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imsh\Downloads\"/>
    </mc:Choice>
  </mc:AlternateContent>
  <xr:revisionPtr revIDLastSave="0" documentId="13_ncr:1_{FA6D1F47-AB72-4E79-B342-19D37E418A68}" xr6:coauthVersionLast="47" xr6:coauthVersionMax="47" xr10:uidLastSave="{00000000-0000-0000-0000-000000000000}"/>
  <bookViews>
    <workbookView xWindow="-110" yWindow="-110" windowWidth="19420" windowHeight="10300" activeTab="2" xr2:uid="{00000000-000D-0000-FFFF-FFFF00000000}"/>
  </bookViews>
  <sheets>
    <sheet name="Operations_Data" sheetId="1" r:id="rId1"/>
    <sheet name="Raw Calculation Data" sheetId="9" r:id="rId2"/>
    <sheet name="Dashboard" sheetId="11" r:id="rId3"/>
    <sheet name="Business Insight" sheetId="12" r:id="rId4"/>
  </sheets>
  <definedNames>
    <definedName name="Slicer_Product_Name">#N/A</definedName>
    <definedName name="Slicer_Region">#N/A</definedName>
    <definedName name="Slicer_Supplier">#N/A</definedName>
    <definedName name="Slicer_Warehouse_Loc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a="1"/>
  <c r="N2" i="1" s="1"/>
  <c r="N3" i="1" a="1"/>
  <c r="N3" i="1" s="1"/>
  <c r="N4" i="1" a="1"/>
  <c r="N4" i="1" s="1"/>
  <c r="N5" i="1" a="1"/>
  <c r="N5" i="1" s="1"/>
  <c r="N6" i="1" a="1"/>
  <c r="N6" i="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c r="N31" i="1" a="1"/>
  <c r="N31" i="1" s="1"/>
  <c r="N32" i="1" a="1"/>
  <c r="N32" i="1" s="1"/>
  <c r="N33" i="1" a="1"/>
  <c r="N33" i="1" s="1"/>
  <c r="N34" i="1" a="1"/>
  <c r="N34" i="1" s="1"/>
  <c r="N35" i="1" a="1"/>
  <c r="N35" i="1"/>
  <c r="N36" i="1" a="1"/>
  <c r="N36" i="1" s="1"/>
  <c r="N37" i="1" a="1"/>
  <c r="N37" i="1" s="1"/>
  <c r="N38" i="1" a="1"/>
  <c r="N38" i="1" s="1"/>
  <c r="N39" i="1" a="1"/>
  <c r="N39" i="1" s="1"/>
  <c r="N40" i="1" a="1"/>
  <c r="N40" i="1" s="1"/>
  <c r="N41" i="1" a="1"/>
  <c r="N41" i="1"/>
  <c r="N42" i="1" a="1"/>
  <c r="N42" i="1" s="1"/>
  <c r="N43" i="1" a="1"/>
  <c r="N43" i="1" s="1"/>
  <c r="N44" i="1" a="1"/>
  <c r="N44" i="1" s="1"/>
  <c r="N45" i="1" a="1"/>
  <c r="N45" i="1" s="1"/>
  <c r="N46" i="1" a="1"/>
  <c r="N46" i="1" s="1"/>
  <c r="N47" i="1" a="1"/>
  <c r="N47" i="1" s="1"/>
  <c r="N48" i="1" a="1"/>
  <c r="N48" i="1"/>
  <c r="N49" i="1" a="1"/>
  <c r="N49" i="1"/>
  <c r="N50" i="1" a="1"/>
  <c r="N50" i="1" s="1"/>
  <c r="N51" i="1" a="1"/>
  <c r="N51" i="1" s="1"/>
  <c r="N52" i="1" a="1"/>
  <c r="N52" i="1" s="1"/>
  <c r="N53" i="1" a="1"/>
  <c r="N53" i="1"/>
  <c r="N54" i="1" a="1"/>
  <c r="N54" i="1" s="1"/>
  <c r="N55" i="1" a="1"/>
  <c r="N55" i="1" s="1"/>
  <c r="N56" i="1" a="1"/>
  <c r="N56" i="1" s="1"/>
  <c r="N57" i="1" a="1"/>
  <c r="N57" i="1" s="1"/>
  <c r="N58" i="1" a="1"/>
  <c r="N58" i="1" s="1"/>
  <c r="N59" i="1" a="1"/>
  <c r="N59" i="1"/>
  <c r="N60" i="1" a="1"/>
  <c r="N60" i="1"/>
  <c r="N61" i="1" a="1"/>
  <c r="N61" i="1" s="1"/>
  <c r="N62" i="1" a="1"/>
  <c r="N62" i="1" s="1"/>
  <c r="N63" i="1" a="1"/>
  <c r="N63" i="1" s="1"/>
  <c r="N64" i="1" a="1"/>
  <c r="N64" i="1" s="1"/>
  <c r="N65" i="1" a="1"/>
  <c r="N65" i="1" s="1"/>
  <c r="N66" i="1" a="1"/>
  <c r="N66" i="1" s="1"/>
  <c r="N67" i="1" a="1"/>
  <c r="N67" i="1"/>
  <c r="N68" i="1" a="1"/>
  <c r="N68" i="1" s="1"/>
  <c r="N69" i="1" a="1"/>
  <c r="N69" i="1" s="1"/>
  <c r="N70" i="1" a="1"/>
  <c r="N70" i="1" s="1"/>
  <c r="N71" i="1" a="1"/>
  <c r="N71" i="1"/>
  <c r="N72" i="1" a="1"/>
  <c r="N72" i="1" s="1"/>
  <c r="N73" i="1" a="1"/>
  <c r="N73" i="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c r="N90" i="1" a="1"/>
  <c r="N90" i="1" s="1"/>
  <c r="N91" i="1" a="1"/>
  <c r="N91" i="1" s="1"/>
  <c r="N92" i="1" a="1"/>
  <c r="N92" i="1" s="1"/>
  <c r="N93" i="1" a="1"/>
  <c r="N93" i="1"/>
  <c r="N94" i="1" a="1"/>
  <c r="N94" i="1" s="1"/>
  <c r="N95" i="1" a="1"/>
  <c r="N95" i="1"/>
  <c r="N96" i="1" a="1"/>
  <c r="N96" i="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c r="N114" i="1" a="1"/>
  <c r="N114" i="1"/>
  <c r="N115" i="1" a="1"/>
  <c r="N115" i="1" s="1"/>
  <c r="N116" i="1" a="1"/>
  <c r="N116" i="1" s="1"/>
  <c r="N117" i="1" a="1"/>
  <c r="N117" i="1"/>
  <c r="N118" i="1" a="1"/>
  <c r="N118" i="1" s="1"/>
  <c r="N119" i="1" a="1"/>
  <c r="N119" i="1" s="1"/>
  <c r="N120" i="1" a="1"/>
  <c r="N120" i="1"/>
  <c r="N121" i="1" a="1"/>
  <c r="N121" i="1" s="1"/>
  <c r="N122" i="1" a="1"/>
  <c r="N122" i="1" s="1"/>
  <c r="N123" i="1" a="1"/>
  <c r="N123" i="1" s="1"/>
  <c r="N124" i="1" a="1"/>
  <c r="N124" i="1" s="1"/>
  <c r="N125" i="1" a="1"/>
  <c r="N125" i="1" s="1"/>
  <c r="N126" i="1" a="1"/>
  <c r="N126" i="1" s="1"/>
  <c r="N127" i="1" a="1"/>
  <c r="N127" i="1" s="1"/>
  <c r="N128" i="1" a="1"/>
  <c r="N128" i="1" s="1"/>
  <c r="N129" i="1" a="1"/>
  <c r="N129" i="1"/>
  <c r="N130" i="1" a="1"/>
  <c r="N130" i="1" s="1"/>
  <c r="N131" i="1" a="1"/>
  <c r="N131" i="1" s="1"/>
  <c r="N132" i="1" a="1"/>
  <c r="N132" i="1"/>
  <c r="N133" i="1" a="1"/>
  <c r="N133" i="1"/>
  <c r="N134" i="1" a="1"/>
  <c r="N134" i="1" s="1"/>
  <c r="N135" i="1" a="1"/>
  <c r="N135" i="1" s="1"/>
  <c r="N136" i="1" a="1"/>
  <c r="N136" i="1" s="1"/>
  <c r="N137" i="1" a="1"/>
  <c r="N137" i="1" s="1"/>
  <c r="N138" i="1" a="1"/>
  <c r="N138" i="1"/>
  <c r="N139" i="1" a="1"/>
  <c r="N139" i="1"/>
  <c r="N140" i="1" a="1"/>
  <c r="N140" i="1" s="1"/>
  <c r="N141" i="1" a="1"/>
  <c r="N141" i="1" s="1"/>
  <c r="N142" i="1" a="1"/>
  <c r="N142" i="1" s="1"/>
  <c r="N143" i="1" a="1"/>
  <c r="N143" i="1" s="1"/>
  <c r="N144" i="1" a="1"/>
  <c r="N144" i="1" s="1"/>
  <c r="N145" i="1" a="1"/>
  <c r="N145" i="1" s="1"/>
  <c r="N146" i="1" a="1"/>
  <c r="N146" i="1" s="1"/>
  <c r="N147" i="1" a="1"/>
  <c r="N147" i="1" s="1"/>
  <c r="N148" i="1" a="1"/>
  <c r="N148" i="1" s="1"/>
  <c r="N149" i="1" a="1"/>
  <c r="N149" i="1"/>
  <c r="N150" i="1" a="1"/>
  <c r="N150" i="1" s="1"/>
  <c r="N151" i="1" a="1"/>
  <c r="N151" i="1" s="1"/>
  <c r="N152" i="1" a="1"/>
  <c r="N152" i="1" s="1"/>
  <c r="N153" i="1" a="1"/>
  <c r="N153" i="1"/>
  <c r="N154" i="1" a="1"/>
  <c r="N154" i="1" s="1"/>
  <c r="N155" i="1" a="1"/>
  <c r="N155" i="1" s="1"/>
  <c r="N156" i="1" a="1"/>
  <c r="N156" i="1" s="1"/>
  <c r="N157" i="1" a="1"/>
  <c r="N157" i="1" s="1"/>
  <c r="N158" i="1" a="1"/>
  <c r="N158" i="1" s="1"/>
  <c r="N159" i="1" a="1"/>
  <c r="N159" i="1" s="1"/>
  <c r="N160" i="1" a="1"/>
  <c r="N160" i="1" s="1"/>
  <c r="N161" i="1" a="1"/>
  <c r="N161" i="1" s="1"/>
  <c r="N162" i="1" a="1"/>
  <c r="N162" i="1"/>
  <c r="N163" i="1" a="1"/>
  <c r="N163" i="1"/>
  <c r="N164" i="1" a="1"/>
  <c r="N164" i="1" s="1"/>
  <c r="N165" i="1" a="1"/>
  <c r="N165" i="1" s="1"/>
  <c r="N166" i="1" a="1"/>
  <c r="N166" i="1" s="1"/>
  <c r="N167" i="1" a="1"/>
  <c r="N167" i="1" s="1"/>
  <c r="N168" i="1" a="1"/>
  <c r="N168" i="1" s="1"/>
  <c r="N169" i="1" a="1"/>
  <c r="N169" i="1" s="1"/>
  <c r="N170" i="1" a="1"/>
  <c r="N170" i="1" s="1"/>
  <c r="N171" i="1" a="1"/>
  <c r="N171" i="1" s="1"/>
  <c r="N172" i="1" a="1"/>
  <c r="N172" i="1" s="1"/>
  <c r="N173" i="1" a="1"/>
  <c r="N173" i="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c r="N186" i="1" a="1"/>
  <c r="N186" i="1" s="1"/>
  <c r="N187" i="1" a="1"/>
  <c r="N187" i="1"/>
  <c r="N188" i="1" a="1"/>
  <c r="N188" i="1" s="1"/>
  <c r="N189" i="1" a="1"/>
  <c r="N189" i="1"/>
  <c r="N190" i="1" a="1"/>
  <c r="N190" i="1" s="1"/>
  <c r="N191" i="1" a="1"/>
  <c r="N191" i="1" s="1"/>
  <c r="N192" i="1" a="1"/>
  <c r="N192" i="1" s="1"/>
  <c r="N193" i="1" a="1"/>
  <c r="N193" i="1" s="1"/>
  <c r="N194" i="1" a="1"/>
  <c r="N194" i="1" s="1"/>
  <c r="N195" i="1" a="1"/>
  <c r="N195" i="1" s="1"/>
  <c r="N196" i="1" a="1"/>
  <c r="N196" i="1" s="1"/>
  <c r="N197" i="1" a="1"/>
  <c r="N197" i="1" s="1"/>
  <c r="N198" i="1" a="1"/>
  <c r="N198" i="1" s="1"/>
  <c r="N199" i="1" a="1"/>
  <c r="N199" i="1"/>
  <c r="N200" i="1" a="1"/>
  <c r="N200" i="1" s="1"/>
  <c r="N201" i="1" a="1"/>
  <c r="N201" i="1" s="1"/>
  <c r="N202" i="1" a="1"/>
  <c r="N202" i="1" s="1"/>
  <c r="N203" i="1" a="1"/>
  <c r="N203" i="1" s="1"/>
  <c r="N204" i="1" a="1"/>
  <c r="N204" i="1" s="1"/>
  <c r="N205" i="1" a="1"/>
  <c r="N205" i="1" s="1"/>
  <c r="N206" i="1" a="1"/>
  <c r="N206" i="1" s="1"/>
  <c r="N207" i="1" a="1"/>
  <c r="N207" i="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c r="N222" i="1" a="1"/>
  <c r="N222" i="1" s="1"/>
  <c r="N223" i="1" a="1"/>
  <c r="N223" i="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c r="N236" i="1" a="1"/>
  <c r="N236" i="1" s="1"/>
  <c r="N237" i="1" a="1"/>
  <c r="N237" i="1" s="1"/>
  <c r="N238" i="1" a="1"/>
  <c r="N238" i="1" s="1"/>
  <c r="N239" i="1" a="1"/>
  <c r="N239" i="1"/>
  <c r="N240" i="1" a="1"/>
  <c r="N240" i="1" s="1"/>
  <c r="N241" i="1" a="1"/>
  <c r="N241" i="1" s="1"/>
  <c r="N242" i="1" a="1"/>
  <c r="N242" i="1" s="1"/>
  <c r="N243" i="1" a="1"/>
  <c r="N243" i="1"/>
  <c r="N244" i="1" a="1"/>
  <c r="N244" i="1" s="1"/>
  <c r="N245" i="1" a="1"/>
  <c r="N245" i="1" s="1"/>
  <c r="N246" i="1" a="1"/>
  <c r="N246" i="1" s="1"/>
  <c r="N247" i="1" a="1"/>
  <c r="N247" i="1" s="1"/>
  <c r="N248" i="1" a="1"/>
  <c r="N248" i="1" s="1"/>
  <c r="N249" i="1" a="1"/>
  <c r="N249" i="1" s="1"/>
  <c r="N250" i="1" a="1"/>
  <c r="N250" i="1" s="1"/>
  <c r="N251" i="1" a="1"/>
  <c r="N251" i="1" s="1"/>
  <c r="N252" i="1" a="1"/>
  <c r="N252" i="1"/>
  <c r="N253" i="1" a="1"/>
  <c r="N253" i="1" s="1"/>
  <c r="N254" i="1" a="1"/>
  <c r="N254" i="1" s="1"/>
  <c r="N255" i="1" a="1"/>
  <c r="N255" i="1" s="1"/>
  <c r="N256" i="1" a="1"/>
  <c r="N256" i="1" s="1"/>
  <c r="N257" i="1" a="1"/>
  <c r="N257" i="1" s="1"/>
  <c r="N258" i="1" a="1"/>
  <c r="N258" i="1" s="1"/>
  <c r="N259" i="1" a="1"/>
  <c r="N259" i="1" s="1"/>
  <c r="N260" i="1" a="1"/>
  <c r="N260" i="1" s="1"/>
  <c r="N261" i="1" a="1"/>
  <c r="N261" i="1" s="1"/>
  <c r="N262" i="1" a="1"/>
  <c r="N262" i="1"/>
  <c r="N263" i="1" a="1"/>
  <c r="N263" i="1" s="1"/>
  <c r="N264" i="1" a="1"/>
  <c r="N264" i="1" s="1"/>
  <c r="N265" i="1" a="1"/>
  <c r="N265" i="1"/>
  <c r="N266" i="1" a="1"/>
  <c r="N266" i="1" s="1"/>
  <c r="N267" i="1" a="1"/>
  <c r="N267" i="1" s="1"/>
  <c r="N268" i="1" a="1"/>
  <c r="N268" i="1" s="1"/>
  <c r="N269" i="1" a="1"/>
  <c r="N269" i="1"/>
  <c r="N270" i="1" a="1"/>
  <c r="N270" i="1" s="1"/>
  <c r="N271" i="1" a="1"/>
  <c r="N271" i="1" s="1"/>
  <c r="N272" i="1" a="1"/>
  <c r="N272" i="1" s="1"/>
  <c r="N273" i="1" a="1"/>
  <c r="N273" i="1" s="1"/>
  <c r="N274" i="1" a="1"/>
  <c r="N274" i="1" s="1"/>
  <c r="N275" i="1" a="1"/>
  <c r="N275" i="1"/>
  <c r="N276" i="1" a="1"/>
  <c r="N276" i="1" s="1"/>
  <c r="N277" i="1" a="1"/>
  <c r="N277" i="1" s="1"/>
  <c r="N278" i="1" a="1"/>
  <c r="N278" i="1" s="1"/>
  <c r="N279" i="1" a="1"/>
  <c r="N279" i="1" s="1"/>
  <c r="N280" i="1" a="1"/>
  <c r="N280" i="1" s="1"/>
  <c r="N281" i="1" a="1"/>
  <c r="N281" i="1" s="1"/>
  <c r="N282" i="1" a="1"/>
  <c r="N282" i="1"/>
  <c r="N283" i="1" a="1"/>
  <c r="N283" i="1"/>
  <c r="N284" i="1" a="1"/>
  <c r="N284" i="1" s="1"/>
  <c r="N285" i="1" a="1"/>
  <c r="N285" i="1" s="1"/>
  <c r="N286" i="1" a="1"/>
  <c r="N286" i="1" s="1"/>
  <c r="N287" i="1" a="1"/>
  <c r="N287" i="1" s="1"/>
  <c r="N288" i="1" a="1"/>
  <c r="N288" i="1"/>
  <c r="N289" i="1" a="1"/>
  <c r="N289" i="1" s="1"/>
  <c r="N290" i="1" a="1"/>
  <c r="N290" i="1" s="1"/>
  <c r="N291" i="1" a="1"/>
  <c r="N291" i="1"/>
  <c r="N292" i="1" a="1"/>
  <c r="N292" i="1"/>
  <c r="N293" i="1" a="1"/>
  <c r="N293" i="1" s="1"/>
  <c r="N294" i="1" a="1"/>
  <c r="N294" i="1" s="1"/>
  <c r="N295" i="1" a="1"/>
  <c r="N295" i="1" s="1"/>
  <c r="N296" i="1" a="1"/>
  <c r="N296" i="1" s="1"/>
  <c r="N297" i="1" a="1"/>
  <c r="N297" i="1" s="1"/>
  <c r="N298" i="1" a="1"/>
  <c r="N298" i="1" s="1"/>
  <c r="N299" i="1" a="1"/>
  <c r="N299" i="1" s="1"/>
  <c r="N300" i="1" a="1"/>
  <c r="N300" i="1" s="1"/>
  <c r="N301" i="1" a="1"/>
  <c r="N301" i="1"/>
  <c r="N302" i="1" a="1"/>
  <c r="N302" i="1" s="1"/>
  <c r="N303" i="1" a="1"/>
  <c r="N303" i="1"/>
  <c r="N304" i="1" a="1"/>
  <c r="N304" i="1" s="1"/>
  <c r="N305" i="1" a="1"/>
  <c r="N305" i="1" s="1"/>
  <c r="N306" i="1" a="1"/>
  <c r="N306" i="1" s="1"/>
  <c r="N307" i="1" a="1"/>
  <c r="N307" i="1" s="1"/>
  <c r="N308" i="1" a="1"/>
  <c r="N308" i="1" s="1"/>
  <c r="N309" i="1" a="1"/>
  <c r="N309" i="1" s="1"/>
  <c r="N310" i="1" a="1"/>
  <c r="N310" i="1" s="1"/>
  <c r="N311" i="1" a="1"/>
  <c r="N311" i="1"/>
  <c r="N312" i="1" a="1"/>
  <c r="N312" i="1" s="1"/>
  <c r="N313" i="1" a="1"/>
  <c r="N313" i="1" s="1"/>
  <c r="N314" i="1" a="1"/>
  <c r="N314" i="1" s="1"/>
  <c r="N315" i="1" a="1"/>
  <c r="N315" i="1"/>
  <c r="N316" i="1" a="1"/>
  <c r="N316" i="1" s="1"/>
  <c r="N317" i="1" a="1"/>
  <c r="N317" i="1" s="1"/>
  <c r="N318" i="1" a="1"/>
  <c r="N318" i="1" s="1"/>
  <c r="N319" i="1" a="1"/>
  <c r="N319" i="1" s="1"/>
  <c r="N320" i="1" a="1"/>
  <c r="N320" i="1" s="1"/>
  <c r="N321" i="1" a="1"/>
  <c r="N321" i="1" s="1"/>
  <c r="N322" i="1" a="1"/>
  <c r="N322" i="1" s="1"/>
  <c r="N323" i="1" a="1"/>
  <c r="N323" i="1" s="1"/>
  <c r="N324" i="1" a="1"/>
  <c r="N324" i="1"/>
  <c r="N325" i="1" a="1"/>
  <c r="N325" i="1" s="1"/>
  <c r="N326" i="1" a="1"/>
  <c r="N326" i="1" s="1"/>
  <c r="N327" i="1" a="1"/>
  <c r="N327" i="1" s="1"/>
  <c r="N328" i="1" a="1"/>
  <c r="N328" i="1" s="1"/>
  <c r="N329" i="1" a="1"/>
  <c r="N329" i="1" s="1"/>
  <c r="N330" i="1" a="1"/>
  <c r="N330" i="1" s="1"/>
  <c r="N331" i="1" a="1"/>
  <c r="N331" i="1" s="1"/>
  <c r="N332" i="1" a="1"/>
  <c r="N332" i="1" s="1"/>
  <c r="N333" i="1" a="1"/>
  <c r="N333" i="1" s="1"/>
  <c r="N334" i="1" a="1"/>
  <c r="N334" i="1"/>
  <c r="N335" i="1" a="1"/>
  <c r="N335" i="1" s="1"/>
  <c r="N336" i="1" a="1"/>
  <c r="N336" i="1" s="1"/>
  <c r="N337" i="1" a="1"/>
  <c r="N337" i="1" s="1"/>
  <c r="N338" i="1" a="1"/>
  <c r="N338" i="1" s="1"/>
  <c r="N339" i="1" a="1"/>
  <c r="N339" i="1" s="1"/>
  <c r="N340" i="1" a="1"/>
  <c r="N340" i="1" s="1"/>
  <c r="N341" i="1" a="1"/>
  <c r="N341" i="1" s="1"/>
  <c r="N342" i="1" a="1"/>
  <c r="N342" i="1"/>
  <c r="N343" i="1" a="1"/>
  <c r="N343" i="1"/>
  <c r="N344" i="1" a="1"/>
  <c r="N344" i="1" s="1"/>
  <c r="N345" i="1" a="1"/>
  <c r="N345" i="1" s="1"/>
  <c r="N346" i="1" a="1"/>
  <c r="N346" i="1" s="1"/>
  <c r="N347" i="1" a="1"/>
  <c r="N347" i="1"/>
  <c r="N348" i="1" a="1"/>
  <c r="N348" i="1" s="1"/>
  <c r="N349" i="1" a="1"/>
  <c r="N349" i="1" s="1"/>
  <c r="N350" i="1" a="1"/>
  <c r="N350" i="1" s="1"/>
  <c r="N351" i="1" a="1"/>
  <c r="N351" i="1" s="1"/>
  <c r="N352" i="1" a="1"/>
  <c r="N352" i="1" s="1"/>
  <c r="N353" i="1" a="1"/>
  <c r="N353" i="1" s="1"/>
  <c r="N354" i="1" a="1"/>
  <c r="N354" i="1" s="1"/>
  <c r="N355" i="1" a="1"/>
  <c r="N355" i="1" s="1"/>
  <c r="N356" i="1" a="1"/>
  <c r="N356" i="1" s="1"/>
  <c r="N357" i="1" a="1"/>
  <c r="N357" i="1"/>
  <c r="N358" i="1" a="1"/>
  <c r="N358" i="1" s="1"/>
  <c r="N359" i="1" a="1"/>
  <c r="N359" i="1" s="1"/>
  <c r="N360" i="1" a="1"/>
  <c r="N360" i="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c r="N403" i="1" a="1"/>
  <c r="N403" i="1"/>
  <c r="N404" i="1" a="1"/>
  <c r="N404" i="1" s="1"/>
  <c r="N405" i="1" a="1"/>
  <c r="N405" i="1" s="1"/>
  <c r="N406" i="1" a="1"/>
  <c r="N406" i="1" s="1"/>
  <c r="N407" i="1" a="1"/>
  <c r="N407" i="1" s="1"/>
  <c r="N408" i="1" a="1"/>
  <c r="N408" i="1" s="1"/>
  <c r="N409" i="1" a="1"/>
  <c r="N409" i="1" s="1"/>
  <c r="N410" i="1" a="1"/>
  <c r="N410" i="1" s="1"/>
  <c r="N411" i="1" a="1"/>
  <c r="N411" i="1" s="1"/>
  <c r="N412" i="1" a="1"/>
  <c r="N412" i="1" s="1"/>
  <c r="N413" i="1" a="1"/>
  <c r="N413" i="1"/>
  <c r="N414" i="1" a="1"/>
  <c r="N414" i="1" s="1"/>
  <c r="N415" i="1" a="1"/>
  <c r="N415" i="1" s="1"/>
  <c r="N416" i="1" a="1"/>
  <c r="N416" i="1" s="1"/>
  <c r="N417" i="1" a="1"/>
  <c r="N417" i="1" s="1"/>
  <c r="N418" i="1" a="1"/>
  <c r="N418" i="1" s="1"/>
  <c r="N419" i="1" a="1"/>
  <c r="N419" i="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c r="N431" i="1" a="1"/>
  <c r="N431" i="1" s="1"/>
  <c r="N432" i="1" a="1"/>
  <c r="N432" i="1"/>
  <c r="N433" i="1" a="1"/>
  <c r="N433" i="1" s="1"/>
  <c r="N434" i="1" a="1"/>
  <c r="N434" i="1" s="1"/>
  <c r="N435" i="1" a="1"/>
  <c r="N435" i="1"/>
  <c r="N436" i="1" a="1"/>
  <c r="N436" i="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c r="N463" i="1" a="1"/>
  <c r="N463" i="1" s="1"/>
  <c r="N464" i="1" a="1"/>
  <c r="N464" i="1" s="1"/>
  <c r="N465" i="1" a="1"/>
  <c r="N465" i="1"/>
  <c r="N466" i="1" a="1"/>
  <c r="N466" i="1" s="1"/>
  <c r="N467" i="1" a="1"/>
  <c r="N467" i="1" s="1"/>
  <c r="N468" i="1" a="1"/>
  <c r="N468" i="1"/>
  <c r="N469" i="1" a="1"/>
  <c r="N469" i="1" s="1"/>
  <c r="N470" i="1" a="1"/>
  <c r="N470" i="1" s="1"/>
  <c r="N471" i="1" a="1"/>
  <c r="N471" i="1" s="1"/>
  <c r="N472" i="1" a="1"/>
  <c r="N472" i="1" s="1"/>
  <c r="N473" i="1" a="1"/>
  <c r="N473" i="1" s="1"/>
  <c r="N474" i="1" a="1"/>
  <c r="N474" i="1" s="1"/>
  <c r="N475" i="1" a="1"/>
  <c r="N475" i="1" s="1"/>
  <c r="N476" i="1" a="1"/>
  <c r="N476" i="1" s="1"/>
  <c r="N477" i="1" a="1"/>
  <c r="N477" i="1" s="1"/>
  <c r="N478" i="1" a="1"/>
  <c r="N478" i="1"/>
  <c r="N479" i="1" a="1"/>
  <c r="N479" i="1" s="1"/>
  <c r="N480" i="1" a="1"/>
  <c r="N480" i="1" s="1"/>
  <c r="N481" i="1" a="1"/>
  <c r="N481" i="1" s="1"/>
  <c r="N482" i="1" a="1"/>
  <c r="N482" i="1" s="1"/>
  <c r="N483" i="1" a="1"/>
  <c r="N483" i="1" s="1"/>
  <c r="N484" i="1" a="1"/>
  <c r="N484" i="1" s="1"/>
  <c r="N485" i="1" a="1"/>
  <c r="N485" i="1" s="1"/>
  <c r="N486" i="1" a="1"/>
  <c r="N486" i="1"/>
  <c r="N487" i="1" a="1"/>
  <c r="N487" i="1" s="1"/>
  <c r="N488" i="1" a="1"/>
  <c r="N488" i="1" s="1"/>
  <c r="N489" i="1" a="1"/>
  <c r="N489" i="1"/>
  <c r="N490" i="1" a="1"/>
  <c r="N490" i="1" s="1"/>
  <c r="N491" i="1" a="1"/>
  <c r="N491" i="1" s="1"/>
  <c r="N492" i="1" a="1"/>
  <c r="N492" i="1" s="1"/>
  <c r="N493" i="1" a="1"/>
  <c r="N493" i="1" s="1"/>
  <c r="N494" i="1" a="1"/>
  <c r="N494" i="1" s="1"/>
  <c r="N495" i="1" a="1"/>
  <c r="N495" i="1" s="1"/>
  <c r="N496" i="1" a="1"/>
  <c r="N496" i="1" s="1"/>
  <c r="N497" i="1" a="1"/>
  <c r="N497" i="1" s="1"/>
  <c r="N498" i="1" a="1"/>
  <c r="N498" i="1" s="1"/>
  <c r="N499" i="1" a="1"/>
  <c r="N499" i="1"/>
  <c r="N500" i="1" a="1"/>
  <c r="N500" i="1" s="1"/>
  <c r="N501" i="1" a="1"/>
  <c r="N501" i="1" s="1"/>
  <c r="N502" i="1" a="1"/>
  <c r="N502" i="1"/>
  <c r="N503" i="1" a="1"/>
  <c r="N503" i="1" s="1"/>
  <c r="N504" i="1" a="1"/>
  <c r="N504" i="1"/>
  <c r="N505" i="1" a="1"/>
  <c r="N505" i="1" s="1"/>
  <c r="N506" i="1" a="1"/>
  <c r="N506" i="1" s="1"/>
  <c r="N507" i="1" a="1"/>
  <c r="N507" i="1" s="1"/>
  <c r="N508" i="1" a="1"/>
  <c r="N508" i="1"/>
  <c r="N509" i="1" a="1"/>
  <c r="N509" i="1" s="1"/>
  <c r="N510" i="1" a="1"/>
  <c r="N510" i="1" s="1"/>
  <c r="N511" i="1" a="1"/>
  <c r="N511" i="1" s="1"/>
  <c r="N512" i="1" a="1"/>
  <c r="N512" i="1"/>
  <c r="N513" i="1" a="1"/>
  <c r="N513" i="1" s="1"/>
  <c r="N514" i="1" a="1"/>
  <c r="N514" i="1" s="1"/>
  <c r="N515" i="1" a="1"/>
  <c r="N515" i="1" s="1"/>
  <c r="N516" i="1" a="1"/>
  <c r="N516" i="1" s="1"/>
  <c r="N517" i="1" a="1"/>
  <c r="N517" i="1" s="1"/>
  <c r="N518" i="1" a="1"/>
  <c r="N518" i="1"/>
  <c r="N519" i="1" a="1"/>
  <c r="N519" i="1" s="1"/>
  <c r="N520" i="1" a="1"/>
  <c r="N520" i="1" s="1"/>
  <c r="N521" i="1" a="1"/>
  <c r="N521" i="1" s="1"/>
  <c r="N522" i="1" a="1"/>
  <c r="N522" i="1" s="1"/>
  <c r="N523" i="1" a="1"/>
  <c r="N523" i="1" s="1"/>
  <c r="N524" i="1" a="1"/>
  <c r="N524" i="1"/>
  <c r="N525" i="1" a="1"/>
  <c r="N525" i="1" s="1"/>
  <c r="N526" i="1" a="1"/>
  <c r="N526" i="1"/>
  <c r="N527" i="1" a="1"/>
  <c r="N527" i="1" s="1"/>
  <c r="N528" i="1" a="1"/>
  <c r="N528" i="1" s="1"/>
  <c r="N529" i="1" a="1"/>
  <c r="N529" i="1" s="1"/>
  <c r="N530" i="1" a="1"/>
  <c r="N530" i="1" s="1"/>
  <c r="N531" i="1" a="1"/>
  <c r="N531" i="1" s="1"/>
  <c r="N532" i="1" a="1"/>
  <c r="N532" i="1" s="1"/>
  <c r="N533" i="1" a="1"/>
  <c r="N533" i="1" s="1"/>
  <c r="N534" i="1" a="1"/>
  <c r="N534" i="1" s="1"/>
  <c r="N535" i="1" a="1"/>
  <c r="N535" i="1" s="1"/>
  <c r="N536" i="1" a="1"/>
  <c r="N536" i="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c r="N551" i="1" a="1"/>
  <c r="N551" i="1" s="1"/>
  <c r="N552" i="1" a="1"/>
  <c r="N552" i="1" s="1"/>
  <c r="N553" i="1" a="1"/>
  <c r="N553" i="1" s="1"/>
  <c r="N554" i="1" a="1"/>
  <c r="N554" i="1"/>
  <c r="N555" i="1" a="1"/>
  <c r="N555" i="1" s="1"/>
  <c r="N556" i="1" a="1"/>
  <c r="N556" i="1" s="1"/>
  <c r="N557" i="1" a="1"/>
  <c r="N557" i="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c r="N573" i="1" a="1"/>
  <c r="N573" i="1"/>
  <c r="N574" i="1" a="1"/>
  <c r="N574" i="1" s="1"/>
  <c r="N575" i="1" a="1"/>
  <c r="N575" i="1" s="1"/>
  <c r="N576" i="1" a="1"/>
  <c r="N576" i="1" s="1"/>
  <c r="N577" i="1" a="1"/>
  <c r="N577" i="1" s="1"/>
  <c r="N578" i="1" a="1"/>
  <c r="N578" i="1"/>
  <c r="N579" i="1" a="1"/>
  <c r="N579" i="1" s="1"/>
  <c r="N580" i="1" a="1"/>
  <c r="N580" i="1"/>
  <c r="N581" i="1" a="1"/>
  <c r="N581" i="1" s="1"/>
  <c r="N582" i="1" a="1"/>
  <c r="N582" i="1" s="1"/>
  <c r="N583" i="1" a="1"/>
  <c r="N583" i="1" s="1"/>
  <c r="N584" i="1" a="1"/>
  <c r="N584" i="1" s="1"/>
  <c r="N585" i="1" a="1"/>
  <c r="N585" i="1" s="1"/>
  <c r="N586" i="1" a="1"/>
  <c r="N586" i="1" s="1"/>
  <c r="N587" i="1" a="1"/>
  <c r="N587" i="1" s="1"/>
  <c r="N588" i="1" a="1"/>
  <c r="N588" i="1" s="1"/>
  <c r="N589" i="1" a="1"/>
  <c r="N589" i="1" s="1"/>
  <c r="N590" i="1" a="1"/>
  <c r="N590" i="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c r="N603" i="1" a="1"/>
  <c r="N603" i="1" s="1"/>
  <c r="N604" i="1" a="1"/>
  <c r="N604" i="1" s="1"/>
  <c r="N605" i="1" a="1"/>
  <c r="N605" i="1" s="1"/>
  <c r="N606" i="1" a="1"/>
  <c r="N606" i="1" s="1"/>
  <c r="N607" i="1" a="1"/>
  <c r="N607" i="1" s="1"/>
  <c r="N608" i="1" a="1"/>
  <c r="N608" i="1"/>
  <c r="N609" i="1" a="1"/>
  <c r="N609" i="1" s="1"/>
  <c r="N610" i="1" a="1"/>
  <c r="N610" i="1" s="1"/>
  <c r="N611" i="1" a="1"/>
  <c r="N611" i="1" s="1"/>
  <c r="N612" i="1" a="1"/>
  <c r="N612" i="1" s="1"/>
  <c r="N613" i="1" a="1"/>
  <c r="N613" i="1"/>
  <c r="N614" i="1" a="1"/>
  <c r="N614" i="1" s="1"/>
  <c r="N615" i="1" a="1"/>
  <c r="N615" i="1" s="1"/>
  <c r="N616" i="1" a="1"/>
  <c r="N616" i="1"/>
  <c r="N617" i="1" a="1"/>
  <c r="N617" i="1" s="1"/>
  <c r="N618" i="1" a="1"/>
  <c r="N618" i="1" s="1"/>
  <c r="N619" i="1" a="1"/>
  <c r="N619" i="1" s="1"/>
  <c r="N620" i="1" a="1"/>
  <c r="N620" i="1"/>
  <c r="N621" i="1" a="1"/>
  <c r="N621" i="1" s="1"/>
  <c r="N622" i="1" a="1"/>
  <c r="N622" i="1" s="1"/>
  <c r="N623" i="1" a="1"/>
  <c r="N623" i="1" s="1"/>
  <c r="N624" i="1" a="1"/>
  <c r="N624" i="1" s="1"/>
  <c r="N625" i="1" a="1"/>
  <c r="N625" i="1"/>
  <c r="N626" i="1" a="1"/>
  <c r="N626" i="1"/>
  <c r="N627" i="1" a="1"/>
  <c r="N627" i="1" s="1"/>
  <c r="N628" i="1" a="1"/>
  <c r="N628" i="1" s="1"/>
  <c r="N629" i="1" a="1"/>
  <c r="N629" i="1" s="1"/>
  <c r="N630" i="1" a="1"/>
  <c r="N630" i="1" s="1"/>
  <c r="N631" i="1" a="1"/>
  <c r="N631" i="1" s="1"/>
  <c r="N632" i="1" a="1"/>
  <c r="N632" i="1"/>
  <c r="N633" i="1" a="1"/>
  <c r="N633" i="1" s="1"/>
  <c r="N634" i="1" a="1"/>
  <c r="N634" i="1"/>
  <c r="N635" i="1" a="1"/>
  <c r="N635" i="1"/>
  <c r="N636" i="1" a="1"/>
  <c r="N636" i="1" s="1"/>
  <c r="N637" i="1" a="1"/>
  <c r="N637" i="1"/>
  <c r="N638" i="1" a="1"/>
  <c r="N638" i="1"/>
  <c r="N639" i="1" a="1"/>
  <c r="N639" i="1"/>
  <c r="N640" i="1" a="1"/>
  <c r="N640" i="1" s="1"/>
  <c r="N641" i="1" a="1"/>
  <c r="N641" i="1" s="1"/>
  <c r="N642" i="1" a="1"/>
  <c r="N642" i="1" s="1"/>
  <c r="N643" i="1" a="1"/>
  <c r="N643" i="1" s="1"/>
  <c r="N644" i="1" a="1"/>
  <c r="N644" i="1"/>
  <c r="N645" i="1" a="1"/>
  <c r="N645" i="1" s="1"/>
  <c r="N646" i="1" a="1"/>
  <c r="N646" i="1" s="1"/>
  <c r="N647" i="1" a="1"/>
  <c r="N647" i="1"/>
  <c r="N648" i="1" a="1"/>
  <c r="N648" i="1" s="1"/>
  <c r="N649" i="1" a="1"/>
  <c r="N649" i="1" s="1"/>
  <c r="N650" i="1" a="1"/>
  <c r="N650" i="1"/>
  <c r="N651" i="1" a="1"/>
  <c r="N651" i="1" s="1"/>
  <c r="N652" i="1" a="1"/>
  <c r="N652" i="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c r="N665" i="1" a="1"/>
  <c r="N665" i="1" s="1"/>
  <c r="N666" i="1" a="1"/>
  <c r="N666" i="1" s="1"/>
  <c r="N667" i="1" a="1"/>
  <c r="N667" i="1"/>
  <c r="N668" i="1" a="1"/>
  <c r="N668" i="1" s="1"/>
  <c r="N669" i="1" a="1"/>
  <c r="N669" i="1" s="1"/>
  <c r="N670" i="1" a="1"/>
  <c r="N670" i="1" s="1"/>
  <c r="N671" i="1" a="1"/>
  <c r="N671" i="1" s="1"/>
  <c r="N672" i="1" a="1"/>
  <c r="N672" i="1" s="1"/>
  <c r="N673" i="1" a="1"/>
  <c r="N673" i="1" s="1"/>
  <c r="N674" i="1" a="1"/>
  <c r="N674" i="1" s="1"/>
  <c r="N675" i="1" a="1"/>
  <c r="N675" i="1" s="1"/>
  <c r="N676" i="1" a="1"/>
  <c r="N676" i="1"/>
  <c r="N677" i="1" a="1"/>
  <c r="N677" i="1"/>
  <c r="N678" i="1" a="1"/>
  <c r="N678" i="1" s="1"/>
  <c r="N679" i="1" a="1"/>
  <c r="N679" i="1" s="1"/>
  <c r="N680" i="1" a="1"/>
  <c r="N680" i="1"/>
  <c r="N681" i="1" a="1"/>
  <c r="N681" i="1"/>
  <c r="N682" i="1" a="1"/>
  <c r="N682" i="1" s="1"/>
  <c r="N683" i="1" a="1"/>
  <c r="N683" i="1" s="1"/>
  <c r="N684" i="1" a="1"/>
  <c r="N684" i="1" s="1"/>
  <c r="N685" i="1" a="1"/>
  <c r="N685" i="1" s="1"/>
  <c r="N686" i="1" a="1"/>
  <c r="N686" i="1" s="1"/>
  <c r="N687" i="1" a="1"/>
  <c r="N687" i="1" s="1"/>
  <c r="N688" i="1" a="1"/>
  <c r="N688" i="1" s="1"/>
  <c r="N689" i="1" a="1"/>
  <c r="N689" i="1"/>
  <c r="N690" i="1" a="1"/>
  <c r="N690" i="1" s="1"/>
  <c r="N691" i="1" a="1"/>
  <c r="N691" i="1" s="1"/>
  <c r="N692" i="1" a="1"/>
  <c r="N692" i="1" s="1"/>
  <c r="N693" i="1" a="1"/>
  <c r="N693" i="1" s="1"/>
  <c r="N694" i="1" a="1"/>
  <c r="N694" i="1" s="1"/>
  <c r="N695" i="1" a="1"/>
  <c r="N695" i="1" s="1"/>
  <c r="N696" i="1" a="1"/>
  <c r="N696" i="1" s="1"/>
  <c r="N697" i="1" a="1"/>
  <c r="N697" i="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c r="N710" i="1" a="1"/>
  <c r="N710" i="1"/>
  <c r="N711" i="1" a="1"/>
  <c r="N711" i="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c r="N723" i="1" a="1"/>
  <c r="N723" i="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c r="N750" i="1" a="1"/>
  <c r="N750" i="1" s="1"/>
  <c r="N751" i="1" a="1"/>
  <c r="N751" i="1" s="1"/>
  <c r="N752" i="1" a="1"/>
  <c r="N752" i="1" s="1"/>
  <c r="N753" i="1" a="1"/>
  <c r="N753" i="1" s="1"/>
  <c r="N754" i="1" a="1"/>
  <c r="N754" i="1"/>
  <c r="N755" i="1" a="1"/>
  <c r="N755" i="1" s="1"/>
  <c r="N756" i="1" a="1"/>
  <c r="N756" i="1" s="1"/>
  <c r="N757" i="1" a="1"/>
  <c r="N757" i="1"/>
  <c r="N758" i="1" a="1"/>
  <c r="N758" i="1" s="1"/>
  <c r="N759" i="1" a="1"/>
  <c r="N759" i="1" s="1"/>
  <c r="N760" i="1" a="1"/>
  <c r="N760" i="1" s="1"/>
  <c r="N761" i="1" a="1"/>
  <c r="N761" i="1" s="1"/>
  <c r="N762" i="1" a="1"/>
  <c r="N762" i="1" s="1"/>
  <c r="N763" i="1" a="1"/>
  <c r="N763" i="1" s="1"/>
  <c r="N764" i="1" a="1"/>
  <c r="N764" i="1" s="1"/>
  <c r="N765" i="1" a="1"/>
  <c r="N765" i="1" s="1"/>
  <c r="N766" i="1" a="1"/>
  <c r="N766" i="1" s="1"/>
  <c r="N767" i="1" a="1"/>
  <c r="N767" i="1"/>
  <c r="N768" i="1" a="1"/>
  <c r="N768" i="1" s="1"/>
  <c r="N769" i="1" a="1"/>
  <c r="N769" i="1"/>
  <c r="N770" i="1" a="1"/>
  <c r="N770" i="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c r="N783" i="1" a="1"/>
  <c r="N783" i="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c r="N809" i="1" a="1"/>
  <c r="N809" i="1"/>
  <c r="N810" i="1" a="1"/>
  <c r="N810" i="1" s="1"/>
  <c r="N811" i="1" a="1"/>
  <c r="N811" i="1" s="1"/>
  <c r="N812" i="1" a="1"/>
  <c r="N812" i="1" s="1"/>
  <c r="N813" i="1" a="1"/>
  <c r="N813" i="1"/>
  <c r="N814" i="1" a="1"/>
  <c r="N814" i="1" s="1"/>
  <c r="N815" i="1" a="1"/>
  <c r="N815" i="1" s="1"/>
  <c r="N816" i="1" a="1"/>
  <c r="N816" i="1" s="1"/>
  <c r="N817" i="1" a="1"/>
  <c r="N817" i="1" s="1"/>
  <c r="N818" i="1" a="1"/>
  <c r="N818" i="1" s="1"/>
  <c r="N819" i="1" a="1"/>
  <c r="N819" i="1" s="1"/>
  <c r="N820" i="1" a="1"/>
  <c r="N820" i="1" s="1"/>
  <c r="N821" i="1" a="1"/>
  <c r="N821" i="1"/>
  <c r="N822" i="1" a="1"/>
  <c r="N822" i="1" s="1"/>
  <c r="N823" i="1" a="1"/>
  <c r="N823" i="1" s="1"/>
  <c r="N824" i="1" a="1"/>
  <c r="N824" i="1" s="1"/>
  <c r="N825" i="1" a="1"/>
  <c r="N825" i="1" s="1"/>
  <c r="N826" i="1" a="1"/>
  <c r="N826" i="1"/>
  <c r="N827" i="1" a="1"/>
  <c r="N827" i="1" s="1"/>
  <c r="N828" i="1" a="1"/>
  <c r="N828" i="1" s="1"/>
  <c r="N829" i="1" a="1"/>
  <c r="N829" i="1"/>
  <c r="N830" i="1" a="1"/>
  <c r="N830" i="1" s="1"/>
  <c r="N831" i="1" a="1"/>
  <c r="N831" i="1" s="1"/>
  <c r="N832" i="1" a="1"/>
  <c r="N832" i="1" s="1"/>
  <c r="N833" i="1" a="1"/>
  <c r="N833" i="1" s="1"/>
  <c r="N834" i="1" a="1"/>
  <c r="N834" i="1" s="1"/>
  <c r="N835" i="1" a="1"/>
  <c r="N835" i="1" s="1"/>
  <c r="N836" i="1" a="1"/>
  <c r="N836" i="1" s="1"/>
  <c r="N837" i="1" a="1"/>
  <c r="N837" i="1" s="1"/>
  <c r="N838" i="1" a="1"/>
  <c r="N838" i="1" s="1"/>
  <c r="N839" i="1" a="1"/>
  <c r="N839" i="1"/>
  <c r="N840" i="1" a="1"/>
  <c r="N840" i="1" s="1"/>
  <c r="N841" i="1" a="1"/>
  <c r="N841" i="1" s="1"/>
  <c r="N842" i="1" a="1"/>
  <c r="N842" i="1"/>
  <c r="N843" i="1" a="1"/>
  <c r="N843" i="1" s="1"/>
  <c r="N844" i="1" a="1"/>
  <c r="N844" i="1" s="1"/>
  <c r="N845" i="1" a="1"/>
  <c r="N845" i="1" s="1"/>
  <c r="N846" i="1" a="1"/>
  <c r="N846" i="1" s="1"/>
  <c r="N847" i="1" a="1"/>
  <c r="N847" i="1" s="1"/>
  <c r="N848" i="1" a="1"/>
  <c r="N848" i="1" s="1"/>
  <c r="N849" i="1" a="1"/>
  <c r="N849" i="1" s="1"/>
  <c r="N850" i="1" a="1"/>
  <c r="N850" i="1"/>
  <c r="N851" i="1" a="1"/>
  <c r="N851" i="1" s="1"/>
  <c r="N852" i="1" a="1"/>
  <c r="N852" i="1" s="1"/>
  <c r="N853" i="1" a="1"/>
  <c r="N853" i="1" s="1"/>
  <c r="N854" i="1" a="1"/>
  <c r="N854" i="1"/>
  <c r="N855" i="1" a="1"/>
  <c r="N855" i="1" s="1"/>
  <c r="N856" i="1" a="1"/>
  <c r="N856" i="1" s="1"/>
  <c r="N857" i="1" a="1"/>
  <c r="N857" i="1"/>
  <c r="N858" i="1" a="1"/>
  <c r="N858" i="1" s="1"/>
  <c r="N859" i="1" a="1"/>
  <c r="N859" i="1" s="1"/>
  <c r="N860" i="1" a="1"/>
  <c r="N860" i="1" s="1"/>
  <c r="N861" i="1" a="1"/>
  <c r="N861" i="1" s="1"/>
  <c r="N862" i="1" a="1"/>
  <c r="N862" i="1" s="1"/>
  <c r="N863" i="1" a="1"/>
  <c r="N863" i="1"/>
  <c r="N864" i="1" a="1"/>
  <c r="N864" i="1" s="1"/>
  <c r="N865" i="1" a="1"/>
  <c r="N865" i="1" s="1"/>
  <c r="N866" i="1" a="1"/>
  <c r="N866" i="1" s="1"/>
  <c r="N867" i="1" a="1"/>
  <c r="N867" i="1" s="1"/>
  <c r="N868" i="1" a="1"/>
  <c r="N868" i="1" s="1"/>
  <c r="N869" i="1" a="1"/>
  <c r="N869" i="1" s="1"/>
  <c r="N870" i="1" a="1"/>
  <c r="N870" i="1" s="1"/>
  <c r="N871" i="1" a="1"/>
  <c r="N871" i="1" s="1"/>
  <c r="N872" i="1" a="1"/>
  <c r="N872" i="1"/>
  <c r="N873" i="1" a="1"/>
  <c r="N873" i="1" s="1"/>
  <c r="N874" i="1" a="1"/>
  <c r="N874" i="1" s="1"/>
  <c r="N875" i="1" a="1"/>
  <c r="N875" i="1" s="1"/>
  <c r="N876" i="1" a="1"/>
  <c r="N876" i="1" s="1"/>
  <c r="N877" i="1" a="1"/>
  <c r="N877" i="1" s="1"/>
  <c r="N878" i="1" a="1"/>
  <c r="N878" i="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s="1"/>
  <c r="N1144" i="1" a="1"/>
  <c r="N1144" i="1" s="1"/>
  <c r="N1145" i="1" a="1"/>
  <c r="N1145" i="1" s="1"/>
  <c r="N1146" i="1" a="1"/>
  <c r="N1146" i="1" s="1"/>
  <c r="N1147" i="1" a="1"/>
  <c r="N1147" i="1" s="1"/>
  <c r="N1148" i="1" a="1"/>
  <c r="N1148" i="1" s="1"/>
  <c r="N1149" i="1" a="1"/>
  <c r="N1149" i="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c r="N1185" i="1" a="1"/>
  <c r="N1185" i="1" s="1"/>
  <c r="N1186" i="1" a="1"/>
  <c r="N1186" i="1" s="1"/>
  <c r="N1187" i="1" a="1"/>
  <c r="N1187" i="1" s="1"/>
  <c r="N1188" i="1" a="1"/>
  <c r="N1188" i="1" s="1"/>
  <c r="N1189" i="1" a="1"/>
  <c r="N1189" i="1" s="1"/>
  <c r="N1190" i="1" a="1"/>
  <c r="N1190" i="1" s="1"/>
  <c r="N1191" i="1" a="1"/>
  <c r="N1191" i="1"/>
  <c r="N1192" i="1" a="1"/>
  <c r="N1192" i="1" s="1"/>
  <c r="N1193" i="1" a="1"/>
  <c r="N1193" i="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c r="N1212" i="1" a="1"/>
  <c r="N1212" i="1" s="1"/>
  <c r="N1213" i="1" a="1"/>
  <c r="N1213" i="1" s="1"/>
  <c r="N1214" i="1" a="1"/>
  <c r="N1214" i="1"/>
  <c r="N1215" i="1" a="1"/>
  <c r="N1215" i="1" s="1"/>
  <c r="N1216" i="1" a="1"/>
  <c r="N1216" i="1" s="1"/>
  <c r="N1217" i="1" a="1"/>
  <c r="N1217" i="1" s="1"/>
  <c r="N1218" i="1" a="1"/>
  <c r="N1218" i="1" s="1"/>
  <c r="N1219" i="1" a="1"/>
  <c r="N1219" i="1" s="1"/>
  <c r="N1220" i="1" a="1"/>
  <c r="N1220" i="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N1472" i="1" a="1"/>
  <c r="N1472" i="1" s="1"/>
  <c r="N1473" i="1" a="1"/>
  <c r="N1473" i="1" s="1"/>
  <c r="N1474" i="1" a="1"/>
  <c r="N1474" i="1" s="1"/>
  <c r="N1475" i="1" a="1"/>
  <c r="N1475" i="1" s="1"/>
  <c r="N1476" i="1" a="1"/>
  <c r="N1476" i="1" s="1"/>
  <c r="N1477" i="1" a="1"/>
  <c r="N1477" i="1" s="1"/>
  <c r="N1478" i="1" a="1"/>
  <c r="N1478" i="1" s="1"/>
  <c r="N1479" i="1" a="1"/>
  <c r="N1479" i="1" s="1"/>
  <c r="N1480" i="1" a="1"/>
  <c r="N1480" i="1" s="1"/>
  <c r="N1481" i="1" a="1"/>
  <c r="N1481" i="1" s="1"/>
  <c r="N1482" i="1" a="1"/>
  <c r="N1482" i="1" s="1"/>
  <c r="N1483" i="1" a="1"/>
  <c r="N1483" i="1" s="1"/>
  <c r="N1484" i="1" a="1"/>
  <c r="N1484" i="1" s="1"/>
  <c r="N1485" i="1" a="1"/>
  <c r="N1485" i="1" s="1"/>
  <c r="N1486" i="1" a="1"/>
  <c r="N1486" i="1" s="1"/>
  <c r="N1487" i="1" a="1"/>
  <c r="N1487" i="1" s="1"/>
  <c r="N1488" i="1" a="1"/>
  <c r="N1488" i="1" s="1"/>
  <c r="N1489" i="1" a="1"/>
  <c r="N1489" i="1" s="1"/>
  <c r="N1490" i="1" a="1"/>
  <c r="N1490" i="1" s="1"/>
  <c r="N1491" i="1" a="1"/>
  <c r="N1491" i="1" s="1"/>
  <c r="N1492" i="1" a="1"/>
  <c r="N1492" i="1" s="1"/>
  <c r="N1493" i="1" a="1"/>
  <c r="N1493" i="1" s="1"/>
  <c r="N1494" i="1" a="1"/>
  <c r="N1494" i="1" s="1"/>
  <c r="N1495" i="1" a="1"/>
  <c r="N1495" i="1" s="1"/>
  <c r="N1496" i="1" a="1"/>
  <c r="N1496" i="1" s="1"/>
  <c r="N1497" i="1" a="1"/>
  <c r="N1497" i="1" s="1"/>
  <c r="N1498" i="1" a="1"/>
  <c r="N1498" i="1" s="1"/>
  <c r="N1499" i="1" a="1"/>
  <c r="N1499" i="1" s="1"/>
  <c r="N1500" i="1" a="1"/>
  <c r="N1500" i="1" s="1"/>
  <c r="N1501" i="1" a="1"/>
  <c r="N1501" i="1" s="1"/>
  <c r="N1502" i="1" a="1"/>
  <c r="N1502" i="1" s="1"/>
  <c r="N1503" i="1" a="1"/>
  <c r="N1503" i="1" s="1"/>
  <c r="N1504" i="1" a="1"/>
  <c r="N1504" i="1" s="1"/>
  <c r="N1505" i="1" a="1"/>
  <c r="N1505" i="1" s="1"/>
  <c r="N1506" i="1" a="1"/>
  <c r="N1506" i="1" s="1"/>
  <c r="N1507" i="1" a="1"/>
  <c r="N1507" i="1" s="1"/>
  <c r="N1508" i="1" a="1"/>
  <c r="N1508" i="1" s="1"/>
  <c r="N1509" i="1" a="1"/>
  <c r="N1509" i="1" s="1"/>
  <c r="N1510" i="1" a="1"/>
  <c r="N1510" i="1" s="1"/>
  <c r="N1511" i="1" a="1"/>
  <c r="N1511" i="1" s="1"/>
  <c r="N1512" i="1" a="1"/>
  <c r="N1512" i="1" s="1"/>
  <c r="N1513" i="1" a="1"/>
  <c r="N1513" i="1" s="1"/>
  <c r="N1514" i="1" a="1"/>
  <c r="N1514" i="1" s="1"/>
  <c r="N1515" i="1" a="1"/>
  <c r="N1515" i="1" s="1"/>
  <c r="N1516" i="1" a="1"/>
  <c r="N1516" i="1" s="1"/>
  <c r="N1517" i="1" a="1"/>
  <c r="N1517" i="1" s="1"/>
  <c r="N1518" i="1" a="1"/>
  <c r="N1518" i="1" s="1"/>
  <c r="N1519" i="1" a="1"/>
  <c r="N1519" i="1" s="1"/>
  <c r="N1520" i="1" a="1"/>
  <c r="N1520" i="1" s="1"/>
  <c r="N1521" i="1" a="1"/>
  <c r="N1521" i="1" s="1"/>
  <c r="N1522" i="1" a="1"/>
  <c r="N1522" i="1" s="1"/>
  <c r="N1523" i="1" a="1"/>
  <c r="N1523" i="1" s="1"/>
  <c r="N1524" i="1" a="1"/>
  <c r="N1524" i="1" s="1"/>
  <c r="N1525" i="1" a="1"/>
  <c r="N1525" i="1" s="1"/>
  <c r="N1526" i="1" a="1"/>
  <c r="N1526" i="1" s="1"/>
  <c r="N1527" i="1" a="1"/>
  <c r="N1527" i="1" s="1"/>
  <c r="N1528" i="1" a="1"/>
  <c r="N1528" i="1" s="1"/>
  <c r="N1529" i="1" a="1"/>
  <c r="N1529" i="1" s="1"/>
  <c r="N1530" i="1" a="1"/>
  <c r="N1530" i="1" s="1"/>
  <c r="N1531" i="1" a="1"/>
  <c r="N1531" i="1" s="1"/>
  <c r="N1532" i="1" a="1"/>
  <c r="N1532" i="1" s="1"/>
  <c r="N1533" i="1" a="1"/>
  <c r="N1533" i="1" s="1"/>
  <c r="N1534" i="1" a="1"/>
  <c r="N1534" i="1" s="1"/>
  <c r="N1535" i="1" a="1"/>
  <c r="N1535" i="1" s="1"/>
  <c r="N1536" i="1" a="1"/>
  <c r="N1536" i="1" s="1"/>
  <c r="N1537" i="1" a="1"/>
  <c r="N1537" i="1" s="1"/>
  <c r="N1538" i="1" a="1"/>
  <c r="N1538" i="1" s="1"/>
  <c r="N1539" i="1" a="1"/>
  <c r="N1539" i="1" s="1"/>
  <c r="N1540" i="1" a="1"/>
  <c r="N1540" i="1" s="1"/>
  <c r="N1541" i="1" a="1"/>
  <c r="N1541" i="1" s="1"/>
  <c r="N1542" i="1" a="1"/>
  <c r="N1542" i="1" s="1"/>
  <c r="N1543" i="1" a="1"/>
  <c r="N1543" i="1" s="1"/>
  <c r="N1544" i="1" a="1"/>
  <c r="N1544" i="1" s="1"/>
  <c r="N1545" i="1" a="1"/>
  <c r="N1545" i="1" s="1"/>
  <c r="N1546" i="1" a="1"/>
  <c r="N1546" i="1" s="1"/>
  <c r="N1547" i="1" a="1"/>
  <c r="N1547" i="1" s="1"/>
  <c r="N1548" i="1" a="1"/>
  <c r="N1548" i="1" s="1"/>
  <c r="N1549" i="1" a="1"/>
  <c r="N1549" i="1" s="1"/>
  <c r="N1550" i="1" a="1"/>
  <c r="N1550" i="1" s="1"/>
  <c r="N1551" i="1" a="1"/>
  <c r="N1551" i="1" s="1"/>
  <c r="N1552" i="1" a="1"/>
  <c r="N1552" i="1" s="1"/>
  <c r="N1553" i="1" a="1"/>
  <c r="N1553" i="1" s="1"/>
  <c r="N1554" i="1" a="1"/>
  <c r="N1554" i="1" s="1"/>
  <c r="N1555" i="1" a="1"/>
  <c r="N1555" i="1" s="1"/>
  <c r="N1556" i="1" a="1"/>
  <c r="N1556" i="1" s="1"/>
  <c r="N1557" i="1" a="1"/>
  <c r="N1557" i="1" s="1"/>
  <c r="N1558" i="1" a="1"/>
  <c r="N1558" i="1" s="1"/>
  <c r="N1559" i="1" a="1"/>
  <c r="N1559" i="1" s="1"/>
  <c r="N1560" i="1" a="1"/>
  <c r="N1560" i="1" s="1"/>
  <c r="N1561" i="1" a="1"/>
  <c r="N1561" i="1" s="1"/>
  <c r="N1562" i="1" a="1"/>
  <c r="N1562" i="1" s="1"/>
  <c r="N1563" i="1" a="1"/>
  <c r="N1563" i="1" s="1"/>
  <c r="N1564" i="1" a="1"/>
  <c r="N1564" i="1" s="1"/>
  <c r="N1565" i="1" a="1"/>
  <c r="N1565" i="1" s="1"/>
  <c r="N1566" i="1" a="1"/>
  <c r="N1566" i="1" s="1"/>
  <c r="N1567" i="1" a="1"/>
  <c r="N1567" i="1" s="1"/>
  <c r="N1568" i="1" a="1"/>
  <c r="N1568" i="1" s="1"/>
  <c r="N1569" i="1" a="1"/>
  <c r="N1569" i="1" s="1"/>
  <c r="N1570" i="1" a="1"/>
  <c r="N1570" i="1" s="1"/>
  <c r="N1571" i="1" a="1"/>
  <c r="N1571" i="1" s="1"/>
  <c r="N1572" i="1" a="1"/>
  <c r="N1572" i="1" s="1"/>
  <c r="N1573" i="1" a="1"/>
  <c r="N1573" i="1" s="1"/>
  <c r="N1574" i="1" a="1"/>
  <c r="N1574" i="1" s="1"/>
  <c r="N1575" i="1" a="1"/>
  <c r="N1575" i="1" s="1"/>
  <c r="N1576" i="1" a="1"/>
  <c r="N1576" i="1" s="1"/>
  <c r="N1577" i="1" a="1"/>
  <c r="N1577" i="1" s="1"/>
  <c r="N1578" i="1" a="1"/>
  <c r="N1578" i="1" s="1"/>
  <c r="N1579" i="1" a="1"/>
  <c r="N1579" i="1" s="1"/>
  <c r="N1580" i="1" a="1"/>
  <c r="N1580" i="1" s="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s="1"/>
  <c r="N1595" i="1" a="1"/>
  <c r="N1595" i="1" s="1"/>
  <c r="N1596" i="1" a="1"/>
  <c r="N1596" i="1" s="1"/>
  <c r="N1597" i="1" a="1"/>
  <c r="N1597" i="1" s="1"/>
  <c r="N1598" i="1" a="1"/>
  <c r="N1598" i="1" s="1"/>
  <c r="N1599" i="1" a="1"/>
  <c r="N1599" i="1" s="1"/>
  <c r="N1600" i="1" a="1"/>
  <c r="N1600" i="1" s="1"/>
  <c r="N1601" i="1" a="1"/>
  <c r="N1601" i="1" s="1"/>
  <c r="N1602" i="1" a="1"/>
  <c r="N1602" i="1" s="1"/>
  <c r="N1603" i="1" a="1"/>
  <c r="N1603" i="1" s="1"/>
  <c r="N1604" i="1" a="1"/>
  <c r="N1604" i="1" s="1"/>
  <c r="N1605" i="1" a="1"/>
  <c r="N1605" i="1" s="1"/>
  <c r="N1606" i="1" a="1"/>
  <c r="N1606" i="1" s="1"/>
  <c r="N1607" i="1" a="1"/>
  <c r="N1607" i="1" s="1"/>
  <c r="N1608" i="1" a="1"/>
  <c r="N1608" i="1" s="1"/>
  <c r="N1609" i="1" a="1"/>
  <c r="N1609" i="1" s="1"/>
  <c r="N1610" i="1" a="1"/>
  <c r="N1610" i="1" s="1"/>
  <c r="N1611" i="1" a="1"/>
  <c r="N1611" i="1" s="1"/>
  <c r="N1612" i="1" a="1"/>
  <c r="N1612" i="1" s="1"/>
  <c r="N1613" i="1" a="1"/>
  <c r="N1613" i="1" s="1"/>
  <c r="N1614" i="1" a="1"/>
  <c r="N1614" i="1" s="1"/>
  <c r="N1615" i="1" a="1"/>
  <c r="N1615" i="1" s="1"/>
  <c r="N1616" i="1" a="1"/>
  <c r="N1616" i="1" s="1"/>
  <c r="N1617" i="1" a="1"/>
  <c r="N1617" i="1" s="1"/>
  <c r="N1618" i="1" a="1"/>
  <c r="N1618" i="1" s="1"/>
  <c r="N1619" i="1" a="1"/>
  <c r="N1619" i="1" s="1"/>
  <c r="N1620" i="1" a="1"/>
  <c r="N1620" i="1" s="1"/>
  <c r="N1621" i="1" a="1"/>
  <c r="N1621" i="1" s="1"/>
  <c r="N1622" i="1" a="1"/>
  <c r="N1622" i="1" s="1"/>
  <c r="N1623" i="1" a="1"/>
  <c r="N1623" i="1" s="1"/>
  <c r="N1624" i="1" a="1"/>
  <c r="N1624" i="1" s="1"/>
  <c r="N1625" i="1" a="1"/>
  <c r="N1625" i="1" s="1"/>
  <c r="N1626" i="1" a="1"/>
  <c r="N1626" i="1" s="1"/>
  <c r="N1627" i="1" a="1"/>
  <c r="N1627" i="1" s="1"/>
  <c r="N1628" i="1" a="1"/>
  <c r="N1628" i="1" s="1"/>
  <c r="N1629" i="1" a="1"/>
  <c r="N1629" i="1" s="1"/>
  <c r="N1630" i="1" a="1"/>
  <c r="N1630" i="1" s="1"/>
  <c r="N1631" i="1" a="1"/>
  <c r="N1631" i="1" s="1"/>
  <c r="N1632" i="1" a="1"/>
  <c r="N1632" i="1" s="1"/>
  <c r="N1633" i="1" a="1"/>
  <c r="N1633" i="1" s="1"/>
  <c r="N1634" i="1" a="1"/>
  <c r="N1634" i="1" s="1"/>
  <c r="N1635" i="1" a="1"/>
  <c r="N1635" i="1" s="1"/>
  <c r="N1636" i="1" a="1"/>
  <c r="N1636" i="1" s="1"/>
  <c r="N1637" i="1" a="1"/>
  <c r="N1637" i="1" s="1"/>
  <c r="N1638" i="1" a="1"/>
  <c r="N1638" i="1" s="1"/>
  <c r="N1639" i="1" a="1"/>
  <c r="N1639" i="1" s="1"/>
  <c r="N1640" i="1" a="1"/>
  <c r="N1640" i="1" s="1"/>
  <c r="N1641" i="1" a="1"/>
  <c r="N1641" i="1" s="1"/>
  <c r="N1642" i="1" a="1"/>
  <c r="N1642" i="1" s="1"/>
  <c r="N1643" i="1" a="1"/>
  <c r="N1643" i="1" s="1"/>
  <c r="N1644" i="1" a="1"/>
  <c r="N1644" i="1" s="1"/>
  <c r="N1645" i="1" a="1"/>
  <c r="N1645" i="1" s="1"/>
  <c r="N1646" i="1" a="1"/>
  <c r="N1646" i="1" s="1"/>
  <c r="N1647" i="1" a="1"/>
  <c r="N1647" i="1" s="1"/>
  <c r="N1648" i="1" a="1"/>
  <c r="N1648" i="1" s="1"/>
  <c r="N1649" i="1" a="1"/>
  <c r="N1649" i="1" s="1"/>
  <c r="N1650" i="1" a="1"/>
  <c r="N1650" i="1" s="1"/>
  <c r="N1651" i="1" a="1"/>
  <c r="N1651" i="1" s="1"/>
  <c r="N1652" i="1" a="1"/>
  <c r="N1652" i="1" s="1"/>
  <c r="N1653" i="1" a="1"/>
  <c r="N1653" i="1" s="1"/>
  <c r="N1654" i="1" a="1"/>
  <c r="N1654" i="1" s="1"/>
  <c r="N1655" i="1" a="1"/>
  <c r="N1655" i="1" s="1"/>
  <c r="N1656" i="1" a="1"/>
  <c r="N1656" i="1" s="1"/>
  <c r="N1657" i="1" a="1"/>
  <c r="N1657" i="1" s="1"/>
  <c r="N1658" i="1" a="1"/>
  <c r="N1658" i="1" s="1"/>
  <c r="N1659" i="1" a="1"/>
  <c r="N1659" i="1" s="1"/>
  <c r="N1660" i="1" a="1"/>
  <c r="N1660" i="1" s="1"/>
  <c r="N1661" i="1" a="1"/>
  <c r="N1661" i="1" s="1"/>
  <c r="N1662" i="1" a="1"/>
  <c r="N1662" i="1" s="1"/>
  <c r="N1663" i="1" a="1"/>
  <c r="N1663" i="1" s="1"/>
  <c r="N1664" i="1" a="1"/>
  <c r="N1664" i="1" s="1"/>
  <c r="N1665" i="1" a="1"/>
  <c r="N1665" i="1" s="1"/>
  <c r="N1666" i="1" a="1"/>
  <c r="N1666" i="1" s="1"/>
  <c r="N1667" i="1" a="1"/>
  <c r="N1667" i="1" s="1"/>
  <c r="N1668" i="1" a="1"/>
  <c r="N1668" i="1" s="1"/>
  <c r="N1669" i="1" a="1"/>
  <c r="N1669" i="1" s="1"/>
  <c r="N1670" i="1" a="1"/>
  <c r="N1670" i="1" s="1"/>
  <c r="N1671" i="1" a="1"/>
  <c r="N1671" i="1" s="1"/>
  <c r="N1672" i="1" a="1"/>
  <c r="N1672" i="1" s="1"/>
  <c r="N1673" i="1" a="1"/>
  <c r="N1673" i="1" s="1"/>
  <c r="N1674" i="1" a="1"/>
  <c r="N1674" i="1" s="1"/>
  <c r="N1675" i="1" a="1"/>
  <c r="N1675" i="1" s="1"/>
  <c r="N1676" i="1" a="1"/>
  <c r="N1676" i="1" s="1"/>
  <c r="N1677" i="1" a="1"/>
  <c r="N1677" i="1" s="1"/>
  <c r="N1678" i="1" a="1"/>
  <c r="N1678" i="1" s="1"/>
  <c r="N1679" i="1" a="1"/>
  <c r="N1679" i="1" s="1"/>
  <c r="N1680" i="1" a="1"/>
  <c r="N1680" i="1" s="1"/>
  <c r="N1681" i="1" a="1"/>
  <c r="N1681" i="1" s="1"/>
  <c r="N1682" i="1" a="1"/>
  <c r="N1682" i="1" s="1"/>
  <c r="N1683" i="1" a="1"/>
  <c r="N1683" i="1" s="1"/>
  <c r="N1684" i="1" a="1"/>
  <c r="N1684" i="1" s="1"/>
  <c r="N1685" i="1" a="1"/>
  <c r="N1685" i="1" s="1"/>
  <c r="N1686" i="1" a="1"/>
  <c r="N1686" i="1"/>
  <c r="N1687" i="1" a="1"/>
  <c r="N1687" i="1" s="1"/>
  <c r="N1688" i="1" a="1"/>
  <c r="N1688" i="1" s="1"/>
  <c r="N1689" i="1" a="1"/>
  <c r="N1689" i="1"/>
  <c r="N1690" i="1" a="1"/>
  <c r="N1690" i="1" s="1"/>
  <c r="N1691" i="1" a="1"/>
  <c r="N1691" i="1" s="1"/>
  <c r="N1692" i="1" a="1"/>
  <c r="N1692" i="1" s="1"/>
  <c r="N1693" i="1" a="1"/>
  <c r="N1693" i="1" s="1"/>
  <c r="N1694" i="1" a="1"/>
  <c r="N1694" i="1" s="1"/>
  <c r="N1695" i="1" a="1"/>
  <c r="N1695" i="1"/>
  <c r="N1696" i="1" a="1"/>
  <c r="N1696" i="1" s="1"/>
  <c r="N1697" i="1" a="1"/>
  <c r="N1697" i="1" s="1"/>
  <c r="N1698" i="1" a="1"/>
  <c r="N1698" i="1"/>
  <c r="N1699" i="1" a="1"/>
  <c r="N1699" i="1" s="1"/>
  <c r="N1700" i="1" a="1"/>
  <c r="N1700" i="1" s="1"/>
  <c r="N1701" i="1" a="1"/>
  <c r="N1701" i="1" s="1"/>
  <c r="N1702" i="1" a="1"/>
  <c r="N1702" i="1" s="1"/>
  <c r="N1703" i="1" a="1"/>
  <c r="N1703" i="1" s="1"/>
  <c r="N1704" i="1" a="1"/>
  <c r="N1704" i="1"/>
  <c r="N1705" i="1" a="1"/>
  <c r="N1705" i="1" s="1"/>
  <c r="N1706" i="1" a="1"/>
  <c r="N1706" i="1" s="1"/>
  <c r="N1707" i="1" a="1"/>
  <c r="N1707" i="1"/>
  <c r="N1708" i="1" a="1"/>
  <c r="N1708" i="1" s="1"/>
  <c r="N1709" i="1" a="1"/>
  <c r="N1709" i="1" s="1"/>
  <c r="N1710" i="1" a="1"/>
  <c r="N1710" i="1" s="1"/>
  <c r="N1711" i="1" a="1"/>
  <c r="N1711" i="1" s="1"/>
  <c r="N1712" i="1" a="1"/>
  <c r="N1712" i="1" s="1"/>
  <c r="N1713" i="1" a="1"/>
  <c r="N1713" i="1"/>
  <c r="N1714" i="1" a="1"/>
  <c r="N1714" i="1" s="1"/>
  <c r="N1715" i="1" a="1"/>
  <c r="N1715" i="1" s="1"/>
  <c r="N1716" i="1" a="1"/>
  <c r="N1716" i="1"/>
  <c r="N1717" i="1" a="1"/>
  <c r="N1717" i="1" s="1"/>
  <c r="N1718" i="1" a="1"/>
  <c r="N1718" i="1" s="1"/>
  <c r="N1719" i="1" a="1"/>
  <c r="N1719" i="1" s="1"/>
  <c r="N1720" i="1" a="1"/>
  <c r="N1720" i="1" s="1"/>
  <c r="N1721" i="1" a="1"/>
  <c r="N1721" i="1" s="1"/>
  <c r="N1722" i="1" a="1"/>
  <c r="N1722" i="1" s="1"/>
  <c r="N1723" i="1" a="1"/>
  <c r="N1723" i="1" s="1"/>
  <c r="N1724" i="1" a="1"/>
  <c r="N1724" i="1" s="1"/>
  <c r="N1725" i="1" a="1"/>
  <c r="N1725" i="1" s="1"/>
  <c r="N1726" i="1" a="1"/>
  <c r="N1726" i="1" s="1"/>
  <c r="N1727" i="1" a="1"/>
  <c r="N1727" i="1" s="1"/>
  <c r="N1728" i="1" a="1"/>
  <c r="N1728" i="1" s="1"/>
  <c r="N1729" i="1" a="1"/>
  <c r="N1729" i="1" s="1"/>
  <c r="N1730" i="1" a="1"/>
  <c r="N1730" i="1" s="1"/>
  <c r="N1731" i="1" a="1"/>
  <c r="N1731" i="1" s="1"/>
  <c r="N1732" i="1" a="1"/>
  <c r="N1732" i="1" s="1"/>
  <c r="N1733" i="1" a="1"/>
  <c r="N1733" i="1" s="1"/>
  <c r="N1734" i="1" a="1"/>
  <c r="N1734" i="1" s="1"/>
  <c r="N1735" i="1" a="1"/>
  <c r="N1735" i="1"/>
  <c r="N1736" i="1" a="1"/>
  <c r="N1736" i="1" s="1"/>
  <c r="N1737" i="1" a="1"/>
  <c r="N1737" i="1" s="1"/>
  <c r="N1738" i="1" a="1"/>
  <c r="N1738" i="1" s="1"/>
  <c r="N1739" i="1" a="1"/>
  <c r="N1739" i="1" s="1"/>
  <c r="N1740" i="1" a="1"/>
  <c r="N1740" i="1" s="1"/>
  <c r="N1741" i="1" a="1"/>
  <c r="N1741" i="1" s="1"/>
  <c r="N1742" i="1" a="1"/>
  <c r="N1742" i="1" s="1"/>
  <c r="N1743" i="1" a="1"/>
  <c r="N1743" i="1" s="1"/>
  <c r="N1744" i="1" a="1"/>
  <c r="N1744" i="1" s="1"/>
  <c r="N1745" i="1" a="1"/>
  <c r="N1745" i="1" s="1"/>
  <c r="N1746" i="1" a="1"/>
  <c r="N1746" i="1" s="1"/>
  <c r="N1747" i="1" a="1"/>
  <c r="N1747" i="1" s="1"/>
  <c r="N1748" i="1" a="1"/>
  <c r="N1748" i="1" s="1"/>
  <c r="N1749" i="1" a="1"/>
  <c r="N1749" i="1" s="1"/>
  <c r="N1750" i="1" a="1"/>
  <c r="N1750" i="1" s="1"/>
  <c r="N1751" i="1" a="1"/>
  <c r="N1751" i="1" s="1"/>
  <c r="N1752" i="1" a="1"/>
  <c r="N1752" i="1" s="1"/>
  <c r="N1753" i="1" a="1"/>
  <c r="N1753" i="1" s="1"/>
  <c r="N1754" i="1" a="1"/>
  <c r="N1754" i="1" s="1"/>
  <c r="N1755" i="1" a="1"/>
  <c r="N1755" i="1" s="1"/>
  <c r="N1756" i="1" a="1"/>
  <c r="N1756" i="1" s="1"/>
  <c r="N1757" i="1" a="1"/>
  <c r="N1757" i="1" s="1"/>
  <c r="N1758" i="1" a="1"/>
  <c r="N1758" i="1" s="1"/>
  <c r="N1759" i="1" a="1"/>
  <c r="N1759" i="1" s="1"/>
  <c r="N1760" i="1" a="1"/>
  <c r="N1760" i="1" s="1"/>
  <c r="N1761" i="1" a="1"/>
  <c r="N1761" i="1" s="1"/>
  <c r="N1762" i="1" a="1"/>
  <c r="N1762" i="1" s="1"/>
  <c r="N1763" i="1" a="1"/>
  <c r="N1763" i="1" s="1"/>
  <c r="N1764" i="1" a="1"/>
  <c r="N1764" i="1" s="1"/>
  <c r="N1765" i="1" a="1"/>
  <c r="N1765" i="1" s="1"/>
  <c r="N1766" i="1" a="1"/>
  <c r="N1766" i="1" s="1"/>
  <c r="N1767" i="1" a="1"/>
  <c r="N1767" i="1" s="1"/>
  <c r="N1768" i="1" a="1"/>
  <c r="N1768" i="1" s="1"/>
  <c r="N1769" i="1" a="1"/>
  <c r="N1769" i="1" s="1"/>
  <c r="N1770" i="1" a="1"/>
  <c r="N1770" i="1" s="1"/>
  <c r="N1771" i="1" a="1"/>
  <c r="N1771" i="1" s="1"/>
  <c r="N1772" i="1" a="1"/>
  <c r="N1772" i="1" s="1"/>
  <c r="N1773" i="1" a="1"/>
  <c r="N1773" i="1" s="1"/>
  <c r="N1774" i="1" a="1"/>
  <c r="N1774" i="1" s="1"/>
  <c r="N1775" i="1" a="1"/>
  <c r="N1775" i="1" s="1"/>
  <c r="N1776" i="1" a="1"/>
  <c r="N1776" i="1" s="1"/>
  <c r="N1777" i="1" a="1"/>
  <c r="N1777" i="1" s="1"/>
  <c r="N1778" i="1" a="1"/>
  <c r="N1778" i="1" s="1"/>
  <c r="N1779" i="1" a="1"/>
  <c r="N1779" i="1" s="1"/>
  <c r="N1780" i="1" a="1"/>
  <c r="N1780" i="1" s="1"/>
  <c r="N1781" i="1" a="1"/>
  <c r="N1781" i="1" s="1"/>
  <c r="N1782" i="1" a="1"/>
  <c r="N1782" i="1" s="1"/>
  <c r="N1783" i="1" a="1"/>
  <c r="N1783" i="1" s="1"/>
  <c r="N1784" i="1" a="1"/>
  <c r="N1784" i="1" s="1"/>
  <c r="N1785" i="1" a="1"/>
  <c r="N1785" i="1" s="1"/>
  <c r="N1786" i="1" a="1"/>
  <c r="N1786" i="1" s="1"/>
  <c r="N1787" i="1" a="1"/>
  <c r="N1787" i="1" s="1"/>
  <c r="N1788" i="1" a="1"/>
  <c r="N1788" i="1" s="1"/>
  <c r="N1789" i="1" a="1"/>
  <c r="N1789" i="1" s="1"/>
  <c r="N1790" i="1" a="1"/>
  <c r="N1790" i="1" s="1"/>
  <c r="N1791" i="1" a="1"/>
  <c r="N1791" i="1" s="1"/>
  <c r="N1792" i="1" a="1"/>
  <c r="N1792" i="1" s="1"/>
  <c r="N1793" i="1" a="1"/>
  <c r="N1793" i="1" s="1"/>
  <c r="N1794" i="1" a="1"/>
  <c r="N1794" i="1" s="1"/>
  <c r="N1795" i="1" a="1"/>
  <c r="N1795" i="1" s="1"/>
  <c r="N1796" i="1" a="1"/>
  <c r="N1796" i="1" s="1"/>
  <c r="N1797" i="1" a="1"/>
  <c r="N1797" i="1" s="1"/>
  <c r="N1798" i="1" a="1"/>
  <c r="N1798" i="1" s="1"/>
  <c r="N1799" i="1" a="1"/>
  <c r="N1799" i="1" s="1"/>
  <c r="N1800" i="1" a="1"/>
  <c r="N1800" i="1" s="1"/>
  <c r="N1801" i="1" a="1"/>
  <c r="N1801" i="1" s="1"/>
  <c r="N1802" i="1" a="1"/>
  <c r="N1802" i="1" s="1"/>
  <c r="N1803" i="1" a="1"/>
  <c r="N1803" i="1" s="1"/>
  <c r="N1804" i="1" a="1"/>
  <c r="N1804" i="1" s="1"/>
  <c r="N1805" i="1" a="1"/>
  <c r="N1805" i="1" s="1"/>
  <c r="N1806" i="1" a="1"/>
  <c r="N1806" i="1" s="1"/>
  <c r="N1807" i="1" a="1"/>
  <c r="N1807" i="1" s="1"/>
  <c r="N1808" i="1" a="1"/>
  <c r="N1808" i="1" s="1"/>
  <c r="N1809" i="1" a="1"/>
  <c r="N1809" i="1" s="1"/>
  <c r="N1810" i="1" a="1"/>
  <c r="N1810" i="1" s="1"/>
  <c r="N1811" i="1" a="1"/>
  <c r="N1811" i="1" s="1"/>
  <c r="N1812" i="1" a="1"/>
  <c r="N1812" i="1" s="1"/>
  <c r="N1813" i="1" a="1"/>
  <c r="N1813" i="1" s="1"/>
  <c r="N1814" i="1" a="1"/>
  <c r="N1814" i="1" s="1"/>
  <c r="N1815" i="1" a="1"/>
  <c r="N1815" i="1" s="1"/>
  <c r="N1816" i="1" a="1"/>
  <c r="N1816" i="1" s="1"/>
  <c r="N1817" i="1" a="1"/>
  <c r="N1817" i="1" s="1"/>
  <c r="N1818" i="1" a="1"/>
  <c r="N1818" i="1" s="1"/>
  <c r="N1819" i="1" a="1"/>
  <c r="N1819" i="1" s="1"/>
  <c r="N1820" i="1" a="1"/>
  <c r="N1820" i="1" s="1"/>
  <c r="N1821" i="1" a="1"/>
  <c r="N1821" i="1" s="1"/>
  <c r="N1822" i="1" a="1"/>
  <c r="N1822" i="1" s="1"/>
  <c r="N1823" i="1" a="1"/>
  <c r="N1823" i="1" s="1"/>
  <c r="N1824" i="1" a="1"/>
  <c r="N1824" i="1" s="1"/>
  <c r="N1825" i="1" a="1"/>
  <c r="N1825" i="1" s="1"/>
  <c r="N1826" i="1" a="1"/>
  <c r="N1826" i="1" s="1"/>
  <c r="N1827" i="1" a="1"/>
  <c r="N1827" i="1" s="1"/>
  <c r="N1828" i="1" a="1"/>
  <c r="N1828" i="1" s="1"/>
  <c r="N1829" i="1" a="1"/>
  <c r="N1829" i="1" s="1"/>
  <c r="N1830" i="1" a="1"/>
  <c r="N1830" i="1" s="1"/>
  <c r="N1831" i="1" a="1"/>
  <c r="N1831" i="1" s="1"/>
  <c r="N1832" i="1" a="1"/>
  <c r="N1832" i="1" s="1"/>
  <c r="N1833" i="1" a="1"/>
  <c r="N1833" i="1" s="1"/>
  <c r="N1834" i="1" a="1"/>
  <c r="N1834" i="1" s="1"/>
  <c r="N1835" i="1" a="1"/>
  <c r="N1835" i="1" s="1"/>
  <c r="N1836" i="1" a="1"/>
  <c r="N1836" i="1" s="1"/>
  <c r="N1837" i="1" a="1"/>
  <c r="N1837" i="1" s="1"/>
  <c r="N1838" i="1" a="1"/>
  <c r="N1838" i="1" s="1"/>
  <c r="N1839" i="1" a="1"/>
  <c r="N1839" i="1" s="1"/>
  <c r="N1840" i="1" a="1"/>
  <c r="N1840" i="1" s="1"/>
  <c r="N1841" i="1" a="1"/>
  <c r="N1841" i="1" s="1"/>
  <c r="N1842" i="1" a="1"/>
  <c r="N1842" i="1" s="1"/>
  <c r="N1843" i="1" a="1"/>
  <c r="N1843" i="1" s="1"/>
  <c r="N1844" i="1" a="1"/>
  <c r="N1844" i="1" s="1"/>
  <c r="N1845" i="1" a="1"/>
  <c r="N1845" i="1" s="1"/>
  <c r="N1846" i="1" a="1"/>
  <c r="N1846" i="1" s="1"/>
  <c r="N1847" i="1" a="1"/>
  <c r="N1847" i="1" s="1"/>
  <c r="N1848" i="1" a="1"/>
  <c r="N1848" i="1" s="1"/>
  <c r="N1849" i="1" a="1"/>
  <c r="N1849" i="1" s="1"/>
  <c r="N1850" i="1" a="1"/>
  <c r="N1850" i="1" s="1"/>
  <c r="N1851" i="1" a="1"/>
  <c r="N1851" i="1" s="1"/>
  <c r="N1852" i="1" a="1"/>
  <c r="N1852" i="1" s="1"/>
  <c r="N1853" i="1" a="1"/>
  <c r="N1853" i="1" s="1"/>
  <c r="N1854" i="1" a="1"/>
  <c r="N1854" i="1" s="1"/>
  <c r="N1855" i="1" a="1"/>
  <c r="N1855" i="1" s="1"/>
  <c r="N1856" i="1" a="1"/>
  <c r="N1856" i="1" s="1"/>
  <c r="N1857" i="1" a="1"/>
  <c r="N1857" i="1" s="1"/>
  <c r="N1858" i="1" a="1"/>
  <c r="N1858" i="1" s="1"/>
  <c r="N1859" i="1" a="1"/>
  <c r="N1859" i="1" s="1"/>
  <c r="N1860" i="1" a="1"/>
  <c r="N1860" i="1" s="1"/>
  <c r="N1861" i="1" a="1"/>
  <c r="N1861" i="1" s="1"/>
  <c r="N1862" i="1" a="1"/>
  <c r="N1862" i="1" s="1"/>
  <c r="N1863" i="1" a="1"/>
  <c r="N1863" i="1" s="1"/>
  <c r="N1864" i="1" a="1"/>
  <c r="N1864" i="1" s="1"/>
  <c r="N1865" i="1" a="1"/>
  <c r="N1865" i="1" s="1"/>
  <c r="N1866" i="1" a="1"/>
  <c r="N1866" i="1" s="1"/>
  <c r="N1867" i="1" a="1"/>
  <c r="N1867" i="1" s="1"/>
  <c r="N1868" i="1" a="1"/>
  <c r="N1868" i="1" s="1"/>
  <c r="N1869" i="1" a="1"/>
  <c r="N1869" i="1" s="1"/>
  <c r="N1870" i="1" a="1"/>
  <c r="N1870" i="1" s="1"/>
  <c r="N1871" i="1" a="1"/>
  <c r="N1871" i="1" s="1"/>
  <c r="N1872" i="1" a="1"/>
  <c r="N1872" i="1" s="1"/>
  <c r="N1873" i="1" a="1"/>
  <c r="N1873" i="1" s="1"/>
  <c r="N1874" i="1" a="1"/>
  <c r="N1874" i="1" s="1"/>
  <c r="N1875" i="1" a="1"/>
  <c r="N1875" i="1" s="1"/>
  <c r="N1876" i="1" a="1"/>
  <c r="N1876" i="1" s="1"/>
  <c r="N1877" i="1" a="1"/>
  <c r="N1877" i="1" s="1"/>
  <c r="N1878" i="1" a="1"/>
  <c r="N1878" i="1" s="1"/>
  <c r="N1879" i="1" a="1"/>
  <c r="N1879" i="1" s="1"/>
  <c r="N1880" i="1" a="1"/>
  <c r="N1880" i="1" s="1"/>
  <c r="N1881" i="1" a="1"/>
  <c r="N1881" i="1" s="1"/>
  <c r="N1882" i="1" a="1"/>
  <c r="N1882" i="1" s="1"/>
  <c r="N1883" i="1" a="1"/>
  <c r="N1883" i="1" s="1"/>
  <c r="N1884" i="1" a="1"/>
  <c r="N1884" i="1" s="1"/>
  <c r="N1885" i="1" a="1"/>
  <c r="N1885" i="1" s="1"/>
  <c r="N1886" i="1" a="1"/>
  <c r="N1886" i="1" s="1"/>
  <c r="N1887" i="1" a="1"/>
  <c r="N1887" i="1" s="1"/>
  <c r="N1888" i="1" a="1"/>
  <c r="N1888" i="1" s="1"/>
  <c r="N1889" i="1" a="1"/>
  <c r="N1889" i="1" s="1"/>
  <c r="N1890" i="1" a="1"/>
  <c r="N1890" i="1" s="1"/>
  <c r="N1891" i="1" a="1"/>
  <c r="N1891" i="1" s="1"/>
  <c r="N1892" i="1" a="1"/>
  <c r="N1892" i="1" s="1"/>
  <c r="N1893" i="1" a="1"/>
  <c r="N1893" i="1" s="1"/>
  <c r="N1894" i="1" a="1"/>
  <c r="N1894" i="1" s="1"/>
  <c r="N1895" i="1" a="1"/>
  <c r="N1895" i="1" s="1"/>
  <c r="N1896" i="1" a="1"/>
  <c r="N1896" i="1" s="1"/>
  <c r="N1897" i="1" a="1"/>
  <c r="N1897" i="1" s="1"/>
  <c r="N1898" i="1" a="1"/>
  <c r="N1898" i="1" s="1"/>
  <c r="N1899" i="1" a="1"/>
  <c r="N1899" i="1" s="1"/>
  <c r="N1900" i="1" a="1"/>
  <c r="N1900" i="1" s="1"/>
  <c r="N1901" i="1" a="1"/>
  <c r="N1901" i="1" s="1"/>
  <c r="N1902" i="1" a="1"/>
  <c r="N1902" i="1" s="1"/>
  <c r="N1903" i="1" a="1"/>
  <c r="N1903" i="1" s="1"/>
  <c r="N1904" i="1" a="1"/>
  <c r="N1904" i="1" s="1"/>
  <c r="N1905" i="1" a="1"/>
  <c r="N1905" i="1" s="1"/>
  <c r="N1906" i="1" a="1"/>
  <c r="N1906" i="1" s="1"/>
  <c r="N1907" i="1" a="1"/>
  <c r="N1907" i="1" s="1"/>
  <c r="N1908" i="1" a="1"/>
  <c r="N1908" i="1" s="1"/>
  <c r="N1909" i="1" a="1"/>
  <c r="N1909" i="1" s="1"/>
  <c r="N1910" i="1" a="1"/>
  <c r="N1910" i="1" s="1"/>
  <c r="N1911" i="1" a="1"/>
  <c r="N1911" i="1" s="1"/>
  <c r="N1912" i="1" a="1"/>
  <c r="N1912" i="1" s="1"/>
  <c r="N1913" i="1" a="1"/>
  <c r="N1913" i="1" s="1"/>
  <c r="N1914" i="1" a="1"/>
  <c r="N1914" i="1" s="1"/>
  <c r="N1915" i="1" a="1"/>
  <c r="N1915" i="1" s="1"/>
  <c r="N1916" i="1" a="1"/>
  <c r="N1916" i="1" s="1"/>
  <c r="N1917" i="1" a="1"/>
  <c r="N1917" i="1" s="1"/>
  <c r="N1918" i="1" a="1"/>
  <c r="N1918" i="1" s="1"/>
  <c r="N1919" i="1" a="1"/>
  <c r="N1919" i="1" s="1"/>
  <c r="N1920" i="1" a="1"/>
  <c r="N1920" i="1" s="1"/>
  <c r="N1921" i="1" a="1"/>
  <c r="N1921" i="1" s="1"/>
  <c r="N1922" i="1" a="1"/>
  <c r="N1922" i="1" s="1"/>
  <c r="N1923" i="1" a="1"/>
  <c r="N1923" i="1" s="1"/>
  <c r="N1924" i="1" a="1"/>
  <c r="N1924" i="1" s="1"/>
  <c r="N1925" i="1" a="1"/>
  <c r="N1925" i="1" s="1"/>
  <c r="N1926" i="1" a="1"/>
  <c r="N1926" i="1" s="1"/>
  <c r="N1927" i="1" a="1"/>
  <c r="N1927" i="1" s="1"/>
  <c r="N1928" i="1" a="1"/>
  <c r="N1928" i="1" s="1"/>
  <c r="N1929" i="1" a="1"/>
  <c r="N1929" i="1" s="1"/>
  <c r="N1930" i="1" a="1"/>
  <c r="N1930" i="1" s="1"/>
  <c r="N1931" i="1" a="1"/>
  <c r="N1931" i="1" s="1"/>
  <c r="N1932" i="1" a="1"/>
  <c r="N1932" i="1" s="1"/>
  <c r="N1933" i="1" a="1"/>
  <c r="N1933" i="1" s="1"/>
  <c r="N1934" i="1" a="1"/>
  <c r="N1934" i="1" s="1"/>
  <c r="N1935" i="1" a="1"/>
  <c r="N1935" i="1" s="1"/>
  <c r="N1936" i="1" a="1"/>
  <c r="N1936" i="1" s="1"/>
  <c r="N1937" i="1" a="1"/>
  <c r="N1937" i="1" s="1"/>
  <c r="N1938" i="1" a="1"/>
  <c r="N1938" i="1" s="1"/>
  <c r="N1939" i="1" a="1"/>
  <c r="N1939" i="1" s="1"/>
  <c r="N1940" i="1" a="1"/>
  <c r="N1940" i="1" s="1"/>
  <c r="N1941" i="1" a="1"/>
  <c r="N1941" i="1" s="1"/>
  <c r="N1942" i="1" a="1"/>
  <c r="N1942" i="1" s="1"/>
  <c r="N1943" i="1" a="1"/>
  <c r="N1943" i="1" s="1"/>
  <c r="N1944" i="1" a="1"/>
  <c r="N1944" i="1" s="1"/>
  <c r="N1945" i="1" a="1"/>
  <c r="N1945" i="1" s="1"/>
  <c r="N1946" i="1" a="1"/>
  <c r="N1946" i="1" s="1"/>
  <c r="N1947" i="1" a="1"/>
  <c r="N1947" i="1" s="1"/>
  <c r="N1948" i="1" a="1"/>
  <c r="N1948" i="1" s="1"/>
  <c r="N1949" i="1" a="1"/>
  <c r="N1949" i="1" s="1"/>
  <c r="N1950" i="1" a="1"/>
  <c r="N1950" i="1" s="1"/>
  <c r="N1951" i="1" a="1"/>
  <c r="N1951" i="1" s="1"/>
  <c r="N1952" i="1" a="1"/>
  <c r="N1952" i="1" s="1"/>
  <c r="N1953" i="1" a="1"/>
  <c r="N1953" i="1" s="1"/>
  <c r="N1954" i="1" a="1"/>
  <c r="N1954" i="1" s="1"/>
  <c r="N1955" i="1" a="1"/>
  <c r="N1955" i="1" s="1"/>
  <c r="N1956" i="1" a="1"/>
  <c r="N1956" i="1" s="1"/>
  <c r="N1957" i="1" a="1"/>
  <c r="N1957" i="1" s="1"/>
  <c r="N1958" i="1" a="1"/>
  <c r="N1958" i="1" s="1"/>
  <c r="N1959" i="1" a="1"/>
  <c r="N1959" i="1" s="1"/>
  <c r="N1960" i="1" a="1"/>
  <c r="N1960" i="1" s="1"/>
  <c r="N1961" i="1" a="1"/>
  <c r="N1961" i="1" s="1"/>
  <c r="N1962" i="1" a="1"/>
  <c r="N1962" i="1" s="1"/>
  <c r="N1963" i="1" a="1"/>
  <c r="N1963" i="1" s="1"/>
  <c r="N1964" i="1" a="1"/>
  <c r="N1964" i="1" s="1"/>
  <c r="N1965" i="1" a="1"/>
  <c r="N1965" i="1" s="1"/>
  <c r="N1966" i="1" a="1"/>
  <c r="N1966" i="1" s="1"/>
  <c r="N1967" i="1" a="1"/>
  <c r="N1967" i="1" s="1"/>
  <c r="N1968" i="1" a="1"/>
  <c r="N1968" i="1" s="1"/>
  <c r="N1969" i="1" a="1"/>
  <c r="N1969" i="1" s="1"/>
  <c r="N1970" i="1" a="1"/>
  <c r="N1970" i="1" s="1"/>
  <c r="N1971" i="1" a="1"/>
  <c r="N1971" i="1" s="1"/>
  <c r="N1972" i="1" a="1"/>
  <c r="N1972" i="1" s="1"/>
  <c r="N1973" i="1" a="1"/>
  <c r="N1973" i="1" s="1"/>
  <c r="N1974" i="1" a="1"/>
  <c r="N1974" i="1" s="1"/>
  <c r="N1975" i="1" a="1"/>
  <c r="N1975" i="1" s="1"/>
  <c r="N1976" i="1" a="1"/>
  <c r="N1976" i="1" s="1"/>
  <c r="N1977" i="1" a="1"/>
  <c r="N1977" i="1" s="1"/>
  <c r="N1978" i="1" a="1"/>
  <c r="N1978" i="1" s="1"/>
  <c r="N1979" i="1" a="1"/>
  <c r="N1979" i="1" s="1"/>
  <c r="N1980" i="1" a="1"/>
  <c r="N1980" i="1" s="1"/>
  <c r="N1981" i="1" a="1"/>
  <c r="N1981" i="1" s="1"/>
  <c r="N1982" i="1" a="1"/>
  <c r="N1982" i="1" s="1"/>
  <c r="N1983" i="1" a="1"/>
  <c r="N1983" i="1" s="1"/>
  <c r="N1984" i="1" a="1"/>
  <c r="N1984" i="1" s="1"/>
  <c r="N1985" i="1" a="1"/>
  <c r="N1985" i="1" s="1"/>
  <c r="N1986" i="1" a="1"/>
  <c r="N1986" i="1" s="1"/>
  <c r="N1987" i="1" a="1"/>
  <c r="N1987" i="1" s="1"/>
  <c r="N1988" i="1" a="1"/>
  <c r="N1988" i="1" s="1"/>
  <c r="N1989" i="1" a="1"/>
  <c r="N1989" i="1" s="1"/>
  <c r="N1990" i="1" a="1"/>
  <c r="N1990" i="1" s="1"/>
  <c r="N1991" i="1" a="1"/>
  <c r="N1991" i="1" s="1"/>
  <c r="N1992" i="1" a="1"/>
  <c r="N1992" i="1" s="1"/>
  <c r="N1993" i="1" a="1"/>
  <c r="N1993" i="1" s="1"/>
  <c r="N1994" i="1" a="1"/>
  <c r="N1994" i="1" s="1"/>
  <c r="N1995" i="1" a="1"/>
  <c r="N1995" i="1" s="1"/>
  <c r="N1996" i="1" a="1"/>
  <c r="N1996" i="1" s="1"/>
  <c r="N1997" i="1" a="1"/>
  <c r="N1997" i="1" s="1"/>
  <c r="N1998" i="1" a="1"/>
  <c r="N1998" i="1" s="1"/>
  <c r="N1999" i="1" a="1"/>
  <c r="N1999" i="1" s="1"/>
  <c r="N2000" i="1" a="1"/>
  <c r="N2000" i="1" s="1"/>
  <c r="N2001" i="1" a="1"/>
  <c r="N2001" i="1" s="1"/>
  <c r="N2002" i="1" a="1"/>
  <c r="N2002" i="1" s="1"/>
  <c r="N2003" i="1" a="1"/>
  <c r="N2003" i="1" s="1"/>
  <c r="N2004" i="1" a="1"/>
  <c r="N2004" i="1" s="1"/>
  <c r="N2005" i="1" a="1"/>
  <c r="N2005" i="1" s="1"/>
  <c r="N2006" i="1" a="1"/>
  <c r="N2006" i="1" s="1"/>
  <c r="N2007" i="1" a="1"/>
  <c r="N2007" i="1" s="1"/>
  <c r="N2008" i="1" a="1"/>
  <c r="N2008" i="1" s="1"/>
  <c r="N2009" i="1" a="1"/>
  <c r="N2009" i="1" s="1"/>
  <c r="N2010" i="1" a="1"/>
  <c r="N2010" i="1" s="1"/>
  <c r="N2011" i="1" a="1"/>
  <c r="N2011" i="1" s="1"/>
  <c r="N2012" i="1" a="1"/>
  <c r="N2012" i="1" s="1"/>
  <c r="N2013" i="1" a="1"/>
  <c r="N2013" i="1" s="1"/>
  <c r="N2014" i="1" a="1"/>
  <c r="N2014" i="1" s="1"/>
  <c r="N2015" i="1" a="1"/>
  <c r="N2015" i="1" s="1"/>
  <c r="N2016" i="1" a="1"/>
  <c r="N2016" i="1" s="1"/>
  <c r="N2017" i="1" a="1"/>
  <c r="N2017" i="1" s="1"/>
  <c r="N2018" i="1" a="1"/>
  <c r="N2018" i="1" s="1"/>
  <c r="N2019" i="1" a="1"/>
  <c r="N2019" i="1" s="1"/>
  <c r="N2020" i="1" a="1"/>
  <c r="N2020" i="1" s="1"/>
  <c r="N2021" i="1" a="1"/>
  <c r="N2021" i="1" s="1"/>
  <c r="N2022" i="1" a="1"/>
  <c r="N2022" i="1" s="1"/>
  <c r="N2023" i="1" a="1"/>
  <c r="N2023" i="1" s="1"/>
  <c r="N2024" i="1" a="1"/>
  <c r="N2024" i="1" s="1"/>
  <c r="N2025" i="1" a="1"/>
  <c r="N2025" i="1" s="1"/>
  <c r="N2026" i="1" a="1"/>
  <c r="N2026" i="1" s="1"/>
  <c r="N2027" i="1" a="1"/>
  <c r="N2027" i="1" s="1"/>
  <c r="N2028" i="1" a="1"/>
  <c r="N2028" i="1" s="1"/>
  <c r="N2029" i="1" a="1"/>
  <c r="N2029" i="1" s="1"/>
  <c r="N2030" i="1" a="1"/>
  <c r="N2030" i="1" s="1"/>
  <c r="N2031" i="1" a="1"/>
  <c r="N2031" i="1" s="1"/>
  <c r="N2032" i="1" a="1"/>
  <c r="N2032" i="1" s="1"/>
  <c r="N2033" i="1" a="1"/>
  <c r="N2033" i="1" s="1"/>
  <c r="N2034" i="1" a="1"/>
  <c r="N2034" i="1" s="1"/>
  <c r="N2035" i="1" a="1"/>
  <c r="N2035" i="1" s="1"/>
  <c r="N2036" i="1" a="1"/>
  <c r="N2036" i="1" s="1"/>
  <c r="N2037" i="1" a="1"/>
  <c r="N2037" i="1" s="1"/>
  <c r="N2038" i="1" a="1"/>
  <c r="N2038" i="1" s="1"/>
  <c r="N2039" i="1" a="1"/>
  <c r="N2039" i="1" s="1"/>
  <c r="N2040" i="1" a="1"/>
  <c r="N2040" i="1" s="1"/>
  <c r="N2041" i="1" a="1"/>
  <c r="N2041" i="1" s="1"/>
  <c r="N2042" i="1" a="1"/>
  <c r="N2042" i="1" s="1"/>
  <c r="N2043" i="1" a="1"/>
  <c r="N2043" i="1" s="1"/>
  <c r="N2044" i="1" a="1"/>
  <c r="N2044" i="1" s="1"/>
  <c r="N2045" i="1" a="1"/>
  <c r="N2045" i="1" s="1"/>
  <c r="N2046" i="1" a="1"/>
  <c r="N2046" i="1" s="1"/>
  <c r="N2047" i="1" a="1"/>
  <c r="N2047" i="1" s="1"/>
  <c r="N2048" i="1" a="1"/>
  <c r="N2048" i="1" s="1"/>
  <c r="N2049" i="1" a="1"/>
  <c r="N2049" i="1" s="1"/>
  <c r="N2050" i="1" a="1"/>
  <c r="N2050" i="1" s="1"/>
  <c r="N2051" i="1" a="1"/>
  <c r="N2051" i="1" s="1"/>
  <c r="N2052" i="1" a="1"/>
  <c r="N2052" i="1" s="1"/>
  <c r="N2053" i="1" a="1"/>
  <c r="N2053" i="1" s="1"/>
  <c r="N2054" i="1" a="1"/>
  <c r="N2054" i="1" s="1"/>
  <c r="N2055" i="1" a="1"/>
  <c r="N2055" i="1" s="1"/>
  <c r="N2056" i="1" a="1"/>
  <c r="N2056" i="1" s="1"/>
  <c r="N2057" i="1" a="1"/>
  <c r="N2057" i="1" s="1"/>
  <c r="N2058" i="1" a="1"/>
  <c r="N2058" i="1" s="1"/>
  <c r="N2059" i="1" a="1"/>
  <c r="N2059" i="1" s="1"/>
  <c r="N2060" i="1" a="1"/>
  <c r="N2060" i="1" s="1"/>
  <c r="N2061" i="1" a="1"/>
  <c r="N2061" i="1" s="1"/>
  <c r="N2062" i="1" a="1"/>
  <c r="N2062" i="1" s="1"/>
  <c r="N2063" i="1" a="1"/>
  <c r="N2063" i="1" s="1"/>
  <c r="N2064" i="1" a="1"/>
  <c r="N2064" i="1" s="1"/>
  <c r="N2065" i="1" a="1"/>
  <c r="N2065" i="1" s="1"/>
  <c r="N2066" i="1" a="1"/>
  <c r="N2066" i="1" s="1"/>
  <c r="N2067" i="1" a="1"/>
  <c r="N2067" i="1" s="1"/>
  <c r="N2068" i="1" a="1"/>
  <c r="N2068" i="1" s="1"/>
  <c r="N2069" i="1" a="1"/>
  <c r="N2069" i="1" s="1"/>
  <c r="N2070" i="1" a="1"/>
  <c r="N2070" i="1" s="1"/>
  <c r="N2071" i="1" a="1"/>
  <c r="N2071" i="1" s="1"/>
  <c r="N2072" i="1" a="1"/>
  <c r="N2072" i="1" s="1"/>
  <c r="N2073" i="1" a="1"/>
  <c r="N2073" i="1" s="1"/>
  <c r="N2074" i="1" a="1"/>
  <c r="N2074" i="1" s="1"/>
  <c r="N2075" i="1" a="1"/>
  <c r="N2075" i="1" s="1"/>
  <c r="N2076" i="1" a="1"/>
  <c r="N2076" i="1" s="1"/>
  <c r="N2077" i="1" a="1"/>
  <c r="N2077" i="1" s="1"/>
  <c r="N2078" i="1" a="1"/>
  <c r="N2078" i="1" s="1"/>
  <c r="N2079" i="1" a="1"/>
  <c r="N2079" i="1" s="1"/>
  <c r="N2080" i="1" a="1"/>
  <c r="N2080" i="1" s="1"/>
  <c r="N2081" i="1" a="1"/>
  <c r="N2081" i="1" s="1"/>
  <c r="N2082" i="1" a="1"/>
  <c r="N2082" i="1" s="1"/>
  <c r="N2083" i="1" a="1"/>
  <c r="N2083" i="1" s="1"/>
  <c r="N2084" i="1" a="1"/>
  <c r="N2084" i="1" s="1"/>
  <c r="N2085" i="1" a="1"/>
  <c r="N2085" i="1" s="1"/>
  <c r="N2086" i="1" a="1"/>
  <c r="N2086" i="1" s="1"/>
  <c r="N2087" i="1" a="1"/>
  <c r="N2087" i="1" s="1"/>
  <c r="N2088" i="1" a="1"/>
  <c r="N2088" i="1" s="1"/>
  <c r="N2089" i="1" a="1"/>
  <c r="N2089" i="1" s="1"/>
  <c r="N2090" i="1" a="1"/>
  <c r="N2090" i="1" s="1"/>
  <c r="N2091" i="1" a="1"/>
  <c r="N2091" i="1" s="1"/>
  <c r="N2092" i="1" a="1"/>
  <c r="N2092" i="1" s="1"/>
  <c r="N2093" i="1" a="1"/>
  <c r="N2093" i="1" s="1"/>
  <c r="N2094" i="1" a="1"/>
  <c r="N2094" i="1" s="1"/>
  <c r="N2095" i="1" a="1"/>
  <c r="N2095" i="1" s="1"/>
  <c r="N2096" i="1" a="1"/>
  <c r="N2096" i="1" s="1"/>
  <c r="N2097" i="1" a="1"/>
  <c r="N2097" i="1" s="1"/>
  <c r="N2098" i="1" a="1"/>
  <c r="N2098" i="1" s="1"/>
  <c r="N2099" i="1" a="1"/>
  <c r="N2099" i="1" s="1"/>
  <c r="N2100" i="1" a="1"/>
  <c r="N2100" i="1" s="1"/>
  <c r="N2101" i="1" a="1"/>
  <c r="N2101" i="1" s="1"/>
  <c r="N2102" i="1" a="1"/>
  <c r="N2102" i="1" s="1"/>
  <c r="N2103" i="1" a="1"/>
  <c r="N2103" i="1" s="1"/>
  <c r="N2104" i="1" a="1"/>
  <c r="N2104" i="1" s="1"/>
  <c r="N2105" i="1" a="1"/>
  <c r="N2105" i="1" s="1"/>
  <c r="N2106" i="1" a="1"/>
  <c r="N2106" i="1" s="1"/>
  <c r="N2107" i="1" a="1"/>
  <c r="N2107" i="1" s="1"/>
  <c r="N2108" i="1" a="1"/>
  <c r="N2108" i="1" s="1"/>
  <c r="N2109" i="1" a="1"/>
  <c r="N2109" i="1" s="1"/>
  <c r="N2110" i="1" a="1"/>
  <c r="N2110" i="1" s="1"/>
  <c r="N2111" i="1" a="1"/>
  <c r="N2111" i="1" s="1"/>
  <c r="N2112" i="1" a="1"/>
  <c r="N2112" i="1" s="1"/>
  <c r="N2113" i="1" a="1"/>
  <c r="N2113" i="1" s="1"/>
  <c r="N2114" i="1" a="1"/>
  <c r="N2114" i="1" s="1"/>
  <c r="N2115" i="1" a="1"/>
  <c r="N2115" i="1" s="1"/>
  <c r="N2116" i="1" a="1"/>
  <c r="N2116" i="1" s="1"/>
  <c r="N2117" i="1" a="1"/>
  <c r="N2117" i="1" s="1"/>
  <c r="N2118" i="1" a="1"/>
  <c r="N2118" i="1" s="1"/>
  <c r="N2119" i="1" a="1"/>
  <c r="N2119" i="1" s="1"/>
  <c r="N2120" i="1" a="1"/>
  <c r="N2120" i="1" s="1"/>
  <c r="N2121" i="1" a="1"/>
  <c r="N2121" i="1" s="1"/>
  <c r="N2122" i="1" a="1"/>
  <c r="N2122" i="1" s="1"/>
  <c r="N2123" i="1" a="1"/>
  <c r="N2123" i="1" s="1"/>
  <c r="N2124" i="1" a="1"/>
  <c r="N2124" i="1" s="1"/>
  <c r="N2125" i="1" a="1"/>
  <c r="N2125" i="1" s="1"/>
  <c r="N2126" i="1" a="1"/>
  <c r="N2126" i="1" s="1"/>
  <c r="N2127" i="1" a="1"/>
  <c r="N2127" i="1" s="1"/>
  <c r="N2128" i="1" a="1"/>
  <c r="N2128" i="1" s="1"/>
  <c r="N2129" i="1" a="1"/>
  <c r="N2129" i="1" s="1"/>
  <c r="N2130" i="1" a="1"/>
  <c r="N2130" i="1" s="1"/>
  <c r="N2131" i="1" a="1"/>
  <c r="N2131" i="1" s="1"/>
  <c r="N2132" i="1" a="1"/>
  <c r="N2132" i="1" s="1"/>
  <c r="N2133" i="1" a="1"/>
  <c r="N2133" i="1" s="1"/>
  <c r="N2134" i="1" a="1"/>
  <c r="N2134" i="1" s="1"/>
  <c r="N2135" i="1" a="1"/>
  <c r="N2135" i="1" s="1"/>
  <c r="N2136" i="1" a="1"/>
  <c r="N2136" i="1" s="1"/>
  <c r="N2137" i="1" a="1"/>
  <c r="N2137" i="1" s="1"/>
  <c r="N2138" i="1" a="1"/>
  <c r="N2138" i="1" s="1"/>
  <c r="N2139" i="1" a="1"/>
  <c r="N2139" i="1" s="1"/>
  <c r="N2140" i="1" a="1"/>
  <c r="N2140" i="1" s="1"/>
  <c r="N2141" i="1" a="1"/>
  <c r="N2141" i="1" s="1"/>
  <c r="N2142" i="1" a="1"/>
  <c r="N2142" i="1" s="1"/>
  <c r="N2143" i="1" a="1"/>
  <c r="N2143" i="1" s="1"/>
  <c r="N2144" i="1" a="1"/>
  <c r="N2144" i="1" s="1"/>
  <c r="N2145" i="1" a="1"/>
  <c r="N2145" i="1" s="1"/>
  <c r="N2146" i="1" a="1"/>
  <c r="N2146" i="1" s="1"/>
  <c r="N2147" i="1" a="1"/>
  <c r="N2147" i="1" s="1"/>
  <c r="N2148" i="1" a="1"/>
  <c r="N2148" i="1" s="1"/>
  <c r="N2149" i="1" a="1"/>
  <c r="N2149" i="1" s="1"/>
  <c r="N2150" i="1" a="1"/>
  <c r="N2150" i="1" s="1"/>
  <c r="N2151" i="1" a="1"/>
  <c r="N2151" i="1" s="1"/>
  <c r="N2152" i="1" a="1"/>
  <c r="N2152" i="1" s="1"/>
  <c r="N2153" i="1" a="1"/>
  <c r="N2153" i="1" s="1"/>
  <c r="N2154" i="1" a="1"/>
  <c r="N2154" i="1" s="1"/>
  <c r="N2155" i="1" a="1"/>
  <c r="N2155" i="1" s="1"/>
  <c r="N2156" i="1" a="1"/>
  <c r="N2156" i="1" s="1"/>
  <c r="N2157" i="1" a="1"/>
  <c r="N2157" i="1" s="1"/>
  <c r="N2158" i="1" a="1"/>
  <c r="N2158" i="1" s="1"/>
  <c r="N2159" i="1" a="1"/>
  <c r="N2159" i="1" s="1"/>
  <c r="N2160" i="1" a="1"/>
  <c r="N2160" i="1" s="1"/>
  <c r="N2161" i="1" a="1"/>
  <c r="N2161" i="1" s="1"/>
  <c r="N2162" i="1" a="1"/>
  <c r="N2162" i="1" s="1"/>
  <c r="N2163" i="1" a="1"/>
  <c r="N2163" i="1" s="1"/>
  <c r="N2164" i="1" a="1"/>
  <c r="N2164" i="1" s="1"/>
  <c r="N2165" i="1" a="1"/>
  <c r="N2165" i="1" s="1"/>
  <c r="N2166" i="1" a="1"/>
  <c r="N2166" i="1" s="1"/>
  <c r="N2167" i="1" a="1"/>
  <c r="N2167" i="1" s="1"/>
  <c r="N2168" i="1" a="1"/>
  <c r="N2168" i="1" s="1"/>
  <c r="N2169" i="1" a="1"/>
  <c r="N2169" i="1" s="1"/>
  <c r="N2170" i="1" a="1"/>
  <c r="N2170" i="1" s="1"/>
  <c r="N2171" i="1" a="1"/>
  <c r="N2171" i="1" s="1"/>
  <c r="N2172" i="1" a="1"/>
  <c r="N2172" i="1" s="1"/>
  <c r="N2173" i="1" a="1"/>
  <c r="N2173" i="1" s="1"/>
  <c r="N2174" i="1" a="1"/>
  <c r="N2174" i="1" s="1"/>
  <c r="N2175" i="1" a="1"/>
  <c r="N2175" i="1" s="1"/>
  <c r="N2176" i="1" a="1"/>
  <c r="N2176" i="1" s="1"/>
  <c r="N2177" i="1" a="1"/>
  <c r="N2177" i="1" s="1"/>
  <c r="N2178" i="1" a="1"/>
  <c r="N2178" i="1" s="1"/>
  <c r="N2179" i="1" a="1"/>
  <c r="N2179" i="1" s="1"/>
  <c r="N2180" i="1" a="1"/>
  <c r="N2180" i="1" s="1"/>
  <c r="N2181" i="1" a="1"/>
  <c r="N2181" i="1" s="1"/>
  <c r="N2182" i="1" a="1"/>
  <c r="N2182" i="1" s="1"/>
  <c r="N2183" i="1" a="1"/>
  <c r="N2183" i="1" s="1"/>
  <c r="N2184" i="1" a="1"/>
  <c r="N2184" i="1" s="1"/>
  <c r="N2185" i="1" a="1"/>
  <c r="N2185" i="1" s="1"/>
  <c r="N2186" i="1" a="1"/>
  <c r="N2186" i="1" s="1"/>
  <c r="N2187" i="1" a="1"/>
  <c r="N2187" i="1" s="1"/>
  <c r="N2188" i="1" a="1"/>
  <c r="N2188" i="1" s="1"/>
  <c r="N2189" i="1" a="1"/>
  <c r="N2189" i="1" s="1"/>
  <c r="N2190" i="1" a="1"/>
  <c r="N2190" i="1" s="1"/>
  <c r="N2191" i="1" a="1"/>
  <c r="N2191" i="1" s="1"/>
  <c r="N2192" i="1" a="1"/>
  <c r="N2192" i="1" s="1"/>
  <c r="N2193" i="1" a="1"/>
  <c r="N2193" i="1" s="1"/>
  <c r="N2194" i="1" a="1"/>
  <c r="N2194" i="1" s="1"/>
  <c r="N2195" i="1" a="1"/>
  <c r="N2195" i="1" s="1"/>
  <c r="N2196" i="1" a="1"/>
  <c r="N2196" i="1" s="1"/>
  <c r="N2197" i="1" a="1"/>
  <c r="N2197" i="1" s="1"/>
  <c r="N2198" i="1" a="1"/>
  <c r="N2198" i="1" s="1"/>
  <c r="N2199" i="1" a="1"/>
  <c r="N2199" i="1" s="1"/>
  <c r="N2200" i="1" a="1"/>
  <c r="N2200" i="1" s="1"/>
  <c r="N2201" i="1" a="1"/>
  <c r="N2201" i="1" s="1"/>
  <c r="N2202" i="1" a="1"/>
  <c r="N2202" i="1" s="1"/>
  <c r="N2203" i="1" a="1"/>
  <c r="N2203" i="1" s="1"/>
  <c r="N2204" i="1" a="1"/>
  <c r="N2204" i="1" s="1"/>
  <c r="N2205" i="1" a="1"/>
  <c r="N2205" i="1" s="1"/>
  <c r="N2206" i="1" a="1"/>
  <c r="N2206" i="1" s="1"/>
  <c r="N2207" i="1" a="1"/>
  <c r="N2207" i="1" s="1"/>
  <c r="N2208" i="1" a="1"/>
  <c r="N2208" i="1" s="1"/>
  <c r="N2209" i="1" a="1"/>
  <c r="N2209" i="1" s="1"/>
  <c r="N2210" i="1" a="1"/>
  <c r="N2210" i="1" s="1"/>
  <c r="N2211" i="1" a="1"/>
  <c r="N2211" i="1" s="1"/>
  <c r="N2212" i="1" a="1"/>
  <c r="N2212" i="1" s="1"/>
  <c r="N2213" i="1" a="1"/>
  <c r="N2213" i="1" s="1"/>
  <c r="N2214" i="1" a="1"/>
  <c r="N2214" i="1" s="1"/>
  <c r="N2215" i="1" a="1"/>
  <c r="N2215" i="1" s="1"/>
  <c r="N2216" i="1" a="1"/>
  <c r="N2216" i="1" s="1"/>
  <c r="N2217" i="1" a="1"/>
  <c r="N2217" i="1" s="1"/>
  <c r="N2218" i="1" a="1"/>
  <c r="N2218" i="1" s="1"/>
  <c r="N2219" i="1" a="1"/>
  <c r="N2219" i="1" s="1"/>
  <c r="N2220" i="1" a="1"/>
  <c r="N2220" i="1" s="1"/>
  <c r="N2221" i="1" a="1"/>
  <c r="N2221" i="1" s="1"/>
  <c r="N2222" i="1" a="1"/>
  <c r="N2222" i="1" s="1"/>
  <c r="N2223" i="1" a="1"/>
  <c r="N2223" i="1" s="1"/>
  <c r="N2224" i="1" a="1"/>
  <c r="N2224" i="1" s="1"/>
  <c r="N2225" i="1" a="1"/>
  <c r="N2225" i="1" s="1"/>
  <c r="N2226" i="1" a="1"/>
  <c r="N2226" i="1" s="1"/>
  <c r="N2227" i="1" a="1"/>
  <c r="N2227" i="1" s="1"/>
  <c r="N2228" i="1" a="1"/>
  <c r="N2228" i="1" s="1"/>
  <c r="N2229" i="1" a="1"/>
  <c r="N2229" i="1" s="1"/>
  <c r="N2230" i="1" a="1"/>
  <c r="N2230" i="1" s="1"/>
  <c r="N2231" i="1" a="1"/>
  <c r="N2231" i="1" s="1"/>
  <c r="N2232" i="1" a="1"/>
  <c r="N2232" i="1" s="1"/>
  <c r="N2233" i="1" a="1"/>
  <c r="N2233" i="1" s="1"/>
  <c r="N2234" i="1" a="1"/>
  <c r="N2234" i="1" s="1"/>
  <c r="N2235" i="1" a="1"/>
  <c r="N2235" i="1" s="1"/>
  <c r="N2236" i="1" a="1"/>
  <c r="N2236" i="1" s="1"/>
  <c r="N2237" i="1" a="1"/>
  <c r="N2237" i="1" s="1"/>
  <c r="N2238" i="1" a="1"/>
  <c r="N2238" i="1" s="1"/>
  <c r="N2239" i="1" a="1"/>
  <c r="N2239" i="1" s="1"/>
  <c r="N2240" i="1" a="1"/>
  <c r="N2240" i="1" s="1"/>
  <c r="N2241" i="1" a="1"/>
  <c r="N2241" i="1" s="1"/>
  <c r="N2242" i="1" a="1"/>
  <c r="N2242" i="1" s="1"/>
  <c r="N2243" i="1" a="1"/>
  <c r="N2243" i="1" s="1"/>
  <c r="N2244" i="1" a="1"/>
  <c r="N2244" i="1"/>
  <c r="N2245" i="1" a="1"/>
  <c r="N2245" i="1" s="1"/>
  <c r="N2246" i="1" a="1"/>
  <c r="N2246" i="1"/>
  <c r="N2247" i="1" a="1"/>
  <c r="N2247" i="1" s="1"/>
  <c r="N2248" i="1" a="1"/>
  <c r="N2248" i="1"/>
  <c r="N2249" i="1" a="1"/>
  <c r="N2249" i="1" s="1"/>
  <c r="N2250" i="1" a="1"/>
  <c r="N2250" i="1" s="1"/>
  <c r="N2251" i="1" a="1"/>
  <c r="N2251" i="1" s="1"/>
  <c r="N2252" i="1" a="1"/>
  <c r="N2252" i="1"/>
  <c r="N2253" i="1" a="1"/>
  <c r="N2253" i="1" s="1"/>
  <c r="N2254" i="1" a="1"/>
  <c r="N2254" i="1" s="1"/>
  <c r="N2255" i="1" a="1"/>
  <c r="N2255" i="1"/>
  <c r="N2256" i="1" a="1"/>
  <c r="N2256" i="1" s="1"/>
  <c r="N2257" i="1" a="1"/>
  <c r="N2257" i="1" s="1"/>
  <c r="N2258" i="1" a="1"/>
  <c r="N2258" i="1" s="1"/>
  <c r="N2259" i="1" a="1"/>
  <c r="N2259" i="1" s="1"/>
  <c r="N2260" i="1" a="1"/>
  <c r="N2260" i="1" s="1"/>
  <c r="N2261" i="1" a="1"/>
  <c r="N2261" i="1" s="1"/>
  <c r="N2262" i="1" a="1"/>
  <c r="N2262" i="1" s="1"/>
  <c r="N2263" i="1" a="1"/>
  <c r="N2263" i="1" s="1"/>
  <c r="N2264" i="1" a="1"/>
  <c r="N2264" i="1" s="1"/>
  <c r="N2265" i="1" a="1"/>
  <c r="N2265" i="1" s="1"/>
  <c r="N2266" i="1" a="1"/>
  <c r="N2266" i="1" s="1"/>
  <c r="N2267" i="1" a="1"/>
  <c r="N2267" i="1" s="1"/>
  <c r="N2268" i="1" a="1"/>
  <c r="N2268" i="1" s="1"/>
  <c r="N2269" i="1" a="1"/>
  <c r="N2269" i="1" s="1"/>
  <c r="N2270" i="1" a="1"/>
  <c r="N2270" i="1" s="1"/>
  <c r="N2271" i="1" a="1"/>
  <c r="N2271" i="1" s="1"/>
  <c r="N2272" i="1" a="1"/>
  <c r="N2272" i="1" s="1"/>
  <c r="N2273" i="1" a="1"/>
  <c r="N2273" i="1" s="1"/>
  <c r="N2274" i="1" a="1"/>
  <c r="N2274" i="1" s="1"/>
  <c r="N2275" i="1" a="1"/>
  <c r="N2275" i="1" s="1"/>
  <c r="N2276" i="1" a="1"/>
  <c r="N2276" i="1" s="1"/>
  <c r="N2277" i="1" a="1"/>
  <c r="N2277" i="1" s="1"/>
  <c r="N2278" i="1" a="1"/>
  <c r="N2278" i="1" s="1"/>
  <c r="N2279" i="1" a="1"/>
  <c r="N2279" i="1" s="1"/>
  <c r="N2280" i="1" a="1"/>
  <c r="N2280" i="1" s="1"/>
  <c r="N2281" i="1" a="1"/>
  <c r="N2281" i="1" s="1"/>
  <c r="N2282" i="1" a="1"/>
  <c r="N2282" i="1" s="1"/>
  <c r="N2283" i="1" a="1"/>
  <c r="N2283" i="1" s="1"/>
  <c r="N2284" i="1" a="1"/>
  <c r="N2284" i="1" s="1"/>
  <c r="N2285" i="1" a="1"/>
  <c r="N2285" i="1" s="1"/>
  <c r="N2286" i="1" a="1"/>
  <c r="N2286" i="1" s="1"/>
  <c r="N2287" i="1" a="1"/>
  <c r="N2287" i="1" s="1"/>
  <c r="N2288" i="1" a="1"/>
  <c r="N2288" i="1" s="1"/>
  <c r="N2289" i="1" a="1"/>
  <c r="N2289" i="1" s="1"/>
  <c r="N2290" i="1" a="1"/>
  <c r="N2290" i="1" s="1"/>
  <c r="N2291" i="1" a="1"/>
  <c r="N2291" i="1" s="1"/>
  <c r="N2292" i="1" a="1"/>
  <c r="N2292" i="1" s="1"/>
  <c r="N2293" i="1" a="1"/>
  <c r="N2293" i="1" s="1"/>
  <c r="N2294" i="1" a="1"/>
  <c r="N2294" i="1" s="1"/>
  <c r="N2295" i="1" a="1"/>
  <c r="N2295" i="1" s="1"/>
  <c r="N2296" i="1" a="1"/>
  <c r="N2296" i="1" s="1"/>
  <c r="N2297" i="1" a="1"/>
  <c r="N2297" i="1" s="1"/>
  <c r="N2298" i="1" a="1"/>
  <c r="N2298" i="1" s="1"/>
  <c r="N2299" i="1" a="1"/>
  <c r="N2299" i="1" s="1"/>
  <c r="N2300" i="1" a="1"/>
  <c r="N2300" i="1" s="1"/>
  <c r="N2301" i="1" a="1"/>
  <c r="N2301" i="1" s="1"/>
  <c r="N2302" i="1" a="1"/>
  <c r="N2302" i="1" s="1"/>
  <c r="N2303" i="1" a="1"/>
  <c r="N2303" i="1" s="1"/>
  <c r="N2304" i="1" a="1"/>
  <c r="N2304" i="1" s="1"/>
  <c r="N2305" i="1" a="1"/>
  <c r="N2305" i="1" s="1"/>
  <c r="N2306" i="1" a="1"/>
  <c r="N2306" i="1" s="1"/>
  <c r="N2307" i="1" a="1"/>
  <c r="N2307" i="1" s="1"/>
  <c r="N2308" i="1" a="1"/>
  <c r="N2308" i="1" s="1"/>
  <c r="N2309" i="1" a="1"/>
  <c r="N2309" i="1" s="1"/>
  <c r="N2310" i="1" a="1"/>
  <c r="N2310" i="1" s="1"/>
  <c r="N2311" i="1" a="1"/>
  <c r="N2311" i="1" s="1"/>
  <c r="N2312" i="1" a="1"/>
  <c r="N2312" i="1" s="1"/>
  <c r="N2313" i="1" a="1"/>
  <c r="N2313" i="1" s="1"/>
  <c r="N2314" i="1" a="1"/>
  <c r="N2314" i="1" s="1"/>
  <c r="N2315" i="1" a="1"/>
  <c r="N2315" i="1" s="1"/>
  <c r="N2316" i="1" a="1"/>
  <c r="N2316" i="1"/>
  <c r="N2317" i="1" a="1"/>
  <c r="N2317" i="1" s="1"/>
  <c r="N2318" i="1" a="1"/>
  <c r="N2318" i="1" s="1"/>
  <c r="N2319" i="1" a="1"/>
  <c r="N2319" i="1" s="1"/>
  <c r="N2320" i="1" a="1"/>
  <c r="N2320" i="1" s="1"/>
  <c r="N2321" i="1" a="1"/>
  <c r="N2321" i="1" s="1"/>
  <c r="N2322" i="1" a="1"/>
  <c r="N2322" i="1"/>
  <c r="N2323" i="1" a="1"/>
  <c r="N2323" i="1" s="1"/>
  <c r="N2324" i="1" a="1"/>
  <c r="N2324" i="1" s="1"/>
  <c r="N2325" i="1" a="1"/>
  <c r="N2325" i="1" s="1"/>
  <c r="N2326" i="1" a="1"/>
  <c r="N2326" i="1" s="1"/>
  <c r="N2327" i="1" a="1"/>
  <c r="N2327" i="1" s="1"/>
  <c r="N2328" i="1" a="1"/>
  <c r="N2328" i="1" s="1"/>
  <c r="N2329" i="1" a="1"/>
  <c r="N2329" i="1" s="1"/>
  <c r="N2330" i="1" a="1"/>
  <c r="N2330" i="1" s="1"/>
  <c r="N2331" i="1" a="1"/>
  <c r="N2331" i="1" s="1"/>
  <c r="N2332" i="1" a="1"/>
  <c r="N2332" i="1" s="1"/>
  <c r="N2333" i="1" a="1"/>
  <c r="N2333" i="1" s="1"/>
  <c r="N2334" i="1" a="1"/>
  <c r="N2334" i="1" s="1"/>
  <c r="N2335" i="1" a="1"/>
  <c r="N2335" i="1" s="1"/>
  <c r="N2336" i="1" a="1"/>
  <c r="N2336" i="1" s="1"/>
  <c r="N2337" i="1" a="1"/>
  <c r="N2337" i="1" s="1"/>
  <c r="N2338" i="1" a="1"/>
  <c r="N2338" i="1" s="1"/>
  <c r="N2339" i="1" a="1"/>
  <c r="N2339" i="1" s="1"/>
  <c r="N2340" i="1" a="1"/>
  <c r="N2340" i="1"/>
  <c r="N2341" i="1" a="1"/>
  <c r="N2341" i="1" s="1"/>
  <c r="N2342" i="1" a="1"/>
  <c r="N2342" i="1" s="1"/>
  <c r="N2343" i="1" a="1"/>
  <c r="N2343" i="1" s="1"/>
  <c r="N2344" i="1" a="1"/>
  <c r="N2344" i="1" s="1"/>
  <c r="N2345" i="1" a="1"/>
  <c r="N2345" i="1" s="1"/>
  <c r="N2346" i="1" a="1"/>
  <c r="N2346" i="1" s="1"/>
  <c r="N2347" i="1" a="1"/>
  <c r="N2347" i="1" s="1"/>
  <c r="N2348" i="1" a="1"/>
  <c r="N2348" i="1" s="1"/>
  <c r="N2349" i="1" a="1"/>
  <c r="N2349" i="1" s="1"/>
  <c r="N2350" i="1" a="1"/>
  <c r="N2350" i="1" s="1"/>
  <c r="N2351" i="1" a="1"/>
  <c r="N2351" i="1" s="1"/>
  <c r="N2352" i="1" a="1"/>
  <c r="N2352" i="1" s="1"/>
  <c r="N2353" i="1" a="1"/>
  <c r="N2353" i="1" s="1"/>
  <c r="N2354" i="1" a="1"/>
  <c r="N2354" i="1" s="1"/>
  <c r="N2355" i="1" a="1"/>
  <c r="N2355" i="1" s="1"/>
  <c r="N2356" i="1" a="1"/>
  <c r="N2356" i="1" s="1"/>
  <c r="N2357" i="1" a="1"/>
  <c r="N2357" i="1" s="1"/>
  <c r="N2358" i="1" a="1"/>
  <c r="N2358" i="1" s="1"/>
  <c r="N2359" i="1" a="1"/>
  <c r="N2359" i="1" s="1"/>
  <c r="N2360" i="1" a="1"/>
  <c r="N2360" i="1" s="1"/>
  <c r="N2361" i="1" a="1"/>
  <c r="N2361" i="1" s="1"/>
  <c r="N2362" i="1" a="1"/>
  <c r="N2362" i="1" s="1"/>
  <c r="N2363" i="1" a="1"/>
  <c r="N2363" i="1" s="1"/>
  <c r="N2364" i="1" a="1"/>
  <c r="N2364" i="1" s="1"/>
  <c r="N2365" i="1" a="1"/>
  <c r="N2365" i="1" s="1"/>
  <c r="N2366" i="1" a="1"/>
  <c r="N2366" i="1" s="1"/>
  <c r="N2367" i="1" a="1"/>
  <c r="N2367" i="1" s="1"/>
  <c r="N2368" i="1" a="1"/>
  <c r="N2368" i="1" s="1"/>
  <c r="N2369" i="1" a="1"/>
  <c r="N2369" i="1" s="1"/>
  <c r="N2370" i="1" a="1"/>
  <c r="N2370" i="1" s="1"/>
  <c r="N2371" i="1" a="1"/>
  <c r="N2371" i="1" s="1"/>
  <c r="N2372" i="1" a="1"/>
  <c r="N2372" i="1" s="1"/>
  <c r="N2373" i="1" a="1"/>
  <c r="N2373" i="1" s="1"/>
  <c r="N2374" i="1" a="1"/>
  <c r="N2374" i="1" s="1"/>
  <c r="N2375" i="1" a="1"/>
  <c r="N2375" i="1" s="1"/>
  <c r="N2376" i="1" a="1"/>
  <c r="N2376" i="1" s="1"/>
  <c r="N2377" i="1" a="1"/>
  <c r="N2377" i="1" s="1"/>
  <c r="N2378" i="1" a="1"/>
  <c r="N2378" i="1" s="1"/>
  <c r="N2379" i="1" a="1"/>
  <c r="N2379" i="1" s="1"/>
  <c r="N2380" i="1" a="1"/>
  <c r="N2380" i="1" s="1"/>
  <c r="N2381" i="1" a="1"/>
  <c r="N2381" i="1" s="1"/>
  <c r="N2382" i="1" a="1"/>
  <c r="N2382" i="1" s="1"/>
  <c r="N2383" i="1" a="1"/>
  <c r="N2383" i="1" s="1"/>
  <c r="N2384" i="1" a="1"/>
  <c r="N2384" i="1" s="1"/>
  <c r="N2385" i="1" a="1"/>
  <c r="N2385" i="1" s="1"/>
  <c r="N2386" i="1" a="1"/>
  <c r="N2386" i="1" s="1"/>
  <c r="N2387" i="1" a="1"/>
  <c r="N2387" i="1" s="1"/>
  <c r="N2388" i="1" a="1"/>
  <c r="N2388" i="1" s="1"/>
  <c r="N2389" i="1" a="1"/>
  <c r="N2389" i="1" s="1"/>
  <c r="N2390" i="1" a="1"/>
  <c r="N2390" i="1" s="1"/>
  <c r="N2391" i="1" a="1"/>
  <c r="N2391" i="1" s="1"/>
  <c r="N2392" i="1" a="1"/>
  <c r="N2392" i="1" s="1"/>
  <c r="N2393" i="1" a="1"/>
  <c r="N2393" i="1" s="1"/>
  <c r="N2394" i="1" a="1"/>
  <c r="N2394" i="1" s="1"/>
  <c r="N2395" i="1" a="1"/>
  <c r="N2395" i="1" s="1"/>
  <c r="N2396" i="1" a="1"/>
  <c r="N2396" i="1" s="1"/>
  <c r="N2397" i="1" a="1"/>
  <c r="N2397" i="1" s="1"/>
  <c r="N2398" i="1" a="1"/>
  <c r="N2398" i="1" s="1"/>
  <c r="N2399" i="1" a="1"/>
  <c r="N2399" i="1" s="1"/>
  <c r="N2400" i="1" a="1"/>
  <c r="N2400" i="1" s="1"/>
  <c r="N2401" i="1" a="1"/>
  <c r="N2401" i="1" s="1"/>
  <c r="N2402" i="1" a="1"/>
  <c r="N2402" i="1" s="1"/>
  <c r="N2403" i="1" a="1"/>
  <c r="N2403" i="1" s="1"/>
  <c r="N2404" i="1" a="1"/>
  <c r="N2404" i="1" s="1"/>
  <c r="N2405" i="1" a="1"/>
  <c r="N2405" i="1" s="1"/>
  <c r="N2406" i="1" a="1"/>
  <c r="N2406" i="1" s="1"/>
  <c r="N2407" i="1" a="1"/>
  <c r="N2407" i="1" s="1"/>
  <c r="N2408" i="1" a="1"/>
  <c r="N2408" i="1" s="1"/>
  <c r="N2409" i="1" a="1"/>
  <c r="N2409" i="1" s="1"/>
  <c r="N2410" i="1" a="1"/>
  <c r="N2410" i="1" s="1"/>
  <c r="N2411" i="1" a="1"/>
  <c r="N2411" i="1" s="1"/>
  <c r="N2412" i="1" a="1"/>
  <c r="N2412" i="1" s="1"/>
  <c r="N2413" i="1" a="1"/>
  <c r="N2413" i="1" s="1"/>
  <c r="N2414" i="1" a="1"/>
  <c r="N2414" i="1" s="1"/>
  <c r="N2415" i="1" a="1"/>
  <c r="N2415" i="1" s="1"/>
  <c r="N2416" i="1" a="1"/>
  <c r="N2416" i="1" s="1"/>
  <c r="N2417" i="1" a="1"/>
  <c r="N2417" i="1" s="1"/>
  <c r="N2418" i="1" a="1"/>
  <c r="N2418" i="1" s="1"/>
  <c r="N2419" i="1" a="1"/>
  <c r="N2419" i="1" s="1"/>
  <c r="N2420" i="1" a="1"/>
  <c r="N2420" i="1" s="1"/>
  <c r="N2421" i="1" a="1"/>
  <c r="N2421" i="1" s="1"/>
  <c r="N2422" i="1" a="1"/>
  <c r="N2422" i="1" s="1"/>
  <c r="N2423" i="1" a="1"/>
  <c r="N2423" i="1" s="1"/>
  <c r="N2424" i="1" a="1"/>
  <c r="N2424" i="1" s="1"/>
  <c r="N2425" i="1" a="1"/>
  <c r="N2425" i="1" s="1"/>
  <c r="N2426" i="1" a="1"/>
  <c r="N2426" i="1" s="1"/>
  <c r="N2427" i="1" a="1"/>
  <c r="N2427" i="1" s="1"/>
  <c r="N2428" i="1" a="1"/>
  <c r="N2428" i="1" s="1"/>
  <c r="N2429" i="1" a="1"/>
  <c r="N2429" i="1" s="1"/>
  <c r="N2430" i="1" a="1"/>
  <c r="N2430" i="1" s="1"/>
  <c r="N2431" i="1" a="1"/>
  <c r="N2431" i="1" s="1"/>
  <c r="N2432" i="1" a="1"/>
  <c r="N2432" i="1" s="1"/>
  <c r="N2433" i="1" a="1"/>
  <c r="N2433" i="1" s="1"/>
  <c r="N2434" i="1" a="1"/>
  <c r="N2434" i="1" s="1"/>
  <c r="N2435" i="1" a="1"/>
  <c r="N2435" i="1" s="1"/>
  <c r="N2436" i="1" a="1"/>
  <c r="N2436" i="1" s="1"/>
  <c r="N2437" i="1" a="1"/>
  <c r="N2437" i="1" s="1"/>
  <c r="N2438" i="1" a="1"/>
  <c r="N2438" i="1" s="1"/>
  <c r="N2439" i="1" a="1"/>
  <c r="N2439" i="1" s="1"/>
  <c r="N2440" i="1" a="1"/>
  <c r="N2440" i="1" s="1"/>
  <c r="N2441" i="1" a="1"/>
  <c r="N2441" i="1" s="1"/>
  <c r="N2442" i="1" a="1"/>
  <c r="N2442" i="1" s="1"/>
  <c r="N2443" i="1" a="1"/>
  <c r="N2443" i="1" s="1"/>
  <c r="N2444" i="1" a="1"/>
  <c r="N2444" i="1" s="1"/>
  <c r="N2445" i="1" a="1"/>
  <c r="N2445" i="1" s="1"/>
  <c r="N2446" i="1" a="1"/>
  <c r="N2446" i="1" s="1"/>
  <c r="N2447" i="1" a="1"/>
  <c r="N2447" i="1" s="1"/>
  <c r="N2448" i="1" a="1"/>
  <c r="N2448" i="1" s="1"/>
  <c r="N2449" i="1" a="1"/>
  <c r="N2449" i="1" s="1"/>
  <c r="N2450" i="1" a="1"/>
  <c r="N2450" i="1" s="1"/>
  <c r="N2451" i="1" a="1"/>
  <c r="N2451" i="1" s="1"/>
  <c r="N2452" i="1" a="1"/>
  <c r="N2452" i="1" s="1"/>
  <c r="N2453" i="1" a="1"/>
  <c r="N2453" i="1" s="1"/>
  <c r="N2454" i="1" a="1"/>
  <c r="N2454" i="1" s="1"/>
  <c r="N2455" i="1" a="1"/>
  <c r="N2455" i="1" s="1"/>
  <c r="N2456" i="1" a="1"/>
  <c r="N2456" i="1" s="1"/>
  <c r="N2457" i="1" a="1"/>
  <c r="N2457" i="1" s="1"/>
  <c r="N2458" i="1" a="1"/>
  <c r="N2458" i="1" s="1"/>
  <c r="N2459" i="1" a="1"/>
  <c r="N2459" i="1" s="1"/>
  <c r="N2460" i="1" a="1"/>
  <c r="N2460" i="1" s="1"/>
  <c r="N2461" i="1" a="1"/>
  <c r="N2461" i="1" s="1"/>
  <c r="N2462" i="1" a="1"/>
  <c r="N2462" i="1" s="1"/>
  <c r="N2463" i="1" a="1"/>
  <c r="N2463" i="1" s="1"/>
  <c r="N2464" i="1" a="1"/>
  <c r="N2464" i="1" s="1"/>
  <c r="N2465" i="1" a="1"/>
  <c r="N2465" i="1" s="1"/>
  <c r="N2466" i="1" a="1"/>
  <c r="N2466" i="1" s="1"/>
  <c r="N2467" i="1" a="1"/>
  <c r="N2467" i="1" s="1"/>
  <c r="N2468" i="1" a="1"/>
  <c r="N2468" i="1" s="1"/>
  <c r="N2469" i="1" a="1"/>
  <c r="N2469" i="1" s="1"/>
  <c r="N2470" i="1" a="1"/>
  <c r="N2470" i="1" s="1"/>
  <c r="N2471" i="1" a="1"/>
  <c r="N2471" i="1" s="1"/>
  <c r="N2472" i="1" a="1"/>
  <c r="N2472" i="1" s="1"/>
  <c r="N2473" i="1" a="1"/>
  <c r="N2473" i="1" s="1"/>
  <c r="N2474" i="1" a="1"/>
  <c r="N2474" i="1" s="1"/>
  <c r="N2475" i="1" a="1"/>
  <c r="N2475" i="1" s="1"/>
  <c r="N2476" i="1" a="1"/>
  <c r="N2476" i="1" s="1"/>
  <c r="N2477" i="1" a="1"/>
  <c r="N2477" i="1" s="1"/>
  <c r="N2478" i="1" a="1"/>
  <c r="N2478" i="1" s="1"/>
  <c r="N2479" i="1" a="1"/>
  <c r="N2479" i="1" s="1"/>
  <c r="N2480" i="1" a="1"/>
  <c r="N2480" i="1" s="1"/>
  <c r="N2481" i="1" a="1"/>
  <c r="N2481" i="1" s="1"/>
  <c r="N2482" i="1" a="1"/>
  <c r="N2482" i="1" s="1"/>
  <c r="N2483" i="1" a="1"/>
  <c r="N2483" i="1" s="1"/>
  <c r="N2484" i="1" a="1"/>
  <c r="N2484" i="1" s="1"/>
  <c r="N2485" i="1" a="1"/>
  <c r="N2485" i="1" s="1"/>
  <c r="N2486" i="1" a="1"/>
  <c r="N2486" i="1" s="1"/>
  <c r="N2487" i="1" a="1"/>
  <c r="N2487" i="1" s="1"/>
  <c r="N2488" i="1" a="1"/>
  <c r="N2488" i="1" s="1"/>
  <c r="N2489" i="1" a="1"/>
  <c r="N2489" i="1" s="1"/>
  <c r="N2490" i="1" a="1"/>
  <c r="N2490" i="1" s="1"/>
  <c r="N2491" i="1" a="1"/>
  <c r="N2491" i="1" s="1"/>
  <c r="N2492" i="1" a="1"/>
  <c r="N2492" i="1" s="1"/>
  <c r="N2493" i="1" a="1"/>
  <c r="N2493" i="1" s="1"/>
  <c r="N2494" i="1" a="1"/>
  <c r="N2494" i="1" s="1"/>
  <c r="N2495" i="1" a="1"/>
  <c r="N2495" i="1" s="1"/>
  <c r="N2496" i="1" a="1"/>
  <c r="N2496" i="1" s="1"/>
  <c r="N2497" i="1" a="1"/>
  <c r="N2497" i="1" s="1"/>
  <c r="N2498" i="1" a="1"/>
  <c r="N2498" i="1" s="1"/>
  <c r="N2499" i="1" a="1"/>
  <c r="N2499" i="1" s="1"/>
  <c r="N2500" i="1" a="1"/>
  <c r="N2500" i="1" s="1"/>
  <c r="N2501" i="1" a="1"/>
  <c r="N2501" i="1" s="1"/>
  <c r="N2502" i="1" a="1"/>
  <c r="N2502" i="1" s="1"/>
  <c r="N2503" i="1" a="1"/>
  <c r="N2503" i="1" s="1"/>
  <c r="N2504" i="1" a="1"/>
  <c r="N2504" i="1" s="1"/>
  <c r="N2505" i="1" a="1"/>
  <c r="N2505" i="1" s="1"/>
  <c r="N2506" i="1" a="1"/>
  <c r="N2506" i="1" s="1"/>
  <c r="N2507" i="1" a="1"/>
  <c r="N2507" i="1" s="1"/>
  <c r="N2508" i="1" a="1"/>
  <c r="N2508" i="1" s="1"/>
  <c r="N2509" i="1" a="1"/>
  <c r="N2509" i="1" s="1"/>
  <c r="N2510" i="1" a="1"/>
  <c r="N2510" i="1" s="1"/>
  <c r="N2511" i="1" a="1"/>
  <c r="N2511" i="1" s="1"/>
  <c r="N2512" i="1" a="1"/>
  <c r="N2512" i="1" s="1"/>
  <c r="N2513" i="1" a="1"/>
  <c r="N2513" i="1" s="1"/>
  <c r="N2514" i="1" a="1"/>
  <c r="N2514" i="1" s="1"/>
  <c r="N2515" i="1" a="1"/>
  <c r="N2515" i="1" s="1"/>
  <c r="N2516" i="1" a="1"/>
  <c r="N2516" i="1" s="1"/>
  <c r="N2517" i="1" a="1"/>
  <c r="N2517" i="1" s="1"/>
  <c r="N2518" i="1" a="1"/>
  <c r="N2518" i="1" s="1"/>
  <c r="N2519" i="1" a="1"/>
  <c r="N2519" i="1" s="1"/>
  <c r="N2520" i="1" a="1"/>
  <c r="N2520" i="1" s="1"/>
  <c r="N2521" i="1" a="1"/>
  <c r="N2521" i="1" s="1"/>
  <c r="N2522" i="1" a="1"/>
  <c r="N2522" i="1" s="1"/>
  <c r="N2523" i="1" a="1"/>
  <c r="N2523" i="1" s="1"/>
  <c r="N2524" i="1" a="1"/>
  <c r="N2524" i="1" s="1"/>
  <c r="N2525" i="1" a="1"/>
  <c r="N2525" i="1" s="1"/>
  <c r="N2526" i="1" a="1"/>
  <c r="N2526" i="1" s="1"/>
  <c r="N2527" i="1" a="1"/>
  <c r="N2527" i="1" s="1"/>
  <c r="N2528" i="1" a="1"/>
  <c r="N2528" i="1" s="1"/>
  <c r="N2529" i="1" a="1"/>
  <c r="N2529" i="1" s="1"/>
  <c r="N2530" i="1" a="1"/>
  <c r="N2530" i="1" s="1"/>
  <c r="N2531" i="1" a="1"/>
  <c r="N2531" i="1" s="1"/>
  <c r="N2532" i="1" a="1"/>
  <c r="N2532" i="1" s="1"/>
  <c r="N2533" i="1" a="1"/>
  <c r="N2533" i="1" s="1"/>
  <c r="N2534" i="1" a="1"/>
  <c r="N2534" i="1" s="1"/>
  <c r="N2535" i="1" a="1"/>
  <c r="N2535" i="1" s="1"/>
  <c r="N2536" i="1" a="1"/>
  <c r="N2536" i="1" s="1"/>
  <c r="N2537" i="1" a="1"/>
  <c r="N2537" i="1" s="1"/>
  <c r="N2538" i="1" a="1"/>
  <c r="N2538" i="1" s="1"/>
  <c r="N2539" i="1" a="1"/>
  <c r="N2539" i="1" s="1"/>
  <c r="N2540" i="1" a="1"/>
  <c r="N2540" i="1" s="1"/>
  <c r="N2541" i="1" a="1"/>
  <c r="N2541" i="1" s="1"/>
  <c r="N2542" i="1" a="1"/>
  <c r="N2542" i="1" s="1"/>
  <c r="N2543" i="1" a="1"/>
  <c r="N2543" i="1" s="1"/>
  <c r="N2544" i="1" a="1"/>
  <c r="N2544" i="1" s="1"/>
  <c r="N2545" i="1" a="1"/>
  <c r="N2545" i="1" s="1"/>
  <c r="N2546" i="1" a="1"/>
  <c r="N2546" i="1" s="1"/>
  <c r="N2547" i="1" a="1"/>
  <c r="N2547" i="1" s="1"/>
  <c r="N2548" i="1" a="1"/>
  <c r="N2548" i="1" s="1"/>
  <c r="N2549" i="1" a="1"/>
  <c r="N2549" i="1" s="1"/>
  <c r="N2550" i="1" a="1"/>
  <c r="N2550" i="1" s="1"/>
  <c r="N2551" i="1" a="1"/>
  <c r="N2551" i="1" s="1"/>
  <c r="N2552" i="1" a="1"/>
  <c r="N2552" i="1" s="1"/>
  <c r="N2553" i="1" a="1"/>
  <c r="N2553" i="1" s="1"/>
  <c r="N2554" i="1" a="1"/>
  <c r="N2554" i="1" s="1"/>
  <c r="N2555" i="1" a="1"/>
  <c r="N2555" i="1" s="1"/>
  <c r="N2556" i="1" a="1"/>
  <c r="N2556" i="1" s="1"/>
  <c r="N2557" i="1" a="1"/>
  <c r="N2557" i="1" s="1"/>
  <c r="N2558" i="1" a="1"/>
  <c r="N2558" i="1" s="1"/>
  <c r="N2559" i="1" a="1"/>
  <c r="N2559" i="1" s="1"/>
  <c r="N2560" i="1" a="1"/>
  <c r="N2560" i="1" s="1"/>
  <c r="N2561" i="1" a="1"/>
  <c r="N2561" i="1" s="1"/>
  <c r="N2562" i="1" a="1"/>
  <c r="N2562" i="1" s="1"/>
  <c r="N2563" i="1" a="1"/>
  <c r="N2563" i="1" s="1"/>
  <c r="N2564" i="1" a="1"/>
  <c r="N2564" i="1" s="1"/>
  <c r="N2565" i="1" a="1"/>
  <c r="N2565" i="1" s="1"/>
  <c r="N2566" i="1" a="1"/>
  <c r="N2566" i="1" s="1"/>
  <c r="N2567" i="1" a="1"/>
  <c r="N2567" i="1" s="1"/>
  <c r="N2568" i="1" a="1"/>
  <c r="N2568" i="1" s="1"/>
  <c r="N2569" i="1" a="1"/>
  <c r="N2569" i="1" s="1"/>
  <c r="N2570" i="1" a="1"/>
  <c r="N2570" i="1" s="1"/>
  <c r="N2571" i="1" a="1"/>
  <c r="N2571" i="1" s="1"/>
  <c r="N2572" i="1" a="1"/>
  <c r="N2572" i="1" s="1"/>
  <c r="N2573" i="1" a="1"/>
  <c r="N2573" i="1" s="1"/>
  <c r="N2574" i="1" a="1"/>
  <c r="N2574" i="1" s="1"/>
  <c r="N2575" i="1" a="1"/>
  <c r="N2575" i="1" s="1"/>
  <c r="N2576" i="1" a="1"/>
  <c r="N2576" i="1" s="1"/>
  <c r="N2577" i="1" a="1"/>
  <c r="N2577" i="1" s="1"/>
  <c r="N2578" i="1" a="1"/>
  <c r="N2578" i="1" s="1"/>
  <c r="N2579" i="1" a="1"/>
  <c r="N2579" i="1" s="1"/>
  <c r="N2580" i="1" a="1"/>
  <c r="N2580" i="1" s="1"/>
  <c r="N2581" i="1" a="1"/>
  <c r="N2581" i="1" s="1"/>
  <c r="N2582" i="1" a="1"/>
  <c r="N2582" i="1" s="1"/>
  <c r="N2583" i="1" a="1"/>
  <c r="N2583" i="1" s="1"/>
  <c r="N2584" i="1" a="1"/>
  <c r="N2584" i="1" s="1"/>
  <c r="N2585" i="1" a="1"/>
  <c r="N2585" i="1" s="1"/>
  <c r="N2586" i="1" a="1"/>
  <c r="N2586" i="1" s="1"/>
  <c r="N2587" i="1" a="1"/>
  <c r="N2587" i="1" s="1"/>
  <c r="N2588" i="1" a="1"/>
  <c r="N2588" i="1" s="1"/>
  <c r="N2589" i="1" a="1"/>
  <c r="N2589" i="1" s="1"/>
  <c r="N2590" i="1" a="1"/>
  <c r="N2590" i="1" s="1"/>
  <c r="N2591" i="1" a="1"/>
  <c r="N2591" i="1" s="1"/>
  <c r="N2592" i="1" a="1"/>
  <c r="N2592" i="1" s="1"/>
  <c r="N2593" i="1" a="1"/>
  <c r="N2593" i="1" s="1"/>
  <c r="N2594" i="1" a="1"/>
  <c r="N2594" i="1" s="1"/>
  <c r="N2595" i="1" a="1"/>
  <c r="N2595" i="1" s="1"/>
  <c r="N2596" i="1" a="1"/>
  <c r="N2596" i="1" s="1"/>
  <c r="N2597" i="1" a="1"/>
  <c r="N2597" i="1" s="1"/>
  <c r="N2598" i="1" a="1"/>
  <c r="N2598" i="1" s="1"/>
  <c r="N2599" i="1" a="1"/>
  <c r="N2599" i="1" s="1"/>
  <c r="N2600" i="1" a="1"/>
  <c r="N2600" i="1" s="1"/>
  <c r="N2601" i="1" a="1"/>
  <c r="N2601" i="1" s="1"/>
  <c r="N2602" i="1" a="1"/>
  <c r="N2602" i="1" s="1"/>
  <c r="N2603" i="1" a="1"/>
  <c r="N2603" i="1" s="1"/>
  <c r="N2604" i="1" a="1"/>
  <c r="N2604" i="1" s="1"/>
  <c r="N2605" i="1" a="1"/>
  <c r="N2605" i="1" s="1"/>
  <c r="N2606" i="1" a="1"/>
  <c r="N2606" i="1" s="1"/>
  <c r="N2607" i="1" a="1"/>
  <c r="N2607" i="1" s="1"/>
  <c r="N2608" i="1" a="1"/>
  <c r="N2608" i="1" s="1"/>
  <c r="N2609" i="1" a="1"/>
  <c r="N2609" i="1" s="1"/>
  <c r="N2610" i="1" a="1"/>
  <c r="N2610" i="1" s="1"/>
  <c r="N2611" i="1" a="1"/>
  <c r="N2611" i="1" s="1"/>
  <c r="N2612" i="1" a="1"/>
  <c r="N2612" i="1" s="1"/>
  <c r="N2613" i="1" a="1"/>
  <c r="N2613" i="1" s="1"/>
  <c r="N2614" i="1" a="1"/>
  <c r="N2614" i="1" s="1"/>
  <c r="N2615" i="1" a="1"/>
  <c r="N2615" i="1" s="1"/>
  <c r="N2616" i="1" a="1"/>
  <c r="N2616" i="1" s="1"/>
  <c r="N2617" i="1" a="1"/>
  <c r="N2617" i="1" s="1"/>
  <c r="N2618" i="1" a="1"/>
  <c r="N2618" i="1" s="1"/>
  <c r="N2619" i="1" a="1"/>
  <c r="N2619" i="1" s="1"/>
  <c r="N2620" i="1" a="1"/>
  <c r="N2620" i="1" s="1"/>
  <c r="N2621" i="1" a="1"/>
  <c r="N2621" i="1" s="1"/>
  <c r="N2622" i="1" a="1"/>
  <c r="N2622" i="1" s="1"/>
  <c r="N2623" i="1" a="1"/>
  <c r="N2623" i="1" s="1"/>
  <c r="N2624" i="1" a="1"/>
  <c r="N2624" i="1" s="1"/>
  <c r="N2625" i="1" a="1"/>
  <c r="N2625" i="1" s="1"/>
  <c r="N2626" i="1" a="1"/>
  <c r="N2626" i="1" s="1"/>
  <c r="N2627" i="1" a="1"/>
  <c r="N2627" i="1" s="1"/>
  <c r="N2628" i="1" a="1"/>
  <c r="N2628" i="1" s="1"/>
  <c r="N2629" i="1" a="1"/>
  <c r="N2629" i="1" s="1"/>
  <c r="N2630" i="1" a="1"/>
  <c r="N2630" i="1" s="1"/>
  <c r="N2631" i="1" a="1"/>
  <c r="N2631" i="1" s="1"/>
  <c r="N2632" i="1" a="1"/>
  <c r="N2632" i="1" s="1"/>
  <c r="N2633" i="1" a="1"/>
  <c r="N2633" i="1" s="1"/>
  <c r="N2634" i="1" a="1"/>
  <c r="N2634" i="1" s="1"/>
  <c r="N2635" i="1" a="1"/>
  <c r="N2635" i="1" s="1"/>
  <c r="N2636" i="1" a="1"/>
  <c r="N2636" i="1" s="1"/>
  <c r="N2637" i="1" a="1"/>
  <c r="N2637" i="1" s="1"/>
  <c r="N2638" i="1" a="1"/>
  <c r="N2638" i="1" s="1"/>
  <c r="N2639" i="1" a="1"/>
  <c r="N2639" i="1" s="1"/>
  <c r="N2640" i="1" a="1"/>
  <c r="N2640" i="1" s="1"/>
  <c r="N2641" i="1" a="1"/>
  <c r="N2641" i="1" s="1"/>
  <c r="N2642" i="1" a="1"/>
  <c r="N2642" i="1" s="1"/>
  <c r="N2643" i="1" a="1"/>
  <c r="N2643" i="1" s="1"/>
  <c r="N2644" i="1" a="1"/>
  <c r="N2644" i="1" s="1"/>
  <c r="N2645" i="1" a="1"/>
  <c r="N2645" i="1" s="1"/>
  <c r="N2646" i="1" a="1"/>
  <c r="N2646" i="1" s="1"/>
  <c r="N2647" i="1" a="1"/>
  <c r="N2647" i="1" s="1"/>
  <c r="N2648" i="1" a="1"/>
  <c r="N2648" i="1" s="1"/>
  <c r="N2649" i="1" a="1"/>
  <c r="N2649" i="1" s="1"/>
  <c r="N2650" i="1" a="1"/>
  <c r="N2650" i="1" s="1"/>
  <c r="N2651" i="1" a="1"/>
  <c r="N2651" i="1" s="1"/>
  <c r="N2652" i="1" a="1"/>
  <c r="N2652" i="1" s="1"/>
  <c r="N2653" i="1" a="1"/>
  <c r="N2653" i="1" s="1"/>
  <c r="N2654" i="1" a="1"/>
  <c r="N2654" i="1" s="1"/>
  <c r="N2655" i="1" a="1"/>
  <c r="N2655" i="1" s="1"/>
  <c r="N2656" i="1" a="1"/>
  <c r="N2656" i="1" s="1"/>
  <c r="N2657" i="1" a="1"/>
  <c r="N2657" i="1" s="1"/>
  <c r="N2658" i="1" a="1"/>
  <c r="N2658" i="1" s="1"/>
  <c r="N2659" i="1" a="1"/>
  <c r="N2659" i="1" s="1"/>
  <c r="N2660" i="1" a="1"/>
  <c r="N2660" i="1" s="1"/>
  <c r="N2661" i="1" a="1"/>
  <c r="N2661" i="1" s="1"/>
  <c r="N2662" i="1" a="1"/>
  <c r="N2662" i="1" s="1"/>
  <c r="N2663" i="1" a="1"/>
  <c r="N2663" i="1" s="1"/>
  <c r="N2664" i="1" a="1"/>
  <c r="N2664" i="1" s="1"/>
  <c r="N2665" i="1" a="1"/>
  <c r="N2665" i="1" s="1"/>
  <c r="N2666" i="1" a="1"/>
  <c r="N2666" i="1" s="1"/>
  <c r="N2667" i="1" a="1"/>
  <c r="N2667" i="1" s="1"/>
  <c r="N2668" i="1" a="1"/>
  <c r="N2668" i="1" s="1"/>
  <c r="N2669" i="1" a="1"/>
  <c r="N2669" i="1" s="1"/>
  <c r="N2670" i="1" a="1"/>
  <c r="N2670" i="1" s="1"/>
  <c r="N2671" i="1" a="1"/>
  <c r="N2671" i="1" s="1"/>
  <c r="N2672" i="1" a="1"/>
  <c r="N2672" i="1" s="1"/>
  <c r="N2673" i="1" a="1"/>
  <c r="N2673" i="1" s="1"/>
  <c r="N2674" i="1" a="1"/>
  <c r="N2674" i="1" s="1"/>
  <c r="N2675" i="1" a="1"/>
  <c r="N2675" i="1" s="1"/>
  <c r="N2676" i="1" a="1"/>
  <c r="N2676" i="1" s="1"/>
  <c r="N2677" i="1" a="1"/>
  <c r="N2677" i="1" s="1"/>
  <c r="N2678" i="1" a="1"/>
  <c r="N2678" i="1" s="1"/>
  <c r="N2679" i="1" a="1"/>
  <c r="N2679" i="1" s="1"/>
  <c r="N2680" i="1" a="1"/>
  <c r="N2680" i="1" s="1"/>
  <c r="N2681" i="1" a="1"/>
  <c r="N2681" i="1" s="1"/>
  <c r="N2682" i="1" a="1"/>
  <c r="N2682" i="1" s="1"/>
  <c r="N2683" i="1" a="1"/>
  <c r="N2683" i="1" s="1"/>
  <c r="N2684" i="1" a="1"/>
  <c r="N2684" i="1" s="1"/>
  <c r="N2685" i="1" a="1"/>
  <c r="N2685" i="1" s="1"/>
  <c r="N2686" i="1" a="1"/>
  <c r="N2686" i="1" s="1"/>
  <c r="N2687" i="1" a="1"/>
  <c r="N2687" i="1" s="1"/>
  <c r="N2688" i="1" a="1"/>
  <c r="N2688" i="1" s="1"/>
  <c r="N2689" i="1" a="1"/>
  <c r="N2689" i="1" s="1"/>
  <c r="N2690" i="1" a="1"/>
  <c r="N2690" i="1" s="1"/>
  <c r="N2691" i="1" a="1"/>
  <c r="N2691" i="1" s="1"/>
  <c r="N2692" i="1" a="1"/>
  <c r="N2692" i="1" s="1"/>
  <c r="N2693" i="1" a="1"/>
  <c r="N2693" i="1" s="1"/>
  <c r="N2694" i="1" a="1"/>
  <c r="N2694" i="1" s="1"/>
  <c r="N2695" i="1" a="1"/>
  <c r="N2695" i="1" s="1"/>
  <c r="N2696" i="1" a="1"/>
  <c r="N2696" i="1" s="1"/>
  <c r="N2697" i="1" a="1"/>
  <c r="N2697" i="1" s="1"/>
  <c r="N2698" i="1" a="1"/>
  <c r="N2698" i="1" s="1"/>
  <c r="N2699" i="1" a="1"/>
  <c r="N2699" i="1" s="1"/>
  <c r="N2700" i="1" a="1"/>
  <c r="N2700" i="1" s="1"/>
  <c r="N2701" i="1" a="1"/>
  <c r="N2701" i="1" s="1"/>
  <c r="N2702" i="1" a="1"/>
  <c r="N2702" i="1" s="1"/>
  <c r="N2703" i="1" a="1"/>
  <c r="N2703" i="1" s="1"/>
  <c r="N2704" i="1" a="1"/>
  <c r="N2704" i="1" s="1"/>
  <c r="N2705" i="1" a="1"/>
  <c r="N2705" i="1" s="1"/>
  <c r="N2706" i="1" a="1"/>
  <c r="N2706" i="1" s="1"/>
  <c r="N2707" i="1" a="1"/>
  <c r="N2707" i="1" s="1"/>
  <c r="N2708" i="1" a="1"/>
  <c r="N2708" i="1" s="1"/>
  <c r="N2709" i="1" a="1"/>
  <c r="N2709" i="1" s="1"/>
  <c r="N2710" i="1" a="1"/>
  <c r="N2710" i="1" s="1"/>
  <c r="N2711" i="1" a="1"/>
  <c r="N2711" i="1" s="1"/>
  <c r="N2712" i="1" a="1"/>
  <c r="N2712" i="1" s="1"/>
  <c r="N2713" i="1" a="1"/>
  <c r="N2713" i="1" s="1"/>
  <c r="N2714" i="1" a="1"/>
  <c r="N2714" i="1" s="1"/>
  <c r="N2715" i="1" a="1"/>
  <c r="N2715" i="1" s="1"/>
  <c r="N2716" i="1" a="1"/>
  <c r="N2716" i="1" s="1"/>
  <c r="N2717" i="1" a="1"/>
  <c r="N2717" i="1" s="1"/>
  <c r="N2718" i="1" a="1"/>
  <c r="N2718" i="1" s="1"/>
  <c r="N2719" i="1" a="1"/>
  <c r="N2719" i="1" s="1"/>
  <c r="N2720" i="1" a="1"/>
  <c r="N2720" i="1" s="1"/>
  <c r="N2721" i="1" a="1"/>
  <c r="N2721" i="1" s="1"/>
  <c r="N2722" i="1" a="1"/>
  <c r="N2722" i="1" s="1"/>
  <c r="N2723" i="1" a="1"/>
  <c r="N2723" i="1" s="1"/>
  <c r="N2724" i="1" a="1"/>
  <c r="N2724" i="1" s="1"/>
  <c r="N2725" i="1" a="1"/>
  <c r="N2725" i="1" s="1"/>
  <c r="N2726" i="1" a="1"/>
  <c r="N2726" i="1" s="1"/>
  <c r="N2727" i="1" a="1"/>
  <c r="N2727" i="1" s="1"/>
  <c r="N2728" i="1" a="1"/>
  <c r="N2728" i="1" s="1"/>
  <c r="N2729" i="1" a="1"/>
  <c r="N2729" i="1" s="1"/>
  <c r="N2730" i="1" a="1"/>
  <c r="N2730" i="1" s="1"/>
  <c r="N2731" i="1" a="1"/>
  <c r="N2731" i="1" s="1"/>
  <c r="N2732" i="1" a="1"/>
  <c r="N2732" i="1" s="1"/>
  <c r="N2733" i="1" a="1"/>
  <c r="N2733" i="1" s="1"/>
  <c r="N2734" i="1" a="1"/>
  <c r="N2734" i="1" s="1"/>
  <c r="N2735" i="1" a="1"/>
  <c r="N2735" i="1" s="1"/>
  <c r="N2736" i="1" a="1"/>
  <c r="N2736" i="1" s="1"/>
  <c r="N2737" i="1" a="1"/>
  <c r="N2737" i="1" s="1"/>
  <c r="N2738" i="1" a="1"/>
  <c r="N2738" i="1" s="1"/>
  <c r="N2739" i="1" a="1"/>
  <c r="N2739" i="1" s="1"/>
  <c r="N2740" i="1" a="1"/>
  <c r="N2740" i="1" s="1"/>
  <c r="N2741" i="1" a="1"/>
  <c r="N2741" i="1" s="1"/>
  <c r="N2742" i="1" a="1"/>
  <c r="N2742" i="1" s="1"/>
  <c r="N2743" i="1" a="1"/>
  <c r="N2743" i="1" s="1"/>
  <c r="N2744" i="1" a="1"/>
  <c r="N2744" i="1" s="1"/>
  <c r="N2745" i="1" a="1"/>
  <c r="N2745" i="1" s="1"/>
  <c r="N2746" i="1" a="1"/>
  <c r="N2746" i="1" s="1"/>
  <c r="N2747" i="1" a="1"/>
  <c r="N2747" i="1" s="1"/>
  <c r="N2748" i="1" a="1"/>
  <c r="N2748" i="1" s="1"/>
  <c r="N2749" i="1" a="1"/>
  <c r="N2749" i="1" s="1"/>
  <c r="N2750" i="1" a="1"/>
  <c r="N2750" i="1" s="1"/>
  <c r="N2751" i="1" a="1"/>
  <c r="N2751" i="1" s="1"/>
  <c r="N2752" i="1" a="1"/>
  <c r="N2752" i="1" s="1"/>
  <c r="N2753" i="1" a="1"/>
  <c r="N2753" i="1" s="1"/>
  <c r="N2754" i="1" a="1"/>
  <c r="N2754" i="1" s="1"/>
  <c r="N2755" i="1" a="1"/>
  <c r="N2755" i="1" s="1"/>
  <c r="N2756" i="1" a="1"/>
  <c r="N2756" i="1" s="1"/>
  <c r="N2757" i="1" a="1"/>
  <c r="N2757" i="1" s="1"/>
  <c r="N2758" i="1" a="1"/>
  <c r="N2758" i="1" s="1"/>
  <c r="N2759" i="1" a="1"/>
  <c r="N2759" i="1" s="1"/>
  <c r="N2760" i="1" a="1"/>
  <c r="N2760" i="1" s="1"/>
  <c r="N2761" i="1" a="1"/>
  <c r="N2761" i="1" s="1"/>
  <c r="N2762" i="1" a="1"/>
  <c r="N2762" i="1" s="1"/>
  <c r="N2763" i="1" a="1"/>
  <c r="N2763" i="1" s="1"/>
  <c r="N2764" i="1" a="1"/>
  <c r="N2764" i="1" s="1"/>
  <c r="N2765" i="1" a="1"/>
  <c r="N2765" i="1" s="1"/>
  <c r="N2766" i="1" a="1"/>
  <c r="N2766" i="1" s="1"/>
  <c r="N2767" i="1" a="1"/>
  <c r="N2767" i="1" s="1"/>
  <c r="N2768" i="1" a="1"/>
  <c r="N2768" i="1" s="1"/>
  <c r="N2769" i="1" a="1"/>
  <c r="N2769" i="1" s="1"/>
  <c r="N2770" i="1" a="1"/>
  <c r="N2770" i="1" s="1"/>
  <c r="N2771" i="1" a="1"/>
  <c r="N2771" i="1" s="1"/>
  <c r="N2772" i="1" a="1"/>
  <c r="N2772" i="1" s="1"/>
  <c r="N2773" i="1" a="1"/>
  <c r="N2773" i="1" s="1"/>
  <c r="N2774" i="1" a="1"/>
  <c r="N2774" i="1" s="1"/>
  <c r="N2775" i="1" a="1"/>
  <c r="N2775" i="1" s="1"/>
  <c r="N2776" i="1" a="1"/>
  <c r="N2776" i="1" s="1"/>
  <c r="N2777" i="1" a="1"/>
  <c r="N2777" i="1" s="1"/>
  <c r="N2778" i="1" a="1"/>
  <c r="N2778" i="1" s="1"/>
  <c r="N2779" i="1" a="1"/>
  <c r="N2779" i="1" s="1"/>
  <c r="N2780" i="1" a="1"/>
  <c r="N2780" i="1" s="1"/>
  <c r="N2781" i="1" a="1"/>
  <c r="N2781" i="1"/>
  <c r="N2782" i="1" a="1"/>
  <c r="N2782" i="1" s="1"/>
  <c r="N2783" i="1" a="1"/>
  <c r="N2783" i="1" s="1"/>
  <c r="N2784" i="1" a="1"/>
  <c r="N2784" i="1" s="1"/>
  <c r="N2785" i="1" a="1"/>
  <c r="N2785" i="1" s="1"/>
  <c r="N2786" i="1" a="1"/>
  <c r="N2786" i="1" s="1"/>
  <c r="N2787" i="1" a="1"/>
  <c r="N2787" i="1" s="1"/>
  <c r="N2788" i="1" a="1"/>
  <c r="N2788" i="1" s="1"/>
  <c r="N2789" i="1" a="1"/>
  <c r="N2789" i="1" s="1"/>
  <c r="N2790" i="1" a="1"/>
  <c r="N2790" i="1" s="1"/>
  <c r="N2791" i="1" a="1"/>
  <c r="N2791" i="1" s="1"/>
  <c r="N2792" i="1" a="1"/>
  <c r="N2792" i="1" s="1"/>
  <c r="N2793" i="1" a="1"/>
  <c r="N2793" i="1" s="1"/>
  <c r="N2794" i="1" a="1"/>
  <c r="N2794" i="1" s="1"/>
  <c r="N2795" i="1" a="1"/>
  <c r="N2795" i="1" s="1"/>
  <c r="N2796" i="1" a="1"/>
  <c r="N2796" i="1" s="1"/>
  <c r="N2797" i="1" a="1"/>
  <c r="N2797" i="1" s="1"/>
  <c r="N2798" i="1" a="1"/>
  <c r="N2798" i="1" s="1"/>
  <c r="N2799" i="1" a="1"/>
  <c r="N2799" i="1" s="1"/>
  <c r="N2800" i="1" a="1"/>
  <c r="N2800" i="1" s="1"/>
  <c r="N2801" i="1" a="1"/>
  <c r="N2801" i="1" s="1"/>
  <c r="N2802" i="1" a="1"/>
  <c r="N2802" i="1" s="1"/>
  <c r="N2803" i="1" a="1"/>
  <c r="N2803" i="1" s="1"/>
  <c r="N2804" i="1" a="1"/>
  <c r="N2804" i="1" s="1"/>
  <c r="N2805" i="1" a="1"/>
  <c r="N2805" i="1" s="1"/>
  <c r="N2806" i="1" a="1"/>
  <c r="N2806" i="1" s="1"/>
  <c r="N2807" i="1" a="1"/>
  <c r="N2807" i="1" s="1"/>
  <c r="N2808" i="1" a="1"/>
  <c r="N2808" i="1"/>
  <c r="N2809" i="1" a="1"/>
  <c r="N2809" i="1" s="1"/>
  <c r="N2810" i="1" a="1"/>
  <c r="N2810" i="1" s="1"/>
  <c r="N2811" i="1" a="1"/>
  <c r="N2811" i="1" s="1"/>
  <c r="N2812" i="1" a="1"/>
  <c r="N2812" i="1" s="1"/>
  <c r="N2813" i="1" a="1"/>
  <c r="N2813" i="1" s="1"/>
  <c r="N2814" i="1" a="1"/>
  <c r="N2814" i="1" s="1"/>
  <c r="N2815" i="1" a="1"/>
  <c r="N2815" i="1" s="1"/>
  <c r="N2816" i="1" a="1"/>
  <c r="N2816" i="1" s="1"/>
  <c r="N2817" i="1" a="1"/>
  <c r="N2817" i="1" s="1"/>
  <c r="N2818" i="1" a="1"/>
  <c r="N2818" i="1" s="1"/>
  <c r="N2819" i="1" a="1"/>
  <c r="N2819" i="1" s="1"/>
  <c r="N2820" i="1" a="1"/>
  <c r="N2820" i="1" s="1"/>
  <c r="N2821" i="1" a="1"/>
  <c r="N2821" i="1" s="1"/>
  <c r="N2822" i="1" a="1"/>
  <c r="N2822" i="1" s="1"/>
  <c r="N2823" i="1" a="1"/>
  <c r="N2823" i="1" s="1"/>
  <c r="N2824" i="1" a="1"/>
  <c r="N2824" i="1" s="1"/>
  <c r="N2825" i="1" a="1"/>
  <c r="N2825" i="1" s="1"/>
  <c r="N2826" i="1" a="1"/>
  <c r="N2826" i="1" s="1"/>
  <c r="N2827" i="1" a="1"/>
  <c r="N2827" i="1" s="1"/>
  <c r="N2828" i="1" a="1"/>
  <c r="N2828" i="1" s="1"/>
  <c r="N2829" i="1" a="1"/>
  <c r="N2829" i="1" s="1"/>
  <c r="N2830" i="1" a="1"/>
  <c r="N2830" i="1" s="1"/>
  <c r="N2831" i="1" a="1"/>
  <c r="N2831" i="1" s="1"/>
  <c r="N2832" i="1" a="1"/>
  <c r="N2832" i="1" s="1"/>
  <c r="N2833" i="1" a="1"/>
  <c r="N2833" i="1" s="1"/>
  <c r="N2834" i="1" a="1"/>
  <c r="N2834" i="1" s="1"/>
  <c r="N2835" i="1" a="1"/>
  <c r="N2835" i="1"/>
  <c r="N2836" i="1" a="1"/>
  <c r="N2836" i="1" s="1"/>
  <c r="N2837" i="1" a="1"/>
  <c r="N2837" i="1" s="1"/>
  <c r="N2838" i="1" a="1"/>
  <c r="N2838" i="1" s="1"/>
  <c r="N2839" i="1" a="1"/>
  <c r="N2839" i="1" s="1"/>
  <c r="N2840" i="1" a="1"/>
  <c r="N2840" i="1" s="1"/>
  <c r="N2841" i="1" a="1"/>
  <c r="N2841" i="1" s="1"/>
  <c r="N2842" i="1" a="1"/>
  <c r="N2842" i="1" s="1"/>
  <c r="N2843" i="1" a="1"/>
  <c r="N2843" i="1" s="1"/>
  <c r="N2844" i="1" a="1"/>
  <c r="N2844" i="1" s="1"/>
  <c r="N2845" i="1" a="1"/>
  <c r="N2845" i="1" s="1"/>
  <c r="N2846" i="1" a="1"/>
  <c r="N2846" i="1" s="1"/>
  <c r="N2847" i="1" a="1"/>
  <c r="N2847" i="1" s="1"/>
  <c r="N2848" i="1" a="1"/>
  <c r="N2848" i="1" s="1"/>
  <c r="N2849" i="1" a="1"/>
  <c r="N2849" i="1" s="1"/>
  <c r="N2850" i="1" a="1"/>
  <c r="N2850" i="1" s="1"/>
  <c r="N2851" i="1" a="1"/>
  <c r="N2851" i="1" s="1"/>
  <c r="N2852" i="1" a="1"/>
  <c r="N2852" i="1" s="1"/>
  <c r="N2853" i="1" a="1"/>
  <c r="N2853" i="1" s="1"/>
  <c r="N2854" i="1" a="1"/>
  <c r="N2854" i="1" s="1"/>
  <c r="N2855" i="1" a="1"/>
  <c r="N2855" i="1" s="1"/>
  <c r="N2856" i="1" a="1"/>
  <c r="N2856" i="1" s="1"/>
  <c r="N2857" i="1" a="1"/>
  <c r="N2857" i="1" s="1"/>
  <c r="N2858" i="1" a="1"/>
  <c r="N2858" i="1" s="1"/>
  <c r="N2859" i="1" a="1"/>
  <c r="N2859" i="1" s="1"/>
  <c r="N2860" i="1" a="1"/>
  <c r="N2860" i="1" s="1"/>
  <c r="N2861" i="1" a="1"/>
  <c r="N2861" i="1" s="1"/>
  <c r="N2862" i="1" a="1"/>
  <c r="N2862" i="1"/>
  <c r="N2863" i="1" a="1"/>
  <c r="N2863" i="1" s="1"/>
  <c r="N2864" i="1" a="1"/>
  <c r="N2864" i="1" s="1"/>
  <c r="N2865" i="1" a="1"/>
  <c r="N2865" i="1" s="1"/>
  <c r="N2866" i="1" a="1"/>
  <c r="N2866" i="1" s="1"/>
  <c r="N2867" i="1" a="1"/>
  <c r="N2867" i="1" s="1"/>
  <c r="N2868" i="1" a="1"/>
  <c r="N2868" i="1" s="1"/>
  <c r="N2869" i="1" a="1"/>
  <c r="N2869" i="1" s="1"/>
  <c r="N2870" i="1" a="1"/>
  <c r="N2870" i="1" s="1"/>
  <c r="N2871" i="1" a="1"/>
  <c r="N2871" i="1" s="1"/>
  <c r="N2872" i="1" a="1"/>
  <c r="N2872" i="1" s="1"/>
  <c r="N2873" i="1" a="1"/>
  <c r="N2873" i="1" s="1"/>
  <c r="N2874" i="1" a="1"/>
  <c r="N2874" i="1" s="1"/>
  <c r="N2875" i="1" a="1"/>
  <c r="N2875" i="1" s="1"/>
  <c r="N2876" i="1" a="1"/>
  <c r="N2876" i="1" s="1"/>
  <c r="N2877" i="1" a="1"/>
  <c r="N2877" i="1" s="1"/>
  <c r="N2878" i="1" a="1"/>
  <c r="N2878" i="1" s="1"/>
  <c r="N2879" i="1" a="1"/>
  <c r="N2879" i="1" s="1"/>
  <c r="N2880" i="1" a="1"/>
  <c r="N2880" i="1" s="1"/>
  <c r="N2881" i="1" a="1"/>
  <c r="N2881" i="1" s="1"/>
  <c r="N2882" i="1" a="1"/>
  <c r="N2882" i="1" s="1"/>
  <c r="N2883" i="1" a="1"/>
  <c r="N2883" i="1"/>
  <c r="N2884" i="1" a="1"/>
  <c r="N2884" i="1" s="1"/>
  <c r="N2885" i="1" a="1"/>
  <c r="N2885" i="1" s="1"/>
  <c r="N2886" i="1" a="1"/>
  <c r="N2886" i="1"/>
  <c r="N2887" i="1" a="1"/>
  <c r="N2887" i="1" s="1"/>
  <c r="N2888" i="1" a="1"/>
  <c r="N2888" i="1" s="1"/>
  <c r="N2889" i="1" a="1"/>
  <c r="N2889" i="1" s="1"/>
  <c r="N2890" i="1" a="1"/>
  <c r="N2890" i="1" s="1"/>
  <c r="N2891" i="1" a="1"/>
  <c r="N2891" i="1" s="1"/>
  <c r="N2892" i="1" a="1"/>
  <c r="N2892" i="1" s="1"/>
  <c r="N2893" i="1" a="1"/>
  <c r="N2893" i="1"/>
  <c r="N2894" i="1" a="1"/>
  <c r="N2894" i="1" s="1"/>
  <c r="N2895" i="1" a="1"/>
  <c r="N2895" i="1"/>
  <c r="N2896" i="1" a="1"/>
  <c r="N2896" i="1" s="1"/>
  <c r="N2897" i="1" a="1"/>
  <c r="N2897" i="1"/>
  <c r="N2898" i="1" a="1"/>
  <c r="N2898" i="1"/>
  <c r="N2899" i="1" a="1"/>
  <c r="N2899" i="1" s="1"/>
  <c r="N2900" i="1" a="1"/>
  <c r="N2900" i="1" s="1"/>
  <c r="N2901" i="1" a="1"/>
  <c r="N2901" i="1"/>
  <c r="N2902" i="1" a="1"/>
  <c r="N2902" i="1" s="1"/>
  <c r="N2903" i="1" a="1"/>
  <c r="N2903" i="1" s="1"/>
  <c r="N2904" i="1" a="1"/>
  <c r="N2904" i="1"/>
  <c r="N2905" i="1" a="1"/>
  <c r="N2905" i="1" s="1"/>
  <c r="N2906" i="1" a="1"/>
  <c r="N2906" i="1" s="1"/>
  <c r="N2907" i="1" a="1"/>
  <c r="N2907" i="1" s="1"/>
  <c r="N2908" i="1" a="1"/>
  <c r="N2908" i="1" s="1"/>
  <c r="N2909" i="1" a="1"/>
  <c r="N2909" i="1"/>
  <c r="N2910" i="1" a="1"/>
  <c r="N2910" i="1" s="1"/>
  <c r="N2911" i="1" a="1"/>
  <c r="N2911" i="1" s="1"/>
  <c r="N2912" i="1" a="1"/>
  <c r="N2912" i="1" s="1"/>
  <c r="N2913" i="1" a="1"/>
  <c r="N2913" i="1"/>
  <c r="N2914" i="1" a="1"/>
  <c r="N2914" i="1" s="1"/>
  <c r="N2915" i="1" a="1"/>
  <c r="N2915" i="1" s="1"/>
  <c r="N2916" i="1" a="1"/>
  <c r="N2916" i="1" s="1"/>
  <c r="N2917" i="1" a="1"/>
  <c r="N2917" i="1" s="1"/>
  <c r="N2918" i="1" a="1"/>
  <c r="N2918" i="1" s="1"/>
  <c r="N2919" i="1" a="1"/>
  <c r="N2919" i="1" s="1"/>
  <c r="N2920" i="1" a="1"/>
  <c r="N2920" i="1" s="1"/>
  <c r="N2921" i="1" a="1"/>
  <c r="N2921" i="1" s="1"/>
  <c r="N2922" i="1" a="1"/>
  <c r="N2922" i="1" s="1"/>
  <c r="N2923" i="1" a="1"/>
  <c r="N2923" i="1" s="1"/>
  <c r="N2924" i="1" a="1"/>
  <c r="N2924" i="1" s="1"/>
  <c r="N2925" i="1" a="1"/>
  <c r="N2925" i="1" s="1"/>
  <c r="N2926" i="1" a="1"/>
  <c r="N2926" i="1" s="1"/>
  <c r="N2927" i="1" a="1"/>
  <c r="N2927" i="1"/>
  <c r="N2928" i="1" a="1"/>
  <c r="N2928" i="1" s="1"/>
  <c r="N2929" i="1" a="1"/>
  <c r="N2929" i="1" s="1"/>
  <c r="N2930" i="1" a="1"/>
  <c r="N2930" i="1" s="1"/>
  <c r="N2931" i="1" a="1"/>
  <c r="N2931" i="1"/>
  <c r="N2932" i="1" a="1"/>
  <c r="N2932" i="1" s="1"/>
  <c r="N2933" i="1" a="1"/>
  <c r="N2933" i="1" s="1"/>
  <c r="N2934" i="1" a="1"/>
  <c r="N2934" i="1" s="1"/>
  <c r="N2935" i="1" a="1"/>
  <c r="N2935" i="1" s="1"/>
  <c r="N2936" i="1" a="1"/>
  <c r="N2936" i="1" s="1"/>
  <c r="N2937" i="1" a="1"/>
  <c r="N2937" i="1" s="1"/>
  <c r="N2938" i="1" a="1"/>
  <c r="N2938" i="1" s="1"/>
  <c r="N2939" i="1" a="1"/>
  <c r="N2939" i="1" s="1"/>
  <c r="N2940" i="1" a="1"/>
  <c r="N2940" i="1" s="1"/>
  <c r="N2941" i="1" a="1"/>
  <c r="N2941" i="1" s="1"/>
  <c r="N2942" i="1" a="1"/>
  <c r="N2942" i="1" s="1"/>
  <c r="N2943" i="1" a="1"/>
  <c r="N2943" i="1" s="1"/>
  <c r="N2944" i="1" a="1"/>
  <c r="N2944" i="1" s="1"/>
  <c r="N2945" i="1" a="1"/>
  <c r="N2945" i="1" s="1"/>
  <c r="N2946" i="1" a="1"/>
  <c r="N2946" i="1" s="1"/>
  <c r="N2947" i="1" a="1"/>
  <c r="N2947" i="1" s="1"/>
  <c r="N2948" i="1" a="1"/>
  <c r="N2948" i="1" s="1"/>
  <c r="N2949" i="1" a="1"/>
  <c r="N2949" i="1" s="1"/>
  <c r="N2950" i="1" a="1"/>
  <c r="N2950" i="1" s="1"/>
  <c r="N2951" i="1" a="1"/>
  <c r="N2951" i="1" s="1"/>
  <c r="N2952" i="1" a="1"/>
  <c r="N2952" i="1" s="1"/>
  <c r="N2953" i="1" a="1"/>
  <c r="N2953" i="1" s="1"/>
  <c r="N2954" i="1" a="1"/>
  <c r="N2954" i="1" s="1"/>
  <c r="N2955" i="1" a="1"/>
  <c r="N2955" i="1"/>
  <c r="N2956" i="1" a="1"/>
  <c r="N2956" i="1" s="1"/>
  <c r="N2957" i="1" a="1"/>
  <c r="N2957" i="1" s="1"/>
  <c r="N2958" i="1" a="1"/>
  <c r="N2958" i="1" s="1"/>
  <c r="N2959" i="1" a="1"/>
  <c r="N2959" i="1" s="1"/>
  <c r="N2960" i="1" a="1"/>
  <c r="N2960" i="1" s="1"/>
  <c r="N2961" i="1" a="1"/>
  <c r="N2961" i="1"/>
  <c r="N2962" i="1" a="1"/>
  <c r="N2962" i="1" s="1"/>
  <c r="N2963" i="1" a="1"/>
  <c r="N2963" i="1" s="1"/>
  <c r="N2964" i="1" a="1"/>
  <c r="N2964" i="1" s="1"/>
  <c r="N2965" i="1" a="1"/>
  <c r="N2965" i="1" s="1"/>
  <c r="N2966" i="1" a="1"/>
  <c r="N2966" i="1" s="1"/>
  <c r="N2967" i="1" a="1"/>
  <c r="N2967" i="1" s="1"/>
  <c r="N2968" i="1" a="1"/>
  <c r="N2968" i="1" s="1"/>
  <c r="N2969" i="1" a="1"/>
  <c r="N2969" i="1" s="1"/>
  <c r="N2970" i="1" a="1"/>
  <c r="N2970" i="1" s="1"/>
  <c r="N2971" i="1" a="1"/>
  <c r="N2971" i="1" s="1"/>
  <c r="N2972" i="1" a="1"/>
  <c r="N2972" i="1" s="1"/>
  <c r="N2973" i="1" a="1"/>
  <c r="N2973" i="1" s="1"/>
  <c r="N2974" i="1" a="1"/>
  <c r="N2974" i="1" s="1"/>
  <c r="N2975" i="1" a="1"/>
  <c r="N2975" i="1" s="1"/>
  <c r="N2976" i="1" a="1"/>
  <c r="N2976" i="1" s="1"/>
  <c r="N2977" i="1" a="1"/>
  <c r="N2977" i="1" s="1"/>
  <c r="N2978" i="1" a="1"/>
  <c r="N2978" i="1" s="1"/>
  <c r="N2979" i="1" a="1"/>
  <c r="N2979" i="1" s="1"/>
  <c r="N2980" i="1" a="1"/>
  <c r="N2980" i="1" s="1"/>
  <c r="N2981" i="1" a="1"/>
  <c r="N2981" i="1" s="1"/>
  <c r="N2982" i="1" a="1"/>
  <c r="N2982" i="1" s="1"/>
  <c r="N2983" i="1" a="1"/>
  <c r="N2983" i="1" s="1"/>
  <c r="N2984" i="1" a="1"/>
  <c r="N2984" i="1" s="1"/>
  <c r="N2985" i="1" a="1"/>
  <c r="N2985" i="1" s="1"/>
  <c r="N2986" i="1" a="1"/>
  <c r="N2986" i="1" s="1"/>
  <c r="N2987" i="1" a="1"/>
  <c r="N2987" i="1" s="1"/>
  <c r="N2988" i="1" a="1"/>
  <c r="N2988" i="1" s="1"/>
  <c r="N2989" i="1" a="1"/>
  <c r="N2989" i="1" s="1"/>
  <c r="N2990" i="1" a="1"/>
  <c r="N2990" i="1" s="1"/>
  <c r="N2991" i="1" a="1"/>
  <c r="N2991" i="1" s="1"/>
  <c r="N2992" i="1" a="1"/>
  <c r="N2992" i="1" s="1"/>
  <c r="N2993" i="1" a="1"/>
  <c r="N2993" i="1" s="1"/>
  <c r="N2994" i="1" a="1"/>
  <c r="N2994" i="1" s="1"/>
  <c r="N2995" i="1" a="1"/>
  <c r="N2995" i="1" s="1"/>
  <c r="N2996" i="1" a="1"/>
  <c r="N2996" i="1" s="1"/>
  <c r="N2997" i="1" a="1"/>
  <c r="N2997" i="1" s="1"/>
  <c r="N2998" i="1" a="1"/>
  <c r="N2998" i="1" s="1"/>
  <c r="N2999" i="1" a="1"/>
  <c r="N2999" i="1" s="1"/>
  <c r="N3000" i="1" a="1"/>
  <c r="N3000" i="1" s="1"/>
  <c r="N3001" i="1" a="1"/>
  <c r="N3001" i="1" s="1"/>
  <c r="N3002" i="1" a="1"/>
  <c r="N3002" i="1" s="1"/>
  <c r="N3003" i="1" a="1"/>
  <c r="N3003" i="1" s="1"/>
  <c r="N3004" i="1" a="1"/>
  <c r="N3004" i="1" s="1"/>
  <c r="N3005" i="1" a="1"/>
  <c r="N3005" i="1" s="1"/>
  <c r="N3006" i="1" a="1"/>
  <c r="N3006" i="1" s="1"/>
  <c r="N3007" i="1" a="1"/>
  <c r="N3007" i="1" s="1"/>
  <c r="N3008" i="1" a="1"/>
  <c r="N3008" i="1" s="1"/>
  <c r="N3009" i="1" a="1"/>
  <c r="N3009" i="1" s="1"/>
  <c r="N3010" i="1" a="1"/>
  <c r="N3010" i="1" s="1"/>
  <c r="N3011" i="1" a="1"/>
  <c r="N3011" i="1" s="1"/>
  <c r="N3012" i="1" a="1"/>
  <c r="N3012" i="1" s="1"/>
  <c r="N3013" i="1" a="1"/>
  <c r="N3013" i="1" s="1"/>
  <c r="N3014" i="1" a="1"/>
  <c r="N3014" i="1" s="1"/>
  <c r="N3015" i="1" a="1"/>
  <c r="N3015" i="1" s="1"/>
  <c r="N3016" i="1" a="1"/>
  <c r="N3016" i="1" s="1"/>
  <c r="N3017" i="1" a="1"/>
  <c r="N3017" i="1" s="1"/>
  <c r="N3018" i="1" a="1"/>
  <c r="N3018" i="1" s="1"/>
  <c r="N3019" i="1" a="1"/>
  <c r="N3019" i="1" s="1"/>
  <c r="N3020" i="1" a="1"/>
  <c r="N3020" i="1" s="1"/>
  <c r="N3021" i="1" a="1"/>
  <c r="N3021" i="1" s="1"/>
  <c r="N3022" i="1" a="1"/>
  <c r="N3022" i="1" s="1"/>
  <c r="N3023" i="1" a="1"/>
  <c r="N3023" i="1" s="1"/>
  <c r="N3024" i="1" a="1"/>
  <c r="N3024" i="1" s="1"/>
  <c r="N3025" i="1" a="1"/>
  <c r="N3025" i="1" s="1"/>
  <c r="N3026" i="1" a="1"/>
  <c r="N3026" i="1" s="1"/>
  <c r="N3027" i="1" a="1"/>
  <c r="N3027" i="1" s="1"/>
  <c r="N3028" i="1" a="1"/>
  <c r="N3028" i="1" s="1"/>
  <c r="N3029" i="1" a="1"/>
  <c r="N3029" i="1" s="1"/>
  <c r="N3030" i="1" a="1"/>
  <c r="N3030" i="1" s="1"/>
  <c r="N3031" i="1" a="1"/>
  <c r="N3031" i="1" s="1"/>
  <c r="N3032" i="1" a="1"/>
  <c r="N3032" i="1" s="1"/>
  <c r="N3033" i="1" a="1"/>
  <c r="N3033" i="1" s="1"/>
  <c r="N3034" i="1" a="1"/>
  <c r="N3034" i="1" s="1"/>
  <c r="N3035" i="1" a="1"/>
  <c r="N3035" i="1" s="1"/>
  <c r="N3036" i="1" a="1"/>
  <c r="N3036" i="1" s="1"/>
  <c r="N3037" i="1" a="1"/>
  <c r="N3037" i="1" s="1"/>
  <c r="N3038" i="1" a="1"/>
  <c r="N3038" i="1" s="1"/>
  <c r="N3039" i="1" a="1"/>
  <c r="N3039" i="1" s="1"/>
  <c r="N3040" i="1" a="1"/>
  <c r="N3040" i="1" s="1"/>
  <c r="N3041" i="1" a="1"/>
  <c r="N3041" i="1" s="1"/>
  <c r="N3042" i="1" a="1"/>
  <c r="N3042" i="1" s="1"/>
  <c r="N3043" i="1" a="1"/>
  <c r="N3043" i="1" s="1"/>
  <c r="N3044" i="1" a="1"/>
  <c r="N3044" i="1" s="1"/>
  <c r="N3045" i="1" a="1"/>
  <c r="N3045" i="1" s="1"/>
  <c r="N3046" i="1" a="1"/>
  <c r="N3046" i="1" s="1"/>
  <c r="N3047" i="1" a="1"/>
  <c r="N3047" i="1" s="1"/>
  <c r="N3048" i="1" a="1"/>
  <c r="N3048" i="1" s="1"/>
  <c r="N3049" i="1" a="1"/>
  <c r="N3049" i="1" s="1"/>
  <c r="N3050" i="1" a="1"/>
  <c r="N3050" i="1" s="1"/>
  <c r="N3051" i="1" a="1"/>
  <c r="N3051" i="1" s="1"/>
  <c r="N3052" i="1" a="1"/>
  <c r="N3052" i="1" s="1"/>
  <c r="N3053" i="1" a="1"/>
  <c r="N3053" i="1" s="1"/>
  <c r="N3054" i="1" a="1"/>
  <c r="N3054" i="1" s="1"/>
  <c r="N3055" i="1" a="1"/>
  <c r="N3055" i="1" s="1"/>
  <c r="N3056" i="1" a="1"/>
  <c r="N3056" i="1" s="1"/>
  <c r="N3057" i="1" a="1"/>
  <c r="N3057" i="1" s="1"/>
  <c r="N3058" i="1" a="1"/>
  <c r="N3058" i="1" s="1"/>
  <c r="N3059" i="1" a="1"/>
  <c r="N3059" i="1" s="1"/>
  <c r="N3060" i="1" a="1"/>
  <c r="N3060" i="1" s="1"/>
  <c r="N3061" i="1" a="1"/>
  <c r="N3061" i="1" s="1"/>
  <c r="N3062" i="1" a="1"/>
  <c r="N3062" i="1" s="1"/>
  <c r="N3063" i="1" a="1"/>
  <c r="N3063" i="1" s="1"/>
  <c r="N3064" i="1" a="1"/>
  <c r="N3064" i="1" s="1"/>
  <c r="N3065" i="1" a="1"/>
  <c r="N3065" i="1" s="1"/>
  <c r="N3066" i="1" a="1"/>
  <c r="N3066" i="1" s="1"/>
  <c r="N3067" i="1" a="1"/>
  <c r="N3067" i="1" s="1"/>
  <c r="N3068" i="1" a="1"/>
  <c r="N3068" i="1" s="1"/>
  <c r="N3069" i="1" a="1"/>
  <c r="N3069" i="1" s="1"/>
  <c r="N3070" i="1" a="1"/>
  <c r="N3070" i="1" s="1"/>
  <c r="N3071" i="1" a="1"/>
  <c r="N3071" i="1" s="1"/>
  <c r="N3072" i="1" a="1"/>
  <c r="N3072" i="1" s="1"/>
  <c r="N3073" i="1" a="1"/>
  <c r="N3073" i="1" s="1"/>
  <c r="N3074" i="1" a="1"/>
  <c r="N3074" i="1" s="1"/>
  <c r="N3075" i="1" a="1"/>
  <c r="N3075" i="1" s="1"/>
  <c r="N3076" i="1" a="1"/>
  <c r="N3076" i="1" s="1"/>
  <c r="N3077" i="1" a="1"/>
  <c r="N3077" i="1" s="1"/>
  <c r="N3078" i="1" a="1"/>
  <c r="N3078" i="1" s="1"/>
  <c r="N3079" i="1" a="1"/>
  <c r="N3079" i="1" s="1"/>
  <c r="N3080" i="1" a="1"/>
  <c r="N3080" i="1" s="1"/>
  <c r="N3081" i="1" a="1"/>
  <c r="N3081" i="1" s="1"/>
  <c r="N3082" i="1" a="1"/>
  <c r="N3082" i="1" s="1"/>
  <c r="N3083" i="1" a="1"/>
  <c r="N3083" i="1" s="1"/>
  <c r="N3084" i="1" a="1"/>
  <c r="N3084" i="1" s="1"/>
  <c r="N3085" i="1" a="1"/>
  <c r="N3085" i="1" s="1"/>
  <c r="N3086" i="1" a="1"/>
  <c r="N3086" i="1" s="1"/>
  <c r="N3087" i="1" a="1"/>
  <c r="N3087" i="1" s="1"/>
  <c r="N3088" i="1" a="1"/>
  <c r="N3088" i="1" s="1"/>
  <c r="N3089" i="1" a="1"/>
  <c r="N3089" i="1" s="1"/>
  <c r="N3090" i="1" a="1"/>
  <c r="N3090" i="1" s="1"/>
  <c r="N3091" i="1" a="1"/>
  <c r="N3091" i="1" s="1"/>
  <c r="N3092" i="1" a="1"/>
  <c r="N3092" i="1" s="1"/>
  <c r="N3093" i="1" a="1"/>
  <c r="N3093" i="1" s="1"/>
  <c r="N3094" i="1" a="1"/>
  <c r="N3094" i="1" s="1"/>
  <c r="N3095" i="1" a="1"/>
  <c r="N3095" i="1" s="1"/>
  <c r="N3096" i="1" a="1"/>
  <c r="N3096" i="1" s="1"/>
  <c r="N3097" i="1" a="1"/>
  <c r="N3097" i="1" s="1"/>
  <c r="N3098" i="1" a="1"/>
  <c r="N3098" i="1" s="1"/>
  <c r="N3099" i="1" a="1"/>
  <c r="N3099" i="1" s="1"/>
  <c r="N3100" i="1" a="1"/>
  <c r="N3100" i="1" s="1"/>
  <c r="N3101" i="1" a="1"/>
  <c r="N3101" i="1" s="1"/>
  <c r="N3102" i="1" a="1"/>
  <c r="N3102" i="1" s="1"/>
  <c r="N3103" i="1" a="1"/>
  <c r="N3103" i="1" s="1"/>
  <c r="N3104" i="1" a="1"/>
  <c r="N3104" i="1" s="1"/>
  <c r="N3105" i="1" a="1"/>
  <c r="N3105" i="1" s="1"/>
  <c r="N3106" i="1" a="1"/>
  <c r="N3106" i="1" s="1"/>
  <c r="N3107" i="1" a="1"/>
  <c r="N3107" i="1" s="1"/>
  <c r="N3108" i="1" a="1"/>
  <c r="N3108" i="1" s="1"/>
  <c r="N3109" i="1" a="1"/>
  <c r="N3109" i="1" s="1"/>
  <c r="N3110" i="1" a="1"/>
  <c r="N3110" i="1" s="1"/>
  <c r="N3111" i="1" a="1"/>
  <c r="N3111" i="1" s="1"/>
  <c r="N3112" i="1" a="1"/>
  <c r="N3112" i="1" s="1"/>
  <c r="N3113" i="1" a="1"/>
  <c r="N3113" i="1" s="1"/>
  <c r="N3114" i="1" a="1"/>
  <c r="N3114" i="1" s="1"/>
  <c r="N3115" i="1" a="1"/>
  <c r="N3115" i="1" s="1"/>
  <c r="N3116" i="1" a="1"/>
  <c r="N3116" i="1" s="1"/>
  <c r="N3117" i="1" a="1"/>
  <c r="N3117" i="1" s="1"/>
  <c r="N3118" i="1" a="1"/>
  <c r="N3118" i="1" s="1"/>
  <c r="N3119" i="1" a="1"/>
  <c r="N3119" i="1" s="1"/>
  <c r="N3120" i="1" a="1"/>
  <c r="N3120" i="1" s="1"/>
  <c r="N3121" i="1" a="1"/>
  <c r="N3121" i="1" s="1"/>
  <c r="N3122" i="1" a="1"/>
  <c r="N3122" i="1" s="1"/>
  <c r="N3123" i="1" a="1"/>
  <c r="N3123" i="1" s="1"/>
  <c r="N3124" i="1" a="1"/>
  <c r="N3124" i="1" s="1"/>
  <c r="N3125" i="1" a="1"/>
  <c r="N3125" i="1" s="1"/>
  <c r="N3126" i="1" a="1"/>
  <c r="N3126" i="1" s="1"/>
  <c r="N3127" i="1" a="1"/>
  <c r="N3127" i="1" s="1"/>
  <c r="N3128" i="1" a="1"/>
  <c r="N3128" i="1" s="1"/>
  <c r="N3129" i="1" a="1"/>
  <c r="N3129" i="1" s="1"/>
  <c r="N3130" i="1" a="1"/>
  <c r="N3130" i="1" s="1"/>
  <c r="N3131" i="1" a="1"/>
  <c r="N3131" i="1" s="1"/>
  <c r="N3132" i="1" a="1"/>
  <c r="N3132" i="1" s="1"/>
  <c r="N3133" i="1" a="1"/>
  <c r="N3133" i="1" s="1"/>
  <c r="N3134" i="1" a="1"/>
  <c r="N3134" i="1" s="1"/>
  <c r="N3135" i="1" a="1"/>
  <c r="N3135" i="1" s="1"/>
  <c r="N3136" i="1" a="1"/>
  <c r="N3136" i="1" s="1"/>
  <c r="N3137" i="1" a="1"/>
  <c r="N3137" i="1" s="1"/>
  <c r="N3138" i="1" a="1"/>
  <c r="N3138" i="1" s="1"/>
  <c r="N3139" i="1" a="1"/>
  <c r="N3139" i="1" s="1"/>
  <c r="N3140" i="1" a="1"/>
  <c r="N3140" i="1" s="1"/>
  <c r="N3141" i="1" a="1"/>
  <c r="N3141" i="1" s="1"/>
  <c r="N3142" i="1" a="1"/>
  <c r="N3142" i="1" s="1"/>
  <c r="N3143" i="1" a="1"/>
  <c r="N3143" i="1" s="1"/>
  <c r="N3144" i="1" a="1"/>
  <c r="N3144" i="1" s="1"/>
  <c r="N3145" i="1" a="1"/>
  <c r="N3145" i="1" s="1"/>
  <c r="N3146" i="1" a="1"/>
  <c r="N3146" i="1" s="1"/>
  <c r="N3147" i="1" a="1"/>
  <c r="N3147" i="1" s="1"/>
  <c r="N3148" i="1" a="1"/>
  <c r="N3148" i="1" s="1"/>
  <c r="N3149" i="1" a="1"/>
  <c r="N3149" i="1" s="1"/>
  <c r="N3150" i="1" a="1"/>
  <c r="N3150" i="1" s="1"/>
  <c r="N3151" i="1" a="1"/>
  <c r="N3151" i="1" s="1"/>
  <c r="N3152" i="1" a="1"/>
  <c r="N3152" i="1" s="1"/>
  <c r="N3153" i="1" a="1"/>
  <c r="N3153" i="1" s="1"/>
  <c r="N3154" i="1" a="1"/>
  <c r="N3154" i="1" s="1"/>
  <c r="N3155" i="1" a="1"/>
  <c r="N3155" i="1" s="1"/>
  <c r="N3156" i="1" a="1"/>
  <c r="N3156" i="1" s="1"/>
  <c r="N3157" i="1" a="1"/>
  <c r="N3157" i="1" s="1"/>
  <c r="N3158" i="1" a="1"/>
  <c r="N3158" i="1" s="1"/>
  <c r="N3159" i="1" a="1"/>
  <c r="N3159" i="1" s="1"/>
  <c r="N3160" i="1" a="1"/>
  <c r="N3160" i="1" s="1"/>
  <c r="N3161" i="1" a="1"/>
  <c r="N3161" i="1" s="1"/>
  <c r="N3162" i="1" a="1"/>
  <c r="N3162" i="1" s="1"/>
  <c r="N3163" i="1" a="1"/>
  <c r="N3163" i="1" s="1"/>
  <c r="N3164" i="1" a="1"/>
  <c r="N3164" i="1" s="1"/>
  <c r="N3165" i="1" a="1"/>
  <c r="N3165" i="1" s="1"/>
  <c r="N3166" i="1" a="1"/>
  <c r="N3166" i="1" s="1"/>
  <c r="N3167" i="1" a="1"/>
  <c r="N3167" i="1" s="1"/>
  <c r="N3168" i="1" a="1"/>
  <c r="N3168" i="1" s="1"/>
  <c r="N3169" i="1" a="1"/>
  <c r="N3169" i="1" s="1"/>
  <c r="N3170" i="1" a="1"/>
  <c r="N3170" i="1" s="1"/>
  <c r="N3171" i="1" a="1"/>
  <c r="N3171" i="1" s="1"/>
  <c r="N3172" i="1" a="1"/>
  <c r="N3172" i="1" s="1"/>
  <c r="N3173" i="1" a="1"/>
  <c r="N3173" i="1" s="1"/>
  <c r="N3174" i="1" a="1"/>
  <c r="N3174" i="1" s="1"/>
  <c r="N3175" i="1" a="1"/>
  <c r="N3175" i="1" s="1"/>
  <c r="N3176" i="1" a="1"/>
  <c r="N3176" i="1" s="1"/>
  <c r="N3177" i="1" a="1"/>
  <c r="N3177" i="1" s="1"/>
  <c r="N3178" i="1" a="1"/>
  <c r="N3178" i="1" s="1"/>
  <c r="N3179" i="1" a="1"/>
  <c r="N3179" i="1" s="1"/>
  <c r="N3180" i="1" a="1"/>
  <c r="N3180" i="1" s="1"/>
  <c r="N3181" i="1" a="1"/>
  <c r="N3181" i="1" s="1"/>
  <c r="N3182" i="1" a="1"/>
  <c r="N3182" i="1" s="1"/>
  <c r="N3183" i="1" a="1"/>
  <c r="N3183" i="1" s="1"/>
  <c r="N3184" i="1" a="1"/>
  <c r="N3184" i="1" s="1"/>
  <c r="N3185" i="1" a="1"/>
  <c r="N3185" i="1" s="1"/>
  <c r="N3186" i="1" a="1"/>
  <c r="N3186" i="1" s="1"/>
  <c r="N3187" i="1" a="1"/>
  <c r="N3187" i="1" s="1"/>
  <c r="N3188" i="1" a="1"/>
  <c r="N3188" i="1" s="1"/>
  <c r="N3189" i="1" a="1"/>
  <c r="N3189" i="1" s="1"/>
  <c r="N3190" i="1" a="1"/>
  <c r="N3190" i="1" s="1"/>
  <c r="N3191" i="1" a="1"/>
  <c r="N3191" i="1" s="1"/>
  <c r="N3192" i="1" a="1"/>
  <c r="N3192" i="1" s="1"/>
  <c r="N3193" i="1" a="1"/>
  <c r="N3193" i="1" s="1"/>
  <c r="N3194" i="1" a="1"/>
  <c r="N3194" i="1" s="1"/>
  <c r="N3195" i="1" a="1"/>
  <c r="N3195" i="1" s="1"/>
  <c r="N3196" i="1" a="1"/>
  <c r="N3196" i="1" s="1"/>
  <c r="N3197" i="1" a="1"/>
  <c r="N3197" i="1" s="1"/>
  <c r="N3198" i="1" a="1"/>
  <c r="N3198" i="1" s="1"/>
  <c r="N3199" i="1" a="1"/>
  <c r="N3199" i="1" s="1"/>
  <c r="N3200" i="1" a="1"/>
  <c r="N3200" i="1" s="1"/>
  <c r="N3201" i="1" a="1"/>
  <c r="N3201" i="1" s="1"/>
  <c r="N3202" i="1" a="1"/>
  <c r="N3202" i="1" s="1"/>
  <c r="N3203" i="1" a="1"/>
  <c r="N3203" i="1" s="1"/>
  <c r="N3204" i="1" a="1"/>
  <c r="N3204" i="1" s="1"/>
  <c r="N3205" i="1" a="1"/>
  <c r="N3205" i="1" s="1"/>
  <c r="N3206" i="1" a="1"/>
  <c r="N3206" i="1" s="1"/>
  <c r="N3207" i="1" a="1"/>
  <c r="N3207" i="1" s="1"/>
  <c r="N3208" i="1" a="1"/>
  <c r="N3208" i="1" s="1"/>
  <c r="N3209" i="1" a="1"/>
  <c r="N3209" i="1" s="1"/>
  <c r="N3210" i="1" a="1"/>
  <c r="N3210" i="1" s="1"/>
  <c r="N3211" i="1" a="1"/>
  <c r="N3211" i="1" s="1"/>
  <c r="N3212" i="1" a="1"/>
  <c r="N3212" i="1" s="1"/>
  <c r="N3213" i="1" a="1"/>
  <c r="N3213" i="1" s="1"/>
  <c r="N3214" i="1" a="1"/>
  <c r="N3214" i="1" s="1"/>
  <c r="N3215" i="1" a="1"/>
  <c r="N3215" i="1" s="1"/>
  <c r="N3216" i="1" a="1"/>
  <c r="N3216" i="1" s="1"/>
  <c r="N3217" i="1" a="1"/>
  <c r="N3217" i="1" s="1"/>
  <c r="N3218" i="1" a="1"/>
  <c r="N3218" i="1" s="1"/>
  <c r="N3219" i="1" a="1"/>
  <c r="N3219" i="1" s="1"/>
  <c r="N3220" i="1" a="1"/>
  <c r="N3220" i="1" s="1"/>
  <c r="N3221" i="1" a="1"/>
  <c r="N3221" i="1" s="1"/>
  <c r="N3222" i="1" a="1"/>
  <c r="N3222" i="1" s="1"/>
  <c r="N3223" i="1" a="1"/>
  <c r="N3223" i="1" s="1"/>
  <c r="N3224" i="1" a="1"/>
  <c r="N3224" i="1" s="1"/>
  <c r="N3225" i="1" a="1"/>
  <c r="N3225" i="1" s="1"/>
  <c r="N3226" i="1" a="1"/>
  <c r="N3226" i="1" s="1"/>
  <c r="N3227" i="1" a="1"/>
  <c r="N3227" i="1" s="1"/>
  <c r="N3228" i="1" a="1"/>
  <c r="N3228" i="1" s="1"/>
  <c r="N3229" i="1" a="1"/>
  <c r="N3229" i="1" s="1"/>
  <c r="N3230" i="1" a="1"/>
  <c r="N3230" i="1" s="1"/>
  <c r="N3231" i="1" a="1"/>
  <c r="N3231" i="1" s="1"/>
  <c r="N3232" i="1" a="1"/>
  <c r="N3232" i="1" s="1"/>
  <c r="N3233" i="1" a="1"/>
  <c r="N3233" i="1" s="1"/>
  <c r="N3234" i="1" a="1"/>
  <c r="N3234" i="1" s="1"/>
  <c r="N3235" i="1" a="1"/>
  <c r="N3235" i="1" s="1"/>
  <c r="N3236" i="1" a="1"/>
  <c r="N3236" i="1" s="1"/>
  <c r="N3237" i="1" a="1"/>
  <c r="N3237" i="1" s="1"/>
  <c r="N3238" i="1" a="1"/>
  <c r="N3238" i="1" s="1"/>
  <c r="N3239" i="1" a="1"/>
  <c r="N3239" i="1" s="1"/>
  <c r="N3240" i="1" a="1"/>
  <c r="N3240" i="1" s="1"/>
  <c r="N3241" i="1" a="1"/>
  <c r="N3241" i="1" s="1"/>
  <c r="N3242" i="1" a="1"/>
  <c r="N3242" i="1" s="1"/>
  <c r="N3243" i="1" a="1"/>
  <c r="N3243" i="1" s="1"/>
  <c r="N3244" i="1" a="1"/>
  <c r="N3244" i="1" s="1"/>
  <c r="N3245" i="1" a="1"/>
  <c r="N3245" i="1" s="1"/>
  <c r="N3246" i="1" a="1"/>
  <c r="N3246" i="1" s="1"/>
  <c r="N3247" i="1" a="1"/>
  <c r="N3247" i="1" s="1"/>
  <c r="N3248" i="1" a="1"/>
  <c r="N3248" i="1" s="1"/>
  <c r="N3249" i="1" a="1"/>
  <c r="N3249" i="1" s="1"/>
  <c r="N3250" i="1" a="1"/>
  <c r="N3250" i="1" s="1"/>
  <c r="N3251" i="1" a="1"/>
  <c r="N3251" i="1" s="1"/>
  <c r="N3252" i="1" a="1"/>
  <c r="N3252" i="1" s="1"/>
  <c r="N3253" i="1" a="1"/>
  <c r="N3253" i="1" s="1"/>
  <c r="N3254" i="1" a="1"/>
  <c r="N3254" i="1" s="1"/>
  <c r="N3255" i="1" a="1"/>
  <c r="N3255" i="1" s="1"/>
  <c r="N3256" i="1" a="1"/>
  <c r="N3256" i="1" s="1"/>
  <c r="N3257" i="1" a="1"/>
  <c r="N3257" i="1" s="1"/>
  <c r="N3258" i="1" a="1"/>
  <c r="N3258" i="1" s="1"/>
  <c r="N3259" i="1" a="1"/>
  <c r="N3259" i="1" s="1"/>
  <c r="N3260" i="1" a="1"/>
  <c r="N3260" i="1" s="1"/>
  <c r="N3261" i="1" a="1"/>
  <c r="N3261" i="1" s="1"/>
  <c r="N3262" i="1" a="1"/>
  <c r="N3262" i="1" s="1"/>
  <c r="N3263" i="1" a="1"/>
  <c r="N3263" i="1" s="1"/>
  <c r="N3264" i="1" a="1"/>
  <c r="N3264" i="1" s="1"/>
  <c r="N3265" i="1" a="1"/>
  <c r="N3265" i="1" s="1"/>
  <c r="N3266" i="1" a="1"/>
  <c r="N3266" i="1" s="1"/>
  <c r="N3267" i="1" a="1"/>
  <c r="N3267" i="1" s="1"/>
  <c r="N3268" i="1" a="1"/>
  <c r="N3268" i="1" s="1"/>
  <c r="N3269" i="1" a="1"/>
  <c r="N3269" i="1" s="1"/>
  <c r="N3270" i="1" a="1"/>
  <c r="N3270" i="1" s="1"/>
  <c r="N3271" i="1" a="1"/>
  <c r="N3271" i="1" s="1"/>
  <c r="N3272" i="1" a="1"/>
  <c r="N3272" i="1" s="1"/>
  <c r="N3273" i="1" a="1"/>
  <c r="N3273" i="1" s="1"/>
  <c r="N3274" i="1" a="1"/>
  <c r="N3274" i="1" s="1"/>
  <c r="N3275" i="1" a="1"/>
  <c r="N3275" i="1" s="1"/>
  <c r="N3276" i="1" a="1"/>
  <c r="N3276" i="1" s="1"/>
  <c r="N3277" i="1" a="1"/>
  <c r="N3277" i="1" s="1"/>
  <c r="N3278" i="1" a="1"/>
  <c r="N3278" i="1" s="1"/>
  <c r="N3279" i="1" a="1"/>
  <c r="N3279" i="1" s="1"/>
  <c r="N3280" i="1" a="1"/>
  <c r="N3280" i="1" s="1"/>
  <c r="N3281" i="1" a="1"/>
  <c r="N3281" i="1" s="1"/>
  <c r="N3282" i="1" a="1"/>
  <c r="N3282" i="1" s="1"/>
  <c r="N3283" i="1" a="1"/>
  <c r="N3283" i="1" s="1"/>
  <c r="N3284" i="1" a="1"/>
  <c r="N3284" i="1" s="1"/>
  <c r="N3285" i="1" a="1"/>
  <c r="N3285" i="1" s="1"/>
  <c r="N3286" i="1" a="1"/>
  <c r="N3286" i="1" s="1"/>
  <c r="N3287" i="1" a="1"/>
  <c r="N3287" i="1" s="1"/>
  <c r="N3288" i="1" a="1"/>
  <c r="N3288" i="1" s="1"/>
  <c r="N3289" i="1" a="1"/>
  <c r="N3289" i="1" s="1"/>
  <c r="N3290" i="1" a="1"/>
  <c r="N3290" i="1" s="1"/>
  <c r="N3291" i="1" a="1"/>
  <c r="N3291" i="1" s="1"/>
  <c r="N3292" i="1" a="1"/>
  <c r="N3292" i="1" s="1"/>
  <c r="N3293" i="1" a="1"/>
  <c r="N3293" i="1" s="1"/>
  <c r="N3294" i="1" a="1"/>
  <c r="N3294" i="1" s="1"/>
  <c r="N3295" i="1" a="1"/>
  <c r="N3295" i="1" s="1"/>
  <c r="N3296" i="1" a="1"/>
  <c r="N3296" i="1" s="1"/>
  <c r="N3297" i="1" a="1"/>
  <c r="N3297" i="1" s="1"/>
  <c r="N3298" i="1" a="1"/>
  <c r="N3298" i="1" s="1"/>
  <c r="N3299" i="1" a="1"/>
  <c r="N3299" i="1" s="1"/>
  <c r="N3300" i="1" a="1"/>
  <c r="N3300" i="1" s="1"/>
  <c r="N3301" i="1" a="1"/>
  <c r="N3301" i="1" s="1"/>
  <c r="N3302" i="1" a="1"/>
  <c r="N3302" i="1" s="1"/>
  <c r="N3303" i="1" a="1"/>
  <c r="N3303" i="1" s="1"/>
  <c r="N3304" i="1" a="1"/>
  <c r="N3304" i="1" s="1"/>
  <c r="N3305" i="1" a="1"/>
  <c r="N3305" i="1" s="1"/>
  <c r="N3306" i="1" a="1"/>
  <c r="N3306" i="1" s="1"/>
  <c r="N3307" i="1" a="1"/>
  <c r="N3307" i="1" s="1"/>
  <c r="N3308" i="1" a="1"/>
  <c r="N3308" i="1" s="1"/>
  <c r="N3309" i="1" a="1"/>
  <c r="N3309" i="1" s="1"/>
  <c r="N3310" i="1" a="1"/>
  <c r="N3310" i="1" s="1"/>
  <c r="N3311" i="1" a="1"/>
  <c r="N3311" i="1" s="1"/>
  <c r="N3312" i="1" a="1"/>
  <c r="N3312" i="1" s="1"/>
  <c r="N3313" i="1" a="1"/>
  <c r="N3313" i="1" s="1"/>
  <c r="N3314" i="1" a="1"/>
  <c r="N3314" i="1" s="1"/>
  <c r="N3315" i="1" a="1"/>
  <c r="N3315" i="1" s="1"/>
  <c r="N3316" i="1" a="1"/>
  <c r="N3316" i="1" s="1"/>
  <c r="N3317" i="1" a="1"/>
  <c r="N3317" i="1" s="1"/>
  <c r="N3318" i="1" a="1"/>
  <c r="N3318" i="1" s="1"/>
  <c r="N3319" i="1" a="1"/>
  <c r="N3319" i="1" s="1"/>
  <c r="N3320" i="1" a="1"/>
  <c r="N3320" i="1" s="1"/>
  <c r="N3321" i="1" a="1"/>
  <c r="N3321" i="1" s="1"/>
  <c r="N3322" i="1" a="1"/>
  <c r="N3322" i="1" s="1"/>
  <c r="N3323" i="1" a="1"/>
  <c r="N3323" i="1" s="1"/>
  <c r="N3324" i="1" a="1"/>
  <c r="N3324" i="1" s="1"/>
  <c r="N3325" i="1" a="1"/>
  <c r="N3325" i="1" s="1"/>
  <c r="N3326" i="1" a="1"/>
  <c r="N3326" i="1" s="1"/>
  <c r="N3327" i="1" a="1"/>
  <c r="N3327" i="1" s="1"/>
  <c r="N3328" i="1" a="1"/>
  <c r="N3328" i="1" s="1"/>
  <c r="N3329" i="1" a="1"/>
  <c r="N3329" i="1" s="1"/>
  <c r="N3330" i="1" a="1"/>
  <c r="N3330" i="1" s="1"/>
  <c r="N3331" i="1" a="1"/>
  <c r="N3331" i="1" s="1"/>
  <c r="N3332" i="1" a="1"/>
  <c r="N3332" i="1" s="1"/>
  <c r="N3333" i="1" a="1"/>
  <c r="N3333" i="1" s="1"/>
  <c r="N3334" i="1" a="1"/>
  <c r="N3334" i="1" s="1"/>
  <c r="N3335" i="1" a="1"/>
  <c r="N3335" i="1" s="1"/>
  <c r="N3336" i="1" a="1"/>
  <c r="N3336" i="1" s="1"/>
  <c r="N3337" i="1" a="1"/>
  <c r="N3337" i="1" s="1"/>
  <c r="N3338" i="1" a="1"/>
  <c r="N3338" i="1" s="1"/>
  <c r="N3339" i="1" a="1"/>
  <c r="N3339" i="1" s="1"/>
  <c r="N3340" i="1" a="1"/>
  <c r="N3340" i="1" s="1"/>
  <c r="N3341" i="1" a="1"/>
  <c r="N3341" i="1" s="1"/>
  <c r="N3342" i="1" a="1"/>
  <c r="N3342" i="1" s="1"/>
  <c r="N3343" i="1" a="1"/>
  <c r="N3343" i="1" s="1"/>
  <c r="N3344" i="1" a="1"/>
  <c r="N3344" i="1" s="1"/>
  <c r="N3345" i="1" a="1"/>
  <c r="N3345" i="1" s="1"/>
  <c r="N3346" i="1" a="1"/>
  <c r="N3346" i="1" s="1"/>
  <c r="N3347" i="1" a="1"/>
  <c r="N3347" i="1" s="1"/>
  <c r="N3348" i="1" a="1"/>
  <c r="N3348" i="1" s="1"/>
  <c r="N3349" i="1" a="1"/>
  <c r="N3349" i="1" s="1"/>
  <c r="N3350" i="1" a="1"/>
  <c r="N3350" i="1" s="1"/>
  <c r="N3351" i="1" a="1"/>
  <c r="N3351" i="1" s="1"/>
  <c r="N3352" i="1" a="1"/>
  <c r="N3352" i="1" s="1"/>
  <c r="N3353" i="1" a="1"/>
  <c r="N3353" i="1" s="1"/>
  <c r="N3354" i="1" a="1"/>
  <c r="N3354" i="1" s="1"/>
  <c r="N3355" i="1" a="1"/>
  <c r="N3355" i="1" s="1"/>
  <c r="N3356" i="1" a="1"/>
  <c r="N3356" i="1" s="1"/>
  <c r="N3357" i="1" a="1"/>
  <c r="N3357" i="1" s="1"/>
  <c r="N3358" i="1" a="1"/>
  <c r="N3358" i="1" s="1"/>
  <c r="N3359" i="1" a="1"/>
  <c r="N3359" i="1" s="1"/>
  <c r="N3360" i="1" a="1"/>
  <c r="N3360" i="1" s="1"/>
  <c r="N3361" i="1" a="1"/>
  <c r="N3361" i="1" s="1"/>
  <c r="N3362" i="1" a="1"/>
  <c r="N3362" i="1" s="1"/>
  <c r="N3363" i="1" a="1"/>
  <c r="N3363" i="1" s="1"/>
  <c r="N3364" i="1" a="1"/>
  <c r="N3364" i="1" s="1"/>
  <c r="N3365" i="1" a="1"/>
  <c r="N3365" i="1" s="1"/>
  <c r="N3366" i="1" a="1"/>
  <c r="N3366" i="1" s="1"/>
  <c r="N3367" i="1" a="1"/>
  <c r="N3367" i="1" s="1"/>
  <c r="N3368" i="1" a="1"/>
  <c r="N3368" i="1" s="1"/>
  <c r="N3369" i="1" a="1"/>
  <c r="N3369" i="1" s="1"/>
  <c r="N3370" i="1" a="1"/>
  <c r="N3370" i="1" s="1"/>
  <c r="N3371" i="1" a="1"/>
  <c r="N3371" i="1" s="1"/>
  <c r="N3372" i="1" a="1"/>
  <c r="N3372" i="1" s="1"/>
  <c r="N3373" i="1" a="1"/>
  <c r="N3373" i="1" s="1"/>
  <c r="N3374" i="1" a="1"/>
  <c r="N3374" i="1" s="1"/>
  <c r="N3375" i="1" a="1"/>
  <c r="N3375" i="1" s="1"/>
  <c r="N3376" i="1" a="1"/>
  <c r="N3376" i="1" s="1"/>
  <c r="N3377" i="1" a="1"/>
  <c r="N3377" i="1" s="1"/>
  <c r="N3378" i="1" a="1"/>
  <c r="N3378" i="1" s="1"/>
  <c r="N3379" i="1" a="1"/>
  <c r="N3379" i="1" s="1"/>
  <c r="N3380" i="1" a="1"/>
  <c r="N3380" i="1" s="1"/>
  <c r="N3381" i="1" a="1"/>
  <c r="N3381" i="1" s="1"/>
  <c r="N3382" i="1" a="1"/>
  <c r="N3382" i="1" s="1"/>
  <c r="N3383" i="1" a="1"/>
  <c r="N3383" i="1" s="1"/>
  <c r="N3384" i="1" a="1"/>
  <c r="N3384" i="1" s="1"/>
  <c r="N3385" i="1" a="1"/>
  <c r="N3385" i="1" s="1"/>
  <c r="N3386" i="1" a="1"/>
  <c r="N3386" i="1" s="1"/>
  <c r="N3387" i="1" a="1"/>
  <c r="N3387" i="1" s="1"/>
  <c r="N3388" i="1" a="1"/>
  <c r="N3388" i="1" s="1"/>
  <c r="N3389" i="1" a="1"/>
  <c r="N3389" i="1" s="1"/>
  <c r="N3390" i="1" a="1"/>
  <c r="N3390" i="1" s="1"/>
  <c r="N3391" i="1" a="1"/>
  <c r="N3391" i="1" s="1"/>
  <c r="N3392" i="1" a="1"/>
  <c r="N3392" i="1" s="1"/>
  <c r="N3393" i="1" a="1"/>
  <c r="N3393" i="1" s="1"/>
  <c r="N3394" i="1" a="1"/>
  <c r="N3394" i="1" s="1"/>
  <c r="N3395" i="1" a="1"/>
  <c r="N3395" i="1" s="1"/>
  <c r="N3396" i="1" a="1"/>
  <c r="N3396" i="1" s="1"/>
  <c r="N3397" i="1" a="1"/>
  <c r="N3397" i="1" s="1"/>
  <c r="N3398" i="1" a="1"/>
  <c r="N3398" i="1" s="1"/>
  <c r="N3399" i="1" a="1"/>
  <c r="N3399" i="1" s="1"/>
  <c r="N3400" i="1" a="1"/>
  <c r="N3400" i="1" s="1"/>
  <c r="N3401" i="1" a="1"/>
  <c r="N3401" i="1" s="1"/>
  <c r="N3402" i="1" a="1"/>
  <c r="N3402" i="1" s="1"/>
  <c r="N3403" i="1" a="1"/>
  <c r="N3403" i="1" s="1"/>
  <c r="N3404" i="1" a="1"/>
  <c r="N3404" i="1" s="1"/>
  <c r="N3405" i="1" a="1"/>
  <c r="N3405" i="1" s="1"/>
  <c r="N3406" i="1" a="1"/>
  <c r="N3406" i="1" s="1"/>
  <c r="N3407" i="1" a="1"/>
  <c r="N3407" i="1" s="1"/>
  <c r="N3408" i="1" a="1"/>
  <c r="N3408" i="1" s="1"/>
  <c r="N3409" i="1" a="1"/>
  <c r="N3409" i="1" s="1"/>
  <c r="N3410" i="1" a="1"/>
  <c r="N3410" i="1" s="1"/>
  <c r="N3411" i="1" a="1"/>
  <c r="N3411" i="1" s="1"/>
  <c r="N3412" i="1" a="1"/>
  <c r="N3412" i="1" s="1"/>
  <c r="N3413" i="1" a="1"/>
  <c r="N3413" i="1" s="1"/>
  <c r="N3414" i="1" a="1"/>
  <c r="N3414" i="1" s="1"/>
  <c r="N3415" i="1" a="1"/>
  <c r="N3415" i="1" s="1"/>
  <c r="N3416" i="1" a="1"/>
  <c r="N3416" i="1" s="1"/>
  <c r="N3417" i="1" a="1"/>
  <c r="N3417" i="1" s="1"/>
  <c r="N3418" i="1" a="1"/>
  <c r="N3418" i="1" s="1"/>
  <c r="N3419" i="1" a="1"/>
  <c r="N3419" i="1" s="1"/>
  <c r="N3420" i="1" a="1"/>
  <c r="N3420" i="1" s="1"/>
  <c r="N3421" i="1" a="1"/>
  <c r="N3421" i="1" s="1"/>
  <c r="N3422" i="1" a="1"/>
  <c r="N3422" i="1" s="1"/>
  <c r="N3423" i="1" a="1"/>
  <c r="N3423" i="1" s="1"/>
  <c r="N3424" i="1" a="1"/>
  <c r="N3424" i="1" s="1"/>
  <c r="N3425" i="1" a="1"/>
  <c r="N3425" i="1" s="1"/>
  <c r="N3426" i="1" a="1"/>
  <c r="N3426" i="1" s="1"/>
  <c r="N3427" i="1" a="1"/>
  <c r="N3427" i="1" s="1"/>
  <c r="N3428" i="1" a="1"/>
  <c r="N3428" i="1" s="1"/>
  <c r="N3429" i="1" a="1"/>
  <c r="N3429" i="1" s="1"/>
  <c r="N3430" i="1" a="1"/>
  <c r="N3430" i="1" s="1"/>
  <c r="N3431" i="1" a="1"/>
  <c r="N3431" i="1" s="1"/>
  <c r="N3432" i="1" a="1"/>
  <c r="N3432" i="1" s="1"/>
  <c r="N3433" i="1" a="1"/>
  <c r="N3433" i="1" s="1"/>
  <c r="N3434" i="1" a="1"/>
  <c r="N3434" i="1" s="1"/>
  <c r="N3435" i="1" a="1"/>
  <c r="N3435" i="1" s="1"/>
  <c r="N3436" i="1" a="1"/>
  <c r="N3436" i="1" s="1"/>
  <c r="N3437" i="1" a="1"/>
  <c r="N3437" i="1" s="1"/>
  <c r="N3438" i="1" a="1"/>
  <c r="N3438" i="1" s="1"/>
  <c r="N3439" i="1" a="1"/>
  <c r="N3439" i="1" s="1"/>
  <c r="N3440" i="1" a="1"/>
  <c r="N3440" i="1" s="1"/>
  <c r="N3441" i="1" a="1"/>
  <c r="N3441" i="1" s="1"/>
  <c r="N3442" i="1" a="1"/>
  <c r="N3442" i="1" s="1"/>
  <c r="N3443" i="1" a="1"/>
  <c r="N3443" i="1" s="1"/>
  <c r="N3444" i="1" a="1"/>
  <c r="N3444" i="1" s="1"/>
  <c r="N3445" i="1" a="1"/>
  <c r="N3445" i="1" s="1"/>
  <c r="N3446" i="1" a="1"/>
  <c r="N3446" i="1" s="1"/>
  <c r="N3447" i="1" a="1"/>
  <c r="N3447" i="1" s="1"/>
  <c r="N3448" i="1" a="1"/>
  <c r="N3448" i="1" s="1"/>
  <c r="N3449" i="1" a="1"/>
  <c r="N3449" i="1" s="1"/>
  <c r="N3450" i="1" a="1"/>
  <c r="N3450" i="1" s="1"/>
  <c r="N3451" i="1" a="1"/>
  <c r="N3451" i="1" s="1"/>
  <c r="N3452" i="1" a="1"/>
  <c r="N3452" i="1" s="1"/>
  <c r="N3453" i="1" a="1"/>
  <c r="N3453" i="1" s="1"/>
  <c r="N3454" i="1" a="1"/>
  <c r="N3454" i="1" s="1"/>
  <c r="N3455" i="1" a="1"/>
  <c r="N3455" i="1" s="1"/>
  <c r="N3456" i="1" a="1"/>
  <c r="N3456" i="1" s="1"/>
  <c r="N3457" i="1" a="1"/>
  <c r="N3457" i="1" s="1"/>
  <c r="N3458" i="1" a="1"/>
  <c r="N3458" i="1" s="1"/>
  <c r="N3459" i="1" a="1"/>
  <c r="N3459" i="1" s="1"/>
  <c r="N3460" i="1" a="1"/>
  <c r="N3460" i="1" s="1"/>
  <c r="N3461" i="1" a="1"/>
  <c r="N3461" i="1" s="1"/>
  <c r="N3462" i="1" a="1"/>
  <c r="N3462" i="1" s="1"/>
  <c r="N3463" i="1" a="1"/>
  <c r="N3463" i="1" s="1"/>
  <c r="N3464" i="1" a="1"/>
  <c r="N3464" i="1" s="1"/>
  <c r="N3465" i="1" a="1"/>
  <c r="N3465" i="1" s="1"/>
  <c r="N3466" i="1" a="1"/>
  <c r="N3466" i="1" s="1"/>
  <c r="N3467" i="1" a="1"/>
  <c r="N3467" i="1" s="1"/>
  <c r="N3468" i="1" a="1"/>
  <c r="N3468" i="1" s="1"/>
  <c r="N3469" i="1" a="1"/>
  <c r="N3469" i="1" s="1"/>
  <c r="N3470" i="1" a="1"/>
  <c r="N3470" i="1" s="1"/>
  <c r="N3471" i="1" a="1"/>
  <c r="N3471" i="1" s="1"/>
  <c r="N3472" i="1" a="1"/>
  <c r="N3472" i="1" s="1"/>
  <c r="N3473" i="1" a="1"/>
  <c r="N3473" i="1" s="1"/>
  <c r="N3474" i="1" a="1"/>
  <c r="N3474" i="1" s="1"/>
  <c r="N3475" i="1" a="1"/>
  <c r="N3475" i="1" s="1"/>
  <c r="N3476" i="1" a="1"/>
  <c r="N3476" i="1" s="1"/>
  <c r="N3477" i="1" a="1"/>
  <c r="N3477" i="1" s="1"/>
  <c r="N3478" i="1" a="1"/>
  <c r="N3478" i="1" s="1"/>
  <c r="N3479" i="1" a="1"/>
  <c r="N3479" i="1" s="1"/>
  <c r="N3480" i="1" a="1"/>
  <c r="N3480" i="1" s="1"/>
  <c r="N3481" i="1" a="1"/>
  <c r="N3481" i="1" s="1"/>
  <c r="N3482" i="1" a="1"/>
  <c r="N3482" i="1" s="1"/>
  <c r="N3483" i="1" a="1"/>
  <c r="N3483" i="1" s="1"/>
  <c r="N3484" i="1" a="1"/>
  <c r="N3484" i="1" s="1"/>
  <c r="N3485" i="1" a="1"/>
  <c r="N3485" i="1" s="1"/>
  <c r="N3486" i="1" a="1"/>
  <c r="N3486" i="1" s="1"/>
  <c r="N3487" i="1" a="1"/>
  <c r="N3487" i="1" s="1"/>
  <c r="N3488" i="1" a="1"/>
  <c r="N3488" i="1"/>
  <c r="N3489" i="1" a="1"/>
  <c r="N3489" i="1" s="1"/>
  <c r="N3490" i="1" a="1"/>
  <c r="N3490" i="1" s="1"/>
  <c r="N3491" i="1" a="1"/>
  <c r="N3491" i="1" s="1"/>
  <c r="N3492" i="1" a="1"/>
  <c r="N3492" i="1" s="1"/>
  <c r="N3493" i="1" a="1"/>
  <c r="N3493" i="1"/>
  <c r="N3494" i="1" a="1"/>
  <c r="N3494" i="1" s="1"/>
  <c r="N3495" i="1" a="1"/>
  <c r="N3495" i="1" s="1"/>
  <c r="N3496" i="1" a="1"/>
  <c r="N3496" i="1" s="1"/>
  <c r="N3497" i="1" a="1"/>
  <c r="N3497" i="1" s="1"/>
  <c r="N3498" i="1" a="1"/>
  <c r="N3498" i="1" s="1"/>
  <c r="N3499" i="1" a="1"/>
  <c r="N3499" i="1" s="1"/>
  <c r="N3500" i="1" a="1"/>
  <c r="N3500" i="1" s="1"/>
  <c r="N3501" i="1" a="1"/>
  <c r="N3501" i="1" s="1"/>
  <c r="N3502" i="1" a="1"/>
  <c r="N3502" i="1" s="1"/>
  <c r="N3503" i="1" a="1"/>
  <c r="N3503" i="1" s="1"/>
  <c r="N3504" i="1" a="1"/>
  <c r="N3504" i="1" s="1"/>
  <c r="N3505" i="1" a="1"/>
  <c r="N3505" i="1" s="1"/>
  <c r="N3506" i="1" a="1"/>
  <c r="N3506" i="1" s="1"/>
  <c r="N3507" i="1" a="1"/>
  <c r="N3507" i="1" s="1"/>
  <c r="N3508" i="1" a="1"/>
  <c r="N3508" i="1" s="1"/>
  <c r="N3509" i="1" a="1"/>
  <c r="N3509" i="1" s="1"/>
  <c r="N3510" i="1" a="1"/>
  <c r="N3510" i="1" s="1"/>
  <c r="N3511" i="1" a="1"/>
  <c r="N3511" i="1" s="1"/>
  <c r="N3512" i="1" a="1"/>
  <c r="N3512" i="1" s="1"/>
  <c r="N3513" i="1" a="1"/>
  <c r="N3513" i="1" s="1"/>
  <c r="N3514" i="1" a="1"/>
  <c r="N3514" i="1" s="1"/>
  <c r="N3515" i="1" a="1"/>
  <c r="N3515" i="1" s="1"/>
  <c r="N3516" i="1" a="1"/>
  <c r="N3516" i="1" s="1"/>
  <c r="N3517" i="1" a="1"/>
  <c r="N3517" i="1"/>
  <c r="N3518" i="1" a="1"/>
  <c r="N3518" i="1" s="1"/>
  <c r="N3519" i="1" a="1"/>
  <c r="N3519" i="1" s="1"/>
  <c r="N3520" i="1" a="1"/>
  <c r="N3520" i="1" s="1"/>
  <c r="N3521" i="1" a="1"/>
  <c r="N3521" i="1" s="1"/>
  <c r="N3522" i="1" a="1"/>
  <c r="N3522" i="1" s="1"/>
  <c r="N3523" i="1" a="1"/>
  <c r="N3523" i="1" s="1"/>
  <c r="N3524" i="1" a="1"/>
  <c r="N3524" i="1" s="1"/>
  <c r="N3525" i="1" a="1"/>
  <c r="N3525" i="1" s="1"/>
  <c r="N3526" i="1" a="1"/>
  <c r="N3526" i="1" s="1"/>
  <c r="N3527" i="1" a="1"/>
  <c r="N3527" i="1" s="1"/>
  <c r="N3528" i="1" a="1"/>
  <c r="N3528" i="1" s="1"/>
  <c r="N3529" i="1" a="1"/>
  <c r="N3529" i="1" s="1"/>
  <c r="N3530" i="1" a="1"/>
  <c r="N3530" i="1" s="1"/>
  <c r="N3531" i="1" a="1"/>
  <c r="N3531" i="1" s="1"/>
  <c r="N3532" i="1" a="1"/>
  <c r="N3532" i="1" s="1"/>
  <c r="N3533" i="1" a="1"/>
  <c r="N3533" i="1" s="1"/>
  <c r="N3534" i="1" a="1"/>
  <c r="N3534" i="1" s="1"/>
  <c r="N3535" i="1" a="1"/>
  <c r="N3535" i="1" s="1"/>
  <c r="N3536" i="1" a="1"/>
  <c r="N3536" i="1"/>
  <c r="N3537" i="1" a="1"/>
  <c r="N3537" i="1" s="1"/>
  <c r="N3538" i="1" a="1"/>
  <c r="N3538" i="1" s="1"/>
  <c r="N3539" i="1" a="1"/>
  <c r="N3539" i="1" s="1"/>
  <c r="N3540" i="1" a="1"/>
  <c r="N3540" i="1" s="1"/>
  <c r="N3541" i="1" a="1"/>
  <c r="N3541" i="1"/>
  <c r="N3542" i="1" a="1"/>
  <c r="N3542" i="1" s="1"/>
  <c r="N3543" i="1" a="1"/>
  <c r="N3543" i="1" s="1"/>
  <c r="N3544" i="1" a="1"/>
  <c r="N3544" i="1" s="1"/>
  <c r="N3545" i="1" a="1"/>
  <c r="N3545" i="1" s="1"/>
  <c r="N3546" i="1" a="1"/>
  <c r="N3546" i="1" s="1"/>
  <c r="N3547" i="1" a="1"/>
  <c r="N3547" i="1" s="1"/>
  <c r="N3548" i="1" a="1"/>
  <c r="N3548" i="1" s="1"/>
  <c r="N3549" i="1" a="1"/>
  <c r="N3549" i="1" s="1"/>
  <c r="N3550" i="1" a="1"/>
  <c r="N3550" i="1" s="1"/>
  <c r="N3551" i="1" a="1"/>
  <c r="N3551" i="1" s="1"/>
  <c r="N3552" i="1" a="1"/>
  <c r="N3552" i="1" s="1"/>
  <c r="N3553" i="1" a="1"/>
  <c r="N3553" i="1" s="1"/>
  <c r="N3554" i="1" a="1"/>
  <c r="N3554" i="1" s="1"/>
  <c r="N3555" i="1" a="1"/>
  <c r="N3555" i="1" s="1"/>
  <c r="N3556" i="1" a="1"/>
  <c r="N3556" i="1" s="1"/>
  <c r="N3557" i="1" a="1"/>
  <c r="N3557" i="1" s="1"/>
  <c r="N3558" i="1" a="1"/>
  <c r="N3558" i="1" s="1"/>
  <c r="N3559" i="1" a="1"/>
  <c r="N3559" i="1" s="1"/>
  <c r="N3560" i="1" a="1"/>
  <c r="N3560" i="1" s="1"/>
  <c r="N3561" i="1" a="1"/>
  <c r="N3561" i="1" s="1"/>
  <c r="N3562" i="1" a="1"/>
  <c r="N3562" i="1" s="1"/>
  <c r="N3563" i="1" a="1"/>
  <c r="N3563" i="1" s="1"/>
  <c r="N3564" i="1" a="1"/>
  <c r="N3564" i="1" s="1"/>
  <c r="N3565" i="1" a="1"/>
  <c r="N3565" i="1" s="1"/>
  <c r="N3566" i="1" a="1"/>
  <c r="N3566" i="1" s="1"/>
  <c r="N3567" i="1" a="1"/>
  <c r="N3567" i="1" s="1"/>
  <c r="N3568" i="1" a="1"/>
  <c r="N3568" i="1" s="1"/>
  <c r="N3569" i="1" a="1"/>
  <c r="N3569" i="1" s="1"/>
  <c r="N3570" i="1" a="1"/>
  <c r="N3570" i="1" s="1"/>
  <c r="N3571" i="1" a="1"/>
  <c r="N3571" i="1" s="1"/>
  <c r="N3572" i="1" a="1"/>
  <c r="N3572" i="1" s="1"/>
  <c r="N3573" i="1" a="1"/>
  <c r="N3573" i="1" s="1"/>
  <c r="N3574" i="1" a="1"/>
  <c r="N3574" i="1" s="1"/>
  <c r="N3575" i="1" a="1"/>
  <c r="N3575" i="1" s="1"/>
  <c r="N3576" i="1" a="1"/>
  <c r="N3576" i="1" s="1"/>
  <c r="N3577" i="1" a="1"/>
  <c r="N3577" i="1" s="1"/>
  <c r="N3578" i="1" a="1"/>
  <c r="N3578" i="1" s="1"/>
  <c r="N3579" i="1" a="1"/>
  <c r="N3579" i="1" s="1"/>
  <c r="N3580" i="1" a="1"/>
  <c r="N3580" i="1" s="1"/>
  <c r="N3581" i="1" a="1"/>
  <c r="N3581" i="1"/>
  <c r="N3582" i="1" a="1"/>
  <c r="N3582" i="1" s="1"/>
  <c r="N3583" i="1" a="1"/>
  <c r="N3583" i="1" s="1"/>
  <c r="N3584" i="1" a="1"/>
  <c r="N3584" i="1"/>
  <c r="N3585" i="1" a="1"/>
  <c r="N3585" i="1" s="1"/>
  <c r="N3586" i="1" a="1"/>
  <c r="N3586" i="1" s="1"/>
  <c r="N3587" i="1" a="1"/>
  <c r="N3587" i="1" s="1"/>
  <c r="N3588" i="1" a="1"/>
  <c r="N3588" i="1" s="1"/>
  <c r="N3589" i="1" a="1"/>
  <c r="N3589" i="1"/>
  <c r="N3590" i="1" a="1"/>
  <c r="N3590" i="1" s="1"/>
  <c r="N3591" i="1" a="1"/>
  <c r="N3591" i="1" s="1"/>
  <c r="N3592" i="1" a="1"/>
  <c r="N3592" i="1" s="1"/>
  <c r="N3593" i="1" a="1"/>
  <c r="N3593" i="1" s="1"/>
  <c r="N3594" i="1" a="1"/>
  <c r="N3594" i="1" s="1"/>
  <c r="N3595" i="1" a="1"/>
  <c r="N3595" i="1" s="1"/>
  <c r="N3596" i="1" a="1"/>
  <c r="N3596" i="1" s="1"/>
  <c r="N3597" i="1" a="1"/>
  <c r="N3597" i="1" s="1"/>
  <c r="N3598" i="1" a="1"/>
  <c r="N3598" i="1" s="1"/>
  <c r="N3599" i="1" a="1"/>
  <c r="N3599" i="1" s="1"/>
  <c r="N3600" i="1" a="1"/>
  <c r="N3600" i="1" s="1"/>
  <c r="N3601" i="1" a="1"/>
  <c r="N3601" i="1" s="1"/>
  <c r="N3602" i="1" a="1"/>
  <c r="N3602" i="1" s="1"/>
  <c r="N3603" i="1" a="1"/>
  <c r="N3603" i="1" s="1"/>
  <c r="N3604" i="1" a="1"/>
  <c r="N3604" i="1" s="1"/>
  <c r="N3605" i="1" a="1"/>
  <c r="N3605" i="1" s="1"/>
  <c r="N3606" i="1" a="1"/>
  <c r="N3606" i="1" s="1"/>
  <c r="N3607" i="1" a="1"/>
  <c r="N3607" i="1" s="1"/>
  <c r="N3608" i="1" a="1"/>
  <c r="N3608" i="1" s="1"/>
  <c r="N3609" i="1" a="1"/>
  <c r="N3609" i="1" s="1"/>
  <c r="N3610" i="1" a="1"/>
  <c r="N3610" i="1" s="1"/>
  <c r="N3611" i="1" a="1"/>
  <c r="N3611" i="1" s="1"/>
  <c r="N3612" i="1" a="1"/>
  <c r="N3612" i="1" s="1"/>
  <c r="N3613" i="1" a="1"/>
  <c r="N3613" i="1" s="1"/>
  <c r="N3614" i="1" a="1"/>
  <c r="N3614" i="1" s="1"/>
  <c r="N3615" i="1" a="1"/>
  <c r="N3615" i="1" s="1"/>
  <c r="N3616" i="1" a="1"/>
  <c r="N3616" i="1" s="1"/>
  <c r="N3617" i="1" a="1"/>
  <c r="N3617" i="1" s="1"/>
  <c r="N3618" i="1" a="1"/>
  <c r="N3618" i="1" s="1"/>
  <c r="N3619" i="1" a="1"/>
  <c r="N3619" i="1" s="1"/>
  <c r="N3620" i="1" a="1"/>
  <c r="N3620" i="1"/>
  <c r="N3621" i="1" a="1"/>
  <c r="N3621" i="1" s="1"/>
  <c r="N3622" i="1" a="1"/>
  <c r="N3622" i="1" s="1"/>
  <c r="N3623" i="1" a="1"/>
  <c r="N3623" i="1" s="1"/>
  <c r="N3624" i="1" a="1"/>
  <c r="N3624" i="1" s="1"/>
  <c r="N3625" i="1" a="1"/>
  <c r="N3625" i="1"/>
  <c r="N3626" i="1" a="1"/>
  <c r="N3626" i="1" s="1"/>
  <c r="N3627" i="1" a="1"/>
  <c r="N3627" i="1" s="1"/>
  <c r="N3628" i="1" a="1"/>
  <c r="N3628" i="1"/>
  <c r="N3629" i="1" a="1"/>
  <c r="N3629" i="1" s="1"/>
  <c r="N3630" i="1" a="1"/>
  <c r="N3630" i="1" s="1"/>
  <c r="N3631" i="1" a="1"/>
  <c r="N3631" i="1" s="1"/>
  <c r="N3632" i="1" a="1"/>
  <c r="N3632" i="1"/>
  <c r="N3633" i="1" a="1"/>
  <c r="N3633" i="1" s="1"/>
  <c r="N3634" i="1" a="1"/>
  <c r="N3634" i="1" s="1"/>
  <c r="N3635" i="1" a="1"/>
  <c r="N3635" i="1" s="1"/>
  <c r="N3636" i="1" a="1"/>
  <c r="N3636" i="1" s="1"/>
  <c r="N3637" i="1" a="1"/>
  <c r="N3637" i="1"/>
  <c r="N3638" i="1" a="1"/>
  <c r="N3638" i="1" s="1"/>
  <c r="N3639" i="1" a="1"/>
  <c r="N3639" i="1" s="1"/>
  <c r="N3640" i="1" a="1"/>
  <c r="N3640" i="1"/>
  <c r="N3641" i="1" a="1"/>
  <c r="N3641" i="1" s="1"/>
  <c r="N3642" i="1" a="1"/>
  <c r="N3642" i="1" s="1"/>
  <c r="N3643" i="1" a="1"/>
  <c r="N3643" i="1" s="1"/>
  <c r="N3644" i="1" a="1"/>
  <c r="N3644" i="1"/>
  <c r="N3645" i="1" a="1"/>
  <c r="N3645" i="1" s="1"/>
  <c r="N3646" i="1" a="1"/>
  <c r="N3646" i="1"/>
  <c r="N3647" i="1" a="1"/>
  <c r="N3647" i="1" s="1"/>
  <c r="N3648" i="1" a="1"/>
  <c r="N3648" i="1" s="1"/>
  <c r="N3649" i="1" a="1"/>
  <c r="N3649" i="1"/>
  <c r="N3650" i="1" a="1"/>
  <c r="N3650" i="1" s="1"/>
  <c r="N3651" i="1" a="1"/>
  <c r="N3651" i="1" s="1"/>
  <c r="N3652" i="1" a="1"/>
  <c r="N3652" i="1"/>
  <c r="N3653" i="1" a="1"/>
  <c r="N3653" i="1" s="1"/>
  <c r="N3654" i="1" a="1"/>
  <c r="N3654" i="1" s="1"/>
  <c r="N3655" i="1" a="1"/>
  <c r="N3655" i="1" s="1"/>
  <c r="N3656" i="1" a="1"/>
  <c r="N3656" i="1"/>
  <c r="N3657" i="1" a="1"/>
  <c r="N3657" i="1" s="1"/>
  <c r="N3658" i="1" a="1"/>
  <c r="N3658" i="1" s="1"/>
  <c r="N3659" i="1" a="1"/>
  <c r="N3659" i="1" s="1"/>
  <c r="N3660" i="1" a="1"/>
  <c r="N3660" i="1" s="1"/>
  <c r="N3661" i="1" a="1"/>
  <c r="N3661" i="1"/>
  <c r="N3662" i="1" a="1"/>
  <c r="N3662" i="1"/>
  <c r="N3663" i="1" a="1"/>
  <c r="N3663" i="1" s="1"/>
  <c r="N3664" i="1" a="1"/>
  <c r="N3664" i="1"/>
  <c r="N3665" i="1" a="1"/>
  <c r="N3665" i="1" s="1"/>
  <c r="N3666" i="1" a="1"/>
  <c r="N3666" i="1" s="1"/>
  <c r="N3667" i="1" a="1"/>
  <c r="N3667" i="1" s="1"/>
  <c r="N3668" i="1" a="1"/>
  <c r="N3668" i="1"/>
  <c r="N3669" i="1" a="1"/>
  <c r="N3669" i="1" s="1"/>
  <c r="N3670" i="1" a="1"/>
  <c r="N3670" i="1" s="1"/>
  <c r="N3671" i="1" a="1"/>
  <c r="N3671" i="1" s="1"/>
  <c r="N3672" i="1" a="1"/>
  <c r="N3672" i="1" s="1"/>
  <c r="N3673" i="1" a="1"/>
  <c r="N3673" i="1"/>
  <c r="N3674" i="1" a="1"/>
  <c r="N3674" i="1" s="1"/>
  <c r="N3675" i="1" a="1"/>
  <c r="N3675" i="1" s="1"/>
  <c r="N3676" i="1" a="1"/>
  <c r="N3676" i="1"/>
  <c r="N3677" i="1" a="1"/>
  <c r="N3677" i="1" s="1"/>
  <c r="N3678" i="1" a="1"/>
  <c r="N3678" i="1" s="1"/>
  <c r="N3679" i="1" a="1"/>
  <c r="N3679" i="1" s="1"/>
  <c r="N3680" i="1" a="1"/>
  <c r="N3680" i="1"/>
  <c r="N3681" i="1" a="1"/>
  <c r="N3681" i="1" s="1"/>
  <c r="N3682" i="1" a="1"/>
  <c r="N3682" i="1" s="1"/>
  <c r="N3683" i="1" a="1"/>
  <c r="N3683" i="1" s="1"/>
  <c r="N3684" i="1" a="1"/>
  <c r="N3684" i="1" s="1"/>
  <c r="N3685" i="1" a="1"/>
  <c r="N3685" i="1"/>
  <c r="N3686" i="1" a="1"/>
  <c r="N3686" i="1" s="1"/>
  <c r="N3687" i="1" a="1"/>
  <c r="N3687" i="1" s="1"/>
  <c r="N3688" i="1" a="1"/>
  <c r="N3688" i="1"/>
  <c r="N3689" i="1" a="1"/>
  <c r="N3689" i="1" s="1"/>
  <c r="N3690" i="1" a="1"/>
  <c r="N3690" i="1" s="1"/>
  <c r="N3691" i="1" a="1"/>
  <c r="N3691" i="1" s="1"/>
  <c r="N3692" i="1" a="1"/>
  <c r="N3692" i="1"/>
  <c r="N3693" i="1" a="1"/>
  <c r="N3693" i="1" s="1"/>
  <c r="N3694" i="1" a="1"/>
  <c r="N3694" i="1" s="1"/>
  <c r="N3695" i="1" a="1"/>
  <c r="N3695" i="1" s="1"/>
  <c r="N3696" i="1" a="1"/>
  <c r="N3696" i="1" s="1"/>
  <c r="N3697" i="1" a="1"/>
  <c r="N3697" i="1"/>
  <c r="N3698" i="1" a="1"/>
  <c r="N3698" i="1" s="1"/>
  <c r="N3699" i="1" a="1"/>
  <c r="N3699" i="1" s="1"/>
  <c r="N3700" i="1" a="1"/>
  <c r="N3700" i="1"/>
  <c r="N3701" i="1" a="1"/>
  <c r="N3701" i="1" s="1"/>
  <c r="N3702" i="1" a="1"/>
  <c r="N3702" i="1" s="1"/>
  <c r="N3703" i="1" a="1"/>
  <c r="N3703" i="1" s="1"/>
  <c r="N3704" i="1" a="1"/>
  <c r="N3704" i="1"/>
  <c r="N3705" i="1" a="1"/>
  <c r="N3705" i="1" s="1"/>
  <c r="N3706" i="1" a="1"/>
  <c r="N3706" i="1" s="1"/>
  <c r="N3707" i="1" a="1"/>
  <c r="N3707" i="1" s="1"/>
  <c r="N3708" i="1" a="1"/>
  <c r="N3708" i="1" s="1"/>
  <c r="N3709" i="1" a="1"/>
  <c r="N3709" i="1"/>
  <c r="N3710" i="1" a="1"/>
  <c r="N3710" i="1" s="1"/>
  <c r="N3711" i="1" a="1"/>
  <c r="N3711" i="1" s="1"/>
  <c r="N3712" i="1" a="1"/>
  <c r="N3712" i="1"/>
  <c r="N3713" i="1" a="1"/>
  <c r="N3713" i="1" s="1"/>
  <c r="N3714" i="1" a="1"/>
  <c r="N3714" i="1" s="1"/>
  <c r="N3715" i="1" a="1"/>
  <c r="N3715" i="1" s="1"/>
  <c r="N3716" i="1" a="1"/>
  <c r="N3716" i="1"/>
  <c r="N3717" i="1" a="1"/>
  <c r="N3717" i="1" s="1"/>
  <c r="N3718" i="1" a="1"/>
  <c r="N3718" i="1"/>
  <c r="N3719" i="1" a="1"/>
  <c r="N3719" i="1" s="1"/>
  <c r="N3720" i="1" a="1"/>
  <c r="N3720" i="1" s="1"/>
  <c r="N3721" i="1" a="1"/>
  <c r="N3721" i="1"/>
  <c r="N3722" i="1" a="1"/>
  <c r="N3722" i="1" s="1"/>
  <c r="N3723" i="1" a="1"/>
  <c r="N3723" i="1" s="1"/>
  <c r="N3724" i="1" a="1"/>
  <c r="N3724" i="1"/>
  <c r="N3725" i="1" a="1"/>
  <c r="N3725" i="1" s="1"/>
  <c r="N3726" i="1" a="1"/>
  <c r="N3726" i="1" s="1"/>
  <c r="N3727" i="1" a="1"/>
  <c r="N3727" i="1" s="1"/>
  <c r="N3728" i="1" a="1"/>
  <c r="N3728" i="1"/>
  <c r="N3729" i="1" a="1"/>
  <c r="N3729" i="1" s="1"/>
  <c r="N3730" i="1" a="1"/>
  <c r="N3730" i="1" s="1"/>
  <c r="N3731" i="1" a="1"/>
  <c r="N3731" i="1" s="1"/>
  <c r="N3732" i="1" a="1"/>
  <c r="N3732" i="1" s="1"/>
  <c r="N3733" i="1" a="1"/>
  <c r="N3733" i="1"/>
  <c r="N3734" i="1" a="1"/>
  <c r="N3734" i="1" s="1"/>
  <c r="N3735" i="1" a="1"/>
  <c r="N3735" i="1" s="1"/>
  <c r="N3736" i="1" a="1"/>
  <c r="N3736" i="1"/>
  <c r="N3737" i="1" a="1"/>
  <c r="N3737" i="1" s="1"/>
  <c r="N3738" i="1" a="1"/>
  <c r="N3738" i="1" s="1"/>
  <c r="N3739" i="1" a="1"/>
  <c r="N3739" i="1" s="1"/>
  <c r="N3740" i="1" a="1"/>
  <c r="N3740" i="1"/>
  <c r="N3741" i="1" a="1"/>
  <c r="N3741" i="1" s="1"/>
  <c r="N3742" i="1" a="1"/>
  <c r="N3742" i="1" s="1"/>
  <c r="N3743" i="1" a="1"/>
  <c r="N3743" i="1" s="1"/>
  <c r="N3744" i="1" a="1"/>
  <c r="N3744" i="1" s="1"/>
  <c r="N3745" i="1" a="1"/>
  <c r="N3745" i="1"/>
  <c r="N3746" i="1" a="1"/>
  <c r="N3746" i="1" s="1"/>
  <c r="N3747" i="1" a="1"/>
  <c r="N3747" i="1" s="1"/>
  <c r="N3748" i="1" a="1"/>
  <c r="N3748" i="1" s="1"/>
  <c r="N3749" i="1" a="1"/>
  <c r="N3749" i="1" s="1"/>
  <c r="N3750" i="1" a="1"/>
  <c r="N3750" i="1" s="1"/>
  <c r="N3751" i="1" a="1"/>
  <c r="N3751" i="1" s="1"/>
  <c r="N3752" i="1" a="1"/>
  <c r="N3752" i="1" s="1"/>
  <c r="N3753" i="1" a="1"/>
  <c r="N3753" i="1" s="1"/>
  <c r="N3754" i="1" a="1"/>
  <c r="N3754" i="1" s="1"/>
  <c r="N3755" i="1" a="1"/>
  <c r="N3755" i="1" s="1"/>
  <c r="N3756" i="1" a="1"/>
  <c r="N3756" i="1" s="1"/>
  <c r="N3757" i="1" a="1"/>
  <c r="N3757" i="1" s="1"/>
  <c r="N3758" i="1" a="1"/>
  <c r="N3758" i="1"/>
  <c r="N3759" i="1" a="1"/>
  <c r="N3759" i="1" s="1"/>
  <c r="N3760" i="1" a="1"/>
  <c r="N3760" i="1" s="1"/>
  <c r="N3761" i="1" a="1"/>
  <c r="N3761" i="1" s="1"/>
  <c r="N3762" i="1" a="1"/>
  <c r="N3762" i="1" s="1"/>
  <c r="N3763" i="1" a="1"/>
  <c r="N3763" i="1" s="1"/>
  <c r="N3764" i="1" a="1"/>
  <c r="N3764" i="1"/>
  <c r="N3765" i="1" a="1"/>
  <c r="N3765" i="1" s="1"/>
  <c r="N3766" i="1" a="1"/>
  <c r="N3766" i="1" s="1"/>
  <c r="N3767" i="1" a="1"/>
  <c r="N3767" i="1" s="1"/>
  <c r="N3768" i="1" a="1"/>
  <c r="N3768" i="1" s="1"/>
  <c r="N3769" i="1" a="1"/>
  <c r="N3769" i="1" s="1"/>
  <c r="N3770" i="1" a="1"/>
  <c r="N3770" i="1"/>
  <c r="N3771" i="1" a="1"/>
  <c r="N3771" i="1" s="1"/>
  <c r="N3772" i="1" a="1"/>
  <c r="N3772" i="1" s="1"/>
  <c r="N3773" i="1" a="1"/>
  <c r="N3773" i="1" s="1"/>
  <c r="N3774" i="1" a="1"/>
  <c r="N3774" i="1" s="1"/>
  <c r="N3775" i="1" a="1"/>
  <c r="N3775" i="1" s="1"/>
  <c r="N3776" i="1" a="1"/>
  <c r="N3776" i="1" s="1"/>
  <c r="N3777" i="1" a="1"/>
  <c r="N3777" i="1" s="1"/>
  <c r="N3778" i="1" a="1"/>
  <c r="N3778" i="1" s="1"/>
  <c r="N3779" i="1" a="1"/>
  <c r="N3779" i="1" s="1"/>
  <c r="N3780" i="1" a="1"/>
  <c r="N3780" i="1" s="1"/>
  <c r="N3781" i="1" a="1"/>
  <c r="N3781" i="1" s="1"/>
  <c r="N3782" i="1" a="1"/>
  <c r="N3782" i="1" s="1"/>
  <c r="N3783" i="1" a="1"/>
  <c r="N3783" i="1" s="1"/>
  <c r="N3784" i="1" a="1"/>
  <c r="N3784" i="1" s="1"/>
  <c r="N3785" i="1" a="1"/>
  <c r="N3785" i="1" s="1"/>
  <c r="N3786" i="1" a="1"/>
  <c r="N3786" i="1" s="1"/>
  <c r="N3787" i="1" a="1"/>
  <c r="N3787" i="1" s="1"/>
  <c r="N3788" i="1" a="1"/>
  <c r="N3788" i="1" s="1"/>
  <c r="N3789" i="1" a="1"/>
  <c r="N3789" i="1" s="1"/>
  <c r="N3790" i="1" a="1"/>
  <c r="N3790" i="1" s="1"/>
  <c r="N3791" i="1" a="1"/>
  <c r="N3791" i="1" s="1"/>
  <c r="N3792" i="1" a="1"/>
  <c r="N3792" i="1" s="1"/>
  <c r="N3793" i="1" a="1"/>
  <c r="N3793" i="1" s="1"/>
  <c r="N3794" i="1" a="1"/>
  <c r="N3794" i="1" s="1"/>
  <c r="N3795" i="1" a="1"/>
  <c r="N3795" i="1" s="1"/>
  <c r="N3796" i="1" a="1"/>
  <c r="N3796" i="1" s="1"/>
  <c r="N3797" i="1" a="1"/>
  <c r="N3797" i="1" s="1"/>
  <c r="N3798" i="1" a="1"/>
  <c r="N3798" i="1" s="1"/>
  <c r="N3799" i="1" a="1"/>
  <c r="N3799" i="1" s="1"/>
  <c r="N3800" i="1" a="1"/>
  <c r="N3800" i="1" s="1"/>
  <c r="N3801" i="1" a="1"/>
  <c r="N3801" i="1" s="1"/>
  <c r="N3802" i="1" a="1"/>
  <c r="N3802" i="1" s="1"/>
  <c r="N3803" i="1" a="1"/>
  <c r="N3803" i="1" s="1"/>
  <c r="N3804" i="1" a="1"/>
  <c r="N3804" i="1" s="1"/>
  <c r="N3805" i="1" a="1"/>
  <c r="N3805" i="1" s="1"/>
  <c r="N3806" i="1" a="1"/>
  <c r="N3806" i="1"/>
  <c r="N3807" i="1" a="1"/>
  <c r="N3807" i="1" s="1"/>
  <c r="N3808" i="1" a="1"/>
  <c r="N3808" i="1" s="1"/>
  <c r="N3809" i="1" a="1"/>
  <c r="N3809" i="1" s="1"/>
  <c r="N3810" i="1" a="1"/>
  <c r="N3810" i="1" s="1"/>
  <c r="N3811" i="1" a="1"/>
  <c r="N3811" i="1" s="1"/>
  <c r="N3812" i="1" a="1"/>
  <c r="N3812" i="1"/>
  <c r="N3813" i="1" a="1"/>
  <c r="N3813" i="1" s="1"/>
  <c r="N3814" i="1" a="1"/>
  <c r="N3814" i="1" s="1"/>
  <c r="N3815" i="1" a="1"/>
  <c r="N3815" i="1" s="1"/>
  <c r="N3816" i="1" a="1"/>
  <c r="N3816" i="1" s="1"/>
  <c r="N3817" i="1" a="1"/>
  <c r="N3817" i="1" s="1"/>
  <c r="N3818" i="1" a="1"/>
  <c r="N3818" i="1" s="1"/>
  <c r="N3819" i="1" a="1"/>
  <c r="N3819" i="1" s="1"/>
  <c r="N3820" i="1" a="1"/>
  <c r="N3820" i="1" s="1"/>
  <c r="N3821" i="1" a="1"/>
  <c r="N3821" i="1" s="1"/>
  <c r="N3822" i="1" a="1"/>
  <c r="N3822" i="1" s="1"/>
  <c r="N3823" i="1" a="1"/>
  <c r="N3823" i="1" s="1"/>
  <c r="N3824" i="1" a="1"/>
  <c r="N3824" i="1" s="1"/>
  <c r="N3825" i="1" a="1"/>
  <c r="N3825" i="1" s="1"/>
  <c r="N3826" i="1" a="1"/>
  <c r="N3826" i="1" s="1"/>
  <c r="N3827" i="1" a="1"/>
  <c r="N3827" i="1" s="1"/>
  <c r="N3828" i="1" a="1"/>
  <c r="N3828" i="1" s="1"/>
  <c r="N3829" i="1" a="1"/>
  <c r="N3829" i="1" s="1"/>
  <c r="N3830" i="1" a="1"/>
  <c r="N3830" i="1" s="1"/>
  <c r="N3831" i="1" a="1"/>
  <c r="N3831" i="1" s="1"/>
  <c r="N3832" i="1" a="1"/>
  <c r="N3832" i="1" s="1"/>
  <c r="N3833" i="1" a="1"/>
  <c r="N3833" i="1" s="1"/>
  <c r="N3834" i="1" a="1"/>
  <c r="N3834" i="1" s="1"/>
  <c r="N3835" i="1" a="1"/>
  <c r="N3835" i="1" s="1"/>
  <c r="N3836" i="1" a="1"/>
  <c r="N3836" i="1"/>
  <c r="N3837" i="1" a="1"/>
  <c r="N3837" i="1" s="1"/>
  <c r="N3838" i="1" a="1"/>
  <c r="N3838" i="1" s="1"/>
  <c r="N3839" i="1" a="1"/>
  <c r="N3839" i="1" s="1"/>
  <c r="N3840" i="1" a="1"/>
  <c r="N3840" i="1" s="1"/>
  <c r="N3841" i="1" a="1"/>
  <c r="N3841" i="1" s="1"/>
  <c r="N3842" i="1" a="1"/>
  <c r="N3842" i="1" s="1"/>
  <c r="N3843" i="1" a="1"/>
  <c r="N3843" i="1" s="1"/>
  <c r="N3844" i="1" a="1"/>
  <c r="N3844" i="1" s="1"/>
  <c r="N3845" i="1" a="1"/>
  <c r="N3845" i="1" s="1"/>
  <c r="N3846" i="1" a="1"/>
  <c r="N3846" i="1" s="1"/>
  <c r="N3847" i="1" a="1"/>
  <c r="N3847" i="1" s="1"/>
  <c r="N3848" i="1" a="1"/>
  <c r="N3848" i="1" s="1"/>
  <c r="N3849" i="1" a="1"/>
  <c r="N3849" i="1" s="1"/>
  <c r="N3850" i="1" a="1"/>
  <c r="N3850" i="1" s="1"/>
  <c r="N3851" i="1" a="1"/>
  <c r="N3851" i="1" s="1"/>
  <c r="N3852" i="1" a="1"/>
  <c r="N3852" i="1" s="1"/>
  <c r="N3853" i="1" a="1"/>
  <c r="N3853" i="1" s="1"/>
  <c r="N3854" i="1" a="1"/>
  <c r="N3854" i="1" s="1"/>
  <c r="N3855" i="1" a="1"/>
  <c r="N3855" i="1" s="1"/>
  <c r="N3856" i="1" a="1"/>
  <c r="N3856" i="1" s="1"/>
  <c r="N3857" i="1" a="1"/>
  <c r="N3857" i="1" s="1"/>
  <c r="N3858" i="1" a="1"/>
  <c r="N3858" i="1" s="1"/>
  <c r="N3859" i="1" a="1"/>
  <c r="N3859" i="1" s="1"/>
  <c r="N3860" i="1" a="1"/>
  <c r="N3860" i="1" s="1"/>
  <c r="N3861" i="1" a="1"/>
  <c r="N3861" i="1" s="1"/>
  <c r="N3862" i="1" a="1"/>
  <c r="N3862" i="1" s="1"/>
  <c r="N3863" i="1" a="1"/>
  <c r="N3863" i="1" s="1"/>
  <c r="N3864" i="1" a="1"/>
  <c r="N3864" i="1" s="1"/>
  <c r="N3865" i="1" a="1"/>
  <c r="N3865" i="1" s="1"/>
  <c r="N3866" i="1" a="1"/>
  <c r="N3866" i="1" s="1"/>
  <c r="N3867" i="1" a="1"/>
  <c r="N3867" i="1" s="1"/>
  <c r="N3868" i="1" a="1"/>
  <c r="N3868" i="1" s="1"/>
  <c r="N3869" i="1" a="1"/>
  <c r="N3869" i="1" s="1"/>
  <c r="N3870" i="1" a="1"/>
  <c r="N3870" i="1" s="1"/>
  <c r="N3871" i="1" a="1"/>
  <c r="N3871" i="1" s="1"/>
  <c r="N3872" i="1" a="1"/>
  <c r="N3872" i="1" s="1"/>
  <c r="N3873" i="1" a="1"/>
  <c r="N3873" i="1" s="1"/>
  <c r="N3874" i="1" a="1"/>
  <c r="N3874" i="1" s="1"/>
  <c r="N3875" i="1" a="1"/>
  <c r="N3875" i="1" s="1"/>
  <c r="N3876" i="1" a="1"/>
  <c r="N3876" i="1" s="1"/>
  <c r="N3877" i="1" a="1"/>
  <c r="N3877" i="1" s="1"/>
  <c r="N3878" i="1" a="1"/>
  <c r="N3878" i="1"/>
  <c r="N3879" i="1" a="1"/>
  <c r="N3879" i="1" s="1"/>
  <c r="N3880" i="1" a="1"/>
  <c r="N3880" i="1" s="1"/>
  <c r="N3881" i="1" a="1"/>
  <c r="N3881" i="1" s="1"/>
  <c r="N3882" i="1" a="1"/>
  <c r="N3882" i="1" s="1"/>
  <c r="N3883" i="1" a="1"/>
  <c r="N3883" i="1" s="1"/>
  <c r="N3884" i="1" a="1"/>
  <c r="N3884" i="1"/>
  <c r="N3885" i="1" a="1"/>
  <c r="N3885" i="1" s="1"/>
  <c r="N3886" i="1" a="1"/>
  <c r="N3886" i="1" s="1"/>
  <c r="N3887" i="1" a="1"/>
  <c r="N3887" i="1" s="1"/>
  <c r="N3888" i="1" a="1"/>
  <c r="N3888" i="1" s="1"/>
  <c r="N3889" i="1" a="1"/>
  <c r="N3889" i="1" s="1"/>
  <c r="N3890" i="1" a="1"/>
  <c r="N3890" i="1" s="1"/>
  <c r="N3891" i="1" a="1"/>
  <c r="N3891" i="1" s="1"/>
  <c r="N3892" i="1" a="1"/>
  <c r="N3892" i="1" s="1"/>
  <c r="N3893" i="1" a="1"/>
  <c r="N3893" i="1" s="1"/>
  <c r="N3894" i="1" a="1"/>
  <c r="N3894" i="1" s="1"/>
  <c r="N3895" i="1" a="1"/>
  <c r="N3895" i="1" s="1"/>
  <c r="N3896" i="1" a="1"/>
  <c r="N3896" i="1" s="1"/>
  <c r="N3897" i="1" a="1"/>
  <c r="N3897" i="1" s="1"/>
  <c r="N3898" i="1" a="1"/>
  <c r="N3898" i="1" s="1"/>
  <c r="N3899" i="1" a="1"/>
  <c r="N3899" i="1" s="1"/>
  <c r="N3900" i="1" a="1"/>
  <c r="N3900" i="1" s="1"/>
  <c r="N3901" i="1" a="1"/>
  <c r="N3901" i="1" s="1"/>
  <c r="N3902" i="1" a="1"/>
  <c r="N3902" i="1" s="1"/>
  <c r="N3903" i="1" a="1"/>
  <c r="N3903" i="1" s="1"/>
  <c r="N3904" i="1" a="1"/>
  <c r="N3904" i="1" s="1"/>
  <c r="N3905" i="1" a="1"/>
  <c r="N3905" i="1" s="1"/>
  <c r="N3906" i="1" a="1"/>
  <c r="N3906" i="1" s="1"/>
  <c r="N3907" i="1" a="1"/>
  <c r="N3907" i="1" s="1"/>
  <c r="N3908" i="1" a="1"/>
  <c r="N3908" i="1" s="1"/>
  <c r="N3909" i="1" a="1"/>
  <c r="N3909" i="1" s="1"/>
  <c r="N3910" i="1" a="1"/>
  <c r="N3910" i="1" s="1"/>
  <c r="N3911" i="1" a="1"/>
  <c r="N3911" i="1" s="1"/>
  <c r="N3912" i="1" a="1"/>
  <c r="N3912" i="1" s="1"/>
  <c r="N3913" i="1" a="1"/>
  <c r="N3913" i="1" s="1"/>
  <c r="N3914" i="1" a="1"/>
  <c r="N3914" i="1"/>
  <c r="N3915" i="1" a="1"/>
  <c r="N3915" i="1" s="1"/>
  <c r="N3916" i="1" a="1"/>
  <c r="N3916" i="1" s="1"/>
  <c r="N3917" i="1" a="1"/>
  <c r="N3917" i="1" s="1"/>
  <c r="N3918" i="1" a="1"/>
  <c r="N3918" i="1" s="1"/>
  <c r="N3919" i="1" a="1"/>
  <c r="N3919" i="1" s="1"/>
  <c r="N3920" i="1" a="1"/>
  <c r="N3920" i="1" s="1"/>
  <c r="N3921" i="1" a="1"/>
  <c r="N3921" i="1" s="1"/>
  <c r="N3922" i="1" a="1"/>
  <c r="N3922" i="1" s="1"/>
  <c r="N3923" i="1" a="1"/>
  <c r="N3923" i="1" s="1"/>
  <c r="N3924" i="1" a="1"/>
  <c r="N3924" i="1" s="1"/>
  <c r="N3925" i="1" a="1"/>
  <c r="N3925" i="1" s="1"/>
  <c r="N3926" i="1" a="1"/>
  <c r="N3926" i="1"/>
  <c r="N3927" i="1" a="1"/>
  <c r="N3927" i="1" s="1"/>
  <c r="N3928" i="1" a="1"/>
  <c r="N3928" i="1" s="1"/>
  <c r="N3929" i="1" a="1"/>
  <c r="N3929" i="1" s="1"/>
  <c r="N3930" i="1" a="1"/>
  <c r="N3930" i="1" s="1"/>
  <c r="N3931" i="1" a="1"/>
  <c r="N3931" i="1" s="1"/>
  <c r="N3932" i="1" a="1"/>
  <c r="N3932" i="1" s="1"/>
  <c r="N3933" i="1" a="1"/>
  <c r="N3933" i="1" s="1"/>
  <c r="N3934" i="1" a="1"/>
  <c r="N3934" i="1" s="1"/>
  <c r="N3935" i="1" a="1"/>
  <c r="N3935" i="1" s="1"/>
  <c r="N3936" i="1" a="1"/>
  <c r="N3936" i="1" s="1"/>
  <c r="N3937" i="1" a="1"/>
  <c r="N3937" i="1" s="1"/>
  <c r="N3938" i="1" a="1"/>
  <c r="N3938" i="1" s="1"/>
  <c r="N3939" i="1" a="1"/>
  <c r="N3939" i="1" s="1"/>
  <c r="N3940" i="1" a="1"/>
  <c r="N3940" i="1" s="1"/>
  <c r="N3941" i="1" a="1"/>
  <c r="N3941" i="1" s="1"/>
  <c r="N3942" i="1" a="1"/>
  <c r="N3942" i="1" s="1"/>
  <c r="N3943" i="1" a="1"/>
  <c r="N3943" i="1" s="1"/>
  <c r="N3944" i="1" a="1"/>
  <c r="N3944" i="1" s="1"/>
  <c r="N3945" i="1" a="1"/>
  <c r="N3945" i="1" s="1"/>
  <c r="N3946" i="1" a="1"/>
  <c r="N3946" i="1" s="1"/>
  <c r="N3947" i="1" a="1"/>
  <c r="N3947" i="1" s="1"/>
  <c r="N3948" i="1" a="1"/>
  <c r="N3948" i="1" s="1"/>
  <c r="N3949" i="1" a="1"/>
  <c r="N3949" i="1" s="1"/>
  <c r="N3950" i="1" a="1"/>
  <c r="N3950" i="1" s="1"/>
  <c r="N3951" i="1" a="1"/>
  <c r="N3951" i="1" s="1"/>
  <c r="N3952" i="1" a="1"/>
  <c r="N3952" i="1" s="1"/>
  <c r="N3953" i="1" a="1"/>
  <c r="N3953" i="1" s="1"/>
  <c r="N3954" i="1" a="1"/>
  <c r="N3954" i="1" s="1"/>
  <c r="N3955" i="1" a="1"/>
  <c r="N3955" i="1" s="1"/>
  <c r="N3956" i="1" a="1"/>
  <c r="N3956" i="1" s="1"/>
  <c r="N3957" i="1" a="1"/>
  <c r="N3957" i="1" s="1"/>
  <c r="N3958" i="1" a="1"/>
  <c r="N3958" i="1" s="1"/>
  <c r="N3959" i="1" a="1"/>
  <c r="N3959" i="1" s="1"/>
  <c r="N3960" i="1" a="1"/>
  <c r="N3960" i="1" s="1"/>
  <c r="N3961" i="1" a="1"/>
  <c r="N3961" i="1" s="1"/>
  <c r="N3962" i="1" a="1"/>
  <c r="N3962" i="1" s="1"/>
  <c r="N3963" i="1" a="1"/>
  <c r="N3963" i="1" s="1"/>
  <c r="N3964" i="1" a="1"/>
  <c r="N3964" i="1" s="1"/>
  <c r="N3965" i="1" a="1"/>
  <c r="N3965" i="1" s="1"/>
  <c r="N3966" i="1" a="1"/>
  <c r="N3966" i="1" s="1"/>
  <c r="N3967" i="1" a="1"/>
  <c r="N3967" i="1" s="1"/>
  <c r="N3968" i="1" a="1"/>
  <c r="N3968" i="1" s="1"/>
  <c r="N3969" i="1" a="1"/>
  <c r="N3969" i="1" s="1"/>
  <c r="N3970" i="1" a="1"/>
  <c r="N3970" i="1" s="1"/>
  <c r="N3971" i="1" a="1"/>
  <c r="N3971" i="1" s="1"/>
  <c r="N3972" i="1" a="1"/>
  <c r="N3972" i="1" s="1"/>
  <c r="N3973" i="1" a="1"/>
  <c r="N3973" i="1" s="1"/>
  <c r="N3974" i="1" a="1"/>
  <c r="N3974" i="1" s="1"/>
  <c r="N3975" i="1" a="1"/>
  <c r="N3975" i="1" s="1"/>
  <c r="N3976" i="1" a="1"/>
  <c r="N3976" i="1" s="1"/>
  <c r="N3977" i="1" a="1"/>
  <c r="N3977" i="1" s="1"/>
  <c r="N3978" i="1" a="1"/>
  <c r="N3978" i="1"/>
  <c r="N3979" i="1" a="1"/>
  <c r="N3979" i="1" s="1"/>
  <c r="N3980" i="1" a="1"/>
  <c r="N3980" i="1" s="1"/>
  <c r="N3981" i="1" a="1"/>
  <c r="N3981" i="1" s="1"/>
  <c r="N3982" i="1" a="1"/>
  <c r="N3982" i="1" s="1"/>
  <c r="N3983" i="1" a="1"/>
  <c r="N3983" i="1" s="1"/>
  <c r="N3984" i="1" a="1"/>
  <c r="N3984" i="1" s="1"/>
  <c r="N3985" i="1" a="1"/>
  <c r="N3985" i="1" s="1"/>
  <c r="N3986" i="1" a="1"/>
  <c r="N3986" i="1" s="1"/>
  <c r="N3987" i="1" a="1"/>
  <c r="N3987" i="1" s="1"/>
  <c r="N3988" i="1" a="1"/>
  <c r="N3988" i="1" s="1"/>
  <c r="N3989" i="1" a="1"/>
  <c r="N3989" i="1" s="1"/>
  <c r="N3990" i="1" a="1"/>
  <c r="N3990" i="1" s="1"/>
  <c r="N3991" i="1" a="1"/>
  <c r="N3991" i="1" s="1"/>
  <c r="N3992" i="1" a="1"/>
  <c r="N3992" i="1" s="1"/>
  <c r="N3993" i="1" a="1"/>
  <c r="N3993" i="1" s="1"/>
  <c r="N3994" i="1" a="1"/>
  <c r="N3994" i="1" s="1"/>
  <c r="N3995" i="1" a="1"/>
  <c r="N3995" i="1" s="1"/>
  <c r="N3996" i="1" a="1"/>
  <c r="N3996" i="1" s="1"/>
  <c r="N3997" i="1" a="1"/>
  <c r="N3997" i="1" s="1"/>
  <c r="N3998" i="1" a="1"/>
  <c r="N3998" i="1" s="1"/>
  <c r="N3999" i="1" a="1"/>
  <c r="N3999" i="1" s="1"/>
  <c r="N4000" i="1" a="1"/>
  <c r="N4000" i="1" s="1"/>
  <c r="N4001" i="1" a="1"/>
  <c r="N4001" i="1" s="1"/>
  <c r="N4002" i="1" a="1"/>
  <c r="N4002" i="1" s="1"/>
  <c r="N4003" i="1" a="1"/>
  <c r="N4003" i="1" s="1"/>
  <c r="N4004" i="1" a="1"/>
  <c r="N4004" i="1" s="1"/>
  <c r="N4005" i="1" a="1"/>
  <c r="N4005" i="1" s="1"/>
  <c r="N4006" i="1" a="1"/>
  <c r="N4006" i="1" s="1"/>
  <c r="N4007" i="1" a="1"/>
  <c r="N4007" i="1" s="1"/>
  <c r="N4008" i="1" a="1"/>
  <c r="N4008" i="1" s="1"/>
  <c r="N4009" i="1" a="1"/>
  <c r="N4009" i="1" s="1"/>
  <c r="N4010" i="1" a="1"/>
  <c r="N4010" i="1"/>
  <c r="N4011" i="1" a="1"/>
  <c r="N4011" i="1" s="1"/>
  <c r="N4012" i="1" a="1"/>
  <c r="N4012" i="1" s="1"/>
  <c r="N4013" i="1" a="1"/>
  <c r="N4013" i="1" s="1"/>
  <c r="N4014" i="1" a="1"/>
  <c r="N4014" i="1"/>
  <c r="N4015" i="1" a="1"/>
  <c r="N4015" i="1" s="1"/>
  <c r="N4016" i="1" a="1"/>
  <c r="N4016" i="1" s="1"/>
  <c r="N4017" i="1" a="1"/>
  <c r="N4017" i="1" s="1"/>
  <c r="N4018" i="1" a="1"/>
  <c r="N4018" i="1" s="1"/>
  <c r="N4019" i="1" a="1"/>
  <c r="N4019" i="1" s="1"/>
  <c r="N4020" i="1" a="1"/>
  <c r="N4020" i="1"/>
  <c r="N4021" i="1" a="1"/>
  <c r="N4021" i="1" s="1"/>
  <c r="N4022" i="1" a="1"/>
  <c r="N4022" i="1" s="1"/>
  <c r="N4023" i="1" a="1"/>
  <c r="N4023" i="1" s="1"/>
  <c r="N4024" i="1" a="1"/>
  <c r="N4024" i="1" s="1"/>
  <c r="N4025" i="1" a="1"/>
  <c r="N4025" i="1" s="1"/>
  <c r="N4026" i="1" a="1"/>
  <c r="N4026" i="1" s="1"/>
  <c r="N4027" i="1" a="1"/>
  <c r="N4027" i="1" s="1"/>
  <c r="N4028" i="1" a="1"/>
  <c r="N4028" i="1" s="1"/>
  <c r="N4029" i="1" a="1"/>
  <c r="N4029" i="1" s="1"/>
  <c r="N4030" i="1" a="1"/>
  <c r="N4030" i="1" s="1"/>
  <c r="N4031" i="1" a="1"/>
  <c r="N4031" i="1" s="1"/>
  <c r="N4032" i="1" a="1"/>
  <c r="N4032" i="1"/>
  <c r="N4033" i="1" a="1"/>
  <c r="N4033" i="1" s="1"/>
  <c r="N4034" i="1" a="1"/>
  <c r="N4034" i="1" s="1"/>
  <c r="N4035" i="1" a="1"/>
  <c r="N4035" i="1" s="1"/>
  <c r="N4036" i="1" a="1"/>
  <c r="N4036" i="1" s="1"/>
  <c r="N4037" i="1" a="1"/>
  <c r="N4037" i="1" s="1"/>
  <c r="N4038" i="1" a="1"/>
  <c r="N4038" i="1" s="1"/>
  <c r="N4039" i="1" a="1"/>
  <c r="N4039" i="1" s="1"/>
  <c r="N4040" i="1" a="1"/>
  <c r="N4040" i="1" s="1"/>
  <c r="N4041" i="1" a="1"/>
  <c r="N4041" i="1" s="1"/>
  <c r="N4042" i="1" a="1"/>
  <c r="N4042" i="1" s="1"/>
  <c r="N4043" i="1" a="1"/>
  <c r="N4043" i="1" s="1"/>
  <c r="N4044" i="1" a="1"/>
  <c r="N4044" i="1" s="1"/>
  <c r="N4045" i="1" a="1"/>
  <c r="N4045" i="1" s="1"/>
  <c r="N4046" i="1" a="1"/>
  <c r="N4046" i="1"/>
  <c r="N4047" i="1" a="1"/>
  <c r="N4047" i="1" s="1"/>
  <c r="N4048" i="1" a="1"/>
  <c r="N4048" i="1" s="1"/>
  <c r="N4049" i="1" a="1"/>
  <c r="N4049" i="1" s="1"/>
  <c r="N4050" i="1" a="1"/>
  <c r="N4050" i="1" s="1"/>
  <c r="N4051" i="1" a="1"/>
  <c r="N4051" i="1" s="1"/>
  <c r="N4052" i="1" a="1"/>
  <c r="N4052" i="1" s="1"/>
  <c r="N4053" i="1" a="1"/>
  <c r="N4053" i="1"/>
  <c r="N4054" i="1" a="1"/>
  <c r="N4054" i="1" s="1"/>
  <c r="N4055" i="1" a="1"/>
  <c r="N4055" i="1" s="1"/>
  <c r="N4056" i="1" a="1"/>
  <c r="N4056" i="1"/>
  <c r="N4057" i="1" a="1"/>
  <c r="N4057" i="1" s="1"/>
  <c r="N4058" i="1" a="1"/>
  <c r="N4058" i="1" s="1"/>
  <c r="N4059" i="1" a="1"/>
  <c r="N4059" i="1" s="1"/>
  <c r="N4060" i="1" a="1"/>
  <c r="N4060" i="1" s="1"/>
  <c r="N4061" i="1" a="1"/>
  <c r="N4061" i="1" s="1"/>
  <c r="N4062" i="1" a="1"/>
  <c r="N4062" i="1" s="1"/>
  <c r="N4063" i="1" a="1"/>
  <c r="N4063" i="1" s="1"/>
  <c r="N4064" i="1" a="1"/>
  <c r="N4064" i="1" s="1"/>
  <c r="N4065" i="1" a="1"/>
  <c r="N4065" i="1"/>
  <c r="N4066" i="1" a="1"/>
  <c r="N4066" i="1" s="1"/>
  <c r="N4067" i="1" a="1"/>
  <c r="N4067" i="1" s="1"/>
  <c r="N4068" i="1" a="1"/>
  <c r="N4068" i="1" s="1"/>
  <c r="N4069" i="1" a="1"/>
  <c r="N4069" i="1" s="1"/>
  <c r="N4070" i="1" a="1"/>
  <c r="N4070" i="1" s="1"/>
  <c r="N4071" i="1" a="1"/>
  <c r="N4071" i="1" s="1"/>
  <c r="N4072" i="1" a="1"/>
  <c r="N4072" i="1" s="1"/>
  <c r="N4073" i="1" a="1"/>
  <c r="N4073" i="1" s="1"/>
  <c r="N4074" i="1" a="1"/>
  <c r="N4074" i="1"/>
  <c r="N4075" i="1" a="1"/>
  <c r="N4075" i="1" s="1"/>
  <c r="N4076" i="1" a="1"/>
  <c r="N4076" i="1" s="1"/>
  <c r="N4077" i="1" a="1"/>
  <c r="N4077" i="1" s="1"/>
  <c r="N4078" i="1" a="1"/>
  <c r="N4078" i="1" s="1"/>
  <c r="N4079" i="1" a="1"/>
  <c r="N4079" i="1" s="1"/>
  <c r="N4080" i="1" a="1"/>
  <c r="N4080" i="1" s="1"/>
  <c r="N4081" i="1" a="1"/>
  <c r="N4081" i="1" s="1"/>
  <c r="N4082" i="1" a="1"/>
  <c r="N4082" i="1" s="1"/>
  <c r="N4083" i="1" a="1"/>
  <c r="N4083" i="1" s="1"/>
  <c r="N4084" i="1" a="1"/>
  <c r="N4084" i="1"/>
  <c r="N4085" i="1" a="1"/>
  <c r="N4085" i="1" s="1"/>
  <c r="N4086" i="1" a="1"/>
  <c r="N4086" i="1" s="1"/>
  <c r="N4087" i="1" a="1"/>
  <c r="N4087" i="1" s="1"/>
  <c r="N4088" i="1" a="1"/>
  <c r="N4088" i="1" s="1"/>
  <c r="N4089" i="1" a="1"/>
  <c r="N4089" i="1" s="1"/>
  <c r="N4090" i="1" a="1"/>
  <c r="N4090" i="1" s="1"/>
  <c r="N4091" i="1" a="1"/>
  <c r="N4091" i="1" s="1"/>
  <c r="N4092" i="1" a="1"/>
  <c r="N4092" i="1" s="1"/>
  <c r="N4093" i="1" a="1"/>
  <c r="N4093" i="1" s="1"/>
  <c r="N4094" i="1" a="1"/>
  <c r="N4094" i="1" s="1"/>
  <c r="N4095" i="1" a="1"/>
  <c r="N4095" i="1" s="1"/>
  <c r="N4096" i="1" a="1"/>
  <c r="N4096" i="1" s="1"/>
  <c r="N4097" i="1" a="1"/>
  <c r="N4097" i="1" s="1"/>
  <c r="N4098" i="1" a="1"/>
  <c r="N4098" i="1" s="1"/>
  <c r="N4099" i="1" a="1"/>
  <c r="N4099" i="1" s="1"/>
  <c r="N4100" i="1" a="1"/>
  <c r="N4100" i="1" s="1"/>
  <c r="N4101" i="1" a="1"/>
  <c r="N4101" i="1" s="1"/>
  <c r="N4102" i="1" a="1"/>
  <c r="N4102" i="1" s="1"/>
  <c r="N4103" i="1" a="1"/>
  <c r="N4103" i="1" s="1"/>
  <c r="N4104" i="1" a="1"/>
  <c r="N4104" i="1" s="1"/>
  <c r="N4105" i="1" a="1"/>
  <c r="N4105" i="1" s="1"/>
  <c r="N4106" i="1" a="1"/>
  <c r="N4106" i="1" s="1"/>
  <c r="N4107" i="1" a="1"/>
  <c r="N4107" i="1" s="1"/>
  <c r="N4108" i="1" a="1"/>
  <c r="N4108" i="1"/>
  <c r="N4109" i="1" a="1"/>
  <c r="N4109" i="1" s="1"/>
  <c r="N4110" i="1" a="1"/>
  <c r="N4110" i="1" s="1"/>
  <c r="N4111" i="1" a="1"/>
  <c r="N4111" i="1" s="1"/>
  <c r="N4112" i="1" a="1"/>
  <c r="N4112" i="1" s="1"/>
  <c r="N4113" i="1" a="1"/>
  <c r="N4113" i="1" s="1"/>
  <c r="N4114" i="1" a="1"/>
  <c r="N4114" i="1" s="1"/>
  <c r="N4115" i="1" a="1"/>
  <c r="N4115" i="1" s="1"/>
  <c r="N4116" i="1" a="1"/>
  <c r="N4116" i="1" s="1"/>
  <c r="N4117" i="1" a="1"/>
  <c r="N4117" i="1" s="1"/>
  <c r="N4118" i="1" a="1"/>
  <c r="N4118" i="1" s="1"/>
  <c r="N4119" i="1" a="1"/>
  <c r="N4119" i="1" s="1"/>
  <c r="N4120" i="1" a="1"/>
  <c r="N4120" i="1" s="1"/>
  <c r="N4121" i="1" a="1"/>
  <c r="N4121" i="1" s="1"/>
  <c r="N4122" i="1" a="1"/>
  <c r="N4122" i="1" s="1"/>
  <c r="N4123" i="1" a="1"/>
  <c r="N4123" i="1" s="1"/>
  <c r="N4124" i="1" a="1"/>
  <c r="N4124" i="1" s="1"/>
  <c r="N4125" i="1" a="1"/>
  <c r="N4125" i="1" s="1"/>
  <c r="N4126" i="1" a="1"/>
  <c r="N4126" i="1" s="1"/>
  <c r="N4127" i="1" a="1"/>
  <c r="N4127" i="1" s="1"/>
  <c r="N4128" i="1" a="1"/>
  <c r="N4128" i="1" s="1"/>
  <c r="N4129" i="1" a="1"/>
  <c r="N4129" i="1" s="1"/>
  <c r="N4130" i="1" a="1"/>
  <c r="N4130" i="1" s="1"/>
  <c r="N4131" i="1" a="1"/>
  <c r="N4131" i="1" s="1"/>
  <c r="N4132" i="1" a="1"/>
  <c r="N4132" i="1" s="1"/>
  <c r="N4133" i="1" a="1"/>
  <c r="N4133" i="1" s="1"/>
  <c r="N4134" i="1" a="1"/>
  <c r="N4134" i="1" s="1"/>
  <c r="N4135" i="1" a="1"/>
  <c r="N4135" i="1" s="1"/>
  <c r="N4136" i="1" a="1"/>
  <c r="N4136" i="1" s="1"/>
  <c r="N4137" i="1" a="1"/>
  <c r="N4137" i="1" s="1"/>
  <c r="N4138" i="1" a="1"/>
  <c r="N4138" i="1" s="1"/>
  <c r="N4139" i="1" a="1"/>
  <c r="N4139" i="1" s="1"/>
  <c r="N4140" i="1" a="1"/>
  <c r="N4140" i="1" s="1"/>
  <c r="N4141" i="1" a="1"/>
  <c r="N4141" i="1" s="1"/>
  <c r="N4142" i="1" a="1"/>
  <c r="N4142" i="1" s="1"/>
  <c r="N4143" i="1" a="1"/>
  <c r="N4143" i="1" s="1"/>
  <c r="N4144" i="1" a="1"/>
  <c r="N4144" i="1" s="1"/>
  <c r="N4145" i="1" a="1"/>
  <c r="N4145" i="1" s="1"/>
  <c r="N4146" i="1" a="1"/>
  <c r="N4146" i="1" s="1"/>
  <c r="N4147" i="1" a="1"/>
  <c r="N4147" i="1" s="1"/>
  <c r="N4148" i="1" a="1"/>
  <c r="N4148" i="1" s="1"/>
  <c r="N4149" i="1" a="1"/>
  <c r="N4149" i="1" s="1"/>
  <c r="N4150" i="1" a="1"/>
  <c r="N4150" i="1" s="1"/>
  <c r="N4151" i="1" a="1"/>
  <c r="N4151" i="1" s="1"/>
  <c r="N4152" i="1" a="1"/>
  <c r="N4152" i="1" s="1"/>
  <c r="N4153" i="1" a="1"/>
  <c r="N4153" i="1" s="1"/>
  <c r="N4154" i="1" a="1"/>
  <c r="N4154" i="1" s="1"/>
  <c r="N4155" i="1" a="1"/>
  <c r="N4155" i="1" s="1"/>
  <c r="N4156" i="1" a="1"/>
  <c r="N4156" i="1" s="1"/>
  <c r="N4157" i="1" a="1"/>
  <c r="N4157" i="1" s="1"/>
  <c r="N4158" i="1" a="1"/>
  <c r="N4158" i="1" s="1"/>
  <c r="N4159" i="1" a="1"/>
  <c r="N4159" i="1" s="1"/>
  <c r="N4160" i="1" a="1"/>
  <c r="N4160" i="1" s="1"/>
  <c r="N4161" i="1" a="1"/>
  <c r="N4161" i="1" s="1"/>
  <c r="N4162" i="1" a="1"/>
  <c r="N4162" i="1" s="1"/>
  <c r="N4163" i="1" a="1"/>
  <c r="N4163" i="1" s="1"/>
  <c r="N4164" i="1" a="1"/>
  <c r="N4164" i="1" s="1"/>
  <c r="N4165" i="1" a="1"/>
  <c r="N4165" i="1" s="1"/>
  <c r="N4166" i="1" a="1"/>
  <c r="N4166" i="1" s="1"/>
  <c r="N4167" i="1" a="1"/>
  <c r="N4167" i="1" s="1"/>
  <c r="N4168" i="1" a="1"/>
  <c r="N4168" i="1" s="1"/>
  <c r="N4169" i="1" a="1"/>
  <c r="N4169" i="1" s="1"/>
  <c r="N4170" i="1" a="1"/>
  <c r="N4170" i="1" s="1"/>
  <c r="N4171" i="1" a="1"/>
  <c r="N4171" i="1" s="1"/>
  <c r="N4172" i="1" a="1"/>
  <c r="N4172" i="1" s="1"/>
  <c r="N4173" i="1" a="1"/>
  <c r="N4173" i="1" s="1"/>
  <c r="N4174" i="1" a="1"/>
  <c r="N4174" i="1" s="1"/>
  <c r="N4175" i="1" a="1"/>
  <c r="N4175" i="1" s="1"/>
  <c r="N4176" i="1" a="1"/>
  <c r="N4176" i="1" s="1"/>
  <c r="N4177" i="1" a="1"/>
  <c r="N4177" i="1" s="1"/>
  <c r="N4178" i="1" a="1"/>
  <c r="N4178" i="1" s="1"/>
  <c r="N4179" i="1" a="1"/>
  <c r="N4179" i="1" s="1"/>
  <c r="N4180" i="1" a="1"/>
  <c r="N4180" i="1"/>
  <c r="N4181" i="1" a="1"/>
  <c r="N4181" i="1" s="1"/>
  <c r="N4182" i="1" a="1"/>
  <c r="N4182" i="1" s="1"/>
  <c r="N4183" i="1" a="1"/>
  <c r="N4183" i="1" s="1"/>
  <c r="N4184" i="1" a="1"/>
  <c r="N4184" i="1" s="1"/>
  <c r="N4185" i="1" a="1"/>
  <c r="N4185" i="1" s="1"/>
  <c r="N4186" i="1" a="1"/>
  <c r="N4186" i="1" s="1"/>
  <c r="N4187" i="1" a="1"/>
  <c r="N4187" i="1" s="1"/>
  <c r="N4188" i="1" a="1"/>
  <c r="N4188" i="1" s="1"/>
  <c r="N4189" i="1" a="1"/>
  <c r="N4189" i="1" s="1"/>
  <c r="N4190" i="1" a="1"/>
  <c r="N4190" i="1" s="1"/>
  <c r="N4191" i="1" a="1"/>
  <c r="N4191" i="1" s="1"/>
  <c r="N4192" i="1" a="1"/>
  <c r="N4192" i="1"/>
  <c r="N4193" i="1" a="1"/>
  <c r="N4193" i="1" s="1"/>
  <c r="N4194" i="1" a="1"/>
  <c r="N4194" i="1" s="1"/>
  <c r="N4195" i="1" a="1"/>
  <c r="N4195" i="1" s="1"/>
  <c r="N4196" i="1" a="1"/>
  <c r="N4196" i="1" s="1"/>
  <c r="N4197" i="1" a="1"/>
  <c r="N4197" i="1" s="1"/>
  <c r="N4198" i="1" a="1"/>
  <c r="N4198" i="1" s="1"/>
  <c r="N4199" i="1" a="1"/>
  <c r="N4199" i="1" s="1"/>
  <c r="N4200" i="1" a="1"/>
  <c r="N4200" i="1" s="1"/>
  <c r="N4201" i="1" a="1"/>
  <c r="N4201" i="1" s="1"/>
  <c r="N4202" i="1" a="1"/>
  <c r="N4202" i="1" s="1"/>
  <c r="N4203" i="1" a="1"/>
  <c r="N4203" i="1" s="1"/>
  <c r="N4204" i="1" a="1"/>
  <c r="N4204" i="1" s="1"/>
  <c r="N4205" i="1" a="1"/>
  <c r="N4205" i="1" s="1"/>
  <c r="N4206" i="1" a="1"/>
  <c r="N4206" i="1" s="1"/>
  <c r="N4207" i="1" a="1"/>
  <c r="N4207" i="1" s="1"/>
  <c r="N4208" i="1" a="1"/>
  <c r="N4208" i="1" s="1"/>
  <c r="N4209" i="1" a="1"/>
  <c r="N4209" i="1" s="1"/>
  <c r="N4210" i="1" a="1"/>
  <c r="N4210" i="1" s="1"/>
  <c r="N4211" i="1" a="1"/>
  <c r="N4211" i="1" s="1"/>
  <c r="N4212" i="1" a="1"/>
  <c r="N4212" i="1" s="1"/>
  <c r="N4213" i="1" a="1"/>
  <c r="N4213" i="1" s="1"/>
  <c r="N4214" i="1" a="1"/>
  <c r="N4214" i="1" s="1"/>
  <c r="N4215" i="1" a="1"/>
  <c r="N4215" i="1" s="1"/>
  <c r="N4216" i="1" a="1"/>
  <c r="N4216" i="1"/>
  <c r="N4217" i="1" a="1"/>
  <c r="N4217" i="1" s="1"/>
  <c r="N4218" i="1" a="1"/>
  <c r="N4218" i="1" s="1"/>
  <c r="N4219" i="1" a="1"/>
  <c r="N4219" i="1" s="1"/>
  <c r="N4220" i="1" a="1"/>
  <c r="N4220" i="1" s="1"/>
  <c r="N4221" i="1" a="1"/>
  <c r="N4221" i="1" s="1"/>
  <c r="N4222" i="1" a="1"/>
  <c r="N4222" i="1" s="1"/>
  <c r="N4223" i="1" a="1"/>
  <c r="N4223" i="1" s="1"/>
  <c r="N4224" i="1" a="1"/>
  <c r="N4224" i="1" s="1"/>
  <c r="N4225" i="1" a="1"/>
  <c r="N4225" i="1" s="1"/>
  <c r="N4226" i="1" a="1"/>
  <c r="N4226" i="1" s="1"/>
  <c r="N4227" i="1" a="1"/>
  <c r="N4227" i="1" s="1"/>
  <c r="N4228" i="1" a="1"/>
  <c r="N4228" i="1" s="1"/>
  <c r="N4229" i="1" a="1"/>
  <c r="N4229" i="1" s="1"/>
  <c r="N4230" i="1" a="1"/>
  <c r="N4230" i="1" s="1"/>
  <c r="N4231" i="1" a="1"/>
  <c r="N4231" i="1" s="1"/>
  <c r="N4232" i="1" a="1"/>
  <c r="N4232" i="1" s="1"/>
  <c r="N4233" i="1" a="1"/>
  <c r="N4233" i="1" s="1"/>
  <c r="N4234" i="1" a="1"/>
  <c r="N4234" i="1" s="1"/>
  <c r="N4235" i="1" a="1"/>
  <c r="N4235" i="1" s="1"/>
  <c r="N4236" i="1" a="1"/>
  <c r="N4236" i="1" s="1"/>
  <c r="N4237" i="1" a="1"/>
  <c r="N4237" i="1" s="1"/>
  <c r="N4238" i="1" a="1"/>
  <c r="N4238" i="1" s="1"/>
  <c r="N4239" i="1" a="1"/>
  <c r="N4239" i="1" s="1"/>
  <c r="N4240" i="1" a="1"/>
  <c r="N4240" i="1" s="1"/>
  <c r="N4241" i="1" a="1"/>
  <c r="N4241" i="1" s="1"/>
  <c r="N4242" i="1" a="1"/>
  <c r="N4242" i="1" s="1"/>
  <c r="N4243" i="1" a="1"/>
  <c r="N4243" i="1" s="1"/>
  <c r="N4244" i="1" a="1"/>
  <c r="N4244" i="1" s="1"/>
  <c r="N4245" i="1" a="1"/>
  <c r="N4245" i="1" s="1"/>
  <c r="N4246" i="1" a="1"/>
  <c r="N4246" i="1" s="1"/>
  <c r="N4247" i="1" a="1"/>
  <c r="N4247" i="1" s="1"/>
  <c r="N4248" i="1" a="1"/>
  <c r="N4248" i="1" s="1"/>
  <c r="N4249" i="1" a="1"/>
  <c r="N4249" i="1" s="1"/>
  <c r="N4250" i="1" a="1"/>
  <c r="N4250" i="1" s="1"/>
  <c r="N4251" i="1" a="1"/>
  <c r="N4251" i="1" s="1"/>
  <c r="N4252" i="1" a="1"/>
  <c r="N4252" i="1"/>
  <c r="N4253" i="1" a="1"/>
  <c r="N4253" i="1" s="1"/>
  <c r="N4254" i="1" a="1"/>
  <c r="N4254" i="1" s="1"/>
  <c r="N4255" i="1" a="1"/>
  <c r="N4255" i="1" s="1"/>
  <c r="N4256" i="1" a="1"/>
  <c r="N4256" i="1" s="1"/>
  <c r="N4257" i="1" a="1"/>
  <c r="N4257" i="1" s="1"/>
  <c r="N4258" i="1" a="1"/>
  <c r="N4258" i="1" s="1"/>
  <c r="N4259" i="1" a="1"/>
  <c r="N4259" i="1" s="1"/>
  <c r="N4260" i="1" a="1"/>
  <c r="N4260" i="1" s="1"/>
  <c r="N4261" i="1" a="1"/>
  <c r="N4261" i="1" s="1"/>
  <c r="N4262" i="1" a="1"/>
  <c r="N4262" i="1" s="1"/>
  <c r="N4263" i="1" a="1"/>
  <c r="N4263" i="1" s="1"/>
  <c r="N4264" i="1" a="1"/>
  <c r="N4264" i="1" s="1"/>
  <c r="N4265" i="1" a="1"/>
  <c r="N4265" i="1" s="1"/>
  <c r="N4266" i="1" a="1"/>
  <c r="N4266" i="1" s="1"/>
  <c r="N4267" i="1" a="1"/>
  <c r="N4267" i="1" s="1"/>
  <c r="N4268" i="1" a="1"/>
  <c r="N4268" i="1" s="1"/>
  <c r="N4269" i="1" a="1"/>
  <c r="N4269" i="1" s="1"/>
  <c r="N4270" i="1" a="1"/>
  <c r="N4270" i="1" s="1"/>
  <c r="N4271" i="1" a="1"/>
  <c r="N4271" i="1" s="1"/>
  <c r="N4272" i="1" a="1"/>
  <c r="N4272" i="1" s="1"/>
  <c r="N4273" i="1" a="1"/>
  <c r="N4273" i="1" s="1"/>
  <c r="N4274" i="1" a="1"/>
  <c r="N4274" i="1" s="1"/>
  <c r="N4275" i="1" a="1"/>
  <c r="N4275" i="1" s="1"/>
  <c r="N4276" i="1" a="1"/>
  <c r="N4276" i="1" s="1"/>
  <c r="N4277" i="1" a="1"/>
  <c r="N4277" i="1" s="1"/>
  <c r="N4278" i="1" a="1"/>
  <c r="N4278" i="1" s="1"/>
  <c r="N4279" i="1" a="1"/>
  <c r="N4279" i="1" s="1"/>
  <c r="N4280" i="1" a="1"/>
  <c r="N4280" i="1" s="1"/>
  <c r="N4281" i="1" a="1"/>
  <c r="N4281" i="1" s="1"/>
  <c r="N4282" i="1" a="1"/>
  <c r="N4282" i="1" s="1"/>
  <c r="N4283" i="1" a="1"/>
  <c r="N4283" i="1" s="1"/>
  <c r="N4284" i="1" a="1"/>
  <c r="N4284" i="1" s="1"/>
  <c r="N4285" i="1" a="1"/>
  <c r="N4285" i="1" s="1"/>
  <c r="N4286" i="1" a="1"/>
  <c r="N4286" i="1" s="1"/>
  <c r="N4287" i="1" a="1"/>
  <c r="N4287" i="1" s="1"/>
  <c r="N4288" i="1" a="1"/>
  <c r="N4288" i="1"/>
  <c r="N4289" i="1" a="1"/>
  <c r="N4289" i="1" s="1"/>
  <c r="N4290" i="1" a="1"/>
  <c r="N4290" i="1" s="1"/>
  <c r="N4291" i="1" a="1"/>
  <c r="N4291" i="1" s="1"/>
  <c r="N4292" i="1" a="1"/>
  <c r="N4292" i="1" s="1"/>
  <c r="N4293" i="1" a="1"/>
  <c r="N4293" i="1" s="1"/>
  <c r="N4294" i="1" a="1"/>
  <c r="N4294" i="1" s="1"/>
  <c r="N4295" i="1" a="1"/>
  <c r="N4295" i="1" s="1"/>
  <c r="N4296" i="1" a="1"/>
  <c r="N4296" i="1" s="1"/>
  <c r="N4297" i="1" a="1"/>
  <c r="N4297" i="1" s="1"/>
  <c r="N4298" i="1" a="1"/>
  <c r="N4298" i="1" s="1"/>
  <c r="N4299" i="1" a="1"/>
  <c r="N4299" i="1" s="1"/>
  <c r="N4300" i="1" a="1"/>
  <c r="N4300" i="1"/>
  <c r="N4301" i="1" a="1"/>
  <c r="N4301" i="1" s="1"/>
  <c r="N4302" i="1" a="1"/>
  <c r="N4302" i="1" s="1"/>
  <c r="N4303" i="1" a="1"/>
  <c r="N4303" i="1" s="1"/>
  <c r="N4304" i="1" a="1"/>
  <c r="N4304" i="1" s="1"/>
  <c r="N4305" i="1" a="1"/>
  <c r="N4305" i="1" s="1"/>
  <c r="N4306" i="1" a="1"/>
  <c r="N4306" i="1" s="1"/>
  <c r="N4307" i="1" a="1"/>
  <c r="N4307" i="1" s="1"/>
  <c r="N4308" i="1" a="1"/>
  <c r="N4308" i="1" s="1"/>
  <c r="N4309" i="1" a="1"/>
  <c r="N4309" i="1" s="1"/>
  <c r="N4310" i="1" a="1"/>
  <c r="N4310" i="1" s="1"/>
  <c r="N4311" i="1" a="1"/>
  <c r="N4311" i="1" s="1"/>
  <c r="N4312" i="1" a="1"/>
  <c r="N4312" i="1" s="1"/>
  <c r="N4313" i="1" a="1"/>
  <c r="N4313" i="1" s="1"/>
  <c r="N4314" i="1" a="1"/>
  <c r="N4314" i="1" s="1"/>
  <c r="N4315" i="1" a="1"/>
  <c r="N4315" i="1" s="1"/>
  <c r="N4316" i="1" a="1"/>
  <c r="N4316" i="1" s="1"/>
  <c r="N4317" i="1" a="1"/>
  <c r="N4317" i="1" s="1"/>
  <c r="N4318" i="1" a="1"/>
  <c r="N4318" i="1" s="1"/>
  <c r="N4319" i="1" a="1"/>
  <c r="N4319" i="1" s="1"/>
  <c r="N4320" i="1" a="1"/>
  <c r="N4320" i="1" s="1"/>
  <c r="N4321" i="1" a="1"/>
  <c r="N4321" i="1" s="1"/>
  <c r="N4322" i="1" a="1"/>
  <c r="N4322" i="1" s="1"/>
  <c r="N4323" i="1" a="1"/>
  <c r="N4323" i="1" s="1"/>
  <c r="N4324" i="1" a="1"/>
  <c r="N4324" i="1"/>
  <c r="N4325" i="1" a="1"/>
  <c r="N4325" i="1" s="1"/>
  <c r="N4326" i="1" a="1"/>
  <c r="N4326" i="1" s="1"/>
  <c r="N4327" i="1" a="1"/>
  <c r="N4327" i="1" s="1"/>
  <c r="N4328" i="1" a="1"/>
  <c r="N4328" i="1" s="1"/>
  <c r="N4329" i="1" a="1"/>
  <c r="N4329" i="1" s="1"/>
  <c r="N4330" i="1" a="1"/>
  <c r="N4330" i="1" s="1"/>
  <c r="N4331" i="1" a="1"/>
  <c r="N4331" i="1" s="1"/>
  <c r="N4332" i="1" a="1"/>
  <c r="N4332" i="1" s="1"/>
  <c r="N4333" i="1" a="1"/>
  <c r="N4333" i="1" s="1"/>
  <c r="N4334" i="1" a="1"/>
  <c r="N4334" i="1" s="1"/>
  <c r="N4335" i="1" a="1"/>
  <c r="N4335" i="1" s="1"/>
  <c r="N4336" i="1" a="1"/>
  <c r="N4336" i="1" s="1"/>
  <c r="N4337" i="1" a="1"/>
  <c r="N4337" i="1" s="1"/>
  <c r="N4338" i="1" a="1"/>
  <c r="N4338" i="1" s="1"/>
  <c r="N4339" i="1" a="1"/>
  <c r="N4339" i="1" s="1"/>
  <c r="N4340" i="1" a="1"/>
  <c r="N4340" i="1" s="1"/>
  <c r="N4341" i="1" a="1"/>
  <c r="N4341" i="1" s="1"/>
  <c r="N4342" i="1" a="1"/>
  <c r="N4342" i="1" s="1"/>
  <c r="N4343" i="1" a="1"/>
  <c r="N4343" i="1" s="1"/>
  <c r="N4344" i="1" a="1"/>
  <c r="N4344" i="1" s="1"/>
  <c r="N4345" i="1" a="1"/>
  <c r="N4345" i="1" s="1"/>
  <c r="N4346" i="1" a="1"/>
  <c r="N4346" i="1" s="1"/>
  <c r="N4347" i="1" a="1"/>
  <c r="N4347" i="1" s="1"/>
  <c r="N4348" i="1" a="1"/>
  <c r="N4348" i="1" s="1"/>
  <c r="N4349" i="1" a="1"/>
  <c r="N4349" i="1" s="1"/>
  <c r="N4350" i="1" a="1"/>
  <c r="N4350" i="1" s="1"/>
  <c r="N4351" i="1" a="1"/>
  <c r="N4351" i="1" s="1"/>
  <c r="N4352" i="1" a="1"/>
  <c r="N4352" i="1" s="1"/>
  <c r="N4353" i="1" a="1"/>
  <c r="N4353" i="1" s="1"/>
  <c r="N4354" i="1" a="1"/>
  <c r="N4354" i="1" s="1"/>
  <c r="N4355" i="1" a="1"/>
  <c r="N4355" i="1" s="1"/>
  <c r="N4356" i="1" a="1"/>
  <c r="N4356" i="1" s="1"/>
  <c r="N4357" i="1" a="1"/>
  <c r="N4357" i="1" s="1"/>
  <c r="N4358" i="1" a="1"/>
  <c r="N4358" i="1" s="1"/>
  <c r="N4359" i="1" a="1"/>
  <c r="N4359" i="1" s="1"/>
  <c r="N4360" i="1" a="1"/>
  <c r="N4360" i="1" s="1"/>
  <c r="N4361" i="1" a="1"/>
  <c r="N4361" i="1" s="1"/>
  <c r="N4362" i="1" a="1"/>
  <c r="N4362" i="1" s="1"/>
  <c r="N4363" i="1" a="1"/>
  <c r="N4363" i="1" s="1"/>
  <c r="N4364" i="1" a="1"/>
  <c r="N4364" i="1" s="1"/>
  <c r="N4365" i="1" a="1"/>
  <c r="N4365" i="1" s="1"/>
  <c r="N4366" i="1" a="1"/>
  <c r="N4366" i="1" s="1"/>
  <c r="N4367" i="1" a="1"/>
  <c r="N4367" i="1" s="1"/>
  <c r="N4368" i="1" a="1"/>
  <c r="N4368" i="1" s="1"/>
  <c r="N4369" i="1" a="1"/>
  <c r="N4369" i="1" s="1"/>
  <c r="N4370" i="1" a="1"/>
  <c r="N4370" i="1" s="1"/>
  <c r="N4371" i="1" a="1"/>
  <c r="N4371" i="1" s="1"/>
  <c r="N4372" i="1" a="1"/>
  <c r="N4372" i="1" s="1"/>
  <c r="N4373" i="1" a="1"/>
  <c r="N4373" i="1" s="1"/>
  <c r="N4374" i="1" a="1"/>
  <c r="N4374" i="1" s="1"/>
  <c r="N4375" i="1" a="1"/>
  <c r="N4375" i="1" s="1"/>
  <c r="N4376" i="1" a="1"/>
  <c r="N4376" i="1" s="1"/>
  <c r="N4377" i="1" a="1"/>
  <c r="N4377" i="1" s="1"/>
  <c r="N4378" i="1" a="1"/>
  <c r="N4378" i="1" s="1"/>
  <c r="N4379" i="1" a="1"/>
  <c r="N4379" i="1" s="1"/>
  <c r="N4380" i="1" a="1"/>
  <c r="N4380" i="1" s="1"/>
  <c r="N4381" i="1" a="1"/>
  <c r="N4381" i="1" s="1"/>
  <c r="N4382" i="1" a="1"/>
  <c r="N4382" i="1" s="1"/>
  <c r="N4383" i="1" a="1"/>
  <c r="N4383" i="1" s="1"/>
  <c r="N4384" i="1" a="1"/>
  <c r="N4384" i="1" s="1"/>
  <c r="N4385" i="1" a="1"/>
  <c r="N4385" i="1" s="1"/>
  <c r="N4386" i="1" a="1"/>
  <c r="N4386" i="1" s="1"/>
  <c r="N4387" i="1" a="1"/>
  <c r="N4387" i="1" s="1"/>
  <c r="N4388" i="1" a="1"/>
  <c r="N4388" i="1" s="1"/>
  <c r="N4389" i="1" a="1"/>
  <c r="N4389" i="1" s="1"/>
  <c r="N4390" i="1" a="1"/>
  <c r="N4390" i="1" s="1"/>
  <c r="N4391" i="1" a="1"/>
  <c r="N4391" i="1" s="1"/>
  <c r="N4392" i="1" a="1"/>
  <c r="N4392" i="1" s="1"/>
  <c r="N4393" i="1" a="1"/>
  <c r="N4393" i="1" s="1"/>
  <c r="N4394" i="1" a="1"/>
  <c r="N4394" i="1" s="1"/>
  <c r="N4395" i="1" a="1"/>
  <c r="N4395" i="1" s="1"/>
  <c r="N4396" i="1" a="1"/>
  <c r="N4396" i="1"/>
  <c r="N4397" i="1" a="1"/>
  <c r="N4397" i="1" s="1"/>
  <c r="N4398" i="1" a="1"/>
  <c r="N4398" i="1" s="1"/>
  <c r="N4399" i="1" a="1"/>
  <c r="N4399" i="1" s="1"/>
  <c r="N4400" i="1" a="1"/>
  <c r="N4400" i="1" s="1"/>
  <c r="N4401" i="1" a="1"/>
  <c r="N4401" i="1" s="1"/>
  <c r="N4402" i="1" a="1"/>
  <c r="N4402" i="1" s="1"/>
  <c r="N4403" i="1" a="1"/>
  <c r="N4403" i="1" s="1"/>
  <c r="N4404" i="1" a="1"/>
  <c r="N4404" i="1" s="1"/>
  <c r="N4405" i="1" a="1"/>
  <c r="N4405" i="1" s="1"/>
  <c r="N4406" i="1" a="1"/>
  <c r="N4406" i="1" s="1"/>
  <c r="N4407" i="1" a="1"/>
  <c r="N4407" i="1" s="1"/>
  <c r="N4408" i="1" a="1"/>
  <c r="N4408" i="1"/>
  <c r="N4409" i="1" a="1"/>
  <c r="N4409" i="1" s="1"/>
  <c r="N4410" i="1" a="1"/>
  <c r="N4410" i="1" s="1"/>
  <c r="N4411" i="1" a="1"/>
  <c r="N4411" i="1" s="1"/>
  <c r="N4412" i="1" a="1"/>
  <c r="N4412" i="1" s="1"/>
  <c r="N4413" i="1" a="1"/>
  <c r="N4413" i="1" s="1"/>
  <c r="N4414" i="1" a="1"/>
  <c r="N4414" i="1" s="1"/>
  <c r="N4415" i="1" a="1"/>
  <c r="N4415" i="1" s="1"/>
  <c r="N4416" i="1" a="1"/>
  <c r="N4416" i="1" s="1"/>
  <c r="N4417" i="1" a="1"/>
  <c r="N4417" i="1" s="1"/>
  <c r="N4418" i="1" a="1"/>
  <c r="N4418" i="1" s="1"/>
  <c r="N4419" i="1" a="1"/>
  <c r="N4419" i="1" s="1"/>
  <c r="N4420" i="1" a="1"/>
  <c r="N4420" i="1" s="1"/>
  <c r="N4421" i="1" a="1"/>
  <c r="N4421" i="1" s="1"/>
  <c r="N4422" i="1" a="1"/>
  <c r="N4422" i="1" s="1"/>
  <c r="N4423" i="1" a="1"/>
  <c r="N4423" i="1" s="1"/>
  <c r="N4424" i="1" a="1"/>
  <c r="N4424" i="1" s="1"/>
  <c r="N4425" i="1" a="1"/>
  <c r="N4425" i="1" s="1"/>
  <c r="N4426" i="1" a="1"/>
  <c r="N4426" i="1" s="1"/>
  <c r="N4427" i="1" a="1"/>
  <c r="N4427" i="1" s="1"/>
  <c r="N4428" i="1" a="1"/>
  <c r="N4428" i="1" s="1"/>
  <c r="N4429" i="1" a="1"/>
  <c r="N4429" i="1" s="1"/>
  <c r="N4430" i="1" a="1"/>
  <c r="N4430" i="1" s="1"/>
  <c r="N4431" i="1" a="1"/>
  <c r="N4431" i="1" s="1"/>
  <c r="N4432" i="1" a="1"/>
  <c r="N4432" i="1"/>
  <c r="N4433" i="1" a="1"/>
  <c r="N4433" i="1" s="1"/>
  <c r="N4434" i="1" a="1"/>
  <c r="N4434" i="1" s="1"/>
  <c r="N4435" i="1" a="1"/>
  <c r="N4435" i="1" s="1"/>
  <c r="N4436" i="1" a="1"/>
  <c r="N4436" i="1" s="1"/>
  <c r="N4437" i="1" a="1"/>
  <c r="N4437" i="1" s="1"/>
  <c r="N4438" i="1" a="1"/>
  <c r="N4438" i="1" s="1"/>
  <c r="N4439" i="1" a="1"/>
  <c r="N4439" i="1" s="1"/>
  <c r="N4440" i="1" a="1"/>
  <c r="N4440" i="1" s="1"/>
  <c r="N4441" i="1" a="1"/>
  <c r="N4441" i="1" s="1"/>
  <c r="N4442" i="1" a="1"/>
  <c r="N4442" i="1" s="1"/>
  <c r="N4443" i="1" a="1"/>
  <c r="N4443" i="1" s="1"/>
  <c r="N4444" i="1" a="1"/>
  <c r="N4444" i="1"/>
  <c r="N4445" i="1" a="1"/>
  <c r="N4445" i="1" s="1"/>
  <c r="N4446" i="1" a="1"/>
  <c r="N4446" i="1" s="1"/>
  <c r="N4447" i="1" a="1"/>
  <c r="N4447" i="1" s="1"/>
  <c r="N4448" i="1" a="1"/>
  <c r="N4448" i="1" s="1"/>
  <c r="N4449" i="1" a="1"/>
  <c r="N4449" i="1" s="1"/>
  <c r="N4450" i="1" a="1"/>
  <c r="N4450" i="1" s="1"/>
  <c r="N4451" i="1" a="1"/>
  <c r="N4451" i="1" s="1"/>
  <c r="N4452" i="1" a="1"/>
  <c r="N4452" i="1" s="1"/>
  <c r="N4453" i="1" a="1"/>
  <c r="N4453" i="1" s="1"/>
  <c r="N4454" i="1" a="1"/>
  <c r="N4454" i="1" s="1"/>
  <c r="N4455" i="1" a="1"/>
  <c r="N4455" i="1" s="1"/>
  <c r="N4456" i="1" a="1"/>
  <c r="N4456" i="1" s="1"/>
  <c r="N4457" i="1" a="1"/>
  <c r="N4457" i="1" s="1"/>
  <c r="N4458" i="1" a="1"/>
  <c r="N4458" i="1" s="1"/>
  <c r="N4459" i="1" a="1"/>
  <c r="N4459" i="1" s="1"/>
  <c r="N4460" i="1" a="1"/>
  <c r="N4460" i="1" s="1"/>
  <c r="N4461" i="1" a="1"/>
  <c r="N4461" i="1" s="1"/>
  <c r="N4462" i="1" a="1"/>
  <c r="N4462" i="1" s="1"/>
  <c r="N4463" i="1" a="1"/>
  <c r="N4463" i="1" s="1"/>
  <c r="N4464" i="1" a="1"/>
  <c r="N4464" i="1" s="1"/>
  <c r="N4465" i="1" a="1"/>
  <c r="N4465" i="1" s="1"/>
  <c r="N4466" i="1" a="1"/>
  <c r="N4466" i="1" s="1"/>
  <c r="N4467" i="1" a="1"/>
  <c r="N4467" i="1" s="1"/>
  <c r="N4468" i="1" a="1"/>
  <c r="N4468" i="1" s="1"/>
  <c r="N4469" i="1" a="1"/>
  <c r="N4469" i="1" s="1"/>
  <c r="N4470" i="1" a="1"/>
  <c r="N4470" i="1" s="1"/>
  <c r="N4471" i="1" a="1"/>
  <c r="N4471" i="1" s="1"/>
  <c r="N4472" i="1" a="1"/>
  <c r="N4472" i="1" s="1"/>
  <c r="N4473" i="1" a="1"/>
  <c r="N4473" i="1" s="1"/>
  <c r="N4474" i="1" a="1"/>
  <c r="N4474" i="1" s="1"/>
  <c r="N4475" i="1" a="1"/>
  <c r="N4475" i="1" s="1"/>
  <c r="N4476" i="1" a="1"/>
  <c r="N4476" i="1" s="1"/>
  <c r="N4477" i="1" a="1"/>
  <c r="N4477" i="1" s="1"/>
  <c r="N4478" i="1" a="1"/>
  <c r="N4478" i="1" s="1"/>
  <c r="N4479" i="1" a="1"/>
  <c r="N4479" i="1" s="1"/>
  <c r="N4480" i="1" a="1"/>
  <c r="N4480" i="1" s="1"/>
  <c r="N4481" i="1" a="1"/>
  <c r="N4481" i="1" s="1"/>
  <c r="N4482" i="1" a="1"/>
  <c r="N4482" i="1" s="1"/>
  <c r="N4483" i="1" a="1"/>
  <c r="N4483" i="1" s="1"/>
  <c r="N4484" i="1" a="1"/>
  <c r="N4484" i="1" s="1"/>
  <c r="N4485" i="1" a="1"/>
  <c r="N4485" i="1" s="1"/>
  <c r="N4486" i="1" a="1"/>
  <c r="N4486" i="1" s="1"/>
  <c r="N4487" i="1" a="1"/>
  <c r="N4487" i="1" s="1"/>
  <c r="N4488" i="1" a="1"/>
  <c r="N4488" i="1" s="1"/>
  <c r="N4489" i="1" a="1"/>
  <c r="N4489" i="1" s="1"/>
  <c r="N4490" i="1" a="1"/>
  <c r="N4490" i="1" s="1"/>
  <c r="N4491" i="1" a="1"/>
  <c r="N4491" i="1" s="1"/>
  <c r="N4492" i="1" a="1"/>
  <c r="N4492" i="1" s="1"/>
  <c r="N4493" i="1" a="1"/>
  <c r="N4493" i="1" s="1"/>
  <c r="N4494" i="1" a="1"/>
  <c r="N4494" i="1" s="1"/>
  <c r="N4495" i="1" a="1"/>
  <c r="N4495" i="1" s="1"/>
  <c r="N4496" i="1" a="1"/>
  <c r="N4496" i="1" s="1"/>
  <c r="N4497" i="1" a="1"/>
  <c r="N4497" i="1" s="1"/>
  <c r="N4498" i="1" a="1"/>
  <c r="N4498" i="1" s="1"/>
  <c r="N4499" i="1" a="1"/>
  <c r="N4499" i="1" s="1"/>
  <c r="N4500" i="1" a="1"/>
  <c r="N4500" i="1" s="1"/>
  <c r="N4501" i="1" a="1"/>
  <c r="N4501" i="1" s="1"/>
  <c r="N4502" i="1" a="1"/>
  <c r="N4502" i="1" s="1"/>
  <c r="N4503" i="1" a="1"/>
  <c r="N4503" i="1" s="1"/>
  <c r="N4504" i="1" a="1"/>
  <c r="N4504" i="1" s="1"/>
  <c r="N4505" i="1" a="1"/>
  <c r="N4505" i="1" s="1"/>
  <c r="N4506" i="1" a="1"/>
  <c r="N4506" i="1" s="1"/>
  <c r="N4507" i="1" a="1"/>
  <c r="N4507" i="1" s="1"/>
  <c r="N4508" i="1" a="1"/>
  <c r="N4508" i="1" s="1"/>
  <c r="N4509" i="1" a="1"/>
  <c r="N4509" i="1" s="1"/>
  <c r="N4510" i="1" a="1"/>
  <c r="N4510" i="1" s="1"/>
  <c r="N4511" i="1" a="1"/>
  <c r="N4511" i="1" s="1"/>
  <c r="N4512" i="1" a="1"/>
  <c r="N4512" i="1" s="1"/>
  <c r="N4513" i="1" a="1"/>
  <c r="N4513" i="1" s="1"/>
  <c r="N4514" i="1" a="1"/>
  <c r="N4514" i="1" s="1"/>
  <c r="N4515" i="1" a="1"/>
  <c r="N4515" i="1" s="1"/>
  <c r="N4516" i="1" a="1"/>
  <c r="N4516" i="1"/>
  <c r="N4517" i="1" a="1"/>
  <c r="N4517" i="1" s="1"/>
  <c r="N4518" i="1" a="1"/>
  <c r="N4518" i="1" s="1"/>
  <c r="N4519" i="1" a="1"/>
  <c r="N4519" i="1" s="1"/>
  <c r="N4520" i="1" a="1"/>
  <c r="N4520" i="1" s="1"/>
  <c r="N4521" i="1" a="1"/>
  <c r="N4521" i="1" s="1"/>
  <c r="N4522" i="1" a="1"/>
  <c r="N4522" i="1" s="1"/>
  <c r="N4523" i="1" a="1"/>
  <c r="N4523" i="1" s="1"/>
  <c r="N4524" i="1" a="1"/>
  <c r="N4524" i="1" s="1"/>
  <c r="N4525" i="1" a="1"/>
  <c r="N4525" i="1" s="1"/>
  <c r="N4526" i="1" a="1"/>
  <c r="N4526" i="1" s="1"/>
  <c r="N4527" i="1" a="1"/>
  <c r="N4527" i="1" s="1"/>
  <c r="N4528" i="1" a="1"/>
  <c r="N4528" i="1" s="1"/>
  <c r="N4529" i="1" a="1"/>
  <c r="N4529" i="1" s="1"/>
  <c r="N4530" i="1" a="1"/>
  <c r="N4530" i="1" s="1"/>
  <c r="N4531" i="1" a="1"/>
  <c r="N4531" i="1" s="1"/>
  <c r="N4532" i="1" a="1"/>
  <c r="N4532" i="1" s="1"/>
  <c r="N4533" i="1" a="1"/>
  <c r="N4533" i="1" s="1"/>
  <c r="N4534" i="1" a="1"/>
  <c r="N4534" i="1" s="1"/>
  <c r="N4535" i="1" a="1"/>
  <c r="N4535" i="1" s="1"/>
  <c r="N4536" i="1" a="1"/>
  <c r="N4536" i="1" s="1"/>
  <c r="N4537" i="1" a="1"/>
  <c r="N4537" i="1" s="1"/>
  <c r="N4538" i="1" a="1"/>
  <c r="N4538" i="1" s="1"/>
  <c r="N4539" i="1" a="1"/>
  <c r="N4539" i="1" s="1"/>
  <c r="N4540" i="1" a="1"/>
  <c r="N4540" i="1"/>
  <c r="N4541" i="1" a="1"/>
  <c r="N4541" i="1" s="1"/>
  <c r="N4542" i="1" a="1"/>
  <c r="N4542" i="1" s="1"/>
  <c r="N4543" i="1" a="1"/>
  <c r="N4543" i="1" s="1"/>
  <c r="N4544" i="1" a="1"/>
  <c r="N4544" i="1" s="1"/>
  <c r="N4545" i="1" a="1"/>
  <c r="N4545" i="1" s="1"/>
  <c r="N4546" i="1" a="1"/>
  <c r="N4546" i="1" s="1"/>
  <c r="N4547" i="1" a="1"/>
  <c r="N4547" i="1" s="1"/>
  <c r="N4548" i="1" a="1"/>
  <c r="N4548" i="1" s="1"/>
  <c r="N4549" i="1" a="1"/>
  <c r="N4549" i="1" s="1"/>
  <c r="N4550" i="1" a="1"/>
  <c r="N4550" i="1" s="1"/>
  <c r="N4551" i="1" a="1"/>
  <c r="N4551" i="1" s="1"/>
  <c r="N4552" i="1" a="1"/>
  <c r="N4552" i="1" s="1"/>
  <c r="N4553" i="1" a="1"/>
  <c r="N4553" i="1" s="1"/>
  <c r="N4554" i="1" a="1"/>
  <c r="N4554" i="1" s="1"/>
  <c r="N4555" i="1" a="1"/>
  <c r="N4555" i="1" s="1"/>
  <c r="N4556" i="1" a="1"/>
  <c r="N4556" i="1" s="1"/>
  <c r="N4557" i="1" a="1"/>
  <c r="N4557" i="1" s="1"/>
  <c r="N4558" i="1" a="1"/>
  <c r="N4558" i="1" s="1"/>
  <c r="N4559" i="1" a="1"/>
  <c r="N4559" i="1" s="1"/>
  <c r="N4560" i="1" a="1"/>
  <c r="N4560" i="1" s="1"/>
  <c r="N4561" i="1" a="1"/>
  <c r="N4561" i="1" s="1"/>
  <c r="N4562" i="1" a="1"/>
  <c r="N4562" i="1" s="1"/>
  <c r="N4563" i="1" a="1"/>
  <c r="N4563" i="1" s="1"/>
  <c r="N4564" i="1" a="1"/>
  <c r="N4564" i="1" s="1"/>
  <c r="N4565" i="1" a="1"/>
  <c r="N4565" i="1" s="1"/>
  <c r="N4566" i="1" a="1"/>
  <c r="N4566" i="1" s="1"/>
  <c r="N4567" i="1" a="1"/>
  <c r="N4567" i="1" s="1"/>
  <c r="N4568" i="1" a="1"/>
  <c r="N4568" i="1" s="1"/>
  <c r="N4569" i="1" a="1"/>
  <c r="N4569" i="1" s="1"/>
  <c r="N4570" i="1" a="1"/>
  <c r="N4570" i="1" s="1"/>
  <c r="N4571" i="1" a="1"/>
  <c r="N4571" i="1" s="1"/>
  <c r="N4572" i="1" a="1"/>
  <c r="N4572" i="1" s="1"/>
  <c r="N4573" i="1" a="1"/>
  <c r="N4573" i="1" s="1"/>
  <c r="N4574" i="1" a="1"/>
  <c r="N4574" i="1" s="1"/>
  <c r="N4575" i="1" a="1"/>
  <c r="N4575" i="1" s="1"/>
  <c r="N4576" i="1" a="1"/>
  <c r="N4576" i="1" s="1"/>
  <c r="N4577" i="1" a="1"/>
  <c r="N4577" i="1" s="1"/>
  <c r="N4578" i="1" a="1"/>
  <c r="N4578" i="1" s="1"/>
  <c r="N4579" i="1" a="1"/>
  <c r="N4579" i="1" s="1"/>
  <c r="N4580" i="1" a="1"/>
  <c r="N4580" i="1" s="1"/>
  <c r="N4581" i="1" a="1"/>
  <c r="N4581" i="1" s="1"/>
  <c r="N4582" i="1" a="1"/>
  <c r="N4582" i="1" s="1"/>
  <c r="N4583" i="1" a="1"/>
  <c r="N4583" i="1" s="1"/>
  <c r="N4584" i="1" a="1"/>
  <c r="N4584" i="1" s="1"/>
  <c r="N4585" i="1" a="1"/>
  <c r="N4585" i="1" s="1"/>
  <c r="N4586" i="1" a="1"/>
  <c r="N4586" i="1" s="1"/>
  <c r="N4587" i="1" a="1"/>
  <c r="N4587" i="1" s="1"/>
  <c r="N4588" i="1" a="1"/>
  <c r="N4588" i="1" s="1"/>
  <c r="N4589" i="1" a="1"/>
  <c r="N4589" i="1" s="1"/>
  <c r="N4590" i="1" a="1"/>
  <c r="N4590" i="1" s="1"/>
  <c r="N4591" i="1" a="1"/>
  <c r="N4591" i="1" s="1"/>
  <c r="N4592" i="1" a="1"/>
  <c r="N4592" i="1" s="1"/>
  <c r="N4593" i="1" a="1"/>
  <c r="N4593" i="1" s="1"/>
  <c r="N4594" i="1" a="1"/>
  <c r="N4594" i="1" s="1"/>
  <c r="N4595" i="1" a="1"/>
  <c r="N4595" i="1" s="1"/>
  <c r="N4596" i="1" a="1"/>
  <c r="N4596" i="1" s="1"/>
  <c r="N4597" i="1" a="1"/>
  <c r="N4597" i="1" s="1"/>
  <c r="N4598" i="1" a="1"/>
  <c r="N4598" i="1" s="1"/>
  <c r="N4599" i="1" a="1"/>
  <c r="N4599" i="1" s="1"/>
  <c r="N4600" i="1" a="1"/>
  <c r="N4600" i="1" s="1"/>
  <c r="N4601" i="1" a="1"/>
  <c r="N4601" i="1" s="1"/>
  <c r="N4602" i="1" a="1"/>
  <c r="N4602" i="1" s="1"/>
  <c r="N4603" i="1" a="1"/>
  <c r="N4603" i="1" s="1"/>
  <c r="N4604" i="1" a="1"/>
  <c r="N4604" i="1" s="1"/>
  <c r="N4605" i="1" a="1"/>
  <c r="N4605" i="1" s="1"/>
  <c r="N4606" i="1" a="1"/>
  <c r="N4606" i="1" s="1"/>
  <c r="N4607" i="1" a="1"/>
  <c r="N4607" i="1" s="1"/>
  <c r="N4608" i="1" a="1"/>
  <c r="N4608" i="1" s="1"/>
  <c r="N4609" i="1" a="1"/>
  <c r="N4609" i="1" s="1"/>
  <c r="N4610" i="1" a="1"/>
  <c r="N4610" i="1" s="1"/>
  <c r="N4611" i="1" a="1"/>
  <c r="N4611" i="1" s="1"/>
  <c r="N4612" i="1" a="1"/>
  <c r="N4612" i="1" s="1"/>
  <c r="N4613" i="1" a="1"/>
  <c r="N4613" i="1" s="1"/>
  <c r="N4614" i="1" a="1"/>
  <c r="N4614" i="1" s="1"/>
  <c r="N4615" i="1" a="1"/>
  <c r="N4615" i="1" s="1"/>
  <c r="N4616" i="1" a="1"/>
  <c r="N4616" i="1" s="1"/>
  <c r="N4617" i="1" a="1"/>
  <c r="N4617" i="1" s="1"/>
  <c r="N4618" i="1" a="1"/>
  <c r="N4618" i="1" s="1"/>
  <c r="N4619" i="1" a="1"/>
  <c r="N4619" i="1" s="1"/>
  <c r="N4620" i="1" a="1"/>
  <c r="N4620" i="1" s="1"/>
  <c r="N4621" i="1" a="1"/>
  <c r="N4621" i="1" s="1"/>
  <c r="N4622" i="1" a="1"/>
  <c r="N4622" i="1" s="1"/>
  <c r="N4623" i="1" a="1"/>
  <c r="N4623" i="1" s="1"/>
  <c r="N4624" i="1" a="1"/>
  <c r="N4624" i="1"/>
  <c r="N4625" i="1" a="1"/>
  <c r="N4625" i="1" s="1"/>
  <c r="N4626" i="1" a="1"/>
  <c r="N4626" i="1" s="1"/>
  <c r="N4627" i="1" a="1"/>
  <c r="N4627" i="1" s="1"/>
  <c r="N4628" i="1" a="1"/>
  <c r="N4628" i="1" s="1"/>
  <c r="N4629" i="1" a="1"/>
  <c r="N4629" i="1" s="1"/>
  <c r="N4630" i="1" a="1"/>
  <c r="N4630" i="1" s="1"/>
  <c r="N4631" i="1" a="1"/>
  <c r="N4631" i="1" s="1"/>
  <c r="N4632" i="1" a="1"/>
  <c r="N4632" i="1" s="1"/>
  <c r="N4633" i="1" a="1"/>
  <c r="N4633" i="1" s="1"/>
  <c r="N4634" i="1" a="1"/>
  <c r="N4634" i="1" s="1"/>
  <c r="N4635" i="1" a="1"/>
  <c r="N4635" i="1" s="1"/>
  <c r="N4636" i="1" a="1"/>
  <c r="N4636" i="1" s="1"/>
  <c r="N4637" i="1" a="1"/>
  <c r="N4637" i="1" s="1"/>
  <c r="N4638" i="1" a="1"/>
  <c r="N4638" i="1" s="1"/>
  <c r="N4639" i="1" a="1"/>
  <c r="N4639" i="1" s="1"/>
  <c r="N4640" i="1" a="1"/>
  <c r="N4640" i="1" s="1"/>
  <c r="N4641" i="1" a="1"/>
  <c r="N4641" i="1" s="1"/>
  <c r="N4642" i="1" a="1"/>
  <c r="N4642" i="1" s="1"/>
  <c r="N4643" i="1" a="1"/>
  <c r="N4643" i="1" s="1"/>
  <c r="N4644" i="1" a="1"/>
  <c r="N4644" i="1" s="1"/>
  <c r="N4645" i="1" a="1"/>
  <c r="N4645" i="1" s="1"/>
  <c r="N4646" i="1" a="1"/>
  <c r="N4646" i="1" s="1"/>
  <c r="N4647" i="1" a="1"/>
  <c r="N4647" i="1" s="1"/>
  <c r="N4648" i="1" a="1"/>
  <c r="N4648" i="1"/>
  <c r="N4649" i="1" a="1"/>
  <c r="N4649" i="1" s="1"/>
  <c r="N4650" i="1" a="1"/>
  <c r="N4650" i="1" s="1"/>
  <c r="N4651" i="1" a="1"/>
  <c r="N4651" i="1" s="1"/>
  <c r="N4652" i="1" a="1"/>
  <c r="N4652" i="1" s="1"/>
  <c r="N4653" i="1" a="1"/>
  <c r="N4653" i="1" s="1"/>
  <c r="N4654" i="1" a="1"/>
  <c r="N4654" i="1" s="1"/>
  <c r="N4655" i="1" a="1"/>
  <c r="N4655" i="1" s="1"/>
  <c r="N4656" i="1" a="1"/>
  <c r="N4656" i="1" s="1"/>
  <c r="N4657" i="1" a="1"/>
  <c r="N4657" i="1" s="1"/>
  <c r="N4658" i="1" a="1"/>
  <c r="N4658" i="1" s="1"/>
  <c r="N4659" i="1" a="1"/>
  <c r="N4659" i="1" s="1"/>
  <c r="N4660" i="1" a="1"/>
  <c r="N4660" i="1" s="1"/>
  <c r="N4661" i="1" a="1"/>
  <c r="N4661" i="1" s="1"/>
  <c r="N4662" i="1" a="1"/>
  <c r="N4662" i="1" s="1"/>
  <c r="N4663" i="1" a="1"/>
  <c r="N4663" i="1" s="1"/>
  <c r="N4664" i="1" a="1"/>
  <c r="N4664" i="1" s="1"/>
  <c r="N4665" i="1" a="1"/>
  <c r="N4665" i="1" s="1"/>
  <c r="N4666" i="1" a="1"/>
  <c r="N4666" i="1" s="1"/>
  <c r="N4667" i="1" a="1"/>
  <c r="N4667" i="1" s="1"/>
  <c r="N4668" i="1" a="1"/>
  <c r="N4668" i="1" s="1"/>
  <c r="N4669" i="1" a="1"/>
  <c r="N4669" i="1" s="1"/>
  <c r="N4670" i="1" a="1"/>
  <c r="N4670" i="1" s="1"/>
  <c r="N4671" i="1" a="1"/>
  <c r="N4671" i="1" s="1"/>
  <c r="N4672" i="1" a="1"/>
  <c r="N4672" i="1" s="1"/>
  <c r="N4673" i="1" a="1"/>
  <c r="N4673" i="1" s="1"/>
  <c r="N4674" i="1" a="1"/>
  <c r="N4674" i="1" s="1"/>
  <c r="N4675" i="1" a="1"/>
  <c r="N4675" i="1" s="1"/>
  <c r="N4676" i="1" a="1"/>
  <c r="N4676" i="1" s="1"/>
  <c r="N4677" i="1" a="1"/>
  <c r="N4677" i="1" s="1"/>
  <c r="N4678" i="1" a="1"/>
  <c r="N4678" i="1" s="1"/>
  <c r="N4679" i="1" a="1"/>
  <c r="N4679" i="1" s="1"/>
  <c r="N4680" i="1" a="1"/>
  <c r="N4680" i="1" s="1"/>
  <c r="N4681" i="1" a="1"/>
  <c r="N4681" i="1" s="1"/>
  <c r="N4682" i="1" a="1"/>
  <c r="N4682" i="1" s="1"/>
  <c r="N4683" i="1" a="1"/>
  <c r="N4683" i="1" s="1"/>
  <c r="N4684" i="1" a="1"/>
  <c r="N4684" i="1" s="1"/>
  <c r="N4685" i="1" a="1"/>
  <c r="N4685" i="1" s="1"/>
  <c r="N4686" i="1" a="1"/>
  <c r="N4686" i="1" s="1"/>
  <c r="N4687" i="1" a="1"/>
  <c r="N4687" i="1" s="1"/>
  <c r="N4688" i="1" a="1"/>
  <c r="N4688" i="1" s="1"/>
  <c r="N4689" i="1" a="1"/>
  <c r="N4689" i="1" s="1"/>
  <c r="N4690" i="1" a="1"/>
  <c r="N4690" i="1" s="1"/>
  <c r="N4691" i="1" a="1"/>
  <c r="N4691" i="1" s="1"/>
  <c r="N4692" i="1" a="1"/>
  <c r="N4692" i="1" s="1"/>
  <c r="N4693" i="1" a="1"/>
  <c r="N4693" i="1"/>
  <c r="N4694" i="1" a="1"/>
  <c r="N4694" i="1" s="1"/>
  <c r="N4695" i="1" a="1"/>
  <c r="N4695" i="1" s="1"/>
  <c r="N4696" i="1" a="1"/>
  <c r="N4696" i="1" s="1"/>
  <c r="N4697" i="1" a="1"/>
  <c r="N4697" i="1" s="1"/>
  <c r="N4698" i="1" a="1"/>
  <c r="N4698" i="1" s="1"/>
  <c r="N4699" i="1" a="1"/>
  <c r="N4699" i="1" s="1"/>
  <c r="N4700" i="1" a="1"/>
  <c r="N4700" i="1" s="1"/>
  <c r="N4701" i="1" a="1"/>
  <c r="N4701" i="1" s="1"/>
  <c r="N4702" i="1" a="1"/>
  <c r="N4702" i="1" s="1"/>
  <c r="N4703" i="1" a="1"/>
  <c r="N4703" i="1" s="1"/>
  <c r="N4704" i="1" a="1"/>
  <c r="N4704" i="1" s="1"/>
  <c r="N4705" i="1" a="1"/>
  <c r="N4705" i="1" s="1"/>
  <c r="N4706" i="1" a="1"/>
  <c r="N4706" i="1" s="1"/>
  <c r="N4707" i="1" a="1"/>
  <c r="N4707" i="1" s="1"/>
  <c r="N4708" i="1" a="1"/>
  <c r="N4708" i="1" s="1"/>
  <c r="N4709" i="1" a="1"/>
  <c r="N4709" i="1" s="1"/>
  <c r="N4710" i="1" a="1"/>
  <c r="N4710" i="1" s="1"/>
  <c r="N4711" i="1" a="1"/>
  <c r="N4711" i="1" s="1"/>
  <c r="N4712" i="1" a="1"/>
  <c r="N4712" i="1" s="1"/>
  <c r="N4713" i="1" a="1"/>
  <c r="N4713" i="1" s="1"/>
  <c r="N4714" i="1" a="1"/>
  <c r="N4714" i="1" s="1"/>
  <c r="N4715" i="1" a="1"/>
  <c r="N4715" i="1" s="1"/>
  <c r="N4716" i="1" a="1"/>
  <c r="N4716" i="1" s="1"/>
  <c r="N4717" i="1" a="1"/>
  <c r="N4717" i="1" s="1"/>
  <c r="N4718" i="1" a="1"/>
  <c r="N4718" i="1" s="1"/>
  <c r="N4719" i="1" a="1"/>
  <c r="N4719" i="1" s="1"/>
  <c r="N4720" i="1" a="1"/>
  <c r="N4720" i="1" s="1"/>
  <c r="N4721" i="1" a="1"/>
  <c r="N4721" i="1" s="1"/>
  <c r="N4722" i="1" a="1"/>
  <c r="N4722" i="1" s="1"/>
  <c r="N4723" i="1" a="1"/>
  <c r="N4723" i="1" s="1"/>
  <c r="N4724" i="1" a="1"/>
  <c r="N4724" i="1" s="1"/>
  <c r="N4725" i="1" a="1"/>
  <c r="N4725" i="1" s="1"/>
  <c r="N4726" i="1" a="1"/>
  <c r="N4726" i="1" s="1"/>
  <c r="N4727" i="1" a="1"/>
  <c r="N4727" i="1" s="1"/>
  <c r="N4728" i="1" a="1"/>
  <c r="N4728" i="1" s="1"/>
  <c r="N4729" i="1" a="1"/>
  <c r="N4729" i="1" s="1"/>
  <c r="N4730" i="1" a="1"/>
  <c r="N4730" i="1" s="1"/>
  <c r="N4731" i="1" a="1"/>
  <c r="N4731" i="1" s="1"/>
  <c r="N4732" i="1" a="1"/>
  <c r="N4732" i="1" s="1"/>
  <c r="N4733" i="1" a="1"/>
  <c r="N4733" i="1" s="1"/>
  <c r="N4734" i="1" a="1"/>
  <c r="N4734" i="1" s="1"/>
  <c r="N4735" i="1" a="1"/>
  <c r="N4735" i="1" s="1"/>
  <c r="N4736" i="1" a="1"/>
  <c r="N4736" i="1" s="1"/>
  <c r="N4737" i="1" a="1"/>
  <c r="N4737" i="1" s="1"/>
  <c r="N4738" i="1" a="1"/>
  <c r="N4738" i="1" s="1"/>
  <c r="N4739" i="1" a="1"/>
  <c r="N4739" i="1" s="1"/>
  <c r="N4740" i="1" a="1"/>
  <c r="N4740" i="1" s="1"/>
  <c r="N4741" i="1" a="1"/>
  <c r="N4741" i="1"/>
  <c r="N4742" i="1" a="1"/>
  <c r="N4742" i="1" s="1"/>
  <c r="N4743" i="1" a="1"/>
  <c r="N4743" i="1" s="1"/>
  <c r="N4744" i="1" a="1"/>
  <c r="N4744" i="1" s="1"/>
  <c r="N4745" i="1" a="1"/>
  <c r="N4745" i="1" s="1"/>
  <c r="N4746" i="1" a="1"/>
  <c r="N4746" i="1" s="1"/>
  <c r="N4747" i="1" a="1"/>
  <c r="N4747" i="1" s="1"/>
  <c r="N4748" i="1" a="1"/>
  <c r="N4748" i="1" s="1"/>
  <c r="N4749" i="1" a="1"/>
  <c r="N4749" i="1" s="1"/>
  <c r="N4750" i="1" a="1"/>
  <c r="N4750" i="1" s="1"/>
  <c r="N4751" i="1" a="1"/>
  <c r="N4751" i="1" s="1"/>
  <c r="N4752" i="1" a="1"/>
  <c r="N4752" i="1" s="1"/>
  <c r="N4753" i="1" a="1"/>
  <c r="N4753" i="1"/>
  <c r="N4754" i="1" a="1"/>
  <c r="N4754" i="1" s="1"/>
  <c r="N4755" i="1" a="1"/>
  <c r="N4755" i="1" s="1"/>
  <c r="N4756" i="1" a="1"/>
  <c r="N4756" i="1" s="1"/>
  <c r="N4757" i="1" a="1"/>
  <c r="N4757" i="1" s="1"/>
  <c r="N4758" i="1" a="1"/>
  <c r="N4758" i="1" s="1"/>
  <c r="N4759" i="1" a="1"/>
  <c r="N4759" i="1" s="1"/>
  <c r="N4760" i="1" a="1"/>
  <c r="N4760" i="1" s="1"/>
  <c r="N4761" i="1" a="1"/>
  <c r="N4761" i="1" s="1"/>
  <c r="N4762" i="1" a="1"/>
  <c r="N4762" i="1" s="1"/>
  <c r="N4763" i="1" a="1"/>
  <c r="N4763" i="1" s="1"/>
  <c r="N4764" i="1" a="1"/>
  <c r="N4764" i="1" s="1"/>
  <c r="N4765" i="1" a="1"/>
  <c r="N4765" i="1"/>
  <c r="N4766" i="1" a="1"/>
  <c r="N4766" i="1" s="1"/>
  <c r="N4767" i="1" a="1"/>
  <c r="N4767" i="1" s="1"/>
  <c r="N4768" i="1" a="1"/>
  <c r="N4768" i="1" s="1"/>
  <c r="N4769" i="1" a="1"/>
  <c r="N4769" i="1" s="1"/>
  <c r="N4770" i="1" a="1"/>
  <c r="N4770" i="1" s="1"/>
  <c r="N4771" i="1" a="1"/>
  <c r="N4771" i="1" s="1"/>
  <c r="N4772" i="1" a="1"/>
  <c r="N4772" i="1" s="1"/>
  <c r="N4773" i="1" a="1"/>
  <c r="N4773" i="1" s="1"/>
  <c r="N4774" i="1" a="1"/>
  <c r="N4774" i="1" s="1"/>
  <c r="N4775" i="1" a="1"/>
  <c r="N4775" i="1" s="1"/>
  <c r="N4776" i="1" a="1"/>
  <c r="N4776" i="1" s="1"/>
  <c r="N4777" i="1" a="1"/>
  <c r="N4777" i="1" s="1"/>
  <c r="N4778" i="1" a="1"/>
  <c r="N4778" i="1" s="1"/>
  <c r="N4779" i="1" a="1"/>
  <c r="N4779" i="1" s="1"/>
  <c r="N4780" i="1" a="1"/>
  <c r="N4780" i="1" s="1"/>
  <c r="N4781" i="1" a="1"/>
  <c r="N4781" i="1" s="1"/>
  <c r="N4782" i="1" a="1"/>
  <c r="N4782" i="1" s="1"/>
  <c r="N4783" i="1" a="1"/>
  <c r="N4783" i="1" s="1"/>
  <c r="N4784" i="1" a="1"/>
  <c r="N4784" i="1" s="1"/>
  <c r="N4785" i="1" a="1"/>
  <c r="N4785" i="1" s="1"/>
  <c r="N4786" i="1" a="1"/>
  <c r="N4786" i="1" s="1"/>
  <c r="N4787" i="1" a="1"/>
  <c r="N4787" i="1" s="1"/>
  <c r="N4788" i="1" a="1"/>
  <c r="N4788" i="1" s="1"/>
  <c r="N4789" i="1" a="1"/>
  <c r="N4789" i="1" s="1"/>
  <c r="N4790" i="1" a="1"/>
  <c r="N4790" i="1" s="1"/>
  <c r="N4791" i="1" a="1"/>
  <c r="N4791" i="1" s="1"/>
  <c r="N4792" i="1" a="1"/>
  <c r="N4792" i="1" s="1"/>
  <c r="N4793" i="1" a="1"/>
  <c r="N4793" i="1" s="1"/>
  <c r="N4794" i="1" a="1"/>
  <c r="N4794" i="1" s="1"/>
  <c r="N4795" i="1" a="1"/>
  <c r="N4795" i="1" s="1"/>
  <c r="N4796" i="1" a="1"/>
  <c r="N4796" i="1" s="1"/>
  <c r="N4797" i="1" a="1"/>
  <c r="N4797" i="1" s="1"/>
  <c r="N4798" i="1" a="1"/>
  <c r="N4798" i="1" s="1"/>
  <c r="N4799" i="1" a="1"/>
  <c r="N4799" i="1" s="1"/>
  <c r="N4800" i="1" a="1"/>
  <c r="N4800" i="1" s="1"/>
  <c r="N4801" i="1" a="1"/>
  <c r="N4801" i="1" s="1"/>
  <c r="N4802" i="1" a="1"/>
  <c r="N4802" i="1" s="1"/>
  <c r="N4803" i="1" a="1"/>
  <c r="N4803" i="1" s="1"/>
  <c r="N4804" i="1" a="1"/>
  <c r="N4804" i="1" s="1"/>
  <c r="N4805" i="1" a="1"/>
  <c r="N4805" i="1" s="1"/>
  <c r="N4806" i="1" a="1"/>
  <c r="N4806" i="1" s="1"/>
  <c r="N4807" i="1" a="1"/>
  <c r="N4807" i="1" s="1"/>
  <c r="N4808" i="1" a="1"/>
  <c r="N4808" i="1" s="1"/>
  <c r="N4809" i="1" a="1"/>
  <c r="N4809" i="1" s="1"/>
  <c r="N4810" i="1" a="1"/>
  <c r="N4810" i="1" s="1"/>
  <c r="N4811" i="1" a="1"/>
  <c r="N4811" i="1" s="1"/>
  <c r="N4812" i="1" a="1"/>
  <c r="N4812" i="1" s="1"/>
  <c r="N4813" i="1" a="1"/>
  <c r="N4813" i="1"/>
  <c r="N4814" i="1" a="1"/>
  <c r="N4814" i="1" s="1"/>
  <c r="N4815" i="1" a="1"/>
  <c r="N4815" i="1" s="1"/>
  <c r="N4816" i="1" a="1"/>
  <c r="N4816" i="1" s="1"/>
  <c r="N4817" i="1" a="1"/>
  <c r="N4817" i="1" s="1"/>
  <c r="N4818" i="1" a="1"/>
  <c r="N4818" i="1" s="1"/>
  <c r="N4819" i="1" a="1"/>
  <c r="N4819" i="1" s="1"/>
  <c r="N4820" i="1" a="1"/>
  <c r="N4820" i="1" s="1"/>
  <c r="N4821" i="1" a="1"/>
  <c r="N4821" i="1" s="1"/>
  <c r="N4822" i="1" a="1"/>
  <c r="N4822" i="1" s="1"/>
  <c r="N4823" i="1" a="1"/>
  <c r="N4823" i="1" s="1"/>
  <c r="N4824" i="1" a="1"/>
  <c r="N4824" i="1" s="1"/>
  <c r="N4825" i="1" a="1"/>
  <c r="N4825" i="1"/>
  <c r="N4826" i="1" a="1"/>
  <c r="N4826" i="1" s="1"/>
  <c r="N4827" i="1" a="1"/>
  <c r="N4827" i="1" s="1"/>
  <c r="N4828" i="1" a="1"/>
  <c r="N4828" i="1" s="1"/>
  <c r="N4829" i="1" a="1"/>
  <c r="N4829" i="1" s="1"/>
  <c r="N4830" i="1" a="1"/>
  <c r="N4830" i="1" s="1"/>
  <c r="N4831" i="1" a="1"/>
  <c r="N4831" i="1" s="1"/>
  <c r="N4832" i="1" a="1"/>
  <c r="N4832" i="1" s="1"/>
  <c r="N4833" i="1" a="1"/>
  <c r="N4833" i="1" s="1"/>
  <c r="N4834" i="1" a="1"/>
  <c r="N4834" i="1" s="1"/>
  <c r="N4835" i="1" a="1"/>
  <c r="N4835" i="1" s="1"/>
  <c r="N4836" i="1" a="1"/>
  <c r="N4836" i="1" s="1"/>
  <c r="N4837" i="1" a="1"/>
  <c r="N4837" i="1" s="1"/>
  <c r="N4838" i="1" a="1"/>
  <c r="N4838" i="1" s="1"/>
  <c r="N4839" i="1" a="1"/>
  <c r="N4839" i="1" s="1"/>
  <c r="N4840" i="1" a="1"/>
  <c r="N4840" i="1" s="1"/>
  <c r="N4841" i="1" a="1"/>
  <c r="N4841" i="1" s="1"/>
  <c r="N4842" i="1" a="1"/>
  <c r="N4842" i="1" s="1"/>
  <c r="N4843" i="1" a="1"/>
  <c r="N4843" i="1" s="1"/>
  <c r="N4844" i="1" a="1"/>
  <c r="N4844" i="1" s="1"/>
  <c r="N4845" i="1" a="1"/>
  <c r="N4845" i="1" s="1"/>
  <c r="N4846" i="1" a="1"/>
  <c r="N4846" i="1" s="1"/>
  <c r="N4847" i="1" a="1"/>
  <c r="N4847" i="1" s="1"/>
  <c r="N4848" i="1" a="1"/>
  <c r="N4848" i="1" s="1"/>
  <c r="N4849" i="1" a="1"/>
  <c r="N4849" i="1" s="1"/>
  <c r="N4850" i="1" a="1"/>
  <c r="N4850" i="1" s="1"/>
  <c r="N4851" i="1" a="1"/>
  <c r="N4851" i="1" s="1"/>
  <c r="N4852" i="1" a="1"/>
  <c r="N4852" i="1" s="1"/>
  <c r="N4853" i="1" a="1"/>
  <c r="N4853" i="1" s="1"/>
  <c r="N4854" i="1" a="1"/>
  <c r="N4854" i="1" s="1"/>
  <c r="N4855" i="1" a="1"/>
  <c r="N4855" i="1" s="1"/>
  <c r="N4856" i="1" a="1"/>
  <c r="N4856" i="1" s="1"/>
  <c r="N4857" i="1" a="1"/>
  <c r="N4857" i="1" s="1"/>
  <c r="N4858" i="1" a="1"/>
  <c r="N4858" i="1" s="1"/>
  <c r="N4859" i="1" a="1"/>
  <c r="N4859" i="1" s="1"/>
  <c r="N4860" i="1" a="1"/>
  <c r="N4860" i="1" s="1"/>
  <c r="N4861" i="1" a="1"/>
  <c r="N4861" i="1"/>
  <c r="N4862" i="1" a="1"/>
  <c r="N4862" i="1" s="1"/>
  <c r="N4863" i="1" a="1"/>
  <c r="N4863" i="1" s="1"/>
  <c r="N4864" i="1" a="1"/>
  <c r="N4864" i="1" s="1"/>
  <c r="N4865" i="1" a="1"/>
  <c r="N4865" i="1" s="1"/>
  <c r="N4866" i="1" a="1"/>
  <c r="N4866" i="1" s="1"/>
  <c r="N4867" i="1" a="1"/>
  <c r="N4867" i="1" s="1"/>
  <c r="N4868" i="1" a="1"/>
  <c r="N4868" i="1" s="1"/>
  <c r="N4869" i="1" a="1"/>
  <c r="N4869" i="1" s="1"/>
  <c r="N4870" i="1" a="1"/>
  <c r="N4870" i="1" s="1"/>
  <c r="N4871" i="1" a="1"/>
  <c r="N4871" i="1" s="1"/>
  <c r="N4872" i="1" a="1"/>
  <c r="N4872" i="1" s="1"/>
  <c r="N4873" i="1" a="1"/>
  <c r="N4873" i="1" s="1"/>
  <c r="N4874" i="1" a="1"/>
  <c r="N4874" i="1" s="1"/>
  <c r="N4875" i="1" a="1"/>
  <c r="N4875" i="1" s="1"/>
  <c r="N4876" i="1" a="1"/>
  <c r="N4876" i="1" s="1"/>
  <c r="N4877" i="1" a="1"/>
  <c r="N4877" i="1" s="1"/>
  <c r="N4878" i="1" a="1"/>
  <c r="N4878" i="1" s="1"/>
  <c r="N4879" i="1" a="1"/>
  <c r="N4879" i="1" s="1"/>
  <c r="N4880" i="1" a="1"/>
  <c r="N4880" i="1" s="1"/>
  <c r="N4881" i="1" a="1"/>
  <c r="N4881" i="1" s="1"/>
  <c r="N4882" i="1" a="1"/>
  <c r="N4882" i="1" s="1"/>
  <c r="N4883" i="1" a="1"/>
  <c r="N4883" i="1" s="1"/>
  <c r="N4884" i="1" a="1"/>
  <c r="N4884" i="1" s="1"/>
  <c r="N4885" i="1" a="1"/>
  <c r="N4885" i="1"/>
  <c r="N4886" i="1" a="1"/>
  <c r="N4886" i="1" s="1"/>
  <c r="N4887" i="1" a="1"/>
  <c r="N4887" i="1" s="1"/>
  <c r="N4888" i="1" a="1"/>
  <c r="N4888" i="1" s="1"/>
  <c r="N4889" i="1" a="1"/>
  <c r="N4889" i="1" s="1"/>
  <c r="N4890" i="1" a="1"/>
  <c r="N4890" i="1" s="1"/>
  <c r="N4891" i="1" a="1"/>
  <c r="N4891" i="1" s="1"/>
  <c r="N4892" i="1" a="1"/>
  <c r="N4892" i="1" s="1"/>
  <c r="N4893" i="1" a="1"/>
  <c r="N4893" i="1" s="1"/>
  <c r="N4894" i="1" a="1"/>
  <c r="N4894" i="1" s="1"/>
  <c r="N4895" i="1" a="1"/>
  <c r="N4895" i="1" s="1"/>
  <c r="N4896" i="1" a="1"/>
  <c r="N4896" i="1" s="1"/>
  <c r="N4897" i="1" a="1"/>
  <c r="N4897" i="1"/>
  <c r="N4898" i="1" a="1"/>
  <c r="N4898" i="1" s="1"/>
  <c r="N4899" i="1" a="1"/>
  <c r="N4899" i="1" s="1"/>
  <c r="N4900" i="1" a="1"/>
  <c r="N4900" i="1" s="1"/>
  <c r="N4901" i="1" a="1"/>
  <c r="N4901" i="1" s="1"/>
  <c r="N4902" i="1" a="1"/>
  <c r="N4902" i="1" s="1"/>
  <c r="N4903" i="1" a="1"/>
  <c r="N4903" i="1" s="1"/>
  <c r="N4904" i="1" a="1"/>
  <c r="N4904" i="1" s="1"/>
  <c r="N4905" i="1" a="1"/>
  <c r="N4905" i="1" s="1"/>
  <c r="N4906" i="1" a="1"/>
  <c r="N4906" i="1" s="1"/>
  <c r="N4907" i="1" a="1"/>
  <c r="N4907" i="1" s="1"/>
  <c r="N4908" i="1" a="1"/>
  <c r="N4908" i="1" s="1"/>
  <c r="N4909" i="1" a="1"/>
  <c r="N4909" i="1"/>
  <c r="N4910" i="1" a="1"/>
  <c r="N4910" i="1" s="1"/>
  <c r="N4911" i="1" a="1"/>
  <c r="N4911" i="1" s="1"/>
  <c r="N4912" i="1" a="1"/>
  <c r="N4912" i="1" s="1"/>
  <c r="N4913" i="1" a="1"/>
  <c r="N4913" i="1" s="1"/>
  <c r="N4914" i="1" a="1"/>
  <c r="N4914" i="1" s="1"/>
  <c r="N4915" i="1" a="1"/>
  <c r="N4915" i="1" s="1"/>
  <c r="N4916" i="1" a="1"/>
  <c r="N4916" i="1" s="1"/>
  <c r="N4917" i="1" a="1"/>
  <c r="N4917" i="1" s="1"/>
  <c r="N4918" i="1" a="1"/>
  <c r="N4918" i="1" s="1"/>
  <c r="N4919" i="1" a="1"/>
  <c r="N4919" i="1" s="1"/>
  <c r="N4920" i="1" a="1"/>
  <c r="N4920" i="1" s="1"/>
  <c r="N4921" i="1" a="1"/>
  <c r="N4921" i="1" s="1"/>
  <c r="N4922" i="1" a="1"/>
  <c r="N4922" i="1" s="1"/>
  <c r="N4923" i="1" a="1"/>
  <c r="N4923" i="1" s="1"/>
  <c r="N4924" i="1" a="1"/>
  <c r="N4924" i="1" s="1"/>
  <c r="N4925" i="1" a="1"/>
  <c r="N4925" i="1" s="1"/>
  <c r="N4926" i="1" a="1"/>
  <c r="N4926" i="1" s="1"/>
  <c r="N4927" i="1" a="1"/>
  <c r="N4927" i="1" s="1"/>
  <c r="N4928" i="1" a="1"/>
  <c r="N4928" i="1" s="1"/>
  <c r="N4929" i="1" a="1"/>
  <c r="N4929" i="1" s="1"/>
  <c r="N4930" i="1" a="1"/>
  <c r="N4930" i="1" s="1"/>
  <c r="N4931" i="1" a="1"/>
  <c r="N4931" i="1" s="1"/>
  <c r="N4932" i="1" a="1"/>
  <c r="N4932" i="1" s="1"/>
  <c r="N4933" i="1" a="1"/>
  <c r="N4933" i="1" s="1"/>
  <c r="N4934" i="1" a="1"/>
  <c r="N4934" i="1" s="1"/>
  <c r="N4935" i="1" a="1"/>
  <c r="N4935" i="1" s="1"/>
  <c r="N4936" i="1" a="1"/>
  <c r="N4936" i="1" s="1"/>
  <c r="N4937" i="1" a="1"/>
  <c r="N4937" i="1" s="1"/>
  <c r="N4938" i="1" a="1"/>
  <c r="N4938" i="1" s="1"/>
  <c r="N4939" i="1" a="1"/>
  <c r="N4939" i="1" s="1"/>
  <c r="N4940" i="1" a="1"/>
  <c r="N4940" i="1" s="1"/>
  <c r="N4941" i="1" a="1"/>
  <c r="N4941" i="1" s="1"/>
  <c r="N4942" i="1" a="1"/>
  <c r="N4942" i="1" s="1"/>
  <c r="N4943" i="1" a="1"/>
  <c r="N4943" i="1" s="1"/>
  <c r="N4944" i="1" a="1"/>
  <c r="N4944" i="1" s="1"/>
  <c r="N4945" i="1" a="1"/>
  <c r="N4945" i="1" s="1"/>
  <c r="N4946" i="1" a="1"/>
  <c r="N4946" i="1" s="1"/>
  <c r="N4947" i="1" a="1"/>
  <c r="N4947" i="1" s="1"/>
  <c r="N4948" i="1" a="1"/>
  <c r="N4948" i="1" s="1"/>
  <c r="N4949" i="1" a="1"/>
  <c r="N4949" i="1" s="1"/>
  <c r="N4950" i="1" a="1"/>
  <c r="N4950" i="1" s="1"/>
  <c r="N4951" i="1" a="1"/>
  <c r="N4951" i="1" s="1"/>
  <c r="N4952" i="1" a="1"/>
  <c r="N4952" i="1" s="1"/>
  <c r="N4953" i="1" a="1"/>
  <c r="N4953" i="1" s="1"/>
  <c r="N4954" i="1" a="1"/>
  <c r="N4954" i="1" s="1"/>
  <c r="N4955" i="1" a="1"/>
  <c r="N4955" i="1" s="1"/>
  <c r="N4956" i="1" a="1"/>
  <c r="N4956" i="1" s="1"/>
  <c r="N4957" i="1" a="1"/>
  <c r="N4957" i="1" s="1"/>
  <c r="N4958" i="1" a="1"/>
  <c r="N4958" i="1" s="1"/>
  <c r="N4959" i="1" a="1"/>
  <c r="N4959" i="1" s="1"/>
  <c r="N4960" i="1" a="1"/>
  <c r="N4960" i="1" s="1"/>
  <c r="N4961" i="1" a="1"/>
  <c r="N4961" i="1" s="1"/>
  <c r="N4962" i="1" a="1"/>
  <c r="N4962" i="1" s="1"/>
  <c r="N4963" i="1" a="1"/>
  <c r="N4963" i="1" s="1"/>
  <c r="N4964" i="1" a="1"/>
  <c r="N4964" i="1" s="1"/>
  <c r="N4965" i="1" a="1"/>
  <c r="N4965" i="1" s="1"/>
  <c r="N4966" i="1" a="1"/>
  <c r="N4966" i="1" s="1"/>
  <c r="N4967" i="1" a="1"/>
  <c r="N4967" i="1" s="1"/>
  <c r="N4968" i="1" a="1"/>
  <c r="N4968" i="1" s="1"/>
  <c r="N4969" i="1" a="1"/>
  <c r="N4969" i="1"/>
  <c r="N4970" i="1" a="1"/>
  <c r="N4970" i="1" s="1"/>
  <c r="N4971" i="1" a="1"/>
  <c r="N4971" i="1" s="1"/>
  <c r="N4972" i="1" a="1"/>
  <c r="N4972" i="1" s="1"/>
  <c r="N4973" i="1" a="1"/>
  <c r="N4973" i="1" s="1"/>
  <c r="N4974" i="1" a="1"/>
  <c r="N4974" i="1" s="1"/>
  <c r="N4975" i="1" a="1"/>
  <c r="N4975" i="1" s="1"/>
  <c r="N4976" i="1" a="1"/>
  <c r="N4976" i="1" s="1"/>
  <c r="N4977" i="1" a="1"/>
  <c r="N4977" i="1" s="1"/>
  <c r="N4978" i="1" a="1"/>
  <c r="N4978" i="1" s="1"/>
  <c r="N4979" i="1" a="1"/>
  <c r="N4979" i="1" s="1"/>
  <c r="N4980" i="1" a="1"/>
  <c r="N4980" i="1" s="1"/>
  <c r="N4981" i="1" a="1"/>
  <c r="N4981" i="1" s="1"/>
  <c r="N4982" i="1" a="1"/>
  <c r="N4982" i="1" s="1"/>
  <c r="N4983" i="1" a="1"/>
  <c r="N4983" i="1" s="1"/>
  <c r="N4984" i="1" a="1"/>
  <c r="N4984" i="1" s="1"/>
  <c r="N4985" i="1" a="1"/>
  <c r="N4985" i="1" s="1"/>
  <c r="N4986" i="1" a="1"/>
  <c r="N4986" i="1" s="1"/>
  <c r="N4987" i="1" a="1"/>
  <c r="N4987" i="1" s="1"/>
  <c r="N4988" i="1" a="1"/>
  <c r="N4988" i="1" s="1"/>
  <c r="N4989" i="1" a="1"/>
  <c r="N4989" i="1" s="1"/>
  <c r="N4990" i="1" a="1"/>
  <c r="N4990" i="1" s="1"/>
  <c r="N4991" i="1" a="1"/>
  <c r="N4991" i="1" s="1"/>
  <c r="N4992" i="1" a="1"/>
  <c r="N4992" i="1" s="1"/>
  <c r="N4993" i="1" a="1"/>
  <c r="N4993" i="1" s="1"/>
  <c r="N4994" i="1" a="1"/>
  <c r="N4994" i="1" s="1"/>
  <c r="N4995" i="1" a="1"/>
  <c r="N4995" i="1" s="1"/>
  <c r="N4996" i="1" a="1"/>
  <c r="N4996" i="1" s="1"/>
  <c r="N4997" i="1" a="1"/>
  <c r="N4997" i="1" s="1"/>
  <c r="N4998" i="1" a="1"/>
  <c r="N4998" i="1" s="1"/>
  <c r="N4999" i="1" a="1"/>
  <c r="N4999" i="1" s="1"/>
  <c r="N5000" i="1" a="1"/>
  <c r="N5000" i="1" s="1"/>
  <c r="N5001" i="1" a="1"/>
  <c r="N5001" i="1" s="1"/>
  <c r="N5002" i="1" a="1"/>
  <c r="N5002" i="1" s="1"/>
  <c r="N5003" i="1" a="1"/>
  <c r="N5003" i="1" s="1"/>
  <c r="N5004" i="1" a="1"/>
  <c r="N5004" i="1" s="1"/>
  <c r="N5005" i="1" a="1"/>
  <c r="N5005" i="1"/>
  <c r="N5006" i="1" a="1"/>
  <c r="N5006" i="1" s="1"/>
  <c r="N5007" i="1" a="1"/>
  <c r="N5007" i="1" s="1"/>
  <c r="N5008" i="1" a="1"/>
  <c r="N5008" i="1" s="1"/>
  <c r="N5009" i="1" a="1"/>
  <c r="N5009" i="1" s="1"/>
  <c r="N5010" i="1" a="1"/>
  <c r="N5010" i="1" s="1"/>
  <c r="N5011" i="1" a="1"/>
  <c r="N5011" i="1" s="1"/>
  <c r="N5012" i="1" a="1"/>
  <c r="N5012" i="1" s="1"/>
  <c r="N5013" i="1" a="1"/>
  <c r="N5013" i="1" s="1"/>
  <c r="N5014" i="1" a="1"/>
  <c r="N5014" i="1" s="1"/>
  <c r="N5015" i="1" a="1"/>
  <c r="N5015" i="1" s="1"/>
  <c r="N5016" i="1" a="1"/>
  <c r="N5016" i="1" s="1"/>
  <c r="N5017" i="1" a="1"/>
  <c r="N5017" i="1" s="1"/>
  <c r="N5018" i="1" a="1"/>
  <c r="N5018" i="1" s="1"/>
  <c r="N5019" i="1" a="1"/>
  <c r="N5019" i="1" s="1"/>
  <c r="N5020" i="1" a="1"/>
  <c r="N5020" i="1" s="1"/>
  <c r="N5021" i="1" a="1"/>
  <c r="N5021" i="1" s="1"/>
  <c r="N5022" i="1" a="1"/>
  <c r="N5022" i="1" s="1"/>
  <c r="N5023" i="1" a="1"/>
  <c r="N5023" i="1" s="1"/>
  <c r="N5024" i="1" a="1"/>
  <c r="N5024" i="1" s="1"/>
  <c r="N5025" i="1" a="1"/>
  <c r="N5025" i="1" s="1"/>
  <c r="N5026" i="1" a="1"/>
  <c r="N5026" i="1" s="1"/>
  <c r="N5027" i="1" a="1"/>
  <c r="N5027" i="1" s="1"/>
  <c r="N5028" i="1" a="1"/>
  <c r="N5028" i="1" s="1"/>
  <c r="N5029" i="1" a="1"/>
  <c r="N5029" i="1" s="1"/>
  <c r="N5030" i="1" a="1"/>
  <c r="N5030" i="1"/>
  <c r="N5031" i="1" a="1"/>
  <c r="N5031" i="1" s="1"/>
  <c r="N5032" i="1" a="1"/>
  <c r="N5032" i="1" s="1"/>
  <c r="N5033" i="1" a="1"/>
  <c r="N5033" i="1"/>
  <c r="N5034" i="1" a="1"/>
  <c r="N5034" i="1" s="1"/>
  <c r="N5035" i="1" a="1"/>
  <c r="N5035" i="1"/>
  <c r="N5036" i="1" a="1"/>
  <c r="N5036" i="1" s="1"/>
  <c r="N5037" i="1" a="1"/>
  <c r="N5037" i="1" s="1"/>
  <c r="N5038" i="1" a="1"/>
  <c r="N5038" i="1" s="1"/>
  <c r="N5039" i="1" a="1"/>
  <c r="N5039" i="1" s="1"/>
  <c r="N5040" i="1" a="1"/>
  <c r="N5040" i="1" s="1"/>
  <c r="N5041" i="1" a="1"/>
  <c r="N5041" i="1" s="1"/>
  <c r="N5042" i="1" a="1"/>
  <c r="N5042" i="1"/>
  <c r="N5043" i="1" a="1"/>
  <c r="N5043" i="1" s="1"/>
  <c r="N5044" i="1" a="1"/>
  <c r="N5044" i="1"/>
  <c r="N5045" i="1" a="1"/>
  <c r="N5045" i="1" s="1"/>
  <c r="N5046" i="1" a="1"/>
  <c r="N5046" i="1" s="1"/>
  <c r="N5047" i="1" a="1"/>
  <c r="N5047" i="1" s="1"/>
  <c r="N5048" i="1" a="1"/>
  <c r="N5048" i="1" s="1"/>
  <c r="N5049" i="1" a="1"/>
  <c r="N5049" i="1" s="1"/>
  <c r="N5050" i="1" a="1"/>
  <c r="N5050" i="1" s="1"/>
  <c r="N5051" i="1" a="1"/>
  <c r="N5051" i="1"/>
  <c r="N5052" i="1" a="1"/>
  <c r="N5052" i="1" s="1"/>
  <c r="N5053" i="1" a="1"/>
  <c r="N5053" i="1" s="1"/>
  <c r="N5054" i="1" a="1"/>
  <c r="N5054" i="1" s="1"/>
  <c r="N5055" i="1" a="1"/>
  <c r="N5055" i="1" s="1"/>
  <c r="N5056" i="1" a="1"/>
  <c r="N5056" i="1"/>
  <c r="N5057" i="1" a="1"/>
  <c r="N5057" i="1" s="1"/>
  <c r="N5058" i="1" a="1"/>
  <c r="N5058" i="1" s="1"/>
  <c r="N5059" i="1" a="1"/>
  <c r="N5059" i="1"/>
  <c r="N5060" i="1" a="1"/>
  <c r="N5060" i="1" s="1"/>
  <c r="N5061" i="1" a="1"/>
  <c r="N5061" i="1" s="1"/>
  <c r="N5062" i="1" a="1"/>
  <c r="N5062" i="1"/>
  <c r="N5063" i="1" a="1"/>
  <c r="N5063" i="1" s="1"/>
  <c r="N5064" i="1" a="1"/>
  <c r="N5064" i="1" s="1"/>
  <c r="N5065" i="1" a="1"/>
  <c r="N5065" i="1" s="1"/>
  <c r="N5066" i="1" a="1"/>
  <c r="N5066" i="1"/>
  <c r="N5067" i="1" a="1"/>
  <c r="N5067" i="1" s="1"/>
  <c r="N5068" i="1" a="1"/>
  <c r="N5068" i="1" s="1"/>
  <c r="N5069" i="1" a="1"/>
  <c r="N5069" i="1"/>
  <c r="N5070" i="1" a="1"/>
  <c r="N5070" i="1" s="1"/>
  <c r="N5071" i="1" a="1"/>
  <c r="N5071" i="1" s="1"/>
  <c r="N5072" i="1" a="1"/>
  <c r="N5072" i="1" s="1"/>
  <c r="N5073" i="1" a="1"/>
  <c r="N5073" i="1" s="1"/>
  <c r="N5074" i="1" a="1"/>
  <c r="N5074" i="1" s="1"/>
  <c r="N5075" i="1" a="1"/>
  <c r="N5075" i="1" s="1"/>
  <c r="N5076" i="1" a="1"/>
  <c r="N5076" i="1" s="1"/>
  <c r="N5077" i="1" a="1"/>
  <c r="N5077" i="1" s="1"/>
  <c r="N5078" i="1" a="1"/>
  <c r="N5078" i="1"/>
  <c r="N5079" i="1" a="1"/>
  <c r="N5079" i="1" s="1"/>
  <c r="N5080" i="1" a="1"/>
  <c r="N5080" i="1"/>
  <c r="N5081" i="1" a="1"/>
  <c r="N5081" i="1" s="1"/>
  <c r="N5082" i="1" a="1"/>
  <c r="N5082" i="1" s="1"/>
  <c r="N5083" i="1" a="1"/>
  <c r="N5083" i="1" s="1"/>
  <c r="N5084" i="1" a="1"/>
  <c r="N5084" i="1" s="1"/>
  <c r="N5085" i="1" a="1"/>
  <c r="N5085" i="1" s="1"/>
  <c r="N5086" i="1" a="1"/>
  <c r="N5086" i="1" s="1"/>
  <c r="N5087" i="1" a="1"/>
  <c r="N5087" i="1"/>
  <c r="N5088" i="1" a="1"/>
  <c r="N5088" i="1" s="1"/>
  <c r="N5089" i="1" a="1"/>
  <c r="N5089" i="1" s="1"/>
  <c r="N5090" i="1" a="1"/>
  <c r="N5090" i="1" s="1"/>
  <c r="N5091" i="1" a="1"/>
  <c r="N5091" i="1" s="1"/>
  <c r="N5092" i="1" a="1"/>
  <c r="N5092" i="1"/>
  <c r="N5093" i="1" a="1"/>
  <c r="N5093" i="1" s="1"/>
  <c r="N5094" i="1" a="1"/>
  <c r="N5094" i="1" s="1"/>
  <c r="N5095" i="1" a="1"/>
  <c r="N5095" i="1"/>
  <c r="N5096" i="1" a="1"/>
  <c r="N5096" i="1" s="1"/>
  <c r="N5097" i="1" a="1"/>
  <c r="N5097" i="1" s="1"/>
  <c r="N5098" i="1" a="1"/>
  <c r="N5098" i="1"/>
  <c r="N5099" i="1" a="1"/>
  <c r="N5099" i="1" s="1"/>
  <c r="N5100" i="1" a="1"/>
  <c r="N5100" i="1" s="1"/>
  <c r="N5101" i="1" a="1"/>
  <c r="N5101" i="1" s="1"/>
  <c r="N5102" i="1" a="1"/>
  <c r="N5102" i="1"/>
  <c r="N5103" i="1" a="1"/>
  <c r="N5103" i="1" s="1"/>
  <c r="N5104" i="1" a="1"/>
  <c r="N5104" i="1" s="1"/>
  <c r="N5105" i="1" a="1"/>
  <c r="N5105" i="1"/>
  <c r="N5106" i="1" a="1"/>
  <c r="N5106" i="1" s="1"/>
  <c r="N5107" i="1" a="1"/>
  <c r="N5107" i="1" s="1"/>
  <c r="N5108" i="1" a="1"/>
  <c r="N5108" i="1" s="1"/>
  <c r="N5109" i="1" a="1"/>
  <c r="N5109" i="1" s="1"/>
  <c r="N5110" i="1" a="1"/>
  <c r="N5110" i="1" s="1"/>
  <c r="N5111" i="1" a="1"/>
  <c r="N5111" i="1" s="1"/>
  <c r="N5112" i="1" a="1"/>
  <c r="N5112" i="1" s="1"/>
  <c r="N5113" i="1" a="1"/>
  <c r="N5113" i="1" s="1"/>
  <c r="N5114" i="1" a="1"/>
  <c r="N5114" i="1"/>
  <c r="N5115" i="1" a="1"/>
  <c r="N5115" i="1" s="1"/>
  <c r="N5116" i="1" a="1"/>
  <c r="N5116" i="1" s="1"/>
  <c r="N5117" i="1" a="1"/>
  <c r="N5117" i="1"/>
  <c r="N5118" i="1" a="1"/>
  <c r="N5118" i="1" s="1"/>
  <c r="N5119" i="1" a="1"/>
  <c r="N5119" i="1" s="1"/>
  <c r="N5120" i="1" a="1"/>
  <c r="N5120" i="1" s="1"/>
  <c r="N5121" i="1" a="1"/>
  <c r="N5121" i="1" s="1"/>
  <c r="N5122" i="1" a="1"/>
  <c r="N5122" i="1" s="1"/>
  <c r="N5123" i="1" a="1"/>
  <c r="N5123" i="1" s="1"/>
  <c r="N5124" i="1" a="1"/>
  <c r="N5124" i="1" s="1"/>
  <c r="N5125" i="1" a="1"/>
  <c r="N5125" i="1" s="1"/>
  <c r="N5126" i="1" a="1"/>
  <c r="N5126" i="1" s="1"/>
  <c r="N5127" i="1" a="1"/>
  <c r="N5127" i="1" s="1"/>
  <c r="N5128" i="1" a="1"/>
  <c r="N5128" i="1" s="1"/>
  <c r="N5129" i="1" a="1"/>
  <c r="N5129" i="1"/>
  <c r="N5130" i="1" a="1"/>
  <c r="N5130" i="1" s="1"/>
  <c r="N5131" i="1" a="1"/>
  <c r="N5131" i="1" s="1"/>
  <c r="N5132" i="1" a="1"/>
  <c r="N5132" i="1" s="1"/>
  <c r="N5133" i="1" a="1"/>
  <c r="N5133" i="1" s="1"/>
  <c r="N5134" i="1" a="1"/>
  <c r="N5134" i="1"/>
  <c r="N5135" i="1" a="1"/>
  <c r="N5135" i="1" s="1"/>
  <c r="N5136" i="1" a="1"/>
  <c r="N5136" i="1" s="1"/>
  <c r="N5137" i="1" a="1"/>
  <c r="N5137" i="1" s="1"/>
  <c r="N5138" i="1" a="1"/>
  <c r="N5138" i="1" s="1"/>
  <c r="N5139" i="1" a="1"/>
  <c r="N5139" i="1" s="1"/>
  <c r="N5140" i="1" a="1"/>
  <c r="N5140" i="1" s="1"/>
  <c r="N5141" i="1" a="1"/>
  <c r="N5141" i="1" s="1"/>
  <c r="N5142" i="1" a="1"/>
  <c r="N5142" i="1" s="1"/>
  <c r="N5143" i="1" a="1"/>
  <c r="N5143" i="1" s="1"/>
  <c r="N5144" i="1" a="1"/>
  <c r="N5144" i="1" s="1"/>
  <c r="N5145" i="1" a="1"/>
  <c r="N5145" i="1" s="1"/>
  <c r="N5146" i="1" a="1"/>
  <c r="N5146" i="1" s="1"/>
  <c r="N5147" i="1" a="1"/>
  <c r="N5147" i="1" s="1"/>
  <c r="N5148" i="1" a="1"/>
  <c r="N5148" i="1" s="1"/>
  <c r="N5149" i="1" a="1"/>
  <c r="N5149" i="1" s="1"/>
  <c r="N5150" i="1" a="1"/>
  <c r="N5150" i="1" s="1"/>
  <c r="N5151" i="1" a="1"/>
  <c r="N5151" i="1" s="1"/>
  <c r="N5152" i="1" a="1"/>
  <c r="N5152" i="1" s="1"/>
  <c r="N5153" i="1" a="1"/>
  <c r="N5153" i="1" s="1"/>
  <c r="N5154" i="1" a="1"/>
  <c r="N5154" i="1" s="1"/>
  <c r="N5155" i="1" a="1"/>
  <c r="N5155" i="1" s="1"/>
  <c r="N5156" i="1" a="1"/>
  <c r="N5156" i="1"/>
  <c r="N5157" i="1" a="1"/>
  <c r="N5157" i="1" s="1"/>
  <c r="N5158" i="1" a="1"/>
  <c r="N5158" i="1" s="1"/>
  <c r="N5159" i="1" a="1"/>
  <c r="N5159" i="1"/>
  <c r="N5160" i="1" a="1"/>
  <c r="N5160" i="1" s="1"/>
  <c r="N5161" i="1" a="1"/>
  <c r="N5161" i="1" s="1"/>
  <c r="N5162" i="1" a="1"/>
  <c r="N5162" i="1" s="1"/>
  <c r="N5163" i="1" a="1"/>
  <c r="N5163" i="1" s="1"/>
  <c r="N5164" i="1" a="1"/>
  <c r="N5164" i="1" s="1"/>
  <c r="N5165" i="1" a="1"/>
  <c r="N5165" i="1"/>
  <c r="N5166" i="1" a="1"/>
  <c r="N5166" i="1" s="1"/>
  <c r="N5167" i="1" a="1"/>
  <c r="N5167" i="1" s="1"/>
  <c r="N5168" i="1" a="1"/>
  <c r="N5168" i="1"/>
  <c r="N5169" i="1" a="1"/>
  <c r="N5169" i="1" s="1"/>
  <c r="N5170" i="1" a="1"/>
  <c r="N5170" i="1" s="1"/>
  <c r="N5171" i="1" a="1"/>
  <c r="N5171" i="1" s="1"/>
  <c r="N5172" i="1" a="1"/>
  <c r="N5172" i="1" s="1"/>
  <c r="N5173" i="1" a="1"/>
  <c r="N5173" i="1" s="1"/>
  <c r="N5174" i="1" a="1"/>
  <c r="N5174" i="1" s="1"/>
  <c r="N5175" i="1" a="1"/>
  <c r="N5175" i="1" s="1"/>
  <c r="N5176" i="1" a="1"/>
  <c r="N5176" i="1" s="1"/>
  <c r="N5177" i="1" a="1"/>
  <c r="N5177" i="1"/>
  <c r="N5178" i="1" a="1"/>
  <c r="N5178" i="1" s="1"/>
  <c r="N5179" i="1" a="1"/>
  <c r="N5179" i="1" s="1"/>
  <c r="N5180" i="1" a="1"/>
  <c r="N5180" i="1" s="1"/>
  <c r="N5181" i="1" a="1"/>
  <c r="N5181" i="1" s="1"/>
  <c r="N5182" i="1" a="1"/>
  <c r="N5182" i="1"/>
  <c r="N5183" i="1" a="1"/>
  <c r="N5183" i="1" s="1"/>
  <c r="N5184" i="1" a="1"/>
  <c r="N5184" i="1" s="1"/>
  <c r="N5185" i="1" a="1"/>
  <c r="N5185" i="1" s="1"/>
  <c r="N5186" i="1" a="1"/>
  <c r="N5186" i="1"/>
  <c r="N5187" i="1" a="1"/>
  <c r="N5187" i="1" s="1"/>
  <c r="N5188" i="1" a="1"/>
  <c r="N5188" i="1" s="1"/>
  <c r="N5189" i="1" a="1"/>
  <c r="N5189" i="1" s="1"/>
  <c r="N5190" i="1" a="1"/>
  <c r="N5190" i="1" s="1"/>
  <c r="N5191" i="1" a="1"/>
  <c r="N5191" i="1" s="1"/>
  <c r="N5192" i="1" a="1"/>
  <c r="N5192" i="1" s="1"/>
  <c r="N5193" i="1" a="1"/>
  <c r="N5193" i="1" s="1"/>
  <c r="N5194" i="1" a="1"/>
  <c r="N5194" i="1" s="1"/>
  <c r="N5195" i="1" a="1"/>
  <c r="N5195" i="1"/>
  <c r="N5196" i="1" a="1"/>
  <c r="N5196" i="1" s="1"/>
  <c r="N5197" i="1" a="1"/>
  <c r="N5197" i="1" s="1"/>
  <c r="N5198" i="1" a="1"/>
  <c r="N5198" i="1" s="1"/>
  <c r="N5199" i="1" a="1"/>
  <c r="N5199" i="1" s="1"/>
  <c r="N5200" i="1" a="1"/>
  <c r="N5200" i="1" s="1"/>
  <c r="N5201" i="1" a="1"/>
  <c r="N5201" i="1" s="1"/>
  <c r="N5202" i="1" a="1"/>
  <c r="N5202" i="1" s="1"/>
  <c r="N5203" i="1" a="1"/>
  <c r="N5203" i="1" s="1"/>
  <c r="N5204" i="1" a="1"/>
  <c r="N5204" i="1"/>
  <c r="N5205" i="1" a="1"/>
  <c r="N5205" i="1" s="1"/>
  <c r="N5206" i="1" a="1"/>
  <c r="N5206" i="1" s="1"/>
  <c r="N5207" i="1" a="1"/>
  <c r="N5207" i="1"/>
  <c r="N5208" i="1" a="1"/>
  <c r="N5208" i="1" s="1"/>
  <c r="N5209" i="1" a="1"/>
  <c r="N5209" i="1" s="1"/>
  <c r="N5210" i="1" a="1"/>
  <c r="N5210" i="1" s="1"/>
  <c r="N5211" i="1" a="1"/>
  <c r="N5211" i="1" s="1"/>
  <c r="N5212" i="1" a="1"/>
  <c r="N5212" i="1"/>
  <c r="N5213" i="1" a="1"/>
  <c r="N5213" i="1" s="1"/>
  <c r="N5214" i="1" a="1"/>
  <c r="N5214" i="1" s="1"/>
  <c r="N5215" i="1" a="1"/>
  <c r="N5215" i="1" s="1"/>
  <c r="N5216" i="1" a="1"/>
  <c r="N5216" i="1" s="1"/>
  <c r="N5217" i="1" a="1"/>
  <c r="N5217" i="1" s="1"/>
  <c r="N5218" i="1" a="1"/>
  <c r="N5218" i="1" s="1"/>
  <c r="N5219" i="1" a="1"/>
  <c r="N5219" i="1" s="1"/>
  <c r="N5220" i="1" a="1"/>
  <c r="N5220" i="1" s="1"/>
  <c r="N5221" i="1" a="1"/>
  <c r="N5221" i="1" s="1"/>
  <c r="N5222" i="1" a="1"/>
  <c r="N5222" i="1" s="1"/>
  <c r="N5223" i="1" a="1"/>
  <c r="N5223" i="1" s="1"/>
  <c r="N5224" i="1" a="1"/>
  <c r="N5224" i="1" s="1"/>
  <c r="N5225" i="1" a="1"/>
  <c r="N5225" i="1" s="1"/>
  <c r="N5226" i="1" a="1"/>
  <c r="N5226" i="1" s="1"/>
  <c r="N5227" i="1" a="1"/>
  <c r="N5227" i="1" s="1"/>
  <c r="N5228" i="1" a="1"/>
  <c r="N5228" i="1"/>
  <c r="N5229" i="1" a="1"/>
  <c r="N5229" i="1" s="1"/>
  <c r="N5230" i="1" a="1"/>
  <c r="N5230" i="1" s="1"/>
  <c r="N5231" i="1" a="1"/>
  <c r="N5231" i="1" s="1"/>
  <c r="N5232" i="1" a="1"/>
  <c r="N5232" i="1" s="1"/>
  <c r="N5233" i="1" a="1"/>
  <c r="N5233" i="1" s="1"/>
  <c r="N5234" i="1" a="1"/>
  <c r="N5234" i="1" s="1"/>
  <c r="N5235" i="1" a="1"/>
  <c r="N5235" i="1" s="1"/>
  <c r="N5236" i="1" a="1"/>
  <c r="N5236" i="1" s="1"/>
  <c r="N5237" i="1" a="1"/>
  <c r="N5237" i="1" s="1"/>
  <c r="N5238" i="1" a="1"/>
  <c r="N5238" i="1" s="1"/>
  <c r="N5239" i="1" a="1"/>
  <c r="N5239" i="1"/>
  <c r="N5240" i="1" a="1"/>
  <c r="N5240" i="1" s="1"/>
  <c r="N5241" i="1" a="1"/>
  <c r="N5241" i="1" s="1"/>
  <c r="N5242" i="1" a="1"/>
  <c r="N5242" i="1"/>
  <c r="N5243" i="1" a="1"/>
  <c r="N5243" i="1" s="1"/>
  <c r="N5244" i="1" a="1"/>
  <c r="N5244" i="1" s="1"/>
  <c r="N5245" i="1" a="1"/>
  <c r="N5245" i="1" s="1"/>
  <c r="N5246" i="1" a="1"/>
  <c r="N5246" i="1"/>
  <c r="N5247" i="1" a="1"/>
  <c r="N5247" i="1" s="1"/>
  <c r="N5248" i="1" a="1"/>
  <c r="N5248" i="1" s="1"/>
  <c r="N5249" i="1" a="1"/>
  <c r="N5249" i="1" s="1"/>
  <c r="N5250" i="1" a="1"/>
  <c r="N5250" i="1" s="1"/>
  <c r="N5251" i="1" a="1"/>
  <c r="N5251" i="1" s="1"/>
  <c r="N5252" i="1" a="1"/>
  <c r="N5252" i="1" s="1"/>
  <c r="N5253" i="1" a="1"/>
  <c r="N5253" i="1" s="1"/>
  <c r="N5254" i="1" a="1"/>
  <c r="N5254" i="1" s="1"/>
  <c r="N5255" i="1" a="1"/>
  <c r="N5255" i="1"/>
  <c r="N5256" i="1" a="1"/>
  <c r="N5256" i="1" s="1"/>
  <c r="N5257" i="1" a="1"/>
  <c r="N5257" i="1" s="1"/>
  <c r="N5258" i="1" a="1"/>
  <c r="N5258" i="1" s="1"/>
  <c r="N5259" i="1" a="1"/>
  <c r="N5259" i="1" s="1"/>
  <c r="N5260" i="1" a="1"/>
  <c r="N5260" i="1" s="1"/>
  <c r="N5261" i="1" a="1"/>
  <c r="N5261" i="1" s="1"/>
  <c r="N5262" i="1" a="1"/>
  <c r="N5262" i="1" s="1"/>
  <c r="N5263" i="1" a="1"/>
  <c r="N5263" i="1" s="1"/>
  <c r="N5264" i="1" a="1"/>
  <c r="N5264" i="1" s="1"/>
  <c r="N5265" i="1" a="1"/>
  <c r="N5265" i="1" s="1"/>
  <c r="N5266" i="1" a="1"/>
  <c r="N5266" i="1" s="1"/>
  <c r="N5267" i="1" a="1"/>
  <c r="N5267" i="1" s="1"/>
  <c r="N5268" i="1" a="1"/>
  <c r="N5268" i="1" s="1"/>
  <c r="N5269" i="1" a="1"/>
  <c r="N5269" i="1" s="1"/>
  <c r="N5270" i="1" a="1"/>
  <c r="N5270" i="1" s="1"/>
  <c r="N5271" i="1" a="1"/>
  <c r="N5271" i="1" s="1"/>
  <c r="N5272" i="1" a="1"/>
  <c r="N5272" i="1" s="1"/>
  <c r="N5273" i="1" a="1"/>
  <c r="N5273" i="1" s="1"/>
  <c r="N5274" i="1" a="1"/>
  <c r="N5274" i="1" s="1"/>
  <c r="N5275" i="1" a="1"/>
  <c r="N5275" i="1"/>
  <c r="N5276" i="1" a="1"/>
  <c r="N5276" i="1" s="1"/>
  <c r="N5277" i="1" a="1"/>
  <c r="N5277" i="1" s="1"/>
  <c r="N5278" i="1" a="1"/>
  <c r="N5278" i="1" s="1"/>
  <c r="N5279" i="1" a="1"/>
  <c r="N5279" i="1" s="1"/>
  <c r="N5280" i="1" a="1"/>
  <c r="N5280" i="1" s="1"/>
  <c r="N5281" i="1" a="1"/>
  <c r="N5281" i="1"/>
  <c r="N5282" i="1" a="1"/>
  <c r="N5282" i="1" s="1"/>
  <c r="N5283" i="1" a="1"/>
  <c r="N5283" i="1" s="1"/>
  <c r="N5284" i="1" a="1"/>
  <c r="N5284" i="1" s="1"/>
  <c r="N5285" i="1" a="1"/>
  <c r="N5285" i="1" s="1"/>
  <c r="N5286" i="1" a="1"/>
  <c r="N5286" i="1" s="1"/>
  <c r="N5287" i="1" a="1"/>
  <c r="N5287" i="1" s="1"/>
  <c r="N5288" i="1" a="1"/>
  <c r="N5288" i="1" s="1"/>
  <c r="N5289" i="1" a="1"/>
  <c r="N5289" i="1" s="1"/>
  <c r="N5290" i="1" a="1"/>
  <c r="N5290" i="1" s="1"/>
  <c r="N5291" i="1" a="1"/>
  <c r="N5291" i="1" s="1"/>
  <c r="N5292" i="1" a="1"/>
  <c r="N5292" i="1" s="1"/>
  <c r="N5293" i="1" a="1"/>
  <c r="N5293" i="1" s="1"/>
  <c r="N5294" i="1" a="1"/>
  <c r="N5294" i="1" s="1"/>
  <c r="N5295" i="1" a="1"/>
  <c r="N5295" i="1" s="1"/>
  <c r="N5296" i="1" a="1"/>
  <c r="N5296" i="1" s="1"/>
  <c r="N5297" i="1" a="1"/>
  <c r="N5297" i="1" s="1"/>
  <c r="N5298" i="1" a="1"/>
  <c r="N5298" i="1" s="1"/>
  <c r="N5299" i="1" a="1"/>
  <c r="N5299" i="1" s="1"/>
  <c r="N5300" i="1" a="1"/>
  <c r="N5300" i="1" s="1"/>
  <c r="N5301" i="1" a="1"/>
  <c r="N5301" i="1" s="1"/>
  <c r="N5302" i="1" a="1"/>
  <c r="N5302" i="1"/>
  <c r="N5303" i="1" a="1"/>
  <c r="N5303" i="1" s="1"/>
  <c r="N5304" i="1" a="1"/>
  <c r="N5304" i="1" s="1"/>
  <c r="N5305" i="1" a="1"/>
  <c r="N5305" i="1" s="1"/>
  <c r="N5306" i="1" a="1"/>
  <c r="N5306" i="1" s="1"/>
  <c r="N5307" i="1" a="1"/>
  <c r="N5307" i="1" s="1"/>
  <c r="N5308" i="1" a="1"/>
  <c r="N5308" i="1" s="1"/>
  <c r="N5309" i="1" a="1"/>
  <c r="N5309" i="1" s="1"/>
  <c r="N5310" i="1" a="1"/>
  <c r="N5310" i="1" s="1"/>
  <c r="N5311" i="1" a="1"/>
  <c r="N5311" i="1" s="1"/>
  <c r="N5312" i="1" a="1"/>
  <c r="N5312" i="1"/>
  <c r="N5313" i="1" a="1"/>
  <c r="N5313" i="1" s="1"/>
  <c r="N5314" i="1" a="1"/>
  <c r="N5314" i="1" s="1"/>
  <c r="N5315" i="1" a="1"/>
  <c r="N5315" i="1"/>
  <c r="N5316" i="1" a="1"/>
  <c r="N5316" i="1" s="1"/>
  <c r="N5317" i="1" a="1"/>
  <c r="N5317" i="1" s="1"/>
  <c r="N5318" i="1" a="1"/>
  <c r="N5318" i="1" s="1"/>
  <c r="N5319" i="1" a="1"/>
  <c r="N5319" i="1"/>
  <c r="N5320" i="1" a="1"/>
  <c r="N5320" i="1" s="1"/>
  <c r="N5321" i="1" a="1"/>
  <c r="N5321" i="1" s="1"/>
  <c r="N5322" i="1" a="1"/>
  <c r="N5322" i="1" s="1"/>
  <c r="N5323" i="1" a="1"/>
  <c r="N5323" i="1" s="1"/>
  <c r="N5324" i="1" a="1"/>
  <c r="N5324" i="1" s="1"/>
  <c r="N5325" i="1" a="1"/>
  <c r="N5325" i="1"/>
  <c r="N5326" i="1" a="1"/>
  <c r="N5326" i="1" s="1"/>
  <c r="N5327" i="1" a="1"/>
  <c r="N5327" i="1"/>
  <c r="N5328" i="1" a="1"/>
  <c r="N5328" i="1" s="1"/>
  <c r="N5329" i="1" a="1"/>
  <c r="N5329" i="1" s="1"/>
  <c r="N5330" i="1" a="1"/>
  <c r="N5330" i="1" s="1"/>
  <c r="N5331" i="1" a="1"/>
  <c r="N5331" i="1"/>
  <c r="N5332" i="1" a="1"/>
  <c r="N5332" i="1" s="1"/>
  <c r="N5333" i="1" a="1"/>
  <c r="N5333" i="1" s="1"/>
  <c r="N5334" i="1" a="1"/>
  <c r="N5334" i="1" s="1"/>
  <c r="N5335" i="1" a="1"/>
  <c r="N5335" i="1" s="1"/>
  <c r="N5336" i="1" a="1"/>
  <c r="N5336" i="1" s="1"/>
  <c r="N5337" i="1" a="1"/>
  <c r="N5337" i="1" s="1"/>
  <c r="N5338" i="1" a="1"/>
  <c r="N5338" i="1" s="1"/>
  <c r="N5339" i="1" a="1"/>
  <c r="N5339" i="1"/>
  <c r="N5340" i="1" a="1"/>
  <c r="N5340" i="1" s="1"/>
  <c r="N5341" i="1" a="1"/>
  <c r="N5341" i="1" s="1"/>
  <c r="N5342" i="1" a="1"/>
  <c r="N5342" i="1" s="1"/>
  <c r="N5343" i="1" a="1"/>
  <c r="N5343" i="1"/>
  <c r="N5344" i="1" a="1"/>
  <c r="N5344" i="1" s="1"/>
  <c r="N5345" i="1" a="1"/>
  <c r="N5345" i="1" s="1"/>
  <c r="N5346" i="1" a="1"/>
  <c r="N5346" i="1" s="1"/>
  <c r="N5347" i="1" a="1"/>
  <c r="N5347" i="1" s="1"/>
  <c r="N5348" i="1" a="1"/>
  <c r="N5348" i="1" s="1"/>
  <c r="N5349" i="1" a="1"/>
  <c r="N5349" i="1"/>
  <c r="N5350" i="1" a="1"/>
  <c r="N5350" i="1" s="1"/>
  <c r="N5351" i="1" a="1"/>
  <c r="N5351" i="1" s="1"/>
  <c r="N5352" i="1" a="1"/>
  <c r="N5352" i="1" s="1"/>
  <c r="N5353" i="1" a="1"/>
  <c r="N5353" i="1" s="1"/>
  <c r="N5354" i="1" a="1"/>
  <c r="N5354" i="1" s="1"/>
  <c r="N5355" i="1" a="1"/>
  <c r="N5355" i="1" s="1"/>
  <c r="N5356" i="1" a="1"/>
  <c r="N5356" i="1" s="1"/>
  <c r="N5357" i="1" a="1"/>
  <c r="N5357" i="1" s="1"/>
  <c r="N5358" i="1" a="1"/>
  <c r="N5358" i="1" s="1"/>
  <c r="N5359" i="1" a="1"/>
  <c r="N5359" i="1" s="1"/>
  <c r="N5360" i="1" a="1"/>
  <c r="N5360" i="1" s="1"/>
  <c r="N5361" i="1" a="1"/>
  <c r="N5361" i="1"/>
  <c r="N5362" i="1" a="1"/>
  <c r="N5362" i="1" s="1"/>
  <c r="N5363" i="1" a="1"/>
  <c r="N5363" i="1" s="1"/>
  <c r="N5364" i="1" a="1"/>
  <c r="N5364" i="1" s="1"/>
  <c r="N5365" i="1" a="1"/>
  <c r="N5365" i="1" s="1"/>
  <c r="N5366" i="1" a="1"/>
  <c r="N5366" i="1" s="1"/>
  <c r="N5367" i="1" a="1"/>
  <c r="N5367" i="1" s="1"/>
  <c r="N5368" i="1" a="1"/>
  <c r="N5368" i="1" s="1"/>
  <c r="N5369" i="1" a="1"/>
  <c r="N5369" i="1" s="1"/>
  <c r="N5370" i="1" a="1"/>
  <c r="N5370" i="1" s="1"/>
  <c r="N5371" i="1" a="1"/>
  <c r="N5371" i="1" s="1"/>
  <c r="N5372" i="1" a="1"/>
  <c r="N5372" i="1" s="1"/>
  <c r="N5373" i="1" a="1"/>
  <c r="N5373" i="1" s="1"/>
  <c r="N5374" i="1" a="1"/>
  <c r="N5374" i="1" s="1"/>
  <c r="N5375" i="1" a="1"/>
  <c r="N5375" i="1"/>
  <c r="N5376" i="1" a="1"/>
  <c r="N5376" i="1" s="1"/>
  <c r="N5377" i="1" a="1"/>
  <c r="N5377" i="1" s="1"/>
  <c r="N5378" i="1" a="1"/>
  <c r="N5378" i="1" s="1"/>
  <c r="N5379" i="1" a="1"/>
  <c r="N5379" i="1"/>
  <c r="N5380" i="1" a="1"/>
  <c r="N5380" i="1" s="1"/>
  <c r="N5381" i="1" a="1"/>
  <c r="N5381" i="1" s="1"/>
  <c r="N5382" i="1" a="1"/>
  <c r="N5382" i="1" s="1"/>
  <c r="N5383" i="1" a="1"/>
  <c r="N5383" i="1" s="1"/>
  <c r="N5384" i="1" a="1"/>
  <c r="N5384" i="1" s="1"/>
  <c r="N5385" i="1" a="1"/>
  <c r="N5385" i="1"/>
  <c r="N5386" i="1" a="1"/>
  <c r="N5386" i="1" s="1"/>
  <c r="N5387" i="1" a="1"/>
  <c r="N5387" i="1" s="1"/>
  <c r="N5388" i="1" a="1"/>
  <c r="N5388" i="1" s="1"/>
  <c r="N5389" i="1" a="1"/>
  <c r="N5389" i="1" s="1"/>
  <c r="N5390" i="1" a="1"/>
  <c r="N5390" i="1" s="1"/>
  <c r="N5391" i="1" a="1"/>
  <c r="N5391" i="1" s="1"/>
  <c r="N5392" i="1" a="1"/>
  <c r="N5392" i="1" s="1"/>
  <c r="N5393" i="1" a="1"/>
  <c r="N5393" i="1" s="1"/>
  <c r="N5394" i="1" a="1"/>
  <c r="N5394" i="1" s="1"/>
  <c r="N5395" i="1" a="1"/>
  <c r="N5395" i="1" s="1"/>
  <c r="N5396" i="1" a="1"/>
  <c r="N5396" i="1" s="1"/>
  <c r="N5397" i="1" a="1"/>
  <c r="N5397" i="1"/>
  <c r="N5398" i="1" a="1"/>
  <c r="N5398" i="1" s="1"/>
  <c r="N5399" i="1" a="1"/>
  <c r="N5399" i="1" s="1"/>
  <c r="N5400" i="1" a="1"/>
  <c r="N5400" i="1" s="1"/>
  <c r="N5401" i="1" a="1"/>
  <c r="N5401" i="1" s="1"/>
  <c r="N5402" i="1" a="1"/>
  <c r="N5402" i="1" s="1"/>
  <c r="N5403" i="1" a="1"/>
  <c r="N5403" i="1" s="1"/>
  <c r="N5404" i="1" a="1"/>
  <c r="N5404" i="1" s="1"/>
  <c r="N5405" i="1" a="1"/>
  <c r="N5405" i="1" s="1"/>
  <c r="N5406" i="1" a="1"/>
  <c r="N5406" i="1" s="1"/>
  <c r="N5407" i="1" a="1"/>
  <c r="N5407" i="1" s="1"/>
  <c r="N5408" i="1" a="1"/>
  <c r="N5408" i="1" s="1"/>
  <c r="N5409" i="1" a="1"/>
  <c r="N5409" i="1" s="1"/>
  <c r="N5410" i="1" a="1"/>
  <c r="N5410" i="1" s="1"/>
  <c r="N5411" i="1" a="1"/>
  <c r="N5411" i="1"/>
  <c r="N5412" i="1" a="1"/>
  <c r="N5412" i="1" s="1"/>
  <c r="N5413" i="1" a="1"/>
  <c r="N5413" i="1" s="1"/>
  <c r="N5414" i="1" a="1"/>
  <c r="N5414" i="1" s="1"/>
  <c r="N5415" i="1" a="1"/>
  <c r="N5415" i="1"/>
  <c r="N5416" i="1" a="1"/>
  <c r="N5416" i="1" s="1"/>
  <c r="N5417" i="1" a="1"/>
  <c r="N5417" i="1" s="1"/>
  <c r="N5418" i="1" a="1"/>
  <c r="N5418" i="1" s="1"/>
  <c r="N5419" i="1" a="1"/>
  <c r="N5419" i="1" s="1"/>
  <c r="N5420" i="1" a="1"/>
  <c r="N5420" i="1" s="1"/>
  <c r="N5421" i="1" a="1"/>
  <c r="N5421" i="1"/>
  <c r="N5422" i="1" a="1"/>
  <c r="N5422" i="1" s="1"/>
  <c r="N5423" i="1" a="1"/>
  <c r="N5423" i="1" s="1"/>
  <c r="N5424" i="1" a="1"/>
  <c r="N5424" i="1" s="1"/>
  <c r="N5425" i="1" a="1"/>
  <c r="N5425" i="1" s="1"/>
  <c r="N5426" i="1" a="1"/>
  <c r="N5426" i="1" s="1"/>
  <c r="N5427" i="1" a="1"/>
  <c r="N5427" i="1" s="1"/>
  <c r="N5428" i="1" a="1"/>
  <c r="N5428" i="1" s="1"/>
  <c r="N5429" i="1" a="1"/>
  <c r="N5429" i="1" s="1"/>
  <c r="N5430" i="1" a="1"/>
  <c r="N5430" i="1" s="1"/>
  <c r="N5431" i="1" a="1"/>
  <c r="N5431" i="1" s="1"/>
  <c r="N5432" i="1" a="1"/>
  <c r="N5432" i="1" s="1"/>
  <c r="N5433" i="1" a="1"/>
  <c r="N5433" i="1"/>
  <c r="N5434" i="1" a="1"/>
  <c r="N5434" i="1" s="1"/>
  <c r="N5435" i="1" a="1"/>
  <c r="N5435" i="1" s="1"/>
  <c r="N5436" i="1" a="1"/>
  <c r="N5436" i="1" s="1"/>
  <c r="N5437" i="1" a="1"/>
  <c r="N5437" i="1" s="1"/>
  <c r="N5438" i="1" a="1"/>
  <c r="N5438" i="1" s="1"/>
  <c r="N5439" i="1" a="1"/>
  <c r="N5439" i="1" s="1"/>
  <c r="N5440" i="1" a="1"/>
  <c r="N5440" i="1" s="1"/>
  <c r="N5441" i="1" a="1"/>
  <c r="N5441" i="1"/>
  <c r="N5442" i="1" a="1"/>
  <c r="N5442" i="1" s="1"/>
  <c r="N5443" i="1" a="1"/>
  <c r="N5443" i="1" s="1"/>
  <c r="N5444" i="1" a="1"/>
  <c r="N5444" i="1" s="1"/>
  <c r="N5445" i="1" a="1"/>
  <c r="N5445" i="1"/>
  <c r="N5446" i="1" a="1"/>
  <c r="N5446" i="1" s="1"/>
  <c r="N5447" i="1" a="1"/>
  <c r="N5447" i="1" s="1"/>
  <c r="N5448" i="1" a="1"/>
  <c r="N5448" i="1" s="1"/>
  <c r="N5449" i="1" a="1"/>
  <c r="N5449" i="1" s="1"/>
  <c r="N5450" i="1" a="1"/>
  <c r="N5450" i="1" s="1"/>
  <c r="N5451" i="1" a="1"/>
  <c r="N5451" i="1"/>
  <c r="N5452" i="1" a="1"/>
  <c r="N5452" i="1" s="1"/>
  <c r="N5453" i="1" a="1"/>
  <c r="N5453" i="1" s="1"/>
  <c r="N5454" i="1" a="1"/>
  <c r="N5454" i="1" s="1"/>
  <c r="N5455" i="1" a="1"/>
  <c r="N5455" i="1"/>
  <c r="N5456" i="1" a="1"/>
  <c r="N5456" i="1" s="1"/>
  <c r="N5457" i="1" a="1"/>
  <c r="N5457" i="1" s="1"/>
  <c r="N5458" i="1" a="1"/>
  <c r="N5458" i="1" s="1"/>
  <c r="N5459" i="1" a="1"/>
  <c r="N5459" i="1"/>
  <c r="N5460" i="1" a="1"/>
  <c r="N5460" i="1" s="1"/>
  <c r="N5461" i="1" a="1"/>
  <c r="N5461" i="1" s="1"/>
  <c r="N5462" i="1" a="1"/>
  <c r="N5462" i="1" s="1"/>
  <c r="N5463" i="1" a="1"/>
  <c r="N5463" i="1" s="1"/>
  <c r="N5464" i="1" a="1"/>
  <c r="N5464" i="1" s="1"/>
  <c r="N5465" i="1" a="1"/>
  <c r="N5465" i="1" s="1"/>
  <c r="N5466" i="1" a="1"/>
  <c r="N5466" i="1" s="1"/>
  <c r="N5467" i="1" a="1"/>
  <c r="N5467" i="1" s="1"/>
  <c r="N5468" i="1" a="1"/>
  <c r="N5468" i="1" s="1"/>
  <c r="N5469" i="1" a="1"/>
  <c r="N5469" i="1" s="1"/>
  <c r="N5470" i="1" a="1"/>
  <c r="N5470" i="1" s="1"/>
  <c r="N5471" i="1" a="1"/>
  <c r="N5471" i="1"/>
  <c r="N5472" i="1" a="1"/>
  <c r="N5472" i="1" s="1"/>
  <c r="N5473" i="1" a="1"/>
  <c r="N5473" i="1" s="1"/>
  <c r="N5474" i="1" a="1"/>
  <c r="N5474" i="1" s="1"/>
  <c r="N5475" i="1" a="1"/>
  <c r="N5475" i="1" s="1"/>
  <c r="N5476" i="1" a="1"/>
  <c r="N5476" i="1" s="1"/>
  <c r="N5477" i="1" a="1"/>
  <c r="N5477" i="1" s="1"/>
  <c r="N5478" i="1" a="1"/>
  <c r="N5478" i="1" s="1"/>
  <c r="N5479" i="1" a="1"/>
  <c r="N5479" i="1" s="1"/>
  <c r="N5480" i="1" a="1"/>
  <c r="N5480" i="1" s="1"/>
  <c r="N5481" i="1" a="1"/>
  <c r="N5481" i="1" s="1"/>
  <c r="N5482" i="1" a="1"/>
  <c r="N5482" i="1" s="1"/>
  <c r="N5483" i="1" a="1"/>
  <c r="N5483" i="1" s="1"/>
  <c r="N5484" i="1" a="1"/>
  <c r="N5484" i="1" s="1"/>
  <c r="N5485" i="1" a="1"/>
  <c r="N5485" i="1" s="1"/>
  <c r="N5486" i="1" a="1"/>
  <c r="N5486" i="1" s="1"/>
  <c r="N5487" i="1" a="1"/>
  <c r="N5487" i="1"/>
  <c r="N5488" i="1" a="1"/>
  <c r="N5488" i="1" s="1"/>
  <c r="N5489" i="1" a="1"/>
  <c r="N5489" i="1" s="1"/>
  <c r="N5490" i="1" a="1"/>
  <c r="N5490" i="1" s="1"/>
  <c r="N5491" i="1" a="1"/>
  <c r="N5491" i="1" s="1"/>
  <c r="N5492" i="1" a="1"/>
  <c r="N5492" i="1" s="1"/>
  <c r="N5493" i="1" a="1"/>
  <c r="N5493" i="1" s="1"/>
  <c r="N5494" i="1" a="1"/>
  <c r="N5494" i="1" s="1"/>
  <c r="N5495" i="1" a="1"/>
  <c r="N5495" i="1" s="1"/>
  <c r="N5496" i="1" a="1"/>
  <c r="N5496" i="1" s="1"/>
  <c r="N5497" i="1" a="1"/>
  <c r="N5497" i="1" s="1"/>
  <c r="N5498" i="1" a="1"/>
  <c r="N5498" i="1" s="1"/>
  <c r="N5499" i="1" a="1"/>
  <c r="N5499" i="1" s="1"/>
  <c r="N5500" i="1" a="1"/>
  <c r="N5500" i="1" s="1"/>
  <c r="N5501" i="1" a="1"/>
  <c r="N5501" i="1" s="1"/>
  <c r="N5502" i="1" a="1"/>
  <c r="N5502" i="1" s="1"/>
  <c r="N5503" i="1" a="1"/>
  <c r="N5503" i="1"/>
  <c r="N5504" i="1" a="1"/>
  <c r="N5504" i="1" s="1"/>
  <c r="N5505" i="1" a="1"/>
  <c r="N5505" i="1" s="1"/>
  <c r="N5506" i="1" a="1"/>
  <c r="N5506" i="1" s="1"/>
  <c r="N5507" i="1" a="1"/>
  <c r="N5507" i="1" s="1"/>
  <c r="N5508" i="1" a="1"/>
  <c r="N5508" i="1" s="1"/>
  <c r="N5509" i="1" a="1"/>
  <c r="N5509" i="1" s="1"/>
  <c r="N5510" i="1" a="1"/>
  <c r="N5510" i="1" s="1"/>
  <c r="N5511" i="1" a="1"/>
  <c r="N5511" i="1" s="1"/>
  <c r="N5512" i="1" a="1"/>
  <c r="N5512" i="1" s="1"/>
  <c r="N5513" i="1" a="1"/>
  <c r="N5513" i="1" s="1"/>
  <c r="N5514" i="1" a="1"/>
  <c r="N5514" i="1" s="1"/>
  <c r="N5515" i="1" a="1"/>
  <c r="N5515" i="1" s="1"/>
  <c r="N5516" i="1" a="1"/>
  <c r="N5516" i="1" s="1"/>
  <c r="N5517" i="1" a="1"/>
  <c r="N5517" i="1" s="1"/>
  <c r="N5518" i="1" a="1"/>
  <c r="N5518" i="1" s="1"/>
  <c r="N5519" i="1" a="1"/>
  <c r="N5519" i="1" s="1"/>
  <c r="N5520" i="1" a="1"/>
  <c r="N5520" i="1" s="1"/>
  <c r="N5521" i="1" a="1"/>
  <c r="N5521" i="1" s="1"/>
  <c r="N5522" i="1" a="1"/>
  <c r="N5522" i="1" s="1"/>
  <c r="N5523" i="1" a="1"/>
  <c r="N5523" i="1" s="1"/>
  <c r="N5524" i="1" a="1"/>
  <c r="N5524" i="1" s="1"/>
  <c r="N5525" i="1" a="1"/>
  <c r="N5525" i="1" s="1"/>
  <c r="N5526" i="1" a="1"/>
  <c r="N5526" i="1" s="1"/>
  <c r="N5527" i="1" a="1"/>
  <c r="N5527" i="1" s="1"/>
  <c r="N5528" i="1" a="1"/>
  <c r="N5528" i="1" s="1"/>
  <c r="N5529" i="1" a="1"/>
  <c r="N5529" i="1" s="1"/>
  <c r="N5530" i="1" a="1"/>
  <c r="N5530" i="1" s="1"/>
  <c r="N5531" i="1" a="1"/>
  <c r="N5531" i="1" s="1"/>
  <c r="N5532" i="1" a="1"/>
  <c r="N5532" i="1" s="1"/>
  <c r="N5533" i="1" a="1"/>
  <c r="N5533" i="1" s="1"/>
  <c r="N5534" i="1" a="1"/>
  <c r="N5534" i="1" s="1"/>
  <c r="N5535" i="1" a="1"/>
  <c r="N5535" i="1" s="1"/>
  <c r="N5536" i="1" a="1"/>
  <c r="N5536" i="1" s="1"/>
  <c r="N5537" i="1" a="1"/>
  <c r="N5537" i="1" s="1"/>
  <c r="N5538" i="1" a="1"/>
  <c r="N5538" i="1" s="1"/>
  <c r="N5539" i="1" a="1"/>
  <c r="N5539" i="1" s="1"/>
  <c r="N5540" i="1" a="1"/>
  <c r="N5540" i="1" s="1"/>
  <c r="N5541" i="1" a="1"/>
  <c r="N5541" i="1" s="1"/>
  <c r="N5542" i="1" a="1"/>
  <c r="N5542" i="1" s="1"/>
  <c r="N5543" i="1" a="1"/>
  <c r="N5543" i="1" s="1"/>
  <c r="N5544" i="1" a="1"/>
  <c r="N5544" i="1" s="1"/>
  <c r="N5545" i="1" a="1"/>
  <c r="N5545" i="1" s="1"/>
  <c r="N5546" i="1" a="1"/>
  <c r="N5546" i="1" s="1"/>
  <c r="N5547" i="1" a="1"/>
  <c r="N5547" i="1" s="1"/>
  <c r="N5548" i="1" a="1"/>
  <c r="N5548" i="1" s="1"/>
  <c r="N5549" i="1" a="1"/>
  <c r="N5549" i="1"/>
  <c r="N5550" i="1" a="1"/>
  <c r="N5550" i="1" s="1"/>
  <c r="N5551" i="1" a="1"/>
  <c r="N5551" i="1" s="1"/>
  <c r="N5552" i="1" a="1"/>
  <c r="N5552" i="1" s="1"/>
  <c r="N5553" i="1" a="1"/>
  <c r="N5553" i="1" s="1"/>
  <c r="N5554" i="1" a="1"/>
  <c r="N5554" i="1" s="1"/>
  <c r="N5555" i="1" a="1"/>
  <c r="N5555" i="1" s="1"/>
  <c r="N5556" i="1" a="1"/>
  <c r="N5556" i="1" s="1"/>
  <c r="N5557" i="1" a="1"/>
  <c r="N5557" i="1" s="1"/>
  <c r="N5558" i="1" a="1"/>
  <c r="N5558" i="1" s="1"/>
  <c r="N5559" i="1" a="1"/>
  <c r="N5559" i="1"/>
  <c r="N5560" i="1" a="1"/>
  <c r="N5560" i="1" s="1"/>
  <c r="N5561" i="1" a="1"/>
  <c r="N5561" i="1" s="1"/>
  <c r="N5562" i="1" a="1"/>
  <c r="N5562" i="1" s="1"/>
  <c r="N5563" i="1" a="1"/>
  <c r="N5563" i="1" s="1"/>
  <c r="N5564" i="1" a="1"/>
  <c r="N5564" i="1" s="1"/>
  <c r="N5565" i="1" a="1"/>
  <c r="N5565" i="1" s="1"/>
  <c r="N5566" i="1" a="1"/>
  <c r="N5566" i="1" s="1"/>
  <c r="N5567" i="1" a="1"/>
  <c r="N5567" i="1" s="1"/>
  <c r="N5568" i="1" a="1"/>
  <c r="N5568" i="1" s="1"/>
  <c r="N5569" i="1" a="1"/>
  <c r="N5569" i="1" s="1"/>
  <c r="N5570" i="1" a="1"/>
  <c r="N5570" i="1" s="1"/>
  <c r="N5571" i="1" a="1"/>
  <c r="N5571" i="1" s="1"/>
  <c r="N5572" i="1" a="1"/>
  <c r="N5572" i="1" s="1"/>
  <c r="N5573" i="1" a="1"/>
  <c r="N5573" i="1" s="1"/>
  <c r="N5574" i="1" a="1"/>
  <c r="N5574" i="1" s="1"/>
  <c r="N5575" i="1" a="1"/>
  <c r="N5575" i="1"/>
  <c r="N5576" i="1" a="1"/>
  <c r="N5576" i="1" s="1"/>
  <c r="N5577" i="1" a="1"/>
  <c r="N5577" i="1" s="1"/>
  <c r="N5578" i="1" a="1"/>
  <c r="N5578" i="1" s="1"/>
  <c r="N5579" i="1" a="1"/>
  <c r="N5579" i="1" s="1"/>
  <c r="N5580" i="1" a="1"/>
  <c r="N5580" i="1" s="1"/>
  <c r="N5581" i="1" a="1"/>
  <c r="N5581" i="1" s="1"/>
  <c r="N5582" i="1" a="1"/>
  <c r="N5582" i="1" s="1"/>
  <c r="N5583" i="1" a="1"/>
  <c r="N5583" i="1" s="1"/>
  <c r="N5584" i="1" a="1"/>
  <c r="N5584" i="1" s="1"/>
  <c r="N5585" i="1" a="1"/>
  <c r="N5585" i="1" s="1"/>
  <c r="N5586" i="1" a="1"/>
  <c r="N5586" i="1" s="1"/>
  <c r="N5587" i="1" a="1"/>
  <c r="N5587" i="1" s="1"/>
  <c r="N5588" i="1" a="1"/>
  <c r="N5588" i="1" s="1"/>
  <c r="N5589" i="1" a="1"/>
  <c r="N5589" i="1" s="1"/>
  <c r="N5590" i="1" a="1"/>
  <c r="N5590" i="1" s="1"/>
  <c r="N5591" i="1" a="1"/>
  <c r="N5591" i="1"/>
  <c r="N5592" i="1" a="1"/>
  <c r="N5592" i="1" s="1"/>
  <c r="N5593" i="1" a="1"/>
  <c r="N5593" i="1" s="1"/>
  <c r="N5594" i="1" a="1"/>
  <c r="N5594" i="1" s="1"/>
  <c r="N5595" i="1" a="1"/>
  <c r="N5595" i="1" s="1"/>
  <c r="N5596" i="1" a="1"/>
  <c r="N5596" i="1" s="1"/>
  <c r="N5597" i="1" a="1"/>
  <c r="N5597" i="1" s="1"/>
  <c r="N5598" i="1" a="1"/>
  <c r="N5598" i="1" s="1"/>
  <c r="N5599" i="1" a="1"/>
  <c r="N5599" i="1" s="1"/>
  <c r="N5600" i="1" a="1"/>
  <c r="N5600" i="1" s="1"/>
  <c r="N5601" i="1" a="1"/>
  <c r="N5601" i="1" s="1"/>
  <c r="N5602" i="1" a="1"/>
  <c r="N5602" i="1" s="1"/>
  <c r="N5603" i="1" a="1"/>
  <c r="N5603" i="1" s="1"/>
  <c r="N5604" i="1" a="1"/>
  <c r="N5604" i="1" s="1"/>
  <c r="N5605" i="1" a="1"/>
  <c r="N5605" i="1" s="1"/>
  <c r="N5606" i="1" a="1"/>
  <c r="N5606" i="1" s="1"/>
  <c r="N5607" i="1" a="1"/>
  <c r="N5607" i="1"/>
  <c r="N5608" i="1" a="1"/>
  <c r="N5608" i="1" s="1"/>
  <c r="N5609" i="1" a="1"/>
  <c r="N5609" i="1" s="1"/>
  <c r="N5610" i="1" a="1"/>
  <c r="N5610" i="1" s="1"/>
  <c r="N5611" i="1" a="1"/>
  <c r="N5611" i="1" s="1"/>
  <c r="N5612" i="1" a="1"/>
  <c r="N5612" i="1" s="1"/>
  <c r="N5613" i="1" a="1"/>
  <c r="N5613" i="1" s="1"/>
  <c r="N5614" i="1" a="1"/>
  <c r="N5614" i="1" s="1"/>
  <c r="N5615" i="1" a="1"/>
  <c r="N5615" i="1" s="1"/>
  <c r="N5616" i="1" a="1"/>
  <c r="N5616" i="1" s="1"/>
  <c r="N5617" i="1" a="1"/>
  <c r="N5617" i="1" s="1"/>
  <c r="N5618" i="1" a="1"/>
  <c r="N5618" i="1" s="1"/>
  <c r="N5619" i="1" a="1"/>
  <c r="N5619" i="1" s="1"/>
  <c r="N5620" i="1" a="1"/>
  <c r="N5620" i="1" s="1"/>
  <c r="N5621" i="1" a="1"/>
  <c r="N5621" i="1" s="1"/>
  <c r="N5622" i="1" a="1"/>
  <c r="N5622" i="1" s="1"/>
  <c r="N5623" i="1" a="1"/>
  <c r="N5623" i="1"/>
  <c r="N5624" i="1" a="1"/>
  <c r="N5624" i="1" s="1"/>
  <c r="N5625" i="1" a="1"/>
  <c r="N5625" i="1" s="1"/>
  <c r="N5626" i="1" a="1"/>
  <c r="N5626" i="1" s="1"/>
  <c r="N5627" i="1" a="1"/>
  <c r="N5627" i="1" s="1"/>
  <c r="N5628" i="1" a="1"/>
  <c r="N5628" i="1" s="1"/>
  <c r="N5629" i="1" a="1"/>
  <c r="N5629" i="1" s="1"/>
  <c r="N5630" i="1" a="1"/>
  <c r="N5630" i="1" s="1"/>
  <c r="N5631" i="1" a="1"/>
  <c r="N5631" i="1" s="1"/>
  <c r="N5632" i="1" a="1"/>
  <c r="N5632" i="1" s="1"/>
  <c r="N5633" i="1" a="1"/>
  <c r="N5633" i="1" s="1"/>
  <c r="N5634" i="1" a="1"/>
  <c r="N5634" i="1" s="1"/>
  <c r="N5635" i="1" a="1"/>
  <c r="N5635" i="1" s="1"/>
  <c r="N5636" i="1" a="1"/>
  <c r="N5636" i="1" s="1"/>
  <c r="N5637" i="1" a="1"/>
  <c r="N5637" i="1" s="1"/>
  <c r="N5638" i="1" a="1"/>
  <c r="N5638" i="1" s="1"/>
  <c r="N5639" i="1" a="1"/>
  <c r="N5639" i="1" s="1"/>
  <c r="N5640" i="1" a="1"/>
  <c r="N5640" i="1" s="1"/>
  <c r="N5641" i="1" a="1"/>
  <c r="N5641" i="1" s="1"/>
  <c r="N5642" i="1" a="1"/>
  <c r="N5642" i="1" s="1"/>
  <c r="N5643" i="1" a="1"/>
  <c r="N5643" i="1" s="1"/>
  <c r="N5644" i="1" a="1"/>
  <c r="N5644" i="1" s="1"/>
  <c r="N5645" i="1" a="1"/>
  <c r="N5645" i="1"/>
  <c r="N5646" i="1" a="1"/>
  <c r="N5646" i="1" s="1"/>
  <c r="N5647" i="1" a="1"/>
  <c r="N5647" i="1" s="1"/>
  <c r="N5648" i="1" a="1"/>
  <c r="N5648" i="1" s="1"/>
  <c r="N5649" i="1" a="1"/>
  <c r="N5649" i="1" s="1"/>
  <c r="N5650" i="1" a="1"/>
  <c r="N5650" i="1" s="1"/>
  <c r="N5651" i="1" a="1"/>
  <c r="N5651" i="1" s="1"/>
  <c r="N5652" i="1" a="1"/>
  <c r="N5652" i="1" s="1"/>
  <c r="N5653" i="1" a="1"/>
  <c r="N5653" i="1" s="1"/>
  <c r="N5654" i="1" a="1"/>
  <c r="N5654" i="1" s="1"/>
  <c r="N5655" i="1" a="1"/>
  <c r="N5655" i="1" s="1"/>
  <c r="N5656" i="1" a="1"/>
  <c r="N5656" i="1" s="1"/>
  <c r="N5657" i="1" a="1"/>
  <c r="N5657" i="1" s="1"/>
  <c r="N5658" i="1" a="1"/>
  <c r="N5658" i="1" s="1"/>
  <c r="N5659" i="1" a="1"/>
  <c r="N5659" i="1" s="1"/>
  <c r="N5660" i="1" a="1"/>
  <c r="N5660" i="1" s="1"/>
  <c r="N5661" i="1" a="1"/>
  <c r="N5661" i="1" s="1"/>
  <c r="N5662" i="1" a="1"/>
  <c r="N5662" i="1" s="1"/>
  <c r="N5663" i="1" a="1"/>
  <c r="N5663" i="1" s="1"/>
  <c r="N5664" i="1" a="1"/>
  <c r="N5664" i="1" s="1"/>
  <c r="N5665" i="1" a="1"/>
  <c r="N5665" i="1" s="1"/>
  <c r="N5666" i="1" a="1"/>
  <c r="N5666" i="1" s="1"/>
  <c r="N5667" i="1" a="1"/>
  <c r="N5667" i="1" s="1"/>
  <c r="N5668" i="1" a="1"/>
  <c r="N5668" i="1" s="1"/>
  <c r="N5669" i="1" a="1"/>
  <c r="N5669" i="1" s="1"/>
  <c r="N5670" i="1" a="1"/>
  <c r="N5670" i="1" s="1"/>
  <c r="N5671" i="1" a="1"/>
  <c r="N5671" i="1" s="1"/>
  <c r="N5672" i="1" a="1"/>
  <c r="N5672" i="1" s="1"/>
  <c r="N5673" i="1" a="1"/>
  <c r="N5673" i="1" s="1"/>
  <c r="N5674" i="1" a="1"/>
  <c r="N5674" i="1" s="1"/>
  <c r="N5675" i="1" a="1"/>
  <c r="N5675" i="1" s="1"/>
  <c r="N5676" i="1" a="1"/>
  <c r="N5676" i="1" s="1"/>
  <c r="N5677" i="1" a="1"/>
  <c r="N5677" i="1" s="1"/>
  <c r="N5678" i="1" a="1"/>
  <c r="N5678" i="1" s="1"/>
  <c r="N5679" i="1" a="1"/>
  <c r="N5679" i="1" s="1"/>
  <c r="N5680" i="1" a="1"/>
  <c r="N5680" i="1" s="1"/>
  <c r="N5681" i="1" a="1"/>
  <c r="N5681" i="1" s="1"/>
  <c r="N5682" i="1" a="1"/>
  <c r="N5682" i="1" s="1"/>
  <c r="N5683" i="1" a="1"/>
  <c r="N5683" i="1" s="1"/>
  <c r="N5684" i="1" a="1"/>
  <c r="N5684" i="1" s="1"/>
  <c r="N5685" i="1" a="1"/>
  <c r="N5685" i="1" s="1"/>
  <c r="N5686" i="1" a="1"/>
  <c r="N5686" i="1" s="1"/>
  <c r="N5687" i="1" a="1"/>
  <c r="N5687" i="1" s="1"/>
  <c r="N5688" i="1" a="1"/>
  <c r="N5688" i="1" s="1"/>
  <c r="N5689" i="1" a="1"/>
  <c r="N5689" i="1" s="1"/>
  <c r="N5690" i="1" a="1"/>
  <c r="N5690" i="1" s="1"/>
  <c r="N5691" i="1" a="1"/>
  <c r="N5691" i="1" s="1"/>
  <c r="N5692" i="1" a="1"/>
  <c r="N5692" i="1" s="1"/>
  <c r="N5693" i="1" a="1"/>
  <c r="N5693" i="1"/>
  <c r="N5694" i="1" a="1"/>
  <c r="N5694" i="1" s="1"/>
  <c r="N5695" i="1" a="1"/>
  <c r="N5695" i="1" s="1"/>
  <c r="N5696" i="1" a="1"/>
  <c r="N5696" i="1" s="1"/>
  <c r="N5697" i="1" a="1"/>
  <c r="N5697" i="1" s="1"/>
  <c r="N5698" i="1" a="1"/>
  <c r="N5698" i="1" s="1"/>
  <c r="N5699" i="1" a="1"/>
  <c r="N5699" i="1" s="1"/>
  <c r="N5700" i="1" a="1"/>
  <c r="N5700" i="1" s="1"/>
  <c r="N5701" i="1" a="1"/>
  <c r="N5701" i="1" s="1"/>
  <c r="N5702" i="1" a="1"/>
  <c r="N5702" i="1" s="1"/>
  <c r="N5703" i="1" a="1"/>
  <c r="N5703" i="1" s="1"/>
  <c r="N5704" i="1" a="1"/>
  <c r="N5704" i="1" s="1"/>
  <c r="N5705" i="1" a="1"/>
  <c r="N5705" i="1" s="1"/>
  <c r="N5706" i="1" a="1"/>
  <c r="N5706" i="1" s="1"/>
  <c r="N5707" i="1" a="1"/>
  <c r="N5707" i="1" s="1"/>
  <c r="N5708" i="1" a="1"/>
  <c r="N5708" i="1" s="1"/>
  <c r="N5709" i="1" a="1"/>
  <c r="N5709" i="1"/>
  <c r="N5710" i="1" a="1"/>
  <c r="N5710" i="1" s="1"/>
  <c r="N5711" i="1" a="1"/>
  <c r="N5711" i="1" s="1"/>
  <c r="N5712" i="1" a="1"/>
  <c r="N5712" i="1" s="1"/>
  <c r="N5713" i="1" a="1"/>
  <c r="N5713" i="1" s="1"/>
  <c r="N5714" i="1" a="1"/>
  <c r="N5714" i="1" s="1"/>
  <c r="N5715" i="1" a="1"/>
  <c r="N5715" i="1" s="1"/>
  <c r="N5716" i="1" a="1"/>
  <c r="N5716" i="1" s="1"/>
  <c r="N5717" i="1" a="1"/>
  <c r="N5717" i="1" s="1"/>
  <c r="N5718" i="1" a="1"/>
  <c r="N5718" i="1" s="1"/>
  <c r="N5719" i="1" a="1"/>
  <c r="N5719" i="1" s="1"/>
  <c r="N5720" i="1" a="1"/>
  <c r="N5720" i="1" s="1"/>
  <c r="N5721" i="1" a="1"/>
  <c r="N5721" i="1" s="1"/>
  <c r="N5722" i="1" a="1"/>
  <c r="N5722" i="1" s="1"/>
  <c r="N5723" i="1" a="1"/>
  <c r="N5723" i="1" s="1"/>
  <c r="N5724" i="1" a="1"/>
  <c r="N5724" i="1" s="1"/>
  <c r="N5725" i="1" a="1"/>
  <c r="N5725" i="1" s="1"/>
  <c r="N5726" i="1" a="1"/>
  <c r="N5726" i="1" s="1"/>
  <c r="N5727" i="1" a="1"/>
  <c r="N5727" i="1" s="1"/>
  <c r="N5728" i="1" a="1"/>
  <c r="N5728" i="1" s="1"/>
  <c r="N5729" i="1" a="1"/>
  <c r="N5729" i="1" s="1"/>
  <c r="N5730" i="1" a="1"/>
  <c r="N5730" i="1" s="1"/>
  <c r="N5731" i="1" a="1"/>
  <c r="N5731" i="1" s="1"/>
  <c r="N5732" i="1" a="1"/>
  <c r="N5732" i="1" s="1"/>
  <c r="N5733" i="1" a="1"/>
  <c r="N5733" i="1" s="1"/>
  <c r="N5734" i="1" a="1"/>
  <c r="N5734" i="1" s="1"/>
  <c r="N5735" i="1" a="1"/>
  <c r="N5735" i="1" s="1"/>
  <c r="N5736" i="1" a="1"/>
  <c r="N5736" i="1" s="1"/>
  <c r="N5737" i="1" a="1"/>
  <c r="N5737" i="1" s="1"/>
  <c r="N5738" i="1" a="1"/>
  <c r="N5738" i="1" s="1"/>
  <c r="N5739" i="1" a="1"/>
  <c r="N5739" i="1" s="1"/>
  <c r="N5740" i="1" a="1"/>
  <c r="N5740" i="1" s="1"/>
  <c r="N5741" i="1" a="1"/>
  <c r="N5741" i="1"/>
  <c r="N5742" i="1" a="1"/>
  <c r="N5742" i="1" s="1"/>
  <c r="N5743" i="1" a="1"/>
  <c r="N5743" i="1" s="1"/>
  <c r="N5744" i="1" a="1"/>
  <c r="N5744" i="1" s="1"/>
  <c r="N5745" i="1" a="1"/>
  <c r="N5745" i="1" s="1"/>
  <c r="N5746" i="1" a="1"/>
  <c r="N5746" i="1" s="1"/>
  <c r="N5747" i="1" a="1"/>
  <c r="N5747" i="1" s="1"/>
  <c r="N5748" i="1" a="1"/>
  <c r="N5748" i="1" s="1"/>
  <c r="N5749" i="1" a="1"/>
  <c r="N5749" i="1" s="1"/>
  <c r="N5750" i="1" a="1"/>
  <c r="N5750" i="1" s="1"/>
  <c r="N5751" i="1" a="1"/>
  <c r="N5751" i="1" s="1"/>
  <c r="N5752" i="1" a="1"/>
  <c r="N5752" i="1" s="1"/>
  <c r="N5753" i="1" a="1"/>
  <c r="N5753" i="1" s="1"/>
  <c r="N5754" i="1" a="1"/>
  <c r="N5754" i="1" s="1"/>
  <c r="N5755" i="1" a="1"/>
  <c r="N5755" i="1" s="1"/>
  <c r="N5756" i="1" a="1"/>
  <c r="N5756" i="1" s="1"/>
  <c r="N5757" i="1" a="1"/>
  <c r="N5757" i="1" s="1"/>
  <c r="N5758" i="1" a="1"/>
  <c r="N5758" i="1" s="1"/>
  <c r="N5759" i="1" a="1"/>
  <c r="N5759" i="1" s="1"/>
  <c r="N5760" i="1" a="1"/>
  <c r="N5760" i="1" s="1"/>
  <c r="N5761" i="1" a="1"/>
  <c r="N5761" i="1" s="1"/>
  <c r="N5762" i="1" a="1"/>
  <c r="N5762" i="1" s="1"/>
  <c r="N5763" i="1" a="1"/>
  <c r="N5763" i="1" s="1"/>
  <c r="N5764" i="1" a="1"/>
  <c r="N5764" i="1" s="1"/>
  <c r="N5765" i="1" a="1"/>
  <c r="N5765" i="1" s="1"/>
  <c r="N5766" i="1" a="1"/>
  <c r="N5766" i="1" s="1"/>
  <c r="N5767" i="1" a="1"/>
  <c r="N5767" i="1" s="1"/>
  <c r="N5768" i="1" a="1"/>
  <c r="N5768" i="1" s="1"/>
  <c r="N5769" i="1" a="1"/>
  <c r="N5769" i="1" s="1"/>
  <c r="N5770" i="1" a="1"/>
  <c r="N5770" i="1" s="1"/>
  <c r="N5771" i="1" a="1"/>
  <c r="N5771" i="1" s="1"/>
  <c r="N5772" i="1" a="1"/>
  <c r="N5772" i="1" s="1"/>
  <c r="N5773" i="1" a="1"/>
  <c r="N5773" i="1"/>
  <c r="N5774" i="1" a="1"/>
  <c r="N5774" i="1" s="1"/>
  <c r="N5775" i="1" a="1"/>
  <c r="N5775" i="1" s="1"/>
  <c r="N5776" i="1" a="1"/>
  <c r="N5776" i="1" s="1"/>
  <c r="N5777" i="1" a="1"/>
  <c r="N5777" i="1" s="1"/>
  <c r="N5778" i="1" a="1"/>
  <c r="N5778" i="1" s="1"/>
  <c r="N5779" i="1" a="1"/>
  <c r="N5779" i="1" s="1"/>
  <c r="N5780" i="1" a="1"/>
  <c r="N5780" i="1" s="1"/>
  <c r="N5781" i="1" a="1"/>
  <c r="N5781" i="1" s="1"/>
  <c r="N5782" i="1" a="1"/>
  <c r="N5782" i="1"/>
  <c r="N5783" i="1" a="1"/>
  <c r="N5783" i="1" s="1"/>
  <c r="N5784" i="1" a="1"/>
  <c r="N5784" i="1" s="1"/>
  <c r="N5785" i="1" a="1"/>
  <c r="N5785" i="1"/>
  <c r="N5786" i="1" a="1"/>
  <c r="N5786" i="1" s="1"/>
  <c r="N5787" i="1" a="1"/>
  <c r="N5787" i="1" s="1"/>
  <c r="N5788" i="1" a="1"/>
  <c r="N5788" i="1" s="1"/>
  <c r="N5789" i="1" a="1"/>
  <c r="N5789" i="1" s="1"/>
  <c r="N5790" i="1" a="1"/>
  <c r="N5790" i="1" s="1"/>
  <c r="N5791" i="1" a="1"/>
  <c r="N5791" i="1"/>
  <c r="N5792" i="1" a="1"/>
  <c r="N5792" i="1" s="1"/>
  <c r="N5793" i="1" a="1"/>
  <c r="N5793" i="1" s="1"/>
  <c r="N5794" i="1" a="1"/>
  <c r="N5794" i="1"/>
  <c r="N5795" i="1" a="1"/>
  <c r="N5795" i="1" s="1"/>
  <c r="N5796" i="1" a="1"/>
  <c r="N5796" i="1" s="1"/>
  <c r="N5797" i="1" a="1"/>
  <c r="N5797" i="1" s="1"/>
  <c r="N5798" i="1" a="1"/>
  <c r="N5798" i="1" s="1"/>
  <c r="N5799" i="1" a="1"/>
  <c r="N5799" i="1" s="1"/>
  <c r="N5800" i="1" a="1"/>
  <c r="N5800" i="1"/>
  <c r="N5801" i="1" a="1"/>
  <c r="N5801" i="1" s="1"/>
  <c r="N5802" i="1" a="1"/>
  <c r="N5802" i="1" s="1"/>
  <c r="N5803" i="1" a="1"/>
  <c r="N5803" i="1"/>
  <c r="N5804" i="1" a="1"/>
  <c r="N5804" i="1" s="1"/>
  <c r="N5805" i="1" a="1"/>
  <c r="N5805" i="1" s="1"/>
  <c r="N5806" i="1" a="1"/>
  <c r="N5806" i="1" s="1"/>
  <c r="N5807" i="1" a="1"/>
  <c r="N5807" i="1" s="1"/>
  <c r="N5808" i="1" a="1"/>
  <c r="N5808" i="1" s="1"/>
  <c r="N5809" i="1" a="1"/>
  <c r="N5809" i="1" s="1"/>
  <c r="N5810" i="1" a="1"/>
  <c r="N5810" i="1" s="1"/>
  <c r="N5811" i="1" a="1"/>
  <c r="N5811" i="1" s="1"/>
  <c r="N5812" i="1" a="1"/>
  <c r="N5812" i="1" s="1"/>
  <c r="N5813" i="1" a="1"/>
  <c r="N5813" i="1" s="1"/>
  <c r="N5814" i="1" a="1"/>
  <c r="N5814" i="1" s="1"/>
  <c r="N5815" i="1" a="1"/>
  <c r="N5815" i="1"/>
  <c r="N5816" i="1" a="1"/>
  <c r="N5816" i="1" s="1"/>
  <c r="N5817" i="1" a="1"/>
  <c r="N5817" i="1" s="1"/>
  <c r="N5818" i="1" a="1"/>
  <c r="N5818" i="1" s="1"/>
  <c r="N5819" i="1" a="1"/>
  <c r="N5819" i="1"/>
  <c r="N5820" i="1" a="1"/>
  <c r="N5820" i="1" s="1"/>
  <c r="N5821" i="1" a="1"/>
  <c r="N5821" i="1" s="1"/>
  <c r="N5822" i="1" a="1"/>
  <c r="N5822" i="1" s="1"/>
  <c r="N5823" i="1" a="1"/>
  <c r="N5823" i="1" s="1"/>
  <c r="N5824" i="1" a="1"/>
  <c r="N5824" i="1" s="1"/>
  <c r="N5825" i="1" a="1"/>
  <c r="N5825" i="1" s="1"/>
  <c r="N5826" i="1" a="1"/>
  <c r="N5826" i="1" s="1"/>
  <c r="N5827" i="1" a="1"/>
  <c r="N5827" i="1" s="1"/>
  <c r="N5828" i="1" a="1"/>
  <c r="N5828" i="1" s="1"/>
  <c r="N5829" i="1" a="1"/>
  <c r="N5829" i="1" s="1"/>
  <c r="N5830" i="1" a="1"/>
  <c r="N5830" i="1" s="1"/>
  <c r="N5831" i="1" a="1"/>
  <c r="N5831" i="1" s="1"/>
  <c r="N5832" i="1" a="1"/>
  <c r="N5832" i="1" s="1"/>
  <c r="N5833" i="1" a="1"/>
  <c r="N5833" i="1" s="1"/>
  <c r="N5834" i="1" a="1"/>
  <c r="N5834" i="1" s="1"/>
  <c r="N5835" i="1" a="1"/>
  <c r="N5835" i="1" s="1"/>
  <c r="N5836" i="1" a="1"/>
  <c r="N5836" i="1"/>
  <c r="N5837" i="1" a="1"/>
  <c r="N5837" i="1" s="1"/>
  <c r="N5838" i="1" a="1"/>
  <c r="N5838" i="1" s="1"/>
  <c r="N5839" i="1" a="1"/>
  <c r="N5839" i="1" s="1"/>
  <c r="N5840" i="1" a="1"/>
  <c r="N5840" i="1" s="1"/>
  <c r="N5841" i="1" a="1"/>
  <c r="N5841" i="1" s="1"/>
  <c r="N5842" i="1" a="1"/>
  <c r="N5842" i="1"/>
  <c r="N5843" i="1" a="1"/>
  <c r="N5843" i="1" s="1"/>
  <c r="N5844" i="1" a="1"/>
  <c r="N5844" i="1" s="1"/>
  <c r="N5845" i="1" a="1"/>
  <c r="N5845" i="1" s="1"/>
  <c r="N5846" i="1" a="1"/>
  <c r="N5846" i="1" s="1"/>
  <c r="N5847" i="1" a="1"/>
  <c r="N5847" i="1" s="1"/>
  <c r="N5848" i="1" a="1"/>
  <c r="N5848" i="1" s="1"/>
  <c r="N5849" i="1" a="1"/>
  <c r="N5849" i="1" s="1"/>
  <c r="N5850" i="1" a="1"/>
  <c r="N5850" i="1" s="1"/>
  <c r="N5851" i="1" a="1"/>
  <c r="N5851" i="1"/>
  <c r="N5852" i="1" a="1"/>
  <c r="N5852" i="1" s="1"/>
  <c r="N5853" i="1" a="1"/>
  <c r="N5853" i="1" s="1"/>
  <c r="N5854" i="1" a="1"/>
  <c r="N5854" i="1" s="1"/>
  <c r="N5855" i="1" a="1"/>
  <c r="N5855" i="1" s="1"/>
  <c r="N5856" i="1" a="1"/>
  <c r="N5856" i="1" s="1"/>
  <c r="N5857" i="1" a="1"/>
  <c r="N5857" i="1"/>
  <c r="N5858" i="1" a="1"/>
  <c r="N5858" i="1" s="1"/>
  <c r="N5859" i="1" a="1"/>
  <c r="N5859" i="1" s="1"/>
  <c r="N5860" i="1" a="1"/>
  <c r="N5860" i="1" s="1"/>
  <c r="N5861" i="1" a="1"/>
  <c r="N5861" i="1" s="1"/>
  <c r="N5862" i="1" a="1"/>
  <c r="N5862" i="1" s="1"/>
  <c r="N5863" i="1" a="1"/>
  <c r="N5863" i="1" s="1"/>
  <c r="N5864" i="1" a="1"/>
  <c r="N5864" i="1" s="1"/>
  <c r="N5865" i="1" a="1"/>
  <c r="N5865" i="1" s="1"/>
  <c r="N5866" i="1" a="1"/>
  <c r="N5866" i="1"/>
  <c r="N5867" i="1" a="1"/>
  <c r="N5867" i="1" s="1"/>
  <c r="N5868" i="1" a="1"/>
  <c r="N5868" i="1" s="1"/>
  <c r="N5869" i="1" a="1"/>
  <c r="N5869" i="1" s="1"/>
  <c r="N5870" i="1" a="1"/>
  <c r="N5870" i="1" s="1"/>
  <c r="N5871" i="1" a="1"/>
  <c r="N5871" i="1" s="1"/>
  <c r="N5872" i="1" a="1"/>
  <c r="N5872" i="1" s="1"/>
  <c r="N5873" i="1" a="1"/>
  <c r="N5873" i="1" s="1"/>
  <c r="N5874" i="1" a="1"/>
  <c r="N5874" i="1" s="1"/>
  <c r="N5875" i="1" a="1"/>
  <c r="N5875" i="1"/>
  <c r="N5876" i="1" a="1"/>
  <c r="N5876" i="1" s="1"/>
  <c r="N5877" i="1" a="1"/>
  <c r="N5877" i="1" s="1"/>
  <c r="N5878" i="1" a="1"/>
  <c r="N5878" i="1" s="1"/>
  <c r="N5879" i="1" a="1"/>
  <c r="N5879" i="1"/>
  <c r="N5880" i="1" a="1"/>
  <c r="N5880" i="1" s="1"/>
  <c r="N5881" i="1" a="1"/>
  <c r="N5881" i="1" s="1"/>
  <c r="N5882" i="1" a="1"/>
  <c r="N5882" i="1" s="1"/>
  <c r="N5883" i="1" a="1"/>
  <c r="N5883" i="1" s="1"/>
  <c r="N5884" i="1" a="1"/>
  <c r="N5884" i="1" s="1"/>
  <c r="N5885" i="1" a="1"/>
  <c r="N5885" i="1" s="1"/>
  <c r="N5886" i="1" a="1"/>
  <c r="N5886" i="1" s="1"/>
  <c r="N5887" i="1" a="1"/>
  <c r="N5887" i="1"/>
  <c r="N5888" i="1" a="1"/>
  <c r="N5888" i="1" s="1"/>
  <c r="N5889" i="1" a="1"/>
  <c r="N5889" i="1" s="1"/>
  <c r="N5890" i="1" a="1"/>
  <c r="N5890" i="1" s="1"/>
  <c r="N5891" i="1" a="1"/>
  <c r="N5891" i="1"/>
  <c r="N5892" i="1" a="1"/>
  <c r="N5892" i="1" s="1"/>
  <c r="N5893" i="1" a="1"/>
  <c r="N5893" i="1" s="1"/>
  <c r="N5894" i="1" a="1"/>
  <c r="N5894" i="1" s="1"/>
  <c r="N5895" i="1" a="1"/>
  <c r="N5895" i="1" s="1"/>
  <c r="N5896" i="1" a="1"/>
  <c r="N5896" i="1" s="1"/>
  <c r="N5897" i="1" a="1"/>
  <c r="N5897" i="1" s="1"/>
  <c r="N5898" i="1" a="1"/>
  <c r="N5898" i="1" s="1"/>
  <c r="N5899" i="1" a="1"/>
  <c r="N5899" i="1" s="1"/>
  <c r="N5900" i="1" a="1"/>
  <c r="N5900" i="1" s="1"/>
  <c r="N5901" i="1" a="1"/>
  <c r="N5901" i="1" s="1"/>
  <c r="N5902" i="1" a="1"/>
  <c r="N5902" i="1" s="1"/>
  <c r="N5903" i="1" a="1"/>
  <c r="N5903" i="1" s="1"/>
  <c r="N5904" i="1" a="1"/>
  <c r="N5904" i="1" s="1"/>
  <c r="N5905" i="1" a="1"/>
  <c r="N5905" i="1" s="1"/>
  <c r="N5906" i="1" a="1"/>
  <c r="N5906" i="1" s="1"/>
  <c r="N5907" i="1" a="1"/>
  <c r="N5907" i="1" s="1"/>
  <c r="N5908" i="1" a="1"/>
  <c r="N5908" i="1"/>
  <c r="N5909" i="1" a="1"/>
  <c r="N5909" i="1" s="1"/>
  <c r="N5910" i="1" a="1"/>
  <c r="N5910" i="1" s="1"/>
  <c r="N5911" i="1" a="1"/>
  <c r="N5911" i="1" s="1"/>
  <c r="N5912" i="1" a="1"/>
  <c r="N5912" i="1" s="1"/>
  <c r="N5913" i="1" a="1"/>
  <c r="N5913" i="1" s="1"/>
  <c r="N5914" i="1" a="1"/>
  <c r="N5914" i="1" s="1"/>
  <c r="N5915" i="1" a="1"/>
  <c r="N5915" i="1" s="1"/>
  <c r="N5916" i="1" a="1"/>
  <c r="N5916" i="1" s="1"/>
  <c r="N5917" i="1" a="1"/>
  <c r="N5917" i="1" s="1"/>
  <c r="N5918" i="1" a="1"/>
  <c r="N5918" i="1" s="1"/>
  <c r="N5919" i="1" a="1"/>
  <c r="N5919" i="1" s="1"/>
  <c r="N5920" i="1" a="1"/>
  <c r="N5920" i="1" s="1"/>
  <c r="N5921" i="1" a="1"/>
  <c r="N5921" i="1"/>
  <c r="N5922" i="1" a="1"/>
  <c r="N5922" i="1" s="1"/>
  <c r="N5923" i="1" a="1"/>
  <c r="N5923" i="1" s="1"/>
  <c r="N5924" i="1" a="1"/>
  <c r="N5924" i="1" s="1"/>
  <c r="N5925" i="1" a="1"/>
  <c r="N5925" i="1" s="1"/>
  <c r="N5926" i="1" a="1"/>
  <c r="N5926" i="1"/>
  <c r="N5927" i="1" a="1"/>
  <c r="N5927" i="1"/>
  <c r="N5928" i="1" a="1"/>
  <c r="N5928" i="1" s="1"/>
  <c r="N5929" i="1" a="1"/>
  <c r="N5929" i="1" s="1"/>
  <c r="N5930" i="1" a="1"/>
  <c r="N5930" i="1" s="1"/>
  <c r="N5931" i="1" a="1"/>
  <c r="N5931" i="1" s="1"/>
  <c r="N5932" i="1" a="1"/>
  <c r="N5932" i="1" s="1"/>
  <c r="N5933" i="1" a="1"/>
  <c r="N5933" i="1" s="1"/>
  <c r="N5934" i="1" a="1"/>
  <c r="N5934" i="1" s="1"/>
  <c r="N5935" i="1" a="1"/>
  <c r="N5935" i="1" s="1"/>
  <c r="N5936" i="1" a="1"/>
  <c r="N5936" i="1" s="1"/>
  <c r="N5937" i="1" a="1"/>
  <c r="N5937" i="1" s="1"/>
  <c r="N5938" i="1" a="1"/>
  <c r="N5938" i="1" s="1"/>
  <c r="N5939" i="1" a="1"/>
  <c r="N5939" i="1"/>
  <c r="N5940" i="1" a="1"/>
  <c r="N5940" i="1" s="1"/>
  <c r="N5941" i="1" a="1"/>
  <c r="N5941" i="1" s="1"/>
  <c r="N5942" i="1" a="1"/>
  <c r="N5942" i="1" s="1"/>
  <c r="N5943" i="1" a="1"/>
  <c r="N5943" i="1" s="1"/>
  <c r="N5944" i="1" a="1"/>
  <c r="N5944" i="1" s="1"/>
  <c r="N5945" i="1" a="1"/>
  <c r="N5945" i="1" s="1"/>
  <c r="N5946" i="1" a="1"/>
  <c r="N5946" i="1" s="1"/>
  <c r="N5947" i="1" a="1"/>
  <c r="N5947" i="1" s="1"/>
  <c r="N5948" i="1" a="1"/>
  <c r="N5948" i="1" s="1"/>
  <c r="N5949" i="1" a="1"/>
  <c r="N5949" i="1" s="1"/>
  <c r="N5950" i="1" a="1"/>
  <c r="N5950" i="1" s="1"/>
  <c r="N5951" i="1" a="1"/>
  <c r="N5951" i="1" s="1"/>
  <c r="N5952" i="1" a="1"/>
  <c r="N5952" i="1" s="1"/>
  <c r="N5953" i="1" a="1"/>
  <c r="N5953" i="1" s="1"/>
  <c r="N5954" i="1" a="1"/>
  <c r="N5954" i="1" s="1"/>
  <c r="N5955" i="1" a="1"/>
  <c r="N5955" i="1" s="1"/>
  <c r="N5956" i="1" a="1"/>
  <c r="N5956" i="1" s="1"/>
  <c r="N5957" i="1" a="1"/>
  <c r="N5957" i="1" s="1"/>
  <c r="N5958" i="1" a="1"/>
  <c r="N5958" i="1" s="1"/>
  <c r="N5959" i="1" a="1"/>
  <c r="N5959" i="1" s="1"/>
  <c r="N5960" i="1" a="1"/>
  <c r="N5960" i="1" s="1"/>
  <c r="N5961" i="1" a="1"/>
  <c r="N5961" i="1" s="1"/>
  <c r="N5962" i="1" a="1"/>
  <c r="N5962" i="1" s="1"/>
  <c r="N5963" i="1" a="1"/>
  <c r="N5963" i="1" s="1"/>
  <c r="N5964" i="1" a="1"/>
  <c r="N5964" i="1" s="1"/>
  <c r="N5965" i="1" a="1"/>
  <c r="N5965" i="1" s="1"/>
  <c r="N5966" i="1" a="1"/>
  <c r="N5966" i="1" s="1"/>
  <c r="N5967" i="1" a="1"/>
  <c r="N5967" i="1" s="1"/>
  <c r="N5968" i="1" a="1"/>
  <c r="N5968" i="1" s="1"/>
  <c r="N5969" i="1" a="1"/>
  <c r="N5969" i="1" s="1"/>
  <c r="N5970" i="1" a="1"/>
  <c r="N5970" i="1" s="1"/>
  <c r="N5971" i="1" a="1"/>
  <c r="N5971" i="1" s="1"/>
  <c r="N5972" i="1" a="1"/>
  <c r="N5972" i="1" s="1"/>
  <c r="N5973" i="1" a="1"/>
  <c r="N5973" i="1" s="1"/>
  <c r="N5974" i="1" a="1"/>
  <c r="N5974" i="1" s="1"/>
  <c r="N5975" i="1" a="1"/>
  <c r="N5975" i="1" s="1"/>
  <c r="N5976" i="1" a="1"/>
  <c r="N5976" i="1" s="1"/>
  <c r="N5977" i="1" a="1"/>
  <c r="N5977" i="1" s="1"/>
  <c r="N5978" i="1" a="1"/>
  <c r="N5978" i="1" s="1"/>
  <c r="N5979" i="1" a="1"/>
  <c r="N5979" i="1" s="1"/>
  <c r="N5980" i="1" a="1"/>
  <c r="N5980" i="1" s="1"/>
  <c r="N5981" i="1" a="1"/>
  <c r="N5981" i="1" s="1"/>
  <c r="N5982" i="1" a="1"/>
  <c r="N5982" i="1" s="1"/>
  <c r="N5983" i="1" a="1"/>
  <c r="N5983" i="1" s="1"/>
  <c r="N5984" i="1" a="1"/>
  <c r="N5984" i="1" s="1"/>
  <c r="N5985" i="1" a="1"/>
  <c r="N5985" i="1" s="1"/>
  <c r="N5986" i="1" a="1"/>
  <c r="N5986" i="1" s="1"/>
  <c r="N5987" i="1" a="1"/>
  <c r="N5987" i="1" s="1"/>
  <c r="N5988" i="1" a="1"/>
  <c r="N5988" i="1" s="1"/>
  <c r="N5989" i="1" a="1"/>
  <c r="N5989" i="1" s="1"/>
  <c r="N5990" i="1" a="1"/>
  <c r="N5990" i="1" s="1"/>
  <c r="N5991" i="1" a="1"/>
  <c r="N5991" i="1" s="1"/>
  <c r="N5992" i="1" a="1"/>
  <c r="N5992" i="1" s="1"/>
  <c r="N5993" i="1" a="1"/>
  <c r="N5993" i="1" s="1"/>
  <c r="N5994" i="1" a="1"/>
  <c r="N5994" i="1" s="1"/>
  <c r="N5995" i="1" a="1"/>
  <c r="N5995" i="1" s="1"/>
  <c r="N5996" i="1" a="1"/>
  <c r="N5996" i="1" s="1"/>
  <c r="N5997" i="1" a="1"/>
  <c r="N5997" i="1" s="1"/>
  <c r="N5998" i="1" a="1"/>
  <c r="N5998" i="1" s="1"/>
  <c r="N5999" i="1" a="1"/>
  <c r="N5999" i="1" s="1"/>
  <c r="N6000" i="1" a="1"/>
  <c r="N6000" i="1" s="1"/>
  <c r="N6001" i="1" a="1"/>
  <c r="N6001" i="1" s="1"/>
  <c r="N6002" i="1" a="1"/>
  <c r="N6002" i="1" s="1"/>
  <c r="N6003" i="1" a="1"/>
  <c r="N6003" i="1" s="1"/>
  <c r="N6004" i="1" a="1"/>
  <c r="N6004" i="1" s="1"/>
  <c r="N6005" i="1" a="1"/>
  <c r="N6005" i="1" s="1"/>
  <c r="N6006" i="1" a="1"/>
  <c r="N6006" i="1" s="1"/>
  <c r="N6007" i="1" a="1"/>
  <c r="N6007" i="1" s="1"/>
  <c r="N6008" i="1" a="1"/>
  <c r="N6008" i="1" s="1"/>
  <c r="N6009" i="1" a="1"/>
  <c r="N6009" i="1" s="1"/>
  <c r="N6010" i="1" a="1"/>
  <c r="N6010" i="1" s="1"/>
  <c r="N6011" i="1" a="1"/>
  <c r="N6011" i="1"/>
  <c r="N6012" i="1" a="1"/>
  <c r="N6012" i="1" s="1"/>
  <c r="N6013" i="1" a="1"/>
  <c r="N6013" i="1" s="1"/>
  <c r="N6014" i="1" a="1"/>
  <c r="N6014" i="1" s="1"/>
  <c r="N6015" i="1" a="1"/>
  <c r="N6015" i="1" s="1"/>
  <c r="N6016" i="1" a="1"/>
  <c r="N6016" i="1" s="1"/>
  <c r="N6017" i="1" a="1"/>
  <c r="N6017" i="1" s="1"/>
  <c r="N6018" i="1" a="1"/>
  <c r="N6018" i="1" s="1"/>
  <c r="N6019" i="1" a="1"/>
  <c r="N6019" i="1" s="1"/>
  <c r="N6020" i="1" a="1"/>
  <c r="N6020" i="1" s="1"/>
  <c r="N6021" i="1" a="1"/>
  <c r="N6021" i="1" s="1"/>
  <c r="N6022" i="1" a="1"/>
  <c r="N6022" i="1" s="1"/>
  <c r="N6023" i="1" a="1"/>
  <c r="N6023" i="1"/>
  <c r="N6024" i="1" a="1"/>
  <c r="N6024" i="1" s="1"/>
  <c r="N6025" i="1" a="1"/>
  <c r="N6025" i="1" s="1"/>
  <c r="N6026" i="1" a="1"/>
  <c r="N6026" i="1" s="1"/>
  <c r="N6027" i="1" a="1"/>
  <c r="N6027" i="1" s="1"/>
  <c r="N6028" i="1" a="1"/>
  <c r="N6028" i="1" s="1"/>
  <c r="N6029" i="1" a="1"/>
  <c r="N6029" i="1" s="1"/>
  <c r="N6030" i="1" a="1"/>
  <c r="N6030" i="1" s="1"/>
  <c r="N6031" i="1" a="1"/>
  <c r="N6031" i="1" s="1"/>
  <c r="N6032" i="1" a="1"/>
  <c r="N6032" i="1" s="1"/>
  <c r="N6033" i="1" a="1"/>
  <c r="N6033" i="1" s="1"/>
  <c r="N6034" i="1" a="1"/>
  <c r="N6034" i="1" s="1"/>
  <c r="N6035" i="1" a="1"/>
  <c r="N6035" i="1" s="1"/>
  <c r="N6036" i="1" a="1"/>
  <c r="N6036" i="1" s="1"/>
  <c r="N6037" i="1" a="1"/>
  <c r="N6037" i="1" s="1"/>
  <c r="N6038" i="1" a="1"/>
  <c r="N6038" i="1" s="1"/>
  <c r="N6039" i="1" a="1"/>
  <c r="N6039" i="1" s="1"/>
  <c r="N6040" i="1" a="1"/>
  <c r="N6040" i="1" s="1"/>
  <c r="N6041" i="1" a="1"/>
  <c r="N6041" i="1" s="1"/>
  <c r="N6042" i="1" a="1"/>
  <c r="N6042" i="1" s="1"/>
  <c r="N6043" i="1" a="1"/>
  <c r="N6043" i="1" s="1"/>
  <c r="N6044" i="1" a="1"/>
  <c r="N6044" i="1" s="1"/>
  <c r="N6045" i="1" a="1"/>
  <c r="N6045" i="1" s="1"/>
  <c r="N6046" i="1" a="1"/>
  <c r="N6046" i="1" s="1"/>
  <c r="N6047" i="1" a="1"/>
  <c r="N6047" i="1" s="1"/>
  <c r="N6048" i="1" a="1"/>
  <c r="N6048" i="1" s="1"/>
  <c r="N6049" i="1" a="1"/>
  <c r="N6049" i="1" s="1"/>
  <c r="N6050" i="1" a="1"/>
  <c r="N6050" i="1" s="1"/>
  <c r="N6051" i="1" a="1"/>
  <c r="N6051" i="1" s="1"/>
  <c r="N6052" i="1" a="1"/>
  <c r="N6052" i="1" s="1"/>
  <c r="N6053" i="1" a="1"/>
  <c r="N6053" i="1" s="1"/>
  <c r="N6054" i="1" a="1"/>
  <c r="N6054" i="1" s="1"/>
  <c r="N6055" i="1" a="1"/>
  <c r="N6055" i="1" s="1"/>
  <c r="N6056" i="1" a="1"/>
  <c r="N6056" i="1" s="1"/>
  <c r="N6057" i="1" a="1"/>
  <c r="N6057" i="1" s="1"/>
  <c r="N6058" i="1" a="1"/>
  <c r="N6058" i="1" s="1"/>
  <c r="N6059" i="1" a="1"/>
  <c r="N6059" i="1" s="1"/>
  <c r="N6060" i="1" a="1"/>
  <c r="N6060" i="1" s="1"/>
  <c r="N6061" i="1" a="1"/>
  <c r="N6061" i="1" s="1"/>
  <c r="N6062" i="1" a="1"/>
  <c r="N6062" i="1" s="1"/>
  <c r="N6063" i="1" a="1"/>
  <c r="N6063" i="1" s="1"/>
  <c r="N6064" i="1" a="1"/>
  <c r="N6064" i="1" s="1"/>
  <c r="N6065" i="1" a="1"/>
  <c r="N6065" i="1" s="1"/>
  <c r="N6066" i="1" a="1"/>
  <c r="N6066" i="1" s="1"/>
  <c r="N6067" i="1" a="1"/>
  <c r="N6067" i="1" s="1"/>
  <c r="N6068" i="1" a="1"/>
  <c r="N6068" i="1" s="1"/>
  <c r="N6069" i="1" a="1"/>
  <c r="N6069" i="1" s="1"/>
  <c r="N6070" i="1" a="1"/>
  <c r="N6070" i="1" s="1"/>
  <c r="N6071" i="1" a="1"/>
  <c r="N6071" i="1" s="1"/>
  <c r="N6072" i="1" a="1"/>
  <c r="N6072" i="1" s="1"/>
  <c r="N6073" i="1" a="1"/>
  <c r="N6073" i="1" s="1"/>
  <c r="N6074" i="1" a="1"/>
  <c r="N6074" i="1" s="1"/>
  <c r="N6075" i="1" a="1"/>
  <c r="N6075" i="1" s="1"/>
  <c r="N6076" i="1" a="1"/>
  <c r="N6076" i="1" s="1"/>
  <c r="N6077" i="1" a="1"/>
  <c r="N6077" i="1"/>
  <c r="N6078" i="1" a="1"/>
  <c r="N6078" i="1" s="1"/>
  <c r="N6079" i="1" a="1"/>
  <c r="N6079" i="1" s="1"/>
  <c r="N6080" i="1" a="1"/>
  <c r="N6080" i="1" s="1"/>
  <c r="N6081" i="1" a="1"/>
  <c r="N6081" i="1" s="1"/>
  <c r="N6082" i="1" a="1"/>
  <c r="N6082" i="1" s="1"/>
  <c r="N6083" i="1" a="1"/>
  <c r="N6083" i="1"/>
  <c r="N6084" i="1" a="1"/>
  <c r="N6084" i="1" s="1"/>
  <c r="N6085" i="1" a="1"/>
  <c r="N6085" i="1" s="1"/>
  <c r="N6086" i="1" a="1"/>
  <c r="N6086" i="1" s="1"/>
  <c r="N6087" i="1" a="1"/>
  <c r="N6087" i="1" s="1"/>
  <c r="N6088" i="1" a="1"/>
  <c r="N6088" i="1" s="1"/>
  <c r="N6089" i="1" a="1"/>
  <c r="N6089" i="1" s="1"/>
  <c r="N6090" i="1" a="1"/>
  <c r="N6090" i="1" s="1"/>
  <c r="N6091" i="1" a="1"/>
  <c r="N6091" i="1" s="1"/>
  <c r="N6092" i="1" a="1"/>
  <c r="N6092" i="1" s="1"/>
  <c r="N6093" i="1" a="1"/>
  <c r="N6093" i="1" s="1"/>
  <c r="N6094" i="1" a="1"/>
  <c r="N6094" i="1" s="1"/>
  <c r="N6095" i="1" a="1"/>
  <c r="N6095" i="1"/>
  <c r="N6096" i="1" a="1"/>
  <c r="N6096" i="1" s="1"/>
  <c r="N6097" i="1" a="1"/>
  <c r="N6097" i="1" s="1"/>
  <c r="N6098" i="1" a="1"/>
  <c r="N6098" i="1" s="1"/>
  <c r="N6099" i="1" a="1"/>
  <c r="N6099" i="1" s="1"/>
  <c r="N6100" i="1" a="1"/>
  <c r="N6100" i="1" s="1"/>
  <c r="N6101" i="1" a="1"/>
  <c r="N6101" i="1" s="1"/>
  <c r="N6102" i="1" a="1"/>
  <c r="N6102" i="1" s="1"/>
  <c r="N6103" i="1" a="1"/>
  <c r="N6103" i="1" s="1"/>
  <c r="N6104" i="1" a="1"/>
  <c r="N6104" i="1" s="1"/>
  <c r="N6105" i="1" a="1"/>
  <c r="N6105" i="1" s="1"/>
  <c r="N6106" i="1" a="1"/>
  <c r="N6106" i="1" s="1"/>
  <c r="N6107" i="1" a="1"/>
  <c r="N6107" i="1" s="1"/>
  <c r="N6108" i="1" a="1"/>
  <c r="N6108" i="1" s="1"/>
  <c r="N6109" i="1" a="1"/>
  <c r="N6109" i="1" s="1"/>
  <c r="N6110" i="1" a="1"/>
  <c r="N6110" i="1" s="1"/>
  <c r="N6111" i="1" a="1"/>
  <c r="N6111" i="1" s="1"/>
  <c r="N6112" i="1" a="1"/>
  <c r="N6112" i="1" s="1"/>
  <c r="N6113" i="1" a="1"/>
  <c r="N6113" i="1" s="1"/>
  <c r="N6114" i="1" a="1"/>
  <c r="N6114" i="1" s="1"/>
  <c r="N6115" i="1" a="1"/>
  <c r="N6115" i="1" s="1"/>
  <c r="N6116" i="1" a="1"/>
  <c r="N6116" i="1" s="1"/>
  <c r="N6117" i="1" a="1"/>
  <c r="N6117" i="1" s="1"/>
  <c r="N6118" i="1" a="1"/>
  <c r="N6118" i="1" s="1"/>
  <c r="N6119" i="1" a="1"/>
  <c r="N6119" i="1" s="1"/>
  <c r="N6120" i="1" a="1"/>
  <c r="N6120" i="1" s="1"/>
  <c r="N6121" i="1" a="1"/>
  <c r="N6121" i="1" s="1"/>
  <c r="N6122" i="1" a="1"/>
  <c r="N6122" i="1" s="1"/>
  <c r="N6123" i="1" a="1"/>
  <c r="N6123" i="1" s="1"/>
  <c r="N6124" i="1" a="1"/>
  <c r="N6124" i="1" s="1"/>
  <c r="N6125" i="1" a="1"/>
  <c r="N6125" i="1" s="1"/>
  <c r="N6126" i="1" a="1"/>
  <c r="N6126" i="1" s="1"/>
  <c r="N6127" i="1" a="1"/>
  <c r="N6127" i="1" s="1"/>
  <c r="N6128" i="1" a="1"/>
  <c r="N6128" i="1" s="1"/>
  <c r="N6129" i="1" a="1"/>
  <c r="N6129" i="1" s="1"/>
  <c r="N6130" i="1" a="1"/>
  <c r="N6130" i="1" s="1"/>
  <c r="N6131" i="1" a="1"/>
  <c r="N6131" i="1" s="1"/>
  <c r="N6132" i="1" a="1"/>
  <c r="N6132" i="1" s="1"/>
  <c r="N6133" i="1" a="1"/>
  <c r="N6133" i="1" s="1"/>
  <c r="N6134" i="1" a="1"/>
  <c r="N6134" i="1" s="1"/>
  <c r="N6135" i="1" a="1"/>
  <c r="N6135" i="1" s="1"/>
  <c r="N6136" i="1" a="1"/>
  <c r="N6136" i="1" s="1"/>
  <c r="N6137" i="1" a="1"/>
  <c r="N6137" i="1" s="1"/>
  <c r="N6138" i="1" a="1"/>
  <c r="N6138" i="1" s="1"/>
  <c r="N6139" i="1" a="1"/>
  <c r="N6139" i="1" s="1"/>
  <c r="N6140" i="1" a="1"/>
  <c r="N6140" i="1" s="1"/>
  <c r="N6141" i="1" a="1"/>
  <c r="N6141" i="1" s="1"/>
  <c r="N6142" i="1" a="1"/>
  <c r="N6142" i="1" s="1"/>
  <c r="N6143" i="1" a="1"/>
  <c r="N6143" i="1"/>
  <c r="N6144" i="1" a="1"/>
  <c r="N6144" i="1" s="1"/>
  <c r="N6145" i="1" a="1"/>
  <c r="N6145" i="1" s="1"/>
  <c r="N6146" i="1" a="1"/>
  <c r="N6146" i="1" s="1"/>
  <c r="N6147" i="1" a="1"/>
  <c r="N6147" i="1" s="1"/>
  <c r="N6148" i="1" a="1"/>
  <c r="N6148" i="1" s="1"/>
  <c r="N6149" i="1" a="1"/>
  <c r="N6149" i="1" s="1"/>
  <c r="N6150" i="1" a="1"/>
  <c r="N6150" i="1" s="1"/>
  <c r="N6151" i="1" a="1"/>
  <c r="N6151" i="1" s="1"/>
  <c r="N6152" i="1" a="1"/>
  <c r="N6152" i="1" s="1"/>
  <c r="N6153" i="1" a="1"/>
  <c r="N6153" i="1" s="1"/>
  <c r="N6154" i="1" a="1"/>
  <c r="N6154" i="1" s="1"/>
  <c r="N6155" i="1" a="1"/>
  <c r="N6155" i="1" s="1"/>
  <c r="N6156" i="1" a="1"/>
  <c r="N6156" i="1" s="1"/>
  <c r="N6157" i="1" a="1"/>
  <c r="N6157" i="1" s="1"/>
  <c r="N6158" i="1" a="1"/>
  <c r="N6158" i="1" s="1"/>
  <c r="N6159" i="1" a="1"/>
  <c r="N6159" i="1" s="1"/>
  <c r="N6160" i="1" a="1"/>
  <c r="N6160" i="1" s="1"/>
  <c r="N6161" i="1" a="1"/>
  <c r="N6161" i="1" s="1"/>
  <c r="N6162" i="1" a="1"/>
  <c r="N6162" i="1" s="1"/>
  <c r="N6163" i="1" a="1"/>
  <c r="N6163" i="1" s="1"/>
  <c r="N6164" i="1" a="1"/>
  <c r="N6164" i="1" s="1"/>
  <c r="N6165" i="1" a="1"/>
  <c r="N6165" i="1" s="1"/>
  <c r="N6166" i="1" a="1"/>
  <c r="N6166" i="1" s="1"/>
  <c r="N6167" i="1" a="1"/>
  <c r="N6167" i="1"/>
  <c r="N6168" i="1" a="1"/>
  <c r="N6168" i="1" s="1"/>
  <c r="N6169" i="1" a="1"/>
  <c r="N6169" i="1" s="1"/>
  <c r="N6170" i="1" a="1"/>
  <c r="N6170" i="1" s="1"/>
  <c r="N6171" i="1" a="1"/>
  <c r="N6171" i="1" s="1"/>
  <c r="N6172" i="1" a="1"/>
  <c r="N6172" i="1" s="1"/>
  <c r="N6173" i="1" a="1"/>
  <c r="N6173" i="1" s="1"/>
  <c r="N6174" i="1" a="1"/>
  <c r="N6174" i="1" s="1"/>
  <c r="N6175" i="1" a="1"/>
  <c r="N6175" i="1" s="1"/>
  <c r="N6176" i="1" a="1"/>
  <c r="N6176" i="1" s="1"/>
  <c r="N6177" i="1" a="1"/>
  <c r="N6177" i="1" s="1"/>
  <c r="N6178" i="1" a="1"/>
  <c r="N6178" i="1" s="1"/>
  <c r="N6179" i="1" a="1"/>
  <c r="N6179" i="1"/>
  <c r="N6180" i="1" a="1"/>
  <c r="N6180" i="1" s="1"/>
  <c r="N6181" i="1" a="1"/>
  <c r="N6181" i="1" s="1"/>
  <c r="N6182" i="1" a="1"/>
  <c r="N6182" i="1" s="1"/>
  <c r="N6183" i="1" a="1"/>
  <c r="N6183" i="1" s="1"/>
  <c r="N6184" i="1" a="1"/>
  <c r="N6184" i="1" s="1"/>
  <c r="N6185" i="1" a="1"/>
  <c r="N6185" i="1" s="1"/>
  <c r="N6186" i="1" a="1"/>
  <c r="N6186" i="1" s="1"/>
  <c r="N6187" i="1" a="1"/>
  <c r="N6187" i="1" s="1"/>
  <c r="N6188" i="1" a="1"/>
  <c r="N6188" i="1" s="1"/>
  <c r="N6189" i="1" a="1"/>
  <c r="N6189" i="1" s="1"/>
  <c r="N6190" i="1" a="1"/>
  <c r="N6190" i="1" s="1"/>
  <c r="N6191" i="1" a="1"/>
  <c r="N6191" i="1" s="1"/>
  <c r="N6192" i="1" a="1"/>
  <c r="N6192" i="1" s="1"/>
  <c r="N6193" i="1" a="1"/>
  <c r="N6193" i="1" s="1"/>
  <c r="N6194" i="1" a="1"/>
  <c r="N6194" i="1" s="1"/>
  <c r="N6195" i="1" a="1"/>
  <c r="N6195" i="1" s="1"/>
  <c r="N6196" i="1" a="1"/>
  <c r="N6196" i="1" s="1"/>
  <c r="N6197" i="1" a="1"/>
  <c r="N6197" i="1" s="1"/>
  <c r="N6198" i="1" a="1"/>
  <c r="N6198" i="1" s="1"/>
  <c r="N6199" i="1" a="1"/>
  <c r="N6199" i="1" s="1"/>
  <c r="N6200" i="1" a="1"/>
  <c r="N6200" i="1" s="1"/>
  <c r="N6201" i="1" a="1"/>
  <c r="N6201" i="1" s="1"/>
  <c r="N6202" i="1" a="1"/>
  <c r="N6202" i="1" s="1"/>
  <c r="N6203" i="1" a="1"/>
  <c r="N6203" i="1"/>
  <c r="N6204" i="1" a="1"/>
  <c r="N6204" i="1" s="1"/>
  <c r="N6205" i="1" a="1"/>
  <c r="N6205" i="1" s="1"/>
  <c r="N6206" i="1" a="1"/>
  <c r="N6206" i="1" s="1"/>
  <c r="N6207" i="1" a="1"/>
  <c r="N6207" i="1" s="1"/>
  <c r="N6208" i="1" a="1"/>
  <c r="N6208" i="1" s="1"/>
  <c r="N6209" i="1" a="1"/>
  <c r="N6209" i="1"/>
  <c r="N6210" i="1" a="1"/>
  <c r="N6210" i="1" s="1"/>
  <c r="N6211" i="1" a="1"/>
  <c r="N6211" i="1" s="1"/>
  <c r="N6212" i="1" a="1"/>
  <c r="N6212" i="1" s="1"/>
  <c r="N6213" i="1" a="1"/>
  <c r="N6213" i="1" s="1"/>
  <c r="N6214" i="1" a="1"/>
  <c r="N6214" i="1" s="1"/>
  <c r="N6215" i="1" a="1"/>
  <c r="N6215" i="1" s="1"/>
  <c r="N6216" i="1" a="1"/>
  <c r="N6216" i="1" s="1"/>
  <c r="N6217" i="1" a="1"/>
  <c r="N6217" i="1" s="1"/>
  <c r="N6218" i="1" a="1"/>
  <c r="N6218" i="1" s="1"/>
  <c r="N6219" i="1" a="1"/>
  <c r="N6219" i="1" s="1"/>
  <c r="N6220" i="1" a="1"/>
  <c r="N6220" i="1" s="1"/>
  <c r="N6221" i="1" a="1"/>
  <c r="N6221" i="1" s="1"/>
  <c r="N6222" i="1" a="1"/>
  <c r="N6222" i="1" s="1"/>
  <c r="N6223" i="1" a="1"/>
  <c r="N6223" i="1" s="1"/>
  <c r="N6224" i="1" a="1"/>
  <c r="N6224" i="1" s="1"/>
  <c r="N6225" i="1" a="1"/>
  <c r="N6225" i="1" s="1"/>
  <c r="N6226" i="1" a="1"/>
  <c r="N6226" i="1" s="1"/>
  <c r="N6227" i="1" a="1"/>
  <c r="N6227" i="1" s="1"/>
  <c r="N6228" i="1" a="1"/>
  <c r="N6228" i="1" s="1"/>
  <c r="N6229" i="1" a="1"/>
  <c r="N6229" i="1" s="1"/>
  <c r="N6230" i="1" a="1"/>
  <c r="N6230" i="1" s="1"/>
  <c r="N6231" i="1" a="1"/>
  <c r="N6231" i="1" s="1"/>
  <c r="N6232" i="1" a="1"/>
  <c r="N6232" i="1" s="1"/>
  <c r="N6233" i="1" a="1"/>
  <c r="N6233" i="1" s="1"/>
  <c r="N6234" i="1" a="1"/>
  <c r="N6234" i="1" s="1"/>
  <c r="N6235" i="1" a="1"/>
  <c r="N6235" i="1" s="1"/>
  <c r="N6236" i="1" a="1"/>
  <c r="N6236" i="1" s="1"/>
  <c r="N6237" i="1" a="1"/>
  <c r="N6237" i="1" s="1"/>
  <c r="N6238" i="1" a="1"/>
  <c r="N6238" i="1" s="1"/>
  <c r="N6239" i="1" a="1"/>
  <c r="N6239" i="1"/>
  <c r="N6240" i="1" a="1"/>
  <c r="N6240" i="1" s="1"/>
  <c r="N6241" i="1" a="1"/>
  <c r="N6241" i="1" s="1"/>
  <c r="N6242" i="1" a="1"/>
  <c r="N6242" i="1" s="1"/>
  <c r="N6243" i="1" a="1"/>
  <c r="N6243" i="1" s="1"/>
  <c r="N6244" i="1" a="1"/>
  <c r="N6244" i="1" s="1"/>
  <c r="N6245" i="1" a="1"/>
  <c r="N6245" i="1" s="1"/>
  <c r="N6246" i="1" a="1"/>
  <c r="N6246" i="1" s="1"/>
  <c r="N6247" i="1" a="1"/>
  <c r="N6247" i="1" s="1"/>
  <c r="N6248" i="1" a="1"/>
  <c r="N6248" i="1" s="1"/>
  <c r="N6249" i="1" a="1"/>
  <c r="N6249" i="1" s="1"/>
  <c r="N6250" i="1" a="1"/>
  <c r="N6250" i="1" s="1"/>
  <c r="N6251" i="1" a="1"/>
  <c r="N6251" i="1"/>
  <c r="N6252" i="1" a="1"/>
  <c r="N6252" i="1" s="1"/>
  <c r="N6253" i="1" a="1"/>
  <c r="N6253" i="1" s="1"/>
  <c r="N6254" i="1" a="1"/>
  <c r="N6254" i="1" s="1"/>
  <c r="N6255" i="1" a="1"/>
  <c r="N6255" i="1" s="1"/>
  <c r="N6256" i="1" a="1"/>
  <c r="N6256" i="1" s="1"/>
  <c r="N6257" i="1" a="1"/>
  <c r="N6257" i="1" s="1"/>
  <c r="N6258" i="1" a="1"/>
  <c r="N6258" i="1" s="1"/>
  <c r="N6259" i="1" a="1"/>
  <c r="N6259" i="1" s="1"/>
  <c r="N6260" i="1" a="1"/>
  <c r="N6260" i="1" s="1"/>
  <c r="N6261" i="1" a="1"/>
  <c r="N6261" i="1" s="1"/>
  <c r="N6262" i="1" a="1"/>
  <c r="N6262" i="1" s="1"/>
  <c r="N6263" i="1" a="1"/>
  <c r="N6263" i="1" s="1"/>
  <c r="N6264" i="1" a="1"/>
  <c r="N6264" i="1" s="1"/>
  <c r="N6265" i="1" a="1"/>
  <c r="N6265" i="1" s="1"/>
  <c r="N6266" i="1" a="1"/>
  <c r="N6266" i="1" s="1"/>
  <c r="N6267" i="1" a="1"/>
  <c r="N6267" i="1" s="1"/>
  <c r="N6268" i="1" a="1"/>
  <c r="N6268" i="1" s="1"/>
  <c r="N6269" i="1" a="1"/>
  <c r="N6269" i="1" s="1"/>
  <c r="N6270" i="1" a="1"/>
  <c r="N6270" i="1" s="1"/>
  <c r="N6271" i="1" a="1"/>
  <c r="N6271" i="1" s="1"/>
  <c r="N6272" i="1" a="1"/>
  <c r="N6272" i="1" s="1"/>
  <c r="N6273" i="1" a="1"/>
  <c r="N6273" i="1" s="1"/>
  <c r="N6274" i="1" a="1"/>
  <c r="N6274" i="1" s="1"/>
  <c r="N6275" i="1" a="1"/>
  <c r="N6275" i="1" s="1"/>
  <c r="N6276" i="1" a="1"/>
  <c r="N6276" i="1" s="1"/>
  <c r="N6277" i="1" a="1"/>
  <c r="N6277" i="1" s="1"/>
  <c r="N6278" i="1" a="1"/>
  <c r="N6278" i="1" s="1"/>
  <c r="N6279" i="1" a="1"/>
  <c r="N6279" i="1" s="1"/>
  <c r="N6280" i="1" a="1"/>
  <c r="N6280" i="1" s="1"/>
  <c r="N6281" i="1" a="1"/>
  <c r="N6281" i="1" s="1"/>
  <c r="N6282" i="1" a="1"/>
  <c r="N6282" i="1" s="1"/>
  <c r="N6283" i="1" a="1"/>
  <c r="N6283" i="1" s="1"/>
  <c r="N6284" i="1" a="1"/>
  <c r="N6284" i="1" s="1"/>
  <c r="N6285" i="1" a="1"/>
  <c r="N6285" i="1" s="1"/>
  <c r="N6286" i="1" a="1"/>
  <c r="N6286" i="1" s="1"/>
  <c r="N6287" i="1" a="1"/>
  <c r="N6287" i="1"/>
  <c r="N6288" i="1" a="1"/>
  <c r="N6288" i="1" s="1"/>
  <c r="N6289" i="1" a="1"/>
  <c r="N6289" i="1" s="1"/>
  <c r="N6290" i="1" a="1"/>
  <c r="N6290" i="1" s="1"/>
  <c r="N6291" i="1" a="1"/>
  <c r="N6291" i="1" s="1"/>
  <c r="N6292" i="1" a="1"/>
  <c r="N6292" i="1" s="1"/>
  <c r="N6293" i="1" a="1"/>
  <c r="N6293" i="1" s="1"/>
  <c r="N6294" i="1" a="1"/>
  <c r="N6294" i="1" s="1"/>
  <c r="N6295" i="1" a="1"/>
  <c r="N6295" i="1" s="1"/>
  <c r="N6296" i="1" a="1"/>
  <c r="N6296" i="1" s="1"/>
  <c r="N6297" i="1" a="1"/>
  <c r="N6297" i="1" s="1"/>
  <c r="N6298" i="1" a="1"/>
  <c r="N6298" i="1" s="1"/>
  <c r="N6299" i="1" a="1"/>
  <c r="N6299" i="1" s="1"/>
  <c r="N6300" i="1" a="1"/>
  <c r="N6300" i="1" s="1"/>
  <c r="N6301" i="1" a="1"/>
  <c r="N6301" i="1" s="1"/>
  <c r="N6302" i="1" a="1"/>
  <c r="N6302" i="1" s="1"/>
  <c r="N6303" i="1" a="1"/>
  <c r="N6303" i="1" s="1"/>
  <c r="N6304" i="1" a="1"/>
  <c r="N6304" i="1" s="1"/>
  <c r="N6305" i="1" a="1"/>
  <c r="N6305" i="1" s="1"/>
  <c r="N6306" i="1" a="1"/>
  <c r="N6306" i="1" s="1"/>
  <c r="N6307" i="1" a="1"/>
  <c r="N6307" i="1" s="1"/>
  <c r="N6308" i="1" a="1"/>
  <c r="N6308" i="1" s="1"/>
  <c r="N6309" i="1" a="1"/>
  <c r="N6309" i="1" s="1"/>
  <c r="N6310" i="1" a="1"/>
  <c r="N6310" i="1" s="1"/>
  <c r="N6311" i="1" a="1"/>
  <c r="N6311" i="1" s="1"/>
  <c r="N6312" i="1" a="1"/>
  <c r="N6312" i="1" s="1"/>
  <c r="N6313" i="1" a="1"/>
  <c r="N6313" i="1" s="1"/>
  <c r="N6314" i="1" a="1"/>
  <c r="N6314" i="1" s="1"/>
  <c r="N6315" i="1" a="1"/>
  <c r="N6315" i="1" s="1"/>
  <c r="N6316" i="1" a="1"/>
  <c r="N6316" i="1" s="1"/>
  <c r="N6317" i="1" a="1"/>
  <c r="N6317" i="1" s="1"/>
  <c r="N6318" i="1" a="1"/>
  <c r="N6318" i="1" s="1"/>
  <c r="N6319" i="1" a="1"/>
  <c r="N6319" i="1" s="1"/>
  <c r="N6320" i="1" a="1"/>
  <c r="N6320" i="1" s="1"/>
  <c r="N6321" i="1" a="1"/>
  <c r="N6321" i="1" s="1"/>
  <c r="N6322" i="1" a="1"/>
  <c r="N6322" i="1" s="1"/>
  <c r="N6323" i="1" a="1"/>
  <c r="N6323" i="1" s="1"/>
  <c r="N6324" i="1" a="1"/>
  <c r="N6324" i="1" s="1"/>
  <c r="N6325" i="1" a="1"/>
  <c r="N6325" i="1" s="1"/>
  <c r="N6326" i="1" a="1"/>
  <c r="N6326" i="1" s="1"/>
  <c r="N6327" i="1" a="1"/>
  <c r="N6327" i="1" s="1"/>
  <c r="N6328" i="1" a="1"/>
  <c r="N6328" i="1" s="1"/>
  <c r="N6329" i="1" a="1"/>
  <c r="N6329" i="1" s="1"/>
  <c r="N6330" i="1" a="1"/>
  <c r="N6330" i="1" s="1"/>
  <c r="N6331" i="1" a="1"/>
  <c r="N6331" i="1" s="1"/>
  <c r="N6332" i="1" a="1"/>
  <c r="N6332" i="1" s="1"/>
  <c r="N6333" i="1" a="1"/>
  <c r="N6333" i="1" s="1"/>
  <c r="N6334" i="1" a="1"/>
  <c r="N6334" i="1" s="1"/>
  <c r="N6335" i="1" a="1"/>
  <c r="N6335" i="1" s="1"/>
  <c r="N6336" i="1" a="1"/>
  <c r="N6336" i="1" s="1"/>
  <c r="N6337" i="1" a="1"/>
  <c r="N6337" i="1" s="1"/>
  <c r="N6338" i="1" a="1"/>
  <c r="N6338" i="1" s="1"/>
  <c r="N6339" i="1" a="1"/>
  <c r="N6339" i="1" s="1"/>
  <c r="N6340" i="1" a="1"/>
  <c r="N6340" i="1" s="1"/>
  <c r="N6341" i="1" a="1"/>
  <c r="N6341" i="1" s="1"/>
  <c r="N6342" i="1" a="1"/>
  <c r="N6342" i="1" s="1"/>
  <c r="N6343" i="1" a="1"/>
  <c r="N6343" i="1" s="1"/>
  <c r="N6344" i="1" a="1"/>
  <c r="N6344" i="1" s="1"/>
  <c r="N6345" i="1" a="1"/>
  <c r="N6345" i="1" s="1"/>
  <c r="N6346" i="1" a="1"/>
  <c r="N6346" i="1" s="1"/>
  <c r="N6347" i="1" a="1"/>
  <c r="N6347" i="1" s="1"/>
  <c r="N6348" i="1" a="1"/>
  <c r="N6348" i="1" s="1"/>
  <c r="N6349" i="1" a="1"/>
  <c r="N6349" i="1" s="1"/>
  <c r="N6350" i="1" a="1"/>
  <c r="N6350" i="1" s="1"/>
  <c r="N6351" i="1" a="1"/>
  <c r="N6351" i="1" s="1"/>
  <c r="N6352" i="1" a="1"/>
  <c r="N6352" i="1" s="1"/>
  <c r="N6353" i="1" a="1"/>
  <c r="N6353" i="1" s="1"/>
  <c r="N6354" i="1" a="1"/>
  <c r="N6354" i="1" s="1"/>
  <c r="N6355" i="1" a="1"/>
  <c r="N6355" i="1" s="1"/>
  <c r="N6356" i="1" a="1"/>
  <c r="N6356" i="1" s="1"/>
  <c r="N6357" i="1" a="1"/>
  <c r="N6357" i="1" s="1"/>
  <c r="N6358" i="1" a="1"/>
  <c r="N6358" i="1" s="1"/>
  <c r="N6359" i="1" a="1"/>
  <c r="N6359" i="1"/>
  <c r="N6360" i="1" a="1"/>
  <c r="N6360" i="1" s="1"/>
  <c r="N6361" i="1" a="1"/>
  <c r="N6361" i="1" s="1"/>
  <c r="N6362" i="1" a="1"/>
  <c r="N6362" i="1" s="1"/>
  <c r="N6363" i="1" a="1"/>
  <c r="N6363" i="1" s="1"/>
  <c r="N6364" i="1" a="1"/>
  <c r="N6364" i="1" s="1"/>
  <c r="N6365" i="1" a="1"/>
  <c r="N6365" i="1" s="1"/>
  <c r="N6366" i="1" a="1"/>
  <c r="N6366" i="1" s="1"/>
  <c r="N6367" i="1" a="1"/>
  <c r="N6367" i="1" s="1"/>
  <c r="N6368" i="1" a="1"/>
  <c r="N6368" i="1" s="1"/>
  <c r="N6369" i="1" a="1"/>
  <c r="N6369" i="1" s="1"/>
  <c r="N6370" i="1" a="1"/>
  <c r="N6370" i="1" s="1"/>
  <c r="N6371" i="1" a="1"/>
  <c r="N6371" i="1"/>
  <c r="N6372" i="1" a="1"/>
  <c r="N6372" i="1" s="1"/>
  <c r="N6373" i="1" a="1"/>
  <c r="N6373" i="1" s="1"/>
  <c r="N6374" i="1" a="1"/>
  <c r="N6374" i="1" s="1"/>
  <c r="N6375" i="1" a="1"/>
  <c r="N6375" i="1" s="1"/>
  <c r="N6376" i="1" a="1"/>
  <c r="N6376" i="1" s="1"/>
  <c r="N6377" i="1" a="1"/>
  <c r="N6377" i="1" s="1"/>
  <c r="N6378" i="1" a="1"/>
  <c r="N6378" i="1" s="1"/>
  <c r="N6379" i="1" a="1"/>
  <c r="N6379" i="1" s="1"/>
  <c r="N6380" i="1" a="1"/>
  <c r="N6380" i="1" s="1"/>
  <c r="N6381" i="1" a="1"/>
  <c r="N6381" i="1" s="1"/>
  <c r="N6382" i="1" a="1"/>
  <c r="N6382" i="1" s="1"/>
  <c r="N6383" i="1" a="1"/>
  <c r="N6383" i="1" s="1"/>
  <c r="N6384" i="1" a="1"/>
  <c r="N6384" i="1" s="1"/>
  <c r="N6385" i="1" a="1"/>
  <c r="N6385" i="1" s="1"/>
  <c r="N6386" i="1" a="1"/>
  <c r="N6386" i="1" s="1"/>
  <c r="N6387" i="1" a="1"/>
  <c r="N6387" i="1" s="1"/>
  <c r="N6388" i="1" a="1"/>
  <c r="N6388" i="1" s="1"/>
  <c r="N6389" i="1" a="1"/>
  <c r="N6389" i="1" s="1"/>
  <c r="N6390" i="1" a="1"/>
  <c r="N6390" i="1" s="1"/>
  <c r="N6391" i="1" a="1"/>
  <c r="N6391" i="1" s="1"/>
  <c r="N6392" i="1" a="1"/>
  <c r="N6392" i="1" s="1"/>
  <c r="N6393" i="1" a="1"/>
  <c r="N6393" i="1" s="1"/>
  <c r="N6394" i="1" a="1"/>
  <c r="N6394" i="1" s="1"/>
  <c r="N6395" i="1" a="1"/>
  <c r="N6395" i="1" s="1"/>
  <c r="N6396" i="1" a="1"/>
  <c r="N6396" i="1" s="1"/>
  <c r="N6397" i="1" a="1"/>
  <c r="N6397" i="1" s="1"/>
  <c r="N6398" i="1" a="1"/>
  <c r="N6398" i="1" s="1"/>
  <c r="N6399" i="1" a="1"/>
  <c r="N6399" i="1" s="1"/>
  <c r="N6400" i="1" a="1"/>
  <c r="N6400" i="1" s="1"/>
  <c r="N6401" i="1" a="1"/>
  <c r="N6401" i="1" s="1"/>
  <c r="N6402" i="1" a="1"/>
  <c r="N6402" i="1" s="1"/>
  <c r="N6403" i="1" a="1"/>
  <c r="N6403" i="1" s="1"/>
  <c r="N6404" i="1" a="1"/>
  <c r="N6404" i="1" s="1"/>
  <c r="N6405" i="1" a="1"/>
  <c r="N6405" i="1" s="1"/>
  <c r="N6406" i="1" a="1"/>
  <c r="N6406" i="1" s="1"/>
  <c r="N6407" i="1" a="1"/>
  <c r="N6407" i="1" s="1"/>
  <c r="N6408" i="1" a="1"/>
  <c r="N6408" i="1" s="1"/>
  <c r="N6409" i="1" a="1"/>
  <c r="N6409" i="1" s="1"/>
  <c r="N6410" i="1" a="1"/>
  <c r="N6410" i="1" s="1"/>
  <c r="N6411" i="1" a="1"/>
  <c r="N6411" i="1" s="1"/>
  <c r="N6412" i="1" a="1"/>
  <c r="N6412" i="1" s="1"/>
  <c r="N6413" i="1" a="1"/>
  <c r="N6413" i="1" s="1"/>
  <c r="N6414" i="1" a="1"/>
  <c r="N6414" i="1" s="1"/>
  <c r="N6415" i="1" a="1"/>
  <c r="N6415" i="1" s="1"/>
  <c r="N6416" i="1" a="1"/>
  <c r="N6416" i="1" s="1"/>
  <c r="N6417" i="1" a="1"/>
  <c r="N6417" i="1" s="1"/>
  <c r="N6418" i="1" a="1"/>
  <c r="N6418" i="1" s="1"/>
  <c r="N6419" i="1" a="1"/>
  <c r="N6419" i="1"/>
  <c r="N6420" i="1" a="1"/>
  <c r="N6420" i="1" s="1"/>
  <c r="N6421" i="1" a="1"/>
  <c r="N6421" i="1" s="1"/>
  <c r="N6422" i="1" a="1"/>
  <c r="N6422" i="1" s="1"/>
  <c r="N6423" i="1" a="1"/>
  <c r="N6423" i="1" s="1"/>
  <c r="N6424" i="1" a="1"/>
  <c r="N6424" i="1" s="1"/>
  <c r="N6425" i="1" a="1"/>
  <c r="N6425" i="1" s="1"/>
  <c r="N6426" i="1" a="1"/>
  <c r="N6426" i="1" s="1"/>
  <c r="N6427" i="1" a="1"/>
  <c r="N6427" i="1" s="1"/>
  <c r="N6428" i="1" a="1"/>
  <c r="N6428" i="1" s="1"/>
  <c r="N6429" i="1" a="1"/>
  <c r="N6429" i="1" s="1"/>
  <c r="N6430" i="1" a="1"/>
  <c r="N6430" i="1" s="1"/>
  <c r="N6431" i="1" a="1"/>
  <c r="N6431" i="1"/>
  <c r="N6432" i="1" a="1"/>
  <c r="N6432" i="1" s="1"/>
  <c r="N6433" i="1" a="1"/>
  <c r="N6433" i="1" s="1"/>
  <c r="N6434" i="1" a="1"/>
  <c r="N6434" i="1" s="1"/>
  <c r="N6435" i="1" a="1"/>
  <c r="N6435" i="1" s="1"/>
  <c r="N6436" i="1" a="1"/>
  <c r="N6436" i="1" s="1"/>
  <c r="N6437" i="1" a="1"/>
  <c r="N6437" i="1" s="1"/>
  <c r="N6438" i="1" a="1"/>
  <c r="N6438" i="1" s="1"/>
  <c r="N6439" i="1" a="1"/>
  <c r="N6439" i="1" s="1"/>
  <c r="N6440" i="1" a="1"/>
  <c r="N6440" i="1" s="1"/>
  <c r="N6441" i="1" a="1"/>
  <c r="N6441" i="1" s="1"/>
  <c r="N6442" i="1" a="1"/>
  <c r="N6442" i="1" s="1"/>
  <c r="N6443" i="1" a="1"/>
  <c r="N6443" i="1" s="1"/>
  <c r="N6444" i="1" a="1"/>
  <c r="N6444" i="1" s="1"/>
  <c r="N6445" i="1" a="1"/>
  <c r="N6445" i="1" s="1"/>
  <c r="N6446" i="1" a="1"/>
  <c r="N6446" i="1" s="1"/>
  <c r="N6447" i="1" a="1"/>
  <c r="N6447" i="1" s="1"/>
  <c r="N6448" i="1" a="1"/>
  <c r="N6448" i="1" s="1"/>
  <c r="N6449" i="1" a="1"/>
  <c r="N6449" i="1" s="1"/>
  <c r="N6450" i="1" a="1"/>
  <c r="N6450" i="1" s="1"/>
  <c r="N6451" i="1" a="1"/>
  <c r="N6451" i="1" s="1"/>
  <c r="N6452" i="1" a="1"/>
  <c r="N6452" i="1" s="1"/>
  <c r="N6453" i="1" a="1"/>
  <c r="N6453" i="1" s="1"/>
  <c r="N6454" i="1" a="1"/>
  <c r="N6454" i="1" s="1"/>
  <c r="N6455" i="1" a="1"/>
  <c r="N6455" i="1" s="1"/>
  <c r="N6456" i="1" a="1"/>
  <c r="N6456" i="1" s="1"/>
  <c r="N6457" i="1" a="1"/>
  <c r="N6457" i="1" s="1"/>
  <c r="N6458" i="1" a="1"/>
  <c r="N6458" i="1" s="1"/>
  <c r="N6459" i="1" a="1"/>
  <c r="N6459" i="1" s="1"/>
  <c r="N6460" i="1" a="1"/>
  <c r="N6460" i="1" s="1"/>
  <c r="N6461" i="1" a="1"/>
  <c r="N6461" i="1" s="1"/>
  <c r="N6462" i="1" a="1"/>
  <c r="N6462" i="1" s="1"/>
  <c r="N6463" i="1" a="1"/>
  <c r="N6463" i="1" s="1"/>
  <c r="N6464" i="1" a="1"/>
  <c r="N6464" i="1" s="1"/>
  <c r="N6465" i="1" a="1"/>
  <c r="N6465" i="1" s="1"/>
  <c r="N6466" i="1" a="1"/>
  <c r="N6466" i="1" s="1"/>
  <c r="N6467" i="1" a="1"/>
  <c r="N6467" i="1" s="1"/>
  <c r="N6468" i="1" a="1"/>
  <c r="N6468" i="1" s="1"/>
  <c r="N6469" i="1" a="1"/>
  <c r="N6469" i="1" s="1"/>
  <c r="N6470" i="1" a="1"/>
  <c r="N6470" i="1" s="1"/>
  <c r="N6471" i="1" a="1"/>
  <c r="N6471" i="1" s="1"/>
  <c r="N6472" i="1" a="1"/>
  <c r="N6472" i="1" s="1"/>
  <c r="N6473" i="1" a="1"/>
  <c r="N6473" i="1" s="1"/>
  <c r="N6474" i="1" a="1"/>
  <c r="N6474" i="1" s="1"/>
  <c r="N6475" i="1" a="1"/>
  <c r="N6475" i="1" s="1"/>
  <c r="N6476" i="1" a="1"/>
  <c r="N6476" i="1" s="1"/>
  <c r="N6477" i="1" a="1"/>
  <c r="N6477" i="1" s="1"/>
  <c r="N6478" i="1" a="1"/>
  <c r="N6478" i="1" s="1"/>
  <c r="N6479" i="1" a="1"/>
  <c r="N6479" i="1" s="1"/>
  <c r="N6480" i="1" a="1"/>
  <c r="N6480" i="1" s="1"/>
  <c r="N6481" i="1" a="1"/>
  <c r="N6481" i="1" s="1"/>
  <c r="N6482" i="1" a="1"/>
  <c r="N6482" i="1" s="1"/>
  <c r="N6483" i="1" a="1"/>
  <c r="N6483" i="1" s="1"/>
  <c r="N6484" i="1" a="1"/>
  <c r="N6484" i="1" s="1"/>
  <c r="N6485" i="1" a="1"/>
  <c r="N6485" i="1" s="1"/>
  <c r="N6486" i="1" a="1"/>
  <c r="N6486" i="1" s="1"/>
  <c r="N6487" i="1" a="1"/>
  <c r="N6487" i="1" s="1"/>
  <c r="N6488" i="1" a="1"/>
  <c r="N6488" i="1" s="1"/>
  <c r="N6489" i="1" a="1"/>
  <c r="N6489" i="1" s="1"/>
  <c r="N6490" i="1" a="1"/>
  <c r="N6490" i="1" s="1"/>
  <c r="N6491" i="1" a="1"/>
  <c r="N6491" i="1" s="1"/>
  <c r="N6492" i="1" a="1"/>
  <c r="N6492" i="1" s="1"/>
  <c r="N6493" i="1" a="1"/>
  <c r="N6493" i="1" s="1"/>
  <c r="N6494" i="1" a="1"/>
  <c r="N6494" i="1" s="1"/>
  <c r="N6495" i="1" a="1"/>
  <c r="N6495" i="1" s="1"/>
  <c r="N6496" i="1" a="1"/>
  <c r="N6496" i="1" s="1"/>
  <c r="N6497" i="1" a="1"/>
  <c r="N6497" i="1" s="1"/>
  <c r="N6498" i="1" a="1"/>
  <c r="N6498" i="1" s="1"/>
  <c r="N6499" i="1" a="1"/>
  <c r="N6499" i="1" s="1"/>
  <c r="N6500" i="1" a="1"/>
  <c r="N6500" i="1" s="1"/>
  <c r="N6501" i="1" a="1"/>
  <c r="N6501" i="1" s="1"/>
  <c r="N6502" i="1" a="1"/>
  <c r="N6502" i="1" s="1"/>
  <c r="N6503" i="1" a="1"/>
  <c r="N6503" i="1" s="1"/>
  <c r="N6504" i="1" a="1"/>
  <c r="N6504" i="1" s="1"/>
  <c r="N6505" i="1" a="1"/>
  <c r="N6505" i="1" s="1"/>
  <c r="N6506" i="1" a="1"/>
  <c r="N6506" i="1" s="1"/>
  <c r="N6507" i="1" a="1"/>
  <c r="N6507" i="1" s="1"/>
  <c r="N6508" i="1" a="1"/>
  <c r="N6508" i="1" s="1"/>
  <c r="N6509" i="1" a="1"/>
  <c r="N6509" i="1" s="1"/>
  <c r="N6510" i="1" a="1"/>
  <c r="N6510" i="1" s="1"/>
  <c r="N6511" i="1" a="1"/>
  <c r="N6511" i="1" s="1"/>
  <c r="N6512" i="1" a="1"/>
  <c r="N6512" i="1" s="1"/>
  <c r="N6513" i="1" a="1"/>
  <c r="N6513" i="1" s="1"/>
  <c r="N6514" i="1" a="1"/>
  <c r="N6514" i="1" s="1"/>
  <c r="N6515" i="1" a="1"/>
  <c r="N6515" i="1" s="1"/>
  <c r="N6516" i="1" a="1"/>
  <c r="N6516" i="1" s="1"/>
  <c r="N6517" i="1" a="1"/>
  <c r="N6517" i="1" s="1"/>
  <c r="N6518" i="1" a="1"/>
  <c r="N6518" i="1" s="1"/>
  <c r="N6519" i="1" a="1"/>
  <c r="N6519" i="1" s="1"/>
  <c r="N6520" i="1" a="1"/>
  <c r="N6520" i="1" s="1"/>
  <c r="N6521" i="1" a="1"/>
  <c r="N6521" i="1" s="1"/>
  <c r="N6522" i="1" a="1"/>
  <c r="N6522" i="1" s="1"/>
  <c r="N6523" i="1" a="1"/>
  <c r="N6523" i="1" s="1"/>
  <c r="N6524" i="1" a="1"/>
  <c r="N6524" i="1" s="1"/>
  <c r="N6525" i="1" a="1"/>
  <c r="N6525" i="1" s="1"/>
  <c r="N6526" i="1" a="1"/>
  <c r="N6526" i="1" s="1"/>
  <c r="N6527" i="1" a="1"/>
  <c r="N6527" i="1" s="1"/>
  <c r="N6528" i="1" a="1"/>
  <c r="N6528" i="1" s="1"/>
  <c r="N6529" i="1" a="1"/>
  <c r="N6529" i="1" s="1"/>
  <c r="N6530" i="1" a="1"/>
  <c r="N6530" i="1" s="1"/>
  <c r="N6531" i="1" a="1"/>
  <c r="N6531" i="1" s="1"/>
  <c r="N6532" i="1" a="1"/>
  <c r="N6532" i="1" s="1"/>
  <c r="N6533" i="1" a="1"/>
  <c r="N6533" i="1" s="1"/>
  <c r="N6534" i="1" a="1"/>
  <c r="N6534" i="1" s="1"/>
  <c r="N6535" i="1" a="1"/>
  <c r="N6535" i="1" s="1"/>
  <c r="N6536" i="1" a="1"/>
  <c r="N6536" i="1" s="1"/>
  <c r="N6537" i="1" a="1"/>
  <c r="N6537" i="1" s="1"/>
  <c r="N6538" i="1" a="1"/>
  <c r="N6538" i="1" s="1"/>
  <c r="N6539" i="1" a="1"/>
  <c r="N6539" i="1" s="1"/>
  <c r="N6540" i="1" a="1"/>
  <c r="N6540" i="1" s="1"/>
  <c r="N6541" i="1" a="1"/>
  <c r="N6541" i="1" s="1"/>
  <c r="N6542" i="1" a="1"/>
  <c r="N6542" i="1" s="1"/>
  <c r="N6543" i="1" a="1"/>
  <c r="N6543" i="1" s="1"/>
  <c r="N6544" i="1" a="1"/>
  <c r="N6544" i="1" s="1"/>
  <c r="N6545" i="1" a="1"/>
  <c r="N6545" i="1" s="1"/>
  <c r="N6546" i="1" a="1"/>
  <c r="N6546" i="1" s="1"/>
  <c r="N6547" i="1" a="1"/>
  <c r="N6547" i="1" s="1"/>
  <c r="N6548" i="1" a="1"/>
  <c r="N6548" i="1" s="1"/>
  <c r="N6549" i="1" a="1"/>
  <c r="N6549" i="1" s="1"/>
  <c r="N6550" i="1" a="1"/>
  <c r="N6550" i="1" s="1"/>
  <c r="N6551" i="1" a="1"/>
  <c r="N6551" i="1" s="1"/>
  <c r="N6552" i="1" a="1"/>
  <c r="N6552" i="1" s="1"/>
  <c r="N6553" i="1" a="1"/>
  <c r="N6553" i="1" s="1"/>
  <c r="N6554" i="1" a="1"/>
  <c r="N6554" i="1" s="1"/>
  <c r="N6555" i="1" a="1"/>
  <c r="N6555" i="1" s="1"/>
  <c r="N6556" i="1" a="1"/>
  <c r="N6556" i="1" s="1"/>
  <c r="N6557" i="1" a="1"/>
  <c r="N6557" i="1" s="1"/>
  <c r="N6558" i="1" a="1"/>
  <c r="N6558" i="1" s="1"/>
  <c r="N6559" i="1" a="1"/>
  <c r="N6559" i="1" s="1"/>
  <c r="N6560" i="1" a="1"/>
  <c r="N6560" i="1" s="1"/>
  <c r="N6561" i="1" a="1"/>
  <c r="N6561" i="1" s="1"/>
  <c r="N6562" i="1" a="1"/>
  <c r="N6562" i="1" s="1"/>
  <c r="N6563" i="1" a="1"/>
  <c r="N6563" i="1" s="1"/>
  <c r="N6564" i="1" a="1"/>
  <c r="N6564" i="1" s="1"/>
  <c r="N6565" i="1" a="1"/>
  <c r="N6565" i="1"/>
  <c r="N6566" i="1" a="1"/>
  <c r="N6566" i="1" s="1"/>
  <c r="N6567" i="1" a="1"/>
  <c r="N6567" i="1" s="1"/>
  <c r="N6568" i="1" a="1"/>
  <c r="N6568" i="1" s="1"/>
  <c r="N6569" i="1" a="1"/>
  <c r="N6569" i="1" s="1"/>
  <c r="N6570" i="1" a="1"/>
  <c r="N6570" i="1" s="1"/>
  <c r="N6571" i="1" a="1"/>
  <c r="N6571" i="1" s="1"/>
  <c r="N6572" i="1" a="1"/>
  <c r="N6572" i="1" s="1"/>
  <c r="N6573" i="1" a="1"/>
  <c r="N6573" i="1" s="1"/>
  <c r="N6574" i="1" a="1"/>
  <c r="N6574" i="1" s="1"/>
  <c r="N6575" i="1" a="1"/>
  <c r="N6575" i="1" s="1"/>
  <c r="N6576" i="1" a="1"/>
  <c r="N6576" i="1" s="1"/>
  <c r="N6577" i="1" a="1"/>
  <c r="N6577" i="1" s="1"/>
  <c r="N6578" i="1" a="1"/>
  <c r="N6578" i="1" s="1"/>
  <c r="N6579" i="1" a="1"/>
  <c r="N6579" i="1" s="1"/>
  <c r="N6580" i="1" a="1"/>
  <c r="N6580" i="1" s="1"/>
  <c r="N6581" i="1" a="1"/>
  <c r="N6581" i="1" s="1"/>
  <c r="N6582" i="1" a="1"/>
  <c r="N6582" i="1" s="1"/>
  <c r="N6583" i="1" a="1"/>
  <c r="N6583" i="1" s="1"/>
  <c r="N6584" i="1" a="1"/>
  <c r="N6584" i="1" s="1"/>
  <c r="N6585" i="1" a="1"/>
  <c r="N6585" i="1" s="1"/>
  <c r="N6586" i="1" a="1"/>
  <c r="N6586" i="1" s="1"/>
  <c r="N6587" i="1" a="1"/>
  <c r="N6587" i="1" s="1"/>
  <c r="N6588" i="1" a="1"/>
  <c r="N6588" i="1" s="1"/>
  <c r="N6589" i="1" a="1"/>
  <c r="N6589" i="1" s="1"/>
  <c r="N6590" i="1" a="1"/>
  <c r="N6590" i="1" s="1"/>
  <c r="N6591" i="1" a="1"/>
  <c r="N6591" i="1" s="1"/>
  <c r="N6592" i="1" a="1"/>
  <c r="N6592" i="1" s="1"/>
  <c r="N6593" i="1" a="1"/>
  <c r="N6593" i="1"/>
  <c r="N6594" i="1" a="1"/>
  <c r="N6594" i="1" s="1"/>
  <c r="N6595" i="1" a="1"/>
  <c r="N6595" i="1" s="1"/>
  <c r="N6596" i="1" a="1"/>
  <c r="N6596" i="1" s="1"/>
  <c r="N6597" i="1" a="1"/>
  <c r="N6597" i="1" s="1"/>
  <c r="N6598" i="1" a="1"/>
  <c r="N6598" i="1" s="1"/>
  <c r="N6599" i="1" a="1"/>
  <c r="N6599" i="1" s="1"/>
  <c r="N6600" i="1" a="1"/>
  <c r="N6600" i="1" s="1"/>
  <c r="N6601" i="1" a="1"/>
  <c r="N6601" i="1" s="1"/>
  <c r="N6602" i="1" a="1"/>
  <c r="N6602" i="1" s="1"/>
  <c r="N6603" i="1" a="1"/>
  <c r="N6603" i="1" s="1"/>
  <c r="N6604" i="1" a="1"/>
  <c r="N6604" i="1" s="1"/>
  <c r="N6605" i="1" a="1"/>
  <c r="N6605" i="1" s="1"/>
  <c r="N6606" i="1" a="1"/>
  <c r="N6606" i="1" s="1"/>
  <c r="N6607" i="1" a="1"/>
  <c r="N6607" i="1" s="1"/>
  <c r="N6608" i="1" a="1"/>
  <c r="N6608" i="1" s="1"/>
  <c r="N6609" i="1" a="1"/>
  <c r="N6609" i="1" s="1"/>
  <c r="N6610" i="1" a="1"/>
  <c r="N6610" i="1" s="1"/>
  <c r="N6611" i="1" a="1"/>
  <c r="N6611" i="1" s="1"/>
  <c r="N6612" i="1" a="1"/>
  <c r="N6612" i="1" s="1"/>
  <c r="N6613" i="1" a="1"/>
  <c r="N6613" i="1"/>
  <c r="N6614" i="1" a="1"/>
  <c r="N6614" i="1" s="1"/>
  <c r="N6615" i="1" a="1"/>
  <c r="N6615" i="1" s="1"/>
  <c r="N6616" i="1" a="1"/>
  <c r="N6616" i="1" s="1"/>
  <c r="N6617" i="1" a="1"/>
  <c r="N6617" i="1"/>
  <c r="N6618" i="1" a="1"/>
  <c r="N6618" i="1" s="1"/>
  <c r="N6619" i="1" a="1"/>
  <c r="N6619" i="1" s="1"/>
  <c r="N6620" i="1" a="1"/>
  <c r="N6620" i="1" s="1"/>
  <c r="N6621" i="1" a="1"/>
  <c r="N6621" i="1" s="1"/>
  <c r="N6622" i="1" a="1"/>
  <c r="N6622" i="1" s="1"/>
  <c r="N6623" i="1" a="1"/>
  <c r="N6623" i="1"/>
  <c r="N6624" i="1" a="1"/>
  <c r="N6624" i="1" s="1"/>
  <c r="N6625" i="1" a="1"/>
  <c r="N6625" i="1" s="1"/>
  <c r="N6626" i="1" a="1"/>
  <c r="N6626" i="1" s="1"/>
  <c r="N6627" i="1" a="1"/>
  <c r="N6627" i="1" s="1"/>
  <c r="N6628" i="1" a="1"/>
  <c r="N6628" i="1" s="1"/>
  <c r="N6629" i="1" a="1"/>
  <c r="N6629" i="1" s="1"/>
  <c r="N6630" i="1" a="1"/>
  <c r="N6630" i="1" s="1"/>
  <c r="N6631" i="1" a="1"/>
  <c r="N6631" i="1"/>
  <c r="N6632" i="1" a="1"/>
  <c r="N6632" i="1" s="1"/>
  <c r="N6633" i="1" a="1"/>
  <c r="N6633" i="1" s="1"/>
  <c r="N6634" i="1" a="1"/>
  <c r="N6634" i="1" s="1"/>
  <c r="N6635" i="1" a="1"/>
  <c r="N6635" i="1" s="1"/>
  <c r="N6636" i="1" a="1"/>
  <c r="N6636" i="1" s="1"/>
  <c r="N6637" i="1" a="1"/>
  <c r="N6637" i="1" s="1"/>
  <c r="N6638" i="1" a="1"/>
  <c r="N6638" i="1" s="1"/>
  <c r="N6639" i="1" a="1"/>
  <c r="N6639" i="1" s="1"/>
  <c r="N6640" i="1" a="1"/>
  <c r="N6640" i="1" s="1"/>
  <c r="N6641" i="1" a="1"/>
  <c r="N6641" i="1"/>
  <c r="N6642" i="1" a="1"/>
  <c r="N6642" i="1" s="1"/>
  <c r="N6643" i="1" a="1"/>
  <c r="N6643" i="1" s="1"/>
  <c r="N6644" i="1" a="1"/>
  <c r="N6644" i="1" s="1"/>
  <c r="N6645" i="1" a="1"/>
  <c r="N6645" i="1" s="1"/>
  <c r="N6646" i="1" a="1"/>
  <c r="N6646" i="1" s="1"/>
  <c r="N6647" i="1" a="1"/>
  <c r="N6647" i="1" s="1"/>
  <c r="N6648" i="1" a="1"/>
  <c r="N6648" i="1" s="1"/>
  <c r="N6649" i="1" a="1"/>
  <c r="N6649" i="1" s="1"/>
  <c r="N6650" i="1" a="1"/>
  <c r="N6650" i="1" s="1"/>
  <c r="N6651" i="1" a="1"/>
  <c r="N6651" i="1" s="1"/>
  <c r="N6652" i="1" a="1"/>
  <c r="N6652" i="1" s="1"/>
  <c r="N6653" i="1" a="1"/>
  <c r="N6653" i="1" s="1"/>
  <c r="N6654" i="1" a="1"/>
  <c r="N6654" i="1" s="1"/>
  <c r="N6655" i="1" a="1"/>
  <c r="N6655" i="1"/>
  <c r="N6656" i="1" a="1"/>
  <c r="N6656" i="1" s="1"/>
  <c r="N6657" i="1" a="1"/>
  <c r="N6657" i="1" s="1"/>
  <c r="N6658" i="1" a="1"/>
  <c r="N6658" i="1" s="1"/>
  <c r="N6659" i="1" a="1"/>
  <c r="N6659" i="1" s="1"/>
  <c r="N6660" i="1" a="1"/>
  <c r="N6660" i="1" s="1"/>
  <c r="N6661" i="1" a="1"/>
  <c r="N6661" i="1"/>
  <c r="N6662" i="1" a="1"/>
  <c r="N6662" i="1" s="1"/>
  <c r="N6663" i="1" a="1"/>
  <c r="N6663" i="1" s="1"/>
  <c r="N6664" i="1" a="1"/>
  <c r="N6664" i="1" s="1"/>
  <c r="N6665" i="1" a="1"/>
  <c r="N6665" i="1"/>
  <c r="N6666" i="1" a="1"/>
  <c r="N6666" i="1" s="1"/>
  <c r="N6667" i="1" a="1"/>
  <c r="N6667" i="1" s="1"/>
  <c r="N6668" i="1" a="1"/>
  <c r="N6668" i="1" s="1"/>
  <c r="N6669" i="1" a="1"/>
  <c r="N6669" i="1" s="1"/>
  <c r="N6670" i="1" a="1"/>
  <c r="N6670" i="1" s="1"/>
  <c r="N6671" i="1" a="1"/>
  <c r="N6671" i="1"/>
  <c r="N6672" i="1" a="1"/>
  <c r="N6672" i="1" s="1"/>
  <c r="N6673" i="1" a="1"/>
  <c r="N6673" i="1" s="1"/>
  <c r="N6674" i="1" a="1"/>
  <c r="N6674" i="1" s="1"/>
  <c r="N6675" i="1" a="1"/>
  <c r="N6675" i="1" s="1"/>
  <c r="N6676" i="1" a="1"/>
  <c r="N6676" i="1" s="1"/>
  <c r="N6677" i="1" a="1"/>
  <c r="N6677" i="1" s="1"/>
  <c r="N6678" i="1" a="1"/>
  <c r="N6678" i="1" s="1"/>
  <c r="N6679" i="1" a="1"/>
  <c r="N6679" i="1" s="1"/>
  <c r="N6680" i="1" a="1"/>
  <c r="N6680" i="1" s="1"/>
  <c r="N6681" i="1" a="1"/>
  <c r="N6681" i="1" s="1"/>
  <c r="N6682" i="1" a="1"/>
  <c r="N6682" i="1" s="1"/>
  <c r="N6683" i="1" a="1"/>
  <c r="N6683" i="1" s="1"/>
  <c r="N6684" i="1" a="1"/>
  <c r="N6684" i="1" s="1"/>
  <c r="N6685" i="1" a="1"/>
  <c r="N6685" i="1"/>
  <c r="N6686" i="1" a="1"/>
  <c r="N6686" i="1" s="1"/>
  <c r="N6687" i="1" a="1"/>
  <c r="N6687" i="1" s="1"/>
  <c r="N6688" i="1" a="1"/>
  <c r="N6688" i="1" s="1"/>
  <c r="N6689" i="1" a="1"/>
  <c r="N6689" i="1" s="1"/>
  <c r="N6690" i="1" a="1"/>
  <c r="N6690" i="1" s="1"/>
  <c r="N6691" i="1" a="1"/>
  <c r="N6691" i="1" s="1"/>
  <c r="N6692" i="1" a="1"/>
  <c r="N6692" i="1" s="1"/>
  <c r="N6693" i="1" a="1"/>
  <c r="N6693" i="1" s="1"/>
  <c r="N6694" i="1" a="1"/>
  <c r="N6694" i="1" s="1"/>
  <c r="N6695" i="1" a="1"/>
  <c r="N6695" i="1" s="1"/>
  <c r="N6696" i="1" a="1"/>
  <c r="N6696" i="1" s="1"/>
  <c r="N6697" i="1" a="1"/>
  <c r="N6697" i="1"/>
  <c r="N6698" i="1" a="1"/>
  <c r="N6698" i="1" s="1"/>
  <c r="N6699" i="1" a="1"/>
  <c r="N6699" i="1" s="1"/>
  <c r="N6700" i="1" a="1"/>
  <c r="N6700" i="1" s="1"/>
  <c r="N6701" i="1" a="1"/>
  <c r="N6701" i="1"/>
  <c r="N6702" i="1" a="1"/>
  <c r="N6702" i="1" s="1"/>
  <c r="N6703" i="1" a="1"/>
  <c r="N6703" i="1" s="1"/>
  <c r="N6704" i="1" a="1"/>
  <c r="N6704" i="1" s="1"/>
  <c r="N6705" i="1" a="1"/>
  <c r="N6705" i="1" s="1"/>
  <c r="N6706" i="1" a="1"/>
  <c r="N6706" i="1" s="1"/>
  <c r="N6707" i="1" a="1"/>
  <c r="N6707" i="1" s="1"/>
  <c r="N6708" i="1" a="1"/>
  <c r="N6708" i="1" s="1"/>
  <c r="N6709" i="1" a="1"/>
  <c r="N6709" i="1" s="1"/>
  <c r="N6710" i="1" a="1"/>
  <c r="N6710" i="1" s="1"/>
  <c r="N6711" i="1" a="1"/>
  <c r="N6711" i="1" s="1"/>
  <c r="N6712" i="1" a="1"/>
  <c r="N6712" i="1" s="1"/>
  <c r="N6713" i="1" a="1"/>
  <c r="N6713" i="1" s="1"/>
  <c r="N6714" i="1" a="1"/>
  <c r="N6714" i="1" s="1"/>
  <c r="N6715" i="1" a="1"/>
  <c r="N6715" i="1" s="1"/>
  <c r="N6716" i="1" a="1"/>
  <c r="N6716" i="1" s="1"/>
  <c r="N6717" i="1" a="1"/>
  <c r="N6717" i="1" s="1"/>
  <c r="N6718" i="1" a="1"/>
  <c r="N6718" i="1" s="1"/>
  <c r="N6719" i="1" a="1"/>
  <c r="N6719" i="1" s="1"/>
  <c r="N6720" i="1" a="1"/>
  <c r="N6720" i="1" s="1"/>
  <c r="N6721" i="1" a="1"/>
  <c r="N6721" i="1"/>
  <c r="N6722" i="1" a="1"/>
  <c r="N6722" i="1" s="1"/>
  <c r="N6723" i="1" a="1"/>
  <c r="N6723" i="1" s="1"/>
  <c r="N6724" i="1" a="1"/>
  <c r="N6724" i="1" s="1"/>
  <c r="N6725" i="1" a="1"/>
  <c r="N6725" i="1"/>
  <c r="N6726" i="1" a="1"/>
  <c r="N6726" i="1" s="1"/>
  <c r="N6727" i="1" a="1"/>
  <c r="N6727" i="1" s="1"/>
  <c r="N6728" i="1" a="1"/>
  <c r="N6728" i="1" s="1"/>
  <c r="N6729" i="1" a="1"/>
  <c r="N6729" i="1" s="1"/>
  <c r="N6730" i="1" a="1"/>
  <c r="N6730" i="1" s="1"/>
  <c r="N6731" i="1" a="1"/>
  <c r="N6731" i="1" s="1"/>
  <c r="N6732" i="1" a="1"/>
  <c r="N6732" i="1" s="1"/>
  <c r="N6733" i="1" a="1"/>
  <c r="N6733" i="1" s="1"/>
  <c r="N6734" i="1" a="1"/>
  <c r="N6734" i="1" s="1"/>
  <c r="N6735" i="1" a="1"/>
  <c r="N6735" i="1" s="1"/>
  <c r="N6736" i="1" a="1"/>
  <c r="N6736" i="1" s="1"/>
  <c r="N6737" i="1" a="1"/>
  <c r="N6737" i="1" s="1"/>
  <c r="N6738" i="1" a="1"/>
  <c r="N6738" i="1" s="1"/>
  <c r="N6739" i="1" a="1"/>
  <c r="N6739" i="1" s="1"/>
  <c r="N6740" i="1" a="1"/>
  <c r="N6740" i="1" s="1"/>
  <c r="N6741" i="1" a="1"/>
  <c r="N6741" i="1" s="1"/>
  <c r="N6742" i="1" a="1"/>
  <c r="N6742" i="1" s="1"/>
  <c r="N6743" i="1" a="1"/>
  <c r="N6743" i="1" s="1"/>
  <c r="N6744" i="1" a="1"/>
  <c r="N6744" i="1" s="1"/>
  <c r="N6745" i="1" a="1"/>
  <c r="N6745" i="1" s="1"/>
  <c r="N6746" i="1" a="1"/>
  <c r="N6746" i="1" s="1"/>
  <c r="N6747" i="1" a="1"/>
  <c r="N6747" i="1" s="1"/>
  <c r="N6748" i="1" a="1"/>
  <c r="N6748" i="1" s="1"/>
  <c r="N6749" i="1" a="1"/>
  <c r="N6749" i="1" s="1"/>
  <c r="N6750" i="1" a="1"/>
  <c r="N6750" i="1" s="1"/>
  <c r="N6751" i="1" a="1"/>
  <c r="N6751" i="1" s="1"/>
  <c r="N6752" i="1" a="1"/>
  <c r="N6752" i="1" s="1"/>
  <c r="N6753" i="1" a="1"/>
  <c r="N6753" i="1" s="1"/>
  <c r="N6754" i="1" a="1"/>
  <c r="N6754" i="1" s="1"/>
  <c r="N6755" i="1" a="1"/>
  <c r="N6755" i="1" s="1"/>
  <c r="N6756" i="1" a="1"/>
  <c r="N6756" i="1" s="1"/>
  <c r="N6757" i="1" a="1"/>
  <c r="N6757" i="1"/>
  <c r="N6758" i="1" a="1"/>
  <c r="N6758" i="1" s="1"/>
  <c r="N6759" i="1" a="1"/>
  <c r="N6759" i="1" s="1"/>
  <c r="N6760" i="1" a="1"/>
  <c r="N6760" i="1" s="1"/>
  <c r="N6761" i="1" a="1"/>
  <c r="N6761" i="1" s="1"/>
  <c r="N6762" i="1" a="1"/>
  <c r="N6762" i="1" s="1"/>
  <c r="N6763" i="1" a="1"/>
  <c r="N6763" i="1" s="1"/>
  <c r="N6764" i="1" a="1"/>
  <c r="N6764" i="1" s="1"/>
  <c r="N6765" i="1" a="1"/>
  <c r="N6765" i="1" s="1"/>
  <c r="N6766" i="1" a="1"/>
  <c r="N6766" i="1" s="1"/>
  <c r="N6767" i="1" a="1"/>
  <c r="N6767" i="1" s="1"/>
  <c r="N6768" i="1" a="1"/>
  <c r="N6768" i="1" s="1"/>
  <c r="N6769" i="1" a="1"/>
  <c r="N6769" i="1" s="1"/>
  <c r="N6770" i="1" a="1"/>
  <c r="N6770" i="1" s="1"/>
  <c r="N6771" i="1" a="1"/>
  <c r="N6771" i="1" s="1"/>
  <c r="N6772" i="1" a="1"/>
  <c r="N6772" i="1" s="1"/>
  <c r="N6773" i="1" a="1"/>
  <c r="N6773" i="1"/>
  <c r="N6774" i="1" a="1"/>
  <c r="N6774" i="1" s="1"/>
  <c r="N6775" i="1" a="1"/>
  <c r="N6775" i="1" s="1"/>
  <c r="N6776" i="1" a="1"/>
  <c r="N6776" i="1" s="1"/>
  <c r="N6777" i="1" a="1"/>
  <c r="N6777" i="1" s="1"/>
  <c r="N6778" i="1" a="1"/>
  <c r="N6778" i="1" s="1"/>
  <c r="N6779" i="1" a="1"/>
  <c r="N6779" i="1" s="1"/>
  <c r="N6780" i="1" a="1"/>
  <c r="N6780" i="1" s="1"/>
  <c r="N6781" i="1" a="1"/>
  <c r="N6781" i="1" s="1"/>
  <c r="N6782" i="1" a="1"/>
  <c r="N6782" i="1"/>
  <c r="N6783" i="1" a="1"/>
  <c r="N6783" i="1" s="1"/>
  <c r="N6784" i="1" a="1"/>
  <c r="N6784" i="1" s="1"/>
  <c r="N6785" i="1" a="1"/>
  <c r="N6785" i="1"/>
  <c r="N6786" i="1" a="1"/>
  <c r="N6786" i="1" s="1"/>
  <c r="N6787" i="1" a="1"/>
  <c r="N6787" i="1" s="1"/>
  <c r="N6788" i="1" a="1"/>
  <c r="N6788" i="1" s="1"/>
  <c r="N6789" i="1" a="1"/>
  <c r="N6789" i="1"/>
  <c r="N6790" i="1" a="1"/>
  <c r="N6790" i="1" s="1"/>
  <c r="N6791" i="1" a="1"/>
  <c r="N6791" i="1" s="1"/>
  <c r="N6792" i="1" a="1"/>
  <c r="N6792" i="1"/>
  <c r="N6793" i="1" a="1"/>
  <c r="N6793" i="1" s="1"/>
  <c r="N6794" i="1" a="1"/>
  <c r="N6794" i="1"/>
  <c r="N6795" i="1" a="1"/>
  <c r="N6795" i="1" s="1"/>
  <c r="N6796" i="1" a="1"/>
  <c r="N6796" i="1" s="1"/>
  <c r="N6797" i="1" a="1"/>
  <c r="N6797" i="1" s="1"/>
  <c r="N6798" i="1" a="1"/>
  <c r="N6798" i="1" s="1"/>
  <c r="N6799" i="1" a="1"/>
  <c r="N6799" i="1" s="1"/>
  <c r="N6800" i="1" a="1"/>
  <c r="N6800" i="1" s="1"/>
  <c r="N6801" i="1" a="1"/>
  <c r="N6801" i="1" s="1"/>
  <c r="N6802" i="1" a="1"/>
  <c r="N6802" i="1" s="1"/>
  <c r="N6803" i="1" a="1"/>
  <c r="N6803" i="1"/>
  <c r="N6804" i="1" a="1"/>
  <c r="N6804" i="1" s="1"/>
  <c r="N6805" i="1" a="1"/>
  <c r="N6805" i="1" s="1"/>
  <c r="N6806" i="1" a="1"/>
  <c r="N6806" i="1"/>
  <c r="N6807" i="1" a="1"/>
  <c r="N6807" i="1" s="1"/>
  <c r="N6808" i="1" a="1"/>
  <c r="N6808" i="1" s="1"/>
  <c r="N6809" i="1" a="1"/>
  <c r="N6809" i="1" s="1"/>
  <c r="N6810" i="1" a="1"/>
  <c r="N6810" i="1"/>
  <c r="N6811" i="1" a="1"/>
  <c r="N6811" i="1" s="1"/>
  <c r="N6812" i="1" a="1"/>
  <c r="N6812" i="1" s="1"/>
  <c r="N6813" i="1" a="1"/>
  <c r="N6813" i="1"/>
  <c r="N6814" i="1" a="1"/>
  <c r="N6814" i="1" s="1"/>
  <c r="N6815" i="1" a="1"/>
  <c r="N6815" i="1"/>
  <c r="N6816" i="1" a="1"/>
  <c r="N6816" i="1" s="1"/>
  <c r="N6817" i="1" a="1"/>
  <c r="N6817" i="1" s="1"/>
  <c r="N6818" i="1" a="1"/>
  <c r="N6818" i="1"/>
  <c r="N6819" i="1" a="1"/>
  <c r="N6819" i="1" s="1"/>
  <c r="N6820" i="1" a="1"/>
  <c r="N6820" i="1" s="1"/>
  <c r="N6821" i="1" a="1"/>
  <c r="N6821" i="1"/>
  <c r="N6822" i="1" a="1"/>
  <c r="N6822" i="1" s="1"/>
  <c r="N6823" i="1" a="1"/>
  <c r="N6823" i="1" s="1"/>
  <c r="N6824" i="1" a="1"/>
  <c r="N6824" i="1"/>
  <c r="N6825" i="1" a="1"/>
  <c r="N6825" i="1"/>
  <c r="N6826" i="1" a="1"/>
  <c r="N6826" i="1" s="1"/>
  <c r="N6827" i="1" a="1"/>
  <c r="N6827" i="1" s="1"/>
  <c r="N6828" i="1" a="1"/>
  <c r="N6828" i="1"/>
  <c r="N6829" i="1" a="1"/>
  <c r="N6829" i="1" s="1"/>
  <c r="N6830" i="1" a="1"/>
  <c r="N6830" i="1"/>
  <c r="N6831" i="1" a="1"/>
  <c r="N6831" i="1" s="1"/>
  <c r="N6832" i="1" a="1"/>
  <c r="N6832" i="1" s="1"/>
  <c r="N6833" i="1" a="1"/>
  <c r="N6833" i="1"/>
  <c r="N6834" i="1" a="1"/>
  <c r="N6834" i="1" s="1"/>
  <c r="N6835" i="1" a="1"/>
  <c r="N6835" i="1" s="1"/>
  <c r="N6836" i="1" a="1"/>
  <c r="N6836" i="1" s="1"/>
  <c r="N6837" i="1" a="1"/>
  <c r="N6837" i="1" s="1"/>
  <c r="N6838" i="1" a="1"/>
  <c r="N6838" i="1" s="1"/>
  <c r="N6839" i="1" a="1"/>
  <c r="N6839" i="1"/>
  <c r="N6840" i="1" a="1"/>
  <c r="N6840" i="1" s="1"/>
  <c r="N6841" i="1" a="1"/>
  <c r="N6841" i="1" s="1"/>
  <c r="N6842" i="1" a="1"/>
  <c r="N6842" i="1"/>
  <c r="N6843" i="1" a="1"/>
  <c r="N6843" i="1" s="1"/>
  <c r="N6844" i="1" a="1"/>
  <c r="N6844" i="1" s="1"/>
  <c r="N6845" i="1" a="1"/>
  <c r="N6845" i="1" s="1"/>
  <c r="N6846" i="1" a="1"/>
  <c r="N6846" i="1"/>
  <c r="N6847" i="1" a="1"/>
  <c r="N6847" i="1" s="1"/>
  <c r="N6848" i="1" a="1"/>
  <c r="N6848" i="1" s="1"/>
  <c r="N6849" i="1" a="1"/>
  <c r="N6849" i="1"/>
  <c r="N6850" i="1" a="1"/>
  <c r="N6850" i="1" s="1"/>
  <c r="N6851" i="1" a="1"/>
  <c r="N6851" i="1" s="1"/>
  <c r="N6852" i="1" a="1"/>
  <c r="N6852" i="1" s="1"/>
  <c r="N6853" i="1" a="1"/>
  <c r="N6853" i="1" s="1"/>
  <c r="N6854" i="1" a="1"/>
  <c r="N6854" i="1"/>
  <c r="N6855" i="1" a="1"/>
  <c r="N6855" i="1" s="1"/>
  <c r="N6856" i="1" a="1"/>
  <c r="N6856" i="1" s="1"/>
  <c r="N6857" i="1" a="1"/>
  <c r="N6857" i="1"/>
  <c r="N6858" i="1" a="1"/>
  <c r="N6858" i="1" s="1"/>
  <c r="N6859" i="1" a="1"/>
  <c r="N6859" i="1" s="1"/>
  <c r="N6860" i="1" a="1"/>
  <c r="N6860" i="1"/>
  <c r="N6861" i="1" a="1"/>
  <c r="N6861" i="1"/>
  <c r="N6862" i="1" a="1"/>
  <c r="N6862" i="1" s="1"/>
  <c r="N6863" i="1" a="1"/>
  <c r="N6863" i="1" s="1"/>
  <c r="N6864" i="1" a="1"/>
  <c r="N6864" i="1"/>
  <c r="N6865" i="1" a="1"/>
  <c r="N6865" i="1" s="1"/>
  <c r="N6866" i="1" a="1"/>
  <c r="N6866" i="1"/>
  <c r="N6867" i="1" a="1"/>
  <c r="N6867" i="1" s="1"/>
  <c r="N6868" i="1" a="1"/>
  <c r="N6868" i="1" s="1"/>
  <c r="N6869" i="1" a="1"/>
  <c r="N6869" i="1"/>
  <c r="N6870" i="1" a="1"/>
  <c r="N6870" i="1" s="1"/>
  <c r="N6871" i="1" a="1"/>
  <c r="N6871" i="1" s="1"/>
  <c r="N6872" i="1" a="1"/>
  <c r="N6872" i="1" s="1"/>
  <c r="N6873" i="1" a="1"/>
  <c r="N6873" i="1" s="1"/>
  <c r="N6874" i="1" a="1"/>
  <c r="N6874" i="1" s="1"/>
  <c r="N6875" i="1" a="1"/>
  <c r="N6875" i="1"/>
  <c r="N6876" i="1" a="1"/>
  <c r="N6876" i="1" s="1"/>
  <c r="N6877" i="1" a="1"/>
  <c r="N6877" i="1" s="1"/>
  <c r="N6878" i="1" a="1"/>
  <c r="N6878" i="1"/>
  <c r="N6879" i="1" a="1"/>
  <c r="N6879" i="1" s="1"/>
  <c r="N6880" i="1" a="1"/>
  <c r="N6880" i="1" s="1"/>
  <c r="N6881" i="1" a="1"/>
  <c r="N6881" i="1" s="1"/>
  <c r="N6882" i="1" a="1"/>
  <c r="N6882" i="1"/>
  <c r="N6883" i="1" a="1"/>
  <c r="N6883" i="1" s="1"/>
  <c r="N6884" i="1" a="1"/>
  <c r="N6884" i="1" s="1"/>
  <c r="N6885" i="1" a="1"/>
  <c r="N6885" i="1"/>
  <c r="N6886" i="1" a="1"/>
  <c r="N6886" i="1" s="1"/>
  <c r="N6887" i="1" a="1"/>
  <c r="N6887" i="1" s="1"/>
  <c r="N6888" i="1" a="1"/>
  <c r="N6888" i="1" s="1"/>
  <c r="N6889" i="1" a="1"/>
  <c r="N6889" i="1" s="1"/>
  <c r="N6890" i="1" a="1"/>
  <c r="N6890" i="1"/>
  <c r="N6891" i="1" a="1"/>
  <c r="N6891" i="1" s="1"/>
  <c r="N6892" i="1" a="1"/>
  <c r="N6892" i="1" s="1"/>
  <c r="N6893" i="1" a="1"/>
  <c r="N6893" i="1"/>
  <c r="N6894" i="1" a="1"/>
  <c r="N6894" i="1" s="1"/>
  <c r="N6895" i="1" a="1"/>
  <c r="N6895" i="1" s="1"/>
  <c r="N6896" i="1" a="1"/>
  <c r="N6896" i="1" s="1"/>
  <c r="N6897" i="1" a="1"/>
  <c r="N6897" i="1"/>
  <c r="N6898" i="1" a="1"/>
  <c r="N6898" i="1" s="1"/>
  <c r="N6899" i="1" a="1"/>
  <c r="N6899" i="1" s="1"/>
  <c r="N6900" i="1" a="1"/>
  <c r="N6900" i="1" s="1"/>
  <c r="N6901" i="1" a="1"/>
  <c r="N6901" i="1" s="1"/>
  <c r="N6902" i="1" a="1"/>
  <c r="N6902" i="1" s="1"/>
  <c r="N6903" i="1" a="1"/>
  <c r="N6903" i="1" s="1"/>
  <c r="N6904" i="1" a="1"/>
  <c r="N6904" i="1" s="1"/>
  <c r="N6905" i="1" a="1"/>
  <c r="N6905" i="1"/>
  <c r="N6906" i="1" a="1"/>
  <c r="N6906" i="1" s="1"/>
  <c r="N6907" i="1" a="1"/>
  <c r="N6907" i="1" s="1"/>
  <c r="N6908" i="1" a="1"/>
  <c r="N6908" i="1" s="1"/>
  <c r="N6909" i="1" a="1"/>
  <c r="N6909" i="1"/>
  <c r="N6910" i="1" a="1"/>
  <c r="N6910" i="1" s="1"/>
  <c r="N6911" i="1" a="1"/>
  <c r="N6911" i="1" s="1"/>
  <c r="N6912" i="1" a="1"/>
  <c r="N6912" i="1" s="1"/>
  <c r="N6913" i="1" a="1"/>
  <c r="N6913" i="1" s="1"/>
  <c r="N6914" i="1" a="1"/>
  <c r="N6914" i="1"/>
  <c r="N6915" i="1" a="1"/>
  <c r="N6915" i="1" s="1"/>
  <c r="N6916" i="1" a="1"/>
  <c r="N6916" i="1" s="1"/>
  <c r="N6917" i="1" a="1"/>
  <c r="N6917" i="1"/>
  <c r="N6918" i="1" a="1"/>
  <c r="N6918" i="1" s="1"/>
  <c r="N6919" i="1" a="1"/>
  <c r="N6919" i="1" s="1"/>
  <c r="N6920" i="1" a="1"/>
  <c r="N6920" i="1" s="1"/>
  <c r="N6921" i="1" a="1"/>
  <c r="N6921" i="1" s="1"/>
  <c r="N6922" i="1" a="1"/>
  <c r="N6922" i="1" s="1"/>
  <c r="N6923" i="1" a="1"/>
  <c r="N6923" i="1"/>
  <c r="N6924" i="1" a="1"/>
  <c r="N6924" i="1" s="1"/>
  <c r="N6925" i="1" a="1"/>
  <c r="N6925" i="1" s="1"/>
  <c r="N6926" i="1" a="1"/>
  <c r="N6926" i="1"/>
  <c r="N6927" i="1" a="1"/>
  <c r="N6927" i="1" s="1"/>
  <c r="N6928" i="1" a="1"/>
  <c r="N6928" i="1" s="1"/>
  <c r="N6929" i="1" a="1"/>
  <c r="N6929" i="1" s="1"/>
  <c r="N6930" i="1" a="1"/>
  <c r="N6930" i="1" s="1"/>
  <c r="N6931" i="1" a="1"/>
  <c r="N6931" i="1" s="1"/>
  <c r="N6932" i="1" a="1"/>
  <c r="N6932" i="1"/>
  <c r="N6933" i="1" a="1"/>
  <c r="N6933" i="1" s="1"/>
  <c r="N6934" i="1" a="1"/>
  <c r="N6934" i="1" s="1"/>
  <c r="N6935" i="1" a="1"/>
  <c r="N6935" i="1"/>
  <c r="N6936" i="1" a="1"/>
  <c r="N6936" i="1" s="1"/>
  <c r="N6937" i="1" a="1"/>
  <c r="N6937" i="1" s="1"/>
  <c r="N6938" i="1" a="1"/>
  <c r="N6938" i="1" s="1"/>
  <c r="N6939" i="1" a="1"/>
  <c r="N6939" i="1" s="1"/>
  <c r="N6940" i="1" a="1"/>
  <c r="N6940" i="1" s="1"/>
  <c r="N6941" i="1" a="1"/>
  <c r="N6941" i="1"/>
  <c r="N6942" i="1" a="1"/>
  <c r="N6942" i="1" s="1"/>
  <c r="N6943" i="1" a="1"/>
  <c r="N6943" i="1" s="1"/>
  <c r="N6944" i="1" a="1"/>
  <c r="N6944" i="1"/>
  <c r="N6945" i="1" a="1"/>
  <c r="N6945" i="1" s="1"/>
  <c r="N6946" i="1" a="1"/>
  <c r="N6946" i="1" s="1"/>
  <c r="N6947" i="1" a="1"/>
  <c r="N6947" i="1" s="1"/>
  <c r="N6948" i="1" a="1"/>
  <c r="N6948" i="1" s="1"/>
  <c r="N6949" i="1" a="1"/>
  <c r="N6949" i="1" s="1"/>
  <c r="N6950" i="1" a="1"/>
  <c r="N6950" i="1" s="1"/>
  <c r="N6951" i="1" a="1"/>
  <c r="N6951" i="1" s="1"/>
  <c r="N6952" i="1" a="1"/>
  <c r="N6952" i="1" s="1"/>
  <c r="N6953" i="1" a="1"/>
  <c r="N6953" i="1"/>
  <c r="N6954" i="1" a="1"/>
  <c r="N6954" i="1" s="1"/>
  <c r="N6955" i="1" a="1"/>
  <c r="N6955" i="1" s="1"/>
  <c r="N6956" i="1" a="1"/>
  <c r="N6956" i="1" s="1"/>
  <c r="N6957" i="1" a="1"/>
  <c r="N6957" i="1" s="1"/>
  <c r="N6958" i="1" a="1"/>
  <c r="N6958" i="1" s="1"/>
  <c r="N6959" i="1" a="1"/>
  <c r="N6959" i="1"/>
  <c r="N6960" i="1" a="1"/>
  <c r="N6960" i="1" s="1"/>
  <c r="N6961" i="1" a="1"/>
  <c r="N6961" i="1" s="1"/>
  <c r="N6962" i="1" a="1"/>
  <c r="N6962" i="1"/>
  <c r="N6963" i="1" a="1"/>
  <c r="N6963" i="1" s="1"/>
  <c r="N6964" i="1" a="1"/>
  <c r="N6964" i="1" s="1"/>
  <c r="N6965" i="1" a="1"/>
  <c r="N6965" i="1" s="1"/>
  <c r="N6966" i="1" a="1"/>
  <c r="N6966" i="1" s="1"/>
  <c r="N6967" i="1" a="1"/>
  <c r="N6967" i="1" s="1"/>
  <c r="N6968" i="1" a="1"/>
  <c r="N6968" i="1"/>
  <c r="N6969" i="1" a="1"/>
  <c r="N6969" i="1" s="1"/>
  <c r="N6970" i="1" a="1"/>
  <c r="N6970" i="1" s="1"/>
  <c r="N6971" i="1" a="1"/>
  <c r="N6971" i="1"/>
  <c r="N6972" i="1" a="1"/>
  <c r="N6972" i="1" s="1"/>
  <c r="N6973" i="1" a="1"/>
  <c r="N6973" i="1" s="1"/>
  <c r="N6974" i="1" a="1"/>
  <c r="N6974" i="1" s="1"/>
  <c r="N6975" i="1" a="1"/>
  <c r="N6975" i="1" s="1"/>
  <c r="N6976" i="1" a="1"/>
  <c r="N6976" i="1" s="1"/>
  <c r="N6977" i="1" a="1"/>
  <c r="N6977" i="1" s="1"/>
  <c r="N6978" i="1" a="1"/>
  <c r="N6978" i="1" s="1"/>
  <c r="N6979" i="1" a="1"/>
  <c r="N6979" i="1" s="1"/>
  <c r="N6980" i="1" a="1"/>
  <c r="N6980" i="1"/>
  <c r="N6981" i="1" a="1"/>
  <c r="N6981" i="1" s="1"/>
  <c r="N6982" i="1" a="1"/>
  <c r="N6982" i="1" s="1"/>
  <c r="N6983" i="1" a="1"/>
  <c r="N6983" i="1" s="1"/>
  <c r="N6984" i="1" a="1"/>
  <c r="N6984" i="1" s="1"/>
  <c r="N6985" i="1" a="1"/>
  <c r="N6985" i="1" s="1"/>
  <c r="N6986" i="1" a="1"/>
  <c r="N6986" i="1"/>
  <c r="N6987" i="1" a="1"/>
  <c r="N6987" i="1" s="1"/>
  <c r="N6988" i="1" a="1"/>
  <c r="N6988" i="1" s="1"/>
  <c r="N6989" i="1" a="1"/>
  <c r="N6989" i="1"/>
  <c r="N6990" i="1" a="1"/>
  <c r="N6990" i="1" s="1"/>
  <c r="N6991" i="1" a="1"/>
  <c r="N6991" i="1" s="1"/>
  <c r="N6992" i="1" a="1"/>
  <c r="N6992" i="1" s="1"/>
  <c r="N6993" i="1" a="1"/>
  <c r="N6993" i="1" s="1"/>
  <c r="N6994" i="1" a="1"/>
  <c r="N6994" i="1" s="1"/>
  <c r="N6995" i="1" a="1"/>
  <c r="N6995" i="1" s="1"/>
  <c r="N6996" i="1" a="1"/>
  <c r="N6996" i="1" s="1"/>
  <c r="N6997" i="1" a="1"/>
  <c r="N6997" i="1" s="1"/>
  <c r="N6998" i="1" a="1"/>
  <c r="N6998" i="1"/>
  <c r="N6999" i="1" a="1"/>
  <c r="N6999" i="1" s="1"/>
  <c r="N7000" i="1" a="1"/>
  <c r="N7000" i="1" s="1"/>
  <c r="N7001" i="1" a="1"/>
  <c r="N7001" i="1" s="1"/>
  <c r="N7002" i="1" a="1"/>
  <c r="N7002" i="1" s="1"/>
  <c r="N7003" i="1" a="1"/>
  <c r="N7003" i="1" s="1"/>
  <c r="N7004" i="1" a="1"/>
  <c r="N7004" i="1"/>
  <c r="N7005" i="1" a="1"/>
  <c r="N7005" i="1" s="1"/>
  <c r="N7006" i="1" a="1"/>
  <c r="N7006" i="1" s="1"/>
  <c r="N7007" i="1" a="1"/>
  <c r="N7007" i="1"/>
  <c r="N7008" i="1" a="1"/>
  <c r="N7008" i="1" s="1"/>
  <c r="N7009" i="1" a="1"/>
  <c r="N7009" i="1" s="1"/>
  <c r="N7010" i="1" a="1"/>
  <c r="N7010" i="1" s="1"/>
  <c r="N7011" i="1" a="1"/>
  <c r="N7011" i="1" s="1"/>
  <c r="N7012" i="1" a="1"/>
  <c r="N7012" i="1" s="1"/>
  <c r="N7013" i="1" a="1"/>
  <c r="N7013" i="1" s="1"/>
  <c r="N7014" i="1" a="1"/>
  <c r="N7014" i="1" s="1"/>
  <c r="N7015" i="1" a="1"/>
  <c r="N7015" i="1" s="1"/>
  <c r="N7016" i="1" a="1"/>
  <c r="N7016" i="1"/>
  <c r="N7017" i="1" a="1"/>
  <c r="N7017" i="1" s="1"/>
  <c r="N7018" i="1" a="1"/>
  <c r="N7018" i="1" s="1"/>
  <c r="N7019" i="1" a="1"/>
  <c r="N7019" i="1" s="1"/>
  <c r="N7020" i="1" a="1"/>
  <c r="N7020" i="1" s="1"/>
  <c r="N7021" i="1" a="1"/>
  <c r="N7021" i="1" s="1"/>
  <c r="N7022" i="1" a="1"/>
  <c r="N7022" i="1" s="1"/>
  <c r="N7023" i="1" a="1"/>
  <c r="N7023" i="1" s="1"/>
  <c r="N7024" i="1" a="1"/>
  <c r="N7024" i="1" s="1"/>
  <c r="N7025" i="1" a="1"/>
  <c r="N7025" i="1"/>
  <c r="N7026" i="1" a="1"/>
  <c r="N7026" i="1" s="1"/>
  <c r="N7027" i="1" a="1"/>
  <c r="N7027" i="1" s="1"/>
  <c r="N7028" i="1" a="1"/>
  <c r="N7028" i="1" s="1"/>
  <c r="N7029" i="1" a="1"/>
  <c r="N7029" i="1" s="1"/>
  <c r="N7030" i="1" a="1"/>
  <c r="N7030" i="1" s="1"/>
  <c r="N7031" i="1" a="1"/>
  <c r="N7031" i="1" s="1"/>
  <c r="N7032" i="1" a="1"/>
  <c r="N7032" i="1" s="1"/>
  <c r="N7033" i="1" a="1"/>
  <c r="N7033" i="1" s="1"/>
  <c r="N7034" i="1" a="1"/>
  <c r="N7034" i="1"/>
  <c r="N7035" i="1" a="1"/>
  <c r="N7035" i="1" s="1"/>
  <c r="N7036" i="1" a="1"/>
  <c r="N7036" i="1" s="1"/>
  <c r="N7037" i="1" a="1"/>
  <c r="N7037" i="1" s="1"/>
  <c r="N7038" i="1" a="1"/>
  <c r="N7038" i="1" s="1"/>
  <c r="N7039" i="1" a="1"/>
  <c r="N7039" i="1" s="1"/>
  <c r="N7040" i="1" a="1"/>
  <c r="N7040" i="1"/>
  <c r="N7041" i="1" a="1"/>
  <c r="N7041" i="1" s="1"/>
  <c r="N7042" i="1" a="1"/>
  <c r="N7042" i="1" s="1"/>
  <c r="N7043" i="1" a="1"/>
  <c r="N7043" i="1"/>
  <c r="N7044" i="1" a="1"/>
  <c r="N7044" i="1" s="1"/>
  <c r="N7045" i="1" a="1"/>
  <c r="N7045" i="1" s="1"/>
  <c r="N7046" i="1" a="1"/>
  <c r="N7046" i="1" s="1"/>
  <c r="N7047" i="1" a="1"/>
  <c r="N7047" i="1" s="1"/>
  <c r="N7048" i="1" a="1"/>
  <c r="N7048" i="1" s="1"/>
  <c r="N7049" i="1" a="1"/>
  <c r="N7049" i="1" s="1"/>
  <c r="N7050" i="1" a="1"/>
  <c r="N7050" i="1" s="1"/>
  <c r="N7051" i="1" a="1"/>
  <c r="N7051" i="1" s="1"/>
  <c r="N7052" i="1" a="1"/>
  <c r="N7052" i="1"/>
  <c r="N7053" i="1" a="1"/>
  <c r="N7053" i="1" s="1"/>
  <c r="N7054" i="1" a="1"/>
  <c r="N7054" i="1" s="1"/>
  <c r="N7055" i="1" a="1"/>
  <c r="N7055" i="1" s="1"/>
  <c r="N7056" i="1" a="1"/>
  <c r="N7056" i="1" s="1"/>
  <c r="N7057" i="1" a="1"/>
  <c r="N7057" i="1" s="1"/>
  <c r="N7058" i="1" a="1"/>
  <c r="N7058" i="1" s="1"/>
  <c r="N7059" i="1" a="1"/>
  <c r="N7059" i="1" s="1"/>
  <c r="N7060" i="1" a="1"/>
  <c r="N7060" i="1" s="1"/>
  <c r="N7061" i="1" a="1"/>
  <c r="N7061" i="1"/>
  <c r="N7062" i="1" a="1"/>
  <c r="N7062" i="1" s="1"/>
  <c r="N7063" i="1" a="1"/>
  <c r="N7063" i="1" s="1"/>
  <c r="N7064" i="1" a="1"/>
  <c r="N7064" i="1" s="1"/>
  <c r="N7065" i="1" a="1"/>
  <c r="N7065" i="1" s="1"/>
  <c r="N7066" i="1" a="1"/>
  <c r="N7066" i="1" s="1"/>
  <c r="N7067" i="1" a="1"/>
  <c r="N7067" i="1"/>
  <c r="N7068" i="1" a="1"/>
  <c r="N7068" i="1" s="1"/>
  <c r="N7069" i="1" a="1"/>
  <c r="N7069" i="1" s="1"/>
  <c r="N7070" i="1" a="1"/>
  <c r="N7070" i="1"/>
  <c r="N7071" i="1" a="1"/>
  <c r="N7071" i="1" s="1"/>
  <c r="N7072" i="1" a="1"/>
  <c r="N7072" i="1" s="1"/>
  <c r="N7073" i="1" a="1"/>
  <c r="N7073" i="1" s="1"/>
  <c r="N7074" i="1" a="1"/>
  <c r="N7074" i="1" s="1"/>
  <c r="N7075" i="1" a="1"/>
  <c r="N7075" i="1" s="1"/>
  <c r="N7076" i="1" a="1"/>
  <c r="N7076" i="1" s="1"/>
  <c r="N7077" i="1" a="1"/>
  <c r="N7077" i="1" s="1"/>
  <c r="N7078" i="1" a="1"/>
  <c r="N7078" i="1" s="1"/>
  <c r="N7079" i="1" a="1"/>
  <c r="N7079" i="1"/>
  <c r="N7080" i="1" a="1"/>
  <c r="N7080" i="1" s="1"/>
  <c r="N7081" i="1" a="1"/>
  <c r="N7081" i="1" s="1"/>
  <c r="N7082" i="1" a="1"/>
  <c r="N7082" i="1" s="1"/>
  <c r="N7083" i="1" a="1"/>
  <c r="N7083" i="1" s="1"/>
  <c r="N7084" i="1" a="1"/>
  <c r="N7084" i="1" s="1"/>
  <c r="N7085" i="1" a="1"/>
  <c r="N7085" i="1" s="1"/>
  <c r="N7086" i="1" a="1"/>
  <c r="N7086" i="1" s="1"/>
  <c r="N7087" i="1" a="1"/>
  <c r="N7087" i="1" s="1"/>
  <c r="N7088" i="1" a="1"/>
  <c r="N7088" i="1"/>
  <c r="N7089" i="1" a="1"/>
  <c r="N7089" i="1" s="1"/>
  <c r="N7090" i="1" a="1"/>
  <c r="N7090" i="1" s="1"/>
  <c r="N7091" i="1" a="1"/>
  <c r="N7091" i="1" s="1"/>
  <c r="N7092" i="1" a="1"/>
  <c r="N7092" i="1" s="1"/>
  <c r="N7093" i="1" a="1"/>
  <c r="N7093" i="1" s="1"/>
  <c r="N7094" i="1" a="1"/>
  <c r="N7094" i="1"/>
  <c r="N7095" i="1" a="1"/>
  <c r="N7095" i="1" s="1"/>
  <c r="N7096" i="1" a="1"/>
  <c r="N7096" i="1" s="1"/>
  <c r="N7097" i="1" a="1"/>
  <c r="N7097" i="1"/>
  <c r="N7098" i="1" a="1"/>
  <c r="N7098" i="1" s="1"/>
  <c r="N7099" i="1" a="1"/>
  <c r="N7099" i="1" s="1"/>
  <c r="N7100" i="1" a="1"/>
  <c r="N7100" i="1" s="1"/>
  <c r="N7101" i="1" a="1"/>
  <c r="N7101" i="1" s="1"/>
  <c r="N7102" i="1" a="1"/>
  <c r="N7102" i="1" s="1"/>
  <c r="N7103" i="1" a="1"/>
  <c r="N7103" i="1"/>
  <c r="N7104" i="1" a="1"/>
  <c r="N7104" i="1" s="1"/>
  <c r="N7105" i="1" a="1"/>
  <c r="N7105" i="1" s="1"/>
  <c r="N7106" i="1" a="1"/>
  <c r="N7106" i="1" s="1"/>
  <c r="N7107" i="1" a="1"/>
  <c r="N7107" i="1" s="1"/>
  <c r="N7108" i="1" a="1"/>
  <c r="N7108" i="1" s="1"/>
  <c r="N7109" i="1" a="1"/>
  <c r="N7109" i="1" s="1"/>
  <c r="N7110" i="1" a="1"/>
  <c r="N7110" i="1"/>
  <c r="N7111" i="1" a="1"/>
  <c r="N7111" i="1" s="1"/>
  <c r="N7112" i="1" a="1"/>
  <c r="N7112" i="1" s="1"/>
  <c r="N7113" i="1" a="1"/>
  <c r="N7113" i="1" s="1"/>
  <c r="N7114" i="1" a="1"/>
  <c r="N7114" i="1" s="1"/>
  <c r="N7115" i="1" a="1"/>
  <c r="N7115" i="1"/>
  <c r="N7116" i="1" a="1"/>
  <c r="N7116" i="1" s="1"/>
  <c r="N7117" i="1" a="1"/>
  <c r="N7117" i="1" s="1"/>
  <c r="N7118" i="1" a="1"/>
  <c r="N7118" i="1" s="1"/>
  <c r="N7119" i="1" a="1"/>
  <c r="N7119" i="1" s="1"/>
  <c r="N7120" i="1" a="1"/>
  <c r="N7120" i="1" s="1"/>
  <c r="N7121" i="1" a="1"/>
  <c r="N7121" i="1"/>
  <c r="N7122" i="1" a="1"/>
  <c r="N7122" i="1" s="1"/>
  <c r="N7123" i="1" a="1"/>
  <c r="N7123" i="1" s="1"/>
  <c r="N7124" i="1" a="1"/>
  <c r="N7124" i="1" s="1"/>
  <c r="N7125" i="1" a="1"/>
  <c r="N7125" i="1" s="1"/>
  <c r="N7126" i="1" a="1"/>
  <c r="N7126" i="1" s="1"/>
  <c r="N7127" i="1" a="1"/>
  <c r="N7127" i="1" s="1"/>
  <c r="N7128" i="1" a="1"/>
  <c r="N7128" i="1" s="1"/>
  <c r="N7129" i="1" a="1"/>
  <c r="N7129" i="1" s="1"/>
  <c r="N7130" i="1" a="1"/>
  <c r="N7130" i="1" s="1"/>
  <c r="N7131" i="1" a="1"/>
  <c r="N7131" i="1" s="1"/>
  <c r="N7132" i="1" a="1"/>
  <c r="N7132" i="1" s="1"/>
  <c r="N7133" i="1" a="1"/>
  <c r="N7133" i="1" s="1"/>
  <c r="N7134" i="1" a="1"/>
  <c r="N7134" i="1" s="1"/>
  <c r="N7135" i="1" a="1"/>
  <c r="N7135" i="1" s="1"/>
  <c r="N7136" i="1" a="1"/>
  <c r="N7136" i="1" s="1"/>
  <c r="N7137" i="1" a="1"/>
  <c r="N7137" i="1" s="1"/>
  <c r="N7138" i="1" a="1"/>
  <c r="N7138" i="1" s="1"/>
  <c r="N7139" i="1" a="1"/>
  <c r="N7139" i="1" s="1"/>
  <c r="N7140" i="1" a="1"/>
  <c r="N7140" i="1" s="1"/>
  <c r="N7141" i="1" a="1"/>
  <c r="N7141" i="1" s="1"/>
  <c r="N7142" i="1" a="1"/>
  <c r="N7142" i="1" s="1"/>
  <c r="N7143" i="1" a="1"/>
  <c r="N7143" i="1" s="1"/>
  <c r="N7144" i="1" a="1"/>
  <c r="N7144" i="1" s="1"/>
  <c r="N7145" i="1" a="1"/>
  <c r="N7145" i="1" s="1"/>
  <c r="N7146" i="1" a="1"/>
  <c r="N7146" i="1" s="1"/>
  <c r="N7147" i="1" a="1"/>
  <c r="N7147" i="1" s="1"/>
  <c r="N7148" i="1" a="1"/>
  <c r="N7148" i="1" s="1"/>
  <c r="N7149" i="1" a="1"/>
  <c r="N7149" i="1" s="1"/>
  <c r="N7150" i="1" a="1"/>
  <c r="N7150" i="1" s="1"/>
  <c r="N7151" i="1" a="1"/>
  <c r="N7151" i="1" s="1"/>
  <c r="N7152" i="1" a="1"/>
  <c r="N7152" i="1" s="1"/>
  <c r="N7153" i="1" a="1"/>
  <c r="N7153" i="1" s="1"/>
  <c r="N7154" i="1" a="1"/>
  <c r="N7154" i="1" s="1"/>
  <c r="N7155" i="1" a="1"/>
  <c r="N7155" i="1" s="1"/>
  <c r="N7156" i="1" a="1"/>
  <c r="N7156" i="1" s="1"/>
  <c r="N7157" i="1" a="1"/>
  <c r="N7157" i="1" s="1"/>
  <c r="N7158" i="1" a="1"/>
  <c r="N7158" i="1" s="1"/>
  <c r="N7159" i="1" a="1"/>
  <c r="N7159" i="1" s="1"/>
  <c r="N7160" i="1" a="1"/>
  <c r="N7160" i="1" s="1"/>
  <c r="N7161" i="1" a="1"/>
  <c r="N7161" i="1" s="1"/>
  <c r="N7162" i="1" a="1"/>
  <c r="N7162" i="1" s="1"/>
  <c r="N7163" i="1" a="1"/>
  <c r="N7163" i="1" s="1"/>
  <c r="N7164" i="1" a="1"/>
  <c r="N7164" i="1"/>
  <c r="N7165" i="1" a="1"/>
  <c r="N7165" i="1" s="1"/>
  <c r="N7166" i="1" a="1"/>
  <c r="N7166" i="1" s="1"/>
  <c r="N7167" i="1" a="1"/>
  <c r="N7167" i="1" s="1"/>
  <c r="N7168" i="1" a="1"/>
  <c r="N7168" i="1" s="1"/>
  <c r="N7169" i="1" a="1"/>
  <c r="N7169" i="1" s="1"/>
  <c r="N7170" i="1" a="1"/>
  <c r="N7170" i="1"/>
  <c r="N7171" i="1" a="1"/>
  <c r="N7171" i="1" s="1"/>
  <c r="N7172" i="1" a="1"/>
  <c r="N7172" i="1" s="1"/>
  <c r="N7173" i="1" a="1"/>
  <c r="N7173" i="1" s="1"/>
  <c r="N7174" i="1" a="1"/>
  <c r="N7174" i="1" s="1"/>
  <c r="N7175" i="1" a="1"/>
  <c r="N7175" i="1" s="1"/>
  <c r="N7176" i="1" a="1"/>
  <c r="N7176" i="1" s="1"/>
  <c r="N7177" i="1" a="1"/>
  <c r="N7177" i="1" s="1"/>
  <c r="N7178" i="1" a="1"/>
  <c r="N7178" i="1" s="1"/>
  <c r="N7179" i="1" a="1"/>
  <c r="N7179" i="1" s="1"/>
  <c r="N7180" i="1" a="1"/>
  <c r="N7180" i="1" s="1"/>
  <c r="N7181" i="1" a="1"/>
  <c r="N7181" i="1" s="1"/>
  <c r="N7182" i="1" a="1"/>
  <c r="N7182" i="1" s="1"/>
  <c r="N7183" i="1" a="1"/>
  <c r="N7183" i="1" s="1"/>
  <c r="N7184" i="1" a="1"/>
  <c r="N7184" i="1" s="1"/>
  <c r="N7185" i="1" a="1"/>
  <c r="N7185" i="1" s="1"/>
  <c r="N7186" i="1" a="1"/>
  <c r="N7186" i="1" s="1"/>
  <c r="N7187" i="1" a="1"/>
  <c r="N7187" i="1" s="1"/>
  <c r="N7188" i="1" a="1"/>
  <c r="N7188" i="1"/>
  <c r="N7189" i="1" a="1"/>
  <c r="N7189" i="1" s="1"/>
  <c r="N7190" i="1" a="1"/>
  <c r="N7190" i="1" s="1"/>
  <c r="N7191" i="1" a="1"/>
  <c r="N7191" i="1" s="1"/>
  <c r="N7192" i="1" a="1"/>
  <c r="N7192" i="1" s="1"/>
  <c r="N7193" i="1" a="1"/>
  <c r="N7193" i="1" s="1"/>
  <c r="N7194" i="1" a="1"/>
  <c r="N7194" i="1" s="1"/>
  <c r="N7195" i="1" a="1"/>
  <c r="N7195" i="1" s="1"/>
  <c r="N7196" i="1" a="1"/>
  <c r="N7196" i="1" s="1"/>
  <c r="N7197" i="1" a="1"/>
  <c r="N7197" i="1" s="1"/>
  <c r="N7198" i="1" a="1"/>
  <c r="N7198" i="1" s="1"/>
  <c r="N7199" i="1" a="1"/>
  <c r="N7199" i="1" s="1"/>
  <c r="N7200" i="1" a="1"/>
  <c r="N7200" i="1" s="1"/>
  <c r="N7201" i="1" a="1"/>
  <c r="N7201" i="1" s="1"/>
  <c r="N7202" i="1" a="1"/>
  <c r="N7202" i="1" s="1"/>
  <c r="N7203" i="1" a="1"/>
  <c r="N7203" i="1" s="1"/>
  <c r="N7204" i="1" a="1"/>
  <c r="N7204" i="1" s="1"/>
  <c r="N7205" i="1" a="1"/>
  <c r="N7205" i="1" s="1"/>
  <c r="N7206" i="1" a="1"/>
  <c r="N7206" i="1" s="1"/>
  <c r="N7207" i="1" a="1"/>
  <c r="N7207" i="1" s="1"/>
  <c r="N7208" i="1" a="1"/>
  <c r="N7208" i="1" s="1"/>
  <c r="N7209" i="1" a="1"/>
  <c r="N7209" i="1" s="1"/>
  <c r="N7210" i="1" a="1"/>
  <c r="N7210" i="1" s="1"/>
  <c r="N7211" i="1" a="1"/>
  <c r="N7211" i="1" s="1"/>
  <c r="N7212" i="1" a="1"/>
  <c r="N7212" i="1" s="1"/>
  <c r="N7213" i="1" a="1"/>
  <c r="N7213" i="1" s="1"/>
  <c r="N7214" i="1" a="1"/>
  <c r="N7214" i="1" s="1"/>
  <c r="N7215" i="1" a="1"/>
  <c r="N7215" i="1" s="1"/>
  <c r="N7216" i="1" a="1"/>
  <c r="N7216" i="1" s="1"/>
  <c r="N7217" i="1" a="1"/>
  <c r="N7217" i="1" s="1"/>
  <c r="N7218" i="1" a="1"/>
  <c r="N7218" i="1" s="1"/>
  <c r="N7219" i="1" a="1"/>
  <c r="N7219" i="1" s="1"/>
  <c r="N7220" i="1" a="1"/>
  <c r="N7220" i="1" s="1"/>
  <c r="N7221" i="1" a="1"/>
  <c r="N7221" i="1" s="1"/>
  <c r="N7222" i="1" a="1"/>
  <c r="N7222" i="1" s="1"/>
  <c r="N7223" i="1" a="1"/>
  <c r="N7223" i="1" s="1"/>
  <c r="N7224" i="1" a="1"/>
  <c r="N7224" i="1" s="1"/>
  <c r="N7225" i="1" a="1"/>
  <c r="N7225" i="1" s="1"/>
  <c r="N7226" i="1" a="1"/>
  <c r="N7226" i="1" s="1"/>
  <c r="N7227" i="1" a="1"/>
  <c r="N7227" i="1" s="1"/>
  <c r="N7228" i="1" a="1"/>
  <c r="N7228" i="1" s="1"/>
  <c r="N7229" i="1" a="1"/>
  <c r="N7229" i="1" s="1"/>
  <c r="N7230" i="1" a="1"/>
  <c r="N7230" i="1" s="1"/>
  <c r="N7231" i="1" a="1"/>
  <c r="N7231" i="1" s="1"/>
  <c r="N7232" i="1" a="1"/>
  <c r="N7232" i="1" s="1"/>
  <c r="N7233" i="1" a="1"/>
  <c r="N7233" i="1" s="1"/>
  <c r="N7234" i="1" a="1"/>
  <c r="N7234" i="1" s="1"/>
  <c r="N7235" i="1" a="1"/>
  <c r="N7235" i="1" s="1"/>
  <c r="N7236" i="1" a="1"/>
  <c r="N7236" i="1"/>
  <c r="N7237" i="1" a="1"/>
  <c r="N7237" i="1" s="1"/>
  <c r="N7238" i="1" a="1"/>
  <c r="N7238" i="1" s="1"/>
  <c r="N7239" i="1" a="1"/>
  <c r="N7239" i="1" s="1"/>
  <c r="N7240" i="1" a="1"/>
  <c r="N7240" i="1" s="1"/>
  <c r="N7241" i="1" a="1"/>
  <c r="N7241" i="1" s="1"/>
  <c r="N7242" i="1" a="1"/>
  <c r="N7242" i="1"/>
  <c r="N7243" i="1" a="1"/>
  <c r="N7243" i="1" s="1"/>
  <c r="N7244" i="1" a="1"/>
  <c r="N7244" i="1" s="1"/>
  <c r="N7245" i="1" a="1"/>
  <c r="N7245" i="1" s="1"/>
  <c r="N7246" i="1" a="1"/>
  <c r="N7246" i="1" s="1"/>
  <c r="N7247" i="1" a="1"/>
  <c r="N7247" i="1" s="1"/>
  <c r="N7248" i="1" a="1"/>
  <c r="N7248" i="1" s="1"/>
  <c r="N7249" i="1" a="1"/>
  <c r="N7249" i="1" s="1"/>
  <c r="N7250" i="1" a="1"/>
  <c r="N7250" i="1" s="1"/>
  <c r="N7251" i="1" a="1"/>
  <c r="N7251" i="1" s="1"/>
  <c r="N7252" i="1" a="1"/>
  <c r="N7252" i="1" s="1"/>
  <c r="N7253" i="1" a="1"/>
  <c r="N7253" i="1" s="1"/>
  <c r="N7254" i="1" a="1"/>
  <c r="N7254" i="1"/>
  <c r="N7255" i="1" a="1"/>
  <c r="N7255" i="1" s="1"/>
  <c r="N7256" i="1" a="1"/>
  <c r="N7256" i="1" s="1"/>
  <c r="N7257" i="1" a="1"/>
  <c r="N7257" i="1" s="1"/>
  <c r="N7258" i="1" a="1"/>
  <c r="N7258" i="1" s="1"/>
  <c r="N7259" i="1" a="1"/>
  <c r="N7259" i="1" s="1"/>
  <c r="N7260" i="1" a="1"/>
  <c r="N7260" i="1" s="1"/>
  <c r="N7261" i="1" a="1"/>
  <c r="N7261" i="1" s="1"/>
  <c r="N7262" i="1" a="1"/>
  <c r="N7262" i="1"/>
  <c r="N7263" i="1" a="1"/>
  <c r="N7263" i="1" s="1"/>
  <c r="N7264" i="1" a="1"/>
  <c r="N7264" i="1" s="1"/>
  <c r="N7265" i="1" a="1"/>
  <c r="N7265" i="1" s="1"/>
  <c r="N7266" i="1" a="1"/>
  <c r="N7266" i="1"/>
  <c r="N7267" i="1" a="1"/>
  <c r="N7267" i="1" s="1"/>
  <c r="N7268" i="1" a="1"/>
  <c r="N7268" i="1" s="1"/>
  <c r="N7269" i="1" a="1"/>
  <c r="N7269" i="1" s="1"/>
  <c r="N7270" i="1" a="1"/>
  <c r="N7270" i="1" s="1"/>
  <c r="N7271" i="1" a="1"/>
  <c r="N7271" i="1"/>
  <c r="N7272" i="1" a="1"/>
  <c r="N7272" i="1" s="1"/>
  <c r="N7273" i="1" a="1"/>
  <c r="N7273" i="1" s="1"/>
  <c r="N7274" i="1" a="1"/>
  <c r="N7274" i="1" s="1"/>
  <c r="N7275" i="1" a="1"/>
  <c r="N7275" i="1"/>
  <c r="N7276" i="1" a="1"/>
  <c r="N7276" i="1" s="1"/>
  <c r="N7277" i="1" a="1"/>
  <c r="N7277" i="1" s="1"/>
  <c r="N7278" i="1" a="1"/>
  <c r="N7278" i="1" s="1"/>
  <c r="N7279" i="1" a="1"/>
  <c r="N7279" i="1" s="1"/>
  <c r="N7280" i="1" a="1"/>
  <c r="N7280" i="1"/>
  <c r="N7281" i="1" a="1"/>
  <c r="N7281" i="1" s="1"/>
  <c r="N7282" i="1" a="1"/>
  <c r="N7282" i="1" s="1"/>
  <c r="N7283" i="1" a="1"/>
  <c r="N7283" i="1" s="1"/>
  <c r="N7284" i="1" a="1"/>
  <c r="N7284" i="1" s="1"/>
  <c r="N7285" i="1" a="1"/>
  <c r="N7285" i="1" s="1"/>
  <c r="N7286" i="1" a="1"/>
  <c r="N7286" i="1" s="1"/>
  <c r="N7287" i="1" a="1"/>
  <c r="N7287" i="1" s="1"/>
  <c r="N7288" i="1" a="1"/>
  <c r="N7288" i="1" s="1"/>
  <c r="N7289" i="1" a="1"/>
  <c r="N7289" i="1" s="1"/>
  <c r="N7290" i="1" a="1"/>
  <c r="N7290" i="1" s="1"/>
  <c r="N7291" i="1" a="1"/>
  <c r="N7291" i="1" s="1"/>
  <c r="N7292" i="1" a="1"/>
  <c r="N7292" i="1" s="1"/>
  <c r="N7293" i="1" a="1"/>
  <c r="N7293" i="1" s="1"/>
  <c r="N7294" i="1" a="1"/>
  <c r="N7294" i="1" s="1"/>
  <c r="N7295" i="1" a="1"/>
  <c r="N7295" i="1" s="1"/>
  <c r="N7296" i="1" a="1"/>
  <c r="N7296" i="1" s="1"/>
  <c r="N7297" i="1" a="1"/>
  <c r="N7297" i="1" s="1"/>
  <c r="N7298" i="1" a="1"/>
  <c r="N7298" i="1"/>
  <c r="N7299" i="1" a="1"/>
  <c r="N7299" i="1" s="1"/>
  <c r="N7300" i="1" a="1"/>
  <c r="N7300" i="1" s="1"/>
  <c r="N7301" i="1" a="1"/>
  <c r="N7301" i="1" s="1"/>
  <c r="N7302" i="1" a="1"/>
  <c r="N7302" i="1"/>
  <c r="N7303" i="1" a="1"/>
  <c r="N7303" i="1" s="1"/>
  <c r="N7304" i="1" a="1"/>
  <c r="N7304" i="1" s="1"/>
  <c r="N7305" i="1" a="1"/>
  <c r="N7305" i="1" s="1"/>
  <c r="N7306" i="1" a="1"/>
  <c r="N7306" i="1" s="1"/>
  <c r="N7307" i="1" a="1"/>
  <c r="N7307" i="1" s="1"/>
  <c r="N7308" i="1" a="1"/>
  <c r="N7308" i="1" s="1"/>
  <c r="N7309" i="1" a="1"/>
  <c r="N7309" i="1" s="1"/>
  <c r="N7310" i="1" a="1"/>
  <c r="N7310" i="1" s="1"/>
  <c r="N7311" i="1" a="1"/>
  <c r="N7311" i="1" s="1"/>
  <c r="N7312" i="1" a="1"/>
  <c r="N7312" i="1" s="1"/>
  <c r="N7313" i="1" a="1"/>
  <c r="N7313" i="1" s="1"/>
  <c r="N7314" i="1" a="1"/>
  <c r="N7314" i="1"/>
  <c r="N7315" i="1" a="1"/>
  <c r="N7315" i="1" s="1"/>
  <c r="N7316" i="1" a="1"/>
  <c r="N7316" i="1" s="1"/>
  <c r="N7317" i="1" a="1"/>
  <c r="N7317" i="1" s="1"/>
  <c r="N7318" i="1" a="1"/>
  <c r="N7318" i="1" s="1"/>
  <c r="N7319" i="1" a="1"/>
  <c r="N7319" i="1" s="1"/>
  <c r="N7320" i="1" a="1"/>
  <c r="N7320" i="1" s="1"/>
  <c r="N7321" i="1" a="1"/>
  <c r="N7321" i="1" s="1"/>
  <c r="N7322" i="1" a="1"/>
  <c r="N7322" i="1" s="1"/>
  <c r="N7323" i="1" a="1"/>
  <c r="N7323" i="1" s="1"/>
  <c r="N7324" i="1" a="1"/>
  <c r="N7324" i="1" s="1"/>
  <c r="N7325" i="1" a="1"/>
  <c r="N7325" i="1" s="1"/>
  <c r="N7326" i="1" a="1"/>
  <c r="N7326" i="1" s="1"/>
  <c r="N7327" i="1" a="1"/>
  <c r="N7327" i="1" s="1"/>
  <c r="N7328" i="1" a="1"/>
  <c r="N7328" i="1" s="1"/>
  <c r="N7329" i="1" a="1"/>
  <c r="N7329" i="1" s="1"/>
  <c r="N7330" i="1" a="1"/>
  <c r="N7330" i="1" s="1"/>
  <c r="N7331" i="1" a="1"/>
  <c r="N7331" i="1" s="1"/>
  <c r="N7332" i="1" a="1"/>
  <c r="N7332" i="1" s="1"/>
  <c r="N7333" i="1" a="1"/>
  <c r="N7333" i="1" s="1"/>
  <c r="N7334" i="1" a="1"/>
  <c r="N7334" i="1"/>
  <c r="N7335" i="1" a="1"/>
  <c r="N7335" i="1" s="1"/>
  <c r="N7336" i="1" a="1"/>
  <c r="N7336" i="1" s="1"/>
  <c r="N7337" i="1" a="1"/>
  <c r="N7337" i="1" s="1"/>
  <c r="N7338" i="1" a="1"/>
  <c r="N7338" i="1"/>
  <c r="N7339" i="1" a="1"/>
  <c r="N7339" i="1" s="1"/>
  <c r="N7340" i="1" a="1"/>
  <c r="N7340" i="1" s="1"/>
  <c r="N7341" i="1" a="1"/>
  <c r="N7341" i="1" s="1"/>
  <c r="N7342" i="1" a="1"/>
  <c r="N7342" i="1" s="1"/>
  <c r="N7343" i="1" a="1"/>
  <c r="N7343" i="1" s="1"/>
  <c r="N7344" i="1" a="1"/>
  <c r="N7344" i="1" s="1"/>
  <c r="N7345" i="1" a="1"/>
  <c r="N7345" i="1" s="1"/>
  <c r="N7346" i="1" a="1"/>
  <c r="N7346" i="1" s="1"/>
  <c r="N7347" i="1" a="1"/>
  <c r="N7347" i="1" s="1"/>
  <c r="N7348" i="1" a="1"/>
  <c r="N7348" i="1" s="1"/>
  <c r="N7349" i="1" a="1"/>
  <c r="N7349" i="1" s="1"/>
  <c r="N7350" i="1" a="1"/>
  <c r="N7350" i="1"/>
  <c r="N7351" i="1" a="1"/>
  <c r="N7351" i="1" s="1"/>
  <c r="N7352" i="1" a="1"/>
  <c r="N7352" i="1" s="1"/>
  <c r="N7353" i="1" a="1"/>
  <c r="N7353" i="1" s="1"/>
  <c r="N7354" i="1" a="1"/>
  <c r="N7354" i="1" s="1"/>
  <c r="N7355" i="1" a="1"/>
  <c r="N7355" i="1" s="1"/>
  <c r="N7356" i="1" a="1"/>
  <c r="N7356" i="1" s="1"/>
  <c r="N7357" i="1" a="1"/>
  <c r="N7357" i="1" s="1"/>
  <c r="N7358" i="1" a="1"/>
  <c r="N7358" i="1" s="1"/>
  <c r="N7359" i="1" a="1"/>
  <c r="N7359" i="1" s="1"/>
  <c r="N7360" i="1" a="1"/>
  <c r="N7360" i="1" s="1"/>
  <c r="N7361" i="1" a="1"/>
  <c r="N7361" i="1" s="1"/>
  <c r="N7362" i="1" a="1"/>
  <c r="N7362" i="1" s="1"/>
  <c r="N7363" i="1" a="1"/>
  <c r="N7363" i="1" s="1"/>
  <c r="N7364" i="1" a="1"/>
  <c r="N7364" i="1" s="1"/>
  <c r="N7365" i="1" a="1"/>
  <c r="N7365" i="1" s="1"/>
  <c r="N7366" i="1" a="1"/>
  <c r="N7366" i="1" s="1"/>
  <c r="N7367" i="1" a="1"/>
  <c r="N7367" i="1"/>
  <c r="N7368" i="1" a="1"/>
  <c r="N7368" i="1" s="1"/>
  <c r="N7369" i="1" a="1"/>
  <c r="N7369" i="1" s="1"/>
  <c r="N7370" i="1" a="1"/>
  <c r="N7370" i="1"/>
  <c r="N7371" i="1" a="1"/>
  <c r="N7371" i="1" s="1"/>
  <c r="N7372" i="1" a="1"/>
  <c r="N7372" i="1" s="1"/>
  <c r="N7373" i="1" a="1"/>
  <c r="N7373" i="1" s="1"/>
  <c r="N7374" i="1" a="1"/>
  <c r="N7374" i="1"/>
  <c r="N7375" i="1" a="1"/>
  <c r="N7375" i="1" s="1"/>
  <c r="N7376" i="1" a="1"/>
  <c r="N7376" i="1" s="1"/>
  <c r="N7377" i="1" a="1"/>
  <c r="N7377" i="1" s="1"/>
  <c r="N7378" i="1" a="1"/>
  <c r="N7378" i="1" s="1"/>
  <c r="N7379" i="1" a="1"/>
  <c r="N7379" i="1"/>
  <c r="N7380" i="1" a="1"/>
  <c r="N7380" i="1" s="1"/>
  <c r="N7381" i="1" a="1"/>
  <c r="N7381" i="1" s="1"/>
  <c r="N7382" i="1" a="1"/>
  <c r="N7382" i="1" s="1"/>
  <c r="N7383" i="1" a="1"/>
  <c r="N7383" i="1"/>
  <c r="N7384" i="1" a="1"/>
  <c r="N7384" i="1" s="1"/>
  <c r="N7385" i="1" a="1"/>
  <c r="N7385" i="1" s="1"/>
  <c r="N7386" i="1" a="1"/>
  <c r="N7386" i="1" s="1"/>
  <c r="N7387" i="1" a="1"/>
  <c r="N7387" i="1" s="1"/>
  <c r="N7388" i="1" a="1"/>
  <c r="N7388" i="1" s="1"/>
  <c r="N7389" i="1" a="1"/>
  <c r="N7389" i="1" s="1"/>
  <c r="N7390" i="1" a="1"/>
  <c r="N7390" i="1" s="1"/>
  <c r="N7391" i="1" a="1"/>
  <c r="N7391" i="1" s="1"/>
  <c r="N7392" i="1" a="1"/>
  <c r="N7392" i="1" s="1"/>
  <c r="N7393" i="1" a="1"/>
  <c r="N7393" i="1" s="1"/>
  <c r="N7394" i="1" a="1"/>
  <c r="N7394" i="1" s="1"/>
  <c r="N7395" i="1" a="1"/>
  <c r="N7395" i="1" s="1"/>
  <c r="N7396" i="1" a="1"/>
  <c r="N7396" i="1" s="1"/>
  <c r="N7397" i="1" a="1"/>
  <c r="N7397" i="1"/>
  <c r="N7398" i="1" a="1"/>
  <c r="N7398" i="1" s="1"/>
  <c r="N7399" i="1" a="1"/>
  <c r="N7399" i="1" s="1"/>
  <c r="N7400" i="1" a="1"/>
  <c r="N7400" i="1" s="1"/>
  <c r="N7401" i="1" a="1"/>
  <c r="N7401" i="1" s="1"/>
  <c r="N7402" i="1" a="1"/>
  <c r="N7402" i="1" s="1"/>
  <c r="N7403" i="1" a="1"/>
  <c r="N7403" i="1" s="1"/>
  <c r="N7404" i="1" a="1"/>
  <c r="N7404" i="1" s="1"/>
  <c r="N7405" i="1" a="1"/>
  <c r="N7405" i="1" s="1"/>
  <c r="N7406" i="1" a="1"/>
  <c r="N7406" i="1"/>
  <c r="N7407" i="1" a="1"/>
  <c r="N7407" i="1" s="1"/>
  <c r="N7408" i="1" a="1"/>
  <c r="N7408" i="1" s="1"/>
  <c r="N7409" i="1" a="1"/>
  <c r="N7409" i="1" s="1"/>
  <c r="N7410" i="1" a="1"/>
  <c r="N7410" i="1"/>
  <c r="N7411" i="1" a="1"/>
  <c r="N7411" i="1" s="1"/>
  <c r="N7412" i="1" a="1"/>
  <c r="N7412" i="1" s="1"/>
  <c r="N7413" i="1" a="1"/>
  <c r="N7413" i="1" s="1"/>
  <c r="N7414" i="1" a="1"/>
  <c r="N7414" i="1" s="1"/>
  <c r="N7415" i="1" a="1"/>
  <c r="N7415" i="1"/>
  <c r="N7416" i="1" a="1"/>
  <c r="N7416" i="1" s="1"/>
  <c r="N7417" i="1" a="1"/>
  <c r="N7417" i="1" s="1"/>
  <c r="N7418" i="1" a="1"/>
  <c r="N7418" i="1" s="1"/>
  <c r="N7419" i="1" a="1"/>
  <c r="N7419" i="1" s="1"/>
  <c r="N7420" i="1" a="1"/>
  <c r="N7420" i="1" s="1"/>
  <c r="N7421" i="1" a="1"/>
  <c r="N7421" i="1" s="1"/>
  <c r="N7422" i="1" a="1"/>
  <c r="N7422" i="1" s="1"/>
  <c r="N7423" i="1" a="1"/>
  <c r="N7423" i="1" s="1"/>
  <c r="N7424" i="1" a="1"/>
  <c r="N7424" i="1"/>
  <c r="N7425" i="1" a="1"/>
  <c r="N7425" i="1" s="1"/>
  <c r="N7426" i="1" a="1"/>
  <c r="N7426" i="1" s="1"/>
  <c r="N7427" i="1" a="1"/>
  <c r="N7427" i="1" s="1"/>
  <c r="N7428" i="1" a="1"/>
  <c r="N7428" i="1" s="1"/>
  <c r="N7429" i="1" a="1"/>
  <c r="N7429" i="1" s="1"/>
  <c r="N7430" i="1" a="1"/>
  <c r="N7430" i="1" s="1"/>
  <c r="N7431" i="1" a="1"/>
  <c r="N7431" i="1" s="1"/>
  <c r="N7432" i="1" a="1"/>
  <c r="N7432" i="1" s="1"/>
  <c r="N7433" i="1" a="1"/>
  <c r="N7433" i="1"/>
  <c r="N7434" i="1" a="1"/>
  <c r="N7434" i="1" s="1"/>
  <c r="N7435" i="1" a="1"/>
  <c r="N7435" i="1" s="1"/>
  <c r="N7436" i="1" a="1"/>
  <c r="N7436" i="1" s="1"/>
  <c r="N7437" i="1" a="1"/>
  <c r="N7437" i="1" s="1"/>
  <c r="N7438" i="1" a="1"/>
  <c r="N7438" i="1" s="1"/>
  <c r="N7439" i="1" a="1"/>
  <c r="N7439" i="1" s="1"/>
  <c r="N7440" i="1" a="1"/>
  <c r="N7440" i="1" s="1"/>
  <c r="N7441" i="1" a="1"/>
  <c r="N7441" i="1" s="1"/>
  <c r="N7442" i="1" a="1"/>
  <c r="N7442" i="1" s="1"/>
  <c r="N7443" i="1" a="1"/>
  <c r="N7443" i="1" s="1"/>
  <c r="N7444" i="1" a="1"/>
  <c r="N7444" i="1" s="1"/>
  <c r="N7445" i="1" a="1"/>
  <c r="N7445" i="1" s="1"/>
  <c r="N7446" i="1" a="1"/>
  <c r="N7446" i="1" s="1"/>
  <c r="N7447" i="1" a="1"/>
  <c r="N7447" i="1" s="1"/>
  <c r="N7448" i="1" a="1"/>
  <c r="N7448" i="1" s="1"/>
  <c r="N7449" i="1" a="1"/>
  <c r="N7449" i="1" s="1"/>
  <c r="N7450" i="1" a="1"/>
  <c r="N7450" i="1" s="1"/>
  <c r="N7451" i="1" a="1"/>
  <c r="N7451" i="1"/>
  <c r="N7452" i="1" a="1"/>
  <c r="N7452" i="1" s="1"/>
  <c r="N7453" i="1" a="1"/>
  <c r="N7453" i="1" s="1"/>
  <c r="N7454" i="1" a="1"/>
  <c r="N7454" i="1" s="1"/>
  <c r="N7455" i="1" a="1"/>
  <c r="N7455" i="1" s="1"/>
  <c r="N7456" i="1" a="1"/>
  <c r="N7456" i="1" s="1"/>
  <c r="N7457" i="1" a="1"/>
  <c r="N7457" i="1" s="1"/>
  <c r="N7458" i="1" a="1"/>
  <c r="N7458" i="1" s="1"/>
  <c r="N7459" i="1" a="1"/>
  <c r="N7459" i="1" s="1"/>
  <c r="N7460" i="1" a="1"/>
  <c r="N7460" i="1"/>
  <c r="N7461" i="1" a="1"/>
  <c r="N7461" i="1" s="1"/>
  <c r="N7462" i="1" a="1"/>
  <c r="N7462" i="1" s="1"/>
  <c r="N7463" i="1" a="1"/>
  <c r="N7463" i="1" s="1"/>
  <c r="N7464" i="1" a="1"/>
  <c r="N7464" i="1" s="1"/>
  <c r="N7465" i="1" a="1"/>
  <c r="N7465" i="1" s="1"/>
  <c r="N7466" i="1" a="1"/>
  <c r="N7466" i="1" s="1"/>
  <c r="N7467" i="1" a="1"/>
  <c r="N7467" i="1"/>
  <c r="N7468" i="1" a="1"/>
  <c r="N7468" i="1" s="1"/>
  <c r="N7469" i="1" a="1"/>
  <c r="N7469" i="1" s="1"/>
  <c r="N7470" i="1" a="1"/>
  <c r="N7470" i="1" s="1"/>
  <c r="N7471" i="1" a="1"/>
  <c r="N7471" i="1" s="1"/>
  <c r="N7472" i="1" a="1"/>
  <c r="N7472" i="1" s="1"/>
  <c r="N7473" i="1" a="1"/>
  <c r="N7473" i="1" s="1"/>
  <c r="N7474" i="1" a="1"/>
  <c r="N7474" i="1" s="1"/>
  <c r="N7475" i="1" a="1"/>
  <c r="N7475" i="1"/>
  <c r="N7476" i="1" a="1"/>
  <c r="N7476" i="1" s="1"/>
  <c r="N7477" i="1" a="1"/>
  <c r="N7477" i="1" s="1"/>
  <c r="N7478" i="1" a="1"/>
  <c r="N7478" i="1" s="1"/>
  <c r="N7479" i="1" a="1"/>
  <c r="N7479" i="1" s="1"/>
  <c r="N7480" i="1" a="1"/>
  <c r="N7480" i="1" s="1"/>
  <c r="N7481" i="1" a="1"/>
  <c r="N7481" i="1" s="1"/>
  <c r="N7482" i="1" a="1"/>
  <c r="N7482" i="1" s="1"/>
  <c r="N7483" i="1" a="1"/>
  <c r="N7483" i="1" s="1"/>
  <c r="N7484" i="1" a="1"/>
  <c r="N7484" i="1"/>
  <c r="N7485" i="1" a="1"/>
  <c r="N7485" i="1" s="1"/>
  <c r="N7486" i="1" a="1"/>
  <c r="N7486" i="1" s="1"/>
  <c r="N7487" i="1" a="1"/>
  <c r="N7487" i="1" s="1"/>
  <c r="N7488" i="1" a="1"/>
  <c r="N7488" i="1" s="1"/>
  <c r="N7489" i="1" a="1"/>
  <c r="N7489" i="1" s="1"/>
  <c r="N7490" i="1" a="1"/>
  <c r="N7490" i="1" s="1"/>
  <c r="N7491" i="1" a="1"/>
  <c r="N7491" i="1" s="1"/>
  <c r="N7492" i="1" a="1"/>
  <c r="N7492" i="1" s="1"/>
  <c r="N7493" i="1" a="1"/>
  <c r="N7493" i="1"/>
  <c r="N7494" i="1" a="1"/>
  <c r="N7494" i="1" s="1"/>
  <c r="N7495" i="1" a="1"/>
  <c r="N7495" i="1" s="1"/>
  <c r="N7496" i="1" a="1"/>
  <c r="N7496" i="1" s="1"/>
  <c r="N7497" i="1" a="1"/>
  <c r="N7497" i="1" s="1"/>
  <c r="N7498" i="1" a="1"/>
  <c r="N7498" i="1" s="1"/>
  <c r="N7499" i="1" a="1"/>
  <c r="N7499" i="1" s="1"/>
  <c r="N7500" i="1" a="1"/>
  <c r="N7500" i="1" s="1"/>
  <c r="N7501" i="1" a="1"/>
  <c r="N7501" i="1" s="1"/>
  <c r="N7502" i="1" a="1"/>
  <c r="N7502" i="1" s="1"/>
  <c r="N7503" i="1" a="1"/>
  <c r="N7503" i="1" s="1"/>
  <c r="N7504" i="1" a="1"/>
  <c r="N7504" i="1" s="1"/>
  <c r="N7505" i="1" a="1"/>
  <c r="N7505" i="1" s="1"/>
  <c r="N7506" i="1" a="1"/>
  <c r="N7506" i="1" s="1"/>
  <c r="N7507" i="1" a="1"/>
  <c r="N7507" i="1" s="1"/>
  <c r="N7508" i="1" a="1"/>
  <c r="N7508" i="1" s="1"/>
  <c r="N7509" i="1" a="1"/>
  <c r="N7509" i="1" s="1"/>
  <c r="N7510" i="1" a="1"/>
  <c r="N7510" i="1" s="1"/>
  <c r="N7511" i="1" a="1"/>
  <c r="N7511" i="1" s="1"/>
  <c r="N7512" i="1" a="1"/>
  <c r="N7512" i="1" s="1"/>
  <c r="N7513" i="1" a="1"/>
  <c r="N7513" i="1" s="1"/>
  <c r="N7514" i="1" a="1"/>
  <c r="N7514" i="1" s="1"/>
  <c r="N7515" i="1" a="1"/>
  <c r="N7515" i="1" s="1"/>
  <c r="N7516" i="1" a="1"/>
  <c r="N7516" i="1" s="1"/>
  <c r="N7517" i="1" a="1"/>
  <c r="N7517" i="1" s="1"/>
  <c r="N7518" i="1" a="1"/>
  <c r="N7518" i="1"/>
  <c r="N7519" i="1" a="1"/>
  <c r="N7519" i="1" s="1"/>
  <c r="N7520" i="1" a="1"/>
  <c r="N7520" i="1" s="1"/>
  <c r="N7521" i="1" a="1"/>
  <c r="N7521" i="1"/>
  <c r="N7522" i="1" a="1"/>
  <c r="N7522" i="1" s="1"/>
  <c r="N7523" i="1" a="1"/>
  <c r="N7523" i="1" s="1"/>
  <c r="N7524" i="1" a="1"/>
  <c r="N7524" i="1" s="1"/>
  <c r="N7525" i="1" a="1"/>
  <c r="N7525" i="1" s="1"/>
  <c r="N7526" i="1" a="1"/>
  <c r="N7526" i="1" s="1"/>
  <c r="N7527" i="1" a="1"/>
  <c r="N7527" i="1" s="1"/>
  <c r="N7528" i="1" a="1"/>
  <c r="N7528" i="1" s="1"/>
  <c r="N7529" i="1" a="1"/>
  <c r="N7529" i="1" s="1"/>
  <c r="N7530" i="1" a="1"/>
  <c r="N7530" i="1"/>
  <c r="N7531" i="1" a="1"/>
  <c r="N7531" i="1" s="1"/>
  <c r="N7532" i="1" a="1"/>
  <c r="N7532" i="1" s="1"/>
  <c r="N7533" i="1" a="1"/>
  <c r="N7533" i="1" s="1"/>
  <c r="N7534" i="1" a="1"/>
  <c r="N7534" i="1" s="1"/>
  <c r="N7535" i="1" a="1"/>
  <c r="N7535" i="1" s="1"/>
  <c r="N7536" i="1" a="1"/>
  <c r="N7536" i="1" s="1"/>
  <c r="N7537" i="1" a="1"/>
  <c r="N7537" i="1" s="1"/>
  <c r="N7538" i="1" a="1"/>
  <c r="N7538" i="1" s="1"/>
  <c r="N7539" i="1" a="1"/>
  <c r="N7539" i="1" s="1"/>
  <c r="N7540" i="1" a="1"/>
  <c r="N7540" i="1" s="1"/>
  <c r="N7541" i="1" a="1"/>
  <c r="N7541" i="1" s="1"/>
  <c r="N7542" i="1" a="1"/>
  <c r="N7542" i="1" s="1"/>
  <c r="N7543" i="1" a="1"/>
  <c r="N7543" i="1" s="1"/>
  <c r="N7544" i="1" a="1"/>
  <c r="N7544" i="1" s="1"/>
  <c r="N7545" i="1" a="1"/>
  <c r="N7545" i="1" s="1"/>
  <c r="N7546" i="1" a="1"/>
  <c r="N7546" i="1" s="1"/>
  <c r="N7547" i="1" a="1"/>
  <c r="N7547" i="1"/>
  <c r="N7548" i="1" a="1"/>
  <c r="N7548" i="1" s="1"/>
  <c r="N7549" i="1" a="1"/>
  <c r="N7549" i="1" s="1"/>
  <c r="N7550" i="1" a="1"/>
  <c r="N7550" i="1" s="1"/>
  <c r="N7551" i="1" a="1"/>
  <c r="N7551" i="1" s="1"/>
  <c r="N7552" i="1" a="1"/>
  <c r="N7552" i="1" s="1"/>
  <c r="N7553" i="1" a="1"/>
  <c r="N7553" i="1" s="1"/>
  <c r="N7554" i="1" a="1"/>
  <c r="N7554" i="1" s="1"/>
  <c r="N7555" i="1" a="1"/>
  <c r="N7555" i="1" s="1"/>
  <c r="N7556" i="1" a="1"/>
  <c r="N7556" i="1"/>
  <c r="N7557" i="1" a="1"/>
  <c r="N7557" i="1" s="1"/>
  <c r="N7558" i="1" a="1"/>
  <c r="N7558" i="1" s="1"/>
  <c r="N7559" i="1" a="1"/>
  <c r="N7559" i="1"/>
  <c r="N7560" i="1" a="1"/>
  <c r="N7560" i="1" s="1"/>
  <c r="N7561" i="1" a="1"/>
  <c r="N7561" i="1" s="1"/>
  <c r="N7562" i="1" a="1"/>
  <c r="N7562" i="1" s="1"/>
  <c r="N7563" i="1" a="1"/>
  <c r="N7563" i="1" s="1"/>
  <c r="N7564" i="1" a="1"/>
  <c r="N7564" i="1" s="1"/>
  <c r="N7565" i="1" a="1"/>
  <c r="N7565" i="1"/>
  <c r="N7566" i="1" a="1"/>
  <c r="N7566" i="1" s="1"/>
  <c r="N7567" i="1" a="1"/>
  <c r="N7567" i="1" s="1"/>
  <c r="N7568" i="1" a="1"/>
  <c r="N7568" i="1" s="1"/>
  <c r="N7569" i="1" a="1"/>
  <c r="N7569" i="1" s="1"/>
  <c r="N7570" i="1" a="1"/>
  <c r="N7570" i="1" s="1"/>
  <c r="N7571" i="1" a="1"/>
  <c r="N7571" i="1" s="1"/>
  <c r="N7572" i="1" a="1"/>
  <c r="N7572" i="1" s="1"/>
  <c r="N7573" i="1" a="1"/>
  <c r="N7573" i="1" s="1"/>
  <c r="N7574" i="1" a="1"/>
  <c r="N7574" i="1" s="1"/>
  <c r="N7575" i="1" a="1"/>
  <c r="N7575" i="1" s="1"/>
  <c r="N7576" i="1" a="1"/>
  <c r="N7576" i="1" s="1"/>
  <c r="N7577" i="1" a="1"/>
  <c r="N7577" i="1" s="1"/>
  <c r="N7578" i="1" a="1"/>
  <c r="N7578" i="1" s="1"/>
  <c r="N7579" i="1" a="1"/>
  <c r="N7579" i="1" s="1"/>
  <c r="N7580" i="1" a="1"/>
  <c r="N7580" i="1" s="1"/>
  <c r="N7581" i="1" a="1"/>
  <c r="N7581" i="1" s="1"/>
  <c r="N7582" i="1" a="1"/>
  <c r="N7582" i="1" s="1"/>
  <c r="N7583" i="1" a="1"/>
  <c r="N7583" i="1" s="1"/>
  <c r="N7584" i="1" a="1"/>
  <c r="N7584" i="1" s="1"/>
  <c r="N7585" i="1" a="1"/>
  <c r="N7585" i="1" s="1"/>
  <c r="N7586" i="1" a="1"/>
  <c r="N7586" i="1"/>
  <c r="N7587" i="1" a="1"/>
  <c r="N7587" i="1" s="1"/>
  <c r="N7588" i="1" a="1"/>
  <c r="N7588" i="1" s="1"/>
  <c r="N7589" i="1" a="1"/>
  <c r="N7589" i="1" s="1"/>
  <c r="N7590" i="1" a="1"/>
  <c r="N7590" i="1"/>
  <c r="N7591" i="1" a="1"/>
  <c r="N7591" i="1" s="1"/>
  <c r="N7592" i="1" a="1"/>
  <c r="N7592" i="1" s="1"/>
  <c r="N7593" i="1" a="1"/>
  <c r="N7593" i="1" s="1"/>
  <c r="N7594" i="1" a="1"/>
  <c r="N7594" i="1" s="1"/>
  <c r="N7595" i="1" a="1"/>
  <c r="N7595" i="1"/>
  <c r="N7596" i="1" a="1"/>
  <c r="N7596" i="1" s="1"/>
  <c r="N7597" i="1" a="1"/>
  <c r="N7597" i="1" s="1"/>
  <c r="N7598" i="1" a="1"/>
  <c r="N7598" i="1" s="1"/>
  <c r="N7599" i="1" a="1"/>
  <c r="N7599" i="1" s="1"/>
  <c r="N7600" i="1" a="1"/>
  <c r="N7600" i="1" s="1"/>
  <c r="N7601" i="1" a="1"/>
  <c r="N7601" i="1" s="1"/>
  <c r="N7602" i="1" a="1"/>
  <c r="N7602" i="1" s="1"/>
  <c r="N7603" i="1" a="1"/>
  <c r="N7603" i="1" s="1"/>
  <c r="N7604" i="1" a="1"/>
  <c r="N7604" i="1"/>
  <c r="N7605" i="1" a="1"/>
  <c r="N7605" i="1" s="1"/>
  <c r="N7606" i="1" a="1"/>
  <c r="N7606" i="1" s="1"/>
  <c r="N7607" i="1" a="1"/>
  <c r="N7607" i="1" s="1"/>
  <c r="N7608" i="1" a="1"/>
  <c r="N7608" i="1" s="1"/>
  <c r="N7609" i="1" a="1"/>
  <c r="N7609" i="1" s="1"/>
  <c r="N7610" i="1" a="1"/>
  <c r="N7610" i="1" s="1"/>
  <c r="N7611" i="1" a="1"/>
  <c r="N7611" i="1" s="1"/>
  <c r="N7612" i="1" a="1"/>
  <c r="N7612" i="1" s="1"/>
  <c r="N7613" i="1" a="1"/>
  <c r="N7613" i="1" s="1"/>
  <c r="N7614" i="1" a="1"/>
  <c r="N7614" i="1" s="1"/>
  <c r="N7615" i="1" a="1"/>
  <c r="N7615" i="1" s="1"/>
  <c r="N7616" i="1" a="1"/>
  <c r="N7616" i="1" s="1"/>
  <c r="N7617" i="1" a="1"/>
  <c r="N7617" i="1" s="1"/>
  <c r="N7618" i="1" a="1"/>
  <c r="N7618" i="1" s="1"/>
  <c r="N7619" i="1" a="1"/>
  <c r="N7619" i="1"/>
  <c r="N7620" i="1" a="1"/>
  <c r="N7620" i="1" s="1"/>
  <c r="N7621" i="1" a="1"/>
  <c r="N7621" i="1" s="1"/>
  <c r="N7622" i="1" a="1"/>
  <c r="N7622" i="1" s="1"/>
  <c r="N7623" i="1" a="1"/>
  <c r="N7623" i="1" s="1"/>
  <c r="N7624" i="1" a="1"/>
  <c r="N7624" i="1" s="1"/>
  <c r="N7625" i="1" a="1"/>
  <c r="N7625" i="1" s="1"/>
  <c r="N7626" i="1" a="1"/>
  <c r="N7626" i="1"/>
  <c r="N7627" i="1" a="1"/>
  <c r="N7627" i="1" s="1"/>
  <c r="N7628" i="1" a="1"/>
  <c r="N7628" i="1"/>
  <c r="N7629" i="1" a="1"/>
  <c r="N7629" i="1" s="1"/>
  <c r="N7630" i="1" a="1"/>
  <c r="N7630" i="1" s="1"/>
  <c r="N7631" i="1" a="1"/>
  <c r="N7631" i="1" s="1"/>
  <c r="N7632" i="1" a="1"/>
  <c r="N7632" i="1" s="1"/>
  <c r="N7633" i="1" a="1"/>
  <c r="N7633" i="1" s="1"/>
  <c r="N7634" i="1" a="1"/>
  <c r="N7634" i="1" s="1"/>
  <c r="N7635" i="1" a="1"/>
  <c r="N7635" i="1" s="1"/>
  <c r="N7636" i="1" a="1"/>
  <c r="N7636" i="1" s="1"/>
  <c r="N7637" i="1" a="1"/>
  <c r="N7637" i="1"/>
  <c r="N7638" i="1" a="1"/>
  <c r="N7638" i="1" s="1"/>
  <c r="N7639" i="1" a="1"/>
  <c r="N7639" i="1" s="1"/>
  <c r="N7640" i="1" a="1"/>
  <c r="N7640" i="1" s="1"/>
  <c r="N7641" i="1" a="1"/>
  <c r="N7641" i="1" s="1"/>
  <c r="N7642" i="1" a="1"/>
  <c r="N7642" i="1" s="1"/>
  <c r="N7643" i="1" a="1"/>
  <c r="N7643" i="1" s="1"/>
  <c r="N7644" i="1" a="1"/>
  <c r="N7644" i="1" s="1"/>
  <c r="N7645" i="1" a="1"/>
  <c r="N7645" i="1" s="1"/>
  <c r="N7646" i="1" a="1"/>
  <c r="N7646" i="1" s="1"/>
  <c r="N7647" i="1" a="1"/>
  <c r="N7647" i="1" s="1"/>
  <c r="N7648" i="1" a="1"/>
  <c r="N7648" i="1" s="1"/>
  <c r="N7649" i="1" a="1"/>
  <c r="N7649" i="1" s="1"/>
  <c r="N7650" i="1" a="1"/>
  <c r="N7650" i="1" s="1"/>
  <c r="N7651" i="1" a="1"/>
  <c r="N7651" i="1" s="1"/>
  <c r="N7652" i="1" a="1"/>
  <c r="N7652" i="1" s="1"/>
  <c r="N7653" i="1" a="1"/>
  <c r="N7653" i="1" s="1"/>
  <c r="N7654" i="1" a="1"/>
  <c r="N7654" i="1" s="1"/>
  <c r="N7655" i="1" a="1"/>
  <c r="N7655" i="1" s="1"/>
  <c r="N7656" i="1" a="1"/>
  <c r="N7656" i="1" s="1"/>
  <c r="N7657" i="1" a="1"/>
  <c r="N7657" i="1" s="1"/>
  <c r="N7658" i="1" a="1"/>
  <c r="N7658" i="1"/>
  <c r="N7659" i="1" a="1"/>
  <c r="N7659" i="1" s="1"/>
  <c r="N7660" i="1" a="1"/>
  <c r="N7660" i="1" s="1"/>
  <c r="N7661" i="1" a="1"/>
  <c r="N7661" i="1" s="1"/>
  <c r="N7662" i="1" a="1"/>
  <c r="N7662" i="1" s="1"/>
  <c r="N7663" i="1" a="1"/>
  <c r="N7663" i="1" s="1"/>
  <c r="N7664" i="1" a="1"/>
  <c r="N7664" i="1"/>
  <c r="N7665" i="1" a="1"/>
  <c r="N7665" i="1" s="1"/>
  <c r="N7666" i="1" a="1"/>
  <c r="N7666" i="1" s="1"/>
  <c r="N7667" i="1" a="1"/>
  <c r="N7667" i="1" s="1"/>
  <c r="N7668" i="1" a="1"/>
  <c r="N7668" i="1" s="1"/>
  <c r="N7669" i="1" a="1"/>
  <c r="N7669" i="1" s="1"/>
  <c r="N7670" i="1" a="1"/>
  <c r="N7670" i="1" s="1"/>
  <c r="N7671" i="1" a="1"/>
  <c r="N7671" i="1"/>
  <c r="N7672" i="1" a="1"/>
  <c r="N7672" i="1" s="1"/>
  <c r="N7673" i="1" a="1"/>
  <c r="N7673" i="1" s="1"/>
  <c r="N7674" i="1" a="1"/>
  <c r="N7674" i="1"/>
  <c r="N7675" i="1" a="1"/>
  <c r="N7675" i="1" s="1"/>
  <c r="N7676" i="1" a="1"/>
  <c r="N7676" i="1" s="1"/>
  <c r="N7677" i="1" a="1"/>
  <c r="N7677" i="1" s="1"/>
  <c r="N7678" i="1" a="1"/>
  <c r="N7678" i="1" s="1"/>
  <c r="N7679" i="1" a="1"/>
  <c r="N7679" i="1" s="1"/>
  <c r="N7680" i="1" a="1"/>
  <c r="N7680" i="1" s="1"/>
  <c r="N7681" i="1" a="1"/>
  <c r="N7681" i="1" s="1"/>
  <c r="N7682" i="1" a="1"/>
  <c r="N7682" i="1" s="1"/>
  <c r="N7683" i="1" a="1"/>
  <c r="N7683" i="1" s="1"/>
  <c r="N7684" i="1" a="1"/>
  <c r="N7684" i="1" s="1"/>
  <c r="N7685" i="1" a="1"/>
  <c r="N7685" i="1" s="1"/>
  <c r="N7686" i="1" a="1"/>
  <c r="N7686" i="1" s="1"/>
  <c r="N7687" i="1" a="1"/>
  <c r="N7687" i="1" s="1"/>
  <c r="N7688" i="1" a="1"/>
  <c r="N7688" i="1" s="1"/>
  <c r="N7689" i="1" a="1"/>
  <c r="N7689" i="1" s="1"/>
  <c r="N7690" i="1" a="1"/>
  <c r="N7690" i="1" s="1"/>
  <c r="N7691" i="1" a="1"/>
  <c r="N7691" i="1"/>
  <c r="N7692" i="1" a="1"/>
  <c r="N7692" i="1" s="1"/>
  <c r="N7693" i="1" a="1"/>
  <c r="N7693" i="1" s="1"/>
  <c r="N7694" i="1" a="1"/>
  <c r="N7694" i="1" s="1"/>
  <c r="N7695" i="1" a="1"/>
  <c r="N7695" i="1" s="1"/>
  <c r="N7696" i="1" a="1"/>
  <c r="N7696" i="1" s="1"/>
  <c r="N7697" i="1" a="1"/>
  <c r="N7697" i="1" s="1"/>
  <c r="N7698" i="1" a="1"/>
  <c r="N7698" i="1" s="1"/>
  <c r="N7699" i="1" a="1"/>
  <c r="N7699" i="1" s="1"/>
  <c r="N7700" i="1" a="1"/>
  <c r="N7700" i="1" s="1"/>
  <c r="N7701" i="1" a="1"/>
  <c r="N7701" i="1" s="1"/>
  <c r="N7702" i="1" a="1"/>
  <c r="N7702" i="1" s="1"/>
  <c r="N7703" i="1" a="1"/>
  <c r="N7703" i="1" s="1"/>
  <c r="N7704" i="1" a="1"/>
  <c r="N7704" i="1"/>
  <c r="N7705" i="1" a="1"/>
  <c r="N7705" i="1" s="1"/>
  <c r="N7706" i="1" a="1"/>
  <c r="N7706" i="1" s="1"/>
  <c r="N7707" i="1" a="1"/>
  <c r="N7707" i="1" s="1"/>
  <c r="N7708" i="1" a="1"/>
  <c r="N7708" i="1" s="1"/>
  <c r="N7709" i="1" a="1"/>
  <c r="N7709" i="1" s="1"/>
  <c r="N7710" i="1" a="1"/>
  <c r="N7710" i="1"/>
  <c r="N7711" i="1" a="1"/>
  <c r="N7711" i="1" s="1"/>
  <c r="N7712" i="1" a="1"/>
  <c r="N7712" i="1" s="1"/>
  <c r="N7713" i="1" a="1"/>
  <c r="N7713" i="1" s="1"/>
  <c r="N7714" i="1" a="1"/>
  <c r="N7714" i="1"/>
  <c r="N7715" i="1" a="1"/>
  <c r="N7715" i="1" s="1"/>
  <c r="N7716" i="1" a="1"/>
  <c r="N7716" i="1" s="1"/>
  <c r="N7717" i="1" a="1"/>
  <c r="N7717" i="1" s="1"/>
  <c r="N7718" i="1" a="1"/>
  <c r="N7718" i="1" s="1"/>
  <c r="N7719" i="1" a="1"/>
  <c r="N7719" i="1" s="1"/>
  <c r="N7720" i="1" a="1"/>
  <c r="N7720" i="1" s="1"/>
  <c r="N7721" i="1" a="1"/>
  <c r="N7721" i="1" s="1"/>
  <c r="N7722" i="1" a="1"/>
  <c r="N7722" i="1"/>
  <c r="N7723" i="1" a="1"/>
  <c r="N7723" i="1" s="1"/>
  <c r="N7724" i="1" a="1"/>
  <c r="N7724" i="1" s="1"/>
  <c r="N7725" i="1" a="1"/>
  <c r="N7725" i="1" s="1"/>
  <c r="N7726" i="1" a="1"/>
  <c r="N7726" i="1" s="1"/>
  <c r="N7727" i="1" a="1"/>
  <c r="N7727" i="1" s="1"/>
  <c r="N7728" i="1" a="1"/>
  <c r="N7728" i="1"/>
  <c r="N7729" i="1" a="1"/>
  <c r="N7729" i="1" s="1"/>
  <c r="N7730" i="1" a="1"/>
  <c r="N7730" i="1" s="1"/>
  <c r="N7731" i="1" a="1"/>
  <c r="N7731" i="1" s="1"/>
  <c r="N7732" i="1" a="1"/>
  <c r="N7732" i="1" s="1"/>
  <c r="N7733" i="1" a="1"/>
  <c r="N7733" i="1" s="1"/>
  <c r="N7734" i="1" a="1"/>
  <c r="N7734" i="1" s="1"/>
  <c r="N7735" i="1" a="1"/>
  <c r="N7735" i="1" s="1"/>
  <c r="N7736" i="1" a="1"/>
  <c r="N7736" i="1" s="1"/>
  <c r="N7737" i="1" a="1"/>
  <c r="N7737" i="1" s="1"/>
  <c r="N7738" i="1" a="1"/>
  <c r="N7738" i="1"/>
  <c r="N7739" i="1" a="1"/>
  <c r="N7739" i="1" s="1"/>
  <c r="N7740" i="1" a="1"/>
  <c r="N7740" i="1" s="1"/>
  <c r="N7741" i="1" a="1"/>
  <c r="N7741" i="1" s="1"/>
  <c r="N7742" i="1" a="1"/>
  <c r="N7742" i="1" s="1"/>
  <c r="N7743" i="1" a="1"/>
  <c r="N7743" i="1" s="1"/>
  <c r="N7744" i="1" a="1"/>
  <c r="N7744" i="1" s="1"/>
  <c r="N7745" i="1" a="1"/>
  <c r="N7745" i="1" s="1"/>
  <c r="N7746" i="1" a="1"/>
  <c r="N7746" i="1"/>
  <c r="N7747" i="1" a="1"/>
  <c r="N7747" i="1" s="1"/>
  <c r="N7748" i="1" a="1"/>
  <c r="N7748" i="1" s="1"/>
  <c r="N7749" i="1" a="1"/>
  <c r="N7749" i="1" s="1"/>
  <c r="N7750" i="1" a="1"/>
  <c r="N7750" i="1" s="1"/>
  <c r="N7751" i="1" a="1"/>
  <c r="N7751" i="1" s="1"/>
  <c r="N7752" i="1" a="1"/>
  <c r="N7752" i="1" s="1"/>
  <c r="N7753" i="1" a="1"/>
  <c r="N7753" i="1" s="1"/>
  <c r="N7754" i="1" a="1"/>
  <c r="N7754" i="1" s="1"/>
  <c r="N7755" i="1" a="1"/>
  <c r="N7755" i="1" s="1"/>
  <c r="N7756" i="1" a="1"/>
  <c r="N7756" i="1"/>
  <c r="N7757" i="1" a="1"/>
  <c r="N7757" i="1" s="1"/>
  <c r="N7758" i="1" a="1"/>
  <c r="N7758" i="1" s="1"/>
  <c r="N7759" i="1" a="1"/>
  <c r="N7759" i="1" s="1"/>
  <c r="N7760" i="1" a="1"/>
  <c r="N7760" i="1" s="1"/>
  <c r="N7761" i="1" a="1"/>
  <c r="N7761" i="1" s="1"/>
  <c r="N7762" i="1" a="1"/>
  <c r="N7762" i="1" s="1"/>
  <c r="N7763" i="1" a="1"/>
  <c r="N7763" i="1" s="1"/>
  <c r="N7764" i="1" a="1"/>
  <c r="N7764" i="1" s="1"/>
  <c r="N7765" i="1" a="1"/>
  <c r="N7765" i="1" s="1"/>
  <c r="N7766" i="1" a="1"/>
  <c r="N7766" i="1" s="1"/>
  <c r="N7767" i="1" a="1"/>
  <c r="N7767" i="1" s="1"/>
  <c r="N7768" i="1" a="1"/>
  <c r="N7768" i="1" s="1"/>
  <c r="N7769" i="1" a="1"/>
  <c r="N7769" i="1" s="1"/>
  <c r="N7770" i="1" a="1"/>
  <c r="N7770" i="1"/>
  <c r="N7771" i="1" a="1"/>
  <c r="N7771" i="1" s="1"/>
  <c r="N7772" i="1" a="1"/>
  <c r="N7772" i="1" s="1"/>
  <c r="N7773" i="1" a="1"/>
  <c r="N7773" i="1" s="1"/>
  <c r="N7774" i="1" a="1"/>
  <c r="N7774" i="1"/>
  <c r="N7775" i="1" a="1"/>
  <c r="N7775" i="1" s="1"/>
  <c r="N7776" i="1" a="1"/>
  <c r="N7776" i="1" s="1"/>
  <c r="N7777" i="1" a="1"/>
  <c r="N7777" i="1" s="1"/>
  <c r="N7778" i="1" a="1"/>
  <c r="N7778" i="1" s="1"/>
  <c r="N7779" i="1" a="1"/>
  <c r="N7779" i="1" s="1"/>
  <c r="N7780" i="1" a="1"/>
  <c r="N7780" i="1" s="1"/>
  <c r="N7781" i="1" a="1"/>
  <c r="N7781" i="1" s="1"/>
  <c r="N7782" i="1" a="1"/>
  <c r="N7782" i="1" s="1"/>
  <c r="N7783" i="1" a="1"/>
  <c r="N7783" i="1" s="1"/>
  <c r="N7784" i="1" a="1"/>
  <c r="N7784" i="1" s="1"/>
  <c r="N7785" i="1" a="1"/>
  <c r="N7785" i="1"/>
  <c r="N7786" i="1" a="1"/>
  <c r="N7786" i="1" s="1"/>
  <c r="N7787" i="1" a="1"/>
  <c r="N7787" i="1" s="1"/>
  <c r="N7788" i="1" a="1"/>
  <c r="N7788" i="1" s="1"/>
  <c r="N7789" i="1" a="1"/>
  <c r="N7789" i="1" s="1"/>
  <c r="N7790" i="1" a="1"/>
  <c r="N7790" i="1" s="1"/>
  <c r="N7791" i="1" a="1"/>
  <c r="N7791" i="1" s="1"/>
  <c r="N7792" i="1" a="1"/>
  <c r="N7792" i="1" s="1"/>
  <c r="N7793" i="1" a="1"/>
  <c r="N7793" i="1" s="1"/>
  <c r="N7794" i="1" a="1"/>
  <c r="N7794" i="1" s="1"/>
  <c r="N7795" i="1" a="1"/>
  <c r="N7795" i="1" s="1"/>
  <c r="N7796" i="1" a="1"/>
  <c r="N7796" i="1" s="1"/>
  <c r="N7797" i="1" a="1"/>
  <c r="N7797" i="1" s="1"/>
  <c r="N7798" i="1" a="1"/>
  <c r="N7798" i="1" s="1"/>
  <c r="N7799" i="1" a="1"/>
  <c r="N7799" i="1" s="1"/>
  <c r="N7800" i="1" a="1"/>
  <c r="N7800" i="1" s="1"/>
  <c r="N7801" i="1" a="1"/>
  <c r="N7801" i="1" s="1"/>
  <c r="N7802" i="1" a="1"/>
  <c r="N7802" i="1" s="1"/>
  <c r="N7803" i="1" a="1"/>
  <c r="N7803" i="1" s="1"/>
  <c r="N7804" i="1" a="1"/>
  <c r="N7804" i="1" s="1"/>
  <c r="N7805" i="1" a="1"/>
  <c r="N7805" i="1" s="1"/>
  <c r="N7806" i="1" a="1"/>
  <c r="N7806" i="1" s="1"/>
  <c r="N7807" i="1" a="1"/>
  <c r="N7807" i="1" s="1"/>
  <c r="N7808" i="1" a="1"/>
  <c r="N7808" i="1" s="1"/>
  <c r="N7809" i="1" a="1"/>
  <c r="N7809" i="1" s="1"/>
  <c r="N7810" i="1" a="1"/>
  <c r="N7810" i="1" s="1"/>
  <c r="N7811" i="1" a="1"/>
  <c r="N7811" i="1" s="1"/>
  <c r="N7812" i="1" a="1"/>
  <c r="N7812" i="1" s="1"/>
  <c r="N7813" i="1" a="1"/>
  <c r="N7813" i="1" s="1"/>
  <c r="N7814" i="1" a="1"/>
  <c r="N7814" i="1" s="1"/>
  <c r="N7815" i="1" a="1"/>
  <c r="N7815" i="1" s="1"/>
  <c r="N7816" i="1" a="1"/>
  <c r="N7816" i="1" s="1"/>
  <c r="N7817" i="1" a="1"/>
  <c r="N7817" i="1" s="1"/>
  <c r="N7818" i="1" a="1"/>
  <c r="N7818" i="1" s="1"/>
  <c r="N7819" i="1" a="1"/>
  <c r="N7819" i="1" s="1"/>
  <c r="N7820" i="1" a="1"/>
  <c r="N7820" i="1" s="1"/>
  <c r="N7821" i="1" a="1"/>
  <c r="N7821" i="1"/>
  <c r="N7822" i="1" a="1"/>
  <c r="N7822" i="1" s="1"/>
  <c r="N7823" i="1" a="1"/>
  <c r="N7823" i="1" s="1"/>
  <c r="N7824" i="1" a="1"/>
  <c r="N7824" i="1" s="1"/>
  <c r="N7825" i="1" a="1"/>
  <c r="N7825" i="1" s="1"/>
  <c r="N7826" i="1" a="1"/>
  <c r="N7826" i="1" s="1"/>
  <c r="N7827" i="1" a="1"/>
  <c r="N7827" i="1"/>
  <c r="N7828" i="1" a="1"/>
  <c r="N7828" i="1" s="1"/>
  <c r="N7829" i="1" a="1"/>
  <c r="N7829" i="1" s="1"/>
  <c r="N7830" i="1" a="1"/>
  <c r="N7830" i="1" s="1"/>
  <c r="N7831" i="1" a="1"/>
  <c r="N7831" i="1" s="1"/>
  <c r="N7832" i="1" a="1"/>
  <c r="N7832" i="1" s="1"/>
  <c r="N7833" i="1" a="1"/>
  <c r="N7833" i="1" s="1"/>
  <c r="N7834" i="1" a="1"/>
  <c r="N7834" i="1" s="1"/>
  <c r="N7835" i="1" a="1"/>
  <c r="N7835" i="1" s="1"/>
  <c r="N7836" i="1" a="1"/>
  <c r="N7836" i="1" s="1"/>
  <c r="N7837" i="1" a="1"/>
  <c r="N7837" i="1" s="1"/>
  <c r="N7838" i="1" a="1"/>
  <c r="N7838" i="1" s="1"/>
  <c r="N7839" i="1" a="1"/>
  <c r="N7839" i="1" s="1"/>
  <c r="N7840" i="1" a="1"/>
  <c r="N7840" i="1" s="1"/>
  <c r="N7841" i="1" a="1"/>
  <c r="N7841" i="1" s="1"/>
  <c r="N7842" i="1" a="1"/>
  <c r="N7842" i="1" s="1"/>
  <c r="N7843" i="1" a="1"/>
  <c r="N7843" i="1" s="1"/>
  <c r="N7844" i="1" a="1"/>
  <c r="N7844" i="1" s="1"/>
  <c r="N7845" i="1" a="1"/>
  <c r="N7845" i="1" s="1"/>
  <c r="N7846" i="1" a="1"/>
  <c r="N7846" i="1" s="1"/>
  <c r="N7847" i="1" a="1"/>
  <c r="N7847" i="1" s="1"/>
  <c r="N7848" i="1" a="1"/>
  <c r="N7848" i="1" s="1"/>
  <c r="N7849" i="1" a="1"/>
  <c r="N7849" i="1" s="1"/>
  <c r="N7850" i="1" a="1"/>
  <c r="N7850" i="1" s="1"/>
  <c r="N7851" i="1" a="1"/>
  <c r="N7851" i="1" s="1"/>
  <c r="N7852" i="1" a="1"/>
  <c r="N7852" i="1" s="1"/>
  <c r="N7853" i="1" a="1"/>
  <c r="N7853" i="1" s="1"/>
  <c r="N7854" i="1" a="1"/>
  <c r="N7854" i="1" s="1"/>
  <c r="N7855" i="1" a="1"/>
  <c r="N7855" i="1" s="1"/>
  <c r="N7856" i="1" a="1"/>
  <c r="N7856" i="1" s="1"/>
  <c r="N7857" i="1" a="1"/>
  <c r="N7857" i="1" s="1"/>
  <c r="N7858" i="1" a="1"/>
  <c r="N7858" i="1" s="1"/>
  <c r="N7859" i="1" a="1"/>
  <c r="N7859" i="1" s="1"/>
  <c r="N7860" i="1" a="1"/>
  <c r="N7860" i="1" s="1"/>
  <c r="N7861" i="1" a="1"/>
  <c r="N7861" i="1" s="1"/>
  <c r="N7862" i="1" a="1"/>
  <c r="N7862" i="1" s="1"/>
  <c r="N7863" i="1" a="1"/>
  <c r="N7863" i="1"/>
  <c r="N7864" i="1" a="1"/>
  <c r="N7864" i="1" s="1"/>
  <c r="N7865" i="1" a="1"/>
  <c r="N7865" i="1" s="1"/>
  <c r="N7866" i="1" a="1"/>
  <c r="N7866" i="1" s="1"/>
  <c r="N7867" i="1" a="1"/>
  <c r="N7867" i="1" s="1"/>
  <c r="N7868" i="1" a="1"/>
  <c r="N7868" i="1" s="1"/>
  <c r="N7869" i="1" a="1"/>
  <c r="N7869" i="1"/>
  <c r="N7870" i="1" a="1"/>
  <c r="N7870" i="1" s="1"/>
  <c r="N7871" i="1" a="1"/>
  <c r="N7871" i="1" s="1"/>
  <c r="N7872" i="1" a="1"/>
  <c r="N7872" i="1" s="1"/>
  <c r="N7873" i="1" a="1"/>
  <c r="N7873" i="1" s="1"/>
  <c r="N7874" i="1" a="1"/>
  <c r="N7874" i="1" s="1"/>
  <c r="N7875" i="1" a="1"/>
  <c r="N7875" i="1" s="1"/>
  <c r="N7876" i="1" a="1"/>
  <c r="N7876" i="1" s="1"/>
  <c r="N7877" i="1" a="1"/>
  <c r="N7877" i="1" s="1"/>
  <c r="N7878" i="1" a="1"/>
  <c r="N7878" i="1" s="1"/>
  <c r="N7879" i="1" a="1"/>
  <c r="N7879" i="1" s="1"/>
  <c r="N7880" i="1" a="1"/>
  <c r="N7880" i="1" s="1"/>
  <c r="N7881" i="1" a="1"/>
  <c r="N7881" i="1" s="1"/>
  <c r="N7882" i="1" a="1"/>
  <c r="N7882" i="1" s="1"/>
  <c r="N7883" i="1" a="1"/>
  <c r="N7883" i="1" s="1"/>
  <c r="N7884" i="1" a="1"/>
  <c r="N7884" i="1" s="1"/>
  <c r="N7885" i="1" a="1"/>
  <c r="N7885" i="1" s="1"/>
  <c r="N7886" i="1" a="1"/>
  <c r="N7886" i="1" s="1"/>
  <c r="N7887" i="1" a="1"/>
  <c r="N7887" i="1" s="1"/>
  <c r="N7888" i="1" a="1"/>
  <c r="N7888" i="1" s="1"/>
  <c r="N7889" i="1" a="1"/>
  <c r="N7889" i="1" s="1"/>
  <c r="N7890" i="1" a="1"/>
  <c r="N7890" i="1" s="1"/>
  <c r="N7891" i="1" a="1"/>
  <c r="N7891" i="1" s="1"/>
  <c r="N7892" i="1" a="1"/>
  <c r="N7892" i="1" s="1"/>
  <c r="N7893" i="1" a="1"/>
  <c r="N7893" i="1"/>
  <c r="N7894" i="1" a="1"/>
  <c r="N7894" i="1" s="1"/>
  <c r="N7895" i="1" a="1"/>
  <c r="N7895" i="1" s="1"/>
  <c r="N7896" i="1" a="1"/>
  <c r="N7896" i="1" s="1"/>
  <c r="N7897" i="1" a="1"/>
  <c r="N7897" i="1" s="1"/>
  <c r="N7898" i="1" a="1"/>
  <c r="N7898" i="1" s="1"/>
  <c r="N7899" i="1" a="1"/>
  <c r="N7899" i="1"/>
  <c r="N7900" i="1" a="1"/>
  <c r="N7900" i="1" s="1"/>
  <c r="N7901" i="1" a="1"/>
  <c r="N7901" i="1" s="1"/>
  <c r="N7902" i="1" a="1"/>
  <c r="N7902" i="1" s="1"/>
  <c r="N7903" i="1" a="1"/>
  <c r="N7903" i="1" s="1"/>
  <c r="N7904" i="1" a="1"/>
  <c r="N7904" i="1" s="1"/>
  <c r="N7905" i="1" a="1"/>
  <c r="N7905" i="1" s="1"/>
  <c r="N7906" i="1" a="1"/>
  <c r="N7906" i="1" s="1"/>
  <c r="N7907" i="1" a="1"/>
  <c r="N7907" i="1" s="1"/>
  <c r="N7908" i="1" a="1"/>
  <c r="N7908" i="1" s="1"/>
  <c r="N7909" i="1" a="1"/>
  <c r="N7909" i="1" s="1"/>
  <c r="N7910" i="1" a="1"/>
  <c r="N7910" i="1" s="1"/>
  <c r="N7911" i="1" a="1"/>
  <c r="N7911" i="1"/>
  <c r="N7912" i="1" a="1"/>
  <c r="N7912" i="1" s="1"/>
  <c r="N7913" i="1" a="1"/>
  <c r="N7913" i="1" s="1"/>
  <c r="N7914" i="1" a="1"/>
  <c r="N7914" i="1" s="1"/>
  <c r="N7915" i="1" a="1"/>
  <c r="N7915" i="1" s="1"/>
  <c r="N7916" i="1" a="1"/>
  <c r="N7916" i="1" s="1"/>
  <c r="N7917" i="1" a="1"/>
  <c r="N7917" i="1" s="1"/>
  <c r="N7918" i="1" a="1"/>
  <c r="N7918" i="1" s="1"/>
  <c r="N7919" i="1" a="1"/>
  <c r="N7919" i="1" s="1"/>
  <c r="N7920" i="1" a="1"/>
  <c r="N7920" i="1" s="1"/>
  <c r="N7921" i="1" a="1"/>
  <c r="N7921" i="1" s="1"/>
  <c r="N7922" i="1" a="1"/>
  <c r="N7922" i="1" s="1"/>
  <c r="N7923" i="1" a="1"/>
  <c r="N7923" i="1" s="1"/>
  <c r="N7924" i="1" a="1"/>
  <c r="N7924" i="1" s="1"/>
  <c r="N7925" i="1" a="1"/>
  <c r="N7925" i="1" s="1"/>
  <c r="N7926" i="1" a="1"/>
  <c r="N7926" i="1" s="1"/>
  <c r="N7927" i="1" a="1"/>
  <c r="N7927" i="1" s="1"/>
  <c r="N7928" i="1" a="1"/>
  <c r="N7928" i="1" s="1"/>
  <c r="N7929" i="1" a="1"/>
  <c r="N7929" i="1" s="1"/>
  <c r="N7930" i="1" a="1"/>
  <c r="N7930" i="1" s="1"/>
  <c r="N7931" i="1" a="1"/>
  <c r="N7931" i="1" s="1"/>
  <c r="N7932" i="1" a="1"/>
  <c r="N7932" i="1" s="1"/>
  <c r="N7933" i="1" a="1"/>
  <c r="N7933" i="1" s="1"/>
  <c r="N7934" i="1" a="1"/>
  <c r="N7934" i="1" s="1"/>
  <c r="N7935" i="1" a="1"/>
  <c r="N7935" i="1"/>
  <c r="N7936" i="1" a="1"/>
  <c r="N7936" i="1" s="1"/>
  <c r="N7937" i="1" a="1"/>
  <c r="N7937" i="1" s="1"/>
  <c r="N7938" i="1" a="1"/>
  <c r="N7938" i="1" s="1"/>
  <c r="N7939" i="1" a="1"/>
  <c r="N7939" i="1" s="1"/>
  <c r="N7940" i="1" a="1"/>
  <c r="N7940" i="1" s="1"/>
  <c r="N7941" i="1" a="1"/>
  <c r="N7941" i="1"/>
  <c r="N7942" i="1" a="1"/>
  <c r="N7942" i="1" s="1"/>
  <c r="N7943" i="1" a="1"/>
  <c r="N7943" i="1" s="1"/>
  <c r="N7944" i="1" a="1"/>
  <c r="N7944" i="1" s="1"/>
  <c r="N7945" i="1" a="1"/>
  <c r="N7945" i="1" s="1"/>
  <c r="N7946" i="1" a="1"/>
  <c r="N7946" i="1" s="1"/>
  <c r="N7947" i="1" a="1"/>
  <c r="N7947" i="1" s="1"/>
  <c r="N7948" i="1" a="1"/>
  <c r="N7948" i="1" s="1"/>
  <c r="N7949" i="1" a="1"/>
  <c r="N7949" i="1" s="1"/>
  <c r="N7950" i="1" a="1"/>
  <c r="N7950" i="1" s="1"/>
  <c r="N7951" i="1" a="1"/>
  <c r="N7951" i="1"/>
  <c r="N7952" i="1" a="1"/>
  <c r="N7952" i="1" s="1"/>
  <c r="N7953" i="1" a="1"/>
  <c r="N7953" i="1" s="1"/>
  <c r="N7954" i="1" a="1"/>
  <c r="N7954" i="1"/>
  <c r="N7955" i="1" a="1"/>
  <c r="N7955" i="1" s="1"/>
  <c r="N7956" i="1" a="1"/>
  <c r="N7956" i="1" s="1"/>
  <c r="N7957" i="1" a="1"/>
  <c r="N7957" i="1" s="1"/>
  <c r="N7958" i="1" a="1"/>
  <c r="N7958" i="1" s="1"/>
  <c r="N7959" i="1" a="1"/>
  <c r="N7959" i="1" s="1"/>
  <c r="N7960" i="1" a="1"/>
  <c r="N7960" i="1"/>
  <c r="N7961" i="1" a="1"/>
  <c r="N7961" i="1" s="1"/>
  <c r="N7962" i="1" a="1"/>
  <c r="N7962" i="1"/>
  <c r="N7963" i="1" a="1"/>
  <c r="N7963" i="1" s="1"/>
  <c r="N7964" i="1" a="1"/>
  <c r="N7964" i="1" s="1"/>
  <c r="N7965" i="1" a="1"/>
  <c r="N7965" i="1" s="1"/>
  <c r="N7966" i="1" a="1"/>
  <c r="N7966" i="1" s="1"/>
  <c r="N7967" i="1" a="1"/>
  <c r="N7967" i="1" s="1"/>
  <c r="N7968" i="1" a="1"/>
  <c r="N7968" i="1" s="1"/>
  <c r="N7969" i="1" a="1"/>
  <c r="N7969" i="1" s="1"/>
  <c r="N7970" i="1" a="1"/>
  <c r="N7970" i="1" s="1"/>
  <c r="N7971" i="1" a="1"/>
  <c r="N7971" i="1" s="1"/>
  <c r="N7972" i="1" a="1"/>
  <c r="N7972" i="1" s="1"/>
  <c r="N7973" i="1" a="1"/>
  <c r="N7973" i="1" s="1"/>
  <c r="N7974" i="1" a="1"/>
  <c r="N7974" i="1" s="1"/>
  <c r="N7975" i="1" a="1"/>
  <c r="N7975" i="1" s="1"/>
  <c r="N7976" i="1" a="1"/>
  <c r="N7976" i="1" s="1"/>
  <c r="N7977" i="1" a="1"/>
  <c r="N7977" i="1" s="1"/>
  <c r="N7978" i="1" a="1"/>
  <c r="N7978" i="1" s="1"/>
  <c r="N7979" i="1" a="1"/>
  <c r="N7979" i="1" s="1"/>
  <c r="N7980" i="1" a="1"/>
  <c r="N7980" i="1"/>
  <c r="N7981" i="1" a="1"/>
  <c r="N7981" i="1" s="1"/>
  <c r="N7982" i="1" a="1"/>
  <c r="N7982" i="1" s="1"/>
  <c r="N7983" i="1" a="1"/>
  <c r="N7983" i="1" s="1"/>
  <c r="N7984" i="1" a="1"/>
  <c r="N7984" i="1" s="1"/>
  <c r="N7985" i="1" a="1"/>
  <c r="N7985" i="1" s="1"/>
  <c r="N7986" i="1" a="1"/>
  <c r="N7986" i="1" s="1"/>
  <c r="N7987" i="1" a="1"/>
  <c r="N7987" i="1" s="1"/>
  <c r="N7988" i="1" a="1"/>
  <c r="N7988" i="1" s="1"/>
  <c r="N7989" i="1" a="1"/>
  <c r="N7989" i="1"/>
  <c r="N7990" i="1" a="1"/>
  <c r="N7990" i="1"/>
  <c r="N7991" i="1" a="1"/>
  <c r="N7991" i="1" s="1"/>
  <c r="N7992" i="1" a="1"/>
  <c r="N7992" i="1" s="1"/>
  <c r="N7993" i="1" a="1"/>
  <c r="N7993" i="1" s="1"/>
  <c r="N7994" i="1" a="1"/>
  <c r="N7994" i="1" s="1"/>
  <c r="N7995" i="1" a="1"/>
  <c r="N7995" i="1" s="1"/>
  <c r="N7996" i="1" a="1"/>
  <c r="N7996" i="1" s="1"/>
  <c r="N7997" i="1" a="1"/>
  <c r="N7997" i="1"/>
  <c r="N7998" i="1" a="1"/>
  <c r="N7998" i="1" s="1"/>
  <c r="N7999" i="1" a="1"/>
  <c r="N7999" i="1" s="1"/>
  <c r="N8000" i="1" a="1"/>
  <c r="N8000" i="1" s="1"/>
  <c r="N8001" i="1" a="1"/>
  <c r="N8001" i="1" s="1"/>
  <c r="N8002" i="1" a="1"/>
  <c r="N8002" i="1" s="1"/>
  <c r="N8003" i="1" a="1"/>
  <c r="N8003" i="1" s="1"/>
  <c r="N8004" i="1" a="1"/>
  <c r="N8004" i="1" s="1"/>
  <c r="N8005" i="1" a="1"/>
  <c r="N8005" i="1" s="1"/>
  <c r="N8006" i="1" a="1"/>
  <c r="N8006" i="1" s="1"/>
  <c r="N8007" i="1" a="1"/>
  <c r="N8007" i="1" s="1"/>
  <c r="N8008" i="1" a="1"/>
  <c r="N8008" i="1" s="1"/>
  <c r="N8009" i="1" a="1"/>
  <c r="N8009" i="1" s="1"/>
  <c r="N8010" i="1" a="1"/>
  <c r="N8010" i="1" s="1"/>
  <c r="N8011" i="1" a="1"/>
  <c r="N8011" i="1" s="1"/>
  <c r="N8012" i="1" a="1"/>
  <c r="N8012" i="1" s="1"/>
  <c r="N8013" i="1" a="1"/>
  <c r="N8013" i="1" s="1"/>
  <c r="N8014" i="1" a="1"/>
  <c r="N8014" i="1" s="1"/>
  <c r="N8015" i="1" a="1"/>
  <c r="N8015" i="1" s="1"/>
  <c r="N8016" i="1" a="1"/>
  <c r="N8016" i="1" s="1"/>
  <c r="N8017" i="1" a="1"/>
  <c r="N8017" i="1" s="1"/>
  <c r="N8018" i="1" a="1"/>
  <c r="N8018" i="1" s="1"/>
  <c r="N8019" i="1" a="1"/>
  <c r="N8019" i="1" s="1"/>
  <c r="N8020" i="1" a="1"/>
  <c r="N8020" i="1" s="1"/>
  <c r="N8021" i="1" a="1"/>
  <c r="N8021" i="1" s="1"/>
  <c r="N8022" i="1" a="1"/>
  <c r="N8022" i="1" s="1"/>
  <c r="N8023" i="1" a="1"/>
  <c r="N8023" i="1" s="1"/>
  <c r="N8024" i="1" a="1"/>
  <c r="N8024" i="1" s="1"/>
  <c r="N8025" i="1" a="1"/>
  <c r="N8025" i="1" s="1"/>
  <c r="N8026" i="1" a="1"/>
  <c r="N8026" i="1" s="1"/>
  <c r="N8027" i="1" a="1"/>
  <c r="N8027" i="1" s="1"/>
  <c r="N8028" i="1" a="1"/>
  <c r="N8028" i="1" s="1"/>
  <c r="N8029" i="1" a="1"/>
  <c r="N8029" i="1" s="1"/>
  <c r="N8030" i="1" a="1"/>
  <c r="N8030" i="1" s="1"/>
  <c r="N8031" i="1" a="1"/>
  <c r="N8031" i="1" s="1"/>
  <c r="N8032" i="1" a="1"/>
  <c r="N8032" i="1" s="1"/>
  <c r="N8033" i="1" a="1"/>
  <c r="N8033" i="1" s="1"/>
  <c r="N8034" i="1" a="1"/>
  <c r="N8034" i="1" s="1"/>
  <c r="N8035" i="1" a="1"/>
  <c r="N8035" i="1" s="1"/>
  <c r="N8036" i="1" a="1"/>
  <c r="N8036" i="1" s="1"/>
  <c r="N8037" i="1" a="1"/>
  <c r="N8037" i="1" s="1"/>
  <c r="N8038" i="1" a="1"/>
  <c r="N8038" i="1" s="1"/>
  <c r="N8039" i="1" a="1"/>
  <c r="N8039" i="1" s="1"/>
  <c r="N8040" i="1" a="1"/>
  <c r="N8040" i="1" s="1"/>
  <c r="N8041" i="1" a="1"/>
  <c r="N8041" i="1" s="1"/>
  <c r="N8042" i="1" a="1"/>
  <c r="N8042" i="1" s="1"/>
  <c r="N8043" i="1" a="1"/>
  <c r="N8043" i="1" s="1"/>
  <c r="N8044" i="1" a="1"/>
  <c r="N8044" i="1" s="1"/>
  <c r="N8045" i="1" a="1"/>
  <c r="N8045" i="1" s="1"/>
  <c r="N8046" i="1" a="1"/>
  <c r="N8046" i="1" s="1"/>
  <c r="N8047" i="1" a="1"/>
  <c r="N8047" i="1" s="1"/>
  <c r="N8048" i="1" a="1"/>
  <c r="N8048" i="1" s="1"/>
  <c r="N8049" i="1" a="1"/>
  <c r="N8049" i="1" s="1"/>
  <c r="N8050" i="1" a="1"/>
  <c r="N8050" i="1" s="1"/>
  <c r="N8051" i="1" a="1"/>
  <c r="N8051" i="1" s="1"/>
  <c r="N8052" i="1" a="1"/>
  <c r="N8052" i="1" s="1"/>
  <c r="N8053" i="1" a="1"/>
  <c r="N8053" i="1" s="1"/>
  <c r="N8054" i="1" a="1"/>
  <c r="N8054" i="1" s="1"/>
  <c r="N8055" i="1" a="1"/>
  <c r="N8055" i="1" s="1"/>
  <c r="N8056" i="1" a="1"/>
  <c r="N8056" i="1" s="1"/>
  <c r="N8057" i="1" a="1"/>
  <c r="N8057" i="1" s="1"/>
  <c r="N8058" i="1" a="1"/>
  <c r="N8058" i="1" s="1"/>
  <c r="N8059" i="1" a="1"/>
  <c r="N8059" i="1" s="1"/>
  <c r="N8060" i="1" a="1"/>
  <c r="N8060" i="1" s="1"/>
  <c r="N8061" i="1" a="1"/>
  <c r="N8061" i="1" s="1"/>
  <c r="N8062" i="1" a="1"/>
  <c r="N8062" i="1" s="1"/>
  <c r="N8063" i="1" a="1"/>
  <c r="N8063" i="1" s="1"/>
  <c r="N8064" i="1" a="1"/>
  <c r="N8064" i="1" s="1"/>
  <c r="N8065" i="1" a="1"/>
  <c r="N8065" i="1" s="1"/>
  <c r="N8066" i="1" a="1"/>
  <c r="N8066" i="1" s="1"/>
  <c r="N8067" i="1" a="1"/>
  <c r="N8067" i="1" s="1"/>
  <c r="N8068" i="1" a="1"/>
  <c r="N8068" i="1" s="1"/>
  <c r="N8069" i="1" a="1"/>
  <c r="N8069" i="1" s="1"/>
  <c r="N8070" i="1" a="1"/>
  <c r="N8070" i="1" s="1"/>
  <c r="N8071" i="1" a="1"/>
  <c r="N8071" i="1" s="1"/>
  <c r="N8072" i="1" a="1"/>
  <c r="N8072" i="1" s="1"/>
  <c r="N8073" i="1" a="1"/>
  <c r="N8073" i="1" s="1"/>
  <c r="N8074" i="1" a="1"/>
  <c r="N8074" i="1" s="1"/>
  <c r="N8075" i="1" a="1"/>
  <c r="N8075" i="1" s="1"/>
  <c r="N8076" i="1" a="1"/>
  <c r="N8076" i="1" s="1"/>
  <c r="N8077" i="1" a="1"/>
  <c r="N8077" i="1" s="1"/>
  <c r="N8078" i="1" a="1"/>
  <c r="N8078" i="1" s="1"/>
  <c r="N8079" i="1" a="1"/>
  <c r="N8079" i="1" s="1"/>
  <c r="N8080" i="1" a="1"/>
  <c r="N8080" i="1" s="1"/>
  <c r="N8081" i="1" a="1"/>
  <c r="N8081" i="1" s="1"/>
  <c r="N8082" i="1" a="1"/>
  <c r="N8082" i="1" s="1"/>
  <c r="N8083" i="1" a="1"/>
  <c r="N8083" i="1" s="1"/>
  <c r="N8084" i="1" a="1"/>
  <c r="N8084" i="1" s="1"/>
  <c r="N8085" i="1" a="1"/>
  <c r="N8085" i="1" s="1"/>
  <c r="N8086" i="1" a="1"/>
  <c r="N8086" i="1" s="1"/>
  <c r="N8087" i="1" a="1"/>
  <c r="N8087" i="1" s="1"/>
  <c r="N8088" i="1" a="1"/>
  <c r="N8088" i="1" s="1"/>
  <c r="N8089" i="1" a="1"/>
  <c r="N8089" i="1" s="1"/>
  <c r="N8090" i="1" a="1"/>
  <c r="N8090" i="1" s="1"/>
  <c r="N8091" i="1" a="1"/>
  <c r="N8091" i="1" s="1"/>
  <c r="N8092" i="1" a="1"/>
  <c r="N8092" i="1" s="1"/>
  <c r="N8093" i="1" a="1"/>
  <c r="N8093" i="1" s="1"/>
  <c r="N8094" i="1" a="1"/>
  <c r="N8094" i="1" s="1"/>
  <c r="N8095" i="1" a="1"/>
  <c r="N8095" i="1" s="1"/>
  <c r="N8096" i="1" a="1"/>
  <c r="N8096" i="1" s="1"/>
  <c r="N8097" i="1" a="1"/>
  <c r="N8097" i="1" s="1"/>
  <c r="N8098" i="1" a="1"/>
  <c r="N8098" i="1" s="1"/>
  <c r="N8099" i="1" a="1"/>
  <c r="N8099" i="1" s="1"/>
  <c r="N8100" i="1" a="1"/>
  <c r="N8100" i="1" s="1"/>
  <c r="N8101" i="1" a="1"/>
  <c r="N8101" i="1" s="1"/>
  <c r="N8102" i="1" a="1"/>
  <c r="N8102" i="1" s="1"/>
  <c r="N8103" i="1" a="1"/>
  <c r="N8103" i="1" s="1"/>
  <c r="N8104" i="1" a="1"/>
  <c r="N8104" i="1" s="1"/>
  <c r="N8105" i="1" a="1"/>
  <c r="N8105" i="1" s="1"/>
  <c r="N8106" i="1" a="1"/>
  <c r="N8106" i="1" s="1"/>
  <c r="N8107" i="1" a="1"/>
  <c r="N8107" i="1" s="1"/>
  <c r="N8108" i="1" a="1"/>
  <c r="N8108" i="1" s="1"/>
  <c r="N8109" i="1" a="1"/>
  <c r="N8109" i="1" s="1"/>
  <c r="N8110" i="1" a="1"/>
  <c r="N8110" i="1" s="1"/>
  <c r="N8111" i="1" a="1"/>
  <c r="N8111" i="1" s="1"/>
  <c r="N8112" i="1" a="1"/>
  <c r="N8112" i="1" s="1"/>
  <c r="N8113" i="1" a="1"/>
  <c r="N8113" i="1" s="1"/>
  <c r="N8114" i="1" a="1"/>
  <c r="N8114" i="1" s="1"/>
  <c r="N8115" i="1" a="1"/>
  <c r="N8115" i="1" s="1"/>
  <c r="N8116" i="1" a="1"/>
  <c r="N8116" i="1" s="1"/>
  <c r="N8117" i="1" a="1"/>
  <c r="N8117" i="1" s="1"/>
  <c r="N8118" i="1" a="1"/>
  <c r="N8118" i="1" s="1"/>
  <c r="N8119" i="1" a="1"/>
  <c r="N8119" i="1" s="1"/>
  <c r="N8120" i="1" a="1"/>
  <c r="N8120" i="1" s="1"/>
  <c r="N8121" i="1" a="1"/>
  <c r="N8121" i="1" s="1"/>
  <c r="N8122" i="1" a="1"/>
  <c r="N8122" i="1" s="1"/>
  <c r="N8123" i="1" a="1"/>
  <c r="N8123" i="1" s="1"/>
  <c r="N8124" i="1" a="1"/>
  <c r="N8124" i="1" s="1"/>
  <c r="N8125" i="1" a="1"/>
  <c r="N8125" i="1" s="1"/>
  <c r="N8126" i="1" a="1"/>
  <c r="N8126" i="1" s="1"/>
  <c r="N8127" i="1" a="1"/>
  <c r="N8127" i="1" s="1"/>
  <c r="N8128" i="1" a="1"/>
  <c r="N8128" i="1" s="1"/>
  <c r="N8129" i="1" a="1"/>
  <c r="N8129" i="1" s="1"/>
  <c r="N8130" i="1" a="1"/>
  <c r="N8130" i="1" s="1"/>
  <c r="N8131" i="1" a="1"/>
  <c r="N8131" i="1" s="1"/>
  <c r="N8132" i="1" a="1"/>
  <c r="N8132" i="1" s="1"/>
  <c r="N8133" i="1" a="1"/>
  <c r="N8133" i="1" s="1"/>
  <c r="N8134" i="1" a="1"/>
  <c r="N8134" i="1" s="1"/>
  <c r="N8135" i="1" a="1"/>
  <c r="N8135" i="1" s="1"/>
  <c r="N8136" i="1" a="1"/>
  <c r="N8136" i="1" s="1"/>
  <c r="N8137" i="1" a="1"/>
  <c r="N8137" i="1" s="1"/>
  <c r="N8138" i="1" a="1"/>
  <c r="N8138" i="1" s="1"/>
  <c r="N8139" i="1" a="1"/>
  <c r="N8139" i="1" s="1"/>
  <c r="N8140" i="1" a="1"/>
  <c r="N8140" i="1" s="1"/>
  <c r="N8141" i="1" a="1"/>
  <c r="N8141" i="1" s="1"/>
  <c r="N8142" i="1" a="1"/>
  <c r="N8142" i="1" s="1"/>
  <c r="N8143" i="1" a="1"/>
  <c r="N8143" i="1" s="1"/>
  <c r="N8144" i="1" a="1"/>
  <c r="N8144" i="1" s="1"/>
  <c r="N8145" i="1" a="1"/>
  <c r="N8145" i="1" s="1"/>
  <c r="N8146" i="1" a="1"/>
  <c r="N8146" i="1" s="1"/>
  <c r="N8147" i="1" a="1"/>
  <c r="N8147" i="1" s="1"/>
  <c r="N8148" i="1" a="1"/>
  <c r="N8148" i="1" s="1"/>
  <c r="N8149" i="1" a="1"/>
  <c r="N8149" i="1" s="1"/>
  <c r="N8150" i="1" a="1"/>
  <c r="N8150" i="1" s="1"/>
  <c r="N8151" i="1" a="1"/>
  <c r="N8151" i="1" s="1"/>
  <c r="N8152" i="1" a="1"/>
  <c r="N8152" i="1" s="1"/>
  <c r="N8153" i="1" a="1"/>
  <c r="N8153" i="1" s="1"/>
  <c r="N8154" i="1" a="1"/>
  <c r="N8154" i="1" s="1"/>
  <c r="N8155" i="1" a="1"/>
  <c r="N8155" i="1" s="1"/>
  <c r="N8156" i="1" a="1"/>
  <c r="N8156" i="1" s="1"/>
  <c r="N8157" i="1" a="1"/>
  <c r="N8157" i="1" s="1"/>
  <c r="N8158" i="1" a="1"/>
  <c r="N8158" i="1" s="1"/>
  <c r="N8159" i="1" a="1"/>
  <c r="N8159" i="1" s="1"/>
  <c r="N8160" i="1" a="1"/>
  <c r="N8160" i="1" s="1"/>
  <c r="N8161" i="1" a="1"/>
  <c r="N8161" i="1" s="1"/>
  <c r="N8162" i="1" a="1"/>
  <c r="N8162" i="1" s="1"/>
  <c r="N8163" i="1" a="1"/>
  <c r="N8163" i="1" s="1"/>
  <c r="N8164" i="1" a="1"/>
  <c r="N8164" i="1" s="1"/>
  <c r="N8165" i="1" a="1"/>
  <c r="N8165" i="1" s="1"/>
  <c r="N8166" i="1" a="1"/>
  <c r="N8166" i="1" s="1"/>
  <c r="N8167" i="1" a="1"/>
  <c r="N8167" i="1" s="1"/>
  <c r="N8168" i="1" a="1"/>
  <c r="N8168" i="1" s="1"/>
  <c r="N8169" i="1" a="1"/>
  <c r="N8169" i="1" s="1"/>
  <c r="N8170" i="1" a="1"/>
  <c r="N8170" i="1" s="1"/>
  <c r="N8171" i="1" a="1"/>
  <c r="N8171" i="1" s="1"/>
  <c r="N8172" i="1" a="1"/>
  <c r="N8172" i="1" s="1"/>
  <c r="N8173" i="1" a="1"/>
  <c r="N8173" i="1" s="1"/>
  <c r="N8174" i="1" a="1"/>
  <c r="N8174" i="1" s="1"/>
  <c r="N8175" i="1" a="1"/>
  <c r="N8175" i="1" s="1"/>
  <c r="N8176" i="1" a="1"/>
  <c r="N8176" i="1" s="1"/>
  <c r="N8177" i="1" a="1"/>
  <c r="N8177" i="1" s="1"/>
  <c r="N8178" i="1" a="1"/>
  <c r="N8178" i="1" s="1"/>
  <c r="N8179" i="1" a="1"/>
  <c r="N8179" i="1" s="1"/>
  <c r="N8180" i="1" a="1"/>
  <c r="N8180" i="1" s="1"/>
  <c r="N8181" i="1" a="1"/>
  <c r="N8181" i="1" s="1"/>
  <c r="N8182" i="1" a="1"/>
  <c r="N8182" i="1" s="1"/>
  <c r="N8183" i="1" a="1"/>
  <c r="N8183" i="1" s="1"/>
  <c r="N8184" i="1" a="1"/>
  <c r="N8184" i="1" s="1"/>
  <c r="N8185" i="1" a="1"/>
  <c r="N8185" i="1" s="1"/>
  <c r="N8186" i="1" a="1"/>
  <c r="N8186" i="1" s="1"/>
  <c r="N8187" i="1" a="1"/>
  <c r="N8187" i="1" s="1"/>
  <c r="N8188" i="1" a="1"/>
  <c r="N8188" i="1" s="1"/>
  <c r="N8189" i="1" a="1"/>
  <c r="N8189" i="1" s="1"/>
  <c r="N8190" i="1" a="1"/>
  <c r="N8190" i="1" s="1"/>
  <c r="N8191" i="1" a="1"/>
  <c r="N8191" i="1" s="1"/>
  <c r="N8192" i="1" a="1"/>
  <c r="N8192" i="1" s="1"/>
  <c r="N8193" i="1" a="1"/>
  <c r="N8193" i="1" s="1"/>
  <c r="N8194" i="1" a="1"/>
  <c r="N8194" i="1" s="1"/>
  <c r="N8195" i="1" a="1"/>
  <c r="N8195" i="1" s="1"/>
  <c r="N8196" i="1" a="1"/>
  <c r="N8196" i="1" s="1"/>
  <c r="N8197" i="1" a="1"/>
  <c r="N8197" i="1" s="1"/>
  <c r="N8198" i="1" a="1"/>
  <c r="N8198" i="1" s="1"/>
  <c r="N8199" i="1" a="1"/>
  <c r="N8199" i="1" s="1"/>
  <c r="N8200" i="1" a="1"/>
  <c r="N8200" i="1" s="1"/>
  <c r="N8201" i="1" a="1"/>
  <c r="N8201" i="1" s="1"/>
  <c r="N8202" i="1" a="1"/>
  <c r="N8202" i="1" s="1"/>
  <c r="N8203" i="1" a="1"/>
  <c r="N8203" i="1" s="1"/>
  <c r="N8204" i="1" a="1"/>
  <c r="N8204" i="1" s="1"/>
  <c r="N8205" i="1" a="1"/>
  <c r="N8205" i="1" s="1"/>
  <c r="N8206" i="1" a="1"/>
  <c r="N8206" i="1" s="1"/>
  <c r="N8207" i="1" a="1"/>
  <c r="N8207" i="1" s="1"/>
  <c r="N8208" i="1" a="1"/>
  <c r="N8208" i="1" s="1"/>
  <c r="N8209" i="1" a="1"/>
  <c r="N8209" i="1" s="1"/>
  <c r="N8210" i="1" a="1"/>
  <c r="N8210" i="1" s="1"/>
  <c r="N8211" i="1" a="1"/>
  <c r="N8211" i="1" s="1"/>
  <c r="N8212" i="1" a="1"/>
  <c r="N8212" i="1" s="1"/>
  <c r="N8213" i="1" a="1"/>
  <c r="N8213" i="1" s="1"/>
  <c r="N8214" i="1" a="1"/>
  <c r="N8214" i="1" s="1"/>
  <c r="N8215" i="1" a="1"/>
  <c r="N8215" i="1" s="1"/>
  <c r="N8216" i="1" a="1"/>
  <c r="N8216" i="1" s="1"/>
  <c r="N8217" i="1" a="1"/>
  <c r="N8217" i="1" s="1"/>
  <c r="N8218" i="1" a="1"/>
  <c r="N8218" i="1" s="1"/>
  <c r="N8219" i="1" a="1"/>
  <c r="N8219" i="1" s="1"/>
  <c r="N8220" i="1" a="1"/>
  <c r="N8220" i="1" s="1"/>
  <c r="N8221" i="1" a="1"/>
  <c r="N8221" i="1" s="1"/>
  <c r="N8222" i="1" a="1"/>
  <c r="N8222" i="1" s="1"/>
  <c r="N8223" i="1" a="1"/>
  <c r="N8223" i="1" s="1"/>
  <c r="N8224" i="1" a="1"/>
  <c r="N8224" i="1" s="1"/>
  <c r="N8225" i="1" a="1"/>
  <c r="N8225" i="1" s="1"/>
  <c r="N8226" i="1" a="1"/>
  <c r="N8226" i="1" s="1"/>
  <c r="N8227" i="1" a="1"/>
  <c r="N8227" i="1" s="1"/>
  <c r="N8228" i="1" a="1"/>
  <c r="N8228" i="1" s="1"/>
  <c r="N8229" i="1" a="1"/>
  <c r="N8229" i="1" s="1"/>
  <c r="N8230" i="1" a="1"/>
  <c r="N8230" i="1" s="1"/>
  <c r="N8231" i="1" a="1"/>
  <c r="N8231" i="1" s="1"/>
  <c r="N8232" i="1" a="1"/>
  <c r="N8232" i="1" s="1"/>
  <c r="N8233" i="1" a="1"/>
  <c r="N8233" i="1" s="1"/>
  <c r="N8234" i="1" a="1"/>
  <c r="N8234" i="1" s="1"/>
  <c r="N8235" i="1" a="1"/>
  <c r="N8235" i="1" s="1"/>
  <c r="N8236" i="1" a="1"/>
  <c r="N8236" i="1" s="1"/>
  <c r="N8237" i="1" a="1"/>
  <c r="N8237" i="1" s="1"/>
  <c r="N8238" i="1" a="1"/>
  <c r="N8238" i="1" s="1"/>
  <c r="N8239" i="1" a="1"/>
  <c r="N8239" i="1" s="1"/>
  <c r="N8240" i="1" a="1"/>
  <c r="N8240" i="1" s="1"/>
  <c r="N8241" i="1" a="1"/>
  <c r="N8241" i="1" s="1"/>
  <c r="N8242" i="1" a="1"/>
  <c r="N8242" i="1" s="1"/>
  <c r="N8243" i="1" a="1"/>
  <c r="N8243" i="1" s="1"/>
  <c r="N8244" i="1" a="1"/>
  <c r="N8244" i="1" s="1"/>
  <c r="N8245" i="1" a="1"/>
  <c r="N8245" i="1" s="1"/>
  <c r="N8246" i="1" a="1"/>
  <c r="N8246" i="1" s="1"/>
  <c r="N8247" i="1" a="1"/>
  <c r="N8247" i="1" s="1"/>
  <c r="N8248" i="1" a="1"/>
  <c r="N8248" i="1" s="1"/>
  <c r="N8249" i="1" a="1"/>
  <c r="N8249" i="1" s="1"/>
  <c r="N8250" i="1" a="1"/>
  <c r="N8250" i="1" s="1"/>
  <c r="N8251" i="1" a="1"/>
  <c r="N8251" i="1" s="1"/>
  <c r="N8252" i="1" a="1"/>
  <c r="N8252" i="1" s="1"/>
  <c r="N8253" i="1" a="1"/>
  <c r="N8253" i="1" s="1"/>
  <c r="N8254" i="1" a="1"/>
  <c r="N8254" i="1" s="1"/>
  <c r="N8255" i="1" a="1"/>
  <c r="N8255" i="1" s="1"/>
  <c r="N8256" i="1" a="1"/>
  <c r="N8256" i="1" s="1"/>
  <c r="N8257" i="1" a="1"/>
  <c r="N8257" i="1" s="1"/>
  <c r="N8258" i="1" a="1"/>
  <c r="N8258" i="1" s="1"/>
  <c r="N8259" i="1" a="1"/>
  <c r="N8259" i="1" s="1"/>
  <c r="N8260" i="1" a="1"/>
  <c r="N8260" i="1" s="1"/>
  <c r="N8261" i="1" a="1"/>
  <c r="N8261" i="1" s="1"/>
  <c r="N8262" i="1" a="1"/>
  <c r="N8262" i="1" s="1"/>
  <c r="N8263" i="1" a="1"/>
  <c r="N8263" i="1" s="1"/>
  <c r="N8264" i="1" a="1"/>
  <c r="N8264" i="1" s="1"/>
  <c r="N8265" i="1" a="1"/>
  <c r="N8265" i="1" s="1"/>
  <c r="N8266" i="1" a="1"/>
  <c r="N8266" i="1" s="1"/>
  <c r="N8267" i="1" a="1"/>
  <c r="N8267" i="1" s="1"/>
  <c r="N8268" i="1" a="1"/>
  <c r="N8268" i="1" s="1"/>
  <c r="N8269" i="1" a="1"/>
  <c r="N8269" i="1" s="1"/>
  <c r="N8270" i="1" a="1"/>
  <c r="N8270" i="1" s="1"/>
  <c r="N8271" i="1" a="1"/>
  <c r="N8271" i="1" s="1"/>
  <c r="N8272" i="1" a="1"/>
  <c r="N8272" i="1" s="1"/>
  <c r="N8273" i="1" a="1"/>
  <c r="N8273" i="1" s="1"/>
  <c r="N8274" i="1" a="1"/>
  <c r="N8274" i="1" s="1"/>
  <c r="N8275" i="1" a="1"/>
  <c r="N8275" i="1" s="1"/>
  <c r="N8276" i="1" a="1"/>
  <c r="N8276" i="1" s="1"/>
  <c r="N8277" i="1" a="1"/>
  <c r="N8277" i="1" s="1"/>
  <c r="N8278" i="1" a="1"/>
  <c r="N8278" i="1" s="1"/>
  <c r="N8279" i="1" a="1"/>
  <c r="N8279" i="1" s="1"/>
  <c r="N8280" i="1" a="1"/>
  <c r="N8280" i="1" s="1"/>
  <c r="N8281" i="1" a="1"/>
  <c r="N8281" i="1" s="1"/>
  <c r="N8282" i="1" a="1"/>
  <c r="N8282" i="1" s="1"/>
  <c r="N8283" i="1" a="1"/>
  <c r="N8283" i="1" s="1"/>
  <c r="N8284" i="1" a="1"/>
  <c r="N8284" i="1" s="1"/>
  <c r="N8285" i="1" a="1"/>
  <c r="N8285" i="1" s="1"/>
  <c r="N8286" i="1" a="1"/>
  <c r="N8286" i="1" s="1"/>
  <c r="N8287" i="1" a="1"/>
  <c r="N8287" i="1" s="1"/>
  <c r="N8288" i="1" a="1"/>
  <c r="N8288" i="1" s="1"/>
  <c r="N8289" i="1" a="1"/>
  <c r="N8289" i="1" s="1"/>
  <c r="N8290" i="1" a="1"/>
  <c r="N8290" i="1" s="1"/>
  <c r="N8291" i="1" a="1"/>
  <c r="N8291" i="1" s="1"/>
  <c r="N8292" i="1" a="1"/>
  <c r="N8292" i="1" s="1"/>
  <c r="N8293" i="1" a="1"/>
  <c r="N8293" i="1" s="1"/>
  <c r="N8294" i="1" a="1"/>
  <c r="N8294" i="1" s="1"/>
  <c r="N8295" i="1" a="1"/>
  <c r="N8295" i="1" s="1"/>
  <c r="N8296" i="1" a="1"/>
  <c r="N8296" i="1" s="1"/>
  <c r="N8297" i="1" a="1"/>
  <c r="N8297" i="1" s="1"/>
  <c r="N8298" i="1" a="1"/>
  <c r="N8298" i="1" s="1"/>
  <c r="N8299" i="1" a="1"/>
  <c r="N8299" i="1" s="1"/>
  <c r="N8300" i="1" a="1"/>
  <c r="N8300" i="1" s="1"/>
  <c r="N8301" i="1" a="1"/>
  <c r="N8301" i="1" s="1"/>
  <c r="N8302" i="1" a="1"/>
  <c r="N8302" i="1" s="1"/>
  <c r="N8303" i="1" a="1"/>
  <c r="N8303" i="1" s="1"/>
  <c r="N8304" i="1" a="1"/>
  <c r="N8304" i="1" s="1"/>
  <c r="N8305" i="1" a="1"/>
  <c r="N8305" i="1" s="1"/>
  <c r="N8306" i="1" a="1"/>
  <c r="N8306" i="1" s="1"/>
  <c r="N8307" i="1" a="1"/>
  <c r="N8307" i="1" s="1"/>
  <c r="N8308" i="1" a="1"/>
  <c r="N8308" i="1" s="1"/>
  <c r="N8309" i="1" a="1"/>
  <c r="N8309" i="1" s="1"/>
  <c r="N8310" i="1" a="1"/>
  <c r="N8310" i="1" s="1"/>
  <c r="N8311" i="1" a="1"/>
  <c r="N8311" i="1" s="1"/>
  <c r="N8312" i="1" a="1"/>
  <c r="N8312" i="1" s="1"/>
  <c r="N8313" i="1" a="1"/>
  <c r="N8313" i="1" s="1"/>
  <c r="N8314" i="1" a="1"/>
  <c r="N8314" i="1" s="1"/>
  <c r="N8315" i="1" a="1"/>
  <c r="N8315" i="1" s="1"/>
  <c r="N8316" i="1" a="1"/>
  <c r="N8316" i="1" s="1"/>
  <c r="N8317" i="1" a="1"/>
  <c r="N8317" i="1" s="1"/>
  <c r="N8318" i="1" a="1"/>
  <c r="N8318" i="1" s="1"/>
  <c r="N8319" i="1" a="1"/>
  <c r="N8319" i="1" s="1"/>
  <c r="N8320" i="1" a="1"/>
  <c r="N8320" i="1" s="1"/>
  <c r="N8321" i="1" a="1"/>
  <c r="N8321" i="1" s="1"/>
  <c r="N8322" i="1" a="1"/>
  <c r="N8322" i="1" s="1"/>
  <c r="N8323" i="1" a="1"/>
  <c r="N8323" i="1" s="1"/>
  <c r="N8324" i="1" a="1"/>
  <c r="N8324" i="1" s="1"/>
  <c r="N8325" i="1" a="1"/>
  <c r="N8325" i="1" s="1"/>
  <c r="N8326" i="1" a="1"/>
  <c r="N8326" i="1" s="1"/>
  <c r="N8327" i="1" a="1"/>
  <c r="N8327" i="1" s="1"/>
  <c r="N8328" i="1" a="1"/>
  <c r="N8328" i="1" s="1"/>
  <c r="N8329" i="1" a="1"/>
  <c r="N8329" i="1" s="1"/>
  <c r="N8330" i="1" a="1"/>
  <c r="N8330" i="1" s="1"/>
  <c r="N8331" i="1" a="1"/>
  <c r="N8331" i="1" s="1"/>
  <c r="N8332" i="1" a="1"/>
  <c r="N8332" i="1" s="1"/>
  <c r="N8333" i="1" a="1"/>
  <c r="N8333" i="1" s="1"/>
  <c r="N8334" i="1" a="1"/>
  <c r="N8334" i="1" s="1"/>
  <c r="N8335" i="1" a="1"/>
  <c r="N8335" i="1" s="1"/>
  <c r="N8336" i="1" a="1"/>
  <c r="N8336" i="1" s="1"/>
  <c r="N8337" i="1" a="1"/>
  <c r="N8337" i="1" s="1"/>
  <c r="N8338" i="1" a="1"/>
  <c r="N8338" i="1" s="1"/>
  <c r="N8339" i="1" a="1"/>
  <c r="N8339" i="1" s="1"/>
  <c r="N8340" i="1" a="1"/>
  <c r="N8340" i="1" s="1"/>
  <c r="N8341" i="1" a="1"/>
  <c r="N8341" i="1" s="1"/>
  <c r="N8342" i="1" a="1"/>
  <c r="N8342" i="1" s="1"/>
  <c r="N8343" i="1" a="1"/>
  <c r="N8343" i="1" s="1"/>
  <c r="N8344" i="1" a="1"/>
  <c r="N8344" i="1" s="1"/>
  <c r="N8345" i="1" a="1"/>
  <c r="N8345" i="1" s="1"/>
  <c r="N8346" i="1" a="1"/>
  <c r="N8346" i="1" s="1"/>
  <c r="N8347" i="1" a="1"/>
  <c r="N8347" i="1" s="1"/>
  <c r="N8348" i="1" a="1"/>
  <c r="N8348" i="1" s="1"/>
  <c r="N8349" i="1" a="1"/>
  <c r="N8349" i="1" s="1"/>
  <c r="N8350" i="1" a="1"/>
  <c r="N8350" i="1" s="1"/>
  <c r="N8351" i="1" a="1"/>
  <c r="N8351" i="1" s="1"/>
  <c r="N8352" i="1" a="1"/>
  <c r="N8352" i="1" s="1"/>
  <c r="N8353" i="1" a="1"/>
  <c r="N8353" i="1" s="1"/>
  <c r="N8354" i="1" a="1"/>
  <c r="N8354" i="1" s="1"/>
  <c r="N8355" i="1" a="1"/>
  <c r="N8355" i="1" s="1"/>
  <c r="N8356" i="1" a="1"/>
  <c r="N8356" i="1" s="1"/>
  <c r="N8357" i="1" a="1"/>
  <c r="N8357" i="1" s="1"/>
  <c r="N8358" i="1" a="1"/>
  <c r="N8358" i="1" s="1"/>
  <c r="N8359" i="1" a="1"/>
  <c r="N8359" i="1" s="1"/>
  <c r="N8360" i="1" a="1"/>
  <c r="N8360" i="1"/>
  <c r="N8361" i="1" a="1"/>
  <c r="N8361" i="1" s="1"/>
  <c r="N8362" i="1" a="1"/>
  <c r="N8362" i="1" s="1"/>
  <c r="N8363" i="1" a="1"/>
  <c r="N8363" i="1" s="1"/>
  <c r="N8364" i="1" a="1"/>
  <c r="N8364" i="1" s="1"/>
  <c r="N8365" i="1" a="1"/>
  <c r="N8365" i="1" s="1"/>
  <c r="N8366" i="1" a="1"/>
  <c r="N8366" i="1" s="1"/>
  <c r="N8367" i="1" a="1"/>
  <c r="N8367" i="1" s="1"/>
  <c r="N8368" i="1" a="1"/>
  <c r="N8368" i="1" s="1"/>
  <c r="N8369" i="1" a="1"/>
  <c r="N8369" i="1"/>
  <c r="N8370" i="1" a="1"/>
  <c r="N8370" i="1" s="1"/>
  <c r="N8371" i="1" a="1"/>
  <c r="N8371" i="1" s="1"/>
  <c r="N8372" i="1" a="1"/>
  <c r="N8372" i="1" s="1"/>
  <c r="N8373" i="1" a="1"/>
  <c r="N8373" i="1" s="1"/>
  <c r="N8374" i="1" a="1"/>
  <c r="N8374" i="1" s="1"/>
  <c r="N8375" i="1" a="1"/>
  <c r="N8375" i="1" s="1"/>
  <c r="N8376" i="1" a="1"/>
  <c r="N8376" i="1" s="1"/>
  <c r="N8377" i="1" a="1"/>
  <c r="N8377" i="1" s="1"/>
  <c r="N8378" i="1" a="1"/>
  <c r="N8378" i="1" s="1"/>
  <c r="N8379" i="1" a="1"/>
  <c r="N8379" i="1" s="1"/>
  <c r="N8380" i="1" a="1"/>
  <c r="N8380" i="1" s="1"/>
  <c r="N8381" i="1" a="1"/>
  <c r="N8381" i="1" s="1"/>
  <c r="N8382" i="1" a="1"/>
  <c r="N8382" i="1"/>
  <c r="N8383" i="1" a="1"/>
  <c r="N8383" i="1" s="1"/>
  <c r="N8384" i="1" a="1"/>
  <c r="N8384" i="1" s="1"/>
  <c r="N8385" i="1" a="1"/>
  <c r="N8385" i="1" s="1"/>
  <c r="N8386" i="1" a="1"/>
  <c r="N8386" i="1" s="1"/>
  <c r="N8387" i="1" a="1"/>
  <c r="N8387" i="1" s="1"/>
  <c r="N8388" i="1" a="1"/>
  <c r="N8388" i="1" s="1"/>
  <c r="N8389" i="1" a="1"/>
  <c r="N8389" i="1" s="1"/>
  <c r="N8390" i="1" a="1"/>
  <c r="N8390" i="1"/>
  <c r="N8391" i="1" a="1"/>
  <c r="N8391" i="1" s="1"/>
  <c r="N8392" i="1" a="1"/>
  <c r="N8392" i="1" s="1"/>
  <c r="N8393" i="1" a="1"/>
  <c r="N8393" i="1" s="1"/>
  <c r="N8394" i="1" a="1"/>
  <c r="N8394" i="1"/>
  <c r="N8395" i="1" a="1"/>
  <c r="N8395" i="1" s="1"/>
  <c r="N8396" i="1" a="1"/>
  <c r="N8396" i="1"/>
  <c r="N8397" i="1" a="1"/>
  <c r="N8397" i="1" s="1"/>
  <c r="N8398" i="1" a="1"/>
  <c r="N8398" i="1" s="1"/>
  <c r="N8399" i="1" a="1"/>
  <c r="N8399" i="1"/>
  <c r="N8400" i="1" a="1"/>
  <c r="N8400" i="1" s="1"/>
  <c r="N8401" i="1" a="1"/>
  <c r="N8401" i="1" s="1"/>
  <c r="N8402" i="1" a="1"/>
  <c r="N8402" i="1"/>
  <c r="N8403" i="1" a="1"/>
  <c r="N8403" i="1" s="1"/>
  <c r="N8404" i="1" a="1"/>
  <c r="N8404" i="1" s="1"/>
  <c r="N8405" i="1" a="1"/>
  <c r="N8405" i="1"/>
  <c r="N8406" i="1" a="1"/>
  <c r="N8406" i="1" s="1"/>
  <c r="N8407" i="1" a="1"/>
  <c r="N8407" i="1" s="1"/>
  <c r="N8408" i="1" a="1"/>
  <c r="N8408" i="1" s="1"/>
  <c r="N8409" i="1" a="1"/>
  <c r="N8409" i="1" s="1"/>
  <c r="N8410" i="1" a="1"/>
  <c r="N8410" i="1" s="1"/>
  <c r="N8411" i="1" a="1"/>
  <c r="N8411" i="1"/>
  <c r="N8412" i="1" a="1"/>
  <c r="N8412" i="1" s="1"/>
  <c r="N8413" i="1" a="1"/>
  <c r="N8413" i="1" s="1"/>
  <c r="N8414" i="1" a="1"/>
  <c r="N8414" i="1" s="1"/>
  <c r="N8415" i="1" a="1"/>
  <c r="N8415" i="1" s="1"/>
  <c r="N8416" i="1" a="1"/>
  <c r="N8416" i="1" s="1"/>
  <c r="N8417" i="1" a="1"/>
  <c r="N8417" i="1" s="1"/>
  <c r="N8418" i="1" a="1"/>
  <c r="N8418" i="1" s="1"/>
  <c r="N8419" i="1" a="1"/>
  <c r="N8419" i="1" s="1"/>
  <c r="N8420" i="1" a="1"/>
  <c r="N8420" i="1" s="1"/>
  <c r="N8421" i="1" a="1"/>
  <c r="N8421" i="1" s="1"/>
  <c r="N8422" i="1" a="1"/>
  <c r="N8422" i="1" s="1"/>
  <c r="N8423" i="1" a="1"/>
  <c r="N8423" i="1"/>
  <c r="N8424" i="1" a="1"/>
  <c r="N8424" i="1" s="1"/>
  <c r="N8425" i="1" a="1"/>
  <c r="N8425" i="1" s="1"/>
  <c r="N8426" i="1" a="1"/>
  <c r="N8426" i="1" s="1"/>
  <c r="N8427" i="1" a="1"/>
  <c r="N8427" i="1" s="1"/>
  <c r="N8428" i="1" a="1"/>
  <c r="N8428" i="1" s="1"/>
  <c r="N8429" i="1" a="1"/>
  <c r="N8429" i="1" s="1"/>
  <c r="N8430" i="1" a="1"/>
  <c r="N8430" i="1" s="1"/>
  <c r="N8431" i="1" a="1"/>
  <c r="N8431" i="1" s="1"/>
  <c r="N8432" i="1" a="1"/>
  <c r="N8432" i="1"/>
  <c r="N8433" i="1" a="1"/>
  <c r="N8433" i="1" s="1"/>
  <c r="N8434" i="1" a="1"/>
  <c r="N8434" i="1" s="1"/>
  <c r="N8435" i="1" a="1"/>
  <c r="N8435" i="1" s="1"/>
  <c r="N8436" i="1" a="1"/>
  <c r="N8436" i="1" s="1"/>
  <c r="N8437" i="1" a="1"/>
  <c r="N8437" i="1" s="1"/>
  <c r="N8438" i="1" a="1"/>
  <c r="N8438" i="1"/>
  <c r="N8439" i="1" a="1"/>
  <c r="N8439" i="1" s="1"/>
  <c r="N8440" i="1" a="1"/>
  <c r="N8440" i="1" s="1"/>
  <c r="N8441" i="1" a="1"/>
  <c r="N8441" i="1"/>
  <c r="N8442" i="1" a="1"/>
  <c r="N8442" i="1" s="1"/>
  <c r="N8443" i="1" a="1"/>
  <c r="N8443" i="1" s="1"/>
  <c r="N8444" i="1" a="1"/>
  <c r="N8444" i="1"/>
  <c r="N8445" i="1" a="1"/>
  <c r="N8445" i="1" s="1"/>
  <c r="N8446" i="1" a="1"/>
  <c r="N8446" i="1" s="1"/>
  <c r="N8447" i="1" a="1"/>
  <c r="N8447" i="1" s="1"/>
  <c r="N8448" i="1" a="1"/>
  <c r="N8448" i="1"/>
  <c r="N8449" i="1" a="1"/>
  <c r="N8449" i="1" s="1"/>
  <c r="N8450" i="1" a="1"/>
  <c r="N8450" i="1" s="1"/>
  <c r="N8451" i="1" a="1"/>
  <c r="N8451" i="1" s="1"/>
  <c r="N8452" i="1" a="1"/>
  <c r="N8452" i="1" s="1"/>
  <c r="N8453" i="1" a="1"/>
  <c r="N8453" i="1" s="1"/>
  <c r="N8454" i="1" a="1"/>
  <c r="N8454" i="1"/>
  <c r="N8455" i="1" a="1"/>
  <c r="N8455" i="1" s="1"/>
  <c r="N8456" i="1" a="1"/>
  <c r="N8456" i="1"/>
  <c r="N8457" i="1" a="1"/>
  <c r="N8457" i="1" s="1"/>
  <c r="N8458" i="1" a="1"/>
  <c r="N8458" i="1" s="1"/>
  <c r="N8459" i="1" a="1"/>
  <c r="N8459" i="1" s="1"/>
  <c r="N8460" i="1" a="1"/>
  <c r="N8460" i="1" s="1"/>
  <c r="N8461" i="1" a="1"/>
  <c r="N8461" i="1" s="1"/>
  <c r="N8462" i="1" a="1"/>
  <c r="N8462" i="1" s="1"/>
  <c r="N8463" i="1" a="1"/>
  <c r="N8463" i="1" s="1"/>
  <c r="N8464" i="1" a="1"/>
  <c r="N8464" i="1" s="1"/>
  <c r="N8465" i="1" a="1"/>
  <c r="N8465" i="1"/>
  <c r="N8466" i="1" a="1"/>
  <c r="N8466" i="1" s="1"/>
  <c r="N8467" i="1" a="1"/>
  <c r="N8467" i="1" s="1"/>
  <c r="N8468" i="1" a="1"/>
  <c r="N8468" i="1" s="1"/>
  <c r="N8469" i="1" a="1"/>
  <c r="N8469" i="1" s="1"/>
  <c r="N8470" i="1" a="1"/>
  <c r="N8470" i="1" s="1"/>
  <c r="N8471" i="1" a="1"/>
  <c r="N8471" i="1"/>
  <c r="N8472" i="1" a="1"/>
  <c r="N8472" i="1" s="1"/>
  <c r="N8473" i="1" a="1"/>
  <c r="N8473" i="1" s="1"/>
  <c r="N8474" i="1" a="1"/>
  <c r="N8474" i="1"/>
  <c r="N8475" i="1" a="1"/>
  <c r="N8475" i="1" s="1"/>
  <c r="N8476" i="1" a="1"/>
  <c r="N8476" i="1" s="1"/>
  <c r="N8477" i="1" a="1"/>
  <c r="N8477" i="1" s="1"/>
  <c r="N8478" i="1" a="1"/>
  <c r="N8478" i="1" s="1"/>
  <c r="N8479" i="1" a="1"/>
  <c r="N8479" i="1" s="1"/>
  <c r="N8480" i="1" a="1"/>
  <c r="N8480" i="1" s="1"/>
  <c r="N8481" i="1" a="1"/>
  <c r="N8481" i="1" s="1"/>
  <c r="N8482" i="1" a="1"/>
  <c r="N8482" i="1" s="1"/>
  <c r="N8483" i="1" a="1"/>
  <c r="N8483" i="1" s="1"/>
  <c r="N8484" i="1" a="1"/>
  <c r="N8484" i="1" s="1"/>
  <c r="N8485" i="1" a="1"/>
  <c r="N8485" i="1" s="1"/>
  <c r="N8486" i="1" a="1"/>
  <c r="N8486" i="1" s="1"/>
  <c r="N8487" i="1" a="1"/>
  <c r="N8487" i="1" s="1"/>
  <c r="N8488" i="1" a="1"/>
  <c r="N8488" i="1" s="1"/>
  <c r="N8489" i="1" a="1"/>
  <c r="N8489" i="1" s="1"/>
  <c r="N8490" i="1" a="1"/>
  <c r="N8490" i="1"/>
  <c r="N8491" i="1" a="1"/>
  <c r="N8491" i="1" s="1"/>
  <c r="N8492" i="1" a="1"/>
  <c r="N8492" i="1" s="1"/>
  <c r="N8493" i="1" a="1"/>
  <c r="N8493" i="1" s="1"/>
  <c r="N8494" i="1" a="1"/>
  <c r="N8494" i="1" s="1"/>
  <c r="N8495" i="1" a="1"/>
  <c r="N8495" i="1" s="1"/>
  <c r="N8496" i="1" a="1"/>
  <c r="N8496" i="1" s="1"/>
  <c r="N8497" i="1" a="1"/>
  <c r="N8497" i="1" s="1"/>
  <c r="N8498" i="1" a="1"/>
  <c r="N8498" i="1" s="1"/>
  <c r="N8499" i="1" a="1"/>
  <c r="N8499" i="1"/>
  <c r="N8500" i="1" a="1"/>
  <c r="N8500" i="1" s="1"/>
  <c r="N8501" i="1" a="1"/>
  <c r="N8501" i="1" s="1"/>
  <c r="N8502" i="1" a="1"/>
  <c r="N8502" i="1" s="1"/>
  <c r="N8503" i="1" a="1"/>
  <c r="N8503" i="1" s="1"/>
  <c r="N8504" i="1" a="1"/>
  <c r="N8504" i="1" s="1"/>
  <c r="N8505" i="1" a="1"/>
  <c r="N8505" i="1" s="1"/>
  <c r="N8506" i="1" a="1"/>
  <c r="N8506" i="1" s="1"/>
  <c r="N8507" i="1" a="1"/>
  <c r="N8507" i="1"/>
  <c r="N8508" i="1" a="1"/>
  <c r="N8508" i="1" s="1"/>
  <c r="N8509" i="1" a="1"/>
  <c r="N8509" i="1" s="1"/>
  <c r="N8510" i="1" a="1"/>
  <c r="N8510" i="1" s="1"/>
  <c r="N8511" i="1" a="1"/>
  <c r="N8511" i="1" s="1"/>
  <c r="N8512" i="1" a="1"/>
  <c r="N8512" i="1" s="1"/>
  <c r="N8513" i="1" a="1"/>
  <c r="N8513" i="1" s="1"/>
  <c r="N8514" i="1" a="1"/>
  <c r="N8514" i="1"/>
  <c r="N8515" i="1" a="1"/>
  <c r="N8515" i="1" s="1"/>
  <c r="N8516" i="1" a="1"/>
  <c r="N8516" i="1" s="1"/>
  <c r="N8517" i="1" a="1"/>
  <c r="N8517" i="1" s="1"/>
  <c r="N8518" i="1" a="1"/>
  <c r="N8518" i="1" s="1"/>
  <c r="N8519" i="1" a="1"/>
  <c r="N8519" i="1" s="1"/>
  <c r="N8520" i="1" a="1"/>
  <c r="N8520" i="1" s="1"/>
  <c r="N8521" i="1" a="1"/>
  <c r="N8521" i="1" s="1"/>
  <c r="N8522" i="1" a="1"/>
  <c r="N8522" i="1" s="1"/>
  <c r="N8523" i="1" a="1"/>
  <c r="N8523" i="1" s="1"/>
  <c r="N8524" i="1" a="1"/>
  <c r="N8524" i="1" s="1"/>
  <c r="N8525" i="1" a="1"/>
  <c r="N8525" i="1" s="1"/>
  <c r="N8526" i="1" a="1"/>
  <c r="N8526" i="1"/>
  <c r="N8527" i="1" a="1"/>
  <c r="N8527" i="1" s="1"/>
  <c r="N8528" i="1" a="1"/>
  <c r="N8528" i="1" s="1"/>
  <c r="N8529" i="1" a="1"/>
  <c r="N8529" i="1" s="1"/>
  <c r="N8530" i="1" a="1"/>
  <c r="N8530" i="1" s="1"/>
  <c r="N8531" i="1" a="1"/>
  <c r="N8531" i="1" s="1"/>
  <c r="N8532" i="1" a="1"/>
  <c r="N8532" i="1" s="1"/>
  <c r="N8533" i="1" a="1"/>
  <c r="N8533" i="1" s="1"/>
  <c r="N8534" i="1" a="1"/>
  <c r="N8534" i="1" s="1"/>
  <c r="N8535" i="1" a="1"/>
  <c r="N8535" i="1"/>
  <c r="N8536" i="1" a="1"/>
  <c r="N8536" i="1" s="1"/>
  <c r="N8537" i="1" a="1"/>
  <c r="N8537" i="1" s="1"/>
  <c r="N8538" i="1" a="1"/>
  <c r="N8538" i="1" s="1"/>
  <c r="N8539" i="1" a="1"/>
  <c r="N8539" i="1" s="1"/>
  <c r="N8540" i="1" a="1"/>
  <c r="N8540" i="1" s="1"/>
  <c r="N8541" i="1" a="1"/>
  <c r="N8541" i="1" s="1"/>
  <c r="N8542" i="1" a="1"/>
  <c r="N8542" i="1" s="1"/>
  <c r="N8543" i="1" a="1"/>
  <c r="N8543" i="1" s="1"/>
  <c r="N8544" i="1" a="1"/>
  <c r="N8544" i="1" s="1"/>
  <c r="N8545" i="1" a="1"/>
  <c r="N8545" i="1" s="1"/>
  <c r="N8546" i="1" a="1"/>
  <c r="N8546" i="1" s="1"/>
  <c r="N8547" i="1" a="1"/>
  <c r="N8547" i="1" s="1"/>
  <c r="N8548" i="1" a="1"/>
  <c r="N8548" i="1" s="1"/>
  <c r="N8549" i="1" a="1"/>
  <c r="N8549" i="1" s="1"/>
  <c r="N8550" i="1" a="1"/>
  <c r="N8550" i="1" s="1"/>
  <c r="N8551" i="1" a="1"/>
  <c r="N8551" i="1" s="1"/>
  <c r="N8552" i="1" a="1"/>
  <c r="N8552" i="1" s="1"/>
  <c r="N8553" i="1" a="1"/>
  <c r="N8553" i="1" s="1"/>
  <c r="N8554" i="1" a="1"/>
  <c r="N8554" i="1" s="1"/>
  <c r="N8555" i="1" a="1"/>
  <c r="N8555" i="1"/>
  <c r="N8556" i="1" a="1"/>
  <c r="N8556" i="1" s="1"/>
  <c r="N8557" i="1" a="1"/>
  <c r="N8557" i="1" s="1"/>
  <c r="N8558" i="1" a="1"/>
  <c r="N8558" i="1" s="1"/>
  <c r="N8559" i="1" a="1"/>
  <c r="N8559" i="1" s="1"/>
  <c r="N8560" i="1" a="1"/>
  <c r="N8560" i="1" s="1"/>
  <c r="N8561" i="1" a="1"/>
  <c r="N8561" i="1" s="1"/>
  <c r="N8562" i="1" a="1"/>
  <c r="N8562" i="1" s="1"/>
  <c r="N8563" i="1" a="1"/>
  <c r="N8563" i="1" s="1"/>
  <c r="N8564" i="1" a="1"/>
  <c r="N8564" i="1"/>
  <c r="N8565" i="1" a="1"/>
  <c r="N8565" i="1" s="1"/>
  <c r="N8566" i="1" a="1"/>
  <c r="N8566" i="1" s="1"/>
  <c r="N8567" i="1" a="1"/>
  <c r="N8567" i="1" s="1"/>
  <c r="N8568" i="1" a="1"/>
  <c r="N8568" i="1" s="1"/>
  <c r="N8569" i="1" a="1"/>
  <c r="N8569" i="1" s="1"/>
  <c r="N8570" i="1" a="1"/>
  <c r="N8570" i="1" s="1"/>
  <c r="N8571" i="1" a="1"/>
  <c r="N8571" i="1" s="1"/>
  <c r="N8572" i="1" a="1"/>
  <c r="N8572" i="1" s="1"/>
  <c r="N8573" i="1" a="1"/>
  <c r="N8573" i="1" s="1"/>
  <c r="N8574" i="1" a="1"/>
  <c r="N8574" i="1" s="1"/>
  <c r="N8575" i="1" a="1"/>
  <c r="N8575" i="1" s="1"/>
  <c r="N8576" i="1" a="1"/>
  <c r="N8576" i="1" s="1"/>
  <c r="N8577" i="1" a="1"/>
  <c r="N8577" i="1" s="1"/>
  <c r="N8578" i="1" a="1"/>
  <c r="N8578" i="1" s="1"/>
  <c r="N8579" i="1" a="1"/>
  <c r="N8579" i="1" s="1"/>
  <c r="N8580" i="1" a="1"/>
  <c r="N8580" i="1" s="1"/>
  <c r="N8581" i="1" a="1"/>
  <c r="N8581" i="1" s="1"/>
  <c r="N8582" i="1" a="1"/>
  <c r="N8582" i="1" s="1"/>
  <c r="N8583" i="1" a="1"/>
  <c r="N8583" i="1" s="1"/>
  <c r="N8584" i="1" a="1"/>
  <c r="N8584" i="1" s="1"/>
  <c r="N8585" i="1" a="1"/>
  <c r="N8585" i="1" s="1"/>
  <c r="N8586" i="1" a="1"/>
  <c r="N8586" i="1" s="1"/>
  <c r="N8587" i="1" a="1"/>
  <c r="N8587" i="1" s="1"/>
  <c r="N8588" i="1" a="1"/>
  <c r="N8588" i="1" s="1"/>
  <c r="N8589" i="1" a="1"/>
  <c r="N8589" i="1" s="1"/>
  <c r="N8590" i="1" a="1"/>
  <c r="N8590" i="1" s="1"/>
  <c r="N8591" i="1" a="1"/>
  <c r="N8591" i="1" s="1"/>
  <c r="N8592" i="1" a="1"/>
  <c r="N8592" i="1"/>
  <c r="N8593" i="1" a="1"/>
  <c r="N8593" i="1" s="1"/>
  <c r="N8594" i="1" a="1"/>
  <c r="N8594" i="1" s="1"/>
  <c r="N8595" i="1" a="1"/>
  <c r="N8595" i="1" s="1"/>
  <c r="N8596" i="1" a="1"/>
  <c r="N8596" i="1" s="1"/>
  <c r="N8597" i="1" a="1"/>
  <c r="N8597" i="1" s="1"/>
  <c r="N8598" i="1" a="1"/>
  <c r="N8598" i="1" s="1"/>
  <c r="N8599" i="1" a="1"/>
  <c r="N8599" i="1" s="1"/>
  <c r="N8600" i="1" a="1"/>
  <c r="N8600" i="1" s="1"/>
  <c r="N8601" i="1" a="1"/>
  <c r="N8601" i="1" s="1"/>
  <c r="N8602" i="1" a="1"/>
  <c r="N8602" i="1" s="1"/>
  <c r="N8603" i="1" a="1"/>
  <c r="N8603" i="1" s="1"/>
  <c r="N8604" i="1" a="1"/>
  <c r="N8604" i="1" s="1"/>
  <c r="N8605" i="1" a="1"/>
  <c r="N8605" i="1" s="1"/>
  <c r="N8606" i="1" a="1"/>
  <c r="N8606" i="1" s="1"/>
  <c r="N8607" i="1" a="1"/>
  <c r="N8607" i="1" s="1"/>
  <c r="N8608" i="1" a="1"/>
  <c r="N8608" i="1" s="1"/>
  <c r="N8609" i="1" a="1"/>
  <c r="N8609" i="1" s="1"/>
  <c r="N8610" i="1" a="1"/>
  <c r="N8610" i="1"/>
  <c r="N8611" i="1" a="1"/>
  <c r="N8611" i="1" s="1"/>
  <c r="N8612" i="1" a="1"/>
  <c r="N8612" i="1" s="1"/>
  <c r="N8613" i="1" a="1"/>
  <c r="N8613" i="1" s="1"/>
  <c r="N8614" i="1" a="1"/>
  <c r="N8614" i="1" s="1"/>
  <c r="N8615" i="1" a="1"/>
  <c r="N8615" i="1"/>
  <c r="N8616" i="1" a="1"/>
  <c r="N8616" i="1" s="1"/>
  <c r="N8617" i="1" a="1"/>
  <c r="N8617" i="1" s="1"/>
  <c r="N8618" i="1" a="1"/>
  <c r="N8618" i="1" s="1"/>
  <c r="N8619" i="1" a="1"/>
  <c r="N8619" i="1" s="1"/>
  <c r="N8620" i="1" a="1"/>
  <c r="N8620" i="1" s="1"/>
  <c r="N8621" i="1" a="1"/>
  <c r="N8621" i="1"/>
  <c r="N8622" i="1" a="1"/>
  <c r="N8622" i="1" s="1"/>
  <c r="N8623" i="1" a="1"/>
  <c r="N8623" i="1" s="1"/>
  <c r="N8624" i="1" a="1"/>
  <c r="N8624" i="1" s="1"/>
  <c r="N8625" i="1" a="1"/>
  <c r="N8625" i="1" s="1"/>
  <c r="N8626" i="1" a="1"/>
  <c r="N8626" i="1" s="1"/>
  <c r="N8627" i="1" a="1"/>
  <c r="N8627" i="1"/>
  <c r="N8628" i="1" a="1"/>
  <c r="N8628" i="1" s="1"/>
  <c r="N8629" i="1" a="1"/>
  <c r="N8629" i="1" s="1"/>
  <c r="N8630" i="1" a="1"/>
  <c r="N8630" i="1" s="1"/>
  <c r="N8631" i="1" a="1"/>
  <c r="N8631" i="1" s="1"/>
  <c r="N8632" i="1" a="1"/>
  <c r="N8632" i="1" s="1"/>
  <c r="N8633" i="1" a="1"/>
  <c r="N8633" i="1" s="1"/>
  <c r="N8634" i="1" a="1"/>
  <c r="N8634" i="1"/>
  <c r="N8635" i="1" a="1"/>
  <c r="N8635" i="1" s="1"/>
  <c r="N8636" i="1" a="1"/>
  <c r="N8636" i="1"/>
  <c r="N8637" i="1" a="1"/>
  <c r="N8637" i="1" s="1"/>
  <c r="N8638" i="1" a="1"/>
  <c r="N8638" i="1" s="1"/>
  <c r="N8639" i="1" a="1"/>
  <c r="N8639" i="1"/>
  <c r="N8640" i="1" a="1"/>
  <c r="N8640" i="1" s="1"/>
  <c r="N8641" i="1" a="1"/>
  <c r="N8641" i="1" s="1"/>
  <c r="N8642" i="1" a="1"/>
  <c r="N8642" i="1" s="1"/>
  <c r="N8643" i="1" a="1"/>
  <c r="N8643" i="1"/>
  <c r="N8644" i="1" a="1"/>
  <c r="N8644" i="1" s="1"/>
  <c r="N8645" i="1" a="1"/>
  <c r="N8645" i="1" s="1"/>
  <c r="N8646" i="1" a="1"/>
  <c r="N8646" i="1" s="1"/>
  <c r="N8647" i="1" a="1"/>
  <c r="N8647" i="1" s="1"/>
  <c r="N8648" i="1" a="1"/>
  <c r="N8648" i="1" s="1"/>
  <c r="N8649" i="1" a="1"/>
  <c r="N8649" i="1" s="1"/>
  <c r="N8650" i="1" a="1"/>
  <c r="N8650" i="1" s="1"/>
  <c r="N8651" i="1" a="1"/>
  <c r="N8651" i="1" s="1"/>
  <c r="N8652" i="1" a="1"/>
  <c r="N8652" i="1" s="1"/>
  <c r="N8653" i="1" a="1"/>
  <c r="N8653" i="1" s="1"/>
  <c r="N8654" i="1" a="1"/>
  <c r="N8654" i="1" s="1"/>
  <c r="N8655" i="1" a="1"/>
  <c r="N8655" i="1" s="1"/>
  <c r="N8656" i="1" a="1"/>
  <c r="N8656" i="1" s="1"/>
  <c r="N8657" i="1" a="1"/>
  <c r="N8657" i="1" s="1"/>
  <c r="N8658" i="1" a="1"/>
  <c r="N8658" i="1"/>
  <c r="N8659" i="1" a="1"/>
  <c r="N8659" i="1" s="1"/>
  <c r="N8660" i="1" a="1"/>
  <c r="N8660" i="1" s="1"/>
  <c r="N8661" i="1" a="1"/>
  <c r="N8661" i="1" s="1"/>
  <c r="N8662" i="1" a="1"/>
  <c r="N8662" i="1" s="1"/>
  <c r="N8663" i="1" a="1"/>
  <c r="N8663" i="1" s="1"/>
  <c r="N8664" i="1" a="1"/>
  <c r="N8664" i="1"/>
  <c r="N8665" i="1" a="1"/>
  <c r="N8665" i="1" s="1"/>
  <c r="N8666" i="1" a="1"/>
  <c r="N8666" i="1" s="1"/>
  <c r="N8667" i="1" a="1"/>
  <c r="N8667" i="1" s="1"/>
  <c r="N8668" i="1" a="1"/>
  <c r="N8668" i="1" s="1"/>
  <c r="N8669" i="1" a="1"/>
  <c r="N8669" i="1" s="1"/>
  <c r="N8670" i="1" a="1"/>
  <c r="N8670" i="1" s="1"/>
  <c r="N8671" i="1" a="1"/>
  <c r="N8671" i="1" s="1"/>
  <c r="N8672" i="1" a="1"/>
  <c r="N8672" i="1" s="1"/>
  <c r="N8673" i="1" a="1"/>
  <c r="N8673" i="1" s="1"/>
  <c r="N8674" i="1" a="1"/>
  <c r="N8674" i="1" s="1"/>
  <c r="N8675" i="1" a="1"/>
  <c r="N8675" i="1" s="1"/>
  <c r="N8676" i="1" a="1"/>
  <c r="N8676" i="1" s="1"/>
  <c r="N8677" i="1" a="1"/>
  <c r="N8677" i="1" s="1"/>
  <c r="N8678" i="1" a="1"/>
  <c r="N8678" i="1" s="1"/>
  <c r="N8679" i="1" a="1"/>
  <c r="N8679" i="1" s="1"/>
  <c r="N8680" i="1" a="1"/>
  <c r="N8680" i="1" s="1"/>
  <c r="N8681" i="1" a="1"/>
  <c r="N8681" i="1" s="1"/>
  <c r="N8682" i="1" a="1"/>
  <c r="N8682" i="1"/>
  <c r="N8683" i="1" a="1"/>
  <c r="N8683" i="1" s="1"/>
  <c r="N8684" i="1" a="1"/>
  <c r="N8684" i="1" s="1"/>
  <c r="N8685" i="1" a="1"/>
  <c r="N8685" i="1" s="1"/>
  <c r="N8686" i="1" a="1"/>
  <c r="N8686" i="1" s="1"/>
  <c r="N8687" i="1" a="1"/>
  <c r="N8687" i="1" s="1"/>
  <c r="N8688" i="1" a="1"/>
  <c r="N8688" i="1" s="1"/>
  <c r="N8689" i="1" a="1"/>
  <c r="N8689" i="1" s="1"/>
  <c r="N8690" i="1" a="1"/>
  <c r="N8690" i="1" s="1"/>
  <c r="N8691" i="1" a="1"/>
  <c r="N8691" i="1" s="1"/>
  <c r="N8692" i="1" a="1"/>
  <c r="N8692" i="1" s="1"/>
  <c r="N8693" i="1" a="1"/>
  <c r="N8693" i="1"/>
  <c r="N8694" i="1" a="1"/>
  <c r="N8694" i="1" s="1"/>
  <c r="N8695" i="1" a="1"/>
  <c r="N8695" i="1" s="1"/>
  <c r="N8696" i="1" a="1"/>
  <c r="N8696" i="1" s="1"/>
  <c r="N8697" i="1" a="1"/>
  <c r="N8697" i="1" s="1"/>
  <c r="N8698" i="1" a="1"/>
  <c r="N8698" i="1" s="1"/>
  <c r="N8699" i="1" a="1"/>
  <c r="N8699" i="1" s="1"/>
  <c r="N8700" i="1" a="1"/>
  <c r="N8700" i="1" s="1"/>
  <c r="N8701" i="1" a="1"/>
  <c r="N8701" i="1" s="1"/>
  <c r="N8702" i="1" a="1"/>
  <c r="N8702" i="1" s="1"/>
  <c r="N8703" i="1" a="1"/>
  <c r="N8703" i="1" s="1"/>
  <c r="N8704" i="1" a="1"/>
  <c r="N8704" i="1" s="1"/>
  <c r="N8705" i="1" a="1"/>
  <c r="N8705" i="1" s="1"/>
  <c r="N8706" i="1" a="1"/>
  <c r="N8706" i="1" s="1"/>
  <c r="N8707" i="1" a="1"/>
  <c r="N8707" i="1" s="1"/>
  <c r="N8708" i="1" a="1"/>
  <c r="N8708" i="1" s="1"/>
  <c r="N8709" i="1" a="1"/>
  <c r="N8709" i="1" s="1"/>
  <c r="N8710" i="1" a="1"/>
  <c r="N8710" i="1" s="1"/>
  <c r="N8711" i="1" a="1"/>
  <c r="N8711" i="1"/>
  <c r="N8712" i="1" a="1"/>
  <c r="N8712" i="1" s="1"/>
  <c r="N8713" i="1" a="1"/>
  <c r="N8713" i="1" s="1"/>
  <c r="N8714" i="1" a="1"/>
  <c r="N8714" i="1" s="1"/>
  <c r="N8715" i="1" a="1"/>
  <c r="N8715" i="1" s="1"/>
  <c r="N8716" i="1" a="1"/>
  <c r="N8716" i="1" s="1"/>
  <c r="N8717" i="1" a="1"/>
  <c r="N8717" i="1" s="1"/>
  <c r="N8718" i="1" a="1"/>
  <c r="N8718" i="1"/>
  <c r="N8719" i="1" a="1"/>
  <c r="N8719" i="1" s="1"/>
  <c r="N8720" i="1" a="1"/>
  <c r="N8720" i="1" s="1"/>
  <c r="N8721" i="1" a="1"/>
  <c r="N8721" i="1" s="1"/>
  <c r="N8722" i="1" a="1"/>
  <c r="N8722" i="1" s="1"/>
  <c r="N8723" i="1" a="1"/>
  <c r="N8723" i="1"/>
  <c r="N8724" i="1" a="1"/>
  <c r="N8724" i="1" s="1"/>
  <c r="N8725" i="1" a="1"/>
  <c r="N8725" i="1" s="1"/>
  <c r="N8726" i="1" a="1"/>
  <c r="N8726" i="1" s="1"/>
  <c r="N8727" i="1" a="1"/>
  <c r="N8727" i="1" s="1"/>
  <c r="N8728" i="1" a="1"/>
  <c r="N8728" i="1" s="1"/>
  <c r="N8729" i="1" a="1"/>
  <c r="N8729" i="1" s="1"/>
  <c r="N8730" i="1" a="1"/>
  <c r="N8730" i="1"/>
  <c r="N8731" i="1" a="1"/>
  <c r="N8731" i="1" s="1"/>
  <c r="N8732" i="1" a="1"/>
  <c r="N8732" i="1" s="1"/>
  <c r="N8733" i="1" a="1"/>
  <c r="N8733" i="1" s="1"/>
  <c r="N8734" i="1" a="1"/>
  <c r="N8734" i="1" s="1"/>
  <c r="N8735" i="1" a="1"/>
  <c r="N8735" i="1" s="1"/>
  <c r="N8736" i="1" a="1"/>
  <c r="N8736" i="1" s="1"/>
  <c r="N8737" i="1" a="1"/>
  <c r="N8737" i="1" s="1"/>
  <c r="N8738" i="1" a="1"/>
  <c r="N8738" i="1" s="1"/>
  <c r="N8739" i="1" a="1"/>
  <c r="N8739" i="1" s="1"/>
  <c r="N8740" i="1" a="1"/>
  <c r="N8740" i="1" s="1"/>
  <c r="N8741" i="1" a="1"/>
  <c r="N8741" i="1" s="1"/>
  <c r="N8742" i="1" a="1"/>
  <c r="N8742" i="1"/>
  <c r="N8743" i="1" a="1"/>
  <c r="N8743" i="1" s="1"/>
  <c r="N8744" i="1" a="1"/>
  <c r="N8744" i="1" s="1"/>
  <c r="N8745" i="1" a="1"/>
  <c r="N8745" i="1" s="1"/>
  <c r="N8746" i="1" a="1"/>
  <c r="N8746" i="1" s="1"/>
  <c r="N8747" i="1" a="1"/>
  <c r="N8747" i="1" s="1"/>
  <c r="N8748" i="1" a="1"/>
  <c r="N8748" i="1" s="1"/>
  <c r="N8749" i="1" a="1"/>
  <c r="N8749" i="1" s="1"/>
  <c r="N8750" i="1" a="1"/>
  <c r="N8750" i="1" s="1"/>
  <c r="N8751" i="1" a="1"/>
  <c r="N8751" i="1"/>
  <c r="N8752" i="1" a="1"/>
  <c r="N8752" i="1" s="1"/>
  <c r="N8753" i="1" a="1"/>
  <c r="N8753" i="1" s="1"/>
  <c r="N8754" i="1" a="1"/>
  <c r="N8754" i="1" s="1"/>
  <c r="N8755" i="1" a="1"/>
  <c r="N8755" i="1" s="1"/>
  <c r="N8756" i="1" a="1"/>
  <c r="N8756" i="1" s="1"/>
  <c r="N8757" i="1" a="1"/>
  <c r="N8757" i="1" s="1"/>
  <c r="N8758" i="1" a="1"/>
  <c r="N8758" i="1" s="1"/>
  <c r="N8759" i="1" a="1"/>
  <c r="N8759" i="1" s="1"/>
  <c r="N8760" i="1" a="1"/>
  <c r="N8760" i="1" s="1"/>
  <c r="N8761" i="1" a="1"/>
  <c r="N8761" i="1" s="1"/>
  <c r="N8762" i="1" a="1"/>
  <c r="N8762" i="1" s="1"/>
  <c r="N8763" i="1" a="1"/>
  <c r="N8763" i="1" s="1"/>
  <c r="N8764" i="1" a="1"/>
  <c r="N8764" i="1" s="1"/>
  <c r="N8765" i="1" a="1"/>
  <c r="N8765" i="1" s="1"/>
  <c r="N8766" i="1" a="1"/>
  <c r="N8766" i="1" s="1"/>
  <c r="N8767" i="1" a="1"/>
  <c r="N8767" i="1" s="1"/>
  <c r="N8768" i="1" a="1"/>
  <c r="N8768" i="1" s="1"/>
  <c r="N8769" i="1" a="1"/>
  <c r="N8769" i="1" s="1"/>
  <c r="N8770" i="1" a="1"/>
  <c r="N8770" i="1" s="1"/>
  <c r="N8771" i="1" a="1"/>
  <c r="N8771" i="1"/>
  <c r="N8772" i="1" a="1"/>
  <c r="N8772" i="1" s="1"/>
  <c r="N8773" i="1" a="1"/>
  <c r="N8773" i="1" s="1"/>
  <c r="N8774" i="1" a="1"/>
  <c r="N8774" i="1" s="1"/>
  <c r="N8775" i="1" a="1"/>
  <c r="N8775" i="1" s="1"/>
  <c r="N8776" i="1" a="1"/>
  <c r="N8776" i="1" s="1"/>
  <c r="N8777" i="1" a="1"/>
  <c r="N8777" i="1" s="1"/>
  <c r="N8778" i="1" a="1"/>
  <c r="N8778" i="1" s="1"/>
  <c r="N8779" i="1" a="1"/>
  <c r="N8779" i="1" s="1"/>
  <c r="N8780" i="1" a="1"/>
  <c r="N8780" i="1"/>
  <c r="N8781" i="1" a="1"/>
  <c r="N8781" i="1" s="1"/>
  <c r="N8782" i="1" a="1"/>
  <c r="N8782" i="1" s="1"/>
  <c r="N8783" i="1" a="1"/>
  <c r="N8783" i="1" s="1"/>
  <c r="N8784" i="1" a="1"/>
  <c r="N8784" i="1" s="1"/>
  <c r="N8785" i="1" a="1"/>
  <c r="N8785" i="1" s="1"/>
  <c r="N8786" i="1" a="1"/>
  <c r="N8786" i="1" s="1"/>
  <c r="N8787" i="1" a="1"/>
  <c r="N8787" i="1" s="1"/>
  <c r="N8788" i="1" a="1"/>
  <c r="N8788" i="1" s="1"/>
  <c r="N8789" i="1" a="1"/>
  <c r="N8789" i="1" s="1"/>
  <c r="N8790" i="1" a="1"/>
  <c r="N8790" i="1" s="1"/>
  <c r="N8791" i="1" a="1"/>
  <c r="N8791" i="1" s="1"/>
  <c r="N8792" i="1" a="1"/>
  <c r="N8792" i="1" s="1"/>
  <c r="N8793" i="1" a="1"/>
  <c r="N8793" i="1" s="1"/>
  <c r="N8794" i="1" a="1"/>
  <c r="N8794" i="1" s="1"/>
  <c r="N8795" i="1" a="1"/>
  <c r="N8795" i="1" s="1"/>
  <c r="N8796" i="1" a="1"/>
  <c r="N8796" i="1" s="1"/>
  <c r="N8797" i="1" a="1"/>
  <c r="N8797" i="1" s="1"/>
  <c r="N8798" i="1" a="1"/>
  <c r="N8798" i="1" s="1"/>
  <c r="N8799" i="1" a="1"/>
  <c r="N8799" i="1" s="1"/>
  <c r="N8800" i="1" a="1"/>
  <c r="N8800" i="1" s="1"/>
  <c r="N8801" i="1" a="1"/>
  <c r="N8801" i="1" s="1"/>
  <c r="N8802" i="1" a="1"/>
  <c r="N8802" i="1" s="1"/>
  <c r="N8803" i="1" a="1"/>
  <c r="N8803" i="1" s="1"/>
  <c r="N8804" i="1" a="1"/>
  <c r="N8804" i="1" s="1"/>
  <c r="N8805" i="1" a="1"/>
  <c r="N8805" i="1" s="1"/>
  <c r="N8806" i="1" a="1"/>
  <c r="N8806" i="1" s="1"/>
  <c r="N8807" i="1" a="1"/>
  <c r="N8807" i="1" s="1"/>
  <c r="N8808" i="1" a="1"/>
  <c r="N8808" i="1"/>
  <c r="N8809" i="1" a="1"/>
  <c r="N8809" i="1" s="1"/>
  <c r="N8810" i="1" a="1"/>
  <c r="N8810" i="1" s="1"/>
  <c r="N8811" i="1" a="1"/>
  <c r="N8811" i="1" s="1"/>
  <c r="N8812" i="1" a="1"/>
  <c r="N8812" i="1" s="1"/>
  <c r="N8813" i="1" a="1"/>
  <c r="N8813" i="1" s="1"/>
  <c r="N8814" i="1" a="1"/>
  <c r="N8814" i="1" s="1"/>
  <c r="N8815" i="1" a="1"/>
  <c r="N8815" i="1" s="1"/>
  <c r="N8816" i="1" a="1"/>
  <c r="N8816" i="1" s="1"/>
  <c r="N8817" i="1" a="1"/>
  <c r="N8817" i="1" s="1"/>
  <c r="N8818" i="1" a="1"/>
  <c r="N8818" i="1" s="1"/>
  <c r="N8819" i="1" a="1"/>
  <c r="N8819" i="1" s="1"/>
  <c r="N8820" i="1" a="1"/>
  <c r="N8820" i="1" s="1"/>
  <c r="N8821" i="1" a="1"/>
  <c r="N8821" i="1" s="1"/>
  <c r="N8822" i="1" a="1"/>
  <c r="N8822" i="1" s="1"/>
  <c r="N8823" i="1" a="1"/>
  <c r="N8823" i="1" s="1"/>
  <c r="N8824" i="1" a="1"/>
  <c r="N8824" i="1" s="1"/>
  <c r="N8825" i="1" a="1"/>
  <c r="N8825" i="1" s="1"/>
  <c r="N8826" i="1" a="1"/>
  <c r="N8826" i="1"/>
  <c r="N8827" i="1" a="1"/>
  <c r="N8827" i="1" s="1"/>
  <c r="N8828" i="1" a="1"/>
  <c r="N8828" i="1" s="1"/>
  <c r="N8829" i="1" a="1"/>
  <c r="N8829" i="1" s="1"/>
  <c r="N8830" i="1" a="1"/>
  <c r="N8830" i="1" s="1"/>
  <c r="N8831" i="1" a="1"/>
  <c r="N8831" i="1"/>
  <c r="N8832" i="1" a="1"/>
  <c r="N8832" i="1" s="1"/>
  <c r="N8833" i="1" a="1"/>
  <c r="N8833" i="1" s="1"/>
  <c r="N8834" i="1" a="1"/>
  <c r="N8834" i="1" s="1"/>
  <c r="N8835" i="1" a="1"/>
  <c r="N8835" i="1" s="1"/>
  <c r="N8836" i="1" a="1"/>
  <c r="N8836" i="1" s="1"/>
  <c r="N8837" i="1" a="1"/>
  <c r="N8837" i="1" s="1"/>
  <c r="N8838" i="1" a="1"/>
  <c r="N8838" i="1" s="1"/>
  <c r="N8839" i="1" a="1"/>
  <c r="N8839" i="1" s="1"/>
  <c r="N8840" i="1" a="1"/>
  <c r="N8840" i="1" s="1"/>
  <c r="N8841" i="1" a="1"/>
  <c r="N8841" i="1" s="1"/>
  <c r="N8842" i="1" a="1"/>
  <c r="N8842" i="1" s="1"/>
  <c r="N8843" i="1" a="1"/>
  <c r="N8843" i="1"/>
  <c r="N8844" i="1" a="1"/>
  <c r="N8844" i="1" s="1"/>
  <c r="N8845" i="1" a="1"/>
  <c r="N8845" i="1" s="1"/>
  <c r="N8846" i="1" a="1"/>
  <c r="N8846" i="1" s="1"/>
  <c r="N8847" i="1" a="1"/>
  <c r="N8847" i="1" s="1"/>
  <c r="N8848" i="1" a="1"/>
  <c r="N8848" i="1" s="1"/>
  <c r="N8849" i="1" a="1"/>
  <c r="N8849" i="1" s="1"/>
  <c r="N8850" i="1" a="1"/>
  <c r="N8850" i="1"/>
  <c r="N8851" i="1" a="1"/>
  <c r="N8851" i="1" s="1"/>
  <c r="N8852" i="1" a="1"/>
  <c r="N8852" i="1"/>
  <c r="N8853" i="1" a="1"/>
  <c r="N8853" i="1" s="1"/>
  <c r="N8854" i="1" a="1"/>
  <c r="N8854" i="1" s="1"/>
  <c r="N8855" i="1" a="1"/>
  <c r="N8855" i="1" s="1"/>
  <c r="N8856" i="1" a="1"/>
  <c r="N8856" i="1" s="1"/>
  <c r="N8857" i="1" a="1"/>
  <c r="N8857" i="1" s="1"/>
  <c r="N8858" i="1" a="1"/>
  <c r="N8858" i="1" s="1"/>
  <c r="N8859" i="1" a="1"/>
  <c r="N8859" i="1"/>
  <c r="N8860" i="1" a="1"/>
  <c r="N8860" i="1" s="1"/>
  <c r="N8861" i="1" a="1"/>
  <c r="N8861" i="1" s="1"/>
  <c r="N8862" i="1" a="1"/>
  <c r="N8862" i="1" s="1"/>
  <c r="N8863" i="1" a="1"/>
  <c r="N8863" i="1" s="1"/>
  <c r="N8864" i="1" a="1"/>
  <c r="N8864" i="1" s="1"/>
  <c r="N8865" i="1" a="1"/>
  <c r="N8865" i="1" s="1"/>
  <c r="N8866" i="1" a="1"/>
  <c r="N8866" i="1" s="1"/>
  <c r="N8867" i="1" a="1"/>
  <c r="N8867" i="1"/>
  <c r="N8868" i="1" a="1"/>
  <c r="N8868" i="1" s="1"/>
  <c r="N8869" i="1" a="1"/>
  <c r="N8869" i="1" s="1"/>
  <c r="N8870" i="1" a="1"/>
  <c r="N8870" i="1" s="1"/>
  <c r="N8871" i="1" a="1"/>
  <c r="N8871" i="1" s="1"/>
  <c r="N8872" i="1" a="1"/>
  <c r="N8872" i="1" s="1"/>
  <c r="N8873" i="1" a="1"/>
  <c r="N8873" i="1" s="1"/>
  <c r="N8874" i="1" a="1"/>
  <c r="N8874" i="1" s="1"/>
  <c r="N8875" i="1" a="1"/>
  <c r="N8875" i="1" s="1"/>
  <c r="N8876" i="1" a="1"/>
  <c r="N8876" i="1" s="1"/>
  <c r="N8877" i="1" a="1"/>
  <c r="N8877" i="1" s="1"/>
  <c r="N8878" i="1" a="1"/>
  <c r="N8878" i="1" s="1"/>
  <c r="N8879" i="1" a="1"/>
  <c r="N8879" i="1" s="1"/>
  <c r="N8880" i="1" a="1"/>
  <c r="N8880" i="1"/>
  <c r="N8881" i="1" a="1"/>
  <c r="N8881" i="1" s="1"/>
  <c r="N8882" i="1" a="1"/>
  <c r="N8882" i="1" s="1"/>
  <c r="N8883" i="1" a="1"/>
  <c r="N8883" i="1" s="1"/>
  <c r="N8884" i="1" a="1"/>
  <c r="N8884" i="1" s="1"/>
  <c r="N8885" i="1" a="1"/>
  <c r="N8885" i="1" s="1"/>
  <c r="N8886" i="1" a="1"/>
  <c r="N8886" i="1"/>
  <c r="N8887" i="1" a="1"/>
  <c r="N8887" i="1" s="1"/>
  <c r="N8888" i="1" a="1"/>
  <c r="N8888" i="1" s="1"/>
  <c r="N8889" i="1" a="1"/>
  <c r="N8889" i="1" s="1"/>
  <c r="N8890" i="1" a="1"/>
  <c r="N8890" i="1" s="1"/>
  <c r="N8891" i="1" a="1"/>
  <c r="N8891" i="1" s="1"/>
  <c r="N8892" i="1" a="1"/>
  <c r="N8892" i="1" s="1"/>
  <c r="N8893" i="1" a="1"/>
  <c r="N8893" i="1" s="1"/>
  <c r="N8894" i="1" a="1"/>
  <c r="N8894" i="1" s="1"/>
  <c r="N8895" i="1" a="1"/>
  <c r="N8895" i="1"/>
  <c r="N8896" i="1" a="1"/>
  <c r="N8896" i="1" s="1"/>
  <c r="N8897" i="1" a="1"/>
  <c r="N8897" i="1" s="1"/>
  <c r="N8898" i="1" a="1"/>
  <c r="N8898" i="1" s="1"/>
  <c r="N8899" i="1" a="1"/>
  <c r="N8899" i="1" s="1"/>
  <c r="N8900" i="1" a="1"/>
  <c r="N8900" i="1" s="1"/>
  <c r="N8901" i="1" a="1"/>
  <c r="N8901" i="1" s="1"/>
  <c r="N8902" i="1" a="1"/>
  <c r="N8902" i="1" s="1"/>
  <c r="N8903" i="1" a="1"/>
  <c r="N8903" i="1" s="1"/>
  <c r="N8904" i="1" a="1"/>
  <c r="N8904" i="1" s="1"/>
  <c r="N8905" i="1" a="1"/>
  <c r="N8905" i="1" s="1"/>
  <c r="N8906" i="1" a="1"/>
  <c r="N8906" i="1"/>
  <c r="N8907" i="1" a="1"/>
  <c r="N8907" i="1" s="1"/>
  <c r="N8908" i="1" a="1"/>
  <c r="N8908" i="1" s="1"/>
  <c r="N8909" i="1" a="1"/>
  <c r="N8909" i="1" s="1"/>
  <c r="N8910" i="1" a="1"/>
  <c r="N8910" i="1"/>
  <c r="N8911" i="1" a="1"/>
  <c r="N8911" i="1" s="1"/>
  <c r="N8912" i="1" a="1"/>
  <c r="N8912" i="1" s="1"/>
  <c r="N8913" i="1" a="1"/>
  <c r="N8913" i="1" s="1"/>
  <c r="N8914" i="1" a="1"/>
  <c r="N8914" i="1" s="1"/>
  <c r="N8915" i="1" a="1"/>
  <c r="N8915" i="1"/>
  <c r="N8916" i="1" a="1"/>
  <c r="N8916" i="1" s="1"/>
  <c r="N8917" i="1" a="1"/>
  <c r="N8917" i="1" s="1"/>
  <c r="N8918" i="1" a="1"/>
  <c r="N8918" i="1" s="1"/>
  <c r="N8919" i="1" a="1"/>
  <c r="N8919" i="1" s="1"/>
  <c r="N8920" i="1" a="1"/>
  <c r="N8920" i="1" s="1"/>
  <c r="N8921" i="1" a="1"/>
  <c r="N8921" i="1" s="1"/>
  <c r="N8922" i="1" a="1"/>
  <c r="N8922" i="1" s="1"/>
  <c r="N8923" i="1" a="1"/>
  <c r="N8923" i="1" s="1"/>
  <c r="N8924" i="1" a="1"/>
  <c r="N8924" i="1"/>
  <c r="N8925" i="1" a="1"/>
  <c r="N8925" i="1" s="1"/>
  <c r="N8926" i="1" a="1"/>
  <c r="N8926" i="1" s="1"/>
  <c r="N8927" i="1" a="1"/>
  <c r="N8927" i="1" s="1"/>
  <c r="N8928" i="1" a="1"/>
  <c r="N8928" i="1" s="1"/>
  <c r="N8929" i="1" a="1"/>
  <c r="N8929" i="1" s="1"/>
  <c r="N8930" i="1" a="1"/>
  <c r="N8930" i="1" s="1"/>
  <c r="N8931" i="1" a="1"/>
  <c r="N8931" i="1" s="1"/>
  <c r="N8932" i="1" a="1"/>
  <c r="N8932" i="1" s="1"/>
  <c r="N8933" i="1" a="1"/>
  <c r="N8933" i="1" s="1"/>
  <c r="N8934" i="1" a="1"/>
  <c r="N8934" i="1" s="1"/>
  <c r="N8935" i="1" a="1"/>
  <c r="N8935" i="1" s="1"/>
  <c r="N8936" i="1" a="1"/>
  <c r="N8936" i="1" s="1"/>
  <c r="N8937" i="1" a="1"/>
  <c r="N8937" i="1" s="1"/>
  <c r="N8938" i="1" a="1"/>
  <c r="N8938" i="1" s="1"/>
  <c r="N8939" i="1" a="1"/>
  <c r="N8939" i="1" s="1"/>
  <c r="N8940" i="1" a="1"/>
  <c r="N8940" i="1" s="1"/>
  <c r="N8941" i="1" a="1"/>
  <c r="N8941" i="1" s="1"/>
  <c r="N8942" i="1" a="1"/>
  <c r="N8942" i="1" s="1"/>
  <c r="N8943" i="1" a="1"/>
  <c r="N8943" i="1" s="1"/>
  <c r="N8944" i="1" a="1"/>
  <c r="N8944" i="1" s="1"/>
  <c r="N8945" i="1" a="1"/>
  <c r="N8945" i="1"/>
  <c r="N8946" i="1" a="1"/>
  <c r="N8946" i="1" s="1"/>
  <c r="N8947" i="1" a="1"/>
  <c r="N8947" i="1" s="1"/>
  <c r="N8948" i="1" a="1"/>
  <c r="N8948" i="1" s="1"/>
  <c r="N8949" i="1" a="1"/>
  <c r="N8949" i="1" s="1"/>
  <c r="N8950" i="1" a="1"/>
  <c r="N8950" i="1" s="1"/>
  <c r="N8951" i="1" a="1"/>
  <c r="N8951" i="1"/>
  <c r="N8952" i="1" a="1"/>
  <c r="N8952" i="1" s="1"/>
  <c r="N8953" i="1" a="1"/>
  <c r="N8953" i="1" s="1"/>
  <c r="N8954" i="1" a="1"/>
  <c r="N8954" i="1" s="1"/>
  <c r="N8955" i="1" a="1"/>
  <c r="N8955" i="1" s="1"/>
  <c r="N8956" i="1" a="1"/>
  <c r="N8956" i="1" s="1"/>
  <c r="N8957" i="1" a="1"/>
  <c r="N8957" i="1" s="1"/>
  <c r="N8958" i="1" a="1"/>
  <c r="N8958" i="1" s="1"/>
  <c r="N8959" i="1" a="1"/>
  <c r="N8959" i="1" s="1"/>
  <c r="N8960" i="1" a="1"/>
  <c r="N8960" i="1"/>
  <c r="N8961" i="1" a="1"/>
  <c r="N8961" i="1" s="1"/>
  <c r="N8962" i="1" a="1"/>
  <c r="N8962" i="1" s="1"/>
  <c r="N8963" i="1" a="1"/>
  <c r="N8963" i="1" s="1"/>
  <c r="N8964" i="1" a="1"/>
  <c r="N8964" i="1" s="1"/>
  <c r="N8965" i="1" a="1"/>
  <c r="N8965" i="1" s="1"/>
  <c r="N8966" i="1" a="1"/>
  <c r="N8966" i="1" s="1"/>
  <c r="N8967" i="1" a="1"/>
  <c r="N8967" i="1" s="1"/>
  <c r="N8968" i="1" a="1"/>
  <c r="N8968" i="1" s="1"/>
  <c r="N8969" i="1" a="1"/>
  <c r="N8969" i="1" s="1"/>
  <c r="N8970" i="1" a="1"/>
  <c r="N8970" i="1" s="1"/>
  <c r="N8971" i="1" a="1"/>
  <c r="N8971" i="1" s="1"/>
  <c r="N8972" i="1" a="1"/>
  <c r="N8972" i="1" s="1"/>
  <c r="N8973" i="1" a="1"/>
  <c r="N8973" i="1" s="1"/>
  <c r="N8974" i="1" a="1"/>
  <c r="N8974" i="1" s="1"/>
  <c r="N8975" i="1" a="1"/>
  <c r="N8975" i="1" s="1"/>
  <c r="N8976" i="1" a="1"/>
  <c r="N8976" i="1" s="1"/>
  <c r="N8977" i="1" a="1"/>
  <c r="N8977" i="1" s="1"/>
  <c r="N8978" i="1" a="1"/>
  <c r="N8978" i="1" s="1"/>
  <c r="N8979" i="1" a="1"/>
  <c r="N8979" i="1" s="1"/>
  <c r="N8980" i="1" a="1"/>
  <c r="N8980" i="1" s="1"/>
  <c r="N8981" i="1" a="1"/>
  <c r="N8981" i="1"/>
  <c r="N8982" i="1" a="1"/>
  <c r="N8982" i="1" s="1"/>
  <c r="N8983" i="1" a="1"/>
  <c r="N8983" i="1" s="1"/>
  <c r="N8984" i="1" a="1"/>
  <c r="N8984" i="1" s="1"/>
  <c r="N8985" i="1" a="1"/>
  <c r="N8985" i="1" s="1"/>
  <c r="N8986" i="1" a="1"/>
  <c r="N8986" i="1" s="1"/>
  <c r="N8987" i="1" a="1"/>
  <c r="N8987" i="1"/>
  <c r="N8988" i="1" a="1"/>
  <c r="N8988" i="1" s="1"/>
  <c r="N8989" i="1" a="1"/>
  <c r="N8989" i="1" s="1"/>
  <c r="N8990" i="1" a="1"/>
  <c r="N8990" i="1" s="1"/>
  <c r="N8991" i="1" a="1"/>
  <c r="N8991" i="1" s="1"/>
  <c r="N8992" i="1" a="1"/>
  <c r="N8992" i="1" s="1"/>
  <c r="N8993" i="1" a="1"/>
  <c r="N8993" i="1" s="1"/>
  <c r="N8994" i="1" a="1"/>
  <c r="N8994" i="1" s="1"/>
  <c r="N8995" i="1" a="1"/>
  <c r="N8995" i="1" s="1"/>
  <c r="N8996" i="1" a="1"/>
  <c r="N8996" i="1"/>
  <c r="N8997" i="1" a="1"/>
  <c r="N8997" i="1" s="1"/>
  <c r="N8998" i="1" a="1"/>
  <c r="N8998" i="1" s="1"/>
  <c r="N8999" i="1" a="1"/>
  <c r="N8999" i="1" s="1"/>
  <c r="N9000" i="1" a="1"/>
  <c r="N9000" i="1" s="1"/>
  <c r="N9001" i="1" a="1"/>
  <c r="N9001" i="1" s="1"/>
  <c r="N9002" i="1" a="1"/>
  <c r="N9002" i="1" s="1"/>
  <c r="N9003" i="1" a="1"/>
  <c r="N9003" i="1" s="1"/>
  <c r="N9004" i="1" a="1"/>
  <c r="N9004" i="1" s="1"/>
  <c r="N9005" i="1" a="1"/>
  <c r="N9005" i="1" s="1"/>
  <c r="N9006" i="1" a="1"/>
  <c r="N9006" i="1" s="1"/>
  <c r="N9007" i="1" a="1"/>
  <c r="N9007" i="1" s="1"/>
  <c r="N9008" i="1" a="1"/>
  <c r="N9008" i="1" s="1"/>
  <c r="N9009" i="1" a="1"/>
  <c r="N9009" i="1" s="1"/>
  <c r="N9010" i="1" a="1"/>
  <c r="N9010" i="1" s="1"/>
  <c r="N9011" i="1" a="1"/>
  <c r="N9011" i="1" s="1"/>
  <c r="N9012" i="1" a="1"/>
  <c r="N9012" i="1" s="1"/>
  <c r="N9013" i="1" a="1"/>
  <c r="N9013" i="1" s="1"/>
  <c r="N9014" i="1" a="1"/>
  <c r="N9014" i="1" s="1"/>
  <c r="N9015" i="1" a="1"/>
  <c r="N9015" i="1" s="1"/>
  <c r="N9016" i="1" a="1"/>
  <c r="N9016" i="1" s="1"/>
  <c r="N9017" i="1" a="1"/>
  <c r="N9017" i="1"/>
  <c r="N9018" i="1" a="1"/>
  <c r="N9018" i="1" s="1"/>
  <c r="N9019" i="1" a="1"/>
  <c r="N9019" i="1" s="1"/>
  <c r="N9020" i="1" a="1"/>
  <c r="N9020" i="1" s="1"/>
  <c r="N9021" i="1" a="1"/>
  <c r="N9021" i="1" s="1"/>
  <c r="N9022" i="1" a="1"/>
  <c r="N9022" i="1" s="1"/>
  <c r="N9023" i="1" a="1"/>
  <c r="N9023" i="1"/>
  <c r="N9024" i="1" a="1"/>
  <c r="N9024" i="1" s="1"/>
  <c r="N9025" i="1" a="1"/>
  <c r="N9025" i="1" s="1"/>
  <c r="N9026" i="1" a="1"/>
  <c r="N9026" i="1" s="1"/>
  <c r="N9027" i="1" a="1"/>
  <c r="N9027" i="1" s="1"/>
  <c r="N9028" i="1" a="1"/>
  <c r="N9028" i="1" s="1"/>
  <c r="N9029" i="1" a="1"/>
  <c r="N9029" i="1" s="1"/>
  <c r="N9030" i="1" a="1"/>
  <c r="N9030" i="1" s="1"/>
  <c r="N9031" i="1" a="1"/>
  <c r="N9031" i="1" s="1"/>
  <c r="N9032" i="1" a="1"/>
  <c r="N9032" i="1"/>
  <c r="N9033" i="1" a="1"/>
  <c r="N9033" i="1" s="1"/>
  <c r="N9034" i="1" a="1"/>
  <c r="N9034" i="1" s="1"/>
  <c r="N9035" i="1" a="1"/>
  <c r="N9035" i="1" s="1"/>
  <c r="N9036" i="1" a="1"/>
  <c r="N9036" i="1" s="1"/>
  <c r="N9037" i="1" a="1"/>
  <c r="N9037" i="1" s="1"/>
  <c r="N9038" i="1" a="1"/>
  <c r="N9038" i="1" s="1"/>
  <c r="N9039" i="1" a="1"/>
  <c r="N9039" i="1" s="1"/>
  <c r="N9040" i="1" a="1"/>
  <c r="N9040" i="1" s="1"/>
  <c r="N9041" i="1" a="1"/>
  <c r="N9041" i="1" s="1"/>
  <c r="N9042" i="1" a="1"/>
  <c r="N9042" i="1" s="1"/>
  <c r="N9043" i="1" a="1"/>
  <c r="N9043" i="1" s="1"/>
  <c r="N9044" i="1" a="1"/>
  <c r="N9044" i="1" s="1"/>
  <c r="N9045" i="1" a="1"/>
  <c r="N9045" i="1" s="1"/>
  <c r="N9046" i="1" a="1"/>
  <c r="N9046" i="1" s="1"/>
  <c r="N9047" i="1" a="1"/>
  <c r="N9047" i="1" s="1"/>
  <c r="N9048" i="1" a="1"/>
  <c r="N9048" i="1" s="1"/>
  <c r="N9049" i="1" a="1"/>
  <c r="N9049" i="1" s="1"/>
  <c r="N9050" i="1" a="1"/>
  <c r="N9050" i="1" s="1"/>
  <c r="N9051" i="1" a="1"/>
  <c r="N9051" i="1" s="1"/>
  <c r="N9052" i="1" a="1"/>
  <c r="N9052" i="1" s="1"/>
  <c r="N9053" i="1" a="1"/>
  <c r="N9053" i="1"/>
  <c r="N9054" i="1" a="1"/>
  <c r="N9054" i="1" s="1"/>
  <c r="N9055" i="1" a="1"/>
  <c r="N9055" i="1" s="1"/>
  <c r="N9056" i="1" a="1"/>
  <c r="N9056" i="1" s="1"/>
  <c r="N9057" i="1" a="1"/>
  <c r="N9057" i="1" s="1"/>
  <c r="N9058" i="1" a="1"/>
  <c r="N9058" i="1" s="1"/>
  <c r="N9059" i="1" a="1"/>
  <c r="N9059" i="1"/>
  <c r="N9060" i="1" a="1"/>
  <c r="N9060" i="1" s="1"/>
  <c r="N9061" i="1" a="1"/>
  <c r="N9061" i="1" s="1"/>
  <c r="N9062" i="1" a="1"/>
  <c r="N9062" i="1" s="1"/>
  <c r="N9063" i="1" a="1"/>
  <c r="N9063" i="1" s="1"/>
  <c r="N9064" i="1" a="1"/>
  <c r="N9064" i="1" s="1"/>
  <c r="N9065" i="1" a="1"/>
  <c r="N9065" i="1" s="1"/>
  <c r="N9066" i="1" a="1"/>
  <c r="N9066" i="1" s="1"/>
  <c r="N9067" i="1" a="1"/>
  <c r="N9067" i="1" s="1"/>
  <c r="N9068" i="1" a="1"/>
  <c r="N9068" i="1"/>
  <c r="N9069" i="1" a="1"/>
  <c r="N9069" i="1" s="1"/>
  <c r="N9070" i="1" a="1"/>
  <c r="N9070" i="1" s="1"/>
  <c r="N9071" i="1" a="1"/>
  <c r="N9071" i="1" s="1"/>
  <c r="N9072" i="1" a="1"/>
  <c r="N9072" i="1" s="1"/>
  <c r="N9073" i="1" a="1"/>
  <c r="N9073" i="1" s="1"/>
  <c r="N9074" i="1" a="1"/>
  <c r="N9074" i="1" s="1"/>
  <c r="N9075" i="1" a="1"/>
  <c r="N9075" i="1" s="1"/>
  <c r="N9076" i="1" a="1"/>
  <c r="N9076" i="1" s="1"/>
  <c r="N9077" i="1" a="1"/>
  <c r="N9077" i="1" s="1"/>
  <c r="N9078" i="1" a="1"/>
  <c r="N9078" i="1" s="1"/>
  <c r="N9079" i="1" a="1"/>
  <c r="N9079" i="1" s="1"/>
  <c r="N9080" i="1" a="1"/>
  <c r="N9080" i="1" s="1"/>
  <c r="N9081" i="1" a="1"/>
  <c r="N9081" i="1" s="1"/>
  <c r="N9082" i="1" a="1"/>
  <c r="N9082" i="1" s="1"/>
  <c r="N9083" i="1" a="1"/>
  <c r="N9083" i="1" s="1"/>
  <c r="N9084" i="1" a="1"/>
  <c r="N9084" i="1" s="1"/>
  <c r="N9085" i="1" a="1"/>
  <c r="N9085" i="1" s="1"/>
  <c r="N9086" i="1" a="1"/>
  <c r="N9086" i="1" s="1"/>
  <c r="N9087" i="1" a="1"/>
  <c r="N9087" i="1" s="1"/>
  <c r="N9088" i="1" a="1"/>
  <c r="N9088" i="1" s="1"/>
  <c r="N9089" i="1" a="1"/>
  <c r="N9089" i="1"/>
  <c r="N9090" i="1" a="1"/>
  <c r="N9090" i="1" s="1"/>
  <c r="N9091" i="1" a="1"/>
  <c r="N9091" i="1" s="1"/>
  <c r="N9092" i="1" a="1"/>
  <c r="N9092" i="1" s="1"/>
  <c r="N9093" i="1" a="1"/>
  <c r="N9093" i="1" s="1"/>
  <c r="N9094" i="1" a="1"/>
  <c r="N9094" i="1" s="1"/>
  <c r="N9095" i="1" a="1"/>
  <c r="N9095" i="1"/>
  <c r="N9096" i="1" a="1"/>
  <c r="N9096" i="1" s="1"/>
  <c r="N9097" i="1" a="1"/>
  <c r="N9097" i="1" s="1"/>
  <c r="N9098" i="1" a="1"/>
  <c r="N9098" i="1" s="1"/>
  <c r="N9099" i="1" a="1"/>
  <c r="N9099" i="1" s="1"/>
  <c r="N9100" i="1" a="1"/>
  <c r="N9100" i="1" s="1"/>
  <c r="N9101" i="1" a="1"/>
  <c r="N9101" i="1" s="1"/>
  <c r="N9102" i="1" a="1"/>
  <c r="N9102" i="1" s="1"/>
  <c r="N9103" i="1" a="1"/>
  <c r="N9103" i="1" s="1"/>
  <c r="N9104" i="1" a="1"/>
  <c r="N9104" i="1"/>
  <c r="N9105" i="1" a="1"/>
  <c r="N9105" i="1" s="1"/>
  <c r="N9106" i="1" a="1"/>
  <c r="N9106" i="1" s="1"/>
  <c r="N9107" i="1" a="1"/>
  <c r="N9107" i="1" s="1"/>
  <c r="N9108" i="1" a="1"/>
  <c r="N9108" i="1" s="1"/>
  <c r="N9109" i="1" a="1"/>
  <c r="N9109" i="1" s="1"/>
  <c r="N9110" i="1" a="1"/>
  <c r="N9110" i="1" s="1"/>
  <c r="N9111" i="1" a="1"/>
  <c r="N9111" i="1" s="1"/>
  <c r="N9112" i="1" a="1"/>
  <c r="N9112" i="1" s="1"/>
  <c r="N9113" i="1" a="1"/>
  <c r="N9113" i="1" s="1"/>
  <c r="N9114" i="1" a="1"/>
  <c r="N9114" i="1" s="1"/>
  <c r="N9115" i="1" a="1"/>
  <c r="N9115" i="1" s="1"/>
  <c r="N9116" i="1" a="1"/>
  <c r="N9116" i="1" s="1"/>
  <c r="N9117" i="1" a="1"/>
  <c r="N9117" i="1" s="1"/>
  <c r="N9118" i="1" a="1"/>
  <c r="N9118" i="1" s="1"/>
  <c r="N9119" i="1" a="1"/>
  <c r="N9119" i="1" s="1"/>
  <c r="N9120" i="1" a="1"/>
  <c r="N9120" i="1" s="1"/>
  <c r="N9121" i="1" a="1"/>
  <c r="N9121" i="1" s="1"/>
  <c r="N9122" i="1" a="1"/>
  <c r="N9122" i="1" s="1"/>
  <c r="N9123" i="1" a="1"/>
  <c r="N9123" i="1" s="1"/>
  <c r="N9124" i="1" a="1"/>
  <c r="N9124" i="1" s="1"/>
  <c r="N9125" i="1" a="1"/>
  <c r="N9125" i="1"/>
  <c r="N9126" i="1" a="1"/>
  <c r="N9126" i="1" s="1"/>
  <c r="N9127" i="1" a="1"/>
  <c r="N9127" i="1" s="1"/>
  <c r="N9128" i="1" a="1"/>
  <c r="N9128" i="1" s="1"/>
  <c r="N9129" i="1" a="1"/>
  <c r="N9129" i="1" s="1"/>
  <c r="N9130" i="1" a="1"/>
  <c r="N9130" i="1" s="1"/>
  <c r="N9131" i="1" a="1"/>
  <c r="N9131" i="1"/>
  <c r="N9132" i="1" a="1"/>
  <c r="N9132" i="1" s="1"/>
  <c r="N9133" i="1" a="1"/>
  <c r="N9133" i="1" s="1"/>
  <c r="N9134" i="1" a="1"/>
  <c r="N9134" i="1" s="1"/>
  <c r="N9135" i="1" a="1"/>
  <c r="N9135" i="1" s="1"/>
  <c r="N9136" i="1" a="1"/>
  <c r="N9136" i="1" s="1"/>
  <c r="N9137" i="1" a="1"/>
  <c r="N9137" i="1" s="1"/>
  <c r="N9138" i="1" a="1"/>
  <c r="N9138" i="1" s="1"/>
  <c r="N9139" i="1" a="1"/>
  <c r="N9139" i="1" s="1"/>
  <c r="N9140" i="1" a="1"/>
  <c r="N9140" i="1"/>
  <c r="N9141" i="1" a="1"/>
  <c r="N9141" i="1" s="1"/>
  <c r="N9142" i="1" a="1"/>
  <c r="N9142" i="1" s="1"/>
  <c r="N9143" i="1" a="1"/>
  <c r="N9143" i="1" s="1"/>
  <c r="N9144" i="1" a="1"/>
  <c r="N9144" i="1" s="1"/>
  <c r="N9145" i="1" a="1"/>
  <c r="N9145" i="1" s="1"/>
  <c r="N9146" i="1" a="1"/>
  <c r="N9146" i="1" s="1"/>
  <c r="N9147" i="1" a="1"/>
  <c r="N9147" i="1" s="1"/>
  <c r="N9148" i="1" a="1"/>
  <c r="N9148" i="1" s="1"/>
  <c r="N9149" i="1" a="1"/>
  <c r="N9149" i="1" s="1"/>
  <c r="N9150" i="1" a="1"/>
  <c r="N9150" i="1" s="1"/>
  <c r="N9151" i="1" a="1"/>
  <c r="N9151" i="1" s="1"/>
  <c r="N9152" i="1" a="1"/>
  <c r="N9152" i="1" s="1"/>
  <c r="N9153" i="1" a="1"/>
  <c r="N9153" i="1" s="1"/>
  <c r="N9154" i="1" a="1"/>
  <c r="N9154" i="1" s="1"/>
  <c r="N9155" i="1" a="1"/>
  <c r="N9155" i="1" s="1"/>
  <c r="N9156" i="1" a="1"/>
  <c r="N9156" i="1" s="1"/>
  <c r="N9157" i="1" a="1"/>
  <c r="N9157" i="1" s="1"/>
  <c r="N9158" i="1" a="1"/>
  <c r="N9158" i="1" s="1"/>
  <c r="N9159" i="1" a="1"/>
  <c r="N9159" i="1" s="1"/>
  <c r="N9160" i="1" a="1"/>
  <c r="N9160" i="1" s="1"/>
  <c r="N9161" i="1" a="1"/>
  <c r="N9161" i="1"/>
  <c r="N9162" i="1" a="1"/>
  <c r="N9162" i="1" s="1"/>
  <c r="N9163" i="1" a="1"/>
  <c r="N9163" i="1" s="1"/>
  <c r="N9164" i="1" a="1"/>
  <c r="N9164" i="1" s="1"/>
  <c r="N9165" i="1" a="1"/>
  <c r="N9165" i="1" s="1"/>
  <c r="N9166" i="1" a="1"/>
  <c r="N9166" i="1" s="1"/>
  <c r="N9167" i="1" a="1"/>
  <c r="N9167" i="1"/>
  <c r="N9168" i="1" a="1"/>
  <c r="N9168" i="1" s="1"/>
  <c r="N9169" i="1" a="1"/>
  <c r="N9169" i="1" s="1"/>
  <c r="N9170" i="1" a="1"/>
  <c r="N9170" i="1" s="1"/>
  <c r="N9171" i="1" a="1"/>
  <c r="N9171" i="1" s="1"/>
  <c r="N9172" i="1" a="1"/>
  <c r="N9172" i="1" s="1"/>
  <c r="N9173" i="1" a="1"/>
  <c r="N9173" i="1" s="1"/>
  <c r="N9174" i="1" a="1"/>
  <c r="N9174" i="1" s="1"/>
  <c r="N9175" i="1" a="1"/>
  <c r="N9175" i="1" s="1"/>
  <c r="N9176" i="1" a="1"/>
  <c r="N9176" i="1"/>
  <c r="N9177" i="1" a="1"/>
  <c r="N9177" i="1" s="1"/>
  <c r="N9178" i="1" a="1"/>
  <c r="N9178" i="1" s="1"/>
  <c r="N9179" i="1" a="1"/>
  <c r="N9179" i="1" s="1"/>
  <c r="N9180" i="1" a="1"/>
  <c r="N9180" i="1" s="1"/>
  <c r="N9181" i="1" a="1"/>
  <c r="N9181" i="1" s="1"/>
  <c r="N9182" i="1" a="1"/>
  <c r="N9182" i="1" s="1"/>
  <c r="N9183" i="1" a="1"/>
  <c r="N9183" i="1" s="1"/>
  <c r="N9184" i="1" a="1"/>
  <c r="N9184" i="1" s="1"/>
  <c r="N9185" i="1" a="1"/>
  <c r="N9185" i="1" s="1"/>
  <c r="N9186" i="1" a="1"/>
  <c r="N9186" i="1" s="1"/>
  <c r="N9187" i="1" a="1"/>
  <c r="N9187" i="1" s="1"/>
  <c r="N9188" i="1" a="1"/>
  <c r="N9188" i="1" s="1"/>
  <c r="N9189" i="1" a="1"/>
  <c r="N9189" i="1" s="1"/>
  <c r="N9190" i="1" a="1"/>
  <c r="N9190" i="1" s="1"/>
  <c r="N9191" i="1" a="1"/>
  <c r="N9191" i="1" s="1"/>
  <c r="N9192" i="1" a="1"/>
  <c r="N9192" i="1" s="1"/>
  <c r="N9193" i="1" a="1"/>
  <c r="N9193" i="1" s="1"/>
  <c r="N9194" i="1" a="1"/>
  <c r="N9194" i="1" s="1"/>
  <c r="N9195" i="1" a="1"/>
  <c r="N9195" i="1" s="1"/>
  <c r="N9196" i="1" a="1"/>
  <c r="N9196" i="1" s="1"/>
  <c r="N9197" i="1" a="1"/>
  <c r="N9197" i="1"/>
  <c r="N9198" i="1" a="1"/>
  <c r="N9198" i="1" s="1"/>
  <c r="N9199" i="1" a="1"/>
  <c r="N9199" i="1" s="1"/>
  <c r="N9200" i="1" a="1"/>
  <c r="N9200" i="1" s="1"/>
  <c r="N9201" i="1" a="1"/>
  <c r="N9201" i="1" s="1"/>
  <c r="N9202" i="1" a="1"/>
  <c r="N9202" i="1" s="1"/>
  <c r="N9203" i="1" a="1"/>
  <c r="N9203" i="1"/>
  <c r="N9204" i="1" a="1"/>
  <c r="N9204" i="1" s="1"/>
  <c r="N9205" i="1" a="1"/>
  <c r="N9205" i="1" s="1"/>
  <c r="N9206" i="1" a="1"/>
  <c r="N9206" i="1" s="1"/>
  <c r="N9207" i="1" a="1"/>
  <c r="N9207" i="1" s="1"/>
  <c r="N9208" i="1" a="1"/>
  <c r="N9208" i="1" s="1"/>
  <c r="N9209" i="1" a="1"/>
  <c r="N9209" i="1" s="1"/>
  <c r="N9210" i="1" a="1"/>
  <c r="N9210" i="1" s="1"/>
  <c r="N9211" i="1" a="1"/>
  <c r="N9211" i="1" s="1"/>
  <c r="N9212" i="1" a="1"/>
  <c r="N9212" i="1"/>
  <c r="N9213" i="1" a="1"/>
  <c r="N9213" i="1" s="1"/>
  <c r="N9214" i="1" a="1"/>
  <c r="N9214" i="1" s="1"/>
  <c r="N9215" i="1" a="1"/>
  <c r="N9215" i="1" s="1"/>
  <c r="N9216" i="1" a="1"/>
  <c r="N9216" i="1" s="1"/>
  <c r="N9217" i="1" a="1"/>
  <c r="N9217" i="1" s="1"/>
  <c r="N9218" i="1" a="1"/>
  <c r="N9218" i="1" s="1"/>
  <c r="N9219" i="1" a="1"/>
  <c r="N9219" i="1" s="1"/>
  <c r="N9220" i="1" a="1"/>
  <c r="N9220" i="1" s="1"/>
  <c r="N9221" i="1" a="1"/>
  <c r="N9221" i="1" s="1"/>
  <c r="N9222" i="1" a="1"/>
  <c r="N9222" i="1" s="1"/>
  <c r="N9223" i="1" a="1"/>
  <c r="N9223" i="1" s="1"/>
  <c r="N9224" i="1" a="1"/>
  <c r="N9224" i="1" s="1"/>
  <c r="N9225" i="1" a="1"/>
  <c r="N9225" i="1" s="1"/>
  <c r="N9226" i="1" a="1"/>
  <c r="N9226" i="1" s="1"/>
  <c r="N9227" i="1" a="1"/>
  <c r="N9227" i="1" s="1"/>
  <c r="N9228" i="1" a="1"/>
  <c r="N9228" i="1" s="1"/>
  <c r="N9229" i="1" a="1"/>
  <c r="N9229" i="1" s="1"/>
  <c r="N9230" i="1" a="1"/>
  <c r="N9230" i="1" s="1"/>
  <c r="N9231" i="1" a="1"/>
  <c r="N9231" i="1" s="1"/>
  <c r="N9232" i="1" a="1"/>
  <c r="N9232" i="1" s="1"/>
  <c r="N9233" i="1" a="1"/>
  <c r="N9233" i="1"/>
  <c r="N9234" i="1" a="1"/>
  <c r="N9234" i="1" s="1"/>
  <c r="N9235" i="1" a="1"/>
  <c r="N9235" i="1" s="1"/>
  <c r="N9236" i="1" a="1"/>
  <c r="N9236" i="1" s="1"/>
  <c r="N9237" i="1" a="1"/>
  <c r="N9237" i="1" s="1"/>
  <c r="N9238" i="1" a="1"/>
  <c r="N9238" i="1" s="1"/>
  <c r="N9239" i="1" a="1"/>
  <c r="N9239" i="1"/>
  <c r="N9240" i="1" a="1"/>
  <c r="N9240" i="1" s="1"/>
  <c r="N9241" i="1" a="1"/>
  <c r="N9241" i="1" s="1"/>
  <c r="N9242" i="1" a="1"/>
  <c r="N9242" i="1" s="1"/>
  <c r="N9243" i="1" a="1"/>
  <c r="N9243" i="1" s="1"/>
  <c r="N9244" i="1" a="1"/>
  <c r="N9244" i="1" s="1"/>
  <c r="N9245" i="1" a="1"/>
  <c r="N9245" i="1" s="1"/>
  <c r="N9246" i="1" a="1"/>
  <c r="N9246" i="1" s="1"/>
  <c r="N9247" i="1" a="1"/>
  <c r="N9247" i="1" s="1"/>
  <c r="N9248" i="1" a="1"/>
  <c r="N9248" i="1"/>
  <c r="N9249" i="1" a="1"/>
  <c r="N9249" i="1" s="1"/>
  <c r="N9250" i="1" a="1"/>
  <c r="N9250" i="1" s="1"/>
  <c r="N9251" i="1" a="1"/>
  <c r="N9251" i="1" s="1"/>
  <c r="N9252" i="1" a="1"/>
  <c r="N9252" i="1" s="1"/>
  <c r="N9253" i="1" a="1"/>
  <c r="N9253" i="1" s="1"/>
  <c r="N9254" i="1" a="1"/>
  <c r="N9254" i="1" s="1"/>
  <c r="N9255" i="1" a="1"/>
  <c r="N9255" i="1" s="1"/>
  <c r="N9256" i="1" a="1"/>
  <c r="N9256" i="1" s="1"/>
  <c r="N9257" i="1" a="1"/>
  <c r="N9257" i="1" s="1"/>
  <c r="N9258" i="1" a="1"/>
  <c r="N9258" i="1" s="1"/>
  <c r="N9259" i="1" a="1"/>
  <c r="N9259" i="1" s="1"/>
  <c r="N9260" i="1" a="1"/>
  <c r="N9260" i="1" s="1"/>
  <c r="N9261" i="1" a="1"/>
  <c r="N9261" i="1" s="1"/>
  <c r="N9262" i="1" a="1"/>
  <c r="N9262" i="1" s="1"/>
  <c r="N9263" i="1" a="1"/>
  <c r="N9263" i="1" s="1"/>
  <c r="N9264" i="1" a="1"/>
  <c r="N9264" i="1" s="1"/>
  <c r="N9265" i="1" a="1"/>
  <c r="N9265" i="1" s="1"/>
  <c r="N9266" i="1" a="1"/>
  <c r="N9266" i="1" s="1"/>
  <c r="N9267" i="1" a="1"/>
  <c r="N9267" i="1" s="1"/>
  <c r="N9268" i="1" a="1"/>
  <c r="N9268" i="1" s="1"/>
  <c r="N9269" i="1" a="1"/>
  <c r="N9269" i="1"/>
  <c r="N9270" i="1" a="1"/>
  <c r="N9270" i="1" s="1"/>
  <c r="N9271" i="1" a="1"/>
  <c r="N9271" i="1" s="1"/>
  <c r="N9272" i="1" a="1"/>
  <c r="N9272" i="1" s="1"/>
  <c r="N9273" i="1" a="1"/>
  <c r="N9273" i="1" s="1"/>
  <c r="N9274" i="1" a="1"/>
  <c r="N9274" i="1" s="1"/>
  <c r="N9275" i="1" a="1"/>
  <c r="N9275" i="1"/>
  <c r="N9276" i="1" a="1"/>
  <c r="N9276" i="1" s="1"/>
  <c r="N9277" i="1" a="1"/>
  <c r="N9277" i="1" s="1"/>
  <c r="N9278" i="1" a="1"/>
  <c r="N9278" i="1" s="1"/>
  <c r="N9279" i="1" a="1"/>
  <c r="N9279" i="1" s="1"/>
  <c r="N9280" i="1" a="1"/>
  <c r="N9280" i="1" s="1"/>
  <c r="N9281" i="1" a="1"/>
  <c r="N9281" i="1" s="1"/>
  <c r="N9282" i="1" a="1"/>
  <c r="N9282" i="1" s="1"/>
  <c r="N9283" i="1" a="1"/>
  <c r="N9283" i="1" s="1"/>
  <c r="N9284" i="1" a="1"/>
  <c r="N9284" i="1"/>
  <c r="N9285" i="1" a="1"/>
  <c r="N9285" i="1" s="1"/>
  <c r="N9286" i="1" a="1"/>
  <c r="N9286" i="1" s="1"/>
  <c r="N9287" i="1" a="1"/>
  <c r="N9287" i="1" s="1"/>
  <c r="N9288" i="1" a="1"/>
  <c r="N9288" i="1" s="1"/>
  <c r="N9289" i="1" a="1"/>
  <c r="N9289" i="1" s="1"/>
  <c r="N9290" i="1" a="1"/>
  <c r="N9290" i="1" s="1"/>
  <c r="N9291" i="1" a="1"/>
  <c r="N9291" i="1" s="1"/>
  <c r="N9292" i="1" a="1"/>
  <c r="N9292" i="1" s="1"/>
  <c r="N9293" i="1" a="1"/>
  <c r="N9293" i="1" s="1"/>
  <c r="N9294" i="1" a="1"/>
  <c r="N9294" i="1" s="1"/>
  <c r="N9295" i="1" a="1"/>
  <c r="N9295" i="1" s="1"/>
  <c r="N9296" i="1" a="1"/>
  <c r="N9296" i="1" s="1"/>
  <c r="N9297" i="1" a="1"/>
  <c r="N9297" i="1" s="1"/>
  <c r="N9298" i="1" a="1"/>
  <c r="N9298" i="1" s="1"/>
  <c r="N9299" i="1" a="1"/>
  <c r="N9299" i="1" s="1"/>
  <c r="N9300" i="1" a="1"/>
  <c r="N9300" i="1" s="1"/>
  <c r="N9301" i="1" a="1"/>
  <c r="N9301" i="1" s="1"/>
  <c r="N9302" i="1" a="1"/>
  <c r="N9302" i="1" s="1"/>
  <c r="N9303" i="1" a="1"/>
  <c r="N9303" i="1" s="1"/>
  <c r="N9304" i="1" a="1"/>
  <c r="N9304" i="1" s="1"/>
  <c r="N9305" i="1" a="1"/>
  <c r="N9305" i="1"/>
  <c r="N9306" i="1" a="1"/>
  <c r="N9306" i="1" s="1"/>
  <c r="N9307" i="1" a="1"/>
  <c r="N9307" i="1" s="1"/>
  <c r="N9308" i="1" a="1"/>
  <c r="N9308" i="1" s="1"/>
  <c r="N9309" i="1" a="1"/>
  <c r="N9309" i="1" s="1"/>
  <c r="N9310" i="1" a="1"/>
  <c r="N9310" i="1" s="1"/>
  <c r="N9311" i="1" a="1"/>
  <c r="N9311" i="1"/>
  <c r="N9312" i="1" a="1"/>
  <c r="N9312" i="1" s="1"/>
  <c r="N9313" i="1" a="1"/>
  <c r="N9313" i="1" s="1"/>
  <c r="N9314" i="1" a="1"/>
  <c r="N9314" i="1" s="1"/>
  <c r="N9315" i="1" a="1"/>
  <c r="N9315" i="1" s="1"/>
  <c r="N9316" i="1" a="1"/>
  <c r="N9316" i="1" s="1"/>
  <c r="N9317" i="1" a="1"/>
  <c r="N9317" i="1" s="1"/>
  <c r="N9318" i="1" a="1"/>
  <c r="N9318" i="1" s="1"/>
  <c r="N9319" i="1" a="1"/>
  <c r="N9319" i="1" s="1"/>
  <c r="N9320" i="1" a="1"/>
  <c r="N9320" i="1"/>
  <c r="N9321" i="1" a="1"/>
  <c r="N9321" i="1" s="1"/>
  <c r="N9322" i="1" a="1"/>
  <c r="N9322" i="1" s="1"/>
  <c r="N9323" i="1" a="1"/>
  <c r="N9323" i="1" s="1"/>
  <c r="N9324" i="1" a="1"/>
  <c r="N9324" i="1" s="1"/>
  <c r="N9325" i="1" a="1"/>
  <c r="N9325" i="1" s="1"/>
  <c r="N9326" i="1" a="1"/>
  <c r="N9326" i="1" s="1"/>
  <c r="N9327" i="1" a="1"/>
  <c r="N9327" i="1" s="1"/>
  <c r="N9328" i="1" a="1"/>
  <c r="N9328" i="1" s="1"/>
  <c r="N9329" i="1" a="1"/>
  <c r="N9329" i="1" s="1"/>
  <c r="N9330" i="1" a="1"/>
  <c r="N9330" i="1" s="1"/>
  <c r="N9331" i="1" a="1"/>
  <c r="N9331" i="1" s="1"/>
  <c r="N9332" i="1" a="1"/>
  <c r="N9332" i="1" s="1"/>
  <c r="N9333" i="1" a="1"/>
  <c r="N9333" i="1" s="1"/>
  <c r="N9334" i="1" a="1"/>
  <c r="N9334" i="1" s="1"/>
  <c r="N9335" i="1" a="1"/>
  <c r="N9335" i="1" s="1"/>
  <c r="N9336" i="1" a="1"/>
  <c r="N9336" i="1" s="1"/>
  <c r="N9337" i="1" a="1"/>
  <c r="N9337" i="1" s="1"/>
  <c r="N9338" i="1" a="1"/>
  <c r="N9338" i="1" s="1"/>
  <c r="N9339" i="1" a="1"/>
  <c r="N9339" i="1" s="1"/>
  <c r="N9340" i="1" a="1"/>
  <c r="N9340" i="1" s="1"/>
  <c r="N9341" i="1" a="1"/>
  <c r="N9341" i="1"/>
  <c r="N9342" i="1" a="1"/>
  <c r="N9342" i="1" s="1"/>
  <c r="N9343" i="1" a="1"/>
  <c r="N9343" i="1" s="1"/>
  <c r="N9344" i="1" a="1"/>
  <c r="N9344" i="1" s="1"/>
  <c r="N9345" i="1" a="1"/>
  <c r="N9345" i="1" s="1"/>
  <c r="N9346" i="1" a="1"/>
  <c r="N9346" i="1" s="1"/>
  <c r="N9347" i="1" a="1"/>
  <c r="N9347" i="1"/>
  <c r="N9348" i="1" a="1"/>
  <c r="N9348" i="1" s="1"/>
  <c r="N9349" i="1" a="1"/>
  <c r="N9349" i="1" s="1"/>
  <c r="N9350" i="1" a="1"/>
  <c r="N9350" i="1" s="1"/>
  <c r="N9351" i="1" a="1"/>
  <c r="N9351" i="1" s="1"/>
  <c r="N9352" i="1" a="1"/>
  <c r="N9352" i="1" s="1"/>
  <c r="N9353" i="1" a="1"/>
  <c r="N9353" i="1" s="1"/>
  <c r="N9354" i="1" a="1"/>
  <c r="N9354" i="1" s="1"/>
  <c r="N9355" i="1" a="1"/>
  <c r="N9355" i="1" s="1"/>
  <c r="N9356" i="1" a="1"/>
  <c r="N9356" i="1"/>
  <c r="N9357" i="1" a="1"/>
  <c r="N9357" i="1" s="1"/>
  <c r="N9358" i="1" a="1"/>
  <c r="N9358" i="1" s="1"/>
  <c r="N9359" i="1" a="1"/>
  <c r="N9359" i="1" s="1"/>
  <c r="N9360" i="1" a="1"/>
  <c r="N9360" i="1" s="1"/>
  <c r="N9361" i="1" a="1"/>
  <c r="N9361" i="1" s="1"/>
  <c r="N9362" i="1" a="1"/>
  <c r="N9362" i="1" s="1"/>
  <c r="N9363" i="1" a="1"/>
  <c r="N9363" i="1" s="1"/>
  <c r="N9364" i="1" a="1"/>
  <c r="N9364" i="1" s="1"/>
  <c r="N9365" i="1" a="1"/>
  <c r="N9365" i="1" s="1"/>
  <c r="N9366" i="1" a="1"/>
  <c r="N9366" i="1" s="1"/>
  <c r="N9367" i="1" a="1"/>
  <c r="N9367" i="1" s="1"/>
  <c r="N9368" i="1" a="1"/>
  <c r="N9368" i="1" s="1"/>
  <c r="N9369" i="1" a="1"/>
  <c r="N9369" i="1" s="1"/>
  <c r="N9370" i="1" a="1"/>
  <c r="N9370" i="1" s="1"/>
  <c r="N9371" i="1" a="1"/>
  <c r="N9371" i="1" s="1"/>
  <c r="N9372" i="1" a="1"/>
  <c r="N9372" i="1" s="1"/>
  <c r="N9373" i="1" a="1"/>
  <c r="N9373" i="1" s="1"/>
  <c r="N9374" i="1" a="1"/>
  <c r="N9374" i="1" s="1"/>
  <c r="N9375" i="1" a="1"/>
  <c r="N9375" i="1" s="1"/>
  <c r="N9376" i="1" a="1"/>
  <c r="N9376" i="1" s="1"/>
  <c r="N9377" i="1" a="1"/>
  <c r="N9377" i="1"/>
  <c r="N9378" i="1" a="1"/>
  <c r="N9378" i="1" s="1"/>
  <c r="N9379" i="1" a="1"/>
  <c r="N9379" i="1" s="1"/>
  <c r="N9380" i="1" a="1"/>
  <c r="N9380" i="1" s="1"/>
  <c r="N9381" i="1" a="1"/>
  <c r="N9381" i="1" s="1"/>
  <c r="N9382" i="1" a="1"/>
  <c r="N9382" i="1" s="1"/>
  <c r="N9383" i="1" a="1"/>
  <c r="N9383" i="1"/>
  <c r="N9384" i="1" a="1"/>
  <c r="N9384" i="1" s="1"/>
  <c r="N9385" i="1" a="1"/>
  <c r="N9385" i="1" s="1"/>
  <c r="N9386" i="1" a="1"/>
  <c r="N9386" i="1" s="1"/>
  <c r="N9387" i="1" a="1"/>
  <c r="N9387" i="1" s="1"/>
  <c r="N9388" i="1" a="1"/>
  <c r="N9388" i="1" s="1"/>
  <c r="N9389" i="1" a="1"/>
  <c r="N9389" i="1" s="1"/>
  <c r="N9390" i="1" a="1"/>
  <c r="N9390" i="1" s="1"/>
  <c r="N9391" i="1" a="1"/>
  <c r="N9391" i="1" s="1"/>
  <c r="N9392" i="1" a="1"/>
  <c r="N9392" i="1"/>
  <c r="N9393" i="1" a="1"/>
  <c r="N9393" i="1" s="1"/>
  <c r="N9394" i="1" a="1"/>
  <c r="N9394" i="1" s="1"/>
  <c r="N9395" i="1" a="1"/>
  <c r="N9395" i="1" s="1"/>
  <c r="N9396" i="1" a="1"/>
  <c r="N9396" i="1" s="1"/>
  <c r="N9397" i="1" a="1"/>
  <c r="N9397" i="1" s="1"/>
  <c r="N9398" i="1" a="1"/>
  <c r="N9398" i="1" s="1"/>
  <c r="N9399" i="1" a="1"/>
  <c r="N9399" i="1" s="1"/>
  <c r="N9400" i="1" a="1"/>
  <c r="N9400" i="1" s="1"/>
  <c r="N9401" i="1" a="1"/>
  <c r="N9401" i="1" s="1"/>
  <c r="N9402" i="1" a="1"/>
  <c r="N9402" i="1" s="1"/>
  <c r="N9403" i="1" a="1"/>
  <c r="N9403" i="1" s="1"/>
  <c r="N9404" i="1" a="1"/>
  <c r="N9404" i="1" s="1"/>
  <c r="N9405" i="1" a="1"/>
  <c r="N9405" i="1" s="1"/>
  <c r="N9406" i="1" a="1"/>
  <c r="N9406" i="1" s="1"/>
  <c r="N9407" i="1" a="1"/>
  <c r="N9407" i="1" s="1"/>
  <c r="N9408" i="1" a="1"/>
  <c r="N9408" i="1" s="1"/>
  <c r="N9409" i="1" a="1"/>
  <c r="N9409" i="1" s="1"/>
  <c r="N9410" i="1" a="1"/>
  <c r="N9410" i="1" s="1"/>
  <c r="N9411" i="1" a="1"/>
  <c r="N9411" i="1" s="1"/>
  <c r="N9412" i="1" a="1"/>
  <c r="N9412" i="1" s="1"/>
  <c r="N9413" i="1" a="1"/>
  <c r="N9413" i="1"/>
  <c r="N9414" i="1" a="1"/>
  <c r="N9414" i="1" s="1"/>
  <c r="N9415" i="1" a="1"/>
  <c r="N9415" i="1" s="1"/>
  <c r="N9416" i="1" a="1"/>
  <c r="N9416" i="1" s="1"/>
  <c r="N9417" i="1" a="1"/>
  <c r="N9417" i="1" s="1"/>
  <c r="N9418" i="1" a="1"/>
  <c r="N9418" i="1" s="1"/>
  <c r="N9419" i="1" a="1"/>
  <c r="N9419" i="1"/>
  <c r="N9420" i="1" a="1"/>
  <c r="N9420" i="1" s="1"/>
  <c r="N9421" i="1" a="1"/>
  <c r="N9421" i="1" s="1"/>
  <c r="N9422" i="1" a="1"/>
  <c r="N9422" i="1" s="1"/>
  <c r="N9423" i="1" a="1"/>
  <c r="N9423" i="1" s="1"/>
  <c r="N9424" i="1" a="1"/>
  <c r="N9424" i="1" s="1"/>
  <c r="N9425" i="1" a="1"/>
  <c r="N9425" i="1" s="1"/>
  <c r="N9426" i="1" a="1"/>
  <c r="N9426" i="1" s="1"/>
  <c r="N9427" i="1" a="1"/>
  <c r="N9427" i="1" s="1"/>
  <c r="N9428" i="1" a="1"/>
  <c r="N9428" i="1"/>
  <c r="N9429" i="1" a="1"/>
  <c r="N9429" i="1" s="1"/>
  <c r="N9430" i="1" a="1"/>
  <c r="N9430" i="1" s="1"/>
  <c r="N9431" i="1" a="1"/>
  <c r="N9431" i="1" s="1"/>
  <c r="N9432" i="1" a="1"/>
  <c r="N9432" i="1" s="1"/>
  <c r="N9433" i="1" a="1"/>
  <c r="N9433" i="1" s="1"/>
  <c r="N9434" i="1" a="1"/>
  <c r="N9434" i="1" s="1"/>
  <c r="N9435" i="1" a="1"/>
  <c r="N9435" i="1" s="1"/>
  <c r="N9436" i="1" a="1"/>
  <c r="N9436" i="1" s="1"/>
  <c r="N9437" i="1" a="1"/>
  <c r="N9437" i="1" s="1"/>
  <c r="N9438" i="1" a="1"/>
  <c r="N9438" i="1" s="1"/>
  <c r="N9439" i="1" a="1"/>
  <c r="N9439" i="1" s="1"/>
  <c r="N9440" i="1" a="1"/>
  <c r="N9440" i="1" s="1"/>
  <c r="N9441" i="1" a="1"/>
  <c r="N9441" i="1" s="1"/>
  <c r="N9442" i="1" a="1"/>
  <c r="N9442" i="1" s="1"/>
  <c r="N9443" i="1" a="1"/>
  <c r="N9443" i="1" s="1"/>
  <c r="N9444" i="1" a="1"/>
  <c r="N9444" i="1" s="1"/>
  <c r="N9445" i="1" a="1"/>
  <c r="N9445" i="1" s="1"/>
  <c r="N9446" i="1" a="1"/>
  <c r="N9446" i="1" s="1"/>
  <c r="N9447" i="1" a="1"/>
  <c r="N9447" i="1" s="1"/>
  <c r="N9448" i="1" a="1"/>
  <c r="N9448" i="1" s="1"/>
  <c r="N9449" i="1" a="1"/>
  <c r="N9449" i="1"/>
  <c r="N9450" i="1" a="1"/>
  <c r="N9450" i="1" s="1"/>
  <c r="N9451" i="1" a="1"/>
  <c r="N9451" i="1" s="1"/>
  <c r="N9452" i="1" a="1"/>
  <c r="N9452" i="1" s="1"/>
  <c r="N9453" i="1" a="1"/>
  <c r="N9453" i="1" s="1"/>
  <c r="N9454" i="1" a="1"/>
  <c r="N9454" i="1" s="1"/>
  <c r="N9455" i="1" a="1"/>
  <c r="N9455" i="1"/>
  <c r="N9456" i="1" a="1"/>
  <c r="N9456" i="1" s="1"/>
  <c r="N9457" i="1" a="1"/>
  <c r="N9457" i="1" s="1"/>
  <c r="N9458" i="1" a="1"/>
  <c r="N9458" i="1" s="1"/>
  <c r="N9459" i="1" a="1"/>
  <c r="N9459" i="1" s="1"/>
  <c r="N9460" i="1" a="1"/>
  <c r="N9460" i="1" s="1"/>
  <c r="N9461" i="1" a="1"/>
  <c r="N9461" i="1" s="1"/>
  <c r="N9462" i="1" a="1"/>
  <c r="N9462" i="1" s="1"/>
  <c r="N9463" i="1" a="1"/>
  <c r="N9463" i="1" s="1"/>
  <c r="N9464" i="1" a="1"/>
  <c r="N9464" i="1"/>
  <c r="N9465" i="1" a="1"/>
  <c r="N9465" i="1" s="1"/>
  <c r="N9466" i="1" a="1"/>
  <c r="N9466" i="1" s="1"/>
  <c r="N9467" i="1" a="1"/>
  <c r="N9467" i="1" s="1"/>
  <c r="N9468" i="1" a="1"/>
  <c r="N9468" i="1" s="1"/>
  <c r="N9469" i="1" a="1"/>
  <c r="N9469" i="1" s="1"/>
  <c r="N9470" i="1" a="1"/>
  <c r="N9470" i="1" s="1"/>
  <c r="N9471" i="1" a="1"/>
  <c r="N9471" i="1" s="1"/>
  <c r="N9472" i="1" a="1"/>
  <c r="N9472" i="1" s="1"/>
  <c r="N9473" i="1" a="1"/>
  <c r="N9473" i="1" s="1"/>
  <c r="N9474" i="1" a="1"/>
  <c r="N9474" i="1" s="1"/>
  <c r="N9475" i="1" a="1"/>
  <c r="N9475" i="1" s="1"/>
  <c r="N9476" i="1" a="1"/>
  <c r="N9476" i="1" s="1"/>
  <c r="N9477" i="1" a="1"/>
  <c r="N9477" i="1" s="1"/>
  <c r="N9478" i="1" a="1"/>
  <c r="N9478" i="1" s="1"/>
  <c r="N9479" i="1" a="1"/>
  <c r="N9479" i="1" s="1"/>
  <c r="N9480" i="1" a="1"/>
  <c r="N9480" i="1" s="1"/>
  <c r="N9481" i="1" a="1"/>
  <c r="N9481" i="1" s="1"/>
  <c r="N9482" i="1" a="1"/>
  <c r="N9482" i="1" s="1"/>
  <c r="N9483" i="1" a="1"/>
  <c r="N9483" i="1" s="1"/>
  <c r="N9484" i="1" a="1"/>
  <c r="N9484" i="1" s="1"/>
  <c r="N9485" i="1" a="1"/>
  <c r="N9485" i="1"/>
  <c r="N9486" i="1" a="1"/>
  <c r="N9486" i="1" s="1"/>
  <c r="N9487" i="1" a="1"/>
  <c r="N9487" i="1" s="1"/>
  <c r="N9488" i="1" a="1"/>
  <c r="N9488" i="1" s="1"/>
  <c r="N9489" i="1" a="1"/>
  <c r="N9489" i="1" s="1"/>
  <c r="N9490" i="1" a="1"/>
  <c r="N9490" i="1" s="1"/>
  <c r="N9491" i="1" a="1"/>
  <c r="N9491" i="1"/>
  <c r="N9492" i="1" a="1"/>
  <c r="N9492" i="1" s="1"/>
  <c r="N9493" i="1" a="1"/>
  <c r="N9493" i="1" s="1"/>
  <c r="N9494" i="1" a="1"/>
  <c r="N9494" i="1" s="1"/>
  <c r="N9495" i="1" a="1"/>
  <c r="N9495" i="1" s="1"/>
  <c r="N9496" i="1" a="1"/>
  <c r="N9496" i="1" s="1"/>
  <c r="N9497" i="1" a="1"/>
  <c r="N9497" i="1" s="1"/>
  <c r="N9498" i="1" a="1"/>
  <c r="N9498" i="1" s="1"/>
  <c r="N9499" i="1" a="1"/>
  <c r="N9499" i="1" s="1"/>
  <c r="N9500" i="1" a="1"/>
  <c r="N9500" i="1"/>
  <c r="N9501" i="1" a="1"/>
  <c r="N9501" i="1" s="1"/>
  <c r="N9502" i="1" a="1"/>
  <c r="N9502" i="1" s="1"/>
  <c r="N9503" i="1" a="1"/>
  <c r="N9503" i="1" s="1"/>
  <c r="N9504" i="1" a="1"/>
  <c r="N9504" i="1" s="1"/>
  <c r="N9505" i="1" a="1"/>
  <c r="N9505" i="1" s="1"/>
  <c r="N9506" i="1" a="1"/>
  <c r="N9506" i="1" s="1"/>
  <c r="N9507" i="1" a="1"/>
  <c r="N9507" i="1" s="1"/>
  <c r="N9508" i="1" a="1"/>
  <c r="N9508" i="1" s="1"/>
  <c r="N9509" i="1" a="1"/>
  <c r="N9509" i="1" s="1"/>
  <c r="N9510" i="1" a="1"/>
  <c r="N9510" i="1" s="1"/>
  <c r="N9511" i="1" a="1"/>
  <c r="N9511" i="1" s="1"/>
  <c r="N9512" i="1" a="1"/>
  <c r="N9512" i="1" s="1"/>
  <c r="N9513" i="1" a="1"/>
  <c r="N9513" i="1" s="1"/>
  <c r="N9514" i="1" a="1"/>
  <c r="N9514" i="1" s="1"/>
  <c r="N9515" i="1" a="1"/>
  <c r="N9515" i="1" s="1"/>
  <c r="N9516" i="1" a="1"/>
  <c r="N9516" i="1" s="1"/>
  <c r="N9517" i="1" a="1"/>
  <c r="N9517" i="1" s="1"/>
  <c r="N9518" i="1" a="1"/>
  <c r="N9518" i="1" s="1"/>
  <c r="N9519" i="1" a="1"/>
  <c r="N9519" i="1" s="1"/>
  <c r="N9520" i="1" a="1"/>
  <c r="N9520" i="1" s="1"/>
  <c r="N9521" i="1" a="1"/>
  <c r="N9521" i="1"/>
  <c r="N9522" i="1" a="1"/>
  <c r="N9522" i="1" s="1"/>
  <c r="N9523" i="1" a="1"/>
  <c r="N9523" i="1" s="1"/>
  <c r="N9524" i="1" a="1"/>
  <c r="N9524" i="1" s="1"/>
  <c r="N9525" i="1" a="1"/>
  <c r="N9525" i="1" s="1"/>
  <c r="N9526" i="1" a="1"/>
  <c r="N9526" i="1" s="1"/>
  <c r="N9527" i="1" a="1"/>
  <c r="N9527" i="1"/>
  <c r="N9528" i="1" a="1"/>
  <c r="N9528" i="1" s="1"/>
  <c r="N9529" i="1" a="1"/>
  <c r="N9529" i="1" s="1"/>
  <c r="N9530" i="1" a="1"/>
  <c r="N9530" i="1" s="1"/>
  <c r="N9531" i="1" a="1"/>
  <c r="N9531" i="1" s="1"/>
  <c r="N9532" i="1" a="1"/>
  <c r="N9532" i="1" s="1"/>
  <c r="N9533" i="1" a="1"/>
  <c r="N9533" i="1" s="1"/>
  <c r="N9534" i="1" a="1"/>
  <c r="N9534" i="1" s="1"/>
  <c r="N9535" i="1" a="1"/>
  <c r="N9535" i="1" s="1"/>
  <c r="N9536" i="1" a="1"/>
  <c r="N9536" i="1"/>
  <c r="N9537" i="1" a="1"/>
  <c r="N9537" i="1" s="1"/>
  <c r="N9538" i="1" a="1"/>
  <c r="N9538" i="1" s="1"/>
  <c r="N9539" i="1" a="1"/>
  <c r="N9539" i="1" s="1"/>
  <c r="N9540" i="1" a="1"/>
  <c r="N9540" i="1" s="1"/>
  <c r="N9541" i="1" a="1"/>
  <c r="N9541" i="1" s="1"/>
  <c r="N9542" i="1" a="1"/>
  <c r="N9542" i="1" s="1"/>
  <c r="N9543" i="1" a="1"/>
  <c r="N9543" i="1" s="1"/>
  <c r="N9544" i="1" a="1"/>
  <c r="N9544" i="1" s="1"/>
  <c r="N9545" i="1" a="1"/>
  <c r="N9545" i="1" s="1"/>
  <c r="N9546" i="1" a="1"/>
  <c r="N9546" i="1" s="1"/>
  <c r="N9547" i="1" a="1"/>
  <c r="N9547" i="1" s="1"/>
  <c r="N9548" i="1" a="1"/>
  <c r="N9548" i="1" s="1"/>
  <c r="N9549" i="1" a="1"/>
  <c r="N9549" i="1" s="1"/>
  <c r="N9550" i="1" a="1"/>
  <c r="N9550" i="1" s="1"/>
  <c r="N9551" i="1" a="1"/>
  <c r="N9551" i="1" s="1"/>
  <c r="N9552" i="1" a="1"/>
  <c r="N9552" i="1" s="1"/>
  <c r="N9553" i="1" a="1"/>
  <c r="N9553" i="1" s="1"/>
  <c r="N9554" i="1" a="1"/>
  <c r="N9554" i="1" s="1"/>
  <c r="N9555" i="1" a="1"/>
  <c r="N9555" i="1" s="1"/>
  <c r="N9556" i="1" a="1"/>
  <c r="N9556" i="1" s="1"/>
  <c r="N9557" i="1" a="1"/>
  <c r="N9557" i="1"/>
  <c r="N9558" i="1" a="1"/>
  <c r="N9558" i="1" s="1"/>
  <c r="N9559" i="1" a="1"/>
  <c r="N9559" i="1" s="1"/>
  <c r="N9560" i="1" a="1"/>
  <c r="N9560" i="1" s="1"/>
  <c r="N9561" i="1" a="1"/>
  <c r="N9561" i="1" s="1"/>
  <c r="N9562" i="1" a="1"/>
  <c r="N9562" i="1" s="1"/>
  <c r="N9563" i="1" a="1"/>
  <c r="N9563" i="1"/>
  <c r="N9564" i="1" a="1"/>
  <c r="N9564" i="1" s="1"/>
  <c r="N9565" i="1" a="1"/>
  <c r="N9565" i="1" s="1"/>
  <c r="N9566" i="1" a="1"/>
  <c r="N9566" i="1" s="1"/>
  <c r="N9567" i="1" a="1"/>
  <c r="N9567" i="1" s="1"/>
  <c r="N9568" i="1" a="1"/>
  <c r="N9568" i="1" s="1"/>
  <c r="N9569" i="1" a="1"/>
  <c r="N9569" i="1" s="1"/>
  <c r="N9570" i="1" a="1"/>
  <c r="N9570" i="1" s="1"/>
  <c r="N9571" i="1" a="1"/>
  <c r="N9571" i="1" s="1"/>
  <c r="N9572" i="1" a="1"/>
  <c r="N9572" i="1"/>
  <c r="N9573" i="1" a="1"/>
  <c r="N9573" i="1" s="1"/>
  <c r="N9574" i="1" a="1"/>
  <c r="N9574" i="1" s="1"/>
  <c r="N9575" i="1" a="1"/>
  <c r="N9575" i="1" s="1"/>
  <c r="N9576" i="1" a="1"/>
  <c r="N9576" i="1" s="1"/>
  <c r="N9577" i="1" a="1"/>
  <c r="N9577" i="1" s="1"/>
  <c r="N9578" i="1" a="1"/>
  <c r="N9578" i="1" s="1"/>
  <c r="N9579" i="1" a="1"/>
  <c r="N9579" i="1" s="1"/>
  <c r="N9580" i="1" a="1"/>
  <c r="N9580" i="1" s="1"/>
  <c r="N9581" i="1" a="1"/>
  <c r="N9581" i="1" s="1"/>
  <c r="N9582" i="1" a="1"/>
  <c r="N9582" i="1" s="1"/>
  <c r="N9583" i="1" a="1"/>
  <c r="N9583" i="1" s="1"/>
  <c r="N9584" i="1" a="1"/>
  <c r="N9584" i="1" s="1"/>
  <c r="N9585" i="1" a="1"/>
  <c r="N9585" i="1" s="1"/>
  <c r="N9586" i="1" a="1"/>
  <c r="N9586" i="1" s="1"/>
  <c r="N9587" i="1" a="1"/>
  <c r="N9587" i="1" s="1"/>
  <c r="N9588" i="1" a="1"/>
  <c r="N9588" i="1" s="1"/>
  <c r="N9589" i="1" a="1"/>
  <c r="N9589" i="1" s="1"/>
  <c r="N9590" i="1" a="1"/>
  <c r="N9590" i="1" s="1"/>
  <c r="N9591" i="1" a="1"/>
  <c r="N9591" i="1" s="1"/>
  <c r="N9592" i="1" a="1"/>
  <c r="N9592" i="1" s="1"/>
  <c r="N9593" i="1" a="1"/>
  <c r="N9593" i="1"/>
  <c r="N9594" i="1" a="1"/>
  <c r="N9594" i="1" s="1"/>
  <c r="N9595" i="1" a="1"/>
  <c r="N9595" i="1" s="1"/>
  <c r="N9596" i="1" a="1"/>
  <c r="N9596" i="1" s="1"/>
  <c r="N9597" i="1" a="1"/>
  <c r="N9597" i="1" s="1"/>
  <c r="N9598" i="1" a="1"/>
  <c r="N9598" i="1" s="1"/>
  <c r="N9599" i="1" a="1"/>
  <c r="N9599" i="1" s="1"/>
  <c r="N9600" i="1" a="1"/>
  <c r="N9600" i="1" s="1"/>
  <c r="N9601" i="1" a="1"/>
  <c r="N9601" i="1" s="1"/>
  <c r="N9602" i="1" a="1"/>
  <c r="N9602" i="1" s="1"/>
  <c r="N9603" i="1" a="1"/>
  <c r="N9603" i="1" s="1"/>
  <c r="N9604" i="1" a="1"/>
  <c r="N9604" i="1" s="1"/>
  <c r="N9605" i="1" a="1"/>
  <c r="N9605" i="1" s="1"/>
  <c r="N9606" i="1" a="1"/>
  <c r="N9606" i="1" s="1"/>
  <c r="N9607" i="1" a="1"/>
  <c r="N9607" i="1" s="1"/>
  <c r="N9608" i="1" a="1"/>
  <c r="N9608" i="1" s="1"/>
  <c r="N9609" i="1" a="1"/>
  <c r="N9609" i="1" s="1"/>
  <c r="N9610" i="1" a="1"/>
  <c r="N9610" i="1" s="1"/>
  <c r="N9611" i="1" a="1"/>
  <c r="N9611" i="1"/>
  <c r="N9612" i="1" a="1"/>
  <c r="N9612" i="1" s="1"/>
  <c r="N9613" i="1" a="1"/>
  <c r="N9613" i="1" s="1"/>
  <c r="N9614" i="1" a="1"/>
  <c r="N9614" i="1" s="1"/>
  <c r="N9615" i="1" a="1"/>
  <c r="N9615" i="1" s="1"/>
  <c r="N9616" i="1" a="1"/>
  <c r="N9616" i="1" s="1"/>
  <c r="N9617" i="1" a="1"/>
  <c r="N9617" i="1" s="1"/>
  <c r="N9618" i="1" a="1"/>
  <c r="N9618" i="1" s="1"/>
  <c r="N9619" i="1" a="1"/>
  <c r="N9619" i="1" s="1"/>
  <c r="N9620" i="1" a="1"/>
  <c r="N9620" i="1" s="1"/>
  <c r="N9621" i="1" a="1"/>
  <c r="N9621" i="1" s="1"/>
  <c r="N9622" i="1" a="1"/>
  <c r="N9622" i="1" s="1"/>
  <c r="N9623" i="1" a="1"/>
  <c r="N9623" i="1" s="1"/>
  <c r="N9624" i="1" a="1"/>
  <c r="N9624" i="1" s="1"/>
  <c r="N9625" i="1" a="1"/>
  <c r="N9625" i="1" s="1"/>
  <c r="N9626" i="1" a="1"/>
  <c r="N9626" i="1" s="1"/>
  <c r="N9627" i="1" a="1"/>
  <c r="N9627" i="1" s="1"/>
  <c r="N9628" i="1" a="1"/>
  <c r="N9628" i="1" s="1"/>
  <c r="N9629" i="1" a="1"/>
  <c r="N9629" i="1"/>
  <c r="N9630" i="1" a="1"/>
  <c r="N9630" i="1" s="1"/>
  <c r="N9631" i="1" a="1"/>
  <c r="N9631" i="1" s="1"/>
  <c r="N9632" i="1" a="1"/>
  <c r="N9632" i="1" s="1"/>
  <c r="N9633" i="1" a="1"/>
  <c r="N9633" i="1" s="1"/>
  <c r="N9634" i="1" a="1"/>
  <c r="N9634" i="1" s="1"/>
  <c r="N9635" i="1" a="1"/>
  <c r="N9635" i="1" s="1"/>
  <c r="N9636" i="1" a="1"/>
  <c r="N9636" i="1" s="1"/>
  <c r="N9637" i="1" a="1"/>
  <c r="N9637" i="1" s="1"/>
  <c r="N9638" i="1" a="1"/>
  <c r="N9638" i="1" s="1"/>
  <c r="N9639" i="1" a="1"/>
  <c r="N9639" i="1" s="1"/>
  <c r="N9640" i="1" a="1"/>
  <c r="N9640" i="1" s="1"/>
  <c r="N9641" i="1" a="1"/>
  <c r="N9641" i="1" s="1"/>
  <c r="N9642" i="1" a="1"/>
  <c r="N9642" i="1" s="1"/>
  <c r="N9643" i="1" a="1"/>
  <c r="N9643" i="1" s="1"/>
  <c r="N9644" i="1" a="1"/>
  <c r="N9644" i="1" s="1"/>
  <c r="N9645" i="1" a="1"/>
  <c r="N9645" i="1" s="1"/>
  <c r="N9646" i="1" a="1"/>
  <c r="N9646" i="1" s="1"/>
  <c r="N9647" i="1" a="1"/>
  <c r="N9647" i="1"/>
  <c r="N9648" i="1" a="1"/>
  <c r="N9648" i="1" s="1"/>
  <c r="N9649" i="1" a="1"/>
  <c r="N9649" i="1" s="1"/>
  <c r="N9650" i="1" a="1"/>
  <c r="N9650" i="1" s="1"/>
  <c r="N9651" i="1" a="1"/>
  <c r="N9651" i="1" s="1"/>
  <c r="N9652" i="1" a="1"/>
  <c r="N9652" i="1" s="1"/>
  <c r="N9653" i="1" a="1"/>
  <c r="N9653" i="1"/>
  <c r="N9654" i="1" a="1"/>
  <c r="N9654" i="1"/>
  <c r="N9655" i="1" a="1"/>
  <c r="N9655" i="1" s="1"/>
  <c r="N9656" i="1" a="1"/>
  <c r="N9656" i="1" s="1"/>
  <c r="N9657" i="1" a="1"/>
  <c r="N9657" i="1" s="1"/>
  <c r="N9658" i="1" a="1"/>
  <c r="N9658" i="1" s="1"/>
  <c r="N9659" i="1" a="1"/>
  <c r="N9659" i="1" s="1"/>
  <c r="N9660" i="1" a="1"/>
  <c r="N9660" i="1" s="1"/>
  <c r="N9661" i="1" a="1"/>
  <c r="N9661" i="1" s="1"/>
  <c r="N9662" i="1" a="1"/>
  <c r="N9662" i="1"/>
  <c r="N9663" i="1" a="1"/>
  <c r="N9663" i="1" s="1"/>
  <c r="N9664" i="1" a="1"/>
  <c r="N9664" i="1" s="1"/>
  <c r="N9665" i="1" a="1"/>
  <c r="N9665" i="1" s="1"/>
  <c r="N9666" i="1" a="1"/>
  <c r="N9666" i="1" s="1"/>
  <c r="N9667" i="1" a="1"/>
  <c r="N9667" i="1" s="1"/>
  <c r="N9668" i="1" a="1"/>
  <c r="N9668" i="1" s="1"/>
  <c r="N9669" i="1" a="1"/>
  <c r="N9669" i="1" s="1"/>
  <c r="N9670" i="1" a="1"/>
  <c r="N9670" i="1" s="1"/>
  <c r="N9671" i="1" a="1"/>
  <c r="N9671" i="1"/>
  <c r="N9672" i="1" a="1"/>
  <c r="N9672" i="1"/>
  <c r="N9673" i="1" a="1"/>
  <c r="N9673" i="1" s="1"/>
  <c r="N9674" i="1" a="1"/>
  <c r="N9674" i="1" s="1"/>
  <c r="N9675" i="1" a="1"/>
  <c r="N9675" i="1" s="1"/>
  <c r="N9676" i="1" a="1"/>
  <c r="N9676" i="1" s="1"/>
  <c r="N9677" i="1" a="1"/>
  <c r="N9677" i="1" s="1"/>
  <c r="N9678" i="1" a="1"/>
  <c r="N9678" i="1" s="1"/>
  <c r="N9679" i="1" a="1"/>
  <c r="N9679" i="1" s="1"/>
  <c r="N9680" i="1" a="1"/>
  <c r="N9680" i="1" s="1"/>
  <c r="N9681" i="1" a="1"/>
  <c r="N9681" i="1" s="1"/>
  <c r="N9682" i="1" a="1"/>
  <c r="N9682" i="1" s="1"/>
  <c r="N9683" i="1" a="1"/>
  <c r="N9683" i="1" s="1"/>
  <c r="N9684" i="1" a="1"/>
  <c r="N9684" i="1" s="1"/>
  <c r="N9685" i="1" a="1"/>
  <c r="N9685" i="1" s="1"/>
  <c r="N9686" i="1" a="1"/>
  <c r="N9686" i="1" s="1"/>
  <c r="N9687" i="1" a="1"/>
  <c r="N9687" i="1" s="1"/>
  <c r="N9688" i="1" a="1"/>
  <c r="N9688" i="1" s="1"/>
  <c r="N9689" i="1" a="1"/>
  <c r="N9689" i="1" s="1"/>
  <c r="N9690" i="1" a="1"/>
  <c r="N9690" i="1"/>
  <c r="N9691" i="1" a="1"/>
  <c r="N9691" i="1" s="1"/>
  <c r="N9692" i="1" a="1"/>
  <c r="N9692" i="1" s="1"/>
  <c r="N9693" i="1" a="1"/>
  <c r="N9693" i="1" s="1"/>
  <c r="N9694" i="1" a="1"/>
  <c r="N9694" i="1" s="1"/>
  <c r="N9695" i="1" a="1"/>
  <c r="N9695" i="1" s="1"/>
  <c r="N9696" i="1" a="1"/>
  <c r="N9696" i="1" s="1"/>
  <c r="N9697" i="1" a="1"/>
  <c r="N9697" i="1" s="1"/>
  <c r="N9698" i="1" a="1"/>
  <c r="N9698" i="1" s="1"/>
  <c r="N9699" i="1" a="1"/>
  <c r="N9699" i="1" s="1"/>
  <c r="N9700" i="1" a="1"/>
  <c r="N9700" i="1" s="1"/>
  <c r="N9701" i="1" a="1"/>
  <c r="N9701" i="1"/>
  <c r="N9702" i="1" a="1"/>
  <c r="N9702" i="1" s="1"/>
  <c r="N9703" i="1" a="1"/>
  <c r="N9703" i="1" s="1"/>
  <c r="N9704" i="1" a="1"/>
  <c r="N9704" i="1" s="1"/>
  <c r="N9705" i="1" a="1"/>
  <c r="N9705" i="1" s="1"/>
  <c r="N9706" i="1" a="1"/>
  <c r="N9706" i="1" s="1"/>
  <c r="N9707" i="1" a="1"/>
  <c r="N9707" i="1" s="1"/>
  <c r="N9708" i="1" a="1"/>
  <c r="N9708" i="1"/>
  <c r="N9709" i="1" a="1"/>
  <c r="N9709" i="1" s="1"/>
  <c r="N9710" i="1" a="1"/>
  <c r="N9710" i="1" s="1"/>
  <c r="N9711" i="1" a="1"/>
  <c r="N9711" i="1" s="1"/>
  <c r="N9712" i="1" a="1"/>
  <c r="N9712" i="1" s="1"/>
  <c r="N9713" i="1" a="1"/>
  <c r="N9713" i="1" s="1"/>
  <c r="N9714" i="1" a="1"/>
  <c r="N9714" i="1" s="1"/>
  <c r="N9715" i="1" a="1"/>
  <c r="N9715" i="1" s="1"/>
  <c r="N9716" i="1" a="1"/>
  <c r="N9716" i="1" s="1"/>
  <c r="N9717" i="1" a="1"/>
  <c r="N9717" i="1" s="1"/>
  <c r="N9718" i="1" a="1"/>
  <c r="N9718" i="1" s="1"/>
  <c r="N9719" i="1" a="1"/>
  <c r="N9719" i="1" s="1"/>
  <c r="N9720" i="1" a="1"/>
  <c r="N9720" i="1" s="1"/>
  <c r="N9721" i="1" a="1"/>
  <c r="N9721" i="1" s="1"/>
  <c r="N9722" i="1" a="1"/>
  <c r="N9722" i="1" s="1"/>
  <c r="N9723" i="1" a="1"/>
  <c r="N9723" i="1" s="1"/>
  <c r="N9724" i="1" a="1"/>
  <c r="N9724" i="1" s="1"/>
  <c r="N9725" i="1" a="1"/>
  <c r="N9725" i="1"/>
  <c r="N9726" i="1" a="1"/>
  <c r="N9726" i="1" s="1"/>
  <c r="N9727" i="1" a="1"/>
  <c r="N9727" i="1" s="1"/>
  <c r="N9728" i="1" a="1"/>
  <c r="N9728" i="1" s="1"/>
  <c r="N9729" i="1" a="1"/>
  <c r="N9729" i="1" s="1"/>
  <c r="N9730" i="1" a="1"/>
  <c r="N9730" i="1" s="1"/>
  <c r="N9731" i="1" a="1"/>
  <c r="N9731" i="1" s="1"/>
  <c r="N9732" i="1" a="1"/>
  <c r="N9732" i="1"/>
  <c r="N9733" i="1" a="1"/>
  <c r="N9733" i="1" s="1"/>
  <c r="N9734" i="1" a="1"/>
  <c r="N9734" i="1"/>
  <c r="N9735" i="1" a="1"/>
  <c r="N9735" i="1" s="1"/>
  <c r="N9736" i="1" a="1"/>
  <c r="N9736" i="1" s="1"/>
  <c r="N9737" i="1" a="1"/>
  <c r="N9737" i="1"/>
  <c r="N9738" i="1" a="1"/>
  <c r="N9738" i="1" s="1"/>
  <c r="N9739" i="1" a="1"/>
  <c r="N9739" i="1" s="1"/>
  <c r="N9740" i="1" a="1"/>
  <c r="N9740" i="1" s="1"/>
  <c r="N9741" i="1" a="1"/>
  <c r="N9741" i="1"/>
  <c r="N9742" i="1" a="1"/>
  <c r="N9742" i="1" s="1"/>
  <c r="N9743" i="1" a="1"/>
  <c r="N9743" i="1"/>
  <c r="N9744" i="1" a="1"/>
  <c r="N9744" i="1" s="1"/>
  <c r="N9745" i="1" a="1"/>
  <c r="N9745" i="1" s="1"/>
  <c r="N9746" i="1" a="1"/>
  <c r="N9746" i="1" s="1"/>
  <c r="N9747" i="1" a="1"/>
  <c r="N9747" i="1" s="1"/>
  <c r="N9748" i="1" a="1"/>
  <c r="N9748" i="1" s="1"/>
  <c r="N9749" i="1" a="1"/>
  <c r="N9749" i="1" s="1"/>
  <c r="N9750" i="1" a="1"/>
  <c r="N9750" i="1"/>
  <c r="N9751" i="1" a="1"/>
  <c r="N9751" i="1" s="1"/>
  <c r="N9752" i="1" a="1"/>
  <c r="N9752" i="1" s="1"/>
  <c r="N9753" i="1" a="1"/>
  <c r="N9753" i="1" s="1"/>
  <c r="N9754" i="1" a="1"/>
  <c r="N9754" i="1" s="1"/>
  <c r="N9755" i="1" a="1"/>
  <c r="N9755" i="1" s="1"/>
  <c r="N9756" i="1" a="1"/>
  <c r="N9756" i="1" s="1"/>
  <c r="N9757" i="1" a="1"/>
  <c r="N9757" i="1" s="1"/>
  <c r="N9758" i="1" a="1"/>
  <c r="N9758" i="1" s="1"/>
  <c r="N9759" i="1" a="1"/>
  <c r="N9759" i="1" s="1"/>
  <c r="N9760" i="1" a="1"/>
  <c r="N9760" i="1" s="1"/>
  <c r="N9761" i="1" a="1"/>
  <c r="N9761" i="1" s="1"/>
  <c r="N9762" i="1" a="1"/>
  <c r="N9762" i="1"/>
  <c r="N9763" i="1" a="1"/>
  <c r="N9763" i="1" s="1"/>
  <c r="N9764" i="1" a="1"/>
  <c r="N9764" i="1" s="1"/>
  <c r="N9765" i="1" a="1"/>
  <c r="N9765" i="1" s="1"/>
  <c r="N9766" i="1" a="1"/>
  <c r="N9766" i="1" s="1"/>
  <c r="N9767" i="1" a="1"/>
  <c r="N9767" i="1" s="1"/>
  <c r="N9768" i="1" a="1"/>
  <c r="N9768" i="1" s="1"/>
  <c r="N9769" i="1" a="1"/>
  <c r="N9769" i="1" s="1"/>
  <c r="N9770" i="1" a="1"/>
  <c r="N9770" i="1" s="1"/>
  <c r="N9771" i="1" a="1"/>
  <c r="N9771" i="1" s="1"/>
  <c r="N9772" i="1" a="1"/>
  <c r="N9772" i="1" s="1"/>
  <c r="N9773" i="1" a="1"/>
  <c r="N9773" i="1" s="1"/>
  <c r="N9774" i="1" a="1"/>
  <c r="N9774" i="1" s="1"/>
  <c r="N9775" i="1" a="1"/>
  <c r="N9775" i="1" s="1"/>
  <c r="N9776" i="1" a="1"/>
  <c r="N9776" i="1" s="1"/>
  <c r="N9777" i="1" a="1"/>
  <c r="N9777" i="1" s="1"/>
  <c r="N9778" i="1" a="1"/>
  <c r="N9778" i="1" s="1"/>
  <c r="N9779" i="1" a="1"/>
  <c r="N9779" i="1" s="1"/>
  <c r="N9780" i="1" a="1"/>
  <c r="N9780" i="1"/>
  <c r="N9781" i="1" a="1"/>
  <c r="N9781" i="1" s="1"/>
  <c r="N9782" i="1" a="1"/>
  <c r="N9782" i="1" s="1"/>
  <c r="N9783" i="1" a="1"/>
  <c r="N9783" i="1" s="1"/>
  <c r="N9784" i="1" a="1"/>
  <c r="N9784" i="1" s="1"/>
  <c r="N9785" i="1" a="1"/>
  <c r="N9785" i="1" s="1"/>
  <c r="N9786" i="1" a="1"/>
  <c r="N9786" i="1" s="1"/>
  <c r="N9787" i="1" a="1"/>
  <c r="N9787" i="1" s="1"/>
  <c r="N9788" i="1" a="1"/>
  <c r="N9788" i="1" s="1"/>
  <c r="N9789" i="1" a="1"/>
  <c r="N9789" i="1" s="1"/>
  <c r="N9790" i="1" a="1"/>
  <c r="N9790" i="1" s="1"/>
  <c r="N9791" i="1" a="1"/>
  <c r="N9791" i="1" s="1"/>
  <c r="N9792" i="1" a="1"/>
  <c r="N9792" i="1" s="1"/>
  <c r="N9793" i="1" a="1"/>
  <c r="N9793" i="1" s="1"/>
  <c r="N9794" i="1" a="1"/>
  <c r="N9794" i="1" s="1"/>
  <c r="N9795" i="1" a="1"/>
  <c r="N9795" i="1" s="1"/>
  <c r="N9796" i="1" a="1"/>
  <c r="N9796" i="1" s="1"/>
  <c r="N9797" i="1" a="1"/>
  <c r="N9797" i="1"/>
  <c r="N9798" i="1" a="1"/>
  <c r="N9798" i="1" s="1"/>
  <c r="N9799" i="1" a="1"/>
  <c r="N9799" i="1" s="1"/>
  <c r="N9800" i="1" a="1"/>
  <c r="N9800" i="1" s="1"/>
  <c r="N9801" i="1" a="1"/>
  <c r="N9801" i="1" s="1"/>
  <c r="N9802" i="1" a="1"/>
  <c r="N9802" i="1" s="1"/>
  <c r="N9803" i="1" a="1"/>
  <c r="N9803" i="1" s="1"/>
  <c r="N9804" i="1" a="1"/>
  <c r="N9804" i="1" s="1"/>
  <c r="N9805" i="1" a="1"/>
  <c r="N9805" i="1" s="1"/>
  <c r="N9806" i="1" a="1"/>
  <c r="N9806" i="1" s="1"/>
  <c r="N9807" i="1" a="1"/>
  <c r="N9807" i="1" s="1"/>
  <c r="N9808" i="1" a="1"/>
  <c r="N9808" i="1" s="1"/>
  <c r="N9809" i="1" a="1"/>
  <c r="N9809" i="1"/>
  <c r="N9810" i="1" a="1"/>
  <c r="N9810" i="1" s="1"/>
  <c r="N9811" i="1" a="1"/>
  <c r="N9811" i="1" s="1"/>
  <c r="N9812" i="1" a="1"/>
  <c r="N9812" i="1" s="1"/>
  <c r="N9813" i="1" a="1"/>
  <c r="N9813" i="1" s="1"/>
  <c r="N9814" i="1" a="1"/>
  <c r="N9814" i="1" s="1"/>
  <c r="N9815" i="1" a="1"/>
  <c r="N9815" i="1" s="1"/>
  <c r="N9816" i="1" a="1"/>
  <c r="N9816" i="1" s="1"/>
  <c r="N9817" i="1" a="1"/>
  <c r="N9817" i="1" s="1"/>
  <c r="N9818" i="1" a="1"/>
  <c r="N9818" i="1" s="1"/>
  <c r="N9819" i="1" a="1"/>
  <c r="N9819" i="1" s="1"/>
  <c r="N9820" i="1" a="1"/>
  <c r="N9820" i="1" s="1"/>
  <c r="N9821" i="1" a="1"/>
  <c r="N9821" i="1" s="1"/>
  <c r="N9822" i="1" a="1"/>
  <c r="N9822" i="1" s="1"/>
  <c r="N9823" i="1" a="1"/>
  <c r="N9823" i="1" s="1"/>
  <c r="N9824" i="1" a="1"/>
  <c r="N9824" i="1" s="1"/>
  <c r="N9825" i="1" a="1"/>
  <c r="N9825" i="1" s="1"/>
  <c r="N9826" i="1" a="1"/>
  <c r="N9826" i="1" s="1"/>
  <c r="N9827" i="1" a="1"/>
  <c r="N9827" i="1" s="1"/>
  <c r="N9828" i="1" a="1"/>
  <c r="N9828" i="1" s="1"/>
  <c r="N9829" i="1" a="1"/>
  <c r="N9829" i="1" s="1"/>
  <c r="N9830" i="1" a="1"/>
  <c r="N9830" i="1" s="1"/>
  <c r="N9831" i="1" a="1"/>
  <c r="N9831" i="1" s="1"/>
  <c r="N9832" i="1" a="1"/>
  <c r="N9832" i="1" s="1"/>
  <c r="N9833" i="1" a="1"/>
  <c r="N9833" i="1"/>
  <c r="N9834" i="1" a="1"/>
  <c r="N9834" i="1" s="1"/>
  <c r="N9835" i="1" a="1"/>
  <c r="N9835" i="1" s="1"/>
  <c r="N9836" i="1" a="1"/>
  <c r="N9836" i="1" s="1"/>
  <c r="N9837" i="1" a="1"/>
  <c r="N9837" i="1" s="1"/>
  <c r="N9838" i="1" a="1"/>
  <c r="N9838" i="1" s="1"/>
  <c r="N9839" i="1" a="1"/>
  <c r="N9839" i="1" s="1"/>
  <c r="N9840" i="1" a="1"/>
  <c r="N9840" i="1" s="1"/>
  <c r="N9841" i="1" a="1"/>
  <c r="N9841" i="1" s="1"/>
  <c r="N9842" i="1" a="1"/>
  <c r="N9842" i="1"/>
  <c r="N9843" i="1" a="1"/>
  <c r="N9843" i="1" s="1"/>
  <c r="N9844" i="1" a="1"/>
  <c r="N9844" i="1" s="1"/>
  <c r="N9845" i="1" a="1"/>
  <c r="N9845" i="1" s="1"/>
  <c r="N9846" i="1" a="1"/>
  <c r="N9846" i="1" s="1"/>
  <c r="N9847" i="1" a="1"/>
  <c r="N9847" i="1" s="1"/>
  <c r="N9848" i="1" a="1"/>
  <c r="N9848" i="1" s="1"/>
  <c r="N9849" i="1" a="1"/>
  <c r="N9849" i="1" s="1"/>
  <c r="N9850" i="1" a="1"/>
  <c r="N9850" i="1" s="1"/>
  <c r="N9851" i="1" a="1"/>
  <c r="N9851" i="1"/>
  <c r="N9852" i="1" a="1"/>
  <c r="N9852" i="1" s="1"/>
  <c r="N9853" i="1" a="1"/>
  <c r="N9853" i="1" s="1"/>
  <c r="N9854" i="1" a="1"/>
  <c r="N9854" i="1" s="1"/>
  <c r="N9855" i="1" a="1"/>
  <c r="N9855" i="1" s="1"/>
  <c r="N9856" i="1" a="1"/>
  <c r="N9856" i="1" s="1"/>
  <c r="N9857" i="1" a="1"/>
  <c r="N9857" i="1" s="1"/>
  <c r="N9858" i="1" a="1"/>
  <c r="N9858" i="1" s="1"/>
  <c r="N9859" i="1" a="1"/>
  <c r="N9859" i="1" s="1"/>
  <c r="N9860" i="1" a="1"/>
  <c r="N9860" i="1" s="1"/>
  <c r="N9861" i="1" a="1"/>
  <c r="N9861" i="1" s="1"/>
  <c r="N9862" i="1" a="1"/>
  <c r="N9862" i="1" s="1"/>
  <c r="N9863" i="1" a="1"/>
  <c r="N9863" i="1"/>
  <c r="N9864" i="1" a="1"/>
  <c r="N9864" i="1" s="1"/>
  <c r="N9865" i="1" a="1"/>
  <c r="N9865" i="1" s="1"/>
  <c r="N9866" i="1" a="1"/>
  <c r="N9866" i="1" s="1"/>
  <c r="N9867" i="1" a="1"/>
  <c r="N9867" i="1" s="1"/>
  <c r="N9868" i="1" a="1"/>
  <c r="N9868" i="1" s="1"/>
  <c r="N9869" i="1" a="1"/>
  <c r="N9869" i="1" s="1"/>
  <c r="N9870" i="1" a="1"/>
  <c r="N9870" i="1" s="1"/>
  <c r="N9871" i="1" a="1"/>
  <c r="N9871" i="1" s="1"/>
  <c r="N9872" i="1" a="1"/>
  <c r="N9872" i="1" s="1"/>
  <c r="N9873" i="1" a="1"/>
  <c r="N9873" i="1" s="1"/>
  <c r="N9874" i="1" a="1"/>
  <c r="N9874" i="1" s="1"/>
  <c r="N9875" i="1" a="1"/>
  <c r="N9875" i="1" s="1"/>
  <c r="N9876" i="1" a="1"/>
  <c r="N9876" i="1" s="1"/>
  <c r="N9877" i="1" a="1"/>
  <c r="N9877" i="1" s="1"/>
  <c r="N9878" i="1" a="1"/>
  <c r="N9878" i="1" s="1"/>
  <c r="N9879" i="1" a="1"/>
  <c r="N9879" i="1" s="1"/>
  <c r="N9880" i="1" a="1"/>
  <c r="N9880" i="1" s="1"/>
  <c r="N9881" i="1" a="1"/>
  <c r="N9881" i="1"/>
  <c r="N9882" i="1" a="1"/>
  <c r="N9882" i="1" s="1"/>
  <c r="N9883" i="1" a="1"/>
  <c r="N9883" i="1" s="1"/>
  <c r="N9884" i="1" a="1"/>
  <c r="N9884" i="1" s="1"/>
  <c r="N9885" i="1" a="1"/>
  <c r="N9885" i="1" s="1"/>
  <c r="N9886" i="1" a="1"/>
  <c r="N9886" i="1" s="1"/>
  <c r="N9887" i="1" a="1"/>
  <c r="N9887" i="1" s="1"/>
  <c r="N9888" i="1" a="1"/>
  <c r="N9888" i="1"/>
  <c r="N9889" i="1" a="1"/>
  <c r="N9889" i="1" s="1"/>
  <c r="N9890" i="1" a="1"/>
  <c r="N9890" i="1" s="1"/>
  <c r="N9891" i="1" a="1"/>
  <c r="N9891" i="1" s="1"/>
  <c r="N9892" i="1" a="1"/>
  <c r="N9892" i="1" s="1"/>
  <c r="N9893" i="1" a="1"/>
  <c r="N9893" i="1" s="1"/>
  <c r="N9894" i="1" a="1"/>
  <c r="N9894" i="1" s="1"/>
  <c r="N9895" i="1" a="1"/>
  <c r="N9895" i="1" s="1"/>
  <c r="N9896" i="1" a="1"/>
  <c r="N9896" i="1" s="1"/>
  <c r="N9897" i="1" a="1"/>
  <c r="N9897" i="1" s="1"/>
  <c r="N9898" i="1" a="1"/>
  <c r="N9898" i="1" s="1"/>
  <c r="N9899" i="1" a="1"/>
  <c r="N9899" i="1" s="1"/>
  <c r="N9900" i="1" a="1"/>
  <c r="N9900" i="1" s="1"/>
  <c r="N9901" i="1" a="1"/>
  <c r="N9901" i="1" s="1"/>
  <c r="N9902" i="1" a="1"/>
  <c r="N9902" i="1" s="1"/>
  <c r="N9903" i="1" a="1"/>
  <c r="N9903" i="1" s="1"/>
  <c r="N9904" i="1" a="1"/>
  <c r="N9904" i="1" s="1"/>
  <c r="N9905" i="1" a="1"/>
  <c r="N9905" i="1" s="1"/>
  <c r="N9906" i="1" a="1"/>
  <c r="N9906" i="1" s="1"/>
  <c r="N9907" i="1" a="1"/>
  <c r="N9907" i="1" s="1"/>
  <c r="N9908" i="1" a="1"/>
  <c r="N9908" i="1" s="1"/>
  <c r="N9909" i="1" a="1"/>
  <c r="N9909" i="1" s="1"/>
  <c r="N9910" i="1" a="1"/>
  <c r="N9910" i="1" s="1"/>
  <c r="N9911" i="1" a="1"/>
  <c r="N9911" i="1" s="1"/>
  <c r="N9912" i="1" a="1"/>
  <c r="N9912" i="1" s="1"/>
  <c r="N9913" i="1" a="1"/>
  <c r="N9913" i="1" s="1"/>
  <c r="N9914" i="1" a="1"/>
  <c r="N9914" i="1" s="1"/>
  <c r="N9915" i="1" a="1"/>
  <c r="N9915" i="1" s="1"/>
  <c r="N9916" i="1" a="1"/>
  <c r="N9916" i="1" s="1"/>
  <c r="N9917" i="1" a="1"/>
  <c r="N9917" i="1" s="1"/>
  <c r="N9918" i="1" a="1"/>
  <c r="N9918" i="1" s="1"/>
  <c r="N9919" i="1" a="1"/>
  <c r="N9919" i="1" s="1"/>
  <c r="N9920" i="1" a="1"/>
  <c r="N9920" i="1" s="1"/>
  <c r="N9921" i="1" a="1"/>
  <c r="N9921" i="1" s="1"/>
  <c r="N9922" i="1" a="1"/>
  <c r="N9922" i="1" s="1"/>
  <c r="N9923" i="1" a="1"/>
  <c r="N9923" i="1" s="1"/>
  <c r="N9924" i="1" a="1"/>
  <c r="N9924" i="1"/>
  <c r="N9925" i="1" a="1"/>
  <c r="N9925" i="1" s="1"/>
  <c r="N9926" i="1" a="1"/>
  <c r="N9926" i="1" s="1"/>
  <c r="N9927" i="1" a="1"/>
  <c r="N9927" i="1" s="1"/>
  <c r="N9928" i="1" a="1"/>
  <c r="N9928" i="1" s="1"/>
  <c r="N9929" i="1" a="1"/>
  <c r="N9929" i="1" s="1"/>
  <c r="N9930" i="1" a="1"/>
  <c r="N9930" i="1" s="1"/>
  <c r="N9931" i="1" a="1"/>
  <c r="N9931" i="1" s="1"/>
  <c r="N9932" i="1" a="1"/>
  <c r="N9932" i="1" s="1"/>
  <c r="N9933" i="1" a="1"/>
  <c r="N9933" i="1" s="1"/>
  <c r="N9934" i="1" a="1"/>
  <c r="N9934" i="1" s="1"/>
  <c r="N9935" i="1" a="1"/>
  <c r="N9935" i="1" s="1"/>
  <c r="N9936" i="1" a="1"/>
  <c r="N9936" i="1" s="1"/>
  <c r="N9937" i="1" a="1"/>
  <c r="N9937" i="1" s="1"/>
  <c r="N9938" i="1" a="1"/>
  <c r="N9938" i="1" s="1"/>
  <c r="N9939" i="1" a="1"/>
  <c r="N9939" i="1" s="1"/>
  <c r="N9940" i="1" a="1"/>
  <c r="N9940" i="1" s="1"/>
  <c r="N9941" i="1" a="1"/>
  <c r="N9941" i="1" s="1"/>
  <c r="N9942" i="1" a="1"/>
  <c r="N9942" i="1"/>
  <c r="N9943" i="1" a="1"/>
  <c r="N9943" i="1" s="1"/>
  <c r="N9944" i="1" a="1"/>
  <c r="N9944" i="1" s="1"/>
  <c r="N9945" i="1" a="1"/>
  <c r="N9945" i="1" s="1"/>
  <c r="N9946" i="1" a="1"/>
  <c r="N9946" i="1" s="1"/>
  <c r="N9947" i="1" a="1"/>
  <c r="N9947" i="1" s="1"/>
  <c r="N9948" i="1" a="1"/>
  <c r="N9948" i="1"/>
  <c r="N9949" i="1" a="1"/>
  <c r="N9949" i="1" s="1"/>
  <c r="N9950" i="1" a="1"/>
  <c r="N9950" i="1" s="1"/>
  <c r="N9951" i="1" a="1"/>
  <c r="N9951" i="1" s="1"/>
  <c r="N9952" i="1" a="1"/>
  <c r="N9952" i="1" s="1"/>
  <c r="N9953" i="1" a="1"/>
  <c r="N9953" i="1" s="1"/>
  <c r="N9954" i="1" a="1"/>
  <c r="N9954" i="1" s="1"/>
  <c r="N9955" i="1" a="1"/>
  <c r="N9955" i="1" s="1"/>
  <c r="N9956" i="1" a="1"/>
  <c r="N9956" i="1" s="1"/>
  <c r="N9957" i="1" a="1"/>
  <c r="N9957" i="1" s="1"/>
  <c r="N9958" i="1" a="1"/>
  <c r="N9958" i="1" s="1"/>
  <c r="N9959" i="1" a="1"/>
  <c r="N9959" i="1" s="1"/>
  <c r="N9960" i="1" a="1"/>
  <c r="N9960" i="1"/>
  <c r="N9961" i="1" a="1"/>
  <c r="N9961" i="1" s="1"/>
  <c r="N9962" i="1" a="1"/>
  <c r="N9962" i="1" s="1"/>
  <c r="N9963" i="1" a="1"/>
  <c r="N9963" i="1" s="1"/>
  <c r="N9964" i="1" a="1"/>
  <c r="N9964" i="1" s="1"/>
  <c r="N9965" i="1" a="1"/>
  <c r="N9965" i="1" s="1"/>
  <c r="N9966" i="1" a="1"/>
  <c r="N9966" i="1" s="1"/>
  <c r="N9967" i="1" a="1"/>
  <c r="N9967" i="1" s="1"/>
  <c r="N9968" i="1" a="1"/>
  <c r="N9968" i="1" s="1"/>
  <c r="N9969" i="1" a="1"/>
  <c r="N9969" i="1" s="1"/>
  <c r="N9970" i="1" a="1"/>
  <c r="N9970" i="1" s="1"/>
  <c r="N9971" i="1" a="1"/>
  <c r="N9971" i="1" s="1"/>
  <c r="N9972" i="1" a="1"/>
  <c r="N9972" i="1" s="1"/>
  <c r="N9973" i="1" a="1"/>
  <c r="N9973" i="1" s="1"/>
  <c r="N9974" i="1" a="1"/>
  <c r="N9974" i="1" s="1"/>
  <c r="N9975" i="1" a="1"/>
  <c r="N9975" i="1" s="1"/>
  <c r="N9976" i="1" a="1"/>
  <c r="N9976" i="1" s="1"/>
  <c r="N9977" i="1" a="1"/>
  <c r="N9977" i="1" s="1"/>
  <c r="N9978" i="1" a="1"/>
  <c r="N9978" i="1" s="1"/>
  <c r="N9979" i="1" a="1"/>
  <c r="N9979" i="1" s="1"/>
  <c r="N9980" i="1" a="1"/>
  <c r="N9980" i="1" s="1"/>
  <c r="N9981" i="1" a="1"/>
  <c r="N9981" i="1" s="1"/>
  <c r="N9982" i="1" a="1"/>
  <c r="N9982" i="1" s="1"/>
  <c r="N9983" i="1" a="1"/>
  <c r="N9983" i="1" s="1"/>
  <c r="N9984" i="1" a="1"/>
  <c r="N9984" i="1" s="1"/>
  <c r="N9985" i="1" a="1"/>
  <c r="N9985" i="1" s="1"/>
  <c r="N9986" i="1" a="1"/>
  <c r="N9986" i="1" s="1"/>
  <c r="N9987" i="1" a="1"/>
  <c r="N9987" i="1" s="1"/>
  <c r="N9988" i="1" a="1"/>
  <c r="N9988" i="1" s="1"/>
  <c r="N9989" i="1" a="1"/>
  <c r="N9989" i="1" s="1"/>
  <c r="N9990" i="1" a="1"/>
  <c r="N9990" i="1" s="1"/>
  <c r="N9991" i="1" a="1"/>
  <c r="N9991" i="1" s="1"/>
  <c r="N9992" i="1" a="1"/>
  <c r="N9992" i="1" s="1"/>
  <c r="N9993" i="1" a="1"/>
  <c r="N9993" i="1" s="1"/>
  <c r="N9994" i="1" a="1"/>
  <c r="N9994" i="1" s="1"/>
  <c r="N9995" i="1" a="1"/>
  <c r="N9995" i="1" s="1"/>
  <c r="N9996" i="1" a="1"/>
  <c r="N9996" i="1"/>
  <c r="N9997" i="1" a="1"/>
  <c r="N9997" i="1" s="1"/>
  <c r="N9998" i="1" a="1"/>
  <c r="N9998" i="1" s="1"/>
  <c r="N9999" i="1" a="1"/>
  <c r="N9999" i="1" s="1"/>
  <c r="N10000" i="1" a="1"/>
  <c r="N10000" i="1" s="1"/>
  <c r="N10001" i="1" a="1"/>
  <c r="N10001" i="1" s="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S10001" i="1"/>
  <c r="S10000" i="1"/>
  <c r="S9999" i="1"/>
  <c r="S9998" i="1"/>
  <c r="S9997" i="1"/>
  <c r="S9996" i="1"/>
  <c r="S9995" i="1"/>
  <c r="S9994" i="1"/>
  <c r="S9993" i="1"/>
  <c r="S9992" i="1"/>
  <c r="S9991" i="1"/>
  <c r="S9990" i="1"/>
  <c r="S9989" i="1"/>
  <c r="S9988" i="1"/>
  <c r="S9987" i="1"/>
  <c r="S9986" i="1"/>
  <c r="S9985" i="1"/>
  <c r="S9984" i="1"/>
  <c r="S9983" i="1"/>
  <c r="S9982" i="1"/>
  <c r="S9981" i="1"/>
  <c r="S9980" i="1"/>
  <c r="S9979" i="1"/>
  <c r="S9978" i="1"/>
  <c r="S9977" i="1"/>
  <c r="S9976" i="1"/>
  <c r="S9975" i="1"/>
  <c r="S9974" i="1"/>
  <c r="S9973" i="1"/>
  <c r="S9972" i="1"/>
  <c r="S9971" i="1"/>
  <c r="S9970" i="1"/>
  <c r="S9969" i="1"/>
  <c r="S9968" i="1"/>
  <c r="S9967" i="1"/>
  <c r="S9966" i="1"/>
  <c r="S9965" i="1"/>
  <c r="S9964" i="1"/>
  <c r="S9963" i="1"/>
  <c r="S9962" i="1"/>
  <c r="S9961" i="1"/>
  <c r="S9960" i="1"/>
  <c r="S9959" i="1"/>
  <c r="S9958" i="1"/>
  <c r="S9957" i="1"/>
  <c r="S9956" i="1"/>
  <c r="S9955" i="1"/>
  <c r="S9954" i="1"/>
  <c r="S9953" i="1"/>
  <c r="S9952" i="1"/>
  <c r="S9951" i="1"/>
  <c r="S9950" i="1"/>
  <c r="S9949" i="1"/>
  <c r="S9948" i="1"/>
  <c r="S9947" i="1"/>
  <c r="S9946" i="1"/>
  <c r="S9945" i="1"/>
  <c r="S9944" i="1"/>
  <c r="S9943" i="1"/>
  <c r="S9942" i="1"/>
  <c r="S9941" i="1"/>
  <c r="S9940" i="1"/>
  <c r="S9939" i="1"/>
  <c r="S9938" i="1"/>
  <c r="S9937" i="1"/>
  <c r="S9936" i="1"/>
  <c r="S9935" i="1"/>
  <c r="S9934" i="1"/>
  <c r="S9933" i="1"/>
  <c r="S9932" i="1"/>
  <c r="S9931" i="1"/>
  <c r="S9930" i="1"/>
  <c r="S9929" i="1"/>
  <c r="S9928" i="1"/>
  <c r="S9927" i="1"/>
  <c r="S9926" i="1"/>
  <c r="S9925" i="1"/>
  <c r="S9924" i="1"/>
  <c r="S9923" i="1"/>
  <c r="S9922" i="1"/>
  <c r="S9921" i="1"/>
  <c r="S9920" i="1"/>
  <c r="S9919" i="1"/>
  <c r="S9918" i="1"/>
  <c r="S9917" i="1"/>
  <c r="S9916" i="1"/>
  <c r="S9915" i="1"/>
  <c r="S9914" i="1"/>
  <c r="S9913" i="1"/>
  <c r="S9912" i="1"/>
  <c r="S9911" i="1"/>
  <c r="S9910" i="1"/>
  <c r="S9909" i="1"/>
  <c r="S9908" i="1"/>
  <c r="S9907" i="1"/>
  <c r="S9906" i="1"/>
  <c r="S9905" i="1"/>
  <c r="S9904" i="1"/>
  <c r="S9903" i="1"/>
  <c r="S9902" i="1"/>
  <c r="S9901" i="1"/>
  <c r="S9900" i="1"/>
  <c r="S9899" i="1"/>
  <c r="S9898" i="1"/>
  <c r="S9897" i="1"/>
  <c r="S9896" i="1"/>
  <c r="S9895" i="1"/>
  <c r="S9894" i="1"/>
  <c r="S9893" i="1"/>
  <c r="S9892" i="1"/>
  <c r="S9891" i="1"/>
  <c r="S9890" i="1"/>
  <c r="S9889" i="1"/>
  <c r="S9888" i="1"/>
  <c r="S9887" i="1"/>
  <c r="S9886" i="1"/>
  <c r="S9885" i="1"/>
  <c r="S9884" i="1"/>
  <c r="S9883" i="1"/>
  <c r="S9882" i="1"/>
  <c r="S9881" i="1"/>
  <c r="S9880" i="1"/>
  <c r="S9879" i="1"/>
  <c r="S9878" i="1"/>
  <c r="S9877" i="1"/>
  <c r="S9876" i="1"/>
  <c r="S9875" i="1"/>
  <c r="S9874" i="1"/>
  <c r="S9873" i="1"/>
  <c r="S9872" i="1"/>
  <c r="S9871" i="1"/>
  <c r="S9870" i="1"/>
  <c r="S9869" i="1"/>
  <c r="S9868" i="1"/>
  <c r="S9867" i="1"/>
  <c r="S9866" i="1"/>
  <c r="S9865" i="1"/>
  <c r="S9864" i="1"/>
  <c r="S9863" i="1"/>
  <c r="S9862" i="1"/>
  <c r="S9861" i="1"/>
  <c r="S9860" i="1"/>
  <c r="S9859" i="1"/>
  <c r="S9858" i="1"/>
  <c r="S9857" i="1"/>
  <c r="S9856" i="1"/>
  <c r="S9855" i="1"/>
  <c r="S9854" i="1"/>
  <c r="S9853" i="1"/>
  <c r="S9852" i="1"/>
  <c r="S9851" i="1"/>
  <c r="S9850" i="1"/>
  <c r="S9849" i="1"/>
  <c r="S9848" i="1"/>
  <c r="S9847" i="1"/>
  <c r="S9846" i="1"/>
  <c r="S9845" i="1"/>
  <c r="S9844" i="1"/>
  <c r="S9843" i="1"/>
  <c r="S9842" i="1"/>
  <c r="S9841" i="1"/>
  <c r="S9840" i="1"/>
  <c r="S9839" i="1"/>
  <c r="S9838" i="1"/>
  <c r="S9837" i="1"/>
  <c r="S9836" i="1"/>
  <c r="S9835" i="1"/>
  <c r="S9834" i="1"/>
  <c r="S9833" i="1"/>
  <c r="S9832" i="1"/>
  <c r="S9831" i="1"/>
  <c r="S9830" i="1"/>
  <c r="S9829" i="1"/>
  <c r="S9828" i="1"/>
  <c r="S9827" i="1"/>
  <c r="S9826" i="1"/>
  <c r="S9825" i="1"/>
  <c r="S9824" i="1"/>
  <c r="S9823" i="1"/>
  <c r="S9822" i="1"/>
  <c r="S9821" i="1"/>
  <c r="S9820" i="1"/>
  <c r="S9819" i="1"/>
  <c r="S9818" i="1"/>
  <c r="S9817" i="1"/>
  <c r="S9816" i="1"/>
  <c r="S9815" i="1"/>
  <c r="S9814" i="1"/>
  <c r="S9813" i="1"/>
  <c r="S9812" i="1"/>
  <c r="S9811" i="1"/>
  <c r="S9810" i="1"/>
  <c r="S9809" i="1"/>
  <c r="S9808" i="1"/>
  <c r="S9807" i="1"/>
  <c r="S9806" i="1"/>
  <c r="S9805" i="1"/>
  <c r="S9804" i="1"/>
  <c r="S9803" i="1"/>
  <c r="S9802" i="1"/>
  <c r="S9801" i="1"/>
  <c r="S9800" i="1"/>
  <c r="S9799" i="1"/>
  <c r="S9798" i="1"/>
  <c r="S9797" i="1"/>
  <c r="S9796" i="1"/>
  <c r="S9795" i="1"/>
  <c r="S9794" i="1"/>
  <c r="S9793" i="1"/>
  <c r="S9792" i="1"/>
  <c r="S9791" i="1"/>
  <c r="S9790" i="1"/>
  <c r="S9789" i="1"/>
  <c r="S9788" i="1"/>
  <c r="S9787" i="1"/>
  <c r="S9786" i="1"/>
  <c r="S9785" i="1"/>
  <c r="S9784" i="1"/>
  <c r="S9783" i="1"/>
  <c r="S9782" i="1"/>
  <c r="S9781" i="1"/>
  <c r="S9780" i="1"/>
  <c r="S9779" i="1"/>
  <c r="S9778" i="1"/>
  <c r="S9777" i="1"/>
  <c r="S9776" i="1"/>
  <c r="S9775" i="1"/>
  <c r="S9774" i="1"/>
  <c r="S9773" i="1"/>
  <c r="S9772" i="1"/>
  <c r="S9771" i="1"/>
  <c r="S9770" i="1"/>
  <c r="S9769" i="1"/>
  <c r="S9768" i="1"/>
  <c r="S9767" i="1"/>
  <c r="S9766" i="1"/>
  <c r="S9765" i="1"/>
  <c r="S9764" i="1"/>
  <c r="S9763" i="1"/>
  <c r="S9762" i="1"/>
  <c r="S9761" i="1"/>
  <c r="S9760" i="1"/>
  <c r="S9759" i="1"/>
  <c r="S9758" i="1"/>
  <c r="S9757" i="1"/>
  <c r="S9756" i="1"/>
  <c r="S9755" i="1"/>
  <c r="S9754" i="1"/>
  <c r="S9753" i="1"/>
  <c r="S9752" i="1"/>
  <c r="S9751" i="1"/>
  <c r="S9750" i="1"/>
  <c r="S9749" i="1"/>
  <c r="S9748" i="1"/>
  <c r="S9747" i="1"/>
  <c r="S9746" i="1"/>
  <c r="S9745" i="1"/>
  <c r="S9744" i="1"/>
  <c r="S9743" i="1"/>
  <c r="S9742" i="1"/>
  <c r="S9741" i="1"/>
  <c r="S9740" i="1"/>
  <c r="S9739" i="1"/>
  <c r="S9738" i="1"/>
  <c r="S9737" i="1"/>
  <c r="S9736" i="1"/>
  <c r="S9735" i="1"/>
  <c r="S9734" i="1"/>
  <c r="S9733" i="1"/>
  <c r="S9732" i="1"/>
  <c r="S9731" i="1"/>
  <c r="S9730" i="1"/>
  <c r="S9729" i="1"/>
  <c r="S9728" i="1"/>
  <c r="S9727" i="1"/>
  <c r="S9726" i="1"/>
  <c r="S9725" i="1"/>
  <c r="S9724" i="1"/>
  <c r="S9723" i="1"/>
  <c r="S9722" i="1"/>
  <c r="S9721" i="1"/>
  <c r="S9720" i="1"/>
  <c r="S9719" i="1"/>
  <c r="S9718" i="1"/>
  <c r="S9717" i="1"/>
  <c r="S9716" i="1"/>
  <c r="S9715" i="1"/>
  <c r="S9714" i="1"/>
  <c r="S9713" i="1"/>
  <c r="S9712" i="1"/>
  <c r="S9711" i="1"/>
  <c r="S9710" i="1"/>
  <c r="S9709" i="1"/>
  <c r="S9708" i="1"/>
  <c r="S9707" i="1"/>
  <c r="S9706" i="1"/>
  <c r="S9705" i="1"/>
  <c r="S9704" i="1"/>
  <c r="S9703" i="1"/>
  <c r="S9702" i="1"/>
  <c r="S9701" i="1"/>
  <c r="S9700" i="1"/>
  <c r="S9699" i="1"/>
  <c r="S9698" i="1"/>
  <c r="S9697" i="1"/>
  <c r="S9696" i="1"/>
  <c r="S9695" i="1"/>
  <c r="S9694" i="1"/>
  <c r="S9693" i="1"/>
  <c r="S9692" i="1"/>
  <c r="S9691" i="1"/>
  <c r="S9690" i="1"/>
  <c r="S9689" i="1"/>
  <c r="S9688" i="1"/>
  <c r="S9687" i="1"/>
  <c r="S9686" i="1"/>
  <c r="S9685" i="1"/>
  <c r="S9684" i="1"/>
  <c r="S9683" i="1"/>
  <c r="S9682" i="1"/>
  <c r="S9681" i="1"/>
  <c r="S9680" i="1"/>
  <c r="S9679" i="1"/>
  <c r="S9678" i="1"/>
  <c r="S9677" i="1"/>
  <c r="S9676" i="1"/>
  <c r="S9675" i="1"/>
  <c r="S9674" i="1"/>
  <c r="S9673" i="1"/>
  <c r="S9672" i="1"/>
  <c r="S9671" i="1"/>
  <c r="S9670" i="1"/>
  <c r="S9669" i="1"/>
  <c r="S9668" i="1"/>
  <c r="S9667" i="1"/>
  <c r="S9666" i="1"/>
  <c r="S9665" i="1"/>
  <c r="S9664" i="1"/>
  <c r="S9663" i="1"/>
  <c r="S9662" i="1"/>
  <c r="S9661" i="1"/>
  <c r="S9660" i="1"/>
  <c r="S9659" i="1"/>
  <c r="S9658" i="1"/>
  <c r="S9657" i="1"/>
  <c r="S9656" i="1"/>
  <c r="S9655" i="1"/>
  <c r="S9654" i="1"/>
  <c r="S9653" i="1"/>
  <c r="S9652" i="1"/>
  <c r="S9651" i="1"/>
  <c r="S9650" i="1"/>
  <c r="S9649" i="1"/>
  <c r="S9648" i="1"/>
  <c r="S9647" i="1"/>
  <c r="S9646" i="1"/>
  <c r="S9645" i="1"/>
  <c r="S9644" i="1"/>
  <c r="S9643" i="1"/>
  <c r="S9642" i="1"/>
  <c r="S9641" i="1"/>
  <c r="S9640" i="1"/>
  <c r="S9639" i="1"/>
  <c r="S9638" i="1"/>
  <c r="S9637" i="1"/>
  <c r="S9636" i="1"/>
  <c r="S9635" i="1"/>
  <c r="S9634" i="1"/>
  <c r="S9633" i="1"/>
  <c r="S9632" i="1"/>
  <c r="S9631" i="1"/>
  <c r="S9630" i="1"/>
  <c r="S9629" i="1"/>
  <c r="S9628" i="1"/>
  <c r="S9627" i="1"/>
  <c r="S9626" i="1"/>
  <c r="S9625" i="1"/>
  <c r="S9624" i="1"/>
  <c r="S9623" i="1"/>
  <c r="S9622" i="1"/>
  <c r="S9621" i="1"/>
  <c r="S9620" i="1"/>
  <c r="S9619" i="1"/>
  <c r="S9618" i="1"/>
  <c r="S9617" i="1"/>
  <c r="S9616" i="1"/>
  <c r="S9615" i="1"/>
  <c r="S9614" i="1"/>
  <c r="S9613" i="1"/>
  <c r="S9612" i="1"/>
  <c r="S9611" i="1"/>
  <c r="S9610" i="1"/>
  <c r="S9609" i="1"/>
  <c r="S9608" i="1"/>
  <c r="S9607" i="1"/>
  <c r="S9606" i="1"/>
  <c r="S9605" i="1"/>
  <c r="S9604" i="1"/>
  <c r="S9603" i="1"/>
  <c r="S9602" i="1"/>
  <c r="S9601" i="1"/>
  <c r="S9600" i="1"/>
  <c r="S9599" i="1"/>
  <c r="S9598" i="1"/>
  <c r="S9597" i="1"/>
  <c r="S9596" i="1"/>
  <c r="S9595" i="1"/>
  <c r="S9594" i="1"/>
  <c r="S9593" i="1"/>
  <c r="S9592" i="1"/>
  <c r="S9591" i="1"/>
  <c r="S9590" i="1"/>
  <c r="S9589" i="1"/>
  <c r="S9588" i="1"/>
  <c r="S9587" i="1"/>
  <c r="S9586" i="1"/>
  <c r="S9585" i="1"/>
  <c r="S9584" i="1"/>
  <c r="S9583" i="1"/>
  <c r="S9582" i="1"/>
  <c r="S9581" i="1"/>
  <c r="S9580" i="1"/>
  <c r="S9579" i="1"/>
  <c r="S9578" i="1"/>
  <c r="S9577" i="1"/>
  <c r="S9576" i="1"/>
  <c r="S9575" i="1"/>
  <c r="S9574" i="1"/>
  <c r="S9573" i="1"/>
  <c r="S9572" i="1"/>
  <c r="S9571" i="1"/>
  <c r="S9570" i="1"/>
  <c r="S9569" i="1"/>
  <c r="S9568" i="1"/>
  <c r="S9567" i="1"/>
  <c r="S9566" i="1"/>
  <c r="S9565" i="1"/>
  <c r="S9564" i="1"/>
  <c r="S9563" i="1"/>
  <c r="S9562" i="1"/>
  <c r="S9561" i="1"/>
  <c r="S9560" i="1"/>
  <c r="S9559" i="1"/>
  <c r="S9558" i="1"/>
  <c r="S9557" i="1"/>
  <c r="S9556" i="1"/>
  <c r="S9555" i="1"/>
  <c r="S9554" i="1"/>
  <c r="S9553" i="1"/>
  <c r="S9552" i="1"/>
  <c r="S9551" i="1"/>
  <c r="S9550" i="1"/>
  <c r="S9549" i="1"/>
  <c r="S9548" i="1"/>
  <c r="S9547" i="1"/>
  <c r="S9546" i="1"/>
  <c r="S9545" i="1"/>
  <c r="S9544" i="1"/>
  <c r="S9543" i="1"/>
  <c r="S9542" i="1"/>
  <c r="S9541" i="1"/>
  <c r="S9540" i="1"/>
  <c r="S9539" i="1"/>
  <c r="S9538" i="1"/>
  <c r="S9537" i="1"/>
  <c r="S9536" i="1"/>
  <c r="S9535" i="1"/>
  <c r="S9534" i="1"/>
  <c r="S9533" i="1"/>
  <c r="S9532" i="1"/>
  <c r="S9531" i="1"/>
  <c r="S9530" i="1"/>
  <c r="S9529" i="1"/>
  <c r="S9528" i="1"/>
  <c r="S9527" i="1"/>
  <c r="S9526" i="1"/>
  <c r="S9525" i="1"/>
  <c r="S9524" i="1"/>
  <c r="S9523" i="1"/>
  <c r="S9522" i="1"/>
  <c r="S9521" i="1"/>
  <c r="S9520" i="1"/>
  <c r="S9519" i="1"/>
  <c r="S9518" i="1"/>
  <c r="S9517" i="1"/>
  <c r="S9516" i="1"/>
  <c r="S9515" i="1"/>
  <c r="S9514" i="1"/>
  <c r="S9513" i="1"/>
  <c r="S9512" i="1"/>
  <c r="S9511" i="1"/>
  <c r="S9510" i="1"/>
  <c r="S9509" i="1"/>
  <c r="S9508" i="1"/>
  <c r="S9507" i="1"/>
  <c r="S9506" i="1"/>
  <c r="S9505" i="1"/>
  <c r="S9504" i="1"/>
  <c r="S9503" i="1"/>
  <c r="S9502" i="1"/>
  <c r="S9501" i="1"/>
  <c r="S9500" i="1"/>
  <c r="S9499" i="1"/>
  <c r="S9498" i="1"/>
  <c r="S9497" i="1"/>
  <c r="S9496" i="1"/>
  <c r="S9495" i="1"/>
  <c r="S9494" i="1"/>
  <c r="S9493" i="1"/>
  <c r="S9492" i="1"/>
  <c r="S9491" i="1"/>
  <c r="S9490" i="1"/>
  <c r="S9489" i="1"/>
  <c r="S9488" i="1"/>
  <c r="S9487" i="1"/>
  <c r="S9486" i="1"/>
  <c r="S9485" i="1"/>
  <c r="S9484" i="1"/>
  <c r="S9483" i="1"/>
  <c r="S9482" i="1"/>
  <c r="S9481" i="1"/>
  <c r="S9480" i="1"/>
  <c r="S9479" i="1"/>
  <c r="S9478" i="1"/>
  <c r="S9477" i="1"/>
  <c r="S9476" i="1"/>
  <c r="S9475" i="1"/>
  <c r="S9474" i="1"/>
  <c r="S9473" i="1"/>
  <c r="S9472" i="1"/>
  <c r="S9471" i="1"/>
  <c r="S9470" i="1"/>
  <c r="S9469" i="1"/>
  <c r="S9468" i="1"/>
  <c r="S9467" i="1"/>
  <c r="S9466" i="1"/>
  <c r="S9465" i="1"/>
  <c r="S9464" i="1"/>
  <c r="S9463" i="1"/>
  <c r="S9462" i="1"/>
  <c r="S9461" i="1"/>
  <c r="S9460" i="1"/>
  <c r="S9459" i="1"/>
  <c r="S9458" i="1"/>
  <c r="S9457" i="1"/>
  <c r="S9456" i="1"/>
  <c r="S9455" i="1"/>
  <c r="S9454" i="1"/>
  <c r="S9453" i="1"/>
  <c r="S9452" i="1"/>
  <c r="S9451" i="1"/>
  <c r="S9450" i="1"/>
  <c r="S9449" i="1"/>
  <c r="S9448" i="1"/>
  <c r="S9447" i="1"/>
  <c r="S9446" i="1"/>
  <c r="S9445" i="1"/>
  <c r="S9444" i="1"/>
  <c r="S9443" i="1"/>
  <c r="S9442" i="1"/>
  <c r="S9441" i="1"/>
  <c r="S9440" i="1"/>
  <c r="S9439" i="1"/>
  <c r="S9438" i="1"/>
  <c r="S9437" i="1"/>
  <c r="S9436" i="1"/>
  <c r="S9435" i="1"/>
  <c r="S9434" i="1"/>
  <c r="S9433" i="1"/>
  <c r="S9432" i="1"/>
  <c r="S9431" i="1"/>
  <c r="S9430" i="1"/>
  <c r="S9429" i="1"/>
  <c r="S9428" i="1"/>
  <c r="S9427" i="1"/>
  <c r="S9426" i="1"/>
  <c r="S9425" i="1"/>
  <c r="S9424" i="1"/>
  <c r="S9423" i="1"/>
  <c r="S9422" i="1"/>
  <c r="S9421" i="1"/>
  <c r="S9420" i="1"/>
  <c r="S9419" i="1"/>
  <c r="S9418" i="1"/>
  <c r="S9417" i="1"/>
  <c r="S9416" i="1"/>
  <c r="S9415" i="1"/>
  <c r="S9414" i="1"/>
  <c r="S9413" i="1"/>
  <c r="S9412" i="1"/>
  <c r="S9411" i="1"/>
  <c r="S9410" i="1"/>
  <c r="S9409" i="1"/>
  <c r="S9408" i="1"/>
  <c r="S9407" i="1"/>
  <c r="S9406" i="1"/>
  <c r="S9405" i="1"/>
  <c r="S9404" i="1"/>
  <c r="S9403" i="1"/>
  <c r="S9402" i="1"/>
  <c r="S9401" i="1"/>
  <c r="S9400" i="1"/>
  <c r="S9399" i="1"/>
  <c r="S9398" i="1"/>
  <c r="S9397" i="1"/>
  <c r="S9396" i="1"/>
  <c r="S9395" i="1"/>
  <c r="S9394" i="1"/>
  <c r="S9393" i="1"/>
  <c r="S9392" i="1"/>
  <c r="S9391" i="1"/>
  <c r="S9390" i="1"/>
  <c r="S9389" i="1"/>
  <c r="S9388" i="1"/>
  <c r="S9387" i="1"/>
  <c r="S9386" i="1"/>
  <c r="S9385" i="1"/>
  <c r="S9384" i="1"/>
  <c r="S9383" i="1"/>
  <c r="S9382" i="1"/>
  <c r="S9381" i="1"/>
  <c r="S9380" i="1"/>
  <c r="S9379" i="1"/>
  <c r="S9378" i="1"/>
  <c r="S9377" i="1"/>
  <c r="S9376" i="1"/>
  <c r="S9375" i="1"/>
  <c r="S9374" i="1"/>
  <c r="S9373" i="1"/>
  <c r="S9372" i="1"/>
  <c r="S9371" i="1"/>
  <c r="S9370" i="1"/>
  <c r="S9369" i="1"/>
  <c r="S9368" i="1"/>
  <c r="S9367" i="1"/>
  <c r="S9366" i="1"/>
  <c r="S9365" i="1"/>
  <c r="S9364" i="1"/>
  <c r="S9363" i="1"/>
  <c r="S9362" i="1"/>
  <c r="S9361" i="1"/>
  <c r="S9360" i="1"/>
  <c r="S9359" i="1"/>
  <c r="S9358" i="1"/>
  <c r="S9357" i="1"/>
  <c r="S9356" i="1"/>
  <c r="S9355" i="1"/>
  <c r="S9354" i="1"/>
  <c r="S9353" i="1"/>
  <c r="S9352" i="1"/>
  <c r="S9351" i="1"/>
  <c r="S9350" i="1"/>
  <c r="S9349" i="1"/>
  <c r="S9348" i="1"/>
  <c r="S9347" i="1"/>
  <c r="S9346" i="1"/>
  <c r="S9345" i="1"/>
  <c r="S9344" i="1"/>
  <c r="S9343" i="1"/>
  <c r="S9342" i="1"/>
  <c r="S9341" i="1"/>
  <c r="S9340" i="1"/>
  <c r="S9339" i="1"/>
  <c r="S9338" i="1"/>
  <c r="S9337" i="1"/>
  <c r="S9336" i="1"/>
  <c r="S9335" i="1"/>
  <c r="S9334" i="1"/>
  <c r="S9333" i="1"/>
  <c r="S9332" i="1"/>
  <c r="S9331" i="1"/>
  <c r="S9330" i="1"/>
  <c r="S9329" i="1"/>
  <c r="S9328" i="1"/>
  <c r="S9327" i="1"/>
  <c r="S9326" i="1"/>
  <c r="S9325" i="1"/>
  <c r="S9324" i="1"/>
  <c r="S9323" i="1"/>
  <c r="S9322" i="1"/>
  <c r="S9321" i="1"/>
  <c r="S9320" i="1"/>
  <c r="S9319" i="1"/>
  <c r="S9318" i="1"/>
  <c r="S9317" i="1"/>
  <c r="S9316" i="1"/>
  <c r="S9315" i="1"/>
  <c r="S9314" i="1"/>
  <c r="S9313" i="1"/>
  <c r="S9312" i="1"/>
  <c r="S9311" i="1"/>
  <c r="S9310" i="1"/>
  <c r="S9309" i="1"/>
  <c r="S9308" i="1"/>
  <c r="S9307" i="1"/>
  <c r="S9306" i="1"/>
  <c r="S9305" i="1"/>
  <c r="S9304" i="1"/>
  <c r="S9303" i="1"/>
  <c r="S9302" i="1"/>
  <c r="S9301" i="1"/>
  <c r="S9300" i="1"/>
  <c r="S9299" i="1"/>
  <c r="S9298" i="1"/>
  <c r="S9297" i="1"/>
  <c r="S9296" i="1"/>
  <c r="S9295" i="1"/>
  <c r="S9294" i="1"/>
  <c r="S9293" i="1"/>
  <c r="S9292" i="1"/>
  <c r="S9291" i="1"/>
  <c r="S9290" i="1"/>
  <c r="S9289" i="1"/>
  <c r="S9288" i="1"/>
  <c r="S9287" i="1"/>
  <c r="S9286" i="1"/>
  <c r="S9285" i="1"/>
  <c r="S9284" i="1"/>
  <c r="S9283" i="1"/>
  <c r="S9282" i="1"/>
  <c r="S9281" i="1"/>
  <c r="S9280" i="1"/>
  <c r="S9279" i="1"/>
  <c r="S9278" i="1"/>
  <c r="S9277" i="1"/>
  <c r="S9276" i="1"/>
  <c r="S9275" i="1"/>
  <c r="S9274" i="1"/>
  <c r="S9273" i="1"/>
  <c r="S9272" i="1"/>
  <c r="S9271" i="1"/>
  <c r="S9270" i="1"/>
  <c r="S9269" i="1"/>
  <c r="S9268" i="1"/>
  <c r="S9267" i="1"/>
  <c r="S9266" i="1"/>
  <c r="S9265" i="1"/>
  <c r="S9264" i="1"/>
  <c r="S9263" i="1"/>
  <c r="S9262"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237" i="1"/>
  <c r="S9236" i="1"/>
  <c r="S9235" i="1"/>
  <c r="S9234" i="1"/>
  <c r="S9233" i="1"/>
  <c r="S9232" i="1"/>
  <c r="S9231" i="1"/>
  <c r="S9230" i="1"/>
  <c r="S9229" i="1"/>
  <c r="S9228" i="1"/>
  <c r="S9227" i="1"/>
  <c r="S9226" i="1"/>
  <c r="S9225" i="1"/>
  <c r="S9224" i="1"/>
  <c r="S9223" i="1"/>
  <c r="S9222" i="1"/>
  <c r="S9221" i="1"/>
  <c r="S9220" i="1"/>
  <c r="S9219" i="1"/>
  <c r="S9218" i="1"/>
  <c r="S9217" i="1"/>
  <c r="S9216" i="1"/>
  <c r="S9215" i="1"/>
  <c r="S9214"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89" i="1"/>
  <c r="S9188" i="1"/>
  <c r="S9187" i="1"/>
  <c r="S9186" i="1"/>
  <c r="S9185" i="1"/>
  <c r="S9184" i="1"/>
  <c r="S9183" i="1"/>
  <c r="S9182" i="1"/>
  <c r="S9181" i="1"/>
  <c r="S9180" i="1"/>
  <c r="S9179" i="1"/>
  <c r="S9178" i="1"/>
  <c r="S9177" i="1"/>
  <c r="S9176" i="1"/>
  <c r="S9175"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9150" i="1"/>
  <c r="S9149" i="1"/>
  <c r="S9148" i="1"/>
  <c r="S9147" i="1"/>
  <c r="S9146" i="1"/>
  <c r="S9145" i="1"/>
  <c r="S9144" i="1"/>
  <c r="S9143" i="1"/>
  <c r="S9142" i="1"/>
  <c r="S9141" i="1"/>
  <c r="S9140" i="1"/>
  <c r="S9139" i="1"/>
  <c r="S9138" i="1"/>
  <c r="S9137" i="1"/>
  <c r="S9136" i="1"/>
  <c r="S9135" i="1"/>
  <c r="S9134" i="1"/>
  <c r="S9133" i="1"/>
  <c r="S9132" i="1"/>
  <c r="S9131" i="1"/>
  <c r="S9130" i="1"/>
  <c r="S9129" i="1"/>
  <c r="S9128" i="1"/>
  <c r="S9127"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9102" i="1"/>
  <c r="S9101" i="1"/>
  <c r="S9100" i="1"/>
  <c r="S9099" i="1"/>
  <c r="S9098" i="1"/>
  <c r="S9097" i="1"/>
  <c r="S9096" i="1"/>
  <c r="S9095" i="1"/>
  <c r="S9094" i="1"/>
  <c r="S9093" i="1"/>
  <c r="S9092" i="1"/>
  <c r="S9091" i="1"/>
  <c r="S9090" i="1"/>
  <c r="S9089" i="1"/>
  <c r="S9088" i="1"/>
  <c r="S9087" i="1"/>
  <c r="S9086" i="1"/>
  <c r="S9085" i="1"/>
  <c r="S9084" i="1"/>
  <c r="S9083" i="1"/>
  <c r="S9082" i="1"/>
  <c r="S9081" i="1"/>
  <c r="S9080" i="1"/>
  <c r="S9079" i="1"/>
  <c r="S9078" i="1"/>
  <c r="S9077"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9052" i="1"/>
  <c r="S9051" i="1"/>
  <c r="S9050" i="1"/>
  <c r="S9049" i="1"/>
  <c r="S9048" i="1"/>
  <c r="S9047" i="1"/>
  <c r="S9046" i="1"/>
  <c r="S9045" i="1"/>
  <c r="S9044" i="1"/>
  <c r="S9043" i="1"/>
  <c r="S9042" i="1"/>
  <c r="S9041" i="1"/>
  <c r="S9040" i="1"/>
  <c r="S9039" i="1"/>
  <c r="S9038" i="1"/>
  <c r="S9037" i="1"/>
  <c r="S9036" i="1"/>
  <c r="S9035" i="1"/>
  <c r="S9034" i="1"/>
  <c r="S9033" i="1"/>
  <c r="S9032" i="1"/>
  <c r="S9031" i="1"/>
  <c r="S9030" i="1"/>
  <c r="S9029" i="1"/>
  <c r="S9028" i="1"/>
  <c r="S9027" i="1"/>
  <c r="S9026" i="1"/>
  <c r="S9025" i="1"/>
  <c r="S9024" i="1"/>
  <c r="S9023" i="1"/>
  <c r="S9022" i="1"/>
  <c r="S9021" i="1"/>
  <c r="S9020" i="1"/>
  <c r="S9019" i="1"/>
  <c r="S9018" i="1"/>
  <c r="S9017" i="1"/>
  <c r="S9016" i="1"/>
  <c r="S9015" i="1"/>
  <c r="S9014" i="1"/>
  <c r="S9013" i="1"/>
  <c r="S9012" i="1"/>
  <c r="S9011" i="1"/>
  <c r="S9010" i="1"/>
  <c r="S9009" i="1"/>
  <c r="S9008" i="1"/>
  <c r="S9007" i="1"/>
  <c r="S9006" i="1"/>
  <c r="S9005" i="1"/>
  <c r="S9004" i="1"/>
  <c r="S9003" i="1"/>
  <c r="S9002" i="1"/>
  <c r="S9001" i="1"/>
  <c r="S9000" i="1"/>
  <c r="S8999" i="1"/>
  <c r="S8998" i="1"/>
  <c r="S8997" i="1"/>
  <c r="S8996" i="1"/>
  <c r="S8995" i="1"/>
  <c r="S8994" i="1"/>
  <c r="S8993" i="1"/>
  <c r="S8992" i="1"/>
  <c r="S8991" i="1"/>
  <c r="S8990"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965" i="1"/>
  <c r="S8964" i="1"/>
  <c r="S8963" i="1"/>
  <c r="S8962" i="1"/>
  <c r="S8961" i="1"/>
  <c r="S8960" i="1"/>
  <c r="S8959" i="1"/>
  <c r="S8958" i="1"/>
  <c r="S8957" i="1"/>
  <c r="S8956" i="1"/>
  <c r="S8955" i="1"/>
  <c r="S8954" i="1"/>
  <c r="S8953" i="1"/>
  <c r="S8952" i="1"/>
  <c r="S8951" i="1"/>
  <c r="S8950" i="1"/>
  <c r="S8949" i="1"/>
  <c r="S8948" i="1"/>
  <c r="S8947" i="1"/>
  <c r="S8946" i="1"/>
  <c r="S8945" i="1"/>
  <c r="S8944" i="1"/>
  <c r="S8943" i="1"/>
  <c r="S8942" i="1"/>
  <c r="S8941" i="1"/>
  <c r="S8940" i="1"/>
  <c r="S8939" i="1"/>
  <c r="S8938" i="1"/>
  <c r="S8937" i="1"/>
  <c r="S8936" i="1"/>
  <c r="S8935" i="1"/>
  <c r="S8934" i="1"/>
  <c r="S8933" i="1"/>
  <c r="S8932" i="1"/>
  <c r="S8931" i="1"/>
  <c r="S8930" i="1"/>
  <c r="S8929" i="1"/>
  <c r="S8928" i="1"/>
  <c r="S8927" i="1"/>
  <c r="S8926" i="1"/>
  <c r="S8925" i="1"/>
  <c r="S8924" i="1"/>
  <c r="S8923" i="1"/>
  <c r="S8922" i="1"/>
  <c r="S8921" i="1"/>
  <c r="S8920" i="1"/>
  <c r="S8919" i="1"/>
  <c r="S8918" i="1"/>
  <c r="S8917" i="1"/>
  <c r="S8916" i="1"/>
  <c r="S8915" i="1"/>
  <c r="S8914" i="1"/>
  <c r="S8913" i="1"/>
  <c r="S8912" i="1"/>
  <c r="S8911" i="1"/>
  <c r="S8910" i="1"/>
  <c r="S8909" i="1"/>
  <c r="S8908" i="1"/>
  <c r="S8907" i="1"/>
  <c r="S8906" i="1"/>
  <c r="S8905" i="1"/>
  <c r="S8904" i="1"/>
  <c r="S8903" i="1"/>
  <c r="S8902" i="1"/>
  <c r="S8901" i="1"/>
  <c r="S8900" i="1"/>
  <c r="S8899" i="1"/>
  <c r="S8898" i="1"/>
  <c r="S8897" i="1"/>
  <c r="S8896" i="1"/>
  <c r="S8895" i="1"/>
  <c r="S8894" i="1"/>
  <c r="S8893" i="1"/>
  <c r="S8892" i="1"/>
  <c r="S8891" i="1"/>
  <c r="S8890" i="1"/>
  <c r="S8889" i="1"/>
  <c r="S8888" i="1"/>
  <c r="S8887" i="1"/>
  <c r="S8886" i="1"/>
  <c r="S8885" i="1"/>
  <c r="S8884" i="1"/>
  <c r="S8883" i="1"/>
  <c r="S8882" i="1"/>
  <c r="S8881" i="1"/>
  <c r="S8880" i="1"/>
  <c r="S8879" i="1"/>
  <c r="S8878" i="1"/>
  <c r="S8877" i="1"/>
  <c r="S8876" i="1"/>
  <c r="S8875" i="1"/>
  <c r="S8874" i="1"/>
  <c r="S8873" i="1"/>
  <c r="S8872" i="1"/>
  <c r="S8871" i="1"/>
  <c r="S8870" i="1"/>
  <c r="S8869" i="1"/>
  <c r="S8868" i="1"/>
  <c r="S8867" i="1"/>
  <c r="S8866" i="1"/>
  <c r="S8865" i="1"/>
  <c r="S8864" i="1"/>
  <c r="S8863" i="1"/>
  <c r="S8862" i="1"/>
  <c r="S8861" i="1"/>
  <c r="S8860" i="1"/>
  <c r="S8859" i="1"/>
  <c r="S8858" i="1"/>
  <c r="S8857" i="1"/>
  <c r="S8856" i="1"/>
  <c r="S8855" i="1"/>
  <c r="S8854" i="1"/>
  <c r="S8853" i="1"/>
  <c r="S8852" i="1"/>
  <c r="S8851" i="1"/>
  <c r="S8850"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515" i="1"/>
  <c r="S8514" i="1"/>
  <c r="S8513" i="1"/>
  <c r="S8512" i="1"/>
  <c r="S8511" i="1"/>
  <c r="S8510" i="1"/>
  <c r="S8509" i="1"/>
  <c r="S8508" i="1"/>
  <c r="S8507" i="1"/>
  <c r="S8506"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8431" i="1"/>
  <c r="S8430" i="1"/>
  <c r="S8429" i="1"/>
  <c r="S8428" i="1"/>
  <c r="S8427" i="1"/>
  <c r="S8426" i="1"/>
  <c r="S8425" i="1"/>
  <c r="S8424" i="1"/>
  <c r="S8423" i="1"/>
  <c r="S8422" i="1"/>
  <c r="S8421" i="1"/>
  <c r="S8420" i="1"/>
  <c r="S8419" i="1"/>
  <c r="S8418" i="1"/>
  <c r="S8417" i="1"/>
  <c r="S8416" i="1"/>
  <c r="S8415" i="1"/>
  <c r="S8414" i="1"/>
  <c r="S8413" i="1"/>
  <c r="S8412" i="1"/>
  <c r="S8411" i="1"/>
  <c r="S8410" i="1"/>
  <c r="S8409" i="1"/>
  <c r="S8408" i="1"/>
  <c r="S8407" i="1"/>
  <c r="S8406" i="1"/>
  <c r="S8405"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78" i="1"/>
  <c r="S8377" i="1"/>
  <c r="S8376" i="1"/>
  <c r="S8375" i="1"/>
  <c r="S8374" i="1"/>
  <c r="S8373" i="1"/>
  <c r="S8372" i="1"/>
  <c r="S8371" i="1"/>
  <c r="S8370" i="1"/>
  <c r="S8369" i="1"/>
  <c r="S8368" i="1"/>
  <c r="S8367" i="1"/>
  <c r="S8366" i="1"/>
  <c r="S8365" i="1"/>
  <c r="S8364" i="1"/>
  <c r="S8363" i="1"/>
  <c r="S8362" i="1"/>
  <c r="S8361" i="1"/>
  <c r="S8360" i="1"/>
  <c r="S8359" i="1"/>
  <c r="S8358" i="1"/>
  <c r="S8357" i="1"/>
  <c r="S8356" i="1"/>
  <c r="S8355" i="1"/>
  <c r="S8354" i="1"/>
  <c r="S8353" i="1"/>
  <c r="S8352" i="1"/>
  <c r="S8351" i="1"/>
  <c r="S8350" i="1"/>
  <c r="S8349" i="1"/>
  <c r="S8348" i="1"/>
  <c r="S8347" i="1"/>
  <c r="S8346" i="1"/>
  <c r="S8345" i="1"/>
  <c r="S8344" i="1"/>
  <c r="S8343" i="1"/>
  <c r="S8342" i="1"/>
  <c r="S8341" i="1"/>
  <c r="S8340" i="1"/>
  <c r="S8339" i="1"/>
  <c r="S8338" i="1"/>
  <c r="S8337" i="1"/>
  <c r="S8336" i="1"/>
  <c r="S8335" i="1"/>
  <c r="S8334" i="1"/>
  <c r="S8333" i="1"/>
  <c r="S8332" i="1"/>
  <c r="S8331" i="1"/>
  <c r="S8330" i="1"/>
  <c r="S8329" i="1"/>
  <c r="S8328" i="1"/>
  <c r="S8327" i="1"/>
  <c r="S8326" i="1"/>
  <c r="S8325" i="1"/>
  <c r="S8324" i="1"/>
  <c r="S8323" i="1"/>
  <c r="S8322" i="1"/>
  <c r="S8321"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8294" i="1"/>
  <c r="S8293" i="1"/>
  <c r="S8292" i="1"/>
  <c r="S8291" i="1"/>
  <c r="S8290" i="1"/>
  <c r="S8289" i="1"/>
  <c r="S8288" i="1"/>
  <c r="S8287" i="1"/>
  <c r="S8286" i="1"/>
  <c r="S8285" i="1"/>
  <c r="S8284" i="1"/>
  <c r="S8283" i="1"/>
  <c r="S8282" i="1"/>
  <c r="S8281" i="1"/>
  <c r="S8280" i="1"/>
  <c r="S8279" i="1"/>
  <c r="S8278" i="1"/>
  <c r="S8277" i="1"/>
  <c r="S8276" i="1"/>
  <c r="S8275" i="1"/>
  <c r="S8274" i="1"/>
  <c r="S8273" i="1"/>
  <c r="S8272" i="1"/>
  <c r="S8271" i="1"/>
  <c r="S8270" i="1"/>
  <c r="S8269" i="1"/>
  <c r="S8268" i="1"/>
  <c r="S8267" i="1"/>
  <c r="S8266" i="1"/>
  <c r="S8265" i="1"/>
  <c r="S8264" i="1"/>
  <c r="S8263" i="1"/>
  <c r="S8262" i="1"/>
  <c r="S8261" i="1"/>
  <c r="S8260" i="1"/>
  <c r="S8259" i="1"/>
  <c r="S8258" i="1"/>
  <c r="S8257" i="1"/>
  <c r="S8256" i="1"/>
  <c r="S8255" i="1"/>
  <c r="S8254" i="1"/>
  <c r="S8253" i="1"/>
  <c r="S8252" i="1"/>
  <c r="S8251" i="1"/>
  <c r="S8250" i="1"/>
  <c r="S8249" i="1"/>
  <c r="S8248" i="1"/>
  <c r="S8247" i="1"/>
  <c r="S8246" i="1"/>
  <c r="S8245" i="1"/>
  <c r="S8244" i="1"/>
  <c r="S8243" i="1"/>
  <c r="S8242" i="1"/>
  <c r="S8241" i="1"/>
  <c r="S8240" i="1"/>
  <c r="S8239" i="1"/>
  <c r="S8238" i="1"/>
  <c r="S8237" i="1"/>
  <c r="S8236" i="1"/>
  <c r="S8235" i="1"/>
  <c r="S8234" i="1"/>
  <c r="S8233" i="1"/>
  <c r="S8232" i="1"/>
  <c r="S8231" i="1"/>
  <c r="S8230" i="1"/>
  <c r="S8229" i="1"/>
  <c r="S8228" i="1"/>
  <c r="S8227" i="1"/>
  <c r="S8226" i="1"/>
  <c r="S8225" i="1"/>
  <c r="S8224" i="1"/>
  <c r="S8223" i="1"/>
  <c r="S8222" i="1"/>
  <c r="S8221" i="1"/>
  <c r="S8220" i="1"/>
  <c r="S8219" i="1"/>
  <c r="S8218" i="1"/>
  <c r="S8217" i="1"/>
  <c r="S8216" i="1"/>
  <c r="S8215" i="1"/>
  <c r="S8214" i="1"/>
  <c r="S8213" i="1"/>
  <c r="S8212" i="1"/>
  <c r="S8211" i="1"/>
  <c r="S8210" i="1"/>
  <c r="S8209" i="1"/>
  <c r="S8208" i="1"/>
  <c r="S8207" i="1"/>
  <c r="S8206" i="1"/>
  <c r="S8205" i="1"/>
  <c r="S8204" i="1"/>
  <c r="S8203" i="1"/>
  <c r="S8202" i="1"/>
  <c r="S8201" i="1"/>
  <c r="S8200" i="1"/>
  <c r="S8199" i="1"/>
  <c r="S8198" i="1"/>
  <c r="S8197" i="1"/>
  <c r="S8196" i="1"/>
  <c r="S8195" i="1"/>
  <c r="S8194" i="1"/>
  <c r="S8193" i="1"/>
  <c r="S8192" i="1"/>
  <c r="S8191" i="1"/>
  <c r="S8190" i="1"/>
  <c r="S8189" i="1"/>
  <c r="S8188" i="1"/>
  <c r="S8187" i="1"/>
  <c r="S8186" i="1"/>
  <c r="S8185" i="1"/>
  <c r="S8184" i="1"/>
  <c r="S8183" i="1"/>
  <c r="S8182" i="1"/>
  <c r="S8181" i="1"/>
  <c r="S8180" i="1"/>
  <c r="S8179" i="1"/>
  <c r="S8178" i="1"/>
  <c r="S8177" i="1"/>
  <c r="S8176" i="1"/>
  <c r="S8175" i="1"/>
  <c r="S8174" i="1"/>
  <c r="S8173" i="1"/>
  <c r="S8172" i="1"/>
  <c r="S8171" i="1"/>
  <c r="S8170" i="1"/>
  <c r="S8169" i="1"/>
  <c r="S8168" i="1"/>
  <c r="S8167" i="1"/>
  <c r="S8166" i="1"/>
  <c r="S8165" i="1"/>
  <c r="S8164" i="1"/>
  <c r="S8163" i="1"/>
  <c r="S8162" i="1"/>
  <c r="S8161" i="1"/>
  <c r="S8160" i="1"/>
  <c r="S8159" i="1"/>
  <c r="S8158" i="1"/>
  <c r="S8157" i="1"/>
  <c r="S8156" i="1"/>
  <c r="S8155" i="1"/>
  <c r="S8154" i="1"/>
  <c r="S8153" i="1"/>
  <c r="S8152" i="1"/>
  <c r="S8151" i="1"/>
  <c r="S8150" i="1"/>
  <c r="S8149" i="1"/>
  <c r="S8148" i="1"/>
  <c r="S8147" i="1"/>
  <c r="S8146" i="1"/>
  <c r="S8145" i="1"/>
  <c r="S8144" i="1"/>
  <c r="S8143" i="1"/>
  <c r="S8142" i="1"/>
  <c r="S8141" i="1"/>
  <c r="S8140" i="1"/>
  <c r="S8139" i="1"/>
  <c r="S8138" i="1"/>
  <c r="S8137" i="1"/>
  <c r="S8136" i="1"/>
  <c r="S8135" i="1"/>
  <c r="S8134" i="1"/>
  <c r="S8133" i="1"/>
  <c r="S8132" i="1"/>
  <c r="S8131" i="1"/>
  <c r="S8130" i="1"/>
  <c r="S8129" i="1"/>
  <c r="S8128" i="1"/>
  <c r="S8127" i="1"/>
  <c r="S8126" i="1"/>
  <c r="S8125" i="1"/>
  <c r="S8124" i="1"/>
  <c r="S8123" i="1"/>
  <c r="S8122" i="1"/>
  <c r="S8121" i="1"/>
  <c r="S8120" i="1"/>
  <c r="S8119" i="1"/>
  <c r="S8118" i="1"/>
  <c r="S8117" i="1"/>
  <c r="S8116" i="1"/>
  <c r="S8115" i="1"/>
  <c r="S8114" i="1"/>
  <c r="S8113" i="1"/>
  <c r="S8112" i="1"/>
  <c r="S8111" i="1"/>
  <c r="S8110" i="1"/>
  <c r="S8109" i="1"/>
  <c r="S8108" i="1"/>
  <c r="S8107" i="1"/>
  <c r="S8106" i="1"/>
  <c r="S8105" i="1"/>
  <c r="S8104" i="1"/>
  <c r="S8103" i="1"/>
  <c r="S8102" i="1"/>
  <c r="S8101" i="1"/>
  <c r="S8100" i="1"/>
  <c r="S8099" i="1"/>
  <c r="S8098" i="1"/>
  <c r="S8097" i="1"/>
  <c r="S8096" i="1"/>
  <c r="S8095" i="1"/>
  <c r="S8094" i="1"/>
  <c r="S8093" i="1"/>
  <c r="S8092" i="1"/>
  <c r="S8091" i="1"/>
  <c r="S8090" i="1"/>
  <c r="S8089" i="1"/>
  <c r="S8088" i="1"/>
  <c r="S8087" i="1"/>
  <c r="S8086" i="1"/>
  <c r="S8085" i="1"/>
  <c r="S8084" i="1"/>
  <c r="S8083" i="1"/>
  <c r="S8082" i="1"/>
  <c r="S8081" i="1"/>
  <c r="S8080" i="1"/>
  <c r="S8079" i="1"/>
  <c r="S8078" i="1"/>
  <c r="S8077" i="1"/>
  <c r="S8076" i="1"/>
  <c r="S8075" i="1"/>
  <c r="S8074" i="1"/>
  <c r="S8073" i="1"/>
  <c r="S8072" i="1"/>
  <c r="S8071" i="1"/>
  <c r="S8070" i="1"/>
  <c r="S8069" i="1"/>
  <c r="S8068" i="1"/>
  <c r="S8067" i="1"/>
  <c r="S8066" i="1"/>
  <c r="S8065" i="1"/>
  <c r="S8064" i="1"/>
  <c r="S8063" i="1"/>
  <c r="S8062" i="1"/>
  <c r="S8061" i="1"/>
  <c r="S8060" i="1"/>
  <c r="S8059" i="1"/>
  <c r="S8058" i="1"/>
  <c r="S8057" i="1"/>
  <c r="S8056" i="1"/>
  <c r="S8055" i="1"/>
  <c r="S8054" i="1"/>
  <c r="S8053" i="1"/>
  <c r="S8052" i="1"/>
  <c r="S8051" i="1"/>
  <c r="S8050" i="1"/>
  <c r="S8049" i="1"/>
  <c r="S8048" i="1"/>
  <c r="S8047" i="1"/>
  <c r="S8046" i="1"/>
  <c r="S8045" i="1"/>
  <c r="S8044" i="1"/>
  <c r="S8043" i="1"/>
  <c r="S8042" i="1"/>
  <c r="S8041" i="1"/>
  <c r="S8040" i="1"/>
  <c r="S8039" i="1"/>
  <c r="S8038" i="1"/>
  <c r="S8037" i="1"/>
  <c r="S8036" i="1"/>
  <c r="S8035" i="1"/>
  <c r="S8034" i="1"/>
  <c r="S8033" i="1"/>
  <c r="S8032" i="1"/>
  <c r="S8031" i="1"/>
  <c r="S8030" i="1"/>
  <c r="S8029" i="1"/>
  <c r="S8028" i="1"/>
  <c r="S8027" i="1"/>
  <c r="S8026" i="1"/>
  <c r="S8025" i="1"/>
  <c r="S8024" i="1"/>
  <c r="S8023" i="1"/>
  <c r="S8022" i="1"/>
  <c r="S8021" i="1"/>
  <c r="S8020" i="1"/>
  <c r="S8019" i="1"/>
  <c r="S8018" i="1"/>
  <c r="S8017" i="1"/>
  <c r="S8016" i="1"/>
  <c r="S8015" i="1"/>
  <c r="S8014" i="1"/>
  <c r="S8013" i="1"/>
  <c r="S8012" i="1"/>
  <c r="S8011" i="1"/>
  <c r="S8010" i="1"/>
  <c r="S8009" i="1"/>
  <c r="S8008" i="1"/>
  <c r="S8007" i="1"/>
  <c r="S8006" i="1"/>
  <c r="S8005" i="1"/>
  <c r="S8004" i="1"/>
  <c r="S8003" i="1"/>
  <c r="S8002" i="1"/>
  <c r="S8001" i="1"/>
  <c r="S8000" i="1"/>
  <c r="S7999" i="1"/>
  <c r="S7998" i="1"/>
  <c r="S7997" i="1"/>
  <c r="S7996" i="1"/>
  <c r="S7995" i="1"/>
  <c r="S7994" i="1"/>
  <c r="S7993" i="1"/>
  <c r="S7992" i="1"/>
  <c r="S7991" i="1"/>
  <c r="S7990" i="1"/>
  <c r="S7989" i="1"/>
  <c r="S7988" i="1"/>
  <c r="S7987" i="1"/>
  <c r="S7986" i="1"/>
  <c r="S7985" i="1"/>
  <c r="S7984" i="1"/>
  <c r="S7983" i="1"/>
  <c r="S7982" i="1"/>
  <c r="S7981" i="1"/>
  <c r="S7980" i="1"/>
  <c r="S7979" i="1"/>
  <c r="S7978" i="1"/>
  <c r="S7977" i="1"/>
  <c r="S7976" i="1"/>
  <c r="S7975" i="1"/>
  <c r="S7974" i="1"/>
  <c r="S7973" i="1"/>
  <c r="S7972" i="1"/>
  <c r="S7971" i="1"/>
  <c r="S7970" i="1"/>
  <c r="S7969" i="1"/>
  <c r="S7968" i="1"/>
  <c r="S7967" i="1"/>
  <c r="S7966" i="1"/>
  <c r="S7965" i="1"/>
  <c r="S7964" i="1"/>
  <c r="S7963" i="1"/>
  <c r="S7962" i="1"/>
  <c r="S7961" i="1"/>
  <c r="S7960" i="1"/>
  <c r="S7959" i="1"/>
  <c r="S7958" i="1"/>
  <c r="S7957" i="1"/>
  <c r="S7956" i="1"/>
  <c r="S7955" i="1"/>
  <c r="S7954" i="1"/>
  <c r="S7953" i="1"/>
  <c r="S7952" i="1"/>
  <c r="S7951" i="1"/>
  <c r="S7950" i="1"/>
  <c r="S7949" i="1"/>
  <c r="S7948" i="1"/>
  <c r="S7947" i="1"/>
  <c r="S7946" i="1"/>
  <c r="S7945" i="1"/>
  <c r="S7944" i="1"/>
  <c r="S7943" i="1"/>
  <c r="S7942" i="1"/>
  <c r="S7941" i="1"/>
  <c r="S7940" i="1"/>
  <c r="S7939" i="1"/>
  <c r="S7938" i="1"/>
  <c r="S7937" i="1"/>
  <c r="S7936" i="1"/>
  <c r="S7935" i="1"/>
  <c r="S7934" i="1"/>
  <c r="S7933" i="1"/>
  <c r="S7932" i="1"/>
  <c r="S7931" i="1"/>
  <c r="S7930" i="1"/>
  <c r="S7929" i="1"/>
  <c r="S7928" i="1"/>
  <c r="S7927" i="1"/>
  <c r="S7926" i="1"/>
  <c r="S7925" i="1"/>
  <c r="S7924" i="1"/>
  <c r="S7923" i="1"/>
  <c r="S7922" i="1"/>
  <c r="S7921" i="1"/>
  <c r="S7920" i="1"/>
  <c r="S7919" i="1"/>
  <c r="S7918" i="1"/>
  <c r="S7917" i="1"/>
  <c r="S7916" i="1"/>
  <c r="S7915" i="1"/>
  <c r="S7914" i="1"/>
  <c r="S7913" i="1"/>
  <c r="S7912" i="1"/>
  <c r="S7911" i="1"/>
  <c r="S7910" i="1"/>
  <c r="S7909" i="1"/>
  <c r="S7908" i="1"/>
  <c r="S7907" i="1"/>
  <c r="S7906" i="1"/>
  <c r="S7905" i="1"/>
  <c r="S7904" i="1"/>
  <c r="S7903" i="1"/>
  <c r="S7902" i="1"/>
  <c r="S7901" i="1"/>
  <c r="S7900" i="1"/>
  <c r="S7899" i="1"/>
  <c r="S7898" i="1"/>
  <c r="S7897" i="1"/>
  <c r="S7896" i="1"/>
  <c r="S7895" i="1"/>
  <c r="S7894" i="1"/>
  <c r="S7893" i="1"/>
  <c r="S7892" i="1"/>
  <c r="S7891" i="1"/>
  <c r="S7890" i="1"/>
  <c r="S7889" i="1"/>
  <c r="S7888" i="1"/>
  <c r="S7887" i="1"/>
  <c r="S7886" i="1"/>
  <c r="S7885" i="1"/>
  <c r="S7884" i="1"/>
  <c r="S7883" i="1"/>
  <c r="S7882" i="1"/>
  <c r="S7881" i="1"/>
  <c r="S7880" i="1"/>
  <c r="S7879" i="1"/>
  <c r="S7878" i="1"/>
  <c r="S7877" i="1"/>
  <c r="S7876" i="1"/>
  <c r="S7875" i="1"/>
  <c r="S7874" i="1"/>
  <c r="S7873" i="1"/>
  <c r="S7872" i="1"/>
  <c r="S7871" i="1"/>
  <c r="S7870" i="1"/>
  <c r="S7869" i="1"/>
  <c r="S7868" i="1"/>
  <c r="S7867" i="1"/>
  <c r="S7866" i="1"/>
  <c r="S7865" i="1"/>
  <c r="S7864" i="1"/>
  <c r="S7863" i="1"/>
  <c r="S7862" i="1"/>
  <c r="S7861" i="1"/>
  <c r="S7860" i="1"/>
  <c r="S7859" i="1"/>
  <c r="S7858" i="1"/>
  <c r="S7857" i="1"/>
  <c r="S7856" i="1"/>
  <c r="S7855" i="1"/>
  <c r="S7854" i="1"/>
  <c r="S7853" i="1"/>
  <c r="S7852" i="1"/>
  <c r="S7851" i="1"/>
  <c r="S7850" i="1"/>
  <c r="S7849" i="1"/>
  <c r="S7848" i="1"/>
  <c r="S7847" i="1"/>
  <c r="S7846" i="1"/>
  <c r="S7845" i="1"/>
  <c r="S7844" i="1"/>
  <c r="S7843" i="1"/>
  <c r="S7842" i="1"/>
  <c r="S7841" i="1"/>
  <c r="S7840" i="1"/>
  <c r="S7839" i="1"/>
  <c r="S7838" i="1"/>
  <c r="S7837" i="1"/>
  <c r="S7836" i="1"/>
  <c r="S7835" i="1"/>
  <c r="S7834" i="1"/>
  <c r="S7833" i="1"/>
  <c r="S7832" i="1"/>
  <c r="S7831" i="1"/>
  <c r="S7830" i="1"/>
  <c r="S7829" i="1"/>
  <c r="S7828" i="1"/>
  <c r="S7827" i="1"/>
  <c r="S7826" i="1"/>
  <c r="S7825" i="1"/>
  <c r="S7824" i="1"/>
  <c r="S7823" i="1"/>
  <c r="S7822" i="1"/>
  <c r="S7821" i="1"/>
  <c r="S7820" i="1"/>
  <c r="S7819" i="1"/>
  <c r="S7818" i="1"/>
  <c r="S7817" i="1"/>
  <c r="S7816" i="1"/>
  <c r="S7815" i="1"/>
  <c r="S7814" i="1"/>
  <c r="S7813" i="1"/>
  <c r="S7812" i="1"/>
  <c r="S7811" i="1"/>
  <c r="S7810" i="1"/>
  <c r="S7809" i="1"/>
  <c r="S7808" i="1"/>
  <c r="S7807" i="1"/>
  <c r="S7806" i="1"/>
  <c r="S7805" i="1"/>
  <c r="S7804" i="1"/>
  <c r="S7803" i="1"/>
  <c r="S7802" i="1"/>
  <c r="S7801" i="1"/>
  <c r="S7800" i="1"/>
  <c r="S7799" i="1"/>
  <c r="S7798" i="1"/>
  <c r="S7797" i="1"/>
  <c r="S7796" i="1"/>
  <c r="S7795" i="1"/>
  <c r="S7794" i="1"/>
  <c r="S7793" i="1"/>
  <c r="S7792" i="1"/>
  <c r="S7791" i="1"/>
  <c r="S7790" i="1"/>
  <c r="S7789" i="1"/>
  <c r="S7788" i="1"/>
  <c r="S7787" i="1"/>
  <c r="S7786" i="1"/>
  <c r="S7785" i="1"/>
  <c r="S7784" i="1"/>
  <c r="S7783" i="1"/>
  <c r="S7782" i="1"/>
  <c r="S7781" i="1"/>
  <c r="S7780" i="1"/>
  <c r="S7779" i="1"/>
  <c r="S7778" i="1"/>
  <c r="S7777" i="1"/>
  <c r="S7776" i="1"/>
  <c r="S7775" i="1"/>
  <c r="S7774" i="1"/>
  <c r="S7773" i="1"/>
  <c r="S7772" i="1"/>
  <c r="S7771" i="1"/>
  <c r="S7770" i="1"/>
  <c r="S7769" i="1"/>
  <c r="S7768" i="1"/>
  <c r="S7767" i="1"/>
  <c r="S7766" i="1"/>
  <c r="S7765" i="1"/>
  <c r="S7764" i="1"/>
  <c r="S7763" i="1"/>
  <c r="S7762" i="1"/>
  <c r="S7761" i="1"/>
  <c r="S7760" i="1"/>
  <c r="S7759" i="1"/>
  <c r="S7758" i="1"/>
  <c r="S7757" i="1"/>
  <c r="S7756" i="1"/>
  <c r="S7755" i="1"/>
  <c r="S7754" i="1"/>
  <c r="S7753" i="1"/>
  <c r="S7752" i="1"/>
  <c r="S7751" i="1"/>
  <c r="S7750" i="1"/>
  <c r="S7749" i="1"/>
  <c r="S7748" i="1"/>
  <c r="S7747" i="1"/>
  <c r="S7746" i="1"/>
  <c r="S7745" i="1"/>
  <c r="S7744" i="1"/>
  <c r="S7743" i="1"/>
  <c r="S7742" i="1"/>
  <c r="S7741" i="1"/>
  <c r="S7740" i="1"/>
  <c r="S7739" i="1"/>
  <c r="S7738" i="1"/>
  <c r="S7737" i="1"/>
  <c r="S7736" i="1"/>
  <c r="S7735" i="1"/>
  <c r="S7734" i="1"/>
  <c r="S7733" i="1"/>
  <c r="S7732" i="1"/>
  <c r="S7731" i="1"/>
  <c r="S7730" i="1"/>
  <c r="S7729" i="1"/>
  <c r="S7728" i="1"/>
  <c r="S7727" i="1"/>
  <c r="S7726" i="1"/>
  <c r="S7725" i="1"/>
  <c r="S7724" i="1"/>
  <c r="S7723" i="1"/>
  <c r="S7722" i="1"/>
  <c r="S7721" i="1"/>
  <c r="S7720" i="1"/>
  <c r="S7719" i="1"/>
  <c r="S7718" i="1"/>
  <c r="S7717" i="1"/>
  <c r="S7716" i="1"/>
  <c r="S7715" i="1"/>
  <c r="S7714" i="1"/>
  <c r="S7713" i="1"/>
  <c r="S7712" i="1"/>
  <c r="S7711" i="1"/>
  <c r="S7710" i="1"/>
  <c r="S7709" i="1"/>
  <c r="S7708" i="1"/>
  <c r="S7707" i="1"/>
  <c r="S7706" i="1"/>
  <c r="S7705" i="1"/>
  <c r="S7704" i="1"/>
  <c r="S7703" i="1"/>
  <c r="S7702" i="1"/>
  <c r="S7701" i="1"/>
  <c r="S7700" i="1"/>
  <c r="S7699" i="1"/>
  <c r="S7698" i="1"/>
  <c r="S7697" i="1"/>
  <c r="S7696" i="1"/>
  <c r="S7695" i="1"/>
  <c r="S7694" i="1"/>
  <c r="S7693" i="1"/>
  <c r="S7692" i="1"/>
  <c r="S7691" i="1"/>
  <c r="S7690" i="1"/>
  <c r="S7689" i="1"/>
  <c r="S7688" i="1"/>
  <c r="S7687" i="1"/>
  <c r="S7686" i="1"/>
  <c r="S7685" i="1"/>
  <c r="S7684" i="1"/>
  <c r="S7683" i="1"/>
  <c r="S7682" i="1"/>
  <c r="S7681" i="1"/>
  <c r="S7680" i="1"/>
  <c r="S7679" i="1"/>
  <c r="S7678" i="1"/>
  <c r="S7677" i="1"/>
  <c r="S7676" i="1"/>
  <c r="S7675" i="1"/>
  <c r="S7674" i="1"/>
  <c r="S7673" i="1"/>
  <c r="S7672" i="1"/>
  <c r="S7671" i="1"/>
  <c r="S7670" i="1"/>
  <c r="S7669" i="1"/>
  <c r="S7668" i="1"/>
  <c r="S7667" i="1"/>
  <c r="S7666" i="1"/>
  <c r="S7665" i="1"/>
  <c r="S7664" i="1"/>
  <c r="S7663" i="1"/>
  <c r="S7662" i="1"/>
  <c r="S7661" i="1"/>
  <c r="S7660" i="1"/>
  <c r="S7659" i="1"/>
  <c r="S7658" i="1"/>
  <c r="S7657" i="1"/>
  <c r="S7656" i="1"/>
  <c r="S7655" i="1"/>
  <c r="S7654" i="1"/>
  <c r="S7653" i="1"/>
  <c r="S7652" i="1"/>
  <c r="S7651" i="1"/>
  <c r="S7650" i="1"/>
  <c r="S7649" i="1"/>
  <c r="S7648" i="1"/>
  <c r="S7647" i="1"/>
  <c r="S7646" i="1"/>
  <c r="S7645" i="1"/>
  <c r="S7644" i="1"/>
  <c r="S7643" i="1"/>
  <c r="S7642" i="1"/>
  <c r="S7641" i="1"/>
  <c r="S7640" i="1"/>
  <c r="S7639" i="1"/>
  <c r="S7638" i="1"/>
  <c r="S7637" i="1"/>
  <c r="S7636" i="1"/>
  <c r="S7635" i="1"/>
  <c r="S7634" i="1"/>
  <c r="S7633" i="1"/>
  <c r="S7632" i="1"/>
  <c r="S7631" i="1"/>
  <c r="S7630" i="1"/>
  <c r="S7629" i="1"/>
  <c r="S7628" i="1"/>
  <c r="S7627" i="1"/>
  <c r="S7626" i="1"/>
  <c r="S7625" i="1"/>
  <c r="S7624" i="1"/>
  <c r="S7623" i="1"/>
  <c r="S7622" i="1"/>
  <c r="S7621" i="1"/>
  <c r="S7620" i="1"/>
  <c r="S7619" i="1"/>
  <c r="S7618" i="1"/>
  <c r="S7617" i="1"/>
  <c r="S7616" i="1"/>
  <c r="S7615" i="1"/>
  <c r="S7614" i="1"/>
  <c r="S7613" i="1"/>
  <c r="S7612" i="1"/>
  <c r="S7611" i="1"/>
  <c r="S7610" i="1"/>
  <c r="S7609" i="1"/>
  <c r="S7608" i="1"/>
  <c r="S7607" i="1"/>
  <c r="S7606" i="1"/>
  <c r="S7605" i="1"/>
  <c r="S7604" i="1"/>
  <c r="S7603" i="1"/>
  <c r="S7602" i="1"/>
  <c r="S7601" i="1"/>
  <c r="S7600" i="1"/>
  <c r="S7599" i="1"/>
  <c r="S7598" i="1"/>
  <c r="S7597" i="1"/>
  <c r="S7596" i="1"/>
  <c r="S7595" i="1"/>
  <c r="S7594" i="1"/>
  <c r="S7593" i="1"/>
  <c r="S7592" i="1"/>
  <c r="S7591" i="1"/>
  <c r="S7590" i="1"/>
  <c r="S7589" i="1"/>
  <c r="S7588" i="1"/>
  <c r="S7587" i="1"/>
  <c r="S7586" i="1"/>
  <c r="S7585" i="1"/>
  <c r="S7584" i="1"/>
  <c r="S7583" i="1"/>
  <c r="S7582" i="1"/>
  <c r="S7581" i="1"/>
  <c r="S7580" i="1"/>
  <c r="S7579" i="1"/>
  <c r="S7578" i="1"/>
  <c r="S7577" i="1"/>
  <c r="S7576" i="1"/>
  <c r="S7575" i="1"/>
  <c r="S7574" i="1"/>
  <c r="S7573" i="1"/>
  <c r="S7572" i="1"/>
  <c r="S7571" i="1"/>
  <c r="S7570" i="1"/>
  <c r="S7569" i="1"/>
  <c r="S7568" i="1"/>
  <c r="S7567" i="1"/>
  <c r="S7566" i="1"/>
  <c r="S7565" i="1"/>
  <c r="S7564" i="1"/>
  <c r="S7563" i="1"/>
  <c r="S7562" i="1"/>
  <c r="S7561" i="1"/>
  <c r="S7560" i="1"/>
  <c r="S7559" i="1"/>
  <c r="S7558" i="1"/>
  <c r="S7557" i="1"/>
  <c r="S7556" i="1"/>
  <c r="S7555" i="1"/>
  <c r="S7554" i="1"/>
  <c r="S7553" i="1"/>
  <c r="S7552" i="1"/>
  <c r="S7551" i="1"/>
  <c r="S7550" i="1"/>
  <c r="S7549" i="1"/>
  <c r="S7548" i="1"/>
  <c r="S7547" i="1"/>
  <c r="S7546" i="1"/>
  <c r="S7545" i="1"/>
  <c r="S7544" i="1"/>
  <c r="S7543" i="1"/>
  <c r="S7542" i="1"/>
  <c r="S7541" i="1"/>
  <c r="S7540" i="1"/>
  <c r="S7539" i="1"/>
  <c r="S7538" i="1"/>
  <c r="S7537" i="1"/>
  <c r="S7536" i="1"/>
  <c r="S7535" i="1"/>
  <c r="S7534" i="1"/>
  <c r="S7533" i="1"/>
  <c r="S7532" i="1"/>
  <c r="S7531" i="1"/>
  <c r="S7530" i="1"/>
  <c r="S7529" i="1"/>
  <c r="S7528" i="1"/>
  <c r="S7527" i="1"/>
  <c r="S7526" i="1"/>
  <c r="S7525" i="1"/>
  <c r="S7524" i="1"/>
  <c r="S7523" i="1"/>
  <c r="S7522" i="1"/>
  <c r="S7521" i="1"/>
  <c r="S7520" i="1"/>
  <c r="S7519" i="1"/>
  <c r="S7518" i="1"/>
  <c r="S7517" i="1"/>
  <c r="S7516" i="1"/>
  <c r="S7515" i="1"/>
  <c r="S7514" i="1"/>
  <c r="S7513" i="1"/>
  <c r="S7512" i="1"/>
  <c r="S7511" i="1"/>
  <c r="S7510" i="1"/>
  <c r="S7509" i="1"/>
  <c r="S7508" i="1"/>
  <c r="S7507" i="1"/>
  <c r="S7506" i="1"/>
  <c r="S7505" i="1"/>
  <c r="S7504" i="1"/>
  <c r="S7503" i="1"/>
  <c r="S7502" i="1"/>
  <c r="S7501" i="1"/>
  <c r="S7500" i="1"/>
  <c r="S7499" i="1"/>
  <c r="S7498" i="1"/>
  <c r="S7497" i="1"/>
  <c r="S7496" i="1"/>
  <c r="S7495" i="1"/>
  <c r="S7494" i="1"/>
  <c r="S7493" i="1"/>
  <c r="S7492" i="1"/>
  <c r="S7491" i="1"/>
  <c r="S7490" i="1"/>
  <c r="S7489" i="1"/>
  <c r="S7488" i="1"/>
  <c r="S7487" i="1"/>
  <c r="S7486" i="1"/>
  <c r="S7485" i="1"/>
  <c r="S7484" i="1"/>
  <c r="S7483" i="1"/>
  <c r="S7482" i="1"/>
  <c r="S7481" i="1"/>
  <c r="S7480" i="1"/>
  <c r="S7479" i="1"/>
  <c r="S7478" i="1"/>
  <c r="S7477" i="1"/>
  <c r="S7476" i="1"/>
  <c r="S7475" i="1"/>
  <c r="S7474" i="1"/>
  <c r="S7473" i="1"/>
  <c r="S7472" i="1"/>
  <c r="S7471" i="1"/>
  <c r="S7470" i="1"/>
  <c r="S7469" i="1"/>
  <c r="S7468" i="1"/>
  <c r="S7467" i="1"/>
  <c r="S7466" i="1"/>
  <c r="S7465" i="1"/>
  <c r="S7464" i="1"/>
  <c r="S7463" i="1"/>
  <c r="S7462" i="1"/>
  <c r="S7461" i="1"/>
  <c r="S7460" i="1"/>
  <c r="S7459" i="1"/>
  <c r="S7458" i="1"/>
  <c r="S7457" i="1"/>
  <c r="S7456" i="1"/>
  <c r="S7455" i="1"/>
  <c r="S7454" i="1"/>
  <c r="S7453" i="1"/>
  <c r="S7452" i="1"/>
  <c r="S7451" i="1"/>
  <c r="S7450" i="1"/>
  <c r="S7449" i="1"/>
  <c r="S7448" i="1"/>
  <c r="S7447" i="1"/>
  <c r="S7446" i="1"/>
  <c r="S7445" i="1"/>
  <c r="S7444" i="1"/>
  <c r="S7443" i="1"/>
  <c r="S7442" i="1"/>
  <c r="S7441" i="1"/>
  <c r="S7440" i="1"/>
  <c r="S7439" i="1"/>
  <c r="S7438" i="1"/>
  <c r="S7437" i="1"/>
  <c r="S7436" i="1"/>
  <c r="S7435" i="1"/>
  <c r="S7434" i="1"/>
  <c r="S7433" i="1"/>
  <c r="S7432" i="1"/>
  <c r="S7431" i="1"/>
  <c r="S7430" i="1"/>
  <c r="S7429" i="1"/>
  <c r="S7428" i="1"/>
  <c r="S7427" i="1"/>
  <c r="S7426" i="1"/>
  <c r="S7425" i="1"/>
  <c r="S7424" i="1"/>
  <c r="S7423" i="1"/>
  <c r="S7422" i="1"/>
  <c r="S7421" i="1"/>
  <c r="S7420" i="1"/>
  <c r="S7419" i="1"/>
  <c r="S7418" i="1"/>
  <c r="S7417" i="1"/>
  <c r="S7416" i="1"/>
  <c r="S7415" i="1"/>
  <c r="S7414" i="1"/>
  <c r="S7413" i="1"/>
  <c r="S7412" i="1"/>
  <c r="S7411" i="1"/>
  <c r="S7410" i="1"/>
  <c r="S7409" i="1"/>
  <c r="S7408" i="1"/>
  <c r="S7407" i="1"/>
  <c r="S7406" i="1"/>
  <c r="S7405" i="1"/>
  <c r="S7404" i="1"/>
  <c r="S7403" i="1"/>
  <c r="S7402" i="1"/>
  <c r="S7401" i="1"/>
  <c r="S7400" i="1"/>
  <c r="S7399" i="1"/>
  <c r="S7398" i="1"/>
  <c r="S7397" i="1"/>
  <c r="S7396" i="1"/>
  <c r="S7395" i="1"/>
  <c r="S7394" i="1"/>
  <c r="S7393" i="1"/>
  <c r="S7392" i="1"/>
  <c r="S7391" i="1"/>
  <c r="S7390" i="1"/>
  <c r="S7389" i="1"/>
  <c r="S7388" i="1"/>
  <c r="S7387" i="1"/>
  <c r="S7386" i="1"/>
  <c r="S7385" i="1"/>
  <c r="S7384" i="1"/>
  <c r="S7383" i="1"/>
  <c r="S7382" i="1"/>
  <c r="S7381" i="1"/>
  <c r="S7380" i="1"/>
  <c r="S7379" i="1"/>
  <c r="S7378" i="1"/>
  <c r="S7377" i="1"/>
  <c r="S7376" i="1"/>
  <c r="S7375" i="1"/>
  <c r="S7374" i="1"/>
  <c r="S7373" i="1"/>
  <c r="S7372" i="1"/>
  <c r="S7371" i="1"/>
  <c r="S7370" i="1"/>
  <c r="S7369" i="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252" i="1"/>
  <c r="S7251" i="1"/>
  <c r="S7250" i="1"/>
  <c r="S7249" i="1"/>
  <c r="S7248" i="1"/>
  <c r="S7247" i="1"/>
  <c r="S7246" i="1"/>
  <c r="S7245" i="1"/>
  <c r="S7244" i="1"/>
  <c r="S7243" i="1"/>
  <c r="S7242" i="1"/>
  <c r="S7241" i="1"/>
  <c r="S7240" i="1"/>
  <c r="S7239" i="1"/>
  <c r="S7238" i="1"/>
  <c r="S7237" i="1"/>
  <c r="S7236" i="1"/>
  <c r="S7235" i="1"/>
  <c r="S7234" i="1"/>
  <c r="S7233" i="1"/>
  <c r="S7232" i="1"/>
  <c r="S7231" i="1"/>
  <c r="S7230" i="1"/>
  <c r="S7229" i="1"/>
  <c r="S7228" i="1"/>
  <c r="S7227" i="1"/>
  <c r="S7226" i="1"/>
  <c r="S7225" i="1"/>
  <c r="S7224" i="1"/>
  <c r="S7223" i="1"/>
  <c r="S7222" i="1"/>
  <c r="S7221" i="1"/>
  <c r="S7220" i="1"/>
  <c r="S7219" i="1"/>
  <c r="S7218" i="1"/>
  <c r="S7217" i="1"/>
  <c r="S7216" i="1"/>
  <c r="S7215" i="1"/>
  <c r="S7214" i="1"/>
  <c r="S7213" i="1"/>
  <c r="S7212" i="1"/>
  <c r="S7211" i="1"/>
  <c r="S7210" i="1"/>
  <c r="S7209" i="1"/>
  <c r="S7208" i="1"/>
  <c r="S7207" i="1"/>
  <c r="S7206" i="1"/>
  <c r="S7205" i="1"/>
  <c r="S7204" i="1"/>
  <c r="S7203" i="1"/>
  <c r="S7202" i="1"/>
  <c r="S7201" i="1"/>
  <c r="S7200" i="1"/>
  <c r="S7199" i="1"/>
  <c r="S7198" i="1"/>
  <c r="S7197" i="1"/>
  <c r="S7196" i="1"/>
  <c r="S7195" i="1"/>
  <c r="S7194" i="1"/>
  <c r="S7193" i="1"/>
  <c r="S7192" i="1"/>
  <c r="S7191" i="1"/>
  <c r="S7190" i="1"/>
  <c r="S7189" i="1"/>
  <c r="S7188" i="1"/>
  <c r="S7187" i="1"/>
  <c r="S7186" i="1"/>
  <c r="S7185" i="1"/>
  <c r="S7184" i="1"/>
  <c r="S7183" i="1"/>
  <c r="S7182" i="1"/>
  <c r="S7181" i="1"/>
  <c r="S7180" i="1"/>
  <c r="S7179" i="1"/>
  <c r="S7178" i="1"/>
  <c r="S7177" i="1"/>
  <c r="S7176" i="1"/>
  <c r="S7175" i="1"/>
  <c r="S7174" i="1"/>
  <c r="S7173" i="1"/>
  <c r="S7172" i="1"/>
  <c r="S7171" i="1"/>
  <c r="S7170" i="1"/>
  <c r="S7169" i="1"/>
  <c r="S7168" i="1"/>
  <c r="S7167" i="1"/>
  <c r="S7166" i="1"/>
  <c r="S7165" i="1"/>
  <c r="S7164" i="1"/>
  <c r="S7163" i="1"/>
  <c r="S7162" i="1"/>
  <c r="S7161" i="1"/>
  <c r="S7160" i="1"/>
  <c r="S7159" i="1"/>
  <c r="S7158" i="1"/>
  <c r="S7157" i="1"/>
  <c r="S7156" i="1"/>
  <c r="S7155" i="1"/>
  <c r="S7154" i="1"/>
  <c r="S7153" i="1"/>
  <c r="S7152" i="1"/>
  <c r="S7151" i="1"/>
  <c r="S7150" i="1"/>
  <c r="S7149" i="1"/>
  <c r="S7148" i="1"/>
  <c r="S7147" i="1"/>
  <c r="S7146" i="1"/>
  <c r="S7145" i="1"/>
  <c r="S7144" i="1"/>
  <c r="S7143" i="1"/>
  <c r="S7142" i="1"/>
  <c r="S7141" i="1"/>
  <c r="S7140" i="1"/>
  <c r="S7139" i="1"/>
  <c r="S7138" i="1"/>
  <c r="S7137" i="1"/>
  <c r="S7136" i="1"/>
  <c r="S7135" i="1"/>
  <c r="S7134" i="1"/>
  <c r="S7133" i="1"/>
  <c r="S7132" i="1"/>
  <c r="S7131" i="1"/>
  <c r="S7130" i="1"/>
  <c r="S7129" i="1"/>
  <c r="S7128" i="1"/>
  <c r="S7127" i="1"/>
  <c r="S7126" i="1"/>
  <c r="S7125" i="1"/>
  <c r="S7124" i="1"/>
  <c r="S7123" i="1"/>
  <c r="S7122" i="1"/>
  <c r="S7121" i="1"/>
  <c r="S7120" i="1"/>
  <c r="S7119" i="1"/>
  <c r="S7118" i="1"/>
  <c r="S7117" i="1"/>
  <c r="S7116" i="1"/>
  <c r="S7115" i="1"/>
  <c r="S7114" i="1"/>
  <c r="S7113" i="1"/>
  <c r="S7112" i="1"/>
  <c r="S7111" i="1"/>
  <c r="S7110" i="1"/>
  <c r="S7109" i="1"/>
  <c r="S7108" i="1"/>
  <c r="S7107" i="1"/>
  <c r="S7106" i="1"/>
  <c r="S7105" i="1"/>
  <c r="S7104" i="1"/>
  <c r="S7103" i="1"/>
  <c r="S7102" i="1"/>
  <c r="S7101" i="1"/>
  <c r="S7100" i="1"/>
  <c r="S7099" i="1"/>
  <c r="S7098" i="1"/>
  <c r="S7097" i="1"/>
  <c r="S7096" i="1"/>
  <c r="S7095" i="1"/>
  <c r="S7094" i="1"/>
  <c r="S7093" i="1"/>
  <c r="S7092" i="1"/>
  <c r="S7091" i="1"/>
  <c r="S7090" i="1"/>
  <c r="S7089" i="1"/>
  <c r="S7088" i="1"/>
  <c r="S7087" i="1"/>
  <c r="S7086" i="1"/>
  <c r="S7085" i="1"/>
  <c r="S7084" i="1"/>
  <c r="S7083" i="1"/>
  <c r="S7082" i="1"/>
  <c r="S7081" i="1"/>
  <c r="S7080" i="1"/>
  <c r="S7079" i="1"/>
  <c r="S7078" i="1"/>
  <c r="S7077" i="1"/>
  <c r="S7076" i="1"/>
  <c r="S7075" i="1"/>
  <c r="S7074" i="1"/>
  <c r="S7073" i="1"/>
  <c r="S7072" i="1"/>
  <c r="S7071" i="1"/>
  <c r="S7070" i="1"/>
  <c r="S7069" i="1"/>
  <c r="S7068" i="1"/>
  <c r="S7067" i="1"/>
  <c r="S7066" i="1"/>
  <c r="S7065" i="1"/>
  <c r="S7064" i="1"/>
  <c r="S7063" i="1"/>
  <c r="S7062" i="1"/>
  <c r="S7061" i="1"/>
  <c r="S7060" i="1"/>
  <c r="S7059" i="1"/>
  <c r="S7058" i="1"/>
  <c r="S7057" i="1"/>
  <c r="S7056" i="1"/>
  <c r="S7055" i="1"/>
  <c r="S7054" i="1"/>
  <c r="S7053" i="1"/>
  <c r="S7052" i="1"/>
  <c r="S7051" i="1"/>
  <c r="S7050" i="1"/>
  <c r="S7049" i="1"/>
  <c r="S7048" i="1"/>
  <c r="S7047" i="1"/>
  <c r="S7046" i="1"/>
  <c r="S7045" i="1"/>
  <c r="S7044" i="1"/>
  <c r="S7043" i="1"/>
  <c r="S7042" i="1"/>
  <c r="S7041" i="1"/>
  <c r="S7040" i="1"/>
  <c r="S7039" i="1"/>
  <c r="S7038" i="1"/>
  <c r="S7037" i="1"/>
  <c r="S7036" i="1"/>
  <c r="S7035" i="1"/>
  <c r="S7034" i="1"/>
  <c r="S7033" i="1"/>
  <c r="S7032" i="1"/>
  <c r="S7031" i="1"/>
  <c r="S7030" i="1"/>
  <c r="S7029" i="1"/>
  <c r="S7028" i="1"/>
  <c r="S7027" i="1"/>
  <c r="S7026" i="1"/>
  <c r="S7025" i="1"/>
  <c r="S7024" i="1"/>
  <c r="S7023" i="1"/>
  <c r="S7022" i="1"/>
  <c r="S7021" i="1"/>
  <c r="S7020" i="1"/>
  <c r="S7019" i="1"/>
  <c r="S7018" i="1"/>
  <c r="S7017" i="1"/>
  <c r="S7016" i="1"/>
  <c r="S7015" i="1"/>
  <c r="S7014" i="1"/>
  <c r="S7013" i="1"/>
  <c r="S7012" i="1"/>
  <c r="S7011" i="1"/>
  <c r="S7010" i="1"/>
  <c r="S7009" i="1"/>
  <c r="S7008" i="1"/>
  <c r="S7007" i="1"/>
  <c r="S7006" i="1"/>
  <c r="S7005" i="1"/>
  <c r="S7004" i="1"/>
  <c r="S7003" i="1"/>
  <c r="S7002" i="1"/>
  <c r="S7001" i="1"/>
  <c r="S7000" i="1"/>
  <c r="S6999" i="1"/>
  <c r="S6998" i="1"/>
  <c r="S6997" i="1"/>
  <c r="S6996" i="1"/>
  <c r="S6995" i="1"/>
  <c r="S6994" i="1"/>
  <c r="S6993" i="1"/>
  <c r="S6992" i="1"/>
  <c r="S6991" i="1"/>
  <c r="S6990" i="1"/>
  <c r="S6989" i="1"/>
  <c r="S6988" i="1"/>
  <c r="S6987" i="1"/>
  <c r="S6986" i="1"/>
  <c r="S6985" i="1"/>
  <c r="S6984" i="1"/>
  <c r="S6983" i="1"/>
  <c r="S6982" i="1"/>
  <c r="S6981" i="1"/>
  <c r="S6980" i="1"/>
  <c r="S6979" i="1"/>
  <c r="S6978" i="1"/>
  <c r="S6977" i="1"/>
  <c r="S6976" i="1"/>
  <c r="S6975" i="1"/>
  <c r="S6974" i="1"/>
  <c r="S6973" i="1"/>
  <c r="S6972" i="1"/>
  <c r="S6971" i="1"/>
  <c r="S6970" i="1"/>
  <c r="S6969" i="1"/>
  <c r="S6968" i="1"/>
  <c r="S6967" i="1"/>
  <c r="S6966" i="1"/>
  <c r="S6965" i="1"/>
  <c r="S6964" i="1"/>
  <c r="S6963" i="1"/>
  <c r="S6962" i="1"/>
  <c r="S6961" i="1"/>
  <c r="S6960" i="1"/>
  <c r="S6959" i="1"/>
  <c r="S6958" i="1"/>
  <c r="S6957" i="1"/>
  <c r="S6956" i="1"/>
  <c r="S6955" i="1"/>
  <c r="S6954" i="1"/>
  <c r="S6953" i="1"/>
  <c r="S6952" i="1"/>
  <c r="S6951" i="1"/>
  <c r="S6950" i="1"/>
  <c r="S6949" i="1"/>
  <c r="S6948" i="1"/>
  <c r="S6947" i="1"/>
  <c r="S6946" i="1"/>
  <c r="S6945" i="1"/>
  <c r="S6944" i="1"/>
  <c r="S6943" i="1"/>
  <c r="S6942" i="1"/>
  <c r="S6941" i="1"/>
  <c r="S6940" i="1"/>
  <c r="S6939" i="1"/>
  <c r="S6938" i="1"/>
  <c r="S6937" i="1"/>
  <c r="S6936" i="1"/>
  <c r="S6935" i="1"/>
  <c r="S6934" i="1"/>
  <c r="S6933" i="1"/>
  <c r="S6932" i="1"/>
  <c r="S6931" i="1"/>
  <c r="S6930" i="1"/>
  <c r="S6929" i="1"/>
  <c r="S6928" i="1"/>
  <c r="S6927" i="1"/>
  <c r="S6926" i="1"/>
  <c r="S6925" i="1"/>
  <c r="S6924" i="1"/>
  <c r="S6923" i="1"/>
  <c r="S6922" i="1"/>
  <c r="S6921" i="1"/>
  <c r="S6920" i="1"/>
  <c r="S6919" i="1"/>
  <c r="S6918" i="1"/>
  <c r="S6917" i="1"/>
  <c r="S6916" i="1"/>
  <c r="S6915" i="1"/>
  <c r="S6914" i="1"/>
  <c r="S6913" i="1"/>
  <c r="S6912" i="1"/>
  <c r="S6911" i="1"/>
  <c r="S6910" i="1"/>
  <c r="S6909" i="1"/>
  <c r="S6908" i="1"/>
  <c r="S6907" i="1"/>
  <c r="S6906" i="1"/>
  <c r="S6905" i="1"/>
  <c r="S6904" i="1"/>
  <c r="S6903" i="1"/>
  <c r="S6902" i="1"/>
  <c r="S6901" i="1"/>
  <c r="S6900" i="1"/>
  <c r="S6899" i="1"/>
  <c r="S6898" i="1"/>
  <c r="S6897" i="1"/>
  <c r="S6896" i="1"/>
  <c r="S6895" i="1"/>
  <c r="S6894" i="1"/>
  <c r="S6893" i="1"/>
  <c r="S6892" i="1"/>
  <c r="S6891" i="1"/>
  <c r="S6890" i="1"/>
  <c r="S6889" i="1"/>
  <c r="S6888" i="1"/>
  <c r="S6887" i="1"/>
  <c r="S6886" i="1"/>
  <c r="S6885" i="1"/>
  <c r="S6884" i="1"/>
  <c r="S6883" i="1"/>
  <c r="S6882" i="1"/>
  <c r="S6881" i="1"/>
  <c r="S6880" i="1"/>
  <c r="S6879" i="1"/>
  <c r="S6878" i="1"/>
  <c r="S6877" i="1"/>
  <c r="S6876" i="1"/>
  <c r="S6875" i="1"/>
  <c r="S6874" i="1"/>
  <c r="S6873" i="1"/>
  <c r="S6872" i="1"/>
  <c r="S6871" i="1"/>
  <c r="S6870" i="1"/>
  <c r="S6869" i="1"/>
  <c r="S6868" i="1"/>
  <c r="S6867" i="1"/>
  <c r="S6866" i="1"/>
  <c r="S6865" i="1"/>
  <c r="S6864" i="1"/>
  <c r="S6863" i="1"/>
  <c r="S6862" i="1"/>
  <c r="S6861" i="1"/>
  <c r="S6860" i="1"/>
  <c r="S6859" i="1"/>
  <c r="S6858" i="1"/>
  <c r="S6857" i="1"/>
  <c r="S6856" i="1"/>
  <c r="S6855" i="1"/>
  <c r="S6854" i="1"/>
  <c r="S6853" i="1"/>
  <c r="S6852" i="1"/>
  <c r="S6851" i="1"/>
  <c r="S6850" i="1"/>
  <c r="S6849" i="1"/>
  <c r="S6848" i="1"/>
  <c r="S6847" i="1"/>
  <c r="S6846" i="1"/>
  <c r="S6845" i="1"/>
  <c r="S6844" i="1"/>
  <c r="S6843" i="1"/>
  <c r="S6842" i="1"/>
  <c r="S6841" i="1"/>
  <c r="S6840" i="1"/>
  <c r="S6839" i="1"/>
  <c r="S6838" i="1"/>
  <c r="S6837" i="1"/>
  <c r="S6836" i="1"/>
  <c r="S6835" i="1"/>
  <c r="S6834" i="1"/>
  <c r="S6833" i="1"/>
  <c r="S6832" i="1"/>
  <c r="S6831" i="1"/>
  <c r="S6830" i="1"/>
  <c r="S6829" i="1"/>
  <c r="S6828" i="1"/>
  <c r="S6827" i="1"/>
  <c r="S6826" i="1"/>
  <c r="S6825" i="1"/>
  <c r="S6824" i="1"/>
  <c r="S6823" i="1"/>
  <c r="S6822" i="1"/>
  <c r="S6821" i="1"/>
  <c r="S6820" i="1"/>
  <c r="S6819" i="1"/>
  <c r="S6818" i="1"/>
  <c r="S6817" i="1"/>
  <c r="S6816" i="1"/>
  <c r="S6815" i="1"/>
  <c r="S6814" i="1"/>
  <c r="S6813" i="1"/>
  <c r="S6812" i="1"/>
  <c r="S6811" i="1"/>
  <c r="S6810" i="1"/>
  <c r="S6809" i="1"/>
  <c r="S6808" i="1"/>
  <c r="S6807" i="1"/>
  <c r="S6806" i="1"/>
  <c r="S6805" i="1"/>
  <c r="S6804" i="1"/>
  <c r="S6803" i="1"/>
  <c r="S6802" i="1"/>
  <c r="S6801" i="1"/>
  <c r="S6800" i="1"/>
  <c r="S6799" i="1"/>
  <c r="S6798" i="1"/>
  <c r="S6797" i="1"/>
  <c r="S6796" i="1"/>
  <c r="S6795" i="1"/>
  <c r="S6794" i="1"/>
  <c r="S6793" i="1"/>
  <c r="S6792" i="1"/>
  <c r="S6791" i="1"/>
  <c r="S6790" i="1"/>
  <c r="S6789" i="1"/>
  <c r="S6788" i="1"/>
  <c r="S6787" i="1"/>
  <c r="S6786" i="1"/>
  <c r="S6785" i="1"/>
  <c r="S6784" i="1"/>
  <c r="S6783" i="1"/>
  <c r="S6782" i="1"/>
  <c r="S6781" i="1"/>
  <c r="S6780" i="1"/>
  <c r="S6779" i="1"/>
  <c r="S6778" i="1"/>
  <c r="S6777" i="1"/>
  <c r="S6776" i="1"/>
  <c r="S6775" i="1"/>
  <c r="S6774" i="1"/>
  <c r="S6773" i="1"/>
  <c r="S6772" i="1"/>
  <c r="S6771" i="1"/>
  <c r="S6770" i="1"/>
  <c r="S6769" i="1"/>
  <c r="S6768" i="1"/>
  <c r="S6767" i="1"/>
  <c r="S6766" i="1"/>
  <c r="S6765" i="1"/>
  <c r="S6764" i="1"/>
  <c r="S6763" i="1"/>
  <c r="S6762" i="1"/>
  <c r="S6761" i="1"/>
  <c r="S6760" i="1"/>
  <c r="S6759" i="1"/>
  <c r="S6758" i="1"/>
  <c r="S6757" i="1"/>
  <c r="S6756" i="1"/>
  <c r="S6755" i="1"/>
  <c r="S6754" i="1"/>
  <c r="S6753" i="1"/>
  <c r="S6752" i="1"/>
  <c r="S6751" i="1"/>
  <c r="S6750" i="1"/>
  <c r="S6749" i="1"/>
  <c r="S6748" i="1"/>
  <c r="S6747" i="1"/>
  <c r="S6746" i="1"/>
  <c r="S6745" i="1"/>
  <c r="S6744" i="1"/>
  <c r="S6743" i="1"/>
  <c r="S6742" i="1"/>
  <c r="S6741" i="1"/>
  <c r="S6740" i="1"/>
  <c r="S6739" i="1"/>
  <c r="S6738" i="1"/>
  <c r="S6737" i="1"/>
  <c r="S6736" i="1"/>
  <c r="S6735" i="1"/>
  <c r="S6734" i="1"/>
  <c r="S6733" i="1"/>
  <c r="S6732" i="1"/>
  <c r="S6731" i="1"/>
  <c r="S6730" i="1"/>
  <c r="S6729" i="1"/>
  <c r="S6728" i="1"/>
  <c r="S6727" i="1"/>
  <c r="S6726" i="1"/>
  <c r="S6725" i="1"/>
  <c r="S6724" i="1"/>
  <c r="S6723" i="1"/>
  <c r="S6722" i="1"/>
  <c r="S6721" i="1"/>
  <c r="S6720" i="1"/>
  <c r="S6719" i="1"/>
  <c r="S6718" i="1"/>
  <c r="S6717" i="1"/>
  <c r="S6716" i="1"/>
  <c r="S6715" i="1"/>
  <c r="S6714" i="1"/>
  <c r="S6713" i="1"/>
  <c r="S6712" i="1"/>
  <c r="S6711" i="1"/>
  <c r="S6710" i="1"/>
  <c r="S6709" i="1"/>
  <c r="S6708" i="1"/>
  <c r="S6707" i="1"/>
  <c r="S6706" i="1"/>
  <c r="S6705" i="1"/>
  <c r="S6704" i="1"/>
  <c r="S6703" i="1"/>
  <c r="S6702" i="1"/>
  <c r="S6701" i="1"/>
  <c r="S6700" i="1"/>
  <c r="S6699" i="1"/>
  <c r="S6698" i="1"/>
  <c r="S6697" i="1"/>
  <c r="S6696" i="1"/>
  <c r="S6695" i="1"/>
  <c r="S6694" i="1"/>
  <c r="S6693" i="1"/>
  <c r="S6692" i="1"/>
  <c r="S6691" i="1"/>
  <c r="S6690" i="1"/>
  <c r="S6689" i="1"/>
  <c r="S6688" i="1"/>
  <c r="S6687" i="1"/>
  <c r="S6686" i="1"/>
  <c r="S6685" i="1"/>
  <c r="S6684" i="1"/>
  <c r="S6683" i="1"/>
  <c r="S6682" i="1"/>
  <c r="S6681" i="1"/>
  <c r="S6680" i="1"/>
  <c r="S6679" i="1"/>
  <c r="S6678" i="1"/>
  <c r="S6677" i="1"/>
  <c r="S6676" i="1"/>
  <c r="S6675" i="1"/>
  <c r="S6674" i="1"/>
  <c r="S6673" i="1"/>
  <c r="S6672" i="1"/>
  <c r="S6671" i="1"/>
  <c r="S6670" i="1"/>
  <c r="S6669" i="1"/>
  <c r="S6668" i="1"/>
  <c r="S6667" i="1"/>
  <c r="S6666" i="1"/>
  <c r="S6665" i="1"/>
  <c r="S6664" i="1"/>
  <c r="S6663" i="1"/>
  <c r="S6662" i="1"/>
  <c r="S6661" i="1"/>
  <c r="S6660" i="1"/>
  <c r="S6659" i="1"/>
  <c r="S6658" i="1"/>
  <c r="S6657" i="1"/>
  <c r="S6656" i="1"/>
  <c r="S6655" i="1"/>
  <c r="S6654" i="1"/>
  <c r="S6653" i="1"/>
  <c r="S6652" i="1"/>
  <c r="S6651" i="1"/>
  <c r="S6650" i="1"/>
  <c r="S6649" i="1"/>
  <c r="S6648" i="1"/>
  <c r="S6647" i="1"/>
  <c r="S6646" i="1"/>
  <c r="S6645" i="1"/>
  <c r="S6644" i="1"/>
  <c r="S6643" i="1"/>
  <c r="S6642" i="1"/>
  <c r="S6641" i="1"/>
  <c r="S6640" i="1"/>
  <c r="S6639" i="1"/>
  <c r="S6638" i="1"/>
  <c r="S6637" i="1"/>
  <c r="S6636" i="1"/>
  <c r="S6635" i="1"/>
  <c r="S6634" i="1"/>
  <c r="S6633" i="1"/>
  <c r="S6632" i="1"/>
  <c r="S6631" i="1"/>
  <c r="S6630" i="1"/>
  <c r="S6629" i="1"/>
  <c r="S6628" i="1"/>
  <c r="S6627" i="1"/>
  <c r="S6626" i="1"/>
  <c r="S6625" i="1"/>
  <c r="S6624" i="1"/>
  <c r="S6623" i="1"/>
  <c r="S6622" i="1"/>
  <c r="S6621" i="1"/>
  <c r="S6620" i="1"/>
  <c r="S6619" i="1"/>
  <c r="S6618" i="1"/>
  <c r="S6617" i="1"/>
  <c r="S6616" i="1"/>
  <c r="S6615" i="1"/>
  <c r="S6614" i="1"/>
  <c r="S6613" i="1"/>
  <c r="S6612" i="1"/>
  <c r="S6611" i="1"/>
  <c r="S6610" i="1"/>
  <c r="S6609" i="1"/>
  <c r="S6608" i="1"/>
  <c r="S6607" i="1"/>
  <c r="S6606" i="1"/>
  <c r="S6605" i="1"/>
  <c r="S6604" i="1"/>
  <c r="S6603" i="1"/>
  <c r="S6602" i="1"/>
  <c r="S6601" i="1"/>
  <c r="S6600" i="1"/>
  <c r="S6599" i="1"/>
  <c r="S6598" i="1"/>
  <c r="S6597" i="1"/>
  <c r="S6596" i="1"/>
  <c r="S6595" i="1"/>
  <c r="S6594" i="1"/>
  <c r="S6593" i="1"/>
  <c r="S6592" i="1"/>
  <c r="S6591" i="1"/>
  <c r="S6590" i="1"/>
  <c r="S6589" i="1"/>
  <c r="S6588" i="1"/>
  <c r="S6587" i="1"/>
  <c r="S6586" i="1"/>
  <c r="S6585" i="1"/>
  <c r="S6584" i="1"/>
  <c r="S6583" i="1"/>
  <c r="S6582" i="1"/>
  <c r="S6581" i="1"/>
  <c r="S6580" i="1"/>
  <c r="S6579" i="1"/>
  <c r="S6578" i="1"/>
  <c r="S6577" i="1"/>
  <c r="S6576" i="1"/>
  <c r="S6575" i="1"/>
  <c r="S6574" i="1"/>
  <c r="S6573" i="1"/>
  <c r="S6572" i="1"/>
  <c r="S6571" i="1"/>
  <c r="S6570" i="1"/>
  <c r="S6569" i="1"/>
  <c r="S6568" i="1"/>
  <c r="S6567" i="1"/>
  <c r="S6566" i="1"/>
  <c r="S6565" i="1"/>
  <c r="S6564" i="1"/>
  <c r="S6563" i="1"/>
  <c r="S6562" i="1"/>
  <c r="S6561" i="1"/>
  <c r="S6560" i="1"/>
  <c r="S6559" i="1"/>
  <c r="S6558" i="1"/>
  <c r="S6557" i="1"/>
  <c r="S6556" i="1"/>
  <c r="S6555" i="1"/>
  <c r="S6554" i="1"/>
  <c r="S6553" i="1"/>
  <c r="S6552" i="1"/>
  <c r="S6551" i="1"/>
  <c r="S6550" i="1"/>
  <c r="S6549" i="1"/>
  <c r="S6548" i="1"/>
  <c r="S6547" i="1"/>
  <c r="S6546" i="1"/>
  <c r="S6545" i="1"/>
  <c r="S6544" i="1"/>
  <c r="S6543" i="1"/>
  <c r="S6542" i="1"/>
  <c r="S6541" i="1"/>
  <c r="S6540" i="1"/>
  <c r="S6539" i="1"/>
  <c r="S6538" i="1"/>
  <c r="S6537" i="1"/>
  <c r="S6536" i="1"/>
  <c r="S6535" i="1"/>
  <c r="S6534" i="1"/>
  <c r="S6533" i="1"/>
  <c r="S6532" i="1"/>
  <c r="S6531" i="1"/>
  <c r="S6530" i="1"/>
  <c r="S6529" i="1"/>
  <c r="S6528" i="1"/>
  <c r="S6527" i="1"/>
  <c r="S6526" i="1"/>
  <c r="S6525" i="1"/>
  <c r="S6524" i="1"/>
  <c r="S6523" i="1"/>
  <c r="S6522" i="1"/>
  <c r="S6521" i="1"/>
  <c r="S6520" i="1"/>
  <c r="S6519" i="1"/>
  <c r="S6518" i="1"/>
  <c r="S6517" i="1"/>
  <c r="S6516" i="1"/>
  <c r="S6515" i="1"/>
  <c r="S6514" i="1"/>
  <c r="S6513" i="1"/>
  <c r="S6512" i="1"/>
  <c r="S6511" i="1"/>
  <c r="S6510" i="1"/>
  <c r="S6509" i="1"/>
  <c r="S6508" i="1"/>
  <c r="S6507" i="1"/>
  <c r="S6506" i="1"/>
  <c r="S6505" i="1"/>
  <c r="S6504" i="1"/>
  <c r="S6503" i="1"/>
  <c r="S6502" i="1"/>
  <c r="S6501" i="1"/>
  <c r="S6500" i="1"/>
  <c r="S6499" i="1"/>
  <c r="S6498" i="1"/>
  <c r="S6497" i="1"/>
  <c r="S6496" i="1"/>
  <c r="S6495" i="1"/>
  <c r="S6494" i="1"/>
  <c r="S6493" i="1"/>
  <c r="S6492" i="1"/>
  <c r="S6491" i="1"/>
  <c r="S6490" i="1"/>
  <c r="S6489" i="1"/>
  <c r="S6488" i="1"/>
  <c r="S6487" i="1"/>
  <c r="S6486" i="1"/>
  <c r="S6485" i="1"/>
  <c r="S6484" i="1"/>
  <c r="S6483" i="1"/>
  <c r="S6482" i="1"/>
  <c r="S6481" i="1"/>
  <c r="S6480" i="1"/>
  <c r="S6479" i="1"/>
  <c r="S6478" i="1"/>
  <c r="S6477" i="1"/>
  <c r="S6476" i="1"/>
  <c r="S6475" i="1"/>
  <c r="S6474" i="1"/>
  <c r="S6473" i="1"/>
  <c r="S6472" i="1"/>
  <c r="S6471" i="1"/>
  <c r="S6470" i="1"/>
  <c r="S6469" i="1"/>
  <c r="S6468" i="1"/>
  <c r="S6467" i="1"/>
  <c r="S6466" i="1"/>
  <c r="S6465" i="1"/>
  <c r="S6464" i="1"/>
  <c r="S6463" i="1"/>
  <c r="S6462" i="1"/>
  <c r="S6461" i="1"/>
  <c r="S6460" i="1"/>
  <c r="S6459" i="1"/>
  <c r="S6458" i="1"/>
  <c r="S6457" i="1"/>
  <c r="S6456" i="1"/>
  <c r="S6455" i="1"/>
  <c r="S6454" i="1"/>
  <c r="S6453" i="1"/>
  <c r="S6452" i="1"/>
  <c r="S6451" i="1"/>
  <c r="S6450" i="1"/>
  <c r="S6449" i="1"/>
  <c r="S6448" i="1"/>
  <c r="S6447" i="1"/>
  <c r="S6446" i="1"/>
  <c r="S6445" i="1"/>
  <c r="S6444" i="1"/>
  <c r="S6443" i="1"/>
  <c r="S6442" i="1"/>
  <c r="S6441" i="1"/>
  <c r="S6440" i="1"/>
  <c r="S6439" i="1"/>
  <c r="S6438" i="1"/>
  <c r="S6437" i="1"/>
  <c r="S6436" i="1"/>
  <c r="S6435" i="1"/>
  <c r="S6434" i="1"/>
  <c r="S6433" i="1"/>
  <c r="S6432" i="1"/>
  <c r="S6431" i="1"/>
  <c r="S6430" i="1"/>
  <c r="S6429" i="1"/>
  <c r="S6428" i="1"/>
  <c r="S6427" i="1"/>
  <c r="S6426" i="1"/>
  <c r="S6425" i="1"/>
  <c r="S6424" i="1"/>
  <c r="S6423" i="1"/>
  <c r="S6422" i="1"/>
  <c r="S6421" i="1"/>
  <c r="S6420" i="1"/>
  <c r="S6419" i="1"/>
  <c r="S6418" i="1"/>
  <c r="S6417" i="1"/>
  <c r="S6416" i="1"/>
  <c r="S6415" i="1"/>
  <c r="S6414" i="1"/>
  <c r="S6413" i="1"/>
  <c r="S6412" i="1"/>
  <c r="S6411" i="1"/>
  <c r="S6410" i="1"/>
  <c r="S6409" i="1"/>
  <c r="S6408" i="1"/>
  <c r="S6407" i="1"/>
  <c r="S6406" i="1"/>
  <c r="S6405" i="1"/>
  <c r="S6404" i="1"/>
  <c r="S6403" i="1"/>
  <c r="S6402" i="1"/>
  <c r="S6401" i="1"/>
  <c r="S6400" i="1"/>
  <c r="S6399" i="1"/>
  <c r="S6398" i="1"/>
  <c r="S6397" i="1"/>
  <c r="S6396" i="1"/>
  <c r="S6395" i="1"/>
  <c r="S6394" i="1"/>
  <c r="S6393" i="1"/>
  <c r="S6392" i="1"/>
  <c r="S6391" i="1"/>
  <c r="S6390" i="1"/>
  <c r="S6389" i="1"/>
  <c r="S6388" i="1"/>
  <c r="S6387" i="1"/>
  <c r="S6386" i="1"/>
  <c r="S6385" i="1"/>
  <c r="S6384" i="1"/>
  <c r="S6383" i="1"/>
  <c r="S6382" i="1"/>
  <c r="S6381" i="1"/>
  <c r="S6380" i="1"/>
  <c r="S6379" i="1"/>
  <c r="S6378" i="1"/>
  <c r="S6377" i="1"/>
  <c r="S6376" i="1"/>
  <c r="S6375" i="1"/>
  <c r="S6374" i="1"/>
  <c r="S6373" i="1"/>
  <c r="S6372" i="1"/>
  <c r="S6371" i="1"/>
  <c r="S6370" i="1"/>
  <c r="S6369" i="1"/>
  <c r="S6368" i="1"/>
  <c r="S6367" i="1"/>
  <c r="S6366" i="1"/>
  <c r="S6365" i="1"/>
  <c r="S6364" i="1"/>
  <c r="S6363" i="1"/>
  <c r="S6362" i="1"/>
  <c r="S6361" i="1"/>
  <c r="S6360" i="1"/>
  <c r="S6359" i="1"/>
  <c r="S6358" i="1"/>
  <c r="S6357" i="1"/>
  <c r="S6356" i="1"/>
  <c r="S6355" i="1"/>
  <c r="S6354" i="1"/>
  <c r="S6353" i="1"/>
  <c r="S6352" i="1"/>
  <c r="S6351" i="1"/>
  <c r="S6350" i="1"/>
  <c r="S6349" i="1"/>
  <c r="S6348" i="1"/>
  <c r="S6347" i="1"/>
  <c r="S6346" i="1"/>
  <c r="S6345" i="1"/>
  <c r="S6344" i="1"/>
  <c r="S6343" i="1"/>
  <c r="S6342" i="1"/>
  <c r="S6341" i="1"/>
  <c r="S6340" i="1"/>
  <c r="S6339" i="1"/>
  <c r="S6338" i="1"/>
  <c r="S6337" i="1"/>
  <c r="S6336" i="1"/>
  <c r="S6335" i="1"/>
  <c r="S6334" i="1"/>
  <c r="S6333" i="1"/>
  <c r="S6332" i="1"/>
  <c r="S6331" i="1"/>
  <c r="S6330" i="1"/>
  <c r="S6329" i="1"/>
  <c r="S6328" i="1"/>
  <c r="S6327" i="1"/>
  <c r="S6326" i="1"/>
  <c r="S6325" i="1"/>
  <c r="S6324" i="1"/>
  <c r="S6323" i="1"/>
  <c r="S6322" i="1"/>
  <c r="S6321" i="1"/>
  <c r="S6320" i="1"/>
  <c r="S6319" i="1"/>
  <c r="S6318" i="1"/>
  <c r="S6317" i="1"/>
  <c r="S6316" i="1"/>
  <c r="S6315" i="1"/>
  <c r="S6314" i="1"/>
  <c r="S6313" i="1"/>
  <c r="S6312" i="1"/>
  <c r="S6311" i="1"/>
  <c r="S6310" i="1"/>
  <c r="S6309" i="1"/>
  <c r="S6308" i="1"/>
  <c r="S6307" i="1"/>
  <c r="S6306" i="1"/>
  <c r="S6305" i="1"/>
  <c r="S6304" i="1"/>
  <c r="S6303" i="1"/>
  <c r="S6302" i="1"/>
  <c r="S6301" i="1"/>
  <c r="S6300" i="1"/>
  <c r="S6299" i="1"/>
  <c r="S6298" i="1"/>
  <c r="S6297" i="1"/>
  <c r="S6296" i="1"/>
  <c r="S6295" i="1"/>
  <c r="S6294" i="1"/>
  <c r="S6293" i="1"/>
  <c r="S6292" i="1"/>
  <c r="S6291" i="1"/>
  <c r="S6290" i="1"/>
  <c r="S6289" i="1"/>
  <c r="S6288" i="1"/>
  <c r="S6287" i="1"/>
  <c r="S6286" i="1"/>
  <c r="S6285" i="1"/>
  <c r="S6284" i="1"/>
  <c r="S6283" i="1"/>
  <c r="S6282" i="1"/>
  <c r="S6281" i="1"/>
  <c r="S6280" i="1"/>
  <c r="S6279" i="1"/>
  <c r="S6278" i="1"/>
  <c r="S6277" i="1"/>
  <c r="S6276" i="1"/>
  <c r="S6275" i="1"/>
  <c r="S6274" i="1"/>
  <c r="S6273" i="1"/>
  <c r="S6272" i="1"/>
  <c r="S6271" i="1"/>
  <c r="S6270" i="1"/>
  <c r="S6269" i="1"/>
  <c r="S6268" i="1"/>
  <c r="S6267" i="1"/>
  <c r="S6266" i="1"/>
  <c r="S6265" i="1"/>
  <c r="S6264" i="1"/>
  <c r="S6263" i="1"/>
  <c r="S6262" i="1"/>
  <c r="S6261" i="1"/>
  <c r="S6260" i="1"/>
  <c r="S6259" i="1"/>
  <c r="S6258" i="1"/>
  <c r="S6257" i="1"/>
  <c r="S6256" i="1"/>
  <c r="S6255" i="1"/>
  <c r="S6254" i="1"/>
  <c r="S6253" i="1"/>
  <c r="S6252" i="1"/>
  <c r="S6251" i="1"/>
  <c r="S6250" i="1"/>
  <c r="S6249" i="1"/>
  <c r="S6248" i="1"/>
  <c r="S6247" i="1"/>
  <c r="S6246" i="1"/>
  <c r="S6245" i="1"/>
  <c r="S6244" i="1"/>
  <c r="S6243" i="1"/>
  <c r="S6242" i="1"/>
  <c r="S6241" i="1"/>
  <c r="S6240" i="1"/>
  <c r="S6239" i="1"/>
  <c r="S6238" i="1"/>
  <c r="S6237" i="1"/>
  <c r="S6236" i="1"/>
  <c r="S6235" i="1"/>
  <c r="S6234" i="1"/>
  <c r="S6233" i="1"/>
  <c r="S6232" i="1"/>
  <c r="S6231" i="1"/>
  <c r="S6230" i="1"/>
  <c r="S6229" i="1"/>
  <c r="S6228" i="1"/>
  <c r="S6227" i="1"/>
  <c r="S6226" i="1"/>
  <c r="S6225" i="1"/>
  <c r="S6224" i="1"/>
  <c r="S6223" i="1"/>
  <c r="S6222" i="1"/>
  <c r="S6221" i="1"/>
  <c r="S6220" i="1"/>
  <c r="S6219" i="1"/>
  <c r="S6218" i="1"/>
  <c r="S6217" i="1"/>
  <c r="S6216" i="1"/>
  <c r="S6215" i="1"/>
  <c r="S6214" i="1"/>
  <c r="S6213" i="1"/>
  <c r="S6212" i="1"/>
  <c r="S6211" i="1"/>
  <c r="S6210" i="1"/>
  <c r="S6209" i="1"/>
  <c r="S6208" i="1"/>
  <c r="S6207" i="1"/>
  <c r="S6206" i="1"/>
  <c r="S6205" i="1"/>
  <c r="S6204" i="1"/>
  <c r="S6203" i="1"/>
  <c r="S6202" i="1"/>
  <c r="S6201" i="1"/>
  <c r="S6200" i="1"/>
  <c r="S6199" i="1"/>
  <c r="S6198" i="1"/>
  <c r="S6197" i="1"/>
  <c r="S6196" i="1"/>
  <c r="S6195" i="1"/>
  <c r="S6194" i="1"/>
  <c r="S6193" i="1"/>
  <c r="S6192" i="1"/>
  <c r="S6191" i="1"/>
  <c r="S6190" i="1"/>
  <c r="S6189" i="1"/>
  <c r="S6188" i="1"/>
  <c r="S6187" i="1"/>
  <c r="S6186" i="1"/>
  <c r="S6185" i="1"/>
  <c r="S6184" i="1"/>
  <c r="S6183" i="1"/>
  <c r="S6182" i="1"/>
  <c r="S6181" i="1"/>
  <c r="S6180" i="1"/>
  <c r="S6179" i="1"/>
  <c r="S6178" i="1"/>
  <c r="S6177" i="1"/>
  <c r="S6176" i="1"/>
  <c r="S6175" i="1"/>
  <c r="S6174" i="1"/>
  <c r="S6173" i="1"/>
  <c r="S6172" i="1"/>
  <c r="S6171" i="1"/>
  <c r="S6170" i="1"/>
  <c r="S6169" i="1"/>
  <c r="S6168" i="1"/>
  <c r="S6167" i="1"/>
  <c r="S6166" i="1"/>
  <c r="S6165" i="1"/>
  <c r="S6164" i="1"/>
  <c r="S6163" i="1"/>
  <c r="S6162" i="1"/>
  <c r="S6161" i="1"/>
  <c r="S6160" i="1"/>
  <c r="S6159" i="1"/>
  <c r="S6158" i="1"/>
  <c r="S6157" i="1"/>
  <c r="S6156" i="1"/>
  <c r="S6155" i="1"/>
  <c r="S6154" i="1"/>
  <c r="S6153" i="1"/>
  <c r="S6152" i="1"/>
  <c r="S6151" i="1"/>
  <c r="S6150" i="1"/>
  <c r="S6149" i="1"/>
  <c r="S6148" i="1"/>
  <c r="S6147" i="1"/>
  <c r="S6146" i="1"/>
  <c r="S6145" i="1"/>
  <c r="S6144" i="1"/>
  <c r="S6143" i="1"/>
  <c r="S6142" i="1"/>
  <c r="S6141" i="1"/>
  <c r="S6140" i="1"/>
  <c r="S6139" i="1"/>
  <c r="S6138" i="1"/>
  <c r="S6137" i="1"/>
  <c r="S6136" i="1"/>
  <c r="S6135" i="1"/>
  <c r="S6134" i="1"/>
  <c r="S6133" i="1"/>
  <c r="S6132" i="1"/>
  <c r="S6131" i="1"/>
  <c r="S6130" i="1"/>
  <c r="S6129" i="1"/>
  <c r="S6128" i="1"/>
  <c r="S6127" i="1"/>
  <c r="S6126" i="1"/>
  <c r="S6125" i="1"/>
  <c r="S6124" i="1"/>
  <c r="S6123" i="1"/>
  <c r="S6122" i="1"/>
  <c r="S6121" i="1"/>
  <c r="S6120" i="1"/>
  <c r="S6119" i="1"/>
  <c r="S6118" i="1"/>
  <c r="S6117" i="1"/>
  <c r="S6116" i="1"/>
  <c r="S6115" i="1"/>
  <c r="S6114" i="1"/>
  <c r="S6113" i="1"/>
  <c r="S6112" i="1"/>
  <c r="S6111" i="1"/>
  <c r="S6110" i="1"/>
  <c r="S6109" i="1"/>
  <c r="S6108" i="1"/>
  <c r="S6107" i="1"/>
  <c r="S6106" i="1"/>
  <c r="S6105" i="1"/>
  <c r="S6104" i="1"/>
  <c r="S6103" i="1"/>
  <c r="S6102" i="1"/>
  <c r="S6101" i="1"/>
  <c r="S6100" i="1"/>
  <c r="S6099" i="1"/>
  <c r="S6098" i="1"/>
  <c r="S6097" i="1"/>
  <c r="S6096" i="1"/>
  <c r="S6095" i="1"/>
  <c r="S6094" i="1"/>
  <c r="S6093" i="1"/>
  <c r="S6092" i="1"/>
  <c r="S6091" i="1"/>
  <c r="S6090" i="1"/>
  <c r="S6089" i="1"/>
  <c r="S6088" i="1"/>
  <c r="S6087" i="1"/>
  <c r="S6086" i="1"/>
  <c r="S6085" i="1"/>
  <c r="S6084" i="1"/>
  <c r="S6083" i="1"/>
  <c r="S6082" i="1"/>
  <c r="S6081" i="1"/>
  <c r="S6080" i="1"/>
  <c r="S6079" i="1"/>
  <c r="S6078" i="1"/>
  <c r="S6077" i="1"/>
  <c r="S6076" i="1"/>
  <c r="S6075" i="1"/>
  <c r="S6074" i="1"/>
  <c r="S6073" i="1"/>
  <c r="S6072" i="1"/>
  <c r="S6071" i="1"/>
  <c r="S6070" i="1"/>
  <c r="S6069" i="1"/>
  <c r="S6068" i="1"/>
  <c r="S6067" i="1"/>
  <c r="S6066" i="1"/>
  <c r="S6065" i="1"/>
  <c r="S6064" i="1"/>
  <c r="S6063" i="1"/>
  <c r="S6062" i="1"/>
  <c r="S6061" i="1"/>
  <c r="S6060" i="1"/>
  <c r="S6059" i="1"/>
  <c r="S6058" i="1"/>
  <c r="S6057" i="1"/>
  <c r="S6056" i="1"/>
  <c r="S6055" i="1"/>
  <c r="S6054" i="1"/>
  <c r="S6053" i="1"/>
  <c r="S6052" i="1"/>
  <c r="S6051" i="1"/>
  <c r="S6050" i="1"/>
  <c r="S6049" i="1"/>
  <c r="S6048" i="1"/>
  <c r="S6047" i="1"/>
  <c r="S6046" i="1"/>
  <c r="S6045" i="1"/>
  <c r="S6044" i="1"/>
  <c r="S6043" i="1"/>
  <c r="S6042" i="1"/>
  <c r="S6041" i="1"/>
  <c r="S6040" i="1"/>
  <c r="S6039" i="1"/>
  <c r="S6038" i="1"/>
  <c r="S6037" i="1"/>
  <c r="S6036" i="1"/>
  <c r="S6035" i="1"/>
  <c r="S6034" i="1"/>
  <c r="S6033" i="1"/>
  <c r="S6032" i="1"/>
  <c r="S6031" i="1"/>
  <c r="S6030" i="1"/>
  <c r="S6029" i="1"/>
  <c r="S6028" i="1"/>
  <c r="S6027" i="1"/>
  <c r="S6026" i="1"/>
  <c r="S6025" i="1"/>
  <c r="S6024" i="1"/>
  <c r="S6023" i="1"/>
  <c r="S6022" i="1"/>
  <c r="S6021" i="1"/>
  <c r="S6020" i="1"/>
  <c r="S6019" i="1"/>
  <c r="S6018" i="1"/>
  <c r="S6017" i="1"/>
  <c r="S6016" i="1"/>
  <c r="S6015" i="1"/>
  <c r="S6014" i="1"/>
  <c r="S6013" i="1"/>
  <c r="S6012" i="1"/>
  <c r="S6011" i="1"/>
  <c r="S6010" i="1"/>
  <c r="S6009" i="1"/>
  <c r="S6008" i="1"/>
  <c r="S6007" i="1"/>
  <c r="S6006" i="1"/>
  <c r="S6005" i="1"/>
  <c r="S6004" i="1"/>
  <c r="S6003" i="1"/>
  <c r="S6002" i="1"/>
  <c r="S6001" i="1"/>
  <c r="S6000" i="1"/>
  <c r="S5999" i="1"/>
  <c r="S5998" i="1"/>
  <c r="S5997" i="1"/>
  <c r="S5996" i="1"/>
  <c r="S5995" i="1"/>
  <c r="S5994" i="1"/>
  <c r="S5993" i="1"/>
  <c r="S5992" i="1"/>
  <c r="S5991" i="1"/>
  <c r="S5990" i="1"/>
  <c r="S5989" i="1"/>
  <c r="S5988" i="1"/>
  <c r="S5987" i="1"/>
  <c r="S5986" i="1"/>
  <c r="S5985" i="1"/>
  <c r="S5984" i="1"/>
  <c r="S5983" i="1"/>
  <c r="S5982" i="1"/>
  <c r="S5981" i="1"/>
  <c r="S5980" i="1"/>
  <c r="S5979" i="1"/>
  <c r="S5978" i="1"/>
  <c r="S5977" i="1"/>
  <c r="S5976" i="1"/>
  <c r="S5975" i="1"/>
  <c r="S5974" i="1"/>
  <c r="S5973" i="1"/>
  <c r="S5972" i="1"/>
  <c r="S5971" i="1"/>
  <c r="S5970" i="1"/>
  <c r="S5969" i="1"/>
  <c r="S5968" i="1"/>
  <c r="S5967" i="1"/>
  <c r="S5966" i="1"/>
  <c r="S5965" i="1"/>
  <c r="S5964" i="1"/>
  <c r="S5963" i="1"/>
  <c r="S5962" i="1"/>
  <c r="S5961" i="1"/>
  <c r="S5960" i="1"/>
  <c r="S5959" i="1"/>
  <c r="S5958" i="1"/>
  <c r="S5957" i="1"/>
  <c r="S5956" i="1"/>
  <c r="S5955" i="1"/>
  <c r="S5954" i="1"/>
  <c r="S5953" i="1"/>
  <c r="S5952" i="1"/>
  <c r="S5951" i="1"/>
  <c r="S5950" i="1"/>
  <c r="S5949" i="1"/>
  <c r="S5948" i="1"/>
  <c r="S5947" i="1"/>
  <c r="S5946" i="1"/>
  <c r="S5945" i="1"/>
  <c r="S5944" i="1"/>
  <c r="S5943" i="1"/>
  <c r="S5942" i="1"/>
  <c r="S5941" i="1"/>
  <c r="S5940" i="1"/>
  <c r="S5939" i="1"/>
  <c r="S5938" i="1"/>
  <c r="S5937" i="1"/>
  <c r="S5936" i="1"/>
  <c r="S5935" i="1"/>
  <c r="S5934" i="1"/>
  <c r="S5933" i="1"/>
  <c r="S5932" i="1"/>
  <c r="S5931" i="1"/>
  <c r="S5930" i="1"/>
  <c r="S5929" i="1"/>
  <c r="S5928" i="1"/>
  <c r="S5927" i="1"/>
  <c r="S5926" i="1"/>
  <c r="S5925" i="1"/>
  <c r="S5924" i="1"/>
  <c r="S5923" i="1"/>
  <c r="S5922" i="1"/>
  <c r="S5921" i="1"/>
  <c r="S5920" i="1"/>
  <c r="S5919" i="1"/>
  <c r="S5918" i="1"/>
  <c r="S5917" i="1"/>
  <c r="S5916" i="1"/>
  <c r="S5915" i="1"/>
  <c r="S5914" i="1"/>
  <c r="S5913" i="1"/>
  <c r="S5912" i="1"/>
  <c r="S5911" i="1"/>
  <c r="S5910" i="1"/>
  <c r="S5909" i="1"/>
  <c r="S5908" i="1"/>
  <c r="S5907" i="1"/>
  <c r="S5906" i="1"/>
  <c r="S5905" i="1"/>
  <c r="S5904" i="1"/>
  <c r="S5903" i="1"/>
  <c r="S5902" i="1"/>
  <c r="S5901" i="1"/>
  <c r="S5900" i="1"/>
  <c r="S5899" i="1"/>
  <c r="S5898" i="1"/>
  <c r="S5897" i="1"/>
  <c r="S5896" i="1"/>
  <c r="S5895" i="1"/>
  <c r="S5894" i="1"/>
  <c r="S5893" i="1"/>
  <c r="S5892" i="1"/>
  <c r="S5891" i="1"/>
  <c r="S5890" i="1"/>
  <c r="S5889" i="1"/>
  <c r="S5888" i="1"/>
  <c r="S5887" i="1"/>
  <c r="S5886" i="1"/>
  <c r="S5885" i="1"/>
  <c r="S5884" i="1"/>
  <c r="S5883" i="1"/>
  <c r="S5882" i="1"/>
  <c r="S5881" i="1"/>
  <c r="S5880" i="1"/>
  <c r="S5879" i="1"/>
  <c r="S5878" i="1"/>
  <c r="S5877" i="1"/>
  <c r="S5876" i="1"/>
  <c r="S5875" i="1"/>
  <c r="S5874" i="1"/>
  <c r="S5873" i="1"/>
  <c r="S5872" i="1"/>
  <c r="S5871" i="1"/>
  <c r="S5870" i="1"/>
  <c r="S5869" i="1"/>
  <c r="S5868" i="1"/>
  <c r="S5867" i="1"/>
  <c r="S5866" i="1"/>
  <c r="S5865" i="1"/>
  <c r="S5864" i="1"/>
  <c r="S5863" i="1"/>
  <c r="S5862" i="1"/>
  <c r="S5861" i="1"/>
  <c r="S5860" i="1"/>
  <c r="S5859" i="1"/>
  <c r="S5858" i="1"/>
  <c r="S5857" i="1"/>
  <c r="S5856" i="1"/>
  <c r="S5855" i="1"/>
  <c r="S5854" i="1"/>
  <c r="S5853" i="1"/>
  <c r="S5852" i="1"/>
  <c r="S5851" i="1"/>
  <c r="S5850" i="1"/>
  <c r="S5849" i="1"/>
  <c r="S5848" i="1"/>
  <c r="S5847" i="1"/>
  <c r="S5846" i="1"/>
  <c r="S5845" i="1"/>
  <c r="S5844" i="1"/>
  <c r="S5843" i="1"/>
  <c r="S5842" i="1"/>
  <c r="S5841" i="1"/>
  <c r="S5840" i="1"/>
  <c r="S5839" i="1"/>
  <c r="S5838" i="1"/>
  <c r="S5837" i="1"/>
  <c r="S5836" i="1"/>
  <c r="S5835" i="1"/>
  <c r="S5834" i="1"/>
  <c r="S5833" i="1"/>
  <c r="S5832" i="1"/>
  <c r="S5831" i="1"/>
  <c r="S5830" i="1"/>
  <c r="S5829" i="1"/>
  <c r="S5828" i="1"/>
  <c r="S5827" i="1"/>
  <c r="S5826" i="1"/>
  <c r="S5825" i="1"/>
  <c r="S5824" i="1"/>
  <c r="S5823" i="1"/>
  <c r="S5822" i="1"/>
  <c r="S5821" i="1"/>
  <c r="S5820" i="1"/>
  <c r="S5819" i="1"/>
  <c r="S5818" i="1"/>
  <c r="S5817" i="1"/>
  <c r="S5816" i="1"/>
  <c r="S5815" i="1"/>
  <c r="S5814" i="1"/>
  <c r="S5813" i="1"/>
  <c r="S5812" i="1"/>
  <c r="S5811" i="1"/>
  <c r="S5810" i="1"/>
  <c r="S5809" i="1"/>
  <c r="S5808" i="1"/>
  <c r="S5807" i="1"/>
  <c r="S5806" i="1"/>
  <c r="S5805" i="1"/>
  <c r="S5804" i="1"/>
  <c r="S5803" i="1"/>
  <c r="S5802" i="1"/>
  <c r="S5801" i="1"/>
  <c r="S5800" i="1"/>
  <c r="S5799" i="1"/>
  <c r="S5798" i="1"/>
  <c r="S5797" i="1"/>
  <c r="S5796" i="1"/>
  <c r="S5795" i="1"/>
  <c r="S5794" i="1"/>
  <c r="S5793" i="1"/>
  <c r="S5792" i="1"/>
  <c r="S5791" i="1"/>
  <c r="S5790" i="1"/>
  <c r="S5789" i="1"/>
  <c r="S5788" i="1"/>
  <c r="S5787" i="1"/>
  <c r="S5786" i="1"/>
  <c r="S5785" i="1"/>
  <c r="S5784" i="1"/>
  <c r="S5783" i="1"/>
  <c r="S5782" i="1"/>
  <c r="S5781" i="1"/>
  <c r="S5780" i="1"/>
  <c r="S5779" i="1"/>
  <c r="S5778" i="1"/>
  <c r="S5777" i="1"/>
  <c r="S5776" i="1"/>
  <c r="S5775" i="1"/>
  <c r="S5774" i="1"/>
  <c r="S5773" i="1"/>
  <c r="S5772" i="1"/>
  <c r="S5771" i="1"/>
  <c r="S5770" i="1"/>
  <c r="S5769" i="1"/>
  <c r="S5768" i="1"/>
  <c r="S5767" i="1"/>
  <c r="S5766" i="1"/>
  <c r="S5765" i="1"/>
  <c r="S5764" i="1"/>
  <c r="S5763" i="1"/>
  <c r="S5762" i="1"/>
  <c r="S5761" i="1"/>
  <c r="S5760" i="1"/>
  <c r="S5759" i="1"/>
  <c r="S5758" i="1"/>
  <c r="S5757" i="1"/>
  <c r="S5756" i="1"/>
  <c r="S5755" i="1"/>
  <c r="S5754" i="1"/>
  <c r="S5753" i="1"/>
  <c r="S5752" i="1"/>
  <c r="S5751" i="1"/>
  <c r="S5750" i="1"/>
  <c r="S5749" i="1"/>
  <c r="S5748" i="1"/>
  <c r="S5747" i="1"/>
  <c r="S5746" i="1"/>
  <c r="S5745" i="1"/>
  <c r="S5744" i="1"/>
  <c r="S5743" i="1"/>
  <c r="S5742" i="1"/>
  <c r="S5741" i="1"/>
  <c r="S5740" i="1"/>
  <c r="S5739" i="1"/>
  <c r="S5738" i="1"/>
  <c r="S5737" i="1"/>
  <c r="S5736" i="1"/>
  <c r="S5735" i="1"/>
  <c r="S5734" i="1"/>
  <c r="S5733" i="1"/>
  <c r="S5732" i="1"/>
  <c r="S5731" i="1"/>
  <c r="S5730" i="1"/>
  <c r="S5729" i="1"/>
  <c r="S5728" i="1"/>
  <c r="S5727" i="1"/>
  <c r="S5726" i="1"/>
  <c r="S5725" i="1"/>
  <c r="S5724" i="1"/>
  <c r="S5723" i="1"/>
  <c r="S5722" i="1"/>
  <c r="S5721" i="1"/>
  <c r="S5720" i="1"/>
  <c r="S5719" i="1"/>
  <c r="S5718" i="1"/>
  <c r="S5717" i="1"/>
  <c r="S5716" i="1"/>
  <c r="S5715" i="1"/>
  <c r="S5714" i="1"/>
  <c r="S5713" i="1"/>
  <c r="S5712" i="1"/>
  <c r="S5711" i="1"/>
  <c r="S5710" i="1"/>
  <c r="S5709" i="1"/>
  <c r="S5708" i="1"/>
  <c r="S5707" i="1"/>
  <c r="S5706" i="1"/>
  <c r="S5705" i="1"/>
  <c r="S5704" i="1"/>
  <c r="S5703" i="1"/>
  <c r="S5702" i="1"/>
  <c r="S5701" i="1"/>
  <c r="S5700" i="1"/>
  <c r="S5699" i="1"/>
  <c r="S5698" i="1"/>
  <c r="S5697" i="1"/>
  <c r="S5696" i="1"/>
  <c r="S5695" i="1"/>
  <c r="S5694" i="1"/>
  <c r="S5693" i="1"/>
  <c r="S5692" i="1"/>
  <c r="S5691" i="1"/>
  <c r="S5690" i="1"/>
  <c r="S5689" i="1"/>
  <c r="S5688" i="1"/>
  <c r="S5687" i="1"/>
  <c r="S5686" i="1"/>
  <c r="S5685" i="1"/>
  <c r="S5684" i="1"/>
  <c r="S5683" i="1"/>
  <c r="S5682" i="1"/>
  <c r="S5681" i="1"/>
  <c r="S5680" i="1"/>
  <c r="S5679" i="1"/>
  <c r="S5678" i="1"/>
  <c r="S5677" i="1"/>
  <c r="S5676" i="1"/>
  <c r="S5675" i="1"/>
  <c r="S5674" i="1"/>
  <c r="S5673" i="1"/>
  <c r="S5672" i="1"/>
  <c r="S5671" i="1"/>
  <c r="S5670" i="1"/>
  <c r="S5669" i="1"/>
  <c r="S5668" i="1"/>
  <c r="S5667" i="1"/>
  <c r="S5666" i="1"/>
  <c r="S5665" i="1"/>
  <c r="S5664" i="1"/>
  <c r="S5663" i="1"/>
  <c r="S5662" i="1"/>
  <c r="S5661" i="1"/>
  <c r="S5660" i="1"/>
  <c r="S5659" i="1"/>
  <c r="S5658" i="1"/>
  <c r="S5657" i="1"/>
  <c r="S5656" i="1"/>
  <c r="S5655" i="1"/>
  <c r="S5654" i="1"/>
  <c r="S5653" i="1"/>
  <c r="S5652" i="1"/>
  <c r="S5651" i="1"/>
  <c r="S5650" i="1"/>
  <c r="S5649" i="1"/>
  <c r="S5648" i="1"/>
  <c r="S5647" i="1"/>
  <c r="S5646" i="1"/>
  <c r="S5645" i="1"/>
  <c r="S5644" i="1"/>
  <c r="S5643" i="1"/>
  <c r="S5642" i="1"/>
  <c r="S5641" i="1"/>
  <c r="S5640" i="1"/>
  <c r="S5639" i="1"/>
  <c r="S5638" i="1"/>
  <c r="S5637" i="1"/>
  <c r="S5636" i="1"/>
  <c r="S5635" i="1"/>
  <c r="S5634" i="1"/>
  <c r="S5633" i="1"/>
  <c r="S5632" i="1"/>
  <c r="S5631" i="1"/>
  <c r="S5630" i="1"/>
  <c r="S5629" i="1"/>
  <c r="S5628" i="1"/>
  <c r="S5627" i="1"/>
  <c r="S5626" i="1"/>
  <c r="S5625" i="1"/>
  <c r="S5624" i="1"/>
  <c r="S5623" i="1"/>
  <c r="S5622" i="1"/>
  <c r="S5621" i="1"/>
  <c r="S5620" i="1"/>
  <c r="S5619" i="1"/>
  <c r="S5618" i="1"/>
  <c r="S5617" i="1"/>
  <c r="S5616" i="1"/>
  <c r="S5615" i="1"/>
  <c r="S5614" i="1"/>
  <c r="S5613" i="1"/>
  <c r="S5612" i="1"/>
  <c r="S5611" i="1"/>
  <c r="S5610" i="1"/>
  <c r="S5609" i="1"/>
  <c r="S5608" i="1"/>
  <c r="S5607" i="1"/>
  <c r="S5606" i="1"/>
  <c r="S5605" i="1"/>
  <c r="S5604" i="1"/>
  <c r="S5603" i="1"/>
  <c r="S5602" i="1"/>
  <c r="S5601" i="1"/>
  <c r="S5600" i="1"/>
  <c r="S5599" i="1"/>
  <c r="S5598" i="1"/>
  <c r="S5597" i="1"/>
  <c r="S5596" i="1"/>
  <c r="S5595" i="1"/>
  <c r="S5594" i="1"/>
  <c r="S5593" i="1"/>
  <c r="S5592" i="1"/>
  <c r="S5591" i="1"/>
  <c r="S5590" i="1"/>
  <c r="S5589" i="1"/>
  <c r="S5588" i="1"/>
  <c r="S5587" i="1"/>
  <c r="S5586" i="1"/>
  <c r="S5585" i="1"/>
  <c r="S5584" i="1"/>
  <c r="S5583" i="1"/>
  <c r="S5582" i="1"/>
  <c r="S5581" i="1"/>
  <c r="S5580" i="1"/>
  <c r="S5579" i="1"/>
  <c r="S5578" i="1"/>
  <c r="S5577" i="1"/>
  <c r="S5576" i="1"/>
  <c r="S5575" i="1"/>
  <c r="S5574" i="1"/>
  <c r="S5573" i="1"/>
  <c r="S5572" i="1"/>
  <c r="S5571" i="1"/>
  <c r="S5570" i="1"/>
  <c r="S5569" i="1"/>
  <c r="S5568" i="1"/>
  <c r="S5567" i="1"/>
  <c r="S5566" i="1"/>
  <c r="S5565" i="1"/>
  <c r="S5564" i="1"/>
  <c r="S5563" i="1"/>
  <c r="S5562" i="1"/>
  <c r="S5561" i="1"/>
  <c r="S5560" i="1"/>
  <c r="S5559" i="1"/>
  <c r="S5558" i="1"/>
  <c r="S5557" i="1"/>
  <c r="S5556" i="1"/>
  <c r="S5555" i="1"/>
  <c r="S5554" i="1"/>
  <c r="S5553" i="1"/>
  <c r="S5552" i="1"/>
  <c r="S5551" i="1"/>
  <c r="S5550" i="1"/>
  <c r="S5549" i="1"/>
  <c r="S5548" i="1"/>
  <c r="S5547" i="1"/>
  <c r="S5546" i="1"/>
  <c r="S5545" i="1"/>
  <c r="S5544" i="1"/>
  <c r="S5543" i="1"/>
  <c r="S5542" i="1"/>
  <c r="S5541" i="1"/>
  <c r="S5540" i="1"/>
  <c r="S5539" i="1"/>
  <c r="S5538" i="1"/>
  <c r="S5537" i="1"/>
  <c r="S5536" i="1"/>
  <c r="S5535" i="1"/>
  <c r="S5534" i="1"/>
  <c r="S5533" i="1"/>
  <c r="S5532" i="1"/>
  <c r="S5531" i="1"/>
  <c r="S5530" i="1"/>
  <c r="S5529" i="1"/>
  <c r="S5528" i="1"/>
  <c r="S5527" i="1"/>
  <c r="S5526" i="1"/>
  <c r="S5525" i="1"/>
  <c r="S5524" i="1"/>
  <c r="S5523" i="1"/>
  <c r="S5522" i="1"/>
  <c r="S5521" i="1"/>
  <c r="S5520" i="1"/>
  <c r="S5519" i="1"/>
  <c r="S5518" i="1"/>
  <c r="S5517" i="1"/>
  <c r="S5516" i="1"/>
  <c r="S5515" i="1"/>
  <c r="S5514" i="1"/>
  <c r="S5513" i="1"/>
  <c r="S5512" i="1"/>
  <c r="S5511" i="1"/>
  <c r="S5510" i="1"/>
  <c r="S5509" i="1"/>
  <c r="S5508" i="1"/>
  <c r="S5507" i="1"/>
  <c r="S5506" i="1"/>
  <c r="S5505" i="1"/>
  <c r="S5504" i="1"/>
  <c r="S5503" i="1"/>
  <c r="S5502" i="1"/>
  <c r="S5501" i="1"/>
  <c r="S5500" i="1"/>
  <c r="S5499" i="1"/>
  <c r="S5498" i="1"/>
  <c r="S5497" i="1"/>
  <c r="S5496" i="1"/>
  <c r="S5495" i="1"/>
  <c r="S5494" i="1"/>
  <c r="S5493" i="1"/>
  <c r="S5492" i="1"/>
  <c r="S5491" i="1"/>
  <c r="S5490" i="1"/>
  <c r="S5489" i="1"/>
  <c r="S5488" i="1"/>
  <c r="S5487" i="1"/>
  <c r="S5486" i="1"/>
  <c r="S5485" i="1"/>
  <c r="S5484" i="1"/>
  <c r="S5483" i="1"/>
  <c r="S5482" i="1"/>
  <c r="S5481" i="1"/>
  <c r="S5480" i="1"/>
  <c r="S5479" i="1"/>
  <c r="S5478" i="1"/>
  <c r="S5477" i="1"/>
  <c r="S5476" i="1"/>
  <c r="S5475" i="1"/>
  <c r="S5474" i="1"/>
  <c r="S5473" i="1"/>
  <c r="S5472" i="1"/>
  <c r="S5471" i="1"/>
  <c r="S5470" i="1"/>
  <c r="S5469" i="1"/>
  <c r="S5468" i="1"/>
  <c r="S5467" i="1"/>
  <c r="S5466" i="1"/>
  <c r="S5465" i="1"/>
  <c r="S5464" i="1"/>
  <c r="S5463" i="1"/>
  <c r="S5462" i="1"/>
  <c r="S5461" i="1"/>
  <c r="S5460" i="1"/>
  <c r="S5459" i="1"/>
  <c r="S5458" i="1"/>
  <c r="S5457" i="1"/>
  <c r="S5456" i="1"/>
  <c r="S5455" i="1"/>
  <c r="S5454" i="1"/>
  <c r="S5453" i="1"/>
  <c r="S5452" i="1"/>
  <c r="S5451" i="1"/>
  <c r="S5450" i="1"/>
  <c r="S5449" i="1"/>
  <c r="S5448" i="1"/>
  <c r="S5447" i="1"/>
  <c r="S5446" i="1"/>
  <c r="S5445" i="1"/>
  <c r="S5444" i="1"/>
  <c r="S5443" i="1"/>
  <c r="S5442" i="1"/>
  <c r="S5441" i="1"/>
  <c r="S5440" i="1"/>
  <c r="S5439" i="1"/>
  <c r="S5438" i="1"/>
  <c r="S5437" i="1"/>
  <c r="S5436" i="1"/>
  <c r="S5435" i="1"/>
  <c r="S5434" i="1"/>
  <c r="S5433" i="1"/>
  <c r="S5432" i="1"/>
  <c r="S5431" i="1"/>
  <c r="S5430" i="1"/>
  <c r="S5429" i="1"/>
  <c r="S5428" i="1"/>
  <c r="S5427" i="1"/>
  <c r="S5426" i="1"/>
  <c r="S5425" i="1"/>
  <c r="S5424" i="1"/>
  <c r="S5423" i="1"/>
  <c r="S5422" i="1"/>
  <c r="S5421" i="1"/>
  <c r="S5420" i="1"/>
  <c r="S5419" i="1"/>
  <c r="S5418" i="1"/>
  <c r="S5417" i="1"/>
  <c r="S5416" i="1"/>
  <c r="S5415" i="1"/>
  <c r="S5414" i="1"/>
  <c r="S5413" i="1"/>
  <c r="S5412" i="1"/>
  <c r="S5411" i="1"/>
  <c r="S5410" i="1"/>
  <c r="S5409" i="1"/>
  <c r="S5408" i="1"/>
  <c r="S5407" i="1"/>
  <c r="S5406" i="1"/>
  <c r="S5405" i="1"/>
  <c r="S5404" i="1"/>
  <c r="S5403" i="1"/>
  <c r="S5402" i="1"/>
  <c r="S5401" i="1"/>
  <c r="S5400" i="1"/>
  <c r="S5399" i="1"/>
  <c r="S5398" i="1"/>
  <c r="S5397" i="1"/>
  <c r="S5396" i="1"/>
  <c r="S5395" i="1"/>
  <c r="S5394" i="1"/>
  <c r="S5393" i="1"/>
  <c r="S5392" i="1"/>
  <c r="S5391" i="1"/>
  <c r="S5390" i="1"/>
  <c r="S5389" i="1"/>
  <c r="S5388" i="1"/>
  <c r="S5387" i="1"/>
  <c r="S5386" i="1"/>
  <c r="S5385" i="1"/>
  <c r="S5384" i="1"/>
  <c r="S5383" i="1"/>
  <c r="S5382" i="1"/>
  <c r="S5381" i="1"/>
  <c r="S5380" i="1"/>
  <c r="S5379" i="1"/>
  <c r="S5378" i="1"/>
  <c r="S5377" i="1"/>
  <c r="S5376" i="1"/>
  <c r="S5375" i="1"/>
  <c r="S5374" i="1"/>
  <c r="S5373" i="1"/>
  <c r="S5372" i="1"/>
  <c r="S5371" i="1"/>
  <c r="S5370" i="1"/>
  <c r="S5369" i="1"/>
  <c r="S5368" i="1"/>
  <c r="S5367" i="1"/>
  <c r="S5366" i="1"/>
  <c r="S5365" i="1"/>
  <c r="S5364" i="1"/>
  <c r="S5363" i="1"/>
  <c r="S5362" i="1"/>
  <c r="S5361" i="1"/>
  <c r="S5360" i="1"/>
  <c r="S5359" i="1"/>
  <c r="S5358" i="1"/>
  <c r="S5357" i="1"/>
  <c r="S5356" i="1"/>
  <c r="S5355" i="1"/>
  <c r="S5354" i="1"/>
  <c r="S5353" i="1"/>
  <c r="S5352" i="1"/>
  <c r="S5351" i="1"/>
  <c r="S5350" i="1"/>
  <c r="S5349" i="1"/>
  <c r="S5348" i="1"/>
  <c r="S5347" i="1"/>
  <c r="S5346" i="1"/>
  <c r="S5345" i="1"/>
  <c r="S5344" i="1"/>
  <c r="S5343" i="1"/>
  <c r="S5342" i="1"/>
  <c r="S5341" i="1"/>
  <c r="S5340" i="1"/>
  <c r="S5339" i="1"/>
  <c r="S5338" i="1"/>
  <c r="S5337" i="1"/>
  <c r="S5336" i="1"/>
  <c r="S5335" i="1"/>
  <c r="S5334" i="1"/>
  <c r="S5333" i="1"/>
  <c r="S5332" i="1"/>
  <c r="S5331" i="1"/>
  <c r="S5330" i="1"/>
  <c r="S5329" i="1"/>
  <c r="S5328" i="1"/>
  <c r="S5327" i="1"/>
  <c r="S5326" i="1"/>
  <c r="S5325" i="1"/>
  <c r="S5324" i="1"/>
  <c r="S5323" i="1"/>
  <c r="S5322" i="1"/>
  <c r="S5321" i="1"/>
  <c r="S5320" i="1"/>
  <c r="S5319" i="1"/>
  <c r="S5318" i="1"/>
  <c r="S5317" i="1"/>
  <c r="S5316" i="1"/>
  <c r="S5315" i="1"/>
  <c r="S5314" i="1"/>
  <c r="S5313" i="1"/>
  <c r="S5312" i="1"/>
  <c r="S5311" i="1"/>
  <c r="S5310" i="1"/>
  <c r="S5309" i="1"/>
  <c r="S5308" i="1"/>
  <c r="S5307" i="1"/>
  <c r="S5306" i="1"/>
  <c r="S5305" i="1"/>
  <c r="S5304" i="1"/>
  <c r="S5303" i="1"/>
  <c r="S5302" i="1"/>
  <c r="S5301" i="1"/>
  <c r="S5300" i="1"/>
  <c r="S5299" i="1"/>
  <c r="S5298" i="1"/>
  <c r="S5297" i="1"/>
  <c r="S5296" i="1"/>
  <c r="S5295" i="1"/>
  <c r="S5294" i="1"/>
  <c r="S5293" i="1"/>
  <c r="S5292" i="1"/>
  <c r="S5291" i="1"/>
  <c r="S5290" i="1"/>
  <c r="S5289" i="1"/>
  <c r="S5288" i="1"/>
  <c r="S5287" i="1"/>
  <c r="S5286" i="1"/>
  <c r="S5285" i="1"/>
  <c r="S5284" i="1"/>
  <c r="S5283" i="1"/>
  <c r="S5282" i="1"/>
  <c r="S5281" i="1"/>
  <c r="S5280" i="1"/>
  <c r="S5279" i="1"/>
  <c r="S5278" i="1"/>
  <c r="S5277" i="1"/>
  <c r="S5276" i="1"/>
  <c r="S5275" i="1"/>
  <c r="S5274" i="1"/>
  <c r="S5273" i="1"/>
  <c r="S5272" i="1"/>
  <c r="S5271" i="1"/>
  <c r="S5270" i="1"/>
  <c r="S5269" i="1"/>
  <c r="S5268" i="1"/>
  <c r="S5267" i="1"/>
  <c r="S5266" i="1"/>
  <c r="S5265" i="1"/>
  <c r="S5264" i="1"/>
  <c r="S5263" i="1"/>
  <c r="S5262" i="1"/>
  <c r="S5261" i="1"/>
  <c r="S5260" i="1"/>
  <c r="S5259" i="1"/>
  <c r="S5258" i="1"/>
  <c r="S5257" i="1"/>
  <c r="S5256" i="1"/>
  <c r="S5255" i="1"/>
  <c r="S5254" i="1"/>
  <c r="S5253" i="1"/>
  <c r="S5252" i="1"/>
  <c r="S5251" i="1"/>
  <c r="S5250" i="1"/>
  <c r="S5249" i="1"/>
  <c r="S5248" i="1"/>
  <c r="S5247" i="1"/>
  <c r="S5246" i="1"/>
  <c r="S5245" i="1"/>
  <c r="S5244" i="1"/>
  <c r="S5243" i="1"/>
  <c r="S5242" i="1"/>
  <c r="S5241" i="1"/>
  <c r="S5240" i="1"/>
  <c r="S5239" i="1"/>
  <c r="S5238" i="1"/>
  <c r="S5237" i="1"/>
  <c r="S5236" i="1"/>
  <c r="S5235" i="1"/>
  <c r="S5234" i="1"/>
  <c r="S5233" i="1"/>
  <c r="S5232" i="1"/>
  <c r="S5231" i="1"/>
  <c r="S5230" i="1"/>
  <c r="S5229" i="1"/>
  <c r="S5228" i="1"/>
  <c r="S5227" i="1"/>
  <c r="S5226" i="1"/>
  <c r="S5225" i="1"/>
  <c r="S5224" i="1"/>
  <c r="S5223" i="1"/>
  <c r="S5222" i="1"/>
  <c r="S5221" i="1"/>
  <c r="S5220" i="1"/>
  <c r="S5219" i="1"/>
  <c r="S5218" i="1"/>
  <c r="S5217" i="1"/>
  <c r="S5216" i="1"/>
  <c r="S5215" i="1"/>
  <c r="S5214" i="1"/>
  <c r="S5213" i="1"/>
  <c r="S5212" i="1"/>
  <c r="S5211" i="1"/>
  <c r="S5210" i="1"/>
  <c r="S5209" i="1"/>
  <c r="S5208" i="1"/>
  <c r="S5207" i="1"/>
  <c r="S5206" i="1"/>
  <c r="S5205" i="1"/>
  <c r="S5204" i="1"/>
  <c r="S5203" i="1"/>
  <c r="S5202" i="1"/>
  <c r="S5201" i="1"/>
  <c r="S5200" i="1"/>
  <c r="S5199" i="1"/>
  <c r="S5198" i="1"/>
  <c r="S5197" i="1"/>
  <c r="S5196" i="1"/>
  <c r="S5195" i="1"/>
  <c r="S5194" i="1"/>
  <c r="S5193" i="1"/>
  <c r="S5192" i="1"/>
  <c r="S5191" i="1"/>
  <c r="S5190" i="1"/>
  <c r="S5189" i="1"/>
  <c r="S5188" i="1"/>
  <c r="S5187" i="1"/>
  <c r="S5186" i="1"/>
  <c r="S5185" i="1"/>
  <c r="S5184" i="1"/>
  <c r="S5183" i="1"/>
  <c r="S5182" i="1"/>
  <c r="S5181" i="1"/>
  <c r="S5180" i="1"/>
  <c r="S5179" i="1"/>
  <c r="S5178" i="1"/>
  <c r="S5177" i="1"/>
  <c r="S5176" i="1"/>
  <c r="S5175" i="1"/>
  <c r="S5174" i="1"/>
  <c r="S5173" i="1"/>
  <c r="S5172" i="1"/>
  <c r="S5171" i="1"/>
  <c r="S5170" i="1"/>
  <c r="S5169" i="1"/>
  <c r="S5168" i="1"/>
  <c r="S5167" i="1"/>
  <c r="S5166" i="1"/>
  <c r="S5165" i="1"/>
  <c r="S5164" i="1"/>
  <c r="S5163" i="1"/>
  <c r="S5162" i="1"/>
  <c r="S5161" i="1"/>
  <c r="S5160" i="1"/>
  <c r="S5159" i="1"/>
  <c r="S5158" i="1"/>
  <c r="S5157" i="1"/>
  <c r="S5156" i="1"/>
  <c r="S5155" i="1"/>
  <c r="S5154" i="1"/>
  <c r="S5153" i="1"/>
  <c r="S5152" i="1"/>
  <c r="S5151" i="1"/>
  <c r="S5150" i="1"/>
  <c r="S5149" i="1"/>
  <c r="S5148" i="1"/>
  <c r="S5147" i="1"/>
  <c r="S5146" i="1"/>
  <c r="S5145" i="1"/>
  <c r="S5144" i="1"/>
  <c r="S5143" i="1"/>
  <c r="S5142" i="1"/>
  <c r="S5141" i="1"/>
  <c r="S5140" i="1"/>
  <c r="S5139" i="1"/>
  <c r="S5138" i="1"/>
  <c r="S5137" i="1"/>
  <c r="S5136" i="1"/>
  <c r="S5135" i="1"/>
  <c r="S5134" i="1"/>
  <c r="S5133" i="1"/>
  <c r="S5132" i="1"/>
  <c r="S5131" i="1"/>
  <c r="S5130" i="1"/>
  <c r="S5129" i="1"/>
  <c r="S5128" i="1"/>
  <c r="S5127" i="1"/>
  <c r="S5126" i="1"/>
  <c r="S5125" i="1"/>
  <c r="S5124" i="1"/>
  <c r="S5123" i="1"/>
  <c r="S5122" i="1"/>
  <c r="S5121" i="1"/>
  <c r="S5120" i="1"/>
  <c r="S5119" i="1"/>
  <c r="S5118" i="1"/>
  <c r="S5117" i="1"/>
  <c r="S5116" i="1"/>
  <c r="S5115" i="1"/>
  <c r="S5114" i="1"/>
  <c r="S5113" i="1"/>
  <c r="S5112" i="1"/>
  <c r="S5111" i="1"/>
  <c r="S5110" i="1"/>
  <c r="S5109" i="1"/>
  <c r="S5108" i="1"/>
  <c r="S5107" i="1"/>
  <c r="S5106" i="1"/>
  <c r="S5105" i="1"/>
  <c r="S5104" i="1"/>
  <c r="S5103" i="1"/>
  <c r="S5102" i="1"/>
  <c r="S5101" i="1"/>
  <c r="S5100" i="1"/>
  <c r="S5099" i="1"/>
  <c r="S5098" i="1"/>
  <c r="S5097" i="1"/>
  <c r="S5096" i="1"/>
  <c r="S5095" i="1"/>
  <c r="S5094" i="1"/>
  <c r="S5093" i="1"/>
  <c r="S5092" i="1"/>
  <c r="S5091" i="1"/>
  <c r="S5090" i="1"/>
  <c r="S5089" i="1"/>
  <c r="S5088" i="1"/>
  <c r="S5087" i="1"/>
  <c r="S5086" i="1"/>
  <c r="S5085" i="1"/>
  <c r="S5084" i="1"/>
  <c r="S5083" i="1"/>
  <c r="S5082" i="1"/>
  <c r="S5081" i="1"/>
  <c r="S5080" i="1"/>
  <c r="S5079" i="1"/>
  <c r="S5078" i="1"/>
  <c r="S5077" i="1"/>
  <c r="S5076" i="1"/>
  <c r="S5075" i="1"/>
  <c r="S5074" i="1"/>
  <c r="S5073" i="1"/>
  <c r="S5072" i="1"/>
  <c r="S5071" i="1"/>
  <c r="S5070" i="1"/>
  <c r="S5069" i="1"/>
  <c r="S5068" i="1"/>
  <c r="S5067" i="1"/>
  <c r="S5066" i="1"/>
  <c r="S5065" i="1"/>
  <c r="S5064" i="1"/>
  <c r="S5063" i="1"/>
  <c r="S5062" i="1"/>
  <c r="S5061" i="1"/>
  <c r="S5060" i="1"/>
  <c r="S5059" i="1"/>
  <c r="S5058" i="1"/>
  <c r="S5057" i="1"/>
  <c r="S5056" i="1"/>
  <c r="S5055" i="1"/>
  <c r="S5054" i="1"/>
  <c r="S5053" i="1"/>
  <c r="S5052" i="1"/>
  <c r="S5051" i="1"/>
  <c r="S5050" i="1"/>
  <c r="S5049" i="1"/>
  <c r="S5048" i="1"/>
  <c r="S5047" i="1"/>
  <c r="S5046" i="1"/>
  <c r="S5045" i="1"/>
  <c r="S5044" i="1"/>
  <c r="S5043" i="1"/>
  <c r="S5042" i="1"/>
  <c r="S5041" i="1"/>
  <c r="S5040" i="1"/>
  <c r="S5039" i="1"/>
  <c r="S5038" i="1"/>
  <c r="S5037" i="1"/>
  <c r="S5036" i="1"/>
  <c r="S5035" i="1"/>
  <c r="S5034" i="1"/>
  <c r="S5033" i="1"/>
  <c r="S5032" i="1"/>
  <c r="S5031" i="1"/>
  <c r="S5030" i="1"/>
  <c r="S5029" i="1"/>
  <c r="S5028" i="1"/>
  <c r="S5027" i="1"/>
  <c r="S5026" i="1"/>
  <c r="S5025" i="1"/>
  <c r="S5024" i="1"/>
  <c r="S5023" i="1"/>
  <c r="S5022" i="1"/>
  <c r="S5021" i="1"/>
  <c r="S5020" i="1"/>
  <c r="S5019" i="1"/>
  <c r="S5018" i="1"/>
  <c r="S5017" i="1"/>
  <c r="S5016" i="1"/>
  <c r="S5015" i="1"/>
  <c r="S5014" i="1"/>
  <c r="S5013" i="1"/>
  <c r="S5012" i="1"/>
  <c r="S5011" i="1"/>
  <c r="S5010" i="1"/>
  <c r="S5009" i="1"/>
  <c r="S5008" i="1"/>
  <c r="S5007" i="1"/>
  <c r="S5006" i="1"/>
  <c r="S5005" i="1"/>
  <c r="S5004" i="1"/>
  <c r="S5003" i="1"/>
  <c r="S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W11" i="1" l="1"/>
  <c r="W10" i="1"/>
  <c r="W9" i="1"/>
  <c r="W8" i="1"/>
  <c r="T9995" i="1" a="1"/>
  <c r="T9995" i="1" s="1"/>
  <c r="T9996" i="1" a="1"/>
  <c r="T9996" i="1" s="1"/>
  <c r="T9997" i="1" a="1"/>
  <c r="T9997" i="1" s="1"/>
  <c r="T9998" i="1" a="1"/>
  <c r="T9998" i="1" s="1"/>
  <c r="T9999" i="1" a="1"/>
  <c r="T9999" i="1" s="1"/>
  <c r="T10000" i="1" a="1"/>
  <c r="T10000" i="1" s="1"/>
  <c r="T10001" i="1" a="1"/>
  <c r="T10001" i="1" s="1"/>
  <c r="T9963" i="1" a="1"/>
  <c r="T9963" i="1" s="1"/>
  <c r="T9964" i="1" a="1"/>
  <c r="T9964" i="1" s="1"/>
  <c r="T9965" i="1" a="1"/>
  <c r="T9965" i="1" s="1"/>
  <c r="T9966" i="1" a="1"/>
  <c r="T9966" i="1" s="1"/>
  <c r="T9967" i="1" a="1"/>
  <c r="T9967" i="1" s="1"/>
  <c r="T9968" i="1" a="1"/>
  <c r="T9968" i="1" s="1"/>
  <c r="T9969" i="1" a="1"/>
  <c r="T9969" i="1" s="1"/>
  <c r="T9970" i="1" a="1"/>
  <c r="T9970" i="1" s="1"/>
  <c r="T9971" i="1" a="1"/>
  <c r="T9971" i="1" s="1"/>
  <c r="T9972" i="1" a="1"/>
  <c r="T9972" i="1" s="1"/>
  <c r="T9973" i="1" a="1"/>
  <c r="T9973" i="1" s="1"/>
  <c r="T9974" i="1" a="1"/>
  <c r="T9974" i="1" s="1"/>
  <c r="T9975" i="1" a="1"/>
  <c r="T9975" i="1" s="1"/>
  <c r="T9976" i="1" a="1"/>
  <c r="T9976" i="1" s="1"/>
  <c r="T9977" i="1" a="1"/>
  <c r="T9977" i="1" s="1"/>
  <c r="T9978" i="1" a="1"/>
  <c r="T9978" i="1" s="1"/>
  <c r="T9979" i="1" a="1"/>
  <c r="T9979" i="1" s="1"/>
  <c r="T9980" i="1" a="1"/>
  <c r="T9980" i="1" s="1"/>
  <c r="T9981" i="1" a="1"/>
  <c r="T9981" i="1" s="1"/>
  <c r="T9982" i="1" a="1"/>
  <c r="T9982" i="1" s="1"/>
  <c r="T9983" i="1" a="1"/>
  <c r="T9983" i="1" s="1"/>
  <c r="T9984" i="1" a="1"/>
  <c r="T9984" i="1" s="1"/>
  <c r="T9985" i="1" a="1"/>
  <c r="T9985" i="1" s="1"/>
  <c r="T9986" i="1" a="1"/>
  <c r="T9986" i="1" s="1"/>
  <c r="T9987" i="1" a="1"/>
  <c r="T9987" i="1" s="1"/>
  <c r="T9988" i="1" a="1"/>
  <c r="T9988" i="1" s="1"/>
  <c r="T9989" i="1" a="1"/>
  <c r="T9989" i="1" s="1"/>
  <c r="T9990" i="1" a="1"/>
  <c r="T9990" i="1" s="1"/>
  <c r="T9991" i="1" a="1"/>
  <c r="T9991" i="1" s="1"/>
  <c r="T9992" i="1" a="1"/>
  <c r="T9992" i="1"/>
  <c r="T9993" i="1" a="1"/>
  <c r="T9993" i="1" s="1"/>
  <c r="T9994" i="1" a="1"/>
  <c r="T9994" i="1" s="1"/>
  <c r="T9962" i="1" a="1"/>
  <c r="T9962" i="1" s="1"/>
  <c r="T9961" i="1" a="1"/>
  <c r="T9961" i="1" s="1"/>
  <c r="T9960" i="1" a="1"/>
  <c r="T9960" i="1" s="1"/>
  <c r="T9959" i="1" a="1"/>
  <c r="T9959" i="1" s="1"/>
  <c r="T9958" i="1" a="1"/>
  <c r="T9958" i="1" s="1"/>
  <c r="T9957" i="1" a="1"/>
  <c r="T9957" i="1" s="1"/>
  <c r="T9956" i="1" a="1"/>
  <c r="T9956" i="1" s="1"/>
  <c r="T9955" i="1" a="1"/>
  <c r="T9955" i="1" s="1"/>
  <c r="T9954" i="1" a="1"/>
  <c r="T9954" i="1" s="1"/>
  <c r="T9953" i="1" a="1"/>
  <c r="T9953" i="1" s="1"/>
  <c r="T9952" i="1" a="1"/>
  <c r="T9952" i="1" s="1"/>
  <c r="T9951" i="1" a="1"/>
  <c r="T9951" i="1" s="1"/>
  <c r="T9950" i="1" a="1"/>
  <c r="T9950" i="1" s="1"/>
  <c r="T9949" i="1" a="1"/>
  <c r="T9949" i="1" s="1"/>
  <c r="T9948" i="1" a="1"/>
  <c r="T9948" i="1" s="1"/>
  <c r="T9947" i="1" a="1"/>
  <c r="T9947" i="1" s="1"/>
  <c r="T9946" i="1" a="1"/>
  <c r="T9946" i="1" s="1"/>
  <c r="T9945" i="1" a="1"/>
  <c r="T9945" i="1" s="1"/>
  <c r="T9944" i="1" a="1"/>
  <c r="T9944" i="1" s="1"/>
  <c r="T9943" i="1" a="1"/>
  <c r="T9943" i="1" s="1"/>
  <c r="T9942" i="1" a="1"/>
  <c r="T9942" i="1" s="1"/>
  <c r="T9941" i="1" a="1"/>
  <c r="T9941" i="1" s="1"/>
  <c r="T9940" i="1" a="1"/>
  <c r="T9940" i="1" s="1"/>
  <c r="T9939" i="1" a="1"/>
  <c r="T9939" i="1" s="1"/>
  <c r="T9938" i="1" a="1"/>
  <c r="T9938" i="1" s="1"/>
  <c r="T9937" i="1" a="1"/>
  <c r="T9937" i="1" s="1"/>
  <c r="T9936" i="1" a="1"/>
  <c r="T9936" i="1" s="1"/>
  <c r="T9935" i="1" a="1"/>
  <c r="T9935" i="1" s="1"/>
  <c r="T9934" i="1" a="1"/>
  <c r="T9934" i="1" s="1"/>
  <c r="T9933" i="1" a="1"/>
  <c r="T9933" i="1" s="1"/>
  <c r="T9932" i="1" a="1"/>
  <c r="T9932" i="1" s="1"/>
  <c r="T9931" i="1" a="1"/>
  <c r="T9931" i="1" s="1"/>
  <c r="T9930" i="1" a="1"/>
  <c r="T9930" i="1" s="1"/>
  <c r="T9929" i="1" a="1"/>
  <c r="T9929" i="1" s="1"/>
  <c r="T9928" i="1" a="1"/>
  <c r="T9928" i="1" s="1"/>
  <c r="T9927" i="1" a="1"/>
  <c r="T9927" i="1" s="1"/>
  <c r="T9926" i="1" a="1"/>
  <c r="T9926" i="1" s="1"/>
  <c r="T9925" i="1" a="1"/>
  <c r="T9925" i="1" s="1"/>
  <c r="T9924" i="1" a="1"/>
  <c r="T9924" i="1" s="1"/>
  <c r="T9923" i="1" a="1"/>
  <c r="T9923" i="1" s="1"/>
  <c r="T9922" i="1" a="1"/>
  <c r="T9922" i="1" s="1"/>
  <c r="T9921" i="1" a="1"/>
  <c r="T9921" i="1" s="1"/>
  <c r="T9920" i="1" a="1"/>
  <c r="T9920" i="1" s="1"/>
  <c r="T9919" i="1" a="1"/>
  <c r="T9919" i="1" s="1"/>
  <c r="T9918" i="1" a="1"/>
  <c r="T9918" i="1" s="1"/>
  <c r="T9917" i="1" a="1"/>
  <c r="T9917" i="1" s="1"/>
  <c r="T9916" i="1" a="1"/>
  <c r="T9916" i="1" s="1"/>
  <c r="T9915" i="1" a="1"/>
  <c r="T9915" i="1" s="1"/>
  <c r="T9914" i="1" a="1"/>
  <c r="T9914" i="1" s="1"/>
  <c r="T9913" i="1" a="1"/>
  <c r="T9913" i="1" s="1"/>
  <c r="T9912" i="1" a="1"/>
  <c r="T9912" i="1" s="1"/>
  <c r="T9911" i="1" a="1"/>
  <c r="T9911" i="1" s="1"/>
  <c r="T9910" i="1" a="1"/>
  <c r="T9910" i="1" s="1"/>
  <c r="T9909" i="1" a="1"/>
  <c r="T9909" i="1" s="1"/>
  <c r="T9908" i="1" a="1"/>
  <c r="T9908" i="1" s="1"/>
  <c r="T9907" i="1" a="1"/>
  <c r="T9907" i="1" s="1"/>
  <c r="T9906" i="1" a="1"/>
  <c r="T9906" i="1" s="1"/>
  <c r="T9905" i="1" a="1"/>
  <c r="T9905" i="1" s="1"/>
  <c r="T9904" i="1" a="1"/>
  <c r="T9904" i="1" s="1"/>
  <c r="T9903" i="1" a="1"/>
  <c r="T9903" i="1" s="1"/>
  <c r="T9902" i="1" a="1"/>
  <c r="T9902" i="1" s="1"/>
  <c r="T9901" i="1" a="1"/>
  <c r="T9901" i="1" s="1"/>
  <c r="T9900" i="1" a="1"/>
  <c r="T9900" i="1" s="1"/>
  <c r="T9899" i="1" a="1"/>
  <c r="T9899" i="1" s="1"/>
  <c r="T9898" i="1" a="1"/>
  <c r="T9898" i="1" s="1"/>
  <c r="T9897" i="1" a="1"/>
  <c r="T9897" i="1" s="1"/>
  <c r="T9896" i="1" a="1"/>
  <c r="T9896" i="1" s="1"/>
  <c r="T9895" i="1" a="1"/>
  <c r="T9895" i="1" s="1"/>
  <c r="T9894" i="1" a="1"/>
  <c r="T9894" i="1" s="1"/>
  <c r="T9893" i="1" a="1"/>
  <c r="T9893" i="1" s="1"/>
  <c r="T9892" i="1" a="1"/>
  <c r="T9892" i="1" s="1"/>
  <c r="T9891" i="1" a="1"/>
  <c r="T9891" i="1" s="1"/>
  <c r="T9890" i="1" a="1"/>
  <c r="T9890" i="1" s="1"/>
  <c r="T9889" i="1" a="1"/>
  <c r="T9889" i="1" s="1"/>
  <c r="T9888" i="1" a="1"/>
  <c r="T9888" i="1" s="1"/>
  <c r="T9887" i="1" a="1"/>
  <c r="T9887" i="1" s="1"/>
  <c r="T9886" i="1" a="1"/>
  <c r="T9886" i="1" s="1"/>
  <c r="T9885" i="1" a="1"/>
  <c r="T9885" i="1" s="1"/>
  <c r="T9884" i="1" a="1"/>
  <c r="T9884" i="1" s="1"/>
  <c r="T9883" i="1" a="1"/>
  <c r="T9883" i="1" s="1"/>
  <c r="T9882" i="1" a="1"/>
  <c r="T9882" i="1" s="1"/>
  <c r="T9881" i="1" a="1"/>
  <c r="T9881" i="1" s="1"/>
  <c r="T9880" i="1" a="1"/>
  <c r="T9880" i="1" s="1"/>
  <c r="T9879" i="1" a="1"/>
  <c r="T9879" i="1" s="1"/>
  <c r="T9878" i="1" a="1"/>
  <c r="T9878" i="1" s="1"/>
  <c r="T9877" i="1" a="1"/>
  <c r="T9877" i="1" s="1"/>
  <c r="T9876" i="1" a="1"/>
  <c r="T9876" i="1" s="1"/>
  <c r="T9875" i="1" a="1"/>
  <c r="T9875" i="1" s="1"/>
  <c r="T9874" i="1" a="1"/>
  <c r="T9874" i="1" s="1"/>
  <c r="T9873" i="1" a="1"/>
  <c r="T9873" i="1" s="1"/>
  <c r="T9872" i="1" a="1"/>
  <c r="T9872" i="1" s="1"/>
  <c r="T9871" i="1" a="1"/>
  <c r="T9871" i="1" s="1"/>
  <c r="T9870" i="1" a="1"/>
  <c r="T9870" i="1" s="1"/>
  <c r="T9869" i="1" a="1"/>
  <c r="T9869" i="1" s="1"/>
  <c r="T9868" i="1" a="1"/>
  <c r="T9868" i="1" s="1"/>
  <c r="T9867" i="1" a="1"/>
  <c r="T9867" i="1" s="1"/>
  <c r="T9866" i="1" a="1"/>
  <c r="T9866" i="1" s="1"/>
  <c r="T9865" i="1" a="1"/>
  <c r="T9865" i="1" s="1"/>
  <c r="T9864" i="1" a="1"/>
  <c r="T9864" i="1" s="1"/>
  <c r="T9863" i="1" a="1"/>
  <c r="T9863" i="1" s="1"/>
  <c r="T9862" i="1" a="1"/>
  <c r="T9862" i="1" s="1"/>
  <c r="T9861" i="1" a="1"/>
  <c r="T9861" i="1" s="1"/>
  <c r="T9860" i="1" a="1"/>
  <c r="T9860" i="1" s="1"/>
  <c r="T9859" i="1" a="1"/>
  <c r="T9859" i="1" s="1"/>
  <c r="T9858" i="1" a="1"/>
  <c r="T9858" i="1" s="1"/>
  <c r="T9857" i="1" a="1"/>
  <c r="T9857" i="1" s="1"/>
  <c r="T9856" i="1" a="1"/>
  <c r="T9856" i="1" s="1"/>
  <c r="T9855" i="1" a="1"/>
  <c r="T9855" i="1" s="1"/>
  <c r="T9854" i="1" a="1"/>
  <c r="T9854" i="1" s="1"/>
  <c r="T9853" i="1" a="1"/>
  <c r="T9853" i="1" s="1"/>
  <c r="T9852" i="1" a="1"/>
  <c r="T9852" i="1" s="1"/>
  <c r="T9851" i="1" a="1"/>
  <c r="T9851" i="1" s="1"/>
  <c r="T9850" i="1" a="1"/>
  <c r="T9850" i="1" s="1"/>
  <c r="T9849" i="1" a="1"/>
  <c r="T9849" i="1" s="1"/>
  <c r="T9848" i="1" a="1"/>
  <c r="T9848" i="1" s="1"/>
  <c r="T9847" i="1" a="1"/>
  <c r="T9847" i="1" s="1"/>
  <c r="T9846" i="1" a="1"/>
  <c r="T9846" i="1" s="1"/>
  <c r="T9845" i="1" a="1"/>
  <c r="T9845" i="1" s="1"/>
  <c r="T9844" i="1" a="1"/>
  <c r="T9844" i="1" s="1"/>
  <c r="T9843" i="1" a="1"/>
  <c r="T9843" i="1" s="1"/>
  <c r="T9842" i="1" a="1"/>
  <c r="T9842" i="1" s="1"/>
  <c r="T9841" i="1" a="1"/>
  <c r="T9841" i="1" s="1"/>
  <c r="T9840" i="1" a="1"/>
  <c r="T9840" i="1" s="1"/>
  <c r="T9839" i="1" a="1"/>
  <c r="T9839" i="1" s="1"/>
  <c r="T9838" i="1" a="1"/>
  <c r="T9838" i="1" s="1"/>
  <c r="T9837" i="1" a="1"/>
  <c r="T9837" i="1" s="1"/>
  <c r="T9836" i="1" a="1"/>
  <c r="T9836" i="1" s="1"/>
  <c r="T9835" i="1" a="1"/>
  <c r="T9835" i="1" s="1"/>
  <c r="T9834" i="1" a="1"/>
  <c r="T9834" i="1" s="1"/>
  <c r="T9833" i="1" a="1"/>
  <c r="T9833" i="1" s="1"/>
  <c r="T9832" i="1" a="1"/>
  <c r="T9832" i="1" s="1"/>
  <c r="T9831" i="1" a="1"/>
  <c r="T9831" i="1" s="1"/>
  <c r="T9830" i="1" a="1"/>
  <c r="T9830" i="1" s="1"/>
  <c r="T9829" i="1" a="1"/>
  <c r="T9829" i="1" s="1"/>
  <c r="T9828" i="1" a="1"/>
  <c r="T9828" i="1" s="1"/>
  <c r="T9827" i="1" a="1"/>
  <c r="T9827" i="1" s="1"/>
  <c r="T9826" i="1" a="1"/>
  <c r="T9826" i="1" s="1"/>
  <c r="T9825" i="1" a="1"/>
  <c r="T9825" i="1" s="1"/>
  <c r="T9824" i="1" a="1"/>
  <c r="T9824" i="1" s="1"/>
  <c r="T9823" i="1" a="1"/>
  <c r="T9823" i="1" s="1"/>
  <c r="T9822" i="1" a="1"/>
  <c r="T9822" i="1" s="1"/>
  <c r="T9821" i="1" a="1"/>
  <c r="T9821" i="1" s="1"/>
  <c r="T9820" i="1" a="1"/>
  <c r="T9820" i="1" s="1"/>
  <c r="T9819" i="1" a="1"/>
  <c r="T9819" i="1" s="1"/>
  <c r="T9818" i="1" a="1"/>
  <c r="T9818" i="1" s="1"/>
  <c r="T9817" i="1" a="1"/>
  <c r="T9817" i="1" s="1"/>
  <c r="T9816" i="1" a="1"/>
  <c r="T9816" i="1" s="1"/>
  <c r="T9815" i="1" a="1"/>
  <c r="T9815" i="1" s="1"/>
  <c r="T9814" i="1" a="1"/>
  <c r="T9814" i="1" s="1"/>
  <c r="T9813" i="1" a="1"/>
  <c r="T9813" i="1" s="1"/>
  <c r="T9812" i="1" a="1"/>
  <c r="T9812" i="1" s="1"/>
  <c r="T9811" i="1" a="1"/>
  <c r="T9811" i="1" s="1"/>
  <c r="T9810" i="1" a="1"/>
  <c r="T9810" i="1" s="1"/>
  <c r="T9809" i="1" a="1"/>
  <c r="T9809" i="1" s="1"/>
  <c r="T9808" i="1" a="1"/>
  <c r="T9808" i="1" s="1"/>
  <c r="T9807" i="1" a="1"/>
  <c r="T9807" i="1" s="1"/>
  <c r="T9806" i="1" a="1"/>
  <c r="T9806" i="1" s="1"/>
  <c r="T9805" i="1" a="1"/>
  <c r="T9805" i="1" s="1"/>
  <c r="T9804" i="1" a="1"/>
  <c r="T9804" i="1" s="1"/>
  <c r="T9803" i="1" a="1"/>
  <c r="T9803" i="1" s="1"/>
  <c r="T9802" i="1" a="1"/>
  <c r="T9802" i="1" s="1"/>
  <c r="T9801" i="1" a="1"/>
  <c r="T9801" i="1" s="1"/>
  <c r="T9800" i="1" a="1"/>
  <c r="T9800" i="1" s="1"/>
  <c r="T9799" i="1" a="1"/>
  <c r="T9799" i="1" s="1"/>
  <c r="T9798" i="1" a="1"/>
  <c r="T9798" i="1" s="1"/>
  <c r="T9797" i="1" a="1"/>
  <c r="T9797" i="1" s="1"/>
  <c r="T9796" i="1" a="1"/>
  <c r="T9796" i="1" s="1"/>
  <c r="T9795" i="1" a="1"/>
  <c r="T9795" i="1" s="1"/>
  <c r="T9794" i="1" a="1"/>
  <c r="T9794" i="1" s="1"/>
  <c r="T9793" i="1" a="1"/>
  <c r="T9793" i="1" s="1"/>
  <c r="T9792" i="1" a="1"/>
  <c r="T9792" i="1" s="1"/>
  <c r="T9791" i="1" a="1"/>
  <c r="T9791" i="1" s="1"/>
  <c r="T9790" i="1" a="1"/>
  <c r="T9790" i="1" s="1"/>
  <c r="T9789" i="1" a="1"/>
  <c r="T9789" i="1" s="1"/>
  <c r="T9788" i="1" a="1"/>
  <c r="T9788" i="1" s="1"/>
  <c r="T9787" i="1" a="1"/>
  <c r="T9787" i="1" s="1"/>
  <c r="T9786" i="1" a="1"/>
  <c r="T9786" i="1" s="1"/>
  <c r="T9785" i="1" a="1"/>
  <c r="T9785" i="1" s="1"/>
  <c r="T9784" i="1" a="1"/>
  <c r="T9784" i="1" s="1"/>
  <c r="T9783" i="1" a="1"/>
  <c r="T9783" i="1" s="1"/>
  <c r="T9782" i="1" a="1"/>
  <c r="T9782" i="1" s="1"/>
  <c r="T9781" i="1" a="1"/>
  <c r="T9781" i="1" s="1"/>
  <c r="T9780" i="1" a="1"/>
  <c r="T9780" i="1" s="1"/>
  <c r="T9779" i="1" a="1"/>
  <c r="T9779" i="1" s="1"/>
  <c r="T9778" i="1" a="1"/>
  <c r="T9778" i="1" s="1"/>
  <c r="T9777" i="1" a="1"/>
  <c r="T9777" i="1" s="1"/>
  <c r="T9776" i="1" a="1"/>
  <c r="T9776" i="1" s="1"/>
  <c r="T9775" i="1" a="1"/>
  <c r="T9775" i="1" s="1"/>
  <c r="T9774" i="1" a="1"/>
  <c r="T9774" i="1" s="1"/>
  <c r="T9773" i="1" a="1"/>
  <c r="T9773" i="1" s="1"/>
  <c r="T9772" i="1" a="1"/>
  <c r="T9772" i="1" s="1"/>
  <c r="T9771" i="1" a="1"/>
  <c r="T9771" i="1" s="1"/>
  <c r="T9770" i="1" a="1"/>
  <c r="T9770" i="1" s="1"/>
  <c r="T9769" i="1" a="1"/>
  <c r="T9769" i="1" s="1"/>
  <c r="T9768" i="1" a="1"/>
  <c r="T9768" i="1" s="1"/>
  <c r="T9767" i="1" a="1"/>
  <c r="T9767" i="1" s="1"/>
  <c r="T9766" i="1" a="1"/>
  <c r="T9766" i="1" s="1"/>
  <c r="T9765" i="1" a="1"/>
  <c r="T9765" i="1" s="1"/>
  <c r="T9764" i="1" a="1"/>
  <c r="T9764" i="1" s="1"/>
  <c r="T9763" i="1" a="1"/>
  <c r="T9763" i="1" s="1"/>
  <c r="T9762" i="1" a="1"/>
  <c r="T9762" i="1" s="1"/>
  <c r="T9761" i="1" a="1"/>
  <c r="T9761" i="1" s="1"/>
  <c r="T9760" i="1" a="1"/>
  <c r="T9760" i="1" s="1"/>
  <c r="T9759" i="1" a="1"/>
  <c r="T9759" i="1" s="1"/>
  <c r="T9758" i="1" a="1"/>
  <c r="T9758" i="1" s="1"/>
  <c r="T9757" i="1" a="1"/>
  <c r="T9757" i="1" s="1"/>
  <c r="T9756" i="1" a="1"/>
  <c r="T9756" i="1" s="1"/>
  <c r="T9755" i="1" a="1"/>
  <c r="T9755" i="1" s="1"/>
  <c r="T9754" i="1" a="1"/>
  <c r="T9754" i="1" s="1"/>
  <c r="T9753" i="1" a="1"/>
  <c r="T9753" i="1" s="1"/>
  <c r="T9752" i="1" a="1"/>
  <c r="T9752" i="1" s="1"/>
  <c r="T9751" i="1" a="1"/>
  <c r="T9751" i="1" s="1"/>
  <c r="T9750" i="1" a="1"/>
  <c r="T9750" i="1" s="1"/>
  <c r="T9749" i="1" a="1"/>
  <c r="T9749" i="1" s="1"/>
  <c r="T9748" i="1" a="1"/>
  <c r="T9748" i="1" s="1"/>
  <c r="T9747" i="1" a="1"/>
  <c r="T9747" i="1" s="1"/>
  <c r="T9746" i="1" a="1"/>
  <c r="T9746" i="1" s="1"/>
  <c r="T9745" i="1" a="1"/>
  <c r="T9745" i="1" s="1"/>
  <c r="T9744" i="1" a="1"/>
  <c r="T9744" i="1" s="1"/>
  <c r="T9743" i="1" a="1"/>
  <c r="T9743" i="1" s="1"/>
  <c r="T9742" i="1" a="1"/>
  <c r="T9742" i="1" s="1"/>
  <c r="T9741" i="1" a="1"/>
  <c r="T9741" i="1" s="1"/>
  <c r="T9740" i="1" a="1"/>
  <c r="T9740" i="1" s="1"/>
  <c r="T9739" i="1" a="1"/>
  <c r="T9739" i="1" s="1"/>
  <c r="T9738" i="1" a="1"/>
  <c r="T9738" i="1" s="1"/>
  <c r="T9737" i="1" a="1"/>
  <c r="T9737" i="1" s="1"/>
  <c r="T9736" i="1" a="1"/>
  <c r="T9736" i="1" s="1"/>
  <c r="T9735" i="1" a="1"/>
  <c r="T9735" i="1" s="1"/>
  <c r="T9734" i="1" a="1"/>
  <c r="T9734" i="1" s="1"/>
  <c r="T9733" i="1" a="1"/>
  <c r="T9733" i="1" s="1"/>
  <c r="T9732" i="1" a="1"/>
  <c r="T9732" i="1" s="1"/>
  <c r="T9731" i="1" a="1"/>
  <c r="T9731" i="1" s="1"/>
  <c r="T9730" i="1" a="1"/>
  <c r="T9730" i="1" s="1"/>
  <c r="T9729" i="1" a="1"/>
  <c r="T9729" i="1" s="1"/>
  <c r="T9728" i="1" a="1"/>
  <c r="T9728" i="1" s="1"/>
  <c r="T9727" i="1" a="1"/>
  <c r="T9727" i="1" s="1"/>
  <c r="T9726" i="1" a="1"/>
  <c r="T9726" i="1" s="1"/>
  <c r="T9725" i="1" a="1"/>
  <c r="T9725" i="1" s="1"/>
  <c r="T9724" i="1" a="1"/>
  <c r="T9724" i="1" s="1"/>
  <c r="T9723" i="1" a="1"/>
  <c r="T9723" i="1" s="1"/>
  <c r="T9722" i="1" a="1"/>
  <c r="T9722" i="1" s="1"/>
  <c r="T9721" i="1" a="1"/>
  <c r="T9721" i="1" s="1"/>
  <c r="T9720" i="1" a="1"/>
  <c r="T9720" i="1" s="1"/>
  <c r="T9719" i="1" a="1"/>
  <c r="T9719" i="1" s="1"/>
  <c r="T9718" i="1" a="1"/>
  <c r="T9718" i="1" s="1"/>
  <c r="T9717" i="1" a="1"/>
  <c r="T9717" i="1" s="1"/>
  <c r="T9716" i="1" a="1"/>
  <c r="T9716" i="1" s="1"/>
  <c r="T9715" i="1" a="1"/>
  <c r="T9715" i="1" s="1"/>
  <c r="T9714" i="1" a="1"/>
  <c r="T9714" i="1" s="1"/>
  <c r="T9713" i="1" a="1"/>
  <c r="T9713" i="1" s="1"/>
  <c r="T9712" i="1" a="1"/>
  <c r="T9712" i="1" s="1"/>
  <c r="T9711" i="1" a="1"/>
  <c r="T9711" i="1" s="1"/>
  <c r="T9710" i="1" a="1"/>
  <c r="T9710" i="1" s="1"/>
  <c r="T9709" i="1" a="1"/>
  <c r="T9709" i="1" s="1"/>
  <c r="T9708" i="1" a="1"/>
  <c r="T9708" i="1" s="1"/>
  <c r="T9707" i="1" a="1"/>
  <c r="T9707" i="1" s="1"/>
  <c r="T9706" i="1" a="1"/>
  <c r="T9706" i="1" s="1"/>
  <c r="T9705" i="1" a="1"/>
  <c r="T9705" i="1" s="1"/>
  <c r="T9704" i="1" a="1"/>
  <c r="T9704" i="1" s="1"/>
  <c r="T9703" i="1" a="1"/>
  <c r="T9703" i="1" s="1"/>
  <c r="T9702" i="1" a="1"/>
  <c r="T9702" i="1" s="1"/>
  <c r="T9701" i="1" a="1"/>
  <c r="T9701" i="1" s="1"/>
  <c r="T9700" i="1" a="1"/>
  <c r="T9700" i="1" s="1"/>
  <c r="T9699" i="1" a="1"/>
  <c r="T9699" i="1" s="1"/>
  <c r="T9698" i="1" a="1"/>
  <c r="T9698" i="1" s="1"/>
  <c r="T9697" i="1" a="1"/>
  <c r="T9697" i="1" s="1"/>
  <c r="T9696" i="1" a="1"/>
  <c r="T9696" i="1" s="1"/>
  <c r="T9695" i="1" a="1"/>
  <c r="T9695" i="1" s="1"/>
  <c r="T9694" i="1" a="1"/>
  <c r="T9694" i="1" s="1"/>
  <c r="T9693" i="1" a="1"/>
  <c r="T9693" i="1" s="1"/>
  <c r="T9692" i="1" a="1"/>
  <c r="T9692" i="1" s="1"/>
  <c r="T9691" i="1" a="1"/>
  <c r="T9691" i="1" s="1"/>
  <c r="T9690" i="1" a="1"/>
  <c r="T9690" i="1" s="1"/>
  <c r="T9689" i="1" a="1"/>
  <c r="T9689" i="1" s="1"/>
  <c r="T9688" i="1" a="1"/>
  <c r="T9688" i="1" s="1"/>
  <c r="T9687" i="1" a="1"/>
  <c r="T9687" i="1" s="1"/>
  <c r="T9686" i="1" a="1"/>
  <c r="T9686" i="1" s="1"/>
  <c r="T9685" i="1" a="1"/>
  <c r="T9685" i="1" s="1"/>
  <c r="T9684" i="1" a="1"/>
  <c r="T9684" i="1" s="1"/>
  <c r="T9683" i="1" a="1"/>
  <c r="T9683" i="1" s="1"/>
  <c r="T9682" i="1" a="1"/>
  <c r="T9682" i="1" s="1"/>
  <c r="T9681" i="1" a="1"/>
  <c r="T9681" i="1" s="1"/>
  <c r="T9680" i="1" a="1"/>
  <c r="T9680" i="1" s="1"/>
  <c r="T9679" i="1" a="1"/>
  <c r="T9679" i="1" s="1"/>
  <c r="T9678" i="1" a="1"/>
  <c r="T9678" i="1" s="1"/>
  <c r="T9677" i="1" a="1"/>
  <c r="T9677" i="1" s="1"/>
  <c r="T9676" i="1" a="1"/>
  <c r="T9676" i="1" s="1"/>
  <c r="T9675" i="1" a="1"/>
  <c r="T9675" i="1" s="1"/>
  <c r="T9674" i="1" a="1"/>
  <c r="T9674" i="1" s="1"/>
  <c r="T9673" i="1" a="1"/>
  <c r="T9673" i="1" s="1"/>
  <c r="T9672" i="1" a="1"/>
  <c r="T9672" i="1" s="1"/>
  <c r="T9671" i="1" a="1"/>
  <c r="T9671" i="1" s="1"/>
  <c r="T9670" i="1" a="1"/>
  <c r="T9670" i="1" s="1"/>
  <c r="T9669" i="1" a="1"/>
  <c r="T9669" i="1" s="1"/>
  <c r="T9668" i="1" a="1"/>
  <c r="T9668" i="1" s="1"/>
  <c r="T9667" i="1" a="1"/>
  <c r="T9667" i="1" s="1"/>
  <c r="T9666" i="1" a="1"/>
  <c r="T9666" i="1" s="1"/>
  <c r="T9665" i="1" a="1"/>
  <c r="T9665" i="1" s="1"/>
  <c r="T9664" i="1" a="1"/>
  <c r="T9664" i="1" s="1"/>
  <c r="T9663" i="1" a="1"/>
  <c r="T9663" i="1" s="1"/>
  <c r="T9662" i="1" a="1"/>
  <c r="T9662" i="1" s="1"/>
  <c r="T9661" i="1" a="1"/>
  <c r="T9661" i="1" s="1"/>
  <c r="T9660" i="1" a="1"/>
  <c r="T9660" i="1" s="1"/>
  <c r="T9659" i="1" a="1"/>
  <c r="T9659" i="1" s="1"/>
  <c r="T9658" i="1" a="1"/>
  <c r="T9658" i="1" s="1"/>
  <c r="T9657" i="1" a="1"/>
  <c r="T9657" i="1" s="1"/>
  <c r="T9656" i="1" a="1"/>
  <c r="T9656" i="1" s="1"/>
  <c r="T9655" i="1" a="1"/>
  <c r="T9655" i="1" s="1"/>
  <c r="T9654" i="1" a="1"/>
  <c r="T9654" i="1" s="1"/>
  <c r="T9653" i="1" a="1"/>
  <c r="T9653" i="1" s="1"/>
  <c r="T9652" i="1" a="1"/>
  <c r="T9652" i="1" s="1"/>
  <c r="T9651" i="1" a="1"/>
  <c r="T9651" i="1" s="1"/>
  <c r="T9650" i="1" a="1"/>
  <c r="T9650" i="1" s="1"/>
  <c r="T9649" i="1" a="1"/>
  <c r="T9649" i="1" s="1"/>
  <c r="T9648" i="1" a="1"/>
  <c r="T9648" i="1" s="1"/>
  <c r="T9647" i="1" a="1"/>
  <c r="T9647" i="1" s="1"/>
  <c r="T9646" i="1" a="1"/>
  <c r="T9646" i="1" s="1"/>
  <c r="T9645" i="1" a="1"/>
  <c r="T9645" i="1" s="1"/>
  <c r="T9644" i="1" a="1"/>
  <c r="T9644" i="1" s="1"/>
  <c r="T9643" i="1" a="1"/>
  <c r="T9643" i="1" s="1"/>
  <c r="T9642" i="1" a="1"/>
  <c r="T9642" i="1" s="1"/>
  <c r="T9641" i="1" a="1"/>
  <c r="T9641" i="1" s="1"/>
  <c r="T9640" i="1" a="1"/>
  <c r="T9640" i="1" s="1"/>
  <c r="T9639" i="1" a="1"/>
  <c r="T9639" i="1" s="1"/>
  <c r="T9638" i="1" a="1"/>
  <c r="T9638" i="1" s="1"/>
  <c r="T9637" i="1" a="1"/>
  <c r="T9637" i="1" s="1"/>
  <c r="T9636" i="1" a="1"/>
  <c r="T9636" i="1" s="1"/>
  <c r="T9635" i="1" a="1"/>
  <c r="T9635" i="1" s="1"/>
  <c r="T9634" i="1" a="1"/>
  <c r="T9634" i="1" s="1"/>
  <c r="T9633" i="1" a="1"/>
  <c r="T9633" i="1" s="1"/>
  <c r="T9632" i="1" a="1"/>
  <c r="T9632" i="1" s="1"/>
  <c r="T9631" i="1" a="1"/>
  <c r="T9631" i="1" s="1"/>
  <c r="T9630" i="1" a="1"/>
  <c r="T9630" i="1" s="1"/>
  <c r="T9629" i="1" a="1"/>
  <c r="T9629" i="1" s="1"/>
  <c r="T9628" i="1" a="1"/>
  <c r="T9628" i="1" s="1"/>
  <c r="T9627" i="1" a="1"/>
  <c r="T9627" i="1" s="1"/>
  <c r="T9626" i="1" a="1"/>
  <c r="T9626" i="1" s="1"/>
  <c r="T9625" i="1" a="1"/>
  <c r="T9625" i="1" s="1"/>
  <c r="T9624" i="1" a="1"/>
  <c r="T9624" i="1" s="1"/>
  <c r="T9623" i="1" a="1"/>
  <c r="T9623" i="1" s="1"/>
  <c r="T9622" i="1" a="1"/>
  <c r="T9622" i="1" s="1"/>
  <c r="T9621" i="1" a="1"/>
  <c r="T9621" i="1" s="1"/>
  <c r="T9620" i="1" a="1"/>
  <c r="T9620" i="1" s="1"/>
  <c r="T9619" i="1" a="1"/>
  <c r="T9619" i="1" s="1"/>
  <c r="T9618" i="1" a="1"/>
  <c r="T9618" i="1" s="1"/>
  <c r="T9617" i="1" a="1"/>
  <c r="T9617" i="1" s="1"/>
  <c r="T9616" i="1" a="1"/>
  <c r="T9616" i="1" s="1"/>
  <c r="T9615" i="1" a="1"/>
  <c r="T9615" i="1" s="1"/>
  <c r="T9614" i="1" a="1"/>
  <c r="T9614" i="1" s="1"/>
  <c r="T9613" i="1" a="1"/>
  <c r="T9613" i="1" s="1"/>
  <c r="T9612" i="1" a="1"/>
  <c r="T9612" i="1" s="1"/>
  <c r="T9611" i="1" a="1"/>
  <c r="T9611" i="1" s="1"/>
  <c r="T9610" i="1" a="1"/>
  <c r="T9610" i="1" s="1"/>
  <c r="T9609" i="1" a="1"/>
  <c r="T9609" i="1" s="1"/>
  <c r="T9608" i="1" a="1"/>
  <c r="T9608" i="1" s="1"/>
  <c r="T9607" i="1" a="1"/>
  <c r="T9607" i="1" s="1"/>
  <c r="T9606" i="1" a="1"/>
  <c r="T9606" i="1" s="1"/>
  <c r="T9605" i="1" a="1"/>
  <c r="T9605" i="1" s="1"/>
  <c r="T9604" i="1" a="1"/>
  <c r="T9604" i="1" s="1"/>
  <c r="T9603" i="1" a="1"/>
  <c r="T9603" i="1" s="1"/>
  <c r="T9602" i="1" a="1"/>
  <c r="T9602" i="1" s="1"/>
  <c r="T9601" i="1" a="1"/>
  <c r="T9601" i="1" s="1"/>
  <c r="T9600" i="1" a="1"/>
  <c r="T9600" i="1" s="1"/>
  <c r="T9599" i="1" a="1"/>
  <c r="T9599" i="1" s="1"/>
  <c r="T9598" i="1" a="1"/>
  <c r="T9598" i="1" s="1"/>
  <c r="T9597" i="1" a="1"/>
  <c r="T9597" i="1" s="1"/>
  <c r="T9596" i="1" a="1"/>
  <c r="T9596" i="1" s="1"/>
  <c r="T9595" i="1" a="1"/>
  <c r="T9595" i="1" s="1"/>
  <c r="T9594" i="1" a="1"/>
  <c r="T9594" i="1" s="1"/>
  <c r="T9593" i="1" a="1"/>
  <c r="T9593" i="1" s="1"/>
  <c r="T9592" i="1" a="1"/>
  <c r="T9592" i="1" s="1"/>
  <c r="T9591" i="1" a="1"/>
  <c r="T9591" i="1" s="1"/>
  <c r="T9590" i="1" a="1"/>
  <c r="T9590" i="1" s="1"/>
  <c r="T9589" i="1" a="1"/>
  <c r="T9589" i="1" s="1"/>
  <c r="T9588" i="1" a="1"/>
  <c r="T9588" i="1" s="1"/>
  <c r="T9587" i="1" a="1"/>
  <c r="T9587" i="1" s="1"/>
  <c r="T9586" i="1" a="1"/>
  <c r="T9586" i="1" s="1"/>
  <c r="T9585" i="1" a="1"/>
  <c r="T9585" i="1" s="1"/>
  <c r="T9584" i="1" a="1"/>
  <c r="T9584" i="1" s="1"/>
  <c r="T9583" i="1" a="1"/>
  <c r="T9583" i="1" s="1"/>
  <c r="T9582" i="1" a="1"/>
  <c r="T9582" i="1" s="1"/>
  <c r="T9581" i="1" a="1"/>
  <c r="T9581" i="1" s="1"/>
  <c r="T9580" i="1" a="1"/>
  <c r="T9580" i="1" s="1"/>
  <c r="T9579" i="1" a="1"/>
  <c r="T9579" i="1" s="1"/>
  <c r="T9578" i="1" a="1"/>
  <c r="T9578" i="1" s="1"/>
  <c r="T9577" i="1" a="1"/>
  <c r="T9577" i="1" s="1"/>
  <c r="T9576" i="1" a="1"/>
  <c r="T9576" i="1" s="1"/>
  <c r="T9575" i="1" a="1"/>
  <c r="T9575" i="1" s="1"/>
  <c r="T9574" i="1" a="1"/>
  <c r="T9574" i="1" s="1"/>
  <c r="T9573" i="1" a="1"/>
  <c r="T9573" i="1" s="1"/>
  <c r="T9572" i="1" a="1"/>
  <c r="T9572" i="1" s="1"/>
  <c r="T9571" i="1" a="1"/>
  <c r="T9571" i="1" s="1"/>
  <c r="T9570" i="1" a="1"/>
  <c r="T9570" i="1" s="1"/>
  <c r="T9569" i="1" a="1"/>
  <c r="T9569" i="1" s="1"/>
  <c r="T9568" i="1" a="1"/>
  <c r="T9568" i="1" s="1"/>
  <c r="T9567" i="1" a="1"/>
  <c r="T9567" i="1" s="1"/>
  <c r="T9566" i="1" a="1"/>
  <c r="T9566" i="1" s="1"/>
  <c r="T9565" i="1" a="1"/>
  <c r="T9565" i="1" s="1"/>
  <c r="T9564" i="1" a="1"/>
  <c r="T9564" i="1" s="1"/>
  <c r="T9563" i="1" a="1"/>
  <c r="T9563" i="1" s="1"/>
  <c r="T9562" i="1" a="1"/>
  <c r="T9562" i="1" s="1"/>
  <c r="T9561" i="1" a="1"/>
  <c r="T9561" i="1" s="1"/>
  <c r="T9560" i="1" a="1"/>
  <c r="T9560" i="1" s="1"/>
  <c r="T9559" i="1" a="1"/>
  <c r="T9559" i="1" s="1"/>
  <c r="T9558" i="1" a="1"/>
  <c r="T9558" i="1" s="1"/>
  <c r="T9557" i="1" a="1"/>
  <c r="T9557" i="1" s="1"/>
  <c r="T9556" i="1" a="1"/>
  <c r="T9556" i="1" s="1"/>
  <c r="T9555" i="1" a="1"/>
  <c r="T9555" i="1" s="1"/>
  <c r="T9554" i="1" a="1"/>
  <c r="T9554" i="1" s="1"/>
  <c r="T9553" i="1" a="1"/>
  <c r="T9553" i="1" s="1"/>
  <c r="T9552" i="1" a="1"/>
  <c r="T9552" i="1" s="1"/>
  <c r="T9551" i="1" a="1"/>
  <c r="T9551" i="1" s="1"/>
  <c r="T9550" i="1" a="1"/>
  <c r="T9550" i="1" s="1"/>
  <c r="T9549" i="1" a="1"/>
  <c r="T9549" i="1" s="1"/>
  <c r="T9548" i="1" a="1"/>
  <c r="T9548" i="1" s="1"/>
  <c r="T9547" i="1" a="1"/>
  <c r="T9547" i="1" s="1"/>
  <c r="T9546" i="1" a="1"/>
  <c r="T9546" i="1" s="1"/>
  <c r="T9545" i="1" a="1"/>
  <c r="T9545" i="1" s="1"/>
  <c r="T9544" i="1" a="1"/>
  <c r="T9544" i="1" s="1"/>
  <c r="T9543" i="1" a="1"/>
  <c r="T9543" i="1" s="1"/>
  <c r="T9542" i="1" a="1"/>
  <c r="T9542" i="1" s="1"/>
  <c r="T9541" i="1" a="1"/>
  <c r="T9541" i="1" s="1"/>
  <c r="T9540" i="1" a="1"/>
  <c r="T9540" i="1" s="1"/>
  <c r="T9539" i="1" a="1"/>
  <c r="T9539" i="1" s="1"/>
  <c r="T9538" i="1" a="1"/>
  <c r="T9538" i="1" s="1"/>
  <c r="T9537" i="1" a="1"/>
  <c r="T9537" i="1" s="1"/>
  <c r="T9536" i="1" a="1"/>
  <c r="T9536" i="1" s="1"/>
  <c r="T9535" i="1" a="1"/>
  <c r="T9535" i="1" s="1"/>
  <c r="T9534" i="1" a="1"/>
  <c r="T9534" i="1" s="1"/>
  <c r="T9533" i="1" a="1"/>
  <c r="T9533" i="1" s="1"/>
  <c r="T9532" i="1" a="1"/>
  <c r="T9532" i="1" s="1"/>
  <c r="T9531" i="1" a="1"/>
  <c r="T9531" i="1" s="1"/>
  <c r="T9530" i="1" a="1"/>
  <c r="T9530" i="1" s="1"/>
  <c r="T9529" i="1" a="1"/>
  <c r="T9529" i="1" s="1"/>
  <c r="T9528" i="1" a="1"/>
  <c r="T9528" i="1" s="1"/>
  <c r="T9527" i="1" a="1"/>
  <c r="T9527" i="1" s="1"/>
  <c r="T9526" i="1" a="1"/>
  <c r="T9526" i="1" s="1"/>
  <c r="T9525" i="1" a="1"/>
  <c r="T9525" i="1" s="1"/>
  <c r="T9524" i="1" a="1"/>
  <c r="T9524" i="1" s="1"/>
  <c r="T9523" i="1" a="1"/>
  <c r="T9523" i="1" s="1"/>
  <c r="T9522" i="1" a="1"/>
  <c r="T9522" i="1" s="1"/>
  <c r="T9521" i="1" a="1"/>
  <c r="T9521" i="1" s="1"/>
  <c r="T9520" i="1" a="1"/>
  <c r="T9520" i="1" s="1"/>
  <c r="T9519" i="1" a="1"/>
  <c r="T9519" i="1" s="1"/>
  <c r="T9518" i="1" a="1"/>
  <c r="T9518" i="1" s="1"/>
  <c r="T9517" i="1" a="1"/>
  <c r="T9517" i="1" s="1"/>
  <c r="T9516" i="1" a="1"/>
  <c r="T9516" i="1" s="1"/>
  <c r="T9515" i="1" a="1"/>
  <c r="T9515" i="1" s="1"/>
  <c r="T9514" i="1" a="1"/>
  <c r="T9514" i="1" s="1"/>
  <c r="T9513" i="1" a="1"/>
  <c r="T9513" i="1" s="1"/>
  <c r="T9512" i="1" a="1"/>
  <c r="T9512" i="1" s="1"/>
  <c r="T9511" i="1" a="1"/>
  <c r="T9511" i="1" s="1"/>
  <c r="T9510" i="1" a="1"/>
  <c r="T9510" i="1" s="1"/>
  <c r="T9509" i="1" a="1"/>
  <c r="T9509" i="1" s="1"/>
  <c r="T9508" i="1" a="1"/>
  <c r="T9508" i="1" s="1"/>
  <c r="T9507" i="1" a="1"/>
  <c r="T9507" i="1" s="1"/>
  <c r="T9506" i="1" a="1"/>
  <c r="T9506" i="1" s="1"/>
  <c r="T9505" i="1" a="1"/>
  <c r="T9505" i="1" s="1"/>
  <c r="T9504" i="1" a="1"/>
  <c r="T9504" i="1" s="1"/>
  <c r="T9503" i="1" a="1"/>
  <c r="T9503" i="1" s="1"/>
  <c r="T9502" i="1" a="1"/>
  <c r="T9502" i="1" s="1"/>
  <c r="T9501" i="1" a="1"/>
  <c r="T9501" i="1" s="1"/>
  <c r="T9500" i="1" a="1"/>
  <c r="T9500" i="1" s="1"/>
  <c r="T9499" i="1" a="1"/>
  <c r="T9499" i="1" s="1"/>
  <c r="T9498" i="1" a="1"/>
  <c r="T9498" i="1" s="1"/>
  <c r="T9497" i="1" a="1"/>
  <c r="T9497" i="1" s="1"/>
  <c r="T9496" i="1" a="1"/>
  <c r="T9496" i="1" s="1"/>
  <c r="T9495" i="1" a="1"/>
  <c r="T9495" i="1" s="1"/>
  <c r="T9494" i="1" a="1"/>
  <c r="T9494" i="1" s="1"/>
  <c r="T9493" i="1" a="1"/>
  <c r="T9493" i="1" s="1"/>
  <c r="T9492" i="1" a="1"/>
  <c r="T9492" i="1" s="1"/>
  <c r="T9491" i="1" a="1"/>
  <c r="T9491" i="1" s="1"/>
  <c r="T9490" i="1" a="1"/>
  <c r="T9490" i="1" s="1"/>
  <c r="T9489" i="1" a="1"/>
  <c r="T9489" i="1" s="1"/>
  <c r="T9488" i="1" a="1"/>
  <c r="T9488" i="1" s="1"/>
  <c r="T9487" i="1" a="1"/>
  <c r="T9487" i="1" s="1"/>
  <c r="T9486" i="1" a="1"/>
  <c r="T9486" i="1" s="1"/>
  <c r="T9485" i="1" a="1"/>
  <c r="T9485" i="1" s="1"/>
  <c r="T9484" i="1" a="1"/>
  <c r="T9484" i="1" s="1"/>
  <c r="T9483" i="1" a="1"/>
  <c r="T9483" i="1" s="1"/>
  <c r="T9482" i="1" a="1"/>
  <c r="T9482" i="1" s="1"/>
  <c r="T9481" i="1" a="1"/>
  <c r="T9481" i="1" s="1"/>
  <c r="T9480" i="1" a="1"/>
  <c r="T9480" i="1" s="1"/>
  <c r="T9479" i="1" a="1"/>
  <c r="T9479" i="1" s="1"/>
  <c r="T9478" i="1" a="1"/>
  <c r="T9478" i="1" s="1"/>
  <c r="T9477" i="1" a="1"/>
  <c r="T9477" i="1" s="1"/>
  <c r="T9476" i="1" a="1"/>
  <c r="T9476" i="1" s="1"/>
  <c r="T9475" i="1" a="1"/>
  <c r="T9475" i="1" s="1"/>
  <c r="T9474" i="1" a="1"/>
  <c r="T9474" i="1" s="1"/>
  <c r="T9473" i="1" a="1"/>
  <c r="T9473" i="1" s="1"/>
  <c r="T9472" i="1" a="1"/>
  <c r="T9472" i="1" s="1"/>
  <c r="T9471" i="1" a="1"/>
  <c r="T9471" i="1" s="1"/>
  <c r="T9470" i="1" a="1"/>
  <c r="T9470" i="1" s="1"/>
  <c r="T9469" i="1" a="1"/>
  <c r="T9469" i="1" s="1"/>
  <c r="T9468" i="1" a="1"/>
  <c r="T9468" i="1" s="1"/>
  <c r="T9467" i="1" a="1"/>
  <c r="T9467" i="1" s="1"/>
  <c r="T9466" i="1" a="1"/>
  <c r="T9466" i="1" s="1"/>
  <c r="T9465" i="1" a="1"/>
  <c r="T9465" i="1" s="1"/>
  <c r="T9464" i="1" a="1"/>
  <c r="T9464" i="1" s="1"/>
  <c r="T9463" i="1" a="1"/>
  <c r="T9463" i="1" s="1"/>
  <c r="T9462" i="1" a="1"/>
  <c r="T9462" i="1" s="1"/>
  <c r="T9461" i="1" a="1"/>
  <c r="T9461" i="1" s="1"/>
  <c r="T9460" i="1" a="1"/>
  <c r="T9460" i="1" s="1"/>
  <c r="T9459" i="1" a="1"/>
  <c r="T9459" i="1" s="1"/>
  <c r="T9458" i="1" a="1"/>
  <c r="T9458" i="1" s="1"/>
  <c r="T9457" i="1" a="1"/>
  <c r="T9457" i="1" s="1"/>
  <c r="T9456" i="1" a="1"/>
  <c r="T9456" i="1" s="1"/>
  <c r="T9455" i="1" a="1"/>
  <c r="T9455" i="1" s="1"/>
  <c r="T9454" i="1" a="1"/>
  <c r="T9454" i="1" s="1"/>
  <c r="T9453" i="1" a="1"/>
  <c r="T9453" i="1" s="1"/>
  <c r="T9452" i="1" a="1"/>
  <c r="T9452" i="1" s="1"/>
  <c r="T9451" i="1" a="1"/>
  <c r="T9451" i="1" s="1"/>
  <c r="T9450" i="1" a="1"/>
  <c r="T9450" i="1" s="1"/>
  <c r="T9449" i="1" a="1"/>
  <c r="T9449" i="1" s="1"/>
  <c r="T9448" i="1" a="1"/>
  <c r="T9448" i="1" s="1"/>
  <c r="T9447" i="1" a="1"/>
  <c r="T9447" i="1" s="1"/>
  <c r="T9446" i="1" a="1"/>
  <c r="T9446" i="1" s="1"/>
  <c r="T9445" i="1" a="1"/>
  <c r="T9445" i="1" s="1"/>
  <c r="T9444" i="1" a="1"/>
  <c r="T9444" i="1" s="1"/>
  <c r="T9443" i="1" a="1"/>
  <c r="T9443" i="1" s="1"/>
  <c r="T9442" i="1" a="1"/>
  <c r="T9442" i="1" s="1"/>
  <c r="T9441" i="1" a="1"/>
  <c r="T9441" i="1" s="1"/>
  <c r="T9440" i="1" a="1"/>
  <c r="T9440" i="1" s="1"/>
  <c r="T9439" i="1" a="1"/>
  <c r="T9439" i="1" s="1"/>
  <c r="T9438" i="1" a="1"/>
  <c r="T9438" i="1" s="1"/>
  <c r="T9437" i="1" a="1"/>
  <c r="T9437" i="1" s="1"/>
  <c r="T9436" i="1" a="1"/>
  <c r="T9436" i="1" s="1"/>
  <c r="T9435" i="1" a="1"/>
  <c r="T9435" i="1" s="1"/>
  <c r="T9434" i="1" a="1"/>
  <c r="T9434" i="1" s="1"/>
  <c r="T9433" i="1" a="1"/>
  <c r="T9433" i="1" s="1"/>
  <c r="T9432" i="1" a="1"/>
  <c r="T9432" i="1" s="1"/>
  <c r="T9431" i="1" a="1"/>
  <c r="T9431" i="1" s="1"/>
  <c r="T9430" i="1" a="1"/>
  <c r="T9430" i="1" s="1"/>
  <c r="T9429" i="1" a="1"/>
  <c r="T9429" i="1" s="1"/>
  <c r="T9428" i="1" a="1"/>
  <c r="T9428" i="1" s="1"/>
  <c r="T9427" i="1" a="1"/>
  <c r="T9427" i="1" s="1"/>
  <c r="T9426" i="1" a="1"/>
  <c r="T9426" i="1" s="1"/>
  <c r="T9425" i="1" a="1"/>
  <c r="T9425" i="1" s="1"/>
  <c r="T9424" i="1" a="1"/>
  <c r="T9424" i="1" s="1"/>
  <c r="T9423" i="1" a="1"/>
  <c r="T9423" i="1" s="1"/>
  <c r="T9422" i="1" a="1"/>
  <c r="T9422" i="1" s="1"/>
  <c r="T9421" i="1" a="1"/>
  <c r="T9421" i="1" s="1"/>
  <c r="T9420" i="1" a="1"/>
  <c r="T9420" i="1" s="1"/>
  <c r="T9419" i="1" a="1"/>
  <c r="T9419" i="1" s="1"/>
  <c r="T9418" i="1" a="1"/>
  <c r="T9418" i="1" s="1"/>
  <c r="T9417" i="1" a="1"/>
  <c r="T9417" i="1" s="1"/>
  <c r="T9416" i="1" a="1"/>
  <c r="T9416" i="1" s="1"/>
  <c r="T9415" i="1" a="1"/>
  <c r="T9415" i="1" s="1"/>
  <c r="T9414" i="1" a="1"/>
  <c r="T9414" i="1" s="1"/>
  <c r="T9413" i="1" a="1"/>
  <c r="T9413" i="1" s="1"/>
  <c r="T9412" i="1" a="1"/>
  <c r="T9412" i="1" s="1"/>
  <c r="T9411" i="1" a="1"/>
  <c r="T9411" i="1" s="1"/>
  <c r="T9410" i="1" a="1"/>
  <c r="T9410" i="1" s="1"/>
  <c r="T9409" i="1" a="1"/>
  <c r="T9409" i="1" s="1"/>
  <c r="T9408" i="1" a="1"/>
  <c r="T9408" i="1" s="1"/>
  <c r="T9407" i="1" a="1"/>
  <c r="T9407" i="1" s="1"/>
  <c r="T9406" i="1" a="1"/>
  <c r="T9406" i="1" s="1"/>
  <c r="T9405" i="1" a="1"/>
  <c r="T9405" i="1" s="1"/>
  <c r="T9404" i="1" a="1"/>
  <c r="T9404" i="1" s="1"/>
  <c r="T9403" i="1" a="1"/>
  <c r="T9403" i="1" s="1"/>
  <c r="T9402" i="1" a="1"/>
  <c r="T9402" i="1" s="1"/>
  <c r="T9401" i="1" a="1"/>
  <c r="T9401" i="1" s="1"/>
  <c r="T9400" i="1" a="1"/>
  <c r="T9400" i="1" s="1"/>
  <c r="T9399" i="1" a="1"/>
  <c r="T9399" i="1" s="1"/>
  <c r="T9398" i="1" a="1"/>
  <c r="T9398" i="1" s="1"/>
  <c r="T9397" i="1" a="1"/>
  <c r="T9397" i="1" s="1"/>
  <c r="T9396" i="1" a="1"/>
  <c r="T9396" i="1" s="1"/>
  <c r="T9395" i="1" a="1"/>
  <c r="T9395" i="1" s="1"/>
  <c r="T9394" i="1" a="1"/>
  <c r="T9394" i="1" s="1"/>
  <c r="T9393" i="1" a="1"/>
  <c r="T9393" i="1" s="1"/>
  <c r="T9392" i="1" a="1"/>
  <c r="T9392" i="1" s="1"/>
  <c r="T9391" i="1" a="1"/>
  <c r="T9391" i="1" s="1"/>
  <c r="T9390" i="1" a="1"/>
  <c r="T9390" i="1" s="1"/>
  <c r="T9389" i="1" a="1"/>
  <c r="T9389" i="1" s="1"/>
  <c r="T9388" i="1" a="1"/>
  <c r="T9388" i="1" s="1"/>
  <c r="T9387" i="1" a="1"/>
  <c r="T9387" i="1" s="1"/>
  <c r="T9386" i="1" a="1"/>
  <c r="T9386" i="1" s="1"/>
  <c r="T9385" i="1" a="1"/>
  <c r="T9385" i="1" s="1"/>
  <c r="T9384" i="1" a="1"/>
  <c r="T9384" i="1" s="1"/>
  <c r="T9383" i="1" a="1"/>
  <c r="T9383" i="1" s="1"/>
  <c r="T9382" i="1" a="1"/>
  <c r="T9382" i="1" s="1"/>
  <c r="T9381" i="1" a="1"/>
  <c r="T9381" i="1" s="1"/>
  <c r="T9380" i="1" a="1"/>
  <c r="T9380" i="1" s="1"/>
  <c r="T9379" i="1" a="1"/>
  <c r="T9379" i="1" s="1"/>
  <c r="T9378" i="1" a="1"/>
  <c r="T9378" i="1" s="1"/>
  <c r="T9377" i="1" a="1"/>
  <c r="T9377" i="1" s="1"/>
  <c r="T9376" i="1" a="1"/>
  <c r="T9376" i="1" s="1"/>
  <c r="T9375" i="1" a="1"/>
  <c r="T9375" i="1" s="1"/>
  <c r="T9374" i="1" a="1"/>
  <c r="T9374" i="1" s="1"/>
  <c r="T9373" i="1" a="1"/>
  <c r="T9373" i="1" s="1"/>
  <c r="T9372" i="1" a="1"/>
  <c r="T9372" i="1" s="1"/>
  <c r="T9371" i="1" a="1"/>
  <c r="T9371" i="1" s="1"/>
  <c r="T9370" i="1" a="1"/>
  <c r="T9370" i="1" s="1"/>
  <c r="T9369" i="1" a="1"/>
  <c r="T9369" i="1" s="1"/>
  <c r="T9368" i="1" a="1"/>
  <c r="T9368" i="1" s="1"/>
  <c r="T9367" i="1" a="1"/>
  <c r="T9367" i="1" s="1"/>
  <c r="T9366" i="1" a="1"/>
  <c r="T9366" i="1" s="1"/>
  <c r="T9365" i="1" a="1"/>
  <c r="T9365" i="1" s="1"/>
  <c r="T9364" i="1" a="1"/>
  <c r="T9364" i="1" s="1"/>
  <c r="T9363" i="1" a="1"/>
  <c r="T9363" i="1" s="1"/>
  <c r="T9362" i="1" a="1"/>
  <c r="T9362" i="1" s="1"/>
  <c r="T9361" i="1" a="1"/>
  <c r="T9361" i="1" s="1"/>
  <c r="T9360" i="1" a="1"/>
  <c r="T9360" i="1" s="1"/>
  <c r="T9359" i="1" a="1"/>
  <c r="T9359" i="1" s="1"/>
  <c r="T9358" i="1" a="1"/>
  <c r="T9358" i="1" s="1"/>
  <c r="T9357" i="1" a="1"/>
  <c r="T9357" i="1" s="1"/>
  <c r="T9356" i="1" a="1"/>
  <c r="T9356" i="1" s="1"/>
  <c r="T9355" i="1" a="1"/>
  <c r="T9355" i="1" s="1"/>
  <c r="T9354" i="1" a="1"/>
  <c r="T9354" i="1" s="1"/>
  <c r="T9353" i="1" a="1"/>
  <c r="T9353" i="1" s="1"/>
  <c r="T9352" i="1" a="1"/>
  <c r="T9352" i="1" s="1"/>
  <c r="T9351" i="1" a="1"/>
  <c r="T9351" i="1" s="1"/>
  <c r="T9350" i="1" a="1"/>
  <c r="T9350" i="1" s="1"/>
  <c r="T9349" i="1" a="1"/>
  <c r="T9349" i="1" s="1"/>
  <c r="T9348" i="1" a="1"/>
  <c r="T9348" i="1" s="1"/>
  <c r="T9347" i="1" a="1"/>
  <c r="T9347" i="1" s="1"/>
  <c r="T9346" i="1" a="1"/>
  <c r="T9346" i="1" s="1"/>
  <c r="T9345" i="1" a="1"/>
  <c r="T9345" i="1" s="1"/>
  <c r="T9344" i="1" a="1"/>
  <c r="T9344" i="1" s="1"/>
  <c r="T9343" i="1" a="1"/>
  <c r="T9343" i="1" s="1"/>
  <c r="T9342" i="1" a="1"/>
  <c r="T9342" i="1" s="1"/>
  <c r="T9341" i="1" a="1"/>
  <c r="T9341" i="1" s="1"/>
  <c r="T9340" i="1" a="1"/>
  <c r="T9340" i="1" s="1"/>
  <c r="T9339" i="1" a="1"/>
  <c r="T9339" i="1" s="1"/>
  <c r="T9338" i="1" a="1"/>
  <c r="T9338" i="1" s="1"/>
  <c r="T9337" i="1" a="1"/>
  <c r="T9337" i="1" s="1"/>
  <c r="T9336" i="1" a="1"/>
  <c r="T9336" i="1" s="1"/>
  <c r="T9335" i="1" a="1"/>
  <c r="T9335" i="1" s="1"/>
  <c r="T9334" i="1" a="1"/>
  <c r="T9334" i="1" s="1"/>
  <c r="T9333" i="1" a="1"/>
  <c r="T9333" i="1" s="1"/>
  <c r="T9332" i="1" a="1"/>
  <c r="T9332" i="1" s="1"/>
  <c r="T9331" i="1" a="1"/>
  <c r="T9331" i="1" s="1"/>
  <c r="T9330" i="1" a="1"/>
  <c r="T9330" i="1" s="1"/>
  <c r="T9329" i="1" a="1"/>
  <c r="T9329" i="1" s="1"/>
  <c r="T9328" i="1" a="1"/>
  <c r="T9328" i="1" s="1"/>
  <c r="T9327" i="1" a="1"/>
  <c r="T9327" i="1" s="1"/>
  <c r="T9326" i="1" a="1"/>
  <c r="T9326" i="1" s="1"/>
  <c r="T9325" i="1" a="1"/>
  <c r="T9325" i="1" s="1"/>
  <c r="T9324" i="1" a="1"/>
  <c r="T9324" i="1" s="1"/>
  <c r="T9323" i="1" a="1"/>
  <c r="T9323" i="1" s="1"/>
  <c r="T9322" i="1" a="1"/>
  <c r="T9322" i="1" s="1"/>
  <c r="T9321" i="1" a="1"/>
  <c r="T9321" i="1" s="1"/>
  <c r="T9320" i="1" a="1"/>
  <c r="T9320" i="1" s="1"/>
  <c r="T9319" i="1" a="1"/>
  <c r="T9319" i="1" s="1"/>
  <c r="T9318" i="1" a="1"/>
  <c r="T9318" i="1" s="1"/>
  <c r="T9317" i="1" a="1"/>
  <c r="T9317" i="1" s="1"/>
  <c r="T9316" i="1" a="1"/>
  <c r="T9316" i="1" s="1"/>
  <c r="T9315" i="1" a="1"/>
  <c r="T9315" i="1" s="1"/>
  <c r="T9314" i="1" a="1"/>
  <c r="T9314" i="1" s="1"/>
  <c r="T9313" i="1" a="1"/>
  <c r="T9313" i="1" s="1"/>
  <c r="T9312" i="1" a="1"/>
  <c r="T9312" i="1" s="1"/>
  <c r="T9311" i="1" a="1"/>
  <c r="T9311" i="1" s="1"/>
  <c r="T9310" i="1" a="1"/>
  <c r="T9310" i="1" s="1"/>
  <c r="T9309" i="1" a="1"/>
  <c r="T9309" i="1" s="1"/>
  <c r="T9308" i="1" a="1"/>
  <c r="T9308" i="1" s="1"/>
  <c r="T9307" i="1" a="1"/>
  <c r="T9307" i="1" s="1"/>
  <c r="T9306" i="1" a="1"/>
  <c r="T9306" i="1" s="1"/>
  <c r="T9305" i="1" a="1"/>
  <c r="T9305" i="1" s="1"/>
  <c r="T9304" i="1" a="1"/>
  <c r="T9304" i="1" s="1"/>
  <c r="T9303" i="1" a="1"/>
  <c r="T9303" i="1" s="1"/>
  <c r="T9302" i="1" a="1"/>
  <c r="T9302" i="1" s="1"/>
  <c r="T9301" i="1" a="1"/>
  <c r="T9301" i="1" s="1"/>
  <c r="T9300" i="1" a="1"/>
  <c r="T9300" i="1" s="1"/>
  <c r="T9299" i="1" a="1"/>
  <c r="T9299" i="1" s="1"/>
  <c r="T9298" i="1" a="1"/>
  <c r="T9298" i="1" s="1"/>
  <c r="T9297" i="1" a="1"/>
  <c r="T9297" i="1" s="1"/>
  <c r="T9296" i="1" a="1"/>
  <c r="T9296" i="1" s="1"/>
  <c r="T9295" i="1" a="1"/>
  <c r="T9295" i="1" s="1"/>
  <c r="T9294" i="1" a="1"/>
  <c r="T9294" i="1" s="1"/>
  <c r="T9293" i="1" a="1"/>
  <c r="T9293" i="1" s="1"/>
  <c r="T9292" i="1" a="1"/>
  <c r="T9292" i="1" s="1"/>
  <c r="T9291" i="1" a="1"/>
  <c r="T9291" i="1" s="1"/>
  <c r="T9290" i="1" a="1"/>
  <c r="T9290" i="1" s="1"/>
  <c r="T9289" i="1" a="1"/>
  <c r="T9289" i="1" s="1"/>
  <c r="T9288" i="1" a="1"/>
  <c r="T9288" i="1" s="1"/>
  <c r="T9287" i="1" a="1"/>
  <c r="T9287" i="1" s="1"/>
  <c r="T9286" i="1" a="1"/>
  <c r="T9286" i="1" s="1"/>
  <c r="T9285" i="1" a="1"/>
  <c r="T9285" i="1" s="1"/>
  <c r="T9284" i="1" a="1"/>
  <c r="T9284" i="1" s="1"/>
  <c r="T9283" i="1" a="1"/>
  <c r="T9283" i="1" s="1"/>
  <c r="T9282" i="1" a="1"/>
  <c r="T9282" i="1" s="1"/>
  <c r="T9281" i="1" a="1"/>
  <c r="T9281" i="1" s="1"/>
  <c r="T9280" i="1" a="1"/>
  <c r="T9280" i="1" s="1"/>
  <c r="T9279" i="1" a="1"/>
  <c r="T9279" i="1" s="1"/>
  <c r="T9278" i="1" a="1"/>
  <c r="T9278" i="1" s="1"/>
  <c r="T9277" i="1" a="1"/>
  <c r="T9277" i="1" s="1"/>
  <c r="T9276" i="1" a="1"/>
  <c r="T9276" i="1" s="1"/>
  <c r="T9275" i="1" a="1"/>
  <c r="T9275" i="1" s="1"/>
  <c r="T9274" i="1" a="1"/>
  <c r="T9274" i="1" s="1"/>
  <c r="T9273" i="1" a="1"/>
  <c r="T9273" i="1" s="1"/>
  <c r="T9272" i="1" a="1"/>
  <c r="T9272" i="1" s="1"/>
  <c r="T9271" i="1" a="1"/>
  <c r="T9271" i="1" s="1"/>
  <c r="T9270" i="1" a="1"/>
  <c r="T9270" i="1" s="1"/>
  <c r="T9269" i="1" a="1"/>
  <c r="T9269" i="1" s="1"/>
  <c r="T9268" i="1" a="1"/>
  <c r="T9268" i="1" s="1"/>
  <c r="T9267" i="1" a="1"/>
  <c r="T9267" i="1" s="1"/>
  <c r="T9266" i="1" a="1"/>
  <c r="T9266" i="1" s="1"/>
  <c r="T9265" i="1" a="1"/>
  <c r="T9265" i="1" s="1"/>
  <c r="T9264" i="1" a="1"/>
  <c r="T9264" i="1" s="1"/>
  <c r="T9263" i="1" a="1"/>
  <c r="T9263" i="1" s="1"/>
  <c r="T9262" i="1" a="1"/>
  <c r="T9262" i="1" s="1"/>
  <c r="T9261" i="1" a="1"/>
  <c r="T9261" i="1" s="1"/>
  <c r="T9260" i="1" a="1"/>
  <c r="T9260" i="1" s="1"/>
  <c r="T9259" i="1" a="1"/>
  <c r="T9259" i="1" s="1"/>
  <c r="T9258" i="1" a="1"/>
  <c r="T9258" i="1" s="1"/>
  <c r="T9257" i="1" a="1"/>
  <c r="T9257" i="1" s="1"/>
  <c r="T9256" i="1" a="1"/>
  <c r="T9256" i="1" s="1"/>
  <c r="T9255" i="1" a="1"/>
  <c r="T9255" i="1" s="1"/>
  <c r="T9254" i="1" a="1"/>
  <c r="T9254" i="1" s="1"/>
  <c r="T9253" i="1" a="1"/>
  <c r="T9253" i="1" s="1"/>
  <c r="T9252" i="1" a="1"/>
  <c r="T9252" i="1" s="1"/>
  <c r="T9251" i="1" a="1"/>
  <c r="T9251" i="1" s="1"/>
  <c r="T9250" i="1" a="1"/>
  <c r="T9250" i="1" s="1"/>
  <c r="T9249" i="1" a="1"/>
  <c r="T9249" i="1" s="1"/>
  <c r="T9248" i="1" a="1"/>
  <c r="T9248" i="1" s="1"/>
  <c r="T9247" i="1" a="1"/>
  <c r="T9247" i="1" s="1"/>
  <c r="T9246" i="1" a="1"/>
  <c r="T9246" i="1" s="1"/>
  <c r="T9245" i="1" a="1"/>
  <c r="T9245" i="1" s="1"/>
  <c r="T9244" i="1" a="1"/>
  <c r="T9244" i="1" s="1"/>
  <c r="T9243" i="1" a="1"/>
  <c r="T9243" i="1" s="1"/>
  <c r="T9242" i="1" a="1"/>
  <c r="T9242" i="1" s="1"/>
  <c r="T9241" i="1" a="1"/>
  <c r="T9241" i="1" s="1"/>
  <c r="T9240" i="1" a="1"/>
  <c r="T9240" i="1" s="1"/>
  <c r="T9239" i="1" a="1"/>
  <c r="T9239" i="1" s="1"/>
  <c r="T9238" i="1" a="1"/>
  <c r="T9238" i="1" s="1"/>
  <c r="T9237" i="1" a="1"/>
  <c r="T9237" i="1" s="1"/>
  <c r="T9236" i="1" a="1"/>
  <c r="T9236" i="1" s="1"/>
  <c r="T9235" i="1" a="1"/>
  <c r="T9235" i="1" s="1"/>
  <c r="T9234" i="1" a="1"/>
  <c r="T9234" i="1" s="1"/>
  <c r="T9233" i="1" a="1"/>
  <c r="T9233" i="1" s="1"/>
  <c r="T9232" i="1" a="1"/>
  <c r="T9232" i="1" s="1"/>
  <c r="T9231" i="1" a="1"/>
  <c r="T9231" i="1" s="1"/>
  <c r="T9230" i="1" a="1"/>
  <c r="T9230" i="1" s="1"/>
  <c r="T9229" i="1" a="1"/>
  <c r="T9229" i="1" s="1"/>
  <c r="T9228" i="1" a="1"/>
  <c r="T9228" i="1" s="1"/>
  <c r="T9227" i="1" a="1"/>
  <c r="T9227" i="1" s="1"/>
  <c r="T9226" i="1" a="1"/>
  <c r="T9226" i="1" s="1"/>
  <c r="T9225" i="1" a="1"/>
  <c r="T9225" i="1" s="1"/>
  <c r="T9224" i="1" a="1"/>
  <c r="T9224" i="1" s="1"/>
  <c r="T9223" i="1" a="1"/>
  <c r="T9223" i="1" s="1"/>
  <c r="T9222" i="1" a="1"/>
  <c r="T9222" i="1" s="1"/>
  <c r="T9221" i="1" a="1"/>
  <c r="T9221" i="1" s="1"/>
  <c r="T9220" i="1" a="1"/>
  <c r="T9220" i="1" s="1"/>
  <c r="T9219" i="1" a="1"/>
  <c r="T9219" i="1" s="1"/>
  <c r="T9218" i="1" a="1"/>
  <c r="T9218" i="1" s="1"/>
  <c r="T9217" i="1" a="1"/>
  <c r="T9217" i="1" s="1"/>
  <c r="T9216" i="1" a="1"/>
  <c r="T9216" i="1" s="1"/>
  <c r="T9215" i="1" a="1"/>
  <c r="T9215" i="1" s="1"/>
  <c r="T9214" i="1" a="1"/>
  <c r="T9214" i="1" s="1"/>
  <c r="T9213" i="1" a="1"/>
  <c r="T9213" i="1" s="1"/>
  <c r="T9212" i="1" a="1"/>
  <c r="T9212" i="1" s="1"/>
  <c r="T9211" i="1" a="1"/>
  <c r="T9211" i="1" s="1"/>
  <c r="T9210" i="1" a="1"/>
  <c r="T9210" i="1" s="1"/>
  <c r="T9209" i="1" a="1"/>
  <c r="T9209" i="1" s="1"/>
  <c r="T9208" i="1" a="1"/>
  <c r="T9208" i="1" s="1"/>
  <c r="T9207" i="1" a="1"/>
  <c r="T9207" i="1" s="1"/>
  <c r="T9206" i="1" a="1"/>
  <c r="T9206" i="1" s="1"/>
  <c r="T9205" i="1" a="1"/>
  <c r="T9205" i="1" s="1"/>
  <c r="T9204" i="1" a="1"/>
  <c r="T9204" i="1" s="1"/>
  <c r="T9203" i="1" a="1"/>
  <c r="T9203" i="1" s="1"/>
  <c r="T9202" i="1" a="1"/>
  <c r="T9202" i="1" s="1"/>
  <c r="T9201" i="1" a="1"/>
  <c r="T9201" i="1" s="1"/>
  <c r="T9200" i="1" a="1"/>
  <c r="T9200" i="1" s="1"/>
  <c r="T9199" i="1" a="1"/>
  <c r="T9199" i="1" s="1"/>
  <c r="T9198" i="1" a="1"/>
  <c r="T9198" i="1" s="1"/>
  <c r="T9197" i="1" a="1"/>
  <c r="T9197" i="1" s="1"/>
  <c r="T9196" i="1" a="1"/>
  <c r="T9196" i="1" s="1"/>
  <c r="T9195" i="1" a="1"/>
  <c r="T9195" i="1" s="1"/>
  <c r="T9194" i="1" a="1"/>
  <c r="T9194" i="1" s="1"/>
  <c r="T9193" i="1" a="1"/>
  <c r="T9193" i="1" s="1"/>
  <c r="T9192" i="1" a="1"/>
  <c r="T9192" i="1" s="1"/>
  <c r="T9191" i="1" a="1"/>
  <c r="T9191" i="1" s="1"/>
  <c r="T9190" i="1" a="1"/>
  <c r="T9190" i="1" s="1"/>
  <c r="T9189" i="1" a="1"/>
  <c r="T9189" i="1" s="1"/>
  <c r="T9188" i="1" a="1"/>
  <c r="T9188" i="1" s="1"/>
  <c r="T9187" i="1" a="1"/>
  <c r="T9187" i="1" s="1"/>
  <c r="T9186" i="1" a="1"/>
  <c r="T9186" i="1" s="1"/>
  <c r="T9185" i="1" a="1"/>
  <c r="T9185" i="1" s="1"/>
  <c r="T9184" i="1" a="1"/>
  <c r="T9184" i="1" s="1"/>
  <c r="T9183" i="1" a="1"/>
  <c r="T9183" i="1" s="1"/>
  <c r="T9182" i="1" a="1"/>
  <c r="T9182" i="1" s="1"/>
  <c r="T9181" i="1" a="1"/>
  <c r="T9181" i="1" s="1"/>
  <c r="T9180" i="1" a="1"/>
  <c r="T9180" i="1" s="1"/>
  <c r="T9179" i="1" a="1"/>
  <c r="T9179" i="1" s="1"/>
  <c r="T9178" i="1" a="1"/>
  <c r="T9178" i="1" s="1"/>
  <c r="T9177" i="1" a="1"/>
  <c r="T9177" i="1" s="1"/>
  <c r="T9176" i="1" a="1"/>
  <c r="T9176" i="1" s="1"/>
  <c r="T9175" i="1" a="1"/>
  <c r="T9175" i="1" s="1"/>
  <c r="T9174" i="1" a="1"/>
  <c r="T9174" i="1" s="1"/>
  <c r="T9173" i="1" a="1"/>
  <c r="T9173" i="1" s="1"/>
  <c r="T9172" i="1" a="1"/>
  <c r="T9172" i="1" s="1"/>
  <c r="T9171" i="1" a="1"/>
  <c r="T9171" i="1" s="1"/>
  <c r="T9170" i="1" a="1"/>
  <c r="T9170" i="1" s="1"/>
  <c r="T9169" i="1" a="1"/>
  <c r="T9169" i="1" s="1"/>
  <c r="T9168" i="1" a="1"/>
  <c r="T9168" i="1" s="1"/>
  <c r="T9167" i="1" a="1"/>
  <c r="T9167" i="1" s="1"/>
  <c r="T9166" i="1" a="1"/>
  <c r="T9166" i="1" s="1"/>
  <c r="T9165" i="1" a="1"/>
  <c r="T9165" i="1" s="1"/>
  <c r="T9164" i="1" a="1"/>
  <c r="T9164" i="1" s="1"/>
  <c r="T9163" i="1" a="1"/>
  <c r="T9163" i="1" s="1"/>
  <c r="T9162" i="1" a="1"/>
  <c r="T9162" i="1" s="1"/>
  <c r="T9161" i="1" a="1"/>
  <c r="T9161" i="1" s="1"/>
  <c r="T9160" i="1" a="1"/>
  <c r="T9160" i="1" s="1"/>
  <c r="T9159" i="1" a="1"/>
  <c r="T9159" i="1" s="1"/>
  <c r="T9158" i="1" a="1"/>
  <c r="T9158" i="1" s="1"/>
  <c r="T9157" i="1" a="1"/>
  <c r="T9157" i="1" s="1"/>
  <c r="T9156" i="1" a="1"/>
  <c r="T9156" i="1" s="1"/>
  <c r="T9155" i="1" a="1"/>
  <c r="T9155" i="1" s="1"/>
  <c r="T9154" i="1" a="1"/>
  <c r="T9154" i="1" s="1"/>
  <c r="T9153" i="1" a="1"/>
  <c r="T9153" i="1" s="1"/>
  <c r="T9152" i="1" a="1"/>
  <c r="T9152" i="1" s="1"/>
  <c r="T9151" i="1" a="1"/>
  <c r="T9151" i="1" s="1"/>
  <c r="T9150" i="1" a="1"/>
  <c r="T9150" i="1" s="1"/>
  <c r="T9149" i="1" a="1"/>
  <c r="T9149" i="1" s="1"/>
  <c r="T9148" i="1" a="1"/>
  <c r="T9148" i="1" s="1"/>
  <c r="T9147" i="1" a="1"/>
  <c r="T9147" i="1" s="1"/>
  <c r="T9146" i="1" a="1"/>
  <c r="T9146" i="1" s="1"/>
  <c r="T9145" i="1" a="1"/>
  <c r="T9145" i="1" s="1"/>
  <c r="T9144" i="1" a="1"/>
  <c r="T9144" i="1" s="1"/>
  <c r="T9143" i="1" a="1"/>
  <c r="T9143" i="1" s="1"/>
  <c r="T9142" i="1" a="1"/>
  <c r="T9142" i="1" s="1"/>
  <c r="T9141" i="1" a="1"/>
  <c r="T9141" i="1" s="1"/>
  <c r="T9140" i="1" a="1"/>
  <c r="T9140" i="1" s="1"/>
  <c r="T9139" i="1" a="1"/>
  <c r="T9139" i="1" s="1"/>
  <c r="T9138" i="1" a="1"/>
  <c r="T9138" i="1" s="1"/>
  <c r="T9137" i="1" a="1"/>
  <c r="T9137" i="1" s="1"/>
  <c r="T9136" i="1" a="1"/>
  <c r="T9136" i="1" s="1"/>
  <c r="T9135" i="1" a="1"/>
  <c r="T9135" i="1" s="1"/>
  <c r="T9134" i="1" a="1"/>
  <c r="T9134" i="1" s="1"/>
  <c r="T9133" i="1" a="1"/>
  <c r="T9133" i="1" s="1"/>
  <c r="T9132" i="1" a="1"/>
  <c r="T9132" i="1" s="1"/>
  <c r="T9131" i="1" a="1"/>
  <c r="T9131" i="1" s="1"/>
  <c r="T9130" i="1" a="1"/>
  <c r="T9130" i="1" s="1"/>
  <c r="T9129" i="1" a="1"/>
  <c r="T9129" i="1" s="1"/>
  <c r="T9128" i="1" a="1"/>
  <c r="T9128" i="1" s="1"/>
  <c r="T9127" i="1" a="1"/>
  <c r="T9127" i="1" s="1"/>
  <c r="T9126" i="1" a="1"/>
  <c r="T9126" i="1" s="1"/>
  <c r="T9125" i="1" a="1"/>
  <c r="T9125" i="1" s="1"/>
  <c r="T9124" i="1" a="1"/>
  <c r="T9124" i="1" s="1"/>
  <c r="T9123" i="1" a="1"/>
  <c r="T9123" i="1" s="1"/>
  <c r="T9122" i="1" a="1"/>
  <c r="T9122" i="1" s="1"/>
  <c r="T9121" i="1" a="1"/>
  <c r="T9121" i="1" s="1"/>
  <c r="T9120" i="1" a="1"/>
  <c r="T9120" i="1" s="1"/>
  <c r="T9119" i="1" a="1"/>
  <c r="T9119" i="1" s="1"/>
  <c r="T9118" i="1" a="1"/>
  <c r="T9118" i="1" s="1"/>
  <c r="T9117" i="1" a="1"/>
  <c r="T9117" i="1" s="1"/>
  <c r="T9116" i="1" a="1"/>
  <c r="T9116" i="1" s="1"/>
  <c r="T9115" i="1" a="1"/>
  <c r="T9115" i="1" s="1"/>
  <c r="T9114" i="1" a="1"/>
  <c r="T9114" i="1" s="1"/>
  <c r="T9113" i="1" a="1"/>
  <c r="T9113" i="1" s="1"/>
  <c r="T9112" i="1" a="1"/>
  <c r="T9112" i="1" s="1"/>
  <c r="T9111" i="1" a="1"/>
  <c r="T9111" i="1" s="1"/>
  <c r="T9110" i="1" a="1"/>
  <c r="T9110" i="1" s="1"/>
  <c r="T9109" i="1" a="1"/>
  <c r="T9109" i="1" s="1"/>
  <c r="T9108" i="1" a="1"/>
  <c r="T9108" i="1" s="1"/>
  <c r="T9107" i="1" a="1"/>
  <c r="T9107" i="1" s="1"/>
  <c r="T9106" i="1" a="1"/>
  <c r="T9106" i="1" s="1"/>
  <c r="T9105" i="1" a="1"/>
  <c r="T9105" i="1" s="1"/>
  <c r="T9104" i="1" a="1"/>
  <c r="T9104" i="1" s="1"/>
  <c r="T9103" i="1" a="1"/>
  <c r="T9103" i="1" s="1"/>
  <c r="T9102" i="1" a="1"/>
  <c r="T9102" i="1" s="1"/>
  <c r="T9101" i="1" a="1"/>
  <c r="T9101" i="1" s="1"/>
  <c r="T9100" i="1" a="1"/>
  <c r="T9100" i="1" s="1"/>
  <c r="T9099" i="1" a="1"/>
  <c r="T9099" i="1" s="1"/>
  <c r="T9098" i="1" a="1"/>
  <c r="T9098" i="1" s="1"/>
  <c r="T9097" i="1" a="1"/>
  <c r="T9097" i="1" s="1"/>
  <c r="T9096" i="1" a="1"/>
  <c r="T9096" i="1" s="1"/>
  <c r="T9095" i="1" a="1"/>
  <c r="T9095" i="1" s="1"/>
  <c r="T9094" i="1" a="1"/>
  <c r="T9094" i="1" s="1"/>
  <c r="T9093" i="1" a="1"/>
  <c r="T9093" i="1" s="1"/>
  <c r="T9092" i="1" a="1"/>
  <c r="T9092" i="1" s="1"/>
  <c r="T9091" i="1" a="1"/>
  <c r="T9091" i="1" s="1"/>
  <c r="T9090" i="1" a="1"/>
  <c r="T9090" i="1" s="1"/>
  <c r="T9089" i="1" a="1"/>
  <c r="T9089" i="1" s="1"/>
  <c r="T9088" i="1" a="1"/>
  <c r="T9088" i="1" s="1"/>
  <c r="T9087" i="1" a="1"/>
  <c r="T9087" i="1" s="1"/>
  <c r="T9086" i="1" a="1"/>
  <c r="T9086" i="1" s="1"/>
  <c r="T9085" i="1" a="1"/>
  <c r="T9085" i="1" s="1"/>
  <c r="T9084" i="1" a="1"/>
  <c r="T9084" i="1" s="1"/>
  <c r="T9083" i="1" a="1"/>
  <c r="T9083" i="1" s="1"/>
  <c r="T9082" i="1" a="1"/>
  <c r="T9082" i="1" s="1"/>
  <c r="T9081" i="1" a="1"/>
  <c r="T9081" i="1" s="1"/>
  <c r="T9080" i="1" a="1"/>
  <c r="T9080" i="1" s="1"/>
  <c r="T9079" i="1" a="1"/>
  <c r="T9079" i="1" s="1"/>
  <c r="T9078" i="1" a="1"/>
  <c r="T9078" i="1" s="1"/>
  <c r="T9077" i="1" a="1"/>
  <c r="T9077" i="1" s="1"/>
  <c r="T9076" i="1" a="1"/>
  <c r="T9076" i="1" s="1"/>
  <c r="T9075" i="1" a="1"/>
  <c r="T9075" i="1" s="1"/>
  <c r="T9074" i="1" a="1"/>
  <c r="T9074" i="1" s="1"/>
  <c r="T9073" i="1" a="1"/>
  <c r="T9073" i="1" s="1"/>
  <c r="T9072" i="1" a="1"/>
  <c r="T9072" i="1" s="1"/>
  <c r="T9071" i="1" a="1"/>
  <c r="T9071" i="1" s="1"/>
  <c r="T9070" i="1" a="1"/>
  <c r="T9070" i="1" s="1"/>
  <c r="T9069" i="1" a="1"/>
  <c r="T9069" i="1" s="1"/>
  <c r="T9068" i="1" a="1"/>
  <c r="T9068" i="1" s="1"/>
  <c r="T9067" i="1" a="1"/>
  <c r="T9067" i="1" s="1"/>
  <c r="T9066" i="1" a="1"/>
  <c r="T9066" i="1" s="1"/>
  <c r="T9065" i="1" a="1"/>
  <c r="T9065" i="1" s="1"/>
  <c r="T9064" i="1" a="1"/>
  <c r="T9064" i="1" s="1"/>
  <c r="T9063" i="1" a="1"/>
  <c r="T9063" i="1" s="1"/>
  <c r="T9062" i="1" a="1"/>
  <c r="T9062" i="1" s="1"/>
  <c r="T9061" i="1" a="1"/>
  <c r="T9061" i="1" s="1"/>
  <c r="T9060" i="1" a="1"/>
  <c r="T9060" i="1" s="1"/>
  <c r="T9059" i="1" a="1"/>
  <c r="T9059" i="1" s="1"/>
  <c r="T9058" i="1" a="1"/>
  <c r="T9058" i="1" s="1"/>
  <c r="T9057" i="1" a="1"/>
  <c r="T9057" i="1" s="1"/>
  <c r="T9056" i="1" a="1"/>
  <c r="T9056" i="1" s="1"/>
  <c r="T9055" i="1" a="1"/>
  <c r="T9055" i="1" s="1"/>
  <c r="T9054" i="1" a="1"/>
  <c r="T9054" i="1" s="1"/>
  <c r="T9053" i="1" a="1"/>
  <c r="T9053" i="1" s="1"/>
  <c r="T9052" i="1" a="1"/>
  <c r="T9052" i="1" s="1"/>
  <c r="T9051" i="1" a="1"/>
  <c r="T9051" i="1" s="1"/>
  <c r="T9050" i="1" a="1"/>
  <c r="T9050" i="1" s="1"/>
  <c r="T9049" i="1" a="1"/>
  <c r="T9049" i="1" s="1"/>
  <c r="T9048" i="1" a="1"/>
  <c r="T9048" i="1" s="1"/>
  <c r="T9047" i="1" a="1"/>
  <c r="T9047" i="1" s="1"/>
  <c r="T9046" i="1" a="1"/>
  <c r="T9046" i="1" s="1"/>
  <c r="T9045" i="1" a="1"/>
  <c r="T9045" i="1" s="1"/>
  <c r="T9044" i="1" a="1"/>
  <c r="T9044" i="1" s="1"/>
  <c r="T9043" i="1" a="1"/>
  <c r="T9043" i="1" s="1"/>
  <c r="T9042" i="1" a="1"/>
  <c r="T9042" i="1" s="1"/>
  <c r="T9041" i="1" a="1"/>
  <c r="T9041" i="1" s="1"/>
  <c r="T9040" i="1" a="1"/>
  <c r="T9040" i="1" s="1"/>
  <c r="T9039" i="1" a="1"/>
  <c r="T9039" i="1" s="1"/>
  <c r="T9038" i="1" a="1"/>
  <c r="T9038" i="1" s="1"/>
  <c r="T9037" i="1" a="1"/>
  <c r="T9037" i="1" s="1"/>
  <c r="T9036" i="1" a="1"/>
  <c r="T9036" i="1" s="1"/>
  <c r="T9035" i="1" a="1"/>
  <c r="T9035" i="1" s="1"/>
  <c r="T9034" i="1" a="1"/>
  <c r="T9034" i="1" s="1"/>
  <c r="T9033" i="1" a="1"/>
  <c r="T9033" i="1" s="1"/>
  <c r="T9032" i="1" a="1"/>
  <c r="T9032" i="1" s="1"/>
  <c r="T9031" i="1" a="1"/>
  <c r="T9031" i="1" s="1"/>
  <c r="T9030" i="1" a="1"/>
  <c r="T9030" i="1" s="1"/>
  <c r="T9029" i="1" a="1"/>
  <c r="T9029" i="1" s="1"/>
  <c r="T9028" i="1" a="1"/>
  <c r="T9028" i="1" s="1"/>
  <c r="T9027" i="1" a="1"/>
  <c r="T9027" i="1" s="1"/>
  <c r="T9026" i="1" a="1"/>
  <c r="T9026" i="1" s="1"/>
  <c r="T9025" i="1" a="1"/>
  <c r="T9025" i="1" s="1"/>
  <c r="T9024" i="1" a="1"/>
  <c r="T9024" i="1" s="1"/>
  <c r="T9023" i="1" a="1"/>
  <c r="T9023" i="1" s="1"/>
  <c r="T9022" i="1" a="1"/>
  <c r="T9022" i="1" s="1"/>
  <c r="T9021" i="1" a="1"/>
  <c r="T9021" i="1" s="1"/>
  <c r="T9020" i="1" a="1"/>
  <c r="T9020" i="1" s="1"/>
  <c r="T9019" i="1" a="1"/>
  <c r="T9019" i="1" s="1"/>
  <c r="T9018" i="1" a="1"/>
  <c r="T9018" i="1" s="1"/>
  <c r="T9017" i="1" a="1"/>
  <c r="T9017" i="1" s="1"/>
  <c r="T9016" i="1" a="1"/>
  <c r="T9016" i="1" s="1"/>
  <c r="T9015" i="1" a="1"/>
  <c r="T9015" i="1" s="1"/>
  <c r="T9014" i="1" a="1"/>
  <c r="T9014" i="1" s="1"/>
  <c r="T9013" i="1" a="1"/>
  <c r="T9013" i="1" s="1"/>
  <c r="T9012" i="1" a="1"/>
  <c r="T9012" i="1" s="1"/>
  <c r="T9011" i="1" a="1"/>
  <c r="T9011" i="1" s="1"/>
  <c r="T9010" i="1" a="1"/>
  <c r="T9010" i="1" s="1"/>
  <c r="T9009" i="1" a="1"/>
  <c r="T9009" i="1" s="1"/>
  <c r="T9008" i="1" a="1"/>
  <c r="T9008" i="1" s="1"/>
  <c r="T9007" i="1" a="1"/>
  <c r="T9007" i="1" s="1"/>
  <c r="T9006" i="1" a="1"/>
  <c r="T9006" i="1" s="1"/>
  <c r="T9005" i="1" a="1"/>
  <c r="T9005" i="1" s="1"/>
  <c r="T9004" i="1" a="1"/>
  <c r="T9004" i="1" s="1"/>
  <c r="T9003" i="1" a="1"/>
  <c r="T9003" i="1" s="1"/>
  <c r="T9002" i="1" a="1"/>
  <c r="T9002" i="1" s="1"/>
  <c r="T9001" i="1" a="1"/>
  <c r="T9001" i="1" s="1"/>
  <c r="T9000" i="1" a="1"/>
  <c r="T9000" i="1" s="1"/>
  <c r="T8999" i="1" a="1"/>
  <c r="T8999" i="1" s="1"/>
  <c r="T8998" i="1" a="1"/>
  <c r="T8998" i="1" s="1"/>
  <c r="T8997" i="1" a="1"/>
  <c r="T8997" i="1" s="1"/>
  <c r="T8996" i="1" a="1"/>
  <c r="T8996" i="1" s="1"/>
  <c r="T8995" i="1" a="1"/>
  <c r="T8995" i="1" s="1"/>
  <c r="T8994" i="1" a="1"/>
  <c r="T8994" i="1" s="1"/>
  <c r="T8993" i="1" a="1"/>
  <c r="T8993" i="1" s="1"/>
  <c r="T8992" i="1" a="1"/>
  <c r="T8992" i="1" s="1"/>
  <c r="T8991" i="1" a="1"/>
  <c r="T8991" i="1" s="1"/>
  <c r="T8990" i="1" a="1"/>
  <c r="T8990" i="1" s="1"/>
  <c r="T8989" i="1" a="1"/>
  <c r="T8989" i="1" s="1"/>
  <c r="T8988" i="1" a="1"/>
  <c r="T8988" i="1" s="1"/>
  <c r="T8987" i="1" a="1"/>
  <c r="T8987" i="1" s="1"/>
  <c r="T8986" i="1" a="1"/>
  <c r="T8986" i="1" s="1"/>
  <c r="T8985" i="1" a="1"/>
  <c r="T8985" i="1" s="1"/>
  <c r="T8984" i="1" a="1"/>
  <c r="T8984" i="1" s="1"/>
  <c r="T8983" i="1" a="1"/>
  <c r="T8983" i="1" s="1"/>
  <c r="T8982" i="1" a="1"/>
  <c r="T8982" i="1" s="1"/>
  <c r="T8981" i="1" a="1"/>
  <c r="T8981" i="1" s="1"/>
  <c r="T8980" i="1" a="1"/>
  <c r="T8980" i="1" s="1"/>
  <c r="T8979" i="1" a="1"/>
  <c r="T8979" i="1" s="1"/>
  <c r="T8978" i="1" a="1"/>
  <c r="T8978" i="1" s="1"/>
  <c r="T8977" i="1" a="1"/>
  <c r="T8977" i="1" s="1"/>
  <c r="T8976" i="1" a="1"/>
  <c r="T8976" i="1" s="1"/>
  <c r="T8975" i="1" a="1"/>
  <c r="T8975" i="1" s="1"/>
  <c r="T8974" i="1" a="1"/>
  <c r="T8974" i="1" s="1"/>
  <c r="T8973" i="1" a="1"/>
  <c r="T8973" i="1" s="1"/>
  <c r="T8972" i="1" a="1"/>
  <c r="T8972" i="1" s="1"/>
  <c r="T8971" i="1" a="1"/>
  <c r="T8971" i="1" s="1"/>
  <c r="T8970" i="1" a="1"/>
  <c r="T8970" i="1" s="1"/>
  <c r="T8969" i="1" a="1"/>
  <c r="T8969" i="1" s="1"/>
  <c r="T8968" i="1" a="1"/>
  <c r="T8968" i="1" s="1"/>
  <c r="T8967" i="1" a="1"/>
  <c r="T8967" i="1" s="1"/>
  <c r="T8966" i="1" a="1"/>
  <c r="T8966" i="1" s="1"/>
  <c r="T8965" i="1" a="1"/>
  <c r="T8965" i="1" s="1"/>
  <c r="T8964" i="1" a="1"/>
  <c r="T8964" i="1" s="1"/>
  <c r="T8963" i="1" a="1"/>
  <c r="T8963" i="1" s="1"/>
  <c r="T8962" i="1" a="1"/>
  <c r="T8962" i="1" s="1"/>
  <c r="T8961" i="1" a="1"/>
  <c r="T8961" i="1" s="1"/>
  <c r="T8960" i="1" a="1"/>
  <c r="T8960" i="1" s="1"/>
  <c r="T8959" i="1" a="1"/>
  <c r="T8959" i="1" s="1"/>
  <c r="T8958" i="1" a="1"/>
  <c r="T8958" i="1" s="1"/>
  <c r="T8957" i="1" a="1"/>
  <c r="T8957" i="1" s="1"/>
  <c r="T8956" i="1" a="1"/>
  <c r="T8956" i="1" s="1"/>
  <c r="T8955" i="1" a="1"/>
  <c r="T8955" i="1" s="1"/>
  <c r="T8954" i="1" a="1"/>
  <c r="T8954" i="1" s="1"/>
  <c r="T8953" i="1" a="1"/>
  <c r="T8953" i="1" s="1"/>
  <c r="T8952" i="1" a="1"/>
  <c r="T8952" i="1" s="1"/>
  <c r="T8951" i="1" a="1"/>
  <c r="T8951" i="1" s="1"/>
  <c r="T8950" i="1" a="1"/>
  <c r="T8950" i="1" s="1"/>
  <c r="T8949" i="1" a="1"/>
  <c r="T8949" i="1" s="1"/>
  <c r="T8948" i="1" a="1"/>
  <c r="T8948" i="1" s="1"/>
  <c r="T8947" i="1" a="1"/>
  <c r="T8947" i="1" s="1"/>
  <c r="T8946" i="1" a="1"/>
  <c r="T8946" i="1" s="1"/>
  <c r="T8945" i="1" a="1"/>
  <c r="T8945" i="1" s="1"/>
  <c r="T8944" i="1" a="1"/>
  <c r="T8944" i="1" s="1"/>
  <c r="T8943" i="1" a="1"/>
  <c r="T8943" i="1" s="1"/>
  <c r="T8942" i="1" a="1"/>
  <c r="T8942" i="1" s="1"/>
  <c r="T8941" i="1" a="1"/>
  <c r="T8941" i="1" s="1"/>
  <c r="T8940" i="1" a="1"/>
  <c r="T8940" i="1" s="1"/>
  <c r="T8939" i="1" a="1"/>
  <c r="T8939" i="1" s="1"/>
  <c r="T8938" i="1" a="1"/>
  <c r="T8938" i="1" s="1"/>
  <c r="T8937" i="1" a="1"/>
  <c r="T8937" i="1" s="1"/>
  <c r="T8936" i="1" a="1"/>
  <c r="T8936" i="1" s="1"/>
  <c r="T8935" i="1" a="1"/>
  <c r="T8935" i="1" s="1"/>
  <c r="T8934" i="1" a="1"/>
  <c r="T8934" i="1" s="1"/>
  <c r="T8933" i="1" a="1"/>
  <c r="T8933" i="1" s="1"/>
  <c r="T8932" i="1" a="1"/>
  <c r="T8932" i="1" s="1"/>
  <c r="T8931" i="1" a="1"/>
  <c r="T8931" i="1" s="1"/>
  <c r="T8930" i="1" a="1"/>
  <c r="T8930" i="1" s="1"/>
  <c r="T8929" i="1" a="1"/>
  <c r="T8929" i="1" s="1"/>
  <c r="T8928" i="1" a="1"/>
  <c r="T8928" i="1" s="1"/>
  <c r="T8927" i="1" a="1"/>
  <c r="T8927" i="1" s="1"/>
  <c r="T8926" i="1" a="1"/>
  <c r="T8926" i="1" s="1"/>
  <c r="T8925" i="1" a="1"/>
  <c r="T8925" i="1" s="1"/>
  <c r="T8924" i="1" a="1"/>
  <c r="T8924" i="1" s="1"/>
  <c r="T8923" i="1" a="1"/>
  <c r="T8923" i="1" s="1"/>
  <c r="T8922" i="1" a="1"/>
  <c r="T8922" i="1" s="1"/>
  <c r="T8921" i="1" a="1"/>
  <c r="T8921" i="1" s="1"/>
  <c r="T8920" i="1" a="1"/>
  <c r="T8920" i="1" s="1"/>
  <c r="T8919" i="1" a="1"/>
  <c r="T8919" i="1" s="1"/>
  <c r="T8918" i="1" a="1"/>
  <c r="T8918" i="1" s="1"/>
  <c r="T8917" i="1" a="1"/>
  <c r="T8917" i="1" s="1"/>
  <c r="T8916" i="1" a="1"/>
  <c r="T8916" i="1" s="1"/>
  <c r="T8915" i="1" a="1"/>
  <c r="T8915" i="1" s="1"/>
  <c r="T8914" i="1" a="1"/>
  <c r="T8914" i="1" s="1"/>
  <c r="T8913" i="1" a="1"/>
  <c r="T8913" i="1" s="1"/>
  <c r="T8912" i="1" a="1"/>
  <c r="T8912" i="1" s="1"/>
  <c r="T8911" i="1" a="1"/>
  <c r="T8911" i="1" s="1"/>
  <c r="T8910" i="1" a="1"/>
  <c r="T8910" i="1" s="1"/>
  <c r="T8909" i="1" a="1"/>
  <c r="T8909" i="1" s="1"/>
  <c r="T8908" i="1" a="1"/>
  <c r="T8908" i="1" s="1"/>
  <c r="T8907" i="1" a="1"/>
  <c r="T8907" i="1" s="1"/>
  <c r="T8906" i="1" a="1"/>
  <c r="T8906" i="1" s="1"/>
  <c r="T8905" i="1" a="1"/>
  <c r="T8905" i="1" s="1"/>
  <c r="T8904" i="1" a="1"/>
  <c r="T8904" i="1" s="1"/>
  <c r="T8903" i="1" a="1"/>
  <c r="T8903" i="1" s="1"/>
  <c r="T8902" i="1" a="1"/>
  <c r="T8902" i="1" s="1"/>
  <c r="T8901" i="1" a="1"/>
  <c r="T8901" i="1" s="1"/>
  <c r="T8900" i="1" a="1"/>
  <c r="T8900" i="1" s="1"/>
  <c r="T8899" i="1" a="1"/>
  <c r="T8899" i="1" s="1"/>
  <c r="T8898" i="1" a="1"/>
  <c r="T8898" i="1" s="1"/>
  <c r="T8897" i="1" a="1"/>
  <c r="T8897" i="1" s="1"/>
  <c r="T8896" i="1" a="1"/>
  <c r="T8896" i="1" s="1"/>
  <c r="T8895" i="1" a="1"/>
  <c r="T8895" i="1" s="1"/>
  <c r="T8894" i="1" a="1"/>
  <c r="T8894" i="1" s="1"/>
  <c r="T8893" i="1" a="1"/>
  <c r="T8893" i="1" s="1"/>
  <c r="T8892" i="1" a="1"/>
  <c r="T8892" i="1" s="1"/>
  <c r="T8891" i="1" a="1"/>
  <c r="T8891" i="1" s="1"/>
  <c r="T8890" i="1" a="1"/>
  <c r="T8890" i="1" s="1"/>
  <c r="T8889" i="1" a="1"/>
  <c r="T8889" i="1" s="1"/>
  <c r="T8888" i="1" a="1"/>
  <c r="T8888" i="1" s="1"/>
  <c r="T8887" i="1" a="1"/>
  <c r="T8887" i="1" s="1"/>
  <c r="T8886" i="1" a="1"/>
  <c r="T8886" i="1" s="1"/>
  <c r="T8885" i="1" a="1"/>
  <c r="T8885" i="1" s="1"/>
  <c r="T8884" i="1" a="1"/>
  <c r="T8884" i="1" s="1"/>
  <c r="T8883" i="1" a="1"/>
  <c r="T8883" i="1" s="1"/>
  <c r="T8882" i="1" a="1"/>
  <c r="T8882" i="1" s="1"/>
  <c r="T8881" i="1" a="1"/>
  <c r="T8881" i="1" s="1"/>
  <c r="T8880" i="1" a="1"/>
  <c r="T8880" i="1" s="1"/>
  <c r="T8879" i="1" a="1"/>
  <c r="T8879" i="1" s="1"/>
  <c r="T8878" i="1" a="1"/>
  <c r="T8878" i="1" s="1"/>
  <c r="T8877" i="1" a="1"/>
  <c r="T8877" i="1" s="1"/>
  <c r="T8876" i="1" a="1"/>
  <c r="T8876" i="1" s="1"/>
  <c r="T8875" i="1" a="1"/>
  <c r="T8875" i="1" s="1"/>
  <c r="T8874" i="1" a="1"/>
  <c r="T8874" i="1" s="1"/>
  <c r="T8873" i="1" a="1"/>
  <c r="T8873" i="1" s="1"/>
  <c r="T8872" i="1" a="1"/>
  <c r="T8872" i="1" s="1"/>
  <c r="T8871" i="1" a="1"/>
  <c r="T8871" i="1" s="1"/>
  <c r="T8870" i="1" a="1"/>
  <c r="T8870" i="1" s="1"/>
  <c r="T8869" i="1" a="1"/>
  <c r="T8869" i="1" s="1"/>
  <c r="T8868" i="1" a="1"/>
  <c r="T8868" i="1" s="1"/>
  <c r="T8867" i="1" a="1"/>
  <c r="T8867" i="1" s="1"/>
  <c r="T8866" i="1" a="1"/>
  <c r="T8866" i="1" s="1"/>
  <c r="T8865" i="1" a="1"/>
  <c r="T8865" i="1" s="1"/>
  <c r="T8864" i="1" a="1"/>
  <c r="T8864" i="1" s="1"/>
  <c r="T8863" i="1" a="1"/>
  <c r="T8863" i="1" s="1"/>
  <c r="T8862" i="1" a="1"/>
  <c r="T8862" i="1" s="1"/>
  <c r="T8861" i="1" a="1"/>
  <c r="T8861" i="1" s="1"/>
  <c r="T8860" i="1" a="1"/>
  <c r="T8860" i="1" s="1"/>
  <c r="T8859" i="1" a="1"/>
  <c r="T8859" i="1" s="1"/>
  <c r="T8858" i="1" a="1"/>
  <c r="T8858" i="1" s="1"/>
  <c r="T8857" i="1" a="1"/>
  <c r="T8857" i="1" s="1"/>
  <c r="T8856" i="1" a="1"/>
  <c r="T8856" i="1" s="1"/>
  <c r="T8855" i="1" a="1"/>
  <c r="T8855" i="1" s="1"/>
  <c r="T8854" i="1" a="1"/>
  <c r="T8854" i="1" s="1"/>
  <c r="T8853" i="1" a="1"/>
  <c r="T8853" i="1" s="1"/>
  <c r="T8852" i="1" a="1"/>
  <c r="T8852" i="1" s="1"/>
  <c r="T8851" i="1" a="1"/>
  <c r="T8851" i="1" s="1"/>
  <c r="T8850" i="1" a="1"/>
  <c r="T8850" i="1" s="1"/>
  <c r="T8849" i="1" a="1"/>
  <c r="T8849" i="1" s="1"/>
  <c r="T8848" i="1" a="1"/>
  <c r="T8848" i="1" s="1"/>
  <c r="T8847" i="1" a="1"/>
  <c r="T8847" i="1" s="1"/>
  <c r="T8846" i="1" a="1"/>
  <c r="T8846" i="1" s="1"/>
  <c r="T8845" i="1" a="1"/>
  <c r="T8845" i="1" s="1"/>
  <c r="T8844" i="1" a="1"/>
  <c r="T8844" i="1" s="1"/>
  <c r="T8843" i="1" a="1"/>
  <c r="T8843" i="1" s="1"/>
  <c r="T8842" i="1" a="1"/>
  <c r="T8842" i="1" s="1"/>
  <c r="T8841" i="1" a="1"/>
  <c r="T8841" i="1" s="1"/>
  <c r="T8840" i="1" a="1"/>
  <c r="T8840" i="1" s="1"/>
  <c r="T8839" i="1" a="1"/>
  <c r="T8839" i="1" s="1"/>
  <c r="T8838" i="1" a="1"/>
  <c r="T8838" i="1" s="1"/>
  <c r="T8837" i="1" a="1"/>
  <c r="T8837" i="1" s="1"/>
  <c r="T8836" i="1" a="1"/>
  <c r="T8836" i="1" s="1"/>
  <c r="T8835" i="1" a="1"/>
  <c r="T8835" i="1" s="1"/>
  <c r="T8834" i="1" a="1"/>
  <c r="T8834" i="1" s="1"/>
  <c r="T8833" i="1" a="1"/>
  <c r="T8833" i="1" s="1"/>
  <c r="T8832" i="1" a="1"/>
  <c r="T8832" i="1" s="1"/>
  <c r="T8831" i="1" a="1"/>
  <c r="T8831" i="1" s="1"/>
  <c r="T8830" i="1" a="1"/>
  <c r="T8830" i="1" s="1"/>
  <c r="T8829" i="1" a="1"/>
  <c r="T8829" i="1" s="1"/>
  <c r="T8828" i="1" a="1"/>
  <c r="T8828" i="1" s="1"/>
  <c r="T8827" i="1" a="1"/>
  <c r="T8827" i="1" s="1"/>
  <c r="T8826" i="1" a="1"/>
  <c r="T8826" i="1" s="1"/>
  <c r="T8825" i="1" a="1"/>
  <c r="T8825" i="1" s="1"/>
  <c r="T8824" i="1" a="1"/>
  <c r="T8824" i="1" s="1"/>
  <c r="T8823" i="1" a="1"/>
  <c r="T8823" i="1" s="1"/>
  <c r="T8822" i="1" a="1"/>
  <c r="T8822" i="1" s="1"/>
  <c r="T8821" i="1" a="1"/>
  <c r="T8821" i="1" s="1"/>
  <c r="T8820" i="1" a="1"/>
  <c r="T8820" i="1" s="1"/>
  <c r="T8819" i="1" a="1"/>
  <c r="T8819" i="1" s="1"/>
  <c r="T8818" i="1" a="1"/>
  <c r="T8818" i="1" s="1"/>
  <c r="T8817" i="1" a="1"/>
  <c r="T8817" i="1" s="1"/>
  <c r="T8816" i="1" a="1"/>
  <c r="T8816" i="1" s="1"/>
  <c r="T8815" i="1" a="1"/>
  <c r="T8815" i="1" s="1"/>
  <c r="T8814" i="1" a="1"/>
  <c r="T8814" i="1" s="1"/>
  <c r="T8813" i="1" a="1"/>
  <c r="T8813" i="1" s="1"/>
  <c r="T8812" i="1" a="1"/>
  <c r="T8812" i="1" s="1"/>
  <c r="T8811" i="1" a="1"/>
  <c r="T8811" i="1" s="1"/>
  <c r="T8810" i="1" a="1"/>
  <c r="T8810" i="1" s="1"/>
  <c r="T8809" i="1" a="1"/>
  <c r="T8809" i="1" s="1"/>
  <c r="T8808" i="1" a="1"/>
  <c r="T8808" i="1" s="1"/>
  <c r="T8807" i="1" a="1"/>
  <c r="T8807" i="1" s="1"/>
  <c r="T8806" i="1" a="1"/>
  <c r="T8806" i="1" s="1"/>
  <c r="T8805" i="1" a="1"/>
  <c r="T8805" i="1" s="1"/>
  <c r="T8804" i="1" a="1"/>
  <c r="T8804" i="1" s="1"/>
  <c r="T8803" i="1" a="1"/>
  <c r="T8803" i="1" s="1"/>
  <c r="T8802" i="1" a="1"/>
  <c r="T8802" i="1" s="1"/>
  <c r="T8801" i="1" a="1"/>
  <c r="T8801" i="1" s="1"/>
  <c r="T8800" i="1" a="1"/>
  <c r="T8800" i="1" s="1"/>
  <c r="T8799" i="1" a="1"/>
  <c r="T8799" i="1" s="1"/>
  <c r="T8798" i="1" a="1"/>
  <c r="T8798" i="1" s="1"/>
  <c r="T8797" i="1" a="1"/>
  <c r="T8797" i="1" s="1"/>
  <c r="T8796" i="1" a="1"/>
  <c r="T8796" i="1" s="1"/>
  <c r="T8795" i="1" a="1"/>
  <c r="T8795" i="1" s="1"/>
  <c r="T8794" i="1" a="1"/>
  <c r="T8794" i="1" s="1"/>
  <c r="T8793" i="1" a="1"/>
  <c r="T8793" i="1" s="1"/>
  <c r="T8792" i="1" a="1"/>
  <c r="T8792" i="1" s="1"/>
  <c r="T8791" i="1" a="1"/>
  <c r="T8791" i="1" s="1"/>
  <c r="T8790" i="1" a="1"/>
  <c r="T8790" i="1" s="1"/>
  <c r="T8789" i="1" a="1"/>
  <c r="T8789" i="1" s="1"/>
  <c r="T8788" i="1" a="1"/>
  <c r="T8788" i="1" s="1"/>
  <c r="T8787" i="1" a="1"/>
  <c r="T8787" i="1" s="1"/>
  <c r="T8786" i="1" a="1"/>
  <c r="T8786" i="1" s="1"/>
  <c r="T8785" i="1" a="1"/>
  <c r="T8785" i="1" s="1"/>
  <c r="T8784" i="1" a="1"/>
  <c r="T8784" i="1" s="1"/>
  <c r="T8783" i="1" a="1"/>
  <c r="T8783" i="1" s="1"/>
  <c r="T8782" i="1" a="1"/>
  <c r="T8782" i="1" s="1"/>
  <c r="T8781" i="1" a="1"/>
  <c r="T8781" i="1" s="1"/>
  <c r="T8780" i="1" a="1"/>
  <c r="T8780" i="1" s="1"/>
  <c r="T8779" i="1" a="1"/>
  <c r="T8779" i="1" s="1"/>
  <c r="T8778" i="1" a="1"/>
  <c r="T8778" i="1" s="1"/>
  <c r="T8777" i="1" a="1"/>
  <c r="T8777" i="1" s="1"/>
  <c r="T8776" i="1" a="1"/>
  <c r="T8776" i="1" s="1"/>
  <c r="T8775" i="1" a="1"/>
  <c r="T8775" i="1" s="1"/>
  <c r="T8774" i="1" a="1"/>
  <c r="T8774" i="1" s="1"/>
  <c r="T8773" i="1" a="1"/>
  <c r="T8773" i="1" s="1"/>
  <c r="T8772" i="1" a="1"/>
  <c r="T8772" i="1" s="1"/>
  <c r="T8771" i="1" a="1"/>
  <c r="T8771" i="1" s="1"/>
  <c r="T8770" i="1" a="1"/>
  <c r="T8770" i="1" s="1"/>
  <c r="T8769" i="1" a="1"/>
  <c r="T8769" i="1" s="1"/>
  <c r="T8768" i="1" a="1"/>
  <c r="T8768" i="1" s="1"/>
  <c r="T8767" i="1" a="1"/>
  <c r="T8767" i="1" s="1"/>
  <c r="T8766" i="1" a="1"/>
  <c r="T8766" i="1" s="1"/>
  <c r="T8765" i="1" a="1"/>
  <c r="T8765" i="1" s="1"/>
  <c r="T8764" i="1" a="1"/>
  <c r="T8764" i="1" s="1"/>
  <c r="T8763" i="1" a="1"/>
  <c r="T8763" i="1" s="1"/>
  <c r="T8762" i="1" a="1"/>
  <c r="T8762" i="1" s="1"/>
  <c r="T8761" i="1" a="1"/>
  <c r="T8761" i="1" s="1"/>
  <c r="T8760" i="1" a="1"/>
  <c r="T8760" i="1" s="1"/>
  <c r="T8759" i="1" a="1"/>
  <c r="T8759" i="1" s="1"/>
  <c r="T8758" i="1" a="1"/>
  <c r="T8758" i="1" s="1"/>
  <c r="T8757" i="1" a="1"/>
  <c r="T8757" i="1" s="1"/>
  <c r="T8756" i="1" a="1"/>
  <c r="T8756" i="1" s="1"/>
  <c r="T8755" i="1" a="1"/>
  <c r="T8755" i="1" s="1"/>
  <c r="T8754" i="1" a="1"/>
  <c r="T8754" i="1" s="1"/>
  <c r="T8753" i="1" a="1"/>
  <c r="T8753" i="1" s="1"/>
  <c r="T8752" i="1" a="1"/>
  <c r="T8752" i="1" s="1"/>
  <c r="T8751" i="1" a="1"/>
  <c r="T8751" i="1" s="1"/>
  <c r="T8750" i="1" a="1"/>
  <c r="T8750" i="1" s="1"/>
  <c r="T8749" i="1" a="1"/>
  <c r="T8749" i="1" s="1"/>
  <c r="T8748" i="1" a="1"/>
  <c r="T8748" i="1" s="1"/>
  <c r="T8747" i="1" a="1"/>
  <c r="T8747" i="1" s="1"/>
  <c r="T8746" i="1" a="1"/>
  <c r="T8746" i="1" s="1"/>
  <c r="T8745" i="1" a="1"/>
  <c r="T8745" i="1" s="1"/>
  <c r="T8744" i="1" a="1"/>
  <c r="T8744" i="1" s="1"/>
  <c r="T8743" i="1" a="1"/>
  <c r="T8743" i="1" s="1"/>
  <c r="T8742" i="1" a="1"/>
  <c r="T8742" i="1" s="1"/>
  <c r="T8741" i="1" a="1"/>
  <c r="T8741" i="1" s="1"/>
  <c r="T8740" i="1" a="1"/>
  <c r="T8740" i="1" s="1"/>
  <c r="T8739" i="1" a="1"/>
  <c r="T8739" i="1" s="1"/>
  <c r="T8738" i="1" a="1"/>
  <c r="T8738" i="1" s="1"/>
  <c r="T8737" i="1" a="1"/>
  <c r="T8737" i="1" s="1"/>
  <c r="T8736" i="1" a="1"/>
  <c r="T8736" i="1" s="1"/>
  <c r="T8735" i="1" a="1"/>
  <c r="T8735" i="1" s="1"/>
  <c r="T8734" i="1" a="1"/>
  <c r="T8734" i="1" s="1"/>
  <c r="T8733" i="1" a="1"/>
  <c r="T8733" i="1" s="1"/>
  <c r="T8732" i="1" a="1"/>
  <c r="T8732" i="1" s="1"/>
  <c r="T8731" i="1" a="1"/>
  <c r="T8731" i="1" s="1"/>
  <c r="T8730" i="1" a="1"/>
  <c r="T8730" i="1" s="1"/>
  <c r="T8729" i="1" a="1"/>
  <c r="T8729" i="1" s="1"/>
  <c r="T8728" i="1" a="1"/>
  <c r="T8728" i="1" s="1"/>
  <c r="T8727" i="1" a="1"/>
  <c r="T8727" i="1" s="1"/>
  <c r="T8726" i="1" a="1"/>
  <c r="T8726" i="1" s="1"/>
  <c r="T8725" i="1" a="1"/>
  <c r="T8725" i="1" s="1"/>
  <c r="T8724" i="1" a="1"/>
  <c r="T8724" i="1" s="1"/>
  <c r="T8723" i="1" a="1"/>
  <c r="T8723" i="1" s="1"/>
  <c r="T8722" i="1" a="1"/>
  <c r="T8722" i="1" s="1"/>
  <c r="T8721" i="1" a="1"/>
  <c r="T8721" i="1" s="1"/>
  <c r="T8720" i="1" a="1"/>
  <c r="T8720" i="1" s="1"/>
  <c r="T8719" i="1" a="1"/>
  <c r="T8719" i="1" s="1"/>
  <c r="T8718" i="1" a="1"/>
  <c r="T8718" i="1" s="1"/>
  <c r="T8717" i="1" a="1"/>
  <c r="T8717" i="1" s="1"/>
  <c r="T8716" i="1" a="1"/>
  <c r="T8716" i="1" s="1"/>
  <c r="T8715" i="1" a="1"/>
  <c r="T8715" i="1" s="1"/>
  <c r="T8714" i="1" a="1"/>
  <c r="T8714" i="1" s="1"/>
  <c r="T8713" i="1" a="1"/>
  <c r="T8713" i="1" s="1"/>
  <c r="T8712" i="1" a="1"/>
  <c r="T8712" i="1" s="1"/>
  <c r="T8711" i="1" a="1"/>
  <c r="T8711" i="1" s="1"/>
  <c r="T8710" i="1" a="1"/>
  <c r="T8710" i="1" s="1"/>
  <c r="T8709" i="1" a="1"/>
  <c r="T8709" i="1" s="1"/>
  <c r="T8708" i="1" a="1"/>
  <c r="T8708" i="1" s="1"/>
  <c r="T8707" i="1" a="1"/>
  <c r="T8707" i="1" s="1"/>
  <c r="T8706" i="1" a="1"/>
  <c r="T8706" i="1" s="1"/>
  <c r="T8705" i="1" a="1"/>
  <c r="T8705" i="1" s="1"/>
  <c r="T8704" i="1" a="1"/>
  <c r="T8704" i="1" s="1"/>
  <c r="T8703" i="1" a="1"/>
  <c r="T8703" i="1" s="1"/>
  <c r="T8702" i="1" a="1"/>
  <c r="T8702" i="1" s="1"/>
  <c r="T8701" i="1" a="1"/>
  <c r="T8701" i="1" s="1"/>
  <c r="T8700" i="1" a="1"/>
  <c r="T8700" i="1" s="1"/>
  <c r="T8699" i="1" a="1"/>
  <c r="T8699" i="1" s="1"/>
  <c r="T8698" i="1" a="1"/>
  <c r="T8698" i="1" s="1"/>
  <c r="T8697" i="1" a="1"/>
  <c r="T8697" i="1" s="1"/>
  <c r="T8696" i="1" a="1"/>
  <c r="T8696" i="1" s="1"/>
  <c r="T8695" i="1" a="1"/>
  <c r="T8695" i="1" s="1"/>
  <c r="T8694" i="1" a="1"/>
  <c r="T8694" i="1" s="1"/>
  <c r="T8693" i="1" a="1"/>
  <c r="T8693" i="1" s="1"/>
  <c r="T8692" i="1" a="1"/>
  <c r="T8692" i="1" s="1"/>
  <c r="T8691" i="1" a="1"/>
  <c r="T8691" i="1" s="1"/>
  <c r="T8690" i="1" a="1"/>
  <c r="T8690" i="1" s="1"/>
  <c r="T8689" i="1" a="1"/>
  <c r="T8689" i="1" s="1"/>
  <c r="T8688" i="1" a="1"/>
  <c r="T8688" i="1" s="1"/>
  <c r="T8687" i="1" a="1"/>
  <c r="T8687" i="1" s="1"/>
  <c r="T8686" i="1" a="1"/>
  <c r="T8686" i="1" s="1"/>
  <c r="T8685" i="1" a="1"/>
  <c r="T8685" i="1" s="1"/>
  <c r="T8684" i="1" a="1"/>
  <c r="T8684" i="1" s="1"/>
  <c r="T8683" i="1" a="1"/>
  <c r="T8683" i="1" s="1"/>
  <c r="T8682" i="1" a="1"/>
  <c r="T8682" i="1" s="1"/>
  <c r="T8681" i="1" a="1"/>
  <c r="T8681" i="1" s="1"/>
  <c r="T8680" i="1" a="1"/>
  <c r="T8680" i="1" s="1"/>
  <c r="T8679" i="1" a="1"/>
  <c r="T8679" i="1" s="1"/>
  <c r="T8678" i="1" a="1"/>
  <c r="T8678" i="1" s="1"/>
  <c r="T8677" i="1" a="1"/>
  <c r="T8677" i="1" s="1"/>
  <c r="T8676" i="1" a="1"/>
  <c r="T8676" i="1" s="1"/>
  <c r="T8675" i="1" a="1"/>
  <c r="T8675" i="1" s="1"/>
  <c r="T8674" i="1" a="1"/>
  <c r="T8674" i="1" s="1"/>
  <c r="T8673" i="1" a="1"/>
  <c r="T8673" i="1" s="1"/>
  <c r="T8672" i="1" a="1"/>
  <c r="T8672" i="1" s="1"/>
  <c r="T8671" i="1" a="1"/>
  <c r="T8671" i="1" s="1"/>
  <c r="T8670" i="1" a="1"/>
  <c r="T8670" i="1" s="1"/>
  <c r="T8669" i="1" a="1"/>
  <c r="T8669" i="1" s="1"/>
  <c r="T8668" i="1" a="1"/>
  <c r="T8668" i="1" s="1"/>
  <c r="T8667" i="1" a="1"/>
  <c r="T8667" i="1" s="1"/>
  <c r="T8666" i="1" a="1"/>
  <c r="T8666" i="1" s="1"/>
  <c r="T8665" i="1" a="1"/>
  <c r="T8665" i="1" s="1"/>
  <c r="T8664" i="1" a="1"/>
  <c r="T8664" i="1" s="1"/>
  <c r="T8663" i="1" a="1"/>
  <c r="T8663" i="1" s="1"/>
  <c r="T8662" i="1" a="1"/>
  <c r="T8662" i="1" s="1"/>
  <c r="T8661" i="1" a="1"/>
  <c r="T8661" i="1" s="1"/>
  <c r="T8660" i="1" a="1"/>
  <c r="T8660" i="1" s="1"/>
  <c r="T8659" i="1" a="1"/>
  <c r="T8659" i="1" s="1"/>
  <c r="T8658" i="1" a="1"/>
  <c r="T8658" i="1" s="1"/>
  <c r="T8657" i="1" a="1"/>
  <c r="T8657" i="1" s="1"/>
  <c r="T8656" i="1" a="1"/>
  <c r="T8656" i="1" s="1"/>
  <c r="T8655" i="1" a="1"/>
  <c r="T8655" i="1" s="1"/>
  <c r="T8654" i="1" a="1"/>
  <c r="T8654" i="1" s="1"/>
  <c r="T8653" i="1" a="1"/>
  <c r="T8653" i="1" s="1"/>
  <c r="T8652" i="1" a="1"/>
  <c r="T8652" i="1" s="1"/>
  <c r="T8651" i="1" a="1"/>
  <c r="T8651" i="1" s="1"/>
  <c r="T8650" i="1" a="1"/>
  <c r="T8650" i="1" s="1"/>
  <c r="T8649" i="1" a="1"/>
  <c r="T8649" i="1" s="1"/>
  <c r="T8648" i="1" a="1"/>
  <c r="T8648" i="1" s="1"/>
  <c r="T8647" i="1" a="1"/>
  <c r="T8647" i="1" s="1"/>
  <c r="T8646" i="1" a="1"/>
  <c r="T8646" i="1" s="1"/>
  <c r="T8645" i="1" a="1"/>
  <c r="T8645" i="1" s="1"/>
  <c r="T8644" i="1" a="1"/>
  <c r="T8644" i="1" s="1"/>
  <c r="T8643" i="1" a="1"/>
  <c r="T8643" i="1" s="1"/>
  <c r="T8642" i="1" a="1"/>
  <c r="T8642" i="1" s="1"/>
  <c r="T8641" i="1" a="1"/>
  <c r="T8641" i="1" s="1"/>
  <c r="T8640" i="1" a="1"/>
  <c r="T8640" i="1" s="1"/>
  <c r="T8639" i="1" a="1"/>
  <c r="T8639" i="1" s="1"/>
  <c r="T8638" i="1" a="1"/>
  <c r="T8638" i="1" s="1"/>
  <c r="T8637" i="1" a="1"/>
  <c r="T8637" i="1" s="1"/>
  <c r="T8636" i="1" a="1"/>
  <c r="T8636" i="1" s="1"/>
  <c r="T8635" i="1" a="1"/>
  <c r="T8635" i="1" s="1"/>
  <c r="T8634" i="1" a="1"/>
  <c r="T8634" i="1" s="1"/>
  <c r="T8633" i="1" a="1"/>
  <c r="T8633" i="1" s="1"/>
  <c r="T8632" i="1" a="1"/>
  <c r="T8632" i="1" s="1"/>
  <c r="T8631" i="1" a="1"/>
  <c r="T8631" i="1" s="1"/>
  <c r="T8630" i="1" a="1"/>
  <c r="T8630" i="1" s="1"/>
  <c r="T8629" i="1" a="1"/>
  <c r="T8629" i="1" s="1"/>
  <c r="T8628" i="1" a="1"/>
  <c r="T8628" i="1" s="1"/>
  <c r="T8627" i="1" a="1"/>
  <c r="T8627" i="1" s="1"/>
  <c r="T8626" i="1" a="1"/>
  <c r="T8626" i="1" s="1"/>
  <c r="T8625" i="1" a="1"/>
  <c r="T8625" i="1" s="1"/>
  <c r="T8624" i="1" a="1"/>
  <c r="T8624" i="1" s="1"/>
  <c r="T8623" i="1" a="1"/>
  <c r="T8623" i="1" s="1"/>
  <c r="T8622" i="1" a="1"/>
  <c r="T8622" i="1" s="1"/>
  <c r="T8621" i="1" a="1"/>
  <c r="T8621" i="1" s="1"/>
  <c r="T8620" i="1" a="1"/>
  <c r="T8620" i="1" s="1"/>
  <c r="T8619" i="1" a="1"/>
  <c r="T8619" i="1" s="1"/>
  <c r="T8618" i="1" a="1"/>
  <c r="T8618" i="1" s="1"/>
  <c r="T8617" i="1" a="1"/>
  <c r="T8617" i="1" s="1"/>
  <c r="T8616" i="1" a="1"/>
  <c r="T8616" i="1" s="1"/>
  <c r="T8615" i="1" a="1"/>
  <c r="T8615" i="1" s="1"/>
  <c r="T8614" i="1" a="1"/>
  <c r="T8614" i="1" s="1"/>
  <c r="T8613" i="1" a="1"/>
  <c r="T8613" i="1" s="1"/>
  <c r="T8612" i="1" a="1"/>
  <c r="T8612" i="1" s="1"/>
  <c r="T8611" i="1" a="1"/>
  <c r="T8611" i="1" s="1"/>
  <c r="T8610" i="1" a="1"/>
  <c r="T8610" i="1" s="1"/>
  <c r="T8609" i="1" a="1"/>
  <c r="T8609" i="1" s="1"/>
  <c r="T8608" i="1" a="1"/>
  <c r="T8608" i="1" s="1"/>
  <c r="T8607" i="1" a="1"/>
  <c r="T8607" i="1" s="1"/>
  <c r="T8606" i="1" a="1"/>
  <c r="T8606" i="1" s="1"/>
  <c r="T8605" i="1" a="1"/>
  <c r="T8605" i="1" s="1"/>
  <c r="T8604" i="1" a="1"/>
  <c r="T8604" i="1" s="1"/>
  <c r="T8603" i="1" a="1"/>
  <c r="T8603" i="1" s="1"/>
  <c r="T8602" i="1" a="1"/>
  <c r="T8602" i="1" s="1"/>
  <c r="T8601" i="1" a="1"/>
  <c r="T8601" i="1" s="1"/>
  <c r="T8600" i="1" a="1"/>
  <c r="T8600" i="1" s="1"/>
  <c r="T8599" i="1" a="1"/>
  <c r="T8599" i="1" s="1"/>
  <c r="T8598" i="1" a="1"/>
  <c r="T8598" i="1" s="1"/>
  <c r="T8597" i="1" a="1"/>
  <c r="T8597" i="1" s="1"/>
  <c r="T8596" i="1" a="1"/>
  <c r="T8596" i="1" s="1"/>
  <c r="T8595" i="1" a="1"/>
  <c r="T8595" i="1" s="1"/>
  <c r="T8594" i="1" a="1"/>
  <c r="T8594" i="1" s="1"/>
  <c r="T8593" i="1" a="1"/>
  <c r="T8593" i="1" s="1"/>
  <c r="T8592" i="1" a="1"/>
  <c r="T8592" i="1" s="1"/>
  <c r="T8591" i="1" a="1"/>
  <c r="T8591" i="1" s="1"/>
  <c r="T8590" i="1" a="1"/>
  <c r="T8590" i="1" s="1"/>
  <c r="T8589" i="1" a="1"/>
  <c r="T8589" i="1" s="1"/>
  <c r="T8588" i="1" a="1"/>
  <c r="T8588" i="1" s="1"/>
  <c r="T8587" i="1" a="1"/>
  <c r="T8587" i="1" s="1"/>
  <c r="T8586" i="1" a="1"/>
  <c r="T8586" i="1" s="1"/>
  <c r="T8585" i="1" a="1"/>
  <c r="T8585" i="1" s="1"/>
  <c r="T8584" i="1" a="1"/>
  <c r="T8584" i="1" s="1"/>
  <c r="T8583" i="1" a="1"/>
  <c r="T8583" i="1" s="1"/>
  <c r="T8582" i="1" a="1"/>
  <c r="T8582" i="1" s="1"/>
  <c r="T8581" i="1" a="1"/>
  <c r="T8581" i="1" s="1"/>
  <c r="T8580" i="1" a="1"/>
  <c r="T8580" i="1" s="1"/>
  <c r="T8579" i="1" a="1"/>
  <c r="T8579" i="1" s="1"/>
  <c r="T8578" i="1" a="1"/>
  <c r="T8578" i="1" s="1"/>
  <c r="T8577" i="1" a="1"/>
  <c r="T8577" i="1" s="1"/>
  <c r="T8576" i="1" a="1"/>
  <c r="T8576" i="1" s="1"/>
  <c r="T8575" i="1" a="1"/>
  <c r="T8575" i="1" s="1"/>
  <c r="T8574" i="1" a="1"/>
  <c r="T8574" i="1" s="1"/>
  <c r="T8573" i="1" a="1"/>
  <c r="T8573" i="1" s="1"/>
  <c r="T8572" i="1" a="1"/>
  <c r="T8572" i="1" s="1"/>
  <c r="T8571" i="1" a="1"/>
  <c r="T8571" i="1" s="1"/>
  <c r="T8570" i="1" a="1"/>
  <c r="T8570" i="1" s="1"/>
  <c r="T8569" i="1" a="1"/>
  <c r="T8569" i="1" s="1"/>
  <c r="T8568" i="1" a="1"/>
  <c r="T8568" i="1" s="1"/>
  <c r="T8567" i="1" a="1"/>
  <c r="T8567" i="1" s="1"/>
  <c r="T8566" i="1" a="1"/>
  <c r="T8566" i="1" s="1"/>
  <c r="T8565" i="1" a="1"/>
  <c r="T8565" i="1" s="1"/>
  <c r="T8564" i="1" a="1"/>
  <c r="T8564" i="1" s="1"/>
  <c r="T8563" i="1" a="1"/>
  <c r="T8563" i="1" s="1"/>
  <c r="T8562" i="1" a="1"/>
  <c r="T8562" i="1" s="1"/>
  <c r="T8561" i="1" a="1"/>
  <c r="T8561" i="1" s="1"/>
  <c r="T8560" i="1" a="1"/>
  <c r="T8560" i="1" s="1"/>
  <c r="T8559" i="1" a="1"/>
  <c r="T8559" i="1" s="1"/>
  <c r="T8558" i="1" a="1"/>
  <c r="T8558" i="1" s="1"/>
  <c r="T8557" i="1" a="1"/>
  <c r="T8557" i="1" s="1"/>
  <c r="T8556" i="1" a="1"/>
  <c r="T8556" i="1" s="1"/>
  <c r="T8555" i="1" a="1"/>
  <c r="T8555" i="1" s="1"/>
  <c r="T8554" i="1" a="1"/>
  <c r="T8554" i="1" s="1"/>
  <c r="T8553" i="1" a="1"/>
  <c r="T8553" i="1" s="1"/>
  <c r="T8552" i="1" a="1"/>
  <c r="T8552" i="1" s="1"/>
  <c r="T8551" i="1" a="1"/>
  <c r="T8551" i="1" s="1"/>
  <c r="T8550" i="1" a="1"/>
  <c r="T8550" i="1" s="1"/>
  <c r="T8549" i="1" a="1"/>
  <c r="T8549" i="1" s="1"/>
  <c r="T8548" i="1" a="1"/>
  <c r="T8548" i="1" s="1"/>
  <c r="T8547" i="1" a="1"/>
  <c r="T8547" i="1" s="1"/>
  <c r="T8546" i="1" a="1"/>
  <c r="T8546" i="1" s="1"/>
  <c r="T8545" i="1" a="1"/>
  <c r="T8545" i="1" s="1"/>
  <c r="T8544" i="1" a="1"/>
  <c r="T8544" i="1" s="1"/>
  <c r="T8543" i="1" a="1"/>
  <c r="T8543" i="1" s="1"/>
  <c r="T8542" i="1" a="1"/>
  <c r="T8542" i="1" s="1"/>
  <c r="T8541" i="1" a="1"/>
  <c r="T8541" i="1" s="1"/>
  <c r="T8540" i="1" a="1"/>
  <c r="T8540" i="1" s="1"/>
  <c r="T8539" i="1" a="1"/>
  <c r="T8539" i="1" s="1"/>
  <c r="T8538" i="1" a="1"/>
  <c r="T8538" i="1" s="1"/>
  <c r="T8537" i="1" a="1"/>
  <c r="T8537" i="1" s="1"/>
  <c r="T8536" i="1" a="1"/>
  <c r="T8536" i="1" s="1"/>
  <c r="T8535" i="1" a="1"/>
  <c r="T8535" i="1" s="1"/>
  <c r="T8534" i="1" a="1"/>
  <c r="T8534" i="1" s="1"/>
  <c r="T8533" i="1" a="1"/>
  <c r="T8533" i="1" s="1"/>
  <c r="T8532" i="1" a="1"/>
  <c r="T8532" i="1" s="1"/>
  <c r="T8531" i="1" a="1"/>
  <c r="T8531" i="1" s="1"/>
  <c r="T8530" i="1" a="1"/>
  <c r="T8530" i="1" s="1"/>
  <c r="T8529" i="1" a="1"/>
  <c r="T8529" i="1" s="1"/>
  <c r="T8528" i="1" a="1"/>
  <c r="T8528" i="1" s="1"/>
  <c r="T8527" i="1" a="1"/>
  <c r="T8527" i="1" s="1"/>
  <c r="T8526" i="1" a="1"/>
  <c r="T8526" i="1" s="1"/>
  <c r="T8525" i="1" a="1"/>
  <c r="T8525" i="1" s="1"/>
  <c r="T8524" i="1" a="1"/>
  <c r="T8524" i="1" s="1"/>
  <c r="T8523" i="1" a="1"/>
  <c r="T8523" i="1" s="1"/>
  <c r="T8522" i="1" a="1"/>
  <c r="T8522" i="1" s="1"/>
  <c r="T8521" i="1" a="1"/>
  <c r="T8521" i="1" s="1"/>
  <c r="T8520" i="1" a="1"/>
  <c r="T8520" i="1" s="1"/>
  <c r="T8519" i="1" a="1"/>
  <c r="T8519" i="1" s="1"/>
  <c r="T8518" i="1" a="1"/>
  <c r="T8518" i="1" s="1"/>
  <c r="T8517" i="1" a="1"/>
  <c r="T8517" i="1" s="1"/>
  <c r="T8516" i="1" a="1"/>
  <c r="T8516" i="1" s="1"/>
  <c r="T8515" i="1" a="1"/>
  <c r="T8515" i="1" s="1"/>
  <c r="T8514" i="1" a="1"/>
  <c r="T8514" i="1" s="1"/>
  <c r="T8513" i="1" a="1"/>
  <c r="T8513" i="1" s="1"/>
  <c r="T8512" i="1" a="1"/>
  <c r="T8512" i="1" s="1"/>
  <c r="T8511" i="1" a="1"/>
  <c r="T8511" i="1" s="1"/>
  <c r="T8510" i="1" a="1"/>
  <c r="T8510" i="1" s="1"/>
  <c r="T8509" i="1" a="1"/>
  <c r="T8509" i="1" s="1"/>
  <c r="T8508" i="1" a="1"/>
  <c r="T8508" i="1" s="1"/>
  <c r="T8507" i="1" a="1"/>
  <c r="T8507" i="1" s="1"/>
  <c r="T8506" i="1" a="1"/>
  <c r="T8506" i="1" s="1"/>
  <c r="T8505" i="1" a="1"/>
  <c r="T8505" i="1" s="1"/>
  <c r="T8504" i="1" a="1"/>
  <c r="T8504" i="1" s="1"/>
  <c r="T8503" i="1" a="1"/>
  <c r="T8503" i="1" s="1"/>
  <c r="T8502" i="1" a="1"/>
  <c r="T8502" i="1" s="1"/>
  <c r="T8501" i="1" a="1"/>
  <c r="T8501" i="1" s="1"/>
  <c r="T8500" i="1" a="1"/>
  <c r="T8500" i="1" s="1"/>
  <c r="T8499" i="1" a="1"/>
  <c r="T8499" i="1" s="1"/>
  <c r="T8498" i="1" a="1"/>
  <c r="T8498" i="1" s="1"/>
  <c r="T8497" i="1" a="1"/>
  <c r="T8497" i="1" s="1"/>
  <c r="T8496" i="1" a="1"/>
  <c r="T8496" i="1" s="1"/>
  <c r="T8495" i="1" a="1"/>
  <c r="T8495" i="1" s="1"/>
  <c r="T8494" i="1" a="1"/>
  <c r="T8494" i="1" s="1"/>
  <c r="T8493" i="1" a="1"/>
  <c r="T8493" i="1" s="1"/>
  <c r="T8492" i="1" a="1"/>
  <c r="T8492" i="1" s="1"/>
  <c r="T8491" i="1" a="1"/>
  <c r="T8491" i="1" s="1"/>
  <c r="T8490" i="1" a="1"/>
  <c r="T8490" i="1" s="1"/>
  <c r="T8489" i="1" a="1"/>
  <c r="T8489" i="1" s="1"/>
  <c r="T8488" i="1" a="1"/>
  <c r="T8488" i="1" s="1"/>
  <c r="T8487" i="1" a="1"/>
  <c r="T8487" i="1" s="1"/>
  <c r="T8486" i="1" a="1"/>
  <c r="T8486" i="1" s="1"/>
  <c r="T8485" i="1" a="1"/>
  <c r="T8485" i="1" s="1"/>
  <c r="T8484" i="1" a="1"/>
  <c r="T8484" i="1" s="1"/>
  <c r="T8483" i="1" a="1"/>
  <c r="T8483" i="1" s="1"/>
  <c r="T8482" i="1" a="1"/>
  <c r="T8482" i="1" s="1"/>
  <c r="T8481" i="1" a="1"/>
  <c r="T8481" i="1" s="1"/>
  <c r="T8480" i="1" a="1"/>
  <c r="T8480" i="1" s="1"/>
  <c r="T8479" i="1" a="1"/>
  <c r="T8479" i="1" s="1"/>
  <c r="T8478" i="1" a="1"/>
  <c r="T8478" i="1" s="1"/>
  <c r="T8477" i="1" a="1"/>
  <c r="T8477" i="1" s="1"/>
  <c r="T8476" i="1" a="1"/>
  <c r="T8476" i="1" s="1"/>
  <c r="T8475" i="1" a="1"/>
  <c r="T8475" i="1" s="1"/>
  <c r="T8474" i="1" a="1"/>
  <c r="T8474" i="1" s="1"/>
  <c r="T8473" i="1" a="1"/>
  <c r="T8473" i="1" s="1"/>
  <c r="T8472" i="1" a="1"/>
  <c r="T8472" i="1" s="1"/>
  <c r="T8471" i="1" a="1"/>
  <c r="T8471" i="1" s="1"/>
  <c r="T8470" i="1" a="1"/>
  <c r="T8470" i="1" s="1"/>
  <c r="T8469" i="1" a="1"/>
  <c r="T8469" i="1" s="1"/>
  <c r="T8468" i="1" a="1"/>
  <c r="T8468" i="1" s="1"/>
  <c r="T8467" i="1" a="1"/>
  <c r="T8467" i="1" s="1"/>
  <c r="T8466" i="1" a="1"/>
  <c r="T8466" i="1" s="1"/>
  <c r="T8465" i="1" a="1"/>
  <c r="T8465" i="1" s="1"/>
  <c r="T8464" i="1" a="1"/>
  <c r="T8464" i="1" s="1"/>
  <c r="T8463" i="1" a="1"/>
  <c r="T8463" i="1" s="1"/>
  <c r="T8462" i="1" a="1"/>
  <c r="T8462" i="1" s="1"/>
  <c r="T8461" i="1" a="1"/>
  <c r="T8461" i="1" s="1"/>
  <c r="T8460" i="1" a="1"/>
  <c r="T8460" i="1" s="1"/>
  <c r="T8459" i="1" a="1"/>
  <c r="T8459" i="1" s="1"/>
  <c r="T8458" i="1" a="1"/>
  <c r="T8458" i="1" s="1"/>
  <c r="T8457" i="1" a="1"/>
  <c r="T8457" i="1" s="1"/>
  <c r="T8456" i="1" a="1"/>
  <c r="T8456" i="1" s="1"/>
  <c r="T8455" i="1" a="1"/>
  <c r="T8455" i="1" s="1"/>
  <c r="T8454" i="1" a="1"/>
  <c r="T8454" i="1" s="1"/>
  <c r="T8453" i="1" a="1"/>
  <c r="T8453" i="1" s="1"/>
  <c r="T8452" i="1" a="1"/>
  <c r="T8452" i="1" s="1"/>
  <c r="T8451" i="1" a="1"/>
  <c r="T8451" i="1" s="1"/>
  <c r="T8450" i="1" a="1"/>
  <c r="T8450" i="1" s="1"/>
  <c r="T8449" i="1" a="1"/>
  <c r="T8449" i="1" s="1"/>
  <c r="T8448" i="1" a="1"/>
  <c r="T8448" i="1" s="1"/>
  <c r="T8447" i="1" a="1"/>
  <c r="T8447" i="1" s="1"/>
  <c r="T8446" i="1" a="1"/>
  <c r="T8446" i="1" s="1"/>
  <c r="T8445" i="1" a="1"/>
  <c r="T8445" i="1" s="1"/>
  <c r="T8444" i="1" a="1"/>
  <c r="T8444" i="1" s="1"/>
  <c r="T8443" i="1" a="1"/>
  <c r="T8443" i="1" s="1"/>
  <c r="T8442" i="1" a="1"/>
  <c r="T8442" i="1" s="1"/>
  <c r="T8441" i="1" a="1"/>
  <c r="T8441" i="1" s="1"/>
  <c r="T8440" i="1" a="1"/>
  <c r="T8440" i="1" s="1"/>
  <c r="T8439" i="1" a="1"/>
  <c r="T8439" i="1" s="1"/>
  <c r="T8438" i="1" a="1"/>
  <c r="T8438" i="1" s="1"/>
  <c r="T8437" i="1" a="1"/>
  <c r="T8437" i="1" s="1"/>
  <c r="T8436" i="1" a="1"/>
  <c r="T8436" i="1" s="1"/>
  <c r="T8435" i="1" a="1"/>
  <c r="T8435" i="1" s="1"/>
  <c r="T8434" i="1" a="1"/>
  <c r="T8434" i="1" s="1"/>
  <c r="T8433" i="1" a="1"/>
  <c r="T8433" i="1" s="1"/>
  <c r="T8432" i="1" a="1"/>
  <c r="T8432" i="1" s="1"/>
  <c r="T8431" i="1" a="1"/>
  <c r="T8431" i="1" s="1"/>
  <c r="T8430" i="1" a="1"/>
  <c r="T8430" i="1" s="1"/>
  <c r="T8429" i="1" a="1"/>
  <c r="T8429" i="1" s="1"/>
  <c r="T8428" i="1" a="1"/>
  <c r="T8428" i="1" s="1"/>
  <c r="T8427" i="1" a="1"/>
  <c r="T8427" i="1" s="1"/>
  <c r="T8426" i="1" a="1"/>
  <c r="T8426" i="1" s="1"/>
  <c r="T8425" i="1" a="1"/>
  <c r="T8425" i="1" s="1"/>
  <c r="T8424" i="1" a="1"/>
  <c r="T8424" i="1" s="1"/>
  <c r="T8423" i="1" a="1"/>
  <c r="T8423" i="1" s="1"/>
  <c r="T8422" i="1" a="1"/>
  <c r="T8422" i="1" s="1"/>
  <c r="T8421" i="1" a="1"/>
  <c r="T8421" i="1" s="1"/>
  <c r="T8420" i="1" a="1"/>
  <c r="T8420" i="1" s="1"/>
  <c r="T8419" i="1" a="1"/>
  <c r="T8419" i="1" s="1"/>
  <c r="T8418" i="1" a="1"/>
  <c r="T8418" i="1" s="1"/>
  <c r="T8417" i="1" a="1"/>
  <c r="T8417" i="1" s="1"/>
  <c r="T8416" i="1" a="1"/>
  <c r="T8416" i="1" s="1"/>
  <c r="T8415" i="1" a="1"/>
  <c r="T8415" i="1" s="1"/>
  <c r="T8414" i="1" a="1"/>
  <c r="T8414" i="1" s="1"/>
  <c r="T8413" i="1" a="1"/>
  <c r="T8413" i="1" s="1"/>
  <c r="T8412" i="1" a="1"/>
  <c r="T8412" i="1" s="1"/>
  <c r="T8411" i="1" a="1"/>
  <c r="T8411" i="1" s="1"/>
  <c r="T8410" i="1" a="1"/>
  <c r="T8410" i="1" s="1"/>
  <c r="T8409" i="1" a="1"/>
  <c r="T8409" i="1" s="1"/>
  <c r="T8408" i="1" a="1"/>
  <c r="T8408" i="1" s="1"/>
  <c r="T8407" i="1" a="1"/>
  <c r="T8407" i="1" s="1"/>
  <c r="T8406" i="1" a="1"/>
  <c r="T8406" i="1" s="1"/>
  <c r="T8405" i="1" a="1"/>
  <c r="T8405" i="1" s="1"/>
  <c r="T8404" i="1" a="1"/>
  <c r="T8404" i="1" s="1"/>
  <c r="T8403" i="1" a="1"/>
  <c r="T8403" i="1" s="1"/>
  <c r="T8402" i="1" a="1"/>
  <c r="T8402" i="1" s="1"/>
  <c r="T8401" i="1" a="1"/>
  <c r="T8401" i="1" s="1"/>
  <c r="T8400" i="1" a="1"/>
  <c r="T8400" i="1" s="1"/>
  <c r="T8399" i="1" a="1"/>
  <c r="T8399" i="1" s="1"/>
  <c r="T8398" i="1" a="1"/>
  <c r="T8398" i="1" s="1"/>
  <c r="T8397" i="1" a="1"/>
  <c r="T8397" i="1" s="1"/>
  <c r="T8396" i="1" a="1"/>
  <c r="T8396" i="1" s="1"/>
  <c r="T8395" i="1" a="1"/>
  <c r="T8395" i="1" s="1"/>
  <c r="T8394" i="1" a="1"/>
  <c r="T8394" i="1" s="1"/>
  <c r="T8393" i="1" a="1"/>
  <c r="T8393" i="1" s="1"/>
  <c r="T8392" i="1" a="1"/>
  <c r="T8392" i="1" s="1"/>
  <c r="T8391" i="1" a="1"/>
  <c r="T8391" i="1" s="1"/>
  <c r="T8390" i="1" a="1"/>
  <c r="T8390" i="1" s="1"/>
  <c r="T8389" i="1" a="1"/>
  <c r="T8389" i="1" s="1"/>
  <c r="T8388" i="1" a="1"/>
  <c r="T8388" i="1" s="1"/>
  <c r="T8387" i="1" a="1"/>
  <c r="T8387" i="1" s="1"/>
  <c r="T8386" i="1" a="1"/>
  <c r="T8386" i="1" s="1"/>
  <c r="T8385" i="1" a="1"/>
  <c r="T8385" i="1" s="1"/>
  <c r="T8384" i="1" a="1"/>
  <c r="T8384" i="1" s="1"/>
  <c r="T8383" i="1" a="1"/>
  <c r="T8383" i="1" s="1"/>
  <c r="T8382" i="1" a="1"/>
  <c r="T8382" i="1" s="1"/>
  <c r="T8381" i="1" a="1"/>
  <c r="T8381" i="1" s="1"/>
  <c r="T8380" i="1" a="1"/>
  <c r="T8380" i="1" s="1"/>
  <c r="T8379" i="1" a="1"/>
  <c r="T8379" i="1" s="1"/>
  <c r="T8378" i="1" a="1"/>
  <c r="T8378" i="1" s="1"/>
  <c r="T8377" i="1" a="1"/>
  <c r="T8377" i="1" s="1"/>
  <c r="T8376" i="1" a="1"/>
  <c r="T8376" i="1" s="1"/>
  <c r="T8375" i="1" a="1"/>
  <c r="T8375" i="1" s="1"/>
  <c r="T8374" i="1" a="1"/>
  <c r="T8374" i="1" s="1"/>
  <c r="T8373" i="1" a="1"/>
  <c r="T8373" i="1" s="1"/>
  <c r="T8372" i="1" a="1"/>
  <c r="T8372" i="1" s="1"/>
  <c r="T8371" i="1" a="1"/>
  <c r="T8371" i="1" s="1"/>
  <c r="T8370" i="1" a="1"/>
  <c r="T8370" i="1" s="1"/>
  <c r="T8369" i="1" a="1"/>
  <c r="T8369" i="1" s="1"/>
  <c r="T8368" i="1" a="1"/>
  <c r="T8368" i="1" s="1"/>
  <c r="T8367" i="1" a="1"/>
  <c r="T8367" i="1" s="1"/>
  <c r="T8366" i="1" a="1"/>
  <c r="T8366" i="1" s="1"/>
  <c r="T8365" i="1" a="1"/>
  <c r="T8365" i="1" s="1"/>
  <c r="T8364" i="1" a="1"/>
  <c r="T8364" i="1" s="1"/>
  <c r="T8363" i="1" a="1"/>
  <c r="T8363" i="1" s="1"/>
  <c r="T8362" i="1" a="1"/>
  <c r="T8362" i="1" s="1"/>
  <c r="T8361" i="1" a="1"/>
  <c r="T8361" i="1" s="1"/>
  <c r="T8360" i="1" a="1"/>
  <c r="T8360" i="1" s="1"/>
  <c r="T8359" i="1" a="1"/>
  <c r="T8359" i="1" s="1"/>
  <c r="T8358" i="1" a="1"/>
  <c r="T8358" i="1" s="1"/>
  <c r="T8357" i="1" a="1"/>
  <c r="T8357" i="1" s="1"/>
  <c r="T8356" i="1" a="1"/>
  <c r="T8356" i="1" s="1"/>
  <c r="T8355" i="1" a="1"/>
  <c r="T8355" i="1" s="1"/>
  <c r="T8354" i="1" a="1"/>
  <c r="T8354" i="1" s="1"/>
  <c r="T8353" i="1" a="1"/>
  <c r="T8353" i="1" s="1"/>
  <c r="T8352" i="1" a="1"/>
  <c r="T8352" i="1" s="1"/>
  <c r="T8351" i="1" a="1"/>
  <c r="T8351" i="1" s="1"/>
  <c r="T8350" i="1" a="1"/>
  <c r="T8350" i="1" s="1"/>
  <c r="T8349" i="1" a="1"/>
  <c r="T8349" i="1" s="1"/>
  <c r="T8348" i="1" a="1"/>
  <c r="T8348" i="1" s="1"/>
  <c r="T8347" i="1" a="1"/>
  <c r="T8347" i="1" s="1"/>
  <c r="T8346" i="1" a="1"/>
  <c r="T8346" i="1" s="1"/>
  <c r="T8345" i="1" a="1"/>
  <c r="T8345" i="1" s="1"/>
  <c r="T8344" i="1" a="1"/>
  <c r="T8344" i="1" s="1"/>
  <c r="T8343" i="1" a="1"/>
  <c r="T8343" i="1" s="1"/>
  <c r="T8342" i="1" a="1"/>
  <c r="T8342" i="1" s="1"/>
  <c r="T8341" i="1" a="1"/>
  <c r="T8341" i="1" s="1"/>
  <c r="T8340" i="1" a="1"/>
  <c r="T8340" i="1" s="1"/>
  <c r="T8339" i="1" a="1"/>
  <c r="T8339" i="1" s="1"/>
  <c r="T8338" i="1" a="1"/>
  <c r="T8338" i="1" s="1"/>
  <c r="T8337" i="1" a="1"/>
  <c r="T8337" i="1" s="1"/>
  <c r="T8336" i="1" a="1"/>
  <c r="T8336" i="1" s="1"/>
  <c r="T8335" i="1" a="1"/>
  <c r="T8335" i="1" s="1"/>
  <c r="T8334" i="1" a="1"/>
  <c r="T8334" i="1" s="1"/>
  <c r="T8333" i="1" a="1"/>
  <c r="T8333" i="1" s="1"/>
  <c r="T8332" i="1" a="1"/>
  <c r="T8332" i="1" s="1"/>
  <c r="T8331" i="1" a="1"/>
  <c r="T8331" i="1" s="1"/>
  <c r="T8330" i="1" a="1"/>
  <c r="T8330" i="1" s="1"/>
  <c r="T8329" i="1" a="1"/>
  <c r="T8329" i="1" s="1"/>
  <c r="T8328" i="1" a="1"/>
  <c r="T8328" i="1" s="1"/>
  <c r="T8327" i="1" a="1"/>
  <c r="T8327" i="1" s="1"/>
  <c r="T8326" i="1" a="1"/>
  <c r="T8326" i="1" s="1"/>
  <c r="T8325" i="1" a="1"/>
  <c r="T8325" i="1" s="1"/>
  <c r="T8324" i="1" a="1"/>
  <c r="T8324" i="1" s="1"/>
  <c r="T8323" i="1" a="1"/>
  <c r="T8323" i="1" s="1"/>
  <c r="T8322" i="1" a="1"/>
  <c r="T8322" i="1" s="1"/>
  <c r="T8321" i="1" a="1"/>
  <c r="T8321" i="1" s="1"/>
  <c r="T8320" i="1" a="1"/>
  <c r="T8320" i="1" s="1"/>
  <c r="T8319" i="1" a="1"/>
  <c r="T8319" i="1" s="1"/>
  <c r="T8318" i="1" a="1"/>
  <c r="T8318" i="1" s="1"/>
  <c r="T8317" i="1" a="1"/>
  <c r="T8317" i="1" s="1"/>
  <c r="T8316" i="1" a="1"/>
  <c r="T8316" i="1" s="1"/>
  <c r="T8315" i="1" a="1"/>
  <c r="T8315" i="1" s="1"/>
  <c r="T8314" i="1" a="1"/>
  <c r="T8314" i="1" s="1"/>
  <c r="T8313" i="1" a="1"/>
  <c r="T8313" i="1" s="1"/>
  <c r="T8312" i="1" a="1"/>
  <c r="T8312" i="1" s="1"/>
  <c r="T8311" i="1" a="1"/>
  <c r="T8311" i="1" s="1"/>
  <c r="T8310" i="1" a="1"/>
  <c r="T8310" i="1" s="1"/>
  <c r="T8309" i="1" a="1"/>
  <c r="T8309" i="1" s="1"/>
  <c r="T8308" i="1" a="1"/>
  <c r="T8308" i="1" s="1"/>
  <c r="T8307" i="1" a="1"/>
  <c r="T8307" i="1" s="1"/>
  <c r="T8306" i="1" a="1"/>
  <c r="T8306" i="1" s="1"/>
  <c r="T8305" i="1" a="1"/>
  <c r="T8305" i="1" s="1"/>
  <c r="T8304" i="1" a="1"/>
  <c r="T8304" i="1" s="1"/>
  <c r="T8303" i="1" a="1"/>
  <c r="T8303" i="1" s="1"/>
  <c r="T8302" i="1" a="1"/>
  <c r="T8302" i="1" s="1"/>
  <c r="T8301" i="1" a="1"/>
  <c r="T8301" i="1" s="1"/>
  <c r="T8300" i="1" a="1"/>
  <c r="T8300" i="1" s="1"/>
  <c r="T8299" i="1" a="1"/>
  <c r="T8299" i="1" s="1"/>
  <c r="T8298" i="1" a="1"/>
  <c r="T8298" i="1" s="1"/>
  <c r="T8297" i="1" a="1"/>
  <c r="T8297" i="1" s="1"/>
  <c r="T8296" i="1" a="1"/>
  <c r="T8296" i="1" s="1"/>
  <c r="T8295" i="1" a="1"/>
  <c r="T8295" i="1" s="1"/>
  <c r="T8294" i="1" a="1"/>
  <c r="T8294" i="1" s="1"/>
  <c r="T8293" i="1" a="1"/>
  <c r="T8293" i="1" s="1"/>
  <c r="T8292" i="1" a="1"/>
  <c r="T8292" i="1" s="1"/>
  <c r="T8291" i="1" a="1"/>
  <c r="T8291" i="1" s="1"/>
  <c r="T8290" i="1" a="1"/>
  <c r="T8290" i="1" s="1"/>
  <c r="T8289" i="1" a="1"/>
  <c r="T8289" i="1" s="1"/>
  <c r="T8288" i="1" a="1"/>
  <c r="T8288" i="1" s="1"/>
  <c r="T8287" i="1" a="1"/>
  <c r="T8287" i="1" s="1"/>
  <c r="T8286" i="1" a="1"/>
  <c r="T8286" i="1" s="1"/>
  <c r="T8285" i="1" a="1"/>
  <c r="T8285" i="1" s="1"/>
  <c r="T8284" i="1" a="1"/>
  <c r="T8284" i="1" s="1"/>
  <c r="T8283" i="1" a="1"/>
  <c r="T8283" i="1" s="1"/>
  <c r="T8282" i="1" a="1"/>
  <c r="T8282" i="1" s="1"/>
  <c r="T8281" i="1" a="1"/>
  <c r="T8281" i="1" s="1"/>
  <c r="T8280" i="1" a="1"/>
  <c r="T8280" i="1" s="1"/>
  <c r="T8279" i="1" a="1"/>
  <c r="T8279" i="1" s="1"/>
  <c r="T8278" i="1" a="1"/>
  <c r="T8278" i="1" s="1"/>
  <c r="T8277" i="1" a="1"/>
  <c r="T8277" i="1" s="1"/>
  <c r="T8276" i="1" a="1"/>
  <c r="T8276" i="1" s="1"/>
  <c r="T8275" i="1" a="1"/>
  <c r="T8275" i="1" s="1"/>
  <c r="T8274" i="1" a="1"/>
  <c r="T8274" i="1" s="1"/>
  <c r="T8273" i="1" a="1"/>
  <c r="T8273" i="1" s="1"/>
  <c r="T8272" i="1" a="1"/>
  <c r="T8272" i="1" s="1"/>
  <c r="T8271" i="1" a="1"/>
  <c r="T8271" i="1" s="1"/>
  <c r="T8270" i="1" a="1"/>
  <c r="T8270" i="1" s="1"/>
  <c r="T8269" i="1" a="1"/>
  <c r="T8269" i="1" s="1"/>
  <c r="T8268" i="1" a="1"/>
  <c r="T8268" i="1" s="1"/>
  <c r="T8267" i="1" a="1"/>
  <c r="T8267" i="1" s="1"/>
  <c r="T8266" i="1" a="1"/>
  <c r="T8266" i="1" s="1"/>
  <c r="T8265" i="1" a="1"/>
  <c r="T8265" i="1" s="1"/>
  <c r="T8264" i="1" a="1"/>
  <c r="T8264" i="1" s="1"/>
  <c r="T8263" i="1" a="1"/>
  <c r="T8263" i="1" s="1"/>
  <c r="T8262" i="1" a="1"/>
  <c r="T8262" i="1" s="1"/>
  <c r="T8261" i="1" a="1"/>
  <c r="T8261" i="1" s="1"/>
  <c r="T8260" i="1" a="1"/>
  <c r="T8260" i="1" s="1"/>
  <c r="T8259" i="1" a="1"/>
  <c r="T8259" i="1" s="1"/>
  <c r="T8258" i="1" a="1"/>
  <c r="T8258" i="1" s="1"/>
  <c r="T8257" i="1" a="1"/>
  <c r="T8257" i="1" s="1"/>
  <c r="T8256" i="1" a="1"/>
  <c r="T8256" i="1" s="1"/>
  <c r="T8255" i="1" a="1"/>
  <c r="T8255" i="1" s="1"/>
  <c r="T8254" i="1" a="1"/>
  <c r="T8254" i="1" s="1"/>
  <c r="T8253" i="1" a="1"/>
  <c r="T8253" i="1" s="1"/>
  <c r="T8252" i="1" a="1"/>
  <c r="T8252" i="1" s="1"/>
  <c r="T8251" i="1" a="1"/>
  <c r="T8251" i="1" s="1"/>
  <c r="T8250" i="1" a="1"/>
  <c r="T8250" i="1" s="1"/>
  <c r="T8249" i="1" a="1"/>
  <c r="T8249" i="1" s="1"/>
  <c r="T8248" i="1" a="1"/>
  <c r="T8248" i="1" s="1"/>
  <c r="T8247" i="1" a="1"/>
  <c r="T8247" i="1" s="1"/>
  <c r="T8246" i="1" a="1"/>
  <c r="T8246" i="1" s="1"/>
  <c r="T8245" i="1" a="1"/>
  <c r="T8245" i="1" s="1"/>
  <c r="T8244" i="1" a="1"/>
  <c r="T8244" i="1" s="1"/>
  <c r="T8243" i="1" a="1"/>
  <c r="T8243" i="1" s="1"/>
  <c r="T8242" i="1" a="1"/>
  <c r="T8242" i="1" s="1"/>
  <c r="T8241" i="1" a="1"/>
  <c r="T8241" i="1" s="1"/>
  <c r="T8240" i="1" a="1"/>
  <c r="T8240" i="1" s="1"/>
  <c r="T8239" i="1" a="1"/>
  <c r="T8239" i="1" s="1"/>
  <c r="T8238" i="1" a="1"/>
  <c r="T8238" i="1" s="1"/>
  <c r="T8237" i="1" a="1"/>
  <c r="T8237" i="1" s="1"/>
  <c r="T8236" i="1" a="1"/>
  <c r="T8236" i="1" s="1"/>
  <c r="T8235" i="1" a="1"/>
  <c r="T8235" i="1" s="1"/>
  <c r="T8234" i="1" a="1"/>
  <c r="T8234" i="1" s="1"/>
  <c r="T8233" i="1" a="1"/>
  <c r="T8233" i="1" s="1"/>
  <c r="T8232" i="1" a="1"/>
  <c r="T8232" i="1" s="1"/>
  <c r="T8231" i="1" a="1"/>
  <c r="T8231" i="1" s="1"/>
  <c r="T8230" i="1" a="1"/>
  <c r="T8230" i="1" s="1"/>
  <c r="T8229" i="1" a="1"/>
  <c r="T8229" i="1" s="1"/>
  <c r="T8228" i="1" a="1"/>
  <c r="T8228" i="1" s="1"/>
  <c r="T8227" i="1" a="1"/>
  <c r="T8227" i="1" s="1"/>
  <c r="T8226" i="1" a="1"/>
  <c r="T8226" i="1" s="1"/>
  <c r="T8225" i="1" a="1"/>
  <c r="T8225" i="1" s="1"/>
  <c r="T8224" i="1" a="1"/>
  <c r="T8224" i="1" s="1"/>
  <c r="T8223" i="1" a="1"/>
  <c r="T8223" i="1" s="1"/>
  <c r="T8222" i="1" a="1"/>
  <c r="T8222" i="1" s="1"/>
  <c r="T8221" i="1" a="1"/>
  <c r="T8221" i="1" s="1"/>
  <c r="T8220" i="1" a="1"/>
  <c r="T8220" i="1" s="1"/>
  <c r="T8219" i="1" a="1"/>
  <c r="T8219" i="1" s="1"/>
  <c r="T8218" i="1" a="1"/>
  <c r="T8218" i="1" s="1"/>
  <c r="T8217" i="1" a="1"/>
  <c r="T8217" i="1" s="1"/>
  <c r="T8216" i="1" a="1"/>
  <c r="T8216" i="1" s="1"/>
  <c r="T8215" i="1" a="1"/>
  <c r="T8215" i="1" s="1"/>
  <c r="T8214" i="1" a="1"/>
  <c r="T8214" i="1" s="1"/>
  <c r="T8213" i="1" a="1"/>
  <c r="T8213" i="1" s="1"/>
  <c r="T8212" i="1" a="1"/>
  <c r="T8212" i="1" s="1"/>
  <c r="T8211" i="1" a="1"/>
  <c r="T8211" i="1" s="1"/>
  <c r="T8210" i="1" a="1"/>
  <c r="T8210" i="1" s="1"/>
  <c r="T8209" i="1" a="1"/>
  <c r="T8209" i="1" s="1"/>
  <c r="T8208" i="1" a="1"/>
  <c r="T8208" i="1" s="1"/>
  <c r="T8207" i="1" a="1"/>
  <c r="T8207" i="1" s="1"/>
  <c r="T8206" i="1" a="1"/>
  <c r="T8206" i="1" s="1"/>
  <c r="T8205" i="1" a="1"/>
  <c r="T8205" i="1" s="1"/>
  <c r="T8204" i="1" a="1"/>
  <c r="T8204" i="1" s="1"/>
  <c r="T8203" i="1" a="1"/>
  <c r="T8203" i="1" s="1"/>
  <c r="T8202" i="1" a="1"/>
  <c r="T8202" i="1" s="1"/>
  <c r="T8201" i="1" a="1"/>
  <c r="T8201" i="1" s="1"/>
  <c r="T8200" i="1" a="1"/>
  <c r="T8200" i="1" s="1"/>
  <c r="T8199" i="1" a="1"/>
  <c r="T8199" i="1" s="1"/>
  <c r="T8198" i="1" a="1"/>
  <c r="T8198" i="1" s="1"/>
  <c r="T8197" i="1" a="1"/>
  <c r="T8197" i="1" s="1"/>
  <c r="T8196" i="1" a="1"/>
  <c r="T8196" i="1" s="1"/>
  <c r="T8195" i="1" a="1"/>
  <c r="T8195" i="1" s="1"/>
  <c r="T8194" i="1" a="1"/>
  <c r="T8194" i="1" s="1"/>
  <c r="T8193" i="1" a="1"/>
  <c r="T8193" i="1" s="1"/>
  <c r="T8192" i="1" a="1"/>
  <c r="T8192" i="1" s="1"/>
  <c r="T8191" i="1" a="1"/>
  <c r="T8191" i="1" s="1"/>
  <c r="T8190" i="1" a="1"/>
  <c r="T8190" i="1" s="1"/>
  <c r="T8189" i="1" a="1"/>
  <c r="T8189" i="1" s="1"/>
  <c r="T8188" i="1" a="1"/>
  <c r="T8188" i="1" s="1"/>
  <c r="T8187" i="1" a="1"/>
  <c r="T8187" i="1" s="1"/>
  <c r="T8186" i="1" a="1"/>
  <c r="T8186" i="1" s="1"/>
  <c r="T8185" i="1" a="1"/>
  <c r="T8185" i="1" s="1"/>
  <c r="T8184" i="1" a="1"/>
  <c r="T8184" i="1" s="1"/>
  <c r="T8183" i="1" a="1"/>
  <c r="T8183" i="1" s="1"/>
  <c r="T8182" i="1" a="1"/>
  <c r="T8182" i="1" s="1"/>
  <c r="T8181" i="1" a="1"/>
  <c r="T8181" i="1" s="1"/>
  <c r="T8180" i="1" a="1"/>
  <c r="T8180" i="1" s="1"/>
  <c r="T8179" i="1" a="1"/>
  <c r="T8179" i="1" s="1"/>
  <c r="T8178" i="1" a="1"/>
  <c r="T8178" i="1" s="1"/>
  <c r="T8177" i="1" a="1"/>
  <c r="T8177" i="1" s="1"/>
  <c r="T8176" i="1" a="1"/>
  <c r="T8176" i="1" s="1"/>
  <c r="T8175" i="1" a="1"/>
  <c r="T8175" i="1" s="1"/>
  <c r="T8174" i="1" a="1"/>
  <c r="T8174" i="1" s="1"/>
  <c r="T8173" i="1" a="1"/>
  <c r="T8173" i="1" s="1"/>
  <c r="T8172" i="1" a="1"/>
  <c r="T8172" i="1" s="1"/>
  <c r="T8171" i="1" a="1"/>
  <c r="T8171" i="1" s="1"/>
  <c r="T8170" i="1" a="1"/>
  <c r="T8170" i="1" s="1"/>
  <c r="T8169" i="1" a="1"/>
  <c r="T8169" i="1" s="1"/>
  <c r="T8168" i="1" a="1"/>
  <c r="T8168" i="1" s="1"/>
  <c r="T8167" i="1" a="1"/>
  <c r="T8167" i="1" s="1"/>
  <c r="T8166" i="1" a="1"/>
  <c r="T8166" i="1" s="1"/>
  <c r="T8165" i="1" a="1"/>
  <c r="T8165" i="1" s="1"/>
  <c r="T8164" i="1" a="1"/>
  <c r="T8164" i="1" s="1"/>
  <c r="T8163" i="1" a="1"/>
  <c r="T8163" i="1" s="1"/>
  <c r="T8162" i="1" a="1"/>
  <c r="T8162" i="1" s="1"/>
  <c r="T8161" i="1" a="1"/>
  <c r="T8161" i="1" s="1"/>
  <c r="T8160" i="1" a="1"/>
  <c r="T8160" i="1" s="1"/>
  <c r="T8159" i="1" a="1"/>
  <c r="T8159" i="1" s="1"/>
  <c r="T8158" i="1" a="1"/>
  <c r="T8158" i="1" s="1"/>
  <c r="T8157" i="1" a="1"/>
  <c r="T8157" i="1" s="1"/>
  <c r="T8156" i="1" a="1"/>
  <c r="T8156" i="1" s="1"/>
  <c r="T8155" i="1" a="1"/>
  <c r="T8155" i="1" s="1"/>
  <c r="T8154" i="1" a="1"/>
  <c r="T8154" i="1" s="1"/>
  <c r="T8153" i="1" a="1"/>
  <c r="T8153" i="1" s="1"/>
  <c r="T8152" i="1" a="1"/>
  <c r="T8152" i="1" s="1"/>
  <c r="T8151" i="1" a="1"/>
  <c r="T8151" i="1" s="1"/>
  <c r="T8150" i="1" a="1"/>
  <c r="T8150" i="1" s="1"/>
  <c r="T8149" i="1" a="1"/>
  <c r="T8149" i="1" s="1"/>
  <c r="T8148" i="1" a="1"/>
  <c r="T8148" i="1" s="1"/>
  <c r="T8147" i="1" a="1"/>
  <c r="T8147" i="1" s="1"/>
  <c r="T8146" i="1" a="1"/>
  <c r="T8146" i="1" s="1"/>
  <c r="T8145" i="1" a="1"/>
  <c r="T8145" i="1" s="1"/>
  <c r="T8144" i="1" a="1"/>
  <c r="T8144" i="1" s="1"/>
  <c r="T8143" i="1" a="1"/>
  <c r="T8143" i="1" s="1"/>
  <c r="T8142" i="1" a="1"/>
  <c r="T8142" i="1" s="1"/>
  <c r="T8141" i="1" a="1"/>
  <c r="T8141" i="1" s="1"/>
  <c r="T8140" i="1" a="1"/>
  <c r="T8140" i="1" s="1"/>
  <c r="T8139" i="1" a="1"/>
  <c r="T8139" i="1" s="1"/>
  <c r="T8138" i="1" a="1"/>
  <c r="T8138" i="1" s="1"/>
  <c r="T8137" i="1" a="1"/>
  <c r="T8137" i="1" s="1"/>
  <c r="T8136" i="1" a="1"/>
  <c r="T8136" i="1" s="1"/>
  <c r="T8135" i="1" a="1"/>
  <c r="T8135" i="1" s="1"/>
  <c r="T8134" i="1" a="1"/>
  <c r="T8134" i="1" s="1"/>
  <c r="T8133" i="1" a="1"/>
  <c r="T8133" i="1" s="1"/>
  <c r="T8132" i="1" a="1"/>
  <c r="T8132" i="1" s="1"/>
  <c r="T8131" i="1" a="1"/>
  <c r="T8131" i="1" s="1"/>
  <c r="T8130" i="1" a="1"/>
  <c r="T8130" i="1" s="1"/>
  <c r="T8129" i="1" a="1"/>
  <c r="T8129" i="1" s="1"/>
  <c r="T8128" i="1" a="1"/>
  <c r="T8128" i="1" s="1"/>
  <c r="T8127" i="1" a="1"/>
  <c r="T8127" i="1" s="1"/>
  <c r="T8126" i="1" a="1"/>
  <c r="T8126" i="1" s="1"/>
  <c r="T8125" i="1" a="1"/>
  <c r="T8125" i="1" s="1"/>
  <c r="T8124" i="1" a="1"/>
  <c r="T8124" i="1" s="1"/>
  <c r="T8123" i="1" a="1"/>
  <c r="T8123" i="1" s="1"/>
  <c r="T8122" i="1" a="1"/>
  <c r="T8122" i="1" s="1"/>
  <c r="T8121" i="1" a="1"/>
  <c r="T8121" i="1" s="1"/>
  <c r="T8120" i="1" a="1"/>
  <c r="T8120" i="1" s="1"/>
  <c r="T8119" i="1" a="1"/>
  <c r="T8119" i="1" s="1"/>
  <c r="T8118" i="1" a="1"/>
  <c r="T8118" i="1" s="1"/>
  <c r="T8117" i="1" a="1"/>
  <c r="T8117" i="1" s="1"/>
  <c r="T8116" i="1" a="1"/>
  <c r="T8116" i="1" s="1"/>
  <c r="T8115" i="1" a="1"/>
  <c r="T8115" i="1" s="1"/>
  <c r="T8114" i="1" a="1"/>
  <c r="T8114" i="1" s="1"/>
  <c r="T8113" i="1" a="1"/>
  <c r="T8113" i="1" s="1"/>
  <c r="T8112" i="1" a="1"/>
  <c r="T8112" i="1" s="1"/>
  <c r="T8111" i="1" a="1"/>
  <c r="T8111" i="1" s="1"/>
  <c r="T8110" i="1" a="1"/>
  <c r="T8110" i="1" s="1"/>
  <c r="T8109" i="1" a="1"/>
  <c r="T8109" i="1" s="1"/>
  <c r="T8108" i="1" a="1"/>
  <c r="T8108" i="1" s="1"/>
  <c r="T8107" i="1" a="1"/>
  <c r="T8107" i="1" s="1"/>
  <c r="T8106" i="1" a="1"/>
  <c r="T8106" i="1" s="1"/>
  <c r="T8105" i="1" a="1"/>
  <c r="T8105" i="1" s="1"/>
  <c r="T8104" i="1" a="1"/>
  <c r="T8104" i="1" s="1"/>
  <c r="T8103" i="1" a="1"/>
  <c r="T8103" i="1" s="1"/>
  <c r="T8102" i="1" a="1"/>
  <c r="T8102" i="1" s="1"/>
  <c r="T8101" i="1" a="1"/>
  <c r="T8101" i="1" s="1"/>
  <c r="T8100" i="1" a="1"/>
  <c r="T8100" i="1" s="1"/>
  <c r="T8099" i="1" a="1"/>
  <c r="T8099" i="1" s="1"/>
  <c r="T8098" i="1" a="1"/>
  <c r="T8098" i="1" s="1"/>
  <c r="T8097" i="1" a="1"/>
  <c r="T8097" i="1" s="1"/>
  <c r="T8096" i="1" a="1"/>
  <c r="T8096" i="1" s="1"/>
  <c r="T8095" i="1" a="1"/>
  <c r="T8095" i="1" s="1"/>
  <c r="T8094" i="1" a="1"/>
  <c r="T8094" i="1" s="1"/>
  <c r="T8093" i="1" a="1"/>
  <c r="T8093" i="1" s="1"/>
  <c r="T8092" i="1" a="1"/>
  <c r="T8092" i="1" s="1"/>
  <c r="T8091" i="1" a="1"/>
  <c r="T8091" i="1" s="1"/>
  <c r="T8090" i="1" a="1"/>
  <c r="T8090" i="1" s="1"/>
  <c r="T8089" i="1" a="1"/>
  <c r="T8089" i="1" s="1"/>
  <c r="T8088" i="1" a="1"/>
  <c r="T8088" i="1" s="1"/>
  <c r="T8087" i="1" a="1"/>
  <c r="T8087" i="1" s="1"/>
  <c r="T8086" i="1" a="1"/>
  <c r="T8086" i="1" s="1"/>
  <c r="T8085" i="1" a="1"/>
  <c r="T8085" i="1" s="1"/>
  <c r="T8084" i="1" a="1"/>
  <c r="T8084" i="1" s="1"/>
  <c r="T8083" i="1" a="1"/>
  <c r="T8083" i="1" s="1"/>
  <c r="T8082" i="1" a="1"/>
  <c r="T8082" i="1" s="1"/>
  <c r="T8081" i="1" a="1"/>
  <c r="T8081" i="1" s="1"/>
  <c r="T8080" i="1" a="1"/>
  <c r="T8080" i="1" s="1"/>
  <c r="T8079" i="1" a="1"/>
  <c r="T8079" i="1" s="1"/>
  <c r="T8078" i="1" a="1"/>
  <c r="T8078" i="1" s="1"/>
  <c r="T8077" i="1" a="1"/>
  <c r="T8077" i="1" s="1"/>
  <c r="T8076" i="1" a="1"/>
  <c r="T8076" i="1" s="1"/>
  <c r="T8075" i="1" a="1"/>
  <c r="T8075" i="1" s="1"/>
  <c r="T8074" i="1" a="1"/>
  <c r="T8074" i="1" s="1"/>
  <c r="T8073" i="1" a="1"/>
  <c r="T8073" i="1" s="1"/>
  <c r="T8072" i="1" a="1"/>
  <c r="T8072" i="1" s="1"/>
  <c r="T8071" i="1" a="1"/>
  <c r="T8071" i="1" s="1"/>
  <c r="T8070" i="1" a="1"/>
  <c r="T8070" i="1" s="1"/>
  <c r="T8069" i="1" a="1"/>
  <c r="T8069" i="1" s="1"/>
  <c r="T8068" i="1" a="1"/>
  <c r="T8068" i="1" s="1"/>
  <c r="T8067" i="1" a="1"/>
  <c r="T8067" i="1" s="1"/>
  <c r="T8066" i="1" a="1"/>
  <c r="T8066" i="1" s="1"/>
  <c r="T8065" i="1" a="1"/>
  <c r="T8065" i="1" s="1"/>
  <c r="T8064" i="1" a="1"/>
  <c r="T8064" i="1" s="1"/>
  <c r="T8063" i="1" a="1"/>
  <c r="T8063" i="1" s="1"/>
  <c r="T8062" i="1" a="1"/>
  <c r="T8062" i="1" s="1"/>
  <c r="T8061" i="1" a="1"/>
  <c r="T8061" i="1" s="1"/>
  <c r="T8060" i="1" a="1"/>
  <c r="T8060" i="1" s="1"/>
  <c r="T8059" i="1" a="1"/>
  <c r="T8059" i="1" s="1"/>
  <c r="T8058" i="1" a="1"/>
  <c r="T8058" i="1" s="1"/>
  <c r="T8057" i="1" a="1"/>
  <c r="T8057" i="1" s="1"/>
  <c r="T8056" i="1" a="1"/>
  <c r="T8056" i="1" s="1"/>
  <c r="T8055" i="1" a="1"/>
  <c r="T8055" i="1" s="1"/>
  <c r="T8054" i="1" a="1"/>
  <c r="T8054" i="1" s="1"/>
  <c r="T8053" i="1" a="1"/>
  <c r="T8053" i="1" s="1"/>
  <c r="T8052" i="1" a="1"/>
  <c r="T8052" i="1" s="1"/>
  <c r="T8051" i="1" a="1"/>
  <c r="T8051" i="1" s="1"/>
  <c r="T8050" i="1" a="1"/>
  <c r="T8050" i="1" s="1"/>
  <c r="T8049" i="1" a="1"/>
  <c r="T8049" i="1" s="1"/>
  <c r="T8048" i="1" a="1"/>
  <c r="T8048" i="1" s="1"/>
  <c r="T8047" i="1" a="1"/>
  <c r="T8047" i="1" s="1"/>
  <c r="T8046" i="1" a="1"/>
  <c r="T8046" i="1" s="1"/>
  <c r="T8045" i="1" a="1"/>
  <c r="T8045" i="1" s="1"/>
  <c r="T8044" i="1" a="1"/>
  <c r="T8044" i="1" s="1"/>
  <c r="T8043" i="1" a="1"/>
  <c r="T8043" i="1" s="1"/>
  <c r="T8042" i="1" a="1"/>
  <c r="T8042" i="1" s="1"/>
  <c r="T8041" i="1" a="1"/>
  <c r="T8041" i="1" s="1"/>
  <c r="T8040" i="1" a="1"/>
  <c r="T8040" i="1" s="1"/>
  <c r="T8039" i="1" a="1"/>
  <c r="T8039" i="1" s="1"/>
  <c r="T8038" i="1" a="1"/>
  <c r="T8038" i="1" s="1"/>
  <c r="T8037" i="1" a="1"/>
  <c r="T8037" i="1" s="1"/>
  <c r="T8036" i="1" a="1"/>
  <c r="T8036" i="1" s="1"/>
  <c r="T8035" i="1" a="1"/>
  <c r="T8035" i="1" s="1"/>
  <c r="T8034" i="1" a="1"/>
  <c r="T8034" i="1" s="1"/>
  <c r="T8033" i="1" a="1"/>
  <c r="T8033" i="1" s="1"/>
  <c r="T8032" i="1" a="1"/>
  <c r="T8032" i="1" s="1"/>
  <c r="T8031" i="1" a="1"/>
  <c r="T8031" i="1" s="1"/>
  <c r="T8030" i="1" a="1"/>
  <c r="T8030" i="1" s="1"/>
  <c r="T8029" i="1" a="1"/>
  <c r="T8029" i="1" s="1"/>
  <c r="T8028" i="1" a="1"/>
  <c r="T8028" i="1" s="1"/>
  <c r="T8027" i="1" a="1"/>
  <c r="T8027" i="1" s="1"/>
  <c r="T8026" i="1" a="1"/>
  <c r="T8026" i="1" s="1"/>
  <c r="T8025" i="1" a="1"/>
  <c r="T8025" i="1" s="1"/>
  <c r="T8024" i="1" a="1"/>
  <c r="T8024" i="1" s="1"/>
  <c r="T8023" i="1" a="1"/>
  <c r="T8023" i="1" s="1"/>
  <c r="T8022" i="1" a="1"/>
  <c r="T8022" i="1" s="1"/>
  <c r="T8021" i="1" a="1"/>
  <c r="T8021" i="1" s="1"/>
  <c r="T8020" i="1" a="1"/>
  <c r="T8020" i="1" s="1"/>
  <c r="T8019" i="1" a="1"/>
  <c r="T8019" i="1" s="1"/>
  <c r="T8018" i="1" a="1"/>
  <c r="T8018" i="1" s="1"/>
  <c r="T8017" i="1" a="1"/>
  <c r="T8017" i="1" s="1"/>
  <c r="T8016" i="1" a="1"/>
  <c r="T8016" i="1" s="1"/>
  <c r="T8015" i="1" a="1"/>
  <c r="T8015" i="1" s="1"/>
  <c r="T8014" i="1" a="1"/>
  <c r="T8014" i="1" s="1"/>
  <c r="T8013" i="1" a="1"/>
  <c r="T8013" i="1" s="1"/>
  <c r="T8012" i="1" a="1"/>
  <c r="T8012" i="1" s="1"/>
  <c r="T8011" i="1" a="1"/>
  <c r="T8011" i="1" s="1"/>
  <c r="T8010" i="1" a="1"/>
  <c r="T8010" i="1" s="1"/>
  <c r="T8009" i="1" a="1"/>
  <c r="T8009" i="1" s="1"/>
  <c r="T8008" i="1" a="1"/>
  <c r="T8008" i="1" s="1"/>
  <c r="T8007" i="1" a="1"/>
  <c r="T8007" i="1" s="1"/>
  <c r="T8006" i="1" a="1"/>
  <c r="T8006" i="1" s="1"/>
  <c r="T8005" i="1" a="1"/>
  <c r="T8005" i="1" s="1"/>
  <c r="T8004" i="1" a="1"/>
  <c r="T8004" i="1" s="1"/>
  <c r="T8003" i="1" a="1"/>
  <c r="T8003" i="1" s="1"/>
  <c r="T8002" i="1" a="1"/>
  <c r="T8002" i="1" s="1"/>
  <c r="T8001" i="1" a="1"/>
  <c r="T8001" i="1" s="1"/>
  <c r="T8000" i="1" a="1"/>
  <c r="T8000" i="1" s="1"/>
  <c r="T7999" i="1" a="1"/>
  <c r="T7999" i="1" s="1"/>
  <c r="T7998" i="1" a="1"/>
  <c r="T7998" i="1" s="1"/>
  <c r="T7997" i="1" a="1"/>
  <c r="T7997" i="1" s="1"/>
  <c r="T7996" i="1" a="1"/>
  <c r="T7996" i="1" s="1"/>
  <c r="T7995" i="1" a="1"/>
  <c r="T7995" i="1" s="1"/>
  <c r="T7994" i="1" a="1"/>
  <c r="T7994" i="1" s="1"/>
  <c r="T7993" i="1" a="1"/>
  <c r="T7993" i="1" s="1"/>
  <c r="T7992" i="1" a="1"/>
  <c r="T7992" i="1" s="1"/>
  <c r="T7991" i="1" a="1"/>
  <c r="T7991" i="1" s="1"/>
  <c r="T7990" i="1" a="1"/>
  <c r="T7990" i="1" s="1"/>
  <c r="T7989" i="1" a="1"/>
  <c r="T7989" i="1" s="1"/>
  <c r="T7988" i="1" a="1"/>
  <c r="T7988" i="1" s="1"/>
  <c r="T7987" i="1" a="1"/>
  <c r="T7987" i="1" s="1"/>
  <c r="T7986" i="1" a="1"/>
  <c r="T7986" i="1" s="1"/>
  <c r="T7985" i="1" a="1"/>
  <c r="T7985" i="1" s="1"/>
  <c r="T7984" i="1" a="1"/>
  <c r="T7984" i="1" s="1"/>
  <c r="T7983" i="1" a="1"/>
  <c r="T7983" i="1" s="1"/>
  <c r="T7982" i="1" a="1"/>
  <c r="T7982" i="1" s="1"/>
  <c r="T7981" i="1" a="1"/>
  <c r="T7981" i="1" s="1"/>
  <c r="T7980" i="1" a="1"/>
  <c r="T7980" i="1" s="1"/>
  <c r="T7979" i="1" a="1"/>
  <c r="T7979" i="1" s="1"/>
  <c r="T7978" i="1" a="1"/>
  <c r="T7978" i="1" s="1"/>
  <c r="T7977" i="1" a="1"/>
  <c r="T7977" i="1" s="1"/>
  <c r="T7976" i="1" a="1"/>
  <c r="T7976" i="1" s="1"/>
  <c r="T7975" i="1" a="1"/>
  <c r="T7975" i="1" s="1"/>
  <c r="T7974" i="1" a="1"/>
  <c r="T7974" i="1" s="1"/>
  <c r="T7973" i="1" a="1"/>
  <c r="T7973" i="1" s="1"/>
  <c r="T7972" i="1" a="1"/>
  <c r="T7972" i="1" s="1"/>
  <c r="T7971" i="1" a="1"/>
  <c r="T7971" i="1" s="1"/>
  <c r="T7970" i="1" a="1"/>
  <c r="T7970" i="1" s="1"/>
  <c r="T7969" i="1" a="1"/>
  <c r="T7969" i="1" s="1"/>
  <c r="T7968" i="1" a="1"/>
  <c r="T7968" i="1" s="1"/>
  <c r="T7967" i="1" a="1"/>
  <c r="T7967" i="1" s="1"/>
  <c r="T7966" i="1" a="1"/>
  <c r="T7966" i="1" s="1"/>
  <c r="T7965" i="1" a="1"/>
  <c r="T7965" i="1" s="1"/>
  <c r="T7964" i="1" a="1"/>
  <c r="T7964" i="1" s="1"/>
  <c r="T7963" i="1" a="1"/>
  <c r="T7963" i="1" s="1"/>
  <c r="T7962" i="1" a="1"/>
  <c r="T7962" i="1" s="1"/>
  <c r="T7961" i="1" a="1"/>
  <c r="T7961" i="1" s="1"/>
  <c r="T7960" i="1" a="1"/>
  <c r="T7960" i="1" s="1"/>
  <c r="T7959" i="1" a="1"/>
  <c r="T7959" i="1" s="1"/>
  <c r="T7958" i="1" a="1"/>
  <c r="T7958" i="1" s="1"/>
  <c r="T7957" i="1" a="1"/>
  <c r="T7957" i="1" s="1"/>
  <c r="T7956" i="1" a="1"/>
  <c r="T7956" i="1" s="1"/>
  <c r="T7955" i="1" a="1"/>
  <c r="T7955" i="1" s="1"/>
  <c r="T7954" i="1" a="1"/>
  <c r="T7954" i="1" s="1"/>
  <c r="T7953" i="1" a="1"/>
  <c r="T7953" i="1" s="1"/>
  <c r="T7952" i="1" a="1"/>
  <c r="T7952" i="1" s="1"/>
  <c r="T7951" i="1" a="1"/>
  <c r="T7951" i="1" s="1"/>
  <c r="T7950" i="1" a="1"/>
  <c r="T7950" i="1" s="1"/>
  <c r="T7949" i="1" a="1"/>
  <c r="T7949" i="1" s="1"/>
  <c r="T7948" i="1" a="1"/>
  <c r="T7948" i="1" s="1"/>
  <c r="T7947" i="1" a="1"/>
  <c r="T7947" i="1" s="1"/>
  <c r="T7946" i="1" a="1"/>
  <c r="T7946" i="1" s="1"/>
  <c r="T7945" i="1" a="1"/>
  <c r="T7945" i="1" s="1"/>
  <c r="T7944" i="1" a="1"/>
  <c r="T7944" i="1" s="1"/>
  <c r="T7943" i="1" a="1"/>
  <c r="T7943" i="1" s="1"/>
  <c r="T7942" i="1" a="1"/>
  <c r="T7942" i="1" s="1"/>
  <c r="T7941" i="1" a="1"/>
  <c r="T7941" i="1" s="1"/>
  <c r="T7940" i="1" a="1"/>
  <c r="T7940" i="1" s="1"/>
  <c r="T7939" i="1" a="1"/>
  <c r="T7939" i="1" s="1"/>
  <c r="T7938" i="1" a="1"/>
  <c r="T7938" i="1" s="1"/>
  <c r="T7937" i="1" a="1"/>
  <c r="T7937" i="1" s="1"/>
  <c r="T7936" i="1" a="1"/>
  <c r="T7936" i="1" s="1"/>
  <c r="T7935" i="1" a="1"/>
  <c r="T7935" i="1" s="1"/>
  <c r="T7934" i="1" a="1"/>
  <c r="T7934" i="1" s="1"/>
  <c r="T7933" i="1" a="1"/>
  <c r="T7933" i="1" s="1"/>
  <c r="T7932" i="1" a="1"/>
  <c r="T7932" i="1" s="1"/>
  <c r="T7931" i="1" a="1"/>
  <c r="T7931" i="1" s="1"/>
  <c r="T7930" i="1" a="1"/>
  <c r="T7930" i="1" s="1"/>
  <c r="T7929" i="1" a="1"/>
  <c r="T7929" i="1" s="1"/>
  <c r="T7928" i="1" a="1"/>
  <c r="T7928" i="1" s="1"/>
  <c r="T7927" i="1" a="1"/>
  <c r="T7927" i="1" s="1"/>
  <c r="T7926" i="1" a="1"/>
  <c r="T7926" i="1" s="1"/>
  <c r="T7925" i="1" a="1"/>
  <c r="T7925" i="1" s="1"/>
  <c r="T7924" i="1" a="1"/>
  <c r="T7924" i="1" s="1"/>
  <c r="T7923" i="1" a="1"/>
  <c r="T7923" i="1" s="1"/>
  <c r="T7922" i="1" a="1"/>
  <c r="T7922" i="1" s="1"/>
  <c r="T7921" i="1"/>
  <c r="T7921" i="1" a="1"/>
  <c r="T7920" i="1" a="1"/>
  <c r="T7920" i="1" s="1"/>
  <c r="T7919" i="1" a="1"/>
  <c r="T7919" i="1" s="1"/>
  <c r="T7918" i="1" a="1"/>
  <c r="T7918" i="1" s="1"/>
  <c r="T7917" i="1" a="1"/>
  <c r="T7917" i="1" s="1"/>
  <c r="T7916" i="1" a="1"/>
  <c r="T7916" i="1" s="1"/>
  <c r="T7915" i="1" a="1"/>
  <c r="T7915" i="1" s="1"/>
  <c r="T7914" i="1" a="1"/>
  <c r="T7914" i="1" s="1"/>
  <c r="T7913" i="1" a="1"/>
  <c r="T7913" i="1" s="1"/>
  <c r="T7912" i="1" a="1"/>
  <c r="T7912" i="1" s="1"/>
  <c r="T7911" i="1" a="1"/>
  <c r="T7911" i="1" s="1"/>
  <c r="T7910" i="1" a="1"/>
  <c r="T7910" i="1" s="1"/>
  <c r="T7909" i="1" a="1"/>
  <c r="T7909" i="1" s="1"/>
  <c r="T7908" i="1" a="1"/>
  <c r="T7908" i="1" s="1"/>
  <c r="T7907" i="1" a="1"/>
  <c r="T7907" i="1" s="1"/>
  <c r="T7906" i="1" a="1"/>
  <c r="T7906" i="1" s="1"/>
  <c r="T7905" i="1" a="1"/>
  <c r="T7905" i="1" s="1"/>
  <c r="T7904" i="1" a="1"/>
  <c r="T7904" i="1" s="1"/>
  <c r="T7903" i="1" a="1"/>
  <c r="T7903" i="1" s="1"/>
  <c r="T7902" i="1" a="1"/>
  <c r="T7902" i="1" s="1"/>
  <c r="T7901" i="1" a="1"/>
  <c r="T7901" i="1" s="1"/>
  <c r="T7900" i="1" a="1"/>
  <c r="T7900" i="1" s="1"/>
  <c r="T7899" i="1" a="1"/>
  <c r="T7899" i="1" s="1"/>
  <c r="T7898" i="1" a="1"/>
  <c r="T7898" i="1" s="1"/>
  <c r="T7897" i="1" a="1"/>
  <c r="T7897" i="1" s="1"/>
  <c r="T7896" i="1" a="1"/>
  <c r="T7896" i="1" s="1"/>
  <c r="T7895" i="1" a="1"/>
  <c r="T7895" i="1" s="1"/>
  <c r="T7894" i="1" a="1"/>
  <c r="T7894" i="1" s="1"/>
  <c r="T7893" i="1" a="1"/>
  <c r="T7893" i="1" s="1"/>
  <c r="T7892" i="1" a="1"/>
  <c r="T7892" i="1" s="1"/>
  <c r="T7891" i="1" a="1"/>
  <c r="T7891" i="1" s="1"/>
  <c r="T7890" i="1" a="1"/>
  <c r="T7890" i="1" s="1"/>
  <c r="T7889" i="1" a="1"/>
  <c r="T7889" i="1" s="1"/>
  <c r="T7888" i="1" a="1"/>
  <c r="T7888" i="1" s="1"/>
  <c r="T7887" i="1" a="1"/>
  <c r="T7887" i="1" s="1"/>
  <c r="T7886" i="1" a="1"/>
  <c r="T7886" i="1" s="1"/>
  <c r="T7885" i="1" a="1"/>
  <c r="T7885" i="1" s="1"/>
  <c r="T7884" i="1" a="1"/>
  <c r="T7884" i="1" s="1"/>
  <c r="T7883" i="1" a="1"/>
  <c r="T7883" i="1" s="1"/>
  <c r="T7882" i="1" a="1"/>
  <c r="T7882" i="1" s="1"/>
  <c r="T7881" i="1" a="1"/>
  <c r="T7881" i="1" s="1"/>
  <c r="T7880" i="1" a="1"/>
  <c r="T7880" i="1" s="1"/>
  <c r="T7879" i="1" a="1"/>
  <c r="T7879" i="1" s="1"/>
  <c r="T7878" i="1" a="1"/>
  <c r="T7878" i="1" s="1"/>
  <c r="T7877" i="1" a="1"/>
  <c r="T7877" i="1" s="1"/>
  <c r="T7876" i="1" a="1"/>
  <c r="T7876" i="1" s="1"/>
  <c r="T7875" i="1" a="1"/>
  <c r="T7875" i="1" s="1"/>
  <c r="T7874" i="1" a="1"/>
  <c r="T7874" i="1" s="1"/>
  <c r="T7873" i="1" a="1"/>
  <c r="T7873" i="1" s="1"/>
  <c r="T7872" i="1" a="1"/>
  <c r="T7872" i="1" s="1"/>
  <c r="T7871" i="1" a="1"/>
  <c r="T7871" i="1" s="1"/>
  <c r="T7870" i="1" a="1"/>
  <c r="T7870" i="1" s="1"/>
  <c r="T7869" i="1" a="1"/>
  <c r="T7869" i="1" s="1"/>
  <c r="T7868" i="1" a="1"/>
  <c r="T7868" i="1" s="1"/>
  <c r="T7867" i="1" a="1"/>
  <c r="T7867" i="1" s="1"/>
  <c r="T7866" i="1" a="1"/>
  <c r="T7866" i="1" s="1"/>
  <c r="T7865" i="1" a="1"/>
  <c r="T7865" i="1" s="1"/>
  <c r="T7864" i="1" a="1"/>
  <c r="T7864" i="1" s="1"/>
  <c r="T7863" i="1" a="1"/>
  <c r="T7863" i="1" s="1"/>
  <c r="T7862" i="1" a="1"/>
  <c r="T7862" i="1" s="1"/>
  <c r="T7861" i="1" a="1"/>
  <c r="T7861" i="1" s="1"/>
  <c r="T7860" i="1" a="1"/>
  <c r="T7860" i="1" s="1"/>
  <c r="T7859" i="1" a="1"/>
  <c r="T7859" i="1" s="1"/>
  <c r="T7858" i="1" a="1"/>
  <c r="T7858" i="1" s="1"/>
  <c r="T7857" i="1" a="1"/>
  <c r="T7857" i="1" s="1"/>
  <c r="T7856" i="1" a="1"/>
  <c r="T7856" i="1" s="1"/>
  <c r="T7855" i="1" a="1"/>
  <c r="T7855" i="1" s="1"/>
  <c r="T7854" i="1" a="1"/>
  <c r="T7854" i="1" s="1"/>
  <c r="T7853" i="1" a="1"/>
  <c r="T7853" i="1" s="1"/>
  <c r="T7852" i="1" a="1"/>
  <c r="T7852" i="1" s="1"/>
  <c r="T7851" i="1" a="1"/>
  <c r="T7851" i="1" s="1"/>
  <c r="T7850" i="1" a="1"/>
  <c r="T7850" i="1" s="1"/>
  <c r="T7849" i="1" a="1"/>
  <c r="T7849" i="1" s="1"/>
  <c r="T7848" i="1" a="1"/>
  <c r="T7848" i="1" s="1"/>
  <c r="T7847" i="1" a="1"/>
  <c r="T7847" i="1" s="1"/>
  <c r="T7846" i="1" a="1"/>
  <c r="T7846" i="1" s="1"/>
  <c r="T7845" i="1" a="1"/>
  <c r="T7845" i="1" s="1"/>
  <c r="T7844" i="1" a="1"/>
  <c r="T7844" i="1" s="1"/>
  <c r="T7843" i="1" a="1"/>
  <c r="T7843" i="1" s="1"/>
  <c r="T7842" i="1" a="1"/>
  <c r="T7842" i="1" s="1"/>
  <c r="T7841" i="1" a="1"/>
  <c r="T7841" i="1" s="1"/>
  <c r="T7840" i="1" a="1"/>
  <c r="T7840" i="1" s="1"/>
  <c r="T7839" i="1" a="1"/>
  <c r="T7839" i="1" s="1"/>
  <c r="T7838" i="1" a="1"/>
  <c r="T7838" i="1" s="1"/>
  <c r="T7837" i="1" a="1"/>
  <c r="T7837" i="1" s="1"/>
  <c r="T7836" i="1" a="1"/>
  <c r="T7836" i="1" s="1"/>
  <c r="T7835" i="1" a="1"/>
  <c r="T7835" i="1" s="1"/>
  <c r="T7834" i="1" a="1"/>
  <c r="T7834" i="1" s="1"/>
  <c r="T7833" i="1" a="1"/>
  <c r="T7833" i="1" s="1"/>
  <c r="T7832" i="1" a="1"/>
  <c r="T7832" i="1" s="1"/>
  <c r="T7831" i="1" a="1"/>
  <c r="T7831" i="1" s="1"/>
  <c r="T7830" i="1" a="1"/>
  <c r="T7830" i="1" s="1"/>
  <c r="T7829" i="1" a="1"/>
  <c r="T7829" i="1" s="1"/>
  <c r="T7828" i="1" a="1"/>
  <c r="T7828" i="1" s="1"/>
  <c r="T7827" i="1" a="1"/>
  <c r="T7827" i="1" s="1"/>
  <c r="T7826" i="1" a="1"/>
  <c r="T7826" i="1" s="1"/>
  <c r="T7825" i="1" a="1"/>
  <c r="T7825" i="1" s="1"/>
  <c r="T7824" i="1" a="1"/>
  <c r="T7824" i="1" s="1"/>
  <c r="T7823" i="1" a="1"/>
  <c r="T7823" i="1" s="1"/>
  <c r="T7822" i="1" a="1"/>
  <c r="T7822" i="1" s="1"/>
  <c r="T7821" i="1" a="1"/>
  <c r="T7821" i="1" s="1"/>
  <c r="T7820" i="1" a="1"/>
  <c r="T7820" i="1" s="1"/>
  <c r="T7819" i="1" a="1"/>
  <c r="T7819" i="1" s="1"/>
  <c r="T7818" i="1" a="1"/>
  <c r="T7818" i="1" s="1"/>
  <c r="T7817" i="1" a="1"/>
  <c r="T7817" i="1" s="1"/>
  <c r="T7816" i="1" a="1"/>
  <c r="T7816" i="1" s="1"/>
  <c r="T7815" i="1" a="1"/>
  <c r="T7815" i="1" s="1"/>
  <c r="T7814" i="1" a="1"/>
  <c r="T7814" i="1" s="1"/>
  <c r="T7813" i="1" a="1"/>
  <c r="T7813" i="1" s="1"/>
  <c r="T7812" i="1" a="1"/>
  <c r="T7812" i="1" s="1"/>
  <c r="T7811" i="1" a="1"/>
  <c r="T7811" i="1" s="1"/>
  <c r="T7810" i="1" a="1"/>
  <c r="T7810" i="1" s="1"/>
  <c r="T7809" i="1" a="1"/>
  <c r="T7809" i="1" s="1"/>
  <c r="T7808" i="1" a="1"/>
  <c r="T7808" i="1" s="1"/>
  <c r="T7807" i="1" a="1"/>
  <c r="T7807" i="1" s="1"/>
  <c r="T7806" i="1" a="1"/>
  <c r="T7806" i="1" s="1"/>
  <c r="T7805" i="1" a="1"/>
  <c r="T7805" i="1" s="1"/>
  <c r="T7804" i="1" a="1"/>
  <c r="T7804" i="1" s="1"/>
  <c r="T7803" i="1" a="1"/>
  <c r="T7803" i="1" s="1"/>
  <c r="T7802" i="1" a="1"/>
  <c r="T7802" i="1" s="1"/>
  <c r="T7801" i="1" a="1"/>
  <c r="T7801" i="1" s="1"/>
  <c r="T7800" i="1" a="1"/>
  <c r="T7800" i="1" s="1"/>
  <c r="T7799" i="1" a="1"/>
  <c r="T7799" i="1" s="1"/>
  <c r="T7798" i="1" a="1"/>
  <c r="T7798" i="1" s="1"/>
  <c r="T7797" i="1" a="1"/>
  <c r="T7797" i="1" s="1"/>
  <c r="T7796" i="1" a="1"/>
  <c r="T7796" i="1" s="1"/>
  <c r="T7795" i="1" a="1"/>
  <c r="T7795" i="1" s="1"/>
  <c r="T7794" i="1" a="1"/>
  <c r="T7794" i="1" s="1"/>
  <c r="T7793" i="1" a="1"/>
  <c r="T7793" i="1" s="1"/>
  <c r="T7792" i="1" a="1"/>
  <c r="T7792" i="1" s="1"/>
  <c r="T7791" i="1" a="1"/>
  <c r="T7791" i="1" s="1"/>
  <c r="T7790" i="1" a="1"/>
  <c r="T7790" i="1" s="1"/>
  <c r="T7789" i="1" a="1"/>
  <c r="T7789" i="1" s="1"/>
  <c r="T7788" i="1" a="1"/>
  <c r="T7788" i="1" s="1"/>
  <c r="T7787" i="1" a="1"/>
  <c r="T7787" i="1" s="1"/>
  <c r="T7786" i="1" a="1"/>
  <c r="T7786" i="1" s="1"/>
  <c r="T7785" i="1" a="1"/>
  <c r="T7785" i="1" s="1"/>
  <c r="T7784" i="1" a="1"/>
  <c r="T7784" i="1" s="1"/>
  <c r="T7783" i="1" a="1"/>
  <c r="T7783" i="1" s="1"/>
  <c r="T7782" i="1" a="1"/>
  <c r="T7782" i="1" s="1"/>
  <c r="T7781" i="1" a="1"/>
  <c r="T7781" i="1" s="1"/>
  <c r="T7780" i="1" a="1"/>
  <c r="T7780" i="1" s="1"/>
  <c r="T7779" i="1" a="1"/>
  <c r="T7779" i="1" s="1"/>
  <c r="T7778" i="1" a="1"/>
  <c r="T7778" i="1" s="1"/>
  <c r="T7777" i="1" a="1"/>
  <c r="T7777" i="1" s="1"/>
  <c r="T7776" i="1" a="1"/>
  <c r="T7776" i="1" s="1"/>
  <c r="T7775" i="1" a="1"/>
  <c r="T7775" i="1" s="1"/>
  <c r="T7774" i="1" a="1"/>
  <c r="T7774" i="1" s="1"/>
  <c r="T7773" i="1" a="1"/>
  <c r="T7773" i="1" s="1"/>
  <c r="T7772" i="1" a="1"/>
  <c r="T7772" i="1" s="1"/>
  <c r="T7771" i="1" a="1"/>
  <c r="T7771" i="1" s="1"/>
  <c r="T7770" i="1" a="1"/>
  <c r="T7770" i="1" s="1"/>
  <c r="T7769" i="1" a="1"/>
  <c r="T7769" i="1" s="1"/>
  <c r="T7768" i="1" a="1"/>
  <c r="T7768" i="1" s="1"/>
  <c r="T7767" i="1" a="1"/>
  <c r="T7767" i="1" s="1"/>
  <c r="T7766" i="1" a="1"/>
  <c r="T7766" i="1" s="1"/>
  <c r="T7765" i="1" a="1"/>
  <c r="T7765" i="1" s="1"/>
  <c r="T7764" i="1" a="1"/>
  <c r="T7764" i="1" s="1"/>
  <c r="T7763" i="1" a="1"/>
  <c r="T7763" i="1" s="1"/>
  <c r="T7762" i="1" a="1"/>
  <c r="T7762" i="1" s="1"/>
  <c r="T7761" i="1" a="1"/>
  <c r="T7761" i="1" s="1"/>
  <c r="T7760" i="1" a="1"/>
  <c r="T7760" i="1" s="1"/>
  <c r="T7759" i="1" a="1"/>
  <c r="T7759" i="1" s="1"/>
  <c r="T7758" i="1" a="1"/>
  <c r="T7758" i="1" s="1"/>
  <c r="T7757" i="1" a="1"/>
  <c r="T7757" i="1" s="1"/>
  <c r="T7756" i="1" a="1"/>
  <c r="T7756" i="1" s="1"/>
  <c r="T7755" i="1" a="1"/>
  <c r="T7755" i="1" s="1"/>
  <c r="T7754" i="1" a="1"/>
  <c r="T7754" i="1" s="1"/>
  <c r="T7753" i="1" a="1"/>
  <c r="T7753" i="1" s="1"/>
  <c r="T7752" i="1" a="1"/>
  <c r="T7752" i="1" s="1"/>
  <c r="T7751" i="1" a="1"/>
  <c r="T7751" i="1" s="1"/>
  <c r="T7750" i="1" a="1"/>
  <c r="T7750" i="1" s="1"/>
  <c r="T7749" i="1" a="1"/>
  <c r="T7749" i="1" s="1"/>
  <c r="T7748" i="1" a="1"/>
  <c r="T7748" i="1" s="1"/>
  <c r="T7747" i="1" a="1"/>
  <c r="T7747" i="1" s="1"/>
  <c r="T7746" i="1" a="1"/>
  <c r="T7746" i="1" s="1"/>
  <c r="T7745" i="1" a="1"/>
  <c r="T7745" i="1" s="1"/>
  <c r="T7744" i="1" a="1"/>
  <c r="T7744" i="1" s="1"/>
  <c r="T7743" i="1" a="1"/>
  <c r="T7743" i="1" s="1"/>
  <c r="T7742" i="1" a="1"/>
  <c r="T7742" i="1" s="1"/>
  <c r="T7741" i="1" a="1"/>
  <c r="T7741" i="1" s="1"/>
  <c r="T7740" i="1" a="1"/>
  <c r="T7740" i="1" s="1"/>
  <c r="T7739" i="1" a="1"/>
  <c r="T7739" i="1" s="1"/>
  <c r="T7738" i="1" a="1"/>
  <c r="T7738" i="1" s="1"/>
  <c r="T7737" i="1" a="1"/>
  <c r="T7737" i="1" s="1"/>
  <c r="T7736" i="1" a="1"/>
  <c r="T7736" i="1" s="1"/>
  <c r="T7735" i="1" a="1"/>
  <c r="T7735" i="1" s="1"/>
  <c r="T7734" i="1" a="1"/>
  <c r="T7734" i="1" s="1"/>
  <c r="T7733" i="1" a="1"/>
  <c r="T7733" i="1" s="1"/>
  <c r="T7732" i="1" a="1"/>
  <c r="T7732" i="1" s="1"/>
  <c r="T7731" i="1" a="1"/>
  <c r="T7731" i="1" s="1"/>
  <c r="T7730" i="1" a="1"/>
  <c r="T7730" i="1" s="1"/>
  <c r="T7729" i="1" a="1"/>
  <c r="T7729" i="1" s="1"/>
  <c r="T7728" i="1" a="1"/>
  <c r="T7728" i="1" s="1"/>
  <c r="T7727" i="1" a="1"/>
  <c r="T7727" i="1" s="1"/>
  <c r="T7726" i="1" a="1"/>
  <c r="T7726" i="1" s="1"/>
  <c r="T7725" i="1" a="1"/>
  <c r="T7725" i="1" s="1"/>
  <c r="T7724" i="1" a="1"/>
  <c r="T7724" i="1" s="1"/>
  <c r="T7723" i="1" a="1"/>
  <c r="T7723" i="1" s="1"/>
  <c r="T7722" i="1" a="1"/>
  <c r="T7722" i="1" s="1"/>
  <c r="T7721" i="1" a="1"/>
  <c r="T7721" i="1" s="1"/>
  <c r="T7720" i="1" a="1"/>
  <c r="T7720" i="1" s="1"/>
  <c r="T7719" i="1" a="1"/>
  <c r="T7719" i="1" s="1"/>
  <c r="T7718" i="1" a="1"/>
  <c r="T7718" i="1" s="1"/>
  <c r="T7717" i="1" a="1"/>
  <c r="T7717" i="1" s="1"/>
  <c r="T7716" i="1" a="1"/>
  <c r="T7716" i="1" s="1"/>
  <c r="T7715" i="1" a="1"/>
  <c r="T7715" i="1" s="1"/>
  <c r="T7714" i="1" a="1"/>
  <c r="T7714" i="1" s="1"/>
  <c r="T7713" i="1" a="1"/>
  <c r="T7713" i="1" s="1"/>
  <c r="T7712" i="1" a="1"/>
  <c r="T7712" i="1" s="1"/>
  <c r="T7711" i="1" a="1"/>
  <c r="T7711" i="1" s="1"/>
  <c r="T7710" i="1" a="1"/>
  <c r="T7710" i="1" s="1"/>
  <c r="T7709" i="1" a="1"/>
  <c r="T7709" i="1" s="1"/>
  <c r="T7708" i="1" a="1"/>
  <c r="T7708" i="1" s="1"/>
  <c r="T7707" i="1" a="1"/>
  <c r="T7707" i="1" s="1"/>
  <c r="T7706" i="1" a="1"/>
  <c r="T7706" i="1" s="1"/>
  <c r="T7705" i="1" a="1"/>
  <c r="T7705" i="1" s="1"/>
  <c r="T7704" i="1" a="1"/>
  <c r="T7704" i="1" s="1"/>
  <c r="T7703" i="1" a="1"/>
  <c r="T7703" i="1" s="1"/>
  <c r="T7702" i="1" a="1"/>
  <c r="T7702" i="1" s="1"/>
  <c r="T7701" i="1" a="1"/>
  <c r="T7701" i="1" s="1"/>
  <c r="T7700" i="1" a="1"/>
  <c r="T7700" i="1" s="1"/>
  <c r="T7699" i="1" a="1"/>
  <c r="T7699" i="1" s="1"/>
  <c r="T7698" i="1" a="1"/>
  <c r="T7698" i="1" s="1"/>
  <c r="T7697" i="1" a="1"/>
  <c r="T7697" i="1" s="1"/>
  <c r="T7696" i="1" a="1"/>
  <c r="T7696" i="1" s="1"/>
  <c r="T7695" i="1" a="1"/>
  <c r="T7695" i="1" s="1"/>
  <c r="T7694" i="1" a="1"/>
  <c r="T7694" i="1" s="1"/>
  <c r="T7693" i="1" a="1"/>
  <c r="T7693" i="1" s="1"/>
  <c r="T7692" i="1" a="1"/>
  <c r="T7692" i="1" s="1"/>
  <c r="T7691" i="1" a="1"/>
  <c r="T7691" i="1" s="1"/>
  <c r="T7690" i="1" a="1"/>
  <c r="T7690" i="1" s="1"/>
  <c r="T7689" i="1" a="1"/>
  <c r="T7689" i="1" s="1"/>
  <c r="T7688" i="1" a="1"/>
  <c r="T7688" i="1" s="1"/>
  <c r="T7687" i="1" a="1"/>
  <c r="T7687" i="1" s="1"/>
  <c r="T7686" i="1" a="1"/>
  <c r="T7686" i="1" s="1"/>
  <c r="T7685" i="1" a="1"/>
  <c r="T7685" i="1" s="1"/>
  <c r="T7684" i="1" a="1"/>
  <c r="T7684" i="1" s="1"/>
  <c r="T7683" i="1" a="1"/>
  <c r="T7683" i="1" s="1"/>
  <c r="T7682" i="1" a="1"/>
  <c r="T7682" i="1" s="1"/>
  <c r="T7681" i="1" a="1"/>
  <c r="T7681" i="1" s="1"/>
  <c r="T7680" i="1" a="1"/>
  <c r="T7680" i="1" s="1"/>
  <c r="T7679" i="1" a="1"/>
  <c r="T7679" i="1" s="1"/>
  <c r="T7678" i="1" a="1"/>
  <c r="T7678" i="1" s="1"/>
  <c r="T7677" i="1" a="1"/>
  <c r="T7677" i="1" s="1"/>
  <c r="T7676" i="1" a="1"/>
  <c r="T7676" i="1" s="1"/>
  <c r="T7675" i="1" a="1"/>
  <c r="T7675" i="1" s="1"/>
  <c r="T7674" i="1" a="1"/>
  <c r="T7674" i="1" s="1"/>
  <c r="T7673" i="1" a="1"/>
  <c r="T7673" i="1" s="1"/>
  <c r="T7672" i="1" a="1"/>
  <c r="T7672" i="1" s="1"/>
  <c r="T7671" i="1" a="1"/>
  <c r="T7671" i="1" s="1"/>
  <c r="T7670" i="1" a="1"/>
  <c r="T7670" i="1" s="1"/>
  <c r="T7669" i="1" a="1"/>
  <c r="T7669" i="1" s="1"/>
  <c r="T7668" i="1" a="1"/>
  <c r="T7668" i="1" s="1"/>
  <c r="T7667" i="1" a="1"/>
  <c r="T7667" i="1" s="1"/>
  <c r="T7666" i="1" a="1"/>
  <c r="T7666" i="1" s="1"/>
  <c r="T7665" i="1" a="1"/>
  <c r="T7665" i="1" s="1"/>
  <c r="T7664" i="1" a="1"/>
  <c r="T7664" i="1" s="1"/>
  <c r="T7663" i="1" a="1"/>
  <c r="T7663" i="1" s="1"/>
  <c r="T7662" i="1" a="1"/>
  <c r="T7662" i="1" s="1"/>
  <c r="T7661" i="1" a="1"/>
  <c r="T7661" i="1" s="1"/>
  <c r="T7660" i="1" a="1"/>
  <c r="T7660" i="1" s="1"/>
  <c r="T7659" i="1" a="1"/>
  <c r="T7659" i="1" s="1"/>
  <c r="T7658" i="1" a="1"/>
  <c r="T7658" i="1" s="1"/>
  <c r="T7657" i="1" a="1"/>
  <c r="T7657" i="1" s="1"/>
  <c r="T7656" i="1" a="1"/>
  <c r="T7656" i="1" s="1"/>
  <c r="T7655" i="1" a="1"/>
  <c r="T7655" i="1" s="1"/>
  <c r="T7654" i="1" a="1"/>
  <c r="T7654" i="1" s="1"/>
  <c r="T7653" i="1" a="1"/>
  <c r="T7653" i="1" s="1"/>
  <c r="T7652" i="1" a="1"/>
  <c r="T7652" i="1" s="1"/>
  <c r="T7651" i="1" a="1"/>
  <c r="T7651" i="1" s="1"/>
  <c r="T7650" i="1" a="1"/>
  <c r="T7650" i="1" s="1"/>
  <c r="T7649" i="1" a="1"/>
  <c r="T7649" i="1" s="1"/>
  <c r="T7648" i="1" a="1"/>
  <c r="T7648" i="1" s="1"/>
  <c r="T7647" i="1" a="1"/>
  <c r="T7647" i="1" s="1"/>
  <c r="T7646" i="1" a="1"/>
  <c r="T7646" i="1" s="1"/>
  <c r="T7645" i="1" a="1"/>
  <c r="T7645" i="1" s="1"/>
  <c r="T7644" i="1" a="1"/>
  <c r="T7644" i="1" s="1"/>
  <c r="T7643" i="1" a="1"/>
  <c r="T7643" i="1" s="1"/>
  <c r="T7642" i="1" a="1"/>
  <c r="T7642" i="1" s="1"/>
  <c r="T7641" i="1" a="1"/>
  <c r="T7641" i="1" s="1"/>
  <c r="T7640" i="1" a="1"/>
  <c r="T7640" i="1" s="1"/>
  <c r="T7639" i="1" a="1"/>
  <c r="T7639" i="1" s="1"/>
  <c r="T7638" i="1" a="1"/>
  <c r="T7638" i="1" s="1"/>
  <c r="T7637" i="1" a="1"/>
  <c r="T7637" i="1" s="1"/>
  <c r="T7636" i="1" a="1"/>
  <c r="T7636" i="1" s="1"/>
  <c r="T7635" i="1" a="1"/>
  <c r="T7635" i="1" s="1"/>
  <c r="T7634" i="1" a="1"/>
  <c r="T7634" i="1" s="1"/>
  <c r="T7633" i="1" a="1"/>
  <c r="T7633" i="1" s="1"/>
  <c r="T7632" i="1" a="1"/>
  <c r="T7632" i="1" s="1"/>
  <c r="T7631" i="1" a="1"/>
  <c r="T7631" i="1" s="1"/>
  <c r="T7630" i="1" a="1"/>
  <c r="T7630" i="1" s="1"/>
  <c r="T7629" i="1" a="1"/>
  <c r="T7629" i="1" s="1"/>
  <c r="T7628" i="1" a="1"/>
  <c r="T7628" i="1" s="1"/>
  <c r="T7627" i="1" a="1"/>
  <c r="T7627" i="1" s="1"/>
  <c r="T7626" i="1" a="1"/>
  <c r="T7626" i="1" s="1"/>
  <c r="T7625" i="1" a="1"/>
  <c r="T7625" i="1" s="1"/>
  <c r="T7624" i="1" a="1"/>
  <c r="T7624" i="1" s="1"/>
  <c r="T7623" i="1" a="1"/>
  <c r="T7623" i="1" s="1"/>
  <c r="T7622" i="1" a="1"/>
  <c r="T7622" i="1" s="1"/>
  <c r="T7621" i="1" a="1"/>
  <c r="T7621" i="1" s="1"/>
  <c r="T7620" i="1" a="1"/>
  <c r="T7620" i="1" s="1"/>
  <c r="T7619" i="1" a="1"/>
  <c r="T7619" i="1" s="1"/>
  <c r="T7618" i="1" a="1"/>
  <c r="T7618" i="1" s="1"/>
  <c r="T7617" i="1" a="1"/>
  <c r="T7617" i="1" s="1"/>
  <c r="T7616" i="1" a="1"/>
  <c r="T7616" i="1" s="1"/>
  <c r="T7615" i="1" a="1"/>
  <c r="T7615" i="1" s="1"/>
  <c r="T7614" i="1" a="1"/>
  <c r="T7614" i="1" s="1"/>
  <c r="T7613" i="1" a="1"/>
  <c r="T7613" i="1" s="1"/>
  <c r="T7612" i="1" a="1"/>
  <c r="T7612" i="1" s="1"/>
  <c r="T7611" i="1" a="1"/>
  <c r="T7611" i="1" s="1"/>
  <c r="T7610" i="1" a="1"/>
  <c r="T7610" i="1" s="1"/>
  <c r="T7609" i="1" a="1"/>
  <c r="T7609" i="1" s="1"/>
  <c r="T7608" i="1" a="1"/>
  <c r="T7608" i="1" s="1"/>
  <c r="T7607" i="1" a="1"/>
  <c r="T7607" i="1" s="1"/>
  <c r="T7606" i="1" a="1"/>
  <c r="T7606" i="1" s="1"/>
  <c r="T7605" i="1" a="1"/>
  <c r="T7605" i="1" s="1"/>
  <c r="T7604" i="1" a="1"/>
  <c r="T7604" i="1" s="1"/>
  <c r="T7603" i="1" a="1"/>
  <c r="T7603" i="1" s="1"/>
  <c r="T7602" i="1" a="1"/>
  <c r="T7602" i="1" s="1"/>
  <c r="T7601" i="1" a="1"/>
  <c r="T7601" i="1" s="1"/>
  <c r="T7600" i="1" a="1"/>
  <c r="T7600" i="1" s="1"/>
  <c r="T7599" i="1" a="1"/>
  <c r="T7599" i="1" s="1"/>
  <c r="T7598" i="1" a="1"/>
  <c r="T7598" i="1" s="1"/>
  <c r="T7597" i="1" a="1"/>
  <c r="T7597" i="1" s="1"/>
  <c r="T7596" i="1" a="1"/>
  <c r="T7596" i="1" s="1"/>
  <c r="T7595" i="1" a="1"/>
  <c r="T7595" i="1" s="1"/>
  <c r="T7594" i="1" a="1"/>
  <c r="T7594" i="1" s="1"/>
  <c r="T7593" i="1" a="1"/>
  <c r="T7593" i="1" s="1"/>
  <c r="T7592" i="1" a="1"/>
  <c r="T7592" i="1" s="1"/>
  <c r="T7591" i="1" a="1"/>
  <c r="T7591" i="1" s="1"/>
  <c r="T7590" i="1" a="1"/>
  <c r="T7590" i="1" s="1"/>
  <c r="T7589" i="1" a="1"/>
  <c r="T7589" i="1" s="1"/>
  <c r="T7588" i="1" a="1"/>
  <c r="T7588" i="1" s="1"/>
  <c r="T7587" i="1" a="1"/>
  <c r="T7587" i="1" s="1"/>
  <c r="T7586" i="1" a="1"/>
  <c r="T7586" i="1" s="1"/>
  <c r="T7585" i="1" a="1"/>
  <c r="T7585" i="1" s="1"/>
  <c r="T7584" i="1" a="1"/>
  <c r="T7584" i="1" s="1"/>
  <c r="T7583" i="1" a="1"/>
  <c r="T7583" i="1" s="1"/>
  <c r="T7582" i="1" a="1"/>
  <c r="T7582" i="1" s="1"/>
  <c r="T7581" i="1" a="1"/>
  <c r="T7581" i="1" s="1"/>
  <c r="T7580" i="1" a="1"/>
  <c r="T7580" i="1" s="1"/>
  <c r="T7579" i="1" a="1"/>
  <c r="T7579" i="1" s="1"/>
  <c r="T7578" i="1" a="1"/>
  <c r="T7578" i="1" s="1"/>
  <c r="T7577" i="1" a="1"/>
  <c r="T7577" i="1" s="1"/>
  <c r="T7576" i="1" a="1"/>
  <c r="T7576" i="1" s="1"/>
  <c r="T7575" i="1" a="1"/>
  <c r="T7575" i="1" s="1"/>
  <c r="T7574" i="1" a="1"/>
  <c r="T7574" i="1" s="1"/>
  <c r="T7573" i="1" a="1"/>
  <c r="T7573" i="1" s="1"/>
  <c r="T7572" i="1" a="1"/>
  <c r="T7572" i="1" s="1"/>
  <c r="T7571" i="1" a="1"/>
  <c r="T7571" i="1" s="1"/>
  <c r="T7570" i="1" a="1"/>
  <c r="T7570" i="1" s="1"/>
  <c r="T7569" i="1" a="1"/>
  <c r="T7569" i="1" s="1"/>
  <c r="T7568" i="1" a="1"/>
  <c r="T7568" i="1" s="1"/>
  <c r="T7567" i="1" a="1"/>
  <c r="T7567" i="1" s="1"/>
  <c r="T7566" i="1" a="1"/>
  <c r="T7566" i="1" s="1"/>
  <c r="T7565" i="1" a="1"/>
  <c r="T7565" i="1" s="1"/>
  <c r="T7564" i="1" a="1"/>
  <c r="T7564" i="1" s="1"/>
  <c r="T7563" i="1" a="1"/>
  <c r="T7563" i="1" s="1"/>
  <c r="T7562" i="1" a="1"/>
  <c r="T7562" i="1" s="1"/>
  <c r="T7561" i="1" a="1"/>
  <c r="T7561" i="1" s="1"/>
  <c r="T7560" i="1" a="1"/>
  <c r="T7560" i="1" s="1"/>
  <c r="T7559" i="1" a="1"/>
  <c r="T7559" i="1" s="1"/>
  <c r="T7558" i="1" a="1"/>
  <c r="T7558" i="1" s="1"/>
  <c r="T7557" i="1" a="1"/>
  <c r="T7557" i="1" s="1"/>
  <c r="T7556" i="1" a="1"/>
  <c r="T7556" i="1" s="1"/>
  <c r="T7555" i="1" a="1"/>
  <c r="T7555" i="1" s="1"/>
  <c r="T7554" i="1" a="1"/>
  <c r="T7554" i="1" s="1"/>
  <c r="T7553" i="1" a="1"/>
  <c r="T7553" i="1" s="1"/>
  <c r="T7552" i="1" a="1"/>
  <c r="T7552" i="1" s="1"/>
  <c r="T7551" i="1" a="1"/>
  <c r="T7551" i="1" s="1"/>
  <c r="T7550" i="1" a="1"/>
  <c r="T7550" i="1" s="1"/>
  <c r="T7549" i="1" a="1"/>
  <c r="T7549" i="1" s="1"/>
  <c r="T7548" i="1" a="1"/>
  <c r="T7548" i="1" s="1"/>
  <c r="T7547" i="1" a="1"/>
  <c r="T7547" i="1" s="1"/>
  <c r="T7546" i="1" a="1"/>
  <c r="T7546" i="1" s="1"/>
  <c r="T7545" i="1" a="1"/>
  <c r="T7545" i="1" s="1"/>
  <c r="T7544" i="1" a="1"/>
  <c r="T7544" i="1" s="1"/>
  <c r="T7543" i="1" a="1"/>
  <c r="T7543" i="1" s="1"/>
  <c r="T7542" i="1" a="1"/>
  <c r="T7542" i="1" s="1"/>
  <c r="T7541" i="1" a="1"/>
  <c r="T7541" i="1" s="1"/>
  <c r="T7540" i="1" a="1"/>
  <c r="T7540" i="1" s="1"/>
  <c r="T7539" i="1" a="1"/>
  <c r="T7539" i="1" s="1"/>
  <c r="T7538" i="1" a="1"/>
  <c r="T7538" i="1" s="1"/>
  <c r="T7537" i="1" a="1"/>
  <c r="T7537" i="1" s="1"/>
  <c r="T7536" i="1" a="1"/>
  <c r="T7536" i="1" s="1"/>
  <c r="T7535" i="1" a="1"/>
  <c r="T7535" i="1" s="1"/>
  <c r="T7534" i="1" a="1"/>
  <c r="T7534" i="1" s="1"/>
  <c r="T7533" i="1" a="1"/>
  <c r="T7533" i="1" s="1"/>
  <c r="T7532" i="1" a="1"/>
  <c r="T7532" i="1" s="1"/>
  <c r="T7531" i="1" a="1"/>
  <c r="T7531" i="1" s="1"/>
  <c r="T7530" i="1" a="1"/>
  <c r="T7530" i="1" s="1"/>
  <c r="T7529" i="1" a="1"/>
  <c r="T7529" i="1" s="1"/>
  <c r="T7528" i="1" a="1"/>
  <c r="T7528" i="1" s="1"/>
  <c r="T7527" i="1" a="1"/>
  <c r="T7527" i="1" s="1"/>
  <c r="T7526" i="1" a="1"/>
  <c r="T7526" i="1" s="1"/>
  <c r="T7525" i="1" a="1"/>
  <c r="T7525" i="1" s="1"/>
  <c r="T7524" i="1" a="1"/>
  <c r="T7524" i="1" s="1"/>
  <c r="T7523" i="1" a="1"/>
  <c r="T7523" i="1" s="1"/>
  <c r="T7522" i="1" a="1"/>
  <c r="T7522" i="1" s="1"/>
  <c r="T7521" i="1" a="1"/>
  <c r="T7521" i="1" s="1"/>
  <c r="T7520" i="1" a="1"/>
  <c r="T7520" i="1" s="1"/>
  <c r="T7519" i="1" a="1"/>
  <c r="T7519" i="1" s="1"/>
  <c r="T7518" i="1" a="1"/>
  <c r="T7518" i="1" s="1"/>
  <c r="T7517" i="1" a="1"/>
  <c r="T7517" i="1" s="1"/>
  <c r="T7516" i="1" a="1"/>
  <c r="T7516" i="1" s="1"/>
  <c r="T7515" i="1" a="1"/>
  <c r="T7515" i="1" s="1"/>
  <c r="T7514" i="1" a="1"/>
  <c r="T7514" i="1" s="1"/>
  <c r="T7513" i="1" a="1"/>
  <c r="T7513" i="1" s="1"/>
  <c r="T7512" i="1" a="1"/>
  <c r="T7512" i="1" s="1"/>
  <c r="T7511" i="1" a="1"/>
  <c r="T7511" i="1" s="1"/>
  <c r="T7510" i="1" a="1"/>
  <c r="T7510" i="1" s="1"/>
  <c r="T7509" i="1" a="1"/>
  <c r="T7509" i="1" s="1"/>
  <c r="T7508" i="1" a="1"/>
  <c r="T7508" i="1" s="1"/>
  <c r="T7507" i="1" a="1"/>
  <c r="T7507" i="1" s="1"/>
  <c r="T7506" i="1" a="1"/>
  <c r="T7506" i="1" s="1"/>
  <c r="T7505" i="1" a="1"/>
  <c r="T7505" i="1" s="1"/>
  <c r="T7504" i="1" a="1"/>
  <c r="T7504" i="1" s="1"/>
  <c r="T7503" i="1" a="1"/>
  <c r="T7503" i="1" s="1"/>
  <c r="T7502" i="1" a="1"/>
  <c r="T7502" i="1" s="1"/>
  <c r="T7501" i="1" a="1"/>
  <c r="T7501" i="1" s="1"/>
  <c r="T7500" i="1" a="1"/>
  <c r="T7500" i="1" s="1"/>
  <c r="T7499" i="1" a="1"/>
  <c r="T7499" i="1" s="1"/>
  <c r="T7498" i="1" a="1"/>
  <c r="T7498" i="1" s="1"/>
  <c r="T7497" i="1" a="1"/>
  <c r="T7497" i="1" s="1"/>
  <c r="T7496" i="1" a="1"/>
  <c r="T7496" i="1" s="1"/>
  <c r="T7495" i="1" a="1"/>
  <c r="T7495" i="1" s="1"/>
  <c r="T7494" i="1" a="1"/>
  <c r="T7494" i="1" s="1"/>
  <c r="T7493" i="1" a="1"/>
  <c r="T7493" i="1" s="1"/>
  <c r="T7492" i="1" a="1"/>
  <c r="T7492" i="1" s="1"/>
  <c r="T7491" i="1" a="1"/>
  <c r="T7491" i="1" s="1"/>
  <c r="T7490" i="1" a="1"/>
  <c r="T7490" i="1" s="1"/>
  <c r="T7489" i="1" a="1"/>
  <c r="T7489" i="1" s="1"/>
  <c r="T7488" i="1" a="1"/>
  <c r="T7488" i="1" s="1"/>
  <c r="T7487" i="1" a="1"/>
  <c r="T7487" i="1" s="1"/>
  <c r="T7486" i="1" a="1"/>
  <c r="T7486" i="1" s="1"/>
  <c r="T7485" i="1" a="1"/>
  <c r="T7485" i="1" s="1"/>
  <c r="T7484" i="1" a="1"/>
  <c r="T7484" i="1" s="1"/>
  <c r="T7483" i="1" a="1"/>
  <c r="T7483" i="1" s="1"/>
  <c r="T7482" i="1" a="1"/>
  <c r="T7482" i="1" s="1"/>
  <c r="T7481" i="1" a="1"/>
  <c r="T7481" i="1" s="1"/>
  <c r="T7480" i="1" a="1"/>
  <c r="T7480" i="1" s="1"/>
  <c r="T7479" i="1" a="1"/>
  <c r="T7479" i="1" s="1"/>
  <c r="T7478" i="1" a="1"/>
  <c r="T7478" i="1" s="1"/>
  <c r="T7477" i="1" a="1"/>
  <c r="T7477" i="1" s="1"/>
  <c r="T7476" i="1" a="1"/>
  <c r="T7476" i="1" s="1"/>
  <c r="T7475" i="1" a="1"/>
  <c r="T7475" i="1" s="1"/>
  <c r="T7474" i="1" a="1"/>
  <c r="T7474" i="1" s="1"/>
  <c r="T7473" i="1" a="1"/>
  <c r="T7473" i="1" s="1"/>
  <c r="T7472" i="1" a="1"/>
  <c r="T7472" i="1" s="1"/>
  <c r="T7471" i="1" a="1"/>
  <c r="T7471" i="1" s="1"/>
  <c r="T7470" i="1" a="1"/>
  <c r="T7470" i="1" s="1"/>
  <c r="T7469" i="1" a="1"/>
  <c r="T7469" i="1" s="1"/>
  <c r="T7468" i="1" a="1"/>
  <c r="T7468" i="1" s="1"/>
  <c r="T7467" i="1" a="1"/>
  <c r="T7467" i="1" s="1"/>
  <c r="T7466" i="1" a="1"/>
  <c r="T7466" i="1" s="1"/>
  <c r="T7465" i="1" a="1"/>
  <c r="T7465" i="1" s="1"/>
  <c r="T7464" i="1" a="1"/>
  <c r="T7464" i="1" s="1"/>
  <c r="T7463" i="1" a="1"/>
  <c r="T7463" i="1" s="1"/>
  <c r="T7462" i="1" a="1"/>
  <c r="T7462" i="1" s="1"/>
  <c r="T7461" i="1" a="1"/>
  <c r="T7461" i="1" s="1"/>
  <c r="T7460" i="1" a="1"/>
  <c r="T7460" i="1" s="1"/>
  <c r="T7459" i="1" a="1"/>
  <c r="T7459" i="1" s="1"/>
  <c r="T7458" i="1" a="1"/>
  <c r="T7458" i="1" s="1"/>
  <c r="T7457" i="1" a="1"/>
  <c r="T7457" i="1" s="1"/>
  <c r="T7456" i="1" a="1"/>
  <c r="T7456" i="1" s="1"/>
  <c r="T7455" i="1" a="1"/>
  <c r="T7455" i="1" s="1"/>
  <c r="T7454" i="1" a="1"/>
  <c r="T7454" i="1" s="1"/>
  <c r="T7453" i="1" a="1"/>
  <c r="T7453" i="1" s="1"/>
  <c r="T7452" i="1" a="1"/>
  <c r="T7452" i="1" s="1"/>
  <c r="T7451" i="1" a="1"/>
  <c r="T7451" i="1" s="1"/>
  <c r="T7450" i="1" a="1"/>
  <c r="T7450" i="1" s="1"/>
  <c r="T7449" i="1" a="1"/>
  <c r="T7449" i="1" s="1"/>
  <c r="T7448" i="1" a="1"/>
  <c r="T7448" i="1" s="1"/>
  <c r="T7447" i="1" a="1"/>
  <c r="T7447" i="1" s="1"/>
  <c r="T7446" i="1" a="1"/>
  <c r="T7446" i="1" s="1"/>
  <c r="T7445" i="1" a="1"/>
  <c r="T7445" i="1" s="1"/>
  <c r="T7444" i="1" a="1"/>
  <c r="T7444" i="1" s="1"/>
  <c r="T7443" i="1" a="1"/>
  <c r="T7443" i="1" s="1"/>
  <c r="T7442" i="1" a="1"/>
  <c r="T7442" i="1" s="1"/>
  <c r="T7441" i="1" a="1"/>
  <c r="T7441" i="1" s="1"/>
  <c r="T7440" i="1" a="1"/>
  <c r="T7440" i="1" s="1"/>
  <c r="T7439" i="1" a="1"/>
  <c r="T7439" i="1" s="1"/>
  <c r="T7438" i="1" a="1"/>
  <c r="T7438" i="1" s="1"/>
  <c r="T7437" i="1" a="1"/>
  <c r="T7437" i="1" s="1"/>
  <c r="T7436" i="1" a="1"/>
  <c r="T7436" i="1" s="1"/>
  <c r="T7435" i="1" a="1"/>
  <c r="T7435" i="1" s="1"/>
  <c r="T7434" i="1" a="1"/>
  <c r="T7434" i="1" s="1"/>
  <c r="T7433" i="1" a="1"/>
  <c r="T7433" i="1" s="1"/>
  <c r="T7432" i="1" a="1"/>
  <c r="T7432" i="1" s="1"/>
  <c r="T7431" i="1" a="1"/>
  <c r="T7431" i="1" s="1"/>
  <c r="T7430" i="1" a="1"/>
  <c r="T7430" i="1" s="1"/>
  <c r="T7429" i="1" a="1"/>
  <c r="T7429" i="1" s="1"/>
  <c r="T7428" i="1" a="1"/>
  <c r="T7428" i="1" s="1"/>
  <c r="T7427" i="1" a="1"/>
  <c r="T7427" i="1" s="1"/>
  <c r="T7426" i="1" a="1"/>
  <c r="T7426" i="1" s="1"/>
  <c r="T7425" i="1" a="1"/>
  <c r="T7425" i="1" s="1"/>
  <c r="T7424" i="1" a="1"/>
  <c r="T7424" i="1" s="1"/>
  <c r="T7423" i="1" a="1"/>
  <c r="T7423" i="1" s="1"/>
  <c r="T7422" i="1" a="1"/>
  <c r="T7422" i="1" s="1"/>
  <c r="T7421" i="1" a="1"/>
  <c r="T7421" i="1" s="1"/>
  <c r="T7420" i="1" a="1"/>
  <c r="T7420" i="1" s="1"/>
  <c r="T7419" i="1" a="1"/>
  <c r="T7419" i="1" s="1"/>
  <c r="T7418" i="1" a="1"/>
  <c r="T7418" i="1" s="1"/>
  <c r="T7417" i="1" a="1"/>
  <c r="T7417" i="1" s="1"/>
  <c r="T7416" i="1" a="1"/>
  <c r="T7416" i="1" s="1"/>
  <c r="T7415" i="1" a="1"/>
  <c r="T7415" i="1" s="1"/>
  <c r="T7414" i="1" a="1"/>
  <c r="T7414" i="1" s="1"/>
  <c r="T7413" i="1" a="1"/>
  <c r="T7413" i="1" s="1"/>
  <c r="T7412" i="1" a="1"/>
  <c r="T7412" i="1" s="1"/>
  <c r="T7411" i="1" a="1"/>
  <c r="T7411" i="1" s="1"/>
  <c r="T7410" i="1" a="1"/>
  <c r="T7410" i="1" s="1"/>
  <c r="T7409" i="1" a="1"/>
  <c r="T7409" i="1" s="1"/>
  <c r="T7408" i="1" a="1"/>
  <c r="T7408" i="1" s="1"/>
  <c r="T7407" i="1" a="1"/>
  <c r="T7407" i="1" s="1"/>
  <c r="T7406" i="1" a="1"/>
  <c r="T7406" i="1" s="1"/>
  <c r="T7405" i="1" a="1"/>
  <c r="T7405" i="1" s="1"/>
  <c r="T7404" i="1" a="1"/>
  <c r="T7404" i="1" s="1"/>
  <c r="T7403" i="1" a="1"/>
  <c r="T7403" i="1" s="1"/>
  <c r="T7402" i="1" a="1"/>
  <c r="T7402" i="1" s="1"/>
  <c r="T7401" i="1" a="1"/>
  <c r="T7401" i="1" s="1"/>
  <c r="T7400" i="1" a="1"/>
  <c r="T7400" i="1" s="1"/>
  <c r="T7399" i="1" a="1"/>
  <c r="T7399" i="1" s="1"/>
  <c r="T7398" i="1" a="1"/>
  <c r="T7398" i="1" s="1"/>
  <c r="T7397" i="1" a="1"/>
  <c r="T7397" i="1" s="1"/>
  <c r="T7396" i="1" a="1"/>
  <c r="T7396" i="1" s="1"/>
  <c r="T7395" i="1" a="1"/>
  <c r="T7395" i="1" s="1"/>
  <c r="T7394" i="1" a="1"/>
  <c r="T7394" i="1" s="1"/>
  <c r="T7393" i="1" a="1"/>
  <c r="T7393" i="1" s="1"/>
  <c r="T7392" i="1" a="1"/>
  <c r="T7392" i="1" s="1"/>
  <c r="T7391" i="1" a="1"/>
  <c r="T7391" i="1" s="1"/>
  <c r="T7390" i="1" a="1"/>
  <c r="T7390" i="1" s="1"/>
  <c r="T7389" i="1" a="1"/>
  <c r="T7389" i="1" s="1"/>
  <c r="T7388" i="1" a="1"/>
  <c r="T7388" i="1" s="1"/>
  <c r="T7387" i="1" a="1"/>
  <c r="T7387" i="1" s="1"/>
  <c r="T7386" i="1" a="1"/>
  <c r="T7386" i="1" s="1"/>
  <c r="T7385" i="1" a="1"/>
  <c r="T7385" i="1" s="1"/>
  <c r="T7384" i="1" a="1"/>
  <c r="T7384" i="1" s="1"/>
  <c r="T7383" i="1" a="1"/>
  <c r="T7383" i="1" s="1"/>
  <c r="T7382" i="1" a="1"/>
  <c r="T7382" i="1" s="1"/>
  <c r="T7381" i="1" a="1"/>
  <c r="T7381" i="1" s="1"/>
  <c r="T7380" i="1" a="1"/>
  <c r="T7380" i="1" s="1"/>
  <c r="T7379" i="1" a="1"/>
  <c r="T7379" i="1" s="1"/>
  <c r="T7378" i="1" a="1"/>
  <c r="T7378" i="1" s="1"/>
  <c r="T7377" i="1" a="1"/>
  <c r="T7377" i="1" s="1"/>
  <c r="T7376" i="1" a="1"/>
  <c r="T7376" i="1" s="1"/>
  <c r="T7375" i="1" a="1"/>
  <c r="T7375" i="1" s="1"/>
  <c r="T7374" i="1" a="1"/>
  <c r="T7374" i="1" s="1"/>
  <c r="T7373" i="1" a="1"/>
  <c r="T7373" i="1" s="1"/>
  <c r="T7372" i="1" a="1"/>
  <c r="T7372" i="1" s="1"/>
  <c r="T7371" i="1" a="1"/>
  <c r="T7371" i="1" s="1"/>
  <c r="T7370" i="1" a="1"/>
  <c r="T7370" i="1" s="1"/>
  <c r="T7369" i="1" a="1"/>
  <c r="T7369" i="1" s="1"/>
  <c r="T7368" i="1" a="1"/>
  <c r="T7368" i="1" s="1"/>
  <c r="T7367" i="1" a="1"/>
  <c r="T7367" i="1" s="1"/>
  <c r="T7366" i="1" a="1"/>
  <c r="T7366" i="1" s="1"/>
  <c r="T7365" i="1" a="1"/>
  <c r="T7365" i="1" s="1"/>
  <c r="T7364" i="1" a="1"/>
  <c r="T7364" i="1" s="1"/>
  <c r="T7363" i="1" a="1"/>
  <c r="T7363" i="1" s="1"/>
  <c r="T7362" i="1" a="1"/>
  <c r="T7362" i="1" s="1"/>
  <c r="T7361" i="1" a="1"/>
  <c r="T7361" i="1" s="1"/>
  <c r="T7360" i="1" a="1"/>
  <c r="T7360" i="1" s="1"/>
  <c r="T7359" i="1" a="1"/>
  <c r="T7359" i="1" s="1"/>
  <c r="T7358" i="1" a="1"/>
  <c r="T7358" i="1" s="1"/>
  <c r="T7357" i="1" a="1"/>
  <c r="T7357" i="1" s="1"/>
  <c r="T7356" i="1" a="1"/>
  <c r="T7356" i="1" s="1"/>
  <c r="T7355" i="1" a="1"/>
  <c r="T7355" i="1" s="1"/>
  <c r="T7354" i="1" a="1"/>
  <c r="T7354" i="1" s="1"/>
  <c r="T7353" i="1" a="1"/>
  <c r="T7353" i="1" s="1"/>
  <c r="T7352" i="1" a="1"/>
  <c r="T7352" i="1" s="1"/>
  <c r="T7351" i="1" a="1"/>
  <c r="T7351" i="1" s="1"/>
  <c r="T7350" i="1" a="1"/>
  <c r="T7350" i="1" s="1"/>
  <c r="T7349" i="1" a="1"/>
  <c r="T7349" i="1" s="1"/>
  <c r="T7348" i="1" a="1"/>
  <c r="T7348" i="1" s="1"/>
  <c r="T7347" i="1" a="1"/>
  <c r="T7347" i="1" s="1"/>
  <c r="T7346" i="1" a="1"/>
  <c r="T7346" i="1" s="1"/>
  <c r="T7345" i="1" a="1"/>
  <c r="T7345" i="1" s="1"/>
  <c r="T7344" i="1" a="1"/>
  <c r="T7344" i="1" s="1"/>
  <c r="T7343" i="1" a="1"/>
  <c r="T7343" i="1" s="1"/>
  <c r="T7342" i="1" a="1"/>
  <c r="T7342" i="1" s="1"/>
  <c r="T7341" i="1" a="1"/>
  <c r="T7341" i="1" s="1"/>
  <c r="T7340" i="1" a="1"/>
  <c r="T7340" i="1" s="1"/>
  <c r="T7339" i="1" a="1"/>
  <c r="T7339" i="1" s="1"/>
  <c r="T7338" i="1" a="1"/>
  <c r="T7338" i="1" s="1"/>
  <c r="T7337" i="1" a="1"/>
  <c r="T7337" i="1" s="1"/>
  <c r="T7336" i="1" a="1"/>
  <c r="T7336" i="1" s="1"/>
  <c r="T7335" i="1" a="1"/>
  <c r="T7335" i="1" s="1"/>
  <c r="T7334" i="1" a="1"/>
  <c r="T7334" i="1" s="1"/>
  <c r="T7333" i="1" a="1"/>
  <c r="T7333" i="1" s="1"/>
  <c r="T7332" i="1" a="1"/>
  <c r="T7332" i="1" s="1"/>
  <c r="T7331" i="1" a="1"/>
  <c r="T7331" i="1" s="1"/>
  <c r="T7330" i="1" a="1"/>
  <c r="T7330" i="1" s="1"/>
  <c r="T7329" i="1" a="1"/>
  <c r="T7329" i="1" s="1"/>
  <c r="T7328" i="1" a="1"/>
  <c r="T7328" i="1" s="1"/>
  <c r="T7327" i="1" a="1"/>
  <c r="T7327" i="1" s="1"/>
  <c r="T7326" i="1" a="1"/>
  <c r="T7326" i="1" s="1"/>
  <c r="T7325" i="1" a="1"/>
  <c r="T7325" i="1" s="1"/>
  <c r="T7324" i="1" a="1"/>
  <c r="T7324" i="1" s="1"/>
  <c r="T7323" i="1" a="1"/>
  <c r="T7323" i="1" s="1"/>
  <c r="T7322" i="1" a="1"/>
  <c r="T7322" i="1" s="1"/>
  <c r="T7321" i="1" a="1"/>
  <c r="T7321" i="1" s="1"/>
  <c r="T7320" i="1" a="1"/>
  <c r="T7320" i="1" s="1"/>
  <c r="T7319" i="1" a="1"/>
  <c r="T7319" i="1" s="1"/>
  <c r="T7318" i="1" a="1"/>
  <c r="T7318" i="1" s="1"/>
  <c r="T7317" i="1" a="1"/>
  <c r="T7317" i="1" s="1"/>
  <c r="T7316" i="1" a="1"/>
  <c r="T7316" i="1" s="1"/>
  <c r="T7315" i="1" a="1"/>
  <c r="T7315" i="1" s="1"/>
  <c r="T7314" i="1" a="1"/>
  <c r="T7314" i="1" s="1"/>
  <c r="T7313" i="1" a="1"/>
  <c r="T7313" i="1" s="1"/>
  <c r="T7312" i="1" a="1"/>
  <c r="T7312" i="1" s="1"/>
  <c r="T7311" i="1" a="1"/>
  <c r="T7311" i="1" s="1"/>
  <c r="T7310" i="1" a="1"/>
  <c r="T7310" i="1" s="1"/>
  <c r="T7309" i="1" a="1"/>
  <c r="T7309" i="1" s="1"/>
  <c r="T7308" i="1" a="1"/>
  <c r="T7308" i="1" s="1"/>
  <c r="T7307" i="1" a="1"/>
  <c r="T7307" i="1" s="1"/>
  <c r="T7306" i="1" a="1"/>
  <c r="T7306" i="1" s="1"/>
  <c r="T7305" i="1" a="1"/>
  <c r="T7305" i="1" s="1"/>
  <c r="T7304" i="1" a="1"/>
  <c r="T7304" i="1" s="1"/>
  <c r="T7303" i="1" a="1"/>
  <c r="T7303" i="1" s="1"/>
  <c r="T7302" i="1" a="1"/>
  <c r="T7302" i="1" s="1"/>
  <c r="T7301" i="1" a="1"/>
  <c r="T7301" i="1" s="1"/>
  <c r="T7300" i="1" a="1"/>
  <c r="T7300" i="1" s="1"/>
  <c r="T7299" i="1" a="1"/>
  <c r="T7299" i="1" s="1"/>
  <c r="T7298" i="1" a="1"/>
  <c r="T7298" i="1" s="1"/>
  <c r="T7297" i="1" a="1"/>
  <c r="T7297" i="1" s="1"/>
  <c r="T7296" i="1" a="1"/>
  <c r="T7296" i="1" s="1"/>
  <c r="T7295" i="1" a="1"/>
  <c r="T7295" i="1" s="1"/>
  <c r="T7294" i="1" a="1"/>
  <c r="T7294" i="1" s="1"/>
  <c r="T7293" i="1" a="1"/>
  <c r="T7293" i="1" s="1"/>
  <c r="T7292" i="1" a="1"/>
  <c r="T7292" i="1" s="1"/>
  <c r="T7291" i="1" a="1"/>
  <c r="T7291" i="1" s="1"/>
  <c r="T7290" i="1" a="1"/>
  <c r="T7290" i="1" s="1"/>
  <c r="T7289" i="1" a="1"/>
  <c r="T7289" i="1" s="1"/>
  <c r="T7288" i="1" a="1"/>
  <c r="T7288" i="1" s="1"/>
  <c r="T7287" i="1" a="1"/>
  <c r="T7287" i="1" s="1"/>
  <c r="T7286" i="1" a="1"/>
  <c r="T7286" i="1" s="1"/>
  <c r="T7285" i="1" a="1"/>
  <c r="T7285" i="1" s="1"/>
  <c r="T7284" i="1" a="1"/>
  <c r="T7284" i="1" s="1"/>
  <c r="T7283" i="1" a="1"/>
  <c r="T7283" i="1" s="1"/>
  <c r="T7282" i="1" a="1"/>
  <c r="T7282" i="1" s="1"/>
  <c r="T7281" i="1" a="1"/>
  <c r="T7281" i="1" s="1"/>
  <c r="T7280" i="1" a="1"/>
  <c r="T7280" i="1" s="1"/>
  <c r="T7279" i="1" a="1"/>
  <c r="T7279" i="1" s="1"/>
  <c r="T7278" i="1" a="1"/>
  <c r="T7278" i="1" s="1"/>
  <c r="T7277" i="1" a="1"/>
  <c r="T7277" i="1" s="1"/>
  <c r="T7276" i="1" a="1"/>
  <c r="T7276" i="1" s="1"/>
  <c r="T7275" i="1" a="1"/>
  <c r="T7275" i="1" s="1"/>
  <c r="T7274" i="1" a="1"/>
  <c r="T7274" i="1" s="1"/>
  <c r="T7273" i="1" a="1"/>
  <c r="T7273" i="1" s="1"/>
  <c r="T7272" i="1" a="1"/>
  <c r="T7272" i="1" s="1"/>
  <c r="T7271" i="1" a="1"/>
  <c r="T7271" i="1" s="1"/>
  <c r="T7270" i="1" a="1"/>
  <c r="T7270" i="1" s="1"/>
  <c r="T7269" i="1" a="1"/>
  <c r="T7269" i="1" s="1"/>
  <c r="T7268" i="1" a="1"/>
  <c r="T7268" i="1" s="1"/>
  <c r="T7267" i="1" a="1"/>
  <c r="T7267" i="1" s="1"/>
  <c r="T7266" i="1" a="1"/>
  <c r="T7266" i="1" s="1"/>
  <c r="T7265" i="1" a="1"/>
  <c r="T7265" i="1" s="1"/>
  <c r="T7264" i="1" a="1"/>
  <c r="T7264" i="1" s="1"/>
  <c r="T7263" i="1" a="1"/>
  <c r="T7263" i="1" s="1"/>
  <c r="T7262" i="1" a="1"/>
  <c r="T7262" i="1" s="1"/>
  <c r="T7261" i="1" a="1"/>
  <c r="T7261" i="1" s="1"/>
  <c r="T7260" i="1" a="1"/>
  <c r="T7260" i="1" s="1"/>
  <c r="T7259" i="1" a="1"/>
  <c r="T7259" i="1" s="1"/>
  <c r="T7258" i="1" a="1"/>
  <c r="T7258" i="1" s="1"/>
  <c r="T7257" i="1" a="1"/>
  <c r="T7257" i="1" s="1"/>
  <c r="T7256" i="1" a="1"/>
  <c r="T7256" i="1" s="1"/>
  <c r="T7255" i="1" a="1"/>
  <c r="T7255" i="1" s="1"/>
  <c r="T7254" i="1" a="1"/>
  <c r="T7254" i="1" s="1"/>
  <c r="T7253" i="1" a="1"/>
  <c r="T7253" i="1" s="1"/>
  <c r="T7252" i="1" a="1"/>
  <c r="T7252" i="1" s="1"/>
  <c r="T7251" i="1" a="1"/>
  <c r="T7251" i="1" s="1"/>
  <c r="T7250" i="1" a="1"/>
  <c r="T7250" i="1" s="1"/>
  <c r="T7249" i="1" a="1"/>
  <c r="T7249" i="1" s="1"/>
  <c r="T7248" i="1" a="1"/>
  <c r="T7248" i="1" s="1"/>
  <c r="T7247" i="1" a="1"/>
  <c r="T7247" i="1" s="1"/>
  <c r="T7246" i="1" a="1"/>
  <c r="T7246" i="1" s="1"/>
  <c r="T7245" i="1" a="1"/>
  <c r="T7245" i="1" s="1"/>
  <c r="T7244" i="1" a="1"/>
  <c r="T7244" i="1" s="1"/>
  <c r="T7243" i="1" a="1"/>
  <c r="T7243" i="1" s="1"/>
  <c r="T7242" i="1" a="1"/>
  <c r="T7242" i="1" s="1"/>
  <c r="T7241" i="1" a="1"/>
  <c r="T7241" i="1" s="1"/>
  <c r="T7240" i="1" a="1"/>
  <c r="T7240" i="1" s="1"/>
  <c r="T7239" i="1" a="1"/>
  <c r="T7239" i="1" s="1"/>
  <c r="T7238" i="1" a="1"/>
  <c r="T7238" i="1" s="1"/>
  <c r="T7237" i="1" a="1"/>
  <c r="T7237" i="1" s="1"/>
  <c r="T7236" i="1" a="1"/>
  <c r="T7236" i="1" s="1"/>
  <c r="T7235" i="1" a="1"/>
  <c r="T7235" i="1" s="1"/>
  <c r="T7234" i="1" a="1"/>
  <c r="T7234" i="1" s="1"/>
  <c r="T7233" i="1" a="1"/>
  <c r="T7233" i="1" s="1"/>
  <c r="T7232" i="1" a="1"/>
  <c r="T7232" i="1" s="1"/>
  <c r="T7231" i="1" a="1"/>
  <c r="T7231" i="1" s="1"/>
  <c r="T7230" i="1" a="1"/>
  <c r="T7230" i="1" s="1"/>
  <c r="T7229" i="1" a="1"/>
  <c r="T7229" i="1" s="1"/>
  <c r="T7228" i="1" a="1"/>
  <c r="T7228" i="1" s="1"/>
  <c r="T7227" i="1" a="1"/>
  <c r="T7227" i="1" s="1"/>
  <c r="T7226" i="1" a="1"/>
  <c r="T7226" i="1" s="1"/>
  <c r="T7225" i="1" a="1"/>
  <c r="T7225" i="1" s="1"/>
  <c r="T7224" i="1" a="1"/>
  <c r="T7224" i="1" s="1"/>
  <c r="T7223" i="1" a="1"/>
  <c r="T7223" i="1" s="1"/>
  <c r="T7222" i="1" a="1"/>
  <c r="T7222" i="1" s="1"/>
  <c r="T7221" i="1" a="1"/>
  <c r="T7221" i="1" s="1"/>
  <c r="T7220" i="1" a="1"/>
  <c r="T7220" i="1" s="1"/>
  <c r="T7219" i="1" a="1"/>
  <c r="T7219" i="1" s="1"/>
  <c r="T7218" i="1" a="1"/>
  <c r="T7218" i="1" s="1"/>
  <c r="T7217" i="1" a="1"/>
  <c r="T7217" i="1" s="1"/>
  <c r="T7216" i="1" a="1"/>
  <c r="T7216" i="1" s="1"/>
  <c r="T7215" i="1" a="1"/>
  <c r="T7215" i="1" s="1"/>
  <c r="T7214" i="1" a="1"/>
  <c r="T7214" i="1" s="1"/>
  <c r="T7213" i="1" a="1"/>
  <c r="T7213" i="1" s="1"/>
  <c r="T7212" i="1" a="1"/>
  <c r="T7212" i="1" s="1"/>
  <c r="T7211" i="1" a="1"/>
  <c r="T7211" i="1" s="1"/>
  <c r="T7210" i="1" a="1"/>
  <c r="T7210" i="1" s="1"/>
  <c r="T7209" i="1" a="1"/>
  <c r="T7209" i="1" s="1"/>
  <c r="T7208" i="1" a="1"/>
  <c r="T7208" i="1" s="1"/>
  <c r="T7207" i="1" a="1"/>
  <c r="T7207" i="1" s="1"/>
  <c r="T7206" i="1" a="1"/>
  <c r="T7206" i="1" s="1"/>
  <c r="T7205" i="1" a="1"/>
  <c r="T7205" i="1" s="1"/>
  <c r="T7204" i="1" a="1"/>
  <c r="T7204" i="1" s="1"/>
  <c r="T7203" i="1" a="1"/>
  <c r="T7203" i="1" s="1"/>
  <c r="T7202" i="1" a="1"/>
  <c r="T7202" i="1" s="1"/>
  <c r="T7201" i="1" a="1"/>
  <c r="T7201" i="1" s="1"/>
  <c r="T7200" i="1" a="1"/>
  <c r="T7200" i="1" s="1"/>
  <c r="T7199" i="1" a="1"/>
  <c r="T7199" i="1" s="1"/>
  <c r="T7198" i="1" a="1"/>
  <c r="T7198" i="1" s="1"/>
  <c r="T7197" i="1" a="1"/>
  <c r="T7197" i="1" s="1"/>
  <c r="T7196" i="1" a="1"/>
  <c r="T7196" i="1" s="1"/>
  <c r="T7195" i="1" a="1"/>
  <c r="T7195" i="1" s="1"/>
  <c r="T7194" i="1" a="1"/>
  <c r="T7194" i="1" s="1"/>
  <c r="T7193" i="1" a="1"/>
  <c r="T7193" i="1" s="1"/>
  <c r="T7192" i="1" a="1"/>
  <c r="T7192" i="1" s="1"/>
  <c r="T7191" i="1" a="1"/>
  <c r="T7191" i="1" s="1"/>
  <c r="T7190" i="1" a="1"/>
  <c r="T7190" i="1" s="1"/>
  <c r="T7189" i="1" a="1"/>
  <c r="T7189" i="1" s="1"/>
  <c r="T7188" i="1" a="1"/>
  <c r="T7188" i="1" s="1"/>
  <c r="T7187" i="1" a="1"/>
  <c r="T7187" i="1" s="1"/>
  <c r="T7186" i="1" a="1"/>
  <c r="T7186" i="1" s="1"/>
  <c r="T7185" i="1" a="1"/>
  <c r="T7185" i="1" s="1"/>
  <c r="T7184" i="1" a="1"/>
  <c r="T7184" i="1" s="1"/>
  <c r="T7183" i="1" a="1"/>
  <c r="T7183" i="1" s="1"/>
  <c r="T7182" i="1" a="1"/>
  <c r="T7182" i="1" s="1"/>
  <c r="T7181" i="1" a="1"/>
  <c r="T7181" i="1" s="1"/>
  <c r="T7180" i="1" a="1"/>
  <c r="T7180" i="1" s="1"/>
  <c r="T7179" i="1" a="1"/>
  <c r="T7179" i="1" s="1"/>
  <c r="T7178" i="1" a="1"/>
  <c r="T7178" i="1" s="1"/>
  <c r="T7177" i="1" a="1"/>
  <c r="T7177" i="1" s="1"/>
  <c r="T7176" i="1" a="1"/>
  <c r="T7176" i="1" s="1"/>
  <c r="T7175" i="1" a="1"/>
  <c r="T7175" i="1" s="1"/>
  <c r="T7174" i="1" a="1"/>
  <c r="T7174" i="1" s="1"/>
  <c r="T7173" i="1" a="1"/>
  <c r="T7173" i="1" s="1"/>
  <c r="T7172" i="1" a="1"/>
  <c r="T7172" i="1" s="1"/>
  <c r="T7171" i="1" a="1"/>
  <c r="T7171" i="1" s="1"/>
  <c r="T7170" i="1" a="1"/>
  <c r="T7170" i="1" s="1"/>
  <c r="T7169" i="1" a="1"/>
  <c r="T7169" i="1" s="1"/>
  <c r="T7168" i="1" a="1"/>
  <c r="T7168" i="1" s="1"/>
  <c r="T7167" i="1" a="1"/>
  <c r="T7167" i="1" s="1"/>
  <c r="T7166" i="1" a="1"/>
  <c r="T7166" i="1" s="1"/>
  <c r="T7165" i="1" a="1"/>
  <c r="T7165" i="1" s="1"/>
  <c r="T7164" i="1" a="1"/>
  <c r="T7164" i="1" s="1"/>
  <c r="T7163" i="1" a="1"/>
  <c r="T7163" i="1" s="1"/>
  <c r="T7162" i="1" a="1"/>
  <c r="T7162" i="1" s="1"/>
  <c r="T7161" i="1" a="1"/>
  <c r="T7161" i="1" s="1"/>
  <c r="T7160" i="1" a="1"/>
  <c r="T7160" i="1" s="1"/>
  <c r="T7159" i="1" a="1"/>
  <c r="T7159" i="1" s="1"/>
  <c r="T7158" i="1" a="1"/>
  <c r="T7158" i="1" s="1"/>
  <c r="T7157" i="1" a="1"/>
  <c r="T7157" i="1" s="1"/>
  <c r="T7156" i="1" a="1"/>
  <c r="T7156" i="1" s="1"/>
  <c r="T7155" i="1" a="1"/>
  <c r="T7155" i="1" s="1"/>
  <c r="T7154" i="1" a="1"/>
  <c r="T7154" i="1" s="1"/>
  <c r="T7153" i="1" a="1"/>
  <c r="T7153" i="1" s="1"/>
  <c r="T7152" i="1" a="1"/>
  <c r="T7152" i="1" s="1"/>
  <c r="T7151" i="1" a="1"/>
  <c r="T7151" i="1" s="1"/>
  <c r="T7150" i="1" a="1"/>
  <c r="T7150" i="1" s="1"/>
  <c r="T7149" i="1" a="1"/>
  <c r="T7149" i="1" s="1"/>
  <c r="T7148" i="1" a="1"/>
  <c r="T7148" i="1" s="1"/>
  <c r="T7147" i="1" a="1"/>
  <c r="T7147" i="1" s="1"/>
  <c r="T7146" i="1" a="1"/>
  <c r="T7146" i="1" s="1"/>
  <c r="T7145" i="1" a="1"/>
  <c r="T7145" i="1" s="1"/>
  <c r="T7144" i="1" a="1"/>
  <c r="T7144" i="1" s="1"/>
  <c r="T7143" i="1" a="1"/>
  <c r="T7143" i="1" s="1"/>
  <c r="T7142" i="1" a="1"/>
  <c r="T7142" i="1" s="1"/>
  <c r="T7141" i="1" a="1"/>
  <c r="T7141" i="1" s="1"/>
  <c r="T7140" i="1" a="1"/>
  <c r="T7140" i="1" s="1"/>
  <c r="T7139" i="1" a="1"/>
  <c r="T7139" i="1" s="1"/>
  <c r="T7138" i="1" a="1"/>
  <c r="T7138" i="1" s="1"/>
  <c r="T7137" i="1" a="1"/>
  <c r="T7137" i="1" s="1"/>
  <c r="T7136" i="1" a="1"/>
  <c r="T7136" i="1" s="1"/>
  <c r="T7135" i="1" a="1"/>
  <c r="T7135" i="1" s="1"/>
  <c r="T7134" i="1" a="1"/>
  <c r="T7134" i="1" s="1"/>
  <c r="T7133" i="1" a="1"/>
  <c r="T7133" i="1" s="1"/>
  <c r="T7132" i="1" a="1"/>
  <c r="T7132" i="1" s="1"/>
  <c r="T7131" i="1" a="1"/>
  <c r="T7131" i="1" s="1"/>
  <c r="T7130" i="1" a="1"/>
  <c r="T7130" i="1" s="1"/>
  <c r="T7129" i="1" a="1"/>
  <c r="T7129" i="1" s="1"/>
  <c r="T7128" i="1" a="1"/>
  <c r="T7128" i="1" s="1"/>
  <c r="T7127" i="1" a="1"/>
  <c r="T7127" i="1" s="1"/>
  <c r="T7126" i="1" a="1"/>
  <c r="T7126" i="1" s="1"/>
  <c r="T7125" i="1" a="1"/>
  <c r="T7125" i="1" s="1"/>
  <c r="T7124" i="1" a="1"/>
  <c r="T7124" i="1" s="1"/>
  <c r="T7123" i="1" a="1"/>
  <c r="T7123" i="1" s="1"/>
  <c r="T7122" i="1" a="1"/>
  <c r="T7122" i="1" s="1"/>
  <c r="T7121" i="1" a="1"/>
  <c r="T7121" i="1" s="1"/>
  <c r="T7120" i="1" a="1"/>
  <c r="T7120" i="1" s="1"/>
  <c r="T7119" i="1" a="1"/>
  <c r="T7119" i="1" s="1"/>
  <c r="T7118" i="1" a="1"/>
  <c r="T7118" i="1" s="1"/>
  <c r="T7117" i="1" a="1"/>
  <c r="T7117" i="1" s="1"/>
  <c r="T7116" i="1" a="1"/>
  <c r="T7116" i="1" s="1"/>
  <c r="T7115" i="1" a="1"/>
  <c r="T7115" i="1" s="1"/>
  <c r="T7114" i="1" a="1"/>
  <c r="T7114" i="1" s="1"/>
  <c r="T7113" i="1" a="1"/>
  <c r="T7113" i="1" s="1"/>
  <c r="T7112" i="1" a="1"/>
  <c r="T7112" i="1" s="1"/>
  <c r="T7111" i="1" a="1"/>
  <c r="T7111" i="1" s="1"/>
  <c r="T7110" i="1" a="1"/>
  <c r="T7110" i="1" s="1"/>
  <c r="T7109" i="1" a="1"/>
  <c r="T7109" i="1" s="1"/>
  <c r="T7108" i="1" a="1"/>
  <c r="T7108" i="1" s="1"/>
  <c r="T7107" i="1" a="1"/>
  <c r="T7107" i="1" s="1"/>
  <c r="T7106" i="1" a="1"/>
  <c r="T7106" i="1" s="1"/>
  <c r="T7105" i="1" a="1"/>
  <c r="T7105" i="1" s="1"/>
  <c r="T7104" i="1" a="1"/>
  <c r="T7104" i="1" s="1"/>
  <c r="T7103" i="1" a="1"/>
  <c r="T7103" i="1" s="1"/>
  <c r="T7102" i="1" a="1"/>
  <c r="T7102" i="1" s="1"/>
  <c r="T7101" i="1" a="1"/>
  <c r="T7101" i="1" s="1"/>
  <c r="T7100" i="1" a="1"/>
  <c r="T7100" i="1" s="1"/>
  <c r="T7099" i="1" a="1"/>
  <c r="T7099" i="1" s="1"/>
  <c r="T7098" i="1" a="1"/>
  <c r="T7098" i="1" s="1"/>
  <c r="T7097" i="1" a="1"/>
  <c r="T7097" i="1" s="1"/>
  <c r="T7096" i="1" a="1"/>
  <c r="T7096" i="1" s="1"/>
  <c r="T7095" i="1" a="1"/>
  <c r="T7095" i="1" s="1"/>
  <c r="T7094" i="1" a="1"/>
  <c r="T7094" i="1" s="1"/>
  <c r="T7093" i="1" a="1"/>
  <c r="T7093" i="1" s="1"/>
  <c r="T7092" i="1" a="1"/>
  <c r="T7092" i="1" s="1"/>
  <c r="T7091" i="1" a="1"/>
  <c r="T7091" i="1" s="1"/>
  <c r="T7090" i="1" a="1"/>
  <c r="T7090" i="1" s="1"/>
  <c r="T7089" i="1" a="1"/>
  <c r="T7089" i="1" s="1"/>
  <c r="T7088" i="1" a="1"/>
  <c r="T7088" i="1" s="1"/>
  <c r="T7087" i="1" a="1"/>
  <c r="T7087" i="1" s="1"/>
  <c r="T7086" i="1" a="1"/>
  <c r="T7086" i="1" s="1"/>
  <c r="T7085" i="1" a="1"/>
  <c r="T7085" i="1" s="1"/>
  <c r="T7084" i="1" a="1"/>
  <c r="T7084" i="1" s="1"/>
  <c r="T7083" i="1" a="1"/>
  <c r="T7083" i="1" s="1"/>
  <c r="T7082" i="1" a="1"/>
  <c r="T7082" i="1" s="1"/>
  <c r="T7081" i="1" a="1"/>
  <c r="T7081" i="1" s="1"/>
  <c r="T7080" i="1" a="1"/>
  <c r="T7080" i="1" s="1"/>
  <c r="T7079" i="1" a="1"/>
  <c r="T7079" i="1" s="1"/>
  <c r="T7078" i="1" a="1"/>
  <c r="T7078" i="1" s="1"/>
  <c r="T7077" i="1" a="1"/>
  <c r="T7077" i="1" s="1"/>
  <c r="T7076" i="1" a="1"/>
  <c r="T7076" i="1" s="1"/>
  <c r="T7075" i="1" a="1"/>
  <c r="T7075" i="1" s="1"/>
  <c r="T7074" i="1" a="1"/>
  <c r="T7074" i="1" s="1"/>
  <c r="T7073" i="1" a="1"/>
  <c r="T7073" i="1" s="1"/>
  <c r="T7072" i="1" a="1"/>
  <c r="T7072" i="1" s="1"/>
  <c r="T7071" i="1" a="1"/>
  <c r="T7071" i="1" s="1"/>
  <c r="T7070" i="1" a="1"/>
  <c r="T7070" i="1" s="1"/>
  <c r="T7069" i="1" a="1"/>
  <c r="T7069" i="1" s="1"/>
  <c r="T7068" i="1" a="1"/>
  <c r="T7068" i="1" s="1"/>
  <c r="T7067" i="1" a="1"/>
  <c r="T7067" i="1" s="1"/>
  <c r="T7066" i="1" a="1"/>
  <c r="T7066" i="1" s="1"/>
  <c r="T7065" i="1" a="1"/>
  <c r="T7065" i="1" s="1"/>
  <c r="T7064" i="1" a="1"/>
  <c r="T7064" i="1" s="1"/>
  <c r="T7063" i="1" a="1"/>
  <c r="T7063" i="1" s="1"/>
  <c r="T7062" i="1" a="1"/>
  <c r="T7062" i="1" s="1"/>
  <c r="T7061" i="1" a="1"/>
  <c r="T7061" i="1" s="1"/>
  <c r="T7060" i="1" a="1"/>
  <c r="T7060" i="1" s="1"/>
  <c r="T7059" i="1" a="1"/>
  <c r="T7059" i="1" s="1"/>
  <c r="T7058" i="1" a="1"/>
  <c r="T7058" i="1" s="1"/>
  <c r="T7057" i="1" a="1"/>
  <c r="T7057" i="1" s="1"/>
  <c r="T7056" i="1" a="1"/>
  <c r="T7056" i="1" s="1"/>
  <c r="T7055" i="1" a="1"/>
  <c r="T7055" i="1" s="1"/>
  <c r="T7054" i="1" a="1"/>
  <c r="T7054" i="1" s="1"/>
  <c r="T7053" i="1" a="1"/>
  <c r="T7053" i="1" s="1"/>
  <c r="T7052" i="1" a="1"/>
  <c r="T7052" i="1" s="1"/>
  <c r="T7051" i="1" a="1"/>
  <c r="T7051" i="1" s="1"/>
  <c r="T7050" i="1" a="1"/>
  <c r="T7050" i="1" s="1"/>
  <c r="T7049" i="1" a="1"/>
  <c r="T7049" i="1" s="1"/>
  <c r="T7048" i="1" a="1"/>
  <c r="T7048" i="1" s="1"/>
  <c r="T7047" i="1" a="1"/>
  <c r="T7047" i="1" s="1"/>
  <c r="T7046" i="1" a="1"/>
  <c r="T7046" i="1" s="1"/>
  <c r="T7045" i="1" a="1"/>
  <c r="T7045" i="1" s="1"/>
  <c r="T7044" i="1" a="1"/>
  <c r="T7044" i="1" s="1"/>
  <c r="T7043" i="1" a="1"/>
  <c r="T7043" i="1" s="1"/>
  <c r="T7042" i="1" a="1"/>
  <c r="T7042" i="1" s="1"/>
  <c r="T7041" i="1" a="1"/>
  <c r="T7041" i="1" s="1"/>
  <c r="T7040" i="1" a="1"/>
  <c r="T7040" i="1" s="1"/>
  <c r="T7039" i="1" a="1"/>
  <c r="T7039" i="1" s="1"/>
  <c r="T7038" i="1" a="1"/>
  <c r="T7038" i="1" s="1"/>
  <c r="T7037" i="1" a="1"/>
  <c r="T7037" i="1" s="1"/>
  <c r="T7036" i="1" a="1"/>
  <c r="T7036" i="1" s="1"/>
  <c r="T7035" i="1" a="1"/>
  <c r="T7035" i="1" s="1"/>
  <c r="T7034" i="1" a="1"/>
  <c r="T7034" i="1" s="1"/>
  <c r="T7033" i="1" a="1"/>
  <c r="T7033" i="1" s="1"/>
  <c r="T7032" i="1" a="1"/>
  <c r="T7032" i="1" s="1"/>
  <c r="T7031" i="1" a="1"/>
  <c r="T7031" i="1" s="1"/>
  <c r="T7030" i="1" a="1"/>
  <c r="T7030" i="1" s="1"/>
  <c r="T7029" i="1" a="1"/>
  <c r="T7029" i="1" s="1"/>
  <c r="T7028" i="1" a="1"/>
  <c r="T7028" i="1" s="1"/>
  <c r="T7027" i="1" a="1"/>
  <c r="T7027" i="1" s="1"/>
  <c r="T7026" i="1" a="1"/>
  <c r="T7026" i="1" s="1"/>
  <c r="T7025" i="1" a="1"/>
  <c r="T7025" i="1" s="1"/>
  <c r="T7024" i="1" a="1"/>
  <c r="T7024" i="1" s="1"/>
  <c r="T7023" i="1" a="1"/>
  <c r="T7023" i="1" s="1"/>
  <c r="T7022" i="1" a="1"/>
  <c r="T7022" i="1" s="1"/>
  <c r="T7021" i="1" a="1"/>
  <c r="T7021" i="1" s="1"/>
  <c r="T7020" i="1" a="1"/>
  <c r="T7020" i="1" s="1"/>
  <c r="T7019" i="1" a="1"/>
  <c r="T7019" i="1" s="1"/>
  <c r="T7018" i="1" a="1"/>
  <c r="T7018" i="1" s="1"/>
  <c r="T7017" i="1" a="1"/>
  <c r="T7017" i="1" s="1"/>
  <c r="T7016" i="1" a="1"/>
  <c r="T7016" i="1" s="1"/>
  <c r="T7015" i="1" a="1"/>
  <c r="T7015" i="1" s="1"/>
  <c r="T7014" i="1" a="1"/>
  <c r="T7014" i="1" s="1"/>
  <c r="T7013" i="1" a="1"/>
  <c r="T7013" i="1" s="1"/>
  <c r="T7012" i="1" a="1"/>
  <c r="T7012" i="1" s="1"/>
  <c r="T7011" i="1" a="1"/>
  <c r="T7011" i="1" s="1"/>
  <c r="T7010" i="1" a="1"/>
  <c r="T7010" i="1" s="1"/>
  <c r="T7009" i="1" a="1"/>
  <c r="T7009" i="1" s="1"/>
  <c r="T7008" i="1" a="1"/>
  <c r="T7008" i="1" s="1"/>
  <c r="T7007" i="1" a="1"/>
  <c r="T7007" i="1" s="1"/>
  <c r="T7006" i="1" a="1"/>
  <c r="T7006" i="1" s="1"/>
  <c r="T7005" i="1" a="1"/>
  <c r="T7005" i="1" s="1"/>
  <c r="T7004" i="1" a="1"/>
  <c r="T7004" i="1" s="1"/>
  <c r="T7003" i="1" a="1"/>
  <c r="T7003" i="1" s="1"/>
  <c r="T7002" i="1" a="1"/>
  <c r="T7002" i="1" s="1"/>
  <c r="T7001" i="1" a="1"/>
  <c r="T7001" i="1" s="1"/>
  <c r="T7000" i="1" a="1"/>
  <c r="T7000" i="1" s="1"/>
  <c r="T6999" i="1" a="1"/>
  <c r="T6999" i="1" s="1"/>
  <c r="T6998" i="1" a="1"/>
  <c r="T6998" i="1" s="1"/>
  <c r="T6997" i="1" a="1"/>
  <c r="T6997" i="1" s="1"/>
  <c r="T6996" i="1" a="1"/>
  <c r="T6996" i="1" s="1"/>
  <c r="T6995" i="1" a="1"/>
  <c r="T6995" i="1" s="1"/>
  <c r="T6994" i="1" a="1"/>
  <c r="T6994" i="1" s="1"/>
  <c r="T6993" i="1" a="1"/>
  <c r="T6993" i="1" s="1"/>
  <c r="T6992" i="1" a="1"/>
  <c r="T6992" i="1" s="1"/>
  <c r="T6991" i="1" a="1"/>
  <c r="T6991" i="1" s="1"/>
  <c r="T6990" i="1" a="1"/>
  <c r="T6990" i="1" s="1"/>
  <c r="T6989" i="1" a="1"/>
  <c r="T6989" i="1" s="1"/>
  <c r="T6988" i="1" a="1"/>
  <c r="T6988" i="1" s="1"/>
  <c r="T6987" i="1" a="1"/>
  <c r="T6987" i="1" s="1"/>
  <c r="T6986" i="1" a="1"/>
  <c r="T6986" i="1" s="1"/>
  <c r="T6985" i="1" a="1"/>
  <c r="T6985" i="1" s="1"/>
  <c r="T6984" i="1" a="1"/>
  <c r="T6984" i="1" s="1"/>
  <c r="T6983" i="1" a="1"/>
  <c r="T6983" i="1" s="1"/>
  <c r="T6982" i="1" a="1"/>
  <c r="T6982" i="1" s="1"/>
  <c r="T6981" i="1" a="1"/>
  <c r="T6981" i="1" s="1"/>
  <c r="T6980" i="1" a="1"/>
  <c r="T6980" i="1" s="1"/>
  <c r="T6979" i="1" a="1"/>
  <c r="T6979" i="1" s="1"/>
  <c r="T6978" i="1" a="1"/>
  <c r="T6978" i="1" s="1"/>
  <c r="T6977" i="1" a="1"/>
  <c r="T6977" i="1" s="1"/>
  <c r="T6976" i="1" a="1"/>
  <c r="T6976" i="1" s="1"/>
  <c r="T6975" i="1" a="1"/>
  <c r="T6975" i="1" s="1"/>
  <c r="T6974" i="1" a="1"/>
  <c r="T6974" i="1" s="1"/>
  <c r="T6973" i="1" a="1"/>
  <c r="T6973" i="1" s="1"/>
  <c r="T6972" i="1" a="1"/>
  <c r="T6972" i="1" s="1"/>
  <c r="T6971" i="1" a="1"/>
  <c r="T6971" i="1" s="1"/>
  <c r="T6970" i="1" a="1"/>
  <c r="T6970" i="1" s="1"/>
  <c r="T6969" i="1" a="1"/>
  <c r="T6969" i="1" s="1"/>
  <c r="T6968" i="1" a="1"/>
  <c r="T6968" i="1" s="1"/>
  <c r="T6967" i="1" a="1"/>
  <c r="T6967" i="1" s="1"/>
  <c r="T6966" i="1" a="1"/>
  <c r="T6966" i="1" s="1"/>
  <c r="T6965" i="1" a="1"/>
  <c r="T6965" i="1" s="1"/>
  <c r="T6964" i="1" a="1"/>
  <c r="T6964" i="1" s="1"/>
  <c r="T6963" i="1" a="1"/>
  <c r="T6963" i="1" s="1"/>
  <c r="T6962" i="1" a="1"/>
  <c r="T6962" i="1" s="1"/>
  <c r="T6961" i="1" a="1"/>
  <c r="T6961" i="1" s="1"/>
  <c r="T6960" i="1" a="1"/>
  <c r="T6960" i="1" s="1"/>
  <c r="T6959" i="1" a="1"/>
  <c r="T6959" i="1" s="1"/>
  <c r="T6958" i="1" a="1"/>
  <c r="T6958" i="1" s="1"/>
  <c r="T6957" i="1" a="1"/>
  <c r="T6957" i="1" s="1"/>
  <c r="T6956" i="1" a="1"/>
  <c r="T6956" i="1" s="1"/>
  <c r="T6955" i="1" a="1"/>
  <c r="T6955" i="1" s="1"/>
  <c r="T6954" i="1" a="1"/>
  <c r="T6954" i="1" s="1"/>
  <c r="T6953" i="1" a="1"/>
  <c r="T6953" i="1" s="1"/>
  <c r="T6952" i="1" a="1"/>
  <c r="T6952" i="1" s="1"/>
  <c r="T6951" i="1" a="1"/>
  <c r="T6951" i="1" s="1"/>
  <c r="T6950" i="1" a="1"/>
  <c r="T6950" i="1" s="1"/>
  <c r="T6949" i="1" a="1"/>
  <c r="T6949" i="1" s="1"/>
  <c r="T6948" i="1" a="1"/>
  <c r="T6948" i="1" s="1"/>
  <c r="T6947" i="1" a="1"/>
  <c r="T6947" i="1" s="1"/>
  <c r="T6946" i="1" a="1"/>
  <c r="T6946" i="1" s="1"/>
  <c r="T6945" i="1" a="1"/>
  <c r="T6945" i="1" s="1"/>
  <c r="T6944" i="1" a="1"/>
  <c r="T6944" i="1" s="1"/>
  <c r="T6943" i="1" a="1"/>
  <c r="T6943" i="1" s="1"/>
  <c r="T6942" i="1" a="1"/>
  <c r="T6942" i="1" s="1"/>
  <c r="T6941" i="1" a="1"/>
  <c r="T6941" i="1" s="1"/>
  <c r="T6940" i="1" a="1"/>
  <c r="T6940" i="1" s="1"/>
  <c r="T6939" i="1" a="1"/>
  <c r="T6939" i="1" s="1"/>
  <c r="T6938" i="1" a="1"/>
  <c r="T6938" i="1" s="1"/>
  <c r="T6937" i="1" a="1"/>
  <c r="T6937" i="1" s="1"/>
  <c r="T6936" i="1" a="1"/>
  <c r="T6936" i="1" s="1"/>
  <c r="T6935" i="1" a="1"/>
  <c r="T6935" i="1" s="1"/>
  <c r="T6934" i="1" a="1"/>
  <c r="T6934" i="1" s="1"/>
  <c r="T6933" i="1" a="1"/>
  <c r="T6933" i="1" s="1"/>
  <c r="T6932" i="1" a="1"/>
  <c r="T6932" i="1" s="1"/>
  <c r="T6931" i="1" a="1"/>
  <c r="T6931" i="1" s="1"/>
  <c r="T6930" i="1" a="1"/>
  <c r="T6930" i="1" s="1"/>
  <c r="T6929" i="1" a="1"/>
  <c r="T6929" i="1" s="1"/>
  <c r="T6928" i="1" a="1"/>
  <c r="T6928" i="1" s="1"/>
  <c r="T6927" i="1" a="1"/>
  <c r="T6927" i="1" s="1"/>
  <c r="T6926" i="1" a="1"/>
  <c r="T6926" i="1" s="1"/>
  <c r="T6925" i="1" a="1"/>
  <c r="T6925" i="1" s="1"/>
  <c r="T6924" i="1" a="1"/>
  <c r="T6924" i="1" s="1"/>
  <c r="T6923" i="1" a="1"/>
  <c r="T6923" i="1" s="1"/>
  <c r="T6922" i="1" a="1"/>
  <c r="T6922" i="1" s="1"/>
  <c r="T6921" i="1" a="1"/>
  <c r="T6921" i="1" s="1"/>
  <c r="T6920" i="1" a="1"/>
  <c r="T6920" i="1" s="1"/>
  <c r="T6919" i="1" a="1"/>
  <c r="T6919" i="1" s="1"/>
  <c r="T6918" i="1" a="1"/>
  <c r="T6918" i="1" s="1"/>
  <c r="T6917" i="1" a="1"/>
  <c r="T6917" i="1" s="1"/>
  <c r="T6916" i="1" a="1"/>
  <c r="T6916" i="1" s="1"/>
  <c r="T6915" i="1" a="1"/>
  <c r="T6915" i="1" s="1"/>
  <c r="T6914" i="1" a="1"/>
  <c r="T6914" i="1" s="1"/>
  <c r="T6913" i="1" a="1"/>
  <c r="T6913" i="1" s="1"/>
  <c r="T6912" i="1" a="1"/>
  <c r="T6912" i="1" s="1"/>
  <c r="T6911" i="1" a="1"/>
  <c r="T6911" i="1" s="1"/>
  <c r="T6910" i="1" a="1"/>
  <c r="T6910" i="1" s="1"/>
  <c r="T6909" i="1" a="1"/>
  <c r="T6909" i="1" s="1"/>
  <c r="T6908" i="1" a="1"/>
  <c r="T6908" i="1" s="1"/>
  <c r="T6907" i="1" a="1"/>
  <c r="T6907" i="1" s="1"/>
  <c r="T6906" i="1" a="1"/>
  <c r="T6906" i="1" s="1"/>
  <c r="T6905" i="1" a="1"/>
  <c r="T6905" i="1" s="1"/>
  <c r="T6904" i="1" a="1"/>
  <c r="T6904" i="1" s="1"/>
  <c r="T6903" i="1" a="1"/>
  <c r="T6903" i="1" s="1"/>
  <c r="T6902" i="1" a="1"/>
  <c r="T6902" i="1" s="1"/>
  <c r="T6901" i="1" a="1"/>
  <c r="T6901" i="1" s="1"/>
  <c r="T6900" i="1" a="1"/>
  <c r="T6900" i="1" s="1"/>
  <c r="T6899" i="1" a="1"/>
  <c r="T6899" i="1" s="1"/>
  <c r="T6898" i="1" a="1"/>
  <c r="T6898" i="1" s="1"/>
  <c r="T6897" i="1" a="1"/>
  <c r="T6897" i="1" s="1"/>
  <c r="T6896" i="1" a="1"/>
  <c r="T6896" i="1" s="1"/>
  <c r="T6895" i="1" a="1"/>
  <c r="T6895" i="1" s="1"/>
  <c r="T6894" i="1" a="1"/>
  <c r="T6894" i="1" s="1"/>
  <c r="T6893" i="1" a="1"/>
  <c r="T6893" i="1" s="1"/>
  <c r="T6892" i="1" a="1"/>
  <c r="T6892" i="1" s="1"/>
  <c r="T6891" i="1" a="1"/>
  <c r="T6891" i="1" s="1"/>
  <c r="T6890" i="1" a="1"/>
  <c r="T6890" i="1" s="1"/>
  <c r="T6889" i="1" a="1"/>
  <c r="T6889" i="1" s="1"/>
  <c r="T6888" i="1" a="1"/>
  <c r="T6888" i="1" s="1"/>
  <c r="T6887" i="1" a="1"/>
  <c r="T6887" i="1" s="1"/>
  <c r="T6886" i="1" a="1"/>
  <c r="T6886" i="1" s="1"/>
  <c r="T6885" i="1" a="1"/>
  <c r="T6885" i="1" s="1"/>
  <c r="T6884" i="1" a="1"/>
  <c r="T6884" i="1" s="1"/>
  <c r="T6883" i="1" a="1"/>
  <c r="T6883" i="1" s="1"/>
  <c r="T6882" i="1" a="1"/>
  <c r="T6882" i="1" s="1"/>
  <c r="T6881" i="1" a="1"/>
  <c r="T6881" i="1" s="1"/>
  <c r="T6880" i="1" a="1"/>
  <c r="T6880" i="1" s="1"/>
  <c r="T6879" i="1" a="1"/>
  <c r="T6879" i="1" s="1"/>
  <c r="T6878" i="1" a="1"/>
  <c r="T6878" i="1" s="1"/>
  <c r="T6877" i="1" a="1"/>
  <c r="T6877" i="1" s="1"/>
  <c r="T6876" i="1" a="1"/>
  <c r="T6876" i="1" s="1"/>
  <c r="T6875" i="1" a="1"/>
  <c r="T6875" i="1" s="1"/>
  <c r="T6874" i="1" a="1"/>
  <c r="T6874" i="1" s="1"/>
  <c r="T6873" i="1" a="1"/>
  <c r="T6873" i="1" s="1"/>
  <c r="T6872" i="1" a="1"/>
  <c r="T6872" i="1" s="1"/>
  <c r="T6871" i="1" a="1"/>
  <c r="T6871" i="1" s="1"/>
  <c r="T6870" i="1" a="1"/>
  <c r="T6870" i="1" s="1"/>
  <c r="T6869" i="1" a="1"/>
  <c r="T6869" i="1" s="1"/>
  <c r="T6868" i="1" a="1"/>
  <c r="T6868" i="1" s="1"/>
  <c r="T6867" i="1" a="1"/>
  <c r="T6867" i="1" s="1"/>
  <c r="T6866" i="1" a="1"/>
  <c r="T6866" i="1" s="1"/>
  <c r="T6865" i="1" a="1"/>
  <c r="T6865" i="1" s="1"/>
  <c r="T6864" i="1" a="1"/>
  <c r="T6864" i="1" s="1"/>
  <c r="T6863" i="1" a="1"/>
  <c r="T6863" i="1" s="1"/>
  <c r="T6862" i="1" a="1"/>
  <c r="T6862" i="1" s="1"/>
  <c r="T6861" i="1" a="1"/>
  <c r="T6861" i="1" s="1"/>
  <c r="T6860" i="1" a="1"/>
  <c r="T6860" i="1" s="1"/>
  <c r="T6859" i="1" a="1"/>
  <c r="T6859" i="1" s="1"/>
  <c r="T6858" i="1" a="1"/>
  <c r="T6858" i="1" s="1"/>
  <c r="T6857" i="1" a="1"/>
  <c r="T6857" i="1" s="1"/>
  <c r="T6856" i="1" a="1"/>
  <c r="T6856" i="1" s="1"/>
  <c r="T6855" i="1" a="1"/>
  <c r="T6855" i="1" s="1"/>
  <c r="T6854" i="1" a="1"/>
  <c r="T6854" i="1" s="1"/>
  <c r="T6853" i="1" a="1"/>
  <c r="T6853" i="1" s="1"/>
  <c r="T6852" i="1" a="1"/>
  <c r="T6852" i="1" s="1"/>
  <c r="T6851" i="1" a="1"/>
  <c r="T6851" i="1" s="1"/>
  <c r="T6850" i="1" a="1"/>
  <c r="T6850" i="1" s="1"/>
  <c r="T6849" i="1" a="1"/>
  <c r="T6849" i="1" s="1"/>
  <c r="T6848" i="1" a="1"/>
  <c r="T6848" i="1" s="1"/>
  <c r="T6847" i="1" a="1"/>
  <c r="T6847" i="1" s="1"/>
  <c r="T6846" i="1" a="1"/>
  <c r="T6846" i="1" s="1"/>
  <c r="T6845" i="1" a="1"/>
  <c r="T6845" i="1" s="1"/>
  <c r="T6844" i="1" a="1"/>
  <c r="T6844" i="1" s="1"/>
  <c r="T6843" i="1" a="1"/>
  <c r="T6843" i="1" s="1"/>
  <c r="T6842" i="1" a="1"/>
  <c r="T6842" i="1" s="1"/>
  <c r="T6841" i="1" a="1"/>
  <c r="T6841" i="1" s="1"/>
  <c r="T6840" i="1" a="1"/>
  <c r="T6840" i="1" s="1"/>
  <c r="T6839" i="1" a="1"/>
  <c r="T6839" i="1" s="1"/>
  <c r="T6838" i="1" a="1"/>
  <c r="T6838" i="1" s="1"/>
  <c r="T6837" i="1" a="1"/>
  <c r="T6837" i="1" s="1"/>
  <c r="T6836" i="1" a="1"/>
  <c r="T6836" i="1" s="1"/>
  <c r="T6835" i="1" a="1"/>
  <c r="T6835" i="1" s="1"/>
  <c r="T6834" i="1" a="1"/>
  <c r="T6834" i="1" s="1"/>
  <c r="T6833" i="1" a="1"/>
  <c r="T6833" i="1" s="1"/>
  <c r="T6832" i="1" a="1"/>
  <c r="T6832" i="1" s="1"/>
  <c r="T6831" i="1" a="1"/>
  <c r="T6831" i="1" s="1"/>
  <c r="T6830" i="1" a="1"/>
  <c r="T6830" i="1" s="1"/>
  <c r="T6829" i="1" a="1"/>
  <c r="T6829" i="1" s="1"/>
  <c r="T6828" i="1" a="1"/>
  <c r="T6828" i="1" s="1"/>
  <c r="T6827" i="1" a="1"/>
  <c r="T6827" i="1" s="1"/>
  <c r="T6826" i="1" a="1"/>
  <c r="T6826" i="1" s="1"/>
  <c r="T6825" i="1" a="1"/>
  <c r="T6825" i="1" s="1"/>
  <c r="T6824" i="1" a="1"/>
  <c r="T6824" i="1" s="1"/>
  <c r="T6823" i="1" a="1"/>
  <c r="T6823" i="1" s="1"/>
  <c r="T6822" i="1" a="1"/>
  <c r="T6822" i="1" s="1"/>
  <c r="T6821" i="1" a="1"/>
  <c r="T6821" i="1" s="1"/>
  <c r="T6820" i="1" a="1"/>
  <c r="T6820" i="1" s="1"/>
  <c r="T6819" i="1" a="1"/>
  <c r="T6819" i="1" s="1"/>
  <c r="T6818" i="1" a="1"/>
  <c r="T6818" i="1" s="1"/>
  <c r="T6817" i="1" a="1"/>
  <c r="T6817" i="1" s="1"/>
  <c r="T6816" i="1" a="1"/>
  <c r="T6816" i="1" s="1"/>
  <c r="T6815" i="1" a="1"/>
  <c r="T6815" i="1" s="1"/>
  <c r="T6814" i="1" a="1"/>
  <c r="T6814" i="1" s="1"/>
  <c r="T6813" i="1" a="1"/>
  <c r="T6813" i="1" s="1"/>
  <c r="T6812" i="1" a="1"/>
  <c r="T6812" i="1" s="1"/>
  <c r="T6811" i="1" a="1"/>
  <c r="T6811" i="1" s="1"/>
  <c r="T6810" i="1" a="1"/>
  <c r="T6810" i="1" s="1"/>
  <c r="T6809" i="1" a="1"/>
  <c r="T6809" i="1" s="1"/>
  <c r="T6808" i="1" a="1"/>
  <c r="T6808" i="1" s="1"/>
  <c r="T6807" i="1" a="1"/>
  <c r="T6807" i="1" s="1"/>
  <c r="T6806" i="1" a="1"/>
  <c r="T6806" i="1" s="1"/>
  <c r="T6805" i="1" a="1"/>
  <c r="T6805" i="1" s="1"/>
  <c r="T6804" i="1" a="1"/>
  <c r="T6804" i="1" s="1"/>
  <c r="T6803" i="1" a="1"/>
  <c r="T6803" i="1" s="1"/>
  <c r="T6802" i="1" a="1"/>
  <c r="T6802" i="1" s="1"/>
  <c r="T6801" i="1" a="1"/>
  <c r="T6801" i="1" s="1"/>
  <c r="T6800" i="1" a="1"/>
  <c r="T6800" i="1" s="1"/>
  <c r="T6799" i="1" a="1"/>
  <c r="T6799" i="1" s="1"/>
  <c r="T6798" i="1" a="1"/>
  <c r="T6798" i="1" s="1"/>
  <c r="T6797" i="1" a="1"/>
  <c r="T6797" i="1" s="1"/>
  <c r="T6796" i="1" a="1"/>
  <c r="T6796" i="1" s="1"/>
  <c r="T6795" i="1" a="1"/>
  <c r="T6795" i="1" s="1"/>
  <c r="T6794" i="1" a="1"/>
  <c r="T6794" i="1" s="1"/>
  <c r="T6793" i="1" a="1"/>
  <c r="T6793" i="1" s="1"/>
  <c r="T6792" i="1" a="1"/>
  <c r="T6792" i="1" s="1"/>
  <c r="T6791" i="1" a="1"/>
  <c r="T6791" i="1" s="1"/>
  <c r="T6790" i="1" a="1"/>
  <c r="T6790" i="1" s="1"/>
  <c r="T6789" i="1" a="1"/>
  <c r="T6789" i="1" s="1"/>
  <c r="T6788" i="1" a="1"/>
  <c r="T6788" i="1" s="1"/>
  <c r="T6787" i="1" a="1"/>
  <c r="T6787" i="1" s="1"/>
  <c r="T6786" i="1" a="1"/>
  <c r="T6786" i="1" s="1"/>
  <c r="T6785" i="1" a="1"/>
  <c r="T6785" i="1" s="1"/>
  <c r="T6784" i="1" a="1"/>
  <c r="T6784" i="1" s="1"/>
  <c r="T6783" i="1" a="1"/>
  <c r="T6783" i="1" s="1"/>
  <c r="T6782" i="1" a="1"/>
  <c r="T6782" i="1" s="1"/>
  <c r="T6781" i="1" a="1"/>
  <c r="T6781" i="1" s="1"/>
  <c r="T6780" i="1" a="1"/>
  <c r="T6780" i="1" s="1"/>
  <c r="T6779" i="1" a="1"/>
  <c r="T6779" i="1" s="1"/>
  <c r="T6778" i="1" a="1"/>
  <c r="T6778" i="1" s="1"/>
  <c r="T6777" i="1" a="1"/>
  <c r="T6777" i="1" s="1"/>
  <c r="T6776" i="1" a="1"/>
  <c r="T6776" i="1" s="1"/>
  <c r="T6775" i="1" a="1"/>
  <c r="T6775" i="1" s="1"/>
  <c r="T6774" i="1" a="1"/>
  <c r="T6774" i="1" s="1"/>
  <c r="T6773" i="1" a="1"/>
  <c r="T6773" i="1" s="1"/>
  <c r="T6772" i="1" a="1"/>
  <c r="T6772" i="1" s="1"/>
  <c r="T6771" i="1" a="1"/>
  <c r="T6771" i="1" s="1"/>
  <c r="T6770" i="1" a="1"/>
  <c r="T6770" i="1" s="1"/>
  <c r="T6769" i="1" a="1"/>
  <c r="T6769" i="1" s="1"/>
  <c r="T6768" i="1" a="1"/>
  <c r="T6768" i="1" s="1"/>
  <c r="T6767" i="1" a="1"/>
  <c r="T6767" i="1" s="1"/>
  <c r="T6766" i="1" a="1"/>
  <c r="T6766" i="1" s="1"/>
  <c r="T6765" i="1" a="1"/>
  <c r="T6765" i="1" s="1"/>
  <c r="T6764" i="1" a="1"/>
  <c r="T6764" i="1" s="1"/>
  <c r="T6763" i="1" a="1"/>
  <c r="T6763" i="1" s="1"/>
  <c r="T6762" i="1" a="1"/>
  <c r="T6762" i="1" s="1"/>
  <c r="T6761" i="1" a="1"/>
  <c r="T6761" i="1" s="1"/>
  <c r="T6760" i="1" a="1"/>
  <c r="T6760" i="1" s="1"/>
  <c r="T6759" i="1" a="1"/>
  <c r="T6759" i="1" s="1"/>
  <c r="T6758" i="1" a="1"/>
  <c r="T6758" i="1" s="1"/>
  <c r="T6757" i="1" a="1"/>
  <c r="T6757" i="1" s="1"/>
  <c r="T6756" i="1" a="1"/>
  <c r="T6756" i="1" s="1"/>
  <c r="T6755" i="1" a="1"/>
  <c r="T6755" i="1" s="1"/>
  <c r="T6754" i="1" a="1"/>
  <c r="T6754" i="1" s="1"/>
  <c r="T6753" i="1" a="1"/>
  <c r="T6753" i="1" s="1"/>
  <c r="T6752" i="1" a="1"/>
  <c r="T6752" i="1" s="1"/>
  <c r="T6751" i="1" a="1"/>
  <c r="T6751" i="1" s="1"/>
  <c r="T6750" i="1" a="1"/>
  <c r="T6750" i="1" s="1"/>
  <c r="T6749" i="1" a="1"/>
  <c r="T6749" i="1" s="1"/>
  <c r="T6748" i="1" a="1"/>
  <c r="T6748" i="1" s="1"/>
  <c r="T6747" i="1" a="1"/>
  <c r="T6747" i="1" s="1"/>
  <c r="T6746" i="1" a="1"/>
  <c r="T6746" i="1" s="1"/>
  <c r="T6745" i="1" a="1"/>
  <c r="T6745" i="1" s="1"/>
  <c r="T6744" i="1" a="1"/>
  <c r="T6744" i="1" s="1"/>
  <c r="T6743" i="1" a="1"/>
  <c r="T6743" i="1" s="1"/>
  <c r="T6742" i="1" a="1"/>
  <c r="T6742" i="1" s="1"/>
  <c r="T6741" i="1" a="1"/>
  <c r="T6741" i="1" s="1"/>
  <c r="T6740" i="1" a="1"/>
  <c r="T6740" i="1" s="1"/>
  <c r="T6739" i="1" a="1"/>
  <c r="T6739" i="1" s="1"/>
  <c r="T6738" i="1" a="1"/>
  <c r="T6738" i="1" s="1"/>
  <c r="T6737" i="1" a="1"/>
  <c r="T6737" i="1" s="1"/>
  <c r="T6736" i="1" a="1"/>
  <c r="T6736" i="1" s="1"/>
  <c r="T6735" i="1" a="1"/>
  <c r="T6735" i="1" s="1"/>
  <c r="T6734" i="1" a="1"/>
  <c r="T6734" i="1" s="1"/>
  <c r="T6733" i="1" a="1"/>
  <c r="T6733" i="1" s="1"/>
  <c r="T6732" i="1" a="1"/>
  <c r="T6732" i="1" s="1"/>
  <c r="T6731" i="1" a="1"/>
  <c r="T6731" i="1" s="1"/>
  <c r="T6730" i="1" a="1"/>
  <c r="T6730" i="1" s="1"/>
  <c r="T6729" i="1" a="1"/>
  <c r="T6729" i="1" s="1"/>
  <c r="T6728" i="1" a="1"/>
  <c r="T6728" i="1" s="1"/>
  <c r="T6727" i="1" a="1"/>
  <c r="T6727" i="1" s="1"/>
  <c r="T6726" i="1" a="1"/>
  <c r="T6726" i="1" s="1"/>
  <c r="T6725" i="1" a="1"/>
  <c r="T6725" i="1" s="1"/>
  <c r="T6724" i="1" a="1"/>
  <c r="T6724" i="1" s="1"/>
  <c r="T6723" i="1" a="1"/>
  <c r="T6723" i="1" s="1"/>
  <c r="T6722" i="1" a="1"/>
  <c r="T6722" i="1" s="1"/>
  <c r="T6721" i="1" a="1"/>
  <c r="T6721" i="1" s="1"/>
  <c r="T6720" i="1" a="1"/>
  <c r="T6720" i="1" s="1"/>
  <c r="T6719" i="1" a="1"/>
  <c r="T6719" i="1" s="1"/>
  <c r="T6718" i="1" a="1"/>
  <c r="T6718" i="1" s="1"/>
  <c r="T6717" i="1" a="1"/>
  <c r="T6717" i="1" s="1"/>
  <c r="T6716" i="1" a="1"/>
  <c r="T6716" i="1" s="1"/>
  <c r="T6715" i="1" a="1"/>
  <c r="T6715" i="1" s="1"/>
  <c r="T6714" i="1" a="1"/>
  <c r="T6714" i="1" s="1"/>
  <c r="T6713" i="1" a="1"/>
  <c r="T6713" i="1" s="1"/>
  <c r="T6712" i="1" a="1"/>
  <c r="T6712" i="1" s="1"/>
  <c r="T6711" i="1" a="1"/>
  <c r="T6711" i="1" s="1"/>
  <c r="T6710" i="1" a="1"/>
  <c r="T6710" i="1" s="1"/>
  <c r="T6709" i="1" a="1"/>
  <c r="T6709" i="1" s="1"/>
  <c r="T6708" i="1" a="1"/>
  <c r="T6708" i="1" s="1"/>
  <c r="T6707" i="1" a="1"/>
  <c r="T6707" i="1" s="1"/>
  <c r="T6706" i="1" a="1"/>
  <c r="T6706" i="1" s="1"/>
  <c r="T6705" i="1" a="1"/>
  <c r="T6705" i="1" s="1"/>
  <c r="T6704" i="1" a="1"/>
  <c r="T6704" i="1" s="1"/>
  <c r="T6703" i="1" a="1"/>
  <c r="T6703" i="1" s="1"/>
  <c r="T6702" i="1" a="1"/>
  <c r="T6702" i="1" s="1"/>
  <c r="T6701" i="1" a="1"/>
  <c r="T6701" i="1" s="1"/>
  <c r="T6700" i="1" a="1"/>
  <c r="T6700" i="1" s="1"/>
  <c r="T6699" i="1" a="1"/>
  <c r="T6699" i="1" s="1"/>
  <c r="T6698" i="1" a="1"/>
  <c r="T6698" i="1" s="1"/>
  <c r="T6697" i="1" a="1"/>
  <c r="T6697" i="1" s="1"/>
  <c r="T6696" i="1" a="1"/>
  <c r="T6696" i="1" s="1"/>
  <c r="T6695" i="1" a="1"/>
  <c r="T6695" i="1" s="1"/>
  <c r="T6694" i="1" a="1"/>
  <c r="T6694" i="1" s="1"/>
  <c r="T6693" i="1" a="1"/>
  <c r="T6693" i="1" s="1"/>
  <c r="T6692" i="1" a="1"/>
  <c r="T6692" i="1" s="1"/>
  <c r="T6691" i="1" a="1"/>
  <c r="T6691" i="1" s="1"/>
  <c r="T6690" i="1" a="1"/>
  <c r="T6690" i="1" s="1"/>
  <c r="T6689" i="1" a="1"/>
  <c r="T6689" i="1" s="1"/>
  <c r="T6688" i="1" a="1"/>
  <c r="T6688" i="1" s="1"/>
  <c r="T6687" i="1" a="1"/>
  <c r="T6687" i="1" s="1"/>
  <c r="T6686" i="1" a="1"/>
  <c r="T6686" i="1" s="1"/>
  <c r="T6685" i="1" a="1"/>
  <c r="T6685" i="1" s="1"/>
  <c r="T6684" i="1" a="1"/>
  <c r="T6684" i="1" s="1"/>
  <c r="T6683" i="1" a="1"/>
  <c r="T6683" i="1" s="1"/>
  <c r="T6682" i="1" a="1"/>
  <c r="T6682" i="1" s="1"/>
  <c r="T6681" i="1" a="1"/>
  <c r="T6681" i="1" s="1"/>
  <c r="T6680" i="1" a="1"/>
  <c r="T6680" i="1" s="1"/>
  <c r="T6679" i="1" a="1"/>
  <c r="T6679" i="1" s="1"/>
  <c r="T6678" i="1" a="1"/>
  <c r="T6678" i="1" s="1"/>
  <c r="T6677" i="1" a="1"/>
  <c r="T6677" i="1" s="1"/>
  <c r="T6676" i="1" a="1"/>
  <c r="T6676" i="1" s="1"/>
  <c r="T6675" i="1" a="1"/>
  <c r="T6675" i="1" s="1"/>
  <c r="T6674" i="1" a="1"/>
  <c r="T6674" i="1" s="1"/>
  <c r="T6673" i="1" a="1"/>
  <c r="T6673" i="1" s="1"/>
  <c r="T6672" i="1" a="1"/>
  <c r="T6672" i="1" s="1"/>
  <c r="T6671" i="1" a="1"/>
  <c r="T6671" i="1" s="1"/>
  <c r="T6670" i="1" a="1"/>
  <c r="T6670" i="1" s="1"/>
  <c r="T6669" i="1" a="1"/>
  <c r="T6669" i="1" s="1"/>
  <c r="T6668" i="1" a="1"/>
  <c r="T6668" i="1" s="1"/>
  <c r="T6667" i="1" a="1"/>
  <c r="T6667" i="1" s="1"/>
  <c r="T6666" i="1" a="1"/>
  <c r="T6666" i="1" s="1"/>
  <c r="T6665" i="1" a="1"/>
  <c r="T6665" i="1" s="1"/>
  <c r="T6664" i="1" a="1"/>
  <c r="T6664" i="1" s="1"/>
  <c r="T6663" i="1" a="1"/>
  <c r="T6663" i="1" s="1"/>
  <c r="T6662" i="1" a="1"/>
  <c r="T6662" i="1" s="1"/>
  <c r="T6661" i="1" a="1"/>
  <c r="T6661" i="1" s="1"/>
  <c r="T6660" i="1" a="1"/>
  <c r="T6660" i="1" s="1"/>
  <c r="T6659" i="1" a="1"/>
  <c r="T6659" i="1" s="1"/>
  <c r="T6658" i="1" a="1"/>
  <c r="T6658" i="1" s="1"/>
  <c r="T6657" i="1" a="1"/>
  <c r="T6657" i="1" s="1"/>
  <c r="T6656" i="1" a="1"/>
  <c r="T6656" i="1" s="1"/>
  <c r="T6655" i="1" a="1"/>
  <c r="T6655" i="1" s="1"/>
  <c r="T6654" i="1" a="1"/>
  <c r="T6654" i="1" s="1"/>
  <c r="T6653" i="1" a="1"/>
  <c r="T6653" i="1" s="1"/>
  <c r="T6652" i="1" a="1"/>
  <c r="T6652" i="1" s="1"/>
  <c r="T6651" i="1" a="1"/>
  <c r="T6651" i="1" s="1"/>
  <c r="T6650" i="1" a="1"/>
  <c r="T6650" i="1" s="1"/>
  <c r="T6649" i="1" a="1"/>
  <c r="T6649" i="1" s="1"/>
  <c r="T6648" i="1" a="1"/>
  <c r="T6648" i="1" s="1"/>
  <c r="T6647" i="1" a="1"/>
  <c r="T6647" i="1" s="1"/>
  <c r="T6646" i="1" a="1"/>
  <c r="T6646" i="1" s="1"/>
  <c r="T6645" i="1" a="1"/>
  <c r="T6645" i="1" s="1"/>
  <c r="T6644" i="1" a="1"/>
  <c r="T6644" i="1" s="1"/>
  <c r="T6643" i="1" a="1"/>
  <c r="T6643" i="1" s="1"/>
  <c r="T6642" i="1" a="1"/>
  <c r="T6642" i="1" s="1"/>
  <c r="T6641" i="1" a="1"/>
  <c r="T6641" i="1" s="1"/>
  <c r="T6640" i="1" a="1"/>
  <c r="T6640" i="1" s="1"/>
  <c r="T6639" i="1" a="1"/>
  <c r="T6639" i="1" s="1"/>
  <c r="T6638" i="1" a="1"/>
  <c r="T6638" i="1" s="1"/>
  <c r="T6637" i="1" a="1"/>
  <c r="T6637" i="1" s="1"/>
  <c r="T6636" i="1" a="1"/>
  <c r="T6636" i="1" s="1"/>
  <c r="T6635" i="1" a="1"/>
  <c r="T6635" i="1" s="1"/>
  <c r="T6634" i="1" a="1"/>
  <c r="T6634" i="1" s="1"/>
  <c r="T6633" i="1" a="1"/>
  <c r="T6633" i="1" s="1"/>
  <c r="T6632" i="1" a="1"/>
  <c r="T6632" i="1" s="1"/>
  <c r="T6631" i="1" a="1"/>
  <c r="T6631" i="1" s="1"/>
  <c r="T6630" i="1" a="1"/>
  <c r="T6630" i="1" s="1"/>
  <c r="T6629" i="1" a="1"/>
  <c r="T6629" i="1" s="1"/>
  <c r="T6628" i="1" a="1"/>
  <c r="T6628" i="1" s="1"/>
  <c r="T6627" i="1" a="1"/>
  <c r="T6627" i="1" s="1"/>
  <c r="T6626" i="1" a="1"/>
  <c r="T6626" i="1" s="1"/>
  <c r="T6625" i="1" a="1"/>
  <c r="T6625" i="1" s="1"/>
  <c r="T6624" i="1" a="1"/>
  <c r="T6624" i="1" s="1"/>
  <c r="T6623" i="1" a="1"/>
  <c r="T6623" i="1" s="1"/>
  <c r="T6622" i="1" a="1"/>
  <c r="T6622" i="1" s="1"/>
  <c r="T6621" i="1" a="1"/>
  <c r="T6621" i="1" s="1"/>
  <c r="T6620" i="1" a="1"/>
  <c r="T6620" i="1" s="1"/>
  <c r="T6619" i="1" a="1"/>
  <c r="T6619" i="1" s="1"/>
  <c r="T6618" i="1" a="1"/>
  <c r="T6618" i="1" s="1"/>
  <c r="T6617" i="1" a="1"/>
  <c r="T6617" i="1" s="1"/>
  <c r="T6616" i="1" a="1"/>
  <c r="T6616" i="1" s="1"/>
  <c r="T6615" i="1" a="1"/>
  <c r="T6615" i="1" s="1"/>
  <c r="T6614" i="1" a="1"/>
  <c r="T6614" i="1" s="1"/>
  <c r="T6613" i="1" a="1"/>
  <c r="T6613" i="1" s="1"/>
  <c r="T6612" i="1" a="1"/>
  <c r="T6612" i="1" s="1"/>
  <c r="T6611" i="1" a="1"/>
  <c r="T6611" i="1" s="1"/>
  <c r="T6610" i="1" a="1"/>
  <c r="T6610" i="1" s="1"/>
  <c r="T6609" i="1" a="1"/>
  <c r="T6609" i="1" s="1"/>
  <c r="T6608" i="1" a="1"/>
  <c r="T6608" i="1" s="1"/>
  <c r="T6607" i="1" a="1"/>
  <c r="T6607" i="1" s="1"/>
  <c r="T6606" i="1" a="1"/>
  <c r="T6606" i="1" s="1"/>
  <c r="T6605" i="1" a="1"/>
  <c r="T6605" i="1" s="1"/>
  <c r="T6604" i="1" a="1"/>
  <c r="T6604" i="1" s="1"/>
  <c r="T6603" i="1" a="1"/>
  <c r="T6603" i="1" s="1"/>
  <c r="T6602" i="1" a="1"/>
  <c r="T6602" i="1" s="1"/>
  <c r="T6601" i="1" a="1"/>
  <c r="T6601" i="1" s="1"/>
  <c r="T6600" i="1" a="1"/>
  <c r="T6600" i="1" s="1"/>
  <c r="T6599" i="1" a="1"/>
  <c r="T6599" i="1" s="1"/>
  <c r="T6598" i="1" a="1"/>
  <c r="T6598" i="1" s="1"/>
  <c r="T6597" i="1" a="1"/>
  <c r="T6597" i="1" s="1"/>
  <c r="T6596" i="1" a="1"/>
  <c r="T6596" i="1" s="1"/>
  <c r="T6595" i="1" a="1"/>
  <c r="T6595" i="1" s="1"/>
  <c r="T6594" i="1" a="1"/>
  <c r="T6594" i="1" s="1"/>
  <c r="T6593" i="1" a="1"/>
  <c r="T6593" i="1" s="1"/>
  <c r="T6592" i="1" a="1"/>
  <c r="T6592" i="1" s="1"/>
  <c r="T6591" i="1" a="1"/>
  <c r="T6591" i="1" s="1"/>
  <c r="T6590" i="1" a="1"/>
  <c r="T6590" i="1" s="1"/>
  <c r="T6589" i="1" a="1"/>
  <c r="T6589" i="1" s="1"/>
  <c r="T6588" i="1" a="1"/>
  <c r="T6588" i="1" s="1"/>
  <c r="T6587" i="1" a="1"/>
  <c r="T6587" i="1" s="1"/>
  <c r="T6586" i="1" a="1"/>
  <c r="T6586" i="1" s="1"/>
  <c r="T6585" i="1" a="1"/>
  <c r="T6585" i="1" s="1"/>
  <c r="T6584" i="1" a="1"/>
  <c r="T6584" i="1" s="1"/>
  <c r="T6583" i="1" a="1"/>
  <c r="T6583" i="1" s="1"/>
  <c r="T6582" i="1" a="1"/>
  <c r="T6582" i="1" s="1"/>
  <c r="T6581" i="1" a="1"/>
  <c r="T6581" i="1" s="1"/>
  <c r="T6580" i="1" a="1"/>
  <c r="T6580" i="1" s="1"/>
  <c r="T6579" i="1" a="1"/>
  <c r="T6579" i="1" s="1"/>
  <c r="T6578" i="1" a="1"/>
  <c r="T6578" i="1" s="1"/>
  <c r="T6577" i="1" a="1"/>
  <c r="T6577" i="1" s="1"/>
  <c r="T6576" i="1" a="1"/>
  <c r="T6576" i="1" s="1"/>
  <c r="T6575" i="1" a="1"/>
  <c r="T6575" i="1" s="1"/>
  <c r="T6574" i="1" a="1"/>
  <c r="T6574" i="1" s="1"/>
  <c r="T6573" i="1" a="1"/>
  <c r="T6573" i="1" s="1"/>
  <c r="T6572" i="1" a="1"/>
  <c r="T6572" i="1" s="1"/>
  <c r="T6571" i="1" a="1"/>
  <c r="T6571" i="1" s="1"/>
  <c r="T6570" i="1" a="1"/>
  <c r="T6570" i="1" s="1"/>
  <c r="T6569" i="1" a="1"/>
  <c r="T6569" i="1" s="1"/>
  <c r="T6568" i="1" a="1"/>
  <c r="T6568" i="1" s="1"/>
  <c r="T6567" i="1" a="1"/>
  <c r="T6567" i="1" s="1"/>
  <c r="T6566" i="1" a="1"/>
  <c r="T6566" i="1" s="1"/>
  <c r="T6565" i="1" a="1"/>
  <c r="T6565" i="1" s="1"/>
  <c r="T6564" i="1" a="1"/>
  <c r="T6564" i="1" s="1"/>
  <c r="T6563" i="1" a="1"/>
  <c r="T6563" i="1" s="1"/>
  <c r="T6562" i="1" a="1"/>
  <c r="T6562" i="1" s="1"/>
  <c r="T6561" i="1" a="1"/>
  <c r="T6561" i="1" s="1"/>
  <c r="T6560" i="1" a="1"/>
  <c r="T6560" i="1" s="1"/>
  <c r="T6559" i="1" a="1"/>
  <c r="T6559" i="1" s="1"/>
  <c r="T6558" i="1" a="1"/>
  <c r="T6558" i="1" s="1"/>
  <c r="T6557" i="1" a="1"/>
  <c r="T6557" i="1" s="1"/>
  <c r="T6556" i="1" a="1"/>
  <c r="T6556" i="1" s="1"/>
  <c r="T6555" i="1" a="1"/>
  <c r="T6555" i="1" s="1"/>
  <c r="T6554" i="1" a="1"/>
  <c r="T6554" i="1" s="1"/>
  <c r="T6553" i="1" a="1"/>
  <c r="T6553" i="1" s="1"/>
  <c r="T6552" i="1" a="1"/>
  <c r="T6552" i="1" s="1"/>
  <c r="T6551" i="1" a="1"/>
  <c r="T6551" i="1" s="1"/>
  <c r="T6550" i="1" a="1"/>
  <c r="T6550" i="1" s="1"/>
  <c r="T6549" i="1" a="1"/>
  <c r="T6549" i="1" s="1"/>
  <c r="T6548" i="1" a="1"/>
  <c r="T6548" i="1" s="1"/>
  <c r="T6547" i="1" a="1"/>
  <c r="T6547" i="1" s="1"/>
  <c r="T6546" i="1" a="1"/>
  <c r="T6546" i="1" s="1"/>
  <c r="T6545" i="1" a="1"/>
  <c r="T6545" i="1" s="1"/>
  <c r="T6544" i="1" a="1"/>
  <c r="T6544" i="1" s="1"/>
  <c r="T6543" i="1" a="1"/>
  <c r="T6543" i="1" s="1"/>
  <c r="T6542" i="1" a="1"/>
  <c r="T6542" i="1" s="1"/>
  <c r="T6541" i="1" a="1"/>
  <c r="T6541" i="1" s="1"/>
  <c r="T6540" i="1" a="1"/>
  <c r="T6540" i="1" s="1"/>
  <c r="T6539" i="1" a="1"/>
  <c r="T6539" i="1" s="1"/>
  <c r="T6538" i="1" a="1"/>
  <c r="T6538" i="1" s="1"/>
  <c r="T6537" i="1" a="1"/>
  <c r="T6537" i="1" s="1"/>
  <c r="T6536" i="1" a="1"/>
  <c r="T6536" i="1" s="1"/>
  <c r="T6535" i="1" a="1"/>
  <c r="T6535" i="1" s="1"/>
  <c r="T6534" i="1" a="1"/>
  <c r="T6534" i="1" s="1"/>
  <c r="T6533" i="1" a="1"/>
  <c r="T6533" i="1" s="1"/>
  <c r="T6532" i="1" a="1"/>
  <c r="T6532" i="1" s="1"/>
  <c r="T6531" i="1" a="1"/>
  <c r="T6531" i="1" s="1"/>
  <c r="T6530" i="1" a="1"/>
  <c r="T6530" i="1" s="1"/>
  <c r="T6529" i="1" a="1"/>
  <c r="T6529" i="1" s="1"/>
  <c r="T6528" i="1" a="1"/>
  <c r="T6528" i="1" s="1"/>
  <c r="T6527" i="1" a="1"/>
  <c r="T6527" i="1" s="1"/>
  <c r="T6526" i="1" a="1"/>
  <c r="T6526" i="1" s="1"/>
  <c r="T6525" i="1" a="1"/>
  <c r="T6525" i="1" s="1"/>
  <c r="T6524" i="1" a="1"/>
  <c r="T6524" i="1" s="1"/>
  <c r="T6523" i="1" a="1"/>
  <c r="T6523" i="1" s="1"/>
  <c r="T6522" i="1" a="1"/>
  <c r="T6522" i="1" s="1"/>
  <c r="T6521" i="1" a="1"/>
  <c r="T6521" i="1" s="1"/>
  <c r="T6520" i="1" a="1"/>
  <c r="T6520" i="1" s="1"/>
  <c r="T6519" i="1" a="1"/>
  <c r="T6519" i="1" s="1"/>
  <c r="T6518" i="1" a="1"/>
  <c r="T6518" i="1" s="1"/>
  <c r="T6517" i="1" a="1"/>
  <c r="T6517" i="1" s="1"/>
  <c r="T6516" i="1" a="1"/>
  <c r="T6516" i="1" s="1"/>
  <c r="T6515" i="1" a="1"/>
  <c r="T6515" i="1" s="1"/>
  <c r="T6514" i="1" a="1"/>
  <c r="T6514" i="1" s="1"/>
  <c r="T6513" i="1" a="1"/>
  <c r="T6513" i="1" s="1"/>
  <c r="T6512" i="1" a="1"/>
  <c r="T6512" i="1" s="1"/>
  <c r="T6511" i="1" a="1"/>
  <c r="T6511" i="1" s="1"/>
  <c r="T6510" i="1" a="1"/>
  <c r="T6510" i="1" s="1"/>
  <c r="T6509" i="1" a="1"/>
  <c r="T6509" i="1" s="1"/>
  <c r="T6508" i="1" a="1"/>
  <c r="T6508" i="1" s="1"/>
  <c r="T6507" i="1" a="1"/>
  <c r="T6507" i="1" s="1"/>
  <c r="T6506" i="1" a="1"/>
  <c r="T6506" i="1" s="1"/>
  <c r="T6505" i="1" a="1"/>
  <c r="T6505" i="1" s="1"/>
  <c r="T6504" i="1" a="1"/>
  <c r="T6504" i="1" s="1"/>
  <c r="T6503" i="1" a="1"/>
  <c r="T6503" i="1" s="1"/>
  <c r="T6502" i="1" a="1"/>
  <c r="T6502" i="1" s="1"/>
  <c r="T6501" i="1" a="1"/>
  <c r="T6501" i="1" s="1"/>
  <c r="T6500" i="1" a="1"/>
  <c r="T6500" i="1" s="1"/>
  <c r="T6499" i="1" a="1"/>
  <c r="T6499" i="1" s="1"/>
  <c r="T6498" i="1" a="1"/>
  <c r="T6498" i="1" s="1"/>
  <c r="T6497" i="1" a="1"/>
  <c r="T6497" i="1" s="1"/>
  <c r="T6496" i="1" a="1"/>
  <c r="T6496" i="1" s="1"/>
  <c r="T6495" i="1" a="1"/>
  <c r="T6495" i="1" s="1"/>
  <c r="T6494" i="1" a="1"/>
  <c r="T6494" i="1" s="1"/>
  <c r="T6493" i="1" a="1"/>
  <c r="T6493" i="1" s="1"/>
  <c r="T6492" i="1" a="1"/>
  <c r="T6492" i="1" s="1"/>
  <c r="T6491" i="1" a="1"/>
  <c r="T6491" i="1" s="1"/>
  <c r="T6490" i="1" a="1"/>
  <c r="T6490" i="1" s="1"/>
  <c r="T6489" i="1" a="1"/>
  <c r="T6489" i="1" s="1"/>
  <c r="T6488" i="1" a="1"/>
  <c r="T6488" i="1" s="1"/>
  <c r="T6487" i="1" a="1"/>
  <c r="T6487" i="1" s="1"/>
  <c r="T6486" i="1" a="1"/>
  <c r="T6486" i="1" s="1"/>
  <c r="T6485" i="1" a="1"/>
  <c r="T6485" i="1" s="1"/>
  <c r="T6484" i="1" a="1"/>
  <c r="T6484" i="1" s="1"/>
  <c r="T6483" i="1" a="1"/>
  <c r="T6483" i="1" s="1"/>
  <c r="T6482" i="1" a="1"/>
  <c r="T6482" i="1" s="1"/>
  <c r="T6481" i="1" a="1"/>
  <c r="T6481" i="1" s="1"/>
  <c r="T6480" i="1" a="1"/>
  <c r="T6480" i="1" s="1"/>
  <c r="T6479" i="1" a="1"/>
  <c r="T6479" i="1" s="1"/>
  <c r="T6478" i="1" a="1"/>
  <c r="T6478" i="1" s="1"/>
  <c r="T6477" i="1" a="1"/>
  <c r="T6477" i="1" s="1"/>
  <c r="T6476" i="1" a="1"/>
  <c r="T6476" i="1" s="1"/>
  <c r="T6475" i="1" a="1"/>
  <c r="T6475" i="1" s="1"/>
  <c r="T6474" i="1" a="1"/>
  <c r="T6474" i="1" s="1"/>
  <c r="T6473" i="1" a="1"/>
  <c r="T6473" i="1" s="1"/>
  <c r="T6472" i="1" a="1"/>
  <c r="T6472" i="1" s="1"/>
  <c r="T6471" i="1" a="1"/>
  <c r="T6471" i="1" s="1"/>
  <c r="T6470" i="1" a="1"/>
  <c r="T6470" i="1" s="1"/>
  <c r="T6469" i="1" a="1"/>
  <c r="T6469" i="1" s="1"/>
  <c r="T6468" i="1" a="1"/>
  <c r="T6468" i="1" s="1"/>
  <c r="T6467" i="1" a="1"/>
  <c r="T6467" i="1" s="1"/>
  <c r="T6466" i="1" a="1"/>
  <c r="T6466" i="1" s="1"/>
  <c r="T6465" i="1" a="1"/>
  <c r="T6465" i="1" s="1"/>
  <c r="T6464" i="1" a="1"/>
  <c r="T6464" i="1" s="1"/>
  <c r="T6463" i="1" a="1"/>
  <c r="T6463" i="1" s="1"/>
  <c r="T6462" i="1" a="1"/>
  <c r="T6462" i="1" s="1"/>
  <c r="T6461" i="1" a="1"/>
  <c r="T6461" i="1" s="1"/>
  <c r="T6460" i="1" a="1"/>
  <c r="T6460" i="1" s="1"/>
  <c r="T6459" i="1" a="1"/>
  <c r="T6459" i="1" s="1"/>
  <c r="T6458" i="1" a="1"/>
  <c r="T6458" i="1" s="1"/>
  <c r="T6457" i="1" a="1"/>
  <c r="T6457" i="1" s="1"/>
  <c r="T6456" i="1" a="1"/>
  <c r="T6456" i="1" s="1"/>
  <c r="T6455" i="1" a="1"/>
  <c r="T6455" i="1" s="1"/>
  <c r="T6454" i="1" a="1"/>
  <c r="T6454" i="1" s="1"/>
  <c r="T6453" i="1" a="1"/>
  <c r="T6453" i="1" s="1"/>
  <c r="T6452" i="1" a="1"/>
  <c r="T6452" i="1" s="1"/>
  <c r="T6451" i="1" a="1"/>
  <c r="T6451" i="1" s="1"/>
  <c r="T6450" i="1" a="1"/>
  <c r="T6450" i="1" s="1"/>
  <c r="T6449" i="1" a="1"/>
  <c r="T6449" i="1" s="1"/>
  <c r="T6448" i="1" a="1"/>
  <c r="T6448" i="1" s="1"/>
  <c r="T6447" i="1" a="1"/>
  <c r="T6447" i="1" s="1"/>
  <c r="T6446" i="1" a="1"/>
  <c r="T6446" i="1" s="1"/>
  <c r="T6445" i="1" a="1"/>
  <c r="T6445" i="1" s="1"/>
  <c r="T6444" i="1" a="1"/>
  <c r="T6444" i="1" s="1"/>
  <c r="T6443" i="1" a="1"/>
  <c r="T6443" i="1" s="1"/>
  <c r="T6442" i="1" a="1"/>
  <c r="T6442" i="1" s="1"/>
  <c r="T6441" i="1" a="1"/>
  <c r="T6441" i="1" s="1"/>
  <c r="T6440" i="1" a="1"/>
  <c r="T6440" i="1" s="1"/>
  <c r="T6439" i="1" a="1"/>
  <c r="T6439" i="1" s="1"/>
  <c r="T6438" i="1" a="1"/>
  <c r="T6438" i="1" s="1"/>
  <c r="T6437" i="1" a="1"/>
  <c r="T6437" i="1" s="1"/>
  <c r="T6436" i="1" a="1"/>
  <c r="T6436" i="1" s="1"/>
  <c r="T6435" i="1" a="1"/>
  <c r="T6435" i="1" s="1"/>
  <c r="T6434" i="1" a="1"/>
  <c r="T6434" i="1" s="1"/>
  <c r="T6433" i="1" a="1"/>
  <c r="T6433" i="1" s="1"/>
  <c r="T6432" i="1" a="1"/>
  <c r="T6432" i="1" s="1"/>
  <c r="T6431" i="1" a="1"/>
  <c r="T6431" i="1" s="1"/>
  <c r="T6430" i="1" a="1"/>
  <c r="T6430" i="1" s="1"/>
  <c r="T6429" i="1" a="1"/>
  <c r="T6429" i="1" s="1"/>
  <c r="T6428" i="1" a="1"/>
  <c r="T6428" i="1" s="1"/>
  <c r="T6427" i="1" a="1"/>
  <c r="T6427" i="1" s="1"/>
  <c r="T6426" i="1" a="1"/>
  <c r="T6426" i="1" s="1"/>
  <c r="T6425" i="1" a="1"/>
  <c r="T6425" i="1" s="1"/>
  <c r="T6424" i="1" a="1"/>
  <c r="T6424" i="1" s="1"/>
  <c r="T6423" i="1" a="1"/>
  <c r="T6423" i="1" s="1"/>
  <c r="T6422" i="1" a="1"/>
  <c r="T6422" i="1" s="1"/>
  <c r="T6421" i="1" a="1"/>
  <c r="T6421" i="1" s="1"/>
  <c r="T6420" i="1" a="1"/>
  <c r="T6420" i="1" s="1"/>
  <c r="T6419" i="1" a="1"/>
  <c r="T6419" i="1" s="1"/>
  <c r="T6418" i="1" a="1"/>
  <c r="T6418" i="1" s="1"/>
  <c r="T6417" i="1" a="1"/>
  <c r="T6417" i="1" s="1"/>
  <c r="T6416" i="1" a="1"/>
  <c r="T6416" i="1" s="1"/>
  <c r="T6415" i="1" a="1"/>
  <c r="T6415" i="1" s="1"/>
  <c r="T6414" i="1" a="1"/>
  <c r="T6414" i="1" s="1"/>
  <c r="T6413" i="1" a="1"/>
  <c r="T6413" i="1" s="1"/>
  <c r="T6412" i="1" a="1"/>
  <c r="T6412" i="1" s="1"/>
  <c r="T6411" i="1" a="1"/>
  <c r="T6411" i="1" s="1"/>
  <c r="T6410" i="1" a="1"/>
  <c r="T6410" i="1" s="1"/>
  <c r="T6409" i="1" a="1"/>
  <c r="T6409" i="1" s="1"/>
  <c r="T6408" i="1" a="1"/>
  <c r="T6408" i="1" s="1"/>
  <c r="T6407" i="1" a="1"/>
  <c r="T6407" i="1" s="1"/>
  <c r="T6406" i="1" a="1"/>
  <c r="T6406" i="1" s="1"/>
  <c r="T6405" i="1" a="1"/>
  <c r="T6405" i="1" s="1"/>
  <c r="T6404" i="1" a="1"/>
  <c r="T6404" i="1" s="1"/>
  <c r="T6403" i="1" a="1"/>
  <c r="T6403" i="1" s="1"/>
  <c r="T6402" i="1" a="1"/>
  <c r="T6402" i="1" s="1"/>
  <c r="T6401" i="1" a="1"/>
  <c r="T6401" i="1" s="1"/>
  <c r="T6400" i="1" a="1"/>
  <c r="T6400" i="1" s="1"/>
  <c r="T6399" i="1" a="1"/>
  <c r="T6399" i="1" s="1"/>
  <c r="T6398" i="1" a="1"/>
  <c r="T6398" i="1" s="1"/>
  <c r="T6397" i="1" a="1"/>
  <c r="T6397" i="1" s="1"/>
  <c r="T6396" i="1" a="1"/>
  <c r="T6396" i="1" s="1"/>
  <c r="T6395" i="1" a="1"/>
  <c r="T6395" i="1" s="1"/>
  <c r="T6394" i="1" a="1"/>
  <c r="T6394" i="1" s="1"/>
  <c r="T6393" i="1" a="1"/>
  <c r="T6393" i="1" s="1"/>
  <c r="T6392" i="1" a="1"/>
  <c r="T6392" i="1" s="1"/>
  <c r="T6391" i="1" a="1"/>
  <c r="T6391" i="1" s="1"/>
  <c r="T6390" i="1" a="1"/>
  <c r="T6390" i="1" s="1"/>
  <c r="T6389" i="1" a="1"/>
  <c r="T6389" i="1" s="1"/>
  <c r="T6388" i="1" a="1"/>
  <c r="T6388" i="1" s="1"/>
  <c r="T6387" i="1" a="1"/>
  <c r="T6387" i="1" s="1"/>
  <c r="T6386" i="1" a="1"/>
  <c r="T6386" i="1" s="1"/>
  <c r="T6385" i="1" a="1"/>
  <c r="T6385" i="1" s="1"/>
  <c r="T6384" i="1" a="1"/>
  <c r="T6384" i="1" s="1"/>
  <c r="T6383" i="1" a="1"/>
  <c r="T6383" i="1" s="1"/>
  <c r="T6382" i="1" a="1"/>
  <c r="T6382" i="1" s="1"/>
  <c r="T6381" i="1" a="1"/>
  <c r="T6381" i="1" s="1"/>
  <c r="T6380" i="1" a="1"/>
  <c r="T6380" i="1" s="1"/>
  <c r="T6379" i="1" a="1"/>
  <c r="T6379" i="1" s="1"/>
  <c r="T6378" i="1" a="1"/>
  <c r="T6378" i="1" s="1"/>
  <c r="T6377" i="1" a="1"/>
  <c r="T6377" i="1" s="1"/>
  <c r="T6376" i="1" a="1"/>
  <c r="T6376" i="1" s="1"/>
  <c r="T6375" i="1" a="1"/>
  <c r="T6375" i="1" s="1"/>
  <c r="T6374" i="1" a="1"/>
  <c r="T6374" i="1" s="1"/>
  <c r="T6373" i="1" a="1"/>
  <c r="T6373" i="1" s="1"/>
  <c r="T6372" i="1" a="1"/>
  <c r="T6372" i="1" s="1"/>
  <c r="T6371" i="1" a="1"/>
  <c r="T6371" i="1" s="1"/>
  <c r="T6370" i="1" a="1"/>
  <c r="T6370" i="1" s="1"/>
  <c r="T6369" i="1" a="1"/>
  <c r="T6369" i="1" s="1"/>
  <c r="T6368" i="1" a="1"/>
  <c r="T6368" i="1" s="1"/>
  <c r="T6367" i="1" a="1"/>
  <c r="T6367" i="1" s="1"/>
  <c r="T6366" i="1" a="1"/>
  <c r="T6366" i="1" s="1"/>
  <c r="T6365" i="1" a="1"/>
  <c r="T6365" i="1" s="1"/>
  <c r="T6364" i="1" a="1"/>
  <c r="T6364" i="1" s="1"/>
  <c r="T6363" i="1" a="1"/>
  <c r="T6363" i="1" s="1"/>
  <c r="T6362" i="1" a="1"/>
  <c r="T6362" i="1" s="1"/>
  <c r="T6361" i="1" a="1"/>
  <c r="T6361" i="1" s="1"/>
  <c r="T6360" i="1" a="1"/>
  <c r="T6360" i="1" s="1"/>
  <c r="T6359" i="1" a="1"/>
  <c r="T6359" i="1" s="1"/>
  <c r="T6358" i="1" a="1"/>
  <c r="T6358" i="1" s="1"/>
  <c r="T6357" i="1" a="1"/>
  <c r="T6357" i="1" s="1"/>
  <c r="T6356" i="1" a="1"/>
  <c r="T6356" i="1" s="1"/>
  <c r="T6355" i="1" a="1"/>
  <c r="T6355" i="1" s="1"/>
  <c r="T6354" i="1" a="1"/>
  <c r="T6354" i="1" s="1"/>
  <c r="T6353" i="1" a="1"/>
  <c r="T6353" i="1" s="1"/>
  <c r="T6352" i="1" a="1"/>
  <c r="T6352" i="1" s="1"/>
  <c r="T6351" i="1" a="1"/>
  <c r="T6351" i="1" s="1"/>
  <c r="T6350" i="1" a="1"/>
  <c r="T6350" i="1" s="1"/>
  <c r="T6349" i="1" a="1"/>
  <c r="T6349" i="1" s="1"/>
  <c r="T6348" i="1" a="1"/>
  <c r="T6348" i="1" s="1"/>
  <c r="T6347" i="1" a="1"/>
  <c r="T6347" i="1" s="1"/>
  <c r="T6346" i="1" a="1"/>
  <c r="T6346" i="1" s="1"/>
  <c r="T6345" i="1" a="1"/>
  <c r="T6345" i="1" s="1"/>
  <c r="T6344" i="1" a="1"/>
  <c r="T6344" i="1" s="1"/>
  <c r="T6343" i="1" a="1"/>
  <c r="T6343" i="1" s="1"/>
  <c r="T6342" i="1" a="1"/>
  <c r="T6342" i="1" s="1"/>
  <c r="T6341" i="1" a="1"/>
  <c r="T6341" i="1" s="1"/>
  <c r="T6340" i="1" a="1"/>
  <c r="T6340" i="1" s="1"/>
  <c r="T6339" i="1" a="1"/>
  <c r="T6339" i="1" s="1"/>
  <c r="T6338" i="1" a="1"/>
  <c r="T6338" i="1" s="1"/>
  <c r="T6337" i="1" a="1"/>
  <c r="T6337" i="1" s="1"/>
  <c r="T6336" i="1" a="1"/>
  <c r="T6336" i="1" s="1"/>
  <c r="T6335" i="1" a="1"/>
  <c r="T6335" i="1" s="1"/>
  <c r="T6334" i="1" a="1"/>
  <c r="T6334" i="1" s="1"/>
  <c r="T6333" i="1" a="1"/>
  <c r="T6333" i="1" s="1"/>
  <c r="T6332" i="1" a="1"/>
  <c r="T6332" i="1" s="1"/>
  <c r="T6331" i="1" a="1"/>
  <c r="T6331" i="1" s="1"/>
  <c r="T6330" i="1" a="1"/>
  <c r="T6330" i="1" s="1"/>
  <c r="T6329" i="1" a="1"/>
  <c r="T6329" i="1" s="1"/>
  <c r="T6328" i="1" a="1"/>
  <c r="T6328" i="1" s="1"/>
  <c r="T6327" i="1" a="1"/>
  <c r="T6327" i="1" s="1"/>
  <c r="T6326" i="1" a="1"/>
  <c r="T6326" i="1" s="1"/>
  <c r="T6325" i="1" a="1"/>
  <c r="T6325" i="1" s="1"/>
  <c r="T6324" i="1" a="1"/>
  <c r="T6324" i="1" s="1"/>
  <c r="T6323" i="1" a="1"/>
  <c r="T6323" i="1" s="1"/>
  <c r="T6322" i="1" a="1"/>
  <c r="T6322" i="1" s="1"/>
  <c r="T6321" i="1" a="1"/>
  <c r="T6321" i="1" s="1"/>
  <c r="T6320" i="1" a="1"/>
  <c r="T6320" i="1" s="1"/>
  <c r="T6319" i="1" a="1"/>
  <c r="T6319" i="1" s="1"/>
  <c r="T6318" i="1" a="1"/>
  <c r="T6318" i="1" s="1"/>
  <c r="T6317" i="1" a="1"/>
  <c r="T6317" i="1" s="1"/>
  <c r="T6316" i="1" a="1"/>
  <c r="T6316" i="1" s="1"/>
  <c r="T6315" i="1" a="1"/>
  <c r="T6315" i="1" s="1"/>
  <c r="T6314" i="1" a="1"/>
  <c r="T6314" i="1" s="1"/>
  <c r="T6313" i="1" a="1"/>
  <c r="T6313" i="1" s="1"/>
  <c r="T6312" i="1" a="1"/>
  <c r="T6312" i="1" s="1"/>
  <c r="T6311" i="1" a="1"/>
  <c r="T6311" i="1" s="1"/>
  <c r="T6310" i="1" a="1"/>
  <c r="T6310" i="1" s="1"/>
  <c r="T6309" i="1" a="1"/>
  <c r="T6309" i="1" s="1"/>
  <c r="T6308" i="1" a="1"/>
  <c r="T6308" i="1" s="1"/>
  <c r="T6307" i="1" a="1"/>
  <c r="T6307" i="1" s="1"/>
  <c r="T6306" i="1" a="1"/>
  <c r="T6306" i="1" s="1"/>
  <c r="T6305" i="1" a="1"/>
  <c r="T6305" i="1" s="1"/>
  <c r="T6304" i="1" a="1"/>
  <c r="T6304" i="1" s="1"/>
  <c r="T6303" i="1" a="1"/>
  <c r="T6303" i="1" s="1"/>
  <c r="T6302" i="1" a="1"/>
  <c r="T6302" i="1" s="1"/>
  <c r="T6301" i="1" a="1"/>
  <c r="T6301" i="1" s="1"/>
  <c r="T6300" i="1" a="1"/>
  <c r="T6300" i="1" s="1"/>
  <c r="T6299" i="1" a="1"/>
  <c r="T6299" i="1" s="1"/>
  <c r="T6298" i="1" a="1"/>
  <c r="T6298" i="1" s="1"/>
  <c r="T6297" i="1" a="1"/>
  <c r="T6297" i="1" s="1"/>
  <c r="T6296" i="1" a="1"/>
  <c r="T6296" i="1" s="1"/>
  <c r="T6295" i="1" a="1"/>
  <c r="T6295" i="1" s="1"/>
  <c r="T6294" i="1" a="1"/>
  <c r="T6294" i="1" s="1"/>
  <c r="T6293" i="1" a="1"/>
  <c r="T6293" i="1" s="1"/>
  <c r="T6292" i="1" a="1"/>
  <c r="T6292" i="1" s="1"/>
  <c r="T6291" i="1" a="1"/>
  <c r="T6291" i="1" s="1"/>
  <c r="T6290" i="1" a="1"/>
  <c r="T6290" i="1" s="1"/>
  <c r="T6289" i="1" a="1"/>
  <c r="T6289" i="1" s="1"/>
  <c r="T6288" i="1" a="1"/>
  <c r="T6288" i="1" s="1"/>
  <c r="T6287" i="1" a="1"/>
  <c r="T6287" i="1" s="1"/>
  <c r="T6286" i="1" a="1"/>
  <c r="T6286" i="1" s="1"/>
  <c r="T6285" i="1" a="1"/>
  <c r="T6285" i="1" s="1"/>
  <c r="T6284" i="1" a="1"/>
  <c r="T6284" i="1" s="1"/>
  <c r="T6283" i="1" a="1"/>
  <c r="T6283" i="1" s="1"/>
  <c r="T6282" i="1" a="1"/>
  <c r="T6282" i="1" s="1"/>
  <c r="T6281" i="1" a="1"/>
  <c r="T6281" i="1" s="1"/>
  <c r="T6280" i="1" a="1"/>
  <c r="T6280" i="1" s="1"/>
  <c r="T6279" i="1" a="1"/>
  <c r="T6279" i="1" s="1"/>
  <c r="T6278" i="1" a="1"/>
  <c r="T6278" i="1" s="1"/>
  <c r="T6277" i="1" a="1"/>
  <c r="T6277" i="1" s="1"/>
  <c r="T6276" i="1" a="1"/>
  <c r="T6276" i="1" s="1"/>
  <c r="T6275" i="1" a="1"/>
  <c r="T6275" i="1" s="1"/>
  <c r="T6274" i="1" a="1"/>
  <c r="T6274" i="1" s="1"/>
  <c r="T6273" i="1" a="1"/>
  <c r="T6273" i="1" s="1"/>
  <c r="T6272" i="1" a="1"/>
  <c r="T6272" i="1" s="1"/>
  <c r="T6271" i="1" a="1"/>
  <c r="T6271" i="1" s="1"/>
  <c r="T6270" i="1" a="1"/>
  <c r="T6270" i="1" s="1"/>
  <c r="T6269" i="1" a="1"/>
  <c r="T6269" i="1" s="1"/>
  <c r="T6268" i="1" a="1"/>
  <c r="T6268" i="1" s="1"/>
  <c r="T6267" i="1" a="1"/>
  <c r="T6267" i="1" s="1"/>
  <c r="T6266" i="1" a="1"/>
  <c r="T6266" i="1" s="1"/>
  <c r="T6265" i="1" a="1"/>
  <c r="T6265" i="1" s="1"/>
  <c r="T6264" i="1" a="1"/>
  <c r="T6264" i="1" s="1"/>
  <c r="T6263" i="1" a="1"/>
  <c r="T6263" i="1" s="1"/>
  <c r="T6262" i="1" a="1"/>
  <c r="T6262" i="1" s="1"/>
  <c r="T6261" i="1" a="1"/>
  <c r="T6261" i="1" s="1"/>
  <c r="T6260" i="1" a="1"/>
  <c r="T6260" i="1" s="1"/>
  <c r="T6259" i="1" a="1"/>
  <c r="T6259" i="1" s="1"/>
  <c r="T6258" i="1" a="1"/>
  <c r="T6258" i="1" s="1"/>
  <c r="T6257" i="1" a="1"/>
  <c r="T6257" i="1" s="1"/>
  <c r="T6256" i="1" a="1"/>
  <c r="T6256" i="1" s="1"/>
  <c r="T6255" i="1" a="1"/>
  <c r="T6255" i="1" s="1"/>
  <c r="T6254" i="1" a="1"/>
  <c r="T6254" i="1" s="1"/>
  <c r="T6253" i="1" a="1"/>
  <c r="T6253" i="1" s="1"/>
  <c r="T6252" i="1" a="1"/>
  <c r="T6252" i="1" s="1"/>
  <c r="T6251" i="1" a="1"/>
  <c r="T6251" i="1" s="1"/>
  <c r="T6250" i="1" a="1"/>
  <c r="T6250" i="1" s="1"/>
  <c r="T6249" i="1" a="1"/>
  <c r="T6249" i="1" s="1"/>
  <c r="T6248" i="1" a="1"/>
  <c r="T6248" i="1" s="1"/>
  <c r="T6247" i="1" a="1"/>
  <c r="T6247" i="1" s="1"/>
  <c r="T6246" i="1" a="1"/>
  <c r="T6246" i="1" s="1"/>
  <c r="T6245" i="1" a="1"/>
  <c r="T6245" i="1" s="1"/>
  <c r="T6244" i="1" a="1"/>
  <c r="T6244" i="1" s="1"/>
  <c r="T6243" i="1" a="1"/>
  <c r="T6243" i="1" s="1"/>
  <c r="T6242" i="1" a="1"/>
  <c r="T6242" i="1" s="1"/>
  <c r="T6241" i="1" a="1"/>
  <c r="T6241" i="1" s="1"/>
  <c r="T6240" i="1" a="1"/>
  <c r="T6240" i="1" s="1"/>
  <c r="T6239" i="1" a="1"/>
  <c r="T6239" i="1" s="1"/>
  <c r="T6238" i="1" a="1"/>
  <c r="T6238" i="1" s="1"/>
  <c r="T6237" i="1" a="1"/>
  <c r="T6237" i="1" s="1"/>
  <c r="T6236" i="1" a="1"/>
  <c r="T6236" i="1" s="1"/>
  <c r="T6235" i="1" a="1"/>
  <c r="T6235" i="1" s="1"/>
  <c r="T6234" i="1" a="1"/>
  <c r="T6234" i="1" s="1"/>
  <c r="T6233" i="1" a="1"/>
  <c r="T6233" i="1" s="1"/>
  <c r="T6232" i="1" a="1"/>
  <c r="T6232" i="1" s="1"/>
  <c r="T6231" i="1" a="1"/>
  <c r="T6231" i="1" s="1"/>
  <c r="T6230" i="1" a="1"/>
  <c r="T6230" i="1" s="1"/>
  <c r="T6229" i="1" a="1"/>
  <c r="T6229" i="1" s="1"/>
  <c r="T6228" i="1" a="1"/>
  <c r="T6228" i="1" s="1"/>
  <c r="T6227" i="1" a="1"/>
  <c r="T6227" i="1" s="1"/>
  <c r="T6226" i="1" a="1"/>
  <c r="T6226" i="1" s="1"/>
  <c r="T6225" i="1" a="1"/>
  <c r="T6225" i="1" s="1"/>
  <c r="T6224" i="1" a="1"/>
  <c r="T6224" i="1" s="1"/>
  <c r="T6223" i="1" a="1"/>
  <c r="T6223" i="1" s="1"/>
  <c r="T6222" i="1" a="1"/>
  <c r="T6222" i="1" s="1"/>
  <c r="T6221" i="1" a="1"/>
  <c r="T6221" i="1" s="1"/>
  <c r="T6220" i="1" a="1"/>
  <c r="T6220" i="1" s="1"/>
  <c r="T6219" i="1" a="1"/>
  <c r="T6219" i="1" s="1"/>
  <c r="T6218" i="1" a="1"/>
  <c r="T6218" i="1" s="1"/>
  <c r="T6217" i="1" a="1"/>
  <c r="T6217" i="1" s="1"/>
  <c r="T6216" i="1" a="1"/>
  <c r="T6216" i="1" s="1"/>
  <c r="T6215" i="1" a="1"/>
  <c r="T6215" i="1" s="1"/>
  <c r="T6214" i="1" a="1"/>
  <c r="T6214" i="1" s="1"/>
  <c r="T6213" i="1" a="1"/>
  <c r="T6213" i="1" s="1"/>
  <c r="T6212" i="1" a="1"/>
  <c r="T6212" i="1" s="1"/>
  <c r="T6211" i="1" a="1"/>
  <c r="T6211" i="1" s="1"/>
  <c r="T6210" i="1" a="1"/>
  <c r="T6210" i="1" s="1"/>
  <c r="T6209" i="1" a="1"/>
  <c r="T6209" i="1" s="1"/>
  <c r="T6208" i="1" a="1"/>
  <c r="T6208" i="1" s="1"/>
  <c r="T6207" i="1" a="1"/>
  <c r="T6207" i="1" s="1"/>
  <c r="T6206" i="1" a="1"/>
  <c r="T6206" i="1" s="1"/>
  <c r="T6205" i="1" a="1"/>
  <c r="T6205" i="1" s="1"/>
  <c r="T6204" i="1" a="1"/>
  <c r="T6204" i="1" s="1"/>
  <c r="T6203" i="1" a="1"/>
  <c r="T6203" i="1" s="1"/>
  <c r="T6202" i="1" a="1"/>
  <c r="T6202" i="1" s="1"/>
  <c r="T6201" i="1" a="1"/>
  <c r="T6201" i="1" s="1"/>
  <c r="T6200" i="1" a="1"/>
  <c r="T6200" i="1" s="1"/>
  <c r="T6199" i="1" a="1"/>
  <c r="T6199" i="1" s="1"/>
  <c r="T6198" i="1" a="1"/>
  <c r="T6198" i="1" s="1"/>
  <c r="T6197" i="1" a="1"/>
  <c r="T6197" i="1" s="1"/>
  <c r="T6196" i="1" a="1"/>
  <c r="T6196" i="1" s="1"/>
  <c r="T6195" i="1" a="1"/>
  <c r="T6195" i="1" s="1"/>
  <c r="T6194" i="1" a="1"/>
  <c r="T6194" i="1" s="1"/>
  <c r="T6193" i="1" a="1"/>
  <c r="T6193" i="1" s="1"/>
  <c r="T6192" i="1" a="1"/>
  <c r="T6192" i="1" s="1"/>
  <c r="T6191" i="1" a="1"/>
  <c r="T6191" i="1" s="1"/>
  <c r="T6190" i="1" a="1"/>
  <c r="T6190" i="1" s="1"/>
  <c r="T6189" i="1" a="1"/>
  <c r="T6189" i="1" s="1"/>
  <c r="T6188" i="1" a="1"/>
  <c r="T6188" i="1" s="1"/>
  <c r="T6187" i="1" a="1"/>
  <c r="T6187" i="1" s="1"/>
  <c r="T6186" i="1" a="1"/>
  <c r="T6186" i="1" s="1"/>
  <c r="T6185" i="1" a="1"/>
  <c r="T6185" i="1" s="1"/>
  <c r="T6184" i="1" a="1"/>
  <c r="T6184" i="1" s="1"/>
  <c r="T6183" i="1" a="1"/>
  <c r="T6183" i="1" s="1"/>
  <c r="T6182" i="1" a="1"/>
  <c r="T6182" i="1" s="1"/>
  <c r="T6181" i="1" a="1"/>
  <c r="T6181" i="1" s="1"/>
  <c r="T6180" i="1" a="1"/>
  <c r="T6180" i="1" s="1"/>
  <c r="T6179" i="1" a="1"/>
  <c r="T6179" i="1" s="1"/>
  <c r="T6178" i="1" a="1"/>
  <c r="T6178" i="1" s="1"/>
  <c r="T6177" i="1" a="1"/>
  <c r="T6177" i="1" s="1"/>
  <c r="T6176" i="1" a="1"/>
  <c r="T6176" i="1" s="1"/>
  <c r="T6175" i="1" a="1"/>
  <c r="T6175" i="1" s="1"/>
  <c r="T6174" i="1" a="1"/>
  <c r="T6174" i="1" s="1"/>
  <c r="T6173" i="1" a="1"/>
  <c r="T6173" i="1" s="1"/>
  <c r="T6172" i="1" a="1"/>
  <c r="T6172" i="1" s="1"/>
  <c r="T6171" i="1" a="1"/>
  <c r="T6171" i="1" s="1"/>
  <c r="T6170" i="1" a="1"/>
  <c r="T6170" i="1" s="1"/>
  <c r="T6169" i="1" a="1"/>
  <c r="T6169" i="1" s="1"/>
  <c r="T6168" i="1" a="1"/>
  <c r="T6168" i="1" s="1"/>
  <c r="T6167" i="1" a="1"/>
  <c r="T6167" i="1" s="1"/>
  <c r="T6166" i="1" a="1"/>
  <c r="T6166" i="1" s="1"/>
  <c r="T6165" i="1" a="1"/>
  <c r="T6165" i="1" s="1"/>
  <c r="T6164" i="1" a="1"/>
  <c r="T6164" i="1" s="1"/>
  <c r="T6163" i="1" a="1"/>
  <c r="T6163" i="1" s="1"/>
  <c r="T6162" i="1" a="1"/>
  <c r="T6162" i="1" s="1"/>
  <c r="T6161" i="1" a="1"/>
  <c r="T6161" i="1" s="1"/>
  <c r="T6160" i="1" a="1"/>
  <c r="T6160" i="1" s="1"/>
  <c r="T6159" i="1" a="1"/>
  <c r="T6159" i="1" s="1"/>
  <c r="T6158" i="1" a="1"/>
  <c r="T6158" i="1" s="1"/>
  <c r="T6157" i="1" a="1"/>
  <c r="T6157" i="1" s="1"/>
  <c r="T6156" i="1" a="1"/>
  <c r="T6156" i="1" s="1"/>
  <c r="T6155" i="1" a="1"/>
  <c r="T6155" i="1" s="1"/>
  <c r="T6154" i="1" a="1"/>
  <c r="T6154" i="1" s="1"/>
  <c r="T6153" i="1" a="1"/>
  <c r="T6153" i="1" s="1"/>
  <c r="T6152" i="1" a="1"/>
  <c r="T6152" i="1" s="1"/>
  <c r="T6151" i="1" a="1"/>
  <c r="T6151" i="1" s="1"/>
  <c r="T6150" i="1" a="1"/>
  <c r="T6150" i="1" s="1"/>
  <c r="T6149" i="1" a="1"/>
  <c r="T6149" i="1" s="1"/>
  <c r="T6148" i="1" a="1"/>
  <c r="T6148" i="1" s="1"/>
  <c r="T6147" i="1" a="1"/>
  <c r="T6147" i="1" s="1"/>
  <c r="T6146" i="1" a="1"/>
  <c r="T6146" i="1" s="1"/>
  <c r="T6145" i="1" a="1"/>
  <c r="T6145" i="1" s="1"/>
  <c r="T6144" i="1" a="1"/>
  <c r="T6144" i="1" s="1"/>
  <c r="T6143" i="1" a="1"/>
  <c r="T6143" i="1" s="1"/>
  <c r="T6142" i="1" a="1"/>
  <c r="T6142" i="1" s="1"/>
  <c r="T6141" i="1" a="1"/>
  <c r="T6141" i="1" s="1"/>
  <c r="T6140" i="1" a="1"/>
  <c r="T6140" i="1" s="1"/>
  <c r="T6139" i="1" a="1"/>
  <c r="T6139" i="1" s="1"/>
  <c r="T6138" i="1" a="1"/>
  <c r="T6138" i="1" s="1"/>
  <c r="T6137" i="1" a="1"/>
  <c r="T6137" i="1" s="1"/>
  <c r="T6136" i="1" a="1"/>
  <c r="T6136" i="1" s="1"/>
  <c r="T6135" i="1" a="1"/>
  <c r="T6135" i="1" s="1"/>
  <c r="T6134" i="1" a="1"/>
  <c r="T6134" i="1" s="1"/>
  <c r="T6133" i="1" a="1"/>
  <c r="T6133" i="1" s="1"/>
  <c r="T6132" i="1" a="1"/>
  <c r="T6132" i="1" s="1"/>
  <c r="T6131" i="1" a="1"/>
  <c r="T6131" i="1" s="1"/>
  <c r="T6130" i="1" a="1"/>
  <c r="T6130" i="1" s="1"/>
  <c r="T6129" i="1" a="1"/>
  <c r="T6129" i="1" s="1"/>
  <c r="T6128" i="1" a="1"/>
  <c r="T6128" i="1" s="1"/>
  <c r="T6127" i="1" a="1"/>
  <c r="T6127" i="1" s="1"/>
  <c r="T6126" i="1" a="1"/>
  <c r="T6126" i="1" s="1"/>
  <c r="T6125" i="1" a="1"/>
  <c r="T6125" i="1" s="1"/>
  <c r="T6124" i="1" a="1"/>
  <c r="T6124" i="1" s="1"/>
  <c r="T6123" i="1" a="1"/>
  <c r="T6123" i="1" s="1"/>
  <c r="T6122" i="1" a="1"/>
  <c r="T6122" i="1" s="1"/>
  <c r="T6121" i="1" a="1"/>
  <c r="T6121" i="1" s="1"/>
  <c r="T6120" i="1" a="1"/>
  <c r="T6120" i="1" s="1"/>
  <c r="T6119" i="1" a="1"/>
  <c r="T6119" i="1" s="1"/>
  <c r="T6118" i="1" a="1"/>
  <c r="T6118" i="1" s="1"/>
  <c r="T6117" i="1" a="1"/>
  <c r="T6117" i="1" s="1"/>
  <c r="T6116" i="1" a="1"/>
  <c r="T6116" i="1" s="1"/>
  <c r="T6115" i="1" a="1"/>
  <c r="T6115" i="1" s="1"/>
  <c r="T6114" i="1" a="1"/>
  <c r="T6114" i="1" s="1"/>
  <c r="T6113" i="1" a="1"/>
  <c r="T6113" i="1" s="1"/>
  <c r="T6112" i="1" a="1"/>
  <c r="T6112" i="1" s="1"/>
  <c r="T6111" i="1" a="1"/>
  <c r="T6111" i="1" s="1"/>
  <c r="T6110" i="1" a="1"/>
  <c r="T6110" i="1" s="1"/>
  <c r="T6109" i="1" a="1"/>
  <c r="T6109" i="1" s="1"/>
  <c r="T6108" i="1" a="1"/>
  <c r="T6108" i="1" s="1"/>
  <c r="T6107" i="1" a="1"/>
  <c r="T6107" i="1" s="1"/>
  <c r="T6106" i="1" a="1"/>
  <c r="T6106" i="1" s="1"/>
  <c r="T6105" i="1" a="1"/>
  <c r="T6105" i="1" s="1"/>
  <c r="T6104" i="1" a="1"/>
  <c r="T6104" i="1" s="1"/>
  <c r="T6103" i="1" a="1"/>
  <c r="T6103" i="1" s="1"/>
  <c r="T6102" i="1" a="1"/>
  <c r="T6102" i="1" s="1"/>
  <c r="T6101" i="1" a="1"/>
  <c r="T6101" i="1" s="1"/>
  <c r="T6100" i="1" a="1"/>
  <c r="T6100" i="1" s="1"/>
  <c r="T6099" i="1" a="1"/>
  <c r="T6099" i="1" s="1"/>
  <c r="T6098" i="1" a="1"/>
  <c r="T6098" i="1" s="1"/>
  <c r="T6097" i="1" a="1"/>
  <c r="T6097" i="1" s="1"/>
  <c r="T6096" i="1" a="1"/>
  <c r="T6096" i="1" s="1"/>
  <c r="T6095" i="1" a="1"/>
  <c r="T6095" i="1" s="1"/>
  <c r="T6094" i="1" a="1"/>
  <c r="T6094" i="1" s="1"/>
  <c r="T6093" i="1" a="1"/>
  <c r="T6093" i="1" s="1"/>
  <c r="T6092" i="1" a="1"/>
  <c r="T6092" i="1" s="1"/>
  <c r="T6091" i="1" a="1"/>
  <c r="T6091" i="1" s="1"/>
  <c r="T6090" i="1" a="1"/>
  <c r="T6090" i="1" s="1"/>
  <c r="T6089" i="1" a="1"/>
  <c r="T6089" i="1" s="1"/>
  <c r="T6088" i="1" a="1"/>
  <c r="T6088" i="1" s="1"/>
  <c r="T6087" i="1" a="1"/>
  <c r="T6087" i="1" s="1"/>
  <c r="T6086" i="1" a="1"/>
  <c r="T6086" i="1" s="1"/>
  <c r="T6085" i="1" a="1"/>
  <c r="T6085" i="1" s="1"/>
  <c r="T6084" i="1" a="1"/>
  <c r="T6084" i="1" s="1"/>
  <c r="T6083" i="1" a="1"/>
  <c r="T6083" i="1" s="1"/>
  <c r="T6082" i="1" a="1"/>
  <c r="T6082" i="1" s="1"/>
  <c r="T6081" i="1" a="1"/>
  <c r="T6081" i="1" s="1"/>
  <c r="T6080" i="1" a="1"/>
  <c r="T6080" i="1" s="1"/>
  <c r="T6079" i="1" a="1"/>
  <c r="T6079" i="1" s="1"/>
  <c r="T6078" i="1" a="1"/>
  <c r="T6078" i="1" s="1"/>
  <c r="T6077" i="1" a="1"/>
  <c r="T6077" i="1" s="1"/>
  <c r="T6076" i="1" a="1"/>
  <c r="T6076" i="1" s="1"/>
  <c r="T6075" i="1" a="1"/>
  <c r="T6075" i="1" s="1"/>
  <c r="T6074" i="1" a="1"/>
  <c r="T6074" i="1" s="1"/>
  <c r="T6073" i="1" a="1"/>
  <c r="T6073" i="1" s="1"/>
  <c r="T6072" i="1" a="1"/>
  <c r="T6072" i="1" s="1"/>
  <c r="T6071" i="1" a="1"/>
  <c r="T6071" i="1" s="1"/>
  <c r="T6070" i="1" a="1"/>
  <c r="T6070" i="1" s="1"/>
  <c r="T6069" i="1" a="1"/>
  <c r="T6069" i="1" s="1"/>
  <c r="T6068" i="1" a="1"/>
  <c r="T6068" i="1" s="1"/>
  <c r="T6067" i="1" a="1"/>
  <c r="T6067" i="1" s="1"/>
  <c r="T6066" i="1" a="1"/>
  <c r="T6066" i="1" s="1"/>
  <c r="T6065" i="1" a="1"/>
  <c r="T6065" i="1" s="1"/>
  <c r="T6064" i="1" a="1"/>
  <c r="T6064" i="1" s="1"/>
  <c r="T6063" i="1" a="1"/>
  <c r="T6063" i="1" s="1"/>
  <c r="T6062" i="1" a="1"/>
  <c r="T6062" i="1" s="1"/>
  <c r="T6061" i="1" a="1"/>
  <c r="T6061" i="1" s="1"/>
  <c r="T6060" i="1" a="1"/>
  <c r="T6060" i="1" s="1"/>
  <c r="T6059" i="1" a="1"/>
  <c r="T6059" i="1" s="1"/>
  <c r="T6058" i="1" a="1"/>
  <c r="T6058" i="1" s="1"/>
  <c r="T6057" i="1" a="1"/>
  <c r="T6057" i="1" s="1"/>
  <c r="T6056" i="1" a="1"/>
  <c r="T6056" i="1" s="1"/>
  <c r="T6055" i="1" a="1"/>
  <c r="T6055" i="1" s="1"/>
  <c r="T6054" i="1" a="1"/>
  <c r="T6054" i="1" s="1"/>
  <c r="T6053" i="1" a="1"/>
  <c r="T6053" i="1" s="1"/>
  <c r="T6052" i="1" a="1"/>
  <c r="T6052" i="1" s="1"/>
  <c r="T6051" i="1" a="1"/>
  <c r="T6051" i="1" s="1"/>
  <c r="T6050" i="1" a="1"/>
  <c r="T6050" i="1" s="1"/>
  <c r="T6049" i="1" a="1"/>
  <c r="T6049" i="1" s="1"/>
  <c r="T6048" i="1" a="1"/>
  <c r="T6048" i="1" s="1"/>
  <c r="T6047" i="1" a="1"/>
  <c r="T6047" i="1" s="1"/>
  <c r="T6046" i="1" a="1"/>
  <c r="T6046" i="1" s="1"/>
  <c r="T6045" i="1" a="1"/>
  <c r="T6045" i="1" s="1"/>
  <c r="T6044" i="1" a="1"/>
  <c r="T6044" i="1" s="1"/>
  <c r="T6043" i="1" a="1"/>
  <c r="T6043" i="1" s="1"/>
  <c r="T6042" i="1" a="1"/>
  <c r="T6042" i="1" s="1"/>
  <c r="T6041" i="1" a="1"/>
  <c r="T6041" i="1" s="1"/>
  <c r="T6040" i="1" a="1"/>
  <c r="T6040" i="1" s="1"/>
  <c r="T6039" i="1" a="1"/>
  <c r="T6039" i="1" s="1"/>
  <c r="T6038" i="1" a="1"/>
  <c r="T6038" i="1" s="1"/>
  <c r="T6037" i="1" a="1"/>
  <c r="T6037" i="1" s="1"/>
  <c r="T6036" i="1" a="1"/>
  <c r="T6036" i="1" s="1"/>
  <c r="T6035" i="1" a="1"/>
  <c r="T6035" i="1" s="1"/>
  <c r="T6034" i="1" a="1"/>
  <c r="T6034" i="1" s="1"/>
  <c r="T6033" i="1" a="1"/>
  <c r="T6033" i="1" s="1"/>
  <c r="T6032" i="1" a="1"/>
  <c r="T6032" i="1" s="1"/>
  <c r="T6031" i="1" a="1"/>
  <c r="T6031" i="1" s="1"/>
  <c r="T6030" i="1" a="1"/>
  <c r="T6030" i="1" s="1"/>
  <c r="T6029" i="1" a="1"/>
  <c r="T6029" i="1" s="1"/>
  <c r="T6028" i="1" a="1"/>
  <c r="T6028" i="1" s="1"/>
  <c r="T6027" i="1" a="1"/>
  <c r="T6027" i="1" s="1"/>
  <c r="T6026" i="1" a="1"/>
  <c r="T6026" i="1" s="1"/>
  <c r="T6025" i="1" a="1"/>
  <c r="T6025" i="1" s="1"/>
  <c r="T6024" i="1" a="1"/>
  <c r="T6024" i="1" s="1"/>
  <c r="T6023" i="1" a="1"/>
  <c r="T6023" i="1" s="1"/>
  <c r="T6022" i="1" a="1"/>
  <c r="T6022" i="1" s="1"/>
  <c r="T6021" i="1" a="1"/>
  <c r="T6021" i="1" s="1"/>
  <c r="T6020" i="1" a="1"/>
  <c r="T6020" i="1" s="1"/>
  <c r="T6019" i="1" a="1"/>
  <c r="T6019" i="1" s="1"/>
  <c r="T6018" i="1" a="1"/>
  <c r="T6018" i="1" s="1"/>
  <c r="T6017" i="1" a="1"/>
  <c r="T6017" i="1" s="1"/>
  <c r="T6016" i="1" a="1"/>
  <c r="T6016" i="1" s="1"/>
  <c r="T6015" i="1" a="1"/>
  <c r="T6015" i="1" s="1"/>
  <c r="T6014" i="1" a="1"/>
  <c r="T6014" i="1" s="1"/>
  <c r="T6013" i="1" a="1"/>
  <c r="T6013" i="1" s="1"/>
  <c r="T6012" i="1" a="1"/>
  <c r="T6012" i="1" s="1"/>
  <c r="T6011" i="1" a="1"/>
  <c r="T6011" i="1" s="1"/>
  <c r="T6010" i="1" a="1"/>
  <c r="T6010" i="1" s="1"/>
  <c r="T6009" i="1" a="1"/>
  <c r="T6009" i="1" s="1"/>
  <c r="T6008" i="1" a="1"/>
  <c r="T6008" i="1" s="1"/>
  <c r="T6007" i="1" a="1"/>
  <c r="T6007" i="1" s="1"/>
  <c r="T6006" i="1" a="1"/>
  <c r="T6006" i="1" s="1"/>
  <c r="T6005" i="1" a="1"/>
  <c r="T6005" i="1" s="1"/>
  <c r="T6004" i="1" a="1"/>
  <c r="T6004" i="1" s="1"/>
  <c r="T6003" i="1" a="1"/>
  <c r="T6003" i="1" s="1"/>
  <c r="T6002" i="1" a="1"/>
  <c r="T6002" i="1" s="1"/>
  <c r="T6001" i="1" a="1"/>
  <c r="T6001" i="1" s="1"/>
  <c r="T6000" i="1" a="1"/>
  <c r="T6000" i="1" s="1"/>
  <c r="T5999" i="1" a="1"/>
  <c r="T5999" i="1" s="1"/>
  <c r="T5998" i="1" a="1"/>
  <c r="T5998" i="1" s="1"/>
  <c r="T5997" i="1" a="1"/>
  <c r="T5997" i="1" s="1"/>
  <c r="T5996" i="1" a="1"/>
  <c r="T5996" i="1" s="1"/>
  <c r="T5995" i="1" a="1"/>
  <c r="T5995" i="1" s="1"/>
  <c r="T5994" i="1" a="1"/>
  <c r="T5994" i="1" s="1"/>
  <c r="T5993" i="1" a="1"/>
  <c r="T5993" i="1" s="1"/>
  <c r="T5992" i="1" a="1"/>
  <c r="T5992" i="1" s="1"/>
  <c r="T5991" i="1" a="1"/>
  <c r="T5991" i="1" s="1"/>
  <c r="T5990" i="1" a="1"/>
  <c r="T5990" i="1" s="1"/>
  <c r="T5989" i="1" a="1"/>
  <c r="T5989" i="1" s="1"/>
  <c r="T5988" i="1" a="1"/>
  <c r="T5988" i="1" s="1"/>
  <c r="T5987" i="1" a="1"/>
  <c r="T5987" i="1" s="1"/>
  <c r="T5986" i="1" a="1"/>
  <c r="T5986" i="1" s="1"/>
  <c r="T5985" i="1" a="1"/>
  <c r="T5985" i="1" s="1"/>
  <c r="T5984" i="1" a="1"/>
  <c r="T5984" i="1" s="1"/>
  <c r="T5983" i="1" a="1"/>
  <c r="T5983" i="1" s="1"/>
  <c r="T5982" i="1" a="1"/>
  <c r="T5982" i="1" s="1"/>
  <c r="T5981" i="1" a="1"/>
  <c r="T5981" i="1" s="1"/>
  <c r="T5980" i="1" a="1"/>
  <c r="T5980" i="1" s="1"/>
  <c r="T5979" i="1" a="1"/>
  <c r="T5979" i="1" s="1"/>
  <c r="T5978" i="1" a="1"/>
  <c r="T5978" i="1" s="1"/>
  <c r="T5977" i="1" a="1"/>
  <c r="T5977" i="1" s="1"/>
  <c r="T5976" i="1" a="1"/>
  <c r="T5976" i="1" s="1"/>
  <c r="T5975" i="1" a="1"/>
  <c r="T5975" i="1" s="1"/>
  <c r="T5974" i="1" a="1"/>
  <c r="T5974" i="1" s="1"/>
  <c r="T5973" i="1" a="1"/>
  <c r="T5973" i="1" s="1"/>
  <c r="T5972" i="1" a="1"/>
  <c r="T5972" i="1" s="1"/>
  <c r="T5971" i="1" a="1"/>
  <c r="T5971" i="1" s="1"/>
  <c r="T5970" i="1" a="1"/>
  <c r="T5970" i="1" s="1"/>
  <c r="T5969" i="1" a="1"/>
  <c r="T5969" i="1" s="1"/>
  <c r="T5968" i="1" a="1"/>
  <c r="T5968" i="1" s="1"/>
  <c r="T5967" i="1" a="1"/>
  <c r="T5967" i="1" s="1"/>
  <c r="T5966" i="1" a="1"/>
  <c r="T5966" i="1" s="1"/>
  <c r="T5965" i="1" a="1"/>
  <c r="T5965" i="1" s="1"/>
  <c r="T5964" i="1" a="1"/>
  <c r="T5964" i="1" s="1"/>
  <c r="T5963" i="1" a="1"/>
  <c r="T5963" i="1" s="1"/>
  <c r="T5962" i="1" a="1"/>
  <c r="T5962" i="1" s="1"/>
  <c r="T5961" i="1" a="1"/>
  <c r="T5961" i="1" s="1"/>
  <c r="T5960" i="1" a="1"/>
  <c r="T5960" i="1" s="1"/>
  <c r="T5959" i="1" a="1"/>
  <c r="T5959" i="1" s="1"/>
  <c r="T5958" i="1" a="1"/>
  <c r="T5958" i="1" s="1"/>
  <c r="T5957" i="1" a="1"/>
  <c r="T5957" i="1" s="1"/>
  <c r="T5956" i="1" a="1"/>
  <c r="T5956" i="1" s="1"/>
  <c r="T5955" i="1" a="1"/>
  <c r="T5955" i="1" s="1"/>
  <c r="T5954" i="1" a="1"/>
  <c r="T5954" i="1" s="1"/>
  <c r="T5953" i="1" a="1"/>
  <c r="T5953" i="1" s="1"/>
  <c r="T5952" i="1" a="1"/>
  <c r="T5952" i="1" s="1"/>
  <c r="T5951" i="1" a="1"/>
  <c r="T5951" i="1" s="1"/>
  <c r="T5950" i="1" a="1"/>
  <c r="T5950" i="1" s="1"/>
  <c r="T5949" i="1" a="1"/>
  <c r="T5949" i="1" s="1"/>
  <c r="T5948" i="1" a="1"/>
  <c r="T5948" i="1" s="1"/>
  <c r="T5947" i="1" a="1"/>
  <c r="T5947" i="1" s="1"/>
  <c r="T5946" i="1" a="1"/>
  <c r="T5946" i="1" s="1"/>
  <c r="T5945" i="1" a="1"/>
  <c r="T5945" i="1" s="1"/>
  <c r="T5944" i="1" a="1"/>
  <c r="T5944" i="1" s="1"/>
  <c r="T5943" i="1" a="1"/>
  <c r="T5943" i="1" s="1"/>
  <c r="T5942" i="1" a="1"/>
  <c r="T5942" i="1" s="1"/>
  <c r="T5941" i="1" a="1"/>
  <c r="T5941" i="1" s="1"/>
  <c r="T5940" i="1" a="1"/>
  <c r="T5940" i="1" s="1"/>
  <c r="T5939" i="1" a="1"/>
  <c r="T5939" i="1" s="1"/>
  <c r="T5938" i="1" a="1"/>
  <c r="T5938" i="1" s="1"/>
  <c r="T5937" i="1" a="1"/>
  <c r="T5937" i="1" s="1"/>
  <c r="T5936" i="1" a="1"/>
  <c r="T5936" i="1" s="1"/>
  <c r="T5935" i="1" a="1"/>
  <c r="T5935" i="1" s="1"/>
  <c r="T5934" i="1" a="1"/>
  <c r="T5934" i="1" s="1"/>
  <c r="T5933" i="1" a="1"/>
  <c r="T5933" i="1" s="1"/>
  <c r="T5932" i="1" a="1"/>
  <c r="T5932" i="1" s="1"/>
  <c r="T5931" i="1" a="1"/>
  <c r="T5931" i="1" s="1"/>
  <c r="T5930" i="1" a="1"/>
  <c r="T5930" i="1" s="1"/>
  <c r="T5929" i="1" a="1"/>
  <c r="T5929" i="1" s="1"/>
  <c r="T5928" i="1" a="1"/>
  <c r="T5928" i="1" s="1"/>
  <c r="T5927" i="1" a="1"/>
  <c r="T5927" i="1" s="1"/>
  <c r="T5926" i="1" a="1"/>
  <c r="T5926" i="1" s="1"/>
  <c r="T5925" i="1" a="1"/>
  <c r="T5925" i="1" s="1"/>
  <c r="T5924" i="1" a="1"/>
  <c r="T5924" i="1" s="1"/>
  <c r="T5923" i="1" a="1"/>
  <c r="T5923" i="1" s="1"/>
  <c r="T5922" i="1" a="1"/>
  <c r="T5922" i="1" s="1"/>
  <c r="T5921" i="1" a="1"/>
  <c r="T5921" i="1" s="1"/>
  <c r="T5920" i="1" a="1"/>
  <c r="T5920" i="1" s="1"/>
  <c r="T5919" i="1" a="1"/>
  <c r="T5919" i="1" s="1"/>
  <c r="T5918" i="1" a="1"/>
  <c r="T5918" i="1" s="1"/>
  <c r="T5917" i="1" a="1"/>
  <c r="T5917" i="1" s="1"/>
  <c r="T5916" i="1" a="1"/>
  <c r="T5916" i="1" s="1"/>
  <c r="T5915" i="1" a="1"/>
  <c r="T5915" i="1" s="1"/>
  <c r="T5914" i="1" a="1"/>
  <c r="T5914" i="1" s="1"/>
  <c r="T5913" i="1" a="1"/>
  <c r="T5913" i="1" s="1"/>
  <c r="T5912" i="1" a="1"/>
  <c r="T5912" i="1" s="1"/>
  <c r="T5911" i="1" a="1"/>
  <c r="T5911" i="1" s="1"/>
  <c r="T5910" i="1" a="1"/>
  <c r="T5910" i="1" s="1"/>
  <c r="T5909" i="1" a="1"/>
  <c r="T5909" i="1" s="1"/>
  <c r="T5908" i="1" a="1"/>
  <c r="T5908" i="1" s="1"/>
  <c r="T5907" i="1" a="1"/>
  <c r="T5907" i="1" s="1"/>
  <c r="T5906" i="1" a="1"/>
  <c r="T5906" i="1" s="1"/>
  <c r="T5905" i="1" a="1"/>
  <c r="T5905" i="1" s="1"/>
  <c r="T5904" i="1" a="1"/>
  <c r="T5904" i="1" s="1"/>
  <c r="T5903" i="1" a="1"/>
  <c r="T5903" i="1" s="1"/>
  <c r="T5902" i="1" a="1"/>
  <c r="T5902" i="1" s="1"/>
  <c r="T5901" i="1" a="1"/>
  <c r="T5901" i="1" s="1"/>
  <c r="T5900" i="1" a="1"/>
  <c r="T5900" i="1" s="1"/>
  <c r="T5899" i="1" a="1"/>
  <c r="T5899" i="1" s="1"/>
  <c r="T5898" i="1" a="1"/>
  <c r="T5898" i="1" s="1"/>
  <c r="T5897" i="1" a="1"/>
  <c r="T5897" i="1" s="1"/>
  <c r="T5896" i="1" a="1"/>
  <c r="T5896" i="1" s="1"/>
  <c r="T5895" i="1" a="1"/>
  <c r="T5895" i="1" s="1"/>
  <c r="T5894" i="1" a="1"/>
  <c r="T5894" i="1" s="1"/>
  <c r="T5893" i="1" a="1"/>
  <c r="T5893" i="1" s="1"/>
  <c r="T5892" i="1" a="1"/>
  <c r="T5892" i="1" s="1"/>
  <c r="T5891" i="1" a="1"/>
  <c r="T5891" i="1" s="1"/>
  <c r="T5890" i="1" a="1"/>
  <c r="T5890" i="1" s="1"/>
  <c r="T5889" i="1" a="1"/>
  <c r="T5889" i="1" s="1"/>
  <c r="T5888" i="1" a="1"/>
  <c r="T5888" i="1" s="1"/>
  <c r="T5887" i="1" a="1"/>
  <c r="T5887" i="1" s="1"/>
  <c r="T5886" i="1" a="1"/>
  <c r="T5886" i="1" s="1"/>
  <c r="T5885" i="1" a="1"/>
  <c r="T5885" i="1" s="1"/>
  <c r="T5884" i="1" a="1"/>
  <c r="T5884" i="1" s="1"/>
  <c r="T5883" i="1" a="1"/>
  <c r="T5883" i="1" s="1"/>
  <c r="T5882" i="1" a="1"/>
  <c r="T5882" i="1" s="1"/>
  <c r="T5881" i="1" a="1"/>
  <c r="T5881" i="1" s="1"/>
  <c r="T5880" i="1" a="1"/>
  <c r="T5880" i="1" s="1"/>
  <c r="T5879" i="1" a="1"/>
  <c r="T5879" i="1" s="1"/>
  <c r="T5878" i="1" a="1"/>
  <c r="T5878" i="1" s="1"/>
  <c r="T5877" i="1" a="1"/>
  <c r="T5877" i="1" s="1"/>
  <c r="T5876" i="1" a="1"/>
  <c r="T5876" i="1" s="1"/>
  <c r="T5875" i="1" a="1"/>
  <c r="T5875" i="1" s="1"/>
  <c r="T5874" i="1" a="1"/>
  <c r="T5874" i="1" s="1"/>
  <c r="T5873" i="1" a="1"/>
  <c r="T5873" i="1" s="1"/>
  <c r="T5872" i="1" a="1"/>
  <c r="T5872" i="1" s="1"/>
  <c r="T5871" i="1" a="1"/>
  <c r="T5871" i="1" s="1"/>
  <c r="T5870" i="1" a="1"/>
  <c r="T5870" i="1" s="1"/>
  <c r="T5869" i="1" a="1"/>
  <c r="T5869" i="1" s="1"/>
  <c r="T5868" i="1" a="1"/>
  <c r="T5868" i="1" s="1"/>
  <c r="T5867" i="1" a="1"/>
  <c r="T5867" i="1" s="1"/>
  <c r="T5866" i="1" a="1"/>
  <c r="T5866" i="1" s="1"/>
  <c r="T5865" i="1" a="1"/>
  <c r="T5865" i="1" s="1"/>
  <c r="T5864" i="1" a="1"/>
  <c r="T5864" i="1" s="1"/>
  <c r="T5863" i="1" a="1"/>
  <c r="T5863" i="1" s="1"/>
  <c r="T5862" i="1" a="1"/>
  <c r="T5862" i="1" s="1"/>
  <c r="T5861" i="1" a="1"/>
  <c r="T5861" i="1" s="1"/>
  <c r="T5860" i="1" a="1"/>
  <c r="T5860" i="1" s="1"/>
  <c r="T5859" i="1" a="1"/>
  <c r="T5859" i="1" s="1"/>
  <c r="T5858" i="1" a="1"/>
  <c r="T5858" i="1" s="1"/>
  <c r="T5857" i="1" a="1"/>
  <c r="T5857" i="1" s="1"/>
  <c r="T5856" i="1" a="1"/>
  <c r="T5856" i="1" s="1"/>
  <c r="T5855" i="1" a="1"/>
  <c r="T5855" i="1" s="1"/>
  <c r="T5854" i="1" a="1"/>
  <c r="T5854" i="1" s="1"/>
  <c r="T5853" i="1" a="1"/>
  <c r="T5853" i="1" s="1"/>
  <c r="T5852" i="1" a="1"/>
  <c r="T5852" i="1" s="1"/>
  <c r="T5851" i="1" a="1"/>
  <c r="T5851" i="1" s="1"/>
  <c r="T5850" i="1" a="1"/>
  <c r="T5850" i="1" s="1"/>
  <c r="T5849" i="1" a="1"/>
  <c r="T5849" i="1" s="1"/>
  <c r="T5848" i="1" a="1"/>
  <c r="T5848" i="1" s="1"/>
  <c r="T5847" i="1" a="1"/>
  <c r="T5847" i="1" s="1"/>
  <c r="T5846" i="1" a="1"/>
  <c r="T5846" i="1" s="1"/>
  <c r="T5845" i="1" a="1"/>
  <c r="T5845" i="1" s="1"/>
  <c r="T5844" i="1" a="1"/>
  <c r="T5844" i="1" s="1"/>
  <c r="T5843" i="1" a="1"/>
  <c r="T5843" i="1" s="1"/>
  <c r="T5842" i="1" a="1"/>
  <c r="T5842" i="1" s="1"/>
  <c r="T5841" i="1" a="1"/>
  <c r="T5841" i="1" s="1"/>
  <c r="T5840" i="1" a="1"/>
  <c r="T5840" i="1" s="1"/>
  <c r="T5839" i="1" a="1"/>
  <c r="T5839" i="1" s="1"/>
  <c r="T5838" i="1" a="1"/>
  <c r="T5838" i="1" s="1"/>
  <c r="T5837" i="1" a="1"/>
  <c r="T5837" i="1" s="1"/>
  <c r="T5836" i="1" a="1"/>
  <c r="T5836" i="1" s="1"/>
  <c r="T5835" i="1" a="1"/>
  <c r="T5835" i="1" s="1"/>
  <c r="T5834" i="1" a="1"/>
  <c r="T5834" i="1" s="1"/>
  <c r="T5833" i="1" a="1"/>
  <c r="T5833" i="1" s="1"/>
  <c r="T5832" i="1" a="1"/>
  <c r="T5832" i="1" s="1"/>
  <c r="T5831" i="1" a="1"/>
  <c r="T5831" i="1" s="1"/>
  <c r="T5830" i="1" a="1"/>
  <c r="T5830" i="1" s="1"/>
  <c r="T5829" i="1" a="1"/>
  <c r="T5829" i="1" s="1"/>
  <c r="T5828" i="1" a="1"/>
  <c r="T5828" i="1" s="1"/>
  <c r="T5827" i="1" a="1"/>
  <c r="T5827" i="1" s="1"/>
  <c r="T5826" i="1" a="1"/>
  <c r="T5826" i="1" s="1"/>
  <c r="T5825" i="1" a="1"/>
  <c r="T5825" i="1" s="1"/>
  <c r="T5824" i="1" a="1"/>
  <c r="T5824" i="1" s="1"/>
  <c r="T5823" i="1" a="1"/>
  <c r="T5823" i="1" s="1"/>
  <c r="T5822" i="1" a="1"/>
  <c r="T5822" i="1" s="1"/>
  <c r="T5821" i="1" a="1"/>
  <c r="T5821" i="1" s="1"/>
  <c r="T5820" i="1" a="1"/>
  <c r="T5820" i="1" s="1"/>
  <c r="T5819" i="1" a="1"/>
  <c r="T5819" i="1" s="1"/>
  <c r="T5818" i="1" a="1"/>
  <c r="T5818" i="1" s="1"/>
  <c r="T5817" i="1" a="1"/>
  <c r="T5817" i="1" s="1"/>
  <c r="T5816" i="1" a="1"/>
  <c r="T5816" i="1" s="1"/>
  <c r="T5815" i="1" a="1"/>
  <c r="T5815" i="1" s="1"/>
  <c r="T5814" i="1" a="1"/>
  <c r="T5814" i="1" s="1"/>
  <c r="T5813" i="1" a="1"/>
  <c r="T5813" i="1" s="1"/>
  <c r="T5812" i="1" a="1"/>
  <c r="T5812" i="1" s="1"/>
  <c r="T5811" i="1" a="1"/>
  <c r="T5811" i="1" s="1"/>
  <c r="T5810" i="1" a="1"/>
  <c r="T5810" i="1" s="1"/>
  <c r="T5809" i="1" a="1"/>
  <c r="T5809" i="1" s="1"/>
  <c r="T5808" i="1" a="1"/>
  <c r="T5808" i="1" s="1"/>
  <c r="T5807" i="1" a="1"/>
  <c r="T5807" i="1" s="1"/>
  <c r="T5806" i="1" a="1"/>
  <c r="T5806" i="1" s="1"/>
  <c r="T5805" i="1" a="1"/>
  <c r="T5805" i="1" s="1"/>
  <c r="T5804" i="1" a="1"/>
  <c r="T5804" i="1" s="1"/>
  <c r="T5803" i="1" a="1"/>
  <c r="T5803" i="1" s="1"/>
  <c r="T5802" i="1" a="1"/>
  <c r="T5802" i="1" s="1"/>
  <c r="T5801" i="1" a="1"/>
  <c r="T5801" i="1" s="1"/>
  <c r="T5800" i="1" a="1"/>
  <c r="T5800" i="1" s="1"/>
  <c r="T5799" i="1" a="1"/>
  <c r="T5799" i="1" s="1"/>
  <c r="T5798" i="1" a="1"/>
  <c r="T5798" i="1" s="1"/>
  <c r="T5797" i="1" a="1"/>
  <c r="T5797" i="1" s="1"/>
  <c r="T5796" i="1" a="1"/>
  <c r="T5796" i="1" s="1"/>
  <c r="T5795" i="1" a="1"/>
  <c r="T5795" i="1" s="1"/>
  <c r="T5794" i="1" a="1"/>
  <c r="T5794" i="1" s="1"/>
  <c r="T5793" i="1" a="1"/>
  <c r="T5793" i="1" s="1"/>
  <c r="T5792" i="1" a="1"/>
  <c r="T5792" i="1" s="1"/>
  <c r="T5791" i="1" a="1"/>
  <c r="T5791" i="1" s="1"/>
  <c r="T5790" i="1" a="1"/>
  <c r="T5790" i="1" s="1"/>
  <c r="T5789" i="1" a="1"/>
  <c r="T5789" i="1" s="1"/>
  <c r="T5788" i="1" a="1"/>
  <c r="T5788" i="1" s="1"/>
  <c r="T5787" i="1" a="1"/>
  <c r="T5787" i="1" s="1"/>
  <c r="T5786" i="1" a="1"/>
  <c r="T5786" i="1" s="1"/>
  <c r="T5785" i="1" a="1"/>
  <c r="T5785" i="1" s="1"/>
  <c r="T5784" i="1" a="1"/>
  <c r="T5784" i="1" s="1"/>
  <c r="T5783" i="1" a="1"/>
  <c r="T5783" i="1" s="1"/>
  <c r="T5782" i="1" a="1"/>
  <c r="T5782" i="1" s="1"/>
  <c r="T5781" i="1" a="1"/>
  <c r="T5781" i="1" s="1"/>
  <c r="T5780" i="1" a="1"/>
  <c r="T5780" i="1" s="1"/>
  <c r="T5779" i="1" a="1"/>
  <c r="T5779" i="1" s="1"/>
  <c r="T5778" i="1" a="1"/>
  <c r="T5778" i="1" s="1"/>
  <c r="T5777" i="1" a="1"/>
  <c r="T5777" i="1" s="1"/>
  <c r="T5776" i="1" a="1"/>
  <c r="T5776" i="1" s="1"/>
  <c r="T5775" i="1" a="1"/>
  <c r="T5775" i="1" s="1"/>
  <c r="T5774" i="1" a="1"/>
  <c r="T5774" i="1" s="1"/>
  <c r="T5773" i="1" a="1"/>
  <c r="T5773" i="1" s="1"/>
  <c r="T5772" i="1" a="1"/>
  <c r="T5772" i="1" s="1"/>
  <c r="T5771" i="1" a="1"/>
  <c r="T5771" i="1" s="1"/>
  <c r="T5770" i="1" a="1"/>
  <c r="T5770" i="1" s="1"/>
  <c r="T5769" i="1" a="1"/>
  <c r="T5769" i="1" s="1"/>
  <c r="T5768" i="1" a="1"/>
  <c r="T5768" i="1" s="1"/>
  <c r="T5767" i="1" a="1"/>
  <c r="T5767" i="1" s="1"/>
  <c r="T5766" i="1" a="1"/>
  <c r="T5766" i="1" s="1"/>
  <c r="T5765" i="1" a="1"/>
  <c r="T5765" i="1" s="1"/>
  <c r="T5764" i="1" a="1"/>
  <c r="T5764" i="1" s="1"/>
  <c r="T5763" i="1" a="1"/>
  <c r="T5763" i="1" s="1"/>
  <c r="T5762" i="1" a="1"/>
  <c r="T5762" i="1" s="1"/>
  <c r="T5761" i="1" a="1"/>
  <c r="T5761" i="1" s="1"/>
  <c r="T5760" i="1" a="1"/>
  <c r="T5760" i="1" s="1"/>
  <c r="T5759" i="1" a="1"/>
  <c r="T5759" i="1" s="1"/>
  <c r="T5758" i="1" a="1"/>
  <c r="T5758" i="1" s="1"/>
  <c r="T5757" i="1" a="1"/>
  <c r="T5757" i="1" s="1"/>
  <c r="T5756" i="1" a="1"/>
  <c r="T5756" i="1" s="1"/>
  <c r="T5755" i="1" a="1"/>
  <c r="T5755" i="1" s="1"/>
  <c r="T5754" i="1" a="1"/>
  <c r="T5754" i="1" s="1"/>
  <c r="T5753" i="1" a="1"/>
  <c r="T5753" i="1" s="1"/>
  <c r="T5752" i="1" a="1"/>
  <c r="T5752" i="1" s="1"/>
  <c r="T5751" i="1" a="1"/>
  <c r="T5751" i="1" s="1"/>
  <c r="T5750" i="1" a="1"/>
  <c r="T5750" i="1" s="1"/>
  <c r="T5749" i="1" a="1"/>
  <c r="T5749" i="1" s="1"/>
  <c r="T5748" i="1" a="1"/>
  <c r="T5748" i="1" s="1"/>
  <c r="T5747" i="1" a="1"/>
  <c r="T5747" i="1" s="1"/>
  <c r="T5746" i="1" a="1"/>
  <c r="T5746" i="1" s="1"/>
  <c r="T5745" i="1" a="1"/>
  <c r="T5745" i="1" s="1"/>
  <c r="T5744" i="1" a="1"/>
  <c r="T5744" i="1" s="1"/>
  <c r="T5743" i="1" a="1"/>
  <c r="T5743" i="1" s="1"/>
  <c r="T5742" i="1" a="1"/>
  <c r="T5742" i="1" s="1"/>
  <c r="T5741" i="1" a="1"/>
  <c r="T5741" i="1" s="1"/>
  <c r="T5740" i="1" a="1"/>
  <c r="T5740" i="1" s="1"/>
  <c r="T5739" i="1" a="1"/>
  <c r="T5739" i="1" s="1"/>
  <c r="T5738" i="1" a="1"/>
  <c r="T5738" i="1" s="1"/>
  <c r="T5737" i="1" a="1"/>
  <c r="T5737" i="1" s="1"/>
  <c r="T5736" i="1" a="1"/>
  <c r="T5736" i="1" s="1"/>
  <c r="T5735" i="1" a="1"/>
  <c r="T5735" i="1" s="1"/>
  <c r="T5734" i="1" a="1"/>
  <c r="T5734" i="1" s="1"/>
  <c r="T5733" i="1" a="1"/>
  <c r="T5733" i="1" s="1"/>
  <c r="T5732" i="1" a="1"/>
  <c r="T5732" i="1" s="1"/>
  <c r="T5731" i="1" a="1"/>
  <c r="T5731" i="1" s="1"/>
  <c r="T5730" i="1" a="1"/>
  <c r="T5730" i="1" s="1"/>
  <c r="T5729" i="1" a="1"/>
  <c r="T5729" i="1" s="1"/>
  <c r="T5728" i="1" a="1"/>
  <c r="T5728" i="1" s="1"/>
  <c r="T5727" i="1" a="1"/>
  <c r="T5727" i="1" s="1"/>
  <c r="T5726" i="1" a="1"/>
  <c r="T5726" i="1" s="1"/>
  <c r="T5725" i="1" a="1"/>
  <c r="T5725" i="1" s="1"/>
  <c r="T5724" i="1" a="1"/>
  <c r="T5724" i="1" s="1"/>
  <c r="T5723" i="1" a="1"/>
  <c r="T5723" i="1" s="1"/>
  <c r="T5722" i="1" a="1"/>
  <c r="T5722" i="1" s="1"/>
  <c r="T5721" i="1" a="1"/>
  <c r="T5721" i="1" s="1"/>
  <c r="T5720" i="1" a="1"/>
  <c r="T5720" i="1" s="1"/>
  <c r="T5719" i="1" a="1"/>
  <c r="T5719" i="1" s="1"/>
  <c r="T5718" i="1" a="1"/>
  <c r="T5718" i="1" s="1"/>
  <c r="T5717" i="1" a="1"/>
  <c r="T5717" i="1" s="1"/>
  <c r="T5716" i="1" a="1"/>
  <c r="T5716" i="1" s="1"/>
  <c r="T5715" i="1" a="1"/>
  <c r="T5715" i="1" s="1"/>
  <c r="T5714" i="1" a="1"/>
  <c r="T5714" i="1" s="1"/>
  <c r="T5713" i="1" a="1"/>
  <c r="T5713" i="1" s="1"/>
  <c r="T5712" i="1" a="1"/>
  <c r="T5712" i="1" s="1"/>
  <c r="T5711" i="1" a="1"/>
  <c r="T5711" i="1" s="1"/>
  <c r="T5710" i="1" a="1"/>
  <c r="T5710" i="1" s="1"/>
  <c r="T5709" i="1" a="1"/>
  <c r="T5709" i="1" s="1"/>
  <c r="T5708" i="1" a="1"/>
  <c r="T5708" i="1" s="1"/>
  <c r="T5707" i="1" a="1"/>
  <c r="T5707" i="1" s="1"/>
  <c r="T5706" i="1" a="1"/>
  <c r="T5706" i="1" s="1"/>
  <c r="T5705" i="1" a="1"/>
  <c r="T5705" i="1" s="1"/>
  <c r="T5704" i="1" a="1"/>
  <c r="T5704" i="1" s="1"/>
  <c r="T5703" i="1" a="1"/>
  <c r="T5703" i="1" s="1"/>
  <c r="T5702" i="1" a="1"/>
  <c r="T5702" i="1" s="1"/>
  <c r="T5701" i="1" a="1"/>
  <c r="T5701" i="1" s="1"/>
  <c r="T5700" i="1" a="1"/>
  <c r="T5700" i="1" s="1"/>
  <c r="T5699" i="1" a="1"/>
  <c r="T5699" i="1" s="1"/>
  <c r="T5698" i="1" a="1"/>
  <c r="T5698" i="1" s="1"/>
  <c r="T5697" i="1" a="1"/>
  <c r="T5697" i="1" s="1"/>
  <c r="T5696" i="1" a="1"/>
  <c r="T5696" i="1" s="1"/>
  <c r="T5695" i="1" a="1"/>
  <c r="T5695" i="1" s="1"/>
  <c r="T5694" i="1" a="1"/>
  <c r="T5694" i="1" s="1"/>
  <c r="T5693" i="1" a="1"/>
  <c r="T5693" i="1" s="1"/>
  <c r="T5692" i="1" a="1"/>
  <c r="T5692" i="1" s="1"/>
  <c r="T5691" i="1" a="1"/>
  <c r="T5691" i="1" s="1"/>
  <c r="T5690" i="1" a="1"/>
  <c r="T5690" i="1" s="1"/>
  <c r="T5689" i="1" a="1"/>
  <c r="T5689" i="1" s="1"/>
  <c r="T5688" i="1" a="1"/>
  <c r="T5688" i="1" s="1"/>
  <c r="T5687" i="1" a="1"/>
  <c r="T5687" i="1" s="1"/>
  <c r="T5686" i="1" a="1"/>
  <c r="T5686" i="1" s="1"/>
  <c r="T5685" i="1" a="1"/>
  <c r="T5685" i="1" s="1"/>
  <c r="T5684" i="1" a="1"/>
  <c r="T5684" i="1" s="1"/>
  <c r="T5683" i="1" a="1"/>
  <c r="T5683" i="1" s="1"/>
  <c r="T5682" i="1" a="1"/>
  <c r="T5682" i="1" s="1"/>
  <c r="T5681" i="1" a="1"/>
  <c r="T5681" i="1" s="1"/>
  <c r="T5680" i="1" a="1"/>
  <c r="T5680" i="1" s="1"/>
  <c r="T5679" i="1" a="1"/>
  <c r="T5679" i="1" s="1"/>
  <c r="T5678" i="1" a="1"/>
  <c r="T5678" i="1" s="1"/>
  <c r="T5677" i="1" a="1"/>
  <c r="T5677" i="1" s="1"/>
  <c r="T5676" i="1" a="1"/>
  <c r="T5676" i="1" s="1"/>
  <c r="T5675" i="1" a="1"/>
  <c r="T5675" i="1" s="1"/>
  <c r="T5674" i="1" a="1"/>
  <c r="T5674" i="1" s="1"/>
  <c r="T5673" i="1" a="1"/>
  <c r="T5673" i="1" s="1"/>
  <c r="T5672" i="1" a="1"/>
  <c r="T5672" i="1" s="1"/>
  <c r="T5671" i="1" a="1"/>
  <c r="T5671" i="1" s="1"/>
  <c r="T5670" i="1" a="1"/>
  <c r="T5670" i="1" s="1"/>
  <c r="T5669" i="1" a="1"/>
  <c r="T5669" i="1" s="1"/>
  <c r="T5668" i="1" a="1"/>
  <c r="T5668" i="1" s="1"/>
  <c r="T5667" i="1" a="1"/>
  <c r="T5667" i="1" s="1"/>
  <c r="T5666" i="1" a="1"/>
  <c r="T5666" i="1" s="1"/>
  <c r="T5665" i="1" a="1"/>
  <c r="T5665" i="1" s="1"/>
  <c r="T5664" i="1" a="1"/>
  <c r="T5664" i="1" s="1"/>
  <c r="T5663" i="1" a="1"/>
  <c r="T5663" i="1" s="1"/>
  <c r="T5662" i="1" a="1"/>
  <c r="T5662" i="1" s="1"/>
  <c r="T5661" i="1" a="1"/>
  <c r="T5661" i="1" s="1"/>
  <c r="T5660" i="1" a="1"/>
  <c r="T5660" i="1" s="1"/>
  <c r="T5659" i="1" a="1"/>
  <c r="T5659" i="1" s="1"/>
  <c r="T5658" i="1" a="1"/>
  <c r="T5658" i="1" s="1"/>
  <c r="T5657" i="1" a="1"/>
  <c r="T5657" i="1" s="1"/>
  <c r="T5656" i="1" a="1"/>
  <c r="T5656" i="1" s="1"/>
  <c r="T5655" i="1" a="1"/>
  <c r="T5655" i="1" s="1"/>
  <c r="T5654" i="1" a="1"/>
  <c r="T5654" i="1" s="1"/>
  <c r="T5653" i="1" a="1"/>
  <c r="T5653" i="1" s="1"/>
  <c r="T5652" i="1" a="1"/>
  <c r="T5652" i="1" s="1"/>
  <c r="T5651" i="1" a="1"/>
  <c r="T5651" i="1" s="1"/>
  <c r="T5650" i="1" a="1"/>
  <c r="T5650" i="1" s="1"/>
  <c r="T5649" i="1" a="1"/>
  <c r="T5649" i="1" s="1"/>
  <c r="T5648" i="1" a="1"/>
  <c r="T5648" i="1" s="1"/>
  <c r="T5647" i="1" a="1"/>
  <c r="T5647" i="1" s="1"/>
  <c r="T5646" i="1" a="1"/>
  <c r="T5646" i="1" s="1"/>
  <c r="T5645" i="1" a="1"/>
  <c r="T5645" i="1" s="1"/>
  <c r="T5644" i="1" a="1"/>
  <c r="T5644" i="1" s="1"/>
  <c r="T5643" i="1" a="1"/>
  <c r="T5643" i="1" s="1"/>
  <c r="T5642" i="1" a="1"/>
  <c r="T5642" i="1" s="1"/>
  <c r="T5641" i="1" a="1"/>
  <c r="T5641" i="1" s="1"/>
  <c r="T5640" i="1" a="1"/>
  <c r="T5640" i="1" s="1"/>
  <c r="T5639" i="1" a="1"/>
  <c r="T5639" i="1" s="1"/>
  <c r="T5638" i="1" a="1"/>
  <c r="T5638" i="1" s="1"/>
  <c r="T5637" i="1" a="1"/>
  <c r="T5637" i="1" s="1"/>
  <c r="T5636" i="1" a="1"/>
  <c r="T5636" i="1" s="1"/>
  <c r="T5635" i="1" a="1"/>
  <c r="T5635" i="1" s="1"/>
  <c r="T5634" i="1" a="1"/>
  <c r="T5634" i="1" s="1"/>
  <c r="T5633" i="1" a="1"/>
  <c r="T5633" i="1" s="1"/>
  <c r="T5632" i="1" a="1"/>
  <c r="T5632" i="1" s="1"/>
  <c r="T5631" i="1" a="1"/>
  <c r="T5631" i="1" s="1"/>
  <c r="T5630" i="1" a="1"/>
  <c r="T5630" i="1" s="1"/>
  <c r="T5629" i="1" a="1"/>
  <c r="T5629" i="1" s="1"/>
  <c r="T5628" i="1" a="1"/>
  <c r="T5628" i="1" s="1"/>
  <c r="T5627" i="1" a="1"/>
  <c r="T5627" i="1" s="1"/>
  <c r="T5626" i="1" a="1"/>
  <c r="T5626" i="1" s="1"/>
  <c r="T5625" i="1" a="1"/>
  <c r="T5625" i="1" s="1"/>
  <c r="T5624" i="1" a="1"/>
  <c r="T5624" i="1" s="1"/>
  <c r="T5623" i="1" a="1"/>
  <c r="T5623" i="1" s="1"/>
  <c r="T5622" i="1" a="1"/>
  <c r="T5622" i="1" s="1"/>
  <c r="T5621" i="1" a="1"/>
  <c r="T5621" i="1" s="1"/>
  <c r="T5620" i="1" a="1"/>
  <c r="T5620" i="1" s="1"/>
  <c r="T5619" i="1" a="1"/>
  <c r="T5619" i="1" s="1"/>
  <c r="T5618" i="1" a="1"/>
  <c r="T5618" i="1" s="1"/>
  <c r="T5617" i="1" a="1"/>
  <c r="T5617" i="1" s="1"/>
  <c r="T5616" i="1" a="1"/>
  <c r="T5616" i="1" s="1"/>
  <c r="T5615" i="1" a="1"/>
  <c r="T5615" i="1" s="1"/>
  <c r="T5614" i="1" a="1"/>
  <c r="T5614" i="1" s="1"/>
  <c r="T5613" i="1" a="1"/>
  <c r="T5613" i="1" s="1"/>
  <c r="T5612" i="1" a="1"/>
  <c r="T5612" i="1" s="1"/>
  <c r="T5611" i="1" a="1"/>
  <c r="T5611" i="1" s="1"/>
  <c r="T5610" i="1" a="1"/>
  <c r="T5610" i="1" s="1"/>
  <c r="T5609" i="1" a="1"/>
  <c r="T5609" i="1" s="1"/>
  <c r="T5608" i="1" a="1"/>
  <c r="T5608" i="1" s="1"/>
  <c r="T5607" i="1" a="1"/>
  <c r="T5607" i="1" s="1"/>
  <c r="T5606" i="1" a="1"/>
  <c r="T5606" i="1" s="1"/>
  <c r="T5605" i="1" a="1"/>
  <c r="T5605" i="1" s="1"/>
  <c r="T5604" i="1" a="1"/>
  <c r="T5604" i="1" s="1"/>
  <c r="T5603" i="1" a="1"/>
  <c r="T5603" i="1" s="1"/>
  <c r="T5602" i="1" a="1"/>
  <c r="T5602" i="1" s="1"/>
  <c r="T5601" i="1" a="1"/>
  <c r="T5601" i="1" s="1"/>
  <c r="T5600" i="1" a="1"/>
  <c r="T5600" i="1" s="1"/>
  <c r="T5599" i="1" a="1"/>
  <c r="T5599" i="1" s="1"/>
  <c r="T5598" i="1" a="1"/>
  <c r="T5598" i="1" s="1"/>
  <c r="T5597" i="1" a="1"/>
  <c r="T5597" i="1" s="1"/>
  <c r="T5596" i="1" a="1"/>
  <c r="T5596" i="1" s="1"/>
  <c r="T5595" i="1" a="1"/>
  <c r="T5595" i="1" s="1"/>
  <c r="T5594" i="1" a="1"/>
  <c r="T5594" i="1" s="1"/>
  <c r="T5593" i="1" a="1"/>
  <c r="T5593" i="1" s="1"/>
  <c r="T5592" i="1" a="1"/>
  <c r="T5592" i="1" s="1"/>
  <c r="T5591" i="1" a="1"/>
  <c r="T5591" i="1" s="1"/>
  <c r="T5590" i="1" a="1"/>
  <c r="T5590" i="1" s="1"/>
  <c r="T5589" i="1" a="1"/>
  <c r="T5589" i="1" s="1"/>
  <c r="T5588" i="1" a="1"/>
  <c r="T5588" i="1" s="1"/>
  <c r="T5587" i="1" a="1"/>
  <c r="T5587" i="1" s="1"/>
  <c r="T5586" i="1" a="1"/>
  <c r="T5586" i="1" s="1"/>
  <c r="T5585" i="1" a="1"/>
  <c r="T5585" i="1" s="1"/>
  <c r="T5584" i="1" a="1"/>
  <c r="T5584" i="1" s="1"/>
  <c r="T5583" i="1" a="1"/>
  <c r="T5583" i="1" s="1"/>
  <c r="T5582" i="1" a="1"/>
  <c r="T5582" i="1" s="1"/>
  <c r="T5581" i="1" a="1"/>
  <c r="T5581" i="1" s="1"/>
  <c r="T5580" i="1" a="1"/>
  <c r="T5580" i="1" s="1"/>
  <c r="T5579" i="1" a="1"/>
  <c r="T5579" i="1" s="1"/>
  <c r="T5578" i="1" a="1"/>
  <c r="T5578" i="1" s="1"/>
  <c r="T5577" i="1" a="1"/>
  <c r="T5577" i="1" s="1"/>
  <c r="T5576" i="1" a="1"/>
  <c r="T5576" i="1" s="1"/>
  <c r="T5575" i="1" a="1"/>
  <c r="T5575" i="1" s="1"/>
  <c r="T5574" i="1" a="1"/>
  <c r="T5574" i="1" s="1"/>
  <c r="T5573" i="1" a="1"/>
  <c r="T5573" i="1" s="1"/>
  <c r="T5572" i="1" a="1"/>
  <c r="T5572" i="1" s="1"/>
  <c r="T5571" i="1" a="1"/>
  <c r="T5571" i="1" s="1"/>
  <c r="T5570" i="1" a="1"/>
  <c r="T5570" i="1" s="1"/>
  <c r="T5569" i="1" a="1"/>
  <c r="T5569" i="1" s="1"/>
  <c r="T5568" i="1" a="1"/>
  <c r="T5568" i="1" s="1"/>
  <c r="T5567" i="1" a="1"/>
  <c r="T5567" i="1" s="1"/>
  <c r="T5566" i="1" a="1"/>
  <c r="T5566" i="1" s="1"/>
  <c r="T5565" i="1" a="1"/>
  <c r="T5565" i="1" s="1"/>
  <c r="T5564" i="1" a="1"/>
  <c r="T5564" i="1" s="1"/>
  <c r="T5563" i="1" a="1"/>
  <c r="T5563" i="1" s="1"/>
  <c r="T5562" i="1" a="1"/>
  <c r="T5562" i="1" s="1"/>
  <c r="T5561" i="1" a="1"/>
  <c r="T5561" i="1" s="1"/>
  <c r="T5560" i="1" a="1"/>
  <c r="T5560" i="1" s="1"/>
  <c r="T5559" i="1" a="1"/>
  <c r="T5559" i="1" s="1"/>
  <c r="T5558" i="1" a="1"/>
  <c r="T5558" i="1" s="1"/>
  <c r="T5557" i="1" a="1"/>
  <c r="T5557" i="1" s="1"/>
  <c r="T5556" i="1" a="1"/>
  <c r="T5556" i="1" s="1"/>
  <c r="T5555" i="1" a="1"/>
  <c r="T5555" i="1" s="1"/>
  <c r="T5554" i="1" a="1"/>
  <c r="T5554" i="1" s="1"/>
  <c r="T5553" i="1" a="1"/>
  <c r="T5553" i="1" s="1"/>
  <c r="T5552" i="1" a="1"/>
  <c r="T5552" i="1" s="1"/>
  <c r="T5551" i="1" a="1"/>
  <c r="T5551" i="1" s="1"/>
  <c r="T5550" i="1" a="1"/>
  <c r="T5550" i="1" s="1"/>
  <c r="T5549" i="1" a="1"/>
  <c r="T5549" i="1" s="1"/>
  <c r="T5548" i="1" a="1"/>
  <c r="T5548" i="1" s="1"/>
  <c r="T5547" i="1" a="1"/>
  <c r="T5547" i="1" s="1"/>
  <c r="T5546" i="1" a="1"/>
  <c r="T5546" i="1" s="1"/>
  <c r="T5545" i="1" a="1"/>
  <c r="T5545" i="1" s="1"/>
  <c r="T5544" i="1" a="1"/>
  <c r="T5544" i="1" s="1"/>
  <c r="T5543" i="1" a="1"/>
  <c r="T5543" i="1" s="1"/>
  <c r="T5542" i="1" a="1"/>
  <c r="T5542" i="1" s="1"/>
  <c r="T5541" i="1" a="1"/>
  <c r="T5541" i="1" s="1"/>
  <c r="T5540" i="1" a="1"/>
  <c r="T5540" i="1" s="1"/>
  <c r="T5539" i="1" a="1"/>
  <c r="T5539" i="1" s="1"/>
  <c r="T5538" i="1" a="1"/>
  <c r="T5538" i="1" s="1"/>
  <c r="T5537" i="1" a="1"/>
  <c r="T5537" i="1" s="1"/>
  <c r="T5536" i="1" a="1"/>
  <c r="T5536" i="1" s="1"/>
  <c r="T5535" i="1" a="1"/>
  <c r="T5535" i="1" s="1"/>
  <c r="T5534" i="1" a="1"/>
  <c r="T5534" i="1" s="1"/>
  <c r="T5533" i="1" a="1"/>
  <c r="T5533" i="1" s="1"/>
  <c r="T5532" i="1" a="1"/>
  <c r="T5532" i="1" s="1"/>
  <c r="T5531" i="1" a="1"/>
  <c r="T5531" i="1" s="1"/>
  <c r="T5530" i="1" a="1"/>
  <c r="T5530" i="1" s="1"/>
  <c r="T5529" i="1" a="1"/>
  <c r="T5529" i="1" s="1"/>
  <c r="T5528" i="1" a="1"/>
  <c r="T5528" i="1" s="1"/>
  <c r="T5527" i="1" a="1"/>
  <c r="T5527" i="1" s="1"/>
  <c r="T5526" i="1" a="1"/>
  <c r="T5526" i="1" s="1"/>
  <c r="T5525" i="1" a="1"/>
  <c r="T5525" i="1" s="1"/>
  <c r="T5524" i="1" a="1"/>
  <c r="T5524" i="1" s="1"/>
  <c r="T5523" i="1" a="1"/>
  <c r="T5523" i="1" s="1"/>
  <c r="T5522" i="1" a="1"/>
  <c r="T5522" i="1" s="1"/>
  <c r="T5521" i="1" a="1"/>
  <c r="T5521" i="1" s="1"/>
  <c r="T5520" i="1" a="1"/>
  <c r="T5520" i="1" s="1"/>
  <c r="T5519" i="1" a="1"/>
  <c r="T5519" i="1" s="1"/>
  <c r="T5518" i="1" a="1"/>
  <c r="T5518" i="1" s="1"/>
  <c r="T5517" i="1" a="1"/>
  <c r="T5517" i="1" s="1"/>
  <c r="T5516" i="1" a="1"/>
  <c r="T5516" i="1" s="1"/>
  <c r="T5515" i="1" a="1"/>
  <c r="T5515" i="1" s="1"/>
  <c r="T5514" i="1" a="1"/>
  <c r="T5514" i="1" s="1"/>
  <c r="T5513" i="1" a="1"/>
  <c r="T5513" i="1" s="1"/>
  <c r="T5512" i="1" a="1"/>
  <c r="T5512" i="1" s="1"/>
  <c r="T5511" i="1" a="1"/>
  <c r="T5511" i="1" s="1"/>
  <c r="T5510" i="1" a="1"/>
  <c r="T5510" i="1" s="1"/>
  <c r="T5509" i="1" a="1"/>
  <c r="T5509" i="1" s="1"/>
  <c r="T5508" i="1" a="1"/>
  <c r="T5508" i="1" s="1"/>
  <c r="T5507" i="1" a="1"/>
  <c r="T5507" i="1" s="1"/>
  <c r="T5506" i="1" a="1"/>
  <c r="T5506" i="1" s="1"/>
  <c r="T5505" i="1" a="1"/>
  <c r="T5505" i="1" s="1"/>
  <c r="T5504" i="1" a="1"/>
  <c r="T5504" i="1" s="1"/>
  <c r="T5503" i="1" a="1"/>
  <c r="T5503" i="1" s="1"/>
  <c r="T5502" i="1" a="1"/>
  <c r="T5502" i="1" s="1"/>
  <c r="T5501" i="1" a="1"/>
  <c r="T5501" i="1" s="1"/>
  <c r="T5500" i="1" a="1"/>
  <c r="T5500" i="1" s="1"/>
  <c r="T5499" i="1" a="1"/>
  <c r="T5499" i="1" s="1"/>
  <c r="T5498" i="1" a="1"/>
  <c r="T5498" i="1" s="1"/>
  <c r="T5497" i="1" a="1"/>
  <c r="T5497" i="1" s="1"/>
  <c r="T5496" i="1" a="1"/>
  <c r="T5496" i="1" s="1"/>
  <c r="T5495" i="1" a="1"/>
  <c r="T5495" i="1" s="1"/>
  <c r="T5494" i="1" a="1"/>
  <c r="T5494" i="1" s="1"/>
  <c r="T5493" i="1" a="1"/>
  <c r="T5493" i="1" s="1"/>
  <c r="T5492" i="1" a="1"/>
  <c r="T5492" i="1" s="1"/>
  <c r="T5491" i="1" a="1"/>
  <c r="T5491" i="1" s="1"/>
  <c r="T5490" i="1" a="1"/>
  <c r="T5490" i="1" s="1"/>
  <c r="T5489" i="1" a="1"/>
  <c r="T5489" i="1" s="1"/>
  <c r="T5488" i="1" a="1"/>
  <c r="T5488" i="1" s="1"/>
  <c r="T5487" i="1" a="1"/>
  <c r="T5487" i="1" s="1"/>
  <c r="T5486" i="1" a="1"/>
  <c r="T5486" i="1" s="1"/>
  <c r="T5485" i="1" a="1"/>
  <c r="T5485" i="1" s="1"/>
  <c r="T5484" i="1" a="1"/>
  <c r="T5484" i="1" s="1"/>
  <c r="T5483" i="1" a="1"/>
  <c r="T5483" i="1" s="1"/>
  <c r="T5482" i="1" a="1"/>
  <c r="T5482" i="1" s="1"/>
  <c r="T5481" i="1" a="1"/>
  <c r="T5481" i="1" s="1"/>
  <c r="T5480" i="1" a="1"/>
  <c r="T5480" i="1" s="1"/>
  <c r="T5479" i="1" a="1"/>
  <c r="T5479" i="1" s="1"/>
  <c r="T5478" i="1" a="1"/>
  <c r="T5478" i="1" s="1"/>
  <c r="T5477" i="1" a="1"/>
  <c r="T5477" i="1" s="1"/>
  <c r="T5476" i="1" a="1"/>
  <c r="T5476" i="1" s="1"/>
  <c r="T5475" i="1" a="1"/>
  <c r="T5475" i="1" s="1"/>
  <c r="T5474" i="1" a="1"/>
  <c r="T5474" i="1" s="1"/>
  <c r="T5473" i="1" a="1"/>
  <c r="T5473" i="1" s="1"/>
  <c r="T5472" i="1" a="1"/>
  <c r="T5472" i="1" s="1"/>
  <c r="T5471" i="1" a="1"/>
  <c r="T5471" i="1" s="1"/>
  <c r="T5470" i="1" a="1"/>
  <c r="T5470" i="1" s="1"/>
  <c r="T5469" i="1" a="1"/>
  <c r="T5469" i="1" s="1"/>
  <c r="T5468" i="1" a="1"/>
  <c r="T5468" i="1" s="1"/>
  <c r="T5467" i="1" a="1"/>
  <c r="T5467" i="1" s="1"/>
  <c r="T5466" i="1" a="1"/>
  <c r="T5466" i="1" s="1"/>
  <c r="T5465" i="1" a="1"/>
  <c r="T5465" i="1" s="1"/>
  <c r="T5464" i="1" a="1"/>
  <c r="T5464" i="1" s="1"/>
  <c r="T5463" i="1" a="1"/>
  <c r="T5463" i="1" s="1"/>
  <c r="T5462" i="1" a="1"/>
  <c r="T5462" i="1" s="1"/>
  <c r="T5461" i="1" a="1"/>
  <c r="T5461" i="1" s="1"/>
  <c r="T5460" i="1" a="1"/>
  <c r="T5460" i="1" s="1"/>
  <c r="T5459" i="1" a="1"/>
  <c r="T5459" i="1" s="1"/>
  <c r="T5458" i="1" a="1"/>
  <c r="T5458" i="1" s="1"/>
  <c r="T5457" i="1" a="1"/>
  <c r="T5457" i="1" s="1"/>
  <c r="T5456" i="1" a="1"/>
  <c r="T5456" i="1" s="1"/>
  <c r="T5455" i="1" a="1"/>
  <c r="T5455" i="1" s="1"/>
  <c r="T5454" i="1" a="1"/>
  <c r="T5454" i="1" s="1"/>
  <c r="T5453" i="1" a="1"/>
  <c r="T5453" i="1" s="1"/>
  <c r="T5452" i="1" a="1"/>
  <c r="T5452" i="1" s="1"/>
  <c r="T5451" i="1" a="1"/>
  <c r="T5451" i="1" s="1"/>
  <c r="T5450" i="1" a="1"/>
  <c r="T5450" i="1" s="1"/>
  <c r="T5449" i="1" a="1"/>
  <c r="T5449" i="1" s="1"/>
  <c r="T5448" i="1" a="1"/>
  <c r="T5448" i="1" s="1"/>
  <c r="T5447" i="1" a="1"/>
  <c r="T5447" i="1" s="1"/>
  <c r="T5446" i="1" a="1"/>
  <c r="T5446" i="1" s="1"/>
  <c r="T5445" i="1" a="1"/>
  <c r="T5445" i="1" s="1"/>
  <c r="T5444" i="1" a="1"/>
  <c r="T5444" i="1" s="1"/>
  <c r="T5443" i="1" a="1"/>
  <c r="T5443" i="1" s="1"/>
  <c r="T5442" i="1" a="1"/>
  <c r="T5442" i="1" s="1"/>
  <c r="T5441" i="1" a="1"/>
  <c r="T5441" i="1" s="1"/>
  <c r="T5440" i="1" a="1"/>
  <c r="T5440" i="1" s="1"/>
  <c r="T5439" i="1" a="1"/>
  <c r="T5439" i="1" s="1"/>
  <c r="T5438" i="1" a="1"/>
  <c r="T5438" i="1" s="1"/>
  <c r="T5437" i="1" a="1"/>
  <c r="T5437" i="1" s="1"/>
  <c r="T5436" i="1" a="1"/>
  <c r="T5436" i="1" s="1"/>
  <c r="T5435" i="1" a="1"/>
  <c r="T5435" i="1" s="1"/>
  <c r="T5434" i="1" a="1"/>
  <c r="T5434" i="1" s="1"/>
  <c r="T5433" i="1" a="1"/>
  <c r="T5433" i="1" s="1"/>
  <c r="T5432" i="1" a="1"/>
  <c r="T5432" i="1" s="1"/>
  <c r="T5431" i="1" a="1"/>
  <c r="T5431" i="1" s="1"/>
  <c r="T5430" i="1" a="1"/>
  <c r="T5430" i="1" s="1"/>
  <c r="T5429" i="1" a="1"/>
  <c r="T5429" i="1" s="1"/>
  <c r="T5428" i="1" a="1"/>
  <c r="T5428" i="1" s="1"/>
  <c r="T5427" i="1" a="1"/>
  <c r="T5427" i="1" s="1"/>
  <c r="T5426" i="1" a="1"/>
  <c r="T5426" i="1" s="1"/>
  <c r="T5425" i="1" a="1"/>
  <c r="T5425" i="1" s="1"/>
  <c r="T5424" i="1" a="1"/>
  <c r="T5424" i="1" s="1"/>
  <c r="T5423" i="1" a="1"/>
  <c r="T5423" i="1" s="1"/>
  <c r="T5422" i="1" a="1"/>
  <c r="T5422" i="1" s="1"/>
  <c r="T5421" i="1" a="1"/>
  <c r="T5421" i="1" s="1"/>
  <c r="T5420" i="1" a="1"/>
  <c r="T5420" i="1" s="1"/>
  <c r="T5419" i="1" a="1"/>
  <c r="T5419" i="1" s="1"/>
  <c r="T5418" i="1" a="1"/>
  <c r="T5418" i="1" s="1"/>
  <c r="T5417" i="1" a="1"/>
  <c r="T5417" i="1" s="1"/>
  <c r="T5416" i="1" a="1"/>
  <c r="T5416" i="1" s="1"/>
  <c r="T5415" i="1" a="1"/>
  <c r="T5415" i="1" s="1"/>
  <c r="T5414" i="1" a="1"/>
  <c r="T5414" i="1" s="1"/>
  <c r="T5413" i="1" a="1"/>
  <c r="T5413" i="1" s="1"/>
  <c r="T5412" i="1" a="1"/>
  <c r="T5412" i="1" s="1"/>
  <c r="T5411" i="1" a="1"/>
  <c r="T5411" i="1" s="1"/>
  <c r="T5410" i="1" a="1"/>
  <c r="T5410" i="1" s="1"/>
  <c r="T5409" i="1" a="1"/>
  <c r="T5409" i="1" s="1"/>
  <c r="T5408" i="1" a="1"/>
  <c r="T5408" i="1" s="1"/>
  <c r="T5407" i="1" a="1"/>
  <c r="T5407" i="1" s="1"/>
  <c r="T5406" i="1" a="1"/>
  <c r="T5406" i="1" s="1"/>
  <c r="T5405" i="1" a="1"/>
  <c r="T5405" i="1" s="1"/>
  <c r="T5404" i="1" a="1"/>
  <c r="T5404" i="1" s="1"/>
  <c r="T5403" i="1" a="1"/>
  <c r="T5403" i="1" s="1"/>
  <c r="T5402" i="1" a="1"/>
  <c r="T5402" i="1" s="1"/>
  <c r="T5401" i="1" a="1"/>
  <c r="T5401" i="1" s="1"/>
  <c r="T5400" i="1" a="1"/>
  <c r="T5400" i="1" s="1"/>
  <c r="T5399" i="1" a="1"/>
  <c r="T5399" i="1" s="1"/>
  <c r="T5398" i="1" a="1"/>
  <c r="T5398" i="1" s="1"/>
  <c r="T5397" i="1" a="1"/>
  <c r="T5397" i="1" s="1"/>
  <c r="T5396" i="1" a="1"/>
  <c r="T5396" i="1" s="1"/>
  <c r="T5395" i="1" a="1"/>
  <c r="T5395" i="1" s="1"/>
  <c r="T5394" i="1" a="1"/>
  <c r="T5394" i="1" s="1"/>
  <c r="T5393" i="1" a="1"/>
  <c r="T5393" i="1" s="1"/>
  <c r="T5392" i="1" a="1"/>
  <c r="T5392" i="1" s="1"/>
  <c r="T5391" i="1" a="1"/>
  <c r="T5391" i="1" s="1"/>
  <c r="T5390" i="1" a="1"/>
  <c r="T5390" i="1" s="1"/>
  <c r="T5389" i="1" a="1"/>
  <c r="T5389" i="1" s="1"/>
  <c r="T5388" i="1" a="1"/>
  <c r="T5388" i="1" s="1"/>
  <c r="T5387" i="1" a="1"/>
  <c r="T5387" i="1" s="1"/>
  <c r="T5386" i="1" a="1"/>
  <c r="T5386" i="1" s="1"/>
  <c r="T5385" i="1" a="1"/>
  <c r="T5385" i="1" s="1"/>
  <c r="T5384" i="1" a="1"/>
  <c r="T5384" i="1" s="1"/>
  <c r="T5383" i="1" a="1"/>
  <c r="T5383" i="1" s="1"/>
  <c r="T5382" i="1" a="1"/>
  <c r="T5382" i="1" s="1"/>
  <c r="T5381" i="1" a="1"/>
  <c r="T5381" i="1" s="1"/>
  <c r="T5380" i="1" a="1"/>
  <c r="T5380" i="1" s="1"/>
  <c r="T5379" i="1" a="1"/>
  <c r="T5379" i="1" s="1"/>
  <c r="T5378" i="1" a="1"/>
  <c r="T5378" i="1" s="1"/>
  <c r="T5377" i="1" a="1"/>
  <c r="T5377" i="1" s="1"/>
  <c r="T5376" i="1" a="1"/>
  <c r="T5376" i="1" s="1"/>
  <c r="T5375" i="1" a="1"/>
  <c r="T5375" i="1" s="1"/>
  <c r="T5374" i="1" a="1"/>
  <c r="T5374" i="1" s="1"/>
  <c r="T5373" i="1" a="1"/>
  <c r="T5373" i="1" s="1"/>
  <c r="T5372" i="1" a="1"/>
  <c r="T5372" i="1" s="1"/>
  <c r="T5371" i="1" a="1"/>
  <c r="T5371" i="1" s="1"/>
  <c r="T5370" i="1" a="1"/>
  <c r="T5370" i="1" s="1"/>
  <c r="T5369" i="1" a="1"/>
  <c r="T5369" i="1" s="1"/>
  <c r="T5368" i="1" a="1"/>
  <c r="T5368" i="1" s="1"/>
  <c r="T5367" i="1" a="1"/>
  <c r="T5367" i="1" s="1"/>
  <c r="T5366" i="1" a="1"/>
  <c r="T5366" i="1" s="1"/>
  <c r="T5365" i="1" a="1"/>
  <c r="T5365" i="1" s="1"/>
  <c r="T5364" i="1" a="1"/>
  <c r="T5364" i="1" s="1"/>
  <c r="T5363" i="1" a="1"/>
  <c r="T5363" i="1" s="1"/>
  <c r="T5362" i="1" a="1"/>
  <c r="T5362" i="1" s="1"/>
  <c r="T5361" i="1" a="1"/>
  <c r="T5361" i="1" s="1"/>
  <c r="T5360" i="1" a="1"/>
  <c r="T5360" i="1" s="1"/>
  <c r="T5359" i="1" a="1"/>
  <c r="T5359" i="1" s="1"/>
  <c r="T5358" i="1" a="1"/>
  <c r="T5358" i="1" s="1"/>
  <c r="T5357" i="1" a="1"/>
  <c r="T5357" i="1" s="1"/>
  <c r="T5356" i="1" a="1"/>
  <c r="T5356" i="1" s="1"/>
  <c r="T5355" i="1" a="1"/>
  <c r="T5355" i="1" s="1"/>
  <c r="T5354" i="1" a="1"/>
  <c r="T5354" i="1" s="1"/>
  <c r="T5353" i="1" a="1"/>
  <c r="T5353" i="1" s="1"/>
  <c r="T5352" i="1" a="1"/>
  <c r="T5352" i="1" s="1"/>
  <c r="T5351" i="1" a="1"/>
  <c r="T5351" i="1" s="1"/>
  <c r="T5350" i="1" a="1"/>
  <c r="T5350" i="1" s="1"/>
  <c r="T5349" i="1" a="1"/>
  <c r="T5349" i="1" s="1"/>
  <c r="T5348" i="1" a="1"/>
  <c r="T5348" i="1" s="1"/>
  <c r="T5347" i="1" a="1"/>
  <c r="T5347" i="1" s="1"/>
  <c r="T5346" i="1" a="1"/>
  <c r="T5346" i="1" s="1"/>
  <c r="T5345" i="1" a="1"/>
  <c r="T5345" i="1" s="1"/>
  <c r="T5344" i="1" a="1"/>
  <c r="T5344" i="1" s="1"/>
  <c r="T5343" i="1" a="1"/>
  <c r="T5343" i="1" s="1"/>
  <c r="T5342" i="1" a="1"/>
  <c r="T5342" i="1" s="1"/>
  <c r="T5341" i="1" a="1"/>
  <c r="T5341" i="1" s="1"/>
  <c r="T5340" i="1" a="1"/>
  <c r="T5340" i="1" s="1"/>
  <c r="T5339" i="1" a="1"/>
  <c r="T5339" i="1" s="1"/>
  <c r="T5338" i="1" a="1"/>
  <c r="T5338" i="1" s="1"/>
  <c r="T5337" i="1" a="1"/>
  <c r="T5337" i="1" s="1"/>
  <c r="T5336" i="1" a="1"/>
  <c r="T5336" i="1" s="1"/>
  <c r="T5335" i="1" a="1"/>
  <c r="T5335" i="1" s="1"/>
  <c r="T5334" i="1" a="1"/>
  <c r="T5334" i="1" s="1"/>
  <c r="T5333" i="1" a="1"/>
  <c r="T5333" i="1" s="1"/>
  <c r="T5332" i="1" a="1"/>
  <c r="T5332" i="1" s="1"/>
  <c r="T5331" i="1" a="1"/>
  <c r="T5331" i="1" s="1"/>
  <c r="T5330" i="1" a="1"/>
  <c r="T5330" i="1" s="1"/>
  <c r="T5329" i="1" a="1"/>
  <c r="T5329" i="1" s="1"/>
  <c r="T5328" i="1" a="1"/>
  <c r="T5328" i="1" s="1"/>
  <c r="T5327" i="1" a="1"/>
  <c r="T5327" i="1" s="1"/>
  <c r="T5326" i="1" a="1"/>
  <c r="T5326" i="1" s="1"/>
  <c r="T5325" i="1" a="1"/>
  <c r="T5325" i="1" s="1"/>
  <c r="T5324" i="1" a="1"/>
  <c r="T5324" i="1" s="1"/>
  <c r="T5323" i="1" a="1"/>
  <c r="T5323" i="1" s="1"/>
  <c r="T5322" i="1" a="1"/>
  <c r="T5322" i="1" s="1"/>
  <c r="T5321" i="1" a="1"/>
  <c r="T5321" i="1" s="1"/>
  <c r="T5320" i="1" a="1"/>
  <c r="T5320" i="1" s="1"/>
  <c r="T5319" i="1" a="1"/>
  <c r="T5319" i="1" s="1"/>
  <c r="T5318" i="1" a="1"/>
  <c r="T5318" i="1" s="1"/>
  <c r="T5317" i="1" a="1"/>
  <c r="T5317" i="1" s="1"/>
  <c r="T5316" i="1" a="1"/>
  <c r="T5316" i="1" s="1"/>
  <c r="T5315" i="1" a="1"/>
  <c r="T5315" i="1" s="1"/>
  <c r="T5314" i="1" a="1"/>
  <c r="T5314" i="1" s="1"/>
  <c r="T5313" i="1" a="1"/>
  <c r="T5313" i="1" s="1"/>
  <c r="T5312" i="1" a="1"/>
  <c r="T5312" i="1" s="1"/>
  <c r="T5311" i="1" a="1"/>
  <c r="T5311" i="1" s="1"/>
  <c r="T5310" i="1" a="1"/>
  <c r="T5310" i="1" s="1"/>
  <c r="T5309" i="1" a="1"/>
  <c r="T5309" i="1" s="1"/>
  <c r="T5308" i="1" a="1"/>
  <c r="T5308" i="1" s="1"/>
  <c r="T5307" i="1" a="1"/>
  <c r="T5307" i="1" s="1"/>
  <c r="T5306" i="1" a="1"/>
  <c r="T5306" i="1" s="1"/>
  <c r="T5305" i="1" a="1"/>
  <c r="T5305" i="1" s="1"/>
  <c r="T5304" i="1" a="1"/>
  <c r="T5304" i="1" s="1"/>
  <c r="T5303" i="1" a="1"/>
  <c r="T5303" i="1" s="1"/>
  <c r="T5302" i="1" a="1"/>
  <c r="T5302" i="1" s="1"/>
  <c r="T5301" i="1" a="1"/>
  <c r="T5301" i="1" s="1"/>
  <c r="T5300" i="1" a="1"/>
  <c r="T5300" i="1" s="1"/>
  <c r="T5299" i="1" a="1"/>
  <c r="T5299" i="1" s="1"/>
  <c r="T5298" i="1" a="1"/>
  <c r="T5298" i="1" s="1"/>
  <c r="T5297" i="1" a="1"/>
  <c r="T5297" i="1" s="1"/>
  <c r="T5296" i="1" a="1"/>
  <c r="T5296" i="1" s="1"/>
  <c r="T5295" i="1" a="1"/>
  <c r="T5295" i="1" s="1"/>
  <c r="T5294" i="1" a="1"/>
  <c r="T5294" i="1" s="1"/>
  <c r="T5293" i="1" a="1"/>
  <c r="T5293" i="1" s="1"/>
  <c r="T5292" i="1" a="1"/>
  <c r="T5292" i="1" s="1"/>
  <c r="T5291" i="1" a="1"/>
  <c r="T5291" i="1" s="1"/>
  <c r="T5290" i="1" a="1"/>
  <c r="T5290" i="1" s="1"/>
  <c r="T5289" i="1" a="1"/>
  <c r="T5289" i="1" s="1"/>
  <c r="T5288" i="1" a="1"/>
  <c r="T5288" i="1" s="1"/>
  <c r="T5287" i="1" a="1"/>
  <c r="T5287" i="1" s="1"/>
  <c r="T5286" i="1" a="1"/>
  <c r="T5286" i="1" s="1"/>
  <c r="T5285" i="1" a="1"/>
  <c r="T5285" i="1" s="1"/>
  <c r="T5284" i="1" a="1"/>
  <c r="T5284" i="1" s="1"/>
  <c r="T5283" i="1" a="1"/>
  <c r="T5283" i="1" s="1"/>
  <c r="T5282" i="1" a="1"/>
  <c r="T5282" i="1" s="1"/>
  <c r="T5281" i="1" a="1"/>
  <c r="T5281" i="1" s="1"/>
  <c r="T5280" i="1" a="1"/>
  <c r="T5280" i="1" s="1"/>
  <c r="T5279" i="1" a="1"/>
  <c r="T5279" i="1" s="1"/>
  <c r="T5278" i="1" a="1"/>
  <c r="T5278" i="1" s="1"/>
  <c r="T5277" i="1" a="1"/>
  <c r="T5277" i="1" s="1"/>
  <c r="T5276" i="1" a="1"/>
  <c r="T5276" i="1" s="1"/>
  <c r="T5275" i="1" a="1"/>
  <c r="T5275" i="1" s="1"/>
  <c r="T5274" i="1" a="1"/>
  <c r="T5274" i="1" s="1"/>
  <c r="T5273" i="1" a="1"/>
  <c r="T5273" i="1" s="1"/>
  <c r="T5272" i="1" a="1"/>
  <c r="T5272" i="1" s="1"/>
  <c r="T5271" i="1" a="1"/>
  <c r="T5271" i="1" s="1"/>
  <c r="T5270" i="1" a="1"/>
  <c r="T5270" i="1" s="1"/>
  <c r="T5269" i="1" a="1"/>
  <c r="T5269" i="1" s="1"/>
  <c r="T5268" i="1" a="1"/>
  <c r="T5268" i="1" s="1"/>
  <c r="T5267" i="1" a="1"/>
  <c r="T5267" i="1" s="1"/>
  <c r="T5266" i="1" a="1"/>
  <c r="T5266" i="1" s="1"/>
  <c r="T5265" i="1" a="1"/>
  <c r="T5265" i="1" s="1"/>
  <c r="T5264" i="1" a="1"/>
  <c r="T5264" i="1" s="1"/>
  <c r="T5263" i="1" a="1"/>
  <c r="T5263" i="1" s="1"/>
  <c r="T5262" i="1" a="1"/>
  <c r="T5262" i="1" s="1"/>
  <c r="T5261" i="1" a="1"/>
  <c r="T5261" i="1" s="1"/>
  <c r="T5260" i="1" a="1"/>
  <c r="T5260" i="1" s="1"/>
  <c r="T5259" i="1" a="1"/>
  <c r="T5259" i="1" s="1"/>
  <c r="T5258" i="1" a="1"/>
  <c r="T5258" i="1" s="1"/>
  <c r="T5257" i="1" a="1"/>
  <c r="T5257" i="1" s="1"/>
  <c r="T5256" i="1" a="1"/>
  <c r="T5256" i="1" s="1"/>
  <c r="T5255" i="1" a="1"/>
  <c r="T5255" i="1" s="1"/>
  <c r="T5254" i="1" a="1"/>
  <c r="T5254" i="1" s="1"/>
  <c r="T5253" i="1" a="1"/>
  <c r="T5253" i="1" s="1"/>
  <c r="T5252" i="1" a="1"/>
  <c r="T5252" i="1" s="1"/>
  <c r="T5251" i="1" a="1"/>
  <c r="T5251" i="1" s="1"/>
  <c r="T5250" i="1" a="1"/>
  <c r="T5250" i="1" s="1"/>
  <c r="T5249" i="1" a="1"/>
  <c r="T5249" i="1" s="1"/>
  <c r="T5248" i="1" a="1"/>
  <c r="T5248" i="1" s="1"/>
  <c r="T5247" i="1" a="1"/>
  <c r="T5247" i="1" s="1"/>
  <c r="T5246" i="1" a="1"/>
  <c r="T5246" i="1" s="1"/>
  <c r="T5245" i="1" a="1"/>
  <c r="T5245" i="1" s="1"/>
  <c r="T5244" i="1" a="1"/>
  <c r="T5244" i="1" s="1"/>
  <c r="T5243" i="1" a="1"/>
  <c r="T5243" i="1" s="1"/>
  <c r="T5242" i="1" a="1"/>
  <c r="T5242" i="1" s="1"/>
  <c r="T5241" i="1" a="1"/>
  <c r="T5241" i="1" s="1"/>
  <c r="T5240" i="1" a="1"/>
  <c r="T5240" i="1" s="1"/>
  <c r="T5239" i="1" a="1"/>
  <c r="T5239" i="1" s="1"/>
  <c r="T5238" i="1" a="1"/>
  <c r="T5238" i="1" s="1"/>
  <c r="T5237" i="1" a="1"/>
  <c r="T5237" i="1" s="1"/>
  <c r="T5236" i="1" a="1"/>
  <c r="T5236" i="1" s="1"/>
  <c r="T5235" i="1" a="1"/>
  <c r="T5235" i="1" s="1"/>
  <c r="T5234" i="1" a="1"/>
  <c r="T5234" i="1" s="1"/>
  <c r="T5233" i="1" a="1"/>
  <c r="T5233" i="1" s="1"/>
  <c r="T5232" i="1" a="1"/>
  <c r="T5232" i="1" s="1"/>
  <c r="T5231" i="1" a="1"/>
  <c r="T5231" i="1" s="1"/>
  <c r="T5230" i="1" a="1"/>
  <c r="T5230" i="1" s="1"/>
  <c r="T5229" i="1" a="1"/>
  <c r="T5229" i="1" s="1"/>
  <c r="T5228" i="1" a="1"/>
  <c r="T5228" i="1" s="1"/>
  <c r="T5227" i="1" a="1"/>
  <c r="T5227" i="1" s="1"/>
  <c r="T5226" i="1" a="1"/>
  <c r="T5226" i="1" s="1"/>
  <c r="T5225" i="1" a="1"/>
  <c r="T5225" i="1" s="1"/>
  <c r="T5224" i="1" a="1"/>
  <c r="T5224" i="1" s="1"/>
  <c r="T5223" i="1" a="1"/>
  <c r="T5223" i="1" s="1"/>
  <c r="T5222" i="1" a="1"/>
  <c r="T5222" i="1" s="1"/>
  <c r="T5221" i="1" a="1"/>
  <c r="T5221" i="1" s="1"/>
  <c r="T5220" i="1" a="1"/>
  <c r="T5220" i="1" s="1"/>
  <c r="T5219" i="1" a="1"/>
  <c r="T5219" i="1" s="1"/>
  <c r="T5218" i="1" a="1"/>
  <c r="T5218" i="1" s="1"/>
  <c r="T5217" i="1" a="1"/>
  <c r="T5217" i="1" s="1"/>
  <c r="T5216" i="1" a="1"/>
  <c r="T5216" i="1" s="1"/>
  <c r="T5215" i="1" a="1"/>
  <c r="T5215" i="1" s="1"/>
  <c r="T5214" i="1" a="1"/>
  <c r="T5214" i="1" s="1"/>
  <c r="T5213" i="1" a="1"/>
  <c r="T5213" i="1" s="1"/>
  <c r="T5212" i="1" a="1"/>
  <c r="T5212" i="1" s="1"/>
  <c r="T5211" i="1" a="1"/>
  <c r="T5211" i="1" s="1"/>
  <c r="T5210" i="1" a="1"/>
  <c r="T5210" i="1" s="1"/>
  <c r="T5209" i="1" a="1"/>
  <c r="T5209" i="1" s="1"/>
  <c r="T5208" i="1" a="1"/>
  <c r="T5208" i="1" s="1"/>
  <c r="T5207" i="1" a="1"/>
  <c r="T5207" i="1" s="1"/>
  <c r="T5206" i="1" a="1"/>
  <c r="T5206" i="1" s="1"/>
  <c r="T5205" i="1" a="1"/>
  <c r="T5205" i="1" s="1"/>
  <c r="T5204" i="1" a="1"/>
  <c r="T5204" i="1" s="1"/>
  <c r="T5203" i="1" a="1"/>
  <c r="T5203" i="1" s="1"/>
  <c r="T5202" i="1" a="1"/>
  <c r="T5202" i="1" s="1"/>
  <c r="T5201" i="1" a="1"/>
  <c r="T5201" i="1" s="1"/>
  <c r="T5200" i="1" a="1"/>
  <c r="T5200" i="1" s="1"/>
  <c r="T5199" i="1" a="1"/>
  <c r="T5199" i="1" s="1"/>
  <c r="T5198" i="1" a="1"/>
  <c r="T5198" i="1" s="1"/>
  <c r="T5197" i="1" a="1"/>
  <c r="T5197" i="1" s="1"/>
  <c r="T5196" i="1" a="1"/>
  <c r="T5196" i="1" s="1"/>
  <c r="T5195" i="1" a="1"/>
  <c r="T5195" i="1" s="1"/>
  <c r="T5194" i="1" a="1"/>
  <c r="T5194" i="1" s="1"/>
  <c r="T5193" i="1" a="1"/>
  <c r="T5193" i="1" s="1"/>
  <c r="T5192" i="1" a="1"/>
  <c r="T5192" i="1" s="1"/>
  <c r="T5191" i="1" a="1"/>
  <c r="T5191" i="1" s="1"/>
  <c r="T5190" i="1" a="1"/>
  <c r="T5190" i="1" s="1"/>
  <c r="T5189" i="1" a="1"/>
  <c r="T5189" i="1" s="1"/>
  <c r="T5188" i="1" a="1"/>
  <c r="T5188" i="1" s="1"/>
  <c r="T5187" i="1" a="1"/>
  <c r="T5187" i="1" s="1"/>
  <c r="T5186" i="1" a="1"/>
  <c r="T5186" i="1" s="1"/>
  <c r="T5185" i="1" a="1"/>
  <c r="T5185" i="1" s="1"/>
  <c r="T5184" i="1" a="1"/>
  <c r="T5184" i="1" s="1"/>
  <c r="T5183" i="1" a="1"/>
  <c r="T5183" i="1" s="1"/>
  <c r="T5182" i="1" a="1"/>
  <c r="T5182" i="1" s="1"/>
  <c r="T5181" i="1" a="1"/>
  <c r="T5181" i="1" s="1"/>
  <c r="T5180" i="1" a="1"/>
  <c r="T5180" i="1" s="1"/>
  <c r="T5179" i="1" a="1"/>
  <c r="T5179" i="1" s="1"/>
  <c r="T5178" i="1" a="1"/>
  <c r="T5178" i="1" s="1"/>
  <c r="T5177" i="1" a="1"/>
  <c r="T5177" i="1" s="1"/>
  <c r="T5176" i="1" a="1"/>
  <c r="T5176" i="1" s="1"/>
  <c r="T5175" i="1" a="1"/>
  <c r="T5175" i="1" s="1"/>
  <c r="T5174" i="1" a="1"/>
  <c r="T5174" i="1" s="1"/>
  <c r="T5173" i="1" a="1"/>
  <c r="T5173" i="1" s="1"/>
  <c r="T5172" i="1" a="1"/>
  <c r="T5172" i="1" s="1"/>
  <c r="T5171" i="1" a="1"/>
  <c r="T5171" i="1" s="1"/>
  <c r="T5170" i="1" a="1"/>
  <c r="T5170" i="1" s="1"/>
  <c r="T5169" i="1" a="1"/>
  <c r="T5169" i="1" s="1"/>
  <c r="T5168" i="1" a="1"/>
  <c r="T5168" i="1" s="1"/>
  <c r="T5167" i="1" a="1"/>
  <c r="T5167" i="1" s="1"/>
  <c r="T5166" i="1" a="1"/>
  <c r="T5166" i="1" s="1"/>
  <c r="T5165" i="1" a="1"/>
  <c r="T5165" i="1" s="1"/>
  <c r="T5164" i="1" a="1"/>
  <c r="T5164" i="1" s="1"/>
  <c r="T5163" i="1" a="1"/>
  <c r="T5163" i="1" s="1"/>
  <c r="T5162" i="1" a="1"/>
  <c r="T5162" i="1" s="1"/>
  <c r="T5161" i="1" a="1"/>
  <c r="T5161" i="1" s="1"/>
  <c r="T5160" i="1" a="1"/>
  <c r="T5160" i="1" s="1"/>
  <c r="T5159" i="1" a="1"/>
  <c r="T5159" i="1" s="1"/>
  <c r="T5158" i="1" a="1"/>
  <c r="T5158" i="1" s="1"/>
  <c r="T5157" i="1" a="1"/>
  <c r="T5157" i="1" s="1"/>
  <c r="T5156" i="1" a="1"/>
  <c r="T5156" i="1" s="1"/>
  <c r="T5155" i="1" a="1"/>
  <c r="T5155" i="1" s="1"/>
  <c r="T5154" i="1" a="1"/>
  <c r="T5154" i="1" s="1"/>
  <c r="T5153" i="1" a="1"/>
  <c r="T5153" i="1" s="1"/>
  <c r="T5152" i="1" a="1"/>
  <c r="T5152" i="1" s="1"/>
  <c r="T5151" i="1" a="1"/>
  <c r="T5151" i="1" s="1"/>
  <c r="T5150" i="1" a="1"/>
  <c r="T5150" i="1" s="1"/>
  <c r="T5149" i="1" a="1"/>
  <c r="T5149" i="1" s="1"/>
  <c r="T5148" i="1" a="1"/>
  <c r="T5148" i="1" s="1"/>
  <c r="T5147" i="1" a="1"/>
  <c r="T5147" i="1" s="1"/>
  <c r="T5146" i="1" a="1"/>
  <c r="T5146" i="1" s="1"/>
  <c r="T5145" i="1" a="1"/>
  <c r="T5145" i="1" s="1"/>
  <c r="T5144" i="1" a="1"/>
  <c r="T5144" i="1" s="1"/>
  <c r="T5143" i="1" a="1"/>
  <c r="T5143" i="1" s="1"/>
  <c r="T5142" i="1" a="1"/>
  <c r="T5142" i="1" s="1"/>
  <c r="T5141" i="1" a="1"/>
  <c r="T5141" i="1" s="1"/>
  <c r="T5140" i="1" a="1"/>
  <c r="T5140" i="1" s="1"/>
  <c r="T5139" i="1" a="1"/>
  <c r="T5139" i="1" s="1"/>
  <c r="T5138" i="1" a="1"/>
  <c r="T5138" i="1" s="1"/>
  <c r="T5137" i="1" a="1"/>
  <c r="T5137" i="1" s="1"/>
  <c r="T5136" i="1" a="1"/>
  <c r="T5136" i="1" s="1"/>
  <c r="T5135" i="1" a="1"/>
  <c r="T5135" i="1" s="1"/>
  <c r="T5134" i="1" a="1"/>
  <c r="T5134" i="1" s="1"/>
  <c r="T5133" i="1" a="1"/>
  <c r="T5133" i="1" s="1"/>
  <c r="T5132" i="1" a="1"/>
  <c r="T5132" i="1" s="1"/>
  <c r="T5131" i="1" a="1"/>
  <c r="T5131" i="1" s="1"/>
  <c r="T5130" i="1" a="1"/>
  <c r="T5130" i="1" s="1"/>
  <c r="T5129" i="1" a="1"/>
  <c r="T5129" i="1" s="1"/>
  <c r="T5128" i="1" a="1"/>
  <c r="T5128" i="1" s="1"/>
  <c r="T5127" i="1" a="1"/>
  <c r="T5127" i="1" s="1"/>
  <c r="T5126" i="1" a="1"/>
  <c r="T5126" i="1" s="1"/>
  <c r="T5125" i="1" a="1"/>
  <c r="T5125" i="1" s="1"/>
  <c r="T5124" i="1" a="1"/>
  <c r="T5124" i="1" s="1"/>
  <c r="T5123" i="1" a="1"/>
  <c r="T5123" i="1" s="1"/>
  <c r="T5122" i="1" a="1"/>
  <c r="T5122" i="1" s="1"/>
  <c r="T5121" i="1" a="1"/>
  <c r="T5121" i="1" s="1"/>
  <c r="T5120" i="1" a="1"/>
  <c r="T5120" i="1" s="1"/>
  <c r="T5119" i="1" a="1"/>
  <c r="T5119" i="1" s="1"/>
  <c r="T5118" i="1" a="1"/>
  <c r="T5118" i="1" s="1"/>
  <c r="T5117" i="1" a="1"/>
  <c r="T5117" i="1" s="1"/>
  <c r="T5116" i="1" a="1"/>
  <c r="T5116" i="1" s="1"/>
  <c r="T5115" i="1" a="1"/>
  <c r="T5115" i="1" s="1"/>
  <c r="T5114" i="1" a="1"/>
  <c r="T5114" i="1" s="1"/>
  <c r="T5113" i="1" a="1"/>
  <c r="T5113" i="1" s="1"/>
  <c r="T5112" i="1" a="1"/>
  <c r="T5112" i="1" s="1"/>
  <c r="T5111" i="1" a="1"/>
  <c r="T5111" i="1" s="1"/>
  <c r="T5110" i="1" a="1"/>
  <c r="T5110" i="1" s="1"/>
  <c r="T5109" i="1" a="1"/>
  <c r="T5109" i="1" s="1"/>
  <c r="T5108" i="1" a="1"/>
  <c r="T5108" i="1" s="1"/>
  <c r="T5107" i="1" a="1"/>
  <c r="T5107" i="1" s="1"/>
  <c r="T5106" i="1" a="1"/>
  <c r="T5106" i="1" s="1"/>
  <c r="T5105" i="1" a="1"/>
  <c r="T5105" i="1" s="1"/>
  <c r="T5104" i="1" a="1"/>
  <c r="T5104" i="1" s="1"/>
  <c r="T5103" i="1" a="1"/>
  <c r="T5103" i="1" s="1"/>
  <c r="T5102" i="1" a="1"/>
  <c r="T5102" i="1" s="1"/>
  <c r="T5101" i="1" a="1"/>
  <c r="T5101" i="1" s="1"/>
  <c r="T5100" i="1" a="1"/>
  <c r="T5100" i="1" s="1"/>
  <c r="T5099" i="1" a="1"/>
  <c r="T5099" i="1" s="1"/>
  <c r="T5098" i="1" a="1"/>
  <c r="T5098" i="1" s="1"/>
  <c r="T5097" i="1" a="1"/>
  <c r="T5097" i="1" s="1"/>
  <c r="T5096" i="1" a="1"/>
  <c r="T5096" i="1" s="1"/>
  <c r="T5095" i="1" a="1"/>
  <c r="T5095" i="1" s="1"/>
  <c r="T5094" i="1" a="1"/>
  <c r="T5094" i="1" s="1"/>
  <c r="T5093" i="1" a="1"/>
  <c r="T5093" i="1" s="1"/>
  <c r="T5092" i="1" a="1"/>
  <c r="T5092" i="1" s="1"/>
  <c r="T5091" i="1" a="1"/>
  <c r="T5091" i="1" s="1"/>
  <c r="T5090" i="1" a="1"/>
  <c r="T5090" i="1" s="1"/>
  <c r="T5089" i="1" a="1"/>
  <c r="T5089" i="1" s="1"/>
  <c r="T5088" i="1" a="1"/>
  <c r="T5088" i="1" s="1"/>
  <c r="T5087" i="1" a="1"/>
  <c r="T5087" i="1" s="1"/>
  <c r="T5086" i="1" a="1"/>
  <c r="T5086" i="1" s="1"/>
  <c r="T5085" i="1" a="1"/>
  <c r="T5085" i="1" s="1"/>
  <c r="T5084" i="1" a="1"/>
  <c r="T5084" i="1" s="1"/>
  <c r="T5083" i="1" a="1"/>
  <c r="T5083" i="1" s="1"/>
  <c r="T5082" i="1" a="1"/>
  <c r="T5082" i="1" s="1"/>
  <c r="T5081" i="1" a="1"/>
  <c r="T5081" i="1" s="1"/>
  <c r="T5080" i="1" a="1"/>
  <c r="T5080" i="1" s="1"/>
  <c r="T5079" i="1" a="1"/>
  <c r="T5079" i="1" s="1"/>
  <c r="T5078" i="1" a="1"/>
  <c r="T5078" i="1" s="1"/>
  <c r="T5077" i="1" a="1"/>
  <c r="T5077" i="1" s="1"/>
  <c r="T5076" i="1" a="1"/>
  <c r="T5076" i="1" s="1"/>
  <c r="T5075" i="1" a="1"/>
  <c r="T5075" i="1" s="1"/>
  <c r="T5074" i="1" a="1"/>
  <c r="T5074" i="1" s="1"/>
  <c r="T5073" i="1" a="1"/>
  <c r="T5073" i="1" s="1"/>
  <c r="T5072" i="1" a="1"/>
  <c r="T5072" i="1" s="1"/>
  <c r="T5071" i="1" a="1"/>
  <c r="T5071" i="1" s="1"/>
  <c r="T5070" i="1" a="1"/>
  <c r="T5070" i="1" s="1"/>
  <c r="T5069" i="1" a="1"/>
  <c r="T5069" i="1" s="1"/>
  <c r="T5068" i="1" a="1"/>
  <c r="T5068" i="1" s="1"/>
  <c r="T5067" i="1" a="1"/>
  <c r="T5067" i="1" s="1"/>
  <c r="T5066" i="1" a="1"/>
  <c r="T5066" i="1" s="1"/>
  <c r="T5065" i="1" a="1"/>
  <c r="T5065" i="1" s="1"/>
  <c r="T5064" i="1" a="1"/>
  <c r="T5064" i="1" s="1"/>
  <c r="T5063" i="1" a="1"/>
  <c r="T5063" i="1" s="1"/>
  <c r="T5062" i="1" a="1"/>
  <c r="T5062" i="1" s="1"/>
  <c r="T5061" i="1" a="1"/>
  <c r="T5061" i="1" s="1"/>
  <c r="T5060" i="1" a="1"/>
  <c r="T5060" i="1" s="1"/>
  <c r="T5059" i="1" a="1"/>
  <c r="T5059" i="1" s="1"/>
  <c r="T5058" i="1" a="1"/>
  <c r="T5058" i="1" s="1"/>
  <c r="T5057" i="1" a="1"/>
  <c r="T5057" i="1" s="1"/>
  <c r="T5056" i="1" a="1"/>
  <c r="T5056" i="1" s="1"/>
  <c r="T5055" i="1" a="1"/>
  <c r="T5055" i="1" s="1"/>
  <c r="T5054" i="1" a="1"/>
  <c r="T5054" i="1" s="1"/>
  <c r="T5053" i="1" a="1"/>
  <c r="T5053" i="1" s="1"/>
  <c r="T5052" i="1" a="1"/>
  <c r="T5052" i="1" s="1"/>
  <c r="T5051" i="1" a="1"/>
  <c r="T5051" i="1" s="1"/>
  <c r="T5050" i="1" a="1"/>
  <c r="T5050" i="1" s="1"/>
  <c r="T5049" i="1" a="1"/>
  <c r="T5049" i="1" s="1"/>
  <c r="T5048" i="1" a="1"/>
  <c r="T5048" i="1" s="1"/>
  <c r="T5047" i="1" a="1"/>
  <c r="T5047" i="1" s="1"/>
  <c r="T5046" i="1" a="1"/>
  <c r="T5046" i="1" s="1"/>
  <c r="T5045" i="1" a="1"/>
  <c r="T5045" i="1" s="1"/>
  <c r="T5044" i="1" a="1"/>
  <c r="T5044" i="1" s="1"/>
  <c r="T5043" i="1" a="1"/>
  <c r="T5043" i="1" s="1"/>
  <c r="T5042" i="1" a="1"/>
  <c r="T5042" i="1" s="1"/>
  <c r="T5041" i="1" a="1"/>
  <c r="T5041" i="1" s="1"/>
  <c r="T5040" i="1" a="1"/>
  <c r="T5040" i="1" s="1"/>
  <c r="T5039" i="1" a="1"/>
  <c r="T5039" i="1" s="1"/>
  <c r="T5038" i="1" a="1"/>
  <c r="T5038" i="1" s="1"/>
  <c r="T5037" i="1" a="1"/>
  <c r="T5037" i="1" s="1"/>
  <c r="T5036" i="1" a="1"/>
  <c r="T5036" i="1" s="1"/>
  <c r="T5035" i="1" a="1"/>
  <c r="T5035" i="1" s="1"/>
  <c r="T5034" i="1" a="1"/>
  <c r="T5034" i="1" s="1"/>
  <c r="T5033" i="1" a="1"/>
  <c r="T5033" i="1" s="1"/>
  <c r="T5032" i="1" a="1"/>
  <c r="T5032" i="1" s="1"/>
  <c r="T5031" i="1" a="1"/>
  <c r="T5031" i="1" s="1"/>
  <c r="T5030" i="1" a="1"/>
  <c r="T5030" i="1" s="1"/>
  <c r="T5029" i="1" a="1"/>
  <c r="T5029" i="1" s="1"/>
  <c r="T5028" i="1" a="1"/>
  <c r="T5028" i="1" s="1"/>
  <c r="T5027" i="1" a="1"/>
  <c r="T5027" i="1" s="1"/>
  <c r="T5026" i="1" a="1"/>
  <c r="T5026" i="1" s="1"/>
  <c r="T5025" i="1" a="1"/>
  <c r="T5025" i="1" s="1"/>
  <c r="T5024" i="1" a="1"/>
  <c r="T5024" i="1" s="1"/>
  <c r="T5023" i="1" a="1"/>
  <c r="T5023" i="1" s="1"/>
  <c r="T5022" i="1" a="1"/>
  <c r="T5022" i="1" s="1"/>
  <c r="T5021" i="1" a="1"/>
  <c r="T5021" i="1" s="1"/>
  <c r="T5020" i="1" a="1"/>
  <c r="T5020" i="1" s="1"/>
  <c r="T5019" i="1" a="1"/>
  <c r="T5019" i="1" s="1"/>
  <c r="T5018" i="1" a="1"/>
  <c r="T5018" i="1" s="1"/>
  <c r="T5017" i="1" a="1"/>
  <c r="T5017" i="1" s="1"/>
  <c r="T5016" i="1" a="1"/>
  <c r="T5016" i="1" s="1"/>
  <c r="T5015" i="1" a="1"/>
  <c r="T5015" i="1" s="1"/>
  <c r="T5014" i="1" a="1"/>
  <c r="T5014" i="1" s="1"/>
  <c r="T5013" i="1" a="1"/>
  <c r="T5013" i="1" s="1"/>
  <c r="T5012" i="1" a="1"/>
  <c r="T5012" i="1" s="1"/>
  <c r="T5011" i="1" a="1"/>
  <c r="T5011" i="1" s="1"/>
  <c r="T5010" i="1" a="1"/>
  <c r="T5010" i="1" s="1"/>
  <c r="T5009" i="1" a="1"/>
  <c r="T5009" i="1" s="1"/>
  <c r="T5008" i="1" a="1"/>
  <c r="T5008" i="1" s="1"/>
  <c r="T5007" i="1" a="1"/>
  <c r="T5007" i="1" s="1"/>
  <c r="T5006" i="1" a="1"/>
  <c r="T5006" i="1" s="1"/>
  <c r="T5005" i="1" a="1"/>
  <c r="T5005" i="1" s="1"/>
  <c r="T5004" i="1" a="1"/>
  <c r="T5004" i="1" s="1"/>
  <c r="T5003" i="1" a="1"/>
  <c r="T5003" i="1" s="1"/>
  <c r="T5002" i="1" a="1"/>
  <c r="T5002" i="1" s="1"/>
  <c r="T5001" i="1" a="1"/>
  <c r="T5001" i="1" s="1"/>
  <c r="T5000" i="1" a="1"/>
  <c r="T5000" i="1" s="1"/>
  <c r="T4999" i="1" a="1"/>
  <c r="T4999" i="1" s="1"/>
  <c r="T4998" i="1" a="1"/>
  <c r="T4998" i="1" s="1"/>
  <c r="T4997" i="1" a="1"/>
  <c r="T4997" i="1" s="1"/>
  <c r="T4996" i="1" a="1"/>
  <c r="T4996" i="1" s="1"/>
  <c r="T4995" i="1" a="1"/>
  <c r="T4995" i="1" s="1"/>
  <c r="T4994" i="1" a="1"/>
  <c r="T4994" i="1" s="1"/>
  <c r="T4993" i="1" a="1"/>
  <c r="T4993" i="1" s="1"/>
  <c r="T4992" i="1" a="1"/>
  <c r="T4992" i="1" s="1"/>
  <c r="T4991" i="1" a="1"/>
  <c r="T4991" i="1" s="1"/>
  <c r="T4990" i="1" a="1"/>
  <c r="T4990" i="1" s="1"/>
  <c r="T4989" i="1" a="1"/>
  <c r="T4989" i="1" s="1"/>
  <c r="T4988" i="1" a="1"/>
  <c r="T4988" i="1" s="1"/>
  <c r="T4987" i="1" a="1"/>
  <c r="T4987" i="1" s="1"/>
  <c r="T4986" i="1" a="1"/>
  <c r="T4986" i="1" s="1"/>
  <c r="T4985" i="1" a="1"/>
  <c r="T4985" i="1" s="1"/>
  <c r="T4984" i="1" a="1"/>
  <c r="T4984" i="1" s="1"/>
  <c r="T4983" i="1" a="1"/>
  <c r="T4983" i="1" s="1"/>
  <c r="T4982" i="1" a="1"/>
  <c r="T4982" i="1" s="1"/>
  <c r="T4981" i="1" a="1"/>
  <c r="T4981" i="1" s="1"/>
  <c r="T4980" i="1" a="1"/>
  <c r="T4980" i="1" s="1"/>
  <c r="T4979" i="1" a="1"/>
  <c r="T4979" i="1" s="1"/>
  <c r="T4978" i="1" a="1"/>
  <c r="T4978" i="1" s="1"/>
  <c r="T4977" i="1" a="1"/>
  <c r="T4977" i="1" s="1"/>
  <c r="T4976" i="1" a="1"/>
  <c r="T4976" i="1" s="1"/>
  <c r="T4975" i="1" a="1"/>
  <c r="T4975" i="1" s="1"/>
  <c r="T4974" i="1" a="1"/>
  <c r="T4974" i="1" s="1"/>
  <c r="T4973" i="1" a="1"/>
  <c r="T4973" i="1" s="1"/>
  <c r="T4972" i="1" a="1"/>
  <c r="T4972" i="1" s="1"/>
  <c r="T4971" i="1" a="1"/>
  <c r="T4971" i="1" s="1"/>
  <c r="T4970" i="1" a="1"/>
  <c r="T4970" i="1" s="1"/>
  <c r="T4969" i="1" a="1"/>
  <c r="T4969" i="1" s="1"/>
  <c r="T4968" i="1" a="1"/>
  <c r="T4968" i="1" s="1"/>
  <c r="T4967" i="1" a="1"/>
  <c r="T4967" i="1" s="1"/>
  <c r="T4966" i="1" a="1"/>
  <c r="T4966" i="1" s="1"/>
  <c r="T4965" i="1" a="1"/>
  <c r="T4965" i="1" s="1"/>
  <c r="T4964" i="1" a="1"/>
  <c r="T4964" i="1" s="1"/>
  <c r="T4963" i="1" a="1"/>
  <c r="T4963" i="1" s="1"/>
  <c r="T4962" i="1" a="1"/>
  <c r="T4962" i="1" s="1"/>
  <c r="T4961" i="1" a="1"/>
  <c r="T4961" i="1" s="1"/>
  <c r="T4960" i="1" a="1"/>
  <c r="T4960" i="1" s="1"/>
  <c r="T4959" i="1" a="1"/>
  <c r="T4959" i="1" s="1"/>
  <c r="T4958" i="1" a="1"/>
  <c r="T4958" i="1" s="1"/>
  <c r="T4957" i="1" a="1"/>
  <c r="T4957" i="1" s="1"/>
  <c r="T4956" i="1" a="1"/>
  <c r="T4956" i="1" s="1"/>
  <c r="T4955" i="1" a="1"/>
  <c r="T4955" i="1" s="1"/>
  <c r="T4954" i="1" a="1"/>
  <c r="T4954" i="1" s="1"/>
  <c r="T4953" i="1" a="1"/>
  <c r="T4953" i="1" s="1"/>
  <c r="T4952" i="1" a="1"/>
  <c r="T4952" i="1" s="1"/>
  <c r="T4951" i="1" a="1"/>
  <c r="T4951" i="1" s="1"/>
  <c r="T4950" i="1" a="1"/>
  <c r="T4950" i="1" s="1"/>
  <c r="T4949" i="1" a="1"/>
  <c r="T4949" i="1" s="1"/>
  <c r="T4948" i="1" a="1"/>
  <c r="T4948" i="1" s="1"/>
  <c r="T4947" i="1" a="1"/>
  <c r="T4947" i="1" s="1"/>
  <c r="T4946" i="1" a="1"/>
  <c r="T4946" i="1" s="1"/>
  <c r="T4945" i="1" a="1"/>
  <c r="T4945" i="1" s="1"/>
  <c r="T4944" i="1" a="1"/>
  <c r="T4944" i="1" s="1"/>
  <c r="T4943" i="1" a="1"/>
  <c r="T4943" i="1" s="1"/>
  <c r="T4942" i="1" a="1"/>
  <c r="T4942" i="1" s="1"/>
  <c r="T4941" i="1" a="1"/>
  <c r="T4941" i="1" s="1"/>
  <c r="T4940" i="1" a="1"/>
  <c r="T4940" i="1" s="1"/>
  <c r="T4939" i="1" a="1"/>
  <c r="T4939" i="1" s="1"/>
  <c r="T4938" i="1" a="1"/>
  <c r="T4938" i="1" s="1"/>
  <c r="T4937" i="1" a="1"/>
  <c r="T4937" i="1" s="1"/>
  <c r="T4936" i="1" a="1"/>
  <c r="T4936" i="1" s="1"/>
  <c r="T4935" i="1" a="1"/>
  <c r="T4935" i="1" s="1"/>
  <c r="T4934" i="1" a="1"/>
  <c r="T4934" i="1" s="1"/>
  <c r="T4933" i="1" a="1"/>
  <c r="T4933" i="1" s="1"/>
  <c r="T4932" i="1" a="1"/>
  <c r="T4932" i="1" s="1"/>
  <c r="T4931" i="1" a="1"/>
  <c r="T4931" i="1" s="1"/>
  <c r="T4930" i="1" a="1"/>
  <c r="T4930" i="1" s="1"/>
  <c r="T4929" i="1" a="1"/>
  <c r="T4929" i="1" s="1"/>
  <c r="T4928" i="1" a="1"/>
  <c r="T4928" i="1" s="1"/>
  <c r="T4927" i="1" a="1"/>
  <c r="T4927" i="1" s="1"/>
  <c r="T4926" i="1" a="1"/>
  <c r="T4926" i="1" s="1"/>
  <c r="T4925" i="1" a="1"/>
  <c r="T4925" i="1" s="1"/>
  <c r="T4924" i="1" a="1"/>
  <c r="T4924" i="1" s="1"/>
  <c r="T4923" i="1" a="1"/>
  <c r="T4923" i="1" s="1"/>
  <c r="T4922" i="1" a="1"/>
  <c r="T4922" i="1" s="1"/>
  <c r="T4921" i="1" a="1"/>
  <c r="T4921" i="1" s="1"/>
  <c r="T4920" i="1" a="1"/>
  <c r="T4920" i="1" s="1"/>
  <c r="T4919" i="1" a="1"/>
  <c r="T4919" i="1" s="1"/>
  <c r="T4918" i="1" a="1"/>
  <c r="T4918" i="1" s="1"/>
  <c r="T4917" i="1" a="1"/>
  <c r="T4917" i="1" s="1"/>
  <c r="T4916" i="1" a="1"/>
  <c r="T4916" i="1" s="1"/>
  <c r="T4915" i="1" a="1"/>
  <c r="T4915" i="1" s="1"/>
  <c r="T4914" i="1" a="1"/>
  <c r="T4914" i="1" s="1"/>
  <c r="T4913" i="1" a="1"/>
  <c r="T4913" i="1" s="1"/>
  <c r="T4912" i="1" a="1"/>
  <c r="T4912" i="1" s="1"/>
  <c r="T4911" i="1" a="1"/>
  <c r="T4911" i="1" s="1"/>
  <c r="T4910" i="1" a="1"/>
  <c r="T4910" i="1" s="1"/>
  <c r="T4909" i="1" a="1"/>
  <c r="T4909" i="1" s="1"/>
  <c r="T4908" i="1" a="1"/>
  <c r="T4908" i="1" s="1"/>
  <c r="T4907" i="1" a="1"/>
  <c r="T4907" i="1" s="1"/>
  <c r="T4906" i="1" a="1"/>
  <c r="T4906" i="1" s="1"/>
  <c r="T4905" i="1" a="1"/>
  <c r="T4905" i="1" s="1"/>
  <c r="T4904" i="1" a="1"/>
  <c r="T4904" i="1" s="1"/>
  <c r="T4903" i="1" a="1"/>
  <c r="T4903" i="1" s="1"/>
  <c r="T4902" i="1" a="1"/>
  <c r="T4902" i="1" s="1"/>
  <c r="T4901" i="1" a="1"/>
  <c r="T4901" i="1" s="1"/>
  <c r="T4900" i="1" a="1"/>
  <c r="T4900" i="1" s="1"/>
  <c r="T4899" i="1" a="1"/>
  <c r="T4899" i="1" s="1"/>
  <c r="T4898" i="1" a="1"/>
  <c r="T4898" i="1" s="1"/>
  <c r="T4897" i="1" a="1"/>
  <c r="T4897" i="1" s="1"/>
  <c r="T4896" i="1" a="1"/>
  <c r="T4896" i="1" s="1"/>
  <c r="T4895" i="1" a="1"/>
  <c r="T4895" i="1" s="1"/>
  <c r="T4894" i="1" a="1"/>
  <c r="T4894" i="1" s="1"/>
  <c r="T4893" i="1" a="1"/>
  <c r="T4893" i="1" s="1"/>
  <c r="T4892" i="1" a="1"/>
  <c r="T4892" i="1" s="1"/>
  <c r="T4891" i="1" a="1"/>
  <c r="T4891" i="1" s="1"/>
  <c r="T4890" i="1" a="1"/>
  <c r="T4890" i="1" s="1"/>
  <c r="T4889" i="1" a="1"/>
  <c r="T4889" i="1" s="1"/>
  <c r="T4888" i="1" a="1"/>
  <c r="T4888" i="1" s="1"/>
  <c r="T4887" i="1" a="1"/>
  <c r="T4887" i="1" s="1"/>
  <c r="T4886" i="1" a="1"/>
  <c r="T4886" i="1" s="1"/>
  <c r="T4885" i="1" a="1"/>
  <c r="T4885" i="1" s="1"/>
  <c r="T4884" i="1" a="1"/>
  <c r="T4884" i="1" s="1"/>
  <c r="T4883" i="1" a="1"/>
  <c r="T4883" i="1" s="1"/>
  <c r="T4882" i="1" a="1"/>
  <c r="T4882" i="1" s="1"/>
  <c r="T4881" i="1" a="1"/>
  <c r="T4881" i="1" s="1"/>
  <c r="T4880" i="1" a="1"/>
  <c r="T4880" i="1" s="1"/>
  <c r="T4879" i="1" a="1"/>
  <c r="T4879" i="1" s="1"/>
  <c r="T4878" i="1" a="1"/>
  <c r="T4878" i="1" s="1"/>
  <c r="T4877" i="1" a="1"/>
  <c r="T4877" i="1" s="1"/>
  <c r="T4876" i="1" a="1"/>
  <c r="T4876" i="1" s="1"/>
  <c r="T4875" i="1" a="1"/>
  <c r="T4875" i="1" s="1"/>
  <c r="T4874" i="1" a="1"/>
  <c r="T4874" i="1" s="1"/>
  <c r="T4873" i="1" a="1"/>
  <c r="T4873" i="1" s="1"/>
  <c r="T4872" i="1" a="1"/>
  <c r="T4872" i="1" s="1"/>
  <c r="T4871" i="1" a="1"/>
  <c r="T4871" i="1" s="1"/>
  <c r="T4870" i="1" a="1"/>
  <c r="T4870" i="1" s="1"/>
  <c r="T4869" i="1" a="1"/>
  <c r="T4869" i="1" s="1"/>
  <c r="T4868" i="1" a="1"/>
  <c r="T4868" i="1" s="1"/>
  <c r="T4867" i="1" a="1"/>
  <c r="T4867" i="1" s="1"/>
  <c r="T4866" i="1" a="1"/>
  <c r="T4866" i="1" s="1"/>
  <c r="T4865" i="1" a="1"/>
  <c r="T4865" i="1" s="1"/>
  <c r="T4864" i="1" a="1"/>
  <c r="T4864" i="1" s="1"/>
  <c r="T4863" i="1" a="1"/>
  <c r="T4863" i="1" s="1"/>
  <c r="T4862" i="1" a="1"/>
  <c r="T4862" i="1" s="1"/>
  <c r="T4861" i="1" a="1"/>
  <c r="T4861" i="1" s="1"/>
  <c r="T4860" i="1" a="1"/>
  <c r="T4860" i="1" s="1"/>
  <c r="T4859" i="1" a="1"/>
  <c r="T4859" i="1" s="1"/>
  <c r="T4858" i="1" a="1"/>
  <c r="T4858" i="1" s="1"/>
  <c r="T4857" i="1" a="1"/>
  <c r="T4857" i="1" s="1"/>
  <c r="T4856" i="1" a="1"/>
  <c r="T4856" i="1" s="1"/>
  <c r="T4855" i="1" a="1"/>
  <c r="T4855" i="1" s="1"/>
  <c r="T4854" i="1" a="1"/>
  <c r="T4854" i="1" s="1"/>
  <c r="T4853" i="1" a="1"/>
  <c r="T4853" i="1" s="1"/>
  <c r="T4852" i="1" a="1"/>
  <c r="T4852" i="1" s="1"/>
  <c r="T4851" i="1" a="1"/>
  <c r="T4851" i="1" s="1"/>
  <c r="T4850" i="1" a="1"/>
  <c r="T4850" i="1" s="1"/>
  <c r="T4849" i="1" a="1"/>
  <c r="T4849" i="1" s="1"/>
  <c r="T4848" i="1" a="1"/>
  <c r="T4848" i="1" s="1"/>
  <c r="T4847" i="1" a="1"/>
  <c r="T4847" i="1" s="1"/>
  <c r="T4846" i="1" a="1"/>
  <c r="T4846" i="1" s="1"/>
  <c r="T4845" i="1" a="1"/>
  <c r="T4845" i="1" s="1"/>
  <c r="T4844" i="1" a="1"/>
  <c r="T4844" i="1" s="1"/>
  <c r="T4843" i="1" a="1"/>
  <c r="T4843" i="1" s="1"/>
  <c r="T4842" i="1" a="1"/>
  <c r="T4842" i="1" s="1"/>
  <c r="T4841" i="1" a="1"/>
  <c r="T4841" i="1" s="1"/>
  <c r="T4840" i="1" a="1"/>
  <c r="T4840" i="1" s="1"/>
  <c r="T4839" i="1" a="1"/>
  <c r="T4839" i="1" s="1"/>
  <c r="T4838" i="1" a="1"/>
  <c r="T4838" i="1" s="1"/>
  <c r="T4837" i="1" a="1"/>
  <c r="T4837" i="1" s="1"/>
  <c r="T4836" i="1" a="1"/>
  <c r="T4836" i="1" s="1"/>
  <c r="T4835" i="1" a="1"/>
  <c r="T4835" i="1" s="1"/>
  <c r="T4834" i="1" a="1"/>
  <c r="T4834" i="1" s="1"/>
  <c r="T4833" i="1" a="1"/>
  <c r="T4833" i="1" s="1"/>
  <c r="T4832" i="1" a="1"/>
  <c r="T4832" i="1" s="1"/>
  <c r="T4831" i="1" a="1"/>
  <c r="T4831" i="1" s="1"/>
  <c r="T4830" i="1" a="1"/>
  <c r="T4830" i="1" s="1"/>
  <c r="T4829" i="1" a="1"/>
  <c r="T4829" i="1" s="1"/>
  <c r="T4828" i="1" a="1"/>
  <c r="T4828" i="1" s="1"/>
  <c r="T4827" i="1" a="1"/>
  <c r="T4827" i="1" s="1"/>
  <c r="T4826" i="1" a="1"/>
  <c r="T4826" i="1" s="1"/>
  <c r="T4825" i="1" a="1"/>
  <c r="T4825" i="1" s="1"/>
  <c r="T4824" i="1" a="1"/>
  <c r="T4824" i="1" s="1"/>
  <c r="T4823" i="1" a="1"/>
  <c r="T4823" i="1" s="1"/>
  <c r="T4822" i="1" a="1"/>
  <c r="T4822" i="1" s="1"/>
  <c r="T4821" i="1" a="1"/>
  <c r="T4821" i="1" s="1"/>
  <c r="T4820" i="1" a="1"/>
  <c r="T4820" i="1" s="1"/>
  <c r="T4819" i="1" a="1"/>
  <c r="T4819" i="1" s="1"/>
  <c r="T4818" i="1" a="1"/>
  <c r="T4818" i="1" s="1"/>
  <c r="T4817" i="1" a="1"/>
  <c r="T4817" i="1" s="1"/>
  <c r="T4816" i="1" a="1"/>
  <c r="T4816" i="1" s="1"/>
  <c r="T4815" i="1" a="1"/>
  <c r="T4815" i="1" s="1"/>
  <c r="T4814" i="1" a="1"/>
  <c r="T4814" i="1" s="1"/>
  <c r="T4813" i="1" a="1"/>
  <c r="T4813" i="1" s="1"/>
  <c r="T4812" i="1" a="1"/>
  <c r="T4812" i="1" s="1"/>
  <c r="T4811" i="1" a="1"/>
  <c r="T4811" i="1" s="1"/>
  <c r="T4810" i="1" a="1"/>
  <c r="T4810" i="1" s="1"/>
  <c r="T4809" i="1" a="1"/>
  <c r="T4809" i="1" s="1"/>
  <c r="T4808" i="1" a="1"/>
  <c r="T4808" i="1" s="1"/>
  <c r="T4807" i="1" a="1"/>
  <c r="T4807" i="1" s="1"/>
  <c r="T4806" i="1" a="1"/>
  <c r="T4806" i="1" s="1"/>
  <c r="T4805" i="1" a="1"/>
  <c r="T4805" i="1" s="1"/>
  <c r="T4804" i="1" a="1"/>
  <c r="T4804" i="1" s="1"/>
  <c r="T4803" i="1" a="1"/>
  <c r="T4803" i="1" s="1"/>
  <c r="T4802" i="1" a="1"/>
  <c r="T4802" i="1" s="1"/>
  <c r="T4801" i="1" a="1"/>
  <c r="T4801" i="1" s="1"/>
  <c r="T4800" i="1" a="1"/>
  <c r="T4800" i="1" s="1"/>
  <c r="T4799" i="1" a="1"/>
  <c r="T4799" i="1" s="1"/>
  <c r="T4798" i="1" a="1"/>
  <c r="T4798" i="1" s="1"/>
  <c r="T4797" i="1" a="1"/>
  <c r="T4797" i="1" s="1"/>
  <c r="T4796" i="1" a="1"/>
  <c r="T4796" i="1" s="1"/>
  <c r="T4795" i="1" a="1"/>
  <c r="T4795" i="1" s="1"/>
  <c r="T4794" i="1" a="1"/>
  <c r="T4794" i="1" s="1"/>
  <c r="T4793" i="1" a="1"/>
  <c r="T4793" i="1" s="1"/>
  <c r="T4792" i="1" a="1"/>
  <c r="T4792" i="1" s="1"/>
  <c r="T4791" i="1" a="1"/>
  <c r="T4791" i="1" s="1"/>
  <c r="T4790" i="1" a="1"/>
  <c r="T4790" i="1" s="1"/>
  <c r="T4789" i="1" a="1"/>
  <c r="T4789" i="1" s="1"/>
  <c r="T4788" i="1" a="1"/>
  <c r="T4788" i="1" s="1"/>
  <c r="T4787" i="1" a="1"/>
  <c r="T4787" i="1" s="1"/>
  <c r="T4786" i="1" a="1"/>
  <c r="T4786" i="1" s="1"/>
  <c r="T4785" i="1" a="1"/>
  <c r="T4785" i="1" s="1"/>
  <c r="T4784" i="1" a="1"/>
  <c r="T4784" i="1" s="1"/>
  <c r="T4783" i="1" a="1"/>
  <c r="T4783" i="1" s="1"/>
  <c r="T4782" i="1" a="1"/>
  <c r="T4782" i="1" s="1"/>
  <c r="T4781" i="1" a="1"/>
  <c r="T4781" i="1" s="1"/>
  <c r="T4780" i="1" a="1"/>
  <c r="T4780" i="1" s="1"/>
  <c r="T4779" i="1" a="1"/>
  <c r="T4779" i="1" s="1"/>
  <c r="T4778" i="1" a="1"/>
  <c r="T4778" i="1" s="1"/>
  <c r="T4777" i="1" a="1"/>
  <c r="T4777" i="1" s="1"/>
  <c r="T4776" i="1" a="1"/>
  <c r="T4776" i="1" s="1"/>
  <c r="T4775" i="1" a="1"/>
  <c r="T4775" i="1" s="1"/>
  <c r="T4774" i="1" a="1"/>
  <c r="T4774" i="1" s="1"/>
  <c r="T4773" i="1" a="1"/>
  <c r="T4773" i="1" s="1"/>
  <c r="T4772" i="1" a="1"/>
  <c r="T4772" i="1" s="1"/>
  <c r="T4771" i="1" a="1"/>
  <c r="T4771" i="1" s="1"/>
  <c r="T4770" i="1" a="1"/>
  <c r="T4770" i="1" s="1"/>
  <c r="T4769" i="1" a="1"/>
  <c r="T4769" i="1" s="1"/>
  <c r="T4768" i="1" a="1"/>
  <c r="T4768" i="1" s="1"/>
  <c r="T4767" i="1" a="1"/>
  <c r="T4767" i="1" s="1"/>
  <c r="T4766" i="1" a="1"/>
  <c r="T4766" i="1" s="1"/>
  <c r="T4765" i="1" a="1"/>
  <c r="T4765" i="1" s="1"/>
  <c r="T4764" i="1" a="1"/>
  <c r="T4764" i="1" s="1"/>
  <c r="T4763" i="1" a="1"/>
  <c r="T4763" i="1" s="1"/>
  <c r="T4762" i="1" a="1"/>
  <c r="T4762" i="1" s="1"/>
  <c r="T4761" i="1" a="1"/>
  <c r="T4761" i="1" s="1"/>
  <c r="T4760" i="1" a="1"/>
  <c r="T4760" i="1" s="1"/>
  <c r="T4759" i="1" a="1"/>
  <c r="T4759" i="1" s="1"/>
  <c r="T4758" i="1" a="1"/>
  <c r="T4758" i="1" s="1"/>
  <c r="T4757" i="1" a="1"/>
  <c r="T4757" i="1" s="1"/>
  <c r="T4756" i="1" a="1"/>
  <c r="T4756" i="1" s="1"/>
  <c r="T4755" i="1" a="1"/>
  <c r="T4755" i="1" s="1"/>
  <c r="T4754" i="1" a="1"/>
  <c r="T4754" i="1" s="1"/>
  <c r="T4753" i="1" a="1"/>
  <c r="T4753" i="1" s="1"/>
  <c r="T4752" i="1" a="1"/>
  <c r="T4752" i="1" s="1"/>
  <c r="T4751" i="1" a="1"/>
  <c r="T4751" i="1" s="1"/>
  <c r="T4750" i="1" a="1"/>
  <c r="T4750" i="1" s="1"/>
  <c r="T4749" i="1" a="1"/>
  <c r="T4749" i="1" s="1"/>
  <c r="T4748" i="1" a="1"/>
  <c r="T4748" i="1" s="1"/>
  <c r="T4747" i="1" a="1"/>
  <c r="T4747" i="1" s="1"/>
  <c r="T4746" i="1" a="1"/>
  <c r="T4746" i="1" s="1"/>
  <c r="T4745" i="1" a="1"/>
  <c r="T4745" i="1" s="1"/>
  <c r="T4744" i="1" a="1"/>
  <c r="T4744" i="1" s="1"/>
  <c r="T4743" i="1" a="1"/>
  <c r="T4743" i="1" s="1"/>
  <c r="T4742" i="1" a="1"/>
  <c r="T4742" i="1" s="1"/>
  <c r="T4741" i="1" a="1"/>
  <c r="T4741" i="1" s="1"/>
  <c r="T4740" i="1" a="1"/>
  <c r="T4740" i="1" s="1"/>
  <c r="T4739" i="1" a="1"/>
  <c r="T4739" i="1" s="1"/>
  <c r="T4738" i="1" a="1"/>
  <c r="T4738" i="1" s="1"/>
  <c r="T4737" i="1" a="1"/>
  <c r="T4737" i="1" s="1"/>
  <c r="T4736" i="1" a="1"/>
  <c r="T4736" i="1" s="1"/>
  <c r="T4735" i="1" a="1"/>
  <c r="T4735" i="1" s="1"/>
  <c r="T4734" i="1" a="1"/>
  <c r="T4734" i="1" s="1"/>
  <c r="T4733" i="1" a="1"/>
  <c r="T4733" i="1" s="1"/>
  <c r="T4732" i="1" a="1"/>
  <c r="T4732" i="1" s="1"/>
  <c r="T4731" i="1" a="1"/>
  <c r="T4731" i="1" s="1"/>
  <c r="T4730" i="1" a="1"/>
  <c r="T4730" i="1" s="1"/>
  <c r="T4729" i="1" a="1"/>
  <c r="T4729" i="1" s="1"/>
  <c r="T4728" i="1" a="1"/>
  <c r="T4728" i="1" s="1"/>
  <c r="T4727" i="1" a="1"/>
  <c r="T4727" i="1" s="1"/>
  <c r="T4726" i="1" a="1"/>
  <c r="T4726" i="1" s="1"/>
  <c r="T4725" i="1" a="1"/>
  <c r="T4725" i="1" s="1"/>
  <c r="T4724" i="1" a="1"/>
  <c r="T4724" i="1" s="1"/>
  <c r="T4723" i="1" a="1"/>
  <c r="T4723" i="1" s="1"/>
  <c r="T4722" i="1" a="1"/>
  <c r="T4722" i="1" s="1"/>
  <c r="T4721" i="1" a="1"/>
  <c r="T4721" i="1" s="1"/>
  <c r="T4720" i="1" a="1"/>
  <c r="T4720" i="1" s="1"/>
  <c r="T4719" i="1" a="1"/>
  <c r="T4719" i="1" s="1"/>
  <c r="T4718" i="1" a="1"/>
  <c r="T4718" i="1" s="1"/>
  <c r="T4717" i="1" a="1"/>
  <c r="T4717" i="1" s="1"/>
  <c r="T4716" i="1" a="1"/>
  <c r="T4716" i="1" s="1"/>
  <c r="T4715" i="1" a="1"/>
  <c r="T4715" i="1" s="1"/>
  <c r="T4714" i="1" a="1"/>
  <c r="T4714" i="1" s="1"/>
  <c r="T4713" i="1" a="1"/>
  <c r="T4713" i="1" s="1"/>
  <c r="T4712" i="1" a="1"/>
  <c r="T4712" i="1" s="1"/>
  <c r="T4711" i="1" a="1"/>
  <c r="T4711" i="1" s="1"/>
  <c r="T4710" i="1" a="1"/>
  <c r="T4710" i="1" s="1"/>
  <c r="T4709" i="1" a="1"/>
  <c r="T4709" i="1" s="1"/>
  <c r="T4708" i="1" a="1"/>
  <c r="T4708" i="1" s="1"/>
  <c r="T4707" i="1" a="1"/>
  <c r="T4707" i="1" s="1"/>
  <c r="T4706" i="1" a="1"/>
  <c r="T4706" i="1" s="1"/>
  <c r="T4705" i="1" a="1"/>
  <c r="T4705" i="1" s="1"/>
  <c r="T4704" i="1" a="1"/>
  <c r="T4704" i="1" s="1"/>
  <c r="T4703" i="1" a="1"/>
  <c r="T4703" i="1" s="1"/>
  <c r="T4702" i="1" a="1"/>
  <c r="T4702" i="1" s="1"/>
  <c r="T4701" i="1" a="1"/>
  <c r="T4701" i="1" s="1"/>
  <c r="T4700" i="1" a="1"/>
  <c r="T4700" i="1" s="1"/>
  <c r="T4699" i="1" a="1"/>
  <c r="T4699" i="1" s="1"/>
  <c r="T4698" i="1" a="1"/>
  <c r="T4698" i="1" s="1"/>
  <c r="T4697" i="1" a="1"/>
  <c r="T4697" i="1" s="1"/>
  <c r="T4696" i="1" a="1"/>
  <c r="T4696" i="1" s="1"/>
  <c r="T4695" i="1" a="1"/>
  <c r="T4695" i="1" s="1"/>
  <c r="T4694" i="1" a="1"/>
  <c r="T4694" i="1" s="1"/>
  <c r="T4693" i="1" a="1"/>
  <c r="T4693" i="1" s="1"/>
  <c r="T4692" i="1" a="1"/>
  <c r="T4692" i="1" s="1"/>
  <c r="T4691" i="1" a="1"/>
  <c r="T4691" i="1" s="1"/>
  <c r="T4690" i="1" a="1"/>
  <c r="T4690" i="1" s="1"/>
  <c r="T4689" i="1" a="1"/>
  <c r="T4689" i="1" s="1"/>
  <c r="T4688" i="1" a="1"/>
  <c r="T4688" i="1" s="1"/>
  <c r="T4687" i="1" a="1"/>
  <c r="T4687" i="1" s="1"/>
  <c r="T4686" i="1" a="1"/>
  <c r="T4686" i="1" s="1"/>
  <c r="T4685" i="1" a="1"/>
  <c r="T4685" i="1" s="1"/>
  <c r="T4684" i="1" a="1"/>
  <c r="T4684" i="1" s="1"/>
  <c r="T4683" i="1" a="1"/>
  <c r="T4683" i="1" s="1"/>
  <c r="T4682" i="1" a="1"/>
  <c r="T4682" i="1" s="1"/>
  <c r="T4681" i="1" a="1"/>
  <c r="T4681" i="1" s="1"/>
  <c r="T4680" i="1" a="1"/>
  <c r="T4680" i="1" s="1"/>
  <c r="T4679" i="1" a="1"/>
  <c r="T4679" i="1" s="1"/>
  <c r="T4678" i="1" a="1"/>
  <c r="T4678" i="1" s="1"/>
  <c r="T4677" i="1" a="1"/>
  <c r="T4677" i="1" s="1"/>
  <c r="T4676" i="1" a="1"/>
  <c r="T4676" i="1" s="1"/>
  <c r="T4675" i="1" a="1"/>
  <c r="T4675" i="1" s="1"/>
  <c r="T4674" i="1" a="1"/>
  <c r="T4674" i="1" s="1"/>
  <c r="T4673" i="1" a="1"/>
  <c r="T4673" i="1" s="1"/>
  <c r="T4672" i="1" a="1"/>
  <c r="T4672" i="1" s="1"/>
  <c r="T4671" i="1" a="1"/>
  <c r="T4671" i="1" s="1"/>
  <c r="T4670" i="1" a="1"/>
  <c r="T4670" i="1" s="1"/>
  <c r="T4669" i="1" a="1"/>
  <c r="T4669" i="1" s="1"/>
  <c r="T4668" i="1" a="1"/>
  <c r="T4668" i="1" s="1"/>
  <c r="T4667" i="1" a="1"/>
  <c r="T4667" i="1" s="1"/>
  <c r="T4666" i="1" a="1"/>
  <c r="T4666" i="1" s="1"/>
  <c r="T4665" i="1" a="1"/>
  <c r="T4665" i="1" s="1"/>
  <c r="T4664" i="1" a="1"/>
  <c r="T4664" i="1" s="1"/>
  <c r="T4663" i="1" a="1"/>
  <c r="T4663" i="1" s="1"/>
  <c r="T4662" i="1" a="1"/>
  <c r="T4662" i="1" s="1"/>
  <c r="T4661" i="1" a="1"/>
  <c r="T4661" i="1" s="1"/>
  <c r="T4660" i="1" a="1"/>
  <c r="T4660" i="1" s="1"/>
  <c r="T4659" i="1" a="1"/>
  <c r="T4659" i="1" s="1"/>
  <c r="T4658" i="1" a="1"/>
  <c r="T4658" i="1" s="1"/>
  <c r="T4657" i="1" a="1"/>
  <c r="T4657" i="1" s="1"/>
  <c r="T4656" i="1" a="1"/>
  <c r="T4656" i="1" s="1"/>
  <c r="T4655" i="1" a="1"/>
  <c r="T4655" i="1" s="1"/>
  <c r="T4654" i="1" a="1"/>
  <c r="T4654" i="1" s="1"/>
  <c r="T4653" i="1" a="1"/>
  <c r="T4653" i="1" s="1"/>
  <c r="T4652" i="1" a="1"/>
  <c r="T4652" i="1" s="1"/>
  <c r="T4651" i="1" a="1"/>
  <c r="T4651" i="1" s="1"/>
  <c r="T4650" i="1" a="1"/>
  <c r="T4650" i="1" s="1"/>
  <c r="T4649" i="1" a="1"/>
  <c r="T4649" i="1" s="1"/>
  <c r="T4648" i="1" a="1"/>
  <c r="T4648" i="1" s="1"/>
  <c r="T4647" i="1" a="1"/>
  <c r="T4647" i="1" s="1"/>
  <c r="T4646" i="1" a="1"/>
  <c r="T4646" i="1" s="1"/>
  <c r="T4645" i="1" a="1"/>
  <c r="T4645" i="1" s="1"/>
  <c r="T4644" i="1" a="1"/>
  <c r="T4644" i="1" s="1"/>
  <c r="T4643" i="1" a="1"/>
  <c r="T4643" i="1" s="1"/>
  <c r="T4642" i="1" a="1"/>
  <c r="T4642" i="1" s="1"/>
  <c r="T4641" i="1" a="1"/>
  <c r="T4641" i="1" s="1"/>
  <c r="T4640" i="1" a="1"/>
  <c r="T4640" i="1" s="1"/>
  <c r="T4639" i="1" a="1"/>
  <c r="T4639" i="1" s="1"/>
  <c r="T4638" i="1" a="1"/>
  <c r="T4638" i="1" s="1"/>
  <c r="T4637" i="1" a="1"/>
  <c r="T4637" i="1" s="1"/>
  <c r="T4636" i="1" a="1"/>
  <c r="T4636" i="1" s="1"/>
  <c r="T4635" i="1" a="1"/>
  <c r="T4635" i="1" s="1"/>
  <c r="T4634" i="1" a="1"/>
  <c r="T4634" i="1" s="1"/>
  <c r="T4633" i="1" a="1"/>
  <c r="T4633" i="1" s="1"/>
  <c r="T4632" i="1" a="1"/>
  <c r="T4632" i="1" s="1"/>
  <c r="T4631" i="1" a="1"/>
  <c r="T4631" i="1" s="1"/>
  <c r="T4630" i="1" a="1"/>
  <c r="T4630" i="1" s="1"/>
  <c r="T4629" i="1" a="1"/>
  <c r="T4629" i="1" s="1"/>
  <c r="T4628" i="1" a="1"/>
  <c r="T4628" i="1" s="1"/>
  <c r="T4627" i="1" a="1"/>
  <c r="T4627" i="1" s="1"/>
  <c r="T4626" i="1" a="1"/>
  <c r="T4626" i="1" s="1"/>
  <c r="T4625" i="1" a="1"/>
  <c r="T4625" i="1" s="1"/>
  <c r="T4624" i="1" a="1"/>
  <c r="T4624" i="1" s="1"/>
  <c r="T4623" i="1" a="1"/>
  <c r="T4623" i="1" s="1"/>
  <c r="T4622" i="1" a="1"/>
  <c r="T4622" i="1" s="1"/>
  <c r="T4621" i="1" a="1"/>
  <c r="T4621" i="1" s="1"/>
  <c r="T4620" i="1" a="1"/>
  <c r="T4620" i="1" s="1"/>
  <c r="T4619" i="1" a="1"/>
  <c r="T4619" i="1" s="1"/>
  <c r="T4618" i="1" a="1"/>
  <c r="T4618" i="1" s="1"/>
  <c r="T4617" i="1" a="1"/>
  <c r="T4617" i="1" s="1"/>
  <c r="T4616" i="1" a="1"/>
  <c r="T4616" i="1" s="1"/>
  <c r="T4615" i="1" a="1"/>
  <c r="T4615" i="1" s="1"/>
  <c r="T4614" i="1" a="1"/>
  <c r="T4614" i="1" s="1"/>
  <c r="T4613" i="1" a="1"/>
  <c r="T4613" i="1" s="1"/>
  <c r="T4612" i="1" a="1"/>
  <c r="T4612" i="1" s="1"/>
  <c r="T4611" i="1" a="1"/>
  <c r="T4611" i="1" s="1"/>
  <c r="T4610" i="1" a="1"/>
  <c r="T4610" i="1" s="1"/>
  <c r="T4609" i="1" a="1"/>
  <c r="T4609" i="1" s="1"/>
  <c r="T4608" i="1" a="1"/>
  <c r="T4608" i="1" s="1"/>
  <c r="T4607" i="1" a="1"/>
  <c r="T4607" i="1" s="1"/>
  <c r="T4606" i="1" a="1"/>
  <c r="T4606" i="1" s="1"/>
  <c r="T4605" i="1" a="1"/>
  <c r="T4605" i="1" s="1"/>
  <c r="T4604" i="1" a="1"/>
  <c r="T4604" i="1" s="1"/>
  <c r="T4603" i="1" a="1"/>
  <c r="T4603" i="1" s="1"/>
  <c r="T4602" i="1" a="1"/>
  <c r="T4602" i="1" s="1"/>
  <c r="T4601" i="1" a="1"/>
  <c r="T4601" i="1" s="1"/>
  <c r="T4600" i="1" a="1"/>
  <c r="T4600" i="1" s="1"/>
  <c r="T4599" i="1" a="1"/>
  <c r="T4599" i="1" s="1"/>
  <c r="T4598" i="1" a="1"/>
  <c r="T4598" i="1" s="1"/>
  <c r="T4597" i="1" a="1"/>
  <c r="T4597" i="1" s="1"/>
  <c r="T4596" i="1" a="1"/>
  <c r="T4596" i="1" s="1"/>
  <c r="T4595" i="1" a="1"/>
  <c r="T4595" i="1" s="1"/>
  <c r="T4594" i="1" a="1"/>
  <c r="T4594" i="1" s="1"/>
  <c r="T4593" i="1" a="1"/>
  <c r="T4593" i="1" s="1"/>
  <c r="T4592" i="1" a="1"/>
  <c r="T4592" i="1" s="1"/>
  <c r="T4591" i="1" a="1"/>
  <c r="T4591" i="1" s="1"/>
  <c r="T4590" i="1" a="1"/>
  <c r="T4590" i="1" s="1"/>
  <c r="T4589" i="1" a="1"/>
  <c r="T4589" i="1" s="1"/>
  <c r="T4588" i="1" a="1"/>
  <c r="T4588" i="1" s="1"/>
  <c r="T4587" i="1" a="1"/>
  <c r="T4587" i="1" s="1"/>
  <c r="T4586" i="1" a="1"/>
  <c r="T4586" i="1" s="1"/>
  <c r="T4585" i="1" a="1"/>
  <c r="T4585" i="1" s="1"/>
  <c r="T4584" i="1" a="1"/>
  <c r="T4584" i="1" s="1"/>
  <c r="T4583" i="1" a="1"/>
  <c r="T4583" i="1" s="1"/>
  <c r="T4582" i="1" a="1"/>
  <c r="T4582" i="1" s="1"/>
  <c r="T4581" i="1" a="1"/>
  <c r="T4581" i="1" s="1"/>
  <c r="T4580" i="1" a="1"/>
  <c r="T4580" i="1" s="1"/>
  <c r="T4579" i="1" a="1"/>
  <c r="T4579" i="1" s="1"/>
  <c r="T4578" i="1" a="1"/>
  <c r="T4578" i="1" s="1"/>
  <c r="T4577" i="1" a="1"/>
  <c r="T4577" i="1" s="1"/>
  <c r="T4576" i="1" a="1"/>
  <c r="T4576" i="1" s="1"/>
  <c r="T4575" i="1" a="1"/>
  <c r="T4575" i="1" s="1"/>
  <c r="T4574" i="1" a="1"/>
  <c r="T4574" i="1" s="1"/>
  <c r="T4573" i="1" a="1"/>
  <c r="T4573" i="1" s="1"/>
  <c r="T4572" i="1" a="1"/>
  <c r="T4572" i="1" s="1"/>
  <c r="T4571" i="1" a="1"/>
  <c r="T4571" i="1" s="1"/>
  <c r="T4570" i="1" a="1"/>
  <c r="T4570" i="1" s="1"/>
  <c r="T4569" i="1" a="1"/>
  <c r="T4569" i="1" s="1"/>
  <c r="T4568" i="1" a="1"/>
  <c r="T4568" i="1" s="1"/>
  <c r="T4567" i="1" a="1"/>
  <c r="T4567" i="1" s="1"/>
  <c r="T4566" i="1" a="1"/>
  <c r="T4566" i="1" s="1"/>
  <c r="T4565" i="1" a="1"/>
  <c r="T4565" i="1" s="1"/>
  <c r="T4564" i="1" a="1"/>
  <c r="T4564" i="1" s="1"/>
  <c r="T4563" i="1" a="1"/>
  <c r="T4563" i="1" s="1"/>
  <c r="T4562" i="1" a="1"/>
  <c r="T4562" i="1" s="1"/>
  <c r="T4561" i="1" a="1"/>
  <c r="T4561" i="1" s="1"/>
  <c r="T4560" i="1" a="1"/>
  <c r="T4560" i="1" s="1"/>
  <c r="T4559" i="1" a="1"/>
  <c r="T4559" i="1" s="1"/>
  <c r="T4558" i="1" a="1"/>
  <c r="T4558" i="1" s="1"/>
  <c r="T4557" i="1" a="1"/>
  <c r="T4557" i="1" s="1"/>
  <c r="T4556" i="1" a="1"/>
  <c r="T4556" i="1" s="1"/>
  <c r="T4555" i="1" a="1"/>
  <c r="T4555" i="1" s="1"/>
  <c r="T4554" i="1" a="1"/>
  <c r="T4554" i="1" s="1"/>
  <c r="T4553" i="1" a="1"/>
  <c r="T4553" i="1" s="1"/>
  <c r="T4552" i="1" a="1"/>
  <c r="T4552" i="1" s="1"/>
  <c r="T4551" i="1" a="1"/>
  <c r="T4551" i="1" s="1"/>
  <c r="T4550" i="1" a="1"/>
  <c r="T4550" i="1" s="1"/>
  <c r="T4549" i="1" a="1"/>
  <c r="T4549" i="1" s="1"/>
  <c r="T4548" i="1" a="1"/>
  <c r="T4548" i="1" s="1"/>
  <c r="T4547" i="1" a="1"/>
  <c r="T4547" i="1" s="1"/>
  <c r="T4546" i="1" a="1"/>
  <c r="T4546" i="1" s="1"/>
  <c r="T4545" i="1" a="1"/>
  <c r="T4545" i="1" s="1"/>
  <c r="T4544" i="1" a="1"/>
  <c r="T4544" i="1" s="1"/>
  <c r="T4543" i="1" a="1"/>
  <c r="T4543" i="1" s="1"/>
  <c r="T4542" i="1" a="1"/>
  <c r="T4542" i="1" s="1"/>
  <c r="T4541" i="1" a="1"/>
  <c r="T4541" i="1" s="1"/>
  <c r="T4540" i="1" a="1"/>
  <c r="T4540" i="1" s="1"/>
  <c r="T4539" i="1" a="1"/>
  <c r="T4539" i="1" s="1"/>
  <c r="T4538" i="1" a="1"/>
  <c r="T4538" i="1" s="1"/>
  <c r="T4537" i="1" a="1"/>
  <c r="T4537" i="1" s="1"/>
  <c r="T4536" i="1" a="1"/>
  <c r="T4536" i="1" s="1"/>
  <c r="T4535" i="1" a="1"/>
  <c r="T4535" i="1" s="1"/>
  <c r="T4534" i="1" a="1"/>
  <c r="T4534" i="1" s="1"/>
  <c r="T4533" i="1" a="1"/>
  <c r="T4533" i="1" s="1"/>
  <c r="T4532" i="1" a="1"/>
  <c r="T4532" i="1" s="1"/>
  <c r="T4531" i="1" a="1"/>
  <c r="T4531" i="1" s="1"/>
  <c r="T4530" i="1" a="1"/>
  <c r="T4530" i="1" s="1"/>
  <c r="T4529" i="1" a="1"/>
  <c r="T4529" i="1" s="1"/>
  <c r="T4528" i="1" a="1"/>
  <c r="T4528" i="1" s="1"/>
  <c r="T4527" i="1" a="1"/>
  <c r="T4527" i="1" s="1"/>
  <c r="T4526" i="1" a="1"/>
  <c r="T4526" i="1" s="1"/>
  <c r="T4525" i="1" a="1"/>
  <c r="T4525" i="1" s="1"/>
  <c r="T4524" i="1" a="1"/>
  <c r="T4524" i="1" s="1"/>
  <c r="T4523" i="1" a="1"/>
  <c r="T4523" i="1" s="1"/>
  <c r="T4522" i="1" a="1"/>
  <c r="T4522" i="1" s="1"/>
  <c r="T4521" i="1" a="1"/>
  <c r="T4521" i="1" s="1"/>
  <c r="T4520" i="1" a="1"/>
  <c r="T4520" i="1" s="1"/>
  <c r="T4519" i="1" a="1"/>
  <c r="T4519" i="1" s="1"/>
  <c r="T4518" i="1" a="1"/>
  <c r="T4518" i="1" s="1"/>
  <c r="T4517" i="1" a="1"/>
  <c r="T4517" i="1" s="1"/>
  <c r="T4516" i="1" a="1"/>
  <c r="T4516" i="1" s="1"/>
  <c r="T4515" i="1" a="1"/>
  <c r="T4515" i="1" s="1"/>
  <c r="T4514" i="1" a="1"/>
  <c r="T4514" i="1" s="1"/>
  <c r="T4513" i="1" a="1"/>
  <c r="T4513" i="1" s="1"/>
  <c r="T4512" i="1" a="1"/>
  <c r="T4512" i="1" s="1"/>
  <c r="T4511" i="1" a="1"/>
  <c r="T4511" i="1" s="1"/>
  <c r="T4510" i="1" a="1"/>
  <c r="T4510" i="1" s="1"/>
  <c r="T4509" i="1" a="1"/>
  <c r="T4509" i="1" s="1"/>
  <c r="T4508" i="1" a="1"/>
  <c r="T4508" i="1" s="1"/>
  <c r="T4507" i="1" a="1"/>
  <c r="T4507" i="1" s="1"/>
  <c r="T4506" i="1" a="1"/>
  <c r="T4506" i="1" s="1"/>
  <c r="T4505" i="1" a="1"/>
  <c r="T4505" i="1" s="1"/>
  <c r="T4504" i="1" a="1"/>
  <c r="T4504" i="1" s="1"/>
  <c r="T4503" i="1" a="1"/>
  <c r="T4503" i="1" s="1"/>
  <c r="T4502" i="1" a="1"/>
  <c r="T4502" i="1" s="1"/>
  <c r="T4501" i="1" a="1"/>
  <c r="T4501" i="1" s="1"/>
  <c r="T4500" i="1" a="1"/>
  <c r="T4500" i="1" s="1"/>
  <c r="T4499" i="1" a="1"/>
  <c r="T4499" i="1" s="1"/>
  <c r="T4498" i="1" a="1"/>
  <c r="T4498" i="1" s="1"/>
  <c r="T4497" i="1" a="1"/>
  <c r="T4497" i="1" s="1"/>
  <c r="T4496" i="1" a="1"/>
  <c r="T4496" i="1" s="1"/>
  <c r="T4495" i="1" a="1"/>
  <c r="T4495" i="1" s="1"/>
  <c r="T4494" i="1" a="1"/>
  <c r="T4494" i="1" s="1"/>
  <c r="T4493" i="1" a="1"/>
  <c r="T4493" i="1" s="1"/>
  <c r="T4492" i="1" a="1"/>
  <c r="T4492" i="1" s="1"/>
  <c r="T4491" i="1" a="1"/>
  <c r="T4491" i="1" s="1"/>
  <c r="T4490" i="1" a="1"/>
  <c r="T4490" i="1" s="1"/>
  <c r="T4489" i="1" a="1"/>
  <c r="T4489" i="1" s="1"/>
  <c r="T4488" i="1" a="1"/>
  <c r="T4488" i="1" s="1"/>
  <c r="T4487" i="1" a="1"/>
  <c r="T4487" i="1" s="1"/>
  <c r="T4486" i="1" a="1"/>
  <c r="T4486" i="1" s="1"/>
  <c r="T4485" i="1" a="1"/>
  <c r="T4485" i="1" s="1"/>
  <c r="T4484" i="1" a="1"/>
  <c r="T4484" i="1" s="1"/>
  <c r="T4483" i="1" a="1"/>
  <c r="T4483" i="1" s="1"/>
  <c r="T4482" i="1" a="1"/>
  <c r="T4482" i="1" s="1"/>
  <c r="T4481" i="1" a="1"/>
  <c r="T4481" i="1" s="1"/>
  <c r="T4480" i="1" a="1"/>
  <c r="T4480" i="1" s="1"/>
  <c r="T4479" i="1" a="1"/>
  <c r="T4479" i="1" s="1"/>
  <c r="T4478" i="1" a="1"/>
  <c r="T4478" i="1" s="1"/>
  <c r="T4477" i="1" a="1"/>
  <c r="T4477" i="1" s="1"/>
  <c r="T4476" i="1" a="1"/>
  <c r="T4476" i="1" s="1"/>
  <c r="T4475" i="1" a="1"/>
  <c r="T4475" i="1" s="1"/>
  <c r="T4474" i="1" a="1"/>
  <c r="T4474" i="1" s="1"/>
  <c r="T4473" i="1" a="1"/>
  <c r="T4473" i="1" s="1"/>
  <c r="T4472" i="1" a="1"/>
  <c r="T4472" i="1" s="1"/>
  <c r="T4471" i="1" a="1"/>
  <c r="T4471" i="1" s="1"/>
  <c r="T4470" i="1" a="1"/>
  <c r="T4470" i="1" s="1"/>
  <c r="T4469" i="1" a="1"/>
  <c r="T4469" i="1" s="1"/>
  <c r="T4468" i="1" a="1"/>
  <c r="T4468" i="1" s="1"/>
  <c r="T4467" i="1" a="1"/>
  <c r="T4467" i="1" s="1"/>
  <c r="T4466" i="1" a="1"/>
  <c r="T4466" i="1" s="1"/>
  <c r="T4465" i="1" a="1"/>
  <c r="T4465" i="1" s="1"/>
  <c r="T4464" i="1" a="1"/>
  <c r="T4464" i="1" s="1"/>
  <c r="T4463" i="1" a="1"/>
  <c r="T4463" i="1" s="1"/>
  <c r="T4462" i="1" a="1"/>
  <c r="T4462" i="1" s="1"/>
  <c r="T4461" i="1" a="1"/>
  <c r="T4461" i="1" s="1"/>
  <c r="T4460" i="1" a="1"/>
  <c r="T4460" i="1" s="1"/>
  <c r="T4459" i="1" a="1"/>
  <c r="T4459" i="1" s="1"/>
  <c r="T4458" i="1" a="1"/>
  <c r="T4458" i="1" s="1"/>
  <c r="T4457" i="1" a="1"/>
  <c r="T4457" i="1" s="1"/>
  <c r="T4456" i="1" a="1"/>
  <c r="T4456" i="1" s="1"/>
  <c r="T4455" i="1" a="1"/>
  <c r="T4455" i="1" s="1"/>
  <c r="T4454" i="1" a="1"/>
  <c r="T4454" i="1" s="1"/>
  <c r="T4453" i="1" a="1"/>
  <c r="T4453" i="1" s="1"/>
  <c r="T4452" i="1" a="1"/>
  <c r="T4452" i="1" s="1"/>
  <c r="T4451" i="1" a="1"/>
  <c r="T4451" i="1" s="1"/>
  <c r="T4450" i="1" a="1"/>
  <c r="T4450" i="1" s="1"/>
  <c r="T4449" i="1" a="1"/>
  <c r="T4449" i="1" s="1"/>
  <c r="T4448" i="1" a="1"/>
  <c r="T4448" i="1" s="1"/>
  <c r="T4447" i="1" a="1"/>
  <c r="T4447" i="1" s="1"/>
  <c r="T4446" i="1" a="1"/>
  <c r="T4446" i="1" s="1"/>
  <c r="T4445" i="1" a="1"/>
  <c r="T4445" i="1" s="1"/>
  <c r="T4444" i="1" a="1"/>
  <c r="T4444" i="1" s="1"/>
  <c r="T4443" i="1" a="1"/>
  <c r="T4443" i="1" s="1"/>
  <c r="T4442" i="1" a="1"/>
  <c r="T4442" i="1" s="1"/>
  <c r="T4441" i="1" a="1"/>
  <c r="T4441" i="1" s="1"/>
  <c r="T4440" i="1" a="1"/>
  <c r="T4440" i="1" s="1"/>
  <c r="T4439" i="1" a="1"/>
  <c r="T4439" i="1" s="1"/>
  <c r="T4438" i="1" a="1"/>
  <c r="T4438" i="1" s="1"/>
  <c r="T4437" i="1" a="1"/>
  <c r="T4437" i="1" s="1"/>
  <c r="T4436" i="1" a="1"/>
  <c r="T4436" i="1" s="1"/>
  <c r="T4435" i="1" a="1"/>
  <c r="T4435" i="1" s="1"/>
  <c r="T4434" i="1" a="1"/>
  <c r="T4434" i="1" s="1"/>
  <c r="T4433" i="1" a="1"/>
  <c r="T4433" i="1" s="1"/>
  <c r="T4432" i="1" a="1"/>
  <c r="T4432" i="1" s="1"/>
  <c r="T4431" i="1" a="1"/>
  <c r="T4431" i="1" s="1"/>
  <c r="T4430" i="1" a="1"/>
  <c r="T4430" i="1" s="1"/>
  <c r="T4429" i="1" a="1"/>
  <c r="T4429" i="1" s="1"/>
  <c r="T4428" i="1" a="1"/>
  <c r="T4428" i="1" s="1"/>
  <c r="T4427" i="1" a="1"/>
  <c r="T4427" i="1" s="1"/>
  <c r="T4426" i="1" a="1"/>
  <c r="T4426" i="1" s="1"/>
  <c r="T4425" i="1" a="1"/>
  <c r="T4425" i="1" s="1"/>
  <c r="T4424" i="1" a="1"/>
  <c r="T4424" i="1" s="1"/>
  <c r="T4423" i="1" a="1"/>
  <c r="T4423" i="1" s="1"/>
  <c r="T4422" i="1" a="1"/>
  <c r="T4422" i="1" s="1"/>
  <c r="T4421" i="1" a="1"/>
  <c r="T4421" i="1" s="1"/>
  <c r="T4420" i="1" a="1"/>
  <c r="T4420" i="1" s="1"/>
  <c r="T4419" i="1" a="1"/>
  <c r="T4419" i="1" s="1"/>
  <c r="T4418" i="1" a="1"/>
  <c r="T4418" i="1" s="1"/>
  <c r="T4417" i="1" a="1"/>
  <c r="T4417" i="1" s="1"/>
  <c r="T4416" i="1" a="1"/>
  <c r="T4416" i="1" s="1"/>
  <c r="T4415" i="1" a="1"/>
  <c r="T4415" i="1" s="1"/>
  <c r="T4414" i="1" a="1"/>
  <c r="T4414" i="1" s="1"/>
  <c r="T4413" i="1" a="1"/>
  <c r="T4413" i="1" s="1"/>
  <c r="T4412" i="1" a="1"/>
  <c r="T4412" i="1" s="1"/>
  <c r="T4411" i="1" a="1"/>
  <c r="T4411" i="1" s="1"/>
  <c r="T4410" i="1" a="1"/>
  <c r="T4410" i="1" s="1"/>
  <c r="T4409" i="1" a="1"/>
  <c r="T4409" i="1" s="1"/>
  <c r="T4408" i="1" a="1"/>
  <c r="T4408" i="1" s="1"/>
  <c r="T4407" i="1" a="1"/>
  <c r="T4407" i="1" s="1"/>
  <c r="T4406" i="1" a="1"/>
  <c r="T4406" i="1" s="1"/>
  <c r="T4405" i="1" a="1"/>
  <c r="T4405" i="1" s="1"/>
  <c r="T4404" i="1" a="1"/>
  <c r="T4404" i="1" s="1"/>
  <c r="T4403" i="1" a="1"/>
  <c r="T4403" i="1" s="1"/>
  <c r="T4402" i="1" a="1"/>
  <c r="T4402" i="1" s="1"/>
  <c r="T4401" i="1" a="1"/>
  <c r="T4401" i="1" s="1"/>
  <c r="T4400" i="1" a="1"/>
  <c r="T4400" i="1" s="1"/>
  <c r="T4399" i="1" a="1"/>
  <c r="T4399" i="1" s="1"/>
  <c r="T4398" i="1" a="1"/>
  <c r="T4398" i="1" s="1"/>
  <c r="T4397" i="1" a="1"/>
  <c r="T4397" i="1" s="1"/>
  <c r="T4396" i="1" a="1"/>
  <c r="T4396" i="1" s="1"/>
  <c r="T4395" i="1" a="1"/>
  <c r="T4395" i="1" s="1"/>
  <c r="T4394" i="1" a="1"/>
  <c r="T4394" i="1" s="1"/>
  <c r="T4393" i="1" a="1"/>
  <c r="T4393" i="1" s="1"/>
  <c r="T4392" i="1" a="1"/>
  <c r="T4392" i="1" s="1"/>
  <c r="T4391" i="1" a="1"/>
  <c r="T4391" i="1" s="1"/>
  <c r="T4390" i="1" a="1"/>
  <c r="T4390" i="1" s="1"/>
  <c r="T4389" i="1" a="1"/>
  <c r="T4389" i="1" s="1"/>
  <c r="T4388" i="1" a="1"/>
  <c r="T4388" i="1" s="1"/>
  <c r="T4387" i="1" a="1"/>
  <c r="T4387" i="1" s="1"/>
  <c r="T4386" i="1" a="1"/>
  <c r="T4386" i="1" s="1"/>
  <c r="T4385" i="1" a="1"/>
  <c r="T4385" i="1" s="1"/>
  <c r="T4384" i="1" a="1"/>
  <c r="T4384" i="1" s="1"/>
  <c r="T4383" i="1" a="1"/>
  <c r="T4383" i="1" s="1"/>
  <c r="T4382" i="1" a="1"/>
  <c r="T4382" i="1" s="1"/>
  <c r="T4381" i="1" a="1"/>
  <c r="T4381" i="1" s="1"/>
  <c r="T4380" i="1" a="1"/>
  <c r="T4380" i="1" s="1"/>
  <c r="T4379" i="1" a="1"/>
  <c r="T4379" i="1" s="1"/>
  <c r="T4378" i="1" a="1"/>
  <c r="T4378" i="1" s="1"/>
  <c r="T4377" i="1" a="1"/>
  <c r="T4377" i="1" s="1"/>
  <c r="T4376" i="1" a="1"/>
  <c r="T4376" i="1" s="1"/>
  <c r="T4375" i="1" a="1"/>
  <c r="T4375" i="1" s="1"/>
  <c r="T4374" i="1" a="1"/>
  <c r="T4374" i="1" s="1"/>
  <c r="T4373" i="1" a="1"/>
  <c r="T4373" i="1" s="1"/>
  <c r="T4372" i="1" a="1"/>
  <c r="T4372" i="1" s="1"/>
  <c r="T4371" i="1" a="1"/>
  <c r="T4371" i="1" s="1"/>
  <c r="T4370" i="1" a="1"/>
  <c r="T4370" i="1" s="1"/>
  <c r="T4369" i="1" a="1"/>
  <c r="T4369" i="1" s="1"/>
  <c r="T4368" i="1" a="1"/>
  <c r="T4368" i="1" s="1"/>
  <c r="T4367" i="1" a="1"/>
  <c r="T4367" i="1" s="1"/>
  <c r="T4366" i="1" a="1"/>
  <c r="T4366" i="1" s="1"/>
  <c r="T4365" i="1" a="1"/>
  <c r="T4365" i="1" s="1"/>
  <c r="T4364" i="1" a="1"/>
  <c r="T4364" i="1" s="1"/>
  <c r="T4363" i="1" a="1"/>
  <c r="T4363" i="1" s="1"/>
  <c r="T4362" i="1" a="1"/>
  <c r="T4362" i="1" s="1"/>
  <c r="T4361" i="1" a="1"/>
  <c r="T4361" i="1" s="1"/>
  <c r="T4360" i="1" a="1"/>
  <c r="T4360" i="1" s="1"/>
  <c r="T4359" i="1" a="1"/>
  <c r="T4359" i="1" s="1"/>
  <c r="T4358" i="1" a="1"/>
  <c r="T4358" i="1" s="1"/>
  <c r="T4357" i="1" a="1"/>
  <c r="T4357" i="1" s="1"/>
  <c r="T4356" i="1" a="1"/>
  <c r="T4356" i="1" s="1"/>
  <c r="T4355" i="1" a="1"/>
  <c r="T4355" i="1" s="1"/>
  <c r="T4354" i="1" a="1"/>
  <c r="T4354" i="1" s="1"/>
  <c r="T4353" i="1" a="1"/>
  <c r="T4353" i="1" s="1"/>
  <c r="T4352" i="1" a="1"/>
  <c r="T4352" i="1" s="1"/>
  <c r="T4351" i="1" a="1"/>
  <c r="T4351" i="1" s="1"/>
  <c r="T4350" i="1" a="1"/>
  <c r="T4350" i="1" s="1"/>
  <c r="T4349" i="1" a="1"/>
  <c r="T4349" i="1" s="1"/>
  <c r="T4348" i="1" a="1"/>
  <c r="T4348" i="1" s="1"/>
  <c r="T4347" i="1" a="1"/>
  <c r="T4347" i="1" s="1"/>
  <c r="T4346" i="1" a="1"/>
  <c r="T4346" i="1" s="1"/>
  <c r="T4345" i="1" a="1"/>
  <c r="T4345" i="1" s="1"/>
  <c r="T4344" i="1" a="1"/>
  <c r="T4344" i="1" s="1"/>
  <c r="T4343" i="1" a="1"/>
  <c r="T4343" i="1" s="1"/>
  <c r="T4342" i="1" a="1"/>
  <c r="T4342" i="1" s="1"/>
  <c r="T4341" i="1" a="1"/>
  <c r="T4341" i="1" s="1"/>
  <c r="T4340" i="1" a="1"/>
  <c r="T4340" i="1" s="1"/>
  <c r="T4339" i="1" a="1"/>
  <c r="T4339" i="1" s="1"/>
  <c r="T4338" i="1" a="1"/>
  <c r="T4338" i="1" s="1"/>
  <c r="T4337" i="1" a="1"/>
  <c r="T4337" i="1" s="1"/>
  <c r="T4336" i="1" a="1"/>
  <c r="T4336" i="1" s="1"/>
  <c r="T4335" i="1" a="1"/>
  <c r="T4335" i="1" s="1"/>
  <c r="T4334" i="1" a="1"/>
  <c r="T4334" i="1" s="1"/>
  <c r="T4333" i="1" a="1"/>
  <c r="T4333" i="1" s="1"/>
  <c r="T4332" i="1" a="1"/>
  <c r="T4332" i="1" s="1"/>
  <c r="T4331" i="1" a="1"/>
  <c r="T4331" i="1" s="1"/>
  <c r="T4330" i="1" a="1"/>
  <c r="T4330" i="1" s="1"/>
  <c r="T4329" i="1" a="1"/>
  <c r="T4329" i="1" s="1"/>
  <c r="T4328" i="1" a="1"/>
  <c r="T4328" i="1" s="1"/>
  <c r="T4327" i="1" a="1"/>
  <c r="T4327" i="1" s="1"/>
  <c r="T4326" i="1" a="1"/>
  <c r="T4326" i="1" s="1"/>
  <c r="T4325" i="1" a="1"/>
  <c r="T4325" i="1" s="1"/>
  <c r="T4324" i="1" a="1"/>
  <c r="T4324" i="1" s="1"/>
  <c r="T4323" i="1" a="1"/>
  <c r="T4323" i="1" s="1"/>
  <c r="T4322" i="1" a="1"/>
  <c r="T4322" i="1" s="1"/>
  <c r="T4321" i="1" a="1"/>
  <c r="T4321" i="1" s="1"/>
  <c r="T4320" i="1" a="1"/>
  <c r="T4320" i="1" s="1"/>
  <c r="T4319" i="1" a="1"/>
  <c r="T4319" i="1" s="1"/>
  <c r="T4318" i="1" a="1"/>
  <c r="T4318" i="1" s="1"/>
  <c r="T4317" i="1" a="1"/>
  <c r="T4317" i="1" s="1"/>
  <c r="T4316" i="1" a="1"/>
  <c r="T4316" i="1" s="1"/>
  <c r="T4315" i="1" a="1"/>
  <c r="T4315" i="1" s="1"/>
  <c r="T4314" i="1" a="1"/>
  <c r="T4314" i="1" s="1"/>
  <c r="T4313" i="1" a="1"/>
  <c r="T4313" i="1" s="1"/>
  <c r="T4312" i="1" a="1"/>
  <c r="T4312" i="1" s="1"/>
  <c r="T4311" i="1" a="1"/>
  <c r="T4311" i="1" s="1"/>
  <c r="T4310" i="1" a="1"/>
  <c r="T4310" i="1" s="1"/>
  <c r="T4309" i="1" a="1"/>
  <c r="T4309" i="1" s="1"/>
  <c r="T4308" i="1" a="1"/>
  <c r="T4308" i="1" s="1"/>
  <c r="T4307" i="1" a="1"/>
  <c r="T4307" i="1" s="1"/>
  <c r="T4306" i="1" a="1"/>
  <c r="T4306" i="1" s="1"/>
  <c r="T4305" i="1" a="1"/>
  <c r="T4305" i="1" s="1"/>
  <c r="T4304" i="1" a="1"/>
  <c r="T4304" i="1" s="1"/>
  <c r="T4303" i="1" a="1"/>
  <c r="T4303" i="1" s="1"/>
  <c r="T4302" i="1" a="1"/>
  <c r="T4302" i="1" s="1"/>
  <c r="T4301" i="1" a="1"/>
  <c r="T4301" i="1" s="1"/>
  <c r="T4300" i="1" a="1"/>
  <c r="T4300" i="1" s="1"/>
  <c r="T4299" i="1" a="1"/>
  <c r="T4299" i="1" s="1"/>
  <c r="T4298" i="1" a="1"/>
  <c r="T4298" i="1" s="1"/>
  <c r="T4297" i="1" a="1"/>
  <c r="T4297" i="1" s="1"/>
  <c r="T4296" i="1" a="1"/>
  <c r="T4296" i="1" s="1"/>
  <c r="T4295" i="1" a="1"/>
  <c r="T4295" i="1" s="1"/>
  <c r="T4294" i="1" a="1"/>
  <c r="T4294" i="1" s="1"/>
  <c r="T4293" i="1" a="1"/>
  <c r="T4293" i="1" s="1"/>
  <c r="T4292" i="1" a="1"/>
  <c r="T4292" i="1" s="1"/>
  <c r="T4291" i="1" a="1"/>
  <c r="T4291" i="1" s="1"/>
  <c r="T4290" i="1" a="1"/>
  <c r="T4290" i="1" s="1"/>
  <c r="T4289" i="1" a="1"/>
  <c r="T4289" i="1" s="1"/>
  <c r="T4288" i="1" a="1"/>
  <c r="T4288" i="1" s="1"/>
  <c r="T4287" i="1" a="1"/>
  <c r="T4287" i="1" s="1"/>
  <c r="T4286" i="1" a="1"/>
  <c r="T4286" i="1" s="1"/>
  <c r="T4285" i="1" a="1"/>
  <c r="T4285" i="1" s="1"/>
  <c r="T4284" i="1" a="1"/>
  <c r="T4284" i="1" s="1"/>
  <c r="T4283" i="1" a="1"/>
  <c r="T4283" i="1" s="1"/>
  <c r="T4282" i="1" a="1"/>
  <c r="T4282" i="1" s="1"/>
  <c r="T4281" i="1" a="1"/>
  <c r="T4281" i="1" s="1"/>
  <c r="T4280" i="1" a="1"/>
  <c r="T4280" i="1" s="1"/>
  <c r="T4279" i="1" a="1"/>
  <c r="T4279" i="1" s="1"/>
  <c r="T4278" i="1" a="1"/>
  <c r="T4278" i="1" s="1"/>
  <c r="T4277" i="1" a="1"/>
  <c r="T4277" i="1" s="1"/>
  <c r="T4276" i="1" a="1"/>
  <c r="T4276" i="1" s="1"/>
  <c r="T4275" i="1" a="1"/>
  <c r="T4275" i="1" s="1"/>
  <c r="T4274" i="1" a="1"/>
  <c r="T4274" i="1" s="1"/>
  <c r="T4273" i="1" a="1"/>
  <c r="T4273" i="1" s="1"/>
  <c r="T4272" i="1" a="1"/>
  <c r="T4272" i="1" s="1"/>
  <c r="T4271" i="1" a="1"/>
  <c r="T4271" i="1" s="1"/>
  <c r="T4270" i="1" a="1"/>
  <c r="T4270" i="1" s="1"/>
  <c r="T4269" i="1" a="1"/>
  <c r="T4269" i="1" s="1"/>
  <c r="T4268" i="1" a="1"/>
  <c r="T4268" i="1" s="1"/>
  <c r="T4267" i="1" a="1"/>
  <c r="T4267" i="1" s="1"/>
  <c r="T4266" i="1" a="1"/>
  <c r="T4266" i="1" s="1"/>
  <c r="T4265" i="1" a="1"/>
  <c r="T4265" i="1" s="1"/>
  <c r="T4264" i="1" a="1"/>
  <c r="T4264" i="1" s="1"/>
  <c r="T4263" i="1" a="1"/>
  <c r="T4263" i="1" s="1"/>
  <c r="T4262" i="1" a="1"/>
  <c r="T4262" i="1" s="1"/>
  <c r="T4261" i="1" a="1"/>
  <c r="T4261" i="1" s="1"/>
  <c r="T4260" i="1" a="1"/>
  <c r="T4260" i="1" s="1"/>
  <c r="T4259" i="1" a="1"/>
  <c r="T4259" i="1" s="1"/>
  <c r="T4258" i="1" a="1"/>
  <c r="T4258" i="1" s="1"/>
  <c r="T4257" i="1" a="1"/>
  <c r="T4257" i="1" s="1"/>
  <c r="T4256" i="1" a="1"/>
  <c r="T4256" i="1" s="1"/>
  <c r="T4255" i="1" a="1"/>
  <c r="T4255" i="1" s="1"/>
  <c r="T4254" i="1" a="1"/>
  <c r="T4254" i="1" s="1"/>
  <c r="T4253" i="1" a="1"/>
  <c r="T4253" i="1" s="1"/>
  <c r="T4252" i="1" a="1"/>
  <c r="T4252" i="1" s="1"/>
  <c r="T4251" i="1" a="1"/>
  <c r="T4251" i="1" s="1"/>
  <c r="T4250" i="1" a="1"/>
  <c r="T4250" i="1" s="1"/>
  <c r="T4249" i="1" a="1"/>
  <c r="T4249" i="1" s="1"/>
  <c r="T4248" i="1" a="1"/>
  <c r="T4248" i="1" s="1"/>
  <c r="T4247" i="1" a="1"/>
  <c r="T4247" i="1" s="1"/>
  <c r="T4246" i="1" a="1"/>
  <c r="T4246" i="1" s="1"/>
  <c r="T4245" i="1" a="1"/>
  <c r="T4245" i="1" s="1"/>
  <c r="T4244" i="1" a="1"/>
  <c r="T4244" i="1" s="1"/>
  <c r="T4243" i="1" a="1"/>
  <c r="T4243" i="1" s="1"/>
  <c r="T4242" i="1" a="1"/>
  <c r="T4242" i="1" s="1"/>
  <c r="T4241" i="1" a="1"/>
  <c r="T4241" i="1" s="1"/>
  <c r="T4240" i="1" a="1"/>
  <c r="T4240" i="1" s="1"/>
  <c r="T4239" i="1" a="1"/>
  <c r="T4239" i="1" s="1"/>
  <c r="T4238" i="1" a="1"/>
  <c r="T4238" i="1" s="1"/>
  <c r="T4237" i="1" a="1"/>
  <c r="T4237" i="1" s="1"/>
  <c r="T4236" i="1" a="1"/>
  <c r="T4236" i="1" s="1"/>
  <c r="T4235" i="1" a="1"/>
  <c r="T4235" i="1" s="1"/>
  <c r="T4234" i="1" a="1"/>
  <c r="T4234" i="1" s="1"/>
  <c r="T4233" i="1" a="1"/>
  <c r="T4233" i="1" s="1"/>
  <c r="T4232" i="1" a="1"/>
  <c r="T4232" i="1" s="1"/>
  <c r="T4231" i="1" a="1"/>
  <c r="T4231" i="1" s="1"/>
  <c r="T4230" i="1" a="1"/>
  <c r="T4230" i="1" s="1"/>
  <c r="T4229" i="1" a="1"/>
  <c r="T4229" i="1" s="1"/>
  <c r="T4228" i="1" a="1"/>
  <c r="T4228" i="1" s="1"/>
  <c r="T4227" i="1" a="1"/>
  <c r="T4227" i="1" s="1"/>
  <c r="T4226" i="1" a="1"/>
  <c r="T4226" i="1" s="1"/>
  <c r="T4225" i="1" a="1"/>
  <c r="T4225" i="1" s="1"/>
  <c r="T4224" i="1" a="1"/>
  <c r="T4224" i="1" s="1"/>
  <c r="T4223" i="1" a="1"/>
  <c r="T4223" i="1" s="1"/>
  <c r="T4222" i="1" a="1"/>
  <c r="T4222" i="1" s="1"/>
  <c r="T4221" i="1" a="1"/>
  <c r="T4221" i="1" s="1"/>
  <c r="T4220" i="1" a="1"/>
  <c r="T4220" i="1" s="1"/>
  <c r="T4219" i="1" a="1"/>
  <c r="T4219" i="1" s="1"/>
  <c r="T4218" i="1" a="1"/>
  <c r="T4218" i="1" s="1"/>
  <c r="T4217" i="1" a="1"/>
  <c r="T4217" i="1" s="1"/>
  <c r="T4216" i="1" a="1"/>
  <c r="T4216" i="1" s="1"/>
  <c r="T4215" i="1" a="1"/>
  <c r="T4215" i="1" s="1"/>
  <c r="T4214" i="1" a="1"/>
  <c r="T4214" i="1" s="1"/>
  <c r="T4213" i="1" a="1"/>
  <c r="T4213" i="1" s="1"/>
  <c r="T4212" i="1" a="1"/>
  <c r="T4212" i="1" s="1"/>
  <c r="T4211" i="1" a="1"/>
  <c r="T4211" i="1" s="1"/>
  <c r="T4210" i="1" a="1"/>
  <c r="T4210" i="1" s="1"/>
  <c r="T4209" i="1" a="1"/>
  <c r="T4209" i="1" s="1"/>
  <c r="T4208" i="1" a="1"/>
  <c r="T4208" i="1" s="1"/>
  <c r="T4207" i="1" a="1"/>
  <c r="T4207" i="1" s="1"/>
  <c r="T4206" i="1" a="1"/>
  <c r="T4206" i="1" s="1"/>
  <c r="T4205" i="1" a="1"/>
  <c r="T4205" i="1" s="1"/>
  <c r="T4204" i="1" a="1"/>
  <c r="T4204" i="1" s="1"/>
  <c r="T4203" i="1" a="1"/>
  <c r="T4203" i="1" s="1"/>
  <c r="T4202" i="1" a="1"/>
  <c r="T4202" i="1" s="1"/>
  <c r="T4201" i="1" a="1"/>
  <c r="T4201" i="1" s="1"/>
  <c r="T4200" i="1" a="1"/>
  <c r="T4200" i="1" s="1"/>
  <c r="T4199" i="1" a="1"/>
  <c r="T4199" i="1" s="1"/>
  <c r="T4198" i="1" a="1"/>
  <c r="T4198" i="1" s="1"/>
  <c r="T4197" i="1" a="1"/>
  <c r="T4197" i="1" s="1"/>
  <c r="T4196" i="1" a="1"/>
  <c r="T4196" i="1" s="1"/>
  <c r="T4195" i="1" a="1"/>
  <c r="T4195" i="1" s="1"/>
  <c r="T4194" i="1" a="1"/>
  <c r="T4194" i="1" s="1"/>
  <c r="T4193" i="1" a="1"/>
  <c r="T4193" i="1" s="1"/>
  <c r="T4192" i="1" a="1"/>
  <c r="T4192" i="1" s="1"/>
  <c r="T4191" i="1" a="1"/>
  <c r="T4191" i="1" s="1"/>
  <c r="T4190" i="1" a="1"/>
  <c r="T4190" i="1" s="1"/>
  <c r="T4189" i="1" a="1"/>
  <c r="T4189" i="1" s="1"/>
  <c r="T4188" i="1" a="1"/>
  <c r="T4188" i="1" s="1"/>
  <c r="T4187" i="1" a="1"/>
  <c r="T4187" i="1" s="1"/>
  <c r="T4186" i="1" a="1"/>
  <c r="T4186" i="1" s="1"/>
  <c r="T4185" i="1" a="1"/>
  <c r="T4185" i="1" s="1"/>
  <c r="T4184" i="1" a="1"/>
  <c r="T4184" i="1" s="1"/>
  <c r="T4183" i="1" a="1"/>
  <c r="T4183" i="1" s="1"/>
  <c r="T4182" i="1" a="1"/>
  <c r="T4182" i="1" s="1"/>
  <c r="T4181" i="1" a="1"/>
  <c r="T4181" i="1" s="1"/>
  <c r="T4180" i="1" a="1"/>
  <c r="T4180" i="1" s="1"/>
  <c r="T4179" i="1" a="1"/>
  <c r="T4179" i="1" s="1"/>
  <c r="T4178" i="1" a="1"/>
  <c r="T4178" i="1" s="1"/>
  <c r="T4177" i="1" a="1"/>
  <c r="T4177" i="1" s="1"/>
  <c r="T4176" i="1" a="1"/>
  <c r="T4176" i="1" s="1"/>
  <c r="T4175" i="1" a="1"/>
  <c r="T4175" i="1" s="1"/>
  <c r="T4174" i="1" a="1"/>
  <c r="T4174" i="1" s="1"/>
  <c r="T4173" i="1" a="1"/>
  <c r="T4173" i="1" s="1"/>
  <c r="T4172" i="1" a="1"/>
  <c r="T4172" i="1" s="1"/>
  <c r="T4171" i="1" a="1"/>
  <c r="T4171" i="1" s="1"/>
  <c r="T4170" i="1" a="1"/>
  <c r="T4170" i="1" s="1"/>
  <c r="T4169" i="1" a="1"/>
  <c r="T4169" i="1" s="1"/>
  <c r="T4168" i="1" a="1"/>
  <c r="T4168" i="1" s="1"/>
  <c r="T4167" i="1" a="1"/>
  <c r="T4167" i="1" s="1"/>
  <c r="T4166" i="1" a="1"/>
  <c r="T4166" i="1" s="1"/>
  <c r="T4165" i="1" a="1"/>
  <c r="T4165" i="1" s="1"/>
  <c r="T4164" i="1" a="1"/>
  <c r="T4164" i="1" s="1"/>
  <c r="T4163" i="1" a="1"/>
  <c r="T4163" i="1" s="1"/>
  <c r="T4162" i="1" a="1"/>
  <c r="T4162" i="1" s="1"/>
  <c r="T4161" i="1" a="1"/>
  <c r="T4161" i="1" s="1"/>
  <c r="T4160" i="1" a="1"/>
  <c r="T4160" i="1" s="1"/>
  <c r="T4159" i="1" a="1"/>
  <c r="T4159" i="1" s="1"/>
  <c r="T4158" i="1" a="1"/>
  <c r="T4158" i="1" s="1"/>
  <c r="T4157" i="1" a="1"/>
  <c r="T4157" i="1" s="1"/>
  <c r="T4156" i="1" a="1"/>
  <c r="T4156" i="1" s="1"/>
  <c r="T4155" i="1" a="1"/>
  <c r="T4155" i="1" s="1"/>
  <c r="T4154" i="1" a="1"/>
  <c r="T4154" i="1" s="1"/>
  <c r="T4153" i="1" a="1"/>
  <c r="T4153" i="1" s="1"/>
  <c r="T4152" i="1" a="1"/>
  <c r="T4152" i="1" s="1"/>
  <c r="T4151" i="1" a="1"/>
  <c r="T4151" i="1" s="1"/>
  <c r="T4150" i="1" a="1"/>
  <c r="T4150" i="1" s="1"/>
  <c r="T4149" i="1" a="1"/>
  <c r="T4149" i="1" s="1"/>
  <c r="T4148" i="1" a="1"/>
  <c r="T4148" i="1" s="1"/>
  <c r="T4147" i="1" a="1"/>
  <c r="T4147" i="1" s="1"/>
  <c r="T4146" i="1" a="1"/>
  <c r="T4146" i="1" s="1"/>
  <c r="T4145" i="1" a="1"/>
  <c r="T4145" i="1" s="1"/>
  <c r="T4144" i="1" a="1"/>
  <c r="T4144" i="1" s="1"/>
  <c r="T4143" i="1" a="1"/>
  <c r="T4143" i="1" s="1"/>
  <c r="T4142" i="1" a="1"/>
  <c r="T4142" i="1" s="1"/>
  <c r="T4141" i="1" a="1"/>
  <c r="T4141" i="1" s="1"/>
  <c r="T4140" i="1" a="1"/>
  <c r="T4140" i="1" s="1"/>
  <c r="T4139" i="1" a="1"/>
  <c r="T4139" i="1" s="1"/>
  <c r="T4138" i="1" a="1"/>
  <c r="T4138" i="1" s="1"/>
  <c r="T4137" i="1" a="1"/>
  <c r="T4137" i="1" s="1"/>
  <c r="T4136" i="1" a="1"/>
  <c r="T4136" i="1" s="1"/>
  <c r="T4135" i="1" a="1"/>
  <c r="T4135" i="1" s="1"/>
  <c r="T4134" i="1" a="1"/>
  <c r="T4134" i="1" s="1"/>
  <c r="T4133" i="1" a="1"/>
  <c r="T4133" i="1" s="1"/>
  <c r="T4132" i="1" a="1"/>
  <c r="T4132" i="1" s="1"/>
  <c r="T4131" i="1" a="1"/>
  <c r="T4131" i="1" s="1"/>
  <c r="T4130" i="1" a="1"/>
  <c r="T4130" i="1" s="1"/>
  <c r="T4129" i="1" a="1"/>
  <c r="T4129" i="1" s="1"/>
  <c r="T4128" i="1" a="1"/>
  <c r="T4128" i="1" s="1"/>
  <c r="T4127" i="1" a="1"/>
  <c r="T4127" i="1" s="1"/>
  <c r="T4126" i="1" a="1"/>
  <c r="T4126" i="1" s="1"/>
  <c r="T4125" i="1" a="1"/>
  <c r="T4125" i="1" s="1"/>
  <c r="T4124" i="1" a="1"/>
  <c r="T4124" i="1" s="1"/>
  <c r="T4123" i="1" a="1"/>
  <c r="T4123" i="1" s="1"/>
  <c r="T4122" i="1" a="1"/>
  <c r="T4122" i="1" s="1"/>
  <c r="T4121" i="1" a="1"/>
  <c r="T4121" i="1" s="1"/>
  <c r="T4120" i="1" a="1"/>
  <c r="T4120" i="1" s="1"/>
  <c r="T4119" i="1" a="1"/>
  <c r="T4119" i="1" s="1"/>
  <c r="T4118" i="1" a="1"/>
  <c r="T4118" i="1" s="1"/>
  <c r="T4117" i="1" a="1"/>
  <c r="T4117" i="1" s="1"/>
  <c r="T4116" i="1" a="1"/>
  <c r="T4116" i="1" s="1"/>
  <c r="T4115" i="1" a="1"/>
  <c r="T4115" i="1" s="1"/>
  <c r="T4114" i="1" a="1"/>
  <c r="T4114" i="1" s="1"/>
  <c r="T4113" i="1" a="1"/>
  <c r="T4113" i="1" s="1"/>
  <c r="T4112" i="1" a="1"/>
  <c r="T4112" i="1" s="1"/>
  <c r="T4111" i="1" a="1"/>
  <c r="T4111" i="1" s="1"/>
  <c r="T4110" i="1" a="1"/>
  <c r="T4110" i="1" s="1"/>
  <c r="T4109" i="1" a="1"/>
  <c r="T4109" i="1" s="1"/>
  <c r="T4108" i="1" a="1"/>
  <c r="T4108" i="1" s="1"/>
  <c r="T4107" i="1" a="1"/>
  <c r="T4107" i="1" s="1"/>
  <c r="T4106" i="1" a="1"/>
  <c r="T4106" i="1" s="1"/>
  <c r="T4105" i="1" a="1"/>
  <c r="T4105" i="1" s="1"/>
  <c r="T4104" i="1" a="1"/>
  <c r="T4104" i="1" s="1"/>
  <c r="T4103" i="1" a="1"/>
  <c r="T4103" i="1" s="1"/>
  <c r="T4102" i="1" a="1"/>
  <c r="T4102" i="1" s="1"/>
  <c r="T4101" i="1" a="1"/>
  <c r="T4101" i="1" s="1"/>
  <c r="T4100" i="1" a="1"/>
  <c r="T4100" i="1" s="1"/>
  <c r="T4099" i="1" a="1"/>
  <c r="T4099" i="1" s="1"/>
  <c r="T4098" i="1" a="1"/>
  <c r="T4098" i="1" s="1"/>
  <c r="T4097" i="1" a="1"/>
  <c r="T4097" i="1" s="1"/>
  <c r="T4096" i="1" a="1"/>
  <c r="T4096" i="1" s="1"/>
  <c r="T4095" i="1" a="1"/>
  <c r="T4095" i="1" s="1"/>
  <c r="T4094" i="1" a="1"/>
  <c r="T4094" i="1" s="1"/>
  <c r="T4093" i="1" a="1"/>
  <c r="T4093" i="1" s="1"/>
  <c r="T4092" i="1" a="1"/>
  <c r="T4092" i="1" s="1"/>
  <c r="T4091" i="1" a="1"/>
  <c r="T4091" i="1" s="1"/>
  <c r="T4090" i="1" a="1"/>
  <c r="T4090" i="1" s="1"/>
  <c r="T4089" i="1" a="1"/>
  <c r="T4089" i="1" s="1"/>
  <c r="T4088" i="1" a="1"/>
  <c r="T4088" i="1" s="1"/>
  <c r="T4087" i="1" a="1"/>
  <c r="T4087" i="1" s="1"/>
  <c r="T4086" i="1" a="1"/>
  <c r="T4086" i="1" s="1"/>
  <c r="T4085" i="1" a="1"/>
  <c r="T4085" i="1" s="1"/>
  <c r="T4084" i="1" a="1"/>
  <c r="T4084" i="1" s="1"/>
  <c r="T4083" i="1" a="1"/>
  <c r="T4083" i="1" s="1"/>
  <c r="T4082" i="1" a="1"/>
  <c r="T4082" i="1" s="1"/>
  <c r="T4081" i="1" a="1"/>
  <c r="T4081" i="1" s="1"/>
  <c r="T4080" i="1" a="1"/>
  <c r="T4080" i="1" s="1"/>
  <c r="T4079" i="1" a="1"/>
  <c r="T4079" i="1" s="1"/>
  <c r="T4078" i="1" a="1"/>
  <c r="T4078" i="1" s="1"/>
  <c r="T4077" i="1" a="1"/>
  <c r="T4077" i="1" s="1"/>
  <c r="T4076" i="1" a="1"/>
  <c r="T4076" i="1" s="1"/>
  <c r="T4075" i="1" a="1"/>
  <c r="T4075" i="1" s="1"/>
  <c r="T4074" i="1" a="1"/>
  <c r="T4074" i="1" s="1"/>
  <c r="T4073" i="1" a="1"/>
  <c r="T4073" i="1" s="1"/>
  <c r="T4072" i="1" a="1"/>
  <c r="T4072" i="1" s="1"/>
  <c r="T4071" i="1" a="1"/>
  <c r="T4071" i="1" s="1"/>
  <c r="T4070" i="1" a="1"/>
  <c r="T4070" i="1" s="1"/>
  <c r="T4069" i="1" a="1"/>
  <c r="T4069" i="1" s="1"/>
  <c r="T4068" i="1" a="1"/>
  <c r="T4068" i="1" s="1"/>
  <c r="T4067" i="1" a="1"/>
  <c r="T4067" i="1" s="1"/>
  <c r="T4066" i="1" a="1"/>
  <c r="T4066" i="1" s="1"/>
  <c r="T4065" i="1" a="1"/>
  <c r="T4065" i="1" s="1"/>
  <c r="T4064" i="1" a="1"/>
  <c r="T4064" i="1" s="1"/>
  <c r="T4063" i="1" a="1"/>
  <c r="T4063" i="1" s="1"/>
  <c r="T4062" i="1" a="1"/>
  <c r="T4062" i="1" s="1"/>
  <c r="T4061" i="1" a="1"/>
  <c r="T4061" i="1" s="1"/>
  <c r="T4060" i="1" a="1"/>
  <c r="T4060" i="1" s="1"/>
  <c r="T4059" i="1" a="1"/>
  <c r="T4059" i="1" s="1"/>
  <c r="T4058" i="1" a="1"/>
  <c r="T4058" i="1" s="1"/>
  <c r="T4057" i="1" a="1"/>
  <c r="T4057" i="1" s="1"/>
  <c r="T4056" i="1" a="1"/>
  <c r="T4056" i="1" s="1"/>
  <c r="T4055" i="1" a="1"/>
  <c r="T4055" i="1" s="1"/>
  <c r="T4054" i="1" a="1"/>
  <c r="T4054" i="1" s="1"/>
  <c r="T4053" i="1" a="1"/>
  <c r="T4053" i="1" s="1"/>
  <c r="T4052" i="1" a="1"/>
  <c r="T4052" i="1" s="1"/>
  <c r="T4051" i="1" a="1"/>
  <c r="T4051" i="1" s="1"/>
  <c r="T4050" i="1" a="1"/>
  <c r="T4050" i="1" s="1"/>
  <c r="T4049" i="1" a="1"/>
  <c r="T4049" i="1" s="1"/>
  <c r="T4048" i="1" a="1"/>
  <c r="T4048" i="1" s="1"/>
  <c r="T4047" i="1" a="1"/>
  <c r="T4047" i="1" s="1"/>
  <c r="T4046" i="1" a="1"/>
  <c r="T4046" i="1" s="1"/>
  <c r="T4045" i="1" a="1"/>
  <c r="T4045" i="1" s="1"/>
  <c r="T4044" i="1" a="1"/>
  <c r="T4044" i="1" s="1"/>
  <c r="T4043" i="1" a="1"/>
  <c r="T4043" i="1" s="1"/>
  <c r="T4042" i="1" a="1"/>
  <c r="T4042" i="1" s="1"/>
  <c r="T4041" i="1" a="1"/>
  <c r="T4041" i="1" s="1"/>
  <c r="T4040" i="1" a="1"/>
  <c r="T4040" i="1" s="1"/>
  <c r="T4039" i="1" a="1"/>
  <c r="T4039" i="1" s="1"/>
  <c r="T4038" i="1" a="1"/>
  <c r="T4038" i="1" s="1"/>
  <c r="T4037" i="1" a="1"/>
  <c r="T4037" i="1" s="1"/>
  <c r="T4036" i="1" a="1"/>
  <c r="T4036" i="1" s="1"/>
  <c r="T4035" i="1" a="1"/>
  <c r="T4035" i="1" s="1"/>
  <c r="T4034" i="1" a="1"/>
  <c r="T4034" i="1" s="1"/>
  <c r="T4033" i="1" a="1"/>
  <c r="T4033" i="1" s="1"/>
  <c r="T4032" i="1" a="1"/>
  <c r="T4032" i="1" s="1"/>
  <c r="T4031" i="1" a="1"/>
  <c r="T4031" i="1" s="1"/>
  <c r="T4030" i="1" a="1"/>
  <c r="T4030" i="1" s="1"/>
  <c r="T4029" i="1" a="1"/>
  <c r="T4029" i="1" s="1"/>
  <c r="T4028" i="1" a="1"/>
  <c r="T4028" i="1" s="1"/>
  <c r="T4027" i="1" a="1"/>
  <c r="T4027" i="1" s="1"/>
  <c r="T4026" i="1" a="1"/>
  <c r="T4026" i="1" s="1"/>
  <c r="T4025" i="1" a="1"/>
  <c r="T4025" i="1" s="1"/>
  <c r="T4024" i="1" a="1"/>
  <c r="T4024" i="1" s="1"/>
  <c r="T4023" i="1" a="1"/>
  <c r="T4023" i="1" s="1"/>
  <c r="T4022" i="1" a="1"/>
  <c r="T4022" i="1" s="1"/>
  <c r="T4021" i="1" a="1"/>
  <c r="T4021" i="1" s="1"/>
  <c r="T4020" i="1" a="1"/>
  <c r="T4020" i="1" s="1"/>
  <c r="T4019" i="1" a="1"/>
  <c r="T4019" i="1" s="1"/>
  <c r="T4018" i="1" a="1"/>
  <c r="T4018" i="1" s="1"/>
  <c r="T4017" i="1" a="1"/>
  <c r="T4017" i="1" s="1"/>
  <c r="T4016" i="1" a="1"/>
  <c r="T4016" i="1" s="1"/>
  <c r="T4015" i="1" a="1"/>
  <c r="T4015" i="1" s="1"/>
  <c r="T4014" i="1" a="1"/>
  <c r="T4014" i="1" s="1"/>
  <c r="T4013" i="1" a="1"/>
  <c r="T4013" i="1" s="1"/>
  <c r="T4012" i="1" a="1"/>
  <c r="T4012" i="1" s="1"/>
  <c r="T4011" i="1" a="1"/>
  <c r="T4011" i="1" s="1"/>
  <c r="T4010" i="1" a="1"/>
  <c r="T4010" i="1" s="1"/>
  <c r="T4009" i="1" a="1"/>
  <c r="T4009" i="1" s="1"/>
  <c r="T4008" i="1" a="1"/>
  <c r="T4008" i="1" s="1"/>
  <c r="T4007" i="1" a="1"/>
  <c r="T4007" i="1" s="1"/>
  <c r="T4006" i="1" a="1"/>
  <c r="T4006" i="1" s="1"/>
  <c r="T4005" i="1" a="1"/>
  <c r="T4005" i="1" s="1"/>
  <c r="T4004" i="1" a="1"/>
  <c r="T4004" i="1" s="1"/>
  <c r="T4003" i="1" a="1"/>
  <c r="T4003" i="1" s="1"/>
  <c r="T4002" i="1" a="1"/>
  <c r="T4002" i="1" s="1"/>
  <c r="T4001" i="1" a="1"/>
  <c r="T4001" i="1" s="1"/>
  <c r="T4000" i="1" a="1"/>
  <c r="T4000" i="1" s="1"/>
  <c r="T3999" i="1" a="1"/>
  <c r="T3999" i="1" s="1"/>
  <c r="T3998" i="1" a="1"/>
  <c r="T3998" i="1" s="1"/>
  <c r="T3997" i="1" a="1"/>
  <c r="T3997" i="1" s="1"/>
  <c r="T3996" i="1" a="1"/>
  <c r="T3996" i="1" s="1"/>
  <c r="T3995" i="1" a="1"/>
  <c r="T3995" i="1" s="1"/>
  <c r="T3994" i="1" a="1"/>
  <c r="T3994" i="1" s="1"/>
  <c r="T3993" i="1" a="1"/>
  <c r="T3993" i="1" s="1"/>
  <c r="T3992" i="1" a="1"/>
  <c r="T3992" i="1" s="1"/>
  <c r="T3991" i="1" a="1"/>
  <c r="T3991" i="1" s="1"/>
  <c r="T3990" i="1" a="1"/>
  <c r="T3990" i="1" s="1"/>
  <c r="T3989" i="1" a="1"/>
  <c r="T3989" i="1" s="1"/>
  <c r="T3988" i="1" a="1"/>
  <c r="T3988" i="1" s="1"/>
  <c r="T3987" i="1" a="1"/>
  <c r="T3987" i="1" s="1"/>
  <c r="T3986" i="1" a="1"/>
  <c r="T3986" i="1" s="1"/>
  <c r="T3985" i="1" a="1"/>
  <c r="T3985" i="1" s="1"/>
  <c r="T3984" i="1" a="1"/>
  <c r="T3984" i="1" s="1"/>
  <c r="T3983" i="1" a="1"/>
  <c r="T3983" i="1" s="1"/>
  <c r="T3982" i="1" a="1"/>
  <c r="T3982" i="1" s="1"/>
  <c r="T3981" i="1" a="1"/>
  <c r="T3981" i="1" s="1"/>
  <c r="T3980" i="1" a="1"/>
  <c r="T3980" i="1" s="1"/>
  <c r="T3979" i="1" a="1"/>
  <c r="T3979" i="1" s="1"/>
  <c r="T3978" i="1" a="1"/>
  <c r="T3978" i="1" s="1"/>
  <c r="T3977" i="1" a="1"/>
  <c r="T3977" i="1" s="1"/>
  <c r="T3976" i="1" a="1"/>
  <c r="T3976" i="1" s="1"/>
  <c r="T3975" i="1" a="1"/>
  <c r="T3975" i="1" s="1"/>
  <c r="T3974" i="1" a="1"/>
  <c r="T3974" i="1" s="1"/>
  <c r="T3973" i="1" a="1"/>
  <c r="T3973" i="1" s="1"/>
  <c r="T3972" i="1" a="1"/>
  <c r="T3972" i="1" s="1"/>
  <c r="T3971" i="1" a="1"/>
  <c r="T3971" i="1" s="1"/>
  <c r="T3970" i="1" a="1"/>
  <c r="T3970" i="1" s="1"/>
  <c r="T3969" i="1" a="1"/>
  <c r="T3969" i="1" s="1"/>
  <c r="T3968" i="1" a="1"/>
  <c r="T3968" i="1" s="1"/>
  <c r="T3967" i="1" a="1"/>
  <c r="T3967" i="1" s="1"/>
  <c r="T3966" i="1" a="1"/>
  <c r="T3966" i="1" s="1"/>
  <c r="T3965" i="1" a="1"/>
  <c r="T3965" i="1" s="1"/>
  <c r="T3964" i="1" a="1"/>
  <c r="T3964" i="1" s="1"/>
  <c r="T3963" i="1" a="1"/>
  <c r="T3963" i="1" s="1"/>
  <c r="T3962" i="1" a="1"/>
  <c r="T3962" i="1" s="1"/>
  <c r="T3961" i="1" a="1"/>
  <c r="T3961" i="1" s="1"/>
  <c r="T3960" i="1" a="1"/>
  <c r="T3960" i="1" s="1"/>
  <c r="T3959" i="1" a="1"/>
  <c r="T3959" i="1" s="1"/>
  <c r="T3958" i="1" a="1"/>
  <c r="T3958" i="1" s="1"/>
  <c r="T3957" i="1" a="1"/>
  <c r="T3957" i="1" s="1"/>
  <c r="T3956" i="1" a="1"/>
  <c r="T3956" i="1" s="1"/>
  <c r="T3955" i="1" a="1"/>
  <c r="T3955" i="1" s="1"/>
  <c r="T3954" i="1" a="1"/>
  <c r="T3954" i="1" s="1"/>
  <c r="T3953" i="1" a="1"/>
  <c r="T3953" i="1" s="1"/>
  <c r="T3952" i="1" a="1"/>
  <c r="T3952" i="1" s="1"/>
  <c r="T3951" i="1" a="1"/>
  <c r="T3951" i="1" s="1"/>
  <c r="T3950" i="1" a="1"/>
  <c r="T3950" i="1" s="1"/>
  <c r="T3949" i="1" a="1"/>
  <c r="T3949" i="1" s="1"/>
  <c r="T3948" i="1" a="1"/>
  <c r="T3948" i="1" s="1"/>
  <c r="T3947" i="1" a="1"/>
  <c r="T3947" i="1" s="1"/>
  <c r="T3946" i="1" a="1"/>
  <c r="T3946" i="1" s="1"/>
  <c r="T3945" i="1" a="1"/>
  <c r="T3945" i="1" s="1"/>
  <c r="T3944" i="1" a="1"/>
  <c r="T3944" i="1" s="1"/>
  <c r="T3943" i="1" a="1"/>
  <c r="T3943" i="1" s="1"/>
  <c r="T3942" i="1" a="1"/>
  <c r="T3942" i="1" s="1"/>
  <c r="T3941" i="1" a="1"/>
  <c r="T3941" i="1" s="1"/>
  <c r="T3940" i="1" a="1"/>
  <c r="T3940" i="1" s="1"/>
  <c r="T3939" i="1" a="1"/>
  <c r="T3939" i="1" s="1"/>
  <c r="T3938" i="1" a="1"/>
  <c r="T3938" i="1" s="1"/>
  <c r="T3937" i="1" a="1"/>
  <c r="T3937" i="1" s="1"/>
  <c r="T3936" i="1" a="1"/>
  <c r="T3936" i="1" s="1"/>
  <c r="T3935" i="1" a="1"/>
  <c r="T3935" i="1" s="1"/>
  <c r="T3934" i="1" a="1"/>
  <c r="T3934" i="1" s="1"/>
  <c r="T3933" i="1" a="1"/>
  <c r="T3933" i="1" s="1"/>
  <c r="T3932" i="1" a="1"/>
  <c r="T3932" i="1" s="1"/>
  <c r="T3931" i="1" a="1"/>
  <c r="T3931" i="1" s="1"/>
  <c r="T3930" i="1" a="1"/>
  <c r="T3930" i="1" s="1"/>
  <c r="T3929" i="1" a="1"/>
  <c r="T3929" i="1" s="1"/>
  <c r="T3928" i="1" a="1"/>
  <c r="T3928" i="1" s="1"/>
  <c r="T3927" i="1" a="1"/>
  <c r="T3927" i="1" s="1"/>
  <c r="T3926" i="1" a="1"/>
  <c r="T3926" i="1" s="1"/>
  <c r="T3925" i="1" a="1"/>
  <c r="T3925" i="1" s="1"/>
  <c r="T3924" i="1" a="1"/>
  <c r="T3924" i="1" s="1"/>
  <c r="T3923" i="1" a="1"/>
  <c r="T3923" i="1" s="1"/>
  <c r="T3922" i="1" a="1"/>
  <c r="T3922" i="1" s="1"/>
  <c r="T3921" i="1" a="1"/>
  <c r="T3921" i="1" s="1"/>
  <c r="T3920" i="1" a="1"/>
  <c r="T3920" i="1" s="1"/>
  <c r="T3919" i="1" a="1"/>
  <c r="T3919" i="1" s="1"/>
  <c r="T3918" i="1" a="1"/>
  <c r="T3918" i="1" s="1"/>
  <c r="T3917" i="1" a="1"/>
  <c r="T3917" i="1" s="1"/>
  <c r="T3916" i="1" a="1"/>
  <c r="T3916" i="1" s="1"/>
  <c r="T3915" i="1" a="1"/>
  <c r="T3915" i="1" s="1"/>
  <c r="T3914" i="1" a="1"/>
  <c r="T3914" i="1" s="1"/>
  <c r="T3913" i="1" a="1"/>
  <c r="T3913" i="1" s="1"/>
  <c r="T3912" i="1" a="1"/>
  <c r="T3912" i="1" s="1"/>
  <c r="T3911" i="1" a="1"/>
  <c r="T3911" i="1" s="1"/>
  <c r="T3910" i="1" a="1"/>
  <c r="T3910" i="1" s="1"/>
  <c r="T3909" i="1" a="1"/>
  <c r="T3909" i="1" s="1"/>
  <c r="T3908" i="1" a="1"/>
  <c r="T3908" i="1" s="1"/>
  <c r="T3907" i="1" a="1"/>
  <c r="T3907" i="1" s="1"/>
  <c r="T3906" i="1" a="1"/>
  <c r="T3906" i="1" s="1"/>
  <c r="T3905" i="1" a="1"/>
  <c r="T3905" i="1" s="1"/>
  <c r="T3904" i="1" a="1"/>
  <c r="T3904" i="1" s="1"/>
  <c r="T3903" i="1" a="1"/>
  <c r="T3903" i="1" s="1"/>
  <c r="T3902" i="1" a="1"/>
  <c r="T3902" i="1" s="1"/>
  <c r="T3901" i="1" a="1"/>
  <c r="T3901" i="1" s="1"/>
  <c r="T3900" i="1" a="1"/>
  <c r="T3900" i="1" s="1"/>
  <c r="T3899" i="1" a="1"/>
  <c r="T3899" i="1" s="1"/>
  <c r="T3898" i="1" a="1"/>
  <c r="T3898" i="1" s="1"/>
  <c r="T3897" i="1" a="1"/>
  <c r="T3897" i="1" s="1"/>
  <c r="T3896" i="1" a="1"/>
  <c r="T3896" i="1" s="1"/>
  <c r="T3895" i="1" a="1"/>
  <c r="T3895" i="1" s="1"/>
  <c r="T3894" i="1" a="1"/>
  <c r="T3894" i="1" s="1"/>
  <c r="T3893" i="1" a="1"/>
  <c r="T3893" i="1" s="1"/>
  <c r="T3892" i="1" a="1"/>
  <c r="T3892" i="1" s="1"/>
  <c r="T3891" i="1" a="1"/>
  <c r="T3891" i="1" s="1"/>
  <c r="T3890" i="1" a="1"/>
  <c r="T3890" i="1" s="1"/>
  <c r="T3889" i="1" a="1"/>
  <c r="T3889" i="1" s="1"/>
  <c r="T3888" i="1" a="1"/>
  <c r="T3888" i="1" s="1"/>
  <c r="T3887" i="1" a="1"/>
  <c r="T3887" i="1" s="1"/>
  <c r="T3886" i="1" a="1"/>
  <c r="T3886" i="1" s="1"/>
  <c r="T3885" i="1" a="1"/>
  <c r="T3885" i="1" s="1"/>
  <c r="T3884" i="1" a="1"/>
  <c r="T3884" i="1" s="1"/>
  <c r="T3883" i="1" a="1"/>
  <c r="T3883" i="1" s="1"/>
  <c r="T3882" i="1" a="1"/>
  <c r="T3882" i="1" s="1"/>
  <c r="T3881" i="1" a="1"/>
  <c r="T3881" i="1" s="1"/>
  <c r="T3880" i="1" a="1"/>
  <c r="T3880" i="1" s="1"/>
  <c r="T3879" i="1" a="1"/>
  <c r="T3879" i="1" s="1"/>
  <c r="T3878" i="1" a="1"/>
  <c r="T3878" i="1" s="1"/>
  <c r="T3877" i="1" a="1"/>
  <c r="T3877" i="1" s="1"/>
  <c r="T3876" i="1" a="1"/>
  <c r="T3876" i="1" s="1"/>
  <c r="T3875" i="1" a="1"/>
  <c r="T3875" i="1" s="1"/>
  <c r="T3874" i="1" a="1"/>
  <c r="T3874" i="1" s="1"/>
  <c r="T3873" i="1" a="1"/>
  <c r="T3873" i="1" s="1"/>
  <c r="T3872" i="1" a="1"/>
  <c r="T3872" i="1" s="1"/>
  <c r="T3871" i="1" a="1"/>
  <c r="T3871" i="1" s="1"/>
  <c r="T3870" i="1" a="1"/>
  <c r="T3870" i="1" s="1"/>
  <c r="T3869" i="1" a="1"/>
  <c r="T3869" i="1" s="1"/>
  <c r="T3868" i="1" a="1"/>
  <c r="T3868" i="1" s="1"/>
  <c r="T3867" i="1" a="1"/>
  <c r="T3867" i="1" s="1"/>
  <c r="T3866" i="1" a="1"/>
  <c r="T3866" i="1" s="1"/>
  <c r="T3865" i="1" a="1"/>
  <c r="T3865" i="1" s="1"/>
  <c r="T3864" i="1" a="1"/>
  <c r="T3864" i="1" s="1"/>
  <c r="T3863" i="1" a="1"/>
  <c r="T3863" i="1" s="1"/>
  <c r="T3862" i="1" a="1"/>
  <c r="T3862" i="1" s="1"/>
  <c r="T3861" i="1" a="1"/>
  <c r="T3861" i="1" s="1"/>
  <c r="T3860" i="1" a="1"/>
  <c r="T3860" i="1" s="1"/>
  <c r="T3859" i="1" a="1"/>
  <c r="T3859" i="1" s="1"/>
  <c r="T3858" i="1" a="1"/>
  <c r="T3858" i="1" s="1"/>
  <c r="T3857" i="1" a="1"/>
  <c r="T3857" i="1" s="1"/>
  <c r="T3856" i="1" a="1"/>
  <c r="T3856" i="1" s="1"/>
  <c r="T3855" i="1" a="1"/>
  <c r="T3855" i="1" s="1"/>
  <c r="T3854" i="1" a="1"/>
  <c r="T3854" i="1" s="1"/>
  <c r="T3853" i="1" a="1"/>
  <c r="T3853" i="1" s="1"/>
  <c r="T3852" i="1" a="1"/>
  <c r="T3852" i="1" s="1"/>
  <c r="T3851" i="1" a="1"/>
  <c r="T3851" i="1" s="1"/>
  <c r="T3850" i="1" a="1"/>
  <c r="T3850" i="1" s="1"/>
  <c r="T3849" i="1" a="1"/>
  <c r="T3849" i="1" s="1"/>
  <c r="T3848" i="1" a="1"/>
  <c r="T3848" i="1" s="1"/>
  <c r="T3847" i="1" a="1"/>
  <c r="T3847" i="1" s="1"/>
  <c r="T3846" i="1" a="1"/>
  <c r="T3846" i="1" s="1"/>
  <c r="T3845" i="1" a="1"/>
  <c r="T3845" i="1" s="1"/>
  <c r="T3844" i="1" a="1"/>
  <c r="T3844" i="1" s="1"/>
  <c r="T3843" i="1" a="1"/>
  <c r="T3843" i="1" s="1"/>
  <c r="T3842" i="1" a="1"/>
  <c r="T3842" i="1" s="1"/>
  <c r="T3841" i="1" a="1"/>
  <c r="T3841" i="1" s="1"/>
  <c r="T3840" i="1" a="1"/>
  <c r="T3840" i="1" s="1"/>
  <c r="T3839" i="1" a="1"/>
  <c r="T3839" i="1" s="1"/>
  <c r="T3838" i="1" a="1"/>
  <c r="T3838" i="1" s="1"/>
  <c r="T3837" i="1" a="1"/>
  <c r="T3837" i="1" s="1"/>
  <c r="T3836" i="1" a="1"/>
  <c r="T3836" i="1" s="1"/>
  <c r="T3835" i="1" a="1"/>
  <c r="T3835" i="1" s="1"/>
  <c r="T3834" i="1" a="1"/>
  <c r="T3834" i="1" s="1"/>
  <c r="T3833" i="1" a="1"/>
  <c r="T3833" i="1" s="1"/>
  <c r="T3832" i="1" a="1"/>
  <c r="T3832" i="1" s="1"/>
  <c r="T3831" i="1" a="1"/>
  <c r="T3831" i="1" s="1"/>
  <c r="T3830" i="1" a="1"/>
  <c r="T3830" i="1" s="1"/>
  <c r="T3829" i="1" a="1"/>
  <c r="T3829" i="1" s="1"/>
  <c r="T3828" i="1" a="1"/>
  <c r="T3828" i="1" s="1"/>
  <c r="T3827" i="1" a="1"/>
  <c r="T3827" i="1" s="1"/>
  <c r="T3826" i="1" a="1"/>
  <c r="T3826" i="1" s="1"/>
  <c r="T3825" i="1" a="1"/>
  <c r="T3825" i="1" s="1"/>
  <c r="T3824" i="1" a="1"/>
  <c r="T3824" i="1" s="1"/>
  <c r="T3823" i="1" a="1"/>
  <c r="T3823" i="1" s="1"/>
  <c r="T3822" i="1" a="1"/>
  <c r="T3822" i="1" s="1"/>
  <c r="T3821" i="1" a="1"/>
  <c r="T3821" i="1" s="1"/>
  <c r="T3820" i="1" a="1"/>
  <c r="T3820" i="1" s="1"/>
  <c r="T3819" i="1" a="1"/>
  <c r="T3819" i="1" s="1"/>
  <c r="T3818" i="1" a="1"/>
  <c r="T3818" i="1" s="1"/>
  <c r="T3817" i="1" a="1"/>
  <c r="T3817" i="1" s="1"/>
  <c r="T3816" i="1" a="1"/>
  <c r="T3816" i="1" s="1"/>
  <c r="T3815" i="1" a="1"/>
  <c r="T3815" i="1" s="1"/>
  <c r="T3814" i="1" a="1"/>
  <c r="T3814" i="1" s="1"/>
  <c r="T3813" i="1" a="1"/>
  <c r="T3813" i="1" s="1"/>
  <c r="T3812" i="1" a="1"/>
  <c r="T3812" i="1" s="1"/>
  <c r="T3811" i="1" a="1"/>
  <c r="T3811" i="1" s="1"/>
  <c r="T3810" i="1" a="1"/>
  <c r="T3810" i="1" s="1"/>
  <c r="T3809" i="1" a="1"/>
  <c r="T3809" i="1" s="1"/>
  <c r="T3808" i="1" a="1"/>
  <c r="T3808" i="1" s="1"/>
  <c r="T3807" i="1" a="1"/>
  <c r="T3807" i="1" s="1"/>
  <c r="T3806" i="1" a="1"/>
  <c r="T3806" i="1" s="1"/>
  <c r="T3805" i="1" a="1"/>
  <c r="T3805" i="1" s="1"/>
  <c r="T3804" i="1" a="1"/>
  <c r="T3804" i="1" s="1"/>
  <c r="T3803" i="1" a="1"/>
  <c r="T3803" i="1" s="1"/>
  <c r="T3802" i="1" a="1"/>
  <c r="T3802" i="1" s="1"/>
  <c r="T3801" i="1" a="1"/>
  <c r="T3801" i="1" s="1"/>
  <c r="T3800" i="1" a="1"/>
  <c r="T3800" i="1" s="1"/>
  <c r="T3799" i="1" a="1"/>
  <c r="T3799" i="1" s="1"/>
  <c r="T3798" i="1" a="1"/>
  <c r="T3798" i="1" s="1"/>
  <c r="T3797" i="1" a="1"/>
  <c r="T3797" i="1" s="1"/>
  <c r="T3796" i="1" a="1"/>
  <c r="T3796" i="1" s="1"/>
  <c r="T3795" i="1" a="1"/>
  <c r="T3795" i="1" s="1"/>
  <c r="T3794" i="1" a="1"/>
  <c r="T3794" i="1" s="1"/>
  <c r="T3793" i="1" a="1"/>
  <c r="T3793" i="1" s="1"/>
  <c r="T3792" i="1" a="1"/>
  <c r="T3792" i="1" s="1"/>
  <c r="T3791" i="1" a="1"/>
  <c r="T3791" i="1" s="1"/>
  <c r="T3790" i="1" a="1"/>
  <c r="T3790" i="1" s="1"/>
  <c r="T3789" i="1" a="1"/>
  <c r="T3789" i="1" s="1"/>
  <c r="T3788" i="1" a="1"/>
  <c r="T3788" i="1" s="1"/>
  <c r="T3787" i="1" a="1"/>
  <c r="T3787" i="1" s="1"/>
  <c r="T3786" i="1" a="1"/>
  <c r="T3786" i="1" s="1"/>
  <c r="T3785" i="1" a="1"/>
  <c r="T3785" i="1" s="1"/>
  <c r="T3784" i="1" a="1"/>
  <c r="T3784" i="1" s="1"/>
  <c r="T3783" i="1" a="1"/>
  <c r="T3783" i="1" s="1"/>
  <c r="T3782" i="1" a="1"/>
  <c r="T3782" i="1" s="1"/>
  <c r="T3781" i="1" a="1"/>
  <c r="T3781" i="1" s="1"/>
  <c r="T3780" i="1" a="1"/>
  <c r="T3780" i="1" s="1"/>
  <c r="T3779" i="1" a="1"/>
  <c r="T3779" i="1" s="1"/>
  <c r="T3778" i="1" a="1"/>
  <c r="T3778" i="1" s="1"/>
  <c r="T3777" i="1" a="1"/>
  <c r="T3777" i="1" s="1"/>
  <c r="T3776" i="1" a="1"/>
  <c r="T3776" i="1" s="1"/>
  <c r="T3775" i="1" a="1"/>
  <c r="T3775" i="1" s="1"/>
  <c r="T3774" i="1" a="1"/>
  <c r="T3774" i="1" s="1"/>
  <c r="T3773" i="1" a="1"/>
  <c r="T3773" i="1" s="1"/>
  <c r="T3772" i="1" a="1"/>
  <c r="T3772" i="1" s="1"/>
  <c r="T3771" i="1" a="1"/>
  <c r="T3771" i="1" s="1"/>
  <c r="T3770" i="1" a="1"/>
  <c r="T3770" i="1" s="1"/>
  <c r="T3769" i="1" a="1"/>
  <c r="T3769" i="1" s="1"/>
  <c r="T3768" i="1" a="1"/>
  <c r="T3768" i="1" s="1"/>
  <c r="T3767" i="1" a="1"/>
  <c r="T3767" i="1" s="1"/>
  <c r="T3766" i="1" a="1"/>
  <c r="T3766" i="1" s="1"/>
  <c r="T3765" i="1" a="1"/>
  <c r="T3765" i="1" s="1"/>
  <c r="T3764" i="1" a="1"/>
  <c r="T3764" i="1" s="1"/>
  <c r="T3763" i="1" a="1"/>
  <c r="T3763" i="1" s="1"/>
  <c r="T3762" i="1" a="1"/>
  <c r="T3762" i="1" s="1"/>
  <c r="T3761" i="1" a="1"/>
  <c r="T3761" i="1" s="1"/>
  <c r="T3760" i="1" a="1"/>
  <c r="T3760" i="1" s="1"/>
  <c r="T3759" i="1" a="1"/>
  <c r="T3759" i="1" s="1"/>
  <c r="T3758" i="1" a="1"/>
  <c r="T3758" i="1" s="1"/>
  <c r="T3757" i="1" a="1"/>
  <c r="T3757" i="1" s="1"/>
  <c r="T3756" i="1" a="1"/>
  <c r="T3756" i="1" s="1"/>
  <c r="T3755" i="1" a="1"/>
  <c r="T3755" i="1" s="1"/>
  <c r="T3754" i="1" a="1"/>
  <c r="T3754" i="1" s="1"/>
  <c r="T3753" i="1" a="1"/>
  <c r="T3753" i="1" s="1"/>
  <c r="T3752" i="1" a="1"/>
  <c r="T3752" i="1" s="1"/>
  <c r="T3751" i="1" a="1"/>
  <c r="T3751" i="1" s="1"/>
  <c r="T3750" i="1" a="1"/>
  <c r="T3750" i="1" s="1"/>
  <c r="T3749" i="1" a="1"/>
  <c r="T3749" i="1" s="1"/>
  <c r="T3748" i="1" a="1"/>
  <c r="T3748" i="1" s="1"/>
  <c r="T3747" i="1" a="1"/>
  <c r="T3747" i="1" s="1"/>
  <c r="T3746" i="1" a="1"/>
  <c r="T3746" i="1" s="1"/>
  <c r="T3745" i="1" a="1"/>
  <c r="T3745" i="1" s="1"/>
  <c r="T3744" i="1" a="1"/>
  <c r="T3744" i="1" s="1"/>
  <c r="T3743" i="1" a="1"/>
  <c r="T3743" i="1" s="1"/>
  <c r="T3742" i="1" a="1"/>
  <c r="T3742" i="1" s="1"/>
  <c r="T3741" i="1" a="1"/>
  <c r="T3741" i="1" s="1"/>
  <c r="T3740" i="1" a="1"/>
  <c r="T3740" i="1" s="1"/>
  <c r="T3739" i="1" a="1"/>
  <c r="T3739" i="1" s="1"/>
  <c r="T3738" i="1" a="1"/>
  <c r="T3738" i="1" s="1"/>
  <c r="T3737" i="1" a="1"/>
  <c r="T3737" i="1" s="1"/>
  <c r="T3736" i="1" a="1"/>
  <c r="T3736" i="1" s="1"/>
  <c r="T3735" i="1" a="1"/>
  <c r="T3735" i="1" s="1"/>
  <c r="T3734" i="1" a="1"/>
  <c r="T3734" i="1" s="1"/>
  <c r="T3733" i="1" a="1"/>
  <c r="T3733" i="1" s="1"/>
  <c r="T3732" i="1" a="1"/>
  <c r="T3732" i="1" s="1"/>
  <c r="T3731" i="1" a="1"/>
  <c r="T3731" i="1" s="1"/>
  <c r="T3730" i="1" a="1"/>
  <c r="T3730" i="1" s="1"/>
  <c r="T3729" i="1" a="1"/>
  <c r="T3729" i="1" s="1"/>
  <c r="T3728" i="1" a="1"/>
  <c r="T3728" i="1" s="1"/>
  <c r="T3727" i="1" a="1"/>
  <c r="T3727" i="1" s="1"/>
  <c r="T3726" i="1" a="1"/>
  <c r="T3726" i="1" s="1"/>
  <c r="T3725" i="1" a="1"/>
  <c r="T3725" i="1" s="1"/>
  <c r="T3724" i="1" a="1"/>
  <c r="T3724" i="1" s="1"/>
  <c r="T3723" i="1" a="1"/>
  <c r="T3723" i="1" s="1"/>
  <c r="T3722" i="1" a="1"/>
  <c r="T3722" i="1" s="1"/>
  <c r="T3721" i="1" a="1"/>
  <c r="T3721" i="1" s="1"/>
  <c r="T3720" i="1" a="1"/>
  <c r="T3720" i="1" s="1"/>
  <c r="T3719" i="1" a="1"/>
  <c r="T3719" i="1" s="1"/>
  <c r="T3718" i="1" a="1"/>
  <c r="T3718" i="1" s="1"/>
  <c r="T3717" i="1" a="1"/>
  <c r="T3717" i="1" s="1"/>
  <c r="T3716" i="1" a="1"/>
  <c r="T3716" i="1" s="1"/>
  <c r="T3715" i="1" a="1"/>
  <c r="T3715" i="1" s="1"/>
  <c r="T3714" i="1" a="1"/>
  <c r="T3714" i="1" s="1"/>
  <c r="T3713" i="1" a="1"/>
  <c r="T3713" i="1" s="1"/>
  <c r="T3712" i="1" a="1"/>
  <c r="T3712" i="1" s="1"/>
  <c r="T3711" i="1" a="1"/>
  <c r="T3711" i="1" s="1"/>
  <c r="T3710" i="1" a="1"/>
  <c r="T3710" i="1" s="1"/>
  <c r="T3709" i="1" a="1"/>
  <c r="T3709" i="1" s="1"/>
  <c r="T3708" i="1" a="1"/>
  <c r="T3708" i="1" s="1"/>
  <c r="T3707" i="1" a="1"/>
  <c r="T3707" i="1" s="1"/>
  <c r="T3706" i="1" a="1"/>
  <c r="T3706" i="1" s="1"/>
  <c r="T3705" i="1" a="1"/>
  <c r="T3705" i="1" s="1"/>
  <c r="T3704" i="1" a="1"/>
  <c r="T3704" i="1" s="1"/>
  <c r="T3703" i="1" a="1"/>
  <c r="T3703" i="1" s="1"/>
  <c r="T3702" i="1" a="1"/>
  <c r="T3702" i="1" s="1"/>
  <c r="T3701" i="1" a="1"/>
  <c r="T3701" i="1" s="1"/>
  <c r="T3700" i="1" a="1"/>
  <c r="T3700" i="1" s="1"/>
  <c r="T3699" i="1" a="1"/>
  <c r="T3699" i="1" s="1"/>
  <c r="T3698" i="1" a="1"/>
  <c r="T3698" i="1" s="1"/>
  <c r="T3697" i="1" a="1"/>
  <c r="T3697" i="1" s="1"/>
  <c r="T3696" i="1" a="1"/>
  <c r="T3696" i="1" s="1"/>
  <c r="T3695" i="1" a="1"/>
  <c r="T3695" i="1" s="1"/>
  <c r="T3694" i="1" a="1"/>
  <c r="T3694" i="1" s="1"/>
  <c r="T3693" i="1" a="1"/>
  <c r="T3693" i="1" s="1"/>
  <c r="T3692" i="1" a="1"/>
  <c r="T3692" i="1" s="1"/>
  <c r="T3691" i="1" a="1"/>
  <c r="T3691" i="1" s="1"/>
  <c r="T3690" i="1" a="1"/>
  <c r="T3690" i="1" s="1"/>
  <c r="T3689" i="1" a="1"/>
  <c r="T3689" i="1" s="1"/>
  <c r="T3688" i="1" a="1"/>
  <c r="T3688" i="1" s="1"/>
  <c r="T3687" i="1" a="1"/>
  <c r="T3687" i="1" s="1"/>
  <c r="T3686" i="1" a="1"/>
  <c r="T3686" i="1" s="1"/>
  <c r="T3685" i="1" a="1"/>
  <c r="T3685" i="1" s="1"/>
  <c r="T3684" i="1" a="1"/>
  <c r="T3684" i="1" s="1"/>
  <c r="T3683" i="1" a="1"/>
  <c r="T3683" i="1" s="1"/>
  <c r="T3682" i="1" a="1"/>
  <c r="T3682" i="1" s="1"/>
  <c r="T3681" i="1" a="1"/>
  <c r="T3681" i="1" s="1"/>
  <c r="T3680" i="1" a="1"/>
  <c r="T3680" i="1" s="1"/>
  <c r="T3679" i="1" a="1"/>
  <c r="T3679" i="1" s="1"/>
  <c r="T3678" i="1" a="1"/>
  <c r="T3678" i="1" s="1"/>
  <c r="T3677" i="1" a="1"/>
  <c r="T3677" i="1" s="1"/>
  <c r="T3676" i="1" a="1"/>
  <c r="T3676" i="1" s="1"/>
  <c r="T3675" i="1" a="1"/>
  <c r="T3675" i="1" s="1"/>
  <c r="T3674" i="1" a="1"/>
  <c r="T3674" i="1" s="1"/>
  <c r="T3673" i="1" a="1"/>
  <c r="T3673" i="1" s="1"/>
  <c r="T3672" i="1" a="1"/>
  <c r="T3672" i="1" s="1"/>
  <c r="T3671" i="1" a="1"/>
  <c r="T3671" i="1" s="1"/>
  <c r="T3670" i="1" a="1"/>
  <c r="T3670" i="1" s="1"/>
  <c r="T3669" i="1" a="1"/>
  <c r="T3669" i="1" s="1"/>
  <c r="T3668" i="1" a="1"/>
  <c r="T3668" i="1" s="1"/>
  <c r="T3667" i="1" a="1"/>
  <c r="T3667" i="1" s="1"/>
  <c r="T3666" i="1" a="1"/>
  <c r="T3666" i="1" s="1"/>
  <c r="T3665" i="1" a="1"/>
  <c r="T3665" i="1" s="1"/>
  <c r="T3664" i="1" a="1"/>
  <c r="T3664" i="1" s="1"/>
  <c r="T3663" i="1" a="1"/>
  <c r="T3663" i="1" s="1"/>
  <c r="T3662" i="1" a="1"/>
  <c r="T3662" i="1" s="1"/>
  <c r="T3661" i="1" a="1"/>
  <c r="T3661" i="1" s="1"/>
  <c r="T3660" i="1" a="1"/>
  <c r="T3660" i="1" s="1"/>
  <c r="T3659" i="1" a="1"/>
  <c r="T3659" i="1" s="1"/>
  <c r="T3658" i="1" a="1"/>
  <c r="T3658" i="1" s="1"/>
  <c r="T3657" i="1" a="1"/>
  <c r="T3657" i="1" s="1"/>
  <c r="T3656" i="1" a="1"/>
  <c r="T3656" i="1" s="1"/>
  <c r="T3655" i="1" a="1"/>
  <c r="T3655" i="1" s="1"/>
  <c r="T3654" i="1" a="1"/>
  <c r="T3654" i="1" s="1"/>
  <c r="T3653" i="1" a="1"/>
  <c r="T3653" i="1" s="1"/>
  <c r="T3652" i="1" a="1"/>
  <c r="T3652" i="1" s="1"/>
  <c r="T3651" i="1" a="1"/>
  <c r="T3651" i="1" s="1"/>
  <c r="T3650" i="1" a="1"/>
  <c r="T3650" i="1" s="1"/>
  <c r="T3649" i="1" a="1"/>
  <c r="T3649" i="1" s="1"/>
  <c r="T3648" i="1" a="1"/>
  <c r="T3648" i="1" s="1"/>
  <c r="T3647" i="1" a="1"/>
  <c r="T3647" i="1" s="1"/>
  <c r="T3646" i="1" a="1"/>
  <c r="T3646" i="1" s="1"/>
  <c r="T3645" i="1" a="1"/>
  <c r="T3645" i="1" s="1"/>
  <c r="T3644" i="1" a="1"/>
  <c r="T3644" i="1" s="1"/>
  <c r="T3643" i="1" a="1"/>
  <c r="T3643" i="1" s="1"/>
  <c r="T3642" i="1" a="1"/>
  <c r="T3642" i="1" s="1"/>
  <c r="T3641" i="1" a="1"/>
  <c r="T3641" i="1" s="1"/>
  <c r="T3640" i="1" a="1"/>
  <c r="T3640" i="1" s="1"/>
  <c r="T3639" i="1" a="1"/>
  <c r="T3639" i="1" s="1"/>
  <c r="T3638" i="1" a="1"/>
  <c r="T3638" i="1" s="1"/>
  <c r="T3637" i="1" a="1"/>
  <c r="T3637" i="1" s="1"/>
  <c r="T3636" i="1" a="1"/>
  <c r="T3636" i="1" s="1"/>
  <c r="T3635" i="1" a="1"/>
  <c r="T3635" i="1" s="1"/>
  <c r="T3634" i="1" a="1"/>
  <c r="T3634" i="1" s="1"/>
  <c r="T3633" i="1" a="1"/>
  <c r="T3633" i="1" s="1"/>
  <c r="T3632" i="1" a="1"/>
  <c r="T3632" i="1" s="1"/>
  <c r="T3631" i="1" a="1"/>
  <c r="T3631" i="1" s="1"/>
  <c r="T3630" i="1" a="1"/>
  <c r="T3630" i="1" s="1"/>
  <c r="T3629" i="1" a="1"/>
  <c r="T3629" i="1" s="1"/>
  <c r="T3628" i="1" a="1"/>
  <c r="T3628" i="1" s="1"/>
  <c r="T3627" i="1" a="1"/>
  <c r="T3627" i="1" s="1"/>
  <c r="T3626" i="1" a="1"/>
  <c r="T3626" i="1" s="1"/>
  <c r="T3625" i="1" a="1"/>
  <c r="T3625" i="1" s="1"/>
  <c r="T3624" i="1" a="1"/>
  <c r="T3624" i="1" s="1"/>
  <c r="T3623" i="1" a="1"/>
  <c r="T3623" i="1" s="1"/>
  <c r="T3622" i="1" a="1"/>
  <c r="T3622" i="1" s="1"/>
  <c r="T3621" i="1" a="1"/>
  <c r="T3621" i="1" s="1"/>
  <c r="T3620" i="1" a="1"/>
  <c r="T3620" i="1" s="1"/>
  <c r="T3619" i="1" a="1"/>
  <c r="T3619" i="1" s="1"/>
  <c r="T3618" i="1" a="1"/>
  <c r="T3618" i="1" s="1"/>
  <c r="T3617" i="1" a="1"/>
  <c r="T3617" i="1" s="1"/>
  <c r="T3616" i="1" a="1"/>
  <c r="T3616" i="1" s="1"/>
  <c r="T3615" i="1" a="1"/>
  <c r="T3615" i="1" s="1"/>
  <c r="T3614" i="1" a="1"/>
  <c r="T3614" i="1" s="1"/>
  <c r="T3613" i="1" a="1"/>
  <c r="T3613" i="1" s="1"/>
  <c r="T3612" i="1" a="1"/>
  <c r="T3612" i="1" s="1"/>
  <c r="T3611" i="1" a="1"/>
  <c r="T3611" i="1" s="1"/>
  <c r="T3610" i="1" a="1"/>
  <c r="T3610" i="1" s="1"/>
  <c r="T3609" i="1" a="1"/>
  <c r="T3609" i="1" s="1"/>
  <c r="T3608" i="1" a="1"/>
  <c r="T3608" i="1" s="1"/>
  <c r="T3607" i="1" a="1"/>
  <c r="T3607" i="1" s="1"/>
  <c r="T3606" i="1" a="1"/>
  <c r="T3606" i="1" s="1"/>
  <c r="T3605" i="1" a="1"/>
  <c r="T3605" i="1" s="1"/>
  <c r="T3604" i="1" a="1"/>
  <c r="T3604" i="1" s="1"/>
  <c r="T3603" i="1" a="1"/>
  <c r="T3603" i="1" s="1"/>
  <c r="T3602" i="1" a="1"/>
  <c r="T3602" i="1" s="1"/>
  <c r="T3601" i="1" a="1"/>
  <c r="T3601" i="1" s="1"/>
  <c r="T3600" i="1" a="1"/>
  <c r="T3600" i="1" s="1"/>
  <c r="T3599" i="1" a="1"/>
  <c r="T3599" i="1" s="1"/>
  <c r="T3598" i="1" a="1"/>
  <c r="T3598" i="1" s="1"/>
  <c r="T3597" i="1" a="1"/>
  <c r="T3597" i="1" s="1"/>
  <c r="T3596" i="1" a="1"/>
  <c r="T3596" i="1" s="1"/>
  <c r="T3595" i="1" a="1"/>
  <c r="T3595" i="1" s="1"/>
  <c r="T3594" i="1" a="1"/>
  <c r="T3594" i="1" s="1"/>
  <c r="T3593" i="1" a="1"/>
  <c r="T3593" i="1" s="1"/>
  <c r="T3592" i="1" a="1"/>
  <c r="T3592" i="1" s="1"/>
  <c r="T3591" i="1" a="1"/>
  <c r="T3591" i="1" s="1"/>
  <c r="T3590" i="1" a="1"/>
  <c r="T3590" i="1" s="1"/>
  <c r="T3589" i="1" a="1"/>
  <c r="T3589" i="1" s="1"/>
  <c r="T3588" i="1" a="1"/>
  <c r="T3588" i="1" s="1"/>
  <c r="T3587" i="1" a="1"/>
  <c r="T3587" i="1" s="1"/>
  <c r="T3586" i="1" a="1"/>
  <c r="T3586" i="1" s="1"/>
  <c r="T3585" i="1" a="1"/>
  <c r="T3585" i="1" s="1"/>
  <c r="T3584" i="1" a="1"/>
  <c r="T3584" i="1" s="1"/>
  <c r="T3583" i="1" a="1"/>
  <c r="T3583" i="1" s="1"/>
  <c r="T3582" i="1" a="1"/>
  <c r="T3582" i="1" s="1"/>
  <c r="T3581" i="1" a="1"/>
  <c r="T3581" i="1" s="1"/>
  <c r="T3580" i="1" a="1"/>
  <c r="T3580" i="1" s="1"/>
  <c r="T3579" i="1" a="1"/>
  <c r="T3579" i="1" s="1"/>
  <c r="T3578" i="1" a="1"/>
  <c r="T3578" i="1" s="1"/>
  <c r="T3577" i="1" a="1"/>
  <c r="T3577" i="1" s="1"/>
  <c r="T3576" i="1" a="1"/>
  <c r="T3576" i="1" s="1"/>
  <c r="T3575" i="1" a="1"/>
  <c r="T3575" i="1" s="1"/>
  <c r="T3574" i="1" a="1"/>
  <c r="T3574" i="1" s="1"/>
  <c r="T3573" i="1" a="1"/>
  <c r="T3573" i="1" s="1"/>
  <c r="T3572" i="1" a="1"/>
  <c r="T3572" i="1" s="1"/>
  <c r="T3571" i="1" a="1"/>
  <c r="T3571" i="1" s="1"/>
  <c r="T3570" i="1" a="1"/>
  <c r="T3570" i="1" s="1"/>
  <c r="T3569" i="1" a="1"/>
  <c r="T3569" i="1" s="1"/>
  <c r="T3568" i="1" a="1"/>
  <c r="T3568" i="1" s="1"/>
  <c r="T3567" i="1" a="1"/>
  <c r="T3567" i="1" s="1"/>
  <c r="T3566" i="1" a="1"/>
  <c r="T3566" i="1" s="1"/>
  <c r="T3565" i="1" a="1"/>
  <c r="T3565" i="1" s="1"/>
  <c r="T3564" i="1" a="1"/>
  <c r="T3564" i="1" s="1"/>
  <c r="T3563" i="1" a="1"/>
  <c r="T3563" i="1" s="1"/>
  <c r="T3562" i="1" a="1"/>
  <c r="T3562" i="1" s="1"/>
  <c r="T3561" i="1" a="1"/>
  <c r="T3561" i="1" s="1"/>
  <c r="T3560" i="1" a="1"/>
  <c r="T3560" i="1" s="1"/>
  <c r="T3559" i="1" a="1"/>
  <c r="T3559" i="1" s="1"/>
  <c r="T3558" i="1" a="1"/>
  <c r="T3558" i="1" s="1"/>
  <c r="T3557" i="1" a="1"/>
  <c r="T3557" i="1" s="1"/>
  <c r="T3556" i="1" a="1"/>
  <c r="T3556" i="1" s="1"/>
  <c r="T3555" i="1" a="1"/>
  <c r="T3555" i="1" s="1"/>
  <c r="T3554" i="1" a="1"/>
  <c r="T3554" i="1" s="1"/>
  <c r="T3553" i="1" a="1"/>
  <c r="T3553" i="1" s="1"/>
  <c r="T3552" i="1" a="1"/>
  <c r="T3552" i="1" s="1"/>
  <c r="T3551" i="1" a="1"/>
  <c r="T3551" i="1" s="1"/>
  <c r="T3550" i="1" a="1"/>
  <c r="T3550" i="1" s="1"/>
  <c r="T3549" i="1" a="1"/>
  <c r="T3549" i="1" s="1"/>
  <c r="T3548" i="1" a="1"/>
  <c r="T3548" i="1" s="1"/>
  <c r="T3547" i="1" a="1"/>
  <c r="T3547" i="1" s="1"/>
  <c r="T3546" i="1" a="1"/>
  <c r="T3546" i="1" s="1"/>
  <c r="T3545" i="1" a="1"/>
  <c r="T3545" i="1" s="1"/>
  <c r="T3544" i="1" a="1"/>
  <c r="T3544" i="1" s="1"/>
  <c r="T3543" i="1" a="1"/>
  <c r="T3543" i="1" s="1"/>
  <c r="T3542" i="1" a="1"/>
  <c r="T3542" i="1" s="1"/>
  <c r="T3541" i="1" a="1"/>
  <c r="T3541" i="1" s="1"/>
  <c r="T3540" i="1" a="1"/>
  <c r="T3540" i="1" s="1"/>
  <c r="T3539" i="1" a="1"/>
  <c r="T3539" i="1" s="1"/>
  <c r="T3538" i="1" a="1"/>
  <c r="T3538" i="1" s="1"/>
  <c r="T3537" i="1" a="1"/>
  <c r="T3537" i="1" s="1"/>
  <c r="T3536" i="1" a="1"/>
  <c r="T3536" i="1" s="1"/>
  <c r="T3535" i="1" a="1"/>
  <c r="T3535" i="1" s="1"/>
  <c r="T3534" i="1" a="1"/>
  <c r="T3534" i="1" s="1"/>
  <c r="T3533" i="1" a="1"/>
  <c r="T3533" i="1" s="1"/>
  <c r="T3532" i="1" a="1"/>
  <c r="T3532" i="1" s="1"/>
  <c r="T3531" i="1" a="1"/>
  <c r="T3531" i="1" s="1"/>
  <c r="T3530" i="1" a="1"/>
  <c r="T3530" i="1" s="1"/>
  <c r="T3529" i="1" a="1"/>
  <c r="T3529" i="1" s="1"/>
  <c r="T3528" i="1" a="1"/>
  <c r="T3528" i="1" s="1"/>
  <c r="T3527" i="1" a="1"/>
  <c r="T3527" i="1" s="1"/>
  <c r="T3526" i="1" a="1"/>
  <c r="T3526" i="1" s="1"/>
  <c r="T3525" i="1" a="1"/>
  <c r="T3525" i="1" s="1"/>
  <c r="T3524" i="1" a="1"/>
  <c r="T3524" i="1" s="1"/>
  <c r="T3523" i="1" a="1"/>
  <c r="T3523" i="1" s="1"/>
  <c r="T3522" i="1" a="1"/>
  <c r="T3522" i="1" s="1"/>
  <c r="T3521" i="1" a="1"/>
  <c r="T3521" i="1" s="1"/>
  <c r="T3520" i="1" a="1"/>
  <c r="T3520" i="1" s="1"/>
  <c r="T3519" i="1" a="1"/>
  <c r="T3519" i="1" s="1"/>
  <c r="T3518" i="1" a="1"/>
  <c r="T3518" i="1" s="1"/>
  <c r="T3517" i="1" a="1"/>
  <c r="T3517" i="1" s="1"/>
  <c r="T3516" i="1" a="1"/>
  <c r="T3516" i="1" s="1"/>
  <c r="T3515" i="1" a="1"/>
  <c r="T3515" i="1" s="1"/>
  <c r="T3514" i="1" a="1"/>
  <c r="T3514" i="1" s="1"/>
  <c r="T3513" i="1" a="1"/>
  <c r="T3513" i="1" s="1"/>
  <c r="T3512" i="1" a="1"/>
  <c r="T3512" i="1" s="1"/>
  <c r="T3511" i="1" a="1"/>
  <c r="T3511" i="1" s="1"/>
  <c r="T3510" i="1" a="1"/>
  <c r="T3510" i="1" s="1"/>
  <c r="T3509" i="1" a="1"/>
  <c r="T3509" i="1" s="1"/>
  <c r="T3508" i="1" a="1"/>
  <c r="T3508" i="1" s="1"/>
  <c r="T3507" i="1" a="1"/>
  <c r="T3507" i="1" s="1"/>
  <c r="T3506" i="1" a="1"/>
  <c r="T3506" i="1" s="1"/>
  <c r="T3505" i="1" a="1"/>
  <c r="T3505" i="1" s="1"/>
  <c r="T3504" i="1" a="1"/>
  <c r="T3504" i="1" s="1"/>
  <c r="T3503" i="1" a="1"/>
  <c r="T3503" i="1" s="1"/>
  <c r="T3502" i="1" a="1"/>
  <c r="T3502" i="1" s="1"/>
  <c r="T3501" i="1" a="1"/>
  <c r="T3501" i="1" s="1"/>
  <c r="T3500" i="1" a="1"/>
  <c r="T3500" i="1" s="1"/>
  <c r="T3499" i="1" a="1"/>
  <c r="T3499" i="1" s="1"/>
  <c r="T3498" i="1" a="1"/>
  <c r="T3498" i="1" s="1"/>
  <c r="T3497" i="1" a="1"/>
  <c r="T3497" i="1" s="1"/>
  <c r="T3496" i="1" a="1"/>
  <c r="T3496" i="1" s="1"/>
  <c r="T3495" i="1" a="1"/>
  <c r="T3495" i="1" s="1"/>
  <c r="T3494" i="1" a="1"/>
  <c r="T3494" i="1" s="1"/>
  <c r="T3493" i="1" a="1"/>
  <c r="T3493" i="1" s="1"/>
  <c r="T3492" i="1" a="1"/>
  <c r="T3492" i="1" s="1"/>
  <c r="T3491" i="1" a="1"/>
  <c r="T3491" i="1" s="1"/>
  <c r="T3490" i="1" a="1"/>
  <c r="T3490" i="1" s="1"/>
  <c r="T3489" i="1" a="1"/>
  <c r="T3489" i="1" s="1"/>
  <c r="T3488" i="1" a="1"/>
  <c r="T3488" i="1" s="1"/>
  <c r="T3487" i="1" a="1"/>
  <c r="T3487" i="1" s="1"/>
  <c r="T3486" i="1" a="1"/>
  <c r="T3486" i="1" s="1"/>
  <c r="T3485" i="1" a="1"/>
  <c r="T3485" i="1" s="1"/>
  <c r="T3484" i="1" a="1"/>
  <c r="T3484" i="1" s="1"/>
  <c r="T3483" i="1" a="1"/>
  <c r="T3483" i="1" s="1"/>
  <c r="T3482" i="1" a="1"/>
  <c r="T3482" i="1" s="1"/>
  <c r="T3481" i="1" a="1"/>
  <c r="T3481" i="1" s="1"/>
  <c r="T3480" i="1" a="1"/>
  <c r="T3480" i="1" s="1"/>
  <c r="T3479" i="1" a="1"/>
  <c r="T3479" i="1" s="1"/>
  <c r="T3478" i="1" a="1"/>
  <c r="T3478" i="1" s="1"/>
  <c r="T3477" i="1" a="1"/>
  <c r="T3477" i="1" s="1"/>
  <c r="T3476" i="1" a="1"/>
  <c r="T3476" i="1" s="1"/>
  <c r="T3475" i="1" a="1"/>
  <c r="T3475" i="1" s="1"/>
  <c r="T3474" i="1" a="1"/>
  <c r="T3474" i="1" s="1"/>
  <c r="T3473" i="1" a="1"/>
  <c r="T3473" i="1" s="1"/>
  <c r="T3472" i="1" a="1"/>
  <c r="T3472" i="1" s="1"/>
  <c r="T3471" i="1" a="1"/>
  <c r="T3471" i="1" s="1"/>
  <c r="T3470" i="1" a="1"/>
  <c r="T3470" i="1" s="1"/>
  <c r="T3469" i="1" a="1"/>
  <c r="T3469" i="1" s="1"/>
  <c r="T3468" i="1" a="1"/>
  <c r="T3468" i="1" s="1"/>
  <c r="T3467" i="1" a="1"/>
  <c r="T3467" i="1" s="1"/>
  <c r="T3466" i="1" a="1"/>
  <c r="T3466" i="1" s="1"/>
  <c r="T3465" i="1" a="1"/>
  <c r="T3465" i="1" s="1"/>
  <c r="T3464" i="1" a="1"/>
  <c r="T3464" i="1" s="1"/>
  <c r="T3463" i="1" a="1"/>
  <c r="T3463" i="1" s="1"/>
  <c r="T3462" i="1" a="1"/>
  <c r="T3462" i="1" s="1"/>
  <c r="T3461" i="1" a="1"/>
  <c r="T3461" i="1" s="1"/>
  <c r="T3460" i="1" a="1"/>
  <c r="T3460" i="1" s="1"/>
  <c r="T3459" i="1" a="1"/>
  <c r="T3459" i="1" s="1"/>
  <c r="T3458" i="1" a="1"/>
  <c r="T3458" i="1" s="1"/>
  <c r="T3457" i="1" a="1"/>
  <c r="T3457" i="1" s="1"/>
  <c r="T3456" i="1" a="1"/>
  <c r="T3456" i="1" s="1"/>
  <c r="T3455" i="1" a="1"/>
  <c r="T3455" i="1" s="1"/>
  <c r="T3454" i="1" a="1"/>
  <c r="T3454" i="1" s="1"/>
  <c r="T3453" i="1" a="1"/>
  <c r="T3453" i="1" s="1"/>
  <c r="T3452" i="1" a="1"/>
  <c r="T3452" i="1" s="1"/>
  <c r="T3451" i="1" a="1"/>
  <c r="T3451" i="1" s="1"/>
  <c r="T3450" i="1" a="1"/>
  <c r="T3450" i="1" s="1"/>
  <c r="T3449" i="1" a="1"/>
  <c r="T3449" i="1" s="1"/>
  <c r="T3448" i="1" a="1"/>
  <c r="T3448" i="1" s="1"/>
  <c r="T3447" i="1" a="1"/>
  <c r="T3447" i="1" s="1"/>
  <c r="T3446" i="1" a="1"/>
  <c r="T3446" i="1" s="1"/>
  <c r="T3445" i="1" a="1"/>
  <c r="T3445" i="1" s="1"/>
  <c r="T3444" i="1" a="1"/>
  <c r="T3444" i="1" s="1"/>
  <c r="T3443" i="1" a="1"/>
  <c r="T3443" i="1" s="1"/>
  <c r="T3442" i="1" a="1"/>
  <c r="T3442" i="1" s="1"/>
  <c r="T3441" i="1" a="1"/>
  <c r="T3441" i="1" s="1"/>
  <c r="T3440" i="1" a="1"/>
  <c r="T3440" i="1" s="1"/>
  <c r="T3439" i="1" a="1"/>
  <c r="T3439" i="1" s="1"/>
  <c r="T3438" i="1" a="1"/>
  <c r="T3438" i="1" s="1"/>
  <c r="T3437" i="1" a="1"/>
  <c r="T3437" i="1" s="1"/>
  <c r="T3436" i="1" a="1"/>
  <c r="T3436" i="1" s="1"/>
  <c r="T3435" i="1" a="1"/>
  <c r="T3435" i="1" s="1"/>
  <c r="T3434" i="1" a="1"/>
  <c r="T3434" i="1" s="1"/>
  <c r="T3433" i="1" a="1"/>
  <c r="T3433" i="1" s="1"/>
  <c r="T3432" i="1" a="1"/>
  <c r="T3432" i="1" s="1"/>
  <c r="T3431" i="1" a="1"/>
  <c r="T3431" i="1" s="1"/>
  <c r="T3430" i="1" a="1"/>
  <c r="T3430" i="1" s="1"/>
  <c r="T3429" i="1" a="1"/>
  <c r="T3429" i="1" s="1"/>
  <c r="T3428" i="1" a="1"/>
  <c r="T3428" i="1" s="1"/>
  <c r="T3427" i="1" a="1"/>
  <c r="T3427" i="1" s="1"/>
  <c r="T3426" i="1" a="1"/>
  <c r="T3426" i="1" s="1"/>
  <c r="T3425" i="1" a="1"/>
  <c r="T3425" i="1" s="1"/>
  <c r="T3424" i="1" a="1"/>
  <c r="T3424" i="1" s="1"/>
  <c r="T3423" i="1" a="1"/>
  <c r="T3423" i="1" s="1"/>
  <c r="T3422" i="1" a="1"/>
  <c r="T3422" i="1" s="1"/>
  <c r="T3421" i="1" a="1"/>
  <c r="T3421" i="1" s="1"/>
  <c r="T3420" i="1" a="1"/>
  <c r="T3420" i="1" s="1"/>
  <c r="T3419" i="1" a="1"/>
  <c r="T3419" i="1" s="1"/>
  <c r="T3418" i="1" a="1"/>
  <c r="T3418" i="1" s="1"/>
  <c r="T3417" i="1" a="1"/>
  <c r="T3417" i="1" s="1"/>
  <c r="T3416" i="1" a="1"/>
  <c r="T3416" i="1" s="1"/>
  <c r="T3415" i="1" a="1"/>
  <c r="T3415" i="1" s="1"/>
  <c r="T3414" i="1" a="1"/>
  <c r="T3414" i="1" s="1"/>
  <c r="T3413" i="1" a="1"/>
  <c r="T3413" i="1" s="1"/>
  <c r="T3412" i="1" a="1"/>
  <c r="T3412" i="1" s="1"/>
  <c r="T3411" i="1" a="1"/>
  <c r="T3411" i="1" s="1"/>
  <c r="T3410" i="1" a="1"/>
  <c r="T3410" i="1" s="1"/>
  <c r="T3409" i="1" a="1"/>
  <c r="T3409" i="1" s="1"/>
  <c r="T3408" i="1" a="1"/>
  <c r="T3408" i="1" s="1"/>
  <c r="T3407" i="1" a="1"/>
  <c r="T3407" i="1" s="1"/>
  <c r="T3406" i="1" a="1"/>
  <c r="T3406" i="1" s="1"/>
  <c r="T3405" i="1" a="1"/>
  <c r="T3405" i="1" s="1"/>
  <c r="T3404" i="1" a="1"/>
  <c r="T3404" i="1" s="1"/>
  <c r="T3403" i="1" a="1"/>
  <c r="T3403" i="1" s="1"/>
  <c r="T3402" i="1" a="1"/>
  <c r="T3402" i="1" s="1"/>
  <c r="T3401" i="1" a="1"/>
  <c r="T3401" i="1" s="1"/>
  <c r="T3400" i="1" a="1"/>
  <c r="T3400" i="1" s="1"/>
  <c r="T3399" i="1" a="1"/>
  <c r="T3399" i="1" s="1"/>
  <c r="T3398" i="1" a="1"/>
  <c r="T3398" i="1" s="1"/>
  <c r="T3397" i="1" a="1"/>
  <c r="T3397" i="1" s="1"/>
  <c r="T3396" i="1" a="1"/>
  <c r="T3396" i="1" s="1"/>
  <c r="T3395" i="1" a="1"/>
  <c r="T3395" i="1" s="1"/>
  <c r="T3394" i="1" a="1"/>
  <c r="T3394" i="1" s="1"/>
  <c r="T3393" i="1" a="1"/>
  <c r="T3393" i="1" s="1"/>
  <c r="T3392" i="1" a="1"/>
  <c r="T3392" i="1" s="1"/>
  <c r="T3391" i="1" a="1"/>
  <c r="T3391" i="1" s="1"/>
  <c r="T3390" i="1" a="1"/>
  <c r="T3390" i="1" s="1"/>
  <c r="T3389" i="1" a="1"/>
  <c r="T3389" i="1" s="1"/>
  <c r="T3388" i="1" a="1"/>
  <c r="T3388" i="1" s="1"/>
  <c r="T3387" i="1" a="1"/>
  <c r="T3387" i="1" s="1"/>
  <c r="T3386" i="1" a="1"/>
  <c r="T3386" i="1" s="1"/>
  <c r="T3385" i="1" a="1"/>
  <c r="T3385" i="1" s="1"/>
  <c r="T3384" i="1" a="1"/>
  <c r="T3384" i="1" s="1"/>
  <c r="T3383" i="1" a="1"/>
  <c r="T3383" i="1" s="1"/>
  <c r="T3382" i="1" a="1"/>
  <c r="T3382" i="1" s="1"/>
  <c r="T3381" i="1" a="1"/>
  <c r="T3381" i="1" s="1"/>
  <c r="T3380" i="1" a="1"/>
  <c r="T3380" i="1" s="1"/>
  <c r="T3379" i="1" a="1"/>
  <c r="T3379" i="1" s="1"/>
  <c r="T3378" i="1" a="1"/>
  <c r="T3378" i="1" s="1"/>
  <c r="T3377" i="1" a="1"/>
  <c r="T3377" i="1" s="1"/>
  <c r="T3376" i="1" a="1"/>
  <c r="T3376" i="1" s="1"/>
  <c r="T3375" i="1" a="1"/>
  <c r="T3375" i="1" s="1"/>
  <c r="T3374" i="1" a="1"/>
  <c r="T3374" i="1" s="1"/>
  <c r="T3373" i="1" a="1"/>
  <c r="T3373" i="1" s="1"/>
  <c r="T3372" i="1" a="1"/>
  <c r="T3372" i="1" s="1"/>
  <c r="T3371" i="1" a="1"/>
  <c r="T3371" i="1" s="1"/>
  <c r="T3370" i="1" a="1"/>
  <c r="T3370" i="1" s="1"/>
  <c r="T3369" i="1" a="1"/>
  <c r="T3369" i="1" s="1"/>
  <c r="T3368" i="1" a="1"/>
  <c r="T3368" i="1" s="1"/>
  <c r="T3367" i="1" a="1"/>
  <c r="T3367" i="1" s="1"/>
  <c r="T3366" i="1" a="1"/>
  <c r="T3366" i="1" s="1"/>
  <c r="T3365" i="1" a="1"/>
  <c r="T3365" i="1" s="1"/>
  <c r="T3364" i="1" a="1"/>
  <c r="T3364" i="1" s="1"/>
  <c r="T3363" i="1" a="1"/>
  <c r="T3363" i="1" s="1"/>
  <c r="T3362" i="1" a="1"/>
  <c r="T3362" i="1" s="1"/>
  <c r="T3361" i="1" a="1"/>
  <c r="T3361" i="1" s="1"/>
  <c r="T3360" i="1" a="1"/>
  <c r="T3360" i="1" s="1"/>
  <c r="T3359" i="1" a="1"/>
  <c r="T3359" i="1" s="1"/>
  <c r="T3358" i="1" a="1"/>
  <c r="T3358" i="1" s="1"/>
  <c r="T3357" i="1" a="1"/>
  <c r="T3357" i="1" s="1"/>
  <c r="T3356" i="1" a="1"/>
  <c r="T3356" i="1" s="1"/>
  <c r="T3355" i="1" a="1"/>
  <c r="T3355" i="1" s="1"/>
  <c r="T3354" i="1" a="1"/>
  <c r="T3354" i="1" s="1"/>
  <c r="T3353" i="1" a="1"/>
  <c r="T3353" i="1" s="1"/>
  <c r="T3352" i="1" a="1"/>
  <c r="T3352" i="1" s="1"/>
  <c r="T3351" i="1" a="1"/>
  <c r="T3351" i="1" s="1"/>
  <c r="T3350" i="1" a="1"/>
  <c r="T3350" i="1" s="1"/>
  <c r="T3349" i="1" a="1"/>
  <c r="T3349" i="1" s="1"/>
  <c r="T3348" i="1" a="1"/>
  <c r="T3348" i="1" s="1"/>
  <c r="T3347" i="1" a="1"/>
  <c r="T3347" i="1" s="1"/>
  <c r="T3346" i="1" a="1"/>
  <c r="T3346" i="1" s="1"/>
  <c r="T3345" i="1" a="1"/>
  <c r="T3345" i="1" s="1"/>
  <c r="T3344" i="1" a="1"/>
  <c r="T3344" i="1" s="1"/>
  <c r="T3343" i="1" a="1"/>
  <c r="T3343" i="1" s="1"/>
  <c r="T3342" i="1" a="1"/>
  <c r="T3342" i="1" s="1"/>
  <c r="T3341" i="1" a="1"/>
  <c r="T3341" i="1" s="1"/>
  <c r="T3340" i="1" a="1"/>
  <c r="T3340" i="1" s="1"/>
  <c r="T3339" i="1" a="1"/>
  <c r="T3339" i="1" s="1"/>
  <c r="T3338" i="1" a="1"/>
  <c r="T3338" i="1" s="1"/>
  <c r="T3337" i="1" a="1"/>
  <c r="T3337" i="1" s="1"/>
  <c r="T3336" i="1" a="1"/>
  <c r="T3336" i="1" s="1"/>
  <c r="T3335" i="1" a="1"/>
  <c r="T3335" i="1" s="1"/>
  <c r="T3334" i="1" a="1"/>
  <c r="T3334" i="1" s="1"/>
  <c r="T3333" i="1" a="1"/>
  <c r="T3333" i="1" s="1"/>
  <c r="T3332" i="1" a="1"/>
  <c r="T3332" i="1" s="1"/>
  <c r="T3331" i="1" a="1"/>
  <c r="T3331" i="1" s="1"/>
  <c r="T3330" i="1" a="1"/>
  <c r="T3330" i="1" s="1"/>
  <c r="T3329" i="1" a="1"/>
  <c r="T3329" i="1" s="1"/>
  <c r="T3328" i="1" a="1"/>
  <c r="T3328" i="1" s="1"/>
  <c r="T3327" i="1" a="1"/>
  <c r="T3327" i="1" s="1"/>
  <c r="T3326" i="1" a="1"/>
  <c r="T3326" i="1" s="1"/>
  <c r="T3325" i="1" a="1"/>
  <c r="T3325" i="1" s="1"/>
  <c r="T3324" i="1" a="1"/>
  <c r="T3324" i="1" s="1"/>
  <c r="T3323" i="1" a="1"/>
  <c r="T3323" i="1" s="1"/>
  <c r="T3322" i="1" a="1"/>
  <c r="T3322" i="1" s="1"/>
  <c r="T3321" i="1" a="1"/>
  <c r="T3321" i="1" s="1"/>
  <c r="T3320" i="1" a="1"/>
  <c r="T3320" i="1" s="1"/>
  <c r="T3319" i="1" a="1"/>
  <c r="T3319" i="1" s="1"/>
  <c r="T3318" i="1" a="1"/>
  <c r="T3318" i="1" s="1"/>
  <c r="T3317" i="1" a="1"/>
  <c r="T3317" i="1" s="1"/>
  <c r="T3316" i="1" a="1"/>
  <c r="T3316" i="1" s="1"/>
  <c r="T3315" i="1" a="1"/>
  <c r="T3315" i="1" s="1"/>
  <c r="T3314" i="1" a="1"/>
  <c r="T3314" i="1" s="1"/>
  <c r="T3313" i="1" a="1"/>
  <c r="T3313" i="1" s="1"/>
  <c r="T3312" i="1" a="1"/>
  <c r="T3312" i="1" s="1"/>
  <c r="T3311" i="1" a="1"/>
  <c r="T3311" i="1" s="1"/>
  <c r="T3310" i="1" a="1"/>
  <c r="T3310" i="1" s="1"/>
  <c r="T3309" i="1" a="1"/>
  <c r="T3309" i="1" s="1"/>
  <c r="T3308" i="1" a="1"/>
  <c r="T3308" i="1" s="1"/>
  <c r="T3307" i="1" a="1"/>
  <c r="T3307" i="1" s="1"/>
  <c r="T3306" i="1" a="1"/>
  <c r="T3306" i="1" s="1"/>
  <c r="T3305" i="1" a="1"/>
  <c r="T3305" i="1" s="1"/>
  <c r="T3304" i="1" a="1"/>
  <c r="T3304" i="1" s="1"/>
  <c r="T3303" i="1" a="1"/>
  <c r="T3303" i="1" s="1"/>
  <c r="T3302" i="1" a="1"/>
  <c r="T3302" i="1" s="1"/>
  <c r="T3301" i="1" a="1"/>
  <c r="T3301" i="1" s="1"/>
  <c r="T3300" i="1" a="1"/>
  <c r="T3300" i="1" s="1"/>
  <c r="T3299" i="1" a="1"/>
  <c r="T3299" i="1" s="1"/>
  <c r="T3298" i="1" a="1"/>
  <c r="T3298" i="1" s="1"/>
  <c r="T3297" i="1" a="1"/>
  <c r="T3297" i="1" s="1"/>
  <c r="T3296" i="1" a="1"/>
  <c r="T3296" i="1" s="1"/>
  <c r="T3295" i="1" a="1"/>
  <c r="T3295" i="1" s="1"/>
  <c r="T3294" i="1" a="1"/>
  <c r="T3294" i="1" s="1"/>
  <c r="T3293" i="1" a="1"/>
  <c r="T3293" i="1" s="1"/>
  <c r="T3292" i="1" a="1"/>
  <c r="T3292" i="1" s="1"/>
  <c r="T3291" i="1" a="1"/>
  <c r="T3291" i="1" s="1"/>
  <c r="T3290" i="1" a="1"/>
  <c r="T3290" i="1" s="1"/>
  <c r="T3289" i="1" a="1"/>
  <c r="T3289" i="1" s="1"/>
  <c r="T3288" i="1" a="1"/>
  <c r="T3288" i="1" s="1"/>
  <c r="T3287" i="1" a="1"/>
  <c r="T3287" i="1" s="1"/>
  <c r="T3286" i="1" a="1"/>
  <c r="T3286" i="1" s="1"/>
  <c r="T3285" i="1" a="1"/>
  <c r="T3285" i="1" s="1"/>
  <c r="T3284" i="1" a="1"/>
  <c r="T3284" i="1" s="1"/>
  <c r="T3283" i="1" a="1"/>
  <c r="T3283" i="1" s="1"/>
  <c r="T3282" i="1" a="1"/>
  <c r="T3282" i="1" s="1"/>
  <c r="T3281" i="1" a="1"/>
  <c r="T3281" i="1" s="1"/>
  <c r="T3280" i="1" a="1"/>
  <c r="T3280" i="1" s="1"/>
  <c r="T3279" i="1" a="1"/>
  <c r="T3279" i="1" s="1"/>
  <c r="T3278" i="1" a="1"/>
  <c r="T3278" i="1" s="1"/>
  <c r="T3277" i="1" a="1"/>
  <c r="T3277" i="1" s="1"/>
  <c r="T3276" i="1" a="1"/>
  <c r="T3276" i="1" s="1"/>
  <c r="T3275" i="1" a="1"/>
  <c r="T3275" i="1" s="1"/>
  <c r="T3274" i="1" a="1"/>
  <c r="T3274" i="1" s="1"/>
  <c r="T3273" i="1" a="1"/>
  <c r="T3273" i="1" s="1"/>
  <c r="T3272" i="1" a="1"/>
  <c r="T3272" i="1" s="1"/>
  <c r="T3271" i="1" a="1"/>
  <c r="T3271" i="1" s="1"/>
  <c r="T3270" i="1" a="1"/>
  <c r="T3270" i="1" s="1"/>
  <c r="T3269" i="1" a="1"/>
  <c r="T3269" i="1" s="1"/>
  <c r="T3268" i="1" a="1"/>
  <c r="T3268" i="1" s="1"/>
  <c r="T3267" i="1" a="1"/>
  <c r="T3267" i="1" s="1"/>
  <c r="T3266" i="1" a="1"/>
  <c r="T3266" i="1" s="1"/>
  <c r="T3265" i="1" a="1"/>
  <c r="T3265" i="1" s="1"/>
  <c r="T3264" i="1" a="1"/>
  <c r="T3264" i="1" s="1"/>
  <c r="T3263" i="1" a="1"/>
  <c r="T3263" i="1" s="1"/>
  <c r="T3262" i="1" a="1"/>
  <c r="T3262" i="1" s="1"/>
  <c r="T3261" i="1" a="1"/>
  <c r="T3261" i="1" s="1"/>
  <c r="T3260" i="1" a="1"/>
  <c r="T3260" i="1" s="1"/>
  <c r="T3259" i="1" a="1"/>
  <c r="T3259" i="1" s="1"/>
  <c r="T3258" i="1" a="1"/>
  <c r="T3258" i="1" s="1"/>
  <c r="T3257" i="1" a="1"/>
  <c r="T3257" i="1" s="1"/>
  <c r="T3256" i="1" a="1"/>
  <c r="T3256" i="1" s="1"/>
  <c r="T3255" i="1" a="1"/>
  <c r="T3255" i="1" s="1"/>
  <c r="T3254" i="1" a="1"/>
  <c r="T3254" i="1" s="1"/>
  <c r="T3253" i="1" a="1"/>
  <c r="T3253" i="1" s="1"/>
  <c r="T3252" i="1" a="1"/>
  <c r="T3252" i="1" s="1"/>
  <c r="T3251" i="1" a="1"/>
  <c r="T3251" i="1" s="1"/>
  <c r="T3250" i="1" a="1"/>
  <c r="T3250" i="1" s="1"/>
  <c r="T3249" i="1" a="1"/>
  <c r="T3249" i="1" s="1"/>
  <c r="T3248" i="1" a="1"/>
  <c r="T3248" i="1" s="1"/>
  <c r="T3247" i="1" a="1"/>
  <c r="T3247" i="1" s="1"/>
  <c r="T3246" i="1" a="1"/>
  <c r="T3246" i="1" s="1"/>
  <c r="T3245" i="1" a="1"/>
  <c r="T3245" i="1" s="1"/>
  <c r="T3244" i="1" a="1"/>
  <c r="T3244" i="1" s="1"/>
  <c r="T3243" i="1" a="1"/>
  <c r="T3243" i="1" s="1"/>
  <c r="T3242" i="1" a="1"/>
  <c r="T3242" i="1" s="1"/>
  <c r="T3241" i="1" a="1"/>
  <c r="T3241" i="1" s="1"/>
  <c r="T3240" i="1" a="1"/>
  <c r="T3240" i="1" s="1"/>
  <c r="T3239" i="1" a="1"/>
  <c r="T3239" i="1" s="1"/>
  <c r="T3238" i="1" a="1"/>
  <c r="T3238" i="1" s="1"/>
  <c r="T3237" i="1" a="1"/>
  <c r="T3237" i="1" s="1"/>
  <c r="T3236" i="1" a="1"/>
  <c r="T3236" i="1" s="1"/>
  <c r="T3235" i="1" a="1"/>
  <c r="T3235" i="1" s="1"/>
  <c r="T3234" i="1" a="1"/>
  <c r="T3234" i="1" s="1"/>
  <c r="T3233" i="1" a="1"/>
  <c r="T3233" i="1" s="1"/>
  <c r="T3232" i="1" a="1"/>
  <c r="T3232" i="1" s="1"/>
  <c r="T3231" i="1" a="1"/>
  <c r="T3231" i="1" s="1"/>
  <c r="T3230" i="1" a="1"/>
  <c r="T3230" i="1" s="1"/>
  <c r="T3229" i="1" a="1"/>
  <c r="T3229" i="1" s="1"/>
  <c r="T3228" i="1" a="1"/>
  <c r="T3228" i="1" s="1"/>
  <c r="T3227" i="1" a="1"/>
  <c r="T3227" i="1" s="1"/>
  <c r="T3226" i="1" a="1"/>
  <c r="T3226" i="1" s="1"/>
  <c r="T3225" i="1" a="1"/>
  <c r="T3225" i="1" s="1"/>
  <c r="T3224" i="1" a="1"/>
  <c r="T3224" i="1" s="1"/>
  <c r="T3223" i="1" a="1"/>
  <c r="T3223" i="1" s="1"/>
  <c r="T3222" i="1" a="1"/>
  <c r="T3222" i="1" s="1"/>
  <c r="T3221" i="1" a="1"/>
  <c r="T3221" i="1" s="1"/>
  <c r="T3220" i="1" a="1"/>
  <c r="T3220" i="1" s="1"/>
  <c r="T3219" i="1" a="1"/>
  <c r="T3219" i="1" s="1"/>
  <c r="T3218" i="1" a="1"/>
  <c r="T3218" i="1" s="1"/>
  <c r="T3217" i="1" a="1"/>
  <c r="T3217" i="1" s="1"/>
  <c r="T3216" i="1" a="1"/>
  <c r="T3216" i="1" s="1"/>
  <c r="T3215" i="1" a="1"/>
  <c r="T3215" i="1" s="1"/>
  <c r="T3214" i="1" a="1"/>
  <c r="T3214" i="1" s="1"/>
  <c r="T3213" i="1" a="1"/>
  <c r="T3213" i="1" s="1"/>
  <c r="T3212" i="1" a="1"/>
  <c r="T3212" i="1" s="1"/>
  <c r="T3211" i="1" a="1"/>
  <c r="T3211" i="1" s="1"/>
  <c r="T3210" i="1" a="1"/>
  <c r="T3210" i="1" s="1"/>
  <c r="T3209" i="1" a="1"/>
  <c r="T3209" i="1" s="1"/>
  <c r="T3208" i="1" a="1"/>
  <c r="T3208" i="1" s="1"/>
  <c r="T3207" i="1" a="1"/>
  <c r="T3207" i="1" s="1"/>
  <c r="T3206" i="1" a="1"/>
  <c r="T3206" i="1" s="1"/>
  <c r="T3205" i="1" a="1"/>
  <c r="T3205" i="1" s="1"/>
  <c r="T3204" i="1" a="1"/>
  <c r="T3204" i="1" s="1"/>
  <c r="T3203" i="1" a="1"/>
  <c r="T3203" i="1" s="1"/>
  <c r="T3202" i="1" a="1"/>
  <c r="T3202" i="1" s="1"/>
  <c r="T3201" i="1" a="1"/>
  <c r="T3201" i="1" s="1"/>
  <c r="T3200" i="1" a="1"/>
  <c r="T3200" i="1" s="1"/>
  <c r="T3199" i="1" a="1"/>
  <c r="T3199" i="1" s="1"/>
  <c r="T3198" i="1" a="1"/>
  <c r="T3198" i="1" s="1"/>
  <c r="T3197" i="1" a="1"/>
  <c r="T3197" i="1" s="1"/>
  <c r="T3196" i="1" a="1"/>
  <c r="T3196" i="1" s="1"/>
  <c r="T3195" i="1" a="1"/>
  <c r="T3195" i="1" s="1"/>
  <c r="T3194" i="1" a="1"/>
  <c r="T3194" i="1" s="1"/>
  <c r="T3193" i="1" a="1"/>
  <c r="T3193" i="1" s="1"/>
  <c r="T3192" i="1" a="1"/>
  <c r="T3192" i="1" s="1"/>
  <c r="T3191" i="1" a="1"/>
  <c r="T3191" i="1" s="1"/>
  <c r="T3190" i="1" a="1"/>
  <c r="T3190" i="1" s="1"/>
  <c r="T3189" i="1" a="1"/>
  <c r="T3189" i="1" s="1"/>
  <c r="T3188" i="1" a="1"/>
  <c r="T3188" i="1" s="1"/>
  <c r="T3187" i="1" a="1"/>
  <c r="T3187" i="1" s="1"/>
  <c r="T3186" i="1" a="1"/>
  <c r="T3186" i="1" s="1"/>
  <c r="T3185" i="1" a="1"/>
  <c r="T3185" i="1" s="1"/>
  <c r="T3184" i="1" a="1"/>
  <c r="T3184" i="1" s="1"/>
  <c r="T3183" i="1" a="1"/>
  <c r="T3183" i="1" s="1"/>
  <c r="T3182" i="1" a="1"/>
  <c r="T3182" i="1" s="1"/>
  <c r="T3181" i="1" a="1"/>
  <c r="T3181" i="1" s="1"/>
  <c r="T3180" i="1" a="1"/>
  <c r="T3180" i="1" s="1"/>
  <c r="T3179" i="1" a="1"/>
  <c r="T3179" i="1" s="1"/>
  <c r="T3178" i="1" a="1"/>
  <c r="T3178" i="1" s="1"/>
  <c r="T3177" i="1" a="1"/>
  <c r="T3177" i="1" s="1"/>
  <c r="T3176" i="1" a="1"/>
  <c r="T3176" i="1" s="1"/>
  <c r="T3175" i="1" a="1"/>
  <c r="T3175" i="1" s="1"/>
  <c r="T3174" i="1" a="1"/>
  <c r="T3174" i="1" s="1"/>
  <c r="T3173" i="1" a="1"/>
  <c r="T3173" i="1" s="1"/>
  <c r="T3172" i="1" a="1"/>
  <c r="T3172" i="1" s="1"/>
  <c r="T3171" i="1" a="1"/>
  <c r="T3171" i="1" s="1"/>
  <c r="T3170" i="1" a="1"/>
  <c r="T3170" i="1" s="1"/>
  <c r="T3169" i="1" a="1"/>
  <c r="T3169" i="1" s="1"/>
  <c r="T3168" i="1" a="1"/>
  <c r="T3168" i="1" s="1"/>
  <c r="T3167" i="1" a="1"/>
  <c r="T3167" i="1" s="1"/>
  <c r="T3166" i="1" a="1"/>
  <c r="T3166" i="1" s="1"/>
  <c r="T3165" i="1" a="1"/>
  <c r="T3165" i="1" s="1"/>
  <c r="T3164" i="1" a="1"/>
  <c r="T3164" i="1" s="1"/>
  <c r="T3163" i="1" a="1"/>
  <c r="T3163" i="1" s="1"/>
  <c r="T3162" i="1" a="1"/>
  <c r="T3162" i="1" s="1"/>
  <c r="T3161" i="1" a="1"/>
  <c r="T3161" i="1" s="1"/>
  <c r="T3160" i="1" a="1"/>
  <c r="T3160" i="1" s="1"/>
  <c r="T3159" i="1" a="1"/>
  <c r="T3159" i="1" s="1"/>
  <c r="T3158" i="1" a="1"/>
  <c r="T3158" i="1" s="1"/>
  <c r="T3157" i="1" a="1"/>
  <c r="T3157" i="1" s="1"/>
  <c r="T3156" i="1" a="1"/>
  <c r="T3156" i="1" s="1"/>
  <c r="T3155" i="1" a="1"/>
  <c r="T3155" i="1" s="1"/>
  <c r="T3154" i="1" a="1"/>
  <c r="T3154" i="1" s="1"/>
  <c r="T3153" i="1" a="1"/>
  <c r="T3153" i="1" s="1"/>
  <c r="T3152" i="1" a="1"/>
  <c r="T3152" i="1" s="1"/>
  <c r="T3151" i="1" a="1"/>
  <c r="T3151" i="1" s="1"/>
  <c r="T3150" i="1" a="1"/>
  <c r="T3150" i="1" s="1"/>
  <c r="T3149" i="1" a="1"/>
  <c r="T3149" i="1" s="1"/>
  <c r="T3148" i="1" a="1"/>
  <c r="T3148" i="1" s="1"/>
  <c r="T3147" i="1" a="1"/>
  <c r="T3147" i="1" s="1"/>
  <c r="T3146" i="1" a="1"/>
  <c r="T3146" i="1" s="1"/>
  <c r="T3145" i="1" a="1"/>
  <c r="T3145" i="1" s="1"/>
  <c r="T3144" i="1" a="1"/>
  <c r="T3144" i="1" s="1"/>
  <c r="T3143" i="1" a="1"/>
  <c r="T3143" i="1" s="1"/>
  <c r="T3142" i="1" a="1"/>
  <c r="T3142" i="1" s="1"/>
  <c r="T3141" i="1" a="1"/>
  <c r="T3141" i="1" s="1"/>
  <c r="T3140" i="1" a="1"/>
  <c r="T3140" i="1" s="1"/>
  <c r="T3139" i="1" a="1"/>
  <c r="T3139" i="1" s="1"/>
  <c r="T3138" i="1" a="1"/>
  <c r="T3138" i="1" s="1"/>
  <c r="T3137" i="1" a="1"/>
  <c r="T3137" i="1" s="1"/>
  <c r="T3136" i="1" a="1"/>
  <c r="T3136" i="1" s="1"/>
  <c r="T3135" i="1" a="1"/>
  <c r="T3135" i="1" s="1"/>
  <c r="T3134" i="1" a="1"/>
  <c r="T3134" i="1" s="1"/>
  <c r="T3133" i="1" a="1"/>
  <c r="T3133" i="1" s="1"/>
  <c r="T3132" i="1" a="1"/>
  <c r="T3132" i="1" s="1"/>
  <c r="T3131" i="1" a="1"/>
  <c r="T3131" i="1" s="1"/>
  <c r="T3130" i="1" a="1"/>
  <c r="T3130" i="1" s="1"/>
  <c r="T3129" i="1" a="1"/>
  <c r="T3129" i="1" s="1"/>
  <c r="T3128" i="1" a="1"/>
  <c r="T3128" i="1" s="1"/>
  <c r="T3127" i="1" a="1"/>
  <c r="T3127" i="1" s="1"/>
  <c r="T3126" i="1" a="1"/>
  <c r="T3126" i="1" s="1"/>
  <c r="T3125" i="1" a="1"/>
  <c r="T3125" i="1" s="1"/>
  <c r="T3124" i="1" a="1"/>
  <c r="T3124" i="1" s="1"/>
  <c r="T3123" i="1" a="1"/>
  <c r="T3123" i="1" s="1"/>
  <c r="T3122" i="1" a="1"/>
  <c r="T3122" i="1" s="1"/>
  <c r="T3121" i="1" a="1"/>
  <c r="T3121" i="1" s="1"/>
  <c r="T3120" i="1" a="1"/>
  <c r="T3120" i="1" s="1"/>
  <c r="T3119" i="1" a="1"/>
  <c r="T3119" i="1" s="1"/>
  <c r="T3118" i="1" a="1"/>
  <c r="T3118" i="1" s="1"/>
  <c r="T3117" i="1" a="1"/>
  <c r="T3117" i="1" s="1"/>
  <c r="T3116" i="1" a="1"/>
  <c r="T3116" i="1" s="1"/>
  <c r="T3115" i="1" a="1"/>
  <c r="T3115" i="1" s="1"/>
  <c r="T3114" i="1" a="1"/>
  <c r="T3114" i="1" s="1"/>
  <c r="T3113" i="1" a="1"/>
  <c r="T3113" i="1" s="1"/>
  <c r="T3112" i="1" a="1"/>
  <c r="T3112" i="1" s="1"/>
  <c r="T3111" i="1" a="1"/>
  <c r="T3111" i="1" s="1"/>
  <c r="T3110" i="1" a="1"/>
  <c r="T3110" i="1" s="1"/>
  <c r="T3109" i="1" a="1"/>
  <c r="T3109" i="1" s="1"/>
  <c r="T3108" i="1" a="1"/>
  <c r="T3108" i="1" s="1"/>
  <c r="T3107" i="1" a="1"/>
  <c r="T3107" i="1" s="1"/>
  <c r="T3106" i="1" a="1"/>
  <c r="T3106" i="1" s="1"/>
  <c r="T3105" i="1" a="1"/>
  <c r="T3105" i="1" s="1"/>
  <c r="T3104" i="1" a="1"/>
  <c r="T3104" i="1" s="1"/>
  <c r="T3103" i="1" a="1"/>
  <c r="T3103" i="1" s="1"/>
  <c r="T3102" i="1" a="1"/>
  <c r="T3102" i="1" s="1"/>
  <c r="T3101" i="1" a="1"/>
  <c r="T3101" i="1" s="1"/>
  <c r="T3100" i="1" a="1"/>
  <c r="T3100" i="1" s="1"/>
  <c r="T3099" i="1" a="1"/>
  <c r="T3099" i="1" s="1"/>
  <c r="T3098" i="1" a="1"/>
  <c r="T3098" i="1" s="1"/>
  <c r="T3097" i="1" a="1"/>
  <c r="T3097" i="1" s="1"/>
  <c r="T3096" i="1" a="1"/>
  <c r="T3096" i="1" s="1"/>
  <c r="T3095" i="1" a="1"/>
  <c r="T3095" i="1" s="1"/>
  <c r="T3094" i="1" a="1"/>
  <c r="T3094" i="1" s="1"/>
  <c r="T3093" i="1" a="1"/>
  <c r="T3093" i="1" s="1"/>
  <c r="T3092" i="1" a="1"/>
  <c r="T3092" i="1" s="1"/>
  <c r="T3091" i="1" a="1"/>
  <c r="T3091" i="1" s="1"/>
  <c r="T3090" i="1" a="1"/>
  <c r="T3090" i="1" s="1"/>
  <c r="T3089" i="1" a="1"/>
  <c r="T3089" i="1" s="1"/>
  <c r="T3088" i="1" a="1"/>
  <c r="T3088" i="1" s="1"/>
  <c r="T3087" i="1" a="1"/>
  <c r="T3087" i="1" s="1"/>
  <c r="T3086" i="1" a="1"/>
  <c r="T3086" i="1" s="1"/>
  <c r="T3085" i="1" a="1"/>
  <c r="T3085" i="1" s="1"/>
  <c r="T3084" i="1" a="1"/>
  <c r="T3084" i="1" s="1"/>
  <c r="T3083" i="1" a="1"/>
  <c r="T3083" i="1" s="1"/>
  <c r="T3082" i="1" a="1"/>
  <c r="T3082" i="1" s="1"/>
  <c r="T3081" i="1" a="1"/>
  <c r="T3081" i="1" s="1"/>
  <c r="T3080" i="1" a="1"/>
  <c r="T3080" i="1" s="1"/>
  <c r="T3079" i="1" a="1"/>
  <c r="T3079" i="1" s="1"/>
  <c r="T3078" i="1" a="1"/>
  <c r="T3078" i="1" s="1"/>
  <c r="T3077" i="1" a="1"/>
  <c r="T3077" i="1" s="1"/>
  <c r="T3076" i="1" a="1"/>
  <c r="T3076" i="1" s="1"/>
  <c r="T3075" i="1" a="1"/>
  <c r="T3075" i="1" s="1"/>
  <c r="T3074" i="1" a="1"/>
  <c r="T3074" i="1" s="1"/>
  <c r="T3073" i="1" a="1"/>
  <c r="T3073" i="1" s="1"/>
  <c r="T3072" i="1" a="1"/>
  <c r="T3072" i="1" s="1"/>
  <c r="T3071" i="1" a="1"/>
  <c r="T3071" i="1" s="1"/>
  <c r="T3070" i="1" a="1"/>
  <c r="T3070" i="1" s="1"/>
  <c r="T3069" i="1" a="1"/>
  <c r="T3069" i="1" s="1"/>
  <c r="T3068" i="1" a="1"/>
  <c r="T3068" i="1" s="1"/>
  <c r="T3067" i="1" a="1"/>
  <c r="T3067" i="1" s="1"/>
  <c r="T3066" i="1" a="1"/>
  <c r="T3066" i="1" s="1"/>
  <c r="T3065" i="1" a="1"/>
  <c r="T3065" i="1" s="1"/>
  <c r="T3064" i="1" a="1"/>
  <c r="T3064" i="1" s="1"/>
  <c r="T3063" i="1" a="1"/>
  <c r="T3063" i="1" s="1"/>
  <c r="T3062" i="1" a="1"/>
  <c r="T3062" i="1" s="1"/>
  <c r="T3061" i="1" a="1"/>
  <c r="T3061" i="1" s="1"/>
  <c r="T3060" i="1" a="1"/>
  <c r="T3060" i="1" s="1"/>
  <c r="T3059" i="1" a="1"/>
  <c r="T3059" i="1" s="1"/>
  <c r="T3058" i="1" a="1"/>
  <c r="T3058" i="1" s="1"/>
  <c r="T3057" i="1" a="1"/>
  <c r="T3057" i="1" s="1"/>
  <c r="T3056" i="1" a="1"/>
  <c r="T3056" i="1" s="1"/>
  <c r="T3055" i="1" a="1"/>
  <c r="T3055" i="1" s="1"/>
  <c r="T3054" i="1" a="1"/>
  <c r="T3054" i="1" s="1"/>
  <c r="T3053" i="1" a="1"/>
  <c r="T3053" i="1" s="1"/>
  <c r="T3052" i="1" a="1"/>
  <c r="T3052" i="1" s="1"/>
  <c r="T3051" i="1" a="1"/>
  <c r="T3051" i="1" s="1"/>
  <c r="T3050" i="1" a="1"/>
  <c r="T3050" i="1" s="1"/>
  <c r="T3049" i="1" a="1"/>
  <c r="T3049" i="1" s="1"/>
  <c r="T3048" i="1" a="1"/>
  <c r="T3048" i="1" s="1"/>
  <c r="T3047" i="1" a="1"/>
  <c r="T3047" i="1" s="1"/>
  <c r="T3046" i="1" a="1"/>
  <c r="T3046" i="1" s="1"/>
  <c r="T3045" i="1" a="1"/>
  <c r="T3045" i="1" s="1"/>
  <c r="T3044" i="1" a="1"/>
  <c r="T3044" i="1" s="1"/>
  <c r="T3043" i="1" a="1"/>
  <c r="T3043" i="1" s="1"/>
  <c r="T3042" i="1" a="1"/>
  <c r="T3042" i="1" s="1"/>
  <c r="T3041" i="1" a="1"/>
  <c r="T3041" i="1" s="1"/>
  <c r="T3040" i="1" a="1"/>
  <c r="T3040" i="1" s="1"/>
  <c r="T3039" i="1" a="1"/>
  <c r="T3039" i="1" s="1"/>
  <c r="T3038" i="1" a="1"/>
  <c r="T3038" i="1" s="1"/>
  <c r="T3037" i="1" a="1"/>
  <c r="T3037" i="1" s="1"/>
  <c r="T3036" i="1" a="1"/>
  <c r="T3036" i="1" s="1"/>
  <c r="T3035" i="1" a="1"/>
  <c r="T3035" i="1" s="1"/>
  <c r="T3034" i="1" a="1"/>
  <c r="T3034" i="1" s="1"/>
  <c r="T3033" i="1" a="1"/>
  <c r="T3033" i="1" s="1"/>
  <c r="T3032" i="1" a="1"/>
  <c r="T3032" i="1" s="1"/>
  <c r="T3031" i="1" a="1"/>
  <c r="T3031" i="1" s="1"/>
  <c r="T3030" i="1" a="1"/>
  <c r="T3030" i="1" s="1"/>
  <c r="T3029" i="1" a="1"/>
  <c r="T3029" i="1" s="1"/>
  <c r="T3028" i="1" a="1"/>
  <c r="T3028" i="1" s="1"/>
  <c r="T3027" i="1" a="1"/>
  <c r="T3027" i="1" s="1"/>
  <c r="T3026" i="1" a="1"/>
  <c r="T3026" i="1" s="1"/>
  <c r="T3025" i="1" a="1"/>
  <c r="T3025" i="1" s="1"/>
  <c r="T3024" i="1" a="1"/>
  <c r="T3024" i="1" s="1"/>
  <c r="T3023" i="1" a="1"/>
  <c r="T3023" i="1" s="1"/>
  <c r="T3022" i="1" a="1"/>
  <c r="T3022" i="1" s="1"/>
  <c r="T3021" i="1" a="1"/>
  <c r="T3021" i="1" s="1"/>
  <c r="T3020" i="1" a="1"/>
  <c r="T3020" i="1" s="1"/>
  <c r="T3019" i="1" a="1"/>
  <c r="T3019" i="1" s="1"/>
  <c r="T3018" i="1" a="1"/>
  <c r="T3018" i="1" s="1"/>
  <c r="T3017" i="1" a="1"/>
  <c r="T3017" i="1" s="1"/>
  <c r="T3016" i="1" a="1"/>
  <c r="T3016" i="1" s="1"/>
  <c r="T3015" i="1" a="1"/>
  <c r="T3015" i="1" s="1"/>
  <c r="T3014" i="1" a="1"/>
  <c r="T3014" i="1" s="1"/>
  <c r="T3013" i="1" a="1"/>
  <c r="T3013" i="1" s="1"/>
  <c r="T3012" i="1" a="1"/>
  <c r="T3012" i="1" s="1"/>
  <c r="T3011" i="1" a="1"/>
  <c r="T3011" i="1" s="1"/>
  <c r="T3010" i="1" a="1"/>
  <c r="T3010" i="1" s="1"/>
  <c r="T3009" i="1" a="1"/>
  <c r="T3009" i="1" s="1"/>
  <c r="T3008" i="1" a="1"/>
  <c r="T3008" i="1" s="1"/>
  <c r="T3007" i="1" a="1"/>
  <c r="T3007" i="1" s="1"/>
  <c r="T3006" i="1" a="1"/>
  <c r="T3006" i="1" s="1"/>
  <c r="T3005" i="1" a="1"/>
  <c r="T3005" i="1" s="1"/>
  <c r="T3004" i="1" a="1"/>
  <c r="T3004" i="1" s="1"/>
  <c r="T3003" i="1" a="1"/>
  <c r="T3003" i="1" s="1"/>
  <c r="T3002" i="1" a="1"/>
  <c r="T3002" i="1" s="1"/>
  <c r="T3001" i="1" a="1"/>
  <c r="T3001" i="1" s="1"/>
  <c r="T3000" i="1" a="1"/>
  <c r="T3000" i="1" s="1"/>
  <c r="T2999" i="1" a="1"/>
  <c r="T2999" i="1" s="1"/>
  <c r="T2998" i="1" a="1"/>
  <c r="T2998" i="1" s="1"/>
  <c r="T2997" i="1" a="1"/>
  <c r="T2997" i="1" s="1"/>
  <c r="T2996" i="1" a="1"/>
  <c r="T2996" i="1" s="1"/>
  <c r="T2995" i="1" a="1"/>
  <c r="T2995" i="1" s="1"/>
  <c r="T2994" i="1" a="1"/>
  <c r="T2994" i="1" s="1"/>
  <c r="T2993" i="1" a="1"/>
  <c r="T2993" i="1" s="1"/>
  <c r="T2992" i="1" a="1"/>
  <c r="T2992" i="1" s="1"/>
  <c r="T2991" i="1" a="1"/>
  <c r="T2991" i="1" s="1"/>
  <c r="T2990" i="1" a="1"/>
  <c r="T2990" i="1" s="1"/>
  <c r="T2989" i="1" a="1"/>
  <c r="T2989" i="1" s="1"/>
  <c r="T2988" i="1" a="1"/>
  <c r="T2988" i="1" s="1"/>
  <c r="T2987" i="1" a="1"/>
  <c r="T2987" i="1" s="1"/>
  <c r="T2986" i="1" a="1"/>
  <c r="T2986" i="1" s="1"/>
  <c r="T2985" i="1" a="1"/>
  <c r="T2985" i="1" s="1"/>
  <c r="T2984" i="1" a="1"/>
  <c r="T2984" i="1" s="1"/>
  <c r="T2983" i="1" a="1"/>
  <c r="T2983" i="1" s="1"/>
  <c r="T2982" i="1" a="1"/>
  <c r="T2982" i="1" s="1"/>
  <c r="T2981" i="1" a="1"/>
  <c r="T2981" i="1" s="1"/>
  <c r="T2980" i="1" a="1"/>
  <c r="T2980" i="1" s="1"/>
  <c r="T2979" i="1" a="1"/>
  <c r="T2979" i="1" s="1"/>
  <c r="T2978" i="1" a="1"/>
  <c r="T2978" i="1" s="1"/>
  <c r="T2977" i="1" a="1"/>
  <c r="T2977" i="1" s="1"/>
  <c r="T2976" i="1" a="1"/>
  <c r="T2976" i="1" s="1"/>
  <c r="T2975" i="1" a="1"/>
  <c r="T2975" i="1" s="1"/>
  <c r="T2974" i="1" a="1"/>
  <c r="T2974" i="1" s="1"/>
  <c r="T2973" i="1" a="1"/>
  <c r="T2973" i="1" s="1"/>
  <c r="T2972" i="1" a="1"/>
  <c r="T2972" i="1" s="1"/>
  <c r="T2971" i="1" a="1"/>
  <c r="T2971" i="1" s="1"/>
  <c r="T2970" i="1" a="1"/>
  <c r="T2970" i="1" s="1"/>
  <c r="T2969" i="1" a="1"/>
  <c r="T2969" i="1" s="1"/>
  <c r="T2968" i="1" a="1"/>
  <c r="T2968" i="1" s="1"/>
  <c r="T2967" i="1" a="1"/>
  <c r="T2967" i="1" s="1"/>
  <c r="T2966" i="1" a="1"/>
  <c r="T2966" i="1" s="1"/>
  <c r="T2965" i="1" a="1"/>
  <c r="T2965" i="1" s="1"/>
  <c r="T2964" i="1" a="1"/>
  <c r="T2964" i="1" s="1"/>
  <c r="T2963" i="1" a="1"/>
  <c r="T2963" i="1" s="1"/>
  <c r="T2962" i="1" a="1"/>
  <c r="T2962" i="1" s="1"/>
  <c r="T2961" i="1" a="1"/>
  <c r="T2961" i="1" s="1"/>
  <c r="T2960" i="1" a="1"/>
  <c r="T2960" i="1" s="1"/>
  <c r="T2959" i="1" a="1"/>
  <c r="T2959" i="1" s="1"/>
  <c r="T2958" i="1" a="1"/>
  <c r="T2958" i="1" s="1"/>
  <c r="T2957" i="1" a="1"/>
  <c r="T2957" i="1" s="1"/>
  <c r="T2956" i="1" a="1"/>
  <c r="T2956" i="1" s="1"/>
  <c r="T2955" i="1" a="1"/>
  <c r="T2955" i="1" s="1"/>
  <c r="T2954" i="1" a="1"/>
  <c r="T2954" i="1" s="1"/>
  <c r="T2953" i="1" a="1"/>
  <c r="T2953" i="1" s="1"/>
  <c r="T2952" i="1" a="1"/>
  <c r="T2952" i="1" s="1"/>
  <c r="T2951" i="1" a="1"/>
  <c r="T2951" i="1" s="1"/>
  <c r="T2950" i="1" a="1"/>
  <c r="T2950" i="1" s="1"/>
  <c r="T2949" i="1" a="1"/>
  <c r="T2949" i="1" s="1"/>
  <c r="T2948" i="1" a="1"/>
  <c r="T2948" i="1" s="1"/>
  <c r="T2947" i="1" a="1"/>
  <c r="T2947" i="1" s="1"/>
  <c r="T2946" i="1" a="1"/>
  <c r="T2946" i="1" s="1"/>
  <c r="T2945" i="1" a="1"/>
  <c r="T2945" i="1" s="1"/>
  <c r="T2944" i="1" a="1"/>
  <c r="T2944" i="1" s="1"/>
  <c r="T2943" i="1" a="1"/>
  <c r="T2943" i="1" s="1"/>
  <c r="T2942" i="1" a="1"/>
  <c r="T2942" i="1" s="1"/>
  <c r="T2941" i="1" a="1"/>
  <c r="T2941" i="1" s="1"/>
  <c r="T2940" i="1" a="1"/>
  <c r="T2940" i="1" s="1"/>
  <c r="T2939" i="1" a="1"/>
  <c r="T2939" i="1" s="1"/>
  <c r="T2938" i="1" a="1"/>
  <c r="T2938" i="1" s="1"/>
  <c r="T2937" i="1" a="1"/>
  <c r="T2937" i="1" s="1"/>
  <c r="T2936" i="1" a="1"/>
  <c r="T2936" i="1" s="1"/>
  <c r="T2935" i="1" a="1"/>
  <c r="T2935" i="1" s="1"/>
  <c r="T2934" i="1" a="1"/>
  <c r="T2934" i="1" s="1"/>
  <c r="T2933" i="1" a="1"/>
  <c r="T2933" i="1" s="1"/>
  <c r="T2932" i="1" a="1"/>
  <c r="T2932" i="1" s="1"/>
  <c r="T2931" i="1" a="1"/>
  <c r="T2931" i="1" s="1"/>
  <c r="T2930" i="1" a="1"/>
  <c r="T2930" i="1" s="1"/>
  <c r="T2929" i="1" a="1"/>
  <c r="T2929" i="1" s="1"/>
  <c r="T2928" i="1" a="1"/>
  <c r="T2928" i="1" s="1"/>
  <c r="T2927" i="1" a="1"/>
  <c r="T2927" i="1" s="1"/>
  <c r="T2926" i="1" a="1"/>
  <c r="T2926" i="1" s="1"/>
  <c r="T2925" i="1" a="1"/>
  <c r="T2925" i="1" s="1"/>
  <c r="T2924" i="1" a="1"/>
  <c r="T2924" i="1" s="1"/>
  <c r="T2923" i="1" a="1"/>
  <c r="T2923" i="1" s="1"/>
  <c r="T2922" i="1" a="1"/>
  <c r="T2922" i="1" s="1"/>
  <c r="T2921" i="1" a="1"/>
  <c r="T2921" i="1" s="1"/>
  <c r="T2920" i="1" a="1"/>
  <c r="T2920" i="1" s="1"/>
  <c r="T2919" i="1" a="1"/>
  <c r="T2919" i="1" s="1"/>
  <c r="T2918" i="1" a="1"/>
  <c r="T2918" i="1" s="1"/>
  <c r="T2917" i="1" a="1"/>
  <c r="T2917" i="1" s="1"/>
  <c r="T2916" i="1" a="1"/>
  <c r="T2916" i="1" s="1"/>
  <c r="T2915" i="1" a="1"/>
  <c r="T2915" i="1" s="1"/>
  <c r="T2914" i="1" a="1"/>
  <c r="T2914" i="1" s="1"/>
  <c r="T2913" i="1" a="1"/>
  <c r="T2913" i="1" s="1"/>
  <c r="T2912" i="1" a="1"/>
  <c r="T2912" i="1" s="1"/>
  <c r="T2911" i="1" a="1"/>
  <c r="T2911" i="1" s="1"/>
  <c r="T2910" i="1" a="1"/>
  <c r="T2910" i="1" s="1"/>
  <c r="T2909" i="1" a="1"/>
  <c r="T2909" i="1" s="1"/>
  <c r="T2908" i="1" a="1"/>
  <c r="T2908" i="1" s="1"/>
  <c r="T2907" i="1" a="1"/>
  <c r="T2907" i="1" s="1"/>
  <c r="T2906" i="1" a="1"/>
  <c r="T2906" i="1" s="1"/>
  <c r="T2905" i="1" a="1"/>
  <c r="T2905" i="1" s="1"/>
  <c r="T2904" i="1" a="1"/>
  <c r="T2904" i="1" s="1"/>
  <c r="T2903" i="1" a="1"/>
  <c r="T2903" i="1" s="1"/>
  <c r="T2902" i="1" a="1"/>
  <c r="T2902" i="1" s="1"/>
  <c r="T2901" i="1" a="1"/>
  <c r="T2901" i="1" s="1"/>
  <c r="T2900" i="1" a="1"/>
  <c r="T2900" i="1" s="1"/>
  <c r="T2899" i="1" a="1"/>
  <c r="T2899" i="1" s="1"/>
  <c r="T2898" i="1" a="1"/>
  <c r="T2898" i="1" s="1"/>
  <c r="T2897" i="1" a="1"/>
  <c r="T2897" i="1" s="1"/>
  <c r="T2896" i="1" a="1"/>
  <c r="T2896" i="1" s="1"/>
  <c r="T2895" i="1" a="1"/>
  <c r="T2895" i="1" s="1"/>
  <c r="T2894" i="1" a="1"/>
  <c r="T2894" i="1" s="1"/>
  <c r="T2893" i="1" a="1"/>
  <c r="T2893" i="1" s="1"/>
  <c r="T2892" i="1" a="1"/>
  <c r="T2892" i="1" s="1"/>
  <c r="T2891" i="1" a="1"/>
  <c r="T2891" i="1" s="1"/>
  <c r="T2890" i="1" a="1"/>
  <c r="T2890" i="1" s="1"/>
  <c r="T2889" i="1" a="1"/>
  <c r="T2889" i="1" s="1"/>
  <c r="T2888" i="1" a="1"/>
  <c r="T2888" i="1" s="1"/>
  <c r="T2887" i="1" a="1"/>
  <c r="T2887" i="1" s="1"/>
  <c r="T2886" i="1" a="1"/>
  <c r="T2886" i="1" s="1"/>
  <c r="T2885" i="1" a="1"/>
  <c r="T2885" i="1" s="1"/>
  <c r="T2884" i="1" a="1"/>
  <c r="T2884" i="1" s="1"/>
  <c r="T2883" i="1" a="1"/>
  <c r="T2883" i="1" s="1"/>
  <c r="T2882" i="1" a="1"/>
  <c r="T2882" i="1" s="1"/>
  <c r="T2881" i="1" a="1"/>
  <c r="T2881" i="1" s="1"/>
  <c r="T2880" i="1" a="1"/>
  <c r="T2880" i="1" s="1"/>
  <c r="T2879" i="1" a="1"/>
  <c r="T2879" i="1" s="1"/>
  <c r="T2878" i="1" a="1"/>
  <c r="T2878" i="1" s="1"/>
  <c r="T2877" i="1" a="1"/>
  <c r="T2877" i="1" s="1"/>
  <c r="T2876" i="1" a="1"/>
  <c r="T2876" i="1" s="1"/>
  <c r="T2875" i="1" a="1"/>
  <c r="T2875" i="1" s="1"/>
  <c r="T2874" i="1" a="1"/>
  <c r="T2874" i="1" s="1"/>
  <c r="T2873" i="1" a="1"/>
  <c r="T2873" i="1" s="1"/>
  <c r="T2872" i="1" a="1"/>
  <c r="T2872" i="1" s="1"/>
  <c r="T2871" i="1" a="1"/>
  <c r="T2871" i="1" s="1"/>
  <c r="T2870" i="1" a="1"/>
  <c r="T2870" i="1" s="1"/>
  <c r="T2869" i="1" a="1"/>
  <c r="T2869" i="1" s="1"/>
  <c r="T2868" i="1" a="1"/>
  <c r="T2868" i="1" s="1"/>
  <c r="T2867" i="1" a="1"/>
  <c r="T2867" i="1" s="1"/>
  <c r="T2866" i="1" a="1"/>
  <c r="T2866" i="1" s="1"/>
  <c r="T2865" i="1" a="1"/>
  <c r="T2865" i="1" s="1"/>
  <c r="T2864" i="1" a="1"/>
  <c r="T2864" i="1" s="1"/>
  <c r="T2863" i="1" a="1"/>
  <c r="T2863" i="1" s="1"/>
  <c r="T2862" i="1" a="1"/>
  <c r="T2862" i="1" s="1"/>
  <c r="T2861" i="1" a="1"/>
  <c r="T2861" i="1" s="1"/>
  <c r="T2860" i="1" a="1"/>
  <c r="T2860" i="1" s="1"/>
  <c r="T2859" i="1" a="1"/>
  <c r="T2859" i="1" s="1"/>
  <c r="T2858" i="1" a="1"/>
  <c r="T2858" i="1" s="1"/>
  <c r="T2857" i="1" a="1"/>
  <c r="T2857" i="1" s="1"/>
  <c r="T2856" i="1" a="1"/>
  <c r="T2856" i="1" s="1"/>
  <c r="T2855" i="1" a="1"/>
  <c r="T2855" i="1" s="1"/>
  <c r="T2854" i="1" a="1"/>
  <c r="T2854" i="1" s="1"/>
  <c r="T2853" i="1" a="1"/>
  <c r="T2853" i="1" s="1"/>
  <c r="T2852" i="1" a="1"/>
  <c r="T2852" i="1" s="1"/>
  <c r="T2851" i="1" a="1"/>
  <c r="T2851" i="1" s="1"/>
  <c r="T2850" i="1" a="1"/>
  <c r="T2850" i="1" s="1"/>
  <c r="T2849" i="1" a="1"/>
  <c r="T2849" i="1" s="1"/>
  <c r="T2848" i="1" a="1"/>
  <c r="T2848" i="1" s="1"/>
  <c r="T2847" i="1" a="1"/>
  <c r="T2847" i="1" s="1"/>
  <c r="T2846" i="1" a="1"/>
  <c r="T2846" i="1" s="1"/>
  <c r="T2845" i="1" a="1"/>
  <c r="T2845" i="1" s="1"/>
  <c r="T2844" i="1" a="1"/>
  <c r="T2844" i="1" s="1"/>
  <c r="T2843" i="1" a="1"/>
  <c r="T2843" i="1" s="1"/>
  <c r="T2842" i="1" a="1"/>
  <c r="T2842" i="1" s="1"/>
  <c r="T2841" i="1" a="1"/>
  <c r="T2841" i="1" s="1"/>
  <c r="T2840" i="1" a="1"/>
  <c r="T2840" i="1" s="1"/>
  <c r="T2839" i="1" a="1"/>
  <c r="T2839" i="1" s="1"/>
  <c r="T2838" i="1" a="1"/>
  <c r="T2838" i="1" s="1"/>
  <c r="T2837" i="1" a="1"/>
  <c r="T2837" i="1" s="1"/>
  <c r="T2836" i="1" a="1"/>
  <c r="T2836" i="1" s="1"/>
  <c r="T2835" i="1" a="1"/>
  <c r="T2835" i="1" s="1"/>
  <c r="T2834" i="1" a="1"/>
  <c r="T2834" i="1" s="1"/>
  <c r="T2833" i="1" a="1"/>
  <c r="T2833" i="1" s="1"/>
  <c r="T2832" i="1" a="1"/>
  <c r="T2832" i="1" s="1"/>
  <c r="T2831" i="1" a="1"/>
  <c r="T2831" i="1" s="1"/>
  <c r="T2830" i="1" a="1"/>
  <c r="T2830" i="1" s="1"/>
  <c r="T2829" i="1" a="1"/>
  <c r="T2829" i="1" s="1"/>
  <c r="T2828" i="1" a="1"/>
  <c r="T2828" i="1" s="1"/>
  <c r="T2827" i="1" a="1"/>
  <c r="T2827" i="1" s="1"/>
  <c r="T2826" i="1" a="1"/>
  <c r="T2826" i="1" s="1"/>
  <c r="T2825" i="1" a="1"/>
  <c r="T2825" i="1" s="1"/>
  <c r="T2824" i="1" a="1"/>
  <c r="T2824" i="1" s="1"/>
  <c r="T2823" i="1" a="1"/>
  <c r="T2823" i="1" s="1"/>
  <c r="T2822" i="1" a="1"/>
  <c r="T2822" i="1" s="1"/>
  <c r="T2821" i="1" a="1"/>
  <c r="T2821" i="1" s="1"/>
  <c r="T2820" i="1" a="1"/>
  <c r="T2820" i="1" s="1"/>
  <c r="T2819" i="1" a="1"/>
  <c r="T2819" i="1" s="1"/>
  <c r="T2818" i="1" a="1"/>
  <c r="T2818" i="1" s="1"/>
  <c r="T2817" i="1" a="1"/>
  <c r="T2817" i="1" s="1"/>
  <c r="T2816" i="1" a="1"/>
  <c r="T2816" i="1" s="1"/>
  <c r="T2815" i="1" a="1"/>
  <c r="T2815" i="1" s="1"/>
  <c r="T2814" i="1" a="1"/>
  <c r="T2814" i="1" s="1"/>
  <c r="T2813" i="1" a="1"/>
  <c r="T2813" i="1" s="1"/>
  <c r="T2812" i="1" a="1"/>
  <c r="T2812" i="1" s="1"/>
  <c r="T2811" i="1" a="1"/>
  <c r="T2811" i="1" s="1"/>
  <c r="T2810" i="1" a="1"/>
  <c r="T2810" i="1" s="1"/>
  <c r="T2809" i="1" a="1"/>
  <c r="T2809" i="1" s="1"/>
  <c r="T2808" i="1" a="1"/>
  <c r="T2808" i="1" s="1"/>
  <c r="T2807" i="1" a="1"/>
  <c r="T2807" i="1" s="1"/>
  <c r="T2806" i="1" a="1"/>
  <c r="T2806" i="1" s="1"/>
  <c r="T2805" i="1" a="1"/>
  <c r="T2805" i="1" s="1"/>
  <c r="T2804" i="1" a="1"/>
  <c r="T2804" i="1" s="1"/>
  <c r="T2803" i="1" a="1"/>
  <c r="T2803" i="1" s="1"/>
  <c r="T2802" i="1" a="1"/>
  <c r="T2802" i="1" s="1"/>
  <c r="T2801" i="1" a="1"/>
  <c r="T2801" i="1" s="1"/>
  <c r="T2800" i="1" a="1"/>
  <c r="T2800" i="1" s="1"/>
  <c r="T2799" i="1" a="1"/>
  <c r="T2799" i="1" s="1"/>
  <c r="T2798" i="1" a="1"/>
  <c r="T2798" i="1" s="1"/>
  <c r="T2797" i="1" a="1"/>
  <c r="T2797" i="1" s="1"/>
  <c r="T2796" i="1" a="1"/>
  <c r="T2796" i="1" s="1"/>
  <c r="T2795" i="1" a="1"/>
  <c r="T2795" i="1" s="1"/>
  <c r="T2794" i="1" a="1"/>
  <c r="T2794" i="1" s="1"/>
  <c r="T2793" i="1" a="1"/>
  <c r="T2793" i="1" s="1"/>
  <c r="T2792" i="1" a="1"/>
  <c r="T2792" i="1" s="1"/>
  <c r="T2791" i="1" a="1"/>
  <c r="T2791" i="1" s="1"/>
  <c r="T2790" i="1" a="1"/>
  <c r="T2790" i="1" s="1"/>
  <c r="T2789" i="1" a="1"/>
  <c r="T2789" i="1" s="1"/>
  <c r="T2788" i="1" a="1"/>
  <c r="T2788" i="1" s="1"/>
  <c r="T2787" i="1" a="1"/>
  <c r="T2787" i="1" s="1"/>
  <c r="T2786" i="1" a="1"/>
  <c r="T2786" i="1" s="1"/>
  <c r="T2785" i="1" a="1"/>
  <c r="T2785" i="1" s="1"/>
  <c r="T2784" i="1" a="1"/>
  <c r="T2784" i="1" s="1"/>
  <c r="T2783" i="1" a="1"/>
  <c r="T2783" i="1" s="1"/>
  <c r="T2782" i="1" a="1"/>
  <c r="T2782" i="1" s="1"/>
  <c r="T2781" i="1" a="1"/>
  <c r="T2781" i="1" s="1"/>
  <c r="T2780" i="1" a="1"/>
  <c r="T2780" i="1" s="1"/>
  <c r="T2779" i="1" a="1"/>
  <c r="T2779" i="1" s="1"/>
  <c r="T2778" i="1" a="1"/>
  <c r="T2778" i="1" s="1"/>
  <c r="T2777" i="1" a="1"/>
  <c r="T2777" i="1" s="1"/>
  <c r="T2776" i="1" a="1"/>
  <c r="T2776" i="1" s="1"/>
  <c r="T2775" i="1" a="1"/>
  <c r="T2775" i="1" s="1"/>
  <c r="T2774" i="1" a="1"/>
  <c r="T2774" i="1" s="1"/>
  <c r="T2773" i="1" a="1"/>
  <c r="T2773" i="1" s="1"/>
  <c r="T2772" i="1" a="1"/>
  <c r="T2772" i="1" s="1"/>
  <c r="T2771" i="1" a="1"/>
  <c r="T2771" i="1" s="1"/>
  <c r="T2770" i="1" a="1"/>
  <c r="T2770" i="1" s="1"/>
  <c r="T2769" i="1" a="1"/>
  <c r="T2769" i="1" s="1"/>
  <c r="T2768" i="1" a="1"/>
  <c r="T2768" i="1" s="1"/>
  <c r="T2767" i="1" a="1"/>
  <c r="T2767" i="1" s="1"/>
  <c r="T2766" i="1" a="1"/>
  <c r="T2766" i="1" s="1"/>
  <c r="T2765" i="1" a="1"/>
  <c r="T2765" i="1" s="1"/>
  <c r="T2764" i="1" a="1"/>
  <c r="T2764" i="1" s="1"/>
  <c r="T2763" i="1" a="1"/>
  <c r="T2763" i="1" s="1"/>
  <c r="T2762" i="1" a="1"/>
  <c r="T2762" i="1" s="1"/>
  <c r="T2761" i="1" a="1"/>
  <c r="T2761" i="1" s="1"/>
  <c r="T2760" i="1" a="1"/>
  <c r="T2760" i="1" s="1"/>
  <c r="T2759" i="1" a="1"/>
  <c r="T2759" i="1" s="1"/>
  <c r="T2758" i="1" a="1"/>
  <c r="T2758" i="1" s="1"/>
  <c r="T2757" i="1" a="1"/>
  <c r="T2757" i="1" s="1"/>
  <c r="T2756" i="1" a="1"/>
  <c r="T2756" i="1" s="1"/>
  <c r="T2755" i="1" a="1"/>
  <c r="T2755" i="1" s="1"/>
  <c r="T2754" i="1" a="1"/>
  <c r="T2754" i="1" s="1"/>
  <c r="T2753" i="1" a="1"/>
  <c r="T2753" i="1" s="1"/>
  <c r="T2752" i="1" a="1"/>
  <c r="T2752" i="1" s="1"/>
  <c r="T2751" i="1" a="1"/>
  <c r="T2751" i="1" s="1"/>
  <c r="T2750" i="1" a="1"/>
  <c r="T2750" i="1" s="1"/>
  <c r="T2749" i="1" a="1"/>
  <c r="T2749" i="1" s="1"/>
  <c r="T2748" i="1" a="1"/>
  <c r="T2748" i="1" s="1"/>
  <c r="T2747" i="1" a="1"/>
  <c r="T2747" i="1" s="1"/>
  <c r="T2746" i="1" a="1"/>
  <c r="T2746" i="1" s="1"/>
  <c r="T2745" i="1" a="1"/>
  <c r="T2745" i="1" s="1"/>
  <c r="T2744" i="1" a="1"/>
  <c r="T2744" i="1" s="1"/>
  <c r="T2743" i="1" a="1"/>
  <c r="T2743" i="1" s="1"/>
  <c r="T2742" i="1" a="1"/>
  <c r="T2742" i="1" s="1"/>
  <c r="T2741" i="1" a="1"/>
  <c r="T2741" i="1" s="1"/>
  <c r="T2740" i="1" a="1"/>
  <c r="T2740" i="1" s="1"/>
  <c r="T2739" i="1" a="1"/>
  <c r="T2739" i="1" s="1"/>
  <c r="T2738" i="1" a="1"/>
  <c r="T2738" i="1" s="1"/>
  <c r="T2737" i="1" a="1"/>
  <c r="T2737" i="1" s="1"/>
  <c r="T2736" i="1" a="1"/>
  <c r="T2736" i="1" s="1"/>
  <c r="T2735" i="1" a="1"/>
  <c r="T2735" i="1" s="1"/>
  <c r="T2734" i="1" a="1"/>
  <c r="T2734" i="1" s="1"/>
  <c r="T2733" i="1" a="1"/>
  <c r="T2733" i="1" s="1"/>
  <c r="T2732" i="1" a="1"/>
  <c r="T2732" i="1" s="1"/>
  <c r="T2731" i="1" a="1"/>
  <c r="T2731" i="1" s="1"/>
  <c r="T2730" i="1" a="1"/>
  <c r="T2730" i="1" s="1"/>
  <c r="T2729" i="1" a="1"/>
  <c r="T2729" i="1" s="1"/>
  <c r="T2728" i="1" a="1"/>
  <c r="T2728" i="1" s="1"/>
  <c r="T2727" i="1" a="1"/>
  <c r="T2727" i="1" s="1"/>
  <c r="T2726" i="1" a="1"/>
  <c r="T2726" i="1" s="1"/>
  <c r="T2725" i="1" a="1"/>
  <c r="T2725" i="1" s="1"/>
  <c r="T2724" i="1" a="1"/>
  <c r="T2724" i="1" s="1"/>
  <c r="T2723" i="1" a="1"/>
  <c r="T2723" i="1" s="1"/>
  <c r="T2722" i="1" a="1"/>
  <c r="T2722" i="1" s="1"/>
  <c r="T2721" i="1" a="1"/>
  <c r="T2721" i="1" s="1"/>
  <c r="T2720" i="1" a="1"/>
  <c r="T2720" i="1" s="1"/>
  <c r="T2719" i="1" a="1"/>
  <c r="T2719" i="1" s="1"/>
  <c r="T2718" i="1" a="1"/>
  <c r="T2718" i="1" s="1"/>
  <c r="T2717" i="1" a="1"/>
  <c r="T2717" i="1" s="1"/>
  <c r="T2716" i="1" a="1"/>
  <c r="T2716" i="1" s="1"/>
  <c r="T2715" i="1" a="1"/>
  <c r="T2715" i="1" s="1"/>
  <c r="T2714" i="1" a="1"/>
  <c r="T2714" i="1" s="1"/>
  <c r="T2713" i="1" a="1"/>
  <c r="T2713" i="1" s="1"/>
  <c r="T2712" i="1" a="1"/>
  <c r="T2712" i="1" s="1"/>
  <c r="T2711" i="1" a="1"/>
  <c r="T2711" i="1" s="1"/>
  <c r="T2710" i="1" a="1"/>
  <c r="T2710" i="1" s="1"/>
  <c r="T2709" i="1" a="1"/>
  <c r="T2709" i="1" s="1"/>
  <c r="T2708" i="1" a="1"/>
  <c r="T2708" i="1" s="1"/>
  <c r="T2707" i="1" a="1"/>
  <c r="T2707" i="1" s="1"/>
  <c r="T2706" i="1" a="1"/>
  <c r="T2706" i="1" s="1"/>
  <c r="T2705" i="1" a="1"/>
  <c r="T2705" i="1" s="1"/>
  <c r="T2704" i="1" a="1"/>
  <c r="T2704" i="1" s="1"/>
  <c r="T2703" i="1" a="1"/>
  <c r="T2703" i="1" s="1"/>
  <c r="T2702" i="1" a="1"/>
  <c r="T2702" i="1" s="1"/>
  <c r="T2701" i="1" a="1"/>
  <c r="T2701" i="1" s="1"/>
  <c r="T2700" i="1" a="1"/>
  <c r="T2700" i="1" s="1"/>
  <c r="T2699" i="1" a="1"/>
  <c r="T2699" i="1" s="1"/>
  <c r="T2698" i="1" a="1"/>
  <c r="T2698" i="1" s="1"/>
  <c r="T2697" i="1" a="1"/>
  <c r="T2697" i="1" s="1"/>
  <c r="T2696" i="1" a="1"/>
  <c r="T2696" i="1" s="1"/>
  <c r="T2695" i="1" a="1"/>
  <c r="T2695" i="1" s="1"/>
  <c r="T2694" i="1" a="1"/>
  <c r="T2694" i="1" s="1"/>
  <c r="T2693" i="1" a="1"/>
  <c r="T2693" i="1" s="1"/>
  <c r="T2692" i="1" a="1"/>
  <c r="T2692" i="1" s="1"/>
  <c r="T2691" i="1" a="1"/>
  <c r="T2691" i="1" s="1"/>
  <c r="T2690" i="1" a="1"/>
  <c r="T2690" i="1" s="1"/>
  <c r="T2689" i="1" a="1"/>
  <c r="T2689" i="1" s="1"/>
  <c r="T2688" i="1" a="1"/>
  <c r="T2688" i="1" s="1"/>
  <c r="T2687" i="1" a="1"/>
  <c r="T2687" i="1" s="1"/>
  <c r="T2686" i="1" a="1"/>
  <c r="T2686" i="1" s="1"/>
  <c r="T2685" i="1" a="1"/>
  <c r="T2685" i="1" s="1"/>
  <c r="T2684" i="1" a="1"/>
  <c r="T2684" i="1" s="1"/>
  <c r="T2683" i="1" a="1"/>
  <c r="T2683" i="1" s="1"/>
  <c r="T2682" i="1" a="1"/>
  <c r="T2682" i="1" s="1"/>
  <c r="T2681" i="1" a="1"/>
  <c r="T2681" i="1" s="1"/>
  <c r="T2680" i="1" a="1"/>
  <c r="T2680" i="1" s="1"/>
  <c r="T2679" i="1" a="1"/>
  <c r="T2679" i="1" s="1"/>
  <c r="T2678" i="1" a="1"/>
  <c r="T2678" i="1" s="1"/>
  <c r="T2677" i="1" a="1"/>
  <c r="T2677" i="1" s="1"/>
  <c r="T2676" i="1" a="1"/>
  <c r="T2676" i="1" s="1"/>
  <c r="T2675" i="1" a="1"/>
  <c r="T2675" i="1" s="1"/>
  <c r="T2674" i="1" a="1"/>
  <c r="T2674" i="1" s="1"/>
  <c r="T2673" i="1" a="1"/>
  <c r="T2673" i="1" s="1"/>
  <c r="T2672" i="1" a="1"/>
  <c r="T2672" i="1" s="1"/>
  <c r="T2671" i="1" a="1"/>
  <c r="T2671" i="1" s="1"/>
  <c r="T2670" i="1" a="1"/>
  <c r="T2670" i="1" s="1"/>
  <c r="T2669" i="1" a="1"/>
  <c r="T2669" i="1" s="1"/>
  <c r="T2668" i="1" a="1"/>
  <c r="T2668" i="1" s="1"/>
  <c r="T2667" i="1" a="1"/>
  <c r="T2667" i="1" s="1"/>
  <c r="T2666" i="1" a="1"/>
  <c r="T2666" i="1" s="1"/>
  <c r="T2665" i="1" a="1"/>
  <c r="T2665" i="1" s="1"/>
  <c r="T2664" i="1" a="1"/>
  <c r="T2664" i="1" s="1"/>
  <c r="T2663" i="1" a="1"/>
  <c r="T2663" i="1" s="1"/>
  <c r="T2662" i="1" a="1"/>
  <c r="T2662" i="1" s="1"/>
  <c r="T2661" i="1" a="1"/>
  <c r="T2661" i="1" s="1"/>
  <c r="T2660" i="1" a="1"/>
  <c r="T2660" i="1" s="1"/>
  <c r="T2659" i="1" a="1"/>
  <c r="T2659" i="1" s="1"/>
  <c r="T2658" i="1" a="1"/>
  <c r="T2658" i="1" s="1"/>
  <c r="T2657" i="1" a="1"/>
  <c r="T2657" i="1" s="1"/>
  <c r="T2656" i="1" a="1"/>
  <c r="T2656" i="1" s="1"/>
  <c r="T2655" i="1" a="1"/>
  <c r="T2655" i="1" s="1"/>
  <c r="T2654" i="1" a="1"/>
  <c r="T2654" i="1" s="1"/>
  <c r="T2653" i="1" a="1"/>
  <c r="T2653" i="1" s="1"/>
  <c r="T2652" i="1" a="1"/>
  <c r="T2652" i="1" s="1"/>
  <c r="T2651" i="1" a="1"/>
  <c r="T2651" i="1" s="1"/>
  <c r="T2650" i="1" a="1"/>
  <c r="T2650" i="1" s="1"/>
  <c r="T2649" i="1" a="1"/>
  <c r="T2649" i="1" s="1"/>
  <c r="T2648" i="1" a="1"/>
  <c r="T2648" i="1" s="1"/>
  <c r="T2647" i="1" a="1"/>
  <c r="T2647" i="1" s="1"/>
  <c r="T2646" i="1" a="1"/>
  <c r="T2646" i="1" s="1"/>
  <c r="T2645" i="1" a="1"/>
  <c r="T2645" i="1" s="1"/>
  <c r="T2644" i="1" a="1"/>
  <c r="T2644" i="1" s="1"/>
  <c r="T2643" i="1" a="1"/>
  <c r="T2643" i="1" s="1"/>
  <c r="T2642" i="1" a="1"/>
  <c r="T2642" i="1" s="1"/>
  <c r="T2641" i="1" a="1"/>
  <c r="T2641" i="1" s="1"/>
  <c r="T2640" i="1" a="1"/>
  <c r="T2640" i="1" s="1"/>
  <c r="T2639" i="1" a="1"/>
  <c r="T2639" i="1" s="1"/>
  <c r="T2638" i="1" a="1"/>
  <c r="T2638" i="1" s="1"/>
  <c r="T2637" i="1" a="1"/>
  <c r="T2637" i="1" s="1"/>
  <c r="T2636" i="1" a="1"/>
  <c r="T2636" i="1" s="1"/>
  <c r="T2635" i="1" a="1"/>
  <c r="T2635" i="1" s="1"/>
  <c r="T2634" i="1" a="1"/>
  <c r="T2634" i="1" s="1"/>
  <c r="T2633" i="1" a="1"/>
  <c r="T2633" i="1" s="1"/>
  <c r="T2632" i="1" a="1"/>
  <c r="T2632" i="1" s="1"/>
  <c r="T2631" i="1" a="1"/>
  <c r="T2631" i="1" s="1"/>
  <c r="T2630" i="1" a="1"/>
  <c r="T2630" i="1" s="1"/>
  <c r="T2629" i="1" a="1"/>
  <c r="T2629" i="1" s="1"/>
  <c r="T2628" i="1" a="1"/>
  <c r="T2628" i="1" s="1"/>
  <c r="T2627" i="1" a="1"/>
  <c r="T2627" i="1" s="1"/>
  <c r="T2626" i="1" a="1"/>
  <c r="T2626" i="1" s="1"/>
  <c r="T2625" i="1" a="1"/>
  <c r="T2625" i="1" s="1"/>
  <c r="T2624" i="1" a="1"/>
  <c r="T2624" i="1" s="1"/>
  <c r="T2623" i="1" a="1"/>
  <c r="T2623" i="1" s="1"/>
  <c r="T2622" i="1" a="1"/>
  <c r="T2622" i="1" s="1"/>
  <c r="T2621" i="1" a="1"/>
  <c r="T2621" i="1" s="1"/>
  <c r="T2620" i="1" a="1"/>
  <c r="T2620" i="1" s="1"/>
  <c r="T2619" i="1" a="1"/>
  <c r="T2619" i="1" s="1"/>
  <c r="T2618" i="1" a="1"/>
  <c r="T2618" i="1" s="1"/>
  <c r="T2617" i="1" a="1"/>
  <c r="T2617" i="1" s="1"/>
  <c r="T2616" i="1" a="1"/>
  <c r="T2616" i="1" s="1"/>
  <c r="T2615" i="1" a="1"/>
  <c r="T2615" i="1" s="1"/>
  <c r="T2614" i="1" a="1"/>
  <c r="T2614" i="1" s="1"/>
  <c r="T2613" i="1" a="1"/>
  <c r="T2613" i="1" s="1"/>
  <c r="T2612" i="1" a="1"/>
  <c r="T2612" i="1" s="1"/>
  <c r="T2611" i="1" a="1"/>
  <c r="T2611" i="1" s="1"/>
  <c r="T2610" i="1" a="1"/>
  <c r="T2610" i="1" s="1"/>
  <c r="T2609" i="1" a="1"/>
  <c r="T2609" i="1" s="1"/>
  <c r="T2608" i="1" a="1"/>
  <c r="T2608" i="1" s="1"/>
  <c r="T2607" i="1" a="1"/>
  <c r="T2607" i="1" s="1"/>
  <c r="T2606" i="1" a="1"/>
  <c r="T2606" i="1" s="1"/>
  <c r="T2605" i="1" a="1"/>
  <c r="T2605" i="1" s="1"/>
  <c r="T2604" i="1" a="1"/>
  <c r="T2604" i="1" s="1"/>
  <c r="T2603" i="1" a="1"/>
  <c r="T2603" i="1" s="1"/>
  <c r="T2602" i="1" a="1"/>
  <c r="T2602" i="1" s="1"/>
  <c r="T2601" i="1" a="1"/>
  <c r="T2601" i="1" s="1"/>
  <c r="T2600" i="1" a="1"/>
  <c r="T2600" i="1" s="1"/>
  <c r="T2599" i="1" a="1"/>
  <c r="T2599" i="1" s="1"/>
  <c r="T2598" i="1" a="1"/>
  <c r="T2598" i="1" s="1"/>
  <c r="T2597" i="1" a="1"/>
  <c r="T2597" i="1" s="1"/>
  <c r="T2596" i="1" a="1"/>
  <c r="T2596" i="1" s="1"/>
  <c r="T2595" i="1" a="1"/>
  <c r="T2595" i="1" s="1"/>
  <c r="T2594" i="1" a="1"/>
  <c r="T2594" i="1" s="1"/>
  <c r="T2593" i="1" a="1"/>
  <c r="T2593" i="1" s="1"/>
  <c r="T2592" i="1" a="1"/>
  <c r="T2592" i="1" s="1"/>
  <c r="T2591" i="1" a="1"/>
  <c r="T2591" i="1" s="1"/>
  <c r="T2590" i="1" a="1"/>
  <c r="T2590" i="1" s="1"/>
  <c r="T2589" i="1" a="1"/>
  <c r="T2589" i="1" s="1"/>
  <c r="T2588" i="1" a="1"/>
  <c r="T2588" i="1" s="1"/>
  <c r="T2587" i="1" a="1"/>
  <c r="T2587" i="1" s="1"/>
  <c r="T2586" i="1" a="1"/>
  <c r="T2586" i="1" s="1"/>
  <c r="T2585" i="1" a="1"/>
  <c r="T2585" i="1" s="1"/>
  <c r="T2584" i="1" a="1"/>
  <c r="T2584" i="1" s="1"/>
  <c r="T2583" i="1" a="1"/>
  <c r="T2583" i="1" s="1"/>
  <c r="T2582" i="1" a="1"/>
  <c r="T2582" i="1" s="1"/>
  <c r="T2581" i="1" a="1"/>
  <c r="T2581" i="1" s="1"/>
  <c r="T2580" i="1" a="1"/>
  <c r="T2580" i="1" s="1"/>
  <c r="T2579" i="1" a="1"/>
  <c r="T2579" i="1" s="1"/>
  <c r="T2578" i="1" a="1"/>
  <c r="T2578" i="1" s="1"/>
  <c r="T2577" i="1" a="1"/>
  <c r="T2577" i="1" s="1"/>
  <c r="T2576" i="1" a="1"/>
  <c r="T2576" i="1" s="1"/>
  <c r="T2575" i="1" a="1"/>
  <c r="T2575" i="1" s="1"/>
  <c r="T2574" i="1" a="1"/>
  <c r="T2574" i="1" s="1"/>
  <c r="T2573" i="1" a="1"/>
  <c r="T2573" i="1" s="1"/>
  <c r="T2572" i="1" a="1"/>
  <c r="T2572" i="1" s="1"/>
  <c r="T2571" i="1" a="1"/>
  <c r="T2571" i="1" s="1"/>
  <c r="T2570" i="1" a="1"/>
  <c r="T2570" i="1" s="1"/>
  <c r="T2569" i="1" a="1"/>
  <c r="T2569" i="1" s="1"/>
  <c r="T2568" i="1" a="1"/>
  <c r="T2568" i="1" s="1"/>
  <c r="T2567" i="1" a="1"/>
  <c r="T2567" i="1" s="1"/>
  <c r="T2566" i="1" a="1"/>
  <c r="T2566" i="1" s="1"/>
  <c r="T2565" i="1" a="1"/>
  <c r="T2565" i="1" s="1"/>
  <c r="T2564" i="1" a="1"/>
  <c r="T2564" i="1" s="1"/>
  <c r="T2563" i="1" a="1"/>
  <c r="T2563" i="1" s="1"/>
  <c r="T2562" i="1" a="1"/>
  <c r="T2562" i="1" s="1"/>
  <c r="T2561" i="1" a="1"/>
  <c r="T2561" i="1" s="1"/>
  <c r="T2560" i="1" a="1"/>
  <c r="T2560" i="1" s="1"/>
  <c r="T2559" i="1" a="1"/>
  <c r="T2559" i="1" s="1"/>
  <c r="T2558" i="1" a="1"/>
  <c r="T2558" i="1" s="1"/>
  <c r="T2557" i="1" a="1"/>
  <c r="T2557" i="1" s="1"/>
  <c r="T2556" i="1" a="1"/>
  <c r="T2556" i="1" s="1"/>
  <c r="T2555" i="1" a="1"/>
  <c r="T2555" i="1" s="1"/>
  <c r="T2554" i="1" a="1"/>
  <c r="T2554" i="1" s="1"/>
  <c r="T2553" i="1" a="1"/>
  <c r="T2553" i="1" s="1"/>
  <c r="T2552" i="1" a="1"/>
  <c r="T2552" i="1" s="1"/>
  <c r="T2551" i="1" a="1"/>
  <c r="T2551" i="1" s="1"/>
  <c r="T2550" i="1" a="1"/>
  <c r="T2550" i="1" s="1"/>
  <c r="T2549" i="1" a="1"/>
  <c r="T2549" i="1" s="1"/>
  <c r="T2548" i="1" a="1"/>
  <c r="T2548" i="1" s="1"/>
  <c r="T2547" i="1" a="1"/>
  <c r="T2547" i="1" s="1"/>
  <c r="T2546" i="1" a="1"/>
  <c r="T2546" i="1" s="1"/>
  <c r="T2545" i="1" a="1"/>
  <c r="T2545" i="1" s="1"/>
  <c r="T2544" i="1" a="1"/>
  <c r="T2544" i="1" s="1"/>
  <c r="T2543" i="1" a="1"/>
  <c r="T2543" i="1" s="1"/>
  <c r="T2542" i="1" a="1"/>
  <c r="T2542" i="1" s="1"/>
  <c r="T2541" i="1" a="1"/>
  <c r="T2541" i="1" s="1"/>
  <c r="T2540" i="1" a="1"/>
  <c r="T2540" i="1" s="1"/>
  <c r="T2539" i="1" a="1"/>
  <c r="T2539" i="1" s="1"/>
  <c r="T2538" i="1" a="1"/>
  <c r="T2538" i="1" s="1"/>
  <c r="T2537" i="1" a="1"/>
  <c r="T2537" i="1" s="1"/>
  <c r="T2536" i="1" a="1"/>
  <c r="T2536" i="1" s="1"/>
  <c r="T2535" i="1" a="1"/>
  <c r="T2535" i="1" s="1"/>
  <c r="T2534" i="1" a="1"/>
  <c r="T2534" i="1" s="1"/>
  <c r="T2533" i="1" a="1"/>
  <c r="T2533" i="1" s="1"/>
  <c r="T2532" i="1" a="1"/>
  <c r="T2532" i="1" s="1"/>
  <c r="T2531" i="1" a="1"/>
  <c r="T2531" i="1" s="1"/>
  <c r="T2530" i="1" a="1"/>
  <c r="T2530" i="1" s="1"/>
  <c r="T2529" i="1" a="1"/>
  <c r="T2529" i="1" s="1"/>
  <c r="T2528" i="1" a="1"/>
  <c r="T2528" i="1" s="1"/>
  <c r="T2527" i="1" a="1"/>
  <c r="T2527" i="1" s="1"/>
  <c r="T2526" i="1" a="1"/>
  <c r="T2526" i="1" s="1"/>
  <c r="T2525" i="1" a="1"/>
  <c r="T2525" i="1" s="1"/>
  <c r="T2524" i="1" a="1"/>
  <c r="T2524" i="1" s="1"/>
  <c r="T2523" i="1" a="1"/>
  <c r="T2523" i="1" s="1"/>
  <c r="T2522" i="1" a="1"/>
  <c r="T2522" i="1" s="1"/>
  <c r="T2521" i="1" a="1"/>
  <c r="T2521" i="1" s="1"/>
  <c r="T2520" i="1" a="1"/>
  <c r="T2520" i="1" s="1"/>
  <c r="T2519" i="1" a="1"/>
  <c r="T2519" i="1" s="1"/>
  <c r="T2518" i="1" a="1"/>
  <c r="T2518" i="1" s="1"/>
  <c r="T2517" i="1" a="1"/>
  <c r="T2517" i="1" s="1"/>
  <c r="T2516" i="1" a="1"/>
  <c r="T2516" i="1" s="1"/>
  <c r="T2515" i="1" a="1"/>
  <c r="T2515" i="1" s="1"/>
  <c r="T2514" i="1" a="1"/>
  <c r="T2514" i="1" s="1"/>
  <c r="T2513" i="1" a="1"/>
  <c r="T2513" i="1" s="1"/>
  <c r="T2512" i="1" a="1"/>
  <c r="T2512" i="1" s="1"/>
  <c r="T2511" i="1" a="1"/>
  <c r="T2511" i="1" s="1"/>
  <c r="T2510" i="1" a="1"/>
  <c r="T2510" i="1" s="1"/>
  <c r="T2509" i="1" a="1"/>
  <c r="T2509" i="1" s="1"/>
  <c r="T2508" i="1" a="1"/>
  <c r="T2508" i="1" s="1"/>
  <c r="T2507" i="1" a="1"/>
  <c r="T2507" i="1" s="1"/>
  <c r="T2506" i="1" a="1"/>
  <c r="T2506" i="1" s="1"/>
  <c r="T2505" i="1" a="1"/>
  <c r="T2505" i="1" s="1"/>
  <c r="T2504" i="1" a="1"/>
  <c r="T2504" i="1" s="1"/>
  <c r="T2503" i="1" a="1"/>
  <c r="T2503" i="1" s="1"/>
  <c r="T2502" i="1" a="1"/>
  <c r="T2502" i="1" s="1"/>
  <c r="T2501" i="1" a="1"/>
  <c r="T2501" i="1" s="1"/>
  <c r="T2500" i="1" a="1"/>
  <c r="T2500" i="1" s="1"/>
  <c r="T2499" i="1" a="1"/>
  <c r="T2499" i="1" s="1"/>
  <c r="T2498" i="1" a="1"/>
  <c r="T2498" i="1" s="1"/>
  <c r="T2497" i="1" a="1"/>
  <c r="T2497" i="1" s="1"/>
  <c r="T2496" i="1" a="1"/>
  <c r="T2496" i="1" s="1"/>
  <c r="T2495" i="1" a="1"/>
  <c r="T2495" i="1" s="1"/>
  <c r="T2494" i="1" a="1"/>
  <c r="T2494" i="1" s="1"/>
  <c r="T2493" i="1" a="1"/>
  <c r="T2493" i="1" s="1"/>
  <c r="T2492" i="1" a="1"/>
  <c r="T2492" i="1" s="1"/>
  <c r="T2491" i="1" a="1"/>
  <c r="T2491" i="1" s="1"/>
  <c r="T2490" i="1" a="1"/>
  <c r="T2490" i="1" s="1"/>
  <c r="T2489" i="1" a="1"/>
  <c r="T2489" i="1" s="1"/>
  <c r="T2488" i="1" a="1"/>
  <c r="T2488" i="1" s="1"/>
  <c r="T2487" i="1" a="1"/>
  <c r="T2487" i="1" s="1"/>
  <c r="T2486" i="1" a="1"/>
  <c r="T2486" i="1" s="1"/>
  <c r="T2485" i="1" a="1"/>
  <c r="T2485" i="1" s="1"/>
  <c r="T2484" i="1" a="1"/>
  <c r="T2484" i="1" s="1"/>
  <c r="T2483" i="1" a="1"/>
  <c r="T2483" i="1" s="1"/>
  <c r="T2482" i="1" a="1"/>
  <c r="T2482" i="1" s="1"/>
  <c r="T2481" i="1" a="1"/>
  <c r="T2481" i="1" s="1"/>
  <c r="T2480" i="1" a="1"/>
  <c r="T2480" i="1" s="1"/>
  <c r="T2479" i="1" a="1"/>
  <c r="T2479" i="1" s="1"/>
  <c r="T2478" i="1" a="1"/>
  <c r="T2478" i="1" s="1"/>
  <c r="T2477" i="1" a="1"/>
  <c r="T2477" i="1" s="1"/>
  <c r="T2476" i="1" a="1"/>
  <c r="T2476" i="1" s="1"/>
  <c r="T2475" i="1" a="1"/>
  <c r="T2475" i="1" s="1"/>
  <c r="T2474" i="1" a="1"/>
  <c r="T2474" i="1" s="1"/>
  <c r="T2473" i="1" a="1"/>
  <c r="T2473" i="1" s="1"/>
  <c r="T2472" i="1" a="1"/>
  <c r="T2472" i="1" s="1"/>
  <c r="T2471" i="1" a="1"/>
  <c r="T2471" i="1" s="1"/>
  <c r="T2470" i="1" a="1"/>
  <c r="T2470" i="1" s="1"/>
  <c r="T2469" i="1" a="1"/>
  <c r="T2469" i="1" s="1"/>
  <c r="T2468" i="1" a="1"/>
  <c r="T2468" i="1" s="1"/>
  <c r="T2467" i="1" a="1"/>
  <c r="T2467" i="1" s="1"/>
  <c r="T2466" i="1" a="1"/>
  <c r="T2466" i="1" s="1"/>
  <c r="T2465" i="1" a="1"/>
  <c r="T2465" i="1" s="1"/>
  <c r="T2464" i="1" a="1"/>
  <c r="T2464" i="1" s="1"/>
  <c r="T2463" i="1" a="1"/>
  <c r="T2463" i="1" s="1"/>
  <c r="T2462" i="1" a="1"/>
  <c r="T2462" i="1" s="1"/>
  <c r="T2461" i="1" a="1"/>
  <c r="T2461" i="1" s="1"/>
  <c r="T2460" i="1" a="1"/>
  <c r="T2460" i="1" s="1"/>
  <c r="T2459" i="1" a="1"/>
  <c r="T2459" i="1" s="1"/>
  <c r="T2458" i="1" a="1"/>
  <c r="T2458" i="1" s="1"/>
  <c r="T2457" i="1" a="1"/>
  <c r="T2457" i="1" s="1"/>
  <c r="T2456" i="1" a="1"/>
  <c r="T2456" i="1" s="1"/>
  <c r="T2455" i="1" a="1"/>
  <c r="T2455" i="1" s="1"/>
  <c r="T2454" i="1" a="1"/>
  <c r="T2454" i="1" s="1"/>
  <c r="T2453" i="1" a="1"/>
  <c r="T2453" i="1" s="1"/>
  <c r="T2452" i="1" a="1"/>
  <c r="T2452" i="1" s="1"/>
  <c r="T2451" i="1" a="1"/>
  <c r="T2451" i="1" s="1"/>
  <c r="T2450" i="1" a="1"/>
  <c r="T2450" i="1" s="1"/>
  <c r="T2449" i="1" a="1"/>
  <c r="T2449" i="1" s="1"/>
  <c r="T2448" i="1" a="1"/>
  <c r="T2448" i="1" s="1"/>
  <c r="T2447" i="1" a="1"/>
  <c r="T2447" i="1" s="1"/>
  <c r="T2446" i="1" a="1"/>
  <c r="T2446" i="1" s="1"/>
  <c r="T2445" i="1" a="1"/>
  <c r="T2445" i="1" s="1"/>
  <c r="T2444" i="1" a="1"/>
  <c r="T2444" i="1" s="1"/>
  <c r="T2443" i="1" a="1"/>
  <c r="T2443" i="1" s="1"/>
  <c r="T2442" i="1" a="1"/>
  <c r="T2442" i="1" s="1"/>
  <c r="T2441" i="1" a="1"/>
  <c r="T2441" i="1" s="1"/>
  <c r="T2440" i="1" a="1"/>
  <c r="T2440" i="1" s="1"/>
  <c r="T2439" i="1" a="1"/>
  <c r="T2439" i="1" s="1"/>
  <c r="T2438" i="1" a="1"/>
  <c r="T2438" i="1" s="1"/>
  <c r="T2437" i="1" a="1"/>
  <c r="T2437" i="1" s="1"/>
  <c r="T2436" i="1" a="1"/>
  <c r="T2436" i="1" s="1"/>
  <c r="T2435" i="1" a="1"/>
  <c r="T2435" i="1" s="1"/>
  <c r="T2434" i="1" a="1"/>
  <c r="T2434" i="1" s="1"/>
  <c r="T2433" i="1" a="1"/>
  <c r="T2433" i="1" s="1"/>
  <c r="T2432" i="1" a="1"/>
  <c r="T2432" i="1" s="1"/>
  <c r="T2431" i="1" a="1"/>
  <c r="T2431" i="1" s="1"/>
  <c r="T2430" i="1" a="1"/>
  <c r="T2430" i="1" s="1"/>
  <c r="T2429" i="1" a="1"/>
  <c r="T2429" i="1" s="1"/>
  <c r="T2428" i="1" a="1"/>
  <c r="T2428" i="1" s="1"/>
  <c r="T2427" i="1" a="1"/>
  <c r="T2427" i="1" s="1"/>
  <c r="T2426" i="1" a="1"/>
  <c r="T2426" i="1" s="1"/>
  <c r="T2425" i="1" a="1"/>
  <c r="T2425" i="1" s="1"/>
  <c r="T2424" i="1" a="1"/>
  <c r="T2424" i="1" s="1"/>
  <c r="T2423" i="1" a="1"/>
  <c r="T2423" i="1" s="1"/>
  <c r="T2422" i="1" a="1"/>
  <c r="T2422" i="1" s="1"/>
  <c r="T2421" i="1" a="1"/>
  <c r="T2421" i="1" s="1"/>
  <c r="T2420" i="1" a="1"/>
  <c r="T2420" i="1" s="1"/>
  <c r="T2419" i="1" a="1"/>
  <c r="T2419" i="1" s="1"/>
  <c r="T2418" i="1" a="1"/>
  <c r="T2418" i="1" s="1"/>
  <c r="T2417" i="1" a="1"/>
  <c r="T2417" i="1" s="1"/>
  <c r="T2416" i="1" a="1"/>
  <c r="T2416" i="1" s="1"/>
  <c r="T2415" i="1" a="1"/>
  <c r="T2415" i="1" s="1"/>
  <c r="T2414" i="1" a="1"/>
  <c r="T2414" i="1" s="1"/>
  <c r="T2413" i="1" a="1"/>
  <c r="T2413" i="1" s="1"/>
  <c r="T2412" i="1" a="1"/>
  <c r="T2412" i="1" s="1"/>
  <c r="T2411" i="1" a="1"/>
  <c r="T2411" i="1" s="1"/>
  <c r="T2410" i="1" a="1"/>
  <c r="T2410" i="1" s="1"/>
  <c r="T2409" i="1" a="1"/>
  <c r="T2409" i="1" s="1"/>
  <c r="T2408" i="1" a="1"/>
  <c r="T2408" i="1" s="1"/>
  <c r="T2407" i="1" a="1"/>
  <c r="T2407" i="1" s="1"/>
  <c r="T2406" i="1" a="1"/>
  <c r="T2406" i="1" s="1"/>
  <c r="T2405" i="1" a="1"/>
  <c r="T2405" i="1" s="1"/>
  <c r="T2404" i="1" a="1"/>
  <c r="T2404" i="1" s="1"/>
  <c r="T2403" i="1" a="1"/>
  <c r="T2403" i="1" s="1"/>
  <c r="T2402" i="1" a="1"/>
  <c r="T2402" i="1" s="1"/>
  <c r="T2401" i="1" a="1"/>
  <c r="T2401" i="1" s="1"/>
  <c r="T2400" i="1" a="1"/>
  <c r="T2400" i="1" s="1"/>
  <c r="T2399" i="1" a="1"/>
  <c r="T2399" i="1" s="1"/>
  <c r="T2398" i="1" a="1"/>
  <c r="T2398" i="1" s="1"/>
  <c r="T2397" i="1" a="1"/>
  <c r="T2397" i="1" s="1"/>
  <c r="T2396" i="1" a="1"/>
  <c r="T2396" i="1" s="1"/>
  <c r="T2395" i="1" a="1"/>
  <c r="T2395" i="1" s="1"/>
  <c r="T2394" i="1" a="1"/>
  <c r="T2394" i="1" s="1"/>
  <c r="T2393" i="1" a="1"/>
  <c r="T2393" i="1" s="1"/>
  <c r="T2392" i="1" a="1"/>
  <c r="T2392" i="1" s="1"/>
  <c r="T2391" i="1" a="1"/>
  <c r="T2391" i="1" s="1"/>
  <c r="T2390" i="1" a="1"/>
  <c r="T2390" i="1" s="1"/>
  <c r="T2389" i="1" a="1"/>
  <c r="T2389" i="1" s="1"/>
  <c r="T2388" i="1" a="1"/>
  <c r="T2388" i="1" s="1"/>
  <c r="T2387" i="1" a="1"/>
  <c r="T2387" i="1" s="1"/>
  <c r="T2386" i="1" a="1"/>
  <c r="T2386" i="1" s="1"/>
  <c r="T2385" i="1" a="1"/>
  <c r="T2385" i="1" s="1"/>
  <c r="T2384" i="1" a="1"/>
  <c r="T2384" i="1" s="1"/>
  <c r="T2383" i="1" a="1"/>
  <c r="T2383" i="1" s="1"/>
  <c r="T2382" i="1" a="1"/>
  <c r="T2382" i="1" s="1"/>
  <c r="T2381" i="1" a="1"/>
  <c r="T2381" i="1" s="1"/>
  <c r="T2380" i="1" a="1"/>
  <c r="T2380" i="1" s="1"/>
  <c r="T2379" i="1" a="1"/>
  <c r="T2379" i="1" s="1"/>
  <c r="T2378" i="1" a="1"/>
  <c r="T2378" i="1" s="1"/>
  <c r="T2377" i="1" a="1"/>
  <c r="T2377" i="1" s="1"/>
  <c r="T2376" i="1" a="1"/>
  <c r="T2376" i="1" s="1"/>
  <c r="T2375" i="1" a="1"/>
  <c r="T2375" i="1" s="1"/>
  <c r="T2374" i="1" a="1"/>
  <c r="T2374" i="1" s="1"/>
  <c r="T2373" i="1" a="1"/>
  <c r="T2373" i="1" s="1"/>
  <c r="T2372" i="1" a="1"/>
  <c r="T2372" i="1" s="1"/>
  <c r="T2371" i="1" a="1"/>
  <c r="T2371" i="1" s="1"/>
  <c r="T2370" i="1" a="1"/>
  <c r="T2370" i="1" s="1"/>
  <c r="T2369" i="1" a="1"/>
  <c r="T2369" i="1" s="1"/>
  <c r="T2368" i="1" a="1"/>
  <c r="T2368" i="1" s="1"/>
  <c r="T2367" i="1" a="1"/>
  <c r="T2367" i="1" s="1"/>
  <c r="T2366" i="1" a="1"/>
  <c r="T2366" i="1" s="1"/>
  <c r="T2365" i="1" a="1"/>
  <c r="T2365" i="1" s="1"/>
  <c r="T2364" i="1" a="1"/>
  <c r="T2364" i="1" s="1"/>
  <c r="T2363" i="1" a="1"/>
  <c r="T2363" i="1" s="1"/>
  <c r="T2362" i="1" a="1"/>
  <c r="T2362" i="1" s="1"/>
  <c r="T2361" i="1" a="1"/>
  <c r="T2361" i="1" s="1"/>
  <c r="T2360" i="1" a="1"/>
  <c r="T2360" i="1" s="1"/>
  <c r="T2359" i="1" a="1"/>
  <c r="T2359" i="1" s="1"/>
  <c r="T2358" i="1" a="1"/>
  <c r="T2358" i="1" s="1"/>
  <c r="T2357" i="1" a="1"/>
  <c r="T2357" i="1" s="1"/>
  <c r="T2356" i="1" a="1"/>
  <c r="T2356" i="1" s="1"/>
  <c r="T2355" i="1" a="1"/>
  <c r="T2355" i="1" s="1"/>
  <c r="T2354" i="1" a="1"/>
  <c r="T2354" i="1" s="1"/>
  <c r="T2353" i="1" a="1"/>
  <c r="T2353" i="1" s="1"/>
  <c r="T2352" i="1" a="1"/>
  <c r="T2352" i="1" s="1"/>
  <c r="T2351" i="1" a="1"/>
  <c r="T2351" i="1" s="1"/>
  <c r="T2350" i="1" a="1"/>
  <c r="T2350" i="1" s="1"/>
  <c r="T2349" i="1" a="1"/>
  <c r="T2349" i="1" s="1"/>
  <c r="T2348" i="1" a="1"/>
  <c r="T2348" i="1" s="1"/>
  <c r="T2347" i="1" a="1"/>
  <c r="T2347" i="1" s="1"/>
  <c r="T2346" i="1" a="1"/>
  <c r="T2346" i="1" s="1"/>
  <c r="T2345" i="1" a="1"/>
  <c r="T2345" i="1" s="1"/>
  <c r="T2344" i="1" a="1"/>
  <c r="T2344" i="1" s="1"/>
  <c r="T2343" i="1" a="1"/>
  <c r="T2343" i="1" s="1"/>
  <c r="T2342" i="1" a="1"/>
  <c r="T2342" i="1" s="1"/>
  <c r="T2341" i="1" a="1"/>
  <c r="T2341" i="1" s="1"/>
  <c r="T2340" i="1" a="1"/>
  <c r="T2340" i="1" s="1"/>
  <c r="T2339" i="1" a="1"/>
  <c r="T2339" i="1" s="1"/>
  <c r="T2338" i="1" a="1"/>
  <c r="T2338" i="1" s="1"/>
  <c r="T2337" i="1" a="1"/>
  <c r="T2337" i="1" s="1"/>
  <c r="T2336" i="1" a="1"/>
  <c r="T2336" i="1" s="1"/>
  <c r="T2335" i="1" a="1"/>
  <c r="T2335" i="1" s="1"/>
  <c r="T2334" i="1" a="1"/>
  <c r="T2334" i="1" s="1"/>
  <c r="T2333" i="1" a="1"/>
  <c r="T2333" i="1" s="1"/>
  <c r="T2332" i="1" a="1"/>
  <c r="T2332" i="1" s="1"/>
  <c r="T2331" i="1" a="1"/>
  <c r="T2331" i="1" s="1"/>
  <c r="T2330" i="1" a="1"/>
  <c r="T2330" i="1" s="1"/>
  <c r="T2329" i="1" a="1"/>
  <c r="T2329" i="1" s="1"/>
  <c r="T2328" i="1" a="1"/>
  <c r="T2328" i="1" s="1"/>
  <c r="T2327" i="1" a="1"/>
  <c r="T2327" i="1" s="1"/>
  <c r="T2326" i="1" a="1"/>
  <c r="T2326" i="1" s="1"/>
  <c r="T2325" i="1" a="1"/>
  <c r="T2325" i="1" s="1"/>
  <c r="T2324" i="1" a="1"/>
  <c r="T2324" i="1" s="1"/>
  <c r="T2323" i="1" a="1"/>
  <c r="T2323" i="1" s="1"/>
  <c r="T2322" i="1" a="1"/>
  <c r="T2322" i="1" s="1"/>
  <c r="T2321" i="1" a="1"/>
  <c r="T2321" i="1" s="1"/>
  <c r="T2320" i="1" a="1"/>
  <c r="T2320" i="1" s="1"/>
  <c r="T2319" i="1" a="1"/>
  <c r="T2319" i="1" s="1"/>
  <c r="T2318" i="1" a="1"/>
  <c r="T2318" i="1" s="1"/>
  <c r="T2317" i="1" a="1"/>
  <c r="T2317" i="1" s="1"/>
  <c r="T2316" i="1" a="1"/>
  <c r="T2316" i="1" s="1"/>
  <c r="T2315" i="1" a="1"/>
  <c r="T2315" i="1" s="1"/>
  <c r="T2314" i="1" a="1"/>
  <c r="T2314" i="1" s="1"/>
  <c r="T2313" i="1" a="1"/>
  <c r="T2313" i="1" s="1"/>
  <c r="T2312" i="1" a="1"/>
  <c r="T2312" i="1" s="1"/>
  <c r="T2311" i="1" a="1"/>
  <c r="T2311" i="1" s="1"/>
  <c r="T2310" i="1" a="1"/>
  <c r="T2310" i="1" s="1"/>
  <c r="T2309" i="1" a="1"/>
  <c r="T2309" i="1" s="1"/>
  <c r="T2308" i="1" a="1"/>
  <c r="T2308" i="1" s="1"/>
  <c r="T2307" i="1" a="1"/>
  <c r="T2307" i="1" s="1"/>
  <c r="T2306" i="1" a="1"/>
  <c r="T2306" i="1" s="1"/>
  <c r="T2305" i="1" a="1"/>
  <c r="T2305" i="1" s="1"/>
  <c r="T2304" i="1" a="1"/>
  <c r="T2304" i="1" s="1"/>
  <c r="T2303" i="1" a="1"/>
  <c r="T2303" i="1" s="1"/>
  <c r="T2302" i="1" a="1"/>
  <c r="T2302" i="1" s="1"/>
  <c r="T2301" i="1" a="1"/>
  <c r="T2301" i="1" s="1"/>
  <c r="T2300" i="1" a="1"/>
  <c r="T2300" i="1" s="1"/>
  <c r="T2299" i="1" a="1"/>
  <c r="T2299" i="1" s="1"/>
  <c r="T2298" i="1" a="1"/>
  <c r="T2298" i="1" s="1"/>
  <c r="T2297" i="1" a="1"/>
  <c r="T2297" i="1" s="1"/>
  <c r="T2296" i="1" a="1"/>
  <c r="T2296" i="1" s="1"/>
  <c r="T2295" i="1" a="1"/>
  <c r="T2295" i="1" s="1"/>
  <c r="T2294" i="1" a="1"/>
  <c r="T2294" i="1" s="1"/>
  <c r="T2293" i="1" a="1"/>
  <c r="T2293" i="1" s="1"/>
  <c r="T2292" i="1" a="1"/>
  <c r="T2292" i="1" s="1"/>
  <c r="T2291" i="1" a="1"/>
  <c r="T2291" i="1" s="1"/>
  <c r="T2290" i="1" a="1"/>
  <c r="T2290" i="1" s="1"/>
  <c r="T2289" i="1" a="1"/>
  <c r="T2289" i="1" s="1"/>
  <c r="T2288" i="1" a="1"/>
  <c r="T2288" i="1" s="1"/>
  <c r="T2287" i="1" a="1"/>
  <c r="T2287" i="1" s="1"/>
  <c r="T2286" i="1" a="1"/>
  <c r="T2286" i="1" s="1"/>
  <c r="T2285" i="1" a="1"/>
  <c r="T2285" i="1" s="1"/>
  <c r="T2284" i="1" a="1"/>
  <c r="T2284" i="1" s="1"/>
  <c r="T2283" i="1" a="1"/>
  <c r="T2283" i="1" s="1"/>
  <c r="T2282" i="1" a="1"/>
  <c r="T2282" i="1" s="1"/>
  <c r="T2281" i="1" a="1"/>
  <c r="T2281" i="1" s="1"/>
  <c r="T2280" i="1" a="1"/>
  <c r="T2280" i="1" s="1"/>
  <c r="T2279" i="1" a="1"/>
  <c r="T2279" i="1" s="1"/>
  <c r="T2278" i="1" a="1"/>
  <c r="T2278" i="1" s="1"/>
  <c r="T2277" i="1" a="1"/>
  <c r="T2277" i="1" s="1"/>
  <c r="T2276" i="1" a="1"/>
  <c r="T2276" i="1" s="1"/>
  <c r="T2275" i="1" a="1"/>
  <c r="T2275" i="1" s="1"/>
  <c r="T2274" i="1" a="1"/>
  <c r="T2274" i="1" s="1"/>
  <c r="T2273" i="1" a="1"/>
  <c r="T2273" i="1" s="1"/>
  <c r="T2272" i="1" a="1"/>
  <c r="T2272" i="1" s="1"/>
  <c r="T2271" i="1" a="1"/>
  <c r="T2271" i="1" s="1"/>
  <c r="T2270" i="1" a="1"/>
  <c r="T2270" i="1" s="1"/>
  <c r="T2269" i="1" a="1"/>
  <c r="T2269" i="1" s="1"/>
  <c r="T2268" i="1" a="1"/>
  <c r="T2268" i="1" s="1"/>
  <c r="T2267" i="1" a="1"/>
  <c r="T2267" i="1" s="1"/>
  <c r="T2266" i="1" a="1"/>
  <c r="T2266" i="1" s="1"/>
  <c r="T2265" i="1" a="1"/>
  <c r="T2265" i="1" s="1"/>
  <c r="T2264" i="1" a="1"/>
  <c r="T2264" i="1" s="1"/>
  <c r="T2263" i="1" a="1"/>
  <c r="T2263" i="1" s="1"/>
  <c r="T2262" i="1" a="1"/>
  <c r="T2262" i="1" s="1"/>
  <c r="T2261" i="1" a="1"/>
  <c r="T2261" i="1" s="1"/>
  <c r="T2260" i="1" a="1"/>
  <c r="T2260" i="1" s="1"/>
  <c r="T2259" i="1" a="1"/>
  <c r="T2259" i="1" s="1"/>
  <c r="T2258" i="1" a="1"/>
  <c r="T2258" i="1" s="1"/>
  <c r="T2257" i="1" a="1"/>
  <c r="T2257" i="1" s="1"/>
  <c r="T2256" i="1" a="1"/>
  <c r="T2256" i="1" s="1"/>
  <c r="T2255" i="1" a="1"/>
  <c r="T2255" i="1" s="1"/>
  <c r="T2254" i="1" a="1"/>
  <c r="T2254" i="1" s="1"/>
  <c r="T2253" i="1" a="1"/>
  <c r="T2253" i="1" s="1"/>
  <c r="T2252" i="1" a="1"/>
  <c r="T2252" i="1" s="1"/>
  <c r="T2251" i="1" a="1"/>
  <c r="T2251" i="1" s="1"/>
  <c r="T2250" i="1" a="1"/>
  <c r="T2250" i="1" s="1"/>
  <c r="T2249" i="1" a="1"/>
  <c r="T2249" i="1" s="1"/>
  <c r="T2248" i="1" a="1"/>
  <c r="T2248" i="1" s="1"/>
  <c r="T2247" i="1" a="1"/>
  <c r="T2247" i="1" s="1"/>
  <c r="T2246" i="1" a="1"/>
  <c r="T2246" i="1" s="1"/>
  <c r="T2245" i="1" a="1"/>
  <c r="T2245" i="1" s="1"/>
  <c r="T2244" i="1" a="1"/>
  <c r="T2244" i="1" s="1"/>
  <c r="T2243" i="1" a="1"/>
  <c r="T2243" i="1" s="1"/>
  <c r="T2242" i="1" a="1"/>
  <c r="T2242" i="1" s="1"/>
  <c r="T2241" i="1" a="1"/>
  <c r="T2241" i="1" s="1"/>
  <c r="T2240" i="1" a="1"/>
  <c r="T2240" i="1" s="1"/>
  <c r="T2239" i="1" a="1"/>
  <c r="T2239" i="1" s="1"/>
  <c r="T2238" i="1" a="1"/>
  <c r="T2238" i="1" s="1"/>
  <c r="T2237" i="1" a="1"/>
  <c r="T2237" i="1" s="1"/>
  <c r="T2236" i="1" a="1"/>
  <c r="T2236" i="1" s="1"/>
  <c r="T2235" i="1" a="1"/>
  <c r="T2235" i="1" s="1"/>
  <c r="T2234" i="1" a="1"/>
  <c r="T2234" i="1" s="1"/>
  <c r="T2233" i="1" a="1"/>
  <c r="T2233" i="1" s="1"/>
  <c r="T2232" i="1" a="1"/>
  <c r="T2232" i="1" s="1"/>
  <c r="T2231" i="1" a="1"/>
  <c r="T2231" i="1" s="1"/>
  <c r="T2230" i="1" a="1"/>
  <c r="T2230" i="1" s="1"/>
  <c r="T2229" i="1" a="1"/>
  <c r="T2229" i="1" s="1"/>
  <c r="T2228" i="1" a="1"/>
  <c r="T2228" i="1" s="1"/>
  <c r="T2227" i="1" a="1"/>
  <c r="T2227" i="1" s="1"/>
  <c r="T2226" i="1" a="1"/>
  <c r="T2226" i="1" s="1"/>
  <c r="T2225" i="1" a="1"/>
  <c r="T2225" i="1" s="1"/>
  <c r="T2224" i="1" a="1"/>
  <c r="T2224" i="1" s="1"/>
  <c r="T2223" i="1" a="1"/>
  <c r="T2223" i="1" s="1"/>
  <c r="T2222" i="1" a="1"/>
  <c r="T2222" i="1" s="1"/>
  <c r="T2221" i="1" a="1"/>
  <c r="T2221" i="1" s="1"/>
  <c r="T2220" i="1" a="1"/>
  <c r="T2220" i="1" s="1"/>
  <c r="T2219" i="1" a="1"/>
  <c r="T2219" i="1" s="1"/>
  <c r="T2218" i="1" a="1"/>
  <c r="T2218" i="1" s="1"/>
  <c r="T2217" i="1" a="1"/>
  <c r="T2217" i="1" s="1"/>
  <c r="T2216" i="1" a="1"/>
  <c r="T2216" i="1" s="1"/>
  <c r="T2215" i="1" a="1"/>
  <c r="T2215" i="1" s="1"/>
  <c r="T2214" i="1" a="1"/>
  <c r="T2214" i="1" s="1"/>
  <c r="T2213" i="1" a="1"/>
  <c r="T2213" i="1" s="1"/>
  <c r="T2212" i="1" a="1"/>
  <c r="T2212" i="1" s="1"/>
  <c r="T2211" i="1" a="1"/>
  <c r="T2211" i="1" s="1"/>
  <c r="T2210" i="1" a="1"/>
  <c r="T2210" i="1" s="1"/>
  <c r="T2209" i="1" a="1"/>
  <c r="T2209" i="1" s="1"/>
  <c r="T2208" i="1" a="1"/>
  <c r="T2208" i="1" s="1"/>
  <c r="T2207" i="1" a="1"/>
  <c r="T2207" i="1" s="1"/>
  <c r="T2206" i="1" a="1"/>
  <c r="T2206" i="1" s="1"/>
  <c r="T2205" i="1" a="1"/>
  <c r="T2205" i="1" s="1"/>
  <c r="T2204" i="1" a="1"/>
  <c r="T2204" i="1" s="1"/>
  <c r="T2203" i="1" a="1"/>
  <c r="T2203" i="1" s="1"/>
  <c r="T2202" i="1" a="1"/>
  <c r="T2202" i="1" s="1"/>
  <c r="T2201" i="1" a="1"/>
  <c r="T2201" i="1" s="1"/>
  <c r="T2200" i="1" a="1"/>
  <c r="T2200" i="1" s="1"/>
  <c r="T2199" i="1" a="1"/>
  <c r="T2199" i="1" s="1"/>
  <c r="T2198" i="1" a="1"/>
  <c r="T2198" i="1" s="1"/>
  <c r="T2197" i="1" a="1"/>
  <c r="T2197" i="1" s="1"/>
  <c r="T2196" i="1" a="1"/>
  <c r="T2196" i="1" s="1"/>
  <c r="T2195" i="1" a="1"/>
  <c r="T2195" i="1" s="1"/>
  <c r="T2194" i="1" a="1"/>
  <c r="T2194" i="1" s="1"/>
  <c r="T2193" i="1" a="1"/>
  <c r="T2193" i="1" s="1"/>
  <c r="T2192" i="1" a="1"/>
  <c r="T2192" i="1" s="1"/>
  <c r="T2191" i="1" a="1"/>
  <c r="T2191" i="1" s="1"/>
  <c r="T2190" i="1" a="1"/>
  <c r="T2190" i="1" s="1"/>
  <c r="T2189" i="1" a="1"/>
  <c r="T2189" i="1" s="1"/>
  <c r="T2188" i="1" a="1"/>
  <c r="T2188" i="1" s="1"/>
  <c r="T2187" i="1" a="1"/>
  <c r="T2187" i="1" s="1"/>
  <c r="T2186" i="1" a="1"/>
  <c r="T2186" i="1" s="1"/>
  <c r="T2185" i="1" a="1"/>
  <c r="T2185" i="1" s="1"/>
  <c r="T2184" i="1" a="1"/>
  <c r="T2184" i="1" s="1"/>
  <c r="T2183" i="1" a="1"/>
  <c r="T2183" i="1" s="1"/>
  <c r="T2182" i="1" a="1"/>
  <c r="T2182" i="1" s="1"/>
  <c r="T2181" i="1" a="1"/>
  <c r="T2181" i="1" s="1"/>
  <c r="T2180" i="1" a="1"/>
  <c r="T2180" i="1" s="1"/>
  <c r="T2179" i="1" a="1"/>
  <c r="T2179" i="1" s="1"/>
  <c r="T2178" i="1" a="1"/>
  <c r="T2178" i="1" s="1"/>
  <c r="T2177" i="1" a="1"/>
  <c r="T2177" i="1" s="1"/>
  <c r="T2176" i="1" a="1"/>
  <c r="T2176" i="1" s="1"/>
  <c r="T2175" i="1" a="1"/>
  <c r="T2175" i="1" s="1"/>
  <c r="T2174" i="1" a="1"/>
  <c r="T2174" i="1" s="1"/>
  <c r="T2173" i="1" a="1"/>
  <c r="T2173" i="1" s="1"/>
  <c r="T2172" i="1" a="1"/>
  <c r="T2172" i="1" s="1"/>
  <c r="T2171" i="1" a="1"/>
  <c r="T2171" i="1" s="1"/>
  <c r="T2170" i="1" a="1"/>
  <c r="T2170" i="1" s="1"/>
  <c r="T2169" i="1" a="1"/>
  <c r="T2169" i="1" s="1"/>
  <c r="T2168" i="1" a="1"/>
  <c r="T2168" i="1" s="1"/>
  <c r="T2167" i="1" a="1"/>
  <c r="T2167" i="1" s="1"/>
  <c r="T2166" i="1" a="1"/>
  <c r="T2166" i="1" s="1"/>
  <c r="T2165" i="1" a="1"/>
  <c r="T2165" i="1" s="1"/>
  <c r="T2164" i="1" a="1"/>
  <c r="T2164" i="1" s="1"/>
  <c r="T2163" i="1" a="1"/>
  <c r="T2163" i="1" s="1"/>
  <c r="T2162" i="1" a="1"/>
  <c r="T2162" i="1" s="1"/>
  <c r="T2161" i="1" a="1"/>
  <c r="T2161" i="1" s="1"/>
  <c r="T2160" i="1" a="1"/>
  <c r="T2160" i="1" s="1"/>
  <c r="T2159" i="1" a="1"/>
  <c r="T2159" i="1" s="1"/>
  <c r="T2158" i="1" a="1"/>
  <c r="T2158" i="1" s="1"/>
  <c r="T2157" i="1" a="1"/>
  <c r="T2157" i="1" s="1"/>
  <c r="T2156" i="1" a="1"/>
  <c r="T2156" i="1" s="1"/>
  <c r="T2155" i="1" a="1"/>
  <c r="T2155" i="1" s="1"/>
  <c r="T2154" i="1" a="1"/>
  <c r="T2154" i="1" s="1"/>
  <c r="T2153" i="1" a="1"/>
  <c r="T2153" i="1" s="1"/>
  <c r="T2152" i="1" a="1"/>
  <c r="T2152" i="1" s="1"/>
  <c r="T2151" i="1" a="1"/>
  <c r="T2151" i="1" s="1"/>
  <c r="T2150" i="1" a="1"/>
  <c r="T2150" i="1" s="1"/>
  <c r="T2149" i="1" a="1"/>
  <c r="T2149" i="1" s="1"/>
  <c r="T2148" i="1" a="1"/>
  <c r="T2148" i="1" s="1"/>
  <c r="T2147" i="1" a="1"/>
  <c r="T2147" i="1" s="1"/>
  <c r="T2146" i="1" a="1"/>
  <c r="T2146" i="1" s="1"/>
  <c r="T2145" i="1" a="1"/>
  <c r="T2145" i="1" s="1"/>
  <c r="T2144" i="1" a="1"/>
  <c r="T2144" i="1" s="1"/>
  <c r="T2143" i="1" a="1"/>
  <c r="T2143" i="1" s="1"/>
  <c r="T2142" i="1" a="1"/>
  <c r="T2142" i="1" s="1"/>
  <c r="T2141" i="1" a="1"/>
  <c r="T2141" i="1" s="1"/>
  <c r="T2140" i="1" a="1"/>
  <c r="T2140" i="1" s="1"/>
  <c r="T2139" i="1" a="1"/>
  <c r="T2139" i="1" s="1"/>
  <c r="T2138" i="1" a="1"/>
  <c r="T2138" i="1" s="1"/>
  <c r="T2137" i="1" a="1"/>
  <c r="T2137" i="1" s="1"/>
  <c r="T2136" i="1" a="1"/>
  <c r="T2136" i="1" s="1"/>
  <c r="T2135" i="1" a="1"/>
  <c r="T2135" i="1" s="1"/>
  <c r="T2134" i="1" a="1"/>
  <c r="T2134" i="1" s="1"/>
  <c r="T2133" i="1" a="1"/>
  <c r="T2133" i="1" s="1"/>
  <c r="T2132" i="1" a="1"/>
  <c r="T2132" i="1" s="1"/>
  <c r="T2131" i="1" a="1"/>
  <c r="T2131" i="1" s="1"/>
  <c r="T2130" i="1" a="1"/>
  <c r="T2130" i="1" s="1"/>
  <c r="T2129" i="1" a="1"/>
  <c r="T2129" i="1" s="1"/>
  <c r="T2128" i="1" a="1"/>
  <c r="T2128" i="1" s="1"/>
  <c r="T2127" i="1" a="1"/>
  <c r="T2127" i="1" s="1"/>
  <c r="T2126" i="1" a="1"/>
  <c r="T2126" i="1" s="1"/>
  <c r="T2125" i="1" a="1"/>
  <c r="T2125" i="1" s="1"/>
  <c r="T2124" i="1" a="1"/>
  <c r="T2124" i="1" s="1"/>
  <c r="T2123" i="1" a="1"/>
  <c r="T2123" i="1" s="1"/>
  <c r="T2122" i="1" a="1"/>
  <c r="T2122" i="1" s="1"/>
  <c r="T2121" i="1" a="1"/>
  <c r="T2121" i="1" s="1"/>
  <c r="T2120" i="1" a="1"/>
  <c r="T2120" i="1" s="1"/>
  <c r="T2119" i="1" a="1"/>
  <c r="T2119" i="1" s="1"/>
  <c r="T2118" i="1" a="1"/>
  <c r="T2118" i="1" s="1"/>
  <c r="T2117" i="1" a="1"/>
  <c r="T2117" i="1" s="1"/>
  <c r="T2116" i="1" a="1"/>
  <c r="T2116" i="1" s="1"/>
  <c r="T2115" i="1" a="1"/>
  <c r="T2115" i="1" s="1"/>
  <c r="T2114" i="1" a="1"/>
  <c r="T2114" i="1" s="1"/>
  <c r="T2113" i="1" a="1"/>
  <c r="T2113" i="1" s="1"/>
  <c r="T2112" i="1" a="1"/>
  <c r="T2112" i="1" s="1"/>
  <c r="T2111" i="1" a="1"/>
  <c r="T2111" i="1" s="1"/>
  <c r="T2110" i="1" a="1"/>
  <c r="T2110" i="1" s="1"/>
  <c r="T2109" i="1" a="1"/>
  <c r="T2109" i="1" s="1"/>
  <c r="T2108" i="1" a="1"/>
  <c r="T2108" i="1" s="1"/>
  <c r="T2107" i="1" a="1"/>
  <c r="T2107" i="1" s="1"/>
  <c r="T2106" i="1" a="1"/>
  <c r="T2106" i="1" s="1"/>
  <c r="T2105" i="1" a="1"/>
  <c r="T2105" i="1" s="1"/>
  <c r="T2104" i="1" a="1"/>
  <c r="T2104" i="1" s="1"/>
  <c r="T2103" i="1" a="1"/>
  <c r="T2103" i="1" s="1"/>
  <c r="T2102" i="1" a="1"/>
  <c r="T2102" i="1" s="1"/>
  <c r="T2101" i="1" a="1"/>
  <c r="T2101" i="1" s="1"/>
  <c r="T2100" i="1" a="1"/>
  <c r="T2100" i="1" s="1"/>
  <c r="T2099" i="1" a="1"/>
  <c r="T2099" i="1" s="1"/>
  <c r="T2098" i="1" a="1"/>
  <c r="T2098" i="1" s="1"/>
  <c r="T2097" i="1" a="1"/>
  <c r="T2097" i="1" s="1"/>
  <c r="T2096" i="1" a="1"/>
  <c r="T2096" i="1" s="1"/>
  <c r="T2095" i="1" a="1"/>
  <c r="T2095" i="1" s="1"/>
  <c r="T2094" i="1" a="1"/>
  <c r="T2094" i="1" s="1"/>
  <c r="T2093" i="1" a="1"/>
  <c r="T2093" i="1" s="1"/>
  <c r="T2092" i="1" a="1"/>
  <c r="T2092" i="1" s="1"/>
  <c r="T2091" i="1" a="1"/>
  <c r="T2091" i="1" s="1"/>
  <c r="T2090" i="1" a="1"/>
  <c r="T2090" i="1" s="1"/>
  <c r="T2089" i="1" a="1"/>
  <c r="T2089" i="1" s="1"/>
  <c r="T2088" i="1" a="1"/>
  <c r="T2088" i="1" s="1"/>
  <c r="T2087" i="1" a="1"/>
  <c r="T2087" i="1" s="1"/>
  <c r="T2086" i="1" a="1"/>
  <c r="T2086" i="1" s="1"/>
  <c r="T2085" i="1" a="1"/>
  <c r="T2085" i="1" s="1"/>
  <c r="T2084" i="1" a="1"/>
  <c r="T2084" i="1" s="1"/>
  <c r="T2083" i="1" a="1"/>
  <c r="T2083" i="1" s="1"/>
  <c r="T2082" i="1" a="1"/>
  <c r="T2082" i="1" s="1"/>
  <c r="T2081" i="1" a="1"/>
  <c r="T2081" i="1" s="1"/>
  <c r="T2080" i="1" a="1"/>
  <c r="T2080" i="1" s="1"/>
  <c r="T2079" i="1" a="1"/>
  <c r="T2079" i="1" s="1"/>
  <c r="T2078" i="1" a="1"/>
  <c r="T2078" i="1" s="1"/>
  <c r="T2077" i="1" a="1"/>
  <c r="T2077" i="1" s="1"/>
  <c r="T2076" i="1" a="1"/>
  <c r="T2076" i="1" s="1"/>
  <c r="T2075" i="1" a="1"/>
  <c r="T2075" i="1" s="1"/>
  <c r="T2074" i="1" a="1"/>
  <c r="T2074" i="1" s="1"/>
  <c r="T2073" i="1" a="1"/>
  <c r="T2073" i="1" s="1"/>
  <c r="T2072" i="1" a="1"/>
  <c r="T2072" i="1" s="1"/>
  <c r="T2071" i="1" a="1"/>
  <c r="T2071" i="1" s="1"/>
  <c r="T2070" i="1" a="1"/>
  <c r="T2070" i="1" s="1"/>
  <c r="T2069" i="1" a="1"/>
  <c r="T2069" i="1" s="1"/>
  <c r="T2068" i="1" a="1"/>
  <c r="T2068" i="1" s="1"/>
  <c r="T2067" i="1" a="1"/>
  <c r="T2067" i="1" s="1"/>
  <c r="T2066" i="1" a="1"/>
  <c r="T2066" i="1" s="1"/>
  <c r="T2065" i="1" a="1"/>
  <c r="T2065" i="1" s="1"/>
  <c r="T2064" i="1" a="1"/>
  <c r="T2064" i="1" s="1"/>
  <c r="T2063" i="1" a="1"/>
  <c r="T2063" i="1" s="1"/>
  <c r="T2062" i="1" a="1"/>
  <c r="T2062" i="1" s="1"/>
  <c r="T2061" i="1" a="1"/>
  <c r="T2061" i="1" s="1"/>
  <c r="T2060" i="1" a="1"/>
  <c r="T2060" i="1" s="1"/>
  <c r="T2059" i="1" a="1"/>
  <c r="T2059" i="1" s="1"/>
  <c r="T2058" i="1" a="1"/>
  <c r="T2058" i="1" s="1"/>
  <c r="T2057" i="1" a="1"/>
  <c r="T2057" i="1" s="1"/>
  <c r="T2056" i="1" a="1"/>
  <c r="T2056" i="1" s="1"/>
  <c r="T2055" i="1" a="1"/>
  <c r="T2055" i="1" s="1"/>
  <c r="T2054" i="1" a="1"/>
  <c r="T2054" i="1" s="1"/>
  <c r="T2053" i="1" a="1"/>
  <c r="T2053" i="1" s="1"/>
  <c r="T2052" i="1" a="1"/>
  <c r="T2052" i="1" s="1"/>
  <c r="T2051" i="1" a="1"/>
  <c r="T2051" i="1" s="1"/>
  <c r="T2050" i="1" a="1"/>
  <c r="T2050" i="1" s="1"/>
  <c r="T2049" i="1" a="1"/>
  <c r="T2049" i="1" s="1"/>
  <c r="T2048" i="1" a="1"/>
  <c r="T2048" i="1" s="1"/>
  <c r="T2047" i="1" a="1"/>
  <c r="T2047" i="1" s="1"/>
  <c r="T2046" i="1" a="1"/>
  <c r="T2046" i="1" s="1"/>
  <c r="T2045" i="1" a="1"/>
  <c r="T2045" i="1" s="1"/>
  <c r="T2044" i="1" a="1"/>
  <c r="T2044" i="1" s="1"/>
  <c r="T2043" i="1" a="1"/>
  <c r="T2043" i="1" s="1"/>
  <c r="T2042" i="1" a="1"/>
  <c r="T2042" i="1" s="1"/>
  <c r="T2041" i="1" a="1"/>
  <c r="T2041" i="1" s="1"/>
  <c r="T2040" i="1" a="1"/>
  <c r="T2040" i="1" s="1"/>
  <c r="T2039" i="1" a="1"/>
  <c r="T2039" i="1" s="1"/>
  <c r="T2038" i="1" a="1"/>
  <c r="T2038" i="1" s="1"/>
  <c r="T2037" i="1" a="1"/>
  <c r="T2037" i="1" s="1"/>
  <c r="T2036" i="1" a="1"/>
  <c r="T2036" i="1" s="1"/>
  <c r="T2035" i="1" a="1"/>
  <c r="T2035" i="1" s="1"/>
  <c r="T2034" i="1" a="1"/>
  <c r="T2034" i="1" s="1"/>
  <c r="T2033" i="1" a="1"/>
  <c r="T2033" i="1" s="1"/>
  <c r="T2032" i="1" a="1"/>
  <c r="T2032" i="1" s="1"/>
  <c r="T2031" i="1" a="1"/>
  <c r="T2031" i="1" s="1"/>
  <c r="T2030" i="1" a="1"/>
  <c r="T2030" i="1" s="1"/>
  <c r="T2029" i="1" a="1"/>
  <c r="T2029" i="1" s="1"/>
  <c r="T2028" i="1" a="1"/>
  <c r="T2028" i="1" s="1"/>
  <c r="T2027" i="1" a="1"/>
  <c r="T2027" i="1" s="1"/>
  <c r="T2026" i="1" a="1"/>
  <c r="T2026" i="1" s="1"/>
  <c r="T2025" i="1" a="1"/>
  <c r="T2025" i="1" s="1"/>
  <c r="T2024" i="1" a="1"/>
  <c r="T2024" i="1" s="1"/>
  <c r="T2023" i="1" a="1"/>
  <c r="T2023" i="1" s="1"/>
  <c r="T2022" i="1" a="1"/>
  <c r="T2022" i="1" s="1"/>
  <c r="T2021" i="1" a="1"/>
  <c r="T2021" i="1" s="1"/>
  <c r="T2020" i="1" a="1"/>
  <c r="T2020" i="1" s="1"/>
  <c r="T2019" i="1" a="1"/>
  <c r="T2019" i="1" s="1"/>
  <c r="T2018" i="1" a="1"/>
  <c r="T2018" i="1" s="1"/>
  <c r="T2017" i="1" a="1"/>
  <c r="T2017" i="1" s="1"/>
  <c r="T2016" i="1" a="1"/>
  <c r="T2016" i="1" s="1"/>
  <c r="T2015" i="1" a="1"/>
  <c r="T2015" i="1" s="1"/>
  <c r="T2014" i="1" a="1"/>
  <c r="T2014" i="1" s="1"/>
  <c r="T2013" i="1" a="1"/>
  <c r="T2013" i="1" s="1"/>
  <c r="T2012" i="1" a="1"/>
  <c r="T2012" i="1" s="1"/>
  <c r="T2011" i="1" a="1"/>
  <c r="T2011" i="1" s="1"/>
  <c r="T2010" i="1" a="1"/>
  <c r="T2010" i="1" s="1"/>
  <c r="T2009" i="1" a="1"/>
  <c r="T2009" i="1" s="1"/>
  <c r="T2008" i="1" a="1"/>
  <c r="T2008" i="1" s="1"/>
  <c r="T2007" i="1" a="1"/>
  <c r="T2007" i="1" s="1"/>
  <c r="T2006" i="1" a="1"/>
  <c r="T2006" i="1" s="1"/>
  <c r="T2005" i="1" a="1"/>
  <c r="T2005" i="1" s="1"/>
  <c r="T2004" i="1" a="1"/>
  <c r="T2004" i="1" s="1"/>
  <c r="T2003" i="1" a="1"/>
  <c r="T2003" i="1" s="1"/>
  <c r="T2002" i="1" a="1"/>
  <c r="T2002" i="1" s="1"/>
  <c r="T2001" i="1" a="1"/>
  <c r="T2001" i="1" s="1"/>
  <c r="T2000" i="1" a="1"/>
  <c r="T2000" i="1" s="1"/>
  <c r="T1999" i="1" a="1"/>
  <c r="T1999" i="1" s="1"/>
  <c r="T1998" i="1" a="1"/>
  <c r="T1998" i="1" s="1"/>
  <c r="T1997" i="1" a="1"/>
  <c r="T1997" i="1" s="1"/>
  <c r="T1996" i="1" a="1"/>
  <c r="T1996" i="1" s="1"/>
  <c r="T1995" i="1" a="1"/>
  <c r="T1995" i="1" s="1"/>
  <c r="T1994" i="1" a="1"/>
  <c r="T1994" i="1" s="1"/>
  <c r="T1993" i="1" a="1"/>
  <c r="T1993" i="1" s="1"/>
  <c r="T1992" i="1" a="1"/>
  <c r="T1992" i="1" s="1"/>
  <c r="T1991" i="1" a="1"/>
  <c r="T1991" i="1" s="1"/>
  <c r="T1990" i="1" a="1"/>
  <c r="T1990" i="1" s="1"/>
  <c r="T1989" i="1" a="1"/>
  <c r="T1989" i="1" s="1"/>
  <c r="T1988" i="1" a="1"/>
  <c r="T1988" i="1" s="1"/>
  <c r="T1987" i="1" a="1"/>
  <c r="T1987" i="1" s="1"/>
  <c r="T1986" i="1" a="1"/>
  <c r="T1986" i="1" s="1"/>
  <c r="T1985" i="1" a="1"/>
  <c r="T1985" i="1" s="1"/>
  <c r="T1984" i="1" a="1"/>
  <c r="T1984" i="1" s="1"/>
  <c r="T1983" i="1" a="1"/>
  <c r="T1983" i="1" s="1"/>
  <c r="T1982" i="1" a="1"/>
  <c r="T1982" i="1" s="1"/>
  <c r="T1981" i="1" a="1"/>
  <c r="T1981" i="1" s="1"/>
  <c r="T1980" i="1" a="1"/>
  <c r="T1980" i="1" s="1"/>
  <c r="T1979" i="1" a="1"/>
  <c r="T1979" i="1" s="1"/>
  <c r="T1978" i="1" a="1"/>
  <c r="T1978" i="1" s="1"/>
  <c r="T1977" i="1" a="1"/>
  <c r="T1977" i="1" s="1"/>
  <c r="T1976" i="1" a="1"/>
  <c r="T1976" i="1" s="1"/>
  <c r="T1975" i="1" a="1"/>
  <c r="T1975" i="1" s="1"/>
  <c r="T1974" i="1" a="1"/>
  <c r="T1974" i="1" s="1"/>
  <c r="T1973" i="1" a="1"/>
  <c r="T1973" i="1" s="1"/>
  <c r="T1972" i="1" a="1"/>
  <c r="T1972" i="1" s="1"/>
  <c r="T1971" i="1" a="1"/>
  <c r="T1971" i="1" s="1"/>
  <c r="T1970" i="1" a="1"/>
  <c r="T1970" i="1" s="1"/>
  <c r="T1969" i="1" a="1"/>
  <c r="T1969" i="1" s="1"/>
  <c r="T1968" i="1" a="1"/>
  <c r="T1968" i="1" s="1"/>
  <c r="T1967" i="1" a="1"/>
  <c r="T1967" i="1" s="1"/>
  <c r="T1966" i="1" a="1"/>
  <c r="T1966" i="1" s="1"/>
  <c r="T1965" i="1" a="1"/>
  <c r="T1965" i="1" s="1"/>
  <c r="T1964" i="1" a="1"/>
  <c r="T1964" i="1" s="1"/>
  <c r="T1963" i="1" a="1"/>
  <c r="T1963" i="1" s="1"/>
  <c r="T1962" i="1" a="1"/>
  <c r="T1962" i="1" s="1"/>
  <c r="T1961" i="1" a="1"/>
  <c r="T1961" i="1" s="1"/>
  <c r="T1960" i="1" a="1"/>
  <c r="T1960" i="1" s="1"/>
  <c r="T1959" i="1" a="1"/>
  <c r="T1959" i="1" s="1"/>
  <c r="T1958" i="1" a="1"/>
  <c r="T1958" i="1" s="1"/>
  <c r="T1957" i="1" a="1"/>
  <c r="T1957" i="1" s="1"/>
  <c r="T1956" i="1" a="1"/>
  <c r="T1956" i="1" s="1"/>
  <c r="T1955" i="1" a="1"/>
  <c r="T1955" i="1" s="1"/>
  <c r="T1954" i="1" a="1"/>
  <c r="T1954" i="1" s="1"/>
  <c r="T1953" i="1" a="1"/>
  <c r="T1953" i="1" s="1"/>
  <c r="T1952" i="1" a="1"/>
  <c r="T1952" i="1" s="1"/>
  <c r="T1951" i="1" a="1"/>
  <c r="T1951" i="1" s="1"/>
  <c r="T1950" i="1" a="1"/>
  <c r="T1950" i="1" s="1"/>
  <c r="T1949" i="1" a="1"/>
  <c r="T1949" i="1" s="1"/>
  <c r="T1948" i="1" a="1"/>
  <c r="T1948" i="1" s="1"/>
  <c r="T1947" i="1" a="1"/>
  <c r="T1947" i="1" s="1"/>
  <c r="T1946" i="1" a="1"/>
  <c r="T1946" i="1" s="1"/>
  <c r="T1945" i="1" a="1"/>
  <c r="T1945" i="1" s="1"/>
  <c r="T1944" i="1" a="1"/>
  <c r="T1944" i="1" s="1"/>
  <c r="T1943" i="1" a="1"/>
  <c r="T1943" i="1" s="1"/>
  <c r="T1942" i="1" a="1"/>
  <c r="T1942" i="1" s="1"/>
  <c r="T1941" i="1" a="1"/>
  <c r="T1941" i="1" s="1"/>
  <c r="T1940" i="1" a="1"/>
  <c r="T1940" i="1" s="1"/>
  <c r="T1939" i="1" a="1"/>
  <c r="T1939" i="1" s="1"/>
  <c r="T1938" i="1" a="1"/>
  <c r="T1938" i="1" s="1"/>
  <c r="T1937" i="1" a="1"/>
  <c r="T1937" i="1" s="1"/>
  <c r="T1936" i="1" a="1"/>
  <c r="T1936" i="1" s="1"/>
  <c r="T1935" i="1" a="1"/>
  <c r="T1935" i="1" s="1"/>
  <c r="T1934" i="1" a="1"/>
  <c r="T1934" i="1" s="1"/>
  <c r="T1933" i="1" a="1"/>
  <c r="T1933" i="1" s="1"/>
  <c r="T1932" i="1" a="1"/>
  <c r="T1932" i="1" s="1"/>
  <c r="T1931" i="1" a="1"/>
  <c r="T1931" i="1" s="1"/>
  <c r="T1930" i="1" a="1"/>
  <c r="T1930" i="1" s="1"/>
  <c r="T1929" i="1" a="1"/>
  <c r="T1929" i="1" s="1"/>
  <c r="T1928" i="1" a="1"/>
  <c r="T1928" i="1" s="1"/>
  <c r="T1927" i="1" a="1"/>
  <c r="T1927" i="1" s="1"/>
  <c r="T1926" i="1" a="1"/>
  <c r="T1926" i="1" s="1"/>
  <c r="T1925" i="1" a="1"/>
  <c r="T1925" i="1" s="1"/>
  <c r="T1924" i="1" a="1"/>
  <c r="T1924" i="1" s="1"/>
  <c r="T1923" i="1" a="1"/>
  <c r="T1923" i="1" s="1"/>
  <c r="T1922" i="1" a="1"/>
  <c r="T1922" i="1" s="1"/>
  <c r="T1921" i="1" a="1"/>
  <c r="T1921" i="1" s="1"/>
  <c r="T1920" i="1" a="1"/>
  <c r="T1920" i="1" s="1"/>
  <c r="T1919" i="1" a="1"/>
  <c r="T1919" i="1" s="1"/>
  <c r="T1918" i="1" a="1"/>
  <c r="T1918" i="1" s="1"/>
  <c r="T1917" i="1" a="1"/>
  <c r="T1917" i="1" s="1"/>
  <c r="T1916" i="1" a="1"/>
  <c r="T1916" i="1" s="1"/>
  <c r="T1915" i="1" a="1"/>
  <c r="T1915" i="1" s="1"/>
  <c r="T1914" i="1" a="1"/>
  <c r="T1914" i="1" s="1"/>
  <c r="T1913" i="1" a="1"/>
  <c r="T1913" i="1" s="1"/>
  <c r="T1912" i="1" a="1"/>
  <c r="T1912" i="1" s="1"/>
  <c r="T1911" i="1" a="1"/>
  <c r="T1911" i="1" s="1"/>
  <c r="T1910" i="1" a="1"/>
  <c r="T1910" i="1" s="1"/>
  <c r="T1909" i="1" a="1"/>
  <c r="T1909" i="1" s="1"/>
  <c r="T1908" i="1" a="1"/>
  <c r="T1908" i="1" s="1"/>
  <c r="T1907" i="1" a="1"/>
  <c r="T1907" i="1" s="1"/>
  <c r="T1906" i="1" a="1"/>
  <c r="T1906" i="1" s="1"/>
  <c r="T1905" i="1" a="1"/>
  <c r="T1905" i="1" s="1"/>
  <c r="T1904" i="1" a="1"/>
  <c r="T1904" i="1" s="1"/>
  <c r="T1903" i="1" a="1"/>
  <c r="T1903" i="1" s="1"/>
  <c r="T1902" i="1" a="1"/>
  <c r="T1902" i="1" s="1"/>
  <c r="T1901" i="1" a="1"/>
  <c r="T1901" i="1" s="1"/>
  <c r="T1900" i="1" a="1"/>
  <c r="T1900" i="1" s="1"/>
  <c r="T1899" i="1" a="1"/>
  <c r="T1899" i="1" s="1"/>
  <c r="T1898" i="1" a="1"/>
  <c r="T1898" i="1" s="1"/>
  <c r="T1897" i="1" a="1"/>
  <c r="T1897" i="1" s="1"/>
  <c r="T1896" i="1" a="1"/>
  <c r="T1896" i="1" s="1"/>
  <c r="T1895" i="1" a="1"/>
  <c r="T1895" i="1" s="1"/>
  <c r="T1894" i="1" a="1"/>
  <c r="T1894" i="1" s="1"/>
  <c r="T1893" i="1" a="1"/>
  <c r="T1893" i="1" s="1"/>
  <c r="T1892" i="1" a="1"/>
  <c r="T1892" i="1" s="1"/>
  <c r="T1891" i="1" a="1"/>
  <c r="T1891" i="1" s="1"/>
  <c r="T1890" i="1" a="1"/>
  <c r="T1890" i="1" s="1"/>
  <c r="T1889" i="1" a="1"/>
  <c r="T1889" i="1" s="1"/>
  <c r="T1888" i="1" a="1"/>
  <c r="T1888" i="1" s="1"/>
  <c r="T1887" i="1" a="1"/>
  <c r="T1887" i="1" s="1"/>
  <c r="T1886" i="1" a="1"/>
  <c r="T1886" i="1" s="1"/>
  <c r="T1885" i="1" a="1"/>
  <c r="T1885" i="1" s="1"/>
  <c r="T1884" i="1" a="1"/>
  <c r="T1884" i="1" s="1"/>
  <c r="T1883" i="1" a="1"/>
  <c r="T1883" i="1" s="1"/>
  <c r="T1882" i="1" a="1"/>
  <c r="T1882" i="1" s="1"/>
  <c r="T1881" i="1" a="1"/>
  <c r="T1881" i="1" s="1"/>
  <c r="T1880" i="1" a="1"/>
  <c r="T1880" i="1" s="1"/>
  <c r="T1879" i="1" a="1"/>
  <c r="T1879" i="1" s="1"/>
  <c r="T1878" i="1" a="1"/>
  <c r="T1878" i="1" s="1"/>
  <c r="T1877" i="1" a="1"/>
  <c r="T1877" i="1" s="1"/>
  <c r="T1876" i="1" a="1"/>
  <c r="T1876" i="1" s="1"/>
  <c r="T1875" i="1" a="1"/>
  <c r="T1875" i="1" s="1"/>
  <c r="T1874" i="1" a="1"/>
  <c r="T1874" i="1" s="1"/>
  <c r="T1873" i="1" a="1"/>
  <c r="T1873" i="1" s="1"/>
  <c r="T1872" i="1" a="1"/>
  <c r="T1872" i="1" s="1"/>
  <c r="T1871" i="1" a="1"/>
  <c r="T1871" i="1" s="1"/>
  <c r="T1870" i="1" a="1"/>
  <c r="T1870" i="1" s="1"/>
  <c r="T1869" i="1" a="1"/>
  <c r="T1869" i="1" s="1"/>
  <c r="T1868" i="1" a="1"/>
  <c r="T1868" i="1" s="1"/>
  <c r="T1867" i="1" a="1"/>
  <c r="T1867" i="1" s="1"/>
  <c r="T1866" i="1" a="1"/>
  <c r="T1866" i="1" s="1"/>
  <c r="T1865" i="1" a="1"/>
  <c r="T1865" i="1" s="1"/>
  <c r="T1864" i="1" a="1"/>
  <c r="T1864" i="1" s="1"/>
  <c r="T1863" i="1" a="1"/>
  <c r="T1863" i="1" s="1"/>
  <c r="T1862" i="1" a="1"/>
  <c r="T1862" i="1" s="1"/>
  <c r="T1861" i="1" a="1"/>
  <c r="T1861" i="1" s="1"/>
  <c r="T1860" i="1" a="1"/>
  <c r="T1860" i="1" s="1"/>
  <c r="T1859" i="1" a="1"/>
  <c r="T1859" i="1" s="1"/>
  <c r="T1858" i="1" a="1"/>
  <c r="T1858" i="1" s="1"/>
  <c r="T1857" i="1" a="1"/>
  <c r="T1857" i="1" s="1"/>
  <c r="T1856" i="1" a="1"/>
  <c r="T1856" i="1" s="1"/>
  <c r="T1855" i="1" a="1"/>
  <c r="T1855" i="1" s="1"/>
  <c r="T1854" i="1" a="1"/>
  <c r="T1854" i="1" s="1"/>
  <c r="T1853" i="1" a="1"/>
  <c r="T1853" i="1" s="1"/>
  <c r="T1852" i="1" a="1"/>
  <c r="T1852" i="1" s="1"/>
  <c r="T1851" i="1" a="1"/>
  <c r="T1851" i="1" s="1"/>
  <c r="T1850" i="1" a="1"/>
  <c r="T1850" i="1" s="1"/>
  <c r="T1849" i="1" a="1"/>
  <c r="T1849" i="1" s="1"/>
  <c r="T1848" i="1" a="1"/>
  <c r="T1848" i="1" s="1"/>
  <c r="T1847" i="1" a="1"/>
  <c r="T1847" i="1" s="1"/>
  <c r="T1846" i="1" a="1"/>
  <c r="T1846" i="1" s="1"/>
  <c r="T1845" i="1" a="1"/>
  <c r="T1845" i="1" s="1"/>
  <c r="T1844" i="1" a="1"/>
  <c r="T1844" i="1" s="1"/>
  <c r="T1843" i="1" a="1"/>
  <c r="T1843" i="1" s="1"/>
  <c r="T1842" i="1" a="1"/>
  <c r="T1842" i="1" s="1"/>
  <c r="T1841" i="1" a="1"/>
  <c r="T1841" i="1" s="1"/>
  <c r="T1840" i="1" a="1"/>
  <c r="T1840" i="1" s="1"/>
  <c r="T1839" i="1" a="1"/>
  <c r="T1839" i="1" s="1"/>
  <c r="T1838" i="1" a="1"/>
  <c r="T1838" i="1" s="1"/>
  <c r="T1837" i="1" a="1"/>
  <c r="T1837" i="1" s="1"/>
  <c r="T1836" i="1" a="1"/>
  <c r="T1836" i="1" s="1"/>
  <c r="T1835" i="1" a="1"/>
  <c r="T1835" i="1" s="1"/>
  <c r="T1834" i="1" a="1"/>
  <c r="T1834" i="1" s="1"/>
  <c r="T1833" i="1" a="1"/>
  <c r="T1833" i="1" s="1"/>
  <c r="T1832" i="1" a="1"/>
  <c r="T1832" i="1" s="1"/>
  <c r="T1831" i="1" a="1"/>
  <c r="T1831" i="1" s="1"/>
  <c r="T1830" i="1" a="1"/>
  <c r="T1830" i="1" s="1"/>
  <c r="T1829" i="1" a="1"/>
  <c r="T1829" i="1" s="1"/>
  <c r="T1828" i="1" a="1"/>
  <c r="T1828" i="1" s="1"/>
  <c r="T1827" i="1" a="1"/>
  <c r="T1827" i="1" s="1"/>
  <c r="T1826" i="1" a="1"/>
  <c r="T1826" i="1" s="1"/>
  <c r="T1825" i="1" a="1"/>
  <c r="T1825" i="1" s="1"/>
  <c r="T1824" i="1" a="1"/>
  <c r="T1824" i="1" s="1"/>
  <c r="T1823" i="1" a="1"/>
  <c r="T1823" i="1" s="1"/>
  <c r="T1822" i="1" a="1"/>
  <c r="T1822" i="1" s="1"/>
  <c r="T1821" i="1" a="1"/>
  <c r="T1821" i="1" s="1"/>
  <c r="T1820" i="1" a="1"/>
  <c r="T1820" i="1" s="1"/>
  <c r="T1819" i="1" a="1"/>
  <c r="T1819" i="1" s="1"/>
  <c r="T1818" i="1" a="1"/>
  <c r="T1818" i="1" s="1"/>
  <c r="T1817" i="1" a="1"/>
  <c r="T1817" i="1" s="1"/>
  <c r="T1816" i="1" a="1"/>
  <c r="T1816" i="1" s="1"/>
  <c r="T1815" i="1" a="1"/>
  <c r="T1815" i="1" s="1"/>
  <c r="T1814" i="1" a="1"/>
  <c r="T1814" i="1" s="1"/>
  <c r="T1813" i="1" a="1"/>
  <c r="T1813" i="1" s="1"/>
  <c r="T1812" i="1" a="1"/>
  <c r="T1812" i="1" s="1"/>
  <c r="T1811" i="1" a="1"/>
  <c r="T1811" i="1" s="1"/>
  <c r="T1810" i="1" a="1"/>
  <c r="T1810" i="1" s="1"/>
  <c r="T1809" i="1" a="1"/>
  <c r="T1809" i="1" s="1"/>
  <c r="T1808" i="1" a="1"/>
  <c r="T1808" i="1" s="1"/>
  <c r="T1807" i="1" a="1"/>
  <c r="T1807" i="1" s="1"/>
  <c r="T1806" i="1" a="1"/>
  <c r="T1806" i="1" s="1"/>
  <c r="T1805" i="1" a="1"/>
  <c r="T1805" i="1" s="1"/>
  <c r="T1804" i="1" a="1"/>
  <c r="T1804" i="1" s="1"/>
  <c r="T1803" i="1" a="1"/>
  <c r="T1803" i="1" s="1"/>
  <c r="T1802" i="1" a="1"/>
  <c r="T1802" i="1" s="1"/>
  <c r="T1801" i="1" a="1"/>
  <c r="T1801" i="1" s="1"/>
  <c r="T1800" i="1" a="1"/>
  <c r="T1800" i="1" s="1"/>
  <c r="T1799" i="1" a="1"/>
  <c r="T1799" i="1" s="1"/>
  <c r="T1798" i="1" a="1"/>
  <c r="T1798" i="1" s="1"/>
  <c r="T1797" i="1" a="1"/>
  <c r="T1797" i="1" s="1"/>
  <c r="T1796" i="1" a="1"/>
  <c r="T1796" i="1" s="1"/>
  <c r="T1795" i="1" a="1"/>
  <c r="T1795" i="1" s="1"/>
  <c r="T1794" i="1" a="1"/>
  <c r="T1794" i="1" s="1"/>
  <c r="T1793" i="1" a="1"/>
  <c r="T1793" i="1" s="1"/>
  <c r="T1792" i="1" a="1"/>
  <c r="T1792" i="1" s="1"/>
  <c r="T1791" i="1" a="1"/>
  <c r="T1791" i="1" s="1"/>
  <c r="T1790" i="1" a="1"/>
  <c r="T1790" i="1" s="1"/>
  <c r="T1789" i="1" a="1"/>
  <c r="T1789" i="1" s="1"/>
  <c r="T1788" i="1" a="1"/>
  <c r="T1788" i="1" s="1"/>
  <c r="T1787" i="1" a="1"/>
  <c r="T1787" i="1" s="1"/>
  <c r="T1786" i="1" a="1"/>
  <c r="T1786" i="1" s="1"/>
  <c r="T1785" i="1" a="1"/>
  <c r="T1785" i="1" s="1"/>
  <c r="T1784" i="1" a="1"/>
  <c r="T1784" i="1" s="1"/>
  <c r="T1783" i="1" a="1"/>
  <c r="T1783" i="1" s="1"/>
  <c r="T1782" i="1" a="1"/>
  <c r="T1782" i="1" s="1"/>
  <c r="T1781" i="1" a="1"/>
  <c r="T1781" i="1" s="1"/>
  <c r="T1780" i="1" a="1"/>
  <c r="T1780" i="1" s="1"/>
  <c r="T1779" i="1" a="1"/>
  <c r="T1779" i="1" s="1"/>
  <c r="T1778" i="1" a="1"/>
  <c r="T1778" i="1" s="1"/>
  <c r="T1777" i="1" a="1"/>
  <c r="T1777" i="1" s="1"/>
  <c r="T1776" i="1" a="1"/>
  <c r="T1776" i="1" s="1"/>
  <c r="T1775" i="1" a="1"/>
  <c r="T1775" i="1" s="1"/>
  <c r="T1774" i="1" a="1"/>
  <c r="T1774" i="1" s="1"/>
  <c r="T1773" i="1" a="1"/>
  <c r="T1773" i="1" s="1"/>
  <c r="T1772" i="1" a="1"/>
  <c r="T1772" i="1" s="1"/>
  <c r="T1771" i="1" a="1"/>
  <c r="T1771" i="1" s="1"/>
  <c r="T1770" i="1" a="1"/>
  <c r="T1770" i="1" s="1"/>
  <c r="T1769" i="1" a="1"/>
  <c r="T1769" i="1" s="1"/>
  <c r="T1768" i="1" a="1"/>
  <c r="T1768" i="1" s="1"/>
  <c r="T1767" i="1" a="1"/>
  <c r="T1767" i="1" s="1"/>
  <c r="T1766" i="1" a="1"/>
  <c r="T1766" i="1" s="1"/>
  <c r="T1765" i="1" a="1"/>
  <c r="T1765" i="1" s="1"/>
  <c r="T1764" i="1" a="1"/>
  <c r="T1764" i="1" s="1"/>
  <c r="T1763" i="1" a="1"/>
  <c r="T1763" i="1" s="1"/>
  <c r="T1762" i="1" a="1"/>
  <c r="T1762" i="1" s="1"/>
  <c r="T1761" i="1" a="1"/>
  <c r="T1761" i="1" s="1"/>
  <c r="T1760" i="1" a="1"/>
  <c r="T1760" i="1" s="1"/>
  <c r="T1759" i="1" a="1"/>
  <c r="T1759" i="1" s="1"/>
  <c r="T1758" i="1" a="1"/>
  <c r="T1758" i="1" s="1"/>
  <c r="T1757" i="1" a="1"/>
  <c r="T1757" i="1" s="1"/>
  <c r="T1756" i="1" a="1"/>
  <c r="T1756" i="1" s="1"/>
  <c r="T1755" i="1" a="1"/>
  <c r="T1755" i="1" s="1"/>
  <c r="T1754" i="1" a="1"/>
  <c r="T1754" i="1" s="1"/>
  <c r="T1753" i="1" a="1"/>
  <c r="T1753" i="1" s="1"/>
  <c r="T1752" i="1" a="1"/>
  <c r="T1752" i="1" s="1"/>
  <c r="T1751" i="1" a="1"/>
  <c r="T1751" i="1" s="1"/>
  <c r="T1750" i="1" a="1"/>
  <c r="T1750" i="1" s="1"/>
  <c r="T1749" i="1" a="1"/>
  <c r="T1749" i="1" s="1"/>
  <c r="T1748" i="1" a="1"/>
  <c r="T1748" i="1" s="1"/>
  <c r="T1747" i="1" a="1"/>
  <c r="T1747" i="1" s="1"/>
  <c r="T1746" i="1" a="1"/>
  <c r="T1746" i="1" s="1"/>
  <c r="T1745" i="1" a="1"/>
  <c r="T1745" i="1" s="1"/>
  <c r="T1744" i="1" a="1"/>
  <c r="T1744" i="1" s="1"/>
  <c r="T1743" i="1" a="1"/>
  <c r="T1743" i="1" s="1"/>
  <c r="T1742" i="1" a="1"/>
  <c r="T1742" i="1" s="1"/>
  <c r="T1741" i="1" a="1"/>
  <c r="T1741" i="1" s="1"/>
  <c r="T1740" i="1" a="1"/>
  <c r="T1740" i="1" s="1"/>
  <c r="T1739" i="1" a="1"/>
  <c r="T1739" i="1" s="1"/>
  <c r="T1738" i="1" a="1"/>
  <c r="T1738" i="1" s="1"/>
  <c r="T1737" i="1" a="1"/>
  <c r="T1737" i="1" s="1"/>
  <c r="T1736" i="1" a="1"/>
  <c r="T1736" i="1" s="1"/>
  <c r="T1735" i="1" a="1"/>
  <c r="T1735" i="1" s="1"/>
  <c r="T1734" i="1" a="1"/>
  <c r="T1734" i="1" s="1"/>
  <c r="T1733" i="1" a="1"/>
  <c r="T1733" i="1" s="1"/>
  <c r="T1732" i="1" a="1"/>
  <c r="T1732" i="1" s="1"/>
  <c r="T1731" i="1" a="1"/>
  <c r="T1731" i="1" s="1"/>
  <c r="T1730" i="1" a="1"/>
  <c r="T1730" i="1" s="1"/>
  <c r="T1729" i="1" a="1"/>
  <c r="T1729" i="1" s="1"/>
  <c r="T1728" i="1" a="1"/>
  <c r="T1728" i="1" s="1"/>
  <c r="T1727" i="1" a="1"/>
  <c r="T1727" i="1" s="1"/>
  <c r="T1726" i="1" a="1"/>
  <c r="T1726" i="1" s="1"/>
  <c r="T1725" i="1" a="1"/>
  <c r="T1725" i="1" s="1"/>
  <c r="T1724" i="1" a="1"/>
  <c r="T1724" i="1" s="1"/>
  <c r="T1723" i="1" a="1"/>
  <c r="T1723" i="1" s="1"/>
  <c r="T1722" i="1" a="1"/>
  <c r="T1722" i="1" s="1"/>
  <c r="T1721" i="1" a="1"/>
  <c r="T1721" i="1" s="1"/>
  <c r="T1720" i="1" a="1"/>
  <c r="T1720" i="1" s="1"/>
  <c r="T1719" i="1" a="1"/>
  <c r="T1719" i="1" s="1"/>
  <c r="T1718" i="1" a="1"/>
  <c r="T1718" i="1" s="1"/>
  <c r="T1717" i="1" a="1"/>
  <c r="T1717" i="1" s="1"/>
  <c r="T1716" i="1" a="1"/>
  <c r="T1716" i="1" s="1"/>
  <c r="T1715" i="1" a="1"/>
  <c r="T1715" i="1" s="1"/>
  <c r="T1714" i="1" a="1"/>
  <c r="T1714" i="1" s="1"/>
  <c r="T1713" i="1" a="1"/>
  <c r="T1713" i="1" s="1"/>
  <c r="T1712" i="1" a="1"/>
  <c r="T1712" i="1" s="1"/>
  <c r="T1711" i="1" a="1"/>
  <c r="T1711" i="1" s="1"/>
  <c r="T1710" i="1" a="1"/>
  <c r="T1710" i="1" s="1"/>
  <c r="T1709" i="1" a="1"/>
  <c r="T1709" i="1" s="1"/>
  <c r="T1708" i="1" a="1"/>
  <c r="T1708" i="1" s="1"/>
  <c r="T1707" i="1" a="1"/>
  <c r="T1707" i="1" s="1"/>
  <c r="T1706" i="1" a="1"/>
  <c r="T1706" i="1" s="1"/>
  <c r="T1705" i="1" a="1"/>
  <c r="T1705" i="1" s="1"/>
  <c r="T1704" i="1" a="1"/>
  <c r="T1704" i="1" s="1"/>
  <c r="T1703" i="1" a="1"/>
  <c r="T1703" i="1" s="1"/>
  <c r="T1702" i="1" a="1"/>
  <c r="T1702" i="1" s="1"/>
  <c r="T1701" i="1" a="1"/>
  <c r="T1701" i="1" s="1"/>
  <c r="T1700" i="1" a="1"/>
  <c r="T1700" i="1" s="1"/>
  <c r="T1699" i="1" a="1"/>
  <c r="T1699" i="1" s="1"/>
  <c r="T1698" i="1" a="1"/>
  <c r="T1698" i="1" s="1"/>
  <c r="T1697" i="1" a="1"/>
  <c r="T1697" i="1" s="1"/>
  <c r="T1696" i="1" a="1"/>
  <c r="T1696" i="1" s="1"/>
  <c r="T1695" i="1" a="1"/>
  <c r="T1695" i="1" s="1"/>
  <c r="T1694" i="1" a="1"/>
  <c r="T1694" i="1" s="1"/>
  <c r="T1693" i="1" a="1"/>
  <c r="T1693" i="1" s="1"/>
  <c r="T1692" i="1" a="1"/>
  <c r="T1692" i="1" s="1"/>
  <c r="T1691" i="1" a="1"/>
  <c r="T1691" i="1" s="1"/>
  <c r="T1690" i="1" a="1"/>
  <c r="T1690" i="1" s="1"/>
  <c r="T1689" i="1" a="1"/>
  <c r="T1689" i="1" s="1"/>
  <c r="T1688" i="1" a="1"/>
  <c r="T1688" i="1" s="1"/>
  <c r="T1687" i="1" a="1"/>
  <c r="T1687" i="1" s="1"/>
  <c r="T1686" i="1" a="1"/>
  <c r="T1686" i="1" s="1"/>
  <c r="T1685" i="1" a="1"/>
  <c r="T1685" i="1" s="1"/>
  <c r="T1684" i="1" a="1"/>
  <c r="T1684" i="1" s="1"/>
  <c r="T1683" i="1" a="1"/>
  <c r="T1683" i="1" s="1"/>
  <c r="T1682" i="1" a="1"/>
  <c r="T1682" i="1" s="1"/>
  <c r="T1681" i="1" a="1"/>
  <c r="T1681" i="1" s="1"/>
  <c r="T1680" i="1" a="1"/>
  <c r="T1680" i="1" s="1"/>
  <c r="T1679" i="1" a="1"/>
  <c r="T1679" i="1" s="1"/>
  <c r="T1678" i="1" a="1"/>
  <c r="T1678" i="1" s="1"/>
  <c r="T1677" i="1" a="1"/>
  <c r="T1677" i="1" s="1"/>
  <c r="T1676" i="1" a="1"/>
  <c r="T1676" i="1" s="1"/>
  <c r="T1675" i="1" a="1"/>
  <c r="T1675" i="1" s="1"/>
  <c r="T1674" i="1" a="1"/>
  <c r="T1674" i="1" s="1"/>
  <c r="T1673" i="1" a="1"/>
  <c r="T1673" i="1" s="1"/>
  <c r="T1672" i="1" a="1"/>
  <c r="T1672" i="1" s="1"/>
  <c r="T1671" i="1" a="1"/>
  <c r="T1671" i="1" s="1"/>
  <c r="T1670" i="1" a="1"/>
  <c r="T1670" i="1" s="1"/>
  <c r="T1669" i="1" a="1"/>
  <c r="T1669" i="1" s="1"/>
  <c r="T1668" i="1" a="1"/>
  <c r="T1668" i="1" s="1"/>
  <c r="T1667" i="1" a="1"/>
  <c r="T1667" i="1" s="1"/>
  <c r="T1666" i="1" a="1"/>
  <c r="T1666" i="1" s="1"/>
  <c r="T1665" i="1" a="1"/>
  <c r="T1665" i="1" s="1"/>
  <c r="T1664" i="1" a="1"/>
  <c r="T1664" i="1" s="1"/>
  <c r="T1663" i="1" a="1"/>
  <c r="T1663" i="1" s="1"/>
  <c r="T1662" i="1" a="1"/>
  <c r="T1662" i="1" s="1"/>
  <c r="T1661" i="1" a="1"/>
  <c r="T1661" i="1" s="1"/>
  <c r="T1660" i="1" a="1"/>
  <c r="T1660" i="1" s="1"/>
  <c r="T1659" i="1" a="1"/>
  <c r="T1659" i="1" s="1"/>
  <c r="T1658" i="1" a="1"/>
  <c r="T1658" i="1" s="1"/>
  <c r="T1657" i="1" a="1"/>
  <c r="T1657" i="1" s="1"/>
  <c r="T1656" i="1" a="1"/>
  <c r="T1656" i="1" s="1"/>
  <c r="T1655" i="1" a="1"/>
  <c r="T1655" i="1" s="1"/>
  <c r="T1654" i="1" a="1"/>
  <c r="T1654" i="1" s="1"/>
  <c r="T1653" i="1" a="1"/>
  <c r="T1653" i="1" s="1"/>
  <c r="T1652" i="1" a="1"/>
  <c r="T1652" i="1" s="1"/>
  <c r="T1651" i="1" a="1"/>
  <c r="T1651" i="1" s="1"/>
  <c r="T1650" i="1" a="1"/>
  <c r="T1650" i="1" s="1"/>
  <c r="T1649" i="1" a="1"/>
  <c r="T1649" i="1" s="1"/>
  <c r="T1648" i="1" a="1"/>
  <c r="T1648" i="1" s="1"/>
  <c r="T1647" i="1" a="1"/>
  <c r="T1647" i="1" s="1"/>
  <c r="T1646" i="1" a="1"/>
  <c r="T1646" i="1" s="1"/>
  <c r="T1645" i="1" a="1"/>
  <c r="T1645" i="1" s="1"/>
  <c r="T1644" i="1" a="1"/>
  <c r="T1644" i="1" s="1"/>
  <c r="T1643" i="1" a="1"/>
  <c r="T1643" i="1" s="1"/>
  <c r="T1642" i="1" a="1"/>
  <c r="T1642" i="1" s="1"/>
  <c r="T1641" i="1" a="1"/>
  <c r="T1641" i="1" s="1"/>
  <c r="T1640" i="1" a="1"/>
  <c r="T1640" i="1" s="1"/>
  <c r="T1639" i="1" a="1"/>
  <c r="T1639" i="1" s="1"/>
  <c r="T1638" i="1" a="1"/>
  <c r="T1638" i="1" s="1"/>
  <c r="T1637" i="1" a="1"/>
  <c r="T1637" i="1" s="1"/>
  <c r="T1636" i="1" a="1"/>
  <c r="T1636" i="1" s="1"/>
  <c r="T1635" i="1" a="1"/>
  <c r="T1635" i="1" s="1"/>
  <c r="T1634" i="1" a="1"/>
  <c r="T1634" i="1" s="1"/>
  <c r="T1633" i="1" a="1"/>
  <c r="T1633" i="1" s="1"/>
  <c r="T1632" i="1" a="1"/>
  <c r="T1632" i="1" s="1"/>
  <c r="T1631" i="1" a="1"/>
  <c r="T1631" i="1" s="1"/>
  <c r="T1630" i="1" a="1"/>
  <c r="T1630" i="1" s="1"/>
  <c r="T1629" i="1" a="1"/>
  <c r="T1629" i="1" s="1"/>
  <c r="T1628" i="1" a="1"/>
  <c r="T1628" i="1" s="1"/>
  <c r="T1627" i="1" a="1"/>
  <c r="T1627" i="1" s="1"/>
  <c r="T1626" i="1" a="1"/>
  <c r="T1626" i="1" s="1"/>
  <c r="T1625" i="1" a="1"/>
  <c r="T1625" i="1" s="1"/>
  <c r="T1624" i="1" a="1"/>
  <c r="T1624" i="1" s="1"/>
  <c r="T1623" i="1" a="1"/>
  <c r="T1623" i="1" s="1"/>
  <c r="T1622" i="1" a="1"/>
  <c r="T1622" i="1" s="1"/>
  <c r="T1621" i="1" a="1"/>
  <c r="T1621" i="1" s="1"/>
  <c r="T1620" i="1" a="1"/>
  <c r="T1620" i="1" s="1"/>
  <c r="T1619" i="1" a="1"/>
  <c r="T1619" i="1" s="1"/>
  <c r="T1618" i="1" a="1"/>
  <c r="T1618" i="1" s="1"/>
  <c r="T1617" i="1" a="1"/>
  <c r="T1617" i="1" s="1"/>
  <c r="T1616" i="1" a="1"/>
  <c r="T1616" i="1" s="1"/>
  <c r="T1615" i="1" a="1"/>
  <c r="T1615" i="1" s="1"/>
  <c r="T1614" i="1" a="1"/>
  <c r="T1614" i="1" s="1"/>
  <c r="T1613" i="1" a="1"/>
  <c r="T1613" i="1" s="1"/>
  <c r="T1612" i="1" a="1"/>
  <c r="T1612" i="1" s="1"/>
  <c r="T1611" i="1" a="1"/>
  <c r="T1611" i="1" s="1"/>
  <c r="T1610" i="1" a="1"/>
  <c r="T1610" i="1" s="1"/>
  <c r="T1609" i="1" a="1"/>
  <c r="T1609" i="1" s="1"/>
  <c r="T1608" i="1" a="1"/>
  <c r="T1608" i="1" s="1"/>
  <c r="T1607" i="1" a="1"/>
  <c r="T1607" i="1" s="1"/>
  <c r="T1606" i="1" a="1"/>
  <c r="T1606" i="1" s="1"/>
  <c r="T1605" i="1" a="1"/>
  <c r="T1605" i="1" s="1"/>
  <c r="T1604" i="1" a="1"/>
  <c r="T1604" i="1" s="1"/>
  <c r="T1603" i="1" a="1"/>
  <c r="T1603" i="1" s="1"/>
  <c r="T1602" i="1" a="1"/>
  <c r="T1602" i="1" s="1"/>
  <c r="T1601" i="1" a="1"/>
  <c r="T1601" i="1" s="1"/>
  <c r="T1600" i="1" a="1"/>
  <c r="T1600" i="1" s="1"/>
  <c r="T1599" i="1" a="1"/>
  <c r="T1599" i="1" s="1"/>
  <c r="T1598" i="1" a="1"/>
  <c r="T1598" i="1" s="1"/>
  <c r="T1597" i="1" a="1"/>
  <c r="T1597" i="1" s="1"/>
  <c r="T1596" i="1" a="1"/>
  <c r="T1596" i="1" s="1"/>
  <c r="T1595" i="1" a="1"/>
  <c r="T1595" i="1" s="1"/>
  <c r="T1594" i="1" a="1"/>
  <c r="T1594" i="1" s="1"/>
  <c r="T1593" i="1" a="1"/>
  <c r="T1593" i="1" s="1"/>
  <c r="T1592" i="1" a="1"/>
  <c r="T1592" i="1" s="1"/>
  <c r="T1591" i="1" a="1"/>
  <c r="T1591" i="1" s="1"/>
  <c r="T1590" i="1" a="1"/>
  <c r="T1590" i="1" s="1"/>
  <c r="T1589" i="1" a="1"/>
  <c r="T1589" i="1" s="1"/>
  <c r="T1588" i="1" a="1"/>
  <c r="T1588" i="1" s="1"/>
  <c r="T1587" i="1" a="1"/>
  <c r="T1587" i="1" s="1"/>
  <c r="T1586" i="1" a="1"/>
  <c r="T1586" i="1" s="1"/>
  <c r="T1585" i="1" a="1"/>
  <c r="T1585" i="1" s="1"/>
  <c r="T1584" i="1" a="1"/>
  <c r="T1584" i="1" s="1"/>
  <c r="T1583" i="1" a="1"/>
  <c r="T1583" i="1" s="1"/>
  <c r="T1582" i="1" a="1"/>
  <c r="T1582" i="1" s="1"/>
  <c r="T1581" i="1" a="1"/>
  <c r="T1581" i="1" s="1"/>
  <c r="T1580" i="1" a="1"/>
  <c r="T1580" i="1" s="1"/>
  <c r="T1579" i="1" a="1"/>
  <c r="T1579" i="1" s="1"/>
  <c r="T1578" i="1" a="1"/>
  <c r="T1578" i="1" s="1"/>
  <c r="T1577" i="1" a="1"/>
  <c r="T1577" i="1" s="1"/>
  <c r="T1576" i="1" a="1"/>
  <c r="T1576" i="1" s="1"/>
  <c r="T1575" i="1" a="1"/>
  <c r="T1575" i="1" s="1"/>
  <c r="T1574" i="1" a="1"/>
  <c r="T1574" i="1" s="1"/>
  <c r="T1573" i="1" a="1"/>
  <c r="T1573" i="1" s="1"/>
  <c r="T1572" i="1" a="1"/>
  <c r="T1572" i="1" s="1"/>
  <c r="T1571" i="1" a="1"/>
  <c r="T1571" i="1" s="1"/>
  <c r="T1570" i="1" a="1"/>
  <c r="T1570" i="1" s="1"/>
  <c r="T1569" i="1" a="1"/>
  <c r="T1569" i="1" s="1"/>
  <c r="T1568" i="1" a="1"/>
  <c r="T1568" i="1" s="1"/>
  <c r="T1567" i="1" a="1"/>
  <c r="T1567" i="1" s="1"/>
  <c r="T1566" i="1" a="1"/>
  <c r="T1566" i="1" s="1"/>
  <c r="T1565" i="1" a="1"/>
  <c r="T1565" i="1" s="1"/>
  <c r="T1564" i="1" a="1"/>
  <c r="T1564" i="1" s="1"/>
  <c r="T1563" i="1" a="1"/>
  <c r="T1563" i="1" s="1"/>
  <c r="T1562" i="1" a="1"/>
  <c r="T1562" i="1" s="1"/>
  <c r="T1561" i="1" a="1"/>
  <c r="T1561" i="1" s="1"/>
  <c r="T1560" i="1" a="1"/>
  <c r="T1560" i="1" s="1"/>
  <c r="T1559" i="1" a="1"/>
  <c r="T1559" i="1" s="1"/>
  <c r="T1558" i="1" a="1"/>
  <c r="T1558" i="1" s="1"/>
  <c r="T1557" i="1" a="1"/>
  <c r="T1557" i="1" s="1"/>
  <c r="T1556" i="1" a="1"/>
  <c r="T1556" i="1" s="1"/>
  <c r="T1555" i="1" a="1"/>
  <c r="T1555" i="1" s="1"/>
  <c r="T1554" i="1" a="1"/>
  <c r="T1554" i="1" s="1"/>
  <c r="T1553" i="1" a="1"/>
  <c r="T1553" i="1" s="1"/>
  <c r="T1552" i="1" a="1"/>
  <c r="T1552" i="1" s="1"/>
  <c r="T1551" i="1" a="1"/>
  <c r="T1551" i="1" s="1"/>
  <c r="T1550" i="1" a="1"/>
  <c r="T1550" i="1" s="1"/>
  <c r="T1549" i="1" a="1"/>
  <c r="T1549" i="1" s="1"/>
  <c r="T1548" i="1" a="1"/>
  <c r="T1548" i="1" s="1"/>
  <c r="T1547" i="1" a="1"/>
  <c r="T1547" i="1" s="1"/>
  <c r="T1546" i="1" a="1"/>
  <c r="T1546" i="1" s="1"/>
  <c r="T1545" i="1" a="1"/>
  <c r="T1545" i="1" s="1"/>
  <c r="T1544" i="1" a="1"/>
  <c r="T1544" i="1" s="1"/>
  <c r="T1543" i="1" a="1"/>
  <c r="T1543" i="1" s="1"/>
  <c r="T1542" i="1" a="1"/>
  <c r="T1542" i="1" s="1"/>
  <c r="T1541" i="1" a="1"/>
  <c r="T1541" i="1" s="1"/>
  <c r="T1540" i="1" a="1"/>
  <c r="T1540" i="1" s="1"/>
  <c r="T1539" i="1" a="1"/>
  <c r="T1539" i="1" s="1"/>
  <c r="T1538" i="1" a="1"/>
  <c r="T1538" i="1" s="1"/>
  <c r="T1537" i="1" a="1"/>
  <c r="T1537" i="1" s="1"/>
  <c r="T1536" i="1" a="1"/>
  <c r="T1536" i="1" s="1"/>
  <c r="T1535" i="1" a="1"/>
  <c r="T1535" i="1" s="1"/>
  <c r="T1534" i="1" a="1"/>
  <c r="T1534" i="1" s="1"/>
  <c r="T1533" i="1" a="1"/>
  <c r="T1533" i="1" s="1"/>
  <c r="T1532" i="1" a="1"/>
  <c r="T1532" i="1" s="1"/>
  <c r="T1531" i="1" a="1"/>
  <c r="T1531" i="1" s="1"/>
  <c r="T1530" i="1" a="1"/>
  <c r="T1530" i="1" s="1"/>
  <c r="T1529" i="1" a="1"/>
  <c r="T1529" i="1" s="1"/>
  <c r="T1528" i="1" a="1"/>
  <c r="T1528" i="1" s="1"/>
  <c r="T1527" i="1" a="1"/>
  <c r="T1527" i="1" s="1"/>
  <c r="T1526" i="1" a="1"/>
  <c r="T1526" i="1" s="1"/>
  <c r="T1525" i="1" a="1"/>
  <c r="T1525" i="1" s="1"/>
  <c r="T1524" i="1" a="1"/>
  <c r="T1524" i="1" s="1"/>
  <c r="T1523" i="1" a="1"/>
  <c r="T1523" i="1" s="1"/>
  <c r="T1522" i="1" a="1"/>
  <c r="T1522" i="1" s="1"/>
  <c r="T1521" i="1" a="1"/>
  <c r="T1521" i="1" s="1"/>
  <c r="T1520" i="1" a="1"/>
  <c r="T1520" i="1" s="1"/>
  <c r="T1519" i="1" a="1"/>
  <c r="T1519" i="1" s="1"/>
  <c r="T1518" i="1" a="1"/>
  <c r="T1518" i="1" s="1"/>
  <c r="T1517" i="1" a="1"/>
  <c r="T1517" i="1" s="1"/>
  <c r="T1516" i="1" a="1"/>
  <c r="T1516" i="1" s="1"/>
  <c r="T1515" i="1" a="1"/>
  <c r="T1515" i="1" s="1"/>
  <c r="T1514" i="1" a="1"/>
  <c r="T1514" i="1" s="1"/>
  <c r="T1513" i="1" a="1"/>
  <c r="T1513" i="1" s="1"/>
  <c r="T1512" i="1" a="1"/>
  <c r="T1512" i="1" s="1"/>
  <c r="T1511" i="1" a="1"/>
  <c r="T1511" i="1" s="1"/>
  <c r="T1510" i="1" a="1"/>
  <c r="T1510" i="1" s="1"/>
  <c r="T1509" i="1" a="1"/>
  <c r="T1509" i="1" s="1"/>
  <c r="T1508" i="1" a="1"/>
  <c r="T1508" i="1" s="1"/>
  <c r="T1507" i="1" a="1"/>
  <c r="T1507" i="1" s="1"/>
  <c r="T1506" i="1" a="1"/>
  <c r="T1506" i="1" s="1"/>
  <c r="T1505" i="1" a="1"/>
  <c r="T1505" i="1" s="1"/>
  <c r="T1504" i="1" a="1"/>
  <c r="T1504" i="1" s="1"/>
  <c r="T1503" i="1" a="1"/>
  <c r="T1503" i="1" s="1"/>
  <c r="T1502" i="1" a="1"/>
  <c r="T1502" i="1" s="1"/>
  <c r="T1501" i="1" a="1"/>
  <c r="T1501" i="1" s="1"/>
  <c r="T1500" i="1" a="1"/>
  <c r="T1500" i="1" s="1"/>
  <c r="T1499" i="1" a="1"/>
  <c r="T1499" i="1" s="1"/>
  <c r="T1498" i="1" a="1"/>
  <c r="T1498" i="1" s="1"/>
  <c r="T1497" i="1" a="1"/>
  <c r="T1497" i="1" s="1"/>
  <c r="T1496" i="1" a="1"/>
  <c r="T1496" i="1" s="1"/>
  <c r="T1495" i="1" a="1"/>
  <c r="T1495" i="1" s="1"/>
  <c r="T1494" i="1" a="1"/>
  <c r="T1494" i="1" s="1"/>
  <c r="T1493" i="1" a="1"/>
  <c r="T1493" i="1" s="1"/>
  <c r="T1492" i="1" a="1"/>
  <c r="T1492" i="1" s="1"/>
  <c r="T1491" i="1" a="1"/>
  <c r="T1491" i="1" s="1"/>
  <c r="T1490" i="1" a="1"/>
  <c r="T1490" i="1" s="1"/>
  <c r="T1489" i="1" a="1"/>
  <c r="T1489" i="1" s="1"/>
  <c r="T1488" i="1" a="1"/>
  <c r="T1488" i="1" s="1"/>
  <c r="T1487" i="1" a="1"/>
  <c r="T1487" i="1" s="1"/>
  <c r="T1486" i="1" a="1"/>
  <c r="T1486" i="1" s="1"/>
  <c r="T1485" i="1" a="1"/>
  <c r="T1485" i="1" s="1"/>
  <c r="T1484" i="1" a="1"/>
  <c r="T1484" i="1" s="1"/>
  <c r="T1483" i="1" a="1"/>
  <c r="T1483" i="1" s="1"/>
  <c r="T1482" i="1" a="1"/>
  <c r="T1482" i="1" s="1"/>
  <c r="T1481" i="1" a="1"/>
  <c r="T1481" i="1" s="1"/>
  <c r="T1480" i="1" a="1"/>
  <c r="T1480" i="1" s="1"/>
  <c r="T1479" i="1" a="1"/>
  <c r="T1479" i="1" s="1"/>
  <c r="T1478" i="1" a="1"/>
  <c r="T1478" i="1" s="1"/>
  <c r="T1477" i="1" a="1"/>
  <c r="T1477" i="1" s="1"/>
  <c r="T1476" i="1" a="1"/>
  <c r="T1476" i="1" s="1"/>
  <c r="T1475" i="1" a="1"/>
  <c r="T1475" i="1" s="1"/>
  <c r="T1474" i="1" a="1"/>
  <c r="T1474" i="1" s="1"/>
  <c r="T1473" i="1" a="1"/>
  <c r="T1473" i="1" s="1"/>
  <c r="T1472" i="1" a="1"/>
  <c r="T1472" i="1" s="1"/>
  <c r="T1471" i="1" a="1"/>
  <c r="T1471" i="1" s="1"/>
  <c r="T1470" i="1" a="1"/>
  <c r="T1470" i="1" s="1"/>
  <c r="T1469" i="1" a="1"/>
  <c r="T1469" i="1" s="1"/>
  <c r="T1468" i="1" a="1"/>
  <c r="T1468" i="1" s="1"/>
  <c r="T1467" i="1" a="1"/>
  <c r="T1467" i="1" s="1"/>
  <c r="T1466" i="1" a="1"/>
  <c r="T1466" i="1" s="1"/>
  <c r="T1465" i="1" a="1"/>
  <c r="T1465" i="1" s="1"/>
  <c r="T1464" i="1" a="1"/>
  <c r="T1464" i="1" s="1"/>
  <c r="T1463" i="1" a="1"/>
  <c r="T1463" i="1" s="1"/>
  <c r="T1462" i="1" a="1"/>
  <c r="T1462" i="1" s="1"/>
  <c r="T1461" i="1" a="1"/>
  <c r="T1461" i="1" s="1"/>
  <c r="T1460" i="1" a="1"/>
  <c r="T1460" i="1" s="1"/>
  <c r="T1459" i="1" a="1"/>
  <c r="T1459" i="1" s="1"/>
  <c r="T1458" i="1" a="1"/>
  <c r="T1458" i="1" s="1"/>
  <c r="T1457" i="1" a="1"/>
  <c r="T1457" i="1" s="1"/>
  <c r="T1456" i="1" a="1"/>
  <c r="T1456" i="1" s="1"/>
  <c r="T1455" i="1" a="1"/>
  <c r="T1455" i="1" s="1"/>
  <c r="T1454" i="1" a="1"/>
  <c r="T1454" i="1" s="1"/>
  <c r="T1453" i="1" a="1"/>
  <c r="T1453" i="1" s="1"/>
  <c r="T1452" i="1" a="1"/>
  <c r="T1452" i="1" s="1"/>
  <c r="T1451" i="1" a="1"/>
  <c r="T1451" i="1" s="1"/>
  <c r="T1450" i="1" a="1"/>
  <c r="T1450" i="1" s="1"/>
  <c r="T1449" i="1" a="1"/>
  <c r="T1449" i="1" s="1"/>
  <c r="T1448" i="1" a="1"/>
  <c r="T1448" i="1" s="1"/>
  <c r="T1447" i="1" a="1"/>
  <c r="T1447" i="1" s="1"/>
  <c r="T1446" i="1" a="1"/>
  <c r="T1446" i="1" s="1"/>
  <c r="T1445" i="1" a="1"/>
  <c r="T1445" i="1" s="1"/>
  <c r="T1444" i="1" a="1"/>
  <c r="T1444" i="1" s="1"/>
  <c r="T1443" i="1" a="1"/>
  <c r="T1443" i="1" s="1"/>
  <c r="T1442" i="1" a="1"/>
  <c r="T1442" i="1" s="1"/>
  <c r="T1441" i="1" a="1"/>
  <c r="T1441" i="1" s="1"/>
  <c r="T1440" i="1" a="1"/>
  <c r="T1440" i="1" s="1"/>
  <c r="T1439" i="1" a="1"/>
  <c r="T1439" i="1" s="1"/>
  <c r="T1438" i="1" a="1"/>
  <c r="T1438" i="1" s="1"/>
  <c r="T1437" i="1" a="1"/>
  <c r="T1437" i="1" s="1"/>
  <c r="T1436" i="1" a="1"/>
  <c r="T1436" i="1" s="1"/>
  <c r="T1435" i="1" a="1"/>
  <c r="T1435" i="1" s="1"/>
  <c r="T1434" i="1" a="1"/>
  <c r="T1434" i="1" s="1"/>
  <c r="T1433" i="1" a="1"/>
  <c r="T1433" i="1" s="1"/>
  <c r="T1432" i="1" a="1"/>
  <c r="T1432" i="1" s="1"/>
  <c r="T1431" i="1" a="1"/>
  <c r="T1431" i="1" s="1"/>
  <c r="T1430" i="1" a="1"/>
  <c r="T1430" i="1" s="1"/>
  <c r="T1429" i="1" a="1"/>
  <c r="T1429" i="1" s="1"/>
  <c r="T1428" i="1" a="1"/>
  <c r="T1428" i="1" s="1"/>
  <c r="T1427" i="1" a="1"/>
  <c r="T1427" i="1" s="1"/>
  <c r="T1426" i="1" a="1"/>
  <c r="T1426" i="1" s="1"/>
  <c r="T1425" i="1" a="1"/>
  <c r="T1425" i="1" s="1"/>
  <c r="T1424" i="1" a="1"/>
  <c r="T1424" i="1" s="1"/>
  <c r="T1423" i="1" a="1"/>
  <c r="T1423" i="1" s="1"/>
  <c r="T1422" i="1" a="1"/>
  <c r="T1422" i="1" s="1"/>
  <c r="T1421" i="1" a="1"/>
  <c r="T1421" i="1" s="1"/>
  <c r="T1420" i="1" a="1"/>
  <c r="T1420" i="1" s="1"/>
  <c r="T1419" i="1" a="1"/>
  <c r="T1419" i="1" s="1"/>
  <c r="T1418" i="1" a="1"/>
  <c r="T1418" i="1" s="1"/>
  <c r="T1417" i="1" a="1"/>
  <c r="T1417" i="1" s="1"/>
  <c r="T1416" i="1" a="1"/>
  <c r="T1416" i="1" s="1"/>
  <c r="T1415" i="1" a="1"/>
  <c r="T1415" i="1" s="1"/>
  <c r="T1414" i="1" a="1"/>
  <c r="T1414" i="1" s="1"/>
  <c r="T1413" i="1" a="1"/>
  <c r="T1413" i="1" s="1"/>
  <c r="T1412" i="1" a="1"/>
  <c r="T1412" i="1" s="1"/>
  <c r="T1411" i="1" a="1"/>
  <c r="T1411" i="1" s="1"/>
  <c r="T1410" i="1" a="1"/>
  <c r="T1410" i="1" s="1"/>
  <c r="T1409" i="1" a="1"/>
  <c r="T1409" i="1" s="1"/>
  <c r="T1408" i="1" a="1"/>
  <c r="T1408" i="1" s="1"/>
  <c r="T1407" i="1" a="1"/>
  <c r="T1407" i="1" s="1"/>
  <c r="T1406" i="1" a="1"/>
  <c r="T1406" i="1" s="1"/>
  <c r="T1405" i="1" a="1"/>
  <c r="T1405" i="1" s="1"/>
  <c r="T1404" i="1" a="1"/>
  <c r="T1404" i="1" s="1"/>
  <c r="T1403" i="1" a="1"/>
  <c r="T1403" i="1" s="1"/>
  <c r="T1402" i="1" a="1"/>
  <c r="T1402" i="1" s="1"/>
  <c r="T1401" i="1" a="1"/>
  <c r="T1401" i="1" s="1"/>
  <c r="T1400" i="1" a="1"/>
  <c r="T1400" i="1" s="1"/>
  <c r="T1399" i="1" a="1"/>
  <c r="T1399" i="1" s="1"/>
  <c r="T1398" i="1" a="1"/>
  <c r="T1398" i="1" s="1"/>
  <c r="T1397" i="1" a="1"/>
  <c r="T1397" i="1" s="1"/>
  <c r="T1396" i="1" a="1"/>
  <c r="T1396" i="1" s="1"/>
  <c r="T1395" i="1" a="1"/>
  <c r="T1395" i="1" s="1"/>
  <c r="T1394" i="1" a="1"/>
  <c r="T1394" i="1" s="1"/>
  <c r="T1393" i="1" a="1"/>
  <c r="T1393" i="1" s="1"/>
  <c r="T1392" i="1" a="1"/>
  <c r="T1392" i="1" s="1"/>
  <c r="T1391" i="1" a="1"/>
  <c r="T1391" i="1" s="1"/>
  <c r="T1390" i="1" a="1"/>
  <c r="T1390" i="1" s="1"/>
  <c r="T1389" i="1" a="1"/>
  <c r="T1389" i="1" s="1"/>
  <c r="T1388" i="1" a="1"/>
  <c r="T1388" i="1" s="1"/>
  <c r="T1387" i="1" a="1"/>
  <c r="T1387" i="1" s="1"/>
  <c r="T1386" i="1" a="1"/>
  <c r="T1386" i="1" s="1"/>
  <c r="T1385" i="1" a="1"/>
  <c r="T1385" i="1" s="1"/>
  <c r="T1384" i="1" a="1"/>
  <c r="T1384" i="1" s="1"/>
  <c r="T1383" i="1" a="1"/>
  <c r="T1383" i="1" s="1"/>
  <c r="T1382" i="1" a="1"/>
  <c r="T1382" i="1" s="1"/>
  <c r="T1381" i="1" a="1"/>
  <c r="T1381" i="1" s="1"/>
  <c r="T1380" i="1" a="1"/>
  <c r="T1380" i="1" s="1"/>
  <c r="T1379" i="1" a="1"/>
  <c r="T1379" i="1" s="1"/>
  <c r="T1378" i="1" a="1"/>
  <c r="T1378" i="1" s="1"/>
  <c r="T1377" i="1" a="1"/>
  <c r="T1377" i="1" s="1"/>
  <c r="T1376" i="1" a="1"/>
  <c r="T1376" i="1" s="1"/>
  <c r="T1375" i="1" a="1"/>
  <c r="T1375" i="1" s="1"/>
  <c r="T1374" i="1" a="1"/>
  <c r="T1374" i="1" s="1"/>
  <c r="T1373" i="1" a="1"/>
  <c r="T1373" i="1" s="1"/>
  <c r="T1372" i="1" a="1"/>
  <c r="T1372" i="1" s="1"/>
  <c r="T1371" i="1" a="1"/>
  <c r="T1371" i="1" s="1"/>
  <c r="T1370" i="1" a="1"/>
  <c r="T1370" i="1" s="1"/>
  <c r="T1369" i="1" a="1"/>
  <c r="T1369" i="1" s="1"/>
  <c r="T1368" i="1" a="1"/>
  <c r="T1368" i="1" s="1"/>
  <c r="T1367" i="1" a="1"/>
  <c r="T1367" i="1" s="1"/>
  <c r="T1366" i="1" a="1"/>
  <c r="T1366" i="1" s="1"/>
  <c r="T1365" i="1" a="1"/>
  <c r="T1365" i="1" s="1"/>
  <c r="T1364" i="1" a="1"/>
  <c r="T1364" i="1" s="1"/>
  <c r="T1363" i="1" a="1"/>
  <c r="T1363" i="1" s="1"/>
  <c r="T1362" i="1" a="1"/>
  <c r="T1362" i="1" s="1"/>
  <c r="T1361" i="1" a="1"/>
  <c r="T1361" i="1" s="1"/>
  <c r="T1360" i="1" a="1"/>
  <c r="T1360" i="1" s="1"/>
  <c r="T1359" i="1" a="1"/>
  <c r="T1359" i="1" s="1"/>
  <c r="T1358" i="1" a="1"/>
  <c r="T1358" i="1" s="1"/>
  <c r="T1357" i="1" a="1"/>
  <c r="T1357" i="1" s="1"/>
  <c r="T1356" i="1" a="1"/>
  <c r="T1356" i="1" s="1"/>
  <c r="T1355" i="1" a="1"/>
  <c r="T1355" i="1" s="1"/>
  <c r="T1354" i="1" a="1"/>
  <c r="T1354" i="1" s="1"/>
  <c r="T1353" i="1" a="1"/>
  <c r="T1353" i="1" s="1"/>
  <c r="T1352" i="1" a="1"/>
  <c r="T1352" i="1" s="1"/>
  <c r="T1351" i="1" a="1"/>
  <c r="T1351" i="1" s="1"/>
  <c r="T1350" i="1" a="1"/>
  <c r="T1350" i="1" s="1"/>
  <c r="T1349" i="1" a="1"/>
  <c r="T1349" i="1" s="1"/>
  <c r="T1348" i="1" a="1"/>
  <c r="T1348" i="1" s="1"/>
  <c r="T1347" i="1" a="1"/>
  <c r="T1347" i="1" s="1"/>
  <c r="T1346" i="1" a="1"/>
  <c r="T1346" i="1" s="1"/>
  <c r="T1345" i="1" a="1"/>
  <c r="T1345" i="1" s="1"/>
  <c r="T1344" i="1" a="1"/>
  <c r="T1344" i="1" s="1"/>
  <c r="T1343" i="1" a="1"/>
  <c r="T1343" i="1" s="1"/>
  <c r="T1342" i="1" a="1"/>
  <c r="T1342" i="1" s="1"/>
  <c r="T1341" i="1" a="1"/>
  <c r="T1341" i="1" s="1"/>
  <c r="T1340" i="1" a="1"/>
  <c r="T1340" i="1" s="1"/>
  <c r="T1339" i="1" a="1"/>
  <c r="T1339" i="1" s="1"/>
  <c r="T1338" i="1" a="1"/>
  <c r="T1338" i="1" s="1"/>
  <c r="T1337" i="1" a="1"/>
  <c r="T1337" i="1" s="1"/>
  <c r="T1336" i="1" a="1"/>
  <c r="T1336" i="1" s="1"/>
  <c r="T1335" i="1" a="1"/>
  <c r="T1335" i="1" s="1"/>
  <c r="T1334" i="1" a="1"/>
  <c r="T1334" i="1" s="1"/>
  <c r="T1333" i="1" a="1"/>
  <c r="T1333" i="1" s="1"/>
  <c r="T1332" i="1" a="1"/>
  <c r="T1332" i="1" s="1"/>
  <c r="T1331" i="1" a="1"/>
  <c r="T1331" i="1" s="1"/>
  <c r="T1330" i="1" a="1"/>
  <c r="T1330" i="1" s="1"/>
  <c r="T1329" i="1" a="1"/>
  <c r="T1329" i="1" s="1"/>
  <c r="T1328" i="1" a="1"/>
  <c r="T1328" i="1" s="1"/>
  <c r="T1327" i="1" a="1"/>
  <c r="T1327" i="1" s="1"/>
  <c r="T1326" i="1" a="1"/>
  <c r="T1326" i="1" s="1"/>
  <c r="T1325" i="1" a="1"/>
  <c r="T1325" i="1" s="1"/>
  <c r="T1324" i="1" a="1"/>
  <c r="T1324" i="1" s="1"/>
  <c r="T1323" i="1" a="1"/>
  <c r="T1323" i="1" s="1"/>
  <c r="T1322" i="1" a="1"/>
  <c r="T1322" i="1" s="1"/>
  <c r="T1321" i="1" a="1"/>
  <c r="T1321" i="1" s="1"/>
  <c r="T1320" i="1" a="1"/>
  <c r="T1320" i="1" s="1"/>
  <c r="T1319" i="1" a="1"/>
  <c r="T1319" i="1" s="1"/>
  <c r="T1318" i="1" a="1"/>
  <c r="T1318" i="1" s="1"/>
  <c r="T1317" i="1" a="1"/>
  <c r="T1317" i="1" s="1"/>
  <c r="T1316" i="1" a="1"/>
  <c r="T1316" i="1" s="1"/>
  <c r="T1315" i="1" a="1"/>
  <c r="T1315" i="1" s="1"/>
  <c r="T1314" i="1" a="1"/>
  <c r="T1314" i="1" s="1"/>
  <c r="T1313" i="1" a="1"/>
  <c r="T1313" i="1" s="1"/>
  <c r="T1312" i="1" a="1"/>
  <c r="T1312" i="1" s="1"/>
  <c r="T1311" i="1" a="1"/>
  <c r="T1311" i="1" s="1"/>
  <c r="T1310" i="1" a="1"/>
  <c r="T1310" i="1" s="1"/>
  <c r="T1309" i="1" a="1"/>
  <c r="T1309" i="1" s="1"/>
  <c r="T1308" i="1" a="1"/>
  <c r="T1308" i="1" s="1"/>
  <c r="T1307" i="1" a="1"/>
  <c r="T1307" i="1" s="1"/>
  <c r="T1306" i="1" a="1"/>
  <c r="T1306" i="1" s="1"/>
  <c r="T1305" i="1" a="1"/>
  <c r="T1305" i="1" s="1"/>
  <c r="T1304" i="1" a="1"/>
  <c r="T1304" i="1" s="1"/>
  <c r="T1303" i="1" a="1"/>
  <c r="T1303" i="1" s="1"/>
  <c r="T1302" i="1" a="1"/>
  <c r="T1302" i="1" s="1"/>
  <c r="T1301" i="1" a="1"/>
  <c r="T1301" i="1" s="1"/>
  <c r="T1300" i="1" a="1"/>
  <c r="T1300" i="1" s="1"/>
  <c r="T1299" i="1" a="1"/>
  <c r="T1299" i="1" s="1"/>
  <c r="T1298" i="1" a="1"/>
  <c r="T1298" i="1" s="1"/>
  <c r="T1297" i="1" a="1"/>
  <c r="T1297" i="1" s="1"/>
  <c r="T1296" i="1" a="1"/>
  <c r="T1296" i="1" s="1"/>
  <c r="T1295" i="1" a="1"/>
  <c r="T1295" i="1" s="1"/>
  <c r="T1294" i="1" a="1"/>
  <c r="T1294" i="1" s="1"/>
  <c r="T1293" i="1" a="1"/>
  <c r="T1293" i="1" s="1"/>
  <c r="T1292" i="1" a="1"/>
  <c r="T1292" i="1" s="1"/>
  <c r="T1291" i="1" a="1"/>
  <c r="T1291" i="1" s="1"/>
  <c r="T1290" i="1" a="1"/>
  <c r="T1290" i="1" s="1"/>
  <c r="T1289" i="1" a="1"/>
  <c r="T1289" i="1" s="1"/>
  <c r="T1288" i="1" a="1"/>
  <c r="T1288" i="1" s="1"/>
  <c r="T1287" i="1" a="1"/>
  <c r="T1287" i="1" s="1"/>
  <c r="T1286" i="1" a="1"/>
  <c r="T1286" i="1" s="1"/>
  <c r="T1285" i="1" a="1"/>
  <c r="T1285" i="1" s="1"/>
  <c r="T1284" i="1" a="1"/>
  <c r="T1284" i="1" s="1"/>
  <c r="T1283" i="1" a="1"/>
  <c r="T1283" i="1" s="1"/>
  <c r="T1282" i="1" a="1"/>
  <c r="T1282" i="1" s="1"/>
  <c r="T1281" i="1" a="1"/>
  <c r="T1281" i="1" s="1"/>
  <c r="T1280" i="1" a="1"/>
  <c r="T1280" i="1" s="1"/>
  <c r="T1279" i="1" a="1"/>
  <c r="T1279" i="1" s="1"/>
  <c r="T1278" i="1" a="1"/>
  <c r="T1278" i="1" s="1"/>
  <c r="T1277" i="1" a="1"/>
  <c r="T1277" i="1" s="1"/>
  <c r="T1276" i="1" a="1"/>
  <c r="T1276" i="1" s="1"/>
  <c r="T1275" i="1" a="1"/>
  <c r="T1275" i="1" s="1"/>
  <c r="T1274" i="1" a="1"/>
  <c r="T1274" i="1" s="1"/>
  <c r="T1273" i="1" a="1"/>
  <c r="T1273" i="1" s="1"/>
  <c r="T1272" i="1" a="1"/>
  <c r="T1272" i="1" s="1"/>
  <c r="T1271" i="1" a="1"/>
  <c r="T1271" i="1" s="1"/>
  <c r="T1270" i="1" a="1"/>
  <c r="T1270" i="1" s="1"/>
  <c r="T1269" i="1" a="1"/>
  <c r="T1269" i="1" s="1"/>
  <c r="T1268" i="1" a="1"/>
  <c r="T1268" i="1" s="1"/>
  <c r="T1267" i="1" a="1"/>
  <c r="T1267" i="1" s="1"/>
  <c r="T1266" i="1" a="1"/>
  <c r="T1266" i="1" s="1"/>
  <c r="T1265" i="1" a="1"/>
  <c r="T1265" i="1" s="1"/>
  <c r="T1264" i="1" a="1"/>
  <c r="T1264" i="1" s="1"/>
  <c r="T1263" i="1" a="1"/>
  <c r="T1263" i="1" s="1"/>
  <c r="T1262" i="1" a="1"/>
  <c r="T1262" i="1" s="1"/>
  <c r="T1261" i="1" a="1"/>
  <c r="T1261" i="1" s="1"/>
  <c r="T1260" i="1" a="1"/>
  <c r="T1260" i="1" s="1"/>
  <c r="T1259" i="1" a="1"/>
  <c r="T1259" i="1" s="1"/>
  <c r="T1258" i="1" a="1"/>
  <c r="T1258" i="1" s="1"/>
  <c r="T1257" i="1" a="1"/>
  <c r="T1257" i="1" s="1"/>
  <c r="T1256" i="1" a="1"/>
  <c r="T1256" i="1" s="1"/>
  <c r="T1255" i="1" a="1"/>
  <c r="T1255" i="1" s="1"/>
  <c r="T1254" i="1" a="1"/>
  <c r="T1254" i="1" s="1"/>
  <c r="T1253" i="1" a="1"/>
  <c r="T1253" i="1" s="1"/>
  <c r="T1252" i="1" a="1"/>
  <c r="T1252" i="1" s="1"/>
  <c r="T1251" i="1" a="1"/>
  <c r="T1251" i="1" s="1"/>
  <c r="T1250" i="1" a="1"/>
  <c r="T1250" i="1" s="1"/>
  <c r="T1249" i="1" a="1"/>
  <c r="T1249" i="1" s="1"/>
  <c r="T1248" i="1" a="1"/>
  <c r="T1248" i="1" s="1"/>
  <c r="T1247" i="1" a="1"/>
  <c r="T1247" i="1" s="1"/>
  <c r="T1246" i="1" a="1"/>
  <c r="T1246" i="1" s="1"/>
  <c r="T1245" i="1" a="1"/>
  <c r="T1245" i="1" s="1"/>
  <c r="T1244" i="1" a="1"/>
  <c r="T1244" i="1" s="1"/>
  <c r="T1243" i="1" a="1"/>
  <c r="T1243" i="1" s="1"/>
  <c r="T1242" i="1" a="1"/>
  <c r="T1242" i="1" s="1"/>
  <c r="T1241" i="1" a="1"/>
  <c r="T1241" i="1" s="1"/>
  <c r="T1240" i="1" a="1"/>
  <c r="T1240" i="1" s="1"/>
  <c r="T1239" i="1" a="1"/>
  <c r="T1239" i="1" s="1"/>
  <c r="T1238" i="1" a="1"/>
  <c r="T1238" i="1" s="1"/>
  <c r="T1237" i="1" a="1"/>
  <c r="T1237" i="1" s="1"/>
  <c r="T1236" i="1" a="1"/>
  <c r="T1236" i="1" s="1"/>
  <c r="T1235" i="1" a="1"/>
  <c r="T1235" i="1" s="1"/>
  <c r="T1234" i="1" a="1"/>
  <c r="T1234" i="1" s="1"/>
  <c r="T1233" i="1" a="1"/>
  <c r="T1233" i="1" s="1"/>
  <c r="T1232" i="1" a="1"/>
  <c r="T1232" i="1" s="1"/>
  <c r="T1231" i="1" a="1"/>
  <c r="T1231" i="1" s="1"/>
  <c r="T1230" i="1" a="1"/>
  <c r="T1230" i="1" s="1"/>
  <c r="T1229" i="1" a="1"/>
  <c r="T1229" i="1" s="1"/>
  <c r="T1228" i="1" a="1"/>
  <c r="T1228" i="1" s="1"/>
  <c r="T1227" i="1" a="1"/>
  <c r="T1227" i="1" s="1"/>
  <c r="T1226" i="1" a="1"/>
  <c r="T1226" i="1" s="1"/>
  <c r="T1225" i="1" a="1"/>
  <c r="T1225" i="1" s="1"/>
  <c r="T1224" i="1" a="1"/>
  <c r="T1224" i="1" s="1"/>
  <c r="T1223" i="1" a="1"/>
  <c r="T1223" i="1" s="1"/>
  <c r="T1222" i="1" a="1"/>
  <c r="T1222" i="1" s="1"/>
  <c r="T1221" i="1" a="1"/>
  <c r="T1221" i="1" s="1"/>
  <c r="T1220" i="1" a="1"/>
  <c r="T1220" i="1" s="1"/>
  <c r="T1219" i="1" a="1"/>
  <c r="T1219" i="1" s="1"/>
  <c r="T1218" i="1" a="1"/>
  <c r="T1218" i="1" s="1"/>
  <c r="T1217" i="1" a="1"/>
  <c r="T1217" i="1" s="1"/>
  <c r="T1216" i="1" a="1"/>
  <c r="T1216" i="1" s="1"/>
  <c r="T1215" i="1" a="1"/>
  <c r="T1215" i="1" s="1"/>
  <c r="T1214" i="1" a="1"/>
  <c r="T1214" i="1" s="1"/>
  <c r="T1213" i="1" a="1"/>
  <c r="T1213" i="1" s="1"/>
  <c r="T1212" i="1" a="1"/>
  <c r="T1212" i="1" s="1"/>
  <c r="T1211" i="1" a="1"/>
  <c r="T1211" i="1" s="1"/>
  <c r="T1210" i="1" a="1"/>
  <c r="T1210" i="1" s="1"/>
  <c r="T1209" i="1" a="1"/>
  <c r="T1209" i="1" s="1"/>
  <c r="T1208" i="1" a="1"/>
  <c r="T1208" i="1" s="1"/>
  <c r="T1207" i="1" a="1"/>
  <c r="T1207" i="1" s="1"/>
  <c r="T1206" i="1" a="1"/>
  <c r="T1206" i="1" s="1"/>
  <c r="T1205" i="1" a="1"/>
  <c r="T1205" i="1" s="1"/>
  <c r="T1204" i="1" a="1"/>
  <c r="T1204" i="1" s="1"/>
  <c r="T1203" i="1" a="1"/>
  <c r="T1203" i="1" s="1"/>
  <c r="T1202" i="1" a="1"/>
  <c r="T1202" i="1" s="1"/>
  <c r="T1201" i="1" a="1"/>
  <c r="T1201" i="1" s="1"/>
  <c r="T1200" i="1" a="1"/>
  <c r="T1200" i="1" s="1"/>
  <c r="T1199" i="1" a="1"/>
  <c r="T1199" i="1" s="1"/>
  <c r="T1198" i="1" a="1"/>
  <c r="T1198" i="1" s="1"/>
  <c r="T1197" i="1" a="1"/>
  <c r="T1197" i="1" s="1"/>
  <c r="T1196" i="1" a="1"/>
  <c r="T1196" i="1" s="1"/>
  <c r="T1195" i="1" a="1"/>
  <c r="T1195" i="1" s="1"/>
  <c r="T1194" i="1" a="1"/>
  <c r="T1194" i="1" s="1"/>
  <c r="T1193" i="1" a="1"/>
  <c r="T1193" i="1" s="1"/>
  <c r="T1192" i="1" a="1"/>
  <c r="T1192" i="1" s="1"/>
  <c r="T1191" i="1" a="1"/>
  <c r="T1191" i="1" s="1"/>
  <c r="T1190" i="1" a="1"/>
  <c r="T1190" i="1" s="1"/>
  <c r="T1189" i="1" a="1"/>
  <c r="T1189" i="1" s="1"/>
  <c r="T1188" i="1" a="1"/>
  <c r="T1188" i="1" s="1"/>
  <c r="T1187" i="1" a="1"/>
  <c r="T1187" i="1" s="1"/>
  <c r="T1186" i="1" a="1"/>
  <c r="T1186" i="1" s="1"/>
  <c r="T1185" i="1" a="1"/>
  <c r="T1185" i="1" s="1"/>
  <c r="T1184" i="1" a="1"/>
  <c r="T1184" i="1" s="1"/>
  <c r="T1183" i="1" a="1"/>
  <c r="T1183" i="1" s="1"/>
  <c r="T1182" i="1" a="1"/>
  <c r="T1182" i="1" s="1"/>
  <c r="T1181" i="1" a="1"/>
  <c r="T1181" i="1" s="1"/>
  <c r="T1180" i="1" a="1"/>
  <c r="T1180" i="1" s="1"/>
  <c r="T1179" i="1" a="1"/>
  <c r="T1179" i="1" s="1"/>
  <c r="T1178" i="1" a="1"/>
  <c r="T1178" i="1" s="1"/>
  <c r="T1177" i="1" a="1"/>
  <c r="T1177" i="1" s="1"/>
  <c r="T1176" i="1" a="1"/>
  <c r="T1176" i="1" s="1"/>
  <c r="T1175" i="1" a="1"/>
  <c r="T1175" i="1" s="1"/>
  <c r="T1174" i="1" a="1"/>
  <c r="T1174" i="1" s="1"/>
  <c r="T1173" i="1" a="1"/>
  <c r="T1173" i="1" s="1"/>
  <c r="T1172" i="1" a="1"/>
  <c r="T1172" i="1" s="1"/>
  <c r="T1171" i="1" a="1"/>
  <c r="T1171" i="1" s="1"/>
  <c r="T1170" i="1" a="1"/>
  <c r="T1170" i="1" s="1"/>
  <c r="T1169" i="1" a="1"/>
  <c r="T1169" i="1" s="1"/>
  <c r="T1168" i="1" a="1"/>
  <c r="T1168" i="1" s="1"/>
  <c r="T1167" i="1" a="1"/>
  <c r="T1167" i="1" s="1"/>
  <c r="T1166" i="1" a="1"/>
  <c r="T1166" i="1" s="1"/>
  <c r="T1165" i="1" a="1"/>
  <c r="T1165" i="1" s="1"/>
  <c r="T1164" i="1" a="1"/>
  <c r="T1164" i="1" s="1"/>
  <c r="T1163" i="1" a="1"/>
  <c r="T1163" i="1" s="1"/>
  <c r="T1162" i="1" a="1"/>
  <c r="T1162" i="1" s="1"/>
  <c r="T1161" i="1" a="1"/>
  <c r="T1161" i="1" s="1"/>
  <c r="T1160" i="1" a="1"/>
  <c r="T1160" i="1" s="1"/>
  <c r="T1159" i="1" a="1"/>
  <c r="T1159" i="1" s="1"/>
  <c r="T1158" i="1" a="1"/>
  <c r="T1158" i="1" s="1"/>
  <c r="T1157" i="1" a="1"/>
  <c r="T1157" i="1" s="1"/>
  <c r="T1156" i="1" a="1"/>
  <c r="T1156" i="1" s="1"/>
  <c r="T1155" i="1" a="1"/>
  <c r="T1155" i="1" s="1"/>
  <c r="T1154" i="1" a="1"/>
  <c r="T1154" i="1" s="1"/>
  <c r="T1153" i="1" a="1"/>
  <c r="T1153" i="1" s="1"/>
  <c r="T1152" i="1" a="1"/>
  <c r="T1152" i="1" s="1"/>
  <c r="T1151" i="1" a="1"/>
  <c r="T1151" i="1" s="1"/>
  <c r="T1150" i="1" a="1"/>
  <c r="T1150" i="1" s="1"/>
  <c r="T1149" i="1" a="1"/>
  <c r="T1149" i="1" s="1"/>
  <c r="T1148" i="1" a="1"/>
  <c r="T1148" i="1" s="1"/>
  <c r="T1147" i="1" a="1"/>
  <c r="T1147" i="1" s="1"/>
  <c r="T1146" i="1" a="1"/>
  <c r="T1146" i="1" s="1"/>
  <c r="T1145" i="1" a="1"/>
  <c r="T1145" i="1" s="1"/>
  <c r="T1144" i="1" a="1"/>
  <c r="T1144" i="1" s="1"/>
  <c r="T1143" i="1" a="1"/>
  <c r="T1143" i="1" s="1"/>
  <c r="T1142" i="1" a="1"/>
  <c r="T1142" i="1" s="1"/>
  <c r="T1141" i="1" a="1"/>
  <c r="T1141" i="1" s="1"/>
  <c r="T1140" i="1" a="1"/>
  <c r="T1140" i="1" s="1"/>
  <c r="T1139" i="1" a="1"/>
  <c r="T1139" i="1" s="1"/>
  <c r="T1138" i="1" a="1"/>
  <c r="T1138" i="1" s="1"/>
  <c r="T1137" i="1" a="1"/>
  <c r="T1137" i="1" s="1"/>
  <c r="T1136" i="1" a="1"/>
  <c r="T1136" i="1" s="1"/>
  <c r="T1135" i="1" a="1"/>
  <c r="T1135" i="1" s="1"/>
  <c r="T1134" i="1" a="1"/>
  <c r="T1134" i="1" s="1"/>
  <c r="T1133" i="1" a="1"/>
  <c r="T1133" i="1" s="1"/>
  <c r="T1132" i="1" a="1"/>
  <c r="T1132" i="1" s="1"/>
  <c r="T1131" i="1" a="1"/>
  <c r="T1131" i="1" s="1"/>
  <c r="T1130" i="1" a="1"/>
  <c r="T1130" i="1" s="1"/>
  <c r="T1129" i="1" a="1"/>
  <c r="T1129" i="1" s="1"/>
  <c r="T1128" i="1" a="1"/>
  <c r="T1128" i="1" s="1"/>
  <c r="T1127" i="1" a="1"/>
  <c r="T1127" i="1" s="1"/>
  <c r="T1126" i="1" a="1"/>
  <c r="T1126" i="1" s="1"/>
  <c r="T1125" i="1" a="1"/>
  <c r="T1125" i="1" s="1"/>
  <c r="T1124" i="1" a="1"/>
  <c r="T1124" i="1" s="1"/>
  <c r="T1123" i="1" a="1"/>
  <c r="T1123" i="1" s="1"/>
  <c r="T1122" i="1" a="1"/>
  <c r="T1122" i="1" s="1"/>
  <c r="T1121" i="1" a="1"/>
  <c r="T1121" i="1" s="1"/>
  <c r="T1120" i="1" a="1"/>
  <c r="T1120" i="1" s="1"/>
  <c r="T1119" i="1" a="1"/>
  <c r="T1119" i="1" s="1"/>
  <c r="T1118" i="1" a="1"/>
  <c r="T1118" i="1" s="1"/>
  <c r="T1117" i="1" a="1"/>
  <c r="T1117" i="1" s="1"/>
  <c r="T1116" i="1" a="1"/>
  <c r="T1116" i="1" s="1"/>
  <c r="T1115" i="1" a="1"/>
  <c r="T1115" i="1" s="1"/>
  <c r="T1114" i="1" a="1"/>
  <c r="T1114" i="1" s="1"/>
  <c r="T1113" i="1" a="1"/>
  <c r="T1113" i="1" s="1"/>
  <c r="T1112" i="1" a="1"/>
  <c r="T1112" i="1" s="1"/>
  <c r="T1111" i="1" a="1"/>
  <c r="T1111" i="1" s="1"/>
  <c r="T1110" i="1" a="1"/>
  <c r="T1110" i="1" s="1"/>
  <c r="T1109" i="1" a="1"/>
  <c r="T1109" i="1" s="1"/>
  <c r="T1108" i="1" a="1"/>
  <c r="T1108" i="1" s="1"/>
  <c r="T1107" i="1" a="1"/>
  <c r="T1107" i="1" s="1"/>
  <c r="T1106" i="1" a="1"/>
  <c r="T1106" i="1" s="1"/>
  <c r="T1105" i="1" a="1"/>
  <c r="T1105" i="1" s="1"/>
  <c r="T1104" i="1" a="1"/>
  <c r="T1104" i="1" s="1"/>
  <c r="T1103" i="1" a="1"/>
  <c r="T1103" i="1" s="1"/>
  <c r="T1102" i="1" a="1"/>
  <c r="T1102" i="1" s="1"/>
  <c r="T1101" i="1" a="1"/>
  <c r="T1101" i="1" s="1"/>
  <c r="T1100" i="1" a="1"/>
  <c r="T1100" i="1" s="1"/>
  <c r="T1099" i="1" a="1"/>
  <c r="T1099" i="1" s="1"/>
  <c r="T1098" i="1" a="1"/>
  <c r="T1098" i="1" s="1"/>
  <c r="T1097" i="1" a="1"/>
  <c r="T1097" i="1" s="1"/>
  <c r="T1096" i="1" a="1"/>
  <c r="T1096" i="1" s="1"/>
  <c r="T1095" i="1" a="1"/>
  <c r="T1095" i="1" s="1"/>
  <c r="T1094" i="1" a="1"/>
  <c r="T1094" i="1" s="1"/>
  <c r="T1093" i="1" a="1"/>
  <c r="T1093" i="1" s="1"/>
  <c r="T1092" i="1" a="1"/>
  <c r="T1092" i="1" s="1"/>
  <c r="T1091" i="1" a="1"/>
  <c r="T1091" i="1" s="1"/>
  <c r="T1090" i="1" a="1"/>
  <c r="T1090" i="1" s="1"/>
  <c r="T1089" i="1" a="1"/>
  <c r="T1089" i="1" s="1"/>
  <c r="T1088" i="1" a="1"/>
  <c r="T1088" i="1" s="1"/>
  <c r="T1087" i="1" a="1"/>
  <c r="T1087" i="1" s="1"/>
  <c r="T1086" i="1" a="1"/>
  <c r="T1086" i="1" s="1"/>
  <c r="T1085" i="1" a="1"/>
  <c r="T1085" i="1" s="1"/>
  <c r="T1084" i="1" a="1"/>
  <c r="T1084" i="1" s="1"/>
  <c r="T1083" i="1" a="1"/>
  <c r="T1083" i="1" s="1"/>
  <c r="T1082" i="1" a="1"/>
  <c r="T1082" i="1" s="1"/>
  <c r="T1081" i="1" a="1"/>
  <c r="T1081" i="1" s="1"/>
  <c r="T1080" i="1" a="1"/>
  <c r="T1080" i="1" s="1"/>
  <c r="T1079" i="1" a="1"/>
  <c r="T1079" i="1" s="1"/>
  <c r="T1078" i="1" a="1"/>
  <c r="T1078" i="1" s="1"/>
  <c r="T1077" i="1" a="1"/>
  <c r="T1077" i="1" s="1"/>
  <c r="T1076" i="1" a="1"/>
  <c r="T1076" i="1" s="1"/>
  <c r="T1075" i="1" a="1"/>
  <c r="T1075" i="1" s="1"/>
  <c r="T1074" i="1" a="1"/>
  <c r="T1074" i="1" s="1"/>
  <c r="T1073" i="1" a="1"/>
  <c r="T1073" i="1" s="1"/>
  <c r="T1072" i="1" a="1"/>
  <c r="T1072" i="1" s="1"/>
  <c r="T1071" i="1" a="1"/>
  <c r="T1071" i="1" s="1"/>
  <c r="T1070" i="1" a="1"/>
  <c r="T1070" i="1" s="1"/>
  <c r="T1069" i="1" a="1"/>
  <c r="T1069" i="1" s="1"/>
  <c r="T1068" i="1" a="1"/>
  <c r="T1068" i="1" s="1"/>
  <c r="T1067" i="1" a="1"/>
  <c r="T1067" i="1" s="1"/>
  <c r="T1066" i="1" a="1"/>
  <c r="T1066" i="1" s="1"/>
  <c r="T1065" i="1" a="1"/>
  <c r="T1065" i="1" s="1"/>
  <c r="T1064" i="1" a="1"/>
  <c r="T1064" i="1" s="1"/>
  <c r="T1063" i="1" a="1"/>
  <c r="T1063" i="1" s="1"/>
  <c r="T1062" i="1" a="1"/>
  <c r="T1062" i="1" s="1"/>
  <c r="T1061" i="1" a="1"/>
  <c r="T1061" i="1" s="1"/>
  <c r="T1060" i="1" a="1"/>
  <c r="T1060" i="1" s="1"/>
  <c r="T1059" i="1" a="1"/>
  <c r="T1059" i="1" s="1"/>
  <c r="T1058" i="1" a="1"/>
  <c r="T1058" i="1" s="1"/>
  <c r="T1057" i="1" a="1"/>
  <c r="T1057" i="1" s="1"/>
  <c r="T1056" i="1" a="1"/>
  <c r="T1056" i="1" s="1"/>
  <c r="T1055" i="1" a="1"/>
  <c r="T1055" i="1" s="1"/>
  <c r="T1054" i="1" a="1"/>
  <c r="T1054" i="1" s="1"/>
  <c r="T1053" i="1" a="1"/>
  <c r="T1053" i="1" s="1"/>
  <c r="T1052" i="1" a="1"/>
  <c r="T1052" i="1" s="1"/>
  <c r="T1051" i="1" a="1"/>
  <c r="T1051" i="1" s="1"/>
  <c r="T1050" i="1" a="1"/>
  <c r="T1050" i="1" s="1"/>
  <c r="T1049" i="1" a="1"/>
  <c r="T1049" i="1" s="1"/>
  <c r="T1048" i="1" a="1"/>
  <c r="T1048" i="1" s="1"/>
  <c r="T1047" i="1" a="1"/>
  <c r="T1047" i="1" s="1"/>
  <c r="T1046" i="1" a="1"/>
  <c r="T1046" i="1" s="1"/>
  <c r="T1045" i="1" a="1"/>
  <c r="T1045" i="1" s="1"/>
  <c r="T1044" i="1" a="1"/>
  <c r="T1044" i="1" s="1"/>
  <c r="T1043" i="1" a="1"/>
  <c r="T1043" i="1" s="1"/>
  <c r="T1042" i="1" a="1"/>
  <c r="T1042" i="1" s="1"/>
  <c r="T1041" i="1" a="1"/>
  <c r="T1041" i="1" s="1"/>
  <c r="T1040" i="1" a="1"/>
  <c r="T1040" i="1" s="1"/>
  <c r="T1039" i="1" a="1"/>
  <c r="T1039" i="1" s="1"/>
  <c r="T1038" i="1" a="1"/>
  <c r="T1038" i="1" s="1"/>
  <c r="T1037" i="1" a="1"/>
  <c r="T1037" i="1" s="1"/>
  <c r="T1036" i="1" a="1"/>
  <c r="T1036" i="1" s="1"/>
  <c r="T1035" i="1" a="1"/>
  <c r="T1035" i="1" s="1"/>
  <c r="T1034" i="1" a="1"/>
  <c r="T1034" i="1" s="1"/>
  <c r="T1033" i="1" a="1"/>
  <c r="T1033" i="1" s="1"/>
  <c r="T1032" i="1" a="1"/>
  <c r="T1032" i="1" s="1"/>
  <c r="T1031" i="1" a="1"/>
  <c r="T1031" i="1" s="1"/>
  <c r="T1030" i="1" a="1"/>
  <c r="T1030" i="1" s="1"/>
  <c r="T1029" i="1" a="1"/>
  <c r="T1029" i="1" s="1"/>
  <c r="T1028" i="1" a="1"/>
  <c r="T1028" i="1" s="1"/>
  <c r="T1027" i="1" a="1"/>
  <c r="T1027" i="1" s="1"/>
  <c r="T1026" i="1" a="1"/>
  <c r="T1026" i="1" s="1"/>
  <c r="T1025" i="1" a="1"/>
  <c r="T1025" i="1" s="1"/>
  <c r="T1024" i="1" a="1"/>
  <c r="T1024" i="1" s="1"/>
  <c r="T1023" i="1" a="1"/>
  <c r="T1023" i="1" s="1"/>
  <c r="T1022" i="1" a="1"/>
  <c r="T1022" i="1" s="1"/>
  <c r="T1021" i="1" a="1"/>
  <c r="T1021" i="1" s="1"/>
  <c r="T1020" i="1" a="1"/>
  <c r="T1020" i="1" s="1"/>
  <c r="T1019" i="1" a="1"/>
  <c r="T1019" i="1" s="1"/>
  <c r="T1018" i="1" a="1"/>
  <c r="T1018" i="1" s="1"/>
  <c r="T1017" i="1" a="1"/>
  <c r="T1017" i="1" s="1"/>
  <c r="T1016" i="1" a="1"/>
  <c r="T1016" i="1" s="1"/>
  <c r="T1015" i="1" a="1"/>
  <c r="T1015" i="1" s="1"/>
  <c r="T1014" i="1" a="1"/>
  <c r="T1014" i="1" s="1"/>
  <c r="T1013" i="1" a="1"/>
  <c r="T1013" i="1" s="1"/>
  <c r="T1012" i="1" a="1"/>
  <c r="T1012" i="1" s="1"/>
  <c r="T1011" i="1" a="1"/>
  <c r="T1011" i="1" s="1"/>
  <c r="T1010" i="1" a="1"/>
  <c r="T1010" i="1" s="1"/>
  <c r="T1009" i="1" a="1"/>
  <c r="T1009" i="1" s="1"/>
  <c r="T1008" i="1" a="1"/>
  <c r="T1008" i="1" s="1"/>
  <c r="T1007" i="1" a="1"/>
  <c r="T1007" i="1" s="1"/>
  <c r="T1006" i="1" a="1"/>
  <c r="T1006" i="1" s="1"/>
  <c r="T1005" i="1" a="1"/>
  <c r="T1005" i="1" s="1"/>
  <c r="T1004" i="1" a="1"/>
  <c r="T1004" i="1" s="1"/>
  <c r="T1003" i="1" a="1"/>
  <c r="T1003" i="1" s="1"/>
  <c r="T1002" i="1" a="1"/>
  <c r="T1002" i="1" s="1"/>
  <c r="T1001" i="1" a="1"/>
  <c r="T1001" i="1" s="1"/>
  <c r="T1000" i="1" a="1"/>
  <c r="T1000" i="1" s="1"/>
  <c r="T999" i="1" a="1"/>
  <c r="T999" i="1" s="1"/>
  <c r="T998" i="1" a="1"/>
  <c r="T998" i="1" s="1"/>
  <c r="T997" i="1" a="1"/>
  <c r="T997" i="1" s="1"/>
  <c r="T996" i="1" a="1"/>
  <c r="T996" i="1" s="1"/>
  <c r="T995" i="1" a="1"/>
  <c r="T995" i="1" s="1"/>
  <c r="T994" i="1" a="1"/>
  <c r="T994" i="1" s="1"/>
  <c r="T993" i="1" a="1"/>
  <c r="T993" i="1" s="1"/>
  <c r="T992" i="1" a="1"/>
  <c r="T992" i="1" s="1"/>
  <c r="T991" i="1" a="1"/>
  <c r="T991" i="1" s="1"/>
  <c r="T990" i="1" a="1"/>
  <c r="T990" i="1" s="1"/>
  <c r="T989" i="1" a="1"/>
  <c r="T989" i="1" s="1"/>
  <c r="T988" i="1" a="1"/>
  <c r="T988" i="1" s="1"/>
  <c r="T987" i="1" a="1"/>
  <c r="T987" i="1" s="1"/>
  <c r="T986" i="1" a="1"/>
  <c r="T986" i="1" s="1"/>
  <c r="T985" i="1" a="1"/>
  <c r="T985" i="1" s="1"/>
  <c r="T984" i="1" a="1"/>
  <c r="T984" i="1" s="1"/>
  <c r="T983" i="1" a="1"/>
  <c r="T983" i="1" s="1"/>
  <c r="T982" i="1" a="1"/>
  <c r="T982" i="1" s="1"/>
  <c r="T981" i="1" a="1"/>
  <c r="T981" i="1" s="1"/>
  <c r="T980" i="1" a="1"/>
  <c r="T980" i="1" s="1"/>
  <c r="T979" i="1" a="1"/>
  <c r="T979" i="1" s="1"/>
  <c r="T978" i="1" a="1"/>
  <c r="T978" i="1" s="1"/>
  <c r="T977" i="1" a="1"/>
  <c r="T977" i="1" s="1"/>
  <c r="T976" i="1" a="1"/>
  <c r="T976" i="1" s="1"/>
  <c r="T975" i="1" a="1"/>
  <c r="T975" i="1" s="1"/>
  <c r="T974" i="1" a="1"/>
  <c r="T974" i="1" s="1"/>
  <c r="T973" i="1" a="1"/>
  <c r="T973" i="1" s="1"/>
  <c r="T972" i="1" a="1"/>
  <c r="T972" i="1" s="1"/>
  <c r="T971" i="1" a="1"/>
  <c r="T971" i="1" s="1"/>
  <c r="T970" i="1" a="1"/>
  <c r="T970" i="1" s="1"/>
  <c r="T969" i="1" a="1"/>
  <c r="T969" i="1" s="1"/>
  <c r="T968" i="1" a="1"/>
  <c r="T968" i="1" s="1"/>
  <c r="T967" i="1" a="1"/>
  <c r="T967" i="1" s="1"/>
  <c r="T966" i="1" a="1"/>
  <c r="T966" i="1" s="1"/>
  <c r="T965" i="1" a="1"/>
  <c r="T965" i="1" s="1"/>
  <c r="T964" i="1" a="1"/>
  <c r="T964" i="1" s="1"/>
  <c r="T963" i="1" a="1"/>
  <c r="T963" i="1" s="1"/>
  <c r="T962" i="1" a="1"/>
  <c r="T962" i="1" s="1"/>
  <c r="T961" i="1" a="1"/>
  <c r="T961" i="1" s="1"/>
  <c r="T960" i="1" a="1"/>
  <c r="T960" i="1" s="1"/>
  <c r="T959" i="1" a="1"/>
  <c r="T959" i="1" s="1"/>
  <c r="T958" i="1" a="1"/>
  <c r="T958" i="1" s="1"/>
  <c r="T957" i="1" a="1"/>
  <c r="T957" i="1" s="1"/>
  <c r="T956" i="1" a="1"/>
  <c r="T956" i="1" s="1"/>
  <c r="T955" i="1" a="1"/>
  <c r="T955" i="1" s="1"/>
  <c r="T954" i="1" a="1"/>
  <c r="T954" i="1" s="1"/>
  <c r="T953" i="1" a="1"/>
  <c r="T953" i="1" s="1"/>
  <c r="T952" i="1" a="1"/>
  <c r="T952" i="1" s="1"/>
  <c r="T951" i="1" a="1"/>
  <c r="T951" i="1" s="1"/>
  <c r="T950" i="1" a="1"/>
  <c r="T950" i="1" s="1"/>
  <c r="T949" i="1" a="1"/>
  <c r="T949" i="1" s="1"/>
  <c r="T948" i="1" a="1"/>
  <c r="T948" i="1" s="1"/>
  <c r="T947" i="1" a="1"/>
  <c r="T947" i="1" s="1"/>
  <c r="T946" i="1" a="1"/>
  <c r="T946" i="1" s="1"/>
  <c r="T945" i="1" a="1"/>
  <c r="T945" i="1" s="1"/>
  <c r="T944" i="1" a="1"/>
  <c r="T944" i="1" s="1"/>
  <c r="T943" i="1" a="1"/>
  <c r="T943" i="1" s="1"/>
  <c r="T942" i="1" a="1"/>
  <c r="T942" i="1" s="1"/>
  <c r="T941" i="1" a="1"/>
  <c r="T941" i="1" s="1"/>
  <c r="T940" i="1" a="1"/>
  <c r="T940" i="1" s="1"/>
  <c r="T939" i="1" a="1"/>
  <c r="T939" i="1" s="1"/>
  <c r="T938" i="1" a="1"/>
  <c r="T938" i="1" s="1"/>
  <c r="T937" i="1" a="1"/>
  <c r="T937" i="1" s="1"/>
  <c r="T936" i="1" a="1"/>
  <c r="T936" i="1" s="1"/>
  <c r="T935" i="1" a="1"/>
  <c r="T935" i="1" s="1"/>
  <c r="T934" i="1" a="1"/>
  <c r="T934" i="1" s="1"/>
  <c r="T933" i="1" a="1"/>
  <c r="T933" i="1" s="1"/>
  <c r="T932" i="1" a="1"/>
  <c r="T932" i="1" s="1"/>
  <c r="T931" i="1" a="1"/>
  <c r="T931" i="1" s="1"/>
  <c r="T930" i="1" a="1"/>
  <c r="T930" i="1" s="1"/>
  <c r="T929" i="1" a="1"/>
  <c r="T929" i="1" s="1"/>
  <c r="T928" i="1" a="1"/>
  <c r="T928" i="1" s="1"/>
  <c r="T927" i="1" a="1"/>
  <c r="T927" i="1" s="1"/>
  <c r="T926" i="1" a="1"/>
  <c r="T926" i="1" s="1"/>
  <c r="T925" i="1" a="1"/>
  <c r="T925" i="1" s="1"/>
  <c r="T924" i="1" a="1"/>
  <c r="T924" i="1" s="1"/>
  <c r="T923" i="1" a="1"/>
  <c r="T923" i="1" s="1"/>
  <c r="T922" i="1" a="1"/>
  <c r="T922" i="1" s="1"/>
  <c r="T921" i="1" a="1"/>
  <c r="T921" i="1" s="1"/>
  <c r="T920" i="1" a="1"/>
  <c r="T920" i="1" s="1"/>
  <c r="T919" i="1" a="1"/>
  <c r="T919" i="1" s="1"/>
  <c r="T918" i="1" a="1"/>
  <c r="T918" i="1" s="1"/>
  <c r="T917" i="1" a="1"/>
  <c r="T917" i="1" s="1"/>
  <c r="T916" i="1" a="1"/>
  <c r="T916" i="1" s="1"/>
  <c r="T915" i="1" a="1"/>
  <c r="T915" i="1" s="1"/>
  <c r="T914" i="1" a="1"/>
  <c r="T914" i="1" s="1"/>
  <c r="T913" i="1" a="1"/>
  <c r="T913" i="1" s="1"/>
  <c r="T912" i="1" a="1"/>
  <c r="T912" i="1" s="1"/>
  <c r="T911" i="1" a="1"/>
  <c r="T911" i="1" s="1"/>
  <c r="T910" i="1" a="1"/>
  <c r="T910" i="1" s="1"/>
  <c r="T909" i="1" a="1"/>
  <c r="T909" i="1" s="1"/>
  <c r="T908" i="1" a="1"/>
  <c r="T908" i="1" s="1"/>
  <c r="T907" i="1" a="1"/>
  <c r="T907" i="1" s="1"/>
  <c r="T906" i="1" a="1"/>
  <c r="T906" i="1" s="1"/>
  <c r="T905" i="1" a="1"/>
  <c r="T905" i="1" s="1"/>
  <c r="T904" i="1" a="1"/>
  <c r="T904" i="1" s="1"/>
  <c r="T903" i="1" a="1"/>
  <c r="T903" i="1" s="1"/>
  <c r="T902" i="1" a="1"/>
  <c r="T902" i="1" s="1"/>
  <c r="T901" i="1" a="1"/>
  <c r="T901" i="1" s="1"/>
  <c r="T900" i="1" a="1"/>
  <c r="T900" i="1" s="1"/>
  <c r="T899" i="1" a="1"/>
  <c r="T899" i="1" s="1"/>
  <c r="T898" i="1" a="1"/>
  <c r="T898" i="1" s="1"/>
  <c r="T897" i="1" a="1"/>
  <c r="T897" i="1" s="1"/>
  <c r="T896" i="1" a="1"/>
  <c r="T896" i="1" s="1"/>
  <c r="T895" i="1" a="1"/>
  <c r="T895" i="1" s="1"/>
  <c r="T894" i="1" a="1"/>
  <c r="T894" i="1" s="1"/>
  <c r="T893" i="1" a="1"/>
  <c r="T893" i="1" s="1"/>
  <c r="T892" i="1" a="1"/>
  <c r="T892" i="1" s="1"/>
  <c r="T891" i="1" a="1"/>
  <c r="T891" i="1" s="1"/>
  <c r="T890" i="1" a="1"/>
  <c r="T890" i="1" s="1"/>
  <c r="T889" i="1" a="1"/>
  <c r="T889" i="1" s="1"/>
  <c r="T888" i="1" a="1"/>
  <c r="T888" i="1" s="1"/>
  <c r="T887" i="1" a="1"/>
  <c r="T887" i="1" s="1"/>
  <c r="T886" i="1" a="1"/>
  <c r="T886" i="1" s="1"/>
  <c r="T885" i="1" a="1"/>
  <c r="T885" i="1" s="1"/>
  <c r="T884" i="1" a="1"/>
  <c r="T884" i="1" s="1"/>
  <c r="T883" i="1" a="1"/>
  <c r="T883" i="1" s="1"/>
  <c r="T882" i="1" a="1"/>
  <c r="T882" i="1" s="1"/>
  <c r="T881" i="1" a="1"/>
  <c r="T881" i="1" s="1"/>
  <c r="T880" i="1" a="1"/>
  <c r="T880" i="1" s="1"/>
  <c r="T879" i="1" a="1"/>
  <c r="T879" i="1" s="1"/>
  <c r="T878" i="1" a="1"/>
  <c r="T878" i="1" s="1"/>
  <c r="T877" i="1" a="1"/>
  <c r="T877" i="1" s="1"/>
  <c r="T876" i="1" a="1"/>
  <c r="T876" i="1" s="1"/>
  <c r="T875" i="1" a="1"/>
  <c r="T875" i="1" s="1"/>
  <c r="T874" i="1" a="1"/>
  <c r="T874" i="1" s="1"/>
  <c r="T873" i="1" a="1"/>
  <c r="T873" i="1" s="1"/>
  <c r="T872" i="1" a="1"/>
  <c r="T872" i="1" s="1"/>
  <c r="T871" i="1" a="1"/>
  <c r="T871" i="1" s="1"/>
  <c r="T870" i="1" a="1"/>
  <c r="T870" i="1" s="1"/>
  <c r="T869" i="1" a="1"/>
  <c r="T869" i="1" s="1"/>
  <c r="T868" i="1" a="1"/>
  <c r="T868" i="1" s="1"/>
  <c r="T867" i="1" a="1"/>
  <c r="T867" i="1" s="1"/>
  <c r="T866" i="1" a="1"/>
  <c r="T866" i="1" s="1"/>
  <c r="T865" i="1" a="1"/>
  <c r="T865" i="1" s="1"/>
  <c r="T864" i="1" a="1"/>
  <c r="T864" i="1" s="1"/>
  <c r="T863" i="1" a="1"/>
  <c r="T863" i="1" s="1"/>
  <c r="T862" i="1" a="1"/>
  <c r="T862" i="1" s="1"/>
  <c r="T861" i="1" a="1"/>
  <c r="T861" i="1" s="1"/>
  <c r="T860" i="1" a="1"/>
  <c r="T860" i="1" s="1"/>
  <c r="T859" i="1" a="1"/>
  <c r="T859" i="1" s="1"/>
  <c r="T858" i="1" a="1"/>
  <c r="T858" i="1" s="1"/>
  <c r="T857" i="1" a="1"/>
  <c r="T857" i="1" s="1"/>
  <c r="T856" i="1" a="1"/>
  <c r="T856" i="1" s="1"/>
  <c r="T855" i="1" a="1"/>
  <c r="T855" i="1" s="1"/>
  <c r="T854" i="1" a="1"/>
  <c r="T854" i="1" s="1"/>
  <c r="T853" i="1" a="1"/>
  <c r="T853" i="1" s="1"/>
  <c r="T852" i="1" a="1"/>
  <c r="T852" i="1" s="1"/>
  <c r="T851" i="1" a="1"/>
  <c r="T851" i="1" s="1"/>
  <c r="T850" i="1" a="1"/>
  <c r="T850" i="1" s="1"/>
  <c r="T849" i="1" a="1"/>
  <c r="T849" i="1" s="1"/>
  <c r="T848" i="1" a="1"/>
  <c r="T848" i="1" s="1"/>
  <c r="T847" i="1" a="1"/>
  <c r="T847" i="1" s="1"/>
  <c r="T846" i="1" a="1"/>
  <c r="T846" i="1" s="1"/>
  <c r="T845" i="1" a="1"/>
  <c r="T845" i="1" s="1"/>
  <c r="T844" i="1" a="1"/>
  <c r="T844" i="1" s="1"/>
  <c r="T843" i="1" a="1"/>
  <c r="T843" i="1" s="1"/>
  <c r="T842" i="1" a="1"/>
  <c r="T842" i="1" s="1"/>
  <c r="T841" i="1" a="1"/>
  <c r="T841" i="1" s="1"/>
  <c r="T840" i="1" a="1"/>
  <c r="T840" i="1" s="1"/>
  <c r="T839" i="1" a="1"/>
  <c r="T839" i="1" s="1"/>
  <c r="T838" i="1" a="1"/>
  <c r="T838" i="1" s="1"/>
  <c r="T837" i="1" a="1"/>
  <c r="T837" i="1" s="1"/>
  <c r="T836" i="1" a="1"/>
  <c r="T836" i="1" s="1"/>
  <c r="T835" i="1" a="1"/>
  <c r="T835" i="1" s="1"/>
  <c r="T834" i="1" a="1"/>
  <c r="T834" i="1" s="1"/>
  <c r="T833" i="1" a="1"/>
  <c r="T833" i="1" s="1"/>
  <c r="T832" i="1" a="1"/>
  <c r="T832" i="1" s="1"/>
  <c r="T831" i="1" a="1"/>
  <c r="T831" i="1" s="1"/>
  <c r="T830" i="1" a="1"/>
  <c r="T830" i="1" s="1"/>
  <c r="T829" i="1" a="1"/>
  <c r="T829" i="1" s="1"/>
  <c r="T828" i="1" a="1"/>
  <c r="T828" i="1" s="1"/>
  <c r="T827" i="1" a="1"/>
  <c r="T827" i="1" s="1"/>
  <c r="T826" i="1" a="1"/>
  <c r="T826" i="1" s="1"/>
  <c r="T825" i="1" a="1"/>
  <c r="T825" i="1" s="1"/>
  <c r="T824" i="1" a="1"/>
  <c r="T824" i="1" s="1"/>
  <c r="T823" i="1" a="1"/>
  <c r="T823" i="1" s="1"/>
  <c r="T822" i="1" a="1"/>
  <c r="T822" i="1" s="1"/>
  <c r="T821" i="1" a="1"/>
  <c r="T821" i="1" s="1"/>
  <c r="T820" i="1" a="1"/>
  <c r="T820" i="1" s="1"/>
  <c r="T819" i="1" a="1"/>
  <c r="T819" i="1" s="1"/>
  <c r="T818" i="1" a="1"/>
  <c r="T818" i="1" s="1"/>
  <c r="T817" i="1" a="1"/>
  <c r="T817" i="1" s="1"/>
  <c r="T816" i="1" a="1"/>
  <c r="T816" i="1" s="1"/>
  <c r="T815" i="1" a="1"/>
  <c r="T815" i="1" s="1"/>
  <c r="T814" i="1" a="1"/>
  <c r="T814" i="1" s="1"/>
  <c r="T813" i="1" a="1"/>
  <c r="T813" i="1" s="1"/>
  <c r="T812" i="1" a="1"/>
  <c r="T812" i="1" s="1"/>
  <c r="T811" i="1" a="1"/>
  <c r="T811" i="1" s="1"/>
  <c r="T810" i="1" a="1"/>
  <c r="T810" i="1" s="1"/>
  <c r="T809" i="1" a="1"/>
  <c r="T809" i="1" s="1"/>
  <c r="T808" i="1" a="1"/>
  <c r="T808" i="1" s="1"/>
  <c r="T807" i="1" a="1"/>
  <c r="T807" i="1" s="1"/>
  <c r="T806" i="1" a="1"/>
  <c r="T806" i="1" s="1"/>
  <c r="T805" i="1" a="1"/>
  <c r="T805" i="1" s="1"/>
  <c r="T804" i="1" a="1"/>
  <c r="T804" i="1" s="1"/>
  <c r="T803" i="1" a="1"/>
  <c r="T803" i="1" s="1"/>
  <c r="T802" i="1" a="1"/>
  <c r="T802" i="1" s="1"/>
  <c r="T801" i="1" a="1"/>
  <c r="T801" i="1" s="1"/>
  <c r="T800" i="1" a="1"/>
  <c r="T800" i="1" s="1"/>
  <c r="T799" i="1" a="1"/>
  <c r="T799" i="1" s="1"/>
  <c r="T798" i="1" a="1"/>
  <c r="T798" i="1" s="1"/>
  <c r="T797" i="1" a="1"/>
  <c r="T797" i="1" s="1"/>
  <c r="T796" i="1" a="1"/>
  <c r="T796" i="1" s="1"/>
  <c r="T795" i="1" a="1"/>
  <c r="T795" i="1" s="1"/>
  <c r="T794" i="1" a="1"/>
  <c r="T794" i="1" s="1"/>
  <c r="T793" i="1" a="1"/>
  <c r="T793" i="1" s="1"/>
  <c r="T792" i="1" a="1"/>
  <c r="T792" i="1" s="1"/>
  <c r="T791" i="1" a="1"/>
  <c r="T791" i="1" s="1"/>
  <c r="T790" i="1" a="1"/>
  <c r="T790" i="1" s="1"/>
  <c r="T789" i="1" a="1"/>
  <c r="T789" i="1" s="1"/>
  <c r="T788" i="1" a="1"/>
  <c r="T788" i="1" s="1"/>
  <c r="T787" i="1" a="1"/>
  <c r="T787" i="1" s="1"/>
  <c r="T786" i="1" a="1"/>
  <c r="T786" i="1" s="1"/>
  <c r="T785" i="1" a="1"/>
  <c r="T785" i="1" s="1"/>
  <c r="T784" i="1" a="1"/>
  <c r="T784" i="1" s="1"/>
  <c r="T783" i="1" a="1"/>
  <c r="T783" i="1" s="1"/>
  <c r="T782" i="1" a="1"/>
  <c r="T782" i="1" s="1"/>
  <c r="T781" i="1" a="1"/>
  <c r="T781" i="1" s="1"/>
  <c r="T780" i="1" a="1"/>
  <c r="T780" i="1" s="1"/>
  <c r="T779" i="1" a="1"/>
  <c r="T779" i="1" s="1"/>
  <c r="T778" i="1" a="1"/>
  <c r="T778" i="1" s="1"/>
  <c r="T777" i="1" a="1"/>
  <c r="T777" i="1" s="1"/>
  <c r="T776" i="1" a="1"/>
  <c r="T776" i="1" s="1"/>
  <c r="T775" i="1" a="1"/>
  <c r="T775" i="1" s="1"/>
  <c r="T774" i="1" a="1"/>
  <c r="T774" i="1" s="1"/>
  <c r="T773" i="1" a="1"/>
  <c r="T773" i="1" s="1"/>
  <c r="T772" i="1" a="1"/>
  <c r="T772" i="1" s="1"/>
  <c r="T771" i="1" a="1"/>
  <c r="T771" i="1" s="1"/>
  <c r="T770" i="1" a="1"/>
  <c r="T770" i="1" s="1"/>
  <c r="T769" i="1" a="1"/>
  <c r="T769" i="1" s="1"/>
  <c r="T768" i="1" a="1"/>
  <c r="T768" i="1" s="1"/>
  <c r="T767" i="1" a="1"/>
  <c r="T767" i="1" s="1"/>
  <c r="T766" i="1" a="1"/>
  <c r="T766" i="1" s="1"/>
  <c r="T765" i="1" a="1"/>
  <c r="T765" i="1" s="1"/>
  <c r="T764" i="1" a="1"/>
  <c r="T764" i="1" s="1"/>
  <c r="T763" i="1" a="1"/>
  <c r="T763" i="1" s="1"/>
  <c r="T762" i="1" a="1"/>
  <c r="T762" i="1" s="1"/>
  <c r="T761" i="1" a="1"/>
  <c r="T761" i="1" s="1"/>
  <c r="T760" i="1" a="1"/>
  <c r="T760" i="1" s="1"/>
  <c r="T759" i="1" a="1"/>
  <c r="T759" i="1" s="1"/>
  <c r="T758" i="1" a="1"/>
  <c r="T758" i="1" s="1"/>
  <c r="T757" i="1" a="1"/>
  <c r="T757" i="1" s="1"/>
  <c r="T756" i="1" a="1"/>
  <c r="T756" i="1" s="1"/>
  <c r="T755" i="1" a="1"/>
  <c r="T755" i="1" s="1"/>
  <c r="T754" i="1" a="1"/>
  <c r="T754" i="1" s="1"/>
  <c r="T753" i="1" a="1"/>
  <c r="T753" i="1" s="1"/>
  <c r="T752" i="1" a="1"/>
  <c r="T752" i="1" s="1"/>
  <c r="T751" i="1" a="1"/>
  <c r="T751" i="1" s="1"/>
  <c r="T750" i="1" a="1"/>
  <c r="T750" i="1" s="1"/>
  <c r="T749" i="1" a="1"/>
  <c r="T749" i="1" s="1"/>
  <c r="T748" i="1" a="1"/>
  <c r="T748" i="1" s="1"/>
  <c r="T747" i="1" a="1"/>
  <c r="T747" i="1" s="1"/>
  <c r="T746" i="1" a="1"/>
  <c r="T746" i="1" s="1"/>
  <c r="T745" i="1" a="1"/>
  <c r="T745" i="1" s="1"/>
  <c r="T744" i="1" a="1"/>
  <c r="T744" i="1" s="1"/>
  <c r="T743" i="1" a="1"/>
  <c r="T743" i="1" s="1"/>
  <c r="T742" i="1" a="1"/>
  <c r="T742" i="1" s="1"/>
  <c r="T741" i="1" a="1"/>
  <c r="T741" i="1" s="1"/>
  <c r="T740" i="1" a="1"/>
  <c r="T740" i="1" s="1"/>
  <c r="T739" i="1" a="1"/>
  <c r="T739" i="1" s="1"/>
  <c r="T738" i="1" a="1"/>
  <c r="T738" i="1" s="1"/>
  <c r="T737" i="1" a="1"/>
  <c r="T737" i="1" s="1"/>
  <c r="T736" i="1" a="1"/>
  <c r="T736" i="1" s="1"/>
  <c r="T735" i="1" a="1"/>
  <c r="T735" i="1" s="1"/>
  <c r="T734" i="1" a="1"/>
  <c r="T734" i="1" s="1"/>
  <c r="T733" i="1" a="1"/>
  <c r="T733" i="1" s="1"/>
  <c r="T732" i="1" a="1"/>
  <c r="T732" i="1" s="1"/>
  <c r="T731" i="1" a="1"/>
  <c r="T731" i="1" s="1"/>
  <c r="T730" i="1" a="1"/>
  <c r="T730" i="1" s="1"/>
  <c r="T729" i="1" a="1"/>
  <c r="T729" i="1" s="1"/>
  <c r="T728" i="1" a="1"/>
  <c r="T728" i="1" s="1"/>
  <c r="T727" i="1" a="1"/>
  <c r="T727" i="1" s="1"/>
  <c r="T726" i="1" a="1"/>
  <c r="T726" i="1" s="1"/>
  <c r="T725" i="1" a="1"/>
  <c r="T725" i="1" s="1"/>
  <c r="T724" i="1" a="1"/>
  <c r="T724" i="1" s="1"/>
  <c r="T723" i="1" a="1"/>
  <c r="T723" i="1" s="1"/>
  <c r="T722" i="1" a="1"/>
  <c r="T722" i="1" s="1"/>
  <c r="T721" i="1" a="1"/>
  <c r="T721" i="1" s="1"/>
  <c r="T720" i="1" a="1"/>
  <c r="T720" i="1" s="1"/>
  <c r="T719" i="1" a="1"/>
  <c r="T719" i="1" s="1"/>
  <c r="T718" i="1" a="1"/>
  <c r="T718" i="1" s="1"/>
  <c r="T717" i="1" a="1"/>
  <c r="T717" i="1" s="1"/>
  <c r="T716" i="1" a="1"/>
  <c r="T716" i="1" s="1"/>
  <c r="T715" i="1" a="1"/>
  <c r="T715" i="1" s="1"/>
  <c r="T714" i="1" a="1"/>
  <c r="T714" i="1" s="1"/>
  <c r="T713" i="1" a="1"/>
  <c r="T713" i="1" s="1"/>
  <c r="T712" i="1" a="1"/>
  <c r="T712" i="1" s="1"/>
  <c r="T711" i="1" a="1"/>
  <c r="T711" i="1" s="1"/>
  <c r="T710" i="1" a="1"/>
  <c r="T710" i="1" s="1"/>
  <c r="T709" i="1" a="1"/>
  <c r="T709" i="1" s="1"/>
  <c r="T708" i="1" a="1"/>
  <c r="T708" i="1" s="1"/>
  <c r="T707" i="1" a="1"/>
  <c r="T707" i="1" s="1"/>
  <c r="T706" i="1" a="1"/>
  <c r="T706" i="1" s="1"/>
  <c r="T705" i="1" a="1"/>
  <c r="T705" i="1" s="1"/>
  <c r="T704" i="1" a="1"/>
  <c r="T704" i="1" s="1"/>
  <c r="T703" i="1" a="1"/>
  <c r="T703" i="1" s="1"/>
  <c r="T702" i="1" a="1"/>
  <c r="T702" i="1" s="1"/>
  <c r="T701" i="1" a="1"/>
  <c r="T701" i="1" s="1"/>
  <c r="T700" i="1" a="1"/>
  <c r="T700" i="1" s="1"/>
  <c r="T699" i="1" a="1"/>
  <c r="T699" i="1" s="1"/>
  <c r="T698" i="1" a="1"/>
  <c r="T698" i="1" s="1"/>
  <c r="T697" i="1" a="1"/>
  <c r="T697" i="1" s="1"/>
  <c r="T696" i="1" a="1"/>
  <c r="T696" i="1" s="1"/>
  <c r="T695" i="1" a="1"/>
  <c r="T695" i="1" s="1"/>
  <c r="T694" i="1" a="1"/>
  <c r="T694" i="1" s="1"/>
  <c r="T693" i="1" a="1"/>
  <c r="T693" i="1" s="1"/>
  <c r="T692" i="1" a="1"/>
  <c r="T692" i="1" s="1"/>
  <c r="T691" i="1" a="1"/>
  <c r="T691" i="1" s="1"/>
  <c r="T690" i="1" a="1"/>
  <c r="T690" i="1" s="1"/>
  <c r="T689" i="1" a="1"/>
  <c r="T689" i="1" s="1"/>
  <c r="T688" i="1" a="1"/>
  <c r="T688" i="1" s="1"/>
  <c r="T687" i="1" a="1"/>
  <c r="T687" i="1" s="1"/>
  <c r="T686" i="1" a="1"/>
  <c r="T686" i="1" s="1"/>
  <c r="T685" i="1" a="1"/>
  <c r="T685" i="1" s="1"/>
  <c r="T684" i="1" a="1"/>
  <c r="T684" i="1" s="1"/>
  <c r="T683" i="1" a="1"/>
  <c r="T683" i="1" s="1"/>
  <c r="T682" i="1" a="1"/>
  <c r="T682" i="1" s="1"/>
  <c r="T681" i="1" a="1"/>
  <c r="T681" i="1" s="1"/>
  <c r="T680" i="1" a="1"/>
  <c r="T680" i="1" s="1"/>
  <c r="T679" i="1" a="1"/>
  <c r="T679" i="1" s="1"/>
  <c r="T678" i="1" a="1"/>
  <c r="T678" i="1" s="1"/>
  <c r="T677" i="1" a="1"/>
  <c r="T677" i="1" s="1"/>
  <c r="T676" i="1" a="1"/>
  <c r="T676" i="1" s="1"/>
  <c r="T675" i="1" a="1"/>
  <c r="T675" i="1" s="1"/>
  <c r="T674" i="1" a="1"/>
  <c r="T674" i="1" s="1"/>
  <c r="T673" i="1" a="1"/>
  <c r="T673" i="1" s="1"/>
  <c r="T672" i="1" a="1"/>
  <c r="T672" i="1" s="1"/>
  <c r="T671" i="1" a="1"/>
  <c r="T671" i="1" s="1"/>
  <c r="T670" i="1" a="1"/>
  <c r="T670" i="1" s="1"/>
  <c r="T669" i="1" a="1"/>
  <c r="T669" i="1" s="1"/>
  <c r="T668" i="1" a="1"/>
  <c r="T668" i="1" s="1"/>
  <c r="T667" i="1" a="1"/>
  <c r="T667" i="1" s="1"/>
  <c r="T666" i="1" a="1"/>
  <c r="T666" i="1" s="1"/>
  <c r="T665" i="1" a="1"/>
  <c r="T665" i="1" s="1"/>
  <c r="T664" i="1" a="1"/>
  <c r="T664" i="1" s="1"/>
  <c r="T663" i="1" a="1"/>
  <c r="T663" i="1" s="1"/>
  <c r="T662" i="1" a="1"/>
  <c r="T662" i="1" s="1"/>
  <c r="T661" i="1" a="1"/>
  <c r="T661" i="1" s="1"/>
  <c r="T660" i="1" a="1"/>
  <c r="T660" i="1" s="1"/>
  <c r="T659" i="1" a="1"/>
  <c r="T659" i="1" s="1"/>
  <c r="T658" i="1" a="1"/>
  <c r="T658" i="1" s="1"/>
  <c r="T657" i="1" a="1"/>
  <c r="T657" i="1" s="1"/>
  <c r="T656" i="1" a="1"/>
  <c r="T656" i="1" s="1"/>
  <c r="T655" i="1" a="1"/>
  <c r="T655" i="1" s="1"/>
  <c r="T654" i="1" a="1"/>
  <c r="T654" i="1" s="1"/>
  <c r="T653" i="1" a="1"/>
  <c r="T653" i="1" s="1"/>
  <c r="T652" i="1" a="1"/>
  <c r="T652" i="1" s="1"/>
  <c r="T651" i="1" a="1"/>
  <c r="T651" i="1" s="1"/>
  <c r="T650" i="1" a="1"/>
  <c r="T650" i="1" s="1"/>
  <c r="T649" i="1" a="1"/>
  <c r="T649" i="1" s="1"/>
  <c r="T648" i="1" a="1"/>
  <c r="T648" i="1" s="1"/>
  <c r="T647" i="1" a="1"/>
  <c r="T647" i="1" s="1"/>
  <c r="T646" i="1" a="1"/>
  <c r="T646" i="1" s="1"/>
  <c r="T645" i="1" a="1"/>
  <c r="T645" i="1" s="1"/>
  <c r="T644" i="1" a="1"/>
  <c r="T644" i="1" s="1"/>
  <c r="T643" i="1" a="1"/>
  <c r="T643" i="1" s="1"/>
  <c r="T642" i="1" a="1"/>
  <c r="T642" i="1" s="1"/>
  <c r="T641" i="1" a="1"/>
  <c r="T641" i="1" s="1"/>
  <c r="T640" i="1" a="1"/>
  <c r="T640" i="1" s="1"/>
  <c r="T639" i="1" a="1"/>
  <c r="T639" i="1" s="1"/>
  <c r="T638" i="1" a="1"/>
  <c r="T638" i="1" s="1"/>
  <c r="T637" i="1" a="1"/>
  <c r="T637" i="1" s="1"/>
  <c r="T636" i="1" a="1"/>
  <c r="T636" i="1" s="1"/>
  <c r="T635" i="1" a="1"/>
  <c r="T635" i="1" s="1"/>
  <c r="T634" i="1" a="1"/>
  <c r="T634" i="1" s="1"/>
  <c r="T633" i="1" a="1"/>
  <c r="T633" i="1" s="1"/>
  <c r="T632" i="1" a="1"/>
  <c r="T632" i="1" s="1"/>
  <c r="T631" i="1" a="1"/>
  <c r="T631" i="1" s="1"/>
  <c r="T630" i="1" a="1"/>
  <c r="T630" i="1" s="1"/>
  <c r="T629" i="1" a="1"/>
  <c r="T629" i="1" s="1"/>
  <c r="T628" i="1" a="1"/>
  <c r="T628" i="1" s="1"/>
  <c r="T627" i="1" a="1"/>
  <c r="T627" i="1" s="1"/>
  <c r="T626" i="1" a="1"/>
  <c r="T626" i="1" s="1"/>
  <c r="T625" i="1" a="1"/>
  <c r="T625" i="1" s="1"/>
  <c r="T624" i="1" a="1"/>
  <c r="T624" i="1" s="1"/>
  <c r="T623" i="1" a="1"/>
  <c r="T623" i="1" s="1"/>
  <c r="T622" i="1" a="1"/>
  <c r="T622" i="1" s="1"/>
  <c r="T621" i="1" a="1"/>
  <c r="T621" i="1" s="1"/>
  <c r="T620" i="1" a="1"/>
  <c r="T620" i="1" s="1"/>
  <c r="T619" i="1" a="1"/>
  <c r="T619" i="1" s="1"/>
  <c r="T618" i="1" a="1"/>
  <c r="T618" i="1" s="1"/>
  <c r="T617" i="1" a="1"/>
  <c r="T617" i="1" s="1"/>
  <c r="T616" i="1" a="1"/>
  <c r="T616" i="1" s="1"/>
  <c r="T615" i="1" a="1"/>
  <c r="T615" i="1" s="1"/>
  <c r="T614" i="1" a="1"/>
  <c r="T614" i="1" s="1"/>
  <c r="T613" i="1" a="1"/>
  <c r="T613" i="1" s="1"/>
  <c r="T612" i="1" a="1"/>
  <c r="T612" i="1" s="1"/>
  <c r="T611" i="1" a="1"/>
  <c r="T611" i="1" s="1"/>
  <c r="T610" i="1" a="1"/>
  <c r="T610" i="1" s="1"/>
  <c r="T609" i="1" a="1"/>
  <c r="T609" i="1" s="1"/>
  <c r="T608" i="1" a="1"/>
  <c r="T608" i="1" s="1"/>
  <c r="T607" i="1" a="1"/>
  <c r="T607" i="1" s="1"/>
  <c r="T606" i="1" a="1"/>
  <c r="T606" i="1" s="1"/>
  <c r="T605" i="1" a="1"/>
  <c r="T605" i="1" s="1"/>
  <c r="T604" i="1" a="1"/>
  <c r="T604" i="1" s="1"/>
  <c r="T603" i="1" a="1"/>
  <c r="T603" i="1" s="1"/>
  <c r="T602" i="1" a="1"/>
  <c r="T602" i="1" s="1"/>
  <c r="T601" i="1" a="1"/>
  <c r="T601" i="1" s="1"/>
  <c r="T600" i="1" a="1"/>
  <c r="T600" i="1" s="1"/>
  <c r="T599" i="1" a="1"/>
  <c r="T599" i="1" s="1"/>
  <c r="T598" i="1" a="1"/>
  <c r="T598" i="1" s="1"/>
  <c r="T597" i="1" a="1"/>
  <c r="T597" i="1" s="1"/>
  <c r="T596" i="1" a="1"/>
  <c r="T596" i="1" s="1"/>
  <c r="T595" i="1" a="1"/>
  <c r="T595" i="1" s="1"/>
  <c r="T594" i="1" a="1"/>
  <c r="T594" i="1" s="1"/>
  <c r="T593" i="1" a="1"/>
  <c r="T593" i="1" s="1"/>
  <c r="T592" i="1" a="1"/>
  <c r="T592" i="1" s="1"/>
  <c r="T591" i="1" a="1"/>
  <c r="T591" i="1" s="1"/>
  <c r="T590" i="1" a="1"/>
  <c r="T590" i="1" s="1"/>
  <c r="T589" i="1" a="1"/>
  <c r="T589" i="1" s="1"/>
  <c r="T588" i="1" a="1"/>
  <c r="T588" i="1" s="1"/>
  <c r="T587" i="1" a="1"/>
  <c r="T587" i="1" s="1"/>
  <c r="T586" i="1" a="1"/>
  <c r="T586" i="1" s="1"/>
  <c r="T585" i="1" a="1"/>
  <c r="T585" i="1" s="1"/>
  <c r="T584" i="1" a="1"/>
  <c r="T584" i="1" s="1"/>
  <c r="T583" i="1" a="1"/>
  <c r="T583" i="1" s="1"/>
  <c r="T582" i="1" a="1"/>
  <c r="T582" i="1" s="1"/>
  <c r="T581" i="1" a="1"/>
  <c r="T581" i="1" s="1"/>
  <c r="T580" i="1" a="1"/>
  <c r="T580" i="1" s="1"/>
  <c r="T579" i="1" a="1"/>
  <c r="T579" i="1" s="1"/>
  <c r="T578" i="1" a="1"/>
  <c r="T578" i="1" s="1"/>
  <c r="T577" i="1" a="1"/>
  <c r="T577" i="1" s="1"/>
  <c r="T576" i="1" a="1"/>
  <c r="T576" i="1" s="1"/>
  <c r="T575" i="1" a="1"/>
  <c r="T575" i="1" s="1"/>
  <c r="T574" i="1" a="1"/>
  <c r="T574" i="1" s="1"/>
  <c r="T573" i="1" a="1"/>
  <c r="T573" i="1" s="1"/>
  <c r="T572" i="1" a="1"/>
  <c r="T572" i="1" s="1"/>
  <c r="T571" i="1" a="1"/>
  <c r="T571" i="1" s="1"/>
  <c r="T570" i="1" a="1"/>
  <c r="T570" i="1" s="1"/>
  <c r="T569" i="1" a="1"/>
  <c r="T569" i="1" s="1"/>
  <c r="T568" i="1" a="1"/>
  <c r="T568" i="1" s="1"/>
  <c r="T567" i="1" a="1"/>
  <c r="T567" i="1" s="1"/>
  <c r="T566" i="1" a="1"/>
  <c r="T566" i="1" s="1"/>
  <c r="T565" i="1" a="1"/>
  <c r="T565" i="1" s="1"/>
  <c r="T564" i="1" a="1"/>
  <c r="T564" i="1" s="1"/>
  <c r="T563" i="1" a="1"/>
  <c r="T563" i="1" s="1"/>
  <c r="T562" i="1" a="1"/>
  <c r="T562" i="1" s="1"/>
  <c r="T561" i="1" a="1"/>
  <c r="T561" i="1" s="1"/>
  <c r="T560" i="1" a="1"/>
  <c r="T560" i="1" s="1"/>
  <c r="T559" i="1" a="1"/>
  <c r="T559" i="1" s="1"/>
  <c r="T558" i="1" a="1"/>
  <c r="T558" i="1" s="1"/>
  <c r="T557" i="1" a="1"/>
  <c r="T557" i="1" s="1"/>
  <c r="T556" i="1" a="1"/>
  <c r="T556" i="1" s="1"/>
  <c r="T555" i="1" a="1"/>
  <c r="T555" i="1" s="1"/>
  <c r="T554" i="1" a="1"/>
  <c r="T554" i="1" s="1"/>
  <c r="T553" i="1" a="1"/>
  <c r="T553" i="1" s="1"/>
  <c r="T552" i="1" a="1"/>
  <c r="T552" i="1" s="1"/>
  <c r="T551" i="1" a="1"/>
  <c r="T551" i="1" s="1"/>
  <c r="T550" i="1" a="1"/>
  <c r="T550" i="1" s="1"/>
  <c r="T549" i="1" a="1"/>
  <c r="T549" i="1" s="1"/>
  <c r="T548" i="1" a="1"/>
  <c r="T548" i="1" s="1"/>
  <c r="T547" i="1" a="1"/>
  <c r="T547" i="1" s="1"/>
  <c r="T546" i="1" a="1"/>
  <c r="T546" i="1" s="1"/>
  <c r="T545" i="1" a="1"/>
  <c r="T545" i="1" s="1"/>
  <c r="T544" i="1" a="1"/>
  <c r="T544" i="1" s="1"/>
  <c r="T543" i="1" a="1"/>
  <c r="T543" i="1" s="1"/>
  <c r="T542" i="1" a="1"/>
  <c r="T542" i="1" s="1"/>
  <c r="T541" i="1" a="1"/>
  <c r="T541" i="1" s="1"/>
  <c r="T540" i="1" a="1"/>
  <c r="T540" i="1" s="1"/>
  <c r="T539" i="1" a="1"/>
  <c r="T539" i="1" s="1"/>
  <c r="T538" i="1" a="1"/>
  <c r="T538" i="1" s="1"/>
  <c r="T537" i="1" a="1"/>
  <c r="T537" i="1" s="1"/>
  <c r="T536" i="1" a="1"/>
  <c r="T536" i="1" s="1"/>
  <c r="T535" i="1" a="1"/>
  <c r="T535" i="1" s="1"/>
  <c r="T534" i="1" a="1"/>
  <c r="T534" i="1" s="1"/>
  <c r="T533" i="1" a="1"/>
  <c r="T533" i="1" s="1"/>
  <c r="T532" i="1" a="1"/>
  <c r="T532" i="1" s="1"/>
  <c r="T531" i="1" a="1"/>
  <c r="T531" i="1" s="1"/>
  <c r="T530" i="1" a="1"/>
  <c r="T530" i="1" s="1"/>
  <c r="T529" i="1" a="1"/>
  <c r="T529" i="1" s="1"/>
  <c r="T528" i="1" a="1"/>
  <c r="T528" i="1" s="1"/>
  <c r="T527" i="1" a="1"/>
  <c r="T527" i="1" s="1"/>
  <c r="T526" i="1" a="1"/>
  <c r="T526" i="1" s="1"/>
  <c r="T525" i="1" a="1"/>
  <c r="T525" i="1" s="1"/>
  <c r="T524" i="1" a="1"/>
  <c r="T524" i="1" s="1"/>
  <c r="T523" i="1" a="1"/>
  <c r="T523" i="1" s="1"/>
  <c r="T522" i="1" a="1"/>
  <c r="T522" i="1" s="1"/>
  <c r="T521" i="1" a="1"/>
  <c r="T521" i="1" s="1"/>
  <c r="T520" i="1" a="1"/>
  <c r="T520" i="1" s="1"/>
  <c r="T519" i="1" a="1"/>
  <c r="T519" i="1" s="1"/>
  <c r="T518" i="1" a="1"/>
  <c r="T518" i="1" s="1"/>
  <c r="T517" i="1" a="1"/>
  <c r="T517" i="1" s="1"/>
  <c r="T516" i="1" a="1"/>
  <c r="T516" i="1" s="1"/>
  <c r="T515" i="1" a="1"/>
  <c r="T515" i="1" s="1"/>
  <c r="T514" i="1" a="1"/>
  <c r="T514" i="1" s="1"/>
  <c r="T513" i="1" a="1"/>
  <c r="T513" i="1" s="1"/>
  <c r="T512" i="1" a="1"/>
  <c r="T512" i="1" s="1"/>
  <c r="T511" i="1" a="1"/>
  <c r="T511" i="1" s="1"/>
  <c r="T510" i="1" a="1"/>
  <c r="T510" i="1" s="1"/>
  <c r="T509" i="1" a="1"/>
  <c r="T509" i="1" s="1"/>
  <c r="T508" i="1" a="1"/>
  <c r="T508" i="1" s="1"/>
  <c r="T507" i="1" a="1"/>
  <c r="T507" i="1" s="1"/>
  <c r="T506" i="1" a="1"/>
  <c r="T506" i="1" s="1"/>
  <c r="T505" i="1" a="1"/>
  <c r="T505" i="1" s="1"/>
  <c r="T504" i="1" a="1"/>
  <c r="T504" i="1" s="1"/>
  <c r="T503" i="1" a="1"/>
  <c r="T503" i="1" s="1"/>
  <c r="T502" i="1" a="1"/>
  <c r="T502" i="1" s="1"/>
  <c r="T501" i="1" a="1"/>
  <c r="T501" i="1" s="1"/>
  <c r="T500" i="1" a="1"/>
  <c r="T500" i="1" s="1"/>
  <c r="T499" i="1" a="1"/>
  <c r="T499" i="1" s="1"/>
  <c r="T498" i="1" a="1"/>
  <c r="T498" i="1" s="1"/>
  <c r="T497" i="1" a="1"/>
  <c r="T497" i="1" s="1"/>
  <c r="T496" i="1" a="1"/>
  <c r="T496" i="1" s="1"/>
  <c r="T495" i="1" a="1"/>
  <c r="T495" i="1" s="1"/>
  <c r="T494" i="1" a="1"/>
  <c r="T494" i="1" s="1"/>
  <c r="T493" i="1" a="1"/>
  <c r="T493" i="1" s="1"/>
  <c r="T492" i="1" a="1"/>
  <c r="T492" i="1" s="1"/>
  <c r="T491" i="1" a="1"/>
  <c r="T491" i="1" s="1"/>
  <c r="T490" i="1" a="1"/>
  <c r="T490" i="1" s="1"/>
  <c r="T489" i="1" a="1"/>
  <c r="T489" i="1" s="1"/>
  <c r="T488" i="1" a="1"/>
  <c r="T488" i="1" s="1"/>
  <c r="T487" i="1" a="1"/>
  <c r="T487" i="1" s="1"/>
  <c r="T486" i="1" a="1"/>
  <c r="T486" i="1" s="1"/>
  <c r="T485" i="1" a="1"/>
  <c r="T485" i="1" s="1"/>
  <c r="T484" i="1" a="1"/>
  <c r="T484" i="1" s="1"/>
  <c r="T483" i="1" a="1"/>
  <c r="T483" i="1" s="1"/>
  <c r="T482" i="1" a="1"/>
  <c r="T482" i="1" s="1"/>
  <c r="T481" i="1" a="1"/>
  <c r="T481" i="1" s="1"/>
  <c r="T480" i="1" a="1"/>
  <c r="T480" i="1" s="1"/>
  <c r="T479" i="1" a="1"/>
  <c r="T479" i="1" s="1"/>
  <c r="T478" i="1" a="1"/>
  <c r="T478" i="1" s="1"/>
  <c r="T477" i="1" a="1"/>
  <c r="T477" i="1" s="1"/>
  <c r="T476" i="1" a="1"/>
  <c r="T476" i="1" s="1"/>
  <c r="T475" i="1" a="1"/>
  <c r="T475" i="1" s="1"/>
  <c r="T474" i="1" a="1"/>
  <c r="T474" i="1" s="1"/>
  <c r="T473" i="1" a="1"/>
  <c r="T473" i="1" s="1"/>
  <c r="T472" i="1" a="1"/>
  <c r="T472" i="1" s="1"/>
  <c r="T471" i="1" a="1"/>
  <c r="T471" i="1" s="1"/>
  <c r="T470" i="1" a="1"/>
  <c r="T470" i="1" s="1"/>
  <c r="T469" i="1" a="1"/>
  <c r="T469" i="1" s="1"/>
  <c r="T468" i="1" a="1"/>
  <c r="T468" i="1" s="1"/>
  <c r="T467" i="1" a="1"/>
  <c r="T467" i="1" s="1"/>
  <c r="T466" i="1" a="1"/>
  <c r="T466" i="1" s="1"/>
  <c r="T465" i="1" a="1"/>
  <c r="T465" i="1" s="1"/>
  <c r="T464" i="1" a="1"/>
  <c r="T464" i="1" s="1"/>
  <c r="T463" i="1" a="1"/>
  <c r="T463" i="1" s="1"/>
  <c r="T462" i="1" a="1"/>
  <c r="T462" i="1" s="1"/>
  <c r="T461" i="1" a="1"/>
  <c r="T461" i="1" s="1"/>
  <c r="T460" i="1" a="1"/>
  <c r="T460" i="1" s="1"/>
  <c r="T459" i="1" a="1"/>
  <c r="T459" i="1" s="1"/>
  <c r="T458" i="1" a="1"/>
  <c r="T458" i="1" s="1"/>
  <c r="T457" i="1" a="1"/>
  <c r="T457" i="1" s="1"/>
  <c r="T456" i="1" a="1"/>
  <c r="T456" i="1" s="1"/>
  <c r="T455" i="1" a="1"/>
  <c r="T455" i="1" s="1"/>
  <c r="T454" i="1" a="1"/>
  <c r="T454" i="1" s="1"/>
  <c r="T453" i="1" a="1"/>
  <c r="T453" i="1" s="1"/>
  <c r="T452" i="1" a="1"/>
  <c r="T452" i="1" s="1"/>
  <c r="T451" i="1" a="1"/>
  <c r="T451" i="1" s="1"/>
  <c r="T450" i="1" a="1"/>
  <c r="T450" i="1" s="1"/>
  <c r="T449" i="1" a="1"/>
  <c r="T449" i="1" s="1"/>
  <c r="T448" i="1" a="1"/>
  <c r="T448" i="1" s="1"/>
  <c r="T447" i="1" a="1"/>
  <c r="T447" i="1" s="1"/>
  <c r="T446" i="1" a="1"/>
  <c r="T446" i="1" s="1"/>
  <c r="T445" i="1" a="1"/>
  <c r="T445" i="1" s="1"/>
  <c r="T444" i="1" a="1"/>
  <c r="T444" i="1" s="1"/>
  <c r="T443" i="1" a="1"/>
  <c r="T443" i="1" s="1"/>
  <c r="T442" i="1" a="1"/>
  <c r="T442" i="1" s="1"/>
  <c r="T441" i="1" a="1"/>
  <c r="T441" i="1" s="1"/>
  <c r="T440" i="1" a="1"/>
  <c r="T440" i="1" s="1"/>
  <c r="T439" i="1" a="1"/>
  <c r="T439" i="1" s="1"/>
  <c r="T438" i="1" a="1"/>
  <c r="T438" i="1" s="1"/>
  <c r="T437" i="1" a="1"/>
  <c r="T437" i="1" s="1"/>
  <c r="T436" i="1" a="1"/>
  <c r="T436" i="1" s="1"/>
  <c r="T435" i="1" a="1"/>
  <c r="T435" i="1" s="1"/>
  <c r="T434" i="1" a="1"/>
  <c r="T434" i="1" s="1"/>
  <c r="T433" i="1" a="1"/>
  <c r="T433" i="1" s="1"/>
  <c r="T432" i="1" a="1"/>
  <c r="T432" i="1" s="1"/>
  <c r="T431" i="1" a="1"/>
  <c r="T431" i="1" s="1"/>
  <c r="T430" i="1" a="1"/>
  <c r="T430" i="1" s="1"/>
  <c r="T429" i="1" a="1"/>
  <c r="T429" i="1" s="1"/>
  <c r="T428" i="1" a="1"/>
  <c r="T428" i="1" s="1"/>
  <c r="T427" i="1" a="1"/>
  <c r="T427" i="1" s="1"/>
  <c r="T426" i="1" a="1"/>
  <c r="T426" i="1" s="1"/>
  <c r="T425" i="1" a="1"/>
  <c r="T425" i="1" s="1"/>
  <c r="T424" i="1" a="1"/>
  <c r="T424" i="1" s="1"/>
  <c r="T423" i="1" a="1"/>
  <c r="T423" i="1" s="1"/>
  <c r="T422" i="1" a="1"/>
  <c r="T422" i="1" s="1"/>
  <c r="T421" i="1" a="1"/>
  <c r="T421" i="1" s="1"/>
  <c r="T420" i="1" a="1"/>
  <c r="T420" i="1" s="1"/>
  <c r="T419" i="1" a="1"/>
  <c r="T419" i="1" s="1"/>
  <c r="T418" i="1" a="1"/>
  <c r="T418" i="1" s="1"/>
  <c r="T417" i="1" a="1"/>
  <c r="T417" i="1" s="1"/>
  <c r="T416" i="1" a="1"/>
  <c r="T416" i="1" s="1"/>
  <c r="T415" i="1" a="1"/>
  <c r="T415" i="1" s="1"/>
  <c r="T414" i="1" a="1"/>
  <c r="T414" i="1" s="1"/>
  <c r="T413" i="1" a="1"/>
  <c r="T413" i="1" s="1"/>
  <c r="T412" i="1" a="1"/>
  <c r="T412" i="1" s="1"/>
  <c r="T411" i="1" a="1"/>
  <c r="T411" i="1" s="1"/>
  <c r="T410" i="1" a="1"/>
  <c r="T410" i="1" s="1"/>
  <c r="T409" i="1" a="1"/>
  <c r="T409" i="1" s="1"/>
  <c r="T408" i="1" a="1"/>
  <c r="T408" i="1" s="1"/>
  <c r="T407" i="1" a="1"/>
  <c r="T407" i="1" s="1"/>
  <c r="T406" i="1" a="1"/>
  <c r="T406" i="1" s="1"/>
  <c r="T405" i="1" a="1"/>
  <c r="T405" i="1" s="1"/>
  <c r="T404" i="1" a="1"/>
  <c r="T404" i="1" s="1"/>
  <c r="T403" i="1" a="1"/>
  <c r="T403" i="1" s="1"/>
  <c r="T402" i="1" a="1"/>
  <c r="T402" i="1" s="1"/>
  <c r="T401" i="1" a="1"/>
  <c r="T401" i="1" s="1"/>
  <c r="T400" i="1" a="1"/>
  <c r="T400" i="1" s="1"/>
  <c r="T399" i="1" a="1"/>
  <c r="T399" i="1" s="1"/>
  <c r="T398" i="1" a="1"/>
  <c r="T398" i="1" s="1"/>
  <c r="T397" i="1" a="1"/>
  <c r="T397" i="1" s="1"/>
  <c r="T396" i="1" a="1"/>
  <c r="T396" i="1" s="1"/>
  <c r="T395" i="1" a="1"/>
  <c r="T395" i="1" s="1"/>
  <c r="T394" i="1" a="1"/>
  <c r="T394" i="1" s="1"/>
  <c r="T393" i="1" a="1"/>
  <c r="T393" i="1" s="1"/>
  <c r="T392" i="1" a="1"/>
  <c r="T392" i="1" s="1"/>
  <c r="T391" i="1" a="1"/>
  <c r="T391" i="1" s="1"/>
  <c r="T390" i="1" a="1"/>
  <c r="T390" i="1" s="1"/>
  <c r="T389" i="1" a="1"/>
  <c r="T389" i="1" s="1"/>
  <c r="T388" i="1" a="1"/>
  <c r="T388" i="1" s="1"/>
  <c r="T387" i="1" a="1"/>
  <c r="T387" i="1" s="1"/>
  <c r="T386" i="1" a="1"/>
  <c r="T386" i="1" s="1"/>
  <c r="T385" i="1" a="1"/>
  <c r="T385" i="1" s="1"/>
  <c r="T384" i="1" a="1"/>
  <c r="T384" i="1" s="1"/>
  <c r="T383" i="1" a="1"/>
  <c r="T383" i="1" s="1"/>
  <c r="T382" i="1" a="1"/>
  <c r="T382" i="1" s="1"/>
  <c r="T381" i="1" a="1"/>
  <c r="T381" i="1" s="1"/>
  <c r="T380" i="1" a="1"/>
  <c r="T380" i="1" s="1"/>
  <c r="T379" i="1" a="1"/>
  <c r="T379" i="1" s="1"/>
  <c r="T378" i="1" a="1"/>
  <c r="T378" i="1" s="1"/>
  <c r="T377" i="1" a="1"/>
  <c r="T377" i="1" s="1"/>
  <c r="T376" i="1" a="1"/>
  <c r="T376" i="1" s="1"/>
  <c r="T375" i="1" a="1"/>
  <c r="T375" i="1" s="1"/>
  <c r="T374" i="1" a="1"/>
  <c r="T374" i="1" s="1"/>
  <c r="T373" i="1" a="1"/>
  <c r="T373" i="1" s="1"/>
  <c r="T372" i="1" a="1"/>
  <c r="T372" i="1" s="1"/>
  <c r="T371" i="1" a="1"/>
  <c r="T371" i="1" s="1"/>
  <c r="T370" i="1" a="1"/>
  <c r="T370" i="1" s="1"/>
  <c r="T369" i="1" a="1"/>
  <c r="T369" i="1" s="1"/>
  <c r="T368" i="1" a="1"/>
  <c r="T368" i="1" s="1"/>
  <c r="T367" i="1" a="1"/>
  <c r="T367" i="1" s="1"/>
  <c r="T366" i="1" a="1"/>
  <c r="T366" i="1" s="1"/>
  <c r="T365" i="1" a="1"/>
  <c r="T365" i="1" s="1"/>
  <c r="T364" i="1" a="1"/>
  <c r="T364" i="1" s="1"/>
  <c r="T363" i="1" a="1"/>
  <c r="T363" i="1" s="1"/>
  <c r="T362" i="1" a="1"/>
  <c r="T362" i="1" s="1"/>
  <c r="T361" i="1" a="1"/>
  <c r="T361" i="1" s="1"/>
  <c r="T360" i="1" a="1"/>
  <c r="T360" i="1" s="1"/>
  <c r="T359" i="1" a="1"/>
  <c r="T359" i="1" s="1"/>
  <c r="T358" i="1" a="1"/>
  <c r="T358" i="1" s="1"/>
  <c r="T357" i="1" a="1"/>
  <c r="T357" i="1" s="1"/>
  <c r="T356" i="1" a="1"/>
  <c r="T356" i="1" s="1"/>
  <c r="T355" i="1" a="1"/>
  <c r="T355" i="1" s="1"/>
  <c r="T354" i="1" a="1"/>
  <c r="T354" i="1" s="1"/>
  <c r="T353" i="1" a="1"/>
  <c r="T353" i="1" s="1"/>
  <c r="T352" i="1" a="1"/>
  <c r="T352" i="1" s="1"/>
  <c r="T351" i="1" a="1"/>
  <c r="T351" i="1" s="1"/>
  <c r="T350" i="1" a="1"/>
  <c r="T350" i="1" s="1"/>
  <c r="T349" i="1" a="1"/>
  <c r="T349" i="1" s="1"/>
  <c r="T348" i="1" a="1"/>
  <c r="T348" i="1" s="1"/>
  <c r="T347" i="1" a="1"/>
  <c r="T347" i="1" s="1"/>
  <c r="T346" i="1" a="1"/>
  <c r="T346" i="1" s="1"/>
  <c r="T345" i="1" a="1"/>
  <c r="T345" i="1" s="1"/>
  <c r="T344" i="1" a="1"/>
  <c r="T344" i="1" s="1"/>
  <c r="T343" i="1" a="1"/>
  <c r="T343" i="1" s="1"/>
  <c r="T342" i="1" a="1"/>
  <c r="T342" i="1" s="1"/>
  <c r="T341" i="1" a="1"/>
  <c r="T341" i="1" s="1"/>
  <c r="T340" i="1" a="1"/>
  <c r="T340" i="1" s="1"/>
  <c r="T339" i="1" a="1"/>
  <c r="T339" i="1" s="1"/>
  <c r="T338" i="1" a="1"/>
  <c r="T338" i="1" s="1"/>
  <c r="T337" i="1" a="1"/>
  <c r="T337" i="1" s="1"/>
  <c r="T336" i="1" a="1"/>
  <c r="T336" i="1" s="1"/>
  <c r="T335" i="1" a="1"/>
  <c r="T335" i="1" s="1"/>
  <c r="T334" i="1" a="1"/>
  <c r="T334" i="1" s="1"/>
  <c r="T333" i="1" a="1"/>
  <c r="T333" i="1" s="1"/>
  <c r="T332" i="1" a="1"/>
  <c r="T332" i="1" s="1"/>
  <c r="T331" i="1" a="1"/>
  <c r="T331" i="1" s="1"/>
  <c r="T330" i="1" a="1"/>
  <c r="T330" i="1" s="1"/>
  <c r="T329" i="1" a="1"/>
  <c r="T329" i="1" s="1"/>
  <c r="T328" i="1" a="1"/>
  <c r="T328" i="1" s="1"/>
  <c r="T327" i="1" a="1"/>
  <c r="T327" i="1" s="1"/>
  <c r="T326" i="1" a="1"/>
  <c r="T326" i="1" s="1"/>
  <c r="T325" i="1" a="1"/>
  <c r="T325" i="1" s="1"/>
  <c r="T324" i="1" a="1"/>
  <c r="T324" i="1" s="1"/>
  <c r="T323" i="1" a="1"/>
  <c r="T323" i="1" s="1"/>
  <c r="T322" i="1" a="1"/>
  <c r="T322" i="1" s="1"/>
  <c r="T321" i="1" a="1"/>
  <c r="T321" i="1" s="1"/>
  <c r="T320" i="1" a="1"/>
  <c r="T320" i="1" s="1"/>
  <c r="T319" i="1" a="1"/>
  <c r="T319" i="1" s="1"/>
  <c r="T318" i="1" a="1"/>
  <c r="T318" i="1" s="1"/>
  <c r="T317" i="1" a="1"/>
  <c r="T317" i="1" s="1"/>
  <c r="T316" i="1" a="1"/>
  <c r="T316" i="1" s="1"/>
  <c r="T315" i="1" a="1"/>
  <c r="T315" i="1" s="1"/>
  <c r="T314" i="1" a="1"/>
  <c r="T314" i="1" s="1"/>
  <c r="T313" i="1" a="1"/>
  <c r="T313" i="1" s="1"/>
  <c r="T312" i="1" a="1"/>
  <c r="T312" i="1" s="1"/>
  <c r="T311" i="1" a="1"/>
  <c r="T311" i="1" s="1"/>
  <c r="T310" i="1" a="1"/>
  <c r="T310" i="1" s="1"/>
  <c r="T309" i="1" a="1"/>
  <c r="T309" i="1" s="1"/>
  <c r="T308" i="1" a="1"/>
  <c r="T308" i="1" s="1"/>
  <c r="T307" i="1" a="1"/>
  <c r="T307" i="1" s="1"/>
  <c r="T306" i="1" a="1"/>
  <c r="T306" i="1" s="1"/>
  <c r="T305" i="1" a="1"/>
  <c r="T305" i="1" s="1"/>
  <c r="T304" i="1" a="1"/>
  <c r="T304" i="1" s="1"/>
  <c r="T303" i="1" a="1"/>
  <c r="T303" i="1" s="1"/>
  <c r="T302" i="1" a="1"/>
  <c r="T302" i="1" s="1"/>
  <c r="T301" i="1" a="1"/>
  <c r="T301" i="1" s="1"/>
  <c r="T300" i="1" a="1"/>
  <c r="T300" i="1" s="1"/>
  <c r="T299" i="1" a="1"/>
  <c r="T299" i="1" s="1"/>
  <c r="T298" i="1" a="1"/>
  <c r="T298" i="1" s="1"/>
  <c r="T297" i="1" a="1"/>
  <c r="T297" i="1" s="1"/>
  <c r="T296" i="1" a="1"/>
  <c r="T296" i="1" s="1"/>
  <c r="T295" i="1" a="1"/>
  <c r="T295" i="1" s="1"/>
  <c r="T294" i="1" a="1"/>
  <c r="T294" i="1" s="1"/>
  <c r="T293" i="1" a="1"/>
  <c r="T293" i="1" s="1"/>
  <c r="T292" i="1" a="1"/>
  <c r="T292" i="1" s="1"/>
  <c r="T291" i="1" a="1"/>
  <c r="T291" i="1" s="1"/>
  <c r="T290" i="1" a="1"/>
  <c r="T290" i="1" s="1"/>
  <c r="T289" i="1" a="1"/>
  <c r="T289" i="1" s="1"/>
  <c r="T288" i="1" a="1"/>
  <c r="T288" i="1" s="1"/>
  <c r="T287" i="1" a="1"/>
  <c r="T287" i="1" s="1"/>
  <c r="T286" i="1" a="1"/>
  <c r="T286" i="1" s="1"/>
  <c r="T285" i="1" a="1"/>
  <c r="T285" i="1" s="1"/>
  <c r="T284" i="1" a="1"/>
  <c r="T284" i="1" s="1"/>
  <c r="T283" i="1" a="1"/>
  <c r="T283" i="1" s="1"/>
  <c r="T282" i="1" a="1"/>
  <c r="T282" i="1" s="1"/>
  <c r="T281" i="1" a="1"/>
  <c r="T281" i="1" s="1"/>
  <c r="T280" i="1" a="1"/>
  <c r="T280" i="1" s="1"/>
  <c r="T279" i="1" a="1"/>
  <c r="T279" i="1" s="1"/>
  <c r="T278" i="1" a="1"/>
  <c r="T278" i="1" s="1"/>
  <c r="T277" i="1" a="1"/>
  <c r="T277" i="1" s="1"/>
  <c r="T276" i="1" a="1"/>
  <c r="T276" i="1" s="1"/>
  <c r="T275" i="1" a="1"/>
  <c r="T275" i="1" s="1"/>
  <c r="T274" i="1" a="1"/>
  <c r="T274" i="1" s="1"/>
  <c r="T273" i="1" a="1"/>
  <c r="T273" i="1" s="1"/>
  <c r="T272" i="1" a="1"/>
  <c r="T272" i="1" s="1"/>
  <c r="T271" i="1" a="1"/>
  <c r="T271" i="1" s="1"/>
  <c r="T270" i="1" a="1"/>
  <c r="T270" i="1" s="1"/>
  <c r="T269" i="1" a="1"/>
  <c r="T269" i="1" s="1"/>
  <c r="T268" i="1" a="1"/>
  <c r="T268" i="1" s="1"/>
  <c r="T267" i="1" a="1"/>
  <c r="T267" i="1" s="1"/>
  <c r="T266" i="1" a="1"/>
  <c r="T266" i="1" s="1"/>
  <c r="T265" i="1" a="1"/>
  <c r="T265" i="1" s="1"/>
  <c r="T264" i="1" a="1"/>
  <c r="T264" i="1" s="1"/>
  <c r="T263" i="1" a="1"/>
  <c r="T263" i="1" s="1"/>
  <c r="T262" i="1" a="1"/>
  <c r="T262" i="1" s="1"/>
  <c r="T261" i="1" a="1"/>
  <c r="T261" i="1" s="1"/>
  <c r="T260" i="1" a="1"/>
  <c r="T260" i="1" s="1"/>
  <c r="T259" i="1" a="1"/>
  <c r="T259" i="1" s="1"/>
  <c r="T258" i="1" a="1"/>
  <c r="T258" i="1" s="1"/>
  <c r="T257" i="1" a="1"/>
  <c r="T257" i="1" s="1"/>
  <c r="T256" i="1" a="1"/>
  <c r="T256" i="1" s="1"/>
  <c r="T255" i="1" a="1"/>
  <c r="T255" i="1" s="1"/>
  <c r="T254" i="1" a="1"/>
  <c r="T254" i="1" s="1"/>
  <c r="T253" i="1" a="1"/>
  <c r="T253" i="1" s="1"/>
  <c r="T252" i="1" a="1"/>
  <c r="T252" i="1" s="1"/>
  <c r="T251" i="1" a="1"/>
  <c r="T251" i="1" s="1"/>
  <c r="T250" i="1" a="1"/>
  <c r="T250" i="1" s="1"/>
  <c r="T249" i="1" a="1"/>
  <c r="T249" i="1" s="1"/>
  <c r="T248" i="1" a="1"/>
  <c r="T248" i="1" s="1"/>
  <c r="T247" i="1" a="1"/>
  <c r="T247" i="1" s="1"/>
  <c r="T246" i="1" a="1"/>
  <c r="T246" i="1" s="1"/>
  <c r="T245" i="1" a="1"/>
  <c r="T245" i="1" s="1"/>
  <c r="T244" i="1" a="1"/>
  <c r="T244" i="1" s="1"/>
  <c r="T243" i="1" a="1"/>
  <c r="T243" i="1" s="1"/>
  <c r="T242" i="1" a="1"/>
  <c r="T242" i="1" s="1"/>
  <c r="T241" i="1" a="1"/>
  <c r="T241" i="1" s="1"/>
  <c r="T240" i="1" a="1"/>
  <c r="T240" i="1" s="1"/>
  <c r="T239" i="1" a="1"/>
  <c r="T239" i="1" s="1"/>
  <c r="T238" i="1" a="1"/>
  <c r="T238" i="1" s="1"/>
  <c r="T237" i="1" a="1"/>
  <c r="T237" i="1" s="1"/>
  <c r="T236" i="1" a="1"/>
  <c r="T236" i="1" s="1"/>
  <c r="T235" i="1" a="1"/>
  <c r="T235" i="1" s="1"/>
  <c r="T234" i="1" a="1"/>
  <c r="T234" i="1" s="1"/>
  <c r="T233" i="1" a="1"/>
  <c r="T233" i="1" s="1"/>
  <c r="T232" i="1" a="1"/>
  <c r="T232" i="1" s="1"/>
  <c r="T231" i="1" a="1"/>
  <c r="T231" i="1" s="1"/>
  <c r="T230" i="1" a="1"/>
  <c r="T230" i="1" s="1"/>
  <c r="T229" i="1" a="1"/>
  <c r="T229" i="1" s="1"/>
  <c r="T228" i="1" a="1"/>
  <c r="T228" i="1" s="1"/>
  <c r="T227" i="1" a="1"/>
  <c r="T227" i="1" s="1"/>
  <c r="T226" i="1" a="1"/>
  <c r="T226" i="1" s="1"/>
  <c r="T225" i="1" a="1"/>
  <c r="T225" i="1" s="1"/>
  <c r="T224" i="1" a="1"/>
  <c r="T224" i="1" s="1"/>
  <c r="T223" i="1" a="1"/>
  <c r="T223" i="1" s="1"/>
  <c r="T222" i="1" a="1"/>
  <c r="T222" i="1" s="1"/>
  <c r="T221" i="1" a="1"/>
  <c r="T221" i="1" s="1"/>
  <c r="T220" i="1" a="1"/>
  <c r="T220" i="1" s="1"/>
  <c r="T219" i="1" a="1"/>
  <c r="T219" i="1" s="1"/>
  <c r="T218" i="1" a="1"/>
  <c r="T218" i="1" s="1"/>
  <c r="T217" i="1" a="1"/>
  <c r="T217" i="1" s="1"/>
  <c r="T216" i="1" a="1"/>
  <c r="T216" i="1" s="1"/>
  <c r="T215" i="1" a="1"/>
  <c r="T215" i="1" s="1"/>
  <c r="T214" i="1" a="1"/>
  <c r="T214" i="1" s="1"/>
  <c r="T213" i="1" a="1"/>
  <c r="T213" i="1" s="1"/>
  <c r="T212" i="1" a="1"/>
  <c r="T212" i="1" s="1"/>
  <c r="T211" i="1" a="1"/>
  <c r="T211" i="1" s="1"/>
  <c r="T210" i="1" a="1"/>
  <c r="T210" i="1" s="1"/>
  <c r="T209" i="1" a="1"/>
  <c r="T209" i="1" s="1"/>
  <c r="T208" i="1" a="1"/>
  <c r="T208" i="1" s="1"/>
  <c r="T207" i="1" a="1"/>
  <c r="T207" i="1" s="1"/>
  <c r="T206" i="1" a="1"/>
  <c r="T206" i="1" s="1"/>
  <c r="T205" i="1" a="1"/>
  <c r="T205" i="1" s="1"/>
  <c r="T204" i="1" a="1"/>
  <c r="T204" i="1" s="1"/>
  <c r="T203" i="1" a="1"/>
  <c r="T203" i="1" s="1"/>
  <c r="T202" i="1" a="1"/>
  <c r="T202" i="1" s="1"/>
  <c r="T201" i="1" a="1"/>
  <c r="T201" i="1" s="1"/>
  <c r="T200" i="1" a="1"/>
  <c r="T200" i="1" s="1"/>
  <c r="T199" i="1" a="1"/>
  <c r="T199" i="1" s="1"/>
  <c r="T198" i="1" a="1"/>
  <c r="T198" i="1" s="1"/>
  <c r="T197" i="1" a="1"/>
  <c r="T197" i="1" s="1"/>
  <c r="T196" i="1" a="1"/>
  <c r="T196" i="1" s="1"/>
  <c r="T195" i="1" a="1"/>
  <c r="T195" i="1" s="1"/>
  <c r="T194" i="1" a="1"/>
  <c r="T194" i="1" s="1"/>
  <c r="T193" i="1" a="1"/>
  <c r="T193" i="1" s="1"/>
  <c r="T192" i="1" a="1"/>
  <c r="T192" i="1" s="1"/>
  <c r="T191" i="1" a="1"/>
  <c r="T191" i="1" s="1"/>
  <c r="T190" i="1" a="1"/>
  <c r="T190" i="1" s="1"/>
  <c r="T189" i="1" a="1"/>
  <c r="T189" i="1" s="1"/>
  <c r="T188" i="1" a="1"/>
  <c r="T188" i="1" s="1"/>
  <c r="T187" i="1" a="1"/>
  <c r="T187" i="1" s="1"/>
  <c r="T186" i="1" a="1"/>
  <c r="T186" i="1" s="1"/>
  <c r="T185" i="1" a="1"/>
  <c r="T185" i="1" s="1"/>
  <c r="T184" i="1" a="1"/>
  <c r="T184" i="1" s="1"/>
  <c r="T183" i="1" a="1"/>
  <c r="T183" i="1" s="1"/>
  <c r="T182" i="1" a="1"/>
  <c r="T182" i="1" s="1"/>
  <c r="T181" i="1" a="1"/>
  <c r="T181" i="1" s="1"/>
  <c r="T180" i="1" a="1"/>
  <c r="T180" i="1" s="1"/>
  <c r="T179" i="1" a="1"/>
  <c r="T179" i="1" s="1"/>
  <c r="T178" i="1" a="1"/>
  <c r="T178" i="1" s="1"/>
  <c r="T177" i="1" a="1"/>
  <c r="T177" i="1" s="1"/>
  <c r="T176" i="1" a="1"/>
  <c r="T176" i="1" s="1"/>
  <c r="T175" i="1" a="1"/>
  <c r="T175" i="1" s="1"/>
  <c r="T174" i="1" a="1"/>
  <c r="T174" i="1" s="1"/>
  <c r="T173" i="1" a="1"/>
  <c r="T173" i="1" s="1"/>
  <c r="T172" i="1" a="1"/>
  <c r="T172" i="1" s="1"/>
  <c r="T171" i="1" a="1"/>
  <c r="T171" i="1" s="1"/>
  <c r="T170" i="1" a="1"/>
  <c r="T170" i="1" s="1"/>
  <c r="T169" i="1" a="1"/>
  <c r="T169" i="1" s="1"/>
  <c r="T168" i="1" a="1"/>
  <c r="T168" i="1" s="1"/>
  <c r="T167" i="1" a="1"/>
  <c r="T167" i="1" s="1"/>
  <c r="T166" i="1" a="1"/>
  <c r="T166" i="1" s="1"/>
  <c r="T165" i="1" a="1"/>
  <c r="T165" i="1" s="1"/>
  <c r="T164" i="1" a="1"/>
  <c r="T164" i="1" s="1"/>
  <c r="T163" i="1" a="1"/>
  <c r="T163" i="1" s="1"/>
  <c r="T162" i="1" a="1"/>
  <c r="T162" i="1" s="1"/>
  <c r="T161" i="1" a="1"/>
  <c r="T161" i="1" s="1"/>
  <c r="T160" i="1" a="1"/>
  <c r="T160" i="1" s="1"/>
  <c r="T159" i="1" a="1"/>
  <c r="T159" i="1" s="1"/>
  <c r="T158" i="1" a="1"/>
  <c r="T158" i="1" s="1"/>
  <c r="T157" i="1" a="1"/>
  <c r="T157" i="1" s="1"/>
  <c r="T156" i="1" a="1"/>
  <c r="T156" i="1" s="1"/>
  <c r="T155" i="1" a="1"/>
  <c r="T155" i="1" s="1"/>
  <c r="T154" i="1" a="1"/>
  <c r="T154" i="1" s="1"/>
  <c r="T153" i="1" a="1"/>
  <c r="T153" i="1" s="1"/>
  <c r="T152" i="1" a="1"/>
  <c r="T152" i="1" s="1"/>
  <c r="T151" i="1" a="1"/>
  <c r="T151" i="1" s="1"/>
  <c r="T150" i="1" a="1"/>
  <c r="T150" i="1" s="1"/>
  <c r="T149" i="1" a="1"/>
  <c r="T149" i="1" s="1"/>
  <c r="T148" i="1" a="1"/>
  <c r="T148" i="1" s="1"/>
  <c r="T147" i="1" a="1"/>
  <c r="T147" i="1" s="1"/>
  <c r="T146" i="1" a="1"/>
  <c r="T146" i="1" s="1"/>
  <c r="T145" i="1" a="1"/>
  <c r="T145" i="1" s="1"/>
  <c r="T144" i="1" a="1"/>
  <c r="T144" i="1" s="1"/>
  <c r="T143" i="1" a="1"/>
  <c r="T143" i="1" s="1"/>
  <c r="T142" i="1" a="1"/>
  <c r="T142" i="1" s="1"/>
  <c r="T141" i="1" a="1"/>
  <c r="T141" i="1" s="1"/>
  <c r="T140" i="1" a="1"/>
  <c r="T140" i="1" s="1"/>
  <c r="T139" i="1" a="1"/>
  <c r="T139" i="1" s="1"/>
  <c r="T138" i="1" a="1"/>
  <c r="T138" i="1" s="1"/>
  <c r="T137" i="1" a="1"/>
  <c r="T137" i="1" s="1"/>
  <c r="T136" i="1" a="1"/>
  <c r="T136" i="1" s="1"/>
  <c r="T135" i="1" a="1"/>
  <c r="T135" i="1" s="1"/>
  <c r="T134" i="1" a="1"/>
  <c r="T134" i="1" s="1"/>
  <c r="T133" i="1" a="1"/>
  <c r="T133" i="1" s="1"/>
  <c r="T132" i="1" a="1"/>
  <c r="T132" i="1" s="1"/>
  <c r="T131" i="1" a="1"/>
  <c r="T131" i="1" s="1"/>
  <c r="T130" i="1" a="1"/>
  <c r="T130" i="1" s="1"/>
  <c r="T129" i="1" a="1"/>
  <c r="T129" i="1" s="1"/>
  <c r="T128" i="1" a="1"/>
  <c r="T128" i="1" s="1"/>
  <c r="T127" i="1" a="1"/>
  <c r="T127" i="1" s="1"/>
  <c r="T126" i="1" a="1"/>
  <c r="T126" i="1" s="1"/>
  <c r="T125" i="1" a="1"/>
  <c r="T125" i="1" s="1"/>
  <c r="T124" i="1" a="1"/>
  <c r="T124" i="1" s="1"/>
  <c r="T123" i="1" a="1"/>
  <c r="T123" i="1" s="1"/>
  <c r="T122" i="1" a="1"/>
  <c r="T122" i="1" s="1"/>
  <c r="T121" i="1" a="1"/>
  <c r="T121" i="1" s="1"/>
  <c r="T120" i="1" a="1"/>
  <c r="T120" i="1" s="1"/>
  <c r="T119" i="1" a="1"/>
  <c r="T119" i="1" s="1"/>
  <c r="T118" i="1" a="1"/>
  <c r="T118" i="1" s="1"/>
  <c r="T117" i="1" a="1"/>
  <c r="T117" i="1" s="1"/>
  <c r="T116" i="1" a="1"/>
  <c r="T116" i="1" s="1"/>
  <c r="T115" i="1" a="1"/>
  <c r="T115" i="1" s="1"/>
  <c r="T114" i="1" a="1"/>
  <c r="T114" i="1" s="1"/>
  <c r="T113" i="1" a="1"/>
  <c r="T113" i="1" s="1"/>
  <c r="T112" i="1" a="1"/>
  <c r="T112" i="1" s="1"/>
  <c r="T111" i="1" a="1"/>
  <c r="T111" i="1" s="1"/>
  <c r="T110" i="1" a="1"/>
  <c r="T110" i="1" s="1"/>
  <c r="T109" i="1" a="1"/>
  <c r="T109" i="1" s="1"/>
  <c r="T108" i="1" a="1"/>
  <c r="T108" i="1" s="1"/>
  <c r="T107" i="1" a="1"/>
  <c r="T107" i="1" s="1"/>
  <c r="T106" i="1" a="1"/>
  <c r="T106" i="1" s="1"/>
  <c r="T105" i="1" a="1"/>
  <c r="T105" i="1" s="1"/>
  <c r="T104" i="1" a="1"/>
  <c r="T104" i="1" s="1"/>
  <c r="T103" i="1" a="1"/>
  <c r="T103" i="1" s="1"/>
  <c r="T102" i="1" a="1"/>
  <c r="T102" i="1" s="1"/>
  <c r="T101" i="1" a="1"/>
  <c r="T101" i="1" s="1"/>
  <c r="T100" i="1" a="1"/>
  <c r="T100" i="1" s="1"/>
  <c r="T99" i="1" a="1"/>
  <c r="T99" i="1" s="1"/>
  <c r="T98" i="1" a="1"/>
  <c r="T98" i="1" s="1"/>
  <c r="T97" i="1" a="1"/>
  <c r="T97" i="1" s="1"/>
  <c r="T96" i="1" a="1"/>
  <c r="T96" i="1" s="1"/>
  <c r="T95" i="1" a="1"/>
  <c r="T95" i="1" s="1"/>
  <c r="T94" i="1" a="1"/>
  <c r="T94" i="1" s="1"/>
  <c r="T93" i="1" a="1"/>
  <c r="T93" i="1" s="1"/>
  <c r="T92" i="1" a="1"/>
  <c r="T92" i="1" s="1"/>
  <c r="T91" i="1" a="1"/>
  <c r="T91" i="1" s="1"/>
  <c r="T90" i="1" a="1"/>
  <c r="T90" i="1" s="1"/>
  <c r="T89" i="1" a="1"/>
  <c r="T89" i="1" s="1"/>
  <c r="T88" i="1" a="1"/>
  <c r="T88" i="1" s="1"/>
  <c r="T87" i="1" a="1"/>
  <c r="T87" i="1" s="1"/>
  <c r="T86" i="1" a="1"/>
  <c r="T86" i="1" s="1"/>
  <c r="T85" i="1" a="1"/>
  <c r="T85" i="1" s="1"/>
  <c r="T84" i="1" a="1"/>
  <c r="T84" i="1" s="1"/>
  <c r="T83" i="1" a="1"/>
  <c r="T83" i="1" s="1"/>
  <c r="T82" i="1" a="1"/>
  <c r="T82" i="1" s="1"/>
  <c r="T81" i="1" a="1"/>
  <c r="T81" i="1" s="1"/>
  <c r="T80" i="1" a="1"/>
  <c r="T80" i="1" s="1"/>
  <c r="T79" i="1" a="1"/>
  <c r="T79" i="1" s="1"/>
  <c r="T78" i="1" a="1"/>
  <c r="T78" i="1" s="1"/>
  <c r="T77" i="1" a="1"/>
  <c r="T77" i="1" s="1"/>
  <c r="T76" i="1" a="1"/>
  <c r="T76" i="1" s="1"/>
  <c r="T75" i="1" a="1"/>
  <c r="T75" i="1" s="1"/>
  <c r="T74" i="1" a="1"/>
  <c r="T74" i="1" s="1"/>
  <c r="T73" i="1" a="1"/>
  <c r="T73" i="1" s="1"/>
  <c r="T72" i="1" a="1"/>
  <c r="T72" i="1" s="1"/>
  <c r="T71" i="1" a="1"/>
  <c r="T71" i="1" s="1"/>
  <c r="T70" i="1" a="1"/>
  <c r="T70" i="1" s="1"/>
  <c r="T69" i="1" a="1"/>
  <c r="T69" i="1" s="1"/>
  <c r="T68" i="1" a="1"/>
  <c r="T68" i="1" s="1"/>
  <c r="T67" i="1" a="1"/>
  <c r="T67" i="1" s="1"/>
  <c r="T66" i="1" a="1"/>
  <c r="T66" i="1" s="1"/>
  <c r="T65" i="1" a="1"/>
  <c r="T65" i="1" s="1"/>
  <c r="T64" i="1" a="1"/>
  <c r="T64" i="1" s="1"/>
  <c r="T63" i="1" a="1"/>
  <c r="T63" i="1" s="1"/>
  <c r="T62" i="1" a="1"/>
  <c r="T62" i="1" s="1"/>
  <c r="T61" i="1" a="1"/>
  <c r="T61" i="1" s="1"/>
  <c r="T60" i="1" a="1"/>
  <c r="T60" i="1" s="1"/>
  <c r="T59" i="1" a="1"/>
  <c r="T59" i="1" s="1"/>
  <c r="T58" i="1" a="1"/>
  <c r="T58" i="1" s="1"/>
  <c r="T57" i="1" a="1"/>
  <c r="T57" i="1" s="1"/>
  <c r="T56" i="1" a="1"/>
  <c r="T56" i="1" s="1"/>
  <c r="T55" i="1" a="1"/>
  <c r="T55" i="1" s="1"/>
  <c r="T54" i="1" a="1"/>
  <c r="T54" i="1" s="1"/>
  <c r="T53" i="1" a="1"/>
  <c r="T53" i="1" s="1"/>
  <c r="T52" i="1" a="1"/>
  <c r="T52" i="1" s="1"/>
  <c r="T51" i="1" a="1"/>
  <c r="T51" i="1" s="1"/>
  <c r="T50" i="1" a="1"/>
  <c r="T50" i="1" s="1"/>
  <c r="T49" i="1" a="1"/>
  <c r="T49" i="1" s="1"/>
  <c r="T48" i="1" a="1"/>
  <c r="T48" i="1" s="1"/>
  <c r="T47" i="1" a="1"/>
  <c r="T47" i="1" s="1"/>
  <c r="T46" i="1" a="1"/>
  <c r="T46" i="1" s="1"/>
  <c r="T45" i="1" a="1"/>
  <c r="T45" i="1" s="1"/>
  <c r="T44" i="1" a="1"/>
  <c r="T44" i="1" s="1"/>
  <c r="T43" i="1" a="1"/>
  <c r="T43" i="1" s="1"/>
  <c r="T42" i="1" a="1"/>
  <c r="T42" i="1" s="1"/>
  <c r="T41" i="1" a="1"/>
  <c r="T41" i="1" s="1"/>
  <c r="T40" i="1" a="1"/>
  <c r="T40" i="1" s="1"/>
  <c r="T39" i="1" a="1"/>
  <c r="T39" i="1" s="1"/>
  <c r="T38" i="1" a="1"/>
  <c r="T38" i="1" s="1"/>
  <c r="T37" i="1" a="1"/>
  <c r="T37" i="1" s="1"/>
  <c r="T36" i="1" a="1"/>
  <c r="T36" i="1" s="1"/>
  <c r="T35" i="1" a="1"/>
  <c r="T35" i="1" s="1"/>
  <c r="T34" i="1" a="1"/>
  <c r="T34" i="1" s="1"/>
  <c r="T33" i="1" a="1"/>
  <c r="T33" i="1" s="1"/>
  <c r="T32" i="1" a="1"/>
  <c r="T32" i="1" s="1"/>
  <c r="T31" i="1" a="1"/>
  <c r="T31" i="1" s="1"/>
  <c r="T30" i="1" a="1"/>
  <c r="T30" i="1" s="1"/>
  <c r="T29" i="1" a="1"/>
  <c r="T29" i="1" s="1"/>
  <c r="T28" i="1" a="1"/>
  <c r="T28" i="1" s="1"/>
  <c r="T27" i="1" a="1"/>
  <c r="T27" i="1" s="1"/>
  <c r="T26" i="1" a="1"/>
  <c r="T26" i="1" s="1"/>
  <c r="T25" i="1" a="1"/>
  <c r="T25" i="1" s="1"/>
  <c r="T24" i="1" a="1"/>
  <c r="T24" i="1" s="1"/>
  <c r="T23" i="1" a="1"/>
  <c r="T23" i="1" s="1"/>
  <c r="T22" i="1" a="1"/>
  <c r="T22" i="1" s="1"/>
  <c r="T21" i="1" a="1"/>
  <c r="T21" i="1" s="1"/>
  <c r="T20" i="1" a="1"/>
  <c r="T20" i="1" s="1"/>
  <c r="T19" i="1" a="1"/>
  <c r="T19" i="1" s="1"/>
  <c r="T18" i="1" a="1"/>
  <c r="T18" i="1" s="1"/>
  <c r="T17" i="1" a="1"/>
  <c r="T17" i="1" s="1"/>
  <c r="T16" i="1" a="1"/>
  <c r="T16" i="1" s="1"/>
  <c r="T15" i="1" a="1"/>
  <c r="T15" i="1" s="1"/>
  <c r="T14" i="1" a="1"/>
  <c r="T14" i="1" s="1"/>
  <c r="T13" i="1" a="1"/>
  <c r="T13" i="1" s="1"/>
  <c r="T12" i="1" a="1"/>
  <c r="T12" i="1" s="1"/>
  <c r="T11" i="1" a="1"/>
  <c r="T11" i="1" s="1"/>
  <c r="T10" i="1" a="1"/>
  <c r="T10" i="1" s="1"/>
  <c r="T9" i="1" a="1"/>
  <c r="T9" i="1" s="1"/>
  <c r="T8" i="1" a="1"/>
  <c r="T8" i="1" s="1"/>
  <c r="T7" i="1" a="1"/>
  <c r="T7" i="1" s="1"/>
  <c r="T6" i="1" a="1"/>
  <c r="T6" i="1" s="1"/>
  <c r="T5" i="1" a="1"/>
  <c r="T5" i="1" s="1"/>
  <c r="T4" i="1" a="1"/>
  <c r="T4" i="1" s="1"/>
  <c r="T3" i="1" a="1"/>
  <c r="T3" i="1" s="1"/>
  <c r="T2" i="1" a="1"/>
  <c r="T2" i="1" s="1"/>
  <c r="W4" i="1"/>
  <c r="W3" i="1"/>
  <c r="W2" i="1"/>
  <c r="P2" i="1"/>
  <c r="Q2" i="1" s="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002" i="1"/>
  <c r="Q2002" i="1" s="1"/>
  <c r="P2003" i="1"/>
  <c r="Q2003" i="1" s="1"/>
  <c r="P2004" i="1"/>
  <c r="Q2004" i="1" s="1"/>
  <c r="P2005" i="1"/>
  <c r="Q2005" i="1" s="1"/>
  <c r="P2006" i="1"/>
  <c r="Q2006" i="1" s="1"/>
  <c r="P2007" i="1"/>
  <c r="Q2007" i="1" s="1"/>
  <c r="P2008" i="1"/>
  <c r="Q2008" i="1" s="1"/>
  <c r="P2009" i="1"/>
  <c r="Q2009" i="1" s="1"/>
  <c r="P2010" i="1"/>
  <c r="Q2010" i="1" s="1"/>
  <c r="P2011" i="1"/>
  <c r="Q2011" i="1" s="1"/>
  <c r="P2012" i="1"/>
  <c r="Q2012" i="1" s="1"/>
  <c r="P2013" i="1"/>
  <c r="Q2013" i="1" s="1"/>
  <c r="P2014" i="1"/>
  <c r="Q2014" i="1" s="1"/>
  <c r="P2015" i="1"/>
  <c r="Q2015" i="1" s="1"/>
  <c r="P2016" i="1"/>
  <c r="Q2016" i="1" s="1"/>
  <c r="P2017" i="1"/>
  <c r="Q2017" i="1" s="1"/>
  <c r="P2018" i="1"/>
  <c r="Q2018" i="1" s="1"/>
  <c r="P2019" i="1"/>
  <c r="Q2019" i="1" s="1"/>
  <c r="P2020" i="1"/>
  <c r="Q2020" i="1" s="1"/>
  <c r="P2021" i="1"/>
  <c r="Q2021" i="1" s="1"/>
  <c r="P2022" i="1"/>
  <c r="Q2022" i="1" s="1"/>
  <c r="P2023" i="1"/>
  <c r="Q2023" i="1" s="1"/>
  <c r="P2024" i="1"/>
  <c r="Q2024" i="1" s="1"/>
  <c r="P2025" i="1"/>
  <c r="Q2025" i="1" s="1"/>
  <c r="P2026" i="1"/>
  <c r="Q2026" i="1" s="1"/>
  <c r="P2027" i="1"/>
  <c r="Q2027" i="1" s="1"/>
  <c r="P2028" i="1"/>
  <c r="Q2028" i="1" s="1"/>
  <c r="P2029" i="1"/>
  <c r="Q2029" i="1" s="1"/>
  <c r="P2030" i="1"/>
  <c r="Q2030" i="1" s="1"/>
  <c r="P2031" i="1"/>
  <c r="Q2031" i="1" s="1"/>
  <c r="P2032" i="1"/>
  <c r="Q2032" i="1" s="1"/>
  <c r="P2033" i="1"/>
  <c r="Q2033" i="1" s="1"/>
  <c r="P2034" i="1"/>
  <c r="Q2034" i="1" s="1"/>
  <c r="P2035" i="1"/>
  <c r="Q2035" i="1" s="1"/>
  <c r="P2036" i="1"/>
  <c r="Q2036" i="1" s="1"/>
  <c r="P2037" i="1"/>
  <c r="Q2037" i="1" s="1"/>
  <c r="P2038" i="1"/>
  <c r="Q2038" i="1" s="1"/>
  <c r="P2039" i="1"/>
  <c r="Q2039" i="1" s="1"/>
  <c r="P2040" i="1"/>
  <c r="Q2040" i="1" s="1"/>
  <c r="P2041" i="1"/>
  <c r="Q2041" i="1" s="1"/>
  <c r="P2042" i="1"/>
  <c r="Q2042" i="1" s="1"/>
  <c r="P2043" i="1"/>
  <c r="Q2043" i="1" s="1"/>
  <c r="P2044" i="1"/>
  <c r="Q2044" i="1" s="1"/>
  <c r="P2045" i="1"/>
  <c r="Q2045" i="1" s="1"/>
  <c r="P2046" i="1"/>
  <c r="Q2046" i="1" s="1"/>
  <c r="P2047" i="1"/>
  <c r="Q2047" i="1" s="1"/>
  <c r="P2048" i="1"/>
  <c r="Q2048" i="1" s="1"/>
  <c r="P2049" i="1"/>
  <c r="Q2049" i="1" s="1"/>
  <c r="P2050" i="1"/>
  <c r="Q2050" i="1" s="1"/>
  <c r="P2051" i="1"/>
  <c r="Q2051" i="1" s="1"/>
  <c r="P2052" i="1"/>
  <c r="Q2052" i="1" s="1"/>
  <c r="P2053" i="1"/>
  <c r="Q2053" i="1" s="1"/>
  <c r="P2054" i="1"/>
  <c r="Q2054" i="1" s="1"/>
  <c r="P2055" i="1"/>
  <c r="Q2055" i="1" s="1"/>
  <c r="P2056" i="1"/>
  <c r="Q2056" i="1" s="1"/>
  <c r="P2057" i="1"/>
  <c r="Q2057" i="1" s="1"/>
  <c r="P2058" i="1"/>
  <c r="Q2058" i="1" s="1"/>
  <c r="P2059" i="1"/>
  <c r="Q2059" i="1" s="1"/>
  <c r="P2060" i="1"/>
  <c r="Q2060" i="1" s="1"/>
  <c r="P2061" i="1"/>
  <c r="Q2061" i="1" s="1"/>
  <c r="P2062" i="1"/>
  <c r="Q2062" i="1" s="1"/>
  <c r="P2063" i="1"/>
  <c r="Q2063" i="1" s="1"/>
  <c r="P2064" i="1"/>
  <c r="Q2064" i="1" s="1"/>
  <c r="P2065" i="1"/>
  <c r="Q2065" i="1" s="1"/>
  <c r="P2066" i="1"/>
  <c r="Q2066" i="1" s="1"/>
  <c r="P2067" i="1"/>
  <c r="Q2067" i="1" s="1"/>
  <c r="P2068" i="1"/>
  <c r="Q2068" i="1" s="1"/>
  <c r="P2069" i="1"/>
  <c r="Q2069" i="1" s="1"/>
  <c r="P2070" i="1"/>
  <c r="Q2070" i="1" s="1"/>
  <c r="P2071" i="1"/>
  <c r="Q2071" i="1" s="1"/>
  <c r="P2072" i="1"/>
  <c r="Q2072" i="1" s="1"/>
  <c r="P2073" i="1"/>
  <c r="Q2073" i="1" s="1"/>
  <c r="P2074" i="1"/>
  <c r="Q2074" i="1" s="1"/>
  <c r="P2075" i="1"/>
  <c r="Q2075" i="1" s="1"/>
  <c r="P2076" i="1"/>
  <c r="Q2076" i="1" s="1"/>
  <c r="P2077" i="1"/>
  <c r="Q2077" i="1" s="1"/>
  <c r="P2078" i="1"/>
  <c r="Q2078" i="1" s="1"/>
  <c r="P2079" i="1"/>
  <c r="Q2079" i="1" s="1"/>
  <c r="P2080" i="1"/>
  <c r="Q2080" i="1" s="1"/>
  <c r="P2081" i="1"/>
  <c r="Q2081" i="1" s="1"/>
  <c r="P2082" i="1"/>
  <c r="Q2082" i="1" s="1"/>
  <c r="P2083" i="1"/>
  <c r="Q2083" i="1" s="1"/>
  <c r="P2084" i="1"/>
  <c r="Q2084" i="1" s="1"/>
  <c r="P2085" i="1"/>
  <c r="Q2085" i="1" s="1"/>
  <c r="P2086" i="1"/>
  <c r="Q2086" i="1" s="1"/>
  <c r="P2087" i="1"/>
  <c r="Q2087" i="1" s="1"/>
  <c r="P2088" i="1"/>
  <c r="Q2088" i="1" s="1"/>
  <c r="P2089" i="1"/>
  <c r="Q2089" i="1" s="1"/>
  <c r="P2090" i="1"/>
  <c r="Q2090" i="1" s="1"/>
  <c r="P2091" i="1"/>
  <c r="Q2091" i="1" s="1"/>
  <c r="P2092" i="1"/>
  <c r="Q2092" i="1" s="1"/>
  <c r="P2093" i="1"/>
  <c r="Q2093" i="1" s="1"/>
  <c r="P2094" i="1"/>
  <c r="Q2094" i="1" s="1"/>
  <c r="P2095" i="1"/>
  <c r="Q2095" i="1" s="1"/>
  <c r="P2096" i="1"/>
  <c r="Q2096" i="1" s="1"/>
  <c r="P2097" i="1"/>
  <c r="Q2097" i="1" s="1"/>
  <c r="P2098" i="1"/>
  <c r="Q2098" i="1" s="1"/>
  <c r="P2099" i="1"/>
  <c r="Q2099" i="1" s="1"/>
  <c r="P2100" i="1"/>
  <c r="Q2100" i="1" s="1"/>
  <c r="P2101" i="1"/>
  <c r="Q2101" i="1" s="1"/>
  <c r="P2102" i="1"/>
  <c r="Q2102" i="1" s="1"/>
  <c r="P2103" i="1"/>
  <c r="Q2103" i="1" s="1"/>
  <c r="P2104" i="1"/>
  <c r="Q2104" i="1" s="1"/>
  <c r="P2105" i="1"/>
  <c r="Q2105" i="1" s="1"/>
  <c r="P2106" i="1"/>
  <c r="Q2106" i="1" s="1"/>
  <c r="P2107" i="1"/>
  <c r="Q2107" i="1" s="1"/>
  <c r="P2108" i="1"/>
  <c r="Q2108" i="1" s="1"/>
  <c r="P2109" i="1"/>
  <c r="Q2109" i="1" s="1"/>
  <c r="P2110" i="1"/>
  <c r="Q2110" i="1" s="1"/>
  <c r="P2111" i="1"/>
  <c r="Q2111" i="1" s="1"/>
  <c r="P2112" i="1"/>
  <c r="Q2112" i="1" s="1"/>
  <c r="P2113" i="1"/>
  <c r="Q2113" i="1" s="1"/>
  <c r="P2114" i="1"/>
  <c r="Q2114" i="1" s="1"/>
  <c r="P2115" i="1"/>
  <c r="Q2115" i="1" s="1"/>
  <c r="P2116" i="1"/>
  <c r="Q2116" i="1" s="1"/>
  <c r="P2117" i="1"/>
  <c r="Q2117" i="1" s="1"/>
  <c r="P2118" i="1"/>
  <c r="Q2118" i="1" s="1"/>
  <c r="P2119" i="1"/>
  <c r="Q2119" i="1" s="1"/>
  <c r="P2120" i="1"/>
  <c r="Q2120" i="1" s="1"/>
  <c r="P2121" i="1"/>
  <c r="Q2121" i="1" s="1"/>
  <c r="P2122" i="1"/>
  <c r="Q2122" i="1" s="1"/>
  <c r="P2123" i="1"/>
  <c r="Q2123" i="1" s="1"/>
  <c r="P2124" i="1"/>
  <c r="Q2124" i="1" s="1"/>
  <c r="P2125" i="1"/>
  <c r="Q2125" i="1" s="1"/>
  <c r="P2126" i="1"/>
  <c r="Q2126" i="1" s="1"/>
  <c r="P2127" i="1"/>
  <c r="Q2127" i="1" s="1"/>
  <c r="P2128" i="1"/>
  <c r="Q2128" i="1" s="1"/>
  <c r="P2129" i="1"/>
  <c r="Q2129" i="1" s="1"/>
  <c r="P2130" i="1"/>
  <c r="Q2130" i="1" s="1"/>
  <c r="P2131" i="1"/>
  <c r="Q2131" i="1" s="1"/>
  <c r="P2132" i="1"/>
  <c r="Q2132" i="1" s="1"/>
  <c r="P2133" i="1"/>
  <c r="Q2133" i="1" s="1"/>
  <c r="P2134" i="1"/>
  <c r="Q2134" i="1" s="1"/>
  <c r="P2135" i="1"/>
  <c r="Q2135" i="1" s="1"/>
  <c r="P2136" i="1"/>
  <c r="Q2136" i="1" s="1"/>
  <c r="P2137" i="1"/>
  <c r="Q2137" i="1" s="1"/>
  <c r="P2138" i="1"/>
  <c r="Q2138" i="1" s="1"/>
  <c r="P2139" i="1"/>
  <c r="Q2139" i="1" s="1"/>
  <c r="P2140" i="1"/>
  <c r="Q2140" i="1" s="1"/>
  <c r="P2141" i="1"/>
  <c r="Q2141" i="1" s="1"/>
  <c r="P2142" i="1"/>
  <c r="Q2142" i="1" s="1"/>
  <c r="P2143" i="1"/>
  <c r="Q2143" i="1" s="1"/>
  <c r="P2144" i="1"/>
  <c r="Q2144" i="1" s="1"/>
  <c r="P2145" i="1"/>
  <c r="Q2145" i="1" s="1"/>
  <c r="P2146" i="1"/>
  <c r="Q2146" i="1" s="1"/>
  <c r="P2147" i="1"/>
  <c r="Q2147" i="1" s="1"/>
  <c r="P2148" i="1"/>
  <c r="Q2148" i="1" s="1"/>
  <c r="P2149" i="1"/>
  <c r="Q2149" i="1" s="1"/>
  <c r="P2150" i="1"/>
  <c r="Q2150" i="1" s="1"/>
  <c r="P2151" i="1"/>
  <c r="Q2151" i="1" s="1"/>
  <c r="P2152" i="1"/>
  <c r="Q2152" i="1" s="1"/>
  <c r="P2153" i="1"/>
  <c r="Q2153" i="1" s="1"/>
  <c r="P2154" i="1"/>
  <c r="Q2154" i="1" s="1"/>
  <c r="P2155" i="1"/>
  <c r="Q2155" i="1" s="1"/>
  <c r="P2156" i="1"/>
  <c r="Q2156" i="1" s="1"/>
  <c r="P2157" i="1"/>
  <c r="Q2157" i="1" s="1"/>
  <c r="P2158" i="1"/>
  <c r="Q2158" i="1" s="1"/>
  <c r="P2159" i="1"/>
  <c r="Q2159" i="1" s="1"/>
  <c r="P2160" i="1"/>
  <c r="Q2160" i="1" s="1"/>
  <c r="P2161" i="1"/>
  <c r="Q2161" i="1" s="1"/>
  <c r="P2162" i="1"/>
  <c r="Q2162" i="1" s="1"/>
  <c r="P2163" i="1"/>
  <c r="Q2163" i="1" s="1"/>
  <c r="P2164" i="1"/>
  <c r="Q2164" i="1" s="1"/>
  <c r="P2165" i="1"/>
  <c r="Q2165" i="1" s="1"/>
  <c r="P2166" i="1"/>
  <c r="Q2166" i="1" s="1"/>
  <c r="P2167" i="1"/>
  <c r="Q2167" i="1" s="1"/>
  <c r="P2168" i="1"/>
  <c r="Q2168" i="1" s="1"/>
  <c r="P2169" i="1"/>
  <c r="Q2169" i="1" s="1"/>
  <c r="P2170" i="1"/>
  <c r="Q2170" i="1" s="1"/>
  <c r="P2171" i="1"/>
  <c r="Q2171" i="1" s="1"/>
  <c r="P2172" i="1"/>
  <c r="Q2172" i="1" s="1"/>
  <c r="P2173" i="1"/>
  <c r="Q2173" i="1" s="1"/>
  <c r="P2174" i="1"/>
  <c r="Q2174" i="1" s="1"/>
  <c r="P2175" i="1"/>
  <c r="Q2175" i="1" s="1"/>
  <c r="P2176" i="1"/>
  <c r="Q2176" i="1" s="1"/>
  <c r="P2177" i="1"/>
  <c r="Q2177" i="1" s="1"/>
  <c r="P2178" i="1"/>
  <c r="Q2178" i="1" s="1"/>
  <c r="P2179" i="1"/>
  <c r="Q2179" i="1" s="1"/>
  <c r="P2180" i="1"/>
  <c r="Q2180" i="1" s="1"/>
  <c r="P2181" i="1"/>
  <c r="Q2181" i="1" s="1"/>
  <c r="P2182" i="1"/>
  <c r="Q2182" i="1" s="1"/>
  <c r="P2183" i="1"/>
  <c r="Q2183" i="1" s="1"/>
  <c r="P2184" i="1"/>
  <c r="Q2184" i="1" s="1"/>
  <c r="P2185" i="1"/>
  <c r="Q2185" i="1" s="1"/>
  <c r="P2186" i="1"/>
  <c r="Q2186" i="1" s="1"/>
  <c r="P2187" i="1"/>
  <c r="Q2187" i="1" s="1"/>
  <c r="P2188" i="1"/>
  <c r="Q2188" i="1" s="1"/>
  <c r="P2189" i="1"/>
  <c r="Q2189" i="1" s="1"/>
  <c r="P2190" i="1"/>
  <c r="Q2190" i="1" s="1"/>
  <c r="P2191" i="1"/>
  <c r="Q2191" i="1" s="1"/>
  <c r="P2192" i="1"/>
  <c r="Q2192" i="1" s="1"/>
  <c r="P2193" i="1"/>
  <c r="Q2193" i="1" s="1"/>
  <c r="P2194" i="1"/>
  <c r="Q2194" i="1" s="1"/>
  <c r="P2195" i="1"/>
  <c r="Q2195" i="1" s="1"/>
  <c r="P2196" i="1"/>
  <c r="Q2196" i="1" s="1"/>
  <c r="P2197" i="1"/>
  <c r="Q2197" i="1" s="1"/>
  <c r="P2198" i="1"/>
  <c r="Q2198" i="1" s="1"/>
  <c r="P2199" i="1"/>
  <c r="Q2199" i="1" s="1"/>
  <c r="P2200" i="1"/>
  <c r="Q2200" i="1" s="1"/>
  <c r="P2201" i="1"/>
  <c r="Q2201" i="1" s="1"/>
  <c r="P2202" i="1"/>
  <c r="Q2202" i="1" s="1"/>
  <c r="P2203" i="1"/>
  <c r="Q2203" i="1" s="1"/>
  <c r="P2204" i="1"/>
  <c r="Q2204" i="1" s="1"/>
  <c r="P2205" i="1"/>
  <c r="Q2205" i="1" s="1"/>
  <c r="P2206" i="1"/>
  <c r="Q2206" i="1" s="1"/>
  <c r="P2207" i="1"/>
  <c r="Q2207" i="1" s="1"/>
  <c r="P2208" i="1"/>
  <c r="Q2208" i="1" s="1"/>
  <c r="P2209" i="1"/>
  <c r="Q2209" i="1" s="1"/>
  <c r="P2210" i="1"/>
  <c r="Q2210" i="1" s="1"/>
  <c r="P2211" i="1"/>
  <c r="Q2211" i="1" s="1"/>
  <c r="P2212" i="1"/>
  <c r="Q2212" i="1" s="1"/>
  <c r="P2213" i="1"/>
  <c r="Q2213" i="1" s="1"/>
  <c r="P2214" i="1"/>
  <c r="Q2214" i="1" s="1"/>
  <c r="P2215" i="1"/>
  <c r="Q2215" i="1" s="1"/>
  <c r="P2216" i="1"/>
  <c r="Q2216" i="1" s="1"/>
  <c r="P2217" i="1"/>
  <c r="Q2217" i="1" s="1"/>
  <c r="P2218" i="1"/>
  <c r="Q2218" i="1" s="1"/>
  <c r="P2219" i="1"/>
  <c r="Q2219" i="1" s="1"/>
  <c r="P2220" i="1"/>
  <c r="Q2220" i="1" s="1"/>
  <c r="P2221" i="1"/>
  <c r="Q2221" i="1" s="1"/>
  <c r="P2222" i="1"/>
  <c r="Q2222" i="1" s="1"/>
  <c r="P2223" i="1"/>
  <c r="Q2223" i="1" s="1"/>
  <c r="P2224" i="1"/>
  <c r="Q2224" i="1" s="1"/>
  <c r="P2225" i="1"/>
  <c r="Q2225" i="1" s="1"/>
  <c r="P2226" i="1"/>
  <c r="Q2226" i="1" s="1"/>
  <c r="P2227" i="1"/>
  <c r="Q2227" i="1" s="1"/>
  <c r="P2228" i="1"/>
  <c r="Q2228" i="1" s="1"/>
  <c r="P2229" i="1"/>
  <c r="Q2229" i="1" s="1"/>
  <c r="P2230" i="1"/>
  <c r="Q2230" i="1" s="1"/>
  <c r="P2231" i="1"/>
  <c r="Q2231" i="1" s="1"/>
  <c r="P2232" i="1"/>
  <c r="Q2232" i="1" s="1"/>
  <c r="P2233" i="1"/>
  <c r="Q2233" i="1" s="1"/>
  <c r="P2234" i="1"/>
  <c r="Q2234" i="1" s="1"/>
  <c r="P2235" i="1"/>
  <c r="Q2235" i="1" s="1"/>
  <c r="P2236" i="1"/>
  <c r="Q2236" i="1" s="1"/>
  <c r="P2237" i="1"/>
  <c r="Q2237" i="1" s="1"/>
  <c r="P2238" i="1"/>
  <c r="Q2238" i="1" s="1"/>
  <c r="P2239" i="1"/>
  <c r="Q2239" i="1" s="1"/>
  <c r="P2240" i="1"/>
  <c r="Q2240" i="1" s="1"/>
  <c r="P2241" i="1"/>
  <c r="Q2241" i="1" s="1"/>
  <c r="P2242" i="1"/>
  <c r="Q2242" i="1" s="1"/>
  <c r="P2243" i="1"/>
  <c r="Q2243" i="1" s="1"/>
  <c r="P2244" i="1"/>
  <c r="Q2244" i="1" s="1"/>
  <c r="P2245" i="1"/>
  <c r="Q2245" i="1" s="1"/>
  <c r="P2246" i="1"/>
  <c r="Q2246" i="1" s="1"/>
  <c r="P2247" i="1"/>
  <c r="Q2247" i="1" s="1"/>
  <c r="P2248" i="1"/>
  <c r="Q2248" i="1" s="1"/>
  <c r="P2249" i="1"/>
  <c r="Q2249" i="1" s="1"/>
  <c r="P2250" i="1"/>
  <c r="Q2250" i="1" s="1"/>
  <c r="P2251" i="1"/>
  <c r="Q2251" i="1" s="1"/>
  <c r="P2252" i="1"/>
  <c r="Q2252" i="1" s="1"/>
  <c r="P2253" i="1"/>
  <c r="Q2253" i="1" s="1"/>
  <c r="P2254" i="1"/>
  <c r="Q2254" i="1" s="1"/>
  <c r="P2255" i="1"/>
  <c r="Q2255" i="1" s="1"/>
  <c r="P2256" i="1"/>
  <c r="Q2256" i="1" s="1"/>
  <c r="P2257" i="1"/>
  <c r="Q2257" i="1" s="1"/>
  <c r="P2258" i="1"/>
  <c r="Q2258" i="1" s="1"/>
  <c r="P2259" i="1"/>
  <c r="Q2259" i="1" s="1"/>
  <c r="P2260" i="1"/>
  <c r="Q2260" i="1" s="1"/>
  <c r="P2261" i="1"/>
  <c r="Q2261" i="1" s="1"/>
  <c r="P2262" i="1"/>
  <c r="Q2262" i="1" s="1"/>
  <c r="P2263" i="1"/>
  <c r="Q2263" i="1" s="1"/>
  <c r="P2264" i="1"/>
  <c r="Q2264" i="1" s="1"/>
  <c r="P2265" i="1"/>
  <c r="Q2265" i="1" s="1"/>
  <c r="P2266" i="1"/>
  <c r="Q2266" i="1" s="1"/>
  <c r="P2267" i="1"/>
  <c r="Q2267" i="1" s="1"/>
  <c r="P2268" i="1"/>
  <c r="Q2268" i="1" s="1"/>
  <c r="P2269" i="1"/>
  <c r="Q2269" i="1" s="1"/>
  <c r="P2270" i="1"/>
  <c r="Q2270" i="1" s="1"/>
  <c r="P2271" i="1"/>
  <c r="Q2271" i="1" s="1"/>
  <c r="P2272" i="1"/>
  <c r="Q2272" i="1" s="1"/>
  <c r="P2273" i="1"/>
  <c r="Q2273" i="1" s="1"/>
  <c r="P2274" i="1"/>
  <c r="Q2274" i="1" s="1"/>
  <c r="P2275" i="1"/>
  <c r="Q2275" i="1" s="1"/>
  <c r="P2276" i="1"/>
  <c r="Q2276" i="1" s="1"/>
  <c r="P2277" i="1"/>
  <c r="Q2277" i="1" s="1"/>
  <c r="P2278" i="1"/>
  <c r="Q2278" i="1" s="1"/>
  <c r="P2279" i="1"/>
  <c r="Q2279" i="1" s="1"/>
  <c r="P2280" i="1"/>
  <c r="Q2280" i="1" s="1"/>
  <c r="P2281" i="1"/>
  <c r="Q2281" i="1" s="1"/>
  <c r="P2282" i="1"/>
  <c r="Q2282" i="1" s="1"/>
  <c r="P2283" i="1"/>
  <c r="Q2283" i="1" s="1"/>
  <c r="P2284" i="1"/>
  <c r="Q2284" i="1" s="1"/>
  <c r="P2285" i="1"/>
  <c r="Q2285" i="1" s="1"/>
  <c r="P2286" i="1"/>
  <c r="Q2286" i="1" s="1"/>
  <c r="P2287" i="1"/>
  <c r="Q2287" i="1" s="1"/>
  <c r="P2288" i="1"/>
  <c r="Q2288" i="1" s="1"/>
  <c r="P2289" i="1"/>
  <c r="Q2289" i="1" s="1"/>
  <c r="P2290" i="1"/>
  <c r="Q2290" i="1" s="1"/>
  <c r="P2291" i="1"/>
  <c r="Q2291" i="1" s="1"/>
  <c r="P2292" i="1"/>
  <c r="Q2292" i="1" s="1"/>
  <c r="P2293" i="1"/>
  <c r="Q2293" i="1" s="1"/>
  <c r="P2294" i="1"/>
  <c r="Q2294" i="1" s="1"/>
  <c r="P2295" i="1"/>
  <c r="Q2295" i="1" s="1"/>
  <c r="P2296" i="1"/>
  <c r="Q2296" i="1" s="1"/>
  <c r="P2297" i="1"/>
  <c r="Q2297" i="1" s="1"/>
  <c r="P2298" i="1"/>
  <c r="Q2298" i="1" s="1"/>
  <c r="P2299" i="1"/>
  <c r="Q2299" i="1" s="1"/>
  <c r="P2300" i="1"/>
  <c r="Q2300" i="1" s="1"/>
  <c r="P2301" i="1"/>
  <c r="Q2301" i="1" s="1"/>
  <c r="P2302" i="1"/>
  <c r="Q2302" i="1" s="1"/>
  <c r="P2303" i="1"/>
  <c r="Q2303" i="1" s="1"/>
  <c r="P2304" i="1"/>
  <c r="Q2304" i="1" s="1"/>
  <c r="P2305" i="1"/>
  <c r="Q2305" i="1" s="1"/>
  <c r="P2306" i="1"/>
  <c r="Q2306" i="1" s="1"/>
  <c r="P2307" i="1"/>
  <c r="Q2307" i="1" s="1"/>
  <c r="P2308" i="1"/>
  <c r="Q2308" i="1" s="1"/>
  <c r="P2309" i="1"/>
  <c r="Q2309" i="1" s="1"/>
  <c r="P2310" i="1"/>
  <c r="Q2310" i="1" s="1"/>
  <c r="P2311" i="1"/>
  <c r="Q2311" i="1" s="1"/>
  <c r="P2312" i="1"/>
  <c r="Q2312" i="1" s="1"/>
  <c r="P2313" i="1"/>
  <c r="Q2313" i="1" s="1"/>
  <c r="P2314" i="1"/>
  <c r="Q2314" i="1" s="1"/>
  <c r="P2315" i="1"/>
  <c r="Q2315" i="1" s="1"/>
  <c r="P2316" i="1"/>
  <c r="Q2316" i="1" s="1"/>
  <c r="P2317" i="1"/>
  <c r="Q2317" i="1" s="1"/>
  <c r="P2318" i="1"/>
  <c r="Q2318" i="1" s="1"/>
  <c r="P2319" i="1"/>
  <c r="Q2319" i="1" s="1"/>
  <c r="P2320" i="1"/>
  <c r="Q2320" i="1" s="1"/>
  <c r="P2321" i="1"/>
  <c r="Q2321" i="1" s="1"/>
  <c r="P2322" i="1"/>
  <c r="Q2322" i="1" s="1"/>
  <c r="P2323" i="1"/>
  <c r="Q2323" i="1" s="1"/>
  <c r="P2324" i="1"/>
  <c r="Q2324" i="1" s="1"/>
  <c r="P2325" i="1"/>
  <c r="Q2325" i="1" s="1"/>
  <c r="P2326" i="1"/>
  <c r="Q2326" i="1" s="1"/>
  <c r="P2327" i="1"/>
  <c r="Q2327" i="1" s="1"/>
  <c r="P2328" i="1"/>
  <c r="Q2328" i="1" s="1"/>
  <c r="P2329" i="1"/>
  <c r="Q2329" i="1" s="1"/>
  <c r="P2330" i="1"/>
  <c r="Q2330" i="1" s="1"/>
  <c r="P2331" i="1"/>
  <c r="Q2331" i="1" s="1"/>
  <c r="P2332" i="1"/>
  <c r="Q2332" i="1" s="1"/>
  <c r="P2333" i="1"/>
  <c r="Q2333" i="1" s="1"/>
  <c r="P2334" i="1"/>
  <c r="Q2334" i="1" s="1"/>
  <c r="P2335" i="1"/>
  <c r="Q2335" i="1" s="1"/>
  <c r="P2336" i="1"/>
  <c r="Q2336" i="1" s="1"/>
  <c r="P2337" i="1"/>
  <c r="Q2337" i="1" s="1"/>
  <c r="P2338" i="1"/>
  <c r="Q2338" i="1" s="1"/>
  <c r="P2339" i="1"/>
  <c r="Q2339" i="1" s="1"/>
  <c r="P2340" i="1"/>
  <c r="Q2340" i="1" s="1"/>
  <c r="P2341" i="1"/>
  <c r="Q2341" i="1" s="1"/>
  <c r="P2342" i="1"/>
  <c r="Q2342" i="1" s="1"/>
  <c r="P2343" i="1"/>
  <c r="Q2343" i="1" s="1"/>
  <c r="P2344" i="1"/>
  <c r="Q2344" i="1" s="1"/>
  <c r="P2345" i="1"/>
  <c r="Q2345" i="1" s="1"/>
  <c r="P2346" i="1"/>
  <c r="Q2346" i="1" s="1"/>
  <c r="P2347" i="1"/>
  <c r="Q2347" i="1" s="1"/>
  <c r="P2348" i="1"/>
  <c r="Q2348" i="1" s="1"/>
  <c r="P2349" i="1"/>
  <c r="Q2349" i="1" s="1"/>
  <c r="P2350" i="1"/>
  <c r="Q2350" i="1" s="1"/>
  <c r="P2351" i="1"/>
  <c r="Q2351" i="1" s="1"/>
  <c r="P2352" i="1"/>
  <c r="Q2352" i="1" s="1"/>
  <c r="P2353" i="1"/>
  <c r="Q2353" i="1" s="1"/>
  <c r="P2354" i="1"/>
  <c r="Q2354" i="1" s="1"/>
  <c r="P2355" i="1"/>
  <c r="Q2355" i="1" s="1"/>
  <c r="P2356" i="1"/>
  <c r="Q2356" i="1" s="1"/>
  <c r="P2357" i="1"/>
  <c r="Q2357" i="1" s="1"/>
  <c r="P2358" i="1"/>
  <c r="Q2358" i="1" s="1"/>
  <c r="P2359" i="1"/>
  <c r="Q2359" i="1" s="1"/>
  <c r="P2360" i="1"/>
  <c r="Q2360" i="1" s="1"/>
  <c r="P2361" i="1"/>
  <c r="Q2361" i="1" s="1"/>
  <c r="P2362" i="1"/>
  <c r="Q2362" i="1" s="1"/>
  <c r="P2363" i="1"/>
  <c r="Q2363" i="1" s="1"/>
  <c r="P2364" i="1"/>
  <c r="Q2364" i="1" s="1"/>
  <c r="P2365" i="1"/>
  <c r="Q2365" i="1" s="1"/>
  <c r="P2366" i="1"/>
  <c r="Q2366" i="1" s="1"/>
  <c r="P2367" i="1"/>
  <c r="Q2367" i="1" s="1"/>
  <c r="P2368" i="1"/>
  <c r="Q2368" i="1" s="1"/>
  <c r="P2369" i="1"/>
  <c r="Q2369" i="1" s="1"/>
  <c r="P2370" i="1"/>
  <c r="Q2370" i="1" s="1"/>
  <c r="P2371" i="1"/>
  <c r="Q2371" i="1" s="1"/>
  <c r="P2372" i="1"/>
  <c r="Q2372" i="1" s="1"/>
  <c r="P2373" i="1"/>
  <c r="Q2373" i="1" s="1"/>
  <c r="P2374" i="1"/>
  <c r="Q2374" i="1" s="1"/>
  <c r="P2375" i="1"/>
  <c r="Q2375" i="1" s="1"/>
  <c r="P2376" i="1"/>
  <c r="Q2376" i="1" s="1"/>
  <c r="P2377" i="1"/>
  <c r="Q2377" i="1" s="1"/>
  <c r="P2378" i="1"/>
  <c r="Q2378" i="1" s="1"/>
  <c r="P2379" i="1"/>
  <c r="Q2379" i="1" s="1"/>
  <c r="P2380" i="1"/>
  <c r="Q2380" i="1" s="1"/>
  <c r="P2381" i="1"/>
  <c r="Q2381" i="1" s="1"/>
  <c r="P2382" i="1"/>
  <c r="Q2382" i="1" s="1"/>
  <c r="P2383" i="1"/>
  <c r="Q2383" i="1" s="1"/>
  <c r="P2384" i="1"/>
  <c r="Q2384" i="1" s="1"/>
  <c r="P2385" i="1"/>
  <c r="Q2385" i="1" s="1"/>
  <c r="P2386" i="1"/>
  <c r="Q2386" i="1" s="1"/>
  <c r="P2387" i="1"/>
  <c r="Q2387" i="1" s="1"/>
  <c r="P2388" i="1"/>
  <c r="Q2388" i="1" s="1"/>
  <c r="P2389" i="1"/>
  <c r="Q2389" i="1" s="1"/>
  <c r="P2390" i="1"/>
  <c r="Q2390" i="1" s="1"/>
  <c r="P2391" i="1"/>
  <c r="Q2391" i="1" s="1"/>
  <c r="P2392" i="1"/>
  <c r="Q2392" i="1" s="1"/>
  <c r="P2393" i="1"/>
  <c r="Q2393" i="1" s="1"/>
  <c r="P2394" i="1"/>
  <c r="Q2394" i="1" s="1"/>
  <c r="P2395" i="1"/>
  <c r="Q2395" i="1" s="1"/>
  <c r="P2396" i="1"/>
  <c r="Q2396" i="1" s="1"/>
  <c r="P2397" i="1"/>
  <c r="Q2397" i="1" s="1"/>
  <c r="P2398" i="1"/>
  <c r="Q2398" i="1" s="1"/>
  <c r="P2399" i="1"/>
  <c r="Q2399" i="1" s="1"/>
  <c r="P2400" i="1"/>
  <c r="Q2400" i="1" s="1"/>
  <c r="P2401" i="1"/>
  <c r="Q2401" i="1" s="1"/>
  <c r="P2402" i="1"/>
  <c r="Q2402" i="1" s="1"/>
  <c r="P2403" i="1"/>
  <c r="Q2403" i="1" s="1"/>
  <c r="P2404" i="1"/>
  <c r="Q2404" i="1" s="1"/>
  <c r="P2405" i="1"/>
  <c r="Q2405" i="1" s="1"/>
  <c r="P2406" i="1"/>
  <c r="Q2406" i="1" s="1"/>
  <c r="P2407" i="1"/>
  <c r="Q2407" i="1" s="1"/>
  <c r="P2408" i="1"/>
  <c r="Q2408" i="1" s="1"/>
  <c r="P2409" i="1"/>
  <c r="Q2409" i="1" s="1"/>
  <c r="P2410" i="1"/>
  <c r="Q2410" i="1" s="1"/>
  <c r="P2411" i="1"/>
  <c r="Q2411" i="1" s="1"/>
  <c r="P2412" i="1"/>
  <c r="Q2412" i="1" s="1"/>
  <c r="P2413" i="1"/>
  <c r="Q2413" i="1" s="1"/>
  <c r="P2414" i="1"/>
  <c r="Q2414" i="1" s="1"/>
  <c r="P2415" i="1"/>
  <c r="Q2415" i="1" s="1"/>
  <c r="P2416" i="1"/>
  <c r="Q2416" i="1" s="1"/>
  <c r="P2417" i="1"/>
  <c r="Q2417" i="1" s="1"/>
  <c r="P2418" i="1"/>
  <c r="Q2418" i="1" s="1"/>
  <c r="P2419" i="1"/>
  <c r="Q2419" i="1" s="1"/>
  <c r="P2420" i="1"/>
  <c r="Q2420" i="1" s="1"/>
  <c r="P2421" i="1"/>
  <c r="Q2421" i="1" s="1"/>
  <c r="P2422" i="1"/>
  <c r="Q2422" i="1" s="1"/>
  <c r="P2423" i="1"/>
  <c r="Q2423" i="1" s="1"/>
  <c r="P2424" i="1"/>
  <c r="Q2424" i="1" s="1"/>
  <c r="P2425" i="1"/>
  <c r="Q2425" i="1" s="1"/>
  <c r="P2426" i="1"/>
  <c r="Q2426" i="1" s="1"/>
  <c r="P2427" i="1"/>
  <c r="Q2427" i="1" s="1"/>
  <c r="P2428" i="1"/>
  <c r="Q2428" i="1" s="1"/>
  <c r="P2429" i="1"/>
  <c r="Q2429" i="1" s="1"/>
  <c r="P2430" i="1"/>
  <c r="Q2430" i="1" s="1"/>
  <c r="P2431" i="1"/>
  <c r="Q2431" i="1" s="1"/>
  <c r="P2432" i="1"/>
  <c r="Q2432" i="1" s="1"/>
  <c r="P2433" i="1"/>
  <c r="Q2433" i="1" s="1"/>
  <c r="P2434" i="1"/>
  <c r="Q2434" i="1" s="1"/>
  <c r="P2435" i="1"/>
  <c r="Q2435" i="1" s="1"/>
  <c r="P2436" i="1"/>
  <c r="Q2436" i="1" s="1"/>
  <c r="P2437" i="1"/>
  <c r="Q2437" i="1" s="1"/>
  <c r="P2438" i="1"/>
  <c r="Q2438" i="1" s="1"/>
  <c r="P2439" i="1"/>
  <c r="Q2439" i="1" s="1"/>
  <c r="P2440" i="1"/>
  <c r="Q2440" i="1" s="1"/>
  <c r="P2441" i="1"/>
  <c r="Q2441" i="1" s="1"/>
  <c r="P2442" i="1"/>
  <c r="Q2442" i="1" s="1"/>
  <c r="P2443" i="1"/>
  <c r="Q2443" i="1" s="1"/>
  <c r="P2444" i="1"/>
  <c r="Q2444" i="1" s="1"/>
  <c r="P2445" i="1"/>
  <c r="Q2445" i="1" s="1"/>
  <c r="P2446" i="1"/>
  <c r="Q2446" i="1" s="1"/>
  <c r="P2447" i="1"/>
  <c r="Q2447" i="1" s="1"/>
  <c r="P2448" i="1"/>
  <c r="Q2448" i="1" s="1"/>
  <c r="P2449" i="1"/>
  <c r="Q2449" i="1" s="1"/>
  <c r="P2450" i="1"/>
  <c r="Q2450" i="1" s="1"/>
  <c r="P2451" i="1"/>
  <c r="Q2451" i="1" s="1"/>
  <c r="P2452" i="1"/>
  <c r="Q2452" i="1" s="1"/>
  <c r="P2453" i="1"/>
  <c r="Q2453" i="1" s="1"/>
  <c r="P2454" i="1"/>
  <c r="Q2454" i="1" s="1"/>
  <c r="P2455" i="1"/>
  <c r="Q2455" i="1" s="1"/>
  <c r="P2456" i="1"/>
  <c r="Q2456" i="1" s="1"/>
  <c r="P2457" i="1"/>
  <c r="Q2457" i="1" s="1"/>
  <c r="P2458" i="1"/>
  <c r="Q2458" i="1" s="1"/>
  <c r="P2459" i="1"/>
  <c r="Q2459" i="1" s="1"/>
  <c r="P2460" i="1"/>
  <c r="Q2460" i="1" s="1"/>
  <c r="P2461" i="1"/>
  <c r="Q2461" i="1" s="1"/>
  <c r="P2462" i="1"/>
  <c r="Q2462" i="1" s="1"/>
  <c r="P2463" i="1"/>
  <c r="Q2463" i="1" s="1"/>
  <c r="P2464" i="1"/>
  <c r="Q2464" i="1" s="1"/>
  <c r="P2465" i="1"/>
  <c r="Q2465" i="1" s="1"/>
  <c r="P2466" i="1"/>
  <c r="Q2466" i="1" s="1"/>
  <c r="P2467" i="1"/>
  <c r="Q2467" i="1" s="1"/>
  <c r="P2468" i="1"/>
  <c r="Q2468" i="1" s="1"/>
  <c r="P2469" i="1"/>
  <c r="Q2469" i="1" s="1"/>
  <c r="P2470" i="1"/>
  <c r="Q2470" i="1" s="1"/>
  <c r="P2471" i="1"/>
  <c r="Q2471" i="1" s="1"/>
  <c r="P2472" i="1"/>
  <c r="Q2472" i="1" s="1"/>
  <c r="P2473" i="1"/>
  <c r="Q2473" i="1" s="1"/>
  <c r="P2474" i="1"/>
  <c r="Q2474" i="1" s="1"/>
  <c r="P2475" i="1"/>
  <c r="Q2475" i="1" s="1"/>
  <c r="P2476" i="1"/>
  <c r="Q2476" i="1" s="1"/>
  <c r="P2477" i="1"/>
  <c r="Q2477" i="1" s="1"/>
  <c r="P2478" i="1"/>
  <c r="Q2478" i="1" s="1"/>
  <c r="P2479" i="1"/>
  <c r="Q2479" i="1" s="1"/>
  <c r="P2480" i="1"/>
  <c r="Q2480" i="1" s="1"/>
  <c r="P2481" i="1"/>
  <c r="Q2481" i="1" s="1"/>
  <c r="P2482" i="1"/>
  <c r="Q2482" i="1" s="1"/>
  <c r="P2483" i="1"/>
  <c r="Q2483" i="1" s="1"/>
  <c r="P2484" i="1"/>
  <c r="Q2484" i="1" s="1"/>
  <c r="P2485" i="1"/>
  <c r="Q2485" i="1" s="1"/>
  <c r="P2486" i="1"/>
  <c r="Q2486" i="1" s="1"/>
  <c r="P2487" i="1"/>
  <c r="Q2487" i="1" s="1"/>
  <c r="P2488" i="1"/>
  <c r="Q2488" i="1" s="1"/>
  <c r="P2489" i="1"/>
  <c r="Q2489" i="1" s="1"/>
  <c r="P2490" i="1"/>
  <c r="Q2490" i="1" s="1"/>
  <c r="P2491" i="1"/>
  <c r="Q2491" i="1" s="1"/>
  <c r="P2492" i="1"/>
  <c r="Q2492" i="1" s="1"/>
  <c r="P2493" i="1"/>
  <c r="Q2493" i="1" s="1"/>
  <c r="P2494" i="1"/>
  <c r="Q2494" i="1" s="1"/>
  <c r="P2495" i="1"/>
  <c r="Q2495" i="1" s="1"/>
  <c r="P2496" i="1"/>
  <c r="Q2496" i="1" s="1"/>
  <c r="P2497" i="1"/>
  <c r="Q2497" i="1" s="1"/>
  <c r="P2498" i="1"/>
  <c r="Q2498" i="1" s="1"/>
  <c r="P2499" i="1"/>
  <c r="Q2499" i="1" s="1"/>
  <c r="P2500" i="1"/>
  <c r="Q2500" i="1" s="1"/>
  <c r="P2501" i="1"/>
  <c r="Q2501" i="1" s="1"/>
  <c r="P2502" i="1"/>
  <c r="Q2502" i="1" s="1"/>
  <c r="P2503" i="1"/>
  <c r="Q2503" i="1" s="1"/>
  <c r="P2504" i="1"/>
  <c r="Q2504" i="1" s="1"/>
  <c r="P2505" i="1"/>
  <c r="Q2505" i="1" s="1"/>
  <c r="P2506" i="1"/>
  <c r="Q2506" i="1" s="1"/>
  <c r="P2507" i="1"/>
  <c r="Q2507" i="1" s="1"/>
  <c r="P2508" i="1"/>
  <c r="Q2508" i="1" s="1"/>
  <c r="P2509" i="1"/>
  <c r="Q2509" i="1" s="1"/>
  <c r="P2510" i="1"/>
  <c r="Q2510" i="1" s="1"/>
  <c r="P2511" i="1"/>
  <c r="Q2511" i="1" s="1"/>
  <c r="P2512" i="1"/>
  <c r="Q2512" i="1" s="1"/>
  <c r="P2513" i="1"/>
  <c r="Q2513" i="1" s="1"/>
  <c r="P2514" i="1"/>
  <c r="Q2514" i="1" s="1"/>
  <c r="P2515" i="1"/>
  <c r="Q2515" i="1" s="1"/>
  <c r="P2516" i="1"/>
  <c r="Q2516" i="1" s="1"/>
  <c r="P2517" i="1"/>
  <c r="Q2517" i="1" s="1"/>
  <c r="P2518" i="1"/>
  <c r="Q2518" i="1" s="1"/>
  <c r="P2519" i="1"/>
  <c r="Q2519" i="1" s="1"/>
  <c r="P2520" i="1"/>
  <c r="Q2520" i="1" s="1"/>
  <c r="P2521" i="1"/>
  <c r="Q2521" i="1" s="1"/>
  <c r="P2522" i="1"/>
  <c r="Q2522" i="1" s="1"/>
  <c r="P2523" i="1"/>
  <c r="Q2523" i="1" s="1"/>
  <c r="P2524" i="1"/>
  <c r="Q2524" i="1" s="1"/>
  <c r="P2525" i="1"/>
  <c r="Q2525" i="1" s="1"/>
  <c r="P2526" i="1"/>
  <c r="Q2526" i="1" s="1"/>
  <c r="P2527" i="1"/>
  <c r="Q2527" i="1" s="1"/>
  <c r="P2528" i="1"/>
  <c r="Q2528" i="1" s="1"/>
  <c r="P2529" i="1"/>
  <c r="Q2529" i="1" s="1"/>
  <c r="P2530" i="1"/>
  <c r="Q2530" i="1" s="1"/>
  <c r="P2531" i="1"/>
  <c r="Q2531" i="1" s="1"/>
  <c r="P2532" i="1"/>
  <c r="Q2532" i="1" s="1"/>
  <c r="P2533" i="1"/>
  <c r="Q2533" i="1" s="1"/>
  <c r="P2534" i="1"/>
  <c r="Q2534" i="1" s="1"/>
  <c r="P2535" i="1"/>
  <c r="Q2535" i="1" s="1"/>
  <c r="P2536" i="1"/>
  <c r="Q2536" i="1" s="1"/>
  <c r="P2537" i="1"/>
  <c r="Q2537" i="1" s="1"/>
  <c r="P2538" i="1"/>
  <c r="Q2538" i="1" s="1"/>
  <c r="P2539" i="1"/>
  <c r="Q2539" i="1" s="1"/>
  <c r="P2540" i="1"/>
  <c r="Q2540" i="1" s="1"/>
  <c r="P2541" i="1"/>
  <c r="Q2541" i="1" s="1"/>
  <c r="P2542" i="1"/>
  <c r="Q2542" i="1" s="1"/>
  <c r="P2543" i="1"/>
  <c r="Q2543" i="1" s="1"/>
  <c r="P2544" i="1"/>
  <c r="Q2544" i="1" s="1"/>
  <c r="P2545" i="1"/>
  <c r="Q2545" i="1" s="1"/>
  <c r="P2546" i="1"/>
  <c r="Q2546" i="1" s="1"/>
  <c r="P2547" i="1"/>
  <c r="Q2547" i="1" s="1"/>
  <c r="P2548" i="1"/>
  <c r="Q2548" i="1" s="1"/>
  <c r="P2549" i="1"/>
  <c r="Q2549" i="1" s="1"/>
  <c r="P2550" i="1"/>
  <c r="Q2550" i="1" s="1"/>
  <c r="P2551" i="1"/>
  <c r="Q2551" i="1" s="1"/>
  <c r="P2552" i="1"/>
  <c r="Q2552" i="1" s="1"/>
  <c r="P2553" i="1"/>
  <c r="Q2553" i="1" s="1"/>
  <c r="P2554" i="1"/>
  <c r="Q2554" i="1" s="1"/>
  <c r="P2555" i="1"/>
  <c r="Q2555" i="1" s="1"/>
  <c r="P2556" i="1"/>
  <c r="Q2556" i="1" s="1"/>
  <c r="P2557" i="1"/>
  <c r="Q2557" i="1" s="1"/>
  <c r="P2558" i="1"/>
  <c r="Q2558" i="1" s="1"/>
  <c r="P2559" i="1"/>
  <c r="Q2559" i="1" s="1"/>
  <c r="P2560" i="1"/>
  <c r="Q2560" i="1" s="1"/>
  <c r="P2561" i="1"/>
  <c r="Q2561" i="1" s="1"/>
  <c r="P2562" i="1"/>
  <c r="Q2562" i="1" s="1"/>
  <c r="P2563" i="1"/>
  <c r="Q2563" i="1" s="1"/>
  <c r="P2564" i="1"/>
  <c r="Q2564" i="1" s="1"/>
  <c r="P2565" i="1"/>
  <c r="Q2565" i="1" s="1"/>
  <c r="P2566" i="1"/>
  <c r="Q2566" i="1" s="1"/>
  <c r="P2567" i="1"/>
  <c r="Q2567" i="1" s="1"/>
  <c r="P2568" i="1"/>
  <c r="Q2568" i="1" s="1"/>
  <c r="P2569" i="1"/>
  <c r="Q2569" i="1" s="1"/>
  <c r="P2570" i="1"/>
  <c r="Q2570" i="1" s="1"/>
  <c r="P2571" i="1"/>
  <c r="Q2571" i="1" s="1"/>
  <c r="P2572" i="1"/>
  <c r="Q2572" i="1" s="1"/>
  <c r="P2573" i="1"/>
  <c r="Q2573" i="1" s="1"/>
  <c r="P2574" i="1"/>
  <c r="Q2574" i="1" s="1"/>
  <c r="P2575" i="1"/>
  <c r="Q2575" i="1" s="1"/>
  <c r="P2576" i="1"/>
  <c r="Q2576" i="1" s="1"/>
  <c r="P2577" i="1"/>
  <c r="Q2577" i="1" s="1"/>
  <c r="P2578" i="1"/>
  <c r="Q2578" i="1" s="1"/>
  <c r="P2579" i="1"/>
  <c r="Q2579" i="1" s="1"/>
  <c r="P2580" i="1"/>
  <c r="Q2580" i="1" s="1"/>
  <c r="P2581" i="1"/>
  <c r="Q2581" i="1" s="1"/>
  <c r="P2582" i="1"/>
  <c r="Q2582" i="1" s="1"/>
  <c r="P2583" i="1"/>
  <c r="Q2583" i="1" s="1"/>
  <c r="P2584" i="1"/>
  <c r="Q2584" i="1" s="1"/>
  <c r="P2585" i="1"/>
  <c r="Q2585" i="1" s="1"/>
  <c r="P2586" i="1"/>
  <c r="Q2586" i="1" s="1"/>
  <c r="P2587" i="1"/>
  <c r="Q2587" i="1" s="1"/>
  <c r="P2588" i="1"/>
  <c r="Q2588" i="1" s="1"/>
  <c r="P2589" i="1"/>
  <c r="Q2589" i="1" s="1"/>
  <c r="P2590" i="1"/>
  <c r="Q2590" i="1" s="1"/>
  <c r="P2591" i="1"/>
  <c r="Q2591" i="1" s="1"/>
  <c r="P2592" i="1"/>
  <c r="Q2592" i="1" s="1"/>
  <c r="P2593" i="1"/>
  <c r="Q2593" i="1" s="1"/>
  <c r="P2594" i="1"/>
  <c r="Q2594" i="1" s="1"/>
  <c r="P2595" i="1"/>
  <c r="Q2595" i="1" s="1"/>
  <c r="P2596" i="1"/>
  <c r="Q2596" i="1" s="1"/>
  <c r="P2597" i="1"/>
  <c r="Q2597" i="1" s="1"/>
  <c r="P2598" i="1"/>
  <c r="Q2598" i="1" s="1"/>
  <c r="P2599" i="1"/>
  <c r="Q2599" i="1" s="1"/>
  <c r="P2600" i="1"/>
  <c r="Q2600" i="1" s="1"/>
  <c r="P2601" i="1"/>
  <c r="Q2601" i="1" s="1"/>
  <c r="P2602" i="1"/>
  <c r="Q2602" i="1" s="1"/>
  <c r="P2603" i="1"/>
  <c r="Q2603" i="1" s="1"/>
  <c r="P2604" i="1"/>
  <c r="Q2604" i="1" s="1"/>
  <c r="P2605" i="1"/>
  <c r="Q2605" i="1" s="1"/>
  <c r="P2606" i="1"/>
  <c r="Q2606" i="1" s="1"/>
  <c r="P2607" i="1"/>
  <c r="Q2607" i="1" s="1"/>
  <c r="P2608" i="1"/>
  <c r="Q2608" i="1" s="1"/>
  <c r="P2609" i="1"/>
  <c r="Q2609" i="1" s="1"/>
  <c r="P2610" i="1"/>
  <c r="Q2610" i="1" s="1"/>
  <c r="P2611" i="1"/>
  <c r="Q2611" i="1" s="1"/>
  <c r="P2612" i="1"/>
  <c r="Q2612" i="1" s="1"/>
  <c r="P2613" i="1"/>
  <c r="Q2613" i="1" s="1"/>
  <c r="P2614" i="1"/>
  <c r="Q2614" i="1" s="1"/>
  <c r="P2615" i="1"/>
  <c r="Q2615" i="1" s="1"/>
  <c r="P2616" i="1"/>
  <c r="Q2616" i="1" s="1"/>
  <c r="P2617" i="1"/>
  <c r="Q2617" i="1" s="1"/>
  <c r="P2618" i="1"/>
  <c r="Q2618" i="1" s="1"/>
  <c r="P2619" i="1"/>
  <c r="Q2619" i="1" s="1"/>
  <c r="P2620" i="1"/>
  <c r="Q2620" i="1" s="1"/>
  <c r="P2621" i="1"/>
  <c r="Q2621" i="1" s="1"/>
  <c r="P2622" i="1"/>
  <c r="Q2622" i="1" s="1"/>
  <c r="P2623" i="1"/>
  <c r="Q2623" i="1" s="1"/>
  <c r="P2624" i="1"/>
  <c r="Q2624" i="1" s="1"/>
  <c r="P2625" i="1"/>
  <c r="Q2625" i="1" s="1"/>
  <c r="P2626" i="1"/>
  <c r="Q2626" i="1" s="1"/>
  <c r="P2627" i="1"/>
  <c r="Q2627" i="1" s="1"/>
  <c r="P2628" i="1"/>
  <c r="Q2628" i="1" s="1"/>
  <c r="P2629" i="1"/>
  <c r="Q2629" i="1" s="1"/>
  <c r="P2630" i="1"/>
  <c r="Q2630" i="1" s="1"/>
  <c r="P2631" i="1"/>
  <c r="Q2631" i="1" s="1"/>
  <c r="P2632" i="1"/>
  <c r="Q2632" i="1" s="1"/>
  <c r="P2633" i="1"/>
  <c r="Q2633" i="1" s="1"/>
  <c r="P2634" i="1"/>
  <c r="Q2634" i="1" s="1"/>
  <c r="P2635" i="1"/>
  <c r="Q2635" i="1" s="1"/>
  <c r="P2636" i="1"/>
  <c r="Q2636" i="1" s="1"/>
  <c r="P2637" i="1"/>
  <c r="Q2637" i="1" s="1"/>
  <c r="P2638" i="1"/>
  <c r="Q2638" i="1" s="1"/>
  <c r="P2639" i="1"/>
  <c r="Q2639" i="1" s="1"/>
  <c r="P2640" i="1"/>
  <c r="Q2640" i="1" s="1"/>
  <c r="P2641" i="1"/>
  <c r="Q2641" i="1" s="1"/>
  <c r="P2642" i="1"/>
  <c r="Q2642" i="1" s="1"/>
  <c r="P2643" i="1"/>
  <c r="Q2643" i="1" s="1"/>
  <c r="P2644" i="1"/>
  <c r="Q2644" i="1" s="1"/>
  <c r="P2645" i="1"/>
  <c r="Q2645" i="1" s="1"/>
  <c r="P2646" i="1"/>
  <c r="Q2646" i="1" s="1"/>
  <c r="P2647" i="1"/>
  <c r="Q2647" i="1" s="1"/>
  <c r="P2648" i="1"/>
  <c r="Q2648" i="1" s="1"/>
  <c r="P2649" i="1"/>
  <c r="Q2649" i="1" s="1"/>
  <c r="P2650" i="1"/>
  <c r="Q2650" i="1" s="1"/>
  <c r="P2651" i="1"/>
  <c r="Q2651" i="1" s="1"/>
  <c r="P2652" i="1"/>
  <c r="Q2652" i="1" s="1"/>
  <c r="P2653" i="1"/>
  <c r="Q2653" i="1" s="1"/>
  <c r="P2654" i="1"/>
  <c r="Q2654" i="1" s="1"/>
  <c r="P2655" i="1"/>
  <c r="Q2655" i="1" s="1"/>
  <c r="P2656" i="1"/>
  <c r="Q2656" i="1" s="1"/>
  <c r="P2657" i="1"/>
  <c r="Q2657" i="1" s="1"/>
  <c r="P2658" i="1"/>
  <c r="Q2658" i="1" s="1"/>
  <c r="P2659" i="1"/>
  <c r="Q2659" i="1" s="1"/>
  <c r="P2660" i="1"/>
  <c r="Q2660" i="1" s="1"/>
  <c r="P2661" i="1"/>
  <c r="Q2661" i="1" s="1"/>
  <c r="P2662" i="1"/>
  <c r="Q2662" i="1" s="1"/>
  <c r="P2663" i="1"/>
  <c r="Q2663" i="1" s="1"/>
  <c r="P2664" i="1"/>
  <c r="Q2664" i="1" s="1"/>
  <c r="P2665" i="1"/>
  <c r="Q2665" i="1" s="1"/>
  <c r="P2666" i="1"/>
  <c r="Q2666" i="1" s="1"/>
  <c r="P2667" i="1"/>
  <c r="Q2667" i="1" s="1"/>
  <c r="P2668" i="1"/>
  <c r="Q2668" i="1" s="1"/>
  <c r="P2669" i="1"/>
  <c r="Q2669" i="1" s="1"/>
  <c r="P2670" i="1"/>
  <c r="Q2670" i="1" s="1"/>
  <c r="P2671" i="1"/>
  <c r="Q2671" i="1" s="1"/>
  <c r="P2672" i="1"/>
  <c r="Q2672" i="1" s="1"/>
  <c r="P2673" i="1"/>
  <c r="Q2673" i="1" s="1"/>
  <c r="P2674" i="1"/>
  <c r="Q2674" i="1" s="1"/>
  <c r="P2675" i="1"/>
  <c r="Q2675" i="1" s="1"/>
  <c r="P2676" i="1"/>
  <c r="Q2676" i="1" s="1"/>
  <c r="P2677" i="1"/>
  <c r="Q2677" i="1" s="1"/>
  <c r="P2678" i="1"/>
  <c r="Q2678" i="1" s="1"/>
  <c r="P2679" i="1"/>
  <c r="Q2679" i="1" s="1"/>
  <c r="P2680" i="1"/>
  <c r="Q2680" i="1" s="1"/>
  <c r="P2681" i="1"/>
  <c r="Q2681" i="1" s="1"/>
  <c r="P2682" i="1"/>
  <c r="Q2682" i="1" s="1"/>
  <c r="P2683" i="1"/>
  <c r="Q2683" i="1" s="1"/>
  <c r="P2684" i="1"/>
  <c r="Q2684" i="1" s="1"/>
  <c r="P2685" i="1"/>
  <c r="Q2685" i="1" s="1"/>
  <c r="P2686" i="1"/>
  <c r="Q2686" i="1" s="1"/>
  <c r="P2687" i="1"/>
  <c r="Q2687" i="1" s="1"/>
  <c r="P2688" i="1"/>
  <c r="Q2688" i="1" s="1"/>
  <c r="P2689" i="1"/>
  <c r="Q2689" i="1" s="1"/>
  <c r="P2690" i="1"/>
  <c r="Q2690" i="1" s="1"/>
  <c r="P2691" i="1"/>
  <c r="Q2691" i="1" s="1"/>
  <c r="P2692" i="1"/>
  <c r="Q2692" i="1" s="1"/>
  <c r="P2693" i="1"/>
  <c r="Q2693" i="1" s="1"/>
  <c r="P2694" i="1"/>
  <c r="Q2694" i="1" s="1"/>
  <c r="P2695" i="1"/>
  <c r="Q2695" i="1" s="1"/>
  <c r="P2696" i="1"/>
  <c r="Q2696" i="1" s="1"/>
  <c r="P2697" i="1"/>
  <c r="Q2697" i="1" s="1"/>
  <c r="P2698" i="1"/>
  <c r="Q2698" i="1" s="1"/>
  <c r="P2699" i="1"/>
  <c r="Q2699" i="1" s="1"/>
  <c r="P2700" i="1"/>
  <c r="Q2700" i="1" s="1"/>
  <c r="P2701" i="1"/>
  <c r="Q2701" i="1" s="1"/>
  <c r="P2702" i="1"/>
  <c r="Q2702" i="1" s="1"/>
  <c r="P2703" i="1"/>
  <c r="Q2703" i="1" s="1"/>
  <c r="P2704" i="1"/>
  <c r="Q2704" i="1" s="1"/>
  <c r="P2705" i="1"/>
  <c r="Q2705" i="1" s="1"/>
  <c r="P2706" i="1"/>
  <c r="Q2706" i="1" s="1"/>
  <c r="P2707" i="1"/>
  <c r="Q2707" i="1" s="1"/>
  <c r="P2708" i="1"/>
  <c r="Q2708" i="1" s="1"/>
  <c r="P2709" i="1"/>
  <c r="Q2709" i="1" s="1"/>
  <c r="P2710" i="1"/>
  <c r="Q2710" i="1" s="1"/>
  <c r="P2711" i="1"/>
  <c r="Q2711" i="1" s="1"/>
  <c r="P2712" i="1"/>
  <c r="Q2712" i="1" s="1"/>
  <c r="P2713" i="1"/>
  <c r="Q2713" i="1" s="1"/>
  <c r="P2714" i="1"/>
  <c r="Q2714" i="1" s="1"/>
  <c r="P2715" i="1"/>
  <c r="Q2715" i="1" s="1"/>
  <c r="P2716" i="1"/>
  <c r="Q2716" i="1" s="1"/>
  <c r="P2717" i="1"/>
  <c r="Q2717" i="1" s="1"/>
  <c r="P2718" i="1"/>
  <c r="Q2718" i="1" s="1"/>
  <c r="P2719" i="1"/>
  <c r="Q2719" i="1" s="1"/>
  <c r="P2720" i="1"/>
  <c r="Q2720" i="1" s="1"/>
  <c r="P2721" i="1"/>
  <c r="Q2721" i="1" s="1"/>
  <c r="P2722" i="1"/>
  <c r="Q2722" i="1" s="1"/>
  <c r="P2723" i="1"/>
  <c r="Q2723" i="1" s="1"/>
  <c r="P2724" i="1"/>
  <c r="Q2724" i="1" s="1"/>
  <c r="P2725" i="1"/>
  <c r="Q2725" i="1" s="1"/>
  <c r="P2726" i="1"/>
  <c r="Q2726" i="1" s="1"/>
  <c r="P2727" i="1"/>
  <c r="Q2727" i="1" s="1"/>
  <c r="P2728" i="1"/>
  <c r="Q2728" i="1" s="1"/>
  <c r="P2729" i="1"/>
  <c r="Q2729" i="1" s="1"/>
  <c r="P2730" i="1"/>
  <c r="Q2730" i="1" s="1"/>
  <c r="P2731" i="1"/>
  <c r="Q2731" i="1" s="1"/>
  <c r="P2732" i="1"/>
  <c r="Q2732" i="1" s="1"/>
  <c r="P2733" i="1"/>
  <c r="Q2733" i="1" s="1"/>
  <c r="P2734" i="1"/>
  <c r="Q2734" i="1" s="1"/>
  <c r="P2735" i="1"/>
  <c r="Q2735" i="1" s="1"/>
  <c r="P2736" i="1"/>
  <c r="Q2736" i="1" s="1"/>
  <c r="P2737" i="1"/>
  <c r="Q2737" i="1" s="1"/>
  <c r="P2738" i="1"/>
  <c r="Q2738" i="1" s="1"/>
  <c r="P2739" i="1"/>
  <c r="Q2739" i="1" s="1"/>
  <c r="P2740" i="1"/>
  <c r="Q2740" i="1" s="1"/>
  <c r="P2741" i="1"/>
  <c r="Q2741" i="1" s="1"/>
  <c r="P2742" i="1"/>
  <c r="Q2742" i="1" s="1"/>
  <c r="P2743" i="1"/>
  <c r="Q2743" i="1" s="1"/>
  <c r="P2744" i="1"/>
  <c r="Q2744" i="1" s="1"/>
  <c r="P2745" i="1"/>
  <c r="Q2745" i="1" s="1"/>
  <c r="P2746" i="1"/>
  <c r="Q2746" i="1" s="1"/>
  <c r="P2747" i="1"/>
  <c r="Q2747" i="1" s="1"/>
  <c r="P2748" i="1"/>
  <c r="Q2748" i="1" s="1"/>
  <c r="P2749" i="1"/>
  <c r="Q2749" i="1" s="1"/>
  <c r="P2750" i="1"/>
  <c r="Q2750" i="1" s="1"/>
  <c r="P2751" i="1"/>
  <c r="Q2751" i="1" s="1"/>
  <c r="P2752" i="1"/>
  <c r="Q2752" i="1" s="1"/>
  <c r="P2753" i="1"/>
  <c r="Q2753" i="1" s="1"/>
  <c r="P2754" i="1"/>
  <c r="Q2754" i="1" s="1"/>
  <c r="P2755" i="1"/>
  <c r="Q2755" i="1" s="1"/>
  <c r="P2756" i="1"/>
  <c r="Q2756" i="1" s="1"/>
  <c r="P2757" i="1"/>
  <c r="Q2757" i="1" s="1"/>
  <c r="P2758" i="1"/>
  <c r="Q2758" i="1" s="1"/>
  <c r="P2759" i="1"/>
  <c r="Q2759" i="1" s="1"/>
  <c r="P2760" i="1"/>
  <c r="Q2760" i="1" s="1"/>
  <c r="P2761" i="1"/>
  <c r="Q2761" i="1" s="1"/>
  <c r="P2762" i="1"/>
  <c r="Q2762" i="1" s="1"/>
  <c r="P2763" i="1"/>
  <c r="Q2763" i="1" s="1"/>
  <c r="P2764" i="1"/>
  <c r="Q2764" i="1" s="1"/>
  <c r="P2765" i="1"/>
  <c r="Q2765" i="1" s="1"/>
  <c r="P2766" i="1"/>
  <c r="Q2766" i="1" s="1"/>
  <c r="P2767" i="1"/>
  <c r="Q2767" i="1" s="1"/>
  <c r="P2768" i="1"/>
  <c r="Q2768" i="1" s="1"/>
  <c r="P2769" i="1"/>
  <c r="Q2769" i="1" s="1"/>
  <c r="P2770" i="1"/>
  <c r="Q2770" i="1" s="1"/>
  <c r="P2771" i="1"/>
  <c r="Q2771" i="1" s="1"/>
  <c r="P2772" i="1"/>
  <c r="Q2772" i="1" s="1"/>
  <c r="P2773" i="1"/>
  <c r="Q2773" i="1" s="1"/>
  <c r="P2774" i="1"/>
  <c r="Q2774" i="1" s="1"/>
  <c r="P2775" i="1"/>
  <c r="Q2775" i="1" s="1"/>
  <c r="P2776" i="1"/>
  <c r="Q2776" i="1" s="1"/>
  <c r="P2777" i="1"/>
  <c r="Q2777" i="1" s="1"/>
  <c r="P2778" i="1"/>
  <c r="Q2778" i="1" s="1"/>
  <c r="P2779" i="1"/>
  <c r="Q2779" i="1" s="1"/>
  <c r="P2780" i="1"/>
  <c r="Q2780" i="1" s="1"/>
  <c r="P2781" i="1"/>
  <c r="Q2781" i="1" s="1"/>
  <c r="P2782" i="1"/>
  <c r="Q2782" i="1" s="1"/>
  <c r="P2783" i="1"/>
  <c r="Q2783" i="1" s="1"/>
  <c r="P2784" i="1"/>
  <c r="Q2784" i="1" s="1"/>
  <c r="P2785" i="1"/>
  <c r="Q2785" i="1" s="1"/>
  <c r="P2786" i="1"/>
  <c r="Q2786" i="1" s="1"/>
  <c r="P2787" i="1"/>
  <c r="Q2787" i="1" s="1"/>
  <c r="P2788" i="1"/>
  <c r="Q2788" i="1" s="1"/>
  <c r="P2789" i="1"/>
  <c r="Q2789" i="1" s="1"/>
  <c r="P2790" i="1"/>
  <c r="Q2790" i="1" s="1"/>
  <c r="P2791" i="1"/>
  <c r="Q2791" i="1" s="1"/>
  <c r="P2792" i="1"/>
  <c r="Q2792" i="1" s="1"/>
  <c r="P2793" i="1"/>
  <c r="Q2793" i="1" s="1"/>
  <c r="P2794" i="1"/>
  <c r="Q2794" i="1" s="1"/>
  <c r="P2795" i="1"/>
  <c r="Q2795" i="1" s="1"/>
  <c r="P2796" i="1"/>
  <c r="Q2796" i="1" s="1"/>
  <c r="P2797" i="1"/>
  <c r="Q2797" i="1" s="1"/>
  <c r="P2798" i="1"/>
  <c r="Q2798" i="1" s="1"/>
  <c r="P2799" i="1"/>
  <c r="Q2799" i="1" s="1"/>
  <c r="P2800" i="1"/>
  <c r="Q2800" i="1" s="1"/>
  <c r="P2801" i="1"/>
  <c r="Q2801" i="1" s="1"/>
  <c r="P2802" i="1"/>
  <c r="Q2802" i="1" s="1"/>
  <c r="P2803" i="1"/>
  <c r="Q2803" i="1" s="1"/>
  <c r="P2804" i="1"/>
  <c r="Q2804" i="1" s="1"/>
  <c r="P2805" i="1"/>
  <c r="Q2805" i="1" s="1"/>
  <c r="P2806" i="1"/>
  <c r="Q2806" i="1" s="1"/>
  <c r="P2807" i="1"/>
  <c r="Q2807" i="1" s="1"/>
  <c r="P2808" i="1"/>
  <c r="Q2808" i="1" s="1"/>
  <c r="P2809" i="1"/>
  <c r="Q2809" i="1" s="1"/>
  <c r="P2810" i="1"/>
  <c r="Q2810" i="1" s="1"/>
  <c r="P2811" i="1"/>
  <c r="Q2811" i="1" s="1"/>
  <c r="P2812" i="1"/>
  <c r="Q2812" i="1" s="1"/>
  <c r="P2813" i="1"/>
  <c r="Q2813" i="1" s="1"/>
  <c r="P2814" i="1"/>
  <c r="Q2814" i="1" s="1"/>
  <c r="P2815" i="1"/>
  <c r="Q2815" i="1" s="1"/>
  <c r="P2816" i="1"/>
  <c r="Q2816" i="1" s="1"/>
  <c r="P2817" i="1"/>
  <c r="Q2817" i="1" s="1"/>
  <c r="P2818" i="1"/>
  <c r="Q2818" i="1" s="1"/>
  <c r="P2819" i="1"/>
  <c r="Q2819" i="1" s="1"/>
  <c r="P2820" i="1"/>
  <c r="Q2820" i="1" s="1"/>
  <c r="P2821" i="1"/>
  <c r="Q2821" i="1" s="1"/>
  <c r="P2822" i="1"/>
  <c r="Q2822" i="1" s="1"/>
  <c r="P2823" i="1"/>
  <c r="Q2823" i="1" s="1"/>
  <c r="P2824" i="1"/>
  <c r="Q2824" i="1" s="1"/>
  <c r="P2825" i="1"/>
  <c r="Q2825" i="1" s="1"/>
  <c r="P2826" i="1"/>
  <c r="Q2826" i="1" s="1"/>
  <c r="P2827" i="1"/>
  <c r="Q2827" i="1" s="1"/>
  <c r="P2828" i="1"/>
  <c r="Q2828" i="1" s="1"/>
  <c r="P2829" i="1"/>
  <c r="Q2829" i="1" s="1"/>
  <c r="P2830" i="1"/>
  <c r="Q2830" i="1" s="1"/>
  <c r="P2831" i="1"/>
  <c r="Q2831" i="1" s="1"/>
  <c r="P2832" i="1"/>
  <c r="Q2832" i="1" s="1"/>
  <c r="P2833" i="1"/>
  <c r="Q2833" i="1" s="1"/>
  <c r="P2834" i="1"/>
  <c r="Q2834" i="1" s="1"/>
  <c r="P2835" i="1"/>
  <c r="Q2835" i="1" s="1"/>
  <c r="P2836" i="1"/>
  <c r="Q2836" i="1" s="1"/>
  <c r="P2837" i="1"/>
  <c r="Q2837" i="1" s="1"/>
  <c r="P2838" i="1"/>
  <c r="Q2838" i="1" s="1"/>
  <c r="P2839" i="1"/>
  <c r="Q2839" i="1" s="1"/>
  <c r="P2840" i="1"/>
  <c r="Q2840" i="1" s="1"/>
  <c r="P2841" i="1"/>
  <c r="Q2841" i="1" s="1"/>
  <c r="P2842" i="1"/>
  <c r="Q2842" i="1" s="1"/>
  <c r="P2843" i="1"/>
  <c r="Q2843" i="1" s="1"/>
  <c r="P2844" i="1"/>
  <c r="Q2844" i="1" s="1"/>
  <c r="P2845" i="1"/>
  <c r="Q2845" i="1" s="1"/>
  <c r="P2846" i="1"/>
  <c r="Q2846" i="1" s="1"/>
  <c r="P2847" i="1"/>
  <c r="Q2847" i="1" s="1"/>
  <c r="P2848" i="1"/>
  <c r="Q2848" i="1" s="1"/>
  <c r="P2849" i="1"/>
  <c r="Q2849" i="1" s="1"/>
  <c r="P2850" i="1"/>
  <c r="Q2850" i="1" s="1"/>
  <c r="P2851" i="1"/>
  <c r="Q2851" i="1" s="1"/>
  <c r="P2852" i="1"/>
  <c r="Q2852" i="1" s="1"/>
  <c r="P2853" i="1"/>
  <c r="Q2853" i="1" s="1"/>
  <c r="P2854" i="1"/>
  <c r="Q2854" i="1" s="1"/>
  <c r="P2855" i="1"/>
  <c r="Q2855" i="1" s="1"/>
  <c r="P2856" i="1"/>
  <c r="Q2856" i="1" s="1"/>
  <c r="P2857" i="1"/>
  <c r="Q2857" i="1" s="1"/>
  <c r="P2858" i="1"/>
  <c r="Q2858" i="1" s="1"/>
  <c r="P2859" i="1"/>
  <c r="Q2859" i="1" s="1"/>
  <c r="P2860" i="1"/>
  <c r="Q2860" i="1" s="1"/>
  <c r="P2861" i="1"/>
  <c r="Q2861" i="1" s="1"/>
  <c r="P2862" i="1"/>
  <c r="Q2862" i="1" s="1"/>
  <c r="P2863" i="1"/>
  <c r="Q2863" i="1" s="1"/>
  <c r="P2864" i="1"/>
  <c r="Q2864" i="1" s="1"/>
  <c r="P2865" i="1"/>
  <c r="Q2865" i="1" s="1"/>
  <c r="P2866" i="1"/>
  <c r="Q2866" i="1" s="1"/>
  <c r="P2867" i="1"/>
  <c r="Q2867" i="1" s="1"/>
  <c r="P2868" i="1"/>
  <c r="Q2868" i="1" s="1"/>
  <c r="P2869" i="1"/>
  <c r="Q2869" i="1" s="1"/>
  <c r="P2870" i="1"/>
  <c r="Q2870" i="1" s="1"/>
  <c r="P2871" i="1"/>
  <c r="Q2871" i="1" s="1"/>
  <c r="P2872" i="1"/>
  <c r="Q2872" i="1" s="1"/>
  <c r="P2873" i="1"/>
  <c r="Q2873" i="1" s="1"/>
  <c r="P2874" i="1"/>
  <c r="Q2874" i="1" s="1"/>
  <c r="P2875" i="1"/>
  <c r="Q2875" i="1" s="1"/>
  <c r="P2876" i="1"/>
  <c r="Q2876" i="1" s="1"/>
  <c r="P2877" i="1"/>
  <c r="Q2877" i="1" s="1"/>
  <c r="P2878" i="1"/>
  <c r="Q2878" i="1" s="1"/>
  <c r="P2879" i="1"/>
  <c r="Q2879" i="1" s="1"/>
  <c r="P2880" i="1"/>
  <c r="Q2880" i="1" s="1"/>
  <c r="P2881" i="1"/>
  <c r="Q2881" i="1" s="1"/>
  <c r="P2882" i="1"/>
  <c r="Q2882" i="1" s="1"/>
  <c r="P2883" i="1"/>
  <c r="Q2883" i="1" s="1"/>
  <c r="P2884" i="1"/>
  <c r="Q2884" i="1" s="1"/>
  <c r="P2885" i="1"/>
  <c r="Q2885" i="1" s="1"/>
  <c r="P2886" i="1"/>
  <c r="Q2886" i="1" s="1"/>
  <c r="P2887" i="1"/>
  <c r="Q2887" i="1" s="1"/>
  <c r="P2888" i="1"/>
  <c r="Q2888" i="1" s="1"/>
  <c r="P2889" i="1"/>
  <c r="Q2889" i="1" s="1"/>
  <c r="P2890" i="1"/>
  <c r="Q2890" i="1" s="1"/>
  <c r="P2891" i="1"/>
  <c r="Q2891" i="1" s="1"/>
  <c r="P2892" i="1"/>
  <c r="Q2892" i="1" s="1"/>
  <c r="P2893" i="1"/>
  <c r="Q2893" i="1" s="1"/>
  <c r="P2894" i="1"/>
  <c r="Q2894" i="1" s="1"/>
  <c r="P2895" i="1"/>
  <c r="Q2895" i="1" s="1"/>
  <c r="P2896" i="1"/>
  <c r="Q2896" i="1" s="1"/>
  <c r="P2897" i="1"/>
  <c r="Q2897" i="1" s="1"/>
  <c r="P2898" i="1"/>
  <c r="Q2898" i="1" s="1"/>
  <c r="P2899" i="1"/>
  <c r="Q2899" i="1" s="1"/>
  <c r="P2900" i="1"/>
  <c r="Q2900" i="1" s="1"/>
  <c r="P2901" i="1"/>
  <c r="Q2901" i="1" s="1"/>
  <c r="P2902" i="1"/>
  <c r="Q2902" i="1" s="1"/>
  <c r="P2903" i="1"/>
  <c r="Q2903" i="1" s="1"/>
  <c r="P2904" i="1"/>
  <c r="Q2904" i="1" s="1"/>
  <c r="P2905" i="1"/>
  <c r="Q2905" i="1" s="1"/>
  <c r="P2906" i="1"/>
  <c r="Q2906" i="1" s="1"/>
  <c r="P2907" i="1"/>
  <c r="Q2907" i="1" s="1"/>
  <c r="P2908" i="1"/>
  <c r="Q2908" i="1" s="1"/>
  <c r="P2909" i="1"/>
  <c r="Q2909" i="1" s="1"/>
  <c r="P2910" i="1"/>
  <c r="Q2910" i="1" s="1"/>
  <c r="P2911" i="1"/>
  <c r="Q2911" i="1" s="1"/>
  <c r="P2912" i="1"/>
  <c r="Q2912" i="1" s="1"/>
  <c r="P2913" i="1"/>
  <c r="Q2913" i="1" s="1"/>
  <c r="P2914" i="1"/>
  <c r="Q2914" i="1" s="1"/>
  <c r="P2915" i="1"/>
  <c r="Q2915" i="1" s="1"/>
  <c r="P2916" i="1"/>
  <c r="Q2916" i="1" s="1"/>
  <c r="P2917" i="1"/>
  <c r="Q2917" i="1" s="1"/>
  <c r="P2918" i="1"/>
  <c r="Q2918" i="1" s="1"/>
  <c r="P2919" i="1"/>
  <c r="Q2919" i="1" s="1"/>
  <c r="P2920" i="1"/>
  <c r="Q2920" i="1" s="1"/>
  <c r="P2921" i="1"/>
  <c r="Q2921" i="1" s="1"/>
  <c r="P2922" i="1"/>
  <c r="Q2922" i="1" s="1"/>
  <c r="P2923" i="1"/>
  <c r="Q2923" i="1" s="1"/>
  <c r="P2924" i="1"/>
  <c r="Q2924" i="1" s="1"/>
  <c r="P2925" i="1"/>
  <c r="Q2925" i="1" s="1"/>
  <c r="P2926" i="1"/>
  <c r="Q2926" i="1" s="1"/>
  <c r="P2927" i="1"/>
  <c r="Q2927" i="1" s="1"/>
  <c r="P2928" i="1"/>
  <c r="Q2928" i="1" s="1"/>
  <c r="P2929" i="1"/>
  <c r="Q2929" i="1" s="1"/>
  <c r="P2930" i="1"/>
  <c r="Q2930" i="1" s="1"/>
  <c r="P2931" i="1"/>
  <c r="Q2931" i="1" s="1"/>
  <c r="P2932" i="1"/>
  <c r="Q2932" i="1" s="1"/>
  <c r="P2933" i="1"/>
  <c r="Q2933" i="1" s="1"/>
  <c r="P2934" i="1"/>
  <c r="Q2934" i="1" s="1"/>
  <c r="P2935" i="1"/>
  <c r="Q2935" i="1" s="1"/>
  <c r="P2936" i="1"/>
  <c r="Q2936" i="1" s="1"/>
  <c r="P2937" i="1"/>
  <c r="Q2937" i="1" s="1"/>
  <c r="P2938" i="1"/>
  <c r="Q2938" i="1" s="1"/>
  <c r="P2939" i="1"/>
  <c r="Q2939" i="1" s="1"/>
  <c r="P2940" i="1"/>
  <c r="Q2940" i="1" s="1"/>
  <c r="P2941" i="1"/>
  <c r="Q2941" i="1" s="1"/>
  <c r="P2942" i="1"/>
  <c r="Q2942" i="1" s="1"/>
  <c r="P2943" i="1"/>
  <c r="Q2943" i="1" s="1"/>
  <c r="P2944" i="1"/>
  <c r="Q2944" i="1" s="1"/>
  <c r="P2945" i="1"/>
  <c r="Q2945" i="1" s="1"/>
  <c r="P2946" i="1"/>
  <c r="Q2946" i="1" s="1"/>
  <c r="P2947" i="1"/>
  <c r="Q2947" i="1" s="1"/>
  <c r="P2948" i="1"/>
  <c r="Q2948" i="1" s="1"/>
  <c r="P2949" i="1"/>
  <c r="Q2949" i="1" s="1"/>
  <c r="P2950" i="1"/>
  <c r="Q2950" i="1" s="1"/>
  <c r="P2951" i="1"/>
  <c r="Q2951" i="1" s="1"/>
  <c r="P2952" i="1"/>
  <c r="Q2952" i="1" s="1"/>
  <c r="P2953" i="1"/>
  <c r="Q2953" i="1" s="1"/>
  <c r="P2954" i="1"/>
  <c r="Q2954" i="1" s="1"/>
  <c r="P2955" i="1"/>
  <c r="Q2955" i="1" s="1"/>
  <c r="P2956" i="1"/>
  <c r="Q2956" i="1" s="1"/>
  <c r="P2957" i="1"/>
  <c r="Q2957" i="1" s="1"/>
  <c r="P2958" i="1"/>
  <c r="Q2958" i="1" s="1"/>
  <c r="P2959" i="1"/>
  <c r="Q2959" i="1" s="1"/>
  <c r="P2960" i="1"/>
  <c r="Q2960" i="1" s="1"/>
  <c r="P2961" i="1"/>
  <c r="Q2961" i="1" s="1"/>
  <c r="P2962" i="1"/>
  <c r="Q2962" i="1" s="1"/>
  <c r="P2963" i="1"/>
  <c r="Q2963" i="1" s="1"/>
  <c r="P2964" i="1"/>
  <c r="Q2964" i="1" s="1"/>
  <c r="P2965" i="1"/>
  <c r="Q2965" i="1" s="1"/>
  <c r="P2966" i="1"/>
  <c r="Q2966" i="1" s="1"/>
  <c r="P2967" i="1"/>
  <c r="Q2967" i="1" s="1"/>
  <c r="P2968" i="1"/>
  <c r="Q2968" i="1" s="1"/>
  <c r="P2969" i="1"/>
  <c r="Q2969" i="1" s="1"/>
  <c r="P2970" i="1"/>
  <c r="Q2970" i="1" s="1"/>
  <c r="P2971" i="1"/>
  <c r="Q2971" i="1" s="1"/>
  <c r="P2972" i="1"/>
  <c r="Q2972" i="1" s="1"/>
  <c r="P2973" i="1"/>
  <c r="Q2973" i="1" s="1"/>
  <c r="P2974" i="1"/>
  <c r="Q2974" i="1" s="1"/>
  <c r="P2975" i="1"/>
  <c r="Q2975" i="1" s="1"/>
  <c r="P2976" i="1"/>
  <c r="Q2976" i="1" s="1"/>
  <c r="P2977" i="1"/>
  <c r="Q2977" i="1" s="1"/>
  <c r="P2978" i="1"/>
  <c r="Q2978" i="1" s="1"/>
  <c r="P2979" i="1"/>
  <c r="Q2979" i="1" s="1"/>
  <c r="P2980" i="1"/>
  <c r="Q2980" i="1" s="1"/>
  <c r="P2981" i="1"/>
  <c r="Q2981" i="1" s="1"/>
  <c r="P2982" i="1"/>
  <c r="Q2982" i="1" s="1"/>
  <c r="P2983" i="1"/>
  <c r="Q2983" i="1" s="1"/>
  <c r="P2984" i="1"/>
  <c r="Q2984" i="1" s="1"/>
  <c r="P2985" i="1"/>
  <c r="Q2985" i="1" s="1"/>
  <c r="P2986" i="1"/>
  <c r="Q2986" i="1" s="1"/>
  <c r="P2987" i="1"/>
  <c r="Q2987" i="1" s="1"/>
  <c r="P2988" i="1"/>
  <c r="Q2988" i="1" s="1"/>
  <c r="P2989" i="1"/>
  <c r="Q2989" i="1" s="1"/>
  <c r="P2990" i="1"/>
  <c r="Q2990" i="1" s="1"/>
  <c r="P2991" i="1"/>
  <c r="Q2991" i="1" s="1"/>
  <c r="P2992" i="1"/>
  <c r="Q2992" i="1" s="1"/>
  <c r="P2993" i="1"/>
  <c r="Q2993" i="1" s="1"/>
  <c r="P2994" i="1"/>
  <c r="Q2994" i="1" s="1"/>
  <c r="P2995" i="1"/>
  <c r="Q2995" i="1" s="1"/>
  <c r="P2996" i="1"/>
  <c r="Q2996" i="1" s="1"/>
  <c r="P2997" i="1"/>
  <c r="Q2997" i="1" s="1"/>
  <c r="P2998" i="1"/>
  <c r="Q2998" i="1" s="1"/>
  <c r="P2999" i="1"/>
  <c r="Q2999" i="1" s="1"/>
  <c r="P3000" i="1"/>
  <c r="Q3000" i="1" s="1"/>
  <c r="P3001" i="1"/>
  <c r="Q3001" i="1" s="1"/>
  <c r="P3002" i="1"/>
  <c r="Q3002" i="1" s="1"/>
  <c r="P3003" i="1"/>
  <c r="Q3003" i="1" s="1"/>
  <c r="P3004" i="1"/>
  <c r="Q3004" i="1" s="1"/>
  <c r="P3005" i="1"/>
  <c r="Q3005" i="1" s="1"/>
  <c r="P3006" i="1"/>
  <c r="Q3006" i="1" s="1"/>
  <c r="P3007" i="1"/>
  <c r="Q3007" i="1" s="1"/>
  <c r="P3008" i="1"/>
  <c r="Q3008" i="1" s="1"/>
  <c r="P3009" i="1"/>
  <c r="Q3009" i="1" s="1"/>
  <c r="P3010" i="1"/>
  <c r="Q3010" i="1" s="1"/>
  <c r="P3011" i="1"/>
  <c r="Q3011" i="1" s="1"/>
  <c r="P3012" i="1"/>
  <c r="Q3012" i="1" s="1"/>
  <c r="P3013" i="1"/>
  <c r="Q3013" i="1" s="1"/>
  <c r="P3014" i="1"/>
  <c r="Q3014" i="1" s="1"/>
  <c r="P3015" i="1"/>
  <c r="Q3015" i="1" s="1"/>
  <c r="P3016" i="1"/>
  <c r="Q3016" i="1" s="1"/>
  <c r="P3017" i="1"/>
  <c r="Q3017" i="1" s="1"/>
  <c r="P3018" i="1"/>
  <c r="Q3018" i="1" s="1"/>
  <c r="P3019" i="1"/>
  <c r="Q3019" i="1" s="1"/>
  <c r="P3020" i="1"/>
  <c r="Q3020" i="1" s="1"/>
  <c r="P3021" i="1"/>
  <c r="Q3021" i="1" s="1"/>
  <c r="P3022" i="1"/>
  <c r="Q3022" i="1" s="1"/>
  <c r="P3023" i="1"/>
  <c r="Q3023" i="1" s="1"/>
  <c r="P3024" i="1"/>
  <c r="Q3024" i="1" s="1"/>
  <c r="P3025" i="1"/>
  <c r="Q3025" i="1" s="1"/>
  <c r="P3026" i="1"/>
  <c r="Q3026" i="1" s="1"/>
  <c r="P3027" i="1"/>
  <c r="Q3027" i="1" s="1"/>
  <c r="P3028" i="1"/>
  <c r="Q3028" i="1" s="1"/>
  <c r="P3029" i="1"/>
  <c r="Q3029" i="1" s="1"/>
  <c r="P3030" i="1"/>
  <c r="Q3030" i="1" s="1"/>
  <c r="P3031" i="1"/>
  <c r="Q3031" i="1" s="1"/>
  <c r="P3032" i="1"/>
  <c r="Q3032" i="1" s="1"/>
  <c r="P3033" i="1"/>
  <c r="Q3033" i="1" s="1"/>
  <c r="P3034" i="1"/>
  <c r="Q3034" i="1" s="1"/>
  <c r="P3035" i="1"/>
  <c r="Q3035" i="1" s="1"/>
  <c r="P3036" i="1"/>
  <c r="Q3036" i="1" s="1"/>
  <c r="P3037" i="1"/>
  <c r="Q3037" i="1" s="1"/>
  <c r="P3038" i="1"/>
  <c r="Q3038" i="1" s="1"/>
  <c r="P3039" i="1"/>
  <c r="Q3039" i="1" s="1"/>
  <c r="P3040" i="1"/>
  <c r="Q3040" i="1" s="1"/>
  <c r="P3041" i="1"/>
  <c r="Q3041" i="1" s="1"/>
  <c r="P3042" i="1"/>
  <c r="Q3042" i="1" s="1"/>
  <c r="P3043" i="1"/>
  <c r="Q3043" i="1" s="1"/>
  <c r="P3044" i="1"/>
  <c r="Q3044" i="1" s="1"/>
  <c r="P3045" i="1"/>
  <c r="Q3045" i="1" s="1"/>
  <c r="P3046" i="1"/>
  <c r="Q3046" i="1" s="1"/>
  <c r="P3047" i="1"/>
  <c r="Q3047" i="1" s="1"/>
  <c r="P3048" i="1"/>
  <c r="Q3048" i="1" s="1"/>
  <c r="P3049" i="1"/>
  <c r="Q3049" i="1" s="1"/>
  <c r="P3050" i="1"/>
  <c r="Q3050" i="1" s="1"/>
  <c r="P3051" i="1"/>
  <c r="Q3051" i="1" s="1"/>
  <c r="P3052" i="1"/>
  <c r="Q3052" i="1" s="1"/>
  <c r="P3053" i="1"/>
  <c r="Q3053" i="1" s="1"/>
  <c r="P3054" i="1"/>
  <c r="Q3054" i="1" s="1"/>
  <c r="P3055" i="1"/>
  <c r="Q3055" i="1" s="1"/>
  <c r="P3056" i="1"/>
  <c r="Q3056" i="1" s="1"/>
  <c r="P3057" i="1"/>
  <c r="Q3057" i="1" s="1"/>
  <c r="P3058" i="1"/>
  <c r="Q3058" i="1" s="1"/>
  <c r="P3059" i="1"/>
  <c r="Q3059" i="1" s="1"/>
  <c r="P3060" i="1"/>
  <c r="Q3060" i="1" s="1"/>
  <c r="P3061" i="1"/>
  <c r="Q3061" i="1" s="1"/>
  <c r="P3062" i="1"/>
  <c r="Q3062" i="1" s="1"/>
  <c r="P3063" i="1"/>
  <c r="Q3063" i="1" s="1"/>
  <c r="P3064" i="1"/>
  <c r="Q3064" i="1" s="1"/>
  <c r="P3065" i="1"/>
  <c r="Q3065" i="1" s="1"/>
  <c r="P3066" i="1"/>
  <c r="Q3066" i="1" s="1"/>
  <c r="P3067" i="1"/>
  <c r="Q3067" i="1" s="1"/>
  <c r="P3068" i="1"/>
  <c r="Q3068" i="1" s="1"/>
  <c r="P3069" i="1"/>
  <c r="Q3069" i="1" s="1"/>
  <c r="P3070" i="1"/>
  <c r="Q3070" i="1" s="1"/>
  <c r="P3071" i="1"/>
  <c r="Q3071" i="1" s="1"/>
  <c r="P3072" i="1"/>
  <c r="Q3072" i="1" s="1"/>
  <c r="P3073" i="1"/>
  <c r="Q3073" i="1" s="1"/>
  <c r="P3074" i="1"/>
  <c r="Q3074" i="1" s="1"/>
  <c r="P3075" i="1"/>
  <c r="Q3075" i="1" s="1"/>
  <c r="P3076" i="1"/>
  <c r="Q3076" i="1" s="1"/>
  <c r="P3077" i="1"/>
  <c r="Q3077" i="1" s="1"/>
  <c r="P3078" i="1"/>
  <c r="Q3078" i="1" s="1"/>
  <c r="P3079" i="1"/>
  <c r="Q3079" i="1" s="1"/>
  <c r="P3080" i="1"/>
  <c r="Q3080" i="1" s="1"/>
  <c r="P3081" i="1"/>
  <c r="Q3081" i="1" s="1"/>
  <c r="P3082" i="1"/>
  <c r="Q3082" i="1" s="1"/>
  <c r="P3083" i="1"/>
  <c r="Q3083" i="1" s="1"/>
  <c r="P3084" i="1"/>
  <c r="Q3084" i="1" s="1"/>
  <c r="P3085" i="1"/>
  <c r="Q3085" i="1" s="1"/>
  <c r="P3086" i="1"/>
  <c r="Q3086" i="1" s="1"/>
  <c r="P3087" i="1"/>
  <c r="Q3087" i="1" s="1"/>
  <c r="P3088" i="1"/>
  <c r="Q3088" i="1" s="1"/>
  <c r="P3089" i="1"/>
  <c r="Q3089" i="1" s="1"/>
  <c r="P3090" i="1"/>
  <c r="Q3090" i="1" s="1"/>
  <c r="P3091" i="1"/>
  <c r="Q3091" i="1" s="1"/>
  <c r="P3092" i="1"/>
  <c r="Q3092" i="1" s="1"/>
  <c r="P3093" i="1"/>
  <c r="Q3093" i="1" s="1"/>
  <c r="P3094" i="1"/>
  <c r="Q3094" i="1" s="1"/>
  <c r="P3095" i="1"/>
  <c r="Q3095" i="1" s="1"/>
  <c r="P3096" i="1"/>
  <c r="Q3096" i="1" s="1"/>
  <c r="P3097" i="1"/>
  <c r="Q3097" i="1" s="1"/>
  <c r="P3098" i="1"/>
  <c r="Q3098" i="1" s="1"/>
  <c r="P3099" i="1"/>
  <c r="Q3099" i="1" s="1"/>
  <c r="P3100" i="1"/>
  <c r="Q3100" i="1" s="1"/>
  <c r="P3101" i="1"/>
  <c r="Q3101" i="1" s="1"/>
  <c r="P3102" i="1"/>
  <c r="Q3102" i="1" s="1"/>
  <c r="P3103" i="1"/>
  <c r="Q3103" i="1" s="1"/>
  <c r="P3104" i="1"/>
  <c r="Q3104" i="1" s="1"/>
  <c r="P3105" i="1"/>
  <c r="Q3105" i="1" s="1"/>
  <c r="P3106" i="1"/>
  <c r="Q3106" i="1" s="1"/>
  <c r="P3107" i="1"/>
  <c r="Q3107" i="1" s="1"/>
  <c r="P3108" i="1"/>
  <c r="Q3108" i="1" s="1"/>
  <c r="P3109" i="1"/>
  <c r="Q3109" i="1" s="1"/>
  <c r="P3110" i="1"/>
  <c r="Q3110" i="1" s="1"/>
  <c r="P3111" i="1"/>
  <c r="Q3111" i="1" s="1"/>
  <c r="P3112" i="1"/>
  <c r="Q3112" i="1" s="1"/>
  <c r="P3113" i="1"/>
  <c r="Q3113" i="1" s="1"/>
  <c r="P3114" i="1"/>
  <c r="Q3114" i="1" s="1"/>
  <c r="P3115" i="1"/>
  <c r="Q3115" i="1" s="1"/>
  <c r="P3116" i="1"/>
  <c r="Q3116" i="1" s="1"/>
  <c r="P3117" i="1"/>
  <c r="Q3117" i="1" s="1"/>
  <c r="P3118" i="1"/>
  <c r="Q3118" i="1" s="1"/>
  <c r="P3119" i="1"/>
  <c r="Q3119" i="1" s="1"/>
  <c r="P3120" i="1"/>
  <c r="Q3120" i="1" s="1"/>
  <c r="P3121" i="1"/>
  <c r="Q3121" i="1" s="1"/>
  <c r="P3122" i="1"/>
  <c r="Q3122" i="1" s="1"/>
  <c r="P3123" i="1"/>
  <c r="Q3123" i="1" s="1"/>
  <c r="P3124" i="1"/>
  <c r="Q3124" i="1" s="1"/>
  <c r="P3125" i="1"/>
  <c r="Q3125" i="1" s="1"/>
  <c r="P3126" i="1"/>
  <c r="Q3126" i="1" s="1"/>
  <c r="P3127" i="1"/>
  <c r="Q3127" i="1" s="1"/>
  <c r="P3128" i="1"/>
  <c r="Q3128" i="1" s="1"/>
  <c r="P3129" i="1"/>
  <c r="Q3129" i="1" s="1"/>
  <c r="P3130" i="1"/>
  <c r="Q3130" i="1" s="1"/>
  <c r="P3131" i="1"/>
  <c r="Q3131" i="1" s="1"/>
  <c r="P3132" i="1"/>
  <c r="Q3132" i="1" s="1"/>
  <c r="P3133" i="1"/>
  <c r="Q3133" i="1" s="1"/>
  <c r="P3134" i="1"/>
  <c r="Q3134" i="1" s="1"/>
  <c r="P3135" i="1"/>
  <c r="Q3135" i="1" s="1"/>
  <c r="P3136" i="1"/>
  <c r="Q3136" i="1" s="1"/>
  <c r="P3137" i="1"/>
  <c r="Q3137" i="1" s="1"/>
  <c r="P3138" i="1"/>
  <c r="Q3138" i="1" s="1"/>
  <c r="P3139" i="1"/>
  <c r="Q3139" i="1" s="1"/>
  <c r="P3140" i="1"/>
  <c r="Q3140" i="1" s="1"/>
  <c r="P3141" i="1"/>
  <c r="Q3141" i="1" s="1"/>
  <c r="P3142" i="1"/>
  <c r="Q3142" i="1" s="1"/>
  <c r="P3143" i="1"/>
  <c r="Q3143" i="1" s="1"/>
  <c r="P3144" i="1"/>
  <c r="Q3144" i="1" s="1"/>
  <c r="P3145" i="1"/>
  <c r="Q3145" i="1" s="1"/>
  <c r="P3146" i="1"/>
  <c r="Q3146" i="1" s="1"/>
  <c r="P3147" i="1"/>
  <c r="Q3147" i="1" s="1"/>
  <c r="P3148" i="1"/>
  <c r="Q3148" i="1" s="1"/>
  <c r="P3149" i="1"/>
  <c r="Q3149" i="1" s="1"/>
  <c r="P3150" i="1"/>
  <c r="Q3150" i="1" s="1"/>
  <c r="P3151" i="1"/>
  <c r="Q3151" i="1" s="1"/>
  <c r="P3152" i="1"/>
  <c r="Q3152" i="1" s="1"/>
  <c r="P3153" i="1"/>
  <c r="Q3153" i="1" s="1"/>
  <c r="P3154" i="1"/>
  <c r="Q3154" i="1" s="1"/>
  <c r="P3155" i="1"/>
  <c r="Q3155" i="1" s="1"/>
  <c r="P3156" i="1"/>
  <c r="Q3156" i="1" s="1"/>
  <c r="P3157" i="1"/>
  <c r="Q3157" i="1" s="1"/>
  <c r="P3158" i="1"/>
  <c r="Q3158" i="1" s="1"/>
  <c r="P3159" i="1"/>
  <c r="Q3159" i="1" s="1"/>
  <c r="P3160" i="1"/>
  <c r="Q3160" i="1" s="1"/>
  <c r="P3161" i="1"/>
  <c r="Q3161" i="1" s="1"/>
  <c r="P3162" i="1"/>
  <c r="Q3162" i="1" s="1"/>
  <c r="P3163" i="1"/>
  <c r="Q3163" i="1" s="1"/>
  <c r="P3164" i="1"/>
  <c r="Q3164" i="1" s="1"/>
  <c r="P3165" i="1"/>
  <c r="Q3165" i="1" s="1"/>
  <c r="P3166" i="1"/>
  <c r="Q3166" i="1" s="1"/>
  <c r="P3167" i="1"/>
  <c r="Q3167" i="1" s="1"/>
  <c r="P3168" i="1"/>
  <c r="Q3168" i="1" s="1"/>
  <c r="P3169" i="1"/>
  <c r="Q3169" i="1" s="1"/>
  <c r="P3170" i="1"/>
  <c r="Q3170" i="1" s="1"/>
  <c r="P3171" i="1"/>
  <c r="Q3171" i="1" s="1"/>
  <c r="P3172" i="1"/>
  <c r="Q3172" i="1" s="1"/>
  <c r="P3173" i="1"/>
  <c r="Q3173" i="1" s="1"/>
  <c r="P3174" i="1"/>
  <c r="Q3174" i="1" s="1"/>
  <c r="P3175" i="1"/>
  <c r="Q3175" i="1" s="1"/>
  <c r="P3176" i="1"/>
  <c r="Q3176" i="1" s="1"/>
  <c r="P3177" i="1"/>
  <c r="Q3177" i="1" s="1"/>
  <c r="P3178" i="1"/>
  <c r="Q3178" i="1" s="1"/>
  <c r="P3179" i="1"/>
  <c r="Q3179" i="1" s="1"/>
  <c r="P3180" i="1"/>
  <c r="Q3180" i="1" s="1"/>
  <c r="P3181" i="1"/>
  <c r="Q3181" i="1" s="1"/>
  <c r="P3182" i="1"/>
  <c r="Q3182" i="1" s="1"/>
  <c r="P3183" i="1"/>
  <c r="Q3183" i="1" s="1"/>
  <c r="P3184" i="1"/>
  <c r="Q3184" i="1" s="1"/>
  <c r="P3185" i="1"/>
  <c r="Q3185" i="1" s="1"/>
  <c r="P3186" i="1"/>
  <c r="Q3186" i="1" s="1"/>
  <c r="P3187" i="1"/>
  <c r="Q3187" i="1" s="1"/>
  <c r="P3188" i="1"/>
  <c r="Q3188" i="1" s="1"/>
  <c r="P3189" i="1"/>
  <c r="Q3189" i="1" s="1"/>
  <c r="P3190" i="1"/>
  <c r="Q3190" i="1" s="1"/>
  <c r="P3191" i="1"/>
  <c r="Q3191" i="1" s="1"/>
  <c r="P3192" i="1"/>
  <c r="Q3192" i="1" s="1"/>
  <c r="P3193" i="1"/>
  <c r="Q3193" i="1" s="1"/>
  <c r="P3194" i="1"/>
  <c r="Q3194" i="1" s="1"/>
  <c r="P3195" i="1"/>
  <c r="Q3195" i="1" s="1"/>
  <c r="P3196" i="1"/>
  <c r="Q3196" i="1" s="1"/>
  <c r="P3197" i="1"/>
  <c r="Q3197" i="1" s="1"/>
  <c r="P3198" i="1"/>
  <c r="Q3198" i="1" s="1"/>
  <c r="P3199" i="1"/>
  <c r="Q3199" i="1" s="1"/>
  <c r="P3200" i="1"/>
  <c r="Q3200" i="1" s="1"/>
  <c r="P3201" i="1"/>
  <c r="Q3201" i="1" s="1"/>
  <c r="P3202" i="1"/>
  <c r="Q3202" i="1" s="1"/>
  <c r="P3203" i="1"/>
  <c r="Q3203" i="1" s="1"/>
  <c r="P3204" i="1"/>
  <c r="Q3204" i="1" s="1"/>
  <c r="P3205" i="1"/>
  <c r="Q3205" i="1" s="1"/>
  <c r="P3206" i="1"/>
  <c r="Q3206" i="1" s="1"/>
  <c r="P3207" i="1"/>
  <c r="Q3207" i="1" s="1"/>
  <c r="P3208" i="1"/>
  <c r="Q3208" i="1" s="1"/>
  <c r="P3209" i="1"/>
  <c r="Q3209" i="1" s="1"/>
  <c r="P3210" i="1"/>
  <c r="Q3210" i="1" s="1"/>
  <c r="P3211" i="1"/>
  <c r="Q3211" i="1" s="1"/>
  <c r="P3212" i="1"/>
  <c r="Q3212" i="1" s="1"/>
  <c r="P3213" i="1"/>
  <c r="Q3213" i="1" s="1"/>
  <c r="P3214" i="1"/>
  <c r="Q3214" i="1" s="1"/>
  <c r="P3215" i="1"/>
  <c r="Q3215" i="1" s="1"/>
  <c r="P3216" i="1"/>
  <c r="Q3216" i="1" s="1"/>
  <c r="P3217" i="1"/>
  <c r="Q3217" i="1" s="1"/>
  <c r="P3218" i="1"/>
  <c r="Q3218" i="1" s="1"/>
  <c r="P3219" i="1"/>
  <c r="Q3219" i="1" s="1"/>
  <c r="P3220" i="1"/>
  <c r="Q3220" i="1" s="1"/>
  <c r="P3221" i="1"/>
  <c r="Q3221" i="1" s="1"/>
  <c r="P3222" i="1"/>
  <c r="Q3222" i="1" s="1"/>
  <c r="P3223" i="1"/>
  <c r="Q3223" i="1" s="1"/>
  <c r="P3224" i="1"/>
  <c r="Q3224" i="1" s="1"/>
  <c r="P3225" i="1"/>
  <c r="Q3225" i="1" s="1"/>
  <c r="P3226" i="1"/>
  <c r="Q3226" i="1" s="1"/>
  <c r="P3227" i="1"/>
  <c r="Q3227" i="1" s="1"/>
  <c r="P3228" i="1"/>
  <c r="Q3228" i="1" s="1"/>
  <c r="P3229" i="1"/>
  <c r="Q3229" i="1" s="1"/>
  <c r="P3230" i="1"/>
  <c r="Q3230" i="1" s="1"/>
  <c r="P3231" i="1"/>
  <c r="Q3231" i="1" s="1"/>
  <c r="P3232" i="1"/>
  <c r="Q3232" i="1" s="1"/>
  <c r="P3233" i="1"/>
  <c r="Q3233" i="1" s="1"/>
  <c r="P3234" i="1"/>
  <c r="Q3234" i="1" s="1"/>
  <c r="P3235" i="1"/>
  <c r="Q3235" i="1" s="1"/>
  <c r="P3236" i="1"/>
  <c r="Q3236" i="1" s="1"/>
  <c r="P3237" i="1"/>
  <c r="Q3237" i="1" s="1"/>
  <c r="P3238" i="1"/>
  <c r="Q3238" i="1" s="1"/>
  <c r="P3239" i="1"/>
  <c r="Q3239" i="1" s="1"/>
  <c r="P3240" i="1"/>
  <c r="Q3240" i="1" s="1"/>
  <c r="P3241" i="1"/>
  <c r="Q3241" i="1" s="1"/>
  <c r="P3242" i="1"/>
  <c r="Q3242" i="1" s="1"/>
  <c r="P3243" i="1"/>
  <c r="Q3243" i="1" s="1"/>
  <c r="P3244" i="1"/>
  <c r="Q3244" i="1" s="1"/>
  <c r="P3245" i="1"/>
  <c r="Q3245" i="1" s="1"/>
  <c r="P3246" i="1"/>
  <c r="Q3246" i="1" s="1"/>
  <c r="P3247" i="1"/>
  <c r="Q3247" i="1" s="1"/>
  <c r="P3248" i="1"/>
  <c r="Q3248" i="1" s="1"/>
  <c r="P3249" i="1"/>
  <c r="Q3249" i="1" s="1"/>
  <c r="P3250" i="1"/>
  <c r="Q3250" i="1" s="1"/>
  <c r="P3251" i="1"/>
  <c r="Q3251" i="1" s="1"/>
  <c r="P3252" i="1"/>
  <c r="Q3252" i="1" s="1"/>
  <c r="P3253" i="1"/>
  <c r="Q3253" i="1" s="1"/>
  <c r="P3254" i="1"/>
  <c r="Q3254" i="1" s="1"/>
  <c r="P3255" i="1"/>
  <c r="Q3255" i="1" s="1"/>
  <c r="P3256" i="1"/>
  <c r="Q3256" i="1" s="1"/>
  <c r="P3257" i="1"/>
  <c r="Q3257" i="1" s="1"/>
  <c r="P3258" i="1"/>
  <c r="Q3258" i="1" s="1"/>
  <c r="P3259" i="1"/>
  <c r="Q3259" i="1" s="1"/>
  <c r="P3260" i="1"/>
  <c r="Q3260" i="1" s="1"/>
  <c r="P3261" i="1"/>
  <c r="Q3261" i="1" s="1"/>
  <c r="P3262" i="1"/>
  <c r="Q3262" i="1" s="1"/>
  <c r="P3263" i="1"/>
  <c r="Q3263" i="1" s="1"/>
  <c r="P3264" i="1"/>
  <c r="Q3264" i="1" s="1"/>
  <c r="P3265" i="1"/>
  <c r="Q3265" i="1" s="1"/>
  <c r="P3266" i="1"/>
  <c r="Q3266" i="1" s="1"/>
  <c r="P3267" i="1"/>
  <c r="Q3267" i="1" s="1"/>
  <c r="P3268" i="1"/>
  <c r="Q3268" i="1" s="1"/>
  <c r="P3269" i="1"/>
  <c r="Q3269" i="1" s="1"/>
  <c r="P3270" i="1"/>
  <c r="Q3270" i="1" s="1"/>
  <c r="P3271" i="1"/>
  <c r="Q3271" i="1" s="1"/>
  <c r="P3272" i="1"/>
  <c r="Q3272" i="1" s="1"/>
  <c r="P3273" i="1"/>
  <c r="Q3273" i="1" s="1"/>
  <c r="P3274" i="1"/>
  <c r="Q3274" i="1" s="1"/>
  <c r="P3275" i="1"/>
  <c r="Q3275" i="1" s="1"/>
  <c r="P3276" i="1"/>
  <c r="Q3276" i="1" s="1"/>
  <c r="P3277" i="1"/>
  <c r="Q3277" i="1" s="1"/>
  <c r="P3278" i="1"/>
  <c r="Q3278" i="1" s="1"/>
  <c r="P3279" i="1"/>
  <c r="Q3279" i="1" s="1"/>
  <c r="P3280" i="1"/>
  <c r="Q3280" i="1" s="1"/>
  <c r="P3281" i="1"/>
  <c r="Q3281" i="1" s="1"/>
  <c r="P3282" i="1"/>
  <c r="Q3282" i="1" s="1"/>
  <c r="P3283" i="1"/>
  <c r="Q3283" i="1" s="1"/>
  <c r="P3284" i="1"/>
  <c r="Q3284" i="1" s="1"/>
  <c r="P3285" i="1"/>
  <c r="Q3285" i="1" s="1"/>
  <c r="P3286" i="1"/>
  <c r="Q3286" i="1" s="1"/>
  <c r="P3287" i="1"/>
  <c r="Q3287" i="1" s="1"/>
  <c r="P3288" i="1"/>
  <c r="Q3288" i="1" s="1"/>
  <c r="P3289" i="1"/>
  <c r="Q3289" i="1" s="1"/>
  <c r="P3290" i="1"/>
  <c r="Q3290" i="1" s="1"/>
  <c r="P3291" i="1"/>
  <c r="Q3291" i="1" s="1"/>
  <c r="P3292" i="1"/>
  <c r="Q3292" i="1" s="1"/>
  <c r="P3293" i="1"/>
  <c r="Q3293" i="1" s="1"/>
  <c r="P3294" i="1"/>
  <c r="Q3294" i="1" s="1"/>
  <c r="P3295" i="1"/>
  <c r="Q3295" i="1" s="1"/>
  <c r="P3296" i="1"/>
  <c r="Q3296" i="1" s="1"/>
  <c r="P3297" i="1"/>
  <c r="Q3297" i="1" s="1"/>
  <c r="P3298" i="1"/>
  <c r="Q3298" i="1" s="1"/>
  <c r="P3299" i="1"/>
  <c r="Q3299" i="1" s="1"/>
  <c r="P3300" i="1"/>
  <c r="Q3300" i="1" s="1"/>
  <c r="P3301" i="1"/>
  <c r="Q3301" i="1" s="1"/>
  <c r="P3302" i="1"/>
  <c r="Q3302" i="1" s="1"/>
  <c r="P3303" i="1"/>
  <c r="Q3303" i="1" s="1"/>
  <c r="P3304" i="1"/>
  <c r="Q3304" i="1" s="1"/>
  <c r="P3305" i="1"/>
  <c r="Q3305" i="1" s="1"/>
  <c r="P3306" i="1"/>
  <c r="Q3306" i="1" s="1"/>
  <c r="P3307" i="1"/>
  <c r="Q3307" i="1" s="1"/>
  <c r="P3308" i="1"/>
  <c r="Q3308" i="1" s="1"/>
  <c r="P3309" i="1"/>
  <c r="Q3309" i="1" s="1"/>
  <c r="P3310" i="1"/>
  <c r="Q3310" i="1" s="1"/>
  <c r="P3311" i="1"/>
  <c r="Q3311" i="1" s="1"/>
  <c r="P3312" i="1"/>
  <c r="Q3312" i="1" s="1"/>
  <c r="P3313" i="1"/>
  <c r="Q3313" i="1" s="1"/>
  <c r="P3314" i="1"/>
  <c r="Q3314" i="1" s="1"/>
  <c r="P3315" i="1"/>
  <c r="Q3315" i="1" s="1"/>
  <c r="P3316" i="1"/>
  <c r="Q3316" i="1" s="1"/>
  <c r="P3317" i="1"/>
  <c r="Q3317" i="1" s="1"/>
  <c r="P3318" i="1"/>
  <c r="Q3318" i="1" s="1"/>
  <c r="P3319" i="1"/>
  <c r="Q3319" i="1" s="1"/>
  <c r="P3320" i="1"/>
  <c r="Q3320" i="1" s="1"/>
  <c r="P3321" i="1"/>
  <c r="Q3321" i="1" s="1"/>
  <c r="P3322" i="1"/>
  <c r="Q3322" i="1" s="1"/>
  <c r="P3323" i="1"/>
  <c r="Q3323" i="1" s="1"/>
  <c r="P3324" i="1"/>
  <c r="Q3324" i="1" s="1"/>
  <c r="P3325" i="1"/>
  <c r="Q3325" i="1" s="1"/>
  <c r="P3326" i="1"/>
  <c r="Q3326" i="1" s="1"/>
  <c r="P3327" i="1"/>
  <c r="Q3327" i="1" s="1"/>
  <c r="P3328" i="1"/>
  <c r="Q3328" i="1" s="1"/>
  <c r="P3329" i="1"/>
  <c r="Q3329" i="1" s="1"/>
  <c r="P3330" i="1"/>
  <c r="Q3330" i="1" s="1"/>
  <c r="P3331" i="1"/>
  <c r="Q3331" i="1" s="1"/>
  <c r="P3332" i="1"/>
  <c r="Q3332" i="1" s="1"/>
  <c r="P3333" i="1"/>
  <c r="Q3333" i="1" s="1"/>
  <c r="P3334" i="1"/>
  <c r="Q3334" i="1" s="1"/>
  <c r="P3335" i="1"/>
  <c r="Q3335" i="1" s="1"/>
  <c r="P3336" i="1"/>
  <c r="Q3336" i="1" s="1"/>
  <c r="P3337" i="1"/>
  <c r="Q3337" i="1" s="1"/>
  <c r="P3338" i="1"/>
  <c r="Q3338" i="1" s="1"/>
  <c r="P3339" i="1"/>
  <c r="Q3339" i="1" s="1"/>
  <c r="P3340" i="1"/>
  <c r="Q3340" i="1" s="1"/>
  <c r="P3341" i="1"/>
  <c r="Q3341" i="1" s="1"/>
  <c r="P3342" i="1"/>
  <c r="Q3342" i="1" s="1"/>
  <c r="P3343" i="1"/>
  <c r="Q3343" i="1" s="1"/>
  <c r="P3344" i="1"/>
  <c r="Q3344" i="1" s="1"/>
  <c r="P3345" i="1"/>
  <c r="Q3345" i="1" s="1"/>
  <c r="P3346" i="1"/>
  <c r="Q3346" i="1" s="1"/>
  <c r="P3347" i="1"/>
  <c r="Q3347" i="1" s="1"/>
  <c r="P3348" i="1"/>
  <c r="Q3348" i="1" s="1"/>
  <c r="P3349" i="1"/>
  <c r="Q3349" i="1" s="1"/>
  <c r="P3350" i="1"/>
  <c r="Q3350" i="1" s="1"/>
  <c r="P3351" i="1"/>
  <c r="Q3351" i="1" s="1"/>
  <c r="P3352" i="1"/>
  <c r="Q3352" i="1" s="1"/>
  <c r="P3353" i="1"/>
  <c r="Q3353" i="1" s="1"/>
  <c r="P3354" i="1"/>
  <c r="Q3354" i="1" s="1"/>
  <c r="P3355" i="1"/>
  <c r="Q3355" i="1" s="1"/>
  <c r="P3356" i="1"/>
  <c r="Q3356" i="1" s="1"/>
  <c r="P3357" i="1"/>
  <c r="Q3357" i="1" s="1"/>
  <c r="P3358" i="1"/>
  <c r="Q3358" i="1" s="1"/>
  <c r="P3359" i="1"/>
  <c r="Q3359" i="1" s="1"/>
  <c r="P3360" i="1"/>
  <c r="Q3360" i="1" s="1"/>
  <c r="P3361" i="1"/>
  <c r="Q3361" i="1" s="1"/>
  <c r="P3362" i="1"/>
  <c r="Q3362" i="1" s="1"/>
  <c r="P3363" i="1"/>
  <c r="Q3363" i="1" s="1"/>
  <c r="P3364" i="1"/>
  <c r="Q3364" i="1" s="1"/>
  <c r="P3365" i="1"/>
  <c r="Q3365" i="1" s="1"/>
  <c r="P3366" i="1"/>
  <c r="Q3366" i="1" s="1"/>
  <c r="P3367" i="1"/>
  <c r="Q3367" i="1" s="1"/>
  <c r="P3368" i="1"/>
  <c r="Q3368" i="1" s="1"/>
  <c r="P3369" i="1"/>
  <c r="Q3369" i="1" s="1"/>
  <c r="P3370" i="1"/>
  <c r="Q3370" i="1" s="1"/>
  <c r="P3371" i="1"/>
  <c r="Q3371" i="1" s="1"/>
  <c r="P3372" i="1"/>
  <c r="Q3372" i="1" s="1"/>
  <c r="P3373" i="1"/>
  <c r="Q3373" i="1" s="1"/>
  <c r="P3374" i="1"/>
  <c r="Q3374" i="1" s="1"/>
  <c r="P3375" i="1"/>
  <c r="Q3375" i="1" s="1"/>
  <c r="P3376" i="1"/>
  <c r="Q3376" i="1" s="1"/>
  <c r="P3377" i="1"/>
  <c r="Q3377" i="1" s="1"/>
  <c r="P3378" i="1"/>
  <c r="Q3378" i="1" s="1"/>
  <c r="P3379" i="1"/>
  <c r="Q3379" i="1" s="1"/>
  <c r="P3380" i="1"/>
  <c r="Q3380" i="1" s="1"/>
  <c r="P3381" i="1"/>
  <c r="Q3381" i="1" s="1"/>
  <c r="P3382" i="1"/>
  <c r="Q3382" i="1" s="1"/>
  <c r="P3383" i="1"/>
  <c r="Q3383" i="1" s="1"/>
  <c r="P3384" i="1"/>
  <c r="Q3384" i="1" s="1"/>
  <c r="P3385" i="1"/>
  <c r="Q3385" i="1" s="1"/>
  <c r="P3386" i="1"/>
  <c r="Q3386" i="1" s="1"/>
  <c r="P3387" i="1"/>
  <c r="Q3387" i="1" s="1"/>
  <c r="P3388" i="1"/>
  <c r="Q3388" i="1" s="1"/>
  <c r="P3389" i="1"/>
  <c r="Q3389" i="1" s="1"/>
  <c r="P3390" i="1"/>
  <c r="Q3390" i="1" s="1"/>
  <c r="P3391" i="1"/>
  <c r="Q3391" i="1" s="1"/>
  <c r="P3392" i="1"/>
  <c r="Q3392" i="1" s="1"/>
  <c r="P3393" i="1"/>
  <c r="Q3393" i="1" s="1"/>
  <c r="P3394" i="1"/>
  <c r="Q3394" i="1" s="1"/>
  <c r="P3395" i="1"/>
  <c r="Q3395" i="1" s="1"/>
  <c r="P3396" i="1"/>
  <c r="Q3396" i="1" s="1"/>
  <c r="P3397" i="1"/>
  <c r="Q3397" i="1" s="1"/>
  <c r="P3398" i="1"/>
  <c r="Q3398" i="1" s="1"/>
  <c r="P3399" i="1"/>
  <c r="Q3399" i="1" s="1"/>
  <c r="P3400" i="1"/>
  <c r="Q3400" i="1" s="1"/>
  <c r="P3401" i="1"/>
  <c r="Q3401" i="1" s="1"/>
  <c r="P3402" i="1"/>
  <c r="Q3402" i="1" s="1"/>
  <c r="P3403" i="1"/>
  <c r="Q3403" i="1" s="1"/>
  <c r="P3404" i="1"/>
  <c r="Q3404" i="1" s="1"/>
  <c r="P3405" i="1"/>
  <c r="Q3405" i="1" s="1"/>
  <c r="P3406" i="1"/>
  <c r="Q3406" i="1" s="1"/>
  <c r="P3407" i="1"/>
  <c r="Q3407" i="1" s="1"/>
  <c r="P3408" i="1"/>
  <c r="Q3408" i="1" s="1"/>
  <c r="P3409" i="1"/>
  <c r="Q3409" i="1" s="1"/>
  <c r="P3410" i="1"/>
  <c r="Q3410" i="1" s="1"/>
  <c r="P3411" i="1"/>
  <c r="Q3411" i="1" s="1"/>
  <c r="P3412" i="1"/>
  <c r="Q3412" i="1" s="1"/>
  <c r="P3413" i="1"/>
  <c r="Q3413" i="1" s="1"/>
  <c r="P3414" i="1"/>
  <c r="Q3414" i="1" s="1"/>
  <c r="P3415" i="1"/>
  <c r="Q3415" i="1" s="1"/>
  <c r="P3416" i="1"/>
  <c r="Q3416" i="1" s="1"/>
  <c r="P3417" i="1"/>
  <c r="Q3417" i="1" s="1"/>
  <c r="P3418" i="1"/>
  <c r="Q3418" i="1" s="1"/>
  <c r="P3419" i="1"/>
  <c r="Q3419" i="1" s="1"/>
  <c r="P3420" i="1"/>
  <c r="Q3420" i="1" s="1"/>
  <c r="P3421" i="1"/>
  <c r="Q3421" i="1" s="1"/>
  <c r="P3422" i="1"/>
  <c r="Q3422" i="1" s="1"/>
  <c r="P3423" i="1"/>
  <c r="Q3423" i="1" s="1"/>
  <c r="P3424" i="1"/>
  <c r="Q3424" i="1" s="1"/>
  <c r="P3425" i="1"/>
  <c r="Q3425" i="1" s="1"/>
  <c r="P3426" i="1"/>
  <c r="Q3426" i="1" s="1"/>
  <c r="P3427" i="1"/>
  <c r="Q3427" i="1" s="1"/>
  <c r="P3428" i="1"/>
  <c r="Q3428" i="1" s="1"/>
  <c r="P3429" i="1"/>
  <c r="Q3429" i="1" s="1"/>
  <c r="P3430" i="1"/>
  <c r="Q3430" i="1" s="1"/>
  <c r="P3431" i="1"/>
  <c r="Q3431" i="1" s="1"/>
  <c r="P3432" i="1"/>
  <c r="Q3432" i="1" s="1"/>
  <c r="P3433" i="1"/>
  <c r="Q3433" i="1" s="1"/>
  <c r="P3434" i="1"/>
  <c r="Q3434" i="1" s="1"/>
  <c r="P3435" i="1"/>
  <c r="Q3435" i="1" s="1"/>
  <c r="P3436" i="1"/>
  <c r="Q3436" i="1" s="1"/>
  <c r="P3437" i="1"/>
  <c r="Q3437" i="1" s="1"/>
  <c r="P3438" i="1"/>
  <c r="Q3438" i="1" s="1"/>
  <c r="P3439" i="1"/>
  <c r="Q3439" i="1" s="1"/>
  <c r="P3440" i="1"/>
  <c r="Q3440" i="1" s="1"/>
  <c r="P3441" i="1"/>
  <c r="Q3441" i="1" s="1"/>
  <c r="P3442" i="1"/>
  <c r="Q3442" i="1" s="1"/>
  <c r="P3443" i="1"/>
  <c r="Q3443" i="1" s="1"/>
  <c r="P3444" i="1"/>
  <c r="Q3444" i="1" s="1"/>
  <c r="P3445" i="1"/>
  <c r="Q3445" i="1" s="1"/>
  <c r="P3446" i="1"/>
  <c r="Q3446" i="1" s="1"/>
  <c r="P3447" i="1"/>
  <c r="Q3447" i="1" s="1"/>
  <c r="P3448" i="1"/>
  <c r="Q3448" i="1" s="1"/>
  <c r="P3449" i="1"/>
  <c r="Q3449" i="1" s="1"/>
  <c r="P3450" i="1"/>
  <c r="Q3450" i="1" s="1"/>
  <c r="P3451" i="1"/>
  <c r="Q3451" i="1" s="1"/>
  <c r="P3452" i="1"/>
  <c r="Q3452" i="1" s="1"/>
  <c r="P3453" i="1"/>
  <c r="Q3453" i="1" s="1"/>
  <c r="P3454" i="1"/>
  <c r="Q3454" i="1" s="1"/>
  <c r="P3455" i="1"/>
  <c r="Q3455" i="1" s="1"/>
  <c r="P3456" i="1"/>
  <c r="Q3456" i="1" s="1"/>
  <c r="P3457" i="1"/>
  <c r="Q3457" i="1" s="1"/>
  <c r="P3458" i="1"/>
  <c r="Q3458" i="1" s="1"/>
  <c r="P3459" i="1"/>
  <c r="Q3459" i="1" s="1"/>
  <c r="P3460" i="1"/>
  <c r="Q3460" i="1" s="1"/>
  <c r="P3461" i="1"/>
  <c r="Q3461" i="1" s="1"/>
  <c r="P3462" i="1"/>
  <c r="Q3462" i="1" s="1"/>
  <c r="P3463" i="1"/>
  <c r="Q3463" i="1" s="1"/>
  <c r="P3464" i="1"/>
  <c r="Q3464" i="1" s="1"/>
  <c r="P3465" i="1"/>
  <c r="Q3465" i="1" s="1"/>
  <c r="P3466" i="1"/>
  <c r="Q3466" i="1" s="1"/>
  <c r="P3467" i="1"/>
  <c r="Q3467" i="1" s="1"/>
  <c r="P3468" i="1"/>
  <c r="Q3468" i="1" s="1"/>
  <c r="P3469" i="1"/>
  <c r="Q3469" i="1" s="1"/>
  <c r="P3470" i="1"/>
  <c r="Q3470" i="1" s="1"/>
  <c r="P3471" i="1"/>
  <c r="Q3471" i="1" s="1"/>
  <c r="P3472" i="1"/>
  <c r="Q3472" i="1" s="1"/>
  <c r="P3473" i="1"/>
  <c r="Q3473" i="1" s="1"/>
  <c r="P3474" i="1"/>
  <c r="Q3474" i="1" s="1"/>
  <c r="P3475" i="1"/>
  <c r="Q3475" i="1" s="1"/>
  <c r="P3476" i="1"/>
  <c r="Q3476" i="1" s="1"/>
  <c r="P3477" i="1"/>
  <c r="Q3477" i="1" s="1"/>
  <c r="P3478" i="1"/>
  <c r="Q3478" i="1" s="1"/>
  <c r="P3479" i="1"/>
  <c r="Q3479" i="1" s="1"/>
  <c r="P3480" i="1"/>
  <c r="Q3480" i="1" s="1"/>
  <c r="P3481" i="1"/>
  <c r="Q3481" i="1" s="1"/>
  <c r="P3482" i="1"/>
  <c r="Q3482" i="1" s="1"/>
  <c r="P3483" i="1"/>
  <c r="Q3483" i="1" s="1"/>
  <c r="P3484" i="1"/>
  <c r="Q3484" i="1" s="1"/>
  <c r="P3485" i="1"/>
  <c r="Q3485" i="1" s="1"/>
  <c r="P3486" i="1"/>
  <c r="Q3486" i="1" s="1"/>
  <c r="P3487" i="1"/>
  <c r="Q3487" i="1" s="1"/>
  <c r="P3488" i="1"/>
  <c r="Q3488" i="1" s="1"/>
  <c r="P3489" i="1"/>
  <c r="Q3489" i="1" s="1"/>
  <c r="P3490" i="1"/>
  <c r="Q3490" i="1" s="1"/>
  <c r="P3491" i="1"/>
  <c r="Q3491" i="1" s="1"/>
  <c r="P3492" i="1"/>
  <c r="Q3492" i="1" s="1"/>
  <c r="P3493" i="1"/>
  <c r="Q3493" i="1" s="1"/>
  <c r="P3494" i="1"/>
  <c r="Q3494" i="1" s="1"/>
  <c r="P3495" i="1"/>
  <c r="Q3495" i="1" s="1"/>
  <c r="P3496" i="1"/>
  <c r="Q3496" i="1" s="1"/>
  <c r="P3497" i="1"/>
  <c r="Q3497" i="1" s="1"/>
  <c r="P3498" i="1"/>
  <c r="Q3498" i="1" s="1"/>
  <c r="P3499" i="1"/>
  <c r="Q3499" i="1" s="1"/>
  <c r="P3500" i="1"/>
  <c r="Q3500" i="1" s="1"/>
  <c r="P3501" i="1"/>
  <c r="Q3501" i="1" s="1"/>
  <c r="P3502" i="1"/>
  <c r="Q3502" i="1" s="1"/>
  <c r="P3503" i="1"/>
  <c r="Q3503" i="1" s="1"/>
  <c r="P3504" i="1"/>
  <c r="Q3504" i="1" s="1"/>
  <c r="P3505" i="1"/>
  <c r="Q3505" i="1" s="1"/>
  <c r="P3506" i="1"/>
  <c r="Q3506" i="1" s="1"/>
  <c r="P3507" i="1"/>
  <c r="Q3507" i="1" s="1"/>
  <c r="P3508" i="1"/>
  <c r="Q3508" i="1" s="1"/>
  <c r="P3509" i="1"/>
  <c r="Q3509" i="1" s="1"/>
  <c r="P3510" i="1"/>
  <c r="Q3510" i="1" s="1"/>
  <c r="P3511" i="1"/>
  <c r="Q3511" i="1" s="1"/>
  <c r="P3512" i="1"/>
  <c r="Q3512" i="1" s="1"/>
  <c r="P3513" i="1"/>
  <c r="Q3513" i="1" s="1"/>
  <c r="P3514" i="1"/>
  <c r="Q3514" i="1" s="1"/>
  <c r="P3515" i="1"/>
  <c r="Q3515" i="1" s="1"/>
  <c r="P3516" i="1"/>
  <c r="Q3516" i="1" s="1"/>
  <c r="P3517" i="1"/>
  <c r="Q3517" i="1" s="1"/>
  <c r="P3518" i="1"/>
  <c r="Q3518" i="1" s="1"/>
  <c r="P3519" i="1"/>
  <c r="Q3519" i="1" s="1"/>
  <c r="P3520" i="1"/>
  <c r="Q3520" i="1" s="1"/>
  <c r="P3521" i="1"/>
  <c r="Q3521" i="1" s="1"/>
  <c r="P3522" i="1"/>
  <c r="Q3522" i="1" s="1"/>
  <c r="P3523" i="1"/>
  <c r="Q3523" i="1" s="1"/>
  <c r="P3524" i="1"/>
  <c r="Q3524" i="1" s="1"/>
  <c r="P3525" i="1"/>
  <c r="Q3525" i="1" s="1"/>
  <c r="P3526" i="1"/>
  <c r="Q3526" i="1" s="1"/>
  <c r="P3527" i="1"/>
  <c r="Q3527" i="1" s="1"/>
  <c r="P3528" i="1"/>
  <c r="Q3528" i="1" s="1"/>
  <c r="P3529" i="1"/>
  <c r="Q3529" i="1" s="1"/>
  <c r="P3530" i="1"/>
  <c r="Q3530" i="1" s="1"/>
  <c r="P3531" i="1"/>
  <c r="Q3531" i="1" s="1"/>
  <c r="P3532" i="1"/>
  <c r="Q3532" i="1" s="1"/>
  <c r="P3533" i="1"/>
  <c r="Q3533" i="1" s="1"/>
  <c r="P3534" i="1"/>
  <c r="Q3534" i="1" s="1"/>
  <c r="P3535" i="1"/>
  <c r="Q3535" i="1" s="1"/>
  <c r="P3536" i="1"/>
  <c r="Q3536" i="1" s="1"/>
  <c r="P3537" i="1"/>
  <c r="Q3537" i="1" s="1"/>
  <c r="P3538" i="1"/>
  <c r="Q3538" i="1" s="1"/>
  <c r="P3539" i="1"/>
  <c r="Q3539" i="1" s="1"/>
  <c r="P3540" i="1"/>
  <c r="Q3540" i="1" s="1"/>
  <c r="P3541" i="1"/>
  <c r="Q3541" i="1" s="1"/>
  <c r="P3542" i="1"/>
  <c r="Q3542" i="1" s="1"/>
  <c r="P3543" i="1"/>
  <c r="Q3543" i="1" s="1"/>
  <c r="P3544" i="1"/>
  <c r="Q3544" i="1" s="1"/>
  <c r="P3545" i="1"/>
  <c r="Q3545" i="1" s="1"/>
  <c r="P3546" i="1"/>
  <c r="Q3546" i="1" s="1"/>
  <c r="P3547" i="1"/>
  <c r="Q3547" i="1" s="1"/>
  <c r="P3548" i="1"/>
  <c r="Q3548" i="1" s="1"/>
  <c r="P3549" i="1"/>
  <c r="Q3549" i="1" s="1"/>
  <c r="P3550" i="1"/>
  <c r="Q3550" i="1" s="1"/>
  <c r="P3551" i="1"/>
  <c r="Q3551" i="1" s="1"/>
  <c r="P3552" i="1"/>
  <c r="Q3552" i="1" s="1"/>
  <c r="P3553" i="1"/>
  <c r="Q3553" i="1" s="1"/>
  <c r="P3554" i="1"/>
  <c r="Q3554" i="1" s="1"/>
  <c r="P3555" i="1"/>
  <c r="Q3555" i="1" s="1"/>
  <c r="P3556" i="1"/>
  <c r="Q3556" i="1" s="1"/>
  <c r="P3557" i="1"/>
  <c r="Q3557" i="1" s="1"/>
  <c r="P3558" i="1"/>
  <c r="Q3558" i="1" s="1"/>
  <c r="P3559" i="1"/>
  <c r="Q3559" i="1" s="1"/>
  <c r="P3560" i="1"/>
  <c r="Q3560" i="1" s="1"/>
  <c r="P3561" i="1"/>
  <c r="Q3561" i="1" s="1"/>
  <c r="P3562" i="1"/>
  <c r="Q3562" i="1" s="1"/>
  <c r="P3563" i="1"/>
  <c r="Q3563" i="1" s="1"/>
  <c r="P3564" i="1"/>
  <c r="Q3564" i="1" s="1"/>
  <c r="P3565" i="1"/>
  <c r="Q3565" i="1" s="1"/>
  <c r="P3566" i="1"/>
  <c r="Q3566" i="1" s="1"/>
  <c r="P3567" i="1"/>
  <c r="Q3567" i="1" s="1"/>
  <c r="P3568" i="1"/>
  <c r="Q3568" i="1" s="1"/>
  <c r="P3569" i="1"/>
  <c r="Q3569" i="1" s="1"/>
  <c r="P3570" i="1"/>
  <c r="Q3570" i="1" s="1"/>
  <c r="P3571" i="1"/>
  <c r="Q3571" i="1" s="1"/>
  <c r="P3572" i="1"/>
  <c r="Q3572" i="1" s="1"/>
  <c r="P3573" i="1"/>
  <c r="Q3573" i="1" s="1"/>
  <c r="P3574" i="1"/>
  <c r="Q3574" i="1" s="1"/>
  <c r="P3575" i="1"/>
  <c r="Q3575" i="1" s="1"/>
  <c r="P3576" i="1"/>
  <c r="Q3576" i="1" s="1"/>
  <c r="P3577" i="1"/>
  <c r="Q3577" i="1" s="1"/>
  <c r="P3578" i="1"/>
  <c r="Q3578" i="1" s="1"/>
  <c r="P3579" i="1"/>
  <c r="Q3579" i="1" s="1"/>
  <c r="P3580" i="1"/>
  <c r="Q3580" i="1" s="1"/>
  <c r="P3581" i="1"/>
  <c r="Q3581" i="1" s="1"/>
  <c r="P3582" i="1"/>
  <c r="Q3582" i="1" s="1"/>
  <c r="P3583" i="1"/>
  <c r="Q3583" i="1" s="1"/>
  <c r="P3584" i="1"/>
  <c r="Q3584" i="1" s="1"/>
  <c r="P3585" i="1"/>
  <c r="Q3585" i="1" s="1"/>
  <c r="P3586" i="1"/>
  <c r="Q3586" i="1" s="1"/>
  <c r="P3587" i="1"/>
  <c r="Q3587" i="1" s="1"/>
  <c r="P3588" i="1"/>
  <c r="Q3588" i="1" s="1"/>
  <c r="P3589" i="1"/>
  <c r="Q3589" i="1" s="1"/>
  <c r="P3590" i="1"/>
  <c r="Q3590" i="1" s="1"/>
  <c r="P3591" i="1"/>
  <c r="Q3591" i="1" s="1"/>
  <c r="P3592" i="1"/>
  <c r="Q3592" i="1" s="1"/>
  <c r="P3593" i="1"/>
  <c r="Q3593" i="1" s="1"/>
  <c r="P3594" i="1"/>
  <c r="Q3594" i="1" s="1"/>
  <c r="P3595" i="1"/>
  <c r="Q3595" i="1" s="1"/>
  <c r="P3596" i="1"/>
  <c r="Q3596" i="1" s="1"/>
  <c r="P3597" i="1"/>
  <c r="Q3597" i="1" s="1"/>
  <c r="P3598" i="1"/>
  <c r="Q3598" i="1" s="1"/>
  <c r="P3599" i="1"/>
  <c r="Q3599" i="1" s="1"/>
  <c r="P3600" i="1"/>
  <c r="Q3600" i="1" s="1"/>
  <c r="P3601" i="1"/>
  <c r="Q3601" i="1" s="1"/>
  <c r="P3602" i="1"/>
  <c r="Q3602" i="1" s="1"/>
  <c r="P3603" i="1"/>
  <c r="Q3603" i="1" s="1"/>
  <c r="P3604" i="1"/>
  <c r="Q3604" i="1" s="1"/>
  <c r="P3605" i="1"/>
  <c r="Q3605" i="1" s="1"/>
  <c r="P3606" i="1"/>
  <c r="Q3606" i="1" s="1"/>
  <c r="P3607" i="1"/>
  <c r="Q3607" i="1" s="1"/>
  <c r="P3608" i="1"/>
  <c r="Q3608" i="1" s="1"/>
  <c r="P3609" i="1"/>
  <c r="Q3609" i="1" s="1"/>
  <c r="P3610" i="1"/>
  <c r="Q3610" i="1" s="1"/>
  <c r="P3611" i="1"/>
  <c r="Q3611" i="1" s="1"/>
  <c r="P3612" i="1"/>
  <c r="Q3612" i="1" s="1"/>
  <c r="P3613" i="1"/>
  <c r="Q3613" i="1" s="1"/>
  <c r="P3614" i="1"/>
  <c r="Q3614" i="1" s="1"/>
  <c r="P3615" i="1"/>
  <c r="Q3615" i="1" s="1"/>
  <c r="P3616" i="1"/>
  <c r="Q3616" i="1" s="1"/>
  <c r="P3617" i="1"/>
  <c r="Q3617" i="1" s="1"/>
  <c r="P3618" i="1"/>
  <c r="Q3618" i="1" s="1"/>
  <c r="P3619" i="1"/>
  <c r="Q3619" i="1" s="1"/>
  <c r="P3620" i="1"/>
  <c r="Q3620" i="1" s="1"/>
  <c r="P3621" i="1"/>
  <c r="Q3621" i="1" s="1"/>
  <c r="P3622" i="1"/>
  <c r="Q3622" i="1" s="1"/>
  <c r="P3623" i="1"/>
  <c r="Q3623" i="1" s="1"/>
  <c r="P3624" i="1"/>
  <c r="Q3624" i="1" s="1"/>
  <c r="P3625" i="1"/>
  <c r="Q3625" i="1" s="1"/>
  <c r="P3626" i="1"/>
  <c r="Q3626" i="1" s="1"/>
  <c r="P3627" i="1"/>
  <c r="Q3627" i="1" s="1"/>
  <c r="P3628" i="1"/>
  <c r="Q3628" i="1" s="1"/>
  <c r="P3629" i="1"/>
  <c r="Q3629" i="1" s="1"/>
  <c r="P3630" i="1"/>
  <c r="Q3630" i="1" s="1"/>
  <c r="P3631" i="1"/>
  <c r="Q3631" i="1" s="1"/>
  <c r="P3632" i="1"/>
  <c r="Q3632" i="1" s="1"/>
  <c r="P3633" i="1"/>
  <c r="Q3633" i="1" s="1"/>
  <c r="P3634" i="1"/>
  <c r="Q3634" i="1" s="1"/>
  <c r="P3635" i="1"/>
  <c r="Q3635" i="1" s="1"/>
  <c r="P3636" i="1"/>
  <c r="Q3636" i="1" s="1"/>
  <c r="P3637" i="1"/>
  <c r="Q3637" i="1" s="1"/>
  <c r="P3638" i="1"/>
  <c r="Q3638" i="1" s="1"/>
  <c r="P3639" i="1"/>
  <c r="Q3639" i="1" s="1"/>
  <c r="P3640" i="1"/>
  <c r="Q3640" i="1" s="1"/>
  <c r="P3641" i="1"/>
  <c r="Q3641" i="1" s="1"/>
  <c r="P3642" i="1"/>
  <c r="Q3642" i="1" s="1"/>
  <c r="P3643" i="1"/>
  <c r="Q3643" i="1" s="1"/>
  <c r="P3644" i="1"/>
  <c r="Q3644" i="1" s="1"/>
  <c r="P3645" i="1"/>
  <c r="Q3645" i="1" s="1"/>
  <c r="P3646" i="1"/>
  <c r="Q3646" i="1" s="1"/>
  <c r="P3647" i="1"/>
  <c r="Q3647" i="1" s="1"/>
  <c r="P3648" i="1"/>
  <c r="Q3648" i="1" s="1"/>
  <c r="P3649" i="1"/>
  <c r="Q3649" i="1" s="1"/>
  <c r="P3650" i="1"/>
  <c r="Q3650" i="1" s="1"/>
  <c r="P3651" i="1"/>
  <c r="Q3651" i="1" s="1"/>
  <c r="P3652" i="1"/>
  <c r="Q3652" i="1" s="1"/>
  <c r="P3653" i="1"/>
  <c r="Q3653" i="1" s="1"/>
  <c r="P3654" i="1"/>
  <c r="Q3654" i="1" s="1"/>
  <c r="P3655" i="1"/>
  <c r="Q3655" i="1" s="1"/>
  <c r="P3656" i="1"/>
  <c r="Q3656" i="1" s="1"/>
  <c r="P3657" i="1"/>
  <c r="Q3657" i="1" s="1"/>
  <c r="P3658" i="1"/>
  <c r="Q3658" i="1" s="1"/>
  <c r="P3659" i="1"/>
  <c r="Q3659" i="1" s="1"/>
  <c r="P3660" i="1"/>
  <c r="Q3660" i="1" s="1"/>
  <c r="P3661" i="1"/>
  <c r="Q3661" i="1" s="1"/>
  <c r="P3662" i="1"/>
  <c r="Q3662" i="1" s="1"/>
  <c r="P3663" i="1"/>
  <c r="Q3663" i="1" s="1"/>
  <c r="P3664" i="1"/>
  <c r="Q3664" i="1" s="1"/>
  <c r="P3665" i="1"/>
  <c r="Q3665" i="1" s="1"/>
  <c r="P3666" i="1"/>
  <c r="Q3666" i="1" s="1"/>
  <c r="P3667" i="1"/>
  <c r="Q3667" i="1" s="1"/>
  <c r="P3668" i="1"/>
  <c r="Q3668" i="1" s="1"/>
  <c r="P3669" i="1"/>
  <c r="Q3669" i="1" s="1"/>
  <c r="P3670" i="1"/>
  <c r="Q3670" i="1" s="1"/>
  <c r="P3671" i="1"/>
  <c r="Q3671" i="1" s="1"/>
  <c r="P3672" i="1"/>
  <c r="Q3672" i="1" s="1"/>
  <c r="P3673" i="1"/>
  <c r="Q3673" i="1" s="1"/>
  <c r="P3674" i="1"/>
  <c r="Q3674" i="1" s="1"/>
  <c r="P3675" i="1"/>
  <c r="Q3675" i="1" s="1"/>
  <c r="P3676" i="1"/>
  <c r="Q3676" i="1" s="1"/>
  <c r="P3677" i="1"/>
  <c r="Q3677" i="1" s="1"/>
  <c r="P3678" i="1"/>
  <c r="Q3678" i="1" s="1"/>
  <c r="P3679" i="1"/>
  <c r="Q3679" i="1" s="1"/>
  <c r="P3680" i="1"/>
  <c r="Q3680" i="1" s="1"/>
  <c r="P3681" i="1"/>
  <c r="Q3681" i="1" s="1"/>
  <c r="P3682" i="1"/>
  <c r="Q3682" i="1" s="1"/>
  <c r="P3683" i="1"/>
  <c r="Q3683" i="1" s="1"/>
  <c r="P3684" i="1"/>
  <c r="Q3684" i="1" s="1"/>
  <c r="P3685" i="1"/>
  <c r="Q3685" i="1" s="1"/>
  <c r="P3686" i="1"/>
  <c r="Q3686" i="1" s="1"/>
  <c r="P3687" i="1"/>
  <c r="Q3687" i="1" s="1"/>
  <c r="P3688" i="1"/>
  <c r="Q3688" i="1" s="1"/>
  <c r="P3689" i="1"/>
  <c r="Q3689" i="1" s="1"/>
  <c r="P3690" i="1"/>
  <c r="Q3690" i="1" s="1"/>
  <c r="P3691" i="1"/>
  <c r="Q3691" i="1" s="1"/>
  <c r="P3692" i="1"/>
  <c r="Q3692" i="1" s="1"/>
  <c r="P3693" i="1"/>
  <c r="Q3693" i="1" s="1"/>
  <c r="P3694" i="1"/>
  <c r="Q3694" i="1" s="1"/>
  <c r="P3695" i="1"/>
  <c r="Q3695" i="1" s="1"/>
  <c r="P3696" i="1"/>
  <c r="Q3696" i="1" s="1"/>
  <c r="P3697" i="1"/>
  <c r="Q3697" i="1" s="1"/>
  <c r="P3698" i="1"/>
  <c r="Q3698" i="1" s="1"/>
  <c r="P3699" i="1"/>
  <c r="Q3699" i="1" s="1"/>
  <c r="P3700" i="1"/>
  <c r="Q3700" i="1" s="1"/>
  <c r="P3701" i="1"/>
  <c r="Q3701" i="1" s="1"/>
  <c r="P3702" i="1"/>
  <c r="Q3702" i="1" s="1"/>
  <c r="P3703" i="1"/>
  <c r="Q3703" i="1" s="1"/>
  <c r="P3704" i="1"/>
  <c r="Q3704" i="1" s="1"/>
  <c r="P3705" i="1"/>
  <c r="Q3705" i="1" s="1"/>
  <c r="P3706" i="1"/>
  <c r="Q3706" i="1" s="1"/>
  <c r="P3707" i="1"/>
  <c r="Q3707" i="1" s="1"/>
  <c r="P3708" i="1"/>
  <c r="Q3708" i="1" s="1"/>
  <c r="P3709" i="1"/>
  <c r="Q3709" i="1" s="1"/>
  <c r="P3710" i="1"/>
  <c r="Q3710" i="1" s="1"/>
  <c r="P3711" i="1"/>
  <c r="Q3711" i="1" s="1"/>
  <c r="P3712" i="1"/>
  <c r="Q3712" i="1" s="1"/>
  <c r="P3713" i="1"/>
  <c r="Q3713" i="1" s="1"/>
  <c r="P3714" i="1"/>
  <c r="Q3714" i="1" s="1"/>
  <c r="P3715" i="1"/>
  <c r="Q3715" i="1" s="1"/>
  <c r="P3716" i="1"/>
  <c r="Q3716" i="1" s="1"/>
  <c r="P3717" i="1"/>
  <c r="Q3717" i="1" s="1"/>
  <c r="P3718" i="1"/>
  <c r="Q3718" i="1" s="1"/>
  <c r="P3719" i="1"/>
  <c r="Q3719" i="1" s="1"/>
  <c r="P3720" i="1"/>
  <c r="Q3720" i="1" s="1"/>
  <c r="P3721" i="1"/>
  <c r="Q3721" i="1" s="1"/>
  <c r="P3722" i="1"/>
  <c r="Q3722" i="1" s="1"/>
  <c r="P3723" i="1"/>
  <c r="Q3723" i="1" s="1"/>
  <c r="P3724" i="1"/>
  <c r="Q3724" i="1" s="1"/>
  <c r="P3725" i="1"/>
  <c r="Q3725" i="1" s="1"/>
  <c r="P3726" i="1"/>
  <c r="Q3726" i="1" s="1"/>
  <c r="P3727" i="1"/>
  <c r="Q3727" i="1" s="1"/>
  <c r="P3728" i="1"/>
  <c r="Q3728" i="1" s="1"/>
  <c r="P3729" i="1"/>
  <c r="Q3729" i="1" s="1"/>
  <c r="P3730" i="1"/>
  <c r="Q3730" i="1" s="1"/>
  <c r="P3731" i="1"/>
  <c r="Q3731" i="1" s="1"/>
  <c r="P3732" i="1"/>
  <c r="Q3732" i="1" s="1"/>
  <c r="P3733" i="1"/>
  <c r="Q3733" i="1" s="1"/>
  <c r="P3734" i="1"/>
  <c r="Q3734" i="1" s="1"/>
  <c r="P3735" i="1"/>
  <c r="Q3735" i="1" s="1"/>
  <c r="P3736" i="1"/>
  <c r="Q3736" i="1" s="1"/>
  <c r="P3737" i="1"/>
  <c r="Q3737" i="1" s="1"/>
  <c r="P3738" i="1"/>
  <c r="Q3738" i="1" s="1"/>
  <c r="P3739" i="1"/>
  <c r="Q3739" i="1" s="1"/>
  <c r="P3740" i="1"/>
  <c r="Q3740" i="1" s="1"/>
  <c r="P3741" i="1"/>
  <c r="Q3741" i="1" s="1"/>
  <c r="P3742" i="1"/>
  <c r="Q3742" i="1" s="1"/>
  <c r="P3743" i="1"/>
  <c r="Q3743" i="1" s="1"/>
  <c r="P3744" i="1"/>
  <c r="Q3744" i="1" s="1"/>
  <c r="P3745" i="1"/>
  <c r="Q3745" i="1" s="1"/>
  <c r="P3746" i="1"/>
  <c r="Q3746" i="1" s="1"/>
  <c r="P3747" i="1"/>
  <c r="Q3747" i="1" s="1"/>
  <c r="P3748" i="1"/>
  <c r="Q3748" i="1" s="1"/>
  <c r="P3749" i="1"/>
  <c r="Q3749" i="1" s="1"/>
  <c r="P3750" i="1"/>
  <c r="Q3750" i="1" s="1"/>
  <c r="P3751" i="1"/>
  <c r="Q3751" i="1" s="1"/>
  <c r="P3752" i="1"/>
  <c r="Q3752" i="1" s="1"/>
  <c r="P3753" i="1"/>
  <c r="Q3753" i="1" s="1"/>
  <c r="P3754" i="1"/>
  <c r="Q3754" i="1" s="1"/>
  <c r="P3755" i="1"/>
  <c r="Q3755" i="1" s="1"/>
  <c r="P3756" i="1"/>
  <c r="Q3756" i="1" s="1"/>
  <c r="P3757" i="1"/>
  <c r="Q3757" i="1" s="1"/>
  <c r="P3758" i="1"/>
  <c r="Q3758" i="1" s="1"/>
  <c r="P3759" i="1"/>
  <c r="Q3759" i="1" s="1"/>
  <c r="P3760" i="1"/>
  <c r="Q3760" i="1" s="1"/>
  <c r="P3761" i="1"/>
  <c r="Q3761" i="1" s="1"/>
  <c r="P3762" i="1"/>
  <c r="Q3762" i="1" s="1"/>
  <c r="P3763" i="1"/>
  <c r="Q3763" i="1" s="1"/>
  <c r="P3764" i="1"/>
  <c r="Q3764" i="1" s="1"/>
  <c r="P3765" i="1"/>
  <c r="Q3765" i="1" s="1"/>
  <c r="P3766" i="1"/>
  <c r="Q3766" i="1" s="1"/>
  <c r="P3767" i="1"/>
  <c r="Q3767" i="1" s="1"/>
  <c r="P3768" i="1"/>
  <c r="Q3768" i="1" s="1"/>
  <c r="P3769" i="1"/>
  <c r="Q3769" i="1" s="1"/>
  <c r="P3770" i="1"/>
  <c r="Q3770" i="1" s="1"/>
  <c r="P3771" i="1"/>
  <c r="Q3771" i="1" s="1"/>
  <c r="P3772" i="1"/>
  <c r="Q3772" i="1" s="1"/>
  <c r="P3773" i="1"/>
  <c r="Q3773" i="1" s="1"/>
  <c r="P3774" i="1"/>
  <c r="Q3774" i="1" s="1"/>
  <c r="P3775" i="1"/>
  <c r="Q3775" i="1" s="1"/>
  <c r="P3776" i="1"/>
  <c r="Q3776" i="1" s="1"/>
  <c r="P3777" i="1"/>
  <c r="Q3777" i="1" s="1"/>
  <c r="P3778" i="1"/>
  <c r="Q3778" i="1" s="1"/>
  <c r="P3779" i="1"/>
  <c r="Q3779" i="1" s="1"/>
  <c r="P3780" i="1"/>
  <c r="Q3780" i="1" s="1"/>
  <c r="P3781" i="1"/>
  <c r="Q3781" i="1" s="1"/>
  <c r="P3782" i="1"/>
  <c r="Q3782" i="1" s="1"/>
  <c r="P3783" i="1"/>
  <c r="Q3783" i="1" s="1"/>
  <c r="P3784" i="1"/>
  <c r="Q3784" i="1" s="1"/>
  <c r="P3785" i="1"/>
  <c r="Q3785" i="1" s="1"/>
  <c r="P3786" i="1"/>
  <c r="Q3786" i="1" s="1"/>
  <c r="P3787" i="1"/>
  <c r="Q3787" i="1" s="1"/>
  <c r="P3788" i="1"/>
  <c r="Q3788" i="1" s="1"/>
  <c r="P3789" i="1"/>
  <c r="Q3789" i="1" s="1"/>
  <c r="P3790" i="1"/>
  <c r="Q3790" i="1" s="1"/>
  <c r="P3791" i="1"/>
  <c r="Q3791" i="1" s="1"/>
  <c r="P3792" i="1"/>
  <c r="Q3792" i="1" s="1"/>
  <c r="P3793" i="1"/>
  <c r="Q3793" i="1" s="1"/>
  <c r="P3794" i="1"/>
  <c r="Q3794" i="1" s="1"/>
  <c r="P3795" i="1"/>
  <c r="Q3795" i="1" s="1"/>
  <c r="P3796" i="1"/>
  <c r="Q3796" i="1" s="1"/>
  <c r="P3797" i="1"/>
  <c r="Q3797" i="1" s="1"/>
  <c r="P3798" i="1"/>
  <c r="Q3798" i="1" s="1"/>
  <c r="P3799" i="1"/>
  <c r="Q3799" i="1" s="1"/>
  <c r="P3800" i="1"/>
  <c r="Q3800" i="1" s="1"/>
  <c r="P3801" i="1"/>
  <c r="Q3801" i="1" s="1"/>
  <c r="P3802" i="1"/>
  <c r="Q3802" i="1" s="1"/>
  <c r="P3803" i="1"/>
  <c r="Q3803" i="1" s="1"/>
  <c r="P3804" i="1"/>
  <c r="Q3804" i="1" s="1"/>
  <c r="P3805" i="1"/>
  <c r="Q3805" i="1" s="1"/>
  <c r="P3806" i="1"/>
  <c r="Q3806" i="1" s="1"/>
  <c r="P3807" i="1"/>
  <c r="Q3807" i="1" s="1"/>
  <c r="P3808" i="1"/>
  <c r="Q3808" i="1" s="1"/>
  <c r="P3809" i="1"/>
  <c r="Q3809" i="1" s="1"/>
  <c r="P3810" i="1"/>
  <c r="Q3810" i="1" s="1"/>
  <c r="P3811" i="1"/>
  <c r="Q3811" i="1" s="1"/>
  <c r="P3812" i="1"/>
  <c r="Q3812" i="1" s="1"/>
  <c r="P3813" i="1"/>
  <c r="Q3813" i="1" s="1"/>
  <c r="P3814" i="1"/>
  <c r="Q3814" i="1" s="1"/>
  <c r="P3815" i="1"/>
  <c r="Q3815" i="1" s="1"/>
  <c r="P3816" i="1"/>
  <c r="Q3816" i="1" s="1"/>
  <c r="P3817" i="1"/>
  <c r="Q3817" i="1" s="1"/>
  <c r="P3818" i="1"/>
  <c r="Q3818" i="1" s="1"/>
  <c r="P3819" i="1"/>
  <c r="Q3819" i="1" s="1"/>
  <c r="P3820" i="1"/>
  <c r="Q3820" i="1" s="1"/>
  <c r="P3821" i="1"/>
  <c r="Q3821" i="1" s="1"/>
  <c r="P3822" i="1"/>
  <c r="Q3822" i="1" s="1"/>
  <c r="P3823" i="1"/>
  <c r="Q3823" i="1" s="1"/>
  <c r="P3824" i="1"/>
  <c r="Q3824" i="1" s="1"/>
  <c r="P3825" i="1"/>
  <c r="Q3825" i="1" s="1"/>
  <c r="P3826" i="1"/>
  <c r="Q3826" i="1" s="1"/>
  <c r="P3827" i="1"/>
  <c r="Q3827" i="1" s="1"/>
  <c r="P3828" i="1"/>
  <c r="Q3828" i="1" s="1"/>
  <c r="P3829" i="1"/>
  <c r="Q3829" i="1" s="1"/>
  <c r="P3830" i="1"/>
  <c r="Q3830" i="1" s="1"/>
  <c r="P3831" i="1"/>
  <c r="Q3831" i="1" s="1"/>
  <c r="P3832" i="1"/>
  <c r="Q3832" i="1" s="1"/>
  <c r="P3833" i="1"/>
  <c r="Q3833" i="1" s="1"/>
  <c r="P3834" i="1"/>
  <c r="Q3834" i="1" s="1"/>
  <c r="P3835" i="1"/>
  <c r="Q3835" i="1" s="1"/>
  <c r="P3836" i="1"/>
  <c r="Q3836" i="1" s="1"/>
  <c r="P3837" i="1"/>
  <c r="Q3837" i="1" s="1"/>
  <c r="P3838" i="1"/>
  <c r="Q3838" i="1" s="1"/>
  <c r="P3839" i="1"/>
  <c r="Q3839" i="1" s="1"/>
  <c r="P3840" i="1"/>
  <c r="Q3840" i="1" s="1"/>
  <c r="P3841" i="1"/>
  <c r="Q3841" i="1" s="1"/>
  <c r="P3842" i="1"/>
  <c r="Q3842" i="1" s="1"/>
  <c r="P3843" i="1"/>
  <c r="Q3843" i="1" s="1"/>
  <c r="P3844" i="1"/>
  <c r="Q3844" i="1" s="1"/>
  <c r="P3845" i="1"/>
  <c r="Q3845" i="1" s="1"/>
  <c r="P3846" i="1"/>
  <c r="Q3846" i="1" s="1"/>
  <c r="P3847" i="1"/>
  <c r="Q3847" i="1" s="1"/>
  <c r="P3848" i="1"/>
  <c r="Q3848" i="1" s="1"/>
  <c r="P3849" i="1"/>
  <c r="Q3849" i="1" s="1"/>
  <c r="P3850" i="1"/>
  <c r="Q3850" i="1" s="1"/>
  <c r="P3851" i="1"/>
  <c r="Q3851" i="1" s="1"/>
  <c r="P3852" i="1"/>
  <c r="Q3852" i="1" s="1"/>
  <c r="P3853" i="1"/>
  <c r="Q3853" i="1" s="1"/>
  <c r="P3854" i="1"/>
  <c r="Q3854" i="1" s="1"/>
  <c r="P3855" i="1"/>
  <c r="Q3855" i="1" s="1"/>
  <c r="P3856" i="1"/>
  <c r="Q3856" i="1" s="1"/>
  <c r="P3857" i="1"/>
  <c r="Q3857" i="1" s="1"/>
  <c r="P3858" i="1"/>
  <c r="Q3858" i="1" s="1"/>
  <c r="P3859" i="1"/>
  <c r="Q3859" i="1" s="1"/>
  <c r="P3860" i="1"/>
  <c r="Q3860" i="1" s="1"/>
  <c r="P3861" i="1"/>
  <c r="Q3861" i="1" s="1"/>
  <c r="P3862" i="1"/>
  <c r="Q3862" i="1" s="1"/>
  <c r="P3863" i="1"/>
  <c r="Q3863" i="1" s="1"/>
  <c r="P3864" i="1"/>
  <c r="Q3864" i="1" s="1"/>
  <c r="P3865" i="1"/>
  <c r="Q3865" i="1" s="1"/>
  <c r="P3866" i="1"/>
  <c r="Q3866" i="1" s="1"/>
  <c r="P3867" i="1"/>
  <c r="Q3867" i="1" s="1"/>
  <c r="P3868" i="1"/>
  <c r="Q3868" i="1" s="1"/>
  <c r="P3869" i="1"/>
  <c r="Q3869" i="1" s="1"/>
  <c r="P3870" i="1"/>
  <c r="Q3870" i="1" s="1"/>
  <c r="P3871" i="1"/>
  <c r="Q3871" i="1" s="1"/>
  <c r="P3872" i="1"/>
  <c r="Q3872" i="1" s="1"/>
  <c r="P3873" i="1"/>
  <c r="Q3873" i="1" s="1"/>
  <c r="P3874" i="1"/>
  <c r="Q3874" i="1" s="1"/>
  <c r="P3875" i="1"/>
  <c r="Q3875" i="1" s="1"/>
  <c r="P3876" i="1"/>
  <c r="Q3876" i="1" s="1"/>
  <c r="P3877" i="1"/>
  <c r="Q3877" i="1" s="1"/>
  <c r="P3878" i="1"/>
  <c r="Q3878" i="1" s="1"/>
  <c r="P3879" i="1"/>
  <c r="Q3879" i="1" s="1"/>
  <c r="P3880" i="1"/>
  <c r="Q3880" i="1" s="1"/>
  <c r="P3881" i="1"/>
  <c r="Q3881" i="1" s="1"/>
  <c r="P3882" i="1"/>
  <c r="Q3882" i="1" s="1"/>
  <c r="P3883" i="1"/>
  <c r="Q3883" i="1" s="1"/>
  <c r="P3884" i="1"/>
  <c r="Q3884" i="1" s="1"/>
  <c r="P3885" i="1"/>
  <c r="Q3885" i="1" s="1"/>
  <c r="P3886" i="1"/>
  <c r="Q3886" i="1" s="1"/>
  <c r="P3887" i="1"/>
  <c r="Q3887" i="1" s="1"/>
  <c r="P3888" i="1"/>
  <c r="Q3888" i="1" s="1"/>
  <c r="P3889" i="1"/>
  <c r="Q3889" i="1" s="1"/>
  <c r="P3890" i="1"/>
  <c r="Q3890" i="1" s="1"/>
  <c r="P3891" i="1"/>
  <c r="Q3891" i="1" s="1"/>
  <c r="P3892" i="1"/>
  <c r="Q3892" i="1" s="1"/>
  <c r="P3893" i="1"/>
  <c r="Q3893" i="1" s="1"/>
  <c r="P3894" i="1"/>
  <c r="Q3894" i="1" s="1"/>
  <c r="P3895" i="1"/>
  <c r="Q3895" i="1" s="1"/>
  <c r="P3896" i="1"/>
  <c r="Q3896" i="1" s="1"/>
  <c r="P3897" i="1"/>
  <c r="Q3897" i="1" s="1"/>
  <c r="P3898" i="1"/>
  <c r="Q3898" i="1" s="1"/>
  <c r="P3899" i="1"/>
  <c r="Q3899" i="1" s="1"/>
  <c r="P3900" i="1"/>
  <c r="Q3900" i="1" s="1"/>
  <c r="P3901" i="1"/>
  <c r="Q3901" i="1" s="1"/>
  <c r="P3902" i="1"/>
  <c r="Q3902" i="1" s="1"/>
  <c r="P3903" i="1"/>
  <c r="Q3903" i="1" s="1"/>
  <c r="P3904" i="1"/>
  <c r="Q3904" i="1" s="1"/>
  <c r="P3905" i="1"/>
  <c r="Q3905" i="1" s="1"/>
  <c r="P3906" i="1"/>
  <c r="Q3906" i="1" s="1"/>
  <c r="P3907" i="1"/>
  <c r="Q3907" i="1" s="1"/>
  <c r="P3908" i="1"/>
  <c r="Q3908" i="1" s="1"/>
  <c r="P3909" i="1"/>
  <c r="Q3909" i="1" s="1"/>
  <c r="P3910" i="1"/>
  <c r="Q3910" i="1" s="1"/>
  <c r="P3911" i="1"/>
  <c r="Q3911" i="1" s="1"/>
  <c r="P3912" i="1"/>
  <c r="Q3912" i="1" s="1"/>
  <c r="P3913" i="1"/>
  <c r="Q3913" i="1" s="1"/>
  <c r="P3914" i="1"/>
  <c r="Q3914" i="1" s="1"/>
  <c r="P3915" i="1"/>
  <c r="Q3915" i="1" s="1"/>
  <c r="P3916" i="1"/>
  <c r="Q3916" i="1" s="1"/>
  <c r="P3917" i="1"/>
  <c r="Q3917" i="1" s="1"/>
  <c r="P3918" i="1"/>
  <c r="Q3918" i="1" s="1"/>
  <c r="P3919" i="1"/>
  <c r="Q3919" i="1" s="1"/>
  <c r="P3920" i="1"/>
  <c r="Q3920" i="1" s="1"/>
  <c r="P3921" i="1"/>
  <c r="Q3921" i="1" s="1"/>
  <c r="P3922" i="1"/>
  <c r="Q3922" i="1" s="1"/>
  <c r="P3923" i="1"/>
  <c r="Q3923" i="1" s="1"/>
  <c r="P3924" i="1"/>
  <c r="Q3924" i="1" s="1"/>
  <c r="P3925" i="1"/>
  <c r="Q3925" i="1" s="1"/>
  <c r="P3926" i="1"/>
  <c r="Q3926" i="1" s="1"/>
  <c r="P3927" i="1"/>
  <c r="Q3927" i="1" s="1"/>
  <c r="P3928" i="1"/>
  <c r="Q3928" i="1" s="1"/>
  <c r="P3929" i="1"/>
  <c r="Q3929" i="1" s="1"/>
  <c r="P3930" i="1"/>
  <c r="Q3930" i="1" s="1"/>
  <c r="P3931" i="1"/>
  <c r="Q3931" i="1" s="1"/>
  <c r="P3932" i="1"/>
  <c r="Q3932" i="1" s="1"/>
  <c r="P3933" i="1"/>
  <c r="Q3933" i="1" s="1"/>
  <c r="P3934" i="1"/>
  <c r="Q3934" i="1" s="1"/>
  <c r="P3935" i="1"/>
  <c r="Q3935" i="1" s="1"/>
  <c r="P3936" i="1"/>
  <c r="Q3936" i="1" s="1"/>
  <c r="P3937" i="1"/>
  <c r="Q3937" i="1" s="1"/>
  <c r="P3938" i="1"/>
  <c r="Q3938" i="1" s="1"/>
  <c r="P3939" i="1"/>
  <c r="Q3939" i="1" s="1"/>
  <c r="P3940" i="1"/>
  <c r="Q3940" i="1" s="1"/>
  <c r="P3941" i="1"/>
  <c r="Q3941" i="1" s="1"/>
  <c r="P3942" i="1"/>
  <c r="Q3942" i="1" s="1"/>
  <c r="P3943" i="1"/>
  <c r="Q3943" i="1" s="1"/>
  <c r="P3944" i="1"/>
  <c r="Q3944" i="1" s="1"/>
  <c r="P3945" i="1"/>
  <c r="Q3945" i="1" s="1"/>
  <c r="P3946" i="1"/>
  <c r="Q3946" i="1" s="1"/>
  <c r="P3947" i="1"/>
  <c r="Q3947" i="1" s="1"/>
  <c r="P3948" i="1"/>
  <c r="Q3948" i="1" s="1"/>
  <c r="P3949" i="1"/>
  <c r="Q3949" i="1" s="1"/>
  <c r="P3950" i="1"/>
  <c r="Q3950" i="1" s="1"/>
  <c r="P3951" i="1"/>
  <c r="Q3951" i="1" s="1"/>
  <c r="P3952" i="1"/>
  <c r="Q3952" i="1" s="1"/>
  <c r="P3953" i="1"/>
  <c r="Q3953" i="1" s="1"/>
  <c r="P3954" i="1"/>
  <c r="Q3954" i="1" s="1"/>
  <c r="P3955" i="1"/>
  <c r="Q3955" i="1" s="1"/>
  <c r="P3956" i="1"/>
  <c r="Q3956" i="1" s="1"/>
  <c r="P3957" i="1"/>
  <c r="Q3957" i="1" s="1"/>
  <c r="P3958" i="1"/>
  <c r="Q3958" i="1" s="1"/>
  <c r="P3959" i="1"/>
  <c r="Q3959" i="1" s="1"/>
  <c r="P3960" i="1"/>
  <c r="Q3960" i="1" s="1"/>
  <c r="P3961" i="1"/>
  <c r="Q3961" i="1" s="1"/>
  <c r="P3962" i="1"/>
  <c r="Q3962" i="1" s="1"/>
  <c r="P3963" i="1"/>
  <c r="Q3963" i="1" s="1"/>
  <c r="P3964" i="1"/>
  <c r="Q3964" i="1" s="1"/>
  <c r="P3965" i="1"/>
  <c r="Q3965" i="1" s="1"/>
  <c r="P3966" i="1"/>
  <c r="Q3966" i="1" s="1"/>
  <c r="P3967" i="1"/>
  <c r="Q3967" i="1" s="1"/>
  <c r="P3968" i="1"/>
  <c r="Q3968" i="1" s="1"/>
  <c r="P3969" i="1"/>
  <c r="Q3969" i="1" s="1"/>
  <c r="P3970" i="1"/>
  <c r="Q3970" i="1" s="1"/>
  <c r="P3971" i="1"/>
  <c r="Q3971" i="1" s="1"/>
  <c r="P3972" i="1"/>
  <c r="Q3972" i="1" s="1"/>
  <c r="P3973" i="1"/>
  <c r="Q3973" i="1" s="1"/>
  <c r="P3974" i="1"/>
  <c r="Q3974" i="1" s="1"/>
  <c r="P3975" i="1"/>
  <c r="Q3975" i="1" s="1"/>
  <c r="P3976" i="1"/>
  <c r="Q3976" i="1" s="1"/>
  <c r="P3977" i="1"/>
  <c r="Q3977" i="1" s="1"/>
  <c r="P3978" i="1"/>
  <c r="Q3978" i="1" s="1"/>
  <c r="P3979" i="1"/>
  <c r="Q3979" i="1" s="1"/>
  <c r="P3980" i="1"/>
  <c r="Q3980" i="1" s="1"/>
  <c r="P3981" i="1"/>
  <c r="Q3981" i="1" s="1"/>
  <c r="P3982" i="1"/>
  <c r="Q3982" i="1" s="1"/>
  <c r="P3983" i="1"/>
  <c r="Q3983" i="1" s="1"/>
  <c r="P3984" i="1"/>
  <c r="Q3984" i="1" s="1"/>
  <c r="P3985" i="1"/>
  <c r="Q3985" i="1" s="1"/>
  <c r="P3986" i="1"/>
  <c r="Q3986" i="1" s="1"/>
  <c r="P3987" i="1"/>
  <c r="Q3987" i="1" s="1"/>
  <c r="P3988" i="1"/>
  <c r="Q3988" i="1" s="1"/>
  <c r="P3989" i="1"/>
  <c r="Q3989" i="1" s="1"/>
  <c r="P3990" i="1"/>
  <c r="Q3990" i="1" s="1"/>
  <c r="P3991" i="1"/>
  <c r="Q3991" i="1" s="1"/>
  <c r="P3992" i="1"/>
  <c r="Q3992" i="1" s="1"/>
  <c r="P3993" i="1"/>
  <c r="Q3993" i="1" s="1"/>
  <c r="P3994" i="1"/>
  <c r="Q3994" i="1" s="1"/>
  <c r="P3995" i="1"/>
  <c r="Q3995" i="1" s="1"/>
  <c r="P3996" i="1"/>
  <c r="Q3996" i="1" s="1"/>
  <c r="P3997" i="1"/>
  <c r="Q3997" i="1" s="1"/>
  <c r="P3998" i="1"/>
  <c r="Q3998" i="1" s="1"/>
  <c r="P3999" i="1"/>
  <c r="Q3999" i="1" s="1"/>
  <c r="P4000" i="1"/>
  <c r="Q4000" i="1" s="1"/>
  <c r="P4001" i="1"/>
  <c r="Q4001" i="1" s="1"/>
  <c r="P4002" i="1"/>
  <c r="Q4002" i="1" s="1"/>
  <c r="P4003" i="1"/>
  <c r="Q4003" i="1" s="1"/>
  <c r="P4004" i="1"/>
  <c r="Q4004" i="1" s="1"/>
  <c r="P4005" i="1"/>
  <c r="Q4005" i="1" s="1"/>
  <c r="P4006" i="1"/>
  <c r="Q4006" i="1" s="1"/>
  <c r="P4007" i="1"/>
  <c r="Q4007" i="1" s="1"/>
  <c r="P4008" i="1"/>
  <c r="Q4008" i="1" s="1"/>
  <c r="P4009" i="1"/>
  <c r="Q4009" i="1" s="1"/>
  <c r="P4010" i="1"/>
  <c r="Q4010" i="1" s="1"/>
  <c r="P4011" i="1"/>
  <c r="Q4011" i="1" s="1"/>
  <c r="P4012" i="1"/>
  <c r="Q4012" i="1" s="1"/>
  <c r="P4013" i="1"/>
  <c r="Q4013" i="1" s="1"/>
  <c r="P4014" i="1"/>
  <c r="Q4014" i="1" s="1"/>
  <c r="P4015" i="1"/>
  <c r="Q4015" i="1" s="1"/>
  <c r="P4016" i="1"/>
  <c r="Q4016" i="1" s="1"/>
  <c r="P4017" i="1"/>
  <c r="Q4017" i="1" s="1"/>
  <c r="P4018" i="1"/>
  <c r="Q4018" i="1" s="1"/>
  <c r="P4019" i="1"/>
  <c r="Q4019" i="1" s="1"/>
  <c r="P4020" i="1"/>
  <c r="Q4020" i="1" s="1"/>
  <c r="P4021" i="1"/>
  <c r="Q4021" i="1" s="1"/>
  <c r="P4022" i="1"/>
  <c r="Q4022" i="1" s="1"/>
  <c r="P4023" i="1"/>
  <c r="Q4023" i="1" s="1"/>
  <c r="P4024" i="1"/>
  <c r="Q4024" i="1" s="1"/>
  <c r="P4025" i="1"/>
  <c r="Q4025" i="1" s="1"/>
  <c r="P4026" i="1"/>
  <c r="Q4026" i="1" s="1"/>
  <c r="P4027" i="1"/>
  <c r="Q4027" i="1" s="1"/>
  <c r="P4028" i="1"/>
  <c r="Q4028" i="1" s="1"/>
  <c r="P4029" i="1"/>
  <c r="Q4029" i="1" s="1"/>
  <c r="P4030" i="1"/>
  <c r="Q4030" i="1" s="1"/>
  <c r="P4031" i="1"/>
  <c r="Q4031" i="1" s="1"/>
  <c r="P4032" i="1"/>
  <c r="Q4032" i="1" s="1"/>
  <c r="P4033" i="1"/>
  <c r="Q4033" i="1" s="1"/>
  <c r="P4034" i="1"/>
  <c r="Q4034" i="1" s="1"/>
  <c r="P4035" i="1"/>
  <c r="Q4035" i="1" s="1"/>
  <c r="P4036" i="1"/>
  <c r="Q4036" i="1" s="1"/>
  <c r="P4037" i="1"/>
  <c r="Q4037" i="1" s="1"/>
  <c r="P4038" i="1"/>
  <c r="Q4038" i="1" s="1"/>
  <c r="P4039" i="1"/>
  <c r="Q4039" i="1" s="1"/>
  <c r="P4040" i="1"/>
  <c r="Q4040" i="1" s="1"/>
  <c r="P4041" i="1"/>
  <c r="Q4041" i="1" s="1"/>
  <c r="P4042" i="1"/>
  <c r="Q4042" i="1" s="1"/>
  <c r="P4043" i="1"/>
  <c r="Q4043" i="1" s="1"/>
  <c r="P4044" i="1"/>
  <c r="Q4044" i="1" s="1"/>
  <c r="P4045" i="1"/>
  <c r="Q4045" i="1" s="1"/>
  <c r="P4046" i="1"/>
  <c r="Q4046" i="1" s="1"/>
  <c r="P4047" i="1"/>
  <c r="Q4047" i="1" s="1"/>
  <c r="P4048" i="1"/>
  <c r="Q4048" i="1" s="1"/>
  <c r="P4049" i="1"/>
  <c r="Q4049" i="1" s="1"/>
  <c r="P4050" i="1"/>
  <c r="Q4050" i="1" s="1"/>
  <c r="P4051" i="1"/>
  <c r="Q4051" i="1" s="1"/>
  <c r="P4052" i="1"/>
  <c r="Q4052" i="1" s="1"/>
  <c r="P4053" i="1"/>
  <c r="Q4053" i="1" s="1"/>
  <c r="P4054" i="1"/>
  <c r="Q4054" i="1" s="1"/>
  <c r="P4055" i="1"/>
  <c r="Q4055" i="1" s="1"/>
  <c r="P4056" i="1"/>
  <c r="Q4056" i="1" s="1"/>
  <c r="P4057" i="1"/>
  <c r="Q4057" i="1" s="1"/>
  <c r="P4058" i="1"/>
  <c r="Q4058" i="1" s="1"/>
  <c r="P4059" i="1"/>
  <c r="Q4059" i="1" s="1"/>
  <c r="P4060" i="1"/>
  <c r="Q4060" i="1" s="1"/>
  <c r="P4061" i="1"/>
  <c r="Q4061" i="1" s="1"/>
  <c r="P4062" i="1"/>
  <c r="Q4062" i="1" s="1"/>
  <c r="P4063" i="1"/>
  <c r="Q4063" i="1" s="1"/>
  <c r="P4064" i="1"/>
  <c r="Q4064" i="1" s="1"/>
  <c r="P4065" i="1"/>
  <c r="Q4065" i="1" s="1"/>
  <c r="P4066" i="1"/>
  <c r="Q4066" i="1" s="1"/>
  <c r="P4067" i="1"/>
  <c r="Q4067" i="1" s="1"/>
  <c r="P4068" i="1"/>
  <c r="Q4068" i="1" s="1"/>
  <c r="P4069" i="1"/>
  <c r="Q4069" i="1" s="1"/>
  <c r="P4070" i="1"/>
  <c r="Q4070" i="1" s="1"/>
  <c r="P4071" i="1"/>
  <c r="Q4071" i="1" s="1"/>
  <c r="P4072" i="1"/>
  <c r="Q4072" i="1" s="1"/>
  <c r="P4073" i="1"/>
  <c r="Q4073" i="1" s="1"/>
  <c r="P4074" i="1"/>
  <c r="Q4074" i="1" s="1"/>
  <c r="P4075" i="1"/>
  <c r="Q4075" i="1" s="1"/>
  <c r="P4076" i="1"/>
  <c r="Q4076" i="1" s="1"/>
  <c r="P4077" i="1"/>
  <c r="Q4077" i="1" s="1"/>
  <c r="P4078" i="1"/>
  <c r="Q4078" i="1" s="1"/>
  <c r="P4079" i="1"/>
  <c r="Q4079" i="1" s="1"/>
  <c r="P4080" i="1"/>
  <c r="Q4080" i="1" s="1"/>
  <c r="P4081" i="1"/>
  <c r="Q4081" i="1" s="1"/>
  <c r="P4082" i="1"/>
  <c r="Q4082" i="1" s="1"/>
  <c r="P4083" i="1"/>
  <c r="Q4083" i="1" s="1"/>
  <c r="P4084" i="1"/>
  <c r="Q4084" i="1" s="1"/>
  <c r="P4085" i="1"/>
  <c r="Q4085" i="1" s="1"/>
  <c r="P4086" i="1"/>
  <c r="Q4086" i="1" s="1"/>
  <c r="P4087" i="1"/>
  <c r="Q4087" i="1" s="1"/>
  <c r="P4088" i="1"/>
  <c r="Q4088" i="1" s="1"/>
  <c r="P4089" i="1"/>
  <c r="Q4089" i="1" s="1"/>
  <c r="P4090" i="1"/>
  <c r="Q4090" i="1" s="1"/>
  <c r="P4091" i="1"/>
  <c r="Q4091" i="1" s="1"/>
  <c r="P4092" i="1"/>
  <c r="Q4092" i="1" s="1"/>
  <c r="P4093" i="1"/>
  <c r="Q4093" i="1" s="1"/>
  <c r="P4094" i="1"/>
  <c r="Q4094" i="1" s="1"/>
  <c r="P4095" i="1"/>
  <c r="Q4095" i="1" s="1"/>
  <c r="P4096" i="1"/>
  <c r="Q4096" i="1" s="1"/>
  <c r="P4097" i="1"/>
  <c r="Q4097" i="1" s="1"/>
  <c r="P4098" i="1"/>
  <c r="Q4098" i="1" s="1"/>
  <c r="P4099" i="1"/>
  <c r="Q4099" i="1" s="1"/>
  <c r="P4100" i="1"/>
  <c r="Q4100" i="1" s="1"/>
  <c r="P4101" i="1"/>
  <c r="Q4101" i="1" s="1"/>
  <c r="P4102" i="1"/>
  <c r="Q4102" i="1" s="1"/>
  <c r="P4103" i="1"/>
  <c r="Q4103" i="1" s="1"/>
  <c r="P4104" i="1"/>
  <c r="Q4104" i="1" s="1"/>
  <c r="P4105" i="1"/>
  <c r="Q4105" i="1" s="1"/>
  <c r="P4106" i="1"/>
  <c r="Q4106" i="1" s="1"/>
  <c r="P4107" i="1"/>
  <c r="Q4107" i="1" s="1"/>
  <c r="P4108" i="1"/>
  <c r="Q4108" i="1" s="1"/>
  <c r="P4109" i="1"/>
  <c r="Q4109" i="1" s="1"/>
  <c r="P4110" i="1"/>
  <c r="Q4110" i="1" s="1"/>
  <c r="P4111" i="1"/>
  <c r="Q4111" i="1" s="1"/>
  <c r="P4112" i="1"/>
  <c r="Q4112" i="1" s="1"/>
  <c r="P4113" i="1"/>
  <c r="Q4113" i="1" s="1"/>
  <c r="P4114" i="1"/>
  <c r="Q4114" i="1" s="1"/>
  <c r="P4115" i="1"/>
  <c r="Q4115" i="1" s="1"/>
  <c r="P4116" i="1"/>
  <c r="Q4116" i="1" s="1"/>
  <c r="P4117" i="1"/>
  <c r="Q4117" i="1" s="1"/>
  <c r="P4118" i="1"/>
  <c r="Q4118" i="1" s="1"/>
  <c r="P4119" i="1"/>
  <c r="Q4119" i="1" s="1"/>
  <c r="P4120" i="1"/>
  <c r="Q4120" i="1" s="1"/>
  <c r="P4121" i="1"/>
  <c r="Q4121" i="1" s="1"/>
  <c r="P4122" i="1"/>
  <c r="Q4122" i="1" s="1"/>
  <c r="P4123" i="1"/>
  <c r="Q4123" i="1" s="1"/>
  <c r="P4124" i="1"/>
  <c r="Q4124" i="1" s="1"/>
  <c r="P4125" i="1"/>
  <c r="Q4125" i="1" s="1"/>
  <c r="P4126" i="1"/>
  <c r="Q4126" i="1" s="1"/>
  <c r="P4127" i="1"/>
  <c r="Q4127" i="1" s="1"/>
  <c r="P4128" i="1"/>
  <c r="Q4128" i="1" s="1"/>
  <c r="P4129" i="1"/>
  <c r="Q4129" i="1" s="1"/>
  <c r="P4130" i="1"/>
  <c r="Q4130" i="1" s="1"/>
  <c r="P4131" i="1"/>
  <c r="Q4131" i="1" s="1"/>
  <c r="P4132" i="1"/>
  <c r="Q4132" i="1" s="1"/>
  <c r="P4133" i="1"/>
  <c r="Q4133" i="1" s="1"/>
  <c r="P4134" i="1"/>
  <c r="Q4134" i="1" s="1"/>
  <c r="P4135" i="1"/>
  <c r="Q4135" i="1" s="1"/>
  <c r="P4136" i="1"/>
  <c r="Q4136" i="1" s="1"/>
  <c r="P4137" i="1"/>
  <c r="Q4137" i="1" s="1"/>
  <c r="P4138" i="1"/>
  <c r="Q4138" i="1" s="1"/>
  <c r="P4139" i="1"/>
  <c r="Q4139" i="1" s="1"/>
  <c r="P4140" i="1"/>
  <c r="Q4140" i="1" s="1"/>
  <c r="P4141" i="1"/>
  <c r="Q4141" i="1" s="1"/>
  <c r="P4142" i="1"/>
  <c r="Q4142" i="1" s="1"/>
  <c r="P4143" i="1"/>
  <c r="Q4143" i="1" s="1"/>
  <c r="P4144" i="1"/>
  <c r="Q4144" i="1" s="1"/>
  <c r="P4145" i="1"/>
  <c r="Q4145" i="1" s="1"/>
  <c r="P4146" i="1"/>
  <c r="Q4146" i="1" s="1"/>
  <c r="P4147" i="1"/>
  <c r="Q4147" i="1" s="1"/>
  <c r="P4148" i="1"/>
  <c r="Q4148" i="1" s="1"/>
  <c r="P4149" i="1"/>
  <c r="Q4149" i="1" s="1"/>
  <c r="P4150" i="1"/>
  <c r="Q4150" i="1" s="1"/>
  <c r="P4151" i="1"/>
  <c r="Q4151" i="1" s="1"/>
  <c r="P4152" i="1"/>
  <c r="Q4152" i="1" s="1"/>
  <c r="P4153" i="1"/>
  <c r="Q4153" i="1" s="1"/>
  <c r="P4154" i="1"/>
  <c r="Q4154" i="1" s="1"/>
  <c r="P4155" i="1"/>
  <c r="Q4155" i="1" s="1"/>
  <c r="P4156" i="1"/>
  <c r="Q4156" i="1" s="1"/>
  <c r="P4157" i="1"/>
  <c r="Q4157" i="1" s="1"/>
  <c r="P4158" i="1"/>
  <c r="Q4158" i="1" s="1"/>
  <c r="P4159" i="1"/>
  <c r="Q4159" i="1" s="1"/>
  <c r="P4160" i="1"/>
  <c r="Q4160" i="1" s="1"/>
  <c r="P4161" i="1"/>
  <c r="Q4161" i="1" s="1"/>
  <c r="P4162" i="1"/>
  <c r="Q4162" i="1" s="1"/>
  <c r="P4163" i="1"/>
  <c r="Q4163" i="1" s="1"/>
  <c r="P4164" i="1"/>
  <c r="Q4164" i="1" s="1"/>
  <c r="P4165" i="1"/>
  <c r="Q4165" i="1" s="1"/>
  <c r="P4166" i="1"/>
  <c r="Q4166" i="1" s="1"/>
  <c r="P4167" i="1"/>
  <c r="Q4167" i="1" s="1"/>
  <c r="P4168" i="1"/>
  <c r="Q4168" i="1" s="1"/>
  <c r="P4169" i="1"/>
  <c r="Q4169" i="1" s="1"/>
  <c r="P4170" i="1"/>
  <c r="Q4170" i="1" s="1"/>
  <c r="P4171" i="1"/>
  <c r="Q4171" i="1" s="1"/>
  <c r="P4172" i="1"/>
  <c r="Q4172" i="1" s="1"/>
  <c r="P4173" i="1"/>
  <c r="Q4173" i="1" s="1"/>
  <c r="P4174" i="1"/>
  <c r="Q4174" i="1" s="1"/>
  <c r="P4175" i="1"/>
  <c r="Q4175" i="1" s="1"/>
  <c r="P4176" i="1"/>
  <c r="Q4176" i="1" s="1"/>
  <c r="P4177" i="1"/>
  <c r="Q4177" i="1" s="1"/>
  <c r="P4178" i="1"/>
  <c r="Q4178" i="1" s="1"/>
  <c r="P4179" i="1"/>
  <c r="Q4179" i="1" s="1"/>
  <c r="P4180" i="1"/>
  <c r="Q4180" i="1" s="1"/>
  <c r="P4181" i="1"/>
  <c r="Q4181" i="1" s="1"/>
  <c r="P4182" i="1"/>
  <c r="Q4182" i="1" s="1"/>
  <c r="P4183" i="1"/>
  <c r="Q4183" i="1" s="1"/>
  <c r="P4184" i="1"/>
  <c r="Q4184" i="1" s="1"/>
  <c r="P4185" i="1"/>
  <c r="Q4185" i="1" s="1"/>
  <c r="P4186" i="1"/>
  <c r="Q4186" i="1" s="1"/>
  <c r="P4187" i="1"/>
  <c r="Q4187" i="1" s="1"/>
  <c r="P4188" i="1"/>
  <c r="Q4188" i="1" s="1"/>
  <c r="P4189" i="1"/>
  <c r="Q4189" i="1" s="1"/>
  <c r="P4190" i="1"/>
  <c r="Q4190" i="1" s="1"/>
  <c r="P4191" i="1"/>
  <c r="Q4191" i="1" s="1"/>
  <c r="P4192" i="1"/>
  <c r="Q4192" i="1" s="1"/>
  <c r="P4193" i="1"/>
  <c r="Q4193" i="1" s="1"/>
  <c r="P4194" i="1"/>
  <c r="Q4194" i="1" s="1"/>
  <c r="P4195" i="1"/>
  <c r="Q4195" i="1" s="1"/>
  <c r="P4196" i="1"/>
  <c r="Q4196" i="1" s="1"/>
  <c r="P4197" i="1"/>
  <c r="Q4197" i="1" s="1"/>
  <c r="P4198" i="1"/>
  <c r="Q4198" i="1" s="1"/>
  <c r="P4199" i="1"/>
  <c r="Q4199" i="1" s="1"/>
  <c r="P4200" i="1"/>
  <c r="Q4200" i="1" s="1"/>
  <c r="P4201" i="1"/>
  <c r="Q4201" i="1" s="1"/>
  <c r="P4202" i="1"/>
  <c r="Q4202" i="1" s="1"/>
  <c r="P4203" i="1"/>
  <c r="Q4203" i="1" s="1"/>
  <c r="P4204" i="1"/>
  <c r="Q4204" i="1" s="1"/>
  <c r="P4205" i="1"/>
  <c r="Q4205" i="1" s="1"/>
  <c r="P4206" i="1"/>
  <c r="Q4206" i="1" s="1"/>
  <c r="P4207" i="1"/>
  <c r="Q4207" i="1" s="1"/>
  <c r="P4208" i="1"/>
  <c r="Q4208" i="1" s="1"/>
  <c r="P4209" i="1"/>
  <c r="Q4209" i="1" s="1"/>
  <c r="P4210" i="1"/>
  <c r="Q4210" i="1" s="1"/>
  <c r="P4211" i="1"/>
  <c r="Q4211" i="1" s="1"/>
  <c r="P4212" i="1"/>
  <c r="Q4212" i="1" s="1"/>
  <c r="P4213" i="1"/>
  <c r="Q4213" i="1" s="1"/>
  <c r="P4214" i="1"/>
  <c r="Q4214" i="1" s="1"/>
  <c r="P4215" i="1"/>
  <c r="Q4215" i="1" s="1"/>
  <c r="P4216" i="1"/>
  <c r="Q4216" i="1" s="1"/>
  <c r="P4217" i="1"/>
  <c r="Q4217" i="1" s="1"/>
  <c r="P4218" i="1"/>
  <c r="Q4218" i="1" s="1"/>
  <c r="P4219" i="1"/>
  <c r="Q4219" i="1" s="1"/>
  <c r="P4220" i="1"/>
  <c r="Q4220" i="1" s="1"/>
  <c r="P4221" i="1"/>
  <c r="Q4221" i="1" s="1"/>
  <c r="P4222" i="1"/>
  <c r="Q4222" i="1" s="1"/>
  <c r="P4223" i="1"/>
  <c r="Q4223" i="1" s="1"/>
  <c r="P4224" i="1"/>
  <c r="Q4224" i="1" s="1"/>
  <c r="P4225" i="1"/>
  <c r="Q4225" i="1" s="1"/>
  <c r="P4226" i="1"/>
  <c r="Q4226" i="1" s="1"/>
  <c r="P4227" i="1"/>
  <c r="Q4227" i="1" s="1"/>
  <c r="P4228" i="1"/>
  <c r="Q4228" i="1" s="1"/>
  <c r="P4229" i="1"/>
  <c r="Q4229" i="1" s="1"/>
  <c r="P4230" i="1"/>
  <c r="Q4230" i="1" s="1"/>
  <c r="P4231" i="1"/>
  <c r="Q4231" i="1" s="1"/>
  <c r="P4232" i="1"/>
  <c r="Q4232" i="1" s="1"/>
  <c r="P4233" i="1"/>
  <c r="Q4233" i="1" s="1"/>
  <c r="P4234" i="1"/>
  <c r="Q4234" i="1" s="1"/>
  <c r="P4235" i="1"/>
  <c r="Q4235" i="1" s="1"/>
  <c r="P4236" i="1"/>
  <c r="Q4236" i="1" s="1"/>
  <c r="P4237" i="1"/>
  <c r="Q4237" i="1" s="1"/>
  <c r="P4238" i="1"/>
  <c r="Q4238" i="1" s="1"/>
  <c r="P4239" i="1"/>
  <c r="Q4239" i="1" s="1"/>
  <c r="P4240" i="1"/>
  <c r="Q4240" i="1" s="1"/>
  <c r="P4241" i="1"/>
  <c r="Q4241" i="1" s="1"/>
  <c r="P4242" i="1"/>
  <c r="Q4242" i="1" s="1"/>
  <c r="P4243" i="1"/>
  <c r="Q4243" i="1" s="1"/>
  <c r="P4244" i="1"/>
  <c r="Q4244" i="1" s="1"/>
  <c r="P4245" i="1"/>
  <c r="Q4245" i="1" s="1"/>
  <c r="P4246" i="1"/>
  <c r="Q4246" i="1" s="1"/>
  <c r="P4247" i="1"/>
  <c r="Q4247" i="1" s="1"/>
  <c r="P4248" i="1"/>
  <c r="Q4248" i="1" s="1"/>
  <c r="P4249" i="1"/>
  <c r="Q4249" i="1" s="1"/>
  <c r="P4250" i="1"/>
  <c r="Q4250" i="1" s="1"/>
  <c r="P4251" i="1"/>
  <c r="Q4251" i="1" s="1"/>
  <c r="P4252" i="1"/>
  <c r="Q4252" i="1" s="1"/>
  <c r="P4253" i="1"/>
  <c r="Q4253" i="1" s="1"/>
  <c r="P4254" i="1"/>
  <c r="Q4254" i="1" s="1"/>
  <c r="P4255" i="1"/>
  <c r="Q4255" i="1" s="1"/>
  <c r="P4256" i="1"/>
  <c r="Q4256" i="1" s="1"/>
  <c r="P4257" i="1"/>
  <c r="Q4257" i="1" s="1"/>
  <c r="P4258" i="1"/>
  <c r="Q4258" i="1" s="1"/>
  <c r="P4259" i="1"/>
  <c r="Q4259" i="1" s="1"/>
  <c r="P4260" i="1"/>
  <c r="Q4260" i="1" s="1"/>
  <c r="P4261" i="1"/>
  <c r="Q4261" i="1" s="1"/>
  <c r="P4262" i="1"/>
  <c r="Q4262" i="1" s="1"/>
  <c r="P4263" i="1"/>
  <c r="Q4263" i="1" s="1"/>
  <c r="P4264" i="1"/>
  <c r="Q4264" i="1" s="1"/>
  <c r="P4265" i="1"/>
  <c r="Q4265" i="1" s="1"/>
  <c r="P4266" i="1"/>
  <c r="Q4266" i="1" s="1"/>
  <c r="P4267" i="1"/>
  <c r="Q4267" i="1" s="1"/>
  <c r="P4268" i="1"/>
  <c r="Q4268" i="1" s="1"/>
  <c r="P4269" i="1"/>
  <c r="Q4269" i="1" s="1"/>
  <c r="P4270" i="1"/>
  <c r="Q4270" i="1" s="1"/>
  <c r="P4271" i="1"/>
  <c r="Q4271" i="1" s="1"/>
  <c r="P4272" i="1"/>
  <c r="Q4272" i="1" s="1"/>
  <c r="P4273" i="1"/>
  <c r="Q4273" i="1" s="1"/>
  <c r="P4274" i="1"/>
  <c r="Q4274" i="1" s="1"/>
  <c r="P4275" i="1"/>
  <c r="Q4275" i="1" s="1"/>
  <c r="P4276" i="1"/>
  <c r="Q4276" i="1" s="1"/>
  <c r="P4277" i="1"/>
  <c r="Q4277" i="1" s="1"/>
  <c r="P4278" i="1"/>
  <c r="Q4278" i="1" s="1"/>
  <c r="P4279" i="1"/>
  <c r="Q4279" i="1" s="1"/>
  <c r="P4280" i="1"/>
  <c r="Q4280" i="1" s="1"/>
  <c r="P4281" i="1"/>
  <c r="Q4281" i="1" s="1"/>
  <c r="P4282" i="1"/>
  <c r="Q4282" i="1" s="1"/>
  <c r="P4283" i="1"/>
  <c r="Q4283" i="1" s="1"/>
  <c r="P4284" i="1"/>
  <c r="Q4284" i="1" s="1"/>
  <c r="P4285" i="1"/>
  <c r="Q4285" i="1" s="1"/>
  <c r="P4286" i="1"/>
  <c r="Q4286" i="1" s="1"/>
  <c r="P4287" i="1"/>
  <c r="Q4287" i="1" s="1"/>
  <c r="P4288" i="1"/>
  <c r="Q4288" i="1" s="1"/>
  <c r="P4289" i="1"/>
  <c r="Q4289" i="1" s="1"/>
  <c r="P4290" i="1"/>
  <c r="Q4290" i="1" s="1"/>
  <c r="P4291" i="1"/>
  <c r="Q4291" i="1" s="1"/>
  <c r="P4292" i="1"/>
  <c r="Q4292" i="1" s="1"/>
  <c r="P4293" i="1"/>
  <c r="Q4293" i="1" s="1"/>
  <c r="P4294" i="1"/>
  <c r="Q4294" i="1" s="1"/>
  <c r="P4295" i="1"/>
  <c r="Q4295" i="1" s="1"/>
  <c r="P4296" i="1"/>
  <c r="Q4296" i="1" s="1"/>
  <c r="P4297" i="1"/>
  <c r="Q4297" i="1" s="1"/>
  <c r="P4298" i="1"/>
  <c r="Q4298" i="1" s="1"/>
  <c r="P4299" i="1"/>
  <c r="Q4299" i="1" s="1"/>
  <c r="P4300" i="1"/>
  <c r="Q4300" i="1" s="1"/>
  <c r="P4301" i="1"/>
  <c r="Q4301" i="1" s="1"/>
  <c r="P4302" i="1"/>
  <c r="Q4302" i="1" s="1"/>
  <c r="P4303" i="1"/>
  <c r="Q4303" i="1" s="1"/>
  <c r="P4304" i="1"/>
  <c r="Q4304" i="1" s="1"/>
  <c r="P4305" i="1"/>
  <c r="Q4305" i="1" s="1"/>
  <c r="P4306" i="1"/>
  <c r="Q4306" i="1" s="1"/>
  <c r="P4307" i="1"/>
  <c r="Q4307" i="1" s="1"/>
  <c r="P4308" i="1"/>
  <c r="Q4308" i="1" s="1"/>
  <c r="P4309" i="1"/>
  <c r="Q4309" i="1" s="1"/>
  <c r="P4310" i="1"/>
  <c r="Q4310" i="1" s="1"/>
  <c r="P4311" i="1"/>
  <c r="Q4311" i="1" s="1"/>
  <c r="P4312" i="1"/>
  <c r="Q4312" i="1" s="1"/>
  <c r="P4313" i="1"/>
  <c r="Q4313" i="1" s="1"/>
  <c r="P4314" i="1"/>
  <c r="Q4314" i="1" s="1"/>
  <c r="P4315" i="1"/>
  <c r="Q4315" i="1" s="1"/>
  <c r="P4316" i="1"/>
  <c r="Q4316" i="1" s="1"/>
  <c r="P4317" i="1"/>
  <c r="Q4317" i="1" s="1"/>
  <c r="P4318" i="1"/>
  <c r="Q4318" i="1" s="1"/>
  <c r="P4319" i="1"/>
  <c r="Q4319" i="1" s="1"/>
  <c r="P4320" i="1"/>
  <c r="Q4320" i="1" s="1"/>
  <c r="P4321" i="1"/>
  <c r="Q4321" i="1" s="1"/>
  <c r="P4322" i="1"/>
  <c r="Q4322" i="1" s="1"/>
  <c r="P4323" i="1"/>
  <c r="Q4323" i="1" s="1"/>
  <c r="P4324" i="1"/>
  <c r="Q4324" i="1" s="1"/>
  <c r="P4325" i="1"/>
  <c r="Q4325" i="1" s="1"/>
  <c r="P4326" i="1"/>
  <c r="Q4326" i="1" s="1"/>
  <c r="P4327" i="1"/>
  <c r="Q4327" i="1" s="1"/>
  <c r="P4328" i="1"/>
  <c r="Q4328" i="1" s="1"/>
  <c r="P4329" i="1"/>
  <c r="Q4329" i="1" s="1"/>
  <c r="P4330" i="1"/>
  <c r="Q4330" i="1" s="1"/>
  <c r="P4331" i="1"/>
  <c r="Q4331" i="1" s="1"/>
  <c r="P4332" i="1"/>
  <c r="Q4332" i="1" s="1"/>
  <c r="P4333" i="1"/>
  <c r="Q4333" i="1" s="1"/>
  <c r="P4334" i="1"/>
  <c r="Q4334" i="1" s="1"/>
  <c r="P4335" i="1"/>
  <c r="Q4335" i="1" s="1"/>
  <c r="P4336" i="1"/>
  <c r="Q4336" i="1" s="1"/>
  <c r="P4337" i="1"/>
  <c r="Q4337" i="1" s="1"/>
  <c r="P4338" i="1"/>
  <c r="Q4338" i="1" s="1"/>
  <c r="P4339" i="1"/>
  <c r="Q4339" i="1" s="1"/>
  <c r="P4340" i="1"/>
  <c r="Q4340" i="1" s="1"/>
  <c r="P4341" i="1"/>
  <c r="Q4341" i="1" s="1"/>
  <c r="P4342" i="1"/>
  <c r="Q4342" i="1" s="1"/>
  <c r="P4343" i="1"/>
  <c r="Q4343" i="1" s="1"/>
  <c r="P4344" i="1"/>
  <c r="Q4344" i="1" s="1"/>
  <c r="P4345" i="1"/>
  <c r="Q4345" i="1" s="1"/>
  <c r="P4346" i="1"/>
  <c r="Q4346" i="1" s="1"/>
  <c r="P4347" i="1"/>
  <c r="Q4347" i="1" s="1"/>
  <c r="P4348" i="1"/>
  <c r="Q4348" i="1" s="1"/>
  <c r="P4349" i="1"/>
  <c r="Q4349" i="1" s="1"/>
  <c r="P4350" i="1"/>
  <c r="Q4350" i="1" s="1"/>
  <c r="P4351" i="1"/>
  <c r="Q4351" i="1" s="1"/>
  <c r="P4352" i="1"/>
  <c r="Q4352" i="1" s="1"/>
  <c r="P4353" i="1"/>
  <c r="Q4353" i="1" s="1"/>
  <c r="P4354" i="1"/>
  <c r="Q4354" i="1" s="1"/>
  <c r="P4355" i="1"/>
  <c r="Q4355" i="1" s="1"/>
  <c r="P4356" i="1"/>
  <c r="Q4356" i="1" s="1"/>
  <c r="P4357" i="1"/>
  <c r="Q4357" i="1" s="1"/>
  <c r="P4358" i="1"/>
  <c r="Q4358" i="1" s="1"/>
  <c r="P4359" i="1"/>
  <c r="Q4359" i="1" s="1"/>
  <c r="P4360" i="1"/>
  <c r="Q4360" i="1" s="1"/>
  <c r="P4361" i="1"/>
  <c r="Q4361" i="1" s="1"/>
  <c r="P4362" i="1"/>
  <c r="Q4362" i="1" s="1"/>
  <c r="P4363" i="1"/>
  <c r="Q4363" i="1" s="1"/>
  <c r="P4364" i="1"/>
  <c r="Q4364" i="1" s="1"/>
  <c r="P4365" i="1"/>
  <c r="Q4365" i="1" s="1"/>
  <c r="P4366" i="1"/>
  <c r="Q4366" i="1" s="1"/>
  <c r="P4367" i="1"/>
  <c r="Q4367" i="1" s="1"/>
  <c r="P4368" i="1"/>
  <c r="Q4368" i="1" s="1"/>
  <c r="P4369" i="1"/>
  <c r="Q4369" i="1" s="1"/>
  <c r="P4370" i="1"/>
  <c r="Q4370" i="1" s="1"/>
  <c r="P4371" i="1"/>
  <c r="Q4371" i="1" s="1"/>
  <c r="P4372" i="1"/>
  <c r="Q4372" i="1" s="1"/>
  <c r="P4373" i="1"/>
  <c r="Q4373" i="1" s="1"/>
  <c r="P4374" i="1"/>
  <c r="Q4374" i="1" s="1"/>
  <c r="P4375" i="1"/>
  <c r="Q4375" i="1" s="1"/>
  <c r="P4376" i="1"/>
  <c r="Q4376" i="1" s="1"/>
  <c r="P4377" i="1"/>
  <c r="Q4377" i="1" s="1"/>
  <c r="P4378" i="1"/>
  <c r="Q4378" i="1" s="1"/>
  <c r="P4379" i="1"/>
  <c r="Q4379" i="1" s="1"/>
  <c r="P4380" i="1"/>
  <c r="Q4380" i="1" s="1"/>
  <c r="P4381" i="1"/>
  <c r="Q4381" i="1" s="1"/>
  <c r="P4382" i="1"/>
  <c r="Q4382" i="1" s="1"/>
  <c r="P4383" i="1"/>
  <c r="Q4383" i="1" s="1"/>
  <c r="P4384" i="1"/>
  <c r="Q4384" i="1" s="1"/>
  <c r="P4385" i="1"/>
  <c r="Q4385" i="1" s="1"/>
  <c r="P4386" i="1"/>
  <c r="Q4386" i="1" s="1"/>
  <c r="P4387" i="1"/>
  <c r="Q4387" i="1" s="1"/>
  <c r="P4388" i="1"/>
  <c r="Q4388" i="1" s="1"/>
  <c r="P4389" i="1"/>
  <c r="Q4389" i="1" s="1"/>
  <c r="P4390" i="1"/>
  <c r="Q4390" i="1" s="1"/>
  <c r="P4391" i="1"/>
  <c r="Q4391" i="1" s="1"/>
  <c r="P4392" i="1"/>
  <c r="Q4392" i="1" s="1"/>
  <c r="P4393" i="1"/>
  <c r="Q4393" i="1" s="1"/>
  <c r="P4394" i="1"/>
  <c r="Q4394" i="1" s="1"/>
  <c r="P4395" i="1"/>
  <c r="Q4395" i="1" s="1"/>
  <c r="P4396" i="1"/>
  <c r="Q4396" i="1" s="1"/>
  <c r="P4397" i="1"/>
  <c r="Q4397" i="1" s="1"/>
  <c r="P4398" i="1"/>
  <c r="Q4398" i="1" s="1"/>
  <c r="P4399" i="1"/>
  <c r="Q4399" i="1" s="1"/>
  <c r="P4400" i="1"/>
  <c r="Q4400" i="1" s="1"/>
  <c r="P4401" i="1"/>
  <c r="Q4401" i="1" s="1"/>
  <c r="P4402" i="1"/>
  <c r="Q4402" i="1" s="1"/>
  <c r="P4403" i="1"/>
  <c r="Q4403" i="1" s="1"/>
  <c r="P4404" i="1"/>
  <c r="Q4404" i="1" s="1"/>
  <c r="P4405" i="1"/>
  <c r="Q4405" i="1" s="1"/>
  <c r="P4406" i="1"/>
  <c r="Q4406" i="1" s="1"/>
  <c r="P4407" i="1"/>
  <c r="Q4407" i="1" s="1"/>
  <c r="P4408" i="1"/>
  <c r="Q4408" i="1" s="1"/>
  <c r="P4409" i="1"/>
  <c r="Q4409" i="1" s="1"/>
  <c r="P4410" i="1"/>
  <c r="Q4410" i="1" s="1"/>
  <c r="P4411" i="1"/>
  <c r="Q4411" i="1" s="1"/>
  <c r="P4412" i="1"/>
  <c r="Q4412" i="1" s="1"/>
  <c r="P4413" i="1"/>
  <c r="Q4413" i="1" s="1"/>
  <c r="P4414" i="1"/>
  <c r="Q4414" i="1" s="1"/>
  <c r="P4415" i="1"/>
  <c r="Q4415" i="1" s="1"/>
  <c r="P4416" i="1"/>
  <c r="Q4416" i="1" s="1"/>
  <c r="P4417" i="1"/>
  <c r="Q4417" i="1" s="1"/>
  <c r="P4418" i="1"/>
  <c r="Q4418" i="1" s="1"/>
  <c r="P4419" i="1"/>
  <c r="Q4419" i="1" s="1"/>
  <c r="P4420" i="1"/>
  <c r="Q4420" i="1" s="1"/>
  <c r="P4421" i="1"/>
  <c r="Q4421" i="1" s="1"/>
  <c r="P4422" i="1"/>
  <c r="Q4422" i="1" s="1"/>
  <c r="P4423" i="1"/>
  <c r="Q4423" i="1" s="1"/>
  <c r="P4424" i="1"/>
  <c r="Q4424" i="1" s="1"/>
  <c r="P4425" i="1"/>
  <c r="Q4425" i="1" s="1"/>
  <c r="P4426" i="1"/>
  <c r="Q4426" i="1" s="1"/>
  <c r="P4427" i="1"/>
  <c r="Q4427" i="1" s="1"/>
  <c r="P4428" i="1"/>
  <c r="Q4428" i="1" s="1"/>
  <c r="P4429" i="1"/>
  <c r="Q4429" i="1" s="1"/>
  <c r="P4430" i="1"/>
  <c r="Q4430" i="1" s="1"/>
  <c r="P4431" i="1"/>
  <c r="Q4431" i="1" s="1"/>
  <c r="P4432" i="1"/>
  <c r="Q4432" i="1" s="1"/>
  <c r="P4433" i="1"/>
  <c r="Q4433" i="1" s="1"/>
  <c r="P4434" i="1"/>
  <c r="Q4434" i="1" s="1"/>
  <c r="P4435" i="1"/>
  <c r="Q4435" i="1" s="1"/>
  <c r="P4436" i="1"/>
  <c r="Q4436" i="1" s="1"/>
  <c r="P4437" i="1"/>
  <c r="Q4437" i="1" s="1"/>
  <c r="P4438" i="1"/>
  <c r="Q4438" i="1" s="1"/>
  <c r="P4439" i="1"/>
  <c r="Q4439" i="1" s="1"/>
  <c r="P4440" i="1"/>
  <c r="Q4440" i="1" s="1"/>
  <c r="P4441" i="1"/>
  <c r="Q4441" i="1" s="1"/>
  <c r="P4442" i="1"/>
  <c r="Q4442" i="1" s="1"/>
  <c r="P4443" i="1"/>
  <c r="Q4443" i="1" s="1"/>
  <c r="P4444" i="1"/>
  <c r="Q4444" i="1" s="1"/>
  <c r="P4445" i="1"/>
  <c r="Q4445" i="1" s="1"/>
  <c r="P4446" i="1"/>
  <c r="Q4446" i="1" s="1"/>
  <c r="P4447" i="1"/>
  <c r="Q4447" i="1" s="1"/>
  <c r="P4448" i="1"/>
  <c r="Q4448" i="1" s="1"/>
  <c r="P4449" i="1"/>
  <c r="Q4449" i="1" s="1"/>
  <c r="P4450" i="1"/>
  <c r="Q4450" i="1" s="1"/>
  <c r="P4451" i="1"/>
  <c r="Q4451" i="1" s="1"/>
  <c r="P4452" i="1"/>
  <c r="Q4452" i="1" s="1"/>
  <c r="P4453" i="1"/>
  <c r="Q4453" i="1" s="1"/>
  <c r="P4454" i="1"/>
  <c r="Q4454" i="1" s="1"/>
  <c r="P4455" i="1"/>
  <c r="Q4455" i="1" s="1"/>
  <c r="P4456" i="1"/>
  <c r="Q4456" i="1" s="1"/>
  <c r="P4457" i="1"/>
  <c r="Q4457" i="1" s="1"/>
  <c r="P4458" i="1"/>
  <c r="Q4458" i="1" s="1"/>
  <c r="P4459" i="1"/>
  <c r="Q4459" i="1" s="1"/>
  <c r="P4460" i="1"/>
  <c r="Q4460" i="1" s="1"/>
  <c r="P4461" i="1"/>
  <c r="Q4461" i="1" s="1"/>
  <c r="P4462" i="1"/>
  <c r="Q4462" i="1" s="1"/>
  <c r="P4463" i="1"/>
  <c r="Q4463" i="1" s="1"/>
  <c r="P4464" i="1"/>
  <c r="Q4464" i="1" s="1"/>
  <c r="P4465" i="1"/>
  <c r="Q4465" i="1" s="1"/>
  <c r="P4466" i="1"/>
  <c r="Q4466" i="1" s="1"/>
  <c r="P4467" i="1"/>
  <c r="Q4467" i="1" s="1"/>
  <c r="P4468" i="1"/>
  <c r="Q4468" i="1" s="1"/>
  <c r="P4469" i="1"/>
  <c r="Q4469" i="1" s="1"/>
  <c r="P4470" i="1"/>
  <c r="Q4470" i="1" s="1"/>
  <c r="P4471" i="1"/>
  <c r="Q4471" i="1" s="1"/>
  <c r="P4472" i="1"/>
  <c r="Q4472" i="1" s="1"/>
  <c r="P4473" i="1"/>
  <c r="Q4473" i="1" s="1"/>
  <c r="P4474" i="1"/>
  <c r="Q4474" i="1" s="1"/>
  <c r="P4475" i="1"/>
  <c r="Q4475" i="1" s="1"/>
  <c r="P4476" i="1"/>
  <c r="Q4476" i="1" s="1"/>
  <c r="P4477" i="1"/>
  <c r="Q4477" i="1" s="1"/>
  <c r="P4478" i="1"/>
  <c r="Q4478" i="1" s="1"/>
  <c r="P4479" i="1"/>
  <c r="Q4479" i="1" s="1"/>
  <c r="P4480" i="1"/>
  <c r="Q4480" i="1" s="1"/>
  <c r="P4481" i="1"/>
  <c r="Q4481" i="1" s="1"/>
  <c r="P4482" i="1"/>
  <c r="Q4482" i="1" s="1"/>
  <c r="P4483" i="1"/>
  <c r="Q4483" i="1" s="1"/>
  <c r="P4484" i="1"/>
  <c r="Q4484" i="1" s="1"/>
  <c r="P4485" i="1"/>
  <c r="Q4485" i="1" s="1"/>
  <c r="P4486" i="1"/>
  <c r="Q4486" i="1" s="1"/>
  <c r="P4487" i="1"/>
  <c r="Q4487" i="1" s="1"/>
  <c r="P4488" i="1"/>
  <c r="Q4488" i="1" s="1"/>
  <c r="P4489" i="1"/>
  <c r="Q4489" i="1" s="1"/>
  <c r="P4490" i="1"/>
  <c r="Q4490" i="1" s="1"/>
  <c r="P4491" i="1"/>
  <c r="Q4491" i="1" s="1"/>
  <c r="P4492" i="1"/>
  <c r="Q4492" i="1" s="1"/>
  <c r="P4493" i="1"/>
  <c r="Q4493" i="1" s="1"/>
  <c r="P4494" i="1"/>
  <c r="Q4494" i="1" s="1"/>
  <c r="P4495" i="1"/>
  <c r="Q4495" i="1" s="1"/>
  <c r="P4496" i="1"/>
  <c r="Q4496" i="1" s="1"/>
  <c r="P4497" i="1"/>
  <c r="Q4497" i="1" s="1"/>
  <c r="P4498" i="1"/>
  <c r="Q4498" i="1" s="1"/>
  <c r="P4499" i="1"/>
  <c r="Q4499" i="1" s="1"/>
  <c r="P4500" i="1"/>
  <c r="Q4500" i="1" s="1"/>
  <c r="P4501" i="1"/>
  <c r="Q4501" i="1" s="1"/>
  <c r="P4502" i="1"/>
  <c r="Q4502" i="1" s="1"/>
  <c r="P4503" i="1"/>
  <c r="Q4503" i="1" s="1"/>
  <c r="P4504" i="1"/>
  <c r="Q4504" i="1" s="1"/>
  <c r="P4505" i="1"/>
  <c r="Q4505" i="1" s="1"/>
  <c r="P4506" i="1"/>
  <c r="Q4506" i="1" s="1"/>
  <c r="P4507" i="1"/>
  <c r="Q4507" i="1" s="1"/>
  <c r="P4508" i="1"/>
  <c r="Q4508" i="1" s="1"/>
  <c r="P4509" i="1"/>
  <c r="Q4509" i="1" s="1"/>
  <c r="P4510" i="1"/>
  <c r="Q4510" i="1" s="1"/>
  <c r="P4511" i="1"/>
  <c r="Q4511" i="1" s="1"/>
  <c r="P4512" i="1"/>
  <c r="Q4512" i="1" s="1"/>
  <c r="P4513" i="1"/>
  <c r="Q4513" i="1" s="1"/>
  <c r="P4514" i="1"/>
  <c r="Q4514" i="1" s="1"/>
  <c r="P4515" i="1"/>
  <c r="Q4515" i="1" s="1"/>
  <c r="P4516" i="1"/>
  <c r="Q4516" i="1" s="1"/>
  <c r="P4517" i="1"/>
  <c r="Q4517" i="1" s="1"/>
  <c r="P4518" i="1"/>
  <c r="Q4518" i="1" s="1"/>
  <c r="P4519" i="1"/>
  <c r="Q4519" i="1" s="1"/>
  <c r="P4520" i="1"/>
  <c r="Q4520" i="1" s="1"/>
  <c r="P4521" i="1"/>
  <c r="Q4521" i="1" s="1"/>
  <c r="P4522" i="1"/>
  <c r="Q4522" i="1" s="1"/>
  <c r="P4523" i="1"/>
  <c r="Q4523" i="1" s="1"/>
  <c r="P4524" i="1"/>
  <c r="Q4524" i="1" s="1"/>
  <c r="P4525" i="1"/>
  <c r="Q4525" i="1" s="1"/>
  <c r="P4526" i="1"/>
  <c r="Q4526" i="1" s="1"/>
  <c r="P4527" i="1"/>
  <c r="Q4527" i="1" s="1"/>
  <c r="P4528" i="1"/>
  <c r="Q4528" i="1" s="1"/>
  <c r="P4529" i="1"/>
  <c r="Q4529" i="1" s="1"/>
  <c r="P4530" i="1"/>
  <c r="Q4530" i="1" s="1"/>
  <c r="P4531" i="1"/>
  <c r="Q4531" i="1" s="1"/>
  <c r="P4532" i="1"/>
  <c r="Q4532" i="1" s="1"/>
  <c r="P4533" i="1"/>
  <c r="Q4533" i="1" s="1"/>
  <c r="P4534" i="1"/>
  <c r="Q4534" i="1" s="1"/>
  <c r="P4535" i="1"/>
  <c r="Q4535" i="1" s="1"/>
  <c r="P4536" i="1"/>
  <c r="Q4536" i="1" s="1"/>
  <c r="P4537" i="1"/>
  <c r="Q4537" i="1" s="1"/>
  <c r="P4538" i="1"/>
  <c r="Q4538" i="1" s="1"/>
  <c r="P4539" i="1"/>
  <c r="Q4539" i="1" s="1"/>
  <c r="P4540" i="1"/>
  <c r="Q4540" i="1" s="1"/>
  <c r="P4541" i="1"/>
  <c r="Q4541" i="1" s="1"/>
  <c r="P4542" i="1"/>
  <c r="Q4542" i="1" s="1"/>
  <c r="P4543" i="1"/>
  <c r="Q4543" i="1" s="1"/>
  <c r="P4544" i="1"/>
  <c r="Q4544" i="1" s="1"/>
  <c r="P4545" i="1"/>
  <c r="Q4545" i="1" s="1"/>
  <c r="P4546" i="1"/>
  <c r="Q4546" i="1" s="1"/>
  <c r="P4547" i="1"/>
  <c r="Q4547" i="1" s="1"/>
  <c r="P4548" i="1"/>
  <c r="Q4548" i="1" s="1"/>
  <c r="P4549" i="1"/>
  <c r="Q4549" i="1" s="1"/>
  <c r="P4550" i="1"/>
  <c r="Q4550" i="1" s="1"/>
  <c r="P4551" i="1"/>
  <c r="Q4551" i="1" s="1"/>
  <c r="P4552" i="1"/>
  <c r="Q4552" i="1" s="1"/>
  <c r="P4553" i="1"/>
  <c r="Q4553" i="1" s="1"/>
  <c r="P4554" i="1"/>
  <c r="Q4554" i="1" s="1"/>
  <c r="P4555" i="1"/>
  <c r="Q4555" i="1" s="1"/>
  <c r="P4556" i="1"/>
  <c r="Q4556" i="1" s="1"/>
  <c r="P4557" i="1"/>
  <c r="Q4557" i="1" s="1"/>
  <c r="P4558" i="1"/>
  <c r="Q4558" i="1" s="1"/>
  <c r="P4559" i="1"/>
  <c r="Q4559" i="1" s="1"/>
  <c r="P4560" i="1"/>
  <c r="Q4560" i="1" s="1"/>
  <c r="P4561" i="1"/>
  <c r="Q4561" i="1" s="1"/>
  <c r="P4562" i="1"/>
  <c r="Q4562" i="1" s="1"/>
  <c r="P4563" i="1"/>
  <c r="Q4563" i="1" s="1"/>
  <c r="P4564" i="1"/>
  <c r="Q4564" i="1" s="1"/>
  <c r="P4565" i="1"/>
  <c r="Q4565" i="1" s="1"/>
  <c r="P4566" i="1"/>
  <c r="Q4566" i="1" s="1"/>
  <c r="P4567" i="1"/>
  <c r="Q4567" i="1" s="1"/>
  <c r="P4568" i="1"/>
  <c r="Q4568" i="1" s="1"/>
  <c r="P4569" i="1"/>
  <c r="Q4569" i="1" s="1"/>
  <c r="P4570" i="1"/>
  <c r="Q4570" i="1" s="1"/>
  <c r="P4571" i="1"/>
  <c r="Q4571" i="1" s="1"/>
  <c r="P4572" i="1"/>
  <c r="Q4572" i="1" s="1"/>
  <c r="P4573" i="1"/>
  <c r="Q4573" i="1" s="1"/>
  <c r="P4574" i="1"/>
  <c r="Q4574" i="1" s="1"/>
  <c r="P4575" i="1"/>
  <c r="Q4575" i="1" s="1"/>
  <c r="P4576" i="1"/>
  <c r="Q4576" i="1" s="1"/>
  <c r="P4577" i="1"/>
  <c r="Q4577" i="1" s="1"/>
  <c r="P4578" i="1"/>
  <c r="Q4578" i="1" s="1"/>
  <c r="P4579" i="1"/>
  <c r="Q4579" i="1" s="1"/>
  <c r="P4580" i="1"/>
  <c r="Q4580" i="1" s="1"/>
  <c r="P4581" i="1"/>
  <c r="Q4581" i="1" s="1"/>
  <c r="P4582" i="1"/>
  <c r="Q4582" i="1" s="1"/>
  <c r="P4583" i="1"/>
  <c r="Q4583" i="1" s="1"/>
  <c r="P4584" i="1"/>
  <c r="Q4584" i="1" s="1"/>
  <c r="P4585" i="1"/>
  <c r="Q4585" i="1" s="1"/>
  <c r="P4586" i="1"/>
  <c r="Q4586" i="1" s="1"/>
  <c r="P4587" i="1"/>
  <c r="Q4587" i="1" s="1"/>
  <c r="P4588" i="1"/>
  <c r="Q4588" i="1" s="1"/>
  <c r="P4589" i="1"/>
  <c r="Q4589" i="1" s="1"/>
  <c r="P4590" i="1"/>
  <c r="Q4590" i="1" s="1"/>
  <c r="P4591" i="1"/>
  <c r="Q4591" i="1" s="1"/>
  <c r="P4592" i="1"/>
  <c r="Q4592" i="1" s="1"/>
  <c r="P4593" i="1"/>
  <c r="Q4593" i="1" s="1"/>
  <c r="P4594" i="1"/>
  <c r="Q4594" i="1" s="1"/>
  <c r="P4595" i="1"/>
  <c r="Q4595" i="1" s="1"/>
  <c r="P4596" i="1"/>
  <c r="Q4596" i="1" s="1"/>
  <c r="P4597" i="1"/>
  <c r="Q4597" i="1" s="1"/>
  <c r="P4598" i="1"/>
  <c r="Q4598" i="1" s="1"/>
  <c r="P4599" i="1"/>
  <c r="Q4599" i="1" s="1"/>
  <c r="P4600" i="1"/>
  <c r="Q4600" i="1" s="1"/>
  <c r="P4601" i="1"/>
  <c r="Q4601" i="1" s="1"/>
  <c r="P4602" i="1"/>
  <c r="Q4602" i="1" s="1"/>
  <c r="P4603" i="1"/>
  <c r="Q4603" i="1" s="1"/>
  <c r="P4604" i="1"/>
  <c r="Q4604" i="1" s="1"/>
  <c r="P4605" i="1"/>
  <c r="Q4605" i="1" s="1"/>
  <c r="P4606" i="1"/>
  <c r="Q4606" i="1" s="1"/>
  <c r="P4607" i="1"/>
  <c r="Q4607" i="1" s="1"/>
  <c r="P4608" i="1"/>
  <c r="Q4608" i="1" s="1"/>
  <c r="P4609" i="1"/>
  <c r="Q4609" i="1" s="1"/>
  <c r="P4610" i="1"/>
  <c r="Q4610" i="1" s="1"/>
  <c r="P4611" i="1"/>
  <c r="Q4611" i="1" s="1"/>
  <c r="P4612" i="1"/>
  <c r="Q4612" i="1" s="1"/>
  <c r="P4613" i="1"/>
  <c r="Q4613" i="1" s="1"/>
  <c r="P4614" i="1"/>
  <c r="Q4614" i="1" s="1"/>
  <c r="P4615" i="1"/>
  <c r="Q4615" i="1" s="1"/>
  <c r="P4616" i="1"/>
  <c r="Q4616" i="1" s="1"/>
  <c r="P4617" i="1"/>
  <c r="Q4617" i="1" s="1"/>
  <c r="P4618" i="1"/>
  <c r="Q4618" i="1" s="1"/>
  <c r="P4619" i="1"/>
  <c r="Q4619" i="1" s="1"/>
  <c r="P4620" i="1"/>
  <c r="Q4620" i="1" s="1"/>
  <c r="P4621" i="1"/>
  <c r="Q4621" i="1" s="1"/>
  <c r="P4622" i="1"/>
  <c r="Q4622" i="1" s="1"/>
  <c r="P4623" i="1"/>
  <c r="Q4623" i="1" s="1"/>
  <c r="P4624" i="1"/>
  <c r="Q4624" i="1" s="1"/>
  <c r="P4625" i="1"/>
  <c r="Q4625" i="1" s="1"/>
  <c r="P4626" i="1"/>
  <c r="Q4626" i="1" s="1"/>
  <c r="P4627" i="1"/>
  <c r="Q4627" i="1" s="1"/>
  <c r="P4628" i="1"/>
  <c r="Q4628" i="1" s="1"/>
  <c r="P4629" i="1"/>
  <c r="Q4629" i="1" s="1"/>
  <c r="P4630" i="1"/>
  <c r="Q4630" i="1" s="1"/>
  <c r="P4631" i="1"/>
  <c r="Q4631" i="1" s="1"/>
  <c r="P4632" i="1"/>
  <c r="Q4632" i="1" s="1"/>
  <c r="P4633" i="1"/>
  <c r="Q4633" i="1" s="1"/>
  <c r="P4634" i="1"/>
  <c r="Q4634" i="1" s="1"/>
  <c r="P4635" i="1"/>
  <c r="Q4635" i="1" s="1"/>
  <c r="P4636" i="1"/>
  <c r="Q4636" i="1" s="1"/>
  <c r="P4637" i="1"/>
  <c r="Q4637" i="1" s="1"/>
  <c r="P4638" i="1"/>
  <c r="Q4638" i="1" s="1"/>
  <c r="P4639" i="1"/>
  <c r="Q4639" i="1" s="1"/>
  <c r="P4640" i="1"/>
  <c r="Q4640" i="1" s="1"/>
  <c r="P4641" i="1"/>
  <c r="Q4641" i="1" s="1"/>
  <c r="P4642" i="1"/>
  <c r="Q4642" i="1" s="1"/>
  <c r="P4643" i="1"/>
  <c r="Q4643" i="1" s="1"/>
  <c r="P4644" i="1"/>
  <c r="Q4644" i="1" s="1"/>
  <c r="P4645" i="1"/>
  <c r="Q4645" i="1" s="1"/>
  <c r="P4646" i="1"/>
  <c r="Q4646" i="1" s="1"/>
  <c r="P4647" i="1"/>
  <c r="Q4647" i="1" s="1"/>
  <c r="P4648" i="1"/>
  <c r="Q4648" i="1" s="1"/>
  <c r="P4649" i="1"/>
  <c r="Q4649" i="1" s="1"/>
  <c r="P4650" i="1"/>
  <c r="Q4650" i="1" s="1"/>
  <c r="P4651" i="1"/>
  <c r="Q4651" i="1" s="1"/>
  <c r="P4652" i="1"/>
  <c r="Q4652" i="1" s="1"/>
  <c r="P4653" i="1"/>
  <c r="Q4653" i="1" s="1"/>
  <c r="P4654" i="1"/>
  <c r="Q4654" i="1" s="1"/>
  <c r="P4655" i="1"/>
  <c r="Q4655" i="1" s="1"/>
  <c r="P4656" i="1"/>
  <c r="Q4656" i="1" s="1"/>
  <c r="P4657" i="1"/>
  <c r="Q4657" i="1" s="1"/>
  <c r="P4658" i="1"/>
  <c r="Q4658" i="1" s="1"/>
  <c r="P4659" i="1"/>
  <c r="Q4659" i="1" s="1"/>
  <c r="P4660" i="1"/>
  <c r="Q4660" i="1" s="1"/>
  <c r="P4661" i="1"/>
  <c r="Q4661" i="1" s="1"/>
  <c r="P4662" i="1"/>
  <c r="Q4662" i="1" s="1"/>
  <c r="P4663" i="1"/>
  <c r="Q4663" i="1" s="1"/>
  <c r="P4664" i="1"/>
  <c r="Q4664" i="1" s="1"/>
  <c r="P4665" i="1"/>
  <c r="Q4665" i="1" s="1"/>
  <c r="P4666" i="1"/>
  <c r="Q4666" i="1" s="1"/>
  <c r="P4667" i="1"/>
  <c r="Q4667" i="1" s="1"/>
  <c r="P4668" i="1"/>
  <c r="Q4668" i="1" s="1"/>
  <c r="P4669" i="1"/>
  <c r="Q4669" i="1" s="1"/>
  <c r="P4670" i="1"/>
  <c r="Q4670" i="1" s="1"/>
  <c r="P4671" i="1"/>
  <c r="Q4671" i="1" s="1"/>
  <c r="P4672" i="1"/>
  <c r="Q4672" i="1" s="1"/>
  <c r="P4673" i="1"/>
  <c r="Q4673" i="1" s="1"/>
  <c r="P4674" i="1"/>
  <c r="Q4674" i="1" s="1"/>
  <c r="P4675" i="1"/>
  <c r="Q4675" i="1" s="1"/>
  <c r="P4676" i="1"/>
  <c r="Q4676" i="1" s="1"/>
  <c r="P4677" i="1"/>
  <c r="Q4677" i="1" s="1"/>
  <c r="P4678" i="1"/>
  <c r="Q4678" i="1" s="1"/>
  <c r="P4679" i="1"/>
  <c r="Q4679" i="1" s="1"/>
  <c r="P4680" i="1"/>
  <c r="Q4680" i="1" s="1"/>
  <c r="P4681" i="1"/>
  <c r="Q4681" i="1" s="1"/>
  <c r="P4682" i="1"/>
  <c r="Q4682" i="1" s="1"/>
  <c r="P4683" i="1"/>
  <c r="Q4683" i="1" s="1"/>
  <c r="P4684" i="1"/>
  <c r="Q4684" i="1" s="1"/>
  <c r="P4685" i="1"/>
  <c r="Q4685" i="1" s="1"/>
  <c r="P4686" i="1"/>
  <c r="Q4686" i="1" s="1"/>
  <c r="P4687" i="1"/>
  <c r="Q4687" i="1" s="1"/>
  <c r="P4688" i="1"/>
  <c r="Q4688" i="1" s="1"/>
  <c r="P4689" i="1"/>
  <c r="Q4689" i="1" s="1"/>
  <c r="P4690" i="1"/>
  <c r="Q4690" i="1" s="1"/>
  <c r="P4691" i="1"/>
  <c r="Q4691" i="1" s="1"/>
  <c r="P4692" i="1"/>
  <c r="Q4692" i="1" s="1"/>
  <c r="P4693" i="1"/>
  <c r="Q4693" i="1" s="1"/>
  <c r="P4694" i="1"/>
  <c r="Q4694" i="1" s="1"/>
  <c r="P4695" i="1"/>
  <c r="Q4695" i="1" s="1"/>
  <c r="P4696" i="1"/>
  <c r="Q4696" i="1" s="1"/>
  <c r="P4697" i="1"/>
  <c r="Q4697" i="1" s="1"/>
  <c r="P4698" i="1"/>
  <c r="Q4698" i="1" s="1"/>
  <c r="P4699" i="1"/>
  <c r="Q4699" i="1" s="1"/>
  <c r="P4700" i="1"/>
  <c r="Q4700" i="1" s="1"/>
  <c r="P4701" i="1"/>
  <c r="Q4701" i="1" s="1"/>
  <c r="P4702" i="1"/>
  <c r="Q4702" i="1" s="1"/>
  <c r="P4703" i="1"/>
  <c r="Q4703" i="1" s="1"/>
  <c r="P4704" i="1"/>
  <c r="Q4704" i="1" s="1"/>
  <c r="P4705" i="1"/>
  <c r="Q4705" i="1" s="1"/>
  <c r="P4706" i="1"/>
  <c r="Q4706" i="1" s="1"/>
  <c r="P4707" i="1"/>
  <c r="Q4707" i="1" s="1"/>
  <c r="P4708" i="1"/>
  <c r="Q4708" i="1" s="1"/>
  <c r="P4709" i="1"/>
  <c r="Q4709" i="1" s="1"/>
  <c r="P4710" i="1"/>
  <c r="Q4710" i="1" s="1"/>
  <c r="P4711" i="1"/>
  <c r="Q4711" i="1" s="1"/>
  <c r="P4712" i="1"/>
  <c r="Q4712" i="1" s="1"/>
  <c r="P4713" i="1"/>
  <c r="Q4713" i="1" s="1"/>
  <c r="P4714" i="1"/>
  <c r="Q4714" i="1" s="1"/>
  <c r="P4715" i="1"/>
  <c r="Q4715" i="1" s="1"/>
  <c r="P4716" i="1"/>
  <c r="Q4716" i="1" s="1"/>
  <c r="P4717" i="1"/>
  <c r="Q4717" i="1" s="1"/>
  <c r="P4718" i="1"/>
  <c r="Q4718" i="1" s="1"/>
  <c r="P4719" i="1"/>
  <c r="Q4719" i="1" s="1"/>
  <c r="P4720" i="1"/>
  <c r="Q4720" i="1" s="1"/>
  <c r="P4721" i="1"/>
  <c r="Q4721" i="1" s="1"/>
  <c r="P4722" i="1"/>
  <c r="Q4722" i="1" s="1"/>
  <c r="P4723" i="1"/>
  <c r="Q4723" i="1" s="1"/>
  <c r="P4724" i="1"/>
  <c r="Q4724" i="1" s="1"/>
  <c r="P4725" i="1"/>
  <c r="Q4725" i="1" s="1"/>
  <c r="P4726" i="1"/>
  <c r="Q4726" i="1" s="1"/>
  <c r="P4727" i="1"/>
  <c r="Q4727" i="1" s="1"/>
  <c r="P4728" i="1"/>
  <c r="Q4728" i="1" s="1"/>
  <c r="P4729" i="1"/>
  <c r="Q4729" i="1" s="1"/>
  <c r="P4730" i="1"/>
  <c r="Q4730" i="1" s="1"/>
  <c r="P4731" i="1"/>
  <c r="Q4731" i="1" s="1"/>
  <c r="P4732" i="1"/>
  <c r="Q4732" i="1" s="1"/>
  <c r="P4733" i="1"/>
  <c r="Q4733" i="1" s="1"/>
  <c r="P4734" i="1"/>
  <c r="Q4734" i="1" s="1"/>
  <c r="P4735" i="1"/>
  <c r="Q4735" i="1" s="1"/>
  <c r="P4736" i="1"/>
  <c r="Q4736" i="1" s="1"/>
  <c r="P4737" i="1"/>
  <c r="Q4737" i="1" s="1"/>
  <c r="P4738" i="1"/>
  <c r="Q4738" i="1" s="1"/>
  <c r="P4739" i="1"/>
  <c r="Q4739" i="1" s="1"/>
  <c r="P4740" i="1"/>
  <c r="Q4740" i="1" s="1"/>
  <c r="P4741" i="1"/>
  <c r="Q4741" i="1" s="1"/>
  <c r="P4742" i="1"/>
  <c r="Q4742" i="1" s="1"/>
  <c r="P4743" i="1"/>
  <c r="Q4743" i="1" s="1"/>
  <c r="P4744" i="1"/>
  <c r="Q4744" i="1" s="1"/>
  <c r="P4745" i="1"/>
  <c r="Q4745" i="1" s="1"/>
  <c r="P4746" i="1"/>
  <c r="Q4746" i="1" s="1"/>
  <c r="P4747" i="1"/>
  <c r="Q4747" i="1" s="1"/>
  <c r="P4748" i="1"/>
  <c r="Q4748" i="1" s="1"/>
  <c r="P4749" i="1"/>
  <c r="Q4749" i="1" s="1"/>
  <c r="P4750" i="1"/>
  <c r="Q4750" i="1" s="1"/>
  <c r="P4751" i="1"/>
  <c r="Q4751" i="1" s="1"/>
  <c r="P4752" i="1"/>
  <c r="Q4752" i="1" s="1"/>
  <c r="P4753" i="1"/>
  <c r="Q4753" i="1" s="1"/>
  <c r="P4754" i="1"/>
  <c r="Q4754" i="1" s="1"/>
  <c r="P4755" i="1"/>
  <c r="Q4755" i="1" s="1"/>
  <c r="P4756" i="1"/>
  <c r="Q4756" i="1" s="1"/>
  <c r="P4757" i="1"/>
  <c r="Q4757" i="1" s="1"/>
  <c r="P4758" i="1"/>
  <c r="Q4758" i="1" s="1"/>
  <c r="P4759" i="1"/>
  <c r="Q4759" i="1" s="1"/>
  <c r="P4760" i="1"/>
  <c r="Q4760" i="1" s="1"/>
  <c r="P4761" i="1"/>
  <c r="Q4761" i="1" s="1"/>
  <c r="P4762" i="1"/>
  <c r="Q4762" i="1" s="1"/>
  <c r="P4763" i="1"/>
  <c r="Q4763" i="1" s="1"/>
  <c r="P4764" i="1"/>
  <c r="Q4764" i="1" s="1"/>
  <c r="P4765" i="1"/>
  <c r="Q4765" i="1" s="1"/>
  <c r="P4766" i="1"/>
  <c r="Q4766" i="1" s="1"/>
  <c r="P4767" i="1"/>
  <c r="Q4767" i="1" s="1"/>
  <c r="P4768" i="1"/>
  <c r="Q4768" i="1" s="1"/>
  <c r="P4769" i="1"/>
  <c r="Q4769" i="1" s="1"/>
  <c r="P4770" i="1"/>
  <c r="Q4770" i="1" s="1"/>
  <c r="P4771" i="1"/>
  <c r="Q4771" i="1" s="1"/>
  <c r="P4772" i="1"/>
  <c r="Q4772" i="1" s="1"/>
  <c r="P4773" i="1"/>
  <c r="Q4773" i="1" s="1"/>
  <c r="P4774" i="1"/>
  <c r="Q4774" i="1" s="1"/>
  <c r="P4775" i="1"/>
  <c r="Q4775" i="1" s="1"/>
  <c r="P4776" i="1"/>
  <c r="Q4776" i="1" s="1"/>
  <c r="P4777" i="1"/>
  <c r="Q4777" i="1" s="1"/>
  <c r="P4778" i="1"/>
  <c r="Q4778" i="1" s="1"/>
  <c r="P4779" i="1"/>
  <c r="Q4779" i="1" s="1"/>
  <c r="P4780" i="1"/>
  <c r="Q4780" i="1" s="1"/>
  <c r="P4781" i="1"/>
  <c r="Q4781" i="1" s="1"/>
  <c r="P4782" i="1"/>
  <c r="Q4782" i="1" s="1"/>
  <c r="P4783" i="1"/>
  <c r="Q4783" i="1" s="1"/>
  <c r="P4784" i="1"/>
  <c r="Q4784" i="1" s="1"/>
  <c r="P4785" i="1"/>
  <c r="Q4785" i="1" s="1"/>
  <c r="P4786" i="1"/>
  <c r="Q4786" i="1" s="1"/>
  <c r="P4787" i="1"/>
  <c r="Q4787" i="1" s="1"/>
  <c r="P4788" i="1"/>
  <c r="Q4788" i="1" s="1"/>
  <c r="P4789" i="1"/>
  <c r="Q4789" i="1" s="1"/>
  <c r="P4790" i="1"/>
  <c r="Q4790" i="1" s="1"/>
  <c r="P4791" i="1"/>
  <c r="Q4791" i="1" s="1"/>
  <c r="P4792" i="1"/>
  <c r="Q4792" i="1" s="1"/>
  <c r="P4793" i="1"/>
  <c r="Q4793" i="1" s="1"/>
  <c r="P4794" i="1"/>
  <c r="Q4794" i="1" s="1"/>
  <c r="P4795" i="1"/>
  <c r="Q4795" i="1" s="1"/>
  <c r="P4796" i="1"/>
  <c r="Q4796" i="1" s="1"/>
  <c r="P4797" i="1"/>
  <c r="Q4797" i="1" s="1"/>
  <c r="P4798" i="1"/>
  <c r="Q4798" i="1" s="1"/>
  <c r="P4799" i="1"/>
  <c r="Q4799" i="1" s="1"/>
  <c r="P4800" i="1"/>
  <c r="Q4800" i="1" s="1"/>
  <c r="P4801" i="1"/>
  <c r="Q4801" i="1" s="1"/>
  <c r="P4802" i="1"/>
  <c r="Q4802" i="1" s="1"/>
  <c r="P4803" i="1"/>
  <c r="Q4803" i="1" s="1"/>
  <c r="P4804" i="1"/>
  <c r="Q4804" i="1" s="1"/>
  <c r="P4805" i="1"/>
  <c r="Q4805" i="1" s="1"/>
  <c r="P4806" i="1"/>
  <c r="Q4806" i="1" s="1"/>
  <c r="P4807" i="1"/>
  <c r="Q4807" i="1" s="1"/>
  <c r="P4808" i="1"/>
  <c r="Q4808" i="1" s="1"/>
  <c r="P4809" i="1"/>
  <c r="Q4809" i="1" s="1"/>
  <c r="P4810" i="1"/>
  <c r="Q4810" i="1" s="1"/>
  <c r="P4811" i="1"/>
  <c r="Q4811" i="1" s="1"/>
  <c r="P4812" i="1"/>
  <c r="Q4812" i="1" s="1"/>
  <c r="P4813" i="1"/>
  <c r="Q4813" i="1" s="1"/>
  <c r="P4814" i="1"/>
  <c r="Q4814" i="1" s="1"/>
  <c r="P4815" i="1"/>
  <c r="Q4815" i="1" s="1"/>
  <c r="P4816" i="1"/>
  <c r="Q4816" i="1" s="1"/>
  <c r="P4817" i="1"/>
  <c r="Q4817" i="1" s="1"/>
  <c r="P4818" i="1"/>
  <c r="Q4818" i="1" s="1"/>
  <c r="P4819" i="1"/>
  <c r="Q4819" i="1" s="1"/>
  <c r="P4820" i="1"/>
  <c r="Q4820" i="1" s="1"/>
  <c r="P4821" i="1"/>
  <c r="Q4821" i="1" s="1"/>
  <c r="P4822" i="1"/>
  <c r="Q4822" i="1" s="1"/>
  <c r="P4823" i="1"/>
  <c r="Q4823" i="1" s="1"/>
  <c r="P4824" i="1"/>
  <c r="Q4824" i="1" s="1"/>
  <c r="P4825" i="1"/>
  <c r="Q4825" i="1" s="1"/>
  <c r="P4826" i="1"/>
  <c r="Q4826" i="1" s="1"/>
  <c r="P4827" i="1"/>
  <c r="Q4827" i="1" s="1"/>
  <c r="P4828" i="1"/>
  <c r="Q4828" i="1" s="1"/>
  <c r="P4829" i="1"/>
  <c r="Q4829" i="1" s="1"/>
  <c r="P4830" i="1"/>
  <c r="Q4830" i="1" s="1"/>
  <c r="P4831" i="1"/>
  <c r="Q4831" i="1" s="1"/>
  <c r="P4832" i="1"/>
  <c r="Q4832" i="1" s="1"/>
  <c r="P4833" i="1"/>
  <c r="Q4833" i="1" s="1"/>
  <c r="P4834" i="1"/>
  <c r="Q4834" i="1" s="1"/>
  <c r="P4835" i="1"/>
  <c r="Q4835" i="1" s="1"/>
  <c r="P4836" i="1"/>
  <c r="Q4836" i="1" s="1"/>
  <c r="P4837" i="1"/>
  <c r="Q4837" i="1" s="1"/>
  <c r="P4838" i="1"/>
  <c r="Q4838" i="1" s="1"/>
  <c r="P4839" i="1"/>
  <c r="Q4839" i="1" s="1"/>
  <c r="P4840" i="1"/>
  <c r="Q4840" i="1" s="1"/>
  <c r="P4841" i="1"/>
  <c r="Q4841" i="1" s="1"/>
  <c r="P4842" i="1"/>
  <c r="Q4842" i="1" s="1"/>
  <c r="P4843" i="1"/>
  <c r="Q4843" i="1" s="1"/>
  <c r="P4844" i="1"/>
  <c r="Q4844" i="1" s="1"/>
  <c r="P4845" i="1"/>
  <c r="Q4845" i="1" s="1"/>
  <c r="P4846" i="1"/>
  <c r="Q4846" i="1" s="1"/>
  <c r="P4847" i="1"/>
  <c r="Q4847" i="1" s="1"/>
  <c r="P4848" i="1"/>
  <c r="Q4848" i="1" s="1"/>
  <c r="P4849" i="1"/>
  <c r="Q4849" i="1" s="1"/>
  <c r="P4850" i="1"/>
  <c r="Q4850" i="1" s="1"/>
  <c r="P4851" i="1"/>
  <c r="Q4851" i="1" s="1"/>
  <c r="P4852" i="1"/>
  <c r="Q4852" i="1" s="1"/>
  <c r="P4853" i="1"/>
  <c r="Q4853" i="1" s="1"/>
  <c r="P4854" i="1"/>
  <c r="Q4854" i="1" s="1"/>
  <c r="P4855" i="1"/>
  <c r="Q4855" i="1" s="1"/>
  <c r="P4856" i="1"/>
  <c r="Q4856" i="1" s="1"/>
  <c r="P4857" i="1"/>
  <c r="Q4857" i="1" s="1"/>
  <c r="P4858" i="1"/>
  <c r="Q4858" i="1" s="1"/>
  <c r="P4859" i="1"/>
  <c r="Q4859" i="1" s="1"/>
  <c r="P4860" i="1"/>
  <c r="Q4860" i="1" s="1"/>
  <c r="P4861" i="1"/>
  <c r="Q4861" i="1" s="1"/>
  <c r="P4862" i="1"/>
  <c r="Q4862" i="1" s="1"/>
  <c r="P4863" i="1"/>
  <c r="Q4863" i="1" s="1"/>
  <c r="P4864" i="1"/>
  <c r="Q4864" i="1" s="1"/>
  <c r="P4865" i="1"/>
  <c r="Q4865" i="1" s="1"/>
  <c r="P4866" i="1"/>
  <c r="Q4866" i="1" s="1"/>
  <c r="P4867" i="1"/>
  <c r="Q4867" i="1" s="1"/>
  <c r="P4868" i="1"/>
  <c r="Q4868" i="1" s="1"/>
  <c r="P4869" i="1"/>
  <c r="Q4869" i="1" s="1"/>
  <c r="P4870" i="1"/>
  <c r="Q4870" i="1" s="1"/>
  <c r="P4871" i="1"/>
  <c r="Q4871" i="1" s="1"/>
  <c r="P4872" i="1"/>
  <c r="Q4872" i="1" s="1"/>
  <c r="P4873" i="1"/>
  <c r="Q4873" i="1" s="1"/>
  <c r="P4874" i="1"/>
  <c r="Q4874" i="1" s="1"/>
  <c r="P4875" i="1"/>
  <c r="Q4875" i="1" s="1"/>
  <c r="P4876" i="1"/>
  <c r="Q4876" i="1" s="1"/>
  <c r="P4877" i="1"/>
  <c r="Q4877" i="1" s="1"/>
  <c r="P4878" i="1"/>
  <c r="Q4878" i="1" s="1"/>
  <c r="P4879" i="1"/>
  <c r="Q4879" i="1" s="1"/>
  <c r="P4880" i="1"/>
  <c r="Q4880" i="1" s="1"/>
  <c r="P4881" i="1"/>
  <c r="Q4881" i="1" s="1"/>
  <c r="P4882" i="1"/>
  <c r="Q4882" i="1" s="1"/>
  <c r="P4883" i="1"/>
  <c r="Q4883" i="1" s="1"/>
  <c r="P4884" i="1"/>
  <c r="Q4884" i="1" s="1"/>
  <c r="P4885" i="1"/>
  <c r="Q4885" i="1" s="1"/>
  <c r="P4886" i="1"/>
  <c r="Q4886" i="1" s="1"/>
  <c r="P4887" i="1"/>
  <c r="Q4887" i="1" s="1"/>
  <c r="P4888" i="1"/>
  <c r="Q4888" i="1" s="1"/>
  <c r="P4889" i="1"/>
  <c r="Q4889" i="1" s="1"/>
  <c r="P4890" i="1"/>
  <c r="Q4890" i="1" s="1"/>
  <c r="P4891" i="1"/>
  <c r="Q4891" i="1" s="1"/>
  <c r="P4892" i="1"/>
  <c r="Q4892" i="1" s="1"/>
  <c r="P4893" i="1"/>
  <c r="Q4893" i="1" s="1"/>
  <c r="P4894" i="1"/>
  <c r="Q4894" i="1" s="1"/>
  <c r="P4895" i="1"/>
  <c r="Q4895" i="1" s="1"/>
  <c r="P4896" i="1"/>
  <c r="Q4896" i="1" s="1"/>
  <c r="P4897" i="1"/>
  <c r="Q4897" i="1" s="1"/>
  <c r="P4898" i="1"/>
  <c r="Q4898" i="1" s="1"/>
  <c r="P4899" i="1"/>
  <c r="Q4899" i="1" s="1"/>
  <c r="P4900" i="1"/>
  <c r="Q4900" i="1" s="1"/>
  <c r="P4901" i="1"/>
  <c r="Q4901" i="1" s="1"/>
  <c r="P4902" i="1"/>
  <c r="Q4902" i="1" s="1"/>
  <c r="P4903" i="1"/>
  <c r="Q4903" i="1" s="1"/>
  <c r="P4904" i="1"/>
  <c r="Q4904" i="1" s="1"/>
  <c r="P4905" i="1"/>
  <c r="Q4905" i="1" s="1"/>
  <c r="P4906" i="1"/>
  <c r="Q4906" i="1" s="1"/>
  <c r="P4907" i="1"/>
  <c r="Q4907" i="1" s="1"/>
  <c r="P4908" i="1"/>
  <c r="Q4908" i="1" s="1"/>
  <c r="P4909" i="1"/>
  <c r="Q4909" i="1" s="1"/>
  <c r="P4910" i="1"/>
  <c r="Q4910" i="1" s="1"/>
  <c r="P4911" i="1"/>
  <c r="Q4911" i="1" s="1"/>
  <c r="P4912" i="1"/>
  <c r="Q4912" i="1" s="1"/>
  <c r="P4913" i="1"/>
  <c r="Q4913" i="1" s="1"/>
  <c r="P4914" i="1"/>
  <c r="Q4914" i="1" s="1"/>
  <c r="P4915" i="1"/>
  <c r="Q4915" i="1" s="1"/>
  <c r="P4916" i="1"/>
  <c r="Q4916" i="1" s="1"/>
  <c r="P4917" i="1"/>
  <c r="Q4917" i="1" s="1"/>
  <c r="P4918" i="1"/>
  <c r="Q4918" i="1" s="1"/>
  <c r="P4919" i="1"/>
  <c r="Q4919" i="1" s="1"/>
  <c r="P4920" i="1"/>
  <c r="Q4920" i="1" s="1"/>
  <c r="P4921" i="1"/>
  <c r="Q4921" i="1" s="1"/>
  <c r="P4922" i="1"/>
  <c r="Q4922" i="1" s="1"/>
  <c r="P4923" i="1"/>
  <c r="Q4923" i="1" s="1"/>
  <c r="P4924" i="1"/>
  <c r="Q4924" i="1" s="1"/>
  <c r="P4925" i="1"/>
  <c r="Q4925" i="1" s="1"/>
  <c r="P4926" i="1"/>
  <c r="Q4926" i="1" s="1"/>
  <c r="P4927" i="1"/>
  <c r="Q4927" i="1" s="1"/>
  <c r="P4928" i="1"/>
  <c r="Q4928" i="1" s="1"/>
  <c r="P4929" i="1"/>
  <c r="Q4929" i="1" s="1"/>
  <c r="P4930" i="1"/>
  <c r="Q4930" i="1" s="1"/>
  <c r="P4931" i="1"/>
  <c r="Q4931" i="1" s="1"/>
  <c r="P4932" i="1"/>
  <c r="Q4932" i="1" s="1"/>
  <c r="P4933" i="1"/>
  <c r="Q4933" i="1" s="1"/>
  <c r="P4934" i="1"/>
  <c r="Q4934" i="1" s="1"/>
  <c r="P4935" i="1"/>
  <c r="Q4935" i="1" s="1"/>
  <c r="P4936" i="1"/>
  <c r="Q4936" i="1" s="1"/>
  <c r="P4937" i="1"/>
  <c r="Q4937" i="1" s="1"/>
  <c r="P4938" i="1"/>
  <c r="Q4938" i="1" s="1"/>
  <c r="P4939" i="1"/>
  <c r="Q4939" i="1" s="1"/>
  <c r="P4940" i="1"/>
  <c r="Q4940" i="1" s="1"/>
  <c r="P4941" i="1"/>
  <c r="Q4941" i="1" s="1"/>
  <c r="P4942" i="1"/>
  <c r="Q4942" i="1" s="1"/>
  <c r="P4943" i="1"/>
  <c r="Q4943" i="1" s="1"/>
  <c r="P4944" i="1"/>
  <c r="Q4944" i="1" s="1"/>
  <c r="P4945" i="1"/>
  <c r="Q4945" i="1" s="1"/>
  <c r="P4946" i="1"/>
  <c r="Q4946" i="1" s="1"/>
  <c r="P4947" i="1"/>
  <c r="Q4947" i="1" s="1"/>
  <c r="P4948" i="1"/>
  <c r="Q4948" i="1" s="1"/>
  <c r="P4949" i="1"/>
  <c r="Q4949" i="1" s="1"/>
  <c r="P4950" i="1"/>
  <c r="Q4950" i="1" s="1"/>
  <c r="P4951" i="1"/>
  <c r="Q4951" i="1" s="1"/>
  <c r="P4952" i="1"/>
  <c r="Q4952" i="1" s="1"/>
  <c r="P4953" i="1"/>
  <c r="Q4953" i="1" s="1"/>
  <c r="P4954" i="1"/>
  <c r="Q4954" i="1" s="1"/>
  <c r="P4955" i="1"/>
  <c r="Q4955" i="1" s="1"/>
  <c r="P4956" i="1"/>
  <c r="Q4956" i="1" s="1"/>
  <c r="P4957" i="1"/>
  <c r="Q4957" i="1" s="1"/>
  <c r="P4958" i="1"/>
  <c r="Q4958" i="1" s="1"/>
  <c r="P4959" i="1"/>
  <c r="Q4959" i="1" s="1"/>
  <c r="P4960" i="1"/>
  <c r="Q4960" i="1" s="1"/>
  <c r="P4961" i="1"/>
  <c r="Q4961" i="1" s="1"/>
  <c r="P4962" i="1"/>
  <c r="Q4962" i="1" s="1"/>
  <c r="P4963" i="1"/>
  <c r="Q4963" i="1" s="1"/>
  <c r="P4964" i="1"/>
  <c r="Q4964" i="1" s="1"/>
  <c r="P4965" i="1"/>
  <c r="Q4965" i="1" s="1"/>
  <c r="P4966" i="1"/>
  <c r="Q4966" i="1" s="1"/>
  <c r="P4967" i="1"/>
  <c r="Q4967" i="1" s="1"/>
  <c r="P4968" i="1"/>
  <c r="Q4968" i="1" s="1"/>
  <c r="P4969" i="1"/>
  <c r="Q4969" i="1" s="1"/>
  <c r="P4970" i="1"/>
  <c r="Q4970" i="1" s="1"/>
  <c r="P4971" i="1"/>
  <c r="Q4971" i="1" s="1"/>
  <c r="P4972" i="1"/>
  <c r="Q4972" i="1" s="1"/>
  <c r="P4973" i="1"/>
  <c r="Q4973" i="1" s="1"/>
  <c r="P4974" i="1"/>
  <c r="Q4974" i="1" s="1"/>
  <c r="P4975" i="1"/>
  <c r="Q4975" i="1" s="1"/>
  <c r="P4976" i="1"/>
  <c r="Q4976" i="1" s="1"/>
  <c r="P4977" i="1"/>
  <c r="Q4977" i="1" s="1"/>
  <c r="P4978" i="1"/>
  <c r="Q4978" i="1" s="1"/>
  <c r="P4979" i="1"/>
  <c r="Q4979" i="1" s="1"/>
  <c r="P4980" i="1"/>
  <c r="Q4980" i="1" s="1"/>
  <c r="P4981" i="1"/>
  <c r="Q4981" i="1" s="1"/>
  <c r="P4982" i="1"/>
  <c r="Q4982" i="1" s="1"/>
  <c r="P4983" i="1"/>
  <c r="Q4983" i="1" s="1"/>
  <c r="P4984" i="1"/>
  <c r="Q4984" i="1" s="1"/>
  <c r="P4985" i="1"/>
  <c r="Q4985" i="1" s="1"/>
  <c r="P4986" i="1"/>
  <c r="Q4986" i="1" s="1"/>
  <c r="P4987" i="1"/>
  <c r="Q4987" i="1" s="1"/>
  <c r="P4988" i="1"/>
  <c r="Q4988" i="1" s="1"/>
  <c r="P4989" i="1"/>
  <c r="Q4989" i="1" s="1"/>
  <c r="P4990" i="1"/>
  <c r="Q4990" i="1" s="1"/>
  <c r="P4991" i="1"/>
  <c r="Q4991" i="1" s="1"/>
  <c r="P4992" i="1"/>
  <c r="Q4992" i="1" s="1"/>
  <c r="P4993" i="1"/>
  <c r="Q4993" i="1" s="1"/>
  <c r="P4994" i="1"/>
  <c r="Q4994" i="1" s="1"/>
  <c r="P4995" i="1"/>
  <c r="Q4995" i="1" s="1"/>
  <c r="P4996" i="1"/>
  <c r="Q4996" i="1" s="1"/>
  <c r="P4997" i="1"/>
  <c r="Q4997" i="1" s="1"/>
  <c r="P4998" i="1"/>
  <c r="Q4998" i="1" s="1"/>
  <c r="P4999" i="1"/>
  <c r="Q4999" i="1" s="1"/>
  <c r="P5000" i="1"/>
  <c r="Q5000" i="1" s="1"/>
  <c r="P5001" i="1"/>
  <c r="Q5001" i="1" s="1"/>
  <c r="P5002" i="1"/>
  <c r="Q5002" i="1" s="1"/>
  <c r="P5003" i="1"/>
  <c r="Q5003" i="1" s="1"/>
  <c r="P5004" i="1"/>
  <c r="Q5004" i="1" s="1"/>
  <c r="P5005" i="1"/>
  <c r="Q5005" i="1" s="1"/>
  <c r="P5006" i="1"/>
  <c r="Q5006" i="1" s="1"/>
  <c r="P5007" i="1"/>
  <c r="Q5007" i="1" s="1"/>
  <c r="P5008" i="1"/>
  <c r="Q5008" i="1" s="1"/>
  <c r="P5009" i="1"/>
  <c r="Q5009" i="1" s="1"/>
  <c r="P5010" i="1"/>
  <c r="Q5010" i="1" s="1"/>
  <c r="P5011" i="1"/>
  <c r="Q5011" i="1" s="1"/>
  <c r="P5012" i="1"/>
  <c r="Q5012" i="1" s="1"/>
  <c r="P5013" i="1"/>
  <c r="Q5013" i="1" s="1"/>
  <c r="P5014" i="1"/>
  <c r="Q5014" i="1" s="1"/>
  <c r="P5015" i="1"/>
  <c r="Q5015" i="1" s="1"/>
  <c r="P5016" i="1"/>
  <c r="Q5016" i="1" s="1"/>
  <c r="P5017" i="1"/>
  <c r="Q5017" i="1" s="1"/>
  <c r="P5018" i="1"/>
  <c r="Q5018" i="1" s="1"/>
  <c r="P5019" i="1"/>
  <c r="Q5019" i="1" s="1"/>
  <c r="P5020" i="1"/>
  <c r="Q5020" i="1" s="1"/>
  <c r="P5021" i="1"/>
  <c r="Q5021" i="1" s="1"/>
  <c r="P5022" i="1"/>
  <c r="Q5022" i="1" s="1"/>
  <c r="P5023" i="1"/>
  <c r="Q5023" i="1" s="1"/>
  <c r="P5024" i="1"/>
  <c r="Q5024" i="1" s="1"/>
  <c r="P5025" i="1"/>
  <c r="Q5025" i="1" s="1"/>
  <c r="P5026" i="1"/>
  <c r="Q5026" i="1" s="1"/>
  <c r="P5027" i="1"/>
  <c r="Q5027" i="1" s="1"/>
  <c r="P5028" i="1"/>
  <c r="Q5028" i="1" s="1"/>
  <c r="P5029" i="1"/>
  <c r="Q5029" i="1" s="1"/>
  <c r="P5030" i="1"/>
  <c r="Q5030" i="1" s="1"/>
  <c r="P5031" i="1"/>
  <c r="Q5031" i="1" s="1"/>
  <c r="P5032" i="1"/>
  <c r="Q5032" i="1" s="1"/>
  <c r="P5033" i="1"/>
  <c r="Q5033" i="1" s="1"/>
  <c r="P5034" i="1"/>
  <c r="Q5034" i="1" s="1"/>
  <c r="P5035" i="1"/>
  <c r="Q5035" i="1" s="1"/>
  <c r="P5036" i="1"/>
  <c r="Q5036" i="1" s="1"/>
  <c r="P5037" i="1"/>
  <c r="Q5037" i="1" s="1"/>
  <c r="P5038" i="1"/>
  <c r="Q5038" i="1" s="1"/>
  <c r="P5039" i="1"/>
  <c r="Q5039" i="1" s="1"/>
  <c r="P5040" i="1"/>
  <c r="Q5040" i="1" s="1"/>
  <c r="P5041" i="1"/>
  <c r="Q5041" i="1" s="1"/>
  <c r="P5042" i="1"/>
  <c r="Q5042" i="1" s="1"/>
  <c r="P5043" i="1"/>
  <c r="Q5043" i="1" s="1"/>
  <c r="P5044" i="1"/>
  <c r="Q5044" i="1" s="1"/>
  <c r="P5045" i="1"/>
  <c r="Q5045" i="1" s="1"/>
  <c r="P5046" i="1"/>
  <c r="Q5046" i="1" s="1"/>
  <c r="P5047" i="1"/>
  <c r="Q5047" i="1" s="1"/>
  <c r="P5048" i="1"/>
  <c r="Q5048" i="1" s="1"/>
  <c r="P5049" i="1"/>
  <c r="Q5049" i="1" s="1"/>
  <c r="P5050" i="1"/>
  <c r="Q5050" i="1" s="1"/>
  <c r="P5051" i="1"/>
  <c r="Q5051" i="1" s="1"/>
  <c r="P5052" i="1"/>
  <c r="Q5052" i="1" s="1"/>
  <c r="P5053" i="1"/>
  <c r="Q5053" i="1" s="1"/>
  <c r="P5054" i="1"/>
  <c r="Q5054" i="1" s="1"/>
  <c r="P5055" i="1"/>
  <c r="Q5055" i="1" s="1"/>
  <c r="P5056" i="1"/>
  <c r="Q5056" i="1" s="1"/>
  <c r="P5057" i="1"/>
  <c r="Q5057" i="1" s="1"/>
  <c r="P5058" i="1"/>
  <c r="Q5058" i="1" s="1"/>
  <c r="P5059" i="1"/>
  <c r="Q5059" i="1" s="1"/>
  <c r="P5060" i="1"/>
  <c r="Q5060" i="1" s="1"/>
  <c r="P5061" i="1"/>
  <c r="Q5061" i="1" s="1"/>
  <c r="P5062" i="1"/>
  <c r="Q5062" i="1" s="1"/>
  <c r="P5063" i="1"/>
  <c r="Q5063" i="1" s="1"/>
  <c r="P5064" i="1"/>
  <c r="Q5064" i="1" s="1"/>
  <c r="P5065" i="1"/>
  <c r="Q5065" i="1" s="1"/>
  <c r="P5066" i="1"/>
  <c r="Q5066" i="1" s="1"/>
  <c r="P5067" i="1"/>
  <c r="Q5067" i="1" s="1"/>
  <c r="P5068" i="1"/>
  <c r="Q5068" i="1" s="1"/>
  <c r="P5069" i="1"/>
  <c r="Q5069" i="1" s="1"/>
  <c r="P5070" i="1"/>
  <c r="Q5070" i="1" s="1"/>
  <c r="P5071" i="1"/>
  <c r="Q5071" i="1" s="1"/>
  <c r="P5072" i="1"/>
  <c r="Q5072" i="1" s="1"/>
  <c r="P5073" i="1"/>
  <c r="Q5073" i="1" s="1"/>
  <c r="P5074" i="1"/>
  <c r="Q5074" i="1" s="1"/>
  <c r="P5075" i="1"/>
  <c r="Q5075" i="1" s="1"/>
  <c r="P5076" i="1"/>
  <c r="Q5076" i="1" s="1"/>
  <c r="P5077" i="1"/>
  <c r="Q5077" i="1" s="1"/>
  <c r="P5078" i="1"/>
  <c r="Q5078" i="1" s="1"/>
  <c r="P5079" i="1"/>
  <c r="Q5079" i="1" s="1"/>
  <c r="P5080" i="1"/>
  <c r="Q5080" i="1" s="1"/>
  <c r="P5081" i="1"/>
  <c r="Q5081" i="1" s="1"/>
  <c r="P5082" i="1"/>
  <c r="Q5082" i="1" s="1"/>
  <c r="P5083" i="1"/>
  <c r="Q5083" i="1" s="1"/>
  <c r="P5084" i="1"/>
  <c r="Q5084" i="1" s="1"/>
  <c r="P5085" i="1"/>
  <c r="Q5085" i="1" s="1"/>
  <c r="P5086" i="1"/>
  <c r="Q5086" i="1" s="1"/>
  <c r="P5087" i="1"/>
  <c r="Q5087" i="1" s="1"/>
  <c r="P5088" i="1"/>
  <c r="Q5088" i="1" s="1"/>
  <c r="P5089" i="1"/>
  <c r="Q5089" i="1" s="1"/>
  <c r="P5090" i="1"/>
  <c r="Q5090" i="1" s="1"/>
  <c r="P5091" i="1"/>
  <c r="Q5091" i="1" s="1"/>
  <c r="P5092" i="1"/>
  <c r="Q5092" i="1" s="1"/>
  <c r="P5093" i="1"/>
  <c r="Q5093" i="1" s="1"/>
  <c r="P5094" i="1"/>
  <c r="Q5094" i="1" s="1"/>
  <c r="P5095" i="1"/>
  <c r="Q5095" i="1" s="1"/>
  <c r="P5096" i="1"/>
  <c r="Q5096" i="1" s="1"/>
  <c r="P5097" i="1"/>
  <c r="Q5097" i="1" s="1"/>
  <c r="P5098" i="1"/>
  <c r="Q5098" i="1" s="1"/>
  <c r="P5099" i="1"/>
  <c r="Q5099" i="1" s="1"/>
  <c r="P5100" i="1"/>
  <c r="Q5100" i="1" s="1"/>
  <c r="P5101" i="1"/>
  <c r="Q5101" i="1" s="1"/>
  <c r="P5102" i="1"/>
  <c r="Q5102" i="1" s="1"/>
  <c r="P5103" i="1"/>
  <c r="Q5103" i="1" s="1"/>
  <c r="P5104" i="1"/>
  <c r="Q5104" i="1" s="1"/>
  <c r="P5105" i="1"/>
  <c r="Q5105" i="1" s="1"/>
  <c r="P5106" i="1"/>
  <c r="Q5106" i="1" s="1"/>
  <c r="P5107" i="1"/>
  <c r="Q5107" i="1" s="1"/>
  <c r="P5108" i="1"/>
  <c r="Q5108" i="1" s="1"/>
  <c r="P5109" i="1"/>
  <c r="Q5109" i="1" s="1"/>
  <c r="P5110" i="1"/>
  <c r="Q5110" i="1" s="1"/>
  <c r="P5111" i="1"/>
  <c r="Q5111" i="1" s="1"/>
  <c r="P5112" i="1"/>
  <c r="Q5112" i="1" s="1"/>
  <c r="P5113" i="1"/>
  <c r="Q5113" i="1" s="1"/>
  <c r="P5114" i="1"/>
  <c r="Q5114" i="1" s="1"/>
  <c r="P5115" i="1"/>
  <c r="Q5115" i="1" s="1"/>
  <c r="P5116" i="1"/>
  <c r="Q5116" i="1" s="1"/>
  <c r="P5117" i="1"/>
  <c r="Q5117" i="1" s="1"/>
  <c r="P5118" i="1"/>
  <c r="Q5118" i="1" s="1"/>
  <c r="P5119" i="1"/>
  <c r="Q5119" i="1" s="1"/>
  <c r="P5120" i="1"/>
  <c r="Q5120" i="1" s="1"/>
  <c r="P5121" i="1"/>
  <c r="Q5121" i="1" s="1"/>
  <c r="P5122" i="1"/>
  <c r="Q5122" i="1" s="1"/>
  <c r="P5123" i="1"/>
  <c r="Q5123" i="1" s="1"/>
  <c r="P5124" i="1"/>
  <c r="Q5124" i="1" s="1"/>
  <c r="P5125" i="1"/>
  <c r="Q5125" i="1" s="1"/>
  <c r="P5126" i="1"/>
  <c r="Q5126" i="1" s="1"/>
  <c r="P5127" i="1"/>
  <c r="Q5127" i="1" s="1"/>
  <c r="P5128" i="1"/>
  <c r="Q5128" i="1" s="1"/>
  <c r="P5129" i="1"/>
  <c r="Q5129" i="1" s="1"/>
  <c r="P5130" i="1"/>
  <c r="Q5130" i="1" s="1"/>
  <c r="P5131" i="1"/>
  <c r="Q5131" i="1" s="1"/>
  <c r="P5132" i="1"/>
  <c r="Q5132" i="1" s="1"/>
  <c r="P5133" i="1"/>
  <c r="Q5133" i="1" s="1"/>
  <c r="P5134" i="1"/>
  <c r="Q5134" i="1" s="1"/>
  <c r="P5135" i="1"/>
  <c r="Q5135" i="1" s="1"/>
  <c r="P5136" i="1"/>
  <c r="Q5136" i="1" s="1"/>
  <c r="P5137" i="1"/>
  <c r="Q5137" i="1" s="1"/>
  <c r="P5138" i="1"/>
  <c r="Q5138" i="1" s="1"/>
  <c r="P5139" i="1"/>
  <c r="Q5139" i="1" s="1"/>
  <c r="P5140" i="1"/>
  <c r="Q5140" i="1" s="1"/>
  <c r="P5141" i="1"/>
  <c r="Q5141" i="1" s="1"/>
  <c r="P5142" i="1"/>
  <c r="Q5142" i="1" s="1"/>
  <c r="P5143" i="1"/>
  <c r="Q5143" i="1" s="1"/>
  <c r="P5144" i="1"/>
  <c r="Q5144" i="1" s="1"/>
  <c r="P5145" i="1"/>
  <c r="Q5145" i="1" s="1"/>
  <c r="P5146" i="1"/>
  <c r="Q5146" i="1" s="1"/>
  <c r="P5147" i="1"/>
  <c r="Q5147" i="1" s="1"/>
  <c r="P5148" i="1"/>
  <c r="Q5148" i="1" s="1"/>
  <c r="P5149" i="1"/>
  <c r="Q5149" i="1" s="1"/>
  <c r="P5150" i="1"/>
  <c r="Q5150" i="1" s="1"/>
  <c r="P5151" i="1"/>
  <c r="Q5151" i="1" s="1"/>
  <c r="P5152" i="1"/>
  <c r="Q5152" i="1" s="1"/>
  <c r="P5153" i="1"/>
  <c r="Q5153" i="1" s="1"/>
  <c r="P5154" i="1"/>
  <c r="Q5154" i="1" s="1"/>
  <c r="P5155" i="1"/>
  <c r="Q5155" i="1" s="1"/>
  <c r="P5156" i="1"/>
  <c r="Q5156" i="1" s="1"/>
  <c r="P5157" i="1"/>
  <c r="Q5157" i="1" s="1"/>
  <c r="P5158" i="1"/>
  <c r="Q5158" i="1" s="1"/>
  <c r="P5159" i="1"/>
  <c r="Q5159" i="1" s="1"/>
  <c r="P5160" i="1"/>
  <c r="Q5160" i="1" s="1"/>
  <c r="P5161" i="1"/>
  <c r="Q5161" i="1" s="1"/>
  <c r="P5162" i="1"/>
  <c r="Q5162" i="1" s="1"/>
  <c r="P5163" i="1"/>
  <c r="Q5163" i="1" s="1"/>
  <c r="P5164" i="1"/>
  <c r="Q5164" i="1" s="1"/>
  <c r="P5165" i="1"/>
  <c r="Q5165" i="1" s="1"/>
  <c r="P5166" i="1"/>
  <c r="Q5166" i="1" s="1"/>
  <c r="P5167" i="1"/>
  <c r="Q5167" i="1" s="1"/>
  <c r="P5168" i="1"/>
  <c r="Q5168" i="1" s="1"/>
  <c r="P5169" i="1"/>
  <c r="Q5169" i="1" s="1"/>
  <c r="P5170" i="1"/>
  <c r="Q5170" i="1" s="1"/>
  <c r="P5171" i="1"/>
  <c r="Q5171" i="1" s="1"/>
  <c r="P5172" i="1"/>
  <c r="Q5172" i="1" s="1"/>
  <c r="P5173" i="1"/>
  <c r="Q5173" i="1" s="1"/>
  <c r="P5174" i="1"/>
  <c r="Q5174" i="1" s="1"/>
  <c r="P5175" i="1"/>
  <c r="Q5175" i="1" s="1"/>
  <c r="P5176" i="1"/>
  <c r="Q5176" i="1" s="1"/>
  <c r="P5177" i="1"/>
  <c r="Q5177" i="1" s="1"/>
  <c r="P5178" i="1"/>
  <c r="Q5178" i="1" s="1"/>
  <c r="P5179" i="1"/>
  <c r="Q5179" i="1" s="1"/>
  <c r="P5180" i="1"/>
  <c r="Q5180" i="1" s="1"/>
  <c r="P5181" i="1"/>
  <c r="Q5181" i="1" s="1"/>
  <c r="P5182" i="1"/>
  <c r="Q5182" i="1" s="1"/>
  <c r="P5183" i="1"/>
  <c r="Q5183" i="1" s="1"/>
  <c r="P5184" i="1"/>
  <c r="Q5184" i="1" s="1"/>
  <c r="P5185" i="1"/>
  <c r="Q5185" i="1" s="1"/>
  <c r="P5186" i="1"/>
  <c r="Q5186" i="1" s="1"/>
  <c r="P5187" i="1"/>
  <c r="Q5187" i="1" s="1"/>
  <c r="P5188" i="1"/>
  <c r="Q5188" i="1" s="1"/>
  <c r="P5189" i="1"/>
  <c r="Q5189" i="1" s="1"/>
  <c r="P5190" i="1"/>
  <c r="Q5190" i="1" s="1"/>
  <c r="P5191" i="1"/>
  <c r="Q5191" i="1" s="1"/>
  <c r="P5192" i="1"/>
  <c r="Q5192" i="1" s="1"/>
  <c r="P5193" i="1"/>
  <c r="Q5193" i="1" s="1"/>
  <c r="P5194" i="1"/>
  <c r="Q5194" i="1" s="1"/>
  <c r="P5195" i="1"/>
  <c r="Q5195" i="1" s="1"/>
  <c r="P5196" i="1"/>
  <c r="Q5196" i="1" s="1"/>
  <c r="P5197" i="1"/>
  <c r="Q5197" i="1" s="1"/>
  <c r="P5198" i="1"/>
  <c r="Q5198" i="1" s="1"/>
  <c r="P5199" i="1"/>
  <c r="Q5199" i="1" s="1"/>
  <c r="P5200" i="1"/>
  <c r="Q5200" i="1" s="1"/>
  <c r="P5201" i="1"/>
  <c r="Q5201" i="1" s="1"/>
  <c r="P5202" i="1"/>
  <c r="Q5202" i="1" s="1"/>
  <c r="P5203" i="1"/>
  <c r="Q5203" i="1" s="1"/>
  <c r="P5204" i="1"/>
  <c r="Q5204" i="1" s="1"/>
  <c r="P5205" i="1"/>
  <c r="Q5205" i="1" s="1"/>
  <c r="P5206" i="1"/>
  <c r="Q5206" i="1" s="1"/>
  <c r="P5207" i="1"/>
  <c r="Q5207" i="1" s="1"/>
  <c r="P5208" i="1"/>
  <c r="Q5208" i="1" s="1"/>
  <c r="P5209" i="1"/>
  <c r="Q5209" i="1" s="1"/>
  <c r="P5210" i="1"/>
  <c r="Q5210" i="1" s="1"/>
  <c r="P5211" i="1"/>
  <c r="Q5211" i="1" s="1"/>
  <c r="P5212" i="1"/>
  <c r="Q5212" i="1" s="1"/>
  <c r="P5213" i="1"/>
  <c r="Q5213" i="1" s="1"/>
  <c r="P5214" i="1"/>
  <c r="Q5214" i="1" s="1"/>
  <c r="P5215" i="1"/>
  <c r="Q5215" i="1" s="1"/>
  <c r="P5216" i="1"/>
  <c r="Q5216" i="1" s="1"/>
  <c r="P5217" i="1"/>
  <c r="Q5217" i="1" s="1"/>
  <c r="P5218" i="1"/>
  <c r="Q5218" i="1" s="1"/>
  <c r="P5219" i="1"/>
  <c r="Q5219" i="1" s="1"/>
  <c r="P5220" i="1"/>
  <c r="Q5220" i="1" s="1"/>
  <c r="P5221" i="1"/>
  <c r="Q5221" i="1" s="1"/>
  <c r="P5222" i="1"/>
  <c r="Q5222" i="1" s="1"/>
  <c r="P5223" i="1"/>
  <c r="Q5223" i="1" s="1"/>
  <c r="P5224" i="1"/>
  <c r="Q5224" i="1" s="1"/>
  <c r="P5225" i="1"/>
  <c r="Q5225" i="1" s="1"/>
  <c r="P5226" i="1"/>
  <c r="Q5226" i="1" s="1"/>
  <c r="P5227" i="1"/>
  <c r="Q5227" i="1" s="1"/>
  <c r="P5228" i="1"/>
  <c r="Q5228" i="1" s="1"/>
  <c r="P5229" i="1"/>
  <c r="Q5229" i="1" s="1"/>
  <c r="P5230" i="1"/>
  <c r="Q5230" i="1" s="1"/>
  <c r="P5231" i="1"/>
  <c r="Q5231" i="1" s="1"/>
  <c r="P5232" i="1"/>
  <c r="Q5232" i="1" s="1"/>
  <c r="P5233" i="1"/>
  <c r="Q5233" i="1" s="1"/>
  <c r="P5234" i="1"/>
  <c r="Q5234" i="1" s="1"/>
  <c r="P5235" i="1"/>
  <c r="Q5235" i="1" s="1"/>
  <c r="P5236" i="1"/>
  <c r="Q5236" i="1" s="1"/>
  <c r="P5237" i="1"/>
  <c r="Q5237" i="1" s="1"/>
  <c r="P5238" i="1"/>
  <c r="Q5238" i="1" s="1"/>
  <c r="P5239" i="1"/>
  <c r="Q5239" i="1" s="1"/>
  <c r="P5240" i="1"/>
  <c r="Q5240" i="1" s="1"/>
  <c r="P5241" i="1"/>
  <c r="Q5241" i="1" s="1"/>
  <c r="P5242" i="1"/>
  <c r="Q5242" i="1" s="1"/>
  <c r="P5243" i="1"/>
  <c r="Q5243" i="1" s="1"/>
  <c r="P5244" i="1"/>
  <c r="Q5244" i="1" s="1"/>
  <c r="P5245" i="1"/>
  <c r="Q5245" i="1" s="1"/>
  <c r="P5246" i="1"/>
  <c r="Q5246" i="1" s="1"/>
  <c r="P5247" i="1"/>
  <c r="Q5247" i="1" s="1"/>
  <c r="P5248" i="1"/>
  <c r="Q5248" i="1" s="1"/>
  <c r="P5249" i="1"/>
  <c r="Q5249" i="1" s="1"/>
  <c r="P5250" i="1"/>
  <c r="Q5250" i="1" s="1"/>
  <c r="P5251" i="1"/>
  <c r="Q5251" i="1" s="1"/>
  <c r="P5252" i="1"/>
  <c r="Q5252" i="1" s="1"/>
  <c r="P5253" i="1"/>
  <c r="Q5253" i="1" s="1"/>
  <c r="P5254" i="1"/>
  <c r="Q5254" i="1" s="1"/>
  <c r="P5255" i="1"/>
  <c r="Q5255" i="1" s="1"/>
  <c r="P5256" i="1"/>
  <c r="Q5256" i="1" s="1"/>
  <c r="P5257" i="1"/>
  <c r="Q5257" i="1" s="1"/>
  <c r="P5258" i="1"/>
  <c r="Q5258" i="1" s="1"/>
  <c r="P5259" i="1"/>
  <c r="Q5259" i="1" s="1"/>
  <c r="P5260" i="1"/>
  <c r="Q5260" i="1" s="1"/>
  <c r="P5261" i="1"/>
  <c r="Q5261" i="1" s="1"/>
  <c r="P5262" i="1"/>
  <c r="Q5262" i="1" s="1"/>
  <c r="P5263" i="1"/>
  <c r="Q5263" i="1" s="1"/>
  <c r="P5264" i="1"/>
  <c r="Q5264" i="1" s="1"/>
  <c r="P5265" i="1"/>
  <c r="Q5265" i="1" s="1"/>
  <c r="P5266" i="1"/>
  <c r="Q5266" i="1" s="1"/>
  <c r="P5267" i="1"/>
  <c r="Q5267" i="1" s="1"/>
  <c r="P5268" i="1"/>
  <c r="Q5268" i="1" s="1"/>
  <c r="P5269" i="1"/>
  <c r="Q5269" i="1" s="1"/>
  <c r="P5270" i="1"/>
  <c r="Q5270" i="1" s="1"/>
  <c r="P5271" i="1"/>
  <c r="Q5271" i="1" s="1"/>
  <c r="P5272" i="1"/>
  <c r="Q5272" i="1" s="1"/>
  <c r="P5273" i="1"/>
  <c r="Q5273" i="1" s="1"/>
  <c r="P5274" i="1"/>
  <c r="Q5274" i="1" s="1"/>
  <c r="P5275" i="1"/>
  <c r="Q5275" i="1" s="1"/>
  <c r="P5276" i="1"/>
  <c r="Q5276" i="1" s="1"/>
  <c r="P5277" i="1"/>
  <c r="Q5277" i="1" s="1"/>
  <c r="P5278" i="1"/>
  <c r="Q5278" i="1" s="1"/>
  <c r="P5279" i="1"/>
  <c r="Q5279" i="1" s="1"/>
  <c r="P5280" i="1"/>
  <c r="Q5280" i="1" s="1"/>
  <c r="P5281" i="1"/>
  <c r="Q5281" i="1" s="1"/>
  <c r="P5282" i="1"/>
  <c r="Q5282" i="1" s="1"/>
  <c r="P5283" i="1"/>
  <c r="Q5283" i="1" s="1"/>
  <c r="P5284" i="1"/>
  <c r="Q5284" i="1" s="1"/>
  <c r="P5285" i="1"/>
  <c r="Q5285" i="1" s="1"/>
  <c r="P5286" i="1"/>
  <c r="Q5286" i="1" s="1"/>
  <c r="P5287" i="1"/>
  <c r="Q5287" i="1" s="1"/>
  <c r="P5288" i="1"/>
  <c r="Q5288" i="1" s="1"/>
  <c r="P5289" i="1"/>
  <c r="Q5289" i="1" s="1"/>
  <c r="P5290" i="1"/>
  <c r="Q5290" i="1" s="1"/>
  <c r="P5291" i="1"/>
  <c r="Q5291" i="1" s="1"/>
  <c r="P5292" i="1"/>
  <c r="Q5292" i="1" s="1"/>
  <c r="P5293" i="1"/>
  <c r="Q5293" i="1" s="1"/>
  <c r="P5294" i="1"/>
  <c r="Q5294" i="1" s="1"/>
  <c r="P5295" i="1"/>
  <c r="Q5295" i="1" s="1"/>
  <c r="P5296" i="1"/>
  <c r="Q5296" i="1" s="1"/>
  <c r="P5297" i="1"/>
  <c r="Q5297" i="1" s="1"/>
  <c r="P5298" i="1"/>
  <c r="Q5298" i="1" s="1"/>
  <c r="P5299" i="1"/>
  <c r="Q5299" i="1" s="1"/>
  <c r="P5300" i="1"/>
  <c r="Q5300" i="1" s="1"/>
  <c r="P5301" i="1"/>
  <c r="Q5301" i="1" s="1"/>
  <c r="P5302" i="1"/>
  <c r="Q5302" i="1" s="1"/>
  <c r="P5303" i="1"/>
  <c r="Q5303" i="1" s="1"/>
  <c r="P5304" i="1"/>
  <c r="Q5304" i="1" s="1"/>
  <c r="P5305" i="1"/>
  <c r="Q5305" i="1" s="1"/>
  <c r="P5306" i="1"/>
  <c r="Q5306" i="1" s="1"/>
  <c r="P5307" i="1"/>
  <c r="Q5307" i="1" s="1"/>
  <c r="P5308" i="1"/>
  <c r="Q5308" i="1" s="1"/>
  <c r="P5309" i="1"/>
  <c r="Q5309" i="1" s="1"/>
  <c r="P5310" i="1"/>
  <c r="Q5310" i="1" s="1"/>
  <c r="P5311" i="1"/>
  <c r="Q5311" i="1" s="1"/>
  <c r="P5312" i="1"/>
  <c r="Q5312" i="1" s="1"/>
  <c r="P5313" i="1"/>
  <c r="Q5313" i="1" s="1"/>
  <c r="P5314" i="1"/>
  <c r="Q5314" i="1" s="1"/>
  <c r="P5315" i="1"/>
  <c r="Q5315" i="1" s="1"/>
  <c r="P5316" i="1"/>
  <c r="Q5316" i="1" s="1"/>
  <c r="P5317" i="1"/>
  <c r="Q5317" i="1" s="1"/>
  <c r="P5318" i="1"/>
  <c r="Q5318" i="1" s="1"/>
  <c r="P5319" i="1"/>
  <c r="Q5319" i="1" s="1"/>
  <c r="P5320" i="1"/>
  <c r="Q5320" i="1" s="1"/>
  <c r="P5321" i="1"/>
  <c r="Q5321" i="1" s="1"/>
  <c r="P5322" i="1"/>
  <c r="Q5322" i="1" s="1"/>
  <c r="P5323" i="1"/>
  <c r="Q5323" i="1" s="1"/>
  <c r="P5324" i="1"/>
  <c r="Q5324" i="1" s="1"/>
  <c r="P5325" i="1"/>
  <c r="Q5325" i="1" s="1"/>
  <c r="P5326" i="1"/>
  <c r="Q5326" i="1" s="1"/>
  <c r="P5327" i="1"/>
  <c r="Q5327" i="1" s="1"/>
  <c r="P5328" i="1"/>
  <c r="Q5328" i="1" s="1"/>
  <c r="P5329" i="1"/>
  <c r="Q5329" i="1" s="1"/>
  <c r="P5330" i="1"/>
  <c r="Q5330" i="1" s="1"/>
  <c r="P5331" i="1"/>
  <c r="Q5331" i="1" s="1"/>
  <c r="P5332" i="1"/>
  <c r="Q5332" i="1" s="1"/>
  <c r="P5333" i="1"/>
  <c r="Q5333" i="1" s="1"/>
  <c r="P5334" i="1"/>
  <c r="Q5334" i="1" s="1"/>
  <c r="P5335" i="1"/>
  <c r="Q5335" i="1" s="1"/>
  <c r="P5336" i="1"/>
  <c r="Q5336" i="1" s="1"/>
  <c r="P5337" i="1"/>
  <c r="Q5337" i="1" s="1"/>
  <c r="P5338" i="1"/>
  <c r="Q5338" i="1" s="1"/>
  <c r="P5339" i="1"/>
  <c r="Q5339" i="1" s="1"/>
  <c r="P5340" i="1"/>
  <c r="Q5340" i="1" s="1"/>
  <c r="P5341" i="1"/>
  <c r="Q5341" i="1" s="1"/>
  <c r="P5342" i="1"/>
  <c r="Q5342" i="1" s="1"/>
  <c r="P5343" i="1"/>
  <c r="Q5343" i="1" s="1"/>
  <c r="P5344" i="1"/>
  <c r="Q5344" i="1" s="1"/>
  <c r="P5345" i="1"/>
  <c r="Q5345" i="1" s="1"/>
  <c r="P5346" i="1"/>
  <c r="Q5346" i="1" s="1"/>
  <c r="P5347" i="1"/>
  <c r="Q5347" i="1" s="1"/>
  <c r="P5348" i="1"/>
  <c r="Q5348" i="1" s="1"/>
  <c r="P5349" i="1"/>
  <c r="Q5349" i="1" s="1"/>
  <c r="P5350" i="1"/>
  <c r="Q5350" i="1" s="1"/>
  <c r="P5351" i="1"/>
  <c r="Q5351" i="1" s="1"/>
  <c r="P5352" i="1"/>
  <c r="Q5352" i="1" s="1"/>
  <c r="P5353" i="1"/>
  <c r="Q5353" i="1" s="1"/>
  <c r="P5354" i="1"/>
  <c r="Q5354" i="1" s="1"/>
  <c r="P5355" i="1"/>
  <c r="Q5355" i="1" s="1"/>
  <c r="P5356" i="1"/>
  <c r="Q5356" i="1" s="1"/>
  <c r="P5357" i="1"/>
  <c r="Q5357" i="1" s="1"/>
  <c r="P5358" i="1"/>
  <c r="Q5358" i="1" s="1"/>
  <c r="P5359" i="1"/>
  <c r="Q5359" i="1" s="1"/>
  <c r="P5360" i="1"/>
  <c r="Q5360" i="1" s="1"/>
  <c r="P5361" i="1"/>
  <c r="Q5361" i="1" s="1"/>
  <c r="P5362" i="1"/>
  <c r="Q5362" i="1" s="1"/>
  <c r="P5363" i="1"/>
  <c r="Q5363" i="1" s="1"/>
  <c r="P5364" i="1"/>
  <c r="Q5364" i="1" s="1"/>
  <c r="P5365" i="1"/>
  <c r="Q5365" i="1" s="1"/>
  <c r="P5366" i="1"/>
  <c r="Q5366" i="1" s="1"/>
  <c r="P5367" i="1"/>
  <c r="Q5367" i="1" s="1"/>
  <c r="P5368" i="1"/>
  <c r="Q5368" i="1" s="1"/>
  <c r="P5369" i="1"/>
  <c r="Q5369" i="1" s="1"/>
  <c r="P5370" i="1"/>
  <c r="Q5370" i="1" s="1"/>
  <c r="P5371" i="1"/>
  <c r="Q5371" i="1" s="1"/>
  <c r="P5372" i="1"/>
  <c r="Q5372" i="1" s="1"/>
  <c r="P5373" i="1"/>
  <c r="Q5373" i="1" s="1"/>
  <c r="P5374" i="1"/>
  <c r="Q5374" i="1" s="1"/>
  <c r="P5375" i="1"/>
  <c r="Q5375" i="1" s="1"/>
  <c r="P5376" i="1"/>
  <c r="Q5376" i="1" s="1"/>
  <c r="P5377" i="1"/>
  <c r="Q5377" i="1" s="1"/>
  <c r="P5378" i="1"/>
  <c r="Q5378" i="1" s="1"/>
  <c r="P5379" i="1"/>
  <c r="Q5379" i="1" s="1"/>
  <c r="P5380" i="1"/>
  <c r="Q5380" i="1" s="1"/>
  <c r="P5381" i="1"/>
  <c r="Q5381" i="1" s="1"/>
  <c r="P5382" i="1"/>
  <c r="Q5382" i="1" s="1"/>
  <c r="P5383" i="1"/>
  <c r="Q5383" i="1" s="1"/>
  <c r="P5384" i="1"/>
  <c r="Q5384" i="1" s="1"/>
  <c r="P5385" i="1"/>
  <c r="Q5385" i="1" s="1"/>
  <c r="P5386" i="1"/>
  <c r="Q5386" i="1" s="1"/>
  <c r="P5387" i="1"/>
  <c r="Q5387" i="1" s="1"/>
  <c r="P5388" i="1"/>
  <c r="Q5388" i="1" s="1"/>
  <c r="P5389" i="1"/>
  <c r="Q5389" i="1" s="1"/>
  <c r="P5390" i="1"/>
  <c r="Q5390" i="1" s="1"/>
  <c r="P5391" i="1"/>
  <c r="Q5391" i="1" s="1"/>
  <c r="P5392" i="1"/>
  <c r="Q5392" i="1" s="1"/>
  <c r="P5393" i="1"/>
  <c r="Q5393" i="1" s="1"/>
  <c r="P5394" i="1"/>
  <c r="Q5394" i="1" s="1"/>
  <c r="P5395" i="1"/>
  <c r="Q5395" i="1" s="1"/>
  <c r="P5396" i="1"/>
  <c r="Q5396" i="1" s="1"/>
  <c r="P5397" i="1"/>
  <c r="Q5397" i="1" s="1"/>
  <c r="P5398" i="1"/>
  <c r="Q5398" i="1" s="1"/>
  <c r="P5399" i="1"/>
  <c r="Q5399" i="1" s="1"/>
  <c r="P5400" i="1"/>
  <c r="Q5400" i="1" s="1"/>
  <c r="P5401" i="1"/>
  <c r="Q5401" i="1" s="1"/>
  <c r="P5402" i="1"/>
  <c r="Q5402" i="1" s="1"/>
  <c r="P5403" i="1"/>
  <c r="Q5403" i="1" s="1"/>
  <c r="P5404" i="1"/>
  <c r="Q5404" i="1" s="1"/>
  <c r="P5405" i="1"/>
  <c r="Q5405" i="1" s="1"/>
  <c r="P5406" i="1"/>
  <c r="Q5406" i="1" s="1"/>
  <c r="P5407" i="1"/>
  <c r="Q5407" i="1" s="1"/>
  <c r="P5408" i="1"/>
  <c r="Q5408" i="1" s="1"/>
  <c r="P5409" i="1"/>
  <c r="Q5409" i="1" s="1"/>
  <c r="P5410" i="1"/>
  <c r="Q5410" i="1" s="1"/>
  <c r="P5411" i="1"/>
  <c r="Q5411" i="1" s="1"/>
  <c r="P5412" i="1"/>
  <c r="Q5412" i="1" s="1"/>
  <c r="P5413" i="1"/>
  <c r="Q5413" i="1" s="1"/>
  <c r="P5414" i="1"/>
  <c r="Q5414" i="1" s="1"/>
  <c r="P5415" i="1"/>
  <c r="Q5415" i="1" s="1"/>
  <c r="P5416" i="1"/>
  <c r="Q5416" i="1" s="1"/>
  <c r="P5417" i="1"/>
  <c r="Q5417" i="1" s="1"/>
  <c r="P5418" i="1"/>
  <c r="Q5418" i="1" s="1"/>
  <c r="P5419" i="1"/>
  <c r="Q5419" i="1" s="1"/>
  <c r="P5420" i="1"/>
  <c r="Q5420" i="1" s="1"/>
  <c r="P5421" i="1"/>
  <c r="Q5421" i="1" s="1"/>
  <c r="P5422" i="1"/>
  <c r="Q5422" i="1" s="1"/>
  <c r="P5423" i="1"/>
  <c r="Q5423" i="1" s="1"/>
  <c r="P5424" i="1"/>
  <c r="Q5424" i="1" s="1"/>
  <c r="P5425" i="1"/>
  <c r="Q5425" i="1" s="1"/>
  <c r="P5426" i="1"/>
  <c r="Q5426" i="1" s="1"/>
  <c r="P5427" i="1"/>
  <c r="Q5427" i="1" s="1"/>
  <c r="P5428" i="1"/>
  <c r="Q5428" i="1" s="1"/>
  <c r="P5429" i="1"/>
  <c r="Q5429" i="1" s="1"/>
  <c r="P5430" i="1"/>
  <c r="Q5430" i="1" s="1"/>
  <c r="P5431" i="1"/>
  <c r="Q5431" i="1" s="1"/>
  <c r="P5432" i="1"/>
  <c r="Q5432" i="1" s="1"/>
  <c r="P5433" i="1"/>
  <c r="Q5433" i="1" s="1"/>
  <c r="P5434" i="1"/>
  <c r="Q5434" i="1" s="1"/>
  <c r="P5435" i="1"/>
  <c r="Q5435" i="1" s="1"/>
  <c r="P5436" i="1"/>
  <c r="Q5436" i="1" s="1"/>
  <c r="P5437" i="1"/>
  <c r="Q5437" i="1" s="1"/>
  <c r="P5438" i="1"/>
  <c r="Q5438" i="1" s="1"/>
  <c r="P5439" i="1"/>
  <c r="Q5439" i="1" s="1"/>
  <c r="P5440" i="1"/>
  <c r="Q5440" i="1" s="1"/>
  <c r="P5441" i="1"/>
  <c r="Q5441" i="1" s="1"/>
  <c r="P5442" i="1"/>
  <c r="Q5442" i="1" s="1"/>
  <c r="P5443" i="1"/>
  <c r="Q5443" i="1" s="1"/>
  <c r="P5444" i="1"/>
  <c r="Q5444" i="1" s="1"/>
  <c r="P5445" i="1"/>
  <c r="Q5445" i="1" s="1"/>
  <c r="P5446" i="1"/>
  <c r="Q5446" i="1" s="1"/>
  <c r="P5447" i="1"/>
  <c r="Q5447" i="1" s="1"/>
  <c r="P5448" i="1"/>
  <c r="Q5448" i="1" s="1"/>
  <c r="P5449" i="1"/>
  <c r="Q5449" i="1" s="1"/>
  <c r="P5450" i="1"/>
  <c r="Q5450" i="1" s="1"/>
  <c r="P5451" i="1"/>
  <c r="Q5451" i="1" s="1"/>
  <c r="P5452" i="1"/>
  <c r="Q5452" i="1" s="1"/>
  <c r="P5453" i="1"/>
  <c r="Q5453" i="1" s="1"/>
  <c r="P5454" i="1"/>
  <c r="Q5454" i="1" s="1"/>
  <c r="P5455" i="1"/>
  <c r="Q5455" i="1" s="1"/>
  <c r="P5456" i="1"/>
  <c r="Q5456" i="1" s="1"/>
  <c r="P5457" i="1"/>
  <c r="Q5457" i="1" s="1"/>
  <c r="P5458" i="1"/>
  <c r="Q5458" i="1" s="1"/>
  <c r="P5459" i="1"/>
  <c r="Q5459" i="1" s="1"/>
  <c r="P5460" i="1"/>
  <c r="Q5460" i="1" s="1"/>
  <c r="P5461" i="1"/>
  <c r="Q5461" i="1" s="1"/>
  <c r="P5462" i="1"/>
  <c r="Q5462" i="1" s="1"/>
  <c r="P5463" i="1"/>
  <c r="Q5463" i="1" s="1"/>
  <c r="P5464" i="1"/>
  <c r="Q5464" i="1" s="1"/>
  <c r="P5465" i="1"/>
  <c r="Q5465" i="1" s="1"/>
  <c r="P5466" i="1"/>
  <c r="Q5466" i="1" s="1"/>
  <c r="P5467" i="1"/>
  <c r="Q5467" i="1" s="1"/>
  <c r="P5468" i="1"/>
  <c r="Q5468" i="1" s="1"/>
  <c r="P5469" i="1"/>
  <c r="Q5469" i="1" s="1"/>
  <c r="P5470" i="1"/>
  <c r="Q5470" i="1" s="1"/>
  <c r="P5471" i="1"/>
  <c r="Q5471" i="1" s="1"/>
  <c r="P5472" i="1"/>
  <c r="Q5472" i="1" s="1"/>
  <c r="P5473" i="1"/>
  <c r="Q5473" i="1" s="1"/>
  <c r="P5474" i="1"/>
  <c r="Q5474" i="1" s="1"/>
  <c r="P5475" i="1"/>
  <c r="Q5475" i="1" s="1"/>
  <c r="P5476" i="1"/>
  <c r="Q5476" i="1" s="1"/>
  <c r="P5477" i="1"/>
  <c r="Q5477" i="1" s="1"/>
  <c r="P5478" i="1"/>
  <c r="Q5478" i="1" s="1"/>
  <c r="P5479" i="1"/>
  <c r="Q5479" i="1" s="1"/>
  <c r="P5480" i="1"/>
  <c r="Q5480" i="1" s="1"/>
  <c r="P5481" i="1"/>
  <c r="Q5481" i="1" s="1"/>
  <c r="P5482" i="1"/>
  <c r="Q5482" i="1" s="1"/>
  <c r="P5483" i="1"/>
  <c r="Q5483" i="1" s="1"/>
  <c r="P5484" i="1"/>
  <c r="Q5484" i="1" s="1"/>
  <c r="P5485" i="1"/>
  <c r="Q5485" i="1" s="1"/>
  <c r="P5486" i="1"/>
  <c r="Q5486" i="1" s="1"/>
  <c r="P5487" i="1"/>
  <c r="Q5487" i="1" s="1"/>
  <c r="P5488" i="1"/>
  <c r="Q5488" i="1" s="1"/>
  <c r="P5489" i="1"/>
  <c r="Q5489" i="1" s="1"/>
  <c r="P5490" i="1"/>
  <c r="Q5490" i="1" s="1"/>
  <c r="P5491" i="1"/>
  <c r="Q5491" i="1" s="1"/>
  <c r="P5492" i="1"/>
  <c r="Q5492" i="1" s="1"/>
  <c r="P5493" i="1"/>
  <c r="Q5493" i="1" s="1"/>
  <c r="P5494" i="1"/>
  <c r="Q5494" i="1" s="1"/>
  <c r="P5495" i="1"/>
  <c r="Q5495" i="1" s="1"/>
  <c r="P5496" i="1"/>
  <c r="Q5496" i="1" s="1"/>
  <c r="P5497" i="1"/>
  <c r="Q5497" i="1" s="1"/>
  <c r="P5498" i="1"/>
  <c r="Q5498" i="1" s="1"/>
  <c r="P5499" i="1"/>
  <c r="Q5499" i="1" s="1"/>
  <c r="P5500" i="1"/>
  <c r="Q5500" i="1" s="1"/>
  <c r="P5501" i="1"/>
  <c r="Q5501" i="1" s="1"/>
  <c r="P5502" i="1"/>
  <c r="Q5502" i="1" s="1"/>
  <c r="P5503" i="1"/>
  <c r="Q5503" i="1" s="1"/>
  <c r="P5504" i="1"/>
  <c r="Q5504" i="1" s="1"/>
  <c r="P5505" i="1"/>
  <c r="Q5505" i="1" s="1"/>
  <c r="P5506" i="1"/>
  <c r="Q5506" i="1" s="1"/>
  <c r="P5507" i="1"/>
  <c r="Q5507" i="1" s="1"/>
  <c r="P5508" i="1"/>
  <c r="Q5508" i="1" s="1"/>
  <c r="P5509" i="1"/>
  <c r="Q5509" i="1" s="1"/>
  <c r="P5510" i="1"/>
  <c r="Q5510" i="1" s="1"/>
  <c r="P5511" i="1"/>
  <c r="Q5511" i="1" s="1"/>
  <c r="P5512" i="1"/>
  <c r="Q5512" i="1" s="1"/>
  <c r="P5513" i="1"/>
  <c r="Q5513" i="1" s="1"/>
  <c r="P5514" i="1"/>
  <c r="Q5514" i="1" s="1"/>
  <c r="P5515" i="1"/>
  <c r="Q5515" i="1" s="1"/>
  <c r="P5516" i="1"/>
  <c r="Q5516" i="1" s="1"/>
  <c r="P5517" i="1"/>
  <c r="Q5517" i="1" s="1"/>
  <c r="P5518" i="1"/>
  <c r="Q5518" i="1" s="1"/>
  <c r="P5519" i="1"/>
  <c r="Q5519" i="1" s="1"/>
  <c r="P5520" i="1"/>
  <c r="Q5520" i="1" s="1"/>
  <c r="P5521" i="1"/>
  <c r="Q5521" i="1" s="1"/>
  <c r="P5522" i="1"/>
  <c r="Q5522" i="1" s="1"/>
  <c r="P5523" i="1"/>
  <c r="Q5523" i="1" s="1"/>
  <c r="P5524" i="1"/>
  <c r="Q5524" i="1" s="1"/>
  <c r="P5525" i="1"/>
  <c r="Q5525" i="1" s="1"/>
  <c r="P5526" i="1"/>
  <c r="Q5526" i="1" s="1"/>
  <c r="P5527" i="1"/>
  <c r="Q5527" i="1" s="1"/>
  <c r="P5528" i="1"/>
  <c r="Q5528" i="1" s="1"/>
  <c r="P5529" i="1"/>
  <c r="Q5529" i="1" s="1"/>
  <c r="P5530" i="1"/>
  <c r="Q5530" i="1" s="1"/>
  <c r="P5531" i="1"/>
  <c r="Q5531" i="1" s="1"/>
  <c r="P5532" i="1"/>
  <c r="Q5532" i="1" s="1"/>
  <c r="P5533" i="1"/>
  <c r="Q5533" i="1" s="1"/>
  <c r="P5534" i="1"/>
  <c r="Q5534" i="1" s="1"/>
  <c r="P5535" i="1"/>
  <c r="Q5535" i="1" s="1"/>
  <c r="P5536" i="1"/>
  <c r="Q5536" i="1" s="1"/>
  <c r="P5537" i="1"/>
  <c r="Q5537" i="1" s="1"/>
  <c r="P5538" i="1"/>
  <c r="Q5538" i="1" s="1"/>
  <c r="P5539" i="1"/>
  <c r="Q5539" i="1" s="1"/>
  <c r="P5540" i="1"/>
  <c r="Q5540" i="1" s="1"/>
  <c r="P5541" i="1"/>
  <c r="Q5541" i="1" s="1"/>
  <c r="P5542" i="1"/>
  <c r="Q5542" i="1" s="1"/>
  <c r="P5543" i="1"/>
  <c r="Q5543" i="1" s="1"/>
  <c r="P5544" i="1"/>
  <c r="Q5544" i="1" s="1"/>
  <c r="P5545" i="1"/>
  <c r="Q5545" i="1" s="1"/>
  <c r="P5546" i="1"/>
  <c r="Q5546" i="1" s="1"/>
  <c r="P5547" i="1"/>
  <c r="Q5547" i="1" s="1"/>
  <c r="P5548" i="1"/>
  <c r="Q5548" i="1" s="1"/>
  <c r="P5549" i="1"/>
  <c r="Q5549" i="1" s="1"/>
  <c r="P5550" i="1"/>
  <c r="Q5550" i="1" s="1"/>
  <c r="P5551" i="1"/>
  <c r="Q5551" i="1" s="1"/>
  <c r="P5552" i="1"/>
  <c r="Q5552" i="1" s="1"/>
  <c r="P5553" i="1"/>
  <c r="Q5553" i="1" s="1"/>
  <c r="P5554" i="1"/>
  <c r="Q5554" i="1" s="1"/>
  <c r="P5555" i="1"/>
  <c r="Q5555" i="1" s="1"/>
  <c r="P5556" i="1"/>
  <c r="Q5556" i="1" s="1"/>
  <c r="P5557" i="1"/>
  <c r="Q5557" i="1" s="1"/>
  <c r="P5558" i="1"/>
  <c r="Q5558" i="1" s="1"/>
  <c r="P5559" i="1"/>
  <c r="Q5559" i="1" s="1"/>
  <c r="P5560" i="1"/>
  <c r="Q5560" i="1" s="1"/>
  <c r="P5561" i="1"/>
  <c r="Q5561" i="1" s="1"/>
  <c r="P5562" i="1"/>
  <c r="Q5562" i="1" s="1"/>
  <c r="P5563" i="1"/>
  <c r="Q5563" i="1" s="1"/>
  <c r="P5564" i="1"/>
  <c r="Q5564" i="1" s="1"/>
  <c r="P5565" i="1"/>
  <c r="Q5565" i="1" s="1"/>
  <c r="P5566" i="1"/>
  <c r="Q5566" i="1" s="1"/>
  <c r="P5567" i="1"/>
  <c r="Q5567" i="1" s="1"/>
  <c r="P5568" i="1"/>
  <c r="Q5568" i="1" s="1"/>
  <c r="P5569" i="1"/>
  <c r="Q5569" i="1" s="1"/>
  <c r="P5570" i="1"/>
  <c r="Q5570" i="1" s="1"/>
  <c r="P5571" i="1"/>
  <c r="Q5571" i="1" s="1"/>
  <c r="P5572" i="1"/>
  <c r="Q5572" i="1" s="1"/>
  <c r="P5573" i="1"/>
  <c r="Q5573" i="1" s="1"/>
  <c r="P5574" i="1"/>
  <c r="Q5574" i="1" s="1"/>
  <c r="P5575" i="1"/>
  <c r="Q5575" i="1" s="1"/>
  <c r="P5576" i="1"/>
  <c r="Q5576" i="1" s="1"/>
  <c r="P5577" i="1"/>
  <c r="Q5577" i="1" s="1"/>
  <c r="P5578" i="1"/>
  <c r="Q5578" i="1" s="1"/>
  <c r="P5579" i="1"/>
  <c r="Q5579" i="1" s="1"/>
  <c r="P5580" i="1"/>
  <c r="Q5580" i="1" s="1"/>
  <c r="P5581" i="1"/>
  <c r="Q5581" i="1" s="1"/>
  <c r="P5582" i="1"/>
  <c r="Q5582" i="1" s="1"/>
  <c r="P5583" i="1"/>
  <c r="Q5583" i="1" s="1"/>
  <c r="P5584" i="1"/>
  <c r="Q5584" i="1" s="1"/>
  <c r="P5585" i="1"/>
  <c r="Q5585" i="1" s="1"/>
  <c r="P5586" i="1"/>
  <c r="Q5586" i="1" s="1"/>
  <c r="P5587" i="1"/>
  <c r="Q5587" i="1" s="1"/>
  <c r="P5588" i="1"/>
  <c r="Q5588" i="1" s="1"/>
  <c r="P5589" i="1"/>
  <c r="Q5589" i="1" s="1"/>
  <c r="P5590" i="1"/>
  <c r="Q5590" i="1" s="1"/>
  <c r="P5591" i="1"/>
  <c r="Q5591" i="1" s="1"/>
  <c r="P5592" i="1"/>
  <c r="Q5592" i="1" s="1"/>
  <c r="P5593" i="1"/>
  <c r="Q5593" i="1" s="1"/>
  <c r="P5594" i="1"/>
  <c r="Q5594" i="1" s="1"/>
  <c r="P5595" i="1"/>
  <c r="Q5595" i="1" s="1"/>
  <c r="P5596" i="1"/>
  <c r="Q5596" i="1" s="1"/>
  <c r="P5597" i="1"/>
  <c r="Q5597" i="1" s="1"/>
  <c r="P5598" i="1"/>
  <c r="Q5598" i="1" s="1"/>
  <c r="P5599" i="1"/>
  <c r="Q5599" i="1" s="1"/>
  <c r="P5600" i="1"/>
  <c r="Q5600" i="1" s="1"/>
  <c r="P5601" i="1"/>
  <c r="Q5601" i="1" s="1"/>
  <c r="P5602" i="1"/>
  <c r="Q5602" i="1" s="1"/>
  <c r="P5603" i="1"/>
  <c r="Q5603" i="1" s="1"/>
  <c r="P5604" i="1"/>
  <c r="Q5604" i="1" s="1"/>
  <c r="P5605" i="1"/>
  <c r="Q5605" i="1" s="1"/>
  <c r="P5606" i="1"/>
  <c r="Q5606" i="1" s="1"/>
  <c r="P5607" i="1"/>
  <c r="Q5607" i="1" s="1"/>
  <c r="P5608" i="1"/>
  <c r="Q5608" i="1" s="1"/>
  <c r="P5609" i="1"/>
  <c r="Q5609" i="1" s="1"/>
  <c r="P5610" i="1"/>
  <c r="Q5610" i="1" s="1"/>
  <c r="P5611" i="1"/>
  <c r="Q5611" i="1" s="1"/>
  <c r="P5612" i="1"/>
  <c r="Q5612" i="1" s="1"/>
  <c r="P5613" i="1"/>
  <c r="Q5613" i="1" s="1"/>
  <c r="P5614" i="1"/>
  <c r="Q5614" i="1" s="1"/>
  <c r="P5615" i="1"/>
  <c r="Q5615" i="1" s="1"/>
  <c r="P5616" i="1"/>
  <c r="Q5616" i="1" s="1"/>
  <c r="P5617" i="1"/>
  <c r="Q5617" i="1" s="1"/>
  <c r="P5618" i="1"/>
  <c r="Q5618" i="1" s="1"/>
  <c r="P5619" i="1"/>
  <c r="Q5619" i="1" s="1"/>
  <c r="P5620" i="1"/>
  <c r="Q5620" i="1" s="1"/>
  <c r="P5621" i="1"/>
  <c r="Q5621" i="1" s="1"/>
  <c r="P5622" i="1"/>
  <c r="Q5622" i="1" s="1"/>
  <c r="P5623" i="1"/>
  <c r="Q5623" i="1" s="1"/>
  <c r="P5624" i="1"/>
  <c r="Q5624" i="1" s="1"/>
  <c r="P5625" i="1"/>
  <c r="Q5625" i="1" s="1"/>
  <c r="P5626" i="1"/>
  <c r="Q5626" i="1" s="1"/>
  <c r="P5627" i="1"/>
  <c r="Q5627" i="1" s="1"/>
  <c r="P5628" i="1"/>
  <c r="Q5628" i="1" s="1"/>
  <c r="P5629" i="1"/>
  <c r="Q5629" i="1" s="1"/>
  <c r="P5630" i="1"/>
  <c r="Q5630" i="1" s="1"/>
  <c r="P5631" i="1"/>
  <c r="Q5631" i="1" s="1"/>
  <c r="P5632" i="1"/>
  <c r="Q5632" i="1" s="1"/>
  <c r="P5633" i="1"/>
  <c r="Q5633" i="1" s="1"/>
  <c r="P5634" i="1"/>
  <c r="Q5634" i="1" s="1"/>
  <c r="P5635" i="1"/>
  <c r="Q5635" i="1" s="1"/>
  <c r="P5636" i="1"/>
  <c r="Q5636" i="1" s="1"/>
  <c r="P5637" i="1"/>
  <c r="Q5637" i="1" s="1"/>
  <c r="P5638" i="1"/>
  <c r="Q5638" i="1" s="1"/>
  <c r="P5639" i="1"/>
  <c r="Q5639" i="1" s="1"/>
  <c r="P5640" i="1"/>
  <c r="Q5640" i="1" s="1"/>
  <c r="P5641" i="1"/>
  <c r="Q5641" i="1" s="1"/>
  <c r="P5642" i="1"/>
  <c r="Q5642" i="1" s="1"/>
  <c r="P5643" i="1"/>
  <c r="Q5643" i="1" s="1"/>
  <c r="P5644" i="1"/>
  <c r="Q5644" i="1" s="1"/>
  <c r="P5645" i="1"/>
  <c r="Q5645" i="1" s="1"/>
  <c r="P5646" i="1"/>
  <c r="Q5646" i="1" s="1"/>
  <c r="P5647" i="1"/>
  <c r="Q5647" i="1" s="1"/>
  <c r="P5648" i="1"/>
  <c r="Q5648" i="1" s="1"/>
  <c r="P5649" i="1"/>
  <c r="Q5649" i="1" s="1"/>
  <c r="P5650" i="1"/>
  <c r="Q5650" i="1" s="1"/>
  <c r="P5651" i="1"/>
  <c r="Q5651" i="1" s="1"/>
  <c r="P5652" i="1"/>
  <c r="Q5652" i="1" s="1"/>
  <c r="P5653" i="1"/>
  <c r="Q5653" i="1" s="1"/>
  <c r="P5654" i="1"/>
  <c r="Q5654" i="1" s="1"/>
  <c r="P5655" i="1"/>
  <c r="Q5655" i="1" s="1"/>
  <c r="P5656" i="1"/>
  <c r="Q5656" i="1" s="1"/>
  <c r="P5657" i="1"/>
  <c r="Q5657" i="1" s="1"/>
  <c r="P5658" i="1"/>
  <c r="Q5658" i="1" s="1"/>
  <c r="P5659" i="1"/>
  <c r="Q5659" i="1" s="1"/>
  <c r="P5660" i="1"/>
  <c r="Q5660" i="1" s="1"/>
  <c r="P5661" i="1"/>
  <c r="Q5661" i="1" s="1"/>
  <c r="P5662" i="1"/>
  <c r="Q5662" i="1" s="1"/>
  <c r="P5663" i="1"/>
  <c r="Q5663" i="1" s="1"/>
  <c r="P5664" i="1"/>
  <c r="Q5664" i="1" s="1"/>
  <c r="P5665" i="1"/>
  <c r="Q5665" i="1" s="1"/>
  <c r="P5666" i="1"/>
  <c r="Q5666" i="1" s="1"/>
  <c r="P5667" i="1"/>
  <c r="Q5667" i="1" s="1"/>
  <c r="P5668" i="1"/>
  <c r="Q5668" i="1" s="1"/>
  <c r="P5669" i="1"/>
  <c r="Q5669" i="1" s="1"/>
  <c r="P5670" i="1"/>
  <c r="Q5670" i="1" s="1"/>
  <c r="P5671" i="1"/>
  <c r="Q5671" i="1" s="1"/>
  <c r="P5672" i="1"/>
  <c r="Q5672" i="1" s="1"/>
  <c r="P5673" i="1"/>
  <c r="Q5673" i="1" s="1"/>
  <c r="P5674" i="1"/>
  <c r="Q5674" i="1" s="1"/>
  <c r="P5675" i="1"/>
  <c r="Q5675" i="1" s="1"/>
  <c r="P5676" i="1"/>
  <c r="Q5676" i="1" s="1"/>
  <c r="P5677" i="1"/>
  <c r="Q5677" i="1" s="1"/>
  <c r="P5678" i="1"/>
  <c r="Q5678" i="1" s="1"/>
  <c r="P5679" i="1"/>
  <c r="Q5679" i="1" s="1"/>
  <c r="P5680" i="1"/>
  <c r="Q5680" i="1" s="1"/>
  <c r="P5681" i="1"/>
  <c r="Q5681" i="1" s="1"/>
  <c r="P5682" i="1"/>
  <c r="Q5682" i="1" s="1"/>
  <c r="P5683" i="1"/>
  <c r="Q5683" i="1" s="1"/>
  <c r="P5684" i="1"/>
  <c r="Q5684" i="1" s="1"/>
  <c r="P5685" i="1"/>
  <c r="Q5685" i="1" s="1"/>
  <c r="P5686" i="1"/>
  <c r="Q5686" i="1" s="1"/>
  <c r="P5687" i="1"/>
  <c r="Q5687" i="1" s="1"/>
  <c r="P5688" i="1"/>
  <c r="Q5688" i="1" s="1"/>
  <c r="P5689" i="1"/>
  <c r="Q5689" i="1" s="1"/>
  <c r="P5690" i="1"/>
  <c r="Q5690" i="1" s="1"/>
  <c r="P5691" i="1"/>
  <c r="Q5691" i="1" s="1"/>
  <c r="P5692" i="1"/>
  <c r="Q5692" i="1" s="1"/>
  <c r="P5693" i="1"/>
  <c r="Q5693" i="1" s="1"/>
  <c r="P5694" i="1"/>
  <c r="Q5694" i="1" s="1"/>
  <c r="P5695" i="1"/>
  <c r="Q5695" i="1" s="1"/>
  <c r="P5696" i="1"/>
  <c r="Q5696" i="1" s="1"/>
  <c r="P5697" i="1"/>
  <c r="Q5697" i="1" s="1"/>
  <c r="P5698" i="1"/>
  <c r="Q5698" i="1" s="1"/>
  <c r="P5699" i="1"/>
  <c r="Q5699" i="1" s="1"/>
  <c r="P5700" i="1"/>
  <c r="Q5700" i="1" s="1"/>
  <c r="P5701" i="1"/>
  <c r="Q5701" i="1" s="1"/>
  <c r="P5702" i="1"/>
  <c r="Q5702" i="1" s="1"/>
  <c r="P5703" i="1"/>
  <c r="Q5703" i="1" s="1"/>
  <c r="P5704" i="1"/>
  <c r="Q5704" i="1" s="1"/>
  <c r="P5705" i="1"/>
  <c r="Q5705" i="1" s="1"/>
  <c r="P5706" i="1"/>
  <c r="Q5706" i="1" s="1"/>
  <c r="P5707" i="1"/>
  <c r="Q5707" i="1" s="1"/>
  <c r="P5708" i="1"/>
  <c r="Q5708" i="1" s="1"/>
  <c r="P5709" i="1"/>
  <c r="Q5709" i="1" s="1"/>
  <c r="P5710" i="1"/>
  <c r="Q5710" i="1" s="1"/>
  <c r="P5711" i="1"/>
  <c r="Q5711" i="1" s="1"/>
  <c r="P5712" i="1"/>
  <c r="Q5712" i="1" s="1"/>
  <c r="P5713" i="1"/>
  <c r="Q5713" i="1" s="1"/>
  <c r="P5714" i="1"/>
  <c r="Q5714" i="1" s="1"/>
  <c r="P5715" i="1"/>
  <c r="Q5715" i="1" s="1"/>
  <c r="P5716" i="1"/>
  <c r="Q5716" i="1" s="1"/>
  <c r="P5717" i="1"/>
  <c r="Q5717" i="1" s="1"/>
  <c r="P5718" i="1"/>
  <c r="Q5718" i="1" s="1"/>
  <c r="P5719" i="1"/>
  <c r="Q5719" i="1" s="1"/>
  <c r="P5720" i="1"/>
  <c r="Q5720" i="1" s="1"/>
  <c r="P5721" i="1"/>
  <c r="Q5721" i="1" s="1"/>
  <c r="P5722" i="1"/>
  <c r="Q5722" i="1" s="1"/>
  <c r="P5723" i="1"/>
  <c r="Q5723" i="1" s="1"/>
  <c r="P5724" i="1"/>
  <c r="Q5724" i="1" s="1"/>
  <c r="P5725" i="1"/>
  <c r="Q5725" i="1" s="1"/>
  <c r="P5726" i="1"/>
  <c r="Q5726" i="1" s="1"/>
  <c r="P5727" i="1"/>
  <c r="Q5727" i="1" s="1"/>
  <c r="P5728" i="1"/>
  <c r="Q5728" i="1" s="1"/>
  <c r="P5729" i="1"/>
  <c r="Q5729" i="1" s="1"/>
  <c r="P5730" i="1"/>
  <c r="Q5730" i="1" s="1"/>
  <c r="P5731" i="1"/>
  <c r="Q5731" i="1" s="1"/>
  <c r="P5732" i="1"/>
  <c r="Q5732" i="1" s="1"/>
  <c r="P5733" i="1"/>
  <c r="Q5733" i="1" s="1"/>
  <c r="P5734" i="1"/>
  <c r="Q5734" i="1" s="1"/>
  <c r="P5735" i="1"/>
  <c r="Q5735" i="1" s="1"/>
  <c r="P5736" i="1"/>
  <c r="Q5736" i="1" s="1"/>
  <c r="P5737" i="1"/>
  <c r="Q5737" i="1" s="1"/>
  <c r="P5738" i="1"/>
  <c r="Q5738" i="1" s="1"/>
  <c r="P5739" i="1"/>
  <c r="Q5739" i="1" s="1"/>
  <c r="P5740" i="1"/>
  <c r="Q5740" i="1" s="1"/>
  <c r="P5741" i="1"/>
  <c r="Q5741" i="1" s="1"/>
  <c r="P5742" i="1"/>
  <c r="Q5742" i="1" s="1"/>
  <c r="P5743" i="1"/>
  <c r="Q5743" i="1" s="1"/>
  <c r="P5744" i="1"/>
  <c r="Q5744" i="1" s="1"/>
  <c r="P5745" i="1"/>
  <c r="Q5745" i="1" s="1"/>
  <c r="P5746" i="1"/>
  <c r="Q5746" i="1" s="1"/>
  <c r="P5747" i="1"/>
  <c r="Q5747" i="1" s="1"/>
  <c r="P5748" i="1"/>
  <c r="Q5748" i="1" s="1"/>
  <c r="P5749" i="1"/>
  <c r="Q5749" i="1" s="1"/>
  <c r="P5750" i="1"/>
  <c r="Q5750" i="1" s="1"/>
  <c r="P5751" i="1"/>
  <c r="Q5751" i="1" s="1"/>
  <c r="P5752" i="1"/>
  <c r="Q5752" i="1" s="1"/>
  <c r="P5753" i="1"/>
  <c r="Q5753" i="1" s="1"/>
  <c r="P5754" i="1"/>
  <c r="Q5754" i="1" s="1"/>
  <c r="P5755" i="1"/>
  <c r="Q5755" i="1" s="1"/>
  <c r="P5756" i="1"/>
  <c r="Q5756" i="1" s="1"/>
  <c r="P5757" i="1"/>
  <c r="Q5757" i="1" s="1"/>
  <c r="P5758" i="1"/>
  <c r="Q5758" i="1" s="1"/>
  <c r="P5759" i="1"/>
  <c r="Q5759" i="1" s="1"/>
  <c r="P5760" i="1"/>
  <c r="Q5760" i="1" s="1"/>
  <c r="P5761" i="1"/>
  <c r="Q5761" i="1" s="1"/>
  <c r="P5762" i="1"/>
  <c r="Q5762" i="1" s="1"/>
  <c r="P5763" i="1"/>
  <c r="Q5763" i="1" s="1"/>
  <c r="P5764" i="1"/>
  <c r="Q5764" i="1" s="1"/>
  <c r="P5765" i="1"/>
  <c r="Q5765" i="1" s="1"/>
  <c r="P5766" i="1"/>
  <c r="Q5766" i="1" s="1"/>
  <c r="P5767" i="1"/>
  <c r="Q5767" i="1" s="1"/>
  <c r="P5768" i="1"/>
  <c r="Q5768" i="1" s="1"/>
  <c r="P5769" i="1"/>
  <c r="Q5769" i="1" s="1"/>
  <c r="P5770" i="1"/>
  <c r="Q5770" i="1" s="1"/>
  <c r="P5771" i="1"/>
  <c r="Q5771" i="1" s="1"/>
  <c r="P5772" i="1"/>
  <c r="Q5772" i="1" s="1"/>
  <c r="P5773" i="1"/>
  <c r="Q5773" i="1" s="1"/>
  <c r="P5774" i="1"/>
  <c r="Q5774" i="1" s="1"/>
  <c r="P5775" i="1"/>
  <c r="Q5775" i="1" s="1"/>
  <c r="P5776" i="1"/>
  <c r="Q5776" i="1" s="1"/>
  <c r="P5777" i="1"/>
  <c r="Q5777" i="1" s="1"/>
  <c r="P5778" i="1"/>
  <c r="Q5778" i="1" s="1"/>
  <c r="P5779" i="1"/>
  <c r="Q5779" i="1" s="1"/>
  <c r="P5780" i="1"/>
  <c r="Q5780" i="1" s="1"/>
  <c r="P5781" i="1"/>
  <c r="Q5781" i="1" s="1"/>
  <c r="P5782" i="1"/>
  <c r="Q5782" i="1" s="1"/>
  <c r="P5783" i="1"/>
  <c r="Q5783" i="1" s="1"/>
  <c r="P5784" i="1"/>
  <c r="Q5784" i="1" s="1"/>
  <c r="P5785" i="1"/>
  <c r="Q5785" i="1" s="1"/>
  <c r="P5786" i="1"/>
  <c r="Q5786" i="1" s="1"/>
  <c r="P5787" i="1"/>
  <c r="Q5787" i="1" s="1"/>
  <c r="P5788" i="1"/>
  <c r="Q5788" i="1" s="1"/>
  <c r="P5789" i="1"/>
  <c r="Q5789" i="1" s="1"/>
  <c r="P5790" i="1"/>
  <c r="Q5790" i="1" s="1"/>
  <c r="P5791" i="1"/>
  <c r="Q5791" i="1" s="1"/>
  <c r="P5792" i="1"/>
  <c r="Q5792" i="1" s="1"/>
  <c r="P5793" i="1"/>
  <c r="Q5793" i="1" s="1"/>
  <c r="P5794" i="1"/>
  <c r="Q5794" i="1" s="1"/>
  <c r="P5795" i="1"/>
  <c r="Q5795" i="1" s="1"/>
  <c r="P5796" i="1"/>
  <c r="Q5796" i="1" s="1"/>
  <c r="P5797" i="1"/>
  <c r="Q5797" i="1" s="1"/>
  <c r="P5798" i="1"/>
  <c r="Q5798" i="1" s="1"/>
  <c r="P5799" i="1"/>
  <c r="Q5799" i="1" s="1"/>
  <c r="P5800" i="1"/>
  <c r="Q5800" i="1" s="1"/>
  <c r="P5801" i="1"/>
  <c r="Q5801" i="1" s="1"/>
  <c r="P5802" i="1"/>
  <c r="Q5802" i="1" s="1"/>
  <c r="P5803" i="1"/>
  <c r="Q5803" i="1" s="1"/>
  <c r="P5804" i="1"/>
  <c r="Q5804" i="1" s="1"/>
  <c r="P5805" i="1"/>
  <c r="Q5805" i="1" s="1"/>
  <c r="P5806" i="1"/>
  <c r="Q5806" i="1" s="1"/>
  <c r="P5807" i="1"/>
  <c r="Q5807" i="1" s="1"/>
  <c r="P5808" i="1"/>
  <c r="Q5808" i="1" s="1"/>
  <c r="P5809" i="1"/>
  <c r="Q5809" i="1" s="1"/>
  <c r="P5810" i="1"/>
  <c r="Q5810" i="1" s="1"/>
  <c r="P5811" i="1"/>
  <c r="Q5811" i="1" s="1"/>
  <c r="P5812" i="1"/>
  <c r="Q5812" i="1" s="1"/>
  <c r="P5813" i="1"/>
  <c r="Q5813" i="1" s="1"/>
  <c r="P5814" i="1"/>
  <c r="Q5814" i="1" s="1"/>
  <c r="P5815" i="1"/>
  <c r="Q5815" i="1" s="1"/>
  <c r="P5816" i="1"/>
  <c r="Q5816" i="1" s="1"/>
  <c r="P5817" i="1"/>
  <c r="Q5817" i="1" s="1"/>
  <c r="P5818" i="1"/>
  <c r="Q5818" i="1" s="1"/>
  <c r="P5819" i="1"/>
  <c r="Q5819" i="1" s="1"/>
  <c r="P5820" i="1"/>
  <c r="Q5820" i="1" s="1"/>
  <c r="P5821" i="1"/>
  <c r="Q5821" i="1" s="1"/>
  <c r="P5822" i="1"/>
  <c r="Q5822" i="1" s="1"/>
  <c r="P5823" i="1"/>
  <c r="Q5823" i="1" s="1"/>
  <c r="P5824" i="1"/>
  <c r="Q5824" i="1" s="1"/>
  <c r="P5825" i="1"/>
  <c r="Q5825" i="1" s="1"/>
  <c r="P5826" i="1"/>
  <c r="Q5826" i="1" s="1"/>
  <c r="P5827" i="1"/>
  <c r="Q5827" i="1" s="1"/>
  <c r="P5828" i="1"/>
  <c r="Q5828" i="1" s="1"/>
  <c r="P5829" i="1"/>
  <c r="Q5829" i="1" s="1"/>
  <c r="P5830" i="1"/>
  <c r="Q5830" i="1" s="1"/>
  <c r="P5831" i="1"/>
  <c r="Q5831" i="1" s="1"/>
  <c r="P5832" i="1"/>
  <c r="Q5832" i="1" s="1"/>
  <c r="P5833" i="1"/>
  <c r="Q5833" i="1" s="1"/>
  <c r="P5834" i="1"/>
  <c r="Q5834" i="1" s="1"/>
  <c r="P5835" i="1"/>
  <c r="Q5835" i="1" s="1"/>
  <c r="P5836" i="1"/>
  <c r="Q5836" i="1" s="1"/>
  <c r="P5837" i="1"/>
  <c r="Q5837" i="1" s="1"/>
  <c r="P5838" i="1"/>
  <c r="Q5838" i="1" s="1"/>
  <c r="P5839" i="1"/>
  <c r="Q5839" i="1" s="1"/>
  <c r="P5840" i="1"/>
  <c r="Q5840" i="1" s="1"/>
  <c r="P5841" i="1"/>
  <c r="Q5841" i="1" s="1"/>
  <c r="P5842" i="1"/>
  <c r="Q5842" i="1" s="1"/>
  <c r="P5843" i="1"/>
  <c r="Q5843" i="1" s="1"/>
  <c r="P5844" i="1"/>
  <c r="Q5844" i="1" s="1"/>
  <c r="P5845" i="1"/>
  <c r="Q5845" i="1" s="1"/>
  <c r="P5846" i="1"/>
  <c r="Q5846" i="1" s="1"/>
  <c r="P5847" i="1"/>
  <c r="Q5847" i="1" s="1"/>
  <c r="P5848" i="1"/>
  <c r="Q5848" i="1" s="1"/>
  <c r="P5849" i="1"/>
  <c r="Q5849" i="1" s="1"/>
  <c r="P5850" i="1"/>
  <c r="Q5850" i="1" s="1"/>
  <c r="P5851" i="1"/>
  <c r="Q5851" i="1" s="1"/>
  <c r="P5852" i="1"/>
  <c r="Q5852" i="1" s="1"/>
  <c r="P5853" i="1"/>
  <c r="Q5853" i="1" s="1"/>
  <c r="P5854" i="1"/>
  <c r="Q5854" i="1" s="1"/>
  <c r="P5855" i="1"/>
  <c r="Q5855" i="1" s="1"/>
  <c r="P5856" i="1"/>
  <c r="Q5856" i="1" s="1"/>
  <c r="P5857" i="1"/>
  <c r="Q5857" i="1" s="1"/>
  <c r="P5858" i="1"/>
  <c r="Q5858" i="1" s="1"/>
  <c r="P5859" i="1"/>
  <c r="Q5859" i="1" s="1"/>
  <c r="P5860" i="1"/>
  <c r="Q5860" i="1" s="1"/>
  <c r="P5861" i="1"/>
  <c r="Q5861" i="1" s="1"/>
  <c r="P5862" i="1"/>
  <c r="Q5862" i="1" s="1"/>
  <c r="P5863" i="1"/>
  <c r="Q5863" i="1" s="1"/>
  <c r="P5864" i="1"/>
  <c r="Q5864" i="1" s="1"/>
  <c r="P5865" i="1"/>
  <c r="Q5865" i="1" s="1"/>
  <c r="P5866" i="1"/>
  <c r="Q5866" i="1" s="1"/>
  <c r="P5867" i="1"/>
  <c r="Q5867" i="1" s="1"/>
  <c r="P5868" i="1"/>
  <c r="Q5868" i="1" s="1"/>
  <c r="P5869" i="1"/>
  <c r="Q5869" i="1" s="1"/>
  <c r="P5870" i="1"/>
  <c r="Q5870" i="1" s="1"/>
  <c r="P5871" i="1"/>
  <c r="Q5871" i="1" s="1"/>
  <c r="P5872" i="1"/>
  <c r="Q5872" i="1" s="1"/>
  <c r="P5873" i="1"/>
  <c r="Q5873" i="1" s="1"/>
  <c r="P5874" i="1"/>
  <c r="Q5874" i="1" s="1"/>
  <c r="P5875" i="1"/>
  <c r="Q5875" i="1" s="1"/>
  <c r="P5876" i="1"/>
  <c r="Q5876" i="1" s="1"/>
  <c r="P5877" i="1"/>
  <c r="Q5877" i="1" s="1"/>
  <c r="P5878" i="1"/>
  <c r="Q5878" i="1" s="1"/>
  <c r="P5879" i="1"/>
  <c r="Q5879" i="1" s="1"/>
  <c r="P5880" i="1"/>
  <c r="Q5880" i="1" s="1"/>
  <c r="P5881" i="1"/>
  <c r="Q5881" i="1" s="1"/>
  <c r="P5882" i="1"/>
  <c r="Q5882" i="1" s="1"/>
  <c r="P5883" i="1"/>
  <c r="Q5883" i="1" s="1"/>
  <c r="P5884" i="1"/>
  <c r="Q5884" i="1" s="1"/>
  <c r="P5885" i="1"/>
  <c r="Q5885" i="1" s="1"/>
  <c r="P5886" i="1"/>
  <c r="Q5886" i="1" s="1"/>
  <c r="P5887" i="1"/>
  <c r="Q5887" i="1" s="1"/>
  <c r="P5888" i="1"/>
  <c r="Q5888" i="1" s="1"/>
  <c r="P5889" i="1"/>
  <c r="Q5889" i="1" s="1"/>
  <c r="P5890" i="1"/>
  <c r="Q5890" i="1" s="1"/>
  <c r="P5891" i="1"/>
  <c r="Q5891" i="1" s="1"/>
  <c r="P5892" i="1"/>
  <c r="Q5892" i="1" s="1"/>
  <c r="P5893" i="1"/>
  <c r="Q5893" i="1" s="1"/>
  <c r="P5894" i="1"/>
  <c r="Q5894" i="1" s="1"/>
  <c r="P5895" i="1"/>
  <c r="Q5895" i="1" s="1"/>
  <c r="P5896" i="1"/>
  <c r="Q5896" i="1" s="1"/>
  <c r="P5897" i="1"/>
  <c r="Q5897" i="1" s="1"/>
  <c r="P5898" i="1"/>
  <c r="Q5898" i="1" s="1"/>
  <c r="P5899" i="1"/>
  <c r="Q5899" i="1" s="1"/>
  <c r="P5900" i="1"/>
  <c r="Q5900" i="1" s="1"/>
  <c r="P5901" i="1"/>
  <c r="Q5901" i="1" s="1"/>
  <c r="P5902" i="1"/>
  <c r="Q5902" i="1" s="1"/>
  <c r="P5903" i="1"/>
  <c r="Q5903" i="1" s="1"/>
  <c r="P5904" i="1"/>
  <c r="Q5904" i="1" s="1"/>
  <c r="P5905" i="1"/>
  <c r="Q5905" i="1" s="1"/>
  <c r="P5906" i="1"/>
  <c r="Q5906" i="1" s="1"/>
  <c r="P5907" i="1"/>
  <c r="Q5907" i="1" s="1"/>
  <c r="P5908" i="1"/>
  <c r="Q5908" i="1" s="1"/>
  <c r="P5909" i="1"/>
  <c r="Q5909" i="1" s="1"/>
  <c r="P5910" i="1"/>
  <c r="Q5910" i="1" s="1"/>
  <c r="P5911" i="1"/>
  <c r="Q5911" i="1" s="1"/>
  <c r="P5912" i="1"/>
  <c r="Q5912" i="1" s="1"/>
  <c r="P5913" i="1"/>
  <c r="Q5913" i="1" s="1"/>
  <c r="P5914" i="1"/>
  <c r="Q5914" i="1" s="1"/>
  <c r="P5915" i="1"/>
  <c r="Q5915" i="1" s="1"/>
  <c r="P5916" i="1"/>
  <c r="Q5916" i="1" s="1"/>
  <c r="P5917" i="1"/>
  <c r="Q5917" i="1" s="1"/>
  <c r="P5918" i="1"/>
  <c r="Q5918" i="1" s="1"/>
  <c r="P5919" i="1"/>
  <c r="Q5919" i="1" s="1"/>
  <c r="P5920" i="1"/>
  <c r="Q5920" i="1" s="1"/>
  <c r="P5921" i="1"/>
  <c r="Q5921" i="1" s="1"/>
  <c r="P5922" i="1"/>
  <c r="Q5922" i="1" s="1"/>
  <c r="P5923" i="1"/>
  <c r="Q5923" i="1" s="1"/>
  <c r="P5924" i="1"/>
  <c r="Q5924" i="1" s="1"/>
  <c r="P5925" i="1"/>
  <c r="Q5925" i="1" s="1"/>
  <c r="P5926" i="1"/>
  <c r="Q5926" i="1" s="1"/>
  <c r="P5927" i="1"/>
  <c r="Q5927" i="1" s="1"/>
  <c r="P5928" i="1"/>
  <c r="Q5928" i="1" s="1"/>
  <c r="P5929" i="1"/>
  <c r="Q5929" i="1" s="1"/>
  <c r="P5930" i="1"/>
  <c r="Q5930" i="1" s="1"/>
  <c r="P5931" i="1"/>
  <c r="Q5931" i="1" s="1"/>
  <c r="P5932" i="1"/>
  <c r="Q5932" i="1" s="1"/>
  <c r="P5933" i="1"/>
  <c r="Q5933" i="1" s="1"/>
  <c r="P5934" i="1"/>
  <c r="Q5934" i="1" s="1"/>
  <c r="P5935" i="1"/>
  <c r="Q5935" i="1" s="1"/>
  <c r="P5936" i="1"/>
  <c r="Q5936" i="1" s="1"/>
  <c r="P5937" i="1"/>
  <c r="Q5937" i="1" s="1"/>
  <c r="P5938" i="1"/>
  <c r="Q5938" i="1" s="1"/>
  <c r="P5939" i="1"/>
  <c r="Q5939" i="1" s="1"/>
  <c r="P5940" i="1"/>
  <c r="Q5940" i="1" s="1"/>
  <c r="P5941" i="1"/>
  <c r="Q5941" i="1" s="1"/>
  <c r="P5942" i="1"/>
  <c r="Q5942" i="1" s="1"/>
  <c r="P5943" i="1"/>
  <c r="Q5943" i="1" s="1"/>
  <c r="P5944" i="1"/>
  <c r="Q5944" i="1" s="1"/>
  <c r="P5945" i="1"/>
  <c r="Q5945" i="1" s="1"/>
  <c r="P5946" i="1"/>
  <c r="Q5946" i="1" s="1"/>
  <c r="P5947" i="1"/>
  <c r="Q5947" i="1" s="1"/>
  <c r="P5948" i="1"/>
  <c r="Q5948" i="1" s="1"/>
  <c r="P5949" i="1"/>
  <c r="Q5949" i="1" s="1"/>
  <c r="P5950" i="1"/>
  <c r="Q5950" i="1" s="1"/>
  <c r="P5951" i="1"/>
  <c r="Q5951" i="1" s="1"/>
  <c r="P5952" i="1"/>
  <c r="Q5952" i="1" s="1"/>
  <c r="P5953" i="1"/>
  <c r="Q5953" i="1" s="1"/>
  <c r="P5954" i="1"/>
  <c r="Q5954" i="1" s="1"/>
  <c r="P5955" i="1"/>
  <c r="Q5955" i="1" s="1"/>
  <c r="P5956" i="1"/>
  <c r="Q5956" i="1" s="1"/>
  <c r="P5957" i="1"/>
  <c r="Q5957" i="1" s="1"/>
  <c r="P5958" i="1"/>
  <c r="Q5958" i="1" s="1"/>
  <c r="P5959" i="1"/>
  <c r="Q5959" i="1" s="1"/>
  <c r="P5960" i="1"/>
  <c r="Q5960" i="1" s="1"/>
  <c r="P5961" i="1"/>
  <c r="Q5961" i="1" s="1"/>
  <c r="P5962" i="1"/>
  <c r="Q5962" i="1" s="1"/>
  <c r="P5963" i="1"/>
  <c r="Q5963" i="1" s="1"/>
  <c r="P5964" i="1"/>
  <c r="Q5964" i="1" s="1"/>
  <c r="P5965" i="1"/>
  <c r="Q5965" i="1" s="1"/>
  <c r="P5966" i="1"/>
  <c r="Q5966" i="1" s="1"/>
  <c r="P5967" i="1"/>
  <c r="Q5967" i="1" s="1"/>
  <c r="P5968" i="1"/>
  <c r="Q5968" i="1" s="1"/>
  <c r="P5969" i="1"/>
  <c r="Q5969" i="1" s="1"/>
  <c r="P5970" i="1"/>
  <c r="Q5970" i="1" s="1"/>
  <c r="P5971" i="1"/>
  <c r="Q5971" i="1" s="1"/>
  <c r="P5972" i="1"/>
  <c r="Q5972" i="1" s="1"/>
  <c r="P5973" i="1"/>
  <c r="Q5973" i="1" s="1"/>
  <c r="P5974" i="1"/>
  <c r="Q5974" i="1" s="1"/>
  <c r="P5975" i="1"/>
  <c r="Q5975" i="1" s="1"/>
  <c r="P5976" i="1"/>
  <c r="Q5976" i="1" s="1"/>
  <c r="P5977" i="1"/>
  <c r="Q5977" i="1" s="1"/>
  <c r="P5978" i="1"/>
  <c r="Q5978" i="1" s="1"/>
  <c r="P5979" i="1"/>
  <c r="Q5979" i="1" s="1"/>
  <c r="P5980" i="1"/>
  <c r="Q5980" i="1" s="1"/>
  <c r="P5981" i="1"/>
  <c r="Q5981" i="1" s="1"/>
  <c r="P5982" i="1"/>
  <c r="Q5982" i="1" s="1"/>
  <c r="P5983" i="1"/>
  <c r="Q5983" i="1" s="1"/>
  <c r="P5984" i="1"/>
  <c r="Q5984" i="1" s="1"/>
  <c r="P5985" i="1"/>
  <c r="Q5985" i="1" s="1"/>
  <c r="P5986" i="1"/>
  <c r="Q5986" i="1" s="1"/>
  <c r="P5987" i="1"/>
  <c r="Q5987" i="1" s="1"/>
  <c r="P5988" i="1"/>
  <c r="Q5988" i="1" s="1"/>
  <c r="P5989" i="1"/>
  <c r="Q5989" i="1" s="1"/>
  <c r="P5990" i="1"/>
  <c r="Q5990" i="1" s="1"/>
  <c r="P5991" i="1"/>
  <c r="Q5991" i="1" s="1"/>
  <c r="P5992" i="1"/>
  <c r="Q5992" i="1" s="1"/>
  <c r="P5993" i="1"/>
  <c r="Q5993" i="1" s="1"/>
  <c r="P5994" i="1"/>
  <c r="Q5994" i="1" s="1"/>
  <c r="P5995" i="1"/>
  <c r="Q5995" i="1" s="1"/>
  <c r="P5996" i="1"/>
  <c r="Q5996" i="1" s="1"/>
  <c r="P5997" i="1"/>
  <c r="Q5997" i="1" s="1"/>
  <c r="P5998" i="1"/>
  <c r="Q5998" i="1" s="1"/>
  <c r="P5999" i="1"/>
  <c r="Q5999" i="1" s="1"/>
  <c r="P6000" i="1"/>
  <c r="Q6000" i="1" s="1"/>
  <c r="P6001" i="1"/>
  <c r="Q6001" i="1" s="1"/>
  <c r="P6002" i="1"/>
  <c r="Q6002" i="1" s="1"/>
  <c r="P6003" i="1"/>
  <c r="Q6003" i="1" s="1"/>
  <c r="P6004" i="1"/>
  <c r="Q6004" i="1" s="1"/>
  <c r="P6005" i="1"/>
  <c r="Q6005" i="1" s="1"/>
  <c r="P6006" i="1"/>
  <c r="Q6006" i="1" s="1"/>
  <c r="P6007" i="1"/>
  <c r="Q6007" i="1" s="1"/>
  <c r="P6008" i="1"/>
  <c r="Q6008" i="1" s="1"/>
  <c r="P6009" i="1"/>
  <c r="Q6009" i="1" s="1"/>
  <c r="P6010" i="1"/>
  <c r="Q6010" i="1" s="1"/>
  <c r="P6011" i="1"/>
  <c r="Q6011" i="1" s="1"/>
  <c r="P6012" i="1"/>
  <c r="Q6012" i="1" s="1"/>
  <c r="P6013" i="1"/>
  <c r="Q6013" i="1" s="1"/>
  <c r="P6014" i="1"/>
  <c r="Q6014" i="1" s="1"/>
  <c r="P6015" i="1"/>
  <c r="Q6015" i="1" s="1"/>
  <c r="P6016" i="1"/>
  <c r="Q6016" i="1" s="1"/>
  <c r="P6017" i="1"/>
  <c r="Q6017" i="1" s="1"/>
  <c r="P6018" i="1"/>
  <c r="Q6018" i="1" s="1"/>
  <c r="P6019" i="1"/>
  <c r="Q6019" i="1" s="1"/>
  <c r="P6020" i="1"/>
  <c r="Q6020" i="1" s="1"/>
  <c r="P6021" i="1"/>
  <c r="Q6021" i="1" s="1"/>
  <c r="P6022" i="1"/>
  <c r="Q6022" i="1" s="1"/>
  <c r="P6023" i="1"/>
  <c r="Q6023" i="1" s="1"/>
  <c r="P6024" i="1"/>
  <c r="Q6024" i="1" s="1"/>
  <c r="P6025" i="1"/>
  <c r="Q6025" i="1" s="1"/>
  <c r="P6026" i="1"/>
  <c r="Q6026" i="1" s="1"/>
  <c r="P6027" i="1"/>
  <c r="Q6027" i="1" s="1"/>
  <c r="P6028" i="1"/>
  <c r="Q6028" i="1" s="1"/>
  <c r="P6029" i="1"/>
  <c r="Q6029" i="1" s="1"/>
  <c r="P6030" i="1"/>
  <c r="Q6030" i="1" s="1"/>
  <c r="P6031" i="1"/>
  <c r="Q6031" i="1" s="1"/>
  <c r="P6032" i="1"/>
  <c r="Q6032" i="1" s="1"/>
  <c r="P6033" i="1"/>
  <c r="Q6033" i="1" s="1"/>
  <c r="P6034" i="1"/>
  <c r="Q6034" i="1" s="1"/>
  <c r="P6035" i="1"/>
  <c r="Q6035" i="1" s="1"/>
  <c r="P6036" i="1"/>
  <c r="Q6036" i="1" s="1"/>
  <c r="P6037" i="1"/>
  <c r="Q6037" i="1" s="1"/>
  <c r="P6038" i="1"/>
  <c r="Q6038" i="1" s="1"/>
  <c r="P6039" i="1"/>
  <c r="Q6039" i="1" s="1"/>
  <c r="P6040" i="1"/>
  <c r="Q6040" i="1" s="1"/>
  <c r="P6041" i="1"/>
  <c r="Q6041" i="1" s="1"/>
  <c r="P6042" i="1"/>
  <c r="Q6042" i="1" s="1"/>
  <c r="P6043" i="1"/>
  <c r="Q6043" i="1" s="1"/>
  <c r="P6044" i="1"/>
  <c r="Q6044" i="1" s="1"/>
  <c r="P6045" i="1"/>
  <c r="Q6045" i="1" s="1"/>
  <c r="P6046" i="1"/>
  <c r="Q6046" i="1" s="1"/>
  <c r="P6047" i="1"/>
  <c r="Q6047" i="1" s="1"/>
  <c r="P6048" i="1"/>
  <c r="Q6048" i="1" s="1"/>
  <c r="P6049" i="1"/>
  <c r="Q6049" i="1" s="1"/>
  <c r="P6050" i="1"/>
  <c r="Q6050" i="1" s="1"/>
  <c r="P6051" i="1"/>
  <c r="Q6051" i="1" s="1"/>
  <c r="P6052" i="1"/>
  <c r="Q6052" i="1" s="1"/>
  <c r="P6053" i="1"/>
  <c r="Q6053" i="1" s="1"/>
  <c r="P6054" i="1"/>
  <c r="Q6054" i="1" s="1"/>
  <c r="P6055" i="1"/>
  <c r="Q6055" i="1" s="1"/>
  <c r="P6056" i="1"/>
  <c r="Q6056" i="1" s="1"/>
  <c r="P6057" i="1"/>
  <c r="Q6057" i="1" s="1"/>
  <c r="P6058" i="1"/>
  <c r="Q6058" i="1" s="1"/>
  <c r="P6059" i="1"/>
  <c r="Q6059" i="1" s="1"/>
  <c r="P6060" i="1"/>
  <c r="Q6060" i="1" s="1"/>
  <c r="P6061" i="1"/>
  <c r="Q6061" i="1" s="1"/>
  <c r="P6062" i="1"/>
  <c r="Q6062" i="1" s="1"/>
  <c r="P6063" i="1"/>
  <c r="Q6063" i="1" s="1"/>
  <c r="P6064" i="1"/>
  <c r="Q6064" i="1" s="1"/>
  <c r="P6065" i="1"/>
  <c r="Q6065" i="1" s="1"/>
  <c r="P6066" i="1"/>
  <c r="Q6066" i="1" s="1"/>
  <c r="P6067" i="1"/>
  <c r="Q6067" i="1" s="1"/>
  <c r="P6068" i="1"/>
  <c r="Q6068" i="1" s="1"/>
  <c r="P6069" i="1"/>
  <c r="Q6069" i="1" s="1"/>
  <c r="P6070" i="1"/>
  <c r="Q6070" i="1" s="1"/>
  <c r="P6071" i="1"/>
  <c r="Q6071" i="1" s="1"/>
  <c r="P6072" i="1"/>
  <c r="Q6072" i="1" s="1"/>
  <c r="P6073" i="1"/>
  <c r="Q6073" i="1" s="1"/>
  <c r="P6074" i="1"/>
  <c r="Q6074" i="1" s="1"/>
  <c r="P6075" i="1"/>
  <c r="Q6075" i="1" s="1"/>
  <c r="P6076" i="1"/>
  <c r="Q6076" i="1" s="1"/>
  <c r="P6077" i="1"/>
  <c r="Q6077" i="1" s="1"/>
  <c r="P6078" i="1"/>
  <c r="Q6078" i="1" s="1"/>
  <c r="P6079" i="1"/>
  <c r="Q6079" i="1" s="1"/>
  <c r="P6080" i="1"/>
  <c r="Q6080" i="1" s="1"/>
  <c r="P6081" i="1"/>
  <c r="Q6081" i="1" s="1"/>
  <c r="P6082" i="1"/>
  <c r="Q6082" i="1" s="1"/>
  <c r="P6083" i="1"/>
  <c r="Q6083" i="1" s="1"/>
  <c r="P6084" i="1"/>
  <c r="Q6084" i="1" s="1"/>
  <c r="P6085" i="1"/>
  <c r="Q6085" i="1" s="1"/>
  <c r="P6086" i="1"/>
  <c r="Q6086" i="1" s="1"/>
  <c r="P6087" i="1"/>
  <c r="Q6087" i="1" s="1"/>
  <c r="P6088" i="1"/>
  <c r="Q6088" i="1" s="1"/>
  <c r="P6089" i="1"/>
  <c r="Q6089" i="1" s="1"/>
  <c r="P6090" i="1"/>
  <c r="Q6090" i="1" s="1"/>
  <c r="P6091" i="1"/>
  <c r="Q6091" i="1" s="1"/>
  <c r="P6092" i="1"/>
  <c r="Q6092" i="1" s="1"/>
  <c r="P6093" i="1"/>
  <c r="Q6093" i="1" s="1"/>
  <c r="P6094" i="1"/>
  <c r="Q6094" i="1" s="1"/>
  <c r="P6095" i="1"/>
  <c r="Q6095" i="1" s="1"/>
  <c r="P6096" i="1"/>
  <c r="Q6096" i="1" s="1"/>
  <c r="P6097" i="1"/>
  <c r="Q6097" i="1" s="1"/>
  <c r="P6098" i="1"/>
  <c r="Q6098" i="1" s="1"/>
  <c r="P6099" i="1"/>
  <c r="Q6099" i="1" s="1"/>
  <c r="P6100" i="1"/>
  <c r="Q6100" i="1" s="1"/>
  <c r="P6101" i="1"/>
  <c r="Q6101" i="1" s="1"/>
  <c r="P6102" i="1"/>
  <c r="Q6102" i="1" s="1"/>
  <c r="P6103" i="1"/>
  <c r="Q6103" i="1" s="1"/>
  <c r="P6104" i="1"/>
  <c r="Q6104" i="1" s="1"/>
  <c r="P6105" i="1"/>
  <c r="Q6105" i="1" s="1"/>
  <c r="P6106" i="1"/>
  <c r="Q6106" i="1" s="1"/>
  <c r="P6107" i="1"/>
  <c r="Q6107" i="1" s="1"/>
  <c r="P6108" i="1"/>
  <c r="Q6108" i="1" s="1"/>
  <c r="P6109" i="1"/>
  <c r="Q6109" i="1" s="1"/>
  <c r="P6110" i="1"/>
  <c r="Q6110" i="1" s="1"/>
  <c r="P6111" i="1"/>
  <c r="Q6111" i="1" s="1"/>
  <c r="P6112" i="1"/>
  <c r="Q6112" i="1" s="1"/>
  <c r="P6113" i="1"/>
  <c r="Q6113" i="1" s="1"/>
  <c r="P6114" i="1"/>
  <c r="Q6114" i="1" s="1"/>
  <c r="P6115" i="1"/>
  <c r="Q6115" i="1" s="1"/>
  <c r="P6116" i="1"/>
  <c r="Q6116" i="1" s="1"/>
  <c r="P6117" i="1"/>
  <c r="Q6117" i="1" s="1"/>
  <c r="P6118" i="1"/>
  <c r="Q6118" i="1" s="1"/>
  <c r="P6119" i="1"/>
  <c r="Q6119" i="1" s="1"/>
  <c r="P6120" i="1"/>
  <c r="Q6120" i="1" s="1"/>
  <c r="P6121" i="1"/>
  <c r="Q6121" i="1" s="1"/>
  <c r="P6122" i="1"/>
  <c r="Q6122" i="1" s="1"/>
  <c r="P6123" i="1"/>
  <c r="Q6123" i="1" s="1"/>
  <c r="P6124" i="1"/>
  <c r="Q6124" i="1" s="1"/>
  <c r="P6125" i="1"/>
  <c r="Q6125" i="1" s="1"/>
  <c r="P6126" i="1"/>
  <c r="Q6126" i="1" s="1"/>
  <c r="P6127" i="1"/>
  <c r="Q6127" i="1" s="1"/>
  <c r="P6128" i="1"/>
  <c r="Q6128" i="1" s="1"/>
  <c r="P6129" i="1"/>
  <c r="Q6129" i="1" s="1"/>
  <c r="P6130" i="1"/>
  <c r="Q6130" i="1" s="1"/>
  <c r="P6131" i="1"/>
  <c r="Q6131" i="1" s="1"/>
  <c r="P6132" i="1"/>
  <c r="Q6132" i="1" s="1"/>
  <c r="P6133" i="1"/>
  <c r="Q6133" i="1" s="1"/>
  <c r="P6134" i="1"/>
  <c r="Q6134" i="1" s="1"/>
  <c r="P6135" i="1"/>
  <c r="Q6135" i="1" s="1"/>
  <c r="P6136" i="1"/>
  <c r="Q6136" i="1" s="1"/>
  <c r="P6137" i="1"/>
  <c r="Q6137" i="1" s="1"/>
  <c r="P6138" i="1"/>
  <c r="Q6138" i="1" s="1"/>
  <c r="P6139" i="1"/>
  <c r="Q6139" i="1" s="1"/>
  <c r="P6140" i="1"/>
  <c r="Q6140" i="1" s="1"/>
  <c r="P6141" i="1"/>
  <c r="Q6141" i="1" s="1"/>
  <c r="P6142" i="1"/>
  <c r="Q6142" i="1" s="1"/>
  <c r="P6143" i="1"/>
  <c r="Q6143" i="1" s="1"/>
  <c r="P6144" i="1"/>
  <c r="Q6144" i="1" s="1"/>
  <c r="P6145" i="1"/>
  <c r="Q6145" i="1" s="1"/>
  <c r="P6146" i="1"/>
  <c r="Q6146" i="1" s="1"/>
  <c r="P6147" i="1"/>
  <c r="Q6147" i="1" s="1"/>
  <c r="P6148" i="1"/>
  <c r="Q6148" i="1" s="1"/>
  <c r="P6149" i="1"/>
  <c r="Q6149" i="1" s="1"/>
  <c r="P6150" i="1"/>
  <c r="Q6150" i="1" s="1"/>
  <c r="P6151" i="1"/>
  <c r="Q6151" i="1" s="1"/>
  <c r="P6152" i="1"/>
  <c r="Q6152" i="1" s="1"/>
  <c r="P6153" i="1"/>
  <c r="Q6153" i="1" s="1"/>
  <c r="P6154" i="1"/>
  <c r="Q6154" i="1" s="1"/>
  <c r="P6155" i="1"/>
  <c r="Q6155" i="1" s="1"/>
  <c r="P6156" i="1"/>
  <c r="Q6156" i="1" s="1"/>
  <c r="P6157" i="1"/>
  <c r="Q6157" i="1" s="1"/>
  <c r="P6158" i="1"/>
  <c r="Q6158" i="1" s="1"/>
  <c r="P6159" i="1"/>
  <c r="Q6159" i="1" s="1"/>
  <c r="P6160" i="1"/>
  <c r="Q6160" i="1" s="1"/>
  <c r="P6161" i="1"/>
  <c r="Q6161" i="1" s="1"/>
  <c r="P6162" i="1"/>
  <c r="Q6162" i="1" s="1"/>
  <c r="P6163" i="1"/>
  <c r="Q6163" i="1" s="1"/>
  <c r="P6164" i="1"/>
  <c r="Q6164" i="1" s="1"/>
  <c r="P6165" i="1"/>
  <c r="Q6165" i="1" s="1"/>
  <c r="P6166" i="1"/>
  <c r="Q6166" i="1" s="1"/>
  <c r="P6167" i="1"/>
  <c r="Q6167" i="1" s="1"/>
  <c r="P6168" i="1"/>
  <c r="Q6168" i="1" s="1"/>
  <c r="P6169" i="1"/>
  <c r="Q6169" i="1" s="1"/>
  <c r="P6170" i="1"/>
  <c r="Q6170" i="1" s="1"/>
  <c r="P6171" i="1"/>
  <c r="Q6171" i="1" s="1"/>
  <c r="P6172" i="1"/>
  <c r="Q6172" i="1" s="1"/>
  <c r="P6173" i="1"/>
  <c r="Q6173" i="1" s="1"/>
  <c r="P6174" i="1"/>
  <c r="Q6174" i="1" s="1"/>
  <c r="P6175" i="1"/>
  <c r="Q6175" i="1" s="1"/>
  <c r="P6176" i="1"/>
  <c r="Q6176" i="1" s="1"/>
  <c r="P6177" i="1"/>
  <c r="Q6177" i="1" s="1"/>
  <c r="P6178" i="1"/>
  <c r="Q6178" i="1" s="1"/>
  <c r="P6179" i="1"/>
  <c r="Q6179" i="1" s="1"/>
  <c r="P6180" i="1"/>
  <c r="Q6180" i="1" s="1"/>
  <c r="P6181" i="1"/>
  <c r="Q6181" i="1" s="1"/>
  <c r="P6182" i="1"/>
  <c r="Q6182" i="1" s="1"/>
  <c r="P6183" i="1"/>
  <c r="Q6183" i="1" s="1"/>
  <c r="P6184" i="1"/>
  <c r="Q6184" i="1" s="1"/>
  <c r="P6185" i="1"/>
  <c r="Q6185" i="1" s="1"/>
  <c r="P6186" i="1"/>
  <c r="Q6186" i="1" s="1"/>
  <c r="P6187" i="1"/>
  <c r="Q6187" i="1" s="1"/>
  <c r="P6188" i="1"/>
  <c r="Q6188" i="1" s="1"/>
  <c r="P6189" i="1"/>
  <c r="Q6189" i="1" s="1"/>
  <c r="P6190" i="1"/>
  <c r="Q6190" i="1" s="1"/>
  <c r="P6191" i="1"/>
  <c r="Q6191" i="1" s="1"/>
  <c r="P6192" i="1"/>
  <c r="Q6192" i="1" s="1"/>
  <c r="P6193" i="1"/>
  <c r="Q6193" i="1" s="1"/>
  <c r="P6194" i="1"/>
  <c r="Q6194" i="1" s="1"/>
  <c r="P6195" i="1"/>
  <c r="Q6195" i="1" s="1"/>
  <c r="P6196" i="1"/>
  <c r="Q6196" i="1" s="1"/>
  <c r="P6197" i="1"/>
  <c r="Q6197" i="1" s="1"/>
  <c r="P6198" i="1"/>
  <c r="Q6198" i="1" s="1"/>
  <c r="P6199" i="1"/>
  <c r="Q6199" i="1" s="1"/>
  <c r="P6200" i="1"/>
  <c r="Q6200" i="1" s="1"/>
  <c r="P6201" i="1"/>
  <c r="Q6201" i="1" s="1"/>
  <c r="P6202" i="1"/>
  <c r="Q6202" i="1" s="1"/>
  <c r="P6203" i="1"/>
  <c r="Q6203" i="1" s="1"/>
  <c r="P6204" i="1"/>
  <c r="Q6204" i="1" s="1"/>
  <c r="P6205" i="1"/>
  <c r="Q6205" i="1" s="1"/>
  <c r="P6206" i="1"/>
  <c r="Q6206" i="1" s="1"/>
  <c r="P6207" i="1"/>
  <c r="Q6207" i="1" s="1"/>
  <c r="P6208" i="1"/>
  <c r="Q6208" i="1" s="1"/>
  <c r="P6209" i="1"/>
  <c r="Q6209" i="1" s="1"/>
  <c r="P6210" i="1"/>
  <c r="Q6210" i="1" s="1"/>
  <c r="P6211" i="1"/>
  <c r="Q6211" i="1" s="1"/>
  <c r="P6212" i="1"/>
  <c r="Q6212" i="1" s="1"/>
  <c r="P6213" i="1"/>
  <c r="Q6213" i="1" s="1"/>
  <c r="P6214" i="1"/>
  <c r="Q6214" i="1" s="1"/>
  <c r="P6215" i="1"/>
  <c r="Q6215" i="1" s="1"/>
  <c r="P6216" i="1"/>
  <c r="Q6216" i="1" s="1"/>
  <c r="P6217" i="1"/>
  <c r="Q6217" i="1" s="1"/>
  <c r="P6218" i="1"/>
  <c r="Q6218" i="1" s="1"/>
  <c r="P6219" i="1"/>
  <c r="Q6219" i="1" s="1"/>
  <c r="P6220" i="1"/>
  <c r="Q6220" i="1" s="1"/>
  <c r="P6221" i="1"/>
  <c r="Q6221" i="1" s="1"/>
  <c r="P6222" i="1"/>
  <c r="Q6222" i="1" s="1"/>
  <c r="P6223" i="1"/>
  <c r="Q6223" i="1" s="1"/>
  <c r="P6224" i="1"/>
  <c r="Q6224" i="1" s="1"/>
  <c r="P6225" i="1"/>
  <c r="Q6225" i="1" s="1"/>
  <c r="P6226" i="1"/>
  <c r="Q6226" i="1" s="1"/>
  <c r="P6227" i="1"/>
  <c r="Q6227" i="1" s="1"/>
  <c r="P6228" i="1"/>
  <c r="Q6228" i="1" s="1"/>
  <c r="P6229" i="1"/>
  <c r="Q6229" i="1" s="1"/>
  <c r="P6230" i="1"/>
  <c r="Q6230" i="1" s="1"/>
  <c r="P6231" i="1"/>
  <c r="Q6231" i="1" s="1"/>
  <c r="P6232" i="1"/>
  <c r="Q6232" i="1" s="1"/>
  <c r="P6233" i="1"/>
  <c r="Q6233" i="1" s="1"/>
  <c r="P6234" i="1"/>
  <c r="Q6234" i="1" s="1"/>
  <c r="P6235" i="1"/>
  <c r="Q6235" i="1" s="1"/>
  <c r="P6236" i="1"/>
  <c r="Q6236" i="1" s="1"/>
  <c r="P6237" i="1"/>
  <c r="Q6237" i="1" s="1"/>
  <c r="P6238" i="1"/>
  <c r="Q6238" i="1" s="1"/>
  <c r="P6239" i="1"/>
  <c r="Q6239" i="1" s="1"/>
  <c r="P6240" i="1"/>
  <c r="Q6240" i="1" s="1"/>
  <c r="P6241" i="1"/>
  <c r="Q6241" i="1" s="1"/>
  <c r="P6242" i="1"/>
  <c r="Q6242" i="1" s="1"/>
  <c r="P6243" i="1"/>
  <c r="Q6243" i="1" s="1"/>
  <c r="P6244" i="1"/>
  <c r="Q6244" i="1" s="1"/>
  <c r="P6245" i="1"/>
  <c r="Q6245" i="1" s="1"/>
  <c r="P6246" i="1"/>
  <c r="Q6246" i="1" s="1"/>
  <c r="P6247" i="1"/>
  <c r="Q6247" i="1" s="1"/>
  <c r="P6248" i="1"/>
  <c r="Q6248" i="1" s="1"/>
  <c r="P6249" i="1"/>
  <c r="Q6249" i="1" s="1"/>
  <c r="P6250" i="1"/>
  <c r="Q6250" i="1" s="1"/>
  <c r="P6251" i="1"/>
  <c r="Q6251" i="1" s="1"/>
  <c r="P6252" i="1"/>
  <c r="Q6252" i="1" s="1"/>
  <c r="P6253" i="1"/>
  <c r="Q6253" i="1" s="1"/>
  <c r="P6254" i="1"/>
  <c r="Q6254" i="1" s="1"/>
  <c r="P6255" i="1"/>
  <c r="Q6255" i="1" s="1"/>
  <c r="P6256" i="1"/>
  <c r="Q6256" i="1" s="1"/>
  <c r="P6257" i="1"/>
  <c r="Q6257" i="1" s="1"/>
  <c r="P6258" i="1"/>
  <c r="Q6258" i="1" s="1"/>
  <c r="P6259" i="1"/>
  <c r="Q6259" i="1" s="1"/>
  <c r="P6260" i="1"/>
  <c r="Q6260" i="1" s="1"/>
  <c r="P6261" i="1"/>
  <c r="Q6261" i="1" s="1"/>
  <c r="P6262" i="1"/>
  <c r="Q6262" i="1" s="1"/>
  <c r="P6263" i="1"/>
  <c r="Q6263" i="1" s="1"/>
  <c r="P6264" i="1"/>
  <c r="Q6264" i="1" s="1"/>
  <c r="P6265" i="1"/>
  <c r="Q6265" i="1" s="1"/>
  <c r="P6266" i="1"/>
  <c r="Q6266" i="1" s="1"/>
  <c r="P6267" i="1"/>
  <c r="Q6267" i="1" s="1"/>
  <c r="P6268" i="1"/>
  <c r="Q6268" i="1" s="1"/>
  <c r="P6269" i="1"/>
  <c r="Q6269" i="1" s="1"/>
  <c r="P6270" i="1"/>
  <c r="Q6270" i="1" s="1"/>
  <c r="P6271" i="1"/>
  <c r="Q6271" i="1" s="1"/>
  <c r="P6272" i="1"/>
  <c r="Q6272" i="1" s="1"/>
  <c r="P6273" i="1"/>
  <c r="Q6273" i="1" s="1"/>
  <c r="P6274" i="1"/>
  <c r="Q6274" i="1" s="1"/>
  <c r="P6275" i="1"/>
  <c r="Q6275" i="1" s="1"/>
  <c r="P6276" i="1"/>
  <c r="Q6276" i="1" s="1"/>
  <c r="P6277" i="1"/>
  <c r="Q6277" i="1" s="1"/>
  <c r="P6278" i="1"/>
  <c r="Q6278" i="1" s="1"/>
  <c r="P6279" i="1"/>
  <c r="Q6279" i="1" s="1"/>
  <c r="P6280" i="1"/>
  <c r="Q6280" i="1" s="1"/>
  <c r="P6281" i="1"/>
  <c r="Q6281" i="1" s="1"/>
  <c r="P6282" i="1"/>
  <c r="Q6282" i="1" s="1"/>
  <c r="P6283" i="1"/>
  <c r="Q6283" i="1" s="1"/>
  <c r="P6284" i="1"/>
  <c r="Q6284" i="1" s="1"/>
  <c r="P6285" i="1"/>
  <c r="Q6285" i="1" s="1"/>
  <c r="P6286" i="1"/>
  <c r="Q6286" i="1" s="1"/>
  <c r="P6287" i="1"/>
  <c r="Q6287" i="1" s="1"/>
  <c r="P6288" i="1"/>
  <c r="Q6288" i="1" s="1"/>
  <c r="P6289" i="1"/>
  <c r="Q6289" i="1" s="1"/>
  <c r="P6290" i="1"/>
  <c r="Q6290" i="1" s="1"/>
  <c r="P6291" i="1"/>
  <c r="Q6291" i="1" s="1"/>
  <c r="P6292" i="1"/>
  <c r="Q6292" i="1" s="1"/>
  <c r="P6293" i="1"/>
  <c r="Q6293" i="1" s="1"/>
  <c r="P6294" i="1"/>
  <c r="Q6294" i="1" s="1"/>
  <c r="P6295" i="1"/>
  <c r="Q6295" i="1" s="1"/>
  <c r="P6296" i="1"/>
  <c r="Q6296" i="1" s="1"/>
  <c r="P6297" i="1"/>
  <c r="Q6297" i="1" s="1"/>
  <c r="P6298" i="1"/>
  <c r="Q6298" i="1" s="1"/>
  <c r="P6299" i="1"/>
  <c r="Q6299" i="1" s="1"/>
  <c r="P6300" i="1"/>
  <c r="Q6300" i="1" s="1"/>
  <c r="P6301" i="1"/>
  <c r="Q6301" i="1" s="1"/>
  <c r="P6302" i="1"/>
  <c r="Q6302" i="1" s="1"/>
  <c r="P6303" i="1"/>
  <c r="Q6303" i="1" s="1"/>
  <c r="P6304" i="1"/>
  <c r="Q6304" i="1" s="1"/>
  <c r="P6305" i="1"/>
  <c r="Q6305" i="1" s="1"/>
  <c r="P6306" i="1"/>
  <c r="Q6306" i="1" s="1"/>
  <c r="P6307" i="1"/>
  <c r="Q6307" i="1" s="1"/>
  <c r="P6308" i="1"/>
  <c r="Q6308" i="1" s="1"/>
  <c r="P6309" i="1"/>
  <c r="Q6309" i="1" s="1"/>
  <c r="P6310" i="1"/>
  <c r="Q6310" i="1" s="1"/>
  <c r="P6311" i="1"/>
  <c r="Q6311" i="1" s="1"/>
  <c r="P6312" i="1"/>
  <c r="Q6312" i="1" s="1"/>
  <c r="P6313" i="1"/>
  <c r="Q6313" i="1" s="1"/>
  <c r="P6314" i="1"/>
  <c r="Q6314" i="1" s="1"/>
  <c r="P6315" i="1"/>
  <c r="Q6315" i="1" s="1"/>
  <c r="P6316" i="1"/>
  <c r="Q6316" i="1" s="1"/>
  <c r="P6317" i="1"/>
  <c r="Q6317" i="1" s="1"/>
  <c r="P6318" i="1"/>
  <c r="Q6318" i="1" s="1"/>
  <c r="P6319" i="1"/>
  <c r="Q6319" i="1" s="1"/>
  <c r="P6320" i="1"/>
  <c r="Q6320" i="1" s="1"/>
  <c r="P6321" i="1"/>
  <c r="Q6321" i="1" s="1"/>
  <c r="P6322" i="1"/>
  <c r="Q6322" i="1" s="1"/>
  <c r="P6323" i="1"/>
  <c r="Q6323" i="1" s="1"/>
  <c r="P6324" i="1"/>
  <c r="Q6324" i="1" s="1"/>
  <c r="P6325" i="1"/>
  <c r="Q6325" i="1" s="1"/>
  <c r="P6326" i="1"/>
  <c r="Q6326" i="1" s="1"/>
  <c r="P6327" i="1"/>
  <c r="Q6327" i="1" s="1"/>
  <c r="P6328" i="1"/>
  <c r="Q6328" i="1" s="1"/>
  <c r="P6329" i="1"/>
  <c r="Q6329" i="1" s="1"/>
  <c r="P6330" i="1"/>
  <c r="Q6330" i="1" s="1"/>
  <c r="P6331" i="1"/>
  <c r="Q6331" i="1" s="1"/>
  <c r="P6332" i="1"/>
  <c r="Q6332" i="1" s="1"/>
  <c r="P6333" i="1"/>
  <c r="Q6333" i="1" s="1"/>
  <c r="P6334" i="1"/>
  <c r="Q6334" i="1" s="1"/>
  <c r="P6335" i="1"/>
  <c r="Q6335" i="1" s="1"/>
  <c r="P6336" i="1"/>
  <c r="Q6336" i="1" s="1"/>
  <c r="P6337" i="1"/>
  <c r="Q6337" i="1" s="1"/>
  <c r="P6338" i="1"/>
  <c r="Q6338" i="1" s="1"/>
  <c r="P6339" i="1"/>
  <c r="Q6339" i="1" s="1"/>
  <c r="P6340" i="1"/>
  <c r="Q6340" i="1" s="1"/>
  <c r="P6341" i="1"/>
  <c r="Q6341" i="1" s="1"/>
  <c r="P6342" i="1"/>
  <c r="Q6342" i="1" s="1"/>
  <c r="P6343" i="1"/>
  <c r="Q6343" i="1" s="1"/>
  <c r="P6344" i="1"/>
  <c r="Q6344" i="1" s="1"/>
  <c r="P6345" i="1"/>
  <c r="Q6345" i="1" s="1"/>
  <c r="P6346" i="1"/>
  <c r="Q6346" i="1" s="1"/>
  <c r="P6347" i="1"/>
  <c r="Q6347" i="1" s="1"/>
  <c r="P6348" i="1"/>
  <c r="Q6348" i="1" s="1"/>
  <c r="P6349" i="1"/>
  <c r="Q6349" i="1" s="1"/>
  <c r="P6350" i="1"/>
  <c r="Q6350" i="1" s="1"/>
  <c r="P6351" i="1"/>
  <c r="Q6351" i="1" s="1"/>
  <c r="P6352" i="1"/>
  <c r="Q6352" i="1" s="1"/>
  <c r="P6353" i="1"/>
  <c r="Q6353" i="1" s="1"/>
  <c r="P6354" i="1"/>
  <c r="Q6354" i="1" s="1"/>
  <c r="P6355" i="1"/>
  <c r="Q6355" i="1" s="1"/>
  <c r="P6356" i="1"/>
  <c r="Q6356" i="1" s="1"/>
  <c r="P6357" i="1"/>
  <c r="Q6357" i="1" s="1"/>
  <c r="P6358" i="1"/>
  <c r="Q6358" i="1" s="1"/>
  <c r="P6359" i="1"/>
  <c r="Q6359" i="1" s="1"/>
  <c r="P6360" i="1"/>
  <c r="Q6360" i="1" s="1"/>
  <c r="P6361" i="1"/>
  <c r="Q6361" i="1" s="1"/>
  <c r="P6362" i="1"/>
  <c r="Q6362" i="1" s="1"/>
  <c r="P6363" i="1"/>
  <c r="Q6363" i="1" s="1"/>
  <c r="P6364" i="1"/>
  <c r="Q6364" i="1" s="1"/>
  <c r="P6365" i="1"/>
  <c r="Q6365" i="1" s="1"/>
  <c r="P6366" i="1"/>
  <c r="Q6366" i="1" s="1"/>
  <c r="P6367" i="1"/>
  <c r="Q6367" i="1" s="1"/>
  <c r="P6368" i="1"/>
  <c r="Q6368" i="1" s="1"/>
  <c r="P6369" i="1"/>
  <c r="Q6369" i="1" s="1"/>
  <c r="P6370" i="1"/>
  <c r="Q6370" i="1" s="1"/>
  <c r="P6371" i="1"/>
  <c r="Q6371" i="1" s="1"/>
  <c r="P6372" i="1"/>
  <c r="Q6372" i="1" s="1"/>
  <c r="P6373" i="1"/>
  <c r="Q6373" i="1" s="1"/>
  <c r="P6374" i="1"/>
  <c r="Q6374" i="1" s="1"/>
  <c r="P6375" i="1"/>
  <c r="Q6375" i="1" s="1"/>
  <c r="P6376" i="1"/>
  <c r="Q6376" i="1" s="1"/>
  <c r="P6377" i="1"/>
  <c r="Q6377" i="1" s="1"/>
  <c r="P6378" i="1"/>
  <c r="Q6378" i="1" s="1"/>
  <c r="P6379" i="1"/>
  <c r="Q6379" i="1" s="1"/>
  <c r="P6380" i="1"/>
  <c r="Q6380" i="1" s="1"/>
  <c r="P6381" i="1"/>
  <c r="Q6381" i="1" s="1"/>
  <c r="P6382" i="1"/>
  <c r="Q6382" i="1" s="1"/>
  <c r="P6383" i="1"/>
  <c r="Q6383" i="1" s="1"/>
  <c r="P6384" i="1"/>
  <c r="Q6384" i="1" s="1"/>
  <c r="P6385" i="1"/>
  <c r="Q6385" i="1" s="1"/>
  <c r="P6386" i="1"/>
  <c r="Q6386" i="1" s="1"/>
  <c r="P6387" i="1"/>
  <c r="Q6387" i="1" s="1"/>
  <c r="P6388" i="1"/>
  <c r="Q6388" i="1" s="1"/>
  <c r="P6389" i="1"/>
  <c r="Q6389" i="1" s="1"/>
  <c r="P6390" i="1"/>
  <c r="Q6390" i="1" s="1"/>
  <c r="P6391" i="1"/>
  <c r="Q6391" i="1" s="1"/>
  <c r="P6392" i="1"/>
  <c r="Q6392" i="1" s="1"/>
  <c r="P6393" i="1"/>
  <c r="Q6393" i="1" s="1"/>
  <c r="P6394" i="1"/>
  <c r="Q6394" i="1" s="1"/>
  <c r="P6395" i="1"/>
  <c r="Q6395" i="1" s="1"/>
  <c r="P6396" i="1"/>
  <c r="Q6396" i="1" s="1"/>
  <c r="P6397" i="1"/>
  <c r="Q6397" i="1" s="1"/>
  <c r="P6398" i="1"/>
  <c r="Q6398" i="1" s="1"/>
  <c r="P6399" i="1"/>
  <c r="Q6399" i="1" s="1"/>
  <c r="P6400" i="1"/>
  <c r="Q6400" i="1" s="1"/>
  <c r="P6401" i="1"/>
  <c r="Q6401" i="1" s="1"/>
  <c r="P6402" i="1"/>
  <c r="Q6402" i="1" s="1"/>
  <c r="P6403" i="1"/>
  <c r="Q6403" i="1" s="1"/>
  <c r="P6404" i="1"/>
  <c r="Q6404" i="1" s="1"/>
  <c r="P6405" i="1"/>
  <c r="Q6405" i="1" s="1"/>
  <c r="P6406" i="1"/>
  <c r="Q6406" i="1" s="1"/>
  <c r="P6407" i="1"/>
  <c r="Q6407" i="1" s="1"/>
  <c r="P6408" i="1"/>
  <c r="Q6408" i="1" s="1"/>
  <c r="P6409" i="1"/>
  <c r="Q6409" i="1" s="1"/>
  <c r="P6410" i="1"/>
  <c r="Q6410" i="1" s="1"/>
  <c r="P6411" i="1"/>
  <c r="Q6411" i="1" s="1"/>
  <c r="P6412" i="1"/>
  <c r="Q6412" i="1" s="1"/>
  <c r="P6413" i="1"/>
  <c r="Q6413" i="1" s="1"/>
  <c r="P6414" i="1"/>
  <c r="Q6414" i="1" s="1"/>
  <c r="P6415" i="1"/>
  <c r="Q6415" i="1" s="1"/>
  <c r="P6416" i="1"/>
  <c r="Q6416" i="1" s="1"/>
  <c r="P6417" i="1"/>
  <c r="Q6417" i="1" s="1"/>
  <c r="P6418" i="1"/>
  <c r="Q6418" i="1" s="1"/>
  <c r="P6419" i="1"/>
  <c r="Q6419" i="1" s="1"/>
  <c r="P6420" i="1"/>
  <c r="Q6420" i="1" s="1"/>
  <c r="P6421" i="1"/>
  <c r="Q6421" i="1" s="1"/>
  <c r="P6422" i="1"/>
  <c r="Q6422" i="1" s="1"/>
  <c r="P6423" i="1"/>
  <c r="Q6423" i="1" s="1"/>
  <c r="P6424" i="1"/>
  <c r="Q6424" i="1" s="1"/>
  <c r="P6425" i="1"/>
  <c r="Q6425" i="1" s="1"/>
  <c r="P6426" i="1"/>
  <c r="Q6426" i="1" s="1"/>
  <c r="P6427" i="1"/>
  <c r="Q6427" i="1" s="1"/>
  <c r="P6428" i="1"/>
  <c r="Q6428" i="1" s="1"/>
  <c r="P6429" i="1"/>
  <c r="Q6429" i="1" s="1"/>
  <c r="P6430" i="1"/>
  <c r="Q6430" i="1" s="1"/>
  <c r="P6431" i="1"/>
  <c r="Q6431" i="1" s="1"/>
  <c r="P6432" i="1"/>
  <c r="Q6432" i="1" s="1"/>
  <c r="P6433" i="1"/>
  <c r="Q6433" i="1" s="1"/>
  <c r="P6434" i="1"/>
  <c r="Q6434" i="1" s="1"/>
  <c r="P6435" i="1"/>
  <c r="Q6435" i="1" s="1"/>
  <c r="P6436" i="1"/>
  <c r="Q6436" i="1" s="1"/>
  <c r="P6437" i="1"/>
  <c r="Q6437" i="1" s="1"/>
  <c r="P6438" i="1"/>
  <c r="Q6438" i="1" s="1"/>
  <c r="P6439" i="1"/>
  <c r="Q6439" i="1" s="1"/>
  <c r="P6440" i="1"/>
  <c r="Q6440" i="1" s="1"/>
  <c r="P6441" i="1"/>
  <c r="Q6441" i="1" s="1"/>
  <c r="P6442" i="1"/>
  <c r="Q6442" i="1" s="1"/>
  <c r="P6443" i="1"/>
  <c r="Q6443" i="1" s="1"/>
  <c r="P6444" i="1"/>
  <c r="Q6444" i="1" s="1"/>
  <c r="P6445" i="1"/>
  <c r="Q6445" i="1" s="1"/>
  <c r="P6446" i="1"/>
  <c r="Q6446" i="1" s="1"/>
  <c r="P6447" i="1"/>
  <c r="Q6447" i="1" s="1"/>
  <c r="P6448" i="1"/>
  <c r="Q6448" i="1" s="1"/>
  <c r="P6449" i="1"/>
  <c r="Q6449" i="1" s="1"/>
  <c r="P6450" i="1"/>
  <c r="Q6450" i="1" s="1"/>
  <c r="P6451" i="1"/>
  <c r="Q6451" i="1" s="1"/>
  <c r="P6452" i="1"/>
  <c r="Q6452" i="1" s="1"/>
  <c r="P6453" i="1"/>
  <c r="Q6453" i="1" s="1"/>
  <c r="P6454" i="1"/>
  <c r="Q6454" i="1" s="1"/>
  <c r="P6455" i="1"/>
  <c r="Q6455" i="1" s="1"/>
  <c r="P6456" i="1"/>
  <c r="Q6456" i="1" s="1"/>
  <c r="P6457" i="1"/>
  <c r="Q6457" i="1" s="1"/>
  <c r="P6458" i="1"/>
  <c r="Q6458" i="1" s="1"/>
  <c r="P6459" i="1"/>
  <c r="Q6459" i="1" s="1"/>
  <c r="P6460" i="1"/>
  <c r="Q6460" i="1" s="1"/>
  <c r="P6461" i="1"/>
  <c r="Q6461" i="1" s="1"/>
  <c r="P6462" i="1"/>
  <c r="Q6462" i="1" s="1"/>
  <c r="P6463" i="1"/>
  <c r="Q6463" i="1" s="1"/>
  <c r="P6464" i="1"/>
  <c r="Q6464" i="1" s="1"/>
  <c r="P6465" i="1"/>
  <c r="Q6465" i="1" s="1"/>
  <c r="P6466" i="1"/>
  <c r="Q6466" i="1" s="1"/>
  <c r="P6467" i="1"/>
  <c r="Q6467" i="1" s="1"/>
  <c r="P6468" i="1"/>
  <c r="Q6468" i="1" s="1"/>
  <c r="P6469" i="1"/>
  <c r="Q6469" i="1" s="1"/>
  <c r="P6470" i="1"/>
  <c r="Q6470" i="1" s="1"/>
  <c r="P6471" i="1"/>
  <c r="Q6471" i="1" s="1"/>
  <c r="P6472" i="1"/>
  <c r="Q6472" i="1" s="1"/>
  <c r="P6473" i="1"/>
  <c r="Q6473" i="1" s="1"/>
  <c r="P6474" i="1"/>
  <c r="Q6474" i="1" s="1"/>
  <c r="P6475" i="1"/>
  <c r="Q6475" i="1" s="1"/>
  <c r="P6476" i="1"/>
  <c r="Q6476" i="1" s="1"/>
  <c r="P6477" i="1"/>
  <c r="Q6477" i="1" s="1"/>
  <c r="P6478" i="1"/>
  <c r="Q6478" i="1" s="1"/>
  <c r="P6479" i="1"/>
  <c r="Q6479" i="1" s="1"/>
  <c r="P6480" i="1"/>
  <c r="Q6480" i="1" s="1"/>
  <c r="P6481" i="1"/>
  <c r="Q6481" i="1" s="1"/>
  <c r="P6482" i="1"/>
  <c r="Q6482" i="1" s="1"/>
  <c r="P6483" i="1"/>
  <c r="Q6483" i="1" s="1"/>
  <c r="P6484" i="1"/>
  <c r="Q6484" i="1" s="1"/>
  <c r="P6485" i="1"/>
  <c r="Q6485" i="1" s="1"/>
  <c r="P6486" i="1"/>
  <c r="Q6486" i="1" s="1"/>
  <c r="P6487" i="1"/>
  <c r="Q6487" i="1" s="1"/>
  <c r="P6488" i="1"/>
  <c r="Q6488" i="1" s="1"/>
  <c r="P6489" i="1"/>
  <c r="Q6489" i="1" s="1"/>
  <c r="P6490" i="1"/>
  <c r="Q6490" i="1" s="1"/>
  <c r="P6491" i="1"/>
  <c r="Q6491" i="1" s="1"/>
  <c r="P6492" i="1"/>
  <c r="Q6492" i="1" s="1"/>
  <c r="P6493" i="1"/>
  <c r="Q6493" i="1" s="1"/>
  <c r="P6494" i="1"/>
  <c r="Q6494" i="1" s="1"/>
  <c r="P6495" i="1"/>
  <c r="Q6495" i="1" s="1"/>
  <c r="P6496" i="1"/>
  <c r="Q6496" i="1" s="1"/>
  <c r="P6497" i="1"/>
  <c r="Q6497" i="1" s="1"/>
  <c r="P6498" i="1"/>
  <c r="Q6498" i="1" s="1"/>
  <c r="P6499" i="1"/>
  <c r="Q6499" i="1" s="1"/>
  <c r="P6500" i="1"/>
  <c r="Q6500" i="1" s="1"/>
  <c r="P6501" i="1"/>
  <c r="Q6501" i="1" s="1"/>
  <c r="P6502" i="1"/>
  <c r="Q6502" i="1" s="1"/>
  <c r="P6503" i="1"/>
  <c r="Q6503" i="1" s="1"/>
  <c r="P6504" i="1"/>
  <c r="Q6504" i="1" s="1"/>
  <c r="P6505" i="1"/>
  <c r="Q6505" i="1" s="1"/>
  <c r="P6506" i="1"/>
  <c r="Q6506" i="1" s="1"/>
  <c r="P6507" i="1"/>
  <c r="Q6507" i="1" s="1"/>
  <c r="P6508" i="1"/>
  <c r="Q6508" i="1" s="1"/>
  <c r="P6509" i="1"/>
  <c r="Q6509" i="1" s="1"/>
  <c r="P6510" i="1"/>
  <c r="Q6510" i="1" s="1"/>
  <c r="P6511" i="1"/>
  <c r="Q6511" i="1" s="1"/>
  <c r="P6512" i="1"/>
  <c r="Q6512" i="1" s="1"/>
  <c r="P6513" i="1"/>
  <c r="Q6513" i="1" s="1"/>
  <c r="P6514" i="1"/>
  <c r="Q6514" i="1" s="1"/>
  <c r="P6515" i="1"/>
  <c r="Q6515" i="1" s="1"/>
  <c r="P6516" i="1"/>
  <c r="Q6516" i="1" s="1"/>
  <c r="P6517" i="1"/>
  <c r="Q6517" i="1" s="1"/>
  <c r="P6518" i="1"/>
  <c r="Q6518" i="1" s="1"/>
  <c r="P6519" i="1"/>
  <c r="Q6519" i="1" s="1"/>
  <c r="P6520" i="1"/>
  <c r="Q6520" i="1" s="1"/>
  <c r="P6521" i="1"/>
  <c r="Q6521" i="1" s="1"/>
  <c r="P6522" i="1"/>
  <c r="Q6522" i="1" s="1"/>
  <c r="P6523" i="1"/>
  <c r="Q6523" i="1" s="1"/>
  <c r="P6524" i="1"/>
  <c r="Q6524" i="1" s="1"/>
  <c r="P6525" i="1"/>
  <c r="Q6525" i="1" s="1"/>
  <c r="P6526" i="1"/>
  <c r="Q6526" i="1" s="1"/>
  <c r="P6527" i="1"/>
  <c r="Q6527" i="1" s="1"/>
  <c r="P6528" i="1"/>
  <c r="Q6528" i="1" s="1"/>
  <c r="P6529" i="1"/>
  <c r="Q6529" i="1" s="1"/>
  <c r="P6530" i="1"/>
  <c r="Q6530" i="1" s="1"/>
  <c r="P6531" i="1"/>
  <c r="Q6531" i="1" s="1"/>
  <c r="P6532" i="1"/>
  <c r="Q6532" i="1" s="1"/>
  <c r="P6533" i="1"/>
  <c r="Q6533" i="1" s="1"/>
  <c r="P6534" i="1"/>
  <c r="Q6534" i="1" s="1"/>
  <c r="P6535" i="1"/>
  <c r="Q6535" i="1" s="1"/>
  <c r="P6536" i="1"/>
  <c r="Q6536" i="1" s="1"/>
  <c r="P6537" i="1"/>
  <c r="Q6537" i="1" s="1"/>
  <c r="P6538" i="1"/>
  <c r="Q6538" i="1" s="1"/>
  <c r="P6539" i="1"/>
  <c r="Q6539" i="1" s="1"/>
  <c r="P6540" i="1"/>
  <c r="Q6540" i="1" s="1"/>
  <c r="P6541" i="1"/>
  <c r="Q6541" i="1" s="1"/>
  <c r="P6542" i="1"/>
  <c r="Q6542" i="1" s="1"/>
  <c r="P6543" i="1"/>
  <c r="Q6543" i="1" s="1"/>
  <c r="P6544" i="1"/>
  <c r="Q6544" i="1" s="1"/>
  <c r="P6545" i="1"/>
  <c r="Q6545" i="1" s="1"/>
  <c r="P6546" i="1"/>
  <c r="Q6546" i="1" s="1"/>
  <c r="P6547" i="1"/>
  <c r="Q6547" i="1" s="1"/>
  <c r="P6548" i="1"/>
  <c r="Q6548" i="1" s="1"/>
  <c r="P6549" i="1"/>
  <c r="Q6549" i="1" s="1"/>
  <c r="P6550" i="1"/>
  <c r="Q6550" i="1" s="1"/>
  <c r="P6551" i="1"/>
  <c r="Q6551" i="1" s="1"/>
  <c r="P6552" i="1"/>
  <c r="Q6552" i="1" s="1"/>
  <c r="P6553" i="1"/>
  <c r="Q6553" i="1" s="1"/>
  <c r="P6554" i="1"/>
  <c r="Q6554" i="1" s="1"/>
  <c r="P6555" i="1"/>
  <c r="Q6555" i="1" s="1"/>
  <c r="P6556" i="1"/>
  <c r="Q6556" i="1" s="1"/>
  <c r="P6557" i="1"/>
  <c r="Q6557" i="1" s="1"/>
  <c r="P6558" i="1"/>
  <c r="Q6558" i="1" s="1"/>
  <c r="P6559" i="1"/>
  <c r="Q6559" i="1" s="1"/>
  <c r="P6560" i="1"/>
  <c r="Q6560" i="1" s="1"/>
  <c r="P6561" i="1"/>
  <c r="Q6561" i="1" s="1"/>
  <c r="P6562" i="1"/>
  <c r="Q6562" i="1" s="1"/>
  <c r="P6563" i="1"/>
  <c r="Q6563" i="1" s="1"/>
  <c r="P6564" i="1"/>
  <c r="Q6564" i="1" s="1"/>
  <c r="P6565" i="1"/>
  <c r="Q6565" i="1" s="1"/>
  <c r="P6566" i="1"/>
  <c r="Q6566" i="1" s="1"/>
  <c r="P6567" i="1"/>
  <c r="Q6567" i="1" s="1"/>
  <c r="P6568" i="1"/>
  <c r="Q6568" i="1" s="1"/>
  <c r="P6569" i="1"/>
  <c r="Q6569" i="1" s="1"/>
  <c r="P6570" i="1"/>
  <c r="Q6570" i="1" s="1"/>
  <c r="P6571" i="1"/>
  <c r="Q6571" i="1" s="1"/>
  <c r="P6572" i="1"/>
  <c r="Q6572" i="1" s="1"/>
  <c r="P6573" i="1"/>
  <c r="Q6573" i="1" s="1"/>
  <c r="P6574" i="1"/>
  <c r="Q6574" i="1" s="1"/>
  <c r="P6575" i="1"/>
  <c r="Q6575" i="1" s="1"/>
  <c r="P6576" i="1"/>
  <c r="Q6576" i="1" s="1"/>
  <c r="P6577" i="1"/>
  <c r="Q6577" i="1" s="1"/>
  <c r="P6578" i="1"/>
  <c r="Q6578" i="1" s="1"/>
  <c r="P6579" i="1"/>
  <c r="Q6579" i="1" s="1"/>
  <c r="P6580" i="1"/>
  <c r="Q6580" i="1" s="1"/>
  <c r="P6581" i="1"/>
  <c r="Q6581" i="1" s="1"/>
  <c r="P6582" i="1"/>
  <c r="Q6582" i="1" s="1"/>
  <c r="P6583" i="1"/>
  <c r="Q6583" i="1" s="1"/>
  <c r="P6584" i="1"/>
  <c r="Q6584" i="1" s="1"/>
  <c r="P6585" i="1"/>
  <c r="Q6585" i="1" s="1"/>
  <c r="P6586" i="1"/>
  <c r="Q6586" i="1" s="1"/>
  <c r="P6587" i="1"/>
  <c r="Q6587" i="1" s="1"/>
  <c r="P6588" i="1"/>
  <c r="Q6588" i="1" s="1"/>
  <c r="P6589" i="1"/>
  <c r="Q6589" i="1" s="1"/>
  <c r="P6590" i="1"/>
  <c r="Q6590" i="1" s="1"/>
  <c r="P6591" i="1"/>
  <c r="Q6591" i="1" s="1"/>
  <c r="P6592" i="1"/>
  <c r="Q6592" i="1" s="1"/>
  <c r="P6593" i="1"/>
  <c r="Q6593" i="1" s="1"/>
  <c r="P6594" i="1"/>
  <c r="Q6594" i="1" s="1"/>
  <c r="P6595" i="1"/>
  <c r="Q6595" i="1" s="1"/>
  <c r="P6596" i="1"/>
  <c r="Q6596" i="1" s="1"/>
  <c r="P6597" i="1"/>
  <c r="Q6597" i="1" s="1"/>
  <c r="P6598" i="1"/>
  <c r="Q6598" i="1" s="1"/>
  <c r="P6599" i="1"/>
  <c r="Q6599" i="1" s="1"/>
  <c r="P6600" i="1"/>
  <c r="Q6600" i="1" s="1"/>
  <c r="P6601" i="1"/>
  <c r="Q6601" i="1" s="1"/>
  <c r="P6602" i="1"/>
  <c r="Q6602" i="1" s="1"/>
  <c r="P6603" i="1"/>
  <c r="Q6603" i="1" s="1"/>
  <c r="P6604" i="1"/>
  <c r="Q6604" i="1" s="1"/>
  <c r="P6605" i="1"/>
  <c r="Q6605" i="1" s="1"/>
  <c r="P6606" i="1"/>
  <c r="Q6606" i="1" s="1"/>
  <c r="P6607" i="1"/>
  <c r="Q6607" i="1" s="1"/>
  <c r="P6608" i="1"/>
  <c r="Q6608" i="1" s="1"/>
  <c r="P6609" i="1"/>
  <c r="Q6609" i="1" s="1"/>
  <c r="P6610" i="1"/>
  <c r="Q6610" i="1" s="1"/>
  <c r="P6611" i="1"/>
  <c r="Q6611" i="1" s="1"/>
  <c r="P6612" i="1"/>
  <c r="Q6612" i="1" s="1"/>
  <c r="P6613" i="1"/>
  <c r="Q6613" i="1" s="1"/>
  <c r="P6614" i="1"/>
  <c r="Q6614" i="1" s="1"/>
  <c r="P6615" i="1"/>
  <c r="Q6615" i="1" s="1"/>
  <c r="P6616" i="1"/>
  <c r="Q6616" i="1" s="1"/>
  <c r="P6617" i="1"/>
  <c r="Q6617" i="1" s="1"/>
  <c r="P6618" i="1"/>
  <c r="Q6618" i="1" s="1"/>
  <c r="P6619" i="1"/>
  <c r="Q6619" i="1" s="1"/>
  <c r="P6620" i="1"/>
  <c r="Q6620" i="1" s="1"/>
  <c r="P6621" i="1"/>
  <c r="Q6621" i="1" s="1"/>
  <c r="P6622" i="1"/>
  <c r="Q6622" i="1" s="1"/>
  <c r="P6623" i="1"/>
  <c r="Q6623" i="1" s="1"/>
  <c r="P6624" i="1"/>
  <c r="Q6624" i="1" s="1"/>
  <c r="P6625" i="1"/>
  <c r="Q6625" i="1" s="1"/>
  <c r="P6626" i="1"/>
  <c r="Q6626" i="1" s="1"/>
  <c r="P6627" i="1"/>
  <c r="Q6627" i="1" s="1"/>
  <c r="P6628" i="1"/>
  <c r="Q6628" i="1" s="1"/>
  <c r="P6629" i="1"/>
  <c r="Q6629" i="1" s="1"/>
  <c r="P6630" i="1"/>
  <c r="Q6630" i="1" s="1"/>
  <c r="P6631" i="1"/>
  <c r="Q6631" i="1" s="1"/>
  <c r="P6632" i="1"/>
  <c r="Q6632" i="1" s="1"/>
  <c r="P6633" i="1"/>
  <c r="Q6633" i="1" s="1"/>
  <c r="P6634" i="1"/>
  <c r="Q6634" i="1" s="1"/>
  <c r="P6635" i="1"/>
  <c r="Q6635" i="1" s="1"/>
  <c r="P6636" i="1"/>
  <c r="Q6636" i="1" s="1"/>
  <c r="P6637" i="1"/>
  <c r="Q6637" i="1" s="1"/>
  <c r="P6638" i="1"/>
  <c r="Q6638" i="1" s="1"/>
  <c r="P6639" i="1"/>
  <c r="Q6639" i="1" s="1"/>
  <c r="P6640" i="1"/>
  <c r="Q6640" i="1" s="1"/>
  <c r="P6641" i="1"/>
  <c r="Q6641" i="1" s="1"/>
  <c r="P6642" i="1"/>
  <c r="Q6642" i="1" s="1"/>
  <c r="P6643" i="1"/>
  <c r="Q6643" i="1" s="1"/>
  <c r="P6644" i="1"/>
  <c r="Q6644" i="1" s="1"/>
  <c r="P6645" i="1"/>
  <c r="Q6645" i="1" s="1"/>
  <c r="P6646" i="1"/>
  <c r="Q6646" i="1" s="1"/>
  <c r="P6647" i="1"/>
  <c r="Q6647" i="1" s="1"/>
  <c r="P6648" i="1"/>
  <c r="Q6648" i="1" s="1"/>
  <c r="P6649" i="1"/>
  <c r="Q6649" i="1" s="1"/>
  <c r="P6650" i="1"/>
  <c r="Q6650" i="1" s="1"/>
  <c r="P6651" i="1"/>
  <c r="Q6651" i="1" s="1"/>
  <c r="P6652" i="1"/>
  <c r="Q6652" i="1" s="1"/>
  <c r="P6653" i="1"/>
  <c r="Q6653" i="1" s="1"/>
  <c r="P6654" i="1"/>
  <c r="Q6654" i="1" s="1"/>
  <c r="P6655" i="1"/>
  <c r="Q6655" i="1" s="1"/>
  <c r="P6656" i="1"/>
  <c r="Q6656" i="1" s="1"/>
  <c r="P6657" i="1"/>
  <c r="Q6657" i="1" s="1"/>
  <c r="P6658" i="1"/>
  <c r="Q6658" i="1" s="1"/>
  <c r="P6659" i="1"/>
  <c r="Q6659" i="1" s="1"/>
  <c r="P6660" i="1"/>
  <c r="Q6660" i="1" s="1"/>
  <c r="P6661" i="1"/>
  <c r="Q6661" i="1" s="1"/>
  <c r="P6662" i="1"/>
  <c r="Q6662" i="1" s="1"/>
  <c r="P6663" i="1"/>
  <c r="Q6663" i="1" s="1"/>
  <c r="P6664" i="1"/>
  <c r="Q6664" i="1" s="1"/>
  <c r="P6665" i="1"/>
  <c r="Q6665" i="1" s="1"/>
  <c r="P6666" i="1"/>
  <c r="Q6666" i="1" s="1"/>
  <c r="P6667" i="1"/>
  <c r="Q6667" i="1" s="1"/>
  <c r="P6668" i="1"/>
  <c r="Q6668" i="1" s="1"/>
  <c r="P6669" i="1"/>
  <c r="Q6669" i="1" s="1"/>
  <c r="P6670" i="1"/>
  <c r="Q6670" i="1" s="1"/>
  <c r="P6671" i="1"/>
  <c r="Q6671" i="1" s="1"/>
  <c r="P6672" i="1"/>
  <c r="Q6672" i="1" s="1"/>
  <c r="P6673" i="1"/>
  <c r="Q6673" i="1" s="1"/>
  <c r="P6674" i="1"/>
  <c r="Q6674" i="1" s="1"/>
  <c r="P6675" i="1"/>
  <c r="Q6675" i="1" s="1"/>
  <c r="P6676" i="1"/>
  <c r="Q6676" i="1" s="1"/>
  <c r="P6677" i="1"/>
  <c r="Q6677" i="1" s="1"/>
  <c r="P6678" i="1"/>
  <c r="Q6678" i="1" s="1"/>
  <c r="P6679" i="1"/>
  <c r="Q6679" i="1" s="1"/>
  <c r="P6680" i="1"/>
  <c r="Q6680" i="1" s="1"/>
  <c r="P6681" i="1"/>
  <c r="Q6681" i="1" s="1"/>
  <c r="P6682" i="1"/>
  <c r="Q6682" i="1" s="1"/>
  <c r="P6683" i="1"/>
  <c r="Q6683" i="1" s="1"/>
  <c r="P6684" i="1"/>
  <c r="Q6684" i="1" s="1"/>
  <c r="P6685" i="1"/>
  <c r="Q6685" i="1" s="1"/>
  <c r="P6686" i="1"/>
  <c r="Q6686" i="1" s="1"/>
  <c r="P6687" i="1"/>
  <c r="Q6687" i="1" s="1"/>
  <c r="P6688" i="1"/>
  <c r="Q6688" i="1" s="1"/>
  <c r="P6689" i="1"/>
  <c r="Q6689" i="1" s="1"/>
  <c r="P6690" i="1"/>
  <c r="Q6690" i="1" s="1"/>
  <c r="P6691" i="1"/>
  <c r="Q6691" i="1" s="1"/>
  <c r="P6692" i="1"/>
  <c r="Q6692" i="1" s="1"/>
  <c r="P6693" i="1"/>
  <c r="Q6693" i="1" s="1"/>
  <c r="P6694" i="1"/>
  <c r="Q6694" i="1" s="1"/>
  <c r="P6695" i="1"/>
  <c r="Q6695" i="1" s="1"/>
  <c r="P6696" i="1"/>
  <c r="Q6696" i="1" s="1"/>
  <c r="P6697" i="1"/>
  <c r="Q6697" i="1" s="1"/>
  <c r="P6698" i="1"/>
  <c r="Q6698" i="1" s="1"/>
  <c r="P6699" i="1"/>
  <c r="Q6699" i="1" s="1"/>
  <c r="P6700" i="1"/>
  <c r="Q6700" i="1" s="1"/>
  <c r="P6701" i="1"/>
  <c r="Q6701" i="1" s="1"/>
  <c r="P6702" i="1"/>
  <c r="Q6702" i="1" s="1"/>
  <c r="P6703" i="1"/>
  <c r="Q6703" i="1" s="1"/>
  <c r="P6704" i="1"/>
  <c r="Q6704" i="1" s="1"/>
  <c r="P6705" i="1"/>
  <c r="Q6705" i="1" s="1"/>
  <c r="P6706" i="1"/>
  <c r="Q6706" i="1" s="1"/>
  <c r="P6707" i="1"/>
  <c r="Q6707" i="1" s="1"/>
  <c r="P6708" i="1"/>
  <c r="Q6708" i="1" s="1"/>
  <c r="P6709" i="1"/>
  <c r="Q6709" i="1" s="1"/>
  <c r="P6710" i="1"/>
  <c r="Q6710" i="1" s="1"/>
  <c r="P6711" i="1"/>
  <c r="Q6711" i="1" s="1"/>
  <c r="P6712" i="1"/>
  <c r="Q6712" i="1" s="1"/>
  <c r="P6713" i="1"/>
  <c r="Q6713" i="1" s="1"/>
  <c r="P6714" i="1"/>
  <c r="Q6714" i="1" s="1"/>
  <c r="P6715" i="1"/>
  <c r="Q6715" i="1" s="1"/>
  <c r="P6716" i="1"/>
  <c r="Q6716" i="1" s="1"/>
  <c r="P6717" i="1"/>
  <c r="Q6717" i="1" s="1"/>
  <c r="P6718" i="1"/>
  <c r="Q6718" i="1" s="1"/>
  <c r="P6719" i="1"/>
  <c r="Q6719" i="1" s="1"/>
  <c r="P6720" i="1"/>
  <c r="Q6720" i="1" s="1"/>
  <c r="P6721" i="1"/>
  <c r="Q6721" i="1" s="1"/>
  <c r="P6722" i="1"/>
  <c r="Q6722" i="1" s="1"/>
  <c r="P6723" i="1"/>
  <c r="Q6723" i="1" s="1"/>
  <c r="P6724" i="1"/>
  <c r="Q6724" i="1" s="1"/>
  <c r="P6725" i="1"/>
  <c r="Q6725" i="1" s="1"/>
  <c r="P6726" i="1"/>
  <c r="Q6726" i="1" s="1"/>
  <c r="P6727" i="1"/>
  <c r="Q6727" i="1" s="1"/>
  <c r="P6728" i="1"/>
  <c r="Q6728" i="1" s="1"/>
  <c r="P6729" i="1"/>
  <c r="Q6729" i="1" s="1"/>
  <c r="P6730" i="1"/>
  <c r="Q6730" i="1" s="1"/>
  <c r="P6731" i="1"/>
  <c r="Q6731" i="1" s="1"/>
  <c r="P6732" i="1"/>
  <c r="Q6732" i="1" s="1"/>
  <c r="P6733" i="1"/>
  <c r="Q6733" i="1" s="1"/>
  <c r="P6734" i="1"/>
  <c r="Q6734" i="1" s="1"/>
  <c r="P6735" i="1"/>
  <c r="Q6735" i="1" s="1"/>
  <c r="P6736" i="1"/>
  <c r="Q6736" i="1" s="1"/>
  <c r="P6737" i="1"/>
  <c r="Q6737" i="1" s="1"/>
  <c r="P6738" i="1"/>
  <c r="Q6738" i="1" s="1"/>
  <c r="P6739" i="1"/>
  <c r="Q6739" i="1" s="1"/>
  <c r="P6740" i="1"/>
  <c r="Q6740" i="1" s="1"/>
  <c r="P6741" i="1"/>
  <c r="Q6741" i="1" s="1"/>
  <c r="P6742" i="1"/>
  <c r="Q6742" i="1" s="1"/>
  <c r="P6743" i="1"/>
  <c r="Q6743" i="1" s="1"/>
  <c r="P6744" i="1"/>
  <c r="Q6744" i="1" s="1"/>
  <c r="P6745" i="1"/>
  <c r="Q6745" i="1" s="1"/>
  <c r="P6746" i="1"/>
  <c r="Q6746" i="1" s="1"/>
  <c r="P6747" i="1"/>
  <c r="Q6747" i="1" s="1"/>
  <c r="P6748" i="1"/>
  <c r="Q6748" i="1" s="1"/>
  <c r="P6749" i="1"/>
  <c r="Q6749" i="1" s="1"/>
  <c r="P6750" i="1"/>
  <c r="Q6750" i="1" s="1"/>
  <c r="P6751" i="1"/>
  <c r="Q6751" i="1" s="1"/>
  <c r="P6752" i="1"/>
  <c r="Q6752" i="1" s="1"/>
  <c r="P6753" i="1"/>
  <c r="Q6753" i="1" s="1"/>
  <c r="P6754" i="1"/>
  <c r="Q6754" i="1" s="1"/>
  <c r="P6755" i="1"/>
  <c r="Q6755" i="1" s="1"/>
  <c r="P6756" i="1"/>
  <c r="Q6756" i="1" s="1"/>
  <c r="P6757" i="1"/>
  <c r="Q6757" i="1" s="1"/>
  <c r="P6758" i="1"/>
  <c r="Q6758" i="1" s="1"/>
  <c r="P6759" i="1"/>
  <c r="Q6759" i="1" s="1"/>
  <c r="P6760" i="1"/>
  <c r="Q6760" i="1" s="1"/>
  <c r="P6761" i="1"/>
  <c r="Q6761" i="1" s="1"/>
  <c r="P6762" i="1"/>
  <c r="Q6762" i="1" s="1"/>
  <c r="P6763" i="1"/>
  <c r="Q6763" i="1" s="1"/>
  <c r="P6764" i="1"/>
  <c r="Q6764" i="1" s="1"/>
  <c r="P6765" i="1"/>
  <c r="Q6765" i="1" s="1"/>
  <c r="P6766" i="1"/>
  <c r="Q6766" i="1" s="1"/>
  <c r="P6767" i="1"/>
  <c r="Q6767" i="1" s="1"/>
  <c r="P6768" i="1"/>
  <c r="Q6768" i="1" s="1"/>
  <c r="P6769" i="1"/>
  <c r="Q6769" i="1" s="1"/>
  <c r="P6770" i="1"/>
  <c r="Q6770" i="1" s="1"/>
  <c r="P6771" i="1"/>
  <c r="Q6771" i="1" s="1"/>
  <c r="P6772" i="1"/>
  <c r="Q6772" i="1" s="1"/>
  <c r="P6773" i="1"/>
  <c r="Q6773" i="1" s="1"/>
  <c r="P6774" i="1"/>
  <c r="Q6774" i="1" s="1"/>
  <c r="P6775" i="1"/>
  <c r="Q6775" i="1" s="1"/>
  <c r="P6776" i="1"/>
  <c r="Q6776" i="1" s="1"/>
  <c r="P6777" i="1"/>
  <c r="Q6777" i="1" s="1"/>
  <c r="P6778" i="1"/>
  <c r="Q6778" i="1" s="1"/>
  <c r="P6779" i="1"/>
  <c r="Q6779" i="1" s="1"/>
  <c r="P6780" i="1"/>
  <c r="Q6780" i="1" s="1"/>
  <c r="P6781" i="1"/>
  <c r="Q6781" i="1" s="1"/>
  <c r="P6782" i="1"/>
  <c r="Q6782" i="1" s="1"/>
  <c r="P6783" i="1"/>
  <c r="Q6783" i="1" s="1"/>
  <c r="P6784" i="1"/>
  <c r="Q6784" i="1" s="1"/>
  <c r="P6785" i="1"/>
  <c r="Q6785" i="1" s="1"/>
  <c r="P6786" i="1"/>
  <c r="Q6786" i="1" s="1"/>
  <c r="P6787" i="1"/>
  <c r="Q6787" i="1" s="1"/>
  <c r="P6788" i="1"/>
  <c r="Q6788" i="1" s="1"/>
  <c r="P6789" i="1"/>
  <c r="Q6789" i="1" s="1"/>
  <c r="P6790" i="1"/>
  <c r="Q6790" i="1" s="1"/>
  <c r="P6791" i="1"/>
  <c r="Q6791" i="1" s="1"/>
  <c r="P6792" i="1"/>
  <c r="Q6792" i="1" s="1"/>
  <c r="P6793" i="1"/>
  <c r="Q6793" i="1" s="1"/>
  <c r="P6794" i="1"/>
  <c r="Q6794" i="1" s="1"/>
  <c r="P6795" i="1"/>
  <c r="Q6795" i="1" s="1"/>
  <c r="P6796" i="1"/>
  <c r="Q6796" i="1" s="1"/>
  <c r="P6797" i="1"/>
  <c r="Q6797" i="1" s="1"/>
  <c r="P6798" i="1"/>
  <c r="Q6798" i="1" s="1"/>
  <c r="P6799" i="1"/>
  <c r="Q6799" i="1" s="1"/>
  <c r="P6800" i="1"/>
  <c r="Q6800" i="1" s="1"/>
  <c r="P6801" i="1"/>
  <c r="Q6801" i="1" s="1"/>
  <c r="P6802" i="1"/>
  <c r="Q6802" i="1" s="1"/>
  <c r="P6803" i="1"/>
  <c r="Q6803" i="1" s="1"/>
  <c r="P6804" i="1"/>
  <c r="Q6804" i="1" s="1"/>
  <c r="P6805" i="1"/>
  <c r="Q6805" i="1" s="1"/>
  <c r="P6806" i="1"/>
  <c r="Q6806" i="1" s="1"/>
  <c r="P6807" i="1"/>
  <c r="Q6807" i="1" s="1"/>
  <c r="P6808" i="1"/>
  <c r="Q6808" i="1" s="1"/>
  <c r="P6809" i="1"/>
  <c r="Q6809" i="1" s="1"/>
  <c r="P6810" i="1"/>
  <c r="Q6810" i="1" s="1"/>
  <c r="P6811" i="1"/>
  <c r="Q6811" i="1" s="1"/>
  <c r="P6812" i="1"/>
  <c r="Q6812" i="1" s="1"/>
  <c r="P6813" i="1"/>
  <c r="Q6813" i="1" s="1"/>
  <c r="P6814" i="1"/>
  <c r="Q6814" i="1" s="1"/>
  <c r="P6815" i="1"/>
  <c r="Q6815" i="1" s="1"/>
  <c r="P6816" i="1"/>
  <c r="Q6816" i="1" s="1"/>
  <c r="P6817" i="1"/>
  <c r="Q6817" i="1" s="1"/>
  <c r="P6818" i="1"/>
  <c r="Q6818" i="1" s="1"/>
  <c r="P6819" i="1"/>
  <c r="Q6819" i="1" s="1"/>
  <c r="P6820" i="1"/>
  <c r="Q6820" i="1" s="1"/>
  <c r="P6821" i="1"/>
  <c r="Q6821" i="1" s="1"/>
  <c r="P6822" i="1"/>
  <c r="Q6822" i="1" s="1"/>
  <c r="P6823" i="1"/>
  <c r="Q6823" i="1" s="1"/>
  <c r="P6824" i="1"/>
  <c r="Q6824" i="1" s="1"/>
  <c r="P6825" i="1"/>
  <c r="Q6825" i="1" s="1"/>
  <c r="P6826" i="1"/>
  <c r="Q6826" i="1" s="1"/>
  <c r="P6827" i="1"/>
  <c r="Q6827" i="1" s="1"/>
  <c r="P6828" i="1"/>
  <c r="Q6828" i="1" s="1"/>
  <c r="P6829" i="1"/>
  <c r="Q6829" i="1" s="1"/>
  <c r="P6830" i="1"/>
  <c r="Q6830" i="1" s="1"/>
  <c r="P6831" i="1"/>
  <c r="Q6831" i="1" s="1"/>
  <c r="P6832" i="1"/>
  <c r="Q6832" i="1" s="1"/>
  <c r="P6833" i="1"/>
  <c r="Q6833" i="1" s="1"/>
  <c r="P6834" i="1"/>
  <c r="Q6834" i="1" s="1"/>
  <c r="P6835" i="1"/>
  <c r="Q6835" i="1" s="1"/>
  <c r="P6836" i="1"/>
  <c r="Q6836" i="1" s="1"/>
  <c r="P6837" i="1"/>
  <c r="Q6837" i="1" s="1"/>
  <c r="P6838" i="1"/>
  <c r="Q6838" i="1" s="1"/>
  <c r="P6839" i="1"/>
  <c r="Q6839" i="1" s="1"/>
  <c r="P6840" i="1"/>
  <c r="Q6840" i="1" s="1"/>
  <c r="P6841" i="1"/>
  <c r="Q6841" i="1" s="1"/>
  <c r="P6842" i="1"/>
  <c r="Q6842" i="1" s="1"/>
  <c r="P6843" i="1"/>
  <c r="Q6843" i="1" s="1"/>
  <c r="P6844" i="1"/>
  <c r="Q6844" i="1" s="1"/>
  <c r="P6845" i="1"/>
  <c r="Q6845" i="1" s="1"/>
  <c r="P6846" i="1"/>
  <c r="Q6846" i="1" s="1"/>
  <c r="P6847" i="1"/>
  <c r="Q6847" i="1" s="1"/>
  <c r="P6848" i="1"/>
  <c r="Q6848" i="1" s="1"/>
  <c r="P6849" i="1"/>
  <c r="Q6849" i="1" s="1"/>
  <c r="P6850" i="1"/>
  <c r="Q6850" i="1" s="1"/>
  <c r="P6851" i="1"/>
  <c r="Q6851" i="1" s="1"/>
  <c r="P6852" i="1"/>
  <c r="Q6852" i="1" s="1"/>
  <c r="P6853" i="1"/>
  <c r="Q6853" i="1" s="1"/>
  <c r="P6854" i="1"/>
  <c r="Q6854" i="1" s="1"/>
  <c r="P6855" i="1"/>
  <c r="Q6855" i="1" s="1"/>
  <c r="P6856" i="1"/>
  <c r="Q6856" i="1" s="1"/>
  <c r="P6857" i="1"/>
  <c r="Q6857" i="1" s="1"/>
  <c r="P6858" i="1"/>
  <c r="Q6858" i="1" s="1"/>
  <c r="P6859" i="1"/>
  <c r="Q6859" i="1" s="1"/>
  <c r="P6860" i="1"/>
  <c r="Q6860" i="1" s="1"/>
  <c r="P6861" i="1"/>
  <c r="Q6861" i="1" s="1"/>
  <c r="P6862" i="1"/>
  <c r="Q6862" i="1" s="1"/>
  <c r="P6863" i="1"/>
  <c r="Q6863" i="1" s="1"/>
  <c r="P6864" i="1"/>
  <c r="Q6864" i="1" s="1"/>
  <c r="P6865" i="1"/>
  <c r="Q6865" i="1" s="1"/>
  <c r="P6866" i="1"/>
  <c r="Q6866" i="1" s="1"/>
  <c r="P6867" i="1"/>
  <c r="Q6867" i="1" s="1"/>
  <c r="P6868" i="1"/>
  <c r="Q6868" i="1" s="1"/>
  <c r="P6869" i="1"/>
  <c r="Q6869" i="1" s="1"/>
  <c r="P6870" i="1"/>
  <c r="Q6870" i="1" s="1"/>
  <c r="P6871" i="1"/>
  <c r="Q6871" i="1" s="1"/>
  <c r="P6872" i="1"/>
  <c r="Q6872" i="1" s="1"/>
  <c r="P6873" i="1"/>
  <c r="Q6873" i="1" s="1"/>
  <c r="P6874" i="1"/>
  <c r="Q6874" i="1" s="1"/>
  <c r="P6875" i="1"/>
  <c r="Q6875" i="1" s="1"/>
  <c r="P6876" i="1"/>
  <c r="Q6876" i="1" s="1"/>
  <c r="P6877" i="1"/>
  <c r="Q6877" i="1" s="1"/>
  <c r="P6878" i="1"/>
  <c r="Q6878" i="1" s="1"/>
  <c r="P6879" i="1"/>
  <c r="Q6879" i="1" s="1"/>
  <c r="P6880" i="1"/>
  <c r="Q6880" i="1" s="1"/>
  <c r="P6881" i="1"/>
  <c r="Q6881" i="1" s="1"/>
  <c r="P6882" i="1"/>
  <c r="Q6882" i="1" s="1"/>
  <c r="P6883" i="1"/>
  <c r="Q6883" i="1" s="1"/>
  <c r="P6884" i="1"/>
  <c r="Q6884" i="1" s="1"/>
  <c r="P6885" i="1"/>
  <c r="Q6885" i="1" s="1"/>
  <c r="P6886" i="1"/>
  <c r="Q6886" i="1" s="1"/>
  <c r="P6887" i="1"/>
  <c r="Q6887" i="1" s="1"/>
  <c r="P6888" i="1"/>
  <c r="Q6888" i="1" s="1"/>
  <c r="P6889" i="1"/>
  <c r="Q6889" i="1" s="1"/>
  <c r="P6890" i="1"/>
  <c r="Q6890" i="1" s="1"/>
  <c r="P6891" i="1"/>
  <c r="Q6891" i="1" s="1"/>
  <c r="P6892" i="1"/>
  <c r="Q6892" i="1" s="1"/>
  <c r="P6893" i="1"/>
  <c r="Q6893" i="1" s="1"/>
  <c r="P6894" i="1"/>
  <c r="Q6894" i="1" s="1"/>
  <c r="P6895" i="1"/>
  <c r="Q6895" i="1" s="1"/>
  <c r="P6896" i="1"/>
  <c r="Q6896" i="1" s="1"/>
  <c r="P6897" i="1"/>
  <c r="Q6897" i="1" s="1"/>
  <c r="P6898" i="1"/>
  <c r="Q6898" i="1" s="1"/>
  <c r="P6899" i="1"/>
  <c r="Q6899" i="1" s="1"/>
  <c r="P6900" i="1"/>
  <c r="Q6900" i="1" s="1"/>
  <c r="P6901" i="1"/>
  <c r="Q6901" i="1" s="1"/>
  <c r="P6902" i="1"/>
  <c r="Q6902" i="1" s="1"/>
  <c r="P6903" i="1"/>
  <c r="Q6903" i="1" s="1"/>
  <c r="P6904" i="1"/>
  <c r="Q6904" i="1" s="1"/>
  <c r="P6905" i="1"/>
  <c r="Q6905" i="1" s="1"/>
  <c r="P6906" i="1"/>
  <c r="Q6906" i="1" s="1"/>
  <c r="P6907" i="1"/>
  <c r="Q6907" i="1" s="1"/>
  <c r="P6908" i="1"/>
  <c r="Q6908" i="1" s="1"/>
  <c r="P6909" i="1"/>
  <c r="Q6909" i="1" s="1"/>
  <c r="P6910" i="1"/>
  <c r="Q6910" i="1" s="1"/>
  <c r="P6911" i="1"/>
  <c r="Q6911" i="1" s="1"/>
  <c r="P6912" i="1"/>
  <c r="Q6912" i="1" s="1"/>
  <c r="P6913" i="1"/>
  <c r="Q6913" i="1" s="1"/>
  <c r="P6914" i="1"/>
  <c r="Q6914" i="1" s="1"/>
  <c r="P6915" i="1"/>
  <c r="Q6915" i="1" s="1"/>
  <c r="P6916" i="1"/>
  <c r="Q6916" i="1" s="1"/>
  <c r="P6917" i="1"/>
  <c r="Q6917" i="1" s="1"/>
  <c r="P6918" i="1"/>
  <c r="Q6918" i="1" s="1"/>
  <c r="P6919" i="1"/>
  <c r="Q6919" i="1" s="1"/>
  <c r="P6920" i="1"/>
  <c r="Q6920" i="1" s="1"/>
  <c r="P6921" i="1"/>
  <c r="Q6921" i="1" s="1"/>
  <c r="P6922" i="1"/>
  <c r="Q6922" i="1" s="1"/>
  <c r="P6923" i="1"/>
  <c r="Q6923" i="1" s="1"/>
  <c r="P6924" i="1"/>
  <c r="Q6924" i="1" s="1"/>
  <c r="P6925" i="1"/>
  <c r="Q6925" i="1" s="1"/>
  <c r="P6926" i="1"/>
  <c r="Q6926" i="1" s="1"/>
  <c r="P6927" i="1"/>
  <c r="Q6927" i="1" s="1"/>
  <c r="P6928" i="1"/>
  <c r="Q6928" i="1" s="1"/>
  <c r="P6929" i="1"/>
  <c r="Q6929" i="1" s="1"/>
  <c r="P6930" i="1"/>
  <c r="Q6930" i="1" s="1"/>
  <c r="P6931" i="1"/>
  <c r="Q6931" i="1" s="1"/>
  <c r="P6932" i="1"/>
  <c r="Q6932" i="1" s="1"/>
  <c r="P6933" i="1"/>
  <c r="Q6933" i="1" s="1"/>
  <c r="P6934" i="1"/>
  <c r="Q6934" i="1" s="1"/>
  <c r="P6935" i="1"/>
  <c r="Q6935" i="1" s="1"/>
  <c r="P6936" i="1"/>
  <c r="Q6936" i="1" s="1"/>
  <c r="P6937" i="1"/>
  <c r="Q6937" i="1" s="1"/>
  <c r="P6938" i="1"/>
  <c r="Q6938" i="1" s="1"/>
  <c r="P6939" i="1"/>
  <c r="Q6939" i="1" s="1"/>
  <c r="P6940" i="1"/>
  <c r="Q6940" i="1" s="1"/>
  <c r="P6941" i="1"/>
  <c r="Q6941" i="1" s="1"/>
  <c r="P6942" i="1"/>
  <c r="Q6942" i="1" s="1"/>
  <c r="P6943" i="1"/>
  <c r="Q6943" i="1" s="1"/>
  <c r="P6944" i="1"/>
  <c r="Q6944" i="1" s="1"/>
  <c r="P6945" i="1"/>
  <c r="Q6945" i="1" s="1"/>
  <c r="P6946" i="1"/>
  <c r="Q6946" i="1" s="1"/>
  <c r="P6947" i="1"/>
  <c r="Q6947" i="1" s="1"/>
  <c r="P6948" i="1"/>
  <c r="Q6948" i="1" s="1"/>
  <c r="P6949" i="1"/>
  <c r="Q6949" i="1" s="1"/>
  <c r="P6950" i="1"/>
  <c r="Q6950" i="1" s="1"/>
  <c r="P6951" i="1"/>
  <c r="Q6951" i="1" s="1"/>
  <c r="P6952" i="1"/>
  <c r="Q6952" i="1" s="1"/>
  <c r="P6953" i="1"/>
  <c r="Q6953" i="1" s="1"/>
  <c r="P6954" i="1"/>
  <c r="Q6954" i="1" s="1"/>
  <c r="P6955" i="1"/>
  <c r="Q6955" i="1" s="1"/>
  <c r="P6956" i="1"/>
  <c r="Q6956" i="1" s="1"/>
  <c r="P6957" i="1"/>
  <c r="Q6957" i="1" s="1"/>
  <c r="P6958" i="1"/>
  <c r="Q6958" i="1" s="1"/>
  <c r="P6959" i="1"/>
  <c r="Q6959" i="1" s="1"/>
  <c r="P6960" i="1"/>
  <c r="Q6960" i="1" s="1"/>
  <c r="P6961" i="1"/>
  <c r="Q6961" i="1" s="1"/>
  <c r="P6962" i="1"/>
  <c r="Q6962" i="1" s="1"/>
  <c r="P6963" i="1"/>
  <c r="Q6963" i="1" s="1"/>
  <c r="P6964" i="1"/>
  <c r="Q6964" i="1" s="1"/>
  <c r="P6965" i="1"/>
  <c r="Q6965" i="1" s="1"/>
  <c r="P6966" i="1"/>
  <c r="Q6966" i="1" s="1"/>
  <c r="P6967" i="1"/>
  <c r="Q6967" i="1" s="1"/>
  <c r="P6968" i="1"/>
  <c r="Q6968" i="1" s="1"/>
  <c r="P6969" i="1"/>
  <c r="Q6969" i="1" s="1"/>
  <c r="P6970" i="1"/>
  <c r="Q6970" i="1" s="1"/>
  <c r="P6971" i="1"/>
  <c r="Q6971" i="1" s="1"/>
  <c r="P6972" i="1"/>
  <c r="Q6972" i="1" s="1"/>
  <c r="P6973" i="1"/>
  <c r="Q6973" i="1" s="1"/>
  <c r="P6974" i="1"/>
  <c r="Q6974" i="1" s="1"/>
  <c r="P6975" i="1"/>
  <c r="Q6975" i="1" s="1"/>
  <c r="P6976" i="1"/>
  <c r="Q6976" i="1" s="1"/>
  <c r="P6977" i="1"/>
  <c r="Q6977" i="1" s="1"/>
  <c r="P6978" i="1"/>
  <c r="Q6978" i="1" s="1"/>
  <c r="P6979" i="1"/>
  <c r="Q6979" i="1" s="1"/>
  <c r="P6980" i="1"/>
  <c r="Q6980" i="1" s="1"/>
  <c r="P6981" i="1"/>
  <c r="Q6981" i="1" s="1"/>
  <c r="P6982" i="1"/>
  <c r="Q6982" i="1" s="1"/>
  <c r="P6983" i="1"/>
  <c r="Q6983" i="1" s="1"/>
  <c r="P6984" i="1"/>
  <c r="Q6984" i="1" s="1"/>
  <c r="P6985" i="1"/>
  <c r="Q6985" i="1" s="1"/>
  <c r="P6986" i="1"/>
  <c r="Q6986" i="1" s="1"/>
  <c r="P6987" i="1"/>
  <c r="Q6987" i="1" s="1"/>
  <c r="P6988" i="1"/>
  <c r="Q6988" i="1" s="1"/>
  <c r="P6989" i="1"/>
  <c r="Q6989" i="1" s="1"/>
  <c r="P6990" i="1"/>
  <c r="Q6990" i="1" s="1"/>
  <c r="P6991" i="1"/>
  <c r="Q6991" i="1" s="1"/>
  <c r="P6992" i="1"/>
  <c r="Q6992" i="1" s="1"/>
  <c r="P6993" i="1"/>
  <c r="Q6993" i="1" s="1"/>
  <c r="P6994" i="1"/>
  <c r="Q6994" i="1" s="1"/>
  <c r="P6995" i="1"/>
  <c r="Q6995" i="1" s="1"/>
  <c r="P6996" i="1"/>
  <c r="Q6996" i="1" s="1"/>
  <c r="P6997" i="1"/>
  <c r="Q6997" i="1" s="1"/>
  <c r="P6998" i="1"/>
  <c r="Q6998" i="1" s="1"/>
  <c r="P6999" i="1"/>
  <c r="Q6999" i="1" s="1"/>
  <c r="P7000" i="1"/>
  <c r="Q7000" i="1" s="1"/>
  <c r="P7001" i="1"/>
  <c r="Q7001" i="1" s="1"/>
  <c r="P7002" i="1"/>
  <c r="Q7002" i="1" s="1"/>
  <c r="P7003" i="1"/>
  <c r="Q7003" i="1" s="1"/>
  <c r="P7004" i="1"/>
  <c r="Q7004" i="1" s="1"/>
  <c r="P7005" i="1"/>
  <c r="Q7005" i="1" s="1"/>
  <c r="P7006" i="1"/>
  <c r="Q7006" i="1" s="1"/>
  <c r="P7007" i="1"/>
  <c r="Q7007" i="1" s="1"/>
  <c r="P7008" i="1"/>
  <c r="Q7008" i="1" s="1"/>
  <c r="P7009" i="1"/>
  <c r="Q7009" i="1" s="1"/>
  <c r="P7010" i="1"/>
  <c r="Q7010" i="1" s="1"/>
  <c r="P7011" i="1"/>
  <c r="Q7011" i="1" s="1"/>
  <c r="P7012" i="1"/>
  <c r="Q7012" i="1" s="1"/>
  <c r="P7013" i="1"/>
  <c r="Q7013" i="1" s="1"/>
  <c r="P7014" i="1"/>
  <c r="Q7014" i="1" s="1"/>
  <c r="P7015" i="1"/>
  <c r="Q7015" i="1" s="1"/>
  <c r="P7016" i="1"/>
  <c r="Q7016" i="1" s="1"/>
  <c r="P7017" i="1"/>
  <c r="Q7017" i="1" s="1"/>
  <c r="P7018" i="1"/>
  <c r="Q7018" i="1" s="1"/>
  <c r="P7019" i="1"/>
  <c r="Q7019" i="1" s="1"/>
  <c r="P7020" i="1"/>
  <c r="Q7020" i="1" s="1"/>
  <c r="P7021" i="1"/>
  <c r="Q7021" i="1" s="1"/>
  <c r="P7022" i="1"/>
  <c r="Q7022" i="1" s="1"/>
  <c r="P7023" i="1"/>
  <c r="Q7023" i="1" s="1"/>
  <c r="P7024" i="1"/>
  <c r="Q7024" i="1" s="1"/>
  <c r="P7025" i="1"/>
  <c r="Q7025" i="1" s="1"/>
  <c r="P7026" i="1"/>
  <c r="Q7026" i="1" s="1"/>
  <c r="P7027" i="1"/>
  <c r="Q7027" i="1" s="1"/>
  <c r="P7028" i="1"/>
  <c r="Q7028" i="1" s="1"/>
  <c r="P7029" i="1"/>
  <c r="Q7029" i="1" s="1"/>
  <c r="P7030" i="1"/>
  <c r="Q7030" i="1" s="1"/>
  <c r="P7031" i="1"/>
  <c r="Q7031" i="1" s="1"/>
  <c r="P7032" i="1"/>
  <c r="Q7032" i="1" s="1"/>
  <c r="P7033" i="1"/>
  <c r="Q7033" i="1" s="1"/>
  <c r="P7034" i="1"/>
  <c r="Q7034" i="1" s="1"/>
  <c r="P7035" i="1"/>
  <c r="Q7035" i="1" s="1"/>
  <c r="P7036" i="1"/>
  <c r="Q7036" i="1" s="1"/>
  <c r="P7037" i="1"/>
  <c r="Q7037" i="1" s="1"/>
  <c r="P7038" i="1"/>
  <c r="Q7038" i="1" s="1"/>
  <c r="P7039" i="1"/>
  <c r="Q7039" i="1" s="1"/>
  <c r="P7040" i="1"/>
  <c r="Q7040" i="1" s="1"/>
  <c r="P7041" i="1"/>
  <c r="Q7041" i="1" s="1"/>
  <c r="P7042" i="1"/>
  <c r="Q7042" i="1" s="1"/>
  <c r="P7043" i="1"/>
  <c r="Q7043" i="1" s="1"/>
  <c r="P7044" i="1"/>
  <c r="Q7044" i="1" s="1"/>
  <c r="P7045" i="1"/>
  <c r="Q7045" i="1" s="1"/>
  <c r="P7046" i="1"/>
  <c r="Q7046" i="1" s="1"/>
  <c r="P7047" i="1"/>
  <c r="Q7047" i="1" s="1"/>
  <c r="P7048" i="1"/>
  <c r="Q7048" i="1" s="1"/>
  <c r="P7049" i="1"/>
  <c r="Q7049" i="1" s="1"/>
  <c r="P7050" i="1"/>
  <c r="Q7050" i="1" s="1"/>
  <c r="P7051" i="1"/>
  <c r="Q7051" i="1" s="1"/>
  <c r="P7052" i="1"/>
  <c r="Q7052" i="1" s="1"/>
  <c r="P7053" i="1"/>
  <c r="Q7053" i="1" s="1"/>
  <c r="P7054" i="1"/>
  <c r="Q7054" i="1" s="1"/>
  <c r="P7055" i="1"/>
  <c r="Q7055" i="1" s="1"/>
  <c r="P7056" i="1"/>
  <c r="Q7056" i="1" s="1"/>
  <c r="P7057" i="1"/>
  <c r="Q7057" i="1" s="1"/>
  <c r="P7058" i="1"/>
  <c r="Q7058" i="1" s="1"/>
  <c r="P7059" i="1"/>
  <c r="Q7059" i="1" s="1"/>
  <c r="P7060" i="1"/>
  <c r="Q7060" i="1" s="1"/>
  <c r="P7061" i="1"/>
  <c r="Q7061" i="1" s="1"/>
  <c r="P7062" i="1"/>
  <c r="Q7062" i="1" s="1"/>
  <c r="P7063" i="1"/>
  <c r="Q7063" i="1" s="1"/>
  <c r="P7064" i="1"/>
  <c r="Q7064" i="1" s="1"/>
  <c r="P7065" i="1"/>
  <c r="Q7065" i="1" s="1"/>
  <c r="P7066" i="1"/>
  <c r="Q7066" i="1" s="1"/>
  <c r="P7067" i="1"/>
  <c r="Q7067" i="1" s="1"/>
  <c r="P7068" i="1"/>
  <c r="Q7068" i="1" s="1"/>
  <c r="P7069" i="1"/>
  <c r="Q7069" i="1" s="1"/>
  <c r="P7070" i="1"/>
  <c r="Q7070" i="1" s="1"/>
  <c r="P7071" i="1"/>
  <c r="Q7071" i="1" s="1"/>
  <c r="P7072" i="1"/>
  <c r="Q7072" i="1" s="1"/>
  <c r="P7073" i="1"/>
  <c r="Q7073" i="1" s="1"/>
  <c r="P7074" i="1"/>
  <c r="Q7074" i="1" s="1"/>
  <c r="P7075" i="1"/>
  <c r="Q7075" i="1" s="1"/>
  <c r="P7076" i="1"/>
  <c r="Q7076" i="1" s="1"/>
  <c r="P7077" i="1"/>
  <c r="Q7077" i="1" s="1"/>
  <c r="P7078" i="1"/>
  <c r="Q7078" i="1" s="1"/>
  <c r="P7079" i="1"/>
  <c r="Q7079" i="1" s="1"/>
  <c r="P7080" i="1"/>
  <c r="Q7080" i="1" s="1"/>
  <c r="P7081" i="1"/>
  <c r="Q7081" i="1" s="1"/>
  <c r="P7082" i="1"/>
  <c r="Q7082" i="1" s="1"/>
  <c r="P7083" i="1"/>
  <c r="Q7083" i="1" s="1"/>
  <c r="P7084" i="1"/>
  <c r="Q7084" i="1" s="1"/>
  <c r="P7085" i="1"/>
  <c r="Q7085" i="1" s="1"/>
  <c r="P7086" i="1"/>
  <c r="Q7086" i="1" s="1"/>
  <c r="P7087" i="1"/>
  <c r="Q7087" i="1" s="1"/>
  <c r="P7088" i="1"/>
  <c r="Q7088" i="1" s="1"/>
  <c r="P7089" i="1"/>
  <c r="Q7089" i="1" s="1"/>
  <c r="P7090" i="1"/>
  <c r="Q7090" i="1" s="1"/>
  <c r="P7091" i="1"/>
  <c r="Q7091" i="1" s="1"/>
  <c r="P7092" i="1"/>
  <c r="Q7092" i="1" s="1"/>
  <c r="P7093" i="1"/>
  <c r="Q7093" i="1" s="1"/>
  <c r="P7094" i="1"/>
  <c r="Q7094" i="1" s="1"/>
  <c r="P7095" i="1"/>
  <c r="Q7095" i="1" s="1"/>
  <c r="P7096" i="1"/>
  <c r="Q7096" i="1" s="1"/>
  <c r="P7097" i="1"/>
  <c r="Q7097" i="1" s="1"/>
  <c r="P7098" i="1"/>
  <c r="Q7098" i="1" s="1"/>
  <c r="P7099" i="1"/>
  <c r="Q7099" i="1" s="1"/>
  <c r="P7100" i="1"/>
  <c r="Q7100" i="1" s="1"/>
  <c r="P7101" i="1"/>
  <c r="Q7101" i="1" s="1"/>
  <c r="P7102" i="1"/>
  <c r="Q7102" i="1" s="1"/>
  <c r="P7103" i="1"/>
  <c r="Q7103" i="1" s="1"/>
  <c r="P7104" i="1"/>
  <c r="Q7104" i="1" s="1"/>
  <c r="P7105" i="1"/>
  <c r="Q7105" i="1" s="1"/>
  <c r="P7106" i="1"/>
  <c r="Q7106" i="1" s="1"/>
  <c r="P7107" i="1"/>
  <c r="Q7107" i="1" s="1"/>
  <c r="P7108" i="1"/>
  <c r="Q7108" i="1" s="1"/>
  <c r="P7109" i="1"/>
  <c r="Q7109" i="1" s="1"/>
  <c r="P7110" i="1"/>
  <c r="Q7110" i="1" s="1"/>
  <c r="P7111" i="1"/>
  <c r="Q7111" i="1" s="1"/>
  <c r="P7112" i="1"/>
  <c r="Q7112" i="1" s="1"/>
  <c r="P7113" i="1"/>
  <c r="Q7113" i="1" s="1"/>
  <c r="P7114" i="1"/>
  <c r="Q7114" i="1" s="1"/>
  <c r="P7115" i="1"/>
  <c r="Q7115" i="1" s="1"/>
  <c r="P7116" i="1"/>
  <c r="Q7116" i="1" s="1"/>
  <c r="P7117" i="1"/>
  <c r="Q7117" i="1" s="1"/>
  <c r="P7118" i="1"/>
  <c r="Q7118" i="1" s="1"/>
  <c r="P7119" i="1"/>
  <c r="Q7119" i="1" s="1"/>
  <c r="P7120" i="1"/>
  <c r="Q7120" i="1" s="1"/>
  <c r="P7121" i="1"/>
  <c r="Q7121" i="1" s="1"/>
  <c r="P7122" i="1"/>
  <c r="Q7122" i="1" s="1"/>
  <c r="P7123" i="1"/>
  <c r="Q7123" i="1" s="1"/>
  <c r="P7124" i="1"/>
  <c r="Q7124" i="1" s="1"/>
  <c r="P7125" i="1"/>
  <c r="Q7125" i="1" s="1"/>
  <c r="P7126" i="1"/>
  <c r="Q7126" i="1" s="1"/>
  <c r="P7127" i="1"/>
  <c r="Q7127" i="1" s="1"/>
  <c r="P7128" i="1"/>
  <c r="Q7128" i="1" s="1"/>
  <c r="P7129" i="1"/>
  <c r="Q7129" i="1" s="1"/>
  <c r="P7130" i="1"/>
  <c r="Q7130" i="1" s="1"/>
  <c r="P7131" i="1"/>
  <c r="Q7131" i="1" s="1"/>
  <c r="P7132" i="1"/>
  <c r="Q7132" i="1" s="1"/>
  <c r="P7133" i="1"/>
  <c r="Q7133" i="1" s="1"/>
  <c r="P7134" i="1"/>
  <c r="Q7134" i="1" s="1"/>
  <c r="P7135" i="1"/>
  <c r="Q7135" i="1" s="1"/>
  <c r="P7136" i="1"/>
  <c r="Q7136" i="1" s="1"/>
  <c r="P7137" i="1"/>
  <c r="Q7137" i="1" s="1"/>
  <c r="P7138" i="1"/>
  <c r="Q7138" i="1" s="1"/>
  <c r="P7139" i="1"/>
  <c r="Q7139" i="1" s="1"/>
  <c r="P7140" i="1"/>
  <c r="Q7140" i="1" s="1"/>
  <c r="P7141" i="1"/>
  <c r="Q7141" i="1" s="1"/>
  <c r="P7142" i="1"/>
  <c r="Q7142" i="1" s="1"/>
  <c r="P7143" i="1"/>
  <c r="Q7143" i="1" s="1"/>
  <c r="P7144" i="1"/>
  <c r="Q7144" i="1" s="1"/>
  <c r="P7145" i="1"/>
  <c r="Q7145" i="1" s="1"/>
  <c r="P7146" i="1"/>
  <c r="Q7146" i="1" s="1"/>
  <c r="P7147" i="1"/>
  <c r="Q7147" i="1" s="1"/>
  <c r="P7148" i="1"/>
  <c r="Q7148" i="1" s="1"/>
  <c r="P7149" i="1"/>
  <c r="Q7149" i="1" s="1"/>
  <c r="P7150" i="1"/>
  <c r="Q7150" i="1" s="1"/>
  <c r="P7151" i="1"/>
  <c r="Q7151" i="1" s="1"/>
  <c r="P7152" i="1"/>
  <c r="Q7152" i="1" s="1"/>
  <c r="P7153" i="1"/>
  <c r="Q7153" i="1" s="1"/>
  <c r="P7154" i="1"/>
  <c r="Q7154" i="1" s="1"/>
  <c r="P7155" i="1"/>
  <c r="Q7155" i="1" s="1"/>
  <c r="P7156" i="1"/>
  <c r="Q7156" i="1" s="1"/>
  <c r="P7157" i="1"/>
  <c r="Q7157" i="1" s="1"/>
  <c r="P7158" i="1"/>
  <c r="Q7158" i="1" s="1"/>
  <c r="P7159" i="1"/>
  <c r="Q7159" i="1" s="1"/>
  <c r="P7160" i="1"/>
  <c r="Q7160" i="1" s="1"/>
  <c r="P7161" i="1"/>
  <c r="Q7161" i="1" s="1"/>
  <c r="P7162" i="1"/>
  <c r="Q7162" i="1" s="1"/>
  <c r="P7163" i="1"/>
  <c r="Q7163" i="1" s="1"/>
  <c r="P7164" i="1"/>
  <c r="Q7164" i="1" s="1"/>
  <c r="P7165" i="1"/>
  <c r="Q7165" i="1" s="1"/>
  <c r="P7166" i="1"/>
  <c r="Q7166" i="1" s="1"/>
  <c r="P7167" i="1"/>
  <c r="Q7167" i="1" s="1"/>
  <c r="P7168" i="1"/>
  <c r="Q7168" i="1" s="1"/>
  <c r="P7169" i="1"/>
  <c r="Q7169" i="1" s="1"/>
  <c r="P7170" i="1"/>
  <c r="Q7170" i="1" s="1"/>
  <c r="P7171" i="1"/>
  <c r="Q7171" i="1" s="1"/>
  <c r="P7172" i="1"/>
  <c r="Q7172" i="1" s="1"/>
  <c r="P7173" i="1"/>
  <c r="Q7173" i="1" s="1"/>
  <c r="P7174" i="1"/>
  <c r="Q7174" i="1" s="1"/>
  <c r="P7175" i="1"/>
  <c r="Q7175" i="1" s="1"/>
  <c r="P7176" i="1"/>
  <c r="Q7176" i="1" s="1"/>
  <c r="P7177" i="1"/>
  <c r="Q7177" i="1" s="1"/>
  <c r="P7178" i="1"/>
  <c r="Q7178" i="1" s="1"/>
  <c r="P7179" i="1"/>
  <c r="Q7179" i="1" s="1"/>
  <c r="P7180" i="1"/>
  <c r="Q7180" i="1" s="1"/>
  <c r="P7181" i="1"/>
  <c r="Q7181" i="1" s="1"/>
  <c r="P7182" i="1"/>
  <c r="Q7182" i="1" s="1"/>
  <c r="P7183" i="1"/>
  <c r="Q7183" i="1" s="1"/>
  <c r="P7184" i="1"/>
  <c r="Q7184" i="1" s="1"/>
  <c r="P7185" i="1"/>
  <c r="Q7185" i="1" s="1"/>
  <c r="P7186" i="1"/>
  <c r="Q7186" i="1" s="1"/>
  <c r="P7187" i="1"/>
  <c r="Q7187" i="1" s="1"/>
  <c r="P7188" i="1"/>
  <c r="Q7188" i="1" s="1"/>
  <c r="P7189" i="1"/>
  <c r="Q7189" i="1" s="1"/>
  <c r="P7190" i="1"/>
  <c r="Q7190" i="1" s="1"/>
  <c r="P7191" i="1"/>
  <c r="Q7191" i="1" s="1"/>
  <c r="P7192" i="1"/>
  <c r="Q7192" i="1" s="1"/>
  <c r="P7193" i="1"/>
  <c r="Q7193" i="1" s="1"/>
  <c r="P7194" i="1"/>
  <c r="Q7194" i="1" s="1"/>
  <c r="P7195" i="1"/>
  <c r="Q7195" i="1" s="1"/>
  <c r="P7196" i="1"/>
  <c r="Q7196" i="1" s="1"/>
  <c r="P7197" i="1"/>
  <c r="Q7197" i="1" s="1"/>
  <c r="P7198" i="1"/>
  <c r="Q7198" i="1" s="1"/>
  <c r="P7199" i="1"/>
  <c r="Q7199" i="1" s="1"/>
  <c r="P7200" i="1"/>
  <c r="Q7200" i="1" s="1"/>
  <c r="P7201" i="1"/>
  <c r="Q7201" i="1" s="1"/>
  <c r="P7202" i="1"/>
  <c r="Q7202" i="1" s="1"/>
  <c r="P7203" i="1"/>
  <c r="Q7203" i="1" s="1"/>
  <c r="P7204" i="1"/>
  <c r="Q7204" i="1" s="1"/>
  <c r="P7205" i="1"/>
  <c r="Q7205" i="1" s="1"/>
  <c r="P7206" i="1"/>
  <c r="Q7206" i="1" s="1"/>
  <c r="P7207" i="1"/>
  <c r="Q7207" i="1" s="1"/>
  <c r="P7208" i="1"/>
  <c r="Q7208" i="1" s="1"/>
  <c r="P7209" i="1"/>
  <c r="Q7209" i="1" s="1"/>
  <c r="P7210" i="1"/>
  <c r="Q7210" i="1" s="1"/>
  <c r="P7211" i="1"/>
  <c r="Q7211" i="1" s="1"/>
  <c r="P7212" i="1"/>
  <c r="Q7212" i="1" s="1"/>
  <c r="P7213" i="1"/>
  <c r="Q7213" i="1" s="1"/>
  <c r="P7214" i="1"/>
  <c r="Q7214" i="1" s="1"/>
  <c r="P7215" i="1"/>
  <c r="Q7215" i="1" s="1"/>
  <c r="P7216" i="1"/>
  <c r="Q7216" i="1" s="1"/>
  <c r="P7217" i="1"/>
  <c r="Q7217" i="1" s="1"/>
  <c r="P7218" i="1"/>
  <c r="Q7218" i="1" s="1"/>
  <c r="P7219" i="1"/>
  <c r="Q7219" i="1" s="1"/>
  <c r="P7220" i="1"/>
  <c r="Q7220" i="1" s="1"/>
  <c r="P7221" i="1"/>
  <c r="Q7221" i="1" s="1"/>
  <c r="P7222" i="1"/>
  <c r="Q7222" i="1" s="1"/>
  <c r="P7223" i="1"/>
  <c r="Q7223" i="1" s="1"/>
  <c r="P7224" i="1"/>
  <c r="Q7224" i="1" s="1"/>
  <c r="P7225" i="1"/>
  <c r="Q7225" i="1" s="1"/>
  <c r="P7226" i="1"/>
  <c r="Q7226" i="1" s="1"/>
  <c r="P7227" i="1"/>
  <c r="Q7227" i="1" s="1"/>
  <c r="P7228" i="1"/>
  <c r="Q7228" i="1" s="1"/>
  <c r="P7229" i="1"/>
  <c r="Q7229" i="1" s="1"/>
  <c r="P7230" i="1"/>
  <c r="Q7230" i="1" s="1"/>
  <c r="P7231" i="1"/>
  <c r="Q7231" i="1" s="1"/>
  <c r="P7232" i="1"/>
  <c r="Q7232" i="1" s="1"/>
  <c r="P7233" i="1"/>
  <c r="Q7233" i="1" s="1"/>
  <c r="P7234" i="1"/>
  <c r="Q7234" i="1" s="1"/>
  <c r="P7235" i="1"/>
  <c r="Q7235" i="1" s="1"/>
  <c r="P7236" i="1"/>
  <c r="Q7236" i="1" s="1"/>
  <c r="P7237" i="1"/>
  <c r="Q7237" i="1" s="1"/>
  <c r="P7238" i="1"/>
  <c r="Q7238" i="1" s="1"/>
  <c r="P7239" i="1"/>
  <c r="Q7239" i="1" s="1"/>
  <c r="P7240" i="1"/>
  <c r="Q7240" i="1" s="1"/>
  <c r="P7241" i="1"/>
  <c r="Q7241" i="1" s="1"/>
  <c r="P7242" i="1"/>
  <c r="Q7242" i="1" s="1"/>
  <c r="P7243" i="1"/>
  <c r="Q7243" i="1" s="1"/>
  <c r="P7244" i="1"/>
  <c r="Q7244" i="1" s="1"/>
  <c r="P7245" i="1"/>
  <c r="Q7245" i="1" s="1"/>
  <c r="P7246" i="1"/>
  <c r="Q7246" i="1" s="1"/>
  <c r="P7247" i="1"/>
  <c r="Q7247" i="1" s="1"/>
  <c r="P7248" i="1"/>
  <c r="Q7248" i="1" s="1"/>
  <c r="P7249" i="1"/>
  <c r="Q7249" i="1" s="1"/>
  <c r="P7250" i="1"/>
  <c r="Q7250" i="1" s="1"/>
  <c r="P7251" i="1"/>
  <c r="Q7251" i="1" s="1"/>
  <c r="P7252" i="1"/>
  <c r="Q7252" i="1" s="1"/>
  <c r="P7253" i="1"/>
  <c r="Q7253" i="1" s="1"/>
  <c r="P7254" i="1"/>
  <c r="Q7254" i="1" s="1"/>
  <c r="P7255" i="1"/>
  <c r="Q7255" i="1" s="1"/>
  <c r="P7256" i="1"/>
  <c r="Q7256" i="1" s="1"/>
  <c r="P7257" i="1"/>
  <c r="Q7257" i="1" s="1"/>
  <c r="P7258" i="1"/>
  <c r="Q7258" i="1" s="1"/>
  <c r="P7259" i="1"/>
  <c r="Q7259" i="1" s="1"/>
  <c r="P7260" i="1"/>
  <c r="Q7260" i="1" s="1"/>
  <c r="P7261" i="1"/>
  <c r="Q7261" i="1" s="1"/>
  <c r="P7262" i="1"/>
  <c r="Q7262" i="1" s="1"/>
  <c r="P7263" i="1"/>
  <c r="Q7263" i="1" s="1"/>
  <c r="P7264" i="1"/>
  <c r="Q7264" i="1" s="1"/>
  <c r="P7265" i="1"/>
  <c r="Q7265" i="1" s="1"/>
  <c r="P7266" i="1"/>
  <c r="Q7266" i="1" s="1"/>
  <c r="P7267" i="1"/>
  <c r="Q7267" i="1" s="1"/>
  <c r="P7268" i="1"/>
  <c r="Q7268" i="1" s="1"/>
  <c r="P7269" i="1"/>
  <c r="Q7269" i="1" s="1"/>
  <c r="P7270" i="1"/>
  <c r="Q7270" i="1" s="1"/>
  <c r="P7271" i="1"/>
  <c r="Q7271" i="1" s="1"/>
  <c r="P7272" i="1"/>
  <c r="Q7272" i="1" s="1"/>
  <c r="P7273" i="1"/>
  <c r="Q7273" i="1" s="1"/>
  <c r="P7274" i="1"/>
  <c r="Q7274" i="1" s="1"/>
  <c r="P7275" i="1"/>
  <c r="Q7275" i="1" s="1"/>
  <c r="P7276" i="1"/>
  <c r="Q7276" i="1" s="1"/>
  <c r="P7277" i="1"/>
  <c r="Q7277" i="1" s="1"/>
  <c r="P7278" i="1"/>
  <c r="Q7278" i="1" s="1"/>
  <c r="P7279" i="1"/>
  <c r="Q7279" i="1" s="1"/>
  <c r="P7280" i="1"/>
  <c r="Q7280" i="1" s="1"/>
  <c r="P7281" i="1"/>
  <c r="Q7281" i="1" s="1"/>
  <c r="P7282" i="1"/>
  <c r="Q7282" i="1" s="1"/>
  <c r="P7283" i="1"/>
  <c r="Q7283" i="1" s="1"/>
  <c r="P7284" i="1"/>
  <c r="Q7284" i="1" s="1"/>
  <c r="P7285" i="1"/>
  <c r="Q7285" i="1" s="1"/>
  <c r="P7286" i="1"/>
  <c r="Q7286" i="1" s="1"/>
  <c r="P7287" i="1"/>
  <c r="Q7287" i="1" s="1"/>
  <c r="P7288" i="1"/>
  <c r="Q7288" i="1" s="1"/>
  <c r="P7289" i="1"/>
  <c r="Q7289" i="1" s="1"/>
  <c r="P7290" i="1"/>
  <c r="Q7290" i="1" s="1"/>
  <c r="P7291" i="1"/>
  <c r="Q7291" i="1" s="1"/>
  <c r="P7292" i="1"/>
  <c r="Q7292" i="1" s="1"/>
  <c r="P7293" i="1"/>
  <c r="Q7293" i="1" s="1"/>
  <c r="P7294" i="1"/>
  <c r="Q7294" i="1" s="1"/>
  <c r="P7295" i="1"/>
  <c r="Q7295" i="1" s="1"/>
  <c r="P7296" i="1"/>
  <c r="Q7296" i="1" s="1"/>
  <c r="P7297" i="1"/>
  <c r="Q7297" i="1" s="1"/>
  <c r="P7298" i="1"/>
  <c r="Q7298" i="1" s="1"/>
  <c r="P7299" i="1"/>
  <c r="Q7299" i="1" s="1"/>
  <c r="P7300" i="1"/>
  <c r="Q7300" i="1" s="1"/>
  <c r="P7301" i="1"/>
  <c r="Q7301" i="1" s="1"/>
  <c r="P7302" i="1"/>
  <c r="Q7302" i="1" s="1"/>
  <c r="P7303" i="1"/>
  <c r="Q7303" i="1" s="1"/>
  <c r="P7304" i="1"/>
  <c r="Q7304" i="1" s="1"/>
  <c r="P7305" i="1"/>
  <c r="Q7305" i="1" s="1"/>
  <c r="P7306" i="1"/>
  <c r="Q7306" i="1" s="1"/>
  <c r="P7307" i="1"/>
  <c r="Q7307" i="1" s="1"/>
  <c r="P7308" i="1"/>
  <c r="Q7308" i="1" s="1"/>
  <c r="P7309" i="1"/>
  <c r="Q7309" i="1" s="1"/>
  <c r="P7310" i="1"/>
  <c r="Q7310" i="1" s="1"/>
  <c r="P7311" i="1"/>
  <c r="Q7311" i="1" s="1"/>
  <c r="P7312" i="1"/>
  <c r="Q7312" i="1" s="1"/>
  <c r="P7313" i="1"/>
  <c r="Q7313" i="1" s="1"/>
  <c r="P7314" i="1"/>
  <c r="Q7314" i="1" s="1"/>
  <c r="P7315" i="1"/>
  <c r="Q7315" i="1" s="1"/>
  <c r="P7316" i="1"/>
  <c r="Q7316" i="1" s="1"/>
  <c r="P7317" i="1"/>
  <c r="Q7317" i="1" s="1"/>
  <c r="P7318" i="1"/>
  <c r="Q7318" i="1" s="1"/>
  <c r="P7319" i="1"/>
  <c r="Q7319" i="1" s="1"/>
  <c r="P7320" i="1"/>
  <c r="Q7320" i="1" s="1"/>
  <c r="P7321" i="1"/>
  <c r="Q7321" i="1" s="1"/>
  <c r="P7322" i="1"/>
  <c r="Q7322" i="1" s="1"/>
  <c r="P7323" i="1"/>
  <c r="Q7323" i="1" s="1"/>
  <c r="P7324" i="1"/>
  <c r="Q7324" i="1" s="1"/>
  <c r="P7325" i="1"/>
  <c r="Q7325" i="1" s="1"/>
  <c r="P7326" i="1"/>
  <c r="Q7326" i="1" s="1"/>
  <c r="P7327" i="1"/>
  <c r="Q7327" i="1" s="1"/>
  <c r="P7328" i="1"/>
  <c r="Q7328" i="1" s="1"/>
  <c r="P7329" i="1"/>
  <c r="Q7329" i="1" s="1"/>
  <c r="P7330" i="1"/>
  <c r="Q7330" i="1" s="1"/>
  <c r="P7331" i="1"/>
  <c r="Q7331" i="1" s="1"/>
  <c r="P7332" i="1"/>
  <c r="Q7332" i="1" s="1"/>
  <c r="P7333" i="1"/>
  <c r="Q7333" i="1" s="1"/>
  <c r="P7334" i="1"/>
  <c r="Q7334" i="1" s="1"/>
  <c r="P7335" i="1"/>
  <c r="Q7335" i="1" s="1"/>
  <c r="P7336" i="1"/>
  <c r="Q7336" i="1" s="1"/>
  <c r="P7337" i="1"/>
  <c r="Q7337" i="1" s="1"/>
  <c r="P7338" i="1"/>
  <c r="Q7338" i="1" s="1"/>
  <c r="P7339" i="1"/>
  <c r="Q7339" i="1" s="1"/>
  <c r="P7340" i="1"/>
  <c r="Q7340" i="1" s="1"/>
  <c r="P7341" i="1"/>
  <c r="Q7341" i="1" s="1"/>
  <c r="P7342" i="1"/>
  <c r="Q7342" i="1" s="1"/>
  <c r="P7343" i="1"/>
  <c r="Q7343" i="1" s="1"/>
  <c r="P7344" i="1"/>
  <c r="Q7344" i="1" s="1"/>
  <c r="P7345" i="1"/>
  <c r="Q7345" i="1" s="1"/>
  <c r="P7346" i="1"/>
  <c r="Q7346" i="1" s="1"/>
  <c r="P7347" i="1"/>
  <c r="Q7347" i="1" s="1"/>
  <c r="P7348" i="1"/>
  <c r="Q7348" i="1" s="1"/>
  <c r="P7349" i="1"/>
  <c r="Q7349" i="1" s="1"/>
  <c r="P7350" i="1"/>
  <c r="Q7350" i="1" s="1"/>
  <c r="P7351" i="1"/>
  <c r="Q7351" i="1" s="1"/>
  <c r="P7352" i="1"/>
  <c r="Q7352" i="1" s="1"/>
  <c r="P7353" i="1"/>
  <c r="Q7353" i="1" s="1"/>
  <c r="P7354" i="1"/>
  <c r="Q7354" i="1" s="1"/>
  <c r="P7355" i="1"/>
  <c r="Q7355" i="1" s="1"/>
  <c r="P7356" i="1"/>
  <c r="Q7356" i="1" s="1"/>
  <c r="P7357" i="1"/>
  <c r="Q7357" i="1" s="1"/>
  <c r="P7358" i="1"/>
  <c r="Q7358" i="1" s="1"/>
  <c r="P7359" i="1"/>
  <c r="Q7359" i="1" s="1"/>
  <c r="P7360" i="1"/>
  <c r="Q7360" i="1" s="1"/>
  <c r="P7361" i="1"/>
  <c r="Q7361" i="1" s="1"/>
  <c r="P7362" i="1"/>
  <c r="Q7362" i="1" s="1"/>
  <c r="P7363" i="1"/>
  <c r="Q7363" i="1" s="1"/>
  <c r="P7364" i="1"/>
  <c r="Q7364" i="1" s="1"/>
  <c r="P7365" i="1"/>
  <c r="Q7365" i="1" s="1"/>
  <c r="P7366" i="1"/>
  <c r="Q7366" i="1" s="1"/>
  <c r="P7367" i="1"/>
  <c r="Q7367" i="1" s="1"/>
  <c r="P7368" i="1"/>
  <c r="Q7368" i="1" s="1"/>
  <c r="P7369" i="1"/>
  <c r="Q7369" i="1" s="1"/>
  <c r="P7370" i="1"/>
  <c r="Q7370" i="1" s="1"/>
  <c r="P7371" i="1"/>
  <c r="Q7371" i="1" s="1"/>
  <c r="P7372" i="1"/>
  <c r="Q7372" i="1" s="1"/>
  <c r="P7373" i="1"/>
  <c r="Q7373" i="1" s="1"/>
  <c r="P7374" i="1"/>
  <c r="Q7374" i="1" s="1"/>
  <c r="P7375" i="1"/>
  <c r="Q7375" i="1" s="1"/>
  <c r="P7376" i="1"/>
  <c r="Q7376" i="1" s="1"/>
  <c r="P7377" i="1"/>
  <c r="Q7377" i="1" s="1"/>
  <c r="P7378" i="1"/>
  <c r="Q7378" i="1" s="1"/>
  <c r="P7379" i="1"/>
  <c r="Q7379" i="1" s="1"/>
  <c r="P7380" i="1"/>
  <c r="Q7380" i="1" s="1"/>
  <c r="P7381" i="1"/>
  <c r="Q7381" i="1" s="1"/>
  <c r="P7382" i="1"/>
  <c r="Q7382" i="1" s="1"/>
  <c r="P7383" i="1"/>
  <c r="Q7383" i="1" s="1"/>
  <c r="P7384" i="1"/>
  <c r="Q7384" i="1" s="1"/>
  <c r="P7385" i="1"/>
  <c r="Q7385" i="1" s="1"/>
  <c r="P7386" i="1"/>
  <c r="Q7386" i="1" s="1"/>
  <c r="P7387" i="1"/>
  <c r="Q7387" i="1" s="1"/>
  <c r="P7388" i="1"/>
  <c r="Q7388" i="1" s="1"/>
  <c r="P7389" i="1"/>
  <c r="Q7389" i="1" s="1"/>
  <c r="P7390" i="1"/>
  <c r="Q7390" i="1" s="1"/>
  <c r="P7391" i="1"/>
  <c r="Q7391" i="1" s="1"/>
  <c r="P7392" i="1"/>
  <c r="Q7392" i="1" s="1"/>
  <c r="P7393" i="1"/>
  <c r="Q7393" i="1" s="1"/>
  <c r="P7394" i="1"/>
  <c r="Q7394" i="1" s="1"/>
  <c r="P7395" i="1"/>
  <c r="Q7395" i="1" s="1"/>
  <c r="P7396" i="1"/>
  <c r="Q7396" i="1" s="1"/>
  <c r="P7397" i="1"/>
  <c r="Q7397" i="1" s="1"/>
  <c r="P7398" i="1"/>
  <c r="Q7398" i="1" s="1"/>
  <c r="P7399" i="1"/>
  <c r="Q7399" i="1" s="1"/>
  <c r="P7400" i="1"/>
  <c r="Q7400" i="1" s="1"/>
  <c r="P7401" i="1"/>
  <c r="Q7401" i="1" s="1"/>
  <c r="P7402" i="1"/>
  <c r="Q7402" i="1" s="1"/>
  <c r="P7403" i="1"/>
  <c r="Q7403" i="1" s="1"/>
  <c r="P7404" i="1"/>
  <c r="Q7404" i="1" s="1"/>
  <c r="P7405" i="1"/>
  <c r="Q7405" i="1" s="1"/>
  <c r="P7406" i="1"/>
  <c r="Q7406" i="1" s="1"/>
  <c r="P7407" i="1"/>
  <c r="Q7407" i="1" s="1"/>
  <c r="P7408" i="1"/>
  <c r="Q7408" i="1" s="1"/>
  <c r="P7409" i="1"/>
  <c r="Q7409" i="1" s="1"/>
  <c r="P7410" i="1"/>
  <c r="Q7410" i="1" s="1"/>
  <c r="P7411" i="1"/>
  <c r="Q7411" i="1" s="1"/>
  <c r="P7412" i="1"/>
  <c r="Q7412" i="1" s="1"/>
  <c r="P7413" i="1"/>
  <c r="Q7413" i="1" s="1"/>
  <c r="P7414" i="1"/>
  <c r="Q7414" i="1" s="1"/>
  <c r="P7415" i="1"/>
  <c r="Q7415" i="1" s="1"/>
  <c r="P7416" i="1"/>
  <c r="Q7416" i="1" s="1"/>
  <c r="P7417" i="1"/>
  <c r="Q7417" i="1" s="1"/>
  <c r="P7418" i="1"/>
  <c r="Q7418" i="1" s="1"/>
  <c r="P7419" i="1"/>
  <c r="Q7419" i="1" s="1"/>
  <c r="P7420" i="1"/>
  <c r="Q7420" i="1" s="1"/>
  <c r="P7421" i="1"/>
  <c r="Q7421" i="1" s="1"/>
  <c r="P7422" i="1"/>
  <c r="Q7422" i="1" s="1"/>
  <c r="P7423" i="1"/>
  <c r="Q7423" i="1" s="1"/>
  <c r="P7424" i="1"/>
  <c r="Q7424" i="1" s="1"/>
  <c r="P7425" i="1"/>
  <c r="Q7425" i="1" s="1"/>
  <c r="P7426" i="1"/>
  <c r="Q7426" i="1" s="1"/>
  <c r="P7427" i="1"/>
  <c r="Q7427" i="1" s="1"/>
  <c r="P7428" i="1"/>
  <c r="Q7428" i="1" s="1"/>
  <c r="P7429" i="1"/>
  <c r="Q7429" i="1" s="1"/>
  <c r="P7430" i="1"/>
  <c r="Q7430" i="1" s="1"/>
  <c r="P7431" i="1"/>
  <c r="Q7431" i="1" s="1"/>
  <c r="P7432" i="1"/>
  <c r="Q7432" i="1" s="1"/>
  <c r="P7433" i="1"/>
  <c r="Q7433" i="1" s="1"/>
  <c r="P7434" i="1"/>
  <c r="Q7434" i="1" s="1"/>
  <c r="P7435" i="1"/>
  <c r="Q7435" i="1" s="1"/>
  <c r="P7436" i="1"/>
  <c r="Q7436" i="1" s="1"/>
  <c r="P7437" i="1"/>
  <c r="Q7437" i="1" s="1"/>
  <c r="P7438" i="1"/>
  <c r="Q7438" i="1" s="1"/>
  <c r="P7439" i="1"/>
  <c r="Q7439" i="1" s="1"/>
  <c r="P7440" i="1"/>
  <c r="Q7440" i="1" s="1"/>
  <c r="P7441" i="1"/>
  <c r="Q7441" i="1" s="1"/>
  <c r="P7442" i="1"/>
  <c r="Q7442" i="1" s="1"/>
  <c r="P7443" i="1"/>
  <c r="Q7443" i="1" s="1"/>
  <c r="P7444" i="1"/>
  <c r="Q7444" i="1" s="1"/>
  <c r="P7445" i="1"/>
  <c r="Q7445" i="1" s="1"/>
  <c r="P7446" i="1"/>
  <c r="Q7446" i="1" s="1"/>
  <c r="P7447" i="1"/>
  <c r="Q7447" i="1" s="1"/>
  <c r="P7448" i="1"/>
  <c r="Q7448" i="1" s="1"/>
  <c r="P7449" i="1"/>
  <c r="Q7449" i="1" s="1"/>
  <c r="P7450" i="1"/>
  <c r="Q7450" i="1" s="1"/>
  <c r="P7451" i="1"/>
  <c r="Q7451" i="1" s="1"/>
  <c r="P7452" i="1"/>
  <c r="Q7452" i="1" s="1"/>
  <c r="P7453" i="1"/>
  <c r="Q7453" i="1" s="1"/>
  <c r="P7454" i="1"/>
  <c r="Q7454" i="1" s="1"/>
  <c r="P7455" i="1"/>
  <c r="Q7455" i="1" s="1"/>
  <c r="P7456" i="1"/>
  <c r="Q7456" i="1" s="1"/>
  <c r="P7457" i="1"/>
  <c r="Q7457" i="1" s="1"/>
  <c r="P7458" i="1"/>
  <c r="Q7458" i="1" s="1"/>
  <c r="P7459" i="1"/>
  <c r="Q7459" i="1" s="1"/>
  <c r="P7460" i="1"/>
  <c r="Q7460" i="1" s="1"/>
  <c r="P7461" i="1"/>
  <c r="Q7461" i="1" s="1"/>
  <c r="P7462" i="1"/>
  <c r="Q7462" i="1" s="1"/>
  <c r="P7463" i="1"/>
  <c r="Q7463" i="1" s="1"/>
  <c r="P7464" i="1"/>
  <c r="Q7464" i="1" s="1"/>
  <c r="P7465" i="1"/>
  <c r="Q7465" i="1" s="1"/>
  <c r="P7466" i="1"/>
  <c r="Q7466" i="1" s="1"/>
  <c r="P7467" i="1"/>
  <c r="Q7467" i="1" s="1"/>
  <c r="P7468" i="1"/>
  <c r="Q7468" i="1" s="1"/>
  <c r="P7469" i="1"/>
  <c r="Q7469" i="1" s="1"/>
  <c r="P7470" i="1"/>
  <c r="Q7470" i="1" s="1"/>
  <c r="P7471" i="1"/>
  <c r="Q7471" i="1" s="1"/>
  <c r="P7472" i="1"/>
  <c r="Q7472" i="1" s="1"/>
  <c r="P7473" i="1"/>
  <c r="Q7473" i="1" s="1"/>
  <c r="P7474" i="1"/>
  <c r="Q7474" i="1" s="1"/>
  <c r="P7475" i="1"/>
  <c r="Q7475" i="1" s="1"/>
  <c r="P7476" i="1"/>
  <c r="Q7476" i="1" s="1"/>
  <c r="P7477" i="1"/>
  <c r="Q7477" i="1" s="1"/>
  <c r="P7478" i="1"/>
  <c r="Q7478" i="1" s="1"/>
  <c r="P7479" i="1"/>
  <c r="Q7479" i="1" s="1"/>
  <c r="P7480" i="1"/>
  <c r="Q7480" i="1" s="1"/>
  <c r="P7481" i="1"/>
  <c r="Q7481" i="1" s="1"/>
  <c r="P7482" i="1"/>
  <c r="Q7482" i="1" s="1"/>
  <c r="P7483" i="1"/>
  <c r="Q7483" i="1" s="1"/>
  <c r="P7484" i="1"/>
  <c r="Q7484" i="1" s="1"/>
  <c r="P7485" i="1"/>
  <c r="Q7485" i="1" s="1"/>
  <c r="P7486" i="1"/>
  <c r="Q7486" i="1" s="1"/>
  <c r="P7487" i="1"/>
  <c r="Q7487" i="1" s="1"/>
  <c r="P7488" i="1"/>
  <c r="Q7488" i="1" s="1"/>
  <c r="P7489" i="1"/>
  <c r="Q7489" i="1" s="1"/>
  <c r="P7490" i="1"/>
  <c r="Q7490" i="1" s="1"/>
  <c r="P7491" i="1"/>
  <c r="Q7491" i="1" s="1"/>
  <c r="P7492" i="1"/>
  <c r="Q7492" i="1" s="1"/>
  <c r="P7493" i="1"/>
  <c r="Q7493" i="1" s="1"/>
  <c r="P7494" i="1"/>
  <c r="Q7494" i="1" s="1"/>
  <c r="P7495" i="1"/>
  <c r="Q7495" i="1" s="1"/>
  <c r="P7496" i="1"/>
  <c r="Q7496" i="1" s="1"/>
  <c r="P7497" i="1"/>
  <c r="Q7497" i="1" s="1"/>
  <c r="P7498" i="1"/>
  <c r="Q7498" i="1" s="1"/>
  <c r="P7499" i="1"/>
  <c r="Q7499" i="1" s="1"/>
  <c r="P7500" i="1"/>
  <c r="Q7500" i="1" s="1"/>
  <c r="P7501" i="1"/>
  <c r="Q7501" i="1" s="1"/>
  <c r="P7502" i="1"/>
  <c r="Q7502" i="1" s="1"/>
  <c r="P7503" i="1"/>
  <c r="Q7503" i="1" s="1"/>
  <c r="P7504" i="1"/>
  <c r="Q7504" i="1" s="1"/>
  <c r="P7505" i="1"/>
  <c r="Q7505" i="1" s="1"/>
  <c r="P7506" i="1"/>
  <c r="Q7506" i="1" s="1"/>
  <c r="P7507" i="1"/>
  <c r="Q7507" i="1" s="1"/>
  <c r="P7508" i="1"/>
  <c r="Q7508" i="1" s="1"/>
  <c r="P7509" i="1"/>
  <c r="Q7509" i="1" s="1"/>
  <c r="P7510" i="1"/>
  <c r="Q7510" i="1" s="1"/>
  <c r="P7511" i="1"/>
  <c r="Q7511" i="1" s="1"/>
  <c r="P7512" i="1"/>
  <c r="Q7512" i="1" s="1"/>
  <c r="P7513" i="1"/>
  <c r="Q7513" i="1" s="1"/>
  <c r="P7514" i="1"/>
  <c r="Q7514" i="1" s="1"/>
  <c r="P7515" i="1"/>
  <c r="Q7515" i="1" s="1"/>
  <c r="P7516" i="1"/>
  <c r="Q7516" i="1" s="1"/>
  <c r="P7517" i="1"/>
  <c r="Q7517" i="1" s="1"/>
  <c r="P7518" i="1"/>
  <c r="Q7518" i="1" s="1"/>
  <c r="P7519" i="1"/>
  <c r="Q7519" i="1" s="1"/>
  <c r="P7520" i="1"/>
  <c r="Q7520" i="1" s="1"/>
  <c r="P7521" i="1"/>
  <c r="Q7521" i="1" s="1"/>
  <c r="P7522" i="1"/>
  <c r="Q7522" i="1" s="1"/>
  <c r="P7523" i="1"/>
  <c r="Q7523" i="1" s="1"/>
  <c r="P7524" i="1"/>
  <c r="Q7524" i="1" s="1"/>
  <c r="P7525" i="1"/>
  <c r="Q7525" i="1" s="1"/>
  <c r="P7526" i="1"/>
  <c r="Q7526" i="1" s="1"/>
  <c r="P7527" i="1"/>
  <c r="Q7527" i="1" s="1"/>
  <c r="P7528" i="1"/>
  <c r="Q7528" i="1" s="1"/>
  <c r="P7529" i="1"/>
  <c r="Q7529" i="1" s="1"/>
  <c r="P7530" i="1"/>
  <c r="Q7530" i="1" s="1"/>
  <c r="P7531" i="1"/>
  <c r="Q7531" i="1" s="1"/>
  <c r="P7532" i="1"/>
  <c r="Q7532" i="1" s="1"/>
  <c r="P7533" i="1"/>
  <c r="Q7533" i="1" s="1"/>
  <c r="P7534" i="1"/>
  <c r="Q7534" i="1" s="1"/>
  <c r="P7535" i="1"/>
  <c r="Q7535" i="1" s="1"/>
  <c r="P7536" i="1"/>
  <c r="Q7536" i="1" s="1"/>
  <c r="P7537" i="1"/>
  <c r="Q7537" i="1" s="1"/>
  <c r="P7538" i="1"/>
  <c r="Q7538" i="1" s="1"/>
  <c r="P7539" i="1"/>
  <c r="Q7539" i="1" s="1"/>
  <c r="P7540" i="1"/>
  <c r="Q7540" i="1" s="1"/>
  <c r="P7541" i="1"/>
  <c r="Q7541" i="1" s="1"/>
  <c r="P7542" i="1"/>
  <c r="Q7542" i="1" s="1"/>
  <c r="P7543" i="1"/>
  <c r="Q7543" i="1" s="1"/>
  <c r="P7544" i="1"/>
  <c r="Q7544" i="1" s="1"/>
  <c r="P7545" i="1"/>
  <c r="Q7545" i="1" s="1"/>
  <c r="P7546" i="1"/>
  <c r="Q7546" i="1" s="1"/>
  <c r="P7547" i="1"/>
  <c r="Q7547" i="1" s="1"/>
  <c r="P7548" i="1"/>
  <c r="Q7548" i="1" s="1"/>
  <c r="P7549" i="1"/>
  <c r="Q7549" i="1" s="1"/>
  <c r="P7550" i="1"/>
  <c r="Q7550" i="1" s="1"/>
  <c r="P7551" i="1"/>
  <c r="Q7551" i="1" s="1"/>
  <c r="P7552" i="1"/>
  <c r="Q7552" i="1" s="1"/>
  <c r="P7553" i="1"/>
  <c r="Q7553" i="1" s="1"/>
  <c r="P7554" i="1"/>
  <c r="Q7554" i="1" s="1"/>
  <c r="P7555" i="1"/>
  <c r="Q7555" i="1" s="1"/>
  <c r="P7556" i="1"/>
  <c r="Q7556" i="1" s="1"/>
  <c r="P7557" i="1"/>
  <c r="Q7557" i="1" s="1"/>
  <c r="P7558" i="1"/>
  <c r="Q7558" i="1" s="1"/>
  <c r="P7559" i="1"/>
  <c r="Q7559" i="1" s="1"/>
  <c r="P7560" i="1"/>
  <c r="Q7560" i="1" s="1"/>
  <c r="P7561" i="1"/>
  <c r="Q7561" i="1" s="1"/>
  <c r="P7562" i="1"/>
  <c r="Q7562" i="1" s="1"/>
  <c r="P7563" i="1"/>
  <c r="Q7563" i="1" s="1"/>
  <c r="P7564" i="1"/>
  <c r="Q7564" i="1" s="1"/>
  <c r="P7565" i="1"/>
  <c r="Q7565" i="1" s="1"/>
  <c r="P7566" i="1"/>
  <c r="Q7566" i="1" s="1"/>
  <c r="P7567" i="1"/>
  <c r="Q7567" i="1" s="1"/>
  <c r="P7568" i="1"/>
  <c r="Q7568" i="1" s="1"/>
  <c r="P7569" i="1"/>
  <c r="Q7569" i="1" s="1"/>
  <c r="P7570" i="1"/>
  <c r="Q7570" i="1" s="1"/>
  <c r="P7571" i="1"/>
  <c r="Q7571" i="1" s="1"/>
  <c r="P7572" i="1"/>
  <c r="Q7572" i="1" s="1"/>
  <c r="P7573" i="1"/>
  <c r="Q7573" i="1" s="1"/>
  <c r="P7574" i="1"/>
  <c r="Q7574" i="1" s="1"/>
  <c r="P7575" i="1"/>
  <c r="Q7575" i="1" s="1"/>
  <c r="P7576" i="1"/>
  <c r="Q7576" i="1" s="1"/>
  <c r="P7577" i="1"/>
  <c r="Q7577" i="1" s="1"/>
  <c r="P7578" i="1"/>
  <c r="Q7578" i="1" s="1"/>
  <c r="P7579" i="1"/>
  <c r="Q7579" i="1" s="1"/>
  <c r="P7580" i="1"/>
  <c r="Q7580" i="1" s="1"/>
  <c r="P7581" i="1"/>
  <c r="Q7581" i="1" s="1"/>
  <c r="P7582" i="1"/>
  <c r="Q7582" i="1" s="1"/>
  <c r="P7583" i="1"/>
  <c r="Q7583" i="1" s="1"/>
  <c r="P7584" i="1"/>
  <c r="Q7584" i="1" s="1"/>
  <c r="P7585" i="1"/>
  <c r="Q7585" i="1" s="1"/>
  <c r="P7586" i="1"/>
  <c r="Q7586" i="1" s="1"/>
  <c r="P7587" i="1"/>
  <c r="Q7587" i="1" s="1"/>
  <c r="P7588" i="1"/>
  <c r="Q7588" i="1" s="1"/>
  <c r="P7589" i="1"/>
  <c r="Q7589" i="1" s="1"/>
  <c r="P7590" i="1"/>
  <c r="Q7590" i="1" s="1"/>
  <c r="P7591" i="1"/>
  <c r="Q7591" i="1" s="1"/>
  <c r="P7592" i="1"/>
  <c r="Q7592" i="1" s="1"/>
  <c r="P7593" i="1"/>
  <c r="Q7593" i="1" s="1"/>
  <c r="P7594" i="1"/>
  <c r="Q7594" i="1" s="1"/>
  <c r="P7595" i="1"/>
  <c r="Q7595" i="1" s="1"/>
  <c r="P7596" i="1"/>
  <c r="Q7596" i="1" s="1"/>
  <c r="P7597" i="1"/>
  <c r="Q7597" i="1" s="1"/>
  <c r="P7598" i="1"/>
  <c r="Q7598" i="1" s="1"/>
  <c r="P7599" i="1"/>
  <c r="Q7599" i="1" s="1"/>
  <c r="P7600" i="1"/>
  <c r="Q7600" i="1" s="1"/>
  <c r="P7601" i="1"/>
  <c r="Q7601" i="1" s="1"/>
  <c r="P7602" i="1"/>
  <c r="Q7602" i="1" s="1"/>
  <c r="P7603" i="1"/>
  <c r="Q7603" i="1" s="1"/>
  <c r="P7604" i="1"/>
  <c r="Q7604" i="1" s="1"/>
  <c r="P7605" i="1"/>
  <c r="Q7605" i="1" s="1"/>
  <c r="P7606" i="1"/>
  <c r="Q7606" i="1" s="1"/>
  <c r="P7607" i="1"/>
  <c r="Q7607" i="1" s="1"/>
  <c r="P7608" i="1"/>
  <c r="Q7608" i="1" s="1"/>
  <c r="P7609" i="1"/>
  <c r="Q7609" i="1" s="1"/>
  <c r="P7610" i="1"/>
  <c r="Q7610" i="1" s="1"/>
  <c r="P7611" i="1"/>
  <c r="Q7611" i="1" s="1"/>
  <c r="P7612" i="1"/>
  <c r="Q7612" i="1" s="1"/>
  <c r="P7613" i="1"/>
  <c r="Q7613" i="1" s="1"/>
  <c r="P7614" i="1"/>
  <c r="Q7614" i="1" s="1"/>
  <c r="P7615" i="1"/>
  <c r="Q7615" i="1" s="1"/>
  <c r="P7616" i="1"/>
  <c r="Q7616" i="1" s="1"/>
  <c r="P7617" i="1"/>
  <c r="Q7617" i="1" s="1"/>
  <c r="P7618" i="1"/>
  <c r="Q7618" i="1" s="1"/>
  <c r="P7619" i="1"/>
  <c r="Q7619" i="1" s="1"/>
  <c r="P7620" i="1"/>
  <c r="Q7620" i="1" s="1"/>
  <c r="P7621" i="1"/>
  <c r="Q7621" i="1" s="1"/>
  <c r="P7622" i="1"/>
  <c r="Q7622" i="1" s="1"/>
  <c r="P7623" i="1"/>
  <c r="Q7623" i="1" s="1"/>
  <c r="P7624" i="1"/>
  <c r="Q7624" i="1" s="1"/>
  <c r="P7625" i="1"/>
  <c r="Q7625" i="1" s="1"/>
  <c r="P7626" i="1"/>
  <c r="Q7626" i="1" s="1"/>
  <c r="P7627" i="1"/>
  <c r="Q7627" i="1" s="1"/>
  <c r="P7628" i="1"/>
  <c r="Q7628" i="1" s="1"/>
  <c r="P7629" i="1"/>
  <c r="Q7629" i="1" s="1"/>
  <c r="P7630" i="1"/>
  <c r="Q7630" i="1" s="1"/>
  <c r="P7631" i="1"/>
  <c r="Q7631" i="1" s="1"/>
  <c r="P7632" i="1"/>
  <c r="Q7632" i="1" s="1"/>
  <c r="P7633" i="1"/>
  <c r="Q7633" i="1" s="1"/>
  <c r="P7634" i="1"/>
  <c r="Q7634" i="1" s="1"/>
  <c r="P7635" i="1"/>
  <c r="Q7635" i="1" s="1"/>
  <c r="P7636" i="1"/>
  <c r="Q7636" i="1" s="1"/>
  <c r="P7637" i="1"/>
  <c r="Q7637" i="1" s="1"/>
  <c r="P7638" i="1"/>
  <c r="Q7638" i="1" s="1"/>
  <c r="P7639" i="1"/>
  <c r="Q7639" i="1" s="1"/>
  <c r="P7640" i="1"/>
  <c r="Q7640" i="1" s="1"/>
  <c r="P7641" i="1"/>
  <c r="Q7641" i="1" s="1"/>
  <c r="P7642" i="1"/>
  <c r="Q7642" i="1" s="1"/>
  <c r="P7643" i="1"/>
  <c r="Q7643" i="1" s="1"/>
  <c r="P7644" i="1"/>
  <c r="Q7644" i="1" s="1"/>
  <c r="P7645" i="1"/>
  <c r="Q7645" i="1" s="1"/>
  <c r="P7646" i="1"/>
  <c r="Q7646" i="1" s="1"/>
  <c r="P7647" i="1"/>
  <c r="Q7647" i="1" s="1"/>
  <c r="P7648" i="1"/>
  <c r="Q7648" i="1" s="1"/>
  <c r="P7649" i="1"/>
  <c r="Q7649" i="1" s="1"/>
  <c r="P7650" i="1"/>
  <c r="Q7650" i="1" s="1"/>
  <c r="P7651" i="1"/>
  <c r="Q7651" i="1" s="1"/>
  <c r="P7652" i="1"/>
  <c r="Q7652" i="1" s="1"/>
  <c r="P7653" i="1"/>
  <c r="Q7653" i="1" s="1"/>
  <c r="P7654" i="1"/>
  <c r="Q7654" i="1" s="1"/>
  <c r="P7655" i="1"/>
  <c r="Q7655" i="1" s="1"/>
  <c r="P7656" i="1"/>
  <c r="Q7656" i="1" s="1"/>
  <c r="P7657" i="1"/>
  <c r="Q7657" i="1" s="1"/>
  <c r="P7658" i="1"/>
  <c r="Q7658" i="1" s="1"/>
  <c r="P7659" i="1"/>
  <c r="Q7659" i="1" s="1"/>
  <c r="P7660" i="1"/>
  <c r="Q7660" i="1" s="1"/>
  <c r="P7661" i="1"/>
  <c r="Q7661" i="1" s="1"/>
  <c r="P7662" i="1"/>
  <c r="Q7662" i="1" s="1"/>
  <c r="P7663" i="1"/>
  <c r="Q7663" i="1" s="1"/>
  <c r="P7664" i="1"/>
  <c r="Q7664" i="1" s="1"/>
  <c r="P7665" i="1"/>
  <c r="Q7665" i="1" s="1"/>
  <c r="P7666" i="1"/>
  <c r="Q7666" i="1" s="1"/>
  <c r="P7667" i="1"/>
  <c r="Q7667" i="1" s="1"/>
  <c r="P7668" i="1"/>
  <c r="Q7668" i="1" s="1"/>
  <c r="P7669" i="1"/>
  <c r="Q7669" i="1" s="1"/>
  <c r="P7670" i="1"/>
  <c r="Q7670" i="1" s="1"/>
  <c r="P7671" i="1"/>
  <c r="Q7671" i="1" s="1"/>
  <c r="P7672" i="1"/>
  <c r="Q7672" i="1" s="1"/>
  <c r="P7673" i="1"/>
  <c r="Q7673" i="1" s="1"/>
  <c r="P7674" i="1"/>
  <c r="Q7674" i="1" s="1"/>
  <c r="P7675" i="1"/>
  <c r="Q7675" i="1" s="1"/>
  <c r="P7676" i="1"/>
  <c r="Q7676" i="1" s="1"/>
  <c r="P7677" i="1"/>
  <c r="Q7677" i="1" s="1"/>
  <c r="P7678" i="1"/>
  <c r="Q7678" i="1" s="1"/>
  <c r="P7679" i="1"/>
  <c r="Q7679" i="1" s="1"/>
  <c r="P7680" i="1"/>
  <c r="Q7680" i="1" s="1"/>
  <c r="P7681" i="1"/>
  <c r="Q7681" i="1" s="1"/>
  <c r="P7682" i="1"/>
  <c r="Q7682" i="1" s="1"/>
  <c r="P7683" i="1"/>
  <c r="Q7683" i="1" s="1"/>
  <c r="P7684" i="1"/>
  <c r="Q7684" i="1" s="1"/>
  <c r="P7685" i="1"/>
  <c r="Q7685" i="1" s="1"/>
  <c r="P7686" i="1"/>
  <c r="Q7686" i="1" s="1"/>
  <c r="P7687" i="1"/>
  <c r="Q7687" i="1" s="1"/>
  <c r="P7688" i="1"/>
  <c r="Q7688" i="1" s="1"/>
  <c r="P7689" i="1"/>
  <c r="Q7689" i="1" s="1"/>
  <c r="P7690" i="1"/>
  <c r="Q7690" i="1" s="1"/>
  <c r="P7691" i="1"/>
  <c r="Q7691" i="1" s="1"/>
  <c r="P7692" i="1"/>
  <c r="Q7692" i="1" s="1"/>
  <c r="P7693" i="1"/>
  <c r="Q7693" i="1" s="1"/>
  <c r="P7694" i="1"/>
  <c r="Q7694" i="1" s="1"/>
  <c r="P7695" i="1"/>
  <c r="Q7695" i="1" s="1"/>
  <c r="P7696" i="1"/>
  <c r="Q7696" i="1" s="1"/>
  <c r="P7697" i="1"/>
  <c r="Q7697" i="1" s="1"/>
  <c r="P7698" i="1"/>
  <c r="Q7698" i="1" s="1"/>
  <c r="P7699" i="1"/>
  <c r="Q7699" i="1" s="1"/>
  <c r="P7700" i="1"/>
  <c r="Q7700" i="1" s="1"/>
  <c r="P7701" i="1"/>
  <c r="Q7701" i="1" s="1"/>
  <c r="P7702" i="1"/>
  <c r="Q7702" i="1" s="1"/>
  <c r="P7703" i="1"/>
  <c r="Q7703" i="1" s="1"/>
  <c r="P7704" i="1"/>
  <c r="Q7704" i="1" s="1"/>
  <c r="P7705" i="1"/>
  <c r="Q7705" i="1" s="1"/>
  <c r="P7706" i="1"/>
  <c r="Q7706" i="1" s="1"/>
  <c r="P7707" i="1"/>
  <c r="Q7707" i="1" s="1"/>
  <c r="P7708" i="1"/>
  <c r="Q7708" i="1" s="1"/>
  <c r="P7709" i="1"/>
  <c r="Q7709" i="1" s="1"/>
  <c r="P7710" i="1"/>
  <c r="Q7710" i="1" s="1"/>
  <c r="P7711" i="1"/>
  <c r="Q7711" i="1" s="1"/>
  <c r="P7712" i="1"/>
  <c r="Q7712" i="1" s="1"/>
  <c r="P7713" i="1"/>
  <c r="Q7713" i="1" s="1"/>
  <c r="P7714" i="1"/>
  <c r="Q7714" i="1" s="1"/>
  <c r="P7715" i="1"/>
  <c r="Q7715" i="1" s="1"/>
  <c r="P7716" i="1"/>
  <c r="Q7716" i="1" s="1"/>
  <c r="P7717" i="1"/>
  <c r="Q7717" i="1" s="1"/>
  <c r="P7718" i="1"/>
  <c r="Q7718" i="1" s="1"/>
  <c r="P7719" i="1"/>
  <c r="Q7719" i="1" s="1"/>
  <c r="P7720" i="1"/>
  <c r="Q7720" i="1" s="1"/>
  <c r="P7721" i="1"/>
  <c r="Q7721" i="1" s="1"/>
  <c r="P7722" i="1"/>
  <c r="Q7722" i="1" s="1"/>
  <c r="P7723" i="1"/>
  <c r="Q7723" i="1" s="1"/>
  <c r="P7724" i="1"/>
  <c r="Q7724" i="1" s="1"/>
  <c r="P7725" i="1"/>
  <c r="Q7725" i="1" s="1"/>
  <c r="P7726" i="1"/>
  <c r="Q7726" i="1" s="1"/>
  <c r="P7727" i="1"/>
  <c r="Q7727" i="1" s="1"/>
  <c r="P7728" i="1"/>
  <c r="Q7728" i="1" s="1"/>
  <c r="P7729" i="1"/>
  <c r="Q7729" i="1" s="1"/>
  <c r="P7730" i="1"/>
  <c r="Q7730" i="1" s="1"/>
  <c r="P7731" i="1"/>
  <c r="Q7731" i="1" s="1"/>
  <c r="P7732" i="1"/>
  <c r="Q7732" i="1" s="1"/>
  <c r="P7733" i="1"/>
  <c r="Q7733" i="1" s="1"/>
  <c r="P7734" i="1"/>
  <c r="Q7734" i="1" s="1"/>
  <c r="P7735" i="1"/>
  <c r="Q7735" i="1" s="1"/>
  <c r="P7736" i="1"/>
  <c r="Q7736" i="1" s="1"/>
  <c r="P7737" i="1"/>
  <c r="Q7737" i="1" s="1"/>
  <c r="P7738" i="1"/>
  <c r="Q7738" i="1" s="1"/>
  <c r="P7739" i="1"/>
  <c r="Q7739" i="1" s="1"/>
  <c r="P7740" i="1"/>
  <c r="Q7740" i="1" s="1"/>
  <c r="P7741" i="1"/>
  <c r="Q7741" i="1" s="1"/>
  <c r="P7742" i="1"/>
  <c r="Q7742" i="1" s="1"/>
  <c r="P7743" i="1"/>
  <c r="Q7743" i="1" s="1"/>
  <c r="P7744" i="1"/>
  <c r="Q7744" i="1" s="1"/>
  <c r="P7745" i="1"/>
  <c r="Q7745" i="1" s="1"/>
  <c r="P7746" i="1"/>
  <c r="Q7746" i="1" s="1"/>
  <c r="P7747" i="1"/>
  <c r="Q7747" i="1" s="1"/>
  <c r="P7748" i="1"/>
  <c r="Q7748" i="1" s="1"/>
  <c r="P7749" i="1"/>
  <c r="Q7749" i="1" s="1"/>
  <c r="P7750" i="1"/>
  <c r="Q7750" i="1" s="1"/>
  <c r="P7751" i="1"/>
  <c r="Q7751" i="1" s="1"/>
  <c r="P7752" i="1"/>
  <c r="Q7752" i="1" s="1"/>
  <c r="P7753" i="1"/>
  <c r="Q7753" i="1" s="1"/>
  <c r="P7754" i="1"/>
  <c r="Q7754" i="1" s="1"/>
  <c r="P7755" i="1"/>
  <c r="Q7755" i="1" s="1"/>
  <c r="P7756" i="1"/>
  <c r="Q7756" i="1" s="1"/>
  <c r="P7757" i="1"/>
  <c r="Q7757" i="1" s="1"/>
  <c r="P7758" i="1"/>
  <c r="Q7758" i="1" s="1"/>
  <c r="P7759" i="1"/>
  <c r="Q7759" i="1" s="1"/>
  <c r="P7760" i="1"/>
  <c r="Q7760" i="1" s="1"/>
  <c r="P7761" i="1"/>
  <c r="Q7761" i="1" s="1"/>
  <c r="P7762" i="1"/>
  <c r="Q7762" i="1" s="1"/>
  <c r="P7763" i="1"/>
  <c r="Q7763" i="1" s="1"/>
  <c r="P7764" i="1"/>
  <c r="Q7764" i="1" s="1"/>
  <c r="P7765" i="1"/>
  <c r="Q7765" i="1" s="1"/>
  <c r="P7766" i="1"/>
  <c r="Q7766" i="1" s="1"/>
  <c r="P7767" i="1"/>
  <c r="Q7767" i="1" s="1"/>
  <c r="P7768" i="1"/>
  <c r="Q7768" i="1" s="1"/>
  <c r="P7769" i="1"/>
  <c r="Q7769" i="1" s="1"/>
  <c r="P7770" i="1"/>
  <c r="Q7770" i="1" s="1"/>
  <c r="P7771" i="1"/>
  <c r="Q7771" i="1" s="1"/>
  <c r="P7772" i="1"/>
  <c r="Q7772" i="1" s="1"/>
  <c r="P7773" i="1"/>
  <c r="Q7773" i="1" s="1"/>
  <c r="P7774" i="1"/>
  <c r="Q7774" i="1" s="1"/>
  <c r="P7775" i="1"/>
  <c r="Q7775" i="1" s="1"/>
  <c r="P7776" i="1"/>
  <c r="Q7776" i="1" s="1"/>
  <c r="P7777" i="1"/>
  <c r="Q7777" i="1" s="1"/>
  <c r="P7778" i="1"/>
  <c r="Q7778" i="1" s="1"/>
  <c r="P7779" i="1"/>
  <c r="Q7779" i="1" s="1"/>
  <c r="P7780" i="1"/>
  <c r="Q7780" i="1" s="1"/>
  <c r="P7781" i="1"/>
  <c r="Q7781" i="1" s="1"/>
  <c r="P7782" i="1"/>
  <c r="Q7782" i="1" s="1"/>
  <c r="P7783" i="1"/>
  <c r="Q7783" i="1" s="1"/>
  <c r="P7784" i="1"/>
  <c r="Q7784" i="1" s="1"/>
  <c r="P7785" i="1"/>
  <c r="Q7785" i="1" s="1"/>
  <c r="P7786" i="1"/>
  <c r="Q7786" i="1" s="1"/>
  <c r="P7787" i="1"/>
  <c r="Q7787" i="1" s="1"/>
  <c r="P7788" i="1"/>
  <c r="Q7788" i="1" s="1"/>
  <c r="P7789" i="1"/>
  <c r="Q7789" i="1" s="1"/>
  <c r="P7790" i="1"/>
  <c r="Q7790" i="1" s="1"/>
  <c r="P7791" i="1"/>
  <c r="Q7791" i="1" s="1"/>
  <c r="P7792" i="1"/>
  <c r="Q7792" i="1" s="1"/>
  <c r="P7793" i="1"/>
  <c r="Q7793" i="1" s="1"/>
  <c r="P7794" i="1"/>
  <c r="Q7794" i="1" s="1"/>
  <c r="P7795" i="1"/>
  <c r="Q7795" i="1" s="1"/>
  <c r="P7796" i="1"/>
  <c r="Q7796" i="1" s="1"/>
  <c r="P7797" i="1"/>
  <c r="Q7797" i="1" s="1"/>
  <c r="P7798" i="1"/>
  <c r="Q7798" i="1" s="1"/>
  <c r="P7799" i="1"/>
  <c r="Q7799" i="1" s="1"/>
  <c r="P7800" i="1"/>
  <c r="Q7800" i="1" s="1"/>
  <c r="P7801" i="1"/>
  <c r="Q7801" i="1" s="1"/>
  <c r="P7802" i="1"/>
  <c r="Q7802" i="1" s="1"/>
  <c r="P7803" i="1"/>
  <c r="Q7803" i="1" s="1"/>
  <c r="P7804" i="1"/>
  <c r="Q7804" i="1" s="1"/>
  <c r="P7805" i="1"/>
  <c r="Q7805" i="1" s="1"/>
  <c r="P7806" i="1"/>
  <c r="Q7806" i="1" s="1"/>
  <c r="P7807" i="1"/>
  <c r="Q7807" i="1" s="1"/>
  <c r="P7808" i="1"/>
  <c r="Q7808" i="1" s="1"/>
  <c r="P7809" i="1"/>
  <c r="Q7809" i="1" s="1"/>
  <c r="P7810" i="1"/>
  <c r="Q7810" i="1" s="1"/>
  <c r="P7811" i="1"/>
  <c r="Q7811" i="1" s="1"/>
  <c r="P7812" i="1"/>
  <c r="Q7812" i="1" s="1"/>
  <c r="P7813" i="1"/>
  <c r="Q7813" i="1" s="1"/>
  <c r="P7814" i="1"/>
  <c r="Q7814" i="1" s="1"/>
  <c r="P7815" i="1"/>
  <c r="Q7815" i="1" s="1"/>
  <c r="P7816" i="1"/>
  <c r="Q7816" i="1" s="1"/>
  <c r="P7817" i="1"/>
  <c r="Q7817" i="1" s="1"/>
  <c r="P7818" i="1"/>
  <c r="Q7818" i="1" s="1"/>
  <c r="P7819" i="1"/>
  <c r="Q7819" i="1" s="1"/>
  <c r="P7820" i="1"/>
  <c r="Q7820" i="1" s="1"/>
  <c r="P7821" i="1"/>
  <c r="Q7821" i="1" s="1"/>
  <c r="P7822" i="1"/>
  <c r="Q7822" i="1" s="1"/>
  <c r="P7823" i="1"/>
  <c r="Q7823" i="1" s="1"/>
  <c r="P7824" i="1"/>
  <c r="Q7824" i="1" s="1"/>
  <c r="P7825" i="1"/>
  <c r="Q7825" i="1" s="1"/>
  <c r="P7826" i="1"/>
  <c r="Q7826" i="1" s="1"/>
  <c r="P7827" i="1"/>
  <c r="Q7827" i="1" s="1"/>
  <c r="P7828" i="1"/>
  <c r="Q7828" i="1" s="1"/>
  <c r="P7829" i="1"/>
  <c r="Q7829" i="1" s="1"/>
  <c r="P7830" i="1"/>
  <c r="Q7830" i="1" s="1"/>
  <c r="P7831" i="1"/>
  <c r="Q7831" i="1" s="1"/>
  <c r="P7832" i="1"/>
  <c r="Q7832" i="1" s="1"/>
  <c r="P7833" i="1"/>
  <c r="Q7833" i="1" s="1"/>
  <c r="P7834" i="1"/>
  <c r="Q7834" i="1" s="1"/>
  <c r="P7835" i="1"/>
  <c r="Q7835" i="1" s="1"/>
  <c r="P7836" i="1"/>
  <c r="Q7836" i="1" s="1"/>
  <c r="P7837" i="1"/>
  <c r="Q7837" i="1" s="1"/>
  <c r="P7838" i="1"/>
  <c r="Q7838" i="1" s="1"/>
  <c r="P7839" i="1"/>
  <c r="Q7839" i="1" s="1"/>
  <c r="P7840" i="1"/>
  <c r="Q7840" i="1" s="1"/>
  <c r="P7841" i="1"/>
  <c r="Q7841" i="1" s="1"/>
  <c r="P7842" i="1"/>
  <c r="Q7842" i="1" s="1"/>
  <c r="P7843" i="1"/>
  <c r="Q7843" i="1" s="1"/>
  <c r="P7844" i="1"/>
  <c r="Q7844" i="1" s="1"/>
  <c r="P7845" i="1"/>
  <c r="Q7845" i="1" s="1"/>
  <c r="P7846" i="1"/>
  <c r="Q7846" i="1" s="1"/>
  <c r="P7847" i="1"/>
  <c r="Q7847" i="1" s="1"/>
  <c r="P7848" i="1"/>
  <c r="Q7848" i="1" s="1"/>
  <c r="P7849" i="1"/>
  <c r="Q7849" i="1" s="1"/>
  <c r="P7850" i="1"/>
  <c r="Q7850" i="1" s="1"/>
  <c r="P7851" i="1"/>
  <c r="Q7851" i="1" s="1"/>
  <c r="P7852" i="1"/>
  <c r="Q7852" i="1" s="1"/>
  <c r="P7853" i="1"/>
  <c r="Q7853" i="1" s="1"/>
  <c r="P7854" i="1"/>
  <c r="Q7854" i="1" s="1"/>
  <c r="P7855" i="1"/>
  <c r="Q7855" i="1" s="1"/>
  <c r="P7856" i="1"/>
  <c r="Q7856" i="1" s="1"/>
  <c r="P7857" i="1"/>
  <c r="Q7857" i="1" s="1"/>
  <c r="P7858" i="1"/>
  <c r="Q7858" i="1" s="1"/>
  <c r="P7859" i="1"/>
  <c r="Q7859" i="1" s="1"/>
  <c r="P7860" i="1"/>
  <c r="Q7860" i="1" s="1"/>
  <c r="P7861" i="1"/>
  <c r="Q7861" i="1" s="1"/>
  <c r="P7862" i="1"/>
  <c r="Q7862" i="1" s="1"/>
  <c r="P7863" i="1"/>
  <c r="Q7863" i="1" s="1"/>
  <c r="P7864" i="1"/>
  <c r="Q7864" i="1" s="1"/>
  <c r="P7865" i="1"/>
  <c r="Q7865" i="1" s="1"/>
  <c r="P7866" i="1"/>
  <c r="Q7866" i="1" s="1"/>
  <c r="P7867" i="1"/>
  <c r="Q7867" i="1" s="1"/>
  <c r="P7868" i="1"/>
  <c r="Q7868" i="1" s="1"/>
  <c r="P7869" i="1"/>
  <c r="Q7869" i="1" s="1"/>
  <c r="P7870" i="1"/>
  <c r="Q7870" i="1" s="1"/>
  <c r="P7871" i="1"/>
  <c r="Q7871" i="1" s="1"/>
  <c r="P7872" i="1"/>
  <c r="Q7872" i="1" s="1"/>
  <c r="P7873" i="1"/>
  <c r="Q7873" i="1" s="1"/>
  <c r="P7874" i="1"/>
  <c r="Q7874" i="1" s="1"/>
  <c r="P7875" i="1"/>
  <c r="Q7875" i="1" s="1"/>
  <c r="P7876" i="1"/>
  <c r="Q7876" i="1" s="1"/>
  <c r="P7877" i="1"/>
  <c r="Q7877" i="1" s="1"/>
  <c r="P7878" i="1"/>
  <c r="Q7878" i="1" s="1"/>
  <c r="P7879" i="1"/>
  <c r="Q7879" i="1" s="1"/>
  <c r="P7880" i="1"/>
  <c r="Q7880" i="1" s="1"/>
  <c r="P7881" i="1"/>
  <c r="Q7881" i="1" s="1"/>
  <c r="P7882" i="1"/>
  <c r="Q7882" i="1" s="1"/>
  <c r="P7883" i="1"/>
  <c r="Q7883" i="1" s="1"/>
  <c r="P7884" i="1"/>
  <c r="Q7884" i="1" s="1"/>
  <c r="P7885" i="1"/>
  <c r="Q7885" i="1" s="1"/>
  <c r="P7886" i="1"/>
  <c r="Q7886" i="1" s="1"/>
  <c r="P7887" i="1"/>
  <c r="Q7887" i="1" s="1"/>
  <c r="P7888" i="1"/>
  <c r="Q7888" i="1" s="1"/>
  <c r="P7889" i="1"/>
  <c r="Q7889" i="1" s="1"/>
  <c r="P7890" i="1"/>
  <c r="Q7890" i="1" s="1"/>
  <c r="P7891" i="1"/>
  <c r="Q7891" i="1" s="1"/>
  <c r="P7892" i="1"/>
  <c r="Q7892" i="1" s="1"/>
  <c r="P7893" i="1"/>
  <c r="Q7893" i="1" s="1"/>
  <c r="P7894" i="1"/>
  <c r="Q7894" i="1" s="1"/>
  <c r="P7895" i="1"/>
  <c r="Q7895" i="1" s="1"/>
  <c r="P7896" i="1"/>
  <c r="Q7896" i="1" s="1"/>
  <c r="P7897" i="1"/>
  <c r="Q7897" i="1" s="1"/>
  <c r="P7898" i="1"/>
  <c r="Q7898" i="1" s="1"/>
  <c r="P7899" i="1"/>
  <c r="Q7899" i="1" s="1"/>
  <c r="P7900" i="1"/>
  <c r="Q7900" i="1" s="1"/>
  <c r="P7901" i="1"/>
  <c r="Q7901" i="1" s="1"/>
  <c r="P7902" i="1"/>
  <c r="Q7902" i="1" s="1"/>
  <c r="P7903" i="1"/>
  <c r="Q7903" i="1" s="1"/>
  <c r="P7904" i="1"/>
  <c r="Q7904" i="1" s="1"/>
  <c r="P7905" i="1"/>
  <c r="Q7905" i="1" s="1"/>
  <c r="P7906" i="1"/>
  <c r="Q7906" i="1" s="1"/>
  <c r="P7907" i="1"/>
  <c r="Q7907" i="1" s="1"/>
  <c r="P7908" i="1"/>
  <c r="Q7908" i="1" s="1"/>
  <c r="P7909" i="1"/>
  <c r="Q7909" i="1" s="1"/>
  <c r="P7910" i="1"/>
  <c r="Q7910" i="1" s="1"/>
  <c r="P7911" i="1"/>
  <c r="Q7911" i="1" s="1"/>
  <c r="P7912" i="1"/>
  <c r="Q7912" i="1" s="1"/>
  <c r="P7913" i="1"/>
  <c r="Q7913" i="1" s="1"/>
  <c r="P7914" i="1"/>
  <c r="Q7914" i="1" s="1"/>
  <c r="P7915" i="1"/>
  <c r="Q7915" i="1" s="1"/>
  <c r="P7916" i="1"/>
  <c r="Q7916" i="1" s="1"/>
  <c r="P7917" i="1"/>
  <c r="Q7917" i="1" s="1"/>
  <c r="P7918" i="1"/>
  <c r="Q7918" i="1" s="1"/>
  <c r="P7919" i="1"/>
  <c r="Q7919" i="1" s="1"/>
  <c r="P7920" i="1"/>
  <c r="Q7920" i="1" s="1"/>
  <c r="P7921" i="1"/>
  <c r="Q7921" i="1" s="1"/>
  <c r="P7922" i="1"/>
  <c r="Q7922" i="1" s="1"/>
  <c r="P7923" i="1"/>
  <c r="Q7923" i="1" s="1"/>
  <c r="P7924" i="1"/>
  <c r="Q7924" i="1" s="1"/>
  <c r="P7925" i="1"/>
  <c r="Q7925" i="1" s="1"/>
  <c r="P7926" i="1"/>
  <c r="Q7926" i="1" s="1"/>
  <c r="P7927" i="1"/>
  <c r="Q7927" i="1" s="1"/>
  <c r="P7928" i="1"/>
  <c r="Q7928" i="1" s="1"/>
  <c r="P7929" i="1"/>
  <c r="Q7929" i="1" s="1"/>
  <c r="P7930" i="1"/>
  <c r="Q7930" i="1" s="1"/>
  <c r="P7931" i="1"/>
  <c r="Q7931" i="1" s="1"/>
  <c r="P7932" i="1"/>
  <c r="Q7932" i="1" s="1"/>
  <c r="P7933" i="1"/>
  <c r="Q7933" i="1" s="1"/>
  <c r="P7934" i="1"/>
  <c r="Q7934" i="1" s="1"/>
  <c r="P7935" i="1"/>
  <c r="Q7935" i="1" s="1"/>
  <c r="P7936" i="1"/>
  <c r="Q7936" i="1" s="1"/>
  <c r="P7937" i="1"/>
  <c r="Q7937" i="1" s="1"/>
  <c r="P7938" i="1"/>
  <c r="Q7938" i="1" s="1"/>
  <c r="P7939" i="1"/>
  <c r="Q7939" i="1" s="1"/>
  <c r="P7940" i="1"/>
  <c r="Q7940" i="1" s="1"/>
  <c r="P7941" i="1"/>
  <c r="Q7941" i="1" s="1"/>
  <c r="P7942" i="1"/>
  <c r="Q7942" i="1" s="1"/>
  <c r="P7943" i="1"/>
  <c r="Q7943" i="1" s="1"/>
  <c r="P7944" i="1"/>
  <c r="Q7944" i="1" s="1"/>
  <c r="P7945" i="1"/>
  <c r="Q7945" i="1" s="1"/>
  <c r="P7946" i="1"/>
  <c r="Q7946" i="1" s="1"/>
  <c r="P7947" i="1"/>
  <c r="Q7947" i="1" s="1"/>
  <c r="P7948" i="1"/>
  <c r="Q7948" i="1" s="1"/>
  <c r="P7949" i="1"/>
  <c r="Q7949" i="1" s="1"/>
  <c r="P7950" i="1"/>
  <c r="Q7950" i="1" s="1"/>
  <c r="P7951" i="1"/>
  <c r="Q7951" i="1" s="1"/>
  <c r="P7952" i="1"/>
  <c r="Q7952" i="1" s="1"/>
  <c r="P7953" i="1"/>
  <c r="Q7953" i="1" s="1"/>
  <c r="P7954" i="1"/>
  <c r="Q7954" i="1" s="1"/>
  <c r="P7955" i="1"/>
  <c r="Q7955" i="1" s="1"/>
  <c r="P7956" i="1"/>
  <c r="Q7956" i="1" s="1"/>
  <c r="P7957" i="1"/>
  <c r="Q7957" i="1" s="1"/>
  <c r="P7958" i="1"/>
  <c r="Q7958" i="1" s="1"/>
  <c r="P7959" i="1"/>
  <c r="Q7959" i="1" s="1"/>
  <c r="P7960" i="1"/>
  <c r="Q7960" i="1" s="1"/>
  <c r="P7961" i="1"/>
  <c r="Q7961" i="1" s="1"/>
  <c r="P7962" i="1"/>
  <c r="Q7962" i="1" s="1"/>
  <c r="P7963" i="1"/>
  <c r="Q7963" i="1" s="1"/>
  <c r="P7964" i="1"/>
  <c r="Q7964" i="1" s="1"/>
  <c r="P7965" i="1"/>
  <c r="Q7965" i="1" s="1"/>
  <c r="P7966" i="1"/>
  <c r="Q7966" i="1" s="1"/>
  <c r="P7967" i="1"/>
  <c r="Q7967" i="1" s="1"/>
  <c r="P7968" i="1"/>
  <c r="Q7968" i="1" s="1"/>
  <c r="P7969" i="1"/>
  <c r="Q7969" i="1" s="1"/>
  <c r="P7970" i="1"/>
  <c r="Q7970" i="1" s="1"/>
  <c r="P7971" i="1"/>
  <c r="Q7971" i="1" s="1"/>
  <c r="P7972" i="1"/>
  <c r="Q7972" i="1" s="1"/>
  <c r="P7973" i="1"/>
  <c r="Q7973" i="1" s="1"/>
  <c r="P7974" i="1"/>
  <c r="Q7974" i="1" s="1"/>
  <c r="P7975" i="1"/>
  <c r="Q7975" i="1" s="1"/>
  <c r="P7976" i="1"/>
  <c r="Q7976" i="1" s="1"/>
  <c r="P7977" i="1"/>
  <c r="Q7977" i="1" s="1"/>
  <c r="P7978" i="1"/>
  <c r="Q7978" i="1" s="1"/>
  <c r="P7979" i="1"/>
  <c r="Q7979" i="1" s="1"/>
  <c r="P7980" i="1"/>
  <c r="Q7980" i="1" s="1"/>
  <c r="P7981" i="1"/>
  <c r="Q7981" i="1" s="1"/>
  <c r="P7982" i="1"/>
  <c r="Q7982" i="1" s="1"/>
  <c r="P7983" i="1"/>
  <c r="Q7983" i="1" s="1"/>
  <c r="P7984" i="1"/>
  <c r="Q7984" i="1" s="1"/>
  <c r="P7985" i="1"/>
  <c r="Q7985" i="1" s="1"/>
  <c r="P7986" i="1"/>
  <c r="Q7986" i="1" s="1"/>
  <c r="P7987" i="1"/>
  <c r="Q7987" i="1" s="1"/>
  <c r="P7988" i="1"/>
  <c r="Q7988" i="1" s="1"/>
  <c r="P7989" i="1"/>
  <c r="Q7989" i="1" s="1"/>
  <c r="P7990" i="1"/>
  <c r="Q7990" i="1" s="1"/>
  <c r="P7991" i="1"/>
  <c r="Q7991" i="1" s="1"/>
  <c r="P7992" i="1"/>
  <c r="Q7992" i="1" s="1"/>
  <c r="P7993" i="1"/>
  <c r="Q7993" i="1" s="1"/>
  <c r="P7994" i="1"/>
  <c r="Q7994" i="1" s="1"/>
  <c r="P7995" i="1"/>
  <c r="Q7995" i="1" s="1"/>
  <c r="P7996" i="1"/>
  <c r="Q7996" i="1" s="1"/>
  <c r="P7997" i="1"/>
  <c r="Q7997" i="1" s="1"/>
  <c r="P7998" i="1"/>
  <c r="Q7998" i="1" s="1"/>
  <c r="P7999" i="1"/>
  <c r="Q7999" i="1" s="1"/>
  <c r="P8000" i="1"/>
  <c r="Q8000" i="1" s="1"/>
  <c r="P8001" i="1"/>
  <c r="Q8001" i="1" s="1"/>
  <c r="P8002" i="1"/>
  <c r="Q8002" i="1" s="1"/>
  <c r="P8003" i="1"/>
  <c r="Q8003" i="1" s="1"/>
  <c r="P8004" i="1"/>
  <c r="Q8004" i="1" s="1"/>
  <c r="P8005" i="1"/>
  <c r="Q8005" i="1" s="1"/>
  <c r="P8006" i="1"/>
  <c r="Q8006" i="1" s="1"/>
  <c r="P8007" i="1"/>
  <c r="Q8007" i="1" s="1"/>
  <c r="P8008" i="1"/>
  <c r="Q8008" i="1" s="1"/>
  <c r="P8009" i="1"/>
  <c r="Q8009" i="1" s="1"/>
  <c r="P8010" i="1"/>
  <c r="Q8010" i="1" s="1"/>
  <c r="P8011" i="1"/>
  <c r="Q8011" i="1" s="1"/>
  <c r="P8012" i="1"/>
  <c r="Q8012" i="1" s="1"/>
  <c r="P8013" i="1"/>
  <c r="Q8013" i="1" s="1"/>
  <c r="P8014" i="1"/>
  <c r="Q8014" i="1" s="1"/>
  <c r="P8015" i="1"/>
  <c r="Q8015" i="1" s="1"/>
  <c r="P8016" i="1"/>
  <c r="Q8016" i="1" s="1"/>
  <c r="P8017" i="1"/>
  <c r="Q8017" i="1" s="1"/>
  <c r="P8018" i="1"/>
  <c r="Q8018" i="1" s="1"/>
  <c r="P8019" i="1"/>
  <c r="Q8019" i="1" s="1"/>
  <c r="P8020" i="1"/>
  <c r="Q8020" i="1" s="1"/>
  <c r="P8021" i="1"/>
  <c r="Q8021" i="1" s="1"/>
  <c r="P8022" i="1"/>
  <c r="Q8022" i="1" s="1"/>
  <c r="P8023" i="1"/>
  <c r="Q8023" i="1" s="1"/>
  <c r="P8024" i="1"/>
  <c r="Q8024" i="1" s="1"/>
  <c r="P8025" i="1"/>
  <c r="Q8025" i="1" s="1"/>
  <c r="P8026" i="1"/>
  <c r="Q8026" i="1" s="1"/>
  <c r="P8027" i="1"/>
  <c r="Q8027" i="1" s="1"/>
  <c r="P8028" i="1"/>
  <c r="Q8028" i="1" s="1"/>
  <c r="P8029" i="1"/>
  <c r="Q8029" i="1" s="1"/>
  <c r="P8030" i="1"/>
  <c r="Q8030" i="1" s="1"/>
  <c r="P8031" i="1"/>
  <c r="Q8031" i="1" s="1"/>
  <c r="P8032" i="1"/>
  <c r="Q8032" i="1" s="1"/>
  <c r="P8033" i="1"/>
  <c r="Q8033" i="1" s="1"/>
  <c r="P8034" i="1"/>
  <c r="Q8034" i="1" s="1"/>
  <c r="P8035" i="1"/>
  <c r="Q8035" i="1" s="1"/>
  <c r="P8036" i="1"/>
  <c r="Q8036" i="1" s="1"/>
  <c r="P8037" i="1"/>
  <c r="Q8037" i="1" s="1"/>
  <c r="P8038" i="1"/>
  <c r="Q8038" i="1" s="1"/>
  <c r="P8039" i="1"/>
  <c r="Q8039" i="1" s="1"/>
  <c r="P8040" i="1"/>
  <c r="Q8040" i="1" s="1"/>
  <c r="P8041" i="1"/>
  <c r="Q8041" i="1" s="1"/>
  <c r="P8042" i="1"/>
  <c r="Q8042" i="1" s="1"/>
  <c r="P8043" i="1"/>
  <c r="Q8043" i="1" s="1"/>
  <c r="P8044" i="1"/>
  <c r="Q8044" i="1" s="1"/>
  <c r="P8045" i="1"/>
  <c r="Q8045" i="1" s="1"/>
  <c r="P8046" i="1"/>
  <c r="Q8046" i="1" s="1"/>
  <c r="P8047" i="1"/>
  <c r="Q8047" i="1" s="1"/>
  <c r="P8048" i="1"/>
  <c r="Q8048" i="1" s="1"/>
  <c r="P8049" i="1"/>
  <c r="Q8049" i="1" s="1"/>
  <c r="P8050" i="1"/>
  <c r="Q8050" i="1" s="1"/>
  <c r="P8051" i="1"/>
  <c r="Q8051" i="1" s="1"/>
  <c r="P8052" i="1"/>
  <c r="Q8052" i="1" s="1"/>
  <c r="P8053" i="1"/>
  <c r="Q8053" i="1" s="1"/>
  <c r="P8054" i="1"/>
  <c r="Q8054" i="1" s="1"/>
  <c r="P8055" i="1"/>
  <c r="Q8055" i="1" s="1"/>
  <c r="P8056" i="1"/>
  <c r="Q8056" i="1" s="1"/>
  <c r="P8057" i="1"/>
  <c r="Q8057" i="1" s="1"/>
  <c r="P8058" i="1"/>
  <c r="Q8058" i="1" s="1"/>
  <c r="P8059" i="1"/>
  <c r="Q8059" i="1" s="1"/>
  <c r="P8060" i="1"/>
  <c r="Q8060" i="1" s="1"/>
  <c r="P8061" i="1"/>
  <c r="Q8061" i="1" s="1"/>
  <c r="P8062" i="1"/>
  <c r="Q8062" i="1" s="1"/>
  <c r="P8063" i="1"/>
  <c r="Q8063" i="1" s="1"/>
  <c r="P8064" i="1"/>
  <c r="Q8064" i="1" s="1"/>
  <c r="P8065" i="1"/>
  <c r="Q8065" i="1" s="1"/>
  <c r="P8066" i="1"/>
  <c r="Q8066" i="1" s="1"/>
  <c r="P8067" i="1"/>
  <c r="Q8067" i="1" s="1"/>
  <c r="P8068" i="1"/>
  <c r="Q8068" i="1" s="1"/>
  <c r="P8069" i="1"/>
  <c r="Q8069" i="1" s="1"/>
  <c r="P8070" i="1"/>
  <c r="Q8070" i="1" s="1"/>
  <c r="P8071" i="1"/>
  <c r="Q8071" i="1" s="1"/>
  <c r="P8072" i="1"/>
  <c r="Q8072" i="1" s="1"/>
  <c r="P8073" i="1"/>
  <c r="Q8073" i="1" s="1"/>
  <c r="P8074" i="1"/>
  <c r="Q8074" i="1" s="1"/>
  <c r="P8075" i="1"/>
  <c r="Q8075" i="1" s="1"/>
  <c r="P8076" i="1"/>
  <c r="Q8076" i="1" s="1"/>
  <c r="P8077" i="1"/>
  <c r="Q8077" i="1" s="1"/>
  <c r="P8078" i="1"/>
  <c r="Q8078" i="1" s="1"/>
  <c r="P8079" i="1"/>
  <c r="Q8079" i="1" s="1"/>
  <c r="P8080" i="1"/>
  <c r="Q8080" i="1" s="1"/>
  <c r="P8081" i="1"/>
  <c r="Q8081" i="1" s="1"/>
  <c r="P8082" i="1"/>
  <c r="Q8082" i="1" s="1"/>
  <c r="P8083" i="1"/>
  <c r="Q8083" i="1" s="1"/>
  <c r="P8084" i="1"/>
  <c r="Q8084" i="1" s="1"/>
  <c r="P8085" i="1"/>
  <c r="Q8085" i="1" s="1"/>
  <c r="P8086" i="1"/>
  <c r="Q8086" i="1" s="1"/>
  <c r="P8087" i="1"/>
  <c r="Q8087" i="1" s="1"/>
  <c r="P8088" i="1"/>
  <c r="Q8088" i="1" s="1"/>
  <c r="P8089" i="1"/>
  <c r="Q8089" i="1" s="1"/>
  <c r="P8090" i="1"/>
  <c r="Q8090" i="1" s="1"/>
  <c r="P8091" i="1"/>
  <c r="Q8091" i="1" s="1"/>
  <c r="P8092" i="1"/>
  <c r="Q8092" i="1" s="1"/>
  <c r="P8093" i="1"/>
  <c r="Q8093" i="1" s="1"/>
  <c r="P8094" i="1"/>
  <c r="Q8094" i="1" s="1"/>
  <c r="P8095" i="1"/>
  <c r="Q8095" i="1" s="1"/>
  <c r="P8096" i="1"/>
  <c r="Q8096" i="1" s="1"/>
  <c r="P8097" i="1"/>
  <c r="Q8097" i="1" s="1"/>
  <c r="P8098" i="1"/>
  <c r="Q8098" i="1" s="1"/>
  <c r="P8099" i="1"/>
  <c r="Q8099" i="1" s="1"/>
  <c r="P8100" i="1"/>
  <c r="Q8100" i="1" s="1"/>
  <c r="P8101" i="1"/>
  <c r="Q8101" i="1" s="1"/>
  <c r="P8102" i="1"/>
  <c r="Q8102" i="1" s="1"/>
  <c r="P8103" i="1"/>
  <c r="Q8103" i="1" s="1"/>
  <c r="P8104" i="1"/>
  <c r="Q8104" i="1" s="1"/>
  <c r="P8105" i="1"/>
  <c r="Q8105" i="1" s="1"/>
  <c r="P8106" i="1"/>
  <c r="Q8106" i="1" s="1"/>
  <c r="P8107" i="1"/>
  <c r="Q8107" i="1" s="1"/>
  <c r="P8108" i="1"/>
  <c r="Q8108" i="1" s="1"/>
  <c r="P8109" i="1"/>
  <c r="Q8109" i="1" s="1"/>
  <c r="P8110" i="1"/>
  <c r="Q8110" i="1" s="1"/>
  <c r="P8111" i="1"/>
  <c r="Q8111" i="1" s="1"/>
  <c r="P8112" i="1"/>
  <c r="Q8112" i="1" s="1"/>
  <c r="P8113" i="1"/>
  <c r="Q8113" i="1" s="1"/>
  <c r="P8114" i="1"/>
  <c r="Q8114" i="1" s="1"/>
  <c r="P8115" i="1"/>
  <c r="Q8115" i="1" s="1"/>
  <c r="P8116" i="1"/>
  <c r="Q8116" i="1" s="1"/>
  <c r="P8117" i="1"/>
  <c r="Q8117" i="1" s="1"/>
  <c r="P8118" i="1"/>
  <c r="Q8118" i="1" s="1"/>
  <c r="P8119" i="1"/>
  <c r="Q8119" i="1" s="1"/>
  <c r="P8120" i="1"/>
  <c r="Q8120" i="1" s="1"/>
  <c r="P8121" i="1"/>
  <c r="Q8121" i="1" s="1"/>
  <c r="P8122" i="1"/>
  <c r="Q8122" i="1" s="1"/>
  <c r="P8123" i="1"/>
  <c r="Q8123" i="1" s="1"/>
  <c r="P8124" i="1"/>
  <c r="Q8124" i="1" s="1"/>
  <c r="P8125" i="1"/>
  <c r="Q8125" i="1" s="1"/>
  <c r="P8126" i="1"/>
  <c r="Q8126" i="1" s="1"/>
  <c r="P8127" i="1"/>
  <c r="Q8127" i="1" s="1"/>
  <c r="P8128" i="1"/>
  <c r="Q8128" i="1" s="1"/>
  <c r="P8129" i="1"/>
  <c r="Q8129" i="1" s="1"/>
  <c r="P8130" i="1"/>
  <c r="Q8130" i="1" s="1"/>
  <c r="P8131" i="1"/>
  <c r="Q8131" i="1" s="1"/>
  <c r="P8132" i="1"/>
  <c r="Q8132" i="1" s="1"/>
  <c r="P8133" i="1"/>
  <c r="Q8133" i="1" s="1"/>
  <c r="P8134" i="1"/>
  <c r="Q8134" i="1" s="1"/>
  <c r="P8135" i="1"/>
  <c r="Q8135" i="1" s="1"/>
  <c r="P8136" i="1"/>
  <c r="Q8136" i="1" s="1"/>
  <c r="P8137" i="1"/>
  <c r="Q8137" i="1" s="1"/>
  <c r="P8138" i="1"/>
  <c r="Q8138" i="1" s="1"/>
  <c r="P8139" i="1"/>
  <c r="Q8139" i="1" s="1"/>
  <c r="P8140" i="1"/>
  <c r="Q8140" i="1" s="1"/>
  <c r="P8141" i="1"/>
  <c r="Q8141" i="1" s="1"/>
  <c r="P8142" i="1"/>
  <c r="Q8142" i="1" s="1"/>
  <c r="P8143" i="1"/>
  <c r="Q8143" i="1" s="1"/>
  <c r="P8144" i="1"/>
  <c r="Q8144" i="1" s="1"/>
  <c r="P8145" i="1"/>
  <c r="Q8145" i="1" s="1"/>
  <c r="P8146" i="1"/>
  <c r="Q8146" i="1" s="1"/>
  <c r="P8147" i="1"/>
  <c r="Q8147" i="1" s="1"/>
  <c r="P8148" i="1"/>
  <c r="Q8148" i="1" s="1"/>
  <c r="P8149" i="1"/>
  <c r="Q8149" i="1" s="1"/>
  <c r="P8150" i="1"/>
  <c r="Q8150" i="1" s="1"/>
  <c r="P8151" i="1"/>
  <c r="Q8151" i="1" s="1"/>
  <c r="P8152" i="1"/>
  <c r="Q8152" i="1" s="1"/>
  <c r="P8153" i="1"/>
  <c r="Q8153" i="1" s="1"/>
  <c r="P8154" i="1"/>
  <c r="Q8154" i="1" s="1"/>
  <c r="P8155" i="1"/>
  <c r="Q8155" i="1" s="1"/>
  <c r="P8156" i="1"/>
  <c r="Q8156" i="1" s="1"/>
  <c r="P8157" i="1"/>
  <c r="Q8157" i="1" s="1"/>
  <c r="P8158" i="1"/>
  <c r="Q8158" i="1" s="1"/>
  <c r="P8159" i="1"/>
  <c r="Q8159" i="1" s="1"/>
  <c r="P8160" i="1"/>
  <c r="Q8160" i="1" s="1"/>
  <c r="P8161" i="1"/>
  <c r="Q8161" i="1" s="1"/>
  <c r="P8162" i="1"/>
  <c r="Q8162" i="1" s="1"/>
  <c r="P8163" i="1"/>
  <c r="Q8163" i="1" s="1"/>
  <c r="P8164" i="1"/>
  <c r="Q8164" i="1" s="1"/>
  <c r="P8165" i="1"/>
  <c r="Q8165" i="1" s="1"/>
  <c r="P8166" i="1"/>
  <c r="Q8166" i="1" s="1"/>
  <c r="P8167" i="1"/>
  <c r="Q8167" i="1" s="1"/>
  <c r="P8168" i="1"/>
  <c r="Q8168" i="1" s="1"/>
  <c r="P8169" i="1"/>
  <c r="Q8169" i="1" s="1"/>
  <c r="P8170" i="1"/>
  <c r="Q8170" i="1" s="1"/>
  <c r="P8171" i="1"/>
  <c r="Q8171" i="1" s="1"/>
  <c r="P8172" i="1"/>
  <c r="Q8172" i="1" s="1"/>
  <c r="P8173" i="1"/>
  <c r="Q8173" i="1" s="1"/>
  <c r="P8174" i="1"/>
  <c r="Q8174" i="1" s="1"/>
  <c r="P8175" i="1"/>
  <c r="Q8175" i="1" s="1"/>
  <c r="P8176" i="1"/>
  <c r="Q8176" i="1" s="1"/>
  <c r="P8177" i="1"/>
  <c r="Q8177" i="1" s="1"/>
  <c r="P8178" i="1"/>
  <c r="Q8178" i="1" s="1"/>
  <c r="P8179" i="1"/>
  <c r="Q8179" i="1" s="1"/>
  <c r="P8180" i="1"/>
  <c r="Q8180" i="1" s="1"/>
  <c r="P8181" i="1"/>
  <c r="Q8181" i="1" s="1"/>
  <c r="P8182" i="1"/>
  <c r="Q8182" i="1" s="1"/>
  <c r="P8183" i="1"/>
  <c r="Q8183" i="1" s="1"/>
  <c r="P8184" i="1"/>
  <c r="Q8184" i="1" s="1"/>
  <c r="P8185" i="1"/>
  <c r="Q8185" i="1" s="1"/>
  <c r="P8186" i="1"/>
  <c r="Q8186" i="1" s="1"/>
  <c r="P8187" i="1"/>
  <c r="Q8187" i="1" s="1"/>
  <c r="P8188" i="1"/>
  <c r="Q8188" i="1" s="1"/>
  <c r="P8189" i="1"/>
  <c r="Q8189" i="1" s="1"/>
  <c r="P8190" i="1"/>
  <c r="Q8190" i="1" s="1"/>
  <c r="P8191" i="1"/>
  <c r="Q8191" i="1" s="1"/>
  <c r="P8192" i="1"/>
  <c r="Q8192" i="1" s="1"/>
  <c r="P8193" i="1"/>
  <c r="Q8193" i="1" s="1"/>
  <c r="P8194" i="1"/>
  <c r="Q8194" i="1" s="1"/>
  <c r="P8195" i="1"/>
  <c r="Q8195" i="1" s="1"/>
  <c r="P8196" i="1"/>
  <c r="Q8196" i="1" s="1"/>
  <c r="P8197" i="1"/>
  <c r="Q8197" i="1" s="1"/>
  <c r="P8198" i="1"/>
  <c r="Q8198" i="1" s="1"/>
  <c r="P8199" i="1"/>
  <c r="Q8199" i="1" s="1"/>
  <c r="P8200" i="1"/>
  <c r="Q8200" i="1" s="1"/>
  <c r="P8201" i="1"/>
  <c r="Q8201" i="1" s="1"/>
  <c r="P8202" i="1"/>
  <c r="Q8202" i="1" s="1"/>
  <c r="P8203" i="1"/>
  <c r="Q8203" i="1" s="1"/>
  <c r="P8204" i="1"/>
  <c r="Q8204" i="1" s="1"/>
  <c r="P8205" i="1"/>
  <c r="Q8205" i="1" s="1"/>
  <c r="P8206" i="1"/>
  <c r="Q8206" i="1" s="1"/>
  <c r="P8207" i="1"/>
  <c r="Q8207" i="1" s="1"/>
  <c r="P8208" i="1"/>
  <c r="Q8208" i="1" s="1"/>
  <c r="P8209" i="1"/>
  <c r="Q8209" i="1" s="1"/>
  <c r="P8210" i="1"/>
  <c r="Q8210" i="1" s="1"/>
  <c r="P8211" i="1"/>
  <c r="Q8211" i="1" s="1"/>
  <c r="P8212" i="1"/>
  <c r="Q8212" i="1" s="1"/>
  <c r="P8213" i="1"/>
  <c r="Q8213" i="1" s="1"/>
  <c r="P8214" i="1"/>
  <c r="Q8214" i="1" s="1"/>
  <c r="P8215" i="1"/>
  <c r="Q8215" i="1" s="1"/>
  <c r="P8216" i="1"/>
  <c r="Q8216" i="1" s="1"/>
  <c r="P8217" i="1"/>
  <c r="Q8217" i="1" s="1"/>
  <c r="P8218" i="1"/>
  <c r="Q8218" i="1" s="1"/>
  <c r="P8219" i="1"/>
  <c r="Q8219" i="1" s="1"/>
  <c r="P8220" i="1"/>
  <c r="Q8220" i="1" s="1"/>
  <c r="P8221" i="1"/>
  <c r="Q8221" i="1" s="1"/>
  <c r="P8222" i="1"/>
  <c r="Q8222" i="1" s="1"/>
  <c r="P8223" i="1"/>
  <c r="Q8223" i="1" s="1"/>
  <c r="P8224" i="1"/>
  <c r="Q8224" i="1" s="1"/>
  <c r="P8225" i="1"/>
  <c r="Q8225" i="1" s="1"/>
  <c r="P8226" i="1"/>
  <c r="Q8226" i="1" s="1"/>
  <c r="P8227" i="1"/>
  <c r="Q8227" i="1" s="1"/>
  <c r="P8228" i="1"/>
  <c r="Q8228" i="1" s="1"/>
  <c r="P8229" i="1"/>
  <c r="Q8229" i="1" s="1"/>
  <c r="P8230" i="1"/>
  <c r="Q8230" i="1" s="1"/>
  <c r="P8231" i="1"/>
  <c r="Q8231" i="1" s="1"/>
  <c r="P8232" i="1"/>
  <c r="Q8232" i="1" s="1"/>
  <c r="P8233" i="1"/>
  <c r="Q8233" i="1" s="1"/>
  <c r="P8234" i="1"/>
  <c r="Q8234" i="1" s="1"/>
  <c r="P8235" i="1"/>
  <c r="Q8235" i="1" s="1"/>
  <c r="P8236" i="1"/>
  <c r="Q8236" i="1" s="1"/>
  <c r="P8237" i="1"/>
  <c r="Q8237" i="1" s="1"/>
  <c r="P8238" i="1"/>
  <c r="Q8238" i="1" s="1"/>
  <c r="P8239" i="1"/>
  <c r="Q8239" i="1" s="1"/>
  <c r="P8240" i="1"/>
  <c r="Q8240" i="1" s="1"/>
  <c r="P8241" i="1"/>
  <c r="Q8241" i="1" s="1"/>
  <c r="P8242" i="1"/>
  <c r="Q8242" i="1" s="1"/>
  <c r="P8243" i="1"/>
  <c r="Q8243" i="1" s="1"/>
  <c r="P8244" i="1"/>
  <c r="Q8244" i="1" s="1"/>
  <c r="P8245" i="1"/>
  <c r="Q8245" i="1" s="1"/>
  <c r="P8246" i="1"/>
  <c r="Q8246" i="1" s="1"/>
  <c r="P8247" i="1"/>
  <c r="Q8247" i="1" s="1"/>
  <c r="P8248" i="1"/>
  <c r="Q8248" i="1" s="1"/>
  <c r="P8249" i="1"/>
  <c r="Q8249" i="1" s="1"/>
  <c r="P8250" i="1"/>
  <c r="Q8250" i="1" s="1"/>
  <c r="P8251" i="1"/>
  <c r="Q8251" i="1" s="1"/>
  <c r="P8252" i="1"/>
  <c r="Q8252" i="1" s="1"/>
  <c r="P8253" i="1"/>
  <c r="Q8253" i="1" s="1"/>
  <c r="P8254" i="1"/>
  <c r="Q8254" i="1" s="1"/>
  <c r="P8255" i="1"/>
  <c r="Q8255" i="1" s="1"/>
  <c r="P8256" i="1"/>
  <c r="Q8256" i="1" s="1"/>
  <c r="P8257" i="1"/>
  <c r="Q8257" i="1" s="1"/>
  <c r="P8258" i="1"/>
  <c r="Q8258" i="1" s="1"/>
  <c r="P8259" i="1"/>
  <c r="Q8259" i="1" s="1"/>
  <c r="P8260" i="1"/>
  <c r="Q8260" i="1" s="1"/>
  <c r="P8261" i="1"/>
  <c r="Q8261" i="1" s="1"/>
  <c r="P8262" i="1"/>
  <c r="Q8262" i="1" s="1"/>
  <c r="P8263" i="1"/>
  <c r="Q8263" i="1" s="1"/>
  <c r="P8264" i="1"/>
  <c r="Q8264" i="1" s="1"/>
  <c r="P8265" i="1"/>
  <c r="Q8265" i="1" s="1"/>
  <c r="P8266" i="1"/>
  <c r="Q8266" i="1" s="1"/>
  <c r="P8267" i="1"/>
  <c r="Q8267" i="1" s="1"/>
  <c r="P8268" i="1"/>
  <c r="Q8268" i="1" s="1"/>
  <c r="P8269" i="1"/>
  <c r="Q8269" i="1" s="1"/>
  <c r="P8270" i="1"/>
  <c r="Q8270" i="1" s="1"/>
  <c r="P8271" i="1"/>
  <c r="Q8271" i="1" s="1"/>
  <c r="P8272" i="1"/>
  <c r="Q8272" i="1" s="1"/>
  <c r="P8273" i="1"/>
  <c r="Q8273" i="1" s="1"/>
  <c r="P8274" i="1"/>
  <c r="Q8274" i="1" s="1"/>
  <c r="P8275" i="1"/>
  <c r="Q8275" i="1" s="1"/>
  <c r="P8276" i="1"/>
  <c r="Q8276" i="1" s="1"/>
  <c r="P8277" i="1"/>
  <c r="Q8277" i="1" s="1"/>
  <c r="P8278" i="1"/>
  <c r="Q8278" i="1" s="1"/>
  <c r="P8279" i="1"/>
  <c r="Q8279" i="1" s="1"/>
  <c r="P8280" i="1"/>
  <c r="Q8280" i="1" s="1"/>
  <c r="P8281" i="1"/>
  <c r="Q8281" i="1" s="1"/>
  <c r="P8282" i="1"/>
  <c r="Q8282" i="1" s="1"/>
  <c r="P8283" i="1"/>
  <c r="Q8283" i="1" s="1"/>
  <c r="P8284" i="1"/>
  <c r="Q8284" i="1" s="1"/>
  <c r="P8285" i="1"/>
  <c r="Q8285" i="1" s="1"/>
  <c r="P8286" i="1"/>
  <c r="Q8286" i="1" s="1"/>
  <c r="P8287" i="1"/>
  <c r="Q8287" i="1" s="1"/>
  <c r="P8288" i="1"/>
  <c r="Q8288" i="1" s="1"/>
  <c r="P8289" i="1"/>
  <c r="Q8289" i="1" s="1"/>
  <c r="P8290" i="1"/>
  <c r="Q8290" i="1" s="1"/>
  <c r="P8291" i="1"/>
  <c r="Q8291" i="1" s="1"/>
  <c r="P8292" i="1"/>
  <c r="Q8292" i="1" s="1"/>
  <c r="P8293" i="1"/>
  <c r="Q8293" i="1" s="1"/>
  <c r="P8294" i="1"/>
  <c r="Q8294" i="1" s="1"/>
  <c r="P8295" i="1"/>
  <c r="Q8295" i="1" s="1"/>
  <c r="P8296" i="1"/>
  <c r="Q8296" i="1" s="1"/>
  <c r="P8297" i="1"/>
  <c r="Q8297" i="1" s="1"/>
  <c r="P8298" i="1"/>
  <c r="Q8298" i="1" s="1"/>
  <c r="P8299" i="1"/>
  <c r="Q8299" i="1" s="1"/>
  <c r="P8300" i="1"/>
  <c r="Q8300" i="1" s="1"/>
  <c r="P8301" i="1"/>
  <c r="Q8301" i="1" s="1"/>
  <c r="P8302" i="1"/>
  <c r="Q8302" i="1" s="1"/>
  <c r="P8303" i="1"/>
  <c r="Q8303" i="1" s="1"/>
  <c r="P8304" i="1"/>
  <c r="Q8304" i="1" s="1"/>
  <c r="P8305" i="1"/>
  <c r="Q8305" i="1" s="1"/>
  <c r="P8306" i="1"/>
  <c r="Q8306" i="1" s="1"/>
  <c r="P8307" i="1"/>
  <c r="Q8307" i="1" s="1"/>
  <c r="P8308" i="1"/>
  <c r="Q8308" i="1" s="1"/>
  <c r="P8309" i="1"/>
  <c r="Q8309" i="1" s="1"/>
  <c r="P8310" i="1"/>
  <c r="Q8310" i="1" s="1"/>
  <c r="P8311" i="1"/>
  <c r="Q8311" i="1" s="1"/>
  <c r="P8312" i="1"/>
  <c r="Q8312" i="1" s="1"/>
  <c r="P8313" i="1"/>
  <c r="Q8313" i="1" s="1"/>
  <c r="P8314" i="1"/>
  <c r="Q8314" i="1" s="1"/>
  <c r="P8315" i="1"/>
  <c r="Q8315" i="1" s="1"/>
  <c r="P8316" i="1"/>
  <c r="Q8316" i="1" s="1"/>
  <c r="P8317" i="1"/>
  <c r="Q8317" i="1" s="1"/>
  <c r="P8318" i="1"/>
  <c r="Q8318" i="1" s="1"/>
  <c r="P8319" i="1"/>
  <c r="Q8319" i="1" s="1"/>
  <c r="P8320" i="1"/>
  <c r="Q8320" i="1" s="1"/>
  <c r="P8321" i="1"/>
  <c r="Q8321" i="1" s="1"/>
  <c r="P8322" i="1"/>
  <c r="Q8322" i="1" s="1"/>
  <c r="P8323" i="1"/>
  <c r="Q8323" i="1" s="1"/>
  <c r="P8324" i="1"/>
  <c r="Q8324" i="1" s="1"/>
  <c r="P8325" i="1"/>
  <c r="Q8325" i="1" s="1"/>
  <c r="P8326" i="1"/>
  <c r="Q8326" i="1" s="1"/>
  <c r="P8327" i="1"/>
  <c r="Q8327" i="1" s="1"/>
  <c r="P8328" i="1"/>
  <c r="Q8328" i="1" s="1"/>
  <c r="P8329" i="1"/>
  <c r="Q8329" i="1" s="1"/>
  <c r="P8330" i="1"/>
  <c r="Q8330" i="1" s="1"/>
  <c r="P8331" i="1"/>
  <c r="Q8331" i="1" s="1"/>
  <c r="P8332" i="1"/>
  <c r="Q8332" i="1" s="1"/>
  <c r="P8333" i="1"/>
  <c r="Q8333" i="1" s="1"/>
  <c r="P8334" i="1"/>
  <c r="Q8334" i="1" s="1"/>
  <c r="P8335" i="1"/>
  <c r="Q8335" i="1" s="1"/>
  <c r="P8336" i="1"/>
  <c r="Q8336" i="1" s="1"/>
  <c r="P8337" i="1"/>
  <c r="Q8337" i="1" s="1"/>
  <c r="P8338" i="1"/>
  <c r="Q8338" i="1" s="1"/>
  <c r="P8339" i="1"/>
  <c r="Q8339" i="1" s="1"/>
  <c r="P8340" i="1"/>
  <c r="Q8340" i="1" s="1"/>
  <c r="P8341" i="1"/>
  <c r="Q8341" i="1" s="1"/>
  <c r="P8342" i="1"/>
  <c r="Q8342" i="1" s="1"/>
  <c r="P8343" i="1"/>
  <c r="Q8343" i="1" s="1"/>
  <c r="P8344" i="1"/>
  <c r="Q8344" i="1" s="1"/>
  <c r="P8345" i="1"/>
  <c r="Q8345" i="1" s="1"/>
  <c r="P8346" i="1"/>
  <c r="Q8346" i="1" s="1"/>
  <c r="P8347" i="1"/>
  <c r="Q8347" i="1" s="1"/>
  <c r="P8348" i="1"/>
  <c r="Q8348" i="1" s="1"/>
  <c r="P8349" i="1"/>
  <c r="Q8349" i="1" s="1"/>
  <c r="P8350" i="1"/>
  <c r="Q8350" i="1" s="1"/>
  <c r="P8351" i="1"/>
  <c r="Q8351" i="1" s="1"/>
  <c r="P8352" i="1"/>
  <c r="Q8352" i="1" s="1"/>
  <c r="P8353" i="1"/>
  <c r="Q8353" i="1" s="1"/>
  <c r="P8354" i="1"/>
  <c r="Q8354" i="1" s="1"/>
  <c r="P8355" i="1"/>
  <c r="Q8355" i="1" s="1"/>
  <c r="P8356" i="1"/>
  <c r="Q8356" i="1" s="1"/>
  <c r="P8357" i="1"/>
  <c r="Q8357" i="1" s="1"/>
  <c r="P8358" i="1"/>
  <c r="Q8358" i="1" s="1"/>
  <c r="P8359" i="1"/>
  <c r="Q8359" i="1" s="1"/>
  <c r="P8360" i="1"/>
  <c r="Q8360" i="1" s="1"/>
  <c r="P8361" i="1"/>
  <c r="Q8361" i="1" s="1"/>
  <c r="P8362" i="1"/>
  <c r="Q8362" i="1" s="1"/>
  <c r="P8363" i="1"/>
  <c r="Q8363" i="1" s="1"/>
  <c r="P8364" i="1"/>
  <c r="Q8364" i="1" s="1"/>
  <c r="P8365" i="1"/>
  <c r="Q8365" i="1" s="1"/>
  <c r="P8366" i="1"/>
  <c r="Q8366" i="1" s="1"/>
  <c r="P8367" i="1"/>
  <c r="Q8367" i="1" s="1"/>
  <c r="P8368" i="1"/>
  <c r="Q8368" i="1" s="1"/>
  <c r="P8369" i="1"/>
  <c r="Q8369" i="1" s="1"/>
  <c r="P8370" i="1"/>
  <c r="Q8370" i="1" s="1"/>
  <c r="P8371" i="1"/>
  <c r="Q8371" i="1" s="1"/>
  <c r="P8372" i="1"/>
  <c r="Q8372" i="1" s="1"/>
  <c r="P8373" i="1"/>
  <c r="Q8373" i="1" s="1"/>
  <c r="P8374" i="1"/>
  <c r="Q8374" i="1" s="1"/>
  <c r="P8375" i="1"/>
  <c r="Q8375" i="1" s="1"/>
  <c r="P8376" i="1"/>
  <c r="Q8376" i="1" s="1"/>
  <c r="P8377" i="1"/>
  <c r="Q8377" i="1" s="1"/>
  <c r="P8378" i="1"/>
  <c r="Q8378" i="1" s="1"/>
  <c r="P8379" i="1"/>
  <c r="Q8379" i="1" s="1"/>
  <c r="P8380" i="1"/>
  <c r="Q8380" i="1" s="1"/>
  <c r="P8381" i="1"/>
  <c r="Q8381" i="1" s="1"/>
  <c r="P8382" i="1"/>
  <c r="Q8382" i="1" s="1"/>
  <c r="P8383" i="1"/>
  <c r="Q8383" i="1" s="1"/>
  <c r="P8384" i="1"/>
  <c r="Q8384" i="1" s="1"/>
  <c r="P8385" i="1"/>
  <c r="Q8385" i="1" s="1"/>
  <c r="P8386" i="1"/>
  <c r="Q8386" i="1" s="1"/>
  <c r="P8387" i="1"/>
  <c r="Q8387" i="1" s="1"/>
  <c r="P8388" i="1"/>
  <c r="Q8388" i="1" s="1"/>
  <c r="P8389" i="1"/>
  <c r="Q8389" i="1" s="1"/>
  <c r="P8390" i="1"/>
  <c r="Q8390" i="1" s="1"/>
  <c r="P8391" i="1"/>
  <c r="Q8391" i="1" s="1"/>
  <c r="P8392" i="1"/>
  <c r="Q8392" i="1" s="1"/>
  <c r="P8393" i="1"/>
  <c r="Q8393" i="1" s="1"/>
  <c r="P8394" i="1"/>
  <c r="Q8394" i="1" s="1"/>
  <c r="P8395" i="1"/>
  <c r="Q8395" i="1" s="1"/>
  <c r="P8396" i="1"/>
  <c r="Q8396" i="1" s="1"/>
  <c r="P8397" i="1"/>
  <c r="Q8397" i="1" s="1"/>
  <c r="P8398" i="1"/>
  <c r="Q8398" i="1" s="1"/>
  <c r="P8399" i="1"/>
  <c r="Q8399" i="1" s="1"/>
  <c r="P8400" i="1"/>
  <c r="Q8400" i="1" s="1"/>
  <c r="P8401" i="1"/>
  <c r="Q8401" i="1" s="1"/>
  <c r="P8402" i="1"/>
  <c r="Q8402" i="1" s="1"/>
  <c r="P8403" i="1"/>
  <c r="Q8403" i="1" s="1"/>
  <c r="P8404" i="1"/>
  <c r="Q8404" i="1" s="1"/>
  <c r="P8405" i="1"/>
  <c r="Q8405" i="1" s="1"/>
  <c r="P8406" i="1"/>
  <c r="Q8406" i="1" s="1"/>
  <c r="P8407" i="1"/>
  <c r="Q8407" i="1" s="1"/>
  <c r="P8408" i="1"/>
  <c r="Q8408" i="1" s="1"/>
  <c r="P8409" i="1"/>
  <c r="Q8409" i="1" s="1"/>
  <c r="P8410" i="1"/>
  <c r="Q8410" i="1" s="1"/>
  <c r="P8411" i="1"/>
  <c r="Q8411" i="1" s="1"/>
  <c r="P8412" i="1"/>
  <c r="Q8412" i="1" s="1"/>
  <c r="P8413" i="1"/>
  <c r="Q8413" i="1" s="1"/>
  <c r="P8414" i="1"/>
  <c r="Q8414" i="1" s="1"/>
  <c r="P8415" i="1"/>
  <c r="Q8415" i="1" s="1"/>
  <c r="P8416" i="1"/>
  <c r="Q8416" i="1" s="1"/>
  <c r="P8417" i="1"/>
  <c r="Q8417" i="1" s="1"/>
  <c r="P8418" i="1"/>
  <c r="Q8418" i="1" s="1"/>
  <c r="P8419" i="1"/>
  <c r="Q8419" i="1" s="1"/>
  <c r="P8420" i="1"/>
  <c r="Q8420" i="1" s="1"/>
  <c r="P8421" i="1"/>
  <c r="Q8421" i="1" s="1"/>
  <c r="P8422" i="1"/>
  <c r="Q8422" i="1" s="1"/>
  <c r="P8423" i="1"/>
  <c r="Q8423" i="1" s="1"/>
  <c r="P8424" i="1"/>
  <c r="Q8424" i="1" s="1"/>
  <c r="P8425" i="1"/>
  <c r="Q8425" i="1" s="1"/>
  <c r="P8426" i="1"/>
  <c r="Q8426" i="1" s="1"/>
  <c r="P8427" i="1"/>
  <c r="Q8427" i="1" s="1"/>
  <c r="P8428" i="1"/>
  <c r="Q8428" i="1" s="1"/>
  <c r="P8429" i="1"/>
  <c r="Q8429" i="1" s="1"/>
  <c r="P8430" i="1"/>
  <c r="Q8430" i="1" s="1"/>
  <c r="P8431" i="1"/>
  <c r="Q8431" i="1" s="1"/>
  <c r="P8432" i="1"/>
  <c r="Q8432" i="1" s="1"/>
  <c r="P8433" i="1"/>
  <c r="Q8433" i="1" s="1"/>
  <c r="P8434" i="1"/>
  <c r="Q8434" i="1" s="1"/>
  <c r="P8435" i="1"/>
  <c r="Q8435" i="1" s="1"/>
  <c r="P8436" i="1"/>
  <c r="Q8436" i="1" s="1"/>
  <c r="P8437" i="1"/>
  <c r="Q8437" i="1" s="1"/>
  <c r="P8438" i="1"/>
  <c r="Q8438" i="1" s="1"/>
  <c r="P8439" i="1"/>
  <c r="Q8439" i="1" s="1"/>
  <c r="P8440" i="1"/>
  <c r="Q8440" i="1" s="1"/>
  <c r="P8441" i="1"/>
  <c r="Q8441" i="1" s="1"/>
  <c r="P8442" i="1"/>
  <c r="Q8442" i="1" s="1"/>
  <c r="P8443" i="1"/>
  <c r="Q8443" i="1" s="1"/>
  <c r="P8444" i="1"/>
  <c r="Q8444" i="1" s="1"/>
  <c r="P8445" i="1"/>
  <c r="Q8445" i="1" s="1"/>
  <c r="P8446" i="1"/>
  <c r="Q8446" i="1" s="1"/>
  <c r="P8447" i="1"/>
  <c r="Q8447" i="1" s="1"/>
  <c r="P8448" i="1"/>
  <c r="Q8448" i="1" s="1"/>
  <c r="P8449" i="1"/>
  <c r="Q8449" i="1" s="1"/>
  <c r="P8450" i="1"/>
  <c r="Q8450" i="1" s="1"/>
  <c r="P8451" i="1"/>
  <c r="Q8451" i="1" s="1"/>
  <c r="P8452" i="1"/>
  <c r="Q8452" i="1" s="1"/>
  <c r="P8453" i="1"/>
  <c r="Q8453" i="1" s="1"/>
  <c r="P8454" i="1"/>
  <c r="Q8454" i="1" s="1"/>
  <c r="P8455" i="1"/>
  <c r="Q8455" i="1" s="1"/>
  <c r="P8456" i="1"/>
  <c r="Q8456" i="1" s="1"/>
  <c r="P8457" i="1"/>
  <c r="Q8457" i="1" s="1"/>
  <c r="P8458" i="1"/>
  <c r="Q8458" i="1" s="1"/>
  <c r="P8459" i="1"/>
  <c r="Q8459" i="1" s="1"/>
  <c r="P8460" i="1"/>
  <c r="Q8460" i="1" s="1"/>
  <c r="P8461" i="1"/>
  <c r="Q8461" i="1" s="1"/>
  <c r="P8462" i="1"/>
  <c r="Q8462" i="1" s="1"/>
  <c r="P8463" i="1"/>
  <c r="Q8463" i="1" s="1"/>
  <c r="P8464" i="1"/>
  <c r="Q8464" i="1" s="1"/>
  <c r="P8465" i="1"/>
  <c r="Q8465" i="1" s="1"/>
  <c r="P8466" i="1"/>
  <c r="Q8466" i="1" s="1"/>
  <c r="P8467" i="1"/>
  <c r="Q8467" i="1" s="1"/>
  <c r="P8468" i="1"/>
  <c r="Q8468" i="1" s="1"/>
  <c r="P8469" i="1"/>
  <c r="Q8469" i="1" s="1"/>
  <c r="P8470" i="1"/>
  <c r="Q8470" i="1" s="1"/>
  <c r="P8471" i="1"/>
  <c r="Q8471" i="1" s="1"/>
  <c r="P8472" i="1"/>
  <c r="Q8472" i="1" s="1"/>
  <c r="P8473" i="1"/>
  <c r="Q8473" i="1" s="1"/>
  <c r="P8474" i="1"/>
  <c r="Q8474" i="1" s="1"/>
  <c r="P8475" i="1"/>
  <c r="Q8475" i="1" s="1"/>
  <c r="P8476" i="1"/>
  <c r="Q8476" i="1" s="1"/>
  <c r="P8477" i="1"/>
  <c r="Q8477" i="1" s="1"/>
  <c r="P8478" i="1"/>
  <c r="Q8478" i="1" s="1"/>
  <c r="P8479" i="1"/>
  <c r="Q8479" i="1" s="1"/>
  <c r="P8480" i="1"/>
  <c r="Q8480" i="1" s="1"/>
  <c r="P8481" i="1"/>
  <c r="Q8481" i="1" s="1"/>
  <c r="P8482" i="1"/>
  <c r="Q8482" i="1" s="1"/>
  <c r="P8483" i="1"/>
  <c r="Q8483" i="1" s="1"/>
  <c r="P8484" i="1"/>
  <c r="Q8484" i="1" s="1"/>
  <c r="P8485" i="1"/>
  <c r="Q8485" i="1" s="1"/>
  <c r="P8486" i="1"/>
  <c r="Q8486" i="1" s="1"/>
  <c r="P8487" i="1"/>
  <c r="Q8487" i="1" s="1"/>
  <c r="P8488" i="1"/>
  <c r="Q8488" i="1" s="1"/>
  <c r="P8489" i="1"/>
  <c r="Q8489" i="1" s="1"/>
  <c r="P8490" i="1"/>
  <c r="Q8490" i="1" s="1"/>
  <c r="P8491" i="1"/>
  <c r="Q8491" i="1" s="1"/>
  <c r="P8492" i="1"/>
  <c r="Q8492" i="1" s="1"/>
  <c r="P8493" i="1"/>
  <c r="Q8493" i="1" s="1"/>
  <c r="P8494" i="1"/>
  <c r="Q8494" i="1" s="1"/>
  <c r="P8495" i="1"/>
  <c r="Q8495" i="1" s="1"/>
  <c r="P8496" i="1"/>
  <c r="Q8496" i="1" s="1"/>
  <c r="P8497" i="1"/>
  <c r="Q8497" i="1" s="1"/>
  <c r="P8498" i="1"/>
  <c r="Q8498" i="1" s="1"/>
  <c r="P8499" i="1"/>
  <c r="Q8499" i="1" s="1"/>
  <c r="P8500" i="1"/>
  <c r="Q8500" i="1" s="1"/>
  <c r="P8501" i="1"/>
  <c r="Q8501" i="1" s="1"/>
  <c r="P8502" i="1"/>
  <c r="Q8502" i="1" s="1"/>
  <c r="P8503" i="1"/>
  <c r="Q8503" i="1" s="1"/>
  <c r="P8504" i="1"/>
  <c r="Q8504" i="1" s="1"/>
  <c r="P8505" i="1"/>
  <c r="Q8505" i="1" s="1"/>
  <c r="P8506" i="1"/>
  <c r="Q8506" i="1" s="1"/>
  <c r="P8507" i="1"/>
  <c r="Q8507" i="1" s="1"/>
  <c r="P8508" i="1"/>
  <c r="Q8508" i="1" s="1"/>
  <c r="P8509" i="1"/>
  <c r="Q8509" i="1" s="1"/>
  <c r="P8510" i="1"/>
  <c r="Q8510" i="1" s="1"/>
  <c r="P8511" i="1"/>
  <c r="Q8511" i="1" s="1"/>
  <c r="P8512" i="1"/>
  <c r="Q8512" i="1" s="1"/>
  <c r="P8513" i="1"/>
  <c r="Q8513" i="1" s="1"/>
  <c r="P8514" i="1"/>
  <c r="Q8514" i="1" s="1"/>
  <c r="P8515" i="1"/>
  <c r="Q8515" i="1" s="1"/>
  <c r="P8516" i="1"/>
  <c r="Q8516" i="1" s="1"/>
  <c r="P8517" i="1"/>
  <c r="Q8517" i="1" s="1"/>
  <c r="P8518" i="1"/>
  <c r="Q8518" i="1" s="1"/>
  <c r="P8519" i="1"/>
  <c r="Q8519" i="1" s="1"/>
  <c r="P8520" i="1"/>
  <c r="Q8520" i="1" s="1"/>
  <c r="P8521" i="1"/>
  <c r="Q8521" i="1" s="1"/>
  <c r="P8522" i="1"/>
  <c r="Q8522" i="1" s="1"/>
  <c r="P8523" i="1"/>
  <c r="Q8523" i="1" s="1"/>
  <c r="P8524" i="1"/>
  <c r="Q8524" i="1" s="1"/>
  <c r="P8525" i="1"/>
  <c r="Q8525" i="1" s="1"/>
  <c r="P8526" i="1"/>
  <c r="Q8526" i="1" s="1"/>
  <c r="P8527" i="1"/>
  <c r="Q8527" i="1" s="1"/>
  <c r="P8528" i="1"/>
  <c r="Q8528" i="1" s="1"/>
  <c r="P8529" i="1"/>
  <c r="Q8529" i="1" s="1"/>
  <c r="P8530" i="1"/>
  <c r="Q8530" i="1" s="1"/>
  <c r="P8531" i="1"/>
  <c r="Q8531" i="1" s="1"/>
  <c r="P8532" i="1"/>
  <c r="Q8532" i="1" s="1"/>
  <c r="P8533" i="1"/>
  <c r="Q8533" i="1" s="1"/>
  <c r="P8534" i="1"/>
  <c r="Q8534" i="1" s="1"/>
  <c r="P8535" i="1"/>
  <c r="Q8535" i="1" s="1"/>
  <c r="P8536" i="1"/>
  <c r="Q8536" i="1" s="1"/>
  <c r="P8537" i="1"/>
  <c r="Q8537" i="1" s="1"/>
  <c r="P8538" i="1"/>
  <c r="Q8538" i="1" s="1"/>
  <c r="P8539" i="1"/>
  <c r="Q8539" i="1" s="1"/>
  <c r="P8540" i="1"/>
  <c r="Q8540" i="1" s="1"/>
  <c r="P8541" i="1"/>
  <c r="Q8541" i="1" s="1"/>
  <c r="P8542" i="1"/>
  <c r="Q8542" i="1" s="1"/>
  <c r="P8543" i="1"/>
  <c r="Q8543" i="1" s="1"/>
  <c r="P8544" i="1"/>
  <c r="Q8544" i="1" s="1"/>
  <c r="P8545" i="1"/>
  <c r="Q8545" i="1" s="1"/>
  <c r="P8546" i="1"/>
  <c r="Q8546" i="1" s="1"/>
  <c r="P8547" i="1"/>
  <c r="Q8547" i="1" s="1"/>
  <c r="P8548" i="1"/>
  <c r="Q8548" i="1" s="1"/>
  <c r="P8549" i="1"/>
  <c r="Q8549" i="1" s="1"/>
  <c r="P8550" i="1"/>
  <c r="Q8550" i="1" s="1"/>
  <c r="P8551" i="1"/>
  <c r="Q8551" i="1" s="1"/>
  <c r="P8552" i="1"/>
  <c r="Q8552" i="1" s="1"/>
  <c r="P8553" i="1"/>
  <c r="Q8553" i="1" s="1"/>
  <c r="P8554" i="1"/>
  <c r="Q8554" i="1" s="1"/>
  <c r="P8555" i="1"/>
  <c r="Q8555" i="1" s="1"/>
  <c r="P8556" i="1"/>
  <c r="Q8556" i="1" s="1"/>
  <c r="P8557" i="1"/>
  <c r="Q8557" i="1" s="1"/>
  <c r="P8558" i="1"/>
  <c r="Q8558" i="1" s="1"/>
  <c r="P8559" i="1"/>
  <c r="Q8559" i="1" s="1"/>
  <c r="P8560" i="1"/>
  <c r="Q8560" i="1" s="1"/>
  <c r="P8561" i="1"/>
  <c r="Q8561" i="1" s="1"/>
  <c r="P8562" i="1"/>
  <c r="Q8562" i="1" s="1"/>
  <c r="P8563" i="1"/>
  <c r="Q8563" i="1" s="1"/>
  <c r="P8564" i="1"/>
  <c r="Q8564" i="1" s="1"/>
  <c r="P8565" i="1"/>
  <c r="Q8565" i="1" s="1"/>
  <c r="P8566" i="1"/>
  <c r="Q8566" i="1" s="1"/>
  <c r="P8567" i="1"/>
  <c r="Q8567" i="1" s="1"/>
  <c r="P8568" i="1"/>
  <c r="Q8568" i="1" s="1"/>
  <c r="P8569" i="1"/>
  <c r="Q8569" i="1" s="1"/>
  <c r="P8570" i="1"/>
  <c r="Q8570" i="1" s="1"/>
  <c r="P8571" i="1"/>
  <c r="Q8571" i="1" s="1"/>
  <c r="P8572" i="1"/>
  <c r="Q8572" i="1" s="1"/>
  <c r="P8573" i="1"/>
  <c r="Q8573" i="1" s="1"/>
  <c r="P8574" i="1"/>
  <c r="Q8574" i="1" s="1"/>
  <c r="P8575" i="1"/>
  <c r="Q8575" i="1" s="1"/>
  <c r="P8576" i="1"/>
  <c r="Q8576" i="1" s="1"/>
  <c r="P8577" i="1"/>
  <c r="Q8577" i="1" s="1"/>
  <c r="P8578" i="1"/>
  <c r="Q8578" i="1" s="1"/>
  <c r="P8579" i="1"/>
  <c r="Q8579" i="1" s="1"/>
  <c r="P8580" i="1"/>
  <c r="Q8580" i="1" s="1"/>
  <c r="P8581" i="1"/>
  <c r="Q8581" i="1" s="1"/>
  <c r="P8582" i="1"/>
  <c r="Q8582" i="1" s="1"/>
  <c r="P8583" i="1"/>
  <c r="Q8583" i="1" s="1"/>
  <c r="P8584" i="1"/>
  <c r="Q8584" i="1" s="1"/>
  <c r="P8585" i="1"/>
  <c r="Q8585" i="1" s="1"/>
  <c r="P8586" i="1"/>
  <c r="Q8586" i="1" s="1"/>
  <c r="P8587" i="1"/>
  <c r="Q8587" i="1" s="1"/>
  <c r="P8588" i="1"/>
  <c r="Q8588" i="1" s="1"/>
  <c r="P8589" i="1"/>
  <c r="Q8589" i="1" s="1"/>
  <c r="P8590" i="1"/>
  <c r="Q8590" i="1" s="1"/>
  <c r="P8591" i="1"/>
  <c r="Q8591" i="1" s="1"/>
  <c r="P8592" i="1"/>
  <c r="Q8592" i="1" s="1"/>
  <c r="P8593" i="1"/>
  <c r="Q8593" i="1" s="1"/>
  <c r="P8594" i="1"/>
  <c r="Q8594" i="1" s="1"/>
  <c r="P8595" i="1"/>
  <c r="Q8595" i="1" s="1"/>
  <c r="P8596" i="1"/>
  <c r="Q8596" i="1" s="1"/>
  <c r="P8597" i="1"/>
  <c r="Q8597" i="1" s="1"/>
  <c r="P8598" i="1"/>
  <c r="Q8598" i="1" s="1"/>
  <c r="P8599" i="1"/>
  <c r="Q8599" i="1" s="1"/>
  <c r="P8600" i="1"/>
  <c r="Q8600" i="1" s="1"/>
  <c r="P8601" i="1"/>
  <c r="Q8601" i="1" s="1"/>
  <c r="P8602" i="1"/>
  <c r="Q8602" i="1" s="1"/>
  <c r="P8603" i="1"/>
  <c r="Q8603" i="1" s="1"/>
  <c r="P8604" i="1"/>
  <c r="Q8604" i="1" s="1"/>
  <c r="P8605" i="1"/>
  <c r="Q8605" i="1" s="1"/>
  <c r="P8606" i="1"/>
  <c r="Q8606" i="1" s="1"/>
  <c r="P8607" i="1"/>
  <c r="Q8607" i="1" s="1"/>
  <c r="P8608" i="1"/>
  <c r="Q8608" i="1" s="1"/>
  <c r="P8609" i="1"/>
  <c r="Q8609" i="1" s="1"/>
  <c r="P8610" i="1"/>
  <c r="Q8610" i="1" s="1"/>
  <c r="P8611" i="1"/>
  <c r="Q8611" i="1" s="1"/>
  <c r="P8612" i="1"/>
  <c r="Q8612" i="1" s="1"/>
  <c r="P8613" i="1"/>
  <c r="Q8613" i="1" s="1"/>
  <c r="P8614" i="1"/>
  <c r="Q8614" i="1" s="1"/>
  <c r="P8615" i="1"/>
  <c r="Q8615" i="1" s="1"/>
  <c r="P8616" i="1"/>
  <c r="Q8616" i="1" s="1"/>
  <c r="P8617" i="1"/>
  <c r="Q8617" i="1" s="1"/>
  <c r="P8618" i="1"/>
  <c r="Q8618" i="1" s="1"/>
  <c r="P8619" i="1"/>
  <c r="Q8619" i="1" s="1"/>
  <c r="P8620" i="1"/>
  <c r="Q8620" i="1" s="1"/>
  <c r="P8621" i="1"/>
  <c r="Q8621" i="1" s="1"/>
  <c r="P8622" i="1"/>
  <c r="Q8622" i="1" s="1"/>
  <c r="P8623" i="1"/>
  <c r="Q8623" i="1" s="1"/>
  <c r="P8624" i="1"/>
  <c r="Q8624" i="1" s="1"/>
  <c r="P8625" i="1"/>
  <c r="Q8625" i="1" s="1"/>
  <c r="P8626" i="1"/>
  <c r="Q8626" i="1" s="1"/>
  <c r="P8627" i="1"/>
  <c r="Q8627" i="1" s="1"/>
  <c r="P8628" i="1"/>
  <c r="Q8628" i="1" s="1"/>
  <c r="P8629" i="1"/>
  <c r="Q8629" i="1" s="1"/>
  <c r="P8630" i="1"/>
  <c r="Q8630" i="1" s="1"/>
  <c r="P8631" i="1"/>
  <c r="Q8631" i="1" s="1"/>
  <c r="P8632" i="1"/>
  <c r="Q8632" i="1" s="1"/>
  <c r="P8633" i="1"/>
  <c r="Q8633" i="1" s="1"/>
  <c r="P8634" i="1"/>
  <c r="Q8634" i="1" s="1"/>
  <c r="P8635" i="1"/>
  <c r="Q8635" i="1" s="1"/>
  <c r="P8636" i="1"/>
  <c r="Q8636" i="1" s="1"/>
  <c r="P8637" i="1"/>
  <c r="Q8637" i="1" s="1"/>
  <c r="P8638" i="1"/>
  <c r="Q8638" i="1" s="1"/>
  <c r="P8639" i="1"/>
  <c r="Q8639" i="1" s="1"/>
  <c r="P8640" i="1"/>
  <c r="Q8640" i="1" s="1"/>
  <c r="P8641" i="1"/>
  <c r="Q8641" i="1" s="1"/>
  <c r="P8642" i="1"/>
  <c r="Q8642" i="1" s="1"/>
  <c r="P8643" i="1"/>
  <c r="Q8643" i="1" s="1"/>
  <c r="P8644" i="1"/>
  <c r="Q8644" i="1" s="1"/>
  <c r="P8645" i="1"/>
  <c r="Q8645" i="1" s="1"/>
  <c r="P8646" i="1"/>
  <c r="Q8646" i="1" s="1"/>
  <c r="P8647" i="1"/>
  <c r="Q8647" i="1" s="1"/>
  <c r="P8648" i="1"/>
  <c r="Q8648" i="1" s="1"/>
  <c r="P8649" i="1"/>
  <c r="Q8649" i="1" s="1"/>
  <c r="P8650" i="1"/>
  <c r="Q8650" i="1" s="1"/>
  <c r="P8651" i="1"/>
  <c r="Q8651" i="1" s="1"/>
  <c r="P8652" i="1"/>
  <c r="Q8652" i="1" s="1"/>
  <c r="P8653" i="1"/>
  <c r="Q8653" i="1" s="1"/>
  <c r="P8654" i="1"/>
  <c r="Q8654" i="1" s="1"/>
  <c r="P8655" i="1"/>
  <c r="Q8655" i="1" s="1"/>
  <c r="P8656" i="1"/>
  <c r="Q8656" i="1" s="1"/>
  <c r="P8657" i="1"/>
  <c r="Q8657" i="1" s="1"/>
  <c r="P8658" i="1"/>
  <c r="Q8658" i="1" s="1"/>
  <c r="P8659" i="1"/>
  <c r="Q8659" i="1" s="1"/>
  <c r="P8660" i="1"/>
  <c r="Q8660" i="1" s="1"/>
  <c r="P8661" i="1"/>
  <c r="Q8661" i="1" s="1"/>
  <c r="P8662" i="1"/>
  <c r="Q8662" i="1" s="1"/>
  <c r="P8663" i="1"/>
  <c r="Q8663" i="1" s="1"/>
  <c r="P8664" i="1"/>
  <c r="Q8664" i="1" s="1"/>
  <c r="P8665" i="1"/>
  <c r="Q8665" i="1" s="1"/>
  <c r="P8666" i="1"/>
  <c r="Q8666" i="1" s="1"/>
  <c r="P8667" i="1"/>
  <c r="Q8667" i="1" s="1"/>
  <c r="P8668" i="1"/>
  <c r="Q8668" i="1" s="1"/>
  <c r="P8669" i="1"/>
  <c r="Q8669" i="1" s="1"/>
  <c r="P8670" i="1"/>
  <c r="Q8670" i="1" s="1"/>
  <c r="P8671" i="1"/>
  <c r="Q8671" i="1" s="1"/>
  <c r="P8672" i="1"/>
  <c r="Q8672" i="1" s="1"/>
  <c r="P8673" i="1"/>
  <c r="Q8673" i="1" s="1"/>
  <c r="P8674" i="1"/>
  <c r="Q8674" i="1" s="1"/>
  <c r="P8675" i="1"/>
  <c r="Q8675" i="1" s="1"/>
  <c r="P8676" i="1"/>
  <c r="Q8676" i="1" s="1"/>
  <c r="P8677" i="1"/>
  <c r="Q8677" i="1" s="1"/>
  <c r="P8678" i="1"/>
  <c r="Q8678" i="1" s="1"/>
  <c r="P8679" i="1"/>
  <c r="Q8679" i="1" s="1"/>
  <c r="P8680" i="1"/>
  <c r="Q8680" i="1" s="1"/>
  <c r="P8681" i="1"/>
  <c r="Q8681" i="1" s="1"/>
  <c r="P8682" i="1"/>
  <c r="Q8682" i="1" s="1"/>
  <c r="P8683" i="1"/>
  <c r="Q8683" i="1" s="1"/>
  <c r="P8684" i="1"/>
  <c r="Q8684" i="1" s="1"/>
  <c r="P8685" i="1"/>
  <c r="Q8685" i="1" s="1"/>
  <c r="P8686" i="1"/>
  <c r="Q8686" i="1" s="1"/>
  <c r="P8687" i="1"/>
  <c r="Q8687" i="1" s="1"/>
  <c r="P8688" i="1"/>
  <c r="Q8688" i="1" s="1"/>
  <c r="P8689" i="1"/>
  <c r="Q8689" i="1" s="1"/>
  <c r="P8690" i="1"/>
  <c r="Q8690" i="1" s="1"/>
  <c r="P8691" i="1"/>
  <c r="Q8691" i="1" s="1"/>
  <c r="P8692" i="1"/>
  <c r="Q8692" i="1" s="1"/>
  <c r="P8693" i="1"/>
  <c r="Q8693" i="1" s="1"/>
  <c r="P8694" i="1"/>
  <c r="Q8694" i="1" s="1"/>
  <c r="P8695" i="1"/>
  <c r="Q8695" i="1" s="1"/>
  <c r="P8696" i="1"/>
  <c r="Q8696" i="1" s="1"/>
  <c r="P8697" i="1"/>
  <c r="Q8697" i="1" s="1"/>
  <c r="P8698" i="1"/>
  <c r="Q8698" i="1" s="1"/>
  <c r="P8699" i="1"/>
  <c r="Q8699" i="1" s="1"/>
  <c r="P8700" i="1"/>
  <c r="Q8700" i="1" s="1"/>
  <c r="P8701" i="1"/>
  <c r="Q8701" i="1" s="1"/>
  <c r="P8702" i="1"/>
  <c r="Q8702" i="1" s="1"/>
  <c r="P8703" i="1"/>
  <c r="Q8703" i="1" s="1"/>
  <c r="P8704" i="1"/>
  <c r="Q8704" i="1" s="1"/>
  <c r="P8705" i="1"/>
  <c r="Q8705" i="1" s="1"/>
  <c r="P8706" i="1"/>
  <c r="Q8706" i="1" s="1"/>
  <c r="P8707" i="1"/>
  <c r="Q8707" i="1" s="1"/>
  <c r="P8708" i="1"/>
  <c r="Q8708" i="1" s="1"/>
  <c r="P8709" i="1"/>
  <c r="Q8709" i="1" s="1"/>
  <c r="P8710" i="1"/>
  <c r="Q8710" i="1" s="1"/>
  <c r="P8711" i="1"/>
  <c r="Q8711" i="1" s="1"/>
  <c r="P8712" i="1"/>
  <c r="Q8712" i="1" s="1"/>
  <c r="P8713" i="1"/>
  <c r="Q8713" i="1" s="1"/>
  <c r="P8714" i="1"/>
  <c r="Q8714" i="1" s="1"/>
  <c r="P8715" i="1"/>
  <c r="Q8715" i="1" s="1"/>
  <c r="P8716" i="1"/>
  <c r="Q8716" i="1" s="1"/>
  <c r="P8717" i="1"/>
  <c r="Q8717" i="1" s="1"/>
  <c r="P8718" i="1"/>
  <c r="Q8718" i="1" s="1"/>
  <c r="P8719" i="1"/>
  <c r="Q8719" i="1" s="1"/>
  <c r="P8720" i="1"/>
  <c r="Q8720" i="1" s="1"/>
  <c r="P8721" i="1"/>
  <c r="Q8721" i="1" s="1"/>
  <c r="P8722" i="1"/>
  <c r="Q8722" i="1" s="1"/>
  <c r="P8723" i="1"/>
  <c r="Q8723" i="1" s="1"/>
  <c r="P8724" i="1"/>
  <c r="Q8724" i="1" s="1"/>
  <c r="P8725" i="1"/>
  <c r="Q8725" i="1" s="1"/>
  <c r="P8726" i="1"/>
  <c r="Q8726" i="1" s="1"/>
  <c r="P8727" i="1"/>
  <c r="Q8727" i="1" s="1"/>
  <c r="P8728" i="1"/>
  <c r="Q8728" i="1" s="1"/>
  <c r="P8729" i="1"/>
  <c r="Q8729" i="1" s="1"/>
  <c r="P8730" i="1"/>
  <c r="Q8730" i="1" s="1"/>
  <c r="P8731" i="1"/>
  <c r="Q8731" i="1" s="1"/>
  <c r="P8732" i="1"/>
  <c r="Q8732" i="1" s="1"/>
  <c r="P8733" i="1"/>
  <c r="Q8733" i="1" s="1"/>
  <c r="P8734" i="1"/>
  <c r="Q8734" i="1" s="1"/>
  <c r="P8735" i="1"/>
  <c r="Q8735" i="1" s="1"/>
  <c r="P8736" i="1"/>
  <c r="Q8736" i="1" s="1"/>
  <c r="P8737" i="1"/>
  <c r="Q8737" i="1" s="1"/>
  <c r="P8738" i="1"/>
  <c r="Q8738" i="1" s="1"/>
  <c r="P8739" i="1"/>
  <c r="Q8739" i="1" s="1"/>
  <c r="P8740" i="1"/>
  <c r="Q8740" i="1" s="1"/>
  <c r="P8741" i="1"/>
  <c r="Q8741" i="1" s="1"/>
  <c r="P8742" i="1"/>
  <c r="Q8742" i="1" s="1"/>
  <c r="P8743" i="1"/>
  <c r="Q8743" i="1" s="1"/>
  <c r="P8744" i="1"/>
  <c r="Q8744" i="1" s="1"/>
  <c r="P8745" i="1"/>
  <c r="Q8745" i="1" s="1"/>
  <c r="P8746" i="1"/>
  <c r="Q8746" i="1" s="1"/>
  <c r="P8747" i="1"/>
  <c r="Q8747" i="1" s="1"/>
  <c r="P8748" i="1"/>
  <c r="Q8748" i="1" s="1"/>
  <c r="P8749" i="1"/>
  <c r="Q8749" i="1" s="1"/>
  <c r="P8750" i="1"/>
  <c r="Q8750" i="1" s="1"/>
  <c r="P8751" i="1"/>
  <c r="Q8751" i="1" s="1"/>
  <c r="P8752" i="1"/>
  <c r="Q8752" i="1" s="1"/>
  <c r="P8753" i="1"/>
  <c r="Q8753" i="1" s="1"/>
  <c r="P8754" i="1"/>
  <c r="Q8754" i="1" s="1"/>
  <c r="P8755" i="1"/>
  <c r="Q8755" i="1" s="1"/>
  <c r="P8756" i="1"/>
  <c r="Q8756" i="1" s="1"/>
  <c r="P8757" i="1"/>
  <c r="Q8757" i="1" s="1"/>
  <c r="P8758" i="1"/>
  <c r="Q8758" i="1" s="1"/>
  <c r="P8759" i="1"/>
  <c r="Q8759" i="1" s="1"/>
  <c r="P8760" i="1"/>
  <c r="Q8760" i="1" s="1"/>
  <c r="P8761" i="1"/>
  <c r="Q8761" i="1" s="1"/>
  <c r="P8762" i="1"/>
  <c r="Q8762" i="1" s="1"/>
  <c r="P8763" i="1"/>
  <c r="Q8763" i="1" s="1"/>
  <c r="P8764" i="1"/>
  <c r="Q8764" i="1" s="1"/>
  <c r="P8765" i="1"/>
  <c r="Q8765" i="1" s="1"/>
  <c r="P8766" i="1"/>
  <c r="Q8766" i="1" s="1"/>
  <c r="P8767" i="1"/>
  <c r="Q8767" i="1" s="1"/>
  <c r="P8768" i="1"/>
  <c r="Q8768" i="1" s="1"/>
  <c r="P8769" i="1"/>
  <c r="Q8769" i="1" s="1"/>
  <c r="P8770" i="1"/>
  <c r="Q8770" i="1" s="1"/>
  <c r="P8771" i="1"/>
  <c r="Q8771" i="1" s="1"/>
  <c r="P8772" i="1"/>
  <c r="Q8772" i="1" s="1"/>
  <c r="P8773" i="1"/>
  <c r="Q8773" i="1" s="1"/>
  <c r="P8774" i="1"/>
  <c r="Q8774" i="1" s="1"/>
  <c r="P8775" i="1"/>
  <c r="Q8775" i="1" s="1"/>
  <c r="P8776" i="1"/>
  <c r="Q8776" i="1" s="1"/>
  <c r="P8777" i="1"/>
  <c r="Q8777" i="1" s="1"/>
  <c r="P8778" i="1"/>
  <c r="Q8778" i="1" s="1"/>
  <c r="P8779" i="1"/>
  <c r="Q8779" i="1" s="1"/>
  <c r="P8780" i="1"/>
  <c r="Q8780" i="1" s="1"/>
  <c r="P8781" i="1"/>
  <c r="Q8781" i="1" s="1"/>
  <c r="P8782" i="1"/>
  <c r="Q8782" i="1" s="1"/>
  <c r="P8783" i="1"/>
  <c r="Q8783" i="1" s="1"/>
  <c r="P8784" i="1"/>
  <c r="Q8784" i="1" s="1"/>
  <c r="P8785" i="1"/>
  <c r="Q8785" i="1" s="1"/>
  <c r="P8786" i="1"/>
  <c r="Q8786" i="1" s="1"/>
  <c r="P8787" i="1"/>
  <c r="Q8787" i="1" s="1"/>
  <c r="P8788" i="1"/>
  <c r="Q8788" i="1" s="1"/>
  <c r="P8789" i="1"/>
  <c r="Q8789" i="1" s="1"/>
  <c r="P8790" i="1"/>
  <c r="Q8790" i="1" s="1"/>
  <c r="P8791" i="1"/>
  <c r="Q8791" i="1" s="1"/>
  <c r="P8792" i="1"/>
  <c r="Q8792" i="1" s="1"/>
  <c r="P8793" i="1"/>
  <c r="Q8793" i="1" s="1"/>
  <c r="P8794" i="1"/>
  <c r="Q8794" i="1" s="1"/>
  <c r="P8795" i="1"/>
  <c r="Q8795" i="1" s="1"/>
  <c r="P8796" i="1"/>
  <c r="Q8796" i="1" s="1"/>
  <c r="P8797" i="1"/>
  <c r="Q8797" i="1" s="1"/>
  <c r="P8798" i="1"/>
  <c r="Q8798" i="1" s="1"/>
  <c r="P8799" i="1"/>
  <c r="Q8799" i="1" s="1"/>
  <c r="P8800" i="1"/>
  <c r="Q8800" i="1" s="1"/>
  <c r="P8801" i="1"/>
  <c r="Q8801" i="1" s="1"/>
  <c r="P8802" i="1"/>
  <c r="Q8802" i="1" s="1"/>
  <c r="P8803" i="1"/>
  <c r="Q8803" i="1" s="1"/>
  <c r="P8804" i="1"/>
  <c r="Q8804" i="1" s="1"/>
  <c r="P8805" i="1"/>
  <c r="Q8805" i="1" s="1"/>
  <c r="P8806" i="1"/>
  <c r="Q8806" i="1" s="1"/>
  <c r="P8807" i="1"/>
  <c r="Q8807" i="1" s="1"/>
  <c r="P8808" i="1"/>
  <c r="Q8808" i="1" s="1"/>
  <c r="P8809" i="1"/>
  <c r="Q8809" i="1" s="1"/>
  <c r="P8810" i="1"/>
  <c r="Q8810" i="1" s="1"/>
  <c r="P8811" i="1"/>
  <c r="Q8811" i="1" s="1"/>
  <c r="P8812" i="1"/>
  <c r="Q8812" i="1" s="1"/>
  <c r="P8813" i="1"/>
  <c r="Q8813" i="1" s="1"/>
  <c r="P8814" i="1"/>
  <c r="Q8814" i="1" s="1"/>
  <c r="P8815" i="1"/>
  <c r="Q8815" i="1" s="1"/>
  <c r="P8816" i="1"/>
  <c r="Q8816" i="1" s="1"/>
  <c r="P8817" i="1"/>
  <c r="Q8817" i="1" s="1"/>
  <c r="P8818" i="1"/>
  <c r="Q8818" i="1" s="1"/>
  <c r="P8819" i="1"/>
  <c r="Q8819" i="1" s="1"/>
  <c r="P8820" i="1"/>
  <c r="Q8820" i="1" s="1"/>
  <c r="P8821" i="1"/>
  <c r="Q8821" i="1" s="1"/>
  <c r="P8822" i="1"/>
  <c r="Q8822" i="1" s="1"/>
  <c r="P8823" i="1"/>
  <c r="Q8823" i="1" s="1"/>
  <c r="P8824" i="1"/>
  <c r="Q8824" i="1" s="1"/>
  <c r="P8825" i="1"/>
  <c r="Q8825" i="1" s="1"/>
  <c r="P8826" i="1"/>
  <c r="Q8826" i="1" s="1"/>
  <c r="P8827" i="1"/>
  <c r="Q8827" i="1" s="1"/>
  <c r="P8828" i="1"/>
  <c r="Q8828" i="1" s="1"/>
  <c r="P8829" i="1"/>
  <c r="Q8829" i="1" s="1"/>
  <c r="P8830" i="1"/>
  <c r="Q8830" i="1" s="1"/>
  <c r="P8831" i="1"/>
  <c r="Q8831" i="1" s="1"/>
  <c r="P8832" i="1"/>
  <c r="Q8832" i="1" s="1"/>
  <c r="P8833" i="1"/>
  <c r="Q8833" i="1" s="1"/>
  <c r="P8834" i="1"/>
  <c r="Q8834" i="1" s="1"/>
  <c r="P8835" i="1"/>
  <c r="Q8835" i="1" s="1"/>
  <c r="P8836" i="1"/>
  <c r="Q8836" i="1" s="1"/>
  <c r="P8837" i="1"/>
  <c r="Q8837" i="1" s="1"/>
  <c r="P8838" i="1"/>
  <c r="Q8838" i="1" s="1"/>
  <c r="P8839" i="1"/>
  <c r="Q8839" i="1" s="1"/>
  <c r="P8840" i="1"/>
  <c r="Q8840" i="1" s="1"/>
  <c r="P8841" i="1"/>
  <c r="Q8841" i="1" s="1"/>
  <c r="P8842" i="1"/>
  <c r="Q8842" i="1" s="1"/>
  <c r="P8843" i="1"/>
  <c r="Q8843" i="1" s="1"/>
  <c r="P8844" i="1"/>
  <c r="Q8844" i="1" s="1"/>
  <c r="P8845" i="1"/>
  <c r="Q8845" i="1" s="1"/>
  <c r="P8846" i="1"/>
  <c r="Q8846" i="1" s="1"/>
  <c r="P8847" i="1"/>
  <c r="Q8847" i="1" s="1"/>
  <c r="P8848" i="1"/>
  <c r="Q8848" i="1" s="1"/>
  <c r="P8849" i="1"/>
  <c r="Q8849" i="1" s="1"/>
  <c r="P8850" i="1"/>
  <c r="Q8850" i="1" s="1"/>
  <c r="P8851" i="1"/>
  <c r="Q8851" i="1" s="1"/>
  <c r="P8852" i="1"/>
  <c r="Q8852" i="1" s="1"/>
  <c r="P8853" i="1"/>
  <c r="Q8853" i="1" s="1"/>
  <c r="P8854" i="1"/>
  <c r="Q8854" i="1" s="1"/>
  <c r="P8855" i="1"/>
  <c r="Q8855" i="1" s="1"/>
  <c r="P8856" i="1"/>
  <c r="Q8856" i="1" s="1"/>
  <c r="P8857" i="1"/>
  <c r="Q8857" i="1" s="1"/>
  <c r="P8858" i="1"/>
  <c r="Q8858" i="1" s="1"/>
  <c r="P8859" i="1"/>
  <c r="Q8859" i="1" s="1"/>
  <c r="P8860" i="1"/>
  <c r="Q8860" i="1" s="1"/>
  <c r="P8861" i="1"/>
  <c r="Q8861" i="1" s="1"/>
  <c r="P8862" i="1"/>
  <c r="Q8862" i="1" s="1"/>
  <c r="P8863" i="1"/>
  <c r="Q8863" i="1" s="1"/>
  <c r="P8864" i="1"/>
  <c r="Q8864" i="1" s="1"/>
  <c r="P8865" i="1"/>
  <c r="Q8865" i="1" s="1"/>
  <c r="P8866" i="1"/>
  <c r="Q8866" i="1" s="1"/>
  <c r="P8867" i="1"/>
  <c r="Q8867" i="1" s="1"/>
  <c r="P8868" i="1"/>
  <c r="Q8868" i="1" s="1"/>
  <c r="P8869" i="1"/>
  <c r="Q8869" i="1" s="1"/>
  <c r="P8870" i="1"/>
  <c r="Q8870" i="1" s="1"/>
  <c r="P8871" i="1"/>
  <c r="Q8871" i="1" s="1"/>
  <c r="P8872" i="1"/>
  <c r="Q8872" i="1" s="1"/>
  <c r="P8873" i="1"/>
  <c r="Q8873" i="1" s="1"/>
  <c r="P8874" i="1"/>
  <c r="Q8874" i="1" s="1"/>
  <c r="P8875" i="1"/>
  <c r="Q8875" i="1" s="1"/>
  <c r="P8876" i="1"/>
  <c r="Q8876" i="1" s="1"/>
  <c r="P8877" i="1"/>
  <c r="Q8877" i="1" s="1"/>
  <c r="P8878" i="1"/>
  <c r="Q8878" i="1" s="1"/>
  <c r="P8879" i="1"/>
  <c r="Q8879" i="1" s="1"/>
  <c r="P8880" i="1"/>
  <c r="Q8880" i="1" s="1"/>
  <c r="P8881" i="1"/>
  <c r="Q8881" i="1" s="1"/>
  <c r="P8882" i="1"/>
  <c r="Q8882" i="1" s="1"/>
  <c r="P8883" i="1"/>
  <c r="Q8883" i="1" s="1"/>
  <c r="P8884" i="1"/>
  <c r="Q8884" i="1" s="1"/>
  <c r="P8885" i="1"/>
  <c r="Q8885" i="1" s="1"/>
  <c r="P8886" i="1"/>
  <c r="Q8886" i="1" s="1"/>
  <c r="P8887" i="1"/>
  <c r="Q8887" i="1" s="1"/>
  <c r="P8888" i="1"/>
  <c r="Q8888" i="1" s="1"/>
  <c r="P8889" i="1"/>
  <c r="Q8889" i="1" s="1"/>
  <c r="P8890" i="1"/>
  <c r="Q8890" i="1" s="1"/>
  <c r="P8891" i="1"/>
  <c r="Q8891" i="1" s="1"/>
  <c r="P8892" i="1"/>
  <c r="Q8892" i="1" s="1"/>
  <c r="P8893" i="1"/>
  <c r="Q8893" i="1" s="1"/>
  <c r="P8894" i="1"/>
  <c r="Q8894" i="1" s="1"/>
  <c r="P8895" i="1"/>
  <c r="Q8895" i="1" s="1"/>
  <c r="P8896" i="1"/>
  <c r="Q8896" i="1" s="1"/>
  <c r="P8897" i="1"/>
  <c r="Q8897" i="1" s="1"/>
  <c r="P8898" i="1"/>
  <c r="Q8898" i="1" s="1"/>
  <c r="P8899" i="1"/>
  <c r="Q8899" i="1" s="1"/>
  <c r="P8900" i="1"/>
  <c r="Q8900" i="1" s="1"/>
  <c r="P8901" i="1"/>
  <c r="Q8901" i="1" s="1"/>
  <c r="P8902" i="1"/>
  <c r="Q8902" i="1" s="1"/>
  <c r="P8903" i="1"/>
  <c r="Q8903" i="1" s="1"/>
  <c r="P8904" i="1"/>
  <c r="Q8904" i="1" s="1"/>
  <c r="P8905" i="1"/>
  <c r="Q8905" i="1" s="1"/>
  <c r="P8906" i="1"/>
  <c r="Q8906" i="1" s="1"/>
  <c r="P8907" i="1"/>
  <c r="Q8907" i="1" s="1"/>
  <c r="P8908" i="1"/>
  <c r="Q8908" i="1" s="1"/>
  <c r="P8909" i="1"/>
  <c r="Q8909" i="1" s="1"/>
  <c r="P8910" i="1"/>
  <c r="Q8910" i="1" s="1"/>
  <c r="P8911" i="1"/>
  <c r="Q8911" i="1" s="1"/>
  <c r="P8912" i="1"/>
  <c r="Q8912" i="1" s="1"/>
  <c r="P8913" i="1"/>
  <c r="Q8913" i="1" s="1"/>
  <c r="P8914" i="1"/>
  <c r="Q8914" i="1" s="1"/>
  <c r="P8915" i="1"/>
  <c r="Q8915" i="1" s="1"/>
  <c r="P8916" i="1"/>
  <c r="Q8916" i="1" s="1"/>
  <c r="P8917" i="1"/>
  <c r="Q8917" i="1" s="1"/>
  <c r="P8918" i="1"/>
  <c r="Q8918" i="1" s="1"/>
  <c r="P8919" i="1"/>
  <c r="Q8919" i="1" s="1"/>
  <c r="P8920" i="1"/>
  <c r="Q8920" i="1" s="1"/>
  <c r="P8921" i="1"/>
  <c r="Q8921" i="1" s="1"/>
  <c r="P8922" i="1"/>
  <c r="Q8922" i="1" s="1"/>
  <c r="P8923" i="1"/>
  <c r="Q8923" i="1" s="1"/>
  <c r="P8924" i="1"/>
  <c r="Q8924" i="1" s="1"/>
  <c r="P8925" i="1"/>
  <c r="Q8925" i="1" s="1"/>
  <c r="P8926" i="1"/>
  <c r="Q8926" i="1" s="1"/>
  <c r="P8927" i="1"/>
  <c r="Q8927" i="1" s="1"/>
  <c r="P8928" i="1"/>
  <c r="Q8928" i="1" s="1"/>
  <c r="P8929" i="1"/>
  <c r="Q8929" i="1" s="1"/>
  <c r="P8930" i="1"/>
  <c r="Q8930" i="1" s="1"/>
  <c r="P8931" i="1"/>
  <c r="Q8931" i="1" s="1"/>
  <c r="P8932" i="1"/>
  <c r="Q8932" i="1" s="1"/>
  <c r="P8933" i="1"/>
  <c r="Q8933" i="1" s="1"/>
  <c r="P8934" i="1"/>
  <c r="Q8934" i="1" s="1"/>
  <c r="P8935" i="1"/>
  <c r="Q8935" i="1" s="1"/>
  <c r="P8936" i="1"/>
  <c r="Q8936" i="1" s="1"/>
  <c r="P8937" i="1"/>
  <c r="Q8937" i="1" s="1"/>
  <c r="P8938" i="1"/>
  <c r="Q8938" i="1" s="1"/>
  <c r="P8939" i="1"/>
  <c r="Q8939" i="1" s="1"/>
  <c r="P8940" i="1"/>
  <c r="Q8940" i="1" s="1"/>
  <c r="P8941" i="1"/>
  <c r="Q8941" i="1" s="1"/>
  <c r="P8942" i="1"/>
  <c r="Q8942" i="1" s="1"/>
  <c r="P8943" i="1"/>
  <c r="Q8943" i="1" s="1"/>
  <c r="P8944" i="1"/>
  <c r="Q8944" i="1" s="1"/>
  <c r="P8945" i="1"/>
  <c r="Q8945" i="1" s="1"/>
  <c r="P8946" i="1"/>
  <c r="Q8946" i="1" s="1"/>
  <c r="P8947" i="1"/>
  <c r="Q8947" i="1" s="1"/>
  <c r="P8948" i="1"/>
  <c r="Q8948" i="1" s="1"/>
  <c r="P8949" i="1"/>
  <c r="Q8949" i="1" s="1"/>
  <c r="P8950" i="1"/>
  <c r="Q8950" i="1" s="1"/>
  <c r="P8951" i="1"/>
  <c r="Q8951" i="1" s="1"/>
  <c r="P8952" i="1"/>
  <c r="Q8952" i="1" s="1"/>
  <c r="P8953" i="1"/>
  <c r="Q8953" i="1" s="1"/>
  <c r="P8954" i="1"/>
  <c r="Q8954" i="1" s="1"/>
  <c r="P8955" i="1"/>
  <c r="Q8955" i="1" s="1"/>
  <c r="P8956" i="1"/>
  <c r="Q8956" i="1" s="1"/>
  <c r="P8957" i="1"/>
  <c r="Q8957" i="1" s="1"/>
  <c r="P8958" i="1"/>
  <c r="Q8958" i="1" s="1"/>
  <c r="P8959" i="1"/>
  <c r="Q8959" i="1" s="1"/>
  <c r="P8960" i="1"/>
  <c r="Q8960" i="1" s="1"/>
  <c r="P8961" i="1"/>
  <c r="Q8961" i="1" s="1"/>
  <c r="P8962" i="1"/>
  <c r="Q8962" i="1" s="1"/>
  <c r="P8963" i="1"/>
  <c r="Q8963" i="1" s="1"/>
  <c r="P8964" i="1"/>
  <c r="Q8964" i="1" s="1"/>
  <c r="P8965" i="1"/>
  <c r="Q8965" i="1" s="1"/>
  <c r="P8966" i="1"/>
  <c r="Q8966" i="1" s="1"/>
  <c r="P8967" i="1"/>
  <c r="Q8967" i="1" s="1"/>
  <c r="P8968" i="1"/>
  <c r="Q8968" i="1" s="1"/>
  <c r="P8969" i="1"/>
  <c r="Q8969" i="1" s="1"/>
  <c r="P8970" i="1"/>
  <c r="Q8970" i="1" s="1"/>
  <c r="P8971" i="1"/>
  <c r="Q8971" i="1" s="1"/>
  <c r="P8972" i="1"/>
  <c r="Q8972" i="1" s="1"/>
  <c r="P8973" i="1"/>
  <c r="Q8973" i="1" s="1"/>
  <c r="P8974" i="1"/>
  <c r="Q8974" i="1" s="1"/>
  <c r="P8975" i="1"/>
  <c r="Q8975" i="1" s="1"/>
  <c r="P8976" i="1"/>
  <c r="Q8976" i="1" s="1"/>
  <c r="P8977" i="1"/>
  <c r="Q8977" i="1" s="1"/>
  <c r="P8978" i="1"/>
  <c r="Q8978" i="1" s="1"/>
  <c r="P8979" i="1"/>
  <c r="Q8979" i="1" s="1"/>
  <c r="P8980" i="1"/>
  <c r="Q8980" i="1" s="1"/>
  <c r="P8981" i="1"/>
  <c r="Q8981" i="1" s="1"/>
  <c r="P8982" i="1"/>
  <c r="Q8982" i="1" s="1"/>
  <c r="P8983" i="1"/>
  <c r="Q8983" i="1" s="1"/>
  <c r="P8984" i="1"/>
  <c r="Q8984" i="1" s="1"/>
  <c r="P8985" i="1"/>
  <c r="Q8985" i="1" s="1"/>
  <c r="P8986" i="1"/>
  <c r="Q8986" i="1" s="1"/>
  <c r="P8987" i="1"/>
  <c r="Q8987" i="1" s="1"/>
  <c r="P8988" i="1"/>
  <c r="Q8988" i="1" s="1"/>
  <c r="P8989" i="1"/>
  <c r="Q8989" i="1" s="1"/>
  <c r="P8990" i="1"/>
  <c r="Q8990" i="1" s="1"/>
  <c r="P8991" i="1"/>
  <c r="Q8991" i="1" s="1"/>
  <c r="P8992" i="1"/>
  <c r="Q8992" i="1" s="1"/>
  <c r="P8993" i="1"/>
  <c r="Q8993" i="1" s="1"/>
  <c r="P8994" i="1"/>
  <c r="Q8994" i="1" s="1"/>
  <c r="P8995" i="1"/>
  <c r="Q8995" i="1" s="1"/>
  <c r="P8996" i="1"/>
  <c r="Q8996" i="1" s="1"/>
  <c r="P8997" i="1"/>
  <c r="Q8997" i="1" s="1"/>
  <c r="P8998" i="1"/>
  <c r="Q8998" i="1" s="1"/>
  <c r="P8999" i="1"/>
  <c r="Q8999" i="1" s="1"/>
  <c r="P9000" i="1"/>
  <c r="Q9000" i="1" s="1"/>
  <c r="P9001" i="1"/>
  <c r="Q9001" i="1" s="1"/>
  <c r="P9002" i="1"/>
  <c r="Q9002" i="1" s="1"/>
  <c r="P9003" i="1"/>
  <c r="Q9003" i="1" s="1"/>
  <c r="P9004" i="1"/>
  <c r="Q9004" i="1" s="1"/>
  <c r="P9005" i="1"/>
  <c r="Q9005" i="1" s="1"/>
  <c r="P9006" i="1"/>
  <c r="Q9006" i="1" s="1"/>
  <c r="P9007" i="1"/>
  <c r="Q9007" i="1" s="1"/>
  <c r="P9008" i="1"/>
  <c r="Q9008" i="1" s="1"/>
  <c r="P9009" i="1"/>
  <c r="Q9009" i="1" s="1"/>
  <c r="P9010" i="1"/>
  <c r="Q9010" i="1" s="1"/>
  <c r="P9011" i="1"/>
  <c r="Q9011" i="1" s="1"/>
  <c r="P9012" i="1"/>
  <c r="Q9012" i="1" s="1"/>
  <c r="P9013" i="1"/>
  <c r="Q9013" i="1" s="1"/>
  <c r="P9014" i="1"/>
  <c r="Q9014" i="1" s="1"/>
  <c r="P9015" i="1"/>
  <c r="Q9015" i="1" s="1"/>
  <c r="P9016" i="1"/>
  <c r="Q9016" i="1" s="1"/>
  <c r="P9017" i="1"/>
  <c r="Q9017" i="1" s="1"/>
  <c r="P9018" i="1"/>
  <c r="Q9018" i="1" s="1"/>
  <c r="P9019" i="1"/>
  <c r="Q9019" i="1" s="1"/>
  <c r="P9020" i="1"/>
  <c r="Q9020" i="1" s="1"/>
  <c r="P9021" i="1"/>
  <c r="Q9021" i="1" s="1"/>
  <c r="P9022" i="1"/>
  <c r="Q9022" i="1" s="1"/>
  <c r="P9023" i="1"/>
  <c r="Q9023" i="1" s="1"/>
  <c r="P9024" i="1"/>
  <c r="Q9024" i="1" s="1"/>
  <c r="P9025" i="1"/>
  <c r="Q9025" i="1" s="1"/>
  <c r="P9026" i="1"/>
  <c r="Q9026" i="1" s="1"/>
  <c r="P9027" i="1"/>
  <c r="Q9027" i="1" s="1"/>
  <c r="P9028" i="1"/>
  <c r="Q9028" i="1" s="1"/>
  <c r="P9029" i="1"/>
  <c r="Q9029" i="1" s="1"/>
  <c r="P9030" i="1"/>
  <c r="Q9030" i="1" s="1"/>
  <c r="P9031" i="1"/>
  <c r="Q9031" i="1" s="1"/>
  <c r="P9032" i="1"/>
  <c r="Q9032" i="1" s="1"/>
  <c r="P9033" i="1"/>
  <c r="Q9033" i="1" s="1"/>
  <c r="P9034" i="1"/>
  <c r="Q9034" i="1" s="1"/>
  <c r="P9035" i="1"/>
  <c r="Q9035" i="1" s="1"/>
  <c r="P9036" i="1"/>
  <c r="Q9036" i="1" s="1"/>
  <c r="P9037" i="1"/>
  <c r="Q9037" i="1" s="1"/>
  <c r="P9038" i="1"/>
  <c r="Q9038" i="1" s="1"/>
  <c r="P9039" i="1"/>
  <c r="Q9039" i="1" s="1"/>
  <c r="P9040" i="1"/>
  <c r="Q9040" i="1" s="1"/>
  <c r="P9041" i="1"/>
  <c r="Q9041" i="1" s="1"/>
  <c r="P9042" i="1"/>
  <c r="Q9042" i="1" s="1"/>
  <c r="P9043" i="1"/>
  <c r="Q9043" i="1" s="1"/>
  <c r="P9044" i="1"/>
  <c r="Q9044" i="1" s="1"/>
  <c r="P9045" i="1"/>
  <c r="Q9045" i="1" s="1"/>
  <c r="P9046" i="1"/>
  <c r="Q9046" i="1" s="1"/>
  <c r="P9047" i="1"/>
  <c r="Q9047" i="1" s="1"/>
  <c r="P9048" i="1"/>
  <c r="Q9048" i="1" s="1"/>
  <c r="P9049" i="1"/>
  <c r="Q9049" i="1" s="1"/>
  <c r="P9050" i="1"/>
  <c r="Q9050" i="1" s="1"/>
  <c r="P9051" i="1"/>
  <c r="Q9051" i="1" s="1"/>
  <c r="P9052" i="1"/>
  <c r="Q9052" i="1" s="1"/>
  <c r="P9053" i="1"/>
  <c r="Q9053" i="1" s="1"/>
  <c r="P9054" i="1"/>
  <c r="Q9054" i="1" s="1"/>
  <c r="P9055" i="1"/>
  <c r="Q9055" i="1" s="1"/>
  <c r="P9056" i="1"/>
  <c r="Q9056" i="1" s="1"/>
  <c r="P9057" i="1"/>
  <c r="Q9057" i="1" s="1"/>
  <c r="P9058" i="1"/>
  <c r="Q9058" i="1" s="1"/>
  <c r="P9059" i="1"/>
  <c r="Q9059" i="1" s="1"/>
  <c r="P9060" i="1"/>
  <c r="Q9060" i="1" s="1"/>
  <c r="P9061" i="1"/>
  <c r="Q9061" i="1" s="1"/>
  <c r="P9062" i="1"/>
  <c r="Q9062" i="1" s="1"/>
  <c r="P9063" i="1"/>
  <c r="Q9063" i="1" s="1"/>
  <c r="P9064" i="1"/>
  <c r="Q9064" i="1" s="1"/>
  <c r="P9065" i="1"/>
  <c r="Q9065" i="1" s="1"/>
  <c r="P9066" i="1"/>
  <c r="Q9066" i="1" s="1"/>
  <c r="P9067" i="1"/>
  <c r="Q9067" i="1" s="1"/>
  <c r="P9068" i="1"/>
  <c r="Q9068" i="1" s="1"/>
  <c r="P9069" i="1"/>
  <c r="Q9069" i="1" s="1"/>
  <c r="P9070" i="1"/>
  <c r="Q9070" i="1" s="1"/>
  <c r="P9071" i="1"/>
  <c r="Q9071" i="1" s="1"/>
  <c r="P9072" i="1"/>
  <c r="Q9072" i="1" s="1"/>
  <c r="P9073" i="1"/>
  <c r="Q9073" i="1" s="1"/>
  <c r="P9074" i="1"/>
  <c r="Q9074" i="1" s="1"/>
  <c r="P9075" i="1"/>
  <c r="Q9075" i="1" s="1"/>
  <c r="P9076" i="1"/>
  <c r="Q9076" i="1" s="1"/>
  <c r="P9077" i="1"/>
  <c r="Q9077" i="1" s="1"/>
  <c r="P9078" i="1"/>
  <c r="Q9078" i="1" s="1"/>
  <c r="P9079" i="1"/>
  <c r="Q9079" i="1" s="1"/>
  <c r="P9080" i="1"/>
  <c r="Q9080" i="1" s="1"/>
  <c r="P9081" i="1"/>
  <c r="Q9081" i="1" s="1"/>
  <c r="P9082" i="1"/>
  <c r="Q9082" i="1" s="1"/>
  <c r="P9083" i="1"/>
  <c r="Q9083" i="1" s="1"/>
  <c r="P9084" i="1"/>
  <c r="Q9084" i="1" s="1"/>
  <c r="P9085" i="1"/>
  <c r="Q9085" i="1" s="1"/>
  <c r="P9086" i="1"/>
  <c r="Q9086" i="1" s="1"/>
  <c r="P9087" i="1"/>
  <c r="Q9087" i="1" s="1"/>
  <c r="P9088" i="1"/>
  <c r="Q9088" i="1" s="1"/>
  <c r="P9089" i="1"/>
  <c r="Q9089" i="1" s="1"/>
  <c r="P9090" i="1"/>
  <c r="Q9090" i="1" s="1"/>
  <c r="P9091" i="1"/>
  <c r="Q9091" i="1" s="1"/>
  <c r="P9092" i="1"/>
  <c r="Q9092" i="1" s="1"/>
  <c r="P9093" i="1"/>
  <c r="Q9093" i="1" s="1"/>
  <c r="P9094" i="1"/>
  <c r="Q9094" i="1" s="1"/>
  <c r="P9095" i="1"/>
  <c r="Q9095" i="1" s="1"/>
  <c r="P9096" i="1"/>
  <c r="Q9096" i="1" s="1"/>
  <c r="P9097" i="1"/>
  <c r="Q9097" i="1" s="1"/>
  <c r="P9098" i="1"/>
  <c r="Q9098" i="1" s="1"/>
  <c r="P9099" i="1"/>
  <c r="Q9099" i="1" s="1"/>
  <c r="P9100" i="1"/>
  <c r="Q9100" i="1" s="1"/>
  <c r="P9101" i="1"/>
  <c r="Q9101" i="1" s="1"/>
  <c r="P9102" i="1"/>
  <c r="Q9102" i="1" s="1"/>
  <c r="P9103" i="1"/>
  <c r="Q9103" i="1" s="1"/>
  <c r="P9104" i="1"/>
  <c r="Q9104" i="1" s="1"/>
  <c r="P9105" i="1"/>
  <c r="Q9105" i="1" s="1"/>
  <c r="P9106" i="1"/>
  <c r="Q9106" i="1" s="1"/>
  <c r="P9107" i="1"/>
  <c r="Q9107" i="1" s="1"/>
  <c r="P9108" i="1"/>
  <c r="Q9108" i="1" s="1"/>
  <c r="P9109" i="1"/>
  <c r="Q9109" i="1" s="1"/>
  <c r="P9110" i="1"/>
  <c r="Q9110" i="1" s="1"/>
  <c r="P9111" i="1"/>
  <c r="Q9111" i="1" s="1"/>
  <c r="P9112" i="1"/>
  <c r="Q9112" i="1" s="1"/>
  <c r="P9113" i="1"/>
  <c r="Q9113" i="1" s="1"/>
  <c r="P9114" i="1"/>
  <c r="Q9114" i="1" s="1"/>
  <c r="P9115" i="1"/>
  <c r="Q9115" i="1" s="1"/>
  <c r="P9116" i="1"/>
  <c r="Q9116" i="1" s="1"/>
  <c r="P9117" i="1"/>
  <c r="Q9117" i="1" s="1"/>
  <c r="P9118" i="1"/>
  <c r="Q9118" i="1" s="1"/>
  <c r="P9119" i="1"/>
  <c r="Q9119" i="1" s="1"/>
  <c r="P9120" i="1"/>
  <c r="Q9120" i="1" s="1"/>
  <c r="P9121" i="1"/>
  <c r="Q9121" i="1" s="1"/>
  <c r="P9122" i="1"/>
  <c r="Q9122" i="1" s="1"/>
  <c r="P9123" i="1"/>
  <c r="Q9123" i="1" s="1"/>
  <c r="P9124" i="1"/>
  <c r="Q9124" i="1" s="1"/>
  <c r="P9125" i="1"/>
  <c r="Q9125" i="1" s="1"/>
  <c r="P9126" i="1"/>
  <c r="Q9126" i="1" s="1"/>
  <c r="P9127" i="1"/>
  <c r="Q9127" i="1" s="1"/>
  <c r="P9128" i="1"/>
  <c r="Q9128" i="1" s="1"/>
  <c r="P9129" i="1"/>
  <c r="Q9129" i="1" s="1"/>
  <c r="P9130" i="1"/>
  <c r="Q9130" i="1" s="1"/>
  <c r="P9131" i="1"/>
  <c r="Q9131" i="1" s="1"/>
  <c r="P9132" i="1"/>
  <c r="Q9132" i="1" s="1"/>
  <c r="P9133" i="1"/>
  <c r="Q9133" i="1" s="1"/>
  <c r="P9134" i="1"/>
  <c r="Q9134" i="1" s="1"/>
  <c r="P9135" i="1"/>
  <c r="Q9135" i="1" s="1"/>
  <c r="P9136" i="1"/>
  <c r="Q9136" i="1" s="1"/>
  <c r="P9137" i="1"/>
  <c r="Q9137" i="1" s="1"/>
  <c r="P9138" i="1"/>
  <c r="Q9138" i="1" s="1"/>
  <c r="P9139" i="1"/>
  <c r="Q9139" i="1" s="1"/>
  <c r="P9140" i="1"/>
  <c r="Q9140" i="1" s="1"/>
  <c r="P9141" i="1"/>
  <c r="Q9141" i="1" s="1"/>
  <c r="P9142" i="1"/>
  <c r="Q9142" i="1" s="1"/>
  <c r="P9143" i="1"/>
  <c r="Q9143" i="1" s="1"/>
  <c r="P9144" i="1"/>
  <c r="Q9144" i="1" s="1"/>
  <c r="P9145" i="1"/>
  <c r="Q9145" i="1" s="1"/>
  <c r="P9146" i="1"/>
  <c r="Q9146" i="1" s="1"/>
  <c r="P9147" i="1"/>
  <c r="Q9147" i="1" s="1"/>
  <c r="P9148" i="1"/>
  <c r="Q9148" i="1" s="1"/>
  <c r="P9149" i="1"/>
  <c r="Q9149" i="1" s="1"/>
  <c r="P9150" i="1"/>
  <c r="Q9150" i="1" s="1"/>
  <c r="P9151" i="1"/>
  <c r="Q9151" i="1" s="1"/>
  <c r="P9152" i="1"/>
  <c r="Q9152" i="1" s="1"/>
  <c r="P9153" i="1"/>
  <c r="Q9153" i="1" s="1"/>
  <c r="P9154" i="1"/>
  <c r="Q9154" i="1" s="1"/>
  <c r="P9155" i="1"/>
  <c r="Q9155" i="1" s="1"/>
  <c r="P9156" i="1"/>
  <c r="Q9156" i="1" s="1"/>
  <c r="P9157" i="1"/>
  <c r="Q9157" i="1" s="1"/>
  <c r="P9158" i="1"/>
  <c r="Q9158" i="1" s="1"/>
  <c r="P9159" i="1"/>
  <c r="Q9159" i="1" s="1"/>
  <c r="P9160" i="1"/>
  <c r="Q9160" i="1" s="1"/>
  <c r="P9161" i="1"/>
  <c r="Q9161" i="1" s="1"/>
  <c r="P9162" i="1"/>
  <c r="Q9162" i="1" s="1"/>
  <c r="P9163" i="1"/>
  <c r="Q9163" i="1" s="1"/>
  <c r="P9164" i="1"/>
  <c r="Q9164" i="1" s="1"/>
  <c r="P9165" i="1"/>
  <c r="Q9165" i="1" s="1"/>
  <c r="P9166" i="1"/>
  <c r="Q9166" i="1" s="1"/>
  <c r="P9167" i="1"/>
  <c r="Q9167" i="1" s="1"/>
  <c r="P9168" i="1"/>
  <c r="Q9168" i="1" s="1"/>
  <c r="P9169" i="1"/>
  <c r="Q9169" i="1" s="1"/>
  <c r="P9170" i="1"/>
  <c r="Q9170" i="1" s="1"/>
  <c r="P9171" i="1"/>
  <c r="Q9171" i="1" s="1"/>
  <c r="P9172" i="1"/>
  <c r="Q9172" i="1" s="1"/>
  <c r="P9173" i="1"/>
  <c r="Q9173" i="1" s="1"/>
  <c r="P9174" i="1"/>
  <c r="Q9174" i="1" s="1"/>
  <c r="P9175" i="1"/>
  <c r="Q9175" i="1" s="1"/>
  <c r="P9176" i="1"/>
  <c r="Q9176" i="1" s="1"/>
  <c r="P9177" i="1"/>
  <c r="Q9177" i="1" s="1"/>
  <c r="P9178" i="1"/>
  <c r="Q9178" i="1" s="1"/>
  <c r="P9179" i="1"/>
  <c r="Q9179" i="1" s="1"/>
  <c r="P9180" i="1"/>
  <c r="Q9180" i="1" s="1"/>
  <c r="P9181" i="1"/>
  <c r="Q9181" i="1" s="1"/>
  <c r="P9182" i="1"/>
  <c r="Q9182" i="1" s="1"/>
  <c r="P9183" i="1"/>
  <c r="Q9183" i="1" s="1"/>
  <c r="P9184" i="1"/>
  <c r="Q9184" i="1" s="1"/>
  <c r="P9185" i="1"/>
  <c r="Q9185" i="1" s="1"/>
  <c r="P9186" i="1"/>
  <c r="Q9186" i="1" s="1"/>
  <c r="P9187" i="1"/>
  <c r="Q9187" i="1" s="1"/>
  <c r="P9188" i="1"/>
  <c r="Q9188" i="1" s="1"/>
  <c r="P9189" i="1"/>
  <c r="Q9189" i="1" s="1"/>
  <c r="P9190" i="1"/>
  <c r="Q9190" i="1" s="1"/>
  <c r="P9191" i="1"/>
  <c r="Q9191" i="1" s="1"/>
  <c r="P9192" i="1"/>
  <c r="Q9192" i="1" s="1"/>
  <c r="P9193" i="1"/>
  <c r="Q9193" i="1" s="1"/>
  <c r="P9194" i="1"/>
  <c r="Q9194" i="1" s="1"/>
  <c r="P9195" i="1"/>
  <c r="Q9195" i="1" s="1"/>
  <c r="P9196" i="1"/>
  <c r="Q9196" i="1" s="1"/>
  <c r="P9197" i="1"/>
  <c r="Q9197" i="1" s="1"/>
  <c r="P9198" i="1"/>
  <c r="Q9198" i="1" s="1"/>
  <c r="P9199" i="1"/>
  <c r="Q9199" i="1" s="1"/>
  <c r="P9200" i="1"/>
  <c r="Q9200" i="1" s="1"/>
  <c r="P9201" i="1"/>
  <c r="Q9201" i="1" s="1"/>
  <c r="P9202" i="1"/>
  <c r="Q9202" i="1" s="1"/>
  <c r="P9203" i="1"/>
  <c r="Q9203" i="1" s="1"/>
  <c r="P9204" i="1"/>
  <c r="Q9204" i="1" s="1"/>
  <c r="P9205" i="1"/>
  <c r="Q9205" i="1" s="1"/>
  <c r="P9206" i="1"/>
  <c r="Q9206" i="1" s="1"/>
  <c r="P9207" i="1"/>
  <c r="Q9207" i="1" s="1"/>
  <c r="P9208" i="1"/>
  <c r="Q9208" i="1" s="1"/>
  <c r="P9209" i="1"/>
  <c r="Q9209" i="1" s="1"/>
  <c r="P9210" i="1"/>
  <c r="Q9210" i="1" s="1"/>
  <c r="P9211" i="1"/>
  <c r="Q9211" i="1" s="1"/>
  <c r="P9212" i="1"/>
  <c r="Q9212" i="1" s="1"/>
  <c r="P9213" i="1"/>
  <c r="Q9213" i="1" s="1"/>
  <c r="P9214" i="1"/>
  <c r="Q9214" i="1" s="1"/>
  <c r="P9215" i="1"/>
  <c r="Q9215" i="1" s="1"/>
  <c r="P9216" i="1"/>
  <c r="Q9216" i="1" s="1"/>
  <c r="P9217" i="1"/>
  <c r="Q9217" i="1" s="1"/>
  <c r="P9218" i="1"/>
  <c r="Q9218" i="1" s="1"/>
  <c r="P9219" i="1"/>
  <c r="Q9219" i="1" s="1"/>
  <c r="P9220" i="1"/>
  <c r="Q9220" i="1" s="1"/>
  <c r="P9221" i="1"/>
  <c r="Q9221" i="1" s="1"/>
  <c r="P9222" i="1"/>
  <c r="Q9222" i="1" s="1"/>
  <c r="P9223" i="1"/>
  <c r="Q9223" i="1" s="1"/>
  <c r="P9224" i="1"/>
  <c r="Q9224" i="1" s="1"/>
  <c r="P9225" i="1"/>
  <c r="Q9225" i="1" s="1"/>
  <c r="P9226" i="1"/>
  <c r="Q9226" i="1" s="1"/>
  <c r="P9227" i="1"/>
  <c r="Q9227" i="1" s="1"/>
  <c r="P9228" i="1"/>
  <c r="Q9228" i="1" s="1"/>
  <c r="P9229" i="1"/>
  <c r="Q9229" i="1" s="1"/>
  <c r="P9230" i="1"/>
  <c r="Q9230" i="1" s="1"/>
  <c r="P9231" i="1"/>
  <c r="Q9231" i="1" s="1"/>
  <c r="P9232" i="1"/>
  <c r="Q9232" i="1" s="1"/>
  <c r="P9233" i="1"/>
  <c r="Q9233" i="1" s="1"/>
  <c r="P9234" i="1"/>
  <c r="Q9234" i="1" s="1"/>
  <c r="P9235" i="1"/>
  <c r="Q9235" i="1" s="1"/>
  <c r="P9236" i="1"/>
  <c r="Q9236" i="1" s="1"/>
  <c r="P9237" i="1"/>
  <c r="Q9237" i="1" s="1"/>
  <c r="P9238" i="1"/>
  <c r="Q9238" i="1" s="1"/>
  <c r="P9239" i="1"/>
  <c r="Q9239" i="1" s="1"/>
  <c r="P9240" i="1"/>
  <c r="Q9240" i="1" s="1"/>
  <c r="P9241" i="1"/>
  <c r="Q9241" i="1" s="1"/>
  <c r="P9242" i="1"/>
  <c r="Q9242" i="1" s="1"/>
  <c r="P9243" i="1"/>
  <c r="Q9243" i="1" s="1"/>
  <c r="P9244" i="1"/>
  <c r="Q9244" i="1" s="1"/>
  <c r="P9245" i="1"/>
  <c r="Q9245" i="1" s="1"/>
  <c r="P9246" i="1"/>
  <c r="Q9246" i="1" s="1"/>
  <c r="P9247" i="1"/>
  <c r="Q9247" i="1" s="1"/>
  <c r="P9248" i="1"/>
  <c r="Q9248" i="1" s="1"/>
  <c r="P9249" i="1"/>
  <c r="Q9249" i="1" s="1"/>
  <c r="P9250" i="1"/>
  <c r="Q9250" i="1" s="1"/>
  <c r="P9251" i="1"/>
  <c r="Q9251" i="1" s="1"/>
  <c r="P9252" i="1"/>
  <c r="Q9252" i="1" s="1"/>
  <c r="P9253" i="1"/>
  <c r="Q9253" i="1" s="1"/>
  <c r="P9254" i="1"/>
  <c r="Q9254" i="1" s="1"/>
  <c r="P9255" i="1"/>
  <c r="Q9255" i="1" s="1"/>
  <c r="P9256" i="1"/>
  <c r="Q9256" i="1" s="1"/>
  <c r="P9257" i="1"/>
  <c r="Q9257" i="1" s="1"/>
  <c r="P9258" i="1"/>
  <c r="Q9258" i="1" s="1"/>
  <c r="P9259" i="1"/>
  <c r="Q9259" i="1" s="1"/>
  <c r="P9260" i="1"/>
  <c r="Q9260" i="1" s="1"/>
  <c r="P9261" i="1"/>
  <c r="Q9261" i="1" s="1"/>
  <c r="P9262" i="1"/>
  <c r="Q9262" i="1" s="1"/>
  <c r="P9263" i="1"/>
  <c r="Q9263" i="1" s="1"/>
  <c r="P9264" i="1"/>
  <c r="Q9264" i="1" s="1"/>
  <c r="P9265" i="1"/>
  <c r="Q9265" i="1" s="1"/>
  <c r="P9266" i="1"/>
  <c r="Q9266" i="1" s="1"/>
  <c r="P9267" i="1"/>
  <c r="Q9267" i="1" s="1"/>
  <c r="P9268" i="1"/>
  <c r="Q9268" i="1" s="1"/>
  <c r="P9269" i="1"/>
  <c r="Q9269" i="1" s="1"/>
  <c r="P9270" i="1"/>
  <c r="Q9270" i="1" s="1"/>
  <c r="P9271" i="1"/>
  <c r="Q9271" i="1" s="1"/>
  <c r="P9272" i="1"/>
  <c r="Q9272" i="1" s="1"/>
  <c r="P9273" i="1"/>
  <c r="Q9273" i="1" s="1"/>
  <c r="P9274" i="1"/>
  <c r="Q9274" i="1" s="1"/>
  <c r="P9275" i="1"/>
  <c r="Q9275" i="1" s="1"/>
  <c r="P9276" i="1"/>
  <c r="Q9276" i="1" s="1"/>
  <c r="P9277" i="1"/>
  <c r="Q9277" i="1" s="1"/>
  <c r="P9278" i="1"/>
  <c r="Q9278" i="1" s="1"/>
  <c r="P9279" i="1"/>
  <c r="Q9279" i="1" s="1"/>
  <c r="P9280" i="1"/>
  <c r="Q9280" i="1" s="1"/>
  <c r="P9281" i="1"/>
  <c r="Q9281" i="1" s="1"/>
  <c r="P9282" i="1"/>
  <c r="Q9282" i="1" s="1"/>
  <c r="P9283" i="1"/>
  <c r="Q9283" i="1" s="1"/>
  <c r="P9284" i="1"/>
  <c r="Q9284" i="1" s="1"/>
  <c r="P9285" i="1"/>
  <c r="Q9285" i="1" s="1"/>
  <c r="P9286" i="1"/>
  <c r="Q9286" i="1" s="1"/>
  <c r="P9287" i="1"/>
  <c r="Q9287" i="1" s="1"/>
  <c r="P9288" i="1"/>
  <c r="Q9288" i="1" s="1"/>
  <c r="P9289" i="1"/>
  <c r="Q9289" i="1" s="1"/>
  <c r="P9290" i="1"/>
  <c r="Q9290" i="1" s="1"/>
  <c r="P9291" i="1"/>
  <c r="Q9291" i="1" s="1"/>
  <c r="P9292" i="1"/>
  <c r="Q9292" i="1" s="1"/>
  <c r="P9293" i="1"/>
  <c r="Q9293" i="1" s="1"/>
  <c r="P9294" i="1"/>
  <c r="Q9294" i="1" s="1"/>
  <c r="P9295" i="1"/>
  <c r="Q9295" i="1" s="1"/>
  <c r="P9296" i="1"/>
  <c r="Q9296" i="1" s="1"/>
  <c r="P9297" i="1"/>
  <c r="Q9297" i="1" s="1"/>
  <c r="P9298" i="1"/>
  <c r="Q9298" i="1" s="1"/>
  <c r="P9299" i="1"/>
  <c r="Q9299" i="1" s="1"/>
  <c r="P9300" i="1"/>
  <c r="Q9300" i="1" s="1"/>
  <c r="P9301" i="1"/>
  <c r="Q9301" i="1" s="1"/>
  <c r="P9302" i="1"/>
  <c r="Q9302" i="1" s="1"/>
  <c r="P9303" i="1"/>
  <c r="Q9303" i="1" s="1"/>
  <c r="P9304" i="1"/>
  <c r="Q9304" i="1" s="1"/>
  <c r="P9305" i="1"/>
  <c r="Q9305" i="1" s="1"/>
  <c r="P9306" i="1"/>
  <c r="Q9306" i="1" s="1"/>
  <c r="P9307" i="1"/>
  <c r="Q9307" i="1" s="1"/>
  <c r="P9308" i="1"/>
  <c r="Q9308" i="1" s="1"/>
  <c r="P9309" i="1"/>
  <c r="Q9309" i="1" s="1"/>
  <c r="P9310" i="1"/>
  <c r="Q9310" i="1" s="1"/>
  <c r="P9311" i="1"/>
  <c r="Q9311" i="1" s="1"/>
  <c r="P9312" i="1"/>
  <c r="Q9312" i="1" s="1"/>
  <c r="P9313" i="1"/>
  <c r="Q9313" i="1" s="1"/>
  <c r="P9314" i="1"/>
  <c r="Q9314" i="1" s="1"/>
  <c r="P9315" i="1"/>
  <c r="Q9315" i="1" s="1"/>
  <c r="P9316" i="1"/>
  <c r="Q9316" i="1" s="1"/>
  <c r="P9317" i="1"/>
  <c r="Q9317" i="1" s="1"/>
  <c r="P9318" i="1"/>
  <c r="Q9318" i="1" s="1"/>
  <c r="P9319" i="1"/>
  <c r="Q9319" i="1" s="1"/>
  <c r="P9320" i="1"/>
  <c r="Q9320" i="1" s="1"/>
  <c r="P9321" i="1"/>
  <c r="Q9321" i="1" s="1"/>
  <c r="P9322" i="1"/>
  <c r="Q9322" i="1" s="1"/>
  <c r="P9323" i="1"/>
  <c r="Q9323" i="1" s="1"/>
  <c r="P9324" i="1"/>
  <c r="Q9324" i="1" s="1"/>
  <c r="P9325" i="1"/>
  <c r="Q9325" i="1" s="1"/>
  <c r="P9326" i="1"/>
  <c r="Q9326" i="1" s="1"/>
  <c r="P9327" i="1"/>
  <c r="Q9327" i="1" s="1"/>
  <c r="P9328" i="1"/>
  <c r="Q9328" i="1" s="1"/>
  <c r="P9329" i="1"/>
  <c r="Q9329" i="1" s="1"/>
  <c r="P9330" i="1"/>
  <c r="Q9330" i="1" s="1"/>
  <c r="P9331" i="1"/>
  <c r="Q9331" i="1" s="1"/>
  <c r="P9332" i="1"/>
  <c r="Q9332" i="1" s="1"/>
  <c r="P9333" i="1"/>
  <c r="Q9333" i="1" s="1"/>
  <c r="P9334" i="1"/>
  <c r="Q9334" i="1" s="1"/>
  <c r="P9335" i="1"/>
  <c r="Q9335" i="1" s="1"/>
  <c r="P9336" i="1"/>
  <c r="Q9336" i="1" s="1"/>
  <c r="P9337" i="1"/>
  <c r="Q9337" i="1" s="1"/>
  <c r="P9338" i="1"/>
  <c r="Q9338" i="1" s="1"/>
  <c r="P9339" i="1"/>
  <c r="Q9339" i="1" s="1"/>
  <c r="P9340" i="1"/>
  <c r="Q9340" i="1" s="1"/>
  <c r="P9341" i="1"/>
  <c r="Q9341" i="1" s="1"/>
  <c r="P9342" i="1"/>
  <c r="Q9342" i="1" s="1"/>
  <c r="P9343" i="1"/>
  <c r="Q9343" i="1" s="1"/>
  <c r="P9344" i="1"/>
  <c r="Q9344" i="1" s="1"/>
  <c r="P9345" i="1"/>
  <c r="Q9345" i="1" s="1"/>
  <c r="P9346" i="1"/>
  <c r="Q9346" i="1" s="1"/>
  <c r="P9347" i="1"/>
  <c r="Q9347" i="1" s="1"/>
  <c r="P9348" i="1"/>
  <c r="Q9348" i="1" s="1"/>
  <c r="P9349" i="1"/>
  <c r="Q9349" i="1" s="1"/>
  <c r="P9350" i="1"/>
  <c r="Q9350" i="1" s="1"/>
  <c r="P9351" i="1"/>
  <c r="Q9351" i="1" s="1"/>
  <c r="P9352" i="1"/>
  <c r="Q9352" i="1" s="1"/>
  <c r="P9353" i="1"/>
  <c r="Q9353" i="1" s="1"/>
  <c r="P9354" i="1"/>
  <c r="Q9354" i="1" s="1"/>
  <c r="P9355" i="1"/>
  <c r="Q9355" i="1" s="1"/>
  <c r="P9356" i="1"/>
  <c r="Q9356" i="1" s="1"/>
  <c r="P9357" i="1"/>
  <c r="Q9357" i="1" s="1"/>
  <c r="P9358" i="1"/>
  <c r="Q9358" i="1" s="1"/>
  <c r="P9359" i="1"/>
  <c r="Q9359" i="1" s="1"/>
  <c r="P9360" i="1"/>
  <c r="Q9360" i="1" s="1"/>
  <c r="P9361" i="1"/>
  <c r="Q9361" i="1" s="1"/>
  <c r="P9362" i="1"/>
  <c r="Q9362" i="1" s="1"/>
  <c r="P9363" i="1"/>
  <c r="Q9363" i="1" s="1"/>
  <c r="P9364" i="1"/>
  <c r="Q9364" i="1" s="1"/>
  <c r="P9365" i="1"/>
  <c r="Q9365" i="1" s="1"/>
  <c r="P9366" i="1"/>
  <c r="Q9366" i="1" s="1"/>
  <c r="P9367" i="1"/>
  <c r="Q9367" i="1" s="1"/>
  <c r="P9368" i="1"/>
  <c r="Q9368" i="1" s="1"/>
  <c r="P9369" i="1"/>
  <c r="Q9369" i="1" s="1"/>
  <c r="P9370" i="1"/>
  <c r="Q9370" i="1" s="1"/>
  <c r="P9371" i="1"/>
  <c r="Q9371" i="1" s="1"/>
  <c r="P9372" i="1"/>
  <c r="Q9372" i="1" s="1"/>
  <c r="P9373" i="1"/>
  <c r="Q9373" i="1" s="1"/>
  <c r="P9374" i="1"/>
  <c r="Q9374" i="1" s="1"/>
  <c r="P9375" i="1"/>
  <c r="Q9375" i="1" s="1"/>
  <c r="P9376" i="1"/>
  <c r="Q9376" i="1" s="1"/>
  <c r="P9377" i="1"/>
  <c r="Q9377" i="1" s="1"/>
  <c r="P9378" i="1"/>
  <c r="Q9378" i="1" s="1"/>
  <c r="P9379" i="1"/>
  <c r="Q9379" i="1" s="1"/>
  <c r="P9380" i="1"/>
  <c r="Q9380" i="1" s="1"/>
  <c r="P9381" i="1"/>
  <c r="Q9381" i="1" s="1"/>
  <c r="P9382" i="1"/>
  <c r="Q9382" i="1" s="1"/>
  <c r="P9383" i="1"/>
  <c r="Q9383" i="1" s="1"/>
  <c r="P9384" i="1"/>
  <c r="Q9384" i="1" s="1"/>
  <c r="P9385" i="1"/>
  <c r="Q9385" i="1" s="1"/>
  <c r="P9386" i="1"/>
  <c r="Q9386" i="1" s="1"/>
  <c r="P9387" i="1"/>
  <c r="Q9387" i="1" s="1"/>
  <c r="P9388" i="1"/>
  <c r="Q9388" i="1" s="1"/>
  <c r="P9389" i="1"/>
  <c r="Q9389" i="1" s="1"/>
  <c r="P9390" i="1"/>
  <c r="Q9390" i="1" s="1"/>
  <c r="P9391" i="1"/>
  <c r="Q9391" i="1" s="1"/>
  <c r="P9392" i="1"/>
  <c r="Q9392" i="1" s="1"/>
  <c r="P9393" i="1"/>
  <c r="Q9393" i="1" s="1"/>
  <c r="P9394" i="1"/>
  <c r="Q9394" i="1" s="1"/>
  <c r="P9395" i="1"/>
  <c r="Q9395" i="1" s="1"/>
  <c r="P9396" i="1"/>
  <c r="Q9396" i="1" s="1"/>
  <c r="P9397" i="1"/>
  <c r="Q9397" i="1" s="1"/>
  <c r="P9398" i="1"/>
  <c r="Q9398" i="1" s="1"/>
  <c r="P9399" i="1"/>
  <c r="Q9399" i="1" s="1"/>
  <c r="P9400" i="1"/>
  <c r="Q9400" i="1" s="1"/>
  <c r="P9401" i="1"/>
  <c r="Q9401" i="1" s="1"/>
  <c r="P9402" i="1"/>
  <c r="Q9402" i="1" s="1"/>
  <c r="P9403" i="1"/>
  <c r="Q9403" i="1" s="1"/>
  <c r="P9404" i="1"/>
  <c r="Q9404" i="1" s="1"/>
  <c r="P9405" i="1"/>
  <c r="Q9405" i="1" s="1"/>
  <c r="P9406" i="1"/>
  <c r="Q9406" i="1" s="1"/>
  <c r="P9407" i="1"/>
  <c r="Q9407" i="1" s="1"/>
  <c r="P9408" i="1"/>
  <c r="Q9408" i="1" s="1"/>
  <c r="P9409" i="1"/>
  <c r="Q9409" i="1" s="1"/>
  <c r="P9410" i="1"/>
  <c r="Q9410" i="1" s="1"/>
  <c r="P9411" i="1"/>
  <c r="Q9411" i="1" s="1"/>
  <c r="P9412" i="1"/>
  <c r="Q9412" i="1" s="1"/>
  <c r="P9413" i="1"/>
  <c r="Q9413" i="1" s="1"/>
  <c r="P9414" i="1"/>
  <c r="Q9414" i="1" s="1"/>
  <c r="P9415" i="1"/>
  <c r="Q9415" i="1" s="1"/>
  <c r="P9416" i="1"/>
  <c r="Q9416" i="1" s="1"/>
  <c r="P9417" i="1"/>
  <c r="Q9417" i="1" s="1"/>
  <c r="P9418" i="1"/>
  <c r="Q9418" i="1" s="1"/>
  <c r="P9419" i="1"/>
  <c r="Q9419" i="1" s="1"/>
  <c r="P9420" i="1"/>
  <c r="Q9420" i="1" s="1"/>
  <c r="P9421" i="1"/>
  <c r="Q9421" i="1" s="1"/>
  <c r="P9422" i="1"/>
  <c r="Q9422" i="1" s="1"/>
  <c r="P9423" i="1"/>
  <c r="Q9423" i="1" s="1"/>
  <c r="P9424" i="1"/>
  <c r="Q9424" i="1" s="1"/>
  <c r="P9425" i="1"/>
  <c r="Q9425" i="1" s="1"/>
  <c r="P9426" i="1"/>
  <c r="Q9426" i="1" s="1"/>
  <c r="P9427" i="1"/>
  <c r="Q9427" i="1" s="1"/>
  <c r="P9428" i="1"/>
  <c r="Q9428" i="1" s="1"/>
  <c r="P9429" i="1"/>
  <c r="Q9429" i="1" s="1"/>
  <c r="P9430" i="1"/>
  <c r="Q9430" i="1" s="1"/>
  <c r="P9431" i="1"/>
  <c r="Q9431" i="1" s="1"/>
  <c r="P9432" i="1"/>
  <c r="Q9432" i="1" s="1"/>
  <c r="P9433" i="1"/>
  <c r="Q9433" i="1" s="1"/>
  <c r="P9434" i="1"/>
  <c r="Q9434" i="1" s="1"/>
  <c r="P9435" i="1"/>
  <c r="Q9435" i="1" s="1"/>
  <c r="P9436" i="1"/>
  <c r="Q9436" i="1" s="1"/>
  <c r="P9437" i="1"/>
  <c r="Q9437" i="1" s="1"/>
  <c r="P9438" i="1"/>
  <c r="Q9438" i="1" s="1"/>
  <c r="P9439" i="1"/>
  <c r="Q9439" i="1" s="1"/>
  <c r="P9440" i="1"/>
  <c r="Q9440" i="1" s="1"/>
  <c r="P9441" i="1"/>
  <c r="Q9441" i="1" s="1"/>
  <c r="P9442" i="1"/>
  <c r="Q9442" i="1" s="1"/>
  <c r="P9443" i="1"/>
  <c r="Q9443" i="1" s="1"/>
  <c r="P9444" i="1"/>
  <c r="Q9444" i="1" s="1"/>
  <c r="P9445" i="1"/>
  <c r="Q9445" i="1" s="1"/>
  <c r="P9446" i="1"/>
  <c r="Q9446" i="1" s="1"/>
  <c r="P9447" i="1"/>
  <c r="Q9447" i="1" s="1"/>
  <c r="P9448" i="1"/>
  <c r="Q9448" i="1" s="1"/>
  <c r="P9449" i="1"/>
  <c r="Q9449" i="1" s="1"/>
  <c r="P9450" i="1"/>
  <c r="Q9450" i="1" s="1"/>
  <c r="P9451" i="1"/>
  <c r="Q9451" i="1" s="1"/>
  <c r="P9452" i="1"/>
  <c r="Q9452" i="1" s="1"/>
  <c r="P9453" i="1"/>
  <c r="Q9453" i="1" s="1"/>
  <c r="P9454" i="1"/>
  <c r="Q9454" i="1" s="1"/>
  <c r="P9455" i="1"/>
  <c r="Q9455" i="1" s="1"/>
  <c r="P9456" i="1"/>
  <c r="Q9456" i="1" s="1"/>
  <c r="P9457" i="1"/>
  <c r="Q9457" i="1" s="1"/>
  <c r="P9458" i="1"/>
  <c r="Q9458" i="1" s="1"/>
  <c r="P9459" i="1"/>
  <c r="Q9459" i="1" s="1"/>
  <c r="P9460" i="1"/>
  <c r="Q9460" i="1" s="1"/>
  <c r="P9461" i="1"/>
  <c r="Q9461" i="1" s="1"/>
  <c r="P9462" i="1"/>
  <c r="Q9462" i="1" s="1"/>
  <c r="P9463" i="1"/>
  <c r="Q9463" i="1" s="1"/>
  <c r="P9464" i="1"/>
  <c r="Q9464" i="1" s="1"/>
  <c r="P9465" i="1"/>
  <c r="Q9465" i="1" s="1"/>
  <c r="P9466" i="1"/>
  <c r="Q9466" i="1" s="1"/>
  <c r="P9467" i="1"/>
  <c r="Q9467" i="1" s="1"/>
  <c r="P9468" i="1"/>
  <c r="Q9468" i="1" s="1"/>
  <c r="P9469" i="1"/>
  <c r="Q9469" i="1" s="1"/>
  <c r="P9470" i="1"/>
  <c r="Q9470" i="1" s="1"/>
  <c r="P9471" i="1"/>
  <c r="Q9471" i="1" s="1"/>
  <c r="P9472" i="1"/>
  <c r="Q9472" i="1" s="1"/>
  <c r="P9473" i="1"/>
  <c r="Q9473" i="1" s="1"/>
  <c r="P9474" i="1"/>
  <c r="Q9474" i="1" s="1"/>
  <c r="P9475" i="1"/>
  <c r="Q9475" i="1" s="1"/>
  <c r="P9476" i="1"/>
  <c r="Q9476" i="1" s="1"/>
  <c r="P9477" i="1"/>
  <c r="Q9477" i="1" s="1"/>
  <c r="P9478" i="1"/>
  <c r="Q9478" i="1" s="1"/>
  <c r="P9479" i="1"/>
  <c r="Q9479" i="1" s="1"/>
  <c r="P9480" i="1"/>
  <c r="Q9480" i="1" s="1"/>
  <c r="P9481" i="1"/>
  <c r="Q9481" i="1" s="1"/>
  <c r="P9482" i="1"/>
  <c r="Q9482" i="1" s="1"/>
  <c r="P9483" i="1"/>
  <c r="Q9483" i="1" s="1"/>
  <c r="P9484" i="1"/>
  <c r="Q9484" i="1" s="1"/>
  <c r="P9485" i="1"/>
  <c r="Q9485" i="1" s="1"/>
  <c r="P9486" i="1"/>
  <c r="Q9486" i="1" s="1"/>
  <c r="P9487" i="1"/>
  <c r="Q9487" i="1" s="1"/>
  <c r="P9488" i="1"/>
  <c r="Q9488" i="1" s="1"/>
  <c r="P9489" i="1"/>
  <c r="Q9489" i="1" s="1"/>
  <c r="P9490" i="1"/>
  <c r="Q9490" i="1" s="1"/>
  <c r="P9491" i="1"/>
  <c r="Q9491" i="1" s="1"/>
  <c r="P9492" i="1"/>
  <c r="Q9492" i="1" s="1"/>
  <c r="P9493" i="1"/>
  <c r="Q9493" i="1" s="1"/>
  <c r="P9494" i="1"/>
  <c r="Q9494" i="1" s="1"/>
  <c r="P9495" i="1"/>
  <c r="Q9495" i="1" s="1"/>
  <c r="P9496" i="1"/>
  <c r="Q9496" i="1" s="1"/>
  <c r="P9497" i="1"/>
  <c r="Q9497" i="1" s="1"/>
  <c r="P9498" i="1"/>
  <c r="Q9498" i="1" s="1"/>
  <c r="P9499" i="1"/>
  <c r="Q9499" i="1" s="1"/>
  <c r="P9500" i="1"/>
  <c r="Q9500" i="1" s="1"/>
  <c r="P9501" i="1"/>
  <c r="Q9501" i="1" s="1"/>
  <c r="P9502" i="1"/>
  <c r="Q9502" i="1" s="1"/>
  <c r="P9503" i="1"/>
  <c r="Q9503" i="1" s="1"/>
  <c r="P9504" i="1"/>
  <c r="Q9504" i="1" s="1"/>
  <c r="P9505" i="1"/>
  <c r="Q9505" i="1" s="1"/>
  <c r="P9506" i="1"/>
  <c r="Q9506" i="1" s="1"/>
  <c r="P9507" i="1"/>
  <c r="Q9507" i="1" s="1"/>
  <c r="P9508" i="1"/>
  <c r="Q9508" i="1" s="1"/>
  <c r="P9509" i="1"/>
  <c r="Q9509" i="1" s="1"/>
  <c r="P9510" i="1"/>
  <c r="Q9510" i="1" s="1"/>
  <c r="P9511" i="1"/>
  <c r="Q9511" i="1" s="1"/>
  <c r="P9512" i="1"/>
  <c r="Q9512" i="1" s="1"/>
  <c r="P9513" i="1"/>
  <c r="Q9513" i="1" s="1"/>
  <c r="P9514" i="1"/>
  <c r="Q9514" i="1" s="1"/>
  <c r="P9515" i="1"/>
  <c r="Q9515" i="1" s="1"/>
  <c r="P9516" i="1"/>
  <c r="Q9516" i="1" s="1"/>
  <c r="P9517" i="1"/>
  <c r="Q9517" i="1" s="1"/>
  <c r="P9518" i="1"/>
  <c r="Q9518" i="1" s="1"/>
  <c r="P9519" i="1"/>
  <c r="Q9519" i="1" s="1"/>
  <c r="P9520" i="1"/>
  <c r="Q9520" i="1" s="1"/>
  <c r="P9521" i="1"/>
  <c r="Q9521" i="1" s="1"/>
  <c r="P9522" i="1"/>
  <c r="Q9522" i="1" s="1"/>
  <c r="P9523" i="1"/>
  <c r="Q9523" i="1" s="1"/>
  <c r="P9524" i="1"/>
  <c r="Q9524" i="1" s="1"/>
  <c r="P9525" i="1"/>
  <c r="Q9525" i="1" s="1"/>
  <c r="P9526" i="1"/>
  <c r="Q9526" i="1" s="1"/>
  <c r="P9527" i="1"/>
  <c r="Q9527" i="1" s="1"/>
  <c r="P9528" i="1"/>
  <c r="Q9528" i="1" s="1"/>
  <c r="P9529" i="1"/>
  <c r="Q9529" i="1" s="1"/>
  <c r="P9530" i="1"/>
  <c r="Q9530" i="1" s="1"/>
  <c r="P9531" i="1"/>
  <c r="Q9531" i="1" s="1"/>
  <c r="P9532" i="1"/>
  <c r="Q9532" i="1" s="1"/>
  <c r="P9533" i="1"/>
  <c r="Q9533" i="1" s="1"/>
  <c r="P9534" i="1"/>
  <c r="Q9534" i="1" s="1"/>
  <c r="P9535" i="1"/>
  <c r="Q9535" i="1" s="1"/>
  <c r="P9536" i="1"/>
  <c r="Q9536" i="1" s="1"/>
  <c r="P9537" i="1"/>
  <c r="Q9537" i="1" s="1"/>
  <c r="P9538" i="1"/>
  <c r="Q9538" i="1" s="1"/>
  <c r="P9539" i="1"/>
  <c r="Q9539" i="1" s="1"/>
  <c r="P9540" i="1"/>
  <c r="Q9540" i="1" s="1"/>
  <c r="P9541" i="1"/>
  <c r="Q9541" i="1" s="1"/>
  <c r="P9542" i="1"/>
  <c r="Q9542" i="1" s="1"/>
  <c r="P9543" i="1"/>
  <c r="Q9543" i="1" s="1"/>
  <c r="P9544" i="1"/>
  <c r="Q9544" i="1" s="1"/>
  <c r="P9545" i="1"/>
  <c r="Q9545" i="1" s="1"/>
  <c r="P9546" i="1"/>
  <c r="Q9546" i="1" s="1"/>
  <c r="P9547" i="1"/>
  <c r="Q9547" i="1" s="1"/>
  <c r="P9548" i="1"/>
  <c r="Q9548" i="1" s="1"/>
  <c r="P9549" i="1"/>
  <c r="Q9549" i="1" s="1"/>
  <c r="P9550" i="1"/>
  <c r="Q9550" i="1" s="1"/>
  <c r="P9551" i="1"/>
  <c r="Q9551" i="1" s="1"/>
  <c r="P9552" i="1"/>
  <c r="Q9552" i="1" s="1"/>
  <c r="P9553" i="1"/>
  <c r="Q9553" i="1" s="1"/>
  <c r="P9554" i="1"/>
  <c r="Q9554" i="1" s="1"/>
  <c r="P9555" i="1"/>
  <c r="Q9555" i="1" s="1"/>
  <c r="P9556" i="1"/>
  <c r="Q9556" i="1" s="1"/>
  <c r="P9557" i="1"/>
  <c r="Q9557" i="1" s="1"/>
  <c r="P9558" i="1"/>
  <c r="Q9558" i="1" s="1"/>
  <c r="P9559" i="1"/>
  <c r="Q9559" i="1" s="1"/>
  <c r="P9560" i="1"/>
  <c r="Q9560" i="1" s="1"/>
  <c r="P9561" i="1"/>
  <c r="Q9561" i="1" s="1"/>
  <c r="P9562" i="1"/>
  <c r="Q9562" i="1" s="1"/>
  <c r="P9563" i="1"/>
  <c r="Q9563" i="1" s="1"/>
  <c r="P9564" i="1"/>
  <c r="Q9564" i="1" s="1"/>
  <c r="P9565" i="1"/>
  <c r="Q9565" i="1" s="1"/>
  <c r="P9566" i="1"/>
  <c r="Q9566" i="1" s="1"/>
  <c r="P9567" i="1"/>
  <c r="Q9567" i="1" s="1"/>
  <c r="P9568" i="1"/>
  <c r="Q9568" i="1" s="1"/>
  <c r="P9569" i="1"/>
  <c r="Q9569" i="1" s="1"/>
  <c r="P9570" i="1"/>
  <c r="Q9570" i="1" s="1"/>
  <c r="P9571" i="1"/>
  <c r="Q9571" i="1" s="1"/>
  <c r="P9572" i="1"/>
  <c r="Q9572" i="1" s="1"/>
  <c r="P9573" i="1"/>
  <c r="Q9573" i="1" s="1"/>
  <c r="P9574" i="1"/>
  <c r="Q9574" i="1" s="1"/>
  <c r="P9575" i="1"/>
  <c r="Q9575" i="1" s="1"/>
  <c r="P9576" i="1"/>
  <c r="Q9576" i="1" s="1"/>
  <c r="P9577" i="1"/>
  <c r="Q9577" i="1" s="1"/>
  <c r="P9578" i="1"/>
  <c r="Q9578" i="1" s="1"/>
  <c r="P9579" i="1"/>
  <c r="Q9579" i="1" s="1"/>
  <c r="P9580" i="1"/>
  <c r="Q9580" i="1" s="1"/>
  <c r="P9581" i="1"/>
  <c r="Q9581" i="1" s="1"/>
  <c r="P9582" i="1"/>
  <c r="Q9582" i="1" s="1"/>
  <c r="P9583" i="1"/>
  <c r="Q9583" i="1" s="1"/>
  <c r="P9584" i="1"/>
  <c r="Q9584" i="1" s="1"/>
  <c r="P9585" i="1"/>
  <c r="Q9585" i="1" s="1"/>
  <c r="P9586" i="1"/>
  <c r="Q9586" i="1" s="1"/>
  <c r="P9587" i="1"/>
  <c r="Q9587" i="1" s="1"/>
  <c r="P9588" i="1"/>
  <c r="Q9588" i="1" s="1"/>
  <c r="P9589" i="1"/>
  <c r="Q9589" i="1" s="1"/>
  <c r="P9590" i="1"/>
  <c r="Q9590" i="1" s="1"/>
  <c r="P9591" i="1"/>
  <c r="Q9591" i="1" s="1"/>
  <c r="P9592" i="1"/>
  <c r="Q9592" i="1" s="1"/>
  <c r="P9593" i="1"/>
  <c r="Q9593" i="1" s="1"/>
  <c r="P9594" i="1"/>
  <c r="Q9594" i="1" s="1"/>
  <c r="P9595" i="1"/>
  <c r="Q9595" i="1" s="1"/>
  <c r="P9596" i="1"/>
  <c r="Q9596" i="1" s="1"/>
  <c r="P9597" i="1"/>
  <c r="Q9597" i="1" s="1"/>
  <c r="P9598" i="1"/>
  <c r="Q9598" i="1" s="1"/>
  <c r="P9599" i="1"/>
  <c r="Q9599" i="1" s="1"/>
  <c r="P9600" i="1"/>
  <c r="Q9600" i="1" s="1"/>
  <c r="P9601" i="1"/>
  <c r="Q9601" i="1" s="1"/>
  <c r="P9602" i="1"/>
  <c r="Q9602" i="1" s="1"/>
  <c r="P9603" i="1"/>
  <c r="Q9603" i="1" s="1"/>
  <c r="P9604" i="1"/>
  <c r="Q9604" i="1" s="1"/>
  <c r="P9605" i="1"/>
  <c r="Q9605" i="1" s="1"/>
  <c r="P9606" i="1"/>
  <c r="Q9606" i="1" s="1"/>
  <c r="P9607" i="1"/>
  <c r="Q9607" i="1" s="1"/>
  <c r="P9608" i="1"/>
  <c r="Q9608" i="1" s="1"/>
  <c r="P9609" i="1"/>
  <c r="Q9609" i="1" s="1"/>
  <c r="P9610" i="1"/>
  <c r="Q9610" i="1" s="1"/>
  <c r="P9611" i="1"/>
  <c r="Q9611" i="1" s="1"/>
  <c r="P9612" i="1"/>
  <c r="Q9612" i="1" s="1"/>
  <c r="P9613" i="1"/>
  <c r="Q9613" i="1" s="1"/>
  <c r="P9614" i="1"/>
  <c r="Q9614" i="1" s="1"/>
  <c r="P9615" i="1"/>
  <c r="Q9615" i="1" s="1"/>
  <c r="P9616" i="1"/>
  <c r="Q9616" i="1" s="1"/>
  <c r="P9617" i="1"/>
  <c r="Q9617" i="1" s="1"/>
  <c r="P9618" i="1"/>
  <c r="Q9618" i="1" s="1"/>
  <c r="P9619" i="1"/>
  <c r="Q9619" i="1" s="1"/>
  <c r="P9620" i="1"/>
  <c r="Q9620" i="1" s="1"/>
  <c r="P9621" i="1"/>
  <c r="Q9621" i="1" s="1"/>
  <c r="P9622" i="1"/>
  <c r="Q9622" i="1" s="1"/>
  <c r="P9623" i="1"/>
  <c r="Q9623" i="1" s="1"/>
  <c r="P9624" i="1"/>
  <c r="Q9624" i="1" s="1"/>
  <c r="P9625" i="1"/>
  <c r="Q9625" i="1" s="1"/>
  <c r="P9626" i="1"/>
  <c r="Q9626" i="1" s="1"/>
  <c r="P9627" i="1"/>
  <c r="Q9627" i="1" s="1"/>
  <c r="P9628" i="1"/>
  <c r="Q9628" i="1" s="1"/>
  <c r="P9629" i="1"/>
  <c r="Q9629" i="1" s="1"/>
  <c r="P9630" i="1"/>
  <c r="Q9630" i="1" s="1"/>
  <c r="P9631" i="1"/>
  <c r="Q9631" i="1" s="1"/>
  <c r="P9632" i="1"/>
  <c r="Q9632" i="1" s="1"/>
  <c r="P9633" i="1"/>
  <c r="Q9633" i="1" s="1"/>
  <c r="P9634" i="1"/>
  <c r="Q9634" i="1" s="1"/>
  <c r="P9635" i="1"/>
  <c r="Q9635" i="1" s="1"/>
  <c r="P9636" i="1"/>
  <c r="Q9636" i="1" s="1"/>
  <c r="P9637" i="1"/>
  <c r="Q9637" i="1" s="1"/>
  <c r="P9638" i="1"/>
  <c r="Q9638" i="1" s="1"/>
  <c r="P9639" i="1"/>
  <c r="Q9639" i="1" s="1"/>
  <c r="P9640" i="1"/>
  <c r="Q9640" i="1" s="1"/>
  <c r="P9641" i="1"/>
  <c r="Q9641" i="1" s="1"/>
  <c r="P9642" i="1"/>
  <c r="Q9642" i="1" s="1"/>
  <c r="P9643" i="1"/>
  <c r="Q9643" i="1" s="1"/>
  <c r="P9644" i="1"/>
  <c r="Q9644" i="1" s="1"/>
  <c r="P9645" i="1"/>
  <c r="Q9645" i="1" s="1"/>
  <c r="P9646" i="1"/>
  <c r="Q9646" i="1" s="1"/>
  <c r="P9647" i="1"/>
  <c r="Q9647" i="1" s="1"/>
  <c r="P9648" i="1"/>
  <c r="Q9648" i="1" s="1"/>
  <c r="P9649" i="1"/>
  <c r="Q9649" i="1" s="1"/>
  <c r="P9650" i="1"/>
  <c r="Q9650" i="1" s="1"/>
  <c r="P9651" i="1"/>
  <c r="Q9651" i="1" s="1"/>
  <c r="P9652" i="1"/>
  <c r="Q9652" i="1" s="1"/>
  <c r="P9653" i="1"/>
  <c r="Q9653" i="1" s="1"/>
  <c r="P9654" i="1"/>
  <c r="Q9654" i="1" s="1"/>
  <c r="P9655" i="1"/>
  <c r="Q9655" i="1" s="1"/>
  <c r="P9656" i="1"/>
  <c r="Q9656" i="1" s="1"/>
  <c r="P9657" i="1"/>
  <c r="Q9657" i="1" s="1"/>
  <c r="P9658" i="1"/>
  <c r="Q9658" i="1" s="1"/>
  <c r="P9659" i="1"/>
  <c r="Q9659" i="1" s="1"/>
  <c r="P9660" i="1"/>
  <c r="Q9660" i="1" s="1"/>
  <c r="P9661" i="1"/>
  <c r="Q9661" i="1" s="1"/>
  <c r="P9662" i="1"/>
  <c r="Q9662" i="1" s="1"/>
  <c r="P9663" i="1"/>
  <c r="Q9663" i="1" s="1"/>
  <c r="P9664" i="1"/>
  <c r="Q9664" i="1" s="1"/>
  <c r="P9665" i="1"/>
  <c r="Q9665" i="1" s="1"/>
  <c r="P9666" i="1"/>
  <c r="Q9666" i="1" s="1"/>
  <c r="P9667" i="1"/>
  <c r="Q9667" i="1" s="1"/>
  <c r="P9668" i="1"/>
  <c r="Q9668" i="1" s="1"/>
  <c r="P9669" i="1"/>
  <c r="Q9669" i="1" s="1"/>
  <c r="P9670" i="1"/>
  <c r="Q9670" i="1" s="1"/>
  <c r="P9671" i="1"/>
  <c r="Q9671" i="1" s="1"/>
  <c r="P9672" i="1"/>
  <c r="Q9672" i="1" s="1"/>
  <c r="P9673" i="1"/>
  <c r="Q9673" i="1" s="1"/>
  <c r="P9674" i="1"/>
  <c r="Q9674" i="1" s="1"/>
  <c r="P9675" i="1"/>
  <c r="Q9675" i="1" s="1"/>
  <c r="P9676" i="1"/>
  <c r="Q9676" i="1" s="1"/>
  <c r="P9677" i="1"/>
  <c r="Q9677" i="1" s="1"/>
  <c r="P9678" i="1"/>
  <c r="Q9678" i="1" s="1"/>
  <c r="P9679" i="1"/>
  <c r="Q9679" i="1" s="1"/>
  <c r="P9680" i="1"/>
  <c r="Q9680" i="1" s="1"/>
  <c r="P9681" i="1"/>
  <c r="Q9681" i="1" s="1"/>
  <c r="P9682" i="1"/>
  <c r="Q9682" i="1" s="1"/>
  <c r="P9683" i="1"/>
  <c r="Q9683" i="1" s="1"/>
  <c r="P9684" i="1"/>
  <c r="Q9684" i="1" s="1"/>
  <c r="P9685" i="1"/>
  <c r="Q9685" i="1" s="1"/>
  <c r="P9686" i="1"/>
  <c r="Q9686" i="1" s="1"/>
  <c r="P9687" i="1"/>
  <c r="Q9687" i="1" s="1"/>
  <c r="P9688" i="1"/>
  <c r="Q9688" i="1" s="1"/>
  <c r="P9689" i="1"/>
  <c r="Q9689" i="1" s="1"/>
  <c r="P9690" i="1"/>
  <c r="Q9690" i="1" s="1"/>
  <c r="P9691" i="1"/>
  <c r="Q9691" i="1" s="1"/>
  <c r="P9692" i="1"/>
  <c r="Q9692" i="1" s="1"/>
  <c r="P9693" i="1"/>
  <c r="Q9693" i="1" s="1"/>
  <c r="P9694" i="1"/>
  <c r="Q9694" i="1" s="1"/>
  <c r="P9695" i="1"/>
  <c r="Q9695" i="1" s="1"/>
  <c r="P9696" i="1"/>
  <c r="Q9696" i="1" s="1"/>
  <c r="P9697" i="1"/>
  <c r="Q9697" i="1" s="1"/>
  <c r="P9698" i="1"/>
  <c r="Q9698" i="1" s="1"/>
  <c r="P9699" i="1"/>
  <c r="Q9699" i="1" s="1"/>
  <c r="P9700" i="1"/>
  <c r="Q9700" i="1" s="1"/>
  <c r="P9701" i="1"/>
  <c r="Q9701" i="1" s="1"/>
  <c r="P9702" i="1"/>
  <c r="Q9702" i="1" s="1"/>
  <c r="P9703" i="1"/>
  <c r="Q9703" i="1" s="1"/>
  <c r="P9704" i="1"/>
  <c r="Q9704" i="1" s="1"/>
  <c r="P9705" i="1"/>
  <c r="Q9705" i="1" s="1"/>
  <c r="P9706" i="1"/>
  <c r="Q9706" i="1" s="1"/>
  <c r="P9707" i="1"/>
  <c r="Q9707" i="1" s="1"/>
  <c r="P9708" i="1"/>
  <c r="Q9708" i="1" s="1"/>
  <c r="P9709" i="1"/>
  <c r="Q9709" i="1" s="1"/>
  <c r="P9710" i="1"/>
  <c r="Q9710" i="1" s="1"/>
  <c r="P9711" i="1"/>
  <c r="Q9711" i="1" s="1"/>
  <c r="P9712" i="1"/>
  <c r="Q9712" i="1" s="1"/>
  <c r="P9713" i="1"/>
  <c r="Q9713" i="1" s="1"/>
  <c r="P9714" i="1"/>
  <c r="Q9714" i="1" s="1"/>
  <c r="P9715" i="1"/>
  <c r="Q9715" i="1" s="1"/>
  <c r="P9716" i="1"/>
  <c r="Q9716" i="1" s="1"/>
  <c r="P9717" i="1"/>
  <c r="Q9717" i="1" s="1"/>
  <c r="P9718" i="1"/>
  <c r="Q9718" i="1" s="1"/>
  <c r="P9719" i="1"/>
  <c r="Q9719" i="1" s="1"/>
  <c r="P9720" i="1"/>
  <c r="Q9720" i="1" s="1"/>
  <c r="P9721" i="1"/>
  <c r="Q9721" i="1" s="1"/>
  <c r="P9722" i="1"/>
  <c r="Q9722" i="1" s="1"/>
  <c r="P9723" i="1"/>
  <c r="Q9723" i="1" s="1"/>
  <c r="P9724" i="1"/>
  <c r="Q9724" i="1" s="1"/>
  <c r="P9725" i="1"/>
  <c r="Q9725" i="1" s="1"/>
  <c r="P9726" i="1"/>
  <c r="Q9726" i="1" s="1"/>
  <c r="P9727" i="1"/>
  <c r="Q9727" i="1" s="1"/>
  <c r="P9728" i="1"/>
  <c r="Q9728" i="1" s="1"/>
  <c r="P9729" i="1"/>
  <c r="Q9729" i="1" s="1"/>
  <c r="P9730" i="1"/>
  <c r="Q9730" i="1" s="1"/>
  <c r="P9731" i="1"/>
  <c r="Q9731" i="1" s="1"/>
  <c r="P9732" i="1"/>
  <c r="Q9732" i="1" s="1"/>
  <c r="P9733" i="1"/>
  <c r="Q9733" i="1" s="1"/>
  <c r="P9734" i="1"/>
  <c r="Q9734" i="1" s="1"/>
  <c r="P9735" i="1"/>
  <c r="Q9735" i="1" s="1"/>
  <c r="P9736" i="1"/>
  <c r="Q9736" i="1" s="1"/>
  <c r="P9737" i="1"/>
  <c r="Q9737" i="1" s="1"/>
  <c r="P9738" i="1"/>
  <c r="Q9738" i="1" s="1"/>
  <c r="P9739" i="1"/>
  <c r="Q9739" i="1" s="1"/>
  <c r="P9740" i="1"/>
  <c r="Q9740" i="1" s="1"/>
  <c r="P9741" i="1"/>
  <c r="Q9741" i="1" s="1"/>
  <c r="P9742" i="1"/>
  <c r="Q9742" i="1" s="1"/>
  <c r="P9743" i="1"/>
  <c r="Q9743" i="1" s="1"/>
  <c r="P9744" i="1"/>
  <c r="Q9744" i="1" s="1"/>
  <c r="P9745" i="1"/>
  <c r="Q9745" i="1" s="1"/>
  <c r="P9746" i="1"/>
  <c r="Q9746" i="1" s="1"/>
  <c r="P9747" i="1"/>
  <c r="Q9747" i="1" s="1"/>
  <c r="P9748" i="1"/>
  <c r="Q9748" i="1" s="1"/>
  <c r="P9749" i="1"/>
  <c r="Q9749" i="1" s="1"/>
  <c r="P9750" i="1"/>
  <c r="Q9750" i="1" s="1"/>
  <c r="P9751" i="1"/>
  <c r="Q9751" i="1" s="1"/>
  <c r="P9752" i="1"/>
  <c r="Q9752" i="1" s="1"/>
  <c r="P9753" i="1"/>
  <c r="Q9753" i="1" s="1"/>
  <c r="P9754" i="1"/>
  <c r="Q9754" i="1" s="1"/>
  <c r="P9755" i="1"/>
  <c r="Q9755" i="1" s="1"/>
  <c r="P9756" i="1"/>
  <c r="Q9756" i="1" s="1"/>
  <c r="P9757" i="1"/>
  <c r="Q9757" i="1" s="1"/>
  <c r="P9758" i="1"/>
  <c r="Q9758" i="1" s="1"/>
  <c r="P9759" i="1"/>
  <c r="Q9759" i="1" s="1"/>
  <c r="P9760" i="1"/>
  <c r="Q9760" i="1" s="1"/>
  <c r="P9761" i="1"/>
  <c r="Q9761" i="1" s="1"/>
  <c r="P9762" i="1"/>
  <c r="Q9762" i="1" s="1"/>
  <c r="P9763" i="1"/>
  <c r="Q9763" i="1" s="1"/>
  <c r="P9764" i="1"/>
  <c r="Q9764" i="1" s="1"/>
  <c r="P9765" i="1"/>
  <c r="Q9765" i="1" s="1"/>
  <c r="P9766" i="1"/>
  <c r="Q9766" i="1" s="1"/>
  <c r="P9767" i="1"/>
  <c r="Q9767" i="1" s="1"/>
  <c r="P9768" i="1"/>
  <c r="Q9768" i="1" s="1"/>
  <c r="P9769" i="1"/>
  <c r="Q9769" i="1" s="1"/>
  <c r="P9770" i="1"/>
  <c r="Q9770" i="1" s="1"/>
  <c r="P9771" i="1"/>
  <c r="Q9771" i="1" s="1"/>
  <c r="P9772" i="1"/>
  <c r="Q9772" i="1" s="1"/>
  <c r="P9773" i="1"/>
  <c r="Q9773" i="1" s="1"/>
  <c r="P9774" i="1"/>
  <c r="Q9774" i="1" s="1"/>
  <c r="P9775" i="1"/>
  <c r="Q9775" i="1" s="1"/>
  <c r="P9776" i="1"/>
  <c r="Q9776" i="1" s="1"/>
  <c r="P9777" i="1"/>
  <c r="Q9777" i="1" s="1"/>
  <c r="P9778" i="1"/>
  <c r="Q9778" i="1" s="1"/>
  <c r="P9779" i="1"/>
  <c r="Q9779" i="1" s="1"/>
  <c r="P9780" i="1"/>
  <c r="Q9780" i="1" s="1"/>
  <c r="P9781" i="1"/>
  <c r="Q9781" i="1" s="1"/>
  <c r="P9782" i="1"/>
  <c r="Q9782" i="1" s="1"/>
  <c r="P9783" i="1"/>
  <c r="Q9783" i="1" s="1"/>
  <c r="P9784" i="1"/>
  <c r="Q9784" i="1" s="1"/>
  <c r="P9785" i="1"/>
  <c r="Q9785" i="1" s="1"/>
  <c r="P9786" i="1"/>
  <c r="Q9786" i="1" s="1"/>
  <c r="P9787" i="1"/>
  <c r="Q9787" i="1" s="1"/>
  <c r="P9788" i="1"/>
  <c r="Q9788" i="1" s="1"/>
  <c r="P9789" i="1"/>
  <c r="Q9789" i="1" s="1"/>
  <c r="P9790" i="1"/>
  <c r="Q9790" i="1" s="1"/>
  <c r="P9791" i="1"/>
  <c r="Q9791" i="1" s="1"/>
  <c r="P9792" i="1"/>
  <c r="Q9792" i="1" s="1"/>
  <c r="P9793" i="1"/>
  <c r="Q9793" i="1" s="1"/>
  <c r="P9794" i="1"/>
  <c r="Q9794" i="1" s="1"/>
  <c r="P9795" i="1"/>
  <c r="Q9795" i="1" s="1"/>
  <c r="P9796" i="1"/>
  <c r="Q9796" i="1" s="1"/>
  <c r="P9797" i="1"/>
  <c r="Q9797" i="1" s="1"/>
  <c r="P9798" i="1"/>
  <c r="Q9798" i="1" s="1"/>
  <c r="P9799" i="1"/>
  <c r="Q9799" i="1" s="1"/>
  <c r="P9800" i="1"/>
  <c r="Q9800" i="1" s="1"/>
  <c r="P9801" i="1"/>
  <c r="Q9801" i="1" s="1"/>
  <c r="P9802" i="1"/>
  <c r="Q9802" i="1" s="1"/>
  <c r="P9803" i="1"/>
  <c r="Q9803" i="1" s="1"/>
  <c r="P9804" i="1"/>
  <c r="Q9804" i="1" s="1"/>
  <c r="P9805" i="1"/>
  <c r="Q9805" i="1" s="1"/>
  <c r="P9806" i="1"/>
  <c r="Q9806" i="1" s="1"/>
  <c r="P9807" i="1"/>
  <c r="Q9807" i="1" s="1"/>
  <c r="P9808" i="1"/>
  <c r="Q9808" i="1" s="1"/>
  <c r="P9809" i="1"/>
  <c r="Q9809" i="1" s="1"/>
  <c r="P9810" i="1"/>
  <c r="Q9810" i="1" s="1"/>
  <c r="P9811" i="1"/>
  <c r="Q9811" i="1" s="1"/>
  <c r="P9812" i="1"/>
  <c r="Q9812" i="1" s="1"/>
  <c r="P9813" i="1"/>
  <c r="Q9813" i="1" s="1"/>
  <c r="P9814" i="1"/>
  <c r="Q9814" i="1" s="1"/>
  <c r="P9815" i="1"/>
  <c r="Q9815" i="1" s="1"/>
  <c r="P9816" i="1"/>
  <c r="Q9816" i="1" s="1"/>
  <c r="P9817" i="1"/>
  <c r="Q9817" i="1" s="1"/>
  <c r="P9818" i="1"/>
  <c r="Q9818" i="1" s="1"/>
  <c r="P9819" i="1"/>
  <c r="Q9819" i="1" s="1"/>
  <c r="P9820" i="1"/>
  <c r="Q9820" i="1" s="1"/>
  <c r="P9821" i="1"/>
  <c r="Q9821" i="1" s="1"/>
  <c r="P9822" i="1"/>
  <c r="Q9822" i="1" s="1"/>
  <c r="P9823" i="1"/>
  <c r="Q9823" i="1" s="1"/>
  <c r="P9824" i="1"/>
  <c r="Q9824" i="1" s="1"/>
  <c r="P9825" i="1"/>
  <c r="Q9825" i="1" s="1"/>
  <c r="P9826" i="1"/>
  <c r="Q9826" i="1" s="1"/>
  <c r="P9827" i="1"/>
  <c r="Q9827" i="1" s="1"/>
  <c r="P9828" i="1"/>
  <c r="Q9828" i="1" s="1"/>
  <c r="P9829" i="1"/>
  <c r="Q9829" i="1" s="1"/>
  <c r="P9830" i="1"/>
  <c r="Q9830" i="1" s="1"/>
  <c r="P9831" i="1"/>
  <c r="Q9831" i="1" s="1"/>
  <c r="P9832" i="1"/>
  <c r="Q9832" i="1" s="1"/>
  <c r="P9833" i="1"/>
  <c r="Q9833" i="1" s="1"/>
  <c r="P9834" i="1"/>
  <c r="Q9834" i="1" s="1"/>
  <c r="P9835" i="1"/>
  <c r="Q9835" i="1" s="1"/>
  <c r="P9836" i="1"/>
  <c r="Q9836" i="1" s="1"/>
  <c r="P9837" i="1"/>
  <c r="Q9837" i="1" s="1"/>
  <c r="P9838" i="1"/>
  <c r="Q9838" i="1" s="1"/>
  <c r="P9839" i="1"/>
  <c r="Q9839" i="1" s="1"/>
  <c r="P9840" i="1"/>
  <c r="Q9840" i="1" s="1"/>
  <c r="P9841" i="1"/>
  <c r="Q9841" i="1" s="1"/>
  <c r="P9842" i="1"/>
  <c r="Q9842" i="1" s="1"/>
  <c r="P9843" i="1"/>
  <c r="Q9843" i="1" s="1"/>
  <c r="P9844" i="1"/>
  <c r="Q9844" i="1" s="1"/>
  <c r="P9845" i="1"/>
  <c r="Q9845" i="1" s="1"/>
  <c r="P9846" i="1"/>
  <c r="Q9846" i="1" s="1"/>
  <c r="P9847" i="1"/>
  <c r="Q9847" i="1" s="1"/>
  <c r="P9848" i="1"/>
  <c r="Q9848" i="1" s="1"/>
  <c r="P9849" i="1"/>
  <c r="Q9849" i="1" s="1"/>
  <c r="P9850" i="1"/>
  <c r="Q9850" i="1" s="1"/>
  <c r="P9851" i="1"/>
  <c r="Q9851" i="1" s="1"/>
  <c r="P9852" i="1"/>
  <c r="Q9852" i="1" s="1"/>
  <c r="P9853" i="1"/>
  <c r="Q9853" i="1" s="1"/>
  <c r="P9854" i="1"/>
  <c r="Q9854" i="1" s="1"/>
  <c r="P9855" i="1"/>
  <c r="Q9855" i="1" s="1"/>
  <c r="P9856" i="1"/>
  <c r="Q9856" i="1" s="1"/>
  <c r="P9857" i="1"/>
  <c r="Q9857" i="1" s="1"/>
  <c r="P9858" i="1"/>
  <c r="Q9858" i="1" s="1"/>
  <c r="P9859" i="1"/>
  <c r="Q9859" i="1" s="1"/>
  <c r="P9860" i="1"/>
  <c r="Q9860" i="1" s="1"/>
  <c r="P9861" i="1"/>
  <c r="Q9861" i="1" s="1"/>
  <c r="P9862" i="1"/>
  <c r="Q9862" i="1" s="1"/>
  <c r="P9863" i="1"/>
  <c r="Q9863" i="1" s="1"/>
  <c r="P9864" i="1"/>
  <c r="Q9864" i="1" s="1"/>
  <c r="P9865" i="1"/>
  <c r="Q9865" i="1" s="1"/>
  <c r="P9866" i="1"/>
  <c r="Q9866" i="1" s="1"/>
  <c r="P9867" i="1"/>
  <c r="Q9867" i="1" s="1"/>
  <c r="P9868" i="1"/>
  <c r="Q9868" i="1" s="1"/>
  <c r="P9869" i="1"/>
  <c r="Q9869" i="1" s="1"/>
  <c r="P9870" i="1"/>
  <c r="Q9870" i="1" s="1"/>
  <c r="P9871" i="1"/>
  <c r="Q9871" i="1" s="1"/>
  <c r="P9872" i="1"/>
  <c r="Q9872" i="1" s="1"/>
  <c r="P9873" i="1"/>
  <c r="Q9873" i="1" s="1"/>
  <c r="P9874" i="1"/>
  <c r="Q9874" i="1" s="1"/>
  <c r="P9875" i="1"/>
  <c r="Q9875" i="1" s="1"/>
  <c r="P9876" i="1"/>
  <c r="Q9876" i="1" s="1"/>
  <c r="P9877" i="1"/>
  <c r="Q9877" i="1" s="1"/>
  <c r="P9878" i="1"/>
  <c r="Q9878" i="1" s="1"/>
  <c r="P9879" i="1"/>
  <c r="Q9879" i="1" s="1"/>
  <c r="P9880" i="1"/>
  <c r="Q9880" i="1" s="1"/>
  <c r="P9881" i="1"/>
  <c r="Q9881" i="1" s="1"/>
  <c r="P9882" i="1"/>
  <c r="Q9882" i="1" s="1"/>
  <c r="P9883" i="1"/>
  <c r="Q9883" i="1" s="1"/>
  <c r="P9884" i="1"/>
  <c r="Q9884" i="1" s="1"/>
  <c r="P9885" i="1"/>
  <c r="Q9885" i="1" s="1"/>
  <c r="P9886" i="1"/>
  <c r="Q9886" i="1" s="1"/>
  <c r="P9887" i="1"/>
  <c r="Q9887" i="1" s="1"/>
  <c r="P9888" i="1"/>
  <c r="Q9888" i="1" s="1"/>
  <c r="P9889" i="1"/>
  <c r="Q9889" i="1" s="1"/>
  <c r="P9890" i="1"/>
  <c r="Q9890" i="1" s="1"/>
  <c r="P9891" i="1"/>
  <c r="Q9891" i="1" s="1"/>
  <c r="P9892" i="1"/>
  <c r="Q9892" i="1" s="1"/>
  <c r="P9893" i="1"/>
  <c r="Q9893" i="1" s="1"/>
  <c r="P9894" i="1"/>
  <c r="Q9894" i="1" s="1"/>
  <c r="P9895" i="1"/>
  <c r="Q9895" i="1" s="1"/>
  <c r="P9896" i="1"/>
  <c r="Q9896" i="1" s="1"/>
  <c r="P9897" i="1"/>
  <c r="Q9897" i="1" s="1"/>
  <c r="P9898" i="1"/>
  <c r="Q9898" i="1" s="1"/>
  <c r="P9899" i="1"/>
  <c r="Q9899" i="1" s="1"/>
  <c r="P9900" i="1"/>
  <c r="Q9900" i="1" s="1"/>
  <c r="P9901" i="1"/>
  <c r="Q9901" i="1" s="1"/>
  <c r="P9902" i="1"/>
  <c r="Q9902" i="1" s="1"/>
  <c r="P9903" i="1"/>
  <c r="Q9903" i="1" s="1"/>
  <c r="P9904" i="1"/>
  <c r="Q9904" i="1" s="1"/>
  <c r="P9905" i="1"/>
  <c r="Q9905" i="1" s="1"/>
  <c r="P9906" i="1"/>
  <c r="Q9906" i="1" s="1"/>
  <c r="P9907" i="1"/>
  <c r="Q9907" i="1" s="1"/>
  <c r="P9908" i="1"/>
  <c r="Q9908" i="1" s="1"/>
  <c r="P9909" i="1"/>
  <c r="Q9909" i="1" s="1"/>
  <c r="P9910" i="1"/>
  <c r="Q9910" i="1" s="1"/>
  <c r="P9911" i="1"/>
  <c r="Q9911" i="1" s="1"/>
  <c r="P9912" i="1"/>
  <c r="Q9912" i="1" s="1"/>
  <c r="P9913" i="1"/>
  <c r="Q9913" i="1" s="1"/>
  <c r="P9914" i="1"/>
  <c r="Q9914" i="1" s="1"/>
  <c r="P9915" i="1"/>
  <c r="Q9915" i="1" s="1"/>
  <c r="P9916" i="1"/>
  <c r="Q9916" i="1" s="1"/>
  <c r="P9917" i="1"/>
  <c r="Q9917" i="1" s="1"/>
  <c r="P9918" i="1"/>
  <c r="Q9918" i="1" s="1"/>
  <c r="P9919" i="1"/>
  <c r="Q9919" i="1" s="1"/>
  <c r="P9920" i="1"/>
  <c r="Q9920" i="1" s="1"/>
  <c r="P9921" i="1"/>
  <c r="Q9921" i="1" s="1"/>
  <c r="P9922" i="1"/>
  <c r="Q9922" i="1" s="1"/>
  <c r="P9923" i="1"/>
  <c r="Q9923" i="1" s="1"/>
  <c r="P9924" i="1"/>
  <c r="Q9924" i="1" s="1"/>
  <c r="P9925" i="1"/>
  <c r="Q9925" i="1" s="1"/>
  <c r="P9926" i="1"/>
  <c r="Q9926" i="1" s="1"/>
  <c r="P9927" i="1"/>
  <c r="Q9927" i="1" s="1"/>
  <c r="P9928" i="1"/>
  <c r="Q9928" i="1" s="1"/>
  <c r="P9929" i="1"/>
  <c r="Q9929" i="1" s="1"/>
  <c r="P9930" i="1"/>
  <c r="Q9930" i="1" s="1"/>
  <c r="P9931" i="1"/>
  <c r="Q9931" i="1" s="1"/>
  <c r="P9932" i="1"/>
  <c r="Q9932" i="1" s="1"/>
  <c r="P9933" i="1"/>
  <c r="Q9933" i="1" s="1"/>
  <c r="P9934" i="1"/>
  <c r="Q9934" i="1" s="1"/>
  <c r="P9935" i="1"/>
  <c r="Q9935" i="1" s="1"/>
  <c r="P9936" i="1"/>
  <c r="Q9936" i="1" s="1"/>
  <c r="P9937" i="1"/>
  <c r="Q9937" i="1" s="1"/>
  <c r="P9938" i="1"/>
  <c r="Q9938" i="1" s="1"/>
  <c r="P9939" i="1"/>
  <c r="Q9939" i="1" s="1"/>
  <c r="P9940" i="1"/>
  <c r="Q9940" i="1" s="1"/>
  <c r="P9941" i="1"/>
  <c r="Q9941" i="1" s="1"/>
  <c r="P9942" i="1"/>
  <c r="Q9942" i="1" s="1"/>
  <c r="P9943" i="1"/>
  <c r="Q9943" i="1" s="1"/>
  <c r="P9944" i="1"/>
  <c r="Q9944" i="1" s="1"/>
  <c r="P9945" i="1"/>
  <c r="Q9945" i="1" s="1"/>
  <c r="P9946" i="1"/>
  <c r="Q9946" i="1" s="1"/>
  <c r="P9947" i="1"/>
  <c r="Q9947" i="1" s="1"/>
  <c r="P9948" i="1"/>
  <c r="Q9948" i="1" s="1"/>
  <c r="P9949" i="1"/>
  <c r="Q9949" i="1" s="1"/>
  <c r="P9950" i="1"/>
  <c r="Q9950" i="1" s="1"/>
  <c r="P9951" i="1"/>
  <c r="Q9951" i="1" s="1"/>
  <c r="P9952" i="1"/>
  <c r="Q9952" i="1" s="1"/>
  <c r="P9953" i="1"/>
  <c r="Q9953" i="1" s="1"/>
  <c r="P9954" i="1"/>
  <c r="Q9954" i="1" s="1"/>
  <c r="P9955" i="1"/>
  <c r="Q9955" i="1" s="1"/>
  <c r="P9956" i="1"/>
  <c r="Q9956" i="1" s="1"/>
  <c r="P9957" i="1"/>
  <c r="Q9957" i="1" s="1"/>
  <c r="P9958" i="1"/>
  <c r="Q9958" i="1" s="1"/>
  <c r="P9959" i="1"/>
  <c r="Q9959" i="1" s="1"/>
  <c r="P9960" i="1"/>
  <c r="Q9960" i="1" s="1"/>
  <c r="P9961" i="1"/>
  <c r="Q9961" i="1" s="1"/>
  <c r="P9962" i="1"/>
  <c r="Q9962" i="1" s="1"/>
  <c r="P9963" i="1"/>
  <c r="Q9963" i="1" s="1"/>
  <c r="P9964" i="1"/>
  <c r="Q9964" i="1" s="1"/>
  <c r="P9965" i="1"/>
  <c r="Q9965" i="1" s="1"/>
  <c r="P9966" i="1"/>
  <c r="Q9966" i="1" s="1"/>
  <c r="P9967" i="1"/>
  <c r="Q9967" i="1" s="1"/>
  <c r="P9968" i="1"/>
  <c r="Q9968" i="1" s="1"/>
  <c r="P9969" i="1"/>
  <c r="Q9969" i="1" s="1"/>
  <c r="P9970" i="1"/>
  <c r="Q9970" i="1" s="1"/>
  <c r="P9971" i="1"/>
  <c r="Q9971" i="1" s="1"/>
  <c r="P9972" i="1"/>
  <c r="Q9972" i="1" s="1"/>
  <c r="P9973" i="1"/>
  <c r="Q9973" i="1" s="1"/>
  <c r="P9974" i="1"/>
  <c r="Q9974" i="1" s="1"/>
  <c r="P9975" i="1"/>
  <c r="Q9975" i="1" s="1"/>
  <c r="P9976" i="1"/>
  <c r="Q9976" i="1" s="1"/>
  <c r="P9977" i="1"/>
  <c r="Q9977" i="1" s="1"/>
  <c r="P9978" i="1"/>
  <c r="Q9978" i="1" s="1"/>
  <c r="P9979" i="1"/>
  <c r="Q9979" i="1" s="1"/>
  <c r="P9980" i="1"/>
  <c r="Q9980" i="1" s="1"/>
  <c r="P9981" i="1"/>
  <c r="Q9981" i="1" s="1"/>
  <c r="P9982" i="1"/>
  <c r="Q9982" i="1" s="1"/>
  <c r="P9983" i="1"/>
  <c r="Q9983" i="1" s="1"/>
  <c r="P9984" i="1"/>
  <c r="Q9984" i="1" s="1"/>
  <c r="P9985" i="1"/>
  <c r="Q9985" i="1" s="1"/>
  <c r="P9986" i="1"/>
  <c r="Q9986" i="1" s="1"/>
  <c r="P9987" i="1"/>
  <c r="Q9987" i="1" s="1"/>
  <c r="P9988" i="1"/>
  <c r="Q9988" i="1" s="1"/>
  <c r="P9989" i="1"/>
  <c r="Q9989" i="1" s="1"/>
  <c r="P9990" i="1"/>
  <c r="Q9990" i="1" s="1"/>
  <c r="P9991" i="1"/>
  <c r="Q9991" i="1" s="1"/>
  <c r="P9992" i="1"/>
  <c r="Q9992" i="1" s="1"/>
  <c r="P9993" i="1"/>
  <c r="Q9993" i="1" s="1"/>
  <c r="P9994" i="1"/>
  <c r="Q9994" i="1" s="1"/>
  <c r="P9995" i="1"/>
  <c r="Q9995" i="1" s="1"/>
  <c r="P9996" i="1"/>
  <c r="Q9996" i="1" s="1"/>
  <c r="P9997" i="1"/>
  <c r="Q9997" i="1" s="1"/>
  <c r="P9998" i="1"/>
  <c r="Q9998" i="1" s="1"/>
  <c r="P9999" i="1"/>
  <c r="Q9999" i="1" s="1"/>
  <c r="P10000" i="1"/>
  <c r="Q10000" i="1" s="1"/>
  <c r="P10001" i="1"/>
  <c r="Q100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<sst xmlns="http://schemas.openxmlformats.org/spreadsheetml/2006/main" count="70132" uniqueCount="461">
  <si>
    <t>Order_ID</t>
  </si>
  <si>
    <t>Product_Name</t>
  </si>
  <si>
    <t>Category</t>
  </si>
  <si>
    <t>Supplier</t>
  </si>
  <si>
    <t>Warehouse_Location</t>
  </si>
  <si>
    <t>Order_Date</t>
  </si>
  <si>
    <t>Delivery_Date</t>
  </si>
  <si>
    <t>Order_Quantity</t>
  </si>
  <si>
    <t>Unit_Cost</t>
  </si>
  <si>
    <t>Total_Cost</t>
  </si>
  <si>
    <t>Shipping_Cost</t>
  </si>
  <si>
    <t>Inventory_Level</t>
  </si>
  <si>
    <t>Delivery_Status</t>
  </si>
  <si>
    <t>Region</t>
  </si>
  <si>
    <t>Operational_Profit</t>
  </si>
  <si>
    <t>Keyboard</t>
  </si>
  <si>
    <t>Electronics</t>
  </si>
  <si>
    <t>PrimeSource</t>
  </si>
  <si>
    <t>Delhi</t>
  </si>
  <si>
    <t>2023-09-19</t>
  </si>
  <si>
    <t>2023-09-29</t>
  </si>
  <si>
    <t>Pending</t>
  </si>
  <si>
    <t>North</t>
  </si>
  <si>
    <t>Tablet</t>
  </si>
  <si>
    <t>Office Equipment</t>
  </si>
  <si>
    <t>FastLogistics</t>
  </si>
  <si>
    <t>Chennai</t>
  </si>
  <si>
    <t>2023-07-27</t>
  </si>
  <si>
    <t>2023-07-30</t>
  </si>
  <si>
    <t>Delivered</t>
  </si>
  <si>
    <t>Central</t>
  </si>
  <si>
    <t>Laptop</t>
  </si>
  <si>
    <t>NextSupply</t>
  </si>
  <si>
    <t>2023-05-07</t>
  </si>
  <si>
    <t>2023-05-12</t>
  </si>
  <si>
    <t>Delayed</t>
  </si>
  <si>
    <t>West</t>
  </si>
  <si>
    <t>Mobile</t>
  </si>
  <si>
    <t>Accessories</t>
  </si>
  <si>
    <t>GlobalTrade</t>
  </si>
  <si>
    <t>2023-04-17</t>
  </si>
  <si>
    <t>2023-04-22</t>
  </si>
  <si>
    <t>Cancelled</t>
  </si>
  <si>
    <t>South</t>
  </si>
  <si>
    <t>Monitor</t>
  </si>
  <si>
    <t>SupplyCo</t>
  </si>
  <si>
    <t>Hyderabad</t>
  </si>
  <si>
    <t>2023-07-31</t>
  </si>
  <si>
    <t>2023-08-15</t>
  </si>
  <si>
    <t>2023-07-08</t>
  </si>
  <si>
    <t>2023-07-22</t>
  </si>
  <si>
    <t>Printer</t>
  </si>
  <si>
    <t>Mumbai</t>
  </si>
  <si>
    <t>2023-10-06</t>
  </si>
  <si>
    <t>2023-10-13</t>
  </si>
  <si>
    <t>2023-08-03</t>
  </si>
  <si>
    <t>2023-08-12</t>
  </si>
  <si>
    <t>2023-04-20</t>
  </si>
  <si>
    <t>2023-04-29</t>
  </si>
  <si>
    <t>Mouse</t>
  </si>
  <si>
    <t>Bangalore</t>
  </si>
  <si>
    <t>2023-04-18</t>
  </si>
  <si>
    <t>2023-04-21</t>
  </si>
  <si>
    <t>2023-06-05</t>
  </si>
  <si>
    <t>2023-06-20</t>
  </si>
  <si>
    <t>Router</t>
  </si>
  <si>
    <t>2023-08-31</t>
  </si>
  <si>
    <t>2023-09-01</t>
  </si>
  <si>
    <t>2023-01-01</t>
  </si>
  <si>
    <t>2023-01-02</t>
  </si>
  <si>
    <t>East</t>
  </si>
  <si>
    <t>2023-11-30</t>
  </si>
  <si>
    <t>2023-12-11</t>
  </si>
  <si>
    <t>2023-10-21</t>
  </si>
  <si>
    <t>2023-11-01</t>
  </si>
  <si>
    <t>2023-10-30</t>
  </si>
  <si>
    <t>2023-11-09</t>
  </si>
  <si>
    <t>2023-10-05</t>
  </si>
  <si>
    <t>2023-10-07</t>
  </si>
  <si>
    <t>2023-03-07</t>
  </si>
  <si>
    <t>2023-03-08</t>
  </si>
  <si>
    <t>2023-04-27</t>
  </si>
  <si>
    <t>2023-05-08</t>
  </si>
  <si>
    <t>2023-09-13</t>
  </si>
  <si>
    <t>2023-09-16</t>
  </si>
  <si>
    <t>2023-04-24</t>
  </si>
  <si>
    <t>2024-01-01</t>
  </si>
  <si>
    <t>2024-01-13</t>
  </si>
  <si>
    <t>2023-07-07</t>
  </si>
  <si>
    <t>2023-07-09</t>
  </si>
  <si>
    <t>2023-08-10</t>
  </si>
  <si>
    <t>2023-04-11</t>
  </si>
  <si>
    <t>2023-08-29</t>
  </si>
  <si>
    <t>2023-01-07</t>
  </si>
  <si>
    <t>2023-01-21</t>
  </si>
  <si>
    <t>2023-11-20</t>
  </si>
  <si>
    <t>2023-11-26</t>
  </si>
  <si>
    <t>2023-07-16</t>
  </si>
  <si>
    <t>2023-07-17</t>
  </si>
  <si>
    <t>2023-06-04</t>
  </si>
  <si>
    <t>2023-06-13</t>
  </si>
  <si>
    <t>2023-03-11</t>
  </si>
  <si>
    <t>2023-03-12</t>
  </si>
  <si>
    <t>2023-03-19</t>
  </si>
  <si>
    <t>2023-03-21</t>
  </si>
  <si>
    <t>2023-03-26</t>
  </si>
  <si>
    <t>2023-12-06</t>
  </si>
  <si>
    <t>2023-04-28</t>
  </si>
  <si>
    <t>2023-05-13</t>
  </si>
  <si>
    <t>2023-08-25</t>
  </si>
  <si>
    <t>2023-02-22</t>
  </si>
  <si>
    <t>2023-03-03</t>
  </si>
  <si>
    <t>2023-08-24</t>
  </si>
  <si>
    <t>2023-09-06</t>
  </si>
  <si>
    <t>2023-11-06</t>
  </si>
  <si>
    <t>2023-11-15</t>
  </si>
  <si>
    <t>2023-09-09</t>
  </si>
  <si>
    <t>2023-09-22</t>
  </si>
  <si>
    <t>2023-12-09</t>
  </si>
  <si>
    <t>2023-12-14</t>
  </si>
  <si>
    <t>2023-05-30</t>
  </si>
  <si>
    <t>2023-06-06</t>
  </si>
  <si>
    <t>2023-10-29</t>
  </si>
  <si>
    <t>2023-11-12</t>
  </si>
  <si>
    <t>2023-05-19</t>
  </si>
  <si>
    <t>2023-05-21</t>
  </si>
  <si>
    <t>2023-02-05</t>
  </si>
  <si>
    <t>2023-02-09</t>
  </si>
  <si>
    <t>2023-08-22</t>
  </si>
  <si>
    <t>2023-08-30</t>
  </si>
  <si>
    <t>2023-07-18</t>
  </si>
  <si>
    <t>2023-07-24</t>
  </si>
  <si>
    <t>2023-11-17</t>
  </si>
  <si>
    <t>2023-11-19</t>
  </si>
  <si>
    <t>2023-09-21</t>
  </si>
  <si>
    <t>2023-09-27</t>
  </si>
  <si>
    <t>2023-08-01</t>
  </si>
  <si>
    <t>2023-08-06</t>
  </si>
  <si>
    <t>2023-01-20</t>
  </si>
  <si>
    <t>2023-01-25</t>
  </si>
  <si>
    <t>2023-03-13</t>
  </si>
  <si>
    <t>2023-05-04</t>
  </si>
  <si>
    <t>2023-11-07</t>
  </si>
  <si>
    <t>2023-10-03</t>
  </si>
  <si>
    <t>2023-05-23</t>
  </si>
  <si>
    <t>2023-06-03</t>
  </si>
  <si>
    <t>2023-10-01</t>
  </si>
  <si>
    <t>2023-08-09</t>
  </si>
  <si>
    <t>2023-08-13</t>
  </si>
  <si>
    <t>2023-12-25</t>
  </si>
  <si>
    <t>2023-12-28</t>
  </si>
  <si>
    <t>2023-08-20</t>
  </si>
  <si>
    <t>2023-02-18</t>
  </si>
  <si>
    <t>2023-02-25</t>
  </si>
  <si>
    <t>2023-01-29</t>
  </si>
  <si>
    <t>2023-02-07</t>
  </si>
  <si>
    <t>2023-05-27</t>
  </si>
  <si>
    <t>2023-02-13</t>
  </si>
  <si>
    <t>2023-02-21</t>
  </si>
  <si>
    <t>2023-08-26</t>
  </si>
  <si>
    <t>2023-09-04</t>
  </si>
  <si>
    <t>2023-08-18</t>
  </si>
  <si>
    <t>2023-08-27</t>
  </si>
  <si>
    <t>2023-10-25</t>
  </si>
  <si>
    <t>2023-10-27</t>
  </si>
  <si>
    <t>2023-05-06</t>
  </si>
  <si>
    <t>2023-07-11</t>
  </si>
  <si>
    <t>2023-07-20</t>
  </si>
  <si>
    <t>2023-05-31</t>
  </si>
  <si>
    <t>2023-06-11</t>
  </si>
  <si>
    <t>2023-07-21</t>
  </si>
  <si>
    <t>2023-08-05</t>
  </si>
  <si>
    <t>2023-09-07</t>
  </si>
  <si>
    <t>2023-05-14</t>
  </si>
  <si>
    <t>2023-05-20</t>
  </si>
  <si>
    <t>2023-06-28</t>
  </si>
  <si>
    <t>2023-06-24</t>
  </si>
  <si>
    <t>2023-03-23</t>
  </si>
  <si>
    <t>2023-04-07</t>
  </si>
  <si>
    <t>2023-12-15</t>
  </si>
  <si>
    <t>2023-12-29</t>
  </si>
  <si>
    <t>2023-12-18</t>
  </si>
  <si>
    <t>2023-04-10</t>
  </si>
  <si>
    <t>2023-04-15</t>
  </si>
  <si>
    <t>2023-01-18</t>
  </si>
  <si>
    <t>2023-04-25</t>
  </si>
  <si>
    <t>2023-08-04</t>
  </si>
  <si>
    <t>2023-03-18</t>
  </si>
  <si>
    <t>2023-03-24</t>
  </si>
  <si>
    <t>2023-07-06</t>
  </si>
  <si>
    <t>2023-07-12</t>
  </si>
  <si>
    <t>2023-03-02</t>
  </si>
  <si>
    <t>2023-09-12</t>
  </si>
  <si>
    <t>2023-10-10</t>
  </si>
  <si>
    <t>2023-10-15</t>
  </si>
  <si>
    <t>2023-01-04</t>
  </si>
  <si>
    <t>2023-01-09</t>
  </si>
  <si>
    <t>2023-02-14</t>
  </si>
  <si>
    <t>2023-06-30</t>
  </si>
  <si>
    <t>2023-07-03</t>
  </si>
  <si>
    <t>2023-09-03</t>
  </si>
  <si>
    <t>2023-06-27</t>
  </si>
  <si>
    <t>2023-03-16</t>
  </si>
  <si>
    <t>2023-03-29</t>
  </si>
  <si>
    <t>2023-01-14</t>
  </si>
  <si>
    <t>2023-01-28</t>
  </si>
  <si>
    <t>2023-10-31</t>
  </si>
  <si>
    <t>2023-12-26</t>
  </si>
  <si>
    <t>2024-01-08</t>
  </si>
  <si>
    <t>2023-07-10</t>
  </si>
  <si>
    <t>2023-03-22</t>
  </si>
  <si>
    <t>2023-04-04</t>
  </si>
  <si>
    <t>2023-11-11</t>
  </si>
  <si>
    <t>2023-11-21</t>
  </si>
  <si>
    <t>2023-03-30</t>
  </si>
  <si>
    <t>2023-03-10</t>
  </si>
  <si>
    <t>2023-02-16</t>
  </si>
  <si>
    <t>2023-02-23</t>
  </si>
  <si>
    <t>2023-10-24</t>
  </si>
  <si>
    <t>2023-10-28</t>
  </si>
  <si>
    <t>2023-09-08</t>
  </si>
  <si>
    <t>2023-09-10</t>
  </si>
  <si>
    <t>2023-10-26</t>
  </si>
  <si>
    <t>2023-11-05</t>
  </si>
  <si>
    <t>2023-04-14</t>
  </si>
  <si>
    <t>2023-04-23</t>
  </si>
  <si>
    <t>2023-03-20</t>
  </si>
  <si>
    <t>2023-11-04</t>
  </si>
  <si>
    <t>2023-04-08</t>
  </si>
  <si>
    <t>2023-12-03</t>
  </si>
  <si>
    <t>2023-12-17</t>
  </si>
  <si>
    <t>2023-04-06</t>
  </si>
  <si>
    <t>2023-09-23</t>
  </si>
  <si>
    <t>2023-09-26</t>
  </si>
  <si>
    <t>2023-05-01</t>
  </si>
  <si>
    <t>2023-05-22</t>
  </si>
  <si>
    <t>2023-12-30</t>
  </si>
  <si>
    <t>2024-01-12</t>
  </si>
  <si>
    <t>2023-10-16</t>
  </si>
  <si>
    <t>2023-06-10</t>
  </si>
  <si>
    <t>2023-12-24</t>
  </si>
  <si>
    <t>2023-03-15</t>
  </si>
  <si>
    <t>2023-09-28</t>
  </si>
  <si>
    <t>2023-04-16</t>
  </si>
  <si>
    <t>2023-01-22</t>
  </si>
  <si>
    <t>2023-02-01</t>
  </si>
  <si>
    <t>2023-06-26</t>
  </si>
  <si>
    <t>2023-07-04</t>
  </si>
  <si>
    <t>2023-04-13</t>
  </si>
  <si>
    <t>2023-04-05</t>
  </si>
  <si>
    <t>2023-04-03</t>
  </si>
  <si>
    <t>2023-12-12</t>
  </si>
  <si>
    <t>2023-06-12</t>
  </si>
  <si>
    <t>2023-06-17</t>
  </si>
  <si>
    <t>2023-10-18</t>
  </si>
  <si>
    <t>2023-01-08</t>
  </si>
  <si>
    <t>2023-06-25</t>
  </si>
  <si>
    <t>2023-05-15</t>
  </si>
  <si>
    <t>2023-05-16</t>
  </si>
  <si>
    <t>2023-03-31</t>
  </si>
  <si>
    <t>2023-12-10</t>
  </si>
  <si>
    <t>2023-12-16</t>
  </si>
  <si>
    <t>2023-01-27</t>
  </si>
  <si>
    <t>2023-01-31</t>
  </si>
  <si>
    <t>2023-04-12</t>
  </si>
  <si>
    <t>2023-08-16</t>
  </si>
  <si>
    <t>2023-06-02</t>
  </si>
  <si>
    <t>2023-10-19</t>
  </si>
  <si>
    <t>2023-02-03</t>
  </si>
  <si>
    <t>2023-11-29</t>
  </si>
  <si>
    <t>2023-12-02</t>
  </si>
  <si>
    <t>2023-07-14</t>
  </si>
  <si>
    <t>2023-07-29</t>
  </si>
  <si>
    <t>2023-12-01</t>
  </si>
  <si>
    <t>2023-03-28</t>
  </si>
  <si>
    <t>2023-03-14</t>
  </si>
  <si>
    <t>2023-03-25</t>
  </si>
  <si>
    <t>2024-01-06</t>
  </si>
  <si>
    <t>2023-08-19</t>
  </si>
  <si>
    <t>2023-09-02</t>
  </si>
  <si>
    <t>2023-12-07</t>
  </si>
  <si>
    <t>2023-04-01</t>
  </si>
  <si>
    <t>2023-06-01</t>
  </si>
  <si>
    <t>2023-05-09</t>
  </si>
  <si>
    <t>2023-07-28</t>
  </si>
  <si>
    <t>2023-09-25</t>
  </si>
  <si>
    <t>2023-05-17</t>
  </si>
  <si>
    <t>2023-03-17</t>
  </si>
  <si>
    <t>2023-10-12</t>
  </si>
  <si>
    <t>2023-11-02</t>
  </si>
  <si>
    <t>2023-10-08</t>
  </si>
  <si>
    <t>2023-06-19</t>
  </si>
  <si>
    <t>2023-09-30</t>
  </si>
  <si>
    <t>2023-08-08</t>
  </si>
  <si>
    <t>2023-12-20</t>
  </si>
  <si>
    <t>2024-01-04</t>
  </si>
  <si>
    <t>2023-06-07</t>
  </si>
  <si>
    <t>2023-06-16</t>
  </si>
  <si>
    <t>2023-05-26</t>
  </si>
  <si>
    <t>2023-10-11</t>
  </si>
  <si>
    <t>2023-10-17</t>
  </si>
  <si>
    <t>2023-08-02</t>
  </si>
  <si>
    <t>2023-08-28</t>
  </si>
  <si>
    <t>2023-11-08</t>
  </si>
  <si>
    <t>2023-11-16</t>
  </si>
  <si>
    <t>2023-12-31</t>
  </si>
  <si>
    <t>2023-12-22</t>
  </si>
  <si>
    <t>2023-12-23</t>
  </si>
  <si>
    <t>2023-12-21</t>
  </si>
  <si>
    <t>2024-01-03</t>
  </si>
  <si>
    <t>2023-07-15</t>
  </si>
  <si>
    <t>2023-10-22</t>
  </si>
  <si>
    <t>2023-02-04</t>
  </si>
  <si>
    <t>2023-07-26</t>
  </si>
  <si>
    <t>2023-07-01</t>
  </si>
  <si>
    <t>2023-06-14</t>
  </si>
  <si>
    <t>2023-02-08</t>
  </si>
  <si>
    <t>2023-02-11</t>
  </si>
  <si>
    <t>2023-05-11</t>
  </si>
  <si>
    <t>2023-01-17</t>
  </si>
  <si>
    <t>2023-05-02</t>
  </si>
  <si>
    <t>2023-06-08</t>
  </si>
  <si>
    <t>2023-03-09</t>
  </si>
  <si>
    <t>2023-12-13</t>
  </si>
  <si>
    <t>2023-01-05</t>
  </si>
  <si>
    <t>2023-01-19</t>
  </si>
  <si>
    <t>2023-07-05</t>
  </si>
  <si>
    <t>2023-12-05</t>
  </si>
  <si>
    <t>2023-01-16</t>
  </si>
  <si>
    <t>2023-07-23</t>
  </si>
  <si>
    <t>2023-11-27</t>
  </si>
  <si>
    <t>2023-01-06</t>
  </si>
  <si>
    <t>2023-01-13</t>
  </si>
  <si>
    <t>2023-03-01</t>
  </si>
  <si>
    <t>2023-09-05</t>
  </si>
  <si>
    <t>2023-09-20</t>
  </si>
  <si>
    <t>2023-06-18</t>
  </si>
  <si>
    <t>2023-08-21</t>
  </si>
  <si>
    <t>2023-05-25</t>
  </si>
  <si>
    <t>2023-05-10</t>
  </si>
  <si>
    <t>2024-01-10</t>
  </si>
  <si>
    <t>2023-09-24</t>
  </si>
  <si>
    <t>2023-09-17</t>
  </si>
  <si>
    <t>2023-02-12</t>
  </si>
  <si>
    <t>2023-01-10</t>
  </si>
  <si>
    <t>2023-02-15</t>
  </si>
  <si>
    <t>2023-06-09</t>
  </si>
  <si>
    <t>2023-08-23</t>
  </si>
  <si>
    <t>2023-12-19</t>
  </si>
  <si>
    <t>2023-04-30</t>
  </si>
  <si>
    <t>2023-12-04</t>
  </si>
  <si>
    <t>2023-08-17</t>
  </si>
  <si>
    <t>2023-01-24</t>
  </si>
  <si>
    <t>2023-06-29</t>
  </si>
  <si>
    <t>2023-12-08</t>
  </si>
  <si>
    <t>2023-12-27</t>
  </si>
  <si>
    <t>2023-07-19</t>
  </si>
  <si>
    <t>2023-02-06</t>
  </si>
  <si>
    <t>2023-11-10</t>
  </si>
  <si>
    <t>2023-11-18</t>
  </si>
  <si>
    <t>2023-02-20</t>
  </si>
  <si>
    <t>2023-04-19</t>
  </si>
  <si>
    <t>2023-05-29</t>
  </si>
  <si>
    <t>2023-04-26</t>
  </si>
  <si>
    <t>2023-05-03</t>
  </si>
  <si>
    <t>2023-09-15</t>
  </si>
  <si>
    <t>2023-11-03</t>
  </si>
  <si>
    <t>2023-05-28</t>
  </si>
  <si>
    <t>2023-03-05</t>
  </si>
  <si>
    <t>2023-02-24</t>
  </si>
  <si>
    <t>2023-09-11</t>
  </si>
  <si>
    <t>2023-05-18</t>
  </si>
  <si>
    <t>2023-01-30</t>
  </si>
  <si>
    <t>2023-02-28</t>
  </si>
  <si>
    <t>2023-11-22</t>
  </si>
  <si>
    <t>2023-11-23</t>
  </si>
  <si>
    <t>2023-01-15</t>
  </si>
  <si>
    <t>2023-11-13</t>
  </si>
  <si>
    <t>2023-07-13</t>
  </si>
  <si>
    <t>2023-06-22</t>
  </si>
  <si>
    <t>2023-08-14</t>
  </si>
  <si>
    <t>2023-09-14</t>
  </si>
  <si>
    <t>2023-11-24</t>
  </si>
  <si>
    <t>2023-10-14</t>
  </si>
  <si>
    <t>2023-08-07</t>
  </si>
  <si>
    <t>2023-01-26</t>
  </si>
  <si>
    <t>2023-07-25</t>
  </si>
  <si>
    <t>2023-04-02</t>
  </si>
  <si>
    <t>2024-01-05</t>
  </si>
  <si>
    <t>2023-07-02</t>
  </si>
  <si>
    <t>2023-06-23</t>
  </si>
  <si>
    <t>2023-11-14</t>
  </si>
  <si>
    <t>2023-08-11</t>
  </si>
  <si>
    <t>2023-10-02</t>
  </si>
  <si>
    <t>2023-02-10</t>
  </si>
  <si>
    <t>2023-03-27</t>
  </si>
  <si>
    <t>2023-11-25</t>
  </si>
  <si>
    <t>2023-11-28</t>
  </si>
  <si>
    <t>2023-03-06</t>
  </si>
  <si>
    <t>2023-01-11</t>
  </si>
  <si>
    <t>2023-02-02</t>
  </si>
  <si>
    <t>2023-01-12</t>
  </si>
  <si>
    <t>2023-03-04</t>
  </si>
  <si>
    <t>2023-09-18</t>
  </si>
  <si>
    <t>2023-06-15</t>
  </si>
  <si>
    <t>2023-10-09</t>
  </si>
  <si>
    <t>2023-02-19</t>
  </si>
  <si>
    <t>2023-06-21</t>
  </si>
  <si>
    <t>2023-10-23</t>
  </si>
  <si>
    <t>2023-01-23</t>
  </si>
  <si>
    <t>2023-05-24</t>
  </si>
  <si>
    <t>2023-02-27</t>
  </si>
  <si>
    <t>2023-10-20</t>
  </si>
  <si>
    <t>2023-05-05</t>
  </si>
  <si>
    <t>2024-01-07</t>
  </si>
  <si>
    <t>2023-02-17</t>
  </si>
  <si>
    <t>2023-04-09</t>
  </si>
  <si>
    <t>2023-02-26</t>
  </si>
  <si>
    <t>2024-01-09</t>
  </si>
  <si>
    <t>2023-01-03</t>
  </si>
  <si>
    <t>2023-10-04</t>
  </si>
  <si>
    <t>2024-01-02</t>
  </si>
  <si>
    <t>2024-01-11</t>
  </si>
  <si>
    <t>2024-01-14</t>
  </si>
  <si>
    <t>2024-01-15</t>
  </si>
  <si>
    <t>section 1 data cleaning and preparation)</t>
  </si>
  <si>
    <t>total number of orders</t>
  </si>
  <si>
    <t>missing value in total cost</t>
  </si>
  <si>
    <t>missing value in shipping cost</t>
  </si>
  <si>
    <t>remove duplicates records based on order id</t>
  </si>
  <si>
    <t>NA</t>
  </si>
  <si>
    <t>Delivery delay days</t>
  </si>
  <si>
    <t>Delivery delays</t>
  </si>
  <si>
    <t xml:space="preserve"> Data cleaning and preparation</t>
  </si>
  <si>
    <t>Excel Formula</t>
  </si>
  <si>
    <t>Section 2</t>
  </si>
  <si>
    <t>Total operational profit</t>
  </si>
  <si>
    <t>Average Shipping Cost</t>
  </si>
  <si>
    <t>Maximum Order quantity</t>
  </si>
  <si>
    <t>Count number of Delayed Delivery</t>
  </si>
  <si>
    <t>Row Labels</t>
  </si>
  <si>
    <t>Grand Total</t>
  </si>
  <si>
    <t>Sum of Total_Cost</t>
  </si>
  <si>
    <t>Sum of Operational_Profit</t>
  </si>
  <si>
    <t>Column Labels</t>
  </si>
  <si>
    <t>low</t>
  </si>
  <si>
    <t>date updated(order)</t>
  </si>
  <si>
    <t>Date updated(delivery)</t>
  </si>
  <si>
    <t>Count of Delivery_Status</t>
  </si>
  <si>
    <t>Average of Delivery delay days</t>
  </si>
  <si>
    <t>Sum of Order_Quantity</t>
  </si>
  <si>
    <t>Sum of Shipping_Cost</t>
  </si>
  <si>
    <t>Count of Inventory_Level</t>
  </si>
  <si>
    <t>Max of Operational_Profit</t>
  </si>
  <si>
    <t>REGION</t>
  </si>
  <si>
    <t>SUPPLIER</t>
  </si>
  <si>
    <t>WAREHOUSE</t>
  </si>
  <si>
    <t>PRODUCT</t>
  </si>
  <si>
    <t xml:space="preserve">Count of arranging of inventory levels </t>
  </si>
  <si>
    <t xml:space="preserve">Arranging of inventory levels </t>
  </si>
  <si>
    <t>CAPSTONE MARKETING OPERATIONAL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</si>
</sst>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11"/>
      <color theme="1"/>
      <name val="Calibri"/>
      <family val="2"/>
      <scheme val="minor"/>
    </font>
    <font>
      <sz val="8"/>
      <name val="Calibri"/>
      <family val="2"/>
      <scheme val="minor"/>
    </font>
    <font>
      <b/>
      <u/>
      <sz val="36"/>
      <color theme="3"/>
      <name val="Times New Roman"/>
      <family val="1"/>
    </font>
    <font>
      <b/>
      <u/>
      <sz val="35"/>
      <color theme="3"/>
      <name val="Times New Roman"/>
      <family val="1"/>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9" tint="0.59999389629810485"/>
        <bgColor indexed="64"/>
      </patternFill>
    </fill>
  </fills>
  <borders count="1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theme="4" tint="0.39997558519241921"/>
      </top>
      <bottom style="medium">
        <color indexed="64"/>
      </bottom>
      <diagonal/>
    </border>
    <border>
      <left/>
      <right style="medium">
        <color indexed="64"/>
      </right>
      <top style="thin">
        <color theme="4" tint="0.39997558519241921"/>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1" fillId="2" borderId="1" xfId="0" applyFont="1" applyFill="1" applyBorder="1"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164" fontId="0" fillId="0" borderId="4" xfId="0" applyNumberFormat="1" applyBorder="1" applyAlignment="1">
      <alignment horizontal="center" vertical="center"/>
    </xf>
    <xf numFmtId="0" fontId="1" fillId="3" borderId="7" xfId="0" applyFont="1" applyFill="1" applyBorder="1" applyAlignment="1">
      <alignment horizontal="center" vertical="center"/>
    </xf>
    <xf numFmtId="164" fontId="1" fillId="3" borderId="8" xfId="0" applyNumberFormat="1" applyFont="1" applyFill="1" applyBorder="1" applyAlignment="1">
      <alignment horizontal="center" vertical="center"/>
    </xf>
    <xf numFmtId="0" fontId="0" fillId="4" borderId="0" xfId="0" applyFill="1"/>
    <xf numFmtId="0" fontId="0" fillId="4" borderId="0" xfId="0" applyFill="1" applyAlignment="1">
      <alignment horizontal="center" vertical="center"/>
    </xf>
    <xf numFmtId="0" fontId="0" fillId="4" borderId="9" xfId="0" applyFill="1" applyBorder="1" applyAlignment="1">
      <alignment horizontal="center" vertical="center"/>
    </xf>
    <xf numFmtId="164" fontId="0" fillId="4" borderId="9" xfId="0" applyNumberFormat="1" applyFill="1" applyBorder="1" applyAlignment="1">
      <alignment horizontal="center" vertical="center"/>
    </xf>
    <xf numFmtId="10" fontId="0" fillId="4" borderId="9" xfId="0" applyNumberFormat="1" applyFill="1" applyBorder="1" applyAlignment="1">
      <alignment horizontal="center" vertical="center"/>
    </xf>
    <xf numFmtId="0" fontId="3" fillId="5" borderId="0" xfId="0" applyFont="1" applyFill="1" applyAlignment="1">
      <alignment horizontal="center" vertical="center"/>
    </xf>
    <xf numFmtId="0" fontId="0" fillId="0" borderId="0" xfId="0"/>
    <xf numFmtId="0" fontId="4" fillId="5" borderId="0" xfId="0" applyFont="1" applyFill="1" applyAlignment="1">
      <alignment horizontal="center" vertical="center"/>
    </xf>
  </cellXfs>
  <cellStyles count="1">
    <cellStyle name="Normal" xfId="0" builtinId="0"/>
  </cellStyles>
  <dxfs count="134">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final.xlsx]Raw Calculation Data!PivotTable9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 Calculation Data'!$B$3</c:f>
              <c:strCache>
                <c:ptCount val="1"/>
                <c:pt idx="0">
                  <c:v>Total</c:v>
                </c:pt>
              </c:strCache>
            </c:strRef>
          </c:tx>
          <c:spPr>
            <a:solidFill>
              <a:schemeClr val="accent1"/>
            </a:solidFill>
            <a:ln>
              <a:noFill/>
            </a:ln>
            <a:effectLst/>
          </c:spPr>
          <c:invertIfNegative val="0"/>
          <c:cat>
            <c:strRef>
              <c:f>'Raw Calculation Data'!$A$4:$A$9</c:f>
              <c:strCache>
                <c:ptCount val="5"/>
                <c:pt idx="0">
                  <c:v>Central</c:v>
                </c:pt>
                <c:pt idx="1">
                  <c:v>East</c:v>
                </c:pt>
                <c:pt idx="2">
                  <c:v>North</c:v>
                </c:pt>
                <c:pt idx="3">
                  <c:v>South</c:v>
                </c:pt>
                <c:pt idx="4">
                  <c:v>West</c:v>
                </c:pt>
              </c:strCache>
            </c:strRef>
          </c:cat>
          <c:val>
            <c:numRef>
              <c:f>'Raw Calculation Data'!$B$4:$B$9</c:f>
              <c:numCache>
                <c:formatCode>"₹"\ #,##0.00</c:formatCode>
                <c:ptCount val="5"/>
                <c:pt idx="0">
                  <c:v>379109219.03000003</c:v>
                </c:pt>
                <c:pt idx="1">
                  <c:v>379685821.62000006</c:v>
                </c:pt>
                <c:pt idx="2">
                  <c:v>389865419.41999972</c:v>
                </c:pt>
                <c:pt idx="3">
                  <c:v>384545238.45000011</c:v>
                </c:pt>
                <c:pt idx="4">
                  <c:v>369783161.72999918</c:v>
                </c:pt>
              </c:numCache>
            </c:numRef>
          </c:val>
          <c:extLst>
            <c:ext xmlns:c16="http://schemas.microsoft.com/office/drawing/2014/chart" uri="{C3380CC4-5D6E-409C-BE32-E72D297353CC}">
              <c16:uniqueId val="{00000000-341E-4D35-9F01-BCCDE50A5263}"/>
            </c:ext>
          </c:extLst>
        </c:ser>
        <c:dLbls>
          <c:showLegendKey val="0"/>
          <c:showVal val="0"/>
          <c:showCatName val="0"/>
          <c:showSerName val="0"/>
          <c:showPercent val="0"/>
          <c:showBubbleSize val="0"/>
        </c:dLbls>
        <c:gapWidth val="219"/>
        <c:overlap val="-27"/>
        <c:axId val="1733335903"/>
        <c:axId val="1733343583"/>
      </c:barChart>
      <c:catAx>
        <c:axId val="17333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43583"/>
        <c:crosses val="autoZero"/>
        <c:auto val="1"/>
        <c:lblAlgn val="ctr"/>
        <c:lblOffset val="100"/>
        <c:noMultiLvlLbl val="0"/>
      </c:catAx>
      <c:valAx>
        <c:axId val="1733343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3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final.xlsx]Raw Calculation Data!PivotTable10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 Calculation Data'!$C$20</c:f>
              <c:strCache>
                <c:ptCount val="1"/>
                <c:pt idx="0">
                  <c:v>Total</c:v>
                </c:pt>
              </c:strCache>
            </c:strRef>
          </c:tx>
          <c:spPr>
            <a:solidFill>
              <a:schemeClr val="accent1"/>
            </a:solidFill>
            <a:ln>
              <a:noFill/>
            </a:ln>
            <a:effectLst/>
          </c:spPr>
          <c:invertIfNegative val="0"/>
          <c:cat>
            <c:strRef>
              <c:f>'Raw Calculation Data'!$B$21:$B$26</c:f>
              <c:strCache>
                <c:ptCount val="5"/>
                <c:pt idx="0">
                  <c:v>FastLogistics</c:v>
                </c:pt>
                <c:pt idx="1">
                  <c:v>GlobalTrade</c:v>
                </c:pt>
                <c:pt idx="2">
                  <c:v>NextSupply</c:v>
                </c:pt>
                <c:pt idx="3">
                  <c:v>PrimeSource</c:v>
                </c:pt>
                <c:pt idx="4">
                  <c:v>SupplyCo</c:v>
                </c:pt>
              </c:strCache>
            </c:strRef>
          </c:cat>
          <c:val>
            <c:numRef>
              <c:f>'Raw Calculation Data'!$C$21:$C$26</c:f>
              <c:numCache>
                <c:formatCode>"₹"\ #,##0.00</c:formatCode>
                <c:ptCount val="5"/>
                <c:pt idx="0">
                  <c:v>2574025989.1599994</c:v>
                </c:pt>
                <c:pt idx="1">
                  <c:v>2539808978.7700005</c:v>
                </c:pt>
                <c:pt idx="2">
                  <c:v>2539059821.9199996</c:v>
                </c:pt>
                <c:pt idx="3">
                  <c:v>2523020680.5799999</c:v>
                </c:pt>
                <c:pt idx="4">
                  <c:v>2423194936.6400051</c:v>
                </c:pt>
              </c:numCache>
            </c:numRef>
          </c:val>
          <c:extLst>
            <c:ext xmlns:c16="http://schemas.microsoft.com/office/drawing/2014/chart" uri="{C3380CC4-5D6E-409C-BE32-E72D297353CC}">
              <c16:uniqueId val="{00000000-13A9-48CE-8EEE-BDE031F95975}"/>
            </c:ext>
          </c:extLst>
        </c:ser>
        <c:dLbls>
          <c:showLegendKey val="0"/>
          <c:showVal val="0"/>
          <c:showCatName val="0"/>
          <c:showSerName val="0"/>
          <c:showPercent val="0"/>
          <c:showBubbleSize val="0"/>
        </c:dLbls>
        <c:gapWidth val="219"/>
        <c:overlap val="-27"/>
        <c:axId val="1733345023"/>
        <c:axId val="1733334943"/>
      </c:barChart>
      <c:catAx>
        <c:axId val="173334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34943"/>
        <c:crosses val="autoZero"/>
        <c:auto val="1"/>
        <c:lblAlgn val="ctr"/>
        <c:lblOffset val="100"/>
        <c:noMultiLvlLbl val="0"/>
      </c:catAx>
      <c:valAx>
        <c:axId val="1733334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4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final.xlsx]Raw Calculation Data!PivotTable11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 Calculation Data'!$L$2</c:f>
              <c:strCache>
                <c:ptCount val="1"/>
                <c:pt idx="0">
                  <c:v>Total</c:v>
                </c:pt>
              </c:strCache>
            </c:strRef>
          </c:tx>
          <c:spPr>
            <a:ln w="28575" cap="rnd">
              <a:solidFill>
                <a:schemeClr val="accent1"/>
              </a:solidFill>
              <a:round/>
            </a:ln>
            <a:effectLst/>
          </c:spPr>
          <c:marker>
            <c:symbol val="none"/>
          </c:marker>
          <c:cat>
            <c:strRef>
              <c:f>'Raw Calculation Data'!$K$3:$K$8</c:f>
              <c:strCache>
                <c:ptCount val="5"/>
                <c:pt idx="0">
                  <c:v>Bangalore</c:v>
                </c:pt>
                <c:pt idx="1">
                  <c:v>Chennai</c:v>
                </c:pt>
                <c:pt idx="2">
                  <c:v>Delhi</c:v>
                </c:pt>
                <c:pt idx="3">
                  <c:v>Hyderabad</c:v>
                </c:pt>
                <c:pt idx="4">
                  <c:v>Mumbai</c:v>
                </c:pt>
              </c:strCache>
            </c:strRef>
          </c:cat>
          <c:val>
            <c:numRef>
              <c:f>'Raw Calculation Data'!$L$3:$L$8</c:f>
              <c:numCache>
                <c:formatCode>General</c:formatCode>
                <c:ptCount val="5"/>
                <c:pt idx="0">
                  <c:v>8.0879795396419443</c:v>
                </c:pt>
                <c:pt idx="1">
                  <c:v>8.1825396825396819</c:v>
                </c:pt>
                <c:pt idx="2">
                  <c:v>7.8555885262116716</c:v>
                </c:pt>
                <c:pt idx="3">
                  <c:v>8.122983870967742</c:v>
                </c:pt>
                <c:pt idx="4">
                  <c:v>7.8640632723677708</c:v>
                </c:pt>
              </c:numCache>
            </c:numRef>
          </c:val>
          <c:smooth val="0"/>
          <c:extLst>
            <c:ext xmlns:c16="http://schemas.microsoft.com/office/drawing/2014/chart" uri="{C3380CC4-5D6E-409C-BE32-E72D297353CC}">
              <c16:uniqueId val="{00000000-0A0B-4AF5-98B0-A78EED48AA69}"/>
            </c:ext>
          </c:extLst>
        </c:ser>
        <c:dLbls>
          <c:showLegendKey val="0"/>
          <c:showVal val="0"/>
          <c:showCatName val="0"/>
          <c:showSerName val="0"/>
          <c:showPercent val="0"/>
          <c:showBubbleSize val="0"/>
        </c:dLbls>
        <c:smooth val="0"/>
        <c:axId val="1733305183"/>
        <c:axId val="1733315263"/>
      </c:lineChart>
      <c:catAx>
        <c:axId val="173330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15263"/>
        <c:crosses val="autoZero"/>
        <c:auto val="1"/>
        <c:lblAlgn val="ctr"/>
        <c:lblOffset val="100"/>
        <c:noMultiLvlLbl val="0"/>
      </c:catAx>
      <c:valAx>
        <c:axId val="173331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0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final.xlsx]Raw Calculation Data!PivotTable12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 Calculation Data'!$O$1</c:f>
              <c:strCache>
                <c:ptCount val="1"/>
                <c:pt idx="0">
                  <c:v>Total</c:v>
                </c:pt>
              </c:strCache>
            </c:strRef>
          </c:tx>
          <c:spPr>
            <a:solidFill>
              <a:schemeClr val="accent1"/>
            </a:solidFill>
            <a:ln>
              <a:noFill/>
            </a:ln>
            <a:effectLst/>
          </c:spPr>
          <c:invertIfNegative val="0"/>
          <c:cat>
            <c:strRef>
              <c:f>'Raw Calculation Data'!$N$2:$N$5</c:f>
              <c:strCache>
                <c:ptCount val="3"/>
                <c:pt idx="0">
                  <c:v>Accessories</c:v>
                </c:pt>
                <c:pt idx="1">
                  <c:v>Electronics</c:v>
                </c:pt>
                <c:pt idx="2">
                  <c:v>Office Equipment</c:v>
                </c:pt>
              </c:strCache>
            </c:strRef>
          </c:cat>
          <c:val>
            <c:numRef>
              <c:f>'Raw Calculation Data'!$O$2:$O$5</c:f>
              <c:numCache>
                <c:formatCode>General</c:formatCode>
                <c:ptCount val="3"/>
                <c:pt idx="0">
                  <c:v>167263</c:v>
                </c:pt>
                <c:pt idx="1">
                  <c:v>168596</c:v>
                </c:pt>
                <c:pt idx="2">
                  <c:v>165894</c:v>
                </c:pt>
              </c:numCache>
            </c:numRef>
          </c:val>
          <c:extLst>
            <c:ext xmlns:c16="http://schemas.microsoft.com/office/drawing/2014/chart" uri="{C3380CC4-5D6E-409C-BE32-E72D297353CC}">
              <c16:uniqueId val="{00000000-8041-4343-BA28-362E3082731C}"/>
            </c:ext>
          </c:extLst>
        </c:ser>
        <c:dLbls>
          <c:showLegendKey val="0"/>
          <c:showVal val="0"/>
          <c:showCatName val="0"/>
          <c:showSerName val="0"/>
          <c:showPercent val="0"/>
          <c:showBubbleSize val="0"/>
        </c:dLbls>
        <c:gapWidth val="219"/>
        <c:overlap val="-27"/>
        <c:axId val="1733311423"/>
        <c:axId val="1733322943"/>
      </c:barChart>
      <c:catAx>
        <c:axId val="173331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22943"/>
        <c:crosses val="autoZero"/>
        <c:auto val="1"/>
        <c:lblAlgn val="ctr"/>
        <c:lblOffset val="100"/>
        <c:noMultiLvlLbl val="0"/>
      </c:catAx>
      <c:valAx>
        <c:axId val="173332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1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final.xlsx]Raw Calculation Data!PivotTable14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 Calculation Data'!$Q$2</c:f>
              <c:strCache>
                <c:ptCount val="1"/>
                <c:pt idx="0">
                  <c:v>Total</c:v>
                </c:pt>
              </c:strCache>
            </c:strRef>
          </c:tx>
          <c:spPr>
            <a:solidFill>
              <a:schemeClr val="accent1"/>
            </a:solidFill>
            <a:ln>
              <a:noFill/>
            </a:ln>
            <a:effectLst/>
          </c:spPr>
          <c:invertIfNegative val="0"/>
          <c:cat>
            <c:strRef>
              <c:f>'Raw Calculation Data'!$P$3:$P$7</c:f>
              <c:strCache>
                <c:ptCount val="4"/>
                <c:pt idx="0">
                  <c:v>Cancelled</c:v>
                </c:pt>
                <c:pt idx="1">
                  <c:v>Delayed</c:v>
                </c:pt>
                <c:pt idx="2">
                  <c:v>Delivered</c:v>
                </c:pt>
                <c:pt idx="3">
                  <c:v>Pending</c:v>
                </c:pt>
              </c:strCache>
            </c:strRef>
          </c:cat>
          <c:val>
            <c:numRef>
              <c:f>'Raw Calculation Data'!$Q$3:$Q$7</c:f>
              <c:numCache>
                <c:formatCode>General</c:formatCode>
                <c:ptCount val="4"/>
                <c:pt idx="0">
                  <c:v>2571</c:v>
                </c:pt>
                <c:pt idx="1">
                  <c:v>2420</c:v>
                </c:pt>
                <c:pt idx="2">
                  <c:v>2560</c:v>
                </c:pt>
                <c:pt idx="3">
                  <c:v>2449</c:v>
                </c:pt>
              </c:numCache>
            </c:numRef>
          </c:val>
          <c:extLst>
            <c:ext xmlns:c16="http://schemas.microsoft.com/office/drawing/2014/chart" uri="{C3380CC4-5D6E-409C-BE32-E72D297353CC}">
              <c16:uniqueId val="{00000000-12D5-473F-A107-09DB11FF07A0}"/>
            </c:ext>
          </c:extLst>
        </c:ser>
        <c:dLbls>
          <c:showLegendKey val="0"/>
          <c:showVal val="0"/>
          <c:showCatName val="0"/>
          <c:showSerName val="0"/>
          <c:showPercent val="0"/>
          <c:showBubbleSize val="0"/>
        </c:dLbls>
        <c:gapWidth val="219"/>
        <c:overlap val="-27"/>
        <c:axId val="1414543055"/>
        <c:axId val="1414543535"/>
      </c:barChart>
      <c:catAx>
        <c:axId val="14145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3535"/>
        <c:crosses val="autoZero"/>
        <c:auto val="1"/>
        <c:lblAlgn val="ctr"/>
        <c:lblOffset val="100"/>
        <c:noMultiLvlLbl val="0"/>
      </c:catAx>
      <c:valAx>
        <c:axId val="141454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final.xlsx]Raw Calculation Data!PivotTable15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 Calculation Data'!$K$22</c:f>
              <c:strCache>
                <c:ptCount val="1"/>
                <c:pt idx="0">
                  <c:v>Total</c:v>
                </c:pt>
              </c:strCache>
            </c:strRef>
          </c:tx>
          <c:spPr>
            <a:solidFill>
              <a:schemeClr val="accent1"/>
            </a:solidFill>
            <a:ln>
              <a:noFill/>
            </a:ln>
            <a:effectLst/>
          </c:spPr>
          <c:invertIfNegative val="0"/>
          <c:cat>
            <c:strRef>
              <c:f>'Raw Calculation Data'!$J$23:$J$28</c:f>
              <c:strCache>
                <c:ptCount val="5"/>
                <c:pt idx="0">
                  <c:v>FastLogistics</c:v>
                </c:pt>
                <c:pt idx="1">
                  <c:v>GlobalTrade</c:v>
                </c:pt>
                <c:pt idx="2">
                  <c:v>NextSupply</c:v>
                </c:pt>
                <c:pt idx="3">
                  <c:v>PrimeSource</c:v>
                </c:pt>
                <c:pt idx="4">
                  <c:v>SupplyCo</c:v>
                </c:pt>
              </c:strCache>
            </c:strRef>
          </c:cat>
          <c:val>
            <c:numRef>
              <c:f>'Raw Calculation Data'!$K$23:$K$28</c:f>
              <c:numCache>
                <c:formatCode>"₹"\ #,##0.00</c:formatCode>
                <c:ptCount val="5"/>
                <c:pt idx="0">
                  <c:v>5240213.9999999925</c:v>
                </c:pt>
                <c:pt idx="1">
                  <c:v>5123039.3400000054</c:v>
                </c:pt>
                <c:pt idx="2">
                  <c:v>4938680.9499999965</c:v>
                </c:pt>
                <c:pt idx="3">
                  <c:v>5097103.4999999907</c:v>
                </c:pt>
                <c:pt idx="4">
                  <c:v>4980610.7200000016</c:v>
                </c:pt>
              </c:numCache>
            </c:numRef>
          </c:val>
          <c:extLst>
            <c:ext xmlns:c16="http://schemas.microsoft.com/office/drawing/2014/chart" uri="{C3380CC4-5D6E-409C-BE32-E72D297353CC}">
              <c16:uniqueId val="{00000000-6324-47C2-A325-91FB900C1FA0}"/>
            </c:ext>
          </c:extLst>
        </c:ser>
        <c:dLbls>
          <c:showLegendKey val="0"/>
          <c:showVal val="0"/>
          <c:showCatName val="0"/>
          <c:showSerName val="0"/>
          <c:showPercent val="0"/>
          <c:showBubbleSize val="0"/>
        </c:dLbls>
        <c:gapWidth val="219"/>
        <c:overlap val="-27"/>
        <c:axId val="1756365359"/>
        <c:axId val="1756366799"/>
      </c:barChart>
      <c:catAx>
        <c:axId val="175636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366799"/>
        <c:crosses val="autoZero"/>
        <c:auto val="1"/>
        <c:lblAlgn val="ctr"/>
        <c:lblOffset val="100"/>
        <c:noMultiLvlLbl val="0"/>
      </c:catAx>
      <c:valAx>
        <c:axId val="1756366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36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final.xlsx]Raw Calculation Data!PivotTable16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 Calculation Data'!$O$22:$O$23</c:f>
              <c:strCache>
                <c:ptCount val="1"/>
                <c:pt idx="0">
                  <c:v>low</c:v>
                </c:pt>
              </c:strCache>
            </c:strRef>
          </c:tx>
          <c:spPr>
            <a:solidFill>
              <a:schemeClr val="accent1"/>
            </a:solidFill>
            <a:ln>
              <a:noFill/>
            </a:ln>
            <a:effectLst/>
          </c:spPr>
          <c:invertIfNegative val="0"/>
          <c:cat>
            <c:strRef>
              <c:f>'Raw Calculation Data'!$N$24:$N$32</c:f>
              <c:strCache>
                <c:ptCount val="8"/>
                <c:pt idx="0">
                  <c:v>Keyboard</c:v>
                </c:pt>
                <c:pt idx="1">
                  <c:v>Laptop</c:v>
                </c:pt>
                <c:pt idx="2">
                  <c:v>Mobile</c:v>
                </c:pt>
                <c:pt idx="3">
                  <c:v>Monitor</c:v>
                </c:pt>
                <c:pt idx="4">
                  <c:v>Mouse</c:v>
                </c:pt>
                <c:pt idx="5">
                  <c:v>Printer</c:v>
                </c:pt>
                <c:pt idx="6">
                  <c:v>Router</c:v>
                </c:pt>
                <c:pt idx="7">
                  <c:v>Tablet</c:v>
                </c:pt>
              </c:strCache>
            </c:strRef>
          </c:cat>
          <c:val>
            <c:numRef>
              <c:f>'Raw Calculation Data'!$O$24:$O$32</c:f>
              <c:numCache>
                <c:formatCode>General</c:formatCode>
                <c:ptCount val="8"/>
                <c:pt idx="0">
                  <c:v>251</c:v>
                </c:pt>
                <c:pt idx="1">
                  <c:v>248</c:v>
                </c:pt>
                <c:pt idx="2">
                  <c:v>238</c:v>
                </c:pt>
                <c:pt idx="3">
                  <c:v>252</c:v>
                </c:pt>
                <c:pt idx="4">
                  <c:v>232</c:v>
                </c:pt>
                <c:pt idx="5">
                  <c:v>261</c:v>
                </c:pt>
                <c:pt idx="6">
                  <c:v>265</c:v>
                </c:pt>
                <c:pt idx="7">
                  <c:v>262</c:v>
                </c:pt>
              </c:numCache>
            </c:numRef>
          </c:val>
          <c:extLst>
            <c:ext xmlns:c16="http://schemas.microsoft.com/office/drawing/2014/chart" uri="{C3380CC4-5D6E-409C-BE32-E72D297353CC}">
              <c16:uniqueId val="{00000000-8F85-4170-A937-D1722890383A}"/>
            </c:ext>
          </c:extLst>
        </c:ser>
        <c:dLbls>
          <c:showLegendKey val="0"/>
          <c:showVal val="0"/>
          <c:showCatName val="0"/>
          <c:showSerName val="0"/>
          <c:showPercent val="0"/>
          <c:showBubbleSize val="0"/>
        </c:dLbls>
        <c:gapWidth val="182"/>
        <c:axId val="1733354623"/>
        <c:axId val="1733355103"/>
      </c:barChart>
      <c:catAx>
        <c:axId val="173335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55103"/>
        <c:crosses val="autoZero"/>
        <c:auto val="1"/>
        <c:lblAlgn val="ctr"/>
        <c:lblOffset val="100"/>
        <c:noMultiLvlLbl val="0"/>
      </c:catAx>
      <c:valAx>
        <c:axId val="173335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5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[Operations_Dataset final.xlsx]Dashboard!PivotTable17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Dashboard!$A$2:$A$7</c:f>
              <c:strCache>
                <c:ptCount val="5"/>
                <c:pt idx="0">
                  <c:v>Central</c:v>
                </c:pt>
                <c:pt idx="1">
                  <c:v>East</c:v>
                </c:pt>
                <c:pt idx="2">
                  <c:v>North</c:v>
                </c:pt>
                <c:pt idx="3">
                  <c:v>South</c:v>
                </c:pt>
                <c:pt idx="4">
                  <c:v>West</c:v>
                </c:pt>
              </c:strCache>
            </c:strRef>
          </c:cat>
          <c:val>
            <c:numRef>
              <c:f>Dashboard!$B$2:$B$7</c:f>
              <c:numCache>
                <c:formatCode>"₹"\ #,##0.00</c:formatCode>
                <c:ptCount val="5"/>
                <c:pt idx="0">
                  <c:v>1073597.3799999999</c:v>
                </c:pt>
                <c:pt idx="1">
                  <c:v>1112968.3700000001</c:v>
                </c:pt>
                <c:pt idx="2">
                  <c:v>1231797.78</c:v>
                </c:pt>
                <c:pt idx="3">
                  <c:v>1083104.24</c:v>
                </c:pt>
                <c:pt idx="4">
                  <c:v>1031397.74</c:v>
                </c:pt>
              </c:numCache>
            </c:numRef>
          </c:val>
          <c:extLst>
            <c:ext xmlns:c16="http://schemas.microsoft.com/office/drawing/2014/chart" uri="{C3380CC4-5D6E-409C-BE32-E72D297353CC}">
              <c16:uniqueId val="{00000000-CE49-44C3-8A43-1B51DCF586E6}"/>
            </c:ext>
          </c:extLst>
        </c:ser>
        <c:dLbls>
          <c:showLegendKey val="0"/>
          <c:showVal val="0"/>
          <c:showCatName val="0"/>
          <c:showSerName val="0"/>
          <c:showPercent val="0"/>
          <c:showBubbleSize val="0"/>
        </c:dLbls>
        <c:gapWidth val="115"/>
        <c:overlap val="-20"/>
        <c:axId val="1756413839"/>
        <c:axId val="1756406639"/>
      </c:barChart>
      <c:catAx>
        <c:axId val="17564138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406639"/>
        <c:crosses val="autoZero"/>
        <c:auto val="1"/>
        <c:lblAlgn val="ctr"/>
        <c:lblOffset val="100"/>
        <c:noMultiLvlLbl val="0"/>
      </c:catAx>
      <c:valAx>
        <c:axId val="1756406639"/>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413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final.xlsx]Dashboard!PivotTable20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Dashboard!$A$26:$A$34</c:f>
              <c:strCache>
                <c:ptCount val="8"/>
                <c:pt idx="0">
                  <c:v>Keyboard</c:v>
                </c:pt>
                <c:pt idx="1">
                  <c:v>Laptop</c:v>
                </c:pt>
                <c:pt idx="2">
                  <c:v>Mobile</c:v>
                </c:pt>
                <c:pt idx="3">
                  <c:v>Monitor</c:v>
                </c:pt>
                <c:pt idx="4">
                  <c:v>Mouse</c:v>
                </c:pt>
                <c:pt idx="5">
                  <c:v>Printer</c:v>
                </c:pt>
                <c:pt idx="6">
                  <c:v>Router</c:v>
                </c:pt>
                <c:pt idx="7">
                  <c:v>Tablet</c:v>
                </c:pt>
              </c:strCache>
            </c:strRef>
          </c:cat>
          <c:val>
            <c:numRef>
              <c:f>Dashboard!$B$26:$B$34</c:f>
              <c:numCache>
                <c:formatCode>General</c:formatCode>
                <c:ptCount val="8"/>
                <c:pt idx="0">
                  <c:v>1300</c:v>
                </c:pt>
                <c:pt idx="1">
                  <c:v>1220</c:v>
                </c:pt>
                <c:pt idx="2">
                  <c:v>1232</c:v>
                </c:pt>
                <c:pt idx="3">
                  <c:v>1284</c:v>
                </c:pt>
                <c:pt idx="4">
                  <c:v>1198</c:v>
                </c:pt>
                <c:pt idx="5">
                  <c:v>1253</c:v>
                </c:pt>
                <c:pt idx="6">
                  <c:v>1286</c:v>
                </c:pt>
                <c:pt idx="7">
                  <c:v>1227</c:v>
                </c:pt>
              </c:numCache>
            </c:numRef>
          </c:val>
          <c:extLst>
            <c:ext xmlns:c16="http://schemas.microsoft.com/office/drawing/2014/chart" uri="{C3380CC4-5D6E-409C-BE32-E72D297353CC}">
              <c16:uniqueId val="{00000000-C5B7-457E-917A-88A7206FF0CB}"/>
            </c:ext>
          </c:extLst>
        </c:ser>
        <c:dLbls>
          <c:dLblPos val="outEnd"/>
          <c:showLegendKey val="0"/>
          <c:showVal val="1"/>
          <c:showCatName val="0"/>
          <c:showSerName val="0"/>
          <c:showPercent val="0"/>
          <c:showBubbleSize val="0"/>
        </c:dLbls>
        <c:gapWidth val="100"/>
        <c:overlap val="-24"/>
        <c:axId val="1733330623"/>
        <c:axId val="1733328223"/>
      </c:barChart>
      <c:catAx>
        <c:axId val="1733330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3328223"/>
        <c:crosses val="autoZero"/>
        <c:auto val="1"/>
        <c:lblAlgn val="ctr"/>
        <c:lblOffset val="100"/>
        <c:noMultiLvlLbl val="0"/>
      </c:catAx>
      <c:valAx>
        <c:axId val="1733328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3330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final.xlsx]Dashboard!PivotTable18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Dashboard!$B$9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F5A-44A6-9C14-2FB656D7286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F5A-44A6-9C14-2FB656D7286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F5A-44A6-9C14-2FB656D7286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F5A-44A6-9C14-2FB656D7286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F5A-44A6-9C14-2FB656D7286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Dashboard!$A$10:$A$15</c:f>
              <c:strCache>
                <c:ptCount val="5"/>
                <c:pt idx="0">
                  <c:v>FastLogistics</c:v>
                </c:pt>
                <c:pt idx="1">
                  <c:v>GlobalTrade</c:v>
                </c:pt>
                <c:pt idx="2">
                  <c:v>NextSupply</c:v>
                </c:pt>
                <c:pt idx="3">
                  <c:v>PrimeSource</c:v>
                </c:pt>
                <c:pt idx="4">
                  <c:v>SupplyCo</c:v>
                </c:pt>
              </c:strCache>
            </c:strRef>
          </c:cat>
          <c:val>
            <c:numRef>
              <c:f>Dashboard!$B$10:$B$15</c:f>
              <c:numCache>
                <c:formatCode>0.00%</c:formatCode>
                <c:ptCount val="5"/>
                <c:pt idx="0">
                  <c:v>0.20430220118680614</c:v>
                </c:pt>
                <c:pt idx="1">
                  <c:v>0.20158637369704957</c:v>
                </c:pt>
                <c:pt idx="2">
                  <c:v>0.20152691260608394</c:v>
                </c:pt>
                <c:pt idx="3">
                  <c:v>0.20025387500090513</c:v>
                </c:pt>
                <c:pt idx="4">
                  <c:v>0.19233063750915513</c:v>
                </c:pt>
              </c:numCache>
            </c:numRef>
          </c:val>
          <c:extLst>
            <c:ext xmlns:c16="http://schemas.microsoft.com/office/drawing/2014/chart" uri="{C3380CC4-5D6E-409C-BE32-E72D297353CC}">
              <c16:uniqueId val="{00000000-4F2F-4AC1-AA91-49DCC1D0C95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 final.xlsx]Dashboard!PivotTable19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WAREHOUSE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959600528871443E-2"/>
              <c:y val="-0.111111111111111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818182993138371"/>
              <c:y val="-0.1018518518518518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338763295920496E-2"/>
              <c:y val="-1.388888888888897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222229402512286E-2"/>
              <c:y val="-0.1990740740740740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676966535212463"/>
              <c:y val="-3.240740740740748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Dashboard!$B$17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9A5-43F7-99FF-602BB8EC002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99A5-43F7-99FF-602BB8EC002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99A5-43F7-99FF-602BB8EC002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9A5-43F7-99FF-602BB8EC002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9A5-43F7-99FF-602BB8EC002F}"/>
              </c:ext>
            </c:extLst>
          </c:dPt>
          <c:dLbls>
            <c:dLbl>
              <c:idx val="0"/>
              <c:layout>
                <c:manualLayout>
                  <c:x val="0.11818182993138371"/>
                  <c:y val="-0.101851851851851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A5-43F7-99FF-602BB8EC002F}"/>
                </c:ext>
              </c:extLst>
            </c:dLbl>
            <c:dLbl>
              <c:idx val="1"/>
              <c:layout>
                <c:manualLayout>
                  <c:x val="2.8338763295920496E-2"/>
                  <c:y val="-1.38888888888889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9A5-43F7-99FF-602BB8EC002F}"/>
                </c:ext>
              </c:extLst>
            </c:dLbl>
            <c:dLbl>
              <c:idx val="2"/>
              <c:layout>
                <c:manualLayout>
                  <c:x val="0.10676966535212463"/>
                  <c:y val="-3.24074074074074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9A5-43F7-99FF-602BB8EC002F}"/>
                </c:ext>
              </c:extLst>
            </c:dLbl>
            <c:dLbl>
              <c:idx val="3"/>
              <c:layout>
                <c:manualLayout>
                  <c:x val="-7.2222229402512286E-2"/>
                  <c:y val="-0.1990740740740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A5-43F7-99FF-602BB8EC002F}"/>
                </c:ext>
              </c:extLst>
            </c:dLbl>
            <c:dLbl>
              <c:idx val="4"/>
              <c:layout>
                <c:manualLayout>
                  <c:x val="-4.5959600528871443E-2"/>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9A5-43F7-99FF-602BB8EC002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Dashboard!$A$18:$A$23</c:f>
              <c:strCache>
                <c:ptCount val="5"/>
                <c:pt idx="0">
                  <c:v>Bangalore</c:v>
                </c:pt>
                <c:pt idx="1">
                  <c:v>Chennai</c:v>
                </c:pt>
                <c:pt idx="2">
                  <c:v>Delhi</c:v>
                </c:pt>
                <c:pt idx="3">
                  <c:v>Hyderabad</c:v>
                </c:pt>
                <c:pt idx="4">
                  <c:v>Mumbai</c:v>
                </c:pt>
              </c:strCache>
            </c:strRef>
          </c:cat>
          <c:val>
            <c:numRef>
              <c:f>Dashboard!$B$18:$B$23</c:f>
              <c:numCache>
                <c:formatCode>General</c:formatCode>
                <c:ptCount val="5"/>
                <c:pt idx="0">
                  <c:v>8.0879795396419443</c:v>
                </c:pt>
                <c:pt idx="1">
                  <c:v>8.1825396825396819</c:v>
                </c:pt>
                <c:pt idx="2">
                  <c:v>7.8555885262116716</c:v>
                </c:pt>
                <c:pt idx="3">
                  <c:v>8.122983870967742</c:v>
                </c:pt>
                <c:pt idx="4">
                  <c:v>7.8640632723677708</c:v>
                </c:pt>
              </c:numCache>
            </c:numRef>
          </c:val>
          <c:extLst>
            <c:ext xmlns:c16="http://schemas.microsoft.com/office/drawing/2014/chart" uri="{C3380CC4-5D6E-409C-BE32-E72D297353CC}">
              <c16:uniqueId val="{00000000-99A5-43F7-99FF-602BB8EC002F}"/>
            </c:ext>
          </c:extLst>
        </c:ser>
        <c:dLbls>
          <c:dLblPos val="bestFit"/>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53340</xdr:colOff>
      <xdr:row>0</xdr:row>
      <xdr:rowOff>133350</xdr:rowOff>
    </xdr:from>
    <xdr:to>
      <xdr:col>9</xdr:col>
      <xdr:colOff>167640</xdr:colOff>
      <xdr:row>9</xdr:row>
      <xdr:rowOff>160020</xdr:rowOff>
    </xdr:to>
    <xdr:graphicFrame macro="">
      <xdr:nvGraphicFramePr>
        <xdr:cNvPr id="2" name="Chart 1">
          <a:extLst>
            <a:ext uri="{FF2B5EF4-FFF2-40B4-BE49-F238E27FC236}">
              <a16:creationId xmlns:a16="http://schemas.microsoft.com/office/drawing/2014/main" id="{6394A113-A2D2-21A2-790C-20C878B60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16</xdr:row>
      <xdr:rowOff>3810</xdr:rowOff>
    </xdr:from>
    <xdr:to>
      <xdr:col>8</xdr:col>
      <xdr:colOff>594360</xdr:colOff>
      <xdr:row>26</xdr:row>
      <xdr:rowOff>91440</xdr:rowOff>
    </xdr:to>
    <xdr:graphicFrame macro="">
      <xdr:nvGraphicFramePr>
        <xdr:cNvPr id="4" name="Chart 3">
          <a:extLst>
            <a:ext uri="{FF2B5EF4-FFF2-40B4-BE49-F238E27FC236}">
              <a16:creationId xmlns:a16="http://schemas.microsoft.com/office/drawing/2014/main" id="{F6E8DDD5-B5E0-1D47-FB95-859CF24F0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266700</xdr:colOff>
      <xdr:row>8</xdr:row>
      <xdr:rowOff>171450</xdr:rowOff>
    </xdr:from>
    <xdr:to>
      <xdr:col>12</xdr:col>
      <xdr:colOff>327660</xdr:colOff>
      <xdr:row>19</xdr:row>
      <xdr:rowOff>68580</xdr:rowOff>
    </xdr:to>
    <xdr:graphicFrame macro="">
      <xdr:nvGraphicFramePr>
        <xdr:cNvPr id="5" name="Chart 4">
          <a:extLst>
            <a:ext uri="{FF2B5EF4-FFF2-40B4-BE49-F238E27FC236}">
              <a16:creationId xmlns:a16="http://schemas.microsoft.com/office/drawing/2014/main" id="{7763165B-21F4-A9EC-462D-6C8EE0835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441960</xdr:colOff>
      <xdr:row>6</xdr:row>
      <xdr:rowOff>3810</xdr:rowOff>
    </xdr:from>
    <xdr:to>
      <xdr:col>14</xdr:col>
      <xdr:colOff>1417320</xdr:colOff>
      <xdr:row>14</xdr:row>
      <xdr:rowOff>22860</xdr:rowOff>
    </xdr:to>
    <xdr:graphicFrame macro="">
      <xdr:nvGraphicFramePr>
        <xdr:cNvPr id="6" name="Chart 5">
          <a:extLst>
            <a:ext uri="{FF2B5EF4-FFF2-40B4-BE49-F238E27FC236}">
              <a16:creationId xmlns:a16="http://schemas.microsoft.com/office/drawing/2014/main" id="{F151DFCF-FA19-3EC2-6339-A186A32C5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15240</xdr:colOff>
      <xdr:row>7</xdr:row>
      <xdr:rowOff>45720</xdr:rowOff>
    </xdr:from>
    <xdr:to>
      <xdr:col>17</xdr:col>
      <xdr:colOff>548640</xdr:colOff>
      <xdr:row>17</xdr:row>
      <xdr:rowOff>121920</xdr:rowOff>
    </xdr:to>
    <xdr:graphicFrame macro="">
      <xdr:nvGraphicFramePr>
        <xdr:cNvPr id="7" name="Chart 6">
          <a:extLst>
            <a:ext uri="{FF2B5EF4-FFF2-40B4-BE49-F238E27FC236}">
              <a16:creationId xmlns:a16="http://schemas.microsoft.com/office/drawing/2014/main" id="{F3955DC1-7481-2DAB-5DE5-45FC43B04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304800</xdr:colOff>
      <xdr:row>26</xdr:row>
      <xdr:rowOff>148590</xdr:rowOff>
    </xdr:from>
    <xdr:to>
      <xdr:col>9</xdr:col>
      <xdr:colOff>22860</xdr:colOff>
      <xdr:row>35</xdr:row>
      <xdr:rowOff>22860</xdr:rowOff>
    </xdr:to>
    <xdr:graphicFrame macro="">
      <xdr:nvGraphicFramePr>
        <xdr:cNvPr id="9" name="Chart 8">
          <a:extLst>
            <a:ext uri="{FF2B5EF4-FFF2-40B4-BE49-F238E27FC236}">
              <a16:creationId xmlns:a16="http://schemas.microsoft.com/office/drawing/2014/main" id="{FCD7C0EB-50F4-2546-F84C-8CF47955B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205740</xdr:colOff>
      <xdr:row>20</xdr:row>
      <xdr:rowOff>133350</xdr:rowOff>
    </xdr:from>
    <xdr:to>
      <xdr:col>19</xdr:col>
      <xdr:colOff>784860</xdr:colOff>
      <xdr:row>32</xdr:row>
      <xdr:rowOff>68580</xdr:rowOff>
    </xdr:to>
    <xdr:graphicFrame macro="">
      <xdr:nvGraphicFramePr>
        <xdr:cNvPr id="10" name="Chart 9">
          <a:extLst>
            <a:ext uri="{FF2B5EF4-FFF2-40B4-BE49-F238E27FC236}">
              <a16:creationId xmlns:a16="http://schemas.microsoft.com/office/drawing/2014/main" id="{549580CF-EBD5-821D-EA15-1BD22575E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324011</xdr:colOff>
      <xdr:row>4</xdr:row>
      <xdr:rowOff>32565</xdr:rowOff>
    </xdr:from>
    <xdr:to>
      <xdr:col>15</xdr:col>
      <xdr:colOff>244231</xdr:colOff>
      <xdr:row>18</xdr:row>
      <xdr:rowOff>157936</xdr:rowOff>
    </xdr:to>
    <xdr:graphicFrame macro="">
      <xdr:nvGraphicFramePr>
        <xdr:cNvPr id="2" name="Chart 1">
          <a:extLst>
            <a:ext uri="{FF2B5EF4-FFF2-40B4-BE49-F238E27FC236}">
              <a16:creationId xmlns:a16="http://schemas.microsoft.com/office/drawing/2014/main" id="{6BDCD30D-80D4-056E-D19C-DDB7FCE8C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545318</xdr:colOff>
      <xdr:row>4</xdr:row>
      <xdr:rowOff>141980</xdr:rowOff>
    </xdr:from>
    <xdr:to>
      <xdr:col>18</xdr:col>
      <xdr:colOff>557042</xdr:colOff>
      <xdr:row>13</xdr:row>
      <xdr:rowOff>127000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F0C63C0-D624-19CB-40AF-3BEFDBA76C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99741" y="882813"/>
              <a:ext cx="1843454" cy="1670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293075</xdr:colOff>
      <xdr:row>19</xdr:row>
      <xdr:rowOff>97693</xdr:rowOff>
    </xdr:from>
    <xdr:to>
      <xdr:col>15</xdr:col>
      <xdr:colOff>276793</xdr:colOff>
      <xdr:row>34</xdr:row>
      <xdr:rowOff>1</xdr:rowOff>
    </xdr:to>
    <xdr:graphicFrame macro="">
      <xdr:nvGraphicFramePr>
        <xdr:cNvPr id="5" name="Chart 4">
          <a:extLst>
            <a:ext uri="{FF2B5EF4-FFF2-40B4-BE49-F238E27FC236}">
              <a16:creationId xmlns:a16="http://schemas.microsoft.com/office/drawing/2014/main" id="{81D0D828-3CDF-55F7-9BDC-4E5119191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467034</xdr:colOff>
      <xdr:row>15</xdr:row>
      <xdr:rowOff>122440</xdr:rowOff>
    </xdr:from>
    <xdr:to>
      <xdr:col>22</xdr:col>
      <xdr:colOff>130256</xdr:colOff>
      <xdr:row>23</xdr:row>
      <xdr:rowOff>96063</xdr:rowOff>
    </xdr:to>
    <mc:AlternateContent xmlns:mc="http://schemas.openxmlformats.org/markup-compatibility/2006" xmlns:a14="http://schemas.microsoft.com/office/drawing/2010/main">
      <mc:Choice Requires="a14">
        <xdr:graphicFrame macro="">
          <xdr:nvGraphicFramePr>
            <xdr:cNvPr id="6" name="Product_Name">
              <a:extLst>
                <a:ext uri="{FF2B5EF4-FFF2-40B4-BE49-F238E27FC236}">
                  <a16:creationId xmlns:a16="http://schemas.microsoft.com/office/drawing/2014/main" id="{1F873EEB-6A3A-D12A-4BB6-FB861B6C9F86}"/>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1921457" y="2922953"/>
              <a:ext cx="3937260" cy="1471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102578</xdr:colOff>
      <xdr:row>4</xdr:row>
      <xdr:rowOff>40705</xdr:rowOff>
    </xdr:from>
    <xdr:to>
      <xdr:col>8</xdr:col>
      <xdr:colOff>187244</xdr:colOff>
      <xdr:row>18</xdr:row>
      <xdr:rowOff>166077</xdr:rowOff>
    </xdr:to>
    <xdr:graphicFrame macro="">
      <xdr:nvGraphicFramePr>
        <xdr:cNvPr id="8" name="Chart 7">
          <a:extLst>
            <a:ext uri="{FF2B5EF4-FFF2-40B4-BE49-F238E27FC236}">
              <a16:creationId xmlns:a16="http://schemas.microsoft.com/office/drawing/2014/main" id="{18AC2C9B-E335-F4BE-EF4F-8900CE86B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68385</xdr:colOff>
      <xdr:row>19</xdr:row>
      <xdr:rowOff>116579</xdr:rowOff>
    </xdr:from>
    <xdr:to>
      <xdr:col>8</xdr:col>
      <xdr:colOff>179103</xdr:colOff>
      <xdr:row>34</xdr:row>
      <xdr:rowOff>16282</xdr:rowOff>
    </xdr:to>
    <xdr:graphicFrame macro="">
      <xdr:nvGraphicFramePr>
        <xdr:cNvPr id="9" name="Chart 8">
          <a:extLst>
            <a:ext uri="{FF2B5EF4-FFF2-40B4-BE49-F238E27FC236}">
              <a16:creationId xmlns:a16="http://schemas.microsoft.com/office/drawing/2014/main" id="{85BFB004-1DD8-521D-768D-B65395F50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468790</xdr:colOff>
      <xdr:row>25</xdr:row>
      <xdr:rowOff>65128</xdr:rowOff>
    </xdr:from>
    <xdr:to>
      <xdr:col>22</xdr:col>
      <xdr:colOff>154679</xdr:colOff>
      <xdr:row>34</xdr:row>
      <xdr:rowOff>4884</xdr:rowOff>
    </xdr:to>
    <mc:AlternateContent xmlns:mc="http://schemas.openxmlformats.org/markup-compatibility/2006" xmlns:a14="http://schemas.microsoft.com/office/drawing/2010/main">
      <mc:Choice Requires="a14">
        <xdr:graphicFrame macro="">
          <xdr:nvGraphicFramePr>
            <xdr:cNvPr id="10" name="Supplier">
              <a:extLst>
                <a:ext uri="{FF2B5EF4-FFF2-40B4-BE49-F238E27FC236}">
                  <a16:creationId xmlns:a16="http://schemas.microsoft.com/office/drawing/2014/main" id="{CA60B2A0-9FAF-6BC7-0078-6088E4A6C6BC}"/>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923213" y="4738077"/>
              <a:ext cx="3959927" cy="1624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136639</xdr:colOff>
      <xdr:row>4</xdr:row>
      <xdr:rowOff>145236</xdr:rowOff>
    </xdr:from>
    <xdr:to>
      <xdr:col>22</xdr:col>
      <xdr:colOff>148362</xdr:colOff>
      <xdr:row>13</xdr:row>
      <xdr:rowOff>140025</xdr:rowOff>
    </xdr:to>
    <mc:AlternateContent xmlns:mc="http://schemas.openxmlformats.org/markup-compatibility/2006" xmlns:a14="http://schemas.microsoft.com/office/drawing/2010/main">
      <mc:Choice Requires="a14">
        <xdr:graphicFrame macro="">
          <xdr:nvGraphicFramePr>
            <xdr:cNvPr id="12" name="Warehouse_Location">
              <a:extLst>
                <a:ext uri="{FF2B5EF4-FFF2-40B4-BE49-F238E27FC236}">
                  <a16:creationId xmlns:a16="http://schemas.microsoft.com/office/drawing/2014/main" id="{B6D6776F-A015-BA6E-0A3E-31C0B156DC4F}"/>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mlns="">
        <xdr:sp macro="" textlink="">
          <xdr:nvSpPr>
            <xdr:cNvPr id="0" name=""/>
            <xdr:cNvSpPr>
              <a:spLocks noTextEdit="1"/>
            </xdr:cNvSpPr>
          </xdr:nvSpPr>
          <xdr:spPr>
            <a:xfrm>
              <a:off x="14033370" y="886069"/>
              <a:ext cx="1843454" cy="1679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69850</xdr:colOff>
      <xdr:row>0</xdr:row>
      <xdr:rowOff>73837</xdr:rowOff>
    </xdr:from>
    <xdr:to>
      <xdr:col>19</xdr:col>
      <xdr:colOff>559179</xdr:colOff>
      <xdr:row>112</xdr:row>
      <xdr:rowOff>36919</xdr:rowOff>
    </xdr:to>
    <xdr:sp macro="" textlink="">
      <xdr:nvSpPr>
        <xdr:cNvPr id="2" name="TextBox 1">
          <a:extLst>
            <a:ext uri="{FF2B5EF4-FFF2-40B4-BE49-F238E27FC236}">
              <a16:creationId xmlns:a16="http://schemas.microsoft.com/office/drawing/2014/main" id="{445925F1-E654-0662-23BE-EF3AC434DFD5}"/>
            </a:ext>
          </a:extLst>
        </xdr:cNvPr>
        <xdr:cNvSpPr txBox="1"/>
      </xdr:nvSpPr>
      <xdr:spPr>
        <a:xfrm>
          <a:off x="69850" y="73837"/>
          <a:ext cx="12133457" cy="20637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sng">
              <a:solidFill>
                <a:schemeClr val="dk1"/>
              </a:solidFill>
              <a:effectLst/>
              <a:latin typeface="Arial Black" panose="020B0A04020102020204" pitchFamily="34" charset="0"/>
              <a:ea typeface="+mn-ea"/>
              <a:cs typeface="+mn-cs"/>
            </a:rPr>
            <a:t>Business Insight Report</a:t>
          </a:r>
        </a:p>
        <a:p>
          <a:endParaRPr lang="en-IN" sz="2000" b="1" i="0" u="sng">
            <a:solidFill>
              <a:schemeClr val="dk1"/>
            </a:solidFill>
            <a:effectLst/>
            <a:latin typeface="+mj-lt"/>
            <a:ea typeface="+mn-ea"/>
            <a:cs typeface="+mn-cs"/>
          </a:endParaRPr>
        </a:p>
        <a:p>
          <a:r>
            <a:rPr lang="en-IN" sz="1600" b="1" i="0">
              <a:solidFill>
                <a:schemeClr val="dk1"/>
              </a:solidFill>
              <a:effectLst/>
              <a:latin typeface="+mn-lt"/>
              <a:ea typeface="+mn-ea"/>
              <a:cs typeface="+mn-cs"/>
            </a:rPr>
            <a:t>Operations Performance Analysis</a:t>
          </a:r>
        </a:p>
        <a:p>
          <a:endParaRPr lang="en-IN" sz="1600" b="1" i="0">
            <a:solidFill>
              <a:schemeClr val="dk1"/>
            </a:solidFill>
            <a:effectLst/>
            <a:latin typeface="+mn-lt"/>
            <a:ea typeface="+mn-ea"/>
            <a:cs typeface="+mn-cs"/>
          </a:endParaRPr>
        </a:p>
        <a:p>
          <a:r>
            <a:rPr lang="en-IN" sz="1100" b="1" i="0">
              <a:solidFill>
                <a:schemeClr val="dk1"/>
              </a:solidFill>
              <a:effectLst/>
              <a:latin typeface="+mn-lt"/>
              <a:ea typeface="+mn-ea"/>
              <a:cs typeface="+mn-cs"/>
            </a:rPr>
            <a:t>1. Executive Summary</a:t>
          </a:r>
        </a:p>
        <a:p>
          <a:r>
            <a:rPr lang="en-IN" sz="1100" b="0" i="0">
              <a:solidFill>
                <a:schemeClr val="dk1"/>
              </a:solidFill>
              <a:effectLst/>
              <a:latin typeface="+mn-lt"/>
              <a:ea typeface="+mn-ea"/>
              <a:cs typeface="+mn-cs"/>
            </a:rPr>
            <a:t>The operations data reveals a </a:t>
          </a:r>
          <a:r>
            <a:rPr lang="en-IN" sz="1100" b="1" i="0">
              <a:solidFill>
                <a:schemeClr val="dk1"/>
              </a:solidFill>
              <a:effectLst/>
              <a:latin typeface="+mn-lt"/>
              <a:ea typeface="+mn-ea"/>
              <a:cs typeface="+mn-cs"/>
            </a:rPr>
            <a:t>high-volume, multi-region supply chain</a:t>
          </a:r>
          <a:r>
            <a:rPr lang="en-IN" sz="1100" b="0" i="0">
              <a:solidFill>
                <a:schemeClr val="dk1"/>
              </a:solidFill>
              <a:effectLst/>
              <a:latin typeface="+mn-lt"/>
              <a:ea typeface="+mn-ea"/>
              <a:cs typeface="+mn-cs"/>
            </a:rPr>
            <a:t> with strong revenue potential but notable inefficiencies in </a:t>
          </a:r>
          <a:r>
            <a:rPr lang="en-IN" sz="1100" b="1" i="0">
              <a:solidFill>
                <a:schemeClr val="dk1"/>
              </a:solidFill>
              <a:effectLst/>
              <a:latin typeface="+mn-lt"/>
              <a:ea typeface="+mn-ea"/>
              <a:cs typeface="+mn-cs"/>
            </a:rPr>
            <a:t>delivery performance, inventory balance, and supplier reliability</a:t>
          </a:r>
          <a:r>
            <a:rPr lang="en-IN" sz="1100" b="0" i="0">
              <a:solidFill>
                <a:schemeClr val="dk1"/>
              </a:solidFill>
              <a:effectLst/>
              <a:latin typeface="+mn-lt"/>
              <a:ea typeface="+mn-ea"/>
              <a:cs typeface="+mn-cs"/>
            </a:rPr>
            <a:t>. While </a:t>
          </a:r>
          <a:r>
            <a:rPr lang="en-IN" sz="1100" b="1" i="0">
              <a:solidFill>
                <a:schemeClr val="dk1"/>
              </a:solidFill>
              <a:effectLst/>
              <a:latin typeface="+mn-lt"/>
              <a:ea typeface="+mn-ea"/>
              <a:cs typeface="+mn-cs"/>
            </a:rPr>
            <a:t>Electronics, Office Equipment, and Accessories</a:t>
          </a:r>
          <a:r>
            <a:rPr lang="en-IN" sz="1100" b="0" i="0">
              <a:solidFill>
                <a:schemeClr val="dk1"/>
              </a:solidFill>
              <a:effectLst/>
              <a:latin typeface="+mn-lt"/>
              <a:ea typeface="+mn-ea"/>
              <a:cs typeface="+mn-cs"/>
            </a:rPr>
            <a:t> drive overall volumes, profitability is concentrated in </a:t>
          </a:r>
          <a:r>
            <a:rPr lang="en-IN" sz="1100" b="1" i="0">
              <a:solidFill>
                <a:schemeClr val="dk1"/>
              </a:solidFill>
              <a:effectLst/>
              <a:latin typeface="+mn-lt"/>
              <a:ea typeface="+mn-ea"/>
              <a:cs typeface="+mn-cs"/>
            </a:rPr>
            <a:t>high-value products</a:t>
          </a:r>
          <a:r>
            <a:rPr lang="en-IN" sz="1100" b="0" i="0">
              <a:solidFill>
                <a:schemeClr val="dk1"/>
              </a:solidFill>
              <a:effectLst/>
              <a:latin typeface="+mn-lt"/>
              <a:ea typeface="+mn-ea"/>
              <a:cs typeface="+mn-cs"/>
            </a:rPr>
            <a:t> and the </a:t>
          </a:r>
          <a:r>
            <a:rPr lang="en-IN" sz="1100" b="1" i="0">
              <a:solidFill>
                <a:schemeClr val="dk1"/>
              </a:solidFill>
              <a:effectLst/>
              <a:latin typeface="+mn-lt"/>
              <a:ea typeface="+mn-ea"/>
              <a:cs typeface="+mn-cs"/>
            </a:rPr>
            <a:t>South region</a:t>
          </a:r>
          <a:r>
            <a:rPr lang="en-IN" sz="1100" b="0" i="0">
              <a:solidFill>
                <a:schemeClr val="dk1"/>
              </a:solidFill>
              <a:effectLst/>
              <a:latin typeface="+mn-lt"/>
              <a:ea typeface="+mn-ea"/>
              <a:cs typeface="+mn-cs"/>
            </a:rPr>
            <a:t>. Persistent </a:t>
          </a:r>
          <a:r>
            <a:rPr lang="en-IN" sz="1100" b="1" i="0">
              <a:solidFill>
                <a:schemeClr val="dk1"/>
              </a:solidFill>
              <a:effectLst/>
              <a:latin typeface="+mn-lt"/>
              <a:ea typeface="+mn-ea"/>
              <a:cs typeface="+mn-cs"/>
            </a:rPr>
            <a:t>delivery delays (40–60%)</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high cancellation rates (25–30%)</a:t>
          </a:r>
          <a:r>
            <a:rPr lang="en-IN" sz="1100" b="0" i="0">
              <a:solidFill>
                <a:schemeClr val="dk1"/>
              </a:solidFill>
              <a:effectLst/>
              <a:latin typeface="+mn-lt"/>
              <a:ea typeface="+mn-ea"/>
              <a:cs typeface="+mn-cs"/>
            </a:rPr>
            <a:t> represent the most significant threats to margins and customer satisfaction.</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2. Sales &amp; Product Performance Insights</a:t>
          </a:r>
        </a:p>
        <a:p>
          <a:r>
            <a:rPr lang="en-IN" sz="1100" b="1" i="0">
              <a:solidFill>
                <a:schemeClr val="dk1"/>
              </a:solidFill>
              <a:effectLst/>
              <a:latin typeface="+mn-lt"/>
              <a:ea typeface="+mn-ea"/>
              <a:cs typeface="+mn-cs"/>
            </a:rPr>
            <a:t>Category-Level Performance</a:t>
          </a:r>
        </a:p>
        <a:p>
          <a:r>
            <a:rPr lang="en-IN" sz="1100" b="1" i="0">
              <a:solidFill>
                <a:schemeClr val="dk1"/>
              </a:solidFill>
              <a:effectLst/>
              <a:latin typeface="+mn-lt"/>
              <a:ea typeface="+mn-ea"/>
              <a:cs typeface="+mn-cs"/>
            </a:rPr>
            <a:t>Electronics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Office Equipment</a:t>
          </a:r>
          <a:r>
            <a:rPr lang="en-IN" sz="1100" b="0" i="0">
              <a:solidFill>
                <a:schemeClr val="dk1"/>
              </a:solidFill>
              <a:effectLst/>
              <a:latin typeface="+mn-lt"/>
              <a:ea typeface="+mn-ea"/>
              <a:cs typeface="+mn-cs"/>
            </a:rPr>
            <a:t> are the top-performing categories in terms of order quantity and revenue.</a:t>
          </a:r>
        </a:p>
        <a:p>
          <a:r>
            <a:rPr lang="en-IN" sz="1100" b="1" i="0">
              <a:solidFill>
                <a:schemeClr val="dk1"/>
              </a:solidFill>
              <a:effectLst/>
              <a:latin typeface="+mn-lt"/>
              <a:ea typeface="+mn-ea"/>
              <a:cs typeface="+mn-cs"/>
            </a:rPr>
            <a:t>Accessories</a:t>
          </a:r>
          <a:r>
            <a:rPr lang="en-IN" sz="1100" b="0" i="0">
              <a:solidFill>
                <a:schemeClr val="dk1"/>
              </a:solidFill>
              <a:effectLst/>
              <a:latin typeface="+mn-lt"/>
              <a:ea typeface="+mn-ea"/>
              <a:cs typeface="+mn-cs"/>
            </a:rPr>
            <a:t> show high order volume but </a:t>
          </a:r>
          <a:r>
            <a:rPr lang="en-IN" sz="1100" b="1" i="0">
              <a:solidFill>
                <a:schemeClr val="dk1"/>
              </a:solidFill>
              <a:effectLst/>
              <a:latin typeface="+mn-lt"/>
              <a:ea typeface="+mn-ea"/>
              <a:cs typeface="+mn-cs"/>
            </a:rPr>
            <a:t>lower profitability</a:t>
          </a:r>
          <a:r>
            <a:rPr lang="en-IN" sz="1100" b="0" i="0">
              <a:solidFill>
                <a:schemeClr val="dk1"/>
              </a:solidFill>
              <a:effectLst/>
              <a:latin typeface="+mn-lt"/>
              <a:ea typeface="+mn-ea"/>
              <a:cs typeface="+mn-cs"/>
            </a:rPr>
            <a:t>, indicating price sensitivity and margin pressure.</a:t>
          </a:r>
        </a:p>
        <a:p>
          <a:r>
            <a:rPr lang="en-IN" sz="1100" b="0" i="0">
              <a:solidFill>
                <a:schemeClr val="dk1"/>
              </a:solidFill>
              <a:effectLst/>
              <a:latin typeface="+mn-lt"/>
              <a:ea typeface="+mn-ea"/>
              <a:cs typeface="+mn-cs"/>
            </a:rPr>
            <a:t>High-value products—</a:t>
          </a:r>
          <a:r>
            <a:rPr lang="en-IN" sz="1100" b="1" i="0">
              <a:solidFill>
                <a:schemeClr val="dk1"/>
              </a:solidFill>
              <a:effectLst/>
              <a:latin typeface="+mn-lt"/>
              <a:ea typeface="+mn-ea"/>
              <a:cs typeface="+mn-cs"/>
            </a:rPr>
            <a:t>Laptops, Tablets, Monitors, and Routers</a:t>
          </a:r>
          <a:r>
            <a:rPr lang="en-IN" sz="1100" b="0" i="0">
              <a:solidFill>
                <a:schemeClr val="dk1"/>
              </a:solidFill>
              <a:effectLst/>
              <a:latin typeface="+mn-lt"/>
              <a:ea typeface="+mn-ea"/>
              <a:cs typeface="+mn-cs"/>
            </a:rPr>
            <a:t>—generate a </a:t>
          </a:r>
          <a:r>
            <a:rPr lang="en-IN" sz="1100" b="1" i="0">
              <a:solidFill>
                <a:schemeClr val="dk1"/>
              </a:solidFill>
              <a:effectLst/>
              <a:latin typeface="+mn-lt"/>
              <a:ea typeface="+mn-ea"/>
              <a:cs typeface="+mn-cs"/>
            </a:rPr>
            <a:t>disproportionate share of operational profit</a:t>
          </a:r>
          <a:r>
            <a:rPr lang="en-IN" sz="1100" b="0" i="0">
              <a:solidFill>
                <a:schemeClr val="dk1"/>
              </a:solidFill>
              <a:effectLst/>
              <a:latin typeface="+mn-lt"/>
              <a:ea typeface="+mn-ea"/>
              <a:cs typeface="+mn-cs"/>
            </a:rPr>
            <a:t>, despite lower unit volumes.</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Product Trends:-</a:t>
          </a:r>
        </a:p>
        <a:p>
          <a:r>
            <a:rPr lang="en-IN" sz="1100" b="1" i="0">
              <a:solidFill>
                <a:schemeClr val="dk1"/>
              </a:solidFill>
              <a:effectLst/>
              <a:latin typeface="+mn-lt"/>
              <a:ea typeface="+mn-ea"/>
              <a:cs typeface="+mn-cs"/>
            </a:rPr>
            <a:t>Top Revenue &amp; Profit Drivers</a:t>
          </a:r>
          <a:r>
            <a:rPr lang="en-IN" sz="1100" b="0" i="0">
              <a:solidFill>
                <a:schemeClr val="dk1"/>
              </a:solidFill>
              <a:effectLst/>
              <a:latin typeface="+mn-lt"/>
              <a:ea typeface="+mn-ea"/>
              <a:cs typeface="+mn-cs"/>
            </a:rPr>
            <a:t>: Laptops, Monitors, Tablets</a:t>
          </a:r>
        </a:p>
        <a:p>
          <a:r>
            <a:rPr lang="en-IN" sz="1100" b="1" i="0">
              <a:solidFill>
                <a:schemeClr val="dk1"/>
              </a:solidFill>
              <a:effectLst/>
              <a:latin typeface="+mn-lt"/>
              <a:ea typeface="+mn-ea"/>
              <a:cs typeface="+mn-cs"/>
            </a:rPr>
            <a:t>High Volume / Low Margin</a:t>
          </a:r>
          <a:r>
            <a:rPr lang="en-IN" sz="1100" b="0" i="0">
              <a:solidFill>
                <a:schemeClr val="dk1"/>
              </a:solidFill>
              <a:effectLst/>
              <a:latin typeface="+mn-lt"/>
              <a:ea typeface="+mn-ea"/>
              <a:cs typeface="+mn-cs"/>
            </a:rPr>
            <a:t>: Accessories (especially Keyboard, Mouse)</a:t>
          </a:r>
        </a:p>
        <a:p>
          <a:r>
            <a:rPr lang="en-IN" sz="1100" b="1" i="0">
              <a:solidFill>
                <a:schemeClr val="dk1"/>
              </a:solidFill>
              <a:effectLst/>
              <a:latin typeface="+mn-lt"/>
              <a:ea typeface="+mn-ea"/>
              <a:cs typeface="+mn-cs"/>
            </a:rPr>
            <a:t>Stable Performers</a:t>
          </a:r>
          <a:r>
            <a:rPr lang="en-IN" sz="1100" b="0" i="0">
              <a:solidFill>
                <a:schemeClr val="dk1"/>
              </a:solidFill>
              <a:effectLst/>
              <a:latin typeface="+mn-lt"/>
              <a:ea typeface="+mn-ea"/>
              <a:cs typeface="+mn-cs"/>
            </a:rPr>
            <a:t>: Printers and Routers (moderate margins, consistent demand)</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a:t>
          </a:r>
          <a:r>
            <a:rPr lang="en-IN" sz="1100" b="1" i="0">
              <a:solidFill>
                <a:schemeClr val="dk1"/>
              </a:solidFill>
              <a:effectLst/>
              <a:latin typeface="+mn-lt"/>
              <a:ea typeface="+mn-ea"/>
              <a:cs typeface="+mn-cs"/>
            </a:rPr>
            <a:t>Insight</a:t>
          </a:r>
          <a:r>
            <a:rPr lang="en-IN" sz="1100" b="0" i="0">
              <a:solidFill>
                <a:schemeClr val="dk1"/>
              </a:solidFill>
              <a:effectLst/>
              <a:latin typeface="+mn-lt"/>
              <a:ea typeface="+mn-ea"/>
              <a:cs typeface="+mn-cs"/>
            </a:rPr>
            <a:t>: Profit optimization should prioritize </a:t>
          </a:r>
          <a:r>
            <a:rPr lang="en-IN" sz="1100" b="1" i="0">
              <a:solidFill>
                <a:schemeClr val="dk1"/>
              </a:solidFill>
              <a:effectLst/>
              <a:latin typeface="+mn-lt"/>
              <a:ea typeface="+mn-ea"/>
              <a:cs typeface="+mn-cs"/>
            </a:rPr>
            <a:t>high-margin Electronics</a:t>
          </a:r>
          <a:r>
            <a:rPr lang="en-IN" sz="1100" b="0" i="0">
              <a:solidFill>
                <a:schemeClr val="dk1"/>
              </a:solidFill>
              <a:effectLst/>
              <a:latin typeface="+mn-lt"/>
              <a:ea typeface="+mn-ea"/>
              <a:cs typeface="+mn-cs"/>
            </a:rPr>
            <a:t> rather than volume-based Accessories.</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3. Regional Performance Analysis</a:t>
          </a:r>
        </a:p>
        <a:p>
          <a:r>
            <a:rPr lang="en-IN" sz="1100" b="1" i="0">
              <a:solidFill>
                <a:schemeClr val="dk1"/>
              </a:solidFill>
              <a:effectLst/>
              <a:latin typeface="+mn-lt"/>
              <a:ea typeface="+mn-ea"/>
              <a:cs typeface="+mn-cs"/>
            </a:rPr>
            <a:t>Regional Contribution</a:t>
          </a:r>
        </a:p>
        <a:p>
          <a:r>
            <a:rPr lang="en-IN" sz="1100" b="1" i="0">
              <a:solidFill>
                <a:schemeClr val="dk1"/>
              </a:solidFill>
              <a:effectLst/>
              <a:latin typeface="+mn-lt"/>
              <a:ea typeface="+mn-ea"/>
              <a:cs typeface="+mn-cs"/>
            </a:rPr>
            <a:t>South Region</a:t>
          </a:r>
          <a:r>
            <a:rPr lang="en-IN" sz="1100" b="0" i="0">
              <a:solidFill>
                <a:schemeClr val="dk1"/>
              </a:solidFill>
              <a:effectLst/>
              <a:latin typeface="+mn-lt"/>
              <a:ea typeface="+mn-ea"/>
              <a:cs typeface="+mn-cs"/>
            </a:rPr>
            <a:t> </a:t>
          </a:r>
        </a:p>
        <a:p>
          <a:pPr lvl="1"/>
          <a:r>
            <a:rPr lang="en-IN" sz="1100" b="0" i="0">
              <a:solidFill>
                <a:schemeClr val="dk1"/>
              </a:solidFill>
              <a:effectLst/>
              <a:latin typeface="+mn-lt"/>
              <a:ea typeface="+mn-ea"/>
              <a:cs typeface="+mn-cs"/>
            </a:rPr>
            <a:t>Highest sales volume and profit contribution</a:t>
          </a:r>
        </a:p>
        <a:p>
          <a:pPr lvl="1"/>
          <a:r>
            <a:rPr lang="en-IN" sz="1100" b="0" i="0">
              <a:solidFill>
                <a:schemeClr val="dk1"/>
              </a:solidFill>
              <a:effectLst/>
              <a:latin typeface="+mn-lt"/>
              <a:ea typeface="+mn-ea"/>
              <a:cs typeface="+mn-cs"/>
            </a:rPr>
            <a:t>Strong demand across all product categories</a:t>
          </a:r>
        </a:p>
        <a:p>
          <a:pPr lvl="1"/>
          <a:r>
            <a:rPr lang="en-IN" sz="1100" b="0" i="0">
              <a:solidFill>
                <a:schemeClr val="dk1"/>
              </a:solidFill>
              <a:effectLst/>
              <a:latin typeface="+mn-lt"/>
              <a:ea typeface="+mn-ea"/>
              <a:cs typeface="+mn-cs"/>
            </a:rPr>
            <a:t>However, also experiences a high concentration of </a:t>
          </a:r>
          <a:r>
            <a:rPr lang="en-IN" sz="1100" b="0" i="1">
              <a:solidFill>
                <a:schemeClr val="dk1"/>
              </a:solidFill>
              <a:effectLst/>
              <a:latin typeface="+mn-lt"/>
              <a:ea typeface="+mn-ea"/>
              <a:cs typeface="+mn-cs"/>
            </a:rPr>
            <a:t>delays</a:t>
          </a:r>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Central Region</a:t>
          </a:r>
          <a:r>
            <a:rPr lang="en-IN" sz="1100" b="0" i="0">
              <a:solidFill>
                <a:schemeClr val="dk1"/>
              </a:solidFill>
              <a:effectLst/>
              <a:latin typeface="+mn-lt"/>
              <a:ea typeface="+mn-ea"/>
              <a:cs typeface="+mn-cs"/>
            </a:rPr>
            <a:t> </a:t>
          </a:r>
        </a:p>
        <a:p>
          <a:pPr lvl="1"/>
          <a:r>
            <a:rPr lang="en-IN" sz="1100" b="0" i="0">
              <a:solidFill>
                <a:schemeClr val="dk1"/>
              </a:solidFill>
              <a:effectLst/>
              <a:latin typeface="+mn-lt"/>
              <a:ea typeface="+mn-ea"/>
              <a:cs typeface="+mn-cs"/>
            </a:rPr>
            <a:t>Strong presence in Accessories sales</a:t>
          </a:r>
        </a:p>
        <a:p>
          <a:pPr lvl="1"/>
          <a:r>
            <a:rPr lang="en-IN" sz="1100" b="0" i="0">
              <a:solidFill>
                <a:schemeClr val="dk1"/>
              </a:solidFill>
              <a:effectLst/>
              <a:latin typeface="+mn-lt"/>
              <a:ea typeface="+mn-ea"/>
              <a:cs typeface="+mn-cs"/>
            </a:rPr>
            <a:t>Moderate profitability due to logistics and delivery inefficiencies</a:t>
          </a:r>
        </a:p>
        <a:p>
          <a:r>
            <a:rPr lang="en-IN" sz="1100" b="1" i="0">
              <a:solidFill>
                <a:schemeClr val="dk1"/>
              </a:solidFill>
              <a:effectLst/>
              <a:latin typeface="+mn-lt"/>
              <a:ea typeface="+mn-ea"/>
              <a:cs typeface="+mn-cs"/>
            </a:rPr>
            <a:t>North Region</a:t>
          </a:r>
          <a:r>
            <a:rPr lang="en-IN" sz="1100" b="0" i="0">
              <a:solidFill>
                <a:schemeClr val="dk1"/>
              </a:solidFill>
              <a:effectLst/>
              <a:latin typeface="+mn-lt"/>
              <a:ea typeface="+mn-ea"/>
              <a:cs typeface="+mn-cs"/>
            </a:rPr>
            <a:t> </a:t>
          </a:r>
        </a:p>
        <a:p>
          <a:pPr lvl="1"/>
          <a:r>
            <a:rPr lang="en-IN" sz="1100" b="0" i="0">
              <a:solidFill>
                <a:schemeClr val="dk1"/>
              </a:solidFill>
              <a:effectLst/>
              <a:latin typeface="+mn-lt"/>
              <a:ea typeface="+mn-ea"/>
              <a:cs typeface="+mn-cs"/>
            </a:rPr>
            <a:t>Highest operational challenge</a:t>
          </a:r>
        </a:p>
        <a:p>
          <a:pPr lvl="1"/>
          <a:r>
            <a:rPr lang="en-IN" sz="1100" b="0" i="0">
              <a:solidFill>
                <a:schemeClr val="dk1"/>
              </a:solidFill>
              <a:effectLst/>
              <a:latin typeface="+mn-lt"/>
              <a:ea typeface="+mn-ea"/>
              <a:cs typeface="+mn-cs"/>
            </a:rPr>
            <a:t>Increased delayed and cancelled orders</a:t>
          </a:r>
        </a:p>
        <a:p>
          <a:pPr lvl="1"/>
          <a:r>
            <a:rPr lang="en-IN" sz="1100" b="0" i="0">
              <a:solidFill>
                <a:schemeClr val="dk1"/>
              </a:solidFill>
              <a:effectLst/>
              <a:latin typeface="+mn-lt"/>
              <a:ea typeface="+mn-ea"/>
              <a:cs typeface="+mn-cs"/>
            </a:rPr>
            <a:t>Lower margins compared to South and Central</a:t>
          </a:r>
        </a:p>
        <a:p>
          <a:r>
            <a:rPr lang="en-IN" sz="1100" b="1" i="0">
              <a:solidFill>
                <a:schemeClr val="dk1"/>
              </a:solidFill>
              <a:effectLst/>
              <a:latin typeface="+mn-lt"/>
              <a:ea typeface="+mn-ea"/>
              <a:cs typeface="+mn-cs"/>
            </a:rPr>
            <a:t>Key Cities (Operational Hubs)</a:t>
          </a:r>
        </a:p>
        <a:p>
          <a:r>
            <a:rPr lang="en-IN" sz="1100" b="1" i="0">
              <a:solidFill>
                <a:schemeClr val="dk1"/>
              </a:solidFill>
              <a:effectLst/>
              <a:latin typeface="+mn-lt"/>
              <a:ea typeface="+mn-ea"/>
              <a:cs typeface="+mn-cs"/>
            </a:rPr>
            <a:t>Bangalore, Chennai, Hyderabad, Mumbai, Delhi</a:t>
          </a:r>
          <a:r>
            <a:rPr lang="en-IN" sz="1100" b="0" i="0">
              <a:solidFill>
                <a:schemeClr val="dk1"/>
              </a:solidFill>
              <a:effectLst/>
              <a:latin typeface="+mn-lt"/>
              <a:ea typeface="+mn-ea"/>
              <a:cs typeface="+mn-cs"/>
            </a:rPr>
            <a:t> </a:t>
          </a:r>
        </a:p>
        <a:p>
          <a:pPr lvl="1"/>
          <a:r>
            <a:rPr lang="en-IN" sz="1100" b="0" i="0">
              <a:solidFill>
                <a:schemeClr val="dk1"/>
              </a:solidFill>
              <a:effectLst/>
              <a:latin typeface="+mn-lt"/>
              <a:ea typeface="+mn-ea"/>
              <a:cs typeface="+mn-cs"/>
            </a:rPr>
            <a:t>Handle the majority of orders</a:t>
          </a:r>
        </a:p>
        <a:p>
          <a:pPr lvl="1"/>
          <a:r>
            <a:rPr lang="en-IN" sz="1100" b="0" i="0">
              <a:solidFill>
                <a:schemeClr val="dk1"/>
              </a:solidFill>
              <a:effectLst/>
              <a:latin typeface="+mn-lt"/>
              <a:ea typeface="+mn-ea"/>
              <a:cs typeface="+mn-cs"/>
            </a:rPr>
            <a:t>High congestion and delivery dependency</a:t>
          </a:r>
        </a:p>
        <a:p>
          <a:pPr lvl="1"/>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a:t>
          </a:r>
          <a:r>
            <a:rPr lang="en-IN" sz="1100" b="1" i="0">
              <a:solidFill>
                <a:schemeClr val="dk1"/>
              </a:solidFill>
              <a:effectLst/>
              <a:latin typeface="+mn-lt"/>
              <a:ea typeface="+mn-ea"/>
              <a:cs typeface="+mn-cs"/>
            </a:rPr>
            <a:t>Insight</a:t>
          </a:r>
          <a:r>
            <a:rPr lang="en-IN" sz="1100" b="0" i="0">
              <a:solidFill>
                <a:schemeClr val="dk1"/>
              </a:solidFill>
              <a:effectLst/>
              <a:latin typeface="+mn-lt"/>
              <a:ea typeface="+mn-ea"/>
              <a:cs typeface="+mn-cs"/>
            </a:rPr>
            <a:t>: The </a:t>
          </a:r>
          <a:r>
            <a:rPr lang="en-IN" sz="1100" b="1" i="0">
              <a:solidFill>
                <a:schemeClr val="dk1"/>
              </a:solidFill>
              <a:effectLst/>
              <a:latin typeface="+mn-lt"/>
              <a:ea typeface="+mn-ea"/>
              <a:cs typeface="+mn-cs"/>
            </a:rPr>
            <a:t>South region is the primary growth engine</a:t>
          </a:r>
          <a:r>
            <a:rPr lang="en-IN" sz="1100" b="0" i="0">
              <a:solidFill>
                <a:schemeClr val="dk1"/>
              </a:solidFill>
              <a:effectLst/>
              <a:latin typeface="+mn-lt"/>
              <a:ea typeface="+mn-ea"/>
              <a:cs typeface="+mn-cs"/>
            </a:rPr>
            <a:t>, while the </a:t>
          </a:r>
          <a:r>
            <a:rPr lang="en-IN" sz="1100" b="1" i="0">
              <a:solidFill>
                <a:schemeClr val="dk1"/>
              </a:solidFill>
              <a:effectLst/>
              <a:latin typeface="+mn-lt"/>
              <a:ea typeface="+mn-ea"/>
              <a:cs typeface="+mn-cs"/>
            </a:rPr>
            <a:t>North requires corrective operational intervention</a:t>
          </a:r>
          <a:r>
            <a:rPr lang="en-IN" sz="1100" b="0" i="0">
              <a:solidFill>
                <a:schemeClr val="dk1"/>
              </a:solidFill>
              <a:effectLst/>
              <a:latin typeface="+mn-lt"/>
              <a:ea typeface="+mn-ea"/>
              <a:cs typeface="+mn-cs"/>
            </a:rPr>
            <a:t>.</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4. Supplier &amp; Logistics Performance</a:t>
          </a:r>
        </a:p>
        <a:p>
          <a:r>
            <a:rPr lang="en-IN" sz="1100" b="1" i="0">
              <a:solidFill>
                <a:schemeClr val="dk1"/>
              </a:solidFill>
              <a:effectLst/>
              <a:latin typeface="+mn-lt"/>
              <a:ea typeface="+mn-ea"/>
              <a:cs typeface="+mn-cs"/>
            </a:rPr>
            <a:t>Key Suppliers</a:t>
          </a:r>
        </a:p>
        <a:p>
          <a:r>
            <a:rPr lang="en-IN" sz="1100" b="1" i="0">
              <a:solidFill>
                <a:schemeClr val="dk1"/>
              </a:solidFill>
              <a:effectLst/>
              <a:latin typeface="+mn-lt"/>
              <a:ea typeface="+mn-ea"/>
              <a:cs typeface="+mn-cs"/>
            </a:rPr>
            <a:t>PrimeSource</a:t>
          </a:r>
          <a:r>
            <a:rPr lang="en-IN" sz="1100" b="0" i="0">
              <a:solidFill>
                <a:schemeClr val="dk1"/>
              </a:solidFill>
              <a:effectLst/>
              <a:latin typeface="+mn-lt"/>
              <a:ea typeface="+mn-ea"/>
              <a:cs typeface="+mn-cs"/>
            </a:rPr>
            <a:t> – High volume supplier, profitability contributor</a:t>
          </a:r>
        </a:p>
        <a:p>
          <a:r>
            <a:rPr lang="en-IN" sz="1100" b="1" i="0">
              <a:solidFill>
                <a:schemeClr val="dk1"/>
              </a:solidFill>
              <a:effectLst/>
              <a:latin typeface="+mn-lt"/>
              <a:ea typeface="+mn-ea"/>
              <a:cs typeface="+mn-cs"/>
            </a:rPr>
            <a:t>SupplyCo</a:t>
          </a:r>
          <a:r>
            <a:rPr lang="en-IN" sz="1100" b="0" i="0">
              <a:solidFill>
                <a:schemeClr val="dk1"/>
              </a:solidFill>
              <a:effectLst/>
              <a:latin typeface="+mn-lt"/>
              <a:ea typeface="+mn-ea"/>
              <a:cs typeface="+mn-cs"/>
            </a:rPr>
            <a:t> – High dependency risk, mixed delivery reliability</a:t>
          </a:r>
        </a:p>
        <a:p>
          <a:r>
            <a:rPr lang="en-IN" sz="1100" b="1" i="0">
              <a:solidFill>
                <a:schemeClr val="dk1"/>
              </a:solidFill>
              <a:effectLst/>
              <a:latin typeface="+mn-lt"/>
              <a:ea typeface="+mn-ea"/>
              <a:cs typeface="+mn-cs"/>
            </a:rPr>
            <a:t>FastLogistics</a:t>
          </a:r>
          <a:r>
            <a:rPr lang="en-IN" sz="1100" b="0" i="0">
              <a:solidFill>
                <a:schemeClr val="dk1"/>
              </a:solidFill>
              <a:effectLst/>
              <a:latin typeface="+mn-lt"/>
              <a:ea typeface="+mn-ea"/>
              <a:cs typeface="+mn-cs"/>
            </a:rPr>
            <a:t> – Better delivery efficiency, lower delay rates</a:t>
          </a:r>
        </a:p>
        <a:p>
          <a:r>
            <a:rPr lang="en-IN" sz="1100" b="1" i="0">
              <a:solidFill>
                <a:schemeClr val="dk1"/>
              </a:solidFill>
              <a:effectLst/>
              <a:latin typeface="+mn-lt"/>
              <a:ea typeface="+mn-ea"/>
              <a:cs typeface="+mn-cs"/>
            </a:rPr>
            <a:t>GlobalTrade &amp; NextSupply</a:t>
          </a:r>
          <a:r>
            <a:rPr lang="en-IN" sz="1100" b="0" i="0">
              <a:solidFill>
                <a:schemeClr val="dk1"/>
              </a:solidFill>
              <a:effectLst/>
              <a:latin typeface="+mn-lt"/>
              <a:ea typeface="+mn-ea"/>
              <a:cs typeface="+mn-cs"/>
            </a:rPr>
            <a:t> – Moderate performance, inconsistent delivery</a:t>
          </a:r>
        </a:p>
        <a:p>
          <a:r>
            <a:rPr lang="en-IN" sz="1100" b="1" i="0">
              <a:solidFill>
                <a:schemeClr val="dk1"/>
              </a:solidFill>
              <a:effectLst/>
              <a:latin typeface="+mn-lt"/>
              <a:ea typeface="+mn-ea"/>
              <a:cs typeface="+mn-cs"/>
            </a:rPr>
            <a:t>Supplier Risks</a:t>
          </a:r>
        </a:p>
        <a:p>
          <a:r>
            <a:rPr lang="en-IN" sz="1100" b="0" i="0">
              <a:solidFill>
                <a:schemeClr val="dk1"/>
              </a:solidFill>
              <a:effectLst/>
              <a:latin typeface="+mn-lt"/>
              <a:ea typeface="+mn-ea"/>
              <a:cs typeface="+mn-cs"/>
            </a:rPr>
            <a:t>Heavy concentration among </a:t>
          </a:r>
          <a:r>
            <a:rPr lang="en-IN" sz="1100" b="1" i="0">
              <a:solidFill>
                <a:schemeClr val="dk1"/>
              </a:solidFill>
              <a:effectLst/>
              <a:latin typeface="+mn-lt"/>
              <a:ea typeface="+mn-ea"/>
              <a:cs typeface="+mn-cs"/>
            </a:rPr>
            <a:t>PrimeSource and SupplyCo</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Inconsistent delivery timelines leading to margin erosion</a:t>
          </a:r>
        </a:p>
        <a:p>
          <a:r>
            <a:rPr lang="en-IN" sz="1100" b="0" i="0">
              <a:solidFill>
                <a:schemeClr val="dk1"/>
              </a:solidFill>
              <a:effectLst/>
              <a:latin typeface="+mn-lt"/>
              <a:ea typeface="+mn-ea"/>
              <a:cs typeface="+mn-cs"/>
            </a:rPr>
            <a:t>Cancellations strongly correlated with supplier delay performance</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a:t>
          </a:r>
          <a:r>
            <a:rPr lang="en-IN" sz="1100" b="1" i="0">
              <a:solidFill>
                <a:schemeClr val="dk1"/>
              </a:solidFill>
              <a:effectLst/>
              <a:latin typeface="+mn-lt"/>
              <a:ea typeface="+mn-ea"/>
              <a:cs typeface="+mn-cs"/>
            </a:rPr>
            <a:t>Insight</a:t>
          </a:r>
          <a:r>
            <a:rPr lang="en-IN" sz="1100" b="0" i="0">
              <a:solidFill>
                <a:schemeClr val="dk1"/>
              </a:solidFill>
              <a:effectLst/>
              <a:latin typeface="+mn-lt"/>
              <a:ea typeface="+mn-ea"/>
              <a:cs typeface="+mn-cs"/>
            </a:rPr>
            <a:t>: Supplier concentration increases operational risk and limits negotiation leverage.</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5. Delivery Performance Analysis</a:t>
          </a:r>
        </a:p>
        <a:p>
          <a:r>
            <a:rPr lang="en-IN" sz="1100" b="1" i="0">
              <a:solidFill>
                <a:schemeClr val="dk1"/>
              </a:solidFill>
              <a:effectLst/>
              <a:latin typeface="+mn-lt"/>
              <a:ea typeface="+mn-ea"/>
              <a:cs typeface="+mn-cs"/>
            </a:rPr>
            <a:t>Delivery Status Breakdown</a:t>
          </a:r>
        </a:p>
        <a:p>
          <a:r>
            <a:rPr lang="en-IN" sz="1100" b="1" i="0">
              <a:solidFill>
                <a:schemeClr val="dk1"/>
              </a:solidFill>
              <a:effectLst/>
              <a:latin typeface="+mn-lt"/>
              <a:ea typeface="+mn-ea"/>
              <a:cs typeface="+mn-cs"/>
            </a:rPr>
            <a:t>Delayed Deliveries</a:t>
          </a:r>
          <a:r>
            <a:rPr lang="en-IN" sz="1100" b="0" i="0">
              <a:solidFill>
                <a:schemeClr val="dk1"/>
              </a:solidFill>
              <a:effectLst/>
              <a:latin typeface="+mn-lt"/>
              <a:ea typeface="+mn-ea"/>
              <a:cs typeface="+mn-cs"/>
            </a:rPr>
            <a:t>: ~40–60% of total orders</a:t>
          </a:r>
        </a:p>
        <a:p>
          <a:r>
            <a:rPr lang="en-IN" sz="1100" b="1" i="0">
              <a:solidFill>
                <a:schemeClr val="dk1"/>
              </a:solidFill>
              <a:effectLst/>
              <a:latin typeface="+mn-lt"/>
              <a:ea typeface="+mn-ea"/>
              <a:cs typeface="+mn-cs"/>
            </a:rPr>
            <a:t>Cancelled Orders</a:t>
          </a:r>
          <a:r>
            <a:rPr lang="en-IN" sz="1100" b="0" i="0">
              <a:solidFill>
                <a:schemeClr val="dk1"/>
              </a:solidFill>
              <a:effectLst/>
              <a:latin typeface="+mn-lt"/>
              <a:ea typeface="+mn-ea"/>
              <a:cs typeface="+mn-cs"/>
            </a:rPr>
            <a:t>: ~25–30%</a:t>
          </a:r>
        </a:p>
        <a:p>
          <a:r>
            <a:rPr lang="en-IN" sz="1100" b="1" i="0">
              <a:solidFill>
                <a:schemeClr val="dk1"/>
              </a:solidFill>
              <a:effectLst/>
              <a:latin typeface="+mn-lt"/>
              <a:ea typeface="+mn-ea"/>
              <a:cs typeface="+mn-cs"/>
            </a:rPr>
            <a:t>On-Time Deliveries</a:t>
          </a:r>
          <a:r>
            <a:rPr lang="en-IN" sz="1100" b="0" i="0">
              <a:solidFill>
                <a:schemeClr val="dk1"/>
              </a:solidFill>
              <a:effectLst/>
              <a:latin typeface="+mn-lt"/>
              <a:ea typeface="+mn-ea"/>
              <a:cs typeface="+mn-cs"/>
            </a:rPr>
            <a:t>: &lt;50% overall</a:t>
          </a:r>
        </a:p>
        <a:p>
          <a:r>
            <a:rPr lang="en-IN" sz="1100" b="1" i="0">
              <a:solidFill>
                <a:schemeClr val="dk1"/>
              </a:solidFill>
              <a:effectLst/>
              <a:latin typeface="+mn-lt"/>
              <a:ea typeface="+mn-ea"/>
              <a:cs typeface="+mn-cs"/>
            </a:rPr>
            <a:t>Delivery Delay Trends</a:t>
          </a:r>
        </a:p>
        <a:p>
          <a:r>
            <a:rPr lang="en-IN" sz="1100" b="0" i="0">
              <a:solidFill>
                <a:schemeClr val="dk1"/>
              </a:solidFill>
              <a:effectLst/>
              <a:latin typeface="+mn-lt"/>
              <a:ea typeface="+mn-ea"/>
              <a:cs typeface="+mn-cs"/>
            </a:rPr>
            <a:t>Typical delay range: </a:t>
          </a:r>
          <a:r>
            <a:rPr lang="en-IN" sz="1100" b="1" i="0">
              <a:solidFill>
                <a:schemeClr val="dk1"/>
              </a:solidFill>
              <a:effectLst/>
              <a:latin typeface="+mn-lt"/>
              <a:ea typeface="+mn-ea"/>
              <a:cs typeface="+mn-cs"/>
            </a:rPr>
            <a:t>10–15 days</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High-value orders experience </a:t>
          </a:r>
          <a:r>
            <a:rPr lang="en-IN" sz="1100" b="1" i="0">
              <a:solidFill>
                <a:schemeClr val="dk1"/>
              </a:solidFill>
              <a:effectLst/>
              <a:latin typeface="+mn-lt"/>
              <a:ea typeface="+mn-ea"/>
              <a:cs typeface="+mn-cs"/>
            </a:rPr>
            <a:t>greater delivery volatility</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Major delay clusters in </a:t>
          </a:r>
          <a:r>
            <a:rPr lang="en-IN" sz="1100" b="1" i="0">
              <a:solidFill>
                <a:schemeClr val="dk1"/>
              </a:solidFill>
              <a:effectLst/>
              <a:latin typeface="+mn-lt"/>
              <a:ea typeface="+mn-ea"/>
              <a:cs typeface="+mn-cs"/>
            </a:rPr>
            <a:t>South and Central regions</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a:t>
          </a:r>
          <a:r>
            <a:rPr lang="en-IN" sz="1100" b="1" i="0">
              <a:solidFill>
                <a:schemeClr val="dk1"/>
              </a:solidFill>
              <a:effectLst/>
              <a:latin typeface="+mn-lt"/>
              <a:ea typeface="+mn-ea"/>
              <a:cs typeface="+mn-cs"/>
            </a:rPr>
            <a:t>Insight</a:t>
          </a:r>
          <a:r>
            <a:rPr lang="en-IN" sz="1100" b="0" i="0">
              <a:solidFill>
                <a:schemeClr val="dk1"/>
              </a:solidFill>
              <a:effectLst/>
              <a:latin typeface="+mn-lt"/>
              <a:ea typeface="+mn-ea"/>
              <a:cs typeface="+mn-cs"/>
            </a:rPr>
            <a:t>: Delivery delays are the </a:t>
          </a:r>
          <a:r>
            <a:rPr lang="en-IN" sz="1100" b="1" i="0">
              <a:solidFill>
                <a:schemeClr val="dk1"/>
              </a:solidFill>
              <a:effectLst/>
              <a:latin typeface="+mn-lt"/>
              <a:ea typeface="+mn-ea"/>
              <a:cs typeface="+mn-cs"/>
            </a:rPr>
            <a:t>single largest driver of profit leakage</a:t>
          </a:r>
          <a:r>
            <a:rPr lang="en-IN" sz="1100" b="0" i="0">
              <a:solidFill>
                <a:schemeClr val="dk1"/>
              </a:solidFill>
              <a:effectLst/>
              <a:latin typeface="+mn-lt"/>
              <a:ea typeface="+mn-ea"/>
              <a:cs typeface="+mn-cs"/>
            </a:rPr>
            <a:t> and customer dissatisfaction.</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6. Inventory Management Insights</a:t>
          </a:r>
        </a:p>
        <a:p>
          <a:r>
            <a:rPr lang="en-IN" sz="1100" b="1" i="0">
              <a:solidFill>
                <a:schemeClr val="dk1"/>
              </a:solidFill>
              <a:effectLst/>
              <a:latin typeface="+mn-lt"/>
              <a:ea typeface="+mn-ea"/>
              <a:cs typeface="+mn-cs"/>
            </a:rPr>
            <a:t>Inventory Patterns</a:t>
          </a:r>
        </a:p>
        <a:p>
          <a:r>
            <a:rPr lang="en-IN" sz="1100" b="1" i="0">
              <a:solidFill>
                <a:schemeClr val="dk1"/>
              </a:solidFill>
              <a:effectLst/>
              <a:latin typeface="+mn-lt"/>
              <a:ea typeface="+mn-ea"/>
              <a:cs typeface="+mn-cs"/>
            </a:rPr>
            <a:t>Fast-moving Inventory</a:t>
          </a:r>
          <a:r>
            <a:rPr lang="en-IN" sz="1100" b="0" i="0">
              <a:solidFill>
                <a:schemeClr val="dk1"/>
              </a:solidFill>
              <a:effectLst/>
              <a:latin typeface="+mn-lt"/>
              <a:ea typeface="+mn-ea"/>
              <a:cs typeface="+mn-cs"/>
            </a:rPr>
            <a:t>: Electronics, Office Equipment</a:t>
          </a:r>
        </a:p>
        <a:p>
          <a:r>
            <a:rPr lang="en-IN" sz="1100" b="1" i="0">
              <a:solidFill>
                <a:schemeClr val="dk1"/>
              </a:solidFill>
              <a:effectLst/>
              <a:latin typeface="+mn-lt"/>
              <a:ea typeface="+mn-ea"/>
              <a:cs typeface="+mn-cs"/>
            </a:rPr>
            <a:t>Slow-moving / Excess Inventory</a:t>
          </a:r>
          <a:r>
            <a:rPr lang="en-IN" sz="1100" b="0" i="0">
              <a:solidFill>
                <a:schemeClr val="dk1"/>
              </a:solidFill>
              <a:effectLst/>
              <a:latin typeface="+mn-lt"/>
              <a:ea typeface="+mn-ea"/>
              <a:cs typeface="+mn-cs"/>
            </a:rPr>
            <a:t>: Accessories</a:t>
          </a:r>
        </a:p>
        <a:p>
          <a:r>
            <a:rPr lang="en-IN" sz="1100" b="1" i="0">
              <a:solidFill>
                <a:schemeClr val="dk1"/>
              </a:solidFill>
              <a:effectLst/>
              <a:latin typeface="+mn-lt"/>
              <a:ea typeface="+mn-ea"/>
              <a:cs typeface="+mn-cs"/>
            </a:rPr>
            <a:t>Inventory Risk Drivers</a:t>
          </a:r>
          <a:r>
            <a:rPr lang="en-IN" sz="1100" b="0" i="0">
              <a:solidFill>
                <a:schemeClr val="dk1"/>
              </a:solidFill>
              <a:effectLst/>
              <a:latin typeface="+mn-lt"/>
              <a:ea typeface="+mn-ea"/>
              <a:cs typeface="+mn-cs"/>
            </a:rPr>
            <a:t>: </a:t>
          </a:r>
        </a:p>
        <a:p>
          <a:pPr lvl="1"/>
          <a:r>
            <a:rPr lang="en-IN" sz="1100" b="0" i="0">
              <a:solidFill>
                <a:schemeClr val="dk1"/>
              </a:solidFill>
              <a:effectLst/>
              <a:latin typeface="+mn-lt"/>
              <a:ea typeface="+mn-ea"/>
              <a:cs typeface="+mn-cs"/>
            </a:rPr>
            <a:t>Cancelled orders</a:t>
          </a:r>
        </a:p>
        <a:p>
          <a:pPr lvl="1"/>
          <a:r>
            <a:rPr lang="en-IN" sz="1100" b="0" i="0">
              <a:solidFill>
                <a:schemeClr val="dk1"/>
              </a:solidFill>
              <a:effectLst/>
              <a:latin typeface="+mn-lt"/>
              <a:ea typeface="+mn-ea"/>
              <a:cs typeface="+mn-cs"/>
            </a:rPr>
            <a:t>Pending deliveries</a:t>
          </a:r>
        </a:p>
        <a:p>
          <a:pPr lvl="1"/>
          <a:r>
            <a:rPr lang="en-IN" sz="1100" b="0" i="0">
              <a:solidFill>
                <a:schemeClr val="dk1"/>
              </a:solidFill>
              <a:effectLst/>
              <a:latin typeface="+mn-lt"/>
              <a:ea typeface="+mn-ea"/>
              <a:cs typeface="+mn-cs"/>
            </a:rPr>
            <a:t>Seasonal spikes (June &amp; December)</a:t>
          </a:r>
        </a:p>
        <a:p>
          <a:r>
            <a:rPr lang="en-IN" sz="1100" b="1" i="0">
              <a:solidFill>
                <a:schemeClr val="dk1"/>
              </a:solidFill>
              <a:effectLst/>
              <a:latin typeface="+mn-lt"/>
              <a:ea typeface="+mn-ea"/>
              <a:cs typeface="+mn-cs"/>
            </a:rPr>
            <a:t>Inventory Bottlenecks</a:t>
          </a:r>
        </a:p>
        <a:p>
          <a:r>
            <a:rPr lang="en-IN" sz="1100" b="0" i="0">
              <a:solidFill>
                <a:schemeClr val="dk1"/>
              </a:solidFill>
              <a:effectLst/>
              <a:latin typeface="+mn-lt"/>
              <a:ea typeface="+mn-ea"/>
              <a:cs typeface="+mn-cs"/>
            </a:rPr>
            <a:t>South and Central regions hold disproportionate stock</a:t>
          </a:r>
        </a:p>
        <a:p>
          <a:r>
            <a:rPr lang="en-IN" sz="1100" b="0" i="0">
              <a:solidFill>
                <a:schemeClr val="dk1"/>
              </a:solidFill>
              <a:effectLst/>
              <a:latin typeface="+mn-lt"/>
              <a:ea typeface="+mn-ea"/>
              <a:cs typeface="+mn-cs"/>
            </a:rPr>
            <a:t>Overstocking increases holding costs and obsolescence risk</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a:t>
          </a:r>
          <a:r>
            <a:rPr lang="en-IN" sz="1100" b="1" i="0">
              <a:solidFill>
                <a:schemeClr val="dk1"/>
              </a:solidFill>
              <a:effectLst/>
              <a:latin typeface="+mn-lt"/>
              <a:ea typeface="+mn-ea"/>
              <a:cs typeface="+mn-cs"/>
            </a:rPr>
            <a:t>Insight</a:t>
          </a:r>
          <a:r>
            <a:rPr lang="en-IN" sz="1100" b="0" i="0">
              <a:solidFill>
                <a:schemeClr val="dk1"/>
              </a:solidFill>
              <a:effectLst/>
              <a:latin typeface="+mn-lt"/>
              <a:ea typeface="+mn-ea"/>
              <a:cs typeface="+mn-cs"/>
            </a:rPr>
            <a:t>: Inventory imbalance is a </a:t>
          </a:r>
          <a:r>
            <a:rPr lang="en-IN" sz="1100" b="1" i="0">
              <a:solidFill>
                <a:schemeClr val="dk1"/>
              </a:solidFill>
              <a:effectLst/>
              <a:latin typeface="+mn-lt"/>
              <a:ea typeface="+mn-ea"/>
              <a:cs typeface="+mn-cs"/>
            </a:rPr>
            <a:t>secondary but compounding risk</a:t>
          </a:r>
          <a:r>
            <a:rPr lang="en-IN" sz="1100" b="0" i="0">
              <a:solidFill>
                <a:schemeClr val="dk1"/>
              </a:solidFill>
              <a:effectLst/>
              <a:latin typeface="+mn-lt"/>
              <a:ea typeface="+mn-ea"/>
              <a:cs typeface="+mn-cs"/>
            </a:rPr>
            <a:t> tied to delivery delays and cancellations.</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7. Risk Assessment Summary</a:t>
          </a:r>
        </a:p>
        <a:p>
          <a:r>
            <a:rPr lang="en-IN" sz="1100" b="0" i="0">
              <a:solidFill>
                <a:schemeClr val="dk1"/>
              </a:solidFill>
              <a:effectLst/>
              <a:latin typeface="+mn-lt"/>
              <a:ea typeface="+mn-ea"/>
              <a:cs typeface="+mn-cs"/>
            </a:rPr>
            <a:t>Risk AreaImpactDelivery delaysHigh profit erosion, customer dissatisfactionCancellationsRevenue loss and inventory buildupSupplier dependencyLimited flexibility, disruption riskInventory surplusObsolescence and cash flow pressureRegional imbalanceOperational inefficiency</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8. Strategic Recommendations</a:t>
          </a:r>
        </a:p>
        <a:p>
          <a:r>
            <a:rPr lang="en-IN" sz="1100" b="1" i="0">
              <a:solidFill>
                <a:schemeClr val="dk1"/>
              </a:solidFill>
              <a:effectLst/>
              <a:latin typeface="+mn-lt"/>
              <a:ea typeface="+mn-ea"/>
              <a:cs typeface="+mn-cs"/>
            </a:rPr>
            <a:t>Operational Improvements</a:t>
          </a:r>
        </a:p>
        <a:p>
          <a:r>
            <a:rPr lang="en-IN" sz="1100" b="0" i="0">
              <a:solidFill>
                <a:schemeClr val="dk1"/>
              </a:solidFill>
              <a:effectLst/>
              <a:latin typeface="+mn-lt"/>
              <a:ea typeface="+mn-ea"/>
              <a:cs typeface="+mn-cs"/>
            </a:rPr>
            <a:t>✅ Invest in </a:t>
          </a:r>
          <a:r>
            <a:rPr lang="en-IN" sz="1100" b="1" i="0">
              <a:solidFill>
                <a:schemeClr val="dk1"/>
              </a:solidFill>
              <a:effectLst/>
              <a:latin typeface="+mn-lt"/>
              <a:ea typeface="+mn-ea"/>
              <a:cs typeface="+mn-cs"/>
            </a:rPr>
            <a:t>logistics automation and delivery tracking</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Implement </a:t>
          </a:r>
          <a:r>
            <a:rPr lang="en-IN" sz="1100" b="1" i="0">
              <a:solidFill>
                <a:schemeClr val="dk1"/>
              </a:solidFill>
              <a:effectLst/>
              <a:latin typeface="+mn-lt"/>
              <a:ea typeface="+mn-ea"/>
              <a:cs typeface="+mn-cs"/>
            </a:rPr>
            <a:t>regional fulfillment optimization</a:t>
          </a:r>
          <a:r>
            <a:rPr lang="en-IN" sz="1100" b="0" i="0">
              <a:solidFill>
                <a:schemeClr val="dk1"/>
              </a:solidFill>
              <a:effectLst/>
              <a:latin typeface="+mn-lt"/>
              <a:ea typeface="+mn-ea"/>
              <a:cs typeface="+mn-cs"/>
            </a:rPr>
            <a:t>, especially in South &amp; Central</a:t>
          </a:r>
        </a:p>
        <a:p>
          <a:r>
            <a:rPr lang="en-IN" sz="1100" b="0" i="0">
              <a:solidFill>
                <a:schemeClr val="dk1"/>
              </a:solidFill>
              <a:effectLst/>
              <a:latin typeface="+mn-lt"/>
              <a:ea typeface="+mn-ea"/>
              <a:cs typeface="+mn-cs"/>
            </a:rPr>
            <a:t>✅ Introduce </a:t>
          </a:r>
          <a:r>
            <a:rPr lang="en-IN" sz="1100" b="1" i="0">
              <a:solidFill>
                <a:schemeClr val="dk1"/>
              </a:solidFill>
              <a:effectLst/>
              <a:latin typeface="+mn-lt"/>
              <a:ea typeface="+mn-ea"/>
              <a:cs typeface="+mn-cs"/>
            </a:rPr>
            <a:t>supplier performance-based contracts</a:t>
          </a:r>
          <a:r>
            <a:rPr lang="en-IN" sz="1100" b="0" i="0">
              <a:solidFill>
                <a:schemeClr val="dk1"/>
              </a:solidFill>
              <a:effectLst/>
              <a:latin typeface="+mn-lt"/>
              <a:ea typeface="+mn-ea"/>
              <a:cs typeface="+mn-cs"/>
            </a:rPr>
            <a:t> with penalty clauses</a:t>
          </a:r>
        </a:p>
        <a:p>
          <a:r>
            <a:rPr lang="en-IN" sz="1100" b="1" i="0">
              <a:solidFill>
                <a:schemeClr val="dk1"/>
              </a:solidFill>
              <a:effectLst/>
              <a:latin typeface="+mn-lt"/>
              <a:ea typeface="+mn-ea"/>
              <a:cs typeface="+mn-cs"/>
            </a:rPr>
            <a:t>Supplier Strategy</a:t>
          </a:r>
        </a:p>
        <a:p>
          <a:r>
            <a:rPr lang="en-IN" sz="1100" b="0" i="0">
              <a:solidFill>
                <a:schemeClr val="dk1"/>
              </a:solidFill>
              <a:effectLst/>
              <a:latin typeface="+mn-lt"/>
              <a:ea typeface="+mn-ea"/>
              <a:cs typeface="+mn-cs"/>
            </a:rPr>
            <a:t>✅ Diversify supplier base to reduce dependence on PrimeSource &amp; SupplyCo</a:t>
          </a:r>
        </a:p>
        <a:p>
          <a:r>
            <a:rPr lang="en-IN" sz="1100" b="0" i="0">
              <a:solidFill>
                <a:schemeClr val="dk1"/>
              </a:solidFill>
              <a:effectLst/>
              <a:latin typeface="+mn-lt"/>
              <a:ea typeface="+mn-ea"/>
              <a:cs typeface="+mn-cs"/>
            </a:rPr>
            <a:t>✅ Deploy </a:t>
          </a:r>
          <a:r>
            <a:rPr lang="en-IN" sz="1100" b="1" i="0">
              <a:solidFill>
                <a:schemeClr val="dk1"/>
              </a:solidFill>
              <a:effectLst/>
              <a:latin typeface="+mn-lt"/>
              <a:ea typeface="+mn-ea"/>
              <a:cs typeface="+mn-cs"/>
            </a:rPr>
            <a:t>supplier scorecards</a:t>
          </a:r>
          <a:r>
            <a:rPr lang="en-IN" sz="1100" b="0" i="0">
              <a:solidFill>
                <a:schemeClr val="dk1"/>
              </a:solidFill>
              <a:effectLst/>
              <a:latin typeface="+mn-lt"/>
              <a:ea typeface="+mn-ea"/>
              <a:cs typeface="+mn-cs"/>
            </a:rPr>
            <a:t> (on-time rate, cancellation %, cost performance)</a:t>
          </a:r>
        </a:p>
        <a:p>
          <a:r>
            <a:rPr lang="en-IN" sz="1100" b="1" i="0">
              <a:solidFill>
                <a:schemeClr val="dk1"/>
              </a:solidFill>
              <a:effectLst/>
              <a:latin typeface="+mn-lt"/>
              <a:ea typeface="+mn-ea"/>
              <a:cs typeface="+mn-cs"/>
            </a:rPr>
            <a:t>Inventory Optimization</a:t>
          </a:r>
        </a:p>
        <a:p>
          <a:r>
            <a:rPr lang="en-IN" sz="1100" b="0" i="0">
              <a:solidFill>
                <a:schemeClr val="dk1"/>
              </a:solidFill>
              <a:effectLst/>
              <a:latin typeface="+mn-lt"/>
              <a:ea typeface="+mn-ea"/>
              <a:cs typeface="+mn-cs"/>
            </a:rPr>
            <a:t>✅ Focus replenishment on </a:t>
          </a:r>
          <a:r>
            <a:rPr lang="en-IN" sz="1100" b="1" i="0">
              <a:solidFill>
                <a:schemeClr val="dk1"/>
              </a:solidFill>
              <a:effectLst/>
              <a:latin typeface="+mn-lt"/>
              <a:ea typeface="+mn-ea"/>
              <a:cs typeface="+mn-cs"/>
            </a:rPr>
            <a:t>high-turnover products</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Reduce Accessories inventory through demand forecasting and bundled pricing</a:t>
          </a:r>
        </a:p>
        <a:p>
          <a:r>
            <a:rPr lang="en-IN" sz="1100" b="0" i="0">
              <a:solidFill>
                <a:schemeClr val="dk1"/>
              </a:solidFill>
              <a:effectLst/>
              <a:latin typeface="+mn-lt"/>
              <a:ea typeface="+mn-ea"/>
              <a:cs typeface="+mn-cs"/>
            </a:rPr>
            <a:t>✅ Implement </a:t>
          </a:r>
          <a:r>
            <a:rPr lang="en-IN" sz="1100" b="1" i="0">
              <a:solidFill>
                <a:schemeClr val="dk1"/>
              </a:solidFill>
              <a:effectLst/>
              <a:latin typeface="+mn-lt"/>
              <a:ea typeface="+mn-ea"/>
              <a:cs typeface="+mn-cs"/>
            </a:rPr>
            <a:t>real-time inventory dashboards</a:t>
          </a:r>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Profit Optimization</a:t>
          </a:r>
        </a:p>
        <a:p>
          <a:r>
            <a:rPr lang="en-IN" sz="1100" b="0" i="0">
              <a:solidFill>
                <a:schemeClr val="dk1"/>
              </a:solidFill>
              <a:effectLst/>
              <a:latin typeface="+mn-lt"/>
              <a:ea typeface="+mn-ea"/>
              <a:cs typeface="+mn-cs"/>
            </a:rPr>
            <a:t>✅ Shift marketing focus to high-margin Electronics</a:t>
          </a:r>
        </a:p>
        <a:p>
          <a:r>
            <a:rPr lang="en-IN" sz="1100" b="0" i="0">
              <a:solidFill>
                <a:schemeClr val="dk1"/>
              </a:solidFill>
              <a:effectLst/>
              <a:latin typeface="+mn-lt"/>
              <a:ea typeface="+mn-ea"/>
              <a:cs typeface="+mn-cs"/>
            </a:rPr>
            <a:t>✅ Improve delivery priority for high-value orders</a:t>
          </a:r>
        </a:p>
        <a:p>
          <a:r>
            <a:rPr lang="en-IN" sz="1100" b="0" i="0">
              <a:solidFill>
                <a:schemeClr val="dk1"/>
              </a:solidFill>
              <a:effectLst/>
              <a:latin typeface="+mn-lt"/>
              <a:ea typeface="+mn-ea"/>
              <a:cs typeface="+mn-cs"/>
            </a:rPr>
            <a:t>✅ Introduce predictive analytics for demand and delay forecasting</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9. Key Performance Indicators (KPIs)</a:t>
          </a:r>
        </a:p>
        <a:p>
          <a:r>
            <a:rPr lang="en-IN" sz="1100" b="0" i="0">
              <a:solidFill>
                <a:schemeClr val="dk1"/>
              </a:solidFill>
              <a:effectLst/>
              <a:latin typeface="+mn-lt"/>
              <a:ea typeface="+mn-ea"/>
              <a:cs typeface="+mn-cs"/>
            </a:rPr>
            <a:t>On-time delivery rate</a:t>
          </a:r>
        </a:p>
        <a:p>
          <a:r>
            <a:rPr lang="en-IN" sz="1100" b="0" i="0">
              <a:solidFill>
                <a:schemeClr val="dk1"/>
              </a:solidFill>
              <a:effectLst/>
              <a:latin typeface="+mn-lt"/>
              <a:ea typeface="+mn-ea"/>
              <a:cs typeface="+mn-cs"/>
            </a:rPr>
            <a:t>Cancellation rate</a:t>
          </a:r>
        </a:p>
        <a:p>
          <a:r>
            <a:rPr lang="en-IN" sz="1100" b="0" i="0">
              <a:solidFill>
                <a:schemeClr val="dk1"/>
              </a:solidFill>
              <a:effectLst/>
              <a:latin typeface="+mn-lt"/>
              <a:ea typeface="+mn-ea"/>
              <a:cs typeface="+mn-cs"/>
            </a:rPr>
            <a:t>Inventory turnover ratio</a:t>
          </a:r>
        </a:p>
        <a:p>
          <a:r>
            <a:rPr lang="en-IN" sz="1100" b="0" i="0">
              <a:solidFill>
                <a:schemeClr val="dk1"/>
              </a:solidFill>
              <a:effectLst/>
              <a:latin typeface="+mn-lt"/>
              <a:ea typeface="+mn-ea"/>
              <a:cs typeface="+mn-cs"/>
            </a:rPr>
            <a:t>Supplier reliability index</a:t>
          </a:r>
        </a:p>
        <a:p>
          <a:r>
            <a:rPr lang="en-IN" sz="1100" b="0" i="0">
              <a:solidFill>
                <a:schemeClr val="dk1"/>
              </a:solidFill>
              <a:effectLst/>
              <a:latin typeface="+mn-lt"/>
              <a:ea typeface="+mn-ea"/>
              <a:cs typeface="+mn-cs"/>
            </a:rPr>
            <a:t>Regional profit contribution</a:t>
          </a:r>
        </a:p>
        <a:p>
          <a:r>
            <a:rPr lang="en-IN" sz="1100" b="0" i="0">
              <a:solidFill>
                <a:schemeClr val="dk1"/>
              </a:solidFill>
              <a:effectLst/>
              <a:latin typeface="+mn-lt"/>
              <a:ea typeface="+mn-ea"/>
              <a:cs typeface="+mn-cs"/>
            </a:rPr>
            <a:t>Average delivery delay (days)</a:t>
          </a:r>
        </a:p>
        <a:p>
          <a:endParaRPr lang="en-IN" sz="1100" b="0" i="0">
            <a:solidFill>
              <a:schemeClr val="dk1"/>
            </a:solidFill>
            <a:effectLst/>
            <a:latin typeface="+mn-lt"/>
            <a:ea typeface="+mn-ea"/>
            <a:cs typeface="+mn-cs"/>
          </a:endParaRP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10. Conclusion</a:t>
          </a:r>
        </a:p>
        <a:p>
          <a:r>
            <a:rPr lang="en-IN" sz="1100" b="0" i="0">
              <a:solidFill>
                <a:schemeClr val="dk1"/>
              </a:solidFill>
              <a:effectLst/>
              <a:latin typeface="+mn-lt"/>
              <a:ea typeface="+mn-ea"/>
              <a:cs typeface="+mn-cs"/>
            </a:rPr>
            <a:t>The operations data shows </a:t>
          </a:r>
          <a:r>
            <a:rPr lang="en-IN" sz="1100" b="1" i="0">
              <a:solidFill>
                <a:schemeClr val="dk1"/>
              </a:solidFill>
              <a:effectLst/>
              <a:latin typeface="+mn-lt"/>
              <a:ea typeface="+mn-ea"/>
              <a:cs typeface="+mn-cs"/>
            </a:rPr>
            <a:t>strong market demand</a:t>
          </a:r>
          <a:r>
            <a:rPr lang="en-IN" sz="1100" b="0" i="0">
              <a:solidFill>
                <a:schemeClr val="dk1"/>
              </a:solidFill>
              <a:effectLst/>
              <a:latin typeface="+mn-lt"/>
              <a:ea typeface="+mn-ea"/>
              <a:cs typeface="+mn-cs"/>
            </a:rPr>
            <a:t> supported by a wide supplier network and multiple regions. However, </a:t>
          </a:r>
          <a:r>
            <a:rPr lang="en-IN" sz="1100" b="1" i="0">
              <a:solidFill>
                <a:schemeClr val="dk1"/>
              </a:solidFill>
              <a:effectLst/>
              <a:latin typeface="+mn-lt"/>
              <a:ea typeface="+mn-ea"/>
              <a:cs typeface="+mn-cs"/>
            </a:rPr>
            <a:t>logistics inefficiencies, supplier dependency, and inventory imbalances</a:t>
          </a:r>
          <a:r>
            <a:rPr lang="en-IN" sz="1100" b="0" i="0">
              <a:solidFill>
                <a:schemeClr val="dk1"/>
              </a:solidFill>
              <a:effectLst/>
              <a:latin typeface="+mn-lt"/>
              <a:ea typeface="+mn-ea"/>
              <a:cs typeface="+mn-cs"/>
            </a:rPr>
            <a:t> are significantly restricting profitability. Strategic focus on </a:t>
          </a:r>
          <a:r>
            <a:rPr lang="en-IN" sz="1100" b="1" i="0">
              <a:solidFill>
                <a:schemeClr val="dk1"/>
              </a:solidFill>
              <a:effectLst/>
              <a:latin typeface="+mn-lt"/>
              <a:ea typeface="+mn-ea"/>
              <a:cs typeface="+mn-cs"/>
            </a:rPr>
            <a:t>delivery reliability, supplier diversification, and high-margin products</a:t>
          </a:r>
          <a:r>
            <a:rPr lang="en-IN" sz="1100" b="0" i="0">
              <a:solidFill>
                <a:schemeClr val="dk1"/>
              </a:solidFill>
              <a:effectLst/>
              <a:latin typeface="+mn-lt"/>
              <a:ea typeface="+mn-ea"/>
              <a:cs typeface="+mn-cs"/>
            </a:rPr>
            <a:t> will substantially improve operational efficiency and long-term business sustainability.</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CHANDAR SAHU" refreshedDate="46120.442716087964" createdVersion="8" refreshedVersion="8" minRefreshableVersion="3" recordCount="10000" xr:uid="{8323FE33-7336-47C9-814C-0CF72098B2C7}">
  <cacheSource type="worksheet">
    <worksheetSource name="Table1"/>
  </cacheSource>
  <cacheFields count="23">
    <cacheField name="Order_ID" numFmtId="0">
      <sharedItems containsSemiMixedTypes="0" containsString="0" containsNumber="1" containsInteger="1" minValue="1" maxValue="10000"/>
    </cacheField>
    <cacheField name="Product_Name" numFmtId="0">
      <sharedItems count="8">
        <s v="Keyboard"/>
        <s v="Tablet"/>
        <s v="Laptop"/>
        <s v="Mobile"/>
        <s v="Monitor"/>
        <s v="Printer"/>
        <s v="Mouse"/>
        <s v="Router"/>
      </sharedItems>
    </cacheField>
    <cacheField name="Category" numFmtId="0">
      <sharedItems count="3">
        <s v="Electronics"/>
        <s v="Office Equipment"/>
        <s v="Accessories"/>
      </sharedItems>
    </cacheField>
    <cacheField name="Supplier" numFmtId="0">
      <sharedItems count="5">
        <s v="PrimeSource"/>
        <s v="FastLogistics"/>
        <s v="NextSupply"/>
        <s v="GlobalTrade"/>
        <s v="SupplyCo"/>
      </sharedItems>
    </cacheField>
    <cacheField name="Warehouse_Location" numFmtId="0">
      <sharedItems count="5">
        <s v="Delhi"/>
        <s v="Chennai"/>
        <s v="Hyderabad"/>
        <s v="Mumbai"/>
        <s v="Bangalore"/>
      </sharedItems>
    </cacheField>
    <cacheField name="Order_Date" numFmtId="14">
      <sharedItems/>
    </cacheField>
    <cacheField name="Delivery_Date" numFmtId="2">
      <sharedItems/>
    </cacheField>
    <cacheField name="Order_Quantity" numFmtId="0">
      <sharedItems containsSemiMixedTypes="0" containsString="0" containsNumber="1" containsInteger="1" minValue="1" maxValue="100"/>
    </cacheField>
    <cacheField name="Unit_Cost" numFmtId="0">
      <sharedItems containsSemiMixedTypes="0" containsString="0" containsNumber="1" minValue="20" maxValue="49990.26"/>
    </cacheField>
    <cacheField name="Total_Cost" numFmtId="164">
      <sharedItems containsSemiMixedTypes="0" containsString="0" containsNumber="1" minValue="771.52" maxValue="4986300"/>
    </cacheField>
    <cacheField name="Shipping_Cost" numFmtId="164">
      <sharedItems containsSemiMixedTypes="0" containsString="0" containsNumber="1" minValue="101.6" maxValue="4999.8599999999997"/>
    </cacheField>
    <cacheField name="Inventory_Level" numFmtId="0">
      <sharedItems containsSemiMixedTypes="0" containsString="0" containsNumber="1" containsInteger="1" minValue="0" maxValue="1000"/>
    </cacheField>
    <cacheField name="Delivery_Status" numFmtId="0">
      <sharedItems count="4">
        <s v="Pending"/>
        <s v="Delivered"/>
        <s v="Delayed"/>
        <s v="Cancelled"/>
      </sharedItems>
    </cacheField>
    <cacheField name="Region" numFmtId="0">
      <sharedItems count="5">
        <s v="North"/>
        <s v="Central"/>
        <s v="West"/>
        <s v="South"/>
        <s v="East"/>
      </sharedItems>
    </cacheField>
    <cacheField name="Operational_Profit" numFmtId="164">
      <sharedItems containsSemiMixedTypes="0" containsString="0" containsNumber="1" minValue="110.06" maxValue="1231797.78"/>
    </cacheField>
    <cacheField name="Delivery delay days" numFmtId="0">
      <sharedItems containsSemiMixedTypes="0" containsString="0" containsNumber="1" containsInteger="1" minValue="1" maxValue="15" count="15">
        <n v="10"/>
        <n v="3"/>
        <n v="5"/>
        <n v="15"/>
        <n v="14"/>
        <n v="7"/>
        <n v="9"/>
        <n v="1"/>
        <n v="11"/>
        <n v="2"/>
        <n v="12"/>
        <n v="6"/>
        <n v="13"/>
        <n v="4"/>
        <n v="8"/>
      </sharedItems>
    </cacheField>
    <cacheField name="Delivery delays" numFmtId="0">
      <sharedItems/>
    </cacheField>
    <cacheField name="Date updated(delivery)" numFmtId="14">
      <sharedItems containsSemiMixedTypes="0" containsNonDate="0" containsDate="1" containsString="0" minDate="2023-01-02T00:00:00" maxDate="2024-01-16T00:00:00" count="379">
        <d v="2023-09-29T00:00:00"/>
        <d v="2023-07-30T00:00:00"/>
        <d v="2023-05-12T00:00:00"/>
        <d v="2023-04-22T00:00:00"/>
        <d v="2023-08-15T00:00:00"/>
        <d v="2023-07-22T00:00:00"/>
        <d v="2023-10-13T00:00:00"/>
        <d v="2023-08-12T00:00:00"/>
        <d v="2023-04-29T00:00:00"/>
        <d v="2023-04-21T00:00:00"/>
        <d v="2023-06-20T00:00:00"/>
        <d v="2023-09-01T00:00:00"/>
        <d v="2023-01-02T00:00:00"/>
        <d v="2023-12-11T00:00:00"/>
        <d v="2023-11-01T00:00:00"/>
        <d v="2023-11-09T00:00:00"/>
        <d v="2023-10-07T00:00:00"/>
        <d v="2023-03-08T00:00:00"/>
        <d v="2023-05-08T00:00:00"/>
        <d v="2023-09-16T00:00:00"/>
        <d v="2024-01-13T00:00:00"/>
        <d v="2023-07-09T00:00:00"/>
        <d v="2023-08-10T00:00:00"/>
        <d v="2023-08-29T00:00:00"/>
        <d v="2023-01-21T00:00:00"/>
        <d v="2023-11-26T00:00:00"/>
        <d v="2023-07-17T00:00:00"/>
        <d v="2023-06-13T00:00:00"/>
        <d v="2023-03-12T00:00:00"/>
        <d v="2023-03-21T00:00:00"/>
        <d v="2023-03-26T00:00:00"/>
        <d v="2023-12-06T00:00:00"/>
        <d v="2023-05-13T00:00:00"/>
        <d v="2023-08-25T00:00:00"/>
        <d v="2023-03-03T00:00:00"/>
        <d v="2023-09-06T00:00:00"/>
        <d v="2023-11-15T00:00:00"/>
        <d v="2023-09-22T00:00:00"/>
        <d v="2023-12-14T00:00:00"/>
        <d v="2023-06-06T00:00:00"/>
        <d v="2023-11-12T00:00:00"/>
        <d v="2023-05-21T00:00:00"/>
        <d v="2023-02-09T00:00:00"/>
        <d v="2023-08-30T00:00:00"/>
        <d v="2023-07-24T00:00:00"/>
        <d v="2023-11-19T00:00:00"/>
        <d v="2023-09-27T00:00:00"/>
        <d v="2023-08-06T00:00:00"/>
        <d v="2023-01-25T00:00:00"/>
        <d v="2023-03-13T00:00:00"/>
        <d v="2023-11-07T00:00:00"/>
        <d v="2023-06-03T00:00:00"/>
        <d v="2023-10-01T00:00:00"/>
        <d v="2023-08-13T00:00:00"/>
        <d v="2023-12-28T00:00:00"/>
        <d v="2023-08-22T00:00:00"/>
        <d v="2023-02-25T00:00:00"/>
        <d v="2023-02-07T00:00:00"/>
        <d v="2023-06-04T00:00:00"/>
        <d v="2023-08-24T00:00:00"/>
        <d v="2023-02-21T00:00:00"/>
        <d v="2023-09-04T00:00:00"/>
        <d v="2023-08-27T00:00:00"/>
        <d v="2023-10-27T00:00:00"/>
        <d v="2023-05-19T00:00:00"/>
        <d v="2023-07-20T00:00:00"/>
        <d v="2023-06-11T00:00:00"/>
        <d v="2023-08-05T00:00:00"/>
        <d v="2023-09-07T00:00:00"/>
        <d v="2023-05-20T00:00:00"/>
        <d v="2023-06-28T00:00:00"/>
        <d v="2023-02-18T00:00:00"/>
        <d v="2023-06-24T00:00:00"/>
        <d v="2023-04-07T00:00:00"/>
        <d v="2023-12-29T00:00:00"/>
        <d v="2023-12-25T00:00:00"/>
        <d v="2023-04-15T00:00:00"/>
        <d v="2023-01-20T00:00:00"/>
        <d v="2023-08-04T00:00:00"/>
        <d v="2023-03-24T00:00:00"/>
        <d v="2023-07-12T00:00:00"/>
        <d v="2023-05-04T00:00:00"/>
        <d v="2023-10-15T00:00:00"/>
        <d v="2023-01-09T00:00:00"/>
        <d v="2023-07-03T00:00:00"/>
        <d v="2023-07-07T00:00:00"/>
        <d v="2023-04-17T00:00:00"/>
        <d v="2023-03-29T00:00:00"/>
        <d v="2023-01-28T00:00:00"/>
        <d v="2023-11-06T00:00:00"/>
        <d v="2024-01-08T00:00:00"/>
        <d v="2023-07-11T00:00:00"/>
        <d v="2023-04-04T00:00:00"/>
        <d v="2023-11-21T00:00:00"/>
        <d v="2023-03-30T00:00:00"/>
        <d v="2023-03-10T00:00:00"/>
        <d v="2023-02-23T00:00:00"/>
        <d v="2023-10-28T00:00:00"/>
        <d v="2023-09-08T00:00:00"/>
        <d v="2023-09-10T00:00:00"/>
        <d v="2023-11-05T00:00:00"/>
        <d v="2023-04-23T00:00:00"/>
        <d v="2023-03-20T00:00:00"/>
        <d v="2023-11-11T00:00:00"/>
        <d v="2023-04-14T00:00:00"/>
        <d v="2023-12-17T00:00:00"/>
        <d v="2023-08-20T00:00:00"/>
        <d v="2023-09-26T00:00:00"/>
        <d v="2024-01-12T00:00:00"/>
        <d v="2023-10-21T00:00:00"/>
        <d v="2023-06-10T00:00:00"/>
        <d v="2023-12-24T00:00:00"/>
        <d v="2023-03-15T00:00:00"/>
        <d v="2023-09-28T00:00:00"/>
        <d v="2023-04-16T00:00:00"/>
        <d v="2023-02-01T00:00:00"/>
        <d v="2023-07-04T00:00:00"/>
        <d v="2023-06-05T00:00:00"/>
        <d v="2023-04-13T00:00:00"/>
        <d v="2023-04-05T00:00:00"/>
        <d v="2023-04-03T00:00:00"/>
        <d v="2023-02-16T00:00:00"/>
        <d v="2023-10-06T00:00:00"/>
        <d v="2024-01-01T00:00:00"/>
        <d v="2023-12-12T00:00:00"/>
        <d v="2023-06-17T00:00:00"/>
        <d v="2023-10-18T00:00:00"/>
        <d v="2023-06-25T00:00:00"/>
        <d v="2023-05-16T00:00:00"/>
        <d v="2023-04-11T00:00:00"/>
        <d v="2023-12-16T00:00:00"/>
        <d v="2023-01-27T00:00:00"/>
        <d v="2023-01-31T00:00:00"/>
        <d v="2023-04-12T00:00:00"/>
        <d v="2023-09-12T00:00:00"/>
        <d v="2023-06-02T00:00:00"/>
        <d v="2023-02-03T00:00:00"/>
        <d v="2023-12-02T00:00:00"/>
        <d v="2023-07-29T00:00:00"/>
        <d v="2023-07-21T00:00:00"/>
        <d v="2023-01-14T00:00:00"/>
        <d v="2023-12-01T00:00:00"/>
        <d v="2023-03-28T00:00:00"/>
        <d v="2023-09-19T00:00:00"/>
        <d v="2023-03-25T00:00:00"/>
        <d v="2024-01-06T00:00:00"/>
        <d v="2023-09-02T00:00:00"/>
        <d v="2023-12-07T00:00:00"/>
        <d v="2023-04-06T00:00:00"/>
        <d v="2023-06-12T00:00:00"/>
        <d v="2023-05-09T00:00:00"/>
        <d v="2023-05-15T00:00:00"/>
        <d v="2023-07-28T00:00:00"/>
        <d v="2023-09-25T00:00:00"/>
        <d v="2023-03-17T00:00:00"/>
        <d v="2023-10-25T00:00:00"/>
        <d v="2023-10-08T00:00:00"/>
        <d v="2023-11-04T00:00:00"/>
        <d v="2023-09-30T00:00:00"/>
        <d v="2023-08-19T00:00:00"/>
        <d v="2024-01-04T00:00:00"/>
        <d v="2023-06-16T00:00:00"/>
        <d v="2023-10-17T00:00:00"/>
        <d v="2023-05-23T00:00:00"/>
        <d v="2023-11-16T00:00:00"/>
        <d v="2023-12-31T00:00:00"/>
        <d v="2023-12-23T00:00:00"/>
        <d v="2023-07-16T00:00:00"/>
        <d v="2024-01-03T00:00:00"/>
        <d v="2023-04-25T00:00:00"/>
        <d v="2023-10-22T00:00:00"/>
        <d v="2023-02-04T00:00:00"/>
        <d v="2023-08-02T00:00:00"/>
        <d v="2023-07-01T00:00:00"/>
        <d v="2023-01-18T00:00:00"/>
        <d v="2023-06-14T00:00:00"/>
        <d v="2023-02-11T00:00:00"/>
        <d v="2023-10-16T00:00:00"/>
        <d v="2023-07-10T00:00:00"/>
        <d v="2023-05-02T00:00:00"/>
        <d v="2023-03-19T00:00:00"/>
        <d v="2023-12-18T00:00:00"/>
        <d v="2023-01-19T00:00:00"/>
        <d v="2023-07-05T00:00:00"/>
        <d v="2023-04-24T00:00:00"/>
        <d v="2023-06-30T00:00:00"/>
        <d v="2023-01-13T00:00:00"/>
        <d v="2023-03-01T00:00:00"/>
        <d v="2023-09-20T00:00:00"/>
        <d v="2023-06-18T00:00:00"/>
        <d v="2023-10-19T00:00:00"/>
        <d v="2023-08-21T00:00:00"/>
        <d v="2023-07-15T00:00:00"/>
        <d v="2023-11-08T00:00:00"/>
        <d v="2023-05-25T00:00:00"/>
        <d v="2023-11-20T00:00:00"/>
        <d v="2023-07-26T00:00:00"/>
        <d v="2023-05-01T00:00:00"/>
        <d v="2023-11-30T00:00:00"/>
        <d v="2023-07-14T00:00:00"/>
        <d v="2024-01-10T00:00:00"/>
        <d v="2023-02-22T00:00:00"/>
        <d v="2023-02-05T00:00:00"/>
        <d v="2023-10-31T00:00:00"/>
        <d v="2023-09-17T00:00:00"/>
        <d v="2023-03-23T00:00:00"/>
        <d v="2023-08-23T00:00:00"/>
        <d v="2023-12-21T00:00:00"/>
        <d v="2023-04-30T00:00:00"/>
        <d v="2023-08-08T00:00:00"/>
        <d v="2023-05-17T00:00:00"/>
        <d v="2023-12-19T00:00:00"/>
        <d v="2023-10-26T00:00:00"/>
        <d v="2023-01-04T00:00:00"/>
        <d v="2023-05-26T00:00:00"/>
        <d v="2023-08-26T00:00:00"/>
        <d v="2023-09-24T00:00:00"/>
        <d v="2023-06-29T00:00:00"/>
        <d v="2023-07-08T00:00:00"/>
        <d v="2023-06-19T00:00:00"/>
        <d v="2023-12-10T00:00:00"/>
        <d v="2023-12-27T00:00:00"/>
        <d v="2023-06-01T00:00:00"/>
        <d v="2023-02-14T00:00:00"/>
        <d v="2023-05-14T00:00:00"/>
        <d v="2023-02-06T00:00:00"/>
        <d v="2023-11-18T00:00:00"/>
        <d v="2023-02-20T00:00:00"/>
        <d v="2023-07-27T00:00:00"/>
        <d v="2023-03-02T00:00:00"/>
        <d v="2023-12-26T00:00:00"/>
        <d v="2023-04-19T00:00:00"/>
        <d v="2023-01-29T00:00:00"/>
        <d v="2023-05-03T00:00:00"/>
        <d v="2023-02-08T00:00:00"/>
        <d v="2023-06-26T00:00:00"/>
        <d v="2023-09-03T00:00:00"/>
        <d v="2023-08-03T00:00:00"/>
        <d v="2023-04-10T00:00:00"/>
        <d v="2023-05-22T00:00:00"/>
        <d v="2023-04-01T00:00:00"/>
        <d v="2023-02-24T00:00:00"/>
        <d v="2023-05-27T00:00:00"/>
        <d v="2023-08-28T00:00:00"/>
        <d v="2023-12-13T00:00:00"/>
        <d v="2023-05-10T00:00:00"/>
        <d v="2023-03-31T00:00:00"/>
        <d v="2023-09-11T00:00:00"/>
        <d v="2023-05-18T00:00:00"/>
        <d v="2023-08-16T00:00:00"/>
        <d v="2023-02-28T00:00:00"/>
        <d v="2023-07-23T00:00:00"/>
        <d v="2023-11-23T00:00:00"/>
        <d v="2023-04-20T00:00:00"/>
        <d v="2023-11-22T00:00:00"/>
        <d v="2023-11-13T00:00:00"/>
        <d v="2023-12-30T00:00:00"/>
        <d v="2023-08-31T00:00:00"/>
        <d v="2023-05-28T00:00:00"/>
        <d v="2023-07-13T00:00:00"/>
        <d v="2023-11-02T00:00:00"/>
        <d v="2023-09-14T00:00:00"/>
        <d v="2023-11-24T00:00:00"/>
        <d v="2023-11-29T00:00:00"/>
        <d v="2023-07-19T00:00:00"/>
        <d v="2023-02-15T00:00:00"/>
        <d v="2023-08-07T00:00:00"/>
        <d v="2023-02-13T00:00:00"/>
        <d v="2023-04-02T00:00:00"/>
        <d v="2023-08-14T00:00:00"/>
        <d v="2024-01-05T00:00:00"/>
        <d v="2023-03-18T00:00:00"/>
        <d v="2023-07-02T00:00:00"/>
        <d v="2023-06-23T00:00:00"/>
        <d v="2023-11-27T00:00:00"/>
        <d v="2023-10-02T00:00:00"/>
        <d v="2023-05-11T00:00:00"/>
        <d v="2023-05-07T00:00:00"/>
        <d v="2023-03-07T00:00:00"/>
        <d v="2023-11-25T00:00:00"/>
        <d v="2023-03-06T00:00:00"/>
        <d v="2023-12-04T00:00:00"/>
        <d v="2023-03-16T00:00:00"/>
        <d v="2023-01-11T00:00:00"/>
        <d v="2023-02-02T00:00:00"/>
        <d v="2023-01-16T00:00:00"/>
        <d v="2023-03-04T00:00:00"/>
        <d v="2023-05-30T00:00:00"/>
        <d v="2023-04-27T00:00:00"/>
        <d v="2023-08-17T00:00:00"/>
        <d v="2023-09-18T00:00:00"/>
        <d v="2023-08-09T00:00:00"/>
        <d v="2023-01-26T00:00:00"/>
        <d v="2023-08-01T00:00:00"/>
        <d v="2023-02-19T00:00:00"/>
        <d v="2023-03-22T00:00:00"/>
        <d v="2023-06-27T00:00:00"/>
        <d v="2023-10-14T00:00:00"/>
        <d v="2023-10-23T00:00:00"/>
        <d v="2023-11-17T00:00:00"/>
        <d v="2023-05-24T00:00:00"/>
        <d v="2023-03-14T00:00:00"/>
        <d v="2023-10-20T00:00:00"/>
        <d v="2023-08-18T00:00:00"/>
        <d v="2023-02-12T00:00:00"/>
        <d v="2023-12-15T00:00:00"/>
        <d v="2024-01-07T00:00:00"/>
        <d v="2023-06-21T00:00:00"/>
        <d v="2023-06-09T00:00:00"/>
        <d v="2023-04-08T00:00:00"/>
        <d v="2023-08-11T00:00:00"/>
        <d v="2023-10-24T00:00:00"/>
        <d v="2023-05-29T00:00:00"/>
        <d v="2023-04-09T00:00:00"/>
        <d v="2023-12-08T00:00:00"/>
        <d v="2023-02-26T00:00:00"/>
        <d v="2024-01-09T00:00:00"/>
        <d v="2023-01-03T00:00:00"/>
        <d v="2023-01-23T00:00:00"/>
        <d v="2023-03-09T00:00:00"/>
        <d v="2023-01-22T00:00:00"/>
        <d v="2023-01-08T00:00:00"/>
        <d v="2023-12-09T00:00:00"/>
        <d v="2023-10-10T00:00:00"/>
        <d v="2023-07-18T00:00:00"/>
        <d v="2023-10-29T00:00:00"/>
        <d v="2023-12-05T00:00:00"/>
        <d v="2023-05-31T00:00:00"/>
        <d v="2023-04-28T00:00:00"/>
        <d v="2023-06-07T00:00:00"/>
        <d v="2023-11-28T00:00:00"/>
        <d v="2023-05-05T00:00:00"/>
        <d v="2023-10-03T00:00:00"/>
        <d v="2023-06-22T00:00:00"/>
        <d v="2023-06-15T00:00:00"/>
        <d v="2023-10-09T00:00:00"/>
        <d v="2023-06-08T00:00:00"/>
        <d v="2023-02-17T00:00:00"/>
        <d v="2023-09-23T00:00:00"/>
        <d v="2023-10-12T00:00:00"/>
        <d v="2023-09-15T00:00:00"/>
        <d v="2023-04-18T00:00:00"/>
        <d v="2023-03-11T00:00:00"/>
        <d v="2024-01-02T00:00:00"/>
        <d v="2023-11-10T00:00:00"/>
        <d v="2023-03-05T00:00:00"/>
        <d v="2023-12-20T00:00:00"/>
        <d v="2023-10-04T00:00:00"/>
        <d v="2023-07-31T00:00:00"/>
        <d v="2023-11-14T00:00:00"/>
        <d v="2023-04-26T00:00:00"/>
        <d v="2023-12-03T00:00:00"/>
        <d v="2023-01-30T00:00:00"/>
        <d v="2023-05-06T00:00:00"/>
        <d v="2024-01-11T00:00:00"/>
        <d v="2023-09-21T00:00:00"/>
        <d v="2023-01-12T00:00:00"/>
        <d v="2023-09-13T00:00:00"/>
        <d v="2023-07-06T00:00:00"/>
        <d v="2023-01-24T00:00:00"/>
        <d v="2023-09-09T00:00:00"/>
        <d v="2023-01-17T00:00:00"/>
        <d v="2023-10-05T00:00:00"/>
        <d v="2024-01-14T00:00:00"/>
        <d v="2023-02-27T00:00:00"/>
        <d v="2023-12-22T00:00:00"/>
        <d v="2023-07-25T00:00:00"/>
        <d v="2023-01-10T00:00:00"/>
        <d v="2023-03-27T00:00:00"/>
        <d v="2023-09-05T00:00:00"/>
        <d v="2023-01-07T00:00:00"/>
        <d v="2023-11-03T00:00:00"/>
        <d v="2023-02-10T00:00:00"/>
        <d v="2023-10-11T00:00:00"/>
        <d v="2024-01-15T00:00:00"/>
        <d v="2023-10-30T00:00:00"/>
        <d v="2023-01-15T00:00:00"/>
        <d v="2023-01-05T00:00:00"/>
        <d v="2023-01-06T00:00:00"/>
      </sharedItems>
      <fieldGroup par="22"/>
    </cacheField>
    <cacheField name="date updated(order)" numFmtId="14">
      <sharedItems containsSemiMixedTypes="0" containsNonDate="0" containsDate="1" containsString="0" minDate="2023-01-01T00:00:00" maxDate="2024-01-02T00:00:00" count="366">
        <d v="2023-09-19T00:00:00"/>
        <d v="2023-07-27T00:00:00"/>
        <d v="2023-05-07T00:00:00"/>
        <d v="2023-04-17T00:00:00"/>
        <d v="2023-07-31T00:00:00"/>
        <d v="2023-07-08T00:00:00"/>
        <d v="2023-10-06T00:00:00"/>
        <d v="2023-08-03T00:00:00"/>
        <d v="2023-04-20T00:00:00"/>
        <d v="2023-04-18T00:00:00"/>
        <d v="2023-06-05T00:00:00"/>
        <d v="2023-08-31T00:00:00"/>
        <d v="2023-01-01T00:00:00"/>
        <d v="2023-11-30T00:00:00"/>
        <d v="2023-10-21T00:00:00"/>
        <d v="2023-10-30T00:00:00"/>
        <d v="2023-10-05T00:00:00"/>
        <d v="2023-03-07T00:00:00"/>
        <d v="2023-04-27T00:00:00"/>
        <d v="2023-09-13T00:00:00"/>
        <d v="2023-04-24T00:00:00"/>
        <d v="2024-01-01T00:00:00"/>
        <d v="2023-07-07T00:00:00"/>
        <d v="2023-04-11T00:00:00"/>
        <d v="2023-08-15T00:00:00"/>
        <d v="2023-01-07T00:00:00"/>
        <d v="2023-11-20T00:00:00"/>
        <d v="2023-07-16T00:00:00"/>
        <d v="2023-06-04T00:00:00"/>
        <d v="2023-03-11T00:00:00"/>
        <d v="2023-03-19T00:00:00"/>
        <d v="2023-04-28T00:00:00"/>
        <d v="2023-08-10T00:00:00"/>
        <d v="2023-02-22T00:00:00"/>
        <d v="2023-08-24T00:00:00"/>
        <d v="2023-11-06T00:00:00"/>
        <d v="2023-09-09T00:00:00"/>
        <d v="2023-12-09T00:00:00"/>
        <d v="2023-05-30T00:00:00"/>
        <d v="2023-10-29T00:00:00"/>
        <d v="2023-05-19T00:00:00"/>
        <d v="2023-02-05T00:00:00"/>
        <d v="2023-08-22T00:00:00"/>
        <d v="2023-07-18T00:00:00"/>
        <d v="2023-11-17T00:00:00"/>
        <d v="2023-09-21T00:00:00"/>
        <d v="2023-08-01T00:00:00"/>
        <d v="2023-01-20T00:00:00"/>
        <d v="2023-05-04T00:00:00"/>
        <d v="2023-11-01T00:00:00"/>
        <d v="2023-10-03T00:00:00"/>
        <d v="2023-05-23T00:00:00"/>
        <d v="2023-08-09T00:00:00"/>
        <d v="2023-12-25T00:00:00"/>
        <d v="2023-08-20T00:00:00"/>
        <d v="2023-02-18T00:00:00"/>
        <d v="2023-01-29T00:00:00"/>
        <d v="2023-05-27T00:00:00"/>
        <d v="2023-02-13T00:00:00"/>
        <d v="2023-08-26T00:00:00"/>
        <d v="2023-08-18T00:00:00"/>
        <d v="2023-10-25T00:00:00"/>
        <d v="2023-05-06T00:00:00"/>
        <d v="2023-07-11T00:00:00"/>
        <d v="2023-05-31T00:00:00"/>
        <d v="2023-07-21T00:00:00"/>
        <d v="2023-08-25T00:00:00"/>
        <d v="2023-05-14T00:00:00"/>
        <d v="2023-06-13T00:00:00"/>
        <d v="2023-02-07T00:00:00"/>
        <d v="2023-06-20T00:00:00"/>
        <d v="2023-03-23T00:00:00"/>
        <d v="2023-12-15T00:00:00"/>
        <d v="2023-12-18T00:00:00"/>
        <d v="2023-04-10T00:00:00"/>
        <d v="2023-01-18T00:00:00"/>
        <d v="2023-04-25T00:00:00"/>
        <d v="2023-07-30T00:00:00"/>
        <d v="2023-03-18T00:00:00"/>
        <d v="2023-07-06T00:00:00"/>
        <d v="2023-03-02T00:00:00"/>
        <d v="2023-09-12T00:00:00"/>
        <d v="2023-10-10T00:00:00"/>
        <d v="2023-01-04T00:00:00"/>
        <d v="2023-02-14T00:00:00"/>
        <d v="2023-06-30T00:00:00"/>
        <d v="2023-09-03T00:00:00"/>
        <d v="2023-06-27T00:00:00"/>
        <d v="2023-04-15T00:00:00"/>
        <d v="2023-03-16T00:00:00"/>
        <d v="2023-01-14T00:00:00"/>
        <d v="2023-10-31T00:00:00"/>
        <d v="2023-12-26T00:00:00"/>
        <d v="2023-07-10T00:00:00"/>
        <d v="2023-03-22T00:00:00"/>
        <d v="2023-11-11T00:00:00"/>
        <d v="2023-03-26T00:00:00"/>
        <d v="2023-02-25T00:00:00"/>
        <d v="2023-02-16T00:00:00"/>
        <d v="2023-10-24T00:00:00"/>
        <d v="2023-08-27T00:00:00"/>
        <d v="2023-07-22T00:00:00"/>
        <d v="2023-10-26T00:00:00"/>
        <d v="2023-04-14T00:00:00"/>
        <d v="2023-03-10T00:00:00"/>
        <d v="2023-11-04T00:00:00"/>
        <d v="2023-04-08T00:00:00"/>
        <d v="2023-12-03T00:00:00"/>
        <d v="2023-04-06T00:00:00"/>
        <d v="2023-08-05T00:00:00"/>
        <d v="2023-09-23T00:00:00"/>
        <d v="2023-05-01T00:00:00"/>
        <d v="2023-05-22T00:00:00"/>
        <d v="2023-12-30T00:00:00"/>
        <d v="2023-10-16T00:00:00"/>
        <d v="2023-12-17T00:00:00"/>
        <d v="2023-04-04T00:00:00"/>
        <d v="2023-01-22T00:00:00"/>
        <d v="2023-06-26T00:00:00"/>
        <d v="2023-03-21T00:00:00"/>
        <d v="2023-02-01T00:00:00"/>
        <d v="2023-12-24T00:00:00"/>
        <d v="2023-09-16T00:00:00"/>
        <d v="2023-07-04T00:00:00"/>
        <d v="2023-06-12T00:00:00"/>
        <d v="2023-01-08T00:00:00"/>
        <d v="2023-06-17T00:00:00"/>
        <d v="2023-05-15T00:00:00"/>
        <d v="2023-03-31T00:00:00"/>
        <d v="2023-12-10T00:00:00"/>
        <d v="2023-03-29T00:00:00"/>
        <d v="2023-08-16T00:00:00"/>
        <d v="2023-09-22T00:00:00"/>
        <d v="2023-08-06T00:00:00"/>
        <d v="2023-10-19T00:00:00"/>
        <d v="2023-01-28T00:00:00"/>
        <d v="2023-11-29T00:00:00"/>
        <d v="2023-07-14T00:00:00"/>
        <d v="2023-11-05T00:00:00"/>
        <d v="2023-01-02T00:00:00"/>
        <d v="2023-11-19T00:00:00"/>
        <d v="2023-10-28T00:00:00"/>
        <d v="2023-03-14T00:00:00"/>
        <d v="2023-08-19T00:00:00"/>
        <d v="2023-11-26T00:00:00"/>
        <d v="2023-04-01T00:00:00"/>
        <d v="2023-06-01T00:00:00"/>
        <d v="2023-05-09T00:00:00"/>
        <d v="2023-11-09T00:00:00"/>
        <d v="2023-05-17T00:00:00"/>
        <d v="2023-09-01T00:00:00"/>
        <d v="2023-10-12T00:00:00"/>
        <d v="2023-11-02T00:00:00"/>
        <d v="2023-12-07T00:00:00"/>
        <d v="2023-09-26T00:00:00"/>
        <d v="2023-07-20T00:00:00"/>
        <d v="2023-06-19T00:00:00"/>
        <d v="2023-08-08T00:00:00"/>
        <d v="2023-03-25T00:00:00"/>
        <d v="2023-12-20T00:00:00"/>
        <d v="2023-06-07T00:00:00"/>
        <d v="2023-05-26T00:00:00"/>
        <d v="2023-10-11T00:00:00"/>
        <d v="2023-06-06T00:00:00"/>
        <d v="2023-08-02T00:00:00"/>
        <d v="2023-05-20T00:00:00"/>
        <d v="2023-08-28T00:00:00"/>
        <d v="2023-11-08T00:00:00"/>
        <d v="2023-12-16T00:00:00"/>
        <d v="2023-12-22T00:00:00"/>
        <d v="2023-12-21T00:00:00"/>
        <d v="2023-07-15T00:00:00"/>
        <d v="2023-10-13T00:00:00"/>
        <d v="2023-08-29T00:00:00"/>
        <d v="2023-02-09T00:00:00"/>
        <d v="2023-01-21T00:00:00"/>
        <d v="2023-07-26T00:00:00"/>
        <d v="2023-02-08T00:00:00"/>
        <d v="2023-10-15T00:00:00"/>
        <d v="2023-05-11T00:00:00"/>
        <d v="2023-01-17T00:00:00"/>
        <d v="2023-04-22T00:00:00"/>
        <d v="2023-06-08T00:00:00"/>
        <d v="2023-03-09T00:00:00"/>
        <d v="2023-09-08T00:00:00"/>
        <d v="2023-12-13T00:00:00"/>
        <d v="2023-01-05T00:00:00"/>
        <d v="2023-07-01T00:00:00"/>
        <d v="2023-04-12T00:00:00"/>
        <d v="2023-12-05T00:00:00"/>
        <d v="2023-01-16T00:00:00"/>
        <d v="2023-09-25T00:00:00"/>
        <d v="2023-07-23T00:00:00"/>
        <d v="2023-11-27T00:00:00"/>
        <d v="2023-01-06T00:00:00"/>
        <d v="2023-09-05T00:00:00"/>
        <d v="2023-01-25T00:00:00"/>
        <d v="2023-05-16T00:00:00"/>
        <d v="2023-11-12T00:00:00"/>
        <d v="2023-07-24T00:00:00"/>
        <d v="2023-10-27T00:00:00"/>
        <d v="2023-05-10T00:00:00"/>
        <d v="2023-04-16T00:00:00"/>
        <d v="2023-07-09T00:00:00"/>
        <d v="2023-12-29T00:00:00"/>
        <d v="2023-01-31T00:00:00"/>
        <d v="2023-09-24T00:00:00"/>
        <d v="2023-09-02T00:00:00"/>
        <d v="2023-02-12T00:00:00"/>
        <d v="2023-12-28T00:00:00"/>
        <d v="2023-01-10T00:00:00"/>
        <d v="2023-02-15T00:00:00"/>
        <d v="2023-04-03T00:00:00"/>
        <d v="2023-12-14T00:00:00"/>
        <d v="2023-06-09T00:00:00"/>
        <d v="2023-12-19T00:00:00"/>
        <d v="2023-12-04T00:00:00"/>
        <d v="2023-08-17T00:00:00"/>
        <d v="2023-05-12T00:00:00"/>
        <d v="2023-01-24T00:00:00"/>
        <d v="2023-07-05T00:00:00"/>
        <d v="2023-08-12T00:00:00"/>
        <d v="2023-03-28T00:00:00"/>
        <d v="2023-03-24T00:00:00"/>
        <d v="2023-06-18T00:00:00"/>
        <d v="2023-06-28T00:00:00"/>
        <d v="2023-07-29T00:00:00"/>
        <d v="2023-12-08T00:00:00"/>
        <d v="2023-07-03T00:00:00"/>
        <d v="2023-07-19T00:00:00"/>
        <d v="2023-01-13T00:00:00"/>
        <d v="2023-07-17T00:00:00"/>
        <d v="2023-08-23T00:00:00"/>
        <d v="2023-05-08T00:00:00"/>
        <d v="2023-01-27T00:00:00"/>
        <d v="2023-11-10T00:00:00"/>
        <d v="2023-02-23T00:00:00"/>
        <d v="2023-08-13T00:00:00"/>
        <d v="2023-05-29T00:00:00"/>
        <d v="2023-08-30T00:00:00"/>
        <d v="2023-04-26T00:00:00"/>
        <d v="2023-10-18T00:00:00"/>
        <d v="2023-09-15T00:00:00"/>
        <d v="2023-09-28T00:00:00"/>
        <d v="2023-04-13T00:00:00"/>
        <d v="2023-11-03T00:00:00"/>
        <d v="2023-05-28T00:00:00"/>
        <d v="2023-03-05T00:00:00"/>
        <d v="2023-06-24T00:00:00"/>
        <d v="2023-12-27T00:00:00"/>
        <d v="2023-06-29T00:00:00"/>
        <d v="2023-05-13T00:00:00"/>
        <d v="2023-06-16T00:00:00"/>
        <d v="2023-12-11T00:00:00"/>
        <d v="2023-04-29T00:00:00"/>
        <d v="2023-10-07T00:00:00"/>
        <d v="2023-03-17T00:00:00"/>
        <d v="2023-09-07T00:00:00"/>
        <d v="2023-01-30T00:00:00"/>
        <d v="2023-02-24T00:00:00"/>
        <d v="2023-11-22T00:00:00"/>
        <d v="2023-02-04T00:00:00"/>
        <d v="2023-01-15T00:00:00"/>
        <d v="2023-11-18T00:00:00"/>
        <d v="2023-11-21T00:00:00"/>
        <d v="2023-08-21T00:00:00"/>
        <d v="2023-02-21T00:00:00"/>
        <d v="2023-07-12T00:00:00"/>
        <d v="2023-06-22T00:00:00"/>
        <d v="2023-08-14T00:00:00"/>
        <d v="2023-01-09T00:00:00"/>
        <d v="2023-02-06T00:00:00"/>
        <d v="2023-11-15T00:00:00"/>
        <d v="2023-10-14T00:00:00"/>
        <d v="2023-07-28T00:00:00"/>
        <d v="2023-01-26T00:00:00"/>
        <d v="2023-09-14T00:00:00"/>
        <d v="2023-07-25T00:00:00"/>
        <d v="2023-05-03T00:00:00"/>
        <d v="2023-08-07T00:00:00"/>
        <d v="2023-04-02T00:00:00"/>
        <d v="2023-12-31T00:00:00"/>
        <d v="2023-03-30T00:00:00"/>
        <d v="2023-06-11T00:00:00"/>
        <d v="2023-11-14T00:00:00"/>
        <d v="2023-09-17T00:00:00"/>
        <d v="2023-08-11T00:00:00"/>
        <d v="2023-10-02T00:00:00"/>
        <d v="2023-11-24T00:00:00"/>
        <d v="2023-03-03T00:00:00"/>
        <d v="2023-02-10T00:00:00"/>
        <d v="2023-11-13T00:00:00"/>
        <d v="2023-05-18T00:00:00"/>
        <d v="2023-03-27T00:00:00"/>
        <d v="2023-11-16T00:00:00"/>
        <d v="2023-11-28T00:00:00"/>
        <d v="2023-05-21T00:00:00"/>
        <d v="2023-04-05T00:00:00"/>
        <d v="2023-02-20T00:00:00"/>
        <d v="2023-01-12T00:00:00"/>
        <d v="2023-06-15T00:00:00"/>
        <d v="2023-10-08T00:00:00"/>
        <d v="2023-09-27T00:00:00"/>
        <d v="2023-10-09T00:00:00"/>
        <d v="2023-11-23T00:00:00"/>
        <d v="2023-06-21T00:00:00"/>
        <d v="2023-07-02T00:00:00"/>
        <d v="2023-12-06T00:00:00"/>
        <d v="2023-09-29T00:00:00"/>
        <d v="2023-03-01T00:00:00"/>
        <d v="2023-01-23T00:00:00"/>
        <d v="2023-02-27T00:00:00"/>
        <d v="2023-06-03T00:00:00"/>
        <d v="2023-03-06T00:00:00"/>
        <d v="2023-10-23T00:00:00"/>
        <d v="2023-01-11T00:00:00"/>
        <d v="2023-05-05T00:00:00"/>
        <d v="2023-05-25T00:00:00"/>
        <d v="2023-02-17T00:00:00"/>
        <d v="2023-03-12T00:00:00"/>
        <d v="2023-03-04T00:00:00"/>
        <d v="2023-09-06T00:00:00"/>
        <d v="2023-04-07T00:00:00"/>
        <d v="2023-03-13T00:00:00"/>
        <d v="2023-12-02T00:00:00"/>
        <d v="2023-06-23T00:00:00"/>
        <d v="2023-04-21T00:00:00"/>
        <d v="2023-02-11T00:00:00"/>
        <d v="2023-12-01T00:00:00"/>
        <d v="2023-06-25T00:00:00"/>
        <d v="2023-09-30T00:00:00"/>
        <d v="2023-10-04T00:00:00"/>
        <d v="2023-09-10T00:00:00"/>
        <d v="2023-03-08T00:00:00"/>
        <d v="2023-09-11T00:00:00"/>
        <d v="2023-06-14T00:00:00"/>
        <d v="2023-01-19T00:00:00"/>
        <d v="2023-10-22T00:00:00"/>
        <d v="2023-11-07T00:00:00"/>
        <d v="2023-09-04T00:00:00"/>
        <d v="2023-10-01T00:00:00"/>
        <d v="2023-12-23T00:00:00"/>
        <d v="2023-01-03T00:00:00"/>
        <d v="2023-09-18T00:00:00"/>
        <d v="2023-09-20T00:00:00"/>
        <d v="2023-03-15T00:00:00"/>
        <d v="2023-04-30T00:00:00"/>
        <d v="2023-02-28T00:00:00"/>
        <d v="2023-12-12T00:00:00"/>
        <d v="2023-02-03T00:00:00"/>
        <d v="2023-04-09T00:00:00"/>
        <d v="2023-02-19T00:00:00"/>
        <d v="2023-06-10T00:00:00"/>
        <d v="2023-03-20T00:00:00"/>
        <d v="2023-02-02T00:00:00"/>
        <d v="2023-04-19T00:00:00"/>
        <d v="2023-06-02T00:00:00"/>
        <d v="2023-08-04T00:00:00"/>
        <d v="2023-04-23T00:00:00"/>
        <d v="2023-05-24T00:00:00"/>
        <d v="2023-10-17T00:00:00"/>
        <d v="2023-02-26T00:00:00"/>
        <d v="2023-07-13T00:00:00"/>
        <d v="2023-10-20T00:00:00"/>
        <d v="2023-11-25T00:00:00"/>
        <d v="2023-05-02T00:00:00"/>
      </sharedItems>
    </cacheField>
    <cacheField name="arranging of inventory levels (low,medium,high)" numFmtId="0">
      <sharedItems count="3">
        <s v="high"/>
        <s v="medium"/>
        <s v="low"/>
      </sharedItems>
    </cacheField>
    <cacheField name="Months (Date updated(delivery))" numFmtId="0" databaseField="0">
      <fieldGroup base="17">
        <rangePr groupBy="months" startDate="2023-01-02T00:00:00" endDate="2024-01-16T00:00:00"/>
        <groupItems count="14">
          <s v="&lt;02-01-2023"/>
          <s v="Jan"/>
          <s v="Feb"/>
          <s v="Mar"/>
          <s v="Apr"/>
          <s v="May"/>
          <s v="Jun"/>
          <s v="Jul"/>
          <s v="Aug"/>
          <s v="Sep"/>
          <s v="Oct"/>
          <s v="Nov"/>
          <s v="Dec"/>
          <s v="&gt;16-01-2024"/>
        </groupItems>
      </fieldGroup>
    </cacheField>
    <cacheField name="Quarters (Date updated(delivery))" numFmtId="0" databaseField="0">
      <fieldGroup base="17">
        <rangePr groupBy="quarters" startDate="2023-01-02T00:00:00" endDate="2024-01-16T00:00:00"/>
        <groupItems count="6">
          <s v="&lt;02-01-2023"/>
          <s v="Qtr1"/>
          <s v="Qtr2"/>
          <s v="Qtr3"/>
          <s v="Qtr4"/>
          <s v="&gt;16-01-2024"/>
        </groupItems>
      </fieldGroup>
    </cacheField>
    <cacheField name="Years (Date updated(delivery))" numFmtId="0" databaseField="0">
      <fieldGroup base="17">
        <rangePr groupBy="years" startDate="2023-01-02T00:00:00" endDate="2024-01-16T00:00:00"/>
        <groupItems count="4">
          <s v="&lt;02-01-2023"/>
          <s v="2023"/>
          <s v="2024"/>
          <s v="&gt;16-01-2024"/>
        </groupItems>
      </fieldGroup>
    </cacheField>
  </cacheFields>
  <extLst>
    <ext xmlns:x14="http://schemas.microsoft.com/office/spreadsheetml/2009/9/main" uri="{725AE2AE-9491-48be-B2B4-4EB974FC3084}">
      <x14:pivotCacheDefinition pivotCacheId="641428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x v="0"/>
    <s v="2023-09-19"/>
    <s v="2023-09-29"/>
    <n v="38"/>
    <n v="36914.089999999997"/>
    <n v="1402735.42"/>
    <n v="4115.33"/>
    <n v="903"/>
    <x v="0"/>
    <x v="0"/>
    <n v="119266.38"/>
    <x v="0"/>
    <s v="delay"/>
    <x v="0"/>
    <x v="0"/>
    <x v="0"/>
  </r>
  <r>
    <n v="2"/>
    <x v="1"/>
    <x v="1"/>
    <x v="1"/>
    <x v="1"/>
    <s v="2023-07-27"/>
    <s v="2023-07-30"/>
    <n v="86"/>
    <n v="24672.37"/>
    <n v="2121823.8199999998"/>
    <n v="2243.33"/>
    <n v="972"/>
    <x v="1"/>
    <x v="1"/>
    <n v="135634.16"/>
    <x v="1"/>
    <s v="on time"/>
    <x v="1"/>
    <x v="1"/>
    <x v="0"/>
  </r>
  <r>
    <n v="3"/>
    <x v="2"/>
    <x v="0"/>
    <x v="2"/>
    <x v="1"/>
    <s v="2023-05-07"/>
    <s v="2023-05-12"/>
    <n v="94"/>
    <n v="13767.87"/>
    <n v="1294179.78"/>
    <n v="997.41"/>
    <n v="944"/>
    <x v="2"/>
    <x v="2"/>
    <n v="239070.62"/>
    <x v="2"/>
    <s v="on time"/>
    <x v="2"/>
    <x v="2"/>
    <x v="0"/>
  </r>
  <r>
    <n v="4"/>
    <x v="3"/>
    <x v="2"/>
    <x v="3"/>
    <x v="1"/>
    <s v="2023-04-17"/>
    <s v="2023-04-22"/>
    <n v="24"/>
    <n v="33810.980000000003"/>
    <n v="811463.52"/>
    <n v="1837.99"/>
    <n v="253"/>
    <x v="3"/>
    <x v="3"/>
    <n v="152208.98000000001"/>
    <x v="2"/>
    <s v="on time"/>
    <x v="3"/>
    <x v="3"/>
    <x v="1"/>
  </r>
  <r>
    <n v="5"/>
    <x v="4"/>
    <x v="1"/>
    <x v="4"/>
    <x v="2"/>
    <s v="2023-07-31"/>
    <s v="2023-08-15"/>
    <n v="49"/>
    <n v="42074.69"/>
    <n v="2061659.81"/>
    <n v="2455.33"/>
    <n v="152"/>
    <x v="0"/>
    <x v="0"/>
    <n v="384447.32"/>
    <x v="3"/>
    <s v="delay"/>
    <x v="4"/>
    <x v="4"/>
    <x v="2"/>
  </r>
  <r>
    <n v="6"/>
    <x v="2"/>
    <x v="2"/>
    <x v="4"/>
    <x v="1"/>
    <s v="2023-07-08"/>
    <s v="2023-07-22"/>
    <n v="6"/>
    <n v="29591.93"/>
    <n v="177551.58"/>
    <n v="2294.31"/>
    <n v="710"/>
    <x v="1"/>
    <x v="3"/>
    <n v="29033.03"/>
    <x v="4"/>
    <s v="delay"/>
    <x v="5"/>
    <x v="5"/>
    <x v="0"/>
  </r>
  <r>
    <n v="7"/>
    <x v="5"/>
    <x v="1"/>
    <x v="4"/>
    <x v="3"/>
    <s v="2023-10-06"/>
    <s v="2023-10-13"/>
    <n v="19"/>
    <n v="22984.95"/>
    <n v="436714.05"/>
    <n v="1506.57"/>
    <n v="717"/>
    <x v="2"/>
    <x v="3"/>
    <n v="91371.73"/>
    <x v="5"/>
    <s v="delay"/>
    <x v="6"/>
    <x v="6"/>
    <x v="0"/>
  </r>
  <r>
    <n v="8"/>
    <x v="4"/>
    <x v="1"/>
    <x v="0"/>
    <x v="1"/>
    <s v="2023-08-03"/>
    <s v="2023-08-12"/>
    <n v="23"/>
    <n v="11464.69"/>
    <n v="263687.87"/>
    <n v="686.26"/>
    <n v="284"/>
    <x v="3"/>
    <x v="0"/>
    <n v="37199.25"/>
    <x v="6"/>
    <s v="delay"/>
    <x v="7"/>
    <x v="7"/>
    <x v="1"/>
  </r>
  <r>
    <n v="9"/>
    <x v="2"/>
    <x v="1"/>
    <x v="4"/>
    <x v="2"/>
    <s v="2023-04-20"/>
    <s v="2023-04-29"/>
    <n v="75"/>
    <n v="12337.55"/>
    <n v="925316.25"/>
    <n v="1090.8499999999999"/>
    <n v="170"/>
    <x v="1"/>
    <x v="3"/>
    <n v="208943.45"/>
    <x v="6"/>
    <s v="delay"/>
    <x v="8"/>
    <x v="8"/>
    <x v="2"/>
  </r>
  <r>
    <n v="10"/>
    <x v="6"/>
    <x v="2"/>
    <x v="3"/>
    <x v="4"/>
    <s v="2023-04-18"/>
    <s v="2023-04-21"/>
    <n v="15"/>
    <n v="22671.9"/>
    <n v="340078.5"/>
    <n v="1477.8"/>
    <n v="977"/>
    <x v="3"/>
    <x v="2"/>
    <n v="25964.38"/>
    <x v="1"/>
    <s v="on time"/>
    <x v="9"/>
    <x v="9"/>
    <x v="0"/>
  </r>
  <r>
    <n v="11"/>
    <x v="5"/>
    <x v="2"/>
    <x v="0"/>
    <x v="2"/>
    <s v="2023-06-05"/>
    <s v="2023-06-20"/>
    <n v="2"/>
    <n v="25584.29"/>
    <n v="51168.58"/>
    <n v="2393.36"/>
    <n v="99"/>
    <x v="3"/>
    <x v="2"/>
    <n v="9366.48"/>
    <x v="3"/>
    <s v="delay"/>
    <x v="10"/>
    <x v="10"/>
    <x v="2"/>
  </r>
  <r>
    <n v="12"/>
    <x v="7"/>
    <x v="0"/>
    <x v="1"/>
    <x v="2"/>
    <s v="2023-08-31"/>
    <s v="2023-09-01"/>
    <n v="49"/>
    <n v="34855.06"/>
    <n v="1707897.94"/>
    <n v="4260.68"/>
    <n v="799"/>
    <x v="1"/>
    <x v="1"/>
    <n v="410418.59"/>
    <x v="7"/>
    <s v="on time"/>
    <x v="11"/>
    <x v="11"/>
    <x v="0"/>
  </r>
  <r>
    <n v="13"/>
    <x v="5"/>
    <x v="2"/>
    <x v="4"/>
    <x v="2"/>
    <s v="2023-01-01"/>
    <s v="2023-01-02"/>
    <n v="70"/>
    <n v="17075.16"/>
    <n v="1195261.2"/>
    <n v="1071.2"/>
    <n v="938"/>
    <x v="3"/>
    <x v="4"/>
    <n v="153181.04999999999"/>
    <x v="7"/>
    <s v="on time"/>
    <x v="12"/>
    <x v="12"/>
    <x v="0"/>
  </r>
  <r>
    <n v="14"/>
    <x v="4"/>
    <x v="2"/>
    <x v="0"/>
    <x v="2"/>
    <s v="2023-11-30"/>
    <s v="2023-12-11"/>
    <n v="33"/>
    <n v="9079.76"/>
    <n v="299632.08"/>
    <n v="2878.92"/>
    <n v="373"/>
    <x v="0"/>
    <x v="1"/>
    <n v="41634"/>
    <x v="8"/>
    <s v="delay"/>
    <x v="13"/>
    <x v="13"/>
    <x v="1"/>
  </r>
  <r>
    <n v="15"/>
    <x v="4"/>
    <x v="2"/>
    <x v="4"/>
    <x v="3"/>
    <s v="2023-10-21"/>
    <s v="2023-11-01"/>
    <n v="53"/>
    <n v="27167.16"/>
    <n v="1439859.48"/>
    <n v="2437.79"/>
    <n v="384"/>
    <x v="0"/>
    <x v="1"/>
    <n v="128078.37"/>
    <x v="8"/>
    <s v="delay"/>
    <x v="14"/>
    <x v="14"/>
    <x v="1"/>
  </r>
  <r>
    <n v="16"/>
    <x v="6"/>
    <x v="0"/>
    <x v="1"/>
    <x v="1"/>
    <s v="2023-10-30"/>
    <s v="2023-11-09"/>
    <n v="5"/>
    <n v="26990.25"/>
    <n v="134951.25"/>
    <n v="2469.9499999999998"/>
    <n v="373"/>
    <x v="1"/>
    <x v="0"/>
    <n v="8908.6200000000008"/>
    <x v="0"/>
    <s v="delay"/>
    <x v="15"/>
    <x v="15"/>
    <x v="1"/>
  </r>
  <r>
    <n v="17"/>
    <x v="3"/>
    <x v="2"/>
    <x v="4"/>
    <x v="2"/>
    <s v="2023-10-05"/>
    <s v="2023-10-07"/>
    <n v="45"/>
    <n v="45132.5"/>
    <n v="2030962.5"/>
    <n v="2180.7399999999998"/>
    <n v="268"/>
    <x v="2"/>
    <x v="3"/>
    <n v="241160.36"/>
    <x v="9"/>
    <s v="on time"/>
    <x v="16"/>
    <x v="16"/>
    <x v="1"/>
  </r>
  <r>
    <n v="18"/>
    <x v="7"/>
    <x v="0"/>
    <x v="1"/>
    <x v="2"/>
    <s v="2023-03-07"/>
    <s v="2023-03-08"/>
    <n v="60"/>
    <n v="2436.2199999999998"/>
    <n v="146173.20000000001"/>
    <n v="2278.81"/>
    <n v="775"/>
    <x v="0"/>
    <x v="3"/>
    <n v="35331.11"/>
    <x v="7"/>
    <s v="on time"/>
    <x v="17"/>
    <x v="17"/>
    <x v="0"/>
  </r>
  <r>
    <n v="19"/>
    <x v="5"/>
    <x v="0"/>
    <x v="4"/>
    <x v="2"/>
    <s v="2023-04-27"/>
    <s v="2023-05-08"/>
    <n v="28"/>
    <n v="47295.41"/>
    <n v="1324271.48"/>
    <n v="3501.29"/>
    <n v="89"/>
    <x v="0"/>
    <x v="1"/>
    <n v="135604.56"/>
    <x v="8"/>
    <s v="delay"/>
    <x v="18"/>
    <x v="18"/>
    <x v="2"/>
  </r>
  <r>
    <n v="20"/>
    <x v="6"/>
    <x v="1"/>
    <x v="1"/>
    <x v="2"/>
    <s v="2023-09-13"/>
    <s v="2023-09-16"/>
    <n v="15"/>
    <n v="23343.19"/>
    <n v="350147.85"/>
    <n v="1907.67"/>
    <n v="582"/>
    <x v="3"/>
    <x v="2"/>
    <n v="32302.5"/>
    <x v="1"/>
    <s v="on time"/>
    <x v="19"/>
    <x v="19"/>
    <x v="1"/>
  </r>
  <r>
    <n v="21"/>
    <x v="0"/>
    <x v="1"/>
    <x v="1"/>
    <x v="4"/>
    <s v="2023-04-24"/>
    <s v="2023-04-29"/>
    <n v="43"/>
    <n v="17246.060000000001"/>
    <n v="741580.58"/>
    <n v="419.3"/>
    <n v="322"/>
    <x v="2"/>
    <x v="2"/>
    <n v="51747.45"/>
    <x v="2"/>
    <s v="on time"/>
    <x v="8"/>
    <x v="20"/>
    <x v="1"/>
  </r>
  <r>
    <n v="22"/>
    <x v="6"/>
    <x v="1"/>
    <x v="4"/>
    <x v="3"/>
    <s v="2024-01-01"/>
    <s v="2024-01-13"/>
    <n v="79"/>
    <n v="43846.1"/>
    <n v="3463841.9"/>
    <n v="2771.7"/>
    <n v="942"/>
    <x v="2"/>
    <x v="3"/>
    <n v="629684.05000000005"/>
    <x v="10"/>
    <s v="delay"/>
    <x v="20"/>
    <x v="21"/>
    <x v="0"/>
  </r>
  <r>
    <n v="23"/>
    <x v="5"/>
    <x v="1"/>
    <x v="3"/>
    <x v="4"/>
    <s v="2023-07-07"/>
    <s v="2023-07-09"/>
    <n v="81"/>
    <n v="27027.45"/>
    <n v="2189223.4500000002"/>
    <n v="3837.08"/>
    <n v="670"/>
    <x v="2"/>
    <x v="0"/>
    <n v="176018.13"/>
    <x v="9"/>
    <s v="on time"/>
    <x v="21"/>
    <x v="22"/>
    <x v="1"/>
  </r>
  <r>
    <n v="24"/>
    <x v="2"/>
    <x v="1"/>
    <x v="1"/>
    <x v="3"/>
    <s v="2023-08-03"/>
    <s v="2023-08-10"/>
    <n v="42"/>
    <n v="1694.1"/>
    <n v="71152.2"/>
    <n v="3927.54"/>
    <n v="227"/>
    <x v="0"/>
    <x v="2"/>
    <n v="9914.2999999999993"/>
    <x v="5"/>
    <s v="delay"/>
    <x v="22"/>
    <x v="7"/>
    <x v="1"/>
  </r>
  <r>
    <n v="25"/>
    <x v="0"/>
    <x v="2"/>
    <x v="1"/>
    <x v="1"/>
    <s v="2023-04-11"/>
    <s v="2023-04-21"/>
    <n v="76"/>
    <n v="18385.62"/>
    <n v="1397307.12"/>
    <n v="2422.65"/>
    <n v="299"/>
    <x v="0"/>
    <x v="0"/>
    <n v="167782.12"/>
    <x v="0"/>
    <s v="delay"/>
    <x v="9"/>
    <x v="23"/>
    <x v="1"/>
  </r>
  <r>
    <n v="26"/>
    <x v="0"/>
    <x v="2"/>
    <x v="3"/>
    <x v="1"/>
    <s v="2023-08-15"/>
    <s v="2023-08-29"/>
    <n v="16"/>
    <n v="15575.94"/>
    <n v="249215.04"/>
    <n v="3815"/>
    <n v="473"/>
    <x v="0"/>
    <x v="0"/>
    <n v="48846.400000000001"/>
    <x v="4"/>
    <s v="delay"/>
    <x v="23"/>
    <x v="24"/>
    <x v="1"/>
  </r>
  <r>
    <n v="27"/>
    <x v="5"/>
    <x v="1"/>
    <x v="2"/>
    <x v="4"/>
    <s v="2023-01-07"/>
    <s v="2023-01-21"/>
    <n v="100"/>
    <n v="18800"/>
    <n v="1880000"/>
    <n v="4835.8599999999997"/>
    <n v="194"/>
    <x v="2"/>
    <x v="2"/>
    <n v="284288.53000000003"/>
    <x v="4"/>
    <s v="delay"/>
    <x v="24"/>
    <x v="25"/>
    <x v="2"/>
  </r>
  <r>
    <n v="28"/>
    <x v="0"/>
    <x v="2"/>
    <x v="1"/>
    <x v="0"/>
    <s v="2023-11-20"/>
    <s v="2023-11-26"/>
    <n v="100"/>
    <n v="33334.239999999998"/>
    <n v="3333424"/>
    <n v="3611.95"/>
    <n v="723"/>
    <x v="0"/>
    <x v="0"/>
    <n v="417352.72"/>
    <x v="11"/>
    <s v="delay"/>
    <x v="25"/>
    <x v="26"/>
    <x v="0"/>
  </r>
  <r>
    <n v="29"/>
    <x v="1"/>
    <x v="2"/>
    <x v="2"/>
    <x v="1"/>
    <s v="2023-07-16"/>
    <s v="2023-07-17"/>
    <n v="68"/>
    <n v="4352.28"/>
    <n v="295955.03999999998"/>
    <n v="663.92"/>
    <n v="229"/>
    <x v="2"/>
    <x v="2"/>
    <n v="15186.9"/>
    <x v="7"/>
    <s v="on time"/>
    <x v="26"/>
    <x v="27"/>
    <x v="1"/>
  </r>
  <r>
    <n v="30"/>
    <x v="7"/>
    <x v="2"/>
    <x v="1"/>
    <x v="3"/>
    <s v="2023-06-04"/>
    <s v="2023-06-13"/>
    <n v="26"/>
    <n v="3374.76"/>
    <n v="87743.76"/>
    <n v="3200.21"/>
    <n v="475"/>
    <x v="2"/>
    <x v="0"/>
    <n v="9138.75"/>
    <x v="6"/>
    <s v="delay"/>
    <x v="27"/>
    <x v="28"/>
    <x v="1"/>
  </r>
  <r>
    <n v="31"/>
    <x v="4"/>
    <x v="0"/>
    <x v="4"/>
    <x v="4"/>
    <s v="2023-03-11"/>
    <s v="2023-03-12"/>
    <n v="70"/>
    <n v="10907.15"/>
    <n v="763500.5"/>
    <n v="3713.24"/>
    <n v="998"/>
    <x v="1"/>
    <x v="1"/>
    <n v="61202.5"/>
    <x v="7"/>
    <s v="on time"/>
    <x v="28"/>
    <x v="29"/>
    <x v="0"/>
  </r>
  <r>
    <n v="32"/>
    <x v="7"/>
    <x v="2"/>
    <x v="4"/>
    <x v="0"/>
    <s v="2023-03-19"/>
    <s v="2023-03-21"/>
    <n v="63"/>
    <n v="13995.14"/>
    <n v="881693.82"/>
    <n v="240.43"/>
    <n v="209"/>
    <x v="1"/>
    <x v="3"/>
    <n v="202932.87"/>
    <x v="9"/>
    <s v="on time"/>
    <x v="29"/>
    <x v="30"/>
    <x v="1"/>
  </r>
  <r>
    <n v="33"/>
    <x v="7"/>
    <x v="1"/>
    <x v="4"/>
    <x v="1"/>
    <s v="2023-03-19"/>
    <s v="2023-03-26"/>
    <n v="20"/>
    <n v="20"/>
    <n v="854329.8"/>
    <n v="3817.46"/>
    <n v="558"/>
    <x v="1"/>
    <x v="4"/>
    <n v="204322.53"/>
    <x v="5"/>
    <s v="delay"/>
    <x v="30"/>
    <x v="30"/>
    <x v="1"/>
  </r>
  <r>
    <n v="34"/>
    <x v="7"/>
    <x v="2"/>
    <x v="2"/>
    <x v="1"/>
    <s v="2023-11-30"/>
    <s v="2023-12-06"/>
    <n v="74"/>
    <n v="33562.35"/>
    <n v="2483613.9"/>
    <n v="3744.41"/>
    <n v="747"/>
    <x v="1"/>
    <x v="3"/>
    <n v="585229.06000000006"/>
    <x v="11"/>
    <s v="delay"/>
    <x v="31"/>
    <x v="13"/>
    <x v="0"/>
  </r>
  <r>
    <n v="35"/>
    <x v="0"/>
    <x v="0"/>
    <x v="4"/>
    <x v="3"/>
    <s v="2023-04-28"/>
    <s v="2023-05-13"/>
    <n v="5"/>
    <n v="43616.82"/>
    <n v="218084.1"/>
    <n v="1878.46"/>
    <n v="366"/>
    <x v="3"/>
    <x v="4"/>
    <n v="43593.02"/>
    <x v="3"/>
    <s v="delay"/>
    <x v="32"/>
    <x v="31"/>
    <x v="1"/>
  </r>
  <r>
    <n v="36"/>
    <x v="0"/>
    <x v="2"/>
    <x v="4"/>
    <x v="0"/>
    <s v="2023-08-10"/>
    <s v="2023-08-25"/>
    <n v="16"/>
    <n v="29606.05"/>
    <n v="473696.8"/>
    <n v="2602.98"/>
    <n v="828"/>
    <x v="2"/>
    <x v="2"/>
    <n v="28397.07"/>
    <x v="3"/>
    <s v="delay"/>
    <x v="33"/>
    <x v="32"/>
    <x v="0"/>
  </r>
  <r>
    <n v="37"/>
    <x v="4"/>
    <x v="1"/>
    <x v="2"/>
    <x v="3"/>
    <s v="2023-02-22"/>
    <s v="2023-03-03"/>
    <n v="16"/>
    <n v="13732.56"/>
    <n v="219720.95999999999"/>
    <n v="1201.02"/>
    <n v="932"/>
    <x v="0"/>
    <x v="2"/>
    <n v="41111.910000000003"/>
    <x v="6"/>
    <s v="delay"/>
    <x v="34"/>
    <x v="33"/>
    <x v="0"/>
  </r>
  <r>
    <n v="38"/>
    <x v="2"/>
    <x v="2"/>
    <x v="4"/>
    <x v="3"/>
    <s v="2023-08-24"/>
    <s v="2023-09-06"/>
    <n v="25"/>
    <n v="44743.73"/>
    <n v="1118593.25"/>
    <n v="3704.79"/>
    <n v="580"/>
    <x v="1"/>
    <x v="0"/>
    <n v="216762.79"/>
    <x v="12"/>
    <s v="delay"/>
    <x v="35"/>
    <x v="34"/>
    <x v="1"/>
  </r>
  <r>
    <n v="39"/>
    <x v="2"/>
    <x v="1"/>
    <x v="0"/>
    <x v="4"/>
    <s v="2023-11-06"/>
    <s v="2023-11-15"/>
    <n v="12"/>
    <n v="14560.5"/>
    <n v="174726"/>
    <n v="776.92"/>
    <n v="903"/>
    <x v="0"/>
    <x v="1"/>
    <n v="33484.199999999997"/>
    <x v="6"/>
    <s v="delay"/>
    <x v="36"/>
    <x v="35"/>
    <x v="0"/>
  </r>
  <r>
    <n v="40"/>
    <x v="0"/>
    <x v="1"/>
    <x v="2"/>
    <x v="3"/>
    <s v="2023-06-05"/>
    <s v="2023-06-20"/>
    <n v="17"/>
    <n v="19170.759999999998"/>
    <n v="325902.92"/>
    <n v="3907.62"/>
    <n v="61"/>
    <x v="0"/>
    <x v="0"/>
    <n v="33751.57"/>
    <x v="3"/>
    <s v="delay"/>
    <x v="10"/>
    <x v="10"/>
    <x v="2"/>
  </r>
  <r>
    <n v="41"/>
    <x v="1"/>
    <x v="2"/>
    <x v="0"/>
    <x v="2"/>
    <s v="2023-09-09"/>
    <s v="2023-09-22"/>
    <n v="4"/>
    <n v="7965.05"/>
    <n v="31860.2"/>
    <n v="2675.2"/>
    <n v="759"/>
    <x v="1"/>
    <x v="4"/>
    <n v="2359.14"/>
    <x v="12"/>
    <s v="delay"/>
    <x v="37"/>
    <x v="36"/>
    <x v="0"/>
  </r>
  <r>
    <n v="42"/>
    <x v="0"/>
    <x v="2"/>
    <x v="0"/>
    <x v="1"/>
    <s v="2023-12-09"/>
    <s v="2023-12-14"/>
    <n v="47"/>
    <n v="27797.64"/>
    <n v="1306489.08"/>
    <n v="1478.42"/>
    <n v="718"/>
    <x v="1"/>
    <x v="4"/>
    <n v="246217.04"/>
    <x v="2"/>
    <s v="on time"/>
    <x v="38"/>
    <x v="37"/>
    <x v="0"/>
  </r>
  <r>
    <n v="43"/>
    <x v="3"/>
    <x v="0"/>
    <x v="1"/>
    <x v="2"/>
    <s v="2023-05-30"/>
    <s v="2023-06-06"/>
    <n v="69"/>
    <n v="10192.11"/>
    <n v="703255.59"/>
    <n v="3491.63"/>
    <n v="610"/>
    <x v="0"/>
    <x v="1"/>
    <n v="122111.74"/>
    <x v="5"/>
    <s v="delay"/>
    <x v="39"/>
    <x v="38"/>
    <x v="1"/>
  </r>
  <r>
    <n v="44"/>
    <x v="3"/>
    <x v="1"/>
    <x v="1"/>
    <x v="0"/>
    <s v="2023-10-29"/>
    <s v="2023-11-12"/>
    <n v="2"/>
    <n v="36774.04"/>
    <n v="73548.08"/>
    <n v="1088.82"/>
    <n v="868"/>
    <x v="0"/>
    <x v="3"/>
    <n v="17396.29"/>
    <x v="4"/>
    <s v="delay"/>
    <x v="40"/>
    <x v="39"/>
    <x v="0"/>
  </r>
  <r>
    <n v="45"/>
    <x v="7"/>
    <x v="1"/>
    <x v="1"/>
    <x v="4"/>
    <s v="2023-11-30"/>
    <s v="2023-12-06"/>
    <n v="4"/>
    <n v="34892.199999999997"/>
    <n v="139568.79999999999"/>
    <n v="346.95"/>
    <n v="871"/>
    <x v="2"/>
    <x v="4"/>
    <n v="21927.17"/>
    <x v="11"/>
    <s v="delay"/>
    <x v="31"/>
    <x v="13"/>
    <x v="0"/>
  </r>
  <r>
    <n v="46"/>
    <x v="2"/>
    <x v="2"/>
    <x v="0"/>
    <x v="4"/>
    <s v="2023-05-19"/>
    <s v="2023-05-21"/>
    <n v="31"/>
    <n v="41210.129999999997"/>
    <n v="1277514.03"/>
    <n v="3286.97"/>
    <n v="738"/>
    <x v="2"/>
    <x v="0"/>
    <n v="162665.21"/>
    <x v="9"/>
    <s v="on time"/>
    <x v="41"/>
    <x v="40"/>
    <x v="0"/>
  </r>
  <r>
    <n v="47"/>
    <x v="3"/>
    <x v="2"/>
    <x v="0"/>
    <x v="2"/>
    <s v="2023-02-05"/>
    <s v="2023-02-09"/>
    <n v="26"/>
    <n v="6107.12"/>
    <n v="158785.12"/>
    <n v="3518.47"/>
    <n v="748"/>
    <x v="0"/>
    <x v="1"/>
    <n v="20493.88"/>
    <x v="13"/>
    <s v="on time"/>
    <x v="42"/>
    <x v="41"/>
    <x v="0"/>
  </r>
  <r>
    <n v="48"/>
    <x v="7"/>
    <x v="2"/>
    <x v="2"/>
    <x v="3"/>
    <s v="2023-08-22"/>
    <s v="2023-08-30"/>
    <n v="5"/>
    <n v="35449.449999999997"/>
    <n v="177247.25"/>
    <n v="1275.3499999999999"/>
    <n v="600"/>
    <x v="0"/>
    <x v="0"/>
    <n v="41797.94"/>
    <x v="14"/>
    <s v="delay"/>
    <x v="43"/>
    <x v="42"/>
    <x v="1"/>
  </r>
  <r>
    <n v="49"/>
    <x v="1"/>
    <x v="1"/>
    <x v="2"/>
    <x v="3"/>
    <s v="2023-07-18"/>
    <s v="2023-07-24"/>
    <n v="16"/>
    <n v="20348.12"/>
    <n v="325569.91999999998"/>
    <n v="2157.02"/>
    <n v="736"/>
    <x v="1"/>
    <x v="1"/>
    <n v="51989.95"/>
    <x v="11"/>
    <s v="delay"/>
    <x v="44"/>
    <x v="43"/>
    <x v="0"/>
  </r>
  <r>
    <n v="50"/>
    <x v="5"/>
    <x v="1"/>
    <x v="1"/>
    <x v="3"/>
    <s v="2023-11-17"/>
    <s v="2023-11-19"/>
    <n v="35"/>
    <n v="37042.239999999998"/>
    <n v="1296478.3999999999"/>
    <n v="2637.58"/>
    <n v="236"/>
    <x v="0"/>
    <x v="1"/>
    <n v="104840.65"/>
    <x v="9"/>
    <s v="on time"/>
    <x v="45"/>
    <x v="44"/>
    <x v="1"/>
  </r>
  <r>
    <n v="51"/>
    <x v="1"/>
    <x v="2"/>
    <x v="2"/>
    <x v="2"/>
    <s v="2023-09-21"/>
    <s v="2023-09-27"/>
    <n v="100"/>
    <n v="9770.91"/>
    <n v="977091"/>
    <n v="4255.82"/>
    <n v="827"/>
    <x v="1"/>
    <x v="0"/>
    <n v="213426.27"/>
    <x v="11"/>
    <s v="delay"/>
    <x v="46"/>
    <x v="45"/>
    <x v="0"/>
  </r>
  <r>
    <n v="52"/>
    <x v="3"/>
    <x v="2"/>
    <x v="2"/>
    <x v="2"/>
    <s v="2023-08-01"/>
    <s v="2023-08-06"/>
    <n v="24"/>
    <n v="48399.08"/>
    <n v="1161577.92"/>
    <n v="4843.78"/>
    <n v="709"/>
    <x v="0"/>
    <x v="4"/>
    <n v="88257.65"/>
    <x v="2"/>
    <s v="on time"/>
    <x v="47"/>
    <x v="46"/>
    <x v="0"/>
  </r>
  <r>
    <n v="53"/>
    <x v="3"/>
    <x v="2"/>
    <x v="4"/>
    <x v="1"/>
    <s v="2023-01-20"/>
    <s v="2023-01-25"/>
    <n v="44"/>
    <n v="13535.14"/>
    <n v="595546.16"/>
    <n v="3167.27"/>
    <n v="424"/>
    <x v="2"/>
    <x v="2"/>
    <n v="40917.31"/>
    <x v="2"/>
    <s v="on time"/>
    <x v="48"/>
    <x v="47"/>
    <x v="1"/>
  </r>
  <r>
    <n v="54"/>
    <x v="1"/>
    <x v="1"/>
    <x v="0"/>
    <x v="4"/>
    <s v="2023-03-07"/>
    <s v="2023-03-13"/>
    <n v="3"/>
    <n v="2295.5100000000002"/>
    <n v="6886.53"/>
    <n v="4490.97"/>
    <n v="911"/>
    <x v="3"/>
    <x v="1"/>
    <n v="1303.78"/>
    <x v="11"/>
    <s v="delay"/>
    <x v="49"/>
    <x v="17"/>
    <x v="0"/>
  </r>
  <r>
    <n v="55"/>
    <x v="5"/>
    <x v="1"/>
    <x v="1"/>
    <x v="3"/>
    <s v="2023-05-04"/>
    <s v="2023-05-13"/>
    <n v="72"/>
    <n v="3826.25"/>
    <n v="275490"/>
    <n v="4399.1400000000003"/>
    <n v="190"/>
    <x v="1"/>
    <x v="2"/>
    <n v="63417.38"/>
    <x v="6"/>
    <s v="delay"/>
    <x v="32"/>
    <x v="48"/>
    <x v="2"/>
  </r>
  <r>
    <n v="56"/>
    <x v="0"/>
    <x v="1"/>
    <x v="0"/>
    <x v="3"/>
    <s v="2023-11-01"/>
    <s v="2023-11-07"/>
    <n v="10"/>
    <n v="19255.96"/>
    <n v="192559.6"/>
    <n v="1032.3699999999999"/>
    <n v="793"/>
    <x v="3"/>
    <x v="2"/>
    <n v="33233.81"/>
    <x v="11"/>
    <s v="delay"/>
    <x v="50"/>
    <x v="49"/>
    <x v="0"/>
  </r>
  <r>
    <n v="57"/>
    <x v="4"/>
    <x v="0"/>
    <x v="2"/>
    <x v="2"/>
    <s v="2023-10-03"/>
    <s v="2023-10-13"/>
    <n v="55"/>
    <n v="3498.3"/>
    <n v="192406.5"/>
    <n v="1333.79"/>
    <n v="548"/>
    <x v="1"/>
    <x v="1"/>
    <n v="30905.41"/>
    <x v="0"/>
    <s v="delay"/>
    <x v="6"/>
    <x v="50"/>
    <x v="1"/>
  </r>
  <r>
    <n v="58"/>
    <x v="7"/>
    <x v="0"/>
    <x v="3"/>
    <x v="3"/>
    <s v="2023-05-23"/>
    <s v="2023-06-03"/>
    <n v="19"/>
    <n v="47969.03"/>
    <n v="911411.57"/>
    <n v="3369.65"/>
    <n v="814"/>
    <x v="0"/>
    <x v="1"/>
    <n v="119698.14"/>
    <x v="8"/>
    <s v="delay"/>
    <x v="51"/>
    <x v="51"/>
    <x v="0"/>
  </r>
  <r>
    <n v="59"/>
    <x v="4"/>
    <x v="2"/>
    <x v="2"/>
    <x v="3"/>
    <s v="2023-09-21"/>
    <s v="2023-10-01"/>
    <n v="57"/>
    <n v="10009.209999999999"/>
    <n v="570524.97"/>
    <n v="2930.51"/>
    <n v="878"/>
    <x v="1"/>
    <x v="1"/>
    <n v="111343.95"/>
    <x v="0"/>
    <s v="delay"/>
    <x v="52"/>
    <x v="45"/>
    <x v="0"/>
  </r>
  <r>
    <n v="60"/>
    <x v="6"/>
    <x v="1"/>
    <x v="0"/>
    <x v="3"/>
    <s v="2023-08-09"/>
    <s v="2023-08-13"/>
    <n v="64"/>
    <n v="47921.86"/>
    <n v="3066999.04"/>
    <n v="1959.31"/>
    <n v="442"/>
    <x v="3"/>
    <x v="4"/>
    <n v="477191.97"/>
    <x v="13"/>
    <s v="on time"/>
    <x v="53"/>
    <x v="52"/>
    <x v="1"/>
  </r>
  <r>
    <n v="61"/>
    <x v="0"/>
    <x v="2"/>
    <x v="3"/>
    <x v="4"/>
    <s v="2023-12-25"/>
    <s v="2023-12-28"/>
    <n v="46"/>
    <n v="19994.91"/>
    <n v="919765.86"/>
    <n v="2168.65"/>
    <n v="855"/>
    <x v="0"/>
    <x v="0"/>
    <n v="204284.15"/>
    <x v="1"/>
    <s v="on time"/>
    <x v="54"/>
    <x v="53"/>
    <x v="0"/>
  </r>
  <r>
    <n v="62"/>
    <x v="3"/>
    <x v="2"/>
    <x v="2"/>
    <x v="2"/>
    <s v="2023-08-20"/>
    <s v="2023-08-22"/>
    <n v="63"/>
    <n v="12679.5"/>
    <n v="798808.5"/>
    <n v="2393.06"/>
    <n v="961"/>
    <x v="1"/>
    <x v="1"/>
    <n v="83942.02"/>
    <x v="9"/>
    <s v="on time"/>
    <x v="55"/>
    <x v="54"/>
    <x v="0"/>
  </r>
  <r>
    <n v="63"/>
    <x v="7"/>
    <x v="2"/>
    <x v="1"/>
    <x v="0"/>
    <s v="2023-02-18"/>
    <s v="2023-02-25"/>
    <n v="57"/>
    <n v="30761.78"/>
    <n v="1753421.46"/>
    <n v="630.37"/>
    <n v="847"/>
    <x v="2"/>
    <x v="3"/>
    <n v="291744.77"/>
    <x v="5"/>
    <s v="delay"/>
    <x v="56"/>
    <x v="55"/>
    <x v="0"/>
  </r>
  <r>
    <n v="64"/>
    <x v="6"/>
    <x v="0"/>
    <x v="2"/>
    <x v="0"/>
    <s v="2023-01-29"/>
    <s v="2023-02-07"/>
    <n v="17"/>
    <n v="7433.08"/>
    <n v="126362.36"/>
    <n v="1535.23"/>
    <n v="268"/>
    <x v="0"/>
    <x v="3"/>
    <n v="18557.32"/>
    <x v="6"/>
    <s v="delay"/>
    <x v="57"/>
    <x v="56"/>
    <x v="1"/>
  </r>
  <r>
    <n v="65"/>
    <x v="1"/>
    <x v="2"/>
    <x v="4"/>
    <x v="4"/>
    <s v="2023-05-27"/>
    <s v="2023-06-04"/>
    <n v="65"/>
    <n v="44492.81"/>
    <n v="2892032.65"/>
    <n v="4773.1000000000004"/>
    <n v="516"/>
    <x v="1"/>
    <x v="2"/>
    <n v="710471.96"/>
    <x v="14"/>
    <s v="delay"/>
    <x v="58"/>
    <x v="57"/>
    <x v="1"/>
  </r>
  <r>
    <n v="66"/>
    <x v="5"/>
    <x v="1"/>
    <x v="4"/>
    <x v="2"/>
    <s v="2023-08-10"/>
    <s v="2023-08-24"/>
    <n v="57"/>
    <n v="45100.55"/>
    <n v="2570731.35"/>
    <n v="469.25"/>
    <n v="405"/>
    <x v="0"/>
    <x v="3"/>
    <n v="271687.65999999997"/>
    <x v="4"/>
    <s v="delay"/>
    <x v="59"/>
    <x v="32"/>
    <x v="1"/>
  </r>
  <r>
    <n v="67"/>
    <x v="7"/>
    <x v="1"/>
    <x v="1"/>
    <x v="0"/>
    <s v="2023-02-13"/>
    <s v="2023-02-21"/>
    <n v="1"/>
    <n v="3156.39"/>
    <n v="3156.39"/>
    <n v="604.66999999999996"/>
    <n v="509"/>
    <x v="2"/>
    <x v="1"/>
    <n v="713.83"/>
    <x v="14"/>
    <s v="delay"/>
    <x v="60"/>
    <x v="58"/>
    <x v="1"/>
  </r>
  <r>
    <n v="68"/>
    <x v="0"/>
    <x v="2"/>
    <x v="3"/>
    <x v="0"/>
    <s v="2023-08-26"/>
    <s v="2023-09-04"/>
    <n v="79"/>
    <n v="15829.64"/>
    <n v="1250541.56"/>
    <n v="1751.08"/>
    <n v="172"/>
    <x v="3"/>
    <x v="3"/>
    <n v="294185.28000000003"/>
    <x v="6"/>
    <s v="delay"/>
    <x v="61"/>
    <x v="59"/>
    <x v="2"/>
  </r>
  <r>
    <n v="69"/>
    <x v="5"/>
    <x v="0"/>
    <x v="1"/>
    <x v="2"/>
    <s v="2023-08-18"/>
    <s v="2023-08-27"/>
    <n v="39"/>
    <n v="36166.6"/>
    <n v="1410497.4"/>
    <n v="4946.71"/>
    <n v="962"/>
    <x v="2"/>
    <x v="1"/>
    <n v="250524.26"/>
    <x v="6"/>
    <s v="delay"/>
    <x v="62"/>
    <x v="60"/>
    <x v="0"/>
  </r>
  <r>
    <n v="70"/>
    <x v="6"/>
    <x v="2"/>
    <x v="2"/>
    <x v="1"/>
    <s v="2023-10-25"/>
    <s v="2023-10-27"/>
    <n v="14"/>
    <n v="25149.75"/>
    <n v="352096.5"/>
    <n v="1934.98"/>
    <n v="38"/>
    <x v="2"/>
    <x v="2"/>
    <n v="86316.36"/>
    <x v="9"/>
    <s v="on time"/>
    <x v="63"/>
    <x v="61"/>
    <x v="2"/>
  </r>
  <r>
    <n v="71"/>
    <x v="1"/>
    <x v="0"/>
    <x v="1"/>
    <x v="2"/>
    <s v="2023-05-06"/>
    <s v="2023-05-19"/>
    <n v="26"/>
    <n v="41207.480000000003"/>
    <n v="1071394.48"/>
    <n v="1706.34"/>
    <n v="941"/>
    <x v="2"/>
    <x v="2"/>
    <n v="139313.49"/>
    <x v="12"/>
    <s v="delay"/>
    <x v="64"/>
    <x v="62"/>
    <x v="0"/>
  </r>
  <r>
    <n v="72"/>
    <x v="3"/>
    <x v="0"/>
    <x v="0"/>
    <x v="2"/>
    <s v="2023-07-11"/>
    <s v="2023-07-20"/>
    <n v="9"/>
    <n v="29385.61"/>
    <n v="264470.49"/>
    <n v="3322.24"/>
    <n v="963"/>
    <x v="2"/>
    <x v="0"/>
    <n v="45007.519999999997"/>
    <x v="6"/>
    <s v="delay"/>
    <x v="65"/>
    <x v="63"/>
    <x v="0"/>
  </r>
  <r>
    <n v="73"/>
    <x v="0"/>
    <x v="1"/>
    <x v="1"/>
    <x v="1"/>
    <s v="2023-05-31"/>
    <s v="2023-06-11"/>
    <n v="29"/>
    <n v="39950.32"/>
    <n v="1158559.28"/>
    <n v="4327.1499999999996"/>
    <n v="427"/>
    <x v="0"/>
    <x v="3"/>
    <n v="225888.06"/>
    <x v="8"/>
    <s v="delay"/>
    <x v="66"/>
    <x v="64"/>
    <x v="1"/>
  </r>
  <r>
    <n v="74"/>
    <x v="5"/>
    <x v="0"/>
    <x v="3"/>
    <x v="4"/>
    <s v="2023-07-21"/>
    <s v="2023-08-05"/>
    <n v="48"/>
    <n v="20222.91"/>
    <n v="970699.68"/>
    <n v="1398.05"/>
    <n v="592"/>
    <x v="3"/>
    <x v="0"/>
    <n v="144902.47"/>
    <x v="3"/>
    <s v="delay"/>
    <x v="67"/>
    <x v="65"/>
    <x v="1"/>
  </r>
  <r>
    <n v="75"/>
    <x v="5"/>
    <x v="2"/>
    <x v="0"/>
    <x v="0"/>
    <s v="2023-08-25"/>
    <s v="2023-09-07"/>
    <n v="1"/>
    <n v="17594.419999999998"/>
    <n v="17594.419999999998"/>
    <n v="943.37"/>
    <n v="63"/>
    <x v="1"/>
    <x v="2"/>
    <n v="1437.13"/>
    <x v="12"/>
    <s v="delay"/>
    <x v="68"/>
    <x v="66"/>
    <x v="2"/>
  </r>
  <r>
    <n v="76"/>
    <x v="4"/>
    <x v="2"/>
    <x v="1"/>
    <x v="0"/>
    <s v="2023-05-14"/>
    <s v="2023-05-20"/>
    <n v="96"/>
    <n v="41188.04"/>
    <n v="3954051.84"/>
    <n v="1276.9000000000001"/>
    <n v="120"/>
    <x v="0"/>
    <x v="3"/>
    <n v="847153.95"/>
    <x v="11"/>
    <s v="delay"/>
    <x v="69"/>
    <x v="67"/>
    <x v="2"/>
  </r>
  <r>
    <n v="77"/>
    <x v="3"/>
    <x v="2"/>
    <x v="0"/>
    <x v="4"/>
    <s v="2023-06-13"/>
    <s v="2023-06-28"/>
    <n v="39"/>
    <n v="41057.19"/>
    <n v="1601230.41"/>
    <n v="557.03"/>
    <n v="161"/>
    <x v="0"/>
    <x v="1"/>
    <n v="387121.88"/>
    <x v="3"/>
    <s v="delay"/>
    <x v="70"/>
    <x v="68"/>
    <x v="2"/>
  </r>
  <r>
    <n v="78"/>
    <x v="0"/>
    <x v="0"/>
    <x v="0"/>
    <x v="2"/>
    <s v="2023-02-07"/>
    <s v="2023-02-18"/>
    <n v="19"/>
    <n v="30169.52"/>
    <n v="573220.88"/>
    <n v="259.86"/>
    <n v="906"/>
    <x v="1"/>
    <x v="2"/>
    <n v="101869.7"/>
    <x v="8"/>
    <s v="delay"/>
    <x v="71"/>
    <x v="69"/>
    <x v="0"/>
  </r>
  <r>
    <n v="79"/>
    <x v="0"/>
    <x v="1"/>
    <x v="2"/>
    <x v="3"/>
    <s v="2023-06-20"/>
    <s v="2023-06-24"/>
    <n v="20"/>
    <n v="15824.58"/>
    <n v="316491.59999999998"/>
    <n v="2594.44"/>
    <n v="681"/>
    <x v="0"/>
    <x v="4"/>
    <n v="36798.35"/>
    <x v="13"/>
    <s v="on time"/>
    <x v="72"/>
    <x v="70"/>
    <x v="1"/>
  </r>
  <r>
    <n v="80"/>
    <x v="6"/>
    <x v="1"/>
    <x v="2"/>
    <x v="4"/>
    <s v="2023-03-23"/>
    <s v="2023-04-07"/>
    <n v="89"/>
    <n v="34693.18"/>
    <n v="3087693.02"/>
    <n v="1919.76"/>
    <n v="412"/>
    <x v="2"/>
    <x v="2"/>
    <n v="527237.89"/>
    <x v="3"/>
    <s v="delay"/>
    <x v="73"/>
    <x v="71"/>
    <x v="1"/>
  </r>
  <r>
    <n v="81"/>
    <x v="6"/>
    <x v="1"/>
    <x v="2"/>
    <x v="4"/>
    <s v="2023-12-15"/>
    <s v="2023-12-29"/>
    <n v="11"/>
    <n v="38799.54"/>
    <n v="426794.94"/>
    <n v="4198.6899999999996"/>
    <n v="534"/>
    <x v="2"/>
    <x v="4"/>
    <n v="72186.73"/>
    <x v="4"/>
    <s v="delay"/>
    <x v="74"/>
    <x v="72"/>
    <x v="1"/>
  </r>
  <r>
    <n v="82"/>
    <x v="3"/>
    <x v="2"/>
    <x v="4"/>
    <x v="2"/>
    <s v="2023-12-18"/>
    <s v="2023-12-25"/>
    <n v="14"/>
    <n v="40807.480000000003"/>
    <n v="571304.72"/>
    <n v="3709.44"/>
    <n v="977"/>
    <x v="2"/>
    <x v="3"/>
    <n v="32483.34"/>
    <x v="5"/>
    <s v="delay"/>
    <x v="75"/>
    <x v="73"/>
    <x v="0"/>
  </r>
  <r>
    <n v="83"/>
    <x v="5"/>
    <x v="1"/>
    <x v="4"/>
    <x v="1"/>
    <s v="2023-04-10"/>
    <s v="2023-04-15"/>
    <n v="17"/>
    <n v="6187.28"/>
    <n v="105183.76"/>
    <n v="4319.3"/>
    <n v="970"/>
    <x v="3"/>
    <x v="4"/>
    <n v="7261.11"/>
    <x v="2"/>
    <s v="on time"/>
    <x v="76"/>
    <x v="74"/>
    <x v="0"/>
  </r>
  <r>
    <n v="84"/>
    <x v="2"/>
    <x v="0"/>
    <x v="1"/>
    <x v="2"/>
    <s v="2023-01-18"/>
    <s v="2023-01-20"/>
    <n v="45"/>
    <n v="35570.82"/>
    <n v="1600686.9"/>
    <n v="2998.31"/>
    <n v="31"/>
    <x v="3"/>
    <x v="3"/>
    <n v="344787.57"/>
    <x v="9"/>
    <s v="on time"/>
    <x v="77"/>
    <x v="75"/>
    <x v="2"/>
  </r>
  <r>
    <n v="85"/>
    <x v="3"/>
    <x v="2"/>
    <x v="3"/>
    <x v="0"/>
    <s v="2023-04-25"/>
    <s v="2023-04-29"/>
    <n v="64"/>
    <n v="28316.95"/>
    <n v="1812284.8"/>
    <n v="3960.88"/>
    <n v="443"/>
    <x v="1"/>
    <x v="1"/>
    <n v="202329.95"/>
    <x v="13"/>
    <s v="on time"/>
    <x v="8"/>
    <x v="76"/>
    <x v="1"/>
  </r>
  <r>
    <n v="86"/>
    <x v="6"/>
    <x v="1"/>
    <x v="2"/>
    <x v="3"/>
    <s v="2023-07-30"/>
    <s v="2023-08-04"/>
    <n v="89"/>
    <n v="22373.71"/>
    <n v="1991260.19"/>
    <n v="3824.14"/>
    <n v="457"/>
    <x v="1"/>
    <x v="0"/>
    <n v="255448.32000000001"/>
    <x v="2"/>
    <s v="on time"/>
    <x v="78"/>
    <x v="77"/>
    <x v="1"/>
  </r>
  <r>
    <n v="87"/>
    <x v="5"/>
    <x v="1"/>
    <x v="4"/>
    <x v="2"/>
    <s v="2023-03-18"/>
    <s v="2023-03-24"/>
    <n v="25"/>
    <n v="15040.09"/>
    <n v="376002.25"/>
    <n v="3009.95"/>
    <n v="947"/>
    <x v="1"/>
    <x v="3"/>
    <n v="67241.100000000006"/>
    <x v="11"/>
    <s v="delay"/>
    <x v="79"/>
    <x v="78"/>
    <x v="0"/>
  </r>
  <r>
    <n v="88"/>
    <x v="2"/>
    <x v="0"/>
    <x v="0"/>
    <x v="2"/>
    <s v="2023-07-06"/>
    <s v="2023-07-12"/>
    <n v="6"/>
    <n v="4789.66"/>
    <n v="28737.96"/>
    <n v="4904.54"/>
    <n v="147"/>
    <x v="2"/>
    <x v="3"/>
    <n v="2610.8000000000002"/>
    <x v="11"/>
    <s v="delay"/>
    <x v="80"/>
    <x v="79"/>
    <x v="2"/>
  </r>
  <r>
    <n v="89"/>
    <x v="6"/>
    <x v="2"/>
    <x v="0"/>
    <x v="2"/>
    <s v="2023-03-02"/>
    <s v="2023-03-13"/>
    <n v="32"/>
    <n v="37934.49"/>
    <n v="1213903.68"/>
    <n v="3624.54"/>
    <n v="300"/>
    <x v="2"/>
    <x v="0"/>
    <n v="230471.76"/>
    <x v="8"/>
    <s v="delay"/>
    <x v="49"/>
    <x v="80"/>
    <x v="1"/>
  </r>
  <r>
    <n v="90"/>
    <x v="5"/>
    <x v="1"/>
    <x v="3"/>
    <x v="0"/>
    <s v="2023-04-24"/>
    <s v="2023-05-04"/>
    <n v="37"/>
    <n v="48691.9"/>
    <n v="1801600.3"/>
    <n v="4312.01"/>
    <n v="583"/>
    <x v="3"/>
    <x v="2"/>
    <n v="119458.73"/>
    <x v="0"/>
    <s v="delay"/>
    <x v="81"/>
    <x v="20"/>
    <x v="1"/>
  </r>
  <r>
    <n v="91"/>
    <x v="6"/>
    <x v="2"/>
    <x v="1"/>
    <x v="4"/>
    <s v="2023-09-12"/>
    <s v="2023-09-27"/>
    <n v="72"/>
    <n v="14566.67"/>
    <n v="1048800.24"/>
    <n v="2176.77"/>
    <n v="325"/>
    <x v="3"/>
    <x v="3"/>
    <n v="166746.60999999999"/>
    <x v="3"/>
    <s v="delay"/>
    <x v="46"/>
    <x v="81"/>
    <x v="1"/>
  </r>
  <r>
    <n v="92"/>
    <x v="3"/>
    <x v="2"/>
    <x v="0"/>
    <x v="4"/>
    <s v="2023-10-10"/>
    <s v="2023-10-15"/>
    <n v="4"/>
    <n v="43996.94"/>
    <n v="175987.76"/>
    <n v="4372.3500000000004"/>
    <n v="651"/>
    <x v="3"/>
    <x v="1"/>
    <n v="30877.17"/>
    <x v="2"/>
    <s v="on time"/>
    <x v="82"/>
    <x v="82"/>
    <x v="1"/>
  </r>
  <r>
    <n v="93"/>
    <x v="2"/>
    <x v="1"/>
    <x v="2"/>
    <x v="3"/>
    <s v="2023-01-04"/>
    <s v="2023-01-09"/>
    <n v="43"/>
    <n v="47291.8"/>
    <n v="2033547.4"/>
    <n v="203.06"/>
    <n v="400"/>
    <x v="2"/>
    <x v="2"/>
    <n v="134028.75"/>
    <x v="2"/>
    <s v="on time"/>
    <x v="83"/>
    <x v="83"/>
    <x v="1"/>
  </r>
  <r>
    <n v="94"/>
    <x v="5"/>
    <x v="0"/>
    <x v="1"/>
    <x v="2"/>
    <s v="2023-08-25"/>
    <s v="2023-08-29"/>
    <n v="57"/>
    <n v="16820.689999999999"/>
    <n v="958779.33"/>
    <n v="2915.07"/>
    <n v="612"/>
    <x v="0"/>
    <x v="2"/>
    <n v="152628.95000000001"/>
    <x v="13"/>
    <s v="on time"/>
    <x v="23"/>
    <x v="66"/>
    <x v="1"/>
  </r>
  <r>
    <n v="95"/>
    <x v="3"/>
    <x v="2"/>
    <x v="1"/>
    <x v="4"/>
    <s v="2023-02-14"/>
    <s v="2023-02-18"/>
    <n v="97"/>
    <n v="26944.22"/>
    <n v="2613589.34"/>
    <n v="934.57"/>
    <n v="809"/>
    <x v="0"/>
    <x v="0"/>
    <n v="134164.98000000001"/>
    <x v="13"/>
    <s v="on time"/>
    <x v="71"/>
    <x v="84"/>
    <x v="0"/>
  </r>
  <r>
    <n v="96"/>
    <x v="7"/>
    <x v="1"/>
    <x v="1"/>
    <x v="0"/>
    <s v="2023-06-30"/>
    <s v="2023-07-03"/>
    <n v="87"/>
    <n v="42086.5"/>
    <n v="3661525.5"/>
    <n v="4117.7299999999996"/>
    <n v="779"/>
    <x v="1"/>
    <x v="2"/>
    <n v="830131.93"/>
    <x v="1"/>
    <s v="on time"/>
    <x v="84"/>
    <x v="85"/>
    <x v="0"/>
  </r>
  <r>
    <n v="97"/>
    <x v="0"/>
    <x v="2"/>
    <x v="3"/>
    <x v="0"/>
    <s v="2023-09-03"/>
    <s v="2023-09-04"/>
    <n v="66"/>
    <n v="15298.67"/>
    <n v="1009712.22"/>
    <n v="2357.56"/>
    <n v="1000"/>
    <x v="2"/>
    <x v="2"/>
    <n v="75586.28"/>
    <x v="7"/>
    <s v="on time"/>
    <x v="61"/>
    <x v="86"/>
    <x v="0"/>
  </r>
  <r>
    <n v="98"/>
    <x v="3"/>
    <x v="0"/>
    <x v="2"/>
    <x v="0"/>
    <s v="2023-06-27"/>
    <s v="2023-07-07"/>
    <n v="64"/>
    <n v="16841.09"/>
    <n v="1077829.76"/>
    <n v="830.82"/>
    <n v="618"/>
    <x v="1"/>
    <x v="4"/>
    <n v="153826.56"/>
    <x v="0"/>
    <s v="delay"/>
    <x v="85"/>
    <x v="87"/>
    <x v="1"/>
  </r>
  <r>
    <n v="99"/>
    <x v="2"/>
    <x v="0"/>
    <x v="1"/>
    <x v="0"/>
    <s v="2023-04-15"/>
    <s v="2023-04-17"/>
    <n v="1"/>
    <n v="23947.33"/>
    <n v="23947.33"/>
    <n v="590.20000000000005"/>
    <n v="968"/>
    <x v="3"/>
    <x v="0"/>
    <n v="5745.97"/>
    <x v="9"/>
    <s v="on time"/>
    <x v="86"/>
    <x v="88"/>
    <x v="0"/>
  </r>
  <r>
    <n v="100"/>
    <x v="2"/>
    <x v="2"/>
    <x v="1"/>
    <x v="3"/>
    <s v="2023-03-16"/>
    <s v="2023-03-29"/>
    <n v="40"/>
    <n v="10173.84"/>
    <n v="406953.6"/>
    <n v="2963.64"/>
    <n v="643"/>
    <x v="1"/>
    <x v="2"/>
    <n v="97686.16"/>
    <x v="12"/>
    <s v="delay"/>
    <x v="87"/>
    <x v="89"/>
    <x v="1"/>
  </r>
  <r>
    <n v="101"/>
    <x v="1"/>
    <x v="0"/>
    <x v="1"/>
    <x v="2"/>
    <s v="2023-05-27"/>
    <s v="2023-06-11"/>
    <n v="31"/>
    <n v="28281.95"/>
    <n v="876740.45"/>
    <n v="4393.04"/>
    <n v="512"/>
    <x v="2"/>
    <x v="3"/>
    <n v="203459.39"/>
    <x v="3"/>
    <s v="delay"/>
    <x v="66"/>
    <x v="57"/>
    <x v="1"/>
  </r>
  <r>
    <n v="102"/>
    <x v="6"/>
    <x v="2"/>
    <x v="4"/>
    <x v="4"/>
    <s v="2023-01-14"/>
    <s v="2023-01-28"/>
    <n v="14"/>
    <n v="19061.89"/>
    <n v="266866.46000000002"/>
    <n v="3561.8"/>
    <n v="671"/>
    <x v="2"/>
    <x v="3"/>
    <n v="41270.910000000003"/>
    <x v="4"/>
    <s v="delay"/>
    <x v="88"/>
    <x v="90"/>
    <x v="1"/>
  </r>
  <r>
    <n v="103"/>
    <x v="0"/>
    <x v="1"/>
    <x v="1"/>
    <x v="1"/>
    <s v="2023-10-31"/>
    <s v="2023-11-06"/>
    <n v="16"/>
    <n v="18117.259999999998"/>
    <n v="289876.15999999997"/>
    <n v="3265.17"/>
    <n v="49"/>
    <x v="2"/>
    <x v="1"/>
    <n v="50995.69"/>
    <x v="11"/>
    <s v="delay"/>
    <x v="89"/>
    <x v="91"/>
    <x v="2"/>
  </r>
  <r>
    <n v="104"/>
    <x v="0"/>
    <x v="1"/>
    <x v="2"/>
    <x v="0"/>
    <s v="2023-12-26"/>
    <s v="2024-01-08"/>
    <n v="35"/>
    <n v="1260.93"/>
    <n v="44132.55"/>
    <n v="2586.75"/>
    <n v="226"/>
    <x v="1"/>
    <x v="2"/>
    <n v="8747.34"/>
    <x v="12"/>
    <s v="delay"/>
    <x v="90"/>
    <x v="92"/>
    <x v="1"/>
  </r>
  <r>
    <n v="105"/>
    <x v="1"/>
    <x v="1"/>
    <x v="3"/>
    <x v="0"/>
    <s v="2023-07-10"/>
    <s v="2023-07-11"/>
    <n v="46"/>
    <n v="6730.29"/>
    <n v="309593.34000000003"/>
    <n v="3341.29"/>
    <n v="100"/>
    <x v="1"/>
    <x v="1"/>
    <n v="55962.559999999998"/>
    <x v="7"/>
    <s v="on time"/>
    <x v="91"/>
    <x v="93"/>
    <x v="2"/>
  </r>
  <r>
    <n v="106"/>
    <x v="6"/>
    <x v="0"/>
    <x v="3"/>
    <x v="4"/>
    <s v="2023-03-22"/>
    <s v="2023-04-04"/>
    <n v="81"/>
    <n v="8010.3"/>
    <n v="648834.30000000005"/>
    <n v="3150.72"/>
    <n v="985"/>
    <x v="1"/>
    <x v="2"/>
    <n v="81151.47"/>
    <x v="12"/>
    <s v="delay"/>
    <x v="92"/>
    <x v="94"/>
    <x v="0"/>
  </r>
  <r>
    <n v="107"/>
    <x v="7"/>
    <x v="0"/>
    <x v="1"/>
    <x v="3"/>
    <s v="2023-11-11"/>
    <s v="2023-11-21"/>
    <n v="38"/>
    <n v="2729.21"/>
    <n v="103709.98"/>
    <n v="3556.06"/>
    <n v="330"/>
    <x v="1"/>
    <x v="1"/>
    <n v="12653.22"/>
    <x v="0"/>
    <s v="delay"/>
    <x v="93"/>
    <x v="95"/>
    <x v="1"/>
  </r>
  <r>
    <n v="108"/>
    <x v="7"/>
    <x v="0"/>
    <x v="4"/>
    <x v="3"/>
    <s v="2023-03-26"/>
    <s v="2023-03-30"/>
    <n v="61"/>
    <n v="11915.45"/>
    <n v="726842.45"/>
    <n v="2204.94"/>
    <n v="698"/>
    <x v="2"/>
    <x v="1"/>
    <n v="95220.38"/>
    <x v="13"/>
    <s v="on time"/>
    <x v="94"/>
    <x v="96"/>
    <x v="1"/>
  </r>
  <r>
    <n v="109"/>
    <x v="2"/>
    <x v="1"/>
    <x v="3"/>
    <x v="2"/>
    <s v="2023-02-25"/>
    <s v="2023-03-10"/>
    <n v="35"/>
    <n v="39653.06"/>
    <n v="1387857.1"/>
    <n v="4237.09"/>
    <n v="498"/>
    <x v="3"/>
    <x v="4"/>
    <n v="113432.22"/>
    <x v="12"/>
    <s v="delay"/>
    <x v="95"/>
    <x v="97"/>
    <x v="1"/>
  </r>
  <r>
    <n v="110"/>
    <x v="1"/>
    <x v="1"/>
    <x v="4"/>
    <x v="1"/>
    <s v="2023-02-16"/>
    <s v="2023-02-23"/>
    <n v="88"/>
    <n v="18658.71"/>
    <n v="1641966.48"/>
    <n v="3256.45"/>
    <n v="207"/>
    <x v="2"/>
    <x v="0"/>
    <n v="381121.89"/>
    <x v="5"/>
    <s v="delay"/>
    <x v="96"/>
    <x v="98"/>
    <x v="1"/>
  </r>
  <r>
    <n v="111"/>
    <x v="6"/>
    <x v="1"/>
    <x v="4"/>
    <x v="3"/>
    <s v="2023-10-24"/>
    <s v="2023-10-28"/>
    <n v="16"/>
    <n v="31410.71"/>
    <n v="502571.36"/>
    <n v="2829.67"/>
    <n v="720"/>
    <x v="1"/>
    <x v="0"/>
    <n v="43045.9"/>
    <x v="13"/>
    <s v="on time"/>
    <x v="97"/>
    <x v="99"/>
    <x v="0"/>
  </r>
  <r>
    <n v="112"/>
    <x v="0"/>
    <x v="1"/>
    <x v="2"/>
    <x v="0"/>
    <s v="2023-08-09"/>
    <s v="2023-08-22"/>
    <n v="42"/>
    <n v="14729.28"/>
    <n v="618629.76"/>
    <n v="595.85"/>
    <n v="183"/>
    <x v="2"/>
    <x v="0"/>
    <n v="34951.82"/>
    <x v="12"/>
    <s v="delay"/>
    <x v="55"/>
    <x v="52"/>
    <x v="2"/>
  </r>
  <r>
    <n v="113"/>
    <x v="2"/>
    <x v="2"/>
    <x v="2"/>
    <x v="0"/>
    <s v="2023-08-27"/>
    <s v="2023-09-08"/>
    <n v="2"/>
    <n v="1822.35"/>
    <n v="3644.7"/>
    <n v="2773.54"/>
    <n v="303"/>
    <x v="1"/>
    <x v="2"/>
    <n v="700.02"/>
    <x v="10"/>
    <s v="delay"/>
    <x v="98"/>
    <x v="100"/>
    <x v="1"/>
  </r>
  <r>
    <n v="114"/>
    <x v="4"/>
    <x v="1"/>
    <x v="0"/>
    <x v="2"/>
    <s v="2023-10-31"/>
    <s v="2023-11-01"/>
    <n v="81"/>
    <n v="20981.58"/>
    <n v="1699507.98"/>
    <n v="3159.55"/>
    <n v="62"/>
    <x v="0"/>
    <x v="0"/>
    <n v="382542.43"/>
    <x v="7"/>
    <s v="on time"/>
    <x v="14"/>
    <x v="91"/>
    <x v="2"/>
  </r>
  <r>
    <n v="115"/>
    <x v="3"/>
    <x v="2"/>
    <x v="2"/>
    <x v="3"/>
    <s v="2023-07-22"/>
    <s v="2023-08-05"/>
    <n v="95"/>
    <n v="47457.58"/>
    <n v="4508470.0999999996"/>
    <n v="3659.65"/>
    <n v="100"/>
    <x v="0"/>
    <x v="3"/>
    <n v="762534.56"/>
    <x v="4"/>
    <s v="delay"/>
    <x v="67"/>
    <x v="101"/>
    <x v="2"/>
  </r>
  <r>
    <n v="116"/>
    <x v="2"/>
    <x v="1"/>
    <x v="0"/>
    <x v="1"/>
    <s v="2023-03-11"/>
    <s v="2023-03-21"/>
    <n v="45"/>
    <n v="35266.699999999997"/>
    <n v="1587001.5"/>
    <n v="4900.93"/>
    <n v="889"/>
    <x v="0"/>
    <x v="3"/>
    <n v="232245.56"/>
    <x v="0"/>
    <s v="delay"/>
    <x v="29"/>
    <x v="29"/>
    <x v="0"/>
  </r>
  <r>
    <n v="117"/>
    <x v="7"/>
    <x v="0"/>
    <x v="3"/>
    <x v="0"/>
    <s v="2023-09-03"/>
    <s v="2023-09-10"/>
    <n v="22"/>
    <n v="18878.63"/>
    <n v="415329.86"/>
    <n v="3209.3"/>
    <n v="97"/>
    <x v="1"/>
    <x v="2"/>
    <n v="64825.07"/>
    <x v="5"/>
    <s v="delay"/>
    <x v="99"/>
    <x v="86"/>
    <x v="2"/>
  </r>
  <r>
    <n v="118"/>
    <x v="7"/>
    <x v="0"/>
    <x v="1"/>
    <x v="0"/>
    <s v="2023-10-26"/>
    <s v="2023-11-05"/>
    <n v="16"/>
    <n v="36685"/>
    <n v="586960"/>
    <n v="3058.7"/>
    <n v="679"/>
    <x v="2"/>
    <x v="0"/>
    <n v="98196.96"/>
    <x v="0"/>
    <s v="delay"/>
    <x v="100"/>
    <x v="102"/>
    <x v="1"/>
  </r>
  <r>
    <n v="119"/>
    <x v="2"/>
    <x v="2"/>
    <x v="2"/>
    <x v="2"/>
    <s v="2023-04-14"/>
    <s v="2023-04-23"/>
    <n v="92"/>
    <n v="31572.21"/>
    <n v="2904643.32"/>
    <n v="2612.1999999999998"/>
    <n v="801"/>
    <x v="0"/>
    <x v="0"/>
    <n v="396974.12"/>
    <x v="6"/>
    <s v="delay"/>
    <x v="101"/>
    <x v="103"/>
    <x v="0"/>
  </r>
  <r>
    <n v="120"/>
    <x v="6"/>
    <x v="2"/>
    <x v="4"/>
    <x v="2"/>
    <s v="2023-03-19"/>
    <s v="2023-03-30"/>
    <n v="96"/>
    <n v="41998.5"/>
    <n v="4031856"/>
    <n v="2412.13"/>
    <n v="21"/>
    <x v="0"/>
    <x v="3"/>
    <n v="907418.26"/>
    <x v="8"/>
    <s v="delay"/>
    <x v="94"/>
    <x v="30"/>
    <x v="2"/>
  </r>
  <r>
    <n v="121"/>
    <x v="5"/>
    <x v="0"/>
    <x v="4"/>
    <x v="4"/>
    <s v="2023-03-10"/>
    <s v="2023-03-20"/>
    <n v="46"/>
    <n v="13444.12"/>
    <n v="618429.52"/>
    <n v="983.73"/>
    <n v="786"/>
    <x v="3"/>
    <x v="1"/>
    <n v="144048.65"/>
    <x v="0"/>
    <s v="delay"/>
    <x v="102"/>
    <x v="104"/>
    <x v="0"/>
  </r>
  <r>
    <n v="122"/>
    <x v="5"/>
    <x v="2"/>
    <x v="4"/>
    <x v="3"/>
    <s v="2023-11-04"/>
    <s v="2023-11-11"/>
    <n v="6"/>
    <n v="41279.370000000003"/>
    <n v="247676.22"/>
    <n v="1518.5"/>
    <n v="928"/>
    <x v="1"/>
    <x v="3"/>
    <n v="29785.38"/>
    <x v="5"/>
    <s v="delay"/>
    <x v="103"/>
    <x v="105"/>
    <x v="0"/>
  </r>
  <r>
    <n v="123"/>
    <x v="4"/>
    <x v="2"/>
    <x v="1"/>
    <x v="2"/>
    <s v="2023-04-08"/>
    <s v="2023-04-14"/>
    <n v="49"/>
    <n v="15832.16"/>
    <n v="775775.84"/>
    <n v="1569.53"/>
    <n v="835"/>
    <x v="3"/>
    <x v="2"/>
    <n v="82088.69"/>
    <x v="11"/>
    <s v="delay"/>
    <x v="104"/>
    <x v="106"/>
    <x v="0"/>
  </r>
  <r>
    <n v="124"/>
    <x v="2"/>
    <x v="2"/>
    <x v="1"/>
    <x v="4"/>
    <s v="2023-12-03"/>
    <s v="2023-12-17"/>
    <n v="84"/>
    <n v="16679.93"/>
    <n v="1401114.12"/>
    <n v="1364.31"/>
    <n v="474"/>
    <x v="3"/>
    <x v="2"/>
    <n v="111737.01"/>
    <x v="4"/>
    <s v="delay"/>
    <x v="105"/>
    <x v="107"/>
    <x v="1"/>
  </r>
  <r>
    <n v="125"/>
    <x v="1"/>
    <x v="2"/>
    <x v="3"/>
    <x v="1"/>
    <s v="2023-04-06"/>
    <s v="2023-04-21"/>
    <n v="81"/>
    <n v="43106.44"/>
    <n v="3491621.64"/>
    <n v="3271.02"/>
    <n v="791"/>
    <x v="1"/>
    <x v="2"/>
    <n v="183437.01"/>
    <x v="3"/>
    <s v="delay"/>
    <x v="9"/>
    <x v="108"/>
    <x v="0"/>
  </r>
  <r>
    <n v="126"/>
    <x v="7"/>
    <x v="1"/>
    <x v="4"/>
    <x v="0"/>
    <s v="2023-08-05"/>
    <s v="2023-08-20"/>
    <n v="56"/>
    <n v="35648.83"/>
    <n v="1996334.48"/>
    <n v="3325.74"/>
    <n v="962"/>
    <x v="3"/>
    <x v="1"/>
    <n v="310655.74"/>
    <x v="3"/>
    <s v="delay"/>
    <x v="106"/>
    <x v="109"/>
    <x v="0"/>
  </r>
  <r>
    <n v="127"/>
    <x v="7"/>
    <x v="0"/>
    <x v="1"/>
    <x v="4"/>
    <s v="2023-09-23"/>
    <s v="2023-09-26"/>
    <n v="65"/>
    <n v="24518.67"/>
    <n v="1593713.55"/>
    <n v="4542.4799999999996"/>
    <n v="870"/>
    <x v="0"/>
    <x v="0"/>
    <n v="359449.68"/>
    <x v="1"/>
    <s v="on time"/>
    <x v="107"/>
    <x v="110"/>
    <x v="0"/>
  </r>
  <r>
    <n v="128"/>
    <x v="3"/>
    <x v="0"/>
    <x v="0"/>
    <x v="2"/>
    <s v="2023-05-01"/>
    <s v="2023-05-12"/>
    <n v="36"/>
    <n v="22015.78"/>
    <n v="792568.08"/>
    <n v="1498.85"/>
    <n v="151"/>
    <x v="2"/>
    <x v="3"/>
    <n v="103716.45"/>
    <x v="8"/>
    <s v="delay"/>
    <x v="2"/>
    <x v="111"/>
    <x v="2"/>
  </r>
  <r>
    <n v="129"/>
    <x v="6"/>
    <x v="0"/>
    <x v="0"/>
    <x v="1"/>
    <s v="2023-05-22"/>
    <s v="2023-06-06"/>
    <n v="6"/>
    <n v="16033.82"/>
    <n v="96202.92"/>
    <n v="3509.61"/>
    <n v="155"/>
    <x v="2"/>
    <x v="4"/>
    <n v="10156.129999999999"/>
    <x v="3"/>
    <s v="delay"/>
    <x v="39"/>
    <x v="112"/>
    <x v="2"/>
  </r>
  <r>
    <n v="130"/>
    <x v="2"/>
    <x v="1"/>
    <x v="3"/>
    <x v="4"/>
    <s v="2023-12-30"/>
    <s v="2024-01-12"/>
    <n v="10"/>
    <n v="33714.92"/>
    <n v="337149.2"/>
    <n v="1970.44"/>
    <n v="756"/>
    <x v="0"/>
    <x v="1"/>
    <n v="72424.259999999995"/>
    <x v="12"/>
    <s v="delay"/>
    <x v="108"/>
    <x v="113"/>
    <x v="0"/>
  </r>
  <r>
    <n v="131"/>
    <x v="5"/>
    <x v="2"/>
    <x v="1"/>
    <x v="1"/>
    <s v="2023-10-16"/>
    <s v="2023-10-21"/>
    <n v="18"/>
    <n v="32229.89"/>
    <n v="580138.02"/>
    <n v="4555"/>
    <n v="314"/>
    <x v="0"/>
    <x v="3"/>
    <n v="71950.58"/>
    <x v="2"/>
    <s v="on time"/>
    <x v="109"/>
    <x v="114"/>
    <x v="1"/>
  </r>
  <r>
    <n v="132"/>
    <x v="7"/>
    <x v="0"/>
    <x v="4"/>
    <x v="0"/>
    <s v="2023-06-04"/>
    <s v="2023-06-10"/>
    <n v="6"/>
    <n v="31526.959999999999"/>
    <n v="189161.76"/>
    <n v="4576.43"/>
    <n v="200"/>
    <x v="2"/>
    <x v="4"/>
    <n v="39219.410000000003"/>
    <x v="11"/>
    <s v="delay"/>
    <x v="110"/>
    <x v="28"/>
    <x v="2"/>
  </r>
  <r>
    <n v="133"/>
    <x v="3"/>
    <x v="1"/>
    <x v="2"/>
    <x v="0"/>
    <s v="2023-12-17"/>
    <s v="2023-12-24"/>
    <n v="81"/>
    <n v="6992.35"/>
    <n v="566380.35"/>
    <n v="1167.26"/>
    <n v="483"/>
    <x v="3"/>
    <x v="2"/>
    <n v="110661.3"/>
    <x v="5"/>
    <s v="delay"/>
    <x v="111"/>
    <x v="115"/>
    <x v="1"/>
  </r>
  <r>
    <n v="134"/>
    <x v="1"/>
    <x v="2"/>
    <x v="4"/>
    <x v="0"/>
    <s v="2023-03-02"/>
    <s v="2023-03-15"/>
    <n v="30"/>
    <n v="924.41"/>
    <n v="27732.3"/>
    <n v="1774.22"/>
    <n v="90"/>
    <x v="0"/>
    <x v="3"/>
    <n v="6036.47"/>
    <x v="12"/>
    <s v="delay"/>
    <x v="112"/>
    <x v="80"/>
    <x v="2"/>
  </r>
  <r>
    <n v="135"/>
    <x v="1"/>
    <x v="0"/>
    <x v="3"/>
    <x v="2"/>
    <s v="2023-09-23"/>
    <s v="2023-09-28"/>
    <n v="20"/>
    <n v="37506.33"/>
    <n v="750126.6"/>
    <n v="1265.53"/>
    <n v="76"/>
    <x v="3"/>
    <x v="1"/>
    <n v="93514.05"/>
    <x v="2"/>
    <s v="on time"/>
    <x v="113"/>
    <x v="110"/>
    <x v="2"/>
  </r>
  <r>
    <n v="136"/>
    <x v="7"/>
    <x v="0"/>
    <x v="4"/>
    <x v="2"/>
    <s v="2023-04-04"/>
    <s v="2023-04-16"/>
    <n v="38"/>
    <n v="40764.61"/>
    <n v="1549055.18"/>
    <n v="2601.0500000000002"/>
    <n v="535"/>
    <x v="3"/>
    <x v="2"/>
    <n v="211465.37"/>
    <x v="10"/>
    <s v="delay"/>
    <x v="114"/>
    <x v="116"/>
    <x v="1"/>
  </r>
  <r>
    <n v="137"/>
    <x v="2"/>
    <x v="1"/>
    <x v="3"/>
    <x v="1"/>
    <s v="2023-01-22"/>
    <s v="2023-02-01"/>
    <n v="32"/>
    <n v="23540.95"/>
    <n v="753310.4"/>
    <n v="218.85"/>
    <n v="813"/>
    <x v="0"/>
    <x v="3"/>
    <n v="114966.12"/>
    <x v="0"/>
    <s v="delay"/>
    <x v="115"/>
    <x v="117"/>
    <x v="0"/>
  </r>
  <r>
    <n v="138"/>
    <x v="0"/>
    <x v="1"/>
    <x v="1"/>
    <x v="0"/>
    <s v="2023-06-26"/>
    <s v="2023-07-04"/>
    <n v="57"/>
    <n v="16016.36"/>
    <n v="912932.52"/>
    <n v="3693.61"/>
    <n v="372"/>
    <x v="0"/>
    <x v="2"/>
    <n v="165907.97"/>
    <x v="14"/>
    <s v="delay"/>
    <x v="116"/>
    <x v="118"/>
    <x v="1"/>
  </r>
  <r>
    <n v="139"/>
    <x v="6"/>
    <x v="2"/>
    <x v="3"/>
    <x v="3"/>
    <s v="2023-05-22"/>
    <s v="2023-06-06"/>
    <n v="4"/>
    <n v="25645.02"/>
    <n v="102580.08"/>
    <n v="3202"/>
    <n v="966"/>
    <x v="2"/>
    <x v="4"/>
    <n v="14526.71"/>
    <x v="3"/>
    <s v="delay"/>
    <x v="39"/>
    <x v="112"/>
    <x v="0"/>
  </r>
  <r>
    <n v="140"/>
    <x v="6"/>
    <x v="1"/>
    <x v="3"/>
    <x v="2"/>
    <s v="2023-05-22"/>
    <s v="2023-06-05"/>
    <n v="16"/>
    <n v="3634.42"/>
    <n v="58150.720000000001"/>
    <n v="1937.86"/>
    <n v="263"/>
    <x v="0"/>
    <x v="3"/>
    <n v="5697.75"/>
    <x v="4"/>
    <s v="delay"/>
    <x v="117"/>
    <x v="112"/>
    <x v="1"/>
  </r>
  <r>
    <n v="141"/>
    <x v="3"/>
    <x v="0"/>
    <x v="4"/>
    <x v="2"/>
    <s v="2023-04-06"/>
    <s v="2023-04-13"/>
    <n v="13"/>
    <n v="40284.69"/>
    <n v="523700.97"/>
    <n v="4254.38"/>
    <n v="458"/>
    <x v="2"/>
    <x v="0"/>
    <n v="130606.76"/>
    <x v="5"/>
    <s v="delay"/>
    <x v="118"/>
    <x v="108"/>
    <x v="1"/>
  </r>
  <r>
    <n v="142"/>
    <x v="2"/>
    <x v="1"/>
    <x v="0"/>
    <x v="3"/>
    <s v="2023-04-04"/>
    <s v="2023-04-05"/>
    <n v="20"/>
    <n v="20302.259999999998"/>
    <n v="406045.2"/>
    <n v="3973.61"/>
    <n v="97"/>
    <x v="0"/>
    <x v="3"/>
    <n v="101442.65"/>
    <x v="7"/>
    <s v="on time"/>
    <x v="119"/>
    <x v="116"/>
    <x v="2"/>
  </r>
  <r>
    <n v="143"/>
    <x v="5"/>
    <x v="1"/>
    <x v="3"/>
    <x v="0"/>
    <s v="2023-03-21"/>
    <s v="2023-04-03"/>
    <n v="88"/>
    <n v="32071.84"/>
    <n v="2822321.92"/>
    <n v="325.66000000000003"/>
    <n v="2"/>
    <x v="3"/>
    <x v="1"/>
    <n v="380671.66"/>
    <x v="12"/>
    <s v="delay"/>
    <x v="120"/>
    <x v="119"/>
    <x v="2"/>
  </r>
  <r>
    <n v="144"/>
    <x v="5"/>
    <x v="1"/>
    <x v="1"/>
    <x v="3"/>
    <s v="2023-02-01"/>
    <s v="2023-02-16"/>
    <n v="73"/>
    <n v="11272.35"/>
    <n v="822881.55"/>
    <n v="2002.67"/>
    <n v="396"/>
    <x v="0"/>
    <x v="3"/>
    <n v="116106.5"/>
    <x v="3"/>
    <s v="delay"/>
    <x v="121"/>
    <x v="120"/>
    <x v="1"/>
  </r>
  <r>
    <n v="145"/>
    <x v="1"/>
    <x v="1"/>
    <x v="4"/>
    <x v="1"/>
    <s v="2023-09-23"/>
    <s v="2023-10-06"/>
    <n v="30"/>
    <n v="40078.04"/>
    <n v="1202341.2"/>
    <n v="3046.9"/>
    <n v="168"/>
    <x v="2"/>
    <x v="2"/>
    <n v="174921.34"/>
    <x v="12"/>
    <s v="delay"/>
    <x v="122"/>
    <x v="110"/>
    <x v="2"/>
  </r>
  <r>
    <n v="146"/>
    <x v="6"/>
    <x v="0"/>
    <x v="4"/>
    <x v="3"/>
    <s v="2023-12-24"/>
    <s v="2024-01-01"/>
    <n v="77"/>
    <n v="8161.32"/>
    <n v="628421.64"/>
    <n v="1514.12"/>
    <n v="586"/>
    <x v="3"/>
    <x v="1"/>
    <n v="143103.04999999999"/>
    <x v="14"/>
    <s v="delay"/>
    <x v="123"/>
    <x v="121"/>
    <x v="1"/>
  </r>
  <r>
    <n v="147"/>
    <x v="2"/>
    <x v="2"/>
    <x v="2"/>
    <x v="0"/>
    <s v="2023-08-18"/>
    <s v="2023-08-22"/>
    <n v="98"/>
    <n v="15032.04"/>
    <n v="1473139.92"/>
    <n v="2890.86"/>
    <n v="722"/>
    <x v="3"/>
    <x v="4"/>
    <n v="208635.45"/>
    <x v="13"/>
    <s v="on time"/>
    <x v="55"/>
    <x v="60"/>
    <x v="0"/>
  </r>
  <r>
    <n v="148"/>
    <x v="4"/>
    <x v="1"/>
    <x v="0"/>
    <x v="3"/>
    <s v="2023-11-30"/>
    <s v="2023-12-12"/>
    <n v="33"/>
    <n v="11434.64"/>
    <n v="377343.12"/>
    <n v="234.73"/>
    <n v="651"/>
    <x v="2"/>
    <x v="3"/>
    <n v="93419.87"/>
    <x v="10"/>
    <s v="delay"/>
    <x v="124"/>
    <x v="13"/>
    <x v="1"/>
  </r>
  <r>
    <n v="149"/>
    <x v="4"/>
    <x v="2"/>
    <x v="2"/>
    <x v="4"/>
    <s v="2023-09-16"/>
    <s v="2023-09-28"/>
    <n v="93"/>
    <n v="15851.11"/>
    <n v="1474153.23"/>
    <n v="2675.5"/>
    <n v="975"/>
    <x v="0"/>
    <x v="0"/>
    <n v="264801.5"/>
    <x v="10"/>
    <s v="delay"/>
    <x v="113"/>
    <x v="122"/>
    <x v="0"/>
  </r>
  <r>
    <n v="150"/>
    <x v="3"/>
    <x v="0"/>
    <x v="4"/>
    <x v="1"/>
    <s v="2023-07-04"/>
    <s v="2023-07-11"/>
    <n v="17"/>
    <n v="12526.74"/>
    <n v="212954.58"/>
    <n v="2147.6799999999998"/>
    <n v="375"/>
    <x v="1"/>
    <x v="0"/>
    <n v="36106.69"/>
    <x v="5"/>
    <s v="delay"/>
    <x v="91"/>
    <x v="123"/>
    <x v="1"/>
  </r>
  <r>
    <n v="151"/>
    <x v="0"/>
    <x v="0"/>
    <x v="3"/>
    <x v="1"/>
    <s v="2023-09-16"/>
    <s v="2023-09-29"/>
    <n v="85"/>
    <n v="45197.1"/>
    <n v="3841753.5"/>
    <n v="3471.84"/>
    <n v="204"/>
    <x v="2"/>
    <x v="3"/>
    <n v="299037.40999999997"/>
    <x v="12"/>
    <s v="delay"/>
    <x v="0"/>
    <x v="122"/>
    <x v="1"/>
  </r>
  <r>
    <n v="152"/>
    <x v="5"/>
    <x v="1"/>
    <x v="3"/>
    <x v="0"/>
    <s v="2023-06-12"/>
    <s v="2023-06-17"/>
    <n v="100"/>
    <n v="10727.4"/>
    <n v="1072740"/>
    <n v="4950.09"/>
    <n v="288"/>
    <x v="1"/>
    <x v="4"/>
    <n v="92724.09"/>
    <x v="2"/>
    <s v="on time"/>
    <x v="125"/>
    <x v="124"/>
    <x v="1"/>
  </r>
  <r>
    <n v="153"/>
    <x v="5"/>
    <x v="1"/>
    <x v="3"/>
    <x v="4"/>
    <s v="2023-10-05"/>
    <s v="2023-10-18"/>
    <n v="36"/>
    <n v="19986.52"/>
    <n v="719514.72"/>
    <n v="4685.3900000000003"/>
    <n v="604"/>
    <x v="0"/>
    <x v="2"/>
    <n v="73602.92"/>
    <x v="12"/>
    <s v="delay"/>
    <x v="126"/>
    <x v="16"/>
    <x v="1"/>
  </r>
  <r>
    <n v="154"/>
    <x v="2"/>
    <x v="0"/>
    <x v="2"/>
    <x v="4"/>
    <s v="2023-01-08"/>
    <s v="2023-01-21"/>
    <n v="80"/>
    <n v="44944.71"/>
    <n v="3595576.8"/>
    <n v="680.16"/>
    <n v="279"/>
    <x v="3"/>
    <x v="2"/>
    <n v="570218.73"/>
    <x v="12"/>
    <s v="delay"/>
    <x v="24"/>
    <x v="125"/>
    <x v="1"/>
  </r>
  <r>
    <n v="155"/>
    <x v="1"/>
    <x v="2"/>
    <x v="2"/>
    <x v="4"/>
    <s v="2023-06-17"/>
    <s v="2023-06-25"/>
    <n v="6"/>
    <n v="22666.46"/>
    <n v="135998.76"/>
    <n v="4117.1400000000003"/>
    <n v="671"/>
    <x v="3"/>
    <x v="0"/>
    <n v="17691.78"/>
    <x v="14"/>
    <s v="delay"/>
    <x v="127"/>
    <x v="126"/>
    <x v="1"/>
  </r>
  <r>
    <n v="156"/>
    <x v="2"/>
    <x v="1"/>
    <x v="0"/>
    <x v="1"/>
    <s v="2023-05-15"/>
    <s v="2023-05-16"/>
    <n v="59"/>
    <n v="35130.36"/>
    <n v="2072691.24"/>
    <n v="178.3"/>
    <n v="824"/>
    <x v="2"/>
    <x v="3"/>
    <n v="229262.12"/>
    <x v="7"/>
    <s v="on time"/>
    <x v="128"/>
    <x v="127"/>
    <x v="0"/>
  </r>
  <r>
    <n v="157"/>
    <x v="6"/>
    <x v="1"/>
    <x v="0"/>
    <x v="2"/>
    <s v="2023-03-31"/>
    <s v="2023-04-11"/>
    <n v="62"/>
    <n v="32687.46"/>
    <n v="2026622.52"/>
    <n v="3720.64"/>
    <n v="934"/>
    <x v="3"/>
    <x v="4"/>
    <n v="282005.31"/>
    <x v="8"/>
    <s v="delay"/>
    <x v="129"/>
    <x v="128"/>
    <x v="0"/>
  </r>
  <r>
    <n v="158"/>
    <x v="4"/>
    <x v="1"/>
    <x v="4"/>
    <x v="3"/>
    <s v="2023-12-10"/>
    <s v="2023-12-16"/>
    <n v="24"/>
    <n v="828.19"/>
    <n v="19876.560000000001"/>
    <n v="798.36"/>
    <n v="477"/>
    <x v="2"/>
    <x v="1"/>
    <n v="3376.76"/>
    <x v="11"/>
    <s v="delay"/>
    <x v="130"/>
    <x v="129"/>
    <x v="1"/>
  </r>
  <r>
    <n v="159"/>
    <x v="1"/>
    <x v="0"/>
    <x v="1"/>
    <x v="4"/>
    <s v="2023-01-14"/>
    <s v="2023-01-27"/>
    <n v="27"/>
    <n v="15628.03"/>
    <n v="421956.81"/>
    <n v="3306.3"/>
    <n v="185"/>
    <x v="3"/>
    <x v="2"/>
    <n v="27040.28"/>
    <x v="12"/>
    <s v="delay"/>
    <x v="131"/>
    <x v="90"/>
    <x v="2"/>
  </r>
  <r>
    <n v="160"/>
    <x v="4"/>
    <x v="2"/>
    <x v="4"/>
    <x v="2"/>
    <s v="2023-01-20"/>
    <s v="2023-01-31"/>
    <n v="81"/>
    <n v="34992.92"/>
    <n v="2834426.52"/>
    <n v="1575.71"/>
    <n v="229"/>
    <x v="3"/>
    <x v="4"/>
    <n v="494616.59"/>
    <x v="8"/>
    <s v="delay"/>
    <x v="132"/>
    <x v="47"/>
    <x v="1"/>
  </r>
  <r>
    <n v="161"/>
    <x v="6"/>
    <x v="2"/>
    <x v="0"/>
    <x v="4"/>
    <s v="2023-03-29"/>
    <s v="2023-04-12"/>
    <n v="31"/>
    <n v="24733.57"/>
    <n v="766740.67"/>
    <n v="3545.07"/>
    <n v="1"/>
    <x v="3"/>
    <x v="3"/>
    <n v="108870.97"/>
    <x v="4"/>
    <s v="delay"/>
    <x v="133"/>
    <x v="130"/>
    <x v="2"/>
  </r>
  <r>
    <n v="162"/>
    <x v="7"/>
    <x v="1"/>
    <x v="2"/>
    <x v="4"/>
    <s v="2023-09-03"/>
    <s v="2023-09-12"/>
    <n v="12"/>
    <n v="46509.53"/>
    <n v="558114.36"/>
    <n v="3888.87"/>
    <n v="980"/>
    <x v="0"/>
    <x v="4"/>
    <n v="45826.559999999998"/>
    <x v="6"/>
    <s v="delay"/>
    <x v="134"/>
    <x v="86"/>
    <x v="0"/>
  </r>
  <r>
    <n v="163"/>
    <x v="7"/>
    <x v="2"/>
    <x v="0"/>
    <x v="3"/>
    <s v="2023-08-16"/>
    <s v="2023-08-24"/>
    <n v="69"/>
    <n v="43909.22"/>
    <n v="3029736.18"/>
    <n v="3042.12"/>
    <n v="237"/>
    <x v="2"/>
    <x v="4"/>
    <n v="429893.21"/>
    <x v="14"/>
    <s v="delay"/>
    <x v="59"/>
    <x v="131"/>
    <x v="1"/>
  </r>
  <r>
    <n v="164"/>
    <x v="4"/>
    <x v="2"/>
    <x v="2"/>
    <x v="2"/>
    <s v="2023-05-27"/>
    <s v="2023-06-02"/>
    <n v="25"/>
    <n v="4450.66"/>
    <n v="111266.5"/>
    <n v="1209.96"/>
    <n v="620"/>
    <x v="1"/>
    <x v="2"/>
    <n v="11009.61"/>
    <x v="11"/>
    <s v="delay"/>
    <x v="135"/>
    <x v="57"/>
    <x v="1"/>
  </r>
  <r>
    <n v="165"/>
    <x v="6"/>
    <x v="2"/>
    <x v="4"/>
    <x v="2"/>
    <s v="2023-09-22"/>
    <s v="2023-09-26"/>
    <n v="28"/>
    <n v="11084.87"/>
    <n v="310376.36"/>
    <n v="4488.29"/>
    <n v="618"/>
    <x v="1"/>
    <x v="4"/>
    <n v="42648.160000000003"/>
    <x v="13"/>
    <s v="on time"/>
    <x v="107"/>
    <x v="132"/>
    <x v="1"/>
  </r>
  <r>
    <n v="166"/>
    <x v="5"/>
    <x v="2"/>
    <x v="4"/>
    <x v="3"/>
    <s v="2023-08-06"/>
    <s v="2023-08-13"/>
    <n v="22"/>
    <n v="28934.55"/>
    <n v="636560.1"/>
    <n v="3300.73"/>
    <n v="52"/>
    <x v="2"/>
    <x v="1"/>
    <n v="47536.77"/>
    <x v="5"/>
    <s v="delay"/>
    <x v="53"/>
    <x v="133"/>
    <x v="2"/>
  </r>
  <r>
    <n v="167"/>
    <x v="4"/>
    <x v="1"/>
    <x v="4"/>
    <x v="2"/>
    <s v="2023-10-19"/>
    <s v="2023-10-21"/>
    <n v="66"/>
    <n v="7720.01"/>
    <n v="509520.66"/>
    <n v="1582.11"/>
    <n v="323"/>
    <x v="2"/>
    <x v="4"/>
    <n v="71818.259999999995"/>
    <x v="9"/>
    <s v="on time"/>
    <x v="109"/>
    <x v="134"/>
    <x v="1"/>
  </r>
  <r>
    <n v="168"/>
    <x v="4"/>
    <x v="0"/>
    <x v="3"/>
    <x v="3"/>
    <s v="2023-01-28"/>
    <s v="2023-02-03"/>
    <n v="99"/>
    <n v="49183.23"/>
    <n v="4869139.7699999996"/>
    <n v="3673.26"/>
    <n v="798"/>
    <x v="1"/>
    <x v="0"/>
    <n v="529357.09"/>
    <x v="11"/>
    <s v="delay"/>
    <x v="136"/>
    <x v="135"/>
    <x v="0"/>
  </r>
  <r>
    <n v="169"/>
    <x v="6"/>
    <x v="0"/>
    <x v="1"/>
    <x v="2"/>
    <s v="2023-05-23"/>
    <s v="2023-06-03"/>
    <n v="15"/>
    <n v="27729.42"/>
    <n v="415941.3"/>
    <n v="4512.6899999999996"/>
    <n v="213"/>
    <x v="1"/>
    <x v="4"/>
    <n v="68599.55"/>
    <x v="8"/>
    <s v="delay"/>
    <x v="51"/>
    <x v="51"/>
    <x v="1"/>
  </r>
  <r>
    <n v="170"/>
    <x v="1"/>
    <x v="1"/>
    <x v="4"/>
    <x v="1"/>
    <s v="2023-11-29"/>
    <s v="2023-12-02"/>
    <n v="36"/>
    <n v="20634.66"/>
    <n v="742847.76"/>
    <n v="1043.6400000000001"/>
    <n v="183"/>
    <x v="2"/>
    <x v="3"/>
    <n v="144609.54999999999"/>
    <x v="1"/>
    <s v="on time"/>
    <x v="137"/>
    <x v="136"/>
    <x v="2"/>
  </r>
  <r>
    <n v="171"/>
    <x v="7"/>
    <x v="1"/>
    <x v="1"/>
    <x v="4"/>
    <s v="2023-07-14"/>
    <s v="2023-07-29"/>
    <n v="68"/>
    <n v="23972.48"/>
    <n v="1630128.64"/>
    <n v="2307.3200000000002"/>
    <n v="766"/>
    <x v="1"/>
    <x v="3"/>
    <n v="278382.84999999998"/>
    <x v="3"/>
    <s v="delay"/>
    <x v="138"/>
    <x v="137"/>
    <x v="0"/>
  </r>
  <r>
    <n v="172"/>
    <x v="7"/>
    <x v="1"/>
    <x v="0"/>
    <x v="4"/>
    <s v="2023-11-05"/>
    <s v="2023-11-07"/>
    <n v="92"/>
    <n v="10655.4"/>
    <n v="980296.8"/>
    <n v="2129.7800000000002"/>
    <n v="429"/>
    <x v="3"/>
    <x v="4"/>
    <n v="88362.52"/>
    <x v="9"/>
    <s v="on time"/>
    <x v="50"/>
    <x v="138"/>
    <x v="1"/>
  </r>
  <r>
    <n v="173"/>
    <x v="6"/>
    <x v="1"/>
    <x v="1"/>
    <x v="2"/>
    <s v="2023-07-16"/>
    <s v="2023-07-21"/>
    <n v="24"/>
    <n v="39604.22"/>
    <n v="950501.28"/>
    <n v="736.23"/>
    <n v="357"/>
    <x v="1"/>
    <x v="0"/>
    <n v="69559.37"/>
    <x v="2"/>
    <s v="on time"/>
    <x v="139"/>
    <x v="27"/>
    <x v="1"/>
  </r>
  <r>
    <n v="174"/>
    <x v="1"/>
    <x v="0"/>
    <x v="3"/>
    <x v="3"/>
    <s v="2023-01-02"/>
    <s v="2023-01-14"/>
    <n v="99"/>
    <n v="12205.62"/>
    <n v="1208356.3799999999"/>
    <n v="787.48"/>
    <n v="35"/>
    <x v="2"/>
    <x v="4"/>
    <n v="114488.36"/>
    <x v="10"/>
    <s v="delay"/>
    <x v="140"/>
    <x v="139"/>
    <x v="2"/>
  </r>
  <r>
    <n v="175"/>
    <x v="3"/>
    <x v="1"/>
    <x v="1"/>
    <x v="0"/>
    <s v="2023-11-19"/>
    <s v="2023-12-01"/>
    <n v="86"/>
    <n v="32355.56"/>
    <n v="2782578.16"/>
    <n v="3323.74"/>
    <n v="936"/>
    <x v="2"/>
    <x v="0"/>
    <n v="559822.51"/>
    <x v="10"/>
    <s v="delay"/>
    <x v="141"/>
    <x v="140"/>
    <x v="0"/>
  </r>
  <r>
    <n v="176"/>
    <x v="7"/>
    <x v="0"/>
    <x v="4"/>
    <x v="1"/>
    <s v="2023-03-26"/>
    <s v="2023-03-28"/>
    <n v="3"/>
    <n v="9388.66"/>
    <n v="28165.98"/>
    <n v="1661.82"/>
    <n v="939"/>
    <x v="3"/>
    <x v="3"/>
    <n v="6234.75"/>
    <x v="9"/>
    <s v="on time"/>
    <x v="142"/>
    <x v="96"/>
    <x v="0"/>
  </r>
  <r>
    <n v="177"/>
    <x v="1"/>
    <x v="1"/>
    <x v="1"/>
    <x v="1"/>
    <s v="2023-08-09"/>
    <s v="2023-08-15"/>
    <n v="40"/>
    <n v="31608.15"/>
    <n v="1264326"/>
    <n v="3494.98"/>
    <n v="887"/>
    <x v="3"/>
    <x v="1"/>
    <n v="74123.62"/>
    <x v="11"/>
    <s v="delay"/>
    <x v="4"/>
    <x v="52"/>
    <x v="0"/>
  </r>
  <r>
    <n v="178"/>
    <x v="3"/>
    <x v="2"/>
    <x v="0"/>
    <x v="4"/>
    <s v="2023-10-28"/>
    <s v="2023-11-07"/>
    <n v="77"/>
    <n v="8402.1"/>
    <n v="646961.69999999995"/>
    <n v="2717.06"/>
    <n v="64"/>
    <x v="0"/>
    <x v="0"/>
    <n v="50370.080000000002"/>
    <x v="0"/>
    <s v="delay"/>
    <x v="50"/>
    <x v="141"/>
    <x v="2"/>
  </r>
  <r>
    <n v="179"/>
    <x v="1"/>
    <x v="1"/>
    <x v="1"/>
    <x v="2"/>
    <s v="2023-09-12"/>
    <s v="2023-09-19"/>
    <n v="89"/>
    <n v="14983.3"/>
    <n v="1333513.7"/>
    <n v="1649.01"/>
    <n v="828"/>
    <x v="2"/>
    <x v="0"/>
    <n v="189853.49"/>
    <x v="5"/>
    <s v="delay"/>
    <x v="143"/>
    <x v="81"/>
    <x v="0"/>
  </r>
  <r>
    <n v="180"/>
    <x v="0"/>
    <x v="1"/>
    <x v="4"/>
    <x v="2"/>
    <s v="2023-03-14"/>
    <s v="2023-03-25"/>
    <n v="57"/>
    <n v="28499.09"/>
    <n v="1624448.13"/>
    <n v="3768.73"/>
    <n v="397"/>
    <x v="3"/>
    <x v="0"/>
    <n v="397435.91"/>
    <x v="8"/>
    <s v="delay"/>
    <x v="144"/>
    <x v="142"/>
    <x v="1"/>
  </r>
  <r>
    <n v="181"/>
    <x v="6"/>
    <x v="0"/>
    <x v="2"/>
    <x v="4"/>
    <s v="2023-12-24"/>
    <s v="2024-01-06"/>
    <n v="46"/>
    <n v="8882.49"/>
    <n v="408594.54"/>
    <n v="4416.9799999999996"/>
    <n v="612"/>
    <x v="0"/>
    <x v="0"/>
    <n v="62992.12"/>
    <x v="12"/>
    <s v="delay"/>
    <x v="145"/>
    <x v="121"/>
    <x v="1"/>
  </r>
  <r>
    <n v="182"/>
    <x v="5"/>
    <x v="2"/>
    <x v="0"/>
    <x v="1"/>
    <s v="2023-08-19"/>
    <s v="2023-09-02"/>
    <n v="75"/>
    <n v="16137.32"/>
    <n v="1210299"/>
    <n v="3566.28"/>
    <n v="940"/>
    <x v="0"/>
    <x v="4"/>
    <n v="116310.19"/>
    <x v="4"/>
    <s v="delay"/>
    <x v="146"/>
    <x v="143"/>
    <x v="0"/>
  </r>
  <r>
    <n v="183"/>
    <x v="6"/>
    <x v="1"/>
    <x v="3"/>
    <x v="0"/>
    <s v="2023-11-26"/>
    <s v="2023-12-07"/>
    <n v="71"/>
    <n v="6053.15"/>
    <n v="429773.65"/>
    <n v="615.41999999999996"/>
    <n v="913"/>
    <x v="0"/>
    <x v="2"/>
    <n v="54721.599999999999"/>
    <x v="8"/>
    <s v="delay"/>
    <x v="147"/>
    <x v="144"/>
    <x v="0"/>
  </r>
  <r>
    <n v="184"/>
    <x v="7"/>
    <x v="2"/>
    <x v="4"/>
    <x v="1"/>
    <s v="2023-04-01"/>
    <s v="2023-04-06"/>
    <n v="48"/>
    <n v="10246.81"/>
    <n v="491846.88"/>
    <n v="271.60000000000002"/>
    <n v="412"/>
    <x v="2"/>
    <x v="3"/>
    <n v="40969.599999999999"/>
    <x v="2"/>
    <s v="on time"/>
    <x v="148"/>
    <x v="145"/>
    <x v="1"/>
  </r>
  <r>
    <n v="185"/>
    <x v="4"/>
    <x v="0"/>
    <x v="0"/>
    <x v="4"/>
    <s v="2023-03-26"/>
    <s v="2023-03-29"/>
    <n v="10"/>
    <n v="20266.060000000001"/>
    <n v="202660.6"/>
    <n v="2983.85"/>
    <n v="125"/>
    <x v="0"/>
    <x v="3"/>
    <n v="37928.870000000003"/>
    <x v="1"/>
    <s v="on time"/>
    <x v="87"/>
    <x v="96"/>
    <x v="2"/>
  </r>
  <r>
    <n v="186"/>
    <x v="0"/>
    <x v="2"/>
    <x v="0"/>
    <x v="0"/>
    <s v="2023-06-01"/>
    <s v="2023-06-12"/>
    <n v="69"/>
    <n v="28947.22"/>
    <n v="1997358.18"/>
    <n v="1370.43"/>
    <n v="837"/>
    <x v="0"/>
    <x v="1"/>
    <n v="482906.83"/>
    <x v="8"/>
    <s v="delay"/>
    <x v="149"/>
    <x v="146"/>
    <x v="0"/>
  </r>
  <r>
    <n v="187"/>
    <x v="3"/>
    <x v="0"/>
    <x v="4"/>
    <x v="2"/>
    <s v="2023-04-24"/>
    <s v="2023-05-09"/>
    <n v="81"/>
    <n v="41003.440000000002"/>
    <n v="3321278.64"/>
    <n v="726.97"/>
    <n v="295"/>
    <x v="1"/>
    <x v="3"/>
    <n v="681355.79"/>
    <x v="3"/>
    <s v="delay"/>
    <x v="150"/>
    <x v="20"/>
    <x v="1"/>
  </r>
  <r>
    <n v="188"/>
    <x v="1"/>
    <x v="2"/>
    <x v="1"/>
    <x v="1"/>
    <s v="2023-05-09"/>
    <s v="2023-05-15"/>
    <n v="99"/>
    <n v="41751.61"/>
    <n v="4133409.39"/>
    <n v="3186.79"/>
    <n v="186"/>
    <x v="2"/>
    <x v="4"/>
    <n v="353605.3"/>
    <x v="11"/>
    <s v="delay"/>
    <x v="151"/>
    <x v="147"/>
    <x v="2"/>
  </r>
  <r>
    <n v="189"/>
    <x v="4"/>
    <x v="1"/>
    <x v="0"/>
    <x v="1"/>
    <s v="2023-07-18"/>
    <s v="2023-07-28"/>
    <n v="19"/>
    <n v="49597.64"/>
    <n v="942355.16"/>
    <n v="2393.64"/>
    <n v="422"/>
    <x v="0"/>
    <x v="0"/>
    <n v="210750.19"/>
    <x v="0"/>
    <s v="delay"/>
    <x v="152"/>
    <x v="43"/>
    <x v="1"/>
  </r>
  <r>
    <n v="190"/>
    <x v="4"/>
    <x v="1"/>
    <x v="2"/>
    <x v="2"/>
    <s v="2023-09-19"/>
    <s v="2023-09-25"/>
    <n v="55"/>
    <n v="46919.59"/>
    <n v="2580577.4500000002"/>
    <n v="641.26"/>
    <n v="148"/>
    <x v="2"/>
    <x v="3"/>
    <n v="543094.77"/>
    <x v="11"/>
    <s v="delay"/>
    <x v="153"/>
    <x v="0"/>
    <x v="2"/>
  </r>
  <r>
    <n v="191"/>
    <x v="3"/>
    <x v="0"/>
    <x v="3"/>
    <x v="2"/>
    <s v="2023-03-23"/>
    <s v="2023-04-07"/>
    <n v="49"/>
    <n v="6357.25"/>
    <n v="311505.25"/>
    <n v="158.58000000000001"/>
    <n v="643"/>
    <x v="2"/>
    <x v="4"/>
    <n v="21635.09"/>
    <x v="3"/>
    <s v="delay"/>
    <x v="73"/>
    <x v="71"/>
    <x v="1"/>
  </r>
  <r>
    <n v="192"/>
    <x v="4"/>
    <x v="2"/>
    <x v="3"/>
    <x v="2"/>
    <s v="2023-11-09"/>
    <s v="2023-11-15"/>
    <n v="24"/>
    <n v="7038.31"/>
    <n v="168919.44"/>
    <n v="2236.13"/>
    <n v="378"/>
    <x v="0"/>
    <x v="4"/>
    <n v="25222.87"/>
    <x v="11"/>
    <s v="delay"/>
    <x v="36"/>
    <x v="148"/>
    <x v="1"/>
  </r>
  <r>
    <n v="193"/>
    <x v="7"/>
    <x v="0"/>
    <x v="0"/>
    <x v="4"/>
    <s v="2023-12-25"/>
    <s v="2024-01-06"/>
    <n v="14"/>
    <n v="47284.92"/>
    <n v="661988.88"/>
    <n v="682.7"/>
    <n v="454"/>
    <x v="2"/>
    <x v="0"/>
    <n v="40255.22"/>
    <x v="10"/>
    <s v="delay"/>
    <x v="145"/>
    <x v="53"/>
    <x v="1"/>
  </r>
  <r>
    <n v="194"/>
    <x v="5"/>
    <x v="2"/>
    <x v="2"/>
    <x v="2"/>
    <s v="2023-05-17"/>
    <s v="2023-05-19"/>
    <n v="71"/>
    <n v="38242.68"/>
    <n v="2715230.28"/>
    <n v="1580.68"/>
    <n v="722"/>
    <x v="2"/>
    <x v="4"/>
    <n v="593753.37"/>
    <x v="9"/>
    <s v="on time"/>
    <x v="64"/>
    <x v="149"/>
    <x v="0"/>
  </r>
  <r>
    <n v="195"/>
    <x v="0"/>
    <x v="0"/>
    <x v="1"/>
    <x v="3"/>
    <s v="2023-03-11"/>
    <s v="2023-03-17"/>
    <n v="35"/>
    <n v="11636.63"/>
    <n v="407282.05"/>
    <n v="4426.28"/>
    <n v="737"/>
    <x v="0"/>
    <x v="3"/>
    <n v="82017.62"/>
    <x v="11"/>
    <s v="delay"/>
    <x v="154"/>
    <x v="29"/>
    <x v="0"/>
  </r>
  <r>
    <n v="196"/>
    <x v="5"/>
    <x v="1"/>
    <x v="0"/>
    <x v="1"/>
    <s v="2023-09-01"/>
    <s v="2023-09-16"/>
    <n v="10"/>
    <n v="30878.59"/>
    <n v="308785.90000000002"/>
    <n v="610.98"/>
    <n v="147"/>
    <x v="2"/>
    <x v="0"/>
    <n v="75428.429999999993"/>
    <x v="3"/>
    <s v="delay"/>
    <x v="19"/>
    <x v="150"/>
    <x v="2"/>
  </r>
  <r>
    <n v="197"/>
    <x v="2"/>
    <x v="0"/>
    <x v="4"/>
    <x v="0"/>
    <s v="2023-10-12"/>
    <s v="2023-10-25"/>
    <n v="17"/>
    <n v="28440.81"/>
    <n v="483493.77"/>
    <n v="2183.39"/>
    <n v="144"/>
    <x v="2"/>
    <x v="1"/>
    <n v="59989.08"/>
    <x v="12"/>
    <s v="delay"/>
    <x v="155"/>
    <x v="151"/>
    <x v="2"/>
  </r>
  <r>
    <n v="198"/>
    <x v="3"/>
    <x v="1"/>
    <x v="2"/>
    <x v="4"/>
    <s v="2023-11-02"/>
    <s v="2023-11-12"/>
    <n v="24"/>
    <n v="19341.919999999998"/>
    <n v="464206.08000000002"/>
    <n v="2337.2600000000002"/>
    <n v="559"/>
    <x v="1"/>
    <x v="3"/>
    <n v="48029.279999999999"/>
    <x v="0"/>
    <s v="delay"/>
    <x v="40"/>
    <x v="152"/>
    <x v="1"/>
  </r>
  <r>
    <n v="199"/>
    <x v="1"/>
    <x v="1"/>
    <x v="2"/>
    <x v="0"/>
    <s v="2023-12-07"/>
    <s v="2023-12-11"/>
    <n v="24"/>
    <n v="11156.11"/>
    <n v="267746.64"/>
    <n v="2899.23"/>
    <n v="150"/>
    <x v="0"/>
    <x v="3"/>
    <n v="27097.01"/>
    <x v="13"/>
    <s v="on time"/>
    <x v="13"/>
    <x v="153"/>
    <x v="2"/>
  </r>
  <r>
    <n v="200"/>
    <x v="3"/>
    <x v="2"/>
    <x v="0"/>
    <x v="4"/>
    <s v="2023-09-26"/>
    <s v="2023-10-08"/>
    <n v="5"/>
    <n v="29779.1"/>
    <n v="148895.5"/>
    <n v="3471.83"/>
    <n v="76"/>
    <x v="3"/>
    <x v="2"/>
    <n v="32636.86"/>
    <x v="10"/>
    <s v="delay"/>
    <x v="156"/>
    <x v="154"/>
    <x v="2"/>
  </r>
  <r>
    <n v="201"/>
    <x v="2"/>
    <x v="1"/>
    <x v="1"/>
    <x v="4"/>
    <s v="2023-07-20"/>
    <s v="2023-07-28"/>
    <n v="28"/>
    <n v="19188"/>
    <n v="537264"/>
    <n v="1752.7"/>
    <n v="490"/>
    <x v="3"/>
    <x v="0"/>
    <n v="118826.77"/>
    <x v="14"/>
    <s v="delay"/>
    <x v="152"/>
    <x v="155"/>
    <x v="1"/>
  </r>
  <r>
    <n v="202"/>
    <x v="0"/>
    <x v="0"/>
    <x v="0"/>
    <x v="1"/>
    <s v="2023-06-19"/>
    <s v="2023-07-03"/>
    <n v="42"/>
    <n v="12550.18"/>
    <n v="527107.56000000006"/>
    <n v="3240.53"/>
    <n v="568"/>
    <x v="0"/>
    <x v="4"/>
    <n v="61131.82"/>
    <x v="4"/>
    <s v="delay"/>
    <x v="84"/>
    <x v="156"/>
    <x v="1"/>
  </r>
  <r>
    <n v="203"/>
    <x v="7"/>
    <x v="2"/>
    <x v="3"/>
    <x v="0"/>
    <s v="2023-11-01"/>
    <s v="2023-11-04"/>
    <n v="80"/>
    <n v="22912.68"/>
    <n v="1833014.4"/>
    <n v="897.35"/>
    <n v="600"/>
    <x v="3"/>
    <x v="3"/>
    <n v="453811.07"/>
    <x v="1"/>
    <s v="on time"/>
    <x v="157"/>
    <x v="49"/>
    <x v="1"/>
  </r>
  <r>
    <n v="204"/>
    <x v="6"/>
    <x v="0"/>
    <x v="4"/>
    <x v="3"/>
    <s v="2023-04-08"/>
    <s v="2023-04-12"/>
    <n v="97"/>
    <n v="34979.550000000003"/>
    <n v="3393016.35"/>
    <n v="2593.39"/>
    <n v="407"/>
    <x v="1"/>
    <x v="3"/>
    <n v="362024.06"/>
    <x v="13"/>
    <s v="on time"/>
    <x v="133"/>
    <x v="106"/>
    <x v="1"/>
  </r>
  <r>
    <n v="205"/>
    <x v="6"/>
    <x v="0"/>
    <x v="2"/>
    <x v="1"/>
    <s v="2023-09-26"/>
    <s v="2023-09-30"/>
    <n v="54"/>
    <n v="32199.07"/>
    <n v="1738749.78"/>
    <n v="1587.43"/>
    <n v="125"/>
    <x v="2"/>
    <x v="3"/>
    <n v="333908.95"/>
    <x v="13"/>
    <s v="on time"/>
    <x v="158"/>
    <x v="154"/>
    <x v="2"/>
  </r>
  <r>
    <n v="206"/>
    <x v="7"/>
    <x v="0"/>
    <x v="2"/>
    <x v="0"/>
    <s v="2023-08-08"/>
    <s v="2023-08-19"/>
    <n v="24"/>
    <n v="40401.9"/>
    <n v="969645.6"/>
    <n v="3344.11"/>
    <n v="137"/>
    <x v="0"/>
    <x v="4"/>
    <n v="79825.95"/>
    <x v="8"/>
    <s v="delay"/>
    <x v="159"/>
    <x v="157"/>
    <x v="2"/>
  </r>
  <r>
    <n v="207"/>
    <x v="1"/>
    <x v="0"/>
    <x v="0"/>
    <x v="2"/>
    <s v="2023-03-25"/>
    <s v="2023-03-26"/>
    <n v="29"/>
    <n v="5277.65"/>
    <n v="153051.85"/>
    <n v="3126.51"/>
    <n v="193"/>
    <x v="3"/>
    <x v="3"/>
    <n v="18509.04"/>
    <x v="7"/>
    <s v="on time"/>
    <x v="30"/>
    <x v="158"/>
    <x v="2"/>
  </r>
  <r>
    <n v="208"/>
    <x v="7"/>
    <x v="0"/>
    <x v="1"/>
    <x v="4"/>
    <s v="2023-12-20"/>
    <s v="2024-01-04"/>
    <n v="33"/>
    <n v="43631.51"/>
    <n v="1439839.83"/>
    <n v="3813.67"/>
    <n v="474"/>
    <x v="1"/>
    <x v="4"/>
    <n v="96521.07"/>
    <x v="3"/>
    <s v="delay"/>
    <x v="160"/>
    <x v="159"/>
    <x v="1"/>
  </r>
  <r>
    <n v="209"/>
    <x v="6"/>
    <x v="2"/>
    <x v="3"/>
    <x v="3"/>
    <s v="2023-10-19"/>
    <s v="2023-10-27"/>
    <n v="29"/>
    <n v="8334.3799999999992"/>
    <n v="241697.02"/>
    <n v="4247.78"/>
    <n v="833"/>
    <x v="0"/>
    <x v="3"/>
    <n v="36510.370000000003"/>
    <x v="14"/>
    <s v="delay"/>
    <x v="63"/>
    <x v="134"/>
    <x v="0"/>
  </r>
  <r>
    <n v="210"/>
    <x v="3"/>
    <x v="0"/>
    <x v="0"/>
    <x v="0"/>
    <s v="2023-06-07"/>
    <s v="2023-06-16"/>
    <n v="69"/>
    <n v="18257.47"/>
    <n v="1259765.43"/>
    <n v="3978.93"/>
    <n v="951"/>
    <x v="0"/>
    <x v="2"/>
    <n v="151494.92000000001"/>
    <x v="6"/>
    <s v="delay"/>
    <x v="161"/>
    <x v="160"/>
    <x v="0"/>
  </r>
  <r>
    <n v="211"/>
    <x v="3"/>
    <x v="2"/>
    <x v="1"/>
    <x v="0"/>
    <s v="2023-05-26"/>
    <s v="2023-06-10"/>
    <n v="92"/>
    <n v="8613.06"/>
    <n v="792401.52"/>
    <n v="2029.23"/>
    <n v="903"/>
    <x v="0"/>
    <x v="0"/>
    <n v="190668.35"/>
    <x v="3"/>
    <s v="delay"/>
    <x v="110"/>
    <x v="161"/>
    <x v="0"/>
  </r>
  <r>
    <n v="212"/>
    <x v="1"/>
    <x v="1"/>
    <x v="1"/>
    <x v="3"/>
    <s v="2023-10-11"/>
    <s v="2023-10-17"/>
    <n v="98"/>
    <n v="21533.42"/>
    <n v="2110275.16"/>
    <n v="4975.59"/>
    <n v="464"/>
    <x v="3"/>
    <x v="1"/>
    <n v="122821.88"/>
    <x v="11"/>
    <s v="delay"/>
    <x v="162"/>
    <x v="162"/>
    <x v="1"/>
  </r>
  <r>
    <n v="213"/>
    <x v="2"/>
    <x v="0"/>
    <x v="3"/>
    <x v="1"/>
    <s v="2023-06-06"/>
    <s v="2023-06-10"/>
    <n v="87"/>
    <n v="4136.5200000000004"/>
    <n v="359877.24"/>
    <n v="135.05000000000001"/>
    <n v="25"/>
    <x v="0"/>
    <x v="2"/>
    <n v="38813.29"/>
    <x v="13"/>
    <s v="on time"/>
    <x v="110"/>
    <x v="163"/>
    <x v="2"/>
  </r>
  <r>
    <n v="214"/>
    <x v="4"/>
    <x v="0"/>
    <x v="4"/>
    <x v="3"/>
    <s v="2023-08-02"/>
    <s v="2023-08-05"/>
    <n v="65"/>
    <n v="44797.19"/>
    <n v="2911817.35"/>
    <n v="4739.01"/>
    <n v="863"/>
    <x v="2"/>
    <x v="4"/>
    <n v="657452.43000000005"/>
    <x v="1"/>
    <s v="on time"/>
    <x v="67"/>
    <x v="164"/>
    <x v="0"/>
  </r>
  <r>
    <n v="215"/>
    <x v="4"/>
    <x v="1"/>
    <x v="0"/>
    <x v="4"/>
    <s v="2023-05-20"/>
    <s v="2023-05-23"/>
    <n v="36"/>
    <n v="22772.36"/>
    <n v="819804.96"/>
    <n v="895.03"/>
    <n v="115"/>
    <x v="0"/>
    <x v="4"/>
    <n v="179904.8"/>
    <x v="1"/>
    <s v="on time"/>
    <x v="163"/>
    <x v="165"/>
    <x v="2"/>
  </r>
  <r>
    <n v="216"/>
    <x v="0"/>
    <x v="0"/>
    <x v="1"/>
    <x v="1"/>
    <s v="2023-08-28"/>
    <s v="2023-09-10"/>
    <n v="49"/>
    <n v="25234.06"/>
    <n v="1236468.94"/>
    <n v="4291.21"/>
    <n v="832"/>
    <x v="2"/>
    <x v="3"/>
    <n v="184949.21"/>
    <x v="12"/>
    <s v="delay"/>
    <x v="99"/>
    <x v="166"/>
    <x v="0"/>
  </r>
  <r>
    <n v="217"/>
    <x v="3"/>
    <x v="2"/>
    <x v="0"/>
    <x v="0"/>
    <s v="2023-08-19"/>
    <s v="2023-08-27"/>
    <n v="36"/>
    <n v="40799.4"/>
    <n v="1468778.4"/>
    <n v="1864.9"/>
    <n v="630"/>
    <x v="3"/>
    <x v="2"/>
    <n v="128616.91"/>
    <x v="14"/>
    <s v="delay"/>
    <x v="62"/>
    <x v="143"/>
    <x v="1"/>
  </r>
  <r>
    <n v="218"/>
    <x v="5"/>
    <x v="1"/>
    <x v="1"/>
    <x v="0"/>
    <s v="2023-11-08"/>
    <s v="2023-11-16"/>
    <n v="81"/>
    <n v="36337.24"/>
    <n v="2943316.44"/>
    <n v="2129.31"/>
    <n v="247"/>
    <x v="2"/>
    <x v="2"/>
    <n v="616463.68999999994"/>
    <x v="14"/>
    <s v="delay"/>
    <x v="164"/>
    <x v="167"/>
    <x v="1"/>
  </r>
  <r>
    <n v="219"/>
    <x v="3"/>
    <x v="0"/>
    <x v="1"/>
    <x v="0"/>
    <s v="2023-12-16"/>
    <s v="2023-12-31"/>
    <n v="48"/>
    <n v="40090.639999999999"/>
    <n v="1924350.72"/>
    <n v="4189.97"/>
    <n v="563"/>
    <x v="3"/>
    <x v="4"/>
    <n v="373789.42"/>
    <x v="3"/>
    <s v="delay"/>
    <x v="165"/>
    <x v="168"/>
    <x v="1"/>
  </r>
  <r>
    <n v="220"/>
    <x v="2"/>
    <x v="2"/>
    <x v="1"/>
    <x v="0"/>
    <s v="2023-12-22"/>
    <s v="2023-12-23"/>
    <n v="40"/>
    <n v="9830.5300000000007"/>
    <n v="393221.2"/>
    <n v="1745.81"/>
    <n v="50"/>
    <x v="2"/>
    <x v="1"/>
    <n v="26963.14"/>
    <x v="7"/>
    <s v="on time"/>
    <x v="166"/>
    <x v="169"/>
    <x v="2"/>
  </r>
  <r>
    <n v="221"/>
    <x v="0"/>
    <x v="1"/>
    <x v="1"/>
    <x v="0"/>
    <s v="2023-04-20"/>
    <s v="2023-04-22"/>
    <n v="99"/>
    <n v="39900.449999999997"/>
    <n v="3950144.55"/>
    <n v="4659.62"/>
    <n v="538"/>
    <x v="1"/>
    <x v="2"/>
    <n v="659785.07999999996"/>
    <x v="9"/>
    <s v="on time"/>
    <x v="3"/>
    <x v="8"/>
    <x v="1"/>
  </r>
  <r>
    <n v="222"/>
    <x v="0"/>
    <x v="1"/>
    <x v="1"/>
    <x v="4"/>
    <s v="2023-07-06"/>
    <s v="2023-07-16"/>
    <n v="7"/>
    <n v="16652.169999999998"/>
    <n v="116565.19"/>
    <n v="4864.6499999999996"/>
    <n v="151"/>
    <x v="0"/>
    <x v="0"/>
    <n v="14604.29"/>
    <x v="0"/>
    <s v="delay"/>
    <x v="167"/>
    <x v="79"/>
    <x v="2"/>
  </r>
  <r>
    <n v="223"/>
    <x v="0"/>
    <x v="0"/>
    <x v="1"/>
    <x v="3"/>
    <s v="2023-08-10"/>
    <s v="2023-08-15"/>
    <n v="50"/>
    <n v="3969.18"/>
    <n v="198459"/>
    <n v="1021.8"/>
    <n v="504"/>
    <x v="3"/>
    <x v="3"/>
    <n v="24797.22"/>
    <x v="2"/>
    <s v="on time"/>
    <x v="4"/>
    <x v="32"/>
    <x v="1"/>
  </r>
  <r>
    <n v="224"/>
    <x v="3"/>
    <x v="0"/>
    <x v="2"/>
    <x v="3"/>
    <s v="2023-05-23"/>
    <s v="2023-06-03"/>
    <n v="93"/>
    <n v="23373.08"/>
    <n v="2173696.44"/>
    <n v="1794.87"/>
    <n v="472"/>
    <x v="0"/>
    <x v="2"/>
    <n v="517658.58"/>
    <x v="8"/>
    <s v="delay"/>
    <x v="51"/>
    <x v="51"/>
    <x v="1"/>
  </r>
  <r>
    <n v="225"/>
    <x v="7"/>
    <x v="1"/>
    <x v="2"/>
    <x v="2"/>
    <s v="2023-12-21"/>
    <s v="2024-01-03"/>
    <n v="83"/>
    <n v="32626.46"/>
    <n v="2707996.18"/>
    <n v="1812.02"/>
    <n v="693"/>
    <x v="0"/>
    <x v="0"/>
    <n v="488756.64"/>
    <x v="12"/>
    <s v="delay"/>
    <x v="168"/>
    <x v="170"/>
    <x v="1"/>
  </r>
  <r>
    <n v="226"/>
    <x v="5"/>
    <x v="1"/>
    <x v="0"/>
    <x v="3"/>
    <s v="2023-04-24"/>
    <s v="2023-04-25"/>
    <n v="62"/>
    <n v="23460.71"/>
    <n v="1454564.02"/>
    <n v="4578.7700000000004"/>
    <n v="261"/>
    <x v="1"/>
    <x v="4"/>
    <n v="136409.85999999999"/>
    <x v="7"/>
    <s v="on time"/>
    <x v="169"/>
    <x v="20"/>
    <x v="1"/>
  </r>
  <r>
    <n v="227"/>
    <x v="2"/>
    <x v="1"/>
    <x v="4"/>
    <x v="3"/>
    <s v="2023-12-18"/>
    <s v="2024-01-01"/>
    <n v="58"/>
    <n v="43709.31"/>
    <n v="2535139.98"/>
    <n v="420.51"/>
    <n v="732"/>
    <x v="1"/>
    <x v="2"/>
    <n v="537506.67000000004"/>
    <x v="4"/>
    <s v="delay"/>
    <x v="123"/>
    <x v="73"/>
    <x v="0"/>
  </r>
  <r>
    <n v="228"/>
    <x v="1"/>
    <x v="2"/>
    <x v="1"/>
    <x v="3"/>
    <s v="2023-08-05"/>
    <s v="2023-08-12"/>
    <n v="3"/>
    <n v="47455.44"/>
    <n v="142366.32"/>
    <n v="4068.9"/>
    <n v="78"/>
    <x v="1"/>
    <x v="4"/>
    <n v="23019.57"/>
    <x v="5"/>
    <s v="delay"/>
    <x v="7"/>
    <x v="109"/>
    <x v="2"/>
  </r>
  <r>
    <n v="229"/>
    <x v="5"/>
    <x v="2"/>
    <x v="4"/>
    <x v="2"/>
    <s v="2023-07-15"/>
    <s v="2023-07-30"/>
    <n v="93"/>
    <n v="26969.34"/>
    <n v="2508148.62"/>
    <n v="1234.24"/>
    <n v="931"/>
    <x v="2"/>
    <x v="0"/>
    <n v="408265.88"/>
    <x v="3"/>
    <s v="delay"/>
    <x v="1"/>
    <x v="171"/>
    <x v="0"/>
  </r>
  <r>
    <n v="230"/>
    <x v="5"/>
    <x v="2"/>
    <x v="3"/>
    <x v="4"/>
    <s v="2023-10-05"/>
    <s v="2023-10-07"/>
    <n v="40"/>
    <n v="6863.9"/>
    <n v="274556"/>
    <n v="1176.8"/>
    <n v="718"/>
    <x v="0"/>
    <x v="4"/>
    <n v="13768.31"/>
    <x v="9"/>
    <s v="on time"/>
    <x v="16"/>
    <x v="16"/>
    <x v="0"/>
  </r>
  <r>
    <n v="231"/>
    <x v="5"/>
    <x v="0"/>
    <x v="4"/>
    <x v="3"/>
    <s v="2023-10-13"/>
    <s v="2023-10-22"/>
    <n v="59"/>
    <n v="4085.05"/>
    <n v="241017.95"/>
    <n v="2852.5"/>
    <n v="477"/>
    <x v="2"/>
    <x v="2"/>
    <n v="45615.44"/>
    <x v="6"/>
    <s v="delay"/>
    <x v="170"/>
    <x v="172"/>
    <x v="1"/>
  </r>
  <r>
    <n v="232"/>
    <x v="1"/>
    <x v="2"/>
    <x v="2"/>
    <x v="2"/>
    <s v="2023-08-29"/>
    <s v="2023-09-06"/>
    <n v="32"/>
    <n v="46078.31"/>
    <n v="1474505.92"/>
    <n v="3963.3"/>
    <n v="235"/>
    <x v="1"/>
    <x v="2"/>
    <n v="268937.27"/>
    <x v="14"/>
    <s v="delay"/>
    <x v="35"/>
    <x v="173"/>
    <x v="1"/>
  </r>
  <r>
    <n v="233"/>
    <x v="1"/>
    <x v="1"/>
    <x v="4"/>
    <x v="1"/>
    <s v="2023-02-09"/>
    <s v="2023-02-23"/>
    <n v="23"/>
    <n v="30833"/>
    <n v="709159"/>
    <n v="3696"/>
    <n v="283"/>
    <x v="2"/>
    <x v="2"/>
    <n v="156408.21"/>
    <x v="4"/>
    <s v="delay"/>
    <x v="96"/>
    <x v="174"/>
    <x v="1"/>
  </r>
  <r>
    <n v="234"/>
    <x v="3"/>
    <x v="1"/>
    <x v="1"/>
    <x v="0"/>
    <s v="2023-01-21"/>
    <s v="2023-02-04"/>
    <n v="70"/>
    <n v="38966.85"/>
    <n v="2727679.5"/>
    <n v="1356.21"/>
    <n v="982"/>
    <x v="1"/>
    <x v="3"/>
    <n v="660757.43000000005"/>
    <x v="4"/>
    <s v="delay"/>
    <x v="171"/>
    <x v="175"/>
    <x v="0"/>
  </r>
  <r>
    <n v="235"/>
    <x v="6"/>
    <x v="2"/>
    <x v="4"/>
    <x v="0"/>
    <s v="2023-07-26"/>
    <s v="2023-08-02"/>
    <n v="77"/>
    <n v="49595.69"/>
    <n v="3818868.13"/>
    <n v="488.64"/>
    <n v="50"/>
    <x v="1"/>
    <x v="3"/>
    <n v="224880.1"/>
    <x v="5"/>
    <s v="delay"/>
    <x v="172"/>
    <x v="176"/>
    <x v="2"/>
  </r>
  <r>
    <n v="236"/>
    <x v="0"/>
    <x v="1"/>
    <x v="0"/>
    <x v="1"/>
    <s v="2023-06-20"/>
    <s v="2023-07-01"/>
    <n v="71"/>
    <n v="19538.7"/>
    <n v="1387247.7"/>
    <n v="2626.46"/>
    <n v="509"/>
    <x v="0"/>
    <x v="3"/>
    <n v="331996.28000000003"/>
    <x v="8"/>
    <s v="delay"/>
    <x v="173"/>
    <x v="70"/>
    <x v="1"/>
  </r>
  <r>
    <n v="237"/>
    <x v="2"/>
    <x v="2"/>
    <x v="4"/>
    <x v="0"/>
    <s v="2023-03-16"/>
    <s v="2023-03-25"/>
    <n v="30"/>
    <n v="45081.31"/>
    <n v="1352439.3"/>
    <n v="1305.78"/>
    <n v="466"/>
    <x v="2"/>
    <x v="1"/>
    <n v="143857"/>
    <x v="6"/>
    <s v="delay"/>
    <x v="144"/>
    <x v="89"/>
    <x v="1"/>
  </r>
  <r>
    <n v="238"/>
    <x v="3"/>
    <x v="2"/>
    <x v="3"/>
    <x v="2"/>
    <s v="2023-01-14"/>
    <s v="2023-01-18"/>
    <n v="86"/>
    <n v="46883.67"/>
    <n v="4031995.62"/>
    <n v="146"/>
    <n v="947"/>
    <x v="3"/>
    <x v="3"/>
    <n v="762634.09"/>
    <x v="13"/>
    <s v="on time"/>
    <x v="174"/>
    <x v="90"/>
    <x v="0"/>
  </r>
  <r>
    <n v="239"/>
    <x v="7"/>
    <x v="0"/>
    <x v="1"/>
    <x v="0"/>
    <s v="2023-05-30"/>
    <s v="2023-06-14"/>
    <n v="17"/>
    <n v="47009.96"/>
    <n v="799169.32"/>
    <n v="4412.8999999999996"/>
    <n v="657"/>
    <x v="0"/>
    <x v="2"/>
    <n v="51384.41"/>
    <x v="3"/>
    <s v="delay"/>
    <x v="175"/>
    <x v="38"/>
    <x v="1"/>
  </r>
  <r>
    <n v="240"/>
    <x v="5"/>
    <x v="1"/>
    <x v="3"/>
    <x v="1"/>
    <s v="2023-02-08"/>
    <s v="2023-02-11"/>
    <n v="57"/>
    <n v="2735.4"/>
    <n v="155917.79999999999"/>
    <n v="3832.04"/>
    <n v="486"/>
    <x v="0"/>
    <x v="0"/>
    <n v="24731.99"/>
    <x v="1"/>
    <s v="on time"/>
    <x v="176"/>
    <x v="177"/>
    <x v="1"/>
  </r>
  <r>
    <n v="241"/>
    <x v="2"/>
    <x v="2"/>
    <x v="4"/>
    <x v="0"/>
    <s v="2023-04-20"/>
    <s v="2023-04-21"/>
    <n v="95"/>
    <n v="35055.94"/>
    <n v="3330314.3"/>
    <n v="2924.44"/>
    <n v="558"/>
    <x v="2"/>
    <x v="1"/>
    <n v="312321.57"/>
    <x v="7"/>
    <s v="on time"/>
    <x v="9"/>
    <x v="8"/>
    <x v="1"/>
  </r>
  <r>
    <n v="242"/>
    <x v="6"/>
    <x v="2"/>
    <x v="0"/>
    <x v="0"/>
    <s v="2023-10-15"/>
    <s v="2023-10-16"/>
    <n v="32"/>
    <n v="49088.81"/>
    <n v="1570841.92"/>
    <n v="2015.72"/>
    <n v="636"/>
    <x v="0"/>
    <x v="4"/>
    <n v="331006.31"/>
    <x v="7"/>
    <s v="on time"/>
    <x v="177"/>
    <x v="178"/>
    <x v="1"/>
  </r>
  <r>
    <n v="243"/>
    <x v="7"/>
    <x v="2"/>
    <x v="0"/>
    <x v="0"/>
    <s v="2023-06-30"/>
    <s v="2023-07-10"/>
    <n v="39"/>
    <n v="18251.849999999999"/>
    <n v="711822.15"/>
    <n v="3904.88"/>
    <n v="845"/>
    <x v="1"/>
    <x v="0"/>
    <n v="173510.46"/>
    <x v="0"/>
    <s v="delay"/>
    <x v="178"/>
    <x v="85"/>
    <x v="0"/>
  </r>
  <r>
    <n v="244"/>
    <x v="3"/>
    <x v="2"/>
    <x v="2"/>
    <x v="4"/>
    <s v="2023-05-11"/>
    <s v="2023-05-15"/>
    <n v="41"/>
    <n v="30793.64"/>
    <n v="1262539.24"/>
    <n v="4985.17"/>
    <n v="429"/>
    <x v="0"/>
    <x v="1"/>
    <n v="261832.35"/>
    <x v="13"/>
    <s v="on time"/>
    <x v="151"/>
    <x v="179"/>
    <x v="1"/>
  </r>
  <r>
    <n v="245"/>
    <x v="3"/>
    <x v="1"/>
    <x v="1"/>
    <x v="1"/>
    <s v="2023-01-17"/>
    <s v="2023-02-01"/>
    <n v="91"/>
    <n v="30209.27"/>
    <n v="2749043.57"/>
    <n v="2260.91"/>
    <n v="419"/>
    <x v="0"/>
    <x v="2"/>
    <n v="320716.90999999997"/>
    <x v="3"/>
    <s v="delay"/>
    <x v="115"/>
    <x v="180"/>
    <x v="1"/>
  </r>
  <r>
    <n v="246"/>
    <x v="7"/>
    <x v="0"/>
    <x v="3"/>
    <x v="4"/>
    <s v="2023-04-22"/>
    <s v="2023-05-02"/>
    <n v="14"/>
    <n v="33993.53"/>
    <n v="475909.42"/>
    <n v="4865.55"/>
    <n v="287"/>
    <x v="2"/>
    <x v="0"/>
    <n v="34940.519999999997"/>
    <x v="0"/>
    <s v="delay"/>
    <x v="179"/>
    <x v="181"/>
    <x v="1"/>
  </r>
  <r>
    <n v="247"/>
    <x v="3"/>
    <x v="1"/>
    <x v="3"/>
    <x v="2"/>
    <s v="2023-03-23"/>
    <s v="2023-03-30"/>
    <n v="20"/>
    <n v="16974.810000000001"/>
    <n v="339496.2"/>
    <n v="1370.01"/>
    <n v="180"/>
    <x v="0"/>
    <x v="2"/>
    <n v="80632"/>
    <x v="5"/>
    <s v="delay"/>
    <x v="94"/>
    <x v="71"/>
    <x v="2"/>
  </r>
  <r>
    <n v="248"/>
    <x v="6"/>
    <x v="2"/>
    <x v="0"/>
    <x v="2"/>
    <s v="2023-06-08"/>
    <s v="2023-06-17"/>
    <n v="82"/>
    <n v="25909.32"/>
    <n v="2124564.2400000002"/>
    <n v="804.59"/>
    <n v="221"/>
    <x v="3"/>
    <x v="2"/>
    <n v="298282.90000000002"/>
    <x v="6"/>
    <s v="delay"/>
    <x v="125"/>
    <x v="182"/>
    <x v="1"/>
  </r>
  <r>
    <n v="249"/>
    <x v="2"/>
    <x v="1"/>
    <x v="2"/>
    <x v="1"/>
    <s v="2023-03-09"/>
    <s v="2023-03-19"/>
    <n v="72"/>
    <n v="23218.25"/>
    <n v="1671714"/>
    <n v="2603.36"/>
    <n v="524"/>
    <x v="1"/>
    <x v="1"/>
    <n v="353663.6"/>
    <x v="0"/>
    <s v="delay"/>
    <x v="180"/>
    <x v="183"/>
    <x v="1"/>
  </r>
  <r>
    <n v="250"/>
    <x v="4"/>
    <x v="0"/>
    <x v="2"/>
    <x v="4"/>
    <s v="2023-09-08"/>
    <s v="2023-09-22"/>
    <n v="88"/>
    <n v="30938.91"/>
    <n v="2722624.08"/>
    <n v="1180.3499999999999"/>
    <n v="857"/>
    <x v="0"/>
    <x v="0"/>
    <n v="195590.69"/>
    <x v="4"/>
    <s v="delay"/>
    <x v="37"/>
    <x v="184"/>
    <x v="0"/>
  </r>
  <r>
    <n v="251"/>
    <x v="4"/>
    <x v="2"/>
    <x v="4"/>
    <x v="2"/>
    <s v="2023-12-13"/>
    <s v="2023-12-18"/>
    <n v="16"/>
    <n v="47892.5"/>
    <n v="766280"/>
    <n v="1111.75"/>
    <n v="757"/>
    <x v="2"/>
    <x v="4"/>
    <n v="118468.65"/>
    <x v="2"/>
    <s v="on time"/>
    <x v="181"/>
    <x v="185"/>
    <x v="0"/>
  </r>
  <r>
    <n v="252"/>
    <x v="7"/>
    <x v="0"/>
    <x v="3"/>
    <x v="3"/>
    <s v="2023-01-05"/>
    <s v="2023-01-19"/>
    <n v="74"/>
    <n v="19762.07"/>
    <n v="1462393.18"/>
    <n v="1743.01"/>
    <n v="250"/>
    <x v="2"/>
    <x v="2"/>
    <n v="132998.88"/>
    <x v="4"/>
    <s v="delay"/>
    <x v="182"/>
    <x v="186"/>
    <x v="1"/>
  </r>
  <r>
    <n v="253"/>
    <x v="3"/>
    <x v="0"/>
    <x v="2"/>
    <x v="2"/>
    <s v="2023-07-01"/>
    <s v="2023-07-05"/>
    <n v="56"/>
    <n v="46005.54"/>
    <n v="2576310.2400000002"/>
    <n v="3207.34"/>
    <n v="794"/>
    <x v="2"/>
    <x v="2"/>
    <n v="232956.09"/>
    <x v="13"/>
    <s v="on time"/>
    <x v="183"/>
    <x v="187"/>
    <x v="0"/>
  </r>
  <r>
    <n v="254"/>
    <x v="7"/>
    <x v="0"/>
    <x v="3"/>
    <x v="2"/>
    <s v="2023-04-12"/>
    <s v="2023-04-24"/>
    <n v="99"/>
    <n v="19551.53"/>
    <n v="1935601.47"/>
    <n v="1709.08"/>
    <n v="748"/>
    <x v="1"/>
    <x v="0"/>
    <n v="344934.82"/>
    <x v="10"/>
    <s v="delay"/>
    <x v="184"/>
    <x v="188"/>
    <x v="0"/>
  </r>
  <r>
    <n v="255"/>
    <x v="1"/>
    <x v="0"/>
    <x v="4"/>
    <x v="3"/>
    <s v="2023-12-05"/>
    <s v="2023-12-14"/>
    <n v="75"/>
    <n v="9513.0400000000009"/>
    <n v="713478"/>
    <n v="1917.92"/>
    <n v="864"/>
    <x v="2"/>
    <x v="2"/>
    <n v="139986.89000000001"/>
    <x v="6"/>
    <s v="delay"/>
    <x v="38"/>
    <x v="189"/>
    <x v="0"/>
  </r>
  <r>
    <n v="256"/>
    <x v="7"/>
    <x v="2"/>
    <x v="1"/>
    <x v="2"/>
    <s v="2023-09-22"/>
    <s v="2023-09-29"/>
    <n v="80"/>
    <n v="47159.94"/>
    <n v="3772795.2"/>
    <n v="4445.09"/>
    <n v="493"/>
    <x v="2"/>
    <x v="3"/>
    <n v="825935.64"/>
    <x v="5"/>
    <s v="delay"/>
    <x v="0"/>
    <x v="132"/>
    <x v="1"/>
  </r>
  <r>
    <n v="257"/>
    <x v="4"/>
    <x v="1"/>
    <x v="1"/>
    <x v="0"/>
    <s v="2023-01-16"/>
    <s v="2023-01-21"/>
    <n v="66"/>
    <n v="34305.96"/>
    <n v="2264193.36"/>
    <n v="3860.02"/>
    <n v="602"/>
    <x v="2"/>
    <x v="3"/>
    <n v="248202.22"/>
    <x v="2"/>
    <s v="on time"/>
    <x v="24"/>
    <x v="190"/>
    <x v="1"/>
  </r>
  <r>
    <n v="258"/>
    <x v="2"/>
    <x v="0"/>
    <x v="2"/>
    <x v="0"/>
    <s v="2023-09-25"/>
    <s v="2023-09-30"/>
    <n v="100"/>
    <n v="25586.02"/>
    <n v="2558602"/>
    <n v="1385.09"/>
    <n v="740"/>
    <x v="2"/>
    <x v="3"/>
    <n v="489954.96"/>
    <x v="2"/>
    <s v="on time"/>
    <x v="158"/>
    <x v="191"/>
    <x v="0"/>
  </r>
  <r>
    <n v="259"/>
    <x v="0"/>
    <x v="0"/>
    <x v="0"/>
    <x v="1"/>
    <s v="2023-07-07"/>
    <s v="2023-07-11"/>
    <n v="35"/>
    <n v="20948.96"/>
    <n v="733213.6"/>
    <n v="2301.59"/>
    <n v="414"/>
    <x v="1"/>
    <x v="3"/>
    <n v="78222.02"/>
    <x v="13"/>
    <s v="on time"/>
    <x v="91"/>
    <x v="22"/>
    <x v="1"/>
  </r>
  <r>
    <n v="260"/>
    <x v="2"/>
    <x v="1"/>
    <x v="1"/>
    <x v="4"/>
    <s v="2023-07-23"/>
    <s v="2023-08-04"/>
    <n v="43"/>
    <n v="27084.01"/>
    <n v="1164612.43"/>
    <n v="1076.94"/>
    <n v="295"/>
    <x v="0"/>
    <x v="2"/>
    <n v="80544.92"/>
    <x v="10"/>
    <s v="delay"/>
    <x v="78"/>
    <x v="192"/>
    <x v="1"/>
  </r>
  <r>
    <n v="261"/>
    <x v="2"/>
    <x v="2"/>
    <x v="0"/>
    <x v="4"/>
    <s v="2023-06-05"/>
    <s v="2023-06-16"/>
    <n v="44"/>
    <n v="26058.46"/>
    <n v="1146572.24"/>
    <n v="2222.0100000000002"/>
    <n v="405"/>
    <x v="1"/>
    <x v="1"/>
    <n v="230181.27"/>
    <x v="8"/>
    <s v="delay"/>
    <x v="161"/>
    <x v="10"/>
    <x v="1"/>
  </r>
  <r>
    <n v="262"/>
    <x v="3"/>
    <x v="2"/>
    <x v="4"/>
    <x v="1"/>
    <s v="2023-05-14"/>
    <s v="2023-05-20"/>
    <n v="77"/>
    <n v="2535.62"/>
    <n v="195242.74"/>
    <n v="4267.58"/>
    <n v="168"/>
    <x v="0"/>
    <x v="3"/>
    <n v="17707.650000000001"/>
    <x v="11"/>
    <s v="delay"/>
    <x v="69"/>
    <x v="67"/>
    <x v="2"/>
  </r>
  <r>
    <n v="263"/>
    <x v="3"/>
    <x v="1"/>
    <x v="4"/>
    <x v="1"/>
    <s v="2023-11-27"/>
    <s v="2023-12-01"/>
    <n v="31"/>
    <n v="23246.61"/>
    <n v="720644.91"/>
    <n v="1014.28"/>
    <n v="212"/>
    <x v="2"/>
    <x v="1"/>
    <n v="86611.67"/>
    <x v="13"/>
    <s v="on time"/>
    <x v="141"/>
    <x v="193"/>
    <x v="1"/>
  </r>
  <r>
    <n v="264"/>
    <x v="4"/>
    <x v="1"/>
    <x v="3"/>
    <x v="1"/>
    <s v="2023-06-17"/>
    <s v="2023-06-30"/>
    <n v="69"/>
    <n v="1076.42"/>
    <n v="74272.98"/>
    <n v="3338.92"/>
    <n v="941"/>
    <x v="2"/>
    <x v="2"/>
    <n v="13881.39"/>
    <x v="12"/>
    <s v="delay"/>
    <x v="185"/>
    <x v="126"/>
    <x v="0"/>
  </r>
  <r>
    <n v="265"/>
    <x v="0"/>
    <x v="1"/>
    <x v="3"/>
    <x v="3"/>
    <s v="2023-01-28"/>
    <s v="2023-02-11"/>
    <n v="55"/>
    <n v="43544.86"/>
    <n v="2394967.2999999998"/>
    <n v="745.71"/>
    <n v="322"/>
    <x v="3"/>
    <x v="3"/>
    <n v="515138.78"/>
    <x v="4"/>
    <s v="delay"/>
    <x v="176"/>
    <x v="135"/>
    <x v="1"/>
  </r>
  <r>
    <n v="266"/>
    <x v="4"/>
    <x v="2"/>
    <x v="2"/>
    <x v="1"/>
    <s v="2023-01-06"/>
    <s v="2023-01-13"/>
    <n v="79"/>
    <n v="18663.96"/>
    <n v="1474452.84"/>
    <n v="2940.21"/>
    <n v="546"/>
    <x v="0"/>
    <x v="1"/>
    <n v="180234.4"/>
    <x v="5"/>
    <s v="delay"/>
    <x v="186"/>
    <x v="194"/>
    <x v="1"/>
  </r>
  <r>
    <n v="267"/>
    <x v="5"/>
    <x v="1"/>
    <x v="3"/>
    <x v="3"/>
    <s v="2023-03-07"/>
    <s v="2023-03-10"/>
    <n v="47"/>
    <n v="49381.15"/>
    <n v="2320914.0499999998"/>
    <n v="4323.8599999999997"/>
    <n v="928"/>
    <x v="1"/>
    <x v="4"/>
    <n v="407149.99"/>
    <x v="1"/>
    <s v="on time"/>
    <x v="95"/>
    <x v="17"/>
    <x v="0"/>
  </r>
  <r>
    <n v="268"/>
    <x v="4"/>
    <x v="2"/>
    <x v="3"/>
    <x v="2"/>
    <s v="2023-01-14"/>
    <s v="2023-01-20"/>
    <n v="74"/>
    <n v="36284.339999999997"/>
    <n v="2685041.16"/>
    <n v="2059.75"/>
    <n v="629"/>
    <x v="0"/>
    <x v="3"/>
    <n v="638103.99"/>
    <x v="11"/>
    <s v="delay"/>
    <x v="77"/>
    <x v="90"/>
    <x v="1"/>
  </r>
  <r>
    <n v="269"/>
    <x v="0"/>
    <x v="0"/>
    <x v="0"/>
    <x v="3"/>
    <s v="2023-10-10"/>
    <s v="2023-10-16"/>
    <n v="9"/>
    <n v="23372.03"/>
    <n v="210348.27"/>
    <n v="947.66"/>
    <n v="813"/>
    <x v="1"/>
    <x v="0"/>
    <n v="32746.49"/>
    <x v="11"/>
    <s v="delay"/>
    <x v="177"/>
    <x v="82"/>
    <x v="0"/>
  </r>
  <r>
    <n v="270"/>
    <x v="7"/>
    <x v="0"/>
    <x v="4"/>
    <x v="1"/>
    <s v="2023-02-18"/>
    <s v="2023-03-01"/>
    <n v="9"/>
    <n v="47414.74"/>
    <n v="426732.66"/>
    <n v="1801.08"/>
    <n v="404"/>
    <x v="2"/>
    <x v="1"/>
    <n v="77407.47"/>
    <x v="8"/>
    <s v="delay"/>
    <x v="187"/>
    <x v="55"/>
    <x v="1"/>
  </r>
  <r>
    <n v="271"/>
    <x v="2"/>
    <x v="0"/>
    <x v="4"/>
    <x v="4"/>
    <s v="2023-09-05"/>
    <s v="2023-09-20"/>
    <n v="77"/>
    <n v="26324.03"/>
    <n v="2026950.31"/>
    <n v="1428.7"/>
    <n v="839"/>
    <x v="3"/>
    <x v="4"/>
    <n v="321438.53000000003"/>
    <x v="3"/>
    <s v="delay"/>
    <x v="188"/>
    <x v="195"/>
    <x v="0"/>
  </r>
  <r>
    <n v="272"/>
    <x v="0"/>
    <x v="0"/>
    <x v="1"/>
    <x v="1"/>
    <s v="2023-06-06"/>
    <s v="2023-06-18"/>
    <n v="5"/>
    <n v="45593.99"/>
    <n v="227969.95"/>
    <n v="2020.66"/>
    <n v="945"/>
    <x v="1"/>
    <x v="0"/>
    <n v="26179.94"/>
    <x v="10"/>
    <s v="delay"/>
    <x v="189"/>
    <x v="163"/>
    <x v="0"/>
  </r>
  <r>
    <n v="273"/>
    <x v="1"/>
    <x v="1"/>
    <x v="2"/>
    <x v="3"/>
    <s v="2023-10-11"/>
    <s v="2023-10-19"/>
    <n v="83"/>
    <n v="42579.33"/>
    <n v="3534084.39"/>
    <n v="4888.6499999999996"/>
    <n v="877"/>
    <x v="2"/>
    <x v="1"/>
    <n v="867903.99"/>
    <x v="14"/>
    <s v="delay"/>
    <x v="190"/>
    <x v="162"/>
    <x v="0"/>
  </r>
  <r>
    <n v="274"/>
    <x v="5"/>
    <x v="0"/>
    <x v="0"/>
    <x v="2"/>
    <s v="2023-08-10"/>
    <s v="2023-08-21"/>
    <n v="32"/>
    <n v="25583.94"/>
    <n v="818686.08"/>
    <n v="1655.02"/>
    <n v="907"/>
    <x v="2"/>
    <x v="2"/>
    <n v="136273.13"/>
    <x v="8"/>
    <s v="delay"/>
    <x v="191"/>
    <x v="32"/>
    <x v="0"/>
  </r>
  <r>
    <n v="275"/>
    <x v="2"/>
    <x v="0"/>
    <x v="4"/>
    <x v="1"/>
    <s v="2023-01-25"/>
    <s v="2023-02-04"/>
    <n v="18"/>
    <n v="7279.92"/>
    <n v="131038.56"/>
    <n v="837.63"/>
    <n v="885"/>
    <x v="0"/>
    <x v="0"/>
    <n v="12940.16"/>
    <x v="0"/>
    <s v="delay"/>
    <x v="171"/>
    <x v="196"/>
    <x v="0"/>
  </r>
  <r>
    <n v="276"/>
    <x v="2"/>
    <x v="0"/>
    <x v="1"/>
    <x v="0"/>
    <s v="2023-07-06"/>
    <s v="2023-07-15"/>
    <n v="46"/>
    <n v="31183.26"/>
    <n v="1434429.96"/>
    <n v="1485.5"/>
    <n v="2"/>
    <x v="1"/>
    <x v="2"/>
    <n v="175047.28"/>
    <x v="6"/>
    <s v="delay"/>
    <x v="192"/>
    <x v="79"/>
    <x v="2"/>
  </r>
  <r>
    <n v="277"/>
    <x v="7"/>
    <x v="2"/>
    <x v="3"/>
    <x v="4"/>
    <s v="2023-10-26"/>
    <s v="2023-11-08"/>
    <n v="31"/>
    <n v="46636.58"/>
    <n v="1445733.98"/>
    <n v="3334.95"/>
    <n v="953"/>
    <x v="0"/>
    <x v="0"/>
    <n v="102664.97"/>
    <x v="12"/>
    <s v="delay"/>
    <x v="193"/>
    <x v="102"/>
    <x v="0"/>
  </r>
  <r>
    <n v="278"/>
    <x v="6"/>
    <x v="1"/>
    <x v="2"/>
    <x v="4"/>
    <s v="2023-05-16"/>
    <s v="2023-05-25"/>
    <n v="23"/>
    <n v="4103.6400000000003"/>
    <n v="94383.72"/>
    <n v="3086.33"/>
    <n v="26"/>
    <x v="2"/>
    <x v="4"/>
    <n v="10496.94"/>
    <x v="6"/>
    <s v="delay"/>
    <x v="194"/>
    <x v="197"/>
    <x v="2"/>
  </r>
  <r>
    <n v="279"/>
    <x v="5"/>
    <x v="0"/>
    <x v="4"/>
    <x v="3"/>
    <s v="2023-11-12"/>
    <s v="2023-11-20"/>
    <n v="1"/>
    <n v="3581.61"/>
    <n v="3581.61"/>
    <n v="2728.66"/>
    <n v="439"/>
    <x v="3"/>
    <x v="0"/>
    <n v="379.73"/>
    <x v="14"/>
    <s v="delay"/>
    <x v="195"/>
    <x v="198"/>
    <x v="1"/>
  </r>
  <r>
    <n v="280"/>
    <x v="2"/>
    <x v="1"/>
    <x v="1"/>
    <x v="0"/>
    <s v="2023-07-24"/>
    <s v="2023-07-26"/>
    <n v="24"/>
    <n v="14858.3"/>
    <n v="356599.2"/>
    <n v="283.42"/>
    <n v="220"/>
    <x v="0"/>
    <x v="3"/>
    <n v="80296.160000000003"/>
    <x v="9"/>
    <s v="on time"/>
    <x v="196"/>
    <x v="199"/>
    <x v="1"/>
  </r>
  <r>
    <n v="281"/>
    <x v="1"/>
    <x v="2"/>
    <x v="3"/>
    <x v="4"/>
    <s v="2023-10-27"/>
    <s v="2023-11-06"/>
    <n v="41"/>
    <n v="3719.3"/>
    <n v="152491.29999999999"/>
    <n v="1274.98"/>
    <n v="214"/>
    <x v="0"/>
    <x v="3"/>
    <n v="34921.24"/>
    <x v="0"/>
    <s v="delay"/>
    <x v="89"/>
    <x v="200"/>
    <x v="1"/>
  </r>
  <r>
    <n v="282"/>
    <x v="1"/>
    <x v="0"/>
    <x v="0"/>
    <x v="3"/>
    <s v="2023-07-16"/>
    <s v="2023-07-22"/>
    <n v="34"/>
    <n v="38182.19"/>
    <n v="1298194.46"/>
    <n v="3174.37"/>
    <n v="781"/>
    <x v="3"/>
    <x v="1"/>
    <n v="162989.32999999999"/>
    <x v="11"/>
    <s v="delay"/>
    <x v="5"/>
    <x v="27"/>
    <x v="0"/>
  </r>
  <r>
    <n v="283"/>
    <x v="6"/>
    <x v="0"/>
    <x v="0"/>
    <x v="1"/>
    <s v="2023-05-10"/>
    <s v="2023-05-25"/>
    <n v="88"/>
    <n v="28172.5"/>
    <n v="2479180"/>
    <n v="4017.11"/>
    <n v="475"/>
    <x v="3"/>
    <x v="2"/>
    <n v="568301.01"/>
    <x v="3"/>
    <s v="delay"/>
    <x v="194"/>
    <x v="201"/>
    <x v="1"/>
  </r>
  <r>
    <n v="284"/>
    <x v="2"/>
    <x v="2"/>
    <x v="2"/>
    <x v="2"/>
    <s v="2023-04-16"/>
    <s v="2023-05-01"/>
    <n v="14"/>
    <n v="11285.33"/>
    <n v="157994.62"/>
    <n v="2154.4699999999998"/>
    <n v="277"/>
    <x v="1"/>
    <x v="1"/>
    <n v="29710.32"/>
    <x v="3"/>
    <s v="delay"/>
    <x v="197"/>
    <x v="202"/>
    <x v="1"/>
  </r>
  <r>
    <n v="285"/>
    <x v="1"/>
    <x v="1"/>
    <x v="1"/>
    <x v="0"/>
    <s v="2023-11-17"/>
    <s v="2023-11-30"/>
    <n v="78"/>
    <n v="30309.1"/>
    <n v="2364109.7999999998"/>
    <n v="174.2"/>
    <n v="412"/>
    <x v="2"/>
    <x v="2"/>
    <n v="420447.24"/>
    <x v="12"/>
    <s v="delay"/>
    <x v="198"/>
    <x v="44"/>
    <x v="1"/>
  </r>
  <r>
    <n v="286"/>
    <x v="2"/>
    <x v="0"/>
    <x v="1"/>
    <x v="3"/>
    <s v="2023-06-19"/>
    <s v="2023-06-24"/>
    <n v="85"/>
    <n v="11905.82"/>
    <n v="1011994.7"/>
    <n v="4234.1000000000004"/>
    <n v="120"/>
    <x v="2"/>
    <x v="4"/>
    <n v="179346.86"/>
    <x v="2"/>
    <s v="on time"/>
    <x v="72"/>
    <x v="156"/>
    <x v="2"/>
  </r>
  <r>
    <n v="287"/>
    <x v="2"/>
    <x v="0"/>
    <x v="3"/>
    <x v="0"/>
    <s v="2023-04-10"/>
    <s v="2023-04-23"/>
    <n v="77"/>
    <n v="16372.01"/>
    <n v="1260644.77"/>
    <n v="1841.91"/>
    <n v="294"/>
    <x v="0"/>
    <x v="3"/>
    <n v="244767.06"/>
    <x v="12"/>
    <s v="delay"/>
    <x v="101"/>
    <x v="74"/>
    <x v="1"/>
  </r>
  <r>
    <n v="288"/>
    <x v="0"/>
    <x v="2"/>
    <x v="4"/>
    <x v="0"/>
    <s v="2023-07-09"/>
    <s v="2023-07-14"/>
    <n v="22"/>
    <n v="33695.339999999997"/>
    <n v="741297.48"/>
    <n v="2629.37"/>
    <n v="754"/>
    <x v="0"/>
    <x v="1"/>
    <n v="136861.42000000001"/>
    <x v="2"/>
    <s v="on time"/>
    <x v="199"/>
    <x v="203"/>
    <x v="0"/>
  </r>
  <r>
    <n v="289"/>
    <x v="2"/>
    <x v="2"/>
    <x v="2"/>
    <x v="3"/>
    <s v="2023-12-29"/>
    <s v="2024-01-10"/>
    <n v="43"/>
    <n v="22625.52"/>
    <n v="972897.36"/>
    <n v="2521.87"/>
    <n v="578"/>
    <x v="3"/>
    <x v="4"/>
    <n v="52836.44"/>
    <x v="10"/>
    <s v="delay"/>
    <x v="200"/>
    <x v="204"/>
    <x v="1"/>
  </r>
  <r>
    <n v="290"/>
    <x v="2"/>
    <x v="0"/>
    <x v="2"/>
    <x v="1"/>
    <s v="2023-03-31"/>
    <s v="2023-04-05"/>
    <n v="72"/>
    <n v="7555.93"/>
    <n v="544026.96"/>
    <n v="3409.39"/>
    <n v="779"/>
    <x v="3"/>
    <x v="0"/>
    <n v="36384.44"/>
    <x v="2"/>
    <s v="on time"/>
    <x v="119"/>
    <x v="128"/>
    <x v="0"/>
  </r>
  <r>
    <n v="291"/>
    <x v="6"/>
    <x v="0"/>
    <x v="0"/>
    <x v="0"/>
    <s v="2023-12-30"/>
    <s v="2024-01-04"/>
    <n v="23"/>
    <n v="35032.65"/>
    <n v="805750.95"/>
    <n v="2815.15"/>
    <n v="620"/>
    <x v="1"/>
    <x v="1"/>
    <n v="157708.67000000001"/>
    <x v="2"/>
    <s v="on time"/>
    <x v="160"/>
    <x v="113"/>
    <x v="1"/>
  </r>
  <r>
    <n v="292"/>
    <x v="4"/>
    <x v="1"/>
    <x v="3"/>
    <x v="0"/>
    <s v="2023-07-16"/>
    <s v="2023-07-30"/>
    <n v="6"/>
    <n v="48802.11"/>
    <n v="292812.65999999997"/>
    <n v="1919.6"/>
    <n v="588"/>
    <x v="0"/>
    <x v="3"/>
    <n v="20393.34"/>
    <x v="4"/>
    <s v="delay"/>
    <x v="1"/>
    <x v="27"/>
    <x v="1"/>
  </r>
  <r>
    <n v="293"/>
    <x v="0"/>
    <x v="2"/>
    <x v="3"/>
    <x v="3"/>
    <s v="2023-06-05"/>
    <s v="2023-06-11"/>
    <n v="71"/>
    <n v="10797.91"/>
    <n v="766651.61"/>
    <n v="1576.01"/>
    <n v="340"/>
    <x v="1"/>
    <x v="0"/>
    <n v="73202.009999999995"/>
    <x v="11"/>
    <s v="delay"/>
    <x v="66"/>
    <x v="10"/>
    <x v="1"/>
  </r>
  <r>
    <n v="294"/>
    <x v="6"/>
    <x v="0"/>
    <x v="2"/>
    <x v="0"/>
    <s v="2023-02-09"/>
    <s v="2023-02-22"/>
    <n v="13"/>
    <n v="23130.62"/>
    <n v="300698.06"/>
    <n v="2384.84"/>
    <n v="699"/>
    <x v="3"/>
    <x v="1"/>
    <n v="53405.279999999999"/>
    <x v="12"/>
    <s v="delay"/>
    <x v="201"/>
    <x v="174"/>
    <x v="1"/>
  </r>
  <r>
    <n v="295"/>
    <x v="0"/>
    <x v="2"/>
    <x v="3"/>
    <x v="0"/>
    <s v="2023-11-06"/>
    <s v="2023-11-12"/>
    <n v="23"/>
    <n v="2685.94"/>
    <n v="61776.62"/>
    <n v="4819.01"/>
    <n v="544"/>
    <x v="0"/>
    <x v="3"/>
    <n v="13640.19"/>
    <x v="11"/>
    <s v="delay"/>
    <x v="40"/>
    <x v="35"/>
    <x v="1"/>
  </r>
  <r>
    <n v="296"/>
    <x v="6"/>
    <x v="0"/>
    <x v="3"/>
    <x v="1"/>
    <s v="2023-01-31"/>
    <s v="2023-02-05"/>
    <n v="21"/>
    <n v="30161.13"/>
    <n v="633383.73"/>
    <n v="412.42"/>
    <n v="455"/>
    <x v="3"/>
    <x v="4"/>
    <n v="136571.35"/>
    <x v="2"/>
    <s v="on time"/>
    <x v="202"/>
    <x v="205"/>
    <x v="1"/>
  </r>
  <r>
    <n v="297"/>
    <x v="3"/>
    <x v="1"/>
    <x v="4"/>
    <x v="3"/>
    <s v="2023-10-24"/>
    <s v="2023-10-31"/>
    <n v="47"/>
    <n v="18730.34"/>
    <n v="880325.98"/>
    <n v="4776.25"/>
    <n v="501"/>
    <x v="3"/>
    <x v="4"/>
    <n v="89929"/>
    <x v="5"/>
    <s v="delay"/>
    <x v="203"/>
    <x v="99"/>
    <x v="1"/>
  </r>
  <r>
    <n v="298"/>
    <x v="5"/>
    <x v="2"/>
    <x v="2"/>
    <x v="0"/>
    <s v="2023-09-24"/>
    <s v="2023-09-29"/>
    <n v="95"/>
    <n v="31912.06"/>
    <n v="3031645.7"/>
    <n v="2066.52"/>
    <n v="990"/>
    <x v="0"/>
    <x v="3"/>
    <n v="377973.35"/>
    <x v="2"/>
    <s v="on time"/>
    <x v="0"/>
    <x v="206"/>
    <x v="0"/>
  </r>
  <r>
    <n v="299"/>
    <x v="3"/>
    <x v="0"/>
    <x v="1"/>
    <x v="3"/>
    <s v="2023-09-02"/>
    <s v="2023-09-17"/>
    <n v="53"/>
    <n v="3216.04"/>
    <n v="170450.12"/>
    <n v="4044.55"/>
    <n v="386"/>
    <x v="3"/>
    <x v="3"/>
    <n v="8978.89"/>
    <x v="3"/>
    <s v="delay"/>
    <x v="204"/>
    <x v="207"/>
    <x v="1"/>
  </r>
  <r>
    <n v="300"/>
    <x v="5"/>
    <x v="2"/>
    <x v="1"/>
    <x v="0"/>
    <s v="2023-05-01"/>
    <s v="2023-05-16"/>
    <n v="93"/>
    <n v="4621.95"/>
    <n v="429841.35"/>
    <n v="4412.9399999999996"/>
    <n v="69"/>
    <x v="1"/>
    <x v="0"/>
    <n v="40045.449999999997"/>
    <x v="3"/>
    <s v="delay"/>
    <x v="128"/>
    <x v="111"/>
    <x v="2"/>
  </r>
  <r>
    <n v="301"/>
    <x v="5"/>
    <x v="1"/>
    <x v="2"/>
    <x v="2"/>
    <s v="2023-03-14"/>
    <s v="2023-03-23"/>
    <n v="93"/>
    <n v="11403.06"/>
    <n v="1060484.58"/>
    <n v="2160.15"/>
    <n v="937"/>
    <x v="1"/>
    <x v="1"/>
    <n v="105343.75"/>
    <x v="6"/>
    <s v="delay"/>
    <x v="205"/>
    <x v="142"/>
    <x v="0"/>
  </r>
  <r>
    <n v="302"/>
    <x v="2"/>
    <x v="0"/>
    <x v="3"/>
    <x v="0"/>
    <s v="2023-02-12"/>
    <s v="2023-02-23"/>
    <n v="31"/>
    <n v="16057.33"/>
    <n v="497777.23"/>
    <n v="2844.68"/>
    <n v="515"/>
    <x v="1"/>
    <x v="2"/>
    <n v="80899.42"/>
    <x v="8"/>
    <s v="delay"/>
    <x v="96"/>
    <x v="208"/>
    <x v="1"/>
  </r>
  <r>
    <n v="303"/>
    <x v="3"/>
    <x v="2"/>
    <x v="0"/>
    <x v="0"/>
    <s v="2023-05-27"/>
    <s v="2023-06-10"/>
    <n v="3"/>
    <n v="35870.93"/>
    <n v="107612.79"/>
    <n v="2635.63"/>
    <n v="62"/>
    <x v="0"/>
    <x v="4"/>
    <n v="9565.2900000000009"/>
    <x v="4"/>
    <s v="delay"/>
    <x v="110"/>
    <x v="57"/>
    <x v="2"/>
  </r>
  <r>
    <n v="304"/>
    <x v="7"/>
    <x v="0"/>
    <x v="1"/>
    <x v="3"/>
    <s v="2023-12-28"/>
    <s v="2023-12-29"/>
    <n v="14"/>
    <n v="34762.160000000003"/>
    <n v="486670.24"/>
    <n v="1075.25"/>
    <n v="29"/>
    <x v="0"/>
    <x v="2"/>
    <n v="36739.519999999997"/>
    <x v="7"/>
    <s v="on time"/>
    <x v="74"/>
    <x v="209"/>
    <x v="2"/>
  </r>
  <r>
    <n v="305"/>
    <x v="3"/>
    <x v="1"/>
    <x v="4"/>
    <x v="4"/>
    <s v="2023-01-20"/>
    <s v="2023-02-04"/>
    <n v="67"/>
    <n v="29040.35"/>
    <n v="1945703.45"/>
    <n v="1147.6099999999999"/>
    <n v="81"/>
    <x v="2"/>
    <x v="4"/>
    <n v="486208.59"/>
    <x v="3"/>
    <s v="delay"/>
    <x v="171"/>
    <x v="47"/>
    <x v="2"/>
  </r>
  <r>
    <n v="306"/>
    <x v="4"/>
    <x v="2"/>
    <x v="0"/>
    <x v="4"/>
    <s v="2023-01-10"/>
    <s v="2023-01-25"/>
    <n v="64"/>
    <n v="585.59"/>
    <n v="37477.760000000002"/>
    <n v="3735"/>
    <n v="274"/>
    <x v="3"/>
    <x v="3"/>
    <n v="3641.76"/>
    <x v="3"/>
    <s v="delay"/>
    <x v="48"/>
    <x v="210"/>
    <x v="1"/>
  </r>
  <r>
    <n v="307"/>
    <x v="4"/>
    <x v="1"/>
    <x v="3"/>
    <x v="2"/>
    <s v="2023-04-12"/>
    <s v="2023-04-15"/>
    <n v="5"/>
    <n v="33585.800000000003"/>
    <n v="167929"/>
    <n v="306.75"/>
    <n v="906"/>
    <x v="1"/>
    <x v="1"/>
    <n v="39729.94"/>
    <x v="1"/>
    <s v="on time"/>
    <x v="76"/>
    <x v="188"/>
    <x v="0"/>
  </r>
  <r>
    <n v="308"/>
    <x v="5"/>
    <x v="0"/>
    <x v="2"/>
    <x v="0"/>
    <s v="2023-02-15"/>
    <s v="2023-02-16"/>
    <n v="88"/>
    <n v="33370.83"/>
    <n v="2936633.04"/>
    <n v="604.16"/>
    <n v="117"/>
    <x v="1"/>
    <x v="4"/>
    <n v="233744.31"/>
    <x v="7"/>
    <s v="on time"/>
    <x v="121"/>
    <x v="211"/>
    <x v="2"/>
  </r>
  <r>
    <n v="309"/>
    <x v="3"/>
    <x v="0"/>
    <x v="1"/>
    <x v="4"/>
    <s v="2023-01-25"/>
    <s v="2023-02-01"/>
    <n v="21"/>
    <n v="8258.19"/>
    <n v="173421.99"/>
    <n v="4949.6899999999996"/>
    <n v="810"/>
    <x v="0"/>
    <x v="1"/>
    <n v="37474.870000000003"/>
    <x v="5"/>
    <s v="delay"/>
    <x v="115"/>
    <x v="196"/>
    <x v="0"/>
  </r>
  <r>
    <n v="310"/>
    <x v="6"/>
    <x v="2"/>
    <x v="0"/>
    <x v="3"/>
    <s v="2023-04-03"/>
    <s v="2023-04-04"/>
    <n v="77"/>
    <n v="8957.24"/>
    <n v="689707.48"/>
    <n v="1656.83"/>
    <n v="615"/>
    <x v="3"/>
    <x v="4"/>
    <n v="100695.49"/>
    <x v="7"/>
    <s v="on time"/>
    <x v="92"/>
    <x v="212"/>
    <x v="1"/>
  </r>
  <r>
    <n v="311"/>
    <x v="1"/>
    <x v="2"/>
    <x v="1"/>
    <x v="3"/>
    <s v="2023-12-14"/>
    <s v="2023-12-18"/>
    <n v="75"/>
    <n v="5054.1899999999996"/>
    <n v="379064.25"/>
    <n v="4476.6000000000004"/>
    <n v="314"/>
    <x v="2"/>
    <x v="4"/>
    <n v="30808.41"/>
    <x v="13"/>
    <s v="on time"/>
    <x v="181"/>
    <x v="213"/>
    <x v="1"/>
  </r>
  <r>
    <n v="312"/>
    <x v="3"/>
    <x v="2"/>
    <x v="1"/>
    <x v="1"/>
    <s v="2023-06-09"/>
    <s v="2023-06-11"/>
    <n v="35"/>
    <n v="33126.410000000003"/>
    <n v="1159424.3500000001"/>
    <n v="4575.1499999999996"/>
    <n v="566"/>
    <x v="0"/>
    <x v="1"/>
    <n v="150422.09"/>
    <x v="9"/>
    <s v="on time"/>
    <x v="66"/>
    <x v="214"/>
    <x v="1"/>
  </r>
  <r>
    <n v="313"/>
    <x v="1"/>
    <x v="2"/>
    <x v="2"/>
    <x v="0"/>
    <s v="2023-08-10"/>
    <s v="2023-08-23"/>
    <n v="61"/>
    <n v="35285.660000000003"/>
    <n v="2152425.2599999998"/>
    <n v="4140.38"/>
    <n v="426"/>
    <x v="1"/>
    <x v="0"/>
    <n v="485186.87"/>
    <x v="12"/>
    <s v="delay"/>
    <x v="206"/>
    <x v="32"/>
    <x v="1"/>
  </r>
  <r>
    <n v="314"/>
    <x v="2"/>
    <x v="1"/>
    <x v="3"/>
    <x v="2"/>
    <s v="2023-08-25"/>
    <s v="2023-08-29"/>
    <n v="25"/>
    <n v="15106.32"/>
    <n v="377658"/>
    <n v="4418.16"/>
    <n v="121"/>
    <x v="3"/>
    <x v="1"/>
    <n v="66168.899999999994"/>
    <x v="13"/>
    <s v="on time"/>
    <x v="23"/>
    <x v="66"/>
    <x v="2"/>
  </r>
  <r>
    <n v="315"/>
    <x v="5"/>
    <x v="2"/>
    <x v="3"/>
    <x v="4"/>
    <s v="2023-12-19"/>
    <s v="2023-12-21"/>
    <n v="99"/>
    <n v="28163.65"/>
    <n v="2788201.35"/>
    <n v="1237.8"/>
    <n v="926"/>
    <x v="2"/>
    <x v="0"/>
    <n v="471696.75"/>
    <x v="9"/>
    <s v="on time"/>
    <x v="207"/>
    <x v="215"/>
    <x v="0"/>
  </r>
  <r>
    <n v="316"/>
    <x v="4"/>
    <x v="0"/>
    <x v="0"/>
    <x v="3"/>
    <s v="2023-04-18"/>
    <s v="2023-04-30"/>
    <n v="32"/>
    <n v="13407.63"/>
    <n v="429044.16"/>
    <n v="4291.4799999999996"/>
    <n v="857"/>
    <x v="0"/>
    <x v="1"/>
    <n v="51548.72"/>
    <x v="10"/>
    <s v="delay"/>
    <x v="208"/>
    <x v="9"/>
    <x v="0"/>
  </r>
  <r>
    <n v="317"/>
    <x v="2"/>
    <x v="0"/>
    <x v="4"/>
    <x v="0"/>
    <s v="2023-07-24"/>
    <s v="2023-08-08"/>
    <n v="7"/>
    <n v="22214.37"/>
    <n v="155500.59"/>
    <n v="778.54"/>
    <n v="273"/>
    <x v="1"/>
    <x v="4"/>
    <n v="16965.939999999999"/>
    <x v="3"/>
    <s v="delay"/>
    <x v="209"/>
    <x v="199"/>
    <x v="1"/>
  </r>
  <r>
    <n v="318"/>
    <x v="6"/>
    <x v="1"/>
    <x v="1"/>
    <x v="4"/>
    <s v="2023-05-06"/>
    <s v="2023-05-17"/>
    <n v="97"/>
    <n v="37122.019999999997"/>
    <n v="3600835.94"/>
    <n v="1450.56"/>
    <n v="384"/>
    <x v="1"/>
    <x v="3"/>
    <n v="489752.51"/>
    <x v="8"/>
    <s v="delay"/>
    <x v="210"/>
    <x v="62"/>
    <x v="1"/>
  </r>
  <r>
    <n v="319"/>
    <x v="0"/>
    <x v="2"/>
    <x v="4"/>
    <x v="4"/>
    <s v="2023-07-16"/>
    <s v="2023-07-30"/>
    <n v="61"/>
    <n v="29930.19"/>
    <n v="1825741.59"/>
    <n v="2225.5300000000002"/>
    <n v="180"/>
    <x v="2"/>
    <x v="1"/>
    <n v="405192.58"/>
    <x v="4"/>
    <s v="delay"/>
    <x v="1"/>
    <x v="27"/>
    <x v="2"/>
  </r>
  <r>
    <n v="320"/>
    <x v="1"/>
    <x v="2"/>
    <x v="3"/>
    <x v="0"/>
    <s v="2023-03-18"/>
    <s v="2023-03-25"/>
    <n v="27"/>
    <n v="7006.47"/>
    <n v="189174.69"/>
    <n v="2007.72"/>
    <n v="228"/>
    <x v="3"/>
    <x v="4"/>
    <n v="33874.6"/>
    <x v="5"/>
    <s v="delay"/>
    <x v="144"/>
    <x v="78"/>
    <x v="1"/>
  </r>
  <r>
    <n v="321"/>
    <x v="1"/>
    <x v="2"/>
    <x v="3"/>
    <x v="2"/>
    <s v="2023-08-20"/>
    <s v="2023-08-30"/>
    <n v="38"/>
    <n v="11753.16"/>
    <n v="446620.08"/>
    <n v="2471.56"/>
    <n v="834"/>
    <x v="2"/>
    <x v="3"/>
    <n v="76198.12"/>
    <x v="0"/>
    <s v="delay"/>
    <x v="43"/>
    <x v="54"/>
    <x v="0"/>
  </r>
  <r>
    <n v="322"/>
    <x v="5"/>
    <x v="0"/>
    <x v="3"/>
    <x v="1"/>
    <s v="2023-08-24"/>
    <s v="2023-08-27"/>
    <n v="16"/>
    <n v="12242.24"/>
    <n v="195875.84"/>
    <n v="943.81"/>
    <n v="484"/>
    <x v="0"/>
    <x v="3"/>
    <n v="39929.78"/>
    <x v="1"/>
    <s v="on time"/>
    <x v="62"/>
    <x v="34"/>
    <x v="1"/>
  </r>
  <r>
    <n v="323"/>
    <x v="1"/>
    <x v="2"/>
    <x v="4"/>
    <x v="0"/>
    <s v="2023-07-04"/>
    <s v="2023-07-12"/>
    <n v="56"/>
    <n v="18083.650000000001"/>
    <n v="1012684.4"/>
    <n v="4540.07"/>
    <n v="499"/>
    <x v="2"/>
    <x v="2"/>
    <n v="215925.39"/>
    <x v="14"/>
    <s v="delay"/>
    <x v="80"/>
    <x v="123"/>
    <x v="1"/>
  </r>
  <r>
    <n v="324"/>
    <x v="4"/>
    <x v="2"/>
    <x v="2"/>
    <x v="0"/>
    <s v="2023-10-05"/>
    <s v="2023-10-06"/>
    <n v="96"/>
    <n v="7641.1"/>
    <n v="733545.6"/>
    <n v="4519.7700000000004"/>
    <n v="4"/>
    <x v="2"/>
    <x v="0"/>
    <n v="56313.39"/>
    <x v="7"/>
    <s v="on time"/>
    <x v="122"/>
    <x v="16"/>
    <x v="2"/>
  </r>
  <r>
    <n v="325"/>
    <x v="6"/>
    <x v="1"/>
    <x v="2"/>
    <x v="0"/>
    <s v="2023-10-06"/>
    <s v="2023-10-07"/>
    <n v="99"/>
    <n v="14921.2"/>
    <n v="1477198.8"/>
    <n v="472.13"/>
    <n v="559"/>
    <x v="3"/>
    <x v="0"/>
    <n v="147500.76"/>
    <x v="7"/>
    <s v="on time"/>
    <x v="16"/>
    <x v="6"/>
    <x v="1"/>
  </r>
  <r>
    <n v="326"/>
    <x v="4"/>
    <x v="1"/>
    <x v="4"/>
    <x v="0"/>
    <s v="2023-12-04"/>
    <s v="2023-12-19"/>
    <n v="37"/>
    <n v="30686.58"/>
    <n v="1135403.46"/>
    <n v="4763.32"/>
    <n v="544"/>
    <x v="3"/>
    <x v="3"/>
    <n v="253644.47"/>
    <x v="3"/>
    <s v="delay"/>
    <x v="211"/>
    <x v="216"/>
    <x v="1"/>
  </r>
  <r>
    <n v="327"/>
    <x v="3"/>
    <x v="2"/>
    <x v="3"/>
    <x v="4"/>
    <s v="2023-10-13"/>
    <s v="2023-10-26"/>
    <n v="96"/>
    <n v="15850.27"/>
    <n v="1521625.92"/>
    <n v="218.59"/>
    <n v="546"/>
    <x v="0"/>
    <x v="0"/>
    <n v="234393.27"/>
    <x v="12"/>
    <s v="delay"/>
    <x v="212"/>
    <x v="172"/>
    <x v="1"/>
  </r>
  <r>
    <n v="328"/>
    <x v="6"/>
    <x v="0"/>
    <x v="4"/>
    <x v="1"/>
    <s v="2023-08-17"/>
    <s v="2023-08-25"/>
    <n v="75"/>
    <n v="32124.87"/>
    <n v="2409365.25"/>
    <n v="3316.73"/>
    <n v="505"/>
    <x v="3"/>
    <x v="0"/>
    <n v="298647.3"/>
    <x v="14"/>
    <s v="delay"/>
    <x v="33"/>
    <x v="217"/>
    <x v="1"/>
  </r>
  <r>
    <n v="329"/>
    <x v="4"/>
    <x v="0"/>
    <x v="1"/>
    <x v="4"/>
    <s v="2023-01-01"/>
    <s v="2023-01-04"/>
    <n v="62"/>
    <n v="45018.22"/>
    <n v="2791129.64"/>
    <n v="473.2"/>
    <n v="505"/>
    <x v="2"/>
    <x v="4"/>
    <n v="421009.62"/>
    <x v="1"/>
    <s v="on time"/>
    <x v="213"/>
    <x v="12"/>
    <x v="1"/>
  </r>
  <r>
    <n v="330"/>
    <x v="6"/>
    <x v="1"/>
    <x v="3"/>
    <x v="3"/>
    <s v="2023-12-26"/>
    <s v="2024-01-06"/>
    <n v="84"/>
    <n v="39955.54"/>
    <n v="3356265.36"/>
    <n v="497.68"/>
    <n v="356"/>
    <x v="1"/>
    <x v="4"/>
    <n v="672620.68"/>
    <x v="8"/>
    <s v="delay"/>
    <x v="145"/>
    <x v="92"/>
    <x v="1"/>
  </r>
  <r>
    <n v="331"/>
    <x v="1"/>
    <x v="0"/>
    <x v="4"/>
    <x v="2"/>
    <s v="2023-05-12"/>
    <s v="2023-05-26"/>
    <n v="99"/>
    <n v="909.15"/>
    <n v="90005.85"/>
    <n v="2980.14"/>
    <n v="502"/>
    <x v="2"/>
    <x v="4"/>
    <n v="16435.96"/>
    <x v="4"/>
    <s v="delay"/>
    <x v="214"/>
    <x v="218"/>
    <x v="1"/>
  </r>
  <r>
    <n v="332"/>
    <x v="4"/>
    <x v="1"/>
    <x v="0"/>
    <x v="1"/>
    <s v="2023-11-27"/>
    <s v="2023-12-07"/>
    <n v="46"/>
    <n v="30404"/>
    <n v="1398584"/>
    <n v="1676.72"/>
    <n v="852"/>
    <x v="3"/>
    <x v="1"/>
    <n v="172599.17"/>
    <x v="0"/>
    <s v="delay"/>
    <x v="147"/>
    <x v="193"/>
    <x v="0"/>
  </r>
  <r>
    <n v="333"/>
    <x v="7"/>
    <x v="1"/>
    <x v="2"/>
    <x v="4"/>
    <s v="2023-01-24"/>
    <s v="2023-01-25"/>
    <n v="35"/>
    <n v="39788.49"/>
    <n v="1392597.15"/>
    <n v="2802.18"/>
    <n v="96"/>
    <x v="3"/>
    <x v="0"/>
    <n v="85116.31"/>
    <x v="7"/>
    <s v="on time"/>
    <x v="48"/>
    <x v="219"/>
    <x v="2"/>
  </r>
  <r>
    <n v="334"/>
    <x v="7"/>
    <x v="0"/>
    <x v="4"/>
    <x v="2"/>
    <s v="2023-07-05"/>
    <s v="2023-07-15"/>
    <n v="49"/>
    <n v="44294.67"/>
    <n v="2170438.83"/>
    <n v="1917.69"/>
    <n v="663"/>
    <x v="3"/>
    <x v="4"/>
    <n v="441481.5"/>
    <x v="0"/>
    <s v="delay"/>
    <x v="192"/>
    <x v="220"/>
    <x v="1"/>
  </r>
  <r>
    <n v="335"/>
    <x v="0"/>
    <x v="2"/>
    <x v="4"/>
    <x v="0"/>
    <s v="2023-02-08"/>
    <s v="2023-02-09"/>
    <n v="32"/>
    <n v="29826.42"/>
    <n v="954445.44"/>
    <n v="642.16"/>
    <n v="240"/>
    <x v="2"/>
    <x v="1"/>
    <n v="226253.8"/>
    <x v="7"/>
    <s v="on time"/>
    <x v="42"/>
    <x v="177"/>
    <x v="1"/>
  </r>
  <r>
    <n v="336"/>
    <x v="3"/>
    <x v="0"/>
    <x v="2"/>
    <x v="1"/>
    <s v="2023-08-12"/>
    <s v="2023-08-26"/>
    <n v="16"/>
    <n v="36569.96"/>
    <n v="585119.36"/>
    <n v="3103.98"/>
    <n v="222"/>
    <x v="2"/>
    <x v="4"/>
    <n v="83079.710000000006"/>
    <x v="4"/>
    <s v="delay"/>
    <x v="215"/>
    <x v="221"/>
    <x v="1"/>
  </r>
  <r>
    <n v="337"/>
    <x v="5"/>
    <x v="1"/>
    <x v="0"/>
    <x v="3"/>
    <s v="2023-11-06"/>
    <s v="2023-11-07"/>
    <n v="61"/>
    <n v="9628.06"/>
    <n v="587311.66"/>
    <n v="1855.66"/>
    <n v="859"/>
    <x v="1"/>
    <x v="1"/>
    <n v="88802.41"/>
    <x v="7"/>
    <s v="on time"/>
    <x v="50"/>
    <x v="35"/>
    <x v="0"/>
  </r>
  <r>
    <n v="338"/>
    <x v="6"/>
    <x v="1"/>
    <x v="2"/>
    <x v="4"/>
    <s v="2023-09-12"/>
    <s v="2023-09-24"/>
    <n v="17"/>
    <n v="11955.88"/>
    <n v="203249.96"/>
    <n v="182.16"/>
    <n v="918"/>
    <x v="2"/>
    <x v="1"/>
    <n v="43042.68"/>
    <x v="10"/>
    <s v="delay"/>
    <x v="216"/>
    <x v="81"/>
    <x v="0"/>
  </r>
  <r>
    <n v="339"/>
    <x v="3"/>
    <x v="2"/>
    <x v="4"/>
    <x v="3"/>
    <s v="2023-03-28"/>
    <s v="2023-04-05"/>
    <n v="14"/>
    <n v="40960.160000000003"/>
    <n v="573442.24"/>
    <n v="4484.97"/>
    <n v="552"/>
    <x v="3"/>
    <x v="4"/>
    <n v="59465.61"/>
    <x v="14"/>
    <s v="delay"/>
    <x v="119"/>
    <x v="222"/>
    <x v="1"/>
  </r>
  <r>
    <n v="340"/>
    <x v="1"/>
    <x v="0"/>
    <x v="2"/>
    <x v="1"/>
    <s v="2023-09-05"/>
    <s v="2023-09-07"/>
    <n v="63"/>
    <n v="43281.79"/>
    <n v="2726752.77"/>
    <n v="3442.36"/>
    <n v="72"/>
    <x v="1"/>
    <x v="0"/>
    <n v="602434.17000000004"/>
    <x v="9"/>
    <s v="on time"/>
    <x v="68"/>
    <x v="195"/>
    <x v="2"/>
  </r>
  <r>
    <n v="341"/>
    <x v="6"/>
    <x v="2"/>
    <x v="4"/>
    <x v="3"/>
    <s v="2023-03-24"/>
    <s v="2023-04-03"/>
    <n v="16"/>
    <n v="37187.83"/>
    <n v="595005.28"/>
    <n v="645.44000000000005"/>
    <n v="562"/>
    <x v="0"/>
    <x v="2"/>
    <n v="124637.55"/>
    <x v="0"/>
    <s v="delay"/>
    <x v="120"/>
    <x v="223"/>
    <x v="1"/>
  </r>
  <r>
    <n v="342"/>
    <x v="5"/>
    <x v="2"/>
    <x v="2"/>
    <x v="4"/>
    <s v="2023-06-18"/>
    <s v="2023-06-29"/>
    <n v="97"/>
    <n v="8670.52"/>
    <n v="841040.44"/>
    <n v="2139.3000000000002"/>
    <n v="148"/>
    <x v="3"/>
    <x v="3"/>
    <n v="53456.6"/>
    <x v="8"/>
    <s v="delay"/>
    <x v="217"/>
    <x v="224"/>
    <x v="2"/>
  </r>
  <r>
    <n v="343"/>
    <x v="3"/>
    <x v="2"/>
    <x v="3"/>
    <x v="0"/>
    <s v="2023-05-10"/>
    <s v="2023-05-17"/>
    <n v="91"/>
    <n v="21500.04"/>
    <n v="1956503.64"/>
    <n v="275.27"/>
    <n v="445"/>
    <x v="1"/>
    <x v="4"/>
    <n v="115004.82"/>
    <x v="5"/>
    <s v="delay"/>
    <x v="210"/>
    <x v="201"/>
    <x v="1"/>
  </r>
  <r>
    <n v="344"/>
    <x v="7"/>
    <x v="2"/>
    <x v="4"/>
    <x v="2"/>
    <s v="2023-12-09"/>
    <s v="2023-12-21"/>
    <n v="27"/>
    <n v="17965.759999999998"/>
    <n v="485075.52"/>
    <n v="3600.17"/>
    <n v="196"/>
    <x v="1"/>
    <x v="1"/>
    <n v="109845.27"/>
    <x v="10"/>
    <s v="delay"/>
    <x v="207"/>
    <x v="37"/>
    <x v="2"/>
  </r>
  <r>
    <n v="345"/>
    <x v="0"/>
    <x v="1"/>
    <x v="2"/>
    <x v="1"/>
    <s v="2023-02-14"/>
    <s v="2023-02-25"/>
    <n v="42"/>
    <n v="44760.38"/>
    <n v="1879935.96"/>
    <n v="3997.21"/>
    <n v="140"/>
    <x v="2"/>
    <x v="0"/>
    <n v="194422.65"/>
    <x v="8"/>
    <s v="delay"/>
    <x v="56"/>
    <x v="84"/>
    <x v="2"/>
  </r>
  <r>
    <n v="346"/>
    <x v="3"/>
    <x v="2"/>
    <x v="0"/>
    <x v="2"/>
    <s v="2023-06-28"/>
    <s v="2023-07-08"/>
    <n v="11"/>
    <n v="49875.25"/>
    <n v="548627.75"/>
    <n v="877.28"/>
    <n v="313"/>
    <x v="0"/>
    <x v="3"/>
    <n v="70579.91"/>
    <x v="0"/>
    <s v="delay"/>
    <x v="218"/>
    <x v="225"/>
    <x v="1"/>
  </r>
  <r>
    <n v="347"/>
    <x v="5"/>
    <x v="0"/>
    <x v="2"/>
    <x v="3"/>
    <s v="2023-06-09"/>
    <s v="2023-06-19"/>
    <n v="95"/>
    <n v="35822.57"/>
    <n v="3403144.15"/>
    <n v="4718.87"/>
    <n v="82"/>
    <x v="0"/>
    <x v="3"/>
    <n v="192779.61"/>
    <x v="0"/>
    <s v="delay"/>
    <x v="219"/>
    <x v="214"/>
    <x v="2"/>
  </r>
  <r>
    <n v="348"/>
    <x v="0"/>
    <x v="1"/>
    <x v="2"/>
    <x v="1"/>
    <s v="2023-07-29"/>
    <s v="2023-08-08"/>
    <n v="14"/>
    <n v="47869.4"/>
    <n v="670171.6"/>
    <n v="4514.22"/>
    <n v="531"/>
    <x v="2"/>
    <x v="1"/>
    <n v="135174.42000000001"/>
    <x v="0"/>
    <s v="delay"/>
    <x v="209"/>
    <x v="226"/>
    <x v="1"/>
  </r>
  <r>
    <n v="349"/>
    <x v="3"/>
    <x v="2"/>
    <x v="3"/>
    <x v="2"/>
    <s v="2023-12-08"/>
    <s v="2023-12-10"/>
    <n v="20"/>
    <n v="43989.08"/>
    <n v="879781.6"/>
    <n v="4574.09"/>
    <n v="209"/>
    <x v="0"/>
    <x v="2"/>
    <n v="123707.58"/>
    <x v="9"/>
    <s v="on time"/>
    <x v="220"/>
    <x v="227"/>
    <x v="1"/>
  </r>
  <r>
    <n v="350"/>
    <x v="5"/>
    <x v="2"/>
    <x v="3"/>
    <x v="1"/>
    <s v="2023-03-22"/>
    <s v="2023-03-29"/>
    <n v="91"/>
    <n v="47327.13"/>
    <n v="4306768.83"/>
    <n v="1904.56"/>
    <n v="70"/>
    <x v="2"/>
    <x v="4"/>
    <n v="524762.16"/>
    <x v="5"/>
    <s v="delay"/>
    <x v="87"/>
    <x v="94"/>
    <x v="2"/>
  </r>
  <r>
    <n v="351"/>
    <x v="4"/>
    <x v="1"/>
    <x v="3"/>
    <x v="3"/>
    <s v="2023-12-17"/>
    <s v="2023-12-27"/>
    <n v="54"/>
    <n v="15954.43"/>
    <n v="861539.22"/>
    <n v="2694.66"/>
    <n v="737"/>
    <x v="3"/>
    <x v="3"/>
    <n v="178157.66"/>
    <x v="0"/>
    <s v="delay"/>
    <x v="221"/>
    <x v="115"/>
    <x v="0"/>
  </r>
  <r>
    <n v="352"/>
    <x v="7"/>
    <x v="1"/>
    <x v="1"/>
    <x v="4"/>
    <s v="2023-07-03"/>
    <s v="2023-07-05"/>
    <n v="4"/>
    <n v="21444.99"/>
    <n v="85779.96"/>
    <n v="4670.04"/>
    <n v="588"/>
    <x v="1"/>
    <x v="3"/>
    <n v="14699.4"/>
    <x v="9"/>
    <s v="on time"/>
    <x v="183"/>
    <x v="228"/>
    <x v="1"/>
  </r>
  <r>
    <n v="353"/>
    <x v="1"/>
    <x v="1"/>
    <x v="3"/>
    <x v="3"/>
    <s v="2023-04-03"/>
    <s v="2023-04-11"/>
    <n v="5"/>
    <n v="44489.87"/>
    <n v="222449.35"/>
    <n v="4779.8500000000004"/>
    <n v="526"/>
    <x v="3"/>
    <x v="4"/>
    <n v="31176.71"/>
    <x v="14"/>
    <s v="delay"/>
    <x v="129"/>
    <x v="212"/>
    <x v="1"/>
  </r>
  <r>
    <n v="354"/>
    <x v="5"/>
    <x v="1"/>
    <x v="3"/>
    <x v="0"/>
    <s v="2023-05-19"/>
    <s v="2023-06-01"/>
    <n v="61"/>
    <n v="1352.04"/>
    <n v="82474.44"/>
    <n v="1170.78"/>
    <n v="377"/>
    <x v="2"/>
    <x v="1"/>
    <n v="7018.56"/>
    <x v="12"/>
    <s v="delay"/>
    <x v="222"/>
    <x v="40"/>
    <x v="1"/>
  </r>
  <r>
    <n v="355"/>
    <x v="0"/>
    <x v="1"/>
    <x v="4"/>
    <x v="4"/>
    <s v="2023-07-19"/>
    <s v="2023-07-22"/>
    <n v="14"/>
    <n v="44415.95"/>
    <n v="621823.30000000005"/>
    <n v="3220.38"/>
    <n v="363"/>
    <x v="2"/>
    <x v="1"/>
    <n v="102998.83"/>
    <x v="1"/>
    <s v="on time"/>
    <x v="5"/>
    <x v="229"/>
    <x v="1"/>
  </r>
  <r>
    <n v="356"/>
    <x v="4"/>
    <x v="2"/>
    <x v="0"/>
    <x v="4"/>
    <s v="2023-01-13"/>
    <s v="2023-01-20"/>
    <n v="94"/>
    <n v="3348.83"/>
    <n v="314790.02"/>
    <n v="1299.3699999999999"/>
    <n v="973"/>
    <x v="1"/>
    <x v="4"/>
    <n v="18161.5"/>
    <x v="5"/>
    <s v="delay"/>
    <x v="77"/>
    <x v="230"/>
    <x v="0"/>
  </r>
  <r>
    <n v="357"/>
    <x v="5"/>
    <x v="1"/>
    <x v="2"/>
    <x v="2"/>
    <s v="2023-07-17"/>
    <s v="2023-07-28"/>
    <n v="28"/>
    <n v="25357.97"/>
    <n v="710023.16"/>
    <n v="3320.96"/>
    <n v="554"/>
    <x v="1"/>
    <x v="4"/>
    <n v="153274.39000000001"/>
    <x v="8"/>
    <s v="delay"/>
    <x v="152"/>
    <x v="231"/>
    <x v="1"/>
  </r>
  <r>
    <n v="358"/>
    <x v="3"/>
    <x v="2"/>
    <x v="2"/>
    <x v="0"/>
    <s v="2023-07-06"/>
    <s v="2023-07-21"/>
    <n v="76"/>
    <n v="49114.239999999998"/>
    <n v="3732682.24"/>
    <n v="1054.3900000000001"/>
    <n v="682"/>
    <x v="1"/>
    <x v="3"/>
    <n v="219055.17"/>
    <x v="3"/>
    <s v="delay"/>
    <x v="139"/>
    <x v="79"/>
    <x v="1"/>
  </r>
  <r>
    <n v="359"/>
    <x v="4"/>
    <x v="0"/>
    <x v="4"/>
    <x v="0"/>
    <s v="2023-02-13"/>
    <s v="2023-02-14"/>
    <n v="20"/>
    <n v="44758.97"/>
    <n v="895179.4"/>
    <n v="1882.67"/>
    <n v="783"/>
    <x v="0"/>
    <x v="4"/>
    <n v="138364.97"/>
    <x v="7"/>
    <s v="on time"/>
    <x v="223"/>
    <x v="58"/>
    <x v="0"/>
  </r>
  <r>
    <n v="360"/>
    <x v="5"/>
    <x v="0"/>
    <x v="0"/>
    <x v="0"/>
    <s v="2023-08-23"/>
    <s v="2023-09-07"/>
    <n v="25"/>
    <n v="3401.53"/>
    <n v="85038.25"/>
    <n v="216.69"/>
    <n v="464"/>
    <x v="3"/>
    <x v="0"/>
    <n v="13560.11"/>
    <x v="3"/>
    <s v="delay"/>
    <x v="68"/>
    <x v="232"/>
    <x v="1"/>
  </r>
  <r>
    <n v="361"/>
    <x v="0"/>
    <x v="2"/>
    <x v="4"/>
    <x v="0"/>
    <s v="2023-07-27"/>
    <s v="2023-08-05"/>
    <n v="96"/>
    <n v="10069.57"/>
    <n v="966678.72"/>
    <n v="752.99"/>
    <n v="540"/>
    <x v="1"/>
    <x v="0"/>
    <n v="190176.31"/>
    <x v="6"/>
    <s v="delay"/>
    <x v="67"/>
    <x v="1"/>
    <x v="1"/>
  </r>
  <r>
    <n v="362"/>
    <x v="0"/>
    <x v="0"/>
    <x v="4"/>
    <x v="3"/>
    <s v="2023-05-08"/>
    <s v="2023-05-14"/>
    <n v="81"/>
    <n v="23485.09"/>
    <n v="1902292.29"/>
    <n v="2282.7800000000002"/>
    <n v="952"/>
    <x v="3"/>
    <x v="1"/>
    <n v="408922.04"/>
    <x v="11"/>
    <s v="delay"/>
    <x v="224"/>
    <x v="233"/>
    <x v="0"/>
  </r>
  <r>
    <n v="363"/>
    <x v="6"/>
    <x v="0"/>
    <x v="1"/>
    <x v="3"/>
    <s v="2023-03-11"/>
    <s v="2023-03-23"/>
    <n v="44"/>
    <n v="39473.480000000003"/>
    <n v="1736833.12"/>
    <n v="1480.11"/>
    <n v="792"/>
    <x v="2"/>
    <x v="0"/>
    <n v="213083.41"/>
    <x v="10"/>
    <s v="delay"/>
    <x v="205"/>
    <x v="29"/>
    <x v="0"/>
  </r>
  <r>
    <n v="364"/>
    <x v="1"/>
    <x v="2"/>
    <x v="0"/>
    <x v="1"/>
    <s v="2023-01-27"/>
    <s v="2023-02-06"/>
    <n v="44"/>
    <n v="5228.24"/>
    <n v="230042.56"/>
    <n v="2136.16"/>
    <n v="116"/>
    <x v="2"/>
    <x v="0"/>
    <n v="19552.55"/>
    <x v="0"/>
    <s v="delay"/>
    <x v="225"/>
    <x v="234"/>
    <x v="2"/>
  </r>
  <r>
    <n v="365"/>
    <x v="3"/>
    <x v="0"/>
    <x v="2"/>
    <x v="2"/>
    <s v="2023-11-10"/>
    <s v="2023-11-18"/>
    <n v="79"/>
    <n v="26142.15"/>
    <n v="2065229.85"/>
    <n v="3038.95"/>
    <n v="617"/>
    <x v="1"/>
    <x v="0"/>
    <n v="131225.42000000001"/>
    <x v="14"/>
    <s v="delay"/>
    <x v="226"/>
    <x v="235"/>
    <x v="1"/>
  </r>
  <r>
    <n v="366"/>
    <x v="3"/>
    <x v="2"/>
    <x v="4"/>
    <x v="2"/>
    <s v="2023-04-25"/>
    <s v="2023-05-09"/>
    <n v="25"/>
    <n v="43639.43"/>
    <n v="1090985.75"/>
    <n v="2553.16"/>
    <n v="363"/>
    <x v="3"/>
    <x v="1"/>
    <n v="65999.929999999993"/>
    <x v="4"/>
    <s v="delay"/>
    <x v="150"/>
    <x v="76"/>
    <x v="1"/>
  </r>
  <r>
    <n v="367"/>
    <x v="1"/>
    <x v="2"/>
    <x v="4"/>
    <x v="1"/>
    <s v="2023-02-05"/>
    <s v="2023-02-20"/>
    <n v="75"/>
    <n v="5972.37"/>
    <n v="447927.75"/>
    <n v="3087.12"/>
    <n v="425"/>
    <x v="0"/>
    <x v="2"/>
    <n v="67794.28"/>
    <x v="3"/>
    <s v="delay"/>
    <x v="227"/>
    <x v="41"/>
    <x v="1"/>
  </r>
  <r>
    <n v="368"/>
    <x v="1"/>
    <x v="2"/>
    <x v="4"/>
    <x v="4"/>
    <s v="2023-12-03"/>
    <s v="2023-12-06"/>
    <n v="21"/>
    <n v="1000.35"/>
    <n v="21007.35"/>
    <n v="3685.48"/>
    <n v="626"/>
    <x v="0"/>
    <x v="2"/>
    <n v="4207.6099999999997"/>
    <x v="1"/>
    <s v="on time"/>
    <x v="31"/>
    <x v="107"/>
    <x v="1"/>
  </r>
  <r>
    <n v="369"/>
    <x v="2"/>
    <x v="2"/>
    <x v="2"/>
    <x v="1"/>
    <s v="2023-03-09"/>
    <s v="2023-03-10"/>
    <n v="11"/>
    <n v="36911.449999999997"/>
    <n v="406025.95"/>
    <n v="3166.4"/>
    <n v="694"/>
    <x v="1"/>
    <x v="1"/>
    <n v="98944.45"/>
    <x v="7"/>
    <s v="on time"/>
    <x v="95"/>
    <x v="183"/>
    <x v="1"/>
  </r>
  <r>
    <n v="370"/>
    <x v="0"/>
    <x v="1"/>
    <x v="2"/>
    <x v="3"/>
    <s v="2023-07-16"/>
    <s v="2023-07-27"/>
    <n v="8"/>
    <n v="17837.97"/>
    <n v="142703.76"/>
    <n v="4205.41"/>
    <n v="90"/>
    <x v="0"/>
    <x v="0"/>
    <n v="27232.86"/>
    <x v="8"/>
    <s v="delay"/>
    <x v="228"/>
    <x v="27"/>
    <x v="2"/>
  </r>
  <r>
    <n v="371"/>
    <x v="0"/>
    <x v="2"/>
    <x v="4"/>
    <x v="4"/>
    <s v="2023-02-23"/>
    <s v="2023-03-02"/>
    <n v="90"/>
    <n v="47326.879999999997"/>
    <n v="4259419.2"/>
    <n v="3959.05"/>
    <n v="567"/>
    <x v="2"/>
    <x v="0"/>
    <n v="712142.02"/>
    <x v="5"/>
    <s v="delay"/>
    <x v="229"/>
    <x v="236"/>
    <x v="1"/>
  </r>
  <r>
    <n v="372"/>
    <x v="7"/>
    <x v="2"/>
    <x v="4"/>
    <x v="0"/>
    <s v="2023-08-13"/>
    <s v="2023-08-25"/>
    <n v="73"/>
    <n v="11504.11"/>
    <n v="839800.03"/>
    <n v="2378.13"/>
    <n v="36"/>
    <x v="1"/>
    <x v="0"/>
    <n v="180430.64"/>
    <x v="10"/>
    <s v="delay"/>
    <x v="33"/>
    <x v="237"/>
    <x v="2"/>
  </r>
  <r>
    <n v="373"/>
    <x v="3"/>
    <x v="2"/>
    <x v="4"/>
    <x v="3"/>
    <s v="2023-12-19"/>
    <s v="2023-12-23"/>
    <n v="75"/>
    <n v="28952.43"/>
    <n v="2171432.25"/>
    <n v="4725.5600000000004"/>
    <n v="736"/>
    <x v="3"/>
    <x v="2"/>
    <n v="324978.96999999997"/>
    <x v="13"/>
    <s v="on time"/>
    <x v="166"/>
    <x v="215"/>
    <x v="0"/>
  </r>
  <r>
    <n v="374"/>
    <x v="4"/>
    <x v="1"/>
    <x v="4"/>
    <x v="4"/>
    <s v="2023-07-14"/>
    <s v="2023-07-21"/>
    <n v="33"/>
    <n v="16409.82"/>
    <n v="541524.06000000006"/>
    <n v="3442.27"/>
    <n v="613"/>
    <x v="1"/>
    <x v="1"/>
    <n v="108088.75"/>
    <x v="5"/>
    <s v="delay"/>
    <x v="139"/>
    <x v="137"/>
    <x v="1"/>
  </r>
  <r>
    <n v="375"/>
    <x v="7"/>
    <x v="2"/>
    <x v="4"/>
    <x v="0"/>
    <s v="2023-12-22"/>
    <s v="2024-01-01"/>
    <n v="80"/>
    <n v="1608.59"/>
    <n v="128687.2"/>
    <n v="2366.9299999999998"/>
    <n v="518"/>
    <x v="2"/>
    <x v="3"/>
    <n v="30946.67"/>
    <x v="0"/>
    <s v="delay"/>
    <x v="123"/>
    <x v="169"/>
    <x v="1"/>
  </r>
  <r>
    <n v="376"/>
    <x v="0"/>
    <x v="2"/>
    <x v="4"/>
    <x v="3"/>
    <s v="2023-12-17"/>
    <s v="2023-12-26"/>
    <n v="84"/>
    <n v="1667.25"/>
    <n v="140049"/>
    <n v="110.27"/>
    <n v="864"/>
    <x v="1"/>
    <x v="4"/>
    <n v="24810.12"/>
    <x v="6"/>
    <s v="delay"/>
    <x v="230"/>
    <x v="115"/>
    <x v="0"/>
  </r>
  <r>
    <n v="377"/>
    <x v="1"/>
    <x v="2"/>
    <x v="4"/>
    <x v="4"/>
    <s v="2023-04-08"/>
    <s v="2023-04-19"/>
    <n v="46"/>
    <n v="43461.25"/>
    <n v="1999217.5"/>
    <n v="4439.04"/>
    <n v="789"/>
    <x v="0"/>
    <x v="0"/>
    <n v="136349.99"/>
    <x v="8"/>
    <s v="delay"/>
    <x v="231"/>
    <x v="106"/>
    <x v="0"/>
  </r>
  <r>
    <n v="378"/>
    <x v="2"/>
    <x v="0"/>
    <x v="4"/>
    <x v="3"/>
    <s v="2023-06-18"/>
    <s v="2023-06-24"/>
    <n v="88"/>
    <n v="33733.39"/>
    <n v="2968538.32"/>
    <n v="337.2"/>
    <n v="323"/>
    <x v="2"/>
    <x v="2"/>
    <n v="324912.94"/>
    <x v="11"/>
    <s v="delay"/>
    <x v="72"/>
    <x v="224"/>
    <x v="1"/>
  </r>
  <r>
    <n v="379"/>
    <x v="5"/>
    <x v="1"/>
    <x v="4"/>
    <x v="0"/>
    <s v="2023-11-26"/>
    <s v="2023-11-30"/>
    <n v="18"/>
    <n v="23625.47"/>
    <n v="425258.46"/>
    <n v="1128.07"/>
    <n v="216"/>
    <x v="1"/>
    <x v="2"/>
    <n v="32244.65"/>
    <x v="13"/>
    <s v="on time"/>
    <x v="198"/>
    <x v="144"/>
    <x v="1"/>
  </r>
  <r>
    <n v="380"/>
    <x v="6"/>
    <x v="0"/>
    <x v="2"/>
    <x v="3"/>
    <s v="2023-01-18"/>
    <s v="2023-01-29"/>
    <n v="4"/>
    <n v="48895.31"/>
    <n v="195581.24"/>
    <n v="3152.55"/>
    <n v="223"/>
    <x v="3"/>
    <x v="0"/>
    <n v="16031.45"/>
    <x v="8"/>
    <s v="delay"/>
    <x v="232"/>
    <x v="75"/>
    <x v="1"/>
  </r>
  <r>
    <n v="381"/>
    <x v="0"/>
    <x v="2"/>
    <x v="2"/>
    <x v="4"/>
    <s v="2023-03-26"/>
    <s v="2023-03-30"/>
    <n v="74"/>
    <n v="30727.29"/>
    <n v="2273819.46"/>
    <n v="214.35"/>
    <n v="481"/>
    <x v="2"/>
    <x v="4"/>
    <n v="329544.25"/>
    <x v="13"/>
    <s v="on time"/>
    <x v="94"/>
    <x v="96"/>
    <x v="1"/>
  </r>
  <r>
    <n v="382"/>
    <x v="2"/>
    <x v="1"/>
    <x v="3"/>
    <x v="0"/>
    <s v="2023-05-29"/>
    <s v="2023-06-12"/>
    <n v="72"/>
    <n v="10569.53"/>
    <n v="761006.16"/>
    <n v="293.23"/>
    <n v="837"/>
    <x v="2"/>
    <x v="4"/>
    <n v="81661.56"/>
    <x v="4"/>
    <s v="delay"/>
    <x v="149"/>
    <x v="238"/>
    <x v="0"/>
  </r>
  <r>
    <n v="383"/>
    <x v="0"/>
    <x v="1"/>
    <x v="1"/>
    <x v="4"/>
    <s v="2023-08-30"/>
    <s v="2023-09-10"/>
    <n v="42"/>
    <n v="8305.2999999999993"/>
    <n v="348822.6"/>
    <n v="4196.78"/>
    <n v="205"/>
    <x v="2"/>
    <x v="0"/>
    <n v="76562.789999999994"/>
    <x v="8"/>
    <s v="delay"/>
    <x v="99"/>
    <x v="239"/>
    <x v="1"/>
  </r>
  <r>
    <n v="384"/>
    <x v="4"/>
    <x v="0"/>
    <x v="0"/>
    <x v="3"/>
    <s v="2023-05-30"/>
    <s v="2023-06-11"/>
    <n v="36"/>
    <n v="23209.17"/>
    <n v="835530.12"/>
    <n v="1097.1400000000001"/>
    <n v="44"/>
    <x v="3"/>
    <x v="0"/>
    <n v="51827.95"/>
    <x v="10"/>
    <s v="delay"/>
    <x v="66"/>
    <x v="38"/>
    <x v="2"/>
  </r>
  <r>
    <n v="385"/>
    <x v="5"/>
    <x v="0"/>
    <x v="2"/>
    <x v="4"/>
    <s v="2023-04-26"/>
    <s v="2023-05-03"/>
    <n v="75"/>
    <n v="26648.51"/>
    <n v="1998638.25"/>
    <n v="585.62"/>
    <n v="493"/>
    <x v="3"/>
    <x v="3"/>
    <n v="307968.03999999998"/>
    <x v="5"/>
    <s v="delay"/>
    <x v="233"/>
    <x v="240"/>
    <x v="1"/>
  </r>
  <r>
    <n v="386"/>
    <x v="2"/>
    <x v="1"/>
    <x v="4"/>
    <x v="3"/>
    <s v="2023-10-18"/>
    <s v="2023-11-01"/>
    <n v="25"/>
    <n v="21274.22"/>
    <n v="531855.5"/>
    <n v="788.05"/>
    <n v="26"/>
    <x v="0"/>
    <x v="1"/>
    <n v="70424.509999999995"/>
    <x v="4"/>
    <s v="delay"/>
    <x v="14"/>
    <x v="241"/>
    <x v="2"/>
  </r>
  <r>
    <n v="387"/>
    <x v="6"/>
    <x v="2"/>
    <x v="1"/>
    <x v="2"/>
    <s v="2023-01-28"/>
    <s v="2023-02-08"/>
    <n v="87"/>
    <n v="24045.77"/>
    <n v="2091981.99"/>
    <n v="2152.41"/>
    <n v="329"/>
    <x v="0"/>
    <x v="0"/>
    <n v="312829.17"/>
    <x v="8"/>
    <s v="delay"/>
    <x v="234"/>
    <x v="135"/>
    <x v="1"/>
  </r>
  <r>
    <n v="388"/>
    <x v="6"/>
    <x v="0"/>
    <x v="2"/>
    <x v="0"/>
    <s v="2023-09-15"/>
    <s v="2023-09-25"/>
    <n v="13"/>
    <n v="45638.01"/>
    <n v="593294.13"/>
    <n v="107"/>
    <n v="672"/>
    <x v="2"/>
    <x v="2"/>
    <n v="112145.3"/>
    <x v="0"/>
    <s v="delay"/>
    <x v="153"/>
    <x v="242"/>
    <x v="1"/>
  </r>
  <r>
    <n v="389"/>
    <x v="5"/>
    <x v="2"/>
    <x v="1"/>
    <x v="4"/>
    <s v="2023-09-28"/>
    <s v="2023-09-30"/>
    <n v="14"/>
    <n v="30122.87"/>
    <n v="421720.18"/>
    <n v="4678.33"/>
    <n v="322"/>
    <x v="1"/>
    <x v="4"/>
    <n v="50341.89"/>
    <x v="9"/>
    <s v="on time"/>
    <x v="158"/>
    <x v="243"/>
    <x v="1"/>
  </r>
  <r>
    <n v="390"/>
    <x v="3"/>
    <x v="1"/>
    <x v="4"/>
    <x v="1"/>
    <s v="2023-12-08"/>
    <s v="2023-12-23"/>
    <n v="55"/>
    <n v="3984.81"/>
    <n v="219164.55"/>
    <n v="1290.95"/>
    <n v="275"/>
    <x v="1"/>
    <x v="2"/>
    <n v="35233.78"/>
    <x v="3"/>
    <s v="delay"/>
    <x v="166"/>
    <x v="227"/>
    <x v="1"/>
  </r>
  <r>
    <n v="391"/>
    <x v="6"/>
    <x v="2"/>
    <x v="3"/>
    <x v="4"/>
    <s v="2023-07-18"/>
    <s v="2023-07-22"/>
    <n v="1"/>
    <n v="6036.11"/>
    <n v="6036.11"/>
    <n v="3072.6"/>
    <n v="774"/>
    <x v="3"/>
    <x v="0"/>
    <n v="1228.01"/>
    <x v="13"/>
    <s v="on time"/>
    <x v="5"/>
    <x v="43"/>
    <x v="0"/>
  </r>
  <r>
    <n v="392"/>
    <x v="2"/>
    <x v="0"/>
    <x v="3"/>
    <x v="1"/>
    <s v="2023-01-08"/>
    <s v="2023-01-14"/>
    <n v="29"/>
    <n v="13947.77"/>
    <n v="404485.33"/>
    <n v="3313.25"/>
    <n v="73"/>
    <x v="3"/>
    <x v="0"/>
    <n v="25010.9"/>
    <x v="11"/>
    <s v="delay"/>
    <x v="140"/>
    <x v="125"/>
    <x v="2"/>
  </r>
  <r>
    <n v="393"/>
    <x v="0"/>
    <x v="2"/>
    <x v="0"/>
    <x v="4"/>
    <s v="2023-04-04"/>
    <s v="2023-04-14"/>
    <n v="76"/>
    <n v="43444.89"/>
    <n v="3301811.64"/>
    <n v="658.19"/>
    <n v="253"/>
    <x v="2"/>
    <x v="1"/>
    <n v="596584.25"/>
    <x v="0"/>
    <s v="delay"/>
    <x v="104"/>
    <x v="116"/>
    <x v="1"/>
  </r>
  <r>
    <n v="394"/>
    <x v="2"/>
    <x v="1"/>
    <x v="4"/>
    <x v="4"/>
    <s v="2023-02-18"/>
    <s v="2023-02-25"/>
    <n v="18"/>
    <n v="38786.050000000003"/>
    <n v="698148.9"/>
    <n v="3780.29"/>
    <n v="532"/>
    <x v="3"/>
    <x v="2"/>
    <n v="42154.33"/>
    <x v="5"/>
    <s v="delay"/>
    <x v="56"/>
    <x v="55"/>
    <x v="1"/>
  </r>
  <r>
    <n v="395"/>
    <x v="0"/>
    <x v="1"/>
    <x v="4"/>
    <x v="2"/>
    <s v="2023-10-15"/>
    <s v="2023-10-22"/>
    <n v="36"/>
    <n v="31364.58"/>
    <n v="1129124.8799999999"/>
    <n v="4784.2299999999996"/>
    <n v="221"/>
    <x v="0"/>
    <x v="3"/>
    <n v="173680.26"/>
    <x v="5"/>
    <s v="delay"/>
    <x v="170"/>
    <x v="178"/>
    <x v="1"/>
  </r>
  <r>
    <n v="396"/>
    <x v="4"/>
    <x v="1"/>
    <x v="4"/>
    <x v="0"/>
    <s v="2023-04-13"/>
    <s v="2023-04-24"/>
    <n v="59"/>
    <n v="9988.4500000000007"/>
    <n v="589318.55000000005"/>
    <n v="1253.01"/>
    <n v="362"/>
    <x v="1"/>
    <x v="3"/>
    <n v="139770.47"/>
    <x v="8"/>
    <s v="delay"/>
    <x v="184"/>
    <x v="244"/>
    <x v="1"/>
  </r>
  <r>
    <n v="397"/>
    <x v="2"/>
    <x v="1"/>
    <x v="0"/>
    <x v="2"/>
    <s v="2023-11-03"/>
    <s v="2023-11-11"/>
    <n v="22"/>
    <n v="30477.360000000001"/>
    <n v="670501.92000000004"/>
    <n v="2962.64"/>
    <n v="207"/>
    <x v="1"/>
    <x v="4"/>
    <n v="37800.660000000003"/>
    <x v="14"/>
    <s v="delay"/>
    <x v="103"/>
    <x v="245"/>
    <x v="1"/>
  </r>
  <r>
    <n v="398"/>
    <x v="3"/>
    <x v="1"/>
    <x v="2"/>
    <x v="4"/>
    <s v="2023-04-24"/>
    <s v="2023-05-08"/>
    <n v="38"/>
    <n v="29667.13"/>
    <n v="1127350.94"/>
    <n v="1320.84"/>
    <n v="135"/>
    <x v="2"/>
    <x v="0"/>
    <n v="279717.92"/>
    <x v="4"/>
    <s v="delay"/>
    <x v="18"/>
    <x v="20"/>
    <x v="2"/>
  </r>
  <r>
    <n v="399"/>
    <x v="3"/>
    <x v="1"/>
    <x v="2"/>
    <x v="4"/>
    <s v="2023-05-28"/>
    <s v="2023-06-05"/>
    <n v="42"/>
    <n v="45647.01"/>
    <n v="1917174.42"/>
    <n v="3143.97"/>
    <n v="749"/>
    <x v="2"/>
    <x v="4"/>
    <n v="253987.78"/>
    <x v="14"/>
    <s v="delay"/>
    <x v="117"/>
    <x v="246"/>
    <x v="0"/>
  </r>
  <r>
    <n v="400"/>
    <x v="7"/>
    <x v="1"/>
    <x v="2"/>
    <x v="0"/>
    <s v="2023-03-05"/>
    <s v="2023-03-20"/>
    <n v="28"/>
    <n v="10645.93"/>
    <n v="298086.03999999998"/>
    <n v="2926.43"/>
    <n v="57"/>
    <x v="1"/>
    <x v="1"/>
    <n v="29233.31"/>
    <x v="3"/>
    <s v="delay"/>
    <x v="102"/>
    <x v="247"/>
    <x v="2"/>
  </r>
  <r>
    <n v="401"/>
    <x v="3"/>
    <x v="0"/>
    <x v="2"/>
    <x v="0"/>
    <s v="2023-08-31"/>
    <s v="2023-09-08"/>
    <n v="35"/>
    <n v="42487.63"/>
    <n v="1487067.05"/>
    <n v="3512.36"/>
    <n v="688"/>
    <x v="2"/>
    <x v="2"/>
    <n v="141846.37"/>
    <x v="14"/>
    <s v="delay"/>
    <x v="98"/>
    <x v="11"/>
    <x v="1"/>
  </r>
  <r>
    <n v="402"/>
    <x v="2"/>
    <x v="0"/>
    <x v="4"/>
    <x v="4"/>
    <s v="2023-10-03"/>
    <s v="2023-10-16"/>
    <n v="61"/>
    <n v="43971.22"/>
    <n v="2682244.42"/>
    <n v="4400.18"/>
    <n v="938"/>
    <x v="2"/>
    <x v="0"/>
    <n v="228198.96"/>
    <x v="12"/>
    <s v="delay"/>
    <x v="177"/>
    <x v="50"/>
    <x v="0"/>
  </r>
  <r>
    <n v="403"/>
    <x v="4"/>
    <x v="0"/>
    <x v="2"/>
    <x v="0"/>
    <s v="2023-06-24"/>
    <s v="2023-06-26"/>
    <n v="57"/>
    <n v="36832.730000000003"/>
    <n v="2099465.61"/>
    <n v="1588.63"/>
    <n v="712"/>
    <x v="2"/>
    <x v="4"/>
    <n v="354232.74"/>
    <x v="9"/>
    <s v="on time"/>
    <x v="235"/>
    <x v="248"/>
    <x v="0"/>
  </r>
  <r>
    <n v="404"/>
    <x v="7"/>
    <x v="0"/>
    <x v="4"/>
    <x v="2"/>
    <s v="2023-12-26"/>
    <s v="2024-01-03"/>
    <n v="30"/>
    <n v="7279.2"/>
    <n v="218376"/>
    <n v="2622.87"/>
    <n v="398"/>
    <x v="2"/>
    <x v="2"/>
    <n v="30218.21"/>
    <x v="14"/>
    <s v="delay"/>
    <x v="168"/>
    <x v="92"/>
    <x v="1"/>
  </r>
  <r>
    <n v="405"/>
    <x v="4"/>
    <x v="1"/>
    <x v="2"/>
    <x v="2"/>
    <s v="2023-10-26"/>
    <s v="2023-11-07"/>
    <n v="32"/>
    <n v="37280.68"/>
    <n v="1192981.76"/>
    <n v="4292.8599999999997"/>
    <n v="147"/>
    <x v="2"/>
    <x v="1"/>
    <n v="128633.36"/>
    <x v="10"/>
    <s v="delay"/>
    <x v="50"/>
    <x v="102"/>
    <x v="2"/>
  </r>
  <r>
    <n v="406"/>
    <x v="3"/>
    <x v="1"/>
    <x v="1"/>
    <x v="0"/>
    <s v="2023-06-28"/>
    <s v="2023-07-05"/>
    <n v="80"/>
    <n v="34278.559999999998"/>
    <n v="2742284.8"/>
    <n v="3749.73"/>
    <n v="355"/>
    <x v="0"/>
    <x v="1"/>
    <n v="584244.39"/>
    <x v="5"/>
    <s v="delay"/>
    <x v="183"/>
    <x v="225"/>
    <x v="1"/>
  </r>
  <r>
    <n v="407"/>
    <x v="6"/>
    <x v="0"/>
    <x v="1"/>
    <x v="2"/>
    <s v="2023-12-27"/>
    <s v="2024-01-10"/>
    <n v="71"/>
    <n v="14394.19"/>
    <n v="1021987.49"/>
    <n v="1301.1199999999999"/>
    <n v="374"/>
    <x v="1"/>
    <x v="3"/>
    <n v="162699.06"/>
    <x v="4"/>
    <s v="delay"/>
    <x v="200"/>
    <x v="249"/>
    <x v="1"/>
  </r>
  <r>
    <n v="408"/>
    <x v="7"/>
    <x v="0"/>
    <x v="0"/>
    <x v="3"/>
    <s v="2023-08-20"/>
    <s v="2023-09-03"/>
    <n v="11"/>
    <n v="5897.08"/>
    <n v="64867.88"/>
    <n v="4714.76"/>
    <n v="683"/>
    <x v="3"/>
    <x v="2"/>
    <n v="3889.5"/>
    <x v="4"/>
    <s v="delay"/>
    <x v="236"/>
    <x v="54"/>
    <x v="1"/>
  </r>
  <r>
    <n v="409"/>
    <x v="6"/>
    <x v="0"/>
    <x v="3"/>
    <x v="2"/>
    <s v="2023-07-29"/>
    <s v="2023-08-03"/>
    <n v="24"/>
    <n v="2594.16"/>
    <n v="62259.839999999997"/>
    <n v="1114.99"/>
    <n v="728"/>
    <x v="3"/>
    <x v="0"/>
    <n v="15437.78"/>
    <x v="2"/>
    <s v="on time"/>
    <x v="237"/>
    <x v="226"/>
    <x v="0"/>
  </r>
  <r>
    <n v="410"/>
    <x v="4"/>
    <x v="1"/>
    <x v="4"/>
    <x v="2"/>
    <s v="2023-10-26"/>
    <s v="2023-11-09"/>
    <n v="55"/>
    <n v="40359.54"/>
    <n v="2219774.7000000002"/>
    <n v="3211.29"/>
    <n v="867"/>
    <x v="0"/>
    <x v="0"/>
    <n v="490190.76"/>
    <x v="4"/>
    <s v="delay"/>
    <x v="15"/>
    <x v="102"/>
    <x v="0"/>
  </r>
  <r>
    <n v="411"/>
    <x v="0"/>
    <x v="1"/>
    <x v="1"/>
    <x v="3"/>
    <s v="2023-05-01"/>
    <s v="2023-05-12"/>
    <n v="35"/>
    <n v="36971.74"/>
    <n v="1294010.8999999999"/>
    <n v="4789.21"/>
    <n v="333"/>
    <x v="2"/>
    <x v="2"/>
    <n v="300622.99"/>
    <x v="8"/>
    <s v="delay"/>
    <x v="2"/>
    <x v="111"/>
    <x v="1"/>
  </r>
  <r>
    <n v="412"/>
    <x v="0"/>
    <x v="2"/>
    <x v="3"/>
    <x v="4"/>
    <s v="2023-12-20"/>
    <s v="2023-12-25"/>
    <n v="99"/>
    <n v="48696.68"/>
    <n v="4820971.32"/>
    <n v="1094.55"/>
    <n v="448"/>
    <x v="1"/>
    <x v="2"/>
    <n v="999862.42"/>
    <x v="2"/>
    <s v="on time"/>
    <x v="75"/>
    <x v="159"/>
    <x v="1"/>
  </r>
  <r>
    <n v="413"/>
    <x v="2"/>
    <x v="0"/>
    <x v="1"/>
    <x v="3"/>
    <s v="2023-06-20"/>
    <s v="2023-06-29"/>
    <n v="3"/>
    <n v="33778.49"/>
    <n v="101335.47"/>
    <n v="3162.68"/>
    <n v="82"/>
    <x v="2"/>
    <x v="4"/>
    <n v="19802.34"/>
    <x v="6"/>
    <s v="delay"/>
    <x v="217"/>
    <x v="70"/>
    <x v="2"/>
  </r>
  <r>
    <n v="414"/>
    <x v="1"/>
    <x v="2"/>
    <x v="4"/>
    <x v="1"/>
    <s v="2023-03-31"/>
    <s v="2023-04-10"/>
    <n v="10"/>
    <n v="30359.93"/>
    <n v="303599.3"/>
    <n v="485.14"/>
    <n v="639"/>
    <x v="3"/>
    <x v="0"/>
    <n v="59919.199999999997"/>
    <x v="0"/>
    <s v="delay"/>
    <x v="238"/>
    <x v="128"/>
    <x v="1"/>
  </r>
  <r>
    <n v="415"/>
    <x v="0"/>
    <x v="1"/>
    <x v="3"/>
    <x v="3"/>
    <s v="2023-05-20"/>
    <s v="2023-05-22"/>
    <n v="26"/>
    <n v="15907.65"/>
    <n v="413598.9"/>
    <n v="1103.8900000000001"/>
    <n v="895"/>
    <x v="2"/>
    <x v="4"/>
    <n v="46064.23"/>
    <x v="9"/>
    <s v="on time"/>
    <x v="239"/>
    <x v="165"/>
    <x v="0"/>
  </r>
  <r>
    <n v="416"/>
    <x v="3"/>
    <x v="0"/>
    <x v="3"/>
    <x v="1"/>
    <s v="2023-03-18"/>
    <s v="2023-03-29"/>
    <n v="99"/>
    <n v="17897.759999999998"/>
    <n v="1771878.24"/>
    <n v="3122.35"/>
    <n v="568"/>
    <x v="2"/>
    <x v="3"/>
    <n v="306545.12"/>
    <x v="8"/>
    <s v="delay"/>
    <x v="87"/>
    <x v="78"/>
    <x v="1"/>
  </r>
  <r>
    <n v="417"/>
    <x v="4"/>
    <x v="2"/>
    <x v="2"/>
    <x v="1"/>
    <s v="2023-03-22"/>
    <s v="2023-04-01"/>
    <n v="59"/>
    <n v="46406.37"/>
    <n v="2737975.83"/>
    <n v="4822.4399999999996"/>
    <n v="760"/>
    <x v="3"/>
    <x v="4"/>
    <n v="353205.66"/>
    <x v="0"/>
    <s v="delay"/>
    <x v="240"/>
    <x v="94"/>
    <x v="0"/>
  </r>
  <r>
    <n v="418"/>
    <x v="1"/>
    <x v="1"/>
    <x v="0"/>
    <x v="4"/>
    <s v="2023-01-08"/>
    <s v="2023-01-18"/>
    <n v="80"/>
    <n v="47821.27"/>
    <n v="3825701.6"/>
    <n v="1367.45"/>
    <n v="641"/>
    <x v="0"/>
    <x v="4"/>
    <n v="693899.86"/>
    <x v="0"/>
    <s v="delay"/>
    <x v="174"/>
    <x v="125"/>
    <x v="1"/>
  </r>
  <r>
    <n v="419"/>
    <x v="3"/>
    <x v="1"/>
    <x v="4"/>
    <x v="3"/>
    <s v="2023-12-07"/>
    <s v="2023-12-10"/>
    <n v="30"/>
    <n v="6353.91"/>
    <n v="190617.3"/>
    <n v="1884.18"/>
    <n v="920"/>
    <x v="0"/>
    <x v="2"/>
    <n v="32209.98"/>
    <x v="1"/>
    <s v="on time"/>
    <x v="220"/>
    <x v="153"/>
    <x v="0"/>
  </r>
  <r>
    <n v="420"/>
    <x v="0"/>
    <x v="2"/>
    <x v="0"/>
    <x v="4"/>
    <s v="2023-02-18"/>
    <s v="2023-02-24"/>
    <n v="80"/>
    <n v="7227.73"/>
    <n v="578218.4"/>
    <n v="2788.94"/>
    <n v="653"/>
    <x v="0"/>
    <x v="0"/>
    <n v="58215.33"/>
    <x v="11"/>
    <s v="delay"/>
    <x v="241"/>
    <x v="55"/>
    <x v="1"/>
  </r>
  <r>
    <n v="421"/>
    <x v="7"/>
    <x v="1"/>
    <x v="2"/>
    <x v="3"/>
    <s v="2023-06-29"/>
    <s v="2023-07-09"/>
    <n v="28"/>
    <n v="14814.37"/>
    <n v="414802.36"/>
    <n v="2710.95"/>
    <n v="949"/>
    <x v="1"/>
    <x v="4"/>
    <n v="85234.55"/>
    <x v="0"/>
    <s v="delay"/>
    <x v="21"/>
    <x v="250"/>
    <x v="0"/>
  </r>
  <r>
    <n v="422"/>
    <x v="4"/>
    <x v="1"/>
    <x v="0"/>
    <x v="2"/>
    <s v="2023-05-13"/>
    <s v="2023-05-19"/>
    <n v="6"/>
    <n v="9742.33"/>
    <n v="58453.98"/>
    <n v="1749.24"/>
    <n v="989"/>
    <x v="0"/>
    <x v="0"/>
    <n v="8731.42"/>
    <x v="11"/>
    <s v="delay"/>
    <x v="64"/>
    <x v="251"/>
    <x v="0"/>
  </r>
  <r>
    <n v="423"/>
    <x v="1"/>
    <x v="0"/>
    <x v="4"/>
    <x v="0"/>
    <s v="2023-10-19"/>
    <s v="2023-10-22"/>
    <n v="75"/>
    <n v="38888.22"/>
    <n v="2916616.5"/>
    <n v="667.8"/>
    <n v="513"/>
    <x v="0"/>
    <x v="2"/>
    <n v="168390.92"/>
    <x v="1"/>
    <s v="on time"/>
    <x v="170"/>
    <x v="134"/>
    <x v="1"/>
  </r>
  <r>
    <n v="424"/>
    <x v="4"/>
    <x v="0"/>
    <x v="0"/>
    <x v="1"/>
    <s v="2023-04-18"/>
    <s v="2023-05-02"/>
    <n v="44"/>
    <n v="1872.85"/>
    <n v="82405.399999999994"/>
    <n v="4987.47"/>
    <n v="226"/>
    <x v="0"/>
    <x v="0"/>
    <n v="7854.56"/>
    <x v="4"/>
    <s v="delay"/>
    <x v="179"/>
    <x v="9"/>
    <x v="1"/>
  </r>
  <r>
    <n v="425"/>
    <x v="6"/>
    <x v="0"/>
    <x v="2"/>
    <x v="3"/>
    <s v="2023-05-14"/>
    <s v="2023-05-27"/>
    <n v="94"/>
    <n v="11540.51"/>
    <n v="1084807.94"/>
    <n v="2004.13"/>
    <n v="183"/>
    <x v="1"/>
    <x v="4"/>
    <n v="172682.73"/>
    <x v="12"/>
    <s v="delay"/>
    <x v="242"/>
    <x v="67"/>
    <x v="2"/>
  </r>
  <r>
    <n v="426"/>
    <x v="5"/>
    <x v="0"/>
    <x v="4"/>
    <x v="4"/>
    <s v="2023-06-16"/>
    <s v="2023-06-20"/>
    <n v="11"/>
    <n v="9429.49"/>
    <n v="103724.39"/>
    <n v="1683.02"/>
    <n v="988"/>
    <x v="2"/>
    <x v="2"/>
    <n v="20145.939999999999"/>
    <x v="13"/>
    <s v="on time"/>
    <x v="10"/>
    <x v="252"/>
    <x v="0"/>
  </r>
  <r>
    <n v="427"/>
    <x v="2"/>
    <x v="2"/>
    <x v="4"/>
    <x v="0"/>
    <s v="2023-08-27"/>
    <s v="2023-08-28"/>
    <n v="68"/>
    <n v="41416.370000000003"/>
    <n v="2816313.16"/>
    <n v="972.66"/>
    <n v="202"/>
    <x v="3"/>
    <x v="0"/>
    <n v="702112.99"/>
    <x v="7"/>
    <s v="on time"/>
    <x v="243"/>
    <x v="100"/>
    <x v="1"/>
  </r>
  <r>
    <n v="428"/>
    <x v="2"/>
    <x v="0"/>
    <x v="2"/>
    <x v="4"/>
    <s v="2023-10-03"/>
    <s v="2023-10-17"/>
    <n v="100"/>
    <n v="23629.919999999998"/>
    <n v="2362992"/>
    <n v="2149.4"/>
    <n v="505"/>
    <x v="0"/>
    <x v="3"/>
    <n v="240916.38"/>
    <x v="4"/>
    <s v="delay"/>
    <x v="162"/>
    <x v="50"/>
    <x v="1"/>
  </r>
  <r>
    <n v="429"/>
    <x v="4"/>
    <x v="0"/>
    <x v="2"/>
    <x v="4"/>
    <s v="2023-12-11"/>
    <s v="2023-12-13"/>
    <n v="87"/>
    <n v="22600.880000000001"/>
    <n v="1966276.56"/>
    <n v="286.58"/>
    <n v="31"/>
    <x v="1"/>
    <x v="1"/>
    <n v="228742.01"/>
    <x v="9"/>
    <s v="on time"/>
    <x v="244"/>
    <x v="253"/>
    <x v="2"/>
  </r>
  <r>
    <n v="430"/>
    <x v="3"/>
    <x v="2"/>
    <x v="4"/>
    <x v="0"/>
    <s v="2023-06-24"/>
    <s v="2023-06-29"/>
    <n v="18"/>
    <n v="4457.3999999999996"/>
    <n v="80233.2"/>
    <n v="2562.5300000000002"/>
    <n v="588"/>
    <x v="3"/>
    <x v="2"/>
    <n v="6643.83"/>
    <x v="2"/>
    <s v="on time"/>
    <x v="217"/>
    <x v="248"/>
    <x v="1"/>
  </r>
  <r>
    <n v="431"/>
    <x v="7"/>
    <x v="2"/>
    <x v="1"/>
    <x v="2"/>
    <s v="2023-03-22"/>
    <s v="2023-03-26"/>
    <n v="19"/>
    <n v="44912.53"/>
    <n v="853338.07"/>
    <n v="2398.35"/>
    <n v="345"/>
    <x v="2"/>
    <x v="3"/>
    <n v="99262.11"/>
    <x v="13"/>
    <s v="on time"/>
    <x v="30"/>
    <x v="94"/>
    <x v="1"/>
  </r>
  <r>
    <n v="432"/>
    <x v="5"/>
    <x v="2"/>
    <x v="2"/>
    <x v="1"/>
    <s v="2023-04-29"/>
    <s v="2023-05-10"/>
    <n v="6"/>
    <n v="34217.33"/>
    <n v="205303.98"/>
    <n v="3705.78"/>
    <n v="393"/>
    <x v="3"/>
    <x v="2"/>
    <n v="24037.17"/>
    <x v="8"/>
    <s v="delay"/>
    <x v="245"/>
    <x v="254"/>
    <x v="1"/>
  </r>
  <r>
    <n v="433"/>
    <x v="3"/>
    <x v="1"/>
    <x v="3"/>
    <x v="3"/>
    <s v="2023-12-13"/>
    <s v="2023-12-25"/>
    <n v="68"/>
    <n v="4385.3999999999996"/>
    <n v="298207.2"/>
    <n v="3006.89"/>
    <n v="31"/>
    <x v="2"/>
    <x v="2"/>
    <n v="20535.29"/>
    <x v="10"/>
    <s v="delay"/>
    <x v="75"/>
    <x v="185"/>
    <x v="2"/>
  </r>
  <r>
    <n v="434"/>
    <x v="1"/>
    <x v="2"/>
    <x v="3"/>
    <x v="3"/>
    <s v="2023-10-07"/>
    <s v="2023-10-21"/>
    <n v="65"/>
    <n v="40110.83"/>
    <n v="2607203.9500000002"/>
    <n v="1701.38"/>
    <n v="296"/>
    <x v="0"/>
    <x v="3"/>
    <n v="163563.18"/>
    <x v="4"/>
    <s v="delay"/>
    <x v="109"/>
    <x v="255"/>
    <x v="1"/>
  </r>
  <r>
    <n v="435"/>
    <x v="5"/>
    <x v="2"/>
    <x v="4"/>
    <x v="3"/>
    <s v="2023-03-17"/>
    <s v="2023-03-31"/>
    <n v="61"/>
    <n v="39718.769999999997"/>
    <n v="2422844.9700000002"/>
    <n v="4673.8999999999996"/>
    <n v="283"/>
    <x v="0"/>
    <x v="4"/>
    <n v="132680.13"/>
    <x v="4"/>
    <s v="delay"/>
    <x v="246"/>
    <x v="256"/>
    <x v="1"/>
  </r>
  <r>
    <n v="436"/>
    <x v="3"/>
    <x v="1"/>
    <x v="0"/>
    <x v="1"/>
    <s v="2023-09-12"/>
    <s v="2023-09-22"/>
    <n v="38"/>
    <n v="36942.400000000001"/>
    <n v="1403811.2"/>
    <n v="3722.52"/>
    <n v="136"/>
    <x v="3"/>
    <x v="2"/>
    <n v="165910.1"/>
    <x v="0"/>
    <s v="delay"/>
    <x v="37"/>
    <x v="81"/>
    <x v="2"/>
  </r>
  <r>
    <n v="437"/>
    <x v="4"/>
    <x v="2"/>
    <x v="4"/>
    <x v="3"/>
    <s v="2023-09-07"/>
    <s v="2023-09-11"/>
    <n v="10"/>
    <n v="37089.18"/>
    <n v="370891.8"/>
    <n v="1371.55"/>
    <n v="88"/>
    <x v="3"/>
    <x v="2"/>
    <n v="77641.55"/>
    <x v="13"/>
    <s v="on time"/>
    <x v="247"/>
    <x v="257"/>
    <x v="2"/>
  </r>
  <r>
    <n v="438"/>
    <x v="7"/>
    <x v="0"/>
    <x v="4"/>
    <x v="2"/>
    <s v="2023-07-23"/>
    <s v="2023-08-06"/>
    <n v="60"/>
    <n v="9803.7000000000007"/>
    <n v="588222"/>
    <n v="3799.46"/>
    <n v="985"/>
    <x v="3"/>
    <x v="4"/>
    <n v="35385.39"/>
    <x v="4"/>
    <s v="delay"/>
    <x v="47"/>
    <x v="192"/>
    <x v="0"/>
  </r>
  <r>
    <n v="439"/>
    <x v="5"/>
    <x v="1"/>
    <x v="1"/>
    <x v="0"/>
    <s v="2023-05-10"/>
    <s v="2023-05-18"/>
    <n v="60"/>
    <n v="16520.36"/>
    <n v="991221.6"/>
    <n v="4287.72"/>
    <n v="667"/>
    <x v="2"/>
    <x v="2"/>
    <n v="204154.81"/>
    <x v="14"/>
    <s v="delay"/>
    <x v="248"/>
    <x v="201"/>
    <x v="1"/>
  </r>
  <r>
    <n v="440"/>
    <x v="6"/>
    <x v="0"/>
    <x v="4"/>
    <x v="1"/>
    <s v="2023-01-30"/>
    <s v="2023-02-01"/>
    <n v="96"/>
    <n v="24366.6"/>
    <n v="2339193.6"/>
    <n v="876.46"/>
    <n v="494"/>
    <x v="0"/>
    <x v="2"/>
    <n v="153679.04000000001"/>
    <x v="9"/>
    <s v="on time"/>
    <x v="115"/>
    <x v="258"/>
    <x v="1"/>
  </r>
  <r>
    <n v="441"/>
    <x v="0"/>
    <x v="1"/>
    <x v="2"/>
    <x v="1"/>
    <s v="2023-10-29"/>
    <s v="2023-11-11"/>
    <n v="66"/>
    <n v="30667.41"/>
    <n v="2024049.06"/>
    <n v="1884.2"/>
    <n v="357"/>
    <x v="1"/>
    <x v="4"/>
    <n v="397161.52"/>
    <x v="12"/>
    <s v="delay"/>
    <x v="103"/>
    <x v="39"/>
    <x v="1"/>
  </r>
  <r>
    <n v="442"/>
    <x v="6"/>
    <x v="2"/>
    <x v="4"/>
    <x v="0"/>
    <s v="2023-09-08"/>
    <s v="2023-09-12"/>
    <n v="30"/>
    <n v="949.68"/>
    <n v="28490.400000000001"/>
    <n v="345.1"/>
    <n v="409"/>
    <x v="0"/>
    <x v="2"/>
    <n v="3219.68"/>
    <x v="13"/>
    <s v="on time"/>
    <x v="134"/>
    <x v="184"/>
    <x v="1"/>
  </r>
  <r>
    <n v="443"/>
    <x v="1"/>
    <x v="2"/>
    <x v="4"/>
    <x v="1"/>
    <s v="2023-06-29"/>
    <s v="2023-07-04"/>
    <n v="6"/>
    <n v="15995.33"/>
    <n v="95971.98"/>
    <n v="3021.27"/>
    <n v="916"/>
    <x v="3"/>
    <x v="2"/>
    <n v="8086.2"/>
    <x v="2"/>
    <s v="on time"/>
    <x v="116"/>
    <x v="250"/>
    <x v="0"/>
  </r>
  <r>
    <n v="444"/>
    <x v="4"/>
    <x v="2"/>
    <x v="0"/>
    <x v="0"/>
    <s v="2023-08-01"/>
    <s v="2023-08-12"/>
    <n v="5"/>
    <n v="27584.94"/>
    <n v="137924.70000000001"/>
    <n v="4089.56"/>
    <n v="739"/>
    <x v="1"/>
    <x v="2"/>
    <n v="18911.02"/>
    <x v="8"/>
    <s v="delay"/>
    <x v="7"/>
    <x v="46"/>
    <x v="0"/>
  </r>
  <r>
    <n v="445"/>
    <x v="3"/>
    <x v="0"/>
    <x v="1"/>
    <x v="0"/>
    <s v="2023-08-10"/>
    <s v="2023-08-16"/>
    <n v="49"/>
    <n v="34028.21"/>
    <n v="1667382.29"/>
    <n v="1663.03"/>
    <n v="380"/>
    <x v="3"/>
    <x v="0"/>
    <n v="401651.3"/>
    <x v="11"/>
    <s v="delay"/>
    <x v="249"/>
    <x v="32"/>
    <x v="1"/>
  </r>
  <r>
    <n v="446"/>
    <x v="7"/>
    <x v="1"/>
    <x v="3"/>
    <x v="0"/>
    <s v="2023-02-24"/>
    <s v="2023-02-28"/>
    <n v="90"/>
    <n v="13065.03"/>
    <n v="1175852.7"/>
    <n v="1773.43"/>
    <n v="85"/>
    <x v="2"/>
    <x v="3"/>
    <n v="200193.67"/>
    <x v="13"/>
    <s v="on time"/>
    <x v="250"/>
    <x v="259"/>
    <x v="2"/>
  </r>
  <r>
    <n v="447"/>
    <x v="3"/>
    <x v="2"/>
    <x v="0"/>
    <x v="2"/>
    <s v="2023-03-21"/>
    <s v="2023-03-29"/>
    <n v="20"/>
    <n v="16137.73"/>
    <n v="322754.59999999998"/>
    <n v="1277.1099999999999"/>
    <n v="73"/>
    <x v="1"/>
    <x v="0"/>
    <n v="68539.87"/>
    <x v="14"/>
    <s v="delay"/>
    <x v="87"/>
    <x v="119"/>
    <x v="2"/>
  </r>
  <r>
    <n v="448"/>
    <x v="3"/>
    <x v="1"/>
    <x v="2"/>
    <x v="1"/>
    <s v="2023-07-19"/>
    <s v="2023-07-23"/>
    <n v="3"/>
    <n v="23287.17"/>
    <n v="69861.509999999995"/>
    <n v="1584.01"/>
    <n v="168"/>
    <x v="1"/>
    <x v="4"/>
    <n v="4843.1499999999996"/>
    <x v="13"/>
    <s v="on time"/>
    <x v="251"/>
    <x v="229"/>
    <x v="2"/>
  </r>
  <r>
    <n v="449"/>
    <x v="4"/>
    <x v="1"/>
    <x v="2"/>
    <x v="3"/>
    <s v="2023-06-28"/>
    <s v="2023-07-11"/>
    <n v="97"/>
    <n v="5107.12"/>
    <n v="495390.64"/>
    <n v="2787.67"/>
    <n v="787"/>
    <x v="3"/>
    <x v="4"/>
    <n v="36746.449999999997"/>
    <x v="12"/>
    <s v="delay"/>
    <x v="91"/>
    <x v="225"/>
    <x v="0"/>
  </r>
  <r>
    <n v="450"/>
    <x v="3"/>
    <x v="2"/>
    <x v="3"/>
    <x v="2"/>
    <s v="2023-12-15"/>
    <s v="2023-12-25"/>
    <n v="17"/>
    <n v="46130.1"/>
    <n v="784211.7"/>
    <n v="3403.52"/>
    <n v="920"/>
    <x v="2"/>
    <x v="3"/>
    <n v="76757.33"/>
    <x v="0"/>
    <s v="delay"/>
    <x v="75"/>
    <x v="72"/>
    <x v="0"/>
  </r>
  <r>
    <n v="451"/>
    <x v="1"/>
    <x v="0"/>
    <x v="1"/>
    <x v="1"/>
    <s v="2023-04-14"/>
    <s v="2023-04-17"/>
    <n v="17"/>
    <n v="24427.17"/>
    <n v="415261.89"/>
    <n v="4483.59"/>
    <n v="343"/>
    <x v="2"/>
    <x v="1"/>
    <n v="89852.21"/>
    <x v="1"/>
    <s v="on time"/>
    <x v="86"/>
    <x v="103"/>
    <x v="1"/>
  </r>
  <r>
    <n v="452"/>
    <x v="7"/>
    <x v="0"/>
    <x v="3"/>
    <x v="0"/>
    <s v="2023-11-22"/>
    <s v="2023-11-23"/>
    <n v="10"/>
    <n v="47644.67"/>
    <n v="476446.7"/>
    <n v="977.95"/>
    <n v="481"/>
    <x v="1"/>
    <x v="0"/>
    <n v="42092.76"/>
    <x v="7"/>
    <s v="on time"/>
    <x v="252"/>
    <x v="260"/>
    <x v="1"/>
  </r>
  <r>
    <n v="453"/>
    <x v="3"/>
    <x v="0"/>
    <x v="3"/>
    <x v="2"/>
    <s v="2023-02-04"/>
    <s v="2023-02-06"/>
    <n v="23"/>
    <n v="8252.34"/>
    <n v="189803.82"/>
    <n v="3243.21"/>
    <n v="488"/>
    <x v="1"/>
    <x v="0"/>
    <n v="32837.97"/>
    <x v="9"/>
    <s v="on time"/>
    <x v="225"/>
    <x v="261"/>
    <x v="1"/>
  </r>
  <r>
    <n v="454"/>
    <x v="0"/>
    <x v="2"/>
    <x v="0"/>
    <x v="4"/>
    <s v="2023-04-06"/>
    <s v="2023-04-21"/>
    <n v="11"/>
    <n v="12746.7"/>
    <n v="140213.70000000001"/>
    <n v="2153.09"/>
    <n v="574"/>
    <x v="0"/>
    <x v="2"/>
    <n v="27183.13"/>
    <x v="3"/>
    <s v="delay"/>
    <x v="9"/>
    <x v="108"/>
    <x v="1"/>
  </r>
  <r>
    <n v="455"/>
    <x v="4"/>
    <x v="1"/>
    <x v="2"/>
    <x v="4"/>
    <s v="2023-04-08"/>
    <s v="2023-04-20"/>
    <n v="23"/>
    <n v="9874.61"/>
    <n v="227116.03"/>
    <n v="2625.25"/>
    <n v="504"/>
    <x v="0"/>
    <x v="2"/>
    <n v="22557.87"/>
    <x v="10"/>
    <s v="delay"/>
    <x v="253"/>
    <x v="106"/>
    <x v="1"/>
  </r>
  <r>
    <n v="456"/>
    <x v="6"/>
    <x v="2"/>
    <x v="3"/>
    <x v="4"/>
    <s v="2023-09-01"/>
    <s v="2023-09-02"/>
    <n v="25"/>
    <n v="22677.91"/>
    <n v="566947.75"/>
    <n v="1693.6"/>
    <n v="451"/>
    <x v="1"/>
    <x v="0"/>
    <n v="127218.11"/>
    <x v="7"/>
    <s v="on time"/>
    <x v="146"/>
    <x v="150"/>
    <x v="1"/>
  </r>
  <r>
    <n v="457"/>
    <x v="5"/>
    <x v="2"/>
    <x v="2"/>
    <x v="0"/>
    <s v="2023-01-15"/>
    <s v="2023-01-20"/>
    <n v="11"/>
    <n v="45600.15"/>
    <n v="501601.65"/>
    <n v="1531.92"/>
    <n v="723"/>
    <x v="0"/>
    <x v="3"/>
    <n v="87215.63"/>
    <x v="2"/>
    <s v="on time"/>
    <x v="77"/>
    <x v="262"/>
    <x v="0"/>
  </r>
  <r>
    <n v="458"/>
    <x v="1"/>
    <x v="1"/>
    <x v="4"/>
    <x v="1"/>
    <s v="2023-11-18"/>
    <s v="2023-11-22"/>
    <n v="85"/>
    <n v="35353.919999999998"/>
    <n v="3005083.2"/>
    <n v="4435.05"/>
    <n v="429"/>
    <x v="2"/>
    <x v="1"/>
    <n v="468159.54"/>
    <x v="13"/>
    <s v="on time"/>
    <x v="254"/>
    <x v="263"/>
    <x v="1"/>
  </r>
  <r>
    <n v="459"/>
    <x v="0"/>
    <x v="1"/>
    <x v="3"/>
    <x v="2"/>
    <s v="2023-11-05"/>
    <s v="2023-11-09"/>
    <n v="56"/>
    <n v="15314.05"/>
    <n v="857586.8"/>
    <n v="3573.64"/>
    <n v="547"/>
    <x v="0"/>
    <x v="3"/>
    <n v="160188.99"/>
    <x v="13"/>
    <s v="on time"/>
    <x v="15"/>
    <x v="138"/>
    <x v="1"/>
  </r>
  <r>
    <n v="460"/>
    <x v="7"/>
    <x v="2"/>
    <x v="2"/>
    <x v="2"/>
    <s v="2023-11-04"/>
    <s v="2023-11-13"/>
    <n v="20"/>
    <n v="29312.19"/>
    <n v="586243.80000000005"/>
    <n v="1396.86"/>
    <n v="160"/>
    <x v="1"/>
    <x v="1"/>
    <n v="76565.55"/>
    <x v="6"/>
    <s v="delay"/>
    <x v="255"/>
    <x v="105"/>
    <x v="2"/>
  </r>
  <r>
    <n v="461"/>
    <x v="1"/>
    <x v="2"/>
    <x v="0"/>
    <x v="3"/>
    <s v="2023-06-28"/>
    <s v="2023-07-07"/>
    <n v="72"/>
    <n v="40697.94"/>
    <n v="2930251.68"/>
    <n v="248.37"/>
    <n v="489"/>
    <x v="2"/>
    <x v="4"/>
    <n v="473786.48"/>
    <x v="6"/>
    <s v="delay"/>
    <x v="85"/>
    <x v="225"/>
    <x v="1"/>
  </r>
  <r>
    <n v="462"/>
    <x v="1"/>
    <x v="0"/>
    <x v="2"/>
    <x v="1"/>
    <s v="2023-02-13"/>
    <s v="2023-02-24"/>
    <n v="11"/>
    <n v="37127.620000000003"/>
    <n v="408403.82"/>
    <n v="763.14"/>
    <n v="144"/>
    <x v="0"/>
    <x v="2"/>
    <n v="66740.78"/>
    <x v="8"/>
    <s v="delay"/>
    <x v="241"/>
    <x v="58"/>
    <x v="2"/>
  </r>
  <r>
    <n v="463"/>
    <x v="6"/>
    <x v="0"/>
    <x v="1"/>
    <x v="3"/>
    <s v="2023-09-15"/>
    <s v="2023-09-29"/>
    <n v="84"/>
    <n v="25259.5"/>
    <n v="2121798"/>
    <n v="904.39"/>
    <n v="108"/>
    <x v="1"/>
    <x v="2"/>
    <n v="331230.89"/>
    <x v="4"/>
    <s v="delay"/>
    <x v="0"/>
    <x v="242"/>
    <x v="2"/>
  </r>
  <r>
    <n v="464"/>
    <x v="1"/>
    <x v="2"/>
    <x v="2"/>
    <x v="3"/>
    <s v="2023-04-16"/>
    <s v="2023-04-22"/>
    <n v="5"/>
    <n v="13078.23"/>
    <n v="65391.15"/>
    <n v="326.45999999999998"/>
    <n v="238"/>
    <x v="2"/>
    <x v="1"/>
    <n v="13490.82"/>
    <x v="11"/>
    <s v="delay"/>
    <x v="3"/>
    <x v="202"/>
    <x v="1"/>
  </r>
  <r>
    <n v="465"/>
    <x v="4"/>
    <x v="1"/>
    <x v="2"/>
    <x v="3"/>
    <s v="2023-02-07"/>
    <s v="2023-02-11"/>
    <n v="75"/>
    <n v="48057.23"/>
    <n v="3604292.25"/>
    <n v="4504.34"/>
    <n v="348"/>
    <x v="0"/>
    <x v="0"/>
    <n v="271854.67"/>
    <x v="13"/>
    <s v="on time"/>
    <x v="176"/>
    <x v="69"/>
    <x v="1"/>
  </r>
  <r>
    <n v="466"/>
    <x v="0"/>
    <x v="2"/>
    <x v="3"/>
    <x v="3"/>
    <s v="2023-11-21"/>
    <s v="2023-11-26"/>
    <n v="18"/>
    <n v="18134.099999999999"/>
    <n v="326413.8"/>
    <n v="2721.39"/>
    <n v="952"/>
    <x v="1"/>
    <x v="3"/>
    <n v="81091.55"/>
    <x v="2"/>
    <s v="on time"/>
    <x v="25"/>
    <x v="264"/>
    <x v="0"/>
  </r>
  <r>
    <n v="467"/>
    <x v="7"/>
    <x v="2"/>
    <x v="3"/>
    <x v="1"/>
    <s v="2023-12-03"/>
    <s v="2023-12-11"/>
    <n v="43"/>
    <n v="31294.2"/>
    <n v="1345650.6"/>
    <n v="4232.8999999999996"/>
    <n v="275"/>
    <x v="2"/>
    <x v="4"/>
    <n v="106573.13"/>
    <x v="14"/>
    <s v="delay"/>
    <x v="13"/>
    <x v="107"/>
    <x v="1"/>
  </r>
  <r>
    <n v="468"/>
    <x v="3"/>
    <x v="1"/>
    <x v="4"/>
    <x v="3"/>
    <s v="2023-05-09"/>
    <s v="2023-05-19"/>
    <n v="24"/>
    <n v="32413.66"/>
    <n v="777927.84"/>
    <n v="2944.92"/>
    <n v="981"/>
    <x v="3"/>
    <x v="4"/>
    <n v="170103.17"/>
    <x v="0"/>
    <s v="delay"/>
    <x v="64"/>
    <x v="147"/>
    <x v="0"/>
  </r>
  <r>
    <n v="469"/>
    <x v="2"/>
    <x v="1"/>
    <x v="3"/>
    <x v="1"/>
    <s v="2023-01-13"/>
    <s v="2023-01-20"/>
    <n v="55"/>
    <n v="35156.71"/>
    <n v="1933619.05"/>
    <n v="4211.17"/>
    <n v="764"/>
    <x v="1"/>
    <x v="1"/>
    <n v="169887.87"/>
    <x v="5"/>
    <s v="delay"/>
    <x v="77"/>
    <x v="230"/>
    <x v="0"/>
  </r>
  <r>
    <n v="470"/>
    <x v="0"/>
    <x v="2"/>
    <x v="1"/>
    <x v="0"/>
    <s v="2023-12-28"/>
    <s v="2023-12-30"/>
    <n v="64"/>
    <n v="36287.589999999997"/>
    <n v="2322405.7599999998"/>
    <n v="223.36"/>
    <n v="858"/>
    <x v="3"/>
    <x v="0"/>
    <n v="258612.57"/>
    <x v="9"/>
    <s v="on time"/>
    <x v="256"/>
    <x v="209"/>
    <x v="0"/>
  </r>
  <r>
    <n v="471"/>
    <x v="5"/>
    <x v="0"/>
    <x v="1"/>
    <x v="1"/>
    <s v="2023-05-07"/>
    <s v="2023-05-10"/>
    <n v="94"/>
    <n v="34765.42"/>
    <n v="3267949.48"/>
    <n v="4209.7299999999996"/>
    <n v="254"/>
    <x v="1"/>
    <x v="1"/>
    <n v="536255.52"/>
    <x v="1"/>
    <s v="on time"/>
    <x v="245"/>
    <x v="2"/>
    <x v="1"/>
  </r>
  <r>
    <n v="472"/>
    <x v="4"/>
    <x v="1"/>
    <x v="3"/>
    <x v="0"/>
    <s v="2023-08-21"/>
    <s v="2023-08-31"/>
    <n v="92"/>
    <n v="15663.06"/>
    <n v="1441001.52"/>
    <n v="382.06"/>
    <n v="642"/>
    <x v="3"/>
    <x v="3"/>
    <n v="182147.83"/>
    <x v="0"/>
    <s v="delay"/>
    <x v="257"/>
    <x v="265"/>
    <x v="1"/>
  </r>
  <r>
    <n v="473"/>
    <x v="6"/>
    <x v="0"/>
    <x v="4"/>
    <x v="2"/>
    <s v="2023-02-21"/>
    <s v="2023-03-08"/>
    <n v="54"/>
    <n v="39250.559999999998"/>
    <n v="2119530.2400000002"/>
    <n v="3950.77"/>
    <n v="550"/>
    <x v="1"/>
    <x v="4"/>
    <n v="497828.88"/>
    <x v="3"/>
    <s v="delay"/>
    <x v="17"/>
    <x v="266"/>
    <x v="1"/>
  </r>
  <r>
    <n v="474"/>
    <x v="4"/>
    <x v="2"/>
    <x v="0"/>
    <x v="4"/>
    <s v="2023-01-29"/>
    <s v="2023-02-04"/>
    <n v="77"/>
    <n v="49113.279999999999"/>
    <n v="3781722.56"/>
    <n v="4478.33"/>
    <n v="212"/>
    <x v="1"/>
    <x v="1"/>
    <n v="554311.59"/>
    <x v="11"/>
    <s v="delay"/>
    <x v="171"/>
    <x v="56"/>
    <x v="1"/>
  </r>
  <r>
    <n v="475"/>
    <x v="3"/>
    <x v="0"/>
    <x v="1"/>
    <x v="1"/>
    <s v="2023-05-19"/>
    <s v="2023-05-28"/>
    <n v="82"/>
    <n v="19770.189999999999"/>
    <n v="1621155.58"/>
    <n v="3415.71"/>
    <n v="260"/>
    <x v="1"/>
    <x v="2"/>
    <n v="379213"/>
    <x v="6"/>
    <s v="delay"/>
    <x v="258"/>
    <x v="40"/>
    <x v="1"/>
  </r>
  <r>
    <n v="476"/>
    <x v="2"/>
    <x v="0"/>
    <x v="0"/>
    <x v="3"/>
    <s v="2023-04-03"/>
    <s v="2023-04-06"/>
    <n v="72"/>
    <n v="9165.76"/>
    <n v="659934.71999999997"/>
    <n v="2437.44"/>
    <n v="666"/>
    <x v="0"/>
    <x v="1"/>
    <n v="74314.7"/>
    <x v="1"/>
    <s v="on time"/>
    <x v="148"/>
    <x v="212"/>
    <x v="1"/>
  </r>
  <r>
    <n v="477"/>
    <x v="1"/>
    <x v="2"/>
    <x v="4"/>
    <x v="2"/>
    <s v="2023-07-12"/>
    <s v="2023-07-13"/>
    <n v="88"/>
    <n v="16898.599999999999"/>
    <n v="1487076.8"/>
    <n v="1033.4000000000001"/>
    <n v="412"/>
    <x v="2"/>
    <x v="2"/>
    <n v="210755.22"/>
    <x v="7"/>
    <s v="on time"/>
    <x v="259"/>
    <x v="267"/>
    <x v="1"/>
  </r>
  <r>
    <n v="478"/>
    <x v="0"/>
    <x v="0"/>
    <x v="2"/>
    <x v="0"/>
    <s v="2023-04-13"/>
    <s v="2023-04-22"/>
    <n v="73"/>
    <n v="8775.6"/>
    <n v="640618.80000000005"/>
    <n v="1298.9000000000001"/>
    <n v="250"/>
    <x v="2"/>
    <x v="1"/>
    <n v="142153.87"/>
    <x v="6"/>
    <s v="delay"/>
    <x v="3"/>
    <x v="244"/>
    <x v="1"/>
  </r>
  <r>
    <n v="479"/>
    <x v="0"/>
    <x v="0"/>
    <x v="1"/>
    <x v="4"/>
    <s v="2023-08-20"/>
    <s v="2023-08-22"/>
    <n v="56"/>
    <n v="16413.330000000002"/>
    <n v="919146.48"/>
    <n v="349.04"/>
    <n v="562"/>
    <x v="3"/>
    <x v="3"/>
    <n v="139248.57"/>
    <x v="9"/>
    <s v="on time"/>
    <x v="55"/>
    <x v="54"/>
    <x v="1"/>
  </r>
  <r>
    <n v="480"/>
    <x v="6"/>
    <x v="1"/>
    <x v="4"/>
    <x v="0"/>
    <s v="2023-06-22"/>
    <s v="2023-07-05"/>
    <n v="12"/>
    <n v="35962.78"/>
    <n v="431553.36"/>
    <n v="1134.29"/>
    <n v="873"/>
    <x v="2"/>
    <x v="0"/>
    <n v="103375.61"/>
    <x v="12"/>
    <s v="delay"/>
    <x v="183"/>
    <x v="268"/>
    <x v="0"/>
  </r>
  <r>
    <n v="481"/>
    <x v="3"/>
    <x v="0"/>
    <x v="1"/>
    <x v="3"/>
    <s v="2023-01-05"/>
    <s v="2023-01-14"/>
    <n v="20"/>
    <n v="37424.43"/>
    <n v="748488.6"/>
    <n v="1936.23"/>
    <n v="262"/>
    <x v="1"/>
    <x v="2"/>
    <n v="176982.86"/>
    <x v="6"/>
    <s v="delay"/>
    <x v="140"/>
    <x v="186"/>
    <x v="1"/>
  </r>
  <r>
    <n v="482"/>
    <x v="5"/>
    <x v="2"/>
    <x v="4"/>
    <x v="2"/>
    <s v="2023-05-30"/>
    <s v="2023-06-01"/>
    <n v="46"/>
    <n v="38796.1"/>
    <n v="1784620.6"/>
    <n v="2058.5700000000002"/>
    <n v="360"/>
    <x v="3"/>
    <x v="4"/>
    <n v="301785.28000000003"/>
    <x v="9"/>
    <s v="on time"/>
    <x v="222"/>
    <x v="38"/>
    <x v="1"/>
  </r>
  <r>
    <n v="483"/>
    <x v="2"/>
    <x v="0"/>
    <x v="0"/>
    <x v="2"/>
    <s v="2023-11-10"/>
    <s v="2023-11-15"/>
    <n v="42"/>
    <n v="14684.13"/>
    <n v="616733.46"/>
    <n v="1646.26"/>
    <n v="625"/>
    <x v="2"/>
    <x v="0"/>
    <n v="60761.31"/>
    <x v="2"/>
    <s v="on time"/>
    <x v="36"/>
    <x v="235"/>
    <x v="1"/>
  </r>
  <r>
    <n v="484"/>
    <x v="5"/>
    <x v="2"/>
    <x v="1"/>
    <x v="1"/>
    <s v="2023-05-23"/>
    <s v="2023-05-27"/>
    <n v="11"/>
    <n v="48424.45"/>
    <n v="532668.94999999995"/>
    <n v="610.76"/>
    <n v="271"/>
    <x v="1"/>
    <x v="2"/>
    <n v="83636.58"/>
    <x v="13"/>
    <s v="on time"/>
    <x v="242"/>
    <x v="51"/>
    <x v="1"/>
  </r>
  <r>
    <n v="485"/>
    <x v="7"/>
    <x v="2"/>
    <x v="4"/>
    <x v="0"/>
    <s v="2023-08-14"/>
    <s v="2023-08-27"/>
    <n v="61"/>
    <n v="18986.54"/>
    <n v="1158178.94"/>
    <n v="3025.06"/>
    <n v="653"/>
    <x v="3"/>
    <x v="0"/>
    <n v="230069.85"/>
    <x v="12"/>
    <s v="delay"/>
    <x v="62"/>
    <x v="269"/>
    <x v="1"/>
  </r>
  <r>
    <n v="486"/>
    <x v="0"/>
    <x v="0"/>
    <x v="0"/>
    <x v="0"/>
    <s v="2023-02-15"/>
    <s v="2023-02-23"/>
    <n v="70"/>
    <n v="49490.85"/>
    <n v="3464359.5"/>
    <n v="3005.67"/>
    <n v="513"/>
    <x v="1"/>
    <x v="2"/>
    <n v="206142.91"/>
    <x v="14"/>
    <s v="delay"/>
    <x v="96"/>
    <x v="211"/>
    <x v="1"/>
  </r>
  <r>
    <n v="487"/>
    <x v="3"/>
    <x v="2"/>
    <x v="3"/>
    <x v="3"/>
    <s v="2023-01-09"/>
    <s v="2023-01-14"/>
    <n v="55"/>
    <n v="24164.18"/>
    <n v="1329029.8999999999"/>
    <n v="4395.8500000000004"/>
    <n v="633"/>
    <x v="3"/>
    <x v="1"/>
    <n v="142814.88"/>
    <x v="2"/>
    <s v="on time"/>
    <x v="140"/>
    <x v="270"/>
    <x v="1"/>
  </r>
  <r>
    <n v="488"/>
    <x v="1"/>
    <x v="2"/>
    <x v="1"/>
    <x v="1"/>
    <s v="2023-09-21"/>
    <s v="2023-09-29"/>
    <n v="12"/>
    <n v="39565.68"/>
    <n v="474788.16"/>
    <n v="3881.24"/>
    <n v="780"/>
    <x v="2"/>
    <x v="0"/>
    <n v="94429.4"/>
    <x v="14"/>
    <s v="delay"/>
    <x v="0"/>
    <x v="45"/>
    <x v="0"/>
  </r>
  <r>
    <n v="489"/>
    <x v="5"/>
    <x v="1"/>
    <x v="1"/>
    <x v="3"/>
    <s v="2023-10-18"/>
    <s v="2023-11-02"/>
    <n v="95"/>
    <n v="15297.44"/>
    <n v="1453256.8"/>
    <n v="772.58"/>
    <n v="932"/>
    <x v="2"/>
    <x v="0"/>
    <n v="148319.94"/>
    <x v="3"/>
    <s v="delay"/>
    <x v="260"/>
    <x v="241"/>
    <x v="0"/>
  </r>
  <r>
    <n v="490"/>
    <x v="0"/>
    <x v="2"/>
    <x v="3"/>
    <x v="1"/>
    <s v="2023-05-15"/>
    <s v="2023-05-18"/>
    <n v="88"/>
    <n v="30064.75"/>
    <n v="2645698"/>
    <n v="2366.02"/>
    <n v="73"/>
    <x v="1"/>
    <x v="3"/>
    <n v="239208.9"/>
    <x v="1"/>
    <s v="on time"/>
    <x v="248"/>
    <x v="127"/>
    <x v="2"/>
  </r>
  <r>
    <n v="491"/>
    <x v="2"/>
    <x v="2"/>
    <x v="3"/>
    <x v="4"/>
    <s v="2023-08-13"/>
    <s v="2023-08-19"/>
    <n v="55"/>
    <n v="12456.83"/>
    <n v="685125.65"/>
    <n v="3455.17"/>
    <n v="754"/>
    <x v="2"/>
    <x v="0"/>
    <n v="123458.61"/>
    <x v="11"/>
    <s v="delay"/>
    <x v="159"/>
    <x v="237"/>
    <x v="0"/>
  </r>
  <r>
    <n v="492"/>
    <x v="2"/>
    <x v="1"/>
    <x v="3"/>
    <x v="0"/>
    <s v="2023-10-16"/>
    <s v="2023-10-28"/>
    <n v="97"/>
    <n v="7484.34"/>
    <n v="725980.98"/>
    <n v="1105.27"/>
    <n v="85"/>
    <x v="0"/>
    <x v="4"/>
    <n v="70356.759999999995"/>
    <x v="10"/>
    <s v="delay"/>
    <x v="97"/>
    <x v="114"/>
    <x v="2"/>
  </r>
  <r>
    <n v="493"/>
    <x v="1"/>
    <x v="0"/>
    <x v="4"/>
    <x v="0"/>
    <s v="2023-08-30"/>
    <s v="2023-09-14"/>
    <n v="37"/>
    <n v="28554.31"/>
    <n v="1056509.47"/>
    <n v="1906.76"/>
    <n v="323"/>
    <x v="0"/>
    <x v="0"/>
    <n v="173337.73"/>
    <x v="3"/>
    <s v="delay"/>
    <x v="261"/>
    <x v="239"/>
    <x v="1"/>
  </r>
  <r>
    <n v="494"/>
    <x v="1"/>
    <x v="2"/>
    <x v="2"/>
    <x v="1"/>
    <s v="2023-03-02"/>
    <s v="2023-03-12"/>
    <n v="17"/>
    <n v="8733.85"/>
    <n v="148475.45000000001"/>
    <n v="3479.61"/>
    <n v="367"/>
    <x v="0"/>
    <x v="4"/>
    <n v="29144.65"/>
    <x v="0"/>
    <s v="delay"/>
    <x v="28"/>
    <x v="80"/>
    <x v="1"/>
  </r>
  <r>
    <n v="495"/>
    <x v="7"/>
    <x v="0"/>
    <x v="1"/>
    <x v="0"/>
    <s v="2023-02-06"/>
    <s v="2023-02-16"/>
    <n v="82"/>
    <n v="39271.4"/>
    <n v="3220254.8"/>
    <n v="3387.32"/>
    <n v="306"/>
    <x v="3"/>
    <x v="1"/>
    <n v="691594.95"/>
    <x v="0"/>
    <s v="delay"/>
    <x v="121"/>
    <x v="271"/>
    <x v="1"/>
  </r>
  <r>
    <n v="496"/>
    <x v="0"/>
    <x v="2"/>
    <x v="4"/>
    <x v="3"/>
    <s v="2023-11-15"/>
    <s v="2023-11-24"/>
    <n v="77"/>
    <n v="23277.69"/>
    <n v="1792382.13"/>
    <n v="3043.16"/>
    <n v="675"/>
    <x v="0"/>
    <x v="0"/>
    <n v="258041.86"/>
    <x v="6"/>
    <s v="delay"/>
    <x v="262"/>
    <x v="272"/>
    <x v="1"/>
  </r>
  <r>
    <n v="497"/>
    <x v="4"/>
    <x v="0"/>
    <x v="3"/>
    <x v="1"/>
    <s v="2023-11-18"/>
    <s v="2023-11-29"/>
    <n v="79"/>
    <n v="17994.2"/>
    <n v="1421541.8"/>
    <n v="2842.95"/>
    <n v="393"/>
    <x v="3"/>
    <x v="3"/>
    <n v="296280.96000000002"/>
    <x v="8"/>
    <s v="delay"/>
    <x v="263"/>
    <x v="263"/>
    <x v="1"/>
  </r>
  <r>
    <n v="498"/>
    <x v="1"/>
    <x v="0"/>
    <x v="2"/>
    <x v="0"/>
    <s v="2023-07-09"/>
    <s v="2023-07-19"/>
    <n v="94"/>
    <n v="30803.22"/>
    <n v="2895502.68"/>
    <n v="4191.5600000000004"/>
    <n v="21"/>
    <x v="3"/>
    <x v="3"/>
    <n v="223243.06"/>
    <x v="0"/>
    <s v="delay"/>
    <x v="264"/>
    <x v="203"/>
    <x v="2"/>
  </r>
  <r>
    <n v="499"/>
    <x v="5"/>
    <x v="1"/>
    <x v="0"/>
    <x v="2"/>
    <s v="2023-01-31"/>
    <s v="2023-02-15"/>
    <n v="4"/>
    <n v="16252.58"/>
    <n v="65010.32"/>
    <n v="1811.72"/>
    <n v="735"/>
    <x v="0"/>
    <x v="4"/>
    <n v="15250.06"/>
    <x v="3"/>
    <s v="delay"/>
    <x v="265"/>
    <x v="205"/>
    <x v="0"/>
  </r>
  <r>
    <n v="500"/>
    <x v="3"/>
    <x v="0"/>
    <x v="3"/>
    <x v="0"/>
    <s v="2023-10-14"/>
    <s v="2023-10-19"/>
    <n v="85"/>
    <n v="28795.79"/>
    <n v="2447642.15"/>
    <n v="4855.6099999999997"/>
    <n v="596"/>
    <x v="1"/>
    <x v="1"/>
    <n v="593463.49"/>
    <x v="2"/>
    <s v="on time"/>
    <x v="190"/>
    <x v="273"/>
    <x v="1"/>
  </r>
  <r>
    <n v="501"/>
    <x v="3"/>
    <x v="0"/>
    <x v="2"/>
    <x v="1"/>
    <s v="2023-08-30"/>
    <s v="2023-09-11"/>
    <n v="30"/>
    <n v="6239.36"/>
    <n v="187180.79999999999"/>
    <n v="1837.25"/>
    <n v="712"/>
    <x v="2"/>
    <x v="3"/>
    <n v="42266.28"/>
    <x v="10"/>
    <s v="delay"/>
    <x v="247"/>
    <x v="239"/>
    <x v="0"/>
  </r>
  <r>
    <n v="502"/>
    <x v="7"/>
    <x v="1"/>
    <x v="3"/>
    <x v="1"/>
    <s v="2023-07-29"/>
    <s v="2023-08-07"/>
    <n v="43"/>
    <n v="28638.69"/>
    <n v="1231463.67"/>
    <n v="4995.03"/>
    <n v="769"/>
    <x v="2"/>
    <x v="3"/>
    <n v="80114.679999999993"/>
    <x v="6"/>
    <s v="delay"/>
    <x v="266"/>
    <x v="226"/>
    <x v="0"/>
  </r>
  <r>
    <n v="503"/>
    <x v="7"/>
    <x v="0"/>
    <x v="4"/>
    <x v="1"/>
    <s v="2023-07-09"/>
    <s v="2023-07-23"/>
    <n v="52"/>
    <n v="38469.480000000003"/>
    <n v="2000412.96"/>
    <n v="3362.37"/>
    <n v="980"/>
    <x v="1"/>
    <x v="2"/>
    <n v="165135.76999999999"/>
    <x v="4"/>
    <s v="delay"/>
    <x v="251"/>
    <x v="203"/>
    <x v="0"/>
  </r>
  <r>
    <n v="504"/>
    <x v="3"/>
    <x v="0"/>
    <x v="1"/>
    <x v="1"/>
    <s v="2023-07-28"/>
    <s v="2023-08-05"/>
    <n v="7"/>
    <n v="549.41"/>
    <n v="3845.87"/>
    <n v="2847.17"/>
    <n v="607"/>
    <x v="0"/>
    <x v="1"/>
    <n v="947.39"/>
    <x v="14"/>
    <s v="delay"/>
    <x v="67"/>
    <x v="274"/>
    <x v="1"/>
  </r>
  <r>
    <n v="505"/>
    <x v="7"/>
    <x v="0"/>
    <x v="0"/>
    <x v="1"/>
    <s v="2023-12-14"/>
    <s v="2023-12-28"/>
    <n v="74"/>
    <n v="35151.18"/>
    <n v="2601187.3199999998"/>
    <n v="2908.85"/>
    <n v="288"/>
    <x v="2"/>
    <x v="4"/>
    <n v="406947.46"/>
    <x v="4"/>
    <s v="delay"/>
    <x v="54"/>
    <x v="213"/>
    <x v="1"/>
  </r>
  <r>
    <n v="506"/>
    <x v="2"/>
    <x v="0"/>
    <x v="1"/>
    <x v="1"/>
    <s v="2023-01-26"/>
    <s v="2023-02-03"/>
    <n v="71"/>
    <n v="42537.47"/>
    <n v="3020160.37"/>
    <n v="1497.71"/>
    <n v="994"/>
    <x v="2"/>
    <x v="2"/>
    <n v="417290.55"/>
    <x v="14"/>
    <s v="delay"/>
    <x v="136"/>
    <x v="275"/>
    <x v="0"/>
  </r>
  <r>
    <n v="507"/>
    <x v="4"/>
    <x v="0"/>
    <x v="4"/>
    <x v="0"/>
    <s v="2023-01-31"/>
    <s v="2023-02-13"/>
    <n v="2"/>
    <n v="39591.360000000001"/>
    <n v="79182.720000000001"/>
    <n v="1788.83"/>
    <n v="301"/>
    <x v="0"/>
    <x v="2"/>
    <n v="15371.27"/>
    <x v="12"/>
    <s v="delay"/>
    <x v="267"/>
    <x v="205"/>
    <x v="1"/>
  </r>
  <r>
    <n v="508"/>
    <x v="6"/>
    <x v="2"/>
    <x v="3"/>
    <x v="4"/>
    <s v="2023-11-10"/>
    <s v="2023-11-23"/>
    <n v="67"/>
    <n v="24971.040000000001"/>
    <n v="1673059.68"/>
    <n v="955.1"/>
    <n v="819"/>
    <x v="0"/>
    <x v="3"/>
    <n v="416961.5"/>
    <x v="12"/>
    <s v="delay"/>
    <x v="252"/>
    <x v="235"/>
    <x v="0"/>
  </r>
  <r>
    <n v="509"/>
    <x v="3"/>
    <x v="1"/>
    <x v="2"/>
    <x v="3"/>
    <s v="2023-03-17"/>
    <s v="2023-03-30"/>
    <n v="16"/>
    <n v="33269.019999999997"/>
    <n v="532304.31999999995"/>
    <n v="2986.06"/>
    <n v="208"/>
    <x v="0"/>
    <x v="3"/>
    <n v="37561.17"/>
    <x v="12"/>
    <s v="delay"/>
    <x v="94"/>
    <x v="256"/>
    <x v="1"/>
  </r>
  <r>
    <n v="510"/>
    <x v="3"/>
    <x v="0"/>
    <x v="4"/>
    <x v="4"/>
    <s v="2023-10-29"/>
    <s v="2023-11-09"/>
    <n v="17"/>
    <n v="9210.73"/>
    <n v="156582.41"/>
    <n v="3797.56"/>
    <n v="183"/>
    <x v="3"/>
    <x v="0"/>
    <n v="35826.46"/>
    <x v="8"/>
    <s v="delay"/>
    <x v="15"/>
    <x v="39"/>
    <x v="2"/>
  </r>
  <r>
    <n v="511"/>
    <x v="5"/>
    <x v="0"/>
    <x v="2"/>
    <x v="0"/>
    <s v="2023-09-14"/>
    <s v="2023-09-28"/>
    <n v="32"/>
    <n v="28944.7"/>
    <n v="926230.4"/>
    <n v="1759.86"/>
    <n v="175"/>
    <x v="3"/>
    <x v="3"/>
    <n v="137877.04"/>
    <x v="4"/>
    <s v="delay"/>
    <x v="113"/>
    <x v="276"/>
    <x v="2"/>
  </r>
  <r>
    <n v="512"/>
    <x v="4"/>
    <x v="0"/>
    <x v="1"/>
    <x v="0"/>
    <s v="2023-07-25"/>
    <s v="2023-08-06"/>
    <n v="16"/>
    <n v="20692.91"/>
    <n v="331086.56"/>
    <n v="1022.28"/>
    <n v="912"/>
    <x v="3"/>
    <x v="0"/>
    <n v="23404.73"/>
    <x v="10"/>
    <s v="delay"/>
    <x v="47"/>
    <x v="277"/>
    <x v="0"/>
  </r>
  <r>
    <n v="513"/>
    <x v="6"/>
    <x v="0"/>
    <x v="4"/>
    <x v="0"/>
    <s v="2023-04-26"/>
    <s v="2023-05-03"/>
    <n v="28"/>
    <n v="11958.3"/>
    <n v="334832.40000000002"/>
    <n v="393.94"/>
    <n v="488"/>
    <x v="0"/>
    <x v="1"/>
    <n v="58145.01"/>
    <x v="5"/>
    <s v="delay"/>
    <x v="233"/>
    <x v="240"/>
    <x v="1"/>
  </r>
  <r>
    <n v="514"/>
    <x v="3"/>
    <x v="2"/>
    <x v="0"/>
    <x v="4"/>
    <s v="2023-05-03"/>
    <s v="2023-05-12"/>
    <n v="80"/>
    <n v="21889.01"/>
    <n v="1751120.8"/>
    <n v="2013.29"/>
    <n v="786"/>
    <x v="2"/>
    <x v="4"/>
    <n v="418738.84"/>
    <x v="6"/>
    <s v="delay"/>
    <x v="2"/>
    <x v="278"/>
    <x v="0"/>
  </r>
  <r>
    <n v="515"/>
    <x v="0"/>
    <x v="2"/>
    <x v="3"/>
    <x v="3"/>
    <s v="2023-01-21"/>
    <s v="2023-01-29"/>
    <n v="23"/>
    <n v="21031.279999999999"/>
    <n v="483719.44"/>
    <n v="1727.72"/>
    <n v="485"/>
    <x v="0"/>
    <x v="4"/>
    <n v="105707.07"/>
    <x v="14"/>
    <s v="delay"/>
    <x v="232"/>
    <x v="175"/>
    <x v="1"/>
  </r>
  <r>
    <n v="516"/>
    <x v="0"/>
    <x v="1"/>
    <x v="0"/>
    <x v="2"/>
    <s v="2023-12-24"/>
    <s v="2024-01-08"/>
    <n v="52"/>
    <n v="40421.769999999997"/>
    <n v="2101932.04"/>
    <n v="4306.28"/>
    <n v="664"/>
    <x v="1"/>
    <x v="2"/>
    <n v="135905.26999999999"/>
    <x v="3"/>
    <s v="delay"/>
    <x v="90"/>
    <x v="121"/>
    <x v="1"/>
  </r>
  <r>
    <n v="517"/>
    <x v="0"/>
    <x v="0"/>
    <x v="0"/>
    <x v="3"/>
    <s v="2023-11-27"/>
    <s v="2023-12-07"/>
    <n v="35"/>
    <n v="27749.48"/>
    <n v="971231.8"/>
    <n v="1394.48"/>
    <n v="197"/>
    <x v="2"/>
    <x v="2"/>
    <n v="108200.5"/>
    <x v="0"/>
    <s v="delay"/>
    <x v="147"/>
    <x v="193"/>
    <x v="2"/>
  </r>
  <r>
    <n v="518"/>
    <x v="5"/>
    <x v="2"/>
    <x v="3"/>
    <x v="0"/>
    <s v="2023-01-21"/>
    <s v="2023-01-29"/>
    <n v="32"/>
    <n v="28961.49"/>
    <n v="926767.68"/>
    <n v="3393.85"/>
    <n v="32"/>
    <x v="2"/>
    <x v="4"/>
    <n v="217909.32"/>
    <x v="14"/>
    <s v="delay"/>
    <x v="232"/>
    <x v="175"/>
    <x v="2"/>
  </r>
  <r>
    <n v="519"/>
    <x v="2"/>
    <x v="2"/>
    <x v="1"/>
    <x v="0"/>
    <s v="2023-08-07"/>
    <s v="2023-08-19"/>
    <n v="49"/>
    <n v="41914.36"/>
    <n v="2053803.64"/>
    <n v="1806.8"/>
    <n v="685"/>
    <x v="3"/>
    <x v="0"/>
    <n v="334303.27"/>
    <x v="10"/>
    <s v="delay"/>
    <x v="159"/>
    <x v="279"/>
    <x v="1"/>
  </r>
  <r>
    <n v="520"/>
    <x v="7"/>
    <x v="1"/>
    <x v="0"/>
    <x v="1"/>
    <s v="2023-10-11"/>
    <s v="2023-10-21"/>
    <n v="33"/>
    <n v="16695.77"/>
    <n v="550960.41"/>
    <n v="4862.3599999999997"/>
    <n v="319"/>
    <x v="0"/>
    <x v="2"/>
    <n v="122066.07"/>
    <x v="0"/>
    <s v="delay"/>
    <x v="109"/>
    <x v="162"/>
    <x v="1"/>
  </r>
  <r>
    <n v="521"/>
    <x v="6"/>
    <x v="1"/>
    <x v="3"/>
    <x v="4"/>
    <s v="2023-06-07"/>
    <s v="2023-06-13"/>
    <n v="69"/>
    <n v="16470.53"/>
    <n v="1136466.57"/>
    <n v="2083.33"/>
    <n v="81"/>
    <x v="3"/>
    <x v="0"/>
    <n v="218994.85"/>
    <x v="11"/>
    <s v="delay"/>
    <x v="27"/>
    <x v="160"/>
    <x v="2"/>
  </r>
  <r>
    <n v="522"/>
    <x v="0"/>
    <x v="2"/>
    <x v="1"/>
    <x v="0"/>
    <s v="2023-03-19"/>
    <s v="2023-03-24"/>
    <n v="95"/>
    <n v="13252.07"/>
    <n v="1258946.6499999999"/>
    <n v="2354.02"/>
    <n v="626"/>
    <x v="0"/>
    <x v="3"/>
    <n v="134684.93"/>
    <x v="2"/>
    <s v="on time"/>
    <x v="79"/>
    <x v="30"/>
    <x v="1"/>
  </r>
  <r>
    <n v="523"/>
    <x v="6"/>
    <x v="1"/>
    <x v="0"/>
    <x v="0"/>
    <s v="2023-12-14"/>
    <s v="2023-12-18"/>
    <n v="25"/>
    <n v="2708.06"/>
    <n v="67701.5"/>
    <n v="3017.29"/>
    <n v="484"/>
    <x v="3"/>
    <x v="2"/>
    <n v="4443.92"/>
    <x v="13"/>
    <s v="on time"/>
    <x v="181"/>
    <x v="213"/>
    <x v="1"/>
  </r>
  <r>
    <n v="524"/>
    <x v="5"/>
    <x v="1"/>
    <x v="3"/>
    <x v="1"/>
    <s v="2023-10-07"/>
    <s v="2023-10-17"/>
    <n v="77"/>
    <n v="49951.48"/>
    <n v="3846263.96"/>
    <n v="210.9"/>
    <n v="790"/>
    <x v="0"/>
    <x v="3"/>
    <n v="924531.26"/>
    <x v="0"/>
    <s v="delay"/>
    <x v="162"/>
    <x v="255"/>
    <x v="0"/>
  </r>
  <r>
    <n v="525"/>
    <x v="1"/>
    <x v="1"/>
    <x v="3"/>
    <x v="3"/>
    <s v="2023-04-02"/>
    <s v="2023-04-06"/>
    <n v="56"/>
    <n v="23427.97"/>
    <n v="1311966.32"/>
    <n v="660.12"/>
    <n v="817"/>
    <x v="1"/>
    <x v="1"/>
    <n v="324046.96999999997"/>
    <x v="13"/>
    <s v="on time"/>
    <x v="148"/>
    <x v="280"/>
    <x v="0"/>
  </r>
  <r>
    <n v="526"/>
    <x v="2"/>
    <x v="1"/>
    <x v="2"/>
    <x v="1"/>
    <s v="2023-12-31"/>
    <s v="2024-01-04"/>
    <n v="26"/>
    <n v="19663.61"/>
    <n v="511253.86"/>
    <n v="4801.7299999999996"/>
    <n v="799"/>
    <x v="2"/>
    <x v="2"/>
    <n v="125435.94"/>
    <x v="13"/>
    <s v="on time"/>
    <x v="160"/>
    <x v="281"/>
    <x v="0"/>
  </r>
  <r>
    <n v="527"/>
    <x v="3"/>
    <x v="0"/>
    <x v="4"/>
    <x v="3"/>
    <s v="2023-03-22"/>
    <s v="2023-04-02"/>
    <n v="85"/>
    <n v="26821.58"/>
    <n v="2279834.2999999998"/>
    <n v="657.88"/>
    <n v="332"/>
    <x v="0"/>
    <x v="3"/>
    <n v="290582.09999999998"/>
    <x v="8"/>
    <s v="delay"/>
    <x v="268"/>
    <x v="94"/>
    <x v="1"/>
  </r>
  <r>
    <n v="528"/>
    <x v="6"/>
    <x v="0"/>
    <x v="4"/>
    <x v="1"/>
    <s v="2023-05-09"/>
    <s v="2023-05-20"/>
    <n v="49"/>
    <n v="6458.56"/>
    <n v="316469.44"/>
    <n v="3679.73"/>
    <n v="412"/>
    <x v="3"/>
    <x v="3"/>
    <n v="75846.02"/>
    <x v="8"/>
    <s v="delay"/>
    <x v="69"/>
    <x v="147"/>
    <x v="1"/>
  </r>
  <r>
    <n v="529"/>
    <x v="5"/>
    <x v="1"/>
    <x v="4"/>
    <x v="4"/>
    <s v="2023-07-31"/>
    <s v="2023-08-14"/>
    <n v="66"/>
    <n v="43583.06"/>
    <n v="2876481.96"/>
    <n v="747.62"/>
    <n v="380"/>
    <x v="0"/>
    <x v="4"/>
    <n v="492217.55"/>
    <x v="4"/>
    <s v="delay"/>
    <x v="269"/>
    <x v="4"/>
    <x v="1"/>
  </r>
  <r>
    <n v="530"/>
    <x v="2"/>
    <x v="2"/>
    <x v="1"/>
    <x v="4"/>
    <s v="2023-12-22"/>
    <s v="2024-01-05"/>
    <n v="70"/>
    <n v="43481.07"/>
    <n v="3043674.9"/>
    <n v="1127.6300000000001"/>
    <n v="73"/>
    <x v="0"/>
    <x v="1"/>
    <n v="407564.09"/>
    <x v="4"/>
    <s v="delay"/>
    <x v="270"/>
    <x v="169"/>
    <x v="2"/>
  </r>
  <r>
    <n v="531"/>
    <x v="1"/>
    <x v="2"/>
    <x v="4"/>
    <x v="3"/>
    <s v="2023-03-11"/>
    <s v="2023-03-18"/>
    <n v="16"/>
    <n v="5325.82"/>
    <n v="85213.119999999995"/>
    <n v="3807.19"/>
    <n v="699"/>
    <x v="0"/>
    <x v="1"/>
    <n v="16287.12"/>
    <x v="5"/>
    <s v="delay"/>
    <x v="271"/>
    <x v="29"/>
    <x v="1"/>
  </r>
  <r>
    <n v="532"/>
    <x v="3"/>
    <x v="2"/>
    <x v="1"/>
    <x v="0"/>
    <s v="2023-09-02"/>
    <s v="2023-09-03"/>
    <n v="82"/>
    <n v="45013.760000000002"/>
    <n v="3691128.32"/>
    <n v="1946.6"/>
    <n v="388"/>
    <x v="2"/>
    <x v="3"/>
    <n v="787960.61"/>
    <x v="7"/>
    <s v="on time"/>
    <x v="236"/>
    <x v="207"/>
    <x v="1"/>
  </r>
  <r>
    <n v="533"/>
    <x v="3"/>
    <x v="2"/>
    <x v="0"/>
    <x v="4"/>
    <s v="2023-06-17"/>
    <s v="2023-07-02"/>
    <n v="55"/>
    <n v="7661.03"/>
    <n v="421356.65"/>
    <n v="3885.09"/>
    <n v="358"/>
    <x v="3"/>
    <x v="0"/>
    <n v="79951.149999999994"/>
    <x v="3"/>
    <s v="delay"/>
    <x v="272"/>
    <x v="126"/>
    <x v="1"/>
  </r>
  <r>
    <n v="534"/>
    <x v="0"/>
    <x v="0"/>
    <x v="0"/>
    <x v="3"/>
    <s v="2023-03-30"/>
    <s v="2023-04-05"/>
    <n v="13"/>
    <n v="7780.01"/>
    <n v="101140.13"/>
    <n v="3618.94"/>
    <n v="980"/>
    <x v="2"/>
    <x v="4"/>
    <n v="22326.17"/>
    <x v="11"/>
    <s v="delay"/>
    <x v="119"/>
    <x v="282"/>
    <x v="0"/>
  </r>
  <r>
    <n v="535"/>
    <x v="1"/>
    <x v="2"/>
    <x v="3"/>
    <x v="4"/>
    <s v="2023-08-24"/>
    <s v="2023-08-25"/>
    <n v="15"/>
    <n v="16330.85"/>
    <n v="244962.75"/>
    <n v="1058.83"/>
    <n v="494"/>
    <x v="3"/>
    <x v="0"/>
    <n v="43497.79"/>
    <x v="7"/>
    <s v="on time"/>
    <x v="33"/>
    <x v="34"/>
    <x v="1"/>
  </r>
  <r>
    <n v="536"/>
    <x v="2"/>
    <x v="2"/>
    <x v="0"/>
    <x v="3"/>
    <s v="2023-07-10"/>
    <s v="2023-07-19"/>
    <n v="80"/>
    <n v="2665.81"/>
    <n v="213264.8"/>
    <n v="1202.5"/>
    <n v="983"/>
    <x v="0"/>
    <x v="4"/>
    <n v="26714.41"/>
    <x v="6"/>
    <s v="delay"/>
    <x v="264"/>
    <x v="93"/>
    <x v="0"/>
  </r>
  <r>
    <n v="537"/>
    <x v="0"/>
    <x v="1"/>
    <x v="2"/>
    <x v="4"/>
    <s v="2023-07-26"/>
    <s v="2023-07-27"/>
    <n v="21"/>
    <n v="19714.61"/>
    <n v="414006.81"/>
    <n v="3802.36"/>
    <n v="455"/>
    <x v="0"/>
    <x v="3"/>
    <n v="54607.24"/>
    <x v="7"/>
    <s v="on time"/>
    <x v="228"/>
    <x v="176"/>
    <x v="1"/>
  </r>
  <r>
    <n v="538"/>
    <x v="5"/>
    <x v="1"/>
    <x v="1"/>
    <x v="3"/>
    <s v="2023-10-12"/>
    <s v="2023-10-22"/>
    <n v="32"/>
    <n v="40610.78"/>
    <n v="1299544.96"/>
    <n v="2784.98"/>
    <n v="71"/>
    <x v="0"/>
    <x v="3"/>
    <n v="266002.19"/>
    <x v="0"/>
    <s v="delay"/>
    <x v="170"/>
    <x v="151"/>
    <x v="2"/>
  </r>
  <r>
    <n v="539"/>
    <x v="2"/>
    <x v="0"/>
    <x v="0"/>
    <x v="2"/>
    <s v="2023-06-11"/>
    <s v="2023-06-23"/>
    <n v="52"/>
    <n v="38767.620000000003"/>
    <n v="2015916.24"/>
    <n v="4019.86"/>
    <n v="811"/>
    <x v="1"/>
    <x v="1"/>
    <n v="437711.57"/>
    <x v="10"/>
    <s v="delay"/>
    <x v="273"/>
    <x v="283"/>
    <x v="0"/>
  </r>
  <r>
    <n v="540"/>
    <x v="6"/>
    <x v="2"/>
    <x v="3"/>
    <x v="2"/>
    <s v="2023-09-16"/>
    <s v="2023-10-01"/>
    <n v="16"/>
    <n v="22281.22"/>
    <n v="356499.52"/>
    <n v="1275.46"/>
    <n v="981"/>
    <x v="1"/>
    <x v="0"/>
    <n v="18317.759999999998"/>
    <x v="3"/>
    <s v="delay"/>
    <x v="52"/>
    <x v="122"/>
    <x v="0"/>
  </r>
  <r>
    <n v="541"/>
    <x v="5"/>
    <x v="2"/>
    <x v="0"/>
    <x v="0"/>
    <s v="2023-11-17"/>
    <s v="2023-11-27"/>
    <n v="21"/>
    <n v="7536.29"/>
    <n v="158262.09"/>
    <n v="3011.86"/>
    <n v="568"/>
    <x v="0"/>
    <x v="4"/>
    <n v="36208.089999999997"/>
    <x v="0"/>
    <s v="delay"/>
    <x v="274"/>
    <x v="44"/>
    <x v="1"/>
  </r>
  <r>
    <n v="542"/>
    <x v="4"/>
    <x v="0"/>
    <x v="3"/>
    <x v="3"/>
    <s v="2023-05-15"/>
    <s v="2023-05-18"/>
    <n v="19"/>
    <n v="38398.35"/>
    <n v="729568.65"/>
    <n v="3677.26"/>
    <n v="852"/>
    <x v="0"/>
    <x v="0"/>
    <n v="77910.399999999994"/>
    <x v="1"/>
    <s v="on time"/>
    <x v="248"/>
    <x v="127"/>
    <x v="0"/>
  </r>
  <r>
    <n v="543"/>
    <x v="3"/>
    <x v="0"/>
    <x v="0"/>
    <x v="3"/>
    <s v="2023-01-15"/>
    <s v="2023-01-19"/>
    <n v="89"/>
    <n v="18502.34"/>
    <n v="1646708.26"/>
    <n v="1138.07"/>
    <n v="62"/>
    <x v="3"/>
    <x v="4"/>
    <n v="398746.98"/>
    <x v="13"/>
    <s v="on time"/>
    <x v="182"/>
    <x v="262"/>
    <x v="2"/>
  </r>
  <r>
    <n v="544"/>
    <x v="0"/>
    <x v="2"/>
    <x v="0"/>
    <x v="1"/>
    <s v="2023-11-14"/>
    <s v="2023-11-18"/>
    <n v="66"/>
    <n v="3824.96"/>
    <n v="252447.35999999999"/>
    <n v="3326.93"/>
    <n v="83"/>
    <x v="1"/>
    <x v="2"/>
    <n v="25263.53"/>
    <x v="13"/>
    <s v="on time"/>
    <x v="226"/>
    <x v="284"/>
    <x v="2"/>
  </r>
  <r>
    <n v="545"/>
    <x v="1"/>
    <x v="0"/>
    <x v="2"/>
    <x v="4"/>
    <s v="2023-09-17"/>
    <s v="2023-09-27"/>
    <n v="33"/>
    <n v="44686.01"/>
    <n v="1474638.33"/>
    <n v="2697.82"/>
    <n v="82"/>
    <x v="3"/>
    <x v="1"/>
    <n v="271458.59999999998"/>
    <x v="0"/>
    <s v="delay"/>
    <x v="46"/>
    <x v="285"/>
    <x v="2"/>
  </r>
  <r>
    <n v="546"/>
    <x v="0"/>
    <x v="1"/>
    <x v="1"/>
    <x v="0"/>
    <s v="2023-08-11"/>
    <s v="2023-08-15"/>
    <n v="20"/>
    <n v="44431.839999999997"/>
    <n v="888636.8"/>
    <n v="3169.07"/>
    <n v="953"/>
    <x v="0"/>
    <x v="4"/>
    <n v="162926.41"/>
    <x v="13"/>
    <s v="on time"/>
    <x v="4"/>
    <x v="286"/>
    <x v="0"/>
  </r>
  <r>
    <n v="547"/>
    <x v="3"/>
    <x v="1"/>
    <x v="3"/>
    <x v="3"/>
    <s v="2023-11-22"/>
    <s v="2023-11-29"/>
    <n v="78"/>
    <n v="39688.720000000001"/>
    <n v="3095720.16"/>
    <n v="2279.02"/>
    <n v="360"/>
    <x v="3"/>
    <x v="1"/>
    <n v="265347.78000000003"/>
    <x v="5"/>
    <s v="delay"/>
    <x v="263"/>
    <x v="260"/>
    <x v="1"/>
  </r>
  <r>
    <n v="548"/>
    <x v="2"/>
    <x v="2"/>
    <x v="0"/>
    <x v="0"/>
    <s v="2023-03-18"/>
    <s v="2023-03-24"/>
    <n v="29"/>
    <n v="14953.71"/>
    <n v="433657.59"/>
    <n v="118.93"/>
    <n v="555"/>
    <x v="0"/>
    <x v="0"/>
    <n v="94561.12"/>
    <x v="11"/>
    <s v="delay"/>
    <x v="79"/>
    <x v="78"/>
    <x v="1"/>
  </r>
  <r>
    <n v="549"/>
    <x v="4"/>
    <x v="1"/>
    <x v="4"/>
    <x v="4"/>
    <s v="2023-09-19"/>
    <s v="2023-10-02"/>
    <n v="20"/>
    <n v="8489.41"/>
    <n v="169788.2"/>
    <n v="1733.56"/>
    <n v="622"/>
    <x v="3"/>
    <x v="1"/>
    <n v="36710.839999999997"/>
    <x v="12"/>
    <s v="delay"/>
    <x v="275"/>
    <x v="0"/>
    <x v="1"/>
  </r>
  <r>
    <n v="550"/>
    <x v="1"/>
    <x v="1"/>
    <x v="4"/>
    <x v="0"/>
    <s v="2023-10-02"/>
    <s v="2023-10-08"/>
    <n v="2"/>
    <n v="19985.82"/>
    <n v="39971.64"/>
    <n v="1990.66"/>
    <n v="356"/>
    <x v="1"/>
    <x v="2"/>
    <n v="5574.71"/>
    <x v="11"/>
    <s v="delay"/>
    <x v="156"/>
    <x v="287"/>
    <x v="1"/>
  </r>
  <r>
    <n v="551"/>
    <x v="4"/>
    <x v="2"/>
    <x v="0"/>
    <x v="4"/>
    <s v="2023-11-24"/>
    <s v="2023-12-07"/>
    <n v="3"/>
    <n v="37226.67"/>
    <n v="111680.01"/>
    <n v="4091.72"/>
    <n v="397"/>
    <x v="3"/>
    <x v="2"/>
    <n v="10211.370000000001"/>
    <x v="12"/>
    <s v="delay"/>
    <x v="147"/>
    <x v="288"/>
    <x v="1"/>
  </r>
  <r>
    <n v="552"/>
    <x v="7"/>
    <x v="0"/>
    <x v="2"/>
    <x v="0"/>
    <s v="2023-01-25"/>
    <s v="2023-02-09"/>
    <n v="59"/>
    <n v="33520.17"/>
    <n v="1977690.03"/>
    <n v="1560.99"/>
    <n v="975"/>
    <x v="0"/>
    <x v="4"/>
    <n v="398505.52"/>
    <x v="3"/>
    <s v="delay"/>
    <x v="42"/>
    <x v="196"/>
    <x v="0"/>
  </r>
  <r>
    <n v="553"/>
    <x v="1"/>
    <x v="2"/>
    <x v="1"/>
    <x v="4"/>
    <s v="2023-12-19"/>
    <s v="2023-12-31"/>
    <n v="61"/>
    <n v="7507.48"/>
    <n v="457956.28"/>
    <n v="226.61"/>
    <n v="771"/>
    <x v="3"/>
    <x v="3"/>
    <n v="54064.84"/>
    <x v="10"/>
    <s v="delay"/>
    <x v="165"/>
    <x v="215"/>
    <x v="0"/>
  </r>
  <r>
    <n v="554"/>
    <x v="3"/>
    <x v="2"/>
    <x v="0"/>
    <x v="4"/>
    <s v="2023-05-04"/>
    <s v="2023-05-15"/>
    <n v="59"/>
    <n v="1529.51"/>
    <n v="90241.09"/>
    <n v="4504.38"/>
    <n v="670"/>
    <x v="0"/>
    <x v="2"/>
    <n v="4587.91"/>
    <x v="8"/>
    <s v="delay"/>
    <x v="151"/>
    <x v="48"/>
    <x v="1"/>
  </r>
  <r>
    <n v="555"/>
    <x v="3"/>
    <x v="1"/>
    <x v="2"/>
    <x v="1"/>
    <s v="2023-05-07"/>
    <s v="2023-05-11"/>
    <n v="59"/>
    <n v="35497.980000000003"/>
    <n v="2094380.82"/>
    <n v="2993.15"/>
    <n v="652"/>
    <x v="1"/>
    <x v="4"/>
    <n v="447077.72"/>
    <x v="13"/>
    <s v="on time"/>
    <x v="276"/>
    <x v="2"/>
    <x v="1"/>
  </r>
  <r>
    <n v="556"/>
    <x v="4"/>
    <x v="2"/>
    <x v="1"/>
    <x v="1"/>
    <s v="2023-04-27"/>
    <s v="2023-05-03"/>
    <n v="62"/>
    <n v="13499.25"/>
    <n v="836953.5"/>
    <n v="900.62"/>
    <n v="194"/>
    <x v="0"/>
    <x v="4"/>
    <n v="132006.54"/>
    <x v="11"/>
    <s v="delay"/>
    <x v="233"/>
    <x v="18"/>
    <x v="2"/>
  </r>
  <r>
    <n v="557"/>
    <x v="4"/>
    <x v="1"/>
    <x v="1"/>
    <x v="3"/>
    <s v="2023-11-03"/>
    <s v="2023-11-15"/>
    <n v="9"/>
    <n v="41173.760000000002"/>
    <n v="370563.84000000003"/>
    <n v="3075.69"/>
    <n v="971"/>
    <x v="2"/>
    <x v="3"/>
    <n v="34722.480000000003"/>
    <x v="10"/>
    <s v="delay"/>
    <x v="36"/>
    <x v="245"/>
    <x v="0"/>
  </r>
  <r>
    <n v="558"/>
    <x v="2"/>
    <x v="1"/>
    <x v="3"/>
    <x v="4"/>
    <s v="2023-04-26"/>
    <s v="2023-05-07"/>
    <n v="59"/>
    <n v="37272.17"/>
    <n v="2199058.0299999998"/>
    <n v="4596.72"/>
    <n v="868"/>
    <x v="2"/>
    <x v="2"/>
    <n v="335614.55"/>
    <x v="8"/>
    <s v="delay"/>
    <x v="277"/>
    <x v="240"/>
    <x v="0"/>
  </r>
  <r>
    <n v="559"/>
    <x v="5"/>
    <x v="2"/>
    <x v="3"/>
    <x v="4"/>
    <s v="2023-12-19"/>
    <s v="2023-12-23"/>
    <n v="91"/>
    <n v="24317.68"/>
    <n v="2212908.88"/>
    <n v="1326.42"/>
    <n v="404"/>
    <x v="2"/>
    <x v="3"/>
    <n v="390293.76000000001"/>
    <x v="13"/>
    <s v="on time"/>
    <x v="166"/>
    <x v="215"/>
    <x v="1"/>
  </r>
  <r>
    <n v="560"/>
    <x v="5"/>
    <x v="2"/>
    <x v="1"/>
    <x v="1"/>
    <s v="2023-11-03"/>
    <s v="2023-11-13"/>
    <n v="12"/>
    <n v="46661.24"/>
    <n v="559934.88"/>
    <n v="690.05"/>
    <n v="733"/>
    <x v="3"/>
    <x v="4"/>
    <n v="65889.08"/>
    <x v="0"/>
    <s v="delay"/>
    <x v="255"/>
    <x v="245"/>
    <x v="0"/>
  </r>
  <r>
    <n v="561"/>
    <x v="2"/>
    <x v="1"/>
    <x v="1"/>
    <x v="1"/>
    <s v="2023-03-03"/>
    <s v="2023-03-07"/>
    <n v="33"/>
    <n v="32933.03"/>
    <n v="1086789.99"/>
    <n v="4745.16"/>
    <n v="626"/>
    <x v="3"/>
    <x v="2"/>
    <n v="87911.97"/>
    <x v="13"/>
    <s v="on time"/>
    <x v="278"/>
    <x v="289"/>
    <x v="1"/>
  </r>
  <r>
    <n v="562"/>
    <x v="5"/>
    <x v="2"/>
    <x v="0"/>
    <x v="1"/>
    <s v="2023-11-18"/>
    <s v="2023-11-26"/>
    <n v="93"/>
    <n v="8823.1200000000008"/>
    <n v="820550.16"/>
    <n v="4534.13"/>
    <n v="173"/>
    <x v="1"/>
    <x v="2"/>
    <n v="48966.12"/>
    <x v="14"/>
    <s v="delay"/>
    <x v="25"/>
    <x v="263"/>
    <x v="2"/>
  </r>
  <r>
    <n v="563"/>
    <x v="4"/>
    <x v="0"/>
    <x v="1"/>
    <x v="3"/>
    <s v="2023-05-16"/>
    <s v="2023-05-19"/>
    <n v="86"/>
    <n v="35469.75"/>
    <n v="3050398.5"/>
    <n v="899.41"/>
    <n v="433"/>
    <x v="0"/>
    <x v="1"/>
    <n v="517270.13"/>
    <x v="1"/>
    <s v="on time"/>
    <x v="64"/>
    <x v="197"/>
    <x v="1"/>
  </r>
  <r>
    <n v="564"/>
    <x v="7"/>
    <x v="0"/>
    <x v="0"/>
    <x v="0"/>
    <s v="2023-10-28"/>
    <s v="2023-10-31"/>
    <n v="93"/>
    <n v="33398.47"/>
    <n v="3106057.71"/>
    <n v="4750.45"/>
    <n v="502"/>
    <x v="1"/>
    <x v="1"/>
    <n v="252084.17"/>
    <x v="1"/>
    <s v="on time"/>
    <x v="203"/>
    <x v="141"/>
    <x v="1"/>
  </r>
  <r>
    <n v="565"/>
    <x v="6"/>
    <x v="0"/>
    <x v="3"/>
    <x v="0"/>
    <s v="2023-12-16"/>
    <s v="2023-12-23"/>
    <n v="34"/>
    <n v="26090.48"/>
    <n v="887076.32"/>
    <n v="1601.1"/>
    <n v="940"/>
    <x v="3"/>
    <x v="0"/>
    <n v="122320.33"/>
    <x v="5"/>
    <s v="delay"/>
    <x v="166"/>
    <x v="168"/>
    <x v="0"/>
  </r>
  <r>
    <n v="566"/>
    <x v="3"/>
    <x v="1"/>
    <x v="1"/>
    <x v="2"/>
    <s v="2023-05-10"/>
    <s v="2023-05-16"/>
    <n v="65"/>
    <n v="12790.96"/>
    <n v="831412.4"/>
    <n v="1271.53"/>
    <n v="754"/>
    <x v="2"/>
    <x v="1"/>
    <n v="189693.42"/>
    <x v="11"/>
    <s v="delay"/>
    <x v="128"/>
    <x v="201"/>
    <x v="0"/>
  </r>
  <r>
    <n v="567"/>
    <x v="2"/>
    <x v="0"/>
    <x v="3"/>
    <x v="3"/>
    <s v="2023-08-01"/>
    <s v="2023-08-08"/>
    <n v="26"/>
    <n v="9648"/>
    <n v="250848"/>
    <n v="2909.04"/>
    <n v="529"/>
    <x v="3"/>
    <x v="2"/>
    <n v="26714.68"/>
    <x v="5"/>
    <s v="delay"/>
    <x v="209"/>
    <x v="46"/>
    <x v="1"/>
  </r>
  <r>
    <n v="568"/>
    <x v="4"/>
    <x v="0"/>
    <x v="0"/>
    <x v="2"/>
    <s v="2023-02-18"/>
    <s v="2023-02-25"/>
    <n v="93"/>
    <n v="47607.89"/>
    <n v="4427533.7699999996"/>
    <n v="2481.02"/>
    <n v="876"/>
    <x v="0"/>
    <x v="1"/>
    <n v="766541.22"/>
    <x v="5"/>
    <s v="delay"/>
    <x v="56"/>
    <x v="55"/>
    <x v="0"/>
  </r>
  <r>
    <n v="569"/>
    <x v="6"/>
    <x v="1"/>
    <x v="0"/>
    <x v="1"/>
    <s v="2023-03-16"/>
    <s v="2023-03-31"/>
    <n v="72"/>
    <n v="26388.81"/>
    <n v="1899994.32"/>
    <n v="1953.63"/>
    <n v="394"/>
    <x v="1"/>
    <x v="2"/>
    <n v="473711"/>
    <x v="3"/>
    <s v="delay"/>
    <x v="246"/>
    <x v="89"/>
    <x v="1"/>
  </r>
  <r>
    <n v="570"/>
    <x v="5"/>
    <x v="1"/>
    <x v="0"/>
    <x v="3"/>
    <s v="2023-07-27"/>
    <s v="2023-07-28"/>
    <n v="71"/>
    <n v="29465.21"/>
    <n v="2092029.91"/>
    <n v="1878.93"/>
    <n v="775"/>
    <x v="3"/>
    <x v="4"/>
    <n v="440618.18"/>
    <x v="7"/>
    <s v="on time"/>
    <x v="152"/>
    <x v="1"/>
    <x v="0"/>
  </r>
  <r>
    <n v="571"/>
    <x v="2"/>
    <x v="1"/>
    <x v="2"/>
    <x v="3"/>
    <s v="2023-12-21"/>
    <s v="2023-12-24"/>
    <n v="11"/>
    <n v="28060.55"/>
    <n v="308666.05"/>
    <n v="2961.96"/>
    <n v="971"/>
    <x v="3"/>
    <x v="2"/>
    <n v="73716.22"/>
    <x v="1"/>
    <s v="on time"/>
    <x v="111"/>
    <x v="170"/>
    <x v="0"/>
  </r>
  <r>
    <n v="572"/>
    <x v="7"/>
    <x v="1"/>
    <x v="3"/>
    <x v="0"/>
    <s v="2023-09-08"/>
    <s v="2023-09-11"/>
    <n v="13"/>
    <n v="35164.639999999999"/>
    <n v="457140.32"/>
    <n v="310.12"/>
    <n v="457"/>
    <x v="3"/>
    <x v="1"/>
    <n v="82569.55"/>
    <x v="1"/>
    <s v="on time"/>
    <x v="247"/>
    <x v="184"/>
    <x v="1"/>
  </r>
  <r>
    <n v="573"/>
    <x v="4"/>
    <x v="2"/>
    <x v="1"/>
    <x v="0"/>
    <s v="2023-02-10"/>
    <s v="2023-02-15"/>
    <n v="5"/>
    <n v="13237.73"/>
    <n v="66188.649999999994"/>
    <n v="3407.37"/>
    <n v="591"/>
    <x v="3"/>
    <x v="2"/>
    <n v="7257.16"/>
    <x v="2"/>
    <s v="on time"/>
    <x v="265"/>
    <x v="290"/>
    <x v="1"/>
  </r>
  <r>
    <n v="574"/>
    <x v="2"/>
    <x v="1"/>
    <x v="1"/>
    <x v="0"/>
    <s v="2023-10-24"/>
    <s v="2023-11-01"/>
    <n v="43"/>
    <n v="34722.28"/>
    <n v="1493058.04"/>
    <n v="4547.1000000000004"/>
    <n v="412"/>
    <x v="3"/>
    <x v="1"/>
    <n v="167406.5"/>
    <x v="14"/>
    <s v="delay"/>
    <x v="14"/>
    <x v="99"/>
    <x v="1"/>
  </r>
  <r>
    <n v="575"/>
    <x v="2"/>
    <x v="2"/>
    <x v="0"/>
    <x v="3"/>
    <s v="2023-11-13"/>
    <s v="2023-11-21"/>
    <n v="52"/>
    <n v="41820.800000000003"/>
    <n v="2174681.6"/>
    <n v="906.8"/>
    <n v="238"/>
    <x v="1"/>
    <x v="2"/>
    <n v="273224"/>
    <x v="14"/>
    <s v="delay"/>
    <x v="93"/>
    <x v="291"/>
    <x v="1"/>
  </r>
  <r>
    <n v="576"/>
    <x v="7"/>
    <x v="2"/>
    <x v="0"/>
    <x v="2"/>
    <s v="2023-05-18"/>
    <s v="2023-05-19"/>
    <n v="93"/>
    <n v="13190.69"/>
    <n v="1226734.17"/>
    <n v="1313.35"/>
    <n v="71"/>
    <x v="1"/>
    <x v="2"/>
    <n v="179098.05"/>
    <x v="7"/>
    <s v="on time"/>
    <x v="64"/>
    <x v="292"/>
    <x v="2"/>
  </r>
  <r>
    <n v="577"/>
    <x v="0"/>
    <x v="2"/>
    <x v="2"/>
    <x v="1"/>
    <s v="2023-03-27"/>
    <s v="2023-04-04"/>
    <n v="40"/>
    <n v="35234.620000000003"/>
    <n v="1409384.8"/>
    <n v="3831.47"/>
    <n v="168"/>
    <x v="2"/>
    <x v="0"/>
    <n v="221081.94"/>
    <x v="14"/>
    <s v="delay"/>
    <x v="92"/>
    <x v="293"/>
    <x v="2"/>
  </r>
  <r>
    <n v="578"/>
    <x v="0"/>
    <x v="2"/>
    <x v="0"/>
    <x v="3"/>
    <s v="2023-11-16"/>
    <s v="2023-11-25"/>
    <n v="6"/>
    <n v="23436.84"/>
    <n v="140621.04"/>
    <n v="2299.25"/>
    <n v="929"/>
    <x v="1"/>
    <x v="3"/>
    <n v="26295.33"/>
    <x v="6"/>
    <s v="delay"/>
    <x v="279"/>
    <x v="294"/>
    <x v="0"/>
  </r>
  <r>
    <n v="579"/>
    <x v="0"/>
    <x v="0"/>
    <x v="0"/>
    <x v="3"/>
    <s v="2023-12-11"/>
    <s v="2023-12-14"/>
    <n v="26"/>
    <n v="12401.96"/>
    <n v="322450.96000000002"/>
    <n v="2511.66"/>
    <n v="783"/>
    <x v="0"/>
    <x v="1"/>
    <n v="43546.85"/>
    <x v="1"/>
    <s v="on time"/>
    <x v="38"/>
    <x v="253"/>
    <x v="0"/>
  </r>
  <r>
    <n v="580"/>
    <x v="1"/>
    <x v="0"/>
    <x v="4"/>
    <x v="1"/>
    <s v="2023-12-08"/>
    <s v="2023-12-17"/>
    <n v="77"/>
    <n v="9347.31"/>
    <n v="719742.87"/>
    <n v="3623.68"/>
    <n v="691"/>
    <x v="1"/>
    <x v="4"/>
    <n v="73216.63"/>
    <x v="6"/>
    <s v="delay"/>
    <x v="105"/>
    <x v="227"/>
    <x v="1"/>
  </r>
  <r>
    <n v="581"/>
    <x v="7"/>
    <x v="2"/>
    <x v="0"/>
    <x v="1"/>
    <s v="2023-08-27"/>
    <s v="2023-09-11"/>
    <n v="49"/>
    <n v="42363.7"/>
    <n v="2075821.3"/>
    <n v="1979.57"/>
    <n v="710"/>
    <x v="1"/>
    <x v="1"/>
    <n v="175187.31"/>
    <x v="3"/>
    <s v="delay"/>
    <x v="247"/>
    <x v="100"/>
    <x v="0"/>
  </r>
  <r>
    <n v="582"/>
    <x v="7"/>
    <x v="0"/>
    <x v="3"/>
    <x v="0"/>
    <s v="2023-11-09"/>
    <s v="2023-11-12"/>
    <n v="84"/>
    <n v="18212.009999999998"/>
    <n v="1529808.84"/>
    <n v="715.23"/>
    <n v="394"/>
    <x v="3"/>
    <x v="2"/>
    <n v="245481.16"/>
    <x v="1"/>
    <s v="on time"/>
    <x v="40"/>
    <x v="148"/>
    <x v="1"/>
  </r>
  <r>
    <n v="583"/>
    <x v="0"/>
    <x v="2"/>
    <x v="3"/>
    <x v="2"/>
    <s v="2023-05-26"/>
    <s v="2023-06-04"/>
    <n v="91"/>
    <n v="29687.32"/>
    <n v="2701546.12"/>
    <n v="2165.63"/>
    <n v="601"/>
    <x v="3"/>
    <x v="2"/>
    <n v="500172.96"/>
    <x v="6"/>
    <s v="delay"/>
    <x v="58"/>
    <x v="161"/>
    <x v="1"/>
  </r>
  <r>
    <n v="584"/>
    <x v="3"/>
    <x v="0"/>
    <x v="4"/>
    <x v="4"/>
    <s v="2023-11-28"/>
    <s v="2023-12-07"/>
    <n v="61"/>
    <n v="11623.54"/>
    <n v="709035.94"/>
    <n v="3143.06"/>
    <n v="645"/>
    <x v="1"/>
    <x v="1"/>
    <n v="110295.5"/>
    <x v="6"/>
    <s v="delay"/>
    <x v="147"/>
    <x v="295"/>
    <x v="1"/>
  </r>
  <r>
    <n v="585"/>
    <x v="5"/>
    <x v="0"/>
    <x v="3"/>
    <x v="4"/>
    <s v="2023-05-21"/>
    <s v="2023-05-23"/>
    <n v="69"/>
    <n v="15927.89"/>
    <n v="1099024.4099999999"/>
    <n v="3543.89"/>
    <n v="957"/>
    <x v="1"/>
    <x v="3"/>
    <n v="213265.46"/>
    <x v="9"/>
    <s v="on time"/>
    <x v="163"/>
    <x v="296"/>
    <x v="0"/>
  </r>
  <r>
    <n v="586"/>
    <x v="6"/>
    <x v="0"/>
    <x v="2"/>
    <x v="0"/>
    <s v="2023-02-21"/>
    <s v="2023-03-06"/>
    <n v="38"/>
    <n v="33303.93"/>
    <n v="1265549.3400000001"/>
    <n v="2971.49"/>
    <n v="102"/>
    <x v="0"/>
    <x v="0"/>
    <n v="268477.07"/>
    <x v="12"/>
    <s v="delay"/>
    <x v="280"/>
    <x v="266"/>
    <x v="2"/>
  </r>
  <r>
    <n v="587"/>
    <x v="2"/>
    <x v="2"/>
    <x v="4"/>
    <x v="1"/>
    <s v="2023-11-29"/>
    <s v="2023-12-04"/>
    <n v="36"/>
    <n v="40790.25"/>
    <n v="1468449"/>
    <n v="697.17"/>
    <n v="765"/>
    <x v="0"/>
    <x v="4"/>
    <n v="182171.71"/>
    <x v="2"/>
    <s v="on time"/>
    <x v="281"/>
    <x v="136"/>
    <x v="0"/>
  </r>
  <r>
    <n v="588"/>
    <x v="3"/>
    <x v="2"/>
    <x v="3"/>
    <x v="2"/>
    <s v="2023-04-05"/>
    <s v="2023-04-19"/>
    <n v="36"/>
    <n v="35831.54"/>
    <n v="1289935.44"/>
    <n v="3251.23"/>
    <n v="423"/>
    <x v="3"/>
    <x v="2"/>
    <n v="109107.3"/>
    <x v="4"/>
    <s v="delay"/>
    <x v="231"/>
    <x v="297"/>
    <x v="1"/>
  </r>
  <r>
    <n v="589"/>
    <x v="0"/>
    <x v="0"/>
    <x v="0"/>
    <x v="3"/>
    <s v="2023-05-16"/>
    <s v="2023-05-25"/>
    <n v="64"/>
    <n v="35907.519999999997"/>
    <n v="2298081.2799999998"/>
    <n v="3776.99"/>
    <n v="484"/>
    <x v="3"/>
    <x v="4"/>
    <n v="388937.5"/>
    <x v="6"/>
    <s v="delay"/>
    <x v="194"/>
    <x v="197"/>
    <x v="1"/>
  </r>
  <r>
    <n v="590"/>
    <x v="0"/>
    <x v="0"/>
    <x v="2"/>
    <x v="3"/>
    <s v="2023-11-26"/>
    <s v="2023-12-10"/>
    <n v="27"/>
    <n v="23030.15"/>
    <n v="621814.05000000005"/>
    <n v="2886.69"/>
    <n v="738"/>
    <x v="1"/>
    <x v="1"/>
    <n v="142992.42000000001"/>
    <x v="4"/>
    <s v="delay"/>
    <x v="220"/>
    <x v="144"/>
    <x v="0"/>
  </r>
  <r>
    <n v="591"/>
    <x v="0"/>
    <x v="2"/>
    <x v="2"/>
    <x v="4"/>
    <s v="2023-03-09"/>
    <s v="2023-03-16"/>
    <n v="48"/>
    <n v="36678.230000000003"/>
    <n v="1760555.04"/>
    <n v="2272.5100000000002"/>
    <n v="714"/>
    <x v="3"/>
    <x v="3"/>
    <n v="328460.25"/>
    <x v="5"/>
    <s v="delay"/>
    <x v="282"/>
    <x v="183"/>
    <x v="0"/>
  </r>
  <r>
    <n v="592"/>
    <x v="5"/>
    <x v="2"/>
    <x v="3"/>
    <x v="0"/>
    <s v="2023-01-06"/>
    <s v="2023-01-11"/>
    <n v="5"/>
    <n v="42175.43"/>
    <n v="210877.15"/>
    <n v="1032.9000000000001"/>
    <n v="580"/>
    <x v="1"/>
    <x v="1"/>
    <n v="46616.67"/>
    <x v="2"/>
    <s v="on time"/>
    <x v="283"/>
    <x v="194"/>
    <x v="1"/>
  </r>
  <r>
    <n v="593"/>
    <x v="2"/>
    <x v="1"/>
    <x v="4"/>
    <x v="4"/>
    <s v="2023-09-16"/>
    <s v="2023-09-17"/>
    <n v="39"/>
    <n v="4221.58"/>
    <n v="164641.62"/>
    <n v="2032.91"/>
    <n v="344"/>
    <x v="3"/>
    <x v="1"/>
    <n v="24002.959999999999"/>
    <x v="7"/>
    <s v="on time"/>
    <x v="204"/>
    <x v="122"/>
    <x v="1"/>
  </r>
  <r>
    <n v="594"/>
    <x v="4"/>
    <x v="0"/>
    <x v="2"/>
    <x v="2"/>
    <s v="2023-02-18"/>
    <s v="2023-02-24"/>
    <n v="50"/>
    <n v="44208.21"/>
    <n v="2210410.5"/>
    <n v="2294.98"/>
    <n v="655"/>
    <x v="0"/>
    <x v="0"/>
    <n v="111540.38"/>
    <x v="11"/>
    <s v="delay"/>
    <x v="241"/>
    <x v="55"/>
    <x v="1"/>
  </r>
  <r>
    <n v="595"/>
    <x v="4"/>
    <x v="1"/>
    <x v="0"/>
    <x v="4"/>
    <s v="2023-07-26"/>
    <s v="2023-07-28"/>
    <n v="69"/>
    <n v="44884.3"/>
    <n v="3097016.7"/>
    <n v="4877.3100000000004"/>
    <n v="352"/>
    <x v="2"/>
    <x v="1"/>
    <n v="391559.29"/>
    <x v="9"/>
    <s v="on time"/>
    <x v="152"/>
    <x v="176"/>
    <x v="1"/>
  </r>
  <r>
    <n v="596"/>
    <x v="5"/>
    <x v="1"/>
    <x v="1"/>
    <x v="3"/>
    <s v="2023-02-05"/>
    <s v="2023-02-18"/>
    <n v="65"/>
    <n v="43207.3"/>
    <n v="2808474.5"/>
    <n v="874.43"/>
    <n v="182"/>
    <x v="0"/>
    <x v="0"/>
    <n v="438074.09"/>
    <x v="12"/>
    <s v="delay"/>
    <x v="71"/>
    <x v="41"/>
    <x v="2"/>
  </r>
  <r>
    <n v="597"/>
    <x v="6"/>
    <x v="2"/>
    <x v="1"/>
    <x v="4"/>
    <s v="2023-11-27"/>
    <s v="2023-11-30"/>
    <n v="61"/>
    <n v="17825.810000000001"/>
    <n v="1087374.4099999999"/>
    <n v="125.13"/>
    <n v="808"/>
    <x v="1"/>
    <x v="1"/>
    <n v="136019.45000000001"/>
    <x v="1"/>
    <s v="on time"/>
    <x v="198"/>
    <x v="193"/>
    <x v="0"/>
  </r>
  <r>
    <n v="598"/>
    <x v="4"/>
    <x v="2"/>
    <x v="0"/>
    <x v="3"/>
    <s v="2023-08-21"/>
    <s v="2023-09-04"/>
    <n v="41"/>
    <n v="18807.46"/>
    <n v="771105.86"/>
    <n v="2367.85"/>
    <n v="854"/>
    <x v="2"/>
    <x v="0"/>
    <n v="60060.35"/>
    <x v="4"/>
    <s v="delay"/>
    <x v="61"/>
    <x v="265"/>
    <x v="0"/>
  </r>
  <r>
    <n v="599"/>
    <x v="3"/>
    <x v="2"/>
    <x v="4"/>
    <x v="2"/>
    <s v="2023-05-06"/>
    <s v="2023-05-21"/>
    <n v="13"/>
    <n v="33113.18"/>
    <n v="430471.34"/>
    <n v="2930.21"/>
    <n v="410"/>
    <x v="0"/>
    <x v="0"/>
    <n v="37120.17"/>
    <x v="3"/>
    <s v="delay"/>
    <x v="41"/>
    <x v="62"/>
    <x v="1"/>
  </r>
  <r>
    <n v="600"/>
    <x v="6"/>
    <x v="1"/>
    <x v="2"/>
    <x v="1"/>
    <s v="2023-10-27"/>
    <s v="2023-11-04"/>
    <n v="8"/>
    <n v="38545.4"/>
    <n v="308363.2"/>
    <n v="578.54999999999995"/>
    <n v="583"/>
    <x v="2"/>
    <x v="2"/>
    <n v="25958.07"/>
    <x v="14"/>
    <s v="delay"/>
    <x v="157"/>
    <x v="200"/>
    <x v="1"/>
  </r>
  <r>
    <n v="601"/>
    <x v="5"/>
    <x v="1"/>
    <x v="0"/>
    <x v="2"/>
    <s v="2023-05-07"/>
    <s v="2023-05-21"/>
    <n v="67"/>
    <n v="40466.080000000002"/>
    <n v="2711227.36"/>
    <n v="558.88"/>
    <n v="277"/>
    <x v="2"/>
    <x v="4"/>
    <n v="512705.4"/>
    <x v="4"/>
    <s v="delay"/>
    <x v="41"/>
    <x v="2"/>
    <x v="1"/>
  </r>
  <r>
    <n v="602"/>
    <x v="2"/>
    <x v="0"/>
    <x v="2"/>
    <x v="1"/>
    <s v="2023-03-27"/>
    <s v="2023-04-07"/>
    <n v="57"/>
    <n v="11761"/>
    <n v="670377"/>
    <n v="3298.43"/>
    <n v="165"/>
    <x v="0"/>
    <x v="1"/>
    <n v="129570.14"/>
    <x v="8"/>
    <s v="delay"/>
    <x v="73"/>
    <x v="293"/>
    <x v="2"/>
  </r>
  <r>
    <n v="603"/>
    <x v="5"/>
    <x v="2"/>
    <x v="1"/>
    <x v="2"/>
    <s v="2023-11-13"/>
    <s v="2023-11-19"/>
    <n v="32"/>
    <n v="20201.09"/>
    <n v="646434.88"/>
    <n v="4071.8"/>
    <n v="591"/>
    <x v="1"/>
    <x v="2"/>
    <n v="161257.51"/>
    <x v="11"/>
    <s v="delay"/>
    <x v="45"/>
    <x v="291"/>
    <x v="1"/>
  </r>
  <r>
    <n v="604"/>
    <x v="2"/>
    <x v="0"/>
    <x v="1"/>
    <x v="0"/>
    <s v="2023-07-24"/>
    <s v="2023-07-26"/>
    <n v="14"/>
    <n v="34462.11"/>
    <n v="482469.54"/>
    <n v="4442.38"/>
    <n v="993"/>
    <x v="2"/>
    <x v="3"/>
    <n v="78496.710000000006"/>
    <x v="9"/>
    <s v="on time"/>
    <x v="196"/>
    <x v="199"/>
    <x v="0"/>
  </r>
  <r>
    <n v="605"/>
    <x v="6"/>
    <x v="0"/>
    <x v="0"/>
    <x v="4"/>
    <s v="2023-05-18"/>
    <s v="2023-05-27"/>
    <n v="68"/>
    <n v="6454.04"/>
    <n v="438874.72"/>
    <n v="1215.07"/>
    <n v="807"/>
    <x v="3"/>
    <x v="3"/>
    <n v="80352.89"/>
    <x v="6"/>
    <s v="delay"/>
    <x v="242"/>
    <x v="292"/>
    <x v="0"/>
  </r>
  <r>
    <n v="606"/>
    <x v="4"/>
    <x v="1"/>
    <x v="4"/>
    <x v="2"/>
    <s v="2023-01-29"/>
    <s v="2023-02-02"/>
    <n v="44"/>
    <n v="15841.97"/>
    <n v="697046.68"/>
    <n v="2532.46"/>
    <n v="858"/>
    <x v="2"/>
    <x v="4"/>
    <n v="52147.59"/>
    <x v="13"/>
    <s v="on time"/>
    <x v="284"/>
    <x v="56"/>
    <x v="0"/>
  </r>
  <r>
    <n v="607"/>
    <x v="3"/>
    <x v="2"/>
    <x v="0"/>
    <x v="0"/>
    <s v="2023-02-20"/>
    <s v="2023-03-02"/>
    <n v="2"/>
    <n v="10887.17"/>
    <n v="21774.34"/>
    <n v="445.62"/>
    <n v="873"/>
    <x v="3"/>
    <x v="3"/>
    <n v="3182.01"/>
    <x v="0"/>
    <s v="delay"/>
    <x v="229"/>
    <x v="298"/>
    <x v="0"/>
  </r>
  <r>
    <n v="608"/>
    <x v="0"/>
    <x v="1"/>
    <x v="0"/>
    <x v="2"/>
    <s v="2023-01-12"/>
    <s v="2023-01-16"/>
    <n v="90"/>
    <n v="1777.81"/>
    <n v="160002.9"/>
    <n v="3539.2"/>
    <n v="214"/>
    <x v="0"/>
    <x v="0"/>
    <n v="10502.48"/>
    <x v="13"/>
    <s v="on time"/>
    <x v="285"/>
    <x v="299"/>
    <x v="1"/>
  </r>
  <r>
    <n v="609"/>
    <x v="6"/>
    <x v="1"/>
    <x v="3"/>
    <x v="0"/>
    <s v="2023-02-23"/>
    <s v="2023-03-04"/>
    <n v="54"/>
    <n v="9841.2199999999993"/>
    <n v="531425.88"/>
    <n v="2584.46"/>
    <n v="726"/>
    <x v="2"/>
    <x v="0"/>
    <n v="97515.199999999997"/>
    <x v="6"/>
    <s v="delay"/>
    <x v="286"/>
    <x v="236"/>
    <x v="0"/>
  </r>
  <r>
    <n v="610"/>
    <x v="1"/>
    <x v="2"/>
    <x v="3"/>
    <x v="3"/>
    <s v="2023-05-18"/>
    <s v="2023-05-30"/>
    <n v="70"/>
    <n v="43953.18"/>
    <n v="3076722.6"/>
    <n v="1595.84"/>
    <n v="508"/>
    <x v="2"/>
    <x v="3"/>
    <n v="307431.76"/>
    <x v="10"/>
    <s v="delay"/>
    <x v="287"/>
    <x v="292"/>
    <x v="1"/>
  </r>
  <r>
    <n v="611"/>
    <x v="7"/>
    <x v="2"/>
    <x v="0"/>
    <x v="1"/>
    <s v="2023-03-24"/>
    <s v="2023-04-02"/>
    <n v="3"/>
    <n v="21232.81"/>
    <n v="63698.43"/>
    <n v="3921.91"/>
    <n v="104"/>
    <x v="2"/>
    <x v="0"/>
    <n v="6868.34"/>
    <x v="6"/>
    <s v="delay"/>
    <x v="268"/>
    <x v="223"/>
    <x v="2"/>
  </r>
  <r>
    <n v="612"/>
    <x v="0"/>
    <x v="1"/>
    <x v="0"/>
    <x v="4"/>
    <s v="2023-11-19"/>
    <s v="2023-11-23"/>
    <n v="95"/>
    <n v="40703.26"/>
    <n v="3866809.7"/>
    <n v="724.6"/>
    <n v="53"/>
    <x v="0"/>
    <x v="0"/>
    <n v="258474.83"/>
    <x v="13"/>
    <s v="on time"/>
    <x v="252"/>
    <x v="140"/>
    <x v="2"/>
  </r>
  <r>
    <n v="613"/>
    <x v="7"/>
    <x v="1"/>
    <x v="3"/>
    <x v="0"/>
    <s v="2023-04-13"/>
    <s v="2023-04-27"/>
    <n v="64"/>
    <n v="32989.440000000002"/>
    <n v="2111324.1600000001"/>
    <n v="1925.64"/>
    <n v="618"/>
    <x v="3"/>
    <x v="0"/>
    <n v="338245.94"/>
    <x v="4"/>
    <s v="delay"/>
    <x v="288"/>
    <x v="244"/>
    <x v="1"/>
  </r>
  <r>
    <n v="614"/>
    <x v="0"/>
    <x v="1"/>
    <x v="0"/>
    <x v="1"/>
    <s v="2023-12-16"/>
    <s v="2023-12-18"/>
    <n v="32"/>
    <n v="27445.27"/>
    <n v="878248.64"/>
    <n v="4047.35"/>
    <n v="179"/>
    <x v="0"/>
    <x v="1"/>
    <n v="105183.06"/>
    <x v="9"/>
    <s v="on time"/>
    <x v="181"/>
    <x v="168"/>
    <x v="2"/>
  </r>
  <r>
    <n v="615"/>
    <x v="6"/>
    <x v="1"/>
    <x v="3"/>
    <x v="2"/>
    <s v="2023-08-09"/>
    <s v="2023-08-17"/>
    <n v="8"/>
    <n v="15128.29"/>
    <n v="121026.32"/>
    <n v="1441.06"/>
    <n v="898"/>
    <x v="1"/>
    <x v="3"/>
    <n v="19483.2"/>
    <x v="14"/>
    <s v="delay"/>
    <x v="289"/>
    <x v="52"/>
    <x v="0"/>
  </r>
  <r>
    <n v="616"/>
    <x v="2"/>
    <x v="1"/>
    <x v="0"/>
    <x v="1"/>
    <s v="2023-03-28"/>
    <s v="2023-04-04"/>
    <n v="17"/>
    <n v="10765.03"/>
    <n v="183005.51"/>
    <n v="1424.82"/>
    <n v="865"/>
    <x v="0"/>
    <x v="2"/>
    <n v="16857.39"/>
    <x v="5"/>
    <s v="delay"/>
    <x v="92"/>
    <x v="222"/>
    <x v="0"/>
  </r>
  <r>
    <n v="617"/>
    <x v="4"/>
    <x v="1"/>
    <x v="3"/>
    <x v="3"/>
    <s v="2023-10-11"/>
    <s v="2023-10-15"/>
    <n v="61"/>
    <n v="43846.6"/>
    <n v="2674642.6"/>
    <n v="1621.92"/>
    <n v="699"/>
    <x v="3"/>
    <x v="2"/>
    <n v="334375.55"/>
    <x v="13"/>
    <s v="on time"/>
    <x v="82"/>
    <x v="162"/>
    <x v="1"/>
  </r>
  <r>
    <n v="618"/>
    <x v="6"/>
    <x v="0"/>
    <x v="3"/>
    <x v="2"/>
    <s v="2023-05-11"/>
    <s v="2023-05-25"/>
    <n v="17"/>
    <n v="36193.01"/>
    <n v="615281.17000000004"/>
    <n v="4282.55"/>
    <n v="888"/>
    <x v="2"/>
    <x v="0"/>
    <n v="125423.91"/>
    <x v="4"/>
    <s v="delay"/>
    <x v="194"/>
    <x v="179"/>
    <x v="0"/>
  </r>
  <r>
    <n v="619"/>
    <x v="1"/>
    <x v="0"/>
    <x v="4"/>
    <x v="3"/>
    <s v="2023-09-12"/>
    <s v="2023-09-18"/>
    <n v="18"/>
    <n v="23893.3"/>
    <n v="430079.4"/>
    <n v="2347.69"/>
    <n v="716"/>
    <x v="2"/>
    <x v="3"/>
    <n v="49838.93"/>
    <x v="11"/>
    <s v="delay"/>
    <x v="290"/>
    <x v="81"/>
    <x v="0"/>
  </r>
  <r>
    <n v="620"/>
    <x v="2"/>
    <x v="0"/>
    <x v="2"/>
    <x v="4"/>
    <s v="2023-01-27"/>
    <s v="2023-02-04"/>
    <n v="12"/>
    <n v="10140.6"/>
    <n v="121687.2"/>
    <n v="2914.63"/>
    <n v="930"/>
    <x v="0"/>
    <x v="0"/>
    <n v="27822.720000000001"/>
    <x v="14"/>
    <s v="delay"/>
    <x v="171"/>
    <x v="234"/>
    <x v="0"/>
  </r>
  <r>
    <n v="621"/>
    <x v="1"/>
    <x v="0"/>
    <x v="4"/>
    <x v="3"/>
    <s v="2023-09-08"/>
    <s v="2023-09-10"/>
    <n v="72"/>
    <n v="38473.31"/>
    <n v="2770078.32"/>
    <n v="1859.23"/>
    <n v="538"/>
    <x v="0"/>
    <x v="0"/>
    <n v="245612.19"/>
    <x v="9"/>
    <s v="on time"/>
    <x v="99"/>
    <x v="184"/>
    <x v="1"/>
  </r>
  <r>
    <n v="622"/>
    <x v="6"/>
    <x v="1"/>
    <x v="4"/>
    <x v="3"/>
    <s v="2023-08-01"/>
    <s v="2023-08-04"/>
    <n v="22"/>
    <n v="38502.379999999997"/>
    <n v="847052.36"/>
    <n v="3513.5"/>
    <n v="830"/>
    <x v="0"/>
    <x v="3"/>
    <n v="160357.99"/>
    <x v="1"/>
    <s v="on time"/>
    <x v="78"/>
    <x v="46"/>
    <x v="0"/>
  </r>
  <r>
    <n v="623"/>
    <x v="4"/>
    <x v="0"/>
    <x v="4"/>
    <x v="2"/>
    <s v="2023-08-11"/>
    <s v="2023-08-17"/>
    <n v="85"/>
    <n v="44921.11"/>
    <n v="3818294.35"/>
    <n v="4089.75"/>
    <n v="563"/>
    <x v="2"/>
    <x v="4"/>
    <n v="953879.88"/>
    <x v="11"/>
    <s v="delay"/>
    <x v="289"/>
    <x v="286"/>
    <x v="1"/>
  </r>
  <r>
    <n v="624"/>
    <x v="7"/>
    <x v="1"/>
    <x v="0"/>
    <x v="4"/>
    <s v="2023-08-11"/>
    <s v="2023-08-15"/>
    <n v="63"/>
    <n v="19564.400000000001"/>
    <n v="1232557.2"/>
    <n v="150.41"/>
    <n v="782"/>
    <x v="3"/>
    <x v="1"/>
    <n v="245356.62"/>
    <x v="13"/>
    <s v="on time"/>
    <x v="4"/>
    <x v="286"/>
    <x v="0"/>
  </r>
  <r>
    <n v="625"/>
    <x v="6"/>
    <x v="1"/>
    <x v="3"/>
    <x v="1"/>
    <s v="2023-08-25"/>
    <s v="2023-09-08"/>
    <n v="8"/>
    <n v="5814.77"/>
    <n v="46518.16"/>
    <n v="2283.69"/>
    <n v="817"/>
    <x v="3"/>
    <x v="2"/>
    <n v="10741.55"/>
    <x v="4"/>
    <s v="delay"/>
    <x v="98"/>
    <x v="66"/>
    <x v="0"/>
  </r>
  <r>
    <n v="626"/>
    <x v="7"/>
    <x v="1"/>
    <x v="3"/>
    <x v="2"/>
    <s v="2023-08-12"/>
    <s v="2023-08-15"/>
    <n v="22"/>
    <n v="33916.230000000003"/>
    <n v="746157.06"/>
    <n v="2976.38"/>
    <n v="454"/>
    <x v="2"/>
    <x v="1"/>
    <n v="172497.11"/>
    <x v="1"/>
    <s v="on time"/>
    <x v="4"/>
    <x v="221"/>
    <x v="1"/>
  </r>
  <r>
    <n v="627"/>
    <x v="6"/>
    <x v="0"/>
    <x v="2"/>
    <x v="4"/>
    <s v="2023-07-28"/>
    <s v="2023-08-09"/>
    <n v="61"/>
    <n v="10036.44"/>
    <n v="612222.84"/>
    <n v="1349.79"/>
    <n v="762"/>
    <x v="3"/>
    <x v="3"/>
    <n v="112523.41"/>
    <x v="10"/>
    <s v="delay"/>
    <x v="291"/>
    <x v="274"/>
    <x v="0"/>
  </r>
  <r>
    <n v="628"/>
    <x v="5"/>
    <x v="2"/>
    <x v="2"/>
    <x v="0"/>
    <s v="2023-01-18"/>
    <s v="2023-01-26"/>
    <n v="80"/>
    <n v="31977.7"/>
    <n v="2558216"/>
    <n v="2934.97"/>
    <n v="437"/>
    <x v="2"/>
    <x v="2"/>
    <n v="317263.81"/>
    <x v="14"/>
    <s v="delay"/>
    <x v="292"/>
    <x v="75"/>
    <x v="1"/>
  </r>
  <r>
    <n v="629"/>
    <x v="7"/>
    <x v="2"/>
    <x v="4"/>
    <x v="0"/>
    <s v="2023-12-14"/>
    <s v="2023-12-29"/>
    <n v="30"/>
    <n v="9627.19"/>
    <n v="288815.7"/>
    <n v="285.72000000000003"/>
    <n v="25"/>
    <x v="0"/>
    <x v="2"/>
    <n v="63998.51"/>
    <x v="3"/>
    <s v="delay"/>
    <x v="74"/>
    <x v="213"/>
    <x v="2"/>
  </r>
  <r>
    <n v="630"/>
    <x v="1"/>
    <x v="1"/>
    <x v="1"/>
    <x v="1"/>
    <s v="2023-06-15"/>
    <s v="2023-06-25"/>
    <n v="71"/>
    <n v="21635.82"/>
    <n v="1536143.22"/>
    <n v="2553.06"/>
    <n v="40"/>
    <x v="2"/>
    <x v="0"/>
    <n v="306514.2"/>
    <x v="0"/>
    <s v="delay"/>
    <x v="127"/>
    <x v="300"/>
    <x v="2"/>
  </r>
  <r>
    <n v="631"/>
    <x v="0"/>
    <x v="1"/>
    <x v="2"/>
    <x v="3"/>
    <s v="2023-10-08"/>
    <s v="2023-10-13"/>
    <n v="97"/>
    <n v="14361.09"/>
    <n v="1393025.73"/>
    <n v="587.48"/>
    <n v="513"/>
    <x v="0"/>
    <x v="1"/>
    <n v="345635.64"/>
    <x v="2"/>
    <s v="on time"/>
    <x v="6"/>
    <x v="301"/>
    <x v="1"/>
  </r>
  <r>
    <n v="632"/>
    <x v="0"/>
    <x v="1"/>
    <x v="1"/>
    <x v="1"/>
    <s v="2023-07-19"/>
    <s v="2023-08-01"/>
    <n v="14"/>
    <n v="34238.959999999999"/>
    <n v="479345.44"/>
    <n v="562.87"/>
    <n v="782"/>
    <x v="0"/>
    <x v="1"/>
    <n v="75095.14"/>
    <x v="12"/>
    <s v="delay"/>
    <x v="293"/>
    <x v="229"/>
    <x v="0"/>
  </r>
  <r>
    <n v="633"/>
    <x v="2"/>
    <x v="1"/>
    <x v="1"/>
    <x v="4"/>
    <s v="2023-06-29"/>
    <s v="2023-07-12"/>
    <n v="64"/>
    <n v="22333.85"/>
    <n v="1429366.4"/>
    <n v="3581.83"/>
    <n v="99"/>
    <x v="1"/>
    <x v="3"/>
    <n v="307817.52"/>
    <x v="12"/>
    <s v="delay"/>
    <x v="80"/>
    <x v="250"/>
    <x v="2"/>
  </r>
  <r>
    <n v="634"/>
    <x v="3"/>
    <x v="0"/>
    <x v="2"/>
    <x v="4"/>
    <s v="2023-03-14"/>
    <s v="2023-03-25"/>
    <n v="74"/>
    <n v="28990.33"/>
    <n v="2145284.42"/>
    <n v="4174.59"/>
    <n v="819"/>
    <x v="2"/>
    <x v="4"/>
    <n v="298292.94"/>
    <x v="8"/>
    <s v="delay"/>
    <x v="144"/>
    <x v="142"/>
    <x v="0"/>
  </r>
  <r>
    <n v="635"/>
    <x v="5"/>
    <x v="1"/>
    <x v="1"/>
    <x v="0"/>
    <s v="2023-07-11"/>
    <s v="2023-07-13"/>
    <n v="57"/>
    <n v="5517.91"/>
    <n v="314520.87"/>
    <n v="641.03"/>
    <n v="45"/>
    <x v="0"/>
    <x v="3"/>
    <n v="53462.96"/>
    <x v="9"/>
    <s v="on time"/>
    <x v="259"/>
    <x v="63"/>
    <x v="2"/>
  </r>
  <r>
    <n v="636"/>
    <x v="0"/>
    <x v="2"/>
    <x v="3"/>
    <x v="3"/>
    <s v="2023-09-27"/>
    <s v="2023-10-01"/>
    <n v="56"/>
    <n v="20321.009999999998"/>
    <n v="1137976.56"/>
    <n v="2033.12"/>
    <n v="987"/>
    <x v="3"/>
    <x v="1"/>
    <n v="220099.8"/>
    <x v="13"/>
    <s v="on time"/>
    <x v="52"/>
    <x v="302"/>
    <x v="0"/>
  </r>
  <r>
    <n v="637"/>
    <x v="7"/>
    <x v="2"/>
    <x v="4"/>
    <x v="3"/>
    <s v="2023-12-18"/>
    <s v="2023-12-21"/>
    <n v="100"/>
    <n v="21670.92"/>
    <n v="2167092"/>
    <n v="2604.2800000000002"/>
    <n v="482"/>
    <x v="3"/>
    <x v="0"/>
    <n v="387477.09"/>
    <x v="1"/>
    <s v="on time"/>
    <x v="207"/>
    <x v="73"/>
    <x v="1"/>
  </r>
  <r>
    <n v="638"/>
    <x v="4"/>
    <x v="2"/>
    <x v="1"/>
    <x v="2"/>
    <s v="2023-06-13"/>
    <s v="2023-06-19"/>
    <n v="59"/>
    <n v="16702.919999999998"/>
    <n v="985472.28"/>
    <n v="2752.07"/>
    <n v="837"/>
    <x v="0"/>
    <x v="0"/>
    <n v="121367.15"/>
    <x v="11"/>
    <s v="delay"/>
    <x v="219"/>
    <x v="68"/>
    <x v="0"/>
  </r>
  <r>
    <n v="639"/>
    <x v="5"/>
    <x v="2"/>
    <x v="2"/>
    <x v="3"/>
    <s v="2023-03-29"/>
    <s v="2023-03-30"/>
    <n v="17"/>
    <n v="49956.22"/>
    <n v="849255.74"/>
    <n v="4654.63"/>
    <n v="318"/>
    <x v="3"/>
    <x v="0"/>
    <n v="56983.81"/>
    <x v="7"/>
    <s v="on time"/>
    <x v="94"/>
    <x v="130"/>
    <x v="1"/>
  </r>
  <r>
    <n v="640"/>
    <x v="2"/>
    <x v="2"/>
    <x v="4"/>
    <x v="3"/>
    <s v="2023-11-04"/>
    <s v="2023-11-11"/>
    <n v="4"/>
    <n v="3288.54"/>
    <n v="13154.16"/>
    <n v="1279.03"/>
    <n v="809"/>
    <x v="0"/>
    <x v="1"/>
    <n v="1049.27"/>
    <x v="5"/>
    <s v="delay"/>
    <x v="103"/>
    <x v="105"/>
    <x v="0"/>
  </r>
  <r>
    <n v="641"/>
    <x v="5"/>
    <x v="1"/>
    <x v="3"/>
    <x v="1"/>
    <s v="2023-08-23"/>
    <s v="2023-08-26"/>
    <n v="23"/>
    <n v="28724.07"/>
    <n v="660653.61"/>
    <n v="4871"/>
    <n v="396"/>
    <x v="2"/>
    <x v="3"/>
    <n v="50207.73"/>
    <x v="1"/>
    <s v="on time"/>
    <x v="215"/>
    <x v="232"/>
    <x v="1"/>
  </r>
  <r>
    <n v="642"/>
    <x v="4"/>
    <x v="0"/>
    <x v="4"/>
    <x v="0"/>
    <s v="2023-01-16"/>
    <s v="2023-01-31"/>
    <n v="46"/>
    <n v="11973.56"/>
    <n v="550783.76"/>
    <n v="613.73"/>
    <n v="823"/>
    <x v="1"/>
    <x v="0"/>
    <n v="98183.78"/>
    <x v="3"/>
    <s v="delay"/>
    <x v="132"/>
    <x v="190"/>
    <x v="0"/>
  </r>
  <r>
    <n v="643"/>
    <x v="1"/>
    <x v="0"/>
    <x v="1"/>
    <x v="1"/>
    <s v="2023-10-10"/>
    <s v="2023-10-21"/>
    <n v="48"/>
    <n v="45019.24"/>
    <n v="2160923.52"/>
    <n v="120.91"/>
    <n v="555"/>
    <x v="2"/>
    <x v="3"/>
    <n v="148351.04999999999"/>
    <x v="8"/>
    <s v="delay"/>
    <x v="109"/>
    <x v="82"/>
    <x v="1"/>
  </r>
  <r>
    <n v="644"/>
    <x v="3"/>
    <x v="1"/>
    <x v="4"/>
    <x v="0"/>
    <s v="2023-01-28"/>
    <s v="2023-02-11"/>
    <n v="54"/>
    <n v="14880.88"/>
    <n v="803567.52"/>
    <n v="1912.65"/>
    <n v="44"/>
    <x v="1"/>
    <x v="4"/>
    <n v="70545.55"/>
    <x v="4"/>
    <s v="delay"/>
    <x v="176"/>
    <x v="135"/>
    <x v="2"/>
  </r>
  <r>
    <n v="645"/>
    <x v="4"/>
    <x v="1"/>
    <x v="3"/>
    <x v="3"/>
    <s v="2023-10-09"/>
    <s v="2023-10-17"/>
    <n v="79"/>
    <n v="19554.77"/>
    <n v="1544826.83"/>
    <n v="2435.13"/>
    <n v="639"/>
    <x v="3"/>
    <x v="0"/>
    <n v="265980.73"/>
    <x v="14"/>
    <s v="delay"/>
    <x v="162"/>
    <x v="303"/>
    <x v="1"/>
  </r>
  <r>
    <n v="646"/>
    <x v="3"/>
    <x v="1"/>
    <x v="3"/>
    <x v="1"/>
    <s v="2023-12-26"/>
    <s v="2024-01-05"/>
    <n v="13"/>
    <n v="4937.1400000000003"/>
    <n v="64182.82"/>
    <n v="556.89"/>
    <n v="780"/>
    <x v="0"/>
    <x v="1"/>
    <n v="8921.36"/>
    <x v="0"/>
    <s v="delay"/>
    <x v="270"/>
    <x v="92"/>
    <x v="0"/>
  </r>
  <r>
    <n v="647"/>
    <x v="7"/>
    <x v="0"/>
    <x v="2"/>
    <x v="0"/>
    <s v="2023-08-20"/>
    <s v="2023-09-04"/>
    <n v="90"/>
    <n v="34500.15"/>
    <n v="3105013.5"/>
    <n v="4085.06"/>
    <n v="774"/>
    <x v="2"/>
    <x v="4"/>
    <n v="440624.18"/>
    <x v="3"/>
    <s v="delay"/>
    <x v="61"/>
    <x v="54"/>
    <x v="0"/>
  </r>
  <r>
    <n v="648"/>
    <x v="5"/>
    <x v="1"/>
    <x v="3"/>
    <x v="2"/>
    <s v="2023-10-12"/>
    <s v="2023-10-26"/>
    <n v="34"/>
    <n v="7407.62"/>
    <n v="251859.08"/>
    <n v="1666.29"/>
    <n v="376"/>
    <x v="2"/>
    <x v="1"/>
    <n v="53093.3"/>
    <x v="4"/>
    <s v="delay"/>
    <x v="212"/>
    <x v="151"/>
    <x v="1"/>
  </r>
  <r>
    <n v="649"/>
    <x v="5"/>
    <x v="1"/>
    <x v="4"/>
    <x v="4"/>
    <s v="2023-07-14"/>
    <s v="2023-07-23"/>
    <n v="61"/>
    <n v="22541.33"/>
    <n v="1375021.13"/>
    <n v="2150.6799999999998"/>
    <n v="635"/>
    <x v="2"/>
    <x v="1"/>
    <n v="182503.46"/>
    <x v="6"/>
    <s v="delay"/>
    <x v="251"/>
    <x v="137"/>
    <x v="1"/>
  </r>
  <r>
    <n v="650"/>
    <x v="6"/>
    <x v="2"/>
    <x v="0"/>
    <x v="2"/>
    <s v="2023-02-18"/>
    <s v="2023-02-19"/>
    <n v="9"/>
    <n v="21908.48"/>
    <n v="197176.32000000001"/>
    <n v="4096.13"/>
    <n v="373"/>
    <x v="0"/>
    <x v="1"/>
    <n v="40877.67"/>
    <x v="7"/>
    <s v="on time"/>
    <x v="294"/>
    <x v="55"/>
    <x v="1"/>
  </r>
  <r>
    <n v="651"/>
    <x v="3"/>
    <x v="0"/>
    <x v="0"/>
    <x v="1"/>
    <s v="2023-08-21"/>
    <s v="2023-09-01"/>
    <n v="93"/>
    <n v="22177.71"/>
    <n v="2062527.03"/>
    <n v="1629.78"/>
    <n v="603"/>
    <x v="2"/>
    <x v="0"/>
    <n v="207571.97"/>
    <x v="8"/>
    <s v="delay"/>
    <x v="11"/>
    <x v="265"/>
    <x v="1"/>
  </r>
  <r>
    <n v="652"/>
    <x v="0"/>
    <x v="1"/>
    <x v="0"/>
    <x v="4"/>
    <s v="2023-11-23"/>
    <s v="2023-12-06"/>
    <n v="89"/>
    <n v="45829.29"/>
    <n v="4078806.81"/>
    <n v="833.76"/>
    <n v="457"/>
    <x v="0"/>
    <x v="2"/>
    <n v="578092.12"/>
    <x v="12"/>
    <s v="delay"/>
    <x v="31"/>
    <x v="304"/>
    <x v="1"/>
  </r>
  <r>
    <n v="653"/>
    <x v="7"/>
    <x v="2"/>
    <x v="1"/>
    <x v="3"/>
    <s v="2023-01-29"/>
    <s v="2023-02-07"/>
    <n v="1"/>
    <n v="19097.21"/>
    <n v="19097.21"/>
    <n v="180.93"/>
    <n v="202"/>
    <x v="2"/>
    <x v="4"/>
    <n v="4058.5"/>
    <x v="6"/>
    <s v="delay"/>
    <x v="57"/>
    <x v="56"/>
    <x v="1"/>
  </r>
  <r>
    <n v="654"/>
    <x v="7"/>
    <x v="1"/>
    <x v="2"/>
    <x v="2"/>
    <s v="2023-04-16"/>
    <s v="2023-04-23"/>
    <n v="78"/>
    <n v="22849"/>
    <n v="1782222"/>
    <n v="2314.7800000000002"/>
    <n v="223"/>
    <x v="2"/>
    <x v="1"/>
    <n v="404602.94"/>
    <x v="5"/>
    <s v="delay"/>
    <x v="101"/>
    <x v="202"/>
    <x v="1"/>
  </r>
  <r>
    <n v="655"/>
    <x v="5"/>
    <x v="0"/>
    <x v="4"/>
    <x v="0"/>
    <s v="2023-12-19"/>
    <s v="2023-12-31"/>
    <n v="6"/>
    <n v="39257.94"/>
    <n v="235547.64"/>
    <n v="4151.38"/>
    <n v="945"/>
    <x v="0"/>
    <x v="3"/>
    <n v="55983.7"/>
    <x v="10"/>
    <s v="delay"/>
    <x v="165"/>
    <x v="215"/>
    <x v="0"/>
  </r>
  <r>
    <n v="656"/>
    <x v="2"/>
    <x v="1"/>
    <x v="0"/>
    <x v="1"/>
    <s v="2023-09-28"/>
    <s v="2023-10-02"/>
    <n v="39"/>
    <n v="20662.52"/>
    <n v="805838.28"/>
    <n v="2374.56"/>
    <n v="866"/>
    <x v="2"/>
    <x v="1"/>
    <n v="57683.31"/>
    <x v="13"/>
    <s v="on time"/>
    <x v="275"/>
    <x v="243"/>
    <x v="0"/>
  </r>
  <r>
    <n v="657"/>
    <x v="3"/>
    <x v="2"/>
    <x v="4"/>
    <x v="4"/>
    <s v="2023-10-14"/>
    <s v="2023-10-22"/>
    <n v="62"/>
    <n v="5165.3999999999996"/>
    <n v="320254.8"/>
    <n v="1417.8"/>
    <n v="161"/>
    <x v="2"/>
    <x v="1"/>
    <n v="70299.23"/>
    <x v="14"/>
    <s v="delay"/>
    <x v="170"/>
    <x v="273"/>
    <x v="2"/>
  </r>
  <r>
    <n v="658"/>
    <x v="1"/>
    <x v="0"/>
    <x v="3"/>
    <x v="0"/>
    <s v="2023-07-08"/>
    <s v="2023-07-23"/>
    <n v="75"/>
    <n v="37065.230000000003"/>
    <n v="2779892.25"/>
    <n v="4861.33"/>
    <n v="488"/>
    <x v="2"/>
    <x v="4"/>
    <n v="364503.22"/>
    <x v="3"/>
    <s v="delay"/>
    <x v="251"/>
    <x v="5"/>
    <x v="1"/>
  </r>
  <r>
    <n v="659"/>
    <x v="2"/>
    <x v="0"/>
    <x v="2"/>
    <x v="4"/>
    <s v="2023-06-21"/>
    <s v="2023-07-04"/>
    <n v="37"/>
    <n v="19133.14"/>
    <n v="707926.18"/>
    <n v="4938.1899999999996"/>
    <n v="613"/>
    <x v="2"/>
    <x v="1"/>
    <n v="120016.29"/>
    <x v="12"/>
    <s v="delay"/>
    <x v="116"/>
    <x v="305"/>
    <x v="1"/>
  </r>
  <r>
    <n v="660"/>
    <x v="3"/>
    <x v="1"/>
    <x v="3"/>
    <x v="2"/>
    <s v="2023-03-19"/>
    <s v="2023-03-22"/>
    <n v="94"/>
    <n v="40523.78"/>
    <n v="3809235.32"/>
    <n v="4287.3900000000003"/>
    <n v="356"/>
    <x v="3"/>
    <x v="3"/>
    <n v="447666.27"/>
    <x v="1"/>
    <s v="on time"/>
    <x v="295"/>
    <x v="30"/>
    <x v="1"/>
  </r>
  <r>
    <n v="661"/>
    <x v="0"/>
    <x v="2"/>
    <x v="0"/>
    <x v="3"/>
    <s v="2023-03-11"/>
    <s v="2023-03-12"/>
    <n v="32"/>
    <n v="1342.25"/>
    <n v="42952"/>
    <n v="4529.38"/>
    <n v="194"/>
    <x v="1"/>
    <x v="3"/>
    <n v="4599.42"/>
    <x v="7"/>
    <s v="on time"/>
    <x v="28"/>
    <x v="29"/>
    <x v="2"/>
  </r>
  <r>
    <n v="662"/>
    <x v="0"/>
    <x v="2"/>
    <x v="4"/>
    <x v="1"/>
    <s v="2023-08-23"/>
    <s v="2023-08-30"/>
    <n v="72"/>
    <n v="43701.18"/>
    <n v="3146484.96"/>
    <n v="4683.72"/>
    <n v="721"/>
    <x v="3"/>
    <x v="3"/>
    <n v="736434.48"/>
    <x v="5"/>
    <s v="delay"/>
    <x v="43"/>
    <x v="232"/>
    <x v="0"/>
  </r>
  <r>
    <n v="663"/>
    <x v="5"/>
    <x v="2"/>
    <x v="1"/>
    <x v="1"/>
    <s v="2023-07-02"/>
    <s v="2023-07-13"/>
    <n v="86"/>
    <n v="5627.48"/>
    <n v="483963.28"/>
    <n v="4071.21"/>
    <n v="797"/>
    <x v="1"/>
    <x v="1"/>
    <n v="38783.870000000003"/>
    <x v="8"/>
    <s v="delay"/>
    <x v="259"/>
    <x v="306"/>
    <x v="0"/>
  </r>
  <r>
    <n v="664"/>
    <x v="5"/>
    <x v="0"/>
    <x v="1"/>
    <x v="1"/>
    <s v="2023-12-06"/>
    <s v="2023-12-14"/>
    <n v="2"/>
    <n v="1828.38"/>
    <n v="3656.76"/>
    <n v="748.51"/>
    <n v="891"/>
    <x v="3"/>
    <x v="1"/>
    <n v="605.42999999999995"/>
    <x v="14"/>
    <s v="delay"/>
    <x v="38"/>
    <x v="307"/>
    <x v="0"/>
  </r>
  <r>
    <n v="665"/>
    <x v="4"/>
    <x v="1"/>
    <x v="2"/>
    <x v="0"/>
    <s v="2023-08-19"/>
    <s v="2023-08-25"/>
    <n v="84"/>
    <n v="9169.5"/>
    <n v="770238"/>
    <n v="4281.5"/>
    <n v="414"/>
    <x v="3"/>
    <x v="0"/>
    <n v="56413.11"/>
    <x v="11"/>
    <s v="delay"/>
    <x v="33"/>
    <x v="143"/>
    <x v="1"/>
  </r>
  <r>
    <n v="666"/>
    <x v="1"/>
    <x v="1"/>
    <x v="3"/>
    <x v="2"/>
    <s v="2023-08-16"/>
    <s v="2023-08-28"/>
    <n v="51"/>
    <n v="36560.35"/>
    <n v="1864577.85"/>
    <n v="444.41"/>
    <n v="147"/>
    <x v="1"/>
    <x v="4"/>
    <n v="383577.88"/>
    <x v="10"/>
    <s v="delay"/>
    <x v="243"/>
    <x v="131"/>
    <x v="2"/>
  </r>
  <r>
    <n v="667"/>
    <x v="3"/>
    <x v="2"/>
    <x v="1"/>
    <x v="0"/>
    <s v="2023-04-05"/>
    <s v="2023-04-14"/>
    <n v="49"/>
    <n v="16264.5"/>
    <n v="796960.5"/>
    <n v="129.78"/>
    <n v="660"/>
    <x v="1"/>
    <x v="4"/>
    <n v="107896.07"/>
    <x v="6"/>
    <s v="delay"/>
    <x v="104"/>
    <x v="297"/>
    <x v="1"/>
  </r>
  <r>
    <n v="668"/>
    <x v="0"/>
    <x v="2"/>
    <x v="3"/>
    <x v="2"/>
    <s v="2023-06-24"/>
    <s v="2023-06-27"/>
    <n v="78"/>
    <n v="23774.98"/>
    <n v="1854448.44"/>
    <n v="4002.31"/>
    <n v="904"/>
    <x v="3"/>
    <x v="3"/>
    <n v="444242.53"/>
    <x v="1"/>
    <s v="on time"/>
    <x v="296"/>
    <x v="248"/>
    <x v="0"/>
  </r>
  <r>
    <n v="669"/>
    <x v="2"/>
    <x v="2"/>
    <x v="2"/>
    <x v="3"/>
    <s v="2023-07-15"/>
    <s v="2023-07-23"/>
    <n v="82"/>
    <n v="19997.93"/>
    <n v="1639830.26"/>
    <n v="1978.83"/>
    <n v="23"/>
    <x v="2"/>
    <x v="0"/>
    <n v="390788.71"/>
    <x v="14"/>
    <s v="delay"/>
    <x v="251"/>
    <x v="171"/>
    <x v="2"/>
  </r>
  <r>
    <n v="670"/>
    <x v="4"/>
    <x v="2"/>
    <x v="4"/>
    <x v="4"/>
    <s v="2023-09-29"/>
    <s v="2023-10-14"/>
    <n v="13"/>
    <n v="35777.06"/>
    <n v="465101.78"/>
    <n v="2284.92"/>
    <n v="946"/>
    <x v="1"/>
    <x v="3"/>
    <n v="69096.990000000005"/>
    <x v="3"/>
    <s v="delay"/>
    <x v="297"/>
    <x v="308"/>
    <x v="0"/>
  </r>
  <r>
    <n v="671"/>
    <x v="7"/>
    <x v="2"/>
    <x v="0"/>
    <x v="3"/>
    <s v="2023-03-01"/>
    <s v="2023-03-04"/>
    <n v="71"/>
    <n v="14738.78"/>
    <n v="1046453.38"/>
    <n v="300.81"/>
    <n v="454"/>
    <x v="0"/>
    <x v="2"/>
    <n v="55120.05"/>
    <x v="1"/>
    <s v="on time"/>
    <x v="286"/>
    <x v="309"/>
    <x v="1"/>
  </r>
  <r>
    <n v="672"/>
    <x v="6"/>
    <x v="2"/>
    <x v="2"/>
    <x v="0"/>
    <s v="2023-06-09"/>
    <s v="2023-06-20"/>
    <n v="3"/>
    <n v="10047.89"/>
    <n v="30143.67"/>
    <n v="3553.15"/>
    <n v="468"/>
    <x v="1"/>
    <x v="0"/>
    <n v="4264.99"/>
    <x v="8"/>
    <s v="delay"/>
    <x v="10"/>
    <x v="214"/>
    <x v="1"/>
  </r>
  <r>
    <n v="673"/>
    <x v="1"/>
    <x v="2"/>
    <x v="1"/>
    <x v="2"/>
    <s v="2023-10-09"/>
    <s v="2023-10-23"/>
    <n v="88"/>
    <n v="8725.09"/>
    <n v="767807.92"/>
    <n v="2599.1"/>
    <n v="115"/>
    <x v="2"/>
    <x v="2"/>
    <n v="190057.08"/>
    <x v="4"/>
    <s v="delay"/>
    <x v="298"/>
    <x v="303"/>
    <x v="2"/>
  </r>
  <r>
    <n v="674"/>
    <x v="6"/>
    <x v="0"/>
    <x v="1"/>
    <x v="4"/>
    <s v="2023-01-23"/>
    <s v="2023-01-25"/>
    <n v="72"/>
    <n v="6014.9"/>
    <n v="433072.8"/>
    <n v="2944.34"/>
    <n v="803"/>
    <x v="3"/>
    <x v="1"/>
    <n v="84587.77"/>
    <x v="9"/>
    <s v="on time"/>
    <x v="48"/>
    <x v="310"/>
    <x v="0"/>
  </r>
  <r>
    <n v="675"/>
    <x v="4"/>
    <x v="2"/>
    <x v="4"/>
    <x v="3"/>
    <s v="2023-08-14"/>
    <s v="2023-08-21"/>
    <n v="36"/>
    <n v="42801.99"/>
    <n v="1540871.64"/>
    <n v="2376.2199999999998"/>
    <n v="191"/>
    <x v="3"/>
    <x v="3"/>
    <n v="248760.78"/>
    <x v="5"/>
    <s v="delay"/>
    <x v="191"/>
    <x v="269"/>
    <x v="2"/>
  </r>
  <r>
    <n v="676"/>
    <x v="4"/>
    <x v="1"/>
    <x v="1"/>
    <x v="1"/>
    <s v="2023-11-11"/>
    <s v="2023-11-17"/>
    <n v="8"/>
    <n v="23847.599999999999"/>
    <n v="190780.79999999999"/>
    <n v="3610.97"/>
    <n v="243"/>
    <x v="3"/>
    <x v="1"/>
    <n v="46321.24"/>
    <x v="11"/>
    <s v="delay"/>
    <x v="299"/>
    <x v="95"/>
    <x v="1"/>
  </r>
  <r>
    <n v="677"/>
    <x v="5"/>
    <x v="1"/>
    <x v="2"/>
    <x v="3"/>
    <s v="2023-05-17"/>
    <s v="2023-05-24"/>
    <n v="77"/>
    <n v="31477.08"/>
    <n v="2423735.16"/>
    <n v="815.63"/>
    <n v="678"/>
    <x v="3"/>
    <x v="2"/>
    <n v="152151.01"/>
    <x v="5"/>
    <s v="delay"/>
    <x v="300"/>
    <x v="149"/>
    <x v="1"/>
  </r>
  <r>
    <n v="678"/>
    <x v="5"/>
    <x v="2"/>
    <x v="2"/>
    <x v="0"/>
    <s v="2023-04-27"/>
    <s v="2023-05-02"/>
    <n v="86"/>
    <n v="1527.78"/>
    <n v="131389.07999999999"/>
    <n v="1797.73"/>
    <n v="960"/>
    <x v="0"/>
    <x v="4"/>
    <n v="32817.53"/>
    <x v="2"/>
    <s v="on time"/>
    <x v="179"/>
    <x v="18"/>
    <x v="0"/>
  </r>
  <r>
    <n v="679"/>
    <x v="7"/>
    <x v="2"/>
    <x v="3"/>
    <x v="0"/>
    <s v="2023-02-12"/>
    <s v="2023-02-22"/>
    <n v="61"/>
    <n v="22484.16"/>
    <n v="1371533.76"/>
    <n v="1230.51"/>
    <n v="545"/>
    <x v="3"/>
    <x v="4"/>
    <n v="94886.22"/>
    <x v="0"/>
    <s v="delay"/>
    <x v="201"/>
    <x v="208"/>
    <x v="1"/>
  </r>
  <r>
    <n v="680"/>
    <x v="6"/>
    <x v="2"/>
    <x v="1"/>
    <x v="0"/>
    <s v="2023-02-27"/>
    <s v="2023-03-14"/>
    <n v="19"/>
    <n v="9665.7999999999993"/>
    <n v="183650.2"/>
    <n v="2501.1"/>
    <n v="192"/>
    <x v="0"/>
    <x v="0"/>
    <n v="14378.23"/>
    <x v="3"/>
    <s v="delay"/>
    <x v="301"/>
    <x v="311"/>
    <x v="2"/>
  </r>
  <r>
    <n v="681"/>
    <x v="3"/>
    <x v="1"/>
    <x v="1"/>
    <x v="2"/>
    <s v="2023-06-03"/>
    <s v="2023-06-13"/>
    <n v="81"/>
    <n v="35318.89"/>
    <n v="2860830.09"/>
    <n v="1120.4100000000001"/>
    <n v="725"/>
    <x v="0"/>
    <x v="2"/>
    <n v="411790.55"/>
    <x v="0"/>
    <s v="delay"/>
    <x v="27"/>
    <x v="312"/>
    <x v="0"/>
  </r>
  <r>
    <n v="682"/>
    <x v="1"/>
    <x v="2"/>
    <x v="0"/>
    <x v="1"/>
    <s v="2023-03-27"/>
    <s v="2023-04-01"/>
    <n v="11"/>
    <n v="40794.9"/>
    <n v="448743.9"/>
    <n v="2123.2199999999998"/>
    <n v="84"/>
    <x v="2"/>
    <x v="0"/>
    <n v="72922.5"/>
    <x v="2"/>
    <s v="on time"/>
    <x v="240"/>
    <x v="293"/>
    <x v="2"/>
  </r>
  <r>
    <n v="683"/>
    <x v="5"/>
    <x v="0"/>
    <x v="3"/>
    <x v="3"/>
    <s v="2023-03-31"/>
    <s v="2023-04-03"/>
    <n v="34"/>
    <n v="7774.35"/>
    <n v="264327.90000000002"/>
    <n v="2365.94"/>
    <n v="939"/>
    <x v="1"/>
    <x v="2"/>
    <n v="29579.96"/>
    <x v="1"/>
    <s v="on time"/>
    <x v="120"/>
    <x v="128"/>
    <x v="0"/>
  </r>
  <r>
    <n v="684"/>
    <x v="2"/>
    <x v="0"/>
    <x v="1"/>
    <x v="1"/>
    <s v="2023-03-06"/>
    <s v="2023-03-07"/>
    <n v="79"/>
    <n v="10059.700000000001"/>
    <n v="794716.3"/>
    <n v="4337.3900000000003"/>
    <n v="726"/>
    <x v="3"/>
    <x v="0"/>
    <n v="58619.75"/>
    <x v="7"/>
    <s v="on time"/>
    <x v="278"/>
    <x v="313"/>
    <x v="0"/>
  </r>
  <r>
    <n v="685"/>
    <x v="0"/>
    <x v="0"/>
    <x v="1"/>
    <x v="2"/>
    <s v="2023-05-26"/>
    <s v="2023-06-03"/>
    <n v="80"/>
    <n v="32885.64"/>
    <n v="2630851.2000000002"/>
    <n v="3439.99"/>
    <n v="554"/>
    <x v="3"/>
    <x v="0"/>
    <n v="303310.83"/>
    <x v="14"/>
    <s v="delay"/>
    <x v="51"/>
    <x v="161"/>
    <x v="1"/>
  </r>
  <r>
    <n v="686"/>
    <x v="4"/>
    <x v="2"/>
    <x v="3"/>
    <x v="2"/>
    <s v="2023-05-13"/>
    <s v="2023-05-22"/>
    <n v="67"/>
    <n v="20210.86"/>
    <n v="1354127.62"/>
    <n v="4185.84"/>
    <n v="131"/>
    <x v="2"/>
    <x v="1"/>
    <n v="88204.93"/>
    <x v="6"/>
    <s v="delay"/>
    <x v="239"/>
    <x v="251"/>
    <x v="2"/>
  </r>
  <r>
    <n v="687"/>
    <x v="6"/>
    <x v="1"/>
    <x v="0"/>
    <x v="3"/>
    <s v="2023-10-11"/>
    <s v="2023-10-21"/>
    <n v="26"/>
    <n v="6480.82"/>
    <n v="168501.32"/>
    <n v="3849.16"/>
    <n v="102"/>
    <x v="2"/>
    <x v="2"/>
    <n v="41773.230000000003"/>
    <x v="0"/>
    <s v="delay"/>
    <x v="109"/>
    <x v="162"/>
    <x v="2"/>
  </r>
  <r>
    <n v="688"/>
    <x v="3"/>
    <x v="0"/>
    <x v="4"/>
    <x v="0"/>
    <s v="2023-10-05"/>
    <s v="2023-10-20"/>
    <n v="5"/>
    <n v="12154.82"/>
    <n v="60774.1"/>
    <n v="1329.89"/>
    <n v="2"/>
    <x v="0"/>
    <x v="3"/>
    <n v="8889.19"/>
    <x v="3"/>
    <s v="delay"/>
    <x v="302"/>
    <x v="16"/>
    <x v="2"/>
  </r>
  <r>
    <n v="689"/>
    <x v="2"/>
    <x v="0"/>
    <x v="0"/>
    <x v="0"/>
    <s v="2023-06-26"/>
    <s v="2023-06-27"/>
    <n v="77"/>
    <n v="47322.59"/>
    <n v="3643839.43"/>
    <n v="3605.23"/>
    <n v="567"/>
    <x v="0"/>
    <x v="4"/>
    <n v="438460.61"/>
    <x v="7"/>
    <s v="on time"/>
    <x v="296"/>
    <x v="118"/>
    <x v="1"/>
  </r>
  <r>
    <n v="690"/>
    <x v="6"/>
    <x v="0"/>
    <x v="4"/>
    <x v="4"/>
    <s v="2023-03-28"/>
    <s v="2023-04-06"/>
    <n v="38"/>
    <n v="17846.580000000002"/>
    <n v="678170.04"/>
    <n v="2445.46"/>
    <n v="875"/>
    <x v="1"/>
    <x v="4"/>
    <n v="106883.84"/>
    <x v="6"/>
    <s v="delay"/>
    <x v="148"/>
    <x v="222"/>
    <x v="0"/>
  </r>
  <r>
    <n v="691"/>
    <x v="5"/>
    <x v="2"/>
    <x v="1"/>
    <x v="4"/>
    <s v="2023-10-28"/>
    <s v="2023-11-05"/>
    <n v="90"/>
    <n v="16032.44"/>
    <n v="1442919.6"/>
    <n v="4506.42"/>
    <n v="783"/>
    <x v="1"/>
    <x v="0"/>
    <n v="96106.06"/>
    <x v="14"/>
    <s v="delay"/>
    <x v="100"/>
    <x v="141"/>
    <x v="0"/>
  </r>
  <r>
    <n v="692"/>
    <x v="6"/>
    <x v="1"/>
    <x v="1"/>
    <x v="1"/>
    <s v="2023-08-08"/>
    <s v="2023-08-18"/>
    <n v="77"/>
    <n v="22488.720000000001"/>
    <n v="1731631.44"/>
    <n v="1389.39"/>
    <n v="560"/>
    <x v="1"/>
    <x v="1"/>
    <n v="359589.69"/>
    <x v="0"/>
    <s v="delay"/>
    <x v="303"/>
    <x v="157"/>
    <x v="1"/>
  </r>
  <r>
    <n v="693"/>
    <x v="4"/>
    <x v="2"/>
    <x v="2"/>
    <x v="0"/>
    <s v="2023-10-18"/>
    <s v="2023-10-26"/>
    <n v="51"/>
    <n v="38751.160000000003"/>
    <n v="1976309.16"/>
    <n v="4405.45"/>
    <n v="28"/>
    <x v="3"/>
    <x v="3"/>
    <n v="341035.11"/>
    <x v="14"/>
    <s v="delay"/>
    <x v="212"/>
    <x v="241"/>
    <x v="2"/>
  </r>
  <r>
    <n v="694"/>
    <x v="4"/>
    <x v="2"/>
    <x v="0"/>
    <x v="3"/>
    <s v="2023-10-23"/>
    <s v="2023-10-27"/>
    <n v="35"/>
    <n v="32081.65"/>
    <n v="1122857.75"/>
    <n v="4389.22"/>
    <n v="624"/>
    <x v="3"/>
    <x v="0"/>
    <n v="203655.71"/>
    <x v="13"/>
    <s v="on time"/>
    <x v="63"/>
    <x v="314"/>
    <x v="1"/>
  </r>
  <r>
    <n v="695"/>
    <x v="7"/>
    <x v="1"/>
    <x v="2"/>
    <x v="0"/>
    <s v="2023-09-01"/>
    <s v="2023-09-10"/>
    <n v="17"/>
    <n v="13338.5"/>
    <n v="226754.5"/>
    <n v="2636.14"/>
    <n v="215"/>
    <x v="1"/>
    <x v="0"/>
    <n v="41247.74"/>
    <x v="6"/>
    <s v="delay"/>
    <x v="99"/>
    <x v="150"/>
    <x v="1"/>
  </r>
  <r>
    <n v="696"/>
    <x v="0"/>
    <x v="0"/>
    <x v="4"/>
    <x v="1"/>
    <s v="2023-01-17"/>
    <s v="2023-01-25"/>
    <n v="31"/>
    <n v="42940.33"/>
    <n v="1331150.23"/>
    <n v="4288.8500000000004"/>
    <n v="781"/>
    <x v="3"/>
    <x v="0"/>
    <n v="328328.32000000001"/>
    <x v="14"/>
    <s v="delay"/>
    <x v="48"/>
    <x v="180"/>
    <x v="0"/>
  </r>
  <r>
    <n v="697"/>
    <x v="4"/>
    <x v="2"/>
    <x v="3"/>
    <x v="3"/>
    <s v="2023-01-30"/>
    <s v="2023-02-12"/>
    <n v="13"/>
    <n v="3377.81"/>
    <n v="43911.53"/>
    <n v="928.66"/>
    <n v="700"/>
    <x v="1"/>
    <x v="4"/>
    <n v="8221.16"/>
    <x v="12"/>
    <s v="delay"/>
    <x v="304"/>
    <x v="258"/>
    <x v="0"/>
  </r>
  <r>
    <n v="698"/>
    <x v="5"/>
    <x v="1"/>
    <x v="2"/>
    <x v="3"/>
    <s v="2023-08-13"/>
    <s v="2023-08-24"/>
    <n v="70"/>
    <n v="40771.4"/>
    <n v="2853998"/>
    <n v="265.86"/>
    <n v="54"/>
    <x v="2"/>
    <x v="0"/>
    <n v="453136.24"/>
    <x v="8"/>
    <s v="delay"/>
    <x v="59"/>
    <x v="237"/>
    <x v="2"/>
  </r>
  <r>
    <n v="699"/>
    <x v="4"/>
    <x v="0"/>
    <x v="3"/>
    <x v="2"/>
    <s v="2023-01-11"/>
    <s v="2023-01-19"/>
    <n v="21"/>
    <n v="39605.06"/>
    <n v="831706.26"/>
    <n v="4112.95"/>
    <n v="799"/>
    <x v="2"/>
    <x v="4"/>
    <n v="137026.76"/>
    <x v="14"/>
    <s v="delay"/>
    <x v="182"/>
    <x v="315"/>
    <x v="0"/>
  </r>
  <r>
    <n v="700"/>
    <x v="7"/>
    <x v="2"/>
    <x v="0"/>
    <x v="3"/>
    <s v="2023-07-26"/>
    <s v="2023-08-09"/>
    <n v="87"/>
    <n v="12267.47"/>
    <n v="1067269.8899999999"/>
    <n v="1416.93"/>
    <n v="893"/>
    <x v="0"/>
    <x v="1"/>
    <n v="218026.23"/>
    <x v="4"/>
    <s v="delay"/>
    <x v="291"/>
    <x v="176"/>
    <x v="0"/>
  </r>
  <r>
    <n v="701"/>
    <x v="0"/>
    <x v="2"/>
    <x v="3"/>
    <x v="4"/>
    <s v="2023-04-06"/>
    <s v="2023-04-14"/>
    <n v="37"/>
    <n v="32234.81"/>
    <n v="1192687.97"/>
    <n v="4314.16"/>
    <n v="679"/>
    <x v="1"/>
    <x v="3"/>
    <n v="296344.81"/>
    <x v="14"/>
    <s v="delay"/>
    <x v="104"/>
    <x v="108"/>
    <x v="1"/>
  </r>
  <r>
    <n v="702"/>
    <x v="5"/>
    <x v="2"/>
    <x v="4"/>
    <x v="2"/>
    <s v="2023-10-12"/>
    <s v="2023-10-23"/>
    <n v="58"/>
    <n v="40055.61"/>
    <n v="2323225.38"/>
    <n v="4517.62"/>
    <n v="361"/>
    <x v="0"/>
    <x v="1"/>
    <n v="252828.22"/>
    <x v="8"/>
    <s v="delay"/>
    <x v="298"/>
    <x v="151"/>
    <x v="1"/>
  </r>
  <r>
    <n v="703"/>
    <x v="7"/>
    <x v="2"/>
    <x v="2"/>
    <x v="1"/>
    <s v="2023-07-31"/>
    <s v="2023-08-02"/>
    <n v="70"/>
    <n v="19939.400000000001"/>
    <n v="1395758"/>
    <n v="1307.53"/>
    <n v="275"/>
    <x v="3"/>
    <x v="2"/>
    <n v="322379.26"/>
    <x v="9"/>
    <s v="on time"/>
    <x v="172"/>
    <x v="4"/>
    <x v="1"/>
  </r>
  <r>
    <n v="704"/>
    <x v="3"/>
    <x v="0"/>
    <x v="2"/>
    <x v="4"/>
    <s v="2023-12-04"/>
    <s v="2023-12-15"/>
    <n v="6"/>
    <n v="29913.73"/>
    <n v="179482.38"/>
    <n v="2904.23"/>
    <n v="15"/>
    <x v="0"/>
    <x v="3"/>
    <n v="9454.34"/>
    <x v="8"/>
    <s v="delay"/>
    <x v="305"/>
    <x v="216"/>
    <x v="2"/>
  </r>
  <r>
    <n v="705"/>
    <x v="7"/>
    <x v="2"/>
    <x v="1"/>
    <x v="1"/>
    <s v="2023-01-29"/>
    <s v="2023-02-01"/>
    <n v="96"/>
    <n v="34902.199999999997"/>
    <n v="3350611.2"/>
    <n v="621.35"/>
    <n v="965"/>
    <x v="2"/>
    <x v="4"/>
    <n v="314338.05"/>
    <x v="1"/>
    <s v="on time"/>
    <x v="115"/>
    <x v="56"/>
    <x v="0"/>
  </r>
  <r>
    <n v="706"/>
    <x v="2"/>
    <x v="1"/>
    <x v="0"/>
    <x v="4"/>
    <s v="2023-03-28"/>
    <s v="2023-04-05"/>
    <n v="62"/>
    <n v="4818.62"/>
    <n v="298754.44"/>
    <n v="4321.58"/>
    <n v="264"/>
    <x v="3"/>
    <x v="4"/>
    <n v="34948.49"/>
    <x v="14"/>
    <s v="delay"/>
    <x v="119"/>
    <x v="222"/>
    <x v="1"/>
  </r>
  <r>
    <n v="707"/>
    <x v="6"/>
    <x v="2"/>
    <x v="4"/>
    <x v="3"/>
    <s v="2023-05-05"/>
    <s v="2023-05-11"/>
    <n v="83"/>
    <n v="46772.98"/>
    <n v="3882157.34"/>
    <n v="4406.29"/>
    <n v="837"/>
    <x v="1"/>
    <x v="2"/>
    <n v="746249.32"/>
    <x v="11"/>
    <s v="delay"/>
    <x v="276"/>
    <x v="316"/>
    <x v="0"/>
  </r>
  <r>
    <n v="708"/>
    <x v="1"/>
    <x v="0"/>
    <x v="2"/>
    <x v="2"/>
    <s v="2023-12-31"/>
    <s v="2024-01-07"/>
    <n v="42"/>
    <n v="47807.02"/>
    <n v="2007894.84"/>
    <n v="3285.73"/>
    <n v="60"/>
    <x v="2"/>
    <x v="1"/>
    <n v="487385.95"/>
    <x v="5"/>
    <s v="delay"/>
    <x v="306"/>
    <x v="281"/>
    <x v="2"/>
  </r>
  <r>
    <n v="709"/>
    <x v="4"/>
    <x v="0"/>
    <x v="0"/>
    <x v="4"/>
    <s v="2023-06-11"/>
    <s v="2023-06-21"/>
    <n v="92"/>
    <n v="5706.75"/>
    <n v="525021"/>
    <n v="4300.9399999999996"/>
    <n v="978"/>
    <x v="0"/>
    <x v="4"/>
    <n v="74248.820000000007"/>
    <x v="0"/>
    <s v="delay"/>
    <x v="307"/>
    <x v="283"/>
    <x v="0"/>
  </r>
  <r>
    <n v="710"/>
    <x v="3"/>
    <x v="2"/>
    <x v="0"/>
    <x v="2"/>
    <s v="2023-05-25"/>
    <s v="2023-06-09"/>
    <n v="66"/>
    <n v="24311.39"/>
    <n v="1604551.74"/>
    <n v="4590.3900000000003"/>
    <n v="31"/>
    <x v="2"/>
    <x v="3"/>
    <n v="183301.65"/>
    <x v="3"/>
    <s v="delay"/>
    <x v="308"/>
    <x v="317"/>
    <x v="2"/>
  </r>
  <r>
    <n v="711"/>
    <x v="1"/>
    <x v="1"/>
    <x v="3"/>
    <x v="4"/>
    <s v="2023-03-16"/>
    <s v="2023-03-26"/>
    <n v="34"/>
    <n v="20038.419999999998"/>
    <n v="681306.28"/>
    <n v="1175.9000000000001"/>
    <n v="800"/>
    <x v="2"/>
    <x v="2"/>
    <n v="115490.64"/>
    <x v="0"/>
    <s v="delay"/>
    <x v="30"/>
    <x v="89"/>
    <x v="0"/>
  </r>
  <r>
    <n v="712"/>
    <x v="5"/>
    <x v="1"/>
    <x v="0"/>
    <x v="1"/>
    <s v="2023-06-26"/>
    <s v="2023-07-01"/>
    <n v="43"/>
    <n v="35435.949999999997"/>
    <n v="1523745.85"/>
    <n v="2023.1"/>
    <n v="458"/>
    <x v="1"/>
    <x v="3"/>
    <n v="232653.92"/>
    <x v="2"/>
    <s v="on time"/>
    <x v="173"/>
    <x v="118"/>
    <x v="1"/>
  </r>
  <r>
    <n v="713"/>
    <x v="6"/>
    <x v="2"/>
    <x v="3"/>
    <x v="3"/>
    <s v="2023-12-25"/>
    <s v="2024-01-03"/>
    <n v="91"/>
    <n v="3296.41"/>
    <n v="299973.31"/>
    <n v="3562.49"/>
    <n v="410"/>
    <x v="2"/>
    <x v="0"/>
    <n v="56084.34"/>
    <x v="6"/>
    <s v="delay"/>
    <x v="168"/>
    <x v="53"/>
    <x v="1"/>
  </r>
  <r>
    <n v="714"/>
    <x v="4"/>
    <x v="2"/>
    <x v="1"/>
    <x v="2"/>
    <s v="2023-12-16"/>
    <s v="2023-12-17"/>
    <n v="49"/>
    <n v="12579.66"/>
    <n v="616403.34"/>
    <n v="432.89"/>
    <n v="785"/>
    <x v="3"/>
    <x v="0"/>
    <n v="38896.94"/>
    <x v="7"/>
    <s v="on time"/>
    <x v="105"/>
    <x v="168"/>
    <x v="0"/>
  </r>
  <r>
    <n v="715"/>
    <x v="5"/>
    <x v="2"/>
    <x v="2"/>
    <x v="1"/>
    <s v="2023-09-13"/>
    <s v="2023-09-24"/>
    <n v="30"/>
    <n v="2262.54"/>
    <n v="67876.2"/>
    <n v="3442.23"/>
    <n v="329"/>
    <x v="1"/>
    <x v="0"/>
    <n v="10017.5"/>
    <x v="8"/>
    <s v="delay"/>
    <x v="216"/>
    <x v="19"/>
    <x v="1"/>
  </r>
  <r>
    <n v="716"/>
    <x v="0"/>
    <x v="2"/>
    <x v="3"/>
    <x v="3"/>
    <s v="2023-03-26"/>
    <s v="2023-04-08"/>
    <n v="72"/>
    <n v="27851.84"/>
    <n v="2005332.48"/>
    <n v="4693.83"/>
    <n v="853"/>
    <x v="2"/>
    <x v="1"/>
    <n v="262983.3"/>
    <x v="12"/>
    <s v="delay"/>
    <x v="309"/>
    <x v="96"/>
    <x v="0"/>
  </r>
  <r>
    <n v="717"/>
    <x v="5"/>
    <x v="0"/>
    <x v="4"/>
    <x v="3"/>
    <s v="2023-08-10"/>
    <s v="2023-08-11"/>
    <n v="6"/>
    <n v="45036.38"/>
    <n v="270218.28000000003"/>
    <n v="4740.66"/>
    <n v="635"/>
    <x v="2"/>
    <x v="0"/>
    <n v="29208.09"/>
    <x v="7"/>
    <s v="on time"/>
    <x v="310"/>
    <x v="32"/>
    <x v="1"/>
  </r>
  <r>
    <n v="718"/>
    <x v="2"/>
    <x v="0"/>
    <x v="0"/>
    <x v="3"/>
    <s v="2023-07-30"/>
    <s v="2023-08-12"/>
    <n v="30"/>
    <n v="42166.1"/>
    <n v="1264983"/>
    <n v="1718.46"/>
    <n v="646"/>
    <x v="3"/>
    <x v="1"/>
    <n v="264494.63"/>
    <x v="12"/>
    <s v="delay"/>
    <x v="7"/>
    <x v="77"/>
    <x v="1"/>
  </r>
  <r>
    <n v="719"/>
    <x v="7"/>
    <x v="0"/>
    <x v="4"/>
    <x v="1"/>
    <s v="2023-01-01"/>
    <s v="2023-01-16"/>
    <n v="74"/>
    <n v="37670.1"/>
    <n v="2787587.4"/>
    <n v="1696.88"/>
    <n v="656"/>
    <x v="1"/>
    <x v="4"/>
    <n v="181560.69"/>
    <x v="3"/>
    <s v="delay"/>
    <x v="285"/>
    <x v="12"/>
    <x v="1"/>
  </r>
  <r>
    <n v="720"/>
    <x v="6"/>
    <x v="2"/>
    <x v="2"/>
    <x v="0"/>
    <s v="2023-10-09"/>
    <s v="2023-10-24"/>
    <n v="24"/>
    <n v="27293.49"/>
    <n v="655043.76"/>
    <n v="4498.33"/>
    <n v="70"/>
    <x v="0"/>
    <x v="1"/>
    <n v="102750.53"/>
    <x v="3"/>
    <s v="delay"/>
    <x v="311"/>
    <x v="303"/>
    <x v="2"/>
  </r>
  <r>
    <n v="721"/>
    <x v="4"/>
    <x v="0"/>
    <x v="4"/>
    <x v="0"/>
    <s v="2023-04-04"/>
    <s v="2023-04-11"/>
    <n v="64"/>
    <n v="37705.14"/>
    <n v="2413128.96"/>
    <n v="895.54"/>
    <n v="198"/>
    <x v="1"/>
    <x v="2"/>
    <n v="546043.52"/>
    <x v="5"/>
    <s v="delay"/>
    <x v="129"/>
    <x v="116"/>
    <x v="2"/>
  </r>
  <r>
    <n v="722"/>
    <x v="7"/>
    <x v="0"/>
    <x v="2"/>
    <x v="0"/>
    <s v="2023-03-23"/>
    <s v="2023-04-02"/>
    <n v="19"/>
    <n v="12120.24"/>
    <n v="230284.56"/>
    <n v="3287.15"/>
    <n v="16"/>
    <x v="0"/>
    <x v="3"/>
    <n v="42984.71"/>
    <x v="0"/>
    <s v="delay"/>
    <x v="268"/>
    <x v="71"/>
    <x v="2"/>
  </r>
  <r>
    <n v="723"/>
    <x v="3"/>
    <x v="0"/>
    <x v="4"/>
    <x v="1"/>
    <s v="2023-02-17"/>
    <s v="2023-03-04"/>
    <n v="64"/>
    <n v="18199.46"/>
    <n v="1164765.44"/>
    <n v="323.58999999999997"/>
    <n v="521"/>
    <x v="2"/>
    <x v="1"/>
    <n v="201442.43"/>
    <x v="3"/>
    <s v="delay"/>
    <x v="286"/>
    <x v="318"/>
    <x v="1"/>
  </r>
  <r>
    <n v="724"/>
    <x v="0"/>
    <x v="2"/>
    <x v="2"/>
    <x v="1"/>
    <s v="2023-03-12"/>
    <s v="2023-03-19"/>
    <n v="26"/>
    <n v="32157.71"/>
    <n v="836100.46"/>
    <n v="2568.8000000000002"/>
    <n v="35"/>
    <x v="0"/>
    <x v="0"/>
    <n v="168612.13"/>
    <x v="5"/>
    <s v="delay"/>
    <x v="180"/>
    <x v="319"/>
    <x v="2"/>
  </r>
  <r>
    <n v="725"/>
    <x v="5"/>
    <x v="2"/>
    <x v="3"/>
    <x v="0"/>
    <s v="2023-11-02"/>
    <s v="2023-11-04"/>
    <n v="10"/>
    <n v="31870.55"/>
    <n v="318705.5"/>
    <n v="4126.51"/>
    <n v="151"/>
    <x v="2"/>
    <x v="2"/>
    <n v="21115.94"/>
    <x v="9"/>
    <s v="on time"/>
    <x v="157"/>
    <x v="152"/>
    <x v="2"/>
  </r>
  <r>
    <n v="726"/>
    <x v="3"/>
    <x v="1"/>
    <x v="4"/>
    <x v="1"/>
    <s v="2023-05-16"/>
    <s v="2023-05-29"/>
    <n v="58"/>
    <n v="23708.36"/>
    <n v="1375084.88"/>
    <n v="2048.04"/>
    <n v="741"/>
    <x v="0"/>
    <x v="1"/>
    <n v="132120.14000000001"/>
    <x v="12"/>
    <s v="delay"/>
    <x v="312"/>
    <x v="197"/>
    <x v="0"/>
  </r>
  <r>
    <n v="727"/>
    <x v="2"/>
    <x v="1"/>
    <x v="2"/>
    <x v="2"/>
    <s v="2023-04-04"/>
    <s v="2023-04-09"/>
    <n v="15"/>
    <n v="17433.16"/>
    <n v="261497.4"/>
    <n v="1799.3"/>
    <n v="447"/>
    <x v="3"/>
    <x v="4"/>
    <n v="50857.43"/>
    <x v="2"/>
    <s v="on time"/>
    <x v="313"/>
    <x v="116"/>
    <x v="1"/>
  </r>
  <r>
    <n v="728"/>
    <x v="3"/>
    <x v="2"/>
    <x v="0"/>
    <x v="1"/>
    <s v="2023-03-04"/>
    <s v="2023-03-18"/>
    <n v="50"/>
    <n v="33818.53"/>
    <n v="1690926.5"/>
    <n v="2461.38"/>
    <n v="940"/>
    <x v="3"/>
    <x v="2"/>
    <n v="125261.06"/>
    <x v="4"/>
    <s v="delay"/>
    <x v="271"/>
    <x v="320"/>
    <x v="0"/>
  </r>
  <r>
    <n v="729"/>
    <x v="0"/>
    <x v="0"/>
    <x v="3"/>
    <x v="0"/>
    <s v="2023-02-22"/>
    <s v="2023-02-25"/>
    <n v="19"/>
    <n v="31414.45"/>
    <n v="596874.55000000005"/>
    <n v="3360.14"/>
    <n v="470"/>
    <x v="1"/>
    <x v="4"/>
    <n v="101706.43"/>
    <x v="1"/>
    <s v="on time"/>
    <x v="56"/>
    <x v="33"/>
    <x v="1"/>
  </r>
  <r>
    <n v="730"/>
    <x v="1"/>
    <x v="0"/>
    <x v="1"/>
    <x v="1"/>
    <s v="2023-09-14"/>
    <s v="2023-09-24"/>
    <n v="72"/>
    <n v="24740.29"/>
    <n v="1781300.88"/>
    <n v="2753.02"/>
    <n v="440"/>
    <x v="1"/>
    <x v="0"/>
    <n v="375055.81"/>
    <x v="0"/>
    <s v="delay"/>
    <x v="216"/>
    <x v="276"/>
    <x v="1"/>
  </r>
  <r>
    <n v="731"/>
    <x v="3"/>
    <x v="0"/>
    <x v="3"/>
    <x v="3"/>
    <s v="2023-03-24"/>
    <s v="2023-04-01"/>
    <n v="38"/>
    <n v="23663.45"/>
    <n v="899211.1"/>
    <n v="2272.44"/>
    <n v="457"/>
    <x v="0"/>
    <x v="0"/>
    <n v="138750.43"/>
    <x v="14"/>
    <s v="delay"/>
    <x v="240"/>
    <x v="223"/>
    <x v="1"/>
  </r>
  <r>
    <n v="732"/>
    <x v="0"/>
    <x v="2"/>
    <x v="3"/>
    <x v="4"/>
    <s v="2023-09-06"/>
    <s v="2023-09-10"/>
    <n v="29"/>
    <n v="49614.6"/>
    <n v="1438823.4"/>
    <n v="2591.5300000000002"/>
    <n v="982"/>
    <x v="0"/>
    <x v="3"/>
    <n v="129169.88"/>
    <x v="13"/>
    <s v="on time"/>
    <x v="99"/>
    <x v="321"/>
    <x v="0"/>
  </r>
  <r>
    <n v="733"/>
    <x v="0"/>
    <x v="0"/>
    <x v="1"/>
    <x v="1"/>
    <s v="2023-08-18"/>
    <s v="2023-08-29"/>
    <n v="60"/>
    <n v="42711.18"/>
    <n v="2562670.7999999998"/>
    <n v="1140.5"/>
    <n v="844"/>
    <x v="2"/>
    <x v="3"/>
    <n v="190666.53"/>
    <x v="8"/>
    <s v="delay"/>
    <x v="23"/>
    <x v="60"/>
    <x v="0"/>
  </r>
  <r>
    <n v="734"/>
    <x v="3"/>
    <x v="1"/>
    <x v="1"/>
    <x v="2"/>
    <s v="2023-03-28"/>
    <s v="2023-04-03"/>
    <n v="27"/>
    <n v="14436.84"/>
    <n v="389794.68"/>
    <n v="4529.57"/>
    <n v="26"/>
    <x v="1"/>
    <x v="2"/>
    <n v="51086.49"/>
    <x v="11"/>
    <s v="delay"/>
    <x v="120"/>
    <x v="222"/>
    <x v="2"/>
  </r>
  <r>
    <n v="735"/>
    <x v="5"/>
    <x v="0"/>
    <x v="3"/>
    <x v="3"/>
    <s v="2023-09-08"/>
    <s v="2023-09-22"/>
    <n v="71"/>
    <n v="19685.75"/>
    <n v="1397688.25"/>
    <n v="3315.98"/>
    <n v="398"/>
    <x v="3"/>
    <x v="3"/>
    <n v="142114.22"/>
    <x v="4"/>
    <s v="delay"/>
    <x v="37"/>
    <x v="184"/>
    <x v="1"/>
  </r>
  <r>
    <n v="736"/>
    <x v="6"/>
    <x v="2"/>
    <x v="2"/>
    <x v="4"/>
    <s v="2023-08-13"/>
    <s v="2023-08-27"/>
    <n v="18"/>
    <n v="21986.03"/>
    <n v="395748.54"/>
    <n v="3815.55"/>
    <n v="860"/>
    <x v="1"/>
    <x v="3"/>
    <n v="33654.18"/>
    <x v="4"/>
    <s v="delay"/>
    <x v="62"/>
    <x v="237"/>
    <x v="0"/>
  </r>
  <r>
    <n v="737"/>
    <x v="1"/>
    <x v="1"/>
    <x v="3"/>
    <x v="1"/>
    <s v="2023-12-05"/>
    <s v="2023-12-08"/>
    <n v="99"/>
    <n v="2962.23"/>
    <n v="293260.77"/>
    <n v="3896.58"/>
    <n v="458"/>
    <x v="0"/>
    <x v="3"/>
    <n v="68786.399999999994"/>
    <x v="1"/>
    <s v="on time"/>
    <x v="314"/>
    <x v="189"/>
    <x v="1"/>
  </r>
  <r>
    <n v="738"/>
    <x v="0"/>
    <x v="2"/>
    <x v="0"/>
    <x v="0"/>
    <s v="2023-04-07"/>
    <s v="2023-04-13"/>
    <n v="69"/>
    <n v="19921.310000000001"/>
    <n v="1374570.39"/>
    <n v="1736.67"/>
    <n v="327"/>
    <x v="1"/>
    <x v="4"/>
    <n v="239083.12"/>
    <x v="11"/>
    <s v="delay"/>
    <x v="118"/>
    <x v="322"/>
    <x v="1"/>
  </r>
  <r>
    <n v="739"/>
    <x v="1"/>
    <x v="0"/>
    <x v="0"/>
    <x v="2"/>
    <s v="2023-07-27"/>
    <s v="2023-08-11"/>
    <n v="84"/>
    <n v="27806.73"/>
    <n v="2335765.3199999998"/>
    <n v="1699.18"/>
    <n v="34"/>
    <x v="0"/>
    <x v="1"/>
    <n v="198857.55"/>
    <x v="3"/>
    <s v="delay"/>
    <x v="310"/>
    <x v="1"/>
    <x v="2"/>
  </r>
  <r>
    <n v="740"/>
    <x v="7"/>
    <x v="0"/>
    <x v="2"/>
    <x v="0"/>
    <s v="2023-01-22"/>
    <s v="2023-02-02"/>
    <n v="16"/>
    <n v="40214.35"/>
    <n v="643429.6"/>
    <n v="2437.66"/>
    <n v="361"/>
    <x v="3"/>
    <x v="3"/>
    <n v="51356.75"/>
    <x v="8"/>
    <s v="delay"/>
    <x v="284"/>
    <x v="117"/>
    <x v="1"/>
  </r>
  <r>
    <n v="741"/>
    <x v="2"/>
    <x v="2"/>
    <x v="1"/>
    <x v="0"/>
    <s v="2023-09-01"/>
    <s v="2023-09-10"/>
    <n v="70"/>
    <n v="22973.93"/>
    <n v="1608175.1"/>
    <n v="686.35"/>
    <n v="268"/>
    <x v="2"/>
    <x v="4"/>
    <n v="189790.03"/>
    <x v="6"/>
    <s v="delay"/>
    <x v="99"/>
    <x v="150"/>
    <x v="1"/>
  </r>
  <r>
    <n v="742"/>
    <x v="0"/>
    <x v="1"/>
    <x v="4"/>
    <x v="0"/>
    <s v="2023-02-14"/>
    <s v="2023-02-26"/>
    <n v="5"/>
    <n v="15843.78"/>
    <n v="79218.899999999994"/>
    <n v="1828.6"/>
    <n v="986"/>
    <x v="0"/>
    <x v="3"/>
    <n v="4347.28"/>
    <x v="10"/>
    <s v="delay"/>
    <x v="315"/>
    <x v="84"/>
    <x v="0"/>
  </r>
  <r>
    <n v="743"/>
    <x v="0"/>
    <x v="2"/>
    <x v="3"/>
    <x v="3"/>
    <s v="2023-11-11"/>
    <s v="2023-11-25"/>
    <n v="19"/>
    <n v="26305.78"/>
    <n v="499809.82"/>
    <n v="3199.11"/>
    <n v="83"/>
    <x v="0"/>
    <x v="4"/>
    <n v="62231.87"/>
    <x v="4"/>
    <s v="delay"/>
    <x v="279"/>
    <x v="95"/>
    <x v="2"/>
  </r>
  <r>
    <n v="744"/>
    <x v="2"/>
    <x v="2"/>
    <x v="4"/>
    <x v="4"/>
    <s v="2023-07-02"/>
    <s v="2023-07-03"/>
    <n v="29"/>
    <n v="25265.87"/>
    <n v="732710.23"/>
    <n v="146.87"/>
    <n v="361"/>
    <x v="0"/>
    <x v="1"/>
    <n v="172626.83"/>
    <x v="7"/>
    <s v="on time"/>
    <x v="84"/>
    <x v="306"/>
    <x v="1"/>
  </r>
  <r>
    <n v="745"/>
    <x v="1"/>
    <x v="0"/>
    <x v="4"/>
    <x v="4"/>
    <s v="2023-03-10"/>
    <s v="2023-03-21"/>
    <n v="15"/>
    <n v="33688.26"/>
    <n v="505323.9"/>
    <n v="1588.57"/>
    <n v="497"/>
    <x v="2"/>
    <x v="4"/>
    <n v="77814.67"/>
    <x v="8"/>
    <s v="delay"/>
    <x v="29"/>
    <x v="104"/>
    <x v="1"/>
  </r>
  <r>
    <n v="746"/>
    <x v="1"/>
    <x v="1"/>
    <x v="0"/>
    <x v="4"/>
    <s v="2023-04-04"/>
    <s v="2023-04-17"/>
    <n v="29"/>
    <n v="19746.72"/>
    <n v="572654.88"/>
    <n v="4774.7299999999996"/>
    <n v="127"/>
    <x v="2"/>
    <x v="1"/>
    <n v="124297.56"/>
    <x v="12"/>
    <s v="delay"/>
    <x v="86"/>
    <x v="116"/>
    <x v="2"/>
  </r>
  <r>
    <n v="747"/>
    <x v="3"/>
    <x v="1"/>
    <x v="3"/>
    <x v="0"/>
    <s v="2023-06-08"/>
    <s v="2023-06-09"/>
    <n v="25"/>
    <n v="5575.77"/>
    <n v="139394.25"/>
    <n v="1669.67"/>
    <n v="688"/>
    <x v="1"/>
    <x v="0"/>
    <n v="20874.25"/>
    <x v="7"/>
    <s v="on time"/>
    <x v="308"/>
    <x v="182"/>
    <x v="1"/>
  </r>
  <r>
    <n v="748"/>
    <x v="3"/>
    <x v="2"/>
    <x v="1"/>
    <x v="1"/>
    <s v="2023-10-02"/>
    <s v="2023-10-15"/>
    <n v="38"/>
    <n v="23896.98"/>
    <n v="908085.24"/>
    <n v="184.06"/>
    <n v="978"/>
    <x v="0"/>
    <x v="3"/>
    <n v="147614.85999999999"/>
    <x v="12"/>
    <s v="delay"/>
    <x v="82"/>
    <x v="287"/>
    <x v="0"/>
  </r>
  <r>
    <n v="749"/>
    <x v="1"/>
    <x v="2"/>
    <x v="0"/>
    <x v="2"/>
    <s v="2023-01-06"/>
    <s v="2023-01-09"/>
    <n v="4"/>
    <n v="39272.800000000003"/>
    <n v="157091.20000000001"/>
    <n v="2347.94"/>
    <n v="543"/>
    <x v="1"/>
    <x v="0"/>
    <n v="8713.27"/>
    <x v="1"/>
    <s v="on time"/>
    <x v="83"/>
    <x v="194"/>
    <x v="1"/>
  </r>
  <r>
    <n v="750"/>
    <x v="1"/>
    <x v="2"/>
    <x v="3"/>
    <x v="3"/>
    <s v="2023-12-30"/>
    <s v="2024-01-09"/>
    <n v="53"/>
    <n v="1211.67"/>
    <n v="64218.51"/>
    <n v="1146.7"/>
    <n v="865"/>
    <x v="1"/>
    <x v="2"/>
    <n v="14307.7"/>
    <x v="0"/>
    <s v="delay"/>
    <x v="316"/>
    <x v="113"/>
    <x v="0"/>
  </r>
  <r>
    <n v="751"/>
    <x v="3"/>
    <x v="2"/>
    <x v="2"/>
    <x v="4"/>
    <s v="2023-03-16"/>
    <s v="2023-03-30"/>
    <n v="82"/>
    <n v="39723.79"/>
    <n v="3257350.78"/>
    <n v="4649.3"/>
    <n v="998"/>
    <x v="3"/>
    <x v="0"/>
    <n v="271554.75"/>
    <x v="4"/>
    <s v="delay"/>
    <x v="94"/>
    <x v="89"/>
    <x v="0"/>
  </r>
  <r>
    <n v="752"/>
    <x v="1"/>
    <x v="1"/>
    <x v="2"/>
    <x v="0"/>
    <s v="2023-06-05"/>
    <s v="2023-06-11"/>
    <n v="28"/>
    <n v="28176.43"/>
    <n v="788940.04"/>
    <n v="4829.34"/>
    <n v="711"/>
    <x v="0"/>
    <x v="0"/>
    <n v="143060.62"/>
    <x v="11"/>
    <s v="delay"/>
    <x v="66"/>
    <x v="10"/>
    <x v="0"/>
  </r>
  <r>
    <n v="753"/>
    <x v="4"/>
    <x v="2"/>
    <x v="3"/>
    <x v="1"/>
    <s v="2023-11-30"/>
    <s v="2023-12-07"/>
    <n v="28"/>
    <n v="17046.400000000001"/>
    <n v="477299.20000000001"/>
    <n v="2791.73"/>
    <n v="427"/>
    <x v="1"/>
    <x v="1"/>
    <n v="53314.19"/>
    <x v="5"/>
    <s v="delay"/>
    <x v="147"/>
    <x v="13"/>
    <x v="1"/>
  </r>
  <r>
    <n v="754"/>
    <x v="7"/>
    <x v="1"/>
    <x v="1"/>
    <x v="0"/>
    <s v="2023-08-27"/>
    <s v="2023-08-31"/>
    <n v="44"/>
    <n v="4811.3999999999996"/>
    <n v="211701.6"/>
    <n v="1402.92"/>
    <n v="216"/>
    <x v="1"/>
    <x v="2"/>
    <n v="20318.93"/>
    <x v="13"/>
    <s v="on time"/>
    <x v="257"/>
    <x v="100"/>
    <x v="1"/>
  </r>
  <r>
    <n v="755"/>
    <x v="2"/>
    <x v="2"/>
    <x v="0"/>
    <x v="0"/>
    <s v="2023-04-08"/>
    <s v="2023-04-22"/>
    <n v="58"/>
    <n v="37575.19"/>
    <n v="2179361.02"/>
    <n v="3802.55"/>
    <n v="102"/>
    <x v="1"/>
    <x v="2"/>
    <n v="412251.2"/>
    <x v="4"/>
    <s v="delay"/>
    <x v="3"/>
    <x v="106"/>
    <x v="2"/>
  </r>
  <r>
    <n v="756"/>
    <x v="4"/>
    <x v="0"/>
    <x v="2"/>
    <x v="1"/>
    <s v="2023-01-12"/>
    <s v="2023-01-16"/>
    <n v="45"/>
    <n v="42779.69"/>
    <n v="1925086.05"/>
    <n v="701.88"/>
    <n v="426"/>
    <x v="0"/>
    <x v="0"/>
    <n v="418634.51"/>
    <x v="13"/>
    <s v="on time"/>
    <x v="285"/>
    <x v="299"/>
    <x v="1"/>
  </r>
  <r>
    <n v="757"/>
    <x v="2"/>
    <x v="2"/>
    <x v="1"/>
    <x v="0"/>
    <s v="2023-11-21"/>
    <s v="2023-11-23"/>
    <n v="20"/>
    <n v="4579.0200000000004"/>
    <n v="91580.4"/>
    <n v="2839.42"/>
    <n v="133"/>
    <x v="3"/>
    <x v="4"/>
    <n v="7944.3"/>
    <x v="9"/>
    <s v="on time"/>
    <x v="252"/>
    <x v="264"/>
    <x v="2"/>
  </r>
  <r>
    <n v="758"/>
    <x v="6"/>
    <x v="0"/>
    <x v="1"/>
    <x v="0"/>
    <s v="2023-10-05"/>
    <s v="2023-10-08"/>
    <n v="5"/>
    <n v="39947.879999999997"/>
    <n v="199739.4"/>
    <n v="3607.05"/>
    <n v="194"/>
    <x v="3"/>
    <x v="2"/>
    <n v="42596.26"/>
    <x v="1"/>
    <s v="on time"/>
    <x v="156"/>
    <x v="16"/>
    <x v="2"/>
  </r>
  <r>
    <n v="759"/>
    <x v="6"/>
    <x v="2"/>
    <x v="4"/>
    <x v="2"/>
    <s v="2023-06-11"/>
    <s v="2023-06-12"/>
    <n v="82"/>
    <n v="47681.63"/>
    <n v="3909893.66"/>
    <n v="1406.74"/>
    <n v="298"/>
    <x v="0"/>
    <x v="0"/>
    <n v="902963.6"/>
    <x v="7"/>
    <s v="on time"/>
    <x v="149"/>
    <x v="283"/>
    <x v="1"/>
  </r>
  <r>
    <n v="760"/>
    <x v="4"/>
    <x v="2"/>
    <x v="1"/>
    <x v="4"/>
    <s v="2023-01-01"/>
    <s v="2023-01-03"/>
    <n v="16"/>
    <n v="17231.990000000002"/>
    <n v="275711.84000000003"/>
    <n v="2265.0500000000002"/>
    <n v="324"/>
    <x v="3"/>
    <x v="1"/>
    <n v="19017.2"/>
    <x v="9"/>
    <s v="on time"/>
    <x v="317"/>
    <x v="12"/>
    <x v="1"/>
  </r>
  <r>
    <n v="761"/>
    <x v="3"/>
    <x v="2"/>
    <x v="1"/>
    <x v="4"/>
    <s v="2023-04-07"/>
    <s v="2023-04-15"/>
    <n v="22"/>
    <n v="41586.58"/>
    <n v="914904.76"/>
    <n v="3754.23"/>
    <n v="567"/>
    <x v="0"/>
    <x v="4"/>
    <n v="120253.92"/>
    <x v="14"/>
    <s v="delay"/>
    <x v="76"/>
    <x v="322"/>
    <x v="1"/>
  </r>
  <r>
    <n v="762"/>
    <x v="7"/>
    <x v="1"/>
    <x v="1"/>
    <x v="1"/>
    <s v="2023-06-13"/>
    <s v="2023-06-20"/>
    <n v="78"/>
    <n v="3912.22"/>
    <n v="305153.15999999997"/>
    <n v="2876.99"/>
    <n v="711"/>
    <x v="3"/>
    <x v="2"/>
    <n v="39620.9"/>
    <x v="5"/>
    <s v="delay"/>
    <x v="10"/>
    <x v="68"/>
    <x v="0"/>
  </r>
  <r>
    <n v="763"/>
    <x v="1"/>
    <x v="1"/>
    <x v="3"/>
    <x v="2"/>
    <s v="2023-07-05"/>
    <s v="2023-07-08"/>
    <n v="89"/>
    <n v="46868.27"/>
    <n v="4171276.03"/>
    <n v="3923.94"/>
    <n v="958"/>
    <x v="1"/>
    <x v="0"/>
    <n v="1009394.6"/>
    <x v="1"/>
    <s v="on time"/>
    <x v="218"/>
    <x v="220"/>
    <x v="0"/>
  </r>
  <r>
    <n v="764"/>
    <x v="3"/>
    <x v="0"/>
    <x v="0"/>
    <x v="1"/>
    <s v="2023-09-15"/>
    <s v="2023-09-27"/>
    <n v="56"/>
    <n v="28987.200000000001"/>
    <n v="1623283.2"/>
    <n v="3638.8"/>
    <n v="235"/>
    <x v="3"/>
    <x v="4"/>
    <n v="86545.13"/>
    <x v="10"/>
    <s v="delay"/>
    <x v="46"/>
    <x v="242"/>
    <x v="1"/>
  </r>
  <r>
    <n v="765"/>
    <x v="3"/>
    <x v="0"/>
    <x v="1"/>
    <x v="4"/>
    <s v="2023-04-04"/>
    <s v="2023-04-13"/>
    <n v="72"/>
    <n v="572.76"/>
    <n v="41238.720000000001"/>
    <n v="1200.72"/>
    <n v="380"/>
    <x v="1"/>
    <x v="1"/>
    <n v="7814.89"/>
    <x v="6"/>
    <s v="delay"/>
    <x v="118"/>
    <x v="116"/>
    <x v="1"/>
  </r>
  <r>
    <n v="766"/>
    <x v="3"/>
    <x v="1"/>
    <x v="4"/>
    <x v="3"/>
    <s v="2023-09-12"/>
    <s v="2023-09-22"/>
    <n v="2"/>
    <n v="25084.87"/>
    <n v="50169.74"/>
    <n v="3972.35"/>
    <n v="143"/>
    <x v="2"/>
    <x v="0"/>
    <n v="10196.41"/>
    <x v="0"/>
    <s v="delay"/>
    <x v="37"/>
    <x v="81"/>
    <x v="2"/>
  </r>
  <r>
    <n v="767"/>
    <x v="2"/>
    <x v="2"/>
    <x v="4"/>
    <x v="1"/>
    <s v="2023-02-06"/>
    <s v="2023-02-08"/>
    <n v="38"/>
    <n v="10982.29"/>
    <n v="417327.02"/>
    <n v="685.35"/>
    <n v="458"/>
    <x v="1"/>
    <x v="3"/>
    <n v="52196.69"/>
    <x v="9"/>
    <s v="on time"/>
    <x v="234"/>
    <x v="271"/>
    <x v="1"/>
  </r>
  <r>
    <n v="768"/>
    <x v="7"/>
    <x v="1"/>
    <x v="2"/>
    <x v="0"/>
    <s v="2023-03-16"/>
    <s v="2023-03-30"/>
    <n v="67"/>
    <n v="9697.7999999999993"/>
    <n v="649752.6"/>
    <n v="2999.65"/>
    <n v="757"/>
    <x v="1"/>
    <x v="1"/>
    <n v="57280.78"/>
    <x v="4"/>
    <s v="delay"/>
    <x v="94"/>
    <x v="89"/>
    <x v="0"/>
  </r>
  <r>
    <n v="769"/>
    <x v="3"/>
    <x v="0"/>
    <x v="3"/>
    <x v="0"/>
    <s v="2023-01-08"/>
    <s v="2023-01-23"/>
    <n v="100"/>
    <n v="34489.26"/>
    <n v="3448926"/>
    <n v="2785.02"/>
    <n v="424"/>
    <x v="0"/>
    <x v="3"/>
    <n v="202233.62"/>
    <x v="3"/>
    <s v="delay"/>
    <x v="318"/>
    <x v="125"/>
    <x v="1"/>
  </r>
  <r>
    <n v="770"/>
    <x v="7"/>
    <x v="1"/>
    <x v="2"/>
    <x v="1"/>
    <s v="2023-07-22"/>
    <s v="2023-07-29"/>
    <n v="41"/>
    <n v="5326.07"/>
    <n v="218368.87"/>
    <n v="350.75"/>
    <n v="764"/>
    <x v="1"/>
    <x v="2"/>
    <n v="19184.97"/>
    <x v="5"/>
    <s v="delay"/>
    <x v="138"/>
    <x v="101"/>
    <x v="0"/>
  </r>
  <r>
    <n v="771"/>
    <x v="2"/>
    <x v="2"/>
    <x v="2"/>
    <x v="2"/>
    <s v="2023-04-16"/>
    <s v="2023-04-21"/>
    <n v="75"/>
    <n v="40616.04"/>
    <n v="3046203"/>
    <n v="1330.51"/>
    <n v="854"/>
    <x v="3"/>
    <x v="3"/>
    <n v="542886.61"/>
    <x v="2"/>
    <s v="on time"/>
    <x v="9"/>
    <x v="202"/>
    <x v="0"/>
  </r>
  <r>
    <n v="772"/>
    <x v="6"/>
    <x v="1"/>
    <x v="4"/>
    <x v="4"/>
    <s v="2023-05-13"/>
    <s v="2023-05-16"/>
    <n v="53"/>
    <n v="27584.22"/>
    <n v="1461963.66"/>
    <n v="1372.74"/>
    <n v="119"/>
    <x v="3"/>
    <x v="2"/>
    <n v="195236.81"/>
    <x v="1"/>
    <s v="on time"/>
    <x v="128"/>
    <x v="251"/>
    <x v="2"/>
  </r>
  <r>
    <n v="773"/>
    <x v="3"/>
    <x v="1"/>
    <x v="4"/>
    <x v="2"/>
    <s v="2023-07-07"/>
    <s v="2023-07-13"/>
    <n v="61"/>
    <n v="30945.29"/>
    <n v="1887662.69"/>
    <n v="1459.4"/>
    <n v="254"/>
    <x v="2"/>
    <x v="4"/>
    <n v="404619.41"/>
    <x v="11"/>
    <s v="delay"/>
    <x v="259"/>
    <x v="22"/>
    <x v="1"/>
  </r>
  <r>
    <n v="774"/>
    <x v="3"/>
    <x v="2"/>
    <x v="2"/>
    <x v="3"/>
    <s v="2023-03-04"/>
    <s v="2023-03-09"/>
    <n v="33"/>
    <n v="15655.91"/>
    <n v="516645.03"/>
    <n v="800.56"/>
    <n v="130"/>
    <x v="1"/>
    <x v="1"/>
    <n v="72974.960000000006"/>
    <x v="2"/>
    <s v="on time"/>
    <x v="319"/>
    <x v="320"/>
    <x v="2"/>
  </r>
  <r>
    <n v="775"/>
    <x v="2"/>
    <x v="0"/>
    <x v="2"/>
    <x v="4"/>
    <s v="2023-04-11"/>
    <s v="2023-04-20"/>
    <n v="68"/>
    <n v="25926.42"/>
    <n v="1762996.56"/>
    <n v="3860.72"/>
    <n v="901"/>
    <x v="2"/>
    <x v="1"/>
    <n v="324604.65000000002"/>
    <x v="6"/>
    <s v="delay"/>
    <x v="253"/>
    <x v="23"/>
    <x v="0"/>
  </r>
  <r>
    <n v="776"/>
    <x v="0"/>
    <x v="2"/>
    <x v="3"/>
    <x v="3"/>
    <s v="2023-03-13"/>
    <s v="2023-03-24"/>
    <n v="13"/>
    <n v="32237.279999999999"/>
    <n v="419084.64"/>
    <n v="2745.62"/>
    <n v="23"/>
    <x v="2"/>
    <x v="0"/>
    <n v="55760.04"/>
    <x v="8"/>
    <s v="delay"/>
    <x v="79"/>
    <x v="323"/>
    <x v="2"/>
  </r>
  <r>
    <n v="777"/>
    <x v="0"/>
    <x v="0"/>
    <x v="0"/>
    <x v="4"/>
    <s v="2023-12-18"/>
    <s v="2023-12-21"/>
    <n v="86"/>
    <n v="5050.8"/>
    <n v="434368.8"/>
    <n v="1530.7"/>
    <n v="94"/>
    <x v="0"/>
    <x v="4"/>
    <n v="56006.879999999997"/>
    <x v="1"/>
    <s v="on time"/>
    <x v="207"/>
    <x v="73"/>
    <x v="2"/>
  </r>
  <r>
    <n v="778"/>
    <x v="6"/>
    <x v="2"/>
    <x v="3"/>
    <x v="0"/>
    <s v="2023-02-05"/>
    <s v="2023-02-18"/>
    <n v="97"/>
    <n v="38005.65"/>
    <n v="3686548.05"/>
    <n v="606.89"/>
    <n v="740"/>
    <x v="2"/>
    <x v="1"/>
    <n v="727469.4"/>
    <x v="12"/>
    <s v="delay"/>
    <x v="71"/>
    <x v="41"/>
    <x v="0"/>
  </r>
  <r>
    <n v="779"/>
    <x v="6"/>
    <x v="1"/>
    <x v="1"/>
    <x v="0"/>
    <s v="2023-07-26"/>
    <s v="2023-07-28"/>
    <n v="20"/>
    <n v="37926.449999999997"/>
    <n v="758529"/>
    <n v="3115.33"/>
    <n v="928"/>
    <x v="0"/>
    <x v="0"/>
    <n v="188380.08"/>
    <x v="9"/>
    <s v="on time"/>
    <x v="152"/>
    <x v="176"/>
    <x v="0"/>
  </r>
  <r>
    <n v="780"/>
    <x v="4"/>
    <x v="0"/>
    <x v="4"/>
    <x v="2"/>
    <s v="2023-08-06"/>
    <s v="2023-08-09"/>
    <n v="45"/>
    <n v="3132.56"/>
    <n v="140965.20000000001"/>
    <n v="3680.63"/>
    <n v="524"/>
    <x v="0"/>
    <x v="4"/>
    <n v="25205.86"/>
    <x v="1"/>
    <s v="on time"/>
    <x v="291"/>
    <x v="133"/>
    <x v="1"/>
  </r>
  <r>
    <n v="781"/>
    <x v="6"/>
    <x v="2"/>
    <x v="0"/>
    <x v="0"/>
    <s v="2023-11-01"/>
    <s v="2023-11-07"/>
    <n v="49"/>
    <n v="7000.36"/>
    <n v="343017.64"/>
    <n v="2468.38"/>
    <n v="703"/>
    <x v="1"/>
    <x v="0"/>
    <n v="35100.769999999997"/>
    <x v="11"/>
    <s v="delay"/>
    <x v="50"/>
    <x v="49"/>
    <x v="0"/>
  </r>
  <r>
    <n v="782"/>
    <x v="3"/>
    <x v="1"/>
    <x v="1"/>
    <x v="4"/>
    <s v="2023-03-29"/>
    <s v="2023-04-08"/>
    <n v="41"/>
    <n v="43417.64"/>
    <n v="1780123.24"/>
    <n v="3798.86"/>
    <n v="770"/>
    <x v="1"/>
    <x v="2"/>
    <n v="244888.11"/>
    <x v="0"/>
    <s v="delay"/>
    <x v="309"/>
    <x v="130"/>
    <x v="0"/>
  </r>
  <r>
    <n v="783"/>
    <x v="2"/>
    <x v="1"/>
    <x v="0"/>
    <x v="3"/>
    <s v="2023-02-16"/>
    <s v="2023-02-25"/>
    <n v="76"/>
    <n v="27998.27"/>
    <n v="2127868.52"/>
    <n v="2683.5"/>
    <n v="10"/>
    <x v="1"/>
    <x v="4"/>
    <n v="232621.83"/>
    <x v="6"/>
    <s v="delay"/>
    <x v="56"/>
    <x v="98"/>
    <x v="2"/>
  </r>
  <r>
    <n v="784"/>
    <x v="6"/>
    <x v="1"/>
    <x v="2"/>
    <x v="2"/>
    <s v="2023-05-25"/>
    <s v="2023-06-06"/>
    <n v="19"/>
    <n v="15340.89"/>
    <n v="291476.90999999997"/>
    <n v="448.42"/>
    <n v="380"/>
    <x v="3"/>
    <x v="2"/>
    <n v="34325.08"/>
    <x v="10"/>
    <s v="delay"/>
    <x v="39"/>
    <x v="317"/>
    <x v="1"/>
  </r>
  <r>
    <n v="785"/>
    <x v="2"/>
    <x v="1"/>
    <x v="1"/>
    <x v="0"/>
    <s v="2023-08-08"/>
    <s v="2023-08-16"/>
    <n v="6"/>
    <n v="16946.21"/>
    <n v="101677.26"/>
    <n v="3700.77"/>
    <n v="997"/>
    <x v="1"/>
    <x v="4"/>
    <n v="9302.65"/>
    <x v="14"/>
    <s v="delay"/>
    <x v="249"/>
    <x v="157"/>
    <x v="0"/>
  </r>
  <r>
    <n v="786"/>
    <x v="3"/>
    <x v="2"/>
    <x v="1"/>
    <x v="2"/>
    <s v="2023-01-18"/>
    <s v="2023-01-29"/>
    <n v="24"/>
    <n v="6299"/>
    <n v="151176"/>
    <n v="4933.53"/>
    <n v="546"/>
    <x v="0"/>
    <x v="3"/>
    <n v="30932.16"/>
    <x v="8"/>
    <s v="delay"/>
    <x v="232"/>
    <x v="75"/>
    <x v="1"/>
  </r>
  <r>
    <n v="787"/>
    <x v="7"/>
    <x v="0"/>
    <x v="1"/>
    <x v="4"/>
    <s v="2023-08-26"/>
    <s v="2023-09-04"/>
    <n v="62"/>
    <n v="43342.75"/>
    <n v="2687250.5"/>
    <n v="3556.15"/>
    <n v="780"/>
    <x v="2"/>
    <x v="0"/>
    <n v="464078.73"/>
    <x v="6"/>
    <s v="delay"/>
    <x v="61"/>
    <x v="59"/>
    <x v="0"/>
  </r>
  <r>
    <n v="788"/>
    <x v="7"/>
    <x v="1"/>
    <x v="0"/>
    <x v="1"/>
    <s v="2023-07-18"/>
    <s v="2023-07-23"/>
    <n v="91"/>
    <n v="25116.14"/>
    <n v="2285568.7400000002"/>
    <n v="3046.35"/>
    <n v="689"/>
    <x v="3"/>
    <x v="3"/>
    <n v="270577.14"/>
    <x v="2"/>
    <s v="on time"/>
    <x v="251"/>
    <x v="43"/>
    <x v="1"/>
  </r>
  <r>
    <n v="789"/>
    <x v="2"/>
    <x v="0"/>
    <x v="2"/>
    <x v="0"/>
    <s v="2023-01-09"/>
    <s v="2023-01-22"/>
    <n v="61"/>
    <n v="9603.31"/>
    <n v="585801.91"/>
    <n v="4265.3"/>
    <n v="573"/>
    <x v="2"/>
    <x v="3"/>
    <n v="66295.55"/>
    <x v="12"/>
    <s v="delay"/>
    <x v="320"/>
    <x v="270"/>
    <x v="1"/>
  </r>
  <r>
    <n v="790"/>
    <x v="5"/>
    <x v="0"/>
    <x v="4"/>
    <x v="1"/>
    <s v="2023-12-02"/>
    <s v="2023-12-14"/>
    <n v="20"/>
    <n v="13178.66"/>
    <n v="263573.2"/>
    <n v="1903.3"/>
    <n v="528"/>
    <x v="0"/>
    <x v="3"/>
    <n v="46105.599999999999"/>
    <x v="10"/>
    <s v="delay"/>
    <x v="38"/>
    <x v="324"/>
    <x v="1"/>
  </r>
  <r>
    <n v="791"/>
    <x v="1"/>
    <x v="2"/>
    <x v="1"/>
    <x v="0"/>
    <s v="2023-01-16"/>
    <s v="2023-01-28"/>
    <n v="77"/>
    <n v="34856.980000000003"/>
    <n v="2683987.46"/>
    <n v="4494.57"/>
    <n v="853"/>
    <x v="3"/>
    <x v="3"/>
    <n v="481537.82"/>
    <x v="10"/>
    <s v="delay"/>
    <x v="88"/>
    <x v="190"/>
    <x v="0"/>
  </r>
  <r>
    <n v="792"/>
    <x v="6"/>
    <x v="0"/>
    <x v="1"/>
    <x v="2"/>
    <s v="2023-07-25"/>
    <s v="2023-08-07"/>
    <n v="44"/>
    <n v="38875.949999999997"/>
    <n v="1710541.8"/>
    <n v="827.9"/>
    <n v="66"/>
    <x v="2"/>
    <x v="1"/>
    <n v="263021"/>
    <x v="12"/>
    <s v="delay"/>
    <x v="266"/>
    <x v="277"/>
    <x v="2"/>
  </r>
  <r>
    <n v="793"/>
    <x v="4"/>
    <x v="1"/>
    <x v="1"/>
    <x v="4"/>
    <s v="2023-01-16"/>
    <s v="2023-01-19"/>
    <n v="31"/>
    <n v="21604.34"/>
    <n v="669734.54"/>
    <n v="3213.31"/>
    <n v="204"/>
    <x v="2"/>
    <x v="3"/>
    <n v="123754.25"/>
    <x v="1"/>
    <s v="on time"/>
    <x v="182"/>
    <x v="190"/>
    <x v="1"/>
  </r>
  <r>
    <n v="794"/>
    <x v="6"/>
    <x v="2"/>
    <x v="2"/>
    <x v="0"/>
    <s v="2023-02-13"/>
    <s v="2023-02-18"/>
    <n v="96"/>
    <n v="35034.11"/>
    <n v="3363274.56"/>
    <n v="4991.63"/>
    <n v="268"/>
    <x v="0"/>
    <x v="3"/>
    <n v="589760.39"/>
    <x v="2"/>
    <s v="on time"/>
    <x v="71"/>
    <x v="58"/>
    <x v="1"/>
  </r>
  <r>
    <n v="795"/>
    <x v="7"/>
    <x v="0"/>
    <x v="3"/>
    <x v="1"/>
    <s v="2023-01-02"/>
    <s v="2023-01-08"/>
    <n v="7"/>
    <n v="32081.8"/>
    <n v="224572.6"/>
    <n v="4319.78"/>
    <n v="565"/>
    <x v="3"/>
    <x v="4"/>
    <n v="24646.78"/>
    <x v="11"/>
    <s v="delay"/>
    <x v="321"/>
    <x v="139"/>
    <x v="1"/>
  </r>
  <r>
    <n v="796"/>
    <x v="2"/>
    <x v="1"/>
    <x v="2"/>
    <x v="4"/>
    <s v="2023-04-28"/>
    <s v="2023-05-12"/>
    <n v="93"/>
    <n v="32439.55"/>
    <n v="3016878.15"/>
    <n v="4170.9799999999996"/>
    <n v="354"/>
    <x v="0"/>
    <x v="4"/>
    <n v="683780.86"/>
    <x v="4"/>
    <s v="delay"/>
    <x v="2"/>
    <x v="31"/>
    <x v="1"/>
  </r>
  <r>
    <n v="797"/>
    <x v="6"/>
    <x v="0"/>
    <x v="0"/>
    <x v="3"/>
    <s v="2023-04-07"/>
    <s v="2023-04-14"/>
    <n v="37"/>
    <n v="9349.2999999999993"/>
    <n v="345924.1"/>
    <n v="1083.81"/>
    <n v="209"/>
    <x v="0"/>
    <x v="1"/>
    <n v="34090.720000000001"/>
    <x v="5"/>
    <s v="delay"/>
    <x v="104"/>
    <x v="322"/>
    <x v="1"/>
  </r>
  <r>
    <n v="798"/>
    <x v="3"/>
    <x v="2"/>
    <x v="0"/>
    <x v="2"/>
    <s v="2023-06-05"/>
    <s v="2023-06-17"/>
    <n v="55"/>
    <n v="46911.7"/>
    <n v="2580143.5"/>
    <n v="4796.3599999999997"/>
    <n v="93"/>
    <x v="3"/>
    <x v="4"/>
    <n v="278820.7"/>
    <x v="10"/>
    <s v="delay"/>
    <x v="125"/>
    <x v="10"/>
    <x v="2"/>
  </r>
  <r>
    <n v="799"/>
    <x v="3"/>
    <x v="1"/>
    <x v="4"/>
    <x v="2"/>
    <s v="2023-12-03"/>
    <s v="2023-12-09"/>
    <n v="84"/>
    <n v="44746.94"/>
    <n v="3758742.96"/>
    <n v="3486.96"/>
    <n v="64"/>
    <x v="3"/>
    <x v="2"/>
    <n v="310324.86"/>
    <x v="11"/>
    <s v="delay"/>
    <x v="322"/>
    <x v="107"/>
    <x v="2"/>
  </r>
  <r>
    <n v="800"/>
    <x v="0"/>
    <x v="1"/>
    <x v="0"/>
    <x v="4"/>
    <s v="2023-01-15"/>
    <s v="2023-01-18"/>
    <n v="29"/>
    <n v="36684.449999999997"/>
    <n v="1063849.05"/>
    <n v="2456.66"/>
    <n v="76"/>
    <x v="0"/>
    <x v="4"/>
    <n v="256871.13"/>
    <x v="1"/>
    <s v="on time"/>
    <x v="174"/>
    <x v="262"/>
    <x v="2"/>
  </r>
  <r>
    <n v="801"/>
    <x v="2"/>
    <x v="2"/>
    <x v="4"/>
    <x v="4"/>
    <s v="2023-03-09"/>
    <s v="2023-03-19"/>
    <n v="91"/>
    <n v="27221.85"/>
    <n v="2477188.35"/>
    <n v="4774.79"/>
    <n v="230"/>
    <x v="3"/>
    <x v="1"/>
    <n v="255194.74"/>
    <x v="0"/>
    <s v="delay"/>
    <x v="180"/>
    <x v="183"/>
    <x v="1"/>
  </r>
  <r>
    <n v="802"/>
    <x v="2"/>
    <x v="2"/>
    <x v="1"/>
    <x v="4"/>
    <s v="2023-11-10"/>
    <s v="2023-11-20"/>
    <n v="63"/>
    <n v="18662.2"/>
    <n v="1175718.6000000001"/>
    <n v="2590.16"/>
    <n v="615"/>
    <x v="0"/>
    <x v="0"/>
    <n v="133814.46"/>
    <x v="0"/>
    <s v="delay"/>
    <x v="195"/>
    <x v="235"/>
    <x v="1"/>
  </r>
  <r>
    <n v="803"/>
    <x v="6"/>
    <x v="2"/>
    <x v="3"/>
    <x v="2"/>
    <s v="2023-03-23"/>
    <s v="2023-04-03"/>
    <n v="13"/>
    <n v="21763.33"/>
    <n v="282923.28999999998"/>
    <n v="3194.35"/>
    <n v="809"/>
    <x v="3"/>
    <x v="1"/>
    <n v="20301.89"/>
    <x v="8"/>
    <s v="delay"/>
    <x v="120"/>
    <x v="71"/>
    <x v="0"/>
  </r>
  <r>
    <n v="804"/>
    <x v="4"/>
    <x v="2"/>
    <x v="2"/>
    <x v="3"/>
    <s v="2023-12-08"/>
    <s v="2023-12-10"/>
    <n v="23"/>
    <n v="7970.66"/>
    <n v="183325.18"/>
    <n v="268.27999999999997"/>
    <n v="806"/>
    <x v="2"/>
    <x v="4"/>
    <n v="13589.92"/>
    <x v="9"/>
    <s v="on time"/>
    <x v="220"/>
    <x v="227"/>
    <x v="0"/>
  </r>
  <r>
    <n v="805"/>
    <x v="3"/>
    <x v="0"/>
    <x v="4"/>
    <x v="4"/>
    <s v="2023-11-04"/>
    <s v="2023-11-06"/>
    <n v="52"/>
    <n v="35939.5"/>
    <n v="1868854"/>
    <n v="3706.83"/>
    <n v="923"/>
    <x v="3"/>
    <x v="0"/>
    <n v="167139"/>
    <x v="9"/>
    <s v="on time"/>
    <x v="89"/>
    <x v="105"/>
    <x v="0"/>
  </r>
  <r>
    <n v="806"/>
    <x v="1"/>
    <x v="2"/>
    <x v="1"/>
    <x v="0"/>
    <s v="2023-05-12"/>
    <s v="2023-05-24"/>
    <n v="93"/>
    <n v="34369.46"/>
    <n v="3196359.78"/>
    <n v="2117.13"/>
    <n v="930"/>
    <x v="3"/>
    <x v="3"/>
    <n v="285029.46999999997"/>
    <x v="10"/>
    <s v="delay"/>
    <x v="300"/>
    <x v="218"/>
    <x v="0"/>
  </r>
  <r>
    <n v="807"/>
    <x v="3"/>
    <x v="0"/>
    <x v="2"/>
    <x v="1"/>
    <s v="2023-04-13"/>
    <s v="2023-04-19"/>
    <n v="85"/>
    <n v="16446.95"/>
    <n v="1397990.75"/>
    <n v="3993.9"/>
    <n v="796"/>
    <x v="3"/>
    <x v="3"/>
    <n v="218503.96"/>
    <x v="11"/>
    <s v="delay"/>
    <x v="231"/>
    <x v="244"/>
    <x v="0"/>
  </r>
  <r>
    <n v="808"/>
    <x v="3"/>
    <x v="2"/>
    <x v="0"/>
    <x v="4"/>
    <s v="2023-10-02"/>
    <s v="2023-10-10"/>
    <n v="69"/>
    <n v="33911.39"/>
    <n v="2339885.91"/>
    <n v="4217.93"/>
    <n v="353"/>
    <x v="3"/>
    <x v="0"/>
    <n v="539386.73"/>
    <x v="14"/>
    <s v="delay"/>
    <x v="323"/>
    <x v="287"/>
    <x v="1"/>
  </r>
  <r>
    <n v="809"/>
    <x v="0"/>
    <x v="2"/>
    <x v="1"/>
    <x v="1"/>
    <s v="2023-05-03"/>
    <s v="2023-05-13"/>
    <n v="93"/>
    <n v="20269.55"/>
    <n v="1885068.15"/>
    <n v="3107.29"/>
    <n v="226"/>
    <x v="3"/>
    <x v="0"/>
    <n v="237838.31"/>
    <x v="0"/>
    <s v="delay"/>
    <x v="32"/>
    <x v="278"/>
    <x v="1"/>
  </r>
  <r>
    <n v="810"/>
    <x v="5"/>
    <x v="1"/>
    <x v="4"/>
    <x v="0"/>
    <s v="2023-03-03"/>
    <s v="2023-03-06"/>
    <n v="16"/>
    <n v="27598.51"/>
    <n v="441576.16"/>
    <n v="372.24"/>
    <n v="949"/>
    <x v="1"/>
    <x v="1"/>
    <n v="31443.31"/>
    <x v="1"/>
    <s v="on time"/>
    <x v="280"/>
    <x v="289"/>
    <x v="0"/>
  </r>
  <r>
    <n v="811"/>
    <x v="2"/>
    <x v="0"/>
    <x v="2"/>
    <x v="3"/>
    <s v="2023-01-06"/>
    <s v="2023-01-08"/>
    <n v="13"/>
    <n v="13763.83"/>
    <n v="178929.79"/>
    <n v="2360.3000000000002"/>
    <n v="214"/>
    <x v="3"/>
    <x v="2"/>
    <n v="44019.24"/>
    <x v="9"/>
    <s v="on time"/>
    <x v="321"/>
    <x v="194"/>
    <x v="1"/>
  </r>
  <r>
    <n v="812"/>
    <x v="4"/>
    <x v="2"/>
    <x v="4"/>
    <x v="1"/>
    <s v="2023-07-18"/>
    <s v="2023-08-02"/>
    <n v="24"/>
    <n v="27175.16"/>
    <n v="652203.84"/>
    <n v="4425.6499999999996"/>
    <n v="103"/>
    <x v="1"/>
    <x v="3"/>
    <n v="90837.34"/>
    <x v="3"/>
    <s v="delay"/>
    <x v="172"/>
    <x v="43"/>
    <x v="2"/>
  </r>
  <r>
    <n v="813"/>
    <x v="6"/>
    <x v="0"/>
    <x v="4"/>
    <x v="3"/>
    <s v="2023-04-17"/>
    <s v="2023-04-19"/>
    <n v="8"/>
    <n v="9860.31"/>
    <n v="78882.48"/>
    <n v="4374.62"/>
    <n v="227"/>
    <x v="1"/>
    <x v="3"/>
    <n v="14858.78"/>
    <x v="9"/>
    <s v="on time"/>
    <x v="231"/>
    <x v="3"/>
    <x v="1"/>
  </r>
  <r>
    <n v="814"/>
    <x v="6"/>
    <x v="0"/>
    <x v="0"/>
    <x v="4"/>
    <s v="2023-07-09"/>
    <s v="2023-07-18"/>
    <n v="34"/>
    <n v="22835.57"/>
    <n v="776409.38"/>
    <n v="4071.31"/>
    <n v="492"/>
    <x v="3"/>
    <x v="4"/>
    <n v="149584.97"/>
    <x v="6"/>
    <s v="delay"/>
    <x v="324"/>
    <x v="203"/>
    <x v="1"/>
  </r>
  <r>
    <n v="815"/>
    <x v="1"/>
    <x v="2"/>
    <x v="4"/>
    <x v="0"/>
    <s v="2023-03-02"/>
    <s v="2023-03-09"/>
    <n v="81"/>
    <n v="42870.58"/>
    <n v="3472516.98"/>
    <n v="2819"/>
    <n v="515"/>
    <x v="1"/>
    <x v="2"/>
    <n v="608273.52"/>
    <x v="5"/>
    <s v="delay"/>
    <x v="319"/>
    <x v="80"/>
    <x v="1"/>
  </r>
  <r>
    <n v="816"/>
    <x v="2"/>
    <x v="1"/>
    <x v="1"/>
    <x v="2"/>
    <s v="2023-02-10"/>
    <s v="2023-02-13"/>
    <n v="68"/>
    <n v="35577.769999999997"/>
    <n v="2419288.36"/>
    <n v="3830.53"/>
    <n v="900"/>
    <x v="1"/>
    <x v="4"/>
    <n v="453272.02"/>
    <x v="1"/>
    <s v="on time"/>
    <x v="267"/>
    <x v="290"/>
    <x v="0"/>
  </r>
  <r>
    <n v="817"/>
    <x v="6"/>
    <x v="2"/>
    <x v="3"/>
    <x v="1"/>
    <s v="2023-10-30"/>
    <s v="2023-11-05"/>
    <n v="68"/>
    <n v="17591.5"/>
    <n v="1196222"/>
    <n v="371.9"/>
    <n v="0"/>
    <x v="3"/>
    <x v="1"/>
    <n v="245249.56"/>
    <x v="11"/>
    <s v="delay"/>
    <x v="100"/>
    <x v="15"/>
    <x v="2"/>
  </r>
  <r>
    <n v="818"/>
    <x v="7"/>
    <x v="2"/>
    <x v="0"/>
    <x v="1"/>
    <s v="2023-10-28"/>
    <s v="2023-10-29"/>
    <n v="29"/>
    <n v="17152.060000000001"/>
    <n v="497409.74"/>
    <n v="2747.05"/>
    <n v="74"/>
    <x v="3"/>
    <x v="3"/>
    <n v="80127.360000000001"/>
    <x v="7"/>
    <s v="on time"/>
    <x v="325"/>
    <x v="141"/>
    <x v="2"/>
  </r>
  <r>
    <n v="819"/>
    <x v="4"/>
    <x v="0"/>
    <x v="0"/>
    <x v="0"/>
    <s v="2023-11-29"/>
    <s v="2023-12-05"/>
    <n v="15"/>
    <n v="41077.599999999999"/>
    <n v="616164"/>
    <n v="1459.22"/>
    <n v="229"/>
    <x v="2"/>
    <x v="3"/>
    <n v="32080.92"/>
    <x v="11"/>
    <s v="delay"/>
    <x v="326"/>
    <x v="136"/>
    <x v="1"/>
  </r>
  <r>
    <n v="820"/>
    <x v="5"/>
    <x v="1"/>
    <x v="0"/>
    <x v="3"/>
    <s v="2023-08-12"/>
    <s v="2023-08-17"/>
    <n v="15"/>
    <n v="20834.080000000002"/>
    <n v="312511.2"/>
    <n v="2356.87"/>
    <n v="810"/>
    <x v="1"/>
    <x v="3"/>
    <n v="37228.230000000003"/>
    <x v="2"/>
    <s v="on time"/>
    <x v="289"/>
    <x v="221"/>
    <x v="0"/>
  </r>
  <r>
    <n v="821"/>
    <x v="5"/>
    <x v="2"/>
    <x v="3"/>
    <x v="3"/>
    <s v="2023-05-28"/>
    <s v="2023-05-31"/>
    <n v="69"/>
    <n v="28219.88"/>
    <n v="1947171.72"/>
    <n v="4432.47"/>
    <n v="366"/>
    <x v="2"/>
    <x v="3"/>
    <n v="334303.59999999998"/>
    <x v="1"/>
    <s v="on time"/>
    <x v="327"/>
    <x v="246"/>
    <x v="1"/>
  </r>
  <r>
    <n v="822"/>
    <x v="2"/>
    <x v="0"/>
    <x v="0"/>
    <x v="3"/>
    <s v="2023-01-29"/>
    <s v="2023-01-31"/>
    <n v="59"/>
    <n v="27556.01"/>
    <n v="1625804.59"/>
    <n v="1966.16"/>
    <n v="259"/>
    <x v="3"/>
    <x v="3"/>
    <n v="275419.51"/>
    <x v="9"/>
    <s v="on time"/>
    <x v="132"/>
    <x v="56"/>
    <x v="1"/>
  </r>
  <r>
    <n v="823"/>
    <x v="7"/>
    <x v="1"/>
    <x v="4"/>
    <x v="3"/>
    <s v="2023-11-22"/>
    <s v="2023-11-23"/>
    <n v="47"/>
    <n v="27911.26"/>
    <n v="1311829.22"/>
    <n v="1928.12"/>
    <n v="967"/>
    <x v="2"/>
    <x v="2"/>
    <n v="176634.06"/>
    <x v="7"/>
    <s v="on time"/>
    <x v="252"/>
    <x v="260"/>
    <x v="0"/>
  </r>
  <r>
    <n v="824"/>
    <x v="4"/>
    <x v="2"/>
    <x v="0"/>
    <x v="2"/>
    <s v="2023-07-31"/>
    <s v="2023-08-02"/>
    <n v="22"/>
    <n v="32595.87"/>
    <n v="717109.14"/>
    <n v="2490.8200000000002"/>
    <n v="212"/>
    <x v="1"/>
    <x v="0"/>
    <n v="36345.65"/>
    <x v="9"/>
    <s v="on time"/>
    <x v="172"/>
    <x v="4"/>
    <x v="1"/>
  </r>
  <r>
    <n v="825"/>
    <x v="4"/>
    <x v="1"/>
    <x v="2"/>
    <x v="3"/>
    <s v="2023-03-02"/>
    <s v="2023-03-13"/>
    <n v="45"/>
    <n v="24980.27"/>
    <n v="1124112.1499999999"/>
    <n v="2243.1799999999998"/>
    <n v="476"/>
    <x v="3"/>
    <x v="3"/>
    <n v="237969.76"/>
    <x v="8"/>
    <s v="delay"/>
    <x v="49"/>
    <x v="80"/>
    <x v="1"/>
  </r>
  <r>
    <n v="826"/>
    <x v="4"/>
    <x v="1"/>
    <x v="2"/>
    <x v="1"/>
    <s v="2023-06-18"/>
    <s v="2023-07-02"/>
    <n v="47"/>
    <n v="14950.56"/>
    <n v="702676.32"/>
    <n v="362.99"/>
    <n v="44"/>
    <x v="1"/>
    <x v="2"/>
    <n v="128756.25"/>
    <x v="4"/>
    <s v="delay"/>
    <x v="272"/>
    <x v="224"/>
    <x v="2"/>
  </r>
  <r>
    <n v="827"/>
    <x v="3"/>
    <x v="0"/>
    <x v="0"/>
    <x v="4"/>
    <s v="2023-06-23"/>
    <s v="2023-07-01"/>
    <n v="82"/>
    <n v="11481.5"/>
    <n v="941483"/>
    <n v="4947.0600000000004"/>
    <n v="664"/>
    <x v="1"/>
    <x v="3"/>
    <n v="142080.68"/>
    <x v="14"/>
    <s v="delay"/>
    <x v="173"/>
    <x v="325"/>
    <x v="1"/>
  </r>
  <r>
    <n v="828"/>
    <x v="3"/>
    <x v="2"/>
    <x v="3"/>
    <x v="1"/>
    <s v="2023-03-24"/>
    <s v="2023-03-28"/>
    <n v="77"/>
    <n v="46538.66"/>
    <n v="3583476.82"/>
    <n v="4262.57"/>
    <n v="530"/>
    <x v="2"/>
    <x v="0"/>
    <n v="691808.77"/>
    <x v="13"/>
    <s v="on time"/>
    <x v="142"/>
    <x v="223"/>
    <x v="1"/>
  </r>
  <r>
    <n v="829"/>
    <x v="6"/>
    <x v="0"/>
    <x v="1"/>
    <x v="3"/>
    <s v="2023-02-21"/>
    <s v="2023-03-03"/>
    <n v="80"/>
    <n v="35486.04"/>
    <n v="2838883.2"/>
    <n v="4897.95"/>
    <n v="137"/>
    <x v="2"/>
    <x v="1"/>
    <n v="659430.01"/>
    <x v="0"/>
    <s v="delay"/>
    <x v="34"/>
    <x v="266"/>
    <x v="2"/>
  </r>
  <r>
    <n v="830"/>
    <x v="3"/>
    <x v="2"/>
    <x v="2"/>
    <x v="3"/>
    <s v="2023-04-14"/>
    <s v="2023-04-28"/>
    <n v="30"/>
    <n v="2794.87"/>
    <n v="83846.100000000006"/>
    <n v="2311.02"/>
    <n v="264"/>
    <x v="3"/>
    <x v="3"/>
    <n v="5333.51"/>
    <x v="4"/>
    <s v="delay"/>
    <x v="328"/>
    <x v="103"/>
    <x v="1"/>
  </r>
  <r>
    <n v="831"/>
    <x v="5"/>
    <x v="1"/>
    <x v="2"/>
    <x v="3"/>
    <s v="2023-10-24"/>
    <s v="2023-11-05"/>
    <n v="69"/>
    <n v="34394.720000000001"/>
    <n v="2373235.6800000002"/>
    <n v="3113.99"/>
    <n v="827"/>
    <x v="3"/>
    <x v="4"/>
    <n v="134111.91"/>
    <x v="10"/>
    <s v="delay"/>
    <x v="100"/>
    <x v="99"/>
    <x v="0"/>
  </r>
  <r>
    <n v="832"/>
    <x v="6"/>
    <x v="1"/>
    <x v="4"/>
    <x v="0"/>
    <s v="2023-08-18"/>
    <s v="2023-08-24"/>
    <n v="41"/>
    <n v="45823.69"/>
    <n v="1878771.29"/>
    <n v="3456.06"/>
    <n v="259"/>
    <x v="0"/>
    <x v="1"/>
    <n v="332845.94"/>
    <x v="11"/>
    <s v="delay"/>
    <x v="59"/>
    <x v="60"/>
    <x v="1"/>
  </r>
  <r>
    <n v="833"/>
    <x v="4"/>
    <x v="1"/>
    <x v="0"/>
    <x v="4"/>
    <s v="2023-12-09"/>
    <s v="2023-12-10"/>
    <n v="11"/>
    <n v="48449.35"/>
    <n v="532942.85"/>
    <n v="4856.46"/>
    <n v="880"/>
    <x v="1"/>
    <x v="0"/>
    <n v="34374.959999999999"/>
    <x v="7"/>
    <s v="on time"/>
    <x v="220"/>
    <x v="37"/>
    <x v="0"/>
  </r>
  <r>
    <n v="834"/>
    <x v="0"/>
    <x v="0"/>
    <x v="0"/>
    <x v="0"/>
    <s v="2023-06-11"/>
    <s v="2023-06-17"/>
    <n v="98"/>
    <n v="26764.93"/>
    <n v="2622963.14"/>
    <n v="2391.75"/>
    <n v="138"/>
    <x v="0"/>
    <x v="1"/>
    <n v="406295.15"/>
    <x v="11"/>
    <s v="delay"/>
    <x v="125"/>
    <x v="283"/>
    <x v="2"/>
  </r>
  <r>
    <n v="835"/>
    <x v="6"/>
    <x v="1"/>
    <x v="1"/>
    <x v="0"/>
    <s v="2023-04-21"/>
    <s v="2023-04-25"/>
    <n v="47"/>
    <n v="47544.87"/>
    <n v="2234608.89"/>
    <n v="4782.7700000000004"/>
    <n v="906"/>
    <x v="0"/>
    <x v="2"/>
    <n v="346132.18"/>
    <x v="13"/>
    <s v="on time"/>
    <x v="169"/>
    <x v="326"/>
    <x v="0"/>
  </r>
  <r>
    <n v="836"/>
    <x v="2"/>
    <x v="2"/>
    <x v="0"/>
    <x v="1"/>
    <s v="2023-02-05"/>
    <s v="2023-02-20"/>
    <n v="17"/>
    <n v="33035.39"/>
    <n v="561601.63"/>
    <n v="1178.7"/>
    <n v="542"/>
    <x v="1"/>
    <x v="4"/>
    <n v="129749.86"/>
    <x v="3"/>
    <s v="delay"/>
    <x v="227"/>
    <x v="41"/>
    <x v="1"/>
  </r>
  <r>
    <n v="837"/>
    <x v="1"/>
    <x v="1"/>
    <x v="2"/>
    <x v="2"/>
    <s v="2023-05-16"/>
    <s v="2023-05-19"/>
    <n v="94"/>
    <n v="18421.45"/>
    <n v="1731616.3"/>
    <n v="1259.8"/>
    <n v="559"/>
    <x v="2"/>
    <x v="2"/>
    <n v="88111.74"/>
    <x v="1"/>
    <s v="on time"/>
    <x v="64"/>
    <x v="197"/>
    <x v="1"/>
  </r>
  <r>
    <n v="838"/>
    <x v="5"/>
    <x v="2"/>
    <x v="0"/>
    <x v="2"/>
    <s v="2023-08-20"/>
    <s v="2023-08-29"/>
    <n v="63"/>
    <n v="31553.09"/>
    <n v="1987844.67"/>
    <n v="4605.3599999999997"/>
    <n v="415"/>
    <x v="3"/>
    <x v="2"/>
    <n v="459707.48"/>
    <x v="6"/>
    <s v="delay"/>
    <x v="23"/>
    <x v="54"/>
    <x v="1"/>
  </r>
  <r>
    <n v="839"/>
    <x v="6"/>
    <x v="0"/>
    <x v="1"/>
    <x v="0"/>
    <s v="2023-10-25"/>
    <s v="2023-10-29"/>
    <n v="29"/>
    <n v="8160.56"/>
    <n v="236656.24"/>
    <n v="1425.11"/>
    <n v="525"/>
    <x v="2"/>
    <x v="0"/>
    <n v="21767.91"/>
    <x v="13"/>
    <s v="on time"/>
    <x v="325"/>
    <x v="61"/>
    <x v="1"/>
  </r>
  <r>
    <n v="840"/>
    <x v="5"/>
    <x v="1"/>
    <x v="3"/>
    <x v="4"/>
    <s v="2023-01-24"/>
    <s v="2023-02-05"/>
    <n v="1"/>
    <n v="34349.379999999997"/>
    <n v="34349.379999999997"/>
    <n v="1262.7"/>
    <n v="642"/>
    <x v="0"/>
    <x v="2"/>
    <n v="4095.81"/>
    <x v="10"/>
    <s v="delay"/>
    <x v="202"/>
    <x v="219"/>
    <x v="1"/>
  </r>
  <r>
    <n v="841"/>
    <x v="2"/>
    <x v="0"/>
    <x v="2"/>
    <x v="0"/>
    <s v="2023-10-18"/>
    <s v="2023-10-26"/>
    <n v="68"/>
    <n v="19173.91"/>
    <n v="1303825.8799999999"/>
    <n v="786.26"/>
    <n v="388"/>
    <x v="1"/>
    <x v="1"/>
    <n v="82216.47"/>
    <x v="14"/>
    <s v="delay"/>
    <x v="212"/>
    <x v="241"/>
    <x v="1"/>
  </r>
  <r>
    <n v="842"/>
    <x v="4"/>
    <x v="1"/>
    <x v="0"/>
    <x v="1"/>
    <s v="2023-03-14"/>
    <s v="2023-03-25"/>
    <n v="77"/>
    <n v="8973.16"/>
    <n v="690933.32"/>
    <n v="3229.84"/>
    <n v="681"/>
    <x v="1"/>
    <x v="3"/>
    <n v="114197.29"/>
    <x v="8"/>
    <s v="delay"/>
    <x v="144"/>
    <x v="142"/>
    <x v="1"/>
  </r>
  <r>
    <n v="843"/>
    <x v="3"/>
    <x v="0"/>
    <x v="4"/>
    <x v="2"/>
    <s v="2023-05-26"/>
    <s v="2023-06-07"/>
    <n v="7"/>
    <n v="41223.33"/>
    <n v="288563.31"/>
    <n v="3655.42"/>
    <n v="537"/>
    <x v="1"/>
    <x v="1"/>
    <n v="41609.800000000003"/>
    <x v="10"/>
    <s v="delay"/>
    <x v="329"/>
    <x v="161"/>
    <x v="1"/>
  </r>
  <r>
    <n v="844"/>
    <x v="1"/>
    <x v="0"/>
    <x v="2"/>
    <x v="2"/>
    <s v="2023-06-05"/>
    <s v="2023-06-09"/>
    <n v="49"/>
    <n v="24066.55"/>
    <n v="1179260.95"/>
    <n v="958.42"/>
    <n v="940"/>
    <x v="2"/>
    <x v="4"/>
    <n v="164216.82"/>
    <x v="13"/>
    <s v="on time"/>
    <x v="308"/>
    <x v="10"/>
    <x v="0"/>
  </r>
  <r>
    <n v="845"/>
    <x v="0"/>
    <x v="0"/>
    <x v="3"/>
    <x v="3"/>
    <s v="2023-11-23"/>
    <s v="2023-11-27"/>
    <n v="73"/>
    <n v="40725.79"/>
    <n v="2972982.67"/>
    <n v="213.1"/>
    <n v="518"/>
    <x v="2"/>
    <x v="3"/>
    <n v="515780.3"/>
    <x v="13"/>
    <s v="on time"/>
    <x v="274"/>
    <x v="304"/>
    <x v="1"/>
  </r>
  <r>
    <n v="846"/>
    <x v="1"/>
    <x v="2"/>
    <x v="0"/>
    <x v="2"/>
    <s v="2023-03-19"/>
    <s v="2023-03-24"/>
    <n v="17"/>
    <n v="19410.189999999999"/>
    <n v="329973.23"/>
    <n v="2987.71"/>
    <n v="52"/>
    <x v="2"/>
    <x v="3"/>
    <n v="24918.71"/>
    <x v="2"/>
    <s v="on time"/>
    <x v="79"/>
    <x v="30"/>
    <x v="2"/>
  </r>
  <r>
    <n v="847"/>
    <x v="7"/>
    <x v="0"/>
    <x v="2"/>
    <x v="0"/>
    <s v="2023-04-20"/>
    <s v="2023-04-21"/>
    <n v="73"/>
    <n v="33111.279999999999"/>
    <n v="2417123.44"/>
    <n v="489.9"/>
    <n v="752"/>
    <x v="1"/>
    <x v="1"/>
    <n v="177078.15"/>
    <x v="7"/>
    <s v="on time"/>
    <x v="9"/>
    <x v="8"/>
    <x v="0"/>
  </r>
  <r>
    <n v="848"/>
    <x v="5"/>
    <x v="0"/>
    <x v="3"/>
    <x v="2"/>
    <s v="2023-08-10"/>
    <s v="2023-08-20"/>
    <n v="61"/>
    <n v="32772.53"/>
    <n v="1999124.33"/>
    <n v="4955.9799999999996"/>
    <n v="478"/>
    <x v="1"/>
    <x v="2"/>
    <n v="387228.93"/>
    <x v="0"/>
    <s v="delay"/>
    <x v="106"/>
    <x v="32"/>
    <x v="1"/>
  </r>
  <r>
    <n v="849"/>
    <x v="0"/>
    <x v="2"/>
    <x v="1"/>
    <x v="3"/>
    <s v="2023-11-23"/>
    <s v="2023-11-28"/>
    <n v="6"/>
    <n v="28957.79"/>
    <n v="173746.74"/>
    <n v="1992.13"/>
    <n v="208"/>
    <x v="2"/>
    <x v="2"/>
    <n v="25335.63"/>
    <x v="2"/>
    <s v="on time"/>
    <x v="330"/>
    <x v="304"/>
    <x v="1"/>
  </r>
  <r>
    <n v="850"/>
    <x v="7"/>
    <x v="0"/>
    <x v="0"/>
    <x v="4"/>
    <s v="2023-12-11"/>
    <s v="2023-12-15"/>
    <n v="98"/>
    <n v="4590.68"/>
    <n v="449886.64"/>
    <n v="2382.21"/>
    <n v="498"/>
    <x v="0"/>
    <x v="4"/>
    <n v="110169.37"/>
    <x v="13"/>
    <s v="on time"/>
    <x v="305"/>
    <x v="253"/>
    <x v="1"/>
  </r>
  <r>
    <n v="851"/>
    <x v="7"/>
    <x v="0"/>
    <x v="4"/>
    <x v="0"/>
    <s v="2023-04-26"/>
    <s v="2023-05-05"/>
    <n v="56"/>
    <n v="40194.47"/>
    <n v="2250890.3199999998"/>
    <n v="1613.28"/>
    <n v="11"/>
    <x v="0"/>
    <x v="2"/>
    <n v="207876.08"/>
    <x v="6"/>
    <s v="delay"/>
    <x v="331"/>
    <x v="240"/>
    <x v="2"/>
  </r>
  <r>
    <n v="852"/>
    <x v="3"/>
    <x v="2"/>
    <x v="3"/>
    <x v="4"/>
    <s v="2023-04-13"/>
    <s v="2023-04-23"/>
    <n v="32"/>
    <n v="35659.64"/>
    <n v="1141108.48"/>
    <n v="2644.07"/>
    <n v="190"/>
    <x v="2"/>
    <x v="1"/>
    <n v="164491.89000000001"/>
    <x v="0"/>
    <s v="delay"/>
    <x v="101"/>
    <x v="244"/>
    <x v="2"/>
  </r>
  <r>
    <n v="853"/>
    <x v="3"/>
    <x v="1"/>
    <x v="3"/>
    <x v="0"/>
    <s v="2023-03-16"/>
    <s v="2023-03-28"/>
    <n v="93"/>
    <n v="8624.33"/>
    <n v="802062.69"/>
    <n v="230.18"/>
    <n v="979"/>
    <x v="2"/>
    <x v="4"/>
    <n v="149416.66"/>
    <x v="10"/>
    <s v="delay"/>
    <x v="142"/>
    <x v="89"/>
    <x v="0"/>
  </r>
  <r>
    <n v="854"/>
    <x v="0"/>
    <x v="2"/>
    <x v="1"/>
    <x v="3"/>
    <s v="2023-08-01"/>
    <s v="2023-08-15"/>
    <n v="56"/>
    <n v="31680.28"/>
    <n v="1774095.68"/>
    <n v="3193.83"/>
    <n v="661"/>
    <x v="0"/>
    <x v="1"/>
    <n v="262050.25"/>
    <x v="4"/>
    <s v="delay"/>
    <x v="4"/>
    <x v="46"/>
    <x v="1"/>
  </r>
  <r>
    <n v="855"/>
    <x v="3"/>
    <x v="2"/>
    <x v="1"/>
    <x v="0"/>
    <s v="2023-11-15"/>
    <s v="2023-11-26"/>
    <n v="2"/>
    <n v="16462.64"/>
    <n v="32925.279999999999"/>
    <n v="301.2"/>
    <n v="813"/>
    <x v="1"/>
    <x v="1"/>
    <n v="5250.89"/>
    <x v="8"/>
    <s v="delay"/>
    <x v="25"/>
    <x v="272"/>
    <x v="0"/>
  </r>
  <r>
    <n v="856"/>
    <x v="5"/>
    <x v="2"/>
    <x v="0"/>
    <x v="0"/>
    <s v="2023-07-14"/>
    <s v="2023-07-24"/>
    <n v="88"/>
    <n v="38116.31"/>
    <n v="3354235.28"/>
    <n v="4308.49"/>
    <n v="251"/>
    <x v="0"/>
    <x v="0"/>
    <n v="635312.11"/>
    <x v="0"/>
    <s v="delay"/>
    <x v="44"/>
    <x v="137"/>
    <x v="1"/>
  </r>
  <r>
    <n v="857"/>
    <x v="5"/>
    <x v="0"/>
    <x v="4"/>
    <x v="2"/>
    <s v="2023-02-27"/>
    <s v="2023-03-03"/>
    <n v="21"/>
    <n v="39393.26"/>
    <n v="827258.46"/>
    <n v="4860.33"/>
    <n v="505"/>
    <x v="0"/>
    <x v="1"/>
    <n v="58574.99"/>
    <x v="13"/>
    <s v="on time"/>
    <x v="34"/>
    <x v="311"/>
    <x v="1"/>
  </r>
  <r>
    <n v="858"/>
    <x v="1"/>
    <x v="1"/>
    <x v="4"/>
    <x v="4"/>
    <s v="2023-11-01"/>
    <s v="2023-11-06"/>
    <n v="41"/>
    <n v="25002.400000000001"/>
    <n v="1025098.4"/>
    <n v="1236.21"/>
    <n v="758"/>
    <x v="3"/>
    <x v="0"/>
    <n v="51904.63"/>
    <x v="2"/>
    <s v="on time"/>
    <x v="89"/>
    <x v="49"/>
    <x v="0"/>
  </r>
  <r>
    <n v="859"/>
    <x v="0"/>
    <x v="2"/>
    <x v="3"/>
    <x v="0"/>
    <s v="2023-09-22"/>
    <s v="2023-09-26"/>
    <n v="61"/>
    <n v="29377.96"/>
    <n v="1792055.56"/>
    <n v="3405.16"/>
    <n v="794"/>
    <x v="0"/>
    <x v="0"/>
    <n v="259270.68"/>
    <x v="13"/>
    <s v="on time"/>
    <x v="107"/>
    <x v="132"/>
    <x v="0"/>
  </r>
  <r>
    <n v="860"/>
    <x v="2"/>
    <x v="2"/>
    <x v="2"/>
    <x v="4"/>
    <s v="2023-09-19"/>
    <s v="2023-10-03"/>
    <n v="26"/>
    <n v="27470.02"/>
    <n v="714220.52"/>
    <n v="4903.92"/>
    <n v="618"/>
    <x v="1"/>
    <x v="3"/>
    <n v="103793.5"/>
    <x v="4"/>
    <s v="delay"/>
    <x v="332"/>
    <x v="0"/>
    <x v="1"/>
  </r>
  <r>
    <n v="861"/>
    <x v="4"/>
    <x v="0"/>
    <x v="0"/>
    <x v="3"/>
    <s v="2023-12-27"/>
    <s v="2024-01-06"/>
    <n v="73"/>
    <n v="12899.51"/>
    <n v="941664.23"/>
    <n v="599.49"/>
    <n v="115"/>
    <x v="2"/>
    <x v="1"/>
    <n v="129039.05"/>
    <x v="0"/>
    <s v="delay"/>
    <x v="145"/>
    <x v="249"/>
    <x v="2"/>
  </r>
  <r>
    <n v="862"/>
    <x v="5"/>
    <x v="0"/>
    <x v="3"/>
    <x v="4"/>
    <s v="2023-07-17"/>
    <s v="2023-07-28"/>
    <n v="38"/>
    <n v="33213.01"/>
    <n v="1262094.3799999999"/>
    <n v="1078.1300000000001"/>
    <n v="850"/>
    <x v="3"/>
    <x v="0"/>
    <n v="131495.17000000001"/>
    <x v="8"/>
    <s v="delay"/>
    <x v="152"/>
    <x v="231"/>
    <x v="0"/>
  </r>
  <r>
    <n v="863"/>
    <x v="1"/>
    <x v="1"/>
    <x v="1"/>
    <x v="1"/>
    <s v="2023-08-25"/>
    <s v="2023-09-07"/>
    <n v="21"/>
    <n v="26340.33"/>
    <n v="553146.93000000005"/>
    <n v="1179.1300000000001"/>
    <n v="317"/>
    <x v="0"/>
    <x v="1"/>
    <n v="79470.64"/>
    <x v="12"/>
    <s v="delay"/>
    <x v="68"/>
    <x v="66"/>
    <x v="1"/>
  </r>
  <r>
    <n v="864"/>
    <x v="2"/>
    <x v="1"/>
    <x v="0"/>
    <x v="1"/>
    <s v="2023-01-17"/>
    <s v="2023-01-28"/>
    <n v="7"/>
    <n v="44081.7"/>
    <n v="308571.90000000002"/>
    <n v="3541.69"/>
    <n v="338"/>
    <x v="0"/>
    <x v="4"/>
    <n v="27231.14"/>
    <x v="8"/>
    <s v="delay"/>
    <x v="88"/>
    <x v="180"/>
    <x v="1"/>
  </r>
  <r>
    <n v="865"/>
    <x v="4"/>
    <x v="0"/>
    <x v="1"/>
    <x v="4"/>
    <s v="2023-03-11"/>
    <s v="2023-03-18"/>
    <n v="26"/>
    <n v="39553.660000000003"/>
    <n v="1028395.16"/>
    <n v="4633.6000000000004"/>
    <n v="472"/>
    <x v="2"/>
    <x v="0"/>
    <n v="97268.99"/>
    <x v="5"/>
    <s v="delay"/>
    <x v="271"/>
    <x v="29"/>
    <x v="1"/>
  </r>
  <r>
    <n v="866"/>
    <x v="3"/>
    <x v="2"/>
    <x v="3"/>
    <x v="4"/>
    <s v="2023-09-22"/>
    <s v="2023-10-07"/>
    <n v="42"/>
    <n v="36292.080000000002"/>
    <n v="1524267.36"/>
    <n v="4773.99"/>
    <n v="542"/>
    <x v="3"/>
    <x v="2"/>
    <n v="243400.15"/>
    <x v="3"/>
    <s v="delay"/>
    <x v="16"/>
    <x v="132"/>
    <x v="1"/>
  </r>
  <r>
    <n v="867"/>
    <x v="5"/>
    <x v="0"/>
    <x v="1"/>
    <x v="3"/>
    <s v="2023-09-07"/>
    <s v="2023-09-16"/>
    <n v="39"/>
    <n v="45409.57"/>
    <n v="1770973.23"/>
    <n v="4134.38"/>
    <n v="112"/>
    <x v="0"/>
    <x v="4"/>
    <n v="291144.53999999998"/>
    <x v="6"/>
    <s v="delay"/>
    <x v="19"/>
    <x v="257"/>
    <x v="2"/>
  </r>
  <r>
    <n v="868"/>
    <x v="7"/>
    <x v="2"/>
    <x v="2"/>
    <x v="0"/>
    <s v="2023-06-19"/>
    <s v="2023-06-22"/>
    <n v="47"/>
    <n v="34472.5"/>
    <n v="1620207.5"/>
    <n v="904.51"/>
    <n v="405"/>
    <x v="0"/>
    <x v="2"/>
    <n v="137313.85"/>
    <x v="1"/>
    <s v="on time"/>
    <x v="333"/>
    <x v="156"/>
    <x v="1"/>
  </r>
  <r>
    <n v="869"/>
    <x v="4"/>
    <x v="2"/>
    <x v="4"/>
    <x v="2"/>
    <s v="2023-11-14"/>
    <s v="2023-11-16"/>
    <n v="6"/>
    <n v="38896.49"/>
    <n v="233378.94"/>
    <n v="1139.77"/>
    <n v="839"/>
    <x v="0"/>
    <x v="3"/>
    <n v="38837.43"/>
    <x v="9"/>
    <s v="on time"/>
    <x v="164"/>
    <x v="284"/>
    <x v="0"/>
  </r>
  <r>
    <n v="870"/>
    <x v="6"/>
    <x v="1"/>
    <x v="0"/>
    <x v="3"/>
    <s v="2023-02-11"/>
    <s v="2023-02-13"/>
    <n v="1"/>
    <n v="41468.44"/>
    <n v="41468.44"/>
    <n v="2055.1999999999998"/>
    <n v="298"/>
    <x v="2"/>
    <x v="2"/>
    <n v="5170.12"/>
    <x v="9"/>
    <s v="on time"/>
    <x v="267"/>
    <x v="327"/>
    <x v="1"/>
  </r>
  <r>
    <n v="871"/>
    <x v="5"/>
    <x v="0"/>
    <x v="3"/>
    <x v="3"/>
    <s v="2023-02-12"/>
    <s v="2023-02-18"/>
    <n v="78"/>
    <n v="14773.2"/>
    <n v="1152309.6000000001"/>
    <n v="3036.3"/>
    <n v="71"/>
    <x v="2"/>
    <x v="2"/>
    <n v="246546"/>
    <x v="11"/>
    <s v="delay"/>
    <x v="71"/>
    <x v="208"/>
    <x v="2"/>
  </r>
  <r>
    <n v="872"/>
    <x v="0"/>
    <x v="2"/>
    <x v="1"/>
    <x v="2"/>
    <s v="2023-12-01"/>
    <s v="2023-12-14"/>
    <n v="89"/>
    <n v="27523.24"/>
    <n v="2449568.36"/>
    <n v="2633.05"/>
    <n v="256"/>
    <x v="3"/>
    <x v="1"/>
    <n v="392448.09"/>
    <x v="12"/>
    <s v="delay"/>
    <x v="38"/>
    <x v="328"/>
    <x v="1"/>
  </r>
  <r>
    <n v="873"/>
    <x v="3"/>
    <x v="1"/>
    <x v="0"/>
    <x v="4"/>
    <s v="2023-09-12"/>
    <s v="2023-09-27"/>
    <n v="78"/>
    <n v="6653.22"/>
    <n v="518951.16"/>
    <n v="1049.43"/>
    <n v="633"/>
    <x v="3"/>
    <x v="0"/>
    <n v="90867.79"/>
    <x v="3"/>
    <s v="delay"/>
    <x v="46"/>
    <x v="81"/>
    <x v="1"/>
  </r>
  <r>
    <n v="874"/>
    <x v="2"/>
    <x v="1"/>
    <x v="1"/>
    <x v="2"/>
    <s v="2023-06-13"/>
    <s v="2023-06-15"/>
    <n v="63"/>
    <n v="35450.44"/>
    <n v="2233377.7200000002"/>
    <n v="1869.6"/>
    <n v="484"/>
    <x v="3"/>
    <x v="1"/>
    <n v="464850.92"/>
    <x v="9"/>
    <s v="on time"/>
    <x v="334"/>
    <x v="68"/>
    <x v="1"/>
  </r>
  <r>
    <n v="875"/>
    <x v="2"/>
    <x v="2"/>
    <x v="3"/>
    <x v="1"/>
    <s v="2023-01-14"/>
    <s v="2023-01-19"/>
    <n v="27"/>
    <n v="5629.99"/>
    <n v="152009.73000000001"/>
    <n v="1007.76"/>
    <n v="854"/>
    <x v="1"/>
    <x v="2"/>
    <n v="9006.7099999999991"/>
    <x v="2"/>
    <s v="on time"/>
    <x v="182"/>
    <x v="90"/>
    <x v="0"/>
  </r>
  <r>
    <n v="876"/>
    <x v="4"/>
    <x v="1"/>
    <x v="1"/>
    <x v="1"/>
    <s v="2023-04-22"/>
    <s v="2023-04-29"/>
    <n v="85"/>
    <n v="16173.31"/>
    <n v="1374731.35"/>
    <n v="1426.76"/>
    <n v="101"/>
    <x v="1"/>
    <x v="2"/>
    <n v="242802.7"/>
    <x v="5"/>
    <s v="delay"/>
    <x v="8"/>
    <x v="181"/>
    <x v="2"/>
  </r>
  <r>
    <n v="877"/>
    <x v="2"/>
    <x v="1"/>
    <x v="0"/>
    <x v="4"/>
    <s v="2023-10-03"/>
    <s v="2023-10-09"/>
    <n v="17"/>
    <n v="8327.67"/>
    <n v="141570.39000000001"/>
    <n v="792.14"/>
    <n v="406"/>
    <x v="1"/>
    <x v="1"/>
    <n v="22975.439999999999"/>
    <x v="11"/>
    <s v="delay"/>
    <x v="335"/>
    <x v="50"/>
    <x v="1"/>
  </r>
  <r>
    <n v="878"/>
    <x v="1"/>
    <x v="0"/>
    <x v="0"/>
    <x v="0"/>
    <s v="2023-06-04"/>
    <s v="2023-06-16"/>
    <n v="2"/>
    <n v="13172.11"/>
    <n v="26344.22"/>
    <n v="683.23"/>
    <n v="298"/>
    <x v="2"/>
    <x v="2"/>
    <n v="2822.3"/>
    <x v="10"/>
    <s v="delay"/>
    <x v="161"/>
    <x v="28"/>
    <x v="1"/>
  </r>
  <r>
    <n v="879"/>
    <x v="7"/>
    <x v="1"/>
    <x v="4"/>
    <x v="4"/>
    <s v="2023-10-25"/>
    <s v="2023-11-07"/>
    <n v="62"/>
    <n v="33612.949999999997"/>
    <n v="2084002.9"/>
    <n v="2889.16"/>
    <n v="494"/>
    <x v="0"/>
    <x v="0"/>
    <n v="109325.29"/>
    <x v="12"/>
    <s v="delay"/>
    <x v="50"/>
    <x v="61"/>
    <x v="1"/>
  </r>
  <r>
    <n v="880"/>
    <x v="6"/>
    <x v="0"/>
    <x v="4"/>
    <x v="1"/>
    <s v="2023-04-01"/>
    <s v="2023-04-05"/>
    <n v="99"/>
    <n v="41249.75"/>
    <n v="4083725.25"/>
    <n v="3063.85"/>
    <n v="758"/>
    <x v="1"/>
    <x v="3"/>
    <n v="869074.68"/>
    <x v="13"/>
    <s v="on time"/>
    <x v="119"/>
    <x v="145"/>
    <x v="0"/>
  </r>
  <r>
    <n v="881"/>
    <x v="0"/>
    <x v="1"/>
    <x v="3"/>
    <x v="2"/>
    <s v="2023-12-15"/>
    <s v="2023-12-17"/>
    <n v="18"/>
    <n v="45942.15"/>
    <n v="826958.7"/>
    <n v="4768.97"/>
    <n v="566"/>
    <x v="0"/>
    <x v="1"/>
    <n v="196281.38"/>
    <x v="9"/>
    <s v="on time"/>
    <x v="105"/>
    <x v="72"/>
    <x v="1"/>
  </r>
  <r>
    <n v="882"/>
    <x v="5"/>
    <x v="0"/>
    <x v="4"/>
    <x v="2"/>
    <s v="2023-07-24"/>
    <s v="2023-07-29"/>
    <n v="32"/>
    <n v="2956.09"/>
    <n v="94594.880000000005"/>
    <n v="2700.34"/>
    <n v="447"/>
    <x v="3"/>
    <x v="1"/>
    <n v="20056.41"/>
    <x v="2"/>
    <s v="on time"/>
    <x v="138"/>
    <x v="199"/>
    <x v="1"/>
  </r>
  <r>
    <n v="883"/>
    <x v="7"/>
    <x v="1"/>
    <x v="2"/>
    <x v="1"/>
    <s v="2023-12-16"/>
    <s v="2023-12-21"/>
    <n v="55"/>
    <n v="5187.67"/>
    <n v="285321.84999999998"/>
    <n v="2826.18"/>
    <n v="757"/>
    <x v="1"/>
    <x v="1"/>
    <n v="18012.189999999999"/>
    <x v="2"/>
    <s v="on time"/>
    <x v="207"/>
    <x v="168"/>
    <x v="0"/>
  </r>
  <r>
    <n v="884"/>
    <x v="5"/>
    <x v="2"/>
    <x v="2"/>
    <x v="4"/>
    <s v="2023-12-13"/>
    <s v="2023-12-27"/>
    <n v="57"/>
    <n v="9189.89"/>
    <n v="523823.73"/>
    <n v="3755.63"/>
    <n v="983"/>
    <x v="0"/>
    <x v="1"/>
    <n v="78701.66"/>
    <x v="4"/>
    <s v="delay"/>
    <x v="221"/>
    <x v="185"/>
    <x v="0"/>
  </r>
  <r>
    <n v="885"/>
    <x v="4"/>
    <x v="2"/>
    <x v="0"/>
    <x v="0"/>
    <s v="2023-04-28"/>
    <s v="2023-05-02"/>
    <n v="20"/>
    <n v="576.61"/>
    <n v="11532.2"/>
    <n v="4020.07"/>
    <n v="10"/>
    <x v="3"/>
    <x v="0"/>
    <n v="639.94000000000005"/>
    <x v="13"/>
    <s v="on time"/>
    <x v="179"/>
    <x v="31"/>
    <x v="2"/>
  </r>
  <r>
    <n v="886"/>
    <x v="4"/>
    <x v="1"/>
    <x v="2"/>
    <x v="0"/>
    <s v="2023-04-02"/>
    <s v="2023-04-05"/>
    <n v="81"/>
    <n v="21536.29"/>
    <n v="1744439.49"/>
    <n v="3794.07"/>
    <n v="113"/>
    <x v="2"/>
    <x v="2"/>
    <n v="382338.31"/>
    <x v="1"/>
    <s v="on time"/>
    <x v="119"/>
    <x v="280"/>
    <x v="2"/>
  </r>
  <r>
    <n v="887"/>
    <x v="6"/>
    <x v="1"/>
    <x v="4"/>
    <x v="4"/>
    <s v="2023-06-01"/>
    <s v="2023-06-08"/>
    <n v="49"/>
    <n v="3265.22"/>
    <n v="159995.78"/>
    <n v="1918.49"/>
    <n v="753"/>
    <x v="1"/>
    <x v="0"/>
    <n v="8147.32"/>
    <x v="5"/>
    <s v="delay"/>
    <x v="336"/>
    <x v="146"/>
    <x v="0"/>
  </r>
  <r>
    <n v="888"/>
    <x v="5"/>
    <x v="1"/>
    <x v="2"/>
    <x v="4"/>
    <s v="2023-12-13"/>
    <s v="2023-12-18"/>
    <n v="95"/>
    <n v="16408.240000000002"/>
    <n v="1558782.8"/>
    <n v="1074.68"/>
    <n v="534"/>
    <x v="0"/>
    <x v="4"/>
    <n v="171318"/>
    <x v="2"/>
    <s v="on time"/>
    <x v="181"/>
    <x v="185"/>
    <x v="1"/>
  </r>
  <r>
    <n v="889"/>
    <x v="0"/>
    <x v="1"/>
    <x v="4"/>
    <x v="1"/>
    <s v="2023-08-05"/>
    <s v="2023-08-11"/>
    <n v="12"/>
    <n v="14357.01"/>
    <n v="172284.12"/>
    <n v="482.94"/>
    <n v="547"/>
    <x v="1"/>
    <x v="0"/>
    <n v="33875.35"/>
    <x v="11"/>
    <s v="delay"/>
    <x v="310"/>
    <x v="109"/>
    <x v="1"/>
  </r>
  <r>
    <n v="890"/>
    <x v="5"/>
    <x v="0"/>
    <x v="2"/>
    <x v="3"/>
    <s v="2023-02-27"/>
    <s v="2023-03-10"/>
    <n v="23"/>
    <n v="12343.11"/>
    <n v="283891.53000000003"/>
    <n v="4573.2"/>
    <n v="396"/>
    <x v="2"/>
    <x v="1"/>
    <n v="51284.65"/>
    <x v="8"/>
    <s v="delay"/>
    <x v="95"/>
    <x v="311"/>
    <x v="1"/>
  </r>
  <r>
    <n v="891"/>
    <x v="4"/>
    <x v="0"/>
    <x v="1"/>
    <x v="1"/>
    <s v="2023-02-05"/>
    <s v="2023-02-18"/>
    <n v="37"/>
    <n v="10080.950000000001"/>
    <n v="372995.15"/>
    <n v="562.53"/>
    <n v="87"/>
    <x v="3"/>
    <x v="1"/>
    <n v="65562.38"/>
    <x v="12"/>
    <s v="delay"/>
    <x v="71"/>
    <x v="41"/>
    <x v="2"/>
  </r>
  <r>
    <n v="892"/>
    <x v="4"/>
    <x v="0"/>
    <x v="4"/>
    <x v="3"/>
    <s v="2023-06-07"/>
    <s v="2023-06-11"/>
    <n v="97"/>
    <n v="17568.169999999998"/>
    <n v="1704112.49"/>
    <n v="1518.93"/>
    <n v="8"/>
    <x v="1"/>
    <x v="2"/>
    <n v="85415.93"/>
    <x v="13"/>
    <s v="on time"/>
    <x v="66"/>
    <x v="160"/>
    <x v="2"/>
  </r>
  <r>
    <n v="893"/>
    <x v="6"/>
    <x v="2"/>
    <x v="0"/>
    <x v="2"/>
    <s v="2023-06-15"/>
    <s v="2023-06-30"/>
    <n v="100"/>
    <n v="4665.2299999999996"/>
    <n v="466523"/>
    <n v="4302.25"/>
    <n v="807"/>
    <x v="1"/>
    <x v="3"/>
    <n v="94049.79"/>
    <x v="3"/>
    <s v="delay"/>
    <x v="185"/>
    <x v="300"/>
    <x v="0"/>
  </r>
  <r>
    <n v="894"/>
    <x v="5"/>
    <x v="2"/>
    <x v="0"/>
    <x v="2"/>
    <s v="2023-04-03"/>
    <s v="2023-04-07"/>
    <n v="76"/>
    <n v="8752.73"/>
    <n v="665207.48"/>
    <n v="4266.76"/>
    <n v="786"/>
    <x v="2"/>
    <x v="2"/>
    <n v="161294.37"/>
    <x v="13"/>
    <s v="on time"/>
    <x v="73"/>
    <x v="212"/>
    <x v="0"/>
  </r>
  <r>
    <n v="895"/>
    <x v="0"/>
    <x v="2"/>
    <x v="3"/>
    <x v="3"/>
    <s v="2023-07-24"/>
    <s v="2023-08-06"/>
    <n v="82"/>
    <n v="40476.01"/>
    <n v="3319032.82"/>
    <n v="1507.8"/>
    <n v="500"/>
    <x v="3"/>
    <x v="3"/>
    <n v="257219.76"/>
    <x v="12"/>
    <s v="delay"/>
    <x v="47"/>
    <x v="199"/>
    <x v="1"/>
  </r>
  <r>
    <n v="896"/>
    <x v="4"/>
    <x v="2"/>
    <x v="2"/>
    <x v="1"/>
    <s v="2023-01-02"/>
    <s v="2023-01-11"/>
    <n v="13"/>
    <n v="4470.75"/>
    <n v="58119.75"/>
    <n v="2060.1799999999998"/>
    <n v="997"/>
    <x v="1"/>
    <x v="4"/>
    <n v="6224.24"/>
    <x v="6"/>
    <s v="delay"/>
    <x v="283"/>
    <x v="139"/>
    <x v="0"/>
  </r>
  <r>
    <n v="897"/>
    <x v="0"/>
    <x v="0"/>
    <x v="4"/>
    <x v="3"/>
    <s v="2023-05-05"/>
    <s v="2023-05-20"/>
    <n v="27"/>
    <n v="26131.4"/>
    <n v="705547.8"/>
    <n v="3168.21"/>
    <n v="124"/>
    <x v="3"/>
    <x v="1"/>
    <n v="124736.01"/>
    <x v="3"/>
    <s v="delay"/>
    <x v="69"/>
    <x v="316"/>
    <x v="2"/>
  </r>
  <r>
    <n v="898"/>
    <x v="6"/>
    <x v="1"/>
    <x v="3"/>
    <x v="4"/>
    <s v="2023-06-25"/>
    <s v="2023-07-08"/>
    <n v="3"/>
    <n v="15416.8"/>
    <n v="46250.400000000001"/>
    <n v="2642.14"/>
    <n v="311"/>
    <x v="1"/>
    <x v="1"/>
    <n v="3362.43"/>
    <x v="12"/>
    <s v="delay"/>
    <x v="218"/>
    <x v="329"/>
    <x v="1"/>
  </r>
  <r>
    <n v="899"/>
    <x v="2"/>
    <x v="0"/>
    <x v="2"/>
    <x v="1"/>
    <s v="2023-09-17"/>
    <s v="2023-09-22"/>
    <n v="70"/>
    <n v="46855.96"/>
    <n v="3279917.2"/>
    <n v="558.51"/>
    <n v="212"/>
    <x v="3"/>
    <x v="0"/>
    <n v="778218.37"/>
    <x v="2"/>
    <s v="on time"/>
    <x v="37"/>
    <x v="285"/>
    <x v="1"/>
  </r>
  <r>
    <n v="900"/>
    <x v="2"/>
    <x v="1"/>
    <x v="4"/>
    <x v="4"/>
    <s v="2023-07-02"/>
    <s v="2023-07-04"/>
    <n v="25"/>
    <n v="39393.699999999997"/>
    <n v="984842.5"/>
    <n v="1678.54"/>
    <n v="856"/>
    <x v="2"/>
    <x v="1"/>
    <n v="81578.41"/>
    <x v="9"/>
    <s v="on time"/>
    <x v="116"/>
    <x v="306"/>
    <x v="0"/>
  </r>
  <r>
    <n v="901"/>
    <x v="5"/>
    <x v="0"/>
    <x v="2"/>
    <x v="1"/>
    <s v="2023-01-23"/>
    <s v="2023-02-04"/>
    <n v="29"/>
    <n v="38356.03"/>
    <n v="1112324.8700000001"/>
    <n v="552.29"/>
    <n v="828"/>
    <x v="0"/>
    <x v="4"/>
    <n v="229025.61"/>
    <x v="10"/>
    <s v="delay"/>
    <x v="171"/>
    <x v="310"/>
    <x v="0"/>
  </r>
  <r>
    <n v="902"/>
    <x v="4"/>
    <x v="0"/>
    <x v="2"/>
    <x v="0"/>
    <s v="2023-08-01"/>
    <s v="2023-08-08"/>
    <n v="88"/>
    <n v="34582.47"/>
    <n v="3043257.36"/>
    <n v="2368.5700000000002"/>
    <n v="391"/>
    <x v="0"/>
    <x v="1"/>
    <n v="453909.72"/>
    <x v="5"/>
    <s v="delay"/>
    <x v="209"/>
    <x v="46"/>
    <x v="1"/>
  </r>
  <r>
    <n v="903"/>
    <x v="3"/>
    <x v="2"/>
    <x v="1"/>
    <x v="4"/>
    <s v="2023-03-25"/>
    <s v="2023-04-05"/>
    <n v="6"/>
    <n v="29716.79"/>
    <n v="178300.74"/>
    <n v="866.83"/>
    <n v="717"/>
    <x v="0"/>
    <x v="1"/>
    <n v="22918.75"/>
    <x v="8"/>
    <s v="delay"/>
    <x v="119"/>
    <x v="158"/>
    <x v="0"/>
  </r>
  <r>
    <n v="904"/>
    <x v="0"/>
    <x v="0"/>
    <x v="1"/>
    <x v="0"/>
    <s v="2023-02-23"/>
    <s v="2023-03-03"/>
    <n v="86"/>
    <n v="21556.720000000001"/>
    <n v="1853877.92"/>
    <n v="2661.23"/>
    <n v="253"/>
    <x v="2"/>
    <x v="0"/>
    <n v="180098.63"/>
    <x v="14"/>
    <s v="delay"/>
    <x v="34"/>
    <x v="236"/>
    <x v="1"/>
  </r>
  <r>
    <n v="905"/>
    <x v="4"/>
    <x v="1"/>
    <x v="0"/>
    <x v="0"/>
    <s v="2023-12-17"/>
    <s v="2023-12-23"/>
    <n v="62"/>
    <n v="26966.12"/>
    <n v="1671899.44"/>
    <n v="814.98"/>
    <n v="449"/>
    <x v="0"/>
    <x v="0"/>
    <n v="274134.53000000003"/>
    <x v="11"/>
    <s v="delay"/>
    <x v="166"/>
    <x v="115"/>
    <x v="1"/>
  </r>
  <r>
    <n v="906"/>
    <x v="4"/>
    <x v="1"/>
    <x v="1"/>
    <x v="3"/>
    <s v="2023-03-31"/>
    <s v="2023-04-05"/>
    <n v="36"/>
    <n v="25196"/>
    <n v="907056"/>
    <n v="4839.5200000000004"/>
    <n v="904"/>
    <x v="3"/>
    <x v="1"/>
    <n v="222723.86"/>
    <x v="2"/>
    <s v="on time"/>
    <x v="119"/>
    <x v="128"/>
    <x v="0"/>
  </r>
  <r>
    <n v="907"/>
    <x v="5"/>
    <x v="1"/>
    <x v="0"/>
    <x v="3"/>
    <s v="2023-04-22"/>
    <s v="2023-04-25"/>
    <n v="34"/>
    <n v="601.03"/>
    <n v="20435.02"/>
    <n v="4871.1099999999997"/>
    <n v="734"/>
    <x v="2"/>
    <x v="1"/>
    <n v="2608.8200000000002"/>
    <x v="1"/>
    <s v="on time"/>
    <x v="169"/>
    <x v="181"/>
    <x v="0"/>
  </r>
  <r>
    <n v="908"/>
    <x v="2"/>
    <x v="1"/>
    <x v="3"/>
    <x v="4"/>
    <s v="2023-06-24"/>
    <s v="2023-06-29"/>
    <n v="81"/>
    <n v="30842.75"/>
    <n v="2498262.75"/>
    <n v="1020.52"/>
    <n v="136"/>
    <x v="1"/>
    <x v="0"/>
    <n v="523967.38"/>
    <x v="2"/>
    <s v="on time"/>
    <x v="217"/>
    <x v="248"/>
    <x v="2"/>
  </r>
  <r>
    <n v="909"/>
    <x v="0"/>
    <x v="0"/>
    <x v="0"/>
    <x v="2"/>
    <s v="2023-03-26"/>
    <s v="2023-04-03"/>
    <n v="76"/>
    <n v="43924.01"/>
    <n v="3338224.76"/>
    <n v="4731.0200000000004"/>
    <n v="267"/>
    <x v="1"/>
    <x v="3"/>
    <n v="578466.42000000004"/>
    <x v="14"/>
    <s v="delay"/>
    <x v="120"/>
    <x v="96"/>
    <x v="1"/>
  </r>
  <r>
    <n v="910"/>
    <x v="3"/>
    <x v="2"/>
    <x v="3"/>
    <x v="0"/>
    <s v="2023-07-28"/>
    <s v="2023-08-07"/>
    <n v="14"/>
    <n v="43565.67"/>
    <n v="609919.38"/>
    <n v="4233.6899999999996"/>
    <n v="382"/>
    <x v="3"/>
    <x v="0"/>
    <n v="129977.19"/>
    <x v="0"/>
    <s v="delay"/>
    <x v="266"/>
    <x v="274"/>
    <x v="1"/>
  </r>
  <r>
    <n v="911"/>
    <x v="6"/>
    <x v="1"/>
    <x v="1"/>
    <x v="0"/>
    <s v="2023-12-18"/>
    <s v="2023-12-30"/>
    <n v="94"/>
    <n v="26613.06"/>
    <n v="2501627.64"/>
    <n v="1710.97"/>
    <n v="374"/>
    <x v="0"/>
    <x v="4"/>
    <n v="525433.04"/>
    <x v="10"/>
    <s v="delay"/>
    <x v="256"/>
    <x v="73"/>
    <x v="1"/>
  </r>
  <r>
    <n v="912"/>
    <x v="3"/>
    <x v="2"/>
    <x v="4"/>
    <x v="3"/>
    <s v="2023-08-01"/>
    <s v="2023-08-04"/>
    <n v="28"/>
    <n v="18310.68"/>
    <n v="512699.04"/>
    <n v="3669.62"/>
    <n v="389"/>
    <x v="1"/>
    <x v="4"/>
    <n v="39218.69"/>
    <x v="1"/>
    <s v="on time"/>
    <x v="78"/>
    <x v="46"/>
    <x v="1"/>
  </r>
  <r>
    <n v="913"/>
    <x v="6"/>
    <x v="2"/>
    <x v="2"/>
    <x v="1"/>
    <s v="2023-09-25"/>
    <s v="2023-09-28"/>
    <n v="92"/>
    <n v="40180.870000000003"/>
    <n v="3696640.04"/>
    <n v="297.51"/>
    <n v="862"/>
    <x v="1"/>
    <x v="3"/>
    <n v="497403.56"/>
    <x v="1"/>
    <s v="on time"/>
    <x v="113"/>
    <x v="191"/>
    <x v="0"/>
  </r>
  <r>
    <n v="914"/>
    <x v="7"/>
    <x v="2"/>
    <x v="4"/>
    <x v="4"/>
    <s v="2023-05-10"/>
    <s v="2023-05-23"/>
    <n v="31"/>
    <n v="5761.97"/>
    <n v="178621.07"/>
    <n v="1360.58"/>
    <n v="583"/>
    <x v="2"/>
    <x v="2"/>
    <n v="16607.900000000001"/>
    <x v="12"/>
    <s v="delay"/>
    <x v="163"/>
    <x v="201"/>
    <x v="1"/>
  </r>
  <r>
    <n v="915"/>
    <x v="0"/>
    <x v="1"/>
    <x v="4"/>
    <x v="0"/>
    <s v="2023-03-22"/>
    <s v="2023-03-26"/>
    <n v="48"/>
    <n v="49058.62"/>
    <n v="2354813.7599999998"/>
    <n v="4969.99"/>
    <n v="443"/>
    <x v="1"/>
    <x v="1"/>
    <n v="328915.01"/>
    <x v="13"/>
    <s v="on time"/>
    <x v="30"/>
    <x v="94"/>
    <x v="1"/>
  </r>
  <r>
    <n v="916"/>
    <x v="7"/>
    <x v="0"/>
    <x v="0"/>
    <x v="1"/>
    <s v="2023-09-30"/>
    <s v="2023-10-06"/>
    <n v="44"/>
    <n v="31188.58"/>
    <n v="1372297.52"/>
    <n v="4930.57"/>
    <n v="648"/>
    <x v="1"/>
    <x v="4"/>
    <n v="268924.56"/>
    <x v="11"/>
    <s v="delay"/>
    <x v="122"/>
    <x v="330"/>
    <x v="1"/>
  </r>
  <r>
    <n v="917"/>
    <x v="1"/>
    <x v="0"/>
    <x v="2"/>
    <x v="4"/>
    <s v="2023-04-08"/>
    <s v="2023-04-10"/>
    <n v="47"/>
    <n v="47346.12"/>
    <n v="2225267.64"/>
    <n v="3965.03"/>
    <n v="205"/>
    <x v="3"/>
    <x v="0"/>
    <n v="373502.54"/>
    <x v="9"/>
    <s v="on time"/>
    <x v="238"/>
    <x v="106"/>
    <x v="1"/>
  </r>
  <r>
    <n v="918"/>
    <x v="7"/>
    <x v="1"/>
    <x v="3"/>
    <x v="3"/>
    <s v="2023-12-22"/>
    <s v="2023-12-27"/>
    <n v="87"/>
    <n v="33411.919999999998"/>
    <n v="2906837.04"/>
    <n v="241.71"/>
    <n v="500"/>
    <x v="1"/>
    <x v="4"/>
    <n v="591812.43999999994"/>
    <x v="2"/>
    <s v="on time"/>
    <x v="221"/>
    <x v="169"/>
    <x v="1"/>
  </r>
  <r>
    <n v="919"/>
    <x v="0"/>
    <x v="2"/>
    <x v="3"/>
    <x v="2"/>
    <s v="2023-06-09"/>
    <s v="2023-06-24"/>
    <n v="20"/>
    <n v="21600.01"/>
    <n v="432000.2"/>
    <n v="706.08"/>
    <n v="956"/>
    <x v="3"/>
    <x v="4"/>
    <n v="78347.17"/>
    <x v="3"/>
    <s v="delay"/>
    <x v="72"/>
    <x v="214"/>
    <x v="0"/>
  </r>
  <r>
    <n v="920"/>
    <x v="7"/>
    <x v="0"/>
    <x v="0"/>
    <x v="4"/>
    <s v="2023-02-06"/>
    <s v="2023-02-17"/>
    <n v="18"/>
    <n v="42628.71"/>
    <n v="767316.78"/>
    <n v="117.84"/>
    <n v="214"/>
    <x v="1"/>
    <x v="2"/>
    <n v="49668.38"/>
    <x v="8"/>
    <s v="delay"/>
    <x v="337"/>
    <x v="271"/>
    <x v="1"/>
  </r>
  <r>
    <n v="921"/>
    <x v="5"/>
    <x v="2"/>
    <x v="0"/>
    <x v="2"/>
    <s v="2023-06-21"/>
    <s v="2023-07-01"/>
    <n v="73"/>
    <n v="45271.72"/>
    <n v="3304835.56"/>
    <n v="829.86"/>
    <n v="738"/>
    <x v="3"/>
    <x v="0"/>
    <n v="656270.37"/>
    <x v="0"/>
    <s v="delay"/>
    <x v="173"/>
    <x v="305"/>
    <x v="0"/>
  </r>
  <r>
    <n v="922"/>
    <x v="7"/>
    <x v="2"/>
    <x v="3"/>
    <x v="1"/>
    <s v="2023-02-22"/>
    <s v="2023-03-04"/>
    <n v="35"/>
    <n v="3990.67"/>
    <n v="139673.45000000001"/>
    <n v="137.02000000000001"/>
    <n v="4"/>
    <x v="0"/>
    <x v="2"/>
    <n v="21675.9"/>
    <x v="0"/>
    <s v="delay"/>
    <x v="286"/>
    <x v="33"/>
    <x v="2"/>
  </r>
  <r>
    <n v="923"/>
    <x v="7"/>
    <x v="2"/>
    <x v="2"/>
    <x v="3"/>
    <s v="2023-06-29"/>
    <s v="2023-07-12"/>
    <n v="96"/>
    <n v="10350.75"/>
    <n v="993672"/>
    <n v="943.32"/>
    <n v="965"/>
    <x v="2"/>
    <x v="3"/>
    <n v="175294.25"/>
    <x v="12"/>
    <s v="delay"/>
    <x v="80"/>
    <x v="250"/>
    <x v="0"/>
  </r>
  <r>
    <n v="924"/>
    <x v="0"/>
    <x v="2"/>
    <x v="0"/>
    <x v="2"/>
    <s v="2023-10-03"/>
    <s v="2023-10-10"/>
    <n v="3"/>
    <n v="30541.47"/>
    <n v="91624.41"/>
    <n v="4445.0200000000004"/>
    <n v="205"/>
    <x v="1"/>
    <x v="2"/>
    <n v="8932.4500000000007"/>
    <x v="5"/>
    <s v="delay"/>
    <x v="323"/>
    <x v="50"/>
    <x v="1"/>
  </r>
  <r>
    <n v="925"/>
    <x v="2"/>
    <x v="1"/>
    <x v="0"/>
    <x v="0"/>
    <s v="2023-01-05"/>
    <s v="2023-01-16"/>
    <n v="34"/>
    <n v="15848.67"/>
    <n v="538854.78"/>
    <n v="642.33000000000004"/>
    <n v="640"/>
    <x v="1"/>
    <x v="1"/>
    <n v="80503.77"/>
    <x v="8"/>
    <s v="delay"/>
    <x v="285"/>
    <x v="186"/>
    <x v="1"/>
  </r>
  <r>
    <n v="926"/>
    <x v="3"/>
    <x v="0"/>
    <x v="0"/>
    <x v="2"/>
    <s v="2023-02-07"/>
    <s v="2023-02-12"/>
    <n v="97"/>
    <n v="26965.52"/>
    <n v="2615655.44"/>
    <n v="182.98"/>
    <n v="774"/>
    <x v="0"/>
    <x v="0"/>
    <n v="462812.89"/>
    <x v="2"/>
    <s v="on time"/>
    <x v="304"/>
    <x v="69"/>
    <x v="0"/>
  </r>
  <r>
    <n v="927"/>
    <x v="5"/>
    <x v="2"/>
    <x v="0"/>
    <x v="3"/>
    <s v="2023-09-21"/>
    <s v="2023-09-23"/>
    <n v="47"/>
    <n v="9652.48"/>
    <n v="453666.56"/>
    <n v="233.6"/>
    <n v="796"/>
    <x v="3"/>
    <x v="1"/>
    <n v="47694.23"/>
    <x v="9"/>
    <s v="on time"/>
    <x v="338"/>
    <x v="45"/>
    <x v="0"/>
  </r>
  <r>
    <n v="928"/>
    <x v="4"/>
    <x v="2"/>
    <x v="0"/>
    <x v="3"/>
    <s v="2023-05-09"/>
    <s v="2023-05-10"/>
    <n v="28"/>
    <n v="24405.05"/>
    <n v="683341.4"/>
    <n v="547.13"/>
    <n v="410"/>
    <x v="0"/>
    <x v="1"/>
    <n v="119867.38"/>
    <x v="7"/>
    <s v="on time"/>
    <x v="245"/>
    <x v="147"/>
    <x v="1"/>
  </r>
  <r>
    <n v="929"/>
    <x v="0"/>
    <x v="1"/>
    <x v="3"/>
    <x v="2"/>
    <s v="2023-10-09"/>
    <s v="2023-10-17"/>
    <n v="84"/>
    <n v="2399.62"/>
    <n v="201568.08"/>
    <n v="1986.75"/>
    <n v="937"/>
    <x v="0"/>
    <x v="0"/>
    <n v="19547.8"/>
    <x v="14"/>
    <s v="delay"/>
    <x v="162"/>
    <x v="303"/>
    <x v="0"/>
  </r>
  <r>
    <n v="930"/>
    <x v="4"/>
    <x v="2"/>
    <x v="4"/>
    <x v="1"/>
    <s v="2023-10-29"/>
    <s v="2023-11-08"/>
    <n v="87"/>
    <n v="38025.85"/>
    <n v="3308248.95"/>
    <n v="688.41"/>
    <n v="622"/>
    <x v="3"/>
    <x v="0"/>
    <n v="675724.22"/>
    <x v="0"/>
    <s v="delay"/>
    <x v="193"/>
    <x v="39"/>
    <x v="1"/>
  </r>
  <r>
    <n v="931"/>
    <x v="1"/>
    <x v="0"/>
    <x v="0"/>
    <x v="4"/>
    <s v="2023-10-04"/>
    <s v="2023-10-12"/>
    <n v="77"/>
    <n v="5432.67"/>
    <n v="418315.59"/>
    <n v="2163.7199999999998"/>
    <n v="225"/>
    <x v="3"/>
    <x v="4"/>
    <n v="48127.93"/>
    <x v="14"/>
    <s v="delay"/>
    <x v="339"/>
    <x v="331"/>
    <x v="1"/>
  </r>
  <r>
    <n v="932"/>
    <x v="7"/>
    <x v="0"/>
    <x v="1"/>
    <x v="0"/>
    <s v="2023-06-25"/>
    <s v="2023-07-02"/>
    <n v="26"/>
    <n v="48919.06"/>
    <n v="1271895.56"/>
    <n v="405.38"/>
    <n v="645"/>
    <x v="3"/>
    <x v="0"/>
    <n v="155679.07"/>
    <x v="5"/>
    <s v="delay"/>
    <x v="272"/>
    <x v="329"/>
    <x v="1"/>
  </r>
  <r>
    <n v="933"/>
    <x v="4"/>
    <x v="2"/>
    <x v="2"/>
    <x v="4"/>
    <s v="2023-11-02"/>
    <s v="2023-11-05"/>
    <n v="29"/>
    <n v="40253.08"/>
    <n v="1167339.32"/>
    <n v="535.23"/>
    <n v="205"/>
    <x v="1"/>
    <x v="3"/>
    <n v="81172.350000000006"/>
    <x v="1"/>
    <s v="on time"/>
    <x v="100"/>
    <x v="152"/>
    <x v="1"/>
  </r>
  <r>
    <n v="934"/>
    <x v="5"/>
    <x v="0"/>
    <x v="2"/>
    <x v="0"/>
    <s v="2023-08-10"/>
    <s v="2023-08-18"/>
    <n v="3"/>
    <n v="20884.650000000001"/>
    <n v="62653.95"/>
    <n v="3542.14"/>
    <n v="561"/>
    <x v="3"/>
    <x v="2"/>
    <n v="11158"/>
    <x v="14"/>
    <s v="delay"/>
    <x v="303"/>
    <x v="32"/>
    <x v="1"/>
  </r>
  <r>
    <n v="935"/>
    <x v="0"/>
    <x v="0"/>
    <x v="4"/>
    <x v="4"/>
    <s v="2023-09-07"/>
    <s v="2023-09-15"/>
    <n v="73"/>
    <n v="14245.59"/>
    <n v="1039928.07"/>
    <n v="2316.09"/>
    <n v="452"/>
    <x v="2"/>
    <x v="2"/>
    <n v="176622.39"/>
    <x v="14"/>
    <s v="delay"/>
    <x v="340"/>
    <x v="257"/>
    <x v="1"/>
  </r>
  <r>
    <n v="936"/>
    <x v="7"/>
    <x v="0"/>
    <x v="3"/>
    <x v="2"/>
    <s v="2023-06-25"/>
    <s v="2023-07-02"/>
    <n v="23"/>
    <n v="22935.56"/>
    <n v="527517.88"/>
    <n v="2644.04"/>
    <n v="788"/>
    <x v="0"/>
    <x v="2"/>
    <n v="65315.81"/>
    <x v="5"/>
    <s v="delay"/>
    <x v="272"/>
    <x v="329"/>
    <x v="0"/>
  </r>
  <r>
    <n v="937"/>
    <x v="7"/>
    <x v="2"/>
    <x v="3"/>
    <x v="2"/>
    <s v="2023-03-04"/>
    <s v="2023-03-17"/>
    <n v="71"/>
    <n v="4708.09"/>
    <n v="334274.39"/>
    <n v="3578.96"/>
    <n v="135"/>
    <x v="2"/>
    <x v="2"/>
    <n v="79344.97"/>
    <x v="12"/>
    <s v="delay"/>
    <x v="154"/>
    <x v="320"/>
    <x v="2"/>
  </r>
  <r>
    <n v="938"/>
    <x v="6"/>
    <x v="2"/>
    <x v="4"/>
    <x v="4"/>
    <s v="2023-12-17"/>
    <s v="2023-12-23"/>
    <n v="25"/>
    <n v="44119.75"/>
    <n v="1102993.75"/>
    <n v="130.33000000000001"/>
    <n v="864"/>
    <x v="2"/>
    <x v="1"/>
    <n v="166682.92000000001"/>
    <x v="11"/>
    <s v="delay"/>
    <x v="166"/>
    <x v="115"/>
    <x v="0"/>
  </r>
  <r>
    <n v="939"/>
    <x v="5"/>
    <x v="1"/>
    <x v="0"/>
    <x v="2"/>
    <s v="2023-05-19"/>
    <s v="2023-05-25"/>
    <n v="32"/>
    <n v="45904.7"/>
    <n v="1468950.4"/>
    <n v="2033.15"/>
    <n v="520"/>
    <x v="1"/>
    <x v="1"/>
    <n v="289792.01"/>
    <x v="11"/>
    <s v="delay"/>
    <x v="194"/>
    <x v="40"/>
    <x v="1"/>
  </r>
  <r>
    <n v="940"/>
    <x v="0"/>
    <x v="0"/>
    <x v="2"/>
    <x v="0"/>
    <s v="2023-02-15"/>
    <s v="2023-02-23"/>
    <n v="39"/>
    <n v="33194.370000000003"/>
    <n v="1294580.43"/>
    <n v="1256.68"/>
    <n v="260"/>
    <x v="1"/>
    <x v="1"/>
    <n v="250485.23"/>
    <x v="14"/>
    <s v="delay"/>
    <x v="96"/>
    <x v="211"/>
    <x v="1"/>
  </r>
  <r>
    <n v="941"/>
    <x v="0"/>
    <x v="2"/>
    <x v="0"/>
    <x v="4"/>
    <s v="2023-12-19"/>
    <s v="2023-12-26"/>
    <n v="72"/>
    <n v="21424.54"/>
    <n v="1542566.88"/>
    <n v="4606.37"/>
    <n v="193"/>
    <x v="0"/>
    <x v="2"/>
    <n v="140537.5"/>
    <x v="5"/>
    <s v="delay"/>
    <x v="230"/>
    <x v="215"/>
    <x v="2"/>
  </r>
  <r>
    <n v="942"/>
    <x v="2"/>
    <x v="0"/>
    <x v="1"/>
    <x v="3"/>
    <s v="2023-01-25"/>
    <s v="2023-01-27"/>
    <n v="53"/>
    <n v="3107.13"/>
    <n v="164677.89000000001"/>
    <n v="4027.77"/>
    <n v="176"/>
    <x v="3"/>
    <x v="0"/>
    <n v="23836.84"/>
    <x v="9"/>
    <s v="on time"/>
    <x v="131"/>
    <x v="196"/>
    <x v="2"/>
  </r>
  <r>
    <n v="943"/>
    <x v="6"/>
    <x v="2"/>
    <x v="1"/>
    <x v="1"/>
    <s v="2023-08-18"/>
    <s v="2023-08-29"/>
    <n v="42"/>
    <n v="27568.560000000001"/>
    <n v="1157879.52"/>
    <n v="2381.36"/>
    <n v="28"/>
    <x v="2"/>
    <x v="3"/>
    <n v="159946.56"/>
    <x v="8"/>
    <s v="delay"/>
    <x v="23"/>
    <x v="60"/>
    <x v="2"/>
  </r>
  <r>
    <n v="944"/>
    <x v="5"/>
    <x v="2"/>
    <x v="0"/>
    <x v="1"/>
    <s v="2023-02-12"/>
    <s v="2023-02-18"/>
    <n v="33"/>
    <n v="27074.67"/>
    <n v="893464.11"/>
    <n v="1588.43"/>
    <n v="860"/>
    <x v="2"/>
    <x v="3"/>
    <n v="166828.78"/>
    <x v="11"/>
    <s v="delay"/>
    <x v="71"/>
    <x v="208"/>
    <x v="0"/>
  </r>
  <r>
    <n v="945"/>
    <x v="3"/>
    <x v="1"/>
    <x v="1"/>
    <x v="3"/>
    <s v="2023-10-18"/>
    <s v="2023-10-27"/>
    <n v="83"/>
    <n v="5675.46"/>
    <n v="471063.18"/>
    <n v="525.20000000000005"/>
    <n v="787"/>
    <x v="1"/>
    <x v="2"/>
    <n v="72079.759999999995"/>
    <x v="6"/>
    <s v="delay"/>
    <x v="63"/>
    <x v="241"/>
    <x v="0"/>
  </r>
  <r>
    <n v="946"/>
    <x v="2"/>
    <x v="0"/>
    <x v="2"/>
    <x v="1"/>
    <s v="2023-04-07"/>
    <s v="2023-04-17"/>
    <n v="20"/>
    <n v="25152.46"/>
    <n v="503049.2"/>
    <n v="1817.91"/>
    <n v="779"/>
    <x v="3"/>
    <x v="2"/>
    <n v="50523.26"/>
    <x v="0"/>
    <s v="delay"/>
    <x v="86"/>
    <x v="322"/>
    <x v="0"/>
  </r>
  <r>
    <n v="947"/>
    <x v="2"/>
    <x v="0"/>
    <x v="2"/>
    <x v="2"/>
    <s v="2023-04-14"/>
    <s v="2023-04-18"/>
    <n v="4"/>
    <n v="20584.52"/>
    <n v="82338.080000000002"/>
    <n v="986.03"/>
    <n v="873"/>
    <x v="0"/>
    <x v="0"/>
    <n v="15691.67"/>
    <x v="13"/>
    <s v="on time"/>
    <x v="341"/>
    <x v="103"/>
    <x v="0"/>
  </r>
  <r>
    <n v="948"/>
    <x v="1"/>
    <x v="1"/>
    <x v="4"/>
    <x v="4"/>
    <s v="2023-03-10"/>
    <s v="2023-03-11"/>
    <n v="44"/>
    <n v="18664.02"/>
    <n v="821216.88"/>
    <n v="154.08000000000001"/>
    <n v="617"/>
    <x v="2"/>
    <x v="0"/>
    <n v="52797.5"/>
    <x v="7"/>
    <s v="on time"/>
    <x v="342"/>
    <x v="104"/>
    <x v="1"/>
  </r>
  <r>
    <n v="949"/>
    <x v="6"/>
    <x v="2"/>
    <x v="3"/>
    <x v="2"/>
    <s v="2023-12-25"/>
    <s v="2024-01-02"/>
    <n v="25"/>
    <n v="37815.58"/>
    <n v="945389.5"/>
    <n v="2645.73"/>
    <n v="162"/>
    <x v="3"/>
    <x v="1"/>
    <n v="155393.82999999999"/>
    <x v="14"/>
    <s v="delay"/>
    <x v="343"/>
    <x v="53"/>
    <x v="2"/>
  </r>
  <r>
    <n v="950"/>
    <x v="7"/>
    <x v="0"/>
    <x v="2"/>
    <x v="4"/>
    <s v="2023-05-20"/>
    <s v="2023-06-03"/>
    <n v="42"/>
    <n v="26358.78"/>
    <n v="1107068.76"/>
    <n v="1166.3399999999999"/>
    <n v="917"/>
    <x v="2"/>
    <x v="0"/>
    <n v="256359.53"/>
    <x v="4"/>
    <s v="delay"/>
    <x v="51"/>
    <x v="165"/>
    <x v="0"/>
  </r>
  <r>
    <n v="951"/>
    <x v="6"/>
    <x v="0"/>
    <x v="2"/>
    <x v="3"/>
    <s v="2023-12-07"/>
    <s v="2023-12-13"/>
    <n v="79"/>
    <n v="23616.44"/>
    <n v="1865698.76"/>
    <n v="2419.85"/>
    <n v="841"/>
    <x v="1"/>
    <x v="3"/>
    <n v="215701.2"/>
    <x v="11"/>
    <s v="delay"/>
    <x v="244"/>
    <x v="153"/>
    <x v="0"/>
  </r>
  <r>
    <n v="952"/>
    <x v="7"/>
    <x v="2"/>
    <x v="0"/>
    <x v="3"/>
    <s v="2023-09-10"/>
    <s v="2023-09-25"/>
    <n v="4"/>
    <n v="24923.81"/>
    <n v="99695.24"/>
    <n v="3260.3"/>
    <n v="312"/>
    <x v="1"/>
    <x v="0"/>
    <n v="13394.62"/>
    <x v="3"/>
    <s v="delay"/>
    <x v="153"/>
    <x v="332"/>
    <x v="1"/>
  </r>
  <r>
    <n v="953"/>
    <x v="6"/>
    <x v="1"/>
    <x v="0"/>
    <x v="3"/>
    <s v="2023-10-12"/>
    <s v="2023-10-18"/>
    <n v="20"/>
    <n v="32551.55"/>
    <n v="651031"/>
    <n v="3094.11"/>
    <n v="266"/>
    <x v="1"/>
    <x v="2"/>
    <n v="146482.64000000001"/>
    <x v="11"/>
    <s v="delay"/>
    <x v="126"/>
    <x v="151"/>
    <x v="1"/>
  </r>
  <r>
    <n v="954"/>
    <x v="6"/>
    <x v="0"/>
    <x v="3"/>
    <x v="2"/>
    <s v="2023-03-08"/>
    <s v="2023-03-15"/>
    <n v="7"/>
    <n v="2657.9"/>
    <n v="18605.3"/>
    <n v="1092.27"/>
    <n v="443"/>
    <x v="3"/>
    <x v="1"/>
    <n v="933.24"/>
    <x v="5"/>
    <s v="delay"/>
    <x v="112"/>
    <x v="333"/>
    <x v="1"/>
  </r>
  <r>
    <n v="955"/>
    <x v="7"/>
    <x v="1"/>
    <x v="2"/>
    <x v="3"/>
    <s v="2023-11-17"/>
    <s v="2023-11-18"/>
    <n v="79"/>
    <n v="11298.24"/>
    <n v="892560.96"/>
    <n v="4662.03"/>
    <n v="498"/>
    <x v="3"/>
    <x v="1"/>
    <n v="176435.9"/>
    <x v="7"/>
    <s v="on time"/>
    <x v="226"/>
    <x v="44"/>
    <x v="1"/>
  </r>
  <r>
    <n v="956"/>
    <x v="4"/>
    <x v="2"/>
    <x v="1"/>
    <x v="3"/>
    <s v="2023-04-12"/>
    <s v="2023-04-19"/>
    <n v="67"/>
    <n v="25128.84"/>
    <n v="1683632.28"/>
    <n v="1733.29"/>
    <n v="451"/>
    <x v="3"/>
    <x v="1"/>
    <n v="211646.36"/>
    <x v="5"/>
    <s v="delay"/>
    <x v="231"/>
    <x v="188"/>
    <x v="1"/>
  </r>
  <r>
    <n v="957"/>
    <x v="4"/>
    <x v="2"/>
    <x v="0"/>
    <x v="1"/>
    <s v="2023-09-11"/>
    <s v="2023-09-20"/>
    <n v="56"/>
    <n v="11261.55"/>
    <n v="630646.80000000005"/>
    <n v="418.48"/>
    <n v="709"/>
    <x v="1"/>
    <x v="2"/>
    <n v="155382.85999999999"/>
    <x v="6"/>
    <s v="delay"/>
    <x v="188"/>
    <x v="334"/>
    <x v="0"/>
  </r>
  <r>
    <n v="958"/>
    <x v="7"/>
    <x v="1"/>
    <x v="2"/>
    <x v="4"/>
    <s v="2023-06-14"/>
    <s v="2023-06-25"/>
    <n v="3"/>
    <n v="48625.62"/>
    <n v="145876.85999999999"/>
    <n v="1353.09"/>
    <n v="482"/>
    <x v="3"/>
    <x v="4"/>
    <n v="32486.81"/>
    <x v="8"/>
    <s v="delay"/>
    <x v="127"/>
    <x v="335"/>
    <x v="1"/>
  </r>
  <r>
    <n v="959"/>
    <x v="1"/>
    <x v="2"/>
    <x v="4"/>
    <x v="1"/>
    <s v="2023-06-09"/>
    <s v="2023-06-15"/>
    <n v="82"/>
    <n v="47449.919999999998"/>
    <n v="3890893.44"/>
    <n v="1832.11"/>
    <n v="182"/>
    <x v="3"/>
    <x v="3"/>
    <n v="606739.6"/>
    <x v="11"/>
    <s v="delay"/>
    <x v="334"/>
    <x v="214"/>
    <x v="2"/>
  </r>
  <r>
    <n v="960"/>
    <x v="3"/>
    <x v="0"/>
    <x v="0"/>
    <x v="3"/>
    <s v="2023-11-08"/>
    <s v="2023-11-10"/>
    <n v="68"/>
    <n v="24453.09"/>
    <n v="1662810.12"/>
    <n v="762.01"/>
    <n v="385"/>
    <x v="0"/>
    <x v="1"/>
    <n v="149483.79999999999"/>
    <x v="9"/>
    <s v="on time"/>
    <x v="344"/>
    <x v="167"/>
    <x v="1"/>
  </r>
  <r>
    <n v="961"/>
    <x v="2"/>
    <x v="2"/>
    <x v="4"/>
    <x v="2"/>
    <s v="2023-01-19"/>
    <s v="2023-01-22"/>
    <n v="2"/>
    <n v="40083.53"/>
    <n v="80167.06"/>
    <n v="863.43"/>
    <n v="156"/>
    <x v="2"/>
    <x v="3"/>
    <n v="19313.330000000002"/>
    <x v="1"/>
    <s v="on time"/>
    <x v="320"/>
    <x v="336"/>
    <x v="2"/>
  </r>
  <r>
    <n v="962"/>
    <x v="1"/>
    <x v="2"/>
    <x v="2"/>
    <x v="1"/>
    <s v="2023-10-09"/>
    <s v="2023-10-17"/>
    <n v="6"/>
    <n v="9622.24"/>
    <n v="57733.440000000002"/>
    <n v="3523.24"/>
    <n v="131"/>
    <x v="2"/>
    <x v="4"/>
    <n v="13459.9"/>
    <x v="14"/>
    <s v="delay"/>
    <x v="162"/>
    <x v="303"/>
    <x v="2"/>
  </r>
  <r>
    <n v="963"/>
    <x v="0"/>
    <x v="1"/>
    <x v="3"/>
    <x v="0"/>
    <s v="2023-10-22"/>
    <s v="2023-10-29"/>
    <n v="74"/>
    <n v="15145.79"/>
    <n v="1120788.46"/>
    <n v="3260.43"/>
    <n v="755"/>
    <x v="3"/>
    <x v="2"/>
    <n v="57438.2"/>
    <x v="5"/>
    <s v="delay"/>
    <x v="325"/>
    <x v="337"/>
    <x v="0"/>
  </r>
  <r>
    <n v="964"/>
    <x v="6"/>
    <x v="2"/>
    <x v="1"/>
    <x v="4"/>
    <s v="2023-01-25"/>
    <s v="2023-02-06"/>
    <n v="57"/>
    <n v="31988.799999999999"/>
    <n v="1823361.6"/>
    <n v="871.32"/>
    <n v="771"/>
    <x v="2"/>
    <x v="1"/>
    <n v="126758.93"/>
    <x v="10"/>
    <s v="delay"/>
    <x v="225"/>
    <x v="196"/>
    <x v="0"/>
  </r>
  <r>
    <n v="965"/>
    <x v="7"/>
    <x v="0"/>
    <x v="4"/>
    <x v="1"/>
    <s v="2023-10-12"/>
    <s v="2023-10-27"/>
    <n v="60"/>
    <n v="38778.589999999997"/>
    <n v="2326715.4"/>
    <n v="1781.61"/>
    <n v="738"/>
    <x v="3"/>
    <x v="3"/>
    <n v="570186.37"/>
    <x v="3"/>
    <s v="delay"/>
    <x v="63"/>
    <x v="151"/>
    <x v="0"/>
  </r>
  <r>
    <n v="966"/>
    <x v="6"/>
    <x v="1"/>
    <x v="3"/>
    <x v="0"/>
    <s v="2023-02-24"/>
    <s v="2023-03-05"/>
    <n v="61"/>
    <n v="23552.67"/>
    <n v="1436712.87"/>
    <n v="3173.72"/>
    <n v="272"/>
    <x v="3"/>
    <x v="2"/>
    <n v="104837.48"/>
    <x v="6"/>
    <s v="delay"/>
    <x v="345"/>
    <x v="259"/>
    <x v="1"/>
  </r>
  <r>
    <n v="967"/>
    <x v="0"/>
    <x v="0"/>
    <x v="2"/>
    <x v="1"/>
    <s v="2023-11-07"/>
    <s v="2023-11-13"/>
    <n v="39"/>
    <n v="21346.45"/>
    <n v="832511.55"/>
    <n v="709.67"/>
    <n v="180"/>
    <x v="2"/>
    <x v="0"/>
    <n v="146692.37"/>
    <x v="11"/>
    <s v="delay"/>
    <x v="255"/>
    <x v="338"/>
    <x v="2"/>
  </r>
  <r>
    <n v="968"/>
    <x v="3"/>
    <x v="0"/>
    <x v="2"/>
    <x v="2"/>
    <s v="2023-04-15"/>
    <s v="2023-04-18"/>
    <n v="72"/>
    <n v="13815.27"/>
    <n v="994699.44"/>
    <n v="4650.84"/>
    <n v="42"/>
    <x v="3"/>
    <x v="3"/>
    <n v="197957.57"/>
    <x v="1"/>
    <s v="on time"/>
    <x v="341"/>
    <x v="88"/>
    <x v="2"/>
  </r>
  <r>
    <n v="969"/>
    <x v="4"/>
    <x v="0"/>
    <x v="2"/>
    <x v="0"/>
    <s v="2023-11-26"/>
    <s v="2023-12-10"/>
    <n v="40"/>
    <n v="9268.5300000000007"/>
    <n v="370741.2"/>
    <n v="539.32000000000005"/>
    <n v="489"/>
    <x v="2"/>
    <x v="4"/>
    <n v="87524.22"/>
    <x v="4"/>
    <s v="delay"/>
    <x v="220"/>
    <x v="144"/>
    <x v="1"/>
  </r>
  <r>
    <n v="970"/>
    <x v="5"/>
    <x v="0"/>
    <x v="4"/>
    <x v="2"/>
    <s v="2023-12-19"/>
    <s v="2023-12-26"/>
    <n v="30"/>
    <n v="42660.57"/>
    <n v="1279817.1000000001"/>
    <n v="647.79"/>
    <n v="207"/>
    <x v="1"/>
    <x v="3"/>
    <n v="128695.93"/>
    <x v="5"/>
    <s v="delay"/>
    <x v="230"/>
    <x v="215"/>
    <x v="1"/>
  </r>
  <r>
    <n v="971"/>
    <x v="1"/>
    <x v="2"/>
    <x v="4"/>
    <x v="1"/>
    <s v="2023-05-08"/>
    <s v="2023-05-15"/>
    <n v="49"/>
    <n v="41149.47"/>
    <n v="2016324.03"/>
    <n v="2465.73"/>
    <n v="476"/>
    <x v="1"/>
    <x v="1"/>
    <n v="132683.89000000001"/>
    <x v="5"/>
    <s v="delay"/>
    <x v="151"/>
    <x v="233"/>
    <x v="1"/>
  </r>
  <r>
    <n v="972"/>
    <x v="6"/>
    <x v="2"/>
    <x v="3"/>
    <x v="0"/>
    <s v="2023-12-06"/>
    <s v="2023-12-20"/>
    <n v="70"/>
    <n v="33892.43"/>
    <n v="2372470.1"/>
    <n v="4519.1899999999996"/>
    <n v="420"/>
    <x v="3"/>
    <x v="4"/>
    <n v="435461.37"/>
    <x v="4"/>
    <s v="delay"/>
    <x v="346"/>
    <x v="307"/>
    <x v="1"/>
  </r>
  <r>
    <n v="973"/>
    <x v="2"/>
    <x v="1"/>
    <x v="2"/>
    <x v="1"/>
    <s v="2023-05-20"/>
    <s v="2023-06-01"/>
    <n v="86"/>
    <n v="13560.59"/>
    <n v="1166210.74"/>
    <n v="1367.19"/>
    <n v="358"/>
    <x v="2"/>
    <x v="1"/>
    <n v="249151.4"/>
    <x v="10"/>
    <s v="delay"/>
    <x v="222"/>
    <x v="165"/>
    <x v="1"/>
  </r>
  <r>
    <n v="974"/>
    <x v="1"/>
    <x v="1"/>
    <x v="3"/>
    <x v="1"/>
    <s v="2023-09-04"/>
    <s v="2023-09-10"/>
    <n v="88"/>
    <n v="36249.56"/>
    <n v="3189961.28"/>
    <n v="1993.44"/>
    <n v="13"/>
    <x v="1"/>
    <x v="1"/>
    <n v="367181.41"/>
    <x v="11"/>
    <s v="delay"/>
    <x v="99"/>
    <x v="339"/>
    <x v="2"/>
  </r>
  <r>
    <n v="975"/>
    <x v="3"/>
    <x v="1"/>
    <x v="3"/>
    <x v="3"/>
    <s v="2023-09-03"/>
    <s v="2023-09-16"/>
    <n v="38"/>
    <n v="5197.3500000000004"/>
    <n v="197499.3"/>
    <n v="2780.9"/>
    <n v="315"/>
    <x v="1"/>
    <x v="4"/>
    <n v="30596.26"/>
    <x v="12"/>
    <s v="delay"/>
    <x v="19"/>
    <x v="86"/>
    <x v="1"/>
  </r>
  <r>
    <n v="976"/>
    <x v="3"/>
    <x v="2"/>
    <x v="2"/>
    <x v="2"/>
    <s v="2023-09-13"/>
    <s v="2023-09-16"/>
    <n v="90"/>
    <n v="20306.900000000001"/>
    <n v="1827621"/>
    <n v="2132.1"/>
    <n v="507"/>
    <x v="1"/>
    <x v="0"/>
    <n v="391629.67"/>
    <x v="1"/>
    <s v="on time"/>
    <x v="19"/>
    <x v="19"/>
    <x v="1"/>
  </r>
  <r>
    <n v="977"/>
    <x v="3"/>
    <x v="2"/>
    <x v="4"/>
    <x v="3"/>
    <s v="2023-02-20"/>
    <s v="2023-03-05"/>
    <n v="59"/>
    <n v="18675.28"/>
    <n v="1101841.52"/>
    <n v="1826.02"/>
    <n v="780"/>
    <x v="2"/>
    <x v="0"/>
    <n v="114659.65"/>
    <x v="12"/>
    <s v="delay"/>
    <x v="345"/>
    <x v="298"/>
    <x v="0"/>
  </r>
  <r>
    <n v="978"/>
    <x v="6"/>
    <x v="2"/>
    <x v="1"/>
    <x v="3"/>
    <s v="2023-06-05"/>
    <s v="2023-06-14"/>
    <n v="99"/>
    <n v="36690.11"/>
    <n v="3632320.89"/>
    <n v="2861.17"/>
    <n v="590"/>
    <x v="3"/>
    <x v="0"/>
    <n v="838909.65"/>
    <x v="6"/>
    <s v="delay"/>
    <x v="175"/>
    <x v="10"/>
    <x v="1"/>
  </r>
  <r>
    <n v="979"/>
    <x v="0"/>
    <x v="2"/>
    <x v="3"/>
    <x v="3"/>
    <s v="2023-05-08"/>
    <s v="2023-05-15"/>
    <n v="49"/>
    <n v="18632.310000000001"/>
    <n v="912983.19"/>
    <n v="313.74"/>
    <n v="155"/>
    <x v="2"/>
    <x v="2"/>
    <n v="179708.97"/>
    <x v="5"/>
    <s v="delay"/>
    <x v="151"/>
    <x v="233"/>
    <x v="2"/>
  </r>
  <r>
    <n v="980"/>
    <x v="2"/>
    <x v="0"/>
    <x v="3"/>
    <x v="2"/>
    <s v="2023-03-01"/>
    <s v="2023-03-15"/>
    <n v="72"/>
    <n v="30087.52"/>
    <n v="2166301.44"/>
    <n v="1621.44"/>
    <n v="366"/>
    <x v="3"/>
    <x v="1"/>
    <n v="125462.65"/>
    <x v="4"/>
    <s v="delay"/>
    <x v="112"/>
    <x v="309"/>
    <x v="1"/>
  </r>
  <r>
    <n v="981"/>
    <x v="4"/>
    <x v="1"/>
    <x v="2"/>
    <x v="2"/>
    <s v="2023-10-01"/>
    <s v="2023-10-04"/>
    <n v="15"/>
    <n v="41799.160000000003"/>
    <n v="626987.4"/>
    <n v="1615.24"/>
    <n v="423"/>
    <x v="1"/>
    <x v="3"/>
    <n v="139855.91"/>
    <x v="1"/>
    <s v="on time"/>
    <x v="347"/>
    <x v="340"/>
    <x v="1"/>
  </r>
  <r>
    <n v="982"/>
    <x v="6"/>
    <x v="1"/>
    <x v="4"/>
    <x v="0"/>
    <s v="2023-11-03"/>
    <s v="2023-11-10"/>
    <n v="13"/>
    <n v="36930.61"/>
    <n v="480097.93"/>
    <n v="3615.9"/>
    <n v="966"/>
    <x v="0"/>
    <x v="3"/>
    <n v="37964.69"/>
    <x v="5"/>
    <s v="delay"/>
    <x v="344"/>
    <x v="245"/>
    <x v="0"/>
  </r>
  <r>
    <n v="983"/>
    <x v="3"/>
    <x v="2"/>
    <x v="2"/>
    <x v="4"/>
    <s v="2023-05-04"/>
    <s v="2023-05-16"/>
    <n v="29"/>
    <n v="41684.44"/>
    <n v="1208848.76"/>
    <n v="3287.29"/>
    <n v="773"/>
    <x v="3"/>
    <x v="1"/>
    <n v="222666.94"/>
    <x v="10"/>
    <s v="delay"/>
    <x v="128"/>
    <x v="48"/>
    <x v="0"/>
  </r>
  <r>
    <n v="984"/>
    <x v="5"/>
    <x v="2"/>
    <x v="2"/>
    <x v="1"/>
    <s v="2023-07-03"/>
    <s v="2023-07-08"/>
    <n v="78"/>
    <n v="28155.41"/>
    <n v="2196121.98"/>
    <n v="1798.51"/>
    <n v="811"/>
    <x v="3"/>
    <x v="3"/>
    <n v="203787.3"/>
    <x v="2"/>
    <s v="on time"/>
    <x v="218"/>
    <x v="228"/>
    <x v="0"/>
  </r>
  <r>
    <n v="985"/>
    <x v="4"/>
    <x v="2"/>
    <x v="3"/>
    <x v="0"/>
    <s v="2023-04-04"/>
    <s v="2023-04-17"/>
    <n v="18"/>
    <n v="44354.58"/>
    <n v="798382.44"/>
    <n v="1028.07"/>
    <n v="196"/>
    <x v="1"/>
    <x v="3"/>
    <n v="75784.44"/>
    <x v="12"/>
    <s v="delay"/>
    <x v="86"/>
    <x v="116"/>
    <x v="2"/>
  </r>
  <r>
    <n v="986"/>
    <x v="6"/>
    <x v="1"/>
    <x v="3"/>
    <x v="2"/>
    <s v="2023-08-03"/>
    <s v="2023-08-18"/>
    <n v="93"/>
    <n v="15467.93"/>
    <n v="1438517.49"/>
    <n v="4961.1099999999997"/>
    <n v="310"/>
    <x v="3"/>
    <x v="0"/>
    <n v="319281.02"/>
    <x v="3"/>
    <s v="delay"/>
    <x v="303"/>
    <x v="7"/>
    <x v="1"/>
  </r>
  <r>
    <n v="987"/>
    <x v="6"/>
    <x v="1"/>
    <x v="1"/>
    <x v="3"/>
    <s v="2023-09-07"/>
    <s v="2023-09-10"/>
    <n v="82"/>
    <n v="14384.17"/>
    <n v="1179501.94"/>
    <n v="2901.53"/>
    <n v="985"/>
    <x v="1"/>
    <x v="3"/>
    <n v="292046.44"/>
    <x v="1"/>
    <s v="on time"/>
    <x v="99"/>
    <x v="257"/>
    <x v="0"/>
  </r>
  <r>
    <n v="988"/>
    <x v="7"/>
    <x v="1"/>
    <x v="4"/>
    <x v="1"/>
    <s v="2023-09-26"/>
    <s v="2023-10-02"/>
    <n v="5"/>
    <n v="36139.68"/>
    <n v="180698.4"/>
    <n v="381.22"/>
    <n v="362"/>
    <x v="1"/>
    <x v="1"/>
    <n v="32388.560000000001"/>
    <x v="11"/>
    <s v="delay"/>
    <x v="275"/>
    <x v="154"/>
    <x v="1"/>
  </r>
  <r>
    <n v="989"/>
    <x v="0"/>
    <x v="0"/>
    <x v="0"/>
    <x v="4"/>
    <s v="2023-11-21"/>
    <s v="2023-11-25"/>
    <n v="87"/>
    <n v="45086.75"/>
    <n v="3922547.25"/>
    <n v="1651.89"/>
    <n v="2"/>
    <x v="2"/>
    <x v="0"/>
    <n v="833846.78"/>
    <x v="13"/>
    <s v="on time"/>
    <x v="279"/>
    <x v="264"/>
    <x v="2"/>
  </r>
  <r>
    <n v="990"/>
    <x v="4"/>
    <x v="2"/>
    <x v="1"/>
    <x v="1"/>
    <s v="2023-01-07"/>
    <s v="2023-01-18"/>
    <n v="7"/>
    <n v="29325.55"/>
    <n v="205278.85"/>
    <n v="1022.76"/>
    <n v="68"/>
    <x v="2"/>
    <x v="2"/>
    <n v="25616.33"/>
    <x v="8"/>
    <s v="delay"/>
    <x v="174"/>
    <x v="25"/>
    <x v="2"/>
  </r>
  <r>
    <n v="991"/>
    <x v="2"/>
    <x v="2"/>
    <x v="0"/>
    <x v="1"/>
    <s v="2023-07-29"/>
    <s v="2023-07-31"/>
    <n v="71"/>
    <n v="25127.48"/>
    <n v="1784051.08"/>
    <n v="4969.75"/>
    <n v="695"/>
    <x v="1"/>
    <x v="4"/>
    <n v="263534.75"/>
    <x v="9"/>
    <s v="on time"/>
    <x v="348"/>
    <x v="226"/>
    <x v="1"/>
  </r>
  <r>
    <n v="992"/>
    <x v="6"/>
    <x v="1"/>
    <x v="4"/>
    <x v="3"/>
    <s v="2023-03-04"/>
    <s v="2023-03-15"/>
    <n v="85"/>
    <n v="19973.48"/>
    <n v="1697745.8"/>
    <n v="3008.51"/>
    <n v="987"/>
    <x v="3"/>
    <x v="1"/>
    <n v="86494.55"/>
    <x v="8"/>
    <s v="delay"/>
    <x v="112"/>
    <x v="320"/>
    <x v="0"/>
  </r>
  <r>
    <n v="993"/>
    <x v="0"/>
    <x v="0"/>
    <x v="0"/>
    <x v="3"/>
    <s v="2023-10-26"/>
    <s v="2023-11-06"/>
    <n v="32"/>
    <n v="34590.42"/>
    <n v="1106893.44"/>
    <n v="1425.99"/>
    <n v="684"/>
    <x v="0"/>
    <x v="2"/>
    <n v="92809.43"/>
    <x v="8"/>
    <s v="delay"/>
    <x v="89"/>
    <x v="102"/>
    <x v="1"/>
  </r>
  <r>
    <n v="994"/>
    <x v="1"/>
    <x v="2"/>
    <x v="2"/>
    <x v="1"/>
    <s v="2023-05-27"/>
    <s v="2023-06-05"/>
    <n v="41"/>
    <n v="1334.2"/>
    <n v="54702.2"/>
    <n v="1831.65"/>
    <n v="790"/>
    <x v="3"/>
    <x v="2"/>
    <n v="5534"/>
    <x v="6"/>
    <s v="delay"/>
    <x v="117"/>
    <x v="57"/>
    <x v="0"/>
  </r>
  <r>
    <n v="995"/>
    <x v="3"/>
    <x v="0"/>
    <x v="3"/>
    <x v="3"/>
    <s v="2023-12-19"/>
    <s v="2023-12-29"/>
    <n v="77"/>
    <n v="16602.060000000001"/>
    <n v="1278358.6200000001"/>
    <n v="2039.43"/>
    <n v="402"/>
    <x v="1"/>
    <x v="0"/>
    <n v="187989.77"/>
    <x v="0"/>
    <s v="delay"/>
    <x v="74"/>
    <x v="215"/>
    <x v="1"/>
  </r>
  <r>
    <n v="996"/>
    <x v="2"/>
    <x v="1"/>
    <x v="0"/>
    <x v="2"/>
    <s v="2023-11-27"/>
    <s v="2023-11-28"/>
    <n v="8"/>
    <n v="27819.82"/>
    <n v="222558.56"/>
    <n v="1071.98"/>
    <n v="435"/>
    <x v="0"/>
    <x v="3"/>
    <n v="13451.03"/>
    <x v="7"/>
    <s v="on time"/>
    <x v="330"/>
    <x v="193"/>
    <x v="1"/>
  </r>
  <r>
    <n v="997"/>
    <x v="4"/>
    <x v="1"/>
    <x v="3"/>
    <x v="1"/>
    <s v="2023-08-19"/>
    <s v="2023-08-30"/>
    <n v="84"/>
    <n v="15446.48"/>
    <n v="1297504.32"/>
    <n v="178.69"/>
    <n v="451"/>
    <x v="1"/>
    <x v="0"/>
    <n v="236379.11"/>
    <x v="8"/>
    <s v="delay"/>
    <x v="43"/>
    <x v="143"/>
    <x v="1"/>
  </r>
  <r>
    <n v="998"/>
    <x v="1"/>
    <x v="2"/>
    <x v="2"/>
    <x v="2"/>
    <s v="2023-12-23"/>
    <s v="2024-01-04"/>
    <n v="95"/>
    <n v="41463.99"/>
    <n v="3939079.05"/>
    <n v="1861.08"/>
    <n v="600"/>
    <x v="3"/>
    <x v="4"/>
    <n v="199355.67"/>
    <x v="10"/>
    <s v="delay"/>
    <x v="160"/>
    <x v="341"/>
    <x v="1"/>
  </r>
  <r>
    <n v="999"/>
    <x v="3"/>
    <x v="2"/>
    <x v="3"/>
    <x v="3"/>
    <s v="2023-12-10"/>
    <s v="2023-12-25"/>
    <n v="55"/>
    <n v="32006.11"/>
    <n v="1760336.05"/>
    <n v="526.37"/>
    <n v="278"/>
    <x v="3"/>
    <x v="4"/>
    <n v="406470.74"/>
    <x v="3"/>
    <s v="delay"/>
    <x v="75"/>
    <x v="129"/>
    <x v="1"/>
  </r>
  <r>
    <n v="1000"/>
    <x v="1"/>
    <x v="1"/>
    <x v="3"/>
    <x v="3"/>
    <s v="2023-02-15"/>
    <s v="2023-02-20"/>
    <n v="20"/>
    <n v="7866.22"/>
    <n v="157324.4"/>
    <n v="2511.59"/>
    <n v="60"/>
    <x v="3"/>
    <x v="1"/>
    <n v="33636.31"/>
    <x v="2"/>
    <s v="on time"/>
    <x v="227"/>
    <x v="211"/>
    <x v="2"/>
  </r>
  <r>
    <n v="1001"/>
    <x v="7"/>
    <x v="0"/>
    <x v="0"/>
    <x v="1"/>
    <s v="2023-04-08"/>
    <s v="2023-04-12"/>
    <n v="70"/>
    <n v="22258.35"/>
    <n v="1558084.5"/>
    <n v="1907.38"/>
    <n v="290"/>
    <x v="2"/>
    <x v="0"/>
    <n v="139601.53"/>
    <x v="13"/>
    <s v="on time"/>
    <x v="133"/>
    <x v="106"/>
    <x v="1"/>
  </r>
  <r>
    <n v="1002"/>
    <x v="4"/>
    <x v="1"/>
    <x v="1"/>
    <x v="2"/>
    <s v="2023-01-23"/>
    <s v="2023-02-03"/>
    <n v="4"/>
    <n v="43408.12"/>
    <n v="173632.48"/>
    <n v="2663.14"/>
    <n v="623"/>
    <x v="3"/>
    <x v="2"/>
    <n v="23226.61"/>
    <x v="8"/>
    <s v="delay"/>
    <x v="136"/>
    <x v="310"/>
    <x v="1"/>
  </r>
  <r>
    <n v="1003"/>
    <x v="2"/>
    <x v="2"/>
    <x v="0"/>
    <x v="0"/>
    <s v="2023-02-24"/>
    <s v="2023-03-07"/>
    <n v="96"/>
    <n v="29519.15"/>
    <n v="2833838.4"/>
    <n v="134.71"/>
    <n v="452"/>
    <x v="1"/>
    <x v="1"/>
    <n v="645595.43999999994"/>
    <x v="8"/>
    <s v="delay"/>
    <x v="278"/>
    <x v="259"/>
    <x v="1"/>
  </r>
  <r>
    <n v="1004"/>
    <x v="1"/>
    <x v="0"/>
    <x v="4"/>
    <x v="3"/>
    <s v="2023-05-31"/>
    <s v="2023-06-02"/>
    <n v="35"/>
    <n v="27697.279999999999"/>
    <n v="969404.8"/>
    <n v="2702.53"/>
    <n v="992"/>
    <x v="2"/>
    <x v="1"/>
    <n v="155786.98000000001"/>
    <x v="9"/>
    <s v="on time"/>
    <x v="135"/>
    <x v="64"/>
    <x v="0"/>
  </r>
  <r>
    <n v="1005"/>
    <x v="6"/>
    <x v="1"/>
    <x v="3"/>
    <x v="1"/>
    <s v="2023-06-28"/>
    <s v="2023-07-04"/>
    <n v="54"/>
    <n v="35966.22"/>
    <n v="1942175.88"/>
    <n v="3688.19"/>
    <n v="648"/>
    <x v="1"/>
    <x v="2"/>
    <n v="414910.73"/>
    <x v="11"/>
    <s v="delay"/>
    <x v="116"/>
    <x v="225"/>
    <x v="1"/>
  </r>
  <r>
    <n v="1006"/>
    <x v="1"/>
    <x v="1"/>
    <x v="1"/>
    <x v="0"/>
    <s v="2023-10-07"/>
    <s v="2023-10-19"/>
    <n v="3"/>
    <n v="26403.93"/>
    <n v="79211.789999999994"/>
    <n v="4828.46"/>
    <n v="305"/>
    <x v="2"/>
    <x v="3"/>
    <n v="5148.76"/>
    <x v="10"/>
    <s v="delay"/>
    <x v="190"/>
    <x v="255"/>
    <x v="1"/>
  </r>
  <r>
    <n v="1007"/>
    <x v="4"/>
    <x v="0"/>
    <x v="2"/>
    <x v="0"/>
    <s v="2023-07-25"/>
    <s v="2023-08-05"/>
    <n v="44"/>
    <n v="11433.2"/>
    <n v="503060.8"/>
    <n v="2564.89"/>
    <n v="895"/>
    <x v="0"/>
    <x v="0"/>
    <n v="114706.72"/>
    <x v="8"/>
    <s v="delay"/>
    <x v="67"/>
    <x v="277"/>
    <x v="0"/>
  </r>
  <r>
    <n v="1008"/>
    <x v="0"/>
    <x v="0"/>
    <x v="3"/>
    <x v="2"/>
    <s v="2023-11-08"/>
    <s v="2023-11-14"/>
    <n v="24"/>
    <n v="26628.58"/>
    <n v="639085.92000000004"/>
    <n v="4581.75"/>
    <n v="489"/>
    <x v="0"/>
    <x v="3"/>
    <n v="94056.14"/>
    <x v="11"/>
    <s v="delay"/>
    <x v="349"/>
    <x v="167"/>
    <x v="1"/>
  </r>
  <r>
    <n v="1009"/>
    <x v="3"/>
    <x v="0"/>
    <x v="2"/>
    <x v="3"/>
    <s v="2023-03-22"/>
    <s v="2023-03-24"/>
    <n v="22"/>
    <n v="46817.89"/>
    <n v="1029993.58"/>
    <n v="3817.44"/>
    <n v="733"/>
    <x v="3"/>
    <x v="2"/>
    <n v="62503.54"/>
    <x v="9"/>
    <s v="on time"/>
    <x v="79"/>
    <x v="94"/>
    <x v="0"/>
  </r>
  <r>
    <n v="1010"/>
    <x v="0"/>
    <x v="2"/>
    <x v="1"/>
    <x v="3"/>
    <s v="2023-03-13"/>
    <s v="2023-03-15"/>
    <n v="22"/>
    <n v="24906.75"/>
    <n v="547948.5"/>
    <n v="2922.64"/>
    <n v="986"/>
    <x v="1"/>
    <x v="3"/>
    <n v="136324.79999999999"/>
    <x v="9"/>
    <s v="on time"/>
    <x v="112"/>
    <x v="323"/>
    <x v="0"/>
  </r>
  <r>
    <n v="1011"/>
    <x v="3"/>
    <x v="1"/>
    <x v="1"/>
    <x v="2"/>
    <s v="2023-11-12"/>
    <s v="2023-11-25"/>
    <n v="6"/>
    <n v="9510.49"/>
    <n v="57062.94"/>
    <n v="4360.25"/>
    <n v="790"/>
    <x v="3"/>
    <x v="2"/>
    <n v="8713.73"/>
    <x v="12"/>
    <s v="delay"/>
    <x v="279"/>
    <x v="198"/>
    <x v="0"/>
  </r>
  <r>
    <n v="1012"/>
    <x v="3"/>
    <x v="2"/>
    <x v="4"/>
    <x v="2"/>
    <s v="2023-06-09"/>
    <s v="2023-06-17"/>
    <n v="94"/>
    <n v="17562.330000000002"/>
    <n v="1650859.02"/>
    <n v="4155.8100000000004"/>
    <n v="881"/>
    <x v="3"/>
    <x v="2"/>
    <n v="107384.56"/>
    <x v="14"/>
    <s v="delay"/>
    <x v="125"/>
    <x v="214"/>
    <x v="0"/>
  </r>
  <r>
    <n v="1013"/>
    <x v="1"/>
    <x v="1"/>
    <x v="4"/>
    <x v="3"/>
    <s v="2023-02-21"/>
    <s v="2023-03-01"/>
    <n v="4"/>
    <n v="45121.34"/>
    <n v="180485.36"/>
    <n v="2010.08"/>
    <n v="832"/>
    <x v="1"/>
    <x v="4"/>
    <n v="43759.9"/>
    <x v="14"/>
    <s v="delay"/>
    <x v="187"/>
    <x v="266"/>
    <x v="0"/>
  </r>
  <r>
    <n v="1014"/>
    <x v="0"/>
    <x v="0"/>
    <x v="3"/>
    <x v="0"/>
    <s v="2023-09-12"/>
    <s v="2023-09-15"/>
    <n v="88"/>
    <n v="42675.22"/>
    <n v="3755419.36"/>
    <n v="627.82000000000005"/>
    <n v="204"/>
    <x v="3"/>
    <x v="3"/>
    <n v="188468.81"/>
    <x v="1"/>
    <s v="on time"/>
    <x v="340"/>
    <x v="81"/>
    <x v="1"/>
  </r>
  <r>
    <n v="1015"/>
    <x v="3"/>
    <x v="0"/>
    <x v="4"/>
    <x v="1"/>
    <s v="2023-06-28"/>
    <s v="2023-07-04"/>
    <n v="22"/>
    <n v="26998.38"/>
    <n v="593964.36"/>
    <n v="3146.23"/>
    <n v="872"/>
    <x v="3"/>
    <x v="0"/>
    <n v="121211.08"/>
    <x v="11"/>
    <s v="delay"/>
    <x v="116"/>
    <x v="225"/>
    <x v="0"/>
  </r>
  <r>
    <n v="1016"/>
    <x v="5"/>
    <x v="2"/>
    <x v="1"/>
    <x v="2"/>
    <s v="2023-06-04"/>
    <s v="2023-06-14"/>
    <n v="35"/>
    <n v="7910.26"/>
    <n v="276859.09999999998"/>
    <n v="619.76"/>
    <n v="993"/>
    <x v="1"/>
    <x v="0"/>
    <n v="31290.05"/>
    <x v="0"/>
    <s v="delay"/>
    <x v="175"/>
    <x v="28"/>
    <x v="0"/>
  </r>
  <r>
    <n v="1017"/>
    <x v="0"/>
    <x v="0"/>
    <x v="1"/>
    <x v="4"/>
    <s v="2023-12-18"/>
    <s v="2023-12-28"/>
    <n v="66"/>
    <n v="29722.55"/>
    <n v="1961688.3"/>
    <n v="1864.41"/>
    <n v="78"/>
    <x v="0"/>
    <x v="2"/>
    <n v="420471.57"/>
    <x v="0"/>
    <s v="delay"/>
    <x v="54"/>
    <x v="73"/>
    <x v="2"/>
  </r>
  <r>
    <n v="1018"/>
    <x v="1"/>
    <x v="0"/>
    <x v="3"/>
    <x v="4"/>
    <s v="2023-01-27"/>
    <s v="2023-02-03"/>
    <n v="71"/>
    <n v="46308.88"/>
    <n v="3287930.48"/>
    <n v="2566.4299999999998"/>
    <n v="465"/>
    <x v="2"/>
    <x v="2"/>
    <n v="814751.17"/>
    <x v="5"/>
    <s v="delay"/>
    <x v="136"/>
    <x v="234"/>
    <x v="1"/>
  </r>
  <r>
    <n v="1019"/>
    <x v="4"/>
    <x v="0"/>
    <x v="2"/>
    <x v="0"/>
    <s v="2023-08-18"/>
    <s v="2023-08-22"/>
    <n v="73"/>
    <n v="5977.06"/>
    <n v="436325.38"/>
    <n v="3861.73"/>
    <n v="483"/>
    <x v="2"/>
    <x v="1"/>
    <n v="89820.77"/>
    <x v="13"/>
    <s v="on time"/>
    <x v="55"/>
    <x v="60"/>
    <x v="1"/>
  </r>
  <r>
    <n v="1020"/>
    <x v="2"/>
    <x v="1"/>
    <x v="0"/>
    <x v="2"/>
    <s v="2023-01-08"/>
    <s v="2023-01-21"/>
    <n v="70"/>
    <n v="44719.29"/>
    <n v="3130350.3"/>
    <n v="2639.69"/>
    <n v="63"/>
    <x v="1"/>
    <x v="1"/>
    <n v="230256.22"/>
    <x v="12"/>
    <s v="delay"/>
    <x v="24"/>
    <x v="125"/>
    <x v="2"/>
  </r>
  <r>
    <n v="1021"/>
    <x v="2"/>
    <x v="2"/>
    <x v="0"/>
    <x v="4"/>
    <s v="2023-04-21"/>
    <s v="2023-04-29"/>
    <n v="22"/>
    <n v="48712.9"/>
    <n v="1071683.8"/>
    <n v="1878.16"/>
    <n v="132"/>
    <x v="3"/>
    <x v="2"/>
    <n v="150401.54"/>
    <x v="14"/>
    <s v="delay"/>
    <x v="8"/>
    <x v="326"/>
    <x v="2"/>
  </r>
  <r>
    <n v="1022"/>
    <x v="2"/>
    <x v="0"/>
    <x v="3"/>
    <x v="3"/>
    <s v="2023-03-11"/>
    <s v="2023-03-21"/>
    <n v="12"/>
    <n v="39358.53"/>
    <n v="472302.36"/>
    <n v="3482.64"/>
    <n v="298"/>
    <x v="2"/>
    <x v="3"/>
    <n v="61420.23"/>
    <x v="0"/>
    <s v="delay"/>
    <x v="29"/>
    <x v="29"/>
    <x v="1"/>
  </r>
  <r>
    <n v="1023"/>
    <x v="3"/>
    <x v="0"/>
    <x v="1"/>
    <x v="1"/>
    <s v="2023-06-21"/>
    <s v="2023-07-01"/>
    <n v="25"/>
    <n v="25786.77"/>
    <n v="644669.25"/>
    <n v="1257.4100000000001"/>
    <n v="187"/>
    <x v="2"/>
    <x v="1"/>
    <n v="72531.03"/>
    <x v="0"/>
    <s v="delay"/>
    <x v="173"/>
    <x v="305"/>
    <x v="2"/>
  </r>
  <r>
    <n v="1024"/>
    <x v="0"/>
    <x v="1"/>
    <x v="1"/>
    <x v="2"/>
    <s v="2023-07-28"/>
    <s v="2023-08-07"/>
    <n v="71"/>
    <n v="20570.07"/>
    <n v="1460474.97"/>
    <n v="4495.55"/>
    <n v="828"/>
    <x v="1"/>
    <x v="2"/>
    <n v="149586.22"/>
    <x v="0"/>
    <s v="delay"/>
    <x v="266"/>
    <x v="274"/>
    <x v="0"/>
  </r>
  <r>
    <n v="1025"/>
    <x v="0"/>
    <x v="0"/>
    <x v="1"/>
    <x v="3"/>
    <s v="2023-03-18"/>
    <s v="2023-04-02"/>
    <n v="7"/>
    <n v="4800.59"/>
    <n v="33604.129999999997"/>
    <n v="4419.7"/>
    <n v="855"/>
    <x v="1"/>
    <x v="2"/>
    <n v="6103.7"/>
    <x v="3"/>
    <s v="delay"/>
    <x v="268"/>
    <x v="78"/>
    <x v="0"/>
  </r>
  <r>
    <n v="1026"/>
    <x v="7"/>
    <x v="2"/>
    <x v="3"/>
    <x v="1"/>
    <s v="2023-04-04"/>
    <s v="2023-04-19"/>
    <n v="48"/>
    <n v="19761.46"/>
    <n v="948550.08"/>
    <n v="2847.41"/>
    <n v="281"/>
    <x v="2"/>
    <x v="4"/>
    <n v="218880.51"/>
    <x v="3"/>
    <s v="delay"/>
    <x v="231"/>
    <x v="116"/>
    <x v="1"/>
  </r>
  <r>
    <n v="1027"/>
    <x v="2"/>
    <x v="1"/>
    <x v="4"/>
    <x v="1"/>
    <s v="2023-08-19"/>
    <s v="2023-08-27"/>
    <n v="63"/>
    <n v="46769.15"/>
    <n v="2946456.45"/>
    <n v="1661.7"/>
    <n v="87"/>
    <x v="3"/>
    <x v="3"/>
    <n v="655908.1"/>
    <x v="14"/>
    <s v="delay"/>
    <x v="62"/>
    <x v="143"/>
    <x v="2"/>
  </r>
  <r>
    <n v="1028"/>
    <x v="1"/>
    <x v="1"/>
    <x v="2"/>
    <x v="0"/>
    <s v="2023-05-08"/>
    <s v="2023-05-22"/>
    <n v="30"/>
    <n v="32562.61"/>
    <n v="976878.3"/>
    <n v="3395.81"/>
    <n v="526"/>
    <x v="0"/>
    <x v="4"/>
    <n v="80890.17"/>
    <x v="4"/>
    <s v="delay"/>
    <x v="239"/>
    <x v="233"/>
    <x v="1"/>
  </r>
  <r>
    <n v="1029"/>
    <x v="4"/>
    <x v="1"/>
    <x v="1"/>
    <x v="4"/>
    <s v="2023-05-12"/>
    <s v="2023-05-18"/>
    <n v="10"/>
    <n v="24470.83"/>
    <n v="244708.3"/>
    <n v="2700.67"/>
    <n v="298"/>
    <x v="0"/>
    <x v="3"/>
    <n v="42940.94"/>
    <x v="11"/>
    <s v="delay"/>
    <x v="248"/>
    <x v="218"/>
    <x v="1"/>
  </r>
  <r>
    <n v="1030"/>
    <x v="3"/>
    <x v="1"/>
    <x v="1"/>
    <x v="0"/>
    <s v="2023-04-01"/>
    <s v="2023-04-13"/>
    <n v="68"/>
    <n v="27241.98"/>
    <n v="1852454.64"/>
    <n v="1613.79"/>
    <n v="383"/>
    <x v="2"/>
    <x v="4"/>
    <n v="294196.73"/>
    <x v="10"/>
    <s v="delay"/>
    <x v="118"/>
    <x v="145"/>
    <x v="1"/>
  </r>
  <r>
    <n v="1031"/>
    <x v="0"/>
    <x v="1"/>
    <x v="3"/>
    <x v="0"/>
    <s v="2023-04-14"/>
    <s v="2023-04-26"/>
    <n v="84"/>
    <n v="27447.66"/>
    <n v="2305603.44"/>
    <n v="2183.63"/>
    <n v="177"/>
    <x v="3"/>
    <x v="4"/>
    <n v="148181.93"/>
    <x v="10"/>
    <s v="delay"/>
    <x v="350"/>
    <x v="103"/>
    <x v="2"/>
  </r>
  <r>
    <n v="1032"/>
    <x v="4"/>
    <x v="1"/>
    <x v="0"/>
    <x v="3"/>
    <s v="2023-02-27"/>
    <s v="2023-03-07"/>
    <n v="37"/>
    <n v="46741.71"/>
    <n v="1729443.27"/>
    <n v="3823.86"/>
    <n v="219"/>
    <x v="0"/>
    <x v="0"/>
    <n v="293468.02"/>
    <x v="14"/>
    <s v="delay"/>
    <x v="278"/>
    <x v="311"/>
    <x v="1"/>
  </r>
  <r>
    <n v="1033"/>
    <x v="5"/>
    <x v="0"/>
    <x v="2"/>
    <x v="1"/>
    <s v="2023-11-15"/>
    <s v="2023-11-27"/>
    <n v="100"/>
    <n v="18448.849999999999"/>
    <n v="1844885"/>
    <n v="1800"/>
    <n v="39"/>
    <x v="2"/>
    <x v="2"/>
    <n v="382196.49"/>
    <x v="10"/>
    <s v="delay"/>
    <x v="274"/>
    <x v="272"/>
    <x v="2"/>
  </r>
  <r>
    <n v="1034"/>
    <x v="7"/>
    <x v="1"/>
    <x v="3"/>
    <x v="4"/>
    <s v="2023-12-22"/>
    <s v="2024-01-02"/>
    <n v="90"/>
    <n v="16834.330000000002"/>
    <n v="1515089.7"/>
    <n v="2557"/>
    <n v="667"/>
    <x v="3"/>
    <x v="4"/>
    <n v="187042.62"/>
    <x v="8"/>
    <s v="delay"/>
    <x v="343"/>
    <x v="169"/>
    <x v="1"/>
  </r>
  <r>
    <n v="1035"/>
    <x v="6"/>
    <x v="1"/>
    <x v="2"/>
    <x v="3"/>
    <s v="2023-04-17"/>
    <s v="2023-04-20"/>
    <n v="22"/>
    <n v="20471.28"/>
    <n v="450368.16"/>
    <n v="2533.7199999999998"/>
    <n v="710"/>
    <x v="1"/>
    <x v="2"/>
    <n v="76842.789999999994"/>
    <x v="1"/>
    <s v="on time"/>
    <x v="253"/>
    <x v="3"/>
    <x v="0"/>
  </r>
  <r>
    <n v="1036"/>
    <x v="2"/>
    <x v="0"/>
    <x v="1"/>
    <x v="4"/>
    <s v="2023-10-22"/>
    <s v="2023-11-04"/>
    <n v="78"/>
    <n v="24810.58"/>
    <n v="1935225.24"/>
    <n v="1781.77"/>
    <n v="850"/>
    <x v="0"/>
    <x v="4"/>
    <n v="192408.47"/>
    <x v="12"/>
    <s v="delay"/>
    <x v="157"/>
    <x v="337"/>
    <x v="0"/>
  </r>
  <r>
    <n v="1037"/>
    <x v="6"/>
    <x v="0"/>
    <x v="0"/>
    <x v="2"/>
    <s v="2023-11-19"/>
    <s v="2023-12-03"/>
    <n v="70"/>
    <n v="31935.25"/>
    <n v="2235467.5"/>
    <n v="3361.32"/>
    <n v="264"/>
    <x v="1"/>
    <x v="0"/>
    <n v="508703.75"/>
    <x v="4"/>
    <s v="delay"/>
    <x v="351"/>
    <x v="140"/>
    <x v="1"/>
  </r>
  <r>
    <n v="1038"/>
    <x v="4"/>
    <x v="1"/>
    <x v="0"/>
    <x v="3"/>
    <s v="2023-02-20"/>
    <s v="2023-02-24"/>
    <n v="28"/>
    <n v="45521.23"/>
    <n v="1274594.44"/>
    <n v="3886.52"/>
    <n v="950"/>
    <x v="2"/>
    <x v="4"/>
    <n v="110621.6"/>
    <x v="13"/>
    <s v="on time"/>
    <x v="241"/>
    <x v="298"/>
    <x v="0"/>
  </r>
  <r>
    <n v="1039"/>
    <x v="4"/>
    <x v="2"/>
    <x v="2"/>
    <x v="2"/>
    <s v="2023-10-28"/>
    <s v="2023-10-31"/>
    <n v="61"/>
    <n v="32427.73"/>
    <n v="1978091.53"/>
    <n v="2819.72"/>
    <n v="740"/>
    <x v="1"/>
    <x v="1"/>
    <n v="347577.75"/>
    <x v="1"/>
    <s v="on time"/>
    <x v="203"/>
    <x v="141"/>
    <x v="0"/>
  </r>
  <r>
    <n v="1040"/>
    <x v="7"/>
    <x v="0"/>
    <x v="4"/>
    <x v="1"/>
    <s v="2023-12-20"/>
    <s v="2023-12-25"/>
    <n v="99"/>
    <n v="46445.99"/>
    <n v="4598153.01"/>
    <n v="806.04"/>
    <n v="245"/>
    <x v="2"/>
    <x v="0"/>
    <n v="741818.94"/>
    <x v="2"/>
    <s v="on time"/>
    <x v="75"/>
    <x v="159"/>
    <x v="1"/>
  </r>
  <r>
    <n v="1041"/>
    <x v="4"/>
    <x v="0"/>
    <x v="3"/>
    <x v="0"/>
    <s v="2023-05-29"/>
    <s v="2023-05-31"/>
    <n v="82"/>
    <n v="30592.02"/>
    <n v="2508545.64"/>
    <n v="487.34"/>
    <n v="970"/>
    <x v="2"/>
    <x v="0"/>
    <n v="407447.62"/>
    <x v="9"/>
    <s v="on time"/>
    <x v="327"/>
    <x v="238"/>
    <x v="0"/>
  </r>
  <r>
    <n v="1042"/>
    <x v="3"/>
    <x v="0"/>
    <x v="0"/>
    <x v="4"/>
    <s v="2023-07-20"/>
    <s v="2023-08-01"/>
    <n v="41"/>
    <n v="42864.51"/>
    <n v="1757444.91"/>
    <n v="2565.52"/>
    <n v="789"/>
    <x v="3"/>
    <x v="3"/>
    <n v="226003.35"/>
    <x v="10"/>
    <s v="delay"/>
    <x v="293"/>
    <x v="155"/>
    <x v="0"/>
  </r>
  <r>
    <n v="1043"/>
    <x v="6"/>
    <x v="0"/>
    <x v="1"/>
    <x v="2"/>
    <s v="2023-01-17"/>
    <s v="2023-01-30"/>
    <n v="58"/>
    <n v="41449.1"/>
    <n v="2404047.7999999998"/>
    <n v="4192.7"/>
    <n v="16"/>
    <x v="3"/>
    <x v="0"/>
    <n v="421865.39"/>
    <x v="12"/>
    <s v="delay"/>
    <x v="352"/>
    <x v="180"/>
    <x v="2"/>
  </r>
  <r>
    <n v="1044"/>
    <x v="3"/>
    <x v="2"/>
    <x v="0"/>
    <x v="0"/>
    <s v="2023-04-16"/>
    <s v="2023-04-24"/>
    <n v="16"/>
    <n v="44712.79"/>
    <n v="715404.64"/>
    <n v="522.05999999999995"/>
    <n v="749"/>
    <x v="0"/>
    <x v="0"/>
    <n v="82340.86"/>
    <x v="14"/>
    <s v="delay"/>
    <x v="184"/>
    <x v="202"/>
    <x v="0"/>
  </r>
  <r>
    <n v="1045"/>
    <x v="3"/>
    <x v="0"/>
    <x v="1"/>
    <x v="1"/>
    <s v="2023-12-21"/>
    <s v="2024-01-04"/>
    <n v="21"/>
    <n v="46764.02"/>
    <n v="982044.42"/>
    <n v="2050.13"/>
    <n v="939"/>
    <x v="2"/>
    <x v="2"/>
    <n v="75710.31"/>
    <x v="4"/>
    <s v="delay"/>
    <x v="160"/>
    <x v="170"/>
    <x v="0"/>
  </r>
  <r>
    <n v="1046"/>
    <x v="4"/>
    <x v="2"/>
    <x v="4"/>
    <x v="2"/>
    <s v="2023-06-07"/>
    <s v="2023-06-11"/>
    <n v="24"/>
    <n v="9562.26"/>
    <n v="229494.24"/>
    <n v="4983.88"/>
    <n v="577"/>
    <x v="3"/>
    <x v="3"/>
    <n v="18816.21"/>
    <x v="13"/>
    <s v="on time"/>
    <x v="66"/>
    <x v="160"/>
    <x v="1"/>
  </r>
  <r>
    <n v="1047"/>
    <x v="0"/>
    <x v="2"/>
    <x v="2"/>
    <x v="2"/>
    <s v="2023-02-05"/>
    <s v="2023-02-19"/>
    <n v="60"/>
    <n v="25548.59"/>
    <n v="1532915.4"/>
    <n v="3689.75"/>
    <n v="125"/>
    <x v="0"/>
    <x v="3"/>
    <n v="87649.34"/>
    <x v="4"/>
    <s v="delay"/>
    <x v="294"/>
    <x v="41"/>
    <x v="2"/>
  </r>
  <r>
    <n v="1048"/>
    <x v="5"/>
    <x v="1"/>
    <x v="4"/>
    <x v="3"/>
    <s v="2023-04-02"/>
    <s v="2023-04-06"/>
    <n v="28"/>
    <n v="5941.85"/>
    <n v="166371.79999999999"/>
    <n v="2286.12"/>
    <n v="193"/>
    <x v="2"/>
    <x v="3"/>
    <n v="13785.31"/>
    <x v="13"/>
    <s v="on time"/>
    <x v="148"/>
    <x v="280"/>
    <x v="2"/>
  </r>
  <r>
    <n v="1049"/>
    <x v="5"/>
    <x v="1"/>
    <x v="3"/>
    <x v="1"/>
    <s v="2023-09-01"/>
    <s v="2023-09-16"/>
    <n v="66"/>
    <n v="44184.15"/>
    <n v="2916153.9"/>
    <n v="2153.5500000000002"/>
    <n v="3"/>
    <x v="1"/>
    <x v="0"/>
    <n v="312592.14"/>
    <x v="3"/>
    <s v="delay"/>
    <x v="19"/>
    <x v="150"/>
    <x v="2"/>
  </r>
  <r>
    <n v="1050"/>
    <x v="6"/>
    <x v="2"/>
    <x v="4"/>
    <x v="4"/>
    <s v="2023-05-17"/>
    <s v="2023-05-18"/>
    <n v="47"/>
    <n v="19889.38"/>
    <n v="934800.86"/>
    <n v="3540"/>
    <n v="51"/>
    <x v="0"/>
    <x v="4"/>
    <n v="186630.33"/>
    <x v="7"/>
    <s v="on time"/>
    <x v="248"/>
    <x v="149"/>
    <x v="2"/>
  </r>
  <r>
    <n v="1051"/>
    <x v="1"/>
    <x v="1"/>
    <x v="1"/>
    <x v="1"/>
    <s v="2023-10-31"/>
    <s v="2023-11-08"/>
    <n v="26"/>
    <n v="9210.6299999999992"/>
    <n v="239476.38"/>
    <n v="3519.31"/>
    <n v="708"/>
    <x v="2"/>
    <x v="4"/>
    <n v="40096.44"/>
    <x v="14"/>
    <s v="delay"/>
    <x v="193"/>
    <x v="91"/>
    <x v="0"/>
  </r>
  <r>
    <n v="1052"/>
    <x v="7"/>
    <x v="2"/>
    <x v="2"/>
    <x v="4"/>
    <s v="2023-06-15"/>
    <s v="2023-06-26"/>
    <n v="89"/>
    <n v="14040.69"/>
    <n v="1249621.4099999999"/>
    <n v="1160.8399999999999"/>
    <n v="958"/>
    <x v="1"/>
    <x v="4"/>
    <n v="276061.63"/>
    <x v="8"/>
    <s v="delay"/>
    <x v="235"/>
    <x v="300"/>
    <x v="0"/>
  </r>
  <r>
    <n v="1053"/>
    <x v="4"/>
    <x v="0"/>
    <x v="2"/>
    <x v="3"/>
    <s v="2023-08-11"/>
    <s v="2023-08-16"/>
    <n v="63"/>
    <n v="2126.33"/>
    <n v="133958.79"/>
    <n v="1470.45"/>
    <n v="756"/>
    <x v="3"/>
    <x v="0"/>
    <n v="12468.68"/>
    <x v="2"/>
    <s v="on time"/>
    <x v="249"/>
    <x v="286"/>
    <x v="0"/>
  </r>
  <r>
    <n v="1054"/>
    <x v="6"/>
    <x v="0"/>
    <x v="3"/>
    <x v="3"/>
    <s v="2023-11-11"/>
    <s v="2023-11-15"/>
    <n v="9"/>
    <n v="2063.77"/>
    <n v="18573.93"/>
    <n v="4387.8"/>
    <n v="407"/>
    <x v="2"/>
    <x v="4"/>
    <n v="1793.15"/>
    <x v="13"/>
    <s v="on time"/>
    <x v="36"/>
    <x v="95"/>
    <x v="1"/>
  </r>
  <r>
    <n v="1055"/>
    <x v="4"/>
    <x v="1"/>
    <x v="4"/>
    <x v="1"/>
    <s v="2023-08-12"/>
    <s v="2023-08-22"/>
    <n v="97"/>
    <n v="36872.839999999997"/>
    <n v="3576665.48"/>
    <n v="3186.47"/>
    <n v="484"/>
    <x v="3"/>
    <x v="4"/>
    <n v="733845.13"/>
    <x v="0"/>
    <s v="delay"/>
    <x v="55"/>
    <x v="221"/>
    <x v="1"/>
  </r>
  <r>
    <n v="1056"/>
    <x v="5"/>
    <x v="2"/>
    <x v="0"/>
    <x v="2"/>
    <s v="2023-08-24"/>
    <s v="2023-08-30"/>
    <n v="51"/>
    <n v="14481.34"/>
    <n v="738548.34"/>
    <n v="3262.2"/>
    <n v="430"/>
    <x v="1"/>
    <x v="0"/>
    <n v="44905.81"/>
    <x v="11"/>
    <s v="delay"/>
    <x v="43"/>
    <x v="34"/>
    <x v="1"/>
  </r>
  <r>
    <n v="1057"/>
    <x v="7"/>
    <x v="1"/>
    <x v="0"/>
    <x v="4"/>
    <s v="2023-05-31"/>
    <s v="2023-06-09"/>
    <n v="32"/>
    <n v="31218.39"/>
    <n v="998988.48"/>
    <n v="3361.92"/>
    <n v="726"/>
    <x v="0"/>
    <x v="1"/>
    <n v="234658.17"/>
    <x v="6"/>
    <s v="delay"/>
    <x v="308"/>
    <x v="64"/>
    <x v="0"/>
  </r>
  <r>
    <n v="1058"/>
    <x v="6"/>
    <x v="0"/>
    <x v="3"/>
    <x v="4"/>
    <s v="2023-04-24"/>
    <s v="2023-05-08"/>
    <n v="27"/>
    <n v="4460.16"/>
    <n v="120424.32000000001"/>
    <n v="422.93"/>
    <n v="103"/>
    <x v="0"/>
    <x v="0"/>
    <n v="8981.76"/>
    <x v="4"/>
    <s v="delay"/>
    <x v="18"/>
    <x v="20"/>
    <x v="2"/>
  </r>
  <r>
    <n v="1059"/>
    <x v="2"/>
    <x v="1"/>
    <x v="4"/>
    <x v="3"/>
    <s v="2023-01-16"/>
    <s v="2023-01-25"/>
    <n v="44"/>
    <n v="30235.42"/>
    <n v="1330358.48"/>
    <n v="3263.78"/>
    <n v="601"/>
    <x v="2"/>
    <x v="2"/>
    <n v="240415.69"/>
    <x v="6"/>
    <s v="delay"/>
    <x v="48"/>
    <x v="190"/>
    <x v="1"/>
  </r>
  <r>
    <n v="1060"/>
    <x v="4"/>
    <x v="2"/>
    <x v="1"/>
    <x v="0"/>
    <s v="2023-06-19"/>
    <s v="2023-06-25"/>
    <n v="85"/>
    <n v="30420.959999999999"/>
    <n v="2585781.6"/>
    <n v="1924.25"/>
    <n v="503"/>
    <x v="2"/>
    <x v="0"/>
    <n v="356774.08"/>
    <x v="11"/>
    <s v="delay"/>
    <x v="127"/>
    <x v="156"/>
    <x v="1"/>
  </r>
  <r>
    <n v="1061"/>
    <x v="1"/>
    <x v="1"/>
    <x v="3"/>
    <x v="1"/>
    <s v="2023-09-14"/>
    <s v="2023-09-23"/>
    <n v="44"/>
    <n v="8939.64"/>
    <n v="393344.16"/>
    <n v="3538.89"/>
    <n v="576"/>
    <x v="3"/>
    <x v="4"/>
    <n v="96459.88"/>
    <x v="6"/>
    <s v="delay"/>
    <x v="338"/>
    <x v="276"/>
    <x v="1"/>
  </r>
  <r>
    <n v="1062"/>
    <x v="7"/>
    <x v="0"/>
    <x v="2"/>
    <x v="0"/>
    <s v="2023-03-05"/>
    <s v="2023-03-19"/>
    <n v="22"/>
    <n v="34033.360000000001"/>
    <n v="748733.92"/>
    <n v="3907.98"/>
    <n v="704"/>
    <x v="0"/>
    <x v="2"/>
    <n v="78487.460000000006"/>
    <x v="4"/>
    <s v="delay"/>
    <x v="180"/>
    <x v="247"/>
    <x v="0"/>
  </r>
  <r>
    <n v="1063"/>
    <x v="4"/>
    <x v="2"/>
    <x v="2"/>
    <x v="3"/>
    <s v="2023-06-11"/>
    <s v="2023-06-18"/>
    <n v="93"/>
    <n v="33897.97"/>
    <n v="3152511.21"/>
    <n v="1110.21"/>
    <n v="109"/>
    <x v="3"/>
    <x v="3"/>
    <n v="754349.17"/>
    <x v="5"/>
    <s v="delay"/>
    <x v="189"/>
    <x v="283"/>
    <x v="2"/>
  </r>
  <r>
    <n v="1064"/>
    <x v="2"/>
    <x v="2"/>
    <x v="0"/>
    <x v="3"/>
    <s v="2023-02-24"/>
    <s v="2023-03-06"/>
    <n v="2"/>
    <n v="9993.06"/>
    <n v="19986.12"/>
    <n v="1485.39"/>
    <n v="133"/>
    <x v="3"/>
    <x v="4"/>
    <n v="3335.48"/>
    <x v="0"/>
    <s v="delay"/>
    <x v="280"/>
    <x v="259"/>
    <x v="2"/>
  </r>
  <r>
    <n v="1065"/>
    <x v="1"/>
    <x v="2"/>
    <x v="3"/>
    <x v="0"/>
    <s v="2023-04-29"/>
    <s v="2023-05-01"/>
    <n v="38"/>
    <n v="11573.48"/>
    <n v="439792.24"/>
    <n v="843.86"/>
    <n v="765"/>
    <x v="1"/>
    <x v="0"/>
    <n v="92703.9"/>
    <x v="9"/>
    <s v="on time"/>
    <x v="197"/>
    <x v="254"/>
    <x v="0"/>
  </r>
  <r>
    <n v="1066"/>
    <x v="0"/>
    <x v="1"/>
    <x v="0"/>
    <x v="2"/>
    <s v="2023-08-13"/>
    <s v="2023-08-14"/>
    <n v="53"/>
    <n v="3461.83"/>
    <n v="183476.99"/>
    <n v="569.54999999999995"/>
    <n v="866"/>
    <x v="3"/>
    <x v="4"/>
    <n v="31920.74"/>
    <x v="7"/>
    <s v="on time"/>
    <x v="269"/>
    <x v="237"/>
    <x v="0"/>
  </r>
  <r>
    <n v="1067"/>
    <x v="7"/>
    <x v="0"/>
    <x v="0"/>
    <x v="1"/>
    <s v="2023-03-06"/>
    <s v="2023-03-14"/>
    <n v="15"/>
    <n v="523.14"/>
    <n v="7847.1"/>
    <n v="4895.3900000000003"/>
    <n v="249"/>
    <x v="0"/>
    <x v="0"/>
    <n v="1770.04"/>
    <x v="14"/>
    <s v="delay"/>
    <x v="301"/>
    <x v="313"/>
    <x v="1"/>
  </r>
  <r>
    <n v="1068"/>
    <x v="0"/>
    <x v="2"/>
    <x v="1"/>
    <x v="1"/>
    <s v="2023-03-02"/>
    <s v="2023-03-08"/>
    <n v="57"/>
    <n v="30595.67"/>
    <n v="1743953.19"/>
    <n v="1721.78"/>
    <n v="310"/>
    <x v="0"/>
    <x v="0"/>
    <n v="351207.29"/>
    <x v="11"/>
    <s v="delay"/>
    <x v="17"/>
    <x v="80"/>
    <x v="1"/>
  </r>
  <r>
    <n v="1069"/>
    <x v="6"/>
    <x v="0"/>
    <x v="3"/>
    <x v="3"/>
    <s v="2023-12-25"/>
    <s v="2024-01-03"/>
    <n v="41"/>
    <n v="2782.92"/>
    <n v="114099.72"/>
    <n v="1277.6199999999999"/>
    <n v="320"/>
    <x v="1"/>
    <x v="0"/>
    <n v="21956.66"/>
    <x v="6"/>
    <s v="delay"/>
    <x v="168"/>
    <x v="53"/>
    <x v="1"/>
  </r>
  <r>
    <n v="1070"/>
    <x v="0"/>
    <x v="1"/>
    <x v="2"/>
    <x v="0"/>
    <s v="2023-04-24"/>
    <s v="2023-05-04"/>
    <n v="15"/>
    <n v="39723.22"/>
    <n v="595848.30000000005"/>
    <n v="1145.26"/>
    <n v="516"/>
    <x v="3"/>
    <x v="2"/>
    <n v="61805.46"/>
    <x v="0"/>
    <s v="delay"/>
    <x v="81"/>
    <x v="20"/>
    <x v="1"/>
  </r>
  <r>
    <n v="1071"/>
    <x v="5"/>
    <x v="1"/>
    <x v="2"/>
    <x v="1"/>
    <s v="2023-10-22"/>
    <s v="2023-10-28"/>
    <n v="20"/>
    <n v="24523.43"/>
    <n v="490468.6"/>
    <n v="4676.37"/>
    <n v="348"/>
    <x v="0"/>
    <x v="4"/>
    <n v="48734.080000000002"/>
    <x v="11"/>
    <s v="delay"/>
    <x v="97"/>
    <x v="337"/>
    <x v="1"/>
  </r>
  <r>
    <n v="1072"/>
    <x v="2"/>
    <x v="2"/>
    <x v="3"/>
    <x v="1"/>
    <s v="2023-02-07"/>
    <s v="2023-02-20"/>
    <n v="57"/>
    <n v="14230.89"/>
    <n v="811160.73"/>
    <n v="3901.64"/>
    <n v="202"/>
    <x v="0"/>
    <x v="0"/>
    <n v="161761.14000000001"/>
    <x v="12"/>
    <s v="delay"/>
    <x v="227"/>
    <x v="69"/>
    <x v="1"/>
  </r>
  <r>
    <n v="1073"/>
    <x v="1"/>
    <x v="1"/>
    <x v="4"/>
    <x v="4"/>
    <s v="2023-05-11"/>
    <s v="2023-05-23"/>
    <n v="63"/>
    <n v="29703.919999999998"/>
    <n v="1871346.96"/>
    <n v="2080.86"/>
    <n v="155"/>
    <x v="2"/>
    <x v="4"/>
    <n v="330944.7"/>
    <x v="10"/>
    <s v="delay"/>
    <x v="163"/>
    <x v="179"/>
    <x v="2"/>
  </r>
  <r>
    <n v="1074"/>
    <x v="3"/>
    <x v="1"/>
    <x v="3"/>
    <x v="0"/>
    <s v="2023-03-04"/>
    <s v="2023-03-16"/>
    <n v="79"/>
    <n v="6304.29"/>
    <n v="498038.91"/>
    <n v="765.74"/>
    <n v="546"/>
    <x v="1"/>
    <x v="4"/>
    <n v="40180.870000000003"/>
    <x v="10"/>
    <s v="delay"/>
    <x v="282"/>
    <x v="320"/>
    <x v="1"/>
  </r>
  <r>
    <n v="1075"/>
    <x v="1"/>
    <x v="1"/>
    <x v="2"/>
    <x v="0"/>
    <s v="2023-12-26"/>
    <s v="2023-12-30"/>
    <n v="8"/>
    <n v="43526.98"/>
    <n v="348215.84"/>
    <n v="2288.1"/>
    <n v="288"/>
    <x v="1"/>
    <x v="4"/>
    <n v="44718"/>
    <x v="13"/>
    <s v="on time"/>
    <x v="256"/>
    <x v="92"/>
    <x v="1"/>
  </r>
  <r>
    <n v="1076"/>
    <x v="6"/>
    <x v="0"/>
    <x v="3"/>
    <x v="1"/>
    <s v="2023-04-24"/>
    <s v="2023-04-30"/>
    <n v="73"/>
    <n v="11658.42"/>
    <n v="851064.66"/>
    <n v="2066.8000000000002"/>
    <n v="544"/>
    <x v="2"/>
    <x v="0"/>
    <n v="190573.59"/>
    <x v="11"/>
    <s v="delay"/>
    <x v="208"/>
    <x v="20"/>
    <x v="1"/>
  </r>
  <r>
    <n v="1077"/>
    <x v="1"/>
    <x v="2"/>
    <x v="1"/>
    <x v="1"/>
    <s v="2023-01-03"/>
    <s v="2023-01-11"/>
    <n v="59"/>
    <n v="16101.49"/>
    <n v="949987.91"/>
    <n v="1565.41"/>
    <n v="258"/>
    <x v="1"/>
    <x v="4"/>
    <n v="92829.16"/>
    <x v="14"/>
    <s v="delay"/>
    <x v="283"/>
    <x v="342"/>
    <x v="1"/>
  </r>
  <r>
    <n v="1078"/>
    <x v="0"/>
    <x v="1"/>
    <x v="3"/>
    <x v="1"/>
    <s v="2023-04-11"/>
    <s v="2023-04-22"/>
    <n v="69"/>
    <n v="21823.31"/>
    <n v="1505808.39"/>
    <n v="1942.27"/>
    <n v="57"/>
    <x v="0"/>
    <x v="0"/>
    <n v="284419.7"/>
    <x v="8"/>
    <s v="delay"/>
    <x v="3"/>
    <x v="23"/>
    <x v="2"/>
  </r>
  <r>
    <n v="1079"/>
    <x v="1"/>
    <x v="0"/>
    <x v="0"/>
    <x v="1"/>
    <s v="2023-10-06"/>
    <s v="2023-10-20"/>
    <n v="89"/>
    <n v="29672.080000000002"/>
    <n v="2640815.12"/>
    <n v="3497.38"/>
    <n v="883"/>
    <x v="1"/>
    <x v="3"/>
    <n v="216617.82"/>
    <x v="4"/>
    <s v="delay"/>
    <x v="302"/>
    <x v="6"/>
    <x v="0"/>
  </r>
  <r>
    <n v="1080"/>
    <x v="3"/>
    <x v="0"/>
    <x v="1"/>
    <x v="0"/>
    <s v="2023-04-25"/>
    <s v="2023-05-06"/>
    <n v="94"/>
    <n v="5335.37"/>
    <n v="501524.78"/>
    <n v="2458.2399999999998"/>
    <n v="954"/>
    <x v="2"/>
    <x v="2"/>
    <n v="101732.44"/>
    <x v="8"/>
    <s v="delay"/>
    <x v="353"/>
    <x v="76"/>
    <x v="0"/>
  </r>
  <r>
    <n v="1081"/>
    <x v="6"/>
    <x v="1"/>
    <x v="0"/>
    <x v="2"/>
    <s v="2023-05-17"/>
    <s v="2023-05-23"/>
    <n v="45"/>
    <n v="19654.09"/>
    <n v="884434.05"/>
    <n v="1894.44"/>
    <n v="439"/>
    <x v="2"/>
    <x v="4"/>
    <n v="67487.87"/>
    <x v="11"/>
    <s v="delay"/>
    <x v="163"/>
    <x v="149"/>
    <x v="1"/>
  </r>
  <r>
    <n v="1082"/>
    <x v="3"/>
    <x v="2"/>
    <x v="0"/>
    <x v="0"/>
    <s v="2023-02-20"/>
    <s v="2023-03-02"/>
    <n v="53"/>
    <n v="33851.550000000003"/>
    <n v="1794132.15"/>
    <n v="3032.43"/>
    <n v="288"/>
    <x v="1"/>
    <x v="1"/>
    <n v="345686.54"/>
    <x v="0"/>
    <s v="delay"/>
    <x v="229"/>
    <x v="298"/>
    <x v="1"/>
  </r>
  <r>
    <n v="1083"/>
    <x v="4"/>
    <x v="2"/>
    <x v="3"/>
    <x v="4"/>
    <s v="2023-06-03"/>
    <s v="2023-06-08"/>
    <n v="4"/>
    <n v="29286.07"/>
    <n v="117144.28"/>
    <n v="3928.7"/>
    <n v="851"/>
    <x v="1"/>
    <x v="3"/>
    <n v="20147.88"/>
    <x v="2"/>
    <s v="on time"/>
    <x v="336"/>
    <x v="312"/>
    <x v="0"/>
  </r>
  <r>
    <n v="1084"/>
    <x v="7"/>
    <x v="0"/>
    <x v="0"/>
    <x v="3"/>
    <s v="2023-03-03"/>
    <s v="2023-03-06"/>
    <n v="9"/>
    <n v="25731.18"/>
    <n v="231580.62"/>
    <n v="4627.54"/>
    <n v="265"/>
    <x v="3"/>
    <x v="0"/>
    <n v="14654.65"/>
    <x v="1"/>
    <s v="on time"/>
    <x v="280"/>
    <x v="289"/>
    <x v="1"/>
  </r>
  <r>
    <n v="1085"/>
    <x v="1"/>
    <x v="0"/>
    <x v="1"/>
    <x v="4"/>
    <s v="2023-08-31"/>
    <s v="2023-09-12"/>
    <n v="50"/>
    <n v="4572.13"/>
    <n v="228606.5"/>
    <n v="1655.63"/>
    <n v="85"/>
    <x v="0"/>
    <x v="4"/>
    <n v="21052.33"/>
    <x v="10"/>
    <s v="delay"/>
    <x v="134"/>
    <x v="11"/>
    <x v="2"/>
  </r>
  <r>
    <n v="1086"/>
    <x v="5"/>
    <x v="0"/>
    <x v="3"/>
    <x v="3"/>
    <s v="2023-09-19"/>
    <s v="2023-09-27"/>
    <n v="93"/>
    <n v="8981.98"/>
    <n v="835324.14"/>
    <n v="943.1"/>
    <n v="243"/>
    <x v="1"/>
    <x v="4"/>
    <n v="147468.01"/>
    <x v="14"/>
    <s v="delay"/>
    <x v="46"/>
    <x v="0"/>
    <x v="1"/>
  </r>
  <r>
    <n v="1087"/>
    <x v="2"/>
    <x v="1"/>
    <x v="2"/>
    <x v="3"/>
    <s v="2023-06-01"/>
    <s v="2023-06-14"/>
    <n v="44"/>
    <n v="34825.550000000003"/>
    <n v="1532324.2"/>
    <n v="1118.3399999999999"/>
    <n v="433"/>
    <x v="3"/>
    <x v="4"/>
    <n v="124276.59"/>
    <x v="12"/>
    <s v="delay"/>
    <x v="175"/>
    <x v="146"/>
    <x v="1"/>
  </r>
  <r>
    <n v="1088"/>
    <x v="6"/>
    <x v="0"/>
    <x v="0"/>
    <x v="3"/>
    <s v="2023-10-12"/>
    <s v="2023-10-27"/>
    <n v="12"/>
    <n v="43479.13"/>
    <n v="521749.56"/>
    <n v="4342.28"/>
    <n v="175"/>
    <x v="0"/>
    <x v="3"/>
    <n v="47499.69"/>
    <x v="3"/>
    <s v="delay"/>
    <x v="63"/>
    <x v="151"/>
    <x v="2"/>
  </r>
  <r>
    <n v="1089"/>
    <x v="7"/>
    <x v="2"/>
    <x v="3"/>
    <x v="3"/>
    <s v="2023-03-27"/>
    <s v="2023-04-06"/>
    <n v="13"/>
    <n v="28853.78"/>
    <n v="375099.14"/>
    <n v="1790.96"/>
    <n v="344"/>
    <x v="1"/>
    <x v="2"/>
    <n v="71488.7"/>
    <x v="0"/>
    <s v="delay"/>
    <x v="148"/>
    <x v="293"/>
    <x v="1"/>
  </r>
  <r>
    <n v="1090"/>
    <x v="6"/>
    <x v="0"/>
    <x v="2"/>
    <x v="0"/>
    <s v="2023-10-24"/>
    <s v="2023-11-04"/>
    <n v="3"/>
    <n v="6147.34"/>
    <n v="18442.02"/>
    <n v="4905.22"/>
    <n v="574"/>
    <x v="3"/>
    <x v="2"/>
    <n v="3412.44"/>
    <x v="8"/>
    <s v="delay"/>
    <x v="157"/>
    <x v="99"/>
    <x v="1"/>
  </r>
  <r>
    <n v="1091"/>
    <x v="7"/>
    <x v="2"/>
    <x v="4"/>
    <x v="4"/>
    <s v="2023-07-26"/>
    <s v="2023-07-28"/>
    <n v="8"/>
    <n v="35316.85"/>
    <n v="282534.8"/>
    <n v="2252.16"/>
    <n v="179"/>
    <x v="0"/>
    <x v="1"/>
    <n v="45444.93"/>
    <x v="9"/>
    <s v="on time"/>
    <x v="152"/>
    <x v="176"/>
    <x v="2"/>
  </r>
  <r>
    <n v="1092"/>
    <x v="0"/>
    <x v="0"/>
    <x v="0"/>
    <x v="3"/>
    <s v="2023-09-18"/>
    <s v="2023-10-02"/>
    <n v="61"/>
    <n v="26018.53"/>
    <n v="1587130.33"/>
    <n v="1546.07"/>
    <n v="30"/>
    <x v="3"/>
    <x v="4"/>
    <n v="158455.53"/>
    <x v="4"/>
    <s v="delay"/>
    <x v="275"/>
    <x v="343"/>
    <x v="2"/>
  </r>
  <r>
    <n v="1093"/>
    <x v="7"/>
    <x v="2"/>
    <x v="0"/>
    <x v="0"/>
    <s v="2023-05-13"/>
    <s v="2023-05-25"/>
    <n v="55"/>
    <n v="48914.41"/>
    <n v="2690292.55"/>
    <n v="2562.71"/>
    <n v="325"/>
    <x v="3"/>
    <x v="1"/>
    <n v="295549.18"/>
    <x v="10"/>
    <s v="delay"/>
    <x v="194"/>
    <x v="251"/>
    <x v="1"/>
  </r>
  <r>
    <n v="1094"/>
    <x v="6"/>
    <x v="1"/>
    <x v="0"/>
    <x v="0"/>
    <s v="2023-11-30"/>
    <s v="2023-12-07"/>
    <n v="73"/>
    <n v="37318.26"/>
    <n v="2724232.98"/>
    <n v="1345.58"/>
    <n v="982"/>
    <x v="3"/>
    <x v="2"/>
    <n v="356975.13"/>
    <x v="5"/>
    <s v="delay"/>
    <x v="147"/>
    <x v="13"/>
    <x v="0"/>
  </r>
  <r>
    <n v="1095"/>
    <x v="1"/>
    <x v="2"/>
    <x v="1"/>
    <x v="2"/>
    <s v="2023-07-12"/>
    <s v="2023-07-15"/>
    <n v="24"/>
    <n v="7445.59"/>
    <n v="178694.16"/>
    <n v="915.34"/>
    <n v="294"/>
    <x v="1"/>
    <x v="4"/>
    <n v="34828.269999999997"/>
    <x v="1"/>
    <s v="on time"/>
    <x v="192"/>
    <x v="267"/>
    <x v="1"/>
  </r>
  <r>
    <n v="1096"/>
    <x v="5"/>
    <x v="1"/>
    <x v="1"/>
    <x v="4"/>
    <s v="2023-12-29"/>
    <s v="2024-01-12"/>
    <n v="34"/>
    <n v="44633.1"/>
    <n v="1517525.4"/>
    <n v="724.8"/>
    <n v="43"/>
    <x v="1"/>
    <x v="4"/>
    <n v="337444.16"/>
    <x v="4"/>
    <s v="delay"/>
    <x v="108"/>
    <x v="204"/>
    <x v="2"/>
  </r>
  <r>
    <n v="1097"/>
    <x v="4"/>
    <x v="1"/>
    <x v="2"/>
    <x v="1"/>
    <s v="2023-12-29"/>
    <s v="2024-01-11"/>
    <n v="4"/>
    <n v="26613.37"/>
    <n v="106453.48"/>
    <n v="4291.24"/>
    <n v="147"/>
    <x v="3"/>
    <x v="2"/>
    <n v="10675.29"/>
    <x v="12"/>
    <s v="delay"/>
    <x v="354"/>
    <x v="204"/>
    <x v="2"/>
  </r>
  <r>
    <n v="1098"/>
    <x v="5"/>
    <x v="0"/>
    <x v="2"/>
    <x v="0"/>
    <s v="2023-08-02"/>
    <s v="2023-08-17"/>
    <n v="64"/>
    <n v="31949.88"/>
    <n v="2044792.32"/>
    <n v="4484.7700000000004"/>
    <n v="172"/>
    <x v="0"/>
    <x v="0"/>
    <n v="309734.44"/>
    <x v="3"/>
    <s v="delay"/>
    <x v="289"/>
    <x v="164"/>
    <x v="2"/>
  </r>
  <r>
    <n v="1099"/>
    <x v="6"/>
    <x v="1"/>
    <x v="4"/>
    <x v="3"/>
    <s v="2023-03-11"/>
    <s v="2023-03-24"/>
    <n v="4"/>
    <n v="38880.15"/>
    <n v="155520.6"/>
    <n v="124.7"/>
    <n v="972"/>
    <x v="3"/>
    <x v="4"/>
    <n v="31142.05"/>
    <x v="12"/>
    <s v="delay"/>
    <x v="79"/>
    <x v="29"/>
    <x v="0"/>
  </r>
  <r>
    <n v="1100"/>
    <x v="4"/>
    <x v="1"/>
    <x v="4"/>
    <x v="4"/>
    <s v="2023-07-14"/>
    <s v="2023-07-20"/>
    <n v="13"/>
    <n v="7404.61"/>
    <n v="96259.93"/>
    <n v="3865.72"/>
    <n v="13"/>
    <x v="1"/>
    <x v="2"/>
    <n v="15260.89"/>
    <x v="11"/>
    <s v="delay"/>
    <x v="65"/>
    <x v="137"/>
    <x v="2"/>
  </r>
  <r>
    <n v="1101"/>
    <x v="6"/>
    <x v="1"/>
    <x v="2"/>
    <x v="0"/>
    <s v="2023-05-06"/>
    <s v="2023-05-08"/>
    <n v="33"/>
    <n v="47895.16"/>
    <n v="1580540.28"/>
    <n v="2563.89"/>
    <n v="846"/>
    <x v="0"/>
    <x v="3"/>
    <n v="318035.98"/>
    <x v="9"/>
    <s v="on time"/>
    <x v="18"/>
    <x v="62"/>
    <x v="0"/>
  </r>
  <r>
    <n v="1102"/>
    <x v="5"/>
    <x v="0"/>
    <x v="3"/>
    <x v="1"/>
    <s v="2023-11-11"/>
    <s v="2023-11-20"/>
    <n v="62"/>
    <n v="49027.76"/>
    <n v="3039721.12"/>
    <n v="3357.1"/>
    <n v="563"/>
    <x v="2"/>
    <x v="3"/>
    <n v="641454.22"/>
    <x v="6"/>
    <s v="delay"/>
    <x v="195"/>
    <x v="95"/>
    <x v="1"/>
  </r>
  <r>
    <n v="1103"/>
    <x v="4"/>
    <x v="1"/>
    <x v="4"/>
    <x v="2"/>
    <s v="2023-01-26"/>
    <s v="2023-02-02"/>
    <n v="45"/>
    <n v="42591.81"/>
    <n v="1916631.45"/>
    <n v="643.44000000000005"/>
    <n v="5"/>
    <x v="2"/>
    <x v="3"/>
    <n v="331965.21000000002"/>
    <x v="5"/>
    <s v="delay"/>
    <x v="284"/>
    <x v="275"/>
    <x v="2"/>
  </r>
  <r>
    <n v="1104"/>
    <x v="4"/>
    <x v="1"/>
    <x v="4"/>
    <x v="4"/>
    <s v="2023-08-13"/>
    <s v="2023-08-22"/>
    <n v="39"/>
    <n v="37471.32"/>
    <n v="1461381.48"/>
    <n v="1343.78"/>
    <n v="920"/>
    <x v="0"/>
    <x v="0"/>
    <n v="326758.08"/>
    <x v="6"/>
    <s v="delay"/>
    <x v="55"/>
    <x v="237"/>
    <x v="0"/>
  </r>
  <r>
    <n v="1105"/>
    <x v="6"/>
    <x v="0"/>
    <x v="1"/>
    <x v="2"/>
    <s v="2023-07-16"/>
    <s v="2023-07-29"/>
    <n v="77"/>
    <n v="36142.980000000003"/>
    <n v="2783009.46"/>
    <n v="1518.59"/>
    <n v="782"/>
    <x v="3"/>
    <x v="2"/>
    <n v="346195.39"/>
    <x v="12"/>
    <s v="delay"/>
    <x v="138"/>
    <x v="27"/>
    <x v="0"/>
  </r>
  <r>
    <n v="1106"/>
    <x v="0"/>
    <x v="2"/>
    <x v="1"/>
    <x v="4"/>
    <s v="2023-04-12"/>
    <s v="2023-04-18"/>
    <n v="74"/>
    <n v="1006.37"/>
    <n v="74471.38"/>
    <n v="930.3"/>
    <n v="374"/>
    <x v="1"/>
    <x v="1"/>
    <n v="5396.54"/>
    <x v="11"/>
    <s v="delay"/>
    <x v="341"/>
    <x v="188"/>
    <x v="1"/>
  </r>
  <r>
    <n v="1107"/>
    <x v="1"/>
    <x v="0"/>
    <x v="1"/>
    <x v="3"/>
    <s v="2023-07-15"/>
    <s v="2023-07-29"/>
    <n v="34"/>
    <n v="5149.8900000000003"/>
    <n v="175096.26"/>
    <n v="3818.74"/>
    <n v="633"/>
    <x v="2"/>
    <x v="1"/>
    <n v="31028.18"/>
    <x v="4"/>
    <s v="delay"/>
    <x v="138"/>
    <x v="171"/>
    <x v="1"/>
  </r>
  <r>
    <n v="1108"/>
    <x v="1"/>
    <x v="0"/>
    <x v="2"/>
    <x v="0"/>
    <s v="2023-09-22"/>
    <s v="2023-10-03"/>
    <n v="45"/>
    <n v="6992.51"/>
    <n v="314662.95"/>
    <n v="2054.38"/>
    <n v="136"/>
    <x v="3"/>
    <x v="3"/>
    <n v="63462.13"/>
    <x v="8"/>
    <s v="delay"/>
    <x v="332"/>
    <x v="132"/>
    <x v="2"/>
  </r>
  <r>
    <n v="1109"/>
    <x v="1"/>
    <x v="1"/>
    <x v="2"/>
    <x v="4"/>
    <s v="2023-05-19"/>
    <s v="2023-05-25"/>
    <n v="22"/>
    <n v="49565.89"/>
    <n v="1090449.58"/>
    <n v="2075.54"/>
    <n v="789"/>
    <x v="1"/>
    <x v="1"/>
    <n v="122989.8"/>
    <x v="11"/>
    <s v="delay"/>
    <x v="194"/>
    <x v="40"/>
    <x v="0"/>
  </r>
  <r>
    <n v="1110"/>
    <x v="2"/>
    <x v="2"/>
    <x v="0"/>
    <x v="4"/>
    <s v="2023-09-17"/>
    <s v="2023-10-01"/>
    <n v="72"/>
    <n v="37421.199999999997"/>
    <n v="2694326.4"/>
    <n v="1833.34"/>
    <n v="401"/>
    <x v="3"/>
    <x v="2"/>
    <n v="348155.29"/>
    <x v="4"/>
    <s v="delay"/>
    <x v="52"/>
    <x v="285"/>
    <x v="1"/>
  </r>
  <r>
    <n v="1111"/>
    <x v="5"/>
    <x v="2"/>
    <x v="0"/>
    <x v="2"/>
    <s v="2023-10-04"/>
    <s v="2023-10-07"/>
    <n v="98"/>
    <n v="2257.5700000000002"/>
    <n v="221241.86"/>
    <n v="4878.5600000000004"/>
    <n v="741"/>
    <x v="1"/>
    <x v="3"/>
    <n v="30317.22"/>
    <x v="1"/>
    <s v="on time"/>
    <x v="16"/>
    <x v="331"/>
    <x v="0"/>
  </r>
  <r>
    <n v="1112"/>
    <x v="4"/>
    <x v="0"/>
    <x v="1"/>
    <x v="0"/>
    <s v="2023-05-11"/>
    <s v="2023-05-23"/>
    <n v="55"/>
    <n v="43504.69"/>
    <n v="2392757.9500000002"/>
    <n v="509.88"/>
    <n v="67"/>
    <x v="3"/>
    <x v="1"/>
    <n v="258628.51"/>
    <x v="10"/>
    <s v="delay"/>
    <x v="163"/>
    <x v="179"/>
    <x v="2"/>
  </r>
  <r>
    <n v="1113"/>
    <x v="2"/>
    <x v="1"/>
    <x v="1"/>
    <x v="1"/>
    <s v="2023-11-11"/>
    <s v="2023-11-18"/>
    <n v="87"/>
    <n v="44057.29"/>
    <n v="3832984.23"/>
    <n v="4528.6499999999996"/>
    <n v="681"/>
    <x v="3"/>
    <x v="1"/>
    <n v="610419.23"/>
    <x v="5"/>
    <s v="delay"/>
    <x v="226"/>
    <x v="95"/>
    <x v="1"/>
  </r>
  <r>
    <n v="1114"/>
    <x v="3"/>
    <x v="0"/>
    <x v="4"/>
    <x v="2"/>
    <s v="2023-03-18"/>
    <s v="2023-04-01"/>
    <n v="64"/>
    <n v="6437.32"/>
    <n v="411988.47999999998"/>
    <n v="1483.34"/>
    <n v="883"/>
    <x v="2"/>
    <x v="2"/>
    <n v="81271.13"/>
    <x v="4"/>
    <s v="delay"/>
    <x v="240"/>
    <x v="78"/>
    <x v="0"/>
  </r>
  <r>
    <n v="1115"/>
    <x v="4"/>
    <x v="2"/>
    <x v="4"/>
    <x v="0"/>
    <s v="2023-02-20"/>
    <s v="2023-03-03"/>
    <n v="64"/>
    <n v="18128.55"/>
    <n v="1160227.2"/>
    <n v="3429.95"/>
    <n v="568"/>
    <x v="0"/>
    <x v="3"/>
    <n v="197874.86"/>
    <x v="8"/>
    <s v="delay"/>
    <x v="34"/>
    <x v="298"/>
    <x v="1"/>
  </r>
  <r>
    <n v="1116"/>
    <x v="2"/>
    <x v="2"/>
    <x v="0"/>
    <x v="1"/>
    <s v="2023-08-13"/>
    <s v="2023-08-26"/>
    <n v="79"/>
    <n v="13866.62"/>
    <n v="1095462.98"/>
    <n v="979.34"/>
    <n v="375"/>
    <x v="1"/>
    <x v="2"/>
    <n v="233965.14"/>
    <x v="12"/>
    <s v="delay"/>
    <x v="215"/>
    <x v="237"/>
    <x v="1"/>
  </r>
  <r>
    <n v="1117"/>
    <x v="1"/>
    <x v="1"/>
    <x v="2"/>
    <x v="0"/>
    <s v="2023-09-20"/>
    <s v="2023-09-21"/>
    <n v="89"/>
    <n v="2844.56"/>
    <n v="253165.84"/>
    <n v="2752.17"/>
    <n v="921"/>
    <x v="3"/>
    <x v="2"/>
    <n v="54052.71"/>
    <x v="7"/>
    <s v="on time"/>
    <x v="355"/>
    <x v="344"/>
    <x v="0"/>
  </r>
  <r>
    <n v="1118"/>
    <x v="1"/>
    <x v="1"/>
    <x v="2"/>
    <x v="1"/>
    <s v="2023-01-09"/>
    <s v="2023-01-12"/>
    <n v="72"/>
    <n v="16353.2"/>
    <n v="1177430.3999999999"/>
    <n v="2022.43"/>
    <n v="777"/>
    <x v="1"/>
    <x v="4"/>
    <n v="222653.22"/>
    <x v="1"/>
    <s v="on time"/>
    <x v="356"/>
    <x v="270"/>
    <x v="0"/>
  </r>
  <r>
    <n v="1119"/>
    <x v="0"/>
    <x v="0"/>
    <x v="3"/>
    <x v="3"/>
    <s v="2023-08-30"/>
    <s v="2023-09-13"/>
    <n v="20"/>
    <n v="10498.31"/>
    <n v="209966.2"/>
    <n v="1261.43"/>
    <n v="563"/>
    <x v="2"/>
    <x v="1"/>
    <n v="37587.379999999997"/>
    <x v="4"/>
    <s v="delay"/>
    <x v="357"/>
    <x v="239"/>
    <x v="1"/>
  </r>
  <r>
    <n v="1120"/>
    <x v="2"/>
    <x v="0"/>
    <x v="1"/>
    <x v="4"/>
    <s v="2023-03-23"/>
    <s v="2023-04-06"/>
    <n v="43"/>
    <n v="18067.09"/>
    <n v="776884.87"/>
    <n v="2890.64"/>
    <n v="556"/>
    <x v="1"/>
    <x v="3"/>
    <n v="147947.35999999999"/>
    <x v="4"/>
    <s v="delay"/>
    <x v="148"/>
    <x v="71"/>
    <x v="1"/>
  </r>
  <r>
    <n v="1121"/>
    <x v="4"/>
    <x v="2"/>
    <x v="0"/>
    <x v="2"/>
    <s v="2023-04-07"/>
    <s v="2023-04-22"/>
    <n v="34"/>
    <n v="18079.82"/>
    <n v="614713.88"/>
    <n v="3600.64"/>
    <n v="577"/>
    <x v="0"/>
    <x v="4"/>
    <n v="94573.38"/>
    <x v="3"/>
    <s v="delay"/>
    <x v="3"/>
    <x v="322"/>
    <x v="1"/>
  </r>
  <r>
    <n v="1122"/>
    <x v="7"/>
    <x v="1"/>
    <x v="0"/>
    <x v="4"/>
    <s v="2023-08-05"/>
    <s v="2023-08-06"/>
    <n v="74"/>
    <n v="29823.08"/>
    <n v="2206907.92"/>
    <n v="3126.93"/>
    <n v="862"/>
    <x v="3"/>
    <x v="2"/>
    <n v="423950.41"/>
    <x v="7"/>
    <s v="on time"/>
    <x v="47"/>
    <x v="109"/>
    <x v="0"/>
  </r>
  <r>
    <n v="1123"/>
    <x v="4"/>
    <x v="0"/>
    <x v="4"/>
    <x v="4"/>
    <s v="2023-11-27"/>
    <s v="2023-12-12"/>
    <n v="97"/>
    <n v="43997.65"/>
    <n v="4267772.05"/>
    <n v="2840.48"/>
    <n v="43"/>
    <x v="2"/>
    <x v="2"/>
    <n v="388137.36"/>
    <x v="3"/>
    <s v="delay"/>
    <x v="124"/>
    <x v="193"/>
    <x v="2"/>
  </r>
  <r>
    <n v="1124"/>
    <x v="2"/>
    <x v="0"/>
    <x v="2"/>
    <x v="1"/>
    <s v="2023-10-09"/>
    <s v="2023-10-16"/>
    <n v="7"/>
    <n v="33322.800000000003"/>
    <n v="233259.6"/>
    <n v="2320.79"/>
    <n v="515"/>
    <x v="1"/>
    <x v="4"/>
    <n v="32176.82"/>
    <x v="5"/>
    <s v="delay"/>
    <x v="177"/>
    <x v="303"/>
    <x v="1"/>
  </r>
  <r>
    <n v="1125"/>
    <x v="6"/>
    <x v="1"/>
    <x v="3"/>
    <x v="4"/>
    <s v="2023-05-15"/>
    <s v="2023-05-25"/>
    <n v="42"/>
    <n v="45517.11"/>
    <n v="1911718.62"/>
    <n v="2352.2600000000002"/>
    <n v="714"/>
    <x v="2"/>
    <x v="2"/>
    <n v="476224.52"/>
    <x v="0"/>
    <s v="delay"/>
    <x v="194"/>
    <x v="127"/>
    <x v="0"/>
  </r>
  <r>
    <n v="1126"/>
    <x v="1"/>
    <x v="2"/>
    <x v="3"/>
    <x v="1"/>
    <s v="2023-09-17"/>
    <s v="2023-09-21"/>
    <n v="2"/>
    <n v="3351.18"/>
    <n v="6702.36"/>
    <n v="1829.97"/>
    <n v="146"/>
    <x v="3"/>
    <x v="3"/>
    <n v="575.6"/>
    <x v="13"/>
    <s v="on time"/>
    <x v="355"/>
    <x v="285"/>
    <x v="2"/>
  </r>
  <r>
    <n v="1127"/>
    <x v="7"/>
    <x v="0"/>
    <x v="2"/>
    <x v="0"/>
    <s v="2023-03-03"/>
    <s v="2023-03-11"/>
    <n v="92"/>
    <n v="47135.85"/>
    <n v="4336498.2"/>
    <n v="2378.64"/>
    <n v="234"/>
    <x v="0"/>
    <x v="2"/>
    <n v="260048.1"/>
    <x v="14"/>
    <s v="delay"/>
    <x v="342"/>
    <x v="289"/>
    <x v="1"/>
  </r>
  <r>
    <n v="1128"/>
    <x v="7"/>
    <x v="2"/>
    <x v="4"/>
    <x v="4"/>
    <s v="2023-08-31"/>
    <s v="2023-09-14"/>
    <n v="12"/>
    <n v="6413.98"/>
    <n v="76967.759999999995"/>
    <n v="3478.15"/>
    <n v="659"/>
    <x v="1"/>
    <x v="3"/>
    <n v="13549.6"/>
    <x v="4"/>
    <s v="delay"/>
    <x v="261"/>
    <x v="11"/>
    <x v="1"/>
  </r>
  <r>
    <n v="1129"/>
    <x v="0"/>
    <x v="2"/>
    <x v="0"/>
    <x v="0"/>
    <s v="2023-06-15"/>
    <s v="2023-06-17"/>
    <n v="12"/>
    <n v="10362.969999999999"/>
    <n v="124355.64"/>
    <n v="368.9"/>
    <n v="233"/>
    <x v="0"/>
    <x v="4"/>
    <n v="11516.68"/>
    <x v="9"/>
    <s v="on time"/>
    <x v="125"/>
    <x v="300"/>
    <x v="1"/>
  </r>
  <r>
    <n v="1130"/>
    <x v="4"/>
    <x v="0"/>
    <x v="0"/>
    <x v="0"/>
    <s v="2023-10-10"/>
    <s v="2023-10-23"/>
    <n v="48"/>
    <n v="10640.38"/>
    <n v="510738.24"/>
    <n v="1301.1600000000001"/>
    <n v="27"/>
    <x v="2"/>
    <x v="2"/>
    <n v="26491.82"/>
    <x v="12"/>
    <s v="delay"/>
    <x v="298"/>
    <x v="82"/>
    <x v="2"/>
  </r>
  <r>
    <n v="1131"/>
    <x v="7"/>
    <x v="1"/>
    <x v="3"/>
    <x v="4"/>
    <s v="2023-07-28"/>
    <s v="2023-07-31"/>
    <n v="63"/>
    <n v="23096.52"/>
    <n v="1455080.76"/>
    <n v="4660.26"/>
    <n v="46"/>
    <x v="1"/>
    <x v="1"/>
    <n v="194289.89"/>
    <x v="1"/>
    <s v="on time"/>
    <x v="348"/>
    <x v="274"/>
    <x v="2"/>
  </r>
  <r>
    <n v="1132"/>
    <x v="2"/>
    <x v="2"/>
    <x v="1"/>
    <x v="4"/>
    <s v="2023-11-28"/>
    <s v="2023-12-01"/>
    <n v="48"/>
    <n v="25529.69"/>
    <n v="1225425.1200000001"/>
    <n v="1563.42"/>
    <n v="946"/>
    <x v="0"/>
    <x v="4"/>
    <n v="278796.14"/>
    <x v="1"/>
    <s v="on time"/>
    <x v="141"/>
    <x v="295"/>
    <x v="0"/>
  </r>
  <r>
    <n v="1133"/>
    <x v="1"/>
    <x v="0"/>
    <x v="3"/>
    <x v="2"/>
    <s v="2023-07-05"/>
    <s v="2023-07-06"/>
    <n v="65"/>
    <n v="34549.46"/>
    <n v="2245714.9"/>
    <n v="1948.94"/>
    <n v="934"/>
    <x v="1"/>
    <x v="3"/>
    <n v="444600.86"/>
    <x v="7"/>
    <s v="on time"/>
    <x v="358"/>
    <x v="220"/>
    <x v="0"/>
  </r>
  <r>
    <n v="1134"/>
    <x v="4"/>
    <x v="2"/>
    <x v="0"/>
    <x v="4"/>
    <s v="2023-09-29"/>
    <s v="2023-10-06"/>
    <n v="44"/>
    <n v="15010.58"/>
    <n v="660465.52"/>
    <n v="4359.42"/>
    <n v="376"/>
    <x v="1"/>
    <x v="2"/>
    <n v="91915.82"/>
    <x v="5"/>
    <s v="delay"/>
    <x v="122"/>
    <x v="308"/>
    <x v="1"/>
  </r>
  <r>
    <n v="1135"/>
    <x v="1"/>
    <x v="1"/>
    <x v="3"/>
    <x v="0"/>
    <s v="2023-02-22"/>
    <s v="2023-03-03"/>
    <n v="68"/>
    <n v="2132.7600000000002"/>
    <n v="145027.68"/>
    <n v="946.46"/>
    <n v="240"/>
    <x v="2"/>
    <x v="4"/>
    <n v="34535.78"/>
    <x v="6"/>
    <s v="delay"/>
    <x v="34"/>
    <x v="33"/>
    <x v="1"/>
  </r>
  <r>
    <n v="1136"/>
    <x v="6"/>
    <x v="0"/>
    <x v="0"/>
    <x v="3"/>
    <s v="2023-01-21"/>
    <s v="2023-01-24"/>
    <n v="76"/>
    <n v="49421.79"/>
    <n v="3756056.04"/>
    <n v="1529.3"/>
    <n v="848"/>
    <x v="2"/>
    <x v="4"/>
    <n v="345526.25"/>
    <x v="1"/>
    <s v="on time"/>
    <x v="359"/>
    <x v="175"/>
    <x v="0"/>
  </r>
  <r>
    <n v="1137"/>
    <x v="0"/>
    <x v="2"/>
    <x v="3"/>
    <x v="0"/>
    <s v="2023-06-26"/>
    <s v="2023-07-01"/>
    <n v="21"/>
    <n v="17518.29"/>
    <n v="367884.09"/>
    <n v="4590.5600000000004"/>
    <n v="931"/>
    <x v="1"/>
    <x v="4"/>
    <n v="76542.55"/>
    <x v="2"/>
    <s v="on time"/>
    <x v="173"/>
    <x v="118"/>
    <x v="0"/>
  </r>
  <r>
    <n v="1138"/>
    <x v="6"/>
    <x v="2"/>
    <x v="4"/>
    <x v="4"/>
    <s v="2023-06-17"/>
    <s v="2023-06-23"/>
    <n v="91"/>
    <n v="47702.67"/>
    <n v="4340942.97"/>
    <n v="1068.71"/>
    <n v="183"/>
    <x v="0"/>
    <x v="3"/>
    <n v="585029.47"/>
    <x v="11"/>
    <s v="delay"/>
    <x v="273"/>
    <x v="126"/>
    <x v="2"/>
  </r>
  <r>
    <n v="1139"/>
    <x v="3"/>
    <x v="1"/>
    <x v="4"/>
    <x v="0"/>
    <s v="2023-05-01"/>
    <s v="2023-05-13"/>
    <n v="58"/>
    <n v="49358.239999999998"/>
    <n v="2862777.92"/>
    <n v="3496.6"/>
    <n v="317"/>
    <x v="1"/>
    <x v="4"/>
    <n v="677918.63"/>
    <x v="10"/>
    <s v="delay"/>
    <x v="32"/>
    <x v="111"/>
    <x v="1"/>
  </r>
  <r>
    <n v="1140"/>
    <x v="7"/>
    <x v="2"/>
    <x v="2"/>
    <x v="2"/>
    <s v="2023-12-11"/>
    <s v="2023-12-13"/>
    <n v="32"/>
    <n v="17083.39"/>
    <n v="546668.48"/>
    <n v="2955.25"/>
    <n v="732"/>
    <x v="0"/>
    <x v="0"/>
    <n v="29891.96"/>
    <x v="9"/>
    <s v="on time"/>
    <x v="244"/>
    <x v="253"/>
    <x v="0"/>
  </r>
  <r>
    <n v="1141"/>
    <x v="3"/>
    <x v="2"/>
    <x v="4"/>
    <x v="2"/>
    <s v="2023-08-03"/>
    <s v="2023-08-17"/>
    <n v="14"/>
    <n v="8674.73"/>
    <n v="121446.22"/>
    <n v="3851.18"/>
    <n v="888"/>
    <x v="0"/>
    <x v="4"/>
    <n v="19945.37"/>
    <x v="4"/>
    <s v="delay"/>
    <x v="289"/>
    <x v="7"/>
    <x v="0"/>
  </r>
  <r>
    <n v="1142"/>
    <x v="4"/>
    <x v="1"/>
    <x v="0"/>
    <x v="3"/>
    <s v="2023-07-22"/>
    <s v="2023-07-27"/>
    <n v="80"/>
    <n v="39969.46"/>
    <n v="3197556.8"/>
    <n v="3270.09"/>
    <n v="645"/>
    <x v="0"/>
    <x v="3"/>
    <n v="274242.67"/>
    <x v="2"/>
    <s v="on time"/>
    <x v="228"/>
    <x v="101"/>
    <x v="1"/>
  </r>
  <r>
    <n v="1143"/>
    <x v="2"/>
    <x v="2"/>
    <x v="3"/>
    <x v="4"/>
    <s v="2023-03-15"/>
    <s v="2023-03-22"/>
    <n v="46"/>
    <n v="49949.45"/>
    <n v="2297674.7000000002"/>
    <n v="2459.9"/>
    <n v="652"/>
    <x v="2"/>
    <x v="3"/>
    <n v="458887.54"/>
    <x v="5"/>
    <s v="delay"/>
    <x v="295"/>
    <x v="345"/>
    <x v="1"/>
  </r>
  <r>
    <n v="1144"/>
    <x v="7"/>
    <x v="1"/>
    <x v="1"/>
    <x v="3"/>
    <s v="2023-05-07"/>
    <s v="2023-05-22"/>
    <n v="58"/>
    <n v="28880.94"/>
    <n v="1675094.52"/>
    <n v="3390.92"/>
    <n v="991"/>
    <x v="3"/>
    <x v="1"/>
    <n v="222662.52"/>
    <x v="3"/>
    <s v="delay"/>
    <x v="239"/>
    <x v="2"/>
    <x v="0"/>
  </r>
  <r>
    <n v="1145"/>
    <x v="0"/>
    <x v="2"/>
    <x v="3"/>
    <x v="2"/>
    <s v="2023-04-18"/>
    <s v="2023-04-20"/>
    <n v="14"/>
    <n v="1599.85"/>
    <n v="22397.9"/>
    <n v="3696.9"/>
    <n v="518"/>
    <x v="3"/>
    <x v="3"/>
    <n v="4348.9399999999996"/>
    <x v="9"/>
    <s v="on time"/>
    <x v="253"/>
    <x v="9"/>
    <x v="1"/>
  </r>
  <r>
    <n v="1146"/>
    <x v="2"/>
    <x v="2"/>
    <x v="0"/>
    <x v="0"/>
    <s v="2023-04-25"/>
    <s v="2023-04-29"/>
    <n v="25"/>
    <n v="44783.1"/>
    <n v="1119577.5"/>
    <n v="4276.3999999999996"/>
    <n v="93"/>
    <x v="2"/>
    <x v="0"/>
    <n v="127971.51"/>
    <x v="13"/>
    <s v="on time"/>
    <x v="8"/>
    <x v="76"/>
    <x v="2"/>
  </r>
  <r>
    <n v="1147"/>
    <x v="6"/>
    <x v="2"/>
    <x v="3"/>
    <x v="0"/>
    <s v="2023-08-02"/>
    <s v="2023-08-07"/>
    <n v="55"/>
    <n v="22129.62"/>
    <n v="1217129.1000000001"/>
    <n v="4865.68"/>
    <n v="581"/>
    <x v="1"/>
    <x v="2"/>
    <n v="85877.83"/>
    <x v="2"/>
    <s v="on time"/>
    <x v="266"/>
    <x v="164"/>
    <x v="1"/>
  </r>
  <r>
    <n v="1148"/>
    <x v="7"/>
    <x v="2"/>
    <x v="1"/>
    <x v="2"/>
    <s v="2023-07-24"/>
    <s v="2023-08-01"/>
    <n v="5"/>
    <n v="1936.6"/>
    <n v="9683"/>
    <n v="2127.3000000000002"/>
    <n v="576"/>
    <x v="1"/>
    <x v="0"/>
    <n v="1784.22"/>
    <x v="14"/>
    <s v="delay"/>
    <x v="293"/>
    <x v="199"/>
    <x v="1"/>
  </r>
  <r>
    <n v="1149"/>
    <x v="7"/>
    <x v="1"/>
    <x v="3"/>
    <x v="1"/>
    <s v="2023-11-21"/>
    <s v="2023-12-02"/>
    <n v="94"/>
    <n v="40638.6"/>
    <n v="3820028.4"/>
    <n v="1619.24"/>
    <n v="483"/>
    <x v="1"/>
    <x v="2"/>
    <n v="396397.15"/>
    <x v="8"/>
    <s v="delay"/>
    <x v="137"/>
    <x v="264"/>
    <x v="1"/>
  </r>
  <r>
    <n v="1150"/>
    <x v="3"/>
    <x v="0"/>
    <x v="0"/>
    <x v="4"/>
    <s v="2023-11-02"/>
    <s v="2023-11-17"/>
    <n v="42"/>
    <n v="37532.86"/>
    <n v="1576380.12"/>
    <n v="662.69"/>
    <n v="869"/>
    <x v="0"/>
    <x v="4"/>
    <n v="249699.25"/>
    <x v="3"/>
    <s v="delay"/>
    <x v="299"/>
    <x v="152"/>
    <x v="0"/>
  </r>
  <r>
    <n v="1151"/>
    <x v="4"/>
    <x v="0"/>
    <x v="0"/>
    <x v="1"/>
    <s v="2023-10-03"/>
    <s v="2023-10-08"/>
    <n v="100"/>
    <n v="11427.56"/>
    <n v="1142756"/>
    <n v="1964.19"/>
    <n v="593"/>
    <x v="0"/>
    <x v="3"/>
    <n v="199323.29"/>
    <x v="2"/>
    <s v="on time"/>
    <x v="156"/>
    <x v="50"/>
    <x v="1"/>
  </r>
  <r>
    <n v="1152"/>
    <x v="0"/>
    <x v="0"/>
    <x v="1"/>
    <x v="2"/>
    <s v="2023-11-17"/>
    <s v="2023-12-02"/>
    <n v="69"/>
    <n v="44812.86"/>
    <n v="3092087.34"/>
    <n v="1921.27"/>
    <n v="270"/>
    <x v="2"/>
    <x v="1"/>
    <n v="312340.62"/>
    <x v="3"/>
    <s v="delay"/>
    <x v="137"/>
    <x v="44"/>
    <x v="1"/>
  </r>
  <r>
    <n v="1153"/>
    <x v="0"/>
    <x v="0"/>
    <x v="4"/>
    <x v="3"/>
    <s v="2023-02-15"/>
    <s v="2023-02-20"/>
    <n v="68"/>
    <n v="45332.9"/>
    <n v="3082637.2"/>
    <n v="507.31"/>
    <n v="672"/>
    <x v="1"/>
    <x v="1"/>
    <n v="555750.05000000005"/>
    <x v="2"/>
    <s v="on time"/>
    <x v="227"/>
    <x v="211"/>
    <x v="1"/>
  </r>
  <r>
    <n v="1154"/>
    <x v="4"/>
    <x v="1"/>
    <x v="0"/>
    <x v="4"/>
    <s v="2023-04-05"/>
    <s v="2023-04-06"/>
    <n v="82"/>
    <n v="25785.75"/>
    <n v="2114431.5"/>
    <n v="2604.83"/>
    <n v="753"/>
    <x v="1"/>
    <x v="4"/>
    <n v="348179.3"/>
    <x v="7"/>
    <s v="on time"/>
    <x v="148"/>
    <x v="297"/>
    <x v="0"/>
  </r>
  <r>
    <n v="1155"/>
    <x v="5"/>
    <x v="2"/>
    <x v="2"/>
    <x v="4"/>
    <s v="2023-07-01"/>
    <s v="2023-07-08"/>
    <n v="71"/>
    <n v="45639.81"/>
    <n v="3240426.51"/>
    <n v="4883.78"/>
    <n v="112"/>
    <x v="2"/>
    <x v="2"/>
    <n v="572614.15"/>
    <x v="5"/>
    <s v="delay"/>
    <x v="218"/>
    <x v="187"/>
    <x v="2"/>
  </r>
  <r>
    <n v="1156"/>
    <x v="7"/>
    <x v="0"/>
    <x v="2"/>
    <x v="1"/>
    <s v="2023-12-07"/>
    <s v="2023-12-17"/>
    <n v="77"/>
    <n v="16252.26"/>
    <n v="1251424.02"/>
    <n v="2450.91"/>
    <n v="999"/>
    <x v="2"/>
    <x v="2"/>
    <n v="158949.29999999999"/>
    <x v="0"/>
    <s v="delay"/>
    <x v="105"/>
    <x v="153"/>
    <x v="0"/>
  </r>
  <r>
    <n v="1157"/>
    <x v="1"/>
    <x v="1"/>
    <x v="1"/>
    <x v="0"/>
    <s v="2023-04-30"/>
    <s v="2023-05-05"/>
    <n v="17"/>
    <n v="13273.72"/>
    <n v="225653.24"/>
    <n v="1618.95"/>
    <n v="472"/>
    <x v="1"/>
    <x v="0"/>
    <n v="37175.599999999999"/>
    <x v="2"/>
    <s v="on time"/>
    <x v="331"/>
    <x v="346"/>
    <x v="1"/>
  </r>
  <r>
    <n v="1158"/>
    <x v="1"/>
    <x v="2"/>
    <x v="3"/>
    <x v="1"/>
    <s v="2023-05-15"/>
    <s v="2023-05-28"/>
    <n v="13"/>
    <n v="14703.99"/>
    <n v="191151.87"/>
    <n v="1959.41"/>
    <n v="668"/>
    <x v="2"/>
    <x v="3"/>
    <n v="37942.97"/>
    <x v="12"/>
    <s v="delay"/>
    <x v="258"/>
    <x v="127"/>
    <x v="1"/>
  </r>
  <r>
    <n v="1159"/>
    <x v="5"/>
    <x v="1"/>
    <x v="4"/>
    <x v="4"/>
    <s v="2023-05-23"/>
    <s v="2023-06-05"/>
    <n v="90"/>
    <n v="16834.95"/>
    <n v="1515145.5"/>
    <n v="1966.25"/>
    <n v="891"/>
    <x v="1"/>
    <x v="0"/>
    <n v="314067.73"/>
    <x v="12"/>
    <s v="delay"/>
    <x v="117"/>
    <x v="51"/>
    <x v="0"/>
  </r>
  <r>
    <n v="1160"/>
    <x v="2"/>
    <x v="1"/>
    <x v="1"/>
    <x v="4"/>
    <s v="2023-06-22"/>
    <s v="2023-06-28"/>
    <n v="64"/>
    <n v="34730.089999999997"/>
    <n v="2222725.7599999998"/>
    <n v="156.80000000000001"/>
    <n v="869"/>
    <x v="0"/>
    <x v="1"/>
    <n v="151339.97"/>
    <x v="11"/>
    <s v="delay"/>
    <x v="70"/>
    <x v="268"/>
    <x v="0"/>
  </r>
  <r>
    <n v="1161"/>
    <x v="2"/>
    <x v="2"/>
    <x v="0"/>
    <x v="4"/>
    <s v="2023-11-27"/>
    <s v="2023-12-12"/>
    <n v="84"/>
    <n v="7525.99"/>
    <n v="632183.16"/>
    <n v="2909.17"/>
    <n v="17"/>
    <x v="1"/>
    <x v="0"/>
    <n v="148870.22"/>
    <x v="3"/>
    <s v="delay"/>
    <x v="124"/>
    <x v="193"/>
    <x v="2"/>
  </r>
  <r>
    <n v="1162"/>
    <x v="1"/>
    <x v="2"/>
    <x v="1"/>
    <x v="2"/>
    <s v="2023-09-30"/>
    <s v="2023-10-08"/>
    <n v="44"/>
    <n v="12075.41"/>
    <n v="531318.04"/>
    <n v="882.96"/>
    <n v="420"/>
    <x v="2"/>
    <x v="0"/>
    <n v="99147.92"/>
    <x v="14"/>
    <s v="delay"/>
    <x v="156"/>
    <x v="330"/>
    <x v="1"/>
  </r>
  <r>
    <n v="1163"/>
    <x v="6"/>
    <x v="2"/>
    <x v="0"/>
    <x v="0"/>
    <s v="2023-07-19"/>
    <s v="2023-07-20"/>
    <n v="65"/>
    <n v="31657.5"/>
    <n v="2057737.5"/>
    <n v="4504.07"/>
    <n v="107"/>
    <x v="2"/>
    <x v="3"/>
    <n v="334228.67"/>
    <x v="7"/>
    <s v="on time"/>
    <x v="65"/>
    <x v="229"/>
    <x v="2"/>
  </r>
  <r>
    <n v="1164"/>
    <x v="1"/>
    <x v="0"/>
    <x v="4"/>
    <x v="0"/>
    <s v="2023-03-25"/>
    <s v="2023-04-05"/>
    <n v="93"/>
    <n v="30281.79"/>
    <n v="2816206.47"/>
    <n v="4986.51"/>
    <n v="547"/>
    <x v="1"/>
    <x v="0"/>
    <n v="311321.5"/>
    <x v="8"/>
    <s v="delay"/>
    <x v="119"/>
    <x v="158"/>
    <x v="1"/>
  </r>
  <r>
    <n v="1165"/>
    <x v="1"/>
    <x v="0"/>
    <x v="2"/>
    <x v="2"/>
    <s v="2023-08-26"/>
    <s v="2023-09-10"/>
    <n v="64"/>
    <n v="9654.5300000000007"/>
    <n v="617889.92000000004"/>
    <n v="4840.3500000000004"/>
    <n v="895"/>
    <x v="1"/>
    <x v="0"/>
    <n v="143425.95000000001"/>
    <x v="3"/>
    <s v="delay"/>
    <x v="99"/>
    <x v="59"/>
    <x v="0"/>
  </r>
  <r>
    <n v="1166"/>
    <x v="2"/>
    <x v="0"/>
    <x v="0"/>
    <x v="0"/>
    <s v="2023-10-22"/>
    <s v="2023-11-01"/>
    <n v="91"/>
    <n v="34952.53"/>
    <n v="3180680.23"/>
    <n v="4811.54"/>
    <n v="714"/>
    <x v="0"/>
    <x v="0"/>
    <n v="446186.73"/>
    <x v="0"/>
    <s v="delay"/>
    <x v="14"/>
    <x v="337"/>
    <x v="0"/>
  </r>
  <r>
    <n v="1167"/>
    <x v="2"/>
    <x v="0"/>
    <x v="4"/>
    <x v="1"/>
    <s v="2023-09-19"/>
    <s v="2023-10-02"/>
    <n v="52"/>
    <n v="8400"/>
    <n v="436800"/>
    <n v="1006.45"/>
    <n v="342"/>
    <x v="2"/>
    <x v="2"/>
    <n v="87753.1"/>
    <x v="12"/>
    <s v="delay"/>
    <x v="275"/>
    <x v="0"/>
    <x v="1"/>
  </r>
  <r>
    <n v="1168"/>
    <x v="3"/>
    <x v="2"/>
    <x v="2"/>
    <x v="1"/>
    <s v="2023-09-05"/>
    <s v="2023-09-09"/>
    <n v="98"/>
    <n v="7300.07"/>
    <n v="715406.86"/>
    <n v="925.61"/>
    <n v="46"/>
    <x v="1"/>
    <x v="4"/>
    <n v="78936.95"/>
    <x v="13"/>
    <s v="on time"/>
    <x v="360"/>
    <x v="195"/>
    <x v="2"/>
  </r>
  <r>
    <n v="1169"/>
    <x v="1"/>
    <x v="2"/>
    <x v="0"/>
    <x v="3"/>
    <s v="2023-06-04"/>
    <s v="2023-06-17"/>
    <n v="93"/>
    <n v="6296.75"/>
    <n v="585597.75"/>
    <n v="4365.5"/>
    <n v="876"/>
    <x v="0"/>
    <x v="2"/>
    <n v="89929.18"/>
    <x v="12"/>
    <s v="delay"/>
    <x v="125"/>
    <x v="28"/>
    <x v="0"/>
  </r>
  <r>
    <n v="1170"/>
    <x v="0"/>
    <x v="2"/>
    <x v="4"/>
    <x v="2"/>
    <s v="2023-12-01"/>
    <s v="2023-12-14"/>
    <n v="6"/>
    <n v="2445.8200000000002"/>
    <n v="14674.92"/>
    <n v="3250.8"/>
    <n v="643"/>
    <x v="3"/>
    <x v="1"/>
    <n v="1666.3"/>
    <x v="12"/>
    <s v="delay"/>
    <x v="38"/>
    <x v="328"/>
    <x v="1"/>
  </r>
  <r>
    <n v="1171"/>
    <x v="7"/>
    <x v="2"/>
    <x v="4"/>
    <x v="2"/>
    <s v="2023-03-28"/>
    <s v="2023-03-29"/>
    <n v="54"/>
    <n v="30383.11"/>
    <n v="1640687.94"/>
    <n v="2525.91"/>
    <n v="728"/>
    <x v="2"/>
    <x v="3"/>
    <n v="384906.63"/>
    <x v="7"/>
    <s v="on time"/>
    <x v="87"/>
    <x v="222"/>
    <x v="0"/>
  </r>
  <r>
    <n v="1172"/>
    <x v="6"/>
    <x v="1"/>
    <x v="0"/>
    <x v="0"/>
    <s v="2023-06-05"/>
    <s v="2023-06-19"/>
    <n v="34"/>
    <n v="19413.03"/>
    <n v="660043.02"/>
    <n v="4237.22"/>
    <n v="900"/>
    <x v="1"/>
    <x v="2"/>
    <n v="153116.43"/>
    <x v="4"/>
    <s v="delay"/>
    <x v="219"/>
    <x v="10"/>
    <x v="0"/>
  </r>
  <r>
    <n v="1173"/>
    <x v="2"/>
    <x v="0"/>
    <x v="1"/>
    <x v="3"/>
    <s v="2023-08-24"/>
    <s v="2023-08-28"/>
    <n v="65"/>
    <n v="39248.99"/>
    <n v="2551184.35"/>
    <n v="2921.78"/>
    <n v="198"/>
    <x v="2"/>
    <x v="1"/>
    <n v="341787.16"/>
    <x v="13"/>
    <s v="on time"/>
    <x v="243"/>
    <x v="34"/>
    <x v="2"/>
  </r>
  <r>
    <n v="1174"/>
    <x v="0"/>
    <x v="0"/>
    <x v="1"/>
    <x v="3"/>
    <s v="2023-04-07"/>
    <s v="2023-04-10"/>
    <n v="94"/>
    <n v="29796.76"/>
    <n v="2800895.44"/>
    <n v="4819.83"/>
    <n v="695"/>
    <x v="1"/>
    <x v="4"/>
    <n v="517958.25"/>
    <x v="1"/>
    <s v="on time"/>
    <x v="238"/>
    <x v="322"/>
    <x v="1"/>
  </r>
  <r>
    <n v="1175"/>
    <x v="2"/>
    <x v="0"/>
    <x v="1"/>
    <x v="1"/>
    <s v="2023-11-05"/>
    <s v="2023-11-10"/>
    <n v="34"/>
    <n v="17568.95"/>
    <n v="597344.30000000005"/>
    <n v="2199.5100000000002"/>
    <n v="495"/>
    <x v="3"/>
    <x v="3"/>
    <n v="140926.1"/>
    <x v="2"/>
    <s v="on time"/>
    <x v="344"/>
    <x v="138"/>
    <x v="1"/>
  </r>
  <r>
    <n v="1176"/>
    <x v="1"/>
    <x v="1"/>
    <x v="2"/>
    <x v="1"/>
    <s v="2023-02-28"/>
    <s v="2023-03-09"/>
    <n v="63"/>
    <n v="4288.71"/>
    <n v="270188.73"/>
    <n v="1285.81"/>
    <n v="988"/>
    <x v="1"/>
    <x v="3"/>
    <n v="27422.14"/>
    <x v="6"/>
    <s v="delay"/>
    <x v="319"/>
    <x v="347"/>
    <x v="0"/>
  </r>
  <r>
    <n v="1177"/>
    <x v="1"/>
    <x v="0"/>
    <x v="3"/>
    <x v="3"/>
    <s v="2023-05-04"/>
    <s v="2023-05-17"/>
    <n v="84"/>
    <n v="35718.61"/>
    <n v="3000363.24"/>
    <n v="3069.44"/>
    <n v="746"/>
    <x v="0"/>
    <x v="3"/>
    <n v="191199.35"/>
    <x v="12"/>
    <s v="delay"/>
    <x v="210"/>
    <x v="48"/>
    <x v="0"/>
  </r>
  <r>
    <n v="1178"/>
    <x v="0"/>
    <x v="2"/>
    <x v="0"/>
    <x v="4"/>
    <s v="2023-07-12"/>
    <s v="2023-07-16"/>
    <n v="88"/>
    <n v="46520.69"/>
    <n v="4093820.72"/>
    <n v="816.39"/>
    <n v="536"/>
    <x v="1"/>
    <x v="0"/>
    <n v="367163.61"/>
    <x v="13"/>
    <s v="on time"/>
    <x v="167"/>
    <x v="267"/>
    <x v="1"/>
  </r>
  <r>
    <n v="1179"/>
    <x v="4"/>
    <x v="0"/>
    <x v="1"/>
    <x v="4"/>
    <s v="2023-12-12"/>
    <s v="2023-12-19"/>
    <n v="94"/>
    <n v="38917.03"/>
    <n v="3658200.82"/>
    <n v="1908.13"/>
    <n v="144"/>
    <x v="3"/>
    <x v="4"/>
    <n v="249481.5"/>
    <x v="5"/>
    <s v="delay"/>
    <x v="211"/>
    <x v="348"/>
    <x v="2"/>
  </r>
  <r>
    <n v="1180"/>
    <x v="2"/>
    <x v="2"/>
    <x v="0"/>
    <x v="2"/>
    <s v="2023-11-03"/>
    <s v="2023-11-09"/>
    <n v="88"/>
    <n v="43083.68"/>
    <n v="3791363.84"/>
    <n v="2758.33"/>
    <n v="409"/>
    <x v="3"/>
    <x v="3"/>
    <n v="581365.17000000004"/>
    <x v="11"/>
    <s v="delay"/>
    <x v="15"/>
    <x v="245"/>
    <x v="1"/>
  </r>
  <r>
    <n v="1181"/>
    <x v="2"/>
    <x v="2"/>
    <x v="0"/>
    <x v="3"/>
    <s v="2023-04-25"/>
    <s v="2023-05-05"/>
    <n v="50"/>
    <n v="39264.980000000003"/>
    <n v="1963249"/>
    <n v="709.37"/>
    <n v="905"/>
    <x v="1"/>
    <x v="2"/>
    <n v="132481.32"/>
    <x v="0"/>
    <s v="delay"/>
    <x v="331"/>
    <x v="76"/>
    <x v="0"/>
  </r>
  <r>
    <n v="1182"/>
    <x v="6"/>
    <x v="1"/>
    <x v="0"/>
    <x v="1"/>
    <s v="2023-12-08"/>
    <s v="2023-12-15"/>
    <n v="78"/>
    <n v="820.62"/>
    <n v="64008.36"/>
    <n v="2013.27"/>
    <n v="88"/>
    <x v="2"/>
    <x v="1"/>
    <n v="9139.83"/>
    <x v="5"/>
    <s v="delay"/>
    <x v="305"/>
    <x v="227"/>
    <x v="2"/>
  </r>
  <r>
    <n v="1183"/>
    <x v="0"/>
    <x v="1"/>
    <x v="3"/>
    <x v="2"/>
    <s v="2023-08-01"/>
    <s v="2023-08-14"/>
    <n v="12"/>
    <n v="9191.4"/>
    <n v="110296.8"/>
    <n v="682.99"/>
    <n v="43"/>
    <x v="1"/>
    <x v="0"/>
    <n v="18897.439999999999"/>
    <x v="12"/>
    <s v="delay"/>
    <x v="269"/>
    <x v="46"/>
    <x v="2"/>
  </r>
  <r>
    <n v="1184"/>
    <x v="4"/>
    <x v="1"/>
    <x v="3"/>
    <x v="3"/>
    <s v="2023-07-20"/>
    <s v="2023-08-04"/>
    <n v="47"/>
    <n v="14218.18"/>
    <n v="668254.46"/>
    <n v="2666.19"/>
    <n v="145"/>
    <x v="0"/>
    <x v="4"/>
    <n v="129572.2"/>
    <x v="3"/>
    <s v="delay"/>
    <x v="78"/>
    <x v="155"/>
    <x v="2"/>
  </r>
  <r>
    <n v="1185"/>
    <x v="2"/>
    <x v="0"/>
    <x v="2"/>
    <x v="4"/>
    <s v="2023-01-13"/>
    <s v="2023-01-17"/>
    <n v="37"/>
    <n v="39590.559999999998"/>
    <n v="1464850.72"/>
    <n v="3801.88"/>
    <n v="399"/>
    <x v="2"/>
    <x v="0"/>
    <n v="76456.179999999993"/>
    <x v="13"/>
    <s v="on time"/>
    <x v="361"/>
    <x v="230"/>
    <x v="1"/>
  </r>
  <r>
    <n v="1186"/>
    <x v="6"/>
    <x v="2"/>
    <x v="4"/>
    <x v="2"/>
    <s v="2023-03-13"/>
    <s v="2023-03-18"/>
    <n v="94"/>
    <n v="30693.57"/>
    <n v="2885195.58"/>
    <n v="4954.3100000000004"/>
    <n v="421"/>
    <x v="1"/>
    <x v="0"/>
    <n v="248853.64"/>
    <x v="2"/>
    <s v="on time"/>
    <x v="271"/>
    <x v="323"/>
    <x v="1"/>
  </r>
  <r>
    <n v="1187"/>
    <x v="2"/>
    <x v="2"/>
    <x v="2"/>
    <x v="0"/>
    <s v="2023-09-23"/>
    <s v="2023-10-01"/>
    <n v="52"/>
    <n v="47649.24"/>
    <n v="2477760.48"/>
    <n v="2171.7800000000002"/>
    <n v="994"/>
    <x v="1"/>
    <x v="1"/>
    <n v="614469.97"/>
    <x v="14"/>
    <s v="delay"/>
    <x v="52"/>
    <x v="110"/>
    <x v="0"/>
  </r>
  <r>
    <n v="1188"/>
    <x v="1"/>
    <x v="0"/>
    <x v="3"/>
    <x v="3"/>
    <s v="2023-10-09"/>
    <s v="2023-10-13"/>
    <n v="70"/>
    <n v="10589.13"/>
    <n v="741239.1"/>
    <n v="3181"/>
    <n v="482"/>
    <x v="3"/>
    <x v="2"/>
    <n v="114363.62"/>
    <x v="13"/>
    <s v="on time"/>
    <x v="6"/>
    <x v="303"/>
    <x v="1"/>
  </r>
  <r>
    <n v="1189"/>
    <x v="3"/>
    <x v="0"/>
    <x v="0"/>
    <x v="1"/>
    <s v="2023-12-09"/>
    <s v="2023-12-20"/>
    <n v="52"/>
    <n v="26003.43"/>
    <n v="1352178.36"/>
    <n v="318.93"/>
    <n v="953"/>
    <x v="1"/>
    <x v="0"/>
    <n v="259633.58"/>
    <x v="8"/>
    <s v="delay"/>
    <x v="346"/>
    <x v="37"/>
    <x v="0"/>
  </r>
  <r>
    <n v="1190"/>
    <x v="3"/>
    <x v="2"/>
    <x v="0"/>
    <x v="1"/>
    <s v="2023-04-03"/>
    <s v="2023-04-15"/>
    <n v="11"/>
    <n v="46316.58"/>
    <n v="509482.38"/>
    <n v="2296.15"/>
    <n v="24"/>
    <x v="3"/>
    <x v="3"/>
    <n v="64660.77"/>
    <x v="10"/>
    <s v="delay"/>
    <x v="76"/>
    <x v="212"/>
    <x v="2"/>
  </r>
  <r>
    <n v="1191"/>
    <x v="3"/>
    <x v="0"/>
    <x v="3"/>
    <x v="0"/>
    <s v="2023-12-23"/>
    <s v="2024-01-06"/>
    <n v="1"/>
    <n v="45418.53"/>
    <n v="45418.53"/>
    <n v="3704.35"/>
    <n v="277"/>
    <x v="3"/>
    <x v="3"/>
    <n v="11208.33"/>
    <x v="4"/>
    <s v="delay"/>
    <x v="145"/>
    <x v="341"/>
    <x v="1"/>
  </r>
  <r>
    <n v="1192"/>
    <x v="5"/>
    <x v="0"/>
    <x v="0"/>
    <x v="2"/>
    <s v="2023-08-02"/>
    <s v="2023-08-11"/>
    <n v="26"/>
    <n v="15238.33"/>
    <n v="396196.58"/>
    <n v="3231.7"/>
    <n v="554"/>
    <x v="0"/>
    <x v="4"/>
    <n v="29638.17"/>
    <x v="6"/>
    <s v="delay"/>
    <x v="310"/>
    <x v="164"/>
    <x v="1"/>
  </r>
  <r>
    <n v="1193"/>
    <x v="3"/>
    <x v="2"/>
    <x v="3"/>
    <x v="4"/>
    <s v="2023-07-30"/>
    <s v="2023-08-13"/>
    <n v="81"/>
    <n v="14951.47"/>
    <n v="1211069.07"/>
    <n v="4819.1499999999996"/>
    <n v="527"/>
    <x v="1"/>
    <x v="1"/>
    <n v="273579.25"/>
    <x v="4"/>
    <s v="delay"/>
    <x v="53"/>
    <x v="77"/>
    <x v="1"/>
  </r>
  <r>
    <n v="1194"/>
    <x v="7"/>
    <x v="0"/>
    <x v="3"/>
    <x v="3"/>
    <s v="2023-03-27"/>
    <s v="2023-03-30"/>
    <n v="96"/>
    <n v="32616.58"/>
    <n v="3131191.68"/>
    <n v="4235.53"/>
    <n v="875"/>
    <x v="0"/>
    <x v="4"/>
    <n v="449068.84"/>
    <x v="1"/>
    <s v="on time"/>
    <x v="94"/>
    <x v="293"/>
    <x v="0"/>
  </r>
  <r>
    <n v="1195"/>
    <x v="7"/>
    <x v="2"/>
    <x v="4"/>
    <x v="1"/>
    <s v="2023-02-18"/>
    <s v="2023-02-20"/>
    <n v="48"/>
    <n v="31302.240000000002"/>
    <n v="1502507.52"/>
    <n v="4643.6499999999996"/>
    <n v="72"/>
    <x v="3"/>
    <x v="2"/>
    <n v="235295.13"/>
    <x v="9"/>
    <s v="on time"/>
    <x v="227"/>
    <x v="55"/>
    <x v="2"/>
  </r>
  <r>
    <n v="1196"/>
    <x v="5"/>
    <x v="0"/>
    <x v="3"/>
    <x v="1"/>
    <s v="2023-08-02"/>
    <s v="2023-08-03"/>
    <n v="94"/>
    <n v="16821.080000000002"/>
    <n v="1581181.52"/>
    <n v="3568.8"/>
    <n v="198"/>
    <x v="0"/>
    <x v="2"/>
    <n v="200958.49"/>
    <x v="7"/>
    <s v="on time"/>
    <x v="237"/>
    <x v="164"/>
    <x v="2"/>
  </r>
  <r>
    <n v="1197"/>
    <x v="6"/>
    <x v="1"/>
    <x v="0"/>
    <x v="1"/>
    <s v="2023-02-03"/>
    <s v="2023-02-07"/>
    <n v="82"/>
    <n v="41734.53"/>
    <n v="3422231.46"/>
    <n v="926.19"/>
    <n v="782"/>
    <x v="2"/>
    <x v="3"/>
    <n v="367746.6"/>
    <x v="13"/>
    <s v="on time"/>
    <x v="57"/>
    <x v="349"/>
    <x v="0"/>
  </r>
  <r>
    <n v="1198"/>
    <x v="7"/>
    <x v="1"/>
    <x v="0"/>
    <x v="0"/>
    <s v="2023-06-12"/>
    <s v="2023-06-27"/>
    <n v="83"/>
    <n v="25783.83"/>
    <n v="2140057.89"/>
    <n v="1462"/>
    <n v="723"/>
    <x v="0"/>
    <x v="4"/>
    <n v="417762.66"/>
    <x v="3"/>
    <s v="delay"/>
    <x v="296"/>
    <x v="124"/>
    <x v="0"/>
  </r>
  <r>
    <n v="1199"/>
    <x v="6"/>
    <x v="0"/>
    <x v="2"/>
    <x v="3"/>
    <s v="2023-04-09"/>
    <s v="2023-04-14"/>
    <n v="41"/>
    <n v="14325.45"/>
    <n v="587343.44999999995"/>
    <n v="936.26"/>
    <n v="958"/>
    <x v="1"/>
    <x v="0"/>
    <n v="93781.21"/>
    <x v="2"/>
    <s v="on time"/>
    <x v="104"/>
    <x v="350"/>
    <x v="0"/>
  </r>
  <r>
    <n v="1200"/>
    <x v="4"/>
    <x v="1"/>
    <x v="4"/>
    <x v="2"/>
    <s v="2023-09-12"/>
    <s v="2023-09-14"/>
    <n v="1"/>
    <n v="29957.200000000001"/>
    <n v="29957.200000000001"/>
    <n v="2595.3200000000002"/>
    <n v="141"/>
    <x v="3"/>
    <x v="0"/>
    <n v="3553.9"/>
    <x v="9"/>
    <s v="on time"/>
    <x v="261"/>
    <x v="81"/>
    <x v="2"/>
  </r>
  <r>
    <n v="1201"/>
    <x v="0"/>
    <x v="2"/>
    <x v="1"/>
    <x v="4"/>
    <s v="2023-02-08"/>
    <s v="2023-02-15"/>
    <n v="70"/>
    <n v="33939.06"/>
    <n v="2375734.2000000002"/>
    <n v="369.38"/>
    <n v="401"/>
    <x v="0"/>
    <x v="4"/>
    <n v="157804.51999999999"/>
    <x v="5"/>
    <s v="delay"/>
    <x v="265"/>
    <x v="177"/>
    <x v="1"/>
  </r>
  <r>
    <n v="1202"/>
    <x v="3"/>
    <x v="2"/>
    <x v="3"/>
    <x v="3"/>
    <s v="2023-06-04"/>
    <s v="2023-06-19"/>
    <n v="37"/>
    <n v="41971.78"/>
    <n v="1552955.86"/>
    <n v="768.22"/>
    <n v="213"/>
    <x v="1"/>
    <x v="3"/>
    <n v="174656.2"/>
    <x v="3"/>
    <s v="delay"/>
    <x v="219"/>
    <x v="28"/>
    <x v="1"/>
  </r>
  <r>
    <n v="1203"/>
    <x v="1"/>
    <x v="2"/>
    <x v="4"/>
    <x v="3"/>
    <s v="2023-03-03"/>
    <s v="2023-03-16"/>
    <n v="4"/>
    <n v="45722.29"/>
    <n v="182889.16"/>
    <n v="3525.87"/>
    <n v="282"/>
    <x v="3"/>
    <x v="1"/>
    <n v="34633.25"/>
    <x v="12"/>
    <s v="delay"/>
    <x v="282"/>
    <x v="289"/>
    <x v="1"/>
  </r>
  <r>
    <n v="1204"/>
    <x v="3"/>
    <x v="1"/>
    <x v="3"/>
    <x v="3"/>
    <s v="2023-03-13"/>
    <s v="2023-03-26"/>
    <n v="57"/>
    <n v="32257.87"/>
    <n v="1838698.59"/>
    <n v="4476.84"/>
    <n v="538"/>
    <x v="1"/>
    <x v="4"/>
    <n v="382760.04"/>
    <x v="12"/>
    <s v="delay"/>
    <x v="30"/>
    <x v="323"/>
    <x v="1"/>
  </r>
  <r>
    <n v="1205"/>
    <x v="3"/>
    <x v="1"/>
    <x v="3"/>
    <x v="1"/>
    <s v="2023-02-08"/>
    <s v="2023-02-11"/>
    <n v="49"/>
    <n v="43399.18"/>
    <n v="2126559.8199999998"/>
    <n v="1476.29"/>
    <n v="739"/>
    <x v="0"/>
    <x v="1"/>
    <n v="355629.52"/>
    <x v="1"/>
    <s v="on time"/>
    <x v="176"/>
    <x v="177"/>
    <x v="0"/>
  </r>
  <r>
    <n v="1206"/>
    <x v="7"/>
    <x v="2"/>
    <x v="3"/>
    <x v="4"/>
    <s v="2023-03-17"/>
    <s v="2023-04-01"/>
    <n v="66"/>
    <n v="38139.699999999997"/>
    <n v="2517220.2000000002"/>
    <n v="3866.43"/>
    <n v="981"/>
    <x v="3"/>
    <x v="4"/>
    <n v="519376.68"/>
    <x v="3"/>
    <s v="delay"/>
    <x v="240"/>
    <x v="256"/>
    <x v="0"/>
  </r>
  <r>
    <n v="1207"/>
    <x v="6"/>
    <x v="2"/>
    <x v="3"/>
    <x v="4"/>
    <s v="2023-10-21"/>
    <s v="2023-10-29"/>
    <n v="96"/>
    <n v="47020.26"/>
    <n v="4513944.96"/>
    <n v="4344.09"/>
    <n v="498"/>
    <x v="1"/>
    <x v="4"/>
    <n v="783015.67"/>
    <x v="14"/>
    <s v="delay"/>
    <x v="325"/>
    <x v="14"/>
    <x v="1"/>
  </r>
  <r>
    <n v="1208"/>
    <x v="6"/>
    <x v="2"/>
    <x v="1"/>
    <x v="4"/>
    <s v="2023-03-05"/>
    <s v="2023-03-11"/>
    <n v="75"/>
    <n v="18842.2"/>
    <n v="1413165"/>
    <n v="4126.2299999999996"/>
    <n v="808"/>
    <x v="2"/>
    <x v="2"/>
    <n v="116042.3"/>
    <x v="11"/>
    <s v="delay"/>
    <x v="342"/>
    <x v="247"/>
    <x v="0"/>
  </r>
  <r>
    <n v="1209"/>
    <x v="5"/>
    <x v="0"/>
    <x v="2"/>
    <x v="2"/>
    <s v="2023-05-07"/>
    <s v="2023-05-22"/>
    <n v="44"/>
    <n v="43876.18"/>
    <n v="1930551.92"/>
    <n v="2549.81"/>
    <n v="660"/>
    <x v="3"/>
    <x v="0"/>
    <n v="403722.54"/>
    <x v="3"/>
    <s v="delay"/>
    <x v="239"/>
    <x v="2"/>
    <x v="1"/>
  </r>
  <r>
    <n v="1210"/>
    <x v="5"/>
    <x v="0"/>
    <x v="0"/>
    <x v="0"/>
    <s v="2023-07-04"/>
    <s v="2023-07-11"/>
    <n v="95"/>
    <n v="26024.720000000001"/>
    <n v="2472348.4"/>
    <n v="3083.08"/>
    <n v="259"/>
    <x v="2"/>
    <x v="4"/>
    <n v="611031.99"/>
    <x v="5"/>
    <s v="delay"/>
    <x v="91"/>
    <x v="123"/>
    <x v="1"/>
  </r>
  <r>
    <n v="1211"/>
    <x v="1"/>
    <x v="0"/>
    <x v="2"/>
    <x v="3"/>
    <s v="2023-10-08"/>
    <s v="2023-10-16"/>
    <n v="53"/>
    <n v="44129.86"/>
    <n v="2338882.58"/>
    <n v="2736.99"/>
    <n v="436"/>
    <x v="0"/>
    <x v="4"/>
    <n v="160803.76999999999"/>
    <x v="14"/>
    <s v="delay"/>
    <x v="177"/>
    <x v="301"/>
    <x v="1"/>
  </r>
  <r>
    <n v="1212"/>
    <x v="2"/>
    <x v="0"/>
    <x v="4"/>
    <x v="1"/>
    <s v="2023-02-04"/>
    <s v="2023-02-07"/>
    <n v="67"/>
    <n v="13924.84"/>
    <n v="932964.28"/>
    <n v="680.38"/>
    <n v="760"/>
    <x v="2"/>
    <x v="3"/>
    <n v="81658.490000000005"/>
    <x v="1"/>
    <s v="on time"/>
    <x v="57"/>
    <x v="261"/>
    <x v="0"/>
  </r>
  <r>
    <n v="1213"/>
    <x v="5"/>
    <x v="2"/>
    <x v="3"/>
    <x v="3"/>
    <s v="2023-03-08"/>
    <s v="2023-03-10"/>
    <n v="63"/>
    <n v="17887.97"/>
    <n v="1126942.1100000001"/>
    <n v="2067.9299999999998"/>
    <n v="473"/>
    <x v="2"/>
    <x v="2"/>
    <n v="163247.03"/>
    <x v="9"/>
    <s v="on time"/>
    <x v="95"/>
    <x v="333"/>
    <x v="1"/>
  </r>
  <r>
    <n v="1214"/>
    <x v="4"/>
    <x v="1"/>
    <x v="0"/>
    <x v="0"/>
    <s v="2023-03-30"/>
    <s v="2023-04-01"/>
    <n v="63"/>
    <n v="37598.699999999997"/>
    <n v="2368718.1"/>
    <n v="1844.73"/>
    <n v="178"/>
    <x v="2"/>
    <x v="3"/>
    <n v="259579.14"/>
    <x v="9"/>
    <s v="on time"/>
    <x v="240"/>
    <x v="282"/>
    <x v="2"/>
  </r>
  <r>
    <n v="1215"/>
    <x v="4"/>
    <x v="2"/>
    <x v="2"/>
    <x v="0"/>
    <s v="2023-06-21"/>
    <s v="2023-07-02"/>
    <n v="71"/>
    <n v="46563.11"/>
    <n v="3305980.81"/>
    <n v="877.17"/>
    <n v="839"/>
    <x v="2"/>
    <x v="0"/>
    <n v="692646.32"/>
    <x v="8"/>
    <s v="delay"/>
    <x v="272"/>
    <x v="305"/>
    <x v="0"/>
  </r>
  <r>
    <n v="1216"/>
    <x v="7"/>
    <x v="1"/>
    <x v="1"/>
    <x v="2"/>
    <s v="2023-07-24"/>
    <s v="2023-08-04"/>
    <n v="75"/>
    <n v="41078.980000000003"/>
    <n v="3080923.5"/>
    <n v="1903.61"/>
    <n v="126"/>
    <x v="0"/>
    <x v="4"/>
    <n v="547485.31999999995"/>
    <x v="8"/>
    <s v="delay"/>
    <x v="78"/>
    <x v="199"/>
    <x v="2"/>
  </r>
  <r>
    <n v="1217"/>
    <x v="1"/>
    <x v="1"/>
    <x v="1"/>
    <x v="0"/>
    <s v="2024-01-01"/>
    <s v="2024-01-07"/>
    <n v="22"/>
    <n v="20605.77"/>
    <n v="453326.94"/>
    <n v="1833.1"/>
    <n v="54"/>
    <x v="1"/>
    <x v="2"/>
    <n v="74023.91"/>
    <x v="11"/>
    <s v="delay"/>
    <x v="306"/>
    <x v="21"/>
    <x v="2"/>
  </r>
  <r>
    <n v="1218"/>
    <x v="5"/>
    <x v="2"/>
    <x v="4"/>
    <x v="2"/>
    <s v="2023-03-23"/>
    <s v="2023-03-28"/>
    <n v="44"/>
    <n v="15211.3"/>
    <n v="669297.19999999995"/>
    <n v="4706.3"/>
    <n v="564"/>
    <x v="0"/>
    <x v="0"/>
    <n v="163204.91"/>
    <x v="2"/>
    <s v="on time"/>
    <x v="142"/>
    <x v="71"/>
    <x v="1"/>
  </r>
  <r>
    <n v="1219"/>
    <x v="1"/>
    <x v="1"/>
    <x v="4"/>
    <x v="1"/>
    <s v="2023-10-16"/>
    <s v="2023-10-27"/>
    <n v="73"/>
    <n v="32799.17"/>
    <n v="2394339.41"/>
    <n v="1909.58"/>
    <n v="834"/>
    <x v="0"/>
    <x v="2"/>
    <n v="571778.73"/>
    <x v="8"/>
    <s v="delay"/>
    <x v="63"/>
    <x v="114"/>
    <x v="0"/>
  </r>
  <r>
    <n v="1220"/>
    <x v="5"/>
    <x v="0"/>
    <x v="1"/>
    <x v="4"/>
    <s v="2023-07-12"/>
    <s v="2023-07-27"/>
    <n v="48"/>
    <n v="23847"/>
    <n v="1144656"/>
    <n v="2069.77"/>
    <n v="876"/>
    <x v="0"/>
    <x v="1"/>
    <n v="210454.28"/>
    <x v="3"/>
    <s v="delay"/>
    <x v="228"/>
    <x v="267"/>
    <x v="0"/>
  </r>
  <r>
    <n v="1221"/>
    <x v="3"/>
    <x v="1"/>
    <x v="3"/>
    <x v="0"/>
    <s v="2023-09-10"/>
    <s v="2023-09-20"/>
    <n v="88"/>
    <n v="5642.18"/>
    <n v="496511.84"/>
    <n v="1872.36"/>
    <n v="371"/>
    <x v="0"/>
    <x v="1"/>
    <n v="109459.6"/>
    <x v="0"/>
    <s v="delay"/>
    <x v="188"/>
    <x v="332"/>
    <x v="1"/>
  </r>
  <r>
    <n v="1222"/>
    <x v="5"/>
    <x v="1"/>
    <x v="1"/>
    <x v="0"/>
    <s v="2023-04-18"/>
    <s v="2023-04-22"/>
    <n v="26"/>
    <n v="15616.5"/>
    <n v="406029"/>
    <n v="3376.77"/>
    <n v="580"/>
    <x v="2"/>
    <x v="0"/>
    <n v="66038.92"/>
    <x v="13"/>
    <s v="on time"/>
    <x v="3"/>
    <x v="9"/>
    <x v="1"/>
  </r>
  <r>
    <n v="1223"/>
    <x v="1"/>
    <x v="2"/>
    <x v="0"/>
    <x v="1"/>
    <s v="2023-10-12"/>
    <s v="2023-10-17"/>
    <n v="25"/>
    <n v="35635.72"/>
    <n v="890893"/>
    <n v="3156.37"/>
    <n v="497"/>
    <x v="3"/>
    <x v="4"/>
    <n v="211968.91"/>
    <x v="2"/>
    <s v="on time"/>
    <x v="162"/>
    <x v="151"/>
    <x v="1"/>
  </r>
  <r>
    <n v="1224"/>
    <x v="5"/>
    <x v="0"/>
    <x v="2"/>
    <x v="1"/>
    <s v="2023-11-23"/>
    <s v="2023-11-24"/>
    <n v="95"/>
    <n v="6010.99"/>
    <n v="571044.05000000005"/>
    <n v="4789.18"/>
    <n v="127"/>
    <x v="0"/>
    <x v="1"/>
    <n v="51870.06"/>
    <x v="7"/>
    <s v="on time"/>
    <x v="262"/>
    <x v="304"/>
    <x v="2"/>
  </r>
  <r>
    <n v="1225"/>
    <x v="3"/>
    <x v="0"/>
    <x v="4"/>
    <x v="1"/>
    <s v="2023-06-23"/>
    <s v="2023-07-05"/>
    <n v="92"/>
    <n v="49525.62"/>
    <n v="4556357.04"/>
    <n v="1022.19"/>
    <n v="112"/>
    <x v="0"/>
    <x v="1"/>
    <n v="876828.89"/>
    <x v="10"/>
    <s v="delay"/>
    <x v="183"/>
    <x v="325"/>
    <x v="2"/>
  </r>
  <r>
    <n v="1226"/>
    <x v="0"/>
    <x v="0"/>
    <x v="0"/>
    <x v="3"/>
    <s v="2023-08-12"/>
    <s v="2023-08-16"/>
    <n v="23"/>
    <n v="4988.63"/>
    <n v="114738.49"/>
    <n v="3819.91"/>
    <n v="210"/>
    <x v="3"/>
    <x v="1"/>
    <n v="17600.46"/>
    <x v="13"/>
    <s v="on time"/>
    <x v="249"/>
    <x v="221"/>
    <x v="1"/>
  </r>
  <r>
    <n v="1227"/>
    <x v="2"/>
    <x v="2"/>
    <x v="1"/>
    <x v="4"/>
    <s v="2023-03-17"/>
    <s v="2023-03-26"/>
    <n v="38"/>
    <n v="35154.35"/>
    <n v="1335865.3"/>
    <n v="4356.21"/>
    <n v="533"/>
    <x v="2"/>
    <x v="4"/>
    <n v="98781.19"/>
    <x v="6"/>
    <s v="delay"/>
    <x v="30"/>
    <x v="256"/>
    <x v="1"/>
  </r>
  <r>
    <n v="1228"/>
    <x v="7"/>
    <x v="0"/>
    <x v="3"/>
    <x v="4"/>
    <s v="2023-02-19"/>
    <s v="2023-02-25"/>
    <n v="34"/>
    <n v="5911.38"/>
    <n v="200986.92"/>
    <n v="1430.27"/>
    <n v="852"/>
    <x v="2"/>
    <x v="0"/>
    <n v="34177.800000000003"/>
    <x v="11"/>
    <s v="delay"/>
    <x v="56"/>
    <x v="351"/>
    <x v="0"/>
  </r>
  <r>
    <n v="1229"/>
    <x v="5"/>
    <x v="1"/>
    <x v="3"/>
    <x v="4"/>
    <s v="2023-02-03"/>
    <s v="2023-02-09"/>
    <n v="47"/>
    <n v="30935.05"/>
    <n v="1453947.35"/>
    <n v="3476.88"/>
    <n v="148"/>
    <x v="0"/>
    <x v="2"/>
    <n v="202626.84"/>
    <x v="11"/>
    <s v="delay"/>
    <x v="42"/>
    <x v="349"/>
    <x v="2"/>
  </r>
  <r>
    <n v="1230"/>
    <x v="3"/>
    <x v="1"/>
    <x v="0"/>
    <x v="4"/>
    <s v="2023-07-05"/>
    <s v="2023-07-20"/>
    <n v="25"/>
    <n v="39110.269999999997"/>
    <n v="977756.75"/>
    <n v="128.56"/>
    <n v="241"/>
    <x v="1"/>
    <x v="4"/>
    <n v="55954.63"/>
    <x v="3"/>
    <s v="delay"/>
    <x v="65"/>
    <x v="220"/>
    <x v="1"/>
  </r>
  <r>
    <n v="1231"/>
    <x v="3"/>
    <x v="2"/>
    <x v="4"/>
    <x v="1"/>
    <s v="2023-11-26"/>
    <s v="2023-11-30"/>
    <n v="21"/>
    <n v="17001.25"/>
    <n v="357026.25"/>
    <n v="4200.03"/>
    <n v="585"/>
    <x v="0"/>
    <x v="3"/>
    <n v="87976.46"/>
    <x v="13"/>
    <s v="on time"/>
    <x v="198"/>
    <x v="144"/>
    <x v="1"/>
  </r>
  <r>
    <n v="1232"/>
    <x v="1"/>
    <x v="1"/>
    <x v="4"/>
    <x v="4"/>
    <s v="2023-09-13"/>
    <s v="2023-09-20"/>
    <n v="4"/>
    <n v="42543.87"/>
    <n v="170175.48"/>
    <n v="2410.52"/>
    <n v="809"/>
    <x v="1"/>
    <x v="1"/>
    <n v="25768.99"/>
    <x v="5"/>
    <s v="delay"/>
    <x v="188"/>
    <x v="19"/>
    <x v="0"/>
  </r>
  <r>
    <n v="1233"/>
    <x v="1"/>
    <x v="0"/>
    <x v="1"/>
    <x v="1"/>
    <s v="2023-12-28"/>
    <s v="2023-12-30"/>
    <n v="97"/>
    <n v="35127.129999999997"/>
    <n v="3407331.61"/>
    <n v="1338.08"/>
    <n v="814"/>
    <x v="2"/>
    <x v="2"/>
    <n v="354610.91"/>
    <x v="9"/>
    <s v="on time"/>
    <x v="256"/>
    <x v="209"/>
    <x v="0"/>
  </r>
  <r>
    <n v="1234"/>
    <x v="7"/>
    <x v="2"/>
    <x v="4"/>
    <x v="0"/>
    <s v="2023-05-29"/>
    <s v="2023-06-07"/>
    <n v="77"/>
    <n v="48910.47"/>
    <n v="3766106.19"/>
    <n v="479.5"/>
    <n v="78"/>
    <x v="1"/>
    <x v="2"/>
    <n v="758263.61"/>
    <x v="6"/>
    <s v="delay"/>
    <x v="329"/>
    <x v="238"/>
    <x v="2"/>
  </r>
  <r>
    <n v="1235"/>
    <x v="6"/>
    <x v="0"/>
    <x v="2"/>
    <x v="2"/>
    <s v="2023-08-15"/>
    <s v="2023-08-27"/>
    <n v="94"/>
    <n v="21330.17"/>
    <n v="2005035.98"/>
    <n v="4261.29"/>
    <n v="132"/>
    <x v="3"/>
    <x v="3"/>
    <n v="110126.26"/>
    <x v="10"/>
    <s v="delay"/>
    <x v="62"/>
    <x v="24"/>
    <x v="2"/>
  </r>
  <r>
    <n v="1236"/>
    <x v="4"/>
    <x v="1"/>
    <x v="1"/>
    <x v="0"/>
    <s v="2023-06-21"/>
    <s v="2023-06-25"/>
    <n v="55"/>
    <n v="23291.29"/>
    <n v="1281020.95"/>
    <n v="382.48"/>
    <n v="982"/>
    <x v="3"/>
    <x v="4"/>
    <n v="112603.33"/>
    <x v="13"/>
    <s v="on time"/>
    <x v="127"/>
    <x v="305"/>
    <x v="0"/>
  </r>
  <r>
    <n v="1237"/>
    <x v="4"/>
    <x v="0"/>
    <x v="4"/>
    <x v="3"/>
    <s v="2023-11-02"/>
    <s v="2023-11-13"/>
    <n v="64"/>
    <n v="15085"/>
    <n v="965440"/>
    <n v="893.4"/>
    <n v="153"/>
    <x v="0"/>
    <x v="1"/>
    <n v="101811.9"/>
    <x v="8"/>
    <s v="delay"/>
    <x v="255"/>
    <x v="152"/>
    <x v="2"/>
  </r>
  <r>
    <n v="1238"/>
    <x v="4"/>
    <x v="2"/>
    <x v="4"/>
    <x v="1"/>
    <s v="2023-03-28"/>
    <s v="2023-04-11"/>
    <n v="53"/>
    <n v="28312.81"/>
    <n v="1500578.93"/>
    <n v="160.47999999999999"/>
    <n v="947"/>
    <x v="1"/>
    <x v="1"/>
    <n v="135906.18"/>
    <x v="4"/>
    <s v="delay"/>
    <x v="129"/>
    <x v="222"/>
    <x v="0"/>
  </r>
  <r>
    <n v="1239"/>
    <x v="1"/>
    <x v="1"/>
    <x v="1"/>
    <x v="4"/>
    <s v="2023-07-16"/>
    <s v="2023-07-17"/>
    <n v="76"/>
    <n v="34836.31"/>
    <n v="2647559.56"/>
    <n v="198.46"/>
    <n v="836"/>
    <x v="3"/>
    <x v="3"/>
    <n v="232545.77"/>
    <x v="7"/>
    <s v="on time"/>
    <x v="26"/>
    <x v="27"/>
    <x v="0"/>
  </r>
  <r>
    <n v="1240"/>
    <x v="2"/>
    <x v="2"/>
    <x v="2"/>
    <x v="3"/>
    <s v="2023-10-06"/>
    <s v="2023-10-09"/>
    <n v="16"/>
    <n v="48681.07"/>
    <n v="778897.12"/>
    <n v="1084.03"/>
    <n v="320"/>
    <x v="0"/>
    <x v="2"/>
    <n v="89249.38"/>
    <x v="1"/>
    <s v="on time"/>
    <x v="335"/>
    <x v="6"/>
    <x v="1"/>
  </r>
  <r>
    <n v="1241"/>
    <x v="1"/>
    <x v="0"/>
    <x v="4"/>
    <x v="2"/>
    <s v="2023-01-13"/>
    <s v="2023-01-28"/>
    <n v="1"/>
    <n v="15196.09"/>
    <n v="15196.09"/>
    <n v="1355.62"/>
    <n v="931"/>
    <x v="1"/>
    <x v="2"/>
    <n v="1630.19"/>
    <x v="3"/>
    <s v="delay"/>
    <x v="88"/>
    <x v="230"/>
    <x v="0"/>
  </r>
  <r>
    <n v="1242"/>
    <x v="7"/>
    <x v="1"/>
    <x v="2"/>
    <x v="2"/>
    <s v="2023-07-14"/>
    <s v="2023-07-15"/>
    <n v="45"/>
    <n v="1965.84"/>
    <n v="88462.8"/>
    <n v="3166.57"/>
    <n v="241"/>
    <x v="1"/>
    <x v="3"/>
    <n v="16009.18"/>
    <x v="7"/>
    <s v="on time"/>
    <x v="192"/>
    <x v="137"/>
    <x v="1"/>
  </r>
  <r>
    <n v="1243"/>
    <x v="5"/>
    <x v="2"/>
    <x v="2"/>
    <x v="0"/>
    <s v="2023-09-06"/>
    <s v="2023-09-13"/>
    <n v="82"/>
    <n v="38133.1"/>
    <n v="3126914.2"/>
    <n v="1525.73"/>
    <n v="437"/>
    <x v="0"/>
    <x v="0"/>
    <n v="406903.47"/>
    <x v="5"/>
    <s v="delay"/>
    <x v="357"/>
    <x v="321"/>
    <x v="1"/>
  </r>
  <r>
    <n v="1244"/>
    <x v="6"/>
    <x v="0"/>
    <x v="0"/>
    <x v="3"/>
    <s v="2023-05-03"/>
    <s v="2023-05-14"/>
    <n v="97"/>
    <n v="47735.32"/>
    <n v="4630326.04"/>
    <n v="4515.6400000000003"/>
    <n v="37"/>
    <x v="3"/>
    <x v="3"/>
    <n v="347512.32000000001"/>
    <x v="8"/>
    <s v="delay"/>
    <x v="224"/>
    <x v="278"/>
    <x v="2"/>
  </r>
  <r>
    <n v="1245"/>
    <x v="7"/>
    <x v="0"/>
    <x v="1"/>
    <x v="0"/>
    <s v="2023-09-08"/>
    <s v="2023-09-19"/>
    <n v="43"/>
    <n v="17030.060000000001"/>
    <n v="732292.58"/>
    <n v="4841.9399999999996"/>
    <n v="449"/>
    <x v="1"/>
    <x v="2"/>
    <n v="99759.75"/>
    <x v="8"/>
    <s v="delay"/>
    <x v="143"/>
    <x v="184"/>
    <x v="1"/>
  </r>
  <r>
    <n v="1246"/>
    <x v="5"/>
    <x v="2"/>
    <x v="2"/>
    <x v="2"/>
    <s v="2023-02-21"/>
    <s v="2023-03-08"/>
    <n v="74"/>
    <n v="38290.559999999998"/>
    <n v="2833501.44"/>
    <n v="106.81"/>
    <n v="51"/>
    <x v="2"/>
    <x v="3"/>
    <n v="321309.74"/>
    <x v="3"/>
    <s v="delay"/>
    <x v="17"/>
    <x v="266"/>
    <x v="2"/>
  </r>
  <r>
    <n v="1247"/>
    <x v="6"/>
    <x v="1"/>
    <x v="0"/>
    <x v="4"/>
    <s v="2023-01-12"/>
    <s v="2023-01-19"/>
    <n v="71"/>
    <n v="4345.55"/>
    <n v="308534.05"/>
    <n v="2125.4"/>
    <n v="706"/>
    <x v="2"/>
    <x v="3"/>
    <n v="44526.21"/>
    <x v="5"/>
    <s v="delay"/>
    <x v="182"/>
    <x v="299"/>
    <x v="0"/>
  </r>
  <r>
    <n v="1248"/>
    <x v="1"/>
    <x v="0"/>
    <x v="0"/>
    <x v="2"/>
    <s v="2023-12-05"/>
    <s v="2023-12-07"/>
    <n v="1"/>
    <n v="44790.37"/>
    <n v="44790.37"/>
    <n v="3577.36"/>
    <n v="381"/>
    <x v="1"/>
    <x v="1"/>
    <n v="4689.42"/>
    <x v="9"/>
    <s v="on time"/>
    <x v="147"/>
    <x v="189"/>
    <x v="1"/>
  </r>
  <r>
    <n v="1249"/>
    <x v="0"/>
    <x v="0"/>
    <x v="1"/>
    <x v="2"/>
    <s v="2023-12-25"/>
    <s v="2023-12-29"/>
    <n v="39"/>
    <n v="19637.48"/>
    <n v="765861.72"/>
    <n v="353.58"/>
    <n v="709"/>
    <x v="3"/>
    <x v="2"/>
    <n v="143811.03"/>
    <x v="13"/>
    <s v="on time"/>
    <x v="74"/>
    <x v="53"/>
    <x v="0"/>
  </r>
  <r>
    <n v="1250"/>
    <x v="1"/>
    <x v="0"/>
    <x v="3"/>
    <x v="1"/>
    <s v="2023-08-29"/>
    <s v="2023-09-06"/>
    <n v="72"/>
    <n v="4554.1099999999997"/>
    <n v="327895.92"/>
    <n v="3196.41"/>
    <n v="942"/>
    <x v="2"/>
    <x v="3"/>
    <n v="78737.08"/>
    <x v="14"/>
    <s v="delay"/>
    <x v="35"/>
    <x v="173"/>
    <x v="0"/>
  </r>
  <r>
    <n v="1251"/>
    <x v="5"/>
    <x v="1"/>
    <x v="2"/>
    <x v="3"/>
    <s v="2023-05-03"/>
    <s v="2023-05-09"/>
    <n v="7"/>
    <n v="44796.91"/>
    <n v="313578.37"/>
    <n v="301.48"/>
    <n v="804"/>
    <x v="2"/>
    <x v="4"/>
    <n v="68032.789999999994"/>
    <x v="11"/>
    <s v="delay"/>
    <x v="150"/>
    <x v="278"/>
    <x v="0"/>
  </r>
  <r>
    <n v="1252"/>
    <x v="2"/>
    <x v="0"/>
    <x v="2"/>
    <x v="0"/>
    <s v="2023-09-11"/>
    <s v="2023-09-24"/>
    <n v="77"/>
    <n v="23201.13"/>
    <n v="1786487.01"/>
    <n v="3742.86"/>
    <n v="763"/>
    <x v="1"/>
    <x v="2"/>
    <n v="262665.59000000003"/>
    <x v="12"/>
    <s v="delay"/>
    <x v="216"/>
    <x v="334"/>
    <x v="0"/>
  </r>
  <r>
    <n v="1253"/>
    <x v="2"/>
    <x v="0"/>
    <x v="1"/>
    <x v="1"/>
    <s v="2023-03-19"/>
    <s v="2023-03-31"/>
    <n v="19"/>
    <n v="7859.98"/>
    <n v="149339.62"/>
    <n v="3741.55"/>
    <n v="339"/>
    <x v="1"/>
    <x v="2"/>
    <n v="25992.57"/>
    <x v="10"/>
    <s v="delay"/>
    <x v="246"/>
    <x v="30"/>
    <x v="1"/>
  </r>
  <r>
    <n v="1254"/>
    <x v="0"/>
    <x v="0"/>
    <x v="1"/>
    <x v="4"/>
    <s v="2023-01-21"/>
    <s v="2023-02-05"/>
    <n v="2"/>
    <n v="7749.61"/>
    <n v="15499.22"/>
    <n v="2829.56"/>
    <n v="852"/>
    <x v="2"/>
    <x v="4"/>
    <n v="2996.09"/>
    <x v="3"/>
    <s v="delay"/>
    <x v="202"/>
    <x v="175"/>
    <x v="0"/>
  </r>
  <r>
    <n v="1255"/>
    <x v="1"/>
    <x v="0"/>
    <x v="1"/>
    <x v="4"/>
    <s v="2023-05-23"/>
    <s v="2023-06-01"/>
    <n v="34"/>
    <n v="1354.24"/>
    <n v="46044.160000000003"/>
    <n v="2517.9299999999998"/>
    <n v="84"/>
    <x v="2"/>
    <x v="1"/>
    <n v="9826.6200000000008"/>
    <x v="6"/>
    <s v="delay"/>
    <x v="222"/>
    <x v="51"/>
    <x v="2"/>
  </r>
  <r>
    <n v="1256"/>
    <x v="7"/>
    <x v="0"/>
    <x v="3"/>
    <x v="2"/>
    <s v="2023-07-04"/>
    <s v="2023-07-15"/>
    <n v="33"/>
    <n v="36022.89"/>
    <n v="1188755.3700000001"/>
    <n v="417.7"/>
    <n v="31"/>
    <x v="1"/>
    <x v="4"/>
    <n v="211045.16"/>
    <x v="8"/>
    <s v="delay"/>
    <x v="192"/>
    <x v="123"/>
    <x v="2"/>
  </r>
  <r>
    <n v="1257"/>
    <x v="5"/>
    <x v="2"/>
    <x v="3"/>
    <x v="1"/>
    <s v="2023-04-28"/>
    <s v="2023-05-06"/>
    <n v="37"/>
    <n v="21125.47"/>
    <n v="781642.39"/>
    <n v="779.45"/>
    <n v="640"/>
    <x v="2"/>
    <x v="2"/>
    <n v="172118.64"/>
    <x v="14"/>
    <s v="delay"/>
    <x v="353"/>
    <x v="31"/>
    <x v="1"/>
  </r>
  <r>
    <n v="1258"/>
    <x v="5"/>
    <x v="0"/>
    <x v="0"/>
    <x v="3"/>
    <s v="2023-04-15"/>
    <s v="2023-04-21"/>
    <n v="96"/>
    <n v="43173.88"/>
    <n v="4144692.48"/>
    <n v="4054.71"/>
    <n v="656"/>
    <x v="2"/>
    <x v="3"/>
    <n v="263273.13"/>
    <x v="11"/>
    <s v="delay"/>
    <x v="9"/>
    <x v="88"/>
    <x v="1"/>
  </r>
  <r>
    <n v="1259"/>
    <x v="6"/>
    <x v="2"/>
    <x v="1"/>
    <x v="4"/>
    <s v="2023-02-24"/>
    <s v="2023-03-05"/>
    <n v="85"/>
    <n v="35810.5"/>
    <n v="3043892.5"/>
    <n v="2689.85"/>
    <n v="285"/>
    <x v="2"/>
    <x v="4"/>
    <n v="256260.26"/>
    <x v="6"/>
    <s v="delay"/>
    <x v="345"/>
    <x v="259"/>
    <x v="1"/>
  </r>
  <r>
    <n v="1260"/>
    <x v="3"/>
    <x v="0"/>
    <x v="1"/>
    <x v="3"/>
    <s v="2023-09-29"/>
    <s v="2023-10-01"/>
    <n v="25"/>
    <n v="39941.74"/>
    <n v="998543.5"/>
    <n v="3186.23"/>
    <n v="783"/>
    <x v="2"/>
    <x v="2"/>
    <n v="82017.929999999993"/>
    <x v="9"/>
    <s v="on time"/>
    <x v="52"/>
    <x v="308"/>
    <x v="0"/>
  </r>
  <r>
    <n v="1261"/>
    <x v="5"/>
    <x v="2"/>
    <x v="3"/>
    <x v="1"/>
    <s v="2023-08-24"/>
    <s v="2023-09-02"/>
    <n v="36"/>
    <n v="48301.01"/>
    <n v="1738836.36"/>
    <n v="1296"/>
    <n v="285"/>
    <x v="0"/>
    <x v="0"/>
    <n v="325613.31"/>
    <x v="6"/>
    <s v="delay"/>
    <x v="146"/>
    <x v="34"/>
    <x v="1"/>
  </r>
  <r>
    <n v="1262"/>
    <x v="3"/>
    <x v="0"/>
    <x v="3"/>
    <x v="4"/>
    <s v="2023-06-01"/>
    <s v="2023-06-06"/>
    <n v="74"/>
    <n v="13132.68"/>
    <n v="971818.32"/>
    <n v="1064.6199999999999"/>
    <n v="162"/>
    <x v="0"/>
    <x v="4"/>
    <n v="90540.62"/>
    <x v="2"/>
    <s v="on time"/>
    <x v="39"/>
    <x v="146"/>
    <x v="2"/>
  </r>
  <r>
    <n v="1263"/>
    <x v="5"/>
    <x v="1"/>
    <x v="0"/>
    <x v="2"/>
    <s v="2023-10-12"/>
    <s v="2023-10-26"/>
    <n v="59"/>
    <n v="15316.41"/>
    <n v="903668.19"/>
    <n v="1574.97"/>
    <n v="959"/>
    <x v="3"/>
    <x v="4"/>
    <n v="55363.22"/>
    <x v="4"/>
    <s v="delay"/>
    <x v="212"/>
    <x v="151"/>
    <x v="0"/>
  </r>
  <r>
    <n v="1264"/>
    <x v="1"/>
    <x v="0"/>
    <x v="3"/>
    <x v="2"/>
    <s v="2023-12-13"/>
    <s v="2023-12-21"/>
    <n v="27"/>
    <n v="1244.52"/>
    <n v="33602.04"/>
    <n v="1079.81"/>
    <n v="84"/>
    <x v="1"/>
    <x v="0"/>
    <n v="4075.31"/>
    <x v="14"/>
    <s v="delay"/>
    <x v="207"/>
    <x v="185"/>
    <x v="2"/>
  </r>
  <r>
    <n v="1265"/>
    <x v="6"/>
    <x v="0"/>
    <x v="2"/>
    <x v="3"/>
    <s v="2023-01-10"/>
    <s v="2023-01-14"/>
    <n v="50"/>
    <n v="27895.9"/>
    <n v="1394795"/>
    <n v="2434.33"/>
    <n v="133"/>
    <x v="2"/>
    <x v="1"/>
    <n v="288564.42"/>
    <x v="13"/>
    <s v="on time"/>
    <x v="140"/>
    <x v="210"/>
    <x v="2"/>
  </r>
  <r>
    <n v="1266"/>
    <x v="3"/>
    <x v="1"/>
    <x v="2"/>
    <x v="3"/>
    <s v="2023-08-23"/>
    <s v="2023-08-27"/>
    <n v="69"/>
    <n v="34011.300000000003"/>
    <n v="2346779.7000000002"/>
    <n v="929.25"/>
    <n v="707"/>
    <x v="3"/>
    <x v="1"/>
    <n v="569155.76"/>
    <x v="13"/>
    <s v="on time"/>
    <x v="62"/>
    <x v="232"/>
    <x v="0"/>
  </r>
  <r>
    <n v="1267"/>
    <x v="4"/>
    <x v="1"/>
    <x v="3"/>
    <x v="3"/>
    <s v="2023-11-23"/>
    <s v="2023-12-06"/>
    <n v="86"/>
    <n v="19364.55"/>
    <n v="1665351.3"/>
    <n v="4211.6000000000004"/>
    <n v="973"/>
    <x v="0"/>
    <x v="2"/>
    <n v="105109.43"/>
    <x v="12"/>
    <s v="delay"/>
    <x v="31"/>
    <x v="304"/>
    <x v="0"/>
  </r>
  <r>
    <n v="1268"/>
    <x v="5"/>
    <x v="1"/>
    <x v="1"/>
    <x v="4"/>
    <s v="2023-11-03"/>
    <s v="2023-11-07"/>
    <n v="30"/>
    <n v="47668.77"/>
    <n v="1430063.1"/>
    <n v="818.36"/>
    <n v="666"/>
    <x v="1"/>
    <x v="1"/>
    <n v="135808.89000000001"/>
    <x v="13"/>
    <s v="on time"/>
    <x v="50"/>
    <x v="245"/>
    <x v="1"/>
  </r>
  <r>
    <n v="1269"/>
    <x v="0"/>
    <x v="2"/>
    <x v="0"/>
    <x v="2"/>
    <s v="2023-09-22"/>
    <s v="2023-10-01"/>
    <n v="48"/>
    <n v="8667.84"/>
    <n v="416056.32000000001"/>
    <n v="4506"/>
    <n v="603"/>
    <x v="0"/>
    <x v="0"/>
    <n v="39754.949999999997"/>
    <x v="6"/>
    <s v="delay"/>
    <x v="52"/>
    <x v="132"/>
    <x v="1"/>
  </r>
  <r>
    <n v="1270"/>
    <x v="4"/>
    <x v="1"/>
    <x v="2"/>
    <x v="2"/>
    <s v="2023-07-25"/>
    <s v="2023-08-05"/>
    <n v="5"/>
    <n v="4136.29"/>
    <n v="20681.45"/>
    <n v="3973.93"/>
    <n v="367"/>
    <x v="1"/>
    <x v="4"/>
    <n v="2657.12"/>
    <x v="8"/>
    <s v="delay"/>
    <x v="67"/>
    <x v="277"/>
    <x v="1"/>
  </r>
  <r>
    <n v="1271"/>
    <x v="0"/>
    <x v="1"/>
    <x v="0"/>
    <x v="1"/>
    <s v="2023-10-14"/>
    <s v="2023-10-18"/>
    <n v="74"/>
    <n v="1295.99"/>
    <n v="95903.26"/>
    <n v="3985.43"/>
    <n v="348"/>
    <x v="3"/>
    <x v="3"/>
    <n v="12676.4"/>
    <x v="13"/>
    <s v="on time"/>
    <x v="126"/>
    <x v="273"/>
    <x v="1"/>
  </r>
  <r>
    <n v="1272"/>
    <x v="5"/>
    <x v="0"/>
    <x v="1"/>
    <x v="2"/>
    <s v="2023-03-02"/>
    <s v="2023-03-08"/>
    <n v="80"/>
    <n v="40638.5"/>
    <n v="3251080"/>
    <n v="1491.26"/>
    <n v="956"/>
    <x v="2"/>
    <x v="1"/>
    <n v="450330.43"/>
    <x v="11"/>
    <s v="delay"/>
    <x v="17"/>
    <x v="80"/>
    <x v="0"/>
  </r>
  <r>
    <n v="1273"/>
    <x v="2"/>
    <x v="0"/>
    <x v="4"/>
    <x v="2"/>
    <s v="2023-12-29"/>
    <s v="2024-01-03"/>
    <n v="40"/>
    <n v="40678.120000000003"/>
    <n v="1627124.8"/>
    <n v="2801.71"/>
    <n v="416"/>
    <x v="0"/>
    <x v="3"/>
    <n v="404107.48"/>
    <x v="2"/>
    <s v="on time"/>
    <x v="168"/>
    <x v="204"/>
    <x v="1"/>
  </r>
  <r>
    <n v="1274"/>
    <x v="5"/>
    <x v="0"/>
    <x v="0"/>
    <x v="3"/>
    <s v="2023-11-23"/>
    <s v="2023-11-27"/>
    <n v="81"/>
    <n v="22152.400000000001"/>
    <n v="1794344.4"/>
    <n v="4249.3"/>
    <n v="915"/>
    <x v="3"/>
    <x v="4"/>
    <n v="342354.05"/>
    <x v="13"/>
    <s v="on time"/>
    <x v="274"/>
    <x v="304"/>
    <x v="0"/>
  </r>
  <r>
    <n v="1275"/>
    <x v="3"/>
    <x v="1"/>
    <x v="0"/>
    <x v="4"/>
    <s v="2023-03-26"/>
    <s v="2023-03-28"/>
    <n v="17"/>
    <n v="15240.08"/>
    <n v="259081.36"/>
    <n v="3917.77"/>
    <n v="534"/>
    <x v="0"/>
    <x v="3"/>
    <n v="16140.26"/>
    <x v="9"/>
    <s v="on time"/>
    <x v="142"/>
    <x v="96"/>
    <x v="1"/>
  </r>
  <r>
    <n v="1276"/>
    <x v="5"/>
    <x v="1"/>
    <x v="0"/>
    <x v="0"/>
    <s v="2023-11-09"/>
    <s v="2023-11-24"/>
    <n v="96"/>
    <n v="42888.38"/>
    <n v="4117284.48"/>
    <n v="591.09"/>
    <n v="874"/>
    <x v="0"/>
    <x v="3"/>
    <n v="495885.25"/>
    <x v="3"/>
    <s v="delay"/>
    <x v="262"/>
    <x v="148"/>
    <x v="0"/>
  </r>
  <r>
    <n v="1277"/>
    <x v="0"/>
    <x v="1"/>
    <x v="0"/>
    <x v="3"/>
    <s v="2023-02-11"/>
    <s v="2023-02-12"/>
    <n v="54"/>
    <n v="48917.25"/>
    <n v="2641531.5"/>
    <n v="4297.32"/>
    <n v="919"/>
    <x v="2"/>
    <x v="0"/>
    <n v="558974.59"/>
    <x v="7"/>
    <s v="on time"/>
    <x v="304"/>
    <x v="327"/>
    <x v="0"/>
  </r>
  <r>
    <n v="1278"/>
    <x v="5"/>
    <x v="1"/>
    <x v="4"/>
    <x v="0"/>
    <s v="2023-06-10"/>
    <s v="2023-06-12"/>
    <n v="8"/>
    <n v="28866.9"/>
    <n v="230935.2"/>
    <n v="4901.72"/>
    <n v="796"/>
    <x v="3"/>
    <x v="4"/>
    <n v="56883.13"/>
    <x v="9"/>
    <s v="on time"/>
    <x v="149"/>
    <x v="352"/>
    <x v="0"/>
  </r>
  <r>
    <n v="1279"/>
    <x v="4"/>
    <x v="1"/>
    <x v="1"/>
    <x v="2"/>
    <s v="2023-10-27"/>
    <s v="2023-11-10"/>
    <n v="96"/>
    <n v="47964.41"/>
    <n v="4604583.3600000003"/>
    <n v="2251.4299999999998"/>
    <n v="366"/>
    <x v="2"/>
    <x v="3"/>
    <n v="1064901.8"/>
    <x v="4"/>
    <s v="delay"/>
    <x v="344"/>
    <x v="200"/>
    <x v="1"/>
  </r>
  <r>
    <n v="1280"/>
    <x v="5"/>
    <x v="2"/>
    <x v="1"/>
    <x v="1"/>
    <s v="2023-11-26"/>
    <s v="2023-11-28"/>
    <n v="53"/>
    <n v="10871.6"/>
    <n v="576194.80000000005"/>
    <n v="797.06"/>
    <n v="789"/>
    <x v="3"/>
    <x v="1"/>
    <n v="61168.959999999999"/>
    <x v="9"/>
    <s v="on time"/>
    <x v="330"/>
    <x v="144"/>
    <x v="0"/>
  </r>
  <r>
    <n v="1281"/>
    <x v="0"/>
    <x v="0"/>
    <x v="2"/>
    <x v="4"/>
    <s v="2023-03-20"/>
    <s v="2023-03-22"/>
    <n v="28"/>
    <n v="29249.81"/>
    <n v="818994.68"/>
    <n v="1612.87"/>
    <n v="647"/>
    <x v="2"/>
    <x v="2"/>
    <n v="87052.23"/>
    <x v="9"/>
    <s v="on time"/>
    <x v="295"/>
    <x v="353"/>
    <x v="1"/>
  </r>
  <r>
    <n v="1282"/>
    <x v="0"/>
    <x v="1"/>
    <x v="2"/>
    <x v="2"/>
    <s v="2023-12-18"/>
    <s v="2023-12-27"/>
    <n v="15"/>
    <n v="12957.52"/>
    <n v="194362.8"/>
    <n v="2082.67"/>
    <n v="818"/>
    <x v="3"/>
    <x v="4"/>
    <n v="13746.66"/>
    <x v="6"/>
    <s v="delay"/>
    <x v="221"/>
    <x v="73"/>
    <x v="0"/>
  </r>
  <r>
    <n v="1283"/>
    <x v="3"/>
    <x v="2"/>
    <x v="1"/>
    <x v="0"/>
    <s v="2023-12-01"/>
    <s v="2023-12-11"/>
    <n v="56"/>
    <n v="28888.3"/>
    <n v="1617744.8"/>
    <n v="2858.29"/>
    <n v="192"/>
    <x v="2"/>
    <x v="4"/>
    <n v="370551.19"/>
    <x v="0"/>
    <s v="delay"/>
    <x v="13"/>
    <x v="328"/>
    <x v="2"/>
  </r>
  <r>
    <n v="1284"/>
    <x v="3"/>
    <x v="1"/>
    <x v="4"/>
    <x v="4"/>
    <s v="2023-11-14"/>
    <s v="2023-11-16"/>
    <n v="21"/>
    <n v="31190.97"/>
    <n v="655010.37"/>
    <n v="2458.6"/>
    <n v="831"/>
    <x v="3"/>
    <x v="0"/>
    <n v="160218.32999999999"/>
    <x v="9"/>
    <s v="on time"/>
    <x v="164"/>
    <x v="284"/>
    <x v="0"/>
  </r>
  <r>
    <n v="1285"/>
    <x v="0"/>
    <x v="1"/>
    <x v="4"/>
    <x v="2"/>
    <s v="2023-06-07"/>
    <s v="2023-06-08"/>
    <n v="46"/>
    <n v="10614.38"/>
    <n v="488261.48"/>
    <n v="862.08"/>
    <n v="103"/>
    <x v="3"/>
    <x v="1"/>
    <n v="89357.02"/>
    <x v="7"/>
    <s v="on time"/>
    <x v="336"/>
    <x v="160"/>
    <x v="2"/>
  </r>
  <r>
    <n v="1286"/>
    <x v="5"/>
    <x v="0"/>
    <x v="3"/>
    <x v="1"/>
    <s v="2023-07-15"/>
    <s v="2023-07-18"/>
    <n v="45"/>
    <n v="17629.71"/>
    <n v="793336.95"/>
    <n v="4946.57"/>
    <n v="76"/>
    <x v="2"/>
    <x v="2"/>
    <n v="73348.649999999994"/>
    <x v="1"/>
    <s v="on time"/>
    <x v="324"/>
    <x v="171"/>
    <x v="2"/>
  </r>
  <r>
    <n v="1287"/>
    <x v="3"/>
    <x v="1"/>
    <x v="0"/>
    <x v="1"/>
    <s v="2023-05-01"/>
    <s v="2023-05-16"/>
    <n v="61"/>
    <n v="43211.66"/>
    <n v="2635911.2599999998"/>
    <n v="3321.96"/>
    <n v="5"/>
    <x v="3"/>
    <x v="2"/>
    <n v="193027.24"/>
    <x v="3"/>
    <s v="delay"/>
    <x v="128"/>
    <x v="111"/>
    <x v="2"/>
  </r>
  <r>
    <n v="1288"/>
    <x v="6"/>
    <x v="0"/>
    <x v="0"/>
    <x v="2"/>
    <s v="2023-11-11"/>
    <s v="2023-11-23"/>
    <n v="82"/>
    <n v="19846.28"/>
    <n v="1627394.96"/>
    <n v="3482.75"/>
    <n v="975"/>
    <x v="2"/>
    <x v="0"/>
    <n v="232144.43"/>
    <x v="10"/>
    <s v="delay"/>
    <x v="252"/>
    <x v="95"/>
    <x v="0"/>
  </r>
  <r>
    <n v="1289"/>
    <x v="3"/>
    <x v="1"/>
    <x v="4"/>
    <x v="3"/>
    <s v="2023-07-28"/>
    <s v="2023-08-09"/>
    <n v="31"/>
    <n v="33091.97"/>
    <n v="1025851.07"/>
    <n v="1527.45"/>
    <n v="811"/>
    <x v="2"/>
    <x v="1"/>
    <n v="178594.87"/>
    <x v="10"/>
    <s v="delay"/>
    <x v="291"/>
    <x v="274"/>
    <x v="0"/>
  </r>
  <r>
    <n v="1290"/>
    <x v="1"/>
    <x v="0"/>
    <x v="2"/>
    <x v="2"/>
    <s v="2023-07-01"/>
    <s v="2023-07-02"/>
    <n v="42"/>
    <n v="26924.61"/>
    <n v="1130833.6200000001"/>
    <n v="730.13"/>
    <n v="570"/>
    <x v="3"/>
    <x v="0"/>
    <n v="65999.28"/>
    <x v="7"/>
    <s v="on time"/>
    <x v="272"/>
    <x v="187"/>
    <x v="1"/>
  </r>
  <r>
    <n v="1291"/>
    <x v="3"/>
    <x v="2"/>
    <x v="4"/>
    <x v="4"/>
    <s v="2023-11-13"/>
    <s v="2023-11-20"/>
    <n v="72"/>
    <n v="42374.3"/>
    <n v="3050949.6"/>
    <n v="2179.36"/>
    <n v="582"/>
    <x v="1"/>
    <x v="3"/>
    <n v="460337.79"/>
    <x v="5"/>
    <s v="delay"/>
    <x v="195"/>
    <x v="291"/>
    <x v="1"/>
  </r>
  <r>
    <n v="1292"/>
    <x v="4"/>
    <x v="0"/>
    <x v="4"/>
    <x v="3"/>
    <s v="2023-03-08"/>
    <s v="2023-03-14"/>
    <n v="33"/>
    <n v="19277.52"/>
    <n v="636158.16"/>
    <n v="4024.67"/>
    <n v="636"/>
    <x v="2"/>
    <x v="0"/>
    <n v="80150.429999999993"/>
    <x v="11"/>
    <s v="delay"/>
    <x v="301"/>
    <x v="333"/>
    <x v="1"/>
  </r>
  <r>
    <n v="1293"/>
    <x v="5"/>
    <x v="1"/>
    <x v="1"/>
    <x v="3"/>
    <s v="2023-03-04"/>
    <s v="2023-03-13"/>
    <n v="82"/>
    <n v="14479.68"/>
    <n v="1187333.76"/>
    <n v="4876.2700000000004"/>
    <n v="513"/>
    <x v="3"/>
    <x v="3"/>
    <n v="177032.13"/>
    <x v="6"/>
    <s v="delay"/>
    <x v="49"/>
    <x v="320"/>
    <x v="1"/>
  </r>
  <r>
    <n v="1294"/>
    <x v="3"/>
    <x v="1"/>
    <x v="2"/>
    <x v="4"/>
    <s v="2023-02-27"/>
    <s v="2023-03-03"/>
    <n v="56"/>
    <n v="12498.12"/>
    <n v="699894.72"/>
    <n v="2319.71"/>
    <n v="511"/>
    <x v="2"/>
    <x v="2"/>
    <n v="38219.43"/>
    <x v="13"/>
    <s v="on time"/>
    <x v="34"/>
    <x v="311"/>
    <x v="1"/>
  </r>
  <r>
    <n v="1295"/>
    <x v="7"/>
    <x v="0"/>
    <x v="1"/>
    <x v="0"/>
    <s v="2023-10-06"/>
    <s v="2023-10-19"/>
    <n v="12"/>
    <n v="25572.77"/>
    <n v="306873.24"/>
    <n v="490.94"/>
    <n v="568"/>
    <x v="1"/>
    <x v="2"/>
    <n v="25095.53"/>
    <x v="12"/>
    <s v="delay"/>
    <x v="190"/>
    <x v="6"/>
    <x v="1"/>
  </r>
  <r>
    <n v="1296"/>
    <x v="6"/>
    <x v="0"/>
    <x v="2"/>
    <x v="0"/>
    <s v="2023-09-16"/>
    <s v="2023-09-23"/>
    <n v="42"/>
    <n v="19842.88"/>
    <n v="833400.96"/>
    <n v="3672.53"/>
    <n v="934"/>
    <x v="3"/>
    <x v="2"/>
    <n v="80308.7"/>
    <x v="5"/>
    <s v="delay"/>
    <x v="338"/>
    <x v="122"/>
    <x v="0"/>
  </r>
  <r>
    <n v="1297"/>
    <x v="1"/>
    <x v="0"/>
    <x v="1"/>
    <x v="2"/>
    <s v="2023-08-20"/>
    <s v="2023-09-04"/>
    <n v="88"/>
    <n v="1763.47"/>
    <n v="155185.35999999999"/>
    <n v="1291.02"/>
    <n v="556"/>
    <x v="0"/>
    <x v="1"/>
    <n v="30514.15"/>
    <x v="3"/>
    <s v="delay"/>
    <x v="61"/>
    <x v="54"/>
    <x v="1"/>
  </r>
  <r>
    <n v="1298"/>
    <x v="0"/>
    <x v="0"/>
    <x v="4"/>
    <x v="1"/>
    <s v="2023-12-18"/>
    <s v="2023-12-26"/>
    <n v="17"/>
    <n v="41930.339999999997"/>
    <n v="712815.78"/>
    <n v="1848.9"/>
    <n v="229"/>
    <x v="1"/>
    <x v="0"/>
    <n v="89340.57"/>
    <x v="14"/>
    <s v="delay"/>
    <x v="230"/>
    <x v="73"/>
    <x v="1"/>
  </r>
  <r>
    <n v="1299"/>
    <x v="3"/>
    <x v="0"/>
    <x v="4"/>
    <x v="3"/>
    <s v="2023-01-08"/>
    <s v="2023-01-20"/>
    <n v="56"/>
    <n v="19719.099999999999"/>
    <n v="1104269.6000000001"/>
    <n v="922.29"/>
    <n v="687"/>
    <x v="0"/>
    <x v="0"/>
    <n v="163201.20000000001"/>
    <x v="10"/>
    <s v="delay"/>
    <x v="77"/>
    <x v="125"/>
    <x v="1"/>
  </r>
  <r>
    <n v="1300"/>
    <x v="0"/>
    <x v="1"/>
    <x v="4"/>
    <x v="0"/>
    <s v="2023-02-07"/>
    <s v="2023-02-09"/>
    <n v="85"/>
    <n v="2652.46"/>
    <n v="225459.1"/>
    <n v="3997.08"/>
    <n v="933"/>
    <x v="2"/>
    <x v="2"/>
    <n v="22929.98"/>
    <x v="9"/>
    <s v="on time"/>
    <x v="42"/>
    <x v="69"/>
    <x v="0"/>
  </r>
  <r>
    <n v="1301"/>
    <x v="4"/>
    <x v="2"/>
    <x v="4"/>
    <x v="3"/>
    <s v="2023-09-18"/>
    <s v="2023-09-26"/>
    <n v="25"/>
    <n v="31289.87"/>
    <n v="782246.75"/>
    <n v="2813.55"/>
    <n v="390"/>
    <x v="3"/>
    <x v="1"/>
    <n v="114017.52"/>
    <x v="14"/>
    <s v="delay"/>
    <x v="107"/>
    <x v="343"/>
    <x v="1"/>
  </r>
  <r>
    <n v="1302"/>
    <x v="7"/>
    <x v="2"/>
    <x v="4"/>
    <x v="3"/>
    <s v="2023-02-05"/>
    <s v="2023-02-06"/>
    <n v="53"/>
    <n v="10824.36"/>
    <n v="573691.07999999996"/>
    <n v="2599.41"/>
    <n v="868"/>
    <x v="2"/>
    <x v="0"/>
    <n v="70464.89"/>
    <x v="7"/>
    <s v="on time"/>
    <x v="225"/>
    <x v="41"/>
    <x v="0"/>
  </r>
  <r>
    <n v="1303"/>
    <x v="2"/>
    <x v="1"/>
    <x v="1"/>
    <x v="3"/>
    <s v="2023-09-27"/>
    <s v="2023-10-03"/>
    <n v="19"/>
    <n v="17403.57"/>
    <n v="330667.83"/>
    <n v="3543.07"/>
    <n v="424"/>
    <x v="3"/>
    <x v="2"/>
    <n v="28094.9"/>
    <x v="11"/>
    <s v="delay"/>
    <x v="332"/>
    <x v="302"/>
    <x v="1"/>
  </r>
  <r>
    <n v="1304"/>
    <x v="2"/>
    <x v="1"/>
    <x v="0"/>
    <x v="0"/>
    <s v="2023-08-05"/>
    <s v="2023-08-08"/>
    <n v="2"/>
    <n v="44901.24"/>
    <n v="89802.48"/>
    <n v="3638"/>
    <n v="906"/>
    <x v="3"/>
    <x v="2"/>
    <n v="16391.060000000001"/>
    <x v="1"/>
    <s v="on time"/>
    <x v="209"/>
    <x v="109"/>
    <x v="0"/>
  </r>
  <r>
    <n v="1305"/>
    <x v="4"/>
    <x v="0"/>
    <x v="3"/>
    <x v="2"/>
    <s v="2023-09-26"/>
    <s v="2023-10-05"/>
    <n v="3"/>
    <n v="23970.84"/>
    <n v="71912.52"/>
    <n v="1648.77"/>
    <n v="724"/>
    <x v="2"/>
    <x v="3"/>
    <n v="14169.38"/>
    <x v="6"/>
    <s v="delay"/>
    <x v="362"/>
    <x v="154"/>
    <x v="0"/>
  </r>
  <r>
    <n v="1306"/>
    <x v="1"/>
    <x v="1"/>
    <x v="2"/>
    <x v="3"/>
    <s v="2023-06-14"/>
    <s v="2023-06-19"/>
    <n v="95"/>
    <n v="17860.11"/>
    <n v="1696710.45"/>
    <n v="2701.16"/>
    <n v="74"/>
    <x v="3"/>
    <x v="0"/>
    <n v="399750.61"/>
    <x v="2"/>
    <s v="on time"/>
    <x v="219"/>
    <x v="335"/>
    <x v="2"/>
  </r>
  <r>
    <n v="1307"/>
    <x v="0"/>
    <x v="1"/>
    <x v="1"/>
    <x v="0"/>
    <s v="2023-03-24"/>
    <s v="2023-04-01"/>
    <n v="18"/>
    <n v="48356.27"/>
    <n v="870412.86"/>
    <n v="4856.33"/>
    <n v="722"/>
    <x v="3"/>
    <x v="4"/>
    <n v="168289.05"/>
    <x v="14"/>
    <s v="delay"/>
    <x v="240"/>
    <x v="223"/>
    <x v="0"/>
  </r>
  <r>
    <n v="1308"/>
    <x v="7"/>
    <x v="2"/>
    <x v="3"/>
    <x v="2"/>
    <s v="2023-10-11"/>
    <s v="2023-10-14"/>
    <n v="26"/>
    <n v="43538.26"/>
    <n v="1131994.76"/>
    <n v="3971.75"/>
    <n v="192"/>
    <x v="2"/>
    <x v="1"/>
    <n v="213698.39"/>
    <x v="1"/>
    <s v="on time"/>
    <x v="297"/>
    <x v="162"/>
    <x v="2"/>
  </r>
  <r>
    <n v="1309"/>
    <x v="1"/>
    <x v="0"/>
    <x v="2"/>
    <x v="3"/>
    <s v="2023-06-08"/>
    <s v="2023-06-17"/>
    <n v="61"/>
    <n v="8225.99"/>
    <n v="501785.39"/>
    <n v="3672.59"/>
    <n v="399"/>
    <x v="0"/>
    <x v="2"/>
    <n v="42338.87"/>
    <x v="6"/>
    <s v="delay"/>
    <x v="125"/>
    <x v="182"/>
    <x v="1"/>
  </r>
  <r>
    <n v="1310"/>
    <x v="5"/>
    <x v="2"/>
    <x v="1"/>
    <x v="4"/>
    <s v="2023-10-02"/>
    <s v="2023-10-06"/>
    <n v="79"/>
    <n v="39485.54"/>
    <n v="3119357.66"/>
    <n v="2067.63"/>
    <n v="731"/>
    <x v="2"/>
    <x v="3"/>
    <n v="389098.54"/>
    <x v="13"/>
    <s v="on time"/>
    <x v="122"/>
    <x v="287"/>
    <x v="0"/>
  </r>
  <r>
    <n v="1311"/>
    <x v="3"/>
    <x v="0"/>
    <x v="0"/>
    <x v="3"/>
    <s v="2023-01-09"/>
    <s v="2023-01-19"/>
    <n v="88"/>
    <n v="49308.78"/>
    <n v="4339172.6399999997"/>
    <n v="1173.03"/>
    <n v="348"/>
    <x v="0"/>
    <x v="1"/>
    <n v="677883.54"/>
    <x v="0"/>
    <s v="delay"/>
    <x v="182"/>
    <x v="270"/>
    <x v="1"/>
  </r>
  <r>
    <n v="1312"/>
    <x v="0"/>
    <x v="1"/>
    <x v="4"/>
    <x v="1"/>
    <s v="2023-02-16"/>
    <s v="2023-02-23"/>
    <n v="39"/>
    <n v="10246.629999999999"/>
    <n v="399618.57"/>
    <n v="1790.43"/>
    <n v="725"/>
    <x v="1"/>
    <x v="2"/>
    <n v="29708.94"/>
    <x v="5"/>
    <s v="delay"/>
    <x v="96"/>
    <x v="98"/>
    <x v="0"/>
  </r>
  <r>
    <n v="1313"/>
    <x v="2"/>
    <x v="1"/>
    <x v="2"/>
    <x v="2"/>
    <s v="2023-05-04"/>
    <s v="2023-05-19"/>
    <n v="21"/>
    <n v="12728.89"/>
    <n v="267306.69"/>
    <n v="4781.8"/>
    <n v="756"/>
    <x v="2"/>
    <x v="1"/>
    <n v="63303.38"/>
    <x v="3"/>
    <s v="delay"/>
    <x v="64"/>
    <x v="48"/>
    <x v="0"/>
  </r>
  <r>
    <n v="1314"/>
    <x v="1"/>
    <x v="2"/>
    <x v="3"/>
    <x v="0"/>
    <s v="2024-01-01"/>
    <s v="2024-01-14"/>
    <n v="20"/>
    <n v="6196.22"/>
    <n v="123924.4"/>
    <n v="1267.99"/>
    <n v="337"/>
    <x v="0"/>
    <x v="1"/>
    <n v="10922.63"/>
    <x v="12"/>
    <s v="delay"/>
    <x v="363"/>
    <x v="21"/>
    <x v="1"/>
  </r>
  <r>
    <n v="1315"/>
    <x v="4"/>
    <x v="1"/>
    <x v="3"/>
    <x v="2"/>
    <s v="2023-02-02"/>
    <s v="2023-02-08"/>
    <n v="20"/>
    <n v="25271.15"/>
    <n v="505423"/>
    <n v="611.70000000000005"/>
    <n v="613"/>
    <x v="2"/>
    <x v="2"/>
    <n v="106512.13"/>
    <x v="11"/>
    <s v="delay"/>
    <x v="234"/>
    <x v="354"/>
    <x v="1"/>
  </r>
  <r>
    <n v="1316"/>
    <x v="5"/>
    <x v="1"/>
    <x v="2"/>
    <x v="4"/>
    <s v="2023-12-08"/>
    <s v="2023-12-13"/>
    <n v="52"/>
    <n v="14562.62"/>
    <n v="757256.24"/>
    <n v="4916.53"/>
    <n v="687"/>
    <x v="3"/>
    <x v="4"/>
    <n v="58549.04"/>
    <x v="2"/>
    <s v="on time"/>
    <x v="244"/>
    <x v="227"/>
    <x v="1"/>
  </r>
  <r>
    <n v="1317"/>
    <x v="2"/>
    <x v="1"/>
    <x v="4"/>
    <x v="2"/>
    <s v="2023-10-27"/>
    <s v="2023-10-28"/>
    <n v="33"/>
    <n v="44361.19"/>
    <n v="1463919.27"/>
    <n v="4371.67"/>
    <n v="763"/>
    <x v="0"/>
    <x v="3"/>
    <n v="219730.89"/>
    <x v="7"/>
    <s v="on time"/>
    <x v="97"/>
    <x v="200"/>
    <x v="0"/>
  </r>
  <r>
    <n v="1318"/>
    <x v="5"/>
    <x v="2"/>
    <x v="3"/>
    <x v="2"/>
    <s v="2023-12-01"/>
    <s v="2023-12-03"/>
    <n v="70"/>
    <n v="4050.97"/>
    <n v="283567.90000000002"/>
    <n v="3237.52"/>
    <n v="151"/>
    <x v="3"/>
    <x v="2"/>
    <n v="55207.85"/>
    <x v="9"/>
    <s v="on time"/>
    <x v="351"/>
    <x v="328"/>
    <x v="2"/>
  </r>
  <r>
    <n v="1319"/>
    <x v="1"/>
    <x v="0"/>
    <x v="1"/>
    <x v="3"/>
    <s v="2023-03-04"/>
    <s v="2023-03-14"/>
    <n v="31"/>
    <n v="3268.24"/>
    <n v="101315.44"/>
    <n v="2669.25"/>
    <n v="469"/>
    <x v="0"/>
    <x v="2"/>
    <n v="10052.64"/>
    <x v="0"/>
    <s v="delay"/>
    <x v="301"/>
    <x v="320"/>
    <x v="1"/>
  </r>
  <r>
    <n v="1320"/>
    <x v="7"/>
    <x v="1"/>
    <x v="0"/>
    <x v="3"/>
    <s v="2023-11-20"/>
    <s v="2023-12-05"/>
    <n v="38"/>
    <n v="15716.02"/>
    <n v="597208.76"/>
    <n v="917.57"/>
    <n v="510"/>
    <x v="2"/>
    <x v="2"/>
    <n v="103087.87"/>
    <x v="3"/>
    <s v="delay"/>
    <x v="326"/>
    <x v="26"/>
    <x v="1"/>
  </r>
  <r>
    <n v="1321"/>
    <x v="5"/>
    <x v="1"/>
    <x v="1"/>
    <x v="4"/>
    <s v="2023-03-21"/>
    <s v="2023-04-03"/>
    <n v="81"/>
    <n v="12022.39"/>
    <n v="973813.59"/>
    <n v="3024.78"/>
    <n v="770"/>
    <x v="1"/>
    <x v="2"/>
    <n v="228418.22"/>
    <x v="12"/>
    <s v="delay"/>
    <x v="120"/>
    <x v="119"/>
    <x v="0"/>
  </r>
  <r>
    <n v="1322"/>
    <x v="7"/>
    <x v="1"/>
    <x v="4"/>
    <x v="0"/>
    <s v="2023-01-07"/>
    <s v="2023-01-21"/>
    <n v="65"/>
    <n v="25951.73"/>
    <n v="1686862.45"/>
    <n v="429.59"/>
    <n v="11"/>
    <x v="2"/>
    <x v="0"/>
    <n v="219505.45"/>
    <x v="4"/>
    <s v="delay"/>
    <x v="24"/>
    <x v="25"/>
    <x v="2"/>
  </r>
  <r>
    <n v="1323"/>
    <x v="4"/>
    <x v="1"/>
    <x v="4"/>
    <x v="1"/>
    <s v="2023-03-25"/>
    <s v="2023-04-04"/>
    <n v="95"/>
    <n v="36974.339999999997"/>
    <n v="3512562.3"/>
    <n v="4338.92"/>
    <n v="409"/>
    <x v="1"/>
    <x v="3"/>
    <n v="734090.91"/>
    <x v="0"/>
    <s v="delay"/>
    <x v="92"/>
    <x v="158"/>
    <x v="1"/>
  </r>
  <r>
    <n v="1324"/>
    <x v="2"/>
    <x v="1"/>
    <x v="2"/>
    <x v="1"/>
    <s v="2023-09-15"/>
    <s v="2023-09-25"/>
    <n v="79"/>
    <n v="47263.19"/>
    <n v="3733792.01"/>
    <n v="4811.2299999999996"/>
    <n v="29"/>
    <x v="1"/>
    <x v="0"/>
    <n v="601956.89"/>
    <x v="0"/>
    <s v="delay"/>
    <x v="153"/>
    <x v="242"/>
    <x v="2"/>
  </r>
  <r>
    <n v="1325"/>
    <x v="7"/>
    <x v="1"/>
    <x v="3"/>
    <x v="1"/>
    <s v="2023-07-04"/>
    <s v="2023-07-11"/>
    <n v="20"/>
    <n v="14481.46"/>
    <n v="289629.2"/>
    <n v="1951.14"/>
    <n v="327"/>
    <x v="0"/>
    <x v="2"/>
    <n v="50900.95"/>
    <x v="5"/>
    <s v="delay"/>
    <x v="91"/>
    <x v="123"/>
    <x v="1"/>
  </r>
  <r>
    <n v="1326"/>
    <x v="7"/>
    <x v="0"/>
    <x v="0"/>
    <x v="2"/>
    <s v="2023-02-04"/>
    <s v="2023-02-15"/>
    <n v="66"/>
    <n v="39112.82"/>
    <n v="2581446.12"/>
    <n v="1727.57"/>
    <n v="659"/>
    <x v="3"/>
    <x v="1"/>
    <n v="472786.99"/>
    <x v="8"/>
    <s v="delay"/>
    <x v="265"/>
    <x v="261"/>
    <x v="1"/>
  </r>
  <r>
    <n v="1327"/>
    <x v="7"/>
    <x v="0"/>
    <x v="1"/>
    <x v="1"/>
    <s v="2023-06-30"/>
    <s v="2023-07-11"/>
    <n v="78"/>
    <n v="32101.26"/>
    <n v="2503898.2799999998"/>
    <n v="3582.99"/>
    <n v="684"/>
    <x v="1"/>
    <x v="3"/>
    <n v="422196.64"/>
    <x v="8"/>
    <s v="delay"/>
    <x v="91"/>
    <x v="85"/>
    <x v="1"/>
  </r>
  <r>
    <n v="1328"/>
    <x v="4"/>
    <x v="0"/>
    <x v="0"/>
    <x v="1"/>
    <s v="2023-03-08"/>
    <s v="2023-03-09"/>
    <n v="94"/>
    <n v="26815.54"/>
    <n v="2520660.7599999998"/>
    <n v="104.13"/>
    <n v="843"/>
    <x v="3"/>
    <x v="0"/>
    <n v="548312.9"/>
    <x v="7"/>
    <s v="on time"/>
    <x v="319"/>
    <x v="333"/>
    <x v="0"/>
  </r>
  <r>
    <n v="1329"/>
    <x v="6"/>
    <x v="1"/>
    <x v="1"/>
    <x v="3"/>
    <s v="2023-09-30"/>
    <s v="2023-10-13"/>
    <n v="47"/>
    <n v="12101.05"/>
    <n v="568749.35"/>
    <n v="4595.6899999999996"/>
    <n v="561"/>
    <x v="0"/>
    <x v="2"/>
    <n v="52104.41"/>
    <x v="12"/>
    <s v="delay"/>
    <x v="6"/>
    <x v="330"/>
    <x v="1"/>
  </r>
  <r>
    <n v="1330"/>
    <x v="7"/>
    <x v="2"/>
    <x v="3"/>
    <x v="2"/>
    <s v="2023-02-21"/>
    <s v="2023-02-27"/>
    <n v="67"/>
    <n v="22595.29"/>
    <n v="1513884.43"/>
    <n v="2767.05"/>
    <n v="422"/>
    <x v="2"/>
    <x v="0"/>
    <n v="110425.83"/>
    <x v="11"/>
    <s v="delay"/>
    <x v="364"/>
    <x v="266"/>
    <x v="1"/>
  </r>
  <r>
    <n v="1331"/>
    <x v="7"/>
    <x v="1"/>
    <x v="1"/>
    <x v="4"/>
    <s v="2023-01-31"/>
    <s v="2023-02-15"/>
    <n v="13"/>
    <n v="45969.760000000002"/>
    <n v="597606.88"/>
    <n v="2168.86"/>
    <n v="26"/>
    <x v="0"/>
    <x v="4"/>
    <n v="149388.81"/>
    <x v="3"/>
    <s v="delay"/>
    <x v="265"/>
    <x v="205"/>
    <x v="2"/>
  </r>
  <r>
    <n v="1332"/>
    <x v="1"/>
    <x v="1"/>
    <x v="0"/>
    <x v="2"/>
    <s v="2023-06-19"/>
    <s v="2023-06-29"/>
    <n v="60"/>
    <n v="15729.21"/>
    <n v="943752.6"/>
    <n v="3012.48"/>
    <n v="797"/>
    <x v="3"/>
    <x v="2"/>
    <n v="58525.75"/>
    <x v="0"/>
    <s v="delay"/>
    <x v="217"/>
    <x v="156"/>
    <x v="0"/>
  </r>
  <r>
    <n v="1333"/>
    <x v="1"/>
    <x v="2"/>
    <x v="1"/>
    <x v="3"/>
    <s v="2023-04-19"/>
    <s v="2023-05-03"/>
    <n v="10"/>
    <n v="39359.26"/>
    <n v="393592.6"/>
    <n v="1590.28"/>
    <n v="744"/>
    <x v="1"/>
    <x v="1"/>
    <n v="46928.2"/>
    <x v="4"/>
    <s v="delay"/>
    <x v="233"/>
    <x v="355"/>
    <x v="0"/>
  </r>
  <r>
    <n v="1334"/>
    <x v="0"/>
    <x v="2"/>
    <x v="1"/>
    <x v="1"/>
    <s v="2023-10-01"/>
    <s v="2023-10-07"/>
    <n v="85"/>
    <n v="49774.12"/>
    <n v="4230800.2"/>
    <n v="1391.88"/>
    <n v="933"/>
    <x v="3"/>
    <x v="4"/>
    <n v="649242.64"/>
    <x v="11"/>
    <s v="delay"/>
    <x v="16"/>
    <x v="340"/>
    <x v="0"/>
  </r>
  <r>
    <n v="1335"/>
    <x v="0"/>
    <x v="2"/>
    <x v="4"/>
    <x v="0"/>
    <s v="2023-06-25"/>
    <s v="2023-07-01"/>
    <n v="6"/>
    <n v="18969.03"/>
    <n v="113814.18"/>
    <n v="1210.29"/>
    <n v="548"/>
    <x v="1"/>
    <x v="0"/>
    <n v="5894.09"/>
    <x v="11"/>
    <s v="delay"/>
    <x v="173"/>
    <x v="329"/>
    <x v="1"/>
  </r>
  <r>
    <n v="1336"/>
    <x v="6"/>
    <x v="1"/>
    <x v="1"/>
    <x v="2"/>
    <s v="2023-09-20"/>
    <s v="2023-10-04"/>
    <n v="95"/>
    <n v="24382.9"/>
    <n v="2316375.5"/>
    <n v="2291.29"/>
    <n v="725"/>
    <x v="1"/>
    <x v="0"/>
    <n v="247909.34"/>
    <x v="4"/>
    <s v="delay"/>
    <x v="347"/>
    <x v="344"/>
    <x v="0"/>
  </r>
  <r>
    <n v="1337"/>
    <x v="7"/>
    <x v="1"/>
    <x v="1"/>
    <x v="1"/>
    <s v="2023-02-22"/>
    <s v="2023-03-02"/>
    <n v="98"/>
    <n v="42931.65"/>
    <n v="4207301.7"/>
    <n v="4300.3599999999997"/>
    <n v="309"/>
    <x v="3"/>
    <x v="2"/>
    <n v="529174.07999999996"/>
    <x v="14"/>
    <s v="delay"/>
    <x v="229"/>
    <x v="33"/>
    <x v="1"/>
  </r>
  <r>
    <n v="1338"/>
    <x v="2"/>
    <x v="1"/>
    <x v="3"/>
    <x v="4"/>
    <s v="2023-12-15"/>
    <s v="2023-12-27"/>
    <n v="58"/>
    <n v="7252.42"/>
    <n v="420640.36"/>
    <n v="4724.12"/>
    <n v="339"/>
    <x v="0"/>
    <x v="2"/>
    <n v="46011.040000000001"/>
    <x v="10"/>
    <s v="delay"/>
    <x v="221"/>
    <x v="72"/>
    <x v="1"/>
  </r>
  <r>
    <n v="1339"/>
    <x v="0"/>
    <x v="2"/>
    <x v="2"/>
    <x v="0"/>
    <s v="2023-05-13"/>
    <s v="2023-05-21"/>
    <n v="24"/>
    <n v="45616.67"/>
    <n v="1094800.08"/>
    <n v="240.64"/>
    <n v="993"/>
    <x v="3"/>
    <x v="4"/>
    <n v="86131.4"/>
    <x v="14"/>
    <s v="delay"/>
    <x v="41"/>
    <x v="251"/>
    <x v="0"/>
  </r>
  <r>
    <n v="1340"/>
    <x v="5"/>
    <x v="1"/>
    <x v="1"/>
    <x v="0"/>
    <s v="2023-05-30"/>
    <s v="2023-06-04"/>
    <n v="80"/>
    <n v="36262.82"/>
    <n v="2901025.6"/>
    <n v="2272.52"/>
    <n v="402"/>
    <x v="3"/>
    <x v="0"/>
    <n v="626333.76"/>
    <x v="2"/>
    <s v="on time"/>
    <x v="58"/>
    <x v="38"/>
    <x v="1"/>
  </r>
  <r>
    <n v="1341"/>
    <x v="7"/>
    <x v="0"/>
    <x v="1"/>
    <x v="3"/>
    <s v="2023-11-29"/>
    <s v="2023-12-04"/>
    <n v="93"/>
    <n v="16048.65"/>
    <n v="1492524.45"/>
    <n v="1964.52"/>
    <n v="33"/>
    <x v="3"/>
    <x v="3"/>
    <n v="102085.07"/>
    <x v="2"/>
    <s v="on time"/>
    <x v="281"/>
    <x v="136"/>
    <x v="2"/>
  </r>
  <r>
    <n v="1342"/>
    <x v="5"/>
    <x v="2"/>
    <x v="3"/>
    <x v="3"/>
    <s v="2023-05-29"/>
    <s v="2023-06-06"/>
    <n v="40"/>
    <n v="20765.95"/>
    <n v="830638"/>
    <n v="3800.54"/>
    <n v="20"/>
    <x v="2"/>
    <x v="1"/>
    <n v="120205.94"/>
    <x v="14"/>
    <s v="delay"/>
    <x v="39"/>
    <x v="238"/>
    <x v="2"/>
  </r>
  <r>
    <n v="1343"/>
    <x v="5"/>
    <x v="2"/>
    <x v="2"/>
    <x v="1"/>
    <s v="2023-09-30"/>
    <s v="2023-10-13"/>
    <n v="92"/>
    <n v="5386.47"/>
    <n v="495555.24"/>
    <n v="1635.83"/>
    <n v="348"/>
    <x v="0"/>
    <x v="4"/>
    <n v="109373.77"/>
    <x v="12"/>
    <s v="delay"/>
    <x v="6"/>
    <x v="330"/>
    <x v="1"/>
  </r>
  <r>
    <n v="1344"/>
    <x v="4"/>
    <x v="0"/>
    <x v="1"/>
    <x v="0"/>
    <s v="2023-08-26"/>
    <s v="2023-08-29"/>
    <n v="84"/>
    <n v="32849.33"/>
    <n v="2759343.72"/>
    <n v="4093.64"/>
    <n v="6"/>
    <x v="0"/>
    <x v="0"/>
    <n v="189512.14"/>
    <x v="1"/>
    <s v="on time"/>
    <x v="23"/>
    <x v="59"/>
    <x v="2"/>
  </r>
  <r>
    <n v="1345"/>
    <x v="2"/>
    <x v="1"/>
    <x v="2"/>
    <x v="4"/>
    <s v="2023-11-07"/>
    <s v="2023-11-18"/>
    <n v="34"/>
    <n v="49116.2"/>
    <n v="1669950.8"/>
    <n v="129.57"/>
    <n v="993"/>
    <x v="3"/>
    <x v="2"/>
    <n v="258642.33"/>
    <x v="8"/>
    <s v="delay"/>
    <x v="226"/>
    <x v="338"/>
    <x v="0"/>
  </r>
  <r>
    <n v="1346"/>
    <x v="1"/>
    <x v="0"/>
    <x v="3"/>
    <x v="2"/>
    <s v="2023-12-21"/>
    <s v="2023-12-25"/>
    <n v="71"/>
    <n v="20613.39"/>
    <n v="1463550.69"/>
    <n v="2926.38"/>
    <n v="903"/>
    <x v="3"/>
    <x v="3"/>
    <n v="348286.98"/>
    <x v="13"/>
    <s v="on time"/>
    <x v="75"/>
    <x v="170"/>
    <x v="0"/>
  </r>
  <r>
    <n v="1347"/>
    <x v="6"/>
    <x v="1"/>
    <x v="1"/>
    <x v="0"/>
    <s v="2023-02-18"/>
    <s v="2023-02-28"/>
    <n v="59"/>
    <n v="25914.23"/>
    <n v="1528939.57"/>
    <n v="841.93"/>
    <n v="441"/>
    <x v="0"/>
    <x v="0"/>
    <n v="123374.92"/>
    <x v="0"/>
    <s v="delay"/>
    <x v="250"/>
    <x v="55"/>
    <x v="1"/>
  </r>
  <r>
    <n v="1348"/>
    <x v="3"/>
    <x v="0"/>
    <x v="4"/>
    <x v="0"/>
    <s v="2023-09-14"/>
    <s v="2023-09-24"/>
    <n v="64"/>
    <n v="46029.15"/>
    <n v="2945865.6"/>
    <n v="2136.6999999999998"/>
    <n v="644"/>
    <x v="3"/>
    <x v="3"/>
    <n v="488054.82"/>
    <x v="0"/>
    <s v="delay"/>
    <x v="216"/>
    <x v="276"/>
    <x v="1"/>
  </r>
  <r>
    <n v="1349"/>
    <x v="5"/>
    <x v="2"/>
    <x v="2"/>
    <x v="1"/>
    <s v="2023-04-22"/>
    <s v="2023-05-03"/>
    <n v="91"/>
    <n v="40250.04"/>
    <n v="3662753.64"/>
    <n v="102.34"/>
    <n v="530"/>
    <x v="1"/>
    <x v="1"/>
    <n v="493320.23"/>
    <x v="8"/>
    <s v="delay"/>
    <x v="233"/>
    <x v="181"/>
    <x v="1"/>
  </r>
  <r>
    <n v="1350"/>
    <x v="7"/>
    <x v="0"/>
    <x v="0"/>
    <x v="1"/>
    <s v="2023-04-11"/>
    <s v="2023-04-14"/>
    <n v="36"/>
    <n v="34150.49"/>
    <n v="1229417.6399999999"/>
    <n v="4453.95"/>
    <n v="554"/>
    <x v="1"/>
    <x v="3"/>
    <n v="188751.85"/>
    <x v="1"/>
    <s v="on time"/>
    <x v="104"/>
    <x v="23"/>
    <x v="1"/>
  </r>
  <r>
    <n v="1351"/>
    <x v="2"/>
    <x v="0"/>
    <x v="1"/>
    <x v="2"/>
    <s v="2023-11-28"/>
    <s v="2023-12-01"/>
    <n v="17"/>
    <n v="10120.540000000001"/>
    <n v="172049.18"/>
    <n v="1912.73"/>
    <n v="858"/>
    <x v="3"/>
    <x v="0"/>
    <n v="11149.35"/>
    <x v="1"/>
    <s v="on time"/>
    <x v="141"/>
    <x v="295"/>
    <x v="0"/>
  </r>
  <r>
    <n v="1352"/>
    <x v="0"/>
    <x v="2"/>
    <x v="1"/>
    <x v="4"/>
    <s v="2023-03-22"/>
    <s v="2023-03-31"/>
    <n v="22"/>
    <n v="26232.04"/>
    <n v="577104.88"/>
    <n v="2133.96"/>
    <n v="501"/>
    <x v="3"/>
    <x v="3"/>
    <n v="30350.94"/>
    <x v="6"/>
    <s v="delay"/>
    <x v="246"/>
    <x v="94"/>
    <x v="1"/>
  </r>
  <r>
    <n v="1353"/>
    <x v="0"/>
    <x v="0"/>
    <x v="3"/>
    <x v="3"/>
    <s v="2023-02-13"/>
    <s v="2023-02-17"/>
    <n v="98"/>
    <n v="13755.6"/>
    <n v="1348048.8"/>
    <n v="1074.6099999999999"/>
    <n v="895"/>
    <x v="3"/>
    <x v="0"/>
    <n v="213768.57"/>
    <x v="13"/>
    <s v="on time"/>
    <x v="337"/>
    <x v="58"/>
    <x v="0"/>
  </r>
  <r>
    <n v="1354"/>
    <x v="3"/>
    <x v="1"/>
    <x v="4"/>
    <x v="4"/>
    <s v="2023-07-03"/>
    <s v="2023-07-17"/>
    <n v="49"/>
    <n v="18422.93"/>
    <n v="902723.57"/>
    <n v="1926.86"/>
    <n v="277"/>
    <x v="0"/>
    <x v="1"/>
    <n v="162003.70000000001"/>
    <x v="4"/>
    <s v="delay"/>
    <x v="26"/>
    <x v="228"/>
    <x v="1"/>
  </r>
  <r>
    <n v="1355"/>
    <x v="2"/>
    <x v="2"/>
    <x v="1"/>
    <x v="4"/>
    <s v="2023-06-27"/>
    <s v="2023-07-04"/>
    <n v="52"/>
    <n v="4206.8"/>
    <n v="218753.6"/>
    <n v="2914.52"/>
    <n v="716"/>
    <x v="2"/>
    <x v="0"/>
    <n v="27231.81"/>
    <x v="5"/>
    <s v="delay"/>
    <x v="116"/>
    <x v="87"/>
    <x v="0"/>
  </r>
  <r>
    <n v="1356"/>
    <x v="6"/>
    <x v="0"/>
    <x v="4"/>
    <x v="3"/>
    <s v="2023-06-02"/>
    <s v="2023-06-05"/>
    <n v="4"/>
    <n v="14182.85"/>
    <n v="56731.4"/>
    <n v="2695.25"/>
    <n v="76"/>
    <x v="3"/>
    <x v="2"/>
    <n v="4514.09"/>
    <x v="1"/>
    <s v="on time"/>
    <x v="117"/>
    <x v="356"/>
    <x v="2"/>
  </r>
  <r>
    <n v="1357"/>
    <x v="5"/>
    <x v="1"/>
    <x v="3"/>
    <x v="2"/>
    <s v="2023-04-25"/>
    <s v="2023-04-30"/>
    <n v="16"/>
    <n v="39827.17"/>
    <n v="637234.72"/>
    <n v="3782.25"/>
    <n v="210"/>
    <x v="1"/>
    <x v="0"/>
    <n v="146782.45000000001"/>
    <x v="2"/>
    <s v="on time"/>
    <x v="208"/>
    <x v="76"/>
    <x v="1"/>
  </r>
  <r>
    <n v="1358"/>
    <x v="4"/>
    <x v="0"/>
    <x v="0"/>
    <x v="3"/>
    <s v="2023-09-20"/>
    <s v="2023-09-27"/>
    <n v="36"/>
    <n v="4458.8500000000004"/>
    <n v="160518.6"/>
    <n v="1769.78"/>
    <n v="501"/>
    <x v="2"/>
    <x v="3"/>
    <n v="28751.35"/>
    <x v="5"/>
    <s v="delay"/>
    <x v="46"/>
    <x v="344"/>
    <x v="1"/>
  </r>
  <r>
    <n v="1359"/>
    <x v="6"/>
    <x v="0"/>
    <x v="1"/>
    <x v="2"/>
    <s v="2023-11-14"/>
    <s v="2023-11-22"/>
    <n v="41"/>
    <n v="2132.81"/>
    <n v="87445.21"/>
    <n v="449.29"/>
    <n v="245"/>
    <x v="2"/>
    <x v="2"/>
    <n v="13685.66"/>
    <x v="14"/>
    <s v="delay"/>
    <x v="254"/>
    <x v="284"/>
    <x v="1"/>
  </r>
  <r>
    <n v="1360"/>
    <x v="1"/>
    <x v="1"/>
    <x v="1"/>
    <x v="0"/>
    <s v="2023-06-26"/>
    <s v="2023-07-08"/>
    <n v="68"/>
    <n v="15648.88"/>
    <n v="1064123.8400000001"/>
    <n v="639.6"/>
    <n v="180"/>
    <x v="3"/>
    <x v="1"/>
    <n v="243797.42"/>
    <x v="10"/>
    <s v="delay"/>
    <x v="218"/>
    <x v="118"/>
    <x v="2"/>
  </r>
  <r>
    <n v="1361"/>
    <x v="5"/>
    <x v="0"/>
    <x v="3"/>
    <x v="0"/>
    <s v="2023-07-05"/>
    <s v="2023-07-08"/>
    <n v="28"/>
    <n v="34042.97"/>
    <n v="953203.16"/>
    <n v="2932.16"/>
    <n v="563"/>
    <x v="0"/>
    <x v="1"/>
    <n v="175481.76"/>
    <x v="1"/>
    <s v="on time"/>
    <x v="218"/>
    <x v="220"/>
    <x v="1"/>
  </r>
  <r>
    <n v="1362"/>
    <x v="4"/>
    <x v="0"/>
    <x v="0"/>
    <x v="2"/>
    <s v="2023-10-13"/>
    <s v="2023-10-21"/>
    <n v="25"/>
    <n v="42377.98"/>
    <n v="1059449.5"/>
    <n v="4223.58"/>
    <n v="334"/>
    <x v="3"/>
    <x v="2"/>
    <n v="207896.9"/>
    <x v="14"/>
    <s v="delay"/>
    <x v="109"/>
    <x v="172"/>
    <x v="1"/>
  </r>
  <r>
    <n v="1363"/>
    <x v="0"/>
    <x v="0"/>
    <x v="0"/>
    <x v="1"/>
    <s v="2023-01-14"/>
    <s v="2023-01-26"/>
    <n v="86"/>
    <n v="5513.48"/>
    <n v="474159.28"/>
    <n v="3045.54"/>
    <n v="87"/>
    <x v="0"/>
    <x v="4"/>
    <n v="90468.02"/>
    <x v="10"/>
    <s v="delay"/>
    <x v="292"/>
    <x v="90"/>
    <x v="2"/>
  </r>
  <r>
    <n v="1364"/>
    <x v="2"/>
    <x v="2"/>
    <x v="0"/>
    <x v="4"/>
    <s v="2023-07-18"/>
    <s v="2023-07-31"/>
    <n v="20"/>
    <n v="5822.77"/>
    <n v="116455.4"/>
    <n v="4240.71"/>
    <n v="957"/>
    <x v="3"/>
    <x v="4"/>
    <n v="7892.75"/>
    <x v="12"/>
    <s v="delay"/>
    <x v="348"/>
    <x v="43"/>
    <x v="0"/>
  </r>
  <r>
    <n v="1365"/>
    <x v="4"/>
    <x v="1"/>
    <x v="2"/>
    <x v="0"/>
    <s v="2023-02-10"/>
    <s v="2023-02-15"/>
    <n v="23"/>
    <n v="8194.24"/>
    <n v="188467.52"/>
    <n v="4379.93"/>
    <n v="764"/>
    <x v="3"/>
    <x v="1"/>
    <n v="32877.019999999997"/>
    <x v="2"/>
    <s v="on time"/>
    <x v="265"/>
    <x v="290"/>
    <x v="0"/>
  </r>
  <r>
    <n v="1366"/>
    <x v="6"/>
    <x v="0"/>
    <x v="3"/>
    <x v="1"/>
    <s v="2023-08-04"/>
    <s v="2023-08-09"/>
    <n v="76"/>
    <n v="15119.19"/>
    <n v="1149058.44"/>
    <n v="1441.67"/>
    <n v="632"/>
    <x v="2"/>
    <x v="2"/>
    <n v="203521.82"/>
    <x v="2"/>
    <s v="on time"/>
    <x v="291"/>
    <x v="357"/>
    <x v="1"/>
  </r>
  <r>
    <n v="1367"/>
    <x v="2"/>
    <x v="0"/>
    <x v="4"/>
    <x v="2"/>
    <s v="2023-09-05"/>
    <s v="2023-09-15"/>
    <n v="81"/>
    <n v="31724.45"/>
    <n v="2569680.4500000002"/>
    <n v="1252.67"/>
    <n v="723"/>
    <x v="0"/>
    <x v="4"/>
    <n v="507799.52"/>
    <x v="0"/>
    <s v="delay"/>
    <x v="340"/>
    <x v="195"/>
    <x v="0"/>
  </r>
  <r>
    <n v="1368"/>
    <x v="4"/>
    <x v="0"/>
    <x v="2"/>
    <x v="3"/>
    <s v="2023-05-07"/>
    <s v="2023-05-19"/>
    <n v="56"/>
    <n v="1784.65"/>
    <n v="99940.4"/>
    <n v="3308.95"/>
    <n v="669"/>
    <x v="1"/>
    <x v="0"/>
    <n v="7099.4"/>
    <x v="10"/>
    <s v="delay"/>
    <x v="64"/>
    <x v="2"/>
    <x v="1"/>
  </r>
  <r>
    <n v="1369"/>
    <x v="0"/>
    <x v="0"/>
    <x v="1"/>
    <x v="4"/>
    <s v="2023-05-10"/>
    <s v="2023-05-25"/>
    <n v="82"/>
    <n v="23892.68"/>
    <n v="1959199.76"/>
    <n v="4824.6400000000003"/>
    <n v="756"/>
    <x v="1"/>
    <x v="4"/>
    <n v="460010.18"/>
    <x v="3"/>
    <s v="delay"/>
    <x v="194"/>
    <x v="201"/>
    <x v="0"/>
  </r>
  <r>
    <n v="1370"/>
    <x v="0"/>
    <x v="1"/>
    <x v="2"/>
    <x v="2"/>
    <s v="2023-02-08"/>
    <s v="2023-02-14"/>
    <n v="74"/>
    <n v="15174.7"/>
    <n v="1122927.8"/>
    <n v="232.27"/>
    <n v="357"/>
    <x v="0"/>
    <x v="0"/>
    <n v="244637.13"/>
    <x v="11"/>
    <s v="delay"/>
    <x v="223"/>
    <x v="177"/>
    <x v="1"/>
  </r>
  <r>
    <n v="1371"/>
    <x v="7"/>
    <x v="0"/>
    <x v="2"/>
    <x v="3"/>
    <s v="2023-11-28"/>
    <s v="2023-12-10"/>
    <n v="49"/>
    <n v="22967.54"/>
    <n v="1125409.46"/>
    <n v="3800.26"/>
    <n v="659"/>
    <x v="1"/>
    <x v="4"/>
    <n v="62369.33"/>
    <x v="10"/>
    <s v="delay"/>
    <x v="220"/>
    <x v="295"/>
    <x v="1"/>
  </r>
  <r>
    <n v="1372"/>
    <x v="4"/>
    <x v="1"/>
    <x v="2"/>
    <x v="1"/>
    <s v="2023-03-05"/>
    <s v="2023-03-16"/>
    <n v="10"/>
    <n v="28777.58"/>
    <n v="287775.8"/>
    <n v="1484.6"/>
    <n v="212"/>
    <x v="0"/>
    <x v="2"/>
    <n v="59108.480000000003"/>
    <x v="8"/>
    <s v="delay"/>
    <x v="282"/>
    <x v="247"/>
    <x v="1"/>
  </r>
  <r>
    <n v="1373"/>
    <x v="4"/>
    <x v="0"/>
    <x v="3"/>
    <x v="0"/>
    <s v="2023-09-04"/>
    <s v="2023-09-06"/>
    <n v="83"/>
    <n v="30444.57"/>
    <n v="2526899.31"/>
    <n v="1280.8800000000001"/>
    <n v="267"/>
    <x v="1"/>
    <x v="4"/>
    <n v="388635.35"/>
    <x v="9"/>
    <s v="on time"/>
    <x v="35"/>
    <x v="339"/>
    <x v="1"/>
  </r>
  <r>
    <n v="1374"/>
    <x v="7"/>
    <x v="0"/>
    <x v="3"/>
    <x v="0"/>
    <s v="2023-05-03"/>
    <s v="2023-05-06"/>
    <n v="89"/>
    <n v="39319.96"/>
    <n v="3499476.44"/>
    <n v="3420.28"/>
    <n v="780"/>
    <x v="2"/>
    <x v="0"/>
    <n v="874473.06"/>
    <x v="1"/>
    <s v="on time"/>
    <x v="353"/>
    <x v="278"/>
    <x v="0"/>
  </r>
  <r>
    <n v="1375"/>
    <x v="2"/>
    <x v="0"/>
    <x v="3"/>
    <x v="0"/>
    <s v="2023-03-09"/>
    <s v="2023-03-14"/>
    <n v="38"/>
    <n v="30841.69"/>
    <n v="1171984.22"/>
    <n v="327.32"/>
    <n v="680"/>
    <x v="3"/>
    <x v="2"/>
    <n v="208119.67999999999"/>
    <x v="2"/>
    <s v="on time"/>
    <x v="301"/>
    <x v="183"/>
    <x v="1"/>
  </r>
  <r>
    <n v="1376"/>
    <x v="1"/>
    <x v="0"/>
    <x v="3"/>
    <x v="3"/>
    <s v="2023-02-25"/>
    <s v="2023-03-03"/>
    <n v="64"/>
    <n v="47761.51"/>
    <n v="3056736.64"/>
    <n v="528.70000000000005"/>
    <n v="910"/>
    <x v="3"/>
    <x v="1"/>
    <n v="305973.36"/>
    <x v="11"/>
    <s v="delay"/>
    <x v="34"/>
    <x v="97"/>
    <x v="0"/>
  </r>
  <r>
    <n v="1377"/>
    <x v="4"/>
    <x v="2"/>
    <x v="3"/>
    <x v="4"/>
    <s v="2023-02-04"/>
    <s v="2023-02-17"/>
    <n v="20"/>
    <n v="16069.16"/>
    <n v="321383.2"/>
    <n v="2861.5"/>
    <n v="899"/>
    <x v="2"/>
    <x v="1"/>
    <n v="49064.02"/>
    <x v="12"/>
    <s v="delay"/>
    <x v="337"/>
    <x v="261"/>
    <x v="0"/>
  </r>
  <r>
    <n v="1378"/>
    <x v="7"/>
    <x v="0"/>
    <x v="3"/>
    <x v="1"/>
    <s v="2023-12-04"/>
    <s v="2023-12-17"/>
    <n v="98"/>
    <n v="12193.95"/>
    <n v="1195007.1000000001"/>
    <n v="3503.43"/>
    <n v="574"/>
    <x v="2"/>
    <x v="1"/>
    <n v="105400.76"/>
    <x v="12"/>
    <s v="delay"/>
    <x v="105"/>
    <x v="216"/>
    <x v="1"/>
  </r>
  <r>
    <n v="1379"/>
    <x v="2"/>
    <x v="0"/>
    <x v="3"/>
    <x v="3"/>
    <s v="2023-11-13"/>
    <s v="2023-11-14"/>
    <n v="49"/>
    <n v="47478.559999999998"/>
    <n v="2326449.44"/>
    <n v="2719.12"/>
    <n v="935"/>
    <x v="1"/>
    <x v="3"/>
    <n v="379918.35"/>
    <x v="7"/>
    <s v="on time"/>
    <x v="349"/>
    <x v="291"/>
    <x v="0"/>
  </r>
  <r>
    <n v="1380"/>
    <x v="5"/>
    <x v="0"/>
    <x v="0"/>
    <x v="4"/>
    <s v="2023-05-19"/>
    <s v="2023-05-22"/>
    <n v="99"/>
    <n v="5324.14"/>
    <n v="527089.86"/>
    <n v="4016.79"/>
    <n v="262"/>
    <x v="1"/>
    <x v="4"/>
    <n v="108827.43"/>
    <x v="1"/>
    <s v="on time"/>
    <x v="239"/>
    <x v="40"/>
    <x v="1"/>
  </r>
  <r>
    <n v="1381"/>
    <x v="5"/>
    <x v="2"/>
    <x v="4"/>
    <x v="3"/>
    <s v="2023-06-18"/>
    <s v="2023-06-22"/>
    <n v="39"/>
    <n v="32006.14"/>
    <n v="1248239.46"/>
    <n v="3570.32"/>
    <n v="76"/>
    <x v="3"/>
    <x v="2"/>
    <n v="255306.44"/>
    <x v="13"/>
    <s v="on time"/>
    <x v="333"/>
    <x v="224"/>
    <x v="2"/>
  </r>
  <r>
    <n v="1382"/>
    <x v="4"/>
    <x v="0"/>
    <x v="2"/>
    <x v="0"/>
    <s v="2023-09-04"/>
    <s v="2023-09-09"/>
    <n v="14"/>
    <n v="49433.39"/>
    <n v="692067.46"/>
    <n v="1020.64"/>
    <n v="437"/>
    <x v="3"/>
    <x v="3"/>
    <n v="79560.38"/>
    <x v="2"/>
    <s v="on time"/>
    <x v="360"/>
    <x v="339"/>
    <x v="1"/>
  </r>
  <r>
    <n v="1383"/>
    <x v="4"/>
    <x v="2"/>
    <x v="1"/>
    <x v="3"/>
    <s v="2023-09-21"/>
    <s v="2023-10-04"/>
    <n v="7"/>
    <n v="31294.13"/>
    <n v="219058.91"/>
    <n v="634.46"/>
    <n v="3"/>
    <x v="2"/>
    <x v="2"/>
    <n v="26195.21"/>
    <x v="12"/>
    <s v="delay"/>
    <x v="347"/>
    <x v="45"/>
    <x v="2"/>
  </r>
  <r>
    <n v="1384"/>
    <x v="3"/>
    <x v="2"/>
    <x v="3"/>
    <x v="2"/>
    <s v="2023-06-11"/>
    <s v="2023-06-20"/>
    <n v="42"/>
    <n v="47173.02"/>
    <n v="1981266.84"/>
    <n v="2940.39"/>
    <n v="198"/>
    <x v="0"/>
    <x v="2"/>
    <n v="453186.2"/>
    <x v="6"/>
    <s v="delay"/>
    <x v="10"/>
    <x v="283"/>
    <x v="2"/>
  </r>
  <r>
    <n v="1385"/>
    <x v="4"/>
    <x v="1"/>
    <x v="4"/>
    <x v="3"/>
    <s v="2023-08-27"/>
    <s v="2023-09-07"/>
    <n v="33"/>
    <n v="22384.04"/>
    <n v="738673.32"/>
    <n v="3918.34"/>
    <n v="449"/>
    <x v="1"/>
    <x v="0"/>
    <n v="121034.81"/>
    <x v="8"/>
    <s v="delay"/>
    <x v="68"/>
    <x v="100"/>
    <x v="1"/>
  </r>
  <r>
    <n v="1386"/>
    <x v="2"/>
    <x v="2"/>
    <x v="2"/>
    <x v="4"/>
    <s v="2023-06-14"/>
    <s v="2023-06-18"/>
    <n v="51"/>
    <n v="29554.68"/>
    <n v="1507288.68"/>
    <n v="3279.19"/>
    <n v="71"/>
    <x v="3"/>
    <x v="3"/>
    <n v="374190.33"/>
    <x v="13"/>
    <s v="on time"/>
    <x v="189"/>
    <x v="335"/>
    <x v="2"/>
  </r>
  <r>
    <n v="1387"/>
    <x v="7"/>
    <x v="2"/>
    <x v="2"/>
    <x v="1"/>
    <s v="2023-09-04"/>
    <s v="2023-09-12"/>
    <n v="43"/>
    <n v="13666.16"/>
    <n v="587644.88"/>
    <n v="4487.68"/>
    <n v="380"/>
    <x v="1"/>
    <x v="1"/>
    <n v="112900.75"/>
    <x v="14"/>
    <s v="delay"/>
    <x v="134"/>
    <x v="339"/>
    <x v="1"/>
  </r>
  <r>
    <n v="1388"/>
    <x v="1"/>
    <x v="2"/>
    <x v="4"/>
    <x v="2"/>
    <s v="2023-12-13"/>
    <s v="2023-12-22"/>
    <n v="21"/>
    <n v="48262.77"/>
    <n v="1013518.17"/>
    <n v="2206.61"/>
    <n v="765"/>
    <x v="2"/>
    <x v="4"/>
    <n v="68583.23"/>
    <x v="6"/>
    <s v="delay"/>
    <x v="365"/>
    <x v="185"/>
    <x v="0"/>
  </r>
  <r>
    <n v="1389"/>
    <x v="1"/>
    <x v="0"/>
    <x v="4"/>
    <x v="0"/>
    <s v="2023-12-11"/>
    <s v="2023-12-21"/>
    <n v="81"/>
    <n v="15501.34"/>
    <n v="1255608.54"/>
    <n v="3996.2"/>
    <n v="821"/>
    <x v="0"/>
    <x v="1"/>
    <n v="256739.76"/>
    <x v="0"/>
    <s v="delay"/>
    <x v="207"/>
    <x v="253"/>
    <x v="0"/>
  </r>
  <r>
    <n v="1390"/>
    <x v="3"/>
    <x v="2"/>
    <x v="0"/>
    <x v="1"/>
    <s v="2023-04-15"/>
    <s v="2023-04-16"/>
    <n v="28"/>
    <n v="5789.8"/>
    <n v="162114.4"/>
    <n v="4559.79"/>
    <n v="759"/>
    <x v="1"/>
    <x v="2"/>
    <n v="21364.46"/>
    <x v="7"/>
    <s v="on time"/>
    <x v="114"/>
    <x v="88"/>
    <x v="0"/>
  </r>
  <r>
    <n v="1391"/>
    <x v="6"/>
    <x v="1"/>
    <x v="0"/>
    <x v="1"/>
    <s v="2023-12-01"/>
    <s v="2023-12-06"/>
    <n v="80"/>
    <n v="34417.49"/>
    <n v="2753399.2"/>
    <n v="447.64"/>
    <n v="902"/>
    <x v="0"/>
    <x v="2"/>
    <n v="442319.33"/>
    <x v="2"/>
    <s v="on time"/>
    <x v="31"/>
    <x v="328"/>
    <x v="0"/>
  </r>
  <r>
    <n v="1392"/>
    <x v="4"/>
    <x v="1"/>
    <x v="3"/>
    <x v="0"/>
    <s v="2023-11-29"/>
    <s v="2023-11-30"/>
    <n v="69"/>
    <n v="34124.230000000003"/>
    <n v="2354571.87"/>
    <n v="2388.6"/>
    <n v="801"/>
    <x v="1"/>
    <x v="0"/>
    <n v="563809.14"/>
    <x v="7"/>
    <s v="on time"/>
    <x v="198"/>
    <x v="136"/>
    <x v="0"/>
  </r>
  <r>
    <n v="1393"/>
    <x v="5"/>
    <x v="0"/>
    <x v="4"/>
    <x v="0"/>
    <s v="2023-01-17"/>
    <s v="2023-01-18"/>
    <n v="97"/>
    <n v="20275.53"/>
    <n v="1966726.41"/>
    <n v="1715.31"/>
    <n v="922"/>
    <x v="2"/>
    <x v="2"/>
    <n v="300605.52"/>
    <x v="7"/>
    <s v="on time"/>
    <x v="174"/>
    <x v="180"/>
    <x v="0"/>
  </r>
  <r>
    <n v="1394"/>
    <x v="4"/>
    <x v="2"/>
    <x v="2"/>
    <x v="2"/>
    <s v="2023-02-21"/>
    <s v="2023-02-24"/>
    <n v="55"/>
    <n v="4957.76"/>
    <n v="272676.8"/>
    <n v="2104.69"/>
    <n v="798"/>
    <x v="3"/>
    <x v="1"/>
    <n v="64204.76"/>
    <x v="1"/>
    <s v="on time"/>
    <x v="241"/>
    <x v="266"/>
    <x v="0"/>
  </r>
  <r>
    <n v="1395"/>
    <x v="6"/>
    <x v="2"/>
    <x v="2"/>
    <x v="1"/>
    <s v="2023-06-28"/>
    <s v="2023-07-05"/>
    <n v="60"/>
    <n v="48746.19"/>
    <n v="2924771.4"/>
    <n v="4711.33"/>
    <n v="966"/>
    <x v="0"/>
    <x v="2"/>
    <n v="722686.31"/>
    <x v="5"/>
    <s v="delay"/>
    <x v="183"/>
    <x v="225"/>
    <x v="0"/>
  </r>
  <r>
    <n v="1396"/>
    <x v="2"/>
    <x v="1"/>
    <x v="2"/>
    <x v="4"/>
    <s v="2023-10-03"/>
    <s v="2023-10-09"/>
    <n v="2"/>
    <n v="1499.5"/>
    <n v="2999"/>
    <n v="4378.26"/>
    <n v="788"/>
    <x v="3"/>
    <x v="3"/>
    <n v="273.81"/>
    <x v="11"/>
    <s v="delay"/>
    <x v="335"/>
    <x v="50"/>
    <x v="0"/>
  </r>
  <r>
    <n v="1397"/>
    <x v="2"/>
    <x v="1"/>
    <x v="2"/>
    <x v="1"/>
    <s v="2023-06-03"/>
    <s v="2023-06-10"/>
    <n v="88"/>
    <n v="6462.94"/>
    <n v="568738.72"/>
    <n v="536.91"/>
    <n v="211"/>
    <x v="3"/>
    <x v="4"/>
    <n v="113173.17"/>
    <x v="5"/>
    <s v="delay"/>
    <x v="110"/>
    <x v="312"/>
    <x v="1"/>
  </r>
  <r>
    <n v="1398"/>
    <x v="7"/>
    <x v="0"/>
    <x v="1"/>
    <x v="3"/>
    <s v="2023-09-27"/>
    <s v="2023-09-29"/>
    <n v="67"/>
    <n v="23566.94"/>
    <n v="1578984.98"/>
    <n v="1792.86"/>
    <n v="710"/>
    <x v="0"/>
    <x v="2"/>
    <n v="310842.53999999998"/>
    <x v="9"/>
    <s v="on time"/>
    <x v="0"/>
    <x v="302"/>
    <x v="0"/>
  </r>
  <r>
    <n v="1399"/>
    <x v="6"/>
    <x v="2"/>
    <x v="0"/>
    <x v="3"/>
    <s v="2023-07-07"/>
    <s v="2023-07-13"/>
    <n v="58"/>
    <n v="38519.089999999997"/>
    <n v="2234107.2200000002"/>
    <n v="2511.91"/>
    <n v="243"/>
    <x v="3"/>
    <x v="0"/>
    <n v="518381.7"/>
    <x v="11"/>
    <s v="delay"/>
    <x v="259"/>
    <x v="22"/>
    <x v="1"/>
  </r>
  <r>
    <n v="1400"/>
    <x v="4"/>
    <x v="0"/>
    <x v="3"/>
    <x v="2"/>
    <s v="2023-01-06"/>
    <s v="2023-01-14"/>
    <n v="56"/>
    <n v="33578.019999999997"/>
    <n v="1880369.12"/>
    <n v="1162.4000000000001"/>
    <n v="248"/>
    <x v="3"/>
    <x v="3"/>
    <n v="344482.45"/>
    <x v="14"/>
    <s v="delay"/>
    <x v="140"/>
    <x v="194"/>
    <x v="1"/>
  </r>
  <r>
    <n v="1401"/>
    <x v="2"/>
    <x v="0"/>
    <x v="0"/>
    <x v="4"/>
    <s v="2023-05-28"/>
    <s v="2023-06-07"/>
    <n v="55"/>
    <n v="32580.98"/>
    <n v="1791953.9"/>
    <n v="4244.93"/>
    <n v="495"/>
    <x v="0"/>
    <x v="0"/>
    <n v="218058.17"/>
    <x v="0"/>
    <s v="delay"/>
    <x v="329"/>
    <x v="246"/>
    <x v="1"/>
  </r>
  <r>
    <n v="1402"/>
    <x v="0"/>
    <x v="0"/>
    <x v="0"/>
    <x v="4"/>
    <s v="2023-01-26"/>
    <s v="2023-02-02"/>
    <n v="14"/>
    <n v="10440.51"/>
    <n v="146167.14000000001"/>
    <n v="179.46"/>
    <n v="205"/>
    <x v="1"/>
    <x v="4"/>
    <n v="21611.86"/>
    <x v="5"/>
    <s v="delay"/>
    <x v="284"/>
    <x v="275"/>
    <x v="1"/>
  </r>
  <r>
    <n v="1403"/>
    <x v="4"/>
    <x v="0"/>
    <x v="3"/>
    <x v="2"/>
    <s v="2023-06-02"/>
    <s v="2023-06-09"/>
    <n v="98"/>
    <n v="38192.74"/>
    <n v="3742888.52"/>
    <n v="553.41999999999996"/>
    <n v="884"/>
    <x v="3"/>
    <x v="0"/>
    <n v="612415.85"/>
    <x v="5"/>
    <s v="delay"/>
    <x v="308"/>
    <x v="356"/>
    <x v="0"/>
  </r>
  <r>
    <n v="1404"/>
    <x v="7"/>
    <x v="1"/>
    <x v="2"/>
    <x v="2"/>
    <s v="2023-11-07"/>
    <s v="2023-11-21"/>
    <n v="62"/>
    <n v="35153.67"/>
    <n v="2179527.54"/>
    <n v="2741.65"/>
    <n v="883"/>
    <x v="3"/>
    <x v="2"/>
    <n v="208735.69"/>
    <x v="4"/>
    <s v="delay"/>
    <x v="93"/>
    <x v="338"/>
    <x v="0"/>
  </r>
  <r>
    <n v="1405"/>
    <x v="1"/>
    <x v="2"/>
    <x v="2"/>
    <x v="3"/>
    <s v="2023-01-14"/>
    <s v="2023-01-16"/>
    <n v="71"/>
    <n v="47902.76"/>
    <n v="3401095.96"/>
    <n v="802.97"/>
    <n v="902"/>
    <x v="2"/>
    <x v="2"/>
    <n v="652937.54"/>
    <x v="9"/>
    <s v="on time"/>
    <x v="285"/>
    <x v="90"/>
    <x v="0"/>
  </r>
  <r>
    <n v="1406"/>
    <x v="7"/>
    <x v="1"/>
    <x v="4"/>
    <x v="3"/>
    <s v="2023-07-01"/>
    <s v="2023-07-16"/>
    <n v="75"/>
    <n v="34469.35"/>
    <n v="2585201.25"/>
    <n v="475.46"/>
    <n v="768"/>
    <x v="0"/>
    <x v="2"/>
    <n v="550002.09"/>
    <x v="3"/>
    <s v="delay"/>
    <x v="167"/>
    <x v="187"/>
    <x v="0"/>
  </r>
  <r>
    <n v="1407"/>
    <x v="2"/>
    <x v="1"/>
    <x v="0"/>
    <x v="1"/>
    <s v="2023-10-14"/>
    <s v="2023-10-21"/>
    <n v="69"/>
    <n v="5545.45"/>
    <n v="382636.05"/>
    <n v="4645.13"/>
    <n v="167"/>
    <x v="1"/>
    <x v="1"/>
    <n v="33625.72"/>
    <x v="5"/>
    <s v="delay"/>
    <x v="109"/>
    <x v="273"/>
    <x v="2"/>
  </r>
  <r>
    <n v="1408"/>
    <x v="7"/>
    <x v="1"/>
    <x v="0"/>
    <x v="0"/>
    <s v="2023-12-16"/>
    <s v="2023-12-29"/>
    <n v="69"/>
    <n v="33034.68"/>
    <n v="2279392.92"/>
    <n v="477.98"/>
    <n v="694"/>
    <x v="1"/>
    <x v="2"/>
    <n v="217530.43"/>
    <x v="12"/>
    <s v="delay"/>
    <x v="74"/>
    <x v="168"/>
    <x v="1"/>
  </r>
  <r>
    <n v="1409"/>
    <x v="0"/>
    <x v="2"/>
    <x v="4"/>
    <x v="4"/>
    <s v="2023-10-11"/>
    <s v="2023-10-13"/>
    <n v="36"/>
    <n v="7787.79"/>
    <n v="280360.44"/>
    <n v="2392.88"/>
    <n v="60"/>
    <x v="1"/>
    <x v="2"/>
    <n v="24180.36"/>
    <x v="9"/>
    <s v="on time"/>
    <x v="6"/>
    <x v="162"/>
    <x v="2"/>
  </r>
  <r>
    <n v="1410"/>
    <x v="5"/>
    <x v="0"/>
    <x v="3"/>
    <x v="1"/>
    <s v="2023-07-09"/>
    <s v="2023-07-14"/>
    <n v="21"/>
    <n v="24455.75"/>
    <n v="513570.75"/>
    <n v="1130.97"/>
    <n v="269"/>
    <x v="3"/>
    <x v="2"/>
    <n v="121918.64"/>
    <x v="2"/>
    <s v="on time"/>
    <x v="199"/>
    <x v="203"/>
    <x v="1"/>
  </r>
  <r>
    <n v="1411"/>
    <x v="3"/>
    <x v="2"/>
    <x v="2"/>
    <x v="1"/>
    <s v="2023-05-13"/>
    <s v="2023-05-19"/>
    <n v="65"/>
    <n v="35739.46"/>
    <n v="2323064.9"/>
    <n v="2957.09"/>
    <n v="86"/>
    <x v="3"/>
    <x v="4"/>
    <n v="247249.65"/>
    <x v="11"/>
    <s v="delay"/>
    <x v="64"/>
    <x v="251"/>
    <x v="2"/>
  </r>
  <r>
    <n v="1412"/>
    <x v="6"/>
    <x v="0"/>
    <x v="1"/>
    <x v="3"/>
    <s v="2023-06-24"/>
    <s v="2023-06-30"/>
    <n v="39"/>
    <n v="40164.089999999997"/>
    <n v="1566399.51"/>
    <n v="308.88"/>
    <n v="275"/>
    <x v="2"/>
    <x v="1"/>
    <n v="121600.66"/>
    <x v="11"/>
    <s v="delay"/>
    <x v="185"/>
    <x v="248"/>
    <x v="1"/>
  </r>
  <r>
    <n v="1413"/>
    <x v="2"/>
    <x v="0"/>
    <x v="2"/>
    <x v="3"/>
    <s v="2023-01-08"/>
    <s v="2023-01-16"/>
    <n v="94"/>
    <n v="27474.400000000001"/>
    <n v="2582593.6"/>
    <n v="3032.01"/>
    <n v="525"/>
    <x v="3"/>
    <x v="2"/>
    <n v="590525.99"/>
    <x v="14"/>
    <s v="delay"/>
    <x v="285"/>
    <x v="125"/>
    <x v="1"/>
  </r>
  <r>
    <n v="1414"/>
    <x v="7"/>
    <x v="1"/>
    <x v="3"/>
    <x v="2"/>
    <s v="2023-03-01"/>
    <s v="2023-03-07"/>
    <n v="12"/>
    <n v="19352.93"/>
    <n v="232235.16"/>
    <n v="4739.97"/>
    <n v="241"/>
    <x v="3"/>
    <x v="0"/>
    <n v="27810.58"/>
    <x v="11"/>
    <s v="delay"/>
    <x v="278"/>
    <x v="309"/>
    <x v="1"/>
  </r>
  <r>
    <n v="1415"/>
    <x v="6"/>
    <x v="1"/>
    <x v="4"/>
    <x v="2"/>
    <s v="2023-11-13"/>
    <s v="2023-11-25"/>
    <n v="35"/>
    <n v="21265.61"/>
    <n v="744296.35"/>
    <n v="2661.46"/>
    <n v="584"/>
    <x v="2"/>
    <x v="3"/>
    <n v="44384.26"/>
    <x v="10"/>
    <s v="delay"/>
    <x v="279"/>
    <x v="291"/>
    <x v="1"/>
  </r>
  <r>
    <n v="1416"/>
    <x v="1"/>
    <x v="1"/>
    <x v="1"/>
    <x v="3"/>
    <s v="2023-08-16"/>
    <s v="2023-08-19"/>
    <n v="62"/>
    <n v="16514.21"/>
    <n v="1023881.02"/>
    <n v="3213.95"/>
    <n v="817"/>
    <x v="3"/>
    <x v="4"/>
    <n v="83943.69"/>
    <x v="1"/>
    <s v="on time"/>
    <x v="159"/>
    <x v="131"/>
    <x v="0"/>
  </r>
  <r>
    <n v="1417"/>
    <x v="7"/>
    <x v="2"/>
    <x v="2"/>
    <x v="1"/>
    <s v="2023-07-17"/>
    <s v="2023-07-29"/>
    <n v="59"/>
    <n v="4751.3100000000004"/>
    <n v="280327.28999999998"/>
    <n v="2097.92"/>
    <n v="731"/>
    <x v="3"/>
    <x v="3"/>
    <n v="20052.59"/>
    <x v="10"/>
    <s v="delay"/>
    <x v="138"/>
    <x v="231"/>
    <x v="0"/>
  </r>
  <r>
    <n v="1418"/>
    <x v="4"/>
    <x v="2"/>
    <x v="2"/>
    <x v="4"/>
    <s v="2023-03-10"/>
    <s v="2023-03-21"/>
    <n v="48"/>
    <n v="15832.28"/>
    <n v="759949.44"/>
    <n v="2216.9499999999998"/>
    <n v="661"/>
    <x v="2"/>
    <x v="4"/>
    <n v="67131.86"/>
    <x v="8"/>
    <s v="delay"/>
    <x v="29"/>
    <x v="104"/>
    <x v="1"/>
  </r>
  <r>
    <n v="1419"/>
    <x v="4"/>
    <x v="0"/>
    <x v="0"/>
    <x v="3"/>
    <s v="2023-12-02"/>
    <s v="2023-12-13"/>
    <n v="89"/>
    <n v="19146.39"/>
    <n v="1704028.71"/>
    <n v="1374.37"/>
    <n v="747"/>
    <x v="0"/>
    <x v="1"/>
    <n v="258938.25"/>
    <x v="8"/>
    <s v="delay"/>
    <x v="244"/>
    <x v="324"/>
    <x v="0"/>
  </r>
  <r>
    <n v="1420"/>
    <x v="4"/>
    <x v="2"/>
    <x v="3"/>
    <x v="1"/>
    <s v="2023-05-28"/>
    <s v="2023-06-01"/>
    <n v="40"/>
    <n v="42996.32"/>
    <n v="1719852.8"/>
    <n v="3452.93"/>
    <n v="311"/>
    <x v="1"/>
    <x v="1"/>
    <n v="180820.23"/>
    <x v="13"/>
    <s v="on time"/>
    <x v="222"/>
    <x v="246"/>
    <x v="1"/>
  </r>
  <r>
    <n v="1421"/>
    <x v="2"/>
    <x v="1"/>
    <x v="0"/>
    <x v="2"/>
    <s v="2023-02-21"/>
    <s v="2023-03-03"/>
    <n v="57"/>
    <n v="14724.36"/>
    <n v="839288.52"/>
    <n v="2438.21"/>
    <n v="318"/>
    <x v="3"/>
    <x v="3"/>
    <n v="87824.38"/>
    <x v="0"/>
    <s v="delay"/>
    <x v="34"/>
    <x v="266"/>
    <x v="1"/>
  </r>
  <r>
    <n v="1422"/>
    <x v="7"/>
    <x v="1"/>
    <x v="0"/>
    <x v="2"/>
    <s v="2023-07-20"/>
    <s v="2023-07-29"/>
    <n v="24"/>
    <n v="16679.52"/>
    <n v="400308.47999999998"/>
    <n v="3998.27"/>
    <n v="626"/>
    <x v="0"/>
    <x v="0"/>
    <n v="69234.81"/>
    <x v="6"/>
    <s v="delay"/>
    <x v="138"/>
    <x v="155"/>
    <x v="1"/>
  </r>
  <r>
    <n v="1423"/>
    <x v="5"/>
    <x v="0"/>
    <x v="1"/>
    <x v="4"/>
    <s v="2023-03-13"/>
    <s v="2023-03-18"/>
    <n v="3"/>
    <n v="46544.51"/>
    <n v="139633.53"/>
    <n v="1064.1600000000001"/>
    <n v="327"/>
    <x v="1"/>
    <x v="2"/>
    <n v="14332.42"/>
    <x v="2"/>
    <s v="on time"/>
    <x v="271"/>
    <x v="323"/>
    <x v="1"/>
  </r>
  <r>
    <n v="1424"/>
    <x v="3"/>
    <x v="2"/>
    <x v="4"/>
    <x v="2"/>
    <s v="2023-12-30"/>
    <s v="2024-01-12"/>
    <n v="96"/>
    <n v="18623.97"/>
    <n v="1787901.12"/>
    <n v="1982.88"/>
    <n v="311"/>
    <x v="2"/>
    <x v="1"/>
    <n v="324946.53999999998"/>
    <x v="12"/>
    <s v="delay"/>
    <x v="108"/>
    <x v="113"/>
    <x v="1"/>
  </r>
  <r>
    <n v="1425"/>
    <x v="0"/>
    <x v="2"/>
    <x v="1"/>
    <x v="4"/>
    <s v="2023-03-25"/>
    <s v="2023-04-08"/>
    <n v="60"/>
    <n v="14430.35"/>
    <n v="865821"/>
    <n v="3716.79"/>
    <n v="180"/>
    <x v="0"/>
    <x v="2"/>
    <n v="143839.21"/>
    <x v="4"/>
    <s v="delay"/>
    <x v="309"/>
    <x v="158"/>
    <x v="2"/>
  </r>
  <r>
    <n v="1426"/>
    <x v="4"/>
    <x v="1"/>
    <x v="0"/>
    <x v="1"/>
    <s v="2023-10-05"/>
    <s v="2023-10-10"/>
    <n v="15"/>
    <n v="26660.799999999999"/>
    <n v="399912"/>
    <n v="3033.85"/>
    <n v="305"/>
    <x v="2"/>
    <x v="0"/>
    <n v="78636.960000000006"/>
    <x v="2"/>
    <s v="on time"/>
    <x v="323"/>
    <x v="16"/>
    <x v="1"/>
  </r>
  <r>
    <n v="1427"/>
    <x v="4"/>
    <x v="1"/>
    <x v="2"/>
    <x v="0"/>
    <s v="2023-04-18"/>
    <s v="2023-04-23"/>
    <n v="5"/>
    <n v="45117.18"/>
    <n v="225585.9"/>
    <n v="404.19"/>
    <n v="490"/>
    <x v="3"/>
    <x v="3"/>
    <n v="52915.97"/>
    <x v="2"/>
    <s v="on time"/>
    <x v="101"/>
    <x v="9"/>
    <x v="1"/>
  </r>
  <r>
    <n v="1428"/>
    <x v="6"/>
    <x v="0"/>
    <x v="0"/>
    <x v="2"/>
    <s v="2023-11-19"/>
    <s v="2023-12-03"/>
    <n v="98"/>
    <n v="6654.46"/>
    <n v="652137.07999999996"/>
    <n v="140.43"/>
    <n v="54"/>
    <x v="3"/>
    <x v="4"/>
    <n v="45862.04"/>
    <x v="4"/>
    <s v="delay"/>
    <x v="351"/>
    <x v="140"/>
    <x v="2"/>
  </r>
  <r>
    <n v="1429"/>
    <x v="7"/>
    <x v="2"/>
    <x v="4"/>
    <x v="1"/>
    <s v="2023-11-04"/>
    <s v="2023-11-17"/>
    <n v="38"/>
    <n v="48590.47"/>
    <n v="1846437.86"/>
    <n v="4343.5200000000004"/>
    <n v="935"/>
    <x v="0"/>
    <x v="0"/>
    <n v="237739.47"/>
    <x v="12"/>
    <s v="delay"/>
    <x v="299"/>
    <x v="105"/>
    <x v="0"/>
  </r>
  <r>
    <n v="1430"/>
    <x v="1"/>
    <x v="2"/>
    <x v="4"/>
    <x v="0"/>
    <s v="2023-07-09"/>
    <s v="2023-07-10"/>
    <n v="55"/>
    <n v="34454.28"/>
    <n v="1894985.4"/>
    <n v="2955.15"/>
    <n v="324"/>
    <x v="3"/>
    <x v="4"/>
    <n v="279111.28000000003"/>
    <x v="7"/>
    <s v="on time"/>
    <x v="178"/>
    <x v="203"/>
    <x v="1"/>
  </r>
  <r>
    <n v="1431"/>
    <x v="3"/>
    <x v="0"/>
    <x v="2"/>
    <x v="4"/>
    <s v="2023-07-24"/>
    <s v="2023-07-26"/>
    <n v="55"/>
    <n v="28506.47"/>
    <n v="1567855.85"/>
    <n v="933.89"/>
    <n v="844"/>
    <x v="3"/>
    <x v="2"/>
    <n v="117462.07"/>
    <x v="9"/>
    <s v="on time"/>
    <x v="196"/>
    <x v="199"/>
    <x v="0"/>
  </r>
  <r>
    <n v="1432"/>
    <x v="4"/>
    <x v="1"/>
    <x v="4"/>
    <x v="1"/>
    <s v="2023-07-30"/>
    <s v="2023-08-03"/>
    <n v="67"/>
    <n v="41502.79"/>
    <n v="2780686.93"/>
    <n v="3354.09"/>
    <n v="566"/>
    <x v="1"/>
    <x v="1"/>
    <n v="413150.44"/>
    <x v="13"/>
    <s v="on time"/>
    <x v="237"/>
    <x v="77"/>
    <x v="1"/>
  </r>
  <r>
    <n v="1433"/>
    <x v="7"/>
    <x v="2"/>
    <x v="0"/>
    <x v="2"/>
    <s v="2023-02-24"/>
    <s v="2023-03-07"/>
    <n v="52"/>
    <n v="2594"/>
    <n v="134888"/>
    <n v="2185.2800000000002"/>
    <n v="638"/>
    <x v="1"/>
    <x v="2"/>
    <n v="32752.639999999999"/>
    <x v="8"/>
    <s v="delay"/>
    <x v="278"/>
    <x v="259"/>
    <x v="1"/>
  </r>
  <r>
    <n v="1434"/>
    <x v="5"/>
    <x v="0"/>
    <x v="2"/>
    <x v="1"/>
    <s v="2023-09-03"/>
    <s v="2023-09-12"/>
    <n v="70"/>
    <n v="11698.19"/>
    <n v="818873.3"/>
    <n v="4856.43"/>
    <n v="318"/>
    <x v="3"/>
    <x v="4"/>
    <n v="88478.38"/>
    <x v="6"/>
    <s v="delay"/>
    <x v="134"/>
    <x v="86"/>
    <x v="1"/>
  </r>
  <r>
    <n v="1435"/>
    <x v="5"/>
    <x v="2"/>
    <x v="3"/>
    <x v="3"/>
    <s v="2023-07-21"/>
    <s v="2023-07-25"/>
    <n v="34"/>
    <n v="36185.17"/>
    <n v="1230295.78"/>
    <n v="2330.4899999999998"/>
    <n v="171"/>
    <x v="1"/>
    <x v="2"/>
    <n v="132968.29"/>
    <x v="13"/>
    <s v="on time"/>
    <x v="366"/>
    <x v="65"/>
    <x v="2"/>
  </r>
  <r>
    <n v="1436"/>
    <x v="5"/>
    <x v="0"/>
    <x v="4"/>
    <x v="2"/>
    <s v="2023-11-07"/>
    <s v="2023-11-08"/>
    <n v="84"/>
    <n v="49789.02"/>
    <n v="4182277.68"/>
    <n v="4076.06"/>
    <n v="944"/>
    <x v="0"/>
    <x v="2"/>
    <n v="955108.23"/>
    <x v="7"/>
    <s v="on time"/>
    <x v="193"/>
    <x v="338"/>
    <x v="0"/>
  </r>
  <r>
    <n v="1437"/>
    <x v="0"/>
    <x v="2"/>
    <x v="0"/>
    <x v="2"/>
    <s v="2023-11-11"/>
    <s v="2023-11-17"/>
    <n v="82"/>
    <n v="14693.65"/>
    <n v="1204879.3"/>
    <n v="3016.08"/>
    <n v="550"/>
    <x v="3"/>
    <x v="0"/>
    <n v="284017.49"/>
    <x v="11"/>
    <s v="delay"/>
    <x v="299"/>
    <x v="95"/>
    <x v="1"/>
  </r>
  <r>
    <n v="1438"/>
    <x v="0"/>
    <x v="0"/>
    <x v="2"/>
    <x v="4"/>
    <s v="2023-06-13"/>
    <s v="2023-06-25"/>
    <n v="34"/>
    <n v="28907.9"/>
    <n v="982868.6"/>
    <n v="4822.76"/>
    <n v="766"/>
    <x v="3"/>
    <x v="4"/>
    <n v="203758.12"/>
    <x v="10"/>
    <s v="delay"/>
    <x v="127"/>
    <x v="68"/>
    <x v="0"/>
  </r>
  <r>
    <n v="1439"/>
    <x v="3"/>
    <x v="1"/>
    <x v="4"/>
    <x v="0"/>
    <s v="2023-02-02"/>
    <s v="2023-02-17"/>
    <n v="5"/>
    <n v="28037.82"/>
    <n v="140189.1"/>
    <n v="1375.8"/>
    <n v="463"/>
    <x v="2"/>
    <x v="1"/>
    <n v="12392.32"/>
    <x v="3"/>
    <s v="delay"/>
    <x v="337"/>
    <x v="354"/>
    <x v="1"/>
  </r>
  <r>
    <n v="1440"/>
    <x v="2"/>
    <x v="2"/>
    <x v="3"/>
    <x v="1"/>
    <s v="2023-07-26"/>
    <s v="2023-08-03"/>
    <n v="94"/>
    <n v="18519.759999999998"/>
    <n v="1740857.44"/>
    <n v="1948.59"/>
    <n v="868"/>
    <x v="1"/>
    <x v="3"/>
    <n v="307451.94"/>
    <x v="14"/>
    <s v="delay"/>
    <x v="237"/>
    <x v="176"/>
    <x v="0"/>
  </r>
  <r>
    <n v="1441"/>
    <x v="3"/>
    <x v="1"/>
    <x v="3"/>
    <x v="2"/>
    <s v="2023-10-18"/>
    <s v="2023-10-25"/>
    <n v="100"/>
    <n v="7655.06"/>
    <n v="765506"/>
    <n v="196.29"/>
    <n v="529"/>
    <x v="0"/>
    <x v="1"/>
    <n v="157992.35"/>
    <x v="5"/>
    <s v="delay"/>
    <x v="155"/>
    <x v="241"/>
    <x v="1"/>
  </r>
  <r>
    <n v="1442"/>
    <x v="2"/>
    <x v="2"/>
    <x v="0"/>
    <x v="4"/>
    <s v="2023-06-30"/>
    <s v="2023-07-09"/>
    <n v="14"/>
    <n v="2278.35"/>
    <n v="31896.9"/>
    <n v="2173.39"/>
    <n v="778"/>
    <x v="3"/>
    <x v="0"/>
    <n v="2395.9699999999998"/>
    <x v="6"/>
    <s v="delay"/>
    <x v="21"/>
    <x v="85"/>
    <x v="0"/>
  </r>
  <r>
    <n v="1443"/>
    <x v="3"/>
    <x v="2"/>
    <x v="2"/>
    <x v="4"/>
    <s v="2023-09-25"/>
    <s v="2023-09-29"/>
    <n v="52"/>
    <n v="37612.9"/>
    <n v="1955870.8"/>
    <n v="3162.29"/>
    <n v="627"/>
    <x v="1"/>
    <x v="2"/>
    <n v="361603.55"/>
    <x v="13"/>
    <s v="on time"/>
    <x v="0"/>
    <x v="191"/>
    <x v="1"/>
  </r>
  <r>
    <n v="1444"/>
    <x v="1"/>
    <x v="1"/>
    <x v="4"/>
    <x v="4"/>
    <s v="2023-06-20"/>
    <s v="2023-06-27"/>
    <n v="12"/>
    <n v="37280.03"/>
    <n v="447360.36"/>
    <n v="2066.27"/>
    <n v="444"/>
    <x v="0"/>
    <x v="2"/>
    <n v="66022.45"/>
    <x v="5"/>
    <s v="delay"/>
    <x v="296"/>
    <x v="70"/>
    <x v="1"/>
  </r>
  <r>
    <n v="1445"/>
    <x v="1"/>
    <x v="2"/>
    <x v="1"/>
    <x v="1"/>
    <s v="2023-05-08"/>
    <s v="2023-05-19"/>
    <n v="33"/>
    <n v="18290.2"/>
    <n v="603576.6"/>
    <n v="1595.18"/>
    <n v="934"/>
    <x v="0"/>
    <x v="1"/>
    <n v="43708.46"/>
    <x v="8"/>
    <s v="delay"/>
    <x v="64"/>
    <x v="233"/>
    <x v="0"/>
  </r>
  <r>
    <n v="1446"/>
    <x v="4"/>
    <x v="1"/>
    <x v="4"/>
    <x v="0"/>
    <s v="2023-04-23"/>
    <s v="2023-05-01"/>
    <n v="99"/>
    <n v="12922.56"/>
    <n v="1279333.44"/>
    <n v="3037.74"/>
    <n v="981"/>
    <x v="3"/>
    <x v="4"/>
    <n v="264445.69"/>
    <x v="14"/>
    <s v="delay"/>
    <x v="197"/>
    <x v="358"/>
    <x v="0"/>
  </r>
  <r>
    <n v="1447"/>
    <x v="2"/>
    <x v="0"/>
    <x v="4"/>
    <x v="1"/>
    <s v="2023-10-27"/>
    <s v="2023-11-04"/>
    <n v="64"/>
    <n v="35196.61"/>
    <n v="2252583.04"/>
    <n v="4251.2"/>
    <n v="122"/>
    <x v="3"/>
    <x v="2"/>
    <n v="156263.72"/>
    <x v="14"/>
    <s v="delay"/>
    <x v="157"/>
    <x v="200"/>
    <x v="2"/>
  </r>
  <r>
    <n v="1448"/>
    <x v="0"/>
    <x v="2"/>
    <x v="0"/>
    <x v="0"/>
    <s v="2023-10-31"/>
    <s v="2023-11-06"/>
    <n v="59"/>
    <n v="28944.31"/>
    <n v="1707714.29"/>
    <n v="2160.87"/>
    <n v="781"/>
    <x v="3"/>
    <x v="0"/>
    <n v="191867.49"/>
    <x v="11"/>
    <s v="delay"/>
    <x v="89"/>
    <x v="91"/>
    <x v="0"/>
  </r>
  <r>
    <n v="1449"/>
    <x v="3"/>
    <x v="0"/>
    <x v="3"/>
    <x v="3"/>
    <s v="2023-06-06"/>
    <s v="2023-06-21"/>
    <n v="81"/>
    <n v="31465.279999999999"/>
    <n v="2548687.6800000002"/>
    <n v="2406.08"/>
    <n v="572"/>
    <x v="1"/>
    <x v="1"/>
    <n v="207421.97"/>
    <x v="3"/>
    <s v="delay"/>
    <x v="307"/>
    <x v="163"/>
    <x v="1"/>
  </r>
  <r>
    <n v="1450"/>
    <x v="7"/>
    <x v="2"/>
    <x v="4"/>
    <x v="2"/>
    <s v="2023-04-23"/>
    <s v="2023-04-29"/>
    <n v="38"/>
    <n v="49098.51"/>
    <n v="1865743.38"/>
    <n v="587.09"/>
    <n v="107"/>
    <x v="0"/>
    <x v="4"/>
    <n v="119314.12"/>
    <x v="11"/>
    <s v="delay"/>
    <x v="8"/>
    <x v="358"/>
    <x v="2"/>
  </r>
  <r>
    <n v="1451"/>
    <x v="2"/>
    <x v="2"/>
    <x v="4"/>
    <x v="3"/>
    <s v="2023-07-07"/>
    <s v="2023-07-16"/>
    <n v="34"/>
    <n v="12845.59"/>
    <n v="436750.06"/>
    <n v="2581.9899999999998"/>
    <n v="121"/>
    <x v="1"/>
    <x v="3"/>
    <n v="39679.550000000003"/>
    <x v="6"/>
    <s v="delay"/>
    <x v="167"/>
    <x v="22"/>
    <x v="2"/>
  </r>
  <r>
    <n v="1452"/>
    <x v="0"/>
    <x v="1"/>
    <x v="0"/>
    <x v="0"/>
    <s v="2023-04-29"/>
    <s v="2023-05-01"/>
    <n v="20"/>
    <n v="1223.98"/>
    <n v="24479.599999999999"/>
    <n v="2989.75"/>
    <n v="511"/>
    <x v="2"/>
    <x v="3"/>
    <n v="2115.7800000000002"/>
    <x v="9"/>
    <s v="on time"/>
    <x v="197"/>
    <x v="254"/>
    <x v="1"/>
  </r>
  <r>
    <n v="1453"/>
    <x v="0"/>
    <x v="0"/>
    <x v="2"/>
    <x v="0"/>
    <s v="2023-10-02"/>
    <s v="2023-10-16"/>
    <n v="53"/>
    <n v="13652.81"/>
    <n v="723598.93"/>
    <n v="2743.84"/>
    <n v="505"/>
    <x v="0"/>
    <x v="1"/>
    <n v="42177.14"/>
    <x v="4"/>
    <s v="delay"/>
    <x v="177"/>
    <x v="287"/>
    <x v="1"/>
  </r>
  <r>
    <n v="1454"/>
    <x v="7"/>
    <x v="0"/>
    <x v="1"/>
    <x v="4"/>
    <s v="2023-09-15"/>
    <s v="2023-09-19"/>
    <n v="72"/>
    <n v="2097.7399999999998"/>
    <n v="151037.28"/>
    <n v="1555.18"/>
    <n v="890"/>
    <x v="1"/>
    <x v="4"/>
    <n v="31865.85"/>
    <x v="13"/>
    <s v="on time"/>
    <x v="143"/>
    <x v="242"/>
    <x v="0"/>
  </r>
  <r>
    <n v="1455"/>
    <x v="7"/>
    <x v="0"/>
    <x v="1"/>
    <x v="4"/>
    <s v="2023-08-07"/>
    <s v="2023-08-18"/>
    <n v="29"/>
    <n v="15271.44"/>
    <n v="442871.76"/>
    <n v="4367.01"/>
    <n v="886"/>
    <x v="0"/>
    <x v="0"/>
    <n v="107732.69"/>
    <x v="8"/>
    <s v="delay"/>
    <x v="303"/>
    <x v="279"/>
    <x v="0"/>
  </r>
  <r>
    <n v="1456"/>
    <x v="2"/>
    <x v="0"/>
    <x v="3"/>
    <x v="0"/>
    <s v="2023-06-13"/>
    <s v="2023-06-15"/>
    <n v="46"/>
    <n v="9815.2999999999993"/>
    <n v="451503.8"/>
    <n v="2998.58"/>
    <n v="107"/>
    <x v="3"/>
    <x v="2"/>
    <n v="28183.86"/>
    <x v="9"/>
    <s v="on time"/>
    <x v="334"/>
    <x v="68"/>
    <x v="2"/>
  </r>
  <r>
    <n v="1457"/>
    <x v="0"/>
    <x v="2"/>
    <x v="4"/>
    <x v="2"/>
    <s v="2023-04-12"/>
    <s v="2023-04-22"/>
    <n v="41"/>
    <n v="44191.83"/>
    <n v="1811865.03"/>
    <n v="1869.29"/>
    <n v="47"/>
    <x v="1"/>
    <x v="2"/>
    <n v="176039.29"/>
    <x v="0"/>
    <s v="delay"/>
    <x v="3"/>
    <x v="188"/>
    <x v="2"/>
  </r>
  <r>
    <n v="1458"/>
    <x v="6"/>
    <x v="2"/>
    <x v="0"/>
    <x v="1"/>
    <s v="2023-06-01"/>
    <s v="2023-06-13"/>
    <n v="10"/>
    <n v="2417.87"/>
    <n v="24178.7"/>
    <n v="1640.3"/>
    <n v="893"/>
    <x v="2"/>
    <x v="0"/>
    <n v="1759.31"/>
    <x v="10"/>
    <s v="delay"/>
    <x v="27"/>
    <x v="146"/>
    <x v="0"/>
  </r>
  <r>
    <n v="1459"/>
    <x v="0"/>
    <x v="2"/>
    <x v="1"/>
    <x v="3"/>
    <s v="2023-12-31"/>
    <s v="2024-01-05"/>
    <n v="8"/>
    <n v="30388.84"/>
    <n v="243110.72"/>
    <n v="4057.93"/>
    <n v="73"/>
    <x v="1"/>
    <x v="1"/>
    <n v="21536.1"/>
    <x v="2"/>
    <s v="on time"/>
    <x v="270"/>
    <x v="281"/>
    <x v="2"/>
  </r>
  <r>
    <n v="1460"/>
    <x v="6"/>
    <x v="0"/>
    <x v="4"/>
    <x v="0"/>
    <s v="2023-05-10"/>
    <s v="2023-05-21"/>
    <n v="26"/>
    <n v="7925.11"/>
    <n v="206052.86"/>
    <n v="4780.13"/>
    <n v="227"/>
    <x v="2"/>
    <x v="0"/>
    <n v="26373.11"/>
    <x v="8"/>
    <s v="delay"/>
    <x v="41"/>
    <x v="201"/>
    <x v="1"/>
  </r>
  <r>
    <n v="1461"/>
    <x v="0"/>
    <x v="0"/>
    <x v="0"/>
    <x v="0"/>
    <s v="2023-06-22"/>
    <s v="2023-07-04"/>
    <n v="66"/>
    <n v="32835.54"/>
    <n v="2167145.64"/>
    <n v="2966.35"/>
    <n v="638"/>
    <x v="0"/>
    <x v="2"/>
    <n v="393115.25"/>
    <x v="10"/>
    <s v="delay"/>
    <x v="116"/>
    <x v="268"/>
    <x v="1"/>
  </r>
  <r>
    <n v="1462"/>
    <x v="0"/>
    <x v="2"/>
    <x v="1"/>
    <x v="3"/>
    <s v="2023-02-04"/>
    <s v="2023-02-11"/>
    <n v="60"/>
    <n v="29628.52"/>
    <n v="1777711.2"/>
    <n v="1149.48"/>
    <n v="851"/>
    <x v="2"/>
    <x v="2"/>
    <n v="323446.71000000002"/>
    <x v="5"/>
    <s v="delay"/>
    <x v="176"/>
    <x v="261"/>
    <x v="0"/>
  </r>
  <r>
    <n v="1463"/>
    <x v="7"/>
    <x v="0"/>
    <x v="2"/>
    <x v="2"/>
    <s v="2023-02-14"/>
    <s v="2023-03-01"/>
    <n v="44"/>
    <n v="11378.46"/>
    <n v="500652.24"/>
    <n v="1135.55"/>
    <n v="120"/>
    <x v="3"/>
    <x v="0"/>
    <n v="40757.949999999997"/>
    <x v="3"/>
    <s v="delay"/>
    <x v="187"/>
    <x v="84"/>
    <x v="2"/>
  </r>
  <r>
    <n v="1464"/>
    <x v="2"/>
    <x v="0"/>
    <x v="2"/>
    <x v="2"/>
    <s v="2023-05-19"/>
    <s v="2023-05-24"/>
    <n v="43"/>
    <n v="1380.81"/>
    <n v="59374.83"/>
    <n v="4079.94"/>
    <n v="376"/>
    <x v="0"/>
    <x v="4"/>
    <n v="9673.84"/>
    <x v="2"/>
    <s v="on time"/>
    <x v="300"/>
    <x v="40"/>
    <x v="1"/>
  </r>
  <r>
    <n v="1465"/>
    <x v="3"/>
    <x v="1"/>
    <x v="3"/>
    <x v="3"/>
    <s v="2023-04-19"/>
    <s v="2023-04-21"/>
    <n v="22"/>
    <n v="20196.18"/>
    <n v="444315.96"/>
    <n v="1354.05"/>
    <n v="910"/>
    <x v="3"/>
    <x v="0"/>
    <n v="75033.39"/>
    <x v="9"/>
    <s v="on time"/>
    <x v="9"/>
    <x v="355"/>
    <x v="0"/>
  </r>
  <r>
    <n v="1466"/>
    <x v="5"/>
    <x v="1"/>
    <x v="4"/>
    <x v="1"/>
    <s v="2023-04-17"/>
    <s v="2023-04-20"/>
    <n v="68"/>
    <n v="25220.42"/>
    <n v="1714988.56"/>
    <n v="4604.8"/>
    <n v="680"/>
    <x v="1"/>
    <x v="2"/>
    <n v="350242.06"/>
    <x v="1"/>
    <s v="on time"/>
    <x v="253"/>
    <x v="3"/>
    <x v="1"/>
  </r>
  <r>
    <n v="1467"/>
    <x v="3"/>
    <x v="1"/>
    <x v="4"/>
    <x v="0"/>
    <s v="2023-05-01"/>
    <s v="2023-05-11"/>
    <n v="60"/>
    <n v="1420.9"/>
    <n v="85254"/>
    <n v="2765.01"/>
    <n v="669"/>
    <x v="2"/>
    <x v="2"/>
    <n v="9593.01"/>
    <x v="0"/>
    <s v="delay"/>
    <x v="276"/>
    <x v="111"/>
    <x v="1"/>
  </r>
  <r>
    <n v="1468"/>
    <x v="5"/>
    <x v="1"/>
    <x v="3"/>
    <x v="1"/>
    <s v="2023-02-19"/>
    <s v="2023-03-02"/>
    <n v="83"/>
    <n v="33130.269999999997"/>
    <n v="2749812.41"/>
    <n v="3808.52"/>
    <n v="293"/>
    <x v="1"/>
    <x v="4"/>
    <n v="252407.6"/>
    <x v="8"/>
    <s v="delay"/>
    <x v="229"/>
    <x v="351"/>
    <x v="1"/>
  </r>
  <r>
    <n v="1469"/>
    <x v="7"/>
    <x v="0"/>
    <x v="3"/>
    <x v="3"/>
    <s v="2023-09-12"/>
    <s v="2023-09-23"/>
    <n v="12"/>
    <n v="26796.240000000002"/>
    <n v="321554.88"/>
    <n v="1389.92"/>
    <n v="500"/>
    <x v="0"/>
    <x v="0"/>
    <n v="41243.07"/>
    <x v="8"/>
    <s v="delay"/>
    <x v="338"/>
    <x v="81"/>
    <x v="1"/>
  </r>
  <r>
    <n v="1470"/>
    <x v="1"/>
    <x v="0"/>
    <x v="2"/>
    <x v="0"/>
    <s v="2023-02-06"/>
    <s v="2023-02-12"/>
    <n v="64"/>
    <n v="19969.12"/>
    <n v="1278023.6799999999"/>
    <n v="3963.46"/>
    <n v="274"/>
    <x v="3"/>
    <x v="3"/>
    <n v="219424.91"/>
    <x v="11"/>
    <s v="delay"/>
    <x v="304"/>
    <x v="271"/>
    <x v="1"/>
  </r>
  <r>
    <n v="1471"/>
    <x v="5"/>
    <x v="2"/>
    <x v="3"/>
    <x v="1"/>
    <s v="2023-02-11"/>
    <s v="2023-02-25"/>
    <n v="21"/>
    <n v="45452.41"/>
    <n v="954500.61"/>
    <n v="764.17"/>
    <n v="618"/>
    <x v="3"/>
    <x v="3"/>
    <n v="57433.33"/>
    <x v="4"/>
    <s v="delay"/>
    <x v="56"/>
    <x v="327"/>
    <x v="1"/>
  </r>
  <r>
    <n v="1472"/>
    <x v="7"/>
    <x v="0"/>
    <x v="4"/>
    <x v="1"/>
    <s v="2023-06-04"/>
    <s v="2023-06-17"/>
    <n v="12"/>
    <n v="5284.21"/>
    <n v="63410.52"/>
    <n v="2914.06"/>
    <n v="405"/>
    <x v="3"/>
    <x v="4"/>
    <n v="11410.84"/>
    <x v="12"/>
    <s v="delay"/>
    <x v="125"/>
    <x v="28"/>
    <x v="1"/>
  </r>
  <r>
    <n v="1473"/>
    <x v="4"/>
    <x v="2"/>
    <x v="2"/>
    <x v="2"/>
    <s v="2023-10-18"/>
    <s v="2023-10-22"/>
    <n v="38"/>
    <n v="11974.19"/>
    <n v="455019.22"/>
    <n v="3098.6"/>
    <n v="465"/>
    <x v="1"/>
    <x v="3"/>
    <n v="76634.28"/>
    <x v="13"/>
    <s v="on time"/>
    <x v="170"/>
    <x v="241"/>
    <x v="1"/>
  </r>
  <r>
    <n v="1474"/>
    <x v="7"/>
    <x v="2"/>
    <x v="1"/>
    <x v="0"/>
    <s v="2023-07-01"/>
    <s v="2023-07-07"/>
    <n v="44"/>
    <n v="37580.94"/>
    <n v="1653561.36"/>
    <n v="4835.16"/>
    <n v="362"/>
    <x v="3"/>
    <x v="3"/>
    <n v="235841.96"/>
    <x v="11"/>
    <s v="delay"/>
    <x v="85"/>
    <x v="187"/>
    <x v="1"/>
  </r>
  <r>
    <n v="1475"/>
    <x v="0"/>
    <x v="2"/>
    <x v="4"/>
    <x v="3"/>
    <s v="2023-11-09"/>
    <s v="2023-11-13"/>
    <n v="40"/>
    <n v="34534.660000000003"/>
    <n v="1381386.4"/>
    <n v="4767.1499999999996"/>
    <n v="820"/>
    <x v="0"/>
    <x v="3"/>
    <n v="254067.11"/>
    <x v="13"/>
    <s v="on time"/>
    <x v="255"/>
    <x v="148"/>
    <x v="0"/>
  </r>
  <r>
    <n v="1476"/>
    <x v="7"/>
    <x v="2"/>
    <x v="3"/>
    <x v="1"/>
    <s v="2023-05-26"/>
    <s v="2023-05-30"/>
    <n v="59"/>
    <n v="20202.39"/>
    <n v="1191941.01"/>
    <n v="2281.15"/>
    <n v="296"/>
    <x v="3"/>
    <x v="3"/>
    <n v="93832.84"/>
    <x v="13"/>
    <s v="on time"/>
    <x v="287"/>
    <x v="161"/>
    <x v="1"/>
  </r>
  <r>
    <n v="1477"/>
    <x v="4"/>
    <x v="0"/>
    <x v="1"/>
    <x v="3"/>
    <s v="2023-10-11"/>
    <s v="2023-10-23"/>
    <n v="61"/>
    <n v="47293.17"/>
    <n v="2884883.37"/>
    <n v="1220.6199999999999"/>
    <n v="818"/>
    <x v="0"/>
    <x v="0"/>
    <n v="516954.38"/>
    <x v="10"/>
    <s v="delay"/>
    <x v="298"/>
    <x v="162"/>
    <x v="0"/>
  </r>
  <r>
    <n v="1478"/>
    <x v="5"/>
    <x v="0"/>
    <x v="2"/>
    <x v="2"/>
    <s v="2023-07-02"/>
    <s v="2023-07-13"/>
    <n v="93"/>
    <n v="42841.99"/>
    <n v="3984305.07"/>
    <n v="293.49"/>
    <n v="877"/>
    <x v="2"/>
    <x v="0"/>
    <n v="657735.38"/>
    <x v="8"/>
    <s v="delay"/>
    <x v="259"/>
    <x v="306"/>
    <x v="0"/>
  </r>
  <r>
    <n v="1479"/>
    <x v="4"/>
    <x v="0"/>
    <x v="1"/>
    <x v="4"/>
    <s v="2023-12-17"/>
    <s v="2023-12-21"/>
    <n v="4"/>
    <n v="9996.1"/>
    <n v="39984.400000000001"/>
    <n v="2733.21"/>
    <n v="807"/>
    <x v="1"/>
    <x v="1"/>
    <n v="8574.41"/>
    <x v="13"/>
    <s v="on time"/>
    <x v="207"/>
    <x v="115"/>
    <x v="0"/>
  </r>
  <r>
    <n v="1480"/>
    <x v="0"/>
    <x v="0"/>
    <x v="2"/>
    <x v="2"/>
    <s v="2023-09-02"/>
    <s v="2023-09-04"/>
    <n v="54"/>
    <n v="46333.04"/>
    <n v="2501984.16"/>
    <n v="3490.3"/>
    <n v="540"/>
    <x v="3"/>
    <x v="4"/>
    <n v="609597.76"/>
    <x v="9"/>
    <s v="on time"/>
    <x v="61"/>
    <x v="207"/>
    <x v="1"/>
  </r>
  <r>
    <n v="1481"/>
    <x v="4"/>
    <x v="0"/>
    <x v="3"/>
    <x v="3"/>
    <s v="2023-02-13"/>
    <s v="2023-02-15"/>
    <n v="80"/>
    <n v="35483.74"/>
    <n v="2838699.2"/>
    <n v="2773.98"/>
    <n v="306"/>
    <x v="2"/>
    <x v="4"/>
    <n v="371369.95"/>
    <x v="9"/>
    <s v="on time"/>
    <x v="265"/>
    <x v="58"/>
    <x v="1"/>
  </r>
  <r>
    <n v="1482"/>
    <x v="0"/>
    <x v="0"/>
    <x v="4"/>
    <x v="0"/>
    <s v="2023-10-25"/>
    <s v="2023-11-01"/>
    <n v="93"/>
    <n v="35052.629999999997"/>
    <n v="3259894.59"/>
    <n v="4271.24"/>
    <n v="34"/>
    <x v="2"/>
    <x v="3"/>
    <n v="174848.76"/>
    <x v="5"/>
    <s v="delay"/>
    <x v="14"/>
    <x v="61"/>
    <x v="2"/>
  </r>
  <r>
    <n v="1483"/>
    <x v="5"/>
    <x v="1"/>
    <x v="2"/>
    <x v="3"/>
    <s v="2023-08-09"/>
    <s v="2023-08-12"/>
    <n v="37"/>
    <n v="49627.68"/>
    <n v="1836224.16"/>
    <n v="257.79000000000002"/>
    <n v="576"/>
    <x v="2"/>
    <x v="3"/>
    <n v="233513.38"/>
    <x v="1"/>
    <s v="on time"/>
    <x v="7"/>
    <x v="52"/>
    <x v="1"/>
  </r>
  <r>
    <n v="1484"/>
    <x v="2"/>
    <x v="1"/>
    <x v="4"/>
    <x v="4"/>
    <s v="2023-10-16"/>
    <s v="2023-10-31"/>
    <n v="45"/>
    <n v="19840.96"/>
    <n v="892843.2"/>
    <n v="2017.66"/>
    <n v="62"/>
    <x v="1"/>
    <x v="2"/>
    <n v="121134.62"/>
    <x v="3"/>
    <s v="delay"/>
    <x v="203"/>
    <x v="114"/>
    <x v="2"/>
  </r>
  <r>
    <n v="1485"/>
    <x v="1"/>
    <x v="0"/>
    <x v="2"/>
    <x v="3"/>
    <s v="2023-11-13"/>
    <s v="2023-11-28"/>
    <n v="80"/>
    <n v="42721.42"/>
    <n v="3417713.6"/>
    <n v="3138.68"/>
    <n v="35"/>
    <x v="1"/>
    <x v="0"/>
    <n v="349614.3"/>
    <x v="3"/>
    <s v="delay"/>
    <x v="330"/>
    <x v="291"/>
    <x v="2"/>
  </r>
  <r>
    <n v="1486"/>
    <x v="7"/>
    <x v="2"/>
    <x v="4"/>
    <x v="1"/>
    <s v="2023-12-14"/>
    <s v="2023-12-20"/>
    <n v="3"/>
    <n v="32435.34"/>
    <n v="97306.02"/>
    <n v="4847.45"/>
    <n v="191"/>
    <x v="0"/>
    <x v="1"/>
    <n v="21303.09"/>
    <x v="11"/>
    <s v="delay"/>
    <x v="346"/>
    <x v="213"/>
    <x v="2"/>
  </r>
  <r>
    <n v="1487"/>
    <x v="2"/>
    <x v="1"/>
    <x v="3"/>
    <x v="1"/>
    <s v="2023-01-06"/>
    <s v="2023-01-10"/>
    <n v="51"/>
    <n v="26615.119999999999"/>
    <n v="1357371.12"/>
    <n v="4145.59"/>
    <n v="760"/>
    <x v="2"/>
    <x v="4"/>
    <n v="72640.31"/>
    <x v="13"/>
    <s v="on time"/>
    <x v="367"/>
    <x v="194"/>
    <x v="0"/>
  </r>
  <r>
    <n v="1488"/>
    <x v="3"/>
    <x v="0"/>
    <x v="2"/>
    <x v="1"/>
    <s v="2023-06-09"/>
    <s v="2023-06-24"/>
    <n v="81"/>
    <n v="9141.98"/>
    <n v="740500.38"/>
    <n v="3684.95"/>
    <n v="332"/>
    <x v="3"/>
    <x v="4"/>
    <n v="177676.4"/>
    <x v="3"/>
    <s v="delay"/>
    <x v="72"/>
    <x v="214"/>
    <x v="1"/>
  </r>
  <r>
    <n v="1489"/>
    <x v="0"/>
    <x v="0"/>
    <x v="4"/>
    <x v="3"/>
    <s v="2023-09-09"/>
    <s v="2023-09-23"/>
    <n v="28"/>
    <n v="24420.22"/>
    <n v="683766.16"/>
    <n v="3199.87"/>
    <n v="698"/>
    <x v="0"/>
    <x v="4"/>
    <n v="133589"/>
    <x v="4"/>
    <s v="delay"/>
    <x v="338"/>
    <x v="36"/>
    <x v="1"/>
  </r>
  <r>
    <n v="1490"/>
    <x v="4"/>
    <x v="0"/>
    <x v="3"/>
    <x v="4"/>
    <s v="2023-12-15"/>
    <s v="2023-12-19"/>
    <n v="47"/>
    <n v="7608.22"/>
    <n v="357586.34"/>
    <n v="4017.14"/>
    <n v="204"/>
    <x v="1"/>
    <x v="3"/>
    <n v="87640.48"/>
    <x v="13"/>
    <s v="on time"/>
    <x v="211"/>
    <x v="72"/>
    <x v="1"/>
  </r>
  <r>
    <n v="1491"/>
    <x v="0"/>
    <x v="1"/>
    <x v="1"/>
    <x v="3"/>
    <s v="2023-09-14"/>
    <s v="2023-09-19"/>
    <n v="51"/>
    <n v="16707.37"/>
    <n v="852075.87"/>
    <n v="1918.15"/>
    <n v="458"/>
    <x v="1"/>
    <x v="1"/>
    <n v="97248.91"/>
    <x v="2"/>
    <s v="on time"/>
    <x v="143"/>
    <x v="276"/>
    <x v="1"/>
  </r>
  <r>
    <n v="1492"/>
    <x v="0"/>
    <x v="2"/>
    <x v="2"/>
    <x v="1"/>
    <s v="2023-09-25"/>
    <s v="2023-10-06"/>
    <n v="20"/>
    <n v="31001.93"/>
    <n v="620038.6"/>
    <n v="2489.21"/>
    <n v="610"/>
    <x v="0"/>
    <x v="1"/>
    <n v="121155.09"/>
    <x v="8"/>
    <s v="delay"/>
    <x v="122"/>
    <x v="191"/>
    <x v="1"/>
  </r>
  <r>
    <n v="1493"/>
    <x v="3"/>
    <x v="0"/>
    <x v="0"/>
    <x v="3"/>
    <s v="2023-09-15"/>
    <s v="2023-09-28"/>
    <n v="98"/>
    <n v="30643.15"/>
    <n v="3003028.7"/>
    <n v="2936.34"/>
    <n v="694"/>
    <x v="3"/>
    <x v="3"/>
    <n v="273501.06"/>
    <x v="12"/>
    <s v="delay"/>
    <x v="113"/>
    <x v="242"/>
    <x v="1"/>
  </r>
  <r>
    <n v="1494"/>
    <x v="3"/>
    <x v="2"/>
    <x v="1"/>
    <x v="0"/>
    <s v="2023-12-21"/>
    <s v="2024-01-01"/>
    <n v="90"/>
    <n v="38670.660000000003"/>
    <n v="3480359.4"/>
    <n v="1210.51"/>
    <n v="715"/>
    <x v="0"/>
    <x v="3"/>
    <n v="275180.49"/>
    <x v="8"/>
    <s v="delay"/>
    <x v="123"/>
    <x v="170"/>
    <x v="0"/>
  </r>
  <r>
    <n v="1495"/>
    <x v="3"/>
    <x v="1"/>
    <x v="0"/>
    <x v="0"/>
    <s v="2023-06-24"/>
    <s v="2023-07-09"/>
    <n v="89"/>
    <n v="18234.740000000002"/>
    <n v="1622891.86"/>
    <n v="2494.7600000000002"/>
    <n v="557"/>
    <x v="0"/>
    <x v="1"/>
    <n v="294453.28000000003"/>
    <x v="3"/>
    <s v="delay"/>
    <x v="21"/>
    <x v="248"/>
    <x v="1"/>
  </r>
  <r>
    <n v="1496"/>
    <x v="2"/>
    <x v="0"/>
    <x v="0"/>
    <x v="4"/>
    <s v="2023-08-15"/>
    <s v="2023-08-16"/>
    <n v="68"/>
    <n v="5169.62"/>
    <n v="351534.16"/>
    <n v="2534.88"/>
    <n v="681"/>
    <x v="0"/>
    <x v="0"/>
    <n v="37417.65"/>
    <x v="7"/>
    <s v="on time"/>
    <x v="249"/>
    <x v="24"/>
    <x v="1"/>
  </r>
  <r>
    <n v="1497"/>
    <x v="2"/>
    <x v="0"/>
    <x v="4"/>
    <x v="3"/>
    <s v="2023-11-21"/>
    <s v="2023-11-28"/>
    <n v="62"/>
    <n v="32877.06"/>
    <n v="2038377.72"/>
    <n v="4570.2700000000004"/>
    <n v="493"/>
    <x v="2"/>
    <x v="2"/>
    <n v="177411.56"/>
    <x v="5"/>
    <s v="delay"/>
    <x v="330"/>
    <x v="264"/>
    <x v="1"/>
  </r>
  <r>
    <n v="1498"/>
    <x v="2"/>
    <x v="0"/>
    <x v="4"/>
    <x v="2"/>
    <s v="2023-09-23"/>
    <s v="2023-10-07"/>
    <n v="8"/>
    <n v="16067.4"/>
    <n v="128539.2"/>
    <n v="388.35"/>
    <n v="522"/>
    <x v="0"/>
    <x v="2"/>
    <n v="22371.41"/>
    <x v="4"/>
    <s v="delay"/>
    <x v="16"/>
    <x v="110"/>
    <x v="1"/>
  </r>
  <r>
    <n v="1499"/>
    <x v="2"/>
    <x v="0"/>
    <x v="2"/>
    <x v="0"/>
    <s v="2023-06-26"/>
    <s v="2023-07-08"/>
    <n v="73"/>
    <n v="32468.42"/>
    <n v="2370194.66"/>
    <n v="4909.66"/>
    <n v="146"/>
    <x v="2"/>
    <x v="3"/>
    <n v="469099.69"/>
    <x v="10"/>
    <s v="delay"/>
    <x v="218"/>
    <x v="118"/>
    <x v="2"/>
  </r>
  <r>
    <n v="1500"/>
    <x v="0"/>
    <x v="1"/>
    <x v="2"/>
    <x v="3"/>
    <s v="2023-06-12"/>
    <s v="2023-06-17"/>
    <n v="8"/>
    <n v="5415.89"/>
    <n v="43327.12"/>
    <n v="742.6"/>
    <n v="438"/>
    <x v="3"/>
    <x v="4"/>
    <n v="7114.05"/>
    <x v="2"/>
    <s v="on time"/>
    <x v="125"/>
    <x v="124"/>
    <x v="1"/>
  </r>
  <r>
    <n v="1501"/>
    <x v="5"/>
    <x v="0"/>
    <x v="2"/>
    <x v="3"/>
    <s v="2023-04-23"/>
    <s v="2023-05-07"/>
    <n v="6"/>
    <n v="48421.29"/>
    <n v="290527.74"/>
    <n v="4187.03"/>
    <n v="895"/>
    <x v="2"/>
    <x v="2"/>
    <n v="69128.97"/>
    <x v="4"/>
    <s v="delay"/>
    <x v="277"/>
    <x v="358"/>
    <x v="0"/>
  </r>
  <r>
    <n v="1502"/>
    <x v="7"/>
    <x v="2"/>
    <x v="1"/>
    <x v="3"/>
    <s v="2023-05-24"/>
    <s v="2023-06-01"/>
    <n v="83"/>
    <n v="1724.83"/>
    <n v="143160.89000000001"/>
    <n v="1707.6"/>
    <n v="482"/>
    <x v="3"/>
    <x v="4"/>
    <n v="22368.86"/>
    <x v="14"/>
    <s v="delay"/>
    <x v="222"/>
    <x v="359"/>
    <x v="1"/>
  </r>
  <r>
    <n v="1503"/>
    <x v="4"/>
    <x v="2"/>
    <x v="2"/>
    <x v="1"/>
    <s v="2023-08-04"/>
    <s v="2023-08-10"/>
    <n v="39"/>
    <n v="17866.25"/>
    <n v="696783.75"/>
    <n v="1315.29"/>
    <n v="986"/>
    <x v="2"/>
    <x v="3"/>
    <n v="44171.66"/>
    <x v="11"/>
    <s v="delay"/>
    <x v="22"/>
    <x v="357"/>
    <x v="0"/>
  </r>
  <r>
    <n v="1504"/>
    <x v="5"/>
    <x v="1"/>
    <x v="1"/>
    <x v="2"/>
    <s v="2023-08-14"/>
    <s v="2023-08-26"/>
    <n v="39"/>
    <n v="24788.560000000001"/>
    <n v="966753.84"/>
    <n v="3402.74"/>
    <n v="23"/>
    <x v="3"/>
    <x v="3"/>
    <n v="239849.3"/>
    <x v="10"/>
    <s v="delay"/>
    <x v="215"/>
    <x v="269"/>
    <x v="2"/>
  </r>
  <r>
    <n v="1505"/>
    <x v="2"/>
    <x v="1"/>
    <x v="1"/>
    <x v="0"/>
    <s v="2024-01-01"/>
    <s v="2024-01-13"/>
    <n v="92"/>
    <n v="41613.29"/>
    <n v="3828422.68"/>
    <n v="1321.77"/>
    <n v="585"/>
    <x v="1"/>
    <x v="1"/>
    <n v="620607.71"/>
    <x v="10"/>
    <s v="delay"/>
    <x v="20"/>
    <x v="21"/>
    <x v="1"/>
  </r>
  <r>
    <n v="1506"/>
    <x v="4"/>
    <x v="1"/>
    <x v="1"/>
    <x v="0"/>
    <s v="2023-03-27"/>
    <s v="2023-04-05"/>
    <n v="11"/>
    <n v="45336.81"/>
    <n v="498704.91"/>
    <n v="905.77"/>
    <n v="976"/>
    <x v="2"/>
    <x v="2"/>
    <n v="56751.57"/>
    <x v="6"/>
    <s v="delay"/>
    <x v="119"/>
    <x v="293"/>
    <x v="0"/>
  </r>
  <r>
    <n v="1507"/>
    <x v="4"/>
    <x v="0"/>
    <x v="2"/>
    <x v="1"/>
    <s v="2023-07-31"/>
    <s v="2023-08-14"/>
    <n v="64"/>
    <n v="20453.12"/>
    <n v="1308999.6799999999"/>
    <n v="1608.03"/>
    <n v="679"/>
    <x v="3"/>
    <x v="0"/>
    <n v="266025.34999999998"/>
    <x v="4"/>
    <s v="delay"/>
    <x v="269"/>
    <x v="4"/>
    <x v="1"/>
  </r>
  <r>
    <n v="1508"/>
    <x v="0"/>
    <x v="2"/>
    <x v="4"/>
    <x v="2"/>
    <s v="2023-03-23"/>
    <s v="2023-03-31"/>
    <n v="55"/>
    <n v="21876.65"/>
    <n v="1203215.75"/>
    <n v="1852.05"/>
    <n v="693"/>
    <x v="2"/>
    <x v="4"/>
    <n v="78785.210000000006"/>
    <x v="14"/>
    <s v="delay"/>
    <x v="246"/>
    <x v="71"/>
    <x v="1"/>
  </r>
  <r>
    <n v="1509"/>
    <x v="1"/>
    <x v="1"/>
    <x v="3"/>
    <x v="2"/>
    <s v="2023-02-06"/>
    <s v="2023-02-17"/>
    <n v="6"/>
    <n v="17397.14"/>
    <n v="104382.84"/>
    <n v="3220.53"/>
    <n v="698"/>
    <x v="2"/>
    <x v="2"/>
    <n v="5533.67"/>
    <x v="8"/>
    <s v="delay"/>
    <x v="337"/>
    <x v="271"/>
    <x v="1"/>
  </r>
  <r>
    <n v="1510"/>
    <x v="4"/>
    <x v="0"/>
    <x v="0"/>
    <x v="1"/>
    <s v="2023-06-22"/>
    <s v="2023-06-27"/>
    <n v="62"/>
    <n v="20642.38"/>
    <n v="1279827.56"/>
    <n v="3981.99"/>
    <n v="462"/>
    <x v="3"/>
    <x v="2"/>
    <n v="279188.18"/>
    <x v="2"/>
    <s v="on time"/>
    <x v="296"/>
    <x v="268"/>
    <x v="1"/>
  </r>
  <r>
    <n v="1511"/>
    <x v="3"/>
    <x v="1"/>
    <x v="0"/>
    <x v="0"/>
    <s v="2023-11-02"/>
    <s v="2023-11-06"/>
    <n v="59"/>
    <n v="15929.57"/>
    <n v="939844.63"/>
    <n v="138.38"/>
    <n v="43"/>
    <x v="0"/>
    <x v="0"/>
    <n v="211062.63"/>
    <x v="13"/>
    <s v="on time"/>
    <x v="89"/>
    <x v="152"/>
    <x v="2"/>
  </r>
  <r>
    <n v="1512"/>
    <x v="0"/>
    <x v="0"/>
    <x v="3"/>
    <x v="4"/>
    <s v="2023-12-27"/>
    <s v="2024-01-05"/>
    <n v="35"/>
    <n v="32283.51"/>
    <n v="1129922.8500000001"/>
    <n v="4711.96"/>
    <n v="185"/>
    <x v="3"/>
    <x v="1"/>
    <n v="244953.67"/>
    <x v="6"/>
    <s v="delay"/>
    <x v="270"/>
    <x v="249"/>
    <x v="2"/>
  </r>
  <r>
    <n v="1513"/>
    <x v="4"/>
    <x v="1"/>
    <x v="2"/>
    <x v="1"/>
    <s v="2023-09-02"/>
    <s v="2023-09-12"/>
    <n v="90"/>
    <n v="30194.54"/>
    <n v="2717508.6"/>
    <n v="4335.3500000000004"/>
    <n v="60"/>
    <x v="0"/>
    <x v="0"/>
    <n v="153619.10999999999"/>
    <x v="0"/>
    <s v="delay"/>
    <x v="134"/>
    <x v="207"/>
    <x v="2"/>
  </r>
  <r>
    <n v="1514"/>
    <x v="2"/>
    <x v="0"/>
    <x v="0"/>
    <x v="1"/>
    <s v="2023-05-17"/>
    <s v="2023-05-22"/>
    <n v="12"/>
    <n v="30295.57"/>
    <n v="363546.84"/>
    <n v="2396.77"/>
    <n v="613"/>
    <x v="3"/>
    <x v="3"/>
    <n v="83525.960000000006"/>
    <x v="2"/>
    <s v="on time"/>
    <x v="239"/>
    <x v="149"/>
    <x v="1"/>
  </r>
  <r>
    <n v="1515"/>
    <x v="0"/>
    <x v="2"/>
    <x v="0"/>
    <x v="3"/>
    <s v="2023-01-19"/>
    <s v="2023-02-01"/>
    <n v="41"/>
    <n v="10423.27"/>
    <n v="427354.07"/>
    <n v="4171.68"/>
    <n v="169"/>
    <x v="0"/>
    <x v="1"/>
    <n v="66901.289999999994"/>
    <x v="12"/>
    <s v="delay"/>
    <x v="115"/>
    <x v="336"/>
    <x v="2"/>
  </r>
  <r>
    <n v="1516"/>
    <x v="4"/>
    <x v="2"/>
    <x v="4"/>
    <x v="4"/>
    <s v="2023-07-15"/>
    <s v="2023-07-20"/>
    <n v="3"/>
    <n v="7701.79"/>
    <n v="23105.37"/>
    <n v="639.71"/>
    <n v="102"/>
    <x v="3"/>
    <x v="3"/>
    <n v="2965.12"/>
    <x v="2"/>
    <s v="on time"/>
    <x v="65"/>
    <x v="171"/>
    <x v="2"/>
  </r>
  <r>
    <n v="1517"/>
    <x v="0"/>
    <x v="1"/>
    <x v="4"/>
    <x v="0"/>
    <s v="2023-06-23"/>
    <s v="2023-06-24"/>
    <n v="24"/>
    <n v="26431.31"/>
    <n v="634351.43999999994"/>
    <n v="4019.82"/>
    <n v="121"/>
    <x v="2"/>
    <x v="3"/>
    <n v="80923.12"/>
    <x v="7"/>
    <s v="on time"/>
    <x v="72"/>
    <x v="325"/>
    <x v="2"/>
  </r>
  <r>
    <n v="1518"/>
    <x v="1"/>
    <x v="0"/>
    <x v="3"/>
    <x v="3"/>
    <s v="2023-09-15"/>
    <s v="2023-09-20"/>
    <n v="17"/>
    <n v="822.22"/>
    <n v="13977.74"/>
    <n v="3080.57"/>
    <n v="365"/>
    <x v="2"/>
    <x v="3"/>
    <n v="3415.91"/>
    <x v="2"/>
    <s v="on time"/>
    <x v="188"/>
    <x v="242"/>
    <x v="1"/>
  </r>
  <r>
    <n v="1519"/>
    <x v="1"/>
    <x v="0"/>
    <x v="4"/>
    <x v="2"/>
    <s v="2023-07-20"/>
    <s v="2023-07-26"/>
    <n v="43"/>
    <n v="21251.45"/>
    <n v="913812.35"/>
    <n v="4467.72"/>
    <n v="525"/>
    <x v="3"/>
    <x v="1"/>
    <n v="210948.61"/>
    <x v="11"/>
    <s v="delay"/>
    <x v="196"/>
    <x v="155"/>
    <x v="1"/>
  </r>
  <r>
    <n v="1520"/>
    <x v="1"/>
    <x v="0"/>
    <x v="2"/>
    <x v="1"/>
    <s v="2023-07-12"/>
    <s v="2023-07-14"/>
    <n v="58"/>
    <n v="44760.11"/>
    <n v="2596086.38"/>
    <n v="722.72"/>
    <n v="845"/>
    <x v="1"/>
    <x v="3"/>
    <n v="416906.23999999999"/>
    <x v="9"/>
    <s v="on time"/>
    <x v="199"/>
    <x v="267"/>
    <x v="0"/>
  </r>
  <r>
    <n v="1521"/>
    <x v="1"/>
    <x v="0"/>
    <x v="4"/>
    <x v="4"/>
    <s v="2023-01-12"/>
    <s v="2023-01-26"/>
    <n v="23"/>
    <n v="41092.699999999997"/>
    <n v="945132.1"/>
    <n v="1841.63"/>
    <n v="736"/>
    <x v="2"/>
    <x v="1"/>
    <n v="85050.71"/>
    <x v="4"/>
    <s v="delay"/>
    <x v="292"/>
    <x v="299"/>
    <x v="0"/>
  </r>
  <r>
    <n v="1522"/>
    <x v="5"/>
    <x v="2"/>
    <x v="4"/>
    <x v="1"/>
    <s v="2023-01-26"/>
    <s v="2023-02-03"/>
    <n v="86"/>
    <n v="33371.61"/>
    <n v="2869958.46"/>
    <n v="2091.9499999999998"/>
    <n v="420"/>
    <x v="0"/>
    <x v="3"/>
    <n v="507017.66"/>
    <x v="14"/>
    <s v="delay"/>
    <x v="136"/>
    <x v="275"/>
    <x v="1"/>
  </r>
  <r>
    <n v="1523"/>
    <x v="0"/>
    <x v="0"/>
    <x v="3"/>
    <x v="0"/>
    <s v="2023-07-23"/>
    <s v="2023-07-25"/>
    <n v="12"/>
    <n v="29657.19"/>
    <n v="355886.28"/>
    <n v="3841.91"/>
    <n v="799"/>
    <x v="3"/>
    <x v="4"/>
    <n v="24792.83"/>
    <x v="9"/>
    <s v="on time"/>
    <x v="366"/>
    <x v="192"/>
    <x v="0"/>
  </r>
  <r>
    <n v="1524"/>
    <x v="4"/>
    <x v="0"/>
    <x v="0"/>
    <x v="2"/>
    <s v="2023-11-21"/>
    <s v="2023-11-28"/>
    <n v="13"/>
    <n v="9545.2099999999991"/>
    <n v="124087.73"/>
    <n v="149.69"/>
    <n v="26"/>
    <x v="1"/>
    <x v="3"/>
    <n v="11516.98"/>
    <x v="5"/>
    <s v="delay"/>
    <x v="330"/>
    <x v="264"/>
    <x v="2"/>
  </r>
  <r>
    <n v="1525"/>
    <x v="2"/>
    <x v="1"/>
    <x v="1"/>
    <x v="4"/>
    <s v="2023-07-16"/>
    <s v="2023-07-21"/>
    <n v="45"/>
    <n v="23949.49"/>
    <n v="1077727.05"/>
    <n v="199.71"/>
    <n v="280"/>
    <x v="0"/>
    <x v="2"/>
    <n v="167190.22"/>
    <x v="2"/>
    <s v="on time"/>
    <x v="139"/>
    <x v="27"/>
    <x v="1"/>
  </r>
  <r>
    <n v="1526"/>
    <x v="4"/>
    <x v="1"/>
    <x v="1"/>
    <x v="3"/>
    <s v="2023-08-29"/>
    <s v="2023-09-12"/>
    <n v="41"/>
    <n v="21801.08"/>
    <n v="893844.28"/>
    <n v="4540.13"/>
    <n v="419"/>
    <x v="3"/>
    <x v="3"/>
    <n v="105730.49"/>
    <x v="4"/>
    <s v="delay"/>
    <x v="134"/>
    <x v="173"/>
    <x v="1"/>
  </r>
  <r>
    <n v="1527"/>
    <x v="6"/>
    <x v="0"/>
    <x v="1"/>
    <x v="0"/>
    <s v="2023-12-13"/>
    <s v="2023-12-17"/>
    <n v="63"/>
    <n v="14041.04"/>
    <n v="884585.52"/>
    <n v="1289.74"/>
    <n v="299"/>
    <x v="2"/>
    <x v="2"/>
    <n v="98125.23"/>
    <x v="13"/>
    <s v="on time"/>
    <x v="105"/>
    <x v="185"/>
    <x v="1"/>
  </r>
  <r>
    <n v="1528"/>
    <x v="5"/>
    <x v="1"/>
    <x v="4"/>
    <x v="0"/>
    <s v="2023-08-15"/>
    <s v="2023-08-23"/>
    <n v="50"/>
    <n v="5771.46"/>
    <n v="288573"/>
    <n v="2379.65"/>
    <n v="521"/>
    <x v="2"/>
    <x v="3"/>
    <n v="44481.760000000002"/>
    <x v="14"/>
    <s v="delay"/>
    <x v="206"/>
    <x v="24"/>
    <x v="1"/>
  </r>
  <r>
    <n v="1529"/>
    <x v="4"/>
    <x v="2"/>
    <x v="0"/>
    <x v="4"/>
    <s v="2023-12-25"/>
    <s v="2024-01-03"/>
    <n v="55"/>
    <n v="29557.71"/>
    <n v="1625674.05"/>
    <n v="1486.27"/>
    <n v="5"/>
    <x v="1"/>
    <x v="0"/>
    <n v="268652.13"/>
    <x v="6"/>
    <s v="delay"/>
    <x v="168"/>
    <x v="53"/>
    <x v="2"/>
  </r>
  <r>
    <n v="1530"/>
    <x v="5"/>
    <x v="0"/>
    <x v="3"/>
    <x v="1"/>
    <s v="2023-02-19"/>
    <s v="2023-02-25"/>
    <n v="28"/>
    <n v="40867.230000000003"/>
    <n v="1144282.44"/>
    <n v="3624.91"/>
    <n v="742"/>
    <x v="3"/>
    <x v="0"/>
    <n v="281545.58"/>
    <x v="11"/>
    <s v="delay"/>
    <x v="56"/>
    <x v="351"/>
    <x v="0"/>
  </r>
  <r>
    <n v="1531"/>
    <x v="0"/>
    <x v="0"/>
    <x v="3"/>
    <x v="4"/>
    <s v="2023-01-19"/>
    <s v="2023-02-03"/>
    <n v="6"/>
    <n v="11048.61"/>
    <n v="66291.66"/>
    <n v="3534.29"/>
    <n v="41"/>
    <x v="1"/>
    <x v="0"/>
    <n v="8329.23"/>
    <x v="3"/>
    <s v="delay"/>
    <x v="136"/>
    <x v="336"/>
    <x v="2"/>
  </r>
  <r>
    <n v="1532"/>
    <x v="2"/>
    <x v="0"/>
    <x v="4"/>
    <x v="2"/>
    <s v="2023-12-02"/>
    <s v="2023-12-17"/>
    <n v="80"/>
    <n v="47922.1"/>
    <n v="3833768"/>
    <n v="2081.7199999999998"/>
    <n v="489"/>
    <x v="0"/>
    <x v="0"/>
    <n v="196485.67"/>
    <x v="3"/>
    <s v="delay"/>
    <x v="105"/>
    <x v="324"/>
    <x v="1"/>
  </r>
  <r>
    <n v="1533"/>
    <x v="3"/>
    <x v="2"/>
    <x v="2"/>
    <x v="1"/>
    <s v="2023-12-15"/>
    <s v="2023-12-25"/>
    <n v="97"/>
    <n v="49879.9"/>
    <n v="4838350.3"/>
    <n v="1472.97"/>
    <n v="874"/>
    <x v="3"/>
    <x v="0"/>
    <n v="251824.12"/>
    <x v="0"/>
    <s v="delay"/>
    <x v="75"/>
    <x v="72"/>
    <x v="0"/>
  </r>
  <r>
    <n v="1534"/>
    <x v="7"/>
    <x v="1"/>
    <x v="4"/>
    <x v="4"/>
    <s v="2023-04-17"/>
    <s v="2023-04-28"/>
    <n v="89"/>
    <n v="2666.12"/>
    <n v="237284.68"/>
    <n v="2810.9"/>
    <n v="830"/>
    <x v="0"/>
    <x v="1"/>
    <n v="29554.21"/>
    <x v="8"/>
    <s v="delay"/>
    <x v="328"/>
    <x v="3"/>
    <x v="0"/>
  </r>
  <r>
    <n v="1535"/>
    <x v="5"/>
    <x v="1"/>
    <x v="4"/>
    <x v="3"/>
    <s v="2023-03-18"/>
    <s v="2023-04-01"/>
    <n v="97"/>
    <n v="43443.58"/>
    <n v="4214027.26"/>
    <n v="3536.67"/>
    <n v="913"/>
    <x v="1"/>
    <x v="1"/>
    <n v="650853.76"/>
    <x v="4"/>
    <s v="delay"/>
    <x v="240"/>
    <x v="78"/>
    <x v="0"/>
  </r>
  <r>
    <n v="1536"/>
    <x v="7"/>
    <x v="1"/>
    <x v="4"/>
    <x v="1"/>
    <s v="2023-10-17"/>
    <s v="2023-10-19"/>
    <n v="21"/>
    <n v="686.29"/>
    <n v="14412.09"/>
    <n v="2378.52"/>
    <n v="736"/>
    <x v="2"/>
    <x v="4"/>
    <n v="1403.49"/>
    <x v="9"/>
    <s v="on time"/>
    <x v="190"/>
    <x v="360"/>
    <x v="0"/>
  </r>
  <r>
    <n v="1537"/>
    <x v="0"/>
    <x v="1"/>
    <x v="0"/>
    <x v="1"/>
    <s v="2023-03-22"/>
    <s v="2023-03-24"/>
    <n v="97"/>
    <n v="16360.3"/>
    <n v="1586949.1"/>
    <n v="4550.92"/>
    <n v="296"/>
    <x v="3"/>
    <x v="3"/>
    <n v="111150"/>
    <x v="9"/>
    <s v="on time"/>
    <x v="79"/>
    <x v="94"/>
    <x v="1"/>
  </r>
  <r>
    <n v="1538"/>
    <x v="6"/>
    <x v="0"/>
    <x v="1"/>
    <x v="3"/>
    <s v="2023-04-29"/>
    <s v="2023-05-14"/>
    <n v="9"/>
    <n v="35716.99"/>
    <n v="321452.90999999997"/>
    <n v="4083.31"/>
    <n v="506"/>
    <x v="0"/>
    <x v="0"/>
    <n v="19501.66"/>
    <x v="3"/>
    <s v="delay"/>
    <x v="224"/>
    <x v="254"/>
    <x v="1"/>
  </r>
  <r>
    <n v="1539"/>
    <x v="4"/>
    <x v="0"/>
    <x v="2"/>
    <x v="2"/>
    <s v="2023-05-04"/>
    <s v="2023-05-17"/>
    <n v="63"/>
    <n v="957.64"/>
    <n v="60331.32"/>
    <n v="3468.38"/>
    <n v="1"/>
    <x v="2"/>
    <x v="0"/>
    <n v="3023.51"/>
    <x v="12"/>
    <s v="delay"/>
    <x v="210"/>
    <x v="48"/>
    <x v="2"/>
  </r>
  <r>
    <n v="1540"/>
    <x v="3"/>
    <x v="1"/>
    <x v="0"/>
    <x v="4"/>
    <s v="2023-12-06"/>
    <s v="2023-12-15"/>
    <n v="12"/>
    <n v="13964.54"/>
    <n v="167574.48000000001"/>
    <n v="115.88"/>
    <n v="992"/>
    <x v="1"/>
    <x v="4"/>
    <n v="15975.01"/>
    <x v="6"/>
    <s v="delay"/>
    <x v="305"/>
    <x v="307"/>
    <x v="0"/>
  </r>
  <r>
    <n v="1541"/>
    <x v="3"/>
    <x v="2"/>
    <x v="0"/>
    <x v="1"/>
    <s v="2023-01-21"/>
    <s v="2023-01-25"/>
    <n v="36"/>
    <n v="45719.24"/>
    <n v="1645892.64"/>
    <n v="1746.63"/>
    <n v="862"/>
    <x v="2"/>
    <x v="3"/>
    <n v="391747.02"/>
    <x v="13"/>
    <s v="on time"/>
    <x v="48"/>
    <x v="175"/>
    <x v="0"/>
  </r>
  <r>
    <n v="1542"/>
    <x v="0"/>
    <x v="0"/>
    <x v="4"/>
    <x v="0"/>
    <s v="2023-09-04"/>
    <s v="2023-09-14"/>
    <n v="76"/>
    <n v="41047.879999999997"/>
    <n v="3119638.88"/>
    <n v="1019.09"/>
    <n v="965"/>
    <x v="3"/>
    <x v="3"/>
    <n v="451364.47"/>
    <x v="0"/>
    <s v="delay"/>
    <x v="261"/>
    <x v="339"/>
    <x v="0"/>
  </r>
  <r>
    <n v="1543"/>
    <x v="3"/>
    <x v="0"/>
    <x v="3"/>
    <x v="4"/>
    <s v="2023-12-03"/>
    <s v="2023-12-14"/>
    <n v="82"/>
    <n v="18055.47"/>
    <n v="1480548.54"/>
    <n v="3442.47"/>
    <n v="470"/>
    <x v="3"/>
    <x v="0"/>
    <n v="258410.72"/>
    <x v="8"/>
    <s v="delay"/>
    <x v="38"/>
    <x v="107"/>
    <x v="1"/>
  </r>
  <r>
    <n v="1544"/>
    <x v="4"/>
    <x v="2"/>
    <x v="4"/>
    <x v="4"/>
    <s v="2023-08-25"/>
    <s v="2023-08-30"/>
    <n v="11"/>
    <n v="21737.74"/>
    <n v="239115.14"/>
    <n v="2032.43"/>
    <n v="7"/>
    <x v="1"/>
    <x v="2"/>
    <n v="38901.279999999999"/>
    <x v="2"/>
    <s v="on time"/>
    <x v="43"/>
    <x v="66"/>
    <x v="2"/>
  </r>
  <r>
    <n v="1545"/>
    <x v="1"/>
    <x v="1"/>
    <x v="4"/>
    <x v="1"/>
    <s v="2023-03-07"/>
    <s v="2023-03-14"/>
    <n v="66"/>
    <n v="43418.1"/>
    <n v="2865594.6"/>
    <n v="154.24"/>
    <n v="442"/>
    <x v="0"/>
    <x v="1"/>
    <n v="501930.82"/>
    <x v="5"/>
    <s v="delay"/>
    <x v="301"/>
    <x v="17"/>
    <x v="1"/>
  </r>
  <r>
    <n v="1546"/>
    <x v="7"/>
    <x v="0"/>
    <x v="2"/>
    <x v="3"/>
    <s v="2023-02-01"/>
    <s v="2023-02-12"/>
    <n v="74"/>
    <n v="24028.91"/>
    <n v="1778139.34"/>
    <n v="3679.26"/>
    <n v="108"/>
    <x v="1"/>
    <x v="3"/>
    <n v="281902.99"/>
    <x v="8"/>
    <s v="delay"/>
    <x v="304"/>
    <x v="120"/>
    <x v="2"/>
  </r>
  <r>
    <n v="1547"/>
    <x v="1"/>
    <x v="0"/>
    <x v="2"/>
    <x v="0"/>
    <s v="2023-03-26"/>
    <s v="2023-03-27"/>
    <n v="68"/>
    <n v="1248"/>
    <n v="84864"/>
    <n v="3415.89"/>
    <n v="34"/>
    <x v="2"/>
    <x v="1"/>
    <n v="6348.41"/>
    <x v="7"/>
    <s v="on time"/>
    <x v="368"/>
    <x v="96"/>
    <x v="2"/>
  </r>
  <r>
    <n v="1548"/>
    <x v="6"/>
    <x v="0"/>
    <x v="4"/>
    <x v="3"/>
    <s v="2023-08-30"/>
    <s v="2023-09-03"/>
    <n v="25"/>
    <n v="14009.86"/>
    <n v="350246.5"/>
    <n v="608.72"/>
    <n v="790"/>
    <x v="3"/>
    <x v="1"/>
    <n v="86497.83"/>
    <x v="13"/>
    <s v="on time"/>
    <x v="236"/>
    <x v="239"/>
    <x v="0"/>
  </r>
  <r>
    <n v="1549"/>
    <x v="4"/>
    <x v="0"/>
    <x v="4"/>
    <x v="0"/>
    <s v="2023-07-29"/>
    <s v="2023-08-09"/>
    <n v="64"/>
    <n v="40973.360000000001"/>
    <n v="2622295.04"/>
    <n v="2071.29"/>
    <n v="906"/>
    <x v="2"/>
    <x v="3"/>
    <n v="495048.3"/>
    <x v="8"/>
    <s v="delay"/>
    <x v="291"/>
    <x v="226"/>
    <x v="0"/>
  </r>
  <r>
    <n v="1550"/>
    <x v="4"/>
    <x v="1"/>
    <x v="1"/>
    <x v="0"/>
    <s v="2023-11-17"/>
    <s v="2023-11-30"/>
    <n v="22"/>
    <n v="35746.559999999998"/>
    <n v="786424.31999999995"/>
    <n v="747.86"/>
    <n v="566"/>
    <x v="0"/>
    <x v="3"/>
    <n v="183313.12"/>
    <x v="12"/>
    <s v="delay"/>
    <x v="198"/>
    <x v="44"/>
    <x v="1"/>
  </r>
  <r>
    <n v="1551"/>
    <x v="0"/>
    <x v="2"/>
    <x v="2"/>
    <x v="1"/>
    <s v="2023-02-07"/>
    <s v="2023-02-13"/>
    <n v="100"/>
    <n v="10405.84"/>
    <n v="1040584"/>
    <n v="999.38"/>
    <n v="515"/>
    <x v="3"/>
    <x v="0"/>
    <n v="233321.65"/>
    <x v="11"/>
    <s v="delay"/>
    <x v="267"/>
    <x v="69"/>
    <x v="1"/>
  </r>
  <r>
    <n v="1552"/>
    <x v="5"/>
    <x v="2"/>
    <x v="1"/>
    <x v="0"/>
    <s v="2023-03-06"/>
    <s v="2023-03-18"/>
    <n v="58"/>
    <n v="3250.28"/>
    <n v="188516.24"/>
    <n v="1414.14"/>
    <n v="915"/>
    <x v="3"/>
    <x v="1"/>
    <n v="23014.49"/>
    <x v="10"/>
    <s v="delay"/>
    <x v="271"/>
    <x v="313"/>
    <x v="0"/>
  </r>
  <r>
    <n v="1553"/>
    <x v="2"/>
    <x v="2"/>
    <x v="4"/>
    <x v="2"/>
    <s v="2023-09-30"/>
    <s v="2023-10-12"/>
    <n v="39"/>
    <n v="39075.14"/>
    <n v="1523930.46"/>
    <n v="1931.64"/>
    <n v="982"/>
    <x v="1"/>
    <x v="2"/>
    <n v="246279.56"/>
    <x v="10"/>
    <s v="delay"/>
    <x v="339"/>
    <x v="330"/>
    <x v="0"/>
  </r>
  <r>
    <n v="1554"/>
    <x v="7"/>
    <x v="1"/>
    <x v="3"/>
    <x v="4"/>
    <s v="2023-01-15"/>
    <s v="2023-01-18"/>
    <n v="21"/>
    <n v="37213.160000000003"/>
    <n v="781476.36"/>
    <n v="4487.18"/>
    <n v="949"/>
    <x v="0"/>
    <x v="0"/>
    <n v="140864.94"/>
    <x v="1"/>
    <s v="on time"/>
    <x v="174"/>
    <x v="262"/>
    <x v="0"/>
  </r>
  <r>
    <n v="1555"/>
    <x v="6"/>
    <x v="0"/>
    <x v="3"/>
    <x v="3"/>
    <s v="2023-08-27"/>
    <s v="2023-09-06"/>
    <n v="84"/>
    <n v="33041.440000000002"/>
    <n v="2775480.96"/>
    <n v="4880.07"/>
    <n v="348"/>
    <x v="3"/>
    <x v="2"/>
    <n v="226778.28"/>
    <x v="0"/>
    <s v="delay"/>
    <x v="35"/>
    <x v="100"/>
    <x v="1"/>
  </r>
  <r>
    <n v="1556"/>
    <x v="1"/>
    <x v="0"/>
    <x v="2"/>
    <x v="0"/>
    <s v="2023-05-04"/>
    <s v="2023-05-18"/>
    <n v="91"/>
    <n v="5247.56"/>
    <n v="477527.96"/>
    <n v="1834.95"/>
    <n v="944"/>
    <x v="2"/>
    <x v="4"/>
    <n v="32852.93"/>
    <x v="4"/>
    <s v="delay"/>
    <x v="248"/>
    <x v="48"/>
    <x v="0"/>
  </r>
  <r>
    <n v="1557"/>
    <x v="0"/>
    <x v="2"/>
    <x v="4"/>
    <x v="4"/>
    <s v="2023-04-15"/>
    <s v="2023-04-22"/>
    <n v="56"/>
    <n v="39595.800000000003"/>
    <n v="2217364.7999999998"/>
    <n v="4469.22"/>
    <n v="46"/>
    <x v="2"/>
    <x v="2"/>
    <n v="346042.03"/>
    <x v="5"/>
    <s v="delay"/>
    <x v="3"/>
    <x v="88"/>
    <x v="2"/>
  </r>
  <r>
    <n v="1558"/>
    <x v="0"/>
    <x v="2"/>
    <x v="2"/>
    <x v="1"/>
    <s v="2023-07-17"/>
    <s v="2023-07-30"/>
    <n v="42"/>
    <n v="28127.26"/>
    <n v="1181344.92"/>
    <n v="3858.31"/>
    <n v="882"/>
    <x v="3"/>
    <x v="2"/>
    <n v="261140.82"/>
    <x v="12"/>
    <s v="delay"/>
    <x v="1"/>
    <x v="231"/>
    <x v="0"/>
  </r>
  <r>
    <n v="1559"/>
    <x v="0"/>
    <x v="0"/>
    <x v="3"/>
    <x v="1"/>
    <s v="2023-08-20"/>
    <s v="2023-08-29"/>
    <n v="58"/>
    <n v="32729.18"/>
    <n v="1898292.44"/>
    <n v="155.69999999999999"/>
    <n v="607"/>
    <x v="0"/>
    <x v="4"/>
    <n v="137938.65"/>
    <x v="6"/>
    <s v="delay"/>
    <x v="23"/>
    <x v="54"/>
    <x v="1"/>
  </r>
  <r>
    <n v="1560"/>
    <x v="1"/>
    <x v="1"/>
    <x v="2"/>
    <x v="4"/>
    <s v="2023-08-20"/>
    <s v="2023-08-27"/>
    <n v="38"/>
    <n v="43423.01"/>
    <n v="1650074.38"/>
    <n v="1992.94"/>
    <n v="748"/>
    <x v="1"/>
    <x v="3"/>
    <n v="320323.90999999997"/>
    <x v="5"/>
    <s v="delay"/>
    <x v="62"/>
    <x v="54"/>
    <x v="0"/>
  </r>
  <r>
    <n v="1561"/>
    <x v="2"/>
    <x v="0"/>
    <x v="0"/>
    <x v="2"/>
    <s v="2023-09-12"/>
    <s v="2023-09-13"/>
    <n v="39"/>
    <n v="9073.5499999999993"/>
    <n v="353868.45"/>
    <n v="2901.51"/>
    <n v="934"/>
    <x v="1"/>
    <x v="1"/>
    <n v="58870.58"/>
    <x v="7"/>
    <s v="on time"/>
    <x v="357"/>
    <x v="81"/>
    <x v="0"/>
  </r>
  <r>
    <n v="1562"/>
    <x v="2"/>
    <x v="1"/>
    <x v="4"/>
    <x v="0"/>
    <s v="2023-05-30"/>
    <s v="2023-06-10"/>
    <n v="48"/>
    <n v="26854.799999999999"/>
    <n v="1289030.3999999999"/>
    <n v="4252.28"/>
    <n v="962"/>
    <x v="1"/>
    <x v="4"/>
    <n v="133245.53"/>
    <x v="8"/>
    <s v="delay"/>
    <x v="110"/>
    <x v="38"/>
    <x v="0"/>
  </r>
  <r>
    <n v="1563"/>
    <x v="6"/>
    <x v="2"/>
    <x v="4"/>
    <x v="0"/>
    <s v="2023-08-16"/>
    <s v="2023-08-19"/>
    <n v="97"/>
    <n v="42913.36"/>
    <n v="4162595.92"/>
    <n v="2370.5100000000002"/>
    <n v="537"/>
    <x v="0"/>
    <x v="4"/>
    <n v="879345.97"/>
    <x v="1"/>
    <s v="on time"/>
    <x v="159"/>
    <x v="131"/>
    <x v="1"/>
  </r>
  <r>
    <n v="1564"/>
    <x v="5"/>
    <x v="0"/>
    <x v="2"/>
    <x v="1"/>
    <s v="2023-05-11"/>
    <s v="2023-05-14"/>
    <n v="5"/>
    <n v="19164.8"/>
    <n v="95824"/>
    <n v="187.84"/>
    <n v="355"/>
    <x v="3"/>
    <x v="2"/>
    <n v="11407.59"/>
    <x v="1"/>
    <s v="on time"/>
    <x v="224"/>
    <x v="179"/>
    <x v="1"/>
  </r>
  <r>
    <n v="1565"/>
    <x v="6"/>
    <x v="0"/>
    <x v="1"/>
    <x v="3"/>
    <s v="2023-08-20"/>
    <s v="2023-09-02"/>
    <n v="58"/>
    <n v="22231.81"/>
    <n v="1289444.98"/>
    <n v="3856.48"/>
    <n v="819"/>
    <x v="0"/>
    <x v="0"/>
    <n v="317666.88"/>
    <x v="12"/>
    <s v="delay"/>
    <x v="146"/>
    <x v="54"/>
    <x v="0"/>
  </r>
  <r>
    <n v="1566"/>
    <x v="4"/>
    <x v="2"/>
    <x v="0"/>
    <x v="3"/>
    <s v="2023-01-11"/>
    <s v="2023-01-18"/>
    <n v="4"/>
    <n v="24379.33"/>
    <n v="97517.32"/>
    <n v="303.79000000000002"/>
    <n v="419"/>
    <x v="1"/>
    <x v="4"/>
    <n v="16359.53"/>
    <x v="5"/>
    <s v="delay"/>
    <x v="174"/>
    <x v="315"/>
    <x v="1"/>
  </r>
  <r>
    <n v="1567"/>
    <x v="5"/>
    <x v="0"/>
    <x v="0"/>
    <x v="0"/>
    <s v="2023-01-19"/>
    <s v="2023-01-28"/>
    <n v="98"/>
    <n v="29091.59"/>
    <n v="2850975.82"/>
    <n v="4360.63"/>
    <n v="739"/>
    <x v="1"/>
    <x v="2"/>
    <n v="659988.18000000005"/>
    <x v="6"/>
    <s v="delay"/>
    <x v="88"/>
    <x v="336"/>
    <x v="0"/>
  </r>
  <r>
    <n v="1568"/>
    <x v="7"/>
    <x v="2"/>
    <x v="4"/>
    <x v="1"/>
    <s v="2023-07-10"/>
    <s v="2023-07-22"/>
    <n v="16"/>
    <n v="1406.45"/>
    <n v="22503.200000000001"/>
    <n v="2819.75"/>
    <n v="994"/>
    <x v="0"/>
    <x v="0"/>
    <n v="2244.2399999999998"/>
    <x v="10"/>
    <s v="delay"/>
    <x v="5"/>
    <x v="93"/>
    <x v="0"/>
  </r>
  <r>
    <n v="1569"/>
    <x v="4"/>
    <x v="0"/>
    <x v="0"/>
    <x v="0"/>
    <s v="2023-06-29"/>
    <s v="2023-07-04"/>
    <n v="40"/>
    <n v="20002.41"/>
    <n v="800096.4"/>
    <n v="1049.32"/>
    <n v="276"/>
    <x v="1"/>
    <x v="2"/>
    <n v="98594.29"/>
    <x v="2"/>
    <s v="on time"/>
    <x v="116"/>
    <x v="250"/>
    <x v="1"/>
  </r>
  <r>
    <n v="1570"/>
    <x v="2"/>
    <x v="2"/>
    <x v="4"/>
    <x v="0"/>
    <s v="2023-10-18"/>
    <s v="2023-10-23"/>
    <n v="24"/>
    <n v="33160.06"/>
    <n v="795841.44"/>
    <n v="1655.05"/>
    <n v="764"/>
    <x v="1"/>
    <x v="4"/>
    <n v="86923.520000000004"/>
    <x v="2"/>
    <s v="on time"/>
    <x v="298"/>
    <x v="241"/>
    <x v="0"/>
  </r>
  <r>
    <n v="1571"/>
    <x v="5"/>
    <x v="2"/>
    <x v="0"/>
    <x v="0"/>
    <s v="2023-01-08"/>
    <s v="2023-01-18"/>
    <n v="2"/>
    <n v="32625.7"/>
    <n v="65251.4"/>
    <n v="4330.54"/>
    <n v="895"/>
    <x v="2"/>
    <x v="0"/>
    <n v="5616.02"/>
    <x v="0"/>
    <s v="delay"/>
    <x v="174"/>
    <x v="125"/>
    <x v="0"/>
  </r>
  <r>
    <n v="1572"/>
    <x v="0"/>
    <x v="2"/>
    <x v="3"/>
    <x v="1"/>
    <s v="2023-04-25"/>
    <s v="2023-05-05"/>
    <n v="4"/>
    <n v="43525.38"/>
    <n v="174101.52"/>
    <n v="3666.06"/>
    <n v="409"/>
    <x v="2"/>
    <x v="2"/>
    <n v="32365.13"/>
    <x v="0"/>
    <s v="delay"/>
    <x v="331"/>
    <x v="76"/>
    <x v="1"/>
  </r>
  <r>
    <n v="1573"/>
    <x v="3"/>
    <x v="2"/>
    <x v="3"/>
    <x v="2"/>
    <s v="2023-08-21"/>
    <s v="2023-08-27"/>
    <n v="35"/>
    <n v="10571.89"/>
    <n v="370016.15"/>
    <n v="2648.8"/>
    <n v="990"/>
    <x v="1"/>
    <x v="3"/>
    <n v="41981.17"/>
    <x v="11"/>
    <s v="delay"/>
    <x v="62"/>
    <x v="265"/>
    <x v="0"/>
  </r>
  <r>
    <n v="1574"/>
    <x v="3"/>
    <x v="0"/>
    <x v="1"/>
    <x v="1"/>
    <s v="2023-11-10"/>
    <s v="2023-11-19"/>
    <n v="99"/>
    <n v="49990.26"/>
    <n v="4949035.74"/>
    <n v="3633.82"/>
    <n v="802"/>
    <x v="0"/>
    <x v="0"/>
    <n v="1231797.78"/>
    <x v="6"/>
    <s v="delay"/>
    <x v="45"/>
    <x v="235"/>
    <x v="0"/>
  </r>
  <r>
    <n v="1575"/>
    <x v="3"/>
    <x v="1"/>
    <x v="0"/>
    <x v="2"/>
    <s v="2023-04-17"/>
    <s v="2023-04-30"/>
    <n v="9"/>
    <n v="9798.2900000000009"/>
    <n v="88184.61"/>
    <n v="389.83"/>
    <n v="234"/>
    <x v="0"/>
    <x v="3"/>
    <n v="17333.21"/>
    <x v="12"/>
    <s v="delay"/>
    <x v="208"/>
    <x v="3"/>
    <x v="1"/>
  </r>
  <r>
    <n v="1576"/>
    <x v="0"/>
    <x v="1"/>
    <x v="3"/>
    <x v="2"/>
    <s v="2023-06-03"/>
    <s v="2023-06-08"/>
    <n v="76"/>
    <n v="44409.48"/>
    <n v="3375120.48"/>
    <n v="2832.61"/>
    <n v="314"/>
    <x v="1"/>
    <x v="2"/>
    <n v="310876.42"/>
    <x v="2"/>
    <s v="on time"/>
    <x v="336"/>
    <x v="312"/>
    <x v="1"/>
  </r>
  <r>
    <n v="1577"/>
    <x v="6"/>
    <x v="2"/>
    <x v="1"/>
    <x v="3"/>
    <s v="2023-08-26"/>
    <s v="2023-08-30"/>
    <n v="29"/>
    <n v="833.62"/>
    <n v="24174.98"/>
    <n v="1359.4"/>
    <n v="42"/>
    <x v="1"/>
    <x v="1"/>
    <n v="3027.66"/>
    <x v="13"/>
    <s v="on time"/>
    <x v="43"/>
    <x v="59"/>
    <x v="2"/>
  </r>
  <r>
    <n v="1578"/>
    <x v="2"/>
    <x v="0"/>
    <x v="2"/>
    <x v="4"/>
    <s v="2023-01-18"/>
    <s v="2023-01-20"/>
    <n v="28"/>
    <n v="42961.21"/>
    <n v="1202913.8799999999"/>
    <n v="1014.45"/>
    <n v="219"/>
    <x v="0"/>
    <x v="2"/>
    <n v="231452.54"/>
    <x v="9"/>
    <s v="on time"/>
    <x v="77"/>
    <x v="75"/>
    <x v="1"/>
  </r>
  <r>
    <n v="1579"/>
    <x v="0"/>
    <x v="1"/>
    <x v="0"/>
    <x v="2"/>
    <s v="2023-09-19"/>
    <s v="2023-10-03"/>
    <n v="38"/>
    <n v="7389.27"/>
    <n v="280792.26"/>
    <n v="3164.96"/>
    <n v="256"/>
    <x v="1"/>
    <x v="3"/>
    <n v="48201.66"/>
    <x v="4"/>
    <s v="delay"/>
    <x v="332"/>
    <x v="0"/>
    <x v="1"/>
  </r>
  <r>
    <n v="1580"/>
    <x v="2"/>
    <x v="1"/>
    <x v="2"/>
    <x v="1"/>
    <s v="2023-02-18"/>
    <s v="2023-02-25"/>
    <n v="37"/>
    <n v="2217.5100000000002"/>
    <n v="82047.87"/>
    <n v="2628.61"/>
    <n v="857"/>
    <x v="3"/>
    <x v="4"/>
    <n v="16393.3"/>
    <x v="5"/>
    <s v="delay"/>
    <x v="56"/>
    <x v="55"/>
    <x v="0"/>
  </r>
  <r>
    <n v="1581"/>
    <x v="3"/>
    <x v="0"/>
    <x v="0"/>
    <x v="1"/>
    <s v="2023-02-26"/>
    <s v="2023-03-02"/>
    <n v="61"/>
    <n v="4353.4799999999996"/>
    <n v="265562.28000000003"/>
    <n v="1660.65"/>
    <n v="883"/>
    <x v="1"/>
    <x v="2"/>
    <n v="41503.730000000003"/>
    <x v="13"/>
    <s v="on time"/>
    <x v="229"/>
    <x v="361"/>
    <x v="0"/>
  </r>
  <r>
    <n v="1582"/>
    <x v="2"/>
    <x v="1"/>
    <x v="0"/>
    <x v="2"/>
    <s v="2023-12-07"/>
    <s v="2023-12-09"/>
    <n v="71"/>
    <n v="2937.64"/>
    <n v="208572.44"/>
    <n v="3672.69"/>
    <n v="707"/>
    <x v="0"/>
    <x v="3"/>
    <n v="17851.669999999998"/>
    <x v="9"/>
    <s v="on time"/>
    <x v="322"/>
    <x v="153"/>
    <x v="0"/>
  </r>
  <r>
    <n v="1583"/>
    <x v="3"/>
    <x v="0"/>
    <x v="0"/>
    <x v="3"/>
    <s v="2023-11-07"/>
    <s v="2023-11-13"/>
    <n v="23"/>
    <n v="45082.8"/>
    <n v="1036904.4"/>
    <n v="1786.2"/>
    <n v="248"/>
    <x v="1"/>
    <x v="1"/>
    <n v="216484.77"/>
    <x v="11"/>
    <s v="delay"/>
    <x v="255"/>
    <x v="338"/>
    <x v="1"/>
  </r>
  <r>
    <n v="1584"/>
    <x v="1"/>
    <x v="0"/>
    <x v="4"/>
    <x v="1"/>
    <s v="2023-12-15"/>
    <s v="2023-12-22"/>
    <n v="86"/>
    <n v="25357.67"/>
    <n v="2180759.62"/>
    <n v="828.36"/>
    <n v="556"/>
    <x v="2"/>
    <x v="2"/>
    <n v="388600.54"/>
    <x v="5"/>
    <s v="delay"/>
    <x v="365"/>
    <x v="72"/>
    <x v="1"/>
  </r>
  <r>
    <n v="1585"/>
    <x v="7"/>
    <x v="0"/>
    <x v="0"/>
    <x v="3"/>
    <s v="2023-01-13"/>
    <s v="2023-01-28"/>
    <n v="87"/>
    <n v="15214.74"/>
    <n v="1323682.3799999999"/>
    <n v="424.76"/>
    <n v="667"/>
    <x v="3"/>
    <x v="3"/>
    <n v="211199.8"/>
    <x v="3"/>
    <s v="delay"/>
    <x v="88"/>
    <x v="230"/>
    <x v="1"/>
  </r>
  <r>
    <n v="1586"/>
    <x v="4"/>
    <x v="1"/>
    <x v="1"/>
    <x v="2"/>
    <s v="2023-08-30"/>
    <s v="2023-09-05"/>
    <n v="67"/>
    <n v="47445.96"/>
    <n v="3178879.32"/>
    <n v="3333.55"/>
    <n v="485"/>
    <x v="2"/>
    <x v="4"/>
    <n v="183049.25"/>
    <x v="11"/>
    <s v="delay"/>
    <x v="369"/>
    <x v="239"/>
    <x v="1"/>
  </r>
  <r>
    <n v="1587"/>
    <x v="4"/>
    <x v="0"/>
    <x v="3"/>
    <x v="2"/>
    <s v="2023-02-11"/>
    <s v="2023-02-16"/>
    <n v="90"/>
    <n v="11742.52"/>
    <n v="1056826.8"/>
    <n v="4047.47"/>
    <n v="723"/>
    <x v="0"/>
    <x v="2"/>
    <n v="204388.95"/>
    <x v="2"/>
    <s v="on time"/>
    <x v="121"/>
    <x v="327"/>
    <x v="0"/>
  </r>
  <r>
    <n v="1588"/>
    <x v="3"/>
    <x v="1"/>
    <x v="1"/>
    <x v="3"/>
    <s v="2023-02-08"/>
    <s v="2023-02-15"/>
    <n v="62"/>
    <n v="7562.98"/>
    <n v="468904.76"/>
    <n v="2382.1999999999998"/>
    <n v="638"/>
    <x v="3"/>
    <x v="3"/>
    <n v="111263.42"/>
    <x v="5"/>
    <s v="delay"/>
    <x v="265"/>
    <x v="177"/>
    <x v="1"/>
  </r>
  <r>
    <n v="1589"/>
    <x v="5"/>
    <x v="0"/>
    <x v="3"/>
    <x v="4"/>
    <s v="2023-04-19"/>
    <s v="2023-04-20"/>
    <n v="89"/>
    <n v="8643.6200000000008"/>
    <n v="769282.18"/>
    <n v="283.06"/>
    <n v="630"/>
    <x v="3"/>
    <x v="2"/>
    <n v="122126.96"/>
    <x v="7"/>
    <s v="on time"/>
    <x v="253"/>
    <x v="355"/>
    <x v="1"/>
  </r>
  <r>
    <n v="1590"/>
    <x v="6"/>
    <x v="0"/>
    <x v="4"/>
    <x v="1"/>
    <s v="2023-04-24"/>
    <s v="2023-05-07"/>
    <n v="72"/>
    <n v="29907.22"/>
    <n v="2153319.84"/>
    <n v="2883.07"/>
    <n v="77"/>
    <x v="2"/>
    <x v="1"/>
    <n v="187445.8"/>
    <x v="12"/>
    <s v="delay"/>
    <x v="277"/>
    <x v="20"/>
    <x v="2"/>
  </r>
  <r>
    <n v="1591"/>
    <x v="3"/>
    <x v="0"/>
    <x v="1"/>
    <x v="3"/>
    <s v="2023-01-09"/>
    <s v="2023-01-21"/>
    <n v="9"/>
    <n v="34666.839999999997"/>
    <n v="312001.56"/>
    <n v="732.57"/>
    <n v="306"/>
    <x v="3"/>
    <x v="1"/>
    <n v="61824.34"/>
    <x v="10"/>
    <s v="delay"/>
    <x v="24"/>
    <x v="270"/>
    <x v="1"/>
  </r>
  <r>
    <n v="1592"/>
    <x v="5"/>
    <x v="1"/>
    <x v="2"/>
    <x v="4"/>
    <s v="2023-06-15"/>
    <s v="2023-06-16"/>
    <n v="76"/>
    <n v="14084.29"/>
    <n v="1070406.04"/>
    <n v="4214.6400000000003"/>
    <n v="599"/>
    <x v="3"/>
    <x v="4"/>
    <n v="122732.89"/>
    <x v="7"/>
    <s v="on time"/>
    <x v="161"/>
    <x v="300"/>
    <x v="1"/>
  </r>
  <r>
    <n v="1593"/>
    <x v="2"/>
    <x v="1"/>
    <x v="1"/>
    <x v="0"/>
    <s v="2023-10-28"/>
    <s v="2023-11-10"/>
    <n v="69"/>
    <n v="27850.62"/>
    <n v="1921692.78"/>
    <n v="4056.82"/>
    <n v="615"/>
    <x v="2"/>
    <x v="0"/>
    <n v="423309.27"/>
    <x v="12"/>
    <s v="delay"/>
    <x v="344"/>
    <x v="141"/>
    <x v="1"/>
  </r>
  <r>
    <n v="1594"/>
    <x v="6"/>
    <x v="2"/>
    <x v="2"/>
    <x v="1"/>
    <s v="2023-09-06"/>
    <s v="2023-09-11"/>
    <n v="29"/>
    <n v="31013.21"/>
    <n v="899383.09"/>
    <n v="363"/>
    <n v="224"/>
    <x v="1"/>
    <x v="3"/>
    <n v="56612.2"/>
    <x v="2"/>
    <s v="on time"/>
    <x v="247"/>
    <x v="321"/>
    <x v="1"/>
  </r>
  <r>
    <n v="1595"/>
    <x v="5"/>
    <x v="0"/>
    <x v="4"/>
    <x v="4"/>
    <s v="2023-06-06"/>
    <s v="2023-06-08"/>
    <n v="53"/>
    <n v="47870.62"/>
    <n v="2537142.86"/>
    <n v="4290.8900000000003"/>
    <n v="701"/>
    <x v="1"/>
    <x v="2"/>
    <n v="129351.69"/>
    <x v="9"/>
    <s v="on time"/>
    <x v="336"/>
    <x v="163"/>
    <x v="0"/>
  </r>
  <r>
    <n v="1596"/>
    <x v="6"/>
    <x v="1"/>
    <x v="1"/>
    <x v="0"/>
    <s v="2023-08-26"/>
    <s v="2023-08-30"/>
    <n v="30"/>
    <n v="10759.46"/>
    <n v="322783.8"/>
    <n v="805.13"/>
    <n v="122"/>
    <x v="2"/>
    <x v="0"/>
    <n v="55168.76"/>
    <x v="13"/>
    <s v="on time"/>
    <x v="43"/>
    <x v="59"/>
    <x v="2"/>
  </r>
  <r>
    <n v="1597"/>
    <x v="4"/>
    <x v="0"/>
    <x v="4"/>
    <x v="1"/>
    <s v="2023-08-29"/>
    <s v="2023-09-01"/>
    <n v="50"/>
    <n v="41196.75"/>
    <n v="2059837.5"/>
    <n v="2149.59"/>
    <n v="246"/>
    <x v="0"/>
    <x v="1"/>
    <n v="443072.01"/>
    <x v="1"/>
    <s v="on time"/>
    <x v="11"/>
    <x v="173"/>
    <x v="1"/>
  </r>
  <r>
    <n v="1598"/>
    <x v="0"/>
    <x v="0"/>
    <x v="0"/>
    <x v="3"/>
    <s v="2023-02-13"/>
    <s v="2023-02-28"/>
    <n v="42"/>
    <n v="40516.94"/>
    <n v="1701711.48"/>
    <n v="3067.68"/>
    <n v="965"/>
    <x v="3"/>
    <x v="0"/>
    <n v="345540.65"/>
    <x v="3"/>
    <s v="delay"/>
    <x v="250"/>
    <x v="58"/>
    <x v="0"/>
  </r>
  <r>
    <n v="1599"/>
    <x v="6"/>
    <x v="0"/>
    <x v="1"/>
    <x v="0"/>
    <s v="2023-06-19"/>
    <s v="2023-06-20"/>
    <n v="50"/>
    <n v="13302.72"/>
    <n v="665136"/>
    <n v="3452.84"/>
    <n v="32"/>
    <x v="2"/>
    <x v="0"/>
    <n v="125202.82"/>
    <x v="7"/>
    <s v="on time"/>
    <x v="10"/>
    <x v="156"/>
    <x v="2"/>
  </r>
  <r>
    <n v="1600"/>
    <x v="6"/>
    <x v="1"/>
    <x v="0"/>
    <x v="2"/>
    <s v="2023-07-19"/>
    <s v="2023-08-02"/>
    <n v="1"/>
    <n v="19193.27"/>
    <n v="19193.27"/>
    <n v="2643.14"/>
    <n v="742"/>
    <x v="0"/>
    <x v="4"/>
    <n v="2161.5100000000002"/>
    <x v="4"/>
    <s v="delay"/>
    <x v="172"/>
    <x v="229"/>
    <x v="0"/>
  </r>
  <r>
    <n v="1601"/>
    <x v="2"/>
    <x v="0"/>
    <x v="4"/>
    <x v="1"/>
    <s v="2023-01-01"/>
    <s v="2023-01-07"/>
    <n v="2"/>
    <n v="27045.1"/>
    <n v="54090.2"/>
    <n v="747.24"/>
    <n v="592"/>
    <x v="3"/>
    <x v="3"/>
    <n v="10484.16"/>
    <x v="11"/>
    <s v="delay"/>
    <x v="370"/>
    <x v="12"/>
    <x v="1"/>
  </r>
  <r>
    <n v="1602"/>
    <x v="7"/>
    <x v="0"/>
    <x v="3"/>
    <x v="0"/>
    <s v="2023-06-07"/>
    <s v="2023-06-19"/>
    <n v="99"/>
    <n v="29266.95"/>
    <n v="2897428.05"/>
    <n v="1827.88"/>
    <n v="668"/>
    <x v="2"/>
    <x v="1"/>
    <n v="206667.97"/>
    <x v="10"/>
    <s v="delay"/>
    <x v="219"/>
    <x v="160"/>
    <x v="1"/>
  </r>
  <r>
    <n v="1603"/>
    <x v="1"/>
    <x v="1"/>
    <x v="4"/>
    <x v="0"/>
    <s v="2023-02-23"/>
    <s v="2023-03-02"/>
    <n v="47"/>
    <n v="14732.02"/>
    <n v="692404.94"/>
    <n v="2337.5300000000002"/>
    <n v="430"/>
    <x v="0"/>
    <x v="3"/>
    <n v="93849.78"/>
    <x v="5"/>
    <s v="delay"/>
    <x v="229"/>
    <x v="236"/>
    <x v="1"/>
  </r>
  <r>
    <n v="1604"/>
    <x v="3"/>
    <x v="2"/>
    <x v="0"/>
    <x v="4"/>
    <s v="2023-11-11"/>
    <s v="2023-11-15"/>
    <n v="57"/>
    <n v="47746.87"/>
    <n v="2721571.59"/>
    <n v="3442.61"/>
    <n v="73"/>
    <x v="1"/>
    <x v="4"/>
    <n v="494284.45"/>
    <x v="13"/>
    <s v="on time"/>
    <x v="36"/>
    <x v="95"/>
    <x v="2"/>
  </r>
  <r>
    <n v="1605"/>
    <x v="6"/>
    <x v="1"/>
    <x v="3"/>
    <x v="2"/>
    <s v="2023-08-17"/>
    <s v="2023-08-28"/>
    <n v="38"/>
    <n v="46046.64"/>
    <n v="1749772.32"/>
    <n v="4895.83"/>
    <n v="292"/>
    <x v="3"/>
    <x v="4"/>
    <n v="388364.11"/>
    <x v="8"/>
    <s v="delay"/>
    <x v="243"/>
    <x v="217"/>
    <x v="1"/>
  </r>
  <r>
    <n v="1606"/>
    <x v="5"/>
    <x v="1"/>
    <x v="0"/>
    <x v="1"/>
    <s v="2023-06-07"/>
    <s v="2023-06-14"/>
    <n v="80"/>
    <n v="9763.65"/>
    <n v="781092"/>
    <n v="2828.99"/>
    <n v="884"/>
    <x v="1"/>
    <x v="4"/>
    <n v="70947.240000000005"/>
    <x v="5"/>
    <s v="delay"/>
    <x v="175"/>
    <x v="160"/>
    <x v="0"/>
  </r>
  <r>
    <n v="1607"/>
    <x v="0"/>
    <x v="1"/>
    <x v="4"/>
    <x v="3"/>
    <s v="2023-02-09"/>
    <s v="2023-02-11"/>
    <n v="72"/>
    <n v="15878.21"/>
    <n v="1143231.1200000001"/>
    <n v="2038.03"/>
    <n v="334"/>
    <x v="3"/>
    <x v="4"/>
    <n v="239103.08"/>
    <x v="9"/>
    <s v="on time"/>
    <x v="176"/>
    <x v="174"/>
    <x v="1"/>
  </r>
  <r>
    <n v="1608"/>
    <x v="7"/>
    <x v="2"/>
    <x v="3"/>
    <x v="2"/>
    <s v="2023-10-09"/>
    <s v="2023-10-14"/>
    <n v="90"/>
    <n v="18344.05"/>
    <n v="1650964.5"/>
    <n v="2042.51"/>
    <n v="189"/>
    <x v="0"/>
    <x v="1"/>
    <n v="326197.52"/>
    <x v="2"/>
    <s v="on time"/>
    <x v="297"/>
    <x v="303"/>
    <x v="2"/>
  </r>
  <r>
    <n v="1609"/>
    <x v="2"/>
    <x v="0"/>
    <x v="1"/>
    <x v="4"/>
    <s v="2023-11-26"/>
    <s v="2023-12-01"/>
    <n v="22"/>
    <n v="18080.419999999998"/>
    <n v="397769.24"/>
    <n v="4934.16"/>
    <n v="29"/>
    <x v="0"/>
    <x v="4"/>
    <n v="90175.88"/>
    <x v="2"/>
    <s v="on time"/>
    <x v="141"/>
    <x v="144"/>
    <x v="2"/>
  </r>
  <r>
    <n v="1610"/>
    <x v="0"/>
    <x v="0"/>
    <x v="3"/>
    <x v="1"/>
    <s v="2023-10-24"/>
    <s v="2023-10-27"/>
    <n v="40"/>
    <n v="49204.18"/>
    <n v="1968167.2"/>
    <n v="1203.0899999999999"/>
    <n v="764"/>
    <x v="0"/>
    <x v="3"/>
    <n v="478743.37"/>
    <x v="1"/>
    <s v="on time"/>
    <x v="63"/>
    <x v="99"/>
    <x v="0"/>
  </r>
  <r>
    <n v="1611"/>
    <x v="6"/>
    <x v="2"/>
    <x v="4"/>
    <x v="4"/>
    <s v="2023-03-17"/>
    <s v="2023-03-22"/>
    <n v="4"/>
    <n v="30917.759999999998"/>
    <n v="123671.03999999999"/>
    <n v="3190.83"/>
    <n v="440"/>
    <x v="1"/>
    <x v="3"/>
    <n v="13962.06"/>
    <x v="2"/>
    <s v="on time"/>
    <x v="295"/>
    <x v="256"/>
    <x v="1"/>
  </r>
  <r>
    <n v="1612"/>
    <x v="7"/>
    <x v="0"/>
    <x v="3"/>
    <x v="4"/>
    <s v="2023-12-30"/>
    <s v="2024-01-12"/>
    <n v="93"/>
    <n v="21560.06"/>
    <n v="2005085.58"/>
    <n v="1265.25"/>
    <n v="623"/>
    <x v="1"/>
    <x v="1"/>
    <n v="349653.19"/>
    <x v="12"/>
    <s v="delay"/>
    <x v="108"/>
    <x v="113"/>
    <x v="1"/>
  </r>
  <r>
    <n v="1613"/>
    <x v="4"/>
    <x v="2"/>
    <x v="1"/>
    <x v="3"/>
    <s v="2023-10-30"/>
    <s v="2023-11-05"/>
    <n v="51"/>
    <n v="26453.73"/>
    <n v="1349140.23"/>
    <n v="2093.23"/>
    <n v="171"/>
    <x v="0"/>
    <x v="1"/>
    <n v="85102.09"/>
    <x v="11"/>
    <s v="delay"/>
    <x v="100"/>
    <x v="15"/>
    <x v="2"/>
  </r>
  <r>
    <n v="1614"/>
    <x v="2"/>
    <x v="0"/>
    <x v="2"/>
    <x v="1"/>
    <s v="2023-11-13"/>
    <s v="2023-11-22"/>
    <n v="92"/>
    <n v="40529.699999999997"/>
    <n v="3728732.4"/>
    <n v="2555.35"/>
    <n v="269"/>
    <x v="1"/>
    <x v="0"/>
    <n v="874315.39"/>
    <x v="6"/>
    <s v="delay"/>
    <x v="254"/>
    <x v="291"/>
    <x v="1"/>
  </r>
  <r>
    <n v="1615"/>
    <x v="3"/>
    <x v="1"/>
    <x v="4"/>
    <x v="0"/>
    <s v="2023-07-13"/>
    <s v="2023-07-22"/>
    <n v="35"/>
    <n v="35522.76"/>
    <n v="1243296.6000000001"/>
    <n v="274.3"/>
    <n v="946"/>
    <x v="3"/>
    <x v="3"/>
    <n v="133481.82"/>
    <x v="6"/>
    <s v="delay"/>
    <x v="5"/>
    <x v="362"/>
    <x v="0"/>
  </r>
  <r>
    <n v="1616"/>
    <x v="4"/>
    <x v="0"/>
    <x v="4"/>
    <x v="0"/>
    <s v="2023-03-15"/>
    <s v="2023-03-27"/>
    <n v="68"/>
    <n v="45787.95"/>
    <n v="3113580.6"/>
    <n v="4484.88"/>
    <n v="183"/>
    <x v="1"/>
    <x v="0"/>
    <n v="257996.38"/>
    <x v="10"/>
    <s v="delay"/>
    <x v="368"/>
    <x v="345"/>
    <x v="2"/>
  </r>
  <r>
    <n v="1617"/>
    <x v="7"/>
    <x v="0"/>
    <x v="2"/>
    <x v="3"/>
    <s v="2023-08-26"/>
    <s v="2023-09-01"/>
    <n v="94"/>
    <n v="24186.28"/>
    <n v="2273510.3199999998"/>
    <n v="937.87"/>
    <n v="368"/>
    <x v="3"/>
    <x v="2"/>
    <n v="520133.05"/>
    <x v="11"/>
    <s v="delay"/>
    <x v="11"/>
    <x v="59"/>
    <x v="1"/>
  </r>
  <r>
    <n v="1618"/>
    <x v="3"/>
    <x v="1"/>
    <x v="3"/>
    <x v="1"/>
    <s v="2023-04-14"/>
    <s v="2023-04-24"/>
    <n v="75"/>
    <n v="17618.72"/>
    <n v="1321404"/>
    <n v="936.7"/>
    <n v="198"/>
    <x v="3"/>
    <x v="3"/>
    <n v="189484.43"/>
    <x v="0"/>
    <s v="delay"/>
    <x v="184"/>
    <x v="103"/>
    <x v="2"/>
  </r>
  <r>
    <n v="1619"/>
    <x v="4"/>
    <x v="1"/>
    <x v="2"/>
    <x v="1"/>
    <s v="2023-06-19"/>
    <s v="2023-06-21"/>
    <n v="59"/>
    <n v="23183.5"/>
    <n v="1367826.5"/>
    <n v="3279.64"/>
    <n v="357"/>
    <x v="1"/>
    <x v="3"/>
    <n v="166309.16"/>
    <x v="9"/>
    <s v="on time"/>
    <x v="307"/>
    <x v="156"/>
    <x v="1"/>
  </r>
  <r>
    <n v="1620"/>
    <x v="2"/>
    <x v="1"/>
    <x v="0"/>
    <x v="0"/>
    <s v="2023-10-20"/>
    <s v="2023-11-03"/>
    <n v="3"/>
    <n v="5238.54"/>
    <n v="15715.62"/>
    <n v="1841.48"/>
    <n v="790"/>
    <x v="3"/>
    <x v="3"/>
    <n v="3088.02"/>
    <x v="4"/>
    <s v="delay"/>
    <x v="371"/>
    <x v="363"/>
    <x v="0"/>
  </r>
  <r>
    <n v="1621"/>
    <x v="6"/>
    <x v="2"/>
    <x v="1"/>
    <x v="3"/>
    <s v="2023-01-28"/>
    <s v="2023-02-10"/>
    <n v="38"/>
    <n v="34772.449999999997"/>
    <n v="1321353.1000000001"/>
    <n v="3482.03"/>
    <n v="604"/>
    <x v="3"/>
    <x v="2"/>
    <n v="211187.93"/>
    <x v="12"/>
    <s v="delay"/>
    <x v="372"/>
    <x v="135"/>
    <x v="1"/>
  </r>
  <r>
    <n v="1622"/>
    <x v="3"/>
    <x v="0"/>
    <x v="0"/>
    <x v="3"/>
    <s v="2023-08-19"/>
    <s v="2023-08-24"/>
    <n v="20"/>
    <n v="41950.239999999998"/>
    <n v="839004.8"/>
    <n v="3526.99"/>
    <n v="776"/>
    <x v="0"/>
    <x v="0"/>
    <n v="161274.46"/>
    <x v="2"/>
    <s v="on time"/>
    <x v="59"/>
    <x v="143"/>
    <x v="0"/>
  </r>
  <r>
    <n v="1623"/>
    <x v="7"/>
    <x v="2"/>
    <x v="0"/>
    <x v="2"/>
    <s v="2023-02-20"/>
    <s v="2023-02-21"/>
    <n v="71"/>
    <n v="41463.769999999997"/>
    <n v="2943927.67"/>
    <n v="2747.33"/>
    <n v="893"/>
    <x v="1"/>
    <x v="2"/>
    <n v="155731.12"/>
    <x v="7"/>
    <s v="on time"/>
    <x v="60"/>
    <x v="298"/>
    <x v="0"/>
  </r>
  <r>
    <n v="1624"/>
    <x v="2"/>
    <x v="2"/>
    <x v="3"/>
    <x v="4"/>
    <s v="2023-09-20"/>
    <s v="2023-10-01"/>
    <n v="72"/>
    <n v="3491.75"/>
    <n v="251406"/>
    <n v="2884.93"/>
    <n v="450"/>
    <x v="3"/>
    <x v="4"/>
    <n v="39252.519999999997"/>
    <x v="8"/>
    <s v="delay"/>
    <x v="52"/>
    <x v="344"/>
    <x v="1"/>
  </r>
  <r>
    <n v="1625"/>
    <x v="1"/>
    <x v="2"/>
    <x v="0"/>
    <x v="2"/>
    <s v="2023-09-11"/>
    <s v="2023-09-18"/>
    <n v="47"/>
    <n v="35194.67"/>
    <n v="1654149.49"/>
    <n v="2437.4699999999998"/>
    <n v="882"/>
    <x v="3"/>
    <x v="2"/>
    <n v="146829.07999999999"/>
    <x v="5"/>
    <s v="delay"/>
    <x v="290"/>
    <x v="334"/>
    <x v="0"/>
  </r>
  <r>
    <n v="1626"/>
    <x v="2"/>
    <x v="0"/>
    <x v="2"/>
    <x v="4"/>
    <s v="2023-02-27"/>
    <s v="2023-03-06"/>
    <n v="79"/>
    <n v="12761.12"/>
    <n v="1008128.48"/>
    <n v="1668.89"/>
    <n v="284"/>
    <x v="1"/>
    <x v="0"/>
    <n v="240613.14"/>
    <x v="5"/>
    <s v="delay"/>
    <x v="280"/>
    <x v="311"/>
    <x v="1"/>
  </r>
  <r>
    <n v="1627"/>
    <x v="5"/>
    <x v="1"/>
    <x v="0"/>
    <x v="1"/>
    <s v="2023-02-15"/>
    <s v="2023-02-19"/>
    <n v="36"/>
    <n v="16795.43"/>
    <n v="604635.48"/>
    <n v="4120.63"/>
    <n v="496"/>
    <x v="1"/>
    <x v="1"/>
    <n v="91449.83"/>
    <x v="13"/>
    <s v="on time"/>
    <x v="294"/>
    <x v="211"/>
    <x v="1"/>
  </r>
  <r>
    <n v="1628"/>
    <x v="2"/>
    <x v="1"/>
    <x v="0"/>
    <x v="3"/>
    <s v="2023-02-05"/>
    <s v="2023-02-17"/>
    <n v="30"/>
    <n v="16354.78"/>
    <n v="490643.4"/>
    <n v="1755.72"/>
    <n v="28"/>
    <x v="0"/>
    <x v="1"/>
    <n v="120013.66"/>
    <x v="10"/>
    <s v="delay"/>
    <x v="337"/>
    <x v="41"/>
    <x v="2"/>
  </r>
  <r>
    <n v="1629"/>
    <x v="7"/>
    <x v="2"/>
    <x v="3"/>
    <x v="0"/>
    <s v="2023-10-04"/>
    <s v="2023-10-05"/>
    <n v="61"/>
    <n v="26984.27"/>
    <n v="1646040.47"/>
    <n v="3626.75"/>
    <n v="472"/>
    <x v="0"/>
    <x v="3"/>
    <n v="287152.05"/>
    <x v="7"/>
    <s v="on time"/>
    <x v="362"/>
    <x v="331"/>
    <x v="1"/>
  </r>
  <r>
    <n v="1630"/>
    <x v="6"/>
    <x v="1"/>
    <x v="2"/>
    <x v="2"/>
    <s v="2023-09-19"/>
    <s v="2023-09-30"/>
    <n v="36"/>
    <n v="553.41"/>
    <n v="19922.759999999998"/>
    <n v="463.77"/>
    <n v="706"/>
    <x v="1"/>
    <x v="4"/>
    <n v="3712.24"/>
    <x v="8"/>
    <s v="delay"/>
    <x v="158"/>
    <x v="0"/>
    <x v="0"/>
  </r>
  <r>
    <n v="1631"/>
    <x v="4"/>
    <x v="1"/>
    <x v="2"/>
    <x v="1"/>
    <s v="2023-09-08"/>
    <s v="2023-09-23"/>
    <n v="47"/>
    <n v="8372.2099999999991"/>
    <n v="393493.87"/>
    <n v="1445.28"/>
    <n v="98"/>
    <x v="1"/>
    <x v="2"/>
    <n v="31301.64"/>
    <x v="3"/>
    <s v="delay"/>
    <x v="338"/>
    <x v="184"/>
    <x v="2"/>
  </r>
  <r>
    <n v="1632"/>
    <x v="0"/>
    <x v="2"/>
    <x v="1"/>
    <x v="4"/>
    <s v="2023-05-28"/>
    <s v="2023-06-03"/>
    <n v="81"/>
    <n v="20257.02"/>
    <n v="1640818.62"/>
    <n v="2328.15"/>
    <n v="293"/>
    <x v="2"/>
    <x v="4"/>
    <n v="262235.48"/>
    <x v="11"/>
    <s v="delay"/>
    <x v="51"/>
    <x v="246"/>
    <x v="1"/>
  </r>
  <r>
    <n v="1633"/>
    <x v="1"/>
    <x v="2"/>
    <x v="0"/>
    <x v="4"/>
    <s v="2023-09-20"/>
    <s v="2023-09-30"/>
    <n v="54"/>
    <n v="35909.74"/>
    <n v="1939125.96"/>
    <n v="4359.2"/>
    <n v="31"/>
    <x v="1"/>
    <x v="0"/>
    <n v="473179.33"/>
    <x v="0"/>
    <s v="delay"/>
    <x v="158"/>
    <x v="344"/>
    <x v="2"/>
  </r>
  <r>
    <n v="1634"/>
    <x v="5"/>
    <x v="0"/>
    <x v="0"/>
    <x v="1"/>
    <s v="2023-04-30"/>
    <s v="2023-05-09"/>
    <n v="62"/>
    <n v="32645.86"/>
    <n v="2024043.32"/>
    <n v="1746.14"/>
    <n v="538"/>
    <x v="3"/>
    <x v="4"/>
    <n v="461487.31"/>
    <x v="6"/>
    <s v="delay"/>
    <x v="150"/>
    <x v="346"/>
    <x v="1"/>
  </r>
  <r>
    <n v="1635"/>
    <x v="1"/>
    <x v="2"/>
    <x v="3"/>
    <x v="3"/>
    <s v="2023-12-13"/>
    <s v="2023-12-23"/>
    <n v="1"/>
    <n v="35121.360000000001"/>
    <n v="35121.360000000001"/>
    <n v="1569.53"/>
    <n v="892"/>
    <x v="1"/>
    <x v="4"/>
    <n v="4078.54"/>
    <x v="0"/>
    <s v="delay"/>
    <x v="166"/>
    <x v="185"/>
    <x v="0"/>
  </r>
  <r>
    <n v="1636"/>
    <x v="0"/>
    <x v="0"/>
    <x v="1"/>
    <x v="0"/>
    <s v="2023-10-01"/>
    <s v="2023-10-02"/>
    <n v="84"/>
    <n v="15351.67"/>
    <n v="1289540.28"/>
    <n v="302.51"/>
    <n v="946"/>
    <x v="2"/>
    <x v="0"/>
    <n v="304744.06"/>
    <x v="7"/>
    <s v="on time"/>
    <x v="275"/>
    <x v="340"/>
    <x v="0"/>
  </r>
  <r>
    <n v="1637"/>
    <x v="5"/>
    <x v="0"/>
    <x v="2"/>
    <x v="4"/>
    <s v="2023-09-26"/>
    <s v="2023-10-11"/>
    <n v="56"/>
    <n v="4346.28"/>
    <n v="243391.68"/>
    <n v="1672.74"/>
    <n v="130"/>
    <x v="3"/>
    <x v="4"/>
    <n v="46289.9"/>
    <x v="3"/>
    <s v="delay"/>
    <x v="373"/>
    <x v="154"/>
    <x v="2"/>
  </r>
  <r>
    <n v="1638"/>
    <x v="3"/>
    <x v="0"/>
    <x v="4"/>
    <x v="4"/>
    <s v="2023-12-11"/>
    <s v="2023-12-12"/>
    <n v="57"/>
    <n v="24729.39"/>
    <n v="1409575.23"/>
    <n v="1274.55"/>
    <n v="337"/>
    <x v="3"/>
    <x v="4"/>
    <n v="114271.46"/>
    <x v="7"/>
    <s v="on time"/>
    <x v="124"/>
    <x v="253"/>
    <x v="1"/>
  </r>
  <r>
    <n v="1639"/>
    <x v="0"/>
    <x v="1"/>
    <x v="0"/>
    <x v="1"/>
    <s v="2023-12-09"/>
    <s v="2023-12-16"/>
    <n v="48"/>
    <n v="20876.68"/>
    <n v="1002080.64"/>
    <n v="3406.37"/>
    <n v="633"/>
    <x v="1"/>
    <x v="3"/>
    <n v="107234.45"/>
    <x v="5"/>
    <s v="delay"/>
    <x v="130"/>
    <x v="37"/>
    <x v="1"/>
  </r>
  <r>
    <n v="1640"/>
    <x v="4"/>
    <x v="1"/>
    <x v="2"/>
    <x v="1"/>
    <s v="2023-11-15"/>
    <s v="2023-11-29"/>
    <n v="63"/>
    <n v="13606.05"/>
    <n v="857181.15"/>
    <n v="4489.5600000000004"/>
    <n v="899"/>
    <x v="3"/>
    <x v="1"/>
    <n v="162397.85"/>
    <x v="4"/>
    <s v="delay"/>
    <x v="263"/>
    <x v="272"/>
    <x v="0"/>
  </r>
  <r>
    <n v="1641"/>
    <x v="3"/>
    <x v="0"/>
    <x v="4"/>
    <x v="3"/>
    <s v="2023-09-25"/>
    <s v="2023-10-04"/>
    <n v="52"/>
    <n v="14372.49"/>
    <n v="747369.48"/>
    <n v="1924.36"/>
    <n v="700"/>
    <x v="2"/>
    <x v="3"/>
    <n v="37813.83"/>
    <x v="6"/>
    <s v="delay"/>
    <x v="347"/>
    <x v="191"/>
    <x v="0"/>
  </r>
  <r>
    <n v="1642"/>
    <x v="5"/>
    <x v="0"/>
    <x v="0"/>
    <x v="4"/>
    <s v="2023-03-01"/>
    <s v="2023-03-10"/>
    <n v="76"/>
    <n v="39055.839999999997"/>
    <n v="2968243.84"/>
    <n v="1881.83"/>
    <n v="606"/>
    <x v="3"/>
    <x v="2"/>
    <n v="212263.78"/>
    <x v="6"/>
    <s v="delay"/>
    <x v="95"/>
    <x v="309"/>
    <x v="1"/>
  </r>
  <r>
    <n v="1643"/>
    <x v="6"/>
    <x v="1"/>
    <x v="4"/>
    <x v="3"/>
    <s v="2023-11-30"/>
    <s v="2023-12-05"/>
    <n v="6"/>
    <n v="12114.84"/>
    <n v="72689.039999999994"/>
    <n v="1063.32"/>
    <n v="394"/>
    <x v="3"/>
    <x v="2"/>
    <n v="9363.64"/>
    <x v="2"/>
    <s v="on time"/>
    <x v="326"/>
    <x v="13"/>
    <x v="1"/>
  </r>
  <r>
    <n v="1644"/>
    <x v="6"/>
    <x v="0"/>
    <x v="3"/>
    <x v="4"/>
    <s v="2023-04-22"/>
    <s v="2023-04-24"/>
    <n v="71"/>
    <n v="47195.77"/>
    <n v="3350899.67"/>
    <n v="3207.28"/>
    <n v="970"/>
    <x v="0"/>
    <x v="1"/>
    <n v="798350.44"/>
    <x v="9"/>
    <s v="on time"/>
    <x v="184"/>
    <x v="181"/>
    <x v="0"/>
  </r>
  <r>
    <n v="1645"/>
    <x v="2"/>
    <x v="0"/>
    <x v="3"/>
    <x v="4"/>
    <s v="2023-01-27"/>
    <s v="2023-02-04"/>
    <n v="66"/>
    <n v="22496.81"/>
    <n v="1484789.46"/>
    <n v="361.15"/>
    <n v="749"/>
    <x v="1"/>
    <x v="0"/>
    <n v="146858.19"/>
    <x v="14"/>
    <s v="delay"/>
    <x v="171"/>
    <x v="234"/>
    <x v="0"/>
  </r>
  <r>
    <n v="1646"/>
    <x v="0"/>
    <x v="1"/>
    <x v="4"/>
    <x v="2"/>
    <s v="2023-08-20"/>
    <s v="2023-08-28"/>
    <n v="3"/>
    <n v="31296.36"/>
    <n v="93889.08"/>
    <n v="133.31"/>
    <n v="919"/>
    <x v="2"/>
    <x v="4"/>
    <n v="22850.31"/>
    <x v="14"/>
    <s v="delay"/>
    <x v="243"/>
    <x v="54"/>
    <x v="0"/>
  </r>
  <r>
    <n v="1647"/>
    <x v="4"/>
    <x v="2"/>
    <x v="0"/>
    <x v="2"/>
    <s v="2023-10-27"/>
    <s v="2023-11-06"/>
    <n v="69"/>
    <n v="39209.56"/>
    <n v="2705459.64"/>
    <n v="3662.48"/>
    <n v="986"/>
    <x v="2"/>
    <x v="4"/>
    <n v="658457.73"/>
    <x v="0"/>
    <s v="delay"/>
    <x v="89"/>
    <x v="200"/>
    <x v="0"/>
  </r>
  <r>
    <n v="1648"/>
    <x v="2"/>
    <x v="2"/>
    <x v="3"/>
    <x v="0"/>
    <s v="2023-08-17"/>
    <s v="2023-08-20"/>
    <n v="97"/>
    <n v="48089.22"/>
    <n v="4664654.34"/>
    <n v="624.61"/>
    <n v="599"/>
    <x v="2"/>
    <x v="1"/>
    <n v="1073597.3799999999"/>
    <x v="1"/>
    <s v="on time"/>
    <x v="106"/>
    <x v="217"/>
    <x v="1"/>
  </r>
  <r>
    <n v="1649"/>
    <x v="0"/>
    <x v="2"/>
    <x v="2"/>
    <x v="0"/>
    <s v="2023-07-23"/>
    <s v="2023-07-30"/>
    <n v="61"/>
    <n v="28789.77"/>
    <n v="1756175.97"/>
    <n v="2903.9"/>
    <n v="150"/>
    <x v="2"/>
    <x v="1"/>
    <n v="398965.76000000001"/>
    <x v="5"/>
    <s v="delay"/>
    <x v="1"/>
    <x v="192"/>
    <x v="2"/>
  </r>
  <r>
    <n v="1650"/>
    <x v="4"/>
    <x v="2"/>
    <x v="1"/>
    <x v="1"/>
    <s v="2023-10-07"/>
    <s v="2023-10-14"/>
    <n v="66"/>
    <n v="43446.400000000001"/>
    <n v="2867462.4"/>
    <n v="2473.1"/>
    <n v="633"/>
    <x v="0"/>
    <x v="3"/>
    <n v="194595.82"/>
    <x v="5"/>
    <s v="delay"/>
    <x v="297"/>
    <x v="255"/>
    <x v="1"/>
  </r>
  <r>
    <n v="1651"/>
    <x v="6"/>
    <x v="0"/>
    <x v="0"/>
    <x v="4"/>
    <s v="2023-08-22"/>
    <s v="2023-09-06"/>
    <n v="69"/>
    <n v="20403.96"/>
    <n v="1407873.24"/>
    <n v="241.51"/>
    <n v="506"/>
    <x v="2"/>
    <x v="4"/>
    <n v="303839.69"/>
    <x v="3"/>
    <s v="delay"/>
    <x v="35"/>
    <x v="42"/>
    <x v="1"/>
  </r>
  <r>
    <n v="1652"/>
    <x v="7"/>
    <x v="2"/>
    <x v="3"/>
    <x v="1"/>
    <s v="2023-12-29"/>
    <s v="2024-01-07"/>
    <n v="97"/>
    <n v="32147.35"/>
    <n v="3118292.95"/>
    <n v="3928.32"/>
    <n v="177"/>
    <x v="2"/>
    <x v="2"/>
    <n v="190646.07"/>
    <x v="6"/>
    <s v="delay"/>
    <x v="306"/>
    <x v="204"/>
    <x v="2"/>
  </r>
  <r>
    <n v="1653"/>
    <x v="1"/>
    <x v="2"/>
    <x v="2"/>
    <x v="2"/>
    <s v="2023-12-20"/>
    <s v="2023-12-30"/>
    <n v="8"/>
    <n v="693.25"/>
    <n v="5546"/>
    <n v="3359.62"/>
    <n v="542"/>
    <x v="0"/>
    <x v="1"/>
    <n v="427.66"/>
    <x v="0"/>
    <s v="delay"/>
    <x v="256"/>
    <x v="159"/>
    <x v="1"/>
  </r>
  <r>
    <n v="1654"/>
    <x v="0"/>
    <x v="0"/>
    <x v="1"/>
    <x v="2"/>
    <s v="2023-01-05"/>
    <s v="2023-01-08"/>
    <n v="93"/>
    <n v="1456.55"/>
    <n v="135459.15"/>
    <n v="3508.82"/>
    <n v="991"/>
    <x v="3"/>
    <x v="0"/>
    <n v="19422.8"/>
    <x v="1"/>
    <s v="on time"/>
    <x v="321"/>
    <x v="186"/>
    <x v="0"/>
  </r>
  <r>
    <n v="1655"/>
    <x v="4"/>
    <x v="2"/>
    <x v="4"/>
    <x v="3"/>
    <s v="2023-02-27"/>
    <s v="2023-03-07"/>
    <n v="61"/>
    <n v="4650.45"/>
    <n v="283677.45"/>
    <n v="4249.74"/>
    <n v="293"/>
    <x v="1"/>
    <x v="3"/>
    <n v="63773.7"/>
    <x v="14"/>
    <s v="delay"/>
    <x v="278"/>
    <x v="311"/>
    <x v="1"/>
  </r>
  <r>
    <n v="1656"/>
    <x v="1"/>
    <x v="1"/>
    <x v="1"/>
    <x v="3"/>
    <s v="2023-07-25"/>
    <s v="2023-07-27"/>
    <n v="45"/>
    <n v="36810.879999999997"/>
    <n v="1656489.6"/>
    <n v="3244.38"/>
    <n v="451"/>
    <x v="3"/>
    <x v="2"/>
    <n v="156080.07999999999"/>
    <x v="9"/>
    <s v="on time"/>
    <x v="228"/>
    <x v="277"/>
    <x v="1"/>
  </r>
  <r>
    <n v="1657"/>
    <x v="7"/>
    <x v="1"/>
    <x v="0"/>
    <x v="3"/>
    <s v="2023-04-12"/>
    <s v="2023-04-13"/>
    <n v="43"/>
    <n v="43560.84"/>
    <n v="1873116.12"/>
    <n v="4068.89"/>
    <n v="536"/>
    <x v="1"/>
    <x v="4"/>
    <n v="172798.84"/>
    <x v="7"/>
    <s v="on time"/>
    <x v="118"/>
    <x v="188"/>
    <x v="1"/>
  </r>
  <r>
    <n v="1658"/>
    <x v="7"/>
    <x v="1"/>
    <x v="0"/>
    <x v="2"/>
    <s v="2023-10-25"/>
    <s v="2023-11-07"/>
    <n v="1"/>
    <n v="35069.07"/>
    <n v="35069.07"/>
    <n v="4335.01"/>
    <n v="787"/>
    <x v="1"/>
    <x v="2"/>
    <n v="4638.8500000000004"/>
    <x v="12"/>
    <s v="delay"/>
    <x v="50"/>
    <x v="61"/>
    <x v="0"/>
  </r>
  <r>
    <n v="1659"/>
    <x v="7"/>
    <x v="0"/>
    <x v="2"/>
    <x v="0"/>
    <s v="2023-03-19"/>
    <s v="2023-03-28"/>
    <n v="1"/>
    <n v="47137.81"/>
    <n v="47137.81"/>
    <n v="2329.23"/>
    <n v="95"/>
    <x v="3"/>
    <x v="4"/>
    <n v="8247.98"/>
    <x v="6"/>
    <s v="delay"/>
    <x v="142"/>
    <x v="30"/>
    <x v="2"/>
  </r>
  <r>
    <n v="1660"/>
    <x v="5"/>
    <x v="1"/>
    <x v="4"/>
    <x v="2"/>
    <s v="2023-05-24"/>
    <s v="2023-06-06"/>
    <n v="24"/>
    <n v="21965.119999999999"/>
    <n v="527162.88"/>
    <n v="455.38"/>
    <n v="402"/>
    <x v="2"/>
    <x v="4"/>
    <n v="105620.03"/>
    <x v="12"/>
    <s v="delay"/>
    <x v="39"/>
    <x v="359"/>
    <x v="1"/>
  </r>
  <r>
    <n v="1661"/>
    <x v="3"/>
    <x v="1"/>
    <x v="2"/>
    <x v="0"/>
    <s v="2023-01-10"/>
    <s v="2023-01-18"/>
    <n v="61"/>
    <n v="1429.22"/>
    <n v="87182.42"/>
    <n v="4958.28"/>
    <n v="382"/>
    <x v="0"/>
    <x v="0"/>
    <n v="9266.91"/>
    <x v="14"/>
    <s v="delay"/>
    <x v="174"/>
    <x v="210"/>
    <x v="1"/>
  </r>
  <r>
    <n v="1662"/>
    <x v="3"/>
    <x v="0"/>
    <x v="4"/>
    <x v="1"/>
    <s v="2023-10-30"/>
    <s v="2023-11-02"/>
    <n v="76"/>
    <n v="9680.2099999999991"/>
    <n v="735695.96"/>
    <n v="1481.91"/>
    <n v="616"/>
    <x v="0"/>
    <x v="4"/>
    <n v="161098.09"/>
    <x v="1"/>
    <s v="on time"/>
    <x v="260"/>
    <x v="15"/>
    <x v="1"/>
  </r>
  <r>
    <n v="1663"/>
    <x v="4"/>
    <x v="2"/>
    <x v="1"/>
    <x v="1"/>
    <s v="2023-09-15"/>
    <s v="2023-09-27"/>
    <n v="15"/>
    <n v="42988"/>
    <n v="644820"/>
    <n v="3128.9"/>
    <n v="225"/>
    <x v="3"/>
    <x v="2"/>
    <n v="40265.620000000003"/>
    <x v="10"/>
    <s v="delay"/>
    <x v="46"/>
    <x v="242"/>
    <x v="1"/>
  </r>
  <r>
    <n v="1664"/>
    <x v="7"/>
    <x v="1"/>
    <x v="2"/>
    <x v="0"/>
    <s v="2023-07-31"/>
    <s v="2023-08-14"/>
    <n v="61"/>
    <n v="36997.699999999997"/>
    <n v="2256859.7000000002"/>
    <n v="1448.43"/>
    <n v="87"/>
    <x v="2"/>
    <x v="3"/>
    <n v="513055.98"/>
    <x v="4"/>
    <s v="delay"/>
    <x v="269"/>
    <x v="4"/>
    <x v="2"/>
  </r>
  <r>
    <n v="1665"/>
    <x v="5"/>
    <x v="1"/>
    <x v="0"/>
    <x v="3"/>
    <s v="2023-08-28"/>
    <s v="2023-09-11"/>
    <n v="94"/>
    <n v="19380.41"/>
    <n v="1821758.54"/>
    <n v="3055.97"/>
    <n v="995"/>
    <x v="1"/>
    <x v="2"/>
    <n v="197674.37"/>
    <x v="4"/>
    <s v="delay"/>
    <x v="247"/>
    <x v="166"/>
    <x v="0"/>
  </r>
  <r>
    <n v="1666"/>
    <x v="5"/>
    <x v="0"/>
    <x v="1"/>
    <x v="3"/>
    <s v="2023-03-12"/>
    <s v="2023-03-23"/>
    <n v="61"/>
    <n v="23752.86"/>
    <n v="1448924.46"/>
    <n v="4441.08"/>
    <n v="65"/>
    <x v="0"/>
    <x v="0"/>
    <n v="186489.13"/>
    <x v="8"/>
    <s v="delay"/>
    <x v="205"/>
    <x v="319"/>
    <x v="2"/>
  </r>
  <r>
    <n v="1667"/>
    <x v="5"/>
    <x v="0"/>
    <x v="3"/>
    <x v="0"/>
    <s v="2023-01-20"/>
    <s v="2023-01-31"/>
    <n v="67"/>
    <n v="14264.59"/>
    <n v="955727.53"/>
    <n v="2657.51"/>
    <n v="926"/>
    <x v="1"/>
    <x v="0"/>
    <n v="209284.42"/>
    <x v="8"/>
    <s v="delay"/>
    <x v="132"/>
    <x v="47"/>
    <x v="0"/>
  </r>
  <r>
    <n v="1668"/>
    <x v="4"/>
    <x v="0"/>
    <x v="2"/>
    <x v="1"/>
    <s v="2023-03-07"/>
    <s v="2023-03-12"/>
    <n v="47"/>
    <n v="41153.160000000003"/>
    <n v="1934198.52"/>
    <n v="3281.36"/>
    <n v="663"/>
    <x v="2"/>
    <x v="4"/>
    <n v="361099.91"/>
    <x v="2"/>
    <s v="on time"/>
    <x v="28"/>
    <x v="17"/>
    <x v="1"/>
  </r>
  <r>
    <n v="1669"/>
    <x v="0"/>
    <x v="0"/>
    <x v="2"/>
    <x v="0"/>
    <s v="2023-11-13"/>
    <s v="2023-11-18"/>
    <n v="67"/>
    <n v="13029.11"/>
    <n v="872950.37"/>
    <n v="878.26"/>
    <n v="841"/>
    <x v="0"/>
    <x v="3"/>
    <n v="120855.75"/>
    <x v="2"/>
    <s v="on time"/>
    <x v="226"/>
    <x v="291"/>
    <x v="0"/>
  </r>
  <r>
    <n v="1670"/>
    <x v="7"/>
    <x v="1"/>
    <x v="2"/>
    <x v="3"/>
    <s v="2023-02-01"/>
    <s v="2023-02-12"/>
    <n v="8"/>
    <n v="19759.580000000002"/>
    <n v="158076.64000000001"/>
    <n v="3495.55"/>
    <n v="6"/>
    <x v="2"/>
    <x v="0"/>
    <n v="10684.78"/>
    <x v="8"/>
    <s v="delay"/>
    <x v="304"/>
    <x v="120"/>
    <x v="2"/>
  </r>
  <r>
    <n v="1671"/>
    <x v="5"/>
    <x v="1"/>
    <x v="1"/>
    <x v="1"/>
    <s v="2023-01-18"/>
    <s v="2023-01-23"/>
    <n v="24"/>
    <n v="43331.02"/>
    <n v="1039944.48"/>
    <n v="3291.08"/>
    <n v="416"/>
    <x v="1"/>
    <x v="3"/>
    <n v="190261.41"/>
    <x v="2"/>
    <s v="on time"/>
    <x v="318"/>
    <x v="75"/>
    <x v="1"/>
  </r>
  <r>
    <n v="1672"/>
    <x v="7"/>
    <x v="0"/>
    <x v="1"/>
    <x v="4"/>
    <s v="2023-09-17"/>
    <s v="2023-09-29"/>
    <n v="98"/>
    <n v="31214.98"/>
    <n v="3059068.04"/>
    <n v="4796.24"/>
    <n v="857"/>
    <x v="1"/>
    <x v="3"/>
    <n v="281306.09000000003"/>
    <x v="10"/>
    <s v="delay"/>
    <x v="0"/>
    <x v="285"/>
    <x v="0"/>
  </r>
  <r>
    <n v="1673"/>
    <x v="4"/>
    <x v="1"/>
    <x v="4"/>
    <x v="3"/>
    <s v="2023-02-04"/>
    <s v="2023-02-12"/>
    <n v="99"/>
    <n v="27415.599999999999"/>
    <n v="2714144.4"/>
    <n v="4445.12"/>
    <n v="148"/>
    <x v="3"/>
    <x v="4"/>
    <n v="522287.75"/>
    <x v="14"/>
    <s v="delay"/>
    <x v="304"/>
    <x v="261"/>
    <x v="2"/>
  </r>
  <r>
    <n v="1674"/>
    <x v="7"/>
    <x v="2"/>
    <x v="0"/>
    <x v="4"/>
    <s v="2023-01-14"/>
    <s v="2023-01-28"/>
    <n v="40"/>
    <n v="16147.09"/>
    <n v="645883.6"/>
    <n v="3149.9"/>
    <n v="794"/>
    <x v="2"/>
    <x v="2"/>
    <n v="91649.32"/>
    <x v="4"/>
    <s v="delay"/>
    <x v="88"/>
    <x v="90"/>
    <x v="0"/>
  </r>
  <r>
    <n v="1675"/>
    <x v="3"/>
    <x v="0"/>
    <x v="2"/>
    <x v="4"/>
    <s v="2023-02-06"/>
    <s v="2023-02-08"/>
    <n v="84"/>
    <n v="20408.830000000002"/>
    <n v="1714341.72"/>
    <n v="340.49"/>
    <n v="984"/>
    <x v="1"/>
    <x v="1"/>
    <n v="414288.09"/>
    <x v="9"/>
    <s v="on time"/>
    <x v="234"/>
    <x v="271"/>
    <x v="0"/>
  </r>
  <r>
    <n v="1676"/>
    <x v="7"/>
    <x v="1"/>
    <x v="1"/>
    <x v="3"/>
    <s v="2023-02-16"/>
    <s v="2023-02-20"/>
    <n v="56"/>
    <n v="41653.410000000003"/>
    <n v="2332590.96"/>
    <n v="3894.23"/>
    <n v="998"/>
    <x v="3"/>
    <x v="0"/>
    <n v="489939.12"/>
    <x v="13"/>
    <s v="on time"/>
    <x v="227"/>
    <x v="98"/>
    <x v="0"/>
  </r>
  <r>
    <n v="1677"/>
    <x v="4"/>
    <x v="2"/>
    <x v="1"/>
    <x v="1"/>
    <s v="2023-06-20"/>
    <s v="2023-06-25"/>
    <n v="81"/>
    <n v="30462.799999999999"/>
    <n v="2467486.7999999998"/>
    <n v="3578.52"/>
    <n v="27"/>
    <x v="0"/>
    <x v="4"/>
    <n v="592026.31999999995"/>
    <x v="2"/>
    <s v="on time"/>
    <x v="127"/>
    <x v="70"/>
    <x v="2"/>
  </r>
  <r>
    <n v="1678"/>
    <x v="5"/>
    <x v="0"/>
    <x v="3"/>
    <x v="1"/>
    <s v="2023-11-13"/>
    <s v="2023-11-27"/>
    <n v="94"/>
    <n v="38904.93"/>
    <n v="3657063.42"/>
    <n v="3886.09"/>
    <n v="488"/>
    <x v="0"/>
    <x v="3"/>
    <n v="881170.72"/>
    <x v="4"/>
    <s v="delay"/>
    <x v="274"/>
    <x v="291"/>
    <x v="1"/>
  </r>
  <r>
    <n v="1679"/>
    <x v="0"/>
    <x v="0"/>
    <x v="0"/>
    <x v="2"/>
    <s v="2023-07-21"/>
    <s v="2023-07-30"/>
    <n v="37"/>
    <n v="23971"/>
    <n v="886927"/>
    <n v="903.02"/>
    <n v="365"/>
    <x v="3"/>
    <x v="4"/>
    <n v="87885.34"/>
    <x v="6"/>
    <s v="delay"/>
    <x v="1"/>
    <x v="65"/>
    <x v="1"/>
  </r>
  <r>
    <n v="1680"/>
    <x v="3"/>
    <x v="0"/>
    <x v="1"/>
    <x v="1"/>
    <s v="2023-08-10"/>
    <s v="2023-08-13"/>
    <n v="41"/>
    <n v="44538.68"/>
    <n v="1826085.88"/>
    <n v="2947.68"/>
    <n v="493"/>
    <x v="3"/>
    <x v="2"/>
    <n v="453223.72"/>
    <x v="1"/>
    <s v="on time"/>
    <x v="53"/>
    <x v="32"/>
    <x v="1"/>
  </r>
  <r>
    <n v="1681"/>
    <x v="7"/>
    <x v="1"/>
    <x v="2"/>
    <x v="2"/>
    <s v="2023-10-09"/>
    <s v="2023-10-13"/>
    <n v="81"/>
    <n v="4820.7700000000004"/>
    <n v="390482.37"/>
    <n v="2006.67"/>
    <n v="567"/>
    <x v="0"/>
    <x v="0"/>
    <n v="72490.649999999994"/>
    <x v="13"/>
    <s v="on time"/>
    <x v="6"/>
    <x v="303"/>
    <x v="1"/>
  </r>
  <r>
    <n v="1682"/>
    <x v="6"/>
    <x v="2"/>
    <x v="2"/>
    <x v="0"/>
    <s v="2023-06-16"/>
    <s v="2023-06-27"/>
    <n v="37"/>
    <n v="49902.94"/>
    <n v="1846408.78"/>
    <n v="3947.18"/>
    <n v="984"/>
    <x v="0"/>
    <x v="3"/>
    <n v="432006.56"/>
    <x v="8"/>
    <s v="delay"/>
    <x v="296"/>
    <x v="252"/>
    <x v="0"/>
  </r>
  <r>
    <n v="1683"/>
    <x v="5"/>
    <x v="1"/>
    <x v="2"/>
    <x v="1"/>
    <s v="2023-11-20"/>
    <s v="2023-11-25"/>
    <n v="43"/>
    <n v="13060.02"/>
    <n v="561580.86"/>
    <n v="2761.83"/>
    <n v="575"/>
    <x v="2"/>
    <x v="4"/>
    <n v="29485.599999999999"/>
    <x v="2"/>
    <s v="on time"/>
    <x v="279"/>
    <x v="26"/>
    <x v="1"/>
  </r>
  <r>
    <n v="1684"/>
    <x v="7"/>
    <x v="1"/>
    <x v="4"/>
    <x v="0"/>
    <s v="2023-12-21"/>
    <s v="2023-12-29"/>
    <n v="64"/>
    <n v="40352.65"/>
    <n v="2582569.6"/>
    <n v="526.25"/>
    <n v="655"/>
    <x v="3"/>
    <x v="0"/>
    <n v="598734.11"/>
    <x v="14"/>
    <s v="delay"/>
    <x v="74"/>
    <x v="170"/>
    <x v="1"/>
  </r>
  <r>
    <n v="1685"/>
    <x v="4"/>
    <x v="0"/>
    <x v="1"/>
    <x v="3"/>
    <s v="2023-08-27"/>
    <s v="2023-09-01"/>
    <n v="2"/>
    <n v="48170.78"/>
    <n v="96341.56"/>
    <n v="2515.66"/>
    <n v="88"/>
    <x v="1"/>
    <x v="2"/>
    <n v="8710.3700000000008"/>
    <x v="2"/>
    <s v="on time"/>
    <x v="11"/>
    <x v="100"/>
    <x v="2"/>
  </r>
  <r>
    <n v="1686"/>
    <x v="4"/>
    <x v="0"/>
    <x v="0"/>
    <x v="4"/>
    <s v="2023-03-05"/>
    <s v="2023-03-15"/>
    <n v="36"/>
    <n v="5537.45"/>
    <n v="199348.2"/>
    <n v="1473.87"/>
    <n v="490"/>
    <x v="3"/>
    <x v="1"/>
    <n v="24002.84"/>
    <x v="0"/>
    <s v="delay"/>
    <x v="112"/>
    <x v="247"/>
    <x v="1"/>
  </r>
  <r>
    <n v="1687"/>
    <x v="5"/>
    <x v="1"/>
    <x v="2"/>
    <x v="2"/>
    <s v="2023-09-13"/>
    <s v="2023-09-23"/>
    <n v="38"/>
    <n v="8705.66"/>
    <n v="330815.08"/>
    <n v="4033.68"/>
    <n v="444"/>
    <x v="0"/>
    <x v="1"/>
    <n v="25214.54"/>
    <x v="0"/>
    <s v="delay"/>
    <x v="338"/>
    <x v="19"/>
    <x v="1"/>
  </r>
  <r>
    <n v="1688"/>
    <x v="6"/>
    <x v="1"/>
    <x v="3"/>
    <x v="4"/>
    <s v="2023-03-06"/>
    <s v="2023-03-09"/>
    <n v="13"/>
    <n v="44036.9"/>
    <n v="572479.69999999995"/>
    <n v="3937.6"/>
    <n v="882"/>
    <x v="0"/>
    <x v="1"/>
    <n v="92257.64"/>
    <x v="1"/>
    <s v="on time"/>
    <x v="319"/>
    <x v="313"/>
    <x v="0"/>
  </r>
  <r>
    <n v="1689"/>
    <x v="2"/>
    <x v="0"/>
    <x v="1"/>
    <x v="3"/>
    <s v="2023-01-07"/>
    <s v="2023-01-19"/>
    <n v="62"/>
    <n v="34214.92"/>
    <n v="2121325.04"/>
    <n v="4433.3599999999997"/>
    <n v="794"/>
    <x v="0"/>
    <x v="1"/>
    <n v="120831.66"/>
    <x v="10"/>
    <s v="delay"/>
    <x v="182"/>
    <x v="25"/>
    <x v="0"/>
  </r>
  <r>
    <n v="1690"/>
    <x v="5"/>
    <x v="0"/>
    <x v="4"/>
    <x v="0"/>
    <s v="2023-06-20"/>
    <s v="2023-06-28"/>
    <n v="13"/>
    <n v="46510.58"/>
    <n v="604637.54"/>
    <n v="2168.86"/>
    <n v="197"/>
    <x v="0"/>
    <x v="3"/>
    <n v="30902.22"/>
    <x v="14"/>
    <s v="delay"/>
    <x v="70"/>
    <x v="70"/>
    <x v="2"/>
  </r>
  <r>
    <n v="1691"/>
    <x v="5"/>
    <x v="1"/>
    <x v="1"/>
    <x v="1"/>
    <s v="2023-04-12"/>
    <s v="2023-04-24"/>
    <n v="50"/>
    <n v="27250.5"/>
    <n v="1362525"/>
    <n v="3906.99"/>
    <n v="589"/>
    <x v="3"/>
    <x v="3"/>
    <n v="216896.39"/>
    <x v="10"/>
    <s v="delay"/>
    <x v="184"/>
    <x v="188"/>
    <x v="1"/>
  </r>
  <r>
    <n v="1692"/>
    <x v="1"/>
    <x v="0"/>
    <x v="0"/>
    <x v="4"/>
    <s v="2023-12-30"/>
    <s v="2024-01-06"/>
    <n v="34"/>
    <n v="32025.75"/>
    <n v="1088875.5"/>
    <n v="1633.44"/>
    <n v="650"/>
    <x v="1"/>
    <x v="1"/>
    <n v="243765.8"/>
    <x v="5"/>
    <s v="delay"/>
    <x v="145"/>
    <x v="113"/>
    <x v="1"/>
  </r>
  <r>
    <n v="1693"/>
    <x v="1"/>
    <x v="1"/>
    <x v="2"/>
    <x v="1"/>
    <s v="2023-11-05"/>
    <s v="2023-11-10"/>
    <n v="52"/>
    <n v="4945.09"/>
    <n v="257144.68"/>
    <n v="3344.71"/>
    <n v="51"/>
    <x v="1"/>
    <x v="0"/>
    <n v="59934.3"/>
    <x v="2"/>
    <s v="on time"/>
    <x v="344"/>
    <x v="138"/>
    <x v="2"/>
  </r>
  <r>
    <n v="1694"/>
    <x v="1"/>
    <x v="2"/>
    <x v="1"/>
    <x v="0"/>
    <s v="2023-04-24"/>
    <s v="2023-05-05"/>
    <n v="34"/>
    <n v="18004.150000000001"/>
    <n v="612141.1"/>
    <n v="3636"/>
    <n v="592"/>
    <x v="2"/>
    <x v="0"/>
    <n v="118776.27"/>
    <x v="8"/>
    <s v="delay"/>
    <x v="331"/>
    <x v="20"/>
    <x v="1"/>
  </r>
  <r>
    <n v="1695"/>
    <x v="1"/>
    <x v="0"/>
    <x v="3"/>
    <x v="0"/>
    <s v="2023-08-11"/>
    <s v="2023-08-25"/>
    <n v="69"/>
    <n v="43298.53"/>
    <n v="2987598.57"/>
    <n v="3174.36"/>
    <n v="882"/>
    <x v="0"/>
    <x v="0"/>
    <n v="331477.5"/>
    <x v="4"/>
    <s v="delay"/>
    <x v="33"/>
    <x v="286"/>
    <x v="0"/>
  </r>
  <r>
    <n v="1696"/>
    <x v="6"/>
    <x v="2"/>
    <x v="3"/>
    <x v="1"/>
    <s v="2023-02-15"/>
    <s v="2023-03-01"/>
    <n v="82"/>
    <n v="29054.55"/>
    <n v="2382473.1"/>
    <n v="2713.33"/>
    <n v="356"/>
    <x v="3"/>
    <x v="4"/>
    <n v="470007.87"/>
    <x v="4"/>
    <s v="delay"/>
    <x v="187"/>
    <x v="211"/>
    <x v="1"/>
  </r>
  <r>
    <n v="1697"/>
    <x v="4"/>
    <x v="1"/>
    <x v="1"/>
    <x v="4"/>
    <s v="2023-10-12"/>
    <s v="2023-10-13"/>
    <n v="33"/>
    <n v="34915.599999999999"/>
    <n v="1152214.8"/>
    <n v="2530.23"/>
    <n v="660"/>
    <x v="0"/>
    <x v="1"/>
    <n v="106552.15"/>
    <x v="7"/>
    <s v="on time"/>
    <x v="6"/>
    <x v="151"/>
    <x v="1"/>
  </r>
  <r>
    <n v="1698"/>
    <x v="7"/>
    <x v="2"/>
    <x v="1"/>
    <x v="2"/>
    <s v="2023-03-26"/>
    <s v="2023-03-29"/>
    <n v="49"/>
    <n v="14119.02"/>
    <n v="691831.98"/>
    <n v="3779.91"/>
    <n v="467"/>
    <x v="1"/>
    <x v="0"/>
    <n v="134890.43"/>
    <x v="1"/>
    <s v="on time"/>
    <x v="87"/>
    <x v="96"/>
    <x v="1"/>
  </r>
  <r>
    <n v="1699"/>
    <x v="4"/>
    <x v="0"/>
    <x v="2"/>
    <x v="3"/>
    <s v="2023-10-07"/>
    <s v="2023-10-21"/>
    <n v="52"/>
    <n v="31342.7"/>
    <n v="1629820.4"/>
    <n v="4364.26"/>
    <n v="873"/>
    <x v="0"/>
    <x v="1"/>
    <n v="104600.82"/>
    <x v="4"/>
    <s v="delay"/>
    <x v="109"/>
    <x v="255"/>
    <x v="0"/>
  </r>
  <r>
    <n v="1700"/>
    <x v="5"/>
    <x v="1"/>
    <x v="1"/>
    <x v="2"/>
    <s v="2023-12-31"/>
    <s v="2024-01-15"/>
    <n v="42"/>
    <n v="24957.439999999999"/>
    <n v="1048212.48"/>
    <n v="3539.04"/>
    <n v="609"/>
    <x v="3"/>
    <x v="4"/>
    <n v="128511.59"/>
    <x v="3"/>
    <s v="delay"/>
    <x v="374"/>
    <x v="281"/>
    <x v="1"/>
  </r>
  <r>
    <n v="1701"/>
    <x v="2"/>
    <x v="1"/>
    <x v="4"/>
    <x v="4"/>
    <s v="2023-07-10"/>
    <s v="2023-07-18"/>
    <n v="8"/>
    <n v="35552.720000000001"/>
    <n v="284421.76000000001"/>
    <n v="4949.83"/>
    <n v="574"/>
    <x v="2"/>
    <x v="3"/>
    <n v="28721.06"/>
    <x v="14"/>
    <s v="delay"/>
    <x v="324"/>
    <x v="93"/>
    <x v="1"/>
  </r>
  <r>
    <n v="1702"/>
    <x v="6"/>
    <x v="1"/>
    <x v="0"/>
    <x v="0"/>
    <s v="2023-11-05"/>
    <s v="2023-11-12"/>
    <n v="78"/>
    <n v="25764.09"/>
    <n v="2009599.02"/>
    <n v="4164.2"/>
    <n v="51"/>
    <x v="3"/>
    <x v="1"/>
    <n v="270530.45"/>
    <x v="5"/>
    <s v="delay"/>
    <x v="40"/>
    <x v="138"/>
    <x v="2"/>
  </r>
  <r>
    <n v="1703"/>
    <x v="1"/>
    <x v="1"/>
    <x v="0"/>
    <x v="0"/>
    <s v="2023-06-12"/>
    <s v="2023-06-19"/>
    <n v="60"/>
    <n v="38837.019999999997"/>
    <n v="2330221.2000000002"/>
    <n v="3107.73"/>
    <n v="101"/>
    <x v="2"/>
    <x v="4"/>
    <n v="176629.19"/>
    <x v="5"/>
    <s v="delay"/>
    <x v="219"/>
    <x v="124"/>
    <x v="2"/>
  </r>
  <r>
    <n v="1704"/>
    <x v="7"/>
    <x v="1"/>
    <x v="2"/>
    <x v="0"/>
    <s v="2023-11-03"/>
    <s v="2023-11-10"/>
    <n v="17"/>
    <n v="13618.41"/>
    <n v="231512.97"/>
    <n v="1647.32"/>
    <n v="483"/>
    <x v="0"/>
    <x v="3"/>
    <n v="53467.77"/>
    <x v="5"/>
    <s v="delay"/>
    <x v="344"/>
    <x v="245"/>
    <x v="1"/>
  </r>
  <r>
    <n v="1705"/>
    <x v="2"/>
    <x v="0"/>
    <x v="2"/>
    <x v="1"/>
    <s v="2023-09-07"/>
    <s v="2023-09-19"/>
    <n v="79"/>
    <n v="6244.85"/>
    <n v="493343.15"/>
    <n v="1114.93"/>
    <n v="710"/>
    <x v="0"/>
    <x v="3"/>
    <n v="58233.79"/>
    <x v="10"/>
    <s v="delay"/>
    <x v="143"/>
    <x v="257"/>
    <x v="0"/>
  </r>
  <r>
    <n v="1706"/>
    <x v="7"/>
    <x v="1"/>
    <x v="3"/>
    <x v="3"/>
    <s v="2023-05-13"/>
    <s v="2023-05-21"/>
    <n v="41"/>
    <n v="32202.959999999999"/>
    <n v="1320321.3600000001"/>
    <n v="2359.5500000000002"/>
    <n v="51"/>
    <x v="0"/>
    <x v="2"/>
    <n v="159770.26999999999"/>
    <x v="14"/>
    <s v="delay"/>
    <x v="41"/>
    <x v="251"/>
    <x v="2"/>
  </r>
  <r>
    <n v="1707"/>
    <x v="5"/>
    <x v="2"/>
    <x v="2"/>
    <x v="0"/>
    <s v="2023-04-18"/>
    <s v="2023-04-27"/>
    <n v="79"/>
    <n v="48834.05"/>
    <n v="3857889.95"/>
    <n v="2354.36"/>
    <n v="933"/>
    <x v="3"/>
    <x v="0"/>
    <n v="403667.67"/>
    <x v="6"/>
    <s v="delay"/>
    <x v="288"/>
    <x v="9"/>
    <x v="0"/>
  </r>
  <r>
    <n v="1708"/>
    <x v="3"/>
    <x v="1"/>
    <x v="0"/>
    <x v="2"/>
    <s v="2023-01-18"/>
    <s v="2023-01-30"/>
    <n v="56"/>
    <n v="45586.32"/>
    <n v="2552833.92"/>
    <n v="848.28"/>
    <n v="4"/>
    <x v="0"/>
    <x v="1"/>
    <n v="278249.37"/>
    <x v="10"/>
    <s v="delay"/>
    <x v="352"/>
    <x v="75"/>
    <x v="2"/>
  </r>
  <r>
    <n v="1709"/>
    <x v="0"/>
    <x v="1"/>
    <x v="3"/>
    <x v="1"/>
    <s v="2023-04-05"/>
    <s v="2023-04-08"/>
    <n v="98"/>
    <n v="4904.8"/>
    <n v="480670.4"/>
    <n v="3431.45"/>
    <n v="610"/>
    <x v="2"/>
    <x v="3"/>
    <n v="51181.33"/>
    <x v="1"/>
    <s v="on time"/>
    <x v="309"/>
    <x v="297"/>
    <x v="1"/>
  </r>
  <r>
    <n v="1710"/>
    <x v="7"/>
    <x v="1"/>
    <x v="0"/>
    <x v="0"/>
    <s v="2023-06-06"/>
    <s v="2023-06-09"/>
    <n v="50"/>
    <n v="1206.76"/>
    <n v="60338"/>
    <n v="1028.22"/>
    <n v="707"/>
    <x v="2"/>
    <x v="4"/>
    <n v="5161.26"/>
    <x v="1"/>
    <s v="on time"/>
    <x v="308"/>
    <x v="163"/>
    <x v="0"/>
  </r>
  <r>
    <n v="1711"/>
    <x v="1"/>
    <x v="1"/>
    <x v="4"/>
    <x v="0"/>
    <s v="2023-10-07"/>
    <s v="2023-10-11"/>
    <n v="36"/>
    <n v="37798.76"/>
    <n v="1360755.36"/>
    <n v="4989.93"/>
    <n v="284"/>
    <x v="0"/>
    <x v="2"/>
    <n v="288923.34000000003"/>
    <x v="13"/>
    <s v="on time"/>
    <x v="373"/>
    <x v="255"/>
    <x v="1"/>
  </r>
  <r>
    <n v="1712"/>
    <x v="2"/>
    <x v="2"/>
    <x v="0"/>
    <x v="4"/>
    <s v="2023-06-26"/>
    <s v="2023-07-09"/>
    <n v="36"/>
    <n v="49546.21"/>
    <n v="1783663.56"/>
    <n v="3697.21"/>
    <n v="350"/>
    <x v="1"/>
    <x v="3"/>
    <n v="415707.4"/>
    <x v="12"/>
    <s v="delay"/>
    <x v="21"/>
    <x v="118"/>
    <x v="1"/>
  </r>
  <r>
    <n v="1713"/>
    <x v="7"/>
    <x v="1"/>
    <x v="2"/>
    <x v="3"/>
    <s v="2023-03-11"/>
    <s v="2023-03-20"/>
    <n v="62"/>
    <n v="42082.91"/>
    <n v="2609140.42"/>
    <n v="2029.38"/>
    <n v="270"/>
    <x v="2"/>
    <x v="0"/>
    <n v="568311.48"/>
    <x v="6"/>
    <s v="delay"/>
    <x v="102"/>
    <x v="29"/>
    <x v="1"/>
  </r>
  <r>
    <n v="1714"/>
    <x v="4"/>
    <x v="2"/>
    <x v="0"/>
    <x v="0"/>
    <s v="2023-08-28"/>
    <s v="2023-09-07"/>
    <n v="99"/>
    <n v="17796.04"/>
    <n v="1761807.96"/>
    <n v="919.36"/>
    <n v="812"/>
    <x v="3"/>
    <x v="2"/>
    <n v="342313.85"/>
    <x v="0"/>
    <s v="delay"/>
    <x v="68"/>
    <x v="166"/>
    <x v="0"/>
  </r>
  <r>
    <n v="1715"/>
    <x v="1"/>
    <x v="0"/>
    <x v="2"/>
    <x v="2"/>
    <s v="2023-11-21"/>
    <s v="2023-11-26"/>
    <n v="52"/>
    <n v="16135.68"/>
    <n v="839055.35999999999"/>
    <n v="1166.8499999999999"/>
    <n v="949"/>
    <x v="0"/>
    <x v="3"/>
    <n v="206467.07"/>
    <x v="2"/>
    <s v="on time"/>
    <x v="25"/>
    <x v="264"/>
    <x v="0"/>
  </r>
  <r>
    <n v="1716"/>
    <x v="4"/>
    <x v="0"/>
    <x v="4"/>
    <x v="1"/>
    <s v="2023-02-15"/>
    <s v="2023-02-21"/>
    <n v="46"/>
    <n v="47747.79"/>
    <n v="2196398.34"/>
    <n v="737.37"/>
    <n v="304"/>
    <x v="1"/>
    <x v="0"/>
    <n v="492744.26"/>
    <x v="11"/>
    <s v="delay"/>
    <x v="60"/>
    <x v="211"/>
    <x v="1"/>
  </r>
  <r>
    <n v="1717"/>
    <x v="4"/>
    <x v="0"/>
    <x v="4"/>
    <x v="2"/>
    <s v="2023-12-07"/>
    <s v="2023-12-19"/>
    <n v="16"/>
    <n v="34414.550000000003"/>
    <n v="550632.80000000005"/>
    <n v="1111.6199999999999"/>
    <n v="613"/>
    <x v="1"/>
    <x v="3"/>
    <n v="96994.97"/>
    <x v="10"/>
    <s v="delay"/>
    <x v="211"/>
    <x v="153"/>
    <x v="1"/>
  </r>
  <r>
    <n v="1718"/>
    <x v="1"/>
    <x v="2"/>
    <x v="1"/>
    <x v="3"/>
    <s v="2023-06-27"/>
    <s v="2023-07-03"/>
    <n v="66"/>
    <n v="4563.6000000000004"/>
    <n v="301197.59999999998"/>
    <n v="2384.09"/>
    <n v="964"/>
    <x v="0"/>
    <x v="4"/>
    <n v="31536.400000000001"/>
    <x v="11"/>
    <s v="delay"/>
    <x v="84"/>
    <x v="87"/>
    <x v="0"/>
  </r>
  <r>
    <n v="1719"/>
    <x v="0"/>
    <x v="0"/>
    <x v="3"/>
    <x v="0"/>
    <s v="2023-08-23"/>
    <s v="2023-08-30"/>
    <n v="94"/>
    <n v="6655.36"/>
    <n v="625603.83999999997"/>
    <n v="1288.26"/>
    <n v="913"/>
    <x v="2"/>
    <x v="4"/>
    <n v="125222.97"/>
    <x v="5"/>
    <s v="delay"/>
    <x v="43"/>
    <x v="232"/>
    <x v="0"/>
  </r>
  <r>
    <n v="1720"/>
    <x v="0"/>
    <x v="0"/>
    <x v="2"/>
    <x v="1"/>
    <s v="2023-07-09"/>
    <s v="2023-07-14"/>
    <n v="72"/>
    <n v="5823.77"/>
    <n v="419311.44"/>
    <n v="3316.9"/>
    <n v="366"/>
    <x v="3"/>
    <x v="0"/>
    <n v="52645.760000000002"/>
    <x v="2"/>
    <s v="on time"/>
    <x v="199"/>
    <x v="203"/>
    <x v="1"/>
  </r>
  <r>
    <n v="1721"/>
    <x v="2"/>
    <x v="2"/>
    <x v="4"/>
    <x v="4"/>
    <s v="2023-07-17"/>
    <s v="2023-07-31"/>
    <n v="97"/>
    <n v="25072.52"/>
    <n v="2432034.44"/>
    <n v="4798.4799999999996"/>
    <n v="397"/>
    <x v="2"/>
    <x v="3"/>
    <n v="132695.10999999999"/>
    <x v="4"/>
    <s v="delay"/>
    <x v="348"/>
    <x v="231"/>
    <x v="1"/>
  </r>
  <r>
    <n v="1722"/>
    <x v="5"/>
    <x v="2"/>
    <x v="1"/>
    <x v="3"/>
    <s v="2023-04-14"/>
    <s v="2023-04-25"/>
    <n v="100"/>
    <n v="47683.06"/>
    <n v="4768306"/>
    <n v="1944.63"/>
    <n v="336"/>
    <x v="2"/>
    <x v="2"/>
    <n v="1028694.48"/>
    <x v="8"/>
    <s v="delay"/>
    <x v="169"/>
    <x v="103"/>
    <x v="1"/>
  </r>
  <r>
    <n v="1723"/>
    <x v="5"/>
    <x v="0"/>
    <x v="3"/>
    <x v="3"/>
    <s v="2023-05-22"/>
    <s v="2023-06-04"/>
    <n v="82"/>
    <n v="40773.4"/>
    <n v="3343418.8"/>
    <n v="1529.25"/>
    <n v="719"/>
    <x v="2"/>
    <x v="3"/>
    <n v="226565.6"/>
    <x v="12"/>
    <s v="delay"/>
    <x v="58"/>
    <x v="112"/>
    <x v="0"/>
  </r>
  <r>
    <n v="1724"/>
    <x v="4"/>
    <x v="2"/>
    <x v="2"/>
    <x v="2"/>
    <s v="2023-05-28"/>
    <s v="2023-06-09"/>
    <n v="16"/>
    <n v="37356.5"/>
    <n v="597704"/>
    <n v="4946.58"/>
    <n v="954"/>
    <x v="3"/>
    <x v="1"/>
    <n v="87659.37"/>
    <x v="10"/>
    <s v="delay"/>
    <x v="308"/>
    <x v="246"/>
    <x v="0"/>
  </r>
  <r>
    <n v="1725"/>
    <x v="1"/>
    <x v="1"/>
    <x v="3"/>
    <x v="0"/>
    <s v="2023-11-23"/>
    <s v="2023-11-27"/>
    <n v="54"/>
    <n v="38756.480000000003"/>
    <n v="2092849.92"/>
    <n v="3397.91"/>
    <n v="712"/>
    <x v="3"/>
    <x v="0"/>
    <n v="518692.23"/>
    <x v="13"/>
    <s v="on time"/>
    <x v="274"/>
    <x v="304"/>
    <x v="0"/>
  </r>
  <r>
    <n v="1726"/>
    <x v="2"/>
    <x v="0"/>
    <x v="0"/>
    <x v="0"/>
    <s v="2023-02-16"/>
    <s v="2023-03-02"/>
    <n v="39"/>
    <n v="529.26"/>
    <n v="20641.14"/>
    <n v="2908.14"/>
    <n v="695"/>
    <x v="2"/>
    <x v="2"/>
    <n v="5136.32"/>
    <x v="4"/>
    <s v="delay"/>
    <x v="229"/>
    <x v="98"/>
    <x v="1"/>
  </r>
  <r>
    <n v="1727"/>
    <x v="7"/>
    <x v="0"/>
    <x v="4"/>
    <x v="2"/>
    <s v="2023-03-16"/>
    <s v="2023-03-21"/>
    <n v="14"/>
    <n v="22222.05"/>
    <n v="311108.7"/>
    <n v="2861.46"/>
    <n v="641"/>
    <x v="0"/>
    <x v="0"/>
    <n v="42928.47"/>
    <x v="2"/>
    <s v="on time"/>
    <x v="29"/>
    <x v="89"/>
    <x v="1"/>
  </r>
  <r>
    <n v="1728"/>
    <x v="5"/>
    <x v="2"/>
    <x v="0"/>
    <x v="2"/>
    <s v="2023-11-07"/>
    <s v="2023-11-17"/>
    <n v="80"/>
    <n v="6308.02"/>
    <n v="504641.6"/>
    <n v="3246.59"/>
    <n v="929"/>
    <x v="2"/>
    <x v="1"/>
    <n v="106077.24"/>
    <x v="0"/>
    <s v="delay"/>
    <x v="299"/>
    <x v="338"/>
    <x v="0"/>
  </r>
  <r>
    <n v="1729"/>
    <x v="0"/>
    <x v="2"/>
    <x v="4"/>
    <x v="3"/>
    <s v="2023-06-21"/>
    <s v="2023-07-03"/>
    <n v="82"/>
    <n v="9200.0300000000007"/>
    <n v="754402.46"/>
    <n v="241.85"/>
    <n v="166"/>
    <x v="2"/>
    <x v="0"/>
    <n v="144000.67000000001"/>
    <x v="10"/>
    <s v="delay"/>
    <x v="84"/>
    <x v="305"/>
    <x v="2"/>
  </r>
  <r>
    <n v="1730"/>
    <x v="2"/>
    <x v="2"/>
    <x v="4"/>
    <x v="4"/>
    <s v="2023-11-22"/>
    <s v="2023-11-28"/>
    <n v="49"/>
    <n v="12617.16"/>
    <n v="618240.84"/>
    <n v="3715.01"/>
    <n v="108"/>
    <x v="0"/>
    <x v="2"/>
    <n v="43464.25"/>
    <x v="11"/>
    <s v="delay"/>
    <x v="330"/>
    <x v="260"/>
    <x v="2"/>
  </r>
  <r>
    <n v="1731"/>
    <x v="2"/>
    <x v="1"/>
    <x v="3"/>
    <x v="3"/>
    <s v="2023-10-16"/>
    <s v="2023-10-26"/>
    <n v="95"/>
    <n v="15829.95"/>
    <n v="1503845.25"/>
    <n v="1635.53"/>
    <n v="618"/>
    <x v="2"/>
    <x v="2"/>
    <n v="341397.81"/>
    <x v="0"/>
    <s v="delay"/>
    <x v="212"/>
    <x v="114"/>
    <x v="1"/>
  </r>
  <r>
    <n v="1732"/>
    <x v="2"/>
    <x v="2"/>
    <x v="4"/>
    <x v="2"/>
    <s v="2023-01-03"/>
    <s v="2023-01-14"/>
    <n v="11"/>
    <n v="16131.31"/>
    <n v="177444.41"/>
    <n v="1587.49"/>
    <n v="457"/>
    <x v="2"/>
    <x v="3"/>
    <n v="9425.2199999999993"/>
    <x v="8"/>
    <s v="delay"/>
    <x v="140"/>
    <x v="342"/>
    <x v="1"/>
  </r>
  <r>
    <n v="1733"/>
    <x v="1"/>
    <x v="1"/>
    <x v="2"/>
    <x v="3"/>
    <s v="2023-01-01"/>
    <s v="2023-01-14"/>
    <n v="93"/>
    <n v="35150.75"/>
    <n v="3269019.75"/>
    <n v="3928.62"/>
    <n v="499"/>
    <x v="2"/>
    <x v="0"/>
    <n v="795177.06"/>
    <x v="12"/>
    <s v="delay"/>
    <x v="140"/>
    <x v="12"/>
    <x v="1"/>
  </r>
  <r>
    <n v="1734"/>
    <x v="7"/>
    <x v="2"/>
    <x v="1"/>
    <x v="3"/>
    <s v="2023-02-04"/>
    <s v="2023-02-11"/>
    <n v="49"/>
    <n v="13522.9"/>
    <n v="662622.1"/>
    <n v="4331.54"/>
    <n v="556"/>
    <x v="3"/>
    <x v="0"/>
    <n v="153588.26"/>
    <x v="5"/>
    <s v="delay"/>
    <x v="176"/>
    <x v="261"/>
    <x v="1"/>
  </r>
  <r>
    <n v="1735"/>
    <x v="7"/>
    <x v="2"/>
    <x v="4"/>
    <x v="0"/>
    <s v="2023-12-27"/>
    <s v="2024-01-07"/>
    <n v="99"/>
    <n v="9379.25"/>
    <n v="928545.75"/>
    <n v="2430.58"/>
    <n v="749"/>
    <x v="1"/>
    <x v="3"/>
    <n v="198411.74"/>
    <x v="8"/>
    <s v="delay"/>
    <x v="306"/>
    <x v="249"/>
    <x v="0"/>
  </r>
  <r>
    <n v="1736"/>
    <x v="4"/>
    <x v="1"/>
    <x v="1"/>
    <x v="1"/>
    <s v="2023-07-25"/>
    <s v="2023-08-07"/>
    <n v="37"/>
    <n v="48687.58"/>
    <n v="1801440.46"/>
    <n v="3083.12"/>
    <n v="163"/>
    <x v="0"/>
    <x v="4"/>
    <n v="373534.75"/>
    <x v="12"/>
    <s v="delay"/>
    <x v="266"/>
    <x v="277"/>
    <x v="2"/>
  </r>
  <r>
    <n v="1737"/>
    <x v="0"/>
    <x v="0"/>
    <x v="1"/>
    <x v="1"/>
    <s v="2023-05-21"/>
    <s v="2023-05-23"/>
    <n v="100"/>
    <n v="29495.200000000001"/>
    <n v="2949520"/>
    <n v="503.65"/>
    <n v="357"/>
    <x v="0"/>
    <x v="4"/>
    <n v="276435.62"/>
    <x v="9"/>
    <s v="on time"/>
    <x v="163"/>
    <x v="296"/>
    <x v="1"/>
  </r>
  <r>
    <n v="1738"/>
    <x v="6"/>
    <x v="2"/>
    <x v="0"/>
    <x v="2"/>
    <s v="2023-10-10"/>
    <s v="2023-10-16"/>
    <n v="40"/>
    <n v="8418.5499999999993"/>
    <n v="336742"/>
    <n v="3393.66"/>
    <n v="751"/>
    <x v="0"/>
    <x v="3"/>
    <n v="26404.54"/>
    <x v="11"/>
    <s v="delay"/>
    <x v="177"/>
    <x v="82"/>
    <x v="0"/>
  </r>
  <r>
    <n v="1739"/>
    <x v="7"/>
    <x v="2"/>
    <x v="2"/>
    <x v="0"/>
    <s v="2023-04-15"/>
    <s v="2023-04-23"/>
    <n v="10"/>
    <n v="10636.8"/>
    <n v="106368"/>
    <n v="146.49"/>
    <n v="236"/>
    <x v="1"/>
    <x v="2"/>
    <n v="16501.46"/>
    <x v="14"/>
    <s v="delay"/>
    <x v="101"/>
    <x v="88"/>
    <x v="1"/>
  </r>
  <r>
    <n v="1740"/>
    <x v="2"/>
    <x v="2"/>
    <x v="1"/>
    <x v="0"/>
    <s v="2023-11-05"/>
    <s v="2023-11-10"/>
    <n v="100"/>
    <n v="1067.68"/>
    <n v="106768"/>
    <n v="4804.45"/>
    <n v="533"/>
    <x v="0"/>
    <x v="3"/>
    <n v="20623.75"/>
    <x v="2"/>
    <s v="on time"/>
    <x v="344"/>
    <x v="138"/>
    <x v="1"/>
  </r>
  <r>
    <n v="1741"/>
    <x v="5"/>
    <x v="2"/>
    <x v="2"/>
    <x v="2"/>
    <s v="2023-11-03"/>
    <s v="2023-11-17"/>
    <n v="37"/>
    <n v="6669.33"/>
    <n v="246765.21"/>
    <n v="3759.2"/>
    <n v="673"/>
    <x v="3"/>
    <x v="2"/>
    <n v="20798.189999999999"/>
    <x v="4"/>
    <s v="delay"/>
    <x v="299"/>
    <x v="245"/>
    <x v="1"/>
  </r>
  <r>
    <n v="1742"/>
    <x v="0"/>
    <x v="2"/>
    <x v="3"/>
    <x v="0"/>
    <s v="2023-04-11"/>
    <s v="2023-04-12"/>
    <n v="91"/>
    <n v="17028.23"/>
    <n v="1549568.93"/>
    <n v="4517.12"/>
    <n v="192"/>
    <x v="1"/>
    <x v="0"/>
    <n v="166693.04999999999"/>
    <x v="7"/>
    <s v="on time"/>
    <x v="133"/>
    <x v="23"/>
    <x v="2"/>
  </r>
  <r>
    <n v="1743"/>
    <x v="1"/>
    <x v="1"/>
    <x v="4"/>
    <x v="3"/>
    <s v="2023-10-27"/>
    <s v="2023-11-08"/>
    <n v="79"/>
    <n v="27520.880000000001"/>
    <n v="2174149.52"/>
    <n v="4343.28"/>
    <n v="316"/>
    <x v="1"/>
    <x v="3"/>
    <n v="307588.24"/>
    <x v="10"/>
    <s v="delay"/>
    <x v="193"/>
    <x v="200"/>
    <x v="1"/>
  </r>
  <r>
    <n v="1744"/>
    <x v="4"/>
    <x v="1"/>
    <x v="2"/>
    <x v="2"/>
    <s v="2023-08-06"/>
    <s v="2023-08-14"/>
    <n v="86"/>
    <n v="44709.79"/>
    <n v="3845041.94"/>
    <n v="3410.44"/>
    <n v="249"/>
    <x v="2"/>
    <x v="3"/>
    <n v="765290.67"/>
    <x v="14"/>
    <s v="delay"/>
    <x v="269"/>
    <x v="133"/>
    <x v="1"/>
  </r>
  <r>
    <n v="1745"/>
    <x v="4"/>
    <x v="2"/>
    <x v="0"/>
    <x v="4"/>
    <s v="2023-11-21"/>
    <s v="2023-11-23"/>
    <n v="46"/>
    <n v="40980.269999999997"/>
    <n v="1885092.42"/>
    <n v="4646.6099999999997"/>
    <n v="835"/>
    <x v="3"/>
    <x v="4"/>
    <n v="441794.93"/>
    <x v="9"/>
    <s v="on time"/>
    <x v="252"/>
    <x v="264"/>
    <x v="0"/>
  </r>
  <r>
    <n v="1746"/>
    <x v="5"/>
    <x v="0"/>
    <x v="3"/>
    <x v="0"/>
    <s v="2023-12-07"/>
    <s v="2023-12-09"/>
    <n v="6"/>
    <n v="6964.77"/>
    <n v="41788.620000000003"/>
    <n v="4097.58"/>
    <n v="28"/>
    <x v="0"/>
    <x v="4"/>
    <n v="4857.74"/>
    <x v="9"/>
    <s v="on time"/>
    <x v="322"/>
    <x v="153"/>
    <x v="2"/>
  </r>
  <r>
    <n v="1747"/>
    <x v="7"/>
    <x v="0"/>
    <x v="1"/>
    <x v="4"/>
    <s v="2023-07-05"/>
    <s v="2023-07-09"/>
    <n v="21"/>
    <n v="49066"/>
    <n v="1030386"/>
    <n v="4400.38"/>
    <n v="101"/>
    <x v="0"/>
    <x v="2"/>
    <n v="215029.6"/>
    <x v="13"/>
    <s v="on time"/>
    <x v="21"/>
    <x v="220"/>
    <x v="2"/>
  </r>
  <r>
    <n v="1748"/>
    <x v="7"/>
    <x v="2"/>
    <x v="0"/>
    <x v="2"/>
    <s v="2023-10-24"/>
    <s v="2023-11-02"/>
    <n v="36"/>
    <n v="20434.400000000001"/>
    <n v="735638.4"/>
    <n v="3700.61"/>
    <n v="96"/>
    <x v="0"/>
    <x v="0"/>
    <n v="37283.33"/>
    <x v="6"/>
    <s v="delay"/>
    <x v="260"/>
    <x v="99"/>
    <x v="2"/>
  </r>
  <r>
    <n v="1749"/>
    <x v="1"/>
    <x v="0"/>
    <x v="1"/>
    <x v="1"/>
    <s v="2023-04-05"/>
    <s v="2023-04-19"/>
    <n v="29"/>
    <n v="28638.25"/>
    <n v="830509.25"/>
    <n v="4610.7299999999996"/>
    <n v="41"/>
    <x v="1"/>
    <x v="1"/>
    <n v="51866.93"/>
    <x v="4"/>
    <s v="delay"/>
    <x v="231"/>
    <x v="297"/>
    <x v="2"/>
  </r>
  <r>
    <n v="1750"/>
    <x v="6"/>
    <x v="2"/>
    <x v="4"/>
    <x v="4"/>
    <s v="2023-04-21"/>
    <s v="2023-05-03"/>
    <n v="48"/>
    <n v="32011.3"/>
    <n v="1536542.4"/>
    <n v="3844.31"/>
    <n v="92"/>
    <x v="1"/>
    <x v="2"/>
    <n v="161988.35999999999"/>
    <x v="10"/>
    <s v="delay"/>
    <x v="233"/>
    <x v="326"/>
    <x v="2"/>
  </r>
  <r>
    <n v="1751"/>
    <x v="3"/>
    <x v="0"/>
    <x v="4"/>
    <x v="4"/>
    <s v="2023-07-31"/>
    <s v="2023-08-14"/>
    <n v="73"/>
    <n v="36002.35"/>
    <n v="2628171.5499999998"/>
    <n v="908.37"/>
    <n v="608"/>
    <x v="2"/>
    <x v="0"/>
    <n v="174964.25"/>
    <x v="4"/>
    <s v="delay"/>
    <x v="269"/>
    <x v="4"/>
    <x v="1"/>
  </r>
  <r>
    <n v="1752"/>
    <x v="5"/>
    <x v="2"/>
    <x v="2"/>
    <x v="0"/>
    <s v="2023-04-07"/>
    <s v="2023-04-12"/>
    <n v="46"/>
    <n v="40223.980000000003"/>
    <n v="1850303.08"/>
    <n v="3695.3"/>
    <n v="511"/>
    <x v="2"/>
    <x v="4"/>
    <n v="455328.4"/>
    <x v="2"/>
    <s v="on time"/>
    <x v="133"/>
    <x v="322"/>
    <x v="1"/>
  </r>
  <r>
    <n v="1753"/>
    <x v="3"/>
    <x v="1"/>
    <x v="2"/>
    <x v="2"/>
    <s v="2023-01-14"/>
    <s v="2023-01-19"/>
    <n v="42"/>
    <n v="22941.91"/>
    <n v="963560.22"/>
    <n v="2949.6"/>
    <n v="935"/>
    <x v="3"/>
    <x v="4"/>
    <n v="182228.6"/>
    <x v="2"/>
    <s v="on time"/>
    <x v="182"/>
    <x v="90"/>
    <x v="0"/>
  </r>
  <r>
    <n v="1754"/>
    <x v="2"/>
    <x v="1"/>
    <x v="4"/>
    <x v="2"/>
    <s v="2023-03-26"/>
    <s v="2023-03-27"/>
    <n v="73"/>
    <n v="49511.72"/>
    <n v="3614355.56"/>
    <n v="1702.56"/>
    <n v="367"/>
    <x v="3"/>
    <x v="3"/>
    <n v="451536.96"/>
    <x v="7"/>
    <s v="on time"/>
    <x v="368"/>
    <x v="96"/>
    <x v="1"/>
  </r>
  <r>
    <n v="1755"/>
    <x v="3"/>
    <x v="2"/>
    <x v="4"/>
    <x v="3"/>
    <s v="2023-12-08"/>
    <s v="2023-12-22"/>
    <n v="94"/>
    <n v="7591.46"/>
    <n v="713597.24"/>
    <n v="3073.87"/>
    <n v="740"/>
    <x v="0"/>
    <x v="1"/>
    <n v="48501.41"/>
    <x v="4"/>
    <s v="delay"/>
    <x v="365"/>
    <x v="227"/>
    <x v="0"/>
  </r>
  <r>
    <n v="1756"/>
    <x v="6"/>
    <x v="2"/>
    <x v="2"/>
    <x v="3"/>
    <s v="2023-04-07"/>
    <s v="2023-04-13"/>
    <n v="35"/>
    <n v="42034.42"/>
    <n v="1471204.7"/>
    <n v="1122.28"/>
    <n v="679"/>
    <x v="2"/>
    <x v="2"/>
    <n v="314733.77"/>
    <x v="11"/>
    <s v="delay"/>
    <x v="118"/>
    <x v="322"/>
    <x v="1"/>
  </r>
  <r>
    <n v="1757"/>
    <x v="1"/>
    <x v="0"/>
    <x v="1"/>
    <x v="0"/>
    <s v="2023-01-11"/>
    <s v="2023-01-14"/>
    <n v="4"/>
    <n v="44461.279999999999"/>
    <n v="177845.12"/>
    <n v="2498.29"/>
    <n v="281"/>
    <x v="3"/>
    <x v="1"/>
    <n v="19201.43"/>
    <x v="1"/>
    <s v="on time"/>
    <x v="140"/>
    <x v="315"/>
    <x v="1"/>
  </r>
  <r>
    <n v="1758"/>
    <x v="5"/>
    <x v="1"/>
    <x v="3"/>
    <x v="4"/>
    <s v="2023-10-28"/>
    <s v="2023-10-29"/>
    <n v="17"/>
    <n v="8458.11"/>
    <n v="143787.87"/>
    <n v="3149.14"/>
    <n v="530"/>
    <x v="1"/>
    <x v="4"/>
    <n v="35514.620000000003"/>
    <x v="7"/>
    <s v="on time"/>
    <x v="325"/>
    <x v="141"/>
    <x v="1"/>
  </r>
  <r>
    <n v="1759"/>
    <x v="1"/>
    <x v="0"/>
    <x v="2"/>
    <x v="1"/>
    <s v="2023-10-05"/>
    <s v="2023-10-16"/>
    <n v="24"/>
    <n v="7483.19"/>
    <n v="179596.56"/>
    <n v="2256.7199999999998"/>
    <n v="468"/>
    <x v="1"/>
    <x v="2"/>
    <n v="27790.51"/>
    <x v="8"/>
    <s v="delay"/>
    <x v="177"/>
    <x v="16"/>
    <x v="1"/>
  </r>
  <r>
    <n v="1760"/>
    <x v="3"/>
    <x v="0"/>
    <x v="4"/>
    <x v="0"/>
    <s v="2023-04-23"/>
    <s v="2023-04-28"/>
    <n v="65"/>
    <n v="13847.24"/>
    <n v="900070.6"/>
    <n v="1888.9"/>
    <n v="773"/>
    <x v="0"/>
    <x v="0"/>
    <n v="103480.2"/>
    <x v="2"/>
    <s v="on time"/>
    <x v="328"/>
    <x v="358"/>
    <x v="0"/>
  </r>
  <r>
    <n v="1761"/>
    <x v="2"/>
    <x v="1"/>
    <x v="4"/>
    <x v="4"/>
    <s v="2023-08-19"/>
    <s v="2023-08-26"/>
    <n v="27"/>
    <n v="40332.660000000003"/>
    <n v="1088981.82"/>
    <n v="1582.46"/>
    <n v="724"/>
    <x v="3"/>
    <x v="1"/>
    <n v="142952.69"/>
    <x v="5"/>
    <s v="delay"/>
    <x v="215"/>
    <x v="143"/>
    <x v="0"/>
  </r>
  <r>
    <n v="1762"/>
    <x v="2"/>
    <x v="0"/>
    <x v="2"/>
    <x v="3"/>
    <s v="2023-02-03"/>
    <s v="2023-02-09"/>
    <n v="61"/>
    <n v="25431.73"/>
    <n v="1551335.53"/>
    <n v="2579.87"/>
    <n v="309"/>
    <x v="1"/>
    <x v="1"/>
    <n v="349361.39"/>
    <x v="11"/>
    <s v="delay"/>
    <x v="42"/>
    <x v="349"/>
    <x v="1"/>
  </r>
  <r>
    <n v="1763"/>
    <x v="1"/>
    <x v="0"/>
    <x v="0"/>
    <x v="2"/>
    <s v="2023-06-16"/>
    <s v="2023-06-29"/>
    <n v="95"/>
    <n v="19744.84"/>
    <n v="1875759.8"/>
    <n v="517.38"/>
    <n v="517"/>
    <x v="2"/>
    <x v="4"/>
    <n v="248437.68"/>
    <x v="12"/>
    <s v="delay"/>
    <x v="217"/>
    <x v="252"/>
    <x v="1"/>
  </r>
  <r>
    <n v="1764"/>
    <x v="7"/>
    <x v="2"/>
    <x v="0"/>
    <x v="1"/>
    <s v="2023-09-15"/>
    <s v="2023-09-29"/>
    <n v="59"/>
    <n v="642.29999999999995"/>
    <n v="37895.699999999997"/>
    <n v="4468.54"/>
    <n v="810"/>
    <x v="0"/>
    <x v="3"/>
    <n v="4506.2700000000004"/>
    <x v="4"/>
    <s v="delay"/>
    <x v="0"/>
    <x v="242"/>
    <x v="0"/>
  </r>
  <r>
    <n v="1765"/>
    <x v="6"/>
    <x v="0"/>
    <x v="1"/>
    <x v="1"/>
    <s v="2023-05-30"/>
    <s v="2023-06-10"/>
    <n v="79"/>
    <n v="35595.699999999997"/>
    <n v="2812060.3"/>
    <n v="2509.08"/>
    <n v="224"/>
    <x v="0"/>
    <x v="2"/>
    <n v="612274.49"/>
    <x v="8"/>
    <s v="delay"/>
    <x v="110"/>
    <x v="38"/>
    <x v="1"/>
  </r>
  <r>
    <n v="1766"/>
    <x v="7"/>
    <x v="0"/>
    <x v="4"/>
    <x v="3"/>
    <s v="2023-03-17"/>
    <s v="2023-03-29"/>
    <n v="49"/>
    <n v="47154.98"/>
    <n v="2310594.02"/>
    <n v="958.54"/>
    <n v="828"/>
    <x v="1"/>
    <x v="2"/>
    <n v="210577.23"/>
    <x v="10"/>
    <s v="delay"/>
    <x v="87"/>
    <x v="256"/>
    <x v="0"/>
  </r>
  <r>
    <n v="1767"/>
    <x v="6"/>
    <x v="1"/>
    <x v="1"/>
    <x v="2"/>
    <s v="2023-01-02"/>
    <s v="2023-01-10"/>
    <n v="95"/>
    <n v="33377.03"/>
    <n v="3170817.85"/>
    <n v="2862.65"/>
    <n v="695"/>
    <x v="1"/>
    <x v="0"/>
    <n v="624292.19999999995"/>
    <x v="14"/>
    <s v="delay"/>
    <x v="367"/>
    <x v="139"/>
    <x v="1"/>
  </r>
  <r>
    <n v="1768"/>
    <x v="6"/>
    <x v="2"/>
    <x v="3"/>
    <x v="3"/>
    <s v="2023-03-27"/>
    <s v="2023-03-31"/>
    <n v="50"/>
    <n v="37008.050000000003"/>
    <n v="1850402.5"/>
    <n v="3654.81"/>
    <n v="681"/>
    <x v="2"/>
    <x v="1"/>
    <n v="360802.1"/>
    <x v="13"/>
    <s v="on time"/>
    <x v="246"/>
    <x v="293"/>
    <x v="1"/>
  </r>
  <r>
    <n v="1769"/>
    <x v="1"/>
    <x v="2"/>
    <x v="3"/>
    <x v="4"/>
    <s v="2023-06-20"/>
    <s v="2023-06-26"/>
    <n v="60"/>
    <n v="31636.79"/>
    <n v="1898207.4"/>
    <n v="1539.46"/>
    <n v="663"/>
    <x v="2"/>
    <x v="0"/>
    <n v="298830.34999999998"/>
    <x v="11"/>
    <s v="delay"/>
    <x v="235"/>
    <x v="70"/>
    <x v="1"/>
  </r>
  <r>
    <n v="1770"/>
    <x v="7"/>
    <x v="1"/>
    <x v="3"/>
    <x v="0"/>
    <s v="2023-04-26"/>
    <s v="2023-05-05"/>
    <n v="86"/>
    <n v="45448.27"/>
    <n v="3908551.22"/>
    <n v="1098.94"/>
    <n v="51"/>
    <x v="3"/>
    <x v="3"/>
    <n v="317515.65999999997"/>
    <x v="6"/>
    <s v="delay"/>
    <x v="331"/>
    <x v="240"/>
    <x v="2"/>
  </r>
  <r>
    <n v="1771"/>
    <x v="6"/>
    <x v="2"/>
    <x v="4"/>
    <x v="0"/>
    <s v="2023-04-10"/>
    <s v="2023-04-15"/>
    <n v="20"/>
    <n v="31199.34"/>
    <n v="623986.80000000005"/>
    <n v="2555.9499999999998"/>
    <n v="159"/>
    <x v="2"/>
    <x v="2"/>
    <n v="127595.42"/>
    <x v="2"/>
    <s v="on time"/>
    <x v="76"/>
    <x v="74"/>
    <x v="2"/>
  </r>
  <r>
    <n v="1772"/>
    <x v="6"/>
    <x v="2"/>
    <x v="0"/>
    <x v="3"/>
    <s v="2023-03-26"/>
    <s v="2023-04-09"/>
    <n v="48"/>
    <n v="12569.43"/>
    <n v="603332.64"/>
    <n v="718.9"/>
    <n v="331"/>
    <x v="1"/>
    <x v="1"/>
    <n v="133532.76999999999"/>
    <x v="4"/>
    <s v="delay"/>
    <x v="313"/>
    <x v="96"/>
    <x v="1"/>
  </r>
  <r>
    <n v="1773"/>
    <x v="2"/>
    <x v="2"/>
    <x v="1"/>
    <x v="4"/>
    <s v="2023-03-20"/>
    <s v="2023-03-30"/>
    <n v="28"/>
    <n v="29211.61"/>
    <n v="817925.08"/>
    <n v="3607.93"/>
    <n v="673"/>
    <x v="1"/>
    <x v="0"/>
    <n v="62907.47"/>
    <x v="0"/>
    <s v="delay"/>
    <x v="94"/>
    <x v="353"/>
    <x v="1"/>
  </r>
  <r>
    <n v="1774"/>
    <x v="1"/>
    <x v="2"/>
    <x v="0"/>
    <x v="1"/>
    <s v="2023-07-21"/>
    <s v="2023-08-03"/>
    <n v="44"/>
    <n v="10443.620000000001"/>
    <n v="459519.28"/>
    <n v="4226.66"/>
    <n v="396"/>
    <x v="0"/>
    <x v="0"/>
    <n v="69451.179999999993"/>
    <x v="12"/>
    <s v="delay"/>
    <x v="237"/>
    <x v="65"/>
    <x v="1"/>
  </r>
  <r>
    <n v="1775"/>
    <x v="1"/>
    <x v="2"/>
    <x v="2"/>
    <x v="4"/>
    <s v="2023-08-11"/>
    <s v="2023-08-16"/>
    <n v="37"/>
    <n v="37754.620000000003"/>
    <n v="1396920.94"/>
    <n v="2771.59"/>
    <n v="603"/>
    <x v="1"/>
    <x v="2"/>
    <n v="292152.45"/>
    <x v="2"/>
    <s v="on time"/>
    <x v="249"/>
    <x v="286"/>
    <x v="1"/>
  </r>
  <r>
    <n v="1776"/>
    <x v="2"/>
    <x v="2"/>
    <x v="4"/>
    <x v="3"/>
    <s v="2023-07-30"/>
    <s v="2023-08-05"/>
    <n v="94"/>
    <n v="49141.64"/>
    <n v="4619314.16"/>
    <n v="2979.17"/>
    <n v="936"/>
    <x v="1"/>
    <x v="2"/>
    <n v="797016.91"/>
    <x v="11"/>
    <s v="delay"/>
    <x v="67"/>
    <x v="77"/>
    <x v="0"/>
  </r>
  <r>
    <n v="1777"/>
    <x v="6"/>
    <x v="2"/>
    <x v="2"/>
    <x v="3"/>
    <s v="2023-06-04"/>
    <s v="2023-06-05"/>
    <n v="90"/>
    <n v="48190.69"/>
    <n v="4337162.0999999996"/>
    <n v="3567.36"/>
    <n v="949"/>
    <x v="3"/>
    <x v="3"/>
    <n v="481805.25"/>
    <x v="7"/>
    <s v="on time"/>
    <x v="117"/>
    <x v="28"/>
    <x v="0"/>
  </r>
  <r>
    <n v="1778"/>
    <x v="5"/>
    <x v="1"/>
    <x v="4"/>
    <x v="3"/>
    <s v="2023-01-25"/>
    <s v="2023-02-01"/>
    <n v="15"/>
    <n v="49890.96"/>
    <n v="748364.4"/>
    <n v="704.23"/>
    <n v="56"/>
    <x v="2"/>
    <x v="1"/>
    <n v="149454.26"/>
    <x v="5"/>
    <s v="delay"/>
    <x v="115"/>
    <x v="196"/>
    <x v="2"/>
  </r>
  <r>
    <n v="1779"/>
    <x v="2"/>
    <x v="2"/>
    <x v="1"/>
    <x v="4"/>
    <s v="2023-02-13"/>
    <s v="2023-02-15"/>
    <n v="5"/>
    <n v="28930.87"/>
    <n v="144654.35"/>
    <n v="3780.37"/>
    <n v="869"/>
    <x v="3"/>
    <x v="2"/>
    <n v="17081.400000000001"/>
    <x v="9"/>
    <s v="on time"/>
    <x v="265"/>
    <x v="58"/>
    <x v="0"/>
  </r>
  <r>
    <n v="1780"/>
    <x v="5"/>
    <x v="1"/>
    <x v="1"/>
    <x v="0"/>
    <s v="2023-07-21"/>
    <s v="2023-08-05"/>
    <n v="11"/>
    <n v="33214.639999999999"/>
    <n v="365361.04"/>
    <n v="4623.38"/>
    <n v="892"/>
    <x v="3"/>
    <x v="4"/>
    <n v="86616.13"/>
    <x v="3"/>
    <s v="delay"/>
    <x v="67"/>
    <x v="65"/>
    <x v="0"/>
  </r>
  <r>
    <n v="1781"/>
    <x v="6"/>
    <x v="1"/>
    <x v="4"/>
    <x v="0"/>
    <s v="2023-09-21"/>
    <s v="2023-10-05"/>
    <n v="84"/>
    <n v="28922.16"/>
    <n v="2429461.44"/>
    <n v="3151.12"/>
    <n v="826"/>
    <x v="1"/>
    <x v="2"/>
    <n v="198093.94"/>
    <x v="4"/>
    <s v="delay"/>
    <x v="362"/>
    <x v="45"/>
    <x v="0"/>
  </r>
  <r>
    <n v="1782"/>
    <x v="6"/>
    <x v="2"/>
    <x v="3"/>
    <x v="4"/>
    <s v="2023-02-16"/>
    <s v="2023-02-28"/>
    <n v="15"/>
    <n v="44364.29"/>
    <n v="665464.35"/>
    <n v="355.25"/>
    <n v="522"/>
    <x v="2"/>
    <x v="1"/>
    <n v="135715.87"/>
    <x v="10"/>
    <s v="delay"/>
    <x v="250"/>
    <x v="98"/>
    <x v="1"/>
  </r>
  <r>
    <n v="1783"/>
    <x v="5"/>
    <x v="1"/>
    <x v="3"/>
    <x v="3"/>
    <s v="2023-12-22"/>
    <s v="2024-01-01"/>
    <n v="66"/>
    <n v="542.1"/>
    <n v="35778.6"/>
    <n v="2757.38"/>
    <n v="177"/>
    <x v="1"/>
    <x v="0"/>
    <n v="8888.76"/>
    <x v="0"/>
    <s v="delay"/>
    <x v="123"/>
    <x v="169"/>
    <x v="2"/>
  </r>
  <r>
    <n v="1784"/>
    <x v="5"/>
    <x v="0"/>
    <x v="1"/>
    <x v="4"/>
    <s v="2023-09-18"/>
    <s v="2023-09-19"/>
    <n v="77"/>
    <n v="24499.48"/>
    <n v="1886459.96"/>
    <n v="942.28"/>
    <n v="311"/>
    <x v="0"/>
    <x v="4"/>
    <n v="138611.65"/>
    <x v="7"/>
    <s v="on time"/>
    <x v="143"/>
    <x v="343"/>
    <x v="1"/>
  </r>
  <r>
    <n v="1785"/>
    <x v="5"/>
    <x v="2"/>
    <x v="0"/>
    <x v="2"/>
    <s v="2023-12-14"/>
    <s v="2023-12-23"/>
    <n v="32"/>
    <n v="47337.9"/>
    <n v="1514812.8"/>
    <n v="1539.06"/>
    <n v="322"/>
    <x v="3"/>
    <x v="2"/>
    <n v="246985.09"/>
    <x v="6"/>
    <s v="delay"/>
    <x v="166"/>
    <x v="213"/>
    <x v="1"/>
  </r>
  <r>
    <n v="1786"/>
    <x v="0"/>
    <x v="0"/>
    <x v="4"/>
    <x v="0"/>
    <s v="2023-11-29"/>
    <s v="2023-12-06"/>
    <n v="84"/>
    <n v="20776.150000000001"/>
    <n v="1745196.6"/>
    <n v="3447.31"/>
    <n v="942"/>
    <x v="3"/>
    <x v="3"/>
    <n v="317472"/>
    <x v="5"/>
    <s v="delay"/>
    <x v="31"/>
    <x v="136"/>
    <x v="0"/>
  </r>
  <r>
    <n v="1787"/>
    <x v="7"/>
    <x v="2"/>
    <x v="4"/>
    <x v="4"/>
    <s v="2023-01-08"/>
    <s v="2023-01-16"/>
    <n v="72"/>
    <n v="32896.870000000003"/>
    <n v="2368574.64"/>
    <n v="3980.19"/>
    <n v="160"/>
    <x v="1"/>
    <x v="4"/>
    <n v="302377.76"/>
    <x v="14"/>
    <s v="delay"/>
    <x v="285"/>
    <x v="125"/>
    <x v="2"/>
  </r>
  <r>
    <n v="1788"/>
    <x v="2"/>
    <x v="0"/>
    <x v="4"/>
    <x v="0"/>
    <s v="2023-08-07"/>
    <s v="2023-08-22"/>
    <n v="19"/>
    <n v="1878.86"/>
    <n v="35698.339999999997"/>
    <n v="3969.89"/>
    <n v="452"/>
    <x v="3"/>
    <x v="3"/>
    <n v="3530.81"/>
    <x v="3"/>
    <s v="delay"/>
    <x v="55"/>
    <x v="279"/>
    <x v="1"/>
  </r>
  <r>
    <n v="1789"/>
    <x v="1"/>
    <x v="0"/>
    <x v="2"/>
    <x v="2"/>
    <s v="2023-03-25"/>
    <s v="2023-03-28"/>
    <n v="62"/>
    <n v="26702.45"/>
    <n v="1655551.9"/>
    <n v="1628.69"/>
    <n v="237"/>
    <x v="1"/>
    <x v="1"/>
    <n v="117321.82"/>
    <x v="1"/>
    <s v="on time"/>
    <x v="142"/>
    <x v="158"/>
    <x v="1"/>
  </r>
  <r>
    <n v="1790"/>
    <x v="1"/>
    <x v="2"/>
    <x v="1"/>
    <x v="0"/>
    <s v="2023-10-02"/>
    <s v="2023-10-15"/>
    <n v="88"/>
    <n v="30113.9"/>
    <n v="2650023.2000000002"/>
    <n v="2659.28"/>
    <n v="685"/>
    <x v="1"/>
    <x v="4"/>
    <n v="555201.1"/>
    <x v="12"/>
    <s v="delay"/>
    <x v="82"/>
    <x v="287"/>
    <x v="1"/>
  </r>
  <r>
    <n v="1791"/>
    <x v="7"/>
    <x v="0"/>
    <x v="3"/>
    <x v="4"/>
    <s v="2023-09-25"/>
    <s v="2023-10-10"/>
    <n v="46"/>
    <n v="29470.73"/>
    <n v="1355653.58"/>
    <n v="142.33000000000001"/>
    <n v="561"/>
    <x v="2"/>
    <x v="4"/>
    <n v="296443.44"/>
    <x v="3"/>
    <s v="delay"/>
    <x v="323"/>
    <x v="191"/>
    <x v="1"/>
  </r>
  <r>
    <n v="1792"/>
    <x v="6"/>
    <x v="1"/>
    <x v="1"/>
    <x v="1"/>
    <s v="2023-05-18"/>
    <s v="2023-05-24"/>
    <n v="1"/>
    <n v="29418.35"/>
    <n v="29418.35"/>
    <n v="303.32"/>
    <n v="726"/>
    <x v="1"/>
    <x v="0"/>
    <n v="3614.8"/>
    <x v="11"/>
    <s v="delay"/>
    <x v="300"/>
    <x v="292"/>
    <x v="0"/>
  </r>
  <r>
    <n v="1793"/>
    <x v="0"/>
    <x v="0"/>
    <x v="1"/>
    <x v="1"/>
    <s v="2023-01-06"/>
    <s v="2023-01-11"/>
    <n v="13"/>
    <n v="43588.17"/>
    <n v="566646.21"/>
    <n v="3588.67"/>
    <n v="606"/>
    <x v="2"/>
    <x v="4"/>
    <n v="69281.33"/>
    <x v="2"/>
    <s v="on time"/>
    <x v="283"/>
    <x v="194"/>
    <x v="1"/>
  </r>
  <r>
    <n v="1794"/>
    <x v="3"/>
    <x v="0"/>
    <x v="3"/>
    <x v="0"/>
    <s v="2023-10-27"/>
    <s v="2023-10-29"/>
    <n v="23"/>
    <n v="16006.98"/>
    <n v="368160.54"/>
    <n v="2949.63"/>
    <n v="827"/>
    <x v="3"/>
    <x v="1"/>
    <n v="51838.720000000001"/>
    <x v="9"/>
    <s v="on time"/>
    <x v="325"/>
    <x v="200"/>
    <x v="0"/>
  </r>
  <r>
    <n v="1795"/>
    <x v="5"/>
    <x v="1"/>
    <x v="4"/>
    <x v="3"/>
    <s v="2023-12-31"/>
    <s v="2024-01-07"/>
    <n v="77"/>
    <n v="29351.42"/>
    <n v="2260059.34"/>
    <n v="4498.42"/>
    <n v="533"/>
    <x v="3"/>
    <x v="3"/>
    <n v="119423.23"/>
    <x v="5"/>
    <s v="delay"/>
    <x v="306"/>
    <x v="281"/>
    <x v="1"/>
  </r>
  <r>
    <n v="1796"/>
    <x v="3"/>
    <x v="0"/>
    <x v="4"/>
    <x v="4"/>
    <s v="2023-02-06"/>
    <s v="2023-02-15"/>
    <n v="41"/>
    <n v="21344.34"/>
    <n v="875117.94"/>
    <n v="2809.02"/>
    <n v="796"/>
    <x v="0"/>
    <x v="4"/>
    <n v="52883.26"/>
    <x v="6"/>
    <s v="delay"/>
    <x v="265"/>
    <x v="271"/>
    <x v="0"/>
  </r>
  <r>
    <n v="1797"/>
    <x v="5"/>
    <x v="2"/>
    <x v="0"/>
    <x v="3"/>
    <s v="2023-12-15"/>
    <s v="2023-12-26"/>
    <n v="36"/>
    <n v="19004.23"/>
    <n v="684152.28"/>
    <n v="1957.15"/>
    <n v="295"/>
    <x v="2"/>
    <x v="4"/>
    <n v="150302.25"/>
    <x v="8"/>
    <s v="delay"/>
    <x v="230"/>
    <x v="72"/>
    <x v="1"/>
  </r>
  <r>
    <n v="1798"/>
    <x v="0"/>
    <x v="0"/>
    <x v="4"/>
    <x v="1"/>
    <s v="2023-10-24"/>
    <s v="2023-11-01"/>
    <n v="99"/>
    <n v="8046.68"/>
    <n v="796621.32"/>
    <n v="2593.35"/>
    <n v="293"/>
    <x v="3"/>
    <x v="2"/>
    <n v="166797.04999999999"/>
    <x v="14"/>
    <s v="delay"/>
    <x v="14"/>
    <x v="99"/>
    <x v="1"/>
  </r>
  <r>
    <n v="1799"/>
    <x v="0"/>
    <x v="0"/>
    <x v="0"/>
    <x v="4"/>
    <s v="2023-11-02"/>
    <s v="2023-11-05"/>
    <n v="75"/>
    <n v="45486.46"/>
    <n v="3411484.5"/>
    <n v="4945.08"/>
    <n v="144"/>
    <x v="0"/>
    <x v="2"/>
    <n v="347804.63"/>
    <x v="1"/>
    <s v="on time"/>
    <x v="100"/>
    <x v="152"/>
    <x v="2"/>
  </r>
  <r>
    <n v="1800"/>
    <x v="5"/>
    <x v="1"/>
    <x v="0"/>
    <x v="3"/>
    <s v="2023-07-19"/>
    <s v="2023-07-26"/>
    <n v="95"/>
    <n v="46013.23"/>
    <n v="4371256.8499999996"/>
    <n v="4956.49"/>
    <n v="878"/>
    <x v="1"/>
    <x v="3"/>
    <n v="1083104.24"/>
    <x v="5"/>
    <s v="delay"/>
    <x v="196"/>
    <x v="229"/>
    <x v="0"/>
  </r>
  <r>
    <n v="1801"/>
    <x v="0"/>
    <x v="0"/>
    <x v="3"/>
    <x v="3"/>
    <s v="2023-01-28"/>
    <s v="2023-02-07"/>
    <n v="43"/>
    <n v="35572.04"/>
    <n v="1529597.72"/>
    <n v="4307.25"/>
    <n v="291"/>
    <x v="2"/>
    <x v="0"/>
    <n v="236492.39"/>
    <x v="0"/>
    <s v="delay"/>
    <x v="57"/>
    <x v="135"/>
    <x v="1"/>
  </r>
  <r>
    <n v="1802"/>
    <x v="7"/>
    <x v="2"/>
    <x v="4"/>
    <x v="2"/>
    <s v="2023-11-29"/>
    <s v="2023-12-07"/>
    <n v="79"/>
    <n v="8345.8799999999992"/>
    <n v="659324.52"/>
    <n v="2423.46"/>
    <n v="246"/>
    <x v="0"/>
    <x v="0"/>
    <n v="121618.34"/>
    <x v="14"/>
    <s v="delay"/>
    <x v="147"/>
    <x v="136"/>
    <x v="1"/>
  </r>
  <r>
    <n v="1803"/>
    <x v="4"/>
    <x v="1"/>
    <x v="4"/>
    <x v="4"/>
    <s v="2023-09-15"/>
    <s v="2023-09-23"/>
    <n v="62"/>
    <n v="5140.2700000000004"/>
    <n v="318696.74"/>
    <n v="114.3"/>
    <n v="480"/>
    <x v="0"/>
    <x v="0"/>
    <n v="68371.289999999994"/>
    <x v="14"/>
    <s v="delay"/>
    <x v="338"/>
    <x v="242"/>
    <x v="1"/>
  </r>
  <r>
    <n v="1804"/>
    <x v="3"/>
    <x v="0"/>
    <x v="3"/>
    <x v="2"/>
    <s v="2023-10-21"/>
    <s v="2023-10-26"/>
    <n v="68"/>
    <n v="16927.3"/>
    <n v="1151056.3999999999"/>
    <n v="2132.7399999999998"/>
    <n v="516"/>
    <x v="2"/>
    <x v="4"/>
    <n v="228771.99"/>
    <x v="2"/>
    <s v="on time"/>
    <x v="212"/>
    <x v="14"/>
    <x v="1"/>
  </r>
  <r>
    <n v="1805"/>
    <x v="1"/>
    <x v="0"/>
    <x v="1"/>
    <x v="1"/>
    <s v="2023-11-03"/>
    <s v="2023-11-18"/>
    <n v="31"/>
    <n v="37572.86"/>
    <n v="1164758.6599999999"/>
    <n v="2500.81"/>
    <n v="143"/>
    <x v="3"/>
    <x v="2"/>
    <n v="102600.77"/>
    <x v="3"/>
    <s v="delay"/>
    <x v="226"/>
    <x v="245"/>
    <x v="2"/>
  </r>
  <r>
    <n v="1806"/>
    <x v="1"/>
    <x v="1"/>
    <x v="3"/>
    <x v="3"/>
    <s v="2023-02-21"/>
    <s v="2023-02-23"/>
    <n v="81"/>
    <n v="46923.5"/>
    <n v="3800803.5"/>
    <n v="1036.68"/>
    <n v="698"/>
    <x v="2"/>
    <x v="2"/>
    <n v="223884.23"/>
    <x v="9"/>
    <s v="on time"/>
    <x v="96"/>
    <x v="266"/>
    <x v="1"/>
  </r>
  <r>
    <n v="1807"/>
    <x v="0"/>
    <x v="0"/>
    <x v="4"/>
    <x v="2"/>
    <s v="2023-08-12"/>
    <s v="2023-08-16"/>
    <n v="32"/>
    <n v="18073.75"/>
    <n v="578360"/>
    <n v="634"/>
    <n v="668"/>
    <x v="2"/>
    <x v="2"/>
    <n v="82368.17"/>
    <x v="13"/>
    <s v="on time"/>
    <x v="249"/>
    <x v="221"/>
    <x v="1"/>
  </r>
  <r>
    <n v="1808"/>
    <x v="5"/>
    <x v="0"/>
    <x v="3"/>
    <x v="0"/>
    <s v="2023-01-09"/>
    <s v="2023-01-19"/>
    <n v="8"/>
    <n v="5473.38"/>
    <n v="43787.040000000001"/>
    <n v="2980.53"/>
    <n v="629"/>
    <x v="0"/>
    <x v="4"/>
    <n v="5662.61"/>
    <x v="0"/>
    <s v="delay"/>
    <x v="182"/>
    <x v="270"/>
    <x v="1"/>
  </r>
  <r>
    <n v="1809"/>
    <x v="4"/>
    <x v="0"/>
    <x v="2"/>
    <x v="0"/>
    <s v="2023-10-23"/>
    <s v="2023-10-26"/>
    <n v="11"/>
    <n v="44514.14"/>
    <n v="489655.54"/>
    <n v="2864.98"/>
    <n v="26"/>
    <x v="3"/>
    <x v="2"/>
    <n v="55284.34"/>
    <x v="1"/>
    <s v="on time"/>
    <x v="212"/>
    <x v="314"/>
    <x v="2"/>
  </r>
  <r>
    <n v="1810"/>
    <x v="3"/>
    <x v="2"/>
    <x v="0"/>
    <x v="3"/>
    <s v="2023-08-05"/>
    <s v="2023-08-10"/>
    <n v="33"/>
    <n v="35183.620000000003"/>
    <n v="1161059.46"/>
    <n v="2225.11"/>
    <n v="401"/>
    <x v="3"/>
    <x v="0"/>
    <n v="116615.44"/>
    <x v="2"/>
    <s v="on time"/>
    <x v="22"/>
    <x v="109"/>
    <x v="1"/>
  </r>
  <r>
    <n v="1811"/>
    <x v="3"/>
    <x v="1"/>
    <x v="1"/>
    <x v="1"/>
    <s v="2023-10-15"/>
    <s v="2023-10-17"/>
    <n v="55"/>
    <n v="1807.24"/>
    <n v="99398.2"/>
    <n v="1733.25"/>
    <n v="942"/>
    <x v="0"/>
    <x v="3"/>
    <n v="9643.2199999999993"/>
    <x v="9"/>
    <s v="on time"/>
    <x v="162"/>
    <x v="178"/>
    <x v="0"/>
  </r>
  <r>
    <n v="1812"/>
    <x v="2"/>
    <x v="2"/>
    <x v="4"/>
    <x v="4"/>
    <s v="2023-02-27"/>
    <s v="2023-02-28"/>
    <n v="50"/>
    <n v="17738.52"/>
    <n v="886926"/>
    <n v="1866.85"/>
    <n v="806"/>
    <x v="2"/>
    <x v="3"/>
    <n v="76074.78"/>
    <x v="7"/>
    <s v="on time"/>
    <x v="250"/>
    <x v="311"/>
    <x v="0"/>
  </r>
  <r>
    <n v="1813"/>
    <x v="1"/>
    <x v="2"/>
    <x v="3"/>
    <x v="2"/>
    <s v="2023-07-19"/>
    <s v="2023-08-01"/>
    <n v="13"/>
    <n v="31627.43"/>
    <n v="411156.59"/>
    <n v="1890.12"/>
    <n v="36"/>
    <x v="3"/>
    <x v="0"/>
    <n v="24825.51"/>
    <x v="12"/>
    <s v="delay"/>
    <x v="293"/>
    <x v="229"/>
    <x v="2"/>
  </r>
  <r>
    <n v="1814"/>
    <x v="2"/>
    <x v="0"/>
    <x v="4"/>
    <x v="1"/>
    <s v="2023-05-16"/>
    <s v="2023-05-19"/>
    <n v="95"/>
    <n v="49259.07"/>
    <n v="4679611.6500000004"/>
    <n v="2819.19"/>
    <n v="548"/>
    <x v="2"/>
    <x v="4"/>
    <n v="421004.62"/>
    <x v="1"/>
    <s v="on time"/>
    <x v="64"/>
    <x v="197"/>
    <x v="1"/>
  </r>
  <r>
    <n v="1815"/>
    <x v="1"/>
    <x v="0"/>
    <x v="1"/>
    <x v="2"/>
    <s v="2023-04-08"/>
    <s v="2023-04-22"/>
    <n v="91"/>
    <n v="15946.87"/>
    <n v="1451165.17"/>
    <n v="2871.32"/>
    <n v="171"/>
    <x v="0"/>
    <x v="2"/>
    <n v="145684.32999999999"/>
    <x v="4"/>
    <s v="delay"/>
    <x v="3"/>
    <x v="106"/>
    <x v="2"/>
  </r>
  <r>
    <n v="1816"/>
    <x v="6"/>
    <x v="2"/>
    <x v="4"/>
    <x v="0"/>
    <s v="2023-08-20"/>
    <s v="2023-08-31"/>
    <n v="35"/>
    <n v="22100.82"/>
    <n v="773528.7"/>
    <n v="3582.99"/>
    <n v="3"/>
    <x v="0"/>
    <x v="3"/>
    <n v="154359.64000000001"/>
    <x v="8"/>
    <s v="delay"/>
    <x v="257"/>
    <x v="54"/>
    <x v="2"/>
  </r>
  <r>
    <n v="1817"/>
    <x v="7"/>
    <x v="2"/>
    <x v="3"/>
    <x v="4"/>
    <s v="2023-12-19"/>
    <s v="2023-12-28"/>
    <n v="42"/>
    <n v="9183.41"/>
    <n v="385703.22"/>
    <n v="2953.2"/>
    <n v="167"/>
    <x v="2"/>
    <x v="4"/>
    <n v="45180.15"/>
    <x v="6"/>
    <s v="delay"/>
    <x v="54"/>
    <x v="215"/>
    <x v="2"/>
  </r>
  <r>
    <n v="1818"/>
    <x v="7"/>
    <x v="2"/>
    <x v="1"/>
    <x v="1"/>
    <s v="2023-12-23"/>
    <s v="2023-12-30"/>
    <n v="42"/>
    <n v="22252.18"/>
    <n v="934591.56"/>
    <n v="2723.41"/>
    <n v="703"/>
    <x v="0"/>
    <x v="2"/>
    <n v="64114.47"/>
    <x v="5"/>
    <s v="delay"/>
    <x v="256"/>
    <x v="341"/>
    <x v="0"/>
  </r>
  <r>
    <n v="1819"/>
    <x v="6"/>
    <x v="2"/>
    <x v="1"/>
    <x v="3"/>
    <s v="2023-08-16"/>
    <s v="2023-08-29"/>
    <n v="68"/>
    <n v="21703.94"/>
    <n v="1475867.92"/>
    <n v="3530.28"/>
    <n v="610"/>
    <x v="0"/>
    <x v="4"/>
    <n v="252184.18"/>
    <x v="12"/>
    <s v="delay"/>
    <x v="23"/>
    <x v="131"/>
    <x v="1"/>
  </r>
  <r>
    <n v="1820"/>
    <x v="2"/>
    <x v="1"/>
    <x v="1"/>
    <x v="2"/>
    <s v="2023-12-25"/>
    <s v="2024-01-04"/>
    <n v="47"/>
    <n v="44897.5"/>
    <n v="2110182.5"/>
    <n v="2534.0100000000002"/>
    <n v="477"/>
    <x v="0"/>
    <x v="2"/>
    <n v="152818.17000000001"/>
    <x v="0"/>
    <s v="delay"/>
    <x v="160"/>
    <x v="53"/>
    <x v="1"/>
  </r>
  <r>
    <n v="1821"/>
    <x v="3"/>
    <x v="1"/>
    <x v="2"/>
    <x v="1"/>
    <s v="2023-01-13"/>
    <s v="2023-01-25"/>
    <n v="16"/>
    <n v="38391.54"/>
    <n v="614264.64"/>
    <n v="2584.31"/>
    <n v="455"/>
    <x v="3"/>
    <x v="2"/>
    <n v="44032.44"/>
    <x v="10"/>
    <s v="delay"/>
    <x v="48"/>
    <x v="230"/>
    <x v="1"/>
  </r>
  <r>
    <n v="1822"/>
    <x v="6"/>
    <x v="1"/>
    <x v="2"/>
    <x v="3"/>
    <s v="2023-08-19"/>
    <s v="2023-08-22"/>
    <n v="83"/>
    <n v="19397.830000000002"/>
    <n v="1610019.89"/>
    <n v="3121.22"/>
    <n v="698"/>
    <x v="0"/>
    <x v="3"/>
    <n v="264392.53000000003"/>
    <x v="1"/>
    <s v="on time"/>
    <x v="55"/>
    <x v="143"/>
    <x v="1"/>
  </r>
  <r>
    <n v="1823"/>
    <x v="1"/>
    <x v="2"/>
    <x v="3"/>
    <x v="2"/>
    <s v="2023-04-23"/>
    <s v="2023-05-07"/>
    <n v="50"/>
    <n v="12407.58"/>
    <n v="620379"/>
    <n v="1210.43"/>
    <n v="818"/>
    <x v="3"/>
    <x v="3"/>
    <n v="119433.57"/>
    <x v="4"/>
    <s v="delay"/>
    <x v="277"/>
    <x v="358"/>
    <x v="0"/>
  </r>
  <r>
    <n v="1824"/>
    <x v="0"/>
    <x v="2"/>
    <x v="4"/>
    <x v="4"/>
    <s v="2023-03-10"/>
    <s v="2023-03-14"/>
    <n v="19"/>
    <n v="30903.23"/>
    <n v="587161.37"/>
    <n v="1996.46"/>
    <n v="985"/>
    <x v="0"/>
    <x v="1"/>
    <n v="69726.070000000007"/>
    <x v="13"/>
    <s v="on time"/>
    <x v="301"/>
    <x v="104"/>
    <x v="0"/>
  </r>
  <r>
    <n v="1825"/>
    <x v="4"/>
    <x v="1"/>
    <x v="2"/>
    <x v="4"/>
    <s v="2023-03-14"/>
    <s v="2023-03-21"/>
    <n v="19"/>
    <n v="49726.85"/>
    <n v="944810.15"/>
    <n v="586.65"/>
    <n v="207"/>
    <x v="3"/>
    <x v="1"/>
    <n v="222087.26"/>
    <x v="5"/>
    <s v="delay"/>
    <x v="29"/>
    <x v="142"/>
    <x v="1"/>
  </r>
  <r>
    <n v="1826"/>
    <x v="2"/>
    <x v="0"/>
    <x v="0"/>
    <x v="1"/>
    <s v="2023-06-28"/>
    <s v="2023-07-09"/>
    <n v="44"/>
    <n v="49246.17"/>
    <n v="2166831.48"/>
    <n v="3418.69"/>
    <n v="620"/>
    <x v="1"/>
    <x v="1"/>
    <n v="193300.84"/>
    <x v="8"/>
    <s v="delay"/>
    <x v="21"/>
    <x v="225"/>
    <x v="1"/>
  </r>
  <r>
    <n v="1827"/>
    <x v="7"/>
    <x v="2"/>
    <x v="2"/>
    <x v="0"/>
    <s v="2023-09-13"/>
    <s v="2023-09-24"/>
    <n v="34"/>
    <n v="12741.07"/>
    <n v="433196.38"/>
    <n v="1087.43"/>
    <n v="402"/>
    <x v="3"/>
    <x v="0"/>
    <n v="24962.36"/>
    <x v="8"/>
    <s v="delay"/>
    <x v="216"/>
    <x v="19"/>
    <x v="1"/>
  </r>
  <r>
    <n v="1828"/>
    <x v="6"/>
    <x v="2"/>
    <x v="0"/>
    <x v="1"/>
    <s v="2023-07-29"/>
    <s v="2023-08-10"/>
    <n v="81"/>
    <n v="43299.28"/>
    <n v="3507241.68"/>
    <n v="2485.8200000000002"/>
    <n v="209"/>
    <x v="3"/>
    <x v="1"/>
    <n v="510790.53"/>
    <x v="10"/>
    <s v="delay"/>
    <x v="22"/>
    <x v="226"/>
    <x v="1"/>
  </r>
  <r>
    <n v="1829"/>
    <x v="7"/>
    <x v="2"/>
    <x v="0"/>
    <x v="3"/>
    <s v="2023-02-05"/>
    <s v="2023-02-07"/>
    <n v="75"/>
    <n v="19105.84"/>
    <n v="1432938"/>
    <n v="4848.62"/>
    <n v="719"/>
    <x v="0"/>
    <x v="2"/>
    <n v="141208.31"/>
    <x v="9"/>
    <s v="on time"/>
    <x v="57"/>
    <x v="41"/>
    <x v="0"/>
  </r>
  <r>
    <n v="1830"/>
    <x v="5"/>
    <x v="2"/>
    <x v="4"/>
    <x v="0"/>
    <s v="2023-07-02"/>
    <s v="2023-07-13"/>
    <n v="92"/>
    <n v="26802.240000000002"/>
    <n v="2465806.08"/>
    <n v="4871.3100000000004"/>
    <n v="713"/>
    <x v="3"/>
    <x v="4"/>
    <n v="312725.12"/>
    <x v="8"/>
    <s v="delay"/>
    <x v="259"/>
    <x v="306"/>
    <x v="0"/>
  </r>
  <r>
    <n v="1831"/>
    <x v="3"/>
    <x v="0"/>
    <x v="3"/>
    <x v="4"/>
    <s v="2023-05-13"/>
    <s v="2023-05-24"/>
    <n v="64"/>
    <n v="4211.26"/>
    <n v="269520.64000000001"/>
    <n v="4140.8100000000004"/>
    <n v="600"/>
    <x v="1"/>
    <x v="3"/>
    <n v="18347.580000000002"/>
    <x v="8"/>
    <s v="delay"/>
    <x v="300"/>
    <x v="251"/>
    <x v="1"/>
  </r>
  <r>
    <n v="1832"/>
    <x v="1"/>
    <x v="2"/>
    <x v="0"/>
    <x v="2"/>
    <s v="2023-04-14"/>
    <s v="2023-04-23"/>
    <n v="44"/>
    <n v="35645.46"/>
    <n v="1568400.24"/>
    <n v="1707.81"/>
    <n v="690"/>
    <x v="3"/>
    <x v="0"/>
    <n v="129899.75"/>
    <x v="6"/>
    <s v="delay"/>
    <x v="101"/>
    <x v="103"/>
    <x v="1"/>
  </r>
  <r>
    <n v="1833"/>
    <x v="4"/>
    <x v="0"/>
    <x v="2"/>
    <x v="4"/>
    <s v="2023-11-16"/>
    <s v="2023-11-20"/>
    <n v="66"/>
    <n v="5312.81"/>
    <n v="350645.46"/>
    <n v="686.16"/>
    <n v="436"/>
    <x v="2"/>
    <x v="0"/>
    <n v="17927.88"/>
    <x v="13"/>
    <s v="on time"/>
    <x v="195"/>
    <x v="294"/>
    <x v="1"/>
  </r>
  <r>
    <n v="1834"/>
    <x v="2"/>
    <x v="0"/>
    <x v="0"/>
    <x v="0"/>
    <s v="2023-02-21"/>
    <s v="2023-02-26"/>
    <n v="5"/>
    <n v="33886.93"/>
    <n v="169434.65"/>
    <n v="3196.35"/>
    <n v="699"/>
    <x v="3"/>
    <x v="4"/>
    <n v="25936.45"/>
    <x v="2"/>
    <s v="on time"/>
    <x v="315"/>
    <x v="266"/>
    <x v="1"/>
  </r>
  <r>
    <n v="1835"/>
    <x v="2"/>
    <x v="1"/>
    <x v="4"/>
    <x v="4"/>
    <s v="2023-12-29"/>
    <s v="2024-01-02"/>
    <n v="76"/>
    <n v="21431.71"/>
    <n v="1628809.96"/>
    <n v="859.11"/>
    <n v="623"/>
    <x v="0"/>
    <x v="4"/>
    <n v="340155.05"/>
    <x v="13"/>
    <s v="on time"/>
    <x v="343"/>
    <x v="204"/>
    <x v="1"/>
  </r>
  <r>
    <n v="1836"/>
    <x v="4"/>
    <x v="0"/>
    <x v="4"/>
    <x v="2"/>
    <s v="2023-03-24"/>
    <s v="2023-04-02"/>
    <n v="84"/>
    <n v="27974.94"/>
    <n v="2349894.96"/>
    <n v="1115.04"/>
    <n v="992"/>
    <x v="3"/>
    <x v="3"/>
    <n v="390896.82"/>
    <x v="6"/>
    <s v="delay"/>
    <x v="268"/>
    <x v="223"/>
    <x v="0"/>
  </r>
  <r>
    <n v="1837"/>
    <x v="7"/>
    <x v="1"/>
    <x v="1"/>
    <x v="0"/>
    <s v="2023-11-03"/>
    <s v="2023-11-12"/>
    <n v="18"/>
    <n v="5651.37"/>
    <n v="101724.66"/>
    <n v="2907.98"/>
    <n v="555"/>
    <x v="0"/>
    <x v="0"/>
    <n v="17215"/>
    <x v="6"/>
    <s v="delay"/>
    <x v="40"/>
    <x v="245"/>
    <x v="1"/>
  </r>
  <r>
    <n v="1838"/>
    <x v="4"/>
    <x v="1"/>
    <x v="3"/>
    <x v="4"/>
    <s v="2023-02-11"/>
    <s v="2023-02-14"/>
    <n v="90"/>
    <n v="2986.59"/>
    <n v="268793.09999999998"/>
    <n v="524.32000000000005"/>
    <n v="142"/>
    <x v="2"/>
    <x v="0"/>
    <n v="29745.86"/>
    <x v="1"/>
    <s v="on time"/>
    <x v="223"/>
    <x v="327"/>
    <x v="2"/>
  </r>
  <r>
    <n v="1839"/>
    <x v="0"/>
    <x v="0"/>
    <x v="0"/>
    <x v="1"/>
    <s v="2023-10-05"/>
    <s v="2023-10-20"/>
    <n v="15"/>
    <n v="27630.959999999999"/>
    <n v="414464.4"/>
    <n v="2703.59"/>
    <n v="785"/>
    <x v="1"/>
    <x v="3"/>
    <n v="76727.399999999994"/>
    <x v="3"/>
    <s v="delay"/>
    <x v="302"/>
    <x v="16"/>
    <x v="0"/>
  </r>
  <r>
    <n v="1840"/>
    <x v="1"/>
    <x v="2"/>
    <x v="1"/>
    <x v="4"/>
    <s v="2023-08-16"/>
    <s v="2023-08-29"/>
    <n v="69"/>
    <n v="33141.230000000003"/>
    <n v="2286744.87"/>
    <n v="1721.56"/>
    <n v="10"/>
    <x v="1"/>
    <x v="0"/>
    <n v="570993.14"/>
    <x v="12"/>
    <s v="delay"/>
    <x v="23"/>
    <x v="131"/>
    <x v="2"/>
  </r>
  <r>
    <n v="1841"/>
    <x v="6"/>
    <x v="1"/>
    <x v="0"/>
    <x v="2"/>
    <s v="2023-03-20"/>
    <s v="2023-04-02"/>
    <n v="92"/>
    <n v="47223.9"/>
    <n v="4344598.8"/>
    <n v="417.34"/>
    <n v="326"/>
    <x v="3"/>
    <x v="0"/>
    <n v="260848.17"/>
    <x v="12"/>
    <s v="delay"/>
    <x v="268"/>
    <x v="353"/>
    <x v="1"/>
  </r>
  <r>
    <n v="1842"/>
    <x v="7"/>
    <x v="1"/>
    <x v="0"/>
    <x v="0"/>
    <s v="2023-05-22"/>
    <s v="2023-05-31"/>
    <n v="45"/>
    <n v="34490.67"/>
    <n v="1552080.15"/>
    <n v="890.82"/>
    <n v="551"/>
    <x v="3"/>
    <x v="1"/>
    <n v="145158.76"/>
    <x v="6"/>
    <s v="delay"/>
    <x v="327"/>
    <x v="112"/>
    <x v="1"/>
  </r>
  <r>
    <n v="1843"/>
    <x v="1"/>
    <x v="1"/>
    <x v="1"/>
    <x v="4"/>
    <s v="2023-02-25"/>
    <s v="2023-03-03"/>
    <n v="34"/>
    <n v="6387.83"/>
    <n v="217186.22"/>
    <n v="4235.96"/>
    <n v="91"/>
    <x v="0"/>
    <x v="2"/>
    <n v="50537.99"/>
    <x v="11"/>
    <s v="delay"/>
    <x v="34"/>
    <x v="97"/>
    <x v="2"/>
  </r>
  <r>
    <n v="1844"/>
    <x v="4"/>
    <x v="1"/>
    <x v="4"/>
    <x v="0"/>
    <s v="2023-03-22"/>
    <s v="2023-03-27"/>
    <n v="7"/>
    <n v="1344.35"/>
    <n v="9410.4500000000007"/>
    <n v="2674.19"/>
    <n v="969"/>
    <x v="0"/>
    <x v="1"/>
    <n v="1030.3399999999999"/>
    <x v="2"/>
    <s v="on time"/>
    <x v="368"/>
    <x v="94"/>
    <x v="0"/>
  </r>
  <r>
    <n v="1845"/>
    <x v="7"/>
    <x v="0"/>
    <x v="2"/>
    <x v="1"/>
    <s v="2023-04-03"/>
    <s v="2023-04-14"/>
    <n v="21"/>
    <n v="21641.65"/>
    <n v="454474.65"/>
    <n v="623.89"/>
    <n v="531"/>
    <x v="3"/>
    <x v="0"/>
    <n v="67316.490000000005"/>
    <x v="8"/>
    <s v="delay"/>
    <x v="104"/>
    <x v="212"/>
    <x v="1"/>
  </r>
  <r>
    <n v="1846"/>
    <x v="5"/>
    <x v="2"/>
    <x v="2"/>
    <x v="4"/>
    <s v="2023-06-09"/>
    <s v="2023-06-21"/>
    <n v="32"/>
    <n v="21367.99"/>
    <n v="683775.68"/>
    <n v="2954.71"/>
    <n v="273"/>
    <x v="1"/>
    <x v="0"/>
    <n v="84824.75"/>
    <x v="10"/>
    <s v="delay"/>
    <x v="307"/>
    <x v="214"/>
    <x v="1"/>
  </r>
  <r>
    <n v="1847"/>
    <x v="1"/>
    <x v="0"/>
    <x v="2"/>
    <x v="4"/>
    <s v="2023-04-02"/>
    <s v="2023-04-06"/>
    <n v="98"/>
    <n v="25211.1"/>
    <n v="2470687.7999999998"/>
    <n v="1132.6400000000001"/>
    <n v="279"/>
    <x v="1"/>
    <x v="0"/>
    <n v="612911.52"/>
    <x v="13"/>
    <s v="on time"/>
    <x v="148"/>
    <x v="280"/>
    <x v="1"/>
  </r>
  <r>
    <n v="1848"/>
    <x v="2"/>
    <x v="2"/>
    <x v="4"/>
    <x v="3"/>
    <s v="2023-04-18"/>
    <s v="2023-05-01"/>
    <n v="60"/>
    <n v="27089.03"/>
    <n v="1625341.8"/>
    <n v="3362.97"/>
    <n v="984"/>
    <x v="0"/>
    <x v="3"/>
    <n v="105347.8"/>
    <x v="12"/>
    <s v="delay"/>
    <x v="197"/>
    <x v="9"/>
    <x v="0"/>
  </r>
  <r>
    <n v="1849"/>
    <x v="1"/>
    <x v="0"/>
    <x v="0"/>
    <x v="0"/>
    <s v="2023-06-09"/>
    <s v="2023-06-23"/>
    <n v="46"/>
    <n v="1230.52"/>
    <n v="56603.92"/>
    <n v="1317.85"/>
    <n v="676"/>
    <x v="1"/>
    <x v="3"/>
    <n v="14004.33"/>
    <x v="4"/>
    <s v="delay"/>
    <x v="273"/>
    <x v="214"/>
    <x v="1"/>
  </r>
  <r>
    <n v="1850"/>
    <x v="6"/>
    <x v="2"/>
    <x v="3"/>
    <x v="1"/>
    <s v="2023-03-10"/>
    <s v="2023-03-18"/>
    <n v="46"/>
    <n v="35827"/>
    <n v="1648042"/>
    <n v="3483.64"/>
    <n v="139"/>
    <x v="1"/>
    <x v="4"/>
    <n v="269478.44"/>
    <x v="14"/>
    <s v="delay"/>
    <x v="271"/>
    <x v="104"/>
    <x v="2"/>
  </r>
  <r>
    <n v="1851"/>
    <x v="6"/>
    <x v="0"/>
    <x v="1"/>
    <x v="0"/>
    <s v="2023-09-04"/>
    <s v="2023-09-09"/>
    <n v="67"/>
    <n v="29057.45"/>
    <n v="1946849.15"/>
    <n v="4781.76"/>
    <n v="520"/>
    <x v="2"/>
    <x v="2"/>
    <n v="286741.37"/>
    <x v="2"/>
    <s v="on time"/>
    <x v="360"/>
    <x v="339"/>
    <x v="1"/>
  </r>
  <r>
    <n v="1852"/>
    <x v="0"/>
    <x v="1"/>
    <x v="4"/>
    <x v="3"/>
    <s v="2023-04-09"/>
    <s v="2023-04-14"/>
    <n v="72"/>
    <n v="42685.68"/>
    <n v="3073368.96"/>
    <n v="1703.28"/>
    <n v="872"/>
    <x v="3"/>
    <x v="3"/>
    <n v="629698.35"/>
    <x v="2"/>
    <s v="on time"/>
    <x v="104"/>
    <x v="350"/>
    <x v="0"/>
  </r>
  <r>
    <n v="1853"/>
    <x v="1"/>
    <x v="2"/>
    <x v="1"/>
    <x v="4"/>
    <s v="2023-08-05"/>
    <s v="2023-08-15"/>
    <n v="58"/>
    <n v="15028.59"/>
    <n v="871658.22"/>
    <n v="2600.3200000000002"/>
    <n v="391"/>
    <x v="0"/>
    <x v="3"/>
    <n v="112006.58"/>
    <x v="0"/>
    <s v="delay"/>
    <x v="4"/>
    <x v="109"/>
    <x v="1"/>
  </r>
  <r>
    <n v="1854"/>
    <x v="1"/>
    <x v="0"/>
    <x v="3"/>
    <x v="3"/>
    <s v="2023-11-20"/>
    <s v="2023-11-26"/>
    <n v="6"/>
    <n v="8131.01"/>
    <n v="48786.06"/>
    <n v="4792.5"/>
    <n v="3"/>
    <x v="2"/>
    <x v="3"/>
    <n v="10877.47"/>
    <x v="11"/>
    <s v="delay"/>
    <x v="25"/>
    <x v="26"/>
    <x v="2"/>
  </r>
  <r>
    <n v="1855"/>
    <x v="7"/>
    <x v="0"/>
    <x v="1"/>
    <x v="0"/>
    <s v="2023-06-28"/>
    <s v="2023-07-04"/>
    <n v="52"/>
    <n v="19294.95"/>
    <n v="1003337.4"/>
    <n v="407.13"/>
    <n v="67"/>
    <x v="1"/>
    <x v="1"/>
    <n v="114682.34"/>
    <x v="11"/>
    <s v="delay"/>
    <x v="116"/>
    <x v="225"/>
    <x v="2"/>
  </r>
  <r>
    <n v="1856"/>
    <x v="2"/>
    <x v="0"/>
    <x v="0"/>
    <x v="4"/>
    <s v="2023-12-27"/>
    <s v="2023-12-29"/>
    <n v="25"/>
    <n v="33067.65"/>
    <n v="826691.25"/>
    <n v="919.9"/>
    <n v="215"/>
    <x v="0"/>
    <x v="1"/>
    <n v="58526.47"/>
    <x v="9"/>
    <s v="on time"/>
    <x v="74"/>
    <x v="249"/>
    <x v="1"/>
  </r>
  <r>
    <n v="1857"/>
    <x v="6"/>
    <x v="2"/>
    <x v="1"/>
    <x v="1"/>
    <s v="2023-10-13"/>
    <s v="2023-10-25"/>
    <n v="80"/>
    <n v="2150.21"/>
    <n v="172016.8"/>
    <n v="3199.43"/>
    <n v="658"/>
    <x v="3"/>
    <x v="4"/>
    <n v="34124.42"/>
    <x v="10"/>
    <s v="delay"/>
    <x v="155"/>
    <x v="172"/>
    <x v="1"/>
  </r>
  <r>
    <n v="1858"/>
    <x v="0"/>
    <x v="0"/>
    <x v="2"/>
    <x v="4"/>
    <s v="2023-03-26"/>
    <s v="2023-03-27"/>
    <n v="74"/>
    <n v="7741.15"/>
    <n v="572845.1"/>
    <n v="4891.71"/>
    <n v="384"/>
    <x v="3"/>
    <x v="2"/>
    <n v="40460"/>
    <x v="7"/>
    <s v="on time"/>
    <x v="368"/>
    <x v="96"/>
    <x v="1"/>
  </r>
  <r>
    <n v="1859"/>
    <x v="5"/>
    <x v="1"/>
    <x v="0"/>
    <x v="0"/>
    <s v="2023-12-06"/>
    <s v="2023-12-08"/>
    <n v="21"/>
    <n v="41257.31"/>
    <n v="866403.51"/>
    <n v="4016.27"/>
    <n v="460"/>
    <x v="1"/>
    <x v="0"/>
    <n v="50577.89"/>
    <x v="9"/>
    <s v="on time"/>
    <x v="314"/>
    <x v="307"/>
    <x v="1"/>
  </r>
  <r>
    <n v="1860"/>
    <x v="4"/>
    <x v="1"/>
    <x v="0"/>
    <x v="4"/>
    <s v="2023-09-19"/>
    <s v="2023-09-20"/>
    <n v="12"/>
    <n v="9443.3700000000008"/>
    <n v="113320.44"/>
    <n v="1175.3800000000001"/>
    <n v="458"/>
    <x v="3"/>
    <x v="3"/>
    <n v="12956.36"/>
    <x v="7"/>
    <s v="on time"/>
    <x v="188"/>
    <x v="0"/>
    <x v="1"/>
  </r>
  <r>
    <n v="1861"/>
    <x v="0"/>
    <x v="1"/>
    <x v="3"/>
    <x v="0"/>
    <s v="2023-04-11"/>
    <s v="2023-04-26"/>
    <n v="9"/>
    <n v="13721.87"/>
    <n v="123496.83"/>
    <n v="4524.3500000000004"/>
    <n v="266"/>
    <x v="1"/>
    <x v="0"/>
    <n v="19281.32"/>
    <x v="3"/>
    <s v="delay"/>
    <x v="350"/>
    <x v="23"/>
    <x v="1"/>
  </r>
  <r>
    <n v="1862"/>
    <x v="1"/>
    <x v="0"/>
    <x v="3"/>
    <x v="3"/>
    <s v="2023-05-30"/>
    <s v="2023-05-31"/>
    <n v="13"/>
    <n v="43465.08"/>
    <n v="565046.04"/>
    <n v="2015.92"/>
    <n v="745"/>
    <x v="3"/>
    <x v="0"/>
    <n v="49596.55"/>
    <x v="7"/>
    <s v="on time"/>
    <x v="327"/>
    <x v="38"/>
    <x v="0"/>
  </r>
  <r>
    <n v="1863"/>
    <x v="3"/>
    <x v="1"/>
    <x v="4"/>
    <x v="1"/>
    <s v="2023-09-05"/>
    <s v="2023-09-06"/>
    <n v="23"/>
    <n v="5300.82"/>
    <n v="121918.86"/>
    <n v="4300.51"/>
    <n v="7"/>
    <x v="3"/>
    <x v="2"/>
    <n v="26636.97"/>
    <x v="7"/>
    <s v="on time"/>
    <x v="35"/>
    <x v="195"/>
    <x v="2"/>
  </r>
  <r>
    <n v="1864"/>
    <x v="3"/>
    <x v="1"/>
    <x v="0"/>
    <x v="1"/>
    <s v="2023-06-16"/>
    <s v="2023-06-29"/>
    <n v="18"/>
    <n v="29317.42"/>
    <n v="527713.56000000006"/>
    <n v="3136.34"/>
    <n v="179"/>
    <x v="1"/>
    <x v="4"/>
    <n v="26523.14"/>
    <x v="12"/>
    <s v="delay"/>
    <x v="217"/>
    <x v="252"/>
    <x v="2"/>
  </r>
  <r>
    <n v="1865"/>
    <x v="0"/>
    <x v="1"/>
    <x v="4"/>
    <x v="1"/>
    <s v="2023-02-27"/>
    <s v="2023-03-08"/>
    <n v="41"/>
    <n v="13021.94"/>
    <n v="533899.54"/>
    <n v="4771.75"/>
    <n v="919"/>
    <x v="0"/>
    <x v="0"/>
    <n v="26931.43"/>
    <x v="6"/>
    <s v="delay"/>
    <x v="17"/>
    <x v="311"/>
    <x v="0"/>
  </r>
  <r>
    <n v="1866"/>
    <x v="4"/>
    <x v="2"/>
    <x v="3"/>
    <x v="0"/>
    <s v="2023-04-26"/>
    <s v="2023-05-09"/>
    <n v="4"/>
    <n v="11027.95"/>
    <n v="44111.8"/>
    <n v="1021"/>
    <n v="463"/>
    <x v="2"/>
    <x v="2"/>
    <n v="8180.37"/>
    <x v="12"/>
    <s v="delay"/>
    <x v="150"/>
    <x v="240"/>
    <x v="1"/>
  </r>
  <r>
    <n v="1867"/>
    <x v="6"/>
    <x v="0"/>
    <x v="0"/>
    <x v="0"/>
    <s v="2023-08-31"/>
    <s v="2023-09-15"/>
    <n v="92"/>
    <n v="19578.73"/>
    <n v="1801243.16"/>
    <n v="2005.68"/>
    <n v="553"/>
    <x v="0"/>
    <x v="3"/>
    <n v="278288.12"/>
    <x v="3"/>
    <s v="delay"/>
    <x v="340"/>
    <x v="11"/>
    <x v="1"/>
  </r>
  <r>
    <n v="1868"/>
    <x v="3"/>
    <x v="1"/>
    <x v="4"/>
    <x v="4"/>
    <s v="2023-07-21"/>
    <s v="2023-08-05"/>
    <n v="36"/>
    <n v="46193.48"/>
    <n v="1662965.28"/>
    <n v="2720.72"/>
    <n v="438"/>
    <x v="3"/>
    <x v="2"/>
    <n v="252330.41"/>
    <x v="3"/>
    <s v="delay"/>
    <x v="67"/>
    <x v="65"/>
    <x v="1"/>
  </r>
  <r>
    <n v="1869"/>
    <x v="0"/>
    <x v="1"/>
    <x v="4"/>
    <x v="1"/>
    <s v="2023-12-08"/>
    <s v="2023-12-23"/>
    <n v="20"/>
    <n v="24036.51"/>
    <n v="480730.2"/>
    <n v="3998.06"/>
    <n v="501"/>
    <x v="1"/>
    <x v="4"/>
    <n v="43106.27"/>
    <x v="3"/>
    <s v="delay"/>
    <x v="166"/>
    <x v="227"/>
    <x v="1"/>
  </r>
  <r>
    <n v="1870"/>
    <x v="1"/>
    <x v="1"/>
    <x v="0"/>
    <x v="1"/>
    <s v="2023-08-22"/>
    <s v="2023-09-01"/>
    <n v="77"/>
    <n v="29145.96"/>
    <n v="2244238.92"/>
    <n v="162.13999999999999"/>
    <n v="472"/>
    <x v="2"/>
    <x v="1"/>
    <n v="407738.32"/>
    <x v="0"/>
    <s v="delay"/>
    <x v="11"/>
    <x v="42"/>
    <x v="1"/>
  </r>
  <r>
    <n v="1871"/>
    <x v="7"/>
    <x v="2"/>
    <x v="2"/>
    <x v="2"/>
    <s v="2023-09-26"/>
    <s v="2023-10-08"/>
    <n v="62"/>
    <n v="48008.34"/>
    <n v="2976517.08"/>
    <n v="4560.9399999999996"/>
    <n v="767"/>
    <x v="0"/>
    <x v="4"/>
    <n v="183396.68"/>
    <x v="10"/>
    <s v="delay"/>
    <x v="156"/>
    <x v="154"/>
    <x v="0"/>
  </r>
  <r>
    <n v="1872"/>
    <x v="5"/>
    <x v="1"/>
    <x v="4"/>
    <x v="1"/>
    <s v="2023-06-28"/>
    <s v="2023-07-10"/>
    <n v="26"/>
    <n v="17484.96"/>
    <n v="454608.96"/>
    <n v="3940.4"/>
    <n v="129"/>
    <x v="0"/>
    <x v="1"/>
    <n v="56970.63"/>
    <x v="10"/>
    <s v="delay"/>
    <x v="178"/>
    <x v="225"/>
    <x v="2"/>
  </r>
  <r>
    <n v="1873"/>
    <x v="5"/>
    <x v="2"/>
    <x v="2"/>
    <x v="3"/>
    <s v="2023-10-04"/>
    <s v="2023-10-08"/>
    <n v="10"/>
    <n v="46536.2"/>
    <n v="465362"/>
    <n v="4981.3599999999997"/>
    <n v="507"/>
    <x v="2"/>
    <x v="1"/>
    <n v="91230"/>
    <x v="13"/>
    <s v="on time"/>
    <x v="156"/>
    <x v="331"/>
    <x v="1"/>
  </r>
  <r>
    <n v="1874"/>
    <x v="2"/>
    <x v="2"/>
    <x v="0"/>
    <x v="2"/>
    <s v="2023-02-25"/>
    <s v="2023-03-08"/>
    <n v="42"/>
    <n v="42014.61"/>
    <n v="1764613.62"/>
    <n v="1608.21"/>
    <n v="28"/>
    <x v="0"/>
    <x v="0"/>
    <n v="424896.78"/>
    <x v="8"/>
    <s v="delay"/>
    <x v="17"/>
    <x v="97"/>
    <x v="2"/>
  </r>
  <r>
    <n v="1875"/>
    <x v="3"/>
    <x v="2"/>
    <x v="1"/>
    <x v="0"/>
    <s v="2023-05-31"/>
    <s v="2023-06-06"/>
    <n v="64"/>
    <n v="42054.96"/>
    <n v="2691517.44"/>
    <n v="1457.41"/>
    <n v="842"/>
    <x v="0"/>
    <x v="4"/>
    <n v="343554.54"/>
    <x v="11"/>
    <s v="delay"/>
    <x v="39"/>
    <x v="64"/>
    <x v="0"/>
  </r>
  <r>
    <n v="1876"/>
    <x v="2"/>
    <x v="1"/>
    <x v="3"/>
    <x v="4"/>
    <s v="2023-08-10"/>
    <s v="2023-08-18"/>
    <n v="55"/>
    <n v="11806.66"/>
    <n v="649366.30000000005"/>
    <n v="2848.46"/>
    <n v="539"/>
    <x v="2"/>
    <x v="2"/>
    <n v="46575.7"/>
    <x v="14"/>
    <s v="delay"/>
    <x v="303"/>
    <x v="32"/>
    <x v="1"/>
  </r>
  <r>
    <n v="1877"/>
    <x v="5"/>
    <x v="2"/>
    <x v="1"/>
    <x v="2"/>
    <s v="2023-01-31"/>
    <s v="2023-02-01"/>
    <n v="82"/>
    <n v="26742.31"/>
    <n v="2192869.42"/>
    <n v="1505.41"/>
    <n v="938"/>
    <x v="1"/>
    <x v="1"/>
    <n v="252263.58"/>
    <x v="7"/>
    <s v="on time"/>
    <x v="115"/>
    <x v="205"/>
    <x v="0"/>
  </r>
  <r>
    <n v="1878"/>
    <x v="2"/>
    <x v="1"/>
    <x v="0"/>
    <x v="4"/>
    <s v="2023-03-20"/>
    <s v="2023-03-22"/>
    <n v="74"/>
    <n v="28044.62"/>
    <n v="2075301.88"/>
    <n v="2007.59"/>
    <n v="159"/>
    <x v="1"/>
    <x v="2"/>
    <n v="193941.19"/>
    <x v="9"/>
    <s v="on time"/>
    <x v="295"/>
    <x v="353"/>
    <x v="2"/>
  </r>
  <r>
    <n v="1879"/>
    <x v="7"/>
    <x v="2"/>
    <x v="2"/>
    <x v="0"/>
    <s v="2023-12-26"/>
    <s v="2024-01-09"/>
    <n v="72"/>
    <n v="26295.8"/>
    <n v="1893297.6"/>
    <n v="3060.28"/>
    <n v="637"/>
    <x v="0"/>
    <x v="2"/>
    <n v="157019.62"/>
    <x v="4"/>
    <s v="delay"/>
    <x v="316"/>
    <x v="92"/>
    <x v="1"/>
  </r>
  <r>
    <n v="1880"/>
    <x v="4"/>
    <x v="2"/>
    <x v="4"/>
    <x v="0"/>
    <s v="2023-11-08"/>
    <s v="2023-11-23"/>
    <n v="62"/>
    <n v="44099.78"/>
    <n v="2734186.36"/>
    <n v="489.38"/>
    <n v="928"/>
    <x v="2"/>
    <x v="1"/>
    <n v="654563.61"/>
    <x v="3"/>
    <s v="delay"/>
    <x v="252"/>
    <x v="167"/>
    <x v="0"/>
  </r>
  <r>
    <n v="1881"/>
    <x v="1"/>
    <x v="1"/>
    <x v="1"/>
    <x v="2"/>
    <s v="2023-04-16"/>
    <s v="2023-04-21"/>
    <n v="32"/>
    <n v="45972.27"/>
    <n v="1471112.64"/>
    <n v="710.65"/>
    <n v="51"/>
    <x v="3"/>
    <x v="4"/>
    <n v="178587.29"/>
    <x v="2"/>
    <s v="on time"/>
    <x v="9"/>
    <x v="202"/>
    <x v="2"/>
  </r>
  <r>
    <n v="1882"/>
    <x v="4"/>
    <x v="0"/>
    <x v="4"/>
    <x v="0"/>
    <s v="2023-07-02"/>
    <s v="2023-07-03"/>
    <n v="24"/>
    <n v="37688.519999999997"/>
    <n v="904524.48"/>
    <n v="3656.23"/>
    <n v="673"/>
    <x v="0"/>
    <x v="0"/>
    <n v="142405.14000000001"/>
    <x v="7"/>
    <s v="on time"/>
    <x v="84"/>
    <x v="306"/>
    <x v="1"/>
  </r>
  <r>
    <n v="1883"/>
    <x v="2"/>
    <x v="2"/>
    <x v="3"/>
    <x v="4"/>
    <s v="2023-11-26"/>
    <s v="2023-12-06"/>
    <n v="18"/>
    <n v="42868.95"/>
    <n v="771641.1"/>
    <n v="3428.5"/>
    <n v="981"/>
    <x v="1"/>
    <x v="3"/>
    <n v="112316.5"/>
    <x v="0"/>
    <s v="delay"/>
    <x v="31"/>
    <x v="144"/>
    <x v="0"/>
  </r>
  <r>
    <n v="1884"/>
    <x v="3"/>
    <x v="0"/>
    <x v="4"/>
    <x v="4"/>
    <s v="2023-10-18"/>
    <s v="2023-10-24"/>
    <n v="63"/>
    <n v="970.79"/>
    <n v="61159.77"/>
    <n v="1174.1099999999999"/>
    <n v="19"/>
    <x v="3"/>
    <x v="1"/>
    <n v="6754.1"/>
    <x v="11"/>
    <s v="delay"/>
    <x v="311"/>
    <x v="241"/>
    <x v="2"/>
  </r>
  <r>
    <n v="1885"/>
    <x v="3"/>
    <x v="2"/>
    <x v="1"/>
    <x v="0"/>
    <s v="2023-10-17"/>
    <s v="2023-10-20"/>
    <n v="99"/>
    <n v="10912.12"/>
    <n v="1080299.8799999999"/>
    <n v="1002.54"/>
    <n v="346"/>
    <x v="3"/>
    <x v="3"/>
    <n v="67765.179999999993"/>
    <x v="1"/>
    <s v="on time"/>
    <x v="302"/>
    <x v="360"/>
    <x v="1"/>
  </r>
  <r>
    <n v="1886"/>
    <x v="0"/>
    <x v="0"/>
    <x v="0"/>
    <x v="1"/>
    <s v="2023-01-29"/>
    <s v="2023-02-03"/>
    <n v="52"/>
    <n v="30943.62"/>
    <n v="1609068.24"/>
    <n v="2587.89"/>
    <n v="322"/>
    <x v="1"/>
    <x v="0"/>
    <n v="356736.18"/>
    <x v="2"/>
    <s v="on time"/>
    <x v="136"/>
    <x v="56"/>
    <x v="1"/>
  </r>
  <r>
    <n v="1887"/>
    <x v="7"/>
    <x v="1"/>
    <x v="0"/>
    <x v="4"/>
    <s v="2023-05-15"/>
    <s v="2023-05-24"/>
    <n v="82"/>
    <n v="47848.65"/>
    <n v="3923589.3"/>
    <n v="3018.3"/>
    <n v="425"/>
    <x v="0"/>
    <x v="0"/>
    <n v="611751.62"/>
    <x v="6"/>
    <s v="delay"/>
    <x v="300"/>
    <x v="127"/>
    <x v="1"/>
  </r>
  <r>
    <n v="1888"/>
    <x v="7"/>
    <x v="0"/>
    <x v="3"/>
    <x v="4"/>
    <s v="2023-11-25"/>
    <s v="2023-12-10"/>
    <n v="77"/>
    <n v="13218.28"/>
    <n v="1017807.56"/>
    <n v="3195.33"/>
    <n v="666"/>
    <x v="0"/>
    <x v="0"/>
    <n v="204813.62"/>
    <x v="3"/>
    <s v="delay"/>
    <x v="220"/>
    <x v="364"/>
    <x v="1"/>
  </r>
  <r>
    <n v="1889"/>
    <x v="6"/>
    <x v="2"/>
    <x v="1"/>
    <x v="2"/>
    <s v="2023-01-19"/>
    <s v="2023-01-28"/>
    <n v="41"/>
    <n v="17936.509999999998"/>
    <n v="735396.91"/>
    <n v="626.12"/>
    <n v="155"/>
    <x v="0"/>
    <x v="4"/>
    <n v="105428.28"/>
    <x v="6"/>
    <s v="delay"/>
    <x v="88"/>
    <x v="336"/>
    <x v="2"/>
  </r>
  <r>
    <n v="1890"/>
    <x v="7"/>
    <x v="2"/>
    <x v="1"/>
    <x v="2"/>
    <s v="2023-02-26"/>
    <s v="2023-03-05"/>
    <n v="48"/>
    <n v="29621.25"/>
    <n v="1421820"/>
    <n v="1194.6099999999999"/>
    <n v="454"/>
    <x v="0"/>
    <x v="1"/>
    <n v="309115.93"/>
    <x v="5"/>
    <s v="delay"/>
    <x v="345"/>
    <x v="361"/>
    <x v="1"/>
  </r>
  <r>
    <n v="1891"/>
    <x v="5"/>
    <x v="0"/>
    <x v="4"/>
    <x v="0"/>
    <s v="2023-09-28"/>
    <s v="2023-10-10"/>
    <n v="36"/>
    <n v="17206.849999999999"/>
    <n v="619446.6"/>
    <n v="2497.14"/>
    <n v="301"/>
    <x v="1"/>
    <x v="3"/>
    <n v="108873.09"/>
    <x v="10"/>
    <s v="delay"/>
    <x v="323"/>
    <x v="243"/>
    <x v="1"/>
  </r>
  <r>
    <n v="1892"/>
    <x v="5"/>
    <x v="2"/>
    <x v="1"/>
    <x v="0"/>
    <s v="2023-09-27"/>
    <s v="2023-10-05"/>
    <n v="8"/>
    <n v="39326.32"/>
    <n v="314610.56"/>
    <n v="886.99"/>
    <n v="276"/>
    <x v="2"/>
    <x v="1"/>
    <n v="66686.28"/>
    <x v="14"/>
    <s v="delay"/>
    <x v="362"/>
    <x v="302"/>
    <x v="1"/>
  </r>
  <r>
    <n v="1893"/>
    <x v="7"/>
    <x v="2"/>
    <x v="4"/>
    <x v="3"/>
    <s v="2023-05-05"/>
    <s v="2023-05-16"/>
    <n v="91"/>
    <n v="39100.839999999997"/>
    <n v="3558176.44"/>
    <n v="3192.77"/>
    <n v="5"/>
    <x v="1"/>
    <x v="4"/>
    <n v="838092.63"/>
    <x v="8"/>
    <s v="delay"/>
    <x v="128"/>
    <x v="316"/>
    <x v="2"/>
  </r>
  <r>
    <n v="1894"/>
    <x v="2"/>
    <x v="0"/>
    <x v="4"/>
    <x v="3"/>
    <s v="2023-06-11"/>
    <s v="2023-06-20"/>
    <n v="99"/>
    <n v="15990.14"/>
    <n v="1583023.86"/>
    <n v="3415.22"/>
    <n v="874"/>
    <x v="2"/>
    <x v="3"/>
    <n v="306126.40000000002"/>
    <x v="6"/>
    <s v="delay"/>
    <x v="10"/>
    <x v="283"/>
    <x v="0"/>
  </r>
  <r>
    <n v="1895"/>
    <x v="5"/>
    <x v="2"/>
    <x v="3"/>
    <x v="1"/>
    <s v="2023-05-10"/>
    <s v="2023-05-13"/>
    <n v="65"/>
    <n v="30712.15"/>
    <n v="1996289.75"/>
    <n v="873.25"/>
    <n v="177"/>
    <x v="1"/>
    <x v="4"/>
    <n v="236883.75"/>
    <x v="1"/>
    <s v="on time"/>
    <x v="32"/>
    <x v="201"/>
    <x v="2"/>
  </r>
  <r>
    <n v="1896"/>
    <x v="2"/>
    <x v="0"/>
    <x v="0"/>
    <x v="3"/>
    <s v="2023-01-16"/>
    <s v="2023-01-29"/>
    <n v="60"/>
    <n v="31043.1"/>
    <n v="1862586"/>
    <n v="2160.25"/>
    <n v="830"/>
    <x v="2"/>
    <x v="1"/>
    <n v="334767.83"/>
    <x v="12"/>
    <s v="delay"/>
    <x v="232"/>
    <x v="190"/>
    <x v="0"/>
  </r>
  <r>
    <n v="1897"/>
    <x v="1"/>
    <x v="0"/>
    <x v="3"/>
    <x v="4"/>
    <s v="2023-09-22"/>
    <s v="2023-10-05"/>
    <n v="87"/>
    <n v="34908.71"/>
    <n v="3037057.77"/>
    <n v="104.33"/>
    <n v="793"/>
    <x v="1"/>
    <x v="3"/>
    <n v="198999.37"/>
    <x v="12"/>
    <s v="delay"/>
    <x v="362"/>
    <x v="132"/>
    <x v="0"/>
  </r>
  <r>
    <n v="1898"/>
    <x v="4"/>
    <x v="2"/>
    <x v="3"/>
    <x v="2"/>
    <s v="2023-10-30"/>
    <s v="2023-10-31"/>
    <n v="99"/>
    <n v="34360.550000000003"/>
    <n v="3401694.45"/>
    <n v="1660.58"/>
    <n v="94"/>
    <x v="3"/>
    <x v="3"/>
    <n v="789822.45"/>
    <x v="7"/>
    <s v="on time"/>
    <x v="203"/>
    <x v="15"/>
    <x v="2"/>
  </r>
  <r>
    <n v="1899"/>
    <x v="0"/>
    <x v="1"/>
    <x v="0"/>
    <x v="1"/>
    <s v="2023-08-21"/>
    <s v="2023-08-29"/>
    <n v="65"/>
    <n v="38745.4"/>
    <n v="2518451"/>
    <n v="3276.74"/>
    <n v="179"/>
    <x v="1"/>
    <x v="0"/>
    <n v="206841.13"/>
    <x v="14"/>
    <s v="delay"/>
    <x v="23"/>
    <x v="265"/>
    <x v="2"/>
  </r>
  <r>
    <n v="1900"/>
    <x v="0"/>
    <x v="0"/>
    <x v="3"/>
    <x v="3"/>
    <s v="2023-08-18"/>
    <s v="2023-08-19"/>
    <n v="93"/>
    <n v="12400.98"/>
    <n v="1153291.1399999999"/>
    <n v="4500.3500000000004"/>
    <n v="419"/>
    <x v="0"/>
    <x v="3"/>
    <n v="204071.67999999999"/>
    <x v="7"/>
    <s v="on time"/>
    <x v="159"/>
    <x v="60"/>
    <x v="1"/>
  </r>
  <r>
    <n v="1901"/>
    <x v="4"/>
    <x v="1"/>
    <x v="1"/>
    <x v="4"/>
    <s v="2023-08-27"/>
    <s v="2023-09-01"/>
    <n v="64"/>
    <n v="2457.7800000000002"/>
    <n v="157297.92000000001"/>
    <n v="4537.41"/>
    <n v="663"/>
    <x v="3"/>
    <x v="2"/>
    <n v="18947.23"/>
    <x v="2"/>
    <s v="on time"/>
    <x v="11"/>
    <x v="100"/>
    <x v="1"/>
  </r>
  <r>
    <n v="1902"/>
    <x v="3"/>
    <x v="0"/>
    <x v="1"/>
    <x v="3"/>
    <s v="2023-04-04"/>
    <s v="2023-04-17"/>
    <n v="93"/>
    <n v="40569.94"/>
    <n v="3773004.42"/>
    <n v="2686.78"/>
    <n v="672"/>
    <x v="3"/>
    <x v="3"/>
    <n v="900004.66"/>
    <x v="12"/>
    <s v="delay"/>
    <x v="86"/>
    <x v="116"/>
    <x v="1"/>
  </r>
  <r>
    <n v="1903"/>
    <x v="0"/>
    <x v="2"/>
    <x v="3"/>
    <x v="3"/>
    <s v="2023-07-26"/>
    <s v="2023-07-27"/>
    <n v="96"/>
    <n v="25005.42"/>
    <n v="2400520.3199999998"/>
    <n v="599.41999999999996"/>
    <n v="78"/>
    <x v="2"/>
    <x v="2"/>
    <n v="286847.68"/>
    <x v="7"/>
    <s v="on time"/>
    <x v="228"/>
    <x v="176"/>
    <x v="2"/>
  </r>
  <r>
    <n v="1904"/>
    <x v="6"/>
    <x v="0"/>
    <x v="1"/>
    <x v="1"/>
    <s v="2023-02-25"/>
    <s v="2023-03-04"/>
    <n v="62"/>
    <n v="29504.3"/>
    <n v="1829266.6"/>
    <n v="3951.81"/>
    <n v="383"/>
    <x v="3"/>
    <x v="0"/>
    <n v="389885.3"/>
    <x v="5"/>
    <s v="delay"/>
    <x v="286"/>
    <x v="97"/>
    <x v="1"/>
  </r>
  <r>
    <n v="1905"/>
    <x v="0"/>
    <x v="0"/>
    <x v="2"/>
    <x v="1"/>
    <s v="2023-11-19"/>
    <s v="2023-11-24"/>
    <n v="85"/>
    <n v="27655.040000000001"/>
    <n v="2350678.4"/>
    <n v="291.61"/>
    <n v="931"/>
    <x v="3"/>
    <x v="1"/>
    <n v="478282.95"/>
    <x v="2"/>
    <s v="on time"/>
    <x v="262"/>
    <x v="140"/>
    <x v="0"/>
  </r>
  <r>
    <n v="1906"/>
    <x v="2"/>
    <x v="0"/>
    <x v="1"/>
    <x v="4"/>
    <s v="2023-01-25"/>
    <s v="2023-02-05"/>
    <n v="35"/>
    <n v="45701.34"/>
    <n v="1599546.9"/>
    <n v="469.56"/>
    <n v="48"/>
    <x v="0"/>
    <x v="3"/>
    <n v="214808.67"/>
    <x v="8"/>
    <s v="delay"/>
    <x v="202"/>
    <x v="196"/>
    <x v="2"/>
  </r>
  <r>
    <n v="1907"/>
    <x v="4"/>
    <x v="2"/>
    <x v="2"/>
    <x v="1"/>
    <s v="2023-04-20"/>
    <s v="2023-05-01"/>
    <n v="56"/>
    <n v="21908.15"/>
    <n v="1226856.3999999999"/>
    <n v="1327.5"/>
    <n v="726"/>
    <x v="3"/>
    <x v="4"/>
    <n v="258547.41"/>
    <x v="8"/>
    <s v="delay"/>
    <x v="197"/>
    <x v="8"/>
    <x v="0"/>
  </r>
  <r>
    <n v="1908"/>
    <x v="0"/>
    <x v="1"/>
    <x v="3"/>
    <x v="1"/>
    <s v="2023-01-03"/>
    <s v="2023-01-14"/>
    <n v="51"/>
    <n v="5045.49"/>
    <n v="257319.99"/>
    <n v="4284.54"/>
    <n v="30"/>
    <x v="0"/>
    <x v="0"/>
    <n v="26544.27"/>
    <x v="8"/>
    <s v="delay"/>
    <x v="140"/>
    <x v="342"/>
    <x v="2"/>
  </r>
  <r>
    <n v="1909"/>
    <x v="4"/>
    <x v="2"/>
    <x v="3"/>
    <x v="0"/>
    <s v="2023-04-24"/>
    <s v="2023-04-27"/>
    <n v="85"/>
    <n v="17374.490000000002"/>
    <n v="1476831.65"/>
    <n v="1666.4"/>
    <n v="999"/>
    <x v="3"/>
    <x v="2"/>
    <n v="319078.84000000003"/>
    <x v="1"/>
    <s v="on time"/>
    <x v="288"/>
    <x v="20"/>
    <x v="0"/>
  </r>
  <r>
    <n v="1910"/>
    <x v="5"/>
    <x v="0"/>
    <x v="3"/>
    <x v="0"/>
    <s v="2023-02-19"/>
    <s v="2023-02-25"/>
    <n v="82"/>
    <n v="13929.36"/>
    <n v="1142207.52"/>
    <n v="3379.42"/>
    <n v="600"/>
    <x v="0"/>
    <x v="2"/>
    <n v="177461.5"/>
    <x v="11"/>
    <s v="delay"/>
    <x v="56"/>
    <x v="351"/>
    <x v="1"/>
  </r>
  <r>
    <n v="1911"/>
    <x v="3"/>
    <x v="2"/>
    <x v="2"/>
    <x v="4"/>
    <s v="2023-12-08"/>
    <s v="2023-12-15"/>
    <n v="32"/>
    <n v="44573.05"/>
    <n v="1426337.6"/>
    <n v="786.1"/>
    <n v="87"/>
    <x v="0"/>
    <x v="4"/>
    <n v="141578.16"/>
    <x v="5"/>
    <s v="delay"/>
    <x v="305"/>
    <x v="227"/>
    <x v="2"/>
  </r>
  <r>
    <n v="1912"/>
    <x v="2"/>
    <x v="0"/>
    <x v="0"/>
    <x v="3"/>
    <s v="2023-04-17"/>
    <s v="2023-05-02"/>
    <n v="90"/>
    <n v="38830.559999999998"/>
    <n v="3494750.4"/>
    <n v="820.84"/>
    <n v="42"/>
    <x v="1"/>
    <x v="4"/>
    <n v="725395.34"/>
    <x v="3"/>
    <s v="delay"/>
    <x v="179"/>
    <x v="3"/>
    <x v="2"/>
  </r>
  <r>
    <n v="1913"/>
    <x v="6"/>
    <x v="2"/>
    <x v="4"/>
    <x v="2"/>
    <s v="2023-08-18"/>
    <s v="2023-08-22"/>
    <n v="62"/>
    <n v="15583.76"/>
    <n v="966193.12"/>
    <n v="898.95"/>
    <n v="819"/>
    <x v="1"/>
    <x v="0"/>
    <n v="238672.79"/>
    <x v="13"/>
    <s v="on time"/>
    <x v="55"/>
    <x v="60"/>
    <x v="0"/>
  </r>
  <r>
    <n v="1914"/>
    <x v="2"/>
    <x v="1"/>
    <x v="0"/>
    <x v="4"/>
    <s v="2023-09-06"/>
    <s v="2023-09-15"/>
    <n v="13"/>
    <n v="22134.880000000001"/>
    <n v="287753.44"/>
    <n v="129.47"/>
    <n v="497"/>
    <x v="2"/>
    <x v="0"/>
    <n v="59860.94"/>
    <x v="6"/>
    <s v="delay"/>
    <x v="340"/>
    <x v="321"/>
    <x v="1"/>
  </r>
  <r>
    <n v="1915"/>
    <x v="4"/>
    <x v="0"/>
    <x v="3"/>
    <x v="1"/>
    <s v="2023-04-05"/>
    <s v="2023-04-08"/>
    <n v="31"/>
    <n v="30687.74"/>
    <n v="951319.94"/>
    <n v="2844.52"/>
    <n v="993"/>
    <x v="3"/>
    <x v="4"/>
    <n v="218416.5"/>
    <x v="1"/>
    <s v="on time"/>
    <x v="309"/>
    <x v="297"/>
    <x v="0"/>
  </r>
  <r>
    <n v="1916"/>
    <x v="3"/>
    <x v="1"/>
    <x v="0"/>
    <x v="3"/>
    <s v="2023-12-13"/>
    <s v="2023-12-18"/>
    <n v="50"/>
    <n v="37837.24"/>
    <n v="1891862"/>
    <n v="4518.3900000000003"/>
    <n v="175"/>
    <x v="3"/>
    <x v="4"/>
    <n v="144900.19"/>
    <x v="2"/>
    <s v="on time"/>
    <x v="181"/>
    <x v="185"/>
    <x v="2"/>
  </r>
  <r>
    <n v="1917"/>
    <x v="7"/>
    <x v="1"/>
    <x v="0"/>
    <x v="0"/>
    <s v="2023-05-31"/>
    <s v="2023-06-07"/>
    <n v="88"/>
    <n v="28530.93"/>
    <n v="2510721.84"/>
    <n v="2504.34"/>
    <n v="327"/>
    <x v="3"/>
    <x v="2"/>
    <n v="476619.71"/>
    <x v="5"/>
    <s v="delay"/>
    <x v="329"/>
    <x v="64"/>
    <x v="1"/>
  </r>
  <r>
    <n v="1918"/>
    <x v="1"/>
    <x v="1"/>
    <x v="1"/>
    <x v="0"/>
    <s v="2023-10-05"/>
    <s v="2023-10-12"/>
    <n v="56"/>
    <n v="39633.81"/>
    <n v="2219493.36"/>
    <n v="4823.8"/>
    <n v="453"/>
    <x v="1"/>
    <x v="1"/>
    <n v="183663.28"/>
    <x v="5"/>
    <s v="delay"/>
    <x v="339"/>
    <x v="16"/>
    <x v="1"/>
  </r>
  <r>
    <n v="1919"/>
    <x v="6"/>
    <x v="1"/>
    <x v="4"/>
    <x v="1"/>
    <s v="2023-08-11"/>
    <s v="2023-08-21"/>
    <n v="96"/>
    <n v="25365.24"/>
    <n v="2435063.04"/>
    <n v="3936.64"/>
    <n v="407"/>
    <x v="3"/>
    <x v="4"/>
    <n v="376662.4"/>
    <x v="0"/>
    <s v="delay"/>
    <x v="191"/>
    <x v="286"/>
    <x v="1"/>
  </r>
  <r>
    <n v="1920"/>
    <x v="0"/>
    <x v="2"/>
    <x v="4"/>
    <x v="0"/>
    <s v="2023-11-28"/>
    <s v="2023-12-06"/>
    <n v="87"/>
    <n v="26508.86"/>
    <n v="2306270.8199999998"/>
    <n v="239.67"/>
    <n v="383"/>
    <x v="1"/>
    <x v="4"/>
    <n v="372517.49"/>
    <x v="14"/>
    <s v="delay"/>
    <x v="31"/>
    <x v="295"/>
    <x v="1"/>
  </r>
  <r>
    <n v="1921"/>
    <x v="3"/>
    <x v="0"/>
    <x v="1"/>
    <x v="1"/>
    <s v="2023-02-02"/>
    <s v="2023-02-14"/>
    <n v="16"/>
    <n v="3355.66"/>
    <n v="53690.559999999998"/>
    <n v="2635.02"/>
    <n v="47"/>
    <x v="1"/>
    <x v="0"/>
    <n v="3810.82"/>
    <x v="10"/>
    <s v="delay"/>
    <x v="223"/>
    <x v="354"/>
    <x v="2"/>
  </r>
  <r>
    <n v="1922"/>
    <x v="7"/>
    <x v="2"/>
    <x v="1"/>
    <x v="3"/>
    <s v="2023-10-09"/>
    <s v="2023-10-21"/>
    <n v="82"/>
    <n v="35263.39"/>
    <n v="2891597.98"/>
    <n v="3017.8"/>
    <n v="830"/>
    <x v="1"/>
    <x v="4"/>
    <n v="147230.26"/>
    <x v="10"/>
    <s v="delay"/>
    <x v="109"/>
    <x v="303"/>
    <x v="0"/>
  </r>
  <r>
    <n v="1923"/>
    <x v="0"/>
    <x v="2"/>
    <x v="3"/>
    <x v="1"/>
    <s v="2023-05-05"/>
    <s v="2023-05-13"/>
    <n v="5"/>
    <n v="7280.22"/>
    <n v="36401.1"/>
    <n v="3709.86"/>
    <n v="987"/>
    <x v="1"/>
    <x v="3"/>
    <n v="7828.42"/>
    <x v="14"/>
    <s v="delay"/>
    <x v="32"/>
    <x v="316"/>
    <x v="0"/>
  </r>
  <r>
    <n v="1924"/>
    <x v="5"/>
    <x v="2"/>
    <x v="1"/>
    <x v="4"/>
    <s v="2023-07-03"/>
    <s v="2023-07-15"/>
    <n v="93"/>
    <n v="28171.040000000001"/>
    <n v="2619906.7200000002"/>
    <n v="2647.52"/>
    <n v="288"/>
    <x v="2"/>
    <x v="2"/>
    <n v="574506.91"/>
    <x v="10"/>
    <s v="delay"/>
    <x v="192"/>
    <x v="228"/>
    <x v="1"/>
  </r>
  <r>
    <n v="1925"/>
    <x v="1"/>
    <x v="0"/>
    <x v="2"/>
    <x v="4"/>
    <s v="2023-01-25"/>
    <s v="2023-01-27"/>
    <n v="93"/>
    <n v="2068.4"/>
    <n v="192361.2"/>
    <n v="1521.36"/>
    <n v="556"/>
    <x v="2"/>
    <x v="3"/>
    <n v="14504.34"/>
    <x v="9"/>
    <s v="on time"/>
    <x v="131"/>
    <x v="196"/>
    <x v="1"/>
  </r>
  <r>
    <n v="1926"/>
    <x v="7"/>
    <x v="0"/>
    <x v="2"/>
    <x v="4"/>
    <s v="2023-05-19"/>
    <s v="2023-05-31"/>
    <n v="50"/>
    <n v="38802.300000000003"/>
    <n v="1940115"/>
    <n v="921.32"/>
    <n v="994"/>
    <x v="2"/>
    <x v="0"/>
    <n v="296017.62"/>
    <x v="10"/>
    <s v="delay"/>
    <x v="327"/>
    <x v="40"/>
    <x v="0"/>
  </r>
  <r>
    <n v="1927"/>
    <x v="6"/>
    <x v="0"/>
    <x v="1"/>
    <x v="2"/>
    <s v="2023-11-24"/>
    <s v="2023-11-29"/>
    <n v="2"/>
    <n v="49058.71"/>
    <n v="98117.42"/>
    <n v="689.73"/>
    <n v="357"/>
    <x v="2"/>
    <x v="4"/>
    <n v="15454.58"/>
    <x v="2"/>
    <s v="on time"/>
    <x v="263"/>
    <x v="288"/>
    <x v="1"/>
  </r>
  <r>
    <n v="1928"/>
    <x v="7"/>
    <x v="2"/>
    <x v="1"/>
    <x v="0"/>
    <s v="2023-08-11"/>
    <s v="2023-08-18"/>
    <n v="58"/>
    <n v="24807.86"/>
    <n v="1438855.88"/>
    <n v="3832.88"/>
    <n v="443"/>
    <x v="1"/>
    <x v="3"/>
    <n v="157805.79999999999"/>
    <x v="5"/>
    <s v="delay"/>
    <x v="303"/>
    <x v="286"/>
    <x v="1"/>
  </r>
  <r>
    <n v="1929"/>
    <x v="5"/>
    <x v="0"/>
    <x v="3"/>
    <x v="4"/>
    <s v="2023-03-07"/>
    <s v="2023-03-09"/>
    <n v="25"/>
    <n v="10772.66"/>
    <n v="269316.5"/>
    <n v="2153.2199999999998"/>
    <n v="256"/>
    <x v="2"/>
    <x v="4"/>
    <n v="35140.86"/>
    <x v="9"/>
    <s v="on time"/>
    <x v="319"/>
    <x v="17"/>
    <x v="1"/>
  </r>
  <r>
    <n v="1930"/>
    <x v="7"/>
    <x v="0"/>
    <x v="1"/>
    <x v="3"/>
    <s v="2023-03-24"/>
    <s v="2023-04-03"/>
    <n v="22"/>
    <n v="46569.73"/>
    <n v="1024534.06"/>
    <n v="358.19"/>
    <n v="238"/>
    <x v="2"/>
    <x v="3"/>
    <n v="131636.84"/>
    <x v="0"/>
    <s v="delay"/>
    <x v="120"/>
    <x v="223"/>
    <x v="1"/>
  </r>
  <r>
    <n v="1931"/>
    <x v="4"/>
    <x v="1"/>
    <x v="4"/>
    <x v="3"/>
    <s v="2023-07-04"/>
    <s v="2023-07-14"/>
    <n v="72"/>
    <n v="43257.38"/>
    <n v="3114531.36"/>
    <n v="1904.28"/>
    <n v="987"/>
    <x v="1"/>
    <x v="1"/>
    <n v="562819.21"/>
    <x v="0"/>
    <s v="delay"/>
    <x v="199"/>
    <x v="123"/>
    <x v="0"/>
  </r>
  <r>
    <n v="1932"/>
    <x v="4"/>
    <x v="2"/>
    <x v="4"/>
    <x v="2"/>
    <s v="2023-04-04"/>
    <s v="2023-04-18"/>
    <n v="52"/>
    <n v="25463.54"/>
    <n v="1324104.08"/>
    <n v="2454.6"/>
    <n v="546"/>
    <x v="3"/>
    <x v="2"/>
    <n v="271767.27"/>
    <x v="4"/>
    <s v="delay"/>
    <x v="341"/>
    <x v="116"/>
    <x v="1"/>
  </r>
  <r>
    <n v="1933"/>
    <x v="0"/>
    <x v="1"/>
    <x v="1"/>
    <x v="1"/>
    <s v="2023-05-29"/>
    <s v="2023-06-09"/>
    <n v="51"/>
    <n v="6184.97"/>
    <n v="315433.46999999997"/>
    <n v="811.07"/>
    <n v="62"/>
    <x v="1"/>
    <x v="0"/>
    <n v="22052.57"/>
    <x v="8"/>
    <s v="delay"/>
    <x v="308"/>
    <x v="238"/>
    <x v="2"/>
  </r>
  <r>
    <n v="1934"/>
    <x v="1"/>
    <x v="1"/>
    <x v="2"/>
    <x v="3"/>
    <s v="2023-12-02"/>
    <s v="2023-12-14"/>
    <n v="86"/>
    <n v="34224.68"/>
    <n v="2943322.48"/>
    <n v="1191.04"/>
    <n v="731"/>
    <x v="2"/>
    <x v="2"/>
    <n v="437116.47"/>
    <x v="10"/>
    <s v="delay"/>
    <x v="38"/>
    <x v="324"/>
    <x v="0"/>
  </r>
  <r>
    <n v="1935"/>
    <x v="4"/>
    <x v="0"/>
    <x v="1"/>
    <x v="0"/>
    <s v="2023-02-15"/>
    <s v="2023-02-27"/>
    <n v="87"/>
    <n v="42927.360000000001"/>
    <n v="3734680.32"/>
    <n v="4503.88"/>
    <n v="840"/>
    <x v="0"/>
    <x v="1"/>
    <n v="492066.69"/>
    <x v="10"/>
    <s v="delay"/>
    <x v="364"/>
    <x v="211"/>
    <x v="0"/>
  </r>
  <r>
    <n v="1936"/>
    <x v="6"/>
    <x v="1"/>
    <x v="4"/>
    <x v="3"/>
    <s v="2023-02-07"/>
    <s v="2023-02-09"/>
    <n v="14"/>
    <n v="25468.44"/>
    <n v="356558.16"/>
    <n v="4551.0200000000004"/>
    <n v="613"/>
    <x v="1"/>
    <x v="1"/>
    <n v="23322.37"/>
    <x v="9"/>
    <s v="on time"/>
    <x v="42"/>
    <x v="69"/>
    <x v="1"/>
  </r>
  <r>
    <n v="1937"/>
    <x v="5"/>
    <x v="1"/>
    <x v="1"/>
    <x v="2"/>
    <s v="2023-10-15"/>
    <s v="2023-10-26"/>
    <n v="12"/>
    <n v="20642.310000000001"/>
    <n v="247707.72"/>
    <n v="3547.57"/>
    <n v="858"/>
    <x v="3"/>
    <x v="2"/>
    <n v="20532.03"/>
    <x v="8"/>
    <s v="delay"/>
    <x v="212"/>
    <x v="178"/>
    <x v="0"/>
  </r>
  <r>
    <n v="1938"/>
    <x v="5"/>
    <x v="2"/>
    <x v="1"/>
    <x v="0"/>
    <s v="2023-03-25"/>
    <s v="2023-04-05"/>
    <n v="20"/>
    <n v="31340.41"/>
    <n v="626808.19999999995"/>
    <n v="4585.51"/>
    <n v="996"/>
    <x v="3"/>
    <x v="2"/>
    <n v="86790.22"/>
    <x v="8"/>
    <s v="delay"/>
    <x v="119"/>
    <x v="158"/>
    <x v="0"/>
  </r>
  <r>
    <n v="1939"/>
    <x v="7"/>
    <x v="2"/>
    <x v="0"/>
    <x v="3"/>
    <s v="2023-04-17"/>
    <s v="2023-04-28"/>
    <n v="49"/>
    <n v="25381.56"/>
    <n v="1243696.44"/>
    <n v="4769.63"/>
    <n v="485"/>
    <x v="3"/>
    <x v="0"/>
    <n v="208306.79"/>
    <x v="8"/>
    <s v="delay"/>
    <x v="328"/>
    <x v="3"/>
    <x v="1"/>
  </r>
  <r>
    <n v="1940"/>
    <x v="4"/>
    <x v="2"/>
    <x v="1"/>
    <x v="4"/>
    <s v="2023-04-10"/>
    <s v="2023-04-22"/>
    <n v="55"/>
    <n v="41593.269999999997"/>
    <n v="2287629.85"/>
    <n v="588.36"/>
    <n v="524"/>
    <x v="0"/>
    <x v="4"/>
    <n v="387965.34"/>
    <x v="10"/>
    <s v="delay"/>
    <x v="3"/>
    <x v="74"/>
    <x v="1"/>
  </r>
  <r>
    <n v="1941"/>
    <x v="4"/>
    <x v="0"/>
    <x v="1"/>
    <x v="3"/>
    <s v="2023-06-15"/>
    <s v="2023-06-19"/>
    <n v="11"/>
    <n v="41732.74"/>
    <n v="459060.14"/>
    <n v="1947.49"/>
    <n v="356"/>
    <x v="1"/>
    <x v="0"/>
    <n v="63051.27"/>
    <x v="13"/>
    <s v="on time"/>
    <x v="219"/>
    <x v="300"/>
    <x v="1"/>
  </r>
  <r>
    <n v="1942"/>
    <x v="6"/>
    <x v="1"/>
    <x v="1"/>
    <x v="3"/>
    <s v="2023-05-08"/>
    <s v="2023-05-17"/>
    <n v="54"/>
    <n v="25999.01"/>
    <n v="1403946.54"/>
    <n v="393.08"/>
    <n v="739"/>
    <x v="1"/>
    <x v="4"/>
    <n v="184339.37"/>
    <x v="6"/>
    <s v="delay"/>
    <x v="210"/>
    <x v="233"/>
    <x v="0"/>
  </r>
  <r>
    <n v="1943"/>
    <x v="2"/>
    <x v="0"/>
    <x v="4"/>
    <x v="4"/>
    <s v="2023-03-01"/>
    <s v="2023-03-16"/>
    <n v="69"/>
    <n v="26228.79"/>
    <n v="1809786.51"/>
    <n v="4266.8500000000004"/>
    <n v="459"/>
    <x v="2"/>
    <x v="3"/>
    <n v="448229.46"/>
    <x v="3"/>
    <s v="delay"/>
    <x v="282"/>
    <x v="309"/>
    <x v="1"/>
  </r>
  <r>
    <n v="1944"/>
    <x v="2"/>
    <x v="0"/>
    <x v="4"/>
    <x v="0"/>
    <s v="2023-08-25"/>
    <s v="2023-08-30"/>
    <n v="16"/>
    <n v="1366.22"/>
    <n v="21859.52"/>
    <n v="2814.1"/>
    <n v="81"/>
    <x v="1"/>
    <x v="2"/>
    <n v="1836.55"/>
    <x v="2"/>
    <s v="on time"/>
    <x v="43"/>
    <x v="66"/>
    <x v="2"/>
  </r>
  <r>
    <n v="1945"/>
    <x v="0"/>
    <x v="0"/>
    <x v="1"/>
    <x v="3"/>
    <s v="2023-08-20"/>
    <s v="2023-09-04"/>
    <n v="15"/>
    <n v="19522.62"/>
    <n v="292839.3"/>
    <n v="2427.59"/>
    <n v="779"/>
    <x v="1"/>
    <x v="4"/>
    <n v="68434.460000000006"/>
    <x v="3"/>
    <s v="delay"/>
    <x v="61"/>
    <x v="54"/>
    <x v="0"/>
  </r>
  <r>
    <n v="1946"/>
    <x v="1"/>
    <x v="0"/>
    <x v="2"/>
    <x v="1"/>
    <s v="2023-02-18"/>
    <s v="2023-02-27"/>
    <n v="17"/>
    <n v="33539.94"/>
    <n v="570178.98"/>
    <n v="1144.8399999999999"/>
    <n v="159"/>
    <x v="1"/>
    <x v="2"/>
    <n v="114681.85"/>
    <x v="6"/>
    <s v="delay"/>
    <x v="364"/>
    <x v="55"/>
    <x v="2"/>
  </r>
  <r>
    <n v="1947"/>
    <x v="4"/>
    <x v="2"/>
    <x v="1"/>
    <x v="3"/>
    <s v="2023-08-31"/>
    <s v="2023-09-13"/>
    <n v="76"/>
    <n v="28787.42"/>
    <n v="2187843.92"/>
    <n v="742.77"/>
    <n v="531"/>
    <x v="1"/>
    <x v="2"/>
    <n v="204177.22"/>
    <x v="12"/>
    <s v="delay"/>
    <x v="357"/>
    <x v="11"/>
    <x v="1"/>
  </r>
  <r>
    <n v="1948"/>
    <x v="1"/>
    <x v="1"/>
    <x v="4"/>
    <x v="2"/>
    <s v="2023-06-24"/>
    <s v="2023-07-04"/>
    <n v="99"/>
    <n v="24443.19"/>
    <n v="2419875.81"/>
    <n v="3699.51"/>
    <n v="985"/>
    <x v="0"/>
    <x v="3"/>
    <n v="412326.26"/>
    <x v="0"/>
    <s v="delay"/>
    <x v="116"/>
    <x v="248"/>
    <x v="0"/>
  </r>
  <r>
    <n v="1949"/>
    <x v="5"/>
    <x v="0"/>
    <x v="1"/>
    <x v="2"/>
    <s v="2023-12-20"/>
    <s v="2023-12-23"/>
    <n v="84"/>
    <n v="34574.15"/>
    <n v="2904228.6"/>
    <n v="1978.88"/>
    <n v="19"/>
    <x v="2"/>
    <x v="2"/>
    <n v="625871.62"/>
    <x v="1"/>
    <s v="on time"/>
    <x v="166"/>
    <x v="159"/>
    <x v="2"/>
  </r>
  <r>
    <n v="1950"/>
    <x v="2"/>
    <x v="0"/>
    <x v="0"/>
    <x v="0"/>
    <s v="2023-06-12"/>
    <s v="2023-06-22"/>
    <n v="24"/>
    <n v="46665.54"/>
    <n v="1119972.96"/>
    <n v="2127.5300000000002"/>
    <n v="843"/>
    <x v="3"/>
    <x v="1"/>
    <n v="166878.35"/>
    <x v="0"/>
    <s v="delay"/>
    <x v="333"/>
    <x v="124"/>
    <x v="0"/>
  </r>
  <r>
    <n v="1951"/>
    <x v="0"/>
    <x v="2"/>
    <x v="0"/>
    <x v="0"/>
    <s v="2023-12-18"/>
    <s v="2023-12-23"/>
    <n v="96"/>
    <n v="32569.62"/>
    <n v="3126683.52"/>
    <n v="4509.62"/>
    <n v="937"/>
    <x v="2"/>
    <x v="4"/>
    <n v="330754.95"/>
    <x v="2"/>
    <s v="on time"/>
    <x v="166"/>
    <x v="73"/>
    <x v="0"/>
  </r>
  <r>
    <n v="1952"/>
    <x v="5"/>
    <x v="1"/>
    <x v="0"/>
    <x v="3"/>
    <s v="2023-11-05"/>
    <s v="2023-11-16"/>
    <n v="8"/>
    <n v="36578.370000000003"/>
    <n v="292626.96000000002"/>
    <n v="3097.13"/>
    <n v="562"/>
    <x v="0"/>
    <x v="3"/>
    <n v="48362.38"/>
    <x v="8"/>
    <s v="delay"/>
    <x v="164"/>
    <x v="138"/>
    <x v="1"/>
  </r>
  <r>
    <n v="1953"/>
    <x v="1"/>
    <x v="0"/>
    <x v="0"/>
    <x v="1"/>
    <s v="2023-09-08"/>
    <s v="2023-09-16"/>
    <n v="43"/>
    <n v="15380.63"/>
    <n v="661367.09"/>
    <n v="4889.26"/>
    <n v="340"/>
    <x v="1"/>
    <x v="4"/>
    <n v="76421.509999999995"/>
    <x v="14"/>
    <s v="delay"/>
    <x v="19"/>
    <x v="184"/>
    <x v="1"/>
  </r>
  <r>
    <n v="1954"/>
    <x v="0"/>
    <x v="0"/>
    <x v="1"/>
    <x v="1"/>
    <s v="2023-04-09"/>
    <s v="2023-04-20"/>
    <n v="28"/>
    <n v="49293.83"/>
    <n v="1380227.24"/>
    <n v="4763.3100000000004"/>
    <n v="588"/>
    <x v="3"/>
    <x v="2"/>
    <n v="236220.61"/>
    <x v="8"/>
    <s v="delay"/>
    <x v="253"/>
    <x v="350"/>
    <x v="1"/>
  </r>
  <r>
    <n v="1955"/>
    <x v="7"/>
    <x v="2"/>
    <x v="0"/>
    <x v="0"/>
    <s v="2023-01-04"/>
    <s v="2023-01-07"/>
    <n v="8"/>
    <n v="9209.4500000000007"/>
    <n v="73675.600000000006"/>
    <n v="427.08"/>
    <n v="185"/>
    <x v="1"/>
    <x v="2"/>
    <n v="18137.54"/>
    <x v="1"/>
    <s v="on time"/>
    <x v="370"/>
    <x v="83"/>
    <x v="2"/>
  </r>
  <r>
    <n v="1956"/>
    <x v="2"/>
    <x v="0"/>
    <x v="4"/>
    <x v="0"/>
    <s v="2023-08-28"/>
    <s v="2023-08-29"/>
    <n v="68"/>
    <n v="19838.189999999999"/>
    <n v="1348996.92"/>
    <n v="2665.81"/>
    <n v="251"/>
    <x v="0"/>
    <x v="3"/>
    <n v="168533.2"/>
    <x v="7"/>
    <s v="on time"/>
    <x v="23"/>
    <x v="166"/>
    <x v="1"/>
  </r>
  <r>
    <n v="1957"/>
    <x v="1"/>
    <x v="1"/>
    <x v="1"/>
    <x v="3"/>
    <s v="2023-07-18"/>
    <s v="2023-07-24"/>
    <n v="58"/>
    <n v="14278"/>
    <n v="828124"/>
    <n v="3798.17"/>
    <n v="85"/>
    <x v="2"/>
    <x v="2"/>
    <n v="128039.36"/>
    <x v="11"/>
    <s v="delay"/>
    <x v="44"/>
    <x v="43"/>
    <x v="2"/>
  </r>
  <r>
    <n v="1958"/>
    <x v="6"/>
    <x v="1"/>
    <x v="4"/>
    <x v="2"/>
    <s v="2023-12-25"/>
    <s v="2024-01-08"/>
    <n v="6"/>
    <n v="46015.62"/>
    <n v="276093.71999999997"/>
    <n v="4536.92"/>
    <n v="653"/>
    <x v="0"/>
    <x v="4"/>
    <n v="44537.85"/>
    <x v="4"/>
    <s v="delay"/>
    <x v="90"/>
    <x v="53"/>
    <x v="1"/>
  </r>
  <r>
    <n v="1959"/>
    <x v="0"/>
    <x v="1"/>
    <x v="2"/>
    <x v="4"/>
    <s v="2023-03-10"/>
    <s v="2023-03-13"/>
    <n v="64"/>
    <n v="48771.18"/>
    <n v="3121355.52"/>
    <n v="3026.11"/>
    <n v="432"/>
    <x v="0"/>
    <x v="0"/>
    <n v="679724.83"/>
    <x v="1"/>
    <s v="on time"/>
    <x v="49"/>
    <x v="104"/>
    <x v="1"/>
  </r>
  <r>
    <n v="1960"/>
    <x v="5"/>
    <x v="1"/>
    <x v="4"/>
    <x v="3"/>
    <s v="2023-06-26"/>
    <s v="2023-06-29"/>
    <n v="78"/>
    <n v="3282.37"/>
    <n v="256024.86"/>
    <n v="2310.37"/>
    <n v="736"/>
    <x v="3"/>
    <x v="2"/>
    <n v="34451.660000000003"/>
    <x v="1"/>
    <s v="on time"/>
    <x v="217"/>
    <x v="118"/>
    <x v="0"/>
  </r>
  <r>
    <n v="1961"/>
    <x v="3"/>
    <x v="0"/>
    <x v="1"/>
    <x v="3"/>
    <s v="2023-07-10"/>
    <s v="2023-07-16"/>
    <n v="18"/>
    <n v="10481.6"/>
    <n v="188668.79999999999"/>
    <n v="4711.3500000000004"/>
    <n v="9"/>
    <x v="3"/>
    <x v="0"/>
    <n v="27381.91"/>
    <x v="11"/>
    <s v="delay"/>
    <x v="167"/>
    <x v="93"/>
    <x v="2"/>
  </r>
  <r>
    <n v="1962"/>
    <x v="6"/>
    <x v="1"/>
    <x v="1"/>
    <x v="1"/>
    <s v="2023-11-24"/>
    <s v="2023-12-08"/>
    <n v="64"/>
    <n v="1701.07"/>
    <n v="108868.48"/>
    <n v="3514.18"/>
    <n v="748"/>
    <x v="1"/>
    <x v="0"/>
    <n v="20923.509999999998"/>
    <x v="4"/>
    <s v="delay"/>
    <x v="314"/>
    <x v="288"/>
    <x v="0"/>
  </r>
  <r>
    <n v="1963"/>
    <x v="1"/>
    <x v="0"/>
    <x v="0"/>
    <x v="2"/>
    <s v="2023-06-29"/>
    <s v="2023-07-04"/>
    <n v="28"/>
    <n v="48496.46"/>
    <n v="1357900.88"/>
    <n v="1489.99"/>
    <n v="1"/>
    <x v="1"/>
    <x v="1"/>
    <n v="242828.91"/>
    <x v="2"/>
    <s v="on time"/>
    <x v="116"/>
    <x v="250"/>
    <x v="2"/>
  </r>
  <r>
    <n v="1964"/>
    <x v="7"/>
    <x v="1"/>
    <x v="3"/>
    <x v="0"/>
    <s v="2023-10-23"/>
    <s v="2023-11-06"/>
    <n v="77"/>
    <n v="8876.1"/>
    <n v="683459.7"/>
    <n v="4576.6000000000004"/>
    <n v="113"/>
    <x v="2"/>
    <x v="0"/>
    <n v="114475.73"/>
    <x v="4"/>
    <s v="delay"/>
    <x v="89"/>
    <x v="314"/>
    <x v="2"/>
  </r>
  <r>
    <n v="1965"/>
    <x v="2"/>
    <x v="2"/>
    <x v="1"/>
    <x v="3"/>
    <s v="2023-10-15"/>
    <s v="2023-10-20"/>
    <n v="21"/>
    <n v="6672.22"/>
    <n v="140116.62"/>
    <n v="2651.83"/>
    <n v="185"/>
    <x v="3"/>
    <x v="0"/>
    <n v="30960.66"/>
    <x v="2"/>
    <s v="on time"/>
    <x v="302"/>
    <x v="178"/>
    <x v="2"/>
  </r>
  <r>
    <n v="1966"/>
    <x v="0"/>
    <x v="1"/>
    <x v="0"/>
    <x v="3"/>
    <s v="2023-10-15"/>
    <s v="2023-10-20"/>
    <n v="31"/>
    <n v="31485.759999999998"/>
    <n v="976058.56"/>
    <n v="1979.33"/>
    <n v="497"/>
    <x v="1"/>
    <x v="3"/>
    <n v="51082.8"/>
    <x v="2"/>
    <s v="on time"/>
    <x v="302"/>
    <x v="178"/>
    <x v="1"/>
  </r>
  <r>
    <n v="1967"/>
    <x v="0"/>
    <x v="1"/>
    <x v="1"/>
    <x v="1"/>
    <s v="2023-08-04"/>
    <s v="2023-08-14"/>
    <n v="92"/>
    <n v="25057.85"/>
    <n v="2305322.2000000002"/>
    <n v="4403.79"/>
    <n v="724"/>
    <x v="1"/>
    <x v="1"/>
    <n v="342884.23"/>
    <x v="0"/>
    <s v="delay"/>
    <x v="269"/>
    <x v="357"/>
    <x v="0"/>
  </r>
  <r>
    <n v="1968"/>
    <x v="1"/>
    <x v="0"/>
    <x v="1"/>
    <x v="3"/>
    <s v="2023-04-30"/>
    <s v="2023-05-02"/>
    <n v="65"/>
    <n v="34054.28"/>
    <n v="2213528.2000000002"/>
    <n v="3452.53"/>
    <n v="535"/>
    <x v="1"/>
    <x v="4"/>
    <n v="456589"/>
    <x v="9"/>
    <s v="on time"/>
    <x v="179"/>
    <x v="346"/>
    <x v="1"/>
  </r>
  <r>
    <n v="1969"/>
    <x v="5"/>
    <x v="1"/>
    <x v="4"/>
    <x v="1"/>
    <s v="2023-02-25"/>
    <s v="2023-03-02"/>
    <n v="29"/>
    <n v="42120.14"/>
    <n v="1221484.06"/>
    <n v="4364.01"/>
    <n v="948"/>
    <x v="1"/>
    <x v="4"/>
    <n v="239467.86"/>
    <x v="2"/>
    <s v="on time"/>
    <x v="229"/>
    <x v="97"/>
    <x v="0"/>
  </r>
  <r>
    <n v="1970"/>
    <x v="0"/>
    <x v="0"/>
    <x v="2"/>
    <x v="1"/>
    <s v="2023-07-12"/>
    <s v="2023-07-21"/>
    <n v="59"/>
    <n v="8379.75"/>
    <n v="494405.25"/>
    <n v="4843.2299999999996"/>
    <n v="148"/>
    <x v="3"/>
    <x v="0"/>
    <n v="75826.19"/>
    <x v="6"/>
    <s v="delay"/>
    <x v="139"/>
    <x v="267"/>
    <x v="2"/>
  </r>
  <r>
    <n v="1971"/>
    <x v="3"/>
    <x v="2"/>
    <x v="0"/>
    <x v="3"/>
    <s v="2023-12-12"/>
    <s v="2023-12-19"/>
    <n v="10"/>
    <n v="43109.1"/>
    <n v="431091"/>
    <n v="3624.4"/>
    <n v="337"/>
    <x v="3"/>
    <x v="2"/>
    <n v="82733.759999999995"/>
    <x v="5"/>
    <s v="delay"/>
    <x v="211"/>
    <x v="348"/>
    <x v="1"/>
  </r>
  <r>
    <n v="1972"/>
    <x v="4"/>
    <x v="2"/>
    <x v="1"/>
    <x v="3"/>
    <s v="2023-01-08"/>
    <s v="2023-01-16"/>
    <n v="17"/>
    <n v="13793.49"/>
    <n v="234489.33"/>
    <n v="3957.92"/>
    <n v="108"/>
    <x v="1"/>
    <x v="3"/>
    <n v="53654.39"/>
    <x v="14"/>
    <s v="delay"/>
    <x v="285"/>
    <x v="125"/>
    <x v="2"/>
  </r>
  <r>
    <n v="1973"/>
    <x v="2"/>
    <x v="2"/>
    <x v="1"/>
    <x v="1"/>
    <s v="2023-12-10"/>
    <s v="2023-12-21"/>
    <n v="71"/>
    <n v="42185.279999999999"/>
    <n v="2995154.88"/>
    <n v="4498.9799999999996"/>
    <n v="466"/>
    <x v="3"/>
    <x v="2"/>
    <n v="433926.76"/>
    <x v="8"/>
    <s v="delay"/>
    <x v="207"/>
    <x v="129"/>
    <x v="1"/>
  </r>
  <r>
    <n v="1974"/>
    <x v="4"/>
    <x v="2"/>
    <x v="3"/>
    <x v="3"/>
    <s v="2023-11-20"/>
    <s v="2023-11-27"/>
    <n v="36"/>
    <n v="26526.43"/>
    <n v="954951.48"/>
    <n v="1943.01"/>
    <n v="30"/>
    <x v="3"/>
    <x v="4"/>
    <n v="74720.639999999999"/>
    <x v="5"/>
    <s v="delay"/>
    <x v="274"/>
    <x v="26"/>
    <x v="2"/>
  </r>
  <r>
    <n v="1975"/>
    <x v="5"/>
    <x v="1"/>
    <x v="3"/>
    <x v="0"/>
    <s v="2023-08-22"/>
    <s v="2023-09-04"/>
    <n v="87"/>
    <n v="35939.15"/>
    <n v="3126706.05"/>
    <n v="1894.69"/>
    <n v="84"/>
    <x v="3"/>
    <x v="2"/>
    <n v="189945.12"/>
    <x v="12"/>
    <s v="delay"/>
    <x v="61"/>
    <x v="42"/>
    <x v="2"/>
  </r>
  <r>
    <n v="1976"/>
    <x v="0"/>
    <x v="0"/>
    <x v="4"/>
    <x v="3"/>
    <s v="2023-11-18"/>
    <s v="2023-11-24"/>
    <n v="75"/>
    <n v="46961.37"/>
    <n v="3522102.75"/>
    <n v="2291.17"/>
    <n v="443"/>
    <x v="3"/>
    <x v="4"/>
    <n v="643133.03"/>
    <x v="11"/>
    <s v="delay"/>
    <x v="262"/>
    <x v="263"/>
    <x v="1"/>
  </r>
  <r>
    <n v="1977"/>
    <x v="7"/>
    <x v="2"/>
    <x v="0"/>
    <x v="2"/>
    <s v="2023-06-06"/>
    <s v="2023-06-10"/>
    <n v="37"/>
    <n v="20243.990000000002"/>
    <n v="749027.63"/>
    <n v="1033.78"/>
    <n v="551"/>
    <x v="3"/>
    <x v="0"/>
    <n v="83293.86"/>
    <x v="13"/>
    <s v="on time"/>
    <x v="110"/>
    <x v="163"/>
    <x v="1"/>
  </r>
  <r>
    <n v="1978"/>
    <x v="4"/>
    <x v="0"/>
    <x v="0"/>
    <x v="4"/>
    <s v="2023-06-07"/>
    <s v="2023-06-14"/>
    <n v="43"/>
    <n v="35511.22"/>
    <n v="1526982.46"/>
    <n v="1638.04"/>
    <n v="966"/>
    <x v="1"/>
    <x v="0"/>
    <n v="242497.7"/>
    <x v="5"/>
    <s v="delay"/>
    <x v="175"/>
    <x v="160"/>
    <x v="0"/>
  </r>
  <r>
    <n v="1979"/>
    <x v="0"/>
    <x v="1"/>
    <x v="3"/>
    <x v="2"/>
    <s v="2023-10-07"/>
    <s v="2023-10-16"/>
    <n v="42"/>
    <n v="14634.5"/>
    <n v="614649"/>
    <n v="2045.18"/>
    <n v="992"/>
    <x v="0"/>
    <x v="1"/>
    <n v="115007.93"/>
    <x v="6"/>
    <s v="delay"/>
    <x v="177"/>
    <x v="255"/>
    <x v="0"/>
  </r>
  <r>
    <n v="1980"/>
    <x v="6"/>
    <x v="1"/>
    <x v="4"/>
    <x v="3"/>
    <s v="2023-09-11"/>
    <s v="2023-09-24"/>
    <n v="78"/>
    <n v="41714.559999999998"/>
    <n v="3253735.68"/>
    <n v="4342.07"/>
    <n v="320"/>
    <x v="1"/>
    <x v="2"/>
    <n v="702032.81"/>
    <x v="12"/>
    <s v="delay"/>
    <x v="216"/>
    <x v="334"/>
    <x v="1"/>
  </r>
  <r>
    <n v="1981"/>
    <x v="7"/>
    <x v="2"/>
    <x v="4"/>
    <x v="4"/>
    <s v="2023-09-24"/>
    <s v="2023-09-27"/>
    <n v="60"/>
    <n v="36658.28"/>
    <n v="2199496.7999999998"/>
    <n v="3217.22"/>
    <n v="3"/>
    <x v="0"/>
    <x v="4"/>
    <n v="366720.79"/>
    <x v="1"/>
    <s v="on time"/>
    <x v="46"/>
    <x v="206"/>
    <x v="2"/>
  </r>
  <r>
    <n v="1982"/>
    <x v="3"/>
    <x v="0"/>
    <x v="3"/>
    <x v="2"/>
    <s v="2023-11-06"/>
    <s v="2023-11-14"/>
    <n v="11"/>
    <n v="8687.3700000000008"/>
    <n v="95561.07"/>
    <n v="4384.0600000000004"/>
    <n v="741"/>
    <x v="2"/>
    <x v="1"/>
    <n v="21688.63"/>
    <x v="14"/>
    <s v="delay"/>
    <x v="349"/>
    <x v="35"/>
    <x v="0"/>
  </r>
  <r>
    <n v="1983"/>
    <x v="2"/>
    <x v="2"/>
    <x v="2"/>
    <x v="2"/>
    <s v="2023-03-12"/>
    <s v="2023-03-17"/>
    <n v="51"/>
    <n v="40437.47"/>
    <n v="2062310.97"/>
    <n v="3058.9"/>
    <n v="753"/>
    <x v="1"/>
    <x v="4"/>
    <n v="497269.92"/>
    <x v="2"/>
    <s v="on time"/>
    <x v="154"/>
    <x v="319"/>
    <x v="0"/>
  </r>
  <r>
    <n v="1984"/>
    <x v="5"/>
    <x v="2"/>
    <x v="3"/>
    <x v="0"/>
    <s v="2023-04-24"/>
    <s v="2023-05-09"/>
    <n v="38"/>
    <n v="23380.04"/>
    <n v="888441.52"/>
    <n v="655.32000000000005"/>
    <n v="975"/>
    <x v="2"/>
    <x v="1"/>
    <n v="201705.13"/>
    <x v="3"/>
    <s v="delay"/>
    <x v="150"/>
    <x v="20"/>
    <x v="0"/>
  </r>
  <r>
    <n v="1985"/>
    <x v="4"/>
    <x v="2"/>
    <x v="1"/>
    <x v="0"/>
    <s v="2023-05-18"/>
    <s v="2023-05-24"/>
    <n v="98"/>
    <n v="36129.019999999997"/>
    <n v="3540643.96"/>
    <n v="480.68"/>
    <n v="615"/>
    <x v="0"/>
    <x v="2"/>
    <n v="739730.64"/>
    <x v="11"/>
    <s v="delay"/>
    <x v="300"/>
    <x v="292"/>
    <x v="1"/>
  </r>
  <r>
    <n v="1986"/>
    <x v="0"/>
    <x v="2"/>
    <x v="2"/>
    <x v="3"/>
    <s v="2023-10-20"/>
    <s v="2023-11-04"/>
    <n v="2"/>
    <n v="8100.03"/>
    <n v="16200.06"/>
    <n v="4605.1000000000004"/>
    <n v="44"/>
    <x v="0"/>
    <x v="2"/>
    <n v="2393.2800000000002"/>
    <x v="3"/>
    <s v="delay"/>
    <x v="157"/>
    <x v="363"/>
    <x v="2"/>
  </r>
  <r>
    <n v="1987"/>
    <x v="1"/>
    <x v="1"/>
    <x v="1"/>
    <x v="1"/>
    <s v="2023-04-29"/>
    <s v="2023-05-12"/>
    <n v="13"/>
    <n v="16271.24"/>
    <n v="211526.12"/>
    <n v="692.5"/>
    <n v="257"/>
    <x v="1"/>
    <x v="4"/>
    <n v="27361.72"/>
    <x v="12"/>
    <s v="delay"/>
    <x v="2"/>
    <x v="254"/>
    <x v="1"/>
  </r>
  <r>
    <n v="1988"/>
    <x v="4"/>
    <x v="1"/>
    <x v="1"/>
    <x v="4"/>
    <s v="2023-06-04"/>
    <s v="2023-06-12"/>
    <n v="78"/>
    <n v="29185.74"/>
    <n v="2276487.7200000002"/>
    <n v="4972.47"/>
    <n v="861"/>
    <x v="3"/>
    <x v="0"/>
    <n v="267921.05"/>
    <x v="14"/>
    <s v="delay"/>
    <x v="149"/>
    <x v="28"/>
    <x v="0"/>
  </r>
  <r>
    <n v="1989"/>
    <x v="1"/>
    <x v="2"/>
    <x v="0"/>
    <x v="1"/>
    <s v="2023-09-23"/>
    <s v="2023-10-06"/>
    <n v="66"/>
    <n v="45116.73"/>
    <n v="2977704.18"/>
    <n v="4623.18"/>
    <n v="716"/>
    <x v="3"/>
    <x v="4"/>
    <n v="265150.43"/>
    <x v="12"/>
    <s v="delay"/>
    <x v="122"/>
    <x v="110"/>
    <x v="0"/>
  </r>
  <r>
    <n v="1990"/>
    <x v="1"/>
    <x v="2"/>
    <x v="3"/>
    <x v="3"/>
    <s v="2023-01-10"/>
    <s v="2023-01-13"/>
    <n v="61"/>
    <n v="16714.78"/>
    <n v="1019601.58"/>
    <n v="1261.81"/>
    <n v="89"/>
    <x v="0"/>
    <x v="1"/>
    <n v="112730.88"/>
    <x v="1"/>
    <s v="on time"/>
    <x v="186"/>
    <x v="210"/>
    <x v="2"/>
  </r>
  <r>
    <n v="1991"/>
    <x v="1"/>
    <x v="1"/>
    <x v="1"/>
    <x v="2"/>
    <s v="2023-03-11"/>
    <s v="2023-03-19"/>
    <n v="69"/>
    <n v="2741.1"/>
    <n v="189135.9"/>
    <n v="4866.29"/>
    <n v="297"/>
    <x v="0"/>
    <x v="3"/>
    <n v="24767.26"/>
    <x v="14"/>
    <s v="delay"/>
    <x v="180"/>
    <x v="29"/>
    <x v="1"/>
  </r>
  <r>
    <n v="1992"/>
    <x v="6"/>
    <x v="2"/>
    <x v="0"/>
    <x v="4"/>
    <s v="2023-09-16"/>
    <s v="2023-09-28"/>
    <n v="13"/>
    <n v="46597.9"/>
    <n v="605772.69999999995"/>
    <n v="1049.8599999999999"/>
    <n v="425"/>
    <x v="2"/>
    <x v="2"/>
    <n v="81768.94"/>
    <x v="10"/>
    <s v="delay"/>
    <x v="113"/>
    <x v="122"/>
    <x v="1"/>
  </r>
  <r>
    <n v="1993"/>
    <x v="1"/>
    <x v="2"/>
    <x v="0"/>
    <x v="2"/>
    <s v="2023-03-06"/>
    <s v="2023-03-21"/>
    <n v="30"/>
    <n v="12048.92"/>
    <n v="361467.6"/>
    <n v="4666.1499999999996"/>
    <n v="680"/>
    <x v="3"/>
    <x v="4"/>
    <n v="79267.13"/>
    <x v="3"/>
    <s v="delay"/>
    <x v="29"/>
    <x v="313"/>
    <x v="1"/>
  </r>
  <r>
    <n v="1994"/>
    <x v="0"/>
    <x v="0"/>
    <x v="4"/>
    <x v="2"/>
    <s v="2023-09-12"/>
    <s v="2023-09-25"/>
    <n v="7"/>
    <n v="25688.98"/>
    <n v="179822.86"/>
    <n v="2795.24"/>
    <n v="562"/>
    <x v="2"/>
    <x v="0"/>
    <n v="10427.629999999999"/>
    <x v="12"/>
    <s v="delay"/>
    <x v="153"/>
    <x v="81"/>
    <x v="1"/>
  </r>
  <r>
    <n v="1995"/>
    <x v="7"/>
    <x v="1"/>
    <x v="4"/>
    <x v="2"/>
    <s v="2023-10-29"/>
    <s v="2023-11-12"/>
    <n v="96"/>
    <n v="11193.36"/>
    <n v="1074562.5600000001"/>
    <n v="2053.92"/>
    <n v="58"/>
    <x v="1"/>
    <x v="2"/>
    <n v="227202.34"/>
    <x v="4"/>
    <s v="delay"/>
    <x v="40"/>
    <x v="39"/>
    <x v="2"/>
  </r>
  <r>
    <n v="1996"/>
    <x v="2"/>
    <x v="1"/>
    <x v="2"/>
    <x v="4"/>
    <s v="2023-09-20"/>
    <s v="2023-10-02"/>
    <n v="91"/>
    <n v="27744.21"/>
    <n v="2524723.11"/>
    <n v="3507.53"/>
    <n v="831"/>
    <x v="3"/>
    <x v="3"/>
    <n v="506258.15"/>
    <x v="10"/>
    <s v="delay"/>
    <x v="275"/>
    <x v="344"/>
    <x v="0"/>
  </r>
  <r>
    <n v="1997"/>
    <x v="1"/>
    <x v="1"/>
    <x v="1"/>
    <x v="3"/>
    <s v="2023-01-20"/>
    <s v="2023-01-29"/>
    <n v="91"/>
    <n v="24237.78"/>
    <n v="2205637.98"/>
    <n v="2414.5700000000002"/>
    <n v="391"/>
    <x v="1"/>
    <x v="2"/>
    <n v="410284.57"/>
    <x v="6"/>
    <s v="delay"/>
    <x v="232"/>
    <x v="47"/>
    <x v="1"/>
  </r>
  <r>
    <n v="1998"/>
    <x v="4"/>
    <x v="2"/>
    <x v="0"/>
    <x v="4"/>
    <s v="2023-05-13"/>
    <s v="2023-05-22"/>
    <n v="12"/>
    <n v="42692.97"/>
    <n v="512315.64"/>
    <n v="2559.11"/>
    <n v="485"/>
    <x v="0"/>
    <x v="4"/>
    <n v="70425.600000000006"/>
    <x v="6"/>
    <s v="delay"/>
    <x v="239"/>
    <x v="251"/>
    <x v="1"/>
  </r>
  <r>
    <n v="1999"/>
    <x v="6"/>
    <x v="1"/>
    <x v="2"/>
    <x v="4"/>
    <s v="2023-08-16"/>
    <s v="2023-08-24"/>
    <n v="92"/>
    <n v="2854.02"/>
    <n v="262569.84000000003"/>
    <n v="1601.15"/>
    <n v="516"/>
    <x v="0"/>
    <x v="4"/>
    <n v="23600.07"/>
    <x v="14"/>
    <s v="delay"/>
    <x v="59"/>
    <x v="131"/>
    <x v="1"/>
  </r>
  <r>
    <n v="2000"/>
    <x v="3"/>
    <x v="2"/>
    <x v="0"/>
    <x v="3"/>
    <s v="2023-11-09"/>
    <s v="2023-11-24"/>
    <n v="54"/>
    <n v="22268.42"/>
    <n v="1202494.68"/>
    <n v="2508.4299999999998"/>
    <n v="130"/>
    <x v="2"/>
    <x v="2"/>
    <n v="85769.77"/>
    <x v="3"/>
    <s v="delay"/>
    <x v="262"/>
    <x v="148"/>
    <x v="2"/>
  </r>
  <r>
    <n v="2001"/>
    <x v="1"/>
    <x v="2"/>
    <x v="3"/>
    <x v="0"/>
    <s v="2023-07-26"/>
    <s v="2023-07-29"/>
    <n v="47"/>
    <n v="34930.11"/>
    <n v="1641715.17"/>
    <n v="306.92"/>
    <n v="310"/>
    <x v="0"/>
    <x v="1"/>
    <n v="375468.22"/>
    <x v="1"/>
    <s v="on time"/>
    <x v="138"/>
    <x v="176"/>
    <x v="1"/>
  </r>
  <r>
    <n v="2002"/>
    <x v="4"/>
    <x v="2"/>
    <x v="4"/>
    <x v="3"/>
    <s v="2023-08-30"/>
    <s v="2023-09-01"/>
    <n v="80"/>
    <n v="22833.37"/>
    <n v="1826669.6"/>
    <n v="1180.19"/>
    <n v="758"/>
    <x v="1"/>
    <x v="3"/>
    <n v="322021.32"/>
    <x v="9"/>
    <s v="on time"/>
    <x v="11"/>
    <x v="239"/>
    <x v="0"/>
  </r>
  <r>
    <n v="2003"/>
    <x v="2"/>
    <x v="2"/>
    <x v="3"/>
    <x v="3"/>
    <s v="2023-10-19"/>
    <s v="2023-10-20"/>
    <n v="100"/>
    <n v="40242.559999999998"/>
    <n v="4024256"/>
    <n v="148.97999999999999"/>
    <n v="300"/>
    <x v="2"/>
    <x v="0"/>
    <n v="958069.72"/>
    <x v="7"/>
    <s v="on time"/>
    <x v="302"/>
    <x v="134"/>
    <x v="1"/>
  </r>
  <r>
    <n v="2004"/>
    <x v="4"/>
    <x v="0"/>
    <x v="1"/>
    <x v="3"/>
    <s v="2023-04-06"/>
    <s v="2023-04-15"/>
    <n v="79"/>
    <n v="1989.54"/>
    <n v="157173.66"/>
    <n v="718.6"/>
    <n v="849"/>
    <x v="3"/>
    <x v="1"/>
    <n v="31049.01"/>
    <x v="6"/>
    <s v="delay"/>
    <x v="76"/>
    <x v="108"/>
    <x v="0"/>
  </r>
  <r>
    <n v="2005"/>
    <x v="1"/>
    <x v="0"/>
    <x v="1"/>
    <x v="0"/>
    <s v="2023-11-28"/>
    <s v="2023-12-09"/>
    <n v="99"/>
    <n v="26901.07"/>
    <n v="2663205.9300000002"/>
    <n v="4583.13"/>
    <n v="380"/>
    <x v="0"/>
    <x v="2"/>
    <n v="644204.65"/>
    <x v="8"/>
    <s v="delay"/>
    <x v="322"/>
    <x v="295"/>
    <x v="1"/>
  </r>
  <r>
    <n v="2006"/>
    <x v="3"/>
    <x v="1"/>
    <x v="1"/>
    <x v="0"/>
    <s v="2023-07-24"/>
    <s v="2023-08-06"/>
    <n v="21"/>
    <n v="16538.990000000002"/>
    <n v="347318.79"/>
    <n v="2427.31"/>
    <n v="439"/>
    <x v="0"/>
    <x v="4"/>
    <n v="31966.2"/>
    <x v="12"/>
    <s v="delay"/>
    <x v="47"/>
    <x v="199"/>
    <x v="1"/>
  </r>
  <r>
    <n v="2007"/>
    <x v="4"/>
    <x v="0"/>
    <x v="0"/>
    <x v="2"/>
    <s v="2023-07-11"/>
    <s v="2023-07-26"/>
    <n v="22"/>
    <n v="38903.1"/>
    <n v="855868.2"/>
    <n v="3552.06"/>
    <n v="746"/>
    <x v="1"/>
    <x v="4"/>
    <n v="207795.78"/>
    <x v="3"/>
    <s v="delay"/>
    <x v="196"/>
    <x v="63"/>
    <x v="0"/>
  </r>
  <r>
    <n v="2008"/>
    <x v="6"/>
    <x v="2"/>
    <x v="0"/>
    <x v="2"/>
    <s v="2023-05-12"/>
    <s v="2023-05-18"/>
    <n v="35"/>
    <n v="17820.8"/>
    <n v="623728"/>
    <n v="1080.04"/>
    <n v="520"/>
    <x v="2"/>
    <x v="4"/>
    <n v="32106.89"/>
    <x v="11"/>
    <s v="delay"/>
    <x v="248"/>
    <x v="218"/>
    <x v="1"/>
  </r>
  <r>
    <n v="2009"/>
    <x v="5"/>
    <x v="1"/>
    <x v="3"/>
    <x v="1"/>
    <s v="2023-05-09"/>
    <s v="2023-05-16"/>
    <n v="73"/>
    <n v="13060.95"/>
    <n v="953449.35"/>
    <n v="3619.45"/>
    <n v="630"/>
    <x v="1"/>
    <x v="1"/>
    <n v="193413.87"/>
    <x v="5"/>
    <s v="delay"/>
    <x v="128"/>
    <x v="147"/>
    <x v="1"/>
  </r>
  <r>
    <n v="2010"/>
    <x v="0"/>
    <x v="0"/>
    <x v="0"/>
    <x v="0"/>
    <s v="2023-07-09"/>
    <s v="2023-07-16"/>
    <n v="91"/>
    <n v="12988.71"/>
    <n v="1181972.6100000001"/>
    <n v="929.5"/>
    <n v="386"/>
    <x v="0"/>
    <x v="0"/>
    <n v="155918.48000000001"/>
    <x v="5"/>
    <s v="delay"/>
    <x v="167"/>
    <x v="203"/>
    <x v="1"/>
  </r>
  <r>
    <n v="2011"/>
    <x v="2"/>
    <x v="0"/>
    <x v="3"/>
    <x v="3"/>
    <s v="2023-07-06"/>
    <s v="2023-07-19"/>
    <n v="35"/>
    <n v="16688.73"/>
    <n v="584105.55000000005"/>
    <n v="1875.93"/>
    <n v="745"/>
    <x v="3"/>
    <x v="2"/>
    <n v="73348.09"/>
    <x v="12"/>
    <s v="delay"/>
    <x v="264"/>
    <x v="79"/>
    <x v="0"/>
  </r>
  <r>
    <n v="2012"/>
    <x v="7"/>
    <x v="2"/>
    <x v="3"/>
    <x v="0"/>
    <s v="2023-07-05"/>
    <s v="2023-07-20"/>
    <n v="30"/>
    <n v="29444.51"/>
    <n v="883335.3"/>
    <n v="4233.01"/>
    <n v="245"/>
    <x v="1"/>
    <x v="4"/>
    <n v="194562.31"/>
    <x v="3"/>
    <s v="delay"/>
    <x v="65"/>
    <x v="220"/>
    <x v="1"/>
  </r>
  <r>
    <n v="2013"/>
    <x v="5"/>
    <x v="2"/>
    <x v="2"/>
    <x v="1"/>
    <s v="2023-01-24"/>
    <s v="2023-01-29"/>
    <n v="53"/>
    <n v="24486.959999999999"/>
    <n v="1297808.8799999999"/>
    <n v="1165.79"/>
    <n v="555"/>
    <x v="3"/>
    <x v="3"/>
    <n v="283043.59999999998"/>
    <x v="2"/>
    <s v="on time"/>
    <x v="232"/>
    <x v="219"/>
    <x v="1"/>
  </r>
  <r>
    <n v="2014"/>
    <x v="6"/>
    <x v="2"/>
    <x v="4"/>
    <x v="4"/>
    <s v="2023-02-09"/>
    <s v="2023-02-19"/>
    <n v="34"/>
    <n v="48848.2"/>
    <n v="1660838.8"/>
    <n v="2268.29"/>
    <n v="444"/>
    <x v="2"/>
    <x v="4"/>
    <n v="96736.81"/>
    <x v="0"/>
    <s v="delay"/>
    <x v="294"/>
    <x v="174"/>
    <x v="1"/>
  </r>
  <r>
    <n v="2015"/>
    <x v="0"/>
    <x v="1"/>
    <x v="2"/>
    <x v="0"/>
    <s v="2023-10-20"/>
    <s v="2023-10-31"/>
    <n v="13"/>
    <n v="46484.87"/>
    <n v="604303.31000000006"/>
    <n v="2668.3"/>
    <n v="763"/>
    <x v="0"/>
    <x v="1"/>
    <n v="97654.96"/>
    <x v="8"/>
    <s v="delay"/>
    <x v="203"/>
    <x v="363"/>
    <x v="0"/>
  </r>
  <r>
    <n v="2016"/>
    <x v="1"/>
    <x v="1"/>
    <x v="4"/>
    <x v="4"/>
    <s v="2023-02-15"/>
    <s v="2023-02-28"/>
    <n v="21"/>
    <n v="31779.72"/>
    <n v="667374.12"/>
    <n v="2162.9699999999998"/>
    <n v="68"/>
    <x v="2"/>
    <x v="2"/>
    <n v="164410.18"/>
    <x v="12"/>
    <s v="delay"/>
    <x v="250"/>
    <x v="211"/>
    <x v="2"/>
  </r>
  <r>
    <n v="2017"/>
    <x v="3"/>
    <x v="2"/>
    <x v="4"/>
    <x v="1"/>
    <s v="2023-09-25"/>
    <s v="2023-10-09"/>
    <n v="40"/>
    <n v="29758.18"/>
    <n v="1190327.2"/>
    <n v="600.61"/>
    <n v="684"/>
    <x v="3"/>
    <x v="2"/>
    <n v="123074.63"/>
    <x v="4"/>
    <s v="delay"/>
    <x v="335"/>
    <x v="191"/>
    <x v="1"/>
  </r>
  <r>
    <n v="2018"/>
    <x v="7"/>
    <x v="0"/>
    <x v="4"/>
    <x v="0"/>
    <s v="2023-09-02"/>
    <s v="2023-09-16"/>
    <n v="76"/>
    <n v="9173.15"/>
    <n v="697159.4"/>
    <n v="1032.74"/>
    <n v="188"/>
    <x v="0"/>
    <x v="1"/>
    <n v="36264.879999999997"/>
    <x v="4"/>
    <s v="delay"/>
    <x v="19"/>
    <x v="207"/>
    <x v="2"/>
  </r>
  <r>
    <n v="2019"/>
    <x v="1"/>
    <x v="1"/>
    <x v="0"/>
    <x v="4"/>
    <s v="2023-02-22"/>
    <s v="2023-02-23"/>
    <n v="15"/>
    <n v="8590.83"/>
    <n v="128862.45"/>
    <n v="2243.11"/>
    <n v="470"/>
    <x v="0"/>
    <x v="2"/>
    <n v="7939.46"/>
    <x v="7"/>
    <s v="on time"/>
    <x v="96"/>
    <x v="33"/>
    <x v="1"/>
  </r>
  <r>
    <n v="2020"/>
    <x v="4"/>
    <x v="1"/>
    <x v="3"/>
    <x v="4"/>
    <s v="2023-05-07"/>
    <s v="2023-05-13"/>
    <n v="72"/>
    <n v="593.46"/>
    <n v="42729.120000000003"/>
    <n v="4312.88"/>
    <n v="934"/>
    <x v="1"/>
    <x v="1"/>
    <n v="9566.2800000000007"/>
    <x v="11"/>
    <s v="delay"/>
    <x v="32"/>
    <x v="2"/>
    <x v="0"/>
  </r>
  <r>
    <n v="2021"/>
    <x v="3"/>
    <x v="2"/>
    <x v="0"/>
    <x v="2"/>
    <s v="2023-10-28"/>
    <s v="2023-11-11"/>
    <n v="42"/>
    <n v="12898.8"/>
    <n v="541749.6"/>
    <n v="3325.92"/>
    <n v="410"/>
    <x v="2"/>
    <x v="0"/>
    <n v="35948.79"/>
    <x v="4"/>
    <s v="delay"/>
    <x v="103"/>
    <x v="141"/>
    <x v="1"/>
  </r>
  <r>
    <n v="2022"/>
    <x v="2"/>
    <x v="0"/>
    <x v="4"/>
    <x v="2"/>
    <s v="2023-11-18"/>
    <s v="2023-11-25"/>
    <n v="53"/>
    <n v="44331.54"/>
    <n v="2349571.62"/>
    <n v="4871.9399999999996"/>
    <n v="602"/>
    <x v="1"/>
    <x v="2"/>
    <n v="228934.38"/>
    <x v="5"/>
    <s v="delay"/>
    <x v="279"/>
    <x v="263"/>
    <x v="1"/>
  </r>
  <r>
    <n v="2023"/>
    <x v="2"/>
    <x v="1"/>
    <x v="1"/>
    <x v="0"/>
    <s v="2023-02-09"/>
    <s v="2023-02-24"/>
    <n v="74"/>
    <n v="18550.349999999999"/>
    <n v="1372725.9"/>
    <n v="199.04"/>
    <n v="320"/>
    <x v="1"/>
    <x v="3"/>
    <n v="136745.48000000001"/>
    <x v="3"/>
    <s v="delay"/>
    <x v="241"/>
    <x v="174"/>
    <x v="1"/>
  </r>
  <r>
    <n v="2024"/>
    <x v="6"/>
    <x v="2"/>
    <x v="0"/>
    <x v="3"/>
    <s v="2023-11-14"/>
    <s v="2023-11-21"/>
    <n v="54"/>
    <n v="31081.26"/>
    <n v="1678388.04"/>
    <n v="3380.92"/>
    <n v="289"/>
    <x v="3"/>
    <x v="3"/>
    <n v="283011.71000000002"/>
    <x v="5"/>
    <s v="delay"/>
    <x v="93"/>
    <x v="284"/>
    <x v="1"/>
  </r>
  <r>
    <n v="2025"/>
    <x v="0"/>
    <x v="0"/>
    <x v="4"/>
    <x v="2"/>
    <s v="2023-07-05"/>
    <s v="2023-07-09"/>
    <n v="97"/>
    <n v="24810.12"/>
    <n v="2406581.64"/>
    <n v="3787.94"/>
    <n v="94"/>
    <x v="3"/>
    <x v="1"/>
    <n v="567063.66"/>
    <x v="13"/>
    <s v="on time"/>
    <x v="21"/>
    <x v="220"/>
    <x v="2"/>
  </r>
  <r>
    <n v="2026"/>
    <x v="3"/>
    <x v="0"/>
    <x v="1"/>
    <x v="0"/>
    <s v="2023-02-03"/>
    <s v="2023-02-14"/>
    <n v="84"/>
    <n v="12832.29"/>
    <n v="1077912.3600000001"/>
    <n v="2716.56"/>
    <n v="720"/>
    <x v="2"/>
    <x v="1"/>
    <n v="64690.31"/>
    <x v="8"/>
    <s v="delay"/>
    <x v="223"/>
    <x v="349"/>
    <x v="0"/>
  </r>
  <r>
    <n v="2027"/>
    <x v="7"/>
    <x v="2"/>
    <x v="0"/>
    <x v="0"/>
    <s v="2023-11-08"/>
    <s v="2023-11-10"/>
    <n v="34"/>
    <n v="46475.56"/>
    <n v="1580169.04"/>
    <n v="589.45000000000005"/>
    <n v="545"/>
    <x v="2"/>
    <x v="1"/>
    <n v="312578.23"/>
    <x v="9"/>
    <s v="on time"/>
    <x v="344"/>
    <x v="167"/>
    <x v="1"/>
  </r>
  <r>
    <n v="2028"/>
    <x v="4"/>
    <x v="1"/>
    <x v="4"/>
    <x v="0"/>
    <s v="2023-10-19"/>
    <s v="2023-10-24"/>
    <n v="31"/>
    <n v="26336.45"/>
    <n v="816429.95"/>
    <n v="839.83"/>
    <n v="675"/>
    <x v="3"/>
    <x v="3"/>
    <n v="199893.24"/>
    <x v="2"/>
    <s v="on time"/>
    <x v="311"/>
    <x v="134"/>
    <x v="1"/>
  </r>
  <r>
    <n v="2029"/>
    <x v="1"/>
    <x v="1"/>
    <x v="2"/>
    <x v="3"/>
    <s v="2023-10-15"/>
    <s v="2023-10-30"/>
    <n v="38"/>
    <n v="7343.08"/>
    <n v="279037.03999999998"/>
    <n v="2592.85"/>
    <n v="18"/>
    <x v="1"/>
    <x v="3"/>
    <n v="38820.74"/>
    <x v="3"/>
    <s v="delay"/>
    <x v="375"/>
    <x v="178"/>
    <x v="2"/>
  </r>
  <r>
    <n v="2030"/>
    <x v="5"/>
    <x v="1"/>
    <x v="4"/>
    <x v="1"/>
    <s v="2023-10-28"/>
    <s v="2023-11-10"/>
    <n v="44"/>
    <n v="6092.43"/>
    <n v="268066.92"/>
    <n v="2221.89"/>
    <n v="760"/>
    <x v="0"/>
    <x v="2"/>
    <n v="50379.27"/>
    <x v="12"/>
    <s v="delay"/>
    <x v="344"/>
    <x v="141"/>
    <x v="0"/>
  </r>
  <r>
    <n v="2031"/>
    <x v="1"/>
    <x v="1"/>
    <x v="0"/>
    <x v="3"/>
    <s v="2023-12-08"/>
    <s v="2023-12-15"/>
    <n v="77"/>
    <n v="8028.89"/>
    <n v="618224.53"/>
    <n v="642.73"/>
    <n v="986"/>
    <x v="1"/>
    <x v="2"/>
    <n v="103612.91"/>
    <x v="5"/>
    <s v="delay"/>
    <x v="305"/>
    <x v="227"/>
    <x v="0"/>
  </r>
  <r>
    <n v="2032"/>
    <x v="3"/>
    <x v="0"/>
    <x v="1"/>
    <x v="3"/>
    <s v="2023-10-09"/>
    <s v="2023-10-10"/>
    <n v="68"/>
    <n v="40885.54"/>
    <n v="2780216.72"/>
    <n v="3606.1"/>
    <n v="18"/>
    <x v="2"/>
    <x v="2"/>
    <n v="156241.87"/>
    <x v="7"/>
    <s v="on time"/>
    <x v="323"/>
    <x v="303"/>
    <x v="2"/>
  </r>
  <r>
    <n v="2033"/>
    <x v="7"/>
    <x v="0"/>
    <x v="1"/>
    <x v="3"/>
    <s v="2023-08-23"/>
    <s v="2023-08-30"/>
    <n v="88"/>
    <n v="43863.71"/>
    <n v="3860006.48"/>
    <n v="2638.81"/>
    <n v="5"/>
    <x v="3"/>
    <x v="4"/>
    <n v="961629.05"/>
    <x v="5"/>
    <s v="delay"/>
    <x v="43"/>
    <x v="232"/>
    <x v="2"/>
  </r>
  <r>
    <n v="2034"/>
    <x v="1"/>
    <x v="0"/>
    <x v="1"/>
    <x v="1"/>
    <s v="2023-12-08"/>
    <s v="2023-12-20"/>
    <n v="27"/>
    <n v="31707.919999999998"/>
    <n v="856113.84"/>
    <n v="2704.99"/>
    <n v="396"/>
    <x v="1"/>
    <x v="3"/>
    <n v="131073.37"/>
    <x v="10"/>
    <s v="delay"/>
    <x v="346"/>
    <x v="227"/>
    <x v="1"/>
  </r>
  <r>
    <n v="2035"/>
    <x v="1"/>
    <x v="0"/>
    <x v="0"/>
    <x v="4"/>
    <s v="2023-06-12"/>
    <s v="2023-06-21"/>
    <n v="23"/>
    <n v="22163.84"/>
    <n v="509768.32"/>
    <n v="4767.51"/>
    <n v="638"/>
    <x v="1"/>
    <x v="3"/>
    <n v="107181.02"/>
    <x v="6"/>
    <s v="delay"/>
    <x v="307"/>
    <x v="124"/>
    <x v="1"/>
  </r>
  <r>
    <n v="2036"/>
    <x v="6"/>
    <x v="0"/>
    <x v="1"/>
    <x v="3"/>
    <s v="2023-04-07"/>
    <s v="2023-04-09"/>
    <n v="29"/>
    <n v="45342.29"/>
    <n v="1314926.4099999999"/>
    <n v="1139.54"/>
    <n v="980"/>
    <x v="3"/>
    <x v="2"/>
    <n v="169808.45"/>
    <x v="9"/>
    <s v="on time"/>
    <x v="313"/>
    <x v="322"/>
    <x v="0"/>
  </r>
  <r>
    <n v="2037"/>
    <x v="1"/>
    <x v="0"/>
    <x v="2"/>
    <x v="1"/>
    <s v="2023-11-12"/>
    <s v="2023-11-18"/>
    <n v="52"/>
    <n v="42650.59"/>
    <n v="2217830.6800000002"/>
    <n v="1694.35"/>
    <n v="779"/>
    <x v="2"/>
    <x v="3"/>
    <n v="342556.86"/>
    <x v="11"/>
    <s v="delay"/>
    <x v="226"/>
    <x v="198"/>
    <x v="0"/>
  </r>
  <r>
    <n v="2038"/>
    <x v="5"/>
    <x v="1"/>
    <x v="3"/>
    <x v="3"/>
    <s v="2023-02-09"/>
    <s v="2023-02-24"/>
    <n v="91"/>
    <n v="36978.949999999997"/>
    <n v="3365084.45"/>
    <n v="3672.61"/>
    <n v="511"/>
    <x v="3"/>
    <x v="0"/>
    <n v="653672.02"/>
    <x v="3"/>
    <s v="delay"/>
    <x v="241"/>
    <x v="174"/>
    <x v="1"/>
  </r>
  <r>
    <n v="2039"/>
    <x v="5"/>
    <x v="1"/>
    <x v="0"/>
    <x v="3"/>
    <s v="2023-07-27"/>
    <s v="2023-07-31"/>
    <n v="82"/>
    <n v="10690.13"/>
    <n v="876590.66"/>
    <n v="2725.77"/>
    <n v="991"/>
    <x v="1"/>
    <x v="1"/>
    <n v="209349.45"/>
    <x v="13"/>
    <s v="on time"/>
    <x v="348"/>
    <x v="1"/>
    <x v="0"/>
  </r>
  <r>
    <n v="2040"/>
    <x v="5"/>
    <x v="0"/>
    <x v="4"/>
    <x v="2"/>
    <s v="2023-12-13"/>
    <s v="2023-12-25"/>
    <n v="57"/>
    <n v="40576.089999999997"/>
    <n v="2312837.13"/>
    <n v="1105.8599999999999"/>
    <n v="891"/>
    <x v="3"/>
    <x v="4"/>
    <n v="242137.2"/>
    <x v="10"/>
    <s v="delay"/>
    <x v="75"/>
    <x v="185"/>
    <x v="0"/>
  </r>
  <r>
    <n v="2041"/>
    <x v="2"/>
    <x v="1"/>
    <x v="4"/>
    <x v="1"/>
    <s v="2023-01-27"/>
    <s v="2023-02-11"/>
    <n v="89"/>
    <n v="30811.38"/>
    <n v="2742212.82"/>
    <n v="4525.92"/>
    <n v="528"/>
    <x v="1"/>
    <x v="2"/>
    <n v="493882.7"/>
    <x v="3"/>
    <s v="delay"/>
    <x v="176"/>
    <x v="234"/>
    <x v="1"/>
  </r>
  <r>
    <n v="2042"/>
    <x v="1"/>
    <x v="2"/>
    <x v="1"/>
    <x v="3"/>
    <s v="2023-01-22"/>
    <s v="2023-02-01"/>
    <n v="36"/>
    <n v="44019.09"/>
    <n v="1584687.24"/>
    <n v="4229.0600000000004"/>
    <n v="387"/>
    <x v="2"/>
    <x v="4"/>
    <n v="190358.91"/>
    <x v="0"/>
    <s v="delay"/>
    <x v="115"/>
    <x v="117"/>
    <x v="1"/>
  </r>
  <r>
    <n v="2043"/>
    <x v="7"/>
    <x v="2"/>
    <x v="2"/>
    <x v="1"/>
    <s v="2023-02-28"/>
    <s v="2023-03-15"/>
    <n v="9"/>
    <n v="36602.32"/>
    <n v="329420.88"/>
    <n v="850.04"/>
    <n v="667"/>
    <x v="0"/>
    <x v="2"/>
    <n v="62019.72"/>
    <x v="3"/>
    <s v="delay"/>
    <x v="112"/>
    <x v="347"/>
    <x v="1"/>
  </r>
  <r>
    <n v="2044"/>
    <x v="7"/>
    <x v="2"/>
    <x v="2"/>
    <x v="2"/>
    <s v="2023-11-16"/>
    <s v="2023-11-18"/>
    <n v="84"/>
    <n v="13248.15"/>
    <n v="1112844.6000000001"/>
    <n v="1728.62"/>
    <n v="371"/>
    <x v="1"/>
    <x v="3"/>
    <n v="84841.26"/>
    <x v="9"/>
    <s v="on time"/>
    <x v="226"/>
    <x v="294"/>
    <x v="1"/>
  </r>
  <r>
    <n v="2045"/>
    <x v="2"/>
    <x v="0"/>
    <x v="4"/>
    <x v="0"/>
    <s v="2023-06-03"/>
    <s v="2023-06-04"/>
    <n v="26"/>
    <n v="22138.73"/>
    <n v="575606.98"/>
    <n v="4179.3100000000004"/>
    <n v="197"/>
    <x v="1"/>
    <x v="3"/>
    <n v="118073.18"/>
    <x v="7"/>
    <s v="on time"/>
    <x v="58"/>
    <x v="312"/>
    <x v="2"/>
  </r>
  <r>
    <n v="2046"/>
    <x v="7"/>
    <x v="0"/>
    <x v="0"/>
    <x v="2"/>
    <s v="2023-04-20"/>
    <s v="2023-05-03"/>
    <n v="96"/>
    <n v="33548.32"/>
    <n v="3220638.72"/>
    <n v="578.15"/>
    <n v="780"/>
    <x v="0"/>
    <x v="1"/>
    <n v="473314.69"/>
    <x v="12"/>
    <s v="delay"/>
    <x v="233"/>
    <x v="8"/>
    <x v="0"/>
  </r>
  <r>
    <n v="2047"/>
    <x v="7"/>
    <x v="2"/>
    <x v="4"/>
    <x v="0"/>
    <s v="2023-04-21"/>
    <s v="2023-04-27"/>
    <n v="17"/>
    <n v="37705.51"/>
    <n v="640993.67000000004"/>
    <n v="1272.27"/>
    <n v="914"/>
    <x v="1"/>
    <x v="0"/>
    <n v="125649.17"/>
    <x v="11"/>
    <s v="delay"/>
    <x v="288"/>
    <x v="326"/>
    <x v="0"/>
  </r>
  <r>
    <n v="2048"/>
    <x v="0"/>
    <x v="1"/>
    <x v="0"/>
    <x v="0"/>
    <s v="2023-08-23"/>
    <s v="2023-09-01"/>
    <n v="14"/>
    <n v="567.75"/>
    <n v="7948.5"/>
    <n v="2403.64"/>
    <n v="262"/>
    <x v="3"/>
    <x v="1"/>
    <n v="1824.17"/>
    <x v="6"/>
    <s v="delay"/>
    <x v="11"/>
    <x v="232"/>
    <x v="1"/>
  </r>
  <r>
    <n v="2049"/>
    <x v="1"/>
    <x v="2"/>
    <x v="3"/>
    <x v="2"/>
    <s v="2023-08-31"/>
    <s v="2023-09-03"/>
    <n v="81"/>
    <n v="15520.18"/>
    <n v="1257134.58"/>
    <n v="3779.16"/>
    <n v="714"/>
    <x v="0"/>
    <x v="4"/>
    <n v="233922.63"/>
    <x v="1"/>
    <s v="on time"/>
    <x v="236"/>
    <x v="11"/>
    <x v="0"/>
  </r>
  <r>
    <n v="2050"/>
    <x v="6"/>
    <x v="2"/>
    <x v="2"/>
    <x v="2"/>
    <s v="2023-09-19"/>
    <s v="2023-09-25"/>
    <n v="80"/>
    <n v="46002.54"/>
    <n v="3680203.2"/>
    <n v="2137.63"/>
    <n v="907"/>
    <x v="1"/>
    <x v="0"/>
    <n v="457991.18"/>
    <x v="11"/>
    <s v="delay"/>
    <x v="153"/>
    <x v="0"/>
    <x v="0"/>
  </r>
  <r>
    <n v="2051"/>
    <x v="6"/>
    <x v="0"/>
    <x v="3"/>
    <x v="4"/>
    <s v="2023-04-29"/>
    <s v="2023-05-05"/>
    <n v="61"/>
    <n v="20539.66"/>
    <n v="1252919.26"/>
    <n v="116.36"/>
    <n v="299"/>
    <x v="0"/>
    <x v="3"/>
    <n v="284870.39"/>
    <x v="11"/>
    <s v="delay"/>
    <x v="331"/>
    <x v="254"/>
    <x v="1"/>
  </r>
  <r>
    <n v="2052"/>
    <x v="7"/>
    <x v="0"/>
    <x v="4"/>
    <x v="3"/>
    <s v="2023-12-07"/>
    <s v="2023-12-11"/>
    <n v="41"/>
    <n v="25217.360000000001"/>
    <n v="1033911.76"/>
    <n v="1686.77"/>
    <n v="182"/>
    <x v="1"/>
    <x v="0"/>
    <n v="163462.29999999999"/>
    <x v="13"/>
    <s v="on time"/>
    <x v="13"/>
    <x v="153"/>
    <x v="2"/>
  </r>
  <r>
    <n v="2053"/>
    <x v="3"/>
    <x v="0"/>
    <x v="0"/>
    <x v="3"/>
    <s v="2023-01-11"/>
    <s v="2023-01-23"/>
    <n v="18"/>
    <n v="944.93"/>
    <n v="17008.740000000002"/>
    <n v="2957.13"/>
    <n v="435"/>
    <x v="0"/>
    <x v="2"/>
    <n v="1305.22"/>
    <x v="10"/>
    <s v="delay"/>
    <x v="318"/>
    <x v="315"/>
    <x v="1"/>
  </r>
  <r>
    <n v="2054"/>
    <x v="7"/>
    <x v="1"/>
    <x v="2"/>
    <x v="2"/>
    <s v="2023-03-27"/>
    <s v="2023-04-07"/>
    <n v="12"/>
    <n v="45273.02"/>
    <n v="543276.24"/>
    <n v="3558.93"/>
    <n v="225"/>
    <x v="3"/>
    <x v="1"/>
    <n v="118654.09"/>
    <x v="8"/>
    <s v="delay"/>
    <x v="73"/>
    <x v="293"/>
    <x v="1"/>
  </r>
  <r>
    <n v="2055"/>
    <x v="6"/>
    <x v="1"/>
    <x v="0"/>
    <x v="4"/>
    <s v="2023-11-23"/>
    <s v="2023-11-28"/>
    <n v="23"/>
    <n v="6916.57"/>
    <n v="159081.10999999999"/>
    <n v="2318.83"/>
    <n v="178"/>
    <x v="1"/>
    <x v="0"/>
    <n v="28188.43"/>
    <x v="2"/>
    <s v="on time"/>
    <x v="330"/>
    <x v="304"/>
    <x v="2"/>
  </r>
  <r>
    <n v="2056"/>
    <x v="5"/>
    <x v="0"/>
    <x v="3"/>
    <x v="4"/>
    <s v="2023-08-14"/>
    <s v="2023-08-18"/>
    <n v="38"/>
    <n v="35626.379999999997"/>
    <n v="1353802.44"/>
    <n v="1565.15"/>
    <n v="248"/>
    <x v="2"/>
    <x v="3"/>
    <n v="183972.29"/>
    <x v="13"/>
    <s v="on time"/>
    <x v="303"/>
    <x v="269"/>
    <x v="1"/>
  </r>
  <r>
    <n v="2057"/>
    <x v="7"/>
    <x v="1"/>
    <x v="3"/>
    <x v="1"/>
    <s v="2023-10-19"/>
    <s v="2023-10-31"/>
    <n v="62"/>
    <n v="9244.49"/>
    <n v="573158.38"/>
    <n v="3891.55"/>
    <n v="638"/>
    <x v="1"/>
    <x v="2"/>
    <n v="57014.35"/>
    <x v="10"/>
    <s v="delay"/>
    <x v="203"/>
    <x v="134"/>
    <x v="1"/>
  </r>
  <r>
    <n v="2058"/>
    <x v="5"/>
    <x v="0"/>
    <x v="2"/>
    <x v="1"/>
    <s v="2023-07-25"/>
    <s v="2023-08-04"/>
    <n v="83"/>
    <n v="22848.51"/>
    <n v="1896426.33"/>
    <n v="1757.31"/>
    <n v="852"/>
    <x v="0"/>
    <x v="2"/>
    <n v="169656.83"/>
    <x v="0"/>
    <s v="delay"/>
    <x v="78"/>
    <x v="277"/>
    <x v="0"/>
  </r>
  <r>
    <n v="2059"/>
    <x v="7"/>
    <x v="2"/>
    <x v="3"/>
    <x v="3"/>
    <s v="2023-09-17"/>
    <s v="2023-09-23"/>
    <n v="64"/>
    <n v="7664.82"/>
    <n v="490548.47999999998"/>
    <n v="4653.72"/>
    <n v="335"/>
    <x v="0"/>
    <x v="1"/>
    <n v="109921.53"/>
    <x v="11"/>
    <s v="delay"/>
    <x v="338"/>
    <x v="285"/>
    <x v="1"/>
  </r>
  <r>
    <n v="2060"/>
    <x v="2"/>
    <x v="2"/>
    <x v="0"/>
    <x v="2"/>
    <s v="2023-08-22"/>
    <s v="2023-09-06"/>
    <n v="52"/>
    <n v="11010.43"/>
    <n v="572542.36"/>
    <n v="4996.59"/>
    <n v="624"/>
    <x v="1"/>
    <x v="3"/>
    <n v="127107.02"/>
    <x v="3"/>
    <s v="delay"/>
    <x v="35"/>
    <x v="42"/>
    <x v="1"/>
  </r>
  <r>
    <n v="2061"/>
    <x v="2"/>
    <x v="0"/>
    <x v="4"/>
    <x v="2"/>
    <s v="2023-07-09"/>
    <s v="2023-07-21"/>
    <n v="47"/>
    <n v="9477.4599999999991"/>
    <n v="445440.62"/>
    <n v="2902.97"/>
    <n v="56"/>
    <x v="1"/>
    <x v="2"/>
    <n v="22435.19"/>
    <x v="10"/>
    <s v="delay"/>
    <x v="139"/>
    <x v="203"/>
    <x v="2"/>
  </r>
  <r>
    <n v="2062"/>
    <x v="5"/>
    <x v="1"/>
    <x v="2"/>
    <x v="0"/>
    <s v="2023-06-17"/>
    <s v="2023-06-21"/>
    <n v="83"/>
    <n v="38858"/>
    <n v="3225214"/>
    <n v="3478.75"/>
    <n v="391"/>
    <x v="3"/>
    <x v="3"/>
    <n v="261947.75"/>
    <x v="13"/>
    <s v="on time"/>
    <x v="307"/>
    <x v="126"/>
    <x v="1"/>
  </r>
  <r>
    <n v="2063"/>
    <x v="3"/>
    <x v="1"/>
    <x v="0"/>
    <x v="3"/>
    <s v="2023-12-06"/>
    <s v="2023-12-15"/>
    <n v="92"/>
    <n v="22244.51"/>
    <n v="2046494.92"/>
    <n v="2172.94"/>
    <n v="205"/>
    <x v="3"/>
    <x v="0"/>
    <n v="327738.06"/>
    <x v="6"/>
    <s v="delay"/>
    <x v="305"/>
    <x v="307"/>
    <x v="1"/>
  </r>
  <r>
    <n v="2064"/>
    <x v="3"/>
    <x v="2"/>
    <x v="2"/>
    <x v="1"/>
    <s v="2023-02-21"/>
    <s v="2023-03-01"/>
    <n v="45"/>
    <n v="45295.61"/>
    <n v="2038302.45"/>
    <n v="2670.23"/>
    <n v="939"/>
    <x v="0"/>
    <x v="1"/>
    <n v="262201.84000000003"/>
    <x v="14"/>
    <s v="delay"/>
    <x v="187"/>
    <x v="266"/>
    <x v="0"/>
  </r>
  <r>
    <n v="2065"/>
    <x v="1"/>
    <x v="0"/>
    <x v="2"/>
    <x v="3"/>
    <s v="2023-07-11"/>
    <s v="2023-07-21"/>
    <n v="47"/>
    <n v="49897"/>
    <n v="2345159"/>
    <n v="1947.79"/>
    <n v="347"/>
    <x v="0"/>
    <x v="1"/>
    <n v="289361.67"/>
    <x v="0"/>
    <s v="delay"/>
    <x v="139"/>
    <x v="63"/>
    <x v="1"/>
  </r>
  <r>
    <n v="2066"/>
    <x v="7"/>
    <x v="1"/>
    <x v="3"/>
    <x v="1"/>
    <s v="2023-07-15"/>
    <s v="2023-07-27"/>
    <n v="27"/>
    <n v="45839.74"/>
    <n v="1237672.98"/>
    <n v="4632.66"/>
    <n v="873"/>
    <x v="2"/>
    <x v="0"/>
    <n v="295229.7"/>
    <x v="10"/>
    <s v="delay"/>
    <x v="228"/>
    <x v="171"/>
    <x v="0"/>
  </r>
  <r>
    <n v="2067"/>
    <x v="0"/>
    <x v="2"/>
    <x v="4"/>
    <x v="0"/>
    <s v="2023-04-08"/>
    <s v="2023-04-20"/>
    <n v="71"/>
    <n v="36307.49"/>
    <n v="2577831.79"/>
    <n v="532.77"/>
    <n v="114"/>
    <x v="0"/>
    <x v="2"/>
    <n v="276091.45"/>
    <x v="10"/>
    <s v="delay"/>
    <x v="253"/>
    <x v="106"/>
    <x v="2"/>
  </r>
  <r>
    <n v="2068"/>
    <x v="4"/>
    <x v="0"/>
    <x v="2"/>
    <x v="0"/>
    <s v="2023-04-28"/>
    <s v="2023-05-09"/>
    <n v="58"/>
    <n v="23266.09"/>
    <n v="1349433.22"/>
    <n v="4655.8999999999996"/>
    <n v="897"/>
    <x v="1"/>
    <x v="2"/>
    <n v="99161.13"/>
    <x v="8"/>
    <s v="delay"/>
    <x v="150"/>
    <x v="31"/>
    <x v="0"/>
  </r>
  <r>
    <n v="2069"/>
    <x v="1"/>
    <x v="1"/>
    <x v="2"/>
    <x v="1"/>
    <s v="2023-10-01"/>
    <s v="2023-10-15"/>
    <n v="16"/>
    <n v="18057.849999999999"/>
    <n v="288925.59999999998"/>
    <n v="1727"/>
    <n v="645"/>
    <x v="3"/>
    <x v="1"/>
    <n v="61345.3"/>
    <x v="4"/>
    <s v="delay"/>
    <x v="82"/>
    <x v="340"/>
    <x v="1"/>
  </r>
  <r>
    <n v="2070"/>
    <x v="7"/>
    <x v="2"/>
    <x v="2"/>
    <x v="2"/>
    <s v="2023-02-03"/>
    <s v="2023-02-14"/>
    <n v="61"/>
    <n v="44794.58"/>
    <n v="2732469.38"/>
    <n v="198.49"/>
    <n v="450"/>
    <x v="2"/>
    <x v="2"/>
    <n v="225416.24"/>
    <x v="8"/>
    <s v="delay"/>
    <x v="223"/>
    <x v="349"/>
    <x v="1"/>
  </r>
  <r>
    <n v="2071"/>
    <x v="4"/>
    <x v="1"/>
    <x v="4"/>
    <x v="4"/>
    <s v="2023-09-10"/>
    <s v="2023-09-12"/>
    <n v="15"/>
    <n v="17877.46"/>
    <n v="268161.90000000002"/>
    <n v="1534.6"/>
    <n v="396"/>
    <x v="1"/>
    <x v="2"/>
    <n v="63682.559999999998"/>
    <x v="9"/>
    <s v="on time"/>
    <x v="134"/>
    <x v="332"/>
    <x v="1"/>
  </r>
  <r>
    <n v="2072"/>
    <x v="3"/>
    <x v="2"/>
    <x v="0"/>
    <x v="4"/>
    <s v="2023-11-05"/>
    <s v="2023-11-13"/>
    <n v="36"/>
    <n v="35997.660000000003"/>
    <n v="1295915.76"/>
    <n v="265.93"/>
    <n v="449"/>
    <x v="3"/>
    <x v="0"/>
    <n v="93164.81"/>
    <x v="14"/>
    <s v="delay"/>
    <x v="255"/>
    <x v="138"/>
    <x v="1"/>
  </r>
  <r>
    <n v="2073"/>
    <x v="4"/>
    <x v="0"/>
    <x v="3"/>
    <x v="3"/>
    <s v="2023-01-12"/>
    <s v="2023-01-17"/>
    <n v="94"/>
    <n v="31261.360000000001"/>
    <n v="2938567.84"/>
    <n v="1533.88"/>
    <n v="500"/>
    <x v="3"/>
    <x v="1"/>
    <n v="583781.79"/>
    <x v="2"/>
    <s v="on time"/>
    <x v="361"/>
    <x v="299"/>
    <x v="1"/>
  </r>
  <r>
    <n v="2074"/>
    <x v="4"/>
    <x v="1"/>
    <x v="1"/>
    <x v="3"/>
    <s v="2023-02-04"/>
    <s v="2023-02-12"/>
    <n v="61"/>
    <n v="18168.13"/>
    <n v="1108255.93"/>
    <n v="2508.37"/>
    <n v="433"/>
    <x v="2"/>
    <x v="0"/>
    <n v="167211.84"/>
    <x v="14"/>
    <s v="delay"/>
    <x v="304"/>
    <x v="261"/>
    <x v="1"/>
  </r>
  <r>
    <n v="2075"/>
    <x v="0"/>
    <x v="0"/>
    <x v="4"/>
    <x v="4"/>
    <s v="2023-12-26"/>
    <s v="2023-12-28"/>
    <n v="31"/>
    <n v="8124.8"/>
    <n v="251868.79999999999"/>
    <n v="2533.88"/>
    <n v="594"/>
    <x v="3"/>
    <x v="1"/>
    <n v="48042.68"/>
    <x v="9"/>
    <s v="on time"/>
    <x v="54"/>
    <x v="92"/>
    <x v="1"/>
  </r>
  <r>
    <n v="2076"/>
    <x v="2"/>
    <x v="0"/>
    <x v="1"/>
    <x v="2"/>
    <s v="2023-04-05"/>
    <s v="2023-04-11"/>
    <n v="44"/>
    <n v="24364.22"/>
    <n v="1072025.68"/>
    <n v="3330.17"/>
    <n v="844"/>
    <x v="0"/>
    <x v="2"/>
    <n v="221509.09"/>
    <x v="11"/>
    <s v="delay"/>
    <x v="129"/>
    <x v="297"/>
    <x v="0"/>
  </r>
  <r>
    <n v="2077"/>
    <x v="1"/>
    <x v="0"/>
    <x v="4"/>
    <x v="0"/>
    <s v="2023-05-18"/>
    <s v="2023-05-31"/>
    <n v="54"/>
    <n v="41483.18"/>
    <n v="2240091.7200000002"/>
    <n v="467.04"/>
    <n v="908"/>
    <x v="0"/>
    <x v="0"/>
    <n v="226587.31"/>
    <x v="12"/>
    <s v="delay"/>
    <x v="327"/>
    <x v="292"/>
    <x v="0"/>
  </r>
  <r>
    <n v="2078"/>
    <x v="0"/>
    <x v="2"/>
    <x v="3"/>
    <x v="2"/>
    <s v="2023-07-01"/>
    <s v="2023-07-16"/>
    <n v="65"/>
    <n v="48780.71"/>
    <n v="3170746.15"/>
    <n v="4886.8"/>
    <n v="977"/>
    <x v="2"/>
    <x v="2"/>
    <n v="205989.15"/>
    <x v="3"/>
    <s v="delay"/>
    <x v="167"/>
    <x v="187"/>
    <x v="0"/>
  </r>
  <r>
    <n v="2079"/>
    <x v="3"/>
    <x v="1"/>
    <x v="4"/>
    <x v="1"/>
    <s v="2023-08-20"/>
    <s v="2023-08-23"/>
    <n v="4"/>
    <n v="21620.32"/>
    <n v="86481.279999999999"/>
    <n v="2095.64"/>
    <n v="511"/>
    <x v="0"/>
    <x v="3"/>
    <n v="11356.47"/>
    <x v="1"/>
    <s v="on time"/>
    <x v="206"/>
    <x v="54"/>
    <x v="1"/>
  </r>
  <r>
    <n v="2080"/>
    <x v="4"/>
    <x v="0"/>
    <x v="1"/>
    <x v="1"/>
    <s v="2023-11-15"/>
    <s v="2023-11-20"/>
    <n v="95"/>
    <n v="1389.69"/>
    <n v="132020.54999999999"/>
    <n v="2361.29"/>
    <n v="550"/>
    <x v="2"/>
    <x v="1"/>
    <n v="16719.560000000001"/>
    <x v="2"/>
    <s v="on time"/>
    <x v="195"/>
    <x v="272"/>
    <x v="1"/>
  </r>
  <r>
    <n v="2081"/>
    <x v="2"/>
    <x v="2"/>
    <x v="2"/>
    <x v="2"/>
    <s v="2023-12-04"/>
    <s v="2023-12-06"/>
    <n v="37"/>
    <n v="43121.85"/>
    <n v="1595508.45"/>
    <n v="728.75"/>
    <n v="378"/>
    <x v="0"/>
    <x v="2"/>
    <n v="93003.19"/>
    <x v="9"/>
    <s v="on time"/>
    <x v="31"/>
    <x v="216"/>
    <x v="1"/>
  </r>
  <r>
    <n v="2082"/>
    <x v="3"/>
    <x v="2"/>
    <x v="1"/>
    <x v="1"/>
    <s v="2023-06-18"/>
    <s v="2023-06-28"/>
    <n v="57"/>
    <n v="41529.480000000003"/>
    <n v="2367180.36"/>
    <n v="2873.98"/>
    <n v="974"/>
    <x v="1"/>
    <x v="1"/>
    <n v="463252.95"/>
    <x v="0"/>
    <s v="delay"/>
    <x v="70"/>
    <x v="224"/>
    <x v="0"/>
  </r>
  <r>
    <n v="2083"/>
    <x v="2"/>
    <x v="2"/>
    <x v="1"/>
    <x v="0"/>
    <s v="2023-04-15"/>
    <s v="2023-04-28"/>
    <n v="66"/>
    <n v="15610.13"/>
    <n v="1030268.58"/>
    <n v="1807.32"/>
    <n v="500"/>
    <x v="1"/>
    <x v="0"/>
    <n v="249914.19"/>
    <x v="12"/>
    <s v="delay"/>
    <x v="328"/>
    <x v="88"/>
    <x v="1"/>
  </r>
  <r>
    <n v="2084"/>
    <x v="6"/>
    <x v="2"/>
    <x v="2"/>
    <x v="1"/>
    <s v="2023-05-03"/>
    <s v="2023-05-17"/>
    <n v="2"/>
    <n v="42356.67"/>
    <n v="84713.34"/>
    <n v="4664.6400000000003"/>
    <n v="122"/>
    <x v="0"/>
    <x v="0"/>
    <n v="4757.38"/>
    <x v="4"/>
    <s v="delay"/>
    <x v="210"/>
    <x v="278"/>
    <x v="2"/>
  </r>
  <r>
    <n v="2085"/>
    <x v="4"/>
    <x v="1"/>
    <x v="3"/>
    <x v="4"/>
    <s v="2023-02-11"/>
    <s v="2023-02-19"/>
    <n v="9"/>
    <n v="27447.46"/>
    <n v="247027.14"/>
    <n v="1503.77"/>
    <n v="949"/>
    <x v="1"/>
    <x v="0"/>
    <n v="46274.71"/>
    <x v="14"/>
    <s v="delay"/>
    <x v="294"/>
    <x v="327"/>
    <x v="0"/>
  </r>
  <r>
    <n v="2086"/>
    <x v="2"/>
    <x v="1"/>
    <x v="4"/>
    <x v="0"/>
    <s v="2023-02-05"/>
    <s v="2023-02-16"/>
    <n v="39"/>
    <n v="26729.97"/>
    <n v="1042468.83"/>
    <n v="636.96"/>
    <n v="833"/>
    <x v="2"/>
    <x v="3"/>
    <n v="65622.61"/>
    <x v="8"/>
    <s v="delay"/>
    <x v="121"/>
    <x v="41"/>
    <x v="0"/>
  </r>
  <r>
    <n v="2087"/>
    <x v="0"/>
    <x v="2"/>
    <x v="2"/>
    <x v="4"/>
    <s v="2023-11-08"/>
    <s v="2023-11-09"/>
    <n v="78"/>
    <n v="13146.25"/>
    <n v="1025407.5"/>
    <n v="2252.94"/>
    <n v="158"/>
    <x v="0"/>
    <x v="2"/>
    <n v="114567.61"/>
    <x v="7"/>
    <s v="on time"/>
    <x v="15"/>
    <x v="167"/>
    <x v="2"/>
  </r>
  <r>
    <n v="2088"/>
    <x v="1"/>
    <x v="0"/>
    <x v="4"/>
    <x v="4"/>
    <s v="2023-08-23"/>
    <s v="2023-09-01"/>
    <n v="53"/>
    <n v="10372.120000000001"/>
    <n v="549722.36"/>
    <n v="4688.58"/>
    <n v="847"/>
    <x v="1"/>
    <x v="0"/>
    <n v="71310.61"/>
    <x v="6"/>
    <s v="delay"/>
    <x v="11"/>
    <x v="232"/>
    <x v="0"/>
  </r>
  <r>
    <n v="2089"/>
    <x v="7"/>
    <x v="0"/>
    <x v="1"/>
    <x v="3"/>
    <s v="2023-05-30"/>
    <s v="2023-06-11"/>
    <n v="31"/>
    <n v="23051.64"/>
    <n v="714600.84"/>
    <n v="2630.6"/>
    <n v="196"/>
    <x v="2"/>
    <x v="4"/>
    <n v="144671.6"/>
    <x v="10"/>
    <s v="delay"/>
    <x v="66"/>
    <x v="38"/>
    <x v="2"/>
  </r>
  <r>
    <n v="2090"/>
    <x v="2"/>
    <x v="0"/>
    <x v="3"/>
    <x v="2"/>
    <s v="2023-01-01"/>
    <s v="2023-01-13"/>
    <n v="76"/>
    <n v="45417.29"/>
    <n v="3451714.04"/>
    <n v="4352.04"/>
    <n v="737"/>
    <x v="1"/>
    <x v="3"/>
    <n v="641686.68999999994"/>
    <x v="10"/>
    <s v="delay"/>
    <x v="186"/>
    <x v="12"/>
    <x v="0"/>
  </r>
  <r>
    <n v="2091"/>
    <x v="2"/>
    <x v="0"/>
    <x v="3"/>
    <x v="0"/>
    <s v="2023-07-04"/>
    <s v="2023-07-17"/>
    <n v="54"/>
    <n v="48536.26"/>
    <n v="2620958.04"/>
    <n v="2095.63"/>
    <n v="834"/>
    <x v="1"/>
    <x v="1"/>
    <n v="424790.44"/>
    <x v="12"/>
    <s v="delay"/>
    <x v="26"/>
    <x v="123"/>
    <x v="0"/>
  </r>
  <r>
    <n v="2092"/>
    <x v="0"/>
    <x v="2"/>
    <x v="2"/>
    <x v="3"/>
    <s v="2023-07-01"/>
    <s v="2023-07-03"/>
    <n v="27"/>
    <n v="33122.94"/>
    <n v="894319.38"/>
    <n v="4741.63"/>
    <n v="498"/>
    <x v="2"/>
    <x v="0"/>
    <n v="68013.73"/>
    <x v="9"/>
    <s v="on time"/>
    <x v="84"/>
    <x v="187"/>
    <x v="1"/>
  </r>
  <r>
    <n v="2093"/>
    <x v="7"/>
    <x v="0"/>
    <x v="3"/>
    <x v="4"/>
    <s v="2023-01-02"/>
    <s v="2023-01-04"/>
    <n v="4"/>
    <n v="29098.98"/>
    <n v="116395.92"/>
    <n v="1192.0899999999999"/>
    <n v="870"/>
    <x v="3"/>
    <x v="2"/>
    <n v="12043.47"/>
    <x v="9"/>
    <s v="on time"/>
    <x v="213"/>
    <x v="139"/>
    <x v="0"/>
  </r>
  <r>
    <n v="2094"/>
    <x v="1"/>
    <x v="2"/>
    <x v="1"/>
    <x v="1"/>
    <s v="2023-08-21"/>
    <s v="2023-08-27"/>
    <n v="66"/>
    <n v="8587.4599999999991"/>
    <n v="566772.36"/>
    <n v="4299.6099999999997"/>
    <n v="286"/>
    <x v="0"/>
    <x v="2"/>
    <n v="124464.85"/>
    <x v="11"/>
    <s v="delay"/>
    <x v="62"/>
    <x v="265"/>
    <x v="1"/>
  </r>
  <r>
    <n v="2095"/>
    <x v="3"/>
    <x v="2"/>
    <x v="4"/>
    <x v="4"/>
    <s v="2023-09-10"/>
    <s v="2023-09-21"/>
    <n v="37"/>
    <n v="37489.879999999997"/>
    <n v="1387125.56"/>
    <n v="361.71"/>
    <n v="265"/>
    <x v="3"/>
    <x v="1"/>
    <n v="138282.71"/>
    <x v="8"/>
    <s v="delay"/>
    <x v="355"/>
    <x v="332"/>
    <x v="1"/>
  </r>
  <r>
    <n v="2096"/>
    <x v="6"/>
    <x v="2"/>
    <x v="0"/>
    <x v="0"/>
    <s v="2023-06-08"/>
    <s v="2023-06-09"/>
    <n v="44"/>
    <n v="47383.98"/>
    <n v="2084895.12"/>
    <n v="417.07"/>
    <n v="275"/>
    <x v="3"/>
    <x v="4"/>
    <n v="500299.65"/>
    <x v="7"/>
    <s v="on time"/>
    <x v="308"/>
    <x v="182"/>
    <x v="1"/>
  </r>
  <r>
    <n v="2097"/>
    <x v="1"/>
    <x v="2"/>
    <x v="3"/>
    <x v="3"/>
    <s v="2023-07-15"/>
    <s v="2023-07-25"/>
    <n v="2"/>
    <n v="40703.93"/>
    <n v="81407.86"/>
    <n v="3734.92"/>
    <n v="319"/>
    <x v="0"/>
    <x v="3"/>
    <n v="6945.28"/>
    <x v="0"/>
    <s v="delay"/>
    <x v="366"/>
    <x v="171"/>
    <x v="1"/>
  </r>
  <r>
    <n v="2098"/>
    <x v="5"/>
    <x v="0"/>
    <x v="4"/>
    <x v="2"/>
    <s v="2023-02-04"/>
    <s v="2023-02-13"/>
    <n v="90"/>
    <n v="6623.47"/>
    <n v="596112.30000000005"/>
    <n v="4175.34"/>
    <n v="728"/>
    <x v="1"/>
    <x v="4"/>
    <n v="118397.43"/>
    <x v="6"/>
    <s v="delay"/>
    <x v="267"/>
    <x v="261"/>
    <x v="0"/>
  </r>
  <r>
    <n v="2099"/>
    <x v="5"/>
    <x v="0"/>
    <x v="4"/>
    <x v="2"/>
    <s v="2023-06-23"/>
    <s v="2023-07-08"/>
    <n v="55"/>
    <n v="9616.6"/>
    <n v="528913"/>
    <n v="2454.77"/>
    <n v="37"/>
    <x v="1"/>
    <x v="4"/>
    <n v="76642.47"/>
    <x v="3"/>
    <s v="delay"/>
    <x v="218"/>
    <x v="325"/>
    <x v="2"/>
  </r>
  <r>
    <n v="2100"/>
    <x v="3"/>
    <x v="1"/>
    <x v="2"/>
    <x v="3"/>
    <s v="2023-12-29"/>
    <s v="2024-01-07"/>
    <n v="8"/>
    <n v="11761.65"/>
    <n v="94093.2"/>
    <n v="2815.35"/>
    <n v="728"/>
    <x v="1"/>
    <x v="0"/>
    <n v="5930.5"/>
    <x v="6"/>
    <s v="delay"/>
    <x v="306"/>
    <x v="204"/>
    <x v="0"/>
  </r>
  <r>
    <n v="2101"/>
    <x v="4"/>
    <x v="1"/>
    <x v="4"/>
    <x v="4"/>
    <s v="2023-09-17"/>
    <s v="2023-09-21"/>
    <n v="58"/>
    <n v="16226.03"/>
    <n v="941109.74"/>
    <n v="4160.1099999999997"/>
    <n v="258"/>
    <x v="2"/>
    <x v="0"/>
    <n v="77209.509999999995"/>
    <x v="13"/>
    <s v="on time"/>
    <x v="355"/>
    <x v="285"/>
    <x v="1"/>
  </r>
  <r>
    <n v="2102"/>
    <x v="6"/>
    <x v="0"/>
    <x v="0"/>
    <x v="3"/>
    <s v="2023-01-16"/>
    <s v="2023-01-23"/>
    <n v="67"/>
    <n v="49531.29"/>
    <n v="3318596.43"/>
    <n v="4405.97"/>
    <n v="970"/>
    <x v="2"/>
    <x v="2"/>
    <n v="784560.49"/>
    <x v="5"/>
    <s v="delay"/>
    <x v="318"/>
    <x v="190"/>
    <x v="0"/>
  </r>
  <r>
    <n v="2103"/>
    <x v="2"/>
    <x v="0"/>
    <x v="4"/>
    <x v="1"/>
    <s v="2023-01-16"/>
    <s v="2023-01-29"/>
    <n v="12"/>
    <n v="19785.650000000001"/>
    <n v="237427.8"/>
    <n v="3292.1"/>
    <n v="81"/>
    <x v="3"/>
    <x v="1"/>
    <n v="55294.95"/>
    <x v="12"/>
    <s v="delay"/>
    <x v="232"/>
    <x v="190"/>
    <x v="2"/>
  </r>
  <r>
    <n v="2104"/>
    <x v="3"/>
    <x v="1"/>
    <x v="3"/>
    <x v="3"/>
    <s v="2023-05-13"/>
    <s v="2023-05-27"/>
    <n v="79"/>
    <n v="43160.83"/>
    <n v="3409705.57"/>
    <n v="1764.35"/>
    <n v="194"/>
    <x v="1"/>
    <x v="2"/>
    <n v="210320.59"/>
    <x v="4"/>
    <s v="delay"/>
    <x v="242"/>
    <x v="251"/>
    <x v="2"/>
  </r>
  <r>
    <n v="2105"/>
    <x v="3"/>
    <x v="0"/>
    <x v="3"/>
    <x v="1"/>
    <s v="2023-10-29"/>
    <s v="2023-11-06"/>
    <n v="69"/>
    <n v="7606.78"/>
    <n v="524867.81999999995"/>
    <n v="1221.6199999999999"/>
    <n v="806"/>
    <x v="1"/>
    <x v="2"/>
    <n v="78852.740000000005"/>
    <x v="14"/>
    <s v="delay"/>
    <x v="89"/>
    <x v="39"/>
    <x v="0"/>
  </r>
  <r>
    <n v="2106"/>
    <x v="0"/>
    <x v="0"/>
    <x v="3"/>
    <x v="4"/>
    <s v="2023-04-13"/>
    <s v="2023-04-26"/>
    <n v="57"/>
    <n v="47502.7"/>
    <n v="2707653.9"/>
    <n v="3169.25"/>
    <n v="585"/>
    <x v="0"/>
    <x v="1"/>
    <n v="606711.04000000004"/>
    <x v="12"/>
    <s v="delay"/>
    <x v="350"/>
    <x v="244"/>
    <x v="1"/>
  </r>
  <r>
    <n v="2107"/>
    <x v="2"/>
    <x v="1"/>
    <x v="3"/>
    <x v="0"/>
    <s v="2023-01-16"/>
    <s v="2023-01-22"/>
    <n v="84"/>
    <n v="34577.26"/>
    <n v="2904489.84"/>
    <n v="4250.04"/>
    <n v="253"/>
    <x v="2"/>
    <x v="0"/>
    <n v="216251.4"/>
    <x v="11"/>
    <s v="delay"/>
    <x v="320"/>
    <x v="190"/>
    <x v="1"/>
  </r>
  <r>
    <n v="2108"/>
    <x v="7"/>
    <x v="2"/>
    <x v="3"/>
    <x v="1"/>
    <s v="2023-03-18"/>
    <s v="2023-03-20"/>
    <n v="83"/>
    <n v="38005.199999999997"/>
    <n v="3154431.6"/>
    <n v="127.73"/>
    <n v="198"/>
    <x v="2"/>
    <x v="4"/>
    <n v="162257.10999999999"/>
    <x v="9"/>
    <s v="on time"/>
    <x v="102"/>
    <x v="78"/>
    <x v="2"/>
  </r>
  <r>
    <n v="2109"/>
    <x v="3"/>
    <x v="1"/>
    <x v="4"/>
    <x v="0"/>
    <s v="2023-12-09"/>
    <s v="2023-12-12"/>
    <n v="76"/>
    <n v="11175.07"/>
    <n v="849305.32"/>
    <n v="2053.1799999999998"/>
    <n v="905"/>
    <x v="0"/>
    <x v="3"/>
    <n v="138671.63"/>
    <x v="1"/>
    <s v="on time"/>
    <x v="124"/>
    <x v="37"/>
    <x v="0"/>
  </r>
  <r>
    <n v="2110"/>
    <x v="1"/>
    <x v="2"/>
    <x v="1"/>
    <x v="4"/>
    <s v="2023-03-19"/>
    <s v="2023-03-27"/>
    <n v="4"/>
    <n v="21138.84"/>
    <n v="84555.36"/>
    <n v="2149.04"/>
    <n v="89"/>
    <x v="0"/>
    <x v="0"/>
    <n v="11841.18"/>
    <x v="14"/>
    <s v="delay"/>
    <x v="368"/>
    <x v="30"/>
    <x v="2"/>
  </r>
  <r>
    <n v="2111"/>
    <x v="7"/>
    <x v="2"/>
    <x v="1"/>
    <x v="3"/>
    <s v="2023-01-23"/>
    <s v="2023-01-29"/>
    <n v="80"/>
    <n v="40287.800000000003"/>
    <n v="3223024"/>
    <n v="1828.36"/>
    <n v="42"/>
    <x v="0"/>
    <x v="4"/>
    <n v="437386.11"/>
    <x v="11"/>
    <s v="delay"/>
    <x v="232"/>
    <x v="310"/>
    <x v="2"/>
  </r>
  <r>
    <n v="2112"/>
    <x v="6"/>
    <x v="1"/>
    <x v="2"/>
    <x v="3"/>
    <s v="2023-06-15"/>
    <s v="2023-06-21"/>
    <n v="18"/>
    <n v="24715.96"/>
    <n v="444887.28"/>
    <n v="2923.21"/>
    <n v="345"/>
    <x v="2"/>
    <x v="2"/>
    <n v="29029.85"/>
    <x v="11"/>
    <s v="delay"/>
    <x v="307"/>
    <x v="300"/>
    <x v="1"/>
  </r>
  <r>
    <n v="2113"/>
    <x v="2"/>
    <x v="2"/>
    <x v="4"/>
    <x v="4"/>
    <s v="2023-03-22"/>
    <s v="2023-04-03"/>
    <n v="58"/>
    <n v="20369.91"/>
    <n v="1181454.78"/>
    <n v="3800.75"/>
    <n v="618"/>
    <x v="3"/>
    <x v="2"/>
    <n v="81037.14"/>
    <x v="10"/>
    <s v="delay"/>
    <x v="120"/>
    <x v="94"/>
    <x v="1"/>
  </r>
  <r>
    <n v="2114"/>
    <x v="4"/>
    <x v="0"/>
    <x v="2"/>
    <x v="2"/>
    <s v="2023-10-26"/>
    <s v="2023-11-03"/>
    <n v="21"/>
    <n v="36393.360000000001"/>
    <n v="764260.56"/>
    <n v="4139.1499999999996"/>
    <n v="756"/>
    <x v="3"/>
    <x v="1"/>
    <n v="113444.94"/>
    <x v="14"/>
    <s v="delay"/>
    <x v="371"/>
    <x v="102"/>
    <x v="0"/>
  </r>
  <r>
    <n v="2115"/>
    <x v="7"/>
    <x v="1"/>
    <x v="1"/>
    <x v="2"/>
    <s v="2023-04-20"/>
    <s v="2023-05-01"/>
    <n v="69"/>
    <n v="4262.58"/>
    <n v="294118.02"/>
    <n v="1544.79"/>
    <n v="783"/>
    <x v="2"/>
    <x v="3"/>
    <n v="66334.820000000007"/>
    <x v="8"/>
    <s v="delay"/>
    <x v="197"/>
    <x v="8"/>
    <x v="0"/>
  </r>
  <r>
    <n v="2116"/>
    <x v="0"/>
    <x v="0"/>
    <x v="4"/>
    <x v="3"/>
    <s v="2023-07-04"/>
    <s v="2023-07-15"/>
    <n v="46"/>
    <n v="45108.47"/>
    <n v="2074989.62"/>
    <n v="1377.72"/>
    <n v="76"/>
    <x v="2"/>
    <x v="3"/>
    <n v="518680.39"/>
    <x v="8"/>
    <s v="delay"/>
    <x v="192"/>
    <x v="123"/>
    <x v="2"/>
  </r>
  <r>
    <n v="2117"/>
    <x v="1"/>
    <x v="2"/>
    <x v="1"/>
    <x v="2"/>
    <s v="2023-07-05"/>
    <s v="2023-07-18"/>
    <n v="41"/>
    <n v="6233.44"/>
    <n v="255571.04"/>
    <n v="2388.87"/>
    <n v="781"/>
    <x v="1"/>
    <x v="0"/>
    <n v="17229.169999999998"/>
    <x v="12"/>
    <s v="delay"/>
    <x v="324"/>
    <x v="220"/>
    <x v="0"/>
  </r>
  <r>
    <n v="2118"/>
    <x v="5"/>
    <x v="2"/>
    <x v="0"/>
    <x v="0"/>
    <s v="2023-06-20"/>
    <s v="2023-06-22"/>
    <n v="30"/>
    <n v="40655.870000000003"/>
    <n v="1219676.1000000001"/>
    <n v="4830.62"/>
    <n v="266"/>
    <x v="3"/>
    <x v="0"/>
    <n v="68582.92"/>
    <x v="9"/>
    <s v="on time"/>
    <x v="333"/>
    <x v="70"/>
    <x v="1"/>
  </r>
  <r>
    <n v="2119"/>
    <x v="4"/>
    <x v="0"/>
    <x v="4"/>
    <x v="4"/>
    <s v="2023-04-15"/>
    <s v="2023-04-29"/>
    <n v="37"/>
    <n v="29393.8"/>
    <n v="1087570.6000000001"/>
    <n v="1673.19"/>
    <n v="555"/>
    <x v="1"/>
    <x v="3"/>
    <n v="213741.19"/>
    <x v="4"/>
    <s v="delay"/>
    <x v="8"/>
    <x v="88"/>
    <x v="1"/>
  </r>
  <r>
    <n v="2120"/>
    <x v="4"/>
    <x v="2"/>
    <x v="2"/>
    <x v="1"/>
    <s v="2023-02-15"/>
    <s v="2023-02-18"/>
    <n v="70"/>
    <n v="18185.88"/>
    <n v="1273011.6000000001"/>
    <n v="4742.7299999999996"/>
    <n v="676"/>
    <x v="2"/>
    <x v="3"/>
    <n v="171019.14"/>
    <x v="1"/>
    <s v="on time"/>
    <x v="71"/>
    <x v="211"/>
    <x v="1"/>
  </r>
  <r>
    <n v="2121"/>
    <x v="4"/>
    <x v="1"/>
    <x v="3"/>
    <x v="3"/>
    <s v="2023-01-03"/>
    <s v="2023-01-10"/>
    <n v="36"/>
    <n v="44486.18"/>
    <n v="1601502.48"/>
    <n v="4937.41"/>
    <n v="274"/>
    <x v="3"/>
    <x v="4"/>
    <n v="213326.11"/>
    <x v="5"/>
    <s v="delay"/>
    <x v="367"/>
    <x v="342"/>
    <x v="1"/>
  </r>
  <r>
    <n v="2122"/>
    <x v="6"/>
    <x v="2"/>
    <x v="1"/>
    <x v="2"/>
    <s v="2023-08-11"/>
    <s v="2023-08-12"/>
    <n v="20"/>
    <n v="7250.84"/>
    <n v="145016.79999999999"/>
    <n v="4528.7299999999996"/>
    <n v="758"/>
    <x v="3"/>
    <x v="0"/>
    <n v="17701.919999999998"/>
    <x v="7"/>
    <s v="on time"/>
    <x v="7"/>
    <x v="286"/>
    <x v="0"/>
  </r>
  <r>
    <n v="2123"/>
    <x v="4"/>
    <x v="1"/>
    <x v="1"/>
    <x v="2"/>
    <s v="2023-01-19"/>
    <s v="2023-01-24"/>
    <n v="59"/>
    <n v="8531.73"/>
    <n v="503372.07"/>
    <n v="1350.95"/>
    <n v="701"/>
    <x v="2"/>
    <x v="4"/>
    <n v="97554.77"/>
    <x v="2"/>
    <s v="on time"/>
    <x v="359"/>
    <x v="336"/>
    <x v="0"/>
  </r>
  <r>
    <n v="2124"/>
    <x v="7"/>
    <x v="1"/>
    <x v="0"/>
    <x v="4"/>
    <s v="2023-02-10"/>
    <s v="2023-02-12"/>
    <n v="70"/>
    <n v="37857.589999999997"/>
    <n v="2650031.2999999998"/>
    <n v="1570.49"/>
    <n v="233"/>
    <x v="3"/>
    <x v="3"/>
    <n v="634487.86"/>
    <x v="9"/>
    <s v="on time"/>
    <x v="304"/>
    <x v="290"/>
    <x v="1"/>
  </r>
  <r>
    <n v="2125"/>
    <x v="4"/>
    <x v="0"/>
    <x v="3"/>
    <x v="4"/>
    <s v="2023-03-09"/>
    <s v="2023-03-12"/>
    <n v="27"/>
    <n v="9703.7800000000007"/>
    <n v="262002.06"/>
    <n v="2752.81"/>
    <n v="269"/>
    <x v="3"/>
    <x v="4"/>
    <n v="46665.07"/>
    <x v="1"/>
    <s v="on time"/>
    <x v="28"/>
    <x v="183"/>
    <x v="1"/>
  </r>
  <r>
    <n v="2126"/>
    <x v="2"/>
    <x v="2"/>
    <x v="4"/>
    <x v="1"/>
    <s v="2023-04-25"/>
    <s v="2023-05-06"/>
    <n v="42"/>
    <n v="11395.93"/>
    <n v="478629.06"/>
    <n v="571.02"/>
    <n v="550"/>
    <x v="1"/>
    <x v="2"/>
    <n v="117810.75"/>
    <x v="8"/>
    <s v="delay"/>
    <x v="353"/>
    <x v="76"/>
    <x v="1"/>
  </r>
  <r>
    <n v="2127"/>
    <x v="2"/>
    <x v="1"/>
    <x v="1"/>
    <x v="0"/>
    <s v="2023-02-09"/>
    <s v="2023-02-16"/>
    <n v="48"/>
    <n v="48116.89"/>
    <n v="2309610.7200000002"/>
    <n v="1188.02"/>
    <n v="927"/>
    <x v="0"/>
    <x v="1"/>
    <n v="366198.01"/>
    <x v="5"/>
    <s v="delay"/>
    <x v="121"/>
    <x v="174"/>
    <x v="0"/>
  </r>
  <r>
    <n v="2128"/>
    <x v="1"/>
    <x v="2"/>
    <x v="3"/>
    <x v="3"/>
    <s v="2023-05-03"/>
    <s v="2023-05-07"/>
    <n v="77"/>
    <n v="47372.3"/>
    <n v="3647667.1"/>
    <n v="1420.57"/>
    <n v="821"/>
    <x v="2"/>
    <x v="0"/>
    <n v="184629.11"/>
    <x v="13"/>
    <s v="on time"/>
    <x v="277"/>
    <x v="278"/>
    <x v="0"/>
  </r>
  <r>
    <n v="2129"/>
    <x v="0"/>
    <x v="0"/>
    <x v="0"/>
    <x v="2"/>
    <s v="2023-07-10"/>
    <s v="2023-07-17"/>
    <n v="24"/>
    <n v="9792.34"/>
    <n v="235016.16"/>
    <n v="2290.73"/>
    <n v="563"/>
    <x v="1"/>
    <x v="1"/>
    <n v="26865.119999999999"/>
    <x v="5"/>
    <s v="delay"/>
    <x v="26"/>
    <x v="93"/>
    <x v="1"/>
  </r>
  <r>
    <n v="2130"/>
    <x v="4"/>
    <x v="1"/>
    <x v="0"/>
    <x v="2"/>
    <s v="2023-08-15"/>
    <s v="2023-08-18"/>
    <n v="15"/>
    <n v="26928.86"/>
    <n v="403932.9"/>
    <n v="358.72"/>
    <n v="662"/>
    <x v="2"/>
    <x v="1"/>
    <n v="48486.720000000001"/>
    <x v="1"/>
    <s v="on time"/>
    <x v="303"/>
    <x v="24"/>
    <x v="1"/>
  </r>
  <r>
    <n v="2131"/>
    <x v="1"/>
    <x v="1"/>
    <x v="0"/>
    <x v="1"/>
    <s v="2023-05-28"/>
    <s v="2023-06-09"/>
    <n v="51"/>
    <n v="34776.43"/>
    <n v="1773597.93"/>
    <n v="1236.82"/>
    <n v="897"/>
    <x v="3"/>
    <x v="3"/>
    <n v="92632.960000000006"/>
    <x v="10"/>
    <s v="delay"/>
    <x v="308"/>
    <x v="246"/>
    <x v="0"/>
  </r>
  <r>
    <n v="2132"/>
    <x v="0"/>
    <x v="1"/>
    <x v="4"/>
    <x v="4"/>
    <s v="2023-06-28"/>
    <s v="2023-06-30"/>
    <n v="100"/>
    <n v="7206.71"/>
    <n v="720671"/>
    <n v="1974.95"/>
    <n v="122"/>
    <x v="3"/>
    <x v="2"/>
    <n v="163934.12"/>
    <x v="9"/>
    <s v="on time"/>
    <x v="185"/>
    <x v="225"/>
    <x v="2"/>
  </r>
  <r>
    <n v="2133"/>
    <x v="2"/>
    <x v="0"/>
    <x v="4"/>
    <x v="2"/>
    <s v="2023-01-28"/>
    <s v="2023-02-05"/>
    <n v="71"/>
    <n v="9452.18"/>
    <n v="671104.78"/>
    <n v="380.66"/>
    <n v="64"/>
    <x v="2"/>
    <x v="4"/>
    <n v="50279.56"/>
    <x v="14"/>
    <s v="delay"/>
    <x v="202"/>
    <x v="135"/>
    <x v="2"/>
  </r>
  <r>
    <n v="2134"/>
    <x v="3"/>
    <x v="0"/>
    <x v="1"/>
    <x v="4"/>
    <s v="2023-02-22"/>
    <s v="2023-02-24"/>
    <n v="53"/>
    <n v="19674.669999999998"/>
    <n v="1042757.51"/>
    <n v="3765.04"/>
    <n v="459"/>
    <x v="2"/>
    <x v="4"/>
    <n v="71013.320000000007"/>
    <x v="9"/>
    <s v="on time"/>
    <x v="241"/>
    <x v="33"/>
    <x v="1"/>
  </r>
  <r>
    <n v="2135"/>
    <x v="4"/>
    <x v="1"/>
    <x v="4"/>
    <x v="0"/>
    <s v="2023-01-06"/>
    <s v="2023-01-12"/>
    <n v="16"/>
    <n v="10802.35"/>
    <n v="172837.6"/>
    <n v="1455.57"/>
    <n v="9"/>
    <x v="2"/>
    <x v="1"/>
    <n v="15754.48"/>
    <x v="11"/>
    <s v="delay"/>
    <x v="356"/>
    <x v="194"/>
    <x v="2"/>
  </r>
  <r>
    <n v="2136"/>
    <x v="2"/>
    <x v="2"/>
    <x v="1"/>
    <x v="4"/>
    <s v="2023-04-26"/>
    <s v="2023-05-11"/>
    <n v="46"/>
    <n v="45308.12"/>
    <n v="2084173.52"/>
    <n v="4817.8599999999997"/>
    <n v="427"/>
    <x v="3"/>
    <x v="1"/>
    <n v="129443.13"/>
    <x v="3"/>
    <s v="delay"/>
    <x v="276"/>
    <x v="240"/>
    <x v="1"/>
  </r>
  <r>
    <n v="2137"/>
    <x v="6"/>
    <x v="2"/>
    <x v="1"/>
    <x v="2"/>
    <s v="2023-09-18"/>
    <s v="2023-09-25"/>
    <n v="88"/>
    <n v="6589.22"/>
    <n v="579851.36"/>
    <n v="1708.84"/>
    <n v="144"/>
    <x v="2"/>
    <x v="4"/>
    <n v="40015.629999999997"/>
    <x v="5"/>
    <s v="delay"/>
    <x v="153"/>
    <x v="343"/>
    <x v="2"/>
  </r>
  <r>
    <n v="2138"/>
    <x v="7"/>
    <x v="1"/>
    <x v="0"/>
    <x v="1"/>
    <s v="2023-07-06"/>
    <s v="2023-07-20"/>
    <n v="5"/>
    <n v="16536.32"/>
    <n v="82681.600000000006"/>
    <n v="423.8"/>
    <n v="751"/>
    <x v="2"/>
    <x v="0"/>
    <n v="18952.93"/>
    <x v="4"/>
    <s v="delay"/>
    <x v="65"/>
    <x v="79"/>
    <x v="0"/>
  </r>
  <r>
    <n v="2139"/>
    <x v="7"/>
    <x v="2"/>
    <x v="1"/>
    <x v="1"/>
    <s v="2023-08-20"/>
    <s v="2023-08-24"/>
    <n v="61"/>
    <n v="35490.29"/>
    <n v="2164907.69"/>
    <n v="1239.0999999999999"/>
    <n v="71"/>
    <x v="3"/>
    <x v="1"/>
    <n v="379283.66"/>
    <x v="13"/>
    <s v="on time"/>
    <x v="59"/>
    <x v="54"/>
    <x v="2"/>
  </r>
  <r>
    <n v="2140"/>
    <x v="1"/>
    <x v="0"/>
    <x v="3"/>
    <x v="2"/>
    <s v="2023-08-02"/>
    <s v="2023-08-16"/>
    <n v="71"/>
    <n v="18362.93"/>
    <n v="1303768.03"/>
    <n v="4479.8"/>
    <n v="359"/>
    <x v="0"/>
    <x v="0"/>
    <n v="83625.570000000007"/>
    <x v="4"/>
    <s v="delay"/>
    <x v="249"/>
    <x v="164"/>
    <x v="1"/>
  </r>
  <r>
    <n v="2141"/>
    <x v="0"/>
    <x v="1"/>
    <x v="2"/>
    <x v="1"/>
    <s v="2023-11-06"/>
    <s v="2023-11-07"/>
    <n v="88"/>
    <n v="26686.75"/>
    <n v="2348434"/>
    <n v="4726.8100000000004"/>
    <n v="674"/>
    <x v="1"/>
    <x v="3"/>
    <n v="562269.73"/>
    <x v="7"/>
    <s v="on time"/>
    <x v="50"/>
    <x v="35"/>
    <x v="1"/>
  </r>
  <r>
    <n v="2142"/>
    <x v="3"/>
    <x v="1"/>
    <x v="1"/>
    <x v="2"/>
    <s v="2023-08-22"/>
    <s v="2023-08-31"/>
    <n v="91"/>
    <n v="1405.82"/>
    <n v="127929.62"/>
    <n v="4153.75"/>
    <n v="299"/>
    <x v="0"/>
    <x v="1"/>
    <n v="19505.37"/>
    <x v="6"/>
    <s v="delay"/>
    <x v="257"/>
    <x v="42"/>
    <x v="1"/>
  </r>
  <r>
    <n v="2143"/>
    <x v="7"/>
    <x v="0"/>
    <x v="4"/>
    <x v="1"/>
    <s v="2023-06-29"/>
    <s v="2023-07-05"/>
    <n v="38"/>
    <n v="8695.2900000000009"/>
    <n v="330421.02"/>
    <n v="912.52"/>
    <n v="726"/>
    <x v="1"/>
    <x v="4"/>
    <n v="25676.32"/>
    <x v="11"/>
    <s v="delay"/>
    <x v="183"/>
    <x v="250"/>
    <x v="0"/>
  </r>
  <r>
    <n v="2144"/>
    <x v="4"/>
    <x v="1"/>
    <x v="3"/>
    <x v="3"/>
    <s v="2023-06-22"/>
    <s v="2023-07-06"/>
    <n v="9"/>
    <n v="47319.65"/>
    <n v="425876.85"/>
    <n v="487.07"/>
    <n v="226"/>
    <x v="0"/>
    <x v="1"/>
    <n v="46501.15"/>
    <x v="4"/>
    <s v="delay"/>
    <x v="358"/>
    <x v="268"/>
    <x v="1"/>
  </r>
  <r>
    <n v="2145"/>
    <x v="2"/>
    <x v="1"/>
    <x v="0"/>
    <x v="0"/>
    <s v="2023-05-23"/>
    <s v="2023-05-29"/>
    <n v="82"/>
    <n v="44557.35"/>
    <n v="3653702.7"/>
    <n v="2731.89"/>
    <n v="80"/>
    <x v="3"/>
    <x v="3"/>
    <n v="732873.04"/>
    <x v="11"/>
    <s v="delay"/>
    <x v="312"/>
    <x v="51"/>
    <x v="2"/>
  </r>
  <r>
    <n v="2146"/>
    <x v="3"/>
    <x v="2"/>
    <x v="4"/>
    <x v="2"/>
    <s v="2023-04-27"/>
    <s v="2023-04-29"/>
    <n v="44"/>
    <n v="6818.96"/>
    <n v="300034.24"/>
    <n v="2097.14"/>
    <n v="690"/>
    <x v="1"/>
    <x v="1"/>
    <n v="23682.41"/>
    <x v="9"/>
    <s v="on time"/>
    <x v="8"/>
    <x v="18"/>
    <x v="1"/>
  </r>
  <r>
    <n v="2147"/>
    <x v="5"/>
    <x v="0"/>
    <x v="4"/>
    <x v="0"/>
    <s v="2023-11-29"/>
    <s v="2023-12-02"/>
    <n v="47"/>
    <n v="21495.99"/>
    <n v="1010311.53"/>
    <n v="4224.91"/>
    <n v="321"/>
    <x v="0"/>
    <x v="4"/>
    <n v="154870.32999999999"/>
    <x v="1"/>
    <s v="on time"/>
    <x v="137"/>
    <x v="136"/>
    <x v="1"/>
  </r>
  <r>
    <n v="2148"/>
    <x v="4"/>
    <x v="2"/>
    <x v="3"/>
    <x v="0"/>
    <s v="2023-07-24"/>
    <s v="2023-07-26"/>
    <n v="29"/>
    <n v="33179.82"/>
    <n v="962214.78"/>
    <n v="2802.68"/>
    <n v="776"/>
    <x v="2"/>
    <x v="3"/>
    <n v="223994.05"/>
    <x v="9"/>
    <s v="on time"/>
    <x v="196"/>
    <x v="199"/>
    <x v="0"/>
  </r>
  <r>
    <n v="2149"/>
    <x v="4"/>
    <x v="1"/>
    <x v="2"/>
    <x v="2"/>
    <s v="2023-11-17"/>
    <s v="2023-11-30"/>
    <n v="49"/>
    <n v="17657.11"/>
    <n v="865198.39"/>
    <n v="4999.8599999999997"/>
    <n v="302"/>
    <x v="2"/>
    <x v="4"/>
    <n v="187439.56"/>
    <x v="12"/>
    <s v="delay"/>
    <x v="198"/>
    <x v="44"/>
    <x v="1"/>
  </r>
  <r>
    <n v="2150"/>
    <x v="0"/>
    <x v="1"/>
    <x v="0"/>
    <x v="2"/>
    <s v="2023-05-25"/>
    <s v="2023-06-06"/>
    <n v="32"/>
    <n v="22438.36"/>
    <n v="718027.52"/>
    <n v="840.43"/>
    <n v="890"/>
    <x v="1"/>
    <x v="3"/>
    <n v="76851.89"/>
    <x v="10"/>
    <s v="delay"/>
    <x v="39"/>
    <x v="317"/>
    <x v="0"/>
  </r>
  <r>
    <n v="2151"/>
    <x v="0"/>
    <x v="0"/>
    <x v="1"/>
    <x v="1"/>
    <s v="2023-05-29"/>
    <s v="2023-06-03"/>
    <n v="52"/>
    <n v="15526.43"/>
    <n v="807374.36"/>
    <n v="1300.99"/>
    <n v="40"/>
    <x v="1"/>
    <x v="0"/>
    <n v="149745.19"/>
    <x v="2"/>
    <s v="on time"/>
    <x v="51"/>
    <x v="238"/>
    <x v="2"/>
  </r>
  <r>
    <n v="2152"/>
    <x v="3"/>
    <x v="0"/>
    <x v="0"/>
    <x v="2"/>
    <s v="2023-03-10"/>
    <s v="2023-03-12"/>
    <n v="11"/>
    <n v="44540.72"/>
    <n v="489947.92"/>
    <n v="3569.59"/>
    <n v="763"/>
    <x v="0"/>
    <x v="3"/>
    <n v="53778.21"/>
    <x v="9"/>
    <s v="on time"/>
    <x v="28"/>
    <x v="104"/>
    <x v="0"/>
  </r>
  <r>
    <n v="2153"/>
    <x v="4"/>
    <x v="0"/>
    <x v="0"/>
    <x v="3"/>
    <s v="2023-12-24"/>
    <s v="2023-12-26"/>
    <n v="53"/>
    <n v="42894.85"/>
    <n v="2273427.0499999998"/>
    <n v="1483.36"/>
    <n v="547"/>
    <x v="2"/>
    <x v="0"/>
    <n v="299940.08"/>
    <x v="9"/>
    <s v="on time"/>
    <x v="230"/>
    <x v="121"/>
    <x v="1"/>
  </r>
  <r>
    <n v="2154"/>
    <x v="6"/>
    <x v="1"/>
    <x v="2"/>
    <x v="3"/>
    <s v="2023-02-19"/>
    <s v="2023-03-05"/>
    <n v="69"/>
    <n v="14111.8"/>
    <n v="973714.2"/>
    <n v="2386.1999999999998"/>
    <n v="772"/>
    <x v="3"/>
    <x v="1"/>
    <n v="78204.33"/>
    <x v="4"/>
    <s v="delay"/>
    <x v="345"/>
    <x v="351"/>
    <x v="0"/>
  </r>
  <r>
    <n v="2155"/>
    <x v="5"/>
    <x v="0"/>
    <x v="1"/>
    <x v="4"/>
    <s v="2023-09-19"/>
    <s v="2023-09-27"/>
    <n v="51"/>
    <n v="27115.07"/>
    <n v="1382868.57"/>
    <n v="3136.75"/>
    <n v="751"/>
    <x v="2"/>
    <x v="0"/>
    <n v="232177.75"/>
    <x v="14"/>
    <s v="delay"/>
    <x v="46"/>
    <x v="0"/>
    <x v="0"/>
  </r>
  <r>
    <n v="2156"/>
    <x v="3"/>
    <x v="1"/>
    <x v="3"/>
    <x v="3"/>
    <s v="2023-12-10"/>
    <s v="2023-12-25"/>
    <n v="74"/>
    <n v="16885.98"/>
    <n v="1249562.52"/>
    <n v="661.89"/>
    <n v="94"/>
    <x v="3"/>
    <x v="4"/>
    <n v="166673.49"/>
    <x v="3"/>
    <s v="delay"/>
    <x v="75"/>
    <x v="129"/>
    <x v="2"/>
  </r>
  <r>
    <n v="2157"/>
    <x v="4"/>
    <x v="0"/>
    <x v="0"/>
    <x v="4"/>
    <s v="2023-01-03"/>
    <s v="2023-01-08"/>
    <n v="67"/>
    <n v="37810.53"/>
    <n v="2533305.5099999998"/>
    <n v="3403.04"/>
    <n v="589"/>
    <x v="1"/>
    <x v="1"/>
    <n v="483808.82"/>
    <x v="2"/>
    <s v="on time"/>
    <x v="321"/>
    <x v="342"/>
    <x v="1"/>
  </r>
  <r>
    <n v="2158"/>
    <x v="5"/>
    <x v="1"/>
    <x v="0"/>
    <x v="2"/>
    <s v="2023-12-23"/>
    <s v="2023-12-24"/>
    <n v="53"/>
    <n v="45039.64"/>
    <n v="2387100.92"/>
    <n v="4953.6499999999996"/>
    <n v="921"/>
    <x v="3"/>
    <x v="4"/>
    <n v="254914.51"/>
    <x v="7"/>
    <s v="on time"/>
    <x v="111"/>
    <x v="341"/>
    <x v="0"/>
  </r>
  <r>
    <n v="2159"/>
    <x v="5"/>
    <x v="0"/>
    <x v="1"/>
    <x v="1"/>
    <s v="2023-09-06"/>
    <s v="2023-09-19"/>
    <n v="99"/>
    <n v="2237.4699999999998"/>
    <n v="221509.53"/>
    <n v="292.99"/>
    <n v="334"/>
    <x v="0"/>
    <x v="1"/>
    <n v="28262.51"/>
    <x v="12"/>
    <s v="delay"/>
    <x v="143"/>
    <x v="321"/>
    <x v="1"/>
  </r>
  <r>
    <n v="2160"/>
    <x v="5"/>
    <x v="0"/>
    <x v="3"/>
    <x v="4"/>
    <s v="2023-07-31"/>
    <s v="2023-08-14"/>
    <n v="16"/>
    <n v="25442.37"/>
    <n v="407077.92"/>
    <n v="3428.17"/>
    <n v="206"/>
    <x v="3"/>
    <x v="3"/>
    <n v="62817.31"/>
    <x v="4"/>
    <s v="delay"/>
    <x v="269"/>
    <x v="4"/>
    <x v="1"/>
  </r>
  <r>
    <n v="2161"/>
    <x v="3"/>
    <x v="1"/>
    <x v="0"/>
    <x v="1"/>
    <s v="2023-06-01"/>
    <s v="2023-06-06"/>
    <n v="7"/>
    <n v="12073.96"/>
    <n v="84517.72"/>
    <n v="1869.7"/>
    <n v="848"/>
    <x v="0"/>
    <x v="4"/>
    <n v="4899.51"/>
    <x v="2"/>
    <s v="on time"/>
    <x v="39"/>
    <x v="146"/>
    <x v="0"/>
  </r>
  <r>
    <n v="2162"/>
    <x v="4"/>
    <x v="0"/>
    <x v="0"/>
    <x v="0"/>
    <s v="2023-05-30"/>
    <s v="2023-06-08"/>
    <n v="33"/>
    <n v="25425.14"/>
    <n v="839029.62"/>
    <n v="350.05"/>
    <n v="293"/>
    <x v="1"/>
    <x v="2"/>
    <n v="125065.18"/>
    <x v="6"/>
    <s v="delay"/>
    <x v="336"/>
    <x v="38"/>
    <x v="1"/>
  </r>
  <r>
    <n v="2163"/>
    <x v="1"/>
    <x v="1"/>
    <x v="4"/>
    <x v="4"/>
    <s v="2023-03-26"/>
    <s v="2023-03-27"/>
    <n v="12"/>
    <n v="12174.36"/>
    <n v="146092.32"/>
    <n v="1367.08"/>
    <n v="661"/>
    <x v="3"/>
    <x v="1"/>
    <n v="34503.410000000003"/>
    <x v="7"/>
    <s v="on time"/>
    <x v="368"/>
    <x v="96"/>
    <x v="1"/>
  </r>
  <r>
    <n v="2164"/>
    <x v="2"/>
    <x v="0"/>
    <x v="3"/>
    <x v="1"/>
    <s v="2023-09-22"/>
    <s v="2023-09-27"/>
    <n v="93"/>
    <n v="47057.54"/>
    <n v="4376351.22"/>
    <n v="4358.59"/>
    <n v="313"/>
    <x v="1"/>
    <x v="0"/>
    <n v="655674.64"/>
    <x v="2"/>
    <s v="on time"/>
    <x v="46"/>
    <x v="132"/>
    <x v="1"/>
  </r>
  <r>
    <n v="2165"/>
    <x v="5"/>
    <x v="1"/>
    <x v="4"/>
    <x v="4"/>
    <s v="2023-02-21"/>
    <s v="2023-02-27"/>
    <n v="25"/>
    <n v="33558.5"/>
    <n v="838962.5"/>
    <n v="2626.21"/>
    <n v="698"/>
    <x v="1"/>
    <x v="1"/>
    <n v="94725.33"/>
    <x v="11"/>
    <s v="delay"/>
    <x v="364"/>
    <x v="266"/>
    <x v="1"/>
  </r>
  <r>
    <n v="2166"/>
    <x v="0"/>
    <x v="0"/>
    <x v="4"/>
    <x v="4"/>
    <s v="2023-05-25"/>
    <s v="2023-05-28"/>
    <n v="55"/>
    <n v="16114.69"/>
    <n v="886307.95"/>
    <n v="177.9"/>
    <n v="946"/>
    <x v="2"/>
    <x v="1"/>
    <n v="90550.23"/>
    <x v="1"/>
    <s v="on time"/>
    <x v="258"/>
    <x v="317"/>
    <x v="0"/>
  </r>
  <r>
    <n v="2167"/>
    <x v="3"/>
    <x v="2"/>
    <x v="4"/>
    <x v="3"/>
    <s v="2023-10-19"/>
    <s v="2023-10-25"/>
    <n v="2"/>
    <n v="48472.76"/>
    <n v="96945.52"/>
    <n v="4295.28"/>
    <n v="32"/>
    <x v="2"/>
    <x v="4"/>
    <n v="24119.55"/>
    <x v="11"/>
    <s v="delay"/>
    <x v="155"/>
    <x v="134"/>
    <x v="2"/>
  </r>
  <r>
    <n v="2168"/>
    <x v="2"/>
    <x v="2"/>
    <x v="1"/>
    <x v="4"/>
    <s v="2023-02-27"/>
    <s v="2023-03-08"/>
    <n v="27"/>
    <n v="45531.21"/>
    <n v="1229342.67"/>
    <n v="2347.27"/>
    <n v="392"/>
    <x v="1"/>
    <x v="4"/>
    <n v="283033.31"/>
    <x v="6"/>
    <s v="delay"/>
    <x v="17"/>
    <x v="311"/>
    <x v="1"/>
  </r>
  <r>
    <n v="2169"/>
    <x v="2"/>
    <x v="1"/>
    <x v="3"/>
    <x v="3"/>
    <s v="2023-07-18"/>
    <s v="2023-07-23"/>
    <n v="60"/>
    <n v="30884.25"/>
    <n v="1853055"/>
    <n v="2427.0100000000002"/>
    <n v="329"/>
    <x v="2"/>
    <x v="1"/>
    <n v="141752.41"/>
    <x v="2"/>
    <s v="on time"/>
    <x v="251"/>
    <x v="43"/>
    <x v="1"/>
  </r>
  <r>
    <n v="2170"/>
    <x v="1"/>
    <x v="1"/>
    <x v="3"/>
    <x v="2"/>
    <s v="2023-08-13"/>
    <s v="2023-08-17"/>
    <n v="17"/>
    <n v="12019.77"/>
    <n v="204336.09"/>
    <n v="263.92"/>
    <n v="189"/>
    <x v="2"/>
    <x v="3"/>
    <n v="16774.07"/>
    <x v="13"/>
    <s v="on time"/>
    <x v="289"/>
    <x v="237"/>
    <x v="2"/>
  </r>
  <r>
    <n v="2171"/>
    <x v="2"/>
    <x v="1"/>
    <x v="4"/>
    <x v="0"/>
    <s v="2023-05-13"/>
    <s v="2023-05-27"/>
    <n v="10"/>
    <n v="26346.880000000001"/>
    <n v="263468.79999999999"/>
    <n v="1737.88"/>
    <n v="960"/>
    <x v="2"/>
    <x v="4"/>
    <n v="28433.97"/>
    <x v="4"/>
    <s v="delay"/>
    <x v="242"/>
    <x v="251"/>
    <x v="0"/>
  </r>
  <r>
    <n v="2172"/>
    <x v="5"/>
    <x v="1"/>
    <x v="2"/>
    <x v="0"/>
    <s v="2023-02-17"/>
    <s v="2023-03-03"/>
    <n v="75"/>
    <n v="26876.720000000001"/>
    <n v="2015754"/>
    <n v="3201.49"/>
    <n v="835"/>
    <x v="3"/>
    <x v="3"/>
    <n v="435377.75"/>
    <x v="4"/>
    <s v="delay"/>
    <x v="34"/>
    <x v="318"/>
    <x v="0"/>
  </r>
  <r>
    <n v="2173"/>
    <x v="2"/>
    <x v="2"/>
    <x v="2"/>
    <x v="2"/>
    <s v="2023-10-13"/>
    <s v="2023-10-14"/>
    <n v="70"/>
    <n v="3481.98"/>
    <n v="243738.6"/>
    <n v="3211.42"/>
    <n v="790"/>
    <x v="3"/>
    <x v="3"/>
    <n v="36198.639999999999"/>
    <x v="7"/>
    <s v="on time"/>
    <x v="297"/>
    <x v="172"/>
    <x v="0"/>
  </r>
  <r>
    <n v="2174"/>
    <x v="2"/>
    <x v="2"/>
    <x v="2"/>
    <x v="3"/>
    <s v="2023-09-25"/>
    <s v="2023-10-06"/>
    <n v="12"/>
    <n v="833.39"/>
    <n v="10000.68"/>
    <n v="4577.41"/>
    <n v="89"/>
    <x v="0"/>
    <x v="2"/>
    <n v="2134.08"/>
    <x v="8"/>
    <s v="delay"/>
    <x v="122"/>
    <x v="191"/>
    <x v="2"/>
  </r>
  <r>
    <n v="2175"/>
    <x v="1"/>
    <x v="0"/>
    <x v="1"/>
    <x v="0"/>
    <s v="2023-04-05"/>
    <s v="2023-04-09"/>
    <n v="56"/>
    <n v="42574.14"/>
    <n v="2384151.84"/>
    <n v="3734.92"/>
    <n v="181"/>
    <x v="1"/>
    <x v="2"/>
    <n v="165556.92000000001"/>
    <x v="13"/>
    <s v="on time"/>
    <x v="313"/>
    <x v="297"/>
    <x v="2"/>
  </r>
  <r>
    <n v="2176"/>
    <x v="4"/>
    <x v="2"/>
    <x v="4"/>
    <x v="0"/>
    <s v="2023-02-17"/>
    <s v="2023-03-02"/>
    <n v="67"/>
    <n v="13286.63"/>
    <n v="890204.21"/>
    <n v="2790.66"/>
    <n v="883"/>
    <x v="2"/>
    <x v="2"/>
    <n v="100680.79"/>
    <x v="12"/>
    <s v="delay"/>
    <x v="229"/>
    <x v="318"/>
    <x v="0"/>
  </r>
  <r>
    <n v="2177"/>
    <x v="3"/>
    <x v="0"/>
    <x v="2"/>
    <x v="3"/>
    <s v="2023-04-03"/>
    <s v="2023-04-11"/>
    <n v="31"/>
    <n v="27991.02"/>
    <n v="867721.62"/>
    <n v="1303.97"/>
    <n v="372"/>
    <x v="2"/>
    <x v="3"/>
    <n v="143210.62"/>
    <x v="14"/>
    <s v="delay"/>
    <x v="129"/>
    <x v="212"/>
    <x v="1"/>
  </r>
  <r>
    <n v="2178"/>
    <x v="6"/>
    <x v="0"/>
    <x v="3"/>
    <x v="1"/>
    <s v="2023-07-31"/>
    <s v="2023-08-06"/>
    <n v="44"/>
    <n v="2593.44"/>
    <n v="114111.36"/>
    <n v="2894.26"/>
    <n v="235"/>
    <x v="2"/>
    <x v="1"/>
    <n v="10453.700000000001"/>
    <x v="11"/>
    <s v="delay"/>
    <x v="47"/>
    <x v="4"/>
    <x v="1"/>
  </r>
  <r>
    <n v="2179"/>
    <x v="7"/>
    <x v="0"/>
    <x v="1"/>
    <x v="0"/>
    <s v="2023-01-21"/>
    <s v="2023-01-28"/>
    <n v="15"/>
    <n v="11247.11"/>
    <n v="168706.65"/>
    <n v="4571.26"/>
    <n v="975"/>
    <x v="3"/>
    <x v="0"/>
    <n v="13697.81"/>
    <x v="5"/>
    <s v="delay"/>
    <x v="88"/>
    <x v="175"/>
    <x v="0"/>
  </r>
  <r>
    <n v="2180"/>
    <x v="0"/>
    <x v="0"/>
    <x v="2"/>
    <x v="1"/>
    <s v="2023-12-17"/>
    <s v="2024-01-01"/>
    <n v="82"/>
    <n v="47367.199999999997"/>
    <n v="3884110.4"/>
    <n v="3685.13"/>
    <n v="67"/>
    <x v="2"/>
    <x v="0"/>
    <n v="257491.45"/>
    <x v="3"/>
    <s v="delay"/>
    <x v="123"/>
    <x v="115"/>
    <x v="2"/>
  </r>
  <r>
    <n v="2181"/>
    <x v="3"/>
    <x v="0"/>
    <x v="2"/>
    <x v="3"/>
    <s v="2023-02-03"/>
    <s v="2023-02-18"/>
    <n v="22"/>
    <n v="19064.22"/>
    <n v="419412.84"/>
    <n v="831.26"/>
    <n v="342"/>
    <x v="1"/>
    <x v="3"/>
    <n v="39243.5"/>
    <x v="3"/>
    <s v="delay"/>
    <x v="71"/>
    <x v="349"/>
    <x v="1"/>
  </r>
  <r>
    <n v="2182"/>
    <x v="3"/>
    <x v="0"/>
    <x v="1"/>
    <x v="1"/>
    <s v="2023-02-13"/>
    <s v="2023-02-21"/>
    <n v="85"/>
    <n v="49908.79"/>
    <n v="4242247.1500000004"/>
    <n v="579.65"/>
    <n v="454"/>
    <x v="3"/>
    <x v="1"/>
    <n v="703617.92"/>
    <x v="14"/>
    <s v="delay"/>
    <x v="60"/>
    <x v="58"/>
    <x v="1"/>
  </r>
  <r>
    <n v="2183"/>
    <x v="3"/>
    <x v="1"/>
    <x v="1"/>
    <x v="2"/>
    <s v="2023-09-19"/>
    <s v="2023-10-03"/>
    <n v="7"/>
    <n v="13353.94"/>
    <n v="93477.58"/>
    <n v="4631.5200000000004"/>
    <n v="117"/>
    <x v="0"/>
    <x v="4"/>
    <n v="16342.89"/>
    <x v="4"/>
    <s v="delay"/>
    <x v="332"/>
    <x v="0"/>
    <x v="2"/>
  </r>
  <r>
    <n v="2184"/>
    <x v="1"/>
    <x v="2"/>
    <x v="3"/>
    <x v="1"/>
    <s v="2023-03-21"/>
    <s v="2023-04-04"/>
    <n v="63"/>
    <n v="30911.96"/>
    <n v="1947453.48"/>
    <n v="4536.96"/>
    <n v="996"/>
    <x v="3"/>
    <x v="4"/>
    <n v="157225.39000000001"/>
    <x v="4"/>
    <s v="delay"/>
    <x v="92"/>
    <x v="119"/>
    <x v="0"/>
  </r>
  <r>
    <n v="2185"/>
    <x v="6"/>
    <x v="1"/>
    <x v="0"/>
    <x v="4"/>
    <s v="2023-09-07"/>
    <s v="2023-09-19"/>
    <n v="20"/>
    <n v="24720.63"/>
    <n v="494412.6"/>
    <n v="3693.8"/>
    <n v="266"/>
    <x v="0"/>
    <x v="2"/>
    <n v="49274.2"/>
    <x v="10"/>
    <s v="delay"/>
    <x v="143"/>
    <x v="257"/>
    <x v="1"/>
  </r>
  <r>
    <n v="2186"/>
    <x v="3"/>
    <x v="0"/>
    <x v="3"/>
    <x v="3"/>
    <s v="2023-06-27"/>
    <s v="2023-07-10"/>
    <n v="19"/>
    <n v="47739.23"/>
    <n v="907045.37"/>
    <n v="2901.54"/>
    <n v="598"/>
    <x v="3"/>
    <x v="3"/>
    <n v="91610.28"/>
    <x v="12"/>
    <s v="delay"/>
    <x v="178"/>
    <x v="87"/>
    <x v="1"/>
  </r>
  <r>
    <n v="2187"/>
    <x v="6"/>
    <x v="0"/>
    <x v="3"/>
    <x v="0"/>
    <s v="2023-05-02"/>
    <s v="2023-05-03"/>
    <n v="16"/>
    <n v="45862.720000000001"/>
    <n v="733803.52000000002"/>
    <n v="298.97000000000003"/>
    <n v="73"/>
    <x v="0"/>
    <x v="3"/>
    <n v="84428.97"/>
    <x v="7"/>
    <s v="on time"/>
    <x v="233"/>
    <x v="365"/>
    <x v="2"/>
  </r>
  <r>
    <n v="2188"/>
    <x v="2"/>
    <x v="2"/>
    <x v="0"/>
    <x v="3"/>
    <s v="2023-10-16"/>
    <s v="2023-10-19"/>
    <n v="62"/>
    <n v="37092.730000000003"/>
    <n v="2299749.2599999998"/>
    <n v="2064.04"/>
    <n v="456"/>
    <x v="0"/>
    <x v="0"/>
    <n v="200841.85"/>
    <x v="1"/>
    <s v="on time"/>
    <x v="190"/>
    <x v="114"/>
    <x v="1"/>
  </r>
  <r>
    <n v="2189"/>
    <x v="3"/>
    <x v="0"/>
    <x v="2"/>
    <x v="4"/>
    <s v="2023-06-01"/>
    <s v="2023-06-05"/>
    <n v="44"/>
    <n v="25911.279999999999"/>
    <n v="1140096.32"/>
    <n v="2427.36"/>
    <n v="453"/>
    <x v="1"/>
    <x v="0"/>
    <n v="130922"/>
    <x v="13"/>
    <s v="on time"/>
    <x v="117"/>
    <x v="146"/>
    <x v="1"/>
  </r>
  <r>
    <n v="2190"/>
    <x v="1"/>
    <x v="0"/>
    <x v="1"/>
    <x v="0"/>
    <s v="2023-03-11"/>
    <s v="2023-03-24"/>
    <n v="2"/>
    <n v="37949.33"/>
    <n v="75898.66"/>
    <n v="2927.24"/>
    <n v="502"/>
    <x v="2"/>
    <x v="2"/>
    <n v="6044.03"/>
    <x v="12"/>
    <s v="delay"/>
    <x v="79"/>
    <x v="29"/>
    <x v="1"/>
  </r>
  <r>
    <n v="2191"/>
    <x v="0"/>
    <x v="1"/>
    <x v="3"/>
    <x v="3"/>
    <s v="2023-06-28"/>
    <s v="2023-07-02"/>
    <n v="83"/>
    <n v="47857.79"/>
    <n v="3972196.57"/>
    <n v="3335.63"/>
    <n v="507"/>
    <x v="2"/>
    <x v="0"/>
    <n v="936355.78"/>
    <x v="13"/>
    <s v="on time"/>
    <x v="272"/>
    <x v="225"/>
    <x v="1"/>
  </r>
  <r>
    <n v="2192"/>
    <x v="0"/>
    <x v="1"/>
    <x v="3"/>
    <x v="3"/>
    <s v="2023-05-26"/>
    <s v="2023-05-31"/>
    <n v="18"/>
    <n v="42250.84"/>
    <n v="760515.12"/>
    <n v="1120.78"/>
    <n v="576"/>
    <x v="1"/>
    <x v="2"/>
    <n v="101997"/>
    <x v="2"/>
    <s v="on time"/>
    <x v="327"/>
    <x v="161"/>
    <x v="1"/>
  </r>
  <r>
    <n v="2193"/>
    <x v="5"/>
    <x v="0"/>
    <x v="2"/>
    <x v="3"/>
    <s v="2023-12-01"/>
    <s v="2023-12-13"/>
    <n v="4"/>
    <n v="7521.62"/>
    <n v="30086.48"/>
    <n v="411.05"/>
    <n v="562"/>
    <x v="1"/>
    <x v="2"/>
    <n v="5232.13"/>
    <x v="10"/>
    <s v="delay"/>
    <x v="244"/>
    <x v="328"/>
    <x v="1"/>
  </r>
  <r>
    <n v="2194"/>
    <x v="4"/>
    <x v="1"/>
    <x v="1"/>
    <x v="0"/>
    <s v="2023-09-21"/>
    <s v="2023-09-25"/>
    <n v="10"/>
    <n v="27977.46"/>
    <n v="279774.59999999998"/>
    <n v="4203.37"/>
    <n v="497"/>
    <x v="2"/>
    <x v="0"/>
    <n v="25845.93"/>
    <x v="13"/>
    <s v="on time"/>
    <x v="153"/>
    <x v="45"/>
    <x v="1"/>
  </r>
  <r>
    <n v="2195"/>
    <x v="0"/>
    <x v="2"/>
    <x v="1"/>
    <x v="2"/>
    <s v="2023-01-11"/>
    <s v="2023-01-24"/>
    <n v="28"/>
    <n v="48606.39"/>
    <n v="1360978.92"/>
    <n v="2484.9699999999998"/>
    <n v="220"/>
    <x v="0"/>
    <x v="3"/>
    <n v="200435.34"/>
    <x v="12"/>
    <s v="delay"/>
    <x v="359"/>
    <x v="315"/>
    <x v="1"/>
  </r>
  <r>
    <n v="2196"/>
    <x v="0"/>
    <x v="1"/>
    <x v="1"/>
    <x v="0"/>
    <s v="2023-09-25"/>
    <s v="2023-09-27"/>
    <n v="32"/>
    <n v="18569.509999999998"/>
    <n v="594224.31999999995"/>
    <n v="1413.45"/>
    <n v="703"/>
    <x v="3"/>
    <x v="0"/>
    <n v="147458.53"/>
    <x v="9"/>
    <s v="on time"/>
    <x v="46"/>
    <x v="191"/>
    <x v="0"/>
  </r>
  <r>
    <n v="2197"/>
    <x v="0"/>
    <x v="0"/>
    <x v="1"/>
    <x v="1"/>
    <s v="2023-09-19"/>
    <s v="2023-09-30"/>
    <n v="49"/>
    <n v="8430.32"/>
    <n v="413085.68"/>
    <n v="2143"/>
    <n v="571"/>
    <x v="1"/>
    <x v="2"/>
    <n v="39655.53"/>
    <x v="8"/>
    <s v="delay"/>
    <x v="158"/>
    <x v="0"/>
    <x v="1"/>
  </r>
  <r>
    <n v="2198"/>
    <x v="6"/>
    <x v="1"/>
    <x v="2"/>
    <x v="3"/>
    <s v="2023-04-07"/>
    <s v="2023-04-21"/>
    <n v="78"/>
    <n v="44537.05"/>
    <n v="3473889.9"/>
    <n v="3173.59"/>
    <n v="75"/>
    <x v="3"/>
    <x v="2"/>
    <n v="548273.74"/>
    <x v="4"/>
    <s v="delay"/>
    <x v="9"/>
    <x v="322"/>
    <x v="2"/>
  </r>
  <r>
    <n v="2199"/>
    <x v="4"/>
    <x v="1"/>
    <x v="4"/>
    <x v="1"/>
    <s v="2023-09-14"/>
    <s v="2023-09-26"/>
    <n v="84"/>
    <n v="2152.5300000000002"/>
    <n v="180812.52"/>
    <n v="3667.77"/>
    <n v="157"/>
    <x v="2"/>
    <x v="4"/>
    <n v="29799.84"/>
    <x v="10"/>
    <s v="delay"/>
    <x v="107"/>
    <x v="276"/>
    <x v="2"/>
  </r>
  <r>
    <n v="2200"/>
    <x v="2"/>
    <x v="0"/>
    <x v="3"/>
    <x v="3"/>
    <s v="2023-01-24"/>
    <s v="2023-01-28"/>
    <n v="45"/>
    <n v="32500.59"/>
    <n v="1462526.55"/>
    <n v="4106.71"/>
    <n v="722"/>
    <x v="1"/>
    <x v="4"/>
    <n v="106777.69"/>
    <x v="13"/>
    <s v="on time"/>
    <x v="88"/>
    <x v="219"/>
    <x v="0"/>
  </r>
  <r>
    <n v="2201"/>
    <x v="0"/>
    <x v="0"/>
    <x v="2"/>
    <x v="2"/>
    <s v="2023-04-14"/>
    <s v="2023-04-28"/>
    <n v="85"/>
    <n v="34810.57"/>
    <n v="2958898.45"/>
    <n v="203.1"/>
    <n v="108"/>
    <x v="1"/>
    <x v="4"/>
    <n v="592946.18999999994"/>
    <x v="4"/>
    <s v="delay"/>
    <x v="328"/>
    <x v="103"/>
    <x v="2"/>
  </r>
  <r>
    <n v="2202"/>
    <x v="5"/>
    <x v="2"/>
    <x v="0"/>
    <x v="2"/>
    <s v="2023-05-24"/>
    <s v="2023-05-26"/>
    <n v="80"/>
    <n v="9971.93"/>
    <n v="797754.4"/>
    <n v="372.48"/>
    <n v="574"/>
    <x v="0"/>
    <x v="3"/>
    <n v="169219.75"/>
    <x v="9"/>
    <s v="on time"/>
    <x v="214"/>
    <x v="359"/>
    <x v="1"/>
  </r>
  <r>
    <n v="2203"/>
    <x v="6"/>
    <x v="2"/>
    <x v="1"/>
    <x v="0"/>
    <s v="2023-04-14"/>
    <s v="2023-04-20"/>
    <n v="33"/>
    <n v="2942.5"/>
    <n v="97102.5"/>
    <n v="3704.74"/>
    <n v="689"/>
    <x v="0"/>
    <x v="0"/>
    <n v="4890.3999999999996"/>
    <x v="11"/>
    <s v="delay"/>
    <x v="253"/>
    <x v="103"/>
    <x v="1"/>
  </r>
  <r>
    <n v="2204"/>
    <x v="7"/>
    <x v="0"/>
    <x v="0"/>
    <x v="2"/>
    <s v="2023-07-27"/>
    <s v="2023-07-30"/>
    <n v="64"/>
    <n v="48285.68"/>
    <n v="3090283.52"/>
    <n v="2683.98"/>
    <n v="947"/>
    <x v="2"/>
    <x v="4"/>
    <n v="752556.95"/>
    <x v="1"/>
    <s v="on time"/>
    <x v="1"/>
    <x v="1"/>
    <x v="0"/>
  </r>
  <r>
    <n v="2205"/>
    <x v="7"/>
    <x v="2"/>
    <x v="0"/>
    <x v="1"/>
    <s v="2023-08-20"/>
    <s v="2023-09-03"/>
    <n v="18"/>
    <n v="32827.410000000003"/>
    <n v="590893.38"/>
    <n v="4528.1099999999997"/>
    <n v="273"/>
    <x v="3"/>
    <x v="1"/>
    <n v="34664.699999999997"/>
    <x v="4"/>
    <s v="delay"/>
    <x v="236"/>
    <x v="54"/>
    <x v="1"/>
  </r>
  <r>
    <n v="2206"/>
    <x v="5"/>
    <x v="2"/>
    <x v="2"/>
    <x v="2"/>
    <s v="2023-05-11"/>
    <s v="2023-05-17"/>
    <n v="60"/>
    <n v="13595.43"/>
    <n v="815725.8"/>
    <n v="1811.51"/>
    <n v="721"/>
    <x v="0"/>
    <x v="0"/>
    <n v="72698.53"/>
    <x v="11"/>
    <s v="delay"/>
    <x v="210"/>
    <x v="179"/>
    <x v="0"/>
  </r>
  <r>
    <n v="2207"/>
    <x v="7"/>
    <x v="0"/>
    <x v="0"/>
    <x v="0"/>
    <s v="2023-09-04"/>
    <s v="2023-09-10"/>
    <n v="68"/>
    <n v="20725.990000000002"/>
    <n v="1409367.32"/>
    <n v="4546.79"/>
    <n v="740"/>
    <x v="2"/>
    <x v="0"/>
    <n v="189288.11"/>
    <x v="11"/>
    <s v="delay"/>
    <x v="99"/>
    <x v="339"/>
    <x v="0"/>
  </r>
  <r>
    <n v="2208"/>
    <x v="4"/>
    <x v="1"/>
    <x v="4"/>
    <x v="2"/>
    <s v="2023-09-03"/>
    <s v="2023-09-17"/>
    <n v="63"/>
    <n v="49570.55"/>
    <n v="3122944.65"/>
    <n v="4005.6"/>
    <n v="639"/>
    <x v="0"/>
    <x v="0"/>
    <n v="754676.54"/>
    <x v="4"/>
    <s v="delay"/>
    <x v="204"/>
    <x v="86"/>
    <x v="1"/>
  </r>
  <r>
    <n v="2209"/>
    <x v="4"/>
    <x v="2"/>
    <x v="1"/>
    <x v="1"/>
    <s v="2023-12-25"/>
    <s v="2024-01-08"/>
    <n v="36"/>
    <n v="47704.62"/>
    <n v="1717366.32"/>
    <n v="4712.78"/>
    <n v="318"/>
    <x v="2"/>
    <x v="0"/>
    <n v="126790.86"/>
    <x v="4"/>
    <s v="delay"/>
    <x v="90"/>
    <x v="53"/>
    <x v="1"/>
  </r>
  <r>
    <n v="2210"/>
    <x v="2"/>
    <x v="2"/>
    <x v="1"/>
    <x v="0"/>
    <s v="2023-03-26"/>
    <s v="2023-03-27"/>
    <n v="75"/>
    <n v="22890.21"/>
    <n v="1716765.75"/>
    <n v="4942.38"/>
    <n v="549"/>
    <x v="2"/>
    <x v="2"/>
    <n v="185889.39"/>
    <x v="7"/>
    <s v="on time"/>
    <x v="368"/>
    <x v="96"/>
    <x v="1"/>
  </r>
  <r>
    <n v="2211"/>
    <x v="1"/>
    <x v="0"/>
    <x v="0"/>
    <x v="1"/>
    <s v="2023-05-05"/>
    <s v="2023-05-20"/>
    <n v="58"/>
    <n v="37459.93"/>
    <n v="2172675.94"/>
    <n v="2393.5300000000002"/>
    <n v="269"/>
    <x v="1"/>
    <x v="1"/>
    <n v="499138.09"/>
    <x v="3"/>
    <s v="delay"/>
    <x v="69"/>
    <x v="316"/>
    <x v="1"/>
  </r>
  <r>
    <n v="2212"/>
    <x v="2"/>
    <x v="1"/>
    <x v="0"/>
    <x v="0"/>
    <s v="2023-05-23"/>
    <s v="2023-06-05"/>
    <n v="64"/>
    <n v="46404.91"/>
    <n v="2969914.24"/>
    <n v="3843.08"/>
    <n v="308"/>
    <x v="3"/>
    <x v="3"/>
    <n v="637528.86"/>
    <x v="12"/>
    <s v="delay"/>
    <x v="117"/>
    <x v="51"/>
    <x v="1"/>
  </r>
  <r>
    <n v="2213"/>
    <x v="0"/>
    <x v="1"/>
    <x v="2"/>
    <x v="0"/>
    <s v="2023-10-24"/>
    <s v="2023-11-03"/>
    <n v="41"/>
    <n v="35378.050000000003"/>
    <n v="1450500.05"/>
    <n v="3626.02"/>
    <n v="863"/>
    <x v="3"/>
    <x v="4"/>
    <n v="287720.25"/>
    <x v="0"/>
    <s v="delay"/>
    <x v="371"/>
    <x v="99"/>
    <x v="0"/>
  </r>
  <r>
    <n v="2214"/>
    <x v="2"/>
    <x v="1"/>
    <x v="2"/>
    <x v="1"/>
    <s v="2023-07-20"/>
    <s v="2023-07-25"/>
    <n v="76"/>
    <n v="17448.46"/>
    <n v="1326082.96"/>
    <n v="4554.53"/>
    <n v="855"/>
    <x v="3"/>
    <x v="1"/>
    <n v="219707.92"/>
    <x v="2"/>
    <s v="on time"/>
    <x v="366"/>
    <x v="155"/>
    <x v="0"/>
  </r>
  <r>
    <n v="2215"/>
    <x v="7"/>
    <x v="0"/>
    <x v="1"/>
    <x v="1"/>
    <s v="2023-04-03"/>
    <s v="2023-04-09"/>
    <n v="97"/>
    <n v="8764.32"/>
    <n v="850139.04"/>
    <n v="3849.2"/>
    <n v="799"/>
    <x v="0"/>
    <x v="4"/>
    <n v="75947.02"/>
    <x v="11"/>
    <s v="delay"/>
    <x v="313"/>
    <x v="212"/>
    <x v="0"/>
  </r>
  <r>
    <n v="2216"/>
    <x v="0"/>
    <x v="2"/>
    <x v="1"/>
    <x v="1"/>
    <s v="2023-10-20"/>
    <s v="2023-10-30"/>
    <n v="18"/>
    <n v="19171.939999999999"/>
    <n v="345094.92"/>
    <n v="422.57"/>
    <n v="183"/>
    <x v="3"/>
    <x v="4"/>
    <n v="47865.96"/>
    <x v="0"/>
    <s v="delay"/>
    <x v="375"/>
    <x v="363"/>
    <x v="2"/>
  </r>
  <r>
    <n v="2217"/>
    <x v="0"/>
    <x v="0"/>
    <x v="4"/>
    <x v="1"/>
    <s v="2023-06-03"/>
    <s v="2023-06-12"/>
    <n v="21"/>
    <n v="17247.419999999998"/>
    <n v="362195.82"/>
    <n v="4387.05"/>
    <n v="576"/>
    <x v="3"/>
    <x v="2"/>
    <n v="27181.1"/>
    <x v="6"/>
    <s v="delay"/>
    <x v="149"/>
    <x v="312"/>
    <x v="1"/>
  </r>
  <r>
    <n v="2218"/>
    <x v="4"/>
    <x v="1"/>
    <x v="4"/>
    <x v="3"/>
    <s v="2023-09-10"/>
    <s v="2023-09-12"/>
    <n v="21"/>
    <n v="24051.41"/>
    <n v="505079.61"/>
    <n v="369.83"/>
    <n v="866"/>
    <x v="2"/>
    <x v="3"/>
    <n v="33749.440000000002"/>
    <x v="9"/>
    <s v="on time"/>
    <x v="134"/>
    <x v="332"/>
    <x v="0"/>
  </r>
  <r>
    <n v="2219"/>
    <x v="5"/>
    <x v="0"/>
    <x v="0"/>
    <x v="4"/>
    <s v="2023-07-28"/>
    <s v="2023-08-06"/>
    <n v="16"/>
    <n v="25721.97"/>
    <n v="411551.52"/>
    <n v="3971.38"/>
    <n v="657"/>
    <x v="3"/>
    <x v="0"/>
    <n v="26631.87"/>
    <x v="6"/>
    <s v="delay"/>
    <x v="47"/>
    <x v="274"/>
    <x v="1"/>
  </r>
  <r>
    <n v="2220"/>
    <x v="1"/>
    <x v="2"/>
    <x v="0"/>
    <x v="1"/>
    <s v="2023-11-12"/>
    <s v="2023-11-26"/>
    <n v="17"/>
    <n v="34984.28"/>
    <n v="594732.76"/>
    <n v="4742.34"/>
    <n v="251"/>
    <x v="3"/>
    <x v="3"/>
    <n v="133887.04999999999"/>
    <x v="4"/>
    <s v="delay"/>
    <x v="25"/>
    <x v="198"/>
    <x v="1"/>
  </r>
  <r>
    <n v="2221"/>
    <x v="7"/>
    <x v="0"/>
    <x v="3"/>
    <x v="3"/>
    <s v="2023-02-06"/>
    <s v="2023-02-14"/>
    <n v="63"/>
    <n v="12781.54"/>
    <n v="805237.02"/>
    <n v="4208.04"/>
    <n v="936"/>
    <x v="2"/>
    <x v="2"/>
    <n v="102914.45"/>
    <x v="14"/>
    <s v="delay"/>
    <x v="223"/>
    <x v="271"/>
    <x v="0"/>
  </r>
  <r>
    <n v="2222"/>
    <x v="5"/>
    <x v="2"/>
    <x v="4"/>
    <x v="3"/>
    <s v="2023-11-04"/>
    <s v="2023-11-14"/>
    <n v="56"/>
    <n v="5673.58"/>
    <n v="317720.48"/>
    <n v="3560.05"/>
    <n v="594"/>
    <x v="0"/>
    <x v="4"/>
    <n v="30357.08"/>
    <x v="0"/>
    <s v="delay"/>
    <x v="349"/>
    <x v="105"/>
    <x v="1"/>
  </r>
  <r>
    <n v="2223"/>
    <x v="0"/>
    <x v="2"/>
    <x v="1"/>
    <x v="4"/>
    <s v="2023-06-19"/>
    <s v="2023-06-30"/>
    <n v="48"/>
    <n v="10645.89"/>
    <n v="511002.72"/>
    <n v="2642.2"/>
    <n v="947"/>
    <x v="0"/>
    <x v="2"/>
    <n v="54070.05"/>
    <x v="8"/>
    <s v="delay"/>
    <x v="185"/>
    <x v="156"/>
    <x v="0"/>
  </r>
  <r>
    <n v="2224"/>
    <x v="6"/>
    <x v="2"/>
    <x v="1"/>
    <x v="3"/>
    <s v="2023-06-09"/>
    <s v="2023-06-23"/>
    <n v="58"/>
    <n v="26481"/>
    <n v="1535898"/>
    <n v="3556.99"/>
    <n v="62"/>
    <x v="2"/>
    <x v="0"/>
    <n v="267301.51"/>
    <x v="4"/>
    <s v="delay"/>
    <x v="273"/>
    <x v="214"/>
    <x v="2"/>
  </r>
  <r>
    <n v="2225"/>
    <x v="3"/>
    <x v="1"/>
    <x v="1"/>
    <x v="2"/>
    <s v="2023-03-18"/>
    <s v="2023-03-22"/>
    <n v="83"/>
    <n v="15619.86"/>
    <n v="1296448.3799999999"/>
    <n v="366.35"/>
    <n v="191"/>
    <x v="0"/>
    <x v="0"/>
    <n v="194434.06"/>
    <x v="13"/>
    <s v="on time"/>
    <x v="295"/>
    <x v="78"/>
    <x v="2"/>
  </r>
  <r>
    <n v="2226"/>
    <x v="2"/>
    <x v="2"/>
    <x v="0"/>
    <x v="2"/>
    <s v="2023-08-21"/>
    <s v="2023-08-22"/>
    <n v="92"/>
    <n v="34707.51"/>
    <n v="3193090.92"/>
    <n v="3625.74"/>
    <n v="513"/>
    <x v="3"/>
    <x v="1"/>
    <n v="233191.64"/>
    <x v="7"/>
    <s v="on time"/>
    <x v="55"/>
    <x v="265"/>
    <x v="1"/>
  </r>
  <r>
    <n v="2227"/>
    <x v="1"/>
    <x v="2"/>
    <x v="3"/>
    <x v="1"/>
    <s v="2023-10-10"/>
    <s v="2023-10-19"/>
    <n v="69"/>
    <n v="10216.299999999999"/>
    <n v="704924.7"/>
    <n v="625.66"/>
    <n v="758"/>
    <x v="3"/>
    <x v="1"/>
    <n v="56309.03"/>
    <x v="6"/>
    <s v="delay"/>
    <x v="190"/>
    <x v="82"/>
    <x v="0"/>
  </r>
  <r>
    <n v="2228"/>
    <x v="5"/>
    <x v="0"/>
    <x v="0"/>
    <x v="4"/>
    <s v="2023-03-29"/>
    <s v="2023-04-04"/>
    <n v="43"/>
    <n v="14142.47"/>
    <n v="608126.21"/>
    <n v="1914.75"/>
    <n v="636"/>
    <x v="2"/>
    <x v="0"/>
    <n v="148679.71"/>
    <x v="11"/>
    <s v="delay"/>
    <x v="92"/>
    <x v="130"/>
    <x v="1"/>
  </r>
  <r>
    <n v="2229"/>
    <x v="3"/>
    <x v="0"/>
    <x v="0"/>
    <x v="2"/>
    <s v="2023-12-31"/>
    <s v="2024-01-09"/>
    <n v="98"/>
    <n v="35495.480000000003"/>
    <n v="3478557.04"/>
    <n v="4203.79"/>
    <n v="461"/>
    <x v="1"/>
    <x v="0"/>
    <n v="528117.39"/>
    <x v="6"/>
    <s v="delay"/>
    <x v="316"/>
    <x v="281"/>
    <x v="1"/>
  </r>
  <r>
    <n v="2230"/>
    <x v="0"/>
    <x v="2"/>
    <x v="2"/>
    <x v="3"/>
    <s v="2023-06-13"/>
    <s v="2023-06-23"/>
    <n v="82"/>
    <n v="40325.54"/>
    <n v="3306694.28"/>
    <n v="4394.3500000000004"/>
    <n v="616"/>
    <x v="1"/>
    <x v="4"/>
    <n v="654480.71"/>
    <x v="0"/>
    <s v="delay"/>
    <x v="273"/>
    <x v="68"/>
    <x v="1"/>
  </r>
  <r>
    <n v="2231"/>
    <x v="1"/>
    <x v="2"/>
    <x v="1"/>
    <x v="1"/>
    <s v="2023-05-21"/>
    <s v="2023-06-02"/>
    <n v="26"/>
    <n v="3469.18"/>
    <n v="90198.68"/>
    <n v="2181.2199999999998"/>
    <n v="674"/>
    <x v="2"/>
    <x v="0"/>
    <n v="20684.07"/>
    <x v="10"/>
    <s v="delay"/>
    <x v="135"/>
    <x v="296"/>
    <x v="1"/>
  </r>
  <r>
    <n v="2232"/>
    <x v="0"/>
    <x v="2"/>
    <x v="3"/>
    <x v="3"/>
    <s v="2023-03-13"/>
    <s v="2023-03-19"/>
    <n v="81"/>
    <n v="20254.490000000002"/>
    <n v="1640613.69"/>
    <n v="2466.1999999999998"/>
    <n v="766"/>
    <x v="3"/>
    <x v="0"/>
    <n v="301801.61"/>
    <x v="11"/>
    <s v="delay"/>
    <x v="180"/>
    <x v="323"/>
    <x v="0"/>
  </r>
  <r>
    <n v="2233"/>
    <x v="5"/>
    <x v="0"/>
    <x v="2"/>
    <x v="0"/>
    <s v="2023-08-27"/>
    <s v="2023-09-11"/>
    <n v="23"/>
    <n v="49003.67"/>
    <n v="1127084.4099999999"/>
    <n v="4546.16"/>
    <n v="423"/>
    <x v="0"/>
    <x v="4"/>
    <n v="87760.89"/>
    <x v="3"/>
    <s v="delay"/>
    <x v="247"/>
    <x v="100"/>
    <x v="1"/>
  </r>
  <r>
    <n v="2234"/>
    <x v="4"/>
    <x v="0"/>
    <x v="0"/>
    <x v="0"/>
    <s v="2023-03-06"/>
    <s v="2023-03-08"/>
    <n v="63"/>
    <n v="17549.240000000002"/>
    <n v="1105602.1200000001"/>
    <n v="3970.42"/>
    <n v="193"/>
    <x v="2"/>
    <x v="1"/>
    <n v="201020.25"/>
    <x v="9"/>
    <s v="on time"/>
    <x v="17"/>
    <x v="313"/>
    <x v="2"/>
  </r>
  <r>
    <n v="2235"/>
    <x v="6"/>
    <x v="1"/>
    <x v="2"/>
    <x v="4"/>
    <s v="2023-08-22"/>
    <s v="2023-09-04"/>
    <n v="42"/>
    <n v="31989.86"/>
    <n v="1343574.12"/>
    <n v="3445.55"/>
    <n v="517"/>
    <x v="3"/>
    <x v="4"/>
    <n v="285569.69"/>
    <x v="12"/>
    <s v="delay"/>
    <x v="61"/>
    <x v="42"/>
    <x v="1"/>
  </r>
  <r>
    <n v="2236"/>
    <x v="4"/>
    <x v="0"/>
    <x v="0"/>
    <x v="3"/>
    <s v="2023-05-28"/>
    <s v="2023-06-03"/>
    <n v="88"/>
    <n v="5480.61"/>
    <n v="482293.68"/>
    <n v="1039.01"/>
    <n v="578"/>
    <x v="0"/>
    <x v="4"/>
    <n v="90856.1"/>
    <x v="11"/>
    <s v="delay"/>
    <x v="51"/>
    <x v="246"/>
    <x v="1"/>
  </r>
  <r>
    <n v="2237"/>
    <x v="3"/>
    <x v="1"/>
    <x v="0"/>
    <x v="3"/>
    <s v="2023-01-30"/>
    <s v="2023-02-01"/>
    <n v="91"/>
    <n v="23072.42"/>
    <n v="2099590.2200000002"/>
    <n v="3948.31"/>
    <n v="944"/>
    <x v="1"/>
    <x v="2"/>
    <n v="181770"/>
    <x v="9"/>
    <s v="on time"/>
    <x v="115"/>
    <x v="258"/>
    <x v="0"/>
  </r>
  <r>
    <n v="2238"/>
    <x v="1"/>
    <x v="0"/>
    <x v="3"/>
    <x v="1"/>
    <s v="2023-09-07"/>
    <s v="2023-09-09"/>
    <n v="61"/>
    <n v="4529.24"/>
    <n v="276283.64"/>
    <n v="3868.67"/>
    <n v="723"/>
    <x v="0"/>
    <x v="2"/>
    <n v="42010.63"/>
    <x v="9"/>
    <s v="on time"/>
    <x v="360"/>
    <x v="257"/>
    <x v="0"/>
  </r>
  <r>
    <n v="2239"/>
    <x v="3"/>
    <x v="2"/>
    <x v="0"/>
    <x v="3"/>
    <s v="2023-04-19"/>
    <s v="2023-05-04"/>
    <n v="72"/>
    <n v="29530.73"/>
    <n v="2126212.56"/>
    <n v="4923.88"/>
    <n v="998"/>
    <x v="0"/>
    <x v="1"/>
    <n v="447589.13"/>
    <x v="3"/>
    <s v="delay"/>
    <x v="81"/>
    <x v="355"/>
    <x v="0"/>
  </r>
  <r>
    <n v="2240"/>
    <x v="5"/>
    <x v="0"/>
    <x v="0"/>
    <x v="4"/>
    <s v="2023-06-08"/>
    <s v="2023-06-18"/>
    <n v="73"/>
    <n v="5796.26"/>
    <n v="423126.98"/>
    <n v="1001.15"/>
    <n v="446"/>
    <x v="0"/>
    <x v="1"/>
    <n v="27360.959999999999"/>
    <x v="0"/>
    <s v="delay"/>
    <x v="189"/>
    <x v="182"/>
    <x v="1"/>
  </r>
  <r>
    <n v="2241"/>
    <x v="5"/>
    <x v="1"/>
    <x v="1"/>
    <x v="2"/>
    <s v="2023-08-06"/>
    <s v="2023-08-21"/>
    <n v="25"/>
    <n v="16894.78"/>
    <n v="422369.5"/>
    <n v="4601.07"/>
    <n v="301"/>
    <x v="3"/>
    <x v="1"/>
    <n v="89479.03"/>
    <x v="3"/>
    <s v="delay"/>
    <x v="191"/>
    <x v="133"/>
    <x v="1"/>
  </r>
  <r>
    <n v="2242"/>
    <x v="4"/>
    <x v="1"/>
    <x v="3"/>
    <x v="0"/>
    <s v="2023-07-18"/>
    <s v="2023-07-24"/>
    <n v="20"/>
    <n v="12518.75"/>
    <n v="250375"/>
    <n v="3797.88"/>
    <n v="462"/>
    <x v="2"/>
    <x v="0"/>
    <n v="47333.37"/>
    <x v="11"/>
    <s v="delay"/>
    <x v="44"/>
    <x v="43"/>
    <x v="1"/>
  </r>
  <r>
    <n v="2243"/>
    <x v="3"/>
    <x v="1"/>
    <x v="0"/>
    <x v="0"/>
    <s v="2023-05-27"/>
    <s v="2023-06-07"/>
    <n v="51"/>
    <n v="47109.98"/>
    <n v="2402608.98"/>
    <n v="1689.77"/>
    <n v="917"/>
    <x v="1"/>
    <x v="3"/>
    <n v="403467.86"/>
    <x v="8"/>
    <s v="delay"/>
    <x v="329"/>
    <x v="57"/>
    <x v="0"/>
  </r>
  <r>
    <n v="2244"/>
    <x v="0"/>
    <x v="2"/>
    <x v="1"/>
    <x v="0"/>
    <s v="2023-08-07"/>
    <s v="2023-08-18"/>
    <n v="90"/>
    <n v="17338.27"/>
    <n v="1560444.3"/>
    <n v="2735.26"/>
    <n v="698"/>
    <x v="3"/>
    <x v="0"/>
    <n v="309883.09000000003"/>
    <x v="8"/>
    <s v="delay"/>
    <x v="303"/>
    <x v="279"/>
    <x v="1"/>
  </r>
  <r>
    <n v="2245"/>
    <x v="5"/>
    <x v="0"/>
    <x v="1"/>
    <x v="1"/>
    <s v="2023-03-20"/>
    <s v="2023-03-21"/>
    <n v="17"/>
    <n v="46862.96"/>
    <n v="796670.32"/>
    <n v="1245.28"/>
    <n v="9"/>
    <x v="3"/>
    <x v="3"/>
    <n v="133965.89000000001"/>
    <x v="7"/>
    <s v="on time"/>
    <x v="29"/>
    <x v="353"/>
    <x v="2"/>
  </r>
  <r>
    <n v="2246"/>
    <x v="5"/>
    <x v="2"/>
    <x v="0"/>
    <x v="2"/>
    <s v="2023-02-17"/>
    <s v="2023-02-18"/>
    <n v="97"/>
    <n v="17771.78"/>
    <n v="1723862.66"/>
    <n v="4246.29"/>
    <n v="773"/>
    <x v="0"/>
    <x v="2"/>
    <n v="327649.74"/>
    <x v="7"/>
    <s v="on time"/>
    <x v="71"/>
    <x v="318"/>
    <x v="0"/>
  </r>
  <r>
    <n v="2247"/>
    <x v="5"/>
    <x v="1"/>
    <x v="0"/>
    <x v="0"/>
    <s v="2023-11-03"/>
    <s v="2023-11-06"/>
    <n v="43"/>
    <n v="16272.81"/>
    <n v="699730.83"/>
    <n v="2050.2800000000002"/>
    <n v="781"/>
    <x v="1"/>
    <x v="2"/>
    <n v="37518.65"/>
    <x v="1"/>
    <s v="on time"/>
    <x v="89"/>
    <x v="245"/>
    <x v="0"/>
  </r>
  <r>
    <n v="2248"/>
    <x v="7"/>
    <x v="1"/>
    <x v="3"/>
    <x v="1"/>
    <s v="2023-07-26"/>
    <s v="2023-08-09"/>
    <n v="44"/>
    <n v="5267.43"/>
    <n v="231766.92"/>
    <n v="1127.46"/>
    <n v="104"/>
    <x v="0"/>
    <x v="1"/>
    <n v="31032.89"/>
    <x v="4"/>
    <s v="delay"/>
    <x v="291"/>
    <x v="176"/>
    <x v="2"/>
  </r>
  <r>
    <n v="2249"/>
    <x v="5"/>
    <x v="1"/>
    <x v="1"/>
    <x v="0"/>
    <s v="2023-02-27"/>
    <s v="2023-03-05"/>
    <n v="73"/>
    <n v="35548.400000000001"/>
    <n v="2595033.2000000002"/>
    <n v="2249.83"/>
    <n v="117"/>
    <x v="1"/>
    <x v="0"/>
    <n v="644028.5"/>
    <x v="11"/>
    <s v="delay"/>
    <x v="345"/>
    <x v="311"/>
    <x v="2"/>
  </r>
  <r>
    <n v="2250"/>
    <x v="0"/>
    <x v="0"/>
    <x v="4"/>
    <x v="4"/>
    <s v="2023-03-27"/>
    <s v="2023-04-02"/>
    <n v="36"/>
    <n v="14055.81"/>
    <n v="506009.16"/>
    <n v="3346.43"/>
    <n v="949"/>
    <x v="3"/>
    <x v="2"/>
    <n v="117333.05"/>
    <x v="11"/>
    <s v="delay"/>
    <x v="268"/>
    <x v="293"/>
    <x v="0"/>
  </r>
  <r>
    <n v="2251"/>
    <x v="2"/>
    <x v="2"/>
    <x v="0"/>
    <x v="1"/>
    <s v="2023-01-05"/>
    <s v="2023-01-17"/>
    <n v="33"/>
    <n v="29698.7"/>
    <n v="980057.1"/>
    <n v="1863.99"/>
    <n v="440"/>
    <x v="0"/>
    <x v="3"/>
    <n v="64175.46"/>
    <x v="10"/>
    <s v="delay"/>
    <x v="361"/>
    <x v="186"/>
    <x v="1"/>
  </r>
  <r>
    <n v="2252"/>
    <x v="4"/>
    <x v="0"/>
    <x v="4"/>
    <x v="2"/>
    <s v="2023-10-07"/>
    <s v="2023-10-16"/>
    <n v="10"/>
    <n v="24100.75"/>
    <n v="241007.5"/>
    <n v="135.63999999999999"/>
    <n v="384"/>
    <x v="2"/>
    <x v="4"/>
    <n v="19652.03"/>
    <x v="6"/>
    <s v="delay"/>
    <x v="177"/>
    <x v="255"/>
    <x v="1"/>
  </r>
  <r>
    <n v="2253"/>
    <x v="3"/>
    <x v="0"/>
    <x v="0"/>
    <x v="2"/>
    <s v="2023-02-27"/>
    <s v="2023-03-04"/>
    <n v="88"/>
    <n v="13119.46"/>
    <n v="1154512.48"/>
    <n v="2663.11"/>
    <n v="974"/>
    <x v="2"/>
    <x v="1"/>
    <n v="276549.36"/>
    <x v="2"/>
    <s v="on time"/>
    <x v="286"/>
    <x v="311"/>
    <x v="0"/>
  </r>
  <r>
    <n v="2254"/>
    <x v="6"/>
    <x v="0"/>
    <x v="3"/>
    <x v="1"/>
    <s v="2023-09-24"/>
    <s v="2023-09-25"/>
    <n v="19"/>
    <n v="3721.4"/>
    <n v="70706.600000000006"/>
    <n v="3487.25"/>
    <n v="507"/>
    <x v="3"/>
    <x v="4"/>
    <n v="7631.57"/>
    <x v="7"/>
    <s v="on time"/>
    <x v="153"/>
    <x v="206"/>
    <x v="1"/>
  </r>
  <r>
    <n v="2255"/>
    <x v="1"/>
    <x v="1"/>
    <x v="1"/>
    <x v="2"/>
    <s v="2023-10-22"/>
    <s v="2023-10-26"/>
    <n v="76"/>
    <n v="14648.22"/>
    <n v="1113264.72"/>
    <n v="3270.15"/>
    <n v="23"/>
    <x v="1"/>
    <x v="2"/>
    <n v="257095.72"/>
    <x v="13"/>
    <s v="on time"/>
    <x v="212"/>
    <x v="337"/>
    <x v="2"/>
  </r>
  <r>
    <n v="2256"/>
    <x v="4"/>
    <x v="1"/>
    <x v="1"/>
    <x v="0"/>
    <s v="2023-07-30"/>
    <s v="2023-08-04"/>
    <n v="92"/>
    <n v="31928.1"/>
    <n v="2937385.2"/>
    <n v="4092.95"/>
    <n v="648"/>
    <x v="1"/>
    <x v="4"/>
    <n v="308033.8"/>
    <x v="2"/>
    <s v="on time"/>
    <x v="78"/>
    <x v="77"/>
    <x v="1"/>
  </r>
  <r>
    <n v="2257"/>
    <x v="1"/>
    <x v="1"/>
    <x v="0"/>
    <x v="2"/>
    <s v="2023-06-03"/>
    <s v="2023-06-14"/>
    <n v="85"/>
    <n v="18841.73"/>
    <n v="1601547.05"/>
    <n v="2233.38"/>
    <n v="985"/>
    <x v="3"/>
    <x v="2"/>
    <n v="144421.56"/>
    <x v="8"/>
    <s v="delay"/>
    <x v="175"/>
    <x v="312"/>
    <x v="0"/>
  </r>
  <r>
    <n v="2258"/>
    <x v="6"/>
    <x v="1"/>
    <x v="4"/>
    <x v="1"/>
    <s v="2023-01-26"/>
    <s v="2023-02-01"/>
    <n v="24"/>
    <n v="28907.27"/>
    <n v="693774.48"/>
    <n v="2879.89"/>
    <n v="788"/>
    <x v="2"/>
    <x v="2"/>
    <n v="79687.48"/>
    <x v="11"/>
    <s v="delay"/>
    <x v="115"/>
    <x v="275"/>
    <x v="0"/>
  </r>
  <r>
    <n v="2259"/>
    <x v="7"/>
    <x v="1"/>
    <x v="2"/>
    <x v="3"/>
    <s v="2023-07-07"/>
    <s v="2023-07-19"/>
    <n v="65"/>
    <n v="1962.77"/>
    <n v="127580.05"/>
    <n v="1612.69"/>
    <n v="727"/>
    <x v="3"/>
    <x v="2"/>
    <n v="10655.65"/>
    <x v="10"/>
    <s v="delay"/>
    <x v="264"/>
    <x v="22"/>
    <x v="0"/>
  </r>
  <r>
    <n v="2260"/>
    <x v="7"/>
    <x v="1"/>
    <x v="1"/>
    <x v="2"/>
    <s v="2023-01-31"/>
    <s v="2023-02-06"/>
    <n v="27"/>
    <n v="39406.03"/>
    <n v="1063962.81"/>
    <n v="866.71"/>
    <n v="867"/>
    <x v="0"/>
    <x v="2"/>
    <n v="262827.40999999997"/>
    <x v="11"/>
    <s v="delay"/>
    <x v="225"/>
    <x v="205"/>
    <x v="0"/>
  </r>
  <r>
    <n v="2261"/>
    <x v="2"/>
    <x v="0"/>
    <x v="0"/>
    <x v="4"/>
    <s v="2023-01-31"/>
    <s v="2023-02-15"/>
    <n v="14"/>
    <n v="27876.25"/>
    <n v="390267.5"/>
    <n v="531.79"/>
    <n v="648"/>
    <x v="0"/>
    <x v="3"/>
    <n v="42227.29"/>
    <x v="3"/>
    <s v="delay"/>
    <x v="265"/>
    <x v="205"/>
    <x v="1"/>
  </r>
  <r>
    <n v="2262"/>
    <x v="6"/>
    <x v="1"/>
    <x v="0"/>
    <x v="4"/>
    <s v="2023-12-28"/>
    <s v="2024-01-07"/>
    <n v="64"/>
    <n v="36567.910000000003"/>
    <n v="2340346.2400000002"/>
    <n v="1957.63"/>
    <n v="439"/>
    <x v="2"/>
    <x v="3"/>
    <n v="549654.61"/>
    <x v="0"/>
    <s v="delay"/>
    <x v="306"/>
    <x v="209"/>
    <x v="1"/>
  </r>
  <r>
    <n v="2263"/>
    <x v="0"/>
    <x v="2"/>
    <x v="2"/>
    <x v="0"/>
    <s v="2023-08-30"/>
    <s v="2023-09-08"/>
    <n v="14"/>
    <n v="29204.69"/>
    <n v="408865.66"/>
    <n v="4446.03"/>
    <n v="261"/>
    <x v="0"/>
    <x v="4"/>
    <n v="22132.57"/>
    <x v="6"/>
    <s v="delay"/>
    <x v="98"/>
    <x v="239"/>
    <x v="1"/>
  </r>
  <r>
    <n v="2264"/>
    <x v="7"/>
    <x v="0"/>
    <x v="1"/>
    <x v="0"/>
    <s v="2023-05-22"/>
    <s v="2023-06-04"/>
    <n v="57"/>
    <n v="20496.099999999999"/>
    <n v="1168277.7"/>
    <n v="3746.95"/>
    <n v="173"/>
    <x v="0"/>
    <x v="2"/>
    <n v="99245.2"/>
    <x v="12"/>
    <s v="delay"/>
    <x v="58"/>
    <x v="112"/>
    <x v="2"/>
  </r>
  <r>
    <n v="2265"/>
    <x v="3"/>
    <x v="0"/>
    <x v="3"/>
    <x v="0"/>
    <s v="2023-06-02"/>
    <s v="2023-06-09"/>
    <n v="74"/>
    <n v="42159.29"/>
    <n v="3119787.46"/>
    <n v="1269.95"/>
    <n v="461"/>
    <x v="0"/>
    <x v="0"/>
    <n v="293619.65999999997"/>
    <x v="5"/>
    <s v="delay"/>
    <x v="308"/>
    <x v="356"/>
    <x v="1"/>
  </r>
  <r>
    <n v="2266"/>
    <x v="5"/>
    <x v="1"/>
    <x v="0"/>
    <x v="2"/>
    <s v="2023-05-12"/>
    <s v="2023-05-26"/>
    <n v="57"/>
    <n v="30391.74"/>
    <n v="1732329.18"/>
    <n v="4409.03"/>
    <n v="46"/>
    <x v="2"/>
    <x v="2"/>
    <n v="294795.78999999998"/>
    <x v="4"/>
    <s v="delay"/>
    <x v="214"/>
    <x v="218"/>
    <x v="2"/>
  </r>
  <r>
    <n v="2267"/>
    <x v="2"/>
    <x v="1"/>
    <x v="4"/>
    <x v="1"/>
    <s v="2023-03-05"/>
    <s v="2023-03-15"/>
    <n v="91"/>
    <n v="32375.25"/>
    <n v="2946147.75"/>
    <n v="865.04"/>
    <n v="886"/>
    <x v="2"/>
    <x v="2"/>
    <n v="237017.88"/>
    <x v="0"/>
    <s v="delay"/>
    <x v="112"/>
    <x v="247"/>
    <x v="0"/>
  </r>
  <r>
    <n v="2268"/>
    <x v="2"/>
    <x v="0"/>
    <x v="4"/>
    <x v="3"/>
    <s v="2023-07-18"/>
    <s v="2023-07-24"/>
    <n v="39"/>
    <n v="48564.04"/>
    <n v="1893997.56"/>
    <n v="735.56"/>
    <n v="529"/>
    <x v="2"/>
    <x v="1"/>
    <n v="219843.42"/>
    <x v="11"/>
    <s v="delay"/>
    <x v="44"/>
    <x v="43"/>
    <x v="1"/>
  </r>
  <r>
    <n v="2269"/>
    <x v="5"/>
    <x v="0"/>
    <x v="1"/>
    <x v="1"/>
    <s v="2023-02-11"/>
    <s v="2023-02-23"/>
    <n v="71"/>
    <n v="26654.51"/>
    <n v="1892470.21"/>
    <n v="1174.46"/>
    <n v="731"/>
    <x v="1"/>
    <x v="3"/>
    <n v="175677.15"/>
    <x v="10"/>
    <s v="delay"/>
    <x v="96"/>
    <x v="327"/>
    <x v="0"/>
  </r>
  <r>
    <n v="2270"/>
    <x v="1"/>
    <x v="1"/>
    <x v="1"/>
    <x v="3"/>
    <s v="2023-04-20"/>
    <s v="2023-04-27"/>
    <n v="77"/>
    <n v="10909.55"/>
    <n v="840035.35"/>
    <n v="2026.14"/>
    <n v="192"/>
    <x v="0"/>
    <x v="1"/>
    <n v="168131.48"/>
    <x v="5"/>
    <s v="delay"/>
    <x v="288"/>
    <x v="8"/>
    <x v="2"/>
  </r>
  <r>
    <n v="2271"/>
    <x v="3"/>
    <x v="1"/>
    <x v="1"/>
    <x v="1"/>
    <s v="2023-06-05"/>
    <s v="2023-06-08"/>
    <n v="66"/>
    <n v="13791.76"/>
    <n v="910256.16"/>
    <n v="1806.17"/>
    <n v="705"/>
    <x v="2"/>
    <x v="0"/>
    <n v="216289.68"/>
    <x v="1"/>
    <s v="on time"/>
    <x v="336"/>
    <x v="10"/>
    <x v="0"/>
  </r>
  <r>
    <n v="2272"/>
    <x v="3"/>
    <x v="2"/>
    <x v="3"/>
    <x v="2"/>
    <s v="2023-03-19"/>
    <s v="2023-03-21"/>
    <n v="77"/>
    <n v="25975.43"/>
    <n v="2000108.11"/>
    <n v="2592.54"/>
    <n v="206"/>
    <x v="2"/>
    <x v="4"/>
    <n v="156230.57"/>
    <x v="9"/>
    <s v="on time"/>
    <x v="29"/>
    <x v="30"/>
    <x v="1"/>
  </r>
  <r>
    <n v="2273"/>
    <x v="7"/>
    <x v="0"/>
    <x v="0"/>
    <x v="2"/>
    <s v="2023-01-12"/>
    <s v="2023-01-21"/>
    <n v="23"/>
    <n v="16018"/>
    <n v="368414"/>
    <n v="2547.86"/>
    <n v="956"/>
    <x v="2"/>
    <x v="0"/>
    <n v="51200.79"/>
    <x v="6"/>
    <s v="delay"/>
    <x v="24"/>
    <x v="299"/>
    <x v="0"/>
  </r>
  <r>
    <n v="2274"/>
    <x v="6"/>
    <x v="2"/>
    <x v="3"/>
    <x v="3"/>
    <s v="2023-02-04"/>
    <s v="2023-02-12"/>
    <n v="78"/>
    <n v="31678.13"/>
    <n v="2470894.14"/>
    <n v="4959.49"/>
    <n v="720"/>
    <x v="3"/>
    <x v="1"/>
    <n v="172739.69"/>
    <x v="14"/>
    <s v="delay"/>
    <x v="304"/>
    <x v="261"/>
    <x v="0"/>
  </r>
  <r>
    <n v="2275"/>
    <x v="4"/>
    <x v="1"/>
    <x v="1"/>
    <x v="3"/>
    <s v="2023-12-10"/>
    <s v="2023-12-18"/>
    <n v="91"/>
    <n v="35190.370000000003"/>
    <n v="3202323.67"/>
    <n v="3905.07"/>
    <n v="277"/>
    <x v="2"/>
    <x v="4"/>
    <n v="566024.28"/>
    <x v="14"/>
    <s v="delay"/>
    <x v="181"/>
    <x v="129"/>
    <x v="1"/>
  </r>
  <r>
    <n v="2276"/>
    <x v="4"/>
    <x v="0"/>
    <x v="3"/>
    <x v="0"/>
    <s v="2023-10-14"/>
    <s v="2023-10-24"/>
    <n v="92"/>
    <n v="30608.79"/>
    <n v="2816008.68"/>
    <n v="874.75"/>
    <n v="196"/>
    <x v="2"/>
    <x v="4"/>
    <n v="355440.21"/>
    <x v="0"/>
    <s v="delay"/>
    <x v="311"/>
    <x v="273"/>
    <x v="2"/>
  </r>
  <r>
    <n v="2277"/>
    <x v="6"/>
    <x v="0"/>
    <x v="4"/>
    <x v="1"/>
    <s v="2023-05-02"/>
    <s v="2023-05-06"/>
    <n v="25"/>
    <n v="32379.29"/>
    <n v="809482.25"/>
    <n v="4602.8599999999997"/>
    <n v="701"/>
    <x v="2"/>
    <x v="4"/>
    <n v="164089.35"/>
    <x v="13"/>
    <s v="on time"/>
    <x v="353"/>
    <x v="365"/>
    <x v="0"/>
  </r>
  <r>
    <n v="2278"/>
    <x v="5"/>
    <x v="2"/>
    <x v="3"/>
    <x v="4"/>
    <s v="2023-05-28"/>
    <s v="2023-06-09"/>
    <n v="37"/>
    <n v="9032.86"/>
    <n v="334215.82"/>
    <n v="535.09"/>
    <n v="968"/>
    <x v="3"/>
    <x v="3"/>
    <n v="48312.54"/>
    <x v="10"/>
    <s v="delay"/>
    <x v="308"/>
    <x v="246"/>
    <x v="0"/>
  </r>
  <r>
    <n v="2279"/>
    <x v="4"/>
    <x v="2"/>
    <x v="2"/>
    <x v="3"/>
    <s v="2023-01-13"/>
    <s v="2023-01-15"/>
    <n v="80"/>
    <n v="48170.6"/>
    <n v="3853648"/>
    <n v="2342.67"/>
    <n v="348"/>
    <x v="0"/>
    <x v="4"/>
    <n v="558952.72"/>
    <x v="9"/>
    <s v="on time"/>
    <x v="376"/>
    <x v="230"/>
    <x v="1"/>
  </r>
  <r>
    <n v="2280"/>
    <x v="0"/>
    <x v="0"/>
    <x v="2"/>
    <x v="0"/>
    <s v="2023-11-12"/>
    <s v="2023-11-25"/>
    <n v="81"/>
    <n v="22520.799999999999"/>
    <n v="1824184.8"/>
    <n v="4015.29"/>
    <n v="947"/>
    <x v="1"/>
    <x v="1"/>
    <n v="246415.42"/>
    <x v="12"/>
    <s v="delay"/>
    <x v="279"/>
    <x v="198"/>
    <x v="0"/>
  </r>
  <r>
    <n v="2281"/>
    <x v="2"/>
    <x v="0"/>
    <x v="3"/>
    <x v="1"/>
    <s v="2023-01-01"/>
    <s v="2023-01-02"/>
    <n v="24"/>
    <n v="18824.38"/>
    <n v="451785.12"/>
    <n v="1350.99"/>
    <n v="222"/>
    <x v="0"/>
    <x v="1"/>
    <n v="73148.149999999994"/>
    <x v="7"/>
    <s v="on time"/>
    <x v="12"/>
    <x v="12"/>
    <x v="1"/>
  </r>
  <r>
    <n v="2282"/>
    <x v="5"/>
    <x v="1"/>
    <x v="0"/>
    <x v="1"/>
    <s v="2023-12-29"/>
    <s v="2024-01-08"/>
    <n v="35"/>
    <n v="25995.24"/>
    <n v="909833.4"/>
    <n v="2181.98"/>
    <n v="769"/>
    <x v="0"/>
    <x v="4"/>
    <n v="101344.42"/>
    <x v="0"/>
    <s v="delay"/>
    <x v="90"/>
    <x v="204"/>
    <x v="0"/>
  </r>
  <r>
    <n v="2283"/>
    <x v="3"/>
    <x v="1"/>
    <x v="0"/>
    <x v="0"/>
    <s v="2023-09-01"/>
    <s v="2023-09-09"/>
    <n v="36"/>
    <n v="45846.22"/>
    <n v="1650463.92"/>
    <n v="4365.5"/>
    <n v="574"/>
    <x v="0"/>
    <x v="4"/>
    <n v="361895.33"/>
    <x v="14"/>
    <s v="delay"/>
    <x v="360"/>
    <x v="150"/>
    <x v="1"/>
  </r>
  <r>
    <n v="2284"/>
    <x v="0"/>
    <x v="0"/>
    <x v="4"/>
    <x v="1"/>
    <s v="2023-10-15"/>
    <s v="2023-10-19"/>
    <n v="19"/>
    <n v="34382.18"/>
    <n v="653261.42000000004"/>
    <n v="4678.88"/>
    <n v="499"/>
    <x v="3"/>
    <x v="4"/>
    <n v="122943.8"/>
    <x v="13"/>
    <s v="on time"/>
    <x v="190"/>
    <x v="178"/>
    <x v="1"/>
  </r>
  <r>
    <n v="2285"/>
    <x v="6"/>
    <x v="1"/>
    <x v="2"/>
    <x v="2"/>
    <s v="2023-08-27"/>
    <s v="2023-08-29"/>
    <n v="95"/>
    <n v="25052.28"/>
    <n v="2379966.6"/>
    <n v="1146.6300000000001"/>
    <n v="416"/>
    <x v="1"/>
    <x v="0"/>
    <n v="533952.79"/>
    <x v="9"/>
    <s v="on time"/>
    <x v="23"/>
    <x v="100"/>
    <x v="1"/>
  </r>
  <r>
    <n v="2286"/>
    <x v="4"/>
    <x v="0"/>
    <x v="3"/>
    <x v="1"/>
    <s v="2023-01-26"/>
    <s v="2023-02-05"/>
    <n v="100"/>
    <n v="28330.2"/>
    <n v="2833020"/>
    <n v="4648.63"/>
    <n v="793"/>
    <x v="3"/>
    <x v="1"/>
    <n v="155110.01999999999"/>
    <x v="0"/>
    <s v="delay"/>
    <x v="202"/>
    <x v="275"/>
    <x v="0"/>
  </r>
  <r>
    <n v="2287"/>
    <x v="0"/>
    <x v="2"/>
    <x v="2"/>
    <x v="2"/>
    <s v="2023-05-25"/>
    <s v="2023-06-06"/>
    <n v="31"/>
    <n v="4029.7"/>
    <n v="124920.7"/>
    <n v="153.15"/>
    <n v="226"/>
    <x v="1"/>
    <x v="3"/>
    <n v="21115.74"/>
    <x v="10"/>
    <s v="delay"/>
    <x v="39"/>
    <x v="317"/>
    <x v="1"/>
  </r>
  <r>
    <n v="2288"/>
    <x v="2"/>
    <x v="0"/>
    <x v="4"/>
    <x v="0"/>
    <s v="2023-01-08"/>
    <s v="2023-01-22"/>
    <n v="11"/>
    <n v="8055.43"/>
    <n v="88609.73"/>
    <n v="4293.3999999999996"/>
    <n v="455"/>
    <x v="2"/>
    <x v="4"/>
    <n v="16611.28"/>
    <x v="4"/>
    <s v="delay"/>
    <x v="320"/>
    <x v="125"/>
    <x v="1"/>
  </r>
  <r>
    <n v="2289"/>
    <x v="2"/>
    <x v="0"/>
    <x v="3"/>
    <x v="1"/>
    <s v="2023-04-29"/>
    <s v="2023-05-08"/>
    <n v="58"/>
    <n v="17775.3"/>
    <n v="1030967.4"/>
    <n v="4478.3900000000003"/>
    <n v="854"/>
    <x v="1"/>
    <x v="2"/>
    <n v="95803.1"/>
    <x v="6"/>
    <s v="delay"/>
    <x v="18"/>
    <x v="254"/>
    <x v="0"/>
  </r>
  <r>
    <n v="2290"/>
    <x v="0"/>
    <x v="0"/>
    <x v="2"/>
    <x v="3"/>
    <s v="2023-03-29"/>
    <s v="2023-03-30"/>
    <n v="41"/>
    <n v="28711.4"/>
    <n v="1177167.3999999999"/>
    <n v="845.01"/>
    <n v="534"/>
    <x v="3"/>
    <x v="3"/>
    <n v="209732.95"/>
    <x v="7"/>
    <s v="on time"/>
    <x v="94"/>
    <x v="130"/>
    <x v="1"/>
  </r>
  <r>
    <n v="2291"/>
    <x v="7"/>
    <x v="1"/>
    <x v="3"/>
    <x v="4"/>
    <s v="2023-07-28"/>
    <s v="2023-08-03"/>
    <n v="12"/>
    <n v="14756.85"/>
    <n v="177082.2"/>
    <n v="1054.58"/>
    <n v="394"/>
    <x v="0"/>
    <x v="4"/>
    <n v="31056.51"/>
    <x v="11"/>
    <s v="delay"/>
    <x v="237"/>
    <x v="274"/>
    <x v="1"/>
  </r>
  <r>
    <n v="2292"/>
    <x v="6"/>
    <x v="1"/>
    <x v="4"/>
    <x v="1"/>
    <s v="2023-11-10"/>
    <s v="2023-11-13"/>
    <n v="23"/>
    <n v="18558.87"/>
    <n v="426854.01"/>
    <n v="3777.16"/>
    <n v="912"/>
    <x v="1"/>
    <x v="2"/>
    <n v="67216.02"/>
    <x v="1"/>
    <s v="on time"/>
    <x v="255"/>
    <x v="235"/>
    <x v="0"/>
  </r>
  <r>
    <n v="2293"/>
    <x v="1"/>
    <x v="2"/>
    <x v="2"/>
    <x v="0"/>
    <s v="2023-12-13"/>
    <s v="2023-12-19"/>
    <n v="41"/>
    <n v="18642.03"/>
    <n v="764323.23"/>
    <n v="4547.63"/>
    <n v="959"/>
    <x v="1"/>
    <x v="3"/>
    <n v="40286"/>
    <x v="11"/>
    <s v="delay"/>
    <x v="211"/>
    <x v="185"/>
    <x v="0"/>
  </r>
  <r>
    <n v="2294"/>
    <x v="0"/>
    <x v="2"/>
    <x v="2"/>
    <x v="0"/>
    <s v="2023-05-22"/>
    <s v="2023-05-26"/>
    <n v="80"/>
    <n v="41496.67"/>
    <n v="3319733.6"/>
    <n v="3604.25"/>
    <n v="36"/>
    <x v="1"/>
    <x v="4"/>
    <n v="611907.18999999994"/>
    <x v="13"/>
    <s v="on time"/>
    <x v="214"/>
    <x v="112"/>
    <x v="2"/>
  </r>
  <r>
    <n v="2295"/>
    <x v="4"/>
    <x v="1"/>
    <x v="2"/>
    <x v="3"/>
    <s v="2023-06-20"/>
    <s v="2023-06-29"/>
    <n v="79"/>
    <n v="26701.87"/>
    <n v="2109447.73"/>
    <n v="979.67"/>
    <n v="676"/>
    <x v="2"/>
    <x v="1"/>
    <n v="407260.92"/>
    <x v="6"/>
    <s v="delay"/>
    <x v="217"/>
    <x v="70"/>
    <x v="1"/>
  </r>
  <r>
    <n v="2296"/>
    <x v="6"/>
    <x v="2"/>
    <x v="2"/>
    <x v="2"/>
    <s v="2023-08-18"/>
    <s v="2023-08-31"/>
    <n v="65"/>
    <n v="21038.5"/>
    <n v="1367502.5"/>
    <n v="3306.29"/>
    <n v="104"/>
    <x v="2"/>
    <x v="0"/>
    <n v="135250.85"/>
    <x v="12"/>
    <s v="delay"/>
    <x v="257"/>
    <x v="60"/>
    <x v="2"/>
  </r>
  <r>
    <n v="2297"/>
    <x v="6"/>
    <x v="2"/>
    <x v="4"/>
    <x v="2"/>
    <s v="2023-09-07"/>
    <s v="2023-09-21"/>
    <n v="28"/>
    <n v="35084.400000000001"/>
    <n v="982363.2"/>
    <n v="4081.68"/>
    <n v="971"/>
    <x v="0"/>
    <x v="0"/>
    <n v="90523.5"/>
    <x v="4"/>
    <s v="delay"/>
    <x v="355"/>
    <x v="257"/>
    <x v="0"/>
  </r>
  <r>
    <n v="2298"/>
    <x v="4"/>
    <x v="2"/>
    <x v="0"/>
    <x v="4"/>
    <s v="2023-11-07"/>
    <s v="2023-11-09"/>
    <n v="76"/>
    <n v="38586.199999999997"/>
    <n v="2932551.2"/>
    <n v="521.29"/>
    <n v="740"/>
    <x v="0"/>
    <x v="4"/>
    <n v="383666.03"/>
    <x v="9"/>
    <s v="on time"/>
    <x v="15"/>
    <x v="338"/>
    <x v="0"/>
  </r>
  <r>
    <n v="2299"/>
    <x v="4"/>
    <x v="1"/>
    <x v="0"/>
    <x v="1"/>
    <s v="2023-07-15"/>
    <s v="2023-07-21"/>
    <n v="12"/>
    <n v="40870.730000000003"/>
    <n v="490448.76"/>
    <n v="137.41999999999999"/>
    <n v="218"/>
    <x v="1"/>
    <x v="4"/>
    <n v="72333.45"/>
    <x v="11"/>
    <s v="delay"/>
    <x v="139"/>
    <x v="171"/>
    <x v="1"/>
  </r>
  <r>
    <n v="2300"/>
    <x v="2"/>
    <x v="0"/>
    <x v="3"/>
    <x v="1"/>
    <s v="2023-02-08"/>
    <s v="2023-02-18"/>
    <n v="32"/>
    <n v="46200.61"/>
    <n v="1478419.52"/>
    <n v="3404.29"/>
    <n v="640"/>
    <x v="1"/>
    <x v="1"/>
    <n v="108707.97"/>
    <x v="0"/>
    <s v="delay"/>
    <x v="71"/>
    <x v="177"/>
    <x v="1"/>
  </r>
  <r>
    <n v="2301"/>
    <x v="5"/>
    <x v="0"/>
    <x v="3"/>
    <x v="1"/>
    <s v="2023-05-05"/>
    <s v="2023-05-08"/>
    <n v="96"/>
    <n v="47244.93"/>
    <n v="4535513.28"/>
    <n v="775.34"/>
    <n v="553"/>
    <x v="0"/>
    <x v="3"/>
    <n v="768061.53"/>
    <x v="1"/>
    <s v="on time"/>
    <x v="18"/>
    <x v="316"/>
    <x v="1"/>
  </r>
  <r>
    <n v="2302"/>
    <x v="7"/>
    <x v="1"/>
    <x v="4"/>
    <x v="3"/>
    <s v="2023-11-05"/>
    <s v="2023-11-08"/>
    <n v="18"/>
    <n v="29461.82"/>
    <n v="530312.76"/>
    <n v="2032.21"/>
    <n v="825"/>
    <x v="0"/>
    <x v="0"/>
    <n v="117299.61"/>
    <x v="1"/>
    <s v="on time"/>
    <x v="193"/>
    <x v="138"/>
    <x v="0"/>
  </r>
  <r>
    <n v="2303"/>
    <x v="0"/>
    <x v="1"/>
    <x v="2"/>
    <x v="3"/>
    <s v="2023-11-23"/>
    <s v="2023-11-27"/>
    <n v="45"/>
    <n v="26501.05"/>
    <n v="1192547.25"/>
    <n v="4842.37"/>
    <n v="861"/>
    <x v="2"/>
    <x v="3"/>
    <n v="132043.04999999999"/>
    <x v="13"/>
    <s v="on time"/>
    <x v="274"/>
    <x v="304"/>
    <x v="0"/>
  </r>
  <r>
    <n v="2304"/>
    <x v="0"/>
    <x v="2"/>
    <x v="2"/>
    <x v="4"/>
    <s v="2023-03-31"/>
    <s v="2023-04-02"/>
    <n v="80"/>
    <n v="41321.660000000003"/>
    <n v="3305732.8"/>
    <n v="1522.09"/>
    <n v="564"/>
    <x v="3"/>
    <x v="2"/>
    <n v="278252.7"/>
    <x v="9"/>
    <s v="on time"/>
    <x v="268"/>
    <x v="128"/>
    <x v="1"/>
  </r>
  <r>
    <n v="2305"/>
    <x v="2"/>
    <x v="1"/>
    <x v="3"/>
    <x v="4"/>
    <s v="2023-12-09"/>
    <s v="2023-12-20"/>
    <n v="81"/>
    <n v="49377.73"/>
    <n v="3999596.13"/>
    <n v="4676.49"/>
    <n v="202"/>
    <x v="0"/>
    <x v="4"/>
    <n v="732063.72"/>
    <x v="8"/>
    <s v="delay"/>
    <x v="346"/>
    <x v="37"/>
    <x v="1"/>
  </r>
  <r>
    <n v="2306"/>
    <x v="1"/>
    <x v="0"/>
    <x v="0"/>
    <x v="2"/>
    <s v="2023-09-21"/>
    <s v="2023-09-23"/>
    <n v="90"/>
    <n v="16636.05"/>
    <n v="1497244.5"/>
    <n v="4180.2700000000004"/>
    <n v="98"/>
    <x v="1"/>
    <x v="1"/>
    <n v="369209.86"/>
    <x v="9"/>
    <s v="on time"/>
    <x v="338"/>
    <x v="45"/>
    <x v="2"/>
  </r>
  <r>
    <n v="2307"/>
    <x v="5"/>
    <x v="2"/>
    <x v="3"/>
    <x v="2"/>
    <s v="2023-09-10"/>
    <s v="2023-09-15"/>
    <n v="84"/>
    <n v="3426.56"/>
    <n v="287831.03999999998"/>
    <n v="1608.9"/>
    <n v="619"/>
    <x v="2"/>
    <x v="1"/>
    <n v="40224.61"/>
    <x v="2"/>
    <s v="on time"/>
    <x v="340"/>
    <x v="332"/>
    <x v="1"/>
  </r>
  <r>
    <n v="2308"/>
    <x v="3"/>
    <x v="0"/>
    <x v="4"/>
    <x v="3"/>
    <s v="2023-11-13"/>
    <s v="2023-11-25"/>
    <n v="36"/>
    <n v="17032.32"/>
    <n v="613163.52000000002"/>
    <n v="1441.43"/>
    <n v="508"/>
    <x v="2"/>
    <x v="2"/>
    <n v="140144.95999999999"/>
    <x v="10"/>
    <s v="delay"/>
    <x v="279"/>
    <x v="291"/>
    <x v="1"/>
  </r>
  <r>
    <n v="2309"/>
    <x v="6"/>
    <x v="1"/>
    <x v="4"/>
    <x v="4"/>
    <s v="2023-11-10"/>
    <s v="2023-11-15"/>
    <n v="30"/>
    <n v="2740.47"/>
    <n v="82214.100000000006"/>
    <n v="883.5"/>
    <n v="721"/>
    <x v="0"/>
    <x v="0"/>
    <n v="7699"/>
    <x v="2"/>
    <s v="on time"/>
    <x v="36"/>
    <x v="235"/>
    <x v="0"/>
  </r>
  <r>
    <n v="2310"/>
    <x v="0"/>
    <x v="1"/>
    <x v="4"/>
    <x v="4"/>
    <s v="2023-11-18"/>
    <s v="2023-11-26"/>
    <n v="32"/>
    <n v="45830.51"/>
    <n v="1466576.32"/>
    <n v="389.64"/>
    <n v="671"/>
    <x v="1"/>
    <x v="3"/>
    <n v="201928.84"/>
    <x v="14"/>
    <s v="delay"/>
    <x v="25"/>
    <x v="263"/>
    <x v="1"/>
  </r>
  <r>
    <n v="2311"/>
    <x v="6"/>
    <x v="1"/>
    <x v="3"/>
    <x v="0"/>
    <s v="2023-01-23"/>
    <s v="2023-02-07"/>
    <n v="21"/>
    <n v="16812.939999999999"/>
    <n v="353071.74"/>
    <n v="3693.15"/>
    <n v="3"/>
    <x v="3"/>
    <x v="2"/>
    <n v="87506.27"/>
    <x v="3"/>
    <s v="delay"/>
    <x v="57"/>
    <x v="310"/>
    <x v="2"/>
  </r>
  <r>
    <n v="2312"/>
    <x v="0"/>
    <x v="2"/>
    <x v="2"/>
    <x v="3"/>
    <s v="2023-05-23"/>
    <s v="2023-06-05"/>
    <n v="99"/>
    <n v="20745.05"/>
    <n v="2053759.95"/>
    <n v="1421.24"/>
    <n v="137"/>
    <x v="2"/>
    <x v="2"/>
    <n v="279582.33"/>
    <x v="12"/>
    <s v="delay"/>
    <x v="117"/>
    <x v="51"/>
    <x v="2"/>
  </r>
  <r>
    <n v="2313"/>
    <x v="7"/>
    <x v="2"/>
    <x v="3"/>
    <x v="3"/>
    <s v="2023-12-10"/>
    <s v="2023-12-19"/>
    <n v="98"/>
    <n v="27429.66"/>
    <n v="2688106.68"/>
    <n v="4782.3"/>
    <n v="436"/>
    <x v="3"/>
    <x v="0"/>
    <n v="635929.42000000004"/>
    <x v="6"/>
    <s v="delay"/>
    <x v="211"/>
    <x v="129"/>
    <x v="1"/>
  </r>
  <r>
    <n v="2314"/>
    <x v="7"/>
    <x v="1"/>
    <x v="0"/>
    <x v="1"/>
    <s v="2023-07-22"/>
    <s v="2023-08-05"/>
    <n v="57"/>
    <n v="42608.19"/>
    <n v="2428666.83"/>
    <n v="2103.36"/>
    <n v="714"/>
    <x v="3"/>
    <x v="1"/>
    <n v="576810.15"/>
    <x v="4"/>
    <s v="delay"/>
    <x v="67"/>
    <x v="101"/>
    <x v="0"/>
  </r>
  <r>
    <n v="2315"/>
    <x v="5"/>
    <x v="2"/>
    <x v="3"/>
    <x v="1"/>
    <s v="2023-05-16"/>
    <s v="2023-05-24"/>
    <n v="91"/>
    <n v="18233.8"/>
    <n v="1659275.8"/>
    <n v="2328.58"/>
    <n v="264"/>
    <x v="2"/>
    <x v="0"/>
    <n v="375644.46"/>
    <x v="14"/>
    <s v="delay"/>
    <x v="300"/>
    <x v="197"/>
    <x v="1"/>
  </r>
  <r>
    <n v="2316"/>
    <x v="4"/>
    <x v="1"/>
    <x v="2"/>
    <x v="1"/>
    <s v="2023-07-05"/>
    <s v="2023-07-09"/>
    <n v="89"/>
    <n v="22469.81"/>
    <n v="1999813.09"/>
    <n v="1435.24"/>
    <n v="399"/>
    <x v="3"/>
    <x v="4"/>
    <n v="286435.95"/>
    <x v="13"/>
    <s v="on time"/>
    <x v="21"/>
    <x v="220"/>
    <x v="1"/>
  </r>
  <r>
    <n v="2317"/>
    <x v="7"/>
    <x v="0"/>
    <x v="4"/>
    <x v="0"/>
    <s v="2023-01-09"/>
    <s v="2023-01-20"/>
    <n v="22"/>
    <n v="10185.08"/>
    <n v="224071.76"/>
    <n v="1767.47"/>
    <n v="910"/>
    <x v="1"/>
    <x v="0"/>
    <n v="23205.02"/>
    <x v="8"/>
    <s v="delay"/>
    <x v="77"/>
    <x v="270"/>
    <x v="0"/>
  </r>
  <r>
    <n v="2318"/>
    <x v="2"/>
    <x v="2"/>
    <x v="2"/>
    <x v="1"/>
    <s v="2023-04-07"/>
    <s v="2023-04-10"/>
    <n v="2"/>
    <n v="32387.37"/>
    <n v="64774.74"/>
    <n v="3226.26"/>
    <n v="791"/>
    <x v="2"/>
    <x v="4"/>
    <n v="7164.8"/>
    <x v="1"/>
    <s v="on time"/>
    <x v="238"/>
    <x v="322"/>
    <x v="0"/>
  </r>
  <r>
    <n v="2319"/>
    <x v="6"/>
    <x v="2"/>
    <x v="1"/>
    <x v="2"/>
    <s v="2023-10-04"/>
    <s v="2023-10-08"/>
    <n v="98"/>
    <n v="16261.66"/>
    <n v="1593642.68"/>
    <n v="4121.3"/>
    <n v="67"/>
    <x v="0"/>
    <x v="1"/>
    <n v="302754.05"/>
    <x v="13"/>
    <s v="on time"/>
    <x v="156"/>
    <x v="331"/>
    <x v="2"/>
  </r>
  <r>
    <n v="2320"/>
    <x v="0"/>
    <x v="2"/>
    <x v="3"/>
    <x v="0"/>
    <s v="2023-11-26"/>
    <s v="2023-11-28"/>
    <n v="88"/>
    <n v="3499.61"/>
    <n v="307965.68"/>
    <n v="4526.0600000000004"/>
    <n v="29"/>
    <x v="3"/>
    <x v="0"/>
    <n v="15448.31"/>
    <x v="9"/>
    <s v="on time"/>
    <x v="330"/>
    <x v="144"/>
    <x v="2"/>
  </r>
  <r>
    <n v="2321"/>
    <x v="4"/>
    <x v="2"/>
    <x v="3"/>
    <x v="3"/>
    <s v="2023-03-18"/>
    <s v="2023-03-24"/>
    <n v="92"/>
    <n v="43295.81"/>
    <n v="3983214.52"/>
    <n v="3649.09"/>
    <n v="520"/>
    <x v="2"/>
    <x v="4"/>
    <n v="912898.56000000006"/>
    <x v="11"/>
    <s v="delay"/>
    <x v="79"/>
    <x v="78"/>
    <x v="1"/>
  </r>
  <r>
    <n v="2322"/>
    <x v="0"/>
    <x v="0"/>
    <x v="4"/>
    <x v="0"/>
    <s v="2023-08-26"/>
    <s v="2023-08-30"/>
    <n v="92"/>
    <n v="30187.919999999998"/>
    <n v="2777288.64"/>
    <n v="1796.96"/>
    <n v="815"/>
    <x v="1"/>
    <x v="0"/>
    <n v="308206.34999999998"/>
    <x v="13"/>
    <s v="on time"/>
    <x v="43"/>
    <x v="59"/>
    <x v="0"/>
  </r>
  <r>
    <n v="2323"/>
    <x v="7"/>
    <x v="0"/>
    <x v="1"/>
    <x v="4"/>
    <s v="2023-03-27"/>
    <s v="2023-04-08"/>
    <n v="11"/>
    <n v="5104.57"/>
    <n v="56150.27"/>
    <n v="1279.5999999999999"/>
    <n v="977"/>
    <x v="2"/>
    <x v="0"/>
    <n v="6288.42"/>
    <x v="10"/>
    <s v="delay"/>
    <x v="309"/>
    <x v="293"/>
    <x v="0"/>
  </r>
  <r>
    <n v="2324"/>
    <x v="5"/>
    <x v="1"/>
    <x v="2"/>
    <x v="0"/>
    <s v="2023-03-28"/>
    <s v="2023-04-05"/>
    <n v="20"/>
    <n v="8044.05"/>
    <n v="160881"/>
    <n v="4953.3999999999996"/>
    <n v="54"/>
    <x v="0"/>
    <x v="3"/>
    <n v="31622.5"/>
    <x v="14"/>
    <s v="delay"/>
    <x v="119"/>
    <x v="222"/>
    <x v="2"/>
  </r>
  <r>
    <n v="2325"/>
    <x v="1"/>
    <x v="0"/>
    <x v="0"/>
    <x v="2"/>
    <s v="2023-06-23"/>
    <s v="2023-07-02"/>
    <n v="78"/>
    <n v="11939.22"/>
    <n v="931259.16"/>
    <n v="3802.73"/>
    <n v="510"/>
    <x v="1"/>
    <x v="4"/>
    <n v="227263.99"/>
    <x v="6"/>
    <s v="delay"/>
    <x v="272"/>
    <x v="325"/>
    <x v="1"/>
  </r>
  <r>
    <n v="2326"/>
    <x v="5"/>
    <x v="0"/>
    <x v="4"/>
    <x v="3"/>
    <s v="2023-06-15"/>
    <s v="2023-06-18"/>
    <n v="3"/>
    <n v="8593.52"/>
    <n v="25780.560000000001"/>
    <n v="4401.53"/>
    <n v="58"/>
    <x v="3"/>
    <x v="0"/>
    <n v="4076.73"/>
    <x v="1"/>
    <s v="on time"/>
    <x v="189"/>
    <x v="300"/>
    <x v="2"/>
  </r>
  <r>
    <n v="2327"/>
    <x v="6"/>
    <x v="2"/>
    <x v="4"/>
    <x v="3"/>
    <s v="2023-02-22"/>
    <s v="2023-03-08"/>
    <n v="78"/>
    <n v="1658.97"/>
    <n v="129399.66"/>
    <n v="2725.09"/>
    <n v="248"/>
    <x v="0"/>
    <x v="4"/>
    <n v="28802.32"/>
    <x v="4"/>
    <s v="delay"/>
    <x v="17"/>
    <x v="33"/>
    <x v="1"/>
  </r>
  <r>
    <n v="2328"/>
    <x v="7"/>
    <x v="0"/>
    <x v="4"/>
    <x v="2"/>
    <s v="2023-02-12"/>
    <s v="2023-02-23"/>
    <n v="16"/>
    <n v="42195.72"/>
    <n v="675131.52"/>
    <n v="564.13"/>
    <n v="568"/>
    <x v="2"/>
    <x v="1"/>
    <n v="130536.71"/>
    <x v="8"/>
    <s v="delay"/>
    <x v="96"/>
    <x v="208"/>
    <x v="1"/>
  </r>
  <r>
    <n v="2329"/>
    <x v="3"/>
    <x v="0"/>
    <x v="4"/>
    <x v="4"/>
    <s v="2023-05-06"/>
    <s v="2023-05-18"/>
    <n v="50"/>
    <n v="33448.99"/>
    <n v="1672449.5"/>
    <n v="179.18"/>
    <n v="442"/>
    <x v="2"/>
    <x v="1"/>
    <n v="132100.42000000001"/>
    <x v="10"/>
    <s v="delay"/>
    <x v="248"/>
    <x v="62"/>
    <x v="1"/>
  </r>
  <r>
    <n v="2330"/>
    <x v="7"/>
    <x v="1"/>
    <x v="4"/>
    <x v="3"/>
    <s v="2023-09-22"/>
    <s v="2023-10-05"/>
    <n v="32"/>
    <n v="30370.03"/>
    <n v="971840.96"/>
    <n v="4946.3500000000004"/>
    <n v="343"/>
    <x v="1"/>
    <x v="0"/>
    <n v="72530.77"/>
    <x v="12"/>
    <s v="delay"/>
    <x v="362"/>
    <x v="132"/>
    <x v="1"/>
  </r>
  <r>
    <n v="2331"/>
    <x v="2"/>
    <x v="0"/>
    <x v="4"/>
    <x v="3"/>
    <s v="2023-02-24"/>
    <s v="2023-03-08"/>
    <n v="98"/>
    <n v="39972.86"/>
    <n v="3917340.28"/>
    <n v="1491.77"/>
    <n v="747"/>
    <x v="0"/>
    <x v="0"/>
    <n v="850495.86"/>
    <x v="10"/>
    <s v="delay"/>
    <x v="17"/>
    <x v="259"/>
    <x v="0"/>
  </r>
  <r>
    <n v="2332"/>
    <x v="1"/>
    <x v="1"/>
    <x v="3"/>
    <x v="0"/>
    <s v="2023-07-16"/>
    <s v="2023-07-31"/>
    <n v="1"/>
    <n v="42244.98"/>
    <n v="42244.98"/>
    <n v="1824.81"/>
    <n v="453"/>
    <x v="3"/>
    <x v="2"/>
    <n v="7156.16"/>
    <x v="3"/>
    <s v="delay"/>
    <x v="348"/>
    <x v="27"/>
    <x v="1"/>
  </r>
  <r>
    <n v="2333"/>
    <x v="3"/>
    <x v="2"/>
    <x v="0"/>
    <x v="1"/>
    <s v="2023-12-01"/>
    <s v="2023-12-11"/>
    <n v="12"/>
    <n v="7206.05"/>
    <n v="86472.6"/>
    <n v="2842.73"/>
    <n v="783"/>
    <x v="1"/>
    <x v="0"/>
    <n v="12084.89"/>
    <x v="0"/>
    <s v="delay"/>
    <x v="13"/>
    <x v="328"/>
    <x v="0"/>
  </r>
  <r>
    <n v="2334"/>
    <x v="4"/>
    <x v="2"/>
    <x v="2"/>
    <x v="4"/>
    <s v="2023-06-06"/>
    <s v="2023-06-15"/>
    <n v="48"/>
    <n v="9994.15"/>
    <n v="479719.2"/>
    <n v="2404.9499999999998"/>
    <n v="571"/>
    <x v="0"/>
    <x v="1"/>
    <n v="57301.85"/>
    <x v="6"/>
    <s v="delay"/>
    <x v="334"/>
    <x v="163"/>
    <x v="1"/>
  </r>
  <r>
    <n v="2335"/>
    <x v="3"/>
    <x v="0"/>
    <x v="4"/>
    <x v="1"/>
    <s v="2023-08-31"/>
    <s v="2023-09-10"/>
    <n v="39"/>
    <n v="37846.239999999998"/>
    <n v="1476003.36"/>
    <n v="576.55999999999995"/>
    <n v="567"/>
    <x v="1"/>
    <x v="2"/>
    <n v="153000.45000000001"/>
    <x v="0"/>
    <s v="delay"/>
    <x v="99"/>
    <x v="11"/>
    <x v="1"/>
  </r>
  <r>
    <n v="2336"/>
    <x v="6"/>
    <x v="2"/>
    <x v="4"/>
    <x v="2"/>
    <s v="2023-11-21"/>
    <s v="2023-12-01"/>
    <n v="40"/>
    <n v="36283.589999999997"/>
    <n v="1451343.6"/>
    <n v="2906.33"/>
    <n v="673"/>
    <x v="1"/>
    <x v="3"/>
    <n v="215373.92"/>
    <x v="0"/>
    <s v="delay"/>
    <x v="141"/>
    <x v="264"/>
    <x v="1"/>
  </r>
  <r>
    <n v="2337"/>
    <x v="7"/>
    <x v="0"/>
    <x v="2"/>
    <x v="4"/>
    <s v="2023-05-27"/>
    <s v="2023-06-09"/>
    <n v="97"/>
    <n v="26651.13"/>
    <n v="2585159.61"/>
    <n v="4847.5200000000004"/>
    <n v="256"/>
    <x v="0"/>
    <x v="0"/>
    <n v="632675.15"/>
    <x v="12"/>
    <s v="delay"/>
    <x v="308"/>
    <x v="57"/>
    <x v="1"/>
  </r>
  <r>
    <n v="2338"/>
    <x v="0"/>
    <x v="1"/>
    <x v="3"/>
    <x v="1"/>
    <s v="2023-08-17"/>
    <s v="2023-08-24"/>
    <n v="51"/>
    <n v="48160.49"/>
    <n v="2456184.9900000002"/>
    <n v="3816.44"/>
    <n v="21"/>
    <x v="1"/>
    <x v="1"/>
    <n v="505358.72"/>
    <x v="5"/>
    <s v="delay"/>
    <x v="59"/>
    <x v="217"/>
    <x v="2"/>
  </r>
  <r>
    <n v="2339"/>
    <x v="0"/>
    <x v="1"/>
    <x v="0"/>
    <x v="3"/>
    <s v="2023-11-19"/>
    <s v="2023-12-02"/>
    <n v="84"/>
    <n v="32374.39"/>
    <n v="2719448.76"/>
    <n v="4594.21"/>
    <n v="454"/>
    <x v="0"/>
    <x v="1"/>
    <n v="579741.9"/>
    <x v="12"/>
    <s v="delay"/>
    <x v="137"/>
    <x v="140"/>
    <x v="1"/>
  </r>
  <r>
    <n v="2340"/>
    <x v="2"/>
    <x v="0"/>
    <x v="1"/>
    <x v="1"/>
    <s v="2023-04-04"/>
    <s v="2023-04-13"/>
    <n v="12"/>
    <n v="28894.49"/>
    <n v="346733.88"/>
    <n v="1439.15"/>
    <n v="332"/>
    <x v="2"/>
    <x v="1"/>
    <n v="28693.03"/>
    <x v="6"/>
    <s v="delay"/>
    <x v="118"/>
    <x v="116"/>
    <x v="1"/>
  </r>
  <r>
    <n v="2341"/>
    <x v="6"/>
    <x v="1"/>
    <x v="1"/>
    <x v="3"/>
    <s v="2023-08-15"/>
    <s v="2023-08-25"/>
    <n v="71"/>
    <n v="31300.06"/>
    <n v="2222304.2599999998"/>
    <n v="4922.16"/>
    <n v="761"/>
    <x v="2"/>
    <x v="3"/>
    <n v="253750.36"/>
    <x v="0"/>
    <s v="delay"/>
    <x v="33"/>
    <x v="24"/>
    <x v="0"/>
  </r>
  <r>
    <n v="2342"/>
    <x v="0"/>
    <x v="2"/>
    <x v="0"/>
    <x v="3"/>
    <s v="2023-07-26"/>
    <s v="2023-08-04"/>
    <n v="100"/>
    <n v="40915.31"/>
    <n v="4091531"/>
    <n v="4750.5600000000004"/>
    <n v="168"/>
    <x v="1"/>
    <x v="3"/>
    <n v="957960.49"/>
    <x v="6"/>
    <s v="delay"/>
    <x v="78"/>
    <x v="176"/>
    <x v="2"/>
  </r>
  <r>
    <n v="2343"/>
    <x v="2"/>
    <x v="1"/>
    <x v="0"/>
    <x v="1"/>
    <s v="2023-05-02"/>
    <s v="2023-05-10"/>
    <n v="66"/>
    <n v="16822.5"/>
    <n v="1110285"/>
    <n v="4539.88"/>
    <n v="628"/>
    <x v="0"/>
    <x v="3"/>
    <n v="56332.36"/>
    <x v="14"/>
    <s v="delay"/>
    <x v="245"/>
    <x v="365"/>
    <x v="1"/>
  </r>
  <r>
    <n v="2344"/>
    <x v="0"/>
    <x v="1"/>
    <x v="3"/>
    <x v="4"/>
    <s v="2023-05-31"/>
    <s v="2023-06-12"/>
    <n v="15"/>
    <n v="20747.310000000001"/>
    <n v="311209.65000000002"/>
    <n v="2777.53"/>
    <n v="725"/>
    <x v="0"/>
    <x v="2"/>
    <n v="32964.120000000003"/>
    <x v="10"/>
    <s v="delay"/>
    <x v="149"/>
    <x v="64"/>
    <x v="0"/>
  </r>
  <r>
    <n v="2345"/>
    <x v="2"/>
    <x v="0"/>
    <x v="3"/>
    <x v="3"/>
    <s v="2023-03-25"/>
    <s v="2023-03-30"/>
    <n v="28"/>
    <n v="37219.5"/>
    <n v="1042146"/>
    <n v="3896.78"/>
    <n v="864"/>
    <x v="2"/>
    <x v="0"/>
    <n v="127246.04"/>
    <x v="2"/>
    <s v="on time"/>
    <x v="94"/>
    <x v="158"/>
    <x v="0"/>
  </r>
  <r>
    <n v="2346"/>
    <x v="3"/>
    <x v="2"/>
    <x v="4"/>
    <x v="4"/>
    <s v="2023-12-31"/>
    <s v="2024-01-01"/>
    <n v="70"/>
    <n v="22222.76"/>
    <n v="1555593.2"/>
    <n v="3722.5"/>
    <n v="366"/>
    <x v="3"/>
    <x v="0"/>
    <n v="291862.11"/>
    <x v="7"/>
    <s v="on time"/>
    <x v="123"/>
    <x v="281"/>
    <x v="1"/>
  </r>
  <r>
    <n v="2347"/>
    <x v="6"/>
    <x v="2"/>
    <x v="0"/>
    <x v="2"/>
    <s v="2023-09-17"/>
    <s v="2023-09-20"/>
    <n v="3"/>
    <n v="6832.02"/>
    <n v="20496.060000000001"/>
    <n v="244.61"/>
    <n v="198"/>
    <x v="3"/>
    <x v="4"/>
    <n v="3976.13"/>
    <x v="1"/>
    <s v="on time"/>
    <x v="188"/>
    <x v="285"/>
    <x v="2"/>
  </r>
  <r>
    <n v="2348"/>
    <x v="7"/>
    <x v="1"/>
    <x v="1"/>
    <x v="1"/>
    <s v="2023-11-13"/>
    <s v="2023-11-18"/>
    <n v="40"/>
    <n v="26853.35"/>
    <n v="1074134"/>
    <n v="3180.75"/>
    <n v="950"/>
    <x v="2"/>
    <x v="3"/>
    <n v="249977.34"/>
    <x v="2"/>
    <s v="on time"/>
    <x v="226"/>
    <x v="291"/>
    <x v="0"/>
  </r>
  <r>
    <n v="2349"/>
    <x v="4"/>
    <x v="1"/>
    <x v="1"/>
    <x v="1"/>
    <s v="2023-04-13"/>
    <s v="2023-04-20"/>
    <n v="33"/>
    <n v="20830.87"/>
    <n v="687418.71"/>
    <n v="1518.11"/>
    <n v="852"/>
    <x v="0"/>
    <x v="4"/>
    <n v="116037.99"/>
    <x v="5"/>
    <s v="delay"/>
    <x v="253"/>
    <x v="244"/>
    <x v="0"/>
  </r>
  <r>
    <n v="2350"/>
    <x v="7"/>
    <x v="2"/>
    <x v="4"/>
    <x v="2"/>
    <s v="2023-07-06"/>
    <s v="2023-07-13"/>
    <n v="80"/>
    <n v="49481.599999999999"/>
    <n v="3958528"/>
    <n v="2545.94"/>
    <n v="949"/>
    <x v="1"/>
    <x v="4"/>
    <n v="747462.94"/>
    <x v="5"/>
    <s v="delay"/>
    <x v="259"/>
    <x v="79"/>
    <x v="0"/>
  </r>
  <r>
    <n v="2351"/>
    <x v="4"/>
    <x v="0"/>
    <x v="3"/>
    <x v="4"/>
    <s v="2023-08-23"/>
    <s v="2023-09-06"/>
    <n v="30"/>
    <n v="4823.54"/>
    <n v="144706.20000000001"/>
    <n v="3092.07"/>
    <n v="476"/>
    <x v="2"/>
    <x v="2"/>
    <n v="12611.43"/>
    <x v="4"/>
    <s v="delay"/>
    <x v="35"/>
    <x v="232"/>
    <x v="1"/>
  </r>
  <r>
    <n v="2352"/>
    <x v="5"/>
    <x v="0"/>
    <x v="1"/>
    <x v="0"/>
    <s v="2023-08-25"/>
    <s v="2023-09-02"/>
    <n v="80"/>
    <n v="10528.79"/>
    <n v="842303.2"/>
    <n v="3384.43"/>
    <n v="560"/>
    <x v="3"/>
    <x v="4"/>
    <n v="80084.509999999995"/>
    <x v="14"/>
    <s v="delay"/>
    <x v="146"/>
    <x v="66"/>
    <x v="1"/>
  </r>
  <r>
    <n v="2353"/>
    <x v="1"/>
    <x v="1"/>
    <x v="3"/>
    <x v="3"/>
    <s v="2023-05-11"/>
    <s v="2023-05-22"/>
    <n v="95"/>
    <n v="40803.99"/>
    <n v="3876379.05"/>
    <n v="174.39"/>
    <n v="191"/>
    <x v="3"/>
    <x v="2"/>
    <n v="325459.94"/>
    <x v="8"/>
    <s v="delay"/>
    <x v="239"/>
    <x v="179"/>
    <x v="2"/>
  </r>
  <r>
    <n v="2354"/>
    <x v="6"/>
    <x v="0"/>
    <x v="0"/>
    <x v="0"/>
    <s v="2023-02-21"/>
    <s v="2023-02-24"/>
    <n v="7"/>
    <n v="43927.49"/>
    <n v="307492.43"/>
    <n v="3729.03"/>
    <n v="777"/>
    <x v="0"/>
    <x v="1"/>
    <n v="22965.68"/>
    <x v="1"/>
    <s v="on time"/>
    <x v="241"/>
    <x v="266"/>
    <x v="0"/>
  </r>
  <r>
    <n v="2355"/>
    <x v="1"/>
    <x v="1"/>
    <x v="1"/>
    <x v="3"/>
    <s v="2023-12-25"/>
    <s v="2023-12-31"/>
    <n v="86"/>
    <n v="35049.08"/>
    <n v="3014220.88"/>
    <n v="1052.68"/>
    <n v="679"/>
    <x v="1"/>
    <x v="1"/>
    <n v="212068.54"/>
    <x v="11"/>
    <s v="delay"/>
    <x v="165"/>
    <x v="53"/>
    <x v="1"/>
  </r>
  <r>
    <n v="2356"/>
    <x v="7"/>
    <x v="1"/>
    <x v="1"/>
    <x v="4"/>
    <s v="2023-12-05"/>
    <s v="2023-12-20"/>
    <n v="87"/>
    <n v="20434.57"/>
    <n v="1777807.59"/>
    <n v="464.41"/>
    <n v="268"/>
    <x v="3"/>
    <x v="2"/>
    <n v="182257.31"/>
    <x v="3"/>
    <s v="delay"/>
    <x v="346"/>
    <x v="189"/>
    <x v="1"/>
  </r>
  <r>
    <n v="2357"/>
    <x v="7"/>
    <x v="0"/>
    <x v="0"/>
    <x v="3"/>
    <s v="2023-09-15"/>
    <s v="2023-09-28"/>
    <n v="56"/>
    <n v="31300.54"/>
    <n v="1752830.24"/>
    <n v="2998.56"/>
    <n v="372"/>
    <x v="1"/>
    <x v="1"/>
    <n v="224120.07"/>
    <x v="12"/>
    <s v="delay"/>
    <x v="113"/>
    <x v="242"/>
    <x v="1"/>
  </r>
  <r>
    <n v="2358"/>
    <x v="7"/>
    <x v="2"/>
    <x v="4"/>
    <x v="0"/>
    <s v="2023-12-04"/>
    <s v="2023-12-13"/>
    <n v="64"/>
    <n v="33381.339999999997"/>
    <n v="2136405.7599999998"/>
    <n v="119.93"/>
    <n v="764"/>
    <x v="0"/>
    <x v="2"/>
    <n v="402115.5"/>
    <x v="6"/>
    <s v="delay"/>
    <x v="244"/>
    <x v="216"/>
    <x v="0"/>
  </r>
  <r>
    <n v="2359"/>
    <x v="3"/>
    <x v="2"/>
    <x v="0"/>
    <x v="4"/>
    <s v="2023-03-17"/>
    <s v="2023-03-30"/>
    <n v="5"/>
    <n v="6907.69"/>
    <n v="34538.449999999997"/>
    <n v="4803.75"/>
    <n v="444"/>
    <x v="0"/>
    <x v="2"/>
    <n v="5444.42"/>
    <x v="12"/>
    <s v="delay"/>
    <x v="94"/>
    <x v="256"/>
    <x v="1"/>
  </r>
  <r>
    <n v="2360"/>
    <x v="7"/>
    <x v="0"/>
    <x v="3"/>
    <x v="0"/>
    <s v="2023-06-11"/>
    <s v="2023-06-13"/>
    <n v="8"/>
    <n v="46351.44"/>
    <n v="370811.52"/>
    <n v="1074.9000000000001"/>
    <n v="380"/>
    <x v="3"/>
    <x v="2"/>
    <n v="30240.560000000001"/>
    <x v="9"/>
    <s v="on time"/>
    <x v="27"/>
    <x v="283"/>
    <x v="1"/>
  </r>
  <r>
    <n v="2361"/>
    <x v="6"/>
    <x v="1"/>
    <x v="1"/>
    <x v="0"/>
    <s v="2023-06-05"/>
    <s v="2023-06-11"/>
    <n v="75"/>
    <n v="2985.56"/>
    <n v="223917"/>
    <n v="1510.28"/>
    <n v="120"/>
    <x v="0"/>
    <x v="1"/>
    <n v="17806.59"/>
    <x v="11"/>
    <s v="delay"/>
    <x v="66"/>
    <x v="10"/>
    <x v="2"/>
  </r>
  <r>
    <n v="2362"/>
    <x v="7"/>
    <x v="0"/>
    <x v="3"/>
    <x v="3"/>
    <s v="2023-05-20"/>
    <s v="2023-06-02"/>
    <n v="27"/>
    <n v="22443.95"/>
    <n v="605986.65"/>
    <n v="256.77"/>
    <n v="376"/>
    <x v="2"/>
    <x v="4"/>
    <n v="120412.37"/>
    <x v="12"/>
    <s v="delay"/>
    <x v="135"/>
    <x v="165"/>
    <x v="1"/>
  </r>
  <r>
    <n v="2363"/>
    <x v="6"/>
    <x v="0"/>
    <x v="1"/>
    <x v="2"/>
    <s v="2023-05-27"/>
    <s v="2023-06-03"/>
    <n v="33"/>
    <n v="17695.79"/>
    <n v="583961.06999999995"/>
    <n v="3866.9"/>
    <n v="24"/>
    <x v="0"/>
    <x v="2"/>
    <n v="40661.25"/>
    <x v="5"/>
    <s v="delay"/>
    <x v="51"/>
    <x v="57"/>
    <x v="2"/>
  </r>
  <r>
    <n v="2364"/>
    <x v="2"/>
    <x v="1"/>
    <x v="1"/>
    <x v="3"/>
    <s v="2023-08-06"/>
    <s v="2023-08-18"/>
    <n v="58"/>
    <n v="21562.31"/>
    <n v="1250613.98"/>
    <n v="4843.59"/>
    <n v="125"/>
    <x v="3"/>
    <x v="0"/>
    <n v="218313.60000000001"/>
    <x v="10"/>
    <s v="delay"/>
    <x v="303"/>
    <x v="133"/>
    <x v="2"/>
  </r>
  <r>
    <n v="2365"/>
    <x v="5"/>
    <x v="2"/>
    <x v="1"/>
    <x v="1"/>
    <s v="2023-06-15"/>
    <s v="2023-06-28"/>
    <n v="28"/>
    <n v="16744.32"/>
    <n v="468840.96000000002"/>
    <n v="2969.3"/>
    <n v="316"/>
    <x v="3"/>
    <x v="3"/>
    <n v="93159.97"/>
    <x v="12"/>
    <s v="delay"/>
    <x v="70"/>
    <x v="300"/>
    <x v="1"/>
  </r>
  <r>
    <n v="2366"/>
    <x v="7"/>
    <x v="1"/>
    <x v="0"/>
    <x v="4"/>
    <s v="2023-09-30"/>
    <s v="2023-10-01"/>
    <n v="27"/>
    <n v="23962.91"/>
    <n v="646998.56999999995"/>
    <n v="330.7"/>
    <n v="969"/>
    <x v="3"/>
    <x v="1"/>
    <n v="43314.74"/>
    <x v="7"/>
    <s v="on time"/>
    <x v="52"/>
    <x v="330"/>
    <x v="0"/>
  </r>
  <r>
    <n v="2367"/>
    <x v="2"/>
    <x v="0"/>
    <x v="1"/>
    <x v="1"/>
    <s v="2023-10-23"/>
    <s v="2023-10-24"/>
    <n v="5"/>
    <n v="46205.78"/>
    <n v="231028.9"/>
    <n v="2329.48"/>
    <n v="455"/>
    <x v="3"/>
    <x v="3"/>
    <n v="55174.28"/>
    <x v="7"/>
    <s v="on time"/>
    <x v="311"/>
    <x v="314"/>
    <x v="1"/>
  </r>
  <r>
    <n v="2368"/>
    <x v="0"/>
    <x v="0"/>
    <x v="0"/>
    <x v="3"/>
    <s v="2023-02-02"/>
    <s v="2023-02-13"/>
    <n v="51"/>
    <n v="10300.99"/>
    <n v="525350.49"/>
    <n v="2551.0700000000002"/>
    <n v="330"/>
    <x v="1"/>
    <x v="0"/>
    <n v="91614.49"/>
    <x v="8"/>
    <s v="delay"/>
    <x v="267"/>
    <x v="354"/>
    <x v="1"/>
  </r>
  <r>
    <n v="2369"/>
    <x v="0"/>
    <x v="0"/>
    <x v="2"/>
    <x v="2"/>
    <s v="2023-05-18"/>
    <s v="2023-05-20"/>
    <n v="81"/>
    <n v="5222.17"/>
    <n v="422995.77"/>
    <n v="3020.26"/>
    <n v="525"/>
    <x v="2"/>
    <x v="3"/>
    <n v="32845.480000000003"/>
    <x v="9"/>
    <s v="on time"/>
    <x v="69"/>
    <x v="292"/>
    <x v="1"/>
  </r>
  <r>
    <n v="2370"/>
    <x v="4"/>
    <x v="0"/>
    <x v="4"/>
    <x v="2"/>
    <s v="2023-03-30"/>
    <s v="2023-03-31"/>
    <n v="65"/>
    <n v="19660.34"/>
    <n v="1277922.1000000001"/>
    <n v="4799.5600000000004"/>
    <n v="854"/>
    <x v="2"/>
    <x v="0"/>
    <n v="208366.54"/>
    <x v="7"/>
    <s v="on time"/>
    <x v="246"/>
    <x v="282"/>
    <x v="0"/>
  </r>
  <r>
    <n v="2371"/>
    <x v="7"/>
    <x v="2"/>
    <x v="2"/>
    <x v="3"/>
    <s v="2023-02-13"/>
    <s v="2023-02-15"/>
    <n v="70"/>
    <n v="40387.43"/>
    <n v="2827120.1"/>
    <n v="1510.81"/>
    <n v="630"/>
    <x v="1"/>
    <x v="2"/>
    <n v="238769.3"/>
    <x v="9"/>
    <s v="on time"/>
    <x v="265"/>
    <x v="58"/>
    <x v="1"/>
  </r>
  <r>
    <n v="2372"/>
    <x v="5"/>
    <x v="1"/>
    <x v="1"/>
    <x v="4"/>
    <s v="2023-09-17"/>
    <s v="2023-09-28"/>
    <n v="59"/>
    <n v="23046.13"/>
    <n v="1359721.67"/>
    <n v="4986.09"/>
    <n v="141"/>
    <x v="1"/>
    <x v="3"/>
    <n v="158151.9"/>
    <x v="8"/>
    <s v="delay"/>
    <x v="113"/>
    <x v="285"/>
    <x v="2"/>
  </r>
  <r>
    <n v="2373"/>
    <x v="1"/>
    <x v="1"/>
    <x v="3"/>
    <x v="3"/>
    <s v="2023-12-27"/>
    <s v="2023-12-28"/>
    <n v="37"/>
    <n v="3994.55"/>
    <n v="147798.35"/>
    <n v="4559.6499999999996"/>
    <n v="693"/>
    <x v="0"/>
    <x v="0"/>
    <n v="12272.21"/>
    <x v="7"/>
    <s v="on time"/>
    <x v="54"/>
    <x v="249"/>
    <x v="1"/>
  </r>
  <r>
    <n v="2374"/>
    <x v="1"/>
    <x v="2"/>
    <x v="1"/>
    <x v="0"/>
    <s v="2023-06-11"/>
    <s v="2023-06-24"/>
    <n v="44"/>
    <n v="38456.980000000003"/>
    <n v="1692107.12"/>
    <n v="4141.34"/>
    <n v="473"/>
    <x v="2"/>
    <x v="0"/>
    <n v="192500.82"/>
    <x v="12"/>
    <s v="delay"/>
    <x v="72"/>
    <x v="283"/>
    <x v="1"/>
  </r>
  <r>
    <n v="2375"/>
    <x v="0"/>
    <x v="1"/>
    <x v="2"/>
    <x v="1"/>
    <s v="2023-12-13"/>
    <s v="2023-12-15"/>
    <n v="93"/>
    <n v="43265.83"/>
    <n v="4023722.19"/>
    <n v="2615.3200000000002"/>
    <n v="977"/>
    <x v="2"/>
    <x v="2"/>
    <n v="753946.86"/>
    <x v="9"/>
    <s v="on time"/>
    <x v="305"/>
    <x v="185"/>
    <x v="0"/>
  </r>
  <r>
    <n v="2376"/>
    <x v="5"/>
    <x v="1"/>
    <x v="3"/>
    <x v="1"/>
    <s v="2023-10-01"/>
    <s v="2023-10-04"/>
    <n v="84"/>
    <n v="39304.370000000003"/>
    <n v="3301567.08"/>
    <n v="4453.08"/>
    <n v="207"/>
    <x v="1"/>
    <x v="2"/>
    <n v="537630.76"/>
    <x v="1"/>
    <s v="on time"/>
    <x v="347"/>
    <x v="340"/>
    <x v="1"/>
  </r>
  <r>
    <n v="2377"/>
    <x v="1"/>
    <x v="2"/>
    <x v="1"/>
    <x v="4"/>
    <s v="2023-12-01"/>
    <s v="2023-12-05"/>
    <n v="31"/>
    <n v="27570.36"/>
    <n v="854681.16"/>
    <n v="3962.13"/>
    <n v="272"/>
    <x v="3"/>
    <x v="0"/>
    <n v="184506.15"/>
    <x v="13"/>
    <s v="on time"/>
    <x v="326"/>
    <x v="328"/>
    <x v="1"/>
  </r>
  <r>
    <n v="2378"/>
    <x v="0"/>
    <x v="1"/>
    <x v="4"/>
    <x v="0"/>
    <s v="2023-03-26"/>
    <s v="2023-04-05"/>
    <n v="94"/>
    <n v="18599.7"/>
    <n v="1748371.8"/>
    <n v="3057.3"/>
    <n v="980"/>
    <x v="0"/>
    <x v="1"/>
    <n v="208275"/>
    <x v="0"/>
    <s v="delay"/>
    <x v="119"/>
    <x v="96"/>
    <x v="0"/>
  </r>
  <r>
    <n v="2379"/>
    <x v="5"/>
    <x v="0"/>
    <x v="4"/>
    <x v="1"/>
    <s v="2023-06-24"/>
    <s v="2023-07-03"/>
    <n v="49"/>
    <n v="49894.03"/>
    <n v="2444807.4700000002"/>
    <n v="1708.39"/>
    <n v="221"/>
    <x v="2"/>
    <x v="3"/>
    <n v="481109.95"/>
    <x v="6"/>
    <s v="delay"/>
    <x v="84"/>
    <x v="248"/>
    <x v="1"/>
  </r>
  <r>
    <n v="2380"/>
    <x v="3"/>
    <x v="2"/>
    <x v="3"/>
    <x v="3"/>
    <s v="2023-03-29"/>
    <s v="2023-04-03"/>
    <n v="63"/>
    <n v="28191.55"/>
    <n v="1776067.65"/>
    <n v="3490.34"/>
    <n v="971"/>
    <x v="1"/>
    <x v="0"/>
    <n v="158937.46"/>
    <x v="2"/>
    <s v="on time"/>
    <x v="120"/>
    <x v="130"/>
    <x v="0"/>
  </r>
  <r>
    <n v="2381"/>
    <x v="7"/>
    <x v="2"/>
    <x v="4"/>
    <x v="0"/>
    <s v="2023-08-04"/>
    <s v="2023-08-05"/>
    <n v="9"/>
    <n v="720.09"/>
    <n v="6480.81"/>
    <n v="4223.07"/>
    <n v="342"/>
    <x v="0"/>
    <x v="4"/>
    <n v="890.62"/>
    <x v="7"/>
    <s v="on time"/>
    <x v="67"/>
    <x v="357"/>
    <x v="1"/>
  </r>
  <r>
    <n v="2382"/>
    <x v="2"/>
    <x v="0"/>
    <x v="4"/>
    <x v="0"/>
    <s v="2023-02-21"/>
    <s v="2023-03-07"/>
    <n v="5"/>
    <n v="38773.17"/>
    <n v="193865.85"/>
    <n v="3115.67"/>
    <n v="851"/>
    <x v="0"/>
    <x v="1"/>
    <n v="31743.93"/>
    <x v="4"/>
    <s v="delay"/>
    <x v="278"/>
    <x v="266"/>
    <x v="0"/>
  </r>
  <r>
    <n v="2383"/>
    <x v="1"/>
    <x v="1"/>
    <x v="1"/>
    <x v="1"/>
    <s v="2023-02-04"/>
    <s v="2023-02-07"/>
    <n v="18"/>
    <n v="45703.58"/>
    <n v="822664.44"/>
    <n v="841.54"/>
    <n v="533"/>
    <x v="3"/>
    <x v="3"/>
    <n v="75231.22"/>
    <x v="1"/>
    <s v="on time"/>
    <x v="57"/>
    <x v="261"/>
    <x v="1"/>
  </r>
  <r>
    <n v="2384"/>
    <x v="5"/>
    <x v="0"/>
    <x v="0"/>
    <x v="1"/>
    <s v="2023-11-22"/>
    <s v="2023-11-27"/>
    <n v="78"/>
    <n v="47487.29"/>
    <n v="3704008.62"/>
    <n v="1582.02"/>
    <n v="1"/>
    <x v="3"/>
    <x v="0"/>
    <n v="424304.53"/>
    <x v="2"/>
    <s v="on time"/>
    <x v="274"/>
    <x v="260"/>
    <x v="2"/>
  </r>
  <r>
    <n v="2385"/>
    <x v="3"/>
    <x v="0"/>
    <x v="1"/>
    <x v="3"/>
    <s v="2023-08-01"/>
    <s v="2023-08-11"/>
    <n v="63"/>
    <n v="29146.65"/>
    <n v="1836238.95"/>
    <n v="3574.32"/>
    <n v="503"/>
    <x v="2"/>
    <x v="0"/>
    <n v="95216.7"/>
    <x v="0"/>
    <s v="delay"/>
    <x v="310"/>
    <x v="46"/>
    <x v="1"/>
  </r>
  <r>
    <n v="2386"/>
    <x v="7"/>
    <x v="1"/>
    <x v="2"/>
    <x v="1"/>
    <s v="2023-11-11"/>
    <s v="2023-11-15"/>
    <n v="23"/>
    <n v="36991.449999999997"/>
    <n v="850803.35"/>
    <n v="1953.5"/>
    <n v="380"/>
    <x v="1"/>
    <x v="4"/>
    <n v="57018.15"/>
    <x v="13"/>
    <s v="on time"/>
    <x v="36"/>
    <x v="95"/>
    <x v="1"/>
  </r>
  <r>
    <n v="2387"/>
    <x v="5"/>
    <x v="1"/>
    <x v="2"/>
    <x v="0"/>
    <s v="2023-04-25"/>
    <s v="2023-05-01"/>
    <n v="2"/>
    <n v="39177.550000000003"/>
    <n v="78355.100000000006"/>
    <n v="3639.51"/>
    <n v="789"/>
    <x v="0"/>
    <x v="2"/>
    <n v="16798.75"/>
    <x v="11"/>
    <s v="delay"/>
    <x v="197"/>
    <x v="76"/>
    <x v="0"/>
  </r>
  <r>
    <n v="2388"/>
    <x v="5"/>
    <x v="1"/>
    <x v="0"/>
    <x v="1"/>
    <s v="2023-04-23"/>
    <s v="2023-05-06"/>
    <n v="72"/>
    <n v="48770.61"/>
    <n v="3511483.92"/>
    <n v="4676.38"/>
    <n v="655"/>
    <x v="2"/>
    <x v="0"/>
    <n v="613727.82999999996"/>
    <x v="12"/>
    <s v="delay"/>
    <x v="353"/>
    <x v="358"/>
    <x v="1"/>
  </r>
  <r>
    <n v="2389"/>
    <x v="4"/>
    <x v="1"/>
    <x v="0"/>
    <x v="2"/>
    <s v="2023-01-02"/>
    <s v="2023-01-05"/>
    <n v="47"/>
    <n v="15406.78"/>
    <n v="724118.66"/>
    <n v="486.6"/>
    <n v="227"/>
    <x v="0"/>
    <x v="3"/>
    <n v="57691.49"/>
    <x v="1"/>
    <s v="on time"/>
    <x v="377"/>
    <x v="139"/>
    <x v="1"/>
  </r>
  <r>
    <n v="2390"/>
    <x v="4"/>
    <x v="2"/>
    <x v="3"/>
    <x v="2"/>
    <s v="2023-11-26"/>
    <s v="2023-11-28"/>
    <n v="77"/>
    <n v="28154.09"/>
    <n v="2167864.9300000002"/>
    <n v="2371.06"/>
    <n v="786"/>
    <x v="1"/>
    <x v="0"/>
    <n v="336287.6"/>
    <x v="9"/>
    <s v="on time"/>
    <x v="330"/>
    <x v="144"/>
    <x v="0"/>
  </r>
  <r>
    <n v="2391"/>
    <x v="2"/>
    <x v="0"/>
    <x v="2"/>
    <x v="1"/>
    <s v="2023-04-30"/>
    <s v="2023-05-12"/>
    <n v="96"/>
    <n v="29697.79"/>
    <n v="2850987.84"/>
    <n v="802.33"/>
    <n v="331"/>
    <x v="2"/>
    <x v="1"/>
    <n v="337242.23"/>
    <x v="10"/>
    <s v="delay"/>
    <x v="2"/>
    <x v="346"/>
    <x v="1"/>
  </r>
  <r>
    <n v="2392"/>
    <x v="5"/>
    <x v="0"/>
    <x v="1"/>
    <x v="0"/>
    <s v="2023-04-30"/>
    <s v="2023-05-14"/>
    <n v="100"/>
    <n v="34100.559999999998"/>
    <n v="3410056"/>
    <n v="647.54"/>
    <n v="196"/>
    <x v="2"/>
    <x v="4"/>
    <n v="512867.19"/>
    <x v="4"/>
    <s v="delay"/>
    <x v="224"/>
    <x v="346"/>
    <x v="2"/>
  </r>
  <r>
    <n v="2393"/>
    <x v="6"/>
    <x v="1"/>
    <x v="3"/>
    <x v="3"/>
    <s v="2023-04-29"/>
    <s v="2023-05-08"/>
    <n v="28"/>
    <n v="40415.69"/>
    <n v="1131639.32"/>
    <n v="2805.76"/>
    <n v="691"/>
    <x v="3"/>
    <x v="0"/>
    <n v="269955.37"/>
    <x v="6"/>
    <s v="delay"/>
    <x v="18"/>
    <x v="254"/>
    <x v="1"/>
  </r>
  <r>
    <n v="2394"/>
    <x v="6"/>
    <x v="2"/>
    <x v="1"/>
    <x v="3"/>
    <s v="2023-04-27"/>
    <s v="2023-05-01"/>
    <n v="62"/>
    <n v="49792.38"/>
    <n v="3087127.56"/>
    <n v="2182.96"/>
    <n v="721"/>
    <x v="2"/>
    <x v="4"/>
    <n v="418588.17"/>
    <x v="13"/>
    <s v="on time"/>
    <x v="197"/>
    <x v="18"/>
    <x v="0"/>
  </r>
  <r>
    <n v="2395"/>
    <x v="2"/>
    <x v="2"/>
    <x v="2"/>
    <x v="4"/>
    <s v="2023-03-22"/>
    <s v="2023-03-29"/>
    <n v="18"/>
    <n v="9061.58"/>
    <n v="163108.44"/>
    <n v="536.74"/>
    <n v="137"/>
    <x v="0"/>
    <x v="0"/>
    <n v="31545.23"/>
    <x v="5"/>
    <s v="delay"/>
    <x v="87"/>
    <x v="94"/>
    <x v="2"/>
  </r>
  <r>
    <n v="2396"/>
    <x v="1"/>
    <x v="1"/>
    <x v="1"/>
    <x v="2"/>
    <s v="2023-10-07"/>
    <s v="2023-10-19"/>
    <n v="37"/>
    <n v="2276.34"/>
    <n v="84224.58"/>
    <n v="3344.72"/>
    <n v="432"/>
    <x v="3"/>
    <x v="3"/>
    <n v="6354.07"/>
    <x v="10"/>
    <s v="delay"/>
    <x v="190"/>
    <x v="255"/>
    <x v="1"/>
  </r>
  <r>
    <n v="2397"/>
    <x v="6"/>
    <x v="0"/>
    <x v="1"/>
    <x v="2"/>
    <s v="2023-03-26"/>
    <s v="2023-03-31"/>
    <n v="89"/>
    <n v="25233.56"/>
    <n v="2245786.84"/>
    <n v="4262.62"/>
    <n v="414"/>
    <x v="0"/>
    <x v="2"/>
    <n v="344687.52"/>
    <x v="2"/>
    <s v="on time"/>
    <x v="246"/>
    <x v="96"/>
    <x v="1"/>
  </r>
  <r>
    <n v="2398"/>
    <x v="0"/>
    <x v="1"/>
    <x v="1"/>
    <x v="1"/>
    <s v="2023-11-28"/>
    <s v="2023-11-29"/>
    <n v="36"/>
    <n v="3718.58"/>
    <n v="133868.88"/>
    <n v="1316.68"/>
    <n v="80"/>
    <x v="2"/>
    <x v="0"/>
    <n v="30984.89"/>
    <x v="7"/>
    <s v="on time"/>
    <x v="263"/>
    <x v="295"/>
    <x v="2"/>
  </r>
  <r>
    <n v="2399"/>
    <x v="6"/>
    <x v="1"/>
    <x v="4"/>
    <x v="0"/>
    <s v="2023-04-12"/>
    <s v="2023-04-13"/>
    <n v="94"/>
    <n v="14391.4"/>
    <n v="1352791.6"/>
    <n v="3778.29"/>
    <n v="469"/>
    <x v="1"/>
    <x v="4"/>
    <n v="86086.99"/>
    <x v="7"/>
    <s v="on time"/>
    <x v="118"/>
    <x v="188"/>
    <x v="1"/>
  </r>
  <r>
    <n v="2400"/>
    <x v="1"/>
    <x v="2"/>
    <x v="1"/>
    <x v="3"/>
    <s v="2023-07-06"/>
    <s v="2023-07-12"/>
    <n v="1"/>
    <n v="7457.24"/>
    <n v="7457.24"/>
    <n v="3732.64"/>
    <n v="939"/>
    <x v="1"/>
    <x v="2"/>
    <n v="797.83"/>
    <x v="11"/>
    <s v="delay"/>
    <x v="80"/>
    <x v="79"/>
    <x v="0"/>
  </r>
  <r>
    <n v="2401"/>
    <x v="4"/>
    <x v="1"/>
    <x v="4"/>
    <x v="4"/>
    <s v="2023-03-10"/>
    <s v="2023-03-13"/>
    <n v="92"/>
    <n v="15859.32"/>
    <n v="1459057.44"/>
    <n v="2516.3000000000002"/>
    <n v="454"/>
    <x v="2"/>
    <x v="0"/>
    <n v="328049.40999999997"/>
    <x v="1"/>
    <s v="on time"/>
    <x v="49"/>
    <x v="104"/>
    <x v="1"/>
  </r>
  <r>
    <n v="2402"/>
    <x v="2"/>
    <x v="1"/>
    <x v="1"/>
    <x v="4"/>
    <s v="2023-06-03"/>
    <s v="2023-06-07"/>
    <n v="100"/>
    <n v="14357.02"/>
    <n v="1435702"/>
    <n v="1446.5"/>
    <n v="39"/>
    <x v="1"/>
    <x v="4"/>
    <n v="108929.9"/>
    <x v="13"/>
    <s v="on time"/>
    <x v="329"/>
    <x v="312"/>
    <x v="2"/>
  </r>
  <r>
    <n v="2403"/>
    <x v="5"/>
    <x v="0"/>
    <x v="2"/>
    <x v="4"/>
    <s v="2023-03-24"/>
    <s v="2023-03-28"/>
    <n v="80"/>
    <n v="42550.78"/>
    <n v="3404062.4"/>
    <n v="102.14"/>
    <n v="970"/>
    <x v="2"/>
    <x v="1"/>
    <n v="246237.42"/>
    <x v="13"/>
    <s v="on time"/>
    <x v="142"/>
    <x v="223"/>
    <x v="0"/>
  </r>
  <r>
    <n v="2404"/>
    <x v="3"/>
    <x v="1"/>
    <x v="1"/>
    <x v="3"/>
    <s v="2023-03-04"/>
    <s v="2023-03-09"/>
    <n v="39"/>
    <n v="16940.63"/>
    <n v="660684.56999999995"/>
    <n v="2758.46"/>
    <n v="668"/>
    <x v="3"/>
    <x v="1"/>
    <n v="110106.32"/>
    <x v="2"/>
    <s v="on time"/>
    <x v="319"/>
    <x v="320"/>
    <x v="1"/>
  </r>
  <r>
    <n v="2405"/>
    <x v="3"/>
    <x v="0"/>
    <x v="4"/>
    <x v="0"/>
    <s v="2023-03-06"/>
    <s v="2023-03-17"/>
    <n v="70"/>
    <n v="32531.71"/>
    <n v="2277219.7000000002"/>
    <n v="2248.6"/>
    <n v="767"/>
    <x v="2"/>
    <x v="0"/>
    <n v="219038.63"/>
    <x v="8"/>
    <s v="delay"/>
    <x v="154"/>
    <x v="313"/>
    <x v="0"/>
  </r>
  <r>
    <n v="2406"/>
    <x v="4"/>
    <x v="0"/>
    <x v="3"/>
    <x v="1"/>
    <s v="2023-05-30"/>
    <s v="2023-06-13"/>
    <n v="57"/>
    <n v="27050.51"/>
    <n v="1541879.07"/>
    <n v="1629.2"/>
    <n v="78"/>
    <x v="2"/>
    <x v="1"/>
    <n v="299015.40999999997"/>
    <x v="4"/>
    <s v="delay"/>
    <x v="27"/>
    <x v="38"/>
    <x v="2"/>
  </r>
  <r>
    <n v="2407"/>
    <x v="2"/>
    <x v="2"/>
    <x v="0"/>
    <x v="4"/>
    <s v="2023-09-27"/>
    <s v="2023-10-04"/>
    <n v="13"/>
    <n v="16918.439999999999"/>
    <n v="219939.72"/>
    <n v="623.04999999999995"/>
    <n v="735"/>
    <x v="3"/>
    <x v="1"/>
    <n v="25010.07"/>
    <x v="5"/>
    <s v="delay"/>
    <x v="347"/>
    <x v="302"/>
    <x v="0"/>
  </r>
  <r>
    <n v="2408"/>
    <x v="6"/>
    <x v="2"/>
    <x v="1"/>
    <x v="2"/>
    <s v="2023-02-25"/>
    <s v="2023-02-26"/>
    <n v="53"/>
    <n v="12378.97"/>
    <n v="656085.41"/>
    <n v="1639.83"/>
    <n v="864"/>
    <x v="0"/>
    <x v="0"/>
    <n v="62894.92"/>
    <x v="7"/>
    <s v="on time"/>
    <x v="315"/>
    <x v="97"/>
    <x v="0"/>
  </r>
  <r>
    <n v="2409"/>
    <x v="7"/>
    <x v="0"/>
    <x v="3"/>
    <x v="2"/>
    <s v="2023-04-13"/>
    <s v="2023-04-15"/>
    <n v="80"/>
    <n v="35734.33"/>
    <n v="2858746.4"/>
    <n v="360.12"/>
    <n v="231"/>
    <x v="3"/>
    <x v="4"/>
    <n v="197040.39"/>
    <x v="9"/>
    <s v="on time"/>
    <x v="76"/>
    <x v="244"/>
    <x v="1"/>
  </r>
  <r>
    <n v="2410"/>
    <x v="3"/>
    <x v="1"/>
    <x v="2"/>
    <x v="3"/>
    <s v="2023-05-11"/>
    <s v="2023-05-14"/>
    <n v="99"/>
    <n v="45418.09"/>
    <n v="4496390.91"/>
    <n v="1729.5"/>
    <n v="535"/>
    <x v="0"/>
    <x v="1"/>
    <n v="498500.35"/>
    <x v="1"/>
    <s v="on time"/>
    <x v="224"/>
    <x v="179"/>
    <x v="1"/>
  </r>
  <r>
    <n v="2411"/>
    <x v="5"/>
    <x v="2"/>
    <x v="4"/>
    <x v="1"/>
    <s v="2023-11-08"/>
    <s v="2023-11-12"/>
    <n v="95"/>
    <n v="38159.089999999997"/>
    <n v="3625113.55"/>
    <n v="3241.79"/>
    <n v="735"/>
    <x v="0"/>
    <x v="4"/>
    <n v="591726.96"/>
    <x v="13"/>
    <s v="on time"/>
    <x v="40"/>
    <x v="167"/>
    <x v="0"/>
  </r>
  <r>
    <n v="2412"/>
    <x v="1"/>
    <x v="0"/>
    <x v="3"/>
    <x v="0"/>
    <s v="2023-01-15"/>
    <s v="2023-01-16"/>
    <n v="72"/>
    <n v="47173.69"/>
    <n v="3396505.68"/>
    <n v="2718.46"/>
    <n v="983"/>
    <x v="0"/>
    <x v="1"/>
    <n v="705602.76"/>
    <x v="7"/>
    <s v="on time"/>
    <x v="285"/>
    <x v="262"/>
    <x v="0"/>
  </r>
  <r>
    <n v="2413"/>
    <x v="1"/>
    <x v="1"/>
    <x v="4"/>
    <x v="1"/>
    <s v="2023-03-17"/>
    <s v="2023-03-30"/>
    <n v="64"/>
    <n v="26835"/>
    <n v="1717440"/>
    <n v="2120.3200000000002"/>
    <n v="230"/>
    <x v="2"/>
    <x v="2"/>
    <n v="382897.09"/>
    <x v="12"/>
    <s v="delay"/>
    <x v="94"/>
    <x v="256"/>
    <x v="1"/>
  </r>
  <r>
    <n v="2414"/>
    <x v="1"/>
    <x v="1"/>
    <x v="4"/>
    <x v="0"/>
    <s v="2023-07-17"/>
    <s v="2023-07-23"/>
    <n v="40"/>
    <n v="38172.39"/>
    <n v="1526895.6"/>
    <n v="3798.43"/>
    <n v="905"/>
    <x v="1"/>
    <x v="0"/>
    <n v="183997.38"/>
    <x v="11"/>
    <s v="delay"/>
    <x v="251"/>
    <x v="231"/>
    <x v="0"/>
  </r>
  <r>
    <n v="2415"/>
    <x v="2"/>
    <x v="0"/>
    <x v="4"/>
    <x v="4"/>
    <s v="2023-02-12"/>
    <s v="2023-02-15"/>
    <n v="88"/>
    <n v="20174.89"/>
    <n v="1775390.32"/>
    <n v="4712.13"/>
    <n v="107"/>
    <x v="0"/>
    <x v="4"/>
    <n v="443125.36"/>
    <x v="1"/>
    <s v="on time"/>
    <x v="265"/>
    <x v="208"/>
    <x v="2"/>
  </r>
  <r>
    <n v="2416"/>
    <x v="3"/>
    <x v="0"/>
    <x v="0"/>
    <x v="4"/>
    <s v="2023-04-11"/>
    <s v="2023-04-26"/>
    <n v="73"/>
    <n v="946.74"/>
    <n v="69112.02"/>
    <n v="1502.62"/>
    <n v="801"/>
    <x v="1"/>
    <x v="0"/>
    <n v="12175.4"/>
    <x v="3"/>
    <s v="delay"/>
    <x v="350"/>
    <x v="23"/>
    <x v="0"/>
  </r>
  <r>
    <n v="2417"/>
    <x v="0"/>
    <x v="2"/>
    <x v="0"/>
    <x v="1"/>
    <s v="2023-10-09"/>
    <s v="2023-10-15"/>
    <n v="6"/>
    <n v="987.9"/>
    <n v="5927.4"/>
    <n v="1468.66"/>
    <n v="222"/>
    <x v="3"/>
    <x v="2"/>
    <n v="366.02"/>
    <x v="11"/>
    <s v="delay"/>
    <x v="82"/>
    <x v="303"/>
    <x v="1"/>
  </r>
  <r>
    <n v="2418"/>
    <x v="0"/>
    <x v="0"/>
    <x v="0"/>
    <x v="0"/>
    <s v="2023-01-03"/>
    <s v="2023-01-05"/>
    <n v="55"/>
    <n v="24483.74"/>
    <n v="1346605.7"/>
    <n v="268.41000000000003"/>
    <n v="941"/>
    <x v="2"/>
    <x v="1"/>
    <n v="120113.29"/>
    <x v="9"/>
    <s v="on time"/>
    <x v="377"/>
    <x v="342"/>
    <x v="0"/>
  </r>
  <r>
    <n v="2419"/>
    <x v="0"/>
    <x v="0"/>
    <x v="1"/>
    <x v="0"/>
    <s v="2023-11-03"/>
    <s v="2023-11-04"/>
    <n v="41"/>
    <n v="17095.37"/>
    <n v="700910.17"/>
    <n v="154.12"/>
    <n v="828"/>
    <x v="0"/>
    <x v="3"/>
    <n v="140917.97"/>
    <x v="7"/>
    <s v="on time"/>
    <x v="157"/>
    <x v="245"/>
    <x v="0"/>
  </r>
  <r>
    <n v="2420"/>
    <x v="1"/>
    <x v="1"/>
    <x v="2"/>
    <x v="4"/>
    <s v="2023-10-20"/>
    <s v="2023-10-24"/>
    <n v="46"/>
    <n v="12114.35"/>
    <n v="557260.1"/>
    <n v="309.73"/>
    <n v="173"/>
    <x v="2"/>
    <x v="1"/>
    <n v="108024.78"/>
    <x v="13"/>
    <s v="on time"/>
    <x v="311"/>
    <x v="363"/>
    <x v="2"/>
  </r>
  <r>
    <n v="2421"/>
    <x v="0"/>
    <x v="0"/>
    <x v="2"/>
    <x v="4"/>
    <s v="2023-11-17"/>
    <s v="2023-11-19"/>
    <n v="51"/>
    <n v="3592.28"/>
    <n v="183206.28"/>
    <n v="2119.15"/>
    <n v="716"/>
    <x v="2"/>
    <x v="0"/>
    <n v="20362.53"/>
    <x v="9"/>
    <s v="on time"/>
    <x v="45"/>
    <x v="44"/>
    <x v="0"/>
  </r>
  <r>
    <n v="2422"/>
    <x v="7"/>
    <x v="2"/>
    <x v="0"/>
    <x v="3"/>
    <s v="2023-02-28"/>
    <s v="2023-03-07"/>
    <n v="26"/>
    <n v="20485.25"/>
    <n v="532616.5"/>
    <n v="179.98"/>
    <n v="159"/>
    <x v="2"/>
    <x v="2"/>
    <n v="75859.429999999993"/>
    <x v="5"/>
    <s v="delay"/>
    <x v="278"/>
    <x v="347"/>
    <x v="2"/>
  </r>
  <r>
    <n v="2423"/>
    <x v="4"/>
    <x v="1"/>
    <x v="0"/>
    <x v="1"/>
    <s v="2023-11-07"/>
    <s v="2023-11-15"/>
    <n v="91"/>
    <n v="8530.15"/>
    <n v="776243.65"/>
    <n v="631.41999999999996"/>
    <n v="199"/>
    <x v="2"/>
    <x v="4"/>
    <n v="120365.99"/>
    <x v="14"/>
    <s v="delay"/>
    <x v="36"/>
    <x v="338"/>
    <x v="2"/>
  </r>
  <r>
    <n v="2424"/>
    <x v="2"/>
    <x v="1"/>
    <x v="3"/>
    <x v="2"/>
    <s v="2023-08-03"/>
    <s v="2023-08-17"/>
    <n v="41"/>
    <n v="26691.279999999999"/>
    <n v="1094342.48"/>
    <n v="4350.4799999999996"/>
    <n v="473"/>
    <x v="3"/>
    <x v="1"/>
    <n v="237548.44"/>
    <x v="4"/>
    <s v="delay"/>
    <x v="289"/>
    <x v="7"/>
    <x v="1"/>
  </r>
  <r>
    <n v="2425"/>
    <x v="1"/>
    <x v="1"/>
    <x v="0"/>
    <x v="4"/>
    <s v="2023-03-09"/>
    <s v="2023-03-20"/>
    <n v="9"/>
    <n v="31583.439999999999"/>
    <n v="284250.96000000002"/>
    <n v="3475.51"/>
    <n v="927"/>
    <x v="2"/>
    <x v="3"/>
    <n v="45136.959999999999"/>
    <x v="8"/>
    <s v="delay"/>
    <x v="102"/>
    <x v="183"/>
    <x v="0"/>
  </r>
  <r>
    <n v="2426"/>
    <x v="7"/>
    <x v="0"/>
    <x v="1"/>
    <x v="1"/>
    <s v="2023-02-17"/>
    <s v="2023-02-21"/>
    <n v="68"/>
    <n v="16077.66"/>
    <n v="1093280.8799999999"/>
    <n v="553.66"/>
    <n v="126"/>
    <x v="0"/>
    <x v="0"/>
    <n v="99276.15"/>
    <x v="13"/>
    <s v="on time"/>
    <x v="60"/>
    <x v="318"/>
    <x v="2"/>
  </r>
  <r>
    <n v="2427"/>
    <x v="2"/>
    <x v="1"/>
    <x v="4"/>
    <x v="1"/>
    <s v="2023-02-10"/>
    <s v="2023-02-24"/>
    <n v="17"/>
    <n v="44589.69"/>
    <n v="758024.73"/>
    <n v="3236.97"/>
    <n v="212"/>
    <x v="0"/>
    <x v="4"/>
    <n v="186891.85"/>
    <x v="4"/>
    <s v="delay"/>
    <x v="241"/>
    <x v="290"/>
    <x v="1"/>
  </r>
  <r>
    <n v="2428"/>
    <x v="2"/>
    <x v="1"/>
    <x v="4"/>
    <x v="1"/>
    <s v="2023-12-20"/>
    <s v="2023-12-26"/>
    <n v="71"/>
    <n v="36054.94"/>
    <n v="2559900.7400000002"/>
    <n v="2207.9699999999998"/>
    <n v="870"/>
    <x v="2"/>
    <x v="3"/>
    <n v="315917.51"/>
    <x v="11"/>
    <s v="delay"/>
    <x v="230"/>
    <x v="159"/>
    <x v="0"/>
  </r>
  <r>
    <n v="2429"/>
    <x v="7"/>
    <x v="1"/>
    <x v="1"/>
    <x v="4"/>
    <s v="2023-02-08"/>
    <s v="2023-02-16"/>
    <n v="89"/>
    <n v="18618.75"/>
    <n v="1657068.75"/>
    <n v="4243.07"/>
    <n v="518"/>
    <x v="1"/>
    <x v="0"/>
    <n v="279960.03999999998"/>
    <x v="14"/>
    <s v="delay"/>
    <x v="121"/>
    <x v="177"/>
    <x v="1"/>
  </r>
  <r>
    <n v="2430"/>
    <x v="2"/>
    <x v="0"/>
    <x v="1"/>
    <x v="2"/>
    <s v="2023-03-27"/>
    <s v="2023-03-28"/>
    <n v="47"/>
    <n v="4267.2"/>
    <n v="200558.4"/>
    <n v="3352.27"/>
    <n v="713"/>
    <x v="1"/>
    <x v="0"/>
    <n v="33902.14"/>
    <x v="7"/>
    <s v="on time"/>
    <x v="142"/>
    <x v="293"/>
    <x v="0"/>
  </r>
  <r>
    <n v="2431"/>
    <x v="5"/>
    <x v="0"/>
    <x v="4"/>
    <x v="3"/>
    <s v="2023-03-21"/>
    <s v="2023-03-23"/>
    <n v="7"/>
    <n v="22701.26"/>
    <n v="158908.82"/>
    <n v="939.08"/>
    <n v="575"/>
    <x v="3"/>
    <x v="4"/>
    <n v="36297.79"/>
    <x v="9"/>
    <s v="on time"/>
    <x v="205"/>
    <x v="119"/>
    <x v="1"/>
  </r>
  <r>
    <n v="2432"/>
    <x v="2"/>
    <x v="0"/>
    <x v="0"/>
    <x v="3"/>
    <s v="2023-08-30"/>
    <s v="2023-09-04"/>
    <n v="43"/>
    <n v="22623.29"/>
    <n v="972801.47"/>
    <n v="2659.11"/>
    <n v="418"/>
    <x v="3"/>
    <x v="2"/>
    <n v="95276.1"/>
    <x v="2"/>
    <s v="on time"/>
    <x v="61"/>
    <x v="239"/>
    <x v="1"/>
  </r>
  <r>
    <n v="2433"/>
    <x v="5"/>
    <x v="1"/>
    <x v="2"/>
    <x v="2"/>
    <s v="2023-05-29"/>
    <s v="2023-06-12"/>
    <n v="40"/>
    <n v="46726.6"/>
    <n v="1869064"/>
    <n v="228.27"/>
    <n v="542"/>
    <x v="0"/>
    <x v="1"/>
    <n v="135809.16"/>
    <x v="4"/>
    <s v="delay"/>
    <x v="149"/>
    <x v="238"/>
    <x v="1"/>
  </r>
  <r>
    <n v="2434"/>
    <x v="4"/>
    <x v="0"/>
    <x v="2"/>
    <x v="1"/>
    <s v="2023-03-16"/>
    <s v="2023-03-28"/>
    <n v="79"/>
    <n v="42455.360000000001"/>
    <n v="3353973.44"/>
    <n v="3528.88"/>
    <n v="133"/>
    <x v="3"/>
    <x v="1"/>
    <n v="528477.63"/>
    <x v="10"/>
    <s v="delay"/>
    <x v="142"/>
    <x v="89"/>
    <x v="2"/>
  </r>
  <r>
    <n v="2435"/>
    <x v="7"/>
    <x v="2"/>
    <x v="3"/>
    <x v="3"/>
    <s v="2023-10-09"/>
    <s v="2023-10-10"/>
    <n v="2"/>
    <n v="32004.91"/>
    <n v="64009.82"/>
    <n v="3125.98"/>
    <n v="773"/>
    <x v="2"/>
    <x v="1"/>
    <n v="4617.1400000000003"/>
    <x v="7"/>
    <s v="on time"/>
    <x v="323"/>
    <x v="303"/>
    <x v="0"/>
  </r>
  <r>
    <n v="2436"/>
    <x v="4"/>
    <x v="2"/>
    <x v="4"/>
    <x v="4"/>
    <s v="2023-09-17"/>
    <s v="2023-10-01"/>
    <n v="78"/>
    <n v="25669.38"/>
    <n v="2002211.64"/>
    <n v="4422.72"/>
    <n v="103"/>
    <x v="2"/>
    <x v="3"/>
    <n v="222537.24"/>
    <x v="4"/>
    <s v="delay"/>
    <x v="52"/>
    <x v="285"/>
    <x v="2"/>
  </r>
  <r>
    <n v="2437"/>
    <x v="5"/>
    <x v="2"/>
    <x v="4"/>
    <x v="1"/>
    <s v="2023-03-02"/>
    <s v="2023-03-11"/>
    <n v="37"/>
    <n v="49561.66"/>
    <n v="1833781.42"/>
    <n v="2870.1"/>
    <n v="701"/>
    <x v="1"/>
    <x v="3"/>
    <n v="290585.55"/>
    <x v="6"/>
    <s v="delay"/>
    <x v="342"/>
    <x v="80"/>
    <x v="0"/>
  </r>
  <r>
    <n v="2438"/>
    <x v="2"/>
    <x v="1"/>
    <x v="0"/>
    <x v="1"/>
    <s v="2023-03-02"/>
    <s v="2023-03-06"/>
    <n v="84"/>
    <n v="7836.24"/>
    <n v="658244.16"/>
    <n v="2405.61"/>
    <n v="590"/>
    <x v="1"/>
    <x v="1"/>
    <n v="78375.820000000007"/>
    <x v="13"/>
    <s v="on time"/>
    <x v="280"/>
    <x v="80"/>
    <x v="1"/>
  </r>
  <r>
    <n v="2439"/>
    <x v="0"/>
    <x v="2"/>
    <x v="2"/>
    <x v="3"/>
    <s v="2023-10-01"/>
    <s v="2023-10-14"/>
    <n v="35"/>
    <n v="33264.51"/>
    <n v="1164257.8500000001"/>
    <n v="886.66"/>
    <n v="507"/>
    <x v="3"/>
    <x v="1"/>
    <n v="147357.79999999999"/>
    <x v="12"/>
    <s v="delay"/>
    <x v="297"/>
    <x v="340"/>
    <x v="1"/>
  </r>
  <r>
    <n v="2440"/>
    <x v="5"/>
    <x v="2"/>
    <x v="2"/>
    <x v="0"/>
    <s v="2023-11-24"/>
    <s v="2023-11-28"/>
    <n v="9"/>
    <n v="40070.31"/>
    <n v="360632.79"/>
    <n v="4749.6400000000003"/>
    <n v="909"/>
    <x v="2"/>
    <x v="3"/>
    <n v="52464.66"/>
    <x v="13"/>
    <s v="on time"/>
    <x v="330"/>
    <x v="288"/>
    <x v="0"/>
  </r>
  <r>
    <n v="2441"/>
    <x v="7"/>
    <x v="2"/>
    <x v="3"/>
    <x v="1"/>
    <s v="2023-12-17"/>
    <s v="2023-12-18"/>
    <n v="67"/>
    <n v="21193.35"/>
    <n v="1419954.45"/>
    <n v="3976.64"/>
    <n v="811"/>
    <x v="0"/>
    <x v="3"/>
    <n v="316951.56"/>
    <x v="7"/>
    <s v="on time"/>
    <x v="181"/>
    <x v="115"/>
    <x v="0"/>
  </r>
  <r>
    <n v="2442"/>
    <x v="1"/>
    <x v="2"/>
    <x v="4"/>
    <x v="4"/>
    <s v="2023-07-27"/>
    <s v="2023-07-31"/>
    <n v="60"/>
    <n v="21667.85"/>
    <n v="1300071"/>
    <n v="4990.2"/>
    <n v="679"/>
    <x v="0"/>
    <x v="3"/>
    <n v="80066.820000000007"/>
    <x v="13"/>
    <s v="on time"/>
    <x v="348"/>
    <x v="1"/>
    <x v="1"/>
  </r>
  <r>
    <n v="2443"/>
    <x v="6"/>
    <x v="1"/>
    <x v="0"/>
    <x v="3"/>
    <s v="2023-04-17"/>
    <s v="2023-04-28"/>
    <n v="28"/>
    <n v="26134.66"/>
    <n v="731770.48"/>
    <n v="417.79"/>
    <n v="901"/>
    <x v="3"/>
    <x v="0"/>
    <n v="88455.3"/>
    <x v="8"/>
    <s v="delay"/>
    <x v="328"/>
    <x v="3"/>
    <x v="0"/>
  </r>
  <r>
    <n v="2444"/>
    <x v="2"/>
    <x v="1"/>
    <x v="2"/>
    <x v="3"/>
    <s v="2023-02-14"/>
    <s v="2023-02-15"/>
    <n v="58"/>
    <n v="16115.53"/>
    <n v="934700.74"/>
    <n v="4191.8"/>
    <n v="789"/>
    <x v="1"/>
    <x v="4"/>
    <n v="194367.03"/>
    <x v="7"/>
    <s v="on time"/>
    <x v="265"/>
    <x v="84"/>
    <x v="0"/>
  </r>
  <r>
    <n v="2445"/>
    <x v="2"/>
    <x v="1"/>
    <x v="0"/>
    <x v="1"/>
    <s v="2023-11-25"/>
    <s v="2023-11-28"/>
    <n v="1"/>
    <n v="45956.74"/>
    <n v="45956.74"/>
    <n v="4038.05"/>
    <n v="42"/>
    <x v="1"/>
    <x v="2"/>
    <n v="3917.08"/>
    <x v="1"/>
    <s v="on time"/>
    <x v="330"/>
    <x v="364"/>
    <x v="2"/>
  </r>
  <r>
    <n v="2446"/>
    <x v="0"/>
    <x v="0"/>
    <x v="4"/>
    <x v="2"/>
    <s v="2023-09-15"/>
    <s v="2023-09-20"/>
    <n v="91"/>
    <n v="21927.15"/>
    <n v="1995370.65"/>
    <n v="3548.87"/>
    <n v="576"/>
    <x v="1"/>
    <x v="2"/>
    <n v="108112.62"/>
    <x v="2"/>
    <s v="on time"/>
    <x v="188"/>
    <x v="242"/>
    <x v="1"/>
  </r>
  <r>
    <n v="2447"/>
    <x v="3"/>
    <x v="0"/>
    <x v="2"/>
    <x v="0"/>
    <s v="2023-07-21"/>
    <s v="2023-07-26"/>
    <n v="65"/>
    <n v="40033.730000000003"/>
    <n v="2602192.4500000002"/>
    <n v="874.36"/>
    <n v="70"/>
    <x v="1"/>
    <x v="4"/>
    <n v="167409.54"/>
    <x v="2"/>
    <s v="on time"/>
    <x v="196"/>
    <x v="65"/>
    <x v="2"/>
  </r>
  <r>
    <n v="2448"/>
    <x v="4"/>
    <x v="0"/>
    <x v="3"/>
    <x v="1"/>
    <s v="2023-11-04"/>
    <s v="2023-11-12"/>
    <n v="46"/>
    <n v="21044.57"/>
    <n v="968050.22"/>
    <n v="643.21"/>
    <n v="956"/>
    <x v="2"/>
    <x v="2"/>
    <n v="167418.19"/>
    <x v="14"/>
    <s v="delay"/>
    <x v="40"/>
    <x v="105"/>
    <x v="0"/>
  </r>
  <r>
    <n v="2449"/>
    <x v="2"/>
    <x v="0"/>
    <x v="0"/>
    <x v="2"/>
    <s v="2023-06-28"/>
    <s v="2023-07-04"/>
    <n v="8"/>
    <n v="47684.639999999999"/>
    <n v="381477.12"/>
    <n v="768.81"/>
    <n v="515"/>
    <x v="3"/>
    <x v="4"/>
    <n v="24157.06"/>
    <x v="11"/>
    <s v="delay"/>
    <x v="116"/>
    <x v="225"/>
    <x v="1"/>
  </r>
  <r>
    <n v="2450"/>
    <x v="1"/>
    <x v="1"/>
    <x v="0"/>
    <x v="3"/>
    <s v="2023-01-20"/>
    <s v="2023-02-02"/>
    <n v="29"/>
    <n v="40508.68"/>
    <n v="1174751.72"/>
    <n v="310.45999999999998"/>
    <n v="873"/>
    <x v="3"/>
    <x v="0"/>
    <n v="63542.27"/>
    <x v="12"/>
    <s v="delay"/>
    <x v="284"/>
    <x v="47"/>
    <x v="0"/>
  </r>
  <r>
    <n v="2451"/>
    <x v="5"/>
    <x v="2"/>
    <x v="3"/>
    <x v="0"/>
    <s v="2023-01-06"/>
    <s v="2023-01-10"/>
    <n v="92"/>
    <n v="3828.51"/>
    <n v="352222.92"/>
    <n v="4168.3"/>
    <n v="471"/>
    <x v="2"/>
    <x v="3"/>
    <n v="28357.35"/>
    <x v="13"/>
    <s v="on time"/>
    <x v="367"/>
    <x v="194"/>
    <x v="1"/>
  </r>
  <r>
    <n v="2452"/>
    <x v="6"/>
    <x v="2"/>
    <x v="4"/>
    <x v="4"/>
    <s v="2023-05-12"/>
    <s v="2023-05-18"/>
    <n v="70"/>
    <n v="2867.41"/>
    <n v="200718.7"/>
    <n v="2469.6999999999998"/>
    <n v="71"/>
    <x v="1"/>
    <x v="3"/>
    <n v="15245.87"/>
    <x v="11"/>
    <s v="delay"/>
    <x v="248"/>
    <x v="218"/>
    <x v="2"/>
  </r>
  <r>
    <n v="2453"/>
    <x v="3"/>
    <x v="0"/>
    <x v="3"/>
    <x v="3"/>
    <s v="2023-10-24"/>
    <s v="2023-10-26"/>
    <n v="7"/>
    <n v="2582.52"/>
    <n v="18077.64"/>
    <n v="3145.97"/>
    <n v="601"/>
    <x v="2"/>
    <x v="1"/>
    <n v="2619.5700000000002"/>
    <x v="9"/>
    <s v="on time"/>
    <x v="212"/>
    <x v="99"/>
    <x v="1"/>
  </r>
  <r>
    <n v="2454"/>
    <x v="7"/>
    <x v="0"/>
    <x v="4"/>
    <x v="1"/>
    <s v="2023-12-25"/>
    <s v="2023-12-28"/>
    <n v="83"/>
    <n v="33835.85"/>
    <n v="2808375.55"/>
    <n v="2345.75"/>
    <n v="925"/>
    <x v="2"/>
    <x v="1"/>
    <n v="305852.44"/>
    <x v="1"/>
    <s v="on time"/>
    <x v="54"/>
    <x v="53"/>
    <x v="0"/>
  </r>
  <r>
    <n v="2455"/>
    <x v="2"/>
    <x v="0"/>
    <x v="0"/>
    <x v="3"/>
    <s v="2023-08-26"/>
    <s v="2023-09-04"/>
    <n v="52"/>
    <n v="27814.28"/>
    <n v="1446342.56"/>
    <n v="4641.92"/>
    <n v="62"/>
    <x v="3"/>
    <x v="0"/>
    <n v="262468.62"/>
    <x v="6"/>
    <s v="delay"/>
    <x v="61"/>
    <x v="59"/>
    <x v="2"/>
  </r>
  <r>
    <n v="2456"/>
    <x v="6"/>
    <x v="2"/>
    <x v="1"/>
    <x v="2"/>
    <s v="2023-07-27"/>
    <s v="2023-08-07"/>
    <n v="93"/>
    <n v="23442.05"/>
    <n v="2180110.65"/>
    <n v="3472.23"/>
    <n v="464"/>
    <x v="2"/>
    <x v="0"/>
    <n v="235909.84"/>
    <x v="8"/>
    <s v="delay"/>
    <x v="266"/>
    <x v="1"/>
    <x v="1"/>
  </r>
  <r>
    <n v="2457"/>
    <x v="0"/>
    <x v="1"/>
    <x v="2"/>
    <x v="2"/>
    <s v="2023-01-01"/>
    <s v="2023-01-15"/>
    <n v="82"/>
    <n v="44891.1"/>
    <n v="3681070.2"/>
    <n v="2832.06"/>
    <n v="962"/>
    <x v="3"/>
    <x v="0"/>
    <n v="891694.44"/>
    <x v="4"/>
    <s v="delay"/>
    <x v="376"/>
    <x v="12"/>
    <x v="0"/>
  </r>
  <r>
    <n v="2458"/>
    <x v="7"/>
    <x v="0"/>
    <x v="3"/>
    <x v="4"/>
    <s v="2023-07-15"/>
    <s v="2023-07-20"/>
    <n v="3"/>
    <n v="39202.76"/>
    <n v="117608.28"/>
    <n v="934.31"/>
    <n v="393"/>
    <x v="2"/>
    <x v="4"/>
    <n v="7056.75"/>
    <x v="2"/>
    <s v="on time"/>
    <x v="65"/>
    <x v="171"/>
    <x v="1"/>
  </r>
  <r>
    <n v="2459"/>
    <x v="6"/>
    <x v="1"/>
    <x v="0"/>
    <x v="3"/>
    <s v="2023-10-31"/>
    <s v="2023-11-03"/>
    <n v="98"/>
    <n v="19880.73"/>
    <n v="1948311.54"/>
    <n v="1259.19"/>
    <n v="932"/>
    <x v="3"/>
    <x v="2"/>
    <n v="481703.72"/>
    <x v="1"/>
    <s v="on time"/>
    <x v="371"/>
    <x v="91"/>
    <x v="0"/>
  </r>
  <r>
    <n v="2460"/>
    <x v="3"/>
    <x v="2"/>
    <x v="2"/>
    <x v="0"/>
    <s v="2023-10-06"/>
    <s v="2023-10-20"/>
    <n v="60"/>
    <n v="36156.339999999997"/>
    <n v="2169380.4"/>
    <n v="2106.6"/>
    <n v="116"/>
    <x v="0"/>
    <x v="3"/>
    <n v="384737.84"/>
    <x v="4"/>
    <s v="delay"/>
    <x v="302"/>
    <x v="6"/>
    <x v="2"/>
  </r>
  <r>
    <n v="2461"/>
    <x v="6"/>
    <x v="0"/>
    <x v="4"/>
    <x v="2"/>
    <s v="2023-12-14"/>
    <s v="2023-12-28"/>
    <n v="75"/>
    <n v="9600.59"/>
    <n v="720044.25"/>
    <n v="4036.57"/>
    <n v="274"/>
    <x v="3"/>
    <x v="1"/>
    <n v="159969.25"/>
    <x v="4"/>
    <s v="delay"/>
    <x v="54"/>
    <x v="213"/>
    <x v="1"/>
  </r>
  <r>
    <n v="2462"/>
    <x v="1"/>
    <x v="0"/>
    <x v="1"/>
    <x v="3"/>
    <s v="2023-02-20"/>
    <s v="2023-02-27"/>
    <n v="9"/>
    <n v="17011.900000000001"/>
    <n v="153107.1"/>
    <n v="3319.8"/>
    <n v="556"/>
    <x v="1"/>
    <x v="1"/>
    <n v="35642.480000000003"/>
    <x v="5"/>
    <s v="delay"/>
    <x v="364"/>
    <x v="298"/>
    <x v="1"/>
  </r>
  <r>
    <n v="2463"/>
    <x v="6"/>
    <x v="2"/>
    <x v="2"/>
    <x v="0"/>
    <s v="2023-06-14"/>
    <s v="2023-06-25"/>
    <n v="40"/>
    <n v="49918.080000000002"/>
    <n v="1996723.2"/>
    <n v="1439.77"/>
    <n v="211"/>
    <x v="0"/>
    <x v="3"/>
    <n v="489132.62"/>
    <x v="8"/>
    <s v="delay"/>
    <x v="127"/>
    <x v="335"/>
    <x v="1"/>
  </r>
  <r>
    <n v="2464"/>
    <x v="7"/>
    <x v="0"/>
    <x v="3"/>
    <x v="0"/>
    <s v="2023-12-20"/>
    <s v="2023-12-26"/>
    <n v="75"/>
    <n v="37386.97"/>
    <n v="2804022.75"/>
    <n v="3609.54"/>
    <n v="719"/>
    <x v="1"/>
    <x v="1"/>
    <n v="523888.32"/>
    <x v="11"/>
    <s v="delay"/>
    <x v="230"/>
    <x v="159"/>
    <x v="0"/>
  </r>
  <r>
    <n v="2465"/>
    <x v="5"/>
    <x v="1"/>
    <x v="0"/>
    <x v="1"/>
    <s v="2023-06-20"/>
    <s v="2023-07-02"/>
    <n v="11"/>
    <n v="43865.29"/>
    <n v="482518.19"/>
    <n v="2725.82"/>
    <n v="266"/>
    <x v="0"/>
    <x v="3"/>
    <n v="43328.2"/>
    <x v="10"/>
    <s v="delay"/>
    <x v="272"/>
    <x v="70"/>
    <x v="1"/>
  </r>
  <r>
    <n v="2466"/>
    <x v="2"/>
    <x v="1"/>
    <x v="0"/>
    <x v="2"/>
    <s v="2023-03-07"/>
    <s v="2023-03-09"/>
    <n v="95"/>
    <n v="37594.85"/>
    <n v="3571510.75"/>
    <n v="982.02"/>
    <n v="822"/>
    <x v="2"/>
    <x v="4"/>
    <n v="744751.08"/>
    <x v="9"/>
    <s v="on time"/>
    <x v="319"/>
    <x v="17"/>
    <x v="0"/>
  </r>
  <r>
    <n v="2467"/>
    <x v="5"/>
    <x v="1"/>
    <x v="0"/>
    <x v="0"/>
    <s v="2023-12-23"/>
    <s v="2024-01-04"/>
    <n v="22"/>
    <n v="39229.25"/>
    <n v="863043.5"/>
    <n v="1298.45"/>
    <n v="418"/>
    <x v="2"/>
    <x v="1"/>
    <n v="133264.69"/>
    <x v="10"/>
    <s v="delay"/>
    <x v="160"/>
    <x v="341"/>
    <x v="1"/>
  </r>
  <r>
    <n v="2468"/>
    <x v="5"/>
    <x v="0"/>
    <x v="3"/>
    <x v="3"/>
    <s v="2023-07-30"/>
    <s v="2023-08-04"/>
    <n v="94"/>
    <n v="49872.09"/>
    <n v="4687976.46"/>
    <n v="2671.03"/>
    <n v="761"/>
    <x v="3"/>
    <x v="4"/>
    <n v="782480.69"/>
    <x v="2"/>
    <s v="on time"/>
    <x v="78"/>
    <x v="77"/>
    <x v="0"/>
  </r>
  <r>
    <n v="2469"/>
    <x v="5"/>
    <x v="1"/>
    <x v="1"/>
    <x v="3"/>
    <s v="2023-03-13"/>
    <s v="2023-03-24"/>
    <n v="26"/>
    <n v="11825.15"/>
    <n v="307453.90000000002"/>
    <n v="2375.87"/>
    <n v="831"/>
    <x v="2"/>
    <x v="0"/>
    <n v="57997.43"/>
    <x v="8"/>
    <s v="delay"/>
    <x v="79"/>
    <x v="323"/>
    <x v="0"/>
  </r>
  <r>
    <n v="2470"/>
    <x v="4"/>
    <x v="2"/>
    <x v="1"/>
    <x v="3"/>
    <s v="2023-12-05"/>
    <s v="2023-12-12"/>
    <n v="77"/>
    <n v="34739.120000000003"/>
    <n v="2674912.2400000002"/>
    <n v="2820.59"/>
    <n v="270"/>
    <x v="2"/>
    <x v="0"/>
    <n v="208299.58"/>
    <x v="5"/>
    <s v="delay"/>
    <x v="124"/>
    <x v="189"/>
    <x v="1"/>
  </r>
  <r>
    <n v="2471"/>
    <x v="1"/>
    <x v="2"/>
    <x v="4"/>
    <x v="3"/>
    <s v="2023-04-06"/>
    <s v="2023-04-11"/>
    <n v="32"/>
    <n v="7993.83"/>
    <n v="255802.56"/>
    <n v="3886.32"/>
    <n v="514"/>
    <x v="1"/>
    <x v="2"/>
    <n v="40462.36"/>
    <x v="2"/>
    <s v="on time"/>
    <x v="129"/>
    <x v="108"/>
    <x v="1"/>
  </r>
  <r>
    <n v="2472"/>
    <x v="3"/>
    <x v="2"/>
    <x v="3"/>
    <x v="0"/>
    <s v="2023-10-30"/>
    <s v="2023-11-03"/>
    <n v="14"/>
    <n v="28175.74"/>
    <n v="394460.36"/>
    <n v="3973.54"/>
    <n v="236"/>
    <x v="2"/>
    <x v="3"/>
    <n v="32855.85"/>
    <x v="13"/>
    <s v="on time"/>
    <x v="371"/>
    <x v="15"/>
    <x v="1"/>
  </r>
  <r>
    <n v="2473"/>
    <x v="2"/>
    <x v="2"/>
    <x v="4"/>
    <x v="3"/>
    <s v="2023-04-02"/>
    <s v="2023-04-11"/>
    <n v="34"/>
    <n v="9381.91"/>
    <n v="318984.94"/>
    <n v="722.67"/>
    <n v="863"/>
    <x v="0"/>
    <x v="4"/>
    <n v="74123.56"/>
    <x v="6"/>
    <s v="delay"/>
    <x v="129"/>
    <x v="280"/>
    <x v="0"/>
  </r>
  <r>
    <n v="2474"/>
    <x v="7"/>
    <x v="2"/>
    <x v="3"/>
    <x v="3"/>
    <s v="2023-07-09"/>
    <s v="2023-07-20"/>
    <n v="44"/>
    <n v="43336.86"/>
    <n v="1906821.84"/>
    <n v="2122.4299999999998"/>
    <n v="831"/>
    <x v="0"/>
    <x v="1"/>
    <n v="291584.07"/>
    <x v="8"/>
    <s v="delay"/>
    <x v="65"/>
    <x v="203"/>
    <x v="0"/>
  </r>
  <r>
    <n v="2475"/>
    <x v="1"/>
    <x v="2"/>
    <x v="1"/>
    <x v="0"/>
    <s v="2023-07-31"/>
    <s v="2023-08-09"/>
    <n v="97"/>
    <n v="39560.339999999997"/>
    <n v="3837352.98"/>
    <n v="3863.76"/>
    <n v="102"/>
    <x v="0"/>
    <x v="1"/>
    <n v="273599.45"/>
    <x v="6"/>
    <s v="delay"/>
    <x v="291"/>
    <x v="4"/>
    <x v="2"/>
  </r>
  <r>
    <n v="2476"/>
    <x v="5"/>
    <x v="0"/>
    <x v="3"/>
    <x v="0"/>
    <s v="2023-08-09"/>
    <s v="2023-08-12"/>
    <n v="54"/>
    <n v="41031.120000000003"/>
    <n v="2215680.48"/>
    <n v="692.51"/>
    <n v="447"/>
    <x v="2"/>
    <x v="3"/>
    <n v="475238.09"/>
    <x v="1"/>
    <s v="on time"/>
    <x v="7"/>
    <x v="52"/>
    <x v="1"/>
  </r>
  <r>
    <n v="2477"/>
    <x v="0"/>
    <x v="1"/>
    <x v="2"/>
    <x v="3"/>
    <s v="2023-03-14"/>
    <s v="2023-03-25"/>
    <n v="59"/>
    <n v="17023.900000000001"/>
    <n v="1004410.1"/>
    <n v="1010.92"/>
    <n v="751"/>
    <x v="2"/>
    <x v="0"/>
    <n v="193299.57"/>
    <x v="8"/>
    <s v="delay"/>
    <x v="144"/>
    <x v="142"/>
    <x v="0"/>
  </r>
  <r>
    <n v="2478"/>
    <x v="0"/>
    <x v="2"/>
    <x v="4"/>
    <x v="4"/>
    <s v="2023-06-01"/>
    <s v="2023-06-09"/>
    <n v="31"/>
    <n v="34844.85"/>
    <n v="1080190.3500000001"/>
    <n v="3540.48"/>
    <n v="953"/>
    <x v="1"/>
    <x v="0"/>
    <n v="120843.41"/>
    <x v="14"/>
    <s v="delay"/>
    <x v="308"/>
    <x v="146"/>
    <x v="0"/>
  </r>
  <r>
    <n v="2479"/>
    <x v="5"/>
    <x v="2"/>
    <x v="4"/>
    <x v="2"/>
    <s v="2023-03-24"/>
    <s v="2023-04-06"/>
    <n v="59"/>
    <n v="40589.379999999997"/>
    <n v="2394773.42"/>
    <n v="3932.66"/>
    <n v="632"/>
    <x v="1"/>
    <x v="2"/>
    <n v="260519.67999999999"/>
    <x v="12"/>
    <s v="delay"/>
    <x v="148"/>
    <x v="223"/>
    <x v="1"/>
  </r>
  <r>
    <n v="2480"/>
    <x v="1"/>
    <x v="0"/>
    <x v="3"/>
    <x v="2"/>
    <s v="2023-10-30"/>
    <s v="2023-11-08"/>
    <n v="32"/>
    <n v="29742.82"/>
    <n v="951770.24"/>
    <n v="462.31"/>
    <n v="893"/>
    <x v="1"/>
    <x v="0"/>
    <n v="111580.34"/>
    <x v="6"/>
    <s v="delay"/>
    <x v="193"/>
    <x v="15"/>
    <x v="0"/>
  </r>
  <r>
    <n v="2481"/>
    <x v="1"/>
    <x v="2"/>
    <x v="3"/>
    <x v="0"/>
    <s v="2023-03-13"/>
    <s v="2023-03-21"/>
    <n v="79"/>
    <n v="49719.08"/>
    <n v="3927807.32"/>
    <n v="4551.58"/>
    <n v="250"/>
    <x v="0"/>
    <x v="1"/>
    <n v="692616.68"/>
    <x v="14"/>
    <s v="delay"/>
    <x v="29"/>
    <x v="323"/>
    <x v="1"/>
  </r>
  <r>
    <n v="2482"/>
    <x v="4"/>
    <x v="1"/>
    <x v="2"/>
    <x v="2"/>
    <s v="2023-03-22"/>
    <s v="2023-03-29"/>
    <n v="27"/>
    <n v="41405.879999999997"/>
    <n v="1117958.76"/>
    <n v="2828.94"/>
    <n v="720"/>
    <x v="3"/>
    <x v="3"/>
    <n v="253956.41"/>
    <x v="5"/>
    <s v="delay"/>
    <x v="87"/>
    <x v="94"/>
    <x v="0"/>
  </r>
  <r>
    <n v="2483"/>
    <x v="6"/>
    <x v="1"/>
    <x v="3"/>
    <x v="0"/>
    <s v="2023-10-22"/>
    <s v="2023-10-31"/>
    <n v="51"/>
    <n v="4421.53"/>
    <n v="225498.03"/>
    <n v="4581.53"/>
    <n v="569"/>
    <x v="2"/>
    <x v="0"/>
    <n v="19152.13"/>
    <x v="6"/>
    <s v="delay"/>
    <x v="203"/>
    <x v="337"/>
    <x v="1"/>
  </r>
  <r>
    <n v="2484"/>
    <x v="5"/>
    <x v="1"/>
    <x v="1"/>
    <x v="2"/>
    <s v="2023-06-29"/>
    <s v="2023-07-01"/>
    <n v="99"/>
    <n v="24458.41"/>
    <n v="2421382.59"/>
    <n v="892.54"/>
    <n v="585"/>
    <x v="1"/>
    <x v="0"/>
    <n v="126233.22"/>
    <x v="9"/>
    <s v="on time"/>
    <x v="173"/>
    <x v="250"/>
    <x v="1"/>
  </r>
  <r>
    <n v="2485"/>
    <x v="7"/>
    <x v="0"/>
    <x v="2"/>
    <x v="3"/>
    <s v="2023-05-21"/>
    <s v="2023-05-23"/>
    <n v="78"/>
    <n v="26031.69"/>
    <n v="2030471.82"/>
    <n v="1844.28"/>
    <n v="234"/>
    <x v="0"/>
    <x v="4"/>
    <n v="502070.09"/>
    <x v="9"/>
    <s v="on time"/>
    <x v="163"/>
    <x v="296"/>
    <x v="1"/>
  </r>
  <r>
    <n v="2486"/>
    <x v="2"/>
    <x v="0"/>
    <x v="1"/>
    <x v="3"/>
    <s v="2023-03-31"/>
    <s v="2023-04-11"/>
    <n v="13"/>
    <n v="15572.03"/>
    <n v="202436.39"/>
    <n v="1527.68"/>
    <n v="27"/>
    <x v="1"/>
    <x v="1"/>
    <n v="13093.2"/>
    <x v="8"/>
    <s v="delay"/>
    <x v="129"/>
    <x v="128"/>
    <x v="2"/>
  </r>
  <r>
    <n v="2487"/>
    <x v="0"/>
    <x v="1"/>
    <x v="1"/>
    <x v="2"/>
    <s v="2023-04-16"/>
    <s v="2023-04-17"/>
    <n v="94"/>
    <n v="16379.04"/>
    <n v="1539629.76"/>
    <n v="4497.8599999999997"/>
    <n v="310"/>
    <x v="1"/>
    <x v="1"/>
    <n v="234077.34"/>
    <x v="7"/>
    <s v="on time"/>
    <x v="86"/>
    <x v="202"/>
    <x v="1"/>
  </r>
  <r>
    <n v="2488"/>
    <x v="7"/>
    <x v="0"/>
    <x v="2"/>
    <x v="0"/>
    <s v="2023-09-01"/>
    <s v="2023-09-16"/>
    <n v="73"/>
    <n v="26918"/>
    <n v="1965014"/>
    <n v="3505.06"/>
    <n v="507"/>
    <x v="3"/>
    <x v="4"/>
    <n v="483201.64"/>
    <x v="3"/>
    <s v="delay"/>
    <x v="19"/>
    <x v="150"/>
    <x v="1"/>
  </r>
  <r>
    <n v="2489"/>
    <x v="7"/>
    <x v="0"/>
    <x v="1"/>
    <x v="2"/>
    <s v="2023-09-24"/>
    <s v="2023-09-27"/>
    <n v="91"/>
    <n v="20582.919999999998"/>
    <n v="1873045.72"/>
    <n v="901.91"/>
    <n v="331"/>
    <x v="3"/>
    <x v="0"/>
    <n v="425767.51"/>
    <x v="1"/>
    <s v="on time"/>
    <x v="46"/>
    <x v="206"/>
    <x v="1"/>
  </r>
  <r>
    <n v="2490"/>
    <x v="4"/>
    <x v="1"/>
    <x v="1"/>
    <x v="0"/>
    <s v="2023-02-19"/>
    <s v="2023-03-05"/>
    <n v="92"/>
    <n v="44604.37"/>
    <n v="4103602.04"/>
    <n v="4788.91"/>
    <n v="376"/>
    <x v="2"/>
    <x v="0"/>
    <n v="329403.87"/>
    <x v="4"/>
    <s v="delay"/>
    <x v="345"/>
    <x v="351"/>
    <x v="1"/>
  </r>
  <r>
    <n v="2491"/>
    <x v="2"/>
    <x v="1"/>
    <x v="0"/>
    <x v="4"/>
    <s v="2023-07-12"/>
    <s v="2023-07-23"/>
    <n v="60"/>
    <n v="4808.74"/>
    <n v="288524.40000000002"/>
    <n v="836.1"/>
    <n v="232"/>
    <x v="3"/>
    <x v="4"/>
    <n v="61041.51"/>
    <x v="8"/>
    <s v="delay"/>
    <x v="251"/>
    <x v="267"/>
    <x v="1"/>
  </r>
  <r>
    <n v="2492"/>
    <x v="2"/>
    <x v="2"/>
    <x v="1"/>
    <x v="2"/>
    <s v="2023-10-10"/>
    <s v="2023-10-14"/>
    <n v="96"/>
    <n v="36776.83"/>
    <n v="3530575.68"/>
    <n v="1414.76"/>
    <n v="497"/>
    <x v="0"/>
    <x v="1"/>
    <n v="544575.05000000005"/>
    <x v="13"/>
    <s v="on time"/>
    <x v="297"/>
    <x v="82"/>
    <x v="1"/>
  </r>
  <r>
    <n v="2493"/>
    <x v="2"/>
    <x v="0"/>
    <x v="2"/>
    <x v="3"/>
    <s v="2023-10-14"/>
    <s v="2023-10-16"/>
    <n v="69"/>
    <n v="12092.71"/>
    <n v="834396.99"/>
    <n v="897.41"/>
    <n v="52"/>
    <x v="2"/>
    <x v="0"/>
    <n v="174912.71"/>
    <x v="9"/>
    <s v="on time"/>
    <x v="177"/>
    <x v="273"/>
    <x v="2"/>
  </r>
  <r>
    <n v="2494"/>
    <x v="0"/>
    <x v="1"/>
    <x v="0"/>
    <x v="0"/>
    <s v="2023-06-23"/>
    <s v="2023-07-03"/>
    <n v="14"/>
    <n v="47278.01"/>
    <n v="661892.14"/>
    <n v="1453.45"/>
    <n v="445"/>
    <x v="2"/>
    <x v="3"/>
    <n v="100353.13"/>
    <x v="0"/>
    <s v="delay"/>
    <x v="84"/>
    <x v="325"/>
    <x v="1"/>
  </r>
  <r>
    <n v="2495"/>
    <x v="5"/>
    <x v="2"/>
    <x v="3"/>
    <x v="0"/>
    <s v="2023-02-01"/>
    <s v="2023-02-07"/>
    <n v="98"/>
    <n v="39774.25"/>
    <n v="3897876.5"/>
    <n v="780.39"/>
    <n v="658"/>
    <x v="2"/>
    <x v="1"/>
    <n v="618222.43999999994"/>
    <x v="11"/>
    <s v="delay"/>
    <x v="57"/>
    <x v="120"/>
    <x v="1"/>
  </r>
  <r>
    <n v="2496"/>
    <x v="7"/>
    <x v="1"/>
    <x v="3"/>
    <x v="0"/>
    <s v="2023-03-09"/>
    <s v="2023-03-24"/>
    <n v="72"/>
    <n v="8298.82"/>
    <n v="597515.04"/>
    <n v="3912.15"/>
    <n v="707"/>
    <x v="0"/>
    <x v="4"/>
    <n v="85413.19"/>
    <x v="3"/>
    <s v="delay"/>
    <x v="79"/>
    <x v="183"/>
    <x v="0"/>
  </r>
  <r>
    <n v="2497"/>
    <x v="5"/>
    <x v="0"/>
    <x v="4"/>
    <x v="4"/>
    <s v="2023-03-22"/>
    <s v="2023-03-25"/>
    <n v="10"/>
    <n v="30994.98"/>
    <n v="309949.8"/>
    <n v="1418.62"/>
    <n v="584"/>
    <x v="0"/>
    <x v="3"/>
    <n v="46639.07"/>
    <x v="1"/>
    <s v="on time"/>
    <x v="144"/>
    <x v="94"/>
    <x v="1"/>
  </r>
  <r>
    <n v="2498"/>
    <x v="4"/>
    <x v="0"/>
    <x v="0"/>
    <x v="0"/>
    <s v="2023-06-24"/>
    <s v="2023-06-29"/>
    <n v="85"/>
    <n v="40370.5"/>
    <n v="3431492.5"/>
    <n v="3751.95"/>
    <n v="604"/>
    <x v="1"/>
    <x v="3"/>
    <n v="301622.64"/>
    <x v="2"/>
    <s v="on time"/>
    <x v="217"/>
    <x v="248"/>
    <x v="1"/>
  </r>
  <r>
    <n v="2499"/>
    <x v="3"/>
    <x v="1"/>
    <x v="3"/>
    <x v="4"/>
    <s v="2023-05-12"/>
    <s v="2023-05-22"/>
    <n v="8"/>
    <n v="37301.360000000001"/>
    <n v="298410.88"/>
    <n v="1166.8900000000001"/>
    <n v="866"/>
    <x v="2"/>
    <x v="0"/>
    <n v="68257.509999999995"/>
    <x v="0"/>
    <s v="delay"/>
    <x v="239"/>
    <x v="218"/>
    <x v="0"/>
  </r>
  <r>
    <n v="2500"/>
    <x v="4"/>
    <x v="1"/>
    <x v="0"/>
    <x v="0"/>
    <s v="2023-12-24"/>
    <s v="2024-01-03"/>
    <n v="40"/>
    <n v="33748.76"/>
    <n v="1349950.4"/>
    <n v="1774.28"/>
    <n v="531"/>
    <x v="3"/>
    <x v="4"/>
    <n v="76424.42"/>
    <x v="0"/>
    <s v="delay"/>
    <x v="168"/>
    <x v="121"/>
    <x v="1"/>
  </r>
  <r>
    <n v="2501"/>
    <x v="4"/>
    <x v="2"/>
    <x v="2"/>
    <x v="3"/>
    <s v="2023-08-24"/>
    <s v="2023-08-27"/>
    <n v="22"/>
    <n v="34105.040000000001"/>
    <n v="750310.88"/>
    <n v="1679.76"/>
    <n v="803"/>
    <x v="0"/>
    <x v="4"/>
    <n v="150711.09"/>
    <x v="1"/>
    <s v="on time"/>
    <x v="62"/>
    <x v="34"/>
    <x v="0"/>
  </r>
  <r>
    <n v="2502"/>
    <x v="7"/>
    <x v="0"/>
    <x v="3"/>
    <x v="3"/>
    <s v="2023-04-08"/>
    <s v="2023-04-13"/>
    <n v="67"/>
    <n v="38392.269999999997"/>
    <n v="2572282.09"/>
    <n v="4609.53"/>
    <n v="537"/>
    <x v="3"/>
    <x v="1"/>
    <n v="428447.72"/>
    <x v="2"/>
    <s v="on time"/>
    <x v="118"/>
    <x v="106"/>
    <x v="1"/>
  </r>
  <r>
    <n v="2503"/>
    <x v="1"/>
    <x v="0"/>
    <x v="2"/>
    <x v="1"/>
    <s v="2023-11-20"/>
    <s v="2023-11-30"/>
    <n v="25"/>
    <n v="25194.6"/>
    <n v="629865"/>
    <n v="1680.65"/>
    <n v="592"/>
    <x v="0"/>
    <x v="4"/>
    <n v="131881.59"/>
    <x v="0"/>
    <s v="delay"/>
    <x v="198"/>
    <x v="26"/>
    <x v="1"/>
  </r>
  <r>
    <n v="2504"/>
    <x v="3"/>
    <x v="1"/>
    <x v="4"/>
    <x v="4"/>
    <s v="2023-02-05"/>
    <s v="2023-02-13"/>
    <n v="38"/>
    <n v="34804.839999999997"/>
    <n v="1322583.92"/>
    <n v="3912.27"/>
    <n v="247"/>
    <x v="0"/>
    <x v="3"/>
    <n v="213932.04"/>
    <x v="14"/>
    <s v="delay"/>
    <x v="267"/>
    <x v="41"/>
    <x v="1"/>
  </r>
  <r>
    <n v="2505"/>
    <x v="0"/>
    <x v="0"/>
    <x v="4"/>
    <x v="3"/>
    <s v="2023-10-01"/>
    <s v="2023-10-13"/>
    <n v="57"/>
    <n v="4403.84"/>
    <n v="251018.88"/>
    <n v="1969.48"/>
    <n v="250"/>
    <x v="2"/>
    <x v="0"/>
    <n v="41472.92"/>
    <x v="10"/>
    <s v="delay"/>
    <x v="6"/>
    <x v="340"/>
    <x v="1"/>
  </r>
  <r>
    <n v="2506"/>
    <x v="2"/>
    <x v="2"/>
    <x v="0"/>
    <x v="4"/>
    <s v="2023-10-22"/>
    <s v="2023-11-02"/>
    <n v="65"/>
    <n v="35600.379999999997"/>
    <n v="2314024.7000000002"/>
    <n v="3226.42"/>
    <n v="462"/>
    <x v="2"/>
    <x v="4"/>
    <n v="228730.65"/>
    <x v="8"/>
    <s v="delay"/>
    <x v="260"/>
    <x v="337"/>
    <x v="1"/>
  </r>
  <r>
    <n v="2507"/>
    <x v="6"/>
    <x v="0"/>
    <x v="1"/>
    <x v="1"/>
    <s v="2023-01-23"/>
    <s v="2023-02-05"/>
    <n v="24"/>
    <n v="43732.18"/>
    <n v="1049572.32"/>
    <n v="856.07"/>
    <n v="445"/>
    <x v="2"/>
    <x v="4"/>
    <n v="118691.89"/>
    <x v="12"/>
    <s v="delay"/>
    <x v="202"/>
    <x v="310"/>
    <x v="1"/>
  </r>
  <r>
    <n v="2508"/>
    <x v="3"/>
    <x v="1"/>
    <x v="3"/>
    <x v="3"/>
    <s v="2023-10-12"/>
    <s v="2023-10-22"/>
    <n v="46"/>
    <n v="14805.26"/>
    <n v="681041.96"/>
    <n v="4578.0600000000004"/>
    <n v="89"/>
    <x v="1"/>
    <x v="1"/>
    <n v="60747.27"/>
    <x v="0"/>
    <s v="delay"/>
    <x v="170"/>
    <x v="151"/>
    <x v="2"/>
  </r>
  <r>
    <n v="2509"/>
    <x v="7"/>
    <x v="1"/>
    <x v="1"/>
    <x v="0"/>
    <s v="2023-11-20"/>
    <s v="2023-11-21"/>
    <n v="16"/>
    <n v="48597.1"/>
    <n v="777553.6"/>
    <n v="1520.38"/>
    <n v="586"/>
    <x v="1"/>
    <x v="1"/>
    <n v="113377.1"/>
    <x v="7"/>
    <s v="on time"/>
    <x v="93"/>
    <x v="26"/>
    <x v="1"/>
  </r>
  <r>
    <n v="2510"/>
    <x v="1"/>
    <x v="1"/>
    <x v="0"/>
    <x v="2"/>
    <s v="2023-09-25"/>
    <s v="2023-10-06"/>
    <n v="37"/>
    <n v="14967.44"/>
    <n v="553795.28"/>
    <n v="3821.59"/>
    <n v="782"/>
    <x v="3"/>
    <x v="4"/>
    <n v="80675.11"/>
    <x v="8"/>
    <s v="delay"/>
    <x v="122"/>
    <x v="191"/>
    <x v="0"/>
  </r>
  <r>
    <n v="2511"/>
    <x v="2"/>
    <x v="0"/>
    <x v="2"/>
    <x v="3"/>
    <s v="2024-01-01"/>
    <s v="2024-01-07"/>
    <n v="38"/>
    <n v="36975.78"/>
    <n v="1405079.64"/>
    <n v="184.46"/>
    <n v="965"/>
    <x v="2"/>
    <x v="1"/>
    <n v="193561.29"/>
    <x v="11"/>
    <s v="delay"/>
    <x v="306"/>
    <x v="21"/>
    <x v="0"/>
  </r>
  <r>
    <n v="2512"/>
    <x v="4"/>
    <x v="0"/>
    <x v="3"/>
    <x v="1"/>
    <s v="2023-01-24"/>
    <s v="2023-02-03"/>
    <n v="44"/>
    <n v="26900.33"/>
    <n v="1183614.52"/>
    <n v="4296.72"/>
    <n v="54"/>
    <x v="0"/>
    <x v="4"/>
    <n v="282778.40000000002"/>
    <x v="0"/>
    <s v="delay"/>
    <x v="136"/>
    <x v="219"/>
    <x v="2"/>
  </r>
  <r>
    <n v="2513"/>
    <x v="3"/>
    <x v="1"/>
    <x v="3"/>
    <x v="4"/>
    <s v="2023-06-23"/>
    <s v="2023-07-06"/>
    <n v="87"/>
    <n v="22271.57"/>
    <n v="1937626.59"/>
    <n v="3615.36"/>
    <n v="324"/>
    <x v="0"/>
    <x v="2"/>
    <n v="439291.82"/>
    <x v="12"/>
    <s v="delay"/>
    <x v="358"/>
    <x v="325"/>
    <x v="1"/>
  </r>
  <r>
    <n v="2514"/>
    <x v="5"/>
    <x v="2"/>
    <x v="1"/>
    <x v="4"/>
    <s v="2023-06-07"/>
    <s v="2023-06-10"/>
    <n v="26"/>
    <n v="16137.8"/>
    <n v="419582.8"/>
    <n v="493.04"/>
    <n v="87"/>
    <x v="1"/>
    <x v="1"/>
    <n v="78436.61"/>
    <x v="1"/>
    <s v="on time"/>
    <x v="110"/>
    <x v="160"/>
    <x v="2"/>
  </r>
  <r>
    <n v="2515"/>
    <x v="0"/>
    <x v="2"/>
    <x v="1"/>
    <x v="4"/>
    <s v="2023-06-24"/>
    <s v="2023-07-06"/>
    <n v="50"/>
    <n v="28984.32"/>
    <n v="1449216"/>
    <n v="2072.9"/>
    <n v="842"/>
    <x v="3"/>
    <x v="3"/>
    <n v="178556.23"/>
    <x v="10"/>
    <s v="delay"/>
    <x v="358"/>
    <x v="248"/>
    <x v="0"/>
  </r>
  <r>
    <n v="2516"/>
    <x v="6"/>
    <x v="0"/>
    <x v="1"/>
    <x v="0"/>
    <s v="2023-10-20"/>
    <s v="2023-10-25"/>
    <n v="61"/>
    <n v="36010.199999999997"/>
    <n v="2196622.2000000002"/>
    <n v="557.66"/>
    <n v="799"/>
    <x v="2"/>
    <x v="2"/>
    <n v="365181.71"/>
    <x v="2"/>
    <s v="on time"/>
    <x v="155"/>
    <x v="363"/>
    <x v="0"/>
  </r>
  <r>
    <n v="2517"/>
    <x v="2"/>
    <x v="1"/>
    <x v="3"/>
    <x v="0"/>
    <s v="2023-01-29"/>
    <s v="2023-02-05"/>
    <n v="37"/>
    <n v="45669.919999999998"/>
    <n v="1689787.04"/>
    <n v="4935.96"/>
    <n v="936"/>
    <x v="2"/>
    <x v="1"/>
    <n v="373841.94"/>
    <x v="5"/>
    <s v="delay"/>
    <x v="202"/>
    <x v="56"/>
    <x v="0"/>
  </r>
  <r>
    <n v="2518"/>
    <x v="6"/>
    <x v="2"/>
    <x v="1"/>
    <x v="0"/>
    <s v="2023-10-01"/>
    <s v="2023-10-11"/>
    <n v="33"/>
    <n v="44532.24"/>
    <n v="1469563.92"/>
    <n v="2589"/>
    <n v="213"/>
    <x v="3"/>
    <x v="2"/>
    <n v="102671.99"/>
    <x v="0"/>
    <s v="delay"/>
    <x v="373"/>
    <x v="340"/>
    <x v="1"/>
  </r>
  <r>
    <n v="2519"/>
    <x v="5"/>
    <x v="2"/>
    <x v="4"/>
    <x v="1"/>
    <s v="2023-03-11"/>
    <s v="2023-03-26"/>
    <n v="90"/>
    <n v="37993.129999999997"/>
    <n v="3419381.7"/>
    <n v="3263.43"/>
    <n v="36"/>
    <x v="3"/>
    <x v="0"/>
    <n v="707767.21"/>
    <x v="3"/>
    <s v="delay"/>
    <x v="30"/>
    <x v="29"/>
    <x v="2"/>
  </r>
  <r>
    <n v="2520"/>
    <x v="4"/>
    <x v="1"/>
    <x v="2"/>
    <x v="1"/>
    <s v="2023-04-10"/>
    <s v="2023-04-22"/>
    <n v="93"/>
    <n v="34638.74"/>
    <n v="3221402.82"/>
    <n v="3125.77"/>
    <n v="823"/>
    <x v="0"/>
    <x v="3"/>
    <n v="426259.15"/>
    <x v="10"/>
    <s v="delay"/>
    <x v="3"/>
    <x v="74"/>
    <x v="0"/>
  </r>
  <r>
    <n v="2521"/>
    <x v="6"/>
    <x v="0"/>
    <x v="3"/>
    <x v="1"/>
    <s v="2023-02-27"/>
    <s v="2023-03-12"/>
    <n v="82"/>
    <n v="40569.31"/>
    <n v="3326683.42"/>
    <n v="3735.41"/>
    <n v="682"/>
    <x v="1"/>
    <x v="0"/>
    <n v="671374.12"/>
    <x v="12"/>
    <s v="delay"/>
    <x v="28"/>
    <x v="311"/>
    <x v="1"/>
  </r>
  <r>
    <n v="2522"/>
    <x v="0"/>
    <x v="1"/>
    <x v="3"/>
    <x v="2"/>
    <s v="2023-06-19"/>
    <s v="2023-06-26"/>
    <n v="28"/>
    <n v="3380.96"/>
    <n v="94666.880000000005"/>
    <n v="2830.88"/>
    <n v="997"/>
    <x v="2"/>
    <x v="4"/>
    <n v="6399.92"/>
    <x v="5"/>
    <s v="delay"/>
    <x v="235"/>
    <x v="156"/>
    <x v="0"/>
  </r>
  <r>
    <n v="2523"/>
    <x v="2"/>
    <x v="2"/>
    <x v="1"/>
    <x v="0"/>
    <s v="2023-04-17"/>
    <s v="2023-04-20"/>
    <n v="56"/>
    <n v="7708.07"/>
    <n v="431651.92"/>
    <n v="2194.69"/>
    <n v="536"/>
    <x v="2"/>
    <x v="0"/>
    <n v="21669.31"/>
    <x v="1"/>
    <s v="on time"/>
    <x v="253"/>
    <x v="3"/>
    <x v="1"/>
  </r>
  <r>
    <n v="2524"/>
    <x v="0"/>
    <x v="0"/>
    <x v="4"/>
    <x v="4"/>
    <s v="2023-08-20"/>
    <s v="2023-08-26"/>
    <n v="3"/>
    <n v="47233.9"/>
    <n v="141701.70000000001"/>
    <n v="2070.08"/>
    <n v="524"/>
    <x v="1"/>
    <x v="1"/>
    <n v="16595.37"/>
    <x v="11"/>
    <s v="delay"/>
    <x v="215"/>
    <x v="54"/>
    <x v="1"/>
  </r>
  <r>
    <n v="2525"/>
    <x v="7"/>
    <x v="0"/>
    <x v="1"/>
    <x v="2"/>
    <s v="2023-03-27"/>
    <s v="2023-04-08"/>
    <n v="15"/>
    <n v="37214.29"/>
    <n v="558214.35"/>
    <n v="4708.47"/>
    <n v="611"/>
    <x v="0"/>
    <x v="3"/>
    <n v="49032.28"/>
    <x v="10"/>
    <s v="delay"/>
    <x v="309"/>
    <x v="293"/>
    <x v="1"/>
  </r>
  <r>
    <n v="2526"/>
    <x v="2"/>
    <x v="1"/>
    <x v="0"/>
    <x v="0"/>
    <s v="2023-04-12"/>
    <s v="2023-04-23"/>
    <n v="29"/>
    <n v="22543.62"/>
    <n v="653764.98"/>
    <n v="935.33"/>
    <n v="505"/>
    <x v="3"/>
    <x v="4"/>
    <n v="105085.36"/>
    <x v="8"/>
    <s v="delay"/>
    <x v="101"/>
    <x v="188"/>
    <x v="1"/>
  </r>
  <r>
    <n v="2527"/>
    <x v="0"/>
    <x v="0"/>
    <x v="4"/>
    <x v="1"/>
    <s v="2023-07-13"/>
    <s v="2023-07-23"/>
    <n v="18"/>
    <n v="44651.01"/>
    <n v="803718.18"/>
    <n v="1768.7"/>
    <n v="791"/>
    <x v="2"/>
    <x v="3"/>
    <n v="68940.95"/>
    <x v="0"/>
    <s v="delay"/>
    <x v="251"/>
    <x v="362"/>
    <x v="0"/>
  </r>
  <r>
    <n v="2528"/>
    <x v="4"/>
    <x v="2"/>
    <x v="3"/>
    <x v="0"/>
    <s v="2023-05-12"/>
    <s v="2023-05-22"/>
    <n v="3"/>
    <n v="48010.41"/>
    <n v="144031.23000000001"/>
    <n v="1408.07"/>
    <n v="507"/>
    <x v="0"/>
    <x v="4"/>
    <n v="24334.52"/>
    <x v="0"/>
    <s v="delay"/>
    <x v="239"/>
    <x v="218"/>
    <x v="1"/>
  </r>
  <r>
    <n v="2529"/>
    <x v="0"/>
    <x v="2"/>
    <x v="0"/>
    <x v="4"/>
    <s v="2023-06-21"/>
    <s v="2023-06-28"/>
    <n v="69"/>
    <n v="27827.53"/>
    <n v="1920099.57"/>
    <n v="993.53"/>
    <n v="778"/>
    <x v="3"/>
    <x v="3"/>
    <n v="373051.6"/>
    <x v="5"/>
    <s v="delay"/>
    <x v="70"/>
    <x v="305"/>
    <x v="0"/>
  </r>
  <r>
    <n v="2530"/>
    <x v="4"/>
    <x v="2"/>
    <x v="0"/>
    <x v="0"/>
    <s v="2023-08-20"/>
    <s v="2023-08-28"/>
    <n v="6"/>
    <n v="26583.05"/>
    <n v="159498.29999999999"/>
    <n v="1339.76"/>
    <n v="582"/>
    <x v="0"/>
    <x v="3"/>
    <n v="17757.919999999998"/>
    <x v="14"/>
    <s v="delay"/>
    <x v="243"/>
    <x v="54"/>
    <x v="1"/>
  </r>
  <r>
    <n v="2531"/>
    <x v="5"/>
    <x v="2"/>
    <x v="2"/>
    <x v="1"/>
    <s v="2023-03-19"/>
    <s v="2023-03-29"/>
    <n v="85"/>
    <n v="26738.89"/>
    <n v="2272805.65"/>
    <n v="4714.96"/>
    <n v="157"/>
    <x v="3"/>
    <x v="1"/>
    <n v="477704.91"/>
    <x v="0"/>
    <s v="delay"/>
    <x v="87"/>
    <x v="30"/>
    <x v="2"/>
  </r>
  <r>
    <n v="2532"/>
    <x v="4"/>
    <x v="1"/>
    <x v="0"/>
    <x v="4"/>
    <s v="2023-12-27"/>
    <s v="2024-01-01"/>
    <n v="48"/>
    <n v="15791.01"/>
    <n v="757968.48"/>
    <n v="4383.3100000000004"/>
    <n v="933"/>
    <x v="3"/>
    <x v="1"/>
    <n v="59671.09"/>
    <x v="2"/>
    <s v="on time"/>
    <x v="123"/>
    <x v="249"/>
    <x v="0"/>
  </r>
  <r>
    <n v="2533"/>
    <x v="4"/>
    <x v="2"/>
    <x v="0"/>
    <x v="4"/>
    <s v="2023-04-22"/>
    <s v="2023-04-23"/>
    <n v="66"/>
    <n v="36660.42"/>
    <n v="2419587.7200000002"/>
    <n v="4974.5"/>
    <n v="724"/>
    <x v="1"/>
    <x v="3"/>
    <n v="491778.91"/>
    <x v="7"/>
    <s v="on time"/>
    <x v="101"/>
    <x v="181"/>
    <x v="0"/>
  </r>
  <r>
    <n v="2534"/>
    <x v="0"/>
    <x v="0"/>
    <x v="3"/>
    <x v="2"/>
    <s v="2023-07-30"/>
    <s v="2023-08-14"/>
    <n v="64"/>
    <n v="13832.64"/>
    <n v="885288.95999999996"/>
    <n v="4778.41"/>
    <n v="420"/>
    <x v="1"/>
    <x v="3"/>
    <n v="153544.72"/>
    <x v="3"/>
    <s v="delay"/>
    <x v="269"/>
    <x v="77"/>
    <x v="1"/>
  </r>
  <r>
    <n v="2535"/>
    <x v="1"/>
    <x v="1"/>
    <x v="2"/>
    <x v="4"/>
    <s v="2023-11-06"/>
    <s v="2023-11-12"/>
    <n v="68"/>
    <n v="46963.5"/>
    <n v="3193518"/>
    <n v="603.62"/>
    <n v="896"/>
    <x v="3"/>
    <x v="2"/>
    <n v="308476.84000000003"/>
    <x v="11"/>
    <s v="delay"/>
    <x v="40"/>
    <x v="35"/>
    <x v="0"/>
  </r>
  <r>
    <n v="2536"/>
    <x v="5"/>
    <x v="0"/>
    <x v="2"/>
    <x v="1"/>
    <s v="2023-06-03"/>
    <s v="2023-06-11"/>
    <n v="62"/>
    <n v="16876.59"/>
    <n v="1046348.58"/>
    <n v="4122.2700000000004"/>
    <n v="170"/>
    <x v="3"/>
    <x v="4"/>
    <n v="100764.28"/>
    <x v="14"/>
    <s v="delay"/>
    <x v="66"/>
    <x v="312"/>
    <x v="2"/>
  </r>
  <r>
    <n v="2537"/>
    <x v="4"/>
    <x v="1"/>
    <x v="4"/>
    <x v="2"/>
    <s v="2023-07-13"/>
    <s v="2023-07-19"/>
    <n v="92"/>
    <n v="19507.84"/>
    <n v="1794721.28"/>
    <n v="3001.52"/>
    <n v="696"/>
    <x v="2"/>
    <x v="4"/>
    <n v="189399.14"/>
    <x v="11"/>
    <s v="delay"/>
    <x v="264"/>
    <x v="362"/>
    <x v="1"/>
  </r>
  <r>
    <n v="2538"/>
    <x v="4"/>
    <x v="1"/>
    <x v="3"/>
    <x v="0"/>
    <s v="2023-02-11"/>
    <s v="2023-02-17"/>
    <n v="7"/>
    <n v="16161.88"/>
    <n v="113133.16"/>
    <n v="4696.3"/>
    <n v="452"/>
    <x v="1"/>
    <x v="4"/>
    <n v="19510.84"/>
    <x v="11"/>
    <s v="delay"/>
    <x v="337"/>
    <x v="327"/>
    <x v="1"/>
  </r>
  <r>
    <n v="2539"/>
    <x v="0"/>
    <x v="0"/>
    <x v="4"/>
    <x v="1"/>
    <s v="2023-08-16"/>
    <s v="2023-08-22"/>
    <n v="57"/>
    <n v="27430.7"/>
    <n v="1563549.9"/>
    <n v="3365.33"/>
    <n v="669"/>
    <x v="3"/>
    <x v="0"/>
    <n v="339311.22"/>
    <x v="11"/>
    <s v="delay"/>
    <x v="55"/>
    <x v="131"/>
    <x v="1"/>
  </r>
  <r>
    <n v="2540"/>
    <x v="5"/>
    <x v="2"/>
    <x v="2"/>
    <x v="0"/>
    <s v="2023-09-24"/>
    <s v="2023-10-04"/>
    <n v="60"/>
    <n v="38334.47"/>
    <n v="2300068.2000000002"/>
    <n v="963.35"/>
    <n v="833"/>
    <x v="2"/>
    <x v="4"/>
    <n v="244957.79"/>
    <x v="0"/>
    <s v="delay"/>
    <x v="347"/>
    <x v="206"/>
    <x v="0"/>
  </r>
  <r>
    <n v="2541"/>
    <x v="2"/>
    <x v="1"/>
    <x v="2"/>
    <x v="4"/>
    <s v="2023-08-30"/>
    <s v="2023-09-13"/>
    <n v="21"/>
    <n v="16031.16"/>
    <n v="336654.36"/>
    <n v="1214.6300000000001"/>
    <n v="474"/>
    <x v="3"/>
    <x v="3"/>
    <n v="49454.28"/>
    <x v="4"/>
    <s v="delay"/>
    <x v="357"/>
    <x v="239"/>
    <x v="1"/>
  </r>
  <r>
    <n v="2542"/>
    <x v="0"/>
    <x v="0"/>
    <x v="4"/>
    <x v="3"/>
    <s v="2023-10-14"/>
    <s v="2023-10-21"/>
    <n v="67"/>
    <n v="27950.400000000001"/>
    <n v="1872676.8"/>
    <n v="944.56"/>
    <n v="369"/>
    <x v="0"/>
    <x v="4"/>
    <n v="117459.26"/>
    <x v="5"/>
    <s v="delay"/>
    <x v="109"/>
    <x v="273"/>
    <x v="1"/>
  </r>
  <r>
    <n v="2543"/>
    <x v="1"/>
    <x v="1"/>
    <x v="4"/>
    <x v="4"/>
    <s v="2023-06-10"/>
    <s v="2023-06-22"/>
    <n v="39"/>
    <n v="17538.14"/>
    <n v="683987.46"/>
    <n v="2569.83"/>
    <n v="583"/>
    <x v="2"/>
    <x v="1"/>
    <n v="78266.100000000006"/>
    <x v="10"/>
    <s v="delay"/>
    <x v="333"/>
    <x v="352"/>
    <x v="1"/>
  </r>
  <r>
    <n v="2544"/>
    <x v="5"/>
    <x v="1"/>
    <x v="0"/>
    <x v="2"/>
    <s v="2023-11-28"/>
    <s v="2023-11-29"/>
    <n v="11"/>
    <n v="13317.05"/>
    <n v="146487.54999999999"/>
    <n v="3447.83"/>
    <n v="530"/>
    <x v="0"/>
    <x v="3"/>
    <n v="13523.22"/>
    <x v="7"/>
    <s v="on time"/>
    <x v="263"/>
    <x v="295"/>
    <x v="1"/>
  </r>
  <r>
    <n v="2545"/>
    <x v="4"/>
    <x v="2"/>
    <x v="0"/>
    <x v="0"/>
    <s v="2023-04-16"/>
    <s v="2023-04-22"/>
    <n v="49"/>
    <n v="39578.28"/>
    <n v="1939335.72"/>
    <n v="1876.61"/>
    <n v="765"/>
    <x v="0"/>
    <x v="3"/>
    <n v="410903.36"/>
    <x v="11"/>
    <s v="delay"/>
    <x v="3"/>
    <x v="202"/>
    <x v="0"/>
  </r>
  <r>
    <n v="2546"/>
    <x v="0"/>
    <x v="1"/>
    <x v="1"/>
    <x v="2"/>
    <s v="2023-11-11"/>
    <s v="2023-11-19"/>
    <n v="70"/>
    <n v="43102.47"/>
    <n v="3017172.9"/>
    <n v="2897.71"/>
    <n v="484"/>
    <x v="0"/>
    <x v="0"/>
    <n v="476572.94"/>
    <x v="14"/>
    <s v="delay"/>
    <x v="45"/>
    <x v="95"/>
    <x v="1"/>
  </r>
  <r>
    <n v="2547"/>
    <x v="4"/>
    <x v="1"/>
    <x v="3"/>
    <x v="1"/>
    <s v="2023-03-17"/>
    <s v="2023-03-30"/>
    <n v="49"/>
    <n v="44894.78"/>
    <n v="2199844.2200000002"/>
    <n v="521.33000000000004"/>
    <n v="822"/>
    <x v="0"/>
    <x v="4"/>
    <n v="505258.73"/>
    <x v="12"/>
    <s v="delay"/>
    <x v="94"/>
    <x v="256"/>
    <x v="0"/>
  </r>
  <r>
    <n v="2548"/>
    <x v="0"/>
    <x v="1"/>
    <x v="4"/>
    <x v="0"/>
    <s v="2023-07-24"/>
    <s v="2023-07-25"/>
    <n v="68"/>
    <n v="6383.23"/>
    <n v="434059.64"/>
    <n v="937"/>
    <n v="213"/>
    <x v="3"/>
    <x v="3"/>
    <n v="80766.84"/>
    <x v="7"/>
    <s v="on time"/>
    <x v="366"/>
    <x v="199"/>
    <x v="1"/>
  </r>
  <r>
    <n v="2549"/>
    <x v="4"/>
    <x v="1"/>
    <x v="1"/>
    <x v="0"/>
    <s v="2023-12-31"/>
    <s v="2024-01-08"/>
    <n v="93"/>
    <n v="18568.43"/>
    <n v="1726863.99"/>
    <n v="710.11"/>
    <n v="849"/>
    <x v="2"/>
    <x v="4"/>
    <n v="191758.54"/>
    <x v="14"/>
    <s v="delay"/>
    <x v="90"/>
    <x v="281"/>
    <x v="0"/>
  </r>
  <r>
    <n v="2550"/>
    <x v="5"/>
    <x v="2"/>
    <x v="0"/>
    <x v="0"/>
    <s v="2023-03-25"/>
    <s v="2023-04-03"/>
    <n v="31"/>
    <n v="28093.21"/>
    <n v="870889.51"/>
    <n v="4661.0600000000004"/>
    <n v="282"/>
    <x v="3"/>
    <x v="1"/>
    <n v="50008.93"/>
    <x v="6"/>
    <s v="delay"/>
    <x v="120"/>
    <x v="158"/>
    <x v="1"/>
  </r>
  <r>
    <n v="2551"/>
    <x v="5"/>
    <x v="2"/>
    <x v="1"/>
    <x v="1"/>
    <s v="2023-11-01"/>
    <s v="2023-11-12"/>
    <n v="93"/>
    <n v="28160.51"/>
    <n v="2618927.4300000002"/>
    <n v="3993.55"/>
    <n v="367"/>
    <x v="3"/>
    <x v="4"/>
    <n v="178088.98"/>
    <x v="8"/>
    <s v="delay"/>
    <x v="40"/>
    <x v="49"/>
    <x v="1"/>
  </r>
  <r>
    <n v="2552"/>
    <x v="1"/>
    <x v="0"/>
    <x v="3"/>
    <x v="2"/>
    <s v="2023-02-09"/>
    <s v="2023-02-21"/>
    <n v="53"/>
    <n v="16721.22"/>
    <n v="886224.66"/>
    <n v="1867.82"/>
    <n v="147"/>
    <x v="2"/>
    <x v="2"/>
    <n v="79031.199999999997"/>
    <x v="10"/>
    <s v="delay"/>
    <x v="60"/>
    <x v="174"/>
    <x v="2"/>
  </r>
  <r>
    <n v="2553"/>
    <x v="0"/>
    <x v="0"/>
    <x v="4"/>
    <x v="0"/>
    <s v="2023-10-17"/>
    <s v="2023-10-29"/>
    <n v="43"/>
    <n v="26313.45"/>
    <n v="1131478.3500000001"/>
    <n v="1971.86"/>
    <n v="952"/>
    <x v="0"/>
    <x v="2"/>
    <n v="67085.41"/>
    <x v="10"/>
    <s v="delay"/>
    <x v="325"/>
    <x v="360"/>
    <x v="0"/>
  </r>
  <r>
    <n v="2554"/>
    <x v="3"/>
    <x v="0"/>
    <x v="2"/>
    <x v="4"/>
    <s v="2023-01-18"/>
    <s v="2023-01-20"/>
    <n v="55"/>
    <n v="15301.36"/>
    <n v="841574.8"/>
    <n v="1874.14"/>
    <n v="46"/>
    <x v="3"/>
    <x v="4"/>
    <n v="68338.399999999994"/>
    <x v="9"/>
    <s v="on time"/>
    <x v="77"/>
    <x v="75"/>
    <x v="2"/>
  </r>
  <r>
    <n v="2555"/>
    <x v="2"/>
    <x v="2"/>
    <x v="4"/>
    <x v="2"/>
    <s v="2023-04-30"/>
    <s v="2023-05-12"/>
    <n v="43"/>
    <n v="34249.360000000001"/>
    <n v="1472722.48"/>
    <n v="1900.14"/>
    <n v="82"/>
    <x v="3"/>
    <x v="2"/>
    <n v="126634.39"/>
    <x v="10"/>
    <s v="delay"/>
    <x v="2"/>
    <x v="346"/>
    <x v="2"/>
  </r>
  <r>
    <n v="2556"/>
    <x v="1"/>
    <x v="2"/>
    <x v="1"/>
    <x v="4"/>
    <s v="2023-01-28"/>
    <s v="2023-01-31"/>
    <n v="6"/>
    <n v="47286.76"/>
    <n v="283720.56"/>
    <n v="909.92"/>
    <n v="150"/>
    <x v="1"/>
    <x v="3"/>
    <n v="62605.01"/>
    <x v="1"/>
    <s v="on time"/>
    <x v="132"/>
    <x v="135"/>
    <x v="2"/>
  </r>
  <r>
    <n v="2557"/>
    <x v="4"/>
    <x v="2"/>
    <x v="4"/>
    <x v="4"/>
    <s v="2023-11-02"/>
    <s v="2023-11-16"/>
    <n v="15"/>
    <n v="33734.910000000003"/>
    <n v="506023.65"/>
    <n v="749.58"/>
    <n v="577"/>
    <x v="2"/>
    <x v="2"/>
    <n v="114414.64"/>
    <x v="4"/>
    <s v="delay"/>
    <x v="164"/>
    <x v="152"/>
    <x v="1"/>
  </r>
  <r>
    <n v="2558"/>
    <x v="3"/>
    <x v="1"/>
    <x v="3"/>
    <x v="0"/>
    <s v="2023-09-13"/>
    <s v="2023-09-20"/>
    <n v="4"/>
    <n v="19476.740000000002"/>
    <n v="77906.960000000006"/>
    <n v="3462.68"/>
    <n v="69"/>
    <x v="3"/>
    <x v="1"/>
    <n v="15724.67"/>
    <x v="5"/>
    <s v="delay"/>
    <x v="188"/>
    <x v="19"/>
    <x v="2"/>
  </r>
  <r>
    <n v="2559"/>
    <x v="1"/>
    <x v="1"/>
    <x v="3"/>
    <x v="3"/>
    <s v="2023-04-29"/>
    <s v="2023-05-14"/>
    <n v="97"/>
    <n v="42496.73"/>
    <n v="4122182.81"/>
    <n v="4558.78"/>
    <n v="32"/>
    <x v="0"/>
    <x v="3"/>
    <n v="243351.27"/>
    <x v="3"/>
    <s v="delay"/>
    <x v="224"/>
    <x v="254"/>
    <x v="2"/>
  </r>
  <r>
    <n v="2560"/>
    <x v="1"/>
    <x v="1"/>
    <x v="3"/>
    <x v="2"/>
    <s v="2023-06-26"/>
    <s v="2023-07-06"/>
    <n v="61"/>
    <n v="34578.449999999997"/>
    <n v="2109285.4500000002"/>
    <n v="4360.22"/>
    <n v="209"/>
    <x v="1"/>
    <x v="4"/>
    <n v="307942.77"/>
    <x v="0"/>
    <s v="delay"/>
    <x v="358"/>
    <x v="118"/>
    <x v="1"/>
  </r>
  <r>
    <n v="2561"/>
    <x v="1"/>
    <x v="2"/>
    <x v="1"/>
    <x v="4"/>
    <s v="2023-04-10"/>
    <s v="2023-04-22"/>
    <n v="87"/>
    <n v="9174.8700000000008"/>
    <n v="798213.69"/>
    <n v="3243.9"/>
    <n v="401"/>
    <x v="0"/>
    <x v="2"/>
    <n v="79699.39"/>
    <x v="10"/>
    <s v="delay"/>
    <x v="3"/>
    <x v="74"/>
    <x v="1"/>
  </r>
  <r>
    <n v="2562"/>
    <x v="7"/>
    <x v="1"/>
    <x v="4"/>
    <x v="1"/>
    <s v="2023-03-14"/>
    <s v="2023-03-22"/>
    <n v="47"/>
    <n v="33953.230000000003"/>
    <n v="1595801.81"/>
    <n v="103.59"/>
    <n v="689"/>
    <x v="2"/>
    <x v="1"/>
    <n v="173276.94"/>
    <x v="14"/>
    <s v="delay"/>
    <x v="295"/>
    <x v="142"/>
    <x v="1"/>
  </r>
  <r>
    <n v="2563"/>
    <x v="0"/>
    <x v="2"/>
    <x v="1"/>
    <x v="3"/>
    <s v="2023-12-27"/>
    <s v="2024-01-04"/>
    <n v="6"/>
    <n v="18921.64"/>
    <n v="113529.84"/>
    <n v="1808.35"/>
    <n v="156"/>
    <x v="2"/>
    <x v="0"/>
    <n v="19271.330000000002"/>
    <x v="14"/>
    <s v="delay"/>
    <x v="160"/>
    <x v="249"/>
    <x v="2"/>
  </r>
  <r>
    <n v="2564"/>
    <x v="1"/>
    <x v="1"/>
    <x v="0"/>
    <x v="3"/>
    <s v="2023-01-20"/>
    <s v="2023-01-24"/>
    <n v="93"/>
    <n v="8403.51"/>
    <n v="781526.43"/>
    <n v="4070.83"/>
    <n v="230"/>
    <x v="0"/>
    <x v="3"/>
    <n v="179223.18"/>
    <x v="13"/>
    <s v="on time"/>
    <x v="359"/>
    <x v="47"/>
    <x v="1"/>
  </r>
  <r>
    <n v="2565"/>
    <x v="0"/>
    <x v="0"/>
    <x v="0"/>
    <x v="1"/>
    <s v="2023-04-18"/>
    <s v="2023-04-30"/>
    <n v="75"/>
    <n v="33570.35"/>
    <n v="2517776.25"/>
    <n v="4471.2"/>
    <n v="105"/>
    <x v="0"/>
    <x v="4"/>
    <n v="413958.7"/>
    <x v="10"/>
    <s v="delay"/>
    <x v="208"/>
    <x v="9"/>
    <x v="2"/>
  </r>
  <r>
    <n v="2566"/>
    <x v="4"/>
    <x v="1"/>
    <x v="0"/>
    <x v="3"/>
    <s v="2023-05-21"/>
    <s v="2023-05-22"/>
    <n v="47"/>
    <n v="20584.439999999999"/>
    <n v="967468.68"/>
    <n v="3143.66"/>
    <n v="883"/>
    <x v="1"/>
    <x v="3"/>
    <n v="97156.9"/>
    <x v="7"/>
    <s v="on time"/>
    <x v="239"/>
    <x v="296"/>
    <x v="0"/>
  </r>
  <r>
    <n v="2567"/>
    <x v="5"/>
    <x v="0"/>
    <x v="4"/>
    <x v="0"/>
    <s v="2023-06-13"/>
    <s v="2023-06-15"/>
    <n v="90"/>
    <n v="45430.12"/>
    <n v="4088710.8"/>
    <n v="3935.02"/>
    <n v="451"/>
    <x v="0"/>
    <x v="1"/>
    <n v="709881.72"/>
    <x v="9"/>
    <s v="on time"/>
    <x v="334"/>
    <x v="68"/>
    <x v="1"/>
  </r>
  <r>
    <n v="2568"/>
    <x v="7"/>
    <x v="1"/>
    <x v="3"/>
    <x v="4"/>
    <s v="2023-06-14"/>
    <s v="2023-06-19"/>
    <n v="94"/>
    <n v="30770.55"/>
    <n v="2892431.7"/>
    <n v="543.29999999999995"/>
    <n v="524"/>
    <x v="2"/>
    <x v="1"/>
    <n v="428798.07"/>
    <x v="2"/>
    <s v="on time"/>
    <x v="219"/>
    <x v="335"/>
    <x v="1"/>
  </r>
  <r>
    <n v="2569"/>
    <x v="4"/>
    <x v="2"/>
    <x v="2"/>
    <x v="0"/>
    <s v="2023-05-27"/>
    <s v="2023-06-01"/>
    <n v="94"/>
    <n v="22761.58"/>
    <n v="2139588.52"/>
    <n v="4388.3900000000003"/>
    <n v="689"/>
    <x v="0"/>
    <x v="4"/>
    <n v="320179.71999999997"/>
    <x v="2"/>
    <s v="on time"/>
    <x v="222"/>
    <x v="57"/>
    <x v="1"/>
  </r>
  <r>
    <n v="2570"/>
    <x v="3"/>
    <x v="1"/>
    <x v="1"/>
    <x v="3"/>
    <s v="2023-08-08"/>
    <s v="2023-08-19"/>
    <n v="43"/>
    <n v="22930.45"/>
    <n v="986009.35"/>
    <n v="3509.34"/>
    <n v="310"/>
    <x v="1"/>
    <x v="0"/>
    <n v="212059.01"/>
    <x v="8"/>
    <s v="delay"/>
    <x v="159"/>
    <x v="157"/>
    <x v="1"/>
  </r>
  <r>
    <n v="2571"/>
    <x v="2"/>
    <x v="2"/>
    <x v="0"/>
    <x v="0"/>
    <s v="2023-01-15"/>
    <s v="2023-01-22"/>
    <n v="11"/>
    <n v="33526.550000000003"/>
    <n v="368792.05"/>
    <n v="520.95000000000005"/>
    <n v="37"/>
    <x v="0"/>
    <x v="1"/>
    <n v="80401.740000000005"/>
    <x v="5"/>
    <s v="delay"/>
    <x v="320"/>
    <x v="262"/>
    <x v="2"/>
  </r>
  <r>
    <n v="2572"/>
    <x v="4"/>
    <x v="0"/>
    <x v="0"/>
    <x v="3"/>
    <s v="2023-08-24"/>
    <s v="2023-09-08"/>
    <n v="35"/>
    <n v="48622.71"/>
    <n v="1701794.85"/>
    <n v="4879.1499999999996"/>
    <n v="449"/>
    <x v="2"/>
    <x v="0"/>
    <n v="375538.5"/>
    <x v="3"/>
    <s v="delay"/>
    <x v="98"/>
    <x v="34"/>
    <x v="1"/>
  </r>
  <r>
    <n v="2573"/>
    <x v="7"/>
    <x v="1"/>
    <x v="0"/>
    <x v="0"/>
    <s v="2023-05-04"/>
    <s v="2023-05-10"/>
    <n v="66"/>
    <n v="41733.61"/>
    <n v="2754418.26"/>
    <n v="1547.46"/>
    <n v="653"/>
    <x v="3"/>
    <x v="3"/>
    <n v="628872.46"/>
    <x v="11"/>
    <s v="delay"/>
    <x v="245"/>
    <x v="48"/>
    <x v="1"/>
  </r>
  <r>
    <n v="2574"/>
    <x v="0"/>
    <x v="2"/>
    <x v="1"/>
    <x v="3"/>
    <s v="2023-01-10"/>
    <s v="2023-01-12"/>
    <n v="56"/>
    <n v="46679.23"/>
    <n v="2614036.88"/>
    <n v="3204.43"/>
    <n v="94"/>
    <x v="0"/>
    <x v="0"/>
    <n v="171628.67"/>
    <x v="9"/>
    <s v="on time"/>
    <x v="356"/>
    <x v="210"/>
    <x v="2"/>
  </r>
  <r>
    <n v="2575"/>
    <x v="7"/>
    <x v="1"/>
    <x v="2"/>
    <x v="4"/>
    <s v="2023-09-06"/>
    <s v="2023-09-17"/>
    <n v="71"/>
    <n v="8561.33"/>
    <n v="607854.43000000005"/>
    <n v="524.41"/>
    <n v="401"/>
    <x v="2"/>
    <x v="4"/>
    <n v="93103.72"/>
    <x v="8"/>
    <s v="delay"/>
    <x v="204"/>
    <x v="321"/>
    <x v="1"/>
  </r>
  <r>
    <n v="2576"/>
    <x v="7"/>
    <x v="2"/>
    <x v="1"/>
    <x v="4"/>
    <s v="2023-12-30"/>
    <s v="2024-01-02"/>
    <n v="35"/>
    <n v="5915.42"/>
    <n v="207039.7"/>
    <n v="236.14"/>
    <n v="616"/>
    <x v="1"/>
    <x v="3"/>
    <n v="18221.75"/>
    <x v="1"/>
    <s v="on time"/>
    <x v="343"/>
    <x v="113"/>
    <x v="1"/>
  </r>
  <r>
    <n v="2577"/>
    <x v="5"/>
    <x v="0"/>
    <x v="0"/>
    <x v="1"/>
    <s v="2023-02-28"/>
    <s v="2023-03-07"/>
    <n v="25"/>
    <n v="48551.97"/>
    <n v="1213799.25"/>
    <n v="3365.39"/>
    <n v="351"/>
    <x v="1"/>
    <x v="4"/>
    <n v="160713.32"/>
    <x v="5"/>
    <s v="delay"/>
    <x v="278"/>
    <x v="347"/>
    <x v="1"/>
  </r>
  <r>
    <n v="2578"/>
    <x v="1"/>
    <x v="1"/>
    <x v="3"/>
    <x v="1"/>
    <s v="2023-04-20"/>
    <s v="2023-04-29"/>
    <n v="42"/>
    <n v="28668.84"/>
    <n v="1204091.28"/>
    <n v="1595.99"/>
    <n v="143"/>
    <x v="3"/>
    <x v="4"/>
    <n v="87421.66"/>
    <x v="6"/>
    <s v="delay"/>
    <x v="8"/>
    <x v="8"/>
    <x v="2"/>
  </r>
  <r>
    <n v="2579"/>
    <x v="6"/>
    <x v="2"/>
    <x v="1"/>
    <x v="4"/>
    <s v="2023-10-12"/>
    <s v="2023-10-15"/>
    <n v="38"/>
    <n v="38240.15"/>
    <n v="1453125.7"/>
    <n v="2624.04"/>
    <n v="639"/>
    <x v="1"/>
    <x v="4"/>
    <n v="300483.09999999998"/>
    <x v="1"/>
    <s v="on time"/>
    <x v="82"/>
    <x v="151"/>
    <x v="1"/>
  </r>
  <r>
    <n v="2580"/>
    <x v="4"/>
    <x v="1"/>
    <x v="4"/>
    <x v="4"/>
    <s v="2023-07-20"/>
    <s v="2023-07-30"/>
    <n v="14"/>
    <n v="21431.97"/>
    <n v="300047.58"/>
    <n v="3441.4"/>
    <n v="105"/>
    <x v="2"/>
    <x v="4"/>
    <n v="17494.86"/>
    <x v="0"/>
    <s v="delay"/>
    <x v="1"/>
    <x v="155"/>
    <x v="2"/>
  </r>
  <r>
    <n v="2581"/>
    <x v="3"/>
    <x v="2"/>
    <x v="1"/>
    <x v="0"/>
    <s v="2023-03-29"/>
    <s v="2023-04-06"/>
    <n v="55"/>
    <n v="46799.19"/>
    <n v="2573955.4500000002"/>
    <n v="3710.83"/>
    <n v="994"/>
    <x v="0"/>
    <x v="3"/>
    <n v="406175.12"/>
    <x v="14"/>
    <s v="delay"/>
    <x v="148"/>
    <x v="130"/>
    <x v="0"/>
  </r>
  <r>
    <n v="2582"/>
    <x v="3"/>
    <x v="2"/>
    <x v="2"/>
    <x v="1"/>
    <s v="2023-05-30"/>
    <s v="2023-06-01"/>
    <n v="4"/>
    <n v="29999.35"/>
    <n v="119997.4"/>
    <n v="1359.07"/>
    <n v="892"/>
    <x v="3"/>
    <x v="4"/>
    <n v="10758.37"/>
    <x v="9"/>
    <s v="on time"/>
    <x v="222"/>
    <x v="38"/>
    <x v="0"/>
  </r>
  <r>
    <n v="2583"/>
    <x v="6"/>
    <x v="0"/>
    <x v="0"/>
    <x v="2"/>
    <s v="2023-10-09"/>
    <s v="2023-10-10"/>
    <n v="44"/>
    <n v="24726.53"/>
    <n v="1087967.32"/>
    <n v="4786.49"/>
    <n v="989"/>
    <x v="0"/>
    <x v="2"/>
    <n v="258279.01"/>
    <x v="7"/>
    <s v="on time"/>
    <x v="323"/>
    <x v="303"/>
    <x v="0"/>
  </r>
  <r>
    <n v="2584"/>
    <x v="4"/>
    <x v="2"/>
    <x v="3"/>
    <x v="3"/>
    <s v="2023-08-05"/>
    <s v="2023-08-19"/>
    <n v="99"/>
    <n v="40284.81"/>
    <n v="3988196.19"/>
    <n v="306.27999999999997"/>
    <n v="429"/>
    <x v="3"/>
    <x v="3"/>
    <n v="770136.49"/>
    <x v="4"/>
    <s v="delay"/>
    <x v="159"/>
    <x v="109"/>
    <x v="1"/>
  </r>
  <r>
    <n v="2585"/>
    <x v="0"/>
    <x v="1"/>
    <x v="4"/>
    <x v="2"/>
    <s v="2023-02-08"/>
    <s v="2023-02-23"/>
    <n v="5"/>
    <n v="4695.57"/>
    <n v="23477.85"/>
    <n v="2588.0100000000002"/>
    <n v="23"/>
    <x v="0"/>
    <x v="2"/>
    <n v="2663.31"/>
    <x v="3"/>
    <s v="delay"/>
    <x v="96"/>
    <x v="177"/>
    <x v="2"/>
  </r>
  <r>
    <n v="2586"/>
    <x v="7"/>
    <x v="1"/>
    <x v="2"/>
    <x v="3"/>
    <s v="2023-12-08"/>
    <s v="2023-12-12"/>
    <n v="29"/>
    <n v="40447.19"/>
    <n v="1172968.51"/>
    <n v="3663.84"/>
    <n v="386"/>
    <x v="2"/>
    <x v="0"/>
    <n v="291644.90999999997"/>
    <x v="13"/>
    <s v="on time"/>
    <x v="124"/>
    <x v="227"/>
    <x v="1"/>
  </r>
  <r>
    <n v="2587"/>
    <x v="0"/>
    <x v="2"/>
    <x v="2"/>
    <x v="4"/>
    <s v="2023-06-25"/>
    <s v="2023-07-05"/>
    <n v="63"/>
    <n v="17908.64"/>
    <n v="1128244.32"/>
    <n v="1574.46"/>
    <n v="920"/>
    <x v="1"/>
    <x v="3"/>
    <n v="210677.01"/>
    <x v="0"/>
    <s v="delay"/>
    <x v="183"/>
    <x v="329"/>
    <x v="0"/>
  </r>
  <r>
    <n v="2588"/>
    <x v="6"/>
    <x v="0"/>
    <x v="1"/>
    <x v="2"/>
    <s v="2023-08-19"/>
    <s v="2023-08-23"/>
    <n v="48"/>
    <n v="36226.1"/>
    <n v="1738852.8"/>
    <n v="4643.87"/>
    <n v="219"/>
    <x v="2"/>
    <x v="3"/>
    <n v="274018.39"/>
    <x v="13"/>
    <s v="on time"/>
    <x v="206"/>
    <x v="143"/>
    <x v="1"/>
  </r>
  <r>
    <n v="2589"/>
    <x v="0"/>
    <x v="2"/>
    <x v="2"/>
    <x v="0"/>
    <s v="2023-02-28"/>
    <s v="2023-03-13"/>
    <n v="7"/>
    <n v="19240.61"/>
    <n v="134684.26999999999"/>
    <n v="3605.5"/>
    <n v="187"/>
    <x v="0"/>
    <x v="2"/>
    <n v="27830.33"/>
    <x v="12"/>
    <s v="delay"/>
    <x v="49"/>
    <x v="347"/>
    <x v="2"/>
  </r>
  <r>
    <n v="2590"/>
    <x v="3"/>
    <x v="1"/>
    <x v="4"/>
    <x v="1"/>
    <s v="2023-08-30"/>
    <s v="2023-09-12"/>
    <n v="39"/>
    <n v="4605.83"/>
    <n v="179627.37"/>
    <n v="3031.36"/>
    <n v="14"/>
    <x v="1"/>
    <x v="2"/>
    <n v="17836.14"/>
    <x v="12"/>
    <s v="delay"/>
    <x v="134"/>
    <x v="239"/>
    <x v="2"/>
  </r>
  <r>
    <n v="2591"/>
    <x v="3"/>
    <x v="2"/>
    <x v="4"/>
    <x v="3"/>
    <s v="2023-09-09"/>
    <s v="2023-09-14"/>
    <n v="11"/>
    <n v="15287.96"/>
    <n v="168167.56"/>
    <n v="3521.87"/>
    <n v="154"/>
    <x v="0"/>
    <x v="2"/>
    <n v="35775.5"/>
    <x v="2"/>
    <s v="on time"/>
    <x v="261"/>
    <x v="36"/>
    <x v="2"/>
  </r>
  <r>
    <n v="2592"/>
    <x v="5"/>
    <x v="0"/>
    <x v="2"/>
    <x v="0"/>
    <s v="2023-09-05"/>
    <s v="2023-09-17"/>
    <n v="89"/>
    <n v="10160.5"/>
    <n v="904284.5"/>
    <n v="3457.42"/>
    <n v="43"/>
    <x v="1"/>
    <x v="3"/>
    <n v="66722.91"/>
    <x v="10"/>
    <s v="delay"/>
    <x v="204"/>
    <x v="195"/>
    <x v="2"/>
  </r>
  <r>
    <n v="2593"/>
    <x v="0"/>
    <x v="1"/>
    <x v="0"/>
    <x v="2"/>
    <s v="2023-12-15"/>
    <s v="2023-12-30"/>
    <n v="65"/>
    <n v="1283.6600000000001"/>
    <n v="83437.899999999994"/>
    <n v="1388.63"/>
    <n v="219"/>
    <x v="2"/>
    <x v="2"/>
    <n v="10886.29"/>
    <x v="3"/>
    <s v="delay"/>
    <x v="256"/>
    <x v="72"/>
    <x v="1"/>
  </r>
  <r>
    <n v="2594"/>
    <x v="1"/>
    <x v="1"/>
    <x v="2"/>
    <x v="0"/>
    <s v="2023-09-16"/>
    <s v="2023-09-25"/>
    <n v="91"/>
    <n v="43548.04"/>
    <n v="3962871.64"/>
    <n v="2929.79"/>
    <n v="43"/>
    <x v="2"/>
    <x v="2"/>
    <n v="318664.32000000001"/>
    <x v="6"/>
    <s v="delay"/>
    <x v="153"/>
    <x v="122"/>
    <x v="2"/>
  </r>
  <r>
    <n v="2595"/>
    <x v="1"/>
    <x v="0"/>
    <x v="0"/>
    <x v="3"/>
    <s v="2023-08-05"/>
    <s v="2023-08-09"/>
    <n v="82"/>
    <n v="21359.13"/>
    <n v="1751448.66"/>
    <n v="595.29999999999995"/>
    <n v="862"/>
    <x v="3"/>
    <x v="2"/>
    <n v="398446.28"/>
    <x v="13"/>
    <s v="on time"/>
    <x v="291"/>
    <x v="109"/>
    <x v="0"/>
  </r>
  <r>
    <n v="2596"/>
    <x v="6"/>
    <x v="0"/>
    <x v="0"/>
    <x v="2"/>
    <s v="2023-09-15"/>
    <s v="2023-09-25"/>
    <n v="7"/>
    <n v="44852.52"/>
    <n v="313967.64"/>
    <n v="4640.38"/>
    <n v="297"/>
    <x v="2"/>
    <x v="0"/>
    <n v="31352.28"/>
    <x v="0"/>
    <s v="delay"/>
    <x v="153"/>
    <x v="242"/>
    <x v="1"/>
  </r>
  <r>
    <n v="2597"/>
    <x v="3"/>
    <x v="1"/>
    <x v="1"/>
    <x v="0"/>
    <s v="2023-12-11"/>
    <s v="2023-12-25"/>
    <n v="6"/>
    <n v="30625.63"/>
    <n v="183753.78"/>
    <n v="4487.8900000000003"/>
    <n v="624"/>
    <x v="0"/>
    <x v="2"/>
    <n v="43334.69"/>
    <x v="4"/>
    <s v="delay"/>
    <x v="75"/>
    <x v="253"/>
    <x v="1"/>
  </r>
  <r>
    <n v="2598"/>
    <x v="0"/>
    <x v="1"/>
    <x v="0"/>
    <x v="2"/>
    <s v="2023-07-20"/>
    <s v="2023-07-21"/>
    <n v="5"/>
    <n v="1655.81"/>
    <n v="8279.0499999999993"/>
    <n v="2704.92"/>
    <n v="106"/>
    <x v="2"/>
    <x v="0"/>
    <n v="530.33000000000004"/>
    <x v="7"/>
    <s v="on time"/>
    <x v="139"/>
    <x v="155"/>
    <x v="2"/>
  </r>
  <r>
    <n v="2599"/>
    <x v="7"/>
    <x v="0"/>
    <x v="3"/>
    <x v="0"/>
    <s v="2023-05-11"/>
    <s v="2023-05-21"/>
    <n v="89"/>
    <n v="14608.96"/>
    <n v="1300197.44"/>
    <n v="4237.1400000000003"/>
    <n v="402"/>
    <x v="2"/>
    <x v="3"/>
    <n v="195080.21"/>
    <x v="0"/>
    <s v="delay"/>
    <x v="41"/>
    <x v="179"/>
    <x v="1"/>
  </r>
  <r>
    <n v="2600"/>
    <x v="1"/>
    <x v="0"/>
    <x v="2"/>
    <x v="1"/>
    <s v="2023-08-18"/>
    <s v="2023-08-19"/>
    <n v="100"/>
    <n v="13118.43"/>
    <n v="1311843"/>
    <n v="3815.59"/>
    <n v="383"/>
    <x v="3"/>
    <x v="0"/>
    <n v="121871.82"/>
    <x v="7"/>
    <s v="on time"/>
    <x v="159"/>
    <x v="60"/>
    <x v="1"/>
  </r>
  <r>
    <n v="2601"/>
    <x v="1"/>
    <x v="1"/>
    <x v="0"/>
    <x v="2"/>
    <s v="2023-02-05"/>
    <s v="2023-02-14"/>
    <n v="16"/>
    <n v="38619.94"/>
    <n v="617919.04"/>
    <n v="1372.17"/>
    <n v="168"/>
    <x v="0"/>
    <x v="3"/>
    <n v="153361.62"/>
    <x v="6"/>
    <s v="delay"/>
    <x v="223"/>
    <x v="41"/>
    <x v="2"/>
  </r>
  <r>
    <n v="2602"/>
    <x v="2"/>
    <x v="1"/>
    <x v="3"/>
    <x v="4"/>
    <s v="2023-11-09"/>
    <s v="2023-11-14"/>
    <n v="49"/>
    <n v="16306.4"/>
    <n v="799013.6"/>
    <n v="4153.6400000000003"/>
    <n v="481"/>
    <x v="0"/>
    <x v="0"/>
    <n v="99401.75"/>
    <x v="2"/>
    <s v="on time"/>
    <x v="349"/>
    <x v="148"/>
    <x v="1"/>
  </r>
  <r>
    <n v="2603"/>
    <x v="7"/>
    <x v="1"/>
    <x v="1"/>
    <x v="4"/>
    <s v="2023-01-30"/>
    <s v="2023-01-31"/>
    <n v="71"/>
    <n v="49064.46"/>
    <n v="3483576.66"/>
    <n v="218.37"/>
    <n v="1000"/>
    <x v="2"/>
    <x v="1"/>
    <n v="232829.23"/>
    <x v="7"/>
    <s v="on time"/>
    <x v="132"/>
    <x v="258"/>
    <x v="0"/>
  </r>
  <r>
    <n v="2604"/>
    <x v="4"/>
    <x v="2"/>
    <x v="4"/>
    <x v="2"/>
    <s v="2023-03-29"/>
    <s v="2023-04-06"/>
    <n v="97"/>
    <n v="7047.39"/>
    <n v="683596.83"/>
    <n v="4284.22"/>
    <n v="996"/>
    <x v="3"/>
    <x v="1"/>
    <n v="47215.25"/>
    <x v="14"/>
    <s v="delay"/>
    <x v="148"/>
    <x v="130"/>
    <x v="0"/>
  </r>
  <r>
    <n v="2605"/>
    <x v="5"/>
    <x v="1"/>
    <x v="2"/>
    <x v="4"/>
    <s v="2023-08-20"/>
    <s v="2023-09-04"/>
    <n v="28"/>
    <n v="48619.25"/>
    <n v="1361339"/>
    <n v="3266.12"/>
    <n v="568"/>
    <x v="1"/>
    <x v="0"/>
    <n v="160539.42000000001"/>
    <x v="3"/>
    <s v="delay"/>
    <x v="61"/>
    <x v="54"/>
    <x v="1"/>
  </r>
  <r>
    <n v="2606"/>
    <x v="4"/>
    <x v="0"/>
    <x v="2"/>
    <x v="1"/>
    <s v="2023-11-14"/>
    <s v="2023-11-26"/>
    <n v="37"/>
    <n v="24434.06"/>
    <n v="904060.22"/>
    <n v="4429.37"/>
    <n v="962"/>
    <x v="1"/>
    <x v="3"/>
    <n v="94792.88"/>
    <x v="10"/>
    <s v="delay"/>
    <x v="25"/>
    <x v="284"/>
    <x v="0"/>
  </r>
  <r>
    <n v="2607"/>
    <x v="2"/>
    <x v="1"/>
    <x v="0"/>
    <x v="2"/>
    <s v="2023-11-24"/>
    <s v="2023-11-29"/>
    <n v="97"/>
    <n v="29126.6"/>
    <n v="2825280.2"/>
    <n v="4848.28"/>
    <n v="935"/>
    <x v="3"/>
    <x v="0"/>
    <n v="396042.59"/>
    <x v="2"/>
    <s v="on time"/>
    <x v="263"/>
    <x v="288"/>
    <x v="0"/>
  </r>
  <r>
    <n v="2608"/>
    <x v="5"/>
    <x v="1"/>
    <x v="4"/>
    <x v="3"/>
    <s v="2023-06-21"/>
    <s v="2023-06-26"/>
    <n v="5"/>
    <n v="47632.17"/>
    <n v="238160.85"/>
    <n v="3314.62"/>
    <n v="461"/>
    <x v="0"/>
    <x v="2"/>
    <n v="31458.57"/>
    <x v="2"/>
    <s v="on time"/>
    <x v="235"/>
    <x v="305"/>
    <x v="1"/>
  </r>
  <r>
    <n v="2609"/>
    <x v="4"/>
    <x v="0"/>
    <x v="4"/>
    <x v="4"/>
    <s v="2023-02-16"/>
    <s v="2023-02-22"/>
    <n v="94"/>
    <n v="19623.439999999999"/>
    <n v="1844603.36"/>
    <n v="2843.73"/>
    <n v="43"/>
    <x v="0"/>
    <x v="2"/>
    <n v="291083.99"/>
    <x v="11"/>
    <s v="delay"/>
    <x v="201"/>
    <x v="98"/>
    <x v="2"/>
  </r>
  <r>
    <n v="2610"/>
    <x v="1"/>
    <x v="2"/>
    <x v="1"/>
    <x v="4"/>
    <s v="2023-08-31"/>
    <s v="2023-09-06"/>
    <n v="62"/>
    <n v="30455.17"/>
    <n v="1888220.54"/>
    <n v="1136.0999999999999"/>
    <n v="466"/>
    <x v="2"/>
    <x v="1"/>
    <n v="120518.94"/>
    <x v="11"/>
    <s v="delay"/>
    <x v="35"/>
    <x v="11"/>
    <x v="1"/>
  </r>
  <r>
    <n v="2611"/>
    <x v="6"/>
    <x v="0"/>
    <x v="0"/>
    <x v="3"/>
    <s v="2023-07-19"/>
    <s v="2023-07-20"/>
    <n v="8"/>
    <n v="31467.95"/>
    <n v="251743.6"/>
    <n v="1187.4000000000001"/>
    <n v="190"/>
    <x v="2"/>
    <x v="4"/>
    <n v="32836.620000000003"/>
    <x v="7"/>
    <s v="on time"/>
    <x v="65"/>
    <x v="229"/>
    <x v="2"/>
  </r>
  <r>
    <n v="2612"/>
    <x v="6"/>
    <x v="0"/>
    <x v="1"/>
    <x v="0"/>
    <s v="2023-03-04"/>
    <s v="2023-03-14"/>
    <n v="8"/>
    <n v="21957.31"/>
    <n v="175658.48"/>
    <n v="3759.68"/>
    <n v="953"/>
    <x v="0"/>
    <x v="0"/>
    <n v="21049.71"/>
    <x v="0"/>
    <s v="delay"/>
    <x v="301"/>
    <x v="320"/>
    <x v="0"/>
  </r>
  <r>
    <n v="2613"/>
    <x v="7"/>
    <x v="0"/>
    <x v="1"/>
    <x v="0"/>
    <s v="2023-01-07"/>
    <s v="2023-01-11"/>
    <n v="15"/>
    <n v="49826.43"/>
    <n v="747396.45"/>
    <n v="2196.62"/>
    <n v="339"/>
    <x v="0"/>
    <x v="0"/>
    <n v="152086.69"/>
    <x v="13"/>
    <s v="on time"/>
    <x v="283"/>
    <x v="25"/>
    <x v="1"/>
  </r>
  <r>
    <n v="2614"/>
    <x v="0"/>
    <x v="1"/>
    <x v="3"/>
    <x v="4"/>
    <s v="2023-09-03"/>
    <s v="2023-09-18"/>
    <n v="69"/>
    <n v="18247.53"/>
    <n v="1259079.57"/>
    <n v="2796.04"/>
    <n v="426"/>
    <x v="2"/>
    <x v="4"/>
    <n v="180374.08"/>
    <x v="3"/>
    <s v="delay"/>
    <x v="290"/>
    <x v="86"/>
    <x v="1"/>
  </r>
  <r>
    <n v="2615"/>
    <x v="3"/>
    <x v="1"/>
    <x v="3"/>
    <x v="3"/>
    <s v="2023-05-24"/>
    <s v="2023-05-30"/>
    <n v="14"/>
    <n v="35515.589999999997"/>
    <n v="497218.26"/>
    <n v="4070.33"/>
    <n v="32"/>
    <x v="3"/>
    <x v="2"/>
    <n v="58822.19"/>
    <x v="11"/>
    <s v="delay"/>
    <x v="287"/>
    <x v="359"/>
    <x v="2"/>
  </r>
  <r>
    <n v="2616"/>
    <x v="0"/>
    <x v="0"/>
    <x v="0"/>
    <x v="3"/>
    <s v="2023-04-10"/>
    <s v="2023-04-11"/>
    <n v="91"/>
    <n v="16030.29"/>
    <n v="1458756.39"/>
    <n v="4983.3100000000004"/>
    <n v="22"/>
    <x v="3"/>
    <x v="1"/>
    <n v="170634.98"/>
    <x v="7"/>
    <s v="on time"/>
    <x v="129"/>
    <x v="74"/>
    <x v="2"/>
  </r>
  <r>
    <n v="2617"/>
    <x v="7"/>
    <x v="0"/>
    <x v="1"/>
    <x v="3"/>
    <s v="2023-03-16"/>
    <s v="2023-03-19"/>
    <n v="10"/>
    <n v="20380.62"/>
    <n v="203806.2"/>
    <n v="2912.74"/>
    <n v="631"/>
    <x v="0"/>
    <x v="0"/>
    <n v="23832.75"/>
    <x v="1"/>
    <s v="on time"/>
    <x v="180"/>
    <x v="89"/>
    <x v="1"/>
  </r>
  <r>
    <n v="2618"/>
    <x v="1"/>
    <x v="1"/>
    <x v="3"/>
    <x v="3"/>
    <s v="2023-06-27"/>
    <s v="2023-06-28"/>
    <n v="76"/>
    <n v="44126.44"/>
    <n v="3353609.44"/>
    <n v="3208.19"/>
    <n v="330"/>
    <x v="3"/>
    <x v="0"/>
    <n v="193846.09"/>
    <x v="7"/>
    <s v="on time"/>
    <x v="70"/>
    <x v="87"/>
    <x v="1"/>
  </r>
  <r>
    <n v="2619"/>
    <x v="1"/>
    <x v="1"/>
    <x v="3"/>
    <x v="1"/>
    <s v="2023-04-22"/>
    <s v="2023-04-28"/>
    <n v="79"/>
    <n v="21002.560000000001"/>
    <n v="1659202.24"/>
    <n v="4643.51"/>
    <n v="210"/>
    <x v="2"/>
    <x v="1"/>
    <n v="255935.02"/>
    <x v="11"/>
    <s v="delay"/>
    <x v="328"/>
    <x v="181"/>
    <x v="1"/>
  </r>
  <r>
    <n v="2620"/>
    <x v="4"/>
    <x v="1"/>
    <x v="2"/>
    <x v="2"/>
    <s v="2023-11-09"/>
    <s v="2023-11-12"/>
    <n v="93"/>
    <n v="31817.37"/>
    <n v="2959015.41"/>
    <n v="2113.79"/>
    <n v="792"/>
    <x v="0"/>
    <x v="1"/>
    <n v="201709.79"/>
    <x v="1"/>
    <s v="on time"/>
    <x v="40"/>
    <x v="148"/>
    <x v="0"/>
  </r>
  <r>
    <n v="2621"/>
    <x v="0"/>
    <x v="0"/>
    <x v="2"/>
    <x v="2"/>
    <s v="2023-10-31"/>
    <s v="2023-11-12"/>
    <n v="48"/>
    <n v="18755.95"/>
    <n v="900285.6"/>
    <n v="1100.29"/>
    <n v="648"/>
    <x v="0"/>
    <x v="0"/>
    <n v="206396.95"/>
    <x v="10"/>
    <s v="delay"/>
    <x v="40"/>
    <x v="91"/>
    <x v="1"/>
  </r>
  <r>
    <n v="2622"/>
    <x v="3"/>
    <x v="1"/>
    <x v="1"/>
    <x v="1"/>
    <s v="2023-06-10"/>
    <s v="2023-06-22"/>
    <n v="21"/>
    <n v="26632.81"/>
    <n v="559289.01"/>
    <n v="1716.23"/>
    <n v="841"/>
    <x v="3"/>
    <x v="1"/>
    <n v="53378.75"/>
    <x v="10"/>
    <s v="delay"/>
    <x v="333"/>
    <x v="352"/>
    <x v="0"/>
  </r>
  <r>
    <n v="2623"/>
    <x v="7"/>
    <x v="2"/>
    <x v="0"/>
    <x v="1"/>
    <s v="2023-03-08"/>
    <s v="2023-03-22"/>
    <n v="7"/>
    <n v="7419.24"/>
    <n v="51934.68"/>
    <n v="784.28"/>
    <n v="938"/>
    <x v="1"/>
    <x v="2"/>
    <n v="4014.41"/>
    <x v="4"/>
    <s v="delay"/>
    <x v="295"/>
    <x v="333"/>
    <x v="0"/>
  </r>
  <r>
    <n v="2624"/>
    <x v="1"/>
    <x v="2"/>
    <x v="2"/>
    <x v="4"/>
    <s v="2023-02-19"/>
    <s v="2023-02-20"/>
    <n v="39"/>
    <n v="2293.6799999999998"/>
    <n v="89453.52"/>
    <n v="4372.8100000000004"/>
    <n v="646"/>
    <x v="1"/>
    <x v="3"/>
    <n v="19184.580000000002"/>
    <x v="7"/>
    <s v="on time"/>
    <x v="227"/>
    <x v="351"/>
    <x v="1"/>
  </r>
  <r>
    <n v="2625"/>
    <x v="3"/>
    <x v="0"/>
    <x v="4"/>
    <x v="4"/>
    <s v="2023-04-22"/>
    <s v="2023-04-25"/>
    <n v="20"/>
    <n v="13996.13"/>
    <n v="279922.59999999998"/>
    <n v="2912.88"/>
    <n v="387"/>
    <x v="1"/>
    <x v="4"/>
    <n v="48422.25"/>
    <x v="1"/>
    <s v="on time"/>
    <x v="169"/>
    <x v="181"/>
    <x v="1"/>
  </r>
  <r>
    <n v="2626"/>
    <x v="7"/>
    <x v="0"/>
    <x v="1"/>
    <x v="0"/>
    <s v="2023-02-26"/>
    <s v="2023-03-05"/>
    <n v="19"/>
    <n v="38324.85"/>
    <n v="728172.15"/>
    <n v="4100.74"/>
    <n v="465"/>
    <x v="0"/>
    <x v="4"/>
    <n v="58682.29"/>
    <x v="5"/>
    <s v="delay"/>
    <x v="345"/>
    <x v="361"/>
    <x v="1"/>
  </r>
  <r>
    <n v="2627"/>
    <x v="7"/>
    <x v="0"/>
    <x v="4"/>
    <x v="3"/>
    <s v="2023-06-08"/>
    <s v="2023-06-18"/>
    <n v="92"/>
    <n v="17559.310000000001"/>
    <n v="1615456.52"/>
    <n v="3153.49"/>
    <n v="674"/>
    <x v="0"/>
    <x v="0"/>
    <n v="246321.38"/>
    <x v="0"/>
    <s v="delay"/>
    <x v="189"/>
    <x v="182"/>
    <x v="1"/>
  </r>
  <r>
    <n v="2628"/>
    <x v="0"/>
    <x v="2"/>
    <x v="1"/>
    <x v="2"/>
    <s v="2023-08-14"/>
    <s v="2023-08-24"/>
    <n v="80"/>
    <n v="33995.279999999999"/>
    <n v="2719622.4"/>
    <n v="2010.22"/>
    <n v="362"/>
    <x v="3"/>
    <x v="1"/>
    <n v="431601.66"/>
    <x v="0"/>
    <s v="delay"/>
    <x v="59"/>
    <x v="269"/>
    <x v="1"/>
  </r>
  <r>
    <n v="2629"/>
    <x v="7"/>
    <x v="2"/>
    <x v="0"/>
    <x v="2"/>
    <s v="2023-12-10"/>
    <s v="2023-12-13"/>
    <n v="78"/>
    <n v="49584.84"/>
    <n v="3867617.52"/>
    <n v="2713.09"/>
    <n v="662"/>
    <x v="3"/>
    <x v="0"/>
    <n v="618528.84"/>
    <x v="1"/>
    <s v="on time"/>
    <x v="244"/>
    <x v="129"/>
    <x v="1"/>
  </r>
  <r>
    <n v="2630"/>
    <x v="0"/>
    <x v="2"/>
    <x v="0"/>
    <x v="2"/>
    <s v="2023-12-30"/>
    <s v="2024-01-11"/>
    <n v="51"/>
    <n v="27373.54"/>
    <n v="1396050.54"/>
    <n v="515.79"/>
    <n v="156"/>
    <x v="1"/>
    <x v="2"/>
    <n v="288955.78000000003"/>
    <x v="10"/>
    <s v="delay"/>
    <x v="354"/>
    <x v="113"/>
    <x v="2"/>
  </r>
  <r>
    <n v="2631"/>
    <x v="7"/>
    <x v="0"/>
    <x v="4"/>
    <x v="0"/>
    <s v="2023-06-11"/>
    <s v="2023-06-20"/>
    <n v="91"/>
    <n v="42025.29"/>
    <n v="3824301.39"/>
    <n v="2762.76"/>
    <n v="988"/>
    <x v="3"/>
    <x v="0"/>
    <n v="318091.06"/>
    <x v="6"/>
    <s v="delay"/>
    <x v="10"/>
    <x v="283"/>
    <x v="0"/>
  </r>
  <r>
    <n v="2632"/>
    <x v="4"/>
    <x v="2"/>
    <x v="0"/>
    <x v="3"/>
    <s v="2023-03-01"/>
    <s v="2023-03-08"/>
    <n v="90"/>
    <n v="3820.9"/>
    <n v="343881"/>
    <n v="1314.41"/>
    <n v="982"/>
    <x v="3"/>
    <x v="0"/>
    <n v="34300.46"/>
    <x v="5"/>
    <s v="delay"/>
    <x v="17"/>
    <x v="309"/>
    <x v="0"/>
  </r>
  <r>
    <n v="2633"/>
    <x v="1"/>
    <x v="1"/>
    <x v="3"/>
    <x v="3"/>
    <s v="2023-07-18"/>
    <s v="2023-07-20"/>
    <n v="77"/>
    <n v="14402.53"/>
    <n v="1108994.81"/>
    <n v="860.02"/>
    <n v="244"/>
    <x v="3"/>
    <x v="4"/>
    <n v="158075.84"/>
    <x v="9"/>
    <s v="on time"/>
    <x v="65"/>
    <x v="43"/>
    <x v="1"/>
  </r>
  <r>
    <n v="2634"/>
    <x v="2"/>
    <x v="0"/>
    <x v="1"/>
    <x v="2"/>
    <s v="2023-07-07"/>
    <s v="2023-07-09"/>
    <n v="35"/>
    <n v="6755.88"/>
    <n v="236455.8"/>
    <n v="4696.29"/>
    <n v="654"/>
    <x v="3"/>
    <x v="1"/>
    <n v="54651.55"/>
    <x v="9"/>
    <s v="on time"/>
    <x v="21"/>
    <x v="22"/>
    <x v="1"/>
  </r>
  <r>
    <n v="2635"/>
    <x v="1"/>
    <x v="0"/>
    <x v="2"/>
    <x v="0"/>
    <s v="2023-09-13"/>
    <s v="2023-09-21"/>
    <n v="11"/>
    <n v="5552.45"/>
    <n v="61076.95"/>
    <n v="1598.86"/>
    <n v="424"/>
    <x v="1"/>
    <x v="4"/>
    <n v="9214.4"/>
    <x v="14"/>
    <s v="delay"/>
    <x v="355"/>
    <x v="19"/>
    <x v="1"/>
  </r>
  <r>
    <n v="2636"/>
    <x v="4"/>
    <x v="2"/>
    <x v="4"/>
    <x v="3"/>
    <s v="2023-03-15"/>
    <s v="2023-03-27"/>
    <n v="27"/>
    <n v="28389.599999999999"/>
    <n v="766519.2"/>
    <n v="3168.85"/>
    <n v="578"/>
    <x v="2"/>
    <x v="0"/>
    <n v="105814.89"/>
    <x v="10"/>
    <s v="delay"/>
    <x v="368"/>
    <x v="345"/>
    <x v="1"/>
  </r>
  <r>
    <n v="2637"/>
    <x v="3"/>
    <x v="2"/>
    <x v="4"/>
    <x v="3"/>
    <s v="2023-01-30"/>
    <s v="2023-02-02"/>
    <n v="31"/>
    <n v="8233.25"/>
    <n v="255230.75"/>
    <n v="2800.78"/>
    <n v="507"/>
    <x v="1"/>
    <x v="2"/>
    <n v="58037.02"/>
    <x v="1"/>
    <s v="on time"/>
    <x v="284"/>
    <x v="258"/>
    <x v="1"/>
  </r>
  <r>
    <n v="2638"/>
    <x v="3"/>
    <x v="1"/>
    <x v="4"/>
    <x v="4"/>
    <s v="2023-04-23"/>
    <s v="2023-05-01"/>
    <n v="18"/>
    <n v="33114.620000000003"/>
    <n v="596063.16"/>
    <n v="3453.84"/>
    <n v="231"/>
    <x v="1"/>
    <x v="0"/>
    <n v="61847.93"/>
    <x v="14"/>
    <s v="delay"/>
    <x v="197"/>
    <x v="358"/>
    <x v="1"/>
  </r>
  <r>
    <n v="2639"/>
    <x v="2"/>
    <x v="1"/>
    <x v="4"/>
    <x v="1"/>
    <s v="2023-02-16"/>
    <s v="2023-02-28"/>
    <n v="82"/>
    <n v="47586.27"/>
    <n v="3902074.14"/>
    <n v="834.43"/>
    <n v="918"/>
    <x v="2"/>
    <x v="2"/>
    <n v="830577.77"/>
    <x v="10"/>
    <s v="delay"/>
    <x v="250"/>
    <x v="98"/>
    <x v="0"/>
  </r>
  <r>
    <n v="2640"/>
    <x v="2"/>
    <x v="1"/>
    <x v="1"/>
    <x v="0"/>
    <s v="2023-04-06"/>
    <s v="2023-04-11"/>
    <n v="67"/>
    <n v="40558.75"/>
    <n v="2717436.25"/>
    <n v="4895.75"/>
    <n v="897"/>
    <x v="1"/>
    <x v="0"/>
    <n v="581685.56999999995"/>
    <x v="2"/>
    <s v="on time"/>
    <x v="129"/>
    <x v="108"/>
    <x v="0"/>
  </r>
  <r>
    <n v="2641"/>
    <x v="5"/>
    <x v="1"/>
    <x v="2"/>
    <x v="1"/>
    <s v="2023-02-21"/>
    <s v="2023-03-03"/>
    <n v="37"/>
    <n v="12927.28"/>
    <n v="478309.36"/>
    <n v="1165.04"/>
    <n v="15"/>
    <x v="1"/>
    <x v="2"/>
    <n v="43219.4"/>
    <x v="0"/>
    <s v="delay"/>
    <x v="34"/>
    <x v="266"/>
    <x v="2"/>
  </r>
  <r>
    <n v="2642"/>
    <x v="5"/>
    <x v="1"/>
    <x v="3"/>
    <x v="2"/>
    <s v="2023-04-04"/>
    <s v="2023-04-14"/>
    <n v="22"/>
    <n v="10688.37"/>
    <n v="235144.14"/>
    <n v="296.02"/>
    <n v="580"/>
    <x v="1"/>
    <x v="0"/>
    <n v="34512.22"/>
    <x v="0"/>
    <s v="delay"/>
    <x v="104"/>
    <x v="116"/>
    <x v="1"/>
  </r>
  <r>
    <n v="2643"/>
    <x v="0"/>
    <x v="1"/>
    <x v="1"/>
    <x v="4"/>
    <s v="2023-09-20"/>
    <s v="2023-09-24"/>
    <n v="91"/>
    <n v="10244.120000000001"/>
    <n v="932214.92"/>
    <n v="2894.12"/>
    <n v="415"/>
    <x v="2"/>
    <x v="4"/>
    <n v="82865.2"/>
    <x v="13"/>
    <s v="on time"/>
    <x v="216"/>
    <x v="344"/>
    <x v="1"/>
  </r>
  <r>
    <n v="2644"/>
    <x v="7"/>
    <x v="1"/>
    <x v="0"/>
    <x v="0"/>
    <s v="2023-05-30"/>
    <s v="2023-06-14"/>
    <n v="85"/>
    <n v="19093.61"/>
    <n v="1622956.85"/>
    <n v="4412.4399999999996"/>
    <n v="400"/>
    <x v="1"/>
    <x v="0"/>
    <n v="148020.21"/>
    <x v="3"/>
    <s v="delay"/>
    <x v="175"/>
    <x v="38"/>
    <x v="1"/>
  </r>
  <r>
    <n v="2645"/>
    <x v="5"/>
    <x v="2"/>
    <x v="0"/>
    <x v="4"/>
    <s v="2023-02-10"/>
    <s v="2023-02-25"/>
    <n v="93"/>
    <n v="23310.28"/>
    <n v="2167856.04"/>
    <n v="3789.58"/>
    <n v="618"/>
    <x v="2"/>
    <x v="3"/>
    <n v="345449.56"/>
    <x v="3"/>
    <s v="delay"/>
    <x v="56"/>
    <x v="290"/>
    <x v="1"/>
  </r>
  <r>
    <n v="2646"/>
    <x v="7"/>
    <x v="2"/>
    <x v="3"/>
    <x v="0"/>
    <s v="2023-04-03"/>
    <s v="2023-04-12"/>
    <n v="75"/>
    <n v="31060.87"/>
    <n v="2329565.25"/>
    <n v="1796.76"/>
    <n v="391"/>
    <x v="0"/>
    <x v="1"/>
    <n v="210895.08"/>
    <x v="6"/>
    <s v="delay"/>
    <x v="133"/>
    <x v="212"/>
    <x v="1"/>
  </r>
  <r>
    <n v="2647"/>
    <x v="5"/>
    <x v="2"/>
    <x v="4"/>
    <x v="0"/>
    <s v="2023-06-22"/>
    <s v="2023-07-05"/>
    <n v="1"/>
    <n v="2015.14"/>
    <n v="2015.14"/>
    <n v="3397.33"/>
    <n v="393"/>
    <x v="0"/>
    <x v="2"/>
    <n v="110.06"/>
    <x v="12"/>
    <s v="delay"/>
    <x v="183"/>
    <x v="268"/>
    <x v="1"/>
  </r>
  <r>
    <n v="2648"/>
    <x v="6"/>
    <x v="1"/>
    <x v="2"/>
    <x v="4"/>
    <s v="2023-12-24"/>
    <s v="2023-12-26"/>
    <n v="31"/>
    <n v="41505.61"/>
    <n v="1286673.9099999999"/>
    <n v="2483.66"/>
    <n v="773"/>
    <x v="1"/>
    <x v="1"/>
    <n v="210676.3"/>
    <x v="9"/>
    <s v="on time"/>
    <x v="230"/>
    <x v="121"/>
    <x v="0"/>
  </r>
  <r>
    <n v="2649"/>
    <x v="1"/>
    <x v="0"/>
    <x v="3"/>
    <x v="4"/>
    <s v="2023-06-29"/>
    <s v="2023-07-04"/>
    <n v="40"/>
    <n v="17651.330000000002"/>
    <n v="706053.2"/>
    <n v="4847.75"/>
    <n v="153"/>
    <x v="0"/>
    <x v="4"/>
    <n v="135082.07"/>
    <x v="2"/>
    <s v="on time"/>
    <x v="116"/>
    <x v="250"/>
    <x v="2"/>
  </r>
  <r>
    <n v="2650"/>
    <x v="1"/>
    <x v="1"/>
    <x v="2"/>
    <x v="3"/>
    <s v="2023-03-23"/>
    <s v="2023-03-28"/>
    <n v="8"/>
    <n v="7029.26"/>
    <n v="56234.080000000002"/>
    <n v="4659.1499999999996"/>
    <n v="759"/>
    <x v="1"/>
    <x v="0"/>
    <n v="11940.6"/>
    <x v="2"/>
    <s v="on time"/>
    <x v="142"/>
    <x v="71"/>
    <x v="0"/>
  </r>
  <r>
    <n v="2651"/>
    <x v="3"/>
    <x v="2"/>
    <x v="1"/>
    <x v="1"/>
    <s v="2023-05-20"/>
    <s v="2023-05-21"/>
    <n v="30"/>
    <n v="23396"/>
    <n v="701880"/>
    <n v="4478.7"/>
    <n v="614"/>
    <x v="0"/>
    <x v="2"/>
    <n v="134558.04999999999"/>
    <x v="7"/>
    <s v="on time"/>
    <x v="41"/>
    <x v="165"/>
    <x v="1"/>
  </r>
  <r>
    <n v="2652"/>
    <x v="3"/>
    <x v="1"/>
    <x v="0"/>
    <x v="3"/>
    <s v="2023-08-22"/>
    <s v="2023-09-05"/>
    <n v="47"/>
    <n v="32798.160000000003"/>
    <n v="1541513.52"/>
    <n v="1878.33"/>
    <n v="774"/>
    <x v="3"/>
    <x v="0"/>
    <n v="370433.95"/>
    <x v="4"/>
    <s v="delay"/>
    <x v="369"/>
    <x v="42"/>
    <x v="0"/>
  </r>
  <r>
    <n v="2653"/>
    <x v="3"/>
    <x v="1"/>
    <x v="4"/>
    <x v="1"/>
    <s v="2023-07-12"/>
    <s v="2023-07-14"/>
    <n v="25"/>
    <n v="23283.55"/>
    <n v="582088.75"/>
    <n v="3236.12"/>
    <n v="519"/>
    <x v="0"/>
    <x v="4"/>
    <n v="62248.94"/>
    <x v="9"/>
    <s v="on time"/>
    <x v="199"/>
    <x v="267"/>
    <x v="1"/>
  </r>
  <r>
    <n v="2654"/>
    <x v="5"/>
    <x v="0"/>
    <x v="0"/>
    <x v="4"/>
    <s v="2023-09-10"/>
    <s v="2023-09-20"/>
    <n v="52"/>
    <n v="25830.66"/>
    <n v="1343194.32"/>
    <n v="4568.16"/>
    <n v="890"/>
    <x v="2"/>
    <x v="3"/>
    <n v="149626.17000000001"/>
    <x v="0"/>
    <s v="delay"/>
    <x v="188"/>
    <x v="332"/>
    <x v="0"/>
  </r>
  <r>
    <n v="2655"/>
    <x v="1"/>
    <x v="1"/>
    <x v="0"/>
    <x v="2"/>
    <s v="2023-07-27"/>
    <s v="2023-08-11"/>
    <n v="14"/>
    <n v="43293.66"/>
    <n v="606111.24"/>
    <n v="135.62"/>
    <n v="131"/>
    <x v="1"/>
    <x v="2"/>
    <n v="53135.98"/>
    <x v="3"/>
    <s v="delay"/>
    <x v="310"/>
    <x v="1"/>
    <x v="2"/>
  </r>
  <r>
    <n v="2656"/>
    <x v="3"/>
    <x v="0"/>
    <x v="1"/>
    <x v="2"/>
    <s v="2023-12-07"/>
    <s v="2023-12-11"/>
    <n v="49"/>
    <n v="19373.96"/>
    <n v="949324.04"/>
    <n v="4884.4799999999996"/>
    <n v="87"/>
    <x v="2"/>
    <x v="3"/>
    <n v="188121.84"/>
    <x v="13"/>
    <s v="on time"/>
    <x v="13"/>
    <x v="153"/>
    <x v="2"/>
  </r>
  <r>
    <n v="2657"/>
    <x v="6"/>
    <x v="0"/>
    <x v="1"/>
    <x v="0"/>
    <s v="2023-01-04"/>
    <s v="2023-01-10"/>
    <n v="6"/>
    <n v="942.96"/>
    <n v="5657.76"/>
    <n v="4233.3900000000003"/>
    <n v="180"/>
    <x v="1"/>
    <x v="0"/>
    <n v="1020.44"/>
    <x v="11"/>
    <s v="delay"/>
    <x v="367"/>
    <x v="83"/>
    <x v="2"/>
  </r>
  <r>
    <n v="2658"/>
    <x v="5"/>
    <x v="1"/>
    <x v="1"/>
    <x v="1"/>
    <s v="2023-11-09"/>
    <s v="2023-11-21"/>
    <n v="77"/>
    <n v="41181.26"/>
    <n v="3170957.02"/>
    <n v="4179.7"/>
    <n v="45"/>
    <x v="3"/>
    <x v="4"/>
    <n v="299886.21000000002"/>
    <x v="10"/>
    <s v="delay"/>
    <x v="93"/>
    <x v="148"/>
    <x v="2"/>
  </r>
  <r>
    <n v="2659"/>
    <x v="6"/>
    <x v="2"/>
    <x v="3"/>
    <x v="4"/>
    <s v="2023-12-06"/>
    <s v="2023-12-19"/>
    <n v="62"/>
    <n v="2195.9"/>
    <n v="136145.79999999999"/>
    <n v="1112.3599999999999"/>
    <n v="226"/>
    <x v="3"/>
    <x v="2"/>
    <n v="15479.57"/>
    <x v="12"/>
    <s v="delay"/>
    <x v="211"/>
    <x v="307"/>
    <x v="1"/>
  </r>
  <r>
    <n v="2660"/>
    <x v="2"/>
    <x v="0"/>
    <x v="1"/>
    <x v="4"/>
    <s v="2023-03-19"/>
    <s v="2023-03-23"/>
    <n v="93"/>
    <n v="33682.410000000003"/>
    <n v="3132464.13"/>
    <n v="4942.87"/>
    <n v="185"/>
    <x v="2"/>
    <x v="1"/>
    <n v="643569.79"/>
    <x v="13"/>
    <s v="on time"/>
    <x v="205"/>
    <x v="30"/>
    <x v="2"/>
  </r>
  <r>
    <n v="2661"/>
    <x v="7"/>
    <x v="1"/>
    <x v="0"/>
    <x v="0"/>
    <s v="2023-02-28"/>
    <s v="2023-03-04"/>
    <n v="31"/>
    <n v="13885.12"/>
    <n v="430438.72"/>
    <n v="4488.45"/>
    <n v="823"/>
    <x v="3"/>
    <x v="0"/>
    <n v="39138.559999999998"/>
    <x v="13"/>
    <s v="on time"/>
    <x v="286"/>
    <x v="347"/>
    <x v="0"/>
  </r>
  <r>
    <n v="2662"/>
    <x v="7"/>
    <x v="2"/>
    <x v="4"/>
    <x v="2"/>
    <s v="2023-05-21"/>
    <s v="2023-05-31"/>
    <n v="28"/>
    <n v="25631.56"/>
    <n v="717683.68"/>
    <n v="2278.88"/>
    <n v="729"/>
    <x v="0"/>
    <x v="1"/>
    <n v="159477.64000000001"/>
    <x v="0"/>
    <s v="delay"/>
    <x v="327"/>
    <x v="296"/>
    <x v="0"/>
  </r>
  <r>
    <n v="2663"/>
    <x v="0"/>
    <x v="1"/>
    <x v="4"/>
    <x v="0"/>
    <s v="2023-08-29"/>
    <s v="2023-09-11"/>
    <n v="58"/>
    <n v="33616.67"/>
    <n v="1949766.86"/>
    <n v="3215.78"/>
    <n v="436"/>
    <x v="3"/>
    <x v="2"/>
    <n v="473349.19"/>
    <x v="12"/>
    <s v="delay"/>
    <x v="247"/>
    <x v="173"/>
    <x v="1"/>
  </r>
  <r>
    <n v="2664"/>
    <x v="2"/>
    <x v="0"/>
    <x v="1"/>
    <x v="2"/>
    <s v="2023-08-16"/>
    <s v="2023-08-31"/>
    <n v="71"/>
    <n v="26645.56"/>
    <n v="1891834.76"/>
    <n v="3543.69"/>
    <n v="958"/>
    <x v="1"/>
    <x v="1"/>
    <n v="388311.71"/>
    <x v="3"/>
    <s v="delay"/>
    <x v="257"/>
    <x v="131"/>
    <x v="0"/>
  </r>
  <r>
    <n v="2665"/>
    <x v="4"/>
    <x v="0"/>
    <x v="1"/>
    <x v="1"/>
    <s v="2023-01-10"/>
    <s v="2023-01-17"/>
    <n v="15"/>
    <n v="26621.85"/>
    <n v="399327.75"/>
    <n v="2130.5300000000002"/>
    <n v="602"/>
    <x v="3"/>
    <x v="2"/>
    <n v="50582.35"/>
    <x v="5"/>
    <s v="delay"/>
    <x v="361"/>
    <x v="210"/>
    <x v="1"/>
  </r>
  <r>
    <n v="2666"/>
    <x v="6"/>
    <x v="1"/>
    <x v="2"/>
    <x v="2"/>
    <s v="2023-05-03"/>
    <s v="2023-05-11"/>
    <n v="33"/>
    <n v="34403.67"/>
    <n v="1135321.1100000001"/>
    <n v="934.06"/>
    <n v="74"/>
    <x v="2"/>
    <x v="4"/>
    <n v="280609.68"/>
    <x v="14"/>
    <s v="delay"/>
    <x v="276"/>
    <x v="278"/>
    <x v="2"/>
  </r>
  <r>
    <n v="2667"/>
    <x v="1"/>
    <x v="0"/>
    <x v="4"/>
    <x v="4"/>
    <s v="2023-04-13"/>
    <s v="2023-04-15"/>
    <n v="6"/>
    <n v="13455.18"/>
    <n v="80731.08"/>
    <n v="4590.17"/>
    <n v="325"/>
    <x v="2"/>
    <x v="3"/>
    <n v="17596.509999999998"/>
    <x v="9"/>
    <s v="on time"/>
    <x v="76"/>
    <x v="244"/>
    <x v="1"/>
  </r>
  <r>
    <n v="2668"/>
    <x v="7"/>
    <x v="0"/>
    <x v="4"/>
    <x v="2"/>
    <s v="2023-03-01"/>
    <s v="2023-03-04"/>
    <n v="57"/>
    <n v="8644.7999999999993"/>
    <n v="492753.6"/>
    <n v="3452.41"/>
    <n v="311"/>
    <x v="3"/>
    <x v="0"/>
    <n v="68998.100000000006"/>
    <x v="1"/>
    <s v="on time"/>
    <x v="286"/>
    <x v="309"/>
    <x v="1"/>
  </r>
  <r>
    <n v="2669"/>
    <x v="3"/>
    <x v="1"/>
    <x v="1"/>
    <x v="2"/>
    <s v="2023-08-13"/>
    <s v="2023-08-26"/>
    <n v="18"/>
    <n v="23126.32"/>
    <n v="416273.76"/>
    <n v="4963.05"/>
    <n v="311"/>
    <x v="1"/>
    <x v="0"/>
    <n v="99670.32"/>
    <x v="12"/>
    <s v="delay"/>
    <x v="215"/>
    <x v="237"/>
    <x v="1"/>
  </r>
  <r>
    <n v="2670"/>
    <x v="4"/>
    <x v="2"/>
    <x v="2"/>
    <x v="0"/>
    <s v="2023-08-15"/>
    <s v="2023-08-26"/>
    <n v="73"/>
    <n v="518.52"/>
    <n v="37851.96"/>
    <n v="4698.54"/>
    <n v="833"/>
    <x v="2"/>
    <x v="4"/>
    <n v="7785.7"/>
    <x v="8"/>
    <s v="delay"/>
    <x v="215"/>
    <x v="24"/>
    <x v="0"/>
  </r>
  <r>
    <n v="2671"/>
    <x v="4"/>
    <x v="0"/>
    <x v="1"/>
    <x v="4"/>
    <s v="2023-08-15"/>
    <s v="2023-08-17"/>
    <n v="72"/>
    <n v="32661.3"/>
    <n v="2351613.6"/>
    <n v="3165.55"/>
    <n v="760"/>
    <x v="2"/>
    <x v="0"/>
    <n v="529629.99"/>
    <x v="9"/>
    <s v="on time"/>
    <x v="289"/>
    <x v="24"/>
    <x v="0"/>
  </r>
  <r>
    <n v="2672"/>
    <x v="1"/>
    <x v="0"/>
    <x v="4"/>
    <x v="1"/>
    <s v="2023-06-03"/>
    <s v="2023-06-13"/>
    <n v="92"/>
    <n v="17769.419999999998"/>
    <n v="1634786.64"/>
    <n v="2947.16"/>
    <n v="319"/>
    <x v="3"/>
    <x v="0"/>
    <n v="397279.97"/>
    <x v="0"/>
    <s v="delay"/>
    <x v="27"/>
    <x v="312"/>
    <x v="1"/>
  </r>
  <r>
    <n v="2673"/>
    <x v="4"/>
    <x v="2"/>
    <x v="1"/>
    <x v="3"/>
    <s v="2023-09-28"/>
    <s v="2023-10-13"/>
    <n v="76"/>
    <n v="37561.06"/>
    <n v="2854640.56"/>
    <n v="2816.61"/>
    <n v="520"/>
    <x v="0"/>
    <x v="3"/>
    <n v="399560.29"/>
    <x v="3"/>
    <s v="delay"/>
    <x v="6"/>
    <x v="243"/>
    <x v="1"/>
  </r>
  <r>
    <n v="2674"/>
    <x v="1"/>
    <x v="0"/>
    <x v="1"/>
    <x v="3"/>
    <s v="2023-08-11"/>
    <s v="2023-08-14"/>
    <n v="90"/>
    <n v="17608.48"/>
    <n v="1584763.2"/>
    <n v="734.84"/>
    <n v="469"/>
    <x v="3"/>
    <x v="2"/>
    <n v="221126.7"/>
    <x v="1"/>
    <s v="on time"/>
    <x v="269"/>
    <x v="286"/>
    <x v="1"/>
  </r>
  <r>
    <n v="2675"/>
    <x v="0"/>
    <x v="2"/>
    <x v="4"/>
    <x v="2"/>
    <s v="2023-01-26"/>
    <s v="2023-01-28"/>
    <n v="89"/>
    <n v="12743.54"/>
    <n v="1134175.06"/>
    <n v="3387.75"/>
    <n v="116"/>
    <x v="0"/>
    <x v="3"/>
    <n v="105996.5"/>
    <x v="9"/>
    <s v="on time"/>
    <x v="88"/>
    <x v="275"/>
    <x v="2"/>
  </r>
  <r>
    <n v="2676"/>
    <x v="5"/>
    <x v="0"/>
    <x v="2"/>
    <x v="2"/>
    <s v="2023-09-27"/>
    <s v="2023-09-29"/>
    <n v="22"/>
    <n v="26118.97"/>
    <n v="574617.34"/>
    <n v="4745.47"/>
    <n v="780"/>
    <x v="1"/>
    <x v="2"/>
    <n v="66424.97"/>
    <x v="9"/>
    <s v="on time"/>
    <x v="0"/>
    <x v="302"/>
    <x v="0"/>
  </r>
  <r>
    <n v="2677"/>
    <x v="0"/>
    <x v="2"/>
    <x v="1"/>
    <x v="0"/>
    <s v="2023-07-14"/>
    <s v="2023-07-15"/>
    <n v="26"/>
    <n v="17980.79"/>
    <n v="467500.54"/>
    <n v="1999.23"/>
    <n v="701"/>
    <x v="2"/>
    <x v="4"/>
    <n v="45518.45"/>
    <x v="7"/>
    <s v="on time"/>
    <x v="192"/>
    <x v="137"/>
    <x v="0"/>
  </r>
  <r>
    <n v="2678"/>
    <x v="0"/>
    <x v="1"/>
    <x v="4"/>
    <x v="0"/>
    <s v="2023-03-04"/>
    <s v="2023-03-19"/>
    <n v="29"/>
    <n v="19543.29"/>
    <n v="566755.41"/>
    <n v="1762.72"/>
    <n v="400"/>
    <x v="0"/>
    <x v="1"/>
    <n v="140244.76999999999"/>
    <x v="3"/>
    <s v="delay"/>
    <x v="180"/>
    <x v="320"/>
    <x v="1"/>
  </r>
  <r>
    <n v="2679"/>
    <x v="6"/>
    <x v="1"/>
    <x v="1"/>
    <x v="0"/>
    <s v="2023-10-08"/>
    <s v="2023-10-12"/>
    <n v="93"/>
    <n v="12289.65"/>
    <n v="1142937.45"/>
    <n v="1086.92"/>
    <n v="186"/>
    <x v="1"/>
    <x v="3"/>
    <n v="270759.74"/>
    <x v="13"/>
    <s v="on time"/>
    <x v="339"/>
    <x v="301"/>
    <x v="2"/>
  </r>
  <r>
    <n v="2680"/>
    <x v="3"/>
    <x v="1"/>
    <x v="1"/>
    <x v="4"/>
    <s v="2023-11-08"/>
    <s v="2023-11-13"/>
    <n v="10"/>
    <n v="38787.129999999997"/>
    <n v="387871.3"/>
    <n v="3998.22"/>
    <n v="772"/>
    <x v="2"/>
    <x v="4"/>
    <n v="74870.7"/>
    <x v="2"/>
    <s v="on time"/>
    <x v="255"/>
    <x v="167"/>
    <x v="0"/>
  </r>
  <r>
    <n v="2681"/>
    <x v="2"/>
    <x v="2"/>
    <x v="2"/>
    <x v="2"/>
    <s v="2023-01-08"/>
    <s v="2023-01-11"/>
    <n v="21"/>
    <n v="7639.95"/>
    <n v="160438.95000000001"/>
    <n v="1046.79"/>
    <n v="567"/>
    <x v="2"/>
    <x v="0"/>
    <n v="34285.93"/>
    <x v="1"/>
    <s v="on time"/>
    <x v="283"/>
    <x v="125"/>
    <x v="1"/>
  </r>
  <r>
    <n v="2682"/>
    <x v="1"/>
    <x v="0"/>
    <x v="2"/>
    <x v="2"/>
    <s v="2023-09-11"/>
    <s v="2023-09-26"/>
    <n v="4"/>
    <n v="8385.67"/>
    <n v="33542.68"/>
    <n v="4620.43"/>
    <n v="390"/>
    <x v="0"/>
    <x v="2"/>
    <n v="3996.08"/>
    <x v="3"/>
    <s v="delay"/>
    <x v="107"/>
    <x v="334"/>
    <x v="1"/>
  </r>
  <r>
    <n v="2683"/>
    <x v="0"/>
    <x v="0"/>
    <x v="3"/>
    <x v="1"/>
    <s v="2023-02-02"/>
    <s v="2023-02-03"/>
    <n v="95"/>
    <n v="23780.62"/>
    <n v="2259158.9"/>
    <n v="4436.74"/>
    <n v="465"/>
    <x v="2"/>
    <x v="2"/>
    <n v="289867.99"/>
    <x v="7"/>
    <s v="on time"/>
    <x v="136"/>
    <x v="354"/>
    <x v="1"/>
  </r>
  <r>
    <n v="2684"/>
    <x v="2"/>
    <x v="2"/>
    <x v="2"/>
    <x v="2"/>
    <s v="2023-09-13"/>
    <s v="2023-09-19"/>
    <n v="81"/>
    <n v="10714.86"/>
    <n v="867903.66"/>
    <n v="3352.7"/>
    <n v="668"/>
    <x v="2"/>
    <x v="0"/>
    <n v="196855.2"/>
    <x v="11"/>
    <s v="delay"/>
    <x v="143"/>
    <x v="19"/>
    <x v="1"/>
  </r>
  <r>
    <n v="2685"/>
    <x v="0"/>
    <x v="2"/>
    <x v="3"/>
    <x v="2"/>
    <s v="2023-08-14"/>
    <s v="2023-08-16"/>
    <n v="26"/>
    <n v="30595.58"/>
    <n v="795485.08"/>
    <n v="2630.04"/>
    <n v="658"/>
    <x v="3"/>
    <x v="4"/>
    <n v="144068.87"/>
    <x v="9"/>
    <s v="on time"/>
    <x v="249"/>
    <x v="269"/>
    <x v="1"/>
  </r>
  <r>
    <n v="2686"/>
    <x v="4"/>
    <x v="0"/>
    <x v="3"/>
    <x v="3"/>
    <s v="2023-09-15"/>
    <s v="2023-09-22"/>
    <n v="11"/>
    <n v="39035.22"/>
    <n v="429387.42"/>
    <n v="381.77"/>
    <n v="679"/>
    <x v="3"/>
    <x v="4"/>
    <n v="26340.400000000001"/>
    <x v="5"/>
    <s v="delay"/>
    <x v="37"/>
    <x v="242"/>
    <x v="1"/>
  </r>
  <r>
    <n v="2687"/>
    <x v="3"/>
    <x v="0"/>
    <x v="1"/>
    <x v="1"/>
    <s v="2023-02-01"/>
    <s v="2023-02-09"/>
    <n v="3"/>
    <n v="18014"/>
    <n v="54042"/>
    <n v="1428.89"/>
    <n v="324"/>
    <x v="2"/>
    <x v="2"/>
    <n v="11490.32"/>
    <x v="14"/>
    <s v="delay"/>
    <x v="42"/>
    <x v="120"/>
    <x v="1"/>
  </r>
  <r>
    <n v="2688"/>
    <x v="7"/>
    <x v="0"/>
    <x v="0"/>
    <x v="4"/>
    <s v="2023-09-12"/>
    <s v="2023-09-26"/>
    <n v="4"/>
    <n v="10158.82"/>
    <n v="40635.279999999999"/>
    <n v="225.41"/>
    <n v="290"/>
    <x v="2"/>
    <x v="2"/>
    <n v="6972.7"/>
    <x v="4"/>
    <s v="delay"/>
    <x v="107"/>
    <x v="81"/>
    <x v="1"/>
  </r>
  <r>
    <n v="2689"/>
    <x v="1"/>
    <x v="0"/>
    <x v="3"/>
    <x v="1"/>
    <s v="2023-06-24"/>
    <s v="2023-07-05"/>
    <n v="42"/>
    <n v="2285.61"/>
    <n v="95995.62"/>
    <n v="2787.75"/>
    <n v="90"/>
    <x v="3"/>
    <x v="1"/>
    <n v="10150.44"/>
    <x v="8"/>
    <s v="delay"/>
    <x v="183"/>
    <x v="248"/>
    <x v="2"/>
  </r>
  <r>
    <n v="2690"/>
    <x v="2"/>
    <x v="2"/>
    <x v="1"/>
    <x v="3"/>
    <s v="2023-03-10"/>
    <s v="2023-03-11"/>
    <n v="27"/>
    <n v="10434.780000000001"/>
    <n v="281739.06"/>
    <n v="3311.31"/>
    <n v="37"/>
    <x v="1"/>
    <x v="3"/>
    <n v="47638.1"/>
    <x v="7"/>
    <s v="on time"/>
    <x v="342"/>
    <x v="104"/>
    <x v="2"/>
  </r>
  <r>
    <n v="2691"/>
    <x v="3"/>
    <x v="0"/>
    <x v="4"/>
    <x v="3"/>
    <s v="2023-09-26"/>
    <s v="2023-10-06"/>
    <n v="89"/>
    <n v="13949.02"/>
    <n v="1241462.78"/>
    <n v="3338.27"/>
    <n v="360"/>
    <x v="3"/>
    <x v="2"/>
    <n v="262888.52"/>
    <x v="0"/>
    <s v="delay"/>
    <x v="122"/>
    <x v="154"/>
    <x v="1"/>
  </r>
  <r>
    <n v="2692"/>
    <x v="4"/>
    <x v="0"/>
    <x v="0"/>
    <x v="2"/>
    <s v="2023-12-01"/>
    <s v="2023-12-07"/>
    <n v="58"/>
    <n v="46601.26"/>
    <n v="2702873.08"/>
    <n v="4783.4799999999996"/>
    <n v="679"/>
    <x v="1"/>
    <x v="0"/>
    <n v="187732.98"/>
    <x v="11"/>
    <s v="delay"/>
    <x v="147"/>
    <x v="328"/>
    <x v="1"/>
  </r>
  <r>
    <n v="2693"/>
    <x v="5"/>
    <x v="0"/>
    <x v="2"/>
    <x v="0"/>
    <s v="2023-03-01"/>
    <s v="2023-03-07"/>
    <n v="90"/>
    <n v="7302.79"/>
    <n v="657251.1"/>
    <n v="3477.44"/>
    <n v="169"/>
    <x v="3"/>
    <x v="1"/>
    <n v="89009.81"/>
    <x v="11"/>
    <s v="delay"/>
    <x v="278"/>
    <x v="309"/>
    <x v="2"/>
  </r>
  <r>
    <n v="2694"/>
    <x v="2"/>
    <x v="2"/>
    <x v="3"/>
    <x v="2"/>
    <s v="2023-12-30"/>
    <s v="2024-01-11"/>
    <n v="73"/>
    <n v="38642.46"/>
    <n v="2820899.58"/>
    <n v="1086.75"/>
    <n v="102"/>
    <x v="1"/>
    <x v="2"/>
    <n v="238841.33"/>
    <x v="10"/>
    <s v="delay"/>
    <x v="354"/>
    <x v="113"/>
    <x v="2"/>
  </r>
  <r>
    <n v="2695"/>
    <x v="2"/>
    <x v="0"/>
    <x v="2"/>
    <x v="4"/>
    <s v="2023-04-20"/>
    <s v="2023-05-03"/>
    <n v="35"/>
    <n v="7616.9"/>
    <n v="266591.5"/>
    <n v="1080.01"/>
    <n v="364"/>
    <x v="2"/>
    <x v="4"/>
    <n v="26682.02"/>
    <x v="12"/>
    <s v="delay"/>
    <x v="233"/>
    <x v="8"/>
    <x v="1"/>
  </r>
  <r>
    <n v="2696"/>
    <x v="3"/>
    <x v="0"/>
    <x v="1"/>
    <x v="0"/>
    <s v="2023-05-18"/>
    <s v="2023-05-24"/>
    <n v="8"/>
    <n v="22992.29"/>
    <n v="183938.32"/>
    <n v="3034.44"/>
    <n v="224"/>
    <x v="3"/>
    <x v="0"/>
    <n v="44643.79"/>
    <x v="11"/>
    <s v="delay"/>
    <x v="300"/>
    <x v="292"/>
    <x v="1"/>
  </r>
  <r>
    <n v="2697"/>
    <x v="7"/>
    <x v="0"/>
    <x v="1"/>
    <x v="4"/>
    <s v="2023-01-18"/>
    <s v="2023-01-27"/>
    <n v="29"/>
    <n v="28352.22"/>
    <n v="822214.38"/>
    <n v="4339.92"/>
    <n v="41"/>
    <x v="1"/>
    <x v="4"/>
    <n v="64602.21"/>
    <x v="6"/>
    <s v="delay"/>
    <x v="131"/>
    <x v="75"/>
    <x v="2"/>
  </r>
  <r>
    <n v="2698"/>
    <x v="7"/>
    <x v="2"/>
    <x v="2"/>
    <x v="3"/>
    <s v="2023-11-28"/>
    <s v="2023-12-06"/>
    <n v="3"/>
    <n v="13201.07"/>
    <n v="39603.21"/>
    <n v="4241.51"/>
    <n v="492"/>
    <x v="0"/>
    <x v="1"/>
    <n v="8046.12"/>
    <x v="14"/>
    <s v="delay"/>
    <x v="31"/>
    <x v="295"/>
    <x v="1"/>
  </r>
  <r>
    <n v="2699"/>
    <x v="6"/>
    <x v="0"/>
    <x v="3"/>
    <x v="2"/>
    <s v="2023-08-12"/>
    <s v="2023-08-13"/>
    <n v="57"/>
    <n v="30005.42"/>
    <n v="1710308.94"/>
    <n v="4259.62"/>
    <n v="798"/>
    <x v="3"/>
    <x v="0"/>
    <n v="354597.74"/>
    <x v="7"/>
    <s v="on time"/>
    <x v="53"/>
    <x v="221"/>
    <x v="0"/>
  </r>
  <r>
    <n v="2700"/>
    <x v="5"/>
    <x v="2"/>
    <x v="2"/>
    <x v="0"/>
    <s v="2023-08-29"/>
    <s v="2023-09-10"/>
    <n v="94"/>
    <n v="23327.77"/>
    <n v="2192810.38"/>
    <n v="4787.84"/>
    <n v="61"/>
    <x v="1"/>
    <x v="3"/>
    <n v="484330.02"/>
    <x v="10"/>
    <s v="delay"/>
    <x v="99"/>
    <x v="173"/>
    <x v="2"/>
  </r>
  <r>
    <n v="2701"/>
    <x v="7"/>
    <x v="1"/>
    <x v="4"/>
    <x v="2"/>
    <s v="2023-06-18"/>
    <s v="2023-06-28"/>
    <n v="36"/>
    <n v="11988.98"/>
    <n v="431603.28"/>
    <n v="4600.84"/>
    <n v="296"/>
    <x v="0"/>
    <x v="4"/>
    <n v="66796.710000000006"/>
    <x v="0"/>
    <s v="delay"/>
    <x v="70"/>
    <x v="224"/>
    <x v="1"/>
  </r>
  <r>
    <n v="2702"/>
    <x v="4"/>
    <x v="0"/>
    <x v="4"/>
    <x v="4"/>
    <s v="2023-09-27"/>
    <s v="2023-10-03"/>
    <n v="53"/>
    <n v="22950.27"/>
    <n v="1216364.31"/>
    <n v="1284.78"/>
    <n v="129"/>
    <x v="2"/>
    <x v="4"/>
    <n v="215170.74"/>
    <x v="11"/>
    <s v="delay"/>
    <x v="332"/>
    <x v="302"/>
    <x v="2"/>
  </r>
  <r>
    <n v="2703"/>
    <x v="4"/>
    <x v="0"/>
    <x v="2"/>
    <x v="4"/>
    <s v="2023-07-12"/>
    <s v="2023-07-19"/>
    <n v="63"/>
    <n v="30806.29"/>
    <n v="1940796.27"/>
    <n v="2033.58"/>
    <n v="279"/>
    <x v="2"/>
    <x v="3"/>
    <n v="214377.96"/>
    <x v="5"/>
    <s v="delay"/>
    <x v="264"/>
    <x v="267"/>
    <x v="1"/>
  </r>
  <r>
    <n v="2704"/>
    <x v="6"/>
    <x v="1"/>
    <x v="3"/>
    <x v="0"/>
    <s v="2023-03-12"/>
    <s v="2023-03-18"/>
    <n v="93"/>
    <n v="34360.160000000003"/>
    <n v="3195494.88"/>
    <n v="4764.67"/>
    <n v="717"/>
    <x v="2"/>
    <x v="0"/>
    <n v="629281.94999999995"/>
    <x v="11"/>
    <s v="delay"/>
    <x v="271"/>
    <x v="319"/>
    <x v="0"/>
  </r>
  <r>
    <n v="2705"/>
    <x v="7"/>
    <x v="2"/>
    <x v="3"/>
    <x v="1"/>
    <s v="2023-02-09"/>
    <s v="2023-02-12"/>
    <n v="91"/>
    <n v="43653.86"/>
    <n v="3972501.26"/>
    <n v="4298.87"/>
    <n v="733"/>
    <x v="1"/>
    <x v="0"/>
    <n v="588063.67000000004"/>
    <x v="1"/>
    <s v="on time"/>
    <x v="304"/>
    <x v="174"/>
    <x v="0"/>
  </r>
  <r>
    <n v="2706"/>
    <x v="0"/>
    <x v="0"/>
    <x v="0"/>
    <x v="4"/>
    <s v="2023-12-08"/>
    <s v="2023-12-22"/>
    <n v="20"/>
    <n v="36505.49"/>
    <n v="730109.8"/>
    <n v="4126.38"/>
    <n v="198"/>
    <x v="1"/>
    <x v="2"/>
    <n v="163831.13"/>
    <x v="4"/>
    <s v="delay"/>
    <x v="365"/>
    <x v="227"/>
    <x v="2"/>
  </r>
  <r>
    <n v="2707"/>
    <x v="7"/>
    <x v="1"/>
    <x v="1"/>
    <x v="4"/>
    <s v="2023-11-09"/>
    <s v="2023-11-15"/>
    <n v="86"/>
    <n v="23047.62"/>
    <n v="1982095.32"/>
    <n v="2096.65"/>
    <n v="627"/>
    <x v="0"/>
    <x v="4"/>
    <n v="372810.89"/>
    <x v="11"/>
    <s v="delay"/>
    <x v="36"/>
    <x v="148"/>
    <x v="1"/>
  </r>
  <r>
    <n v="2708"/>
    <x v="3"/>
    <x v="1"/>
    <x v="3"/>
    <x v="0"/>
    <s v="2023-01-15"/>
    <s v="2023-01-27"/>
    <n v="77"/>
    <n v="20292.3"/>
    <n v="1562507.1"/>
    <n v="3762.97"/>
    <n v="223"/>
    <x v="3"/>
    <x v="0"/>
    <n v="113797.14"/>
    <x v="10"/>
    <s v="delay"/>
    <x v="131"/>
    <x v="262"/>
    <x v="1"/>
  </r>
  <r>
    <n v="2709"/>
    <x v="1"/>
    <x v="0"/>
    <x v="4"/>
    <x v="1"/>
    <s v="2023-05-13"/>
    <s v="2023-05-16"/>
    <n v="3"/>
    <n v="9308.09"/>
    <n v="27924.27"/>
    <n v="3459.94"/>
    <n v="334"/>
    <x v="0"/>
    <x v="2"/>
    <n v="3995.22"/>
    <x v="1"/>
    <s v="on time"/>
    <x v="128"/>
    <x v="251"/>
    <x v="1"/>
  </r>
  <r>
    <n v="2710"/>
    <x v="0"/>
    <x v="2"/>
    <x v="3"/>
    <x v="4"/>
    <s v="2023-12-20"/>
    <s v="2023-12-26"/>
    <n v="69"/>
    <n v="3205.05"/>
    <n v="221148.45"/>
    <n v="4918.75"/>
    <n v="910"/>
    <x v="0"/>
    <x v="0"/>
    <n v="23141.31"/>
    <x v="11"/>
    <s v="delay"/>
    <x v="230"/>
    <x v="159"/>
    <x v="0"/>
  </r>
  <r>
    <n v="2711"/>
    <x v="6"/>
    <x v="2"/>
    <x v="4"/>
    <x v="3"/>
    <s v="2023-05-29"/>
    <s v="2023-06-13"/>
    <n v="74"/>
    <n v="42725.08"/>
    <n v="3161655.92"/>
    <n v="3037.35"/>
    <n v="450"/>
    <x v="3"/>
    <x v="3"/>
    <n v="542859.68999999994"/>
    <x v="3"/>
    <s v="delay"/>
    <x v="27"/>
    <x v="238"/>
    <x v="1"/>
  </r>
  <r>
    <n v="2712"/>
    <x v="4"/>
    <x v="0"/>
    <x v="3"/>
    <x v="3"/>
    <s v="2023-04-08"/>
    <s v="2023-04-23"/>
    <n v="55"/>
    <n v="48667.99"/>
    <n v="2676739.4500000002"/>
    <n v="4583.1899999999996"/>
    <n v="394"/>
    <x v="3"/>
    <x v="1"/>
    <n v="448939.47"/>
    <x v="3"/>
    <s v="delay"/>
    <x v="101"/>
    <x v="106"/>
    <x v="1"/>
  </r>
  <r>
    <n v="2713"/>
    <x v="5"/>
    <x v="2"/>
    <x v="2"/>
    <x v="4"/>
    <s v="2023-09-19"/>
    <s v="2023-09-22"/>
    <n v="75"/>
    <n v="3109.87"/>
    <n v="233240.25"/>
    <n v="3830.17"/>
    <n v="295"/>
    <x v="2"/>
    <x v="0"/>
    <n v="20645.240000000002"/>
    <x v="1"/>
    <s v="on time"/>
    <x v="37"/>
    <x v="0"/>
    <x v="1"/>
  </r>
  <r>
    <n v="2714"/>
    <x v="0"/>
    <x v="1"/>
    <x v="4"/>
    <x v="3"/>
    <s v="2023-09-12"/>
    <s v="2023-09-15"/>
    <n v="23"/>
    <n v="25094.13"/>
    <n v="577164.99"/>
    <n v="2305.2399999999998"/>
    <n v="581"/>
    <x v="1"/>
    <x v="0"/>
    <n v="62572.45"/>
    <x v="1"/>
    <s v="on time"/>
    <x v="340"/>
    <x v="81"/>
    <x v="1"/>
  </r>
  <r>
    <n v="2715"/>
    <x v="1"/>
    <x v="2"/>
    <x v="1"/>
    <x v="3"/>
    <s v="2023-04-02"/>
    <s v="2023-04-10"/>
    <n v="57"/>
    <n v="39377.01"/>
    <n v="2244489.5699999998"/>
    <n v="3875.4"/>
    <n v="486"/>
    <x v="2"/>
    <x v="3"/>
    <n v="492188.62"/>
    <x v="14"/>
    <s v="delay"/>
    <x v="238"/>
    <x v="280"/>
    <x v="1"/>
  </r>
  <r>
    <n v="2716"/>
    <x v="0"/>
    <x v="1"/>
    <x v="2"/>
    <x v="4"/>
    <s v="2023-12-13"/>
    <s v="2023-12-25"/>
    <n v="31"/>
    <n v="25552.33"/>
    <n v="792122.23"/>
    <n v="4689.25"/>
    <n v="499"/>
    <x v="0"/>
    <x v="4"/>
    <n v="125819.6"/>
    <x v="10"/>
    <s v="delay"/>
    <x v="75"/>
    <x v="185"/>
    <x v="1"/>
  </r>
  <r>
    <n v="2717"/>
    <x v="3"/>
    <x v="1"/>
    <x v="0"/>
    <x v="4"/>
    <s v="2023-03-28"/>
    <s v="2023-04-07"/>
    <n v="40"/>
    <n v="16722.68"/>
    <n v="668907.19999999995"/>
    <n v="2010.23"/>
    <n v="30"/>
    <x v="3"/>
    <x v="4"/>
    <n v="64983.98"/>
    <x v="0"/>
    <s v="delay"/>
    <x v="73"/>
    <x v="222"/>
    <x v="2"/>
  </r>
  <r>
    <n v="2718"/>
    <x v="5"/>
    <x v="0"/>
    <x v="3"/>
    <x v="3"/>
    <s v="2023-11-01"/>
    <s v="2023-11-14"/>
    <n v="68"/>
    <n v="47816.03"/>
    <n v="3251490.04"/>
    <n v="3471.16"/>
    <n v="136"/>
    <x v="3"/>
    <x v="2"/>
    <n v="643358.76"/>
    <x v="12"/>
    <s v="delay"/>
    <x v="349"/>
    <x v="49"/>
    <x v="2"/>
  </r>
  <r>
    <n v="2719"/>
    <x v="5"/>
    <x v="1"/>
    <x v="2"/>
    <x v="0"/>
    <s v="2023-03-22"/>
    <s v="2023-03-24"/>
    <n v="95"/>
    <n v="38749.629999999997"/>
    <n v="3681214.85"/>
    <n v="3623.96"/>
    <n v="130"/>
    <x v="0"/>
    <x v="3"/>
    <n v="645823.18999999994"/>
    <x v="9"/>
    <s v="on time"/>
    <x v="79"/>
    <x v="94"/>
    <x v="2"/>
  </r>
  <r>
    <n v="2720"/>
    <x v="5"/>
    <x v="1"/>
    <x v="2"/>
    <x v="3"/>
    <s v="2023-04-05"/>
    <s v="2023-04-11"/>
    <n v="13"/>
    <n v="46555.54"/>
    <n v="605222.02"/>
    <n v="4902.8100000000004"/>
    <n v="652"/>
    <x v="0"/>
    <x v="1"/>
    <n v="46057.07"/>
    <x v="11"/>
    <s v="delay"/>
    <x v="129"/>
    <x v="297"/>
    <x v="1"/>
  </r>
  <r>
    <n v="2721"/>
    <x v="2"/>
    <x v="2"/>
    <x v="3"/>
    <x v="4"/>
    <s v="2023-07-03"/>
    <s v="2023-07-11"/>
    <n v="45"/>
    <n v="12550.97"/>
    <n v="564793.65"/>
    <n v="4614.3599999999997"/>
    <n v="275"/>
    <x v="1"/>
    <x v="4"/>
    <n v="39924.480000000003"/>
    <x v="14"/>
    <s v="delay"/>
    <x v="91"/>
    <x v="228"/>
    <x v="1"/>
  </r>
  <r>
    <n v="2722"/>
    <x v="6"/>
    <x v="2"/>
    <x v="3"/>
    <x v="4"/>
    <s v="2023-08-15"/>
    <s v="2023-08-29"/>
    <n v="73"/>
    <n v="26747.37"/>
    <n v="1952558.01"/>
    <n v="797.49"/>
    <n v="475"/>
    <x v="3"/>
    <x v="0"/>
    <n v="307625.71999999997"/>
    <x v="4"/>
    <s v="delay"/>
    <x v="23"/>
    <x v="24"/>
    <x v="1"/>
  </r>
  <r>
    <n v="2723"/>
    <x v="3"/>
    <x v="2"/>
    <x v="4"/>
    <x v="1"/>
    <s v="2023-08-16"/>
    <s v="2023-08-27"/>
    <n v="89"/>
    <n v="24667.35"/>
    <n v="2195394.15"/>
    <n v="4484.51"/>
    <n v="998"/>
    <x v="2"/>
    <x v="3"/>
    <n v="229711.96"/>
    <x v="8"/>
    <s v="delay"/>
    <x v="62"/>
    <x v="131"/>
    <x v="0"/>
  </r>
  <r>
    <n v="2724"/>
    <x v="3"/>
    <x v="0"/>
    <x v="4"/>
    <x v="0"/>
    <s v="2023-08-04"/>
    <s v="2023-08-07"/>
    <n v="94"/>
    <n v="31455.279999999999"/>
    <n v="2956796.32"/>
    <n v="2508.2800000000002"/>
    <n v="660"/>
    <x v="3"/>
    <x v="1"/>
    <n v="281138.96999999997"/>
    <x v="1"/>
    <s v="on time"/>
    <x v="266"/>
    <x v="357"/>
    <x v="1"/>
  </r>
  <r>
    <n v="2725"/>
    <x v="6"/>
    <x v="1"/>
    <x v="4"/>
    <x v="1"/>
    <s v="2023-07-18"/>
    <s v="2023-08-02"/>
    <n v="54"/>
    <n v="14962.6"/>
    <n v="807980.4"/>
    <n v="3366.26"/>
    <n v="177"/>
    <x v="1"/>
    <x v="0"/>
    <n v="78626.509999999995"/>
    <x v="3"/>
    <s v="delay"/>
    <x v="172"/>
    <x v="43"/>
    <x v="2"/>
  </r>
  <r>
    <n v="2726"/>
    <x v="1"/>
    <x v="0"/>
    <x v="4"/>
    <x v="3"/>
    <s v="2023-10-17"/>
    <s v="2023-10-19"/>
    <n v="39"/>
    <n v="531.66999999999996"/>
    <n v="20735.13"/>
    <n v="902.34"/>
    <n v="640"/>
    <x v="3"/>
    <x v="3"/>
    <n v="1960.07"/>
    <x v="9"/>
    <s v="on time"/>
    <x v="190"/>
    <x v="360"/>
    <x v="1"/>
  </r>
  <r>
    <n v="2727"/>
    <x v="3"/>
    <x v="2"/>
    <x v="0"/>
    <x v="0"/>
    <s v="2023-03-16"/>
    <s v="2023-03-22"/>
    <n v="87"/>
    <n v="41864.89"/>
    <n v="3642245.43"/>
    <n v="2666.25"/>
    <n v="263"/>
    <x v="1"/>
    <x v="4"/>
    <n v="398243.32"/>
    <x v="11"/>
    <s v="delay"/>
    <x v="295"/>
    <x v="89"/>
    <x v="1"/>
  </r>
  <r>
    <n v="2728"/>
    <x v="2"/>
    <x v="1"/>
    <x v="0"/>
    <x v="3"/>
    <s v="2023-06-06"/>
    <s v="2023-06-09"/>
    <n v="85"/>
    <n v="32972.97"/>
    <n v="2802702.45"/>
    <n v="2570.11"/>
    <n v="145"/>
    <x v="2"/>
    <x v="3"/>
    <n v="530670.97"/>
    <x v="1"/>
    <s v="on time"/>
    <x v="308"/>
    <x v="163"/>
    <x v="2"/>
  </r>
  <r>
    <n v="2729"/>
    <x v="5"/>
    <x v="1"/>
    <x v="1"/>
    <x v="1"/>
    <s v="2023-02-18"/>
    <s v="2023-03-01"/>
    <n v="27"/>
    <n v="25592.57"/>
    <n v="690999.39"/>
    <n v="4811.43"/>
    <n v="161"/>
    <x v="3"/>
    <x v="2"/>
    <n v="122272.34"/>
    <x v="8"/>
    <s v="delay"/>
    <x v="187"/>
    <x v="55"/>
    <x v="2"/>
  </r>
  <r>
    <n v="2730"/>
    <x v="1"/>
    <x v="2"/>
    <x v="2"/>
    <x v="3"/>
    <s v="2023-05-28"/>
    <s v="2023-06-01"/>
    <n v="38"/>
    <n v="27702.639999999999"/>
    <n v="1052700.32"/>
    <n v="4027.16"/>
    <n v="140"/>
    <x v="1"/>
    <x v="1"/>
    <n v="252325.81"/>
    <x v="13"/>
    <s v="on time"/>
    <x v="222"/>
    <x v="246"/>
    <x v="2"/>
  </r>
  <r>
    <n v="2731"/>
    <x v="3"/>
    <x v="0"/>
    <x v="3"/>
    <x v="4"/>
    <s v="2023-05-15"/>
    <s v="2023-05-28"/>
    <n v="26"/>
    <n v="14343.46"/>
    <n v="372929.96"/>
    <n v="3943.83"/>
    <n v="507"/>
    <x v="0"/>
    <x v="2"/>
    <n v="45880.05"/>
    <x v="12"/>
    <s v="delay"/>
    <x v="258"/>
    <x v="127"/>
    <x v="1"/>
  </r>
  <r>
    <n v="2732"/>
    <x v="5"/>
    <x v="1"/>
    <x v="1"/>
    <x v="3"/>
    <s v="2023-11-13"/>
    <s v="2023-11-18"/>
    <n v="82"/>
    <n v="24776.7"/>
    <n v="2031689.4"/>
    <n v="2139.73"/>
    <n v="695"/>
    <x v="1"/>
    <x v="4"/>
    <n v="433980.2"/>
    <x v="2"/>
    <s v="on time"/>
    <x v="226"/>
    <x v="291"/>
    <x v="1"/>
  </r>
  <r>
    <n v="2733"/>
    <x v="4"/>
    <x v="1"/>
    <x v="0"/>
    <x v="1"/>
    <s v="2023-08-28"/>
    <s v="2023-09-01"/>
    <n v="21"/>
    <n v="41121.31"/>
    <n v="863547.51"/>
    <n v="3275.52"/>
    <n v="473"/>
    <x v="2"/>
    <x v="3"/>
    <n v="177192.17"/>
    <x v="13"/>
    <s v="on time"/>
    <x v="11"/>
    <x v="166"/>
    <x v="1"/>
  </r>
  <r>
    <n v="2734"/>
    <x v="6"/>
    <x v="2"/>
    <x v="0"/>
    <x v="1"/>
    <s v="2023-10-10"/>
    <s v="2023-10-25"/>
    <n v="95"/>
    <n v="5180.72"/>
    <n v="492168.4"/>
    <n v="2146.2800000000002"/>
    <n v="906"/>
    <x v="0"/>
    <x v="1"/>
    <n v="27947.54"/>
    <x v="3"/>
    <s v="delay"/>
    <x v="155"/>
    <x v="82"/>
    <x v="0"/>
  </r>
  <r>
    <n v="2735"/>
    <x v="3"/>
    <x v="1"/>
    <x v="1"/>
    <x v="2"/>
    <s v="2023-06-30"/>
    <s v="2023-07-02"/>
    <n v="74"/>
    <n v="44676.24"/>
    <n v="3306041.76"/>
    <n v="2277.5700000000002"/>
    <n v="655"/>
    <x v="0"/>
    <x v="0"/>
    <n v="309647.7"/>
    <x v="9"/>
    <s v="on time"/>
    <x v="272"/>
    <x v="85"/>
    <x v="1"/>
  </r>
  <r>
    <n v="2736"/>
    <x v="4"/>
    <x v="2"/>
    <x v="4"/>
    <x v="3"/>
    <s v="2023-03-12"/>
    <s v="2023-03-20"/>
    <n v="89"/>
    <n v="31824.560000000001"/>
    <n v="2832385.84"/>
    <n v="2035.08"/>
    <n v="946"/>
    <x v="0"/>
    <x v="0"/>
    <n v="252057.51"/>
    <x v="14"/>
    <s v="delay"/>
    <x v="102"/>
    <x v="319"/>
    <x v="0"/>
  </r>
  <r>
    <n v="2737"/>
    <x v="7"/>
    <x v="1"/>
    <x v="2"/>
    <x v="3"/>
    <s v="2023-03-23"/>
    <s v="2023-03-25"/>
    <n v="21"/>
    <n v="23386.39"/>
    <n v="491114.19"/>
    <n v="1338.72"/>
    <n v="34"/>
    <x v="1"/>
    <x v="4"/>
    <n v="112479.83"/>
    <x v="9"/>
    <s v="on time"/>
    <x v="144"/>
    <x v="71"/>
    <x v="2"/>
  </r>
  <r>
    <n v="2738"/>
    <x v="3"/>
    <x v="1"/>
    <x v="1"/>
    <x v="4"/>
    <s v="2023-09-06"/>
    <s v="2023-09-14"/>
    <n v="16"/>
    <n v="35205.480000000003"/>
    <n v="563287.68000000005"/>
    <n v="3927.14"/>
    <n v="253"/>
    <x v="2"/>
    <x v="2"/>
    <n v="116803.54"/>
    <x v="14"/>
    <s v="delay"/>
    <x v="261"/>
    <x v="321"/>
    <x v="1"/>
  </r>
  <r>
    <n v="2739"/>
    <x v="2"/>
    <x v="2"/>
    <x v="0"/>
    <x v="4"/>
    <s v="2023-09-14"/>
    <s v="2023-09-26"/>
    <n v="20"/>
    <n v="40222.68"/>
    <n v="804453.6"/>
    <n v="2813.43"/>
    <n v="714"/>
    <x v="2"/>
    <x v="1"/>
    <n v="100493.5"/>
    <x v="10"/>
    <s v="delay"/>
    <x v="107"/>
    <x v="276"/>
    <x v="0"/>
  </r>
  <r>
    <n v="2740"/>
    <x v="0"/>
    <x v="0"/>
    <x v="4"/>
    <x v="1"/>
    <s v="2023-04-18"/>
    <s v="2023-04-22"/>
    <n v="73"/>
    <n v="45173.75"/>
    <n v="3297683.75"/>
    <n v="1349.5"/>
    <n v="616"/>
    <x v="0"/>
    <x v="3"/>
    <n v="211719.26"/>
    <x v="13"/>
    <s v="on time"/>
    <x v="3"/>
    <x v="9"/>
    <x v="1"/>
  </r>
  <r>
    <n v="2741"/>
    <x v="2"/>
    <x v="1"/>
    <x v="4"/>
    <x v="2"/>
    <s v="2023-11-12"/>
    <s v="2023-11-27"/>
    <n v="74"/>
    <n v="23607.56"/>
    <n v="1746959.44"/>
    <n v="4371"/>
    <n v="651"/>
    <x v="3"/>
    <x v="2"/>
    <n v="386638.11"/>
    <x v="3"/>
    <s v="delay"/>
    <x v="274"/>
    <x v="198"/>
    <x v="1"/>
  </r>
  <r>
    <n v="2742"/>
    <x v="3"/>
    <x v="1"/>
    <x v="0"/>
    <x v="3"/>
    <s v="2023-11-06"/>
    <s v="2023-11-19"/>
    <n v="38"/>
    <n v="42300.29"/>
    <n v="1607411.02"/>
    <n v="4530.01"/>
    <n v="529"/>
    <x v="0"/>
    <x v="1"/>
    <n v="281122.23"/>
    <x v="12"/>
    <s v="delay"/>
    <x v="45"/>
    <x v="35"/>
    <x v="1"/>
  </r>
  <r>
    <n v="2743"/>
    <x v="6"/>
    <x v="2"/>
    <x v="0"/>
    <x v="0"/>
    <s v="2023-02-19"/>
    <s v="2023-02-22"/>
    <n v="47"/>
    <n v="1654.29"/>
    <n v="77751.63"/>
    <n v="3872.04"/>
    <n v="771"/>
    <x v="0"/>
    <x v="0"/>
    <n v="9404.91"/>
    <x v="1"/>
    <s v="on time"/>
    <x v="201"/>
    <x v="351"/>
    <x v="0"/>
  </r>
  <r>
    <n v="2744"/>
    <x v="4"/>
    <x v="0"/>
    <x v="0"/>
    <x v="1"/>
    <s v="2023-10-20"/>
    <s v="2023-10-26"/>
    <n v="57"/>
    <n v="39197.230000000003"/>
    <n v="2234242.11"/>
    <n v="142.09"/>
    <n v="784"/>
    <x v="1"/>
    <x v="1"/>
    <n v="265165.11"/>
    <x v="11"/>
    <s v="delay"/>
    <x v="212"/>
    <x v="363"/>
    <x v="0"/>
  </r>
  <r>
    <n v="2745"/>
    <x v="7"/>
    <x v="1"/>
    <x v="0"/>
    <x v="3"/>
    <s v="2023-06-14"/>
    <s v="2023-06-25"/>
    <n v="8"/>
    <n v="11156.9"/>
    <n v="89255.2"/>
    <n v="4414.8100000000004"/>
    <n v="987"/>
    <x v="3"/>
    <x v="2"/>
    <n v="7587.25"/>
    <x v="8"/>
    <s v="delay"/>
    <x v="127"/>
    <x v="335"/>
    <x v="0"/>
  </r>
  <r>
    <n v="2746"/>
    <x v="7"/>
    <x v="2"/>
    <x v="4"/>
    <x v="0"/>
    <s v="2023-09-24"/>
    <s v="2023-10-04"/>
    <n v="61"/>
    <n v="47863.68"/>
    <n v="2919684.48"/>
    <n v="1837.41"/>
    <n v="247"/>
    <x v="1"/>
    <x v="0"/>
    <n v="279096.81"/>
    <x v="0"/>
    <s v="delay"/>
    <x v="347"/>
    <x v="206"/>
    <x v="1"/>
  </r>
  <r>
    <n v="2747"/>
    <x v="4"/>
    <x v="2"/>
    <x v="3"/>
    <x v="0"/>
    <s v="2023-02-23"/>
    <s v="2023-02-25"/>
    <n v="13"/>
    <n v="9504.68"/>
    <n v="123560.84"/>
    <n v="1499.9"/>
    <n v="133"/>
    <x v="0"/>
    <x v="3"/>
    <n v="8428.81"/>
    <x v="9"/>
    <s v="on time"/>
    <x v="56"/>
    <x v="236"/>
    <x v="2"/>
  </r>
  <r>
    <n v="2748"/>
    <x v="6"/>
    <x v="1"/>
    <x v="0"/>
    <x v="0"/>
    <s v="2023-09-26"/>
    <s v="2023-10-10"/>
    <n v="78"/>
    <n v="48544.46"/>
    <n v="3786467.88"/>
    <n v="1197.23"/>
    <n v="278"/>
    <x v="2"/>
    <x v="0"/>
    <n v="311672.62"/>
    <x v="4"/>
    <s v="delay"/>
    <x v="323"/>
    <x v="154"/>
    <x v="1"/>
  </r>
  <r>
    <n v="2749"/>
    <x v="0"/>
    <x v="1"/>
    <x v="1"/>
    <x v="0"/>
    <s v="2023-12-27"/>
    <s v="2023-12-28"/>
    <n v="14"/>
    <n v="2369.66"/>
    <n v="33175.24"/>
    <n v="2466.35"/>
    <n v="694"/>
    <x v="0"/>
    <x v="1"/>
    <n v="6548.03"/>
    <x v="7"/>
    <s v="on time"/>
    <x v="54"/>
    <x v="249"/>
    <x v="1"/>
  </r>
  <r>
    <n v="2750"/>
    <x v="0"/>
    <x v="0"/>
    <x v="2"/>
    <x v="2"/>
    <s v="2023-02-03"/>
    <s v="2023-02-13"/>
    <n v="56"/>
    <n v="3725.04"/>
    <n v="208602.23999999999"/>
    <n v="1887.42"/>
    <n v="428"/>
    <x v="3"/>
    <x v="4"/>
    <n v="36721.74"/>
    <x v="0"/>
    <s v="delay"/>
    <x v="267"/>
    <x v="349"/>
    <x v="1"/>
  </r>
  <r>
    <n v="2751"/>
    <x v="6"/>
    <x v="0"/>
    <x v="4"/>
    <x v="2"/>
    <s v="2023-04-13"/>
    <s v="2023-04-27"/>
    <n v="98"/>
    <n v="14698.88"/>
    <n v="1440490.24"/>
    <n v="801.11"/>
    <n v="428"/>
    <x v="2"/>
    <x v="0"/>
    <n v="213786.06"/>
    <x v="4"/>
    <s v="delay"/>
    <x v="288"/>
    <x v="244"/>
    <x v="1"/>
  </r>
  <r>
    <n v="2752"/>
    <x v="2"/>
    <x v="1"/>
    <x v="4"/>
    <x v="4"/>
    <s v="2023-10-06"/>
    <s v="2023-10-15"/>
    <n v="79"/>
    <n v="37757.730000000003"/>
    <n v="2982860.67"/>
    <n v="4178.3599999999997"/>
    <n v="438"/>
    <x v="3"/>
    <x v="1"/>
    <n v="541552.68000000005"/>
    <x v="6"/>
    <s v="delay"/>
    <x v="82"/>
    <x v="6"/>
    <x v="1"/>
  </r>
  <r>
    <n v="2753"/>
    <x v="5"/>
    <x v="0"/>
    <x v="2"/>
    <x v="4"/>
    <s v="2023-07-13"/>
    <s v="2023-07-19"/>
    <n v="78"/>
    <n v="4800.97"/>
    <n v="374475.66"/>
    <n v="1284.1199999999999"/>
    <n v="971"/>
    <x v="1"/>
    <x v="1"/>
    <n v="91704.33"/>
    <x v="11"/>
    <s v="delay"/>
    <x v="264"/>
    <x v="362"/>
    <x v="0"/>
  </r>
  <r>
    <n v="2754"/>
    <x v="2"/>
    <x v="0"/>
    <x v="3"/>
    <x v="1"/>
    <s v="2023-05-11"/>
    <s v="2023-05-21"/>
    <n v="37"/>
    <n v="36183.53"/>
    <n v="1338790.6100000001"/>
    <n v="2545.9299999999998"/>
    <n v="125"/>
    <x v="3"/>
    <x v="3"/>
    <n v="153187.53"/>
    <x v="0"/>
    <s v="delay"/>
    <x v="41"/>
    <x v="179"/>
    <x v="2"/>
  </r>
  <r>
    <n v="2755"/>
    <x v="1"/>
    <x v="2"/>
    <x v="1"/>
    <x v="1"/>
    <s v="2023-04-25"/>
    <s v="2023-04-29"/>
    <n v="4"/>
    <n v="29509.06"/>
    <n v="118036.24"/>
    <n v="168.15"/>
    <n v="577"/>
    <x v="1"/>
    <x v="1"/>
    <n v="16261.13"/>
    <x v="13"/>
    <s v="on time"/>
    <x v="8"/>
    <x v="76"/>
    <x v="1"/>
  </r>
  <r>
    <n v="2756"/>
    <x v="3"/>
    <x v="0"/>
    <x v="0"/>
    <x v="3"/>
    <s v="2023-01-30"/>
    <s v="2023-02-03"/>
    <n v="88"/>
    <n v="16102.71"/>
    <n v="1417038.48"/>
    <n v="2891.52"/>
    <n v="898"/>
    <x v="0"/>
    <x v="0"/>
    <n v="342644.93"/>
    <x v="13"/>
    <s v="on time"/>
    <x v="136"/>
    <x v="258"/>
    <x v="0"/>
  </r>
  <r>
    <n v="2757"/>
    <x v="3"/>
    <x v="2"/>
    <x v="3"/>
    <x v="3"/>
    <s v="2023-11-13"/>
    <s v="2023-11-17"/>
    <n v="75"/>
    <n v="13663.87"/>
    <n v="1024790.25"/>
    <n v="3995.41"/>
    <n v="320"/>
    <x v="0"/>
    <x v="3"/>
    <n v="216429.94"/>
    <x v="13"/>
    <s v="on time"/>
    <x v="299"/>
    <x v="291"/>
    <x v="1"/>
  </r>
  <r>
    <n v="2758"/>
    <x v="7"/>
    <x v="1"/>
    <x v="4"/>
    <x v="1"/>
    <s v="2023-03-13"/>
    <s v="2023-03-25"/>
    <n v="92"/>
    <n v="11695.65"/>
    <n v="1075999.8"/>
    <n v="4498.8999999999996"/>
    <n v="327"/>
    <x v="3"/>
    <x v="2"/>
    <n v="173601.2"/>
    <x v="10"/>
    <s v="delay"/>
    <x v="144"/>
    <x v="323"/>
    <x v="1"/>
  </r>
  <r>
    <n v="2759"/>
    <x v="6"/>
    <x v="0"/>
    <x v="4"/>
    <x v="4"/>
    <s v="2023-02-26"/>
    <s v="2023-02-27"/>
    <n v="36"/>
    <n v="8496.7900000000009"/>
    <n v="305884.44"/>
    <n v="4436.76"/>
    <n v="387"/>
    <x v="0"/>
    <x v="3"/>
    <n v="15585.08"/>
    <x v="7"/>
    <s v="on time"/>
    <x v="364"/>
    <x v="361"/>
    <x v="1"/>
  </r>
  <r>
    <n v="2760"/>
    <x v="1"/>
    <x v="0"/>
    <x v="1"/>
    <x v="4"/>
    <s v="2023-02-07"/>
    <s v="2023-02-21"/>
    <n v="42"/>
    <n v="35870.28"/>
    <n v="1506551.76"/>
    <n v="4459.32"/>
    <n v="172"/>
    <x v="0"/>
    <x v="1"/>
    <n v="200606.09"/>
    <x v="4"/>
    <s v="delay"/>
    <x v="60"/>
    <x v="69"/>
    <x v="2"/>
  </r>
  <r>
    <n v="2761"/>
    <x v="0"/>
    <x v="2"/>
    <x v="0"/>
    <x v="4"/>
    <s v="2023-08-19"/>
    <s v="2023-08-24"/>
    <n v="89"/>
    <n v="3578.95"/>
    <n v="318526.55"/>
    <n v="1652.13"/>
    <n v="603"/>
    <x v="3"/>
    <x v="1"/>
    <n v="78974.740000000005"/>
    <x v="2"/>
    <s v="on time"/>
    <x v="59"/>
    <x v="143"/>
    <x v="1"/>
  </r>
  <r>
    <n v="2762"/>
    <x v="7"/>
    <x v="1"/>
    <x v="2"/>
    <x v="3"/>
    <s v="2023-09-23"/>
    <s v="2023-09-24"/>
    <n v="57"/>
    <n v="4557.34"/>
    <n v="259768.38"/>
    <n v="3769.94"/>
    <n v="621"/>
    <x v="1"/>
    <x v="4"/>
    <n v="53910.32"/>
    <x v="7"/>
    <s v="on time"/>
    <x v="216"/>
    <x v="110"/>
    <x v="1"/>
  </r>
  <r>
    <n v="2763"/>
    <x v="7"/>
    <x v="0"/>
    <x v="0"/>
    <x v="0"/>
    <s v="2023-03-15"/>
    <s v="2023-03-29"/>
    <n v="56"/>
    <n v="47786.19"/>
    <n v="2676026.64"/>
    <n v="740.47"/>
    <n v="931"/>
    <x v="2"/>
    <x v="1"/>
    <n v="616266.81999999995"/>
    <x v="4"/>
    <s v="delay"/>
    <x v="87"/>
    <x v="345"/>
    <x v="0"/>
  </r>
  <r>
    <n v="2764"/>
    <x v="3"/>
    <x v="1"/>
    <x v="2"/>
    <x v="0"/>
    <s v="2023-07-23"/>
    <s v="2023-07-30"/>
    <n v="98"/>
    <n v="9566.2000000000007"/>
    <n v="937487.6"/>
    <n v="3371.59"/>
    <n v="931"/>
    <x v="3"/>
    <x v="3"/>
    <n v="196847.14"/>
    <x v="5"/>
    <s v="delay"/>
    <x v="1"/>
    <x v="192"/>
    <x v="0"/>
  </r>
  <r>
    <n v="2765"/>
    <x v="1"/>
    <x v="1"/>
    <x v="1"/>
    <x v="1"/>
    <s v="2023-08-11"/>
    <s v="2023-08-23"/>
    <n v="43"/>
    <n v="9504.7199999999993"/>
    <n v="408702.96"/>
    <n v="3521.29"/>
    <n v="801"/>
    <x v="0"/>
    <x v="0"/>
    <n v="56032.32"/>
    <x v="10"/>
    <s v="delay"/>
    <x v="206"/>
    <x v="286"/>
    <x v="0"/>
  </r>
  <r>
    <n v="2766"/>
    <x v="3"/>
    <x v="2"/>
    <x v="3"/>
    <x v="0"/>
    <s v="2023-11-22"/>
    <s v="2023-11-24"/>
    <n v="47"/>
    <n v="42740.82"/>
    <n v="2008818.54"/>
    <n v="4495.51"/>
    <n v="94"/>
    <x v="1"/>
    <x v="0"/>
    <n v="402549.91"/>
    <x v="9"/>
    <s v="on time"/>
    <x v="262"/>
    <x v="260"/>
    <x v="2"/>
  </r>
  <r>
    <n v="2767"/>
    <x v="3"/>
    <x v="1"/>
    <x v="2"/>
    <x v="1"/>
    <s v="2023-09-18"/>
    <s v="2023-09-22"/>
    <n v="100"/>
    <n v="26128.95"/>
    <n v="2612895"/>
    <n v="2129.33"/>
    <n v="950"/>
    <x v="1"/>
    <x v="2"/>
    <n v="488534.11"/>
    <x v="13"/>
    <s v="on time"/>
    <x v="37"/>
    <x v="343"/>
    <x v="0"/>
  </r>
  <r>
    <n v="2768"/>
    <x v="0"/>
    <x v="1"/>
    <x v="2"/>
    <x v="1"/>
    <s v="2023-07-15"/>
    <s v="2023-07-28"/>
    <n v="33"/>
    <n v="22891.88"/>
    <n v="755432.04"/>
    <n v="1805.32"/>
    <n v="375"/>
    <x v="1"/>
    <x v="0"/>
    <n v="186306.5"/>
    <x v="12"/>
    <s v="delay"/>
    <x v="152"/>
    <x v="171"/>
    <x v="1"/>
  </r>
  <r>
    <n v="2769"/>
    <x v="5"/>
    <x v="2"/>
    <x v="4"/>
    <x v="2"/>
    <s v="2023-05-27"/>
    <s v="2023-06-03"/>
    <n v="57"/>
    <n v="18187.7"/>
    <n v="1036698.9"/>
    <n v="1686.99"/>
    <n v="2"/>
    <x v="2"/>
    <x v="3"/>
    <n v="186774.39"/>
    <x v="5"/>
    <s v="delay"/>
    <x v="51"/>
    <x v="57"/>
    <x v="2"/>
  </r>
  <r>
    <n v="2770"/>
    <x v="0"/>
    <x v="1"/>
    <x v="4"/>
    <x v="0"/>
    <s v="2023-11-30"/>
    <s v="2023-12-06"/>
    <n v="39"/>
    <n v="11787.59"/>
    <n v="459716.01"/>
    <n v="2773.37"/>
    <n v="868"/>
    <x v="1"/>
    <x v="2"/>
    <n v="49741.1"/>
    <x v="11"/>
    <s v="delay"/>
    <x v="31"/>
    <x v="13"/>
    <x v="0"/>
  </r>
  <r>
    <n v="2771"/>
    <x v="5"/>
    <x v="1"/>
    <x v="0"/>
    <x v="0"/>
    <s v="2023-06-24"/>
    <s v="2023-07-08"/>
    <n v="4"/>
    <n v="33377.53"/>
    <n v="133510.12"/>
    <n v="418.04"/>
    <n v="224"/>
    <x v="1"/>
    <x v="0"/>
    <n v="28499.85"/>
    <x v="4"/>
    <s v="delay"/>
    <x v="218"/>
    <x v="248"/>
    <x v="1"/>
  </r>
  <r>
    <n v="2772"/>
    <x v="7"/>
    <x v="1"/>
    <x v="0"/>
    <x v="0"/>
    <s v="2023-12-17"/>
    <s v="2023-12-27"/>
    <n v="19"/>
    <n v="44768.62"/>
    <n v="850603.78"/>
    <n v="3432.67"/>
    <n v="786"/>
    <x v="1"/>
    <x v="1"/>
    <n v="114284.66"/>
    <x v="0"/>
    <s v="delay"/>
    <x v="221"/>
    <x v="115"/>
    <x v="0"/>
  </r>
  <r>
    <n v="2773"/>
    <x v="4"/>
    <x v="2"/>
    <x v="0"/>
    <x v="2"/>
    <s v="2023-02-11"/>
    <s v="2023-02-23"/>
    <n v="32"/>
    <n v="32452.400000000001"/>
    <n v="1038476.8"/>
    <n v="3240.71"/>
    <n v="506"/>
    <x v="2"/>
    <x v="4"/>
    <n v="178252.72"/>
    <x v="10"/>
    <s v="delay"/>
    <x v="96"/>
    <x v="327"/>
    <x v="1"/>
  </r>
  <r>
    <n v="2774"/>
    <x v="6"/>
    <x v="0"/>
    <x v="1"/>
    <x v="4"/>
    <s v="2023-01-11"/>
    <s v="2023-01-25"/>
    <n v="24"/>
    <n v="42959.7"/>
    <n v="1031032.8"/>
    <n v="4503.38"/>
    <n v="341"/>
    <x v="1"/>
    <x v="4"/>
    <n v="137859.14000000001"/>
    <x v="4"/>
    <s v="delay"/>
    <x v="48"/>
    <x v="315"/>
    <x v="1"/>
  </r>
  <r>
    <n v="2775"/>
    <x v="1"/>
    <x v="1"/>
    <x v="4"/>
    <x v="2"/>
    <s v="2023-03-01"/>
    <s v="2023-03-15"/>
    <n v="15"/>
    <n v="44425.35"/>
    <n v="666380.25"/>
    <n v="918.39"/>
    <n v="885"/>
    <x v="3"/>
    <x v="1"/>
    <n v="80254.75"/>
    <x v="4"/>
    <s v="delay"/>
    <x v="112"/>
    <x v="309"/>
    <x v="0"/>
  </r>
  <r>
    <n v="2776"/>
    <x v="2"/>
    <x v="0"/>
    <x v="1"/>
    <x v="1"/>
    <s v="2023-09-17"/>
    <s v="2023-09-21"/>
    <n v="76"/>
    <n v="38853.519999999997"/>
    <n v="2952867.52"/>
    <n v="2177.5"/>
    <n v="600"/>
    <x v="2"/>
    <x v="0"/>
    <n v="254858.78"/>
    <x v="13"/>
    <s v="on time"/>
    <x v="355"/>
    <x v="285"/>
    <x v="1"/>
  </r>
  <r>
    <n v="2777"/>
    <x v="0"/>
    <x v="0"/>
    <x v="4"/>
    <x v="1"/>
    <s v="2023-11-10"/>
    <s v="2023-11-16"/>
    <n v="87"/>
    <n v="13202.26"/>
    <n v="1148596.6200000001"/>
    <n v="3606.36"/>
    <n v="680"/>
    <x v="2"/>
    <x v="4"/>
    <n v="181184.94"/>
    <x v="11"/>
    <s v="delay"/>
    <x v="164"/>
    <x v="235"/>
    <x v="1"/>
  </r>
  <r>
    <n v="2778"/>
    <x v="0"/>
    <x v="1"/>
    <x v="0"/>
    <x v="0"/>
    <s v="2023-12-31"/>
    <s v="2024-01-03"/>
    <n v="69"/>
    <n v="31911.25"/>
    <n v="2201876.25"/>
    <n v="397.18"/>
    <n v="638"/>
    <x v="3"/>
    <x v="0"/>
    <n v="517513.71"/>
    <x v="1"/>
    <s v="on time"/>
    <x v="168"/>
    <x v="281"/>
    <x v="1"/>
  </r>
  <r>
    <n v="2779"/>
    <x v="3"/>
    <x v="0"/>
    <x v="1"/>
    <x v="0"/>
    <s v="2023-02-24"/>
    <s v="2023-03-07"/>
    <n v="93"/>
    <n v="33825.5"/>
    <n v="3145771.5"/>
    <n v="1366.06"/>
    <n v="350"/>
    <x v="2"/>
    <x v="1"/>
    <n v="611630.99"/>
    <x v="8"/>
    <s v="delay"/>
    <x v="278"/>
    <x v="259"/>
    <x v="1"/>
  </r>
  <r>
    <n v="2780"/>
    <x v="6"/>
    <x v="0"/>
    <x v="3"/>
    <x v="3"/>
    <s v="2023-05-21"/>
    <s v="2023-06-05"/>
    <n v="38"/>
    <n v="7672.47"/>
    <n v="291553.86"/>
    <n v="999.32"/>
    <n v="340"/>
    <x v="0"/>
    <x v="3"/>
    <n v="37104.199999999997"/>
    <x v="3"/>
    <s v="delay"/>
    <x v="117"/>
    <x v="296"/>
    <x v="1"/>
  </r>
  <r>
    <n v="2781"/>
    <x v="2"/>
    <x v="0"/>
    <x v="2"/>
    <x v="3"/>
    <s v="2023-03-01"/>
    <s v="2023-03-04"/>
    <n v="13"/>
    <n v="27422.39"/>
    <n v="356491.07"/>
    <n v="1541.08"/>
    <n v="916"/>
    <x v="1"/>
    <x v="0"/>
    <n v="69122.36"/>
    <x v="1"/>
    <s v="on time"/>
    <x v="286"/>
    <x v="309"/>
    <x v="0"/>
  </r>
  <r>
    <n v="2782"/>
    <x v="4"/>
    <x v="1"/>
    <x v="0"/>
    <x v="2"/>
    <s v="2023-09-12"/>
    <s v="2023-09-15"/>
    <n v="87"/>
    <n v="35938.129999999997"/>
    <n v="3126617.31"/>
    <n v="254.09"/>
    <n v="431"/>
    <x v="0"/>
    <x v="3"/>
    <n v="475670.3"/>
    <x v="1"/>
    <s v="on time"/>
    <x v="340"/>
    <x v="81"/>
    <x v="1"/>
  </r>
  <r>
    <n v="2783"/>
    <x v="2"/>
    <x v="1"/>
    <x v="1"/>
    <x v="3"/>
    <s v="2023-12-14"/>
    <s v="2023-12-21"/>
    <n v="14"/>
    <n v="7363.36"/>
    <n v="103087.03999999999"/>
    <n v="1058.68"/>
    <n v="744"/>
    <x v="0"/>
    <x v="4"/>
    <n v="13077.74"/>
    <x v="5"/>
    <s v="delay"/>
    <x v="207"/>
    <x v="213"/>
    <x v="0"/>
  </r>
  <r>
    <n v="2784"/>
    <x v="2"/>
    <x v="2"/>
    <x v="1"/>
    <x v="2"/>
    <s v="2023-01-22"/>
    <s v="2023-01-30"/>
    <n v="100"/>
    <n v="33254.74"/>
    <n v="3325474"/>
    <n v="2316.2800000000002"/>
    <n v="969"/>
    <x v="0"/>
    <x v="1"/>
    <n v="680475.45"/>
    <x v="14"/>
    <s v="delay"/>
    <x v="352"/>
    <x v="117"/>
    <x v="0"/>
  </r>
  <r>
    <n v="2785"/>
    <x v="4"/>
    <x v="0"/>
    <x v="2"/>
    <x v="3"/>
    <s v="2023-08-14"/>
    <s v="2023-08-24"/>
    <n v="25"/>
    <n v="49358.69"/>
    <n v="1233967.25"/>
    <n v="2469.83"/>
    <n v="868"/>
    <x v="2"/>
    <x v="2"/>
    <n v="216887.19"/>
    <x v="0"/>
    <s v="delay"/>
    <x v="59"/>
    <x v="269"/>
    <x v="0"/>
  </r>
  <r>
    <n v="2786"/>
    <x v="3"/>
    <x v="2"/>
    <x v="3"/>
    <x v="0"/>
    <s v="2023-01-14"/>
    <s v="2023-01-27"/>
    <n v="27"/>
    <n v="4945.25"/>
    <n v="133521.75"/>
    <n v="1986.71"/>
    <n v="526"/>
    <x v="0"/>
    <x v="4"/>
    <n v="18462.62"/>
    <x v="12"/>
    <s v="delay"/>
    <x v="131"/>
    <x v="90"/>
    <x v="1"/>
  </r>
  <r>
    <n v="2787"/>
    <x v="7"/>
    <x v="0"/>
    <x v="2"/>
    <x v="4"/>
    <s v="2023-09-09"/>
    <s v="2023-09-12"/>
    <n v="43"/>
    <n v="38951.360000000001"/>
    <n v="1674908.48"/>
    <n v="488.84"/>
    <n v="190"/>
    <x v="2"/>
    <x v="3"/>
    <n v="349393.36"/>
    <x v="1"/>
    <s v="on time"/>
    <x v="134"/>
    <x v="36"/>
    <x v="2"/>
  </r>
  <r>
    <n v="2788"/>
    <x v="6"/>
    <x v="2"/>
    <x v="1"/>
    <x v="2"/>
    <s v="2023-03-20"/>
    <s v="2023-04-01"/>
    <n v="23"/>
    <n v="17618.919999999998"/>
    <n v="405235.16"/>
    <n v="2639.88"/>
    <n v="563"/>
    <x v="0"/>
    <x v="0"/>
    <n v="69932.009999999995"/>
    <x v="10"/>
    <s v="delay"/>
    <x v="240"/>
    <x v="353"/>
    <x v="1"/>
  </r>
  <r>
    <n v="2789"/>
    <x v="1"/>
    <x v="0"/>
    <x v="4"/>
    <x v="4"/>
    <s v="2023-11-04"/>
    <s v="2023-11-15"/>
    <n v="26"/>
    <n v="1228.72"/>
    <n v="31946.720000000001"/>
    <n v="2796.16"/>
    <n v="897"/>
    <x v="3"/>
    <x v="0"/>
    <n v="1710.88"/>
    <x v="8"/>
    <s v="delay"/>
    <x v="36"/>
    <x v="105"/>
    <x v="0"/>
  </r>
  <r>
    <n v="2790"/>
    <x v="0"/>
    <x v="2"/>
    <x v="2"/>
    <x v="4"/>
    <s v="2023-03-01"/>
    <s v="2023-03-11"/>
    <n v="48"/>
    <n v="26321.95"/>
    <n v="1263453.6000000001"/>
    <n v="4491.72"/>
    <n v="311"/>
    <x v="3"/>
    <x v="3"/>
    <n v="292729.84999999998"/>
    <x v="0"/>
    <s v="delay"/>
    <x v="342"/>
    <x v="309"/>
    <x v="1"/>
  </r>
  <r>
    <n v="2791"/>
    <x v="4"/>
    <x v="2"/>
    <x v="1"/>
    <x v="3"/>
    <s v="2023-12-31"/>
    <s v="2024-01-12"/>
    <n v="64"/>
    <n v="15447.11"/>
    <n v="988615.04"/>
    <n v="2289.8200000000002"/>
    <n v="59"/>
    <x v="1"/>
    <x v="0"/>
    <n v="70543.61"/>
    <x v="10"/>
    <s v="delay"/>
    <x v="108"/>
    <x v="281"/>
    <x v="2"/>
  </r>
  <r>
    <n v="2792"/>
    <x v="1"/>
    <x v="0"/>
    <x v="3"/>
    <x v="1"/>
    <s v="2023-02-15"/>
    <s v="2023-02-20"/>
    <n v="39"/>
    <n v="23101.02"/>
    <n v="900939.78"/>
    <n v="3903.25"/>
    <n v="364"/>
    <x v="0"/>
    <x v="2"/>
    <n v="109189.46"/>
    <x v="2"/>
    <s v="on time"/>
    <x v="227"/>
    <x v="211"/>
    <x v="1"/>
  </r>
  <r>
    <n v="2793"/>
    <x v="6"/>
    <x v="1"/>
    <x v="1"/>
    <x v="1"/>
    <s v="2023-10-17"/>
    <s v="2023-10-27"/>
    <n v="70"/>
    <n v="11692.03"/>
    <n v="818442.1"/>
    <n v="4286.12"/>
    <n v="27"/>
    <x v="0"/>
    <x v="4"/>
    <n v="96549.61"/>
    <x v="0"/>
    <s v="delay"/>
    <x v="63"/>
    <x v="360"/>
    <x v="2"/>
  </r>
  <r>
    <n v="2794"/>
    <x v="7"/>
    <x v="1"/>
    <x v="0"/>
    <x v="0"/>
    <s v="2023-01-30"/>
    <s v="2023-02-14"/>
    <n v="78"/>
    <n v="36457.68"/>
    <n v="2843699.04"/>
    <n v="1106.3"/>
    <n v="860"/>
    <x v="1"/>
    <x v="1"/>
    <n v="448065.34"/>
    <x v="3"/>
    <s v="delay"/>
    <x v="223"/>
    <x v="258"/>
    <x v="0"/>
  </r>
  <r>
    <n v="2795"/>
    <x v="5"/>
    <x v="0"/>
    <x v="4"/>
    <x v="3"/>
    <s v="2023-10-30"/>
    <s v="2023-11-05"/>
    <n v="26"/>
    <n v="2594.5500000000002"/>
    <n v="67458.3"/>
    <n v="1371.12"/>
    <n v="485"/>
    <x v="0"/>
    <x v="1"/>
    <n v="14104.53"/>
    <x v="11"/>
    <s v="delay"/>
    <x v="100"/>
    <x v="15"/>
    <x v="1"/>
  </r>
  <r>
    <n v="2796"/>
    <x v="4"/>
    <x v="0"/>
    <x v="4"/>
    <x v="1"/>
    <s v="2023-12-12"/>
    <s v="2023-12-23"/>
    <n v="27"/>
    <n v="26579.86"/>
    <n v="717656.22"/>
    <n v="784.98"/>
    <n v="428"/>
    <x v="3"/>
    <x v="4"/>
    <n v="41513.64"/>
    <x v="8"/>
    <s v="delay"/>
    <x v="166"/>
    <x v="348"/>
    <x v="1"/>
  </r>
  <r>
    <n v="2797"/>
    <x v="7"/>
    <x v="1"/>
    <x v="1"/>
    <x v="4"/>
    <s v="2023-12-07"/>
    <s v="2023-12-22"/>
    <n v="71"/>
    <n v="8724.99"/>
    <n v="619474.29"/>
    <n v="3694.97"/>
    <n v="185"/>
    <x v="3"/>
    <x v="2"/>
    <n v="113132.23"/>
    <x v="3"/>
    <s v="delay"/>
    <x v="365"/>
    <x v="153"/>
    <x v="2"/>
  </r>
  <r>
    <n v="2798"/>
    <x v="0"/>
    <x v="1"/>
    <x v="4"/>
    <x v="0"/>
    <s v="2023-01-23"/>
    <s v="2023-01-27"/>
    <n v="7"/>
    <n v="5041.46"/>
    <n v="35290.22"/>
    <n v="2347.2399999999998"/>
    <n v="404"/>
    <x v="2"/>
    <x v="4"/>
    <n v="5407.4"/>
    <x v="13"/>
    <s v="on time"/>
    <x v="131"/>
    <x v="310"/>
    <x v="1"/>
  </r>
  <r>
    <n v="2799"/>
    <x v="4"/>
    <x v="0"/>
    <x v="0"/>
    <x v="4"/>
    <s v="2023-12-17"/>
    <s v="2023-12-30"/>
    <n v="26"/>
    <n v="29773.21"/>
    <n v="774103.46"/>
    <n v="3924.38"/>
    <n v="907"/>
    <x v="3"/>
    <x v="2"/>
    <n v="96076.44"/>
    <x v="12"/>
    <s v="delay"/>
    <x v="256"/>
    <x v="115"/>
    <x v="0"/>
  </r>
  <r>
    <n v="2800"/>
    <x v="0"/>
    <x v="2"/>
    <x v="4"/>
    <x v="1"/>
    <s v="2023-08-13"/>
    <s v="2023-08-20"/>
    <n v="51"/>
    <n v="17576.3"/>
    <n v="896391.3"/>
    <n v="4579.1099999999997"/>
    <n v="685"/>
    <x v="0"/>
    <x v="4"/>
    <n v="141270.21"/>
    <x v="5"/>
    <s v="delay"/>
    <x v="106"/>
    <x v="237"/>
    <x v="1"/>
  </r>
  <r>
    <n v="2801"/>
    <x v="2"/>
    <x v="1"/>
    <x v="3"/>
    <x v="2"/>
    <s v="2023-11-26"/>
    <s v="2023-12-04"/>
    <n v="28"/>
    <n v="35743.760000000002"/>
    <n v="1000825.28"/>
    <n v="4661.04"/>
    <n v="871"/>
    <x v="0"/>
    <x v="3"/>
    <n v="68762.39"/>
    <x v="14"/>
    <s v="delay"/>
    <x v="281"/>
    <x v="144"/>
    <x v="0"/>
  </r>
  <r>
    <n v="2802"/>
    <x v="1"/>
    <x v="1"/>
    <x v="4"/>
    <x v="0"/>
    <s v="2023-01-25"/>
    <s v="2023-02-07"/>
    <n v="59"/>
    <n v="26615.61"/>
    <n v="1570320.99"/>
    <n v="3688.13"/>
    <n v="642"/>
    <x v="0"/>
    <x v="1"/>
    <n v="382773.47"/>
    <x v="12"/>
    <s v="delay"/>
    <x v="57"/>
    <x v="196"/>
    <x v="1"/>
  </r>
  <r>
    <n v="2803"/>
    <x v="3"/>
    <x v="0"/>
    <x v="2"/>
    <x v="0"/>
    <s v="2023-07-01"/>
    <s v="2023-07-12"/>
    <n v="50"/>
    <n v="16258.1"/>
    <n v="812905"/>
    <n v="4457.41"/>
    <n v="289"/>
    <x v="0"/>
    <x v="1"/>
    <n v="95531.73"/>
    <x v="8"/>
    <s v="delay"/>
    <x v="80"/>
    <x v="187"/>
    <x v="1"/>
  </r>
  <r>
    <n v="2804"/>
    <x v="2"/>
    <x v="2"/>
    <x v="2"/>
    <x v="1"/>
    <s v="2023-10-28"/>
    <s v="2023-11-12"/>
    <n v="17"/>
    <n v="36975.56"/>
    <n v="628584.52"/>
    <n v="3378.88"/>
    <n v="27"/>
    <x v="1"/>
    <x v="3"/>
    <n v="78969.740000000005"/>
    <x v="3"/>
    <s v="delay"/>
    <x v="40"/>
    <x v="141"/>
    <x v="2"/>
  </r>
  <r>
    <n v="2805"/>
    <x v="3"/>
    <x v="0"/>
    <x v="2"/>
    <x v="3"/>
    <s v="2023-03-14"/>
    <s v="2023-03-21"/>
    <n v="60"/>
    <n v="47247.46"/>
    <n v="2834847.6"/>
    <n v="1209.6300000000001"/>
    <n v="484"/>
    <x v="3"/>
    <x v="2"/>
    <n v="652928.97"/>
    <x v="5"/>
    <s v="delay"/>
    <x v="29"/>
    <x v="142"/>
    <x v="1"/>
  </r>
  <r>
    <n v="2806"/>
    <x v="6"/>
    <x v="1"/>
    <x v="2"/>
    <x v="3"/>
    <s v="2023-11-23"/>
    <s v="2023-12-08"/>
    <n v="66"/>
    <n v="44281.26"/>
    <n v="2922563.16"/>
    <n v="659.67"/>
    <n v="259"/>
    <x v="0"/>
    <x v="3"/>
    <n v="621368.18999999994"/>
    <x v="3"/>
    <s v="delay"/>
    <x v="314"/>
    <x v="304"/>
    <x v="1"/>
  </r>
  <r>
    <n v="2807"/>
    <x v="6"/>
    <x v="0"/>
    <x v="3"/>
    <x v="0"/>
    <s v="2023-10-30"/>
    <s v="2023-11-05"/>
    <n v="46"/>
    <n v="48719.21"/>
    <n v="2241083.66"/>
    <n v="4696.05"/>
    <n v="513"/>
    <x v="0"/>
    <x v="1"/>
    <n v="175991.29"/>
    <x v="11"/>
    <s v="delay"/>
    <x v="100"/>
    <x v="15"/>
    <x v="1"/>
  </r>
  <r>
    <n v="2808"/>
    <x v="3"/>
    <x v="0"/>
    <x v="0"/>
    <x v="2"/>
    <s v="2023-02-21"/>
    <s v="2023-03-08"/>
    <n v="69"/>
    <n v="3569.09"/>
    <n v="246267.21"/>
    <n v="515.17999999999995"/>
    <n v="997"/>
    <x v="0"/>
    <x v="3"/>
    <n v="14569.81"/>
    <x v="3"/>
    <s v="delay"/>
    <x v="17"/>
    <x v="266"/>
    <x v="0"/>
  </r>
  <r>
    <n v="2809"/>
    <x v="6"/>
    <x v="1"/>
    <x v="1"/>
    <x v="3"/>
    <s v="2023-07-17"/>
    <s v="2023-07-22"/>
    <n v="13"/>
    <n v="26286.17"/>
    <n v="341720.21"/>
    <n v="1785.83"/>
    <n v="630"/>
    <x v="3"/>
    <x v="3"/>
    <n v="66836.03"/>
    <x v="2"/>
    <s v="on time"/>
    <x v="5"/>
    <x v="231"/>
    <x v="1"/>
  </r>
  <r>
    <n v="2810"/>
    <x v="2"/>
    <x v="1"/>
    <x v="0"/>
    <x v="1"/>
    <s v="2023-07-14"/>
    <s v="2023-07-19"/>
    <n v="87"/>
    <n v="36504.5"/>
    <n v="3175891.5"/>
    <n v="2440.11"/>
    <n v="570"/>
    <x v="1"/>
    <x v="0"/>
    <n v="254188.61"/>
    <x v="2"/>
    <s v="on time"/>
    <x v="264"/>
    <x v="137"/>
    <x v="1"/>
  </r>
  <r>
    <n v="2811"/>
    <x v="3"/>
    <x v="1"/>
    <x v="4"/>
    <x v="0"/>
    <s v="2023-02-06"/>
    <s v="2023-02-11"/>
    <n v="51"/>
    <n v="7355.35"/>
    <n v="375122.85"/>
    <n v="4708.46"/>
    <n v="478"/>
    <x v="2"/>
    <x v="2"/>
    <n v="91237.88"/>
    <x v="2"/>
    <s v="on time"/>
    <x v="176"/>
    <x v="271"/>
    <x v="1"/>
  </r>
  <r>
    <n v="2812"/>
    <x v="5"/>
    <x v="0"/>
    <x v="3"/>
    <x v="2"/>
    <s v="2023-12-17"/>
    <s v="2023-12-25"/>
    <n v="2"/>
    <n v="16080.98"/>
    <n v="32161.96"/>
    <n v="3573.68"/>
    <n v="30"/>
    <x v="1"/>
    <x v="1"/>
    <n v="6773.65"/>
    <x v="14"/>
    <s v="delay"/>
    <x v="75"/>
    <x v="115"/>
    <x v="2"/>
  </r>
  <r>
    <n v="2813"/>
    <x v="4"/>
    <x v="1"/>
    <x v="1"/>
    <x v="3"/>
    <s v="2023-06-18"/>
    <s v="2023-06-21"/>
    <n v="7"/>
    <n v="20598.86"/>
    <n v="144192.01999999999"/>
    <n v="4675.13"/>
    <n v="266"/>
    <x v="2"/>
    <x v="1"/>
    <n v="28770.04"/>
    <x v="1"/>
    <s v="on time"/>
    <x v="307"/>
    <x v="224"/>
    <x v="1"/>
  </r>
  <r>
    <n v="2814"/>
    <x v="1"/>
    <x v="1"/>
    <x v="3"/>
    <x v="3"/>
    <s v="2023-05-12"/>
    <s v="2023-05-17"/>
    <n v="69"/>
    <n v="21537.18"/>
    <n v="1486065.42"/>
    <n v="4914.4799999999996"/>
    <n v="362"/>
    <x v="1"/>
    <x v="1"/>
    <n v="334197.59000000003"/>
    <x v="2"/>
    <s v="on time"/>
    <x v="210"/>
    <x v="218"/>
    <x v="1"/>
  </r>
  <r>
    <n v="2815"/>
    <x v="4"/>
    <x v="0"/>
    <x v="0"/>
    <x v="3"/>
    <s v="2023-10-17"/>
    <s v="2023-10-31"/>
    <n v="33"/>
    <n v="16055.57"/>
    <n v="529833.81000000006"/>
    <n v="2431.21"/>
    <n v="708"/>
    <x v="0"/>
    <x v="3"/>
    <n v="52173.69"/>
    <x v="4"/>
    <s v="delay"/>
    <x v="203"/>
    <x v="360"/>
    <x v="0"/>
  </r>
  <r>
    <n v="2816"/>
    <x v="7"/>
    <x v="1"/>
    <x v="3"/>
    <x v="2"/>
    <s v="2023-03-10"/>
    <s v="2023-03-25"/>
    <n v="32"/>
    <n v="11332.34"/>
    <n v="362634.88"/>
    <n v="308.23"/>
    <n v="868"/>
    <x v="0"/>
    <x v="2"/>
    <n v="83768.62"/>
    <x v="3"/>
    <s v="delay"/>
    <x v="144"/>
    <x v="104"/>
    <x v="0"/>
  </r>
  <r>
    <n v="2817"/>
    <x v="3"/>
    <x v="2"/>
    <x v="1"/>
    <x v="4"/>
    <s v="2023-09-03"/>
    <s v="2023-09-07"/>
    <n v="64"/>
    <n v="860.3"/>
    <n v="55059.199999999997"/>
    <n v="3484.24"/>
    <n v="594"/>
    <x v="2"/>
    <x v="0"/>
    <n v="8899.06"/>
    <x v="13"/>
    <s v="on time"/>
    <x v="68"/>
    <x v="86"/>
    <x v="1"/>
  </r>
  <r>
    <n v="2818"/>
    <x v="4"/>
    <x v="0"/>
    <x v="1"/>
    <x v="0"/>
    <s v="2023-08-30"/>
    <s v="2023-09-04"/>
    <n v="79"/>
    <n v="45487.63"/>
    <n v="3593522.77"/>
    <n v="4687.8900000000003"/>
    <n v="108"/>
    <x v="2"/>
    <x v="2"/>
    <n v="621305.05000000005"/>
    <x v="2"/>
    <s v="on time"/>
    <x v="61"/>
    <x v="239"/>
    <x v="2"/>
  </r>
  <r>
    <n v="2819"/>
    <x v="6"/>
    <x v="2"/>
    <x v="0"/>
    <x v="1"/>
    <s v="2023-07-29"/>
    <s v="2023-08-06"/>
    <n v="41"/>
    <n v="24925.45"/>
    <n v="1021943.45"/>
    <n v="264.67"/>
    <n v="295"/>
    <x v="1"/>
    <x v="0"/>
    <n v="228869.77"/>
    <x v="14"/>
    <s v="delay"/>
    <x v="47"/>
    <x v="226"/>
    <x v="1"/>
  </r>
  <r>
    <n v="2820"/>
    <x v="5"/>
    <x v="0"/>
    <x v="0"/>
    <x v="1"/>
    <s v="2023-10-18"/>
    <s v="2023-10-21"/>
    <n v="46"/>
    <n v="48575.93"/>
    <n v="2234492.7799999998"/>
    <n v="4491.33"/>
    <n v="548"/>
    <x v="1"/>
    <x v="1"/>
    <n v="177715.63"/>
    <x v="1"/>
    <s v="on time"/>
    <x v="109"/>
    <x v="241"/>
    <x v="1"/>
  </r>
  <r>
    <n v="2821"/>
    <x v="1"/>
    <x v="0"/>
    <x v="0"/>
    <x v="3"/>
    <s v="2023-03-25"/>
    <s v="2023-03-27"/>
    <n v="20"/>
    <n v="47340.4"/>
    <n v="946808"/>
    <n v="4379.53"/>
    <n v="515"/>
    <x v="3"/>
    <x v="4"/>
    <n v="110228.16"/>
    <x v="9"/>
    <s v="on time"/>
    <x v="368"/>
    <x v="158"/>
    <x v="1"/>
  </r>
  <r>
    <n v="2822"/>
    <x v="2"/>
    <x v="2"/>
    <x v="0"/>
    <x v="1"/>
    <s v="2023-12-06"/>
    <s v="2023-12-08"/>
    <n v="90"/>
    <n v="6449.59"/>
    <n v="580463.1"/>
    <n v="4384.13"/>
    <n v="997"/>
    <x v="1"/>
    <x v="1"/>
    <n v="45785.04"/>
    <x v="9"/>
    <s v="on time"/>
    <x v="314"/>
    <x v="307"/>
    <x v="0"/>
  </r>
  <r>
    <n v="2823"/>
    <x v="3"/>
    <x v="1"/>
    <x v="0"/>
    <x v="2"/>
    <s v="2023-05-08"/>
    <s v="2023-05-10"/>
    <n v="3"/>
    <n v="40664.28"/>
    <n v="121992.84"/>
    <n v="1863.45"/>
    <n v="829"/>
    <x v="0"/>
    <x v="1"/>
    <n v="12360.03"/>
    <x v="9"/>
    <s v="on time"/>
    <x v="245"/>
    <x v="233"/>
    <x v="0"/>
  </r>
  <r>
    <n v="2824"/>
    <x v="2"/>
    <x v="0"/>
    <x v="1"/>
    <x v="3"/>
    <s v="2023-01-27"/>
    <s v="2023-02-09"/>
    <n v="9"/>
    <n v="26902.82"/>
    <n v="242125.38"/>
    <n v="4606.17"/>
    <n v="929"/>
    <x v="1"/>
    <x v="4"/>
    <n v="54266.06"/>
    <x v="12"/>
    <s v="delay"/>
    <x v="42"/>
    <x v="234"/>
    <x v="0"/>
  </r>
  <r>
    <n v="2825"/>
    <x v="5"/>
    <x v="2"/>
    <x v="3"/>
    <x v="0"/>
    <s v="2023-01-12"/>
    <s v="2023-01-19"/>
    <n v="54"/>
    <n v="25609.78"/>
    <n v="1382928.12"/>
    <n v="3205.2"/>
    <n v="99"/>
    <x v="1"/>
    <x v="3"/>
    <n v="100290.55"/>
    <x v="5"/>
    <s v="delay"/>
    <x v="182"/>
    <x v="299"/>
    <x v="2"/>
  </r>
  <r>
    <n v="2826"/>
    <x v="6"/>
    <x v="1"/>
    <x v="0"/>
    <x v="4"/>
    <s v="2023-07-10"/>
    <s v="2023-07-15"/>
    <n v="96"/>
    <n v="25520.65"/>
    <n v="2449982.4"/>
    <n v="3440.15"/>
    <n v="584"/>
    <x v="0"/>
    <x v="3"/>
    <n v="177062.66"/>
    <x v="2"/>
    <s v="on time"/>
    <x v="192"/>
    <x v="93"/>
    <x v="1"/>
  </r>
  <r>
    <n v="2827"/>
    <x v="1"/>
    <x v="2"/>
    <x v="0"/>
    <x v="2"/>
    <s v="2023-10-21"/>
    <s v="2023-11-03"/>
    <n v="61"/>
    <n v="35001.69"/>
    <n v="2135103.09"/>
    <n v="3039.85"/>
    <n v="505"/>
    <x v="0"/>
    <x v="1"/>
    <n v="497869.21"/>
    <x v="12"/>
    <s v="delay"/>
    <x v="371"/>
    <x v="14"/>
    <x v="1"/>
  </r>
  <r>
    <n v="2828"/>
    <x v="7"/>
    <x v="1"/>
    <x v="4"/>
    <x v="2"/>
    <s v="2023-01-13"/>
    <s v="2023-01-27"/>
    <n v="77"/>
    <n v="17121.759999999998"/>
    <n v="1318375.52"/>
    <n v="3683.52"/>
    <n v="626"/>
    <x v="2"/>
    <x v="0"/>
    <n v="192727.94"/>
    <x v="4"/>
    <s v="delay"/>
    <x v="131"/>
    <x v="230"/>
    <x v="1"/>
  </r>
  <r>
    <n v="2829"/>
    <x v="6"/>
    <x v="1"/>
    <x v="0"/>
    <x v="4"/>
    <s v="2023-02-15"/>
    <s v="2023-02-21"/>
    <n v="48"/>
    <n v="36875.870000000003"/>
    <n v="1770041.76"/>
    <n v="763.22"/>
    <n v="969"/>
    <x v="3"/>
    <x v="4"/>
    <n v="355141.05"/>
    <x v="11"/>
    <s v="delay"/>
    <x v="60"/>
    <x v="211"/>
    <x v="0"/>
  </r>
  <r>
    <n v="2830"/>
    <x v="1"/>
    <x v="2"/>
    <x v="1"/>
    <x v="2"/>
    <s v="2023-05-07"/>
    <s v="2023-05-11"/>
    <n v="80"/>
    <n v="1520.21"/>
    <n v="121616.8"/>
    <n v="2653.08"/>
    <n v="585"/>
    <x v="0"/>
    <x v="1"/>
    <n v="19471.330000000002"/>
    <x v="13"/>
    <s v="on time"/>
    <x v="276"/>
    <x v="2"/>
    <x v="1"/>
  </r>
  <r>
    <n v="2831"/>
    <x v="6"/>
    <x v="0"/>
    <x v="3"/>
    <x v="1"/>
    <s v="2023-12-03"/>
    <s v="2023-12-07"/>
    <n v="1"/>
    <n v="39019.1"/>
    <n v="39019.1"/>
    <n v="1562.25"/>
    <n v="452"/>
    <x v="1"/>
    <x v="0"/>
    <n v="7286.77"/>
    <x v="13"/>
    <s v="on time"/>
    <x v="147"/>
    <x v="107"/>
    <x v="1"/>
  </r>
  <r>
    <n v="2832"/>
    <x v="1"/>
    <x v="1"/>
    <x v="0"/>
    <x v="4"/>
    <s v="2023-04-05"/>
    <s v="2023-04-15"/>
    <n v="14"/>
    <n v="32119.32"/>
    <n v="449670.48"/>
    <n v="2745.06"/>
    <n v="137"/>
    <x v="3"/>
    <x v="4"/>
    <n v="103819.03"/>
    <x v="0"/>
    <s v="delay"/>
    <x v="76"/>
    <x v="297"/>
    <x v="2"/>
  </r>
  <r>
    <n v="2833"/>
    <x v="3"/>
    <x v="1"/>
    <x v="0"/>
    <x v="2"/>
    <s v="2023-03-23"/>
    <s v="2023-03-28"/>
    <n v="53"/>
    <n v="27667.360000000001"/>
    <n v="1466370.08"/>
    <n v="234"/>
    <n v="580"/>
    <x v="1"/>
    <x v="2"/>
    <n v="210315.38"/>
    <x v="2"/>
    <s v="on time"/>
    <x v="142"/>
    <x v="71"/>
    <x v="1"/>
  </r>
  <r>
    <n v="2834"/>
    <x v="1"/>
    <x v="1"/>
    <x v="4"/>
    <x v="1"/>
    <s v="2023-02-14"/>
    <s v="2023-02-24"/>
    <n v="39"/>
    <n v="40196.959999999999"/>
    <n v="1567681.44"/>
    <n v="3741.11"/>
    <n v="132"/>
    <x v="3"/>
    <x v="1"/>
    <n v="242288.04"/>
    <x v="0"/>
    <s v="delay"/>
    <x v="241"/>
    <x v="84"/>
    <x v="2"/>
  </r>
  <r>
    <n v="2835"/>
    <x v="7"/>
    <x v="0"/>
    <x v="1"/>
    <x v="3"/>
    <s v="2023-03-25"/>
    <s v="2023-03-26"/>
    <n v="36"/>
    <n v="46879.74"/>
    <n v="1687670.64"/>
    <n v="1692.71"/>
    <n v="149"/>
    <x v="1"/>
    <x v="3"/>
    <n v="322940.61"/>
    <x v="7"/>
    <s v="on time"/>
    <x v="30"/>
    <x v="158"/>
    <x v="2"/>
  </r>
  <r>
    <n v="2836"/>
    <x v="7"/>
    <x v="1"/>
    <x v="3"/>
    <x v="1"/>
    <s v="2023-08-17"/>
    <s v="2023-08-26"/>
    <n v="72"/>
    <n v="6156.86"/>
    <n v="443293.92"/>
    <n v="2347.98"/>
    <n v="558"/>
    <x v="0"/>
    <x v="2"/>
    <n v="52875.76"/>
    <x v="6"/>
    <s v="delay"/>
    <x v="215"/>
    <x v="217"/>
    <x v="1"/>
  </r>
  <r>
    <n v="2837"/>
    <x v="3"/>
    <x v="2"/>
    <x v="1"/>
    <x v="3"/>
    <s v="2023-11-20"/>
    <s v="2023-12-02"/>
    <n v="66"/>
    <n v="35534.18"/>
    <n v="2345255.88"/>
    <n v="1767.95"/>
    <n v="678"/>
    <x v="3"/>
    <x v="1"/>
    <n v="533485.72"/>
    <x v="10"/>
    <s v="delay"/>
    <x v="137"/>
    <x v="26"/>
    <x v="1"/>
  </r>
  <r>
    <n v="2838"/>
    <x v="7"/>
    <x v="2"/>
    <x v="2"/>
    <x v="0"/>
    <s v="2023-10-16"/>
    <s v="2023-10-31"/>
    <n v="15"/>
    <n v="49038.07"/>
    <n v="735571.05"/>
    <n v="2275.96"/>
    <n v="738"/>
    <x v="0"/>
    <x v="1"/>
    <n v="121050.87"/>
    <x v="3"/>
    <s v="delay"/>
    <x v="203"/>
    <x v="114"/>
    <x v="0"/>
  </r>
  <r>
    <n v="2839"/>
    <x v="5"/>
    <x v="0"/>
    <x v="2"/>
    <x v="4"/>
    <s v="2023-08-22"/>
    <s v="2023-08-23"/>
    <n v="22"/>
    <n v="10097.26"/>
    <n v="222139.72"/>
    <n v="4663.03"/>
    <n v="116"/>
    <x v="2"/>
    <x v="2"/>
    <n v="53689.32"/>
    <x v="7"/>
    <s v="on time"/>
    <x v="206"/>
    <x v="42"/>
    <x v="2"/>
  </r>
  <r>
    <n v="2840"/>
    <x v="2"/>
    <x v="2"/>
    <x v="4"/>
    <x v="0"/>
    <s v="2023-06-21"/>
    <s v="2023-06-29"/>
    <n v="64"/>
    <n v="26617.25"/>
    <n v="1703504"/>
    <n v="149.1"/>
    <n v="473"/>
    <x v="3"/>
    <x v="3"/>
    <n v="184706.74"/>
    <x v="14"/>
    <s v="delay"/>
    <x v="217"/>
    <x v="305"/>
    <x v="1"/>
  </r>
  <r>
    <n v="2841"/>
    <x v="2"/>
    <x v="1"/>
    <x v="2"/>
    <x v="1"/>
    <s v="2023-12-17"/>
    <s v="2023-12-18"/>
    <n v="35"/>
    <n v="29360.79"/>
    <n v="1027627.65"/>
    <n v="3351.1"/>
    <n v="450"/>
    <x v="1"/>
    <x v="3"/>
    <n v="62415.83"/>
    <x v="7"/>
    <s v="on time"/>
    <x v="181"/>
    <x v="115"/>
    <x v="1"/>
  </r>
  <r>
    <n v="2842"/>
    <x v="0"/>
    <x v="2"/>
    <x v="3"/>
    <x v="2"/>
    <s v="2023-01-04"/>
    <s v="2023-01-17"/>
    <n v="48"/>
    <n v="16670.84"/>
    <n v="800200.32"/>
    <n v="2795.43"/>
    <n v="763"/>
    <x v="1"/>
    <x v="3"/>
    <n v="103681.96"/>
    <x v="12"/>
    <s v="delay"/>
    <x v="361"/>
    <x v="83"/>
    <x v="0"/>
  </r>
  <r>
    <n v="2843"/>
    <x v="1"/>
    <x v="0"/>
    <x v="3"/>
    <x v="4"/>
    <s v="2023-10-15"/>
    <s v="2023-10-20"/>
    <n v="38"/>
    <n v="20166.310000000001"/>
    <n v="766319.78"/>
    <n v="1574.55"/>
    <n v="470"/>
    <x v="2"/>
    <x v="3"/>
    <n v="64591.09"/>
    <x v="2"/>
    <s v="on time"/>
    <x v="302"/>
    <x v="178"/>
    <x v="1"/>
  </r>
  <r>
    <n v="2844"/>
    <x v="3"/>
    <x v="0"/>
    <x v="2"/>
    <x v="2"/>
    <s v="2023-08-20"/>
    <s v="2023-09-04"/>
    <n v="31"/>
    <n v="990.35"/>
    <n v="30700.85"/>
    <n v="4821.0200000000004"/>
    <n v="674"/>
    <x v="0"/>
    <x v="1"/>
    <n v="6782.46"/>
    <x v="3"/>
    <s v="delay"/>
    <x v="61"/>
    <x v="54"/>
    <x v="1"/>
  </r>
  <r>
    <n v="2845"/>
    <x v="4"/>
    <x v="2"/>
    <x v="0"/>
    <x v="4"/>
    <s v="2023-08-03"/>
    <s v="2023-08-10"/>
    <n v="12"/>
    <n v="40614.370000000003"/>
    <n v="487372.44"/>
    <n v="2919.54"/>
    <n v="249"/>
    <x v="0"/>
    <x v="2"/>
    <n v="31480.84"/>
    <x v="5"/>
    <s v="delay"/>
    <x v="22"/>
    <x v="7"/>
    <x v="1"/>
  </r>
  <r>
    <n v="2846"/>
    <x v="5"/>
    <x v="1"/>
    <x v="1"/>
    <x v="3"/>
    <s v="2023-02-20"/>
    <s v="2023-03-05"/>
    <n v="66"/>
    <n v="23281.360000000001"/>
    <n v="1536569.76"/>
    <n v="4503.3999999999996"/>
    <n v="796"/>
    <x v="1"/>
    <x v="3"/>
    <n v="191542.96"/>
    <x v="12"/>
    <s v="delay"/>
    <x v="345"/>
    <x v="298"/>
    <x v="0"/>
  </r>
  <r>
    <n v="2847"/>
    <x v="2"/>
    <x v="1"/>
    <x v="3"/>
    <x v="0"/>
    <s v="2023-12-01"/>
    <s v="2023-12-14"/>
    <n v="1"/>
    <n v="13422.67"/>
    <n v="13422.67"/>
    <n v="4576.29"/>
    <n v="414"/>
    <x v="1"/>
    <x v="0"/>
    <n v="2984.17"/>
    <x v="12"/>
    <s v="delay"/>
    <x v="38"/>
    <x v="328"/>
    <x v="1"/>
  </r>
  <r>
    <n v="2848"/>
    <x v="1"/>
    <x v="1"/>
    <x v="2"/>
    <x v="4"/>
    <s v="2023-03-27"/>
    <s v="2023-04-08"/>
    <n v="21"/>
    <n v="27690.45"/>
    <n v="581499.44999999995"/>
    <n v="4133.41"/>
    <n v="186"/>
    <x v="2"/>
    <x v="1"/>
    <n v="72566.3"/>
    <x v="10"/>
    <s v="delay"/>
    <x v="309"/>
    <x v="293"/>
    <x v="2"/>
  </r>
  <r>
    <n v="2849"/>
    <x v="5"/>
    <x v="2"/>
    <x v="3"/>
    <x v="4"/>
    <s v="2023-04-27"/>
    <s v="2023-05-06"/>
    <n v="35"/>
    <n v="44438.31"/>
    <n v="1555340.85"/>
    <n v="1543.53"/>
    <n v="65"/>
    <x v="2"/>
    <x v="3"/>
    <n v="141268.63"/>
    <x v="6"/>
    <s v="delay"/>
    <x v="353"/>
    <x v="18"/>
    <x v="2"/>
  </r>
  <r>
    <n v="2850"/>
    <x v="7"/>
    <x v="2"/>
    <x v="2"/>
    <x v="2"/>
    <s v="2023-08-22"/>
    <s v="2023-08-31"/>
    <n v="8"/>
    <n v="37723.019999999997"/>
    <n v="301784.15999999997"/>
    <n v="4605.17"/>
    <n v="378"/>
    <x v="2"/>
    <x v="0"/>
    <n v="52308.84"/>
    <x v="6"/>
    <s v="delay"/>
    <x v="257"/>
    <x v="42"/>
    <x v="1"/>
  </r>
  <r>
    <n v="2851"/>
    <x v="3"/>
    <x v="0"/>
    <x v="0"/>
    <x v="3"/>
    <s v="2023-12-20"/>
    <s v="2023-12-22"/>
    <n v="45"/>
    <n v="41968.39"/>
    <n v="1888577.55"/>
    <n v="726.33"/>
    <n v="856"/>
    <x v="1"/>
    <x v="3"/>
    <n v="278581.63"/>
    <x v="9"/>
    <s v="on time"/>
    <x v="365"/>
    <x v="159"/>
    <x v="0"/>
  </r>
  <r>
    <n v="2852"/>
    <x v="0"/>
    <x v="2"/>
    <x v="0"/>
    <x v="1"/>
    <s v="2023-01-23"/>
    <s v="2023-02-02"/>
    <n v="77"/>
    <n v="37709.69"/>
    <n v="2903646.13"/>
    <n v="641.92999999999995"/>
    <n v="723"/>
    <x v="1"/>
    <x v="0"/>
    <n v="429150.63"/>
    <x v="0"/>
    <s v="delay"/>
    <x v="284"/>
    <x v="310"/>
    <x v="0"/>
  </r>
  <r>
    <n v="2853"/>
    <x v="7"/>
    <x v="0"/>
    <x v="2"/>
    <x v="0"/>
    <s v="2023-04-17"/>
    <s v="2023-04-24"/>
    <n v="16"/>
    <n v="49233.16"/>
    <n v="787730.56"/>
    <n v="3503.93"/>
    <n v="33"/>
    <x v="3"/>
    <x v="0"/>
    <n v="193630.55"/>
    <x v="5"/>
    <s v="delay"/>
    <x v="184"/>
    <x v="3"/>
    <x v="2"/>
  </r>
  <r>
    <n v="2854"/>
    <x v="2"/>
    <x v="1"/>
    <x v="2"/>
    <x v="1"/>
    <s v="2023-06-16"/>
    <s v="2023-06-22"/>
    <n v="38"/>
    <n v="43907.83"/>
    <n v="1668497.54"/>
    <n v="346.58"/>
    <n v="240"/>
    <x v="3"/>
    <x v="2"/>
    <n v="234678.39"/>
    <x v="11"/>
    <s v="delay"/>
    <x v="333"/>
    <x v="252"/>
    <x v="1"/>
  </r>
  <r>
    <n v="2855"/>
    <x v="4"/>
    <x v="2"/>
    <x v="4"/>
    <x v="4"/>
    <s v="2023-03-22"/>
    <s v="2023-03-23"/>
    <n v="66"/>
    <n v="4580.97"/>
    <n v="302344.02"/>
    <n v="2579.13"/>
    <n v="451"/>
    <x v="2"/>
    <x v="2"/>
    <n v="75141.820000000007"/>
    <x v="7"/>
    <s v="on time"/>
    <x v="205"/>
    <x v="94"/>
    <x v="1"/>
  </r>
  <r>
    <n v="2856"/>
    <x v="6"/>
    <x v="2"/>
    <x v="4"/>
    <x v="3"/>
    <s v="2023-08-08"/>
    <s v="2023-08-17"/>
    <n v="34"/>
    <n v="45498.66"/>
    <n v="1546954.44"/>
    <n v="2541.11"/>
    <n v="988"/>
    <x v="2"/>
    <x v="2"/>
    <n v="298510.75"/>
    <x v="6"/>
    <s v="delay"/>
    <x v="289"/>
    <x v="157"/>
    <x v="0"/>
  </r>
  <r>
    <n v="2857"/>
    <x v="7"/>
    <x v="0"/>
    <x v="4"/>
    <x v="1"/>
    <s v="2023-05-07"/>
    <s v="2023-05-11"/>
    <n v="44"/>
    <n v="25192.68"/>
    <n v="1108477.92"/>
    <n v="3674.07"/>
    <n v="646"/>
    <x v="0"/>
    <x v="3"/>
    <n v="221999.49"/>
    <x v="13"/>
    <s v="on time"/>
    <x v="276"/>
    <x v="2"/>
    <x v="1"/>
  </r>
  <r>
    <n v="2858"/>
    <x v="6"/>
    <x v="2"/>
    <x v="4"/>
    <x v="2"/>
    <s v="2023-09-05"/>
    <s v="2023-09-18"/>
    <n v="95"/>
    <n v="27898.639999999999"/>
    <n v="2650370.7999999998"/>
    <n v="3380.55"/>
    <n v="279"/>
    <x v="1"/>
    <x v="2"/>
    <n v="624936.63"/>
    <x v="12"/>
    <s v="delay"/>
    <x v="290"/>
    <x v="195"/>
    <x v="1"/>
  </r>
  <r>
    <n v="2859"/>
    <x v="7"/>
    <x v="0"/>
    <x v="4"/>
    <x v="3"/>
    <s v="2023-08-22"/>
    <s v="2023-09-02"/>
    <n v="46"/>
    <n v="3759.82"/>
    <n v="172951.72"/>
    <n v="2588.3200000000002"/>
    <n v="339"/>
    <x v="0"/>
    <x v="0"/>
    <n v="9041.1299999999992"/>
    <x v="8"/>
    <s v="delay"/>
    <x v="146"/>
    <x v="42"/>
    <x v="1"/>
  </r>
  <r>
    <n v="2860"/>
    <x v="4"/>
    <x v="1"/>
    <x v="1"/>
    <x v="1"/>
    <s v="2023-04-22"/>
    <s v="2023-04-30"/>
    <n v="42"/>
    <n v="42935.01"/>
    <n v="1803270.42"/>
    <n v="2936.74"/>
    <n v="608"/>
    <x v="1"/>
    <x v="2"/>
    <n v="435172.06"/>
    <x v="14"/>
    <s v="delay"/>
    <x v="208"/>
    <x v="181"/>
    <x v="1"/>
  </r>
  <r>
    <n v="2861"/>
    <x v="6"/>
    <x v="0"/>
    <x v="4"/>
    <x v="0"/>
    <s v="2023-05-23"/>
    <s v="2023-06-05"/>
    <n v="29"/>
    <n v="32606.25"/>
    <n v="945581.25"/>
    <n v="423.46"/>
    <n v="85"/>
    <x v="1"/>
    <x v="2"/>
    <n v="158445.69"/>
    <x v="12"/>
    <s v="delay"/>
    <x v="117"/>
    <x v="51"/>
    <x v="2"/>
  </r>
  <r>
    <n v="2862"/>
    <x v="7"/>
    <x v="0"/>
    <x v="3"/>
    <x v="3"/>
    <s v="2023-08-11"/>
    <s v="2023-08-19"/>
    <n v="55"/>
    <n v="1784.54"/>
    <n v="98149.7"/>
    <n v="3949.18"/>
    <n v="698"/>
    <x v="2"/>
    <x v="3"/>
    <n v="22197.47"/>
    <x v="14"/>
    <s v="delay"/>
    <x v="159"/>
    <x v="286"/>
    <x v="1"/>
  </r>
  <r>
    <n v="2863"/>
    <x v="4"/>
    <x v="2"/>
    <x v="3"/>
    <x v="3"/>
    <s v="2023-09-05"/>
    <s v="2023-09-11"/>
    <n v="46"/>
    <n v="49467.41"/>
    <n v="2275500.86"/>
    <n v="1264.92"/>
    <n v="856"/>
    <x v="2"/>
    <x v="1"/>
    <n v="268035.34000000003"/>
    <x v="11"/>
    <s v="delay"/>
    <x v="247"/>
    <x v="195"/>
    <x v="0"/>
  </r>
  <r>
    <n v="2864"/>
    <x v="5"/>
    <x v="1"/>
    <x v="4"/>
    <x v="2"/>
    <s v="2023-01-11"/>
    <s v="2023-01-21"/>
    <n v="38"/>
    <n v="49832.58"/>
    <n v="1893638.04"/>
    <n v="2180.71"/>
    <n v="539"/>
    <x v="0"/>
    <x v="0"/>
    <n v="467894.62"/>
    <x v="0"/>
    <s v="delay"/>
    <x v="24"/>
    <x v="315"/>
    <x v="1"/>
  </r>
  <r>
    <n v="2865"/>
    <x v="6"/>
    <x v="0"/>
    <x v="4"/>
    <x v="3"/>
    <s v="2023-11-26"/>
    <s v="2023-11-30"/>
    <n v="75"/>
    <n v="4522.9799999999996"/>
    <n v="339223.5"/>
    <n v="2319.73"/>
    <n v="514"/>
    <x v="2"/>
    <x v="1"/>
    <n v="84099.85"/>
    <x v="13"/>
    <s v="on time"/>
    <x v="198"/>
    <x v="144"/>
    <x v="1"/>
  </r>
  <r>
    <n v="2866"/>
    <x v="5"/>
    <x v="0"/>
    <x v="2"/>
    <x v="1"/>
    <s v="2023-02-07"/>
    <s v="2023-02-22"/>
    <n v="17"/>
    <n v="5943.28"/>
    <n v="101035.76"/>
    <n v="4213.8100000000004"/>
    <n v="285"/>
    <x v="2"/>
    <x v="2"/>
    <n v="9144.9699999999993"/>
    <x v="3"/>
    <s v="delay"/>
    <x v="201"/>
    <x v="69"/>
    <x v="1"/>
  </r>
  <r>
    <n v="2867"/>
    <x v="3"/>
    <x v="2"/>
    <x v="3"/>
    <x v="3"/>
    <s v="2023-10-24"/>
    <s v="2023-10-28"/>
    <n v="74"/>
    <n v="42676.75"/>
    <n v="3158079.5"/>
    <n v="2872.2"/>
    <n v="113"/>
    <x v="3"/>
    <x v="2"/>
    <n v="466149.14"/>
    <x v="13"/>
    <s v="on time"/>
    <x v="97"/>
    <x v="99"/>
    <x v="2"/>
  </r>
  <r>
    <n v="2868"/>
    <x v="2"/>
    <x v="1"/>
    <x v="4"/>
    <x v="1"/>
    <s v="2023-01-06"/>
    <s v="2023-01-14"/>
    <n v="67"/>
    <n v="49122.09"/>
    <n v="3291180.03"/>
    <n v="4438.08"/>
    <n v="642"/>
    <x v="0"/>
    <x v="3"/>
    <n v="185886.77"/>
    <x v="14"/>
    <s v="delay"/>
    <x v="140"/>
    <x v="194"/>
    <x v="1"/>
  </r>
  <r>
    <n v="2869"/>
    <x v="5"/>
    <x v="2"/>
    <x v="0"/>
    <x v="2"/>
    <s v="2023-07-19"/>
    <s v="2023-07-25"/>
    <n v="14"/>
    <n v="29552.85"/>
    <n v="413739.9"/>
    <n v="2655.52"/>
    <n v="655"/>
    <x v="2"/>
    <x v="3"/>
    <n v="95072.53"/>
    <x v="11"/>
    <s v="delay"/>
    <x v="366"/>
    <x v="229"/>
    <x v="1"/>
  </r>
  <r>
    <n v="2870"/>
    <x v="7"/>
    <x v="2"/>
    <x v="1"/>
    <x v="2"/>
    <s v="2023-07-06"/>
    <s v="2023-07-07"/>
    <n v="40"/>
    <n v="24834.13"/>
    <n v="993365.2"/>
    <n v="2094.27"/>
    <n v="493"/>
    <x v="3"/>
    <x v="4"/>
    <n v="207835.34"/>
    <x v="7"/>
    <s v="on time"/>
    <x v="85"/>
    <x v="79"/>
    <x v="1"/>
  </r>
  <r>
    <n v="2871"/>
    <x v="5"/>
    <x v="1"/>
    <x v="1"/>
    <x v="4"/>
    <s v="2023-10-05"/>
    <s v="2023-10-11"/>
    <n v="36"/>
    <n v="38786.269999999997"/>
    <n v="1396305.72"/>
    <n v="3506.11"/>
    <n v="53"/>
    <x v="1"/>
    <x v="4"/>
    <n v="329528.98"/>
    <x v="11"/>
    <s v="delay"/>
    <x v="373"/>
    <x v="16"/>
    <x v="2"/>
  </r>
  <r>
    <n v="2872"/>
    <x v="1"/>
    <x v="2"/>
    <x v="1"/>
    <x v="2"/>
    <s v="2023-03-21"/>
    <s v="2023-03-25"/>
    <n v="15"/>
    <n v="7288.94"/>
    <n v="109334.1"/>
    <n v="359.5"/>
    <n v="850"/>
    <x v="0"/>
    <x v="1"/>
    <n v="16881.57"/>
    <x v="13"/>
    <s v="on time"/>
    <x v="144"/>
    <x v="119"/>
    <x v="0"/>
  </r>
  <r>
    <n v="2873"/>
    <x v="6"/>
    <x v="1"/>
    <x v="1"/>
    <x v="3"/>
    <s v="2023-10-19"/>
    <s v="2023-10-20"/>
    <n v="83"/>
    <n v="13883.4"/>
    <n v="1152322.2"/>
    <n v="4755.25"/>
    <n v="903"/>
    <x v="0"/>
    <x v="3"/>
    <n v="142936.01"/>
    <x v="7"/>
    <s v="on time"/>
    <x v="302"/>
    <x v="134"/>
    <x v="0"/>
  </r>
  <r>
    <n v="2874"/>
    <x v="2"/>
    <x v="1"/>
    <x v="2"/>
    <x v="0"/>
    <s v="2023-08-31"/>
    <s v="2023-09-14"/>
    <n v="27"/>
    <n v="42158.080000000002"/>
    <n v="1138268.1599999999"/>
    <n v="2442.8000000000002"/>
    <n v="545"/>
    <x v="1"/>
    <x v="2"/>
    <n v="88950.12"/>
    <x v="4"/>
    <s v="delay"/>
    <x v="261"/>
    <x v="11"/>
    <x v="1"/>
  </r>
  <r>
    <n v="2875"/>
    <x v="3"/>
    <x v="1"/>
    <x v="2"/>
    <x v="4"/>
    <s v="2023-12-12"/>
    <s v="2023-12-26"/>
    <n v="38"/>
    <n v="2268.67"/>
    <n v="86209.46"/>
    <n v="3776.36"/>
    <n v="976"/>
    <x v="2"/>
    <x v="3"/>
    <n v="13830.63"/>
    <x v="4"/>
    <s v="delay"/>
    <x v="230"/>
    <x v="348"/>
    <x v="0"/>
  </r>
  <r>
    <n v="2876"/>
    <x v="3"/>
    <x v="1"/>
    <x v="3"/>
    <x v="0"/>
    <s v="2023-04-01"/>
    <s v="2023-04-12"/>
    <n v="84"/>
    <n v="15658.52"/>
    <n v="1315315.68"/>
    <n v="1836.74"/>
    <n v="671"/>
    <x v="1"/>
    <x v="4"/>
    <n v="76394.83"/>
    <x v="8"/>
    <s v="delay"/>
    <x v="133"/>
    <x v="145"/>
    <x v="1"/>
  </r>
  <r>
    <n v="2877"/>
    <x v="5"/>
    <x v="2"/>
    <x v="3"/>
    <x v="0"/>
    <s v="2023-10-28"/>
    <s v="2023-11-05"/>
    <n v="83"/>
    <n v="5758.4"/>
    <n v="477947.2"/>
    <n v="4181.84"/>
    <n v="995"/>
    <x v="1"/>
    <x v="1"/>
    <n v="58939.16"/>
    <x v="14"/>
    <s v="delay"/>
    <x v="100"/>
    <x v="141"/>
    <x v="0"/>
  </r>
  <r>
    <n v="2878"/>
    <x v="1"/>
    <x v="2"/>
    <x v="1"/>
    <x v="0"/>
    <s v="2023-03-18"/>
    <s v="2023-03-23"/>
    <n v="68"/>
    <n v="26983.040000000001"/>
    <n v="1834846.72"/>
    <n v="4360.9799999999996"/>
    <n v="748"/>
    <x v="1"/>
    <x v="2"/>
    <n v="342519.89"/>
    <x v="2"/>
    <s v="on time"/>
    <x v="205"/>
    <x v="78"/>
    <x v="0"/>
  </r>
  <r>
    <n v="2879"/>
    <x v="4"/>
    <x v="0"/>
    <x v="1"/>
    <x v="1"/>
    <s v="2023-12-06"/>
    <s v="2023-12-18"/>
    <n v="43"/>
    <n v="9067.59"/>
    <n v="389906.37"/>
    <n v="4562.5"/>
    <n v="780"/>
    <x v="2"/>
    <x v="4"/>
    <n v="73591.899999999994"/>
    <x v="10"/>
    <s v="delay"/>
    <x v="181"/>
    <x v="307"/>
    <x v="0"/>
  </r>
  <r>
    <n v="2880"/>
    <x v="7"/>
    <x v="2"/>
    <x v="2"/>
    <x v="1"/>
    <s v="2023-07-11"/>
    <s v="2023-07-14"/>
    <n v="66"/>
    <n v="43299.46"/>
    <n v="2857764.36"/>
    <n v="917.5"/>
    <n v="675"/>
    <x v="2"/>
    <x v="0"/>
    <n v="339822.3"/>
    <x v="1"/>
    <s v="on time"/>
    <x v="199"/>
    <x v="63"/>
    <x v="1"/>
  </r>
  <r>
    <n v="2881"/>
    <x v="4"/>
    <x v="1"/>
    <x v="1"/>
    <x v="2"/>
    <s v="2023-10-13"/>
    <s v="2023-10-27"/>
    <n v="46"/>
    <n v="16994.900000000001"/>
    <n v="781765.4"/>
    <n v="2611.89"/>
    <n v="898"/>
    <x v="0"/>
    <x v="2"/>
    <n v="176941.78"/>
    <x v="4"/>
    <s v="delay"/>
    <x v="63"/>
    <x v="172"/>
    <x v="0"/>
  </r>
  <r>
    <n v="2882"/>
    <x v="0"/>
    <x v="1"/>
    <x v="2"/>
    <x v="1"/>
    <s v="2023-06-11"/>
    <s v="2023-06-21"/>
    <n v="87"/>
    <n v="47498.73"/>
    <n v="4132389.51"/>
    <n v="817.88"/>
    <n v="915"/>
    <x v="1"/>
    <x v="2"/>
    <n v="901189.81"/>
    <x v="0"/>
    <s v="delay"/>
    <x v="307"/>
    <x v="283"/>
    <x v="0"/>
  </r>
  <r>
    <n v="2883"/>
    <x v="3"/>
    <x v="0"/>
    <x v="1"/>
    <x v="0"/>
    <s v="2023-08-25"/>
    <s v="2023-08-29"/>
    <n v="51"/>
    <n v="7276.58"/>
    <n v="371105.58"/>
    <n v="230.89"/>
    <n v="837"/>
    <x v="0"/>
    <x v="3"/>
    <n v="23429.78"/>
    <x v="13"/>
    <s v="on time"/>
    <x v="23"/>
    <x v="66"/>
    <x v="0"/>
  </r>
  <r>
    <n v="2884"/>
    <x v="4"/>
    <x v="0"/>
    <x v="4"/>
    <x v="0"/>
    <s v="2023-05-14"/>
    <s v="2023-05-20"/>
    <n v="26"/>
    <n v="12958.95"/>
    <n v="336932.7"/>
    <n v="613.16999999999996"/>
    <n v="333"/>
    <x v="1"/>
    <x v="3"/>
    <n v="37354.800000000003"/>
    <x v="11"/>
    <s v="delay"/>
    <x v="69"/>
    <x v="67"/>
    <x v="1"/>
  </r>
  <r>
    <n v="2885"/>
    <x v="5"/>
    <x v="1"/>
    <x v="4"/>
    <x v="0"/>
    <s v="2023-10-29"/>
    <s v="2023-11-11"/>
    <n v="33"/>
    <n v="33341.31"/>
    <n v="1100263.23"/>
    <n v="4957.13"/>
    <n v="237"/>
    <x v="2"/>
    <x v="3"/>
    <n v="75100.88"/>
    <x v="12"/>
    <s v="delay"/>
    <x v="103"/>
    <x v="39"/>
    <x v="1"/>
  </r>
  <r>
    <n v="2886"/>
    <x v="3"/>
    <x v="1"/>
    <x v="4"/>
    <x v="2"/>
    <s v="2023-07-19"/>
    <s v="2023-07-30"/>
    <n v="46"/>
    <n v="1758.87"/>
    <n v="80908.02"/>
    <n v="1696.3"/>
    <n v="46"/>
    <x v="0"/>
    <x v="3"/>
    <n v="6373.85"/>
    <x v="8"/>
    <s v="delay"/>
    <x v="1"/>
    <x v="229"/>
    <x v="2"/>
  </r>
  <r>
    <n v="2887"/>
    <x v="0"/>
    <x v="0"/>
    <x v="2"/>
    <x v="1"/>
    <s v="2023-04-07"/>
    <s v="2023-04-16"/>
    <n v="72"/>
    <n v="35150.68"/>
    <n v="2530848.96"/>
    <n v="4480.7700000000004"/>
    <n v="730"/>
    <x v="2"/>
    <x v="4"/>
    <n v="367740.69"/>
    <x v="6"/>
    <s v="delay"/>
    <x v="114"/>
    <x v="322"/>
    <x v="0"/>
  </r>
  <r>
    <n v="2888"/>
    <x v="4"/>
    <x v="2"/>
    <x v="2"/>
    <x v="4"/>
    <s v="2023-09-06"/>
    <s v="2023-09-20"/>
    <n v="67"/>
    <n v="7129.02"/>
    <n v="477644.34"/>
    <n v="475"/>
    <n v="385"/>
    <x v="1"/>
    <x v="2"/>
    <n v="72997.919999999998"/>
    <x v="4"/>
    <s v="delay"/>
    <x v="188"/>
    <x v="321"/>
    <x v="1"/>
  </r>
  <r>
    <n v="2889"/>
    <x v="4"/>
    <x v="0"/>
    <x v="0"/>
    <x v="4"/>
    <s v="2023-05-08"/>
    <s v="2023-05-12"/>
    <n v="78"/>
    <n v="36074.82"/>
    <n v="2813835.96"/>
    <n v="4436.62"/>
    <n v="752"/>
    <x v="1"/>
    <x v="2"/>
    <n v="323630.71999999997"/>
    <x v="13"/>
    <s v="on time"/>
    <x v="2"/>
    <x v="233"/>
    <x v="0"/>
  </r>
  <r>
    <n v="2890"/>
    <x v="2"/>
    <x v="2"/>
    <x v="1"/>
    <x v="0"/>
    <s v="2023-07-14"/>
    <s v="2023-07-16"/>
    <n v="48"/>
    <n v="28358.639999999999"/>
    <n v="1361214.72"/>
    <n v="1511.58"/>
    <n v="199"/>
    <x v="2"/>
    <x v="1"/>
    <n v="178018.56"/>
    <x v="9"/>
    <s v="on time"/>
    <x v="167"/>
    <x v="137"/>
    <x v="2"/>
  </r>
  <r>
    <n v="2891"/>
    <x v="7"/>
    <x v="2"/>
    <x v="0"/>
    <x v="1"/>
    <s v="2023-07-30"/>
    <s v="2023-08-13"/>
    <n v="63"/>
    <n v="20683.93"/>
    <n v="1303087.5900000001"/>
    <n v="1676.37"/>
    <n v="94"/>
    <x v="0"/>
    <x v="3"/>
    <n v="89511.54"/>
    <x v="4"/>
    <s v="delay"/>
    <x v="53"/>
    <x v="77"/>
    <x v="2"/>
  </r>
  <r>
    <n v="2892"/>
    <x v="7"/>
    <x v="1"/>
    <x v="2"/>
    <x v="0"/>
    <s v="2023-01-18"/>
    <s v="2023-02-01"/>
    <n v="61"/>
    <n v="41395.93"/>
    <n v="2525151.73"/>
    <n v="4929.1000000000004"/>
    <n v="445"/>
    <x v="0"/>
    <x v="2"/>
    <n v="591135.97"/>
    <x v="4"/>
    <s v="delay"/>
    <x v="115"/>
    <x v="75"/>
    <x v="1"/>
  </r>
  <r>
    <n v="2893"/>
    <x v="1"/>
    <x v="2"/>
    <x v="2"/>
    <x v="2"/>
    <s v="2023-04-30"/>
    <s v="2023-05-03"/>
    <n v="89"/>
    <n v="1726.13"/>
    <n v="153625.57"/>
    <n v="1265.32"/>
    <n v="382"/>
    <x v="2"/>
    <x v="0"/>
    <n v="34997.93"/>
    <x v="1"/>
    <s v="on time"/>
    <x v="233"/>
    <x v="346"/>
    <x v="1"/>
  </r>
  <r>
    <n v="2894"/>
    <x v="0"/>
    <x v="2"/>
    <x v="4"/>
    <x v="2"/>
    <s v="2023-10-13"/>
    <s v="2023-10-18"/>
    <n v="87"/>
    <n v="31121.02"/>
    <n v="2707528.74"/>
    <n v="1808.59"/>
    <n v="443"/>
    <x v="0"/>
    <x v="3"/>
    <n v="610833.43999999994"/>
    <x v="2"/>
    <s v="on time"/>
    <x v="126"/>
    <x v="172"/>
    <x v="1"/>
  </r>
  <r>
    <n v="2895"/>
    <x v="3"/>
    <x v="2"/>
    <x v="1"/>
    <x v="4"/>
    <s v="2023-05-08"/>
    <s v="2023-05-11"/>
    <n v="8"/>
    <n v="18456.740000000002"/>
    <n v="147653.92000000001"/>
    <n v="4304.45"/>
    <n v="131"/>
    <x v="3"/>
    <x v="0"/>
    <n v="35521.26"/>
    <x v="1"/>
    <s v="on time"/>
    <x v="276"/>
    <x v="233"/>
    <x v="2"/>
  </r>
  <r>
    <n v="2896"/>
    <x v="0"/>
    <x v="0"/>
    <x v="2"/>
    <x v="2"/>
    <s v="2023-10-21"/>
    <s v="2023-10-26"/>
    <n v="30"/>
    <n v="39758.239999999998"/>
    <n v="1192747.2"/>
    <n v="724.27"/>
    <n v="617"/>
    <x v="0"/>
    <x v="3"/>
    <n v="107897.8"/>
    <x v="2"/>
    <s v="on time"/>
    <x v="212"/>
    <x v="14"/>
    <x v="1"/>
  </r>
  <r>
    <n v="2897"/>
    <x v="0"/>
    <x v="2"/>
    <x v="1"/>
    <x v="0"/>
    <s v="2023-03-20"/>
    <s v="2023-04-03"/>
    <n v="34"/>
    <n v="15213.8"/>
    <n v="517269.2"/>
    <n v="2770.89"/>
    <n v="836"/>
    <x v="0"/>
    <x v="1"/>
    <n v="127386.59"/>
    <x v="4"/>
    <s v="delay"/>
    <x v="120"/>
    <x v="353"/>
    <x v="0"/>
  </r>
  <r>
    <n v="2898"/>
    <x v="4"/>
    <x v="1"/>
    <x v="1"/>
    <x v="3"/>
    <s v="2023-08-10"/>
    <s v="2023-08-21"/>
    <n v="58"/>
    <n v="21052.25"/>
    <n v="1221030.5"/>
    <n v="955.89"/>
    <n v="770"/>
    <x v="2"/>
    <x v="2"/>
    <n v="256046.23"/>
    <x v="8"/>
    <s v="delay"/>
    <x v="191"/>
    <x v="32"/>
    <x v="0"/>
  </r>
  <r>
    <n v="2899"/>
    <x v="6"/>
    <x v="1"/>
    <x v="2"/>
    <x v="3"/>
    <s v="2023-01-20"/>
    <s v="2023-01-22"/>
    <n v="68"/>
    <n v="36855.760000000002"/>
    <n v="2506191.6800000002"/>
    <n v="151.44"/>
    <n v="536"/>
    <x v="1"/>
    <x v="2"/>
    <n v="304272.26"/>
    <x v="9"/>
    <s v="on time"/>
    <x v="320"/>
    <x v="47"/>
    <x v="1"/>
  </r>
  <r>
    <n v="2900"/>
    <x v="1"/>
    <x v="1"/>
    <x v="4"/>
    <x v="4"/>
    <s v="2023-12-19"/>
    <s v="2023-12-22"/>
    <n v="7"/>
    <n v="30854.02"/>
    <n v="215978.14"/>
    <n v="2628.15"/>
    <n v="88"/>
    <x v="2"/>
    <x v="4"/>
    <n v="30573.18"/>
    <x v="1"/>
    <s v="on time"/>
    <x v="365"/>
    <x v="215"/>
    <x v="2"/>
  </r>
  <r>
    <n v="2901"/>
    <x v="3"/>
    <x v="0"/>
    <x v="2"/>
    <x v="0"/>
    <s v="2023-10-06"/>
    <s v="2023-10-17"/>
    <n v="50"/>
    <n v="46644.49"/>
    <n v="2332224.5"/>
    <n v="4645.32"/>
    <n v="628"/>
    <x v="1"/>
    <x v="2"/>
    <n v="453051.66"/>
    <x v="8"/>
    <s v="delay"/>
    <x v="162"/>
    <x v="6"/>
    <x v="1"/>
  </r>
  <r>
    <n v="2902"/>
    <x v="2"/>
    <x v="2"/>
    <x v="1"/>
    <x v="4"/>
    <s v="2023-02-05"/>
    <s v="2023-02-10"/>
    <n v="35"/>
    <n v="1127.02"/>
    <n v="39445.699999999997"/>
    <n v="2295.35"/>
    <n v="80"/>
    <x v="2"/>
    <x v="4"/>
    <n v="8324.39"/>
    <x v="2"/>
    <s v="on time"/>
    <x v="372"/>
    <x v="41"/>
    <x v="2"/>
  </r>
  <r>
    <n v="2903"/>
    <x v="3"/>
    <x v="2"/>
    <x v="1"/>
    <x v="3"/>
    <s v="2023-07-18"/>
    <s v="2023-07-20"/>
    <n v="25"/>
    <n v="22457.3"/>
    <n v="561432.5"/>
    <n v="1719.61"/>
    <n v="394"/>
    <x v="1"/>
    <x v="0"/>
    <n v="103350.32"/>
    <x v="9"/>
    <s v="on time"/>
    <x v="65"/>
    <x v="43"/>
    <x v="1"/>
  </r>
  <r>
    <n v="2904"/>
    <x v="5"/>
    <x v="0"/>
    <x v="3"/>
    <x v="1"/>
    <s v="2023-10-14"/>
    <s v="2023-10-23"/>
    <n v="8"/>
    <n v="43309.95"/>
    <n v="346479.6"/>
    <n v="3667.93"/>
    <n v="173"/>
    <x v="0"/>
    <x v="2"/>
    <n v="81162.69"/>
    <x v="6"/>
    <s v="delay"/>
    <x v="298"/>
    <x v="273"/>
    <x v="2"/>
  </r>
  <r>
    <n v="2905"/>
    <x v="3"/>
    <x v="0"/>
    <x v="1"/>
    <x v="1"/>
    <s v="2023-08-02"/>
    <s v="2023-08-07"/>
    <n v="35"/>
    <n v="13675.88"/>
    <n v="478655.8"/>
    <n v="1011.44"/>
    <n v="290"/>
    <x v="3"/>
    <x v="2"/>
    <n v="63164.38"/>
    <x v="2"/>
    <s v="on time"/>
    <x v="266"/>
    <x v="164"/>
    <x v="1"/>
  </r>
  <r>
    <n v="2906"/>
    <x v="1"/>
    <x v="2"/>
    <x v="3"/>
    <x v="4"/>
    <s v="2023-02-08"/>
    <s v="2023-02-20"/>
    <n v="15"/>
    <n v="4488.22"/>
    <n v="67323.3"/>
    <n v="3940.16"/>
    <n v="973"/>
    <x v="2"/>
    <x v="1"/>
    <n v="6788.72"/>
    <x v="10"/>
    <s v="delay"/>
    <x v="227"/>
    <x v="177"/>
    <x v="0"/>
  </r>
  <r>
    <n v="2907"/>
    <x v="4"/>
    <x v="2"/>
    <x v="1"/>
    <x v="2"/>
    <s v="2023-02-02"/>
    <s v="2023-02-08"/>
    <n v="54"/>
    <n v="36871.54"/>
    <n v="1991063.16"/>
    <n v="3018.92"/>
    <n v="597"/>
    <x v="0"/>
    <x v="1"/>
    <n v="313322.63"/>
    <x v="11"/>
    <s v="delay"/>
    <x v="234"/>
    <x v="354"/>
    <x v="1"/>
  </r>
  <r>
    <n v="2908"/>
    <x v="2"/>
    <x v="0"/>
    <x v="2"/>
    <x v="2"/>
    <s v="2023-08-28"/>
    <s v="2023-09-09"/>
    <n v="39"/>
    <n v="45635.92"/>
    <n v="1779800.88"/>
    <n v="617.1"/>
    <n v="592"/>
    <x v="2"/>
    <x v="0"/>
    <n v="219468.93"/>
    <x v="10"/>
    <s v="delay"/>
    <x v="360"/>
    <x v="166"/>
    <x v="1"/>
  </r>
  <r>
    <n v="2909"/>
    <x v="5"/>
    <x v="1"/>
    <x v="2"/>
    <x v="0"/>
    <s v="2023-01-01"/>
    <s v="2023-01-16"/>
    <n v="34"/>
    <n v="21793.15"/>
    <n v="740967.1"/>
    <n v="566.11"/>
    <n v="458"/>
    <x v="0"/>
    <x v="1"/>
    <n v="184230.8"/>
    <x v="3"/>
    <s v="delay"/>
    <x v="285"/>
    <x v="12"/>
    <x v="1"/>
  </r>
  <r>
    <n v="2910"/>
    <x v="6"/>
    <x v="2"/>
    <x v="3"/>
    <x v="2"/>
    <s v="2023-05-13"/>
    <s v="2023-05-19"/>
    <n v="92"/>
    <n v="10863.99"/>
    <n v="999487.08"/>
    <n v="1027.69"/>
    <n v="895"/>
    <x v="3"/>
    <x v="4"/>
    <n v="190255.84"/>
    <x v="11"/>
    <s v="delay"/>
    <x v="64"/>
    <x v="251"/>
    <x v="0"/>
  </r>
  <r>
    <n v="2911"/>
    <x v="3"/>
    <x v="2"/>
    <x v="0"/>
    <x v="4"/>
    <s v="2023-06-11"/>
    <s v="2023-06-26"/>
    <n v="35"/>
    <n v="40409.14"/>
    <n v="1414319.9"/>
    <n v="4260.37"/>
    <n v="144"/>
    <x v="0"/>
    <x v="1"/>
    <n v="281358.71000000002"/>
    <x v="3"/>
    <s v="delay"/>
    <x v="235"/>
    <x v="283"/>
    <x v="2"/>
  </r>
  <r>
    <n v="2912"/>
    <x v="2"/>
    <x v="0"/>
    <x v="0"/>
    <x v="4"/>
    <s v="2023-04-17"/>
    <s v="2023-04-29"/>
    <n v="91"/>
    <n v="24980.06"/>
    <n v="2273185.46"/>
    <n v="3500.68"/>
    <n v="339"/>
    <x v="3"/>
    <x v="1"/>
    <n v="416060.66"/>
    <x v="10"/>
    <s v="delay"/>
    <x v="8"/>
    <x v="3"/>
    <x v="1"/>
  </r>
  <r>
    <n v="2913"/>
    <x v="7"/>
    <x v="2"/>
    <x v="4"/>
    <x v="0"/>
    <s v="2023-09-20"/>
    <s v="2023-09-29"/>
    <n v="97"/>
    <n v="41190.910000000003"/>
    <n v="3995518.27"/>
    <n v="1502.71"/>
    <n v="1000"/>
    <x v="2"/>
    <x v="3"/>
    <n v="844442.73"/>
    <x v="6"/>
    <s v="delay"/>
    <x v="0"/>
    <x v="344"/>
    <x v="0"/>
  </r>
  <r>
    <n v="2914"/>
    <x v="1"/>
    <x v="0"/>
    <x v="0"/>
    <x v="3"/>
    <s v="2023-04-11"/>
    <s v="2023-04-17"/>
    <n v="85"/>
    <n v="30238.880000000001"/>
    <n v="2570304.7999999998"/>
    <n v="3775.86"/>
    <n v="649"/>
    <x v="3"/>
    <x v="1"/>
    <n v="143046.22"/>
    <x v="11"/>
    <s v="delay"/>
    <x v="86"/>
    <x v="23"/>
    <x v="1"/>
  </r>
  <r>
    <n v="2915"/>
    <x v="2"/>
    <x v="2"/>
    <x v="1"/>
    <x v="1"/>
    <s v="2023-05-05"/>
    <s v="2023-05-14"/>
    <n v="67"/>
    <n v="19238.810000000001"/>
    <n v="1289000.27"/>
    <n v="1477.5"/>
    <n v="543"/>
    <x v="1"/>
    <x v="2"/>
    <n v="210116.8"/>
    <x v="6"/>
    <s v="delay"/>
    <x v="224"/>
    <x v="316"/>
    <x v="1"/>
  </r>
  <r>
    <n v="2916"/>
    <x v="6"/>
    <x v="0"/>
    <x v="3"/>
    <x v="0"/>
    <s v="2023-08-22"/>
    <s v="2023-09-03"/>
    <n v="54"/>
    <n v="45299.85"/>
    <n v="2446191.9"/>
    <n v="3113.21"/>
    <n v="323"/>
    <x v="1"/>
    <x v="4"/>
    <n v="272179.90000000002"/>
    <x v="10"/>
    <s v="delay"/>
    <x v="236"/>
    <x v="42"/>
    <x v="1"/>
  </r>
  <r>
    <n v="2917"/>
    <x v="1"/>
    <x v="2"/>
    <x v="1"/>
    <x v="4"/>
    <s v="2023-06-05"/>
    <s v="2023-06-07"/>
    <n v="52"/>
    <n v="32746.61"/>
    <n v="1702823.72"/>
    <n v="2384.7800000000002"/>
    <n v="261"/>
    <x v="0"/>
    <x v="2"/>
    <n v="177390.07"/>
    <x v="9"/>
    <s v="on time"/>
    <x v="329"/>
    <x v="10"/>
    <x v="1"/>
  </r>
  <r>
    <n v="2918"/>
    <x v="1"/>
    <x v="0"/>
    <x v="4"/>
    <x v="2"/>
    <s v="2023-01-30"/>
    <s v="2023-02-09"/>
    <n v="46"/>
    <n v="29891.21"/>
    <n v="1374995.66"/>
    <n v="204.8"/>
    <n v="555"/>
    <x v="1"/>
    <x v="3"/>
    <n v="278943.07"/>
    <x v="0"/>
    <s v="delay"/>
    <x v="42"/>
    <x v="258"/>
    <x v="1"/>
  </r>
  <r>
    <n v="2919"/>
    <x v="5"/>
    <x v="1"/>
    <x v="0"/>
    <x v="1"/>
    <s v="2023-12-27"/>
    <s v="2024-01-05"/>
    <n v="23"/>
    <n v="11424.34"/>
    <n v="262759.82"/>
    <n v="739.54"/>
    <n v="44"/>
    <x v="3"/>
    <x v="3"/>
    <n v="31061.759999999998"/>
    <x v="6"/>
    <s v="delay"/>
    <x v="270"/>
    <x v="249"/>
    <x v="2"/>
  </r>
  <r>
    <n v="2920"/>
    <x v="5"/>
    <x v="1"/>
    <x v="0"/>
    <x v="2"/>
    <s v="2023-11-06"/>
    <s v="2023-11-11"/>
    <n v="47"/>
    <n v="20178.12"/>
    <n v="948371.64"/>
    <n v="4768.8100000000004"/>
    <n v="764"/>
    <x v="3"/>
    <x v="2"/>
    <n v="115378.26"/>
    <x v="2"/>
    <s v="on time"/>
    <x v="103"/>
    <x v="35"/>
    <x v="0"/>
  </r>
  <r>
    <n v="2921"/>
    <x v="5"/>
    <x v="1"/>
    <x v="3"/>
    <x v="1"/>
    <s v="2023-04-17"/>
    <s v="2023-04-25"/>
    <n v="48"/>
    <n v="24546.01"/>
    <n v="1178208.48"/>
    <n v="4050.22"/>
    <n v="506"/>
    <x v="0"/>
    <x v="0"/>
    <n v="282290.62"/>
    <x v="14"/>
    <s v="delay"/>
    <x v="169"/>
    <x v="3"/>
    <x v="1"/>
  </r>
  <r>
    <n v="2922"/>
    <x v="2"/>
    <x v="1"/>
    <x v="3"/>
    <x v="0"/>
    <s v="2023-09-30"/>
    <s v="2023-10-07"/>
    <n v="62"/>
    <n v="18757.89"/>
    <n v="1162989.18"/>
    <n v="644.63"/>
    <n v="856"/>
    <x v="1"/>
    <x v="1"/>
    <n v="156107.6"/>
    <x v="5"/>
    <s v="delay"/>
    <x v="16"/>
    <x v="330"/>
    <x v="0"/>
  </r>
  <r>
    <n v="2923"/>
    <x v="1"/>
    <x v="2"/>
    <x v="1"/>
    <x v="3"/>
    <s v="2023-11-23"/>
    <s v="2023-12-03"/>
    <n v="31"/>
    <n v="40358.31"/>
    <n v="1251107.6100000001"/>
    <n v="4859.88"/>
    <n v="280"/>
    <x v="0"/>
    <x v="2"/>
    <n v="240427.78"/>
    <x v="0"/>
    <s v="delay"/>
    <x v="351"/>
    <x v="304"/>
    <x v="1"/>
  </r>
  <r>
    <n v="2924"/>
    <x v="3"/>
    <x v="2"/>
    <x v="2"/>
    <x v="1"/>
    <s v="2023-07-29"/>
    <s v="2023-08-05"/>
    <n v="46"/>
    <n v="17057.009999999998"/>
    <n v="784622.46"/>
    <n v="4334.5600000000004"/>
    <n v="34"/>
    <x v="0"/>
    <x v="3"/>
    <n v="127488.15"/>
    <x v="5"/>
    <s v="delay"/>
    <x v="67"/>
    <x v="226"/>
    <x v="2"/>
  </r>
  <r>
    <n v="2925"/>
    <x v="1"/>
    <x v="0"/>
    <x v="0"/>
    <x v="2"/>
    <s v="2023-12-23"/>
    <s v="2024-01-05"/>
    <n v="43"/>
    <n v="37017.050000000003"/>
    <n v="1591733.15"/>
    <n v="424.03"/>
    <n v="595"/>
    <x v="0"/>
    <x v="1"/>
    <n v="382015.77"/>
    <x v="12"/>
    <s v="delay"/>
    <x v="270"/>
    <x v="341"/>
    <x v="1"/>
  </r>
  <r>
    <n v="2926"/>
    <x v="4"/>
    <x v="1"/>
    <x v="2"/>
    <x v="0"/>
    <s v="2023-08-27"/>
    <s v="2023-09-02"/>
    <n v="39"/>
    <n v="20168.2"/>
    <n v="786559.8"/>
    <n v="3631.77"/>
    <n v="933"/>
    <x v="3"/>
    <x v="4"/>
    <n v="143645.12"/>
    <x v="11"/>
    <s v="delay"/>
    <x v="146"/>
    <x v="100"/>
    <x v="0"/>
  </r>
  <r>
    <n v="2927"/>
    <x v="5"/>
    <x v="1"/>
    <x v="1"/>
    <x v="1"/>
    <s v="2023-09-14"/>
    <s v="2023-09-17"/>
    <n v="5"/>
    <n v="32393.39"/>
    <n v="161966.95000000001"/>
    <n v="4909.3599999999997"/>
    <n v="636"/>
    <x v="3"/>
    <x v="1"/>
    <n v="27572.18"/>
    <x v="1"/>
    <s v="on time"/>
    <x v="204"/>
    <x v="276"/>
    <x v="1"/>
  </r>
  <r>
    <n v="2928"/>
    <x v="7"/>
    <x v="1"/>
    <x v="1"/>
    <x v="2"/>
    <s v="2023-08-25"/>
    <s v="2023-09-02"/>
    <n v="12"/>
    <n v="5357.38"/>
    <n v="64288.56"/>
    <n v="190.58"/>
    <n v="62"/>
    <x v="3"/>
    <x v="1"/>
    <n v="4589.3"/>
    <x v="14"/>
    <s v="delay"/>
    <x v="146"/>
    <x v="66"/>
    <x v="2"/>
  </r>
  <r>
    <n v="2929"/>
    <x v="6"/>
    <x v="0"/>
    <x v="3"/>
    <x v="4"/>
    <s v="2023-04-28"/>
    <s v="2023-05-11"/>
    <n v="55"/>
    <n v="28160.2"/>
    <n v="1548811"/>
    <n v="3882.66"/>
    <n v="773"/>
    <x v="3"/>
    <x v="3"/>
    <n v="345396.11"/>
    <x v="12"/>
    <s v="delay"/>
    <x v="276"/>
    <x v="31"/>
    <x v="0"/>
  </r>
  <r>
    <n v="2930"/>
    <x v="7"/>
    <x v="1"/>
    <x v="4"/>
    <x v="1"/>
    <s v="2023-11-30"/>
    <s v="2023-12-06"/>
    <n v="93"/>
    <n v="12388.49"/>
    <n v="1152129.57"/>
    <n v="4171.3"/>
    <n v="424"/>
    <x v="2"/>
    <x v="3"/>
    <n v="97006.94"/>
    <x v="11"/>
    <s v="delay"/>
    <x v="31"/>
    <x v="13"/>
    <x v="1"/>
  </r>
  <r>
    <n v="2931"/>
    <x v="6"/>
    <x v="2"/>
    <x v="2"/>
    <x v="1"/>
    <s v="2023-11-26"/>
    <s v="2023-12-09"/>
    <n v="85"/>
    <n v="23682.03"/>
    <n v="2012972.55"/>
    <n v="959.27"/>
    <n v="236"/>
    <x v="1"/>
    <x v="2"/>
    <n v="150996.07"/>
    <x v="12"/>
    <s v="delay"/>
    <x v="322"/>
    <x v="144"/>
    <x v="1"/>
  </r>
  <r>
    <n v="2932"/>
    <x v="6"/>
    <x v="0"/>
    <x v="3"/>
    <x v="3"/>
    <s v="2023-01-25"/>
    <s v="2023-02-03"/>
    <n v="27"/>
    <n v="38316.29"/>
    <n v="1034539.83"/>
    <n v="2009.62"/>
    <n v="738"/>
    <x v="3"/>
    <x v="1"/>
    <n v="211657.58"/>
    <x v="6"/>
    <s v="delay"/>
    <x v="136"/>
    <x v="196"/>
    <x v="0"/>
  </r>
  <r>
    <n v="2933"/>
    <x v="0"/>
    <x v="2"/>
    <x v="3"/>
    <x v="3"/>
    <s v="2023-09-21"/>
    <s v="2023-10-01"/>
    <n v="63"/>
    <n v="24449.88"/>
    <n v="1540342.44"/>
    <n v="3668.26"/>
    <n v="452"/>
    <x v="3"/>
    <x v="4"/>
    <n v="319967.89"/>
    <x v="0"/>
    <s v="delay"/>
    <x v="52"/>
    <x v="45"/>
    <x v="1"/>
  </r>
  <r>
    <n v="2934"/>
    <x v="4"/>
    <x v="1"/>
    <x v="4"/>
    <x v="1"/>
    <s v="2023-11-08"/>
    <s v="2023-11-10"/>
    <n v="16"/>
    <n v="24386.1"/>
    <n v="390177.6"/>
    <n v="2674.6"/>
    <n v="466"/>
    <x v="0"/>
    <x v="3"/>
    <n v="65835.78"/>
    <x v="9"/>
    <s v="on time"/>
    <x v="344"/>
    <x v="167"/>
    <x v="1"/>
  </r>
  <r>
    <n v="2935"/>
    <x v="6"/>
    <x v="2"/>
    <x v="3"/>
    <x v="2"/>
    <s v="2023-10-12"/>
    <s v="2023-10-26"/>
    <n v="84"/>
    <n v="39992.050000000003"/>
    <n v="3359332.2"/>
    <n v="2501.52"/>
    <n v="955"/>
    <x v="0"/>
    <x v="1"/>
    <n v="309532.67"/>
    <x v="4"/>
    <s v="delay"/>
    <x v="212"/>
    <x v="151"/>
    <x v="0"/>
  </r>
  <r>
    <n v="2936"/>
    <x v="1"/>
    <x v="2"/>
    <x v="4"/>
    <x v="1"/>
    <s v="2023-02-06"/>
    <s v="2023-02-11"/>
    <n v="67"/>
    <n v="13901.07"/>
    <n v="931371.69"/>
    <n v="2705.99"/>
    <n v="732"/>
    <x v="3"/>
    <x v="4"/>
    <n v="152060.25"/>
    <x v="2"/>
    <s v="on time"/>
    <x v="176"/>
    <x v="271"/>
    <x v="0"/>
  </r>
  <r>
    <n v="2937"/>
    <x v="3"/>
    <x v="2"/>
    <x v="0"/>
    <x v="4"/>
    <s v="2023-02-25"/>
    <s v="2023-03-02"/>
    <n v="59"/>
    <n v="34052.980000000003"/>
    <n v="2009125.82"/>
    <n v="915.66"/>
    <n v="839"/>
    <x v="3"/>
    <x v="4"/>
    <n v="133270.51"/>
    <x v="2"/>
    <s v="on time"/>
    <x v="229"/>
    <x v="97"/>
    <x v="0"/>
  </r>
  <r>
    <n v="2938"/>
    <x v="1"/>
    <x v="0"/>
    <x v="1"/>
    <x v="0"/>
    <s v="2023-03-12"/>
    <s v="2023-03-27"/>
    <n v="38"/>
    <n v="32102.9"/>
    <n v="1219910.2"/>
    <n v="2203.4899999999998"/>
    <n v="233"/>
    <x v="1"/>
    <x v="3"/>
    <n v="146699.99"/>
    <x v="3"/>
    <s v="delay"/>
    <x v="368"/>
    <x v="319"/>
    <x v="1"/>
  </r>
  <r>
    <n v="2939"/>
    <x v="7"/>
    <x v="1"/>
    <x v="2"/>
    <x v="4"/>
    <s v="2023-07-09"/>
    <s v="2023-07-22"/>
    <n v="70"/>
    <n v="31072.59"/>
    <n v="2175081.2999999998"/>
    <n v="392.93"/>
    <n v="783"/>
    <x v="0"/>
    <x v="0"/>
    <n v="518662.18"/>
    <x v="12"/>
    <s v="delay"/>
    <x v="5"/>
    <x v="203"/>
    <x v="0"/>
  </r>
  <r>
    <n v="2940"/>
    <x v="4"/>
    <x v="2"/>
    <x v="2"/>
    <x v="1"/>
    <s v="2023-04-05"/>
    <s v="2023-04-11"/>
    <n v="8"/>
    <n v="24912.91"/>
    <n v="199303.28"/>
    <n v="2359.1799999999998"/>
    <n v="126"/>
    <x v="3"/>
    <x v="4"/>
    <n v="32896.15"/>
    <x v="11"/>
    <s v="delay"/>
    <x v="129"/>
    <x v="297"/>
    <x v="2"/>
  </r>
  <r>
    <n v="2941"/>
    <x v="6"/>
    <x v="0"/>
    <x v="4"/>
    <x v="3"/>
    <s v="2023-07-10"/>
    <s v="2023-07-17"/>
    <n v="52"/>
    <n v="16302.33"/>
    <n v="847721.16"/>
    <n v="2873.63"/>
    <n v="612"/>
    <x v="1"/>
    <x v="3"/>
    <n v="205374.43"/>
    <x v="5"/>
    <s v="delay"/>
    <x v="26"/>
    <x v="93"/>
    <x v="1"/>
  </r>
  <r>
    <n v="2942"/>
    <x v="4"/>
    <x v="1"/>
    <x v="4"/>
    <x v="2"/>
    <s v="2023-07-27"/>
    <s v="2023-08-06"/>
    <n v="85"/>
    <n v="17959.29"/>
    <n v="1526539.65"/>
    <n v="2825.73"/>
    <n v="940"/>
    <x v="1"/>
    <x v="3"/>
    <n v="236871.96"/>
    <x v="0"/>
    <s v="delay"/>
    <x v="47"/>
    <x v="1"/>
    <x v="0"/>
  </r>
  <r>
    <n v="2943"/>
    <x v="2"/>
    <x v="0"/>
    <x v="2"/>
    <x v="1"/>
    <s v="2023-05-26"/>
    <s v="2023-05-27"/>
    <n v="29"/>
    <n v="3024.66"/>
    <n v="87715.14"/>
    <n v="1031.22"/>
    <n v="223"/>
    <x v="3"/>
    <x v="0"/>
    <n v="18368.009999999998"/>
    <x v="7"/>
    <s v="on time"/>
    <x v="242"/>
    <x v="161"/>
    <x v="1"/>
  </r>
  <r>
    <n v="2944"/>
    <x v="2"/>
    <x v="2"/>
    <x v="4"/>
    <x v="4"/>
    <s v="2023-06-02"/>
    <s v="2023-06-12"/>
    <n v="56"/>
    <n v="49165.86"/>
    <n v="2753288.16"/>
    <n v="4352.38"/>
    <n v="211"/>
    <x v="2"/>
    <x v="3"/>
    <n v="331449.93"/>
    <x v="0"/>
    <s v="delay"/>
    <x v="149"/>
    <x v="356"/>
    <x v="1"/>
  </r>
  <r>
    <n v="2945"/>
    <x v="4"/>
    <x v="0"/>
    <x v="2"/>
    <x v="1"/>
    <s v="2023-05-25"/>
    <s v="2023-06-09"/>
    <n v="44"/>
    <n v="7259.06"/>
    <n v="319398.64"/>
    <n v="1497.91"/>
    <n v="960"/>
    <x v="1"/>
    <x v="4"/>
    <n v="40078.019999999997"/>
    <x v="3"/>
    <s v="delay"/>
    <x v="308"/>
    <x v="317"/>
    <x v="0"/>
  </r>
  <r>
    <n v="2946"/>
    <x v="0"/>
    <x v="2"/>
    <x v="2"/>
    <x v="2"/>
    <s v="2023-07-13"/>
    <s v="2023-07-28"/>
    <n v="83"/>
    <n v="17640.740000000002"/>
    <n v="1464181.42"/>
    <n v="1618.7"/>
    <n v="752"/>
    <x v="3"/>
    <x v="0"/>
    <n v="266436.84999999998"/>
    <x v="3"/>
    <s v="delay"/>
    <x v="152"/>
    <x v="362"/>
    <x v="0"/>
  </r>
  <r>
    <n v="2947"/>
    <x v="6"/>
    <x v="2"/>
    <x v="2"/>
    <x v="0"/>
    <s v="2023-08-01"/>
    <s v="2023-08-06"/>
    <n v="80"/>
    <n v="40462.04"/>
    <n v="3236963.2"/>
    <n v="3569.77"/>
    <n v="2"/>
    <x v="3"/>
    <x v="2"/>
    <n v="258272.92"/>
    <x v="2"/>
    <s v="on time"/>
    <x v="47"/>
    <x v="46"/>
    <x v="2"/>
  </r>
  <r>
    <n v="2948"/>
    <x v="6"/>
    <x v="1"/>
    <x v="4"/>
    <x v="3"/>
    <s v="2023-10-20"/>
    <s v="2023-10-22"/>
    <n v="65"/>
    <n v="19111.37"/>
    <n v="1242239.05"/>
    <n v="4764.07"/>
    <n v="544"/>
    <x v="3"/>
    <x v="2"/>
    <n v="294548.74"/>
    <x v="9"/>
    <s v="on time"/>
    <x v="170"/>
    <x v="363"/>
    <x v="1"/>
  </r>
  <r>
    <n v="2949"/>
    <x v="5"/>
    <x v="1"/>
    <x v="0"/>
    <x v="3"/>
    <s v="2023-01-14"/>
    <s v="2023-01-15"/>
    <n v="42"/>
    <n v="44437.11"/>
    <n v="1866358.62"/>
    <n v="3745.57"/>
    <n v="405"/>
    <x v="0"/>
    <x v="2"/>
    <n v="154782.41"/>
    <x v="7"/>
    <s v="on time"/>
    <x v="376"/>
    <x v="90"/>
    <x v="1"/>
  </r>
  <r>
    <n v="2950"/>
    <x v="2"/>
    <x v="0"/>
    <x v="0"/>
    <x v="4"/>
    <s v="2023-08-31"/>
    <s v="2023-09-04"/>
    <n v="71"/>
    <n v="34693.86"/>
    <n v="2463264.06"/>
    <n v="439.32"/>
    <n v="901"/>
    <x v="2"/>
    <x v="1"/>
    <n v="537421.88"/>
    <x v="13"/>
    <s v="on time"/>
    <x v="61"/>
    <x v="11"/>
    <x v="0"/>
  </r>
  <r>
    <n v="2951"/>
    <x v="5"/>
    <x v="1"/>
    <x v="0"/>
    <x v="2"/>
    <s v="2023-09-18"/>
    <s v="2023-09-19"/>
    <n v="24"/>
    <n v="22223.68"/>
    <n v="533368.31999999995"/>
    <n v="1929.26"/>
    <n v="825"/>
    <x v="2"/>
    <x v="3"/>
    <n v="78082.98"/>
    <x v="7"/>
    <s v="on time"/>
    <x v="143"/>
    <x v="343"/>
    <x v="0"/>
  </r>
  <r>
    <n v="2952"/>
    <x v="0"/>
    <x v="1"/>
    <x v="1"/>
    <x v="0"/>
    <s v="2023-06-18"/>
    <s v="2023-06-24"/>
    <n v="35"/>
    <n v="12610.62"/>
    <n v="441371.7"/>
    <n v="497.51"/>
    <n v="588"/>
    <x v="3"/>
    <x v="3"/>
    <n v="62082.09"/>
    <x v="11"/>
    <s v="delay"/>
    <x v="72"/>
    <x v="224"/>
    <x v="1"/>
  </r>
  <r>
    <n v="2953"/>
    <x v="6"/>
    <x v="0"/>
    <x v="0"/>
    <x v="0"/>
    <s v="2023-12-22"/>
    <s v="2024-01-06"/>
    <n v="29"/>
    <n v="6009.88"/>
    <n v="174286.52"/>
    <n v="2172.88"/>
    <n v="762"/>
    <x v="1"/>
    <x v="4"/>
    <n v="31064.51"/>
    <x v="3"/>
    <s v="delay"/>
    <x v="145"/>
    <x v="169"/>
    <x v="0"/>
  </r>
  <r>
    <n v="2954"/>
    <x v="0"/>
    <x v="0"/>
    <x v="0"/>
    <x v="3"/>
    <s v="2023-01-25"/>
    <s v="2023-01-28"/>
    <n v="41"/>
    <n v="9222.7900000000009"/>
    <n v="378134.39"/>
    <n v="204.7"/>
    <n v="354"/>
    <x v="2"/>
    <x v="1"/>
    <n v="64001.62"/>
    <x v="1"/>
    <s v="on time"/>
    <x v="88"/>
    <x v="196"/>
    <x v="1"/>
  </r>
  <r>
    <n v="2955"/>
    <x v="7"/>
    <x v="0"/>
    <x v="1"/>
    <x v="3"/>
    <s v="2023-02-07"/>
    <s v="2023-02-22"/>
    <n v="73"/>
    <n v="17648.93"/>
    <n v="1288371.8899999999"/>
    <n v="4239.38"/>
    <n v="496"/>
    <x v="2"/>
    <x v="2"/>
    <n v="78512.740000000005"/>
    <x v="3"/>
    <s v="delay"/>
    <x v="201"/>
    <x v="69"/>
    <x v="1"/>
  </r>
  <r>
    <n v="2956"/>
    <x v="7"/>
    <x v="0"/>
    <x v="0"/>
    <x v="0"/>
    <s v="2023-01-18"/>
    <s v="2023-01-26"/>
    <n v="28"/>
    <n v="21966.69"/>
    <n v="615067.31999999995"/>
    <n v="4234.7700000000004"/>
    <n v="185"/>
    <x v="3"/>
    <x v="4"/>
    <n v="145784.15"/>
    <x v="14"/>
    <s v="delay"/>
    <x v="292"/>
    <x v="75"/>
    <x v="2"/>
  </r>
  <r>
    <n v="2957"/>
    <x v="5"/>
    <x v="0"/>
    <x v="2"/>
    <x v="2"/>
    <s v="2023-04-07"/>
    <s v="2023-04-08"/>
    <n v="51"/>
    <n v="3206.1"/>
    <n v="163511.1"/>
    <n v="2713.36"/>
    <n v="99"/>
    <x v="1"/>
    <x v="3"/>
    <n v="20654.53"/>
    <x v="7"/>
    <s v="on time"/>
    <x v="309"/>
    <x v="322"/>
    <x v="2"/>
  </r>
  <r>
    <n v="2958"/>
    <x v="2"/>
    <x v="2"/>
    <x v="3"/>
    <x v="4"/>
    <s v="2023-11-19"/>
    <s v="2023-11-20"/>
    <n v="17"/>
    <n v="44898.67"/>
    <n v="763277.39"/>
    <n v="4958"/>
    <n v="959"/>
    <x v="3"/>
    <x v="2"/>
    <n v="141167.44"/>
    <x v="7"/>
    <s v="on time"/>
    <x v="195"/>
    <x v="140"/>
    <x v="0"/>
  </r>
  <r>
    <n v="2959"/>
    <x v="5"/>
    <x v="2"/>
    <x v="3"/>
    <x v="0"/>
    <s v="2023-07-29"/>
    <s v="2023-07-31"/>
    <n v="50"/>
    <n v="10605.86"/>
    <n v="530293"/>
    <n v="2222.4299999999998"/>
    <n v="430"/>
    <x v="2"/>
    <x v="4"/>
    <n v="113228.36"/>
    <x v="9"/>
    <s v="on time"/>
    <x v="348"/>
    <x v="226"/>
    <x v="1"/>
  </r>
  <r>
    <n v="2960"/>
    <x v="3"/>
    <x v="2"/>
    <x v="0"/>
    <x v="0"/>
    <s v="2023-09-14"/>
    <s v="2023-09-22"/>
    <n v="7"/>
    <n v="12202.48"/>
    <n v="85417.36"/>
    <n v="4787.2"/>
    <n v="404"/>
    <x v="1"/>
    <x v="1"/>
    <n v="11067.41"/>
    <x v="14"/>
    <s v="delay"/>
    <x v="37"/>
    <x v="276"/>
    <x v="1"/>
  </r>
  <r>
    <n v="2961"/>
    <x v="1"/>
    <x v="0"/>
    <x v="0"/>
    <x v="3"/>
    <s v="2023-11-05"/>
    <s v="2023-11-14"/>
    <n v="44"/>
    <n v="43766.77"/>
    <n v="1925737.88"/>
    <n v="4150.2"/>
    <n v="610"/>
    <x v="0"/>
    <x v="4"/>
    <n v="478530.52"/>
    <x v="6"/>
    <s v="delay"/>
    <x v="349"/>
    <x v="138"/>
    <x v="1"/>
  </r>
  <r>
    <n v="2962"/>
    <x v="2"/>
    <x v="1"/>
    <x v="3"/>
    <x v="4"/>
    <s v="2023-01-15"/>
    <s v="2023-01-16"/>
    <n v="97"/>
    <n v="21988.53"/>
    <n v="2132887.41"/>
    <n v="4041.52"/>
    <n v="589"/>
    <x v="1"/>
    <x v="2"/>
    <n v="306642.37"/>
    <x v="7"/>
    <s v="on time"/>
    <x v="285"/>
    <x v="262"/>
    <x v="1"/>
  </r>
  <r>
    <n v="2963"/>
    <x v="0"/>
    <x v="0"/>
    <x v="0"/>
    <x v="0"/>
    <s v="2023-08-27"/>
    <s v="2023-09-09"/>
    <n v="49"/>
    <n v="10835.63"/>
    <n v="530945.87"/>
    <n v="4940.5200000000004"/>
    <n v="867"/>
    <x v="3"/>
    <x v="1"/>
    <n v="92652.41"/>
    <x v="12"/>
    <s v="delay"/>
    <x v="360"/>
    <x v="100"/>
    <x v="0"/>
  </r>
  <r>
    <n v="2964"/>
    <x v="3"/>
    <x v="2"/>
    <x v="1"/>
    <x v="3"/>
    <s v="2023-05-25"/>
    <s v="2023-06-08"/>
    <n v="79"/>
    <n v="23451.88"/>
    <n v="1852698.52"/>
    <n v="1114.31"/>
    <n v="808"/>
    <x v="2"/>
    <x v="0"/>
    <n v="254674.6"/>
    <x v="4"/>
    <s v="delay"/>
    <x v="336"/>
    <x v="317"/>
    <x v="0"/>
  </r>
  <r>
    <n v="2965"/>
    <x v="5"/>
    <x v="0"/>
    <x v="0"/>
    <x v="3"/>
    <s v="2023-06-02"/>
    <s v="2023-06-06"/>
    <n v="22"/>
    <n v="18119.5"/>
    <n v="398629"/>
    <n v="2655.55"/>
    <n v="278"/>
    <x v="2"/>
    <x v="2"/>
    <n v="77699.710000000006"/>
    <x v="13"/>
    <s v="on time"/>
    <x v="39"/>
    <x v="356"/>
    <x v="1"/>
  </r>
  <r>
    <n v="2966"/>
    <x v="0"/>
    <x v="0"/>
    <x v="1"/>
    <x v="3"/>
    <s v="2023-02-21"/>
    <s v="2023-02-28"/>
    <n v="86"/>
    <n v="28961.48"/>
    <n v="2490687.2799999998"/>
    <n v="3146.3"/>
    <n v="122"/>
    <x v="1"/>
    <x v="3"/>
    <n v="481932.61"/>
    <x v="5"/>
    <s v="delay"/>
    <x v="250"/>
    <x v="266"/>
    <x v="2"/>
  </r>
  <r>
    <n v="2967"/>
    <x v="6"/>
    <x v="1"/>
    <x v="0"/>
    <x v="0"/>
    <s v="2023-03-13"/>
    <s v="2023-03-15"/>
    <n v="16"/>
    <n v="11541.83"/>
    <n v="184669.28"/>
    <n v="2459.5100000000002"/>
    <n v="274"/>
    <x v="2"/>
    <x v="0"/>
    <n v="33038.92"/>
    <x v="9"/>
    <s v="on time"/>
    <x v="112"/>
    <x v="323"/>
    <x v="1"/>
  </r>
  <r>
    <n v="2968"/>
    <x v="7"/>
    <x v="2"/>
    <x v="3"/>
    <x v="1"/>
    <s v="2023-10-18"/>
    <s v="2023-10-27"/>
    <n v="24"/>
    <n v="8219.9699999999993"/>
    <n v="197279.28"/>
    <n v="4655.03"/>
    <n v="956"/>
    <x v="3"/>
    <x v="0"/>
    <n v="30327.1"/>
    <x v="6"/>
    <s v="delay"/>
    <x v="63"/>
    <x v="241"/>
    <x v="0"/>
  </r>
  <r>
    <n v="2969"/>
    <x v="5"/>
    <x v="1"/>
    <x v="1"/>
    <x v="0"/>
    <s v="2023-08-01"/>
    <s v="2023-08-07"/>
    <n v="75"/>
    <n v="34360.1"/>
    <n v="2577007.5"/>
    <n v="2736.27"/>
    <n v="768"/>
    <x v="1"/>
    <x v="3"/>
    <n v="427492.91"/>
    <x v="11"/>
    <s v="delay"/>
    <x v="266"/>
    <x v="46"/>
    <x v="0"/>
  </r>
  <r>
    <n v="2970"/>
    <x v="6"/>
    <x v="2"/>
    <x v="1"/>
    <x v="3"/>
    <s v="2023-03-09"/>
    <s v="2023-03-21"/>
    <n v="51"/>
    <n v="47355.16"/>
    <n v="2415113.16"/>
    <n v="4232.18"/>
    <n v="274"/>
    <x v="3"/>
    <x v="2"/>
    <n v="422617.68"/>
    <x v="10"/>
    <s v="delay"/>
    <x v="29"/>
    <x v="183"/>
    <x v="1"/>
  </r>
  <r>
    <n v="2971"/>
    <x v="1"/>
    <x v="1"/>
    <x v="1"/>
    <x v="2"/>
    <s v="2023-01-30"/>
    <s v="2023-02-13"/>
    <n v="62"/>
    <n v="9125.0499999999993"/>
    <n v="565753.1"/>
    <n v="281.45"/>
    <n v="397"/>
    <x v="1"/>
    <x v="4"/>
    <n v="73348.72"/>
    <x v="4"/>
    <s v="delay"/>
    <x v="267"/>
    <x v="258"/>
    <x v="1"/>
  </r>
  <r>
    <n v="2972"/>
    <x v="7"/>
    <x v="0"/>
    <x v="4"/>
    <x v="1"/>
    <s v="2023-06-27"/>
    <s v="2023-07-06"/>
    <n v="64"/>
    <n v="10539.47"/>
    <n v="674526.08"/>
    <n v="202.89"/>
    <n v="873"/>
    <x v="1"/>
    <x v="2"/>
    <n v="51998.6"/>
    <x v="6"/>
    <s v="delay"/>
    <x v="358"/>
    <x v="87"/>
    <x v="0"/>
  </r>
  <r>
    <n v="2973"/>
    <x v="5"/>
    <x v="1"/>
    <x v="2"/>
    <x v="3"/>
    <s v="2023-02-22"/>
    <s v="2023-03-02"/>
    <n v="22"/>
    <n v="17340.8"/>
    <n v="381497.59999999998"/>
    <n v="4292.82"/>
    <n v="452"/>
    <x v="3"/>
    <x v="2"/>
    <n v="43200"/>
    <x v="14"/>
    <s v="delay"/>
    <x v="229"/>
    <x v="33"/>
    <x v="1"/>
  </r>
  <r>
    <n v="2974"/>
    <x v="0"/>
    <x v="1"/>
    <x v="3"/>
    <x v="3"/>
    <s v="2023-07-25"/>
    <s v="2023-08-02"/>
    <n v="70"/>
    <n v="32461.86"/>
    <n v="2272330.2000000002"/>
    <n v="2138.65"/>
    <n v="918"/>
    <x v="1"/>
    <x v="1"/>
    <n v="525841.94999999995"/>
    <x v="14"/>
    <s v="delay"/>
    <x v="172"/>
    <x v="277"/>
    <x v="0"/>
  </r>
  <r>
    <n v="2975"/>
    <x v="2"/>
    <x v="2"/>
    <x v="4"/>
    <x v="2"/>
    <s v="2023-05-18"/>
    <s v="2023-06-02"/>
    <n v="85"/>
    <n v="4670.49"/>
    <n v="396991.65"/>
    <n v="1888.45"/>
    <n v="904"/>
    <x v="2"/>
    <x v="0"/>
    <n v="65969.8"/>
    <x v="3"/>
    <s v="delay"/>
    <x v="135"/>
    <x v="292"/>
    <x v="0"/>
  </r>
  <r>
    <n v="2976"/>
    <x v="1"/>
    <x v="1"/>
    <x v="4"/>
    <x v="3"/>
    <s v="2023-05-24"/>
    <s v="2023-06-07"/>
    <n v="62"/>
    <n v="26879.45"/>
    <n v="1666525.9"/>
    <n v="3383.05"/>
    <n v="239"/>
    <x v="0"/>
    <x v="1"/>
    <n v="307349.53999999998"/>
    <x v="4"/>
    <s v="delay"/>
    <x v="329"/>
    <x v="359"/>
    <x v="1"/>
  </r>
  <r>
    <n v="2977"/>
    <x v="0"/>
    <x v="1"/>
    <x v="0"/>
    <x v="3"/>
    <s v="2023-06-18"/>
    <s v="2023-06-22"/>
    <n v="80"/>
    <n v="2934.98"/>
    <n v="234798.4"/>
    <n v="3293.73"/>
    <n v="859"/>
    <x v="1"/>
    <x v="1"/>
    <n v="18947.439999999999"/>
    <x v="13"/>
    <s v="on time"/>
    <x v="333"/>
    <x v="224"/>
    <x v="0"/>
  </r>
  <r>
    <n v="2978"/>
    <x v="5"/>
    <x v="0"/>
    <x v="0"/>
    <x v="4"/>
    <s v="2023-06-24"/>
    <s v="2023-07-04"/>
    <n v="47"/>
    <n v="10673.48"/>
    <n v="501653.56"/>
    <n v="4198.5"/>
    <n v="204"/>
    <x v="3"/>
    <x v="0"/>
    <n v="124047.77"/>
    <x v="0"/>
    <s v="delay"/>
    <x v="116"/>
    <x v="248"/>
    <x v="1"/>
  </r>
  <r>
    <n v="2979"/>
    <x v="0"/>
    <x v="2"/>
    <x v="4"/>
    <x v="3"/>
    <s v="2023-01-12"/>
    <s v="2023-01-26"/>
    <n v="21"/>
    <n v="40613.69"/>
    <n v="852887.49"/>
    <n v="3012.1"/>
    <n v="144"/>
    <x v="3"/>
    <x v="4"/>
    <n v="199066.86"/>
    <x v="4"/>
    <s v="delay"/>
    <x v="292"/>
    <x v="299"/>
    <x v="2"/>
  </r>
  <r>
    <n v="2980"/>
    <x v="2"/>
    <x v="0"/>
    <x v="2"/>
    <x v="0"/>
    <s v="2023-12-09"/>
    <s v="2023-12-15"/>
    <n v="66"/>
    <n v="48197.48"/>
    <n v="3181033.68"/>
    <n v="4284.7299999999996"/>
    <n v="650"/>
    <x v="3"/>
    <x v="3"/>
    <n v="277085.89"/>
    <x v="11"/>
    <s v="delay"/>
    <x v="305"/>
    <x v="37"/>
    <x v="1"/>
  </r>
  <r>
    <n v="2981"/>
    <x v="6"/>
    <x v="1"/>
    <x v="2"/>
    <x v="1"/>
    <s v="2023-07-24"/>
    <s v="2023-08-07"/>
    <n v="60"/>
    <n v="47008.68"/>
    <n v="2820520.8"/>
    <n v="3328.21"/>
    <n v="717"/>
    <x v="1"/>
    <x v="1"/>
    <n v="531101.48"/>
    <x v="4"/>
    <s v="delay"/>
    <x v="266"/>
    <x v="199"/>
    <x v="0"/>
  </r>
  <r>
    <n v="2982"/>
    <x v="7"/>
    <x v="0"/>
    <x v="4"/>
    <x v="1"/>
    <s v="2023-03-22"/>
    <s v="2023-04-02"/>
    <n v="4"/>
    <n v="36378.629999999997"/>
    <n v="145514.51999999999"/>
    <n v="3766"/>
    <n v="668"/>
    <x v="2"/>
    <x v="1"/>
    <n v="34437.64"/>
    <x v="8"/>
    <s v="delay"/>
    <x v="268"/>
    <x v="94"/>
    <x v="1"/>
  </r>
  <r>
    <n v="2983"/>
    <x v="1"/>
    <x v="0"/>
    <x v="3"/>
    <x v="4"/>
    <s v="2023-04-11"/>
    <s v="2023-04-18"/>
    <n v="88"/>
    <n v="19407.14"/>
    <n v="1707828.32"/>
    <n v="610.57000000000005"/>
    <n v="852"/>
    <x v="1"/>
    <x v="0"/>
    <n v="210542.48"/>
    <x v="5"/>
    <s v="delay"/>
    <x v="341"/>
    <x v="23"/>
    <x v="0"/>
  </r>
  <r>
    <n v="2984"/>
    <x v="5"/>
    <x v="2"/>
    <x v="3"/>
    <x v="2"/>
    <s v="2023-06-06"/>
    <s v="2023-06-07"/>
    <n v="78"/>
    <n v="2789.9"/>
    <n v="217612.2"/>
    <n v="1251.95"/>
    <n v="77"/>
    <x v="3"/>
    <x v="4"/>
    <n v="38623.25"/>
    <x v="7"/>
    <s v="on time"/>
    <x v="329"/>
    <x v="163"/>
    <x v="2"/>
  </r>
  <r>
    <n v="2985"/>
    <x v="5"/>
    <x v="1"/>
    <x v="2"/>
    <x v="1"/>
    <s v="2023-10-07"/>
    <s v="2023-10-17"/>
    <n v="17"/>
    <n v="19668.169999999998"/>
    <n v="334358.89"/>
    <n v="1544.8"/>
    <n v="843"/>
    <x v="2"/>
    <x v="1"/>
    <n v="76635.86"/>
    <x v="0"/>
    <s v="delay"/>
    <x v="162"/>
    <x v="255"/>
    <x v="0"/>
  </r>
  <r>
    <n v="2986"/>
    <x v="6"/>
    <x v="1"/>
    <x v="3"/>
    <x v="1"/>
    <s v="2023-05-05"/>
    <s v="2023-05-09"/>
    <n v="1"/>
    <n v="22708.83"/>
    <n v="22708.83"/>
    <n v="1634.32"/>
    <n v="15"/>
    <x v="1"/>
    <x v="2"/>
    <n v="5437.7"/>
    <x v="13"/>
    <s v="on time"/>
    <x v="150"/>
    <x v="316"/>
    <x v="2"/>
  </r>
  <r>
    <n v="2987"/>
    <x v="0"/>
    <x v="1"/>
    <x v="3"/>
    <x v="4"/>
    <s v="2023-11-19"/>
    <s v="2023-12-01"/>
    <n v="29"/>
    <n v="19765.509999999998"/>
    <n v="573199.79"/>
    <n v="3391.46"/>
    <n v="67"/>
    <x v="3"/>
    <x v="2"/>
    <n v="70304.72"/>
    <x v="10"/>
    <s v="delay"/>
    <x v="141"/>
    <x v="140"/>
    <x v="2"/>
  </r>
  <r>
    <n v="2988"/>
    <x v="1"/>
    <x v="1"/>
    <x v="0"/>
    <x v="0"/>
    <s v="2023-11-12"/>
    <s v="2023-11-25"/>
    <n v="1"/>
    <n v="39535.46"/>
    <n v="39535.46"/>
    <n v="109.95"/>
    <n v="542"/>
    <x v="2"/>
    <x v="2"/>
    <n v="3363.58"/>
    <x v="12"/>
    <s v="delay"/>
    <x v="279"/>
    <x v="198"/>
    <x v="1"/>
  </r>
  <r>
    <n v="2989"/>
    <x v="5"/>
    <x v="0"/>
    <x v="0"/>
    <x v="1"/>
    <s v="2023-11-21"/>
    <s v="2023-11-23"/>
    <n v="99"/>
    <n v="1295.23"/>
    <n v="128227.77"/>
    <n v="4284.0600000000004"/>
    <n v="226"/>
    <x v="3"/>
    <x v="0"/>
    <n v="26894.26"/>
    <x v="9"/>
    <s v="on time"/>
    <x v="252"/>
    <x v="264"/>
    <x v="1"/>
  </r>
  <r>
    <n v="2990"/>
    <x v="7"/>
    <x v="1"/>
    <x v="1"/>
    <x v="2"/>
    <s v="2023-08-25"/>
    <s v="2023-08-27"/>
    <n v="51"/>
    <n v="42923.73"/>
    <n v="2189110.23"/>
    <n v="1737.38"/>
    <n v="441"/>
    <x v="3"/>
    <x v="4"/>
    <n v="525396.18000000005"/>
    <x v="9"/>
    <s v="on time"/>
    <x v="62"/>
    <x v="66"/>
    <x v="1"/>
  </r>
  <r>
    <n v="2991"/>
    <x v="4"/>
    <x v="0"/>
    <x v="1"/>
    <x v="2"/>
    <s v="2023-01-20"/>
    <s v="2023-01-24"/>
    <n v="51"/>
    <n v="27648.63"/>
    <n v="1410080.13"/>
    <n v="571.20000000000005"/>
    <n v="128"/>
    <x v="3"/>
    <x v="3"/>
    <n v="252949.42"/>
    <x v="13"/>
    <s v="on time"/>
    <x v="359"/>
    <x v="47"/>
    <x v="2"/>
  </r>
  <r>
    <n v="2992"/>
    <x v="3"/>
    <x v="1"/>
    <x v="3"/>
    <x v="3"/>
    <s v="2023-04-19"/>
    <s v="2023-04-24"/>
    <n v="96"/>
    <n v="48623.26"/>
    <n v="4667832.96"/>
    <n v="2950.64"/>
    <n v="25"/>
    <x v="0"/>
    <x v="0"/>
    <n v="451467.35"/>
    <x v="2"/>
    <s v="on time"/>
    <x v="184"/>
    <x v="355"/>
    <x v="2"/>
  </r>
  <r>
    <n v="2993"/>
    <x v="1"/>
    <x v="0"/>
    <x v="0"/>
    <x v="3"/>
    <s v="2023-05-16"/>
    <s v="2023-05-30"/>
    <n v="90"/>
    <n v="32977.79"/>
    <n v="2968001.1"/>
    <n v="1545.51"/>
    <n v="21"/>
    <x v="3"/>
    <x v="2"/>
    <n v="523946.87"/>
    <x v="4"/>
    <s v="delay"/>
    <x v="287"/>
    <x v="197"/>
    <x v="2"/>
  </r>
  <r>
    <n v="2994"/>
    <x v="0"/>
    <x v="2"/>
    <x v="4"/>
    <x v="0"/>
    <s v="2023-05-07"/>
    <s v="2023-05-17"/>
    <n v="76"/>
    <n v="48697"/>
    <n v="3700972"/>
    <n v="246.18"/>
    <n v="693"/>
    <x v="3"/>
    <x v="3"/>
    <n v="586515.36"/>
    <x v="0"/>
    <s v="delay"/>
    <x v="210"/>
    <x v="2"/>
    <x v="1"/>
  </r>
  <r>
    <n v="2995"/>
    <x v="7"/>
    <x v="1"/>
    <x v="2"/>
    <x v="4"/>
    <s v="2023-01-20"/>
    <s v="2023-02-02"/>
    <n v="93"/>
    <n v="45063.45"/>
    <n v="4190900.85"/>
    <n v="1023.77"/>
    <n v="935"/>
    <x v="3"/>
    <x v="1"/>
    <n v="325909.46999999997"/>
    <x v="12"/>
    <s v="delay"/>
    <x v="284"/>
    <x v="47"/>
    <x v="0"/>
  </r>
  <r>
    <n v="2996"/>
    <x v="7"/>
    <x v="0"/>
    <x v="3"/>
    <x v="1"/>
    <s v="2023-08-29"/>
    <s v="2023-09-08"/>
    <n v="13"/>
    <n v="42868.67"/>
    <n v="557292.71"/>
    <n v="1703.24"/>
    <n v="420"/>
    <x v="1"/>
    <x v="2"/>
    <n v="68746.31"/>
    <x v="0"/>
    <s v="delay"/>
    <x v="98"/>
    <x v="173"/>
    <x v="1"/>
  </r>
  <r>
    <n v="2997"/>
    <x v="5"/>
    <x v="2"/>
    <x v="2"/>
    <x v="1"/>
    <s v="2023-10-26"/>
    <s v="2023-10-28"/>
    <n v="59"/>
    <n v="26602.19"/>
    <n v="1569529.21"/>
    <n v="1646.7"/>
    <n v="403"/>
    <x v="0"/>
    <x v="0"/>
    <n v="383885.59"/>
    <x v="9"/>
    <s v="on time"/>
    <x v="97"/>
    <x v="102"/>
    <x v="1"/>
  </r>
  <r>
    <n v="2998"/>
    <x v="7"/>
    <x v="2"/>
    <x v="4"/>
    <x v="3"/>
    <s v="2023-08-28"/>
    <s v="2023-09-01"/>
    <n v="35"/>
    <n v="27584.92"/>
    <n v="965472.2"/>
    <n v="4053.06"/>
    <n v="766"/>
    <x v="2"/>
    <x v="4"/>
    <n v="199124.72"/>
    <x v="13"/>
    <s v="on time"/>
    <x v="11"/>
    <x v="166"/>
    <x v="0"/>
  </r>
  <r>
    <n v="2999"/>
    <x v="7"/>
    <x v="0"/>
    <x v="2"/>
    <x v="1"/>
    <s v="2023-10-29"/>
    <s v="2023-10-31"/>
    <n v="55"/>
    <n v="33040.39"/>
    <n v="1817221.45"/>
    <n v="1358.24"/>
    <n v="382"/>
    <x v="2"/>
    <x v="0"/>
    <n v="168439.37"/>
    <x v="9"/>
    <s v="on time"/>
    <x v="203"/>
    <x v="39"/>
    <x v="1"/>
  </r>
  <r>
    <n v="3000"/>
    <x v="3"/>
    <x v="0"/>
    <x v="1"/>
    <x v="3"/>
    <s v="2023-06-09"/>
    <s v="2023-06-20"/>
    <n v="41"/>
    <n v="47160.28"/>
    <n v="1933571.48"/>
    <n v="860.38"/>
    <n v="191"/>
    <x v="1"/>
    <x v="1"/>
    <n v="399404.73"/>
    <x v="8"/>
    <s v="delay"/>
    <x v="10"/>
    <x v="214"/>
    <x v="2"/>
  </r>
  <r>
    <n v="3001"/>
    <x v="1"/>
    <x v="2"/>
    <x v="1"/>
    <x v="3"/>
    <s v="2023-10-24"/>
    <s v="2023-11-04"/>
    <n v="57"/>
    <n v="36072.769999999997"/>
    <n v="2056147.89"/>
    <n v="2373.9499999999998"/>
    <n v="237"/>
    <x v="1"/>
    <x v="2"/>
    <n v="108784.45"/>
    <x v="8"/>
    <s v="delay"/>
    <x v="157"/>
    <x v="99"/>
    <x v="1"/>
  </r>
  <r>
    <n v="3002"/>
    <x v="7"/>
    <x v="0"/>
    <x v="4"/>
    <x v="2"/>
    <s v="2023-03-26"/>
    <s v="2023-04-06"/>
    <n v="51"/>
    <n v="21445.42"/>
    <n v="1093716.42"/>
    <n v="1450.64"/>
    <n v="931"/>
    <x v="3"/>
    <x v="3"/>
    <n v="80634.460000000006"/>
    <x v="8"/>
    <s v="delay"/>
    <x v="148"/>
    <x v="96"/>
    <x v="0"/>
  </r>
  <r>
    <n v="3003"/>
    <x v="0"/>
    <x v="1"/>
    <x v="0"/>
    <x v="2"/>
    <s v="2023-08-07"/>
    <s v="2023-08-15"/>
    <n v="26"/>
    <n v="35424.1"/>
    <n v="921026.6"/>
    <n v="2036.65"/>
    <n v="279"/>
    <x v="1"/>
    <x v="3"/>
    <n v="146108.98000000001"/>
    <x v="14"/>
    <s v="delay"/>
    <x v="4"/>
    <x v="279"/>
    <x v="1"/>
  </r>
  <r>
    <n v="3004"/>
    <x v="0"/>
    <x v="0"/>
    <x v="2"/>
    <x v="4"/>
    <s v="2023-10-30"/>
    <s v="2023-11-14"/>
    <n v="17"/>
    <n v="46944.87"/>
    <n v="798062.79"/>
    <n v="4059.56"/>
    <n v="494"/>
    <x v="0"/>
    <x v="1"/>
    <n v="57639.1"/>
    <x v="3"/>
    <s v="delay"/>
    <x v="349"/>
    <x v="15"/>
    <x v="1"/>
  </r>
  <r>
    <n v="3005"/>
    <x v="2"/>
    <x v="2"/>
    <x v="0"/>
    <x v="3"/>
    <s v="2023-09-05"/>
    <s v="2023-09-12"/>
    <n v="56"/>
    <n v="38092.5"/>
    <n v="2133180"/>
    <n v="1478.3"/>
    <n v="441"/>
    <x v="1"/>
    <x v="0"/>
    <n v="269385.18"/>
    <x v="5"/>
    <s v="delay"/>
    <x v="134"/>
    <x v="195"/>
    <x v="1"/>
  </r>
  <r>
    <n v="3006"/>
    <x v="6"/>
    <x v="1"/>
    <x v="3"/>
    <x v="4"/>
    <s v="2023-10-24"/>
    <s v="2023-11-01"/>
    <n v="87"/>
    <n v="15989.33"/>
    <n v="1391071.71"/>
    <n v="1663.93"/>
    <n v="843"/>
    <x v="1"/>
    <x v="3"/>
    <n v="264133.09999999998"/>
    <x v="14"/>
    <s v="delay"/>
    <x v="14"/>
    <x v="99"/>
    <x v="0"/>
  </r>
  <r>
    <n v="3007"/>
    <x v="2"/>
    <x v="0"/>
    <x v="2"/>
    <x v="4"/>
    <s v="2023-05-19"/>
    <s v="2023-05-26"/>
    <n v="69"/>
    <n v="10592.3"/>
    <n v="730868.7"/>
    <n v="1489.31"/>
    <n v="557"/>
    <x v="3"/>
    <x v="0"/>
    <n v="123538.73"/>
    <x v="5"/>
    <s v="delay"/>
    <x v="214"/>
    <x v="40"/>
    <x v="1"/>
  </r>
  <r>
    <n v="3008"/>
    <x v="0"/>
    <x v="1"/>
    <x v="0"/>
    <x v="1"/>
    <s v="2023-11-19"/>
    <s v="2023-11-25"/>
    <n v="65"/>
    <n v="25597.200000000001"/>
    <n v="1663818"/>
    <n v="3204.07"/>
    <n v="467"/>
    <x v="2"/>
    <x v="1"/>
    <n v="376045.35"/>
    <x v="11"/>
    <s v="delay"/>
    <x v="279"/>
    <x v="140"/>
    <x v="1"/>
  </r>
  <r>
    <n v="3009"/>
    <x v="0"/>
    <x v="2"/>
    <x v="2"/>
    <x v="4"/>
    <s v="2023-11-26"/>
    <s v="2023-11-28"/>
    <n v="28"/>
    <n v="18254.62"/>
    <n v="511129.36"/>
    <n v="4740.24"/>
    <n v="729"/>
    <x v="3"/>
    <x v="2"/>
    <n v="75898.53"/>
    <x v="9"/>
    <s v="on time"/>
    <x v="330"/>
    <x v="144"/>
    <x v="0"/>
  </r>
  <r>
    <n v="3010"/>
    <x v="2"/>
    <x v="1"/>
    <x v="4"/>
    <x v="4"/>
    <s v="2023-03-13"/>
    <s v="2023-03-26"/>
    <n v="81"/>
    <n v="17804.84"/>
    <n v="1442192.04"/>
    <n v="2267.1799999999998"/>
    <n v="502"/>
    <x v="1"/>
    <x v="1"/>
    <n v="282293.62"/>
    <x v="12"/>
    <s v="delay"/>
    <x v="30"/>
    <x v="323"/>
    <x v="1"/>
  </r>
  <r>
    <n v="3011"/>
    <x v="6"/>
    <x v="1"/>
    <x v="3"/>
    <x v="3"/>
    <s v="2023-11-17"/>
    <s v="2023-11-20"/>
    <n v="35"/>
    <n v="44105.38"/>
    <n v="1543688.3"/>
    <n v="4797.04"/>
    <n v="6"/>
    <x v="1"/>
    <x v="4"/>
    <n v="240258.11"/>
    <x v="1"/>
    <s v="on time"/>
    <x v="195"/>
    <x v="44"/>
    <x v="2"/>
  </r>
  <r>
    <n v="3012"/>
    <x v="0"/>
    <x v="2"/>
    <x v="3"/>
    <x v="1"/>
    <s v="2023-03-15"/>
    <s v="2023-03-27"/>
    <n v="50"/>
    <n v="26094.83"/>
    <n v="1304741.5"/>
    <n v="4202.1400000000003"/>
    <n v="675"/>
    <x v="2"/>
    <x v="0"/>
    <n v="211193.71"/>
    <x v="10"/>
    <s v="delay"/>
    <x v="368"/>
    <x v="345"/>
    <x v="1"/>
  </r>
  <r>
    <n v="3013"/>
    <x v="7"/>
    <x v="1"/>
    <x v="0"/>
    <x v="4"/>
    <s v="2023-10-04"/>
    <s v="2023-10-11"/>
    <n v="21"/>
    <n v="14084.64"/>
    <n v="295777.44"/>
    <n v="2680.88"/>
    <n v="192"/>
    <x v="0"/>
    <x v="3"/>
    <n v="30401.93"/>
    <x v="5"/>
    <s v="delay"/>
    <x v="373"/>
    <x v="331"/>
    <x v="2"/>
  </r>
  <r>
    <n v="3014"/>
    <x v="2"/>
    <x v="1"/>
    <x v="0"/>
    <x v="3"/>
    <s v="2023-01-14"/>
    <s v="2023-01-19"/>
    <n v="64"/>
    <n v="31996.87"/>
    <n v="2047799.68"/>
    <n v="4679.8599999999997"/>
    <n v="147"/>
    <x v="0"/>
    <x v="4"/>
    <n v="377477.06"/>
    <x v="2"/>
    <s v="on time"/>
    <x v="182"/>
    <x v="90"/>
    <x v="2"/>
  </r>
  <r>
    <n v="3015"/>
    <x v="3"/>
    <x v="1"/>
    <x v="0"/>
    <x v="1"/>
    <s v="2023-09-09"/>
    <s v="2023-09-22"/>
    <n v="77"/>
    <n v="15528.81"/>
    <n v="1195718.3700000001"/>
    <n v="1202.26"/>
    <n v="946"/>
    <x v="1"/>
    <x v="4"/>
    <n v="66555.61"/>
    <x v="12"/>
    <s v="delay"/>
    <x v="37"/>
    <x v="36"/>
    <x v="0"/>
  </r>
  <r>
    <n v="3016"/>
    <x v="0"/>
    <x v="2"/>
    <x v="2"/>
    <x v="1"/>
    <s v="2023-09-23"/>
    <s v="2023-09-24"/>
    <n v="15"/>
    <n v="30720.99"/>
    <n v="460814.85"/>
    <n v="3028.97"/>
    <n v="332"/>
    <x v="0"/>
    <x v="3"/>
    <n v="94421.93"/>
    <x v="7"/>
    <s v="on time"/>
    <x v="216"/>
    <x v="110"/>
    <x v="1"/>
  </r>
  <r>
    <n v="3017"/>
    <x v="3"/>
    <x v="0"/>
    <x v="1"/>
    <x v="0"/>
    <s v="2023-03-25"/>
    <s v="2023-04-06"/>
    <n v="81"/>
    <n v="20465.55"/>
    <n v="1657709.55"/>
    <n v="4013.87"/>
    <n v="846"/>
    <x v="2"/>
    <x v="1"/>
    <n v="137226.84"/>
    <x v="10"/>
    <s v="delay"/>
    <x v="148"/>
    <x v="158"/>
    <x v="0"/>
  </r>
  <r>
    <n v="3018"/>
    <x v="4"/>
    <x v="0"/>
    <x v="3"/>
    <x v="3"/>
    <s v="2023-07-11"/>
    <s v="2023-07-26"/>
    <n v="23"/>
    <n v="22662.9"/>
    <n v="521246.7"/>
    <n v="1871.48"/>
    <n v="701"/>
    <x v="2"/>
    <x v="1"/>
    <n v="121570.6"/>
    <x v="3"/>
    <s v="delay"/>
    <x v="196"/>
    <x v="63"/>
    <x v="0"/>
  </r>
  <r>
    <n v="3019"/>
    <x v="4"/>
    <x v="2"/>
    <x v="4"/>
    <x v="4"/>
    <s v="2023-09-25"/>
    <s v="2023-10-05"/>
    <n v="10"/>
    <n v="43481.06"/>
    <n v="434810.6"/>
    <n v="4686.1099999999997"/>
    <n v="168"/>
    <x v="3"/>
    <x v="3"/>
    <n v="26979.43"/>
    <x v="0"/>
    <s v="delay"/>
    <x v="362"/>
    <x v="191"/>
    <x v="2"/>
  </r>
  <r>
    <n v="3020"/>
    <x v="5"/>
    <x v="1"/>
    <x v="4"/>
    <x v="1"/>
    <s v="2023-10-06"/>
    <s v="2023-10-09"/>
    <n v="12"/>
    <n v="2899.8"/>
    <n v="34797.599999999999"/>
    <n v="2534.85"/>
    <n v="890"/>
    <x v="3"/>
    <x v="1"/>
    <n v="2684.37"/>
    <x v="1"/>
    <s v="on time"/>
    <x v="335"/>
    <x v="6"/>
    <x v="0"/>
  </r>
  <r>
    <n v="3021"/>
    <x v="4"/>
    <x v="2"/>
    <x v="1"/>
    <x v="0"/>
    <s v="2023-11-25"/>
    <s v="2023-12-04"/>
    <n v="68"/>
    <n v="25566.02"/>
    <n v="1738489.36"/>
    <n v="2678.85"/>
    <n v="780"/>
    <x v="1"/>
    <x v="3"/>
    <n v="89899.65"/>
    <x v="6"/>
    <s v="delay"/>
    <x v="281"/>
    <x v="364"/>
    <x v="0"/>
  </r>
  <r>
    <n v="3022"/>
    <x v="5"/>
    <x v="1"/>
    <x v="3"/>
    <x v="2"/>
    <s v="2023-06-23"/>
    <s v="2023-07-02"/>
    <n v="55"/>
    <n v="15552.01"/>
    <n v="855360.55"/>
    <n v="3875.2"/>
    <n v="277"/>
    <x v="3"/>
    <x v="1"/>
    <n v="163052.54"/>
    <x v="6"/>
    <s v="delay"/>
    <x v="272"/>
    <x v="325"/>
    <x v="1"/>
  </r>
  <r>
    <n v="3023"/>
    <x v="4"/>
    <x v="0"/>
    <x v="4"/>
    <x v="4"/>
    <s v="2023-03-06"/>
    <s v="2023-03-21"/>
    <n v="8"/>
    <n v="39768.15"/>
    <n v="318145.2"/>
    <n v="1026.79"/>
    <n v="74"/>
    <x v="3"/>
    <x v="4"/>
    <n v="43149.1"/>
    <x v="3"/>
    <s v="delay"/>
    <x v="29"/>
    <x v="313"/>
    <x v="2"/>
  </r>
  <r>
    <n v="3024"/>
    <x v="5"/>
    <x v="0"/>
    <x v="1"/>
    <x v="3"/>
    <s v="2023-04-08"/>
    <s v="2023-04-13"/>
    <n v="1"/>
    <n v="45256.45"/>
    <n v="45256.45"/>
    <n v="1386.43"/>
    <n v="943"/>
    <x v="1"/>
    <x v="4"/>
    <n v="3668.1"/>
    <x v="2"/>
    <s v="on time"/>
    <x v="118"/>
    <x v="106"/>
    <x v="0"/>
  </r>
  <r>
    <n v="3025"/>
    <x v="1"/>
    <x v="2"/>
    <x v="1"/>
    <x v="1"/>
    <s v="2023-01-03"/>
    <s v="2023-01-11"/>
    <n v="81"/>
    <n v="41668.730000000003"/>
    <n v="3375167.13"/>
    <n v="4698.5200000000004"/>
    <n v="426"/>
    <x v="1"/>
    <x v="3"/>
    <n v="750599.19"/>
    <x v="14"/>
    <s v="delay"/>
    <x v="283"/>
    <x v="342"/>
    <x v="1"/>
  </r>
  <r>
    <n v="3026"/>
    <x v="1"/>
    <x v="2"/>
    <x v="2"/>
    <x v="3"/>
    <s v="2023-11-06"/>
    <s v="2023-11-09"/>
    <n v="45"/>
    <n v="30206.19"/>
    <n v="1359278.55"/>
    <n v="3885.32"/>
    <n v="819"/>
    <x v="2"/>
    <x v="2"/>
    <n v="111841.06"/>
    <x v="1"/>
    <s v="on time"/>
    <x v="15"/>
    <x v="35"/>
    <x v="0"/>
  </r>
  <r>
    <n v="3027"/>
    <x v="2"/>
    <x v="2"/>
    <x v="2"/>
    <x v="4"/>
    <s v="2023-09-17"/>
    <s v="2023-09-29"/>
    <n v="46"/>
    <n v="21858.92"/>
    <n v="1005510.32"/>
    <n v="334.52"/>
    <n v="310"/>
    <x v="1"/>
    <x v="4"/>
    <n v="190841.82"/>
    <x v="10"/>
    <s v="delay"/>
    <x v="0"/>
    <x v="285"/>
    <x v="1"/>
  </r>
  <r>
    <n v="3028"/>
    <x v="3"/>
    <x v="0"/>
    <x v="2"/>
    <x v="2"/>
    <s v="2023-06-25"/>
    <s v="2023-06-29"/>
    <n v="41"/>
    <n v="11209.41"/>
    <n v="459585.81"/>
    <n v="2553.19"/>
    <n v="27"/>
    <x v="3"/>
    <x v="4"/>
    <n v="61483.839999999997"/>
    <x v="13"/>
    <s v="on time"/>
    <x v="217"/>
    <x v="329"/>
    <x v="2"/>
  </r>
  <r>
    <n v="3029"/>
    <x v="1"/>
    <x v="0"/>
    <x v="4"/>
    <x v="1"/>
    <s v="2023-04-14"/>
    <s v="2023-04-24"/>
    <n v="35"/>
    <n v="4501.24"/>
    <n v="157543.4"/>
    <n v="1846.2"/>
    <n v="119"/>
    <x v="1"/>
    <x v="2"/>
    <n v="33367.4"/>
    <x v="0"/>
    <s v="delay"/>
    <x v="184"/>
    <x v="103"/>
    <x v="2"/>
  </r>
  <r>
    <n v="3030"/>
    <x v="3"/>
    <x v="2"/>
    <x v="0"/>
    <x v="2"/>
    <s v="2023-01-15"/>
    <s v="2023-01-19"/>
    <n v="9"/>
    <n v="20819.14"/>
    <n v="187372.26"/>
    <n v="795.58"/>
    <n v="952"/>
    <x v="3"/>
    <x v="4"/>
    <n v="32364.959999999999"/>
    <x v="13"/>
    <s v="on time"/>
    <x v="182"/>
    <x v="262"/>
    <x v="0"/>
  </r>
  <r>
    <n v="3031"/>
    <x v="1"/>
    <x v="1"/>
    <x v="2"/>
    <x v="0"/>
    <s v="2023-02-25"/>
    <s v="2023-03-02"/>
    <n v="83"/>
    <n v="21469.06"/>
    <n v="1781931.98"/>
    <n v="841.82"/>
    <n v="477"/>
    <x v="3"/>
    <x v="1"/>
    <n v="313992.96999999997"/>
    <x v="2"/>
    <s v="on time"/>
    <x v="229"/>
    <x v="97"/>
    <x v="1"/>
  </r>
  <r>
    <n v="3032"/>
    <x v="6"/>
    <x v="2"/>
    <x v="4"/>
    <x v="2"/>
    <s v="2023-11-13"/>
    <s v="2023-11-16"/>
    <n v="66"/>
    <n v="9717.57"/>
    <n v="641359.62"/>
    <n v="3075.08"/>
    <n v="583"/>
    <x v="0"/>
    <x v="3"/>
    <n v="145552.75"/>
    <x v="1"/>
    <s v="on time"/>
    <x v="164"/>
    <x v="291"/>
    <x v="1"/>
  </r>
  <r>
    <n v="3033"/>
    <x v="4"/>
    <x v="1"/>
    <x v="1"/>
    <x v="0"/>
    <s v="2023-12-06"/>
    <s v="2023-12-07"/>
    <n v="50"/>
    <n v="20328.13"/>
    <n v="1016406.5"/>
    <n v="397.46"/>
    <n v="185"/>
    <x v="1"/>
    <x v="3"/>
    <n v="99175.45"/>
    <x v="7"/>
    <s v="on time"/>
    <x v="147"/>
    <x v="307"/>
    <x v="2"/>
  </r>
  <r>
    <n v="3034"/>
    <x v="0"/>
    <x v="2"/>
    <x v="3"/>
    <x v="0"/>
    <s v="2023-09-18"/>
    <s v="2023-09-21"/>
    <n v="56"/>
    <n v="17667.919999999998"/>
    <n v="989403.52"/>
    <n v="3294.09"/>
    <n v="383"/>
    <x v="1"/>
    <x v="0"/>
    <n v="53599.96"/>
    <x v="1"/>
    <s v="on time"/>
    <x v="355"/>
    <x v="343"/>
    <x v="1"/>
  </r>
  <r>
    <n v="3035"/>
    <x v="6"/>
    <x v="2"/>
    <x v="3"/>
    <x v="4"/>
    <s v="2023-10-27"/>
    <s v="2023-10-30"/>
    <n v="20"/>
    <n v="21580.959999999999"/>
    <n v="431619.2"/>
    <n v="4155.49"/>
    <n v="451"/>
    <x v="2"/>
    <x v="4"/>
    <n v="52816.68"/>
    <x v="1"/>
    <s v="on time"/>
    <x v="375"/>
    <x v="200"/>
    <x v="1"/>
  </r>
  <r>
    <n v="3036"/>
    <x v="3"/>
    <x v="2"/>
    <x v="0"/>
    <x v="4"/>
    <s v="2023-11-19"/>
    <s v="2023-11-27"/>
    <n v="28"/>
    <n v="893.69"/>
    <n v="25023.32"/>
    <n v="2253.27"/>
    <n v="737"/>
    <x v="2"/>
    <x v="2"/>
    <n v="5928.98"/>
    <x v="14"/>
    <s v="delay"/>
    <x v="274"/>
    <x v="140"/>
    <x v="0"/>
  </r>
  <r>
    <n v="3037"/>
    <x v="2"/>
    <x v="2"/>
    <x v="1"/>
    <x v="3"/>
    <s v="2023-03-11"/>
    <s v="2023-03-13"/>
    <n v="37"/>
    <n v="41442.35"/>
    <n v="1533366.95"/>
    <n v="2406.13"/>
    <n v="470"/>
    <x v="3"/>
    <x v="3"/>
    <n v="148024.57"/>
    <x v="9"/>
    <s v="on time"/>
    <x v="49"/>
    <x v="29"/>
    <x v="1"/>
  </r>
  <r>
    <n v="3038"/>
    <x v="5"/>
    <x v="2"/>
    <x v="1"/>
    <x v="2"/>
    <s v="2023-08-13"/>
    <s v="2023-08-21"/>
    <n v="49"/>
    <n v="13050.14"/>
    <n v="639456.86"/>
    <n v="2611.54"/>
    <n v="422"/>
    <x v="3"/>
    <x v="1"/>
    <n v="124493.23"/>
    <x v="14"/>
    <s v="delay"/>
    <x v="191"/>
    <x v="237"/>
    <x v="1"/>
  </r>
  <r>
    <n v="3039"/>
    <x v="7"/>
    <x v="0"/>
    <x v="3"/>
    <x v="0"/>
    <s v="2023-03-04"/>
    <s v="2023-03-18"/>
    <n v="77"/>
    <n v="32666.22"/>
    <n v="2515298.94"/>
    <n v="170.75"/>
    <n v="559"/>
    <x v="1"/>
    <x v="2"/>
    <n v="306949.86"/>
    <x v="4"/>
    <s v="delay"/>
    <x v="271"/>
    <x v="320"/>
    <x v="1"/>
  </r>
  <r>
    <n v="3040"/>
    <x v="3"/>
    <x v="1"/>
    <x v="3"/>
    <x v="3"/>
    <s v="2023-10-18"/>
    <s v="2023-10-29"/>
    <n v="1"/>
    <n v="20240.11"/>
    <n v="20240.11"/>
    <n v="3111.23"/>
    <n v="439"/>
    <x v="2"/>
    <x v="0"/>
    <n v="1236.4000000000001"/>
    <x v="8"/>
    <s v="delay"/>
    <x v="325"/>
    <x v="241"/>
    <x v="1"/>
  </r>
  <r>
    <n v="3041"/>
    <x v="3"/>
    <x v="2"/>
    <x v="1"/>
    <x v="1"/>
    <s v="2023-06-16"/>
    <s v="2023-06-17"/>
    <n v="77"/>
    <n v="15675.01"/>
    <n v="1206975.77"/>
    <n v="2384.08"/>
    <n v="210"/>
    <x v="1"/>
    <x v="2"/>
    <n v="177766"/>
    <x v="7"/>
    <s v="on time"/>
    <x v="125"/>
    <x v="252"/>
    <x v="1"/>
  </r>
  <r>
    <n v="3042"/>
    <x v="6"/>
    <x v="1"/>
    <x v="4"/>
    <x v="4"/>
    <s v="2023-09-23"/>
    <s v="2023-10-04"/>
    <n v="58"/>
    <n v="5680.09"/>
    <n v="329445.21999999997"/>
    <n v="2042.6"/>
    <n v="900"/>
    <x v="3"/>
    <x v="2"/>
    <n v="55623.14"/>
    <x v="8"/>
    <s v="delay"/>
    <x v="347"/>
    <x v="110"/>
    <x v="0"/>
  </r>
  <r>
    <n v="3043"/>
    <x v="4"/>
    <x v="2"/>
    <x v="3"/>
    <x v="1"/>
    <s v="2023-09-03"/>
    <s v="2023-09-05"/>
    <n v="22"/>
    <n v="10344.51"/>
    <n v="227579.22"/>
    <n v="1739.76"/>
    <n v="193"/>
    <x v="2"/>
    <x v="1"/>
    <n v="37120.14"/>
    <x v="9"/>
    <s v="on time"/>
    <x v="369"/>
    <x v="86"/>
    <x v="2"/>
  </r>
  <r>
    <n v="3044"/>
    <x v="0"/>
    <x v="0"/>
    <x v="4"/>
    <x v="2"/>
    <s v="2023-06-15"/>
    <s v="2023-06-16"/>
    <n v="84"/>
    <n v="30084.83"/>
    <n v="2527125.7200000002"/>
    <n v="2354.2399999999998"/>
    <n v="932"/>
    <x v="0"/>
    <x v="2"/>
    <n v="568458.41"/>
    <x v="7"/>
    <s v="on time"/>
    <x v="161"/>
    <x v="300"/>
    <x v="0"/>
  </r>
  <r>
    <n v="3045"/>
    <x v="7"/>
    <x v="1"/>
    <x v="4"/>
    <x v="0"/>
    <s v="2023-10-14"/>
    <s v="2023-10-28"/>
    <n v="86"/>
    <n v="31202.560000000001"/>
    <n v="2683420.16"/>
    <n v="418.08"/>
    <n v="629"/>
    <x v="1"/>
    <x v="2"/>
    <n v="655622.48"/>
    <x v="4"/>
    <s v="delay"/>
    <x v="97"/>
    <x v="273"/>
    <x v="1"/>
  </r>
  <r>
    <n v="3046"/>
    <x v="2"/>
    <x v="0"/>
    <x v="1"/>
    <x v="2"/>
    <s v="2023-12-14"/>
    <s v="2023-12-20"/>
    <n v="12"/>
    <n v="24387.759999999998"/>
    <n v="292653.12"/>
    <n v="2581.61"/>
    <n v="488"/>
    <x v="3"/>
    <x v="0"/>
    <n v="30712.19"/>
    <x v="11"/>
    <s v="delay"/>
    <x v="346"/>
    <x v="213"/>
    <x v="1"/>
  </r>
  <r>
    <n v="3047"/>
    <x v="7"/>
    <x v="0"/>
    <x v="2"/>
    <x v="0"/>
    <s v="2023-03-15"/>
    <s v="2023-03-18"/>
    <n v="63"/>
    <n v="37171.760000000002"/>
    <n v="2341820.88"/>
    <n v="3422.24"/>
    <n v="534"/>
    <x v="0"/>
    <x v="2"/>
    <n v="204529.66"/>
    <x v="1"/>
    <s v="on time"/>
    <x v="271"/>
    <x v="345"/>
    <x v="1"/>
  </r>
  <r>
    <n v="3048"/>
    <x v="6"/>
    <x v="0"/>
    <x v="3"/>
    <x v="4"/>
    <s v="2023-05-05"/>
    <s v="2023-05-13"/>
    <n v="73"/>
    <n v="16606.95"/>
    <n v="1212307.3500000001"/>
    <n v="2515.15"/>
    <n v="239"/>
    <x v="3"/>
    <x v="0"/>
    <n v="162699.4"/>
    <x v="14"/>
    <s v="delay"/>
    <x v="32"/>
    <x v="316"/>
    <x v="1"/>
  </r>
  <r>
    <n v="3049"/>
    <x v="5"/>
    <x v="1"/>
    <x v="4"/>
    <x v="3"/>
    <s v="2023-11-05"/>
    <s v="2023-11-12"/>
    <n v="99"/>
    <n v="11304.9"/>
    <n v="1119185.1000000001"/>
    <n v="2533.54"/>
    <n v="488"/>
    <x v="0"/>
    <x v="4"/>
    <n v="223327.88"/>
    <x v="5"/>
    <s v="delay"/>
    <x v="40"/>
    <x v="138"/>
    <x v="1"/>
  </r>
  <r>
    <n v="3050"/>
    <x v="7"/>
    <x v="0"/>
    <x v="4"/>
    <x v="0"/>
    <s v="2023-12-09"/>
    <s v="2023-12-23"/>
    <n v="16"/>
    <n v="37745.25"/>
    <n v="603924"/>
    <n v="1112.04"/>
    <n v="742"/>
    <x v="3"/>
    <x v="4"/>
    <n v="123830.53"/>
    <x v="4"/>
    <s v="delay"/>
    <x v="166"/>
    <x v="37"/>
    <x v="0"/>
  </r>
  <r>
    <n v="3051"/>
    <x v="4"/>
    <x v="2"/>
    <x v="4"/>
    <x v="1"/>
    <s v="2023-06-29"/>
    <s v="2023-07-09"/>
    <n v="40"/>
    <n v="14649.24"/>
    <n v="585969.6"/>
    <n v="4763.8599999999997"/>
    <n v="651"/>
    <x v="1"/>
    <x v="3"/>
    <n v="91499.1"/>
    <x v="0"/>
    <s v="delay"/>
    <x v="21"/>
    <x v="250"/>
    <x v="1"/>
  </r>
  <r>
    <n v="3052"/>
    <x v="0"/>
    <x v="2"/>
    <x v="0"/>
    <x v="4"/>
    <s v="2023-10-07"/>
    <s v="2023-10-20"/>
    <n v="44"/>
    <n v="23883.119999999999"/>
    <n v="1050857.28"/>
    <n v="982.98"/>
    <n v="401"/>
    <x v="3"/>
    <x v="2"/>
    <n v="199939.64"/>
    <x v="12"/>
    <s v="delay"/>
    <x v="302"/>
    <x v="255"/>
    <x v="1"/>
  </r>
  <r>
    <n v="3053"/>
    <x v="0"/>
    <x v="1"/>
    <x v="0"/>
    <x v="1"/>
    <s v="2023-07-13"/>
    <s v="2023-07-25"/>
    <n v="13"/>
    <n v="20349.810000000001"/>
    <n v="264547.53000000003"/>
    <n v="684.87"/>
    <n v="254"/>
    <x v="1"/>
    <x v="1"/>
    <n v="16973.39"/>
    <x v="10"/>
    <s v="delay"/>
    <x v="366"/>
    <x v="362"/>
    <x v="1"/>
  </r>
  <r>
    <n v="3054"/>
    <x v="1"/>
    <x v="1"/>
    <x v="1"/>
    <x v="4"/>
    <s v="2023-06-02"/>
    <s v="2023-06-12"/>
    <n v="72"/>
    <n v="33814.080000000002"/>
    <n v="2434613.7599999998"/>
    <n v="4809.33"/>
    <n v="507"/>
    <x v="0"/>
    <x v="3"/>
    <n v="181743.59"/>
    <x v="0"/>
    <s v="delay"/>
    <x v="149"/>
    <x v="356"/>
    <x v="1"/>
  </r>
  <r>
    <n v="3055"/>
    <x v="5"/>
    <x v="0"/>
    <x v="3"/>
    <x v="0"/>
    <s v="2023-12-04"/>
    <s v="2023-12-19"/>
    <n v="59"/>
    <n v="48881.78"/>
    <n v="2884025.02"/>
    <n v="1985.09"/>
    <n v="891"/>
    <x v="2"/>
    <x v="2"/>
    <n v="216361.54"/>
    <x v="3"/>
    <s v="delay"/>
    <x v="211"/>
    <x v="216"/>
    <x v="0"/>
  </r>
  <r>
    <n v="3056"/>
    <x v="6"/>
    <x v="2"/>
    <x v="1"/>
    <x v="0"/>
    <s v="2023-02-17"/>
    <s v="2023-02-28"/>
    <n v="41"/>
    <n v="25400.43"/>
    <n v="1041417.63"/>
    <n v="1619.3"/>
    <n v="408"/>
    <x v="3"/>
    <x v="1"/>
    <n v="55063.08"/>
    <x v="8"/>
    <s v="delay"/>
    <x v="250"/>
    <x v="318"/>
    <x v="1"/>
  </r>
  <r>
    <n v="3057"/>
    <x v="2"/>
    <x v="1"/>
    <x v="1"/>
    <x v="1"/>
    <s v="2023-11-20"/>
    <s v="2023-11-22"/>
    <n v="39"/>
    <n v="25095.1"/>
    <n v="978708.9"/>
    <n v="776.26"/>
    <n v="305"/>
    <x v="3"/>
    <x v="1"/>
    <n v="83004.149999999994"/>
    <x v="9"/>
    <s v="on time"/>
    <x v="254"/>
    <x v="26"/>
    <x v="1"/>
  </r>
  <r>
    <n v="3058"/>
    <x v="0"/>
    <x v="1"/>
    <x v="3"/>
    <x v="4"/>
    <s v="2023-01-21"/>
    <s v="2023-01-28"/>
    <n v="56"/>
    <n v="10333.61"/>
    <n v="578682.16"/>
    <n v="4867.57"/>
    <n v="986"/>
    <x v="2"/>
    <x v="0"/>
    <n v="103530.86"/>
    <x v="5"/>
    <s v="delay"/>
    <x v="88"/>
    <x v="175"/>
    <x v="0"/>
  </r>
  <r>
    <n v="3059"/>
    <x v="7"/>
    <x v="0"/>
    <x v="0"/>
    <x v="0"/>
    <s v="2023-12-01"/>
    <s v="2023-12-04"/>
    <n v="10"/>
    <n v="12062.12"/>
    <n v="120621.2"/>
    <n v="186.23"/>
    <n v="556"/>
    <x v="1"/>
    <x v="1"/>
    <n v="26917.22"/>
    <x v="1"/>
    <s v="on time"/>
    <x v="281"/>
    <x v="328"/>
    <x v="1"/>
  </r>
  <r>
    <n v="3060"/>
    <x v="0"/>
    <x v="1"/>
    <x v="3"/>
    <x v="1"/>
    <s v="2023-03-06"/>
    <s v="2023-03-14"/>
    <n v="65"/>
    <n v="26004.11"/>
    <n v="1690267.15"/>
    <n v="1023.11"/>
    <n v="507"/>
    <x v="2"/>
    <x v="4"/>
    <n v="124128.06"/>
    <x v="14"/>
    <s v="delay"/>
    <x v="301"/>
    <x v="313"/>
    <x v="1"/>
  </r>
  <r>
    <n v="3061"/>
    <x v="6"/>
    <x v="1"/>
    <x v="2"/>
    <x v="3"/>
    <s v="2023-04-25"/>
    <s v="2023-04-27"/>
    <n v="15"/>
    <n v="20644.849999999999"/>
    <n v="309672.75"/>
    <n v="320.25"/>
    <n v="80"/>
    <x v="1"/>
    <x v="4"/>
    <n v="52414.25"/>
    <x v="9"/>
    <s v="on time"/>
    <x v="288"/>
    <x v="76"/>
    <x v="2"/>
  </r>
  <r>
    <n v="3062"/>
    <x v="7"/>
    <x v="1"/>
    <x v="1"/>
    <x v="0"/>
    <s v="2023-05-06"/>
    <s v="2023-05-10"/>
    <n v="96"/>
    <n v="12180.33"/>
    <n v="1169311.68"/>
    <n v="2992.02"/>
    <n v="868"/>
    <x v="2"/>
    <x v="0"/>
    <n v="118102.06"/>
    <x v="13"/>
    <s v="on time"/>
    <x v="245"/>
    <x v="62"/>
    <x v="0"/>
  </r>
  <r>
    <n v="3063"/>
    <x v="4"/>
    <x v="1"/>
    <x v="4"/>
    <x v="4"/>
    <s v="2023-03-11"/>
    <s v="2023-03-23"/>
    <n v="72"/>
    <n v="5648.24"/>
    <n v="406673.28"/>
    <n v="1308.47"/>
    <n v="870"/>
    <x v="0"/>
    <x v="0"/>
    <n v="33937.75"/>
    <x v="10"/>
    <s v="delay"/>
    <x v="205"/>
    <x v="29"/>
    <x v="0"/>
  </r>
  <r>
    <n v="3064"/>
    <x v="4"/>
    <x v="2"/>
    <x v="0"/>
    <x v="1"/>
    <s v="2023-07-04"/>
    <s v="2023-07-17"/>
    <n v="30"/>
    <n v="47501.64"/>
    <n v="1425049.2"/>
    <n v="2314.6"/>
    <n v="477"/>
    <x v="1"/>
    <x v="1"/>
    <n v="264976.64000000001"/>
    <x v="12"/>
    <s v="delay"/>
    <x v="26"/>
    <x v="123"/>
    <x v="1"/>
  </r>
  <r>
    <n v="3065"/>
    <x v="2"/>
    <x v="2"/>
    <x v="1"/>
    <x v="1"/>
    <s v="2023-05-25"/>
    <s v="2023-05-27"/>
    <n v="63"/>
    <n v="4811.75"/>
    <n v="303140.25"/>
    <n v="658.08"/>
    <n v="354"/>
    <x v="3"/>
    <x v="0"/>
    <n v="17653.21"/>
    <x v="9"/>
    <s v="on time"/>
    <x v="242"/>
    <x v="317"/>
    <x v="1"/>
  </r>
  <r>
    <n v="3066"/>
    <x v="7"/>
    <x v="2"/>
    <x v="0"/>
    <x v="1"/>
    <s v="2023-06-25"/>
    <s v="2023-07-04"/>
    <n v="63"/>
    <n v="25022.39"/>
    <n v="1576410.57"/>
    <n v="1317.4"/>
    <n v="731"/>
    <x v="2"/>
    <x v="3"/>
    <n v="233107.96"/>
    <x v="6"/>
    <s v="delay"/>
    <x v="116"/>
    <x v="329"/>
    <x v="0"/>
  </r>
  <r>
    <n v="3067"/>
    <x v="1"/>
    <x v="0"/>
    <x v="2"/>
    <x v="4"/>
    <s v="2023-01-01"/>
    <s v="2023-01-02"/>
    <n v="22"/>
    <n v="49692.7"/>
    <n v="1093239.3999999999"/>
    <n v="4690.8999999999996"/>
    <n v="542"/>
    <x v="1"/>
    <x v="3"/>
    <n v="192758.48"/>
    <x v="7"/>
    <s v="on time"/>
    <x v="12"/>
    <x v="12"/>
    <x v="1"/>
  </r>
  <r>
    <n v="3068"/>
    <x v="5"/>
    <x v="0"/>
    <x v="3"/>
    <x v="1"/>
    <s v="2023-07-04"/>
    <s v="2023-07-16"/>
    <n v="13"/>
    <n v="29673.81"/>
    <n v="385759.53"/>
    <n v="4919.5"/>
    <n v="423"/>
    <x v="1"/>
    <x v="1"/>
    <n v="61376.95"/>
    <x v="10"/>
    <s v="delay"/>
    <x v="167"/>
    <x v="123"/>
    <x v="1"/>
  </r>
  <r>
    <n v="3069"/>
    <x v="1"/>
    <x v="0"/>
    <x v="4"/>
    <x v="4"/>
    <s v="2023-06-18"/>
    <s v="2023-06-23"/>
    <n v="86"/>
    <n v="29124.09"/>
    <n v="2504671.7400000002"/>
    <n v="1051.5999999999999"/>
    <n v="998"/>
    <x v="3"/>
    <x v="4"/>
    <n v="272349.95"/>
    <x v="2"/>
    <s v="on time"/>
    <x v="273"/>
    <x v="224"/>
    <x v="0"/>
  </r>
  <r>
    <n v="3070"/>
    <x v="2"/>
    <x v="1"/>
    <x v="3"/>
    <x v="2"/>
    <s v="2023-07-14"/>
    <s v="2023-07-22"/>
    <n v="95"/>
    <n v="20708.91"/>
    <n v="1967346.45"/>
    <n v="4673.1099999999997"/>
    <n v="0"/>
    <x v="1"/>
    <x v="0"/>
    <n v="472208.63"/>
    <x v="14"/>
    <s v="delay"/>
    <x v="5"/>
    <x v="137"/>
    <x v="2"/>
  </r>
  <r>
    <n v="3071"/>
    <x v="3"/>
    <x v="2"/>
    <x v="0"/>
    <x v="0"/>
    <s v="2023-11-20"/>
    <s v="2023-11-30"/>
    <n v="9"/>
    <n v="10685.05"/>
    <n v="96165.45"/>
    <n v="1334.78"/>
    <n v="876"/>
    <x v="2"/>
    <x v="0"/>
    <n v="9428.59"/>
    <x v="0"/>
    <s v="delay"/>
    <x v="198"/>
    <x v="26"/>
    <x v="0"/>
  </r>
  <r>
    <n v="3072"/>
    <x v="6"/>
    <x v="2"/>
    <x v="2"/>
    <x v="1"/>
    <s v="2023-12-19"/>
    <s v="2023-12-29"/>
    <n v="17"/>
    <n v="9376.16"/>
    <n v="159394.72"/>
    <n v="1956.88"/>
    <n v="774"/>
    <x v="1"/>
    <x v="2"/>
    <n v="26636.639999999999"/>
    <x v="0"/>
    <s v="delay"/>
    <x v="74"/>
    <x v="215"/>
    <x v="0"/>
  </r>
  <r>
    <n v="3073"/>
    <x v="4"/>
    <x v="2"/>
    <x v="4"/>
    <x v="3"/>
    <s v="2023-06-13"/>
    <s v="2023-06-18"/>
    <n v="38"/>
    <n v="18466.240000000002"/>
    <n v="701717.12"/>
    <n v="1927.92"/>
    <n v="952"/>
    <x v="0"/>
    <x v="1"/>
    <n v="98673.7"/>
    <x v="2"/>
    <s v="on time"/>
    <x v="189"/>
    <x v="68"/>
    <x v="0"/>
  </r>
  <r>
    <n v="3074"/>
    <x v="5"/>
    <x v="0"/>
    <x v="3"/>
    <x v="3"/>
    <s v="2023-03-08"/>
    <s v="2023-03-22"/>
    <n v="7"/>
    <n v="22940.04"/>
    <n v="160580.28"/>
    <n v="4592.12"/>
    <n v="478"/>
    <x v="3"/>
    <x v="2"/>
    <n v="22908.15"/>
    <x v="4"/>
    <s v="delay"/>
    <x v="295"/>
    <x v="333"/>
    <x v="1"/>
  </r>
  <r>
    <n v="3075"/>
    <x v="5"/>
    <x v="1"/>
    <x v="3"/>
    <x v="0"/>
    <s v="2023-01-01"/>
    <s v="2023-01-11"/>
    <n v="44"/>
    <n v="13446.08"/>
    <n v="591627.52000000002"/>
    <n v="749.98"/>
    <n v="757"/>
    <x v="1"/>
    <x v="3"/>
    <n v="74220.320000000007"/>
    <x v="0"/>
    <s v="delay"/>
    <x v="283"/>
    <x v="12"/>
    <x v="0"/>
  </r>
  <r>
    <n v="3076"/>
    <x v="1"/>
    <x v="2"/>
    <x v="2"/>
    <x v="4"/>
    <s v="2023-03-22"/>
    <s v="2023-03-31"/>
    <n v="13"/>
    <n v="26016.240000000002"/>
    <n v="338211.12"/>
    <n v="3016.87"/>
    <n v="946"/>
    <x v="2"/>
    <x v="4"/>
    <n v="21753.99"/>
    <x v="6"/>
    <s v="delay"/>
    <x v="246"/>
    <x v="94"/>
    <x v="0"/>
  </r>
  <r>
    <n v="3077"/>
    <x v="7"/>
    <x v="2"/>
    <x v="3"/>
    <x v="2"/>
    <s v="2023-06-12"/>
    <s v="2023-06-25"/>
    <n v="38"/>
    <n v="19451.3"/>
    <n v="739149.4"/>
    <n v="4150.95"/>
    <n v="507"/>
    <x v="3"/>
    <x v="2"/>
    <n v="117482.97"/>
    <x v="12"/>
    <s v="delay"/>
    <x v="127"/>
    <x v="124"/>
    <x v="1"/>
  </r>
  <r>
    <n v="3078"/>
    <x v="2"/>
    <x v="1"/>
    <x v="3"/>
    <x v="2"/>
    <s v="2023-06-21"/>
    <s v="2023-06-27"/>
    <n v="27"/>
    <n v="25758.09"/>
    <n v="695468.43"/>
    <n v="1886.13"/>
    <n v="702"/>
    <x v="1"/>
    <x v="3"/>
    <n v="132227.20000000001"/>
    <x v="11"/>
    <s v="delay"/>
    <x v="296"/>
    <x v="305"/>
    <x v="0"/>
  </r>
  <r>
    <n v="3079"/>
    <x v="4"/>
    <x v="2"/>
    <x v="3"/>
    <x v="0"/>
    <s v="2023-03-05"/>
    <s v="2023-03-15"/>
    <n v="74"/>
    <n v="4789.07"/>
    <n v="354391.18"/>
    <n v="3100.34"/>
    <n v="453"/>
    <x v="0"/>
    <x v="4"/>
    <n v="51838.7"/>
    <x v="0"/>
    <s v="delay"/>
    <x v="112"/>
    <x v="247"/>
    <x v="1"/>
  </r>
  <r>
    <n v="3080"/>
    <x v="7"/>
    <x v="1"/>
    <x v="3"/>
    <x v="1"/>
    <s v="2023-10-13"/>
    <s v="2023-10-15"/>
    <n v="20"/>
    <n v="40424.76"/>
    <n v="808495.2"/>
    <n v="2639.73"/>
    <n v="287"/>
    <x v="0"/>
    <x v="3"/>
    <n v="198398.3"/>
    <x v="9"/>
    <s v="on time"/>
    <x v="82"/>
    <x v="172"/>
    <x v="1"/>
  </r>
  <r>
    <n v="3081"/>
    <x v="5"/>
    <x v="2"/>
    <x v="3"/>
    <x v="2"/>
    <s v="2023-12-09"/>
    <s v="2023-12-13"/>
    <n v="24"/>
    <n v="15197.41"/>
    <n v="364737.84"/>
    <n v="1236.97"/>
    <n v="498"/>
    <x v="2"/>
    <x v="2"/>
    <n v="62844.63"/>
    <x v="13"/>
    <s v="on time"/>
    <x v="244"/>
    <x v="37"/>
    <x v="1"/>
  </r>
  <r>
    <n v="3082"/>
    <x v="0"/>
    <x v="0"/>
    <x v="3"/>
    <x v="3"/>
    <s v="2023-05-15"/>
    <s v="2023-05-24"/>
    <n v="49"/>
    <n v="19805.22"/>
    <n v="970455.78"/>
    <n v="2835.03"/>
    <n v="559"/>
    <x v="3"/>
    <x v="2"/>
    <n v="175520.86"/>
    <x v="6"/>
    <s v="delay"/>
    <x v="300"/>
    <x v="127"/>
    <x v="1"/>
  </r>
  <r>
    <n v="3083"/>
    <x v="5"/>
    <x v="1"/>
    <x v="1"/>
    <x v="3"/>
    <s v="2023-01-06"/>
    <s v="2023-01-09"/>
    <n v="33"/>
    <n v="30848.02"/>
    <n v="1017984.66"/>
    <n v="640.09"/>
    <n v="707"/>
    <x v="0"/>
    <x v="2"/>
    <n v="126446.24"/>
    <x v="1"/>
    <s v="on time"/>
    <x v="83"/>
    <x v="194"/>
    <x v="0"/>
  </r>
  <r>
    <n v="3084"/>
    <x v="6"/>
    <x v="1"/>
    <x v="4"/>
    <x v="1"/>
    <s v="2023-12-28"/>
    <s v="2024-01-08"/>
    <n v="22"/>
    <n v="36617.25"/>
    <n v="805579.5"/>
    <n v="809.99"/>
    <n v="123"/>
    <x v="0"/>
    <x v="3"/>
    <n v="142408.78"/>
    <x v="8"/>
    <s v="delay"/>
    <x v="90"/>
    <x v="209"/>
    <x v="2"/>
  </r>
  <r>
    <n v="3085"/>
    <x v="4"/>
    <x v="0"/>
    <x v="3"/>
    <x v="4"/>
    <s v="2023-11-06"/>
    <s v="2023-11-09"/>
    <n v="49"/>
    <n v="685.91"/>
    <n v="33609.589999999997"/>
    <n v="2322.77"/>
    <n v="694"/>
    <x v="3"/>
    <x v="4"/>
    <n v="8372.4599999999991"/>
    <x v="1"/>
    <s v="on time"/>
    <x v="15"/>
    <x v="35"/>
    <x v="1"/>
  </r>
  <r>
    <n v="3086"/>
    <x v="1"/>
    <x v="0"/>
    <x v="4"/>
    <x v="3"/>
    <s v="2023-04-07"/>
    <s v="2023-04-20"/>
    <n v="66"/>
    <n v="17697.740000000002"/>
    <n v="1168050.8400000001"/>
    <n v="4113.6000000000004"/>
    <n v="267"/>
    <x v="1"/>
    <x v="4"/>
    <n v="63517.94"/>
    <x v="12"/>
    <s v="delay"/>
    <x v="253"/>
    <x v="322"/>
    <x v="1"/>
  </r>
  <r>
    <n v="3087"/>
    <x v="6"/>
    <x v="2"/>
    <x v="4"/>
    <x v="4"/>
    <s v="2023-08-11"/>
    <s v="2023-08-25"/>
    <n v="92"/>
    <n v="36363.99"/>
    <n v="3345487.08"/>
    <n v="3428.94"/>
    <n v="46"/>
    <x v="3"/>
    <x v="1"/>
    <n v="182904.59"/>
    <x v="4"/>
    <s v="delay"/>
    <x v="33"/>
    <x v="286"/>
    <x v="2"/>
  </r>
  <r>
    <n v="3088"/>
    <x v="5"/>
    <x v="1"/>
    <x v="4"/>
    <x v="3"/>
    <s v="2023-11-22"/>
    <s v="2023-11-23"/>
    <n v="76"/>
    <n v="18663.060000000001"/>
    <n v="1418392.56"/>
    <n v="2953.25"/>
    <n v="939"/>
    <x v="3"/>
    <x v="3"/>
    <n v="285831.37"/>
    <x v="7"/>
    <s v="on time"/>
    <x v="252"/>
    <x v="260"/>
    <x v="0"/>
  </r>
  <r>
    <n v="3089"/>
    <x v="6"/>
    <x v="1"/>
    <x v="1"/>
    <x v="3"/>
    <s v="2023-01-22"/>
    <s v="2023-01-30"/>
    <n v="68"/>
    <n v="45341.89"/>
    <n v="3083248.52"/>
    <n v="4312.78"/>
    <n v="314"/>
    <x v="3"/>
    <x v="2"/>
    <n v="732237.68"/>
    <x v="14"/>
    <s v="delay"/>
    <x v="352"/>
    <x v="117"/>
    <x v="1"/>
  </r>
  <r>
    <n v="3090"/>
    <x v="6"/>
    <x v="1"/>
    <x v="4"/>
    <x v="3"/>
    <s v="2023-04-29"/>
    <s v="2023-05-04"/>
    <n v="12"/>
    <n v="47424.85"/>
    <n v="569098.19999999995"/>
    <n v="2511.9899999999998"/>
    <n v="251"/>
    <x v="2"/>
    <x v="0"/>
    <n v="118415.81"/>
    <x v="2"/>
    <s v="on time"/>
    <x v="81"/>
    <x v="254"/>
    <x v="1"/>
  </r>
  <r>
    <n v="3091"/>
    <x v="2"/>
    <x v="2"/>
    <x v="1"/>
    <x v="1"/>
    <s v="2023-06-12"/>
    <s v="2023-06-15"/>
    <n v="7"/>
    <n v="45394.49"/>
    <n v="317761.43"/>
    <n v="117.31"/>
    <n v="284"/>
    <x v="0"/>
    <x v="0"/>
    <n v="51090.59"/>
    <x v="1"/>
    <s v="on time"/>
    <x v="334"/>
    <x v="124"/>
    <x v="1"/>
  </r>
  <r>
    <n v="3092"/>
    <x v="2"/>
    <x v="2"/>
    <x v="3"/>
    <x v="1"/>
    <s v="2023-10-25"/>
    <s v="2023-11-02"/>
    <n v="82"/>
    <n v="17599.77"/>
    <n v="1443181.14"/>
    <n v="2384.06"/>
    <n v="187"/>
    <x v="2"/>
    <x v="0"/>
    <n v="192806.11"/>
    <x v="14"/>
    <s v="delay"/>
    <x v="260"/>
    <x v="61"/>
    <x v="2"/>
  </r>
  <r>
    <n v="3093"/>
    <x v="2"/>
    <x v="0"/>
    <x v="4"/>
    <x v="4"/>
    <s v="2023-12-16"/>
    <s v="2023-12-22"/>
    <n v="85"/>
    <n v="21747.08"/>
    <n v="1848501.8"/>
    <n v="3953.04"/>
    <n v="525"/>
    <x v="2"/>
    <x v="2"/>
    <n v="435429.74"/>
    <x v="11"/>
    <s v="delay"/>
    <x v="365"/>
    <x v="168"/>
    <x v="1"/>
  </r>
  <r>
    <n v="3094"/>
    <x v="7"/>
    <x v="0"/>
    <x v="4"/>
    <x v="4"/>
    <s v="2023-08-03"/>
    <s v="2023-08-18"/>
    <n v="29"/>
    <n v="4838.7700000000004"/>
    <n v="140324.32999999999"/>
    <n v="1552.19"/>
    <n v="806"/>
    <x v="3"/>
    <x v="1"/>
    <n v="7640.05"/>
    <x v="3"/>
    <s v="delay"/>
    <x v="303"/>
    <x v="7"/>
    <x v="0"/>
  </r>
  <r>
    <n v="3095"/>
    <x v="4"/>
    <x v="1"/>
    <x v="1"/>
    <x v="2"/>
    <s v="2023-06-09"/>
    <s v="2023-06-21"/>
    <n v="5"/>
    <n v="20741.2"/>
    <n v="103706"/>
    <n v="628.99"/>
    <n v="532"/>
    <x v="3"/>
    <x v="0"/>
    <n v="25192.799999999999"/>
    <x v="10"/>
    <s v="delay"/>
    <x v="307"/>
    <x v="214"/>
    <x v="1"/>
  </r>
  <r>
    <n v="3096"/>
    <x v="5"/>
    <x v="2"/>
    <x v="1"/>
    <x v="4"/>
    <s v="2023-03-09"/>
    <s v="2023-03-21"/>
    <n v="65"/>
    <n v="9746.7900000000009"/>
    <n v="633541.35"/>
    <n v="4651.93"/>
    <n v="736"/>
    <x v="2"/>
    <x v="2"/>
    <n v="156760.17000000001"/>
    <x v="10"/>
    <s v="delay"/>
    <x v="29"/>
    <x v="183"/>
    <x v="0"/>
  </r>
  <r>
    <n v="3097"/>
    <x v="2"/>
    <x v="2"/>
    <x v="3"/>
    <x v="2"/>
    <s v="2023-01-27"/>
    <s v="2023-02-08"/>
    <n v="10"/>
    <n v="9140.68"/>
    <n v="91406.8"/>
    <n v="2731.33"/>
    <n v="670"/>
    <x v="3"/>
    <x v="2"/>
    <n v="8268.49"/>
    <x v="10"/>
    <s v="delay"/>
    <x v="234"/>
    <x v="234"/>
    <x v="1"/>
  </r>
  <r>
    <n v="3098"/>
    <x v="6"/>
    <x v="1"/>
    <x v="4"/>
    <x v="4"/>
    <s v="2023-08-25"/>
    <s v="2023-09-09"/>
    <n v="24"/>
    <n v="36810.800000000003"/>
    <n v="883459.2"/>
    <n v="2432.16"/>
    <n v="735"/>
    <x v="2"/>
    <x v="0"/>
    <n v="88336.83"/>
    <x v="3"/>
    <s v="delay"/>
    <x v="360"/>
    <x v="66"/>
    <x v="0"/>
  </r>
  <r>
    <n v="3099"/>
    <x v="7"/>
    <x v="0"/>
    <x v="3"/>
    <x v="2"/>
    <s v="2023-07-13"/>
    <s v="2023-07-19"/>
    <n v="95"/>
    <n v="43243.23"/>
    <n v="4108106.85"/>
    <n v="4116.49"/>
    <n v="336"/>
    <x v="1"/>
    <x v="0"/>
    <n v="770447"/>
    <x v="11"/>
    <s v="delay"/>
    <x v="264"/>
    <x v="362"/>
    <x v="1"/>
  </r>
  <r>
    <n v="3100"/>
    <x v="5"/>
    <x v="2"/>
    <x v="0"/>
    <x v="0"/>
    <s v="2023-11-21"/>
    <s v="2023-11-29"/>
    <n v="71"/>
    <n v="2519.89"/>
    <n v="178912.19"/>
    <n v="1007.92"/>
    <n v="684"/>
    <x v="3"/>
    <x v="4"/>
    <n v="27564.7"/>
    <x v="14"/>
    <s v="delay"/>
    <x v="263"/>
    <x v="264"/>
    <x v="1"/>
  </r>
  <r>
    <n v="3101"/>
    <x v="4"/>
    <x v="2"/>
    <x v="3"/>
    <x v="4"/>
    <s v="2023-11-20"/>
    <s v="2023-12-02"/>
    <n v="7"/>
    <n v="24297.14"/>
    <n v="170079.98"/>
    <n v="2899.97"/>
    <n v="684"/>
    <x v="2"/>
    <x v="2"/>
    <n v="33139.629999999997"/>
    <x v="10"/>
    <s v="delay"/>
    <x v="137"/>
    <x v="26"/>
    <x v="1"/>
  </r>
  <r>
    <n v="3102"/>
    <x v="0"/>
    <x v="0"/>
    <x v="3"/>
    <x v="3"/>
    <s v="2023-10-15"/>
    <s v="2023-10-26"/>
    <n v="68"/>
    <n v="20592.86"/>
    <n v="1400314.48"/>
    <n v="3756.62"/>
    <n v="736"/>
    <x v="3"/>
    <x v="0"/>
    <n v="132036.79999999999"/>
    <x v="8"/>
    <s v="delay"/>
    <x v="212"/>
    <x v="178"/>
    <x v="0"/>
  </r>
  <r>
    <n v="3103"/>
    <x v="7"/>
    <x v="2"/>
    <x v="0"/>
    <x v="1"/>
    <s v="2023-09-23"/>
    <s v="2023-09-26"/>
    <n v="79"/>
    <n v="33028.720000000001"/>
    <n v="2609268.88"/>
    <n v="4355.7299999999996"/>
    <n v="181"/>
    <x v="0"/>
    <x v="3"/>
    <n v="319487.57"/>
    <x v="1"/>
    <s v="on time"/>
    <x v="107"/>
    <x v="110"/>
    <x v="2"/>
  </r>
  <r>
    <n v="3104"/>
    <x v="7"/>
    <x v="0"/>
    <x v="2"/>
    <x v="2"/>
    <s v="2023-08-04"/>
    <s v="2023-08-07"/>
    <n v="63"/>
    <n v="4848.74"/>
    <n v="305470.62"/>
    <n v="1286.06"/>
    <n v="959"/>
    <x v="0"/>
    <x v="0"/>
    <n v="46276.09"/>
    <x v="1"/>
    <s v="on time"/>
    <x v="266"/>
    <x v="357"/>
    <x v="0"/>
  </r>
  <r>
    <n v="3105"/>
    <x v="6"/>
    <x v="0"/>
    <x v="0"/>
    <x v="0"/>
    <s v="2023-07-29"/>
    <s v="2023-08-09"/>
    <n v="54"/>
    <n v="4529.8500000000004"/>
    <n v="244611.9"/>
    <n v="1185.08"/>
    <n v="515"/>
    <x v="2"/>
    <x v="0"/>
    <n v="39633.71"/>
    <x v="8"/>
    <s v="delay"/>
    <x v="291"/>
    <x v="226"/>
    <x v="1"/>
  </r>
  <r>
    <n v="3106"/>
    <x v="1"/>
    <x v="2"/>
    <x v="1"/>
    <x v="1"/>
    <s v="2023-09-13"/>
    <s v="2023-09-28"/>
    <n v="14"/>
    <n v="46691.93"/>
    <n v="653687.02"/>
    <n v="4622.62"/>
    <n v="630"/>
    <x v="1"/>
    <x v="0"/>
    <n v="145177.12"/>
    <x v="3"/>
    <s v="delay"/>
    <x v="113"/>
    <x v="19"/>
    <x v="1"/>
  </r>
  <r>
    <n v="3107"/>
    <x v="0"/>
    <x v="2"/>
    <x v="4"/>
    <x v="2"/>
    <s v="2023-12-16"/>
    <s v="2023-12-22"/>
    <n v="3"/>
    <n v="24494.87"/>
    <n v="73484.61"/>
    <n v="1764.57"/>
    <n v="166"/>
    <x v="1"/>
    <x v="1"/>
    <n v="10176.16"/>
    <x v="11"/>
    <s v="delay"/>
    <x v="365"/>
    <x v="168"/>
    <x v="2"/>
  </r>
  <r>
    <n v="3108"/>
    <x v="6"/>
    <x v="0"/>
    <x v="0"/>
    <x v="0"/>
    <s v="2023-06-13"/>
    <s v="2023-06-25"/>
    <n v="76"/>
    <n v="17652.41"/>
    <n v="1341583.1599999999"/>
    <n v="2735.1"/>
    <n v="246"/>
    <x v="1"/>
    <x v="2"/>
    <n v="331520.98"/>
    <x v="10"/>
    <s v="delay"/>
    <x v="127"/>
    <x v="68"/>
    <x v="1"/>
  </r>
  <r>
    <n v="3109"/>
    <x v="7"/>
    <x v="2"/>
    <x v="2"/>
    <x v="2"/>
    <s v="2023-01-09"/>
    <s v="2023-01-10"/>
    <n v="24"/>
    <n v="5122.24"/>
    <n v="122933.75999999999"/>
    <n v="2878.83"/>
    <n v="656"/>
    <x v="2"/>
    <x v="4"/>
    <n v="20906.22"/>
    <x v="7"/>
    <s v="on time"/>
    <x v="367"/>
    <x v="270"/>
    <x v="1"/>
  </r>
  <r>
    <n v="3110"/>
    <x v="4"/>
    <x v="2"/>
    <x v="4"/>
    <x v="3"/>
    <s v="2023-02-17"/>
    <s v="2023-02-20"/>
    <n v="67"/>
    <n v="4248.9399999999996"/>
    <n v="284678.98"/>
    <n v="4553.6099999999997"/>
    <n v="464"/>
    <x v="3"/>
    <x v="0"/>
    <n v="41267.79"/>
    <x v="1"/>
    <s v="on time"/>
    <x v="227"/>
    <x v="318"/>
    <x v="1"/>
  </r>
  <r>
    <n v="3111"/>
    <x v="7"/>
    <x v="0"/>
    <x v="3"/>
    <x v="1"/>
    <s v="2023-04-18"/>
    <s v="2023-04-23"/>
    <n v="41"/>
    <n v="32898.699999999997"/>
    <n v="1348846.7"/>
    <n v="2873.62"/>
    <n v="41"/>
    <x v="1"/>
    <x v="2"/>
    <n v="214149.84"/>
    <x v="2"/>
    <s v="on time"/>
    <x v="101"/>
    <x v="9"/>
    <x v="2"/>
  </r>
  <r>
    <n v="3112"/>
    <x v="4"/>
    <x v="2"/>
    <x v="3"/>
    <x v="4"/>
    <s v="2023-06-20"/>
    <s v="2023-06-27"/>
    <n v="14"/>
    <n v="46938.35"/>
    <n v="657136.9"/>
    <n v="432.82"/>
    <n v="159"/>
    <x v="3"/>
    <x v="1"/>
    <n v="162139.20000000001"/>
    <x v="5"/>
    <s v="delay"/>
    <x v="296"/>
    <x v="70"/>
    <x v="2"/>
  </r>
  <r>
    <n v="3113"/>
    <x v="1"/>
    <x v="0"/>
    <x v="3"/>
    <x v="2"/>
    <s v="2023-04-07"/>
    <s v="2023-04-12"/>
    <n v="99"/>
    <n v="45204.85"/>
    <n v="4475280.1500000004"/>
    <n v="3754.39"/>
    <n v="243"/>
    <x v="1"/>
    <x v="0"/>
    <n v="630418.22"/>
    <x v="2"/>
    <s v="on time"/>
    <x v="133"/>
    <x v="322"/>
    <x v="1"/>
  </r>
  <r>
    <n v="3114"/>
    <x v="0"/>
    <x v="1"/>
    <x v="4"/>
    <x v="2"/>
    <s v="2023-10-14"/>
    <s v="2023-10-15"/>
    <n v="74"/>
    <n v="8742.1"/>
    <n v="646915.4"/>
    <n v="3317.67"/>
    <n v="401"/>
    <x v="3"/>
    <x v="0"/>
    <n v="87554.29"/>
    <x v="7"/>
    <s v="on time"/>
    <x v="82"/>
    <x v="273"/>
    <x v="1"/>
  </r>
  <r>
    <n v="3115"/>
    <x v="0"/>
    <x v="2"/>
    <x v="2"/>
    <x v="4"/>
    <s v="2023-04-16"/>
    <s v="2023-05-01"/>
    <n v="68"/>
    <n v="19822.560000000001"/>
    <n v="1347934.08"/>
    <n v="4435.79"/>
    <n v="461"/>
    <x v="0"/>
    <x v="3"/>
    <n v="263160.8"/>
    <x v="3"/>
    <s v="delay"/>
    <x v="197"/>
    <x v="202"/>
    <x v="1"/>
  </r>
  <r>
    <n v="3116"/>
    <x v="7"/>
    <x v="1"/>
    <x v="4"/>
    <x v="1"/>
    <s v="2023-10-26"/>
    <s v="2023-10-27"/>
    <n v="66"/>
    <n v="10419.959999999999"/>
    <n v="687717.36"/>
    <n v="1907.23"/>
    <n v="137"/>
    <x v="2"/>
    <x v="2"/>
    <n v="151043.92000000001"/>
    <x v="7"/>
    <s v="on time"/>
    <x v="63"/>
    <x v="102"/>
    <x v="2"/>
  </r>
  <r>
    <n v="3117"/>
    <x v="5"/>
    <x v="0"/>
    <x v="3"/>
    <x v="1"/>
    <s v="2023-10-28"/>
    <s v="2023-11-02"/>
    <n v="79"/>
    <n v="1155.77"/>
    <n v="91305.83"/>
    <n v="4569.92"/>
    <n v="896"/>
    <x v="2"/>
    <x v="4"/>
    <n v="8384.08"/>
    <x v="2"/>
    <s v="on time"/>
    <x v="260"/>
    <x v="141"/>
    <x v="0"/>
  </r>
  <r>
    <n v="3118"/>
    <x v="4"/>
    <x v="1"/>
    <x v="3"/>
    <x v="2"/>
    <s v="2023-09-21"/>
    <s v="2023-10-03"/>
    <n v="94"/>
    <n v="24404.16"/>
    <n v="2293991.04"/>
    <n v="4306.3599999999997"/>
    <n v="38"/>
    <x v="3"/>
    <x v="0"/>
    <n v="199064.13"/>
    <x v="10"/>
    <s v="delay"/>
    <x v="332"/>
    <x v="45"/>
    <x v="2"/>
  </r>
  <r>
    <n v="3119"/>
    <x v="7"/>
    <x v="1"/>
    <x v="4"/>
    <x v="1"/>
    <s v="2023-10-28"/>
    <s v="2023-11-06"/>
    <n v="30"/>
    <n v="37098.43"/>
    <n v="1112952.8999999999"/>
    <n v="2954.74"/>
    <n v="893"/>
    <x v="3"/>
    <x v="1"/>
    <n v="71242.33"/>
    <x v="6"/>
    <s v="delay"/>
    <x v="89"/>
    <x v="141"/>
    <x v="0"/>
  </r>
  <r>
    <n v="3120"/>
    <x v="1"/>
    <x v="0"/>
    <x v="2"/>
    <x v="0"/>
    <s v="2023-08-13"/>
    <s v="2023-08-21"/>
    <n v="15"/>
    <n v="34317.4"/>
    <n v="514761"/>
    <n v="2067.09"/>
    <n v="235"/>
    <x v="0"/>
    <x v="4"/>
    <n v="59492.41"/>
    <x v="14"/>
    <s v="delay"/>
    <x v="191"/>
    <x v="237"/>
    <x v="1"/>
  </r>
  <r>
    <n v="3121"/>
    <x v="1"/>
    <x v="2"/>
    <x v="1"/>
    <x v="1"/>
    <s v="2023-07-27"/>
    <s v="2023-08-05"/>
    <n v="50"/>
    <n v="9377.86"/>
    <n v="468893"/>
    <n v="1968.1"/>
    <n v="97"/>
    <x v="0"/>
    <x v="1"/>
    <n v="48922.45"/>
    <x v="6"/>
    <s v="delay"/>
    <x v="67"/>
    <x v="1"/>
    <x v="2"/>
  </r>
  <r>
    <n v="3122"/>
    <x v="2"/>
    <x v="0"/>
    <x v="4"/>
    <x v="2"/>
    <s v="2023-10-30"/>
    <s v="2023-11-09"/>
    <n v="59"/>
    <n v="21989.35"/>
    <n v="1297371.6499999999"/>
    <n v="3054.22"/>
    <n v="529"/>
    <x v="0"/>
    <x v="0"/>
    <n v="110442.4"/>
    <x v="0"/>
    <s v="delay"/>
    <x v="15"/>
    <x v="15"/>
    <x v="1"/>
  </r>
  <r>
    <n v="3123"/>
    <x v="1"/>
    <x v="1"/>
    <x v="2"/>
    <x v="2"/>
    <s v="2023-06-03"/>
    <s v="2023-06-18"/>
    <n v="89"/>
    <n v="40907.410000000003"/>
    <n v="3640759.49"/>
    <n v="2769.96"/>
    <n v="623"/>
    <x v="1"/>
    <x v="3"/>
    <n v="678226.8"/>
    <x v="3"/>
    <s v="delay"/>
    <x v="189"/>
    <x v="312"/>
    <x v="1"/>
  </r>
  <r>
    <n v="3124"/>
    <x v="7"/>
    <x v="0"/>
    <x v="2"/>
    <x v="0"/>
    <s v="2023-12-08"/>
    <s v="2023-12-14"/>
    <n v="87"/>
    <n v="21579.38"/>
    <n v="1877406.06"/>
    <n v="3270.43"/>
    <n v="576"/>
    <x v="1"/>
    <x v="1"/>
    <n v="214167.89"/>
    <x v="11"/>
    <s v="delay"/>
    <x v="38"/>
    <x v="227"/>
    <x v="1"/>
  </r>
  <r>
    <n v="3125"/>
    <x v="1"/>
    <x v="1"/>
    <x v="3"/>
    <x v="1"/>
    <s v="2023-05-11"/>
    <s v="2023-05-18"/>
    <n v="29"/>
    <n v="29331.919999999998"/>
    <n v="850625.68"/>
    <n v="412.23"/>
    <n v="502"/>
    <x v="0"/>
    <x v="2"/>
    <n v="49314.63"/>
    <x v="5"/>
    <s v="delay"/>
    <x v="248"/>
    <x v="179"/>
    <x v="1"/>
  </r>
  <r>
    <n v="3126"/>
    <x v="3"/>
    <x v="1"/>
    <x v="3"/>
    <x v="1"/>
    <s v="2023-07-18"/>
    <s v="2023-07-22"/>
    <n v="68"/>
    <n v="13461.64"/>
    <n v="915391.52"/>
    <n v="4890.9799999999996"/>
    <n v="718"/>
    <x v="2"/>
    <x v="1"/>
    <n v="224663.12"/>
    <x v="13"/>
    <s v="on time"/>
    <x v="5"/>
    <x v="43"/>
    <x v="0"/>
  </r>
  <r>
    <n v="3127"/>
    <x v="6"/>
    <x v="1"/>
    <x v="0"/>
    <x v="1"/>
    <s v="2023-02-25"/>
    <s v="2023-03-02"/>
    <n v="89"/>
    <n v="9826.33"/>
    <n v="874543.37"/>
    <n v="2570.1799999999998"/>
    <n v="639"/>
    <x v="3"/>
    <x v="4"/>
    <n v="117375.71"/>
    <x v="2"/>
    <s v="on time"/>
    <x v="229"/>
    <x v="97"/>
    <x v="1"/>
  </r>
  <r>
    <n v="3128"/>
    <x v="6"/>
    <x v="0"/>
    <x v="1"/>
    <x v="3"/>
    <s v="2023-04-03"/>
    <s v="2023-04-17"/>
    <n v="75"/>
    <n v="20910.75"/>
    <n v="1568306.25"/>
    <n v="1436.39"/>
    <n v="128"/>
    <x v="3"/>
    <x v="1"/>
    <n v="259004.07"/>
    <x v="4"/>
    <s v="delay"/>
    <x v="86"/>
    <x v="212"/>
    <x v="2"/>
  </r>
  <r>
    <n v="3129"/>
    <x v="5"/>
    <x v="1"/>
    <x v="2"/>
    <x v="2"/>
    <s v="2023-07-26"/>
    <s v="2023-08-04"/>
    <n v="7"/>
    <n v="17914.3"/>
    <n v="125400.1"/>
    <n v="3745.01"/>
    <n v="675"/>
    <x v="2"/>
    <x v="2"/>
    <n v="11725.71"/>
    <x v="6"/>
    <s v="delay"/>
    <x v="78"/>
    <x v="176"/>
    <x v="1"/>
  </r>
  <r>
    <n v="3130"/>
    <x v="5"/>
    <x v="0"/>
    <x v="2"/>
    <x v="1"/>
    <s v="2023-02-09"/>
    <s v="2023-02-19"/>
    <n v="60"/>
    <n v="33557.769999999997"/>
    <n v="2013466.2"/>
    <n v="4806.29"/>
    <n v="104"/>
    <x v="3"/>
    <x v="0"/>
    <n v="327746.81"/>
    <x v="0"/>
    <s v="delay"/>
    <x v="294"/>
    <x v="174"/>
    <x v="2"/>
  </r>
  <r>
    <n v="3131"/>
    <x v="7"/>
    <x v="2"/>
    <x v="0"/>
    <x v="3"/>
    <s v="2023-05-31"/>
    <s v="2023-06-03"/>
    <n v="22"/>
    <n v="44864.91"/>
    <n v="987028.02"/>
    <n v="4183.3999999999996"/>
    <n v="440"/>
    <x v="2"/>
    <x v="0"/>
    <n v="184596.27"/>
    <x v="1"/>
    <s v="on time"/>
    <x v="51"/>
    <x v="64"/>
    <x v="1"/>
  </r>
  <r>
    <n v="3132"/>
    <x v="4"/>
    <x v="0"/>
    <x v="2"/>
    <x v="3"/>
    <s v="2023-12-20"/>
    <s v="2023-12-27"/>
    <n v="49"/>
    <n v="12901.29"/>
    <n v="632163.21"/>
    <n v="4495.79"/>
    <n v="77"/>
    <x v="2"/>
    <x v="1"/>
    <n v="50138.63"/>
    <x v="5"/>
    <s v="delay"/>
    <x v="221"/>
    <x v="159"/>
    <x v="2"/>
  </r>
  <r>
    <n v="3133"/>
    <x v="7"/>
    <x v="0"/>
    <x v="4"/>
    <x v="3"/>
    <s v="2023-11-29"/>
    <s v="2023-12-04"/>
    <n v="39"/>
    <n v="48229.94"/>
    <n v="1880967.66"/>
    <n v="1527.67"/>
    <n v="768"/>
    <x v="3"/>
    <x v="4"/>
    <n v="415262.93"/>
    <x v="2"/>
    <s v="on time"/>
    <x v="281"/>
    <x v="136"/>
    <x v="0"/>
  </r>
  <r>
    <n v="3134"/>
    <x v="0"/>
    <x v="2"/>
    <x v="1"/>
    <x v="1"/>
    <s v="2023-11-11"/>
    <s v="2023-11-25"/>
    <n v="28"/>
    <n v="6459.08"/>
    <n v="180854.24"/>
    <n v="908.57"/>
    <n v="352"/>
    <x v="0"/>
    <x v="0"/>
    <n v="32299.78"/>
    <x v="4"/>
    <s v="delay"/>
    <x v="279"/>
    <x v="95"/>
    <x v="1"/>
  </r>
  <r>
    <n v="3135"/>
    <x v="5"/>
    <x v="2"/>
    <x v="2"/>
    <x v="2"/>
    <s v="2023-01-20"/>
    <s v="2023-02-03"/>
    <n v="86"/>
    <n v="21458.38"/>
    <n v="1845420.68"/>
    <n v="4430.7299999999996"/>
    <n v="270"/>
    <x v="3"/>
    <x v="4"/>
    <n v="404742.74"/>
    <x v="4"/>
    <s v="delay"/>
    <x v="136"/>
    <x v="47"/>
    <x v="1"/>
  </r>
  <r>
    <n v="3136"/>
    <x v="7"/>
    <x v="2"/>
    <x v="4"/>
    <x v="2"/>
    <s v="2023-06-02"/>
    <s v="2023-06-16"/>
    <n v="33"/>
    <n v="29535.19"/>
    <n v="974661.27"/>
    <n v="2462.5300000000002"/>
    <n v="700"/>
    <x v="1"/>
    <x v="1"/>
    <n v="238654.12"/>
    <x v="4"/>
    <s v="delay"/>
    <x v="161"/>
    <x v="356"/>
    <x v="0"/>
  </r>
  <r>
    <n v="3137"/>
    <x v="0"/>
    <x v="2"/>
    <x v="4"/>
    <x v="4"/>
    <s v="2023-10-21"/>
    <s v="2023-11-03"/>
    <n v="89"/>
    <n v="41697.54"/>
    <n v="3711081.06"/>
    <n v="2577.85"/>
    <n v="203"/>
    <x v="0"/>
    <x v="4"/>
    <n v="519391.31"/>
    <x v="12"/>
    <s v="delay"/>
    <x v="371"/>
    <x v="14"/>
    <x v="1"/>
  </r>
  <r>
    <n v="3138"/>
    <x v="0"/>
    <x v="2"/>
    <x v="4"/>
    <x v="3"/>
    <s v="2023-09-20"/>
    <s v="2023-10-02"/>
    <n v="70"/>
    <n v="34033.519999999997"/>
    <n v="2382346.4"/>
    <n v="3306.72"/>
    <n v="726"/>
    <x v="3"/>
    <x v="4"/>
    <n v="218924.35"/>
    <x v="10"/>
    <s v="delay"/>
    <x v="275"/>
    <x v="344"/>
    <x v="0"/>
  </r>
  <r>
    <n v="3139"/>
    <x v="7"/>
    <x v="1"/>
    <x v="2"/>
    <x v="1"/>
    <s v="2023-11-23"/>
    <s v="2023-11-24"/>
    <n v="30"/>
    <n v="21124.84"/>
    <n v="633745.19999999995"/>
    <n v="4629.0600000000004"/>
    <n v="932"/>
    <x v="0"/>
    <x v="1"/>
    <n v="101750.13"/>
    <x v="7"/>
    <s v="on time"/>
    <x v="262"/>
    <x v="304"/>
    <x v="0"/>
  </r>
  <r>
    <n v="3140"/>
    <x v="4"/>
    <x v="1"/>
    <x v="3"/>
    <x v="0"/>
    <s v="2023-07-30"/>
    <s v="2023-07-31"/>
    <n v="91"/>
    <n v="20690.810000000001"/>
    <n v="1882863.71"/>
    <n v="1545.01"/>
    <n v="7"/>
    <x v="3"/>
    <x v="2"/>
    <n v="150203.43"/>
    <x v="7"/>
    <s v="on time"/>
    <x v="348"/>
    <x v="77"/>
    <x v="2"/>
  </r>
  <r>
    <n v="3141"/>
    <x v="3"/>
    <x v="2"/>
    <x v="3"/>
    <x v="2"/>
    <s v="2023-08-22"/>
    <s v="2023-09-05"/>
    <n v="28"/>
    <n v="22980.55"/>
    <n v="643455.4"/>
    <n v="3481.41"/>
    <n v="392"/>
    <x v="2"/>
    <x v="0"/>
    <n v="151999.06"/>
    <x v="4"/>
    <s v="delay"/>
    <x v="369"/>
    <x v="42"/>
    <x v="1"/>
  </r>
  <r>
    <n v="3142"/>
    <x v="1"/>
    <x v="1"/>
    <x v="3"/>
    <x v="1"/>
    <s v="2023-07-31"/>
    <s v="2023-08-07"/>
    <n v="28"/>
    <n v="43286.32"/>
    <n v="1212016.96"/>
    <n v="4146.83"/>
    <n v="770"/>
    <x v="3"/>
    <x v="4"/>
    <n v="147668.66"/>
    <x v="5"/>
    <s v="delay"/>
    <x v="266"/>
    <x v="4"/>
    <x v="0"/>
  </r>
  <r>
    <n v="3143"/>
    <x v="0"/>
    <x v="2"/>
    <x v="1"/>
    <x v="2"/>
    <s v="2023-03-22"/>
    <s v="2023-03-25"/>
    <n v="36"/>
    <n v="26466.19"/>
    <n v="952782.84"/>
    <n v="2015.91"/>
    <n v="110"/>
    <x v="1"/>
    <x v="2"/>
    <n v="211010.15"/>
    <x v="1"/>
    <s v="on time"/>
    <x v="144"/>
    <x v="94"/>
    <x v="2"/>
  </r>
  <r>
    <n v="3144"/>
    <x v="6"/>
    <x v="0"/>
    <x v="3"/>
    <x v="2"/>
    <s v="2023-06-10"/>
    <s v="2023-06-12"/>
    <n v="13"/>
    <n v="6247.44"/>
    <n v="81216.72"/>
    <n v="3776.38"/>
    <n v="993"/>
    <x v="0"/>
    <x v="0"/>
    <n v="15933.42"/>
    <x v="9"/>
    <s v="on time"/>
    <x v="149"/>
    <x v="352"/>
    <x v="0"/>
  </r>
  <r>
    <n v="3145"/>
    <x v="1"/>
    <x v="2"/>
    <x v="1"/>
    <x v="1"/>
    <s v="2023-05-14"/>
    <s v="2023-05-17"/>
    <n v="76"/>
    <n v="14191.19"/>
    <n v="1078530.44"/>
    <n v="2042.56"/>
    <n v="106"/>
    <x v="3"/>
    <x v="4"/>
    <n v="149959.12"/>
    <x v="1"/>
    <s v="on time"/>
    <x v="210"/>
    <x v="67"/>
    <x v="2"/>
  </r>
  <r>
    <n v="3146"/>
    <x v="7"/>
    <x v="1"/>
    <x v="0"/>
    <x v="1"/>
    <s v="2023-10-02"/>
    <s v="2023-10-13"/>
    <n v="62"/>
    <n v="45448.14"/>
    <n v="2817784.68"/>
    <n v="178.26"/>
    <n v="246"/>
    <x v="0"/>
    <x v="3"/>
    <n v="508099.73"/>
    <x v="8"/>
    <s v="delay"/>
    <x v="6"/>
    <x v="287"/>
    <x v="1"/>
  </r>
  <r>
    <n v="3147"/>
    <x v="7"/>
    <x v="2"/>
    <x v="3"/>
    <x v="2"/>
    <s v="2023-07-08"/>
    <s v="2023-07-21"/>
    <n v="74"/>
    <n v="21910.62"/>
    <n v="1621385.88"/>
    <n v="3457.77"/>
    <n v="493"/>
    <x v="3"/>
    <x v="1"/>
    <n v="335138.76"/>
    <x v="12"/>
    <s v="delay"/>
    <x v="139"/>
    <x v="5"/>
    <x v="1"/>
  </r>
  <r>
    <n v="3148"/>
    <x v="2"/>
    <x v="0"/>
    <x v="3"/>
    <x v="0"/>
    <s v="2023-11-17"/>
    <s v="2023-11-21"/>
    <n v="5"/>
    <n v="10505.97"/>
    <n v="52529.85"/>
    <n v="4488.97"/>
    <n v="388"/>
    <x v="0"/>
    <x v="3"/>
    <n v="6679.75"/>
    <x v="13"/>
    <s v="on time"/>
    <x v="93"/>
    <x v="44"/>
    <x v="1"/>
  </r>
  <r>
    <n v="3149"/>
    <x v="4"/>
    <x v="0"/>
    <x v="4"/>
    <x v="4"/>
    <s v="2023-07-19"/>
    <s v="2023-07-25"/>
    <n v="84"/>
    <n v="33230.43"/>
    <n v="2791356.12"/>
    <n v="2286.9"/>
    <n v="45"/>
    <x v="1"/>
    <x v="3"/>
    <n v="162491.54999999999"/>
    <x v="11"/>
    <s v="delay"/>
    <x v="366"/>
    <x v="229"/>
    <x v="2"/>
  </r>
  <r>
    <n v="3150"/>
    <x v="7"/>
    <x v="1"/>
    <x v="1"/>
    <x v="0"/>
    <s v="2023-06-19"/>
    <s v="2023-06-27"/>
    <n v="61"/>
    <n v="36024.85"/>
    <n v="2197515.85"/>
    <n v="4814.82"/>
    <n v="297"/>
    <x v="0"/>
    <x v="3"/>
    <n v="441793.83"/>
    <x v="14"/>
    <s v="delay"/>
    <x v="296"/>
    <x v="156"/>
    <x v="1"/>
  </r>
  <r>
    <n v="3151"/>
    <x v="4"/>
    <x v="0"/>
    <x v="1"/>
    <x v="1"/>
    <s v="2023-01-06"/>
    <s v="2023-01-11"/>
    <n v="71"/>
    <n v="43569.49"/>
    <n v="3093433.79"/>
    <n v="4735.4399999999996"/>
    <n v="766"/>
    <x v="2"/>
    <x v="0"/>
    <n v="211163.55"/>
    <x v="2"/>
    <s v="on time"/>
    <x v="283"/>
    <x v="194"/>
    <x v="0"/>
  </r>
  <r>
    <n v="3152"/>
    <x v="7"/>
    <x v="0"/>
    <x v="1"/>
    <x v="0"/>
    <s v="2023-05-14"/>
    <s v="2023-05-21"/>
    <n v="92"/>
    <n v="36446.42"/>
    <n v="3353070.64"/>
    <n v="394.52"/>
    <n v="737"/>
    <x v="3"/>
    <x v="4"/>
    <n v="383059.99"/>
    <x v="5"/>
    <s v="delay"/>
    <x v="41"/>
    <x v="67"/>
    <x v="0"/>
  </r>
  <r>
    <n v="3153"/>
    <x v="6"/>
    <x v="2"/>
    <x v="3"/>
    <x v="0"/>
    <s v="2023-07-19"/>
    <s v="2023-07-25"/>
    <n v="58"/>
    <n v="3083.35"/>
    <n v="178834.3"/>
    <n v="2703.78"/>
    <n v="573"/>
    <x v="2"/>
    <x v="0"/>
    <n v="35890.949999999997"/>
    <x v="11"/>
    <s v="delay"/>
    <x v="366"/>
    <x v="229"/>
    <x v="1"/>
  </r>
  <r>
    <n v="3154"/>
    <x v="3"/>
    <x v="0"/>
    <x v="3"/>
    <x v="0"/>
    <s v="2023-05-19"/>
    <s v="2023-05-29"/>
    <n v="61"/>
    <n v="10986.06"/>
    <n v="670149.66"/>
    <n v="4482.76"/>
    <n v="899"/>
    <x v="0"/>
    <x v="3"/>
    <n v="152362.31"/>
    <x v="0"/>
    <s v="delay"/>
    <x v="312"/>
    <x v="40"/>
    <x v="0"/>
  </r>
  <r>
    <n v="3155"/>
    <x v="5"/>
    <x v="2"/>
    <x v="2"/>
    <x v="0"/>
    <s v="2023-01-27"/>
    <s v="2023-02-07"/>
    <n v="61"/>
    <n v="33090.42"/>
    <n v="2018515.62"/>
    <n v="2715.06"/>
    <n v="314"/>
    <x v="1"/>
    <x v="3"/>
    <n v="289576.45"/>
    <x v="8"/>
    <s v="delay"/>
    <x v="57"/>
    <x v="234"/>
    <x v="1"/>
  </r>
  <r>
    <n v="3156"/>
    <x v="7"/>
    <x v="0"/>
    <x v="4"/>
    <x v="2"/>
    <s v="2023-07-08"/>
    <s v="2023-07-19"/>
    <n v="41"/>
    <n v="15704.86"/>
    <n v="643899.26"/>
    <n v="143.12"/>
    <n v="902"/>
    <x v="2"/>
    <x v="2"/>
    <n v="90109.81"/>
    <x v="8"/>
    <s v="delay"/>
    <x v="264"/>
    <x v="5"/>
    <x v="0"/>
  </r>
  <r>
    <n v="3157"/>
    <x v="6"/>
    <x v="2"/>
    <x v="2"/>
    <x v="4"/>
    <s v="2023-04-10"/>
    <s v="2023-04-15"/>
    <n v="38"/>
    <n v="1048.8699999999999"/>
    <n v="39857.06"/>
    <n v="3969.67"/>
    <n v="261"/>
    <x v="1"/>
    <x v="3"/>
    <n v="2599.77"/>
    <x v="2"/>
    <s v="on time"/>
    <x v="76"/>
    <x v="74"/>
    <x v="1"/>
  </r>
  <r>
    <n v="3158"/>
    <x v="7"/>
    <x v="0"/>
    <x v="2"/>
    <x v="3"/>
    <s v="2023-12-24"/>
    <s v="2024-01-04"/>
    <n v="86"/>
    <n v="24104.09"/>
    <n v="2072951.74"/>
    <n v="2646.36"/>
    <n v="299"/>
    <x v="3"/>
    <x v="2"/>
    <n v="191251.57"/>
    <x v="8"/>
    <s v="delay"/>
    <x v="160"/>
    <x v="121"/>
    <x v="1"/>
  </r>
  <r>
    <n v="3159"/>
    <x v="6"/>
    <x v="0"/>
    <x v="4"/>
    <x v="3"/>
    <s v="2023-07-21"/>
    <s v="2023-07-22"/>
    <n v="55"/>
    <n v="21300.16"/>
    <n v="1171508.8"/>
    <n v="2314.96"/>
    <n v="558"/>
    <x v="1"/>
    <x v="0"/>
    <n v="172459.03"/>
    <x v="7"/>
    <s v="on time"/>
    <x v="5"/>
    <x v="65"/>
    <x v="1"/>
  </r>
  <r>
    <n v="3160"/>
    <x v="2"/>
    <x v="2"/>
    <x v="4"/>
    <x v="0"/>
    <s v="2023-05-10"/>
    <s v="2023-05-15"/>
    <n v="68"/>
    <n v="32210.67"/>
    <n v="2190325.56"/>
    <n v="2220.14"/>
    <n v="846"/>
    <x v="3"/>
    <x v="2"/>
    <n v="275347.53000000003"/>
    <x v="2"/>
    <s v="on time"/>
    <x v="151"/>
    <x v="201"/>
    <x v="0"/>
  </r>
  <r>
    <n v="3161"/>
    <x v="5"/>
    <x v="0"/>
    <x v="2"/>
    <x v="1"/>
    <s v="2023-08-11"/>
    <s v="2023-08-13"/>
    <n v="5"/>
    <n v="27415.58"/>
    <n v="137077.9"/>
    <n v="2784.24"/>
    <n v="205"/>
    <x v="3"/>
    <x v="3"/>
    <n v="27895.85"/>
    <x v="9"/>
    <s v="on time"/>
    <x v="53"/>
    <x v="286"/>
    <x v="1"/>
  </r>
  <r>
    <n v="3162"/>
    <x v="3"/>
    <x v="2"/>
    <x v="0"/>
    <x v="3"/>
    <s v="2023-12-19"/>
    <s v="2024-01-01"/>
    <n v="73"/>
    <n v="38640.230000000003"/>
    <n v="2820736.79"/>
    <n v="1213.81"/>
    <n v="576"/>
    <x v="2"/>
    <x v="0"/>
    <n v="690887.79"/>
    <x v="12"/>
    <s v="delay"/>
    <x v="123"/>
    <x v="215"/>
    <x v="1"/>
  </r>
  <r>
    <n v="3163"/>
    <x v="7"/>
    <x v="1"/>
    <x v="2"/>
    <x v="4"/>
    <s v="2023-04-23"/>
    <s v="2023-04-25"/>
    <n v="2"/>
    <n v="36135.800000000003"/>
    <n v="72271.600000000006"/>
    <n v="3636.09"/>
    <n v="254"/>
    <x v="3"/>
    <x v="1"/>
    <n v="6218.46"/>
    <x v="9"/>
    <s v="on time"/>
    <x v="169"/>
    <x v="358"/>
    <x v="1"/>
  </r>
  <r>
    <n v="3164"/>
    <x v="7"/>
    <x v="1"/>
    <x v="0"/>
    <x v="0"/>
    <s v="2023-08-21"/>
    <s v="2023-08-28"/>
    <n v="69"/>
    <n v="18636.759999999998"/>
    <n v="1285936.44"/>
    <n v="1835.15"/>
    <n v="508"/>
    <x v="1"/>
    <x v="3"/>
    <n v="183782.58"/>
    <x v="5"/>
    <s v="delay"/>
    <x v="243"/>
    <x v="265"/>
    <x v="1"/>
  </r>
  <r>
    <n v="3165"/>
    <x v="1"/>
    <x v="2"/>
    <x v="2"/>
    <x v="2"/>
    <s v="2023-03-26"/>
    <s v="2023-04-02"/>
    <n v="24"/>
    <n v="44367.08"/>
    <n v="1064809.92"/>
    <n v="2190.1999999999998"/>
    <n v="338"/>
    <x v="0"/>
    <x v="2"/>
    <n v="190113.39"/>
    <x v="5"/>
    <s v="delay"/>
    <x v="268"/>
    <x v="96"/>
    <x v="1"/>
  </r>
  <r>
    <n v="3166"/>
    <x v="5"/>
    <x v="0"/>
    <x v="2"/>
    <x v="1"/>
    <s v="2023-08-14"/>
    <s v="2023-08-16"/>
    <n v="6"/>
    <n v="21491.97"/>
    <n v="128951.82"/>
    <n v="3847.82"/>
    <n v="705"/>
    <x v="2"/>
    <x v="2"/>
    <n v="27477.42"/>
    <x v="9"/>
    <s v="on time"/>
    <x v="249"/>
    <x v="269"/>
    <x v="0"/>
  </r>
  <r>
    <n v="3167"/>
    <x v="7"/>
    <x v="0"/>
    <x v="4"/>
    <x v="4"/>
    <s v="2023-01-29"/>
    <s v="2023-02-03"/>
    <n v="86"/>
    <n v="45847"/>
    <n v="3942842"/>
    <n v="3107.03"/>
    <n v="699"/>
    <x v="1"/>
    <x v="0"/>
    <n v="212200.93"/>
    <x v="2"/>
    <s v="on time"/>
    <x v="136"/>
    <x v="56"/>
    <x v="1"/>
  </r>
  <r>
    <n v="3168"/>
    <x v="1"/>
    <x v="1"/>
    <x v="2"/>
    <x v="3"/>
    <s v="2023-03-13"/>
    <s v="2023-03-16"/>
    <n v="11"/>
    <n v="42203.57"/>
    <n v="464239.27"/>
    <n v="717.37"/>
    <n v="87"/>
    <x v="2"/>
    <x v="3"/>
    <n v="98647.679999999993"/>
    <x v="1"/>
    <s v="on time"/>
    <x v="282"/>
    <x v="323"/>
    <x v="2"/>
  </r>
  <r>
    <n v="3169"/>
    <x v="3"/>
    <x v="0"/>
    <x v="4"/>
    <x v="3"/>
    <s v="2023-02-14"/>
    <s v="2023-02-25"/>
    <n v="32"/>
    <n v="33081.01"/>
    <n v="1058592.32"/>
    <n v="498.44"/>
    <n v="191"/>
    <x v="2"/>
    <x v="0"/>
    <n v="184002.18"/>
    <x v="8"/>
    <s v="delay"/>
    <x v="56"/>
    <x v="84"/>
    <x v="2"/>
  </r>
  <r>
    <n v="3170"/>
    <x v="6"/>
    <x v="0"/>
    <x v="3"/>
    <x v="3"/>
    <s v="2023-11-24"/>
    <s v="2023-11-25"/>
    <n v="38"/>
    <n v="34152.32"/>
    <n v="1297788.1599999999"/>
    <n v="1250.8399999999999"/>
    <n v="748"/>
    <x v="3"/>
    <x v="2"/>
    <n v="66491.47"/>
    <x v="7"/>
    <s v="on time"/>
    <x v="279"/>
    <x v="288"/>
    <x v="0"/>
  </r>
  <r>
    <n v="3171"/>
    <x v="4"/>
    <x v="0"/>
    <x v="2"/>
    <x v="4"/>
    <s v="2023-02-10"/>
    <s v="2023-02-19"/>
    <n v="39"/>
    <n v="36626.21"/>
    <n v="1428422.19"/>
    <n v="3369.07"/>
    <n v="661"/>
    <x v="0"/>
    <x v="3"/>
    <n v="205119.56"/>
    <x v="6"/>
    <s v="delay"/>
    <x v="294"/>
    <x v="290"/>
    <x v="1"/>
  </r>
  <r>
    <n v="3172"/>
    <x v="1"/>
    <x v="1"/>
    <x v="2"/>
    <x v="0"/>
    <s v="2023-10-08"/>
    <s v="2023-10-14"/>
    <n v="14"/>
    <n v="37638.959999999999"/>
    <n v="526945.43999999994"/>
    <n v="2696.66"/>
    <n v="690"/>
    <x v="1"/>
    <x v="2"/>
    <n v="104242.3"/>
    <x v="11"/>
    <s v="delay"/>
    <x v="297"/>
    <x v="301"/>
    <x v="1"/>
  </r>
  <r>
    <n v="3173"/>
    <x v="4"/>
    <x v="1"/>
    <x v="2"/>
    <x v="2"/>
    <s v="2023-08-12"/>
    <s v="2023-08-17"/>
    <n v="13"/>
    <n v="31115.39"/>
    <n v="404500.07"/>
    <n v="3602.77"/>
    <n v="461"/>
    <x v="0"/>
    <x v="1"/>
    <n v="25449.42"/>
    <x v="2"/>
    <s v="on time"/>
    <x v="289"/>
    <x v="221"/>
    <x v="1"/>
  </r>
  <r>
    <n v="3174"/>
    <x v="0"/>
    <x v="1"/>
    <x v="1"/>
    <x v="0"/>
    <s v="2023-04-25"/>
    <s v="2023-04-29"/>
    <n v="14"/>
    <n v="41677.64"/>
    <n v="583486.96"/>
    <n v="4735.8900000000003"/>
    <n v="447"/>
    <x v="2"/>
    <x v="1"/>
    <n v="98536.04"/>
    <x v="13"/>
    <s v="on time"/>
    <x v="8"/>
    <x v="76"/>
    <x v="1"/>
  </r>
  <r>
    <n v="3175"/>
    <x v="6"/>
    <x v="0"/>
    <x v="2"/>
    <x v="1"/>
    <s v="2023-06-19"/>
    <s v="2023-06-30"/>
    <n v="72"/>
    <n v="3347.51"/>
    <n v="241020.72"/>
    <n v="469.41"/>
    <n v="783"/>
    <x v="2"/>
    <x v="0"/>
    <n v="32559.95"/>
    <x v="8"/>
    <s v="delay"/>
    <x v="185"/>
    <x v="156"/>
    <x v="0"/>
  </r>
  <r>
    <n v="3176"/>
    <x v="2"/>
    <x v="2"/>
    <x v="4"/>
    <x v="0"/>
    <s v="2023-07-17"/>
    <s v="2023-07-25"/>
    <n v="23"/>
    <n v="48044.62"/>
    <n v="1105026.26"/>
    <n v="3877.25"/>
    <n v="860"/>
    <x v="3"/>
    <x v="3"/>
    <n v="99206.69"/>
    <x v="14"/>
    <s v="delay"/>
    <x v="366"/>
    <x v="231"/>
    <x v="0"/>
  </r>
  <r>
    <n v="3177"/>
    <x v="3"/>
    <x v="1"/>
    <x v="1"/>
    <x v="1"/>
    <s v="2023-01-17"/>
    <s v="2023-01-19"/>
    <n v="71"/>
    <n v="44852.45"/>
    <n v="3184523.95"/>
    <n v="1776.67"/>
    <n v="316"/>
    <x v="0"/>
    <x v="1"/>
    <n v="581039.21"/>
    <x v="9"/>
    <s v="on time"/>
    <x v="182"/>
    <x v="180"/>
    <x v="1"/>
  </r>
  <r>
    <n v="3178"/>
    <x v="5"/>
    <x v="0"/>
    <x v="4"/>
    <x v="3"/>
    <s v="2023-12-06"/>
    <s v="2023-12-12"/>
    <n v="34"/>
    <n v="33646.910000000003"/>
    <n v="1143994.94"/>
    <n v="4509.18"/>
    <n v="969"/>
    <x v="3"/>
    <x v="3"/>
    <n v="164252.81"/>
    <x v="11"/>
    <s v="delay"/>
    <x v="124"/>
    <x v="307"/>
    <x v="0"/>
  </r>
  <r>
    <n v="3179"/>
    <x v="7"/>
    <x v="0"/>
    <x v="3"/>
    <x v="4"/>
    <s v="2023-07-14"/>
    <s v="2023-07-27"/>
    <n v="31"/>
    <n v="30433.72"/>
    <n v="943445.32"/>
    <n v="3431.51"/>
    <n v="669"/>
    <x v="1"/>
    <x v="0"/>
    <n v="121680.94"/>
    <x v="12"/>
    <s v="delay"/>
    <x v="228"/>
    <x v="137"/>
    <x v="1"/>
  </r>
  <r>
    <n v="3180"/>
    <x v="0"/>
    <x v="2"/>
    <x v="3"/>
    <x v="0"/>
    <s v="2023-08-30"/>
    <s v="2023-09-07"/>
    <n v="41"/>
    <n v="17771.62"/>
    <n v="728636.42"/>
    <n v="4031.17"/>
    <n v="686"/>
    <x v="3"/>
    <x v="0"/>
    <n v="85342.5"/>
    <x v="14"/>
    <s v="delay"/>
    <x v="68"/>
    <x v="239"/>
    <x v="1"/>
  </r>
  <r>
    <n v="3181"/>
    <x v="3"/>
    <x v="2"/>
    <x v="3"/>
    <x v="1"/>
    <s v="2023-02-23"/>
    <s v="2023-03-02"/>
    <n v="73"/>
    <n v="36080.129999999997"/>
    <n v="2633849.4900000002"/>
    <n v="4830.74"/>
    <n v="983"/>
    <x v="3"/>
    <x v="1"/>
    <n v="627189.14"/>
    <x v="5"/>
    <s v="delay"/>
    <x v="229"/>
    <x v="236"/>
    <x v="0"/>
  </r>
  <r>
    <n v="3182"/>
    <x v="0"/>
    <x v="2"/>
    <x v="4"/>
    <x v="1"/>
    <s v="2023-09-08"/>
    <s v="2023-09-16"/>
    <n v="59"/>
    <n v="43464.639999999999"/>
    <n v="2564413.7599999998"/>
    <n v="4953.4799999999996"/>
    <n v="208"/>
    <x v="2"/>
    <x v="3"/>
    <n v="239664.65"/>
    <x v="14"/>
    <s v="delay"/>
    <x v="19"/>
    <x v="184"/>
    <x v="1"/>
  </r>
  <r>
    <n v="3183"/>
    <x v="7"/>
    <x v="0"/>
    <x v="2"/>
    <x v="4"/>
    <s v="2023-05-06"/>
    <s v="2023-05-14"/>
    <n v="71"/>
    <n v="49636.51"/>
    <n v="3524192.21"/>
    <n v="4014.24"/>
    <n v="903"/>
    <x v="1"/>
    <x v="2"/>
    <n v="724643.71"/>
    <x v="14"/>
    <s v="delay"/>
    <x v="224"/>
    <x v="62"/>
    <x v="0"/>
  </r>
  <r>
    <n v="3184"/>
    <x v="2"/>
    <x v="2"/>
    <x v="3"/>
    <x v="2"/>
    <s v="2023-08-23"/>
    <s v="2023-09-03"/>
    <n v="30"/>
    <n v="34452.03"/>
    <n v="1033560.9"/>
    <n v="1224.94"/>
    <n v="270"/>
    <x v="0"/>
    <x v="0"/>
    <n v="204890.48"/>
    <x v="8"/>
    <s v="delay"/>
    <x v="236"/>
    <x v="232"/>
    <x v="1"/>
  </r>
  <r>
    <n v="3185"/>
    <x v="5"/>
    <x v="2"/>
    <x v="1"/>
    <x v="3"/>
    <s v="2023-01-23"/>
    <s v="2023-01-29"/>
    <n v="83"/>
    <n v="883.5"/>
    <n v="73330.5"/>
    <n v="595.49"/>
    <n v="459"/>
    <x v="2"/>
    <x v="3"/>
    <n v="4200.18"/>
    <x v="11"/>
    <s v="delay"/>
    <x v="232"/>
    <x v="310"/>
    <x v="1"/>
  </r>
  <r>
    <n v="3186"/>
    <x v="6"/>
    <x v="1"/>
    <x v="1"/>
    <x v="1"/>
    <s v="2023-06-30"/>
    <s v="2023-07-09"/>
    <n v="14"/>
    <n v="37076.17"/>
    <n v="519066.38"/>
    <n v="916.59"/>
    <n v="74"/>
    <x v="0"/>
    <x v="2"/>
    <n v="70026.559999999998"/>
    <x v="6"/>
    <s v="delay"/>
    <x v="21"/>
    <x v="85"/>
    <x v="2"/>
  </r>
  <r>
    <n v="3187"/>
    <x v="7"/>
    <x v="0"/>
    <x v="2"/>
    <x v="1"/>
    <s v="2023-11-17"/>
    <s v="2023-11-24"/>
    <n v="92"/>
    <n v="30515.63"/>
    <n v="2807437.96"/>
    <n v="2306.56"/>
    <n v="82"/>
    <x v="0"/>
    <x v="3"/>
    <n v="347987.71"/>
    <x v="5"/>
    <s v="delay"/>
    <x v="262"/>
    <x v="44"/>
    <x v="2"/>
  </r>
  <r>
    <n v="3188"/>
    <x v="1"/>
    <x v="2"/>
    <x v="2"/>
    <x v="3"/>
    <s v="2023-08-04"/>
    <s v="2023-08-11"/>
    <n v="21"/>
    <n v="32988.76"/>
    <n v="692763.96"/>
    <n v="4167.5200000000004"/>
    <n v="260"/>
    <x v="3"/>
    <x v="3"/>
    <n v="150035.68"/>
    <x v="5"/>
    <s v="delay"/>
    <x v="310"/>
    <x v="357"/>
    <x v="1"/>
  </r>
  <r>
    <n v="3189"/>
    <x v="3"/>
    <x v="0"/>
    <x v="0"/>
    <x v="2"/>
    <s v="2023-07-04"/>
    <s v="2023-07-18"/>
    <n v="64"/>
    <n v="37300.050000000003"/>
    <n v="2387203.2000000002"/>
    <n v="358.64"/>
    <n v="761"/>
    <x v="1"/>
    <x v="0"/>
    <n v="155304.70000000001"/>
    <x v="4"/>
    <s v="delay"/>
    <x v="324"/>
    <x v="123"/>
    <x v="0"/>
  </r>
  <r>
    <n v="3190"/>
    <x v="5"/>
    <x v="2"/>
    <x v="4"/>
    <x v="3"/>
    <s v="2023-03-23"/>
    <s v="2023-04-05"/>
    <n v="64"/>
    <n v="43134.99"/>
    <n v="2760639.36"/>
    <n v="2739.67"/>
    <n v="704"/>
    <x v="2"/>
    <x v="2"/>
    <n v="275974.38"/>
    <x v="12"/>
    <s v="delay"/>
    <x v="119"/>
    <x v="71"/>
    <x v="0"/>
  </r>
  <r>
    <n v="3191"/>
    <x v="6"/>
    <x v="1"/>
    <x v="0"/>
    <x v="1"/>
    <s v="2023-07-21"/>
    <s v="2023-07-26"/>
    <n v="27"/>
    <n v="10077.52"/>
    <n v="272093.03999999998"/>
    <n v="118.41"/>
    <n v="651"/>
    <x v="1"/>
    <x v="4"/>
    <n v="33489.79"/>
    <x v="2"/>
    <s v="on time"/>
    <x v="196"/>
    <x v="65"/>
    <x v="1"/>
  </r>
  <r>
    <n v="3192"/>
    <x v="0"/>
    <x v="1"/>
    <x v="4"/>
    <x v="1"/>
    <s v="2023-03-25"/>
    <s v="2023-04-06"/>
    <n v="8"/>
    <n v="5097.9799999999996"/>
    <n v="40783.839999999997"/>
    <n v="220.86"/>
    <n v="548"/>
    <x v="2"/>
    <x v="3"/>
    <n v="5045.2299999999996"/>
    <x v="10"/>
    <s v="delay"/>
    <x v="148"/>
    <x v="158"/>
    <x v="1"/>
  </r>
  <r>
    <n v="3193"/>
    <x v="6"/>
    <x v="2"/>
    <x v="3"/>
    <x v="0"/>
    <s v="2023-06-18"/>
    <s v="2023-06-29"/>
    <n v="11"/>
    <n v="14685.84"/>
    <n v="161544.24"/>
    <n v="1720.56"/>
    <n v="750"/>
    <x v="2"/>
    <x v="3"/>
    <n v="33590.35"/>
    <x v="8"/>
    <s v="delay"/>
    <x v="217"/>
    <x v="224"/>
    <x v="0"/>
  </r>
  <r>
    <n v="3194"/>
    <x v="7"/>
    <x v="0"/>
    <x v="0"/>
    <x v="0"/>
    <s v="2023-11-20"/>
    <s v="2023-11-23"/>
    <n v="68"/>
    <n v="1427.02"/>
    <n v="97037.36"/>
    <n v="956.23"/>
    <n v="230"/>
    <x v="0"/>
    <x v="3"/>
    <n v="21615.86"/>
    <x v="1"/>
    <s v="on time"/>
    <x v="252"/>
    <x v="26"/>
    <x v="1"/>
  </r>
  <r>
    <n v="3195"/>
    <x v="4"/>
    <x v="1"/>
    <x v="3"/>
    <x v="4"/>
    <s v="2023-03-09"/>
    <s v="2023-03-17"/>
    <n v="30"/>
    <n v="22387.57"/>
    <n v="671627.1"/>
    <n v="132.57"/>
    <n v="756"/>
    <x v="1"/>
    <x v="4"/>
    <n v="120332.15"/>
    <x v="14"/>
    <s v="delay"/>
    <x v="154"/>
    <x v="183"/>
    <x v="0"/>
  </r>
  <r>
    <n v="3196"/>
    <x v="0"/>
    <x v="0"/>
    <x v="3"/>
    <x v="2"/>
    <s v="2023-12-04"/>
    <s v="2023-12-12"/>
    <n v="23"/>
    <n v="44190.29"/>
    <n v="1016376.67"/>
    <n v="477.72"/>
    <n v="471"/>
    <x v="1"/>
    <x v="3"/>
    <n v="203073.82"/>
    <x v="14"/>
    <s v="delay"/>
    <x v="124"/>
    <x v="216"/>
    <x v="1"/>
  </r>
  <r>
    <n v="3197"/>
    <x v="0"/>
    <x v="2"/>
    <x v="4"/>
    <x v="2"/>
    <s v="2023-01-01"/>
    <s v="2023-01-12"/>
    <n v="40"/>
    <n v="45536.73"/>
    <n v="1821469.2"/>
    <n v="870.2"/>
    <n v="300"/>
    <x v="2"/>
    <x v="2"/>
    <n v="100670.93"/>
    <x v="8"/>
    <s v="delay"/>
    <x v="356"/>
    <x v="12"/>
    <x v="1"/>
  </r>
  <r>
    <n v="3198"/>
    <x v="6"/>
    <x v="2"/>
    <x v="2"/>
    <x v="0"/>
    <s v="2023-06-03"/>
    <s v="2023-06-04"/>
    <n v="20"/>
    <n v="48824.27"/>
    <n v="976485.4"/>
    <n v="2789.44"/>
    <n v="537"/>
    <x v="2"/>
    <x v="4"/>
    <n v="106284.67"/>
    <x v="7"/>
    <s v="on time"/>
    <x v="58"/>
    <x v="312"/>
    <x v="1"/>
  </r>
  <r>
    <n v="3199"/>
    <x v="2"/>
    <x v="2"/>
    <x v="0"/>
    <x v="1"/>
    <s v="2023-09-03"/>
    <s v="2023-09-17"/>
    <n v="6"/>
    <n v="42083"/>
    <n v="252498"/>
    <n v="146.72999999999999"/>
    <n v="628"/>
    <x v="1"/>
    <x v="4"/>
    <n v="17009.55"/>
    <x v="4"/>
    <s v="delay"/>
    <x v="204"/>
    <x v="86"/>
    <x v="1"/>
  </r>
  <r>
    <n v="3200"/>
    <x v="6"/>
    <x v="0"/>
    <x v="3"/>
    <x v="3"/>
    <s v="2023-07-20"/>
    <s v="2023-07-21"/>
    <n v="43"/>
    <n v="49556.32"/>
    <n v="2130921.7599999998"/>
    <n v="452.34"/>
    <n v="811"/>
    <x v="2"/>
    <x v="2"/>
    <n v="229725.27"/>
    <x v="7"/>
    <s v="on time"/>
    <x v="139"/>
    <x v="155"/>
    <x v="0"/>
  </r>
  <r>
    <n v="3201"/>
    <x v="4"/>
    <x v="1"/>
    <x v="1"/>
    <x v="4"/>
    <s v="2023-04-24"/>
    <s v="2023-05-06"/>
    <n v="22"/>
    <n v="5855.81"/>
    <n v="128827.82"/>
    <n v="1369.8"/>
    <n v="523"/>
    <x v="2"/>
    <x v="4"/>
    <n v="28195.65"/>
    <x v="10"/>
    <s v="delay"/>
    <x v="353"/>
    <x v="20"/>
    <x v="1"/>
  </r>
  <r>
    <n v="3202"/>
    <x v="3"/>
    <x v="2"/>
    <x v="3"/>
    <x v="1"/>
    <s v="2023-07-25"/>
    <s v="2023-07-30"/>
    <n v="33"/>
    <n v="9051.59"/>
    <n v="298702.46999999997"/>
    <n v="4252.6000000000004"/>
    <n v="308"/>
    <x v="3"/>
    <x v="1"/>
    <n v="61826.14"/>
    <x v="2"/>
    <s v="on time"/>
    <x v="1"/>
    <x v="277"/>
    <x v="1"/>
  </r>
  <r>
    <n v="3203"/>
    <x v="2"/>
    <x v="0"/>
    <x v="0"/>
    <x v="2"/>
    <s v="2023-05-26"/>
    <s v="2023-05-28"/>
    <n v="90"/>
    <n v="11857.34"/>
    <n v="1067160.6000000001"/>
    <n v="3835.39"/>
    <n v="631"/>
    <x v="0"/>
    <x v="3"/>
    <n v="76423.73"/>
    <x v="9"/>
    <s v="on time"/>
    <x v="258"/>
    <x v="161"/>
    <x v="1"/>
  </r>
  <r>
    <n v="3204"/>
    <x v="0"/>
    <x v="1"/>
    <x v="0"/>
    <x v="4"/>
    <s v="2023-08-24"/>
    <s v="2023-09-01"/>
    <n v="54"/>
    <n v="38620.54"/>
    <n v="2085509.16"/>
    <n v="2903.46"/>
    <n v="972"/>
    <x v="3"/>
    <x v="3"/>
    <n v="422159.73"/>
    <x v="14"/>
    <s v="delay"/>
    <x v="11"/>
    <x v="34"/>
    <x v="0"/>
  </r>
  <r>
    <n v="3205"/>
    <x v="4"/>
    <x v="2"/>
    <x v="0"/>
    <x v="4"/>
    <s v="2023-12-28"/>
    <s v="2024-01-03"/>
    <n v="35"/>
    <n v="22871.73"/>
    <n v="800510.55"/>
    <n v="114.28"/>
    <n v="420"/>
    <x v="2"/>
    <x v="0"/>
    <n v="70068.08"/>
    <x v="11"/>
    <s v="delay"/>
    <x v="168"/>
    <x v="209"/>
    <x v="1"/>
  </r>
  <r>
    <n v="3206"/>
    <x v="3"/>
    <x v="2"/>
    <x v="0"/>
    <x v="2"/>
    <s v="2023-03-11"/>
    <s v="2023-03-14"/>
    <n v="3"/>
    <n v="32843.410000000003"/>
    <n v="98530.23"/>
    <n v="3280.03"/>
    <n v="410"/>
    <x v="3"/>
    <x v="1"/>
    <n v="14118.01"/>
    <x v="1"/>
    <s v="on time"/>
    <x v="301"/>
    <x v="29"/>
    <x v="1"/>
  </r>
  <r>
    <n v="3207"/>
    <x v="2"/>
    <x v="2"/>
    <x v="1"/>
    <x v="3"/>
    <s v="2023-01-30"/>
    <s v="2023-02-06"/>
    <n v="47"/>
    <n v="15454.79"/>
    <n v="726375.13"/>
    <n v="1340.35"/>
    <n v="700"/>
    <x v="1"/>
    <x v="0"/>
    <n v="142550.26999999999"/>
    <x v="5"/>
    <s v="delay"/>
    <x v="225"/>
    <x v="258"/>
    <x v="0"/>
  </r>
  <r>
    <n v="3208"/>
    <x v="3"/>
    <x v="1"/>
    <x v="1"/>
    <x v="4"/>
    <s v="2023-06-08"/>
    <s v="2023-06-14"/>
    <n v="91"/>
    <n v="25244.3"/>
    <n v="2297231.2999999998"/>
    <n v="3699.91"/>
    <n v="640"/>
    <x v="1"/>
    <x v="2"/>
    <n v="518044.47"/>
    <x v="11"/>
    <s v="delay"/>
    <x v="175"/>
    <x v="182"/>
    <x v="1"/>
  </r>
  <r>
    <n v="3209"/>
    <x v="6"/>
    <x v="0"/>
    <x v="0"/>
    <x v="3"/>
    <s v="2023-02-10"/>
    <s v="2023-02-18"/>
    <n v="3"/>
    <n v="22173.62"/>
    <n v="66520.86"/>
    <n v="2047.45"/>
    <n v="531"/>
    <x v="1"/>
    <x v="4"/>
    <n v="4125.1000000000004"/>
    <x v="14"/>
    <s v="delay"/>
    <x v="71"/>
    <x v="290"/>
    <x v="1"/>
  </r>
  <r>
    <n v="3210"/>
    <x v="2"/>
    <x v="1"/>
    <x v="3"/>
    <x v="2"/>
    <s v="2023-03-21"/>
    <s v="2023-03-25"/>
    <n v="56"/>
    <n v="40160.050000000003"/>
    <n v="2248962.7999999998"/>
    <n v="1054.94"/>
    <n v="633"/>
    <x v="2"/>
    <x v="3"/>
    <n v="371687.7"/>
    <x v="13"/>
    <s v="on time"/>
    <x v="144"/>
    <x v="119"/>
    <x v="1"/>
  </r>
  <r>
    <n v="3211"/>
    <x v="3"/>
    <x v="2"/>
    <x v="3"/>
    <x v="0"/>
    <s v="2023-01-11"/>
    <s v="2023-01-16"/>
    <n v="3"/>
    <n v="40504.19"/>
    <n v="121512.57"/>
    <n v="2579.17"/>
    <n v="811"/>
    <x v="2"/>
    <x v="2"/>
    <n v="11770.3"/>
    <x v="2"/>
    <s v="on time"/>
    <x v="285"/>
    <x v="315"/>
    <x v="0"/>
  </r>
  <r>
    <n v="3212"/>
    <x v="0"/>
    <x v="2"/>
    <x v="0"/>
    <x v="3"/>
    <s v="2023-03-31"/>
    <s v="2023-04-06"/>
    <n v="3"/>
    <n v="27714.75"/>
    <n v="83144.25"/>
    <n v="4811.7700000000004"/>
    <n v="703"/>
    <x v="3"/>
    <x v="2"/>
    <n v="12644.34"/>
    <x v="11"/>
    <s v="delay"/>
    <x v="148"/>
    <x v="128"/>
    <x v="0"/>
  </r>
  <r>
    <n v="3213"/>
    <x v="4"/>
    <x v="1"/>
    <x v="3"/>
    <x v="3"/>
    <s v="2023-08-15"/>
    <s v="2023-08-24"/>
    <n v="39"/>
    <n v="33052.89"/>
    <n v="1289062.71"/>
    <n v="2705.73"/>
    <n v="184"/>
    <x v="1"/>
    <x v="2"/>
    <n v="153363.09"/>
    <x v="6"/>
    <s v="delay"/>
    <x v="59"/>
    <x v="24"/>
    <x v="2"/>
  </r>
  <r>
    <n v="3214"/>
    <x v="2"/>
    <x v="0"/>
    <x v="1"/>
    <x v="0"/>
    <s v="2023-06-30"/>
    <s v="2023-07-01"/>
    <n v="69"/>
    <n v="18642.75"/>
    <n v="1286349.75"/>
    <n v="801.51"/>
    <n v="56"/>
    <x v="2"/>
    <x v="0"/>
    <n v="278032.53999999998"/>
    <x v="7"/>
    <s v="on time"/>
    <x v="173"/>
    <x v="85"/>
    <x v="2"/>
  </r>
  <r>
    <n v="3215"/>
    <x v="6"/>
    <x v="0"/>
    <x v="0"/>
    <x v="1"/>
    <s v="2023-07-24"/>
    <s v="2023-08-01"/>
    <n v="35"/>
    <n v="33765.18"/>
    <n v="1181781.3"/>
    <n v="3667.46"/>
    <n v="397"/>
    <x v="2"/>
    <x v="4"/>
    <n v="107610.55"/>
    <x v="14"/>
    <s v="delay"/>
    <x v="293"/>
    <x v="199"/>
    <x v="1"/>
  </r>
  <r>
    <n v="3216"/>
    <x v="6"/>
    <x v="0"/>
    <x v="1"/>
    <x v="1"/>
    <s v="2023-02-24"/>
    <s v="2023-03-11"/>
    <n v="67"/>
    <n v="30379.86"/>
    <n v="2035450.62"/>
    <n v="906.57"/>
    <n v="321"/>
    <x v="0"/>
    <x v="3"/>
    <n v="308093.86"/>
    <x v="3"/>
    <s v="delay"/>
    <x v="342"/>
    <x v="259"/>
    <x v="1"/>
  </r>
  <r>
    <n v="3217"/>
    <x v="5"/>
    <x v="1"/>
    <x v="4"/>
    <x v="4"/>
    <s v="2023-11-23"/>
    <s v="2023-12-05"/>
    <n v="15"/>
    <n v="43175.21"/>
    <n v="647628.15"/>
    <n v="2974.67"/>
    <n v="961"/>
    <x v="2"/>
    <x v="4"/>
    <n v="112190.45"/>
    <x v="10"/>
    <s v="delay"/>
    <x v="326"/>
    <x v="304"/>
    <x v="0"/>
  </r>
  <r>
    <n v="3218"/>
    <x v="0"/>
    <x v="1"/>
    <x v="1"/>
    <x v="1"/>
    <s v="2023-10-20"/>
    <s v="2023-11-01"/>
    <n v="35"/>
    <n v="13588.39"/>
    <n v="475593.65"/>
    <n v="4070.46"/>
    <n v="732"/>
    <x v="2"/>
    <x v="3"/>
    <n v="92308.05"/>
    <x v="10"/>
    <s v="delay"/>
    <x v="14"/>
    <x v="363"/>
    <x v="0"/>
  </r>
  <r>
    <n v="3219"/>
    <x v="0"/>
    <x v="0"/>
    <x v="4"/>
    <x v="3"/>
    <s v="2023-11-23"/>
    <s v="2023-12-04"/>
    <n v="92"/>
    <n v="15429.46"/>
    <n v="1419510.32"/>
    <n v="1154.67"/>
    <n v="949"/>
    <x v="2"/>
    <x v="0"/>
    <n v="326477.90000000002"/>
    <x v="8"/>
    <s v="delay"/>
    <x v="281"/>
    <x v="304"/>
    <x v="0"/>
  </r>
  <r>
    <n v="3220"/>
    <x v="7"/>
    <x v="2"/>
    <x v="1"/>
    <x v="2"/>
    <s v="2023-01-02"/>
    <s v="2023-01-14"/>
    <n v="40"/>
    <n v="36386.82"/>
    <n v="1455472.8"/>
    <n v="382.02"/>
    <n v="337"/>
    <x v="3"/>
    <x v="3"/>
    <n v="145401.15"/>
    <x v="10"/>
    <s v="delay"/>
    <x v="140"/>
    <x v="139"/>
    <x v="1"/>
  </r>
  <r>
    <n v="3221"/>
    <x v="5"/>
    <x v="0"/>
    <x v="1"/>
    <x v="3"/>
    <s v="2023-04-25"/>
    <s v="2023-05-10"/>
    <n v="68"/>
    <n v="25309.02"/>
    <n v="1721013.36"/>
    <n v="3024.9"/>
    <n v="616"/>
    <x v="0"/>
    <x v="1"/>
    <n v="118012.81"/>
    <x v="3"/>
    <s v="delay"/>
    <x v="245"/>
    <x v="76"/>
    <x v="1"/>
  </r>
  <r>
    <n v="3222"/>
    <x v="1"/>
    <x v="1"/>
    <x v="1"/>
    <x v="4"/>
    <s v="2023-10-24"/>
    <s v="2023-11-01"/>
    <n v="94"/>
    <n v="42818.2"/>
    <n v="4024910.8"/>
    <n v="4079.14"/>
    <n v="820"/>
    <x v="2"/>
    <x v="3"/>
    <n v="922481.91"/>
    <x v="14"/>
    <s v="delay"/>
    <x v="14"/>
    <x v="99"/>
    <x v="0"/>
  </r>
  <r>
    <n v="3223"/>
    <x v="1"/>
    <x v="2"/>
    <x v="4"/>
    <x v="3"/>
    <s v="2023-10-24"/>
    <s v="2023-11-01"/>
    <n v="6"/>
    <n v="28617.01"/>
    <n v="171702.06"/>
    <n v="2863.67"/>
    <n v="332"/>
    <x v="2"/>
    <x v="1"/>
    <n v="20698.47"/>
    <x v="14"/>
    <s v="delay"/>
    <x v="14"/>
    <x v="99"/>
    <x v="1"/>
  </r>
  <r>
    <n v="3224"/>
    <x v="6"/>
    <x v="2"/>
    <x v="1"/>
    <x v="2"/>
    <s v="2023-11-08"/>
    <s v="2023-11-19"/>
    <n v="76"/>
    <n v="16765.13"/>
    <n v="1274149.8799999999"/>
    <n v="4149.8900000000003"/>
    <n v="144"/>
    <x v="0"/>
    <x v="0"/>
    <n v="235200.3"/>
    <x v="8"/>
    <s v="delay"/>
    <x v="45"/>
    <x v="167"/>
    <x v="2"/>
  </r>
  <r>
    <n v="3225"/>
    <x v="1"/>
    <x v="1"/>
    <x v="2"/>
    <x v="3"/>
    <s v="2023-09-21"/>
    <s v="2023-09-26"/>
    <n v="76"/>
    <n v="13159.73"/>
    <n v="1000139.48"/>
    <n v="2413"/>
    <n v="494"/>
    <x v="0"/>
    <x v="0"/>
    <n v="138253.18"/>
    <x v="2"/>
    <s v="on time"/>
    <x v="107"/>
    <x v="45"/>
    <x v="1"/>
  </r>
  <r>
    <n v="3226"/>
    <x v="2"/>
    <x v="2"/>
    <x v="4"/>
    <x v="4"/>
    <s v="2023-08-30"/>
    <s v="2023-09-12"/>
    <n v="44"/>
    <n v="13110.73"/>
    <n v="576872.12"/>
    <n v="2945.15"/>
    <n v="32"/>
    <x v="3"/>
    <x v="3"/>
    <n v="58916.03"/>
    <x v="12"/>
    <s v="delay"/>
    <x v="134"/>
    <x v="239"/>
    <x v="2"/>
  </r>
  <r>
    <n v="3227"/>
    <x v="7"/>
    <x v="2"/>
    <x v="4"/>
    <x v="4"/>
    <s v="2023-11-22"/>
    <s v="2023-11-23"/>
    <n v="71"/>
    <n v="15115.46"/>
    <n v="1073197.6599999999"/>
    <n v="3641.04"/>
    <n v="953"/>
    <x v="0"/>
    <x v="4"/>
    <n v="261459.11"/>
    <x v="7"/>
    <s v="on time"/>
    <x v="252"/>
    <x v="260"/>
    <x v="0"/>
  </r>
  <r>
    <n v="3228"/>
    <x v="5"/>
    <x v="1"/>
    <x v="0"/>
    <x v="2"/>
    <s v="2023-03-26"/>
    <s v="2023-04-10"/>
    <n v="10"/>
    <n v="17934.740000000002"/>
    <n v="179347.4"/>
    <n v="2834.99"/>
    <n v="952"/>
    <x v="1"/>
    <x v="4"/>
    <n v="26330.98"/>
    <x v="3"/>
    <s v="delay"/>
    <x v="238"/>
    <x v="96"/>
    <x v="0"/>
  </r>
  <r>
    <n v="3229"/>
    <x v="3"/>
    <x v="1"/>
    <x v="1"/>
    <x v="1"/>
    <s v="2023-05-06"/>
    <s v="2023-05-10"/>
    <n v="81"/>
    <n v="43390.98"/>
    <n v="3514669.38"/>
    <n v="2995.39"/>
    <n v="718"/>
    <x v="0"/>
    <x v="1"/>
    <n v="850222.69"/>
    <x v="13"/>
    <s v="on time"/>
    <x v="245"/>
    <x v="62"/>
    <x v="0"/>
  </r>
  <r>
    <n v="3230"/>
    <x v="1"/>
    <x v="0"/>
    <x v="0"/>
    <x v="1"/>
    <s v="2023-02-14"/>
    <s v="2023-02-28"/>
    <n v="29"/>
    <n v="44134.41"/>
    <n v="1279897.8899999999"/>
    <n v="278.49"/>
    <n v="663"/>
    <x v="2"/>
    <x v="1"/>
    <n v="317021.82"/>
    <x v="4"/>
    <s v="delay"/>
    <x v="250"/>
    <x v="84"/>
    <x v="1"/>
  </r>
  <r>
    <n v="3231"/>
    <x v="4"/>
    <x v="1"/>
    <x v="3"/>
    <x v="1"/>
    <s v="2023-09-05"/>
    <s v="2023-09-11"/>
    <n v="77"/>
    <n v="28501.97"/>
    <n v="2194651.69"/>
    <n v="827.25"/>
    <n v="235"/>
    <x v="1"/>
    <x v="3"/>
    <n v="281758.65000000002"/>
    <x v="11"/>
    <s v="delay"/>
    <x v="247"/>
    <x v="195"/>
    <x v="1"/>
  </r>
  <r>
    <n v="3232"/>
    <x v="0"/>
    <x v="2"/>
    <x v="4"/>
    <x v="4"/>
    <s v="2023-03-04"/>
    <s v="2023-03-15"/>
    <n v="52"/>
    <n v="23793.4"/>
    <n v="1237256.8"/>
    <n v="3415.56"/>
    <n v="206"/>
    <x v="1"/>
    <x v="1"/>
    <n v="246129.51"/>
    <x v="8"/>
    <s v="delay"/>
    <x v="112"/>
    <x v="320"/>
    <x v="1"/>
  </r>
  <r>
    <n v="3233"/>
    <x v="7"/>
    <x v="0"/>
    <x v="1"/>
    <x v="0"/>
    <s v="2023-11-27"/>
    <s v="2023-12-04"/>
    <n v="82"/>
    <n v="46240.01"/>
    <n v="3791680.82"/>
    <n v="4935.91"/>
    <n v="305"/>
    <x v="2"/>
    <x v="0"/>
    <n v="671000.97"/>
    <x v="5"/>
    <s v="delay"/>
    <x v="281"/>
    <x v="193"/>
    <x v="1"/>
  </r>
  <r>
    <n v="3234"/>
    <x v="0"/>
    <x v="1"/>
    <x v="2"/>
    <x v="1"/>
    <s v="2023-12-12"/>
    <s v="2023-12-27"/>
    <n v="80"/>
    <n v="18865.78"/>
    <n v="1509262.4"/>
    <n v="4450.21"/>
    <n v="788"/>
    <x v="3"/>
    <x v="4"/>
    <n v="186834.44"/>
    <x v="3"/>
    <s v="delay"/>
    <x v="221"/>
    <x v="348"/>
    <x v="0"/>
  </r>
  <r>
    <n v="3235"/>
    <x v="3"/>
    <x v="0"/>
    <x v="3"/>
    <x v="4"/>
    <s v="2023-03-04"/>
    <s v="2023-03-17"/>
    <n v="46"/>
    <n v="49712.31"/>
    <n v="2286766.2599999998"/>
    <n v="2879.68"/>
    <n v="997"/>
    <x v="3"/>
    <x v="2"/>
    <n v="545706.99"/>
    <x v="12"/>
    <s v="delay"/>
    <x v="154"/>
    <x v="320"/>
    <x v="0"/>
  </r>
  <r>
    <n v="3236"/>
    <x v="6"/>
    <x v="1"/>
    <x v="3"/>
    <x v="0"/>
    <s v="2023-02-05"/>
    <s v="2023-02-14"/>
    <n v="55"/>
    <n v="3561.86"/>
    <n v="195902.3"/>
    <n v="4641.43"/>
    <n v="974"/>
    <x v="0"/>
    <x v="4"/>
    <n v="13880.47"/>
    <x v="6"/>
    <s v="delay"/>
    <x v="223"/>
    <x v="41"/>
    <x v="0"/>
  </r>
  <r>
    <n v="3237"/>
    <x v="6"/>
    <x v="0"/>
    <x v="4"/>
    <x v="0"/>
    <s v="2023-05-28"/>
    <s v="2023-05-30"/>
    <n v="87"/>
    <n v="10225.08"/>
    <n v="889581.96"/>
    <n v="1261.78"/>
    <n v="119"/>
    <x v="0"/>
    <x v="4"/>
    <n v="124002.88"/>
    <x v="9"/>
    <s v="on time"/>
    <x v="287"/>
    <x v="246"/>
    <x v="2"/>
  </r>
  <r>
    <n v="3238"/>
    <x v="2"/>
    <x v="1"/>
    <x v="2"/>
    <x v="3"/>
    <s v="2023-08-10"/>
    <s v="2023-08-18"/>
    <n v="5"/>
    <n v="9926.14"/>
    <n v="49630.7"/>
    <n v="1868.09"/>
    <n v="437"/>
    <x v="0"/>
    <x v="1"/>
    <n v="8055.11"/>
    <x v="14"/>
    <s v="delay"/>
    <x v="303"/>
    <x v="32"/>
    <x v="1"/>
  </r>
  <r>
    <n v="3239"/>
    <x v="0"/>
    <x v="0"/>
    <x v="3"/>
    <x v="2"/>
    <s v="2023-08-01"/>
    <s v="2023-08-15"/>
    <n v="24"/>
    <n v="2987.69"/>
    <n v="71704.56"/>
    <n v="3320.85"/>
    <n v="916"/>
    <x v="1"/>
    <x v="2"/>
    <n v="11890.55"/>
    <x v="4"/>
    <s v="delay"/>
    <x v="4"/>
    <x v="46"/>
    <x v="0"/>
  </r>
  <r>
    <n v="3240"/>
    <x v="7"/>
    <x v="2"/>
    <x v="0"/>
    <x v="1"/>
    <s v="2023-08-27"/>
    <s v="2023-09-01"/>
    <n v="72"/>
    <n v="4273.7"/>
    <n v="307706.40000000002"/>
    <n v="2689.49"/>
    <n v="617"/>
    <x v="2"/>
    <x v="0"/>
    <n v="32874.589999999997"/>
    <x v="2"/>
    <s v="on time"/>
    <x v="11"/>
    <x v="100"/>
    <x v="1"/>
  </r>
  <r>
    <n v="3241"/>
    <x v="4"/>
    <x v="1"/>
    <x v="1"/>
    <x v="0"/>
    <s v="2023-11-15"/>
    <s v="2023-11-21"/>
    <n v="76"/>
    <n v="19995.18"/>
    <n v="1519633.68"/>
    <n v="1225.0899999999999"/>
    <n v="852"/>
    <x v="2"/>
    <x v="1"/>
    <n v="282320.90000000002"/>
    <x v="11"/>
    <s v="delay"/>
    <x v="93"/>
    <x v="272"/>
    <x v="0"/>
  </r>
  <r>
    <n v="3242"/>
    <x v="2"/>
    <x v="0"/>
    <x v="3"/>
    <x v="3"/>
    <s v="2023-03-22"/>
    <s v="2023-04-02"/>
    <n v="85"/>
    <n v="18197.96"/>
    <n v="1546826.6"/>
    <n v="2891.91"/>
    <n v="283"/>
    <x v="3"/>
    <x v="2"/>
    <n v="239999.37"/>
    <x v="8"/>
    <s v="delay"/>
    <x v="268"/>
    <x v="94"/>
    <x v="1"/>
  </r>
  <r>
    <n v="3243"/>
    <x v="3"/>
    <x v="1"/>
    <x v="0"/>
    <x v="2"/>
    <s v="2023-12-18"/>
    <s v="2024-01-01"/>
    <n v="59"/>
    <n v="31655.94"/>
    <n v="1867700.46"/>
    <n v="1537.72"/>
    <n v="123"/>
    <x v="2"/>
    <x v="3"/>
    <n v="308395.05"/>
    <x v="4"/>
    <s v="delay"/>
    <x v="123"/>
    <x v="73"/>
    <x v="2"/>
  </r>
  <r>
    <n v="3244"/>
    <x v="6"/>
    <x v="1"/>
    <x v="4"/>
    <x v="0"/>
    <s v="2023-06-12"/>
    <s v="2023-06-18"/>
    <n v="79"/>
    <n v="16130.78"/>
    <n v="1274331.6200000001"/>
    <n v="165.08"/>
    <n v="145"/>
    <x v="1"/>
    <x v="4"/>
    <n v="117388.68"/>
    <x v="11"/>
    <s v="delay"/>
    <x v="189"/>
    <x v="124"/>
    <x v="2"/>
  </r>
  <r>
    <n v="3245"/>
    <x v="7"/>
    <x v="2"/>
    <x v="4"/>
    <x v="3"/>
    <s v="2023-07-02"/>
    <s v="2023-07-04"/>
    <n v="49"/>
    <n v="49311.77"/>
    <n v="2416276.73"/>
    <n v="2625.83"/>
    <n v="507"/>
    <x v="2"/>
    <x v="2"/>
    <n v="231062.03"/>
    <x v="9"/>
    <s v="on time"/>
    <x v="116"/>
    <x v="306"/>
    <x v="1"/>
  </r>
  <r>
    <n v="3246"/>
    <x v="6"/>
    <x v="0"/>
    <x v="0"/>
    <x v="3"/>
    <s v="2023-08-17"/>
    <s v="2023-08-23"/>
    <n v="38"/>
    <n v="7464.3"/>
    <n v="283643.40000000002"/>
    <n v="4517.04"/>
    <n v="73"/>
    <x v="2"/>
    <x v="0"/>
    <n v="14761.92"/>
    <x v="11"/>
    <s v="delay"/>
    <x v="206"/>
    <x v="217"/>
    <x v="2"/>
  </r>
  <r>
    <n v="3247"/>
    <x v="3"/>
    <x v="1"/>
    <x v="4"/>
    <x v="3"/>
    <s v="2023-06-06"/>
    <s v="2023-06-19"/>
    <n v="8"/>
    <n v="14741.85"/>
    <n v="117934.8"/>
    <n v="4772.45"/>
    <n v="551"/>
    <x v="0"/>
    <x v="0"/>
    <n v="8419.6299999999992"/>
    <x v="12"/>
    <s v="delay"/>
    <x v="219"/>
    <x v="163"/>
    <x v="1"/>
  </r>
  <r>
    <n v="3248"/>
    <x v="6"/>
    <x v="1"/>
    <x v="0"/>
    <x v="1"/>
    <s v="2023-06-05"/>
    <s v="2023-06-17"/>
    <n v="79"/>
    <n v="11670.35"/>
    <n v="921957.65"/>
    <n v="1549.74"/>
    <n v="959"/>
    <x v="0"/>
    <x v="3"/>
    <n v="84220.62"/>
    <x v="10"/>
    <s v="delay"/>
    <x v="125"/>
    <x v="10"/>
    <x v="0"/>
  </r>
  <r>
    <n v="3249"/>
    <x v="6"/>
    <x v="0"/>
    <x v="4"/>
    <x v="1"/>
    <s v="2023-02-25"/>
    <s v="2023-03-01"/>
    <n v="73"/>
    <n v="33476.69"/>
    <n v="2443798.37"/>
    <n v="2206.14"/>
    <n v="368"/>
    <x v="0"/>
    <x v="4"/>
    <n v="175745.15"/>
    <x v="13"/>
    <s v="on time"/>
    <x v="187"/>
    <x v="97"/>
    <x v="1"/>
  </r>
  <r>
    <n v="3250"/>
    <x v="0"/>
    <x v="1"/>
    <x v="2"/>
    <x v="2"/>
    <s v="2023-05-08"/>
    <s v="2023-05-11"/>
    <n v="47"/>
    <n v="46900.04"/>
    <n v="2204301.88"/>
    <n v="807.82"/>
    <n v="80"/>
    <x v="0"/>
    <x v="4"/>
    <n v="293388.21999999997"/>
    <x v="1"/>
    <s v="on time"/>
    <x v="276"/>
    <x v="233"/>
    <x v="2"/>
  </r>
  <r>
    <n v="3251"/>
    <x v="7"/>
    <x v="2"/>
    <x v="0"/>
    <x v="3"/>
    <s v="2023-07-29"/>
    <s v="2023-08-10"/>
    <n v="42"/>
    <n v="26150.560000000001"/>
    <n v="1098323.52"/>
    <n v="2103.3200000000002"/>
    <n v="942"/>
    <x v="2"/>
    <x v="4"/>
    <n v="177599.44"/>
    <x v="10"/>
    <s v="delay"/>
    <x v="22"/>
    <x v="226"/>
    <x v="0"/>
  </r>
  <r>
    <n v="3252"/>
    <x v="1"/>
    <x v="1"/>
    <x v="0"/>
    <x v="3"/>
    <s v="2023-03-29"/>
    <s v="2023-03-30"/>
    <n v="27"/>
    <n v="49221.22"/>
    <n v="1328972.94"/>
    <n v="1276.77"/>
    <n v="115"/>
    <x v="3"/>
    <x v="2"/>
    <n v="245288.54"/>
    <x v="7"/>
    <s v="on time"/>
    <x v="94"/>
    <x v="130"/>
    <x v="2"/>
  </r>
  <r>
    <n v="3253"/>
    <x v="2"/>
    <x v="2"/>
    <x v="3"/>
    <x v="0"/>
    <s v="2023-01-31"/>
    <s v="2023-02-01"/>
    <n v="57"/>
    <n v="30305.39"/>
    <n v="1727407.23"/>
    <n v="2461.7199999999998"/>
    <n v="45"/>
    <x v="3"/>
    <x v="3"/>
    <n v="144464.42000000001"/>
    <x v="7"/>
    <s v="on time"/>
    <x v="115"/>
    <x v="205"/>
    <x v="2"/>
  </r>
  <r>
    <n v="3254"/>
    <x v="1"/>
    <x v="2"/>
    <x v="4"/>
    <x v="3"/>
    <s v="2023-02-17"/>
    <s v="2023-02-27"/>
    <n v="89"/>
    <n v="13840.91"/>
    <n v="1231840.99"/>
    <n v="4619.37"/>
    <n v="759"/>
    <x v="2"/>
    <x v="0"/>
    <n v="223510.78"/>
    <x v="0"/>
    <s v="delay"/>
    <x v="364"/>
    <x v="318"/>
    <x v="0"/>
  </r>
  <r>
    <n v="3255"/>
    <x v="4"/>
    <x v="2"/>
    <x v="1"/>
    <x v="4"/>
    <s v="2023-03-28"/>
    <s v="2023-04-08"/>
    <n v="8"/>
    <n v="20367.55"/>
    <n v="162940.4"/>
    <n v="3493.98"/>
    <n v="873"/>
    <x v="2"/>
    <x v="1"/>
    <n v="28546.48"/>
    <x v="8"/>
    <s v="delay"/>
    <x v="309"/>
    <x v="222"/>
    <x v="0"/>
  </r>
  <r>
    <n v="3256"/>
    <x v="2"/>
    <x v="0"/>
    <x v="3"/>
    <x v="2"/>
    <s v="2023-05-04"/>
    <s v="2023-05-07"/>
    <n v="78"/>
    <n v="30062.7"/>
    <n v="2344890.6"/>
    <n v="4362.8900000000003"/>
    <n v="89"/>
    <x v="2"/>
    <x v="1"/>
    <n v="536026.05000000005"/>
    <x v="1"/>
    <s v="on time"/>
    <x v="277"/>
    <x v="48"/>
    <x v="2"/>
  </r>
  <r>
    <n v="3257"/>
    <x v="1"/>
    <x v="1"/>
    <x v="1"/>
    <x v="1"/>
    <s v="2023-04-22"/>
    <s v="2023-04-24"/>
    <n v="42"/>
    <n v="21440.67"/>
    <n v="900508.14"/>
    <n v="2046.06"/>
    <n v="488"/>
    <x v="1"/>
    <x v="1"/>
    <n v="92288.31"/>
    <x v="9"/>
    <s v="on time"/>
    <x v="184"/>
    <x v="181"/>
    <x v="1"/>
  </r>
  <r>
    <n v="3258"/>
    <x v="3"/>
    <x v="1"/>
    <x v="4"/>
    <x v="0"/>
    <s v="2023-10-04"/>
    <s v="2023-10-16"/>
    <n v="12"/>
    <n v="43760.9"/>
    <n v="525130.80000000005"/>
    <n v="900.63"/>
    <n v="672"/>
    <x v="1"/>
    <x v="1"/>
    <n v="105582.83"/>
    <x v="10"/>
    <s v="delay"/>
    <x v="177"/>
    <x v="331"/>
    <x v="1"/>
  </r>
  <r>
    <n v="3259"/>
    <x v="4"/>
    <x v="0"/>
    <x v="3"/>
    <x v="2"/>
    <s v="2023-11-25"/>
    <s v="2023-12-09"/>
    <n v="1"/>
    <n v="28829.81"/>
    <n v="28829.81"/>
    <n v="405.94"/>
    <n v="466"/>
    <x v="0"/>
    <x v="1"/>
    <n v="3919.77"/>
    <x v="4"/>
    <s v="delay"/>
    <x v="322"/>
    <x v="364"/>
    <x v="1"/>
  </r>
  <r>
    <n v="3260"/>
    <x v="1"/>
    <x v="2"/>
    <x v="1"/>
    <x v="4"/>
    <s v="2023-05-08"/>
    <s v="2023-05-12"/>
    <n v="75"/>
    <n v="18223.509999999998"/>
    <n v="1366763.25"/>
    <n v="2856.13"/>
    <n v="993"/>
    <x v="2"/>
    <x v="1"/>
    <n v="213253.94"/>
    <x v="13"/>
    <s v="on time"/>
    <x v="2"/>
    <x v="233"/>
    <x v="0"/>
  </r>
  <r>
    <n v="3261"/>
    <x v="2"/>
    <x v="1"/>
    <x v="2"/>
    <x v="1"/>
    <s v="2023-10-01"/>
    <s v="2023-10-08"/>
    <n v="21"/>
    <n v="5998.54"/>
    <n v="125969.34"/>
    <n v="4747.3100000000004"/>
    <n v="316"/>
    <x v="0"/>
    <x v="2"/>
    <n v="29920.38"/>
    <x v="5"/>
    <s v="delay"/>
    <x v="156"/>
    <x v="340"/>
    <x v="1"/>
  </r>
  <r>
    <n v="3262"/>
    <x v="0"/>
    <x v="2"/>
    <x v="4"/>
    <x v="2"/>
    <s v="2023-02-01"/>
    <s v="2023-02-04"/>
    <n v="53"/>
    <n v="5031.1000000000004"/>
    <n v="266648.3"/>
    <n v="658.12"/>
    <n v="738"/>
    <x v="0"/>
    <x v="4"/>
    <n v="14035.74"/>
    <x v="1"/>
    <s v="on time"/>
    <x v="171"/>
    <x v="120"/>
    <x v="0"/>
  </r>
  <r>
    <n v="3263"/>
    <x v="5"/>
    <x v="2"/>
    <x v="0"/>
    <x v="3"/>
    <s v="2023-07-16"/>
    <s v="2023-07-23"/>
    <n v="99"/>
    <n v="33376.400000000001"/>
    <n v="3304263.6"/>
    <n v="4323.62"/>
    <n v="779"/>
    <x v="3"/>
    <x v="0"/>
    <n v="674491.54"/>
    <x v="5"/>
    <s v="delay"/>
    <x v="251"/>
    <x v="27"/>
    <x v="0"/>
  </r>
  <r>
    <n v="3264"/>
    <x v="6"/>
    <x v="0"/>
    <x v="3"/>
    <x v="4"/>
    <s v="2023-12-20"/>
    <s v="2023-12-28"/>
    <n v="5"/>
    <n v="32027.18"/>
    <n v="160135.9"/>
    <n v="4804.5"/>
    <n v="254"/>
    <x v="0"/>
    <x v="0"/>
    <n v="22281.25"/>
    <x v="14"/>
    <s v="delay"/>
    <x v="54"/>
    <x v="159"/>
    <x v="1"/>
  </r>
  <r>
    <n v="3265"/>
    <x v="7"/>
    <x v="0"/>
    <x v="3"/>
    <x v="1"/>
    <s v="2023-06-04"/>
    <s v="2023-06-17"/>
    <n v="5"/>
    <n v="48428.54"/>
    <n v="242142.7"/>
    <n v="4980.1499999999996"/>
    <n v="722"/>
    <x v="3"/>
    <x v="2"/>
    <n v="43539.13"/>
    <x v="12"/>
    <s v="delay"/>
    <x v="125"/>
    <x v="28"/>
    <x v="0"/>
  </r>
  <r>
    <n v="3266"/>
    <x v="0"/>
    <x v="0"/>
    <x v="3"/>
    <x v="0"/>
    <s v="2023-02-20"/>
    <s v="2023-02-23"/>
    <n v="97"/>
    <n v="16283.9"/>
    <n v="1579538.3"/>
    <n v="1470"/>
    <n v="393"/>
    <x v="2"/>
    <x v="2"/>
    <n v="118546.77"/>
    <x v="1"/>
    <s v="on time"/>
    <x v="96"/>
    <x v="298"/>
    <x v="1"/>
  </r>
  <r>
    <n v="3267"/>
    <x v="7"/>
    <x v="0"/>
    <x v="4"/>
    <x v="3"/>
    <s v="2023-05-02"/>
    <s v="2023-05-06"/>
    <n v="55"/>
    <n v="28045.75"/>
    <n v="1542516.25"/>
    <n v="2851.37"/>
    <n v="263"/>
    <x v="0"/>
    <x v="3"/>
    <n v="267620.56"/>
    <x v="13"/>
    <s v="on time"/>
    <x v="353"/>
    <x v="365"/>
    <x v="1"/>
  </r>
  <r>
    <n v="3268"/>
    <x v="0"/>
    <x v="0"/>
    <x v="3"/>
    <x v="3"/>
    <s v="2023-04-18"/>
    <s v="2023-04-26"/>
    <n v="80"/>
    <n v="2668.27"/>
    <n v="213461.6"/>
    <n v="1743.28"/>
    <n v="522"/>
    <x v="0"/>
    <x v="0"/>
    <n v="38966.639999999999"/>
    <x v="14"/>
    <s v="delay"/>
    <x v="350"/>
    <x v="9"/>
    <x v="1"/>
  </r>
  <r>
    <n v="3269"/>
    <x v="1"/>
    <x v="2"/>
    <x v="2"/>
    <x v="3"/>
    <s v="2023-11-20"/>
    <s v="2023-11-24"/>
    <n v="27"/>
    <n v="3973.99"/>
    <n v="107297.73"/>
    <n v="3725.69"/>
    <n v="86"/>
    <x v="1"/>
    <x v="0"/>
    <n v="20936.75"/>
    <x v="13"/>
    <s v="on time"/>
    <x v="262"/>
    <x v="26"/>
    <x v="2"/>
  </r>
  <r>
    <n v="3270"/>
    <x v="6"/>
    <x v="0"/>
    <x v="4"/>
    <x v="1"/>
    <s v="2023-10-31"/>
    <s v="2023-11-09"/>
    <n v="66"/>
    <n v="36061.78"/>
    <n v="2380077.48"/>
    <n v="3693.03"/>
    <n v="811"/>
    <x v="0"/>
    <x v="4"/>
    <n v="365598.14"/>
    <x v="6"/>
    <s v="delay"/>
    <x v="15"/>
    <x v="91"/>
    <x v="0"/>
  </r>
  <r>
    <n v="3271"/>
    <x v="0"/>
    <x v="0"/>
    <x v="1"/>
    <x v="2"/>
    <s v="2023-03-05"/>
    <s v="2023-03-18"/>
    <n v="15"/>
    <n v="26698.17"/>
    <n v="400472.55"/>
    <n v="230.55"/>
    <n v="820"/>
    <x v="1"/>
    <x v="3"/>
    <n v="71951"/>
    <x v="12"/>
    <s v="delay"/>
    <x v="271"/>
    <x v="247"/>
    <x v="0"/>
  </r>
  <r>
    <n v="3272"/>
    <x v="3"/>
    <x v="0"/>
    <x v="2"/>
    <x v="3"/>
    <s v="2023-02-02"/>
    <s v="2023-02-04"/>
    <n v="33"/>
    <n v="42841.86"/>
    <n v="1413781.38"/>
    <n v="3968.58"/>
    <n v="443"/>
    <x v="3"/>
    <x v="0"/>
    <n v="181701.17"/>
    <x v="9"/>
    <s v="on time"/>
    <x v="171"/>
    <x v="354"/>
    <x v="1"/>
  </r>
  <r>
    <n v="3273"/>
    <x v="3"/>
    <x v="1"/>
    <x v="0"/>
    <x v="1"/>
    <s v="2023-06-17"/>
    <s v="2023-06-20"/>
    <n v="20"/>
    <n v="18639.47"/>
    <n v="372789.4"/>
    <n v="2868.13"/>
    <n v="782"/>
    <x v="0"/>
    <x v="4"/>
    <n v="76667.02"/>
    <x v="1"/>
    <s v="on time"/>
    <x v="10"/>
    <x v="126"/>
    <x v="0"/>
  </r>
  <r>
    <n v="3274"/>
    <x v="4"/>
    <x v="1"/>
    <x v="4"/>
    <x v="4"/>
    <s v="2023-08-20"/>
    <s v="2023-09-02"/>
    <n v="28"/>
    <n v="31731.88"/>
    <n v="888492.64"/>
    <n v="3602.95"/>
    <n v="253"/>
    <x v="1"/>
    <x v="2"/>
    <n v="108851.97"/>
    <x v="12"/>
    <s v="delay"/>
    <x v="146"/>
    <x v="54"/>
    <x v="1"/>
  </r>
  <r>
    <n v="3275"/>
    <x v="3"/>
    <x v="1"/>
    <x v="1"/>
    <x v="3"/>
    <s v="2023-04-20"/>
    <s v="2023-05-02"/>
    <n v="21"/>
    <n v="17582.599999999999"/>
    <n v="369234.6"/>
    <n v="3828.67"/>
    <n v="810"/>
    <x v="3"/>
    <x v="4"/>
    <n v="62072.15"/>
    <x v="10"/>
    <s v="delay"/>
    <x v="179"/>
    <x v="8"/>
    <x v="0"/>
  </r>
  <r>
    <n v="3276"/>
    <x v="6"/>
    <x v="2"/>
    <x v="2"/>
    <x v="2"/>
    <s v="2023-01-18"/>
    <s v="2023-01-28"/>
    <n v="89"/>
    <n v="8786.2000000000007"/>
    <n v="781971.8"/>
    <n v="474.79"/>
    <n v="18"/>
    <x v="2"/>
    <x v="3"/>
    <n v="119636.87"/>
    <x v="0"/>
    <s v="delay"/>
    <x v="88"/>
    <x v="75"/>
    <x v="2"/>
  </r>
  <r>
    <n v="3277"/>
    <x v="0"/>
    <x v="0"/>
    <x v="3"/>
    <x v="2"/>
    <s v="2023-07-18"/>
    <s v="2023-07-24"/>
    <n v="93"/>
    <n v="12552.55"/>
    <n v="1167387.1499999999"/>
    <n v="1728.87"/>
    <n v="411"/>
    <x v="3"/>
    <x v="3"/>
    <n v="206247.12"/>
    <x v="11"/>
    <s v="delay"/>
    <x v="44"/>
    <x v="43"/>
    <x v="1"/>
  </r>
  <r>
    <n v="3278"/>
    <x v="4"/>
    <x v="1"/>
    <x v="1"/>
    <x v="3"/>
    <s v="2023-07-17"/>
    <s v="2023-07-29"/>
    <n v="49"/>
    <n v="34803.339999999997"/>
    <n v="1705363.66"/>
    <n v="576.41"/>
    <n v="744"/>
    <x v="1"/>
    <x v="3"/>
    <n v="195023.55"/>
    <x v="10"/>
    <s v="delay"/>
    <x v="138"/>
    <x v="231"/>
    <x v="0"/>
  </r>
  <r>
    <n v="3279"/>
    <x v="6"/>
    <x v="1"/>
    <x v="0"/>
    <x v="4"/>
    <s v="2023-11-18"/>
    <s v="2023-11-22"/>
    <n v="70"/>
    <n v="11856.11"/>
    <n v="829927.7"/>
    <n v="272.5"/>
    <n v="224"/>
    <x v="1"/>
    <x v="0"/>
    <n v="45775.34"/>
    <x v="13"/>
    <s v="on time"/>
    <x v="254"/>
    <x v="263"/>
    <x v="1"/>
  </r>
  <r>
    <n v="3280"/>
    <x v="5"/>
    <x v="1"/>
    <x v="1"/>
    <x v="2"/>
    <s v="2023-07-21"/>
    <s v="2023-08-04"/>
    <n v="28"/>
    <n v="31092.99"/>
    <n v="870603.72"/>
    <n v="493.18"/>
    <n v="801"/>
    <x v="2"/>
    <x v="0"/>
    <n v="164739.71"/>
    <x v="4"/>
    <s v="delay"/>
    <x v="78"/>
    <x v="65"/>
    <x v="0"/>
  </r>
  <r>
    <n v="3281"/>
    <x v="2"/>
    <x v="0"/>
    <x v="3"/>
    <x v="2"/>
    <s v="2023-05-18"/>
    <s v="2023-05-27"/>
    <n v="12"/>
    <n v="46140.639999999999"/>
    <n v="553687.68000000005"/>
    <n v="4009.28"/>
    <n v="8"/>
    <x v="1"/>
    <x v="4"/>
    <n v="63245.69"/>
    <x v="6"/>
    <s v="delay"/>
    <x v="242"/>
    <x v="292"/>
    <x v="2"/>
  </r>
  <r>
    <n v="3282"/>
    <x v="4"/>
    <x v="1"/>
    <x v="4"/>
    <x v="0"/>
    <s v="2023-01-31"/>
    <s v="2023-02-03"/>
    <n v="17"/>
    <n v="6226.35"/>
    <n v="105847.95"/>
    <n v="2202.91"/>
    <n v="558"/>
    <x v="0"/>
    <x v="4"/>
    <n v="24682.63"/>
    <x v="1"/>
    <s v="on time"/>
    <x v="136"/>
    <x v="205"/>
    <x v="1"/>
  </r>
  <r>
    <n v="3283"/>
    <x v="2"/>
    <x v="2"/>
    <x v="3"/>
    <x v="2"/>
    <s v="2023-05-28"/>
    <s v="2023-05-31"/>
    <n v="92"/>
    <n v="23424.54"/>
    <n v="2155057.6800000002"/>
    <n v="2394.35"/>
    <n v="601"/>
    <x v="2"/>
    <x v="3"/>
    <n v="375605.34"/>
    <x v="1"/>
    <s v="on time"/>
    <x v="327"/>
    <x v="246"/>
    <x v="1"/>
  </r>
  <r>
    <n v="3284"/>
    <x v="7"/>
    <x v="0"/>
    <x v="1"/>
    <x v="4"/>
    <s v="2023-04-03"/>
    <s v="2023-04-07"/>
    <n v="83"/>
    <n v="15926.26"/>
    <n v="1321879.58"/>
    <n v="1550.39"/>
    <n v="246"/>
    <x v="3"/>
    <x v="0"/>
    <n v="68505.070000000007"/>
    <x v="13"/>
    <s v="on time"/>
    <x v="73"/>
    <x v="212"/>
    <x v="1"/>
  </r>
  <r>
    <n v="3285"/>
    <x v="5"/>
    <x v="2"/>
    <x v="3"/>
    <x v="2"/>
    <s v="2023-03-04"/>
    <s v="2023-03-09"/>
    <n v="67"/>
    <n v="26702.83"/>
    <n v="1789089.61"/>
    <n v="3811.82"/>
    <n v="113"/>
    <x v="3"/>
    <x v="2"/>
    <n v="334589.55"/>
    <x v="2"/>
    <s v="on time"/>
    <x v="319"/>
    <x v="320"/>
    <x v="2"/>
  </r>
  <r>
    <n v="3286"/>
    <x v="2"/>
    <x v="0"/>
    <x v="2"/>
    <x v="4"/>
    <s v="2023-10-17"/>
    <s v="2023-10-26"/>
    <n v="9"/>
    <n v="10630.42"/>
    <n v="95673.78"/>
    <n v="4574.21"/>
    <n v="231"/>
    <x v="0"/>
    <x v="0"/>
    <n v="12656.39"/>
    <x v="6"/>
    <s v="delay"/>
    <x v="212"/>
    <x v="360"/>
    <x v="1"/>
  </r>
  <r>
    <n v="3287"/>
    <x v="0"/>
    <x v="2"/>
    <x v="1"/>
    <x v="4"/>
    <s v="2023-11-17"/>
    <s v="2023-11-30"/>
    <n v="65"/>
    <n v="12354"/>
    <n v="803010"/>
    <n v="358.65"/>
    <n v="670"/>
    <x v="3"/>
    <x v="1"/>
    <n v="176275.36"/>
    <x v="12"/>
    <s v="delay"/>
    <x v="198"/>
    <x v="44"/>
    <x v="1"/>
  </r>
  <r>
    <n v="3288"/>
    <x v="0"/>
    <x v="0"/>
    <x v="1"/>
    <x v="1"/>
    <s v="2023-07-27"/>
    <s v="2023-08-09"/>
    <n v="68"/>
    <n v="35256.269999999997"/>
    <n v="2397426.36"/>
    <n v="2463.7399999999998"/>
    <n v="930"/>
    <x v="2"/>
    <x v="4"/>
    <n v="581554.92000000004"/>
    <x v="12"/>
    <s v="delay"/>
    <x v="291"/>
    <x v="1"/>
    <x v="0"/>
  </r>
  <r>
    <n v="3289"/>
    <x v="0"/>
    <x v="2"/>
    <x v="4"/>
    <x v="3"/>
    <s v="2023-10-26"/>
    <s v="2023-11-05"/>
    <n v="47"/>
    <n v="47719.21"/>
    <n v="2242802.87"/>
    <n v="2044.17"/>
    <n v="797"/>
    <x v="0"/>
    <x v="2"/>
    <n v="491783.05"/>
    <x v="0"/>
    <s v="delay"/>
    <x v="100"/>
    <x v="102"/>
    <x v="0"/>
  </r>
  <r>
    <n v="3290"/>
    <x v="2"/>
    <x v="0"/>
    <x v="0"/>
    <x v="2"/>
    <s v="2023-01-27"/>
    <s v="2023-02-04"/>
    <n v="39"/>
    <n v="19182"/>
    <n v="748098"/>
    <n v="637.64"/>
    <n v="655"/>
    <x v="2"/>
    <x v="2"/>
    <n v="98936.91"/>
    <x v="14"/>
    <s v="delay"/>
    <x v="171"/>
    <x v="234"/>
    <x v="1"/>
  </r>
  <r>
    <n v="3291"/>
    <x v="1"/>
    <x v="0"/>
    <x v="4"/>
    <x v="4"/>
    <s v="2023-04-23"/>
    <s v="2023-05-02"/>
    <n v="55"/>
    <n v="28892.82"/>
    <n v="1589105.1"/>
    <n v="3774.28"/>
    <n v="22"/>
    <x v="2"/>
    <x v="4"/>
    <n v="231618.5"/>
    <x v="6"/>
    <s v="delay"/>
    <x v="179"/>
    <x v="358"/>
    <x v="2"/>
  </r>
  <r>
    <n v="3292"/>
    <x v="1"/>
    <x v="2"/>
    <x v="3"/>
    <x v="1"/>
    <s v="2023-12-28"/>
    <s v="2024-01-03"/>
    <n v="94"/>
    <n v="26344.02"/>
    <n v="2476337.88"/>
    <n v="2015.86"/>
    <n v="15"/>
    <x v="3"/>
    <x v="4"/>
    <n v="200219.24"/>
    <x v="11"/>
    <s v="delay"/>
    <x v="168"/>
    <x v="209"/>
    <x v="2"/>
  </r>
  <r>
    <n v="3293"/>
    <x v="7"/>
    <x v="2"/>
    <x v="2"/>
    <x v="1"/>
    <s v="2023-07-04"/>
    <s v="2023-07-15"/>
    <n v="88"/>
    <n v="38525.96"/>
    <n v="3390284.48"/>
    <n v="2156.6"/>
    <n v="740"/>
    <x v="1"/>
    <x v="4"/>
    <n v="180406.59"/>
    <x v="8"/>
    <s v="delay"/>
    <x v="192"/>
    <x v="123"/>
    <x v="0"/>
  </r>
  <r>
    <n v="3294"/>
    <x v="2"/>
    <x v="0"/>
    <x v="2"/>
    <x v="3"/>
    <s v="2023-01-13"/>
    <s v="2023-01-26"/>
    <n v="11"/>
    <n v="10839.28"/>
    <n v="119232.08"/>
    <n v="3885.75"/>
    <n v="86"/>
    <x v="0"/>
    <x v="4"/>
    <n v="14892.95"/>
    <x v="12"/>
    <s v="delay"/>
    <x v="292"/>
    <x v="230"/>
    <x v="2"/>
  </r>
  <r>
    <n v="3295"/>
    <x v="1"/>
    <x v="2"/>
    <x v="4"/>
    <x v="4"/>
    <s v="2023-04-25"/>
    <s v="2023-05-10"/>
    <n v="84"/>
    <n v="33485.43"/>
    <n v="2812776.12"/>
    <n v="3119.17"/>
    <n v="70"/>
    <x v="3"/>
    <x v="4"/>
    <n v="517683.83"/>
    <x v="3"/>
    <s v="delay"/>
    <x v="245"/>
    <x v="76"/>
    <x v="2"/>
  </r>
  <r>
    <n v="3296"/>
    <x v="2"/>
    <x v="1"/>
    <x v="3"/>
    <x v="3"/>
    <s v="2023-04-07"/>
    <s v="2023-04-16"/>
    <n v="25"/>
    <n v="42423.6"/>
    <n v="1060590"/>
    <n v="4758.13"/>
    <n v="239"/>
    <x v="0"/>
    <x v="1"/>
    <n v="144267.95000000001"/>
    <x v="6"/>
    <s v="delay"/>
    <x v="114"/>
    <x v="322"/>
    <x v="1"/>
  </r>
  <r>
    <n v="3297"/>
    <x v="4"/>
    <x v="1"/>
    <x v="0"/>
    <x v="3"/>
    <s v="2023-01-04"/>
    <s v="2023-01-18"/>
    <n v="90"/>
    <n v="30355.15"/>
    <n v="2731963.5"/>
    <n v="569.28"/>
    <n v="145"/>
    <x v="2"/>
    <x v="4"/>
    <n v="252536.03"/>
    <x v="4"/>
    <s v="delay"/>
    <x v="174"/>
    <x v="83"/>
    <x v="2"/>
  </r>
  <r>
    <n v="3298"/>
    <x v="1"/>
    <x v="1"/>
    <x v="2"/>
    <x v="3"/>
    <s v="2023-12-03"/>
    <s v="2023-12-10"/>
    <n v="54"/>
    <n v="10976.49"/>
    <n v="592730.46"/>
    <n v="1910.67"/>
    <n v="574"/>
    <x v="1"/>
    <x v="4"/>
    <n v="97692.3"/>
    <x v="5"/>
    <s v="delay"/>
    <x v="220"/>
    <x v="107"/>
    <x v="1"/>
  </r>
  <r>
    <n v="3299"/>
    <x v="5"/>
    <x v="0"/>
    <x v="1"/>
    <x v="4"/>
    <s v="2023-02-06"/>
    <s v="2023-02-12"/>
    <n v="75"/>
    <n v="5476.37"/>
    <n v="410727.75"/>
    <n v="1260.04"/>
    <n v="95"/>
    <x v="0"/>
    <x v="1"/>
    <n v="64279.42"/>
    <x v="11"/>
    <s v="delay"/>
    <x v="304"/>
    <x v="271"/>
    <x v="2"/>
  </r>
  <r>
    <n v="3300"/>
    <x v="7"/>
    <x v="0"/>
    <x v="4"/>
    <x v="4"/>
    <s v="2023-08-31"/>
    <s v="2023-09-11"/>
    <n v="53"/>
    <n v="4045.16"/>
    <n v="214393.48"/>
    <n v="529.76"/>
    <n v="40"/>
    <x v="1"/>
    <x v="4"/>
    <n v="28349.5"/>
    <x v="8"/>
    <s v="delay"/>
    <x v="247"/>
    <x v="11"/>
    <x v="2"/>
  </r>
  <r>
    <n v="3301"/>
    <x v="7"/>
    <x v="1"/>
    <x v="4"/>
    <x v="2"/>
    <s v="2023-02-17"/>
    <s v="2023-03-01"/>
    <n v="30"/>
    <n v="6852.25"/>
    <n v="205567.5"/>
    <n v="147.87"/>
    <n v="150"/>
    <x v="2"/>
    <x v="3"/>
    <n v="48643.839999999997"/>
    <x v="10"/>
    <s v="delay"/>
    <x v="187"/>
    <x v="318"/>
    <x v="2"/>
  </r>
  <r>
    <n v="3302"/>
    <x v="4"/>
    <x v="1"/>
    <x v="2"/>
    <x v="1"/>
    <s v="2023-04-30"/>
    <s v="2023-05-15"/>
    <n v="75"/>
    <n v="24664.85"/>
    <n v="1849863.75"/>
    <n v="4846.21"/>
    <n v="787"/>
    <x v="1"/>
    <x v="4"/>
    <n v="373603.07"/>
    <x v="3"/>
    <s v="delay"/>
    <x v="151"/>
    <x v="346"/>
    <x v="0"/>
  </r>
  <r>
    <n v="3303"/>
    <x v="1"/>
    <x v="2"/>
    <x v="2"/>
    <x v="3"/>
    <s v="2023-03-07"/>
    <s v="2023-03-12"/>
    <n v="68"/>
    <n v="29114.66"/>
    <n v="1979796.88"/>
    <n v="3611.93"/>
    <n v="315"/>
    <x v="0"/>
    <x v="0"/>
    <n v="373176.68"/>
    <x v="2"/>
    <s v="on time"/>
    <x v="28"/>
    <x v="17"/>
    <x v="1"/>
  </r>
  <r>
    <n v="3304"/>
    <x v="5"/>
    <x v="2"/>
    <x v="3"/>
    <x v="2"/>
    <s v="2023-05-22"/>
    <s v="2023-06-01"/>
    <n v="90"/>
    <n v="30219.61"/>
    <n v="2719764.9"/>
    <n v="102.51"/>
    <n v="711"/>
    <x v="1"/>
    <x v="1"/>
    <n v="671392.69"/>
    <x v="0"/>
    <s v="delay"/>
    <x v="222"/>
    <x v="112"/>
    <x v="0"/>
  </r>
  <r>
    <n v="3305"/>
    <x v="1"/>
    <x v="1"/>
    <x v="1"/>
    <x v="1"/>
    <s v="2023-03-13"/>
    <s v="2023-03-19"/>
    <n v="68"/>
    <n v="27289.07"/>
    <n v="1855656.76"/>
    <n v="2279.5500000000002"/>
    <n v="691"/>
    <x v="2"/>
    <x v="0"/>
    <n v="158313.9"/>
    <x v="11"/>
    <s v="delay"/>
    <x v="180"/>
    <x v="323"/>
    <x v="1"/>
  </r>
  <r>
    <n v="3306"/>
    <x v="1"/>
    <x v="1"/>
    <x v="3"/>
    <x v="3"/>
    <s v="2023-07-05"/>
    <s v="2023-07-16"/>
    <n v="33"/>
    <n v="4354.4399999999996"/>
    <n v="143696.51999999999"/>
    <n v="1854.47"/>
    <n v="4"/>
    <x v="1"/>
    <x v="2"/>
    <n v="16261.37"/>
    <x v="8"/>
    <s v="delay"/>
    <x v="167"/>
    <x v="220"/>
    <x v="2"/>
  </r>
  <r>
    <n v="3307"/>
    <x v="2"/>
    <x v="0"/>
    <x v="1"/>
    <x v="2"/>
    <s v="2023-11-09"/>
    <s v="2023-11-15"/>
    <n v="60"/>
    <n v="1600.64"/>
    <n v="96038.399999999994"/>
    <n v="2318.41"/>
    <n v="88"/>
    <x v="3"/>
    <x v="0"/>
    <n v="9757.93"/>
    <x v="11"/>
    <s v="delay"/>
    <x v="36"/>
    <x v="148"/>
    <x v="2"/>
  </r>
  <r>
    <n v="3308"/>
    <x v="6"/>
    <x v="1"/>
    <x v="4"/>
    <x v="0"/>
    <s v="2023-04-23"/>
    <s v="2023-05-04"/>
    <n v="86"/>
    <n v="31301.48"/>
    <n v="2691927.28"/>
    <n v="4633.5"/>
    <n v="582"/>
    <x v="1"/>
    <x v="4"/>
    <n v="542653.93000000005"/>
    <x v="8"/>
    <s v="delay"/>
    <x v="81"/>
    <x v="358"/>
    <x v="1"/>
  </r>
  <r>
    <n v="3309"/>
    <x v="7"/>
    <x v="0"/>
    <x v="0"/>
    <x v="3"/>
    <s v="2023-11-11"/>
    <s v="2023-11-17"/>
    <n v="84"/>
    <n v="30702.5"/>
    <n v="2579010"/>
    <n v="947.88"/>
    <n v="945"/>
    <x v="3"/>
    <x v="1"/>
    <n v="146858.04"/>
    <x v="11"/>
    <s v="delay"/>
    <x v="299"/>
    <x v="95"/>
    <x v="0"/>
  </r>
  <r>
    <n v="3310"/>
    <x v="4"/>
    <x v="2"/>
    <x v="2"/>
    <x v="2"/>
    <s v="2023-03-17"/>
    <s v="2023-03-31"/>
    <n v="40"/>
    <n v="24955.26"/>
    <n v="998210.4"/>
    <n v="2408.3000000000002"/>
    <n v="56"/>
    <x v="3"/>
    <x v="2"/>
    <n v="85803.09"/>
    <x v="4"/>
    <s v="delay"/>
    <x v="246"/>
    <x v="256"/>
    <x v="2"/>
  </r>
  <r>
    <n v="3311"/>
    <x v="4"/>
    <x v="0"/>
    <x v="4"/>
    <x v="1"/>
    <s v="2023-01-05"/>
    <s v="2023-01-09"/>
    <n v="90"/>
    <n v="2702.26"/>
    <n v="243203.4"/>
    <n v="1565.84"/>
    <n v="103"/>
    <x v="3"/>
    <x v="4"/>
    <n v="37782.54"/>
    <x v="13"/>
    <s v="on time"/>
    <x v="83"/>
    <x v="186"/>
    <x v="2"/>
  </r>
  <r>
    <n v="3312"/>
    <x v="2"/>
    <x v="0"/>
    <x v="2"/>
    <x v="2"/>
    <s v="2023-09-29"/>
    <s v="2023-10-07"/>
    <n v="95"/>
    <n v="3479.03"/>
    <n v="330507.84999999998"/>
    <n v="793.85"/>
    <n v="898"/>
    <x v="2"/>
    <x v="0"/>
    <n v="76979.13"/>
    <x v="14"/>
    <s v="delay"/>
    <x v="16"/>
    <x v="308"/>
    <x v="0"/>
  </r>
  <r>
    <n v="3313"/>
    <x v="6"/>
    <x v="2"/>
    <x v="0"/>
    <x v="2"/>
    <s v="2023-02-28"/>
    <s v="2023-03-09"/>
    <n v="97"/>
    <n v="13160.71"/>
    <n v="1276588.8700000001"/>
    <n v="465.06"/>
    <n v="471"/>
    <x v="1"/>
    <x v="2"/>
    <n v="312721.34999999998"/>
    <x v="6"/>
    <s v="delay"/>
    <x v="319"/>
    <x v="347"/>
    <x v="1"/>
  </r>
  <r>
    <n v="3314"/>
    <x v="6"/>
    <x v="1"/>
    <x v="2"/>
    <x v="4"/>
    <s v="2023-05-10"/>
    <s v="2023-05-24"/>
    <n v="79"/>
    <n v="38167.31"/>
    <n v="3015217.49"/>
    <n v="3681.62"/>
    <n v="711"/>
    <x v="0"/>
    <x v="2"/>
    <n v="739897.49"/>
    <x v="4"/>
    <s v="delay"/>
    <x v="300"/>
    <x v="201"/>
    <x v="0"/>
  </r>
  <r>
    <n v="3315"/>
    <x v="1"/>
    <x v="1"/>
    <x v="2"/>
    <x v="1"/>
    <s v="2023-04-19"/>
    <s v="2023-04-29"/>
    <n v="14"/>
    <n v="16974.57"/>
    <n v="237643.98"/>
    <n v="864.42"/>
    <n v="260"/>
    <x v="1"/>
    <x v="3"/>
    <n v="16083.04"/>
    <x v="0"/>
    <s v="delay"/>
    <x v="8"/>
    <x v="355"/>
    <x v="1"/>
  </r>
  <r>
    <n v="3316"/>
    <x v="1"/>
    <x v="0"/>
    <x v="4"/>
    <x v="2"/>
    <s v="2023-07-02"/>
    <s v="2023-07-04"/>
    <n v="18"/>
    <n v="28012.66"/>
    <n v="504227.88"/>
    <n v="1705.14"/>
    <n v="820"/>
    <x v="3"/>
    <x v="2"/>
    <n v="69960.800000000003"/>
    <x v="9"/>
    <s v="on time"/>
    <x v="116"/>
    <x v="306"/>
    <x v="0"/>
  </r>
  <r>
    <n v="3317"/>
    <x v="1"/>
    <x v="2"/>
    <x v="2"/>
    <x v="4"/>
    <s v="2023-04-27"/>
    <s v="2023-05-04"/>
    <n v="89"/>
    <n v="22700.06"/>
    <n v="2020305.34"/>
    <n v="4549.5600000000004"/>
    <n v="364"/>
    <x v="3"/>
    <x v="2"/>
    <n v="313255.07"/>
    <x v="5"/>
    <s v="delay"/>
    <x v="81"/>
    <x v="18"/>
    <x v="1"/>
  </r>
  <r>
    <n v="3318"/>
    <x v="2"/>
    <x v="0"/>
    <x v="3"/>
    <x v="0"/>
    <s v="2023-02-13"/>
    <s v="2023-02-23"/>
    <n v="82"/>
    <n v="6665.26"/>
    <n v="546551.31999999995"/>
    <n v="2173.6999999999998"/>
    <n v="905"/>
    <x v="2"/>
    <x v="1"/>
    <n v="35899.99"/>
    <x v="0"/>
    <s v="delay"/>
    <x v="96"/>
    <x v="58"/>
    <x v="0"/>
  </r>
  <r>
    <n v="3319"/>
    <x v="1"/>
    <x v="2"/>
    <x v="0"/>
    <x v="2"/>
    <s v="2023-04-01"/>
    <s v="2023-04-16"/>
    <n v="49"/>
    <n v="42256.44"/>
    <n v="2070565.56"/>
    <n v="2606.73"/>
    <n v="360"/>
    <x v="0"/>
    <x v="0"/>
    <n v="437902.81"/>
    <x v="3"/>
    <s v="delay"/>
    <x v="114"/>
    <x v="145"/>
    <x v="1"/>
  </r>
  <r>
    <n v="3320"/>
    <x v="6"/>
    <x v="0"/>
    <x v="3"/>
    <x v="1"/>
    <s v="2023-03-04"/>
    <s v="2023-03-18"/>
    <n v="78"/>
    <n v="27269.32"/>
    <n v="2127006.96"/>
    <n v="1076.78"/>
    <n v="935"/>
    <x v="0"/>
    <x v="0"/>
    <n v="266836.58"/>
    <x v="4"/>
    <s v="delay"/>
    <x v="271"/>
    <x v="320"/>
    <x v="0"/>
  </r>
  <r>
    <n v="3321"/>
    <x v="1"/>
    <x v="0"/>
    <x v="4"/>
    <x v="2"/>
    <s v="2023-05-30"/>
    <s v="2023-05-31"/>
    <n v="53"/>
    <n v="49302.01"/>
    <n v="2613006.5299999998"/>
    <n v="1652.02"/>
    <n v="985"/>
    <x v="0"/>
    <x v="2"/>
    <n v="618527.77"/>
    <x v="7"/>
    <s v="on time"/>
    <x v="327"/>
    <x v="38"/>
    <x v="0"/>
  </r>
  <r>
    <n v="3322"/>
    <x v="7"/>
    <x v="0"/>
    <x v="4"/>
    <x v="1"/>
    <s v="2023-01-05"/>
    <s v="2023-01-09"/>
    <n v="49"/>
    <n v="28461.17"/>
    <n v="1394597.33"/>
    <n v="4070.28"/>
    <n v="584"/>
    <x v="2"/>
    <x v="2"/>
    <n v="222774.3"/>
    <x v="13"/>
    <s v="on time"/>
    <x v="83"/>
    <x v="186"/>
    <x v="1"/>
  </r>
  <r>
    <n v="3323"/>
    <x v="5"/>
    <x v="2"/>
    <x v="2"/>
    <x v="2"/>
    <s v="2023-08-08"/>
    <s v="2023-08-18"/>
    <n v="72"/>
    <n v="18082.39"/>
    <n v="1301932.08"/>
    <n v="2473.06"/>
    <n v="994"/>
    <x v="0"/>
    <x v="3"/>
    <n v="310869.93"/>
    <x v="0"/>
    <s v="delay"/>
    <x v="303"/>
    <x v="157"/>
    <x v="0"/>
  </r>
  <r>
    <n v="3324"/>
    <x v="4"/>
    <x v="0"/>
    <x v="2"/>
    <x v="4"/>
    <s v="2023-10-06"/>
    <s v="2023-10-17"/>
    <n v="20"/>
    <n v="17697.02"/>
    <n v="353940.4"/>
    <n v="1950.81"/>
    <n v="999"/>
    <x v="3"/>
    <x v="1"/>
    <n v="43358.65"/>
    <x v="8"/>
    <s v="delay"/>
    <x v="162"/>
    <x v="6"/>
    <x v="0"/>
  </r>
  <r>
    <n v="3325"/>
    <x v="7"/>
    <x v="2"/>
    <x v="0"/>
    <x v="4"/>
    <s v="2023-08-17"/>
    <s v="2023-09-01"/>
    <n v="27"/>
    <n v="47444.68"/>
    <n v="1281006.3600000001"/>
    <n v="1127.54"/>
    <n v="8"/>
    <x v="3"/>
    <x v="2"/>
    <n v="207556.61"/>
    <x v="3"/>
    <s v="delay"/>
    <x v="11"/>
    <x v="217"/>
    <x v="2"/>
  </r>
  <r>
    <n v="3326"/>
    <x v="0"/>
    <x v="2"/>
    <x v="3"/>
    <x v="4"/>
    <s v="2023-02-22"/>
    <s v="2023-03-04"/>
    <n v="29"/>
    <n v="18605.96"/>
    <n v="539572.84"/>
    <n v="871.81"/>
    <n v="583"/>
    <x v="1"/>
    <x v="4"/>
    <n v="116208.66"/>
    <x v="0"/>
    <s v="delay"/>
    <x v="286"/>
    <x v="33"/>
    <x v="1"/>
  </r>
  <r>
    <n v="3327"/>
    <x v="2"/>
    <x v="2"/>
    <x v="0"/>
    <x v="2"/>
    <s v="2023-03-13"/>
    <s v="2023-03-15"/>
    <n v="56"/>
    <n v="44014.82"/>
    <n v="2464829.92"/>
    <n v="2533.7199999999998"/>
    <n v="105"/>
    <x v="3"/>
    <x v="2"/>
    <n v="505856.52"/>
    <x v="9"/>
    <s v="on time"/>
    <x v="112"/>
    <x v="323"/>
    <x v="2"/>
  </r>
  <r>
    <n v="3328"/>
    <x v="5"/>
    <x v="0"/>
    <x v="0"/>
    <x v="3"/>
    <s v="2023-12-15"/>
    <s v="2023-12-29"/>
    <n v="58"/>
    <n v="44960.43"/>
    <n v="2607704.94"/>
    <n v="741.36"/>
    <n v="241"/>
    <x v="0"/>
    <x v="4"/>
    <n v="414542.68"/>
    <x v="4"/>
    <s v="delay"/>
    <x v="74"/>
    <x v="72"/>
    <x v="1"/>
  </r>
  <r>
    <n v="3329"/>
    <x v="0"/>
    <x v="2"/>
    <x v="4"/>
    <x v="0"/>
    <s v="2024-01-01"/>
    <s v="2024-01-06"/>
    <n v="30"/>
    <n v="30134.98"/>
    <n v="904049.4"/>
    <n v="2594.17"/>
    <n v="380"/>
    <x v="2"/>
    <x v="0"/>
    <n v="60828.18"/>
    <x v="2"/>
    <s v="on time"/>
    <x v="145"/>
    <x v="21"/>
    <x v="1"/>
  </r>
  <r>
    <n v="3330"/>
    <x v="5"/>
    <x v="0"/>
    <x v="1"/>
    <x v="4"/>
    <s v="2023-08-28"/>
    <s v="2023-09-06"/>
    <n v="70"/>
    <n v="7814.25"/>
    <n v="546997.5"/>
    <n v="1774.39"/>
    <n v="602"/>
    <x v="2"/>
    <x v="1"/>
    <n v="119885.55"/>
    <x v="6"/>
    <s v="delay"/>
    <x v="35"/>
    <x v="166"/>
    <x v="1"/>
  </r>
  <r>
    <n v="3331"/>
    <x v="0"/>
    <x v="1"/>
    <x v="2"/>
    <x v="4"/>
    <s v="2023-06-05"/>
    <s v="2023-06-19"/>
    <n v="79"/>
    <n v="13458.54"/>
    <n v="1063224.6599999999"/>
    <n v="2388.3000000000002"/>
    <n v="570"/>
    <x v="3"/>
    <x v="4"/>
    <n v="116245.99"/>
    <x v="4"/>
    <s v="delay"/>
    <x v="219"/>
    <x v="10"/>
    <x v="1"/>
  </r>
  <r>
    <n v="3332"/>
    <x v="2"/>
    <x v="0"/>
    <x v="1"/>
    <x v="1"/>
    <s v="2023-02-01"/>
    <s v="2023-02-04"/>
    <n v="84"/>
    <n v="9174.69"/>
    <n v="770673.96"/>
    <n v="1848.88"/>
    <n v="293"/>
    <x v="3"/>
    <x v="2"/>
    <n v="191726.8"/>
    <x v="1"/>
    <s v="on time"/>
    <x v="171"/>
    <x v="120"/>
    <x v="1"/>
  </r>
  <r>
    <n v="3333"/>
    <x v="1"/>
    <x v="0"/>
    <x v="4"/>
    <x v="3"/>
    <s v="2023-07-16"/>
    <s v="2023-07-27"/>
    <n v="83"/>
    <n v="13319.76"/>
    <n v="1105540.08"/>
    <n v="678.65"/>
    <n v="949"/>
    <x v="1"/>
    <x v="4"/>
    <n v="159502.62"/>
    <x v="8"/>
    <s v="delay"/>
    <x v="228"/>
    <x v="27"/>
    <x v="0"/>
  </r>
  <r>
    <n v="3334"/>
    <x v="6"/>
    <x v="1"/>
    <x v="4"/>
    <x v="1"/>
    <s v="2023-11-11"/>
    <s v="2023-11-14"/>
    <n v="2"/>
    <n v="26144.61"/>
    <n v="52289.22"/>
    <n v="3192.79"/>
    <n v="617"/>
    <x v="1"/>
    <x v="4"/>
    <n v="7189.02"/>
    <x v="1"/>
    <s v="on time"/>
    <x v="349"/>
    <x v="95"/>
    <x v="1"/>
  </r>
  <r>
    <n v="3335"/>
    <x v="1"/>
    <x v="0"/>
    <x v="0"/>
    <x v="1"/>
    <s v="2023-02-03"/>
    <s v="2023-02-15"/>
    <n v="16"/>
    <n v="29564.49"/>
    <n v="473031.84"/>
    <n v="1487.02"/>
    <n v="702"/>
    <x v="0"/>
    <x v="1"/>
    <n v="99642.08"/>
    <x v="10"/>
    <s v="delay"/>
    <x v="265"/>
    <x v="349"/>
    <x v="0"/>
  </r>
  <r>
    <n v="3336"/>
    <x v="4"/>
    <x v="2"/>
    <x v="3"/>
    <x v="2"/>
    <s v="2023-08-02"/>
    <s v="2023-08-15"/>
    <n v="94"/>
    <n v="23405.9"/>
    <n v="2200154.6"/>
    <n v="1296"/>
    <n v="387"/>
    <x v="0"/>
    <x v="4"/>
    <n v="372835.44"/>
    <x v="12"/>
    <s v="delay"/>
    <x v="4"/>
    <x v="164"/>
    <x v="1"/>
  </r>
  <r>
    <n v="3337"/>
    <x v="3"/>
    <x v="0"/>
    <x v="2"/>
    <x v="1"/>
    <s v="2023-12-18"/>
    <s v="2023-12-21"/>
    <n v="25"/>
    <n v="43957.86"/>
    <n v="1098946.5"/>
    <n v="3862.71"/>
    <n v="1"/>
    <x v="3"/>
    <x v="3"/>
    <n v="220584.69"/>
    <x v="1"/>
    <s v="on time"/>
    <x v="207"/>
    <x v="73"/>
    <x v="2"/>
  </r>
  <r>
    <n v="3338"/>
    <x v="7"/>
    <x v="0"/>
    <x v="3"/>
    <x v="3"/>
    <s v="2023-04-13"/>
    <s v="2023-04-18"/>
    <n v="39"/>
    <n v="12311.87"/>
    <n v="480162.93"/>
    <n v="1955.01"/>
    <n v="513"/>
    <x v="2"/>
    <x v="4"/>
    <n v="24908.19"/>
    <x v="2"/>
    <s v="on time"/>
    <x v="341"/>
    <x v="244"/>
    <x v="1"/>
  </r>
  <r>
    <n v="3339"/>
    <x v="7"/>
    <x v="2"/>
    <x v="1"/>
    <x v="2"/>
    <s v="2023-12-01"/>
    <s v="2023-12-11"/>
    <n v="64"/>
    <n v="22027.69"/>
    <n v="1409772.16"/>
    <n v="2980.62"/>
    <n v="656"/>
    <x v="3"/>
    <x v="1"/>
    <n v="227649.11"/>
    <x v="0"/>
    <s v="delay"/>
    <x v="13"/>
    <x v="328"/>
    <x v="1"/>
  </r>
  <r>
    <n v="3340"/>
    <x v="1"/>
    <x v="1"/>
    <x v="1"/>
    <x v="2"/>
    <s v="2023-01-02"/>
    <s v="2023-01-09"/>
    <n v="94"/>
    <n v="21997.83"/>
    <n v="2067796.02"/>
    <n v="3624.98"/>
    <n v="227"/>
    <x v="1"/>
    <x v="1"/>
    <n v="242731.15"/>
    <x v="5"/>
    <s v="delay"/>
    <x v="83"/>
    <x v="139"/>
    <x v="1"/>
  </r>
  <r>
    <n v="3341"/>
    <x v="5"/>
    <x v="2"/>
    <x v="3"/>
    <x v="4"/>
    <s v="2023-07-21"/>
    <s v="2023-07-30"/>
    <n v="83"/>
    <n v="26771.39"/>
    <n v="2222025.37"/>
    <n v="290.06"/>
    <n v="30"/>
    <x v="0"/>
    <x v="4"/>
    <n v="251949.65"/>
    <x v="6"/>
    <s v="delay"/>
    <x v="1"/>
    <x v="65"/>
    <x v="2"/>
  </r>
  <r>
    <n v="3342"/>
    <x v="6"/>
    <x v="1"/>
    <x v="4"/>
    <x v="1"/>
    <s v="2023-06-19"/>
    <s v="2023-06-25"/>
    <n v="42"/>
    <n v="38877.22"/>
    <n v="1632843.24"/>
    <n v="2890.77"/>
    <n v="199"/>
    <x v="0"/>
    <x v="3"/>
    <n v="268401.40000000002"/>
    <x v="11"/>
    <s v="delay"/>
    <x v="127"/>
    <x v="156"/>
    <x v="2"/>
  </r>
  <r>
    <n v="3343"/>
    <x v="0"/>
    <x v="2"/>
    <x v="3"/>
    <x v="3"/>
    <s v="2023-12-10"/>
    <s v="2023-12-11"/>
    <n v="96"/>
    <n v="13999.69"/>
    <n v="1343970.24"/>
    <n v="1433.28"/>
    <n v="505"/>
    <x v="0"/>
    <x v="3"/>
    <n v="137409.04"/>
    <x v="7"/>
    <s v="on time"/>
    <x v="13"/>
    <x v="129"/>
    <x v="1"/>
  </r>
  <r>
    <n v="3344"/>
    <x v="5"/>
    <x v="0"/>
    <x v="1"/>
    <x v="3"/>
    <s v="2023-03-30"/>
    <s v="2023-04-08"/>
    <n v="54"/>
    <n v="9103.27"/>
    <n v="491576.58"/>
    <n v="2289.4699999999998"/>
    <n v="745"/>
    <x v="1"/>
    <x v="2"/>
    <n v="115278.48"/>
    <x v="6"/>
    <s v="delay"/>
    <x v="309"/>
    <x v="282"/>
    <x v="0"/>
  </r>
  <r>
    <n v="3345"/>
    <x v="1"/>
    <x v="0"/>
    <x v="3"/>
    <x v="0"/>
    <s v="2023-12-07"/>
    <s v="2023-12-13"/>
    <n v="85"/>
    <n v="12788.78"/>
    <n v="1087046.3"/>
    <n v="1138.32"/>
    <n v="600"/>
    <x v="2"/>
    <x v="1"/>
    <n v="108469.26"/>
    <x v="11"/>
    <s v="delay"/>
    <x v="244"/>
    <x v="153"/>
    <x v="1"/>
  </r>
  <r>
    <n v="3346"/>
    <x v="0"/>
    <x v="1"/>
    <x v="3"/>
    <x v="2"/>
    <s v="2023-06-25"/>
    <s v="2023-06-30"/>
    <n v="8"/>
    <n v="4380.3900000000003"/>
    <n v="35043.120000000003"/>
    <n v="2574.98"/>
    <n v="24"/>
    <x v="3"/>
    <x v="4"/>
    <n v="2797.83"/>
    <x v="2"/>
    <s v="on time"/>
    <x v="185"/>
    <x v="329"/>
    <x v="2"/>
  </r>
  <r>
    <n v="3347"/>
    <x v="5"/>
    <x v="1"/>
    <x v="0"/>
    <x v="3"/>
    <s v="2023-01-31"/>
    <s v="2023-02-02"/>
    <n v="29"/>
    <n v="10688.14"/>
    <n v="309956.06"/>
    <n v="2718.75"/>
    <n v="104"/>
    <x v="3"/>
    <x v="4"/>
    <n v="68590.3"/>
    <x v="9"/>
    <s v="on time"/>
    <x v="284"/>
    <x v="205"/>
    <x v="2"/>
  </r>
  <r>
    <n v="3348"/>
    <x v="1"/>
    <x v="0"/>
    <x v="3"/>
    <x v="1"/>
    <s v="2023-12-11"/>
    <s v="2023-12-20"/>
    <n v="83"/>
    <n v="49885.01"/>
    <n v="4140455.83"/>
    <n v="3797.62"/>
    <n v="784"/>
    <x v="3"/>
    <x v="3"/>
    <n v="669456.98"/>
    <x v="6"/>
    <s v="delay"/>
    <x v="346"/>
    <x v="253"/>
    <x v="0"/>
  </r>
  <r>
    <n v="3349"/>
    <x v="1"/>
    <x v="1"/>
    <x v="4"/>
    <x v="4"/>
    <s v="2023-08-24"/>
    <s v="2023-08-29"/>
    <n v="18"/>
    <n v="15547.97"/>
    <n v="279863.46000000002"/>
    <n v="4229.17"/>
    <n v="238"/>
    <x v="0"/>
    <x v="4"/>
    <n v="68000.14"/>
    <x v="2"/>
    <s v="on time"/>
    <x v="23"/>
    <x v="34"/>
    <x v="1"/>
  </r>
  <r>
    <n v="3350"/>
    <x v="1"/>
    <x v="1"/>
    <x v="3"/>
    <x v="0"/>
    <s v="2023-08-16"/>
    <s v="2023-08-18"/>
    <n v="83"/>
    <n v="46618.48"/>
    <n v="3869333.84"/>
    <n v="2611.11"/>
    <n v="110"/>
    <x v="0"/>
    <x v="3"/>
    <n v="724913.18"/>
    <x v="9"/>
    <s v="on time"/>
    <x v="303"/>
    <x v="131"/>
    <x v="2"/>
  </r>
  <r>
    <n v="3351"/>
    <x v="1"/>
    <x v="0"/>
    <x v="0"/>
    <x v="1"/>
    <s v="2023-04-12"/>
    <s v="2023-04-26"/>
    <n v="69"/>
    <n v="28487.5"/>
    <n v="1965637.5"/>
    <n v="1390.89"/>
    <n v="999"/>
    <x v="1"/>
    <x v="2"/>
    <n v="374908.17"/>
    <x v="4"/>
    <s v="delay"/>
    <x v="350"/>
    <x v="188"/>
    <x v="0"/>
  </r>
  <r>
    <n v="3352"/>
    <x v="3"/>
    <x v="1"/>
    <x v="1"/>
    <x v="3"/>
    <s v="2023-07-31"/>
    <s v="2023-08-02"/>
    <n v="52"/>
    <n v="42593.77"/>
    <n v="2214876.04"/>
    <n v="2811.39"/>
    <n v="858"/>
    <x v="1"/>
    <x v="4"/>
    <n v="216294.18"/>
    <x v="9"/>
    <s v="on time"/>
    <x v="172"/>
    <x v="4"/>
    <x v="0"/>
  </r>
  <r>
    <n v="3353"/>
    <x v="1"/>
    <x v="0"/>
    <x v="3"/>
    <x v="1"/>
    <s v="2023-05-25"/>
    <s v="2023-06-09"/>
    <n v="49"/>
    <n v="11761.07"/>
    <n v="576292.43000000005"/>
    <n v="4615.97"/>
    <n v="110"/>
    <x v="2"/>
    <x v="3"/>
    <n v="85683.17"/>
    <x v="3"/>
    <s v="delay"/>
    <x v="308"/>
    <x v="317"/>
    <x v="2"/>
  </r>
  <r>
    <n v="3354"/>
    <x v="0"/>
    <x v="2"/>
    <x v="3"/>
    <x v="4"/>
    <s v="2023-07-24"/>
    <s v="2023-08-08"/>
    <n v="44"/>
    <n v="3792.23"/>
    <n v="166858.12"/>
    <n v="4159.18"/>
    <n v="14"/>
    <x v="0"/>
    <x v="0"/>
    <n v="22597.08"/>
    <x v="3"/>
    <s v="delay"/>
    <x v="209"/>
    <x v="199"/>
    <x v="2"/>
  </r>
  <r>
    <n v="3355"/>
    <x v="0"/>
    <x v="2"/>
    <x v="0"/>
    <x v="3"/>
    <s v="2023-10-04"/>
    <s v="2023-10-06"/>
    <n v="42"/>
    <n v="42104.33"/>
    <n v="1768381.86"/>
    <n v="2684.9"/>
    <n v="26"/>
    <x v="3"/>
    <x v="3"/>
    <n v="308529.98"/>
    <x v="9"/>
    <s v="on time"/>
    <x v="122"/>
    <x v="331"/>
    <x v="2"/>
  </r>
  <r>
    <n v="3356"/>
    <x v="5"/>
    <x v="2"/>
    <x v="1"/>
    <x v="0"/>
    <s v="2023-12-08"/>
    <s v="2023-12-23"/>
    <n v="16"/>
    <n v="4114.47"/>
    <n v="65831.520000000004"/>
    <n v="2724.48"/>
    <n v="104"/>
    <x v="0"/>
    <x v="0"/>
    <n v="7202.92"/>
    <x v="3"/>
    <s v="delay"/>
    <x v="166"/>
    <x v="227"/>
    <x v="2"/>
  </r>
  <r>
    <n v="3357"/>
    <x v="2"/>
    <x v="2"/>
    <x v="3"/>
    <x v="4"/>
    <s v="2023-11-07"/>
    <s v="2023-11-21"/>
    <n v="36"/>
    <n v="4685.96"/>
    <n v="168694.56"/>
    <n v="3544.83"/>
    <n v="654"/>
    <x v="1"/>
    <x v="0"/>
    <n v="9092.1200000000008"/>
    <x v="4"/>
    <s v="delay"/>
    <x v="93"/>
    <x v="338"/>
    <x v="1"/>
  </r>
  <r>
    <n v="3358"/>
    <x v="0"/>
    <x v="0"/>
    <x v="1"/>
    <x v="3"/>
    <s v="2023-04-08"/>
    <s v="2023-04-21"/>
    <n v="85"/>
    <n v="25126.46"/>
    <n v="2135749.1"/>
    <n v="998.53"/>
    <n v="298"/>
    <x v="2"/>
    <x v="4"/>
    <n v="390564.35"/>
    <x v="12"/>
    <s v="delay"/>
    <x v="9"/>
    <x v="106"/>
    <x v="1"/>
  </r>
  <r>
    <n v="3359"/>
    <x v="5"/>
    <x v="2"/>
    <x v="0"/>
    <x v="2"/>
    <s v="2023-11-13"/>
    <s v="2023-11-15"/>
    <n v="89"/>
    <n v="14543.01"/>
    <n v="1294327.8899999999"/>
    <n v="3747.31"/>
    <n v="880"/>
    <x v="0"/>
    <x v="0"/>
    <n v="236104.92"/>
    <x v="9"/>
    <s v="on time"/>
    <x v="36"/>
    <x v="291"/>
    <x v="0"/>
  </r>
  <r>
    <n v="3360"/>
    <x v="0"/>
    <x v="0"/>
    <x v="0"/>
    <x v="3"/>
    <s v="2023-11-13"/>
    <s v="2023-11-20"/>
    <n v="38"/>
    <n v="37327.39"/>
    <n v="1418440.82"/>
    <n v="3364.12"/>
    <n v="818"/>
    <x v="1"/>
    <x v="2"/>
    <n v="161666.38"/>
    <x v="5"/>
    <s v="delay"/>
    <x v="195"/>
    <x v="291"/>
    <x v="0"/>
  </r>
  <r>
    <n v="3361"/>
    <x v="6"/>
    <x v="2"/>
    <x v="3"/>
    <x v="0"/>
    <s v="2023-10-19"/>
    <s v="2023-10-25"/>
    <n v="38"/>
    <n v="33166.53"/>
    <n v="1260328.1399999999"/>
    <n v="3618.77"/>
    <n v="207"/>
    <x v="0"/>
    <x v="1"/>
    <n v="239625.45"/>
    <x v="11"/>
    <s v="delay"/>
    <x v="155"/>
    <x v="134"/>
    <x v="1"/>
  </r>
  <r>
    <n v="3362"/>
    <x v="0"/>
    <x v="0"/>
    <x v="0"/>
    <x v="4"/>
    <s v="2023-08-12"/>
    <s v="2023-08-15"/>
    <n v="39"/>
    <n v="22049.64"/>
    <n v="859935.96"/>
    <n v="1426.05"/>
    <n v="638"/>
    <x v="1"/>
    <x v="0"/>
    <n v="176196.62"/>
    <x v="1"/>
    <s v="on time"/>
    <x v="4"/>
    <x v="221"/>
    <x v="1"/>
  </r>
  <r>
    <n v="3363"/>
    <x v="2"/>
    <x v="1"/>
    <x v="1"/>
    <x v="0"/>
    <s v="2023-04-17"/>
    <s v="2023-04-21"/>
    <n v="64"/>
    <n v="13346.72"/>
    <n v="854190.07999999996"/>
    <n v="4195.59"/>
    <n v="671"/>
    <x v="0"/>
    <x v="2"/>
    <n v="49682.879999999997"/>
    <x v="13"/>
    <s v="on time"/>
    <x v="9"/>
    <x v="3"/>
    <x v="1"/>
  </r>
  <r>
    <n v="3364"/>
    <x v="6"/>
    <x v="2"/>
    <x v="2"/>
    <x v="2"/>
    <s v="2023-06-20"/>
    <s v="2023-07-03"/>
    <n v="87"/>
    <n v="42719.18"/>
    <n v="3716568.66"/>
    <n v="2391.19"/>
    <n v="181"/>
    <x v="3"/>
    <x v="3"/>
    <n v="806599.65"/>
    <x v="12"/>
    <s v="delay"/>
    <x v="84"/>
    <x v="70"/>
    <x v="2"/>
  </r>
  <r>
    <n v="3365"/>
    <x v="5"/>
    <x v="0"/>
    <x v="2"/>
    <x v="3"/>
    <s v="2023-10-03"/>
    <s v="2023-10-06"/>
    <n v="93"/>
    <n v="16942.75"/>
    <n v="1575675.75"/>
    <n v="475.09"/>
    <n v="743"/>
    <x v="2"/>
    <x v="1"/>
    <n v="351753.24"/>
    <x v="1"/>
    <s v="on time"/>
    <x v="122"/>
    <x v="50"/>
    <x v="0"/>
  </r>
  <r>
    <n v="3366"/>
    <x v="0"/>
    <x v="0"/>
    <x v="1"/>
    <x v="4"/>
    <s v="2023-10-19"/>
    <s v="2023-10-23"/>
    <n v="95"/>
    <n v="46767.01"/>
    <n v="4442865.95"/>
    <n v="4377.38"/>
    <n v="295"/>
    <x v="3"/>
    <x v="0"/>
    <n v="927421.78"/>
    <x v="13"/>
    <s v="on time"/>
    <x v="298"/>
    <x v="134"/>
    <x v="1"/>
  </r>
  <r>
    <n v="3367"/>
    <x v="1"/>
    <x v="0"/>
    <x v="4"/>
    <x v="0"/>
    <s v="2023-12-02"/>
    <s v="2023-12-04"/>
    <n v="88"/>
    <n v="36013.26"/>
    <n v="3169166.88"/>
    <n v="1550.18"/>
    <n v="375"/>
    <x v="3"/>
    <x v="2"/>
    <n v="416849.15"/>
    <x v="9"/>
    <s v="on time"/>
    <x v="281"/>
    <x v="324"/>
    <x v="1"/>
  </r>
  <r>
    <n v="3368"/>
    <x v="1"/>
    <x v="0"/>
    <x v="1"/>
    <x v="0"/>
    <s v="2023-06-02"/>
    <s v="2023-06-06"/>
    <n v="99"/>
    <n v="20999.39"/>
    <n v="2078939.61"/>
    <n v="333.12"/>
    <n v="577"/>
    <x v="3"/>
    <x v="3"/>
    <n v="382765.09"/>
    <x v="13"/>
    <s v="on time"/>
    <x v="39"/>
    <x v="356"/>
    <x v="1"/>
  </r>
  <r>
    <n v="3369"/>
    <x v="1"/>
    <x v="1"/>
    <x v="3"/>
    <x v="3"/>
    <s v="2023-06-09"/>
    <s v="2023-06-22"/>
    <n v="79"/>
    <n v="12184.78"/>
    <n v="962597.62"/>
    <n v="3133.61"/>
    <n v="785"/>
    <x v="2"/>
    <x v="2"/>
    <n v="51787.07"/>
    <x v="12"/>
    <s v="delay"/>
    <x v="333"/>
    <x v="214"/>
    <x v="0"/>
  </r>
  <r>
    <n v="3370"/>
    <x v="0"/>
    <x v="0"/>
    <x v="2"/>
    <x v="3"/>
    <s v="2023-10-08"/>
    <s v="2023-10-12"/>
    <n v="100"/>
    <n v="13431.59"/>
    <n v="1343159"/>
    <n v="2119.86"/>
    <n v="35"/>
    <x v="3"/>
    <x v="0"/>
    <n v="146969.22"/>
    <x v="13"/>
    <s v="on time"/>
    <x v="339"/>
    <x v="301"/>
    <x v="2"/>
  </r>
  <r>
    <n v="3371"/>
    <x v="7"/>
    <x v="1"/>
    <x v="0"/>
    <x v="3"/>
    <s v="2023-10-18"/>
    <s v="2023-10-26"/>
    <n v="37"/>
    <n v="37253.440000000002"/>
    <n v="1378377.28"/>
    <n v="1828.99"/>
    <n v="471"/>
    <x v="2"/>
    <x v="0"/>
    <n v="72769.7"/>
    <x v="14"/>
    <s v="delay"/>
    <x v="212"/>
    <x v="241"/>
    <x v="1"/>
  </r>
  <r>
    <n v="3372"/>
    <x v="0"/>
    <x v="2"/>
    <x v="0"/>
    <x v="4"/>
    <s v="2023-07-09"/>
    <s v="2023-07-16"/>
    <n v="75"/>
    <n v="39731.31"/>
    <n v="2979848.25"/>
    <n v="1520.87"/>
    <n v="695"/>
    <x v="0"/>
    <x v="0"/>
    <n v="714879.58"/>
    <x v="5"/>
    <s v="delay"/>
    <x v="167"/>
    <x v="203"/>
    <x v="1"/>
  </r>
  <r>
    <n v="3373"/>
    <x v="6"/>
    <x v="0"/>
    <x v="0"/>
    <x v="3"/>
    <s v="2023-07-03"/>
    <s v="2023-07-10"/>
    <n v="90"/>
    <n v="18668.04"/>
    <n v="1680123.6"/>
    <n v="3898.41"/>
    <n v="974"/>
    <x v="2"/>
    <x v="2"/>
    <n v="101128.47"/>
    <x v="5"/>
    <s v="delay"/>
    <x v="178"/>
    <x v="228"/>
    <x v="0"/>
  </r>
  <r>
    <n v="3374"/>
    <x v="4"/>
    <x v="1"/>
    <x v="2"/>
    <x v="0"/>
    <s v="2023-03-03"/>
    <s v="2023-03-12"/>
    <n v="88"/>
    <n v="45643.02"/>
    <n v="4016585.76"/>
    <n v="1461.27"/>
    <n v="502"/>
    <x v="0"/>
    <x v="1"/>
    <n v="710581.35"/>
    <x v="6"/>
    <s v="delay"/>
    <x v="28"/>
    <x v="289"/>
    <x v="1"/>
  </r>
  <r>
    <n v="3375"/>
    <x v="4"/>
    <x v="0"/>
    <x v="3"/>
    <x v="0"/>
    <s v="2023-12-01"/>
    <s v="2023-12-11"/>
    <n v="20"/>
    <n v="46775.71"/>
    <n v="935514.2"/>
    <n v="4350.3"/>
    <n v="163"/>
    <x v="1"/>
    <x v="4"/>
    <n v="73422.84"/>
    <x v="0"/>
    <s v="delay"/>
    <x v="13"/>
    <x v="328"/>
    <x v="2"/>
  </r>
  <r>
    <n v="3376"/>
    <x v="1"/>
    <x v="1"/>
    <x v="3"/>
    <x v="0"/>
    <s v="2023-12-04"/>
    <s v="2023-12-18"/>
    <n v="88"/>
    <n v="12128.89"/>
    <n v="1067342.32"/>
    <n v="4635.43"/>
    <n v="905"/>
    <x v="2"/>
    <x v="3"/>
    <n v="64967"/>
    <x v="4"/>
    <s v="delay"/>
    <x v="181"/>
    <x v="216"/>
    <x v="0"/>
  </r>
  <r>
    <n v="3377"/>
    <x v="6"/>
    <x v="1"/>
    <x v="3"/>
    <x v="1"/>
    <s v="2023-06-07"/>
    <s v="2023-06-20"/>
    <n v="18"/>
    <n v="29486.639999999999"/>
    <n v="530759.52"/>
    <n v="3089.4"/>
    <n v="917"/>
    <x v="2"/>
    <x v="2"/>
    <n v="125142.21"/>
    <x v="12"/>
    <s v="delay"/>
    <x v="10"/>
    <x v="160"/>
    <x v="0"/>
  </r>
  <r>
    <n v="3378"/>
    <x v="7"/>
    <x v="0"/>
    <x v="1"/>
    <x v="0"/>
    <s v="2023-08-25"/>
    <s v="2023-09-08"/>
    <n v="81"/>
    <n v="23076.39"/>
    <n v="1869187.59"/>
    <n v="2238.41"/>
    <n v="857"/>
    <x v="2"/>
    <x v="1"/>
    <n v="114181.31"/>
    <x v="4"/>
    <s v="delay"/>
    <x v="98"/>
    <x v="66"/>
    <x v="0"/>
  </r>
  <r>
    <n v="3379"/>
    <x v="6"/>
    <x v="1"/>
    <x v="2"/>
    <x v="1"/>
    <s v="2023-08-10"/>
    <s v="2023-08-16"/>
    <n v="10"/>
    <n v="4157.12"/>
    <n v="41571.199999999997"/>
    <n v="1024.8599999999999"/>
    <n v="138"/>
    <x v="1"/>
    <x v="1"/>
    <n v="7696.88"/>
    <x v="11"/>
    <s v="delay"/>
    <x v="249"/>
    <x v="32"/>
    <x v="2"/>
  </r>
  <r>
    <n v="3380"/>
    <x v="7"/>
    <x v="2"/>
    <x v="0"/>
    <x v="3"/>
    <s v="2023-10-18"/>
    <s v="2023-10-22"/>
    <n v="31"/>
    <n v="27176.13"/>
    <n v="842460.03"/>
    <n v="4136.8500000000004"/>
    <n v="192"/>
    <x v="1"/>
    <x v="0"/>
    <n v="129582.81"/>
    <x v="13"/>
    <s v="on time"/>
    <x v="170"/>
    <x v="241"/>
    <x v="2"/>
  </r>
  <r>
    <n v="3381"/>
    <x v="7"/>
    <x v="0"/>
    <x v="1"/>
    <x v="1"/>
    <s v="2023-06-24"/>
    <s v="2023-07-06"/>
    <n v="59"/>
    <n v="16649.77"/>
    <n v="982336.43"/>
    <n v="1585.32"/>
    <n v="160"/>
    <x v="0"/>
    <x v="0"/>
    <n v="179669.79"/>
    <x v="10"/>
    <s v="delay"/>
    <x v="358"/>
    <x v="248"/>
    <x v="2"/>
  </r>
  <r>
    <n v="3382"/>
    <x v="1"/>
    <x v="2"/>
    <x v="4"/>
    <x v="4"/>
    <s v="2023-08-16"/>
    <s v="2023-08-20"/>
    <n v="7"/>
    <n v="22527.91"/>
    <n v="157695.37"/>
    <n v="724.76"/>
    <n v="673"/>
    <x v="2"/>
    <x v="2"/>
    <n v="18159.05"/>
    <x v="13"/>
    <s v="on time"/>
    <x v="106"/>
    <x v="131"/>
    <x v="1"/>
  </r>
  <r>
    <n v="3383"/>
    <x v="2"/>
    <x v="2"/>
    <x v="2"/>
    <x v="0"/>
    <s v="2023-10-16"/>
    <s v="2023-10-28"/>
    <n v="86"/>
    <n v="25747.29"/>
    <n v="2214266.94"/>
    <n v="363.33"/>
    <n v="140"/>
    <x v="2"/>
    <x v="4"/>
    <n v="390206.45"/>
    <x v="10"/>
    <s v="delay"/>
    <x v="97"/>
    <x v="114"/>
    <x v="2"/>
  </r>
  <r>
    <n v="3384"/>
    <x v="5"/>
    <x v="2"/>
    <x v="1"/>
    <x v="0"/>
    <s v="2023-09-24"/>
    <s v="2023-09-26"/>
    <n v="80"/>
    <n v="44598.07"/>
    <n v="3567845.6"/>
    <n v="4758.2700000000004"/>
    <n v="404"/>
    <x v="1"/>
    <x v="0"/>
    <n v="376255.44"/>
    <x v="9"/>
    <s v="on time"/>
    <x v="107"/>
    <x v="206"/>
    <x v="1"/>
  </r>
  <r>
    <n v="3385"/>
    <x v="7"/>
    <x v="2"/>
    <x v="4"/>
    <x v="3"/>
    <s v="2023-02-11"/>
    <s v="2023-02-16"/>
    <n v="46"/>
    <n v="20008.18"/>
    <n v="920376.28"/>
    <n v="2190.9899999999998"/>
    <n v="46"/>
    <x v="3"/>
    <x v="1"/>
    <n v="158689.65"/>
    <x v="2"/>
    <s v="on time"/>
    <x v="121"/>
    <x v="327"/>
    <x v="2"/>
  </r>
  <r>
    <n v="3386"/>
    <x v="6"/>
    <x v="1"/>
    <x v="4"/>
    <x v="0"/>
    <s v="2023-05-12"/>
    <s v="2023-05-22"/>
    <n v="44"/>
    <n v="35301.61"/>
    <n v="1553270.84"/>
    <n v="2898.6"/>
    <n v="714"/>
    <x v="3"/>
    <x v="4"/>
    <n v="130873.4"/>
    <x v="0"/>
    <s v="delay"/>
    <x v="239"/>
    <x v="218"/>
    <x v="0"/>
  </r>
  <r>
    <n v="3387"/>
    <x v="2"/>
    <x v="2"/>
    <x v="4"/>
    <x v="2"/>
    <s v="2023-06-10"/>
    <s v="2023-06-14"/>
    <n v="40"/>
    <n v="14108.55"/>
    <n v="564342"/>
    <n v="3254.88"/>
    <n v="829"/>
    <x v="1"/>
    <x v="1"/>
    <n v="48254.22"/>
    <x v="13"/>
    <s v="on time"/>
    <x v="175"/>
    <x v="352"/>
    <x v="0"/>
  </r>
  <r>
    <n v="3388"/>
    <x v="1"/>
    <x v="1"/>
    <x v="4"/>
    <x v="0"/>
    <s v="2023-02-10"/>
    <s v="2023-02-25"/>
    <n v="14"/>
    <n v="13810.9"/>
    <n v="193352.6"/>
    <n v="2009.02"/>
    <n v="317"/>
    <x v="1"/>
    <x v="0"/>
    <n v="34068.17"/>
    <x v="3"/>
    <s v="delay"/>
    <x v="56"/>
    <x v="290"/>
    <x v="1"/>
  </r>
  <r>
    <n v="3389"/>
    <x v="4"/>
    <x v="0"/>
    <x v="2"/>
    <x v="2"/>
    <s v="2023-05-06"/>
    <s v="2023-05-07"/>
    <n v="13"/>
    <n v="5954.35"/>
    <n v="77406.55"/>
    <n v="2417.15"/>
    <n v="752"/>
    <x v="2"/>
    <x v="4"/>
    <n v="8443.8799999999992"/>
    <x v="7"/>
    <s v="on time"/>
    <x v="277"/>
    <x v="62"/>
    <x v="0"/>
  </r>
  <r>
    <n v="3390"/>
    <x v="4"/>
    <x v="1"/>
    <x v="0"/>
    <x v="3"/>
    <s v="2023-06-29"/>
    <s v="2023-07-14"/>
    <n v="96"/>
    <n v="48263.48"/>
    <n v="4633294.08"/>
    <n v="4629.7299999999996"/>
    <n v="695"/>
    <x v="0"/>
    <x v="3"/>
    <n v="451014.57"/>
    <x v="3"/>
    <s v="delay"/>
    <x v="199"/>
    <x v="250"/>
    <x v="1"/>
  </r>
  <r>
    <n v="3391"/>
    <x v="0"/>
    <x v="0"/>
    <x v="2"/>
    <x v="1"/>
    <s v="2023-07-08"/>
    <s v="2023-07-13"/>
    <n v="32"/>
    <n v="43353.37"/>
    <n v="1387307.84"/>
    <n v="244.38"/>
    <n v="244"/>
    <x v="1"/>
    <x v="3"/>
    <n v="135923.76999999999"/>
    <x v="2"/>
    <s v="on time"/>
    <x v="259"/>
    <x v="5"/>
    <x v="1"/>
  </r>
  <r>
    <n v="3392"/>
    <x v="4"/>
    <x v="0"/>
    <x v="3"/>
    <x v="0"/>
    <s v="2023-05-31"/>
    <s v="2023-06-11"/>
    <n v="90"/>
    <n v="49648.07"/>
    <n v="4468326.3"/>
    <n v="4425.2299999999996"/>
    <n v="946"/>
    <x v="0"/>
    <x v="0"/>
    <n v="949372.21"/>
    <x v="8"/>
    <s v="delay"/>
    <x v="66"/>
    <x v="64"/>
    <x v="0"/>
  </r>
  <r>
    <n v="3393"/>
    <x v="7"/>
    <x v="0"/>
    <x v="2"/>
    <x v="0"/>
    <s v="2023-07-18"/>
    <s v="2023-08-02"/>
    <n v="43"/>
    <n v="29655.13"/>
    <n v="1275170.5900000001"/>
    <n v="1348.77"/>
    <n v="1000"/>
    <x v="1"/>
    <x v="3"/>
    <n v="213896.18"/>
    <x v="3"/>
    <s v="delay"/>
    <x v="172"/>
    <x v="43"/>
    <x v="0"/>
  </r>
  <r>
    <n v="3394"/>
    <x v="6"/>
    <x v="0"/>
    <x v="0"/>
    <x v="4"/>
    <s v="2023-03-30"/>
    <s v="2023-04-06"/>
    <n v="84"/>
    <n v="19968.55"/>
    <n v="1677358.2"/>
    <n v="865.97"/>
    <n v="150"/>
    <x v="0"/>
    <x v="2"/>
    <n v="148165.79"/>
    <x v="5"/>
    <s v="delay"/>
    <x v="148"/>
    <x v="282"/>
    <x v="2"/>
  </r>
  <r>
    <n v="3395"/>
    <x v="2"/>
    <x v="0"/>
    <x v="0"/>
    <x v="0"/>
    <s v="2023-09-12"/>
    <s v="2023-09-23"/>
    <n v="23"/>
    <n v="1170.02"/>
    <n v="26910.46"/>
    <n v="1517.81"/>
    <n v="701"/>
    <x v="0"/>
    <x v="3"/>
    <n v="6458.74"/>
    <x v="8"/>
    <s v="delay"/>
    <x v="338"/>
    <x v="81"/>
    <x v="0"/>
  </r>
  <r>
    <n v="3396"/>
    <x v="6"/>
    <x v="1"/>
    <x v="0"/>
    <x v="3"/>
    <s v="2023-04-28"/>
    <s v="2023-05-04"/>
    <n v="58"/>
    <n v="25311.11"/>
    <n v="1468044.38"/>
    <n v="417.48"/>
    <n v="61"/>
    <x v="2"/>
    <x v="1"/>
    <n v="293100.52"/>
    <x v="11"/>
    <s v="delay"/>
    <x v="81"/>
    <x v="31"/>
    <x v="2"/>
  </r>
  <r>
    <n v="3397"/>
    <x v="2"/>
    <x v="2"/>
    <x v="4"/>
    <x v="2"/>
    <s v="2023-01-19"/>
    <s v="2023-01-27"/>
    <n v="7"/>
    <n v="9367.94"/>
    <n v="65575.58"/>
    <n v="2919.09"/>
    <n v="185"/>
    <x v="0"/>
    <x v="2"/>
    <n v="7620.42"/>
    <x v="14"/>
    <s v="delay"/>
    <x v="131"/>
    <x v="336"/>
    <x v="2"/>
  </r>
  <r>
    <n v="3398"/>
    <x v="4"/>
    <x v="0"/>
    <x v="3"/>
    <x v="2"/>
    <s v="2023-10-28"/>
    <s v="2023-11-07"/>
    <n v="10"/>
    <n v="14460.68"/>
    <n v="144606.79999999999"/>
    <n v="434.93"/>
    <n v="64"/>
    <x v="1"/>
    <x v="0"/>
    <n v="18947.45"/>
    <x v="0"/>
    <s v="delay"/>
    <x v="50"/>
    <x v="141"/>
    <x v="2"/>
  </r>
  <r>
    <n v="3399"/>
    <x v="2"/>
    <x v="2"/>
    <x v="4"/>
    <x v="1"/>
    <s v="2023-09-06"/>
    <s v="2023-09-18"/>
    <n v="22"/>
    <n v="41471.279999999999"/>
    <n v="912368.16"/>
    <n v="2423.5100000000002"/>
    <n v="494"/>
    <x v="2"/>
    <x v="4"/>
    <n v="184707.21"/>
    <x v="10"/>
    <s v="delay"/>
    <x v="290"/>
    <x v="321"/>
    <x v="1"/>
  </r>
  <r>
    <n v="3400"/>
    <x v="3"/>
    <x v="2"/>
    <x v="0"/>
    <x v="4"/>
    <s v="2023-01-29"/>
    <s v="2023-02-06"/>
    <n v="12"/>
    <n v="13049.97"/>
    <n v="156599.64000000001"/>
    <n v="825.59"/>
    <n v="828"/>
    <x v="3"/>
    <x v="0"/>
    <n v="35652.76"/>
    <x v="14"/>
    <s v="delay"/>
    <x v="225"/>
    <x v="56"/>
    <x v="0"/>
  </r>
  <r>
    <n v="3401"/>
    <x v="7"/>
    <x v="0"/>
    <x v="3"/>
    <x v="3"/>
    <s v="2023-06-09"/>
    <s v="2023-06-16"/>
    <n v="55"/>
    <n v="21872.400000000001"/>
    <n v="1202982"/>
    <n v="1752.07"/>
    <n v="144"/>
    <x v="2"/>
    <x v="2"/>
    <n v="88256.99"/>
    <x v="5"/>
    <s v="delay"/>
    <x v="161"/>
    <x v="214"/>
    <x v="2"/>
  </r>
  <r>
    <n v="3402"/>
    <x v="3"/>
    <x v="2"/>
    <x v="2"/>
    <x v="0"/>
    <s v="2023-03-06"/>
    <s v="2023-03-20"/>
    <n v="5"/>
    <n v="24425.87"/>
    <n v="122129.35"/>
    <n v="1015.77"/>
    <n v="72"/>
    <x v="3"/>
    <x v="4"/>
    <n v="15344.61"/>
    <x v="4"/>
    <s v="delay"/>
    <x v="102"/>
    <x v="313"/>
    <x v="2"/>
  </r>
  <r>
    <n v="3403"/>
    <x v="4"/>
    <x v="2"/>
    <x v="1"/>
    <x v="4"/>
    <s v="2023-07-26"/>
    <s v="2023-08-05"/>
    <n v="74"/>
    <n v="24914.07"/>
    <n v="1843641.18"/>
    <n v="2226"/>
    <n v="590"/>
    <x v="3"/>
    <x v="0"/>
    <n v="427071.93"/>
    <x v="0"/>
    <s v="delay"/>
    <x v="67"/>
    <x v="176"/>
    <x v="1"/>
  </r>
  <r>
    <n v="3404"/>
    <x v="7"/>
    <x v="2"/>
    <x v="1"/>
    <x v="0"/>
    <s v="2023-10-31"/>
    <s v="2023-11-15"/>
    <n v="62"/>
    <n v="23561.59"/>
    <n v="1460818.58"/>
    <n v="4847.0600000000004"/>
    <n v="132"/>
    <x v="3"/>
    <x v="4"/>
    <n v="325291.64"/>
    <x v="3"/>
    <s v="delay"/>
    <x v="36"/>
    <x v="91"/>
    <x v="2"/>
  </r>
  <r>
    <n v="3405"/>
    <x v="0"/>
    <x v="0"/>
    <x v="1"/>
    <x v="0"/>
    <s v="2023-10-22"/>
    <s v="2023-11-03"/>
    <n v="2"/>
    <n v="19516.55"/>
    <n v="39033.1"/>
    <n v="4113.8599999999997"/>
    <n v="437"/>
    <x v="2"/>
    <x v="4"/>
    <n v="8832.8799999999992"/>
    <x v="10"/>
    <s v="delay"/>
    <x v="371"/>
    <x v="337"/>
    <x v="1"/>
  </r>
  <r>
    <n v="3406"/>
    <x v="5"/>
    <x v="0"/>
    <x v="0"/>
    <x v="4"/>
    <s v="2023-05-13"/>
    <s v="2023-05-20"/>
    <n v="37"/>
    <n v="18956.05"/>
    <n v="701373.85"/>
    <n v="3462.38"/>
    <n v="609"/>
    <x v="2"/>
    <x v="1"/>
    <n v="88643.39"/>
    <x v="5"/>
    <s v="delay"/>
    <x v="69"/>
    <x v="251"/>
    <x v="1"/>
  </r>
  <r>
    <n v="3407"/>
    <x v="6"/>
    <x v="2"/>
    <x v="0"/>
    <x v="3"/>
    <s v="2023-09-20"/>
    <s v="2023-09-22"/>
    <n v="36"/>
    <n v="20266.98"/>
    <n v="729611.28"/>
    <n v="3694.81"/>
    <n v="318"/>
    <x v="3"/>
    <x v="4"/>
    <n v="168409.56"/>
    <x v="9"/>
    <s v="on time"/>
    <x v="37"/>
    <x v="344"/>
    <x v="1"/>
  </r>
  <r>
    <n v="3408"/>
    <x v="2"/>
    <x v="0"/>
    <x v="0"/>
    <x v="2"/>
    <s v="2023-11-26"/>
    <s v="2023-12-03"/>
    <n v="89"/>
    <n v="43866.57"/>
    <n v="3904124.73"/>
    <n v="4218.49"/>
    <n v="97"/>
    <x v="3"/>
    <x v="2"/>
    <n v="490301.2"/>
    <x v="5"/>
    <s v="delay"/>
    <x v="351"/>
    <x v="144"/>
    <x v="2"/>
  </r>
  <r>
    <n v="3409"/>
    <x v="0"/>
    <x v="0"/>
    <x v="1"/>
    <x v="0"/>
    <s v="2023-09-14"/>
    <s v="2023-09-28"/>
    <n v="51"/>
    <n v="22042.1"/>
    <n v="1124147.1000000001"/>
    <n v="4494.87"/>
    <n v="314"/>
    <x v="2"/>
    <x v="4"/>
    <n v="211730.48"/>
    <x v="4"/>
    <s v="delay"/>
    <x v="113"/>
    <x v="276"/>
    <x v="1"/>
  </r>
  <r>
    <n v="3410"/>
    <x v="0"/>
    <x v="1"/>
    <x v="2"/>
    <x v="1"/>
    <s v="2023-05-01"/>
    <s v="2023-05-08"/>
    <n v="82"/>
    <n v="28088.09"/>
    <n v="2303223.38"/>
    <n v="4926.2299999999996"/>
    <n v="219"/>
    <x v="2"/>
    <x v="3"/>
    <n v="489295.8"/>
    <x v="5"/>
    <s v="delay"/>
    <x v="18"/>
    <x v="111"/>
    <x v="1"/>
  </r>
  <r>
    <n v="3411"/>
    <x v="3"/>
    <x v="0"/>
    <x v="4"/>
    <x v="3"/>
    <s v="2023-05-25"/>
    <s v="2023-06-08"/>
    <n v="59"/>
    <n v="48647.95"/>
    <n v="2870229.05"/>
    <n v="4301.1899999999996"/>
    <n v="856"/>
    <x v="3"/>
    <x v="1"/>
    <n v="668156.05000000005"/>
    <x v="4"/>
    <s v="delay"/>
    <x v="336"/>
    <x v="317"/>
    <x v="0"/>
  </r>
  <r>
    <n v="3412"/>
    <x v="2"/>
    <x v="0"/>
    <x v="3"/>
    <x v="2"/>
    <s v="2023-11-11"/>
    <s v="2023-11-14"/>
    <n v="19"/>
    <n v="30574.3"/>
    <n v="580911.69999999995"/>
    <n v="2748.52"/>
    <n v="328"/>
    <x v="2"/>
    <x v="3"/>
    <n v="30264.959999999999"/>
    <x v="1"/>
    <s v="on time"/>
    <x v="349"/>
    <x v="95"/>
    <x v="1"/>
  </r>
  <r>
    <n v="3413"/>
    <x v="3"/>
    <x v="0"/>
    <x v="1"/>
    <x v="1"/>
    <s v="2023-03-21"/>
    <s v="2023-04-04"/>
    <n v="93"/>
    <n v="10253.06"/>
    <n v="953534.58"/>
    <n v="1100.03"/>
    <n v="109"/>
    <x v="2"/>
    <x v="1"/>
    <n v="71105.56"/>
    <x v="4"/>
    <s v="delay"/>
    <x v="92"/>
    <x v="119"/>
    <x v="2"/>
  </r>
  <r>
    <n v="3414"/>
    <x v="2"/>
    <x v="2"/>
    <x v="4"/>
    <x v="2"/>
    <s v="2023-11-23"/>
    <s v="2023-12-07"/>
    <n v="81"/>
    <n v="47925.21"/>
    <n v="3881942.01"/>
    <n v="532.51"/>
    <n v="627"/>
    <x v="3"/>
    <x v="0"/>
    <n v="216822.46"/>
    <x v="4"/>
    <s v="delay"/>
    <x v="147"/>
    <x v="304"/>
    <x v="1"/>
  </r>
  <r>
    <n v="3415"/>
    <x v="6"/>
    <x v="2"/>
    <x v="2"/>
    <x v="3"/>
    <s v="2023-10-21"/>
    <s v="2023-11-02"/>
    <n v="99"/>
    <n v="36841.49"/>
    <n v="3647307.51"/>
    <n v="2296.36"/>
    <n v="450"/>
    <x v="0"/>
    <x v="0"/>
    <n v="911742.44"/>
    <x v="10"/>
    <s v="delay"/>
    <x v="260"/>
    <x v="14"/>
    <x v="1"/>
  </r>
  <r>
    <n v="3416"/>
    <x v="5"/>
    <x v="1"/>
    <x v="4"/>
    <x v="2"/>
    <s v="2023-12-27"/>
    <s v="2023-12-29"/>
    <n v="5"/>
    <n v="2896.42"/>
    <n v="14482.1"/>
    <n v="4377.7299999999996"/>
    <n v="472"/>
    <x v="0"/>
    <x v="0"/>
    <n v="1589.78"/>
    <x v="9"/>
    <s v="on time"/>
    <x v="74"/>
    <x v="249"/>
    <x v="1"/>
  </r>
  <r>
    <n v="3417"/>
    <x v="4"/>
    <x v="1"/>
    <x v="3"/>
    <x v="4"/>
    <s v="2023-02-28"/>
    <s v="2023-03-11"/>
    <n v="24"/>
    <n v="29336.93"/>
    <n v="704086.32"/>
    <n v="663.27"/>
    <n v="433"/>
    <x v="2"/>
    <x v="0"/>
    <n v="155672.95999999999"/>
    <x v="8"/>
    <s v="delay"/>
    <x v="342"/>
    <x v="347"/>
    <x v="1"/>
  </r>
  <r>
    <n v="3418"/>
    <x v="7"/>
    <x v="0"/>
    <x v="3"/>
    <x v="4"/>
    <s v="2023-03-13"/>
    <s v="2023-03-15"/>
    <n v="37"/>
    <n v="44411.74"/>
    <n v="1643234.38"/>
    <n v="2026.34"/>
    <n v="467"/>
    <x v="2"/>
    <x v="4"/>
    <n v="349300.56"/>
    <x v="9"/>
    <s v="on time"/>
    <x v="112"/>
    <x v="323"/>
    <x v="1"/>
  </r>
  <r>
    <n v="3419"/>
    <x v="4"/>
    <x v="1"/>
    <x v="4"/>
    <x v="2"/>
    <s v="2023-09-12"/>
    <s v="2023-09-24"/>
    <n v="47"/>
    <n v="48982.09"/>
    <n v="2302158.23"/>
    <n v="403.58"/>
    <n v="179"/>
    <x v="3"/>
    <x v="0"/>
    <n v="241160.61"/>
    <x v="10"/>
    <s v="delay"/>
    <x v="216"/>
    <x v="81"/>
    <x v="2"/>
  </r>
  <r>
    <n v="3420"/>
    <x v="0"/>
    <x v="2"/>
    <x v="2"/>
    <x v="0"/>
    <s v="2023-07-05"/>
    <s v="2023-07-19"/>
    <n v="45"/>
    <n v="21309.48"/>
    <n v="958926.6"/>
    <n v="3338.18"/>
    <n v="82"/>
    <x v="3"/>
    <x v="1"/>
    <n v="73120.899999999994"/>
    <x v="4"/>
    <s v="delay"/>
    <x v="264"/>
    <x v="220"/>
    <x v="2"/>
  </r>
  <r>
    <n v="3421"/>
    <x v="6"/>
    <x v="0"/>
    <x v="3"/>
    <x v="3"/>
    <s v="2023-10-14"/>
    <s v="2023-10-18"/>
    <n v="8"/>
    <n v="11717.6"/>
    <n v="93740.800000000003"/>
    <n v="4298.78"/>
    <n v="990"/>
    <x v="3"/>
    <x v="4"/>
    <n v="14357.62"/>
    <x v="13"/>
    <s v="on time"/>
    <x v="126"/>
    <x v="273"/>
    <x v="0"/>
  </r>
  <r>
    <n v="3422"/>
    <x v="6"/>
    <x v="2"/>
    <x v="3"/>
    <x v="4"/>
    <s v="2023-08-09"/>
    <s v="2023-08-11"/>
    <n v="39"/>
    <n v="8847.2900000000009"/>
    <n v="345044.31"/>
    <n v="1115.18"/>
    <n v="8"/>
    <x v="2"/>
    <x v="1"/>
    <n v="53149.23"/>
    <x v="9"/>
    <s v="on time"/>
    <x v="310"/>
    <x v="52"/>
    <x v="2"/>
  </r>
  <r>
    <n v="3423"/>
    <x v="3"/>
    <x v="0"/>
    <x v="0"/>
    <x v="0"/>
    <s v="2023-02-08"/>
    <s v="2023-02-19"/>
    <n v="62"/>
    <n v="36645.379999999997"/>
    <n v="2272013.56"/>
    <n v="1266.46"/>
    <n v="226"/>
    <x v="0"/>
    <x v="4"/>
    <n v="332156.03999999998"/>
    <x v="8"/>
    <s v="delay"/>
    <x v="294"/>
    <x v="177"/>
    <x v="1"/>
  </r>
  <r>
    <n v="3424"/>
    <x v="1"/>
    <x v="2"/>
    <x v="1"/>
    <x v="1"/>
    <s v="2023-03-18"/>
    <s v="2023-04-02"/>
    <n v="47"/>
    <n v="34932.47"/>
    <n v="1641826.09"/>
    <n v="3653.42"/>
    <n v="902"/>
    <x v="1"/>
    <x v="2"/>
    <n v="273677.5"/>
    <x v="3"/>
    <s v="delay"/>
    <x v="268"/>
    <x v="78"/>
    <x v="0"/>
  </r>
  <r>
    <n v="3425"/>
    <x v="7"/>
    <x v="0"/>
    <x v="2"/>
    <x v="3"/>
    <s v="2023-02-24"/>
    <s v="2023-02-27"/>
    <n v="26"/>
    <n v="28913.33"/>
    <n v="751746.58"/>
    <n v="4432.53"/>
    <n v="624"/>
    <x v="0"/>
    <x v="0"/>
    <n v="102834.13"/>
    <x v="1"/>
    <s v="on time"/>
    <x v="364"/>
    <x v="259"/>
    <x v="1"/>
  </r>
  <r>
    <n v="3426"/>
    <x v="2"/>
    <x v="2"/>
    <x v="2"/>
    <x v="4"/>
    <s v="2023-04-27"/>
    <s v="2023-05-07"/>
    <n v="79"/>
    <n v="28923.77"/>
    <n v="2284977.83"/>
    <n v="3569.99"/>
    <n v="339"/>
    <x v="2"/>
    <x v="2"/>
    <n v="359138.97"/>
    <x v="0"/>
    <s v="delay"/>
    <x v="277"/>
    <x v="18"/>
    <x v="1"/>
  </r>
  <r>
    <n v="3427"/>
    <x v="3"/>
    <x v="0"/>
    <x v="2"/>
    <x v="4"/>
    <s v="2023-02-18"/>
    <s v="2023-02-23"/>
    <n v="12"/>
    <n v="2948.41"/>
    <n v="35380.92"/>
    <n v="4126.93"/>
    <n v="608"/>
    <x v="3"/>
    <x v="4"/>
    <n v="3555.91"/>
    <x v="2"/>
    <s v="on time"/>
    <x v="96"/>
    <x v="55"/>
    <x v="1"/>
  </r>
  <r>
    <n v="3428"/>
    <x v="4"/>
    <x v="0"/>
    <x v="1"/>
    <x v="3"/>
    <s v="2023-06-28"/>
    <s v="2023-07-05"/>
    <n v="68"/>
    <n v="45953.67"/>
    <n v="3124849.56"/>
    <n v="899.39"/>
    <n v="867"/>
    <x v="2"/>
    <x v="3"/>
    <n v="665691.35"/>
    <x v="5"/>
    <s v="delay"/>
    <x v="183"/>
    <x v="225"/>
    <x v="0"/>
  </r>
  <r>
    <n v="3429"/>
    <x v="6"/>
    <x v="1"/>
    <x v="1"/>
    <x v="3"/>
    <s v="2023-04-07"/>
    <s v="2023-04-15"/>
    <n v="47"/>
    <n v="40503.49"/>
    <n v="1903664.03"/>
    <n v="4385.88"/>
    <n v="660"/>
    <x v="2"/>
    <x v="1"/>
    <n v="295433.44"/>
    <x v="14"/>
    <s v="delay"/>
    <x v="76"/>
    <x v="322"/>
    <x v="1"/>
  </r>
  <r>
    <n v="3430"/>
    <x v="5"/>
    <x v="2"/>
    <x v="2"/>
    <x v="0"/>
    <s v="2023-05-06"/>
    <s v="2023-05-19"/>
    <n v="5"/>
    <n v="41908.769999999997"/>
    <n v="209543.85"/>
    <n v="1445.08"/>
    <n v="701"/>
    <x v="1"/>
    <x v="1"/>
    <n v="43041.55"/>
    <x v="12"/>
    <s v="delay"/>
    <x v="64"/>
    <x v="62"/>
    <x v="0"/>
  </r>
  <r>
    <n v="3431"/>
    <x v="6"/>
    <x v="1"/>
    <x v="2"/>
    <x v="4"/>
    <s v="2023-09-16"/>
    <s v="2023-09-17"/>
    <n v="48"/>
    <n v="5329.9"/>
    <n v="255835.2"/>
    <n v="2721.41"/>
    <n v="630"/>
    <x v="2"/>
    <x v="1"/>
    <n v="27373.61"/>
    <x v="7"/>
    <s v="on time"/>
    <x v="204"/>
    <x v="122"/>
    <x v="1"/>
  </r>
  <r>
    <n v="3432"/>
    <x v="1"/>
    <x v="1"/>
    <x v="0"/>
    <x v="3"/>
    <s v="2023-07-08"/>
    <s v="2023-07-11"/>
    <n v="77"/>
    <n v="10999.13"/>
    <n v="846933.01"/>
    <n v="207.82"/>
    <n v="772"/>
    <x v="1"/>
    <x v="2"/>
    <n v="108106.52"/>
    <x v="1"/>
    <s v="on time"/>
    <x v="91"/>
    <x v="5"/>
    <x v="0"/>
  </r>
  <r>
    <n v="3433"/>
    <x v="0"/>
    <x v="0"/>
    <x v="1"/>
    <x v="1"/>
    <s v="2023-07-23"/>
    <s v="2023-07-29"/>
    <n v="35"/>
    <n v="20362.37"/>
    <n v="712682.95"/>
    <n v="3452.36"/>
    <n v="408"/>
    <x v="1"/>
    <x v="1"/>
    <n v="140103.85999999999"/>
    <x v="11"/>
    <s v="delay"/>
    <x v="138"/>
    <x v="192"/>
    <x v="1"/>
  </r>
  <r>
    <n v="3434"/>
    <x v="5"/>
    <x v="0"/>
    <x v="4"/>
    <x v="4"/>
    <s v="2023-06-13"/>
    <s v="2023-06-17"/>
    <n v="67"/>
    <n v="23157.24"/>
    <n v="1551535.08"/>
    <n v="779.37"/>
    <n v="583"/>
    <x v="1"/>
    <x v="0"/>
    <n v="382599.85"/>
    <x v="13"/>
    <s v="on time"/>
    <x v="125"/>
    <x v="68"/>
    <x v="1"/>
  </r>
  <r>
    <n v="3435"/>
    <x v="6"/>
    <x v="2"/>
    <x v="2"/>
    <x v="2"/>
    <s v="2023-05-24"/>
    <s v="2023-06-04"/>
    <n v="12"/>
    <n v="4509.25"/>
    <n v="54111"/>
    <n v="3632.1"/>
    <n v="898"/>
    <x v="0"/>
    <x v="4"/>
    <n v="3377.19"/>
    <x v="8"/>
    <s v="delay"/>
    <x v="58"/>
    <x v="359"/>
    <x v="0"/>
  </r>
  <r>
    <n v="3436"/>
    <x v="5"/>
    <x v="0"/>
    <x v="2"/>
    <x v="2"/>
    <s v="2023-02-28"/>
    <s v="2023-03-06"/>
    <n v="17"/>
    <n v="3466.12"/>
    <n v="58924.04"/>
    <n v="2799.99"/>
    <n v="460"/>
    <x v="3"/>
    <x v="3"/>
    <n v="13824.93"/>
    <x v="11"/>
    <s v="delay"/>
    <x v="280"/>
    <x v="347"/>
    <x v="1"/>
  </r>
  <r>
    <n v="3437"/>
    <x v="2"/>
    <x v="2"/>
    <x v="2"/>
    <x v="0"/>
    <s v="2023-06-26"/>
    <s v="2023-07-02"/>
    <n v="69"/>
    <n v="3538.1"/>
    <n v="244128.9"/>
    <n v="1970.21"/>
    <n v="963"/>
    <x v="3"/>
    <x v="0"/>
    <n v="51176.12"/>
    <x v="11"/>
    <s v="delay"/>
    <x v="272"/>
    <x v="118"/>
    <x v="0"/>
  </r>
  <r>
    <n v="3438"/>
    <x v="6"/>
    <x v="1"/>
    <x v="1"/>
    <x v="1"/>
    <s v="2023-10-04"/>
    <s v="2023-10-12"/>
    <n v="51"/>
    <n v="43751.45"/>
    <n v="2231323.9500000002"/>
    <n v="334.83"/>
    <n v="281"/>
    <x v="2"/>
    <x v="0"/>
    <n v="413330.6"/>
    <x v="14"/>
    <s v="delay"/>
    <x v="339"/>
    <x v="331"/>
    <x v="1"/>
  </r>
  <r>
    <n v="3439"/>
    <x v="6"/>
    <x v="1"/>
    <x v="1"/>
    <x v="3"/>
    <s v="2023-07-13"/>
    <s v="2023-07-21"/>
    <n v="52"/>
    <n v="44693.87"/>
    <n v="2324081.2400000002"/>
    <n v="3175.48"/>
    <n v="498"/>
    <x v="1"/>
    <x v="3"/>
    <n v="258061.11"/>
    <x v="14"/>
    <s v="delay"/>
    <x v="139"/>
    <x v="362"/>
    <x v="1"/>
  </r>
  <r>
    <n v="3440"/>
    <x v="6"/>
    <x v="0"/>
    <x v="2"/>
    <x v="2"/>
    <s v="2023-08-26"/>
    <s v="2023-09-01"/>
    <n v="42"/>
    <n v="687.97"/>
    <n v="28894.74"/>
    <n v="4041.18"/>
    <n v="937"/>
    <x v="1"/>
    <x v="2"/>
    <n v="1771.83"/>
    <x v="11"/>
    <s v="delay"/>
    <x v="11"/>
    <x v="59"/>
    <x v="0"/>
  </r>
  <r>
    <n v="3441"/>
    <x v="2"/>
    <x v="1"/>
    <x v="0"/>
    <x v="4"/>
    <s v="2023-11-22"/>
    <s v="2023-11-25"/>
    <n v="86"/>
    <n v="15095.9"/>
    <n v="1298247.3999999999"/>
    <n v="4835.08"/>
    <n v="690"/>
    <x v="3"/>
    <x v="3"/>
    <n v="158891.82999999999"/>
    <x v="1"/>
    <s v="on time"/>
    <x v="279"/>
    <x v="260"/>
    <x v="1"/>
  </r>
  <r>
    <n v="3442"/>
    <x v="4"/>
    <x v="1"/>
    <x v="2"/>
    <x v="1"/>
    <s v="2023-06-10"/>
    <s v="2023-06-13"/>
    <n v="46"/>
    <n v="3375.53"/>
    <n v="155274.38"/>
    <n v="4680.1499999999996"/>
    <n v="867"/>
    <x v="3"/>
    <x v="1"/>
    <n v="31804.14"/>
    <x v="1"/>
    <s v="on time"/>
    <x v="27"/>
    <x v="352"/>
    <x v="0"/>
  </r>
  <r>
    <n v="3443"/>
    <x v="4"/>
    <x v="1"/>
    <x v="0"/>
    <x v="1"/>
    <s v="2023-05-14"/>
    <s v="2023-05-17"/>
    <n v="67"/>
    <n v="46116.26"/>
    <n v="3089789.42"/>
    <n v="3001.46"/>
    <n v="712"/>
    <x v="1"/>
    <x v="1"/>
    <n v="550955.03"/>
    <x v="1"/>
    <s v="on time"/>
    <x v="210"/>
    <x v="67"/>
    <x v="0"/>
  </r>
  <r>
    <n v="3444"/>
    <x v="1"/>
    <x v="0"/>
    <x v="4"/>
    <x v="1"/>
    <s v="2023-02-27"/>
    <s v="2023-03-10"/>
    <n v="10"/>
    <n v="15343.66"/>
    <n v="153436.6"/>
    <n v="1898.41"/>
    <n v="900"/>
    <x v="3"/>
    <x v="0"/>
    <n v="27843.29"/>
    <x v="8"/>
    <s v="delay"/>
    <x v="95"/>
    <x v="311"/>
    <x v="0"/>
  </r>
  <r>
    <n v="3445"/>
    <x v="0"/>
    <x v="2"/>
    <x v="0"/>
    <x v="4"/>
    <s v="2023-07-31"/>
    <s v="2023-08-14"/>
    <n v="53"/>
    <n v="1305.78"/>
    <n v="69206.34"/>
    <n v="2021.31"/>
    <n v="701"/>
    <x v="2"/>
    <x v="3"/>
    <n v="16035.69"/>
    <x v="4"/>
    <s v="delay"/>
    <x v="269"/>
    <x v="4"/>
    <x v="0"/>
  </r>
  <r>
    <n v="3446"/>
    <x v="5"/>
    <x v="2"/>
    <x v="1"/>
    <x v="1"/>
    <s v="2023-06-30"/>
    <s v="2023-07-07"/>
    <n v="27"/>
    <n v="42939.95"/>
    <n v="1159378.6499999999"/>
    <n v="3130.07"/>
    <n v="177"/>
    <x v="1"/>
    <x v="4"/>
    <n v="101469.16"/>
    <x v="5"/>
    <s v="delay"/>
    <x v="85"/>
    <x v="85"/>
    <x v="2"/>
  </r>
  <r>
    <n v="3447"/>
    <x v="7"/>
    <x v="2"/>
    <x v="2"/>
    <x v="2"/>
    <s v="2023-09-17"/>
    <s v="2023-09-21"/>
    <n v="61"/>
    <n v="5700"/>
    <n v="347700"/>
    <n v="3949.37"/>
    <n v="348"/>
    <x v="0"/>
    <x v="3"/>
    <n v="33994.01"/>
    <x v="13"/>
    <s v="on time"/>
    <x v="355"/>
    <x v="285"/>
    <x v="1"/>
  </r>
  <r>
    <n v="3448"/>
    <x v="6"/>
    <x v="1"/>
    <x v="4"/>
    <x v="0"/>
    <s v="2023-04-18"/>
    <s v="2023-04-25"/>
    <n v="27"/>
    <n v="1076.94"/>
    <n v="29077.38"/>
    <n v="3807.39"/>
    <n v="103"/>
    <x v="1"/>
    <x v="1"/>
    <n v="3912.2"/>
    <x v="5"/>
    <s v="delay"/>
    <x v="169"/>
    <x v="9"/>
    <x v="2"/>
  </r>
  <r>
    <n v="3449"/>
    <x v="0"/>
    <x v="1"/>
    <x v="2"/>
    <x v="0"/>
    <s v="2023-12-11"/>
    <s v="2023-12-22"/>
    <n v="98"/>
    <n v="26684.080000000002"/>
    <n v="2615039.84"/>
    <n v="4672.67"/>
    <n v="121"/>
    <x v="1"/>
    <x v="1"/>
    <n v="158879.4"/>
    <x v="8"/>
    <s v="delay"/>
    <x v="365"/>
    <x v="253"/>
    <x v="2"/>
  </r>
  <r>
    <n v="3450"/>
    <x v="1"/>
    <x v="1"/>
    <x v="4"/>
    <x v="0"/>
    <s v="2023-07-14"/>
    <s v="2023-07-21"/>
    <n v="8"/>
    <n v="38667.46"/>
    <n v="309339.68"/>
    <n v="473.74"/>
    <n v="596"/>
    <x v="1"/>
    <x v="2"/>
    <n v="24250.62"/>
    <x v="5"/>
    <s v="delay"/>
    <x v="139"/>
    <x v="137"/>
    <x v="1"/>
  </r>
  <r>
    <n v="3451"/>
    <x v="0"/>
    <x v="1"/>
    <x v="4"/>
    <x v="0"/>
    <s v="2023-03-17"/>
    <s v="2023-04-01"/>
    <n v="12"/>
    <n v="43369.65"/>
    <n v="520435.8"/>
    <n v="1327.14"/>
    <n v="298"/>
    <x v="2"/>
    <x v="4"/>
    <n v="35627.78"/>
    <x v="3"/>
    <s v="delay"/>
    <x v="240"/>
    <x v="256"/>
    <x v="1"/>
  </r>
  <r>
    <n v="3452"/>
    <x v="2"/>
    <x v="0"/>
    <x v="3"/>
    <x v="2"/>
    <s v="2023-01-25"/>
    <s v="2023-02-04"/>
    <n v="24"/>
    <n v="20577.509999999998"/>
    <n v="493860.24"/>
    <n v="2202.42"/>
    <n v="685"/>
    <x v="3"/>
    <x v="0"/>
    <n v="57953.84"/>
    <x v="0"/>
    <s v="delay"/>
    <x v="171"/>
    <x v="196"/>
    <x v="1"/>
  </r>
  <r>
    <n v="3453"/>
    <x v="4"/>
    <x v="2"/>
    <x v="2"/>
    <x v="3"/>
    <s v="2023-06-11"/>
    <s v="2023-06-24"/>
    <n v="51"/>
    <n v="27495.759999999998"/>
    <n v="1402283.76"/>
    <n v="3805.01"/>
    <n v="62"/>
    <x v="0"/>
    <x v="2"/>
    <n v="342914.91"/>
    <x v="12"/>
    <s v="delay"/>
    <x v="72"/>
    <x v="283"/>
    <x v="2"/>
  </r>
  <r>
    <n v="3454"/>
    <x v="5"/>
    <x v="2"/>
    <x v="2"/>
    <x v="1"/>
    <s v="2023-01-22"/>
    <s v="2023-01-28"/>
    <n v="46"/>
    <n v="8424.51"/>
    <n v="387527.46"/>
    <n v="4744.91"/>
    <n v="909"/>
    <x v="3"/>
    <x v="4"/>
    <n v="30517.17"/>
    <x v="11"/>
    <s v="delay"/>
    <x v="88"/>
    <x v="117"/>
    <x v="0"/>
  </r>
  <r>
    <n v="3455"/>
    <x v="3"/>
    <x v="0"/>
    <x v="2"/>
    <x v="0"/>
    <s v="2023-09-27"/>
    <s v="2023-10-03"/>
    <n v="76"/>
    <n v="4247.2299999999996"/>
    <n v="322789.48"/>
    <n v="1175.69"/>
    <n v="68"/>
    <x v="1"/>
    <x v="4"/>
    <n v="75497.100000000006"/>
    <x v="11"/>
    <s v="delay"/>
    <x v="332"/>
    <x v="302"/>
    <x v="2"/>
  </r>
  <r>
    <n v="3456"/>
    <x v="3"/>
    <x v="0"/>
    <x v="1"/>
    <x v="0"/>
    <s v="2023-06-04"/>
    <s v="2023-06-17"/>
    <n v="88"/>
    <n v="43398.03"/>
    <n v="3819026.64"/>
    <n v="4253.95"/>
    <n v="21"/>
    <x v="2"/>
    <x v="1"/>
    <n v="531191.53"/>
    <x v="12"/>
    <s v="delay"/>
    <x v="125"/>
    <x v="28"/>
    <x v="2"/>
  </r>
  <r>
    <n v="3457"/>
    <x v="5"/>
    <x v="2"/>
    <x v="4"/>
    <x v="1"/>
    <s v="2023-09-24"/>
    <s v="2023-10-02"/>
    <n v="88"/>
    <n v="44409.56"/>
    <n v="3908041.28"/>
    <n v="4474.22"/>
    <n v="523"/>
    <x v="0"/>
    <x v="2"/>
    <n v="286603"/>
    <x v="14"/>
    <s v="delay"/>
    <x v="275"/>
    <x v="206"/>
    <x v="1"/>
  </r>
  <r>
    <n v="3458"/>
    <x v="0"/>
    <x v="1"/>
    <x v="4"/>
    <x v="1"/>
    <s v="2023-08-19"/>
    <s v="2023-09-03"/>
    <n v="99"/>
    <n v="4684.33"/>
    <n v="463748.67"/>
    <n v="2996.5"/>
    <n v="781"/>
    <x v="0"/>
    <x v="4"/>
    <n v="90730.54"/>
    <x v="3"/>
    <s v="delay"/>
    <x v="236"/>
    <x v="143"/>
    <x v="0"/>
  </r>
  <r>
    <n v="3459"/>
    <x v="7"/>
    <x v="0"/>
    <x v="2"/>
    <x v="4"/>
    <s v="2023-10-18"/>
    <s v="2023-10-19"/>
    <n v="61"/>
    <n v="39073.230000000003"/>
    <n v="2383467.0299999998"/>
    <n v="1278.0999999999999"/>
    <n v="804"/>
    <x v="3"/>
    <x v="1"/>
    <n v="201591.04000000001"/>
    <x v="7"/>
    <s v="on time"/>
    <x v="190"/>
    <x v="241"/>
    <x v="0"/>
  </r>
  <r>
    <n v="3460"/>
    <x v="3"/>
    <x v="0"/>
    <x v="2"/>
    <x v="1"/>
    <s v="2023-12-31"/>
    <s v="2024-01-13"/>
    <n v="67"/>
    <n v="4713.8900000000003"/>
    <n v="315830.63"/>
    <n v="2731.12"/>
    <n v="413"/>
    <x v="1"/>
    <x v="2"/>
    <n v="49016.99"/>
    <x v="12"/>
    <s v="delay"/>
    <x v="20"/>
    <x v="281"/>
    <x v="1"/>
  </r>
  <r>
    <n v="3461"/>
    <x v="4"/>
    <x v="1"/>
    <x v="2"/>
    <x v="1"/>
    <s v="2023-07-30"/>
    <s v="2023-08-14"/>
    <n v="22"/>
    <n v="11393.85"/>
    <n v="250664.7"/>
    <n v="2985.95"/>
    <n v="729"/>
    <x v="1"/>
    <x v="0"/>
    <n v="52110.78"/>
    <x v="3"/>
    <s v="delay"/>
    <x v="269"/>
    <x v="77"/>
    <x v="0"/>
  </r>
  <r>
    <n v="3462"/>
    <x v="1"/>
    <x v="1"/>
    <x v="2"/>
    <x v="2"/>
    <s v="2023-10-24"/>
    <s v="2023-11-07"/>
    <n v="94"/>
    <n v="41086.160000000003"/>
    <n v="3862099.04"/>
    <n v="860.17"/>
    <n v="747"/>
    <x v="3"/>
    <x v="3"/>
    <n v="953190.42"/>
    <x v="4"/>
    <s v="delay"/>
    <x v="50"/>
    <x v="99"/>
    <x v="0"/>
  </r>
  <r>
    <n v="3463"/>
    <x v="6"/>
    <x v="0"/>
    <x v="2"/>
    <x v="3"/>
    <s v="2023-01-13"/>
    <s v="2023-01-27"/>
    <n v="30"/>
    <n v="46904.24"/>
    <n v="1407127.2"/>
    <n v="419.5"/>
    <n v="68"/>
    <x v="1"/>
    <x v="0"/>
    <n v="184039.29"/>
    <x v="4"/>
    <s v="delay"/>
    <x v="131"/>
    <x v="230"/>
    <x v="2"/>
  </r>
  <r>
    <n v="3464"/>
    <x v="7"/>
    <x v="1"/>
    <x v="3"/>
    <x v="2"/>
    <s v="2023-06-08"/>
    <s v="2023-06-20"/>
    <n v="19"/>
    <n v="18014.259999999998"/>
    <n v="342270.94"/>
    <n v="1618.95"/>
    <n v="360"/>
    <x v="1"/>
    <x v="1"/>
    <n v="42079.57"/>
    <x v="10"/>
    <s v="delay"/>
    <x v="10"/>
    <x v="182"/>
    <x v="1"/>
  </r>
  <r>
    <n v="3465"/>
    <x v="5"/>
    <x v="2"/>
    <x v="2"/>
    <x v="1"/>
    <s v="2023-11-02"/>
    <s v="2023-11-05"/>
    <n v="39"/>
    <n v="6314.04"/>
    <n v="246247.56"/>
    <n v="4021.94"/>
    <n v="724"/>
    <x v="1"/>
    <x v="0"/>
    <n v="49290.46"/>
    <x v="1"/>
    <s v="on time"/>
    <x v="100"/>
    <x v="152"/>
    <x v="0"/>
  </r>
  <r>
    <n v="3466"/>
    <x v="0"/>
    <x v="2"/>
    <x v="1"/>
    <x v="1"/>
    <s v="2023-08-29"/>
    <s v="2023-09-04"/>
    <n v="22"/>
    <n v="11673.5"/>
    <n v="256817"/>
    <n v="4745.93"/>
    <n v="863"/>
    <x v="0"/>
    <x v="1"/>
    <n v="59249.34"/>
    <x v="11"/>
    <s v="delay"/>
    <x v="61"/>
    <x v="173"/>
    <x v="0"/>
  </r>
  <r>
    <n v="3467"/>
    <x v="0"/>
    <x v="2"/>
    <x v="2"/>
    <x v="4"/>
    <s v="2023-11-12"/>
    <s v="2023-11-18"/>
    <n v="75"/>
    <n v="6856.91"/>
    <n v="514268.25"/>
    <n v="4795.74"/>
    <n v="337"/>
    <x v="3"/>
    <x v="2"/>
    <n v="63913.61"/>
    <x v="11"/>
    <s v="delay"/>
    <x v="226"/>
    <x v="198"/>
    <x v="1"/>
  </r>
  <r>
    <n v="3468"/>
    <x v="2"/>
    <x v="1"/>
    <x v="0"/>
    <x v="2"/>
    <s v="2023-11-16"/>
    <s v="2023-11-23"/>
    <n v="74"/>
    <n v="24945.84"/>
    <n v="1845992.16"/>
    <n v="947.01"/>
    <n v="582"/>
    <x v="2"/>
    <x v="0"/>
    <n v="393739.16"/>
    <x v="5"/>
    <s v="delay"/>
    <x v="252"/>
    <x v="294"/>
    <x v="1"/>
  </r>
  <r>
    <n v="3469"/>
    <x v="2"/>
    <x v="1"/>
    <x v="4"/>
    <x v="1"/>
    <s v="2023-06-18"/>
    <s v="2023-07-01"/>
    <n v="75"/>
    <n v="30739.34"/>
    <n v="2305450.5"/>
    <n v="1926.44"/>
    <n v="23"/>
    <x v="1"/>
    <x v="0"/>
    <n v="201852.29"/>
    <x v="12"/>
    <s v="delay"/>
    <x v="173"/>
    <x v="224"/>
    <x v="2"/>
  </r>
  <r>
    <n v="3470"/>
    <x v="4"/>
    <x v="1"/>
    <x v="4"/>
    <x v="4"/>
    <s v="2023-03-28"/>
    <s v="2023-04-04"/>
    <n v="57"/>
    <n v="45052.14"/>
    <n v="2567971.98"/>
    <n v="735.84"/>
    <n v="21"/>
    <x v="0"/>
    <x v="3"/>
    <n v="219348.92"/>
    <x v="5"/>
    <s v="delay"/>
    <x v="92"/>
    <x v="222"/>
    <x v="2"/>
  </r>
  <r>
    <n v="3471"/>
    <x v="2"/>
    <x v="1"/>
    <x v="1"/>
    <x v="3"/>
    <s v="2023-01-26"/>
    <s v="2023-02-01"/>
    <n v="58"/>
    <n v="38439.19"/>
    <n v="2229473.02"/>
    <n v="1632.08"/>
    <n v="629"/>
    <x v="2"/>
    <x v="2"/>
    <n v="485189.75"/>
    <x v="11"/>
    <s v="delay"/>
    <x v="115"/>
    <x v="275"/>
    <x v="1"/>
  </r>
  <r>
    <n v="3472"/>
    <x v="2"/>
    <x v="2"/>
    <x v="3"/>
    <x v="1"/>
    <s v="2023-01-18"/>
    <s v="2023-01-23"/>
    <n v="38"/>
    <n v="20542.39"/>
    <n v="780610.82"/>
    <n v="2023.61"/>
    <n v="298"/>
    <x v="3"/>
    <x v="0"/>
    <n v="125953.74"/>
    <x v="2"/>
    <s v="on time"/>
    <x v="318"/>
    <x v="75"/>
    <x v="1"/>
  </r>
  <r>
    <n v="3473"/>
    <x v="7"/>
    <x v="2"/>
    <x v="1"/>
    <x v="0"/>
    <s v="2023-08-07"/>
    <s v="2023-08-11"/>
    <n v="84"/>
    <n v="4562.87"/>
    <n v="383281.08"/>
    <n v="576.98"/>
    <n v="393"/>
    <x v="0"/>
    <x v="2"/>
    <n v="35725.86"/>
    <x v="13"/>
    <s v="on time"/>
    <x v="310"/>
    <x v="279"/>
    <x v="1"/>
  </r>
  <r>
    <n v="3474"/>
    <x v="7"/>
    <x v="0"/>
    <x v="2"/>
    <x v="2"/>
    <s v="2023-11-14"/>
    <s v="2023-11-24"/>
    <n v="33"/>
    <n v="8520.19"/>
    <n v="281166.27"/>
    <n v="4903.1000000000004"/>
    <n v="472"/>
    <x v="3"/>
    <x v="1"/>
    <n v="16472.13"/>
    <x v="0"/>
    <s v="delay"/>
    <x v="262"/>
    <x v="284"/>
    <x v="1"/>
  </r>
  <r>
    <n v="3475"/>
    <x v="5"/>
    <x v="1"/>
    <x v="1"/>
    <x v="0"/>
    <s v="2023-07-08"/>
    <s v="2023-07-09"/>
    <n v="12"/>
    <n v="9185.07"/>
    <n v="110220.84"/>
    <n v="3889.34"/>
    <n v="442"/>
    <x v="3"/>
    <x v="1"/>
    <n v="21410.1"/>
    <x v="7"/>
    <s v="on time"/>
    <x v="21"/>
    <x v="5"/>
    <x v="1"/>
  </r>
  <r>
    <n v="3476"/>
    <x v="3"/>
    <x v="2"/>
    <x v="1"/>
    <x v="0"/>
    <s v="2023-02-12"/>
    <s v="2023-02-25"/>
    <n v="12"/>
    <n v="27708.63"/>
    <n v="332503.56"/>
    <n v="3262.09"/>
    <n v="433"/>
    <x v="3"/>
    <x v="2"/>
    <n v="56233.27"/>
    <x v="12"/>
    <s v="delay"/>
    <x v="56"/>
    <x v="208"/>
    <x v="1"/>
  </r>
  <r>
    <n v="3477"/>
    <x v="5"/>
    <x v="1"/>
    <x v="1"/>
    <x v="1"/>
    <s v="2023-08-16"/>
    <s v="2023-08-26"/>
    <n v="87"/>
    <n v="32992.82"/>
    <n v="2870375.34"/>
    <n v="768.91"/>
    <n v="51"/>
    <x v="2"/>
    <x v="4"/>
    <n v="301777.43"/>
    <x v="0"/>
    <s v="delay"/>
    <x v="215"/>
    <x v="131"/>
    <x v="2"/>
  </r>
  <r>
    <n v="3478"/>
    <x v="1"/>
    <x v="0"/>
    <x v="0"/>
    <x v="0"/>
    <s v="2023-01-15"/>
    <s v="2023-01-22"/>
    <n v="47"/>
    <n v="8360.73"/>
    <n v="392954.31"/>
    <n v="124.62"/>
    <n v="845"/>
    <x v="0"/>
    <x v="3"/>
    <n v="95072.7"/>
    <x v="5"/>
    <s v="delay"/>
    <x v="320"/>
    <x v="262"/>
    <x v="0"/>
  </r>
  <r>
    <n v="3479"/>
    <x v="3"/>
    <x v="1"/>
    <x v="4"/>
    <x v="4"/>
    <s v="2023-11-21"/>
    <s v="2023-11-30"/>
    <n v="76"/>
    <n v="16241.92"/>
    <n v="1234385.9199999999"/>
    <n v="2474.34"/>
    <n v="152"/>
    <x v="2"/>
    <x v="2"/>
    <n v="285300.03000000003"/>
    <x v="6"/>
    <s v="delay"/>
    <x v="198"/>
    <x v="264"/>
    <x v="2"/>
  </r>
  <r>
    <n v="3480"/>
    <x v="1"/>
    <x v="2"/>
    <x v="4"/>
    <x v="2"/>
    <s v="2023-01-10"/>
    <s v="2023-01-23"/>
    <n v="90"/>
    <n v="9480.4500000000007"/>
    <n v="853240.5"/>
    <n v="1188.92"/>
    <n v="15"/>
    <x v="1"/>
    <x v="4"/>
    <n v="80624.5"/>
    <x v="12"/>
    <s v="delay"/>
    <x v="318"/>
    <x v="210"/>
    <x v="2"/>
  </r>
  <r>
    <n v="3481"/>
    <x v="0"/>
    <x v="2"/>
    <x v="1"/>
    <x v="1"/>
    <s v="2023-04-02"/>
    <s v="2023-04-13"/>
    <n v="65"/>
    <n v="21585.86"/>
    <n v="1403080.9"/>
    <n v="2405.31"/>
    <n v="670"/>
    <x v="0"/>
    <x v="2"/>
    <n v="234934.89"/>
    <x v="8"/>
    <s v="delay"/>
    <x v="118"/>
    <x v="280"/>
    <x v="1"/>
  </r>
  <r>
    <n v="3482"/>
    <x v="5"/>
    <x v="2"/>
    <x v="4"/>
    <x v="4"/>
    <s v="2023-11-30"/>
    <s v="2023-12-01"/>
    <n v="31"/>
    <n v="36406.559999999998"/>
    <n v="1128603.3600000001"/>
    <n v="1504.59"/>
    <n v="110"/>
    <x v="3"/>
    <x v="2"/>
    <n v="81065.11"/>
    <x v="7"/>
    <s v="on time"/>
    <x v="141"/>
    <x v="13"/>
    <x v="2"/>
  </r>
  <r>
    <n v="3483"/>
    <x v="4"/>
    <x v="1"/>
    <x v="3"/>
    <x v="1"/>
    <s v="2023-10-03"/>
    <s v="2023-10-13"/>
    <n v="48"/>
    <n v="27447.56"/>
    <n v="1317482.8799999999"/>
    <n v="4699.72"/>
    <n v="216"/>
    <x v="0"/>
    <x v="4"/>
    <n v="162872.57999999999"/>
    <x v="0"/>
    <s v="delay"/>
    <x v="6"/>
    <x v="50"/>
    <x v="1"/>
  </r>
  <r>
    <n v="3484"/>
    <x v="3"/>
    <x v="0"/>
    <x v="4"/>
    <x v="3"/>
    <s v="2023-06-18"/>
    <s v="2023-07-01"/>
    <n v="68"/>
    <n v="19731.29"/>
    <n v="1341727.72"/>
    <n v="1391.21"/>
    <n v="641"/>
    <x v="3"/>
    <x v="0"/>
    <n v="273446.18"/>
    <x v="12"/>
    <s v="delay"/>
    <x v="173"/>
    <x v="224"/>
    <x v="1"/>
  </r>
  <r>
    <n v="3485"/>
    <x v="1"/>
    <x v="1"/>
    <x v="3"/>
    <x v="2"/>
    <s v="2023-09-30"/>
    <s v="2023-10-02"/>
    <n v="4"/>
    <n v="11746.87"/>
    <n v="46987.48"/>
    <n v="3958.52"/>
    <n v="197"/>
    <x v="2"/>
    <x v="0"/>
    <n v="4084.35"/>
    <x v="9"/>
    <s v="on time"/>
    <x v="275"/>
    <x v="330"/>
    <x v="2"/>
  </r>
  <r>
    <n v="3486"/>
    <x v="3"/>
    <x v="1"/>
    <x v="3"/>
    <x v="0"/>
    <s v="2023-05-25"/>
    <s v="2023-05-31"/>
    <n v="59"/>
    <n v="44660.3"/>
    <n v="2634957.7000000002"/>
    <n v="1198.9000000000001"/>
    <n v="655"/>
    <x v="0"/>
    <x v="4"/>
    <n v="360409.2"/>
    <x v="11"/>
    <s v="delay"/>
    <x v="327"/>
    <x v="317"/>
    <x v="1"/>
  </r>
  <r>
    <n v="3487"/>
    <x v="1"/>
    <x v="1"/>
    <x v="2"/>
    <x v="1"/>
    <s v="2023-10-25"/>
    <s v="2023-11-02"/>
    <n v="71"/>
    <n v="31283.56"/>
    <n v="2221132.7599999998"/>
    <n v="3568.92"/>
    <n v="634"/>
    <x v="2"/>
    <x v="4"/>
    <n v="408358.43"/>
    <x v="14"/>
    <s v="delay"/>
    <x v="260"/>
    <x v="61"/>
    <x v="1"/>
  </r>
  <r>
    <n v="3488"/>
    <x v="7"/>
    <x v="0"/>
    <x v="4"/>
    <x v="2"/>
    <s v="2023-11-20"/>
    <s v="2023-11-22"/>
    <n v="41"/>
    <n v="18422.13"/>
    <n v="755307.33"/>
    <n v="2806.82"/>
    <n v="965"/>
    <x v="2"/>
    <x v="3"/>
    <n v="173309.07"/>
    <x v="9"/>
    <s v="on time"/>
    <x v="254"/>
    <x v="26"/>
    <x v="0"/>
  </r>
  <r>
    <n v="3489"/>
    <x v="3"/>
    <x v="1"/>
    <x v="4"/>
    <x v="4"/>
    <s v="2023-12-28"/>
    <s v="2024-01-07"/>
    <n v="20"/>
    <n v="18585.189999999999"/>
    <n v="371703.8"/>
    <n v="1545.82"/>
    <n v="54"/>
    <x v="1"/>
    <x v="1"/>
    <n v="83584"/>
    <x v="0"/>
    <s v="delay"/>
    <x v="306"/>
    <x v="209"/>
    <x v="2"/>
  </r>
  <r>
    <n v="3490"/>
    <x v="1"/>
    <x v="2"/>
    <x v="0"/>
    <x v="0"/>
    <s v="2023-02-22"/>
    <s v="2023-03-02"/>
    <n v="84"/>
    <n v="25932.18"/>
    <n v="2178303.12"/>
    <n v="143.79"/>
    <n v="476"/>
    <x v="0"/>
    <x v="1"/>
    <n v="428818.79"/>
    <x v="14"/>
    <s v="delay"/>
    <x v="229"/>
    <x v="33"/>
    <x v="1"/>
  </r>
  <r>
    <n v="3491"/>
    <x v="2"/>
    <x v="0"/>
    <x v="4"/>
    <x v="4"/>
    <s v="2023-08-25"/>
    <s v="2023-08-26"/>
    <n v="91"/>
    <n v="3454.56"/>
    <n v="314364.96000000002"/>
    <n v="2143.08"/>
    <n v="338"/>
    <x v="1"/>
    <x v="0"/>
    <n v="19065.34"/>
    <x v="7"/>
    <s v="on time"/>
    <x v="215"/>
    <x v="66"/>
    <x v="1"/>
  </r>
  <r>
    <n v="3492"/>
    <x v="1"/>
    <x v="2"/>
    <x v="3"/>
    <x v="2"/>
    <s v="2023-05-25"/>
    <s v="2023-06-05"/>
    <n v="14"/>
    <n v="35882.800000000003"/>
    <n v="502359.2"/>
    <n v="1999.45"/>
    <n v="183"/>
    <x v="3"/>
    <x v="1"/>
    <n v="31022.62"/>
    <x v="8"/>
    <s v="delay"/>
    <x v="117"/>
    <x v="317"/>
    <x v="2"/>
  </r>
  <r>
    <n v="3493"/>
    <x v="1"/>
    <x v="1"/>
    <x v="2"/>
    <x v="2"/>
    <s v="2023-04-14"/>
    <s v="2023-04-25"/>
    <n v="11"/>
    <n v="40956.28"/>
    <n v="450519.08"/>
    <n v="497.62"/>
    <n v="167"/>
    <x v="3"/>
    <x v="4"/>
    <n v="38567.19"/>
    <x v="8"/>
    <s v="delay"/>
    <x v="169"/>
    <x v="103"/>
    <x v="2"/>
  </r>
  <r>
    <n v="3494"/>
    <x v="4"/>
    <x v="0"/>
    <x v="1"/>
    <x v="3"/>
    <s v="2023-01-23"/>
    <s v="2023-01-29"/>
    <n v="69"/>
    <n v="34554.239999999998"/>
    <n v="2384242.56"/>
    <n v="213.28"/>
    <n v="84"/>
    <x v="1"/>
    <x v="4"/>
    <n v="556525.18999999994"/>
    <x v="11"/>
    <s v="delay"/>
    <x v="232"/>
    <x v="310"/>
    <x v="2"/>
  </r>
  <r>
    <n v="3495"/>
    <x v="0"/>
    <x v="2"/>
    <x v="0"/>
    <x v="3"/>
    <s v="2023-06-02"/>
    <s v="2023-06-03"/>
    <n v="100"/>
    <n v="28459.33"/>
    <n v="2845933"/>
    <n v="3919.11"/>
    <n v="441"/>
    <x v="3"/>
    <x v="2"/>
    <n v="205278.46"/>
    <x v="7"/>
    <s v="on time"/>
    <x v="51"/>
    <x v="356"/>
    <x v="1"/>
  </r>
  <r>
    <n v="3496"/>
    <x v="0"/>
    <x v="2"/>
    <x v="4"/>
    <x v="1"/>
    <s v="2023-11-14"/>
    <s v="2023-11-21"/>
    <n v="76"/>
    <n v="3523.06"/>
    <n v="267752.56"/>
    <n v="1614.52"/>
    <n v="162"/>
    <x v="2"/>
    <x v="2"/>
    <n v="16996.419999999998"/>
    <x v="5"/>
    <s v="delay"/>
    <x v="93"/>
    <x v="284"/>
    <x v="2"/>
  </r>
  <r>
    <n v="3497"/>
    <x v="7"/>
    <x v="0"/>
    <x v="4"/>
    <x v="0"/>
    <s v="2023-07-30"/>
    <s v="2023-08-03"/>
    <n v="28"/>
    <n v="8229.7999999999993"/>
    <n v="230434.4"/>
    <n v="2302.59"/>
    <n v="922"/>
    <x v="2"/>
    <x v="2"/>
    <n v="23945.29"/>
    <x v="13"/>
    <s v="on time"/>
    <x v="237"/>
    <x v="77"/>
    <x v="0"/>
  </r>
  <r>
    <n v="3498"/>
    <x v="4"/>
    <x v="0"/>
    <x v="1"/>
    <x v="3"/>
    <s v="2023-11-06"/>
    <s v="2023-11-08"/>
    <n v="69"/>
    <n v="26496.86"/>
    <n v="1828283.34"/>
    <n v="4184.03"/>
    <n v="764"/>
    <x v="3"/>
    <x v="2"/>
    <n v="312601.61"/>
    <x v="9"/>
    <s v="on time"/>
    <x v="193"/>
    <x v="35"/>
    <x v="0"/>
  </r>
  <r>
    <n v="3499"/>
    <x v="7"/>
    <x v="0"/>
    <x v="3"/>
    <x v="4"/>
    <s v="2023-08-09"/>
    <s v="2023-08-12"/>
    <n v="40"/>
    <n v="24750.32"/>
    <n v="990012.8"/>
    <n v="2361.08"/>
    <n v="397"/>
    <x v="0"/>
    <x v="0"/>
    <n v="182359.58"/>
    <x v="1"/>
    <s v="on time"/>
    <x v="7"/>
    <x v="52"/>
    <x v="1"/>
  </r>
  <r>
    <n v="3500"/>
    <x v="4"/>
    <x v="1"/>
    <x v="1"/>
    <x v="1"/>
    <s v="2023-03-26"/>
    <s v="2023-03-28"/>
    <n v="86"/>
    <n v="30470.62"/>
    <n v="2620473.3199999998"/>
    <n v="2600.2800000000002"/>
    <n v="779"/>
    <x v="1"/>
    <x v="3"/>
    <n v="443303.36"/>
    <x v="9"/>
    <s v="on time"/>
    <x v="142"/>
    <x v="96"/>
    <x v="0"/>
  </r>
  <r>
    <n v="3501"/>
    <x v="1"/>
    <x v="0"/>
    <x v="2"/>
    <x v="4"/>
    <s v="2023-06-21"/>
    <s v="2023-06-24"/>
    <n v="4"/>
    <n v="11074.4"/>
    <n v="44297.599999999999"/>
    <n v="2222.52"/>
    <n v="733"/>
    <x v="0"/>
    <x v="1"/>
    <n v="2980.2"/>
    <x v="1"/>
    <s v="on time"/>
    <x v="72"/>
    <x v="305"/>
    <x v="0"/>
  </r>
  <r>
    <n v="3502"/>
    <x v="6"/>
    <x v="0"/>
    <x v="2"/>
    <x v="0"/>
    <s v="2023-03-21"/>
    <s v="2023-04-03"/>
    <n v="2"/>
    <n v="31400.06"/>
    <n v="62800.12"/>
    <n v="1802.61"/>
    <n v="777"/>
    <x v="0"/>
    <x v="2"/>
    <n v="11061.63"/>
    <x v="12"/>
    <s v="delay"/>
    <x v="120"/>
    <x v="119"/>
    <x v="0"/>
  </r>
  <r>
    <n v="3503"/>
    <x v="0"/>
    <x v="1"/>
    <x v="2"/>
    <x v="4"/>
    <s v="2023-07-05"/>
    <s v="2023-07-13"/>
    <n v="18"/>
    <n v="9081.83"/>
    <n v="163472.94"/>
    <n v="3731.56"/>
    <n v="484"/>
    <x v="1"/>
    <x v="0"/>
    <n v="26002"/>
    <x v="14"/>
    <s v="delay"/>
    <x v="259"/>
    <x v="220"/>
    <x v="1"/>
  </r>
  <r>
    <n v="3504"/>
    <x v="0"/>
    <x v="0"/>
    <x v="3"/>
    <x v="4"/>
    <s v="2023-10-20"/>
    <s v="2023-10-26"/>
    <n v="21"/>
    <n v="25169.52"/>
    <n v="528559.92000000004"/>
    <n v="1781"/>
    <n v="925"/>
    <x v="0"/>
    <x v="3"/>
    <n v="78325.87"/>
    <x v="11"/>
    <s v="delay"/>
    <x v="212"/>
    <x v="363"/>
    <x v="0"/>
  </r>
  <r>
    <n v="3505"/>
    <x v="2"/>
    <x v="1"/>
    <x v="3"/>
    <x v="0"/>
    <s v="2023-07-05"/>
    <s v="2023-07-18"/>
    <n v="95"/>
    <n v="40724.67"/>
    <n v="3868843.65"/>
    <n v="648.73"/>
    <n v="645"/>
    <x v="3"/>
    <x v="0"/>
    <n v="479566.81"/>
    <x v="12"/>
    <s v="delay"/>
    <x v="324"/>
    <x v="220"/>
    <x v="1"/>
  </r>
  <r>
    <n v="3506"/>
    <x v="5"/>
    <x v="0"/>
    <x v="0"/>
    <x v="1"/>
    <s v="2023-06-23"/>
    <s v="2023-07-03"/>
    <n v="72"/>
    <n v="45628.59"/>
    <n v="3285258.48"/>
    <n v="1519.19"/>
    <n v="152"/>
    <x v="0"/>
    <x v="2"/>
    <n v="476748.84"/>
    <x v="0"/>
    <s v="delay"/>
    <x v="84"/>
    <x v="325"/>
    <x v="2"/>
  </r>
  <r>
    <n v="3507"/>
    <x v="5"/>
    <x v="1"/>
    <x v="4"/>
    <x v="3"/>
    <s v="2023-04-24"/>
    <s v="2023-05-01"/>
    <n v="16"/>
    <n v="8210.14"/>
    <n v="131362.23999999999"/>
    <n v="3641.07"/>
    <n v="284"/>
    <x v="2"/>
    <x v="4"/>
    <n v="13021.42"/>
    <x v="5"/>
    <s v="delay"/>
    <x v="197"/>
    <x v="20"/>
    <x v="1"/>
  </r>
  <r>
    <n v="3508"/>
    <x v="5"/>
    <x v="0"/>
    <x v="2"/>
    <x v="3"/>
    <s v="2023-08-03"/>
    <s v="2023-08-14"/>
    <n v="21"/>
    <n v="22076.05"/>
    <n v="463597.05"/>
    <n v="3740.7"/>
    <n v="600"/>
    <x v="1"/>
    <x v="3"/>
    <n v="72667.59"/>
    <x v="8"/>
    <s v="delay"/>
    <x v="269"/>
    <x v="7"/>
    <x v="1"/>
  </r>
  <r>
    <n v="3509"/>
    <x v="5"/>
    <x v="2"/>
    <x v="1"/>
    <x v="0"/>
    <s v="2023-08-08"/>
    <s v="2023-08-13"/>
    <n v="99"/>
    <n v="4605.6099999999997"/>
    <n v="455955.39"/>
    <n v="117.56"/>
    <n v="914"/>
    <x v="1"/>
    <x v="2"/>
    <n v="37061.120000000003"/>
    <x v="2"/>
    <s v="on time"/>
    <x v="53"/>
    <x v="157"/>
    <x v="0"/>
  </r>
  <r>
    <n v="3510"/>
    <x v="4"/>
    <x v="2"/>
    <x v="2"/>
    <x v="2"/>
    <s v="2023-07-10"/>
    <s v="2023-07-25"/>
    <n v="17"/>
    <n v="38914.29"/>
    <n v="661542.93000000005"/>
    <n v="2498.02"/>
    <n v="218"/>
    <x v="2"/>
    <x v="3"/>
    <n v="111955.85"/>
    <x v="3"/>
    <s v="delay"/>
    <x v="366"/>
    <x v="93"/>
    <x v="1"/>
  </r>
  <r>
    <n v="3511"/>
    <x v="3"/>
    <x v="0"/>
    <x v="4"/>
    <x v="0"/>
    <s v="2023-06-10"/>
    <s v="2023-06-14"/>
    <n v="89"/>
    <n v="14277.72"/>
    <n v="1270717.08"/>
    <n v="1812.69"/>
    <n v="16"/>
    <x v="1"/>
    <x v="4"/>
    <n v="159681.04999999999"/>
    <x v="13"/>
    <s v="on time"/>
    <x v="175"/>
    <x v="352"/>
    <x v="2"/>
  </r>
  <r>
    <n v="3512"/>
    <x v="0"/>
    <x v="1"/>
    <x v="3"/>
    <x v="4"/>
    <s v="2023-03-25"/>
    <s v="2023-03-29"/>
    <n v="92"/>
    <n v="37146.33"/>
    <n v="3417462.36"/>
    <n v="2374.1999999999998"/>
    <n v="491"/>
    <x v="1"/>
    <x v="3"/>
    <n v="284028.90000000002"/>
    <x v="13"/>
    <s v="on time"/>
    <x v="87"/>
    <x v="158"/>
    <x v="1"/>
  </r>
  <r>
    <n v="3513"/>
    <x v="3"/>
    <x v="0"/>
    <x v="0"/>
    <x v="0"/>
    <s v="2023-12-24"/>
    <s v="2024-01-08"/>
    <n v="4"/>
    <n v="42797.05"/>
    <n v="171188.2"/>
    <n v="4355.0600000000004"/>
    <n v="695"/>
    <x v="2"/>
    <x v="4"/>
    <n v="20194.59"/>
    <x v="3"/>
    <s v="delay"/>
    <x v="90"/>
    <x v="121"/>
    <x v="1"/>
  </r>
  <r>
    <n v="3514"/>
    <x v="2"/>
    <x v="2"/>
    <x v="1"/>
    <x v="0"/>
    <s v="2023-05-24"/>
    <s v="2023-06-08"/>
    <n v="49"/>
    <n v="43847.67"/>
    <n v="2148535.83"/>
    <n v="4886.79"/>
    <n v="344"/>
    <x v="3"/>
    <x v="3"/>
    <n v="496622.08000000002"/>
    <x v="3"/>
    <s v="delay"/>
    <x v="336"/>
    <x v="359"/>
    <x v="1"/>
  </r>
  <r>
    <n v="3515"/>
    <x v="4"/>
    <x v="1"/>
    <x v="2"/>
    <x v="1"/>
    <s v="2023-06-30"/>
    <s v="2023-07-13"/>
    <n v="15"/>
    <n v="4762.43"/>
    <n v="71436.45"/>
    <n v="1961.48"/>
    <n v="92"/>
    <x v="2"/>
    <x v="2"/>
    <n v="16225.16"/>
    <x v="12"/>
    <s v="delay"/>
    <x v="259"/>
    <x v="85"/>
    <x v="2"/>
  </r>
  <r>
    <n v="3516"/>
    <x v="0"/>
    <x v="1"/>
    <x v="2"/>
    <x v="3"/>
    <s v="2023-09-26"/>
    <s v="2023-10-10"/>
    <n v="36"/>
    <n v="17375.150000000001"/>
    <n v="625505.4"/>
    <n v="1899.34"/>
    <n v="652"/>
    <x v="3"/>
    <x v="0"/>
    <n v="102289.53"/>
    <x v="4"/>
    <s v="delay"/>
    <x v="323"/>
    <x v="154"/>
    <x v="1"/>
  </r>
  <r>
    <n v="3517"/>
    <x v="4"/>
    <x v="2"/>
    <x v="2"/>
    <x v="0"/>
    <s v="2023-01-15"/>
    <s v="2023-01-24"/>
    <n v="36"/>
    <n v="46949.77"/>
    <n v="1690191.72"/>
    <n v="659.36"/>
    <n v="978"/>
    <x v="1"/>
    <x v="1"/>
    <n v="401169.47"/>
    <x v="6"/>
    <s v="delay"/>
    <x v="359"/>
    <x v="262"/>
    <x v="0"/>
  </r>
  <r>
    <n v="3518"/>
    <x v="5"/>
    <x v="0"/>
    <x v="1"/>
    <x v="3"/>
    <s v="2023-04-21"/>
    <s v="2023-05-05"/>
    <n v="91"/>
    <n v="6141.37"/>
    <n v="558864.67000000004"/>
    <n v="1847.35"/>
    <n v="946"/>
    <x v="1"/>
    <x v="4"/>
    <n v="133821.49"/>
    <x v="4"/>
    <s v="delay"/>
    <x v="331"/>
    <x v="326"/>
    <x v="0"/>
  </r>
  <r>
    <n v="3519"/>
    <x v="3"/>
    <x v="0"/>
    <x v="3"/>
    <x v="4"/>
    <s v="2023-06-08"/>
    <s v="2023-06-17"/>
    <n v="43"/>
    <n v="18222.88"/>
    <n v="783583.84"/>
    <n v="127.04"/>
    <n v="832"/>
    <x v="1"/>
    <x v="3"/>
    <n v="147231.91"/>
    <x v="6"/>
    <s v="delay"/>
    <x v="125"/>
    <x v="182"/>
    <x v="0"/>
  </r>
  <r>
    <n v="3520"/>
    <x v="1"/>
    <x v="1"/>
    <x v="3"/>
    <x v="0"/>
    <s v="2023-10-07"/>
    <s v="2023-10-14"/>
    <n v="25"/>
    <n v="29326.49"/>
    <n v="733162.25"/>
    <n v="948.75"/>
    <n v="531"/>
    <x v="2"/>
    <x v="4"/>
    <n v="133778.82999999999"/>
    <x v="5"/>
    <s v="delay"/>
    <x v="297"/>
    <x v="255"/>
    <x v="1"/>
  </r>
  <r>
    <n v="3521"/>
    <x v="3"/>
    <x v="2"/>
    <x v="1"/>
    <x v="1"/>
    <s v="2023-03-27"/>
    <s v="2023-04-04"/>
    <n v="82"/>
    <n v="43038.42"/>
    <n v="3529150.44"/>
    <n v="3137.98"/>
    <n v="366"/>
    <x v="2"/>
    <x v="1"/>
    <n v="311185.61"/>
    <x v="14"/>
    <s v="delay"/>
    <x v="92"/>
    <x v="293"/>
    <x v="1"/>
  </r>
  <r>
    <n v="3522"/>
    <x v="6"/>
    <x v="1"/>
    <x v="3"/>
    <x v="3"/>
    <s v="2023-12-11"/>
    <s v="2023-12-26"/>
    <n v="80"/>
    <n v="46022.26"/>
    <n v="3681780.8"/>
    <n v="658.73"/>
    <n v="167"/>
    <x v="3"/>
    <x v="4"/>
    <n v="778473.99"/>
    <x v="3"/>
    <s v="delay"/>
    <x v="230"/>
    <x v="253"/>
    <x v="2"/>
  </r>
  <r>
    <n v="3523"/>
    <x v="7"/>
    <x v="2"/>
    <x v="1"/>
    <x v="0"/>
    <s v="2023-03-04"/>
    <s v="2023-03-06"/>
    <n v="53"/>
    <n v="9002.86"/>
    <n v="477151.58"/>
    <n v="1167.19"/>
    <n v="290"/>
    <x v="2"/>
    <x v="0"/>
    <n v="64375.94"/>
    <x v="9"/>
    <s v="on time"/>
    <x v="280"/>
    <x v="320"/>
    <x v="1"/>
  </r>
  <r>
    <n v="3524"/>
    <x v="6"/>
    <x v="0"/>
    <x v="2"/>
    <x v="4"/>
    <s v="2023-11-17"/>
    <s v="2023-11-29"/>
    <n v="56"/>
    <n v="5629.31"/>
    <n v="315241.36"/>
    <n v="2128.7199999999998"/>
    <n v="134"/>
    <x v="0"/>
    <x v="4"/>
    <n v="73548.240000000005"/>
    <x v="10"/>
    <s v="delay"/>
    <x v="263"/>
    <x v="44"/>
    <x v="2"/>
  </r>
  <r>
    <n v="3525"/>
    <x v="6"/>
    <x v="2"/>
    <x v="2"/>
    <x v="1"/>
    <s v="2023-06-27"/>
    <s v="2023-07-07"/>
    <n v="84"/>
    <n v="34824.94"/>
    <n v="2925294.96"/>
    <n v="634.53"/>
    <n v="143"/>
    <x v="0"/>
    <x v="3"/>
    <n v="476423.24"/>
    <x v="0"/>
    <s v="delay"/>
    <x v="85"/>
    <x v="87"/>
    <x v="2"/>
  </r>
  <r>
    <n v="3526"/>
    <x v="2"/>
    <x v="1"/>
    <x v="0"/>
    <x v="2"/>
    <s v="2023-07-30"/>
    <s v="2023-08-12"/>
    <n v="39"/>
    <n v="27301.63"/>
    <n v="1064763.57"/>
    <n v="418.32"/>
    <n v="301"/>
    <x v="2"/>
    <x v="3"/>
    <n v="224164.9"/>
    <x v="12"/>
    <s v="delay"/>
    <x v="7"/>
    <x v="77"/>
    <x v="1"/>
  </r>
  <r>
    <n v="3527"/>
    <x v="0"/>
    <x v="0"/>
    <x v="2"/>
    <x v="4"/>
    <s v="2023-05-08"/>
    <s v="2023-05-22"/>
    <n v="77"/>
    <n v="39278.58"/>
    <n v="3024450.66"/>
    <n v="1037.1400000000001"/>
    <n v="482"/>
    <x v="2"/>
    <x v="3"/>
    <n v="684287.95"/>
    <x v="4"/>
    <s v="delay"/>
    <x v="239"/>
    <x v="233"/>
    <x v="1"/>
  </r>
  <r>
    <n v="3528"/>
    <x v="7"/>
    <x v="0"/>
    <x v="2"/>
    <x v="3"/>
    <s v="2023-01-22"/>
    <s v="2023-02-05"/>
    <n v="41"/>
    <n v="44521.120000000003"/>
    <n v="1825365.92"/>
    <n v="689.73"/>
    <n v="548"/>
    <x v="1"/>
    <x v="3"/>
    <n v="383699.13"/>
    <x v="4"/>
    <s v="delay"/>
    <x v="202"/>
    <x v="117"/>
    <x v="1"/>
  </r>
  <r>
    <n v="3529"/>
    <x v="2"/>
    <x v="2"/>
    <x v="3"/>
    <x v="4"/>
    <s v="2023-03-08"/>
    <s v="2023-03-19"/>
    <n v="96"/>
    <n v="47039.11"/>
    <n v="4515754.5599999996"/>
    <n v="2256.02"/>
    <n v="216"/>
    <x v="3"/>
    <x v="1"/>
    <n v="347462.32"/>
    <x v="8"/>
    <s v="delay"/>
    <x v="180"/>
    <x v="333"/>
    <x v="1"/>
  </r>
  <r>
    <n v="3530"/>
    <x v="7"/>
    <x v="2"/>
    <x v="2"/>
    <x v="2"/>
    <s v="2023-09-13"/>
    <s v="2023-09-26"/>
    <n v="65"/>
    <n v="47199.06"/>
    <n v="3067938.9"/>
    <n v="191.92"/>
    <n v="189"/>
    <x v="3"/>
    <x v="4"/>
    <n v="213861.49"/>
    <x v="12"/>
    <s v="delay"/>
    <x v="107"/>
    <x v="19"/>
    <x v="2"/>
  </r>
  <r>
    <n v="3531"/>
    <x v="3"/>
    <x v="2"/>
    <x v="2"/>
    <x v="1"/>
    <s v="2023-01-22"/>
    <s v="2023-01-25"/>
    <n v="63"/>
    <n v="6505.92"/>
    <n v="409872.96"/>
    <n v="697.19"/>
    <n v="536"/>
    <x v="1"/>
    <x v="3"/>
    <n v="29690.11"/>
    <x v="1"/>
    <s v="on time"/>
    <x v="48"/>
    <x v="117"/>
    <x v="1"/>
  </r>
  <r>
    <n v="3532"/>
    <x v="1"/>
    <x v="2"/>
    <x v="4"/>
    <x v="2"/>
    <s v="2023-07-11"/>
    <s v="2023-07-21"/>
    <n v="67"/>
    <n v="33430.629999999997"/>
    <n v="2239852.21"/>
    <n v="3264.04"/>
    <n v="790"/>
    <x v="3"/>
    <x v="4"/>
    <n v="394762.84"/>
    <x v="0"/>
    <s v="delay"/>
    <x v="139"/>
    <x v="63"/>
    <x v="0"/>
  </r>
  <r>
    <n v="3533"/>
    <x v="1"/>
    <x v="2"/>
    <x v="3"/>
    <x v="4"/>
    <s v="2023-07-13"/>
    <s v="2023-07-15"/>
    <n v="45"/>
    <n v="42870.5"/>
    <n v="1929172.5"/>
    <n v="952.74"/>
    <n v="476"/>
    <x v="0"/>
    <x v="4"/>
    <n v="326721.73"/>
    <x v="9"/>
    <s v="on time"/>
    <x v="192"/>
    <x v="362"/>
    <x v="1"/>
  </r>
  <r>
    <n v="3534"/>
    <x v="0"/>
    <x v="0"/>
    <x v="2"/>
    <x v="3"/>
    <s v="2023-02-04"/>
    <s v="2023-02-14"/>
    <n v="68"/>
    <n v="48031.09"/>
    <n v="3266114.12"/>
    <n v="1981.63"/>
    <n v="447"/>
    <x v="3"/>
    <x v="0"/>
    <n v="738723.81"/>
    <x v="0"/>
    <s v="delay"/>
    <x v="223"/>
    <x v="261"/>
    <x v="1"/>
  </r>
  <r>
    <n v="3535"/>
    <x v="5"/>
    <x v="0"/>
    <x v="4"/>
    <x v="4"/>
    <s v="2023-09-17"/>
    <s v="2023-09-18"/>
    <n v="7"/>
    <n v="1570.69"/>
    <n v="10994.83"/>
    <n v="3354.36"/>
    <n v="171"/>
    <x v="3"/>
    <x v="1"/>
    <n v="2676.73"/>
    <x v="7"/>
    <s v="on time"/>
    <x v="290"/>
    <x v="285"/>
    <x v="2"/>
  </r>
  <r>
    <n v="3536"/>
    <x v="4"/>
    <x v="1"/>
    <x v="0"/>
    <x v="0"/>
    <s v="2023-10-11"/>
    <s v="2023-10-19"/>
    <n v="15"/>
    <n v="24720.52"/>
    <n v="370807.8"/>
    <n v="3954.49"/>
    <n v="147"/>
    <x v="0"/>
    <x v="3"/>
    <n v="54794.96"/>
    <x v="14"/>
    <s v="delay"/>
    <x v="190"/>
    <x v="162"/>
    <x v="2"/>
  </r>
  <r>
    <n v="3537"/>
    <x v="3"/>
    <x v="0"/>
    <x v="2"/>
    <x v="3"/>
    <s v="2023-08-16"/>
    <s v="2023-08-29"/>
    <n v="89"/>
    <n v="8377.23"/>
    <n v="745573.47"/>
    <n v="4799.66"/>
    <n v="25"/>
    <x v="0"/>
    <x v="3"/>
    <n v="45758.7"/>
    <x v="12"/>
    <s v="delay"/>
    <x v="23"/>
    <x v="131"/>
    <x v="2"/>
  </r>
  <r>
    <n v="3538"/>
    <x v="5"/>
    <x v="1"/>
    <x v="1"/>
    <x v="0"/>
    <s v="2023-10-02"/>
    <s v="2023-10-08"/>
    <n v="44"/>
    <n v="11251.69"/>
    <n v="495074.36"/>
    <n v="3917.85"/>
    <n v="816"/>
    <x v="1"/>
    <x v="0"/>
    <n v="89183.52"/>
    <x v="11"/>
    <s v="delay"/>
    <x v="156"/>
    <x v="287"/>
    <x v="0"/>
  </r>
  <r>
    <n v="3539"/>
    <x v="0"/>
    <x v="2"/>
    <x v="1"/>
    <x v="0"/>
    <s v="2023-07-01"/>
    <s v="2023-07-07"/>
    <n v="91"/>
    <n v="579.65"/>
    <n v="52748.15"/>
    <n v="3574.89"/>
    <n v="643"/>
    <x v="0"/>
    <x v="1"/>
    <n v="9377.93"/>
    <x v="11"/>
    <s v="delay"/>
    <x v="85"/>
    <x v="187"/>
    <x v="1"/>
  </r>
  <r>
    <n v="3540"/>
    <x v="7"/>
    <x v="2"/>
    <x v="4"/>
    <x v="3"/>
    <s v="2023-06-20"/>
    <s v="2023-07-05"/>
    <n v="67"/>
    <n v="11560.05"/>
    <n v="774523.35"/>
    <n v="4936.7"/>
    <n v="693"/>
    <x v="3"/>
    <x v="0"/>
    <n v="166275.85999999999"/>
    <x v="3"/>
    <s v="delay"/>
    <x v="183"/>
    <x v="70"/>
    <x v="1"/>
  </r>
  <r>
    <n v="3541"/>
    <x v="7"/>
    <x v="0"/>
    <x v="1"/>
    <x v="2"/>
    <s v="2023-08-20"/>
    <s v="2023-09-03"/>
    <n v="66"/>
    <n v="16454.849999999999"/>
    <n v="1086020.1000000001"/>
    <n v="2923.1"/>
    <n v="475"/>
    <x v="1"/>
    <x v="4"/>
    <n v="102560.82"/>
    <x v="4"/>
    <s v="delay"/>
    <x v="236"/>
    <x v="54"/>
    <x v="1"/>
  </r>
  <r>
    <n v="3542"/>
    <x v="7"/>
    <x v="1"/>
    <x v="4"/>
    <x v="1"/>
    <s v="2023-10-01"/>
    <s v="2023-10-02"/>
    <n v="5"/>
    <n v="11363.63"/>
    <n v="56818.15"/>
    <n v="431.73"/>
    <n v="357"/>
    <x v="3"/>
    <x v="1"/>
    <n v="6349.1"/>
    <x v="7"/>
    <s v="on time"/>
    <x v="275"/>
    <x v="340"/>
    <x v="1"/>
  </r>
  <r>
    <n v="3543"/>
    <x v="4"/>
    <x v="0"/>
    <x v="0"/>
    <x v="2"/>
    <s v="2023-06-12"/>
    <s v="2023-06-13"/>
    <n v="78"/>
    <n v="43681.97"/>
    <n v="3407193.66"/>
    <n v="4714.04"/>
    <n v="855"/>
    <x v="3"/>
    <x v="3"/>
    <n v="278568.26"/>
    <x v="7"/>
    <s v="on time"/>
    <x v="27"/>
    <x v="124"/>
    <x v="0"/>
  </r>
  <r>
    <n v="3544"/>
    <x v="1"/>
    <x v="1"/>
    <x v="4"/>
    <x v="0"/>
    <s v="2023-02-07"/>
    <s v="2023-02-14"/>
    <n v="60"/>
    <n v="28198.3"/>
    <n v="1691898"/>
    <n v="2650.11"/>
    <n v="53"/>
    <x v="2"/>
    <x v="3"/>
    <n v="253723.5"/>
    <x v="5"/>
    <s v="delay"/>
    <x v="223"/>
    <x v="69"/>
    <x v="2"/>
  </r>
  <r>
    <n v="3545"/>
    <x v="2"/>
    <x v="0"/>
    <x v="4"/>
    <x v="0"/>
    <s v="2023-10-05"/>
    <s v="2023-10-12"/>
    <n v="8"/>
    <n v="22267.34"/>
    <n v="178138.72"/>
    <n v="4977.8100000000004"/>
    <n v="592"/>
    <x v="3"/>
    <x v="4"/>
    <n v="19905.34"/>
    <x v="5"/>
    <s v="delay"/>
    <x v="339"/>
    <x v="16"/>
    <x v="1"/>
  </r>
  <r>
    <n v="3546"/>
    <x v="6"/>
    <x v="1"/>
    <x v="1"/>
    <x v="0"/>
    <s v="2023-07-01"/>
    <s v="2023-07-16"/>
    <n v="16"/>
    <n v="4761.32"/>
    <n v="76181.119999999995"/>
    <n v="3317.36"/>
    <n v="781"/>
    <x v="1"/>
    <x v="1"/>
    <n v="8430.68"/>
    <x v="3"/>
    <s v="delay"/>
    <x v="167"/>
    <x v="187"/>
    <x v="0"/>
  </r>
  <r>
    <n v="3547"/>
    <x v="7"/>
    <x v="0"/>
    <x v="0"/>
    <x v="1"/>
    <s v="2023-01-15"/>
    <s v="2023-01-16"/>
    <n v="53"/>
    <n v="46231.839999999997"/>
    <n v="2450287.52"/>
    <n v="4648.25"/>
    <n v="686"/>
    <x v="3"/>
    <x v="4"/>
    <n v="390359.46"/>
    <x v="7"/>
    <s v="on time"/>
    <x v="285"/>
    <x v="262"/>
    <x v="1"/>
  </r>
  <r>
    <n v="3548"/>
    <x v="3"/>
    <x v="2"/>
    <x v="3"/>
    <x v="0"/>
    <s v="2023-02-12"/>
    <s v="2023-02-24"/>
    <n v="28"/>
    <n v="44292.74"/>
    <n v="1240196.72"/>
    <n v="1766.21"/>
    <n v="205"/>
    <x v="1"/>
    <x v="1"/>
    <n v="108512.46"/>
    <x v="10"/>
    <s v="delay"/>
    <x v="241"/>
    <x v="208"/>
    <x v="1"/>
  </r>
  <r>
    <n v="3549"/>
    <x v="1"/>
    <x v="1"/>
    <x v="4"/>
    <x v="4"/>
    <s v="2023-05-30"/>
    <s v="2023-06-14"/>
    <n v="69"/>
    <n v="2455.44"/>
    <n v="169425.36"/>
    <n v="4818.0200000000004"/>
    <n v="678"/>
    <x v="0"/>
    <x v="1"/>
    <n v="36342.14"/>
    <x v="3"/>
    <s v="delay"/>
    <x v="175"/>
    <x v="38"/>
    <x v="1"/>
  </r>
  <r>
    <n v="3550"/>
    <x v="4"/>
    <x v="2"/>
    <x v="3"/>
    <x v="2"/>
    <s v="2023-06-09"/>
    <s v="2023-06-23"/>
    <n v="27"/>
    <n v="15206.51"/>
    <n v="410575.77"/>
    <n v="2635.87"/>
    <n v="866"/>
    <x v="2"/>
    <x v="0"/>
    <n v="40679.56"/>
    <x v="4"/>
    <s v="delay"/>
    <x v="273"/>
    <x v="214"/>
    <x v="0"/>
  </r>
  <r>
    <n v="3551"/>
    <x v="3"/>
    <x v="0"/>
    <x v="2"/>
    <x v="2"/>
    <s v="2023-05-20"/>
    <s v="2023-06-03"/>
    <n v="93"/>
    <n v="31040.400000000001"/>
    <n v="2886757.2"/>
    <n v="1557.95"/>
    <n v="871"/>
    <x v="1"/>
    <x v="0"/>
    <n v="156527.69"/>
    <x v="4"/>
    <s v="delay"/>
    <x v="51"/>
    <x v="165"/>
    <x v="0"/>
  </r>
  <r>
    <n v="3552"/>
    <x v="2"/>
    <x v="1"/>
    <x v="2"/>
    <x v="0"/>
    <s v="2023-09-22"/>
    <s v="2023-09-27"/>
    <n v="89"/>
    <n v="15476.65"/>
    <n v="1377421.85"/>
    <n v="249.15"/>
    <n v="946"/>
    <x v="1"/>
    <x v="0"/>
    <n v="222174.55"/>
    <x v="2"/>
    <s v="on time"/>
    <x v="46"/>
    <x v="132"/>
    <x v="0"/>
  </r>
  <r>
    <n v="3553"/>
    <x v="0"/>
    <x v="2"/>
    <x v="0"/>
    <x v="2"/>
    <s v="2023-07-10"/>
    <s v="2023-07-19"/>
    <n v="42"/>
    <n v="25042.36"/>
    <n v="1051779.1200000001"/>
    <n v="3659.49"/>
    <n v="106"/>
    <x v="2"/>
    <x v="1"/>
    <n v="121437.46"/>
    <x v="6"/>
    <s v="delay"/>
    <x v="264"/>
    <x v="93"/>
    <x v="2"/>
  </r>
  <r>
    <n v="3554"/>
    <x v="7"/>
    <x v="1"/>
    <x v="2"/>
    <x v="4"/>
    <s v="2023-08-30"/>
    <s v="2023-09-07"/>
    <n v="91"/>
    <n v="31022.91"/>
    <n v="2823084.81"/>
    <n v="898.65"/>
    <n v="763"/>
    <x v="3"/>
    <x v="1"/>
    <n v="328045.69"/>
    <x v="14"/>
    <s v="delay"/>
    <x v="68"/>
    <x v="239"/>
    <x v="0"/>
  </r>
  <r>
    <n v="3555"/>
    <x v="2"/>
    <x v="0"/>
    <x v="2"/>
    <x v="2"/>
    <s v="2023-07-14"/>
    <s v="2023-07-27"/>
    <n v="69"/>
    <n v="30423.91"/>
    <n v="2099249.79"/>
    <n v="4248.05"/>
    <n v="309"/>
    <x v="0"/>
    <x v="2"/>
    <n v="237600.41"/>
    <x v="12"/>
    <s v="delay"/>
    <x v="228"/>
    <x v="137"/>
    <x v="1"/>
  </r>
  <r>
    <n v="3556"/>
    <x v="6"/>
    <x v="2"/>
    <x v="1"/>
    <x v="1"/>
    <s v="2023-01-02"/>
    <s v="2023-01-05"/>
    <n v="33"/>
    <n v="6067.03"/>
    <n v="200211.99"/>
    <n v="4813.87"/>
    <n v="999"/>
    <x v="2"/>
    <x v="3"/>
    <n v="18313.52"/>
    <x v="1"/>
    <s v="on time"/>
    <x v="377"/>
    <x v="139"/>
    <x v="0"/>
  </r>
  <r>
    <n v="3557"/>
    <x v="6"/>
    <x v="1"/>
    <x v="2"/>
    <x v="3"/>
    <s v="2023-05-11"/>
    <s v="2023-05-14"/>
    <n v="52"/>
    <n v="37490.28"/>
    <n v="1949494.56"/>
    <n v="2547.5300000000002"/>
    <n v="689"/>
    <x v="1"/>
    <x v="4"/>
    <n v="457738.66"/>
    <x v="1"/>
    <s v="on time"/>
    <x v="224"/>
    <x v="179"/>
    <x v="1"/>
  </r>
  <r>
    <n v="3558"/>
    <x v="5"/>
    <x v="1"/>
    <x v="0"/>
    <x v="2"/>
    <s v="2023-10-13"/>
    <s v="2023-10-28"/>
    <n v="35"/>
    <n v="31945.62"/>
    <n v="1118096.7"/>
    <n v="351.54"/>
    <n v="902"/>
    <x v="3"/>
    <x v="4"/>
    <n v="168000.86"/>
    <x v="3"/>
    <s v="delay"/>
    <x v="97"/>
    <x v="172"/>
    <x v="0"/>
  </r>
  <r>
    <n v="3559"/>
    <x v="5"/>
    <x v="0"/>
    <x v="1"/>
    <x v="2"/>
    <s v="2023-10-11"/>
    <s v="2023-10-18"/>
    <n v="60"/>
    <n v="18520.59"/>
    <n v="1111235.3999999999"/>
    <n v="799.24"/>
    <n v="219"/>
    <x v="3"/>
    <x v="3"/>
    <n v="253184.69"/>
    <x v="5"/>
    <s v="delay"/>
    <x v="126"/>
    <x v="162"/>
    <x v="1"/>
  </r>
  <r>
    <n v="3560"/>
    <x v="5"/>
    <x v="2"/>
    <x v="2"/>
    <x v="2"/>
    <s v="2023-03-23"/>
    <s v="2023-04-02"/>
    <n v="60"/>
    <n v="40783.360000000001"/>
    <n v="2447001.6000000001"/>
    <n v="364.31"/>
    <n v="121"/>
    <x v="2"/>
    <x v="4"/>
    <n v="379716.31"/>
    <x v="0"/>
    <s v="delay"/>
    <x v="268"/>
    <x v="71"/>
    <x v="2"/>
  </r>
  <r>
    <n v="3561"/>
    <x v="6"/>
    <x v="2"/>
    <x v="0"/>
    <x v="0"/>
    <s v="2023-07-24"/>
    <s v="2023-08-01"/>
    <n v="42"/>
    <n v="4764.43"/>
    <n v="200106.06"/>
    <n v="4173.51"/>
    <n v="522"/>
    <x v="2"/>
    <x v="4"/>
    <n v="43474.1"/>
    <x v="14"/>
    <s v="delay"/>
    <x v="293"/>
    <x v="199"/>
    <x v="1"/>
  </r>
  <r>
    <n v="3562"/>
    <x v="3"/>
    <x v="2"/>
    <x v="0"/>
    <x v="2"/>
    <s v="2023-09-09"/>
    <s v="2023-09-19"/>
    <n v="88"/>
    <n v="41396.699999999997"/>
    <n v="3642909.6"/>
    <n v="3409.7"/>
    <n v="435"/>
    <x v="1"/>
    <x v="1"/>
    <n v="290994.61"/>
    <x v="0"/>
    <s v="delay"/>
    <x v="143"/>
    <x v="36"/>
    <x v="1"/>
  </r>
  <r>
    <n v="3563"/>
    <x v="0"/>
    <x v="2"/>
    <x v="0"/>
    <x v="3"/>
    <s v="2023-07-27"/>
    <s v="2023-08-11"/>
    <n v="68"/>
    <n v="35026.03"/>
    <n v="2381770.04"/>
    <n v="628.99"/>
    <n v="466"/>
    <x v="1"/>
    <x v="0"/>
    <n v="511395.6"/>
    <x v="3"/>
    <s v="delay"/>
    <x v="310"/>
    <x v="1"/>
    <x v="1"/>
  </r>
  <r>
    <n v="3564"/>
    <x v="6"/>
    <x v="1"/>
    <x v="3"/>
    <x v="4"/>
    <s v="2023-02-27"/>
    <s v="2023-03-02"/>
    <n v="18"/>
    <n v="4136.18"/>
    <n v="74451.240000000005"/>
    <n v="323.51"/>
    <n v="913"/>
    <x v="3"/>
    <x v="3"/>
    <n v="10964.85"/>
    <x v="1"/>
    <s v="on time"/>
    <x v="229"/>
    <x v="311"/>
    <x v="0"/>
  </r>
  <r>
    <n v="3565"/>
    <x v="6"/>
    <x v="1"/>
    <x v="0"/>
    <x v="4"/>
    <s v="2023-08-25"/>
    <s v="2023-09-08"/>
    <n v="95"/>
    <n v="25120.77"/>
    <n v="2386473.15"/>
    <n v="358.96"/>
    <n v="149"/>
    <x v="1"/>
    <x v="0"/>
    <n v="456785.25"/>
    <x v="4"/>
    <s v="delay"/>
    <x v="98"/>
    <x v="66"/>
    <x v="2"/>
  </r>
  <r>
    <n v="3566"/>
    <x v="0"/>
    <x v="0"/>
    <x v="0"/>
    <x v="2"/>
    <s v="2023-12-31"/>
    <s v="2024-01-13"/>
    <n v="47"/>
    <n v="11405.13"/>
    <n v="536041.11"/>
    <n v="4397.21"/>
    <n v="720"/>
    <x v="0"/>
    <x v="1"/>
    <n v="48096.78"/>
    <x v="12"/>
    <s v="delay"/>
    <x v="20"/>
    <x v="281"/>
    <x v="0"/>
  </r>
  <r>
    <n v="3567"/>
    <x v="0"/>
    <x v="0"/>
    <x v="0"/>
    <x v="4"/>
    <s v="2023-10-16"/>
    <s v="2023-10-23"/>
    <n v="51"/>
    <n v="13197.42"/>
    <n v="673068.42"/>
    <n v="1594.92"/>
    <n v="261"/>
    <x v="1"/>
    <x v="0"/>
    <n v="165532.41"/>
    <x v="5"/>
    <s v="delay"/>
    <x v="298"/>
    <x v="114"/>
    <x v="1"/>
  </r>
  <r>
    <n v="3568"/>
    <x v="1"/>
    <x v="2"/>
    <x v="3"/>
    <x v="4"/>
    <s v="2023-09-15"/>
    <s v="2023-09-18"/>
    <n v="37"/>
    <n v="34420.660000000003"/>
    <n v="1273564.42"/>
    <n v="4217.1400000000003"/>
    <n v="280"/>
    <x v="0"/>
    <x v="0"/>
    <n v="211648.58"/>
    <x v="1"/>
    <s v="on time"/>
    <x v="290"/>
    <x v="242"/>
    <x v="1"/>
  </r>
  <r>
    <n v="3569"/>
    <x v="0"/>
    <x v="1"/>
    <x v="4"/>
    <x v="2"/>
    <s v="2023-05-22"/>
    <s v="2023-05-25"/>
    <n v="40"/>
    <n v="17387.740000000002"/>
    <n v="695509.6"/>
    <n v="274.45"/>
    <n v="864"/>
    <x v="0"/>
    <x v="2"/>
    <n v="126225.45"/>
    <x v="1"/>
    <s v="on time"/>
    <x v="194"/>
    <x v="112"/>
    <x v="0"/>
  </r>
  <r>
    <n v="3570"/>
    <x v="0"/>
    <x v="2"/>
    <x v="1"/>
    <x v="3"/>
    <s v="2023-04-05"/>
    <s v="2023-04-11"/>
    <n v="29"/>
    <n v="9979.99"/>
    <n v="289419.71000000002"/>
    <n v="2255.23"/>
    <n v="763"/>
    <x v="2"/>
    <x v="1"/>
    <n v="56414.07"/>
    <x v="11"/>
    <s v="delay"/>
    <x v="129"/>
    <x v="297"/>
    <x v="0"/>
  </r>
  <r>
    <n v="3571"/>
    <x v="3"/>
    <x v="2"/>
    <x v="1"/>
    <x v="3"/>
    <s v="2023-05-01"/>
    <s v="2023-05-09"/>
    <n v="44"/>
    <n v="28504.7"/>
    <n v="1254206.8"/>
    <n v="3896.05"/>
    <n v="839"/>
    <x v="3"/>
    <x v="3"/>
    <n v="268018.90000000002"/>
    <x v="14"/>
    <s v="delay"/>
    <x v="150"/>
    <x v="111"/>
    <x v="0"/>
  </r>
  <r>
    <n v="3572"/>
    <x v="0"/>
    <x v="1"/>
    <x v="1"/>
    <x v="4"/>
    <s v="2023-04-16"/>
    <s v="2023-04-23"/>
    <n v="55"/>
    <n v="49147.5"/>
    <n v="2703112.5"/>
    <n v="408.85"/>
    <n v="688"/>
    <x v="1"/>
    <x v="3"/>
    <n v="237059"/>
    <x v="5"/>
    <s v="delay"/>
    <x v="101"/>
    <x v="202"/>
    <x v="1"/>
  </r>
  <r>
    <n v="3573"/>
    <x v="4"/>
    <x v="0"/>
    <x v="3"/>
    <x v="2"/>
    <s v="2023-06-03"/>
    <s v="2023-06-07"/>
    <n v="26"/>
    <n v="8023.71"/>
    <n v="208616.46"/>
    <n v="1642.11"/>
    <n v="937"/>
    <x v="3"/>
    <x v="1"/>
    <n v="45722.46"/>
    <x v="13"/>
    <s v="on time"/>
    <x v="329"/>
    <x v="312"/>
    <x v="0"/>
  </r>
  <r>
    <n v="3574"/>
    <x v="7"/>
    <x v="0"/>
    <x v="3"/>
    <x v="1"/>
    <s v="2023-04-23"/>
    <s v="2023-05-07"/>
    <n v="10"/>
    <n v="7233.39"/>
    <n v="72333.899999999994"/>
    <n v="4747.9799999999996"/>
    <n v="421"/>
    <x v="1"/>
    <x v="4"/>
    <n v="17563.66"/>
    <x v="4"/>
    <s v="delay"/>
    <x v="277"/>
    <x v="358"/>
    <x v="1"/>
  </r>
  <r>
    <n v="3575"/>
    <x v="4"/>
    <x v="1"/>
    <x v="1"/>
    <x v="0"/>
    <s v="2023-09-26"/>
    <s v="2023-10-01"/>
    <n v="38"/>
    <n v="32493.16"/>
    <n v="1234740.08"/>
    <n v="2852.11"/>
    <n v="802"/>
    <x v="2"/>
    <x v="2"/>
    <n v="80231.679999999993"/>
    <x v="2"/>
    <s v="on time"/>
    <x v="52"/>
    <x v="154"/>
    <x v="0"/>
  </r>
  <r>
    <n v="3576"/>
    <x v="0"/>
    <x v="1"/>
    <x v="0"/>
    <x v="2"/>
    <s v="2023-05-03"/>
    <s v="2023-05-12"/>
    <n v="10"/>
    <n v="25702.51"/>
    <n v="257025.1"/>
    <n v="2482.2399999999998"/>
    <n v="102"/>
    <x v="3"/>
    <x v="2"/>
    <n v="59718.45"/>
    <x v="6"/>
    <s v="delay"/>
    <x v="2"/>
    <x v="278"/>
    <x v="2"/>
  </r>
  <r>
    <n v="3577"/>
    <x v="1"/>
    <x v="2"/>
    <x v="0"/>
    <x v="1"/>
    <s v="2023-12-05"/>
    <s v="2023-12-17"/>
    <n v="21"/>
    <n v="21216.07"/>
    <n v="445537.47"/>
    <n v="3665.07"/>
    <n v="332"/>
    <x v="3"/>
    <x v="2"/>
    <n v="23555.49"/>
    <x v="10"/>
    <s v="delay"/>
    <x v="105"/>
    <x v="189"/>
    <x v="1"/>
  </r>
  <r>
    <n v="3578"/>
    <x v="1"/>
    <x v="0"/>
    <x v="2"/>
    <x v="4"/>
    <s v="2023-07-17"/>
    <s v="2023-08-01"/>
    <n v="100"/>
    <n v="14351.73"/>
    <n v="1435173"/>
    <n v="590.59"/>
    <n v="318"/>
    <x v="2"/>
    <x v="2"/>
    <n v="228146.81"/>
    <x v="3"/>
    <s v="delay"/>
    <x v="293"/>
    <x v="231"/>
    <x v="1"/>
  </r>
  <r>
    <n v="3579"/>
    <x v="4"/>
    <x v="2"/>
    <x v="2"/>
    <x v="4"/>
    <s v="2023-06-26"/>
    <s v="2023-07-03"/>
    <n v="99"/>
    <n v="3762.56"/>
    <n v="372493.44"/>
    <n v="1447.67"/>
    <n v="422"/>
    <x v="2"/>
    <x v="0"/>
    <n v="31464.7"/>
    <x v="5"/>
    <s v="delay"/>
    <x v="84"/>
    <x v="118"/>
    <x v="1"/>
  </r>
  <r>
    <n v="3580"/>
    <x v="1"/>
    <x v="2"/>
    <x v="2"/>
    <x v="2"/>
    <s v="2023-12-09"/>
    <s v="2023-12-11"/>
    <n v="95"/>
    <n v="26055.88"/>
    <n v="2475308.6"/>
    <n v="4233.29"/>
    <n v="592"/>
    <x v="1"/>
    <x v="1"/>
    <n v="330669.45"/>
    <x v="9"/>
    <s v="on time"/>
    <x v="13"/>
    <x v="37"/>
    <x v="1"/>
  </r>
  <r>
    <n v="3581"/>
    <x v="6"/>
    <x v="1"/>
    <x v="0"/>
    <x v="4"/>
    <s v="2023-06-04"/>
    <s v="2023-06-06"/>
    <n v="45"/>
    <n v="10636.28"/>
    <n v="478632.6"/>
    <n v="4338.38"/>
    <n v="5"/>
    <x v="0"/>
    <x v="2"/>
    <n v="78534.23"/>
    <x v="9"/>
    <s v="on time"/>
    <x v="39"/>
    <x v="28"/>
    <x v="2"/>
  </r>
  <r>
    <n v="3582"/>
    <x v="7"/>
    <x v="0"/>
    <x v="0"/>
    <x v="3"/>
    <s v="2023-05-05"/>
    <s v="2023-05-09"/>
    <n v="21"/>
    <n v="39229.360000000001"/>
    <n v="823816.56"/>
    <n v="3312.3"/>
    <n v="551"/>
    <x v="2"/>
    <x v="1"/>
    <n v="200658.51"/>
    <x v="13"/>
    <s v="on time"/>
    <x v="150"/>
    <x v="316"/>
    <x v="1"/>
  </r>
  <r>
    <n v="3583"/>
    <x v="1"/>
    <x v="1"/>
    <x v="0"/>
    <x v="2"/>
    <s v="2023-09-16"/>
    <s v="2023-09-23"/>
    <n v="62"/>
    <n v="44381.68"/>
    <n v="2751664.16"/>
    <n v="1581.64"/>
    <n v="365"/>
    <x v="3"/>
    <x v="4"/>
    <n v="367155.64"/>
    <x v="5"/>
    <s v="delay"/>
    <x v="338"/>
    <x v="122"/>
    <x v="1"/>
  </r>
  <r>
    <n v="3584"/>
    <x v="2"/>
    <x v="2"/>
    <x v="4"/>
    <x v="3"/>
    <s v="2023-04-13"/>
    <s v="2023-04-26"/>
    <n v="55"/>
    <n v="38507.99"/>
    <n v="2117939.4500000002"/>
    <n v="400.65"/>
    <n v="335"/>
    <x v="2"/>
    <x v="0"/>
    <n v="410840.2"/>
    <x v="12"/>
    <s v="delay"/>
    <x v="350"/>
    <x v="244"/>
    <x v="1"/>
  </r>
  <r>
    <n v="3585"/>
    <x v="1"/>
    <x v="1"/>
    <x v="0"/>
    <x v="2"/>
    <s v="2023-06-01"/>
    <s v="2023-06-06"/>
    <n v="34"/>
    <n v="24435.32"/>
    <n v="830800.88"/>
    <n v="3539.98"/>
    <n v="31"/>
    <x v="3"/>
    <x v="2"/>
    <n v="197565.46"/>
    <x v="2"/>
    <s v="on time"/>
    <x v="39"/>
    <x v="146"/>
    <x v="2"/>
  </r>
  <r>
    <n v="3586"/>
    <x v="7"/>
    <x v="2"/>
    <x v="3"/>
    <x v="0"/>
    <s v="2023-09-12"/>
    <s v="2023-09-18"/>
    <n v="19"/>
    <n v="15647.58"/>
    <n v="297304.02"/>
    <n v="2182.02"/>
    <n v="769"/>
    <x v="2"/>
    <x v="4"/>
    <n v="53272.97"/>
    <x v="11"/>
    <s v="delay"/>
    <x v="290"/>
    <x v="81"/>
    <x v="0"/>
  </r>
  <r>
    <n v="3587"/>
    <x v="3"/>
    <x v="2"/>
    <x v="1"/>
    <x v="2"/>
    <s v="2023-03-10"/>
    <s v="2023-03-24"/>
    <n v="71"/>
    <n v="26481.599999999999"/>
    <n v="1880193.6"/>
    <n v="3000.9"/>
    <n v="412"/>
    <x v="3"/>
    <x v="1"/>
    <n v="234710.14"/>
    <x v="4"/>
    <s v="delay"/>
    <x v="79"/>
    <x v="104"/>
    <x v="1"/>
  </r>
  <r>
    <n v="3588"/>
    <x v="6"/>
    <x v="1"/>
    <x v="2"/>
    <x v="2"/>
    <s v="2023-11-01"/>
    <s v="2023-11-03"/>
    <n v="61"/>
    <n v="28203.96"/>
    <n v="1720441.56"/>
    <n v="2673.78"/>
    <n v="364"/>
    <x v="0"/>
    <x v="3"/>
    <n v="348075.9"/>
    <x v="9"/>
    <s v="on time"/>
    <x v="371"/>
    <x v="49"/>
    <x v="1"/>
  </r>
  <r>
    <n v="3589"/>
    <x v="3"/>
    <x v="1"/>
    <x v="4"/>
    <x v="3"/>
    <s v="2023-03-17"/>
    <s v="2023-04-01"/>
    <n v="65"/>
    <n v="2830.63"/>
    <n v="183990.95"/>
    <n v="4370.26"/>
    <n v="48"/>
    <x v="0"/>
    <x v="1"/>
    <n v="32260.04"/>
    <x v="3"/>
    <s v="delay"/>
    <x v="240"/>
    <x v="256"/>
    <x v="2"/>
  </r>
  <r>
    <n v="3590"/>
    <x v="6"/>
    <x v="0"/>
    <x v="2"/>
    <x v="4"/>
    <s v="2023-06-25"/>
    <s v="2023-07-09"/>
    <n v="88"/>
    <n v="9135.16"/>
    <n v="803894.08"/>
    <n v="4754.09"/>
    <n v="561"/>
    <x v="0"/>
    <x v="3"/>
    <n v="166043.42000000001"/>
    <x v="4"/>
    <s v="delay"/>
    <x v="21"/>
    <x v="329"/>
    <x v="1"/>
  </r>
  <r>
    <n v="3591"/>
    <x v="1"/>
    <x v="0"/>
    <x v="0"/>
    <x v="4"/>
    <s v="2023-11-09"/>
    <s v="2023-11-10"/>
    <n v="35"/>
    <n v="35958.89"/>
    <n v="1258561.1499999999"/>
    <n v="3074.83"/>
    <n v="22"/>
    <x v="3"/>
    <x v="4"/>
    <n v="145971.82"/>
    <x v="7"/>
    <s v="on time"/>
    <x v="344"/>
    <x v="148"/>
    <x v="2"/>
  </r>
  <r>
    <n v="3592"/>
    <x v="6"/>
    <x v="1"/>
    <x v="4"/>
    <x v="0"/>
    <s v="2023-10-20"/>
    <s v="2023-10-28"/>
    <n v="1"/>
    <n v="34782.01"/>
    <n v="34782.01"/>
    <n v="135.24"/>
    <n v="873"/>
    <x v="1"/>
    <x v="1"/>
    <n v="6395.72"/>
    <x v="14"/>
    <s v="delay"/>
    <x v="97"/>
    <x v="363"/>
    <x v="0"/>
  </r>
  <r>
    <n v="3593"/>
    <x v="2"/>
    <x v="2"/>
    <x v="0"/>
    <x v="0"/>
    <s v="2023-06-19"/>
    <s v="2023-06-21"/>
    <n v="21"/>
    <n v="49667.69"/>
    <n v="1043021.49"/>
    <n v="3302.44"/>
    <n v="4"/>
    <x v="1"/>
    <x v="2"/>
    <n v="62470.76"/>
    <x v="9"/>
    <s v="on time"/>
    <x v="307"/>
    <x v="156"/>
    <x v="2"/>
  </r>
  <r>
    <n v="3594"/>
    <x v="3"/>
    <x v="1"/>
    <x v="1"/>
    <x v="3"/>
    <s v="2023-08-01"/>
    <s v="2023-08-10"/>
    <n v="49"/>
    <n v="22634.84"/>
    <n v="1109107.1599999999"/>
    <n v="3593.82"/>
    <n v="491"/>
    <x v="1"/>
    <x v="2"/>
    <n v="101745.65"/>
    <x v="6"/>
    <s v="delay"/>
    <x v="22"/>
    <x v="46"/>
    <x v="1"/>
  </r>
  <r>
    <n v="3595"/>
    <x v="3"/>
    <x v="0"/>
    <x v="3"/>
    <x v="4"/>
    <s v="2023-03-01"/>
    <s v="2023-03-10"/>
    <n v="29"/>
    <n v="3754.86"/>
    <n v="108890.94"/>
    <n v="995.92"/>
    <n v="922"/>
    <x v="3"/>
    <x v="1"/>
    <n v="16633.490000000002"/>
    <x v="6"/>
    <s v="delay"/>
    <x v="95"/>
    <x v="309"/>
    <x v="0"/>
  </r>
  <r>
    <n v="3596"/>
    <x v="1"/>
    <x v="0"/>
    <x v="1"/>
    <x v="1"/>
    <s v="2023-09-05"/>
    <s v="2023-09-15"/>
    <n v="49"/>
    <n v="19848.14"/>
    <n v="972558.86"/>
    <n v="3279.88"/>
    <n v="364"/>
    <x v="0"/>
    <x v="4"/>
    <n v="191025.86"/>
    <x v="0"/>
    <s v="delay"/>
    <x v="340"/>
    <x v="195"/>
    <x v="1"/>
  </r>
  <r>
    <n v="3597"/>
    <x v="3"/>
    <x v="2"/>
    <x v="1"/>
    <x v="2"/>
    <s v="2023-08-26"/>
    <s v="2023-09-02"/>
    <n v="46"/>
    <n v="47494.61"/>
    <n v="2184752.06"/>
    <n v="2517.61"/>
    <n v="835"/>
    <x v="2"/>
    <x v="0"/>
    <n v="498166.77"/>
    <x v="5"/>
    <s v="delay"/>
    <x v="146"/>
    <x v="59"/>
    <x v="0"/>
  </r>
  <r>
    <n v="3598"/>
    <x v="3"/>
    <x v="0"/>
    <x v="3"/>
    <x v="0"/>
    <s v="2023-11-27"/>
    <s v="2023-12-01"/>
    <n v="12"/>
    <n v="45604.13"/>
    <n v="547249.56000000006"/>
    <n v="226.23"/>
    <n v="6"/>
    <x v="1"/>
    <x v="4"/>
    <n v="45352.39"/>
    <x v="13"/>
    <s v="on time"/>
    <x v="141"/>
    <x v="193"/>
    <x v="2"/>
  </r>
  <r>
    <n v="3599"/>
    <x v="5"/>
    <x v="2"/>
    <x v="0"/>
    <x v="4"/>
    <s v="2023-08-21"/>
    <s v="2023-08-28"/>
    <n v="55"/>
    <n v="22572.11"/>
    <n v="1241466.05"/>
    <n v="2889.33"/>
    <n v="773"/>
    <x v="2"/>
    <x v="4"/>
    <n v="154636.26"/>
    <x v="5"/>
    <s v="delay"/>
    <x v="243"/>
    <x v="265"/>
    <x v="0"/>
  </r>
  <r>
    <n v="3600"/>
    <x v="7"/>
    <x v="0"/>
    <x v="2"/>
    <x v="0"/>
    <s v="2023-07-07"/>
    <s v="2023-07-18"/>
    <n v="97"/>
    <n v="24772.29"/>
    <n v="2402912.13"/>
    <n v="1367.95"/>
    <n v="469"/>
    <x v="2"/>
    <x v="1"/>
    <n v="345405.73"/>
    <x v="8"/>
    <s v="delay"/>
    <x v="324"/>
    <x v="22"/>
    <x v="1"/>
  </r>
  <r>
    <n v="3601"/>
    <x v="1"/>
    <x v="2"/>
    <x v="2"/>
    <x v="1"/>
    <s v="2023-02-07"/>
    <s v="2023-02-21"/>
    <n v="27"/>
    <n v="25774.02"/>
    <n v="695898.54"/>
    <n v="2635.43"/>
    <n v="412"/>
    <x v="0"/>
    <x v="2"/>
    <n v="78278.740000000005"/>
    <x v="4"/>
    <s v="delay"/>
    <x v="60"/>
    <x v="69"/>
    <x v="1"/>
  </r>
  <r>
    <n v="3602"/>
    <x v="2"/>
    <x v="1"/>
    <x v="3"/>
    <x v="4"/>
    <s v="2023-06-24"/>
    <s v="2023-06-28"/>
    <n v="51"/>
    <n v="24411.85"/>
    <n v="1245004.3500000001"/>
    <n v="2488.67"/>
    <n v="739"/>
    <x v="0"/>
    <x v="0"/>
    <n v="189296.45"/>
    <x v="13"/>
    <s v="on time"/>
    <x v="70"/>
    <x v="248"/>
    <x v="0"/>
  </r>
  <r>
    <n v="3603"/>
    <x v="3"/>
    <x v="0"/>
    <x v="3"/>
    <x v="0"/>
    <s v="2023-02-23"/>
    <s v="2023-02-26"/>
    <n v="36"/>
    <n v="17335.57"/>
    <n v="624080.52"/>
    <n v="3302.88"/>
    <n v="935"/>
    <x v="3"/>
    <x v="3"/>
    <n v="151038.38"/>
    <x v="1"/>
    <s v="on time"/>
    <x v="315"/>
    <x v="236"/>
    <x v="0"/>
  </r>
  <r>
    <n v="3604"/>
    <x v="1"/>
    <x v="1"/>
    <x v="4"/>
    <x v="2"/>
    <s v="2023-08-18"/>
    <s v="2023-08-30"/>
    <n v="49"/>
    <n v="14439.81"/>
    <n v="707550.69"/>
    <n v="1087.8499999999999"/>
    <n v="363"/>
    <x v="0"/>
    <x v="1"/>
    <n v="122684.11"/>
    <x v="10"/>
    <s v="delay"/>
    <x v="43"/>
    <x v="60"/>
    <x v="1"/>
  </r>
  <r>
    <n v="3605"/>
    <x v="2"/>
    <x v="2"/>
    <x v="2"/>
    <x v="0"/>
    <s v="2023-05-13"/>
    <s v="2023-05-28"/>
    <n v="7"/>
    <n v="19577.52"/>
    <n v="137042.64000000001"/>
    <n v="4495.57"/>
    <n v="317"/>
    <x v="1"/>
    <x v="0"/>
    <n v="22079.79"/>
    <x v="3"/>
    <s v="delay"/>
    <x v="258"/>
    <x v="251"/>
    <x v="1"/>
  </r>
  <r>
    <n v="3606"/>
    <x v="3"/>
    <x v="2"/>
    <x v="3"/>
    <x v="0"/>
    <s v="2023-08-31"/>
    <s v="2023-09-09"/>
    <n v="74"/>
    <n v="12589.47"/>
    <n v="931620.78"/>
    <n v="3173.69"/>
    <n v="55"/>
    <x v="2"/>
    <x v="4"/>
    <n v="189286.85"/>
    <x v="6"/>
    <s v="delay"/>
    <x v="360"/>
    <x v="11"/>
    <x v="2"/>
  </r>
  <r>
    <n v="3607"/>
    <x v="5"/>
    <x v="1"/>
    <x v="1"/>
    <x v="0"/>
    <s v="2023-11-14"/>
    <s v="2023-11-24"/>
    <n v="32"/>
    <n v="1407.66"/>
    <n v="45045.120000000003"/>
    <n v="2143.9699999999998"/>
    <n v="668"/>
    <x v="3"/>
    <x v="0"/>
    <n v="5257.7"/>
    <x v="0"/>
    <s v="delay"/>
    <x v="262"/>
    <x v="284"/>
    <x v="1"/>
  </r>
  <r>
    <n v="3608"/>
    <x v="0"/>
    <x v="0"/>
    <x v="1"/>
    <x v="0"/>
    <s v="2023-09-28"/>
    <s v="2023-10-01"/>
    <n v="4"/>
    <n v="32768.22"/>
    <n v="131072.88"/>
    <n v="3320.79"/>
    <n v="10"/>
    <x v="3"/>
    <x v="3"/>
    <n v="10450"/>
    <x v="1"/>
    <s v="on time"/>
    <x v="52"/>
    <x v="243"/>
    <x v="2"/>
  </r>
  <r>
    <n v="3609"/>
    <x v="4"/>
    <x v="1"/>
    <x v="2"/>
    <x v="1"/>
    <s v="2023-10-21"/>
    <s v="2023-10-30"/>
    <n v="56"/>
    <n v="34831.93"/>
    <n v="1950588.08"/>
    <n v="1828.42"/>
    <n v="380"/>
    <x v="0"/>
    <x v="4"/>
    <n v="273932.32"/>
    <x v="6"/>
    <s v="delay"/>
    <x v="375"/>
    <x v="14"/>
    <x v="1"/>
  </r>
  <r>
    <n v="3610"/>
    <x v="5"/>
    <x v="0"/>
    <x v="3"/>
    <x v="0"/>
    <s v="2023-04-05"/>
    <s v="2023-04-11"/>
    <n v="38"/>
    <n v="2340.7199999999998"/>
    <n v="88947.36"/>
    <n v="115.34"/>
    <n v="790"/>
    <x v="0"/>
    <x v="3"/>
    <n v="16448.259999999998"/>
    <x v="11"/>
    <s v="delay"/>
    <x v="129"/>
    <x v="297"/>
    <x v="0"/>
  </r>
  <r>
    <n v="3611"/>
    <x v="3"/>
    <x v="2"/>
    <x v="1"/>
    <x v="3"/>
    <s v="2023-06-30"/>
    <s v="2023-07-06"/>
    <n v="97"/>
    <n v="33004.129999999997"/>
    <n v="3201400.61"/>
    <n v="1778.01"/>
    <n v="933"/>
    <x v="3"/>
    <x v="4"/>
    <n v="730393.09"/>
    <x v="11"/>
    <s v="delay"/>
    <x v="358"/>
    <x v="85"/>
    <x v="0"/>
  </r>
  <r>
    <n v="3612"/>
    <x v="2"/>
    <x v="1"/>
    <x v="1"/>
    <x v="1"/>
    <s v="2023-10-24"/>
    <s v="2023-11-07"/>
    <n v="99"/>
    <n v="5029.71"/>
    <n v="497941.29"/>
    <n v="4419.78"/>
    <n v="37"/>
    <x v="3"/>
    <x v="4"/>
    <n v="121559.99"/>
    <x v="4"/>
    <s v="delay"/>
    <x v="50"/>
    <x v="99"/>
    <x v="2"/>
  </r>
  <r>
    <n v="3613"/>
    <x v="7"/>
    <x v="2"/>
    <x v="0"/>
    <x v="4"/>
    <s v="2023-11-08"/>
    <s v="2023-11-22"/>
    <n v="1"/>
    <n v="14793.73"/>
    <n v="14793.73"/>
    <n v="290.29000000000002"/>
    <n v="628"/>
    <x v="0"/>
    <x v="4"/>
    <n v="2718.84"/>
    <x v="4"/>
    <s v="delay"/>
    <x v="254"/>
    <x v="167"/>
    <x v="1"/>
  </r>
  <r>
    <n v="3614"/>
    <x v="6"/>
    <x v="2"/>
    <x v="1"/>
    <x v="1"/>
    <s v="2023-04-03"/>
    <s v="2023-04-08"/>
    <n v="79"/>
    <n v="17831"/>
    <n v="1408649"/>
    <n v="2297.34"/>
    <n v="456"/>
    <x v="0"/>
    <x v="2"/>
    <n v="78989.789999999994"/>
    <x v="2"/>
    <s v="on time"/>
    <x v="309"/>
    <x v="212"/>
    <x v="1"/>
  </r>
  <r>
    <n v="3615"/>
    <x v="5"/>
    <x v="2"/>
    <x v="1"/>
    <x v="2"/>
    <s v="2023-05-04"/>
    <s v="2023-05-08"/>
    <n v="18"/>
    <n v="27881.31"/>
    <n v="501863.58"/>
    <n v="1280.67"/>
    <n v="446"/>
    <x v="1"/>
    <x v="0"/>
    <n v="78955.539999999994"/>
    <x v="13"/>
    <s v="on time"/>
    <x v="18"/>
    <x v="48"/>
    <x v="1"/>
  </r>
  <r>
    <n v="3616"/>
    <x v="1"/>
    <x v="2"/>
    <x v="0"/>
    <x v="0"/>
    <s v="2023-02-12"/>
    <s v="2023-02-19"/>
    <n v="6"/>
    <n v="3352.51"/>
    <n v="20115.060000000001"/>
    <n v="488.72"/>
    <n v="234"/>
    <x v="1"/>
    <x v="4"/>
    <n v="3776.95"/>
    <x v="5"/>
    <s v="delay"/>
    <x v="294"/>
    <x v="208"/>
    <x v="1"/>
  </r>
  <r>
    <n v="3617"/>
    <x v="2"/>
    <x v="2"/>
    <x v="1"/>
    <x v="3"/>
    <s v="2023-04-28"/>
    <s v="2023-04-29"/>
    <n v="80"/>
    <n v="48342.28"/>
    <n v="3867382.4"/>
    <n v="3164.09"/>
    <n v="207"/>
    <x v="0"/>
    <x v="3"/>
    <n v="431750.2"/>
    <x v="7"/>
    <s v="on time"/>
    <x v="8"/>
    <x v="31"/>
    <x v="1"/>
  </r>
  <r>
    <n v="3618"/>
    <x v="2"/>
    <x v="2"/>
    <x v="4"/>
    <x v="1"/>
    <s v="2023-04-05"/>
    <s v="2023-04-10"/>
    <n v="25"/>
    <n v="10494.08"/>
    <n v="262352"/>
    <n v="3529.53"/>
    <n v="645"/>
    <x v="1"/>
    <x v="2"/>
    <n v="49016.19"/>
    <x v="2"/>
    <s v="on time"/>
    <x v="238"/>
    <x v="297"/>
    <x v="1"/>
  </r>
  <r>
    <n v="3619"/>
    <x v="7"/>
    <x v="0"/>
    <x v="0"/>
    <x v="1"/>
    <s v="2023-12-12"/>
    <s v="2023-12-23"/>
    <n v="18"/>
    <n v="25547.71"/>
    <n v="459858.78"/>
    <n v="4795.03"/>
    <n v="303"/>
    <x v="2"/>
    <x v="0"/>
    <n v="58527.75"/>
    <x v="8"/>
    <s v="delay"/>
    <x v="166"/>
    <x v="348"/>
    <x v="1"/>
  </r>
  <r>
    <n v="3620"/>
    <x v="7"/>
    <x v="1"/>
    <x v="0"/>
    <x v="4"/>
    <s v="2023-06-07"/>
    <s v="2023-06-14"/>
    <n v="70"/>
    <n v="44570.2"/>
    <n v="3119914"/>
    <n v="1079.6500000000001"/>
    <n v="321"/>
    <x v="3"/>
    <x v="4"/>
    <n v="763725.23"/>
    <x v="5"/>
    <s v="delay"/>
    <x v="175"/>
    <x v="160"/>
    <x v="1"/>
  </r>
  <r>
    <n v="3621"/>
    <x v="7"/>
    <x v="2"/>
    <x v="0"/>
    <x v="2"/>
    <s v="2023-06-19"/>
    <s v="2023-06-21"/>
    <n v="29"/>
    <n v="3283.88"/>
    <n v="95232.52"/>
    <n v="2917.31"/>
    <n v="355"/>
    <x v="1"/>
    <x v="0"/>
    <n v="23010.47"/>
    <x v="9"/>
    <s v="on time"/>
    <x v="307"/>
    <x v="156"/>
    <x v="1"/>
  </r>
  <r>
    <n v="3622"/>
    <x v="2"/>
    <x v="0"/>
    <x v="4"/>
    <x v="0"/>
    <s v="2023-11-27"/>
    <s v="2023-12-07"/>
    <n v="61"/>
    <n v="37468.559999999998"/>
    <n v="2285582.16"/>
    <n v="4441.2700000000004"/>
    <n v="797"/>
    <x v="0"/>
    <x v="3"/>
    <n v="170039"/>
    <x v="0"/>
    <s v="delay"/>
    <x v="147"/>
    <x v="193"/>
    <x v="0"/>
  </r>
  <r>
    <n v="3623"/>
    <x v="5"/>
    <x v="1"/>
    <x v="4"/>
    <x v="3"/>
    <s v="2023-05-21"/>
    <s v="2023-05-26"/>
    <n v="68"/>
    <n v="19703.080000000002"/>
    <n v="1339809.44"/>
    <n v="2346.3000000000002"/>
    <n v="109"/>
    <x v="0"/>
    <x v="4"/>
    <n v="153912.23000000001"/>
    <x v="2"/>
    <s v="on time"/>
    <x v="214"/>
    <x v="296"/>
    <x v="2"/>
  </r>
  <r>
    <n v="3624"/>
    <x v="0"/>
    <x v="1"/>
    <x v="3"/>
    <x v="1"/>
    <s v="2023-04-13"/>
    <s v="2023-04-14"/>
    <n v="69"/>
    <n v="20258.990000000002"/>
    <n v="1397870.31"/>
    <n v="2239.2399999999998"/>
    <n v="289"/>
    <x v="1"/>
    <x v="0"/>
    <n v="132087.19"/>
    <x v="7"/>
    <s v="on time"/>
    <x v="104"/>
    <x v="244"/>
    <x v="1"/>
  </r>
  <r>
    <n v="3625"/>
    <x v="1"/>
    <x v="2"/>
    <x v="3"/>
    <x v="1"/>
    <s v="2023-02-13"/>
    <s v="2023-02-17"/>
    <n v="12"/>
    <n v="33997.89"/>
    <n v="407974.68"/>
    <n v="2939.67"/>
    <n v="783"/>
    <x v="1"/>
    <x v="0"/>
    <n v="94521.66"/>
    <x v="13"/>
    <s v="on time"/>
    <x v="337"/>
    <x v="58"/>
    <x v="0"/>
  </r>
  <r>
    <n v="3626"/>
    <x v="0"/>
    <x v="2"/>
    <x v="4"/>
    <x v="1"/>
    <s v="2023-07-03"/>
    <s v="2023-07-05"/>
    <n v="80"/>
    <n v="39966.58"/>
    <n v="3197326.4"/>
    <n v="737.64"/>
    <n v="608"/>
    <x v="3"/>
    <x v="0"/>
    <n v="739822.32"/>
    <x v="9"/>
    <s v="on time"/>
    <x v="183"/>
    <x v="228"/>
    <x v="1"/>
  </r>
  <r>
    <n v="3627"/>
    <x v="7"/>
    <x v="1"/>
    <x v="4"/>
    <x v="0"/>
    <s v="2023-08-31"/>
    <s v="2023-09-03"/>
    <n v="67"/>
    <n v="530.58000000000004"/>
    <n v="35548.86"/>
    <n v="3279.19"/>
    <n v="384"/>
    <x v="3"/>
    <x v="3"/>
    <n v="3355.69"/>
    <x v="1"/>
    <s v="on time"/>
    <x v="236"/>
    <x v="11"/>
    <x v="1"/>
  </r>
  <r>
    <n v="3628"/>
    <x v="4"/>
    <x v="0"/>
    <x v="1"/>
    <x v="1"/>
    <s v="2023-05-27"/>
    <s v="2023-06-08"/>
    <n v="37"/>
    <n v="36931.089999999997"/>
    <n v="1366450.33"/>
    <n v="2424.1799999999998"/>
    <n v="564"/>
    <x v="3"/>
    <x v="2"/>
    <n v="83452.289999999994"/>
    <x v="10"/>
    <s v="delay"/>
    <x v="336"/>
    <x v="57"/>
    <x v="1"/>
  </r>
  <r>
    <n v="3629"/>
    <x v="7"/>
    <x v="2"/>
    <x v="1"/>
    <x v="2"/>
    <s v="2023-11-05"/>
    <s v="2023-11-06"/>
    <n v="40"/>
    <n v="23903.040000000001"/>
    <n v="956121.59999999998"/>
    <n v="4090.62"/>
    <n v="465"/>
    <x v="1"/>
    <x v="3"/>
    <n v="103793.05"/>
    <x v="7"/>
    <s v="on time"/>
    <x v="89"/>
    <x v="138"/>
    <x v="1"/>
  </r>
  <r>
    <n v="3630"/>
    <x v="3"/>
    <x v="1"/>
    <x v="0"/>
    <x v="1"/>
    <s v="2023-11-25"/>
    <s v="2023-12-06"/>
    <n v="75"/>
    <n v="42797.39"/>
    <n v="3209804.25"/>
    <n v="3314.31"/>
    <n v="499"/>
    <x v="0"/>
    <x v="0"/>
    <n v="223556.08"/>
    <x v="8"/>
    <s v="delay"/>
    <x v="31"/>
    <x v="364"/>
    <x v="1"/>
  </r>
  <r>
    <n v="3631"/>
    <x v="2"/>
    <x v="1"/>
    <x v="1"/>
    <x v="4"/>
    <s v="2023-11-05"/>
    <s v="2023-11-06"/>
    <n v="48"/>
    <n v="25563.759999999998"/>
    <n v="1227060.48"/>
    <n v="1237.3699999999999"/>
    <n v="776"/>
    <x v="1"/>
    <x v="1"/>
    <n v="80841.3"/>
    <x v="7"/>
    <s v="on time"/>
    <x v="89"/>
    <x v="138"/>
    <x v="0"/>
  </r>
  <r>
    <n v="3632"/>
    <x v="1"/>
    <x v="2"/>
    <x v="2"/>
    <x v="4"/>
    <s v="2023-07-09"/>
    <s v="2023-07-16"/>
    <n v="21"/>
    <n v="43063.33"/>
    <n v="904329.93"/>
    <n v="818.41"/>
    <n v="905"/>
    <x v="3"/>
    <x v="4"/>
    <n v="217695.75"/>
    <x v="5"/>
    <s v="delay"/>
    <x v="167"/>
    <x v="203"/>
    <x v="0"/>
  </r>
  <r>
    <n v="3633"/>
    <x v="0"/>
    <x v="2"/>
    <x v="3"/>
    <x v="3"/>
    <s v="2023-03-14"/>
    <s v="2023-03-22"/>
    <n v="61"/>
    <n v="17090.11"/>
    <n v="1042496.71"/>
    <n v="4875.6400000000003"/>
    <n v="608"/>
    <x v="1"/>
    <x v="2"/>
    <n v="102289.88"/>
    <x v="14"/>
    <s v="delay"/>
    <x v="295"/>
    <x v="142"/>
    <x v="1"/>
  </r>
  <r>
    <n v="3634"/>
    <x v="0"/>
    <x v="2"/>
    <x v="0"/>
    <x v="2"/>
    <s v="2023-07-14"/>
    <s v="2023-07-24"/>
    <n v="77"/>
    <n v="23999.26"/>
    <n v="1847943.02"/>
    <n v="2283.9699999999998"/>
    <n v="579"/>
    <x v="2"/>
    <x v="0"/>
    <n v="215438.16"/>
    <x v="0"/>
    <s v="delay"/>
    <x v="44"/>
    <x v="137"/>
    <x v="1"/>
  </r>
  <r>
    <n v="3635"/>
    <x v="6"/>
    <x v="2"/>
    <x v="1"/>
    <x v="3"/>
    <s v="2023-12-31"/>
    <s v="2024-01-12"/>
    <n v="21"/>
    <n v="11096.39"/>
    <n v="233024.19"/>
    <n v="191.29"/>
    <n v="539"/>
    <x v="1"/>
    <x v="1"/>
    <n v="33831.01"/>
    <x v="10"/>
    <s v="delay"/>
    <x v="108"/>
    <x v="281"/>
    <x v="1"/>
  </r>
  <r>
    <n v="3636"/>
    <x v="2"/>
    <x v="1"/>
    <x v="1"/>
    <x v="3"/>
    <s v="2023-10-20"/>
    <s v="2023-11-04"/>
    <n v="35"/>
    <n v="993.18"/>
    <n v="34761.300000000003"/>
    <n v="1902.52"/>
    <n v="140"/>
    <x v="3"/>
    <x v="3"/>
    <n v="8026.87"/>
    <x v="3"/>
    <s v="delay"/>
    <x v="157"/>
    <x v="363"/>
    <x v="2"/>
  </r>
  <r>
    <n v="3637"/>
    <x v="0"/>
    <x v="0"/>
    <x v="4"/>
    <x v="3"/>
    <s v="2023-03-02"/>
    <s v="2023-03-14"/>
    <n v="48"/>
    <n v="10476.94"/>
    <n v="502893.12"/>
    <n v="2063.8000000000002"/>
    <n v="657"/>
    <x v="3"/>
    <x v="1"/>
    <n v="122148.37"/>
    <x v="10"/>
    <s v="delay"/>
    <x v="301"/>
    <x v="80"/>
    <x v="1"/>
  </r>
  <r>
    <n v="3638"/>
    <x v="7"/>
    <x v="2"/>
    <x v="3"/>
    <x v="2"/>
    <s v="2023-03-12"/>
    <s v="2023-03-20"/>
    <n v="87"/>
    <n v="17142.5"/>
    <n v="1491397.5"/>
    <n v="4213.7299999999996"/>
    <n v="886"/>
    <x v="3"/>
    <x v="0"/>
    <n v="301665.75"/>
    <x v="14"/>
    <s v="delay"/>
    <x v="102"/>
    <x v="319"/>
    <x v="0"/>
  </r>
  <r>
    <n v="3639"/>
    <x v="3"/>
    <x v="1"/>
    <x v="0"/>
    <x v="0"/>
    <s v="2023-06-06"/>
    <s v="2023-06-15"/>
    <n v="81"/>
    <n v="41835.64"/>
    <n v="3388686.84"/>
    <n v="3086.83"/>
    <n v="837"/>
    <x v="1"/>
    <x v="4"/>
    <n v="176126.82"/>
    <x v="6"/>
    <s v="delay"/>
    <x v="334"/>
    <x v="163"/>
    <x v="0"/>
  </r>
  <r>
    <n v="3640"/>
    <x v="4"/>
    <x v="1"/>
    <x v="2"/>
    <x v="2"/>
    <s v="2023-05-05"/>
    <s v="2023-05-08"/>
    <n v="96"/>
    <n v="18982.669999999998"/>
    <n v="1822336.32"/>
    <n v="1960.24"/>
    <n v="610"/>
    <x v="1"/>
    <x v="1"/>
    <n v="333858.28999999998"/>
    <x v="1"/>
    <s v="on time"/>
    <x v="18"/>
    <x v="316"/>
    <x v="1"/>
  </r>
  <r>
    <n v="3641"/>
    <x v="7"/>
    <x v="0"/>
    <x v="3"/>
    <x v="0"/>
    <s v="2023-10-19"/>
    <s v="2023-10-20"/>
    <n v="33"/>
    <n v="43645.87"/>
    <n v="1440313.71"/>
    <n v="2369.3000000000002"/>
    <n v="462"/>
    <x v="3"/>
    <x v="3"/>
    <n v="281043.15000000002"/>
    <x v="7"/>
    <s v="on time"/>
    <x v="302"/>
    <x v="134"/>
    <x v="1"/>
  </r>
  <r>
    <n v="3642"/>
    <x v="3"/>
    <x v="2"/>
    <x v="4"/>
    <x v="4"/>
    <s v="2023-06-19"/>
    <s v="2023-06-30"/>
    <n v="100"/>
    <n v="4931.7"/>
    <n v="493170"/>
    <n v="2814.88"/>
    <n v="13"/>
    <x v="1"/>
    <x v="4"/>
    <n v="69412.820000000007"/>
    <x v="8"/>
    <s v="delay"/>
    <x v="185"/>
    <x v="156"/>
    <x v="2"/>
  </r>
  <r>
    <n v="3643"/>
    <x v="0"/>
    <x v="0"/>
    <x v="3"/>
    <x v="3"/>
    <s v="2023-07-11"/>
    <s v="2023-07-18"/>
    <n v="85"/>
    <n v="31560.79"/>
    <n v="2682667.15"/>
    <n v="4325.87"/>
    <n v="151"/>
    <x v="1"/>
    <x v="2"/>
    <n v="240238.8"/>
    <x v="5"/>
    <s v="delay"/>
    <x v="324"/>
    <x v="63"/>
    <x v="2"/>
  </r>
  <r>
    <n v="3644"/>
    <x v="5"/>
    <x v="0"/>
    <x v="2"/>
    <x v="0"/>
    <s v="2023-03-16"/>
    <s v="2023-03-20"/>
    <n v="50"/>
    <n v="39531.21"/>
    <n v="1976560.5"/>
    <n v="735.63"/>
    <n v="432"/>
    <x v="2"/>
    <x v="2"/>
    <n v="236918.34"/>
    <x v="13"/>
    <s v="on time"/>
    <x v="102"/>
    <x v="89"/>
    <x v="1"/>
  </r>
  <r>
    <n v="3645"/>
    <x v="7"/>
    <x v="1"/>
    <x v="2"/>
    <x v="0"/>
    <s v="2023-11-08"/>
    <s v="2023-11-16"/>
    <n v="99"/>
    <n v="49917.79"/>
    <n v="4941861.21"/>
    <n v="2075.5700000000002"/>
    <n v="358"/>
    <x v="2"/>
    <x v="1"/>
    <n v="599860.87"/>
    <x v="14"/>
    <s v="delay"/>
    <x v="164"/>
    <x v="167"/>
    <x v="1"/>
  </r>
  <r>
    <n v="3646"/>
    <x v="3"/>
    <x v="1"/>
    <x v="3"/>
    <x v="4"/>
    <s v="2023-09-06"/>
    <s v="2023-09-21"/>
    <n v="57"/>
    <n v="21259.27"/>
    <n v="1211778.3899999999"/>
    <n v="422.66"/>
    <n v="845"/>
    <x v="2"/>
    <x v="0"/>
    <n v="198861.28"/>
    <x v="3"/>
    <s v="delay"/>
    <x v="355"/>
    <x v="321"/>
    <x v="0"/>
  </r>
  <r>
    <n v="3647"/>
    <x v="0"/>
    <x v="0"/>
    <x v="3"/>
    <x v="4"/>
    <s v="2023-06-27"/>
    <s v="2023-07-11"/>
    <n v="47"/>
    <n v="32173.78"/>
    <n v="1512167.66"/>
    <n v="3694.04"/>
    <n v="530"/>
    <x v="1"/>
    <x v="0"/>
    <n v="317154.96999999997"/>
    <x v="4"/>
    <s v="delay"/>
    <x v="91"/>
    <x v="87"/>
    <x v="1"/>
  </r>
  <r>
    <n v="3648"/>
    <x v="3"/>
    <x v="2"/>
    <x v="3"/>
    <x v="3"/>
    <s v="2023-11-04"/>
    <s v="2023-11-16"/>
    <n v="8"/>
    <n v="19103.11"/>
    <n v="152824.88"/>
    <n v="2705.32"/>
    <n v="763"/>
    <x v="0"/>
    <x v="4"/>
    <n v="26768.080000000002"/>
    <x v="10"/>
    <s v="delay"/>
    <x v="164"/>
    <x v="105"/>
    <x v="0"/>
  </r>
  <r>
    <n v="3649"/>
    <x v="1"/>
    <x v="1"/>
    <x v="1"/>
    <x v="0"/>
    <s v="2023-04-01"/>
    <s v="2023-04-16"/>
    <n v="46"/>
    <n v="18876.86"/>
    <n v="868335.56"/>
    <n v="3180.73"/>
    <n v="348"/>
    <x v="2"/>
    <x v="1"/>
    <n v="106573.25"/>
    <x v="3"/>
    <s v="delay"/>
    <x v="114"/>
    <x v="145"/>
    <x v="1"/>
  </r>
  <r>
    <n v="3650"/>
    <x v="2"/>
    <x v="0"/>
    <x v="4"/>
    <x v="1"/>
    <s v="2023-06-24"/>
    <s v="2023-06-28"/>
    <n v="62"/>
    <n v="48267.48"/>
    <n v="2992583.76"/>
    <n v="3914.85"/>
    <n v="303"/>
    <x v="1"/>
    <x v="0"/>
    <n v="578027.63"/>
    <x v="13"/>
    <s v="on time"/>
    <x v="70"/>
    <x v="248"/>
    <x v="1"/>
  </r>
  <r>
    <n v="3651"/>
    <x v="0"/>
    <x v="0"/>
    <x v="2"/>
    <x v="2"/>
    <s v="2023-04-27"/>
    <s v="2023-05-08"/>
    <n v="67"/>
    <n v="30835.79"/>
    <n v="2065997.93"/>
    <n v="683.2"/>
    <n v="440"/>
    <x v="2"/>
    <x v="3"/>
    <n v="423497.96"/>
    <x v="8"/>
    <s v="delay"/>
    <x v="18"/>
    <x v="18"/>
    <x v="1"/>
  </r>
  <r>
    <n v="3652"/>
    <x v="7"/>
    <x v="1"/>
    <x v="1"/>
    <x v="3"/>
    <s v="2023-12-04"/>
    <s v="2023-12-06"/>
    <n v="38"/>
    <n v="13761.67"/>
    <n v="522943.46"/>
    <n v="429.69"/>
    <n v="335"/>
    <x v="0"/>
    <x v="1"/>
    <n v="107752.99"/>
    <x v="9"/>
    <s v="on time"/>
    <x v="31"/>
    <x v="216"/>
    <x v="1"/>
  </r>
  <r>
    <n v="3653"/>
    <x v="3"/>
    <x v="2"/>
    <x v="1"/>
    <x v="4"/>
    <s v="2023-04-18"/>
    <s v="2023-04-30"/>
    <n v="97"/>
    <n v="24291.53"/>
    <n v="2356278.41"/>
    <n v="2430.3000000000002"/>
    <n v="480"/>
    <x v="3"/>
    <x v="3"/>
    <n v="293729.90999999997"/>
    <x v="10"/>
    <s v="delay"/>
    <x v="208"/>
    <x v="9"/>
    <x v="1"/>
  </r>
  <r>
    <n v="3654"/>
    <x v="1"/>
    <x v="0"/>
    <x v="2"/>
    <x v="0"/>
    <s v="2023-05-22"/>
    <s v="2023-06-05"/>
    <n v="9"/>
    <n v="5451.05"/>
    <n v="49059.45"/>
    <n v="1602.53"/>
    <n v="13"/>
    <x v="2"/>
    <x v="4"/>
    <n v="5730.56"/>
    <x v="4"/>
    <s v="delay"/>
    <x v="117"/>
    <x v="112"/>
    <x v="2"/>
  </r>
  <r>
    <n v="3655"/>
    <x v="4"/>
    <x v="2"/>
    <x v="4"/>
    <x v="0"/>
    <s v="2023-09-16"/>
    <s v="2023-09-27"/>
    <n v="20"/>
    <n v="23479.05"/>
    <n v="469581"/>
    <n v="4555.8500000000004"/>
    <n v="568"/>
    <x v="2"/>
    <x v="1"/>
    <n v="41707.01"/>
    <x v="8"/>
    <s v="delay"/>
    <x v="46"/>
    <x v="122"/>
    <x v="1"/>
  </r>
  <r>
    <n v="3656"/>
    <x v="7"/>
    <x v="2"/>
    <x v="0"/>
    <x v="1"/>
    <s v="2023-05-13"/>
    <s v="2023-05-22"/>
    <n v="69"/>
    <n v="48102.94"/>
    <n v="3319102.86"/>
    <n v="1217.9100000000001"/>
    <n v="588"/>
    <x v="2"/>
    <x v="1"/>
    <n v="407821.36"/>
    <x v="6"/>
    <s v="delay"/>
    <x v="239"/>
    <x v="251"/>
    <x v="1"/>
  </r>
  <r>
    <n v="3657"/>
    <x v="5"/>
    <x v="0"/>
    <x v="0"/>
    <x v="2"/>
    <s v="2023-10-31"/>
    <s v="2023-11-07"/>
    <n v="42"/>
    <n v="20662.45"/>
    <n v="867822.9"/>
    <n v="436.11"/>
    <n v="878"/>
    <x v="3"/>
    <x v="2"/>
    <n v="110918.27"/>
    <x v="5"/>
    <s v="delay"/>
    <x v="50"/>
    <x v="91"/>
    <x v="0"/>
  </r>
  <r>
    <n v="3658"/>
    <x v="6"/>
    <x v="2"/>
    <x v="4"/>
    <x v="1"/>
    <s v="2023-03-01"/>
    <s v="2023-03-10"/>
    <n v="59"/>
    <n v="10021.49"/>
    <n v="591267.91"/>
    <n v="2002.13"/>
    <n v="354"/>
    <x v="3"/>
    <x v="1"/>
    <n v="43921.43"/>
    <x v="6"/>
    <s v="delay"/>
    <x v="95"/>
    <x v="309"/>
    <x v="1"/>
  </r>
  <r>
    <n v="3659"/>
    <x v="2"/>
    <x v="1"/>
    <x v="1"/>
    <x v="4"/>
    <s v="2023-11-06"/>
    <s v="2023-11-08"/>
    <n v="47"/>
    <n v="44937.87"/>
    <n v="2112079.89"/>
    <n v="1968.88"/>
    <n v="553"/>
    <x v="1"/>
    <x v="3"/>
    <n v="196625.54"/>
    <x v="9"/>
    <s v="on time"/>
    <x v="193"/>
    <x v="35"/>
    <x v="1"/>
  </r>
  <r>
    <n v="3660"/>
    <x v="7"/>
    <x v="0"/>
    <x v="3"/>
    <x v="2"/>
    <s v="2023-12-29"/>
    <s v="2024-01-05"/>
    <n v="20"/>
    <n v="15129.03"/>
    <n v="302580.59999999998"/>
    <n v="4621.68"/>
    <n v="855"/>
    <x v="0"/>
    <x v="3"/>
    <n v="59896.160000000003"/>
    <x v="5"/>
    <s v="delay"/>
    <x v="270"/>
    <x v="204"/>
    <x v="0"/>
  </r>
  <r>
    <n v="3661"/>
    <x v="7"/>
    <x v="0"/>
    <x v="1"/>
    <x v="0"/>
    <s v="2023-08-16"/>
    <s v="2023-08-20"/>
    <n v="41"/>
    <n v="40809.78"/>
    <n v="1673200.98"/>
    <n v="3627.43"/>
    <n v="647"/>
    <x v="0"/>
    <x v="2"/>
    <n v="351711.1"/>
    <x v="13"/>
    <s v="on time"/>
    <x v="106"/>
    <x v="131"/>
    <x v="1"/>
  </r>
  <r>
    <n v="3662"/>
    <x v="6"/>
    <x v="0"/>
    <x v="0"/>
    <x v="1"/>
    <s v="2023-09-30"/>
    <s v="2023-10-12"/>
    <n v="89"/>
    <n v="26638.53"/>
    <n v="2370829.17"/>
    <n v="3170.47"/>
    <n v="451"/>
    <x v="1"/>
    <x v="4"/>
    <n v="324601.76"/>
    <x v="10"/>
    <s v="delay"/>
    <x v="339"/>
    <x v="330"/>
    <x v="1"/>
  </r>
  <r>
    <n v="3663"/>
    <x v="7"/>
    <x v="0"/>
    <x v="2"/>
    <x v="0"/>
    <s v="2023-09-20"/>
    <s v="2023-09-27"/>
    <n v="71"/>
    <n v="20816.099999999999"/>
    <n v="1477943.1"/>
    <n v="3943.99"/>
    <n v="893"/>
    <x v="0"/>
    <x v="1"/>
    <n v="185120.81"/>
    <x v="5"/>
    <s v="delay"/>
    <x v="46"/>
    <x v="344"/>
    <x v="0"/>
  </r>
  <r>
    <n v="3664"/>
    <x v="6"/>
    <x v="0"/>
    <x v="4"/>
    <x v="0"/>
    <s v="2023-11-22"/>
    <s v="2023-12-03"/>
    <n v="58"/>
    <n v="6336.94"/>
    <n v="367542.52"/>
    <n v="1166"/>
    <n v="741"/>
    <x v="1"/>
    <x v="1"/>
    <n v="86261.69"/>
    <x v="8"/>
    <s v="delay"/>
    <x v="351"/>
    <x v="260"/>
    <x v="0"/>
  </r>
  <r>
    <n v="3665"/>
    <x v="4"/>
    <x v="0"/>
    <x v="4"/>
    <x v="1"/>
    <s v="2023-06-15"/>
    <s v="2023-06-23"/>
    <n v="87"/>
    <n v="33705.58"/>
    <n v="2932385.46"/>
    <n v="2703.8"/>
    <n v="496"/>
    <x v="1"/>
    <x v="2"/>
    <n v="170550.97"/>
    <x v="14"/>
    <s v="delay"/>
    <x v="273"/>
    <x v="300"/>
    <x v="1"/>
  </r>
  <r>
    <n v="3666"/>
    <x v="6"/>
    <x v="1"/>
    <x v="0"/>
    <x v="1"/>
    <s v="2023-04-26"/>
    <s v="2023-04-27"/>
    <n v="92"/>
    <n v="23363.49"/>
    <n v="2149441.08"/>
    <n v="4402.5600000000004"/>
    <n v="386"/>
    <x v="3"/>
    <x v="3"/>
    <n v="237902.39"/>
    <x v="7"/>
    <s v="on time"/>
    <x v="288"/>
    <x v="240"/>
    <x v="1"/>
  </r>
  <r>
    <n v="3667"/>
    <x v="1"/>
    <x v="2"/>
    <x v="1"/>
    <x v="0"/>
    <s v="2023-07-21"/>
    <s v="2023-07-27"/>
    <n v="62"/>
    <n v="49058.83"/>
    <n v="3041647.46"/>
    <n v="624.12"/>
    <n v="162"/>
    <x v="0"/>
    <x v="1"/>
    <n v="637572.31000000006"/>
    <x v="11"/>
    <s v="delay"/>
    <x v="228"/>
    <x v="65"/>
    <x v="2"/>
  </r>
  <r>
    <n v="3668"/>
    <x v="0"/>
    <x v="0"/>
    <x v="4"/>
    <x v="4"/>
    <s v="2023-05-15"/>
    <s v="2023-05-23"/>
    <n v="22"/>
    <n v="22067.29"/>
    <n v="485480.38"/>
    <n v="2124.31"/>
    <n v="94"/>
    <x v="1"/>
    <x v="1"/>
    <n v="104299.32"/>
    <x v="14"/>
    <s v="delay"/>
    <x v="163"/>
    <x v="127"/>
    <x v="2"/>
  </r>
  <r>
    <n v="3669"/>
    <x v="2"/>
    <x v="2"/>
    <x v="1"/>
    <x v="4"/>
    <s v="2023-08-07"/>
    <s v="2023-08-18"/>
    <n v="13"/>
    <n v="10851.22"/>
    <n v="141065.85999999999"/>
    <n v="1567.78"/>
    <n v="454"/>
    <x v="3"/>
    <x v="1"/>
    <n v="18745.18"/>
    <x v="8"/>
    <s v="delay"/>
    <x v="303"/>
    <x v="279"/>
    <x v="1"/>
  </r>
  <r>
    <n v="3670"/>
    <x v="3"/>
    <x v="1"/>
    <x v="1"/>
    <x v="2"/>
    <s v="2023-01-25"/>
    <s v="2023-02-07"/>
    <n v="34"/>
    <n v="21386.69"/>
    <n v="727147.46"/>
    <n v="2916.85"/>
    <n v="536"/>
    <x v="3"/>
    <x v="1"/>
    <n v="129089.77"/>
    <x v="12"/>
    <s v="delay"/>
    <x v="57"/>
    <x v="196"/>
    <x v="1"/>
  </r>
  <r>
    <n v="3671"/>
    <x v="7"/>
    <x v="0"/>
    <x v="0"/>
    <x v="2"/>
    <s v="2023-10-19"/>
    <s v="2023-11-02"/>
    <n v="16"/>
    <n v="42476.52"/>
    <n v="679624.32"/>
    <n v="4732.03"/>
    <n v="554"/>
    <x v="1"/>
    <x v="3"/>
    <n v="52750.67"/>
    <x v="4"/>
    <s v="delay"/>
    <x v="260"/>
    <x v="134"/>
    <x v="1"/>
  </r>
  <r>
    <n v="3672"/>
    <x v="0"/>
    <x v="2"/>
    <x v="3"/>
    <x v="3"/>
    <s v="2023-02-19"/>
    <s v="2023-02-22"/>
    <n v="4"/>
    <n v="37197.79"/>
    <n v="148791.16"/>
    <n v="4706.34"/>
    <n v="776"/>
    <x v="2"/>
    <x v="1"/>
    <n v="18541.59"/>
    <x v="1"/>
    <s v="on time"/>
    <x v="201"/>
    <x v="351"/>
    <x v="0"/>
  </r>
  <r>
    <n v="3673"/>
    <x v="1"/>
    <x v="0"/>
    <x v="1"/>
    <x v="0"/>
    <s v="2023-10-14"/>
    <s v="2023-10-21"/>
    <n v="6"/>
    <n v="22049.99"/>
    <n v="132299.94"/>
    <n v="3508.96"/>
    <n v="765"/>
    <x v="2"/>
    <x v="4"/>
    <n v="30794.1"/>
    <x v="5"/>
    <s v="delay"/>
    <x v="109"/>
    <x v="273"/>
    <x v="0"/>
  </r>
  <r>
    <n v="3674"/>
    <x v="5"/>
    <x v="2"/>
    <x v="0"/>
    <x v="0"/>
    <s v="2023-12-12"/>
    <s v="2023-12-13"/>
    <n v="39"/>
    <n v="39504.949999999997"/>
    <n v="1540693.05"/>
    <n v="4778.79"/>
    <n v="84"/>
    <x v="1"/>
    <x v="4"/>
    <n v="331865.7"/>
    <x v="7"/>
    <s v="on time"/>
    <x v="244"/>
    <x v="348"/>
    <x v="2"/>
  </r>
  <r>
    <n v="3675"/>
    <x v="7"/>
    <x v="0"/>
    <x v="4"/>
    <x v="3"/>
    <s v="2023-02-11"/>
    <s v="2023-02-26"/>
    <n v="11"/>
    <n v="29506.42"/>
    <n v="324570.62"/>
    <n v="3073.22"/>
    <n v="779"/>
    <x v="0"/>
    <x v="1"/>
    <n v="68983.509999999995"/>
    <x v="3"/>
    <s v="delay"/>
    <x v="315"/>
    <x v="327"/>
    <x v="0"/>
  </r>
  <r>
    <n v="3676"/>
    <x v="4"/>
    <x v="2"/>
    <x v="1"/>
    <x v="1"/>
    <s v="2023-09-26"/>
    <s v="2023-10-09"/>
    <n v="57"/>
    <n v="15284.99"/>
    <n v="871244.43"/>
    <n v="4117.8599999999997"/>
    <n v="485"/>
    <x v="3"/>
    <x v="3"/>
    <n v="99254.52"/>
    <x v="12"/>
    <s v="delay"/>
    <x v="335"/>
    <x v="154"/>
    <x v="1"/>
  </r>
  <r>
    <n v="3677"/>
    <x v="7"/>
    <x v="2"/>
    <x v="4"/>
    <x v="1"/>
    <s v="2023-10-17"/>
    <s v="2023-10-27"/>
    <n v="60"/>
    <n v="29243.919999999998"/>
    <n v="1754635.2"/>
    <n v="3661.2"/>
    <n v="62"/>
    <x v="1"/>
    <x v="1"/>
    <n v="412043.62"/>
    <x v="0"/>
    <s v="delay"/>
    <x v="63"/>
    <x v="360"/>
    <x v="2"/>
  </r>
  <r>
    <n v="3678"/>
    <x v="2"/>
    <x v="2"/>
    <x v="4"/>
    <x v="4"/>
    <s v="2023-01-03"/>
    <s v="2023-01-13"/>
    <n v="15"/>
    <n v="24221.54"/>
    <n v="363323.1"/>
    <n v="3845.75"/>
    <n v="574"/>
    <x v="1"/>
    <x v="4"/>
    <n v="19817.09"/>
    <x v="0"/>
    <s v="delay"/>
    <x v="186"/>
    <x v="342"/>
    <x v="1"/>
  </r>
  <r>
    <n v="3679"/>
    <x v="2"/>
    <x v="0"/>
    <x v="1"/>
    <x v="0"/>
    <s v="2023-08-03"/>
    <s v="2023-08-18"/>
    <n v="41"/>
    <n v="33806.76"/>
    <n v="1386077.16"/>
    <n v="4149.03"/>
    <n v="881"/>
    <x v="0"/>
    <x v="1"/>
    <n v="125869.31"/>
    <x v="3"/>
    <s v="delay"/>
    <x v="303"/>
    <x v="7"/>
    <x v="0"/>
  </r>
  <r>
    <n v="3680"/>
    <x v="1"/>
    <x v="0"/>
    <x v="3"/>
    <x v="3"/>
    <s v="2023-06-26"/>
    <s v="2023-06-30"/>
    <n v="57"/>
    <n v="16079.47"/>
    <n v="916529.79"/>
    <n v="4436.1000000000004"/>
    <n v="266"/>
    <x v="1"/>
    <x v="3"/>
    <n v="56949.9"/>
    <x v="13"/>
    <s v="on time"/>
    <x v="185"/>
    <x v="118"/>
    <x v="1"/>
  </r>
  <r>
    <n v="3681"/>
    <x v="3"/>
    <x v="0"/>
    <x v="3"/>
    <x v="3"/>
    <s v="2023-07-20"/>
    <s v="2023-07-25"/>
    <n v="29"/>
    <n v="27521.37"/>
    <n v="798119.73"/>
    <n v="2221.41"/>
    <n v="721"/>
    <x v="0"/>
    <x v="2"/>
    <n v="52127.99"/>
    <x v="2"/>
    <s v="on time"/>
    <x v="366"/>
    <x v="155"/>
    <x v="0"/>
  </r>
  <r>
    <n v="3682"/>
    <x v="5"/>
    <x v="1"/>
    <x v="3"/>
    <x v="4"/>
    <s v="2023-06-02"/>
    <s v="2023-06-12"/>
    <n v="16"/>
    <n v="45810.11"/>
    <n v="732961.76"/>
    <n v="1781.27"/>
    <n v="553"/>
    <x v="2"/>
    <x v="4"/>
    <n v="172099.34"/>
    <x v="0"/>
    <s v="delay"/>
    <x v="149"/>
    <x v="356"/>
    <x v="1"/>
  </r>
  <r>
    <n v="3683"/>
    <x v="3"/>
    <x v="0"/>
    <x v="3"/>
    <x v="3"/>
    <s v="2023-05-29"/>
    <s v="2023-06-06"/>
    <n v="53"/>
    <n v="16775.689999999999"/>
    <n v="889111.57"/>
    <n v="4722.5600000000004"/>
    <n v="124"/>
    <x v="1"/>
    <x v="2"/>
    <n v="50883.29"/>
    <x v="14"/>
    <s v="delay"/>
    <x v="39"/>
    <x v="238"/>
    <x v="2"/>
  </r>
  <r>
    <n v="3684"/>
    <x v="5"/>
    <x v="0"/>
    <x v="4"/>
    <x v="3"/>
    <s v="2023-11-04"/>
    <s v="2023-11-06"/>
    <n v="86"/>
    <n v="3131.09"/>
    <n v="269273.74"/>
    <n v="602.84"/>
    <n v="215"/>
    <x v="1"/>
    <x v="3"/>
    <n v="30337.59"/>
    <x v="9"/>
    <s v="on time"/>
    <x v="89"/>
    <x v="105"/>
    <x v="1"/>
  </r>
  <r>
    <n v="3685"/>
    <x v="0"/>
    <x v="0"/>
    <x v="0"/>
    <x v="1"/>
    <s v="2023-09-25"/>
    <s v="2023-10-01"/>
    <n v="10"/>
    <n v="14697.42"/>
    <n v="146974.20000000001"/>
    <n v="1274.01"/>
    <n v="935"/>
    <x v="1"/>
    <x v="2"/>
    <n v="22797.52"/>
    <x v="11"/>
    <s v="delay"/>
    <x v="52"/>
    <x v="191"/>
    <x v="0"/>
  </r>
  <r>
    <n v="3686"/>
    <x v="0"/>
    <x v="2"/>
    <x v="0"/>
    <x v="1"/>
    <s v="2023-09-26"/>
    <s v="2023-10-04"/>
    <n v="87"/>
    <n v="33029.26"/>
    <n v="2873545.62"/>
    <n v="2729.49"/>
    <n v="673"/>
    <x v="2"/>
    <x v="1"/>
    <n v="501155.62"/>
    <x v="14"/>
    <s v="delay"/>
    <x v="347"/>
    <x v="154"/>
    <x v="1"/>
  </r>
  <r>
    <n v="3687"/>
    <x v="0"/>
    <x v="1"/>
    <x v="1"/>
    <x v="0"/>
    <s v="2023-02-20"/>
    <s v="2023-02-22"/>
    <n v="32"/>
    <n v="32451.53"/>
    <n v="1038448.96"/>
    <n v="2305.0500000000002"/>
    <n v="11"/>
    <x v="2"/>
    <x v="4"/>
    <n v="233346.6"/>
    <x v="9"/>
    <s v="on time"/>
    <x v="201"/>
    <x v="298"/>
    <x v="2"/>
  </r>
  <r>
    <n v="3688"/>
    <x v="4"/>
    <x v="2"/>
    <x v="1"/>
    <x v="2"/>
    <s v="2023-08-09"/>
    <s v="2023-08-10"/>
    <n v="20"/>
    <n v="29089.41"/>
    <n v="581788.19999999995"/>
    <n v="1555.95"/>
    <n v="12"/>
    <x v="0"/>
    <x v="2"/>
    <n v="89506.82"/>
    <x v="7"/>
    <s v="on time"/>
    <x v="22"/>
    <x v="52"/>
    <x v="2"/>
  </r>
  <r>
    <n v="3689"/>
    <x v="3"/>
    <x v="2"/>
    <x v="4"/>
    <x v="2"/>
    <s v="2023-08-13"/>
    <s v="2023-08-16"/>
    <n v="49"/>
    <n v="7899.35"/>
    <n v="387068.15"/>
    <n v="1488.34"/>
    <n v="320"/>
    <x v="0"/>
    <x v="2"/>
    <n v="90018.25"/>
    <x v="1"/>
    <s v="on time"/>
    <x v="249"/>
    <x v="237"/>
    <x v="1"/>
  </r>
  <r>
    <n v="3690"/>
    <x v="4"/>
    <x v="1"/>
    <x v="1"/>
    <x v="2"/>
    <s v="2023-07-12"/>
    <s v="2023-07-24"/>
    <n v="68"/>
    <n v="9629.73"/>
    <n v="654821.64"/>
    <n v="4577.91"/>
    <n v="273"/>
    <x v="0"/>
    <x v="0"/>
    <n v="100536.92"/>
    <x v="10"/>
    <s v="delay"/>
    <x v="44"/>
    <x v="267"/>
    <x v="1"/>
  </r>
  <r>
    <n v="3691"/>
    <x v="3"/>
    <x v="2"/>
    <x v="0"/>
    <x v="2"/>
    <s v="2023-11-20"/>
    <s v="2023-11-28"/>
    <n v="27"/>
    <n v="34132.01"/>
    <n v="921564.27"/>
    <n v="1990.85"/>
    <n v="901"/>
    <x v="3"/>
    <x v="4"/>
    <n v="90156.56"/>
    <x v="14"/>
    <s v="delay"/>
    <x v="330"/>
    <x v="26"/>
    <x v="0"/>
  </r>
  <r>
    <n v="3692"/>
    <x v="2"/>
    <x v="0"/>
    <x v="0"/>
    <x v="1"/>
    <s v="2023-12-15"/>
    <s v="2023-12-19"/>
    <n v="3"/>
    <n v="33694.67"/>
    <n v="101084.01"/>
    <n v="585.54999999999995"/>
    <n v="891"/>
    <x v="1"/>
    <x v="3"/>
    <n v="17638.259999999998"/>
    <x v="13"/>
    <s v="on time"/>
    <x v="211"/>
    <x v="72"/>
    <x v="0"/>
  </r>
  <r>
    <n v="3693"/>
    <x v="6"/>
    <x v="0"/>
    <x v="1"/>
    <x v="0"/>
    <s v="2023-12-23"/>
    <s v="2023-12-30"/>
    <n v="23"/>
    <n v="30308.27"/>
    <n v="697090.21"/>
    <n v="4853.71"/>
    <n v="195"/>
    <x v="1"/>
    <x v="1"/>
    <n v="77980.42"/>
    <x v="5"/>
    <s v="delay"/>
    <x v="256"/>
    <x v="341"/>
    <x v="2"/>
  </r>
  <r>
    <n v="3694"/>
    <x v="5"/>
    <x v="0"/>
    <x v="4"/>
    <x v="1"/>
    <s v="2023-06-02"/>
    <s v="2023-06-13"/>
    <n v="76"/>
    <n v="14763.01"/>
    <n v="1121988.76"/>
    <n v="1913.03"/>
    <n v="416"/>
    <x v="0"/>
    <x v="3"/>
    <n v="96295.63"/>
    <x v="8"/>
    <s v="delay"/>
    <x v="27"/>
    <x v="356"/>
    <x v="1"/>
  </r>
  <r>
    <n v="3695"/>
    <x v="7"/>
    <x v="2"/>
    <x v="2"/>
    <x v="4"/>
    <s v="2023-09-15"/>
    <s v="2023-09-30"/>
    <n v="50"/>
    <n v="14388.09"/>
    <n v="719404.5"/>
    <n v="4589.3500000000004"/>
    <n v="708"/>
    <x v="2"/>
    <x v="2"/>
    <n v="128231.84"/>
    <x v="3"/>
    <s v="delay"/>
    <x v="158"/>
    <x v="242"/>
    <x v="0"/>
  </r>
  <r>
    <n v="3696"/>
    <x v="3"/>
    <x v="1"/>
    <x v="0"/>
    <x v="3"/>
    <s v="2023-11-25"/>
    <s v="2023-12-03"/>
    <n v="1"/>
    <n v="33734.97"/>
    <n v="33734.97"/>
    <n v="3040.55"/>
    <n v="602"/>
    <x v="0"/>
    <x v="3"/>
    <n v="4312.47"/>
    <x v="14"/>
    <s v="delay"/>
    <x v="351"/>
    <x v="364"/>
    <x v="1"/>
  </r>
  <r>
    <n v="3697"/>
    <x v="4"/>
    <x v="2"/>
    <x v="1"/>
    <x v="4"/>
    <s v="2023-09-25"/>
    <s v="2023-10-01"/>
    <n v="94"/>
    <n v="41154.699999999997"/>
    <n v="3868541.8"/>
    <n v="2510.06"/>
    <n v="219"/>
    <x v="3"/>
    <x v="4"/>
    <n v="803080.93"/>
    <x v="11"/>
    <s v="delay"/>
    <x v="52"/>
    <x v="191"/>
    <x v="1"/>
  </r>
  <r>
    <n v="3698"/>
    <x v="0"/>
    <x v="2"/>
    <x v="3"/>
    <x v="3"/>
    <s v="2023-05-05"/>
    <s v="2023-05-14"/>
    <n v="33"/>
    <n v="8422.0499999999993"/>
    <n v="277927.65000000002"/>
    <n v="3130.78"/>
    <n v="771"/>
    <x v="0"/>
    <x v="2"/>
    <n v="19570.61"/>
    <x v="6"/>
    <s v="delay"/>
    <x v="224"/>
    <x v="316"/>
    <x v="0"/>
  </r>
  <r>
    <n v="3699"/>
    <x v="7"/>
    <x v="1"/>
    <x v="3"/>
    <x v="0"/>
    <s v="2023-05-02"/>
    <s v="2023-05-12"/>
    <n v="82"/>
    <n v="34070.949999999997"/>
    <n v="2793817.9"/>
    <n v="4713.82"/>
    <n v="344"/>
    <x v="3"/>
    <x v="1"/>
    <n v="263010.84999999998"/>
    <x v="0"/>
    <s v="delay"/>
    <x v="2"/>
    <x v="365"/>
    <x v="1"/>
  </r>
  <r>
    <n v="3700"/>
    <x v="6"/>
    <x v="0"/>
    <x v="2"/>
    <x v="4"/>
    <s v="2023-01-29"/>
    <s v="2023-02-04"/>
    <n v="31"/>
    <n v="33885.19"/>
    <n v="1050440.8899999999"/>
    <n v="1795.62"/>
    <n v="831"/>
    <x v="0"/>
    <x v="3"/>
    <n v="102115.47"/>
    <x v="11"/>
    <s v="delay"/>
    <x v="171"/>
    <x v="56"/>
    <x v="0"/>
  </r>
  <r>
    <n v="3701"/>
    <x v="1"/>
    <x v="0"/>
    <x v="4"/>
    <x v="1"/>
    <s v="2023-09-15"/>
    <s v="2023-09-25"/>
    <n v="14"/>
    <n v="25375.040000000001"/>
    <n v="355250.56"/>
    <n v="658.87"/>
    <n v="126"/>
    <x v="3"/>
    <x v="0"/>
    <n v="25031.42"/>
    <x v="0"/>
    <s v="delay"/>
    <x v="153"/>
    <x v="242"/>
    <x v="2"/>
  </r>
  <r>
    <n v="3702"/>
    <x v="3"/>
    <x v="1"/>
    <x v="1"/>
    <x v="3"/>
    <s v="2023-09-30"/>
    <s v="2023-10-12"/>
    <n v="28"/>
    <n v="30386.73"/>
    <n v="850828.44"/>
    <n v="2413.31"/>
    <n v="15"/>
    <x v="2"/>
    <x v="3"/>
    <n v="191328.38"/>
    <x v="10"/>
    <s v="delay"/>
    <x v="339"/>
    <x v="330"/>
    <x v="2"/>
  </r>
  <r>
    <n v="3703"/>
    <x v="4"/>
    <x v="2"/>
    <x v="3"/>
    <x v="4"/>
    <s v="2023-07-18"/>
    <s v="2023-07-22"/>
    <n v="7"/>
    <n v="29019.38"/>
    <n v="203135.66"/>
    <n v="2467.11"/>
    <n v="634"/>
    <x v="0"/>
    <x v="2"/>
    <n v="11808.9"/>
    <x v="13"/>
    <s v="on time"/>
    <x v="5"/>
    <x v="43"/>
    <x v="1"/>
  </r>
  <r>
    <n v="3704"/>
    <x v="1"/>
    <x v="2"/>
    <x v="0"/>
    <x v="0"/>
    <s v="2023-02-10"/>
    <s v="2023-02-15"/>
    <n v="52"/>
    <n v="809.99"/>
    <n v="42119.48"/>
    <n v="850.8"/>
    <n v="487"/>
    <x v="3"/>
    <x v="0"/>
    <n v="5193.78"/>
    <x v="2"/>
    <s v="on time"/>
    <x v="265"/>
    <x v="290"/>
    <x v="1"/>
  </r>
  <r>
    <n v="3705"/>
    <x v="5"/>
    <x v="1"/>
    <x v="3"/>
    <x v="0"/>
    <s v="2023-05-25"/>
    <s v="2023-06-01"/>
    <n v="14"/>
    <n v="48216.11"/>
    <n v="675025.54"/>
    <n v="4273.8"/>
    <n v="37"/>
    <x v="0"/>
    <x v="2"/>
    <n v="120835.94"/>
    <x v="5"/>
    <s v="delay"/>
    <x v="222"/>
    <x v="317"/>
    <x v="2"/>
  </r>
  <r>
    <n v="3706"/>
    <x v="6"/>
    <x v="0"/>
    <x v="1"/>
    <x v="2"/>
    <s v="2023-03-03"/>
    <s v="2023-03-04"/>
    <n v="43"/>
    <n v="27792.7"/>
    <n v="1195086.1000000001"/>
    <n v="3165.65"/>
    <n v="168"/>
    <x v="1"/>
    <x v="1"/>
    <n v="222719.65"/>
    <x v="7"/>
    <s v="on time"/>
    <x v="286"/>
    <x v="289"/>
    <x v="2"/>
  </r>
  <r>
    <n v="3707"/>
    <x v="7"/>
    <x v="0"/>
    <x v="3"/>
    <x v="3"/>
    <s v="2023-10-12"/>
    <s v="2023-10-13"/>
    <n v="57"/>
    <n v="9734.25"/>
    <n v="554852.25"/>
    <n v="2651.2"/>
    <n v="388"/>
    <x v="2"/>
    <x v="4"/>
    <n v="36349.370000000003"/>
    <x v="7"/>
    <s v="on time"/>
    <x v="6"/>
    <x v="151"/>
    <x v="1"/>
  </r>
  <r>
    <n v="3708"/>
    <x v="0"/>
    <x v="0"/>
    <x v="0"/>
    <x v="0"/>
    <s v="2023-01-16"/>
    <s v="2023-01-28"/>
    <n v="91"/>
    <n v="27820.400000000001"/>
    <n v="2531656.4"/>
    <n v="4675.22"/>
    <n v="236"/>
    <x v="3"/>
    <x v="1"/>
    <n v="172526.07"/>
    <x v="10"/>
    <s v="delay"/>
    <x v="88"/>
    <x v="190"/>
    <x v="1"/>
  </r>
  <r>
    <n v="3709"/>
    <x v="7"/>
    <x v="0"/>
    <x v="2"/>
    <x v="4"/>
    <s v="2023-03-06"/>
    <s v="2023-03-10"/>
    <n v="16"/>
    <n v="18856.5"/>
    <n v="301704"/>
    <n v="2400.85"/>
    <n v="220"/>
    <x v="0"/>
    <x v="1"/>
    <n v="66576.58"/>
    <x v="13"/>
    <s v="on time"/>
    <x v="95"/>
    <x v="313"/>
    <x v="1"/>
  </r>
  <r>
    <n v="3710"/>
    <x v="4"/>
    <x v="0"/>
    <x v="2"/>
    <x v="2"/>
    <s v="2023-04-26"/>
    <s v="2023-05-04"/>
    <n v="35"/>
    <n v="13718.16"/>
    <n v="480135.6"/>
    <n v="3035.03"/>
    <n v="226"/>
    <x v="3"/>
    <x v="4"/>
    <n v="41848.769999999997"/>
    <x v="14"/>
    <s v="delay"/>
    <x v="81"/>
    <x v="240"/>
    <x v="1"/>
  </r>
  <r>
    <n v="3711"/>
    <x v="0"/>
    <x v="2"/>
    <x v="1"/>
    <x v="2"/>
    <s v="2023-02-19"/>
    <s v="2023-03-06"/>
    <n v="48"/>
    <n v="11198.04"/>
    <n v="537505.92000000004"/>
    <n v="650.04"/>
    <n v="428"/>
    <x v="3"/>
    <x v="3"/>
    <n v="50812.49"/>
    <x v="3"/>
    <s v="delay"/>
    <x v="280"/>
    <x v="351"/>
    <x v="1"/>
  </r>
  <r>
    <n v="3712"/>
    <x v="4"/>
    <x v="0"/>
    <x v="2"/>
    <x v="3"/>
    <s v="2023-04-01"/>
    <s v="2023-04-15"/>
    <n v="98"/>
    <n v="21726.65"/>
    <n v="2129211.7000000002"/>
    <n v="1205.47"/>
    <n v="59"/>
    <x v="2"/>
    <x v="1"/>
    <n v="197050.23999999999"/>
    <x v="4"/>
    <s v="delay"/>
    <x v="76"/>
    <x v="145"/>
    <x v="2"/>
  </r>
  <r>
    <n v="3713"/>
    <x v="3"/>
    <x v="0"/>
    <x v="1"/>
    <x v="4"/>
    <s v="2023-11-20"/>
    <s v="2023-11-30"/>
    <n v="83"/>
    <n v="34769.050000000003"/>
    <n v="2885831.15"/>
    <n v="4696.25"/>
    <n v="107"/>
    <x v="3"/>
    <x v="0"/>
    <n v="521506.46"/>
    <x v="0"/>
    <s v="delay"/>
    <x v="198"/>
    <x v="26"/>
    <x v="2"/>
  </r>
  <r>
    <n v="3714"/>
    <x v="7"/>
    <x v="0"/>
    <x v="2"/>
    <x v="1"/>
    <s v="2023-07-30"/>
    <s v="2023-08-12"/>
    <n v="98"/>
    <n v="34120.01"/>
    <n v="3343760.98"/>
    <n v="2941.17"/>
    <n v="514"/>
    <x v="0"/>
    <x v="4"/>
    <n v="382431.69"/>
    <x v="12"/>
    <s v="delay"/>
    <x v="7"/>
    <x v="77"/>
    <x v="1"/>
  </r>
  <r>
    <n v="3715"/>
    <x v="7"/>
    <x v="0"/>
    <x v="0"/>
    <x v="2"/>
    <s v="2023-07-03"/>
    <s v="2023-07-12"/>
    <n v="40"/>
    <n v="7240.36"/>
    <n v="289614.40000000002"/>
    <n v="4698.8900000000003"/>
    <n v="216"/>
    <x v="3"/>
    <x v="4"/>
    <n v="46143.15"/>
    <x v="6"/>
    <s v="delay"/>
    <x v="80"/>
    <x v="228"/>
    <x v="1"/>
  </r>
  <r>
    <n v="3716"/>
    <x v="2"/>
    <x v="2"/>
    <x v="0"/>
    <x v="0"/>
    <s v="2023-04-23"/>
    <s v="2023-04-30"/>
    <n v="56"/>
    <n v="11544.26"/>
    <n v="646478.56000000006"/>
    <n v="4761.51"/>
    <n v="501"/>
    <x v="2"/>
    <x v="0"/>
    <n v="88326.31"/>
    <x v="5"/>
    <s v="delay"/>
    <x v="208"/>
    <x v="358"/>
    <x v="1"/>
  </r>
  <r>
    <n v="3717"/>
    <x v="4"/>
    <x v="1"/>
    <x v="1"/>
    <x v="2"/>
    <s v="2023-06-18"/>
    <s v="2023-06-26"/>
    <n v="4"/>
    <n v="13840.17"/>
    <n v="55360.68"/>
    <n v="2366.0100000000002"/>
    <n v="528"/>
    <x v="2"/>
    <x v="3"/>
    <n v="8198.4500000000007"/>
    <x v="14"/>
    <s v="delay"/>
    <x v="235"/>
    <x v="224"/>
    <x v="1"/>
  </r>
  <r>
    <n v="3718"/>
    <x v="4"/>
    <x v="1"/>
    <x v="0"/>
    <x v="4"/>
    <s v="2023-10-04"/>
    <s v="2023-10-19"/>
    <n v="52"/>
    <n v="15687.14"/>
    <n v="815731.28"/>
    <n v="4236.49"/>
    <n v="54"/>
    <x v="3"/>
    <x v="1"/>
    <n v="93412.24"/>
    <x v="3"/>
    <s v="delay"/>
    <x v="190"/>
    <x v="331"/>
    <x v="2"/>
  </r>
  <r>
    <n v="3719"/>
    <x v="0"/>
    <x v="0"/>
    <x v="2"/>
    <x v="1"/>
    <s v="2023-10-27"/>
    <s v="2023-11-10"/>
    <n v="59"/>
    <n v="12009.45"/>
    <n v="708557.55"/>
    <n v="1138.81"/>
    <n v="748"/>
    <x v="1"/>
    <x v="4"/>
    <n v="85422.65"/>
    <x v="4"/>
    <s v="delay"/>
    <x v="344"/>
    <x v="200"/>
    <x v="0"/>
  </r>
  <r>
    <n v="3720"/>
    <x v="6"/>
    <x v="1"/>
    <x v="4"/>
    <x v="3"/>
    <s v="2023-08-18"/>
    <s v="2023-08-21"/>
    <n v="91"/>
    <n v="32220.76"/>
    <n v="2932089.16"/>
    <n v="672.32"/>
    <n v="231"/>
    <x v="2"/>
    <x v="4"/>
    <n v="649026.71"/>
    <x v="1"/>
    <s v="on time"/>
    <x v="191"/>
    <x v="60"/>
    <x v="1"/>
  </r>
  <r>
    <n v="3721"/>
    <x v="2"/>
    <x v="1"/>
    <x v="2"/>
    <x v="2"/>
    <s v="2023-07-03"/>
    <s v="2023-07-06"/>
    <n v="47"/>
    <n v="5003.78"/>
    <n v="235177.66"/>
    <n v="538.11"/>
    <n v="338"/>
    <x v="3"/>
    <x v="0"/>
    <n v="46710.81"/>
    <x v="1"/>
    <s v="on time"/>
    <x v="358"/>
    <x v="228"/>
    <x v="1"/>
  </r>
  <r>
    <n v="3722"/>
    <x v="6"/>
    <x v="0"/>
    <x v="2"/>
    <x v="2"/>
    <s v="2023-08-04"/>
    <s v="2023-08-11"/>
    <n v="67"/>
    <n v="30253.03"/>
    <n v="2026953.01"/>
    <n v="929.87"/>
    <n v="352"/>
    <x v="2"/>
    <x v="0"/>
    <n v="130173.64"/>
    <x v="5"/>
    <s v="delay"/>
    <x v="310"/>
    <x v="357"/>
    <x v="1"/>
  </r>
  <r>
    <n v="3723"/>
    <x v="0"/>
    <x v="1"/>
    <x v="2"/>
    <x v="3"/>
    <s v="2023-03-17"/>
    <s v="2023-03-31"/>
    <n v="31"/>
    <n v="49651.87"/>
    <n v="1539207.97"/>
    <n v="3734.06"/>
    <n v="269"/>
    <x v="2"/>
    <x v="4"/>
    <n v="326475.39"/>
    <x v="4"/>
    <s v="delay"/>
    <x v="246"/>
    <x v="256"/>
    <x v="1"/>
  </r>
  <r>
    <n v="3724"/>
    <x v="4"/>
    <x v="1"/>
    <x v="4"/>
    <x v="4"/>
    <s v="2023-05-23"/>
    <s v="2023-06-07"/>
    <n v="93"/>
    <n v="13785.62"/>
    <n v="1282062.6599999999"/>
    <n v="482.16"/>
    <n v="366"/>
    <x v="0"/>
    <x v="4"/>
    <n v="224410.85"/>
    <x v="3"/>
    <s v="delay"/>
    <x v="329"/>
    <x v="51"/>
    <x v="1"/>
  </r>
  <r>
    <n v="3725"/>
    <x v="0"/>
    <x v="2"/>
    <x v="3"/>
    <x v="3"/>
    <s v="2023-09-16"/>
    <s v="2023-09-30"/>
    <n v="91"/>
    <n v="11990.2"/>
    <n v="1091108.2"/>
    <n v="879.67"/>
    <n v="746"/>
    <x v="0"/>
    <x v="4"/>
    <n v="217185.66"/>
    <x v="4"/>
    <s v="delay"/>
    <x v="158"/>
    <x v="122"/>
    <x v="0"/>
  </r>
  <r>
    <n v="3726"/>
    <x v="5"/>
    <x v="0"/>
    <x v="3"/>
    <x v="3"/>
    <s v="2023-11-21"/>
    <s v="2023-11-22"/>
    <n v="29"/>
    <n v="32575.02"/>
    <n v="944675.58"/>
    <n v="129.56"/>
    <n v="179"/>
    <x v="3"/>
    <x v="4"/>
    <n v="150739.65"/>
    <x v="7"/>
    <s v="on time"/>
    <x v="254"/>
    <x v="264"/>
    <x v="2"/>
  </r>
  <r>
    <n v="3727"/>
    <x v="0"/>
    <x v="0"/>
    <x v="1"/>
    <x v="1"/>
    <s v="2023-08-25"/>
    <s v="2023-08-27"/>
    <n v="39"/>
    <n v="49190.48"/>
    <n v="1918428.72"/>
    <n v="4967.76"/>
    <n v="352"/>
    <x v="2"/>
    <x v="0"/>
    <n v="203418.47"/>
    <x v="9"/>
    <s v="on time"/>
    <x v="62"/>
    <x v="66"/>
    <x v="1"/>
  </r>
  <r>
    <n v="3728"/>
    <x v="1"/>
    <x v="0"/>
    <x v="2"/>
    <x v="1"/>
    <s v="2023-05-24"/>
    <s v="2023-06-04"/>
    <n v="75"/>
    <n v="6418.65"/>
    <n v="481398.75"/>
    <n v="1806.6"/>
    <n v="550"/>
    <x v="1"/>
    <x v="2"/>
    <n v="32434.84"/>
    <x v="8"/>
    <s v="delay"/>
    <x v="58"/>
    <x v="359"/>
    <x v="1"/>
  </r>
  <r>
    <n v="3729"/>
    <x v="4"/>
    <x v="0"/>
    <x v="3"/>
    <x v="3"/>
    <s v="2023-07-01"/>
    <s v="2023-07-13"/>
    <n v="82"/>
    <n v="5830.3"/>
    <n v="478084.6"/>
    <n v="3525.51"/>
    <n v="101"/>
    <x v="2"/>
    <x v="1"/>
    <n v="66370.100000000006"/>
    <x v="10"/>
    <s v="delay"/>
    <x v="259"/>
    <x v="187"/>
    <x v="2"/>
  </r>
  <r>
    <n v="3730"/>
    <x v="0"/>
    <x v="0"/>
    <x v="1"/>
    <x v="2"/>
    <s v="2023-11-13"/>
    <s v="2023-11-21"/>
    <n v="31"/>
    <n v="48966.7"/>
    <n v="1517967.7"/>
    <n v="4840.57"/>
    <n v="31"/>
    <x v="1"/>
    <x v="2"/>
    <n v="213752.03"/>
    <x v="14"/>
    <s v="delay"/>
    <x v="93"/>
    <x v="291"/>
    <x v="2"/>
  </r>
  <r>
    <n v="3731"/>
    <x v="2"/>
    <x v="1"/>
    <x v="2"/>
    <x v="4"/>
    <s v="2023-03-16"/>
    <s v="2023-03-25"/>
    <n v="45"/>
    <n v="34431.11"/>
    <n v="1549399.95"/>
    <n v="558.36"/>
    <n v="136"/>
    <x v="0"/>
    <x v="0"/>
    <n v="326788.07"/>
    <x v="6"/>
    <s v="delay"/>
    <x v="144"/>
    <x v="89"/>
    <x v="2"/>
  </r>
  <r>
    <n v="3732"/>
    <x v="7"/>
    <x v="0"/>
    <x v="2"/>
    <x v="4"/>
    <s v="2023-05-01"/>
    <s v="2023-05-08"/>
    <n v="21"/>
    <n v="4232.21"/>
    <n v="88876.41"/>
    <n v="1105.02"/>
    <n v="229"/>
    <x v="0"/>
    <x v="3"/>
    <n v="14369.02"/>
    <x v="5"/>
    <s v="delay"/>
    <x v="18"/>
    <x v="111"/>
    <x v="1"/>
  </r>
  <r>
    <n v="3733"/>
    <x v="4"/>
    <x v="2"/>
    <x v="3"/>
    <x v="0"/>
    <s v="2023-10-23"/>
    <s v="2023-10-29"/>
    <n v="5"/>
    <n v="40273.160000000003"/>
    <n v="201365.8"/>
    <n v="4683.49"/>
    <n v="747"/>
    <x v="1"/>
    <x v="2"/>
    <n v="44074.82"/>
    <x v="11"/>
    <s v="delay"/>
    <x v="325"/>
    <x v="314"/>
    <x v="0"/>
  </r>
  <r>
    <n v="3734"/>
    <x v="7"/>
    <x v="2"/>
    <x v="2"/>
    <x v="3"/>
    <s v="2023-07-23"/>
    <s v="2023-07-29"/>
    <n v="70"/>
    <n v="8091.36"/>
    <n v="566395.19999999995"/>
    <n v="2322.83"/>
    <n v="660"/>
    <x v="3"/>
    <x v="2"/>
    <n v="95390.35"/>
    <x v="11"/>
    <s v="delay"/>
    <x v="138"/>
    <x v="192"/>
    <x v="1"/>
  </r>
  <r>
    <n v="3735"/>
    <x v="3"/>
    <x v="0"/>
    <x v="4"/>
    <x v="4"/>
    <s v="2023-10-03"/>
    <s v="2023-10-16"/>
    <n v="53"/>
    <n v="47085.8"/>
    <n v="2495547.4"/>
    <n v="3779.74"/>
    <n v="407"/>
    <x v="3"/>
    <x v="2"/>
    <n v="365750.54"/>
    <x v="12"/>
    <s v="delay"/>
    <x v="177"/>
    <x v="50"/>
    <x v="1"/>
  </r>
  <r>
    <n v="3736"/>
    <x v="1"/>
    <x v="0"/>
    <x v="1"/>
    <x v="4"/>
    <s v="2023-01-01"/>
    <s v="2023-01-15"/>
    <n v="86"/>
    <n v="35030.94"/>
    <n v="3012660.84"/>
    <n v="994.87"/>
    <n v="44"/>
    <x v="0"/>
    <x v="0"/>
    <n v="636300.32999999996"/>
    <x v="4"/>
    <s v="delay"/>
    <x v="376"/>
    <x v="12"/>
    <x v="2"/>
  </r>
  <r>
    <n v="3737"/>
    <x v="5"/>
    <x v="1"/>
    <x v="4"/>
    <x v="3"/>
    <s v="2023-11-25"/>
    <s v="2023-12-06"/>
    <n v="29"/>
    <n v="25307.67"/>
    <n v="733922.43"/>
    <n v="4976.66"/>
    <n v="902"/>
    <x v="0"/>
    <x v="3"/>
    <n v="44368.87"/>
    <x v="8"/>
    <s v="delay"/>
    <x v="31"/>
    <x v="364"/>
    <x v="0"/>
  </r>
  <r>
    <n v="3738"/>
    <x v="6"/>
    <x v="1"/>
    <x v="3"/>
    <x v="2"/>
    <s v="2023-12-29"/>
    <s v="2023-12-31"/>
    <n v="22"/>
    <n v="22039.79"/>
    <n v="484875.38"/>
    <n v="128.24"/>
    <n v="584"/>
    <x v="1"/>
    <x v="4"/>
    <n v="110045.32"/>
    <x v="9"/>
    <s v="on time"/>
    <x v="165"/>
    <x v="204"/>
    <x v="1"/>
  </r>
  <r>
    <n v="3739"/>
    <x v="5"/>
    <x v="0"/>
    <x v="0"/>
    <x v="2"/>
    <s v="2023-10-06"/>
    <s v="2023-10-10"/>
    <n v="2"/>
    <n v="11726.6"/>
    <n v="23453.200000000001"/>
    <n v="4730.24"/>
    <n v="769"/>
    <x v="2"/>
    <x v="4"/>
    <n v="1614.75"/>
    <x v="13"/>
    <s v="on time"/>
    <x v="323"/>
    <x v="6"/>
    <x v="0"/>
  </r>
  <r>
    <n v="3740"/>
    <x v="4"/>
    <x v="1"/>
    <x v="1"/>
    <x v="2"/>
    <s v="2023-09-22"/>
    <s v="2023-10-06"/>
    <n v="19"/>
    <n v="28915.85"/>
    <n v="549401.15"/>
    <n v="735.65"/>
    <n v="641"/>
    <x v="2"/>
    <x v="0"/>
    <n v="57422.9"/>
    <x v="4"/>
    <s v="delay"/>
    <x v="122"/>
    <x v="132"/>
    <x v="1"/>
  </r>
  <r>
    <n v="3741"/>
    <x v="5"/>
    <x v="0"/>
    <x v="4"/>
    <x v="0"/>
    <s v="2023-10-31"/>
    <s v="2023-11-11"/>
    <n v="4"/>
    <n v="18170.48"/>
    <n v="72681.919999999998"/>
    <n v="781.5"/>
    <n v="378"/>
    <x v="3"/>
    <x v="3"/>
    <n v="4662.93"/>
    <x v="8"/>
    <s v="delay"/>
    <x v="103"/>
    <x v="91"/>
    <x v="1"/>
  </r>
  <r>
    <n v="3742"/>
    <x v="7"/>
    <x v="0"/>
    <x v="3"/>
    <x v="2"/>
    <s v="2023-11-08"/>
    <s v="2023-11-10"/>
    <n v="100"/>
    <n v="4318.74"/>
    <n v="431874"/>
    <n v="501.49"/>
    <n v="552"/>
    <x v="0"/>
    <x v="2"/>
    <n v="22684.44"/>
    <x v="9"/>
    <s v="on time"/>
    <x v="344"/>
    <x v="167"/>
    <x v="1"/>
  </r>
  <r>
    <n v="3743"/>
    <x v="7"/>
    <x v="0"/>
    <x v="2"/>
    <x v="3"/>
    <s v="2023-10-16"/>
    <s v="2023-10-26"/>
    <n v="80"/>
    <n v="29700.28"/>
    <n v="2376022.4"/>
    <n v="3896.29"/>
    <n v="255"/>
    <x v="0"/>
    <x v="4"/>
    <n v="307526.53999999998"/>
    <x v="0"/>
    <s v="delay"/>
    <x v="212"/>
    <x v="114"/>
    <x v="1"/>
  </r>
  <r>
    <n v="3744"/>
    <x v="5"/>
    <x v="2"/>
    <x v="2"/>
    <x v="1"/>
    <s v="2023-07-09"/>
    <s v="2023-07-23"/>
    <n v="91"/>
    <n v="40527.9"/>
    <n v="3688038.9"/>
    <n v="662.72"/>
    <n v="974"/>
    <x v="3"/>
    <x v="4"/>
    <n v="610790.25"/>
    <x v="4"/>
    <s v="delay"/>
    <x v="251"/>
    <x v="203"/>
    <x v="0"/>
  </r>
  <r>
    <n v="3745"/>
    <x v="0"/>
    <x v="1"/>
    <x v="3"/>
    <x v="1"/>
    <s v="2023-09-12"/>
    <s v="2023-09-23"/>
    <n v="76"/>
    <n v="36758.400000000001"/>
    <n v="2793638.4"/>
    <n v="4174.53"/>
    <n v="894"/>
    <x v="0"/>
    <x v="3"/>
    <n v="259400.45"/>
    <x v="8"/>
    <s v="delay"/>
    <x v="338"/>
    <x v="81"/>
    <x v="0"/>
  </r>
  <r>
    <n v="3746"/>
    <x v="2"/>
    <x v="0"/>
    <x v="4"/>
    <x v="2"/>
    <s v="2023-09-30"/>
    <s v="2023-10-08"/>
    <n v="56"/>
    <n v="10203.68"/>
    <n v="571406.07999999996"/>
    <n v="976.36"/>
    <n v="269"/>
    <x v="2"/>
    <x v="1"/>
    <n v="137313.89000000001"/>
    <x v="14"/>
    <s v="delay"/>
    <x v="156"/>
    <x v="330"/>
    <x v="1"/>
  </r>
  <r>
    <n v="3747"/>
    <x v="7"/>
    <x v="0"/>
    <x v="0"/>
    <x v="3"/>
    <s v="2023-07-08"/>
    <s v="2023-07-15"/>
    <n v="87"/>
    <n v="28580.22"/>
    <n v="2486479.14"/>
    <n v="4976.18"/>
    <n v="391"/>
    <x v="3"/>
    <x v="0"/>
    <n v="152646.29999999999"/>
    <x v="5"/>
    <s v="delay"/>
    <x v="192"/>
    <x v="5"/>
    <x v="1"/>
  </r>
  <r>
    <n v="3748"/>
    <x v="4"/>
    <x v="2"/>
    <x v="3"/>
    <x v="0"/>
    <s v="2023-06-06"/>
    <s v="2023-06-14"/>
    <n v="75"/>
    <n v="35539.279999999999"/>
    <n v="2665446"/>
    <n v="2673.07"/>
    <n v="251"/>
    <x v="2"/>
    <x v="0"/>
    <n v="542056.9"/>
    <x v="14"/>
    <s v="delay"/>
    <x v="175"/>
    <x v="163"/>
    <x v="1"/>
  </r>
  <r>
    <n v="3749"/>
    <x v="5"/>
    <x v="1"/>
    <x v="0"/>
    <x v="4"/>
    <s v="2023-08-21"/>
    <s v="2023-08-22"/>
    <n v="68"/>
    <n v="9756.4699999999993"/>
    <n v="663439.96"/>
    <n v="3202.7"/>
    <n v="86"/>
    <x v="3"/>
    <x v="3"/>
    <n v="44438.62"/>
    <x v="7"/>
    <s v="on time"/>
    <x v="55"/>
    <x v="265"/>
    <x v="2"/>
  </r>
  <r>
    <n v="3750"/>
    <x v="7"/>
    <x v="2"/>
    <x v="2"/>
    <x v="0"/>
    <s v="2023-01-27"/>
    <s v="2023-02-04"/>
    <n v="83"/>
    <n v="27553.95"/>
    <n v="2286977.85"/>
    <n v="135.03"/>
    <n v="566"/>
    <x v="0"/>
    <x v="2"/>
    <n v="181098.96"/>
    <x v="14"/>
    <s v="delay"/>
    <x v="171"/>
    <x v="234"/>
    <x v="1"/>
  </r>
  <r>
    <n v="3751"/>
    <x v="5"/>
    <x v="0"/>
    <x v="4"/>
    <x v="2"/>
    <s v="2023-07-06"/>
    <s v="2023-07-16"/>
    <n v="24"/>
    <n v="10199.530000000001"/>
    <n v="244788.72"/>
    <n v="2347.06"/>
    <n v="91"/>
    <x v="3"/>
    <x v="4"/>
    <n v="36611.56"/>
    <x v="0"/>
    <s v="delay"/>
    <x v="167"/>
    <x v="79"/>
    <x v="2"/>
  </r>
  <r>
    <n v="3752"/>
    <x v="7"/>
    <x v="2"/>
    <x v="4"/>
    <x v="1"/>
    <s v="2023-10-28"/>
    <s v="2023-11-04"/>
    <n v="34"/>
    <n v="48017.19"/>
    <n v="1632584.46"/>
    <n v="4473.46"/>
    <n v="374"/>
    <x v="0"/>
    <x v="4"/>
    <n v="252055.64"/>
    <x v="5"/>
    <s v="delay"/>
    <x v="157"/>
    <x v="141"/>
    <x v="1"/>
  </r>
  <r>
    <n v="3753"/>
    <x v="0"/>
    <x v="2"/>
    <x v="0"/>
    <x v="0"/>
    <s v="2023-10-17"/>
    <s v="2023-10-28"/>
    <n v="26"/>
    <n v="13852.37"/>
    <n v="360161.62"/>
    <n v="4864.4799999999996"/>
    <n v="501"/>
    <x v="1"/>
    <x v="4"/>
    <n v="67267.06"/>
    <x v="8"/>
    <s v="delay"/>
    <x v="97"/>
    <x v="360"/>
    <x v="1"/>
  </r>
  <r>
    <n v="3754"/>
    <x v="4"/>
    <x v="0"/>
    <x v="0"/>
    <x v="3"/>
    <s v="2023-03-25"/>
    <s v="2023-04-01"/>
    <n v="97"/>
    <n v="42151.9"/>
    <n v="4088734.3"/>
    <n v="3247.84"/>
    <n v="727"/>
    <x v="1"/>
    <x v="1"/>
    <n v="505999.49"/>
    <x v="5"/>
    <s v="delay"/>
    <x v="240"/>
    <x v="158"/>
    <x v="0"/>
  </r>
  <r>
    <n v="3755"/>
    <x v="4"/>
    <x v="1"/>
    <x v="4"/>
    <x v="0"/>
    <s v="2023-09-26"/>
    <s v="2023-10-09"/>
    <n v="35"/>
    <n v="47037.62"/>
    <n v="1646316.7"/>
    <n v="4163.95"/>
    <n v="832"/>
    <x v="3"/>
    <x v="2"/>
    <n v="353026.57"/>
    <x v="12"/>
    <s v="delay"/>
    <x v="335"/>
    <x v="154"/>
    <x v="0"/>
  </r>
  <r>
    <n v="3756"/>
    <x v="4"/>
    <x v="0"/>
    <x v="3"/>
    <x v="0"/>
    <s v="2023-05-26"/>
    <s v="2023-06-08"/>
    <n v="13"/>
    <n v="45982.53"/>
    <n v="597772.89"/>
    <n v="2230.29"/>
    <n v="909"/>
    <x v="0"/>
    <x v="0"/>
    <n v="58546.8"/>
    <x v="12"/>
    <s v="delay"/>
    <x v="336"/>
    <x v="161"/>
    <x v="0"/>
  </r>
  <r>
    <n v="3757"/>
    <x v="1"/>
    <x v="2"/>
    <x v="2"/>
    <x v="2"/>
    <s v="2023-05-24"/>
    <s v="2023-05-28"/>
    <n v="20"/>
    <n v="11691.47"/>
    <n v="233829.4"/>
    <n v="4046.32"/>
    <n v="795"/>
    <x v="2"/>
    <x v="3"/>
    <n v="52891.83"/>
    <x v="13"/>
    <s v="on time"/>
    <x v="258"/>
    <x v="359"/>
    <x v="0"/>
  </r>
  <r>
    <n v="3758"/>
    <x v="1"/>
    <x v="1"/>
    <x v="1"/>
    <x v="0"/>
    <s v="2023-07-11"/>
    <s v="2023-07-24"/>
    <n v="37"/>
    <n v="44335.97"/>
    <n v="1640430.89"/>
    <n v="2476.1999999999998"/>
    <n v="397"/>
    <x v="3"/>
    <x v="0"/>
    <n v="198130.26"/>
    <x v="12"/>
    <s v="delay"/>
    <x v="44"/>
    <x v="63"/>
    <x v="1"/>
  </r>
  <r>
    <n v="3759"/>
    <x v="5"/>
    <x v="0"/>
    <x v="3"/>
    <x v="2"/>
    <s v="2023-03-02"/>
    <s v="2023-03-16"/>
    <n v="40"/>
    <n v="579.89"/>
    <n v="23195.599999999999"/>
    <n v="1768.32"/>
    <n v="303"/>
    <x v="2"/>
    <x v="3"/>
    <n v="1333.97"/>
    <x v="4"/>
    <s v="delay"/>
    <x v="282"/>
    <x v="80"/>
    <x v="1"/>
  </r>
  <r>
    <n v="3760"/>
    <x v="1"/>
    <x v="0"/>
    <x v="1"/>
    <x v="3"/>
    <s v="2023-08-13"/>
    <s v="2023-08-25"/>
    <n v="25"/>
    <n v="5347.68"/>
    <n v="133692"/>
    <n v="1098.51"/>
    <n v="2"/>
    <x v="3"/>
    <x v="4"/>
    <n v="33361.15"/>
    <x v="10"/>
    <s v="delay"/>
    <x v="33"/>
    <x v="237"/>
    <x v="2"/>
  </r>
  <r>
    <n v="3761"/>
    <x v="7"/>
    <x v="2"/>
    <x v="4"/>
    <x v="3"/>
    <s v="2023-12-10"/>
    <s v="2023-12-12"/>
    <n v="56"/>
    <n v="24387.16"/>
    <n v="1365680.96"/>
    <n v="2556.6999999999998"/>
    <n v="327"/>
    <x v="3"/>
    <x v="0"/>
    <n v="332686.3"/>
    <x v="9"/>
    <s v="on time"/>
    <x v="124"/>
    <x v="129"/>
    <x v="1"/>
  </r>
  <r>
    <n v="3762"/>
    <x v="6"/>
    <x v="1"/>
    <x v="3"/>
    <x v="3"/>
    <s v="2023-07-05"/>
    <s v="2023-07-13"/>
    <n v="70"/>
    <n v="45726.52"/>
    <n v="3200856.4"/>
    <n v="624.29999999999995"/>
    <n v="369"/>
    <x v="0"/>
    <x v="3"/>
    <n v="798460.42"/>
    <x v="14"/>
    <s v="delay"/>
    <x v="259"/>
    <x v="220"/>
    <x v="1"/>
  </r>
  <r>
    <n v="3763"/>
    <x v="3"/>
    <x v="1"/>
    <x v="3"/>
    <x v="1"/>
    <s v="2023-11-20"/>
    <s v="2023-11-22"/>
    <n v="58"/>
    <n v="12693.53"/>
    <n v="736224.74"/>
    <n v="3895.01"/>
    <n v="26"/>
    <x v="2"/>
    <x v="4"/>
    <n v="100099.13"/>
    <x v="9"/>
    <s v="on time"/>
    <x v="254"/>
    <x v="26"/>
    <x v="2"/>
  </r>
  <r>
    <n v="3764"/>
    <x v="5"/>
    <x v="0"/>
    <x v="2"/>
    <x v="0"/>
    <s v="2023-11-01"/>
    <s v="2023-11-11"/>
    <n v="84"/>
    <n v="23209.22"/>
    <n v="1949574.48"/>
    <n v="739.89"/>
    <n v="455"/>
    <x v="2"/>
    <x v="3"/>
    <n v="265883.31"/>
    <x v="0"/>
    <s v="delay"/>
    <x v="103"/>
    <x v="49"/>
    <x v="1"/>
  </r>
  <r>
    <n v="3765"/>
    <x v="6"/>
    <x v="0"/>
    <x v="0"/>
    <x v="2"/>
    <s v="2023-09-17"/>
    <s v="2023-09-27"/>
    <n v="81"/>
    <n v="48150.46"/>
    <n v="3900187.26"/>
    <n v="4258.04"/>
    <n v="510"/>
    <x v="1"/>
    <x v="0"/>
    <n v="550232.5"/>
    <x v="0"/>
    <s v="delay"/>
    <x v="46"/>
    <x v="285"/>
    <x v="1"/>
  </r>
  <r>
    <n v="3766"/>
    <x v="6"/>
    <x v="2"/>
    <x v="2"/>
    <x v="3"/>
    <s v="2023-05-28"/>
    <s v="2023-05-29"/>
    <n v="42"/>
    <n v="12790.46"/>
    <n v="537199.31999999995"/>
    <n v="825.78"/>
    <n v="114"/>
    <x v="0"/>
    <x v="0"/>
    <n v="93380.65"/>
    <x v="7"/>
    <s v="on time"/>
    <x v="312"/>
    <x v="246"/>
    <x v="2"/>
  </r>
  <r>
    <n v="3767"/>
    <x v="7"/>
    <x v="0"/>
    <x v="1"/>
    <x v="2"/>
    <s v="2023-05-21"/>
    <s v="2023-05-26"/>
    <n v="37"/>
    <n v="21835.97"/>
    <n v="807930.89"/>
    <n v="2478.59"/>
    <n v="154"/>
    <x v="3"/>
    <x v="1"/>
    <n v="120246.38"/>
    <x v="2"/>
    <s v="on time"/>
    <x v="214"/>
    <x v="296"/>
    <x v="2"/>
  </r>
  <r>
    <n v="3768"/>
    <x v="7"/>
    <x v="0"/>
    <x v="2"/>
    <x v="4"/>
    <s v="2023-02-04"/>
    <s v="2023-02-14"/>
    <n v="20"/>
    <n v="39961.040000000001"/>
    <n v="799220.8"/>
    <n v="483.32"/>
    <n v="956"/>
    <x v="2"/>
    <x v="3"/>
    <n v="63878.559999999998"/>
    <x v="0"/>
    <s v="delay"/>
    <x v="223"/>
    <x v="261"/>
    <x v="0"/>
  </r>
  <r>
    <n v="3769"/>
    <x v="3"/>
    <x v="1"/>
    <x v="1"/>
    <x v="2"/>
    <s v="2023-03-28"/>
    <s v="2023-04-11"/>
    <n v="14"/>
    <n v="37114.29"/>
    <n v="519600.06"/>
    <n v="4823.08"/>
    <n v="279"/>
    <x v="0"/>
    <x v="1"/>
    <n v="116892.93"/>
    <x v="4"/>
    <s v="delay"/>
    <x v="129"/>
    <x v="222"/>
    <x v="1"/>
  </r>
  <r>
    <n v="3770"/>
    <x v="1"/>
    <x v="0"/>
    <x v="1"/>
    <x v="4"/>
    <s v="2023-11-18"/>
    <s v="2023-11-19"/>
    <n v="62"/>
    <n v="11106.66"/>
    <n v="688612.92"/>
    <n v="1658.97"/>
    <n v="921"/>
    <x v="0"/>
    <x v="3"/>
    <n v="155357.88"/>
    <x v="7"/>
    <s v="on time"/>
    <x v="45"/>
    <x v="263"/>
    <x v="0"/>
  </r>
  <r>
    <n v="3771"/>
    <x v="4"/>
    <x v="2"/>
    <x v="4"/>
    <x v="3"/>
    <s v="2023-07-08"/>
    <s v="2023-07-11"/>
    <n v="70"/>
    <n v="45525.56"/>
    <n v="3186789.2"/>
    <n v="4309.8500000000004"/>
    <n v="319"/>
    <x v="1"/>
    <x v="0"/>
    <n v="324018.65000000002"/>
    <x v="1"/>
    <s v="on time"/>
    <x v="91"/>
    <x v="5"/>
    <x v="1"/>
  </r>
  <r>
    <n v="3772"/>
    <x v="3"/>
    <x v="2"/>
    <x v="1"/>
    <x v="4"/>
    <s v="2023-05-02"/>
    <s v="2023-05-04"/>
    <n v="5"/>
    <n v="23161.34"/>
    <n v="115806.7"/>
    <n v="3218.27"/>
    <n v="992"/>
    <x v="1"/>
    <x v="1"/>
    <n v="27011.06"/>
    <x v="9"/>
    <s v="on time"/>
    <x v="81"/>
    <x v="365"/>
    <x v="0"/>
  </r>
  <r>
    <n v="3773"/>
    <x v="2"/>
    <x v="1"/>
    <x v="2"/>
    <x v="0"/>
    <s v="2023-12-05"/>
    <s v="2023-12-09"/>
    <n v="37"/>
    <n v="45679.11"/>
    <n v="1690127.07"/>
    <n v="1774.46"/>
    <n v="620"/>
    <x v="0"/>
    <x v="4"/>
    <n v="159069.79999999999"/>
    <x v="13"/>
    <s v="on time"/>
    <x v="322"/>
    <x v="189"/>
    <x v="1"/>
  </r>
  <r>
    <n v="3774"/>
    <x v="3"/>
    <x v="0"/>
    <x v="3"/>
    <x v="0"/>
    <s v="2023-08-13"/>
    <s v="2023-08-19"/>
    <n v="18"/>
    <n v="28565.02"/>
    <n v="514170.36"/>
    <n v="3769.28"/>
    <n v="611"/>
    <x v="3"/>
    <x v="1"/>
    <n v="65687.990000000005"/>
    <x v="11"/>
    <s v="delay"/>
    <x v="159"/>
    <x v="237"/>
    <x v="1"/>
  </r>
  <r>
    <n v="3775"/>
    <x v="2"/>
    <x v="2"/>
    <x v="2"/>
    <x v="4"/>
    <s v="2023-01-19"/>
    <s v="2023-01-22"/>
    <n v="91"/>
    <n v="42853.26"/>
    <n v="3899646.66"/>
    <n v="4981.38"/>
    <n v="324"/>
    <x v="0"/>
    <x v="1"/>
    <n v="269660"/>
    <x v="1"/>
    <s v="on time"/>
    <x v="320"/>
    <x v="336"/>
    <x v="1"/>
  </r>
  <r>
    <n v="3776"/>
    <x v="0"/>
    <x v="0"/>
    <x v="1"/>
    <x v="3"/>
    <s v="2023-05-07"/>
    <s v="2023-05-14"/>
    <n v="79"/>
    <n v="28137.05"/>
    <n v="2222826.9500000002"/>
    <n v="138.6"/>
    <n v="39"/>
    <x v="3"/>
    <x v="1"/>
    <n v="263559.24"/>
    <x v="5"/>
    <s v="delay"/>
    <x v="224"/>
    <x v="2"/>
    <x v="2"/>
  </r>
  <r>
    <n v="3777"/>
    <x v="6"/>
    <x v="2"/>
    <x v="3"/>
    <x v="3"/>
    <s v="2023-07-14"/>
    <s v="2023-07-24"/>
    <n v="57"/>
    <n v="35965.870000000003"/>
    <n v="2050054.59"/>
    <n v="4579.32"/>
    <n v="531"/>
    <x v="2"/>
    <x v="3"/>
    <n v="131384.54999999999"/>
    <x v="0"/>
    <s v="delay"/>
    <x v="44"/>
    <x v="137"/>
    <x v="1"/>
  </r>
  <r>
    <n v="3778"/>
    <x v="6"/>
    <x v="2"/>
    <x v="3"/>
    <x v="0"/>
    <s v="2023-10-12"/>
    <s v="2023-10-20"/>
    <n v="74"/>
    <n v="42603.86"/>
    <n v="3152685.64"/>
    <n v="2973.45"/>
    <n v="26"/>
    <x v="3"/>
    <x v="4"/>
    <n v="439961.38"/>
    <x v="14"/>
    <s v="delay"/>
    <x v="302"/>
    <x v="151"/>
    <x v="2"/>
  </r>
  <r>
    <n v="3779"/>
    <x v="7"/>
    <x v="1"/>
    <x v="3"/>
    <x v="1"/>
    <s v="2023-02-01"/>
    <s v="2023-02-02"/>
    <n v="87"/>
    <n v="41738.120000000003"/>
    <n v="3631216.44"/>
    <n v="2204.7399999999998"/>
    <n v="728"/>
    <x v="1"/>
    <x v="3"/>
    <n v="270756.71000000002"/>
    <x v="7"/>
    <s v="on time"/>
    <x v="284"/>
    <x v="120"/>
    <x v="0"/>
  </r>
  <r>
    <n v="3780"/>
    <x v="2"/>
    <x v="2"/>
    <x v="0"/>
    <x v="0"/>
    <s v="2023-06-10"/>
    <s v="2023-06-16"/>
    <n v="50"/>
    <n v="39922.46"/>
    <n v="1996123"/>
    <n v="3678.85"/>
    <n v="513"/>
    <x v="3"/>
    <x v="3"/>
    <n v="207546.49"/>
    <x v="11"/>
    <s v="delay"/>
    <x v="161"/>
    <x v="352"/>
    <x v="1"/>
  </r>
  <r>
    <n v="3781"/>
    <x v="6"/>
    <x v="2"/>
    <x v="0"/>
    <x v="2"/>
    <s v="2023-04-03"/>
    <s v="2023-04-05"/>
    <n v="18"/>
    <n v="48107.360000000001"/>
    <n v="865932.48"/>
    <n v="1737.8"/>
    <n v="207"/>
    <x v="3"/>
    <x v="3"/>
    <n v="52659.99"/>
    <x v="9"/>
    <s v="on time"/>
    <x v="119"/>
    <x v="212"/>
    <x v="1"/>
  </r>
  <r>
    <n v="3782"/>
    <x v="7"/>
    <x v="0"/>
    <x v="4"/>
    <x v="2"/>
    <s v="2023-10-28"/>
    <s v="2023-11-03"/>
    <n v="26"/>
    <n v="47061.58"/>
    <n v="1223601.08"/>
    <n v="3322.73"/>
    <n v="778"/>
    <x v="2"/>
    <x v="2"/>
    <n v="72098.03"/>
    <x v="11"/>
    <s v="delay"/>
    <x v="371"/>
    <x v="141"/>
    <x v="0"/>
  </r>
  <r>
    <n v="3783"/>
    <x v="4"/>
    <x v="1"/>
    <x v="0"/>
    <x v="0"/>
    <s v="2023-12-24"/>
    <s v="2024-01-01"/>
    <n v="5"/>
    <n v="39048.620000000003"/>
    <n v="195243.1"/>
    <n v="1639.94"/>
    <n v="988"/>
    <x v="1"/>
    <x v="2"/>
    <n v="32313.67"/>
    <x v="14"/>
    <s v="delay"/>
    <x v="123"/>
    <x v="121"/>
    <x v="0"/>
  </r>
  <r>
    <n v="3784"/>
    <x v="7"/>
    <x v="2"/>
    <x v="4"/>
    <x v="3"/>
    <s v="2023-11-16"/>
    <s v="2023-11-19"/>
    <n v="68"/>
    <n v="49674.64"/>
    <n v="3377875.52"/>
    <n v="983.8"/>
    <n v="44"/>
    <x v="0"/>
    <x v="3"/>
    <n v="535422.76"/>
    <x v="1"/>
    <s v="on time"/>
    <x v="45"/>
    <x v="294"/>
    <x v="2"/>
  </r>
  <r>
    <n v="3785"/>
    <x v="1"/>
    <x v="2"/>
    <x v="2"/>
    <x v="2"/>
    <s v="2023-10-31"/>
    <s v="2023-11-13"/>
    <n v="78"/>
    <n v="1794.81"/>
    <n v="139995.18"/>
    <n v="4142.7"/>
    <n v="63"/>
    <x v="0"/>
    <x v="2"/>
    <n v="30655.97"/>
    <x v="12"/>
    <s v="delay"/>
    <x v="255"/>
    <x v="91"/>
    <x v="2"/>
  </r>
  <r>
    <n v="3786"/>
    <x v="0"/>
    <x v="0"/>
    <x v="2"/>
    <x v="3"/>
    <s v="2023-11-20"/>
    <s v="2023-11-21"/>
    <n v="97"/>
    <n v="6864.66"/>
    <n v="665872.02"/>
    <n v="4150.4399999999996"/>
    <n v="770"/>
    <x v="3"/>
    <x v="3"/>
    <n v="112209.57"/>
    <x v="7"/>
    <s v="on time"/>
    <x v="93"/>
    <x v="26"/>
    <x v="0"/>
  </r>
  <r>
    <n v="3787"/>
    <x v="7"/>
    <x v="1"/>
    <x v="3"/>
    <x v="2"/>
    <s v="2023-04-18"/>
    <s v="2023-04-23"/>
    <n v="80"/>
    <n v="19526.48"/>
    <n v="1562118.4"/>
    <n v="2801.06"/>
    <n v="946"/>
    <x v="0"/>
    <x v="1"/>
    <n v="269083.64"/>
    <x v="2"/>
    <s v="on time"/>
    <x v="101"/>
    <x v="9"/>
    <x v="0"/>
  </r>
  <r>
    <n v="3788"/>
    <x v="2"/>
    <x v="0"/>
    <x v="3"/>
    <x v="4"/>
    <s v="2023-09-16"/>
    <s v="2023-09-24"/>
    <n v="11"/>
    <n v="4134.3"/>
    <n v="45477.3"/>
    <n v="4683.88"/>
    <n v="36"/>
    <x v="0"/>
    <x v="4"/>
    <n v="7186.01"/>
    <x v="14"/>
    <s v="delay"/>
    <x v="216"/>
    <x v="122"/>
    <x v="2"/>
  </r>
  <r>
    <n v="3789"/>
    <x v="2"/>
    <x v="1"/>
    <x v="1"/>
    <x v="0"/>
    <s v="2023-03-18"/>
    <s v="2023-03-20"/>
    <n v="6"/>
    <n v="8946.7900000000009"/>
    <n v="53680.74"/>
    <n v="2387.04"/>
    <n v="984"/>
    <x v="2"/>
    <x v="3"/>
    <n v="3273.88"/>
    <x v="9"/>
    <s v="on time"/>
    <x v="102"/>
    <x v="78"/>
    <x v="0"/>
  </r>
  <r>
    <n v="3790"/>
    <x v="1"/>
    <x v="2"/>
    <x v="3"/>
    <x v="4"/>
    <s v="2023-09-28"/>
    <s v="2023-10-02"/>
    <n v="28"/>
    <n v="4096.8999999999996"/>
    <n v="114713.2"/>
    <n v="4772.57"/>
    <n v="384"/>
    <x v="1"/>
    <x v="1"/>
    <n v="8815.14"/>
    <x v="13"/>
    <s v="on time"/>
    <x v="275"/>
    <x v="243"/>
    <x v="1"/>
  </r>
  <r>
    <n v="3791"/>
    <x v="7"/>
    <x v="2"/>
    <x v="1"/>
    <x v="1"/>
    <s v="2023-12-17"/>
    <s v="2023-12-27"/>
    <n v="8"/>
    <n v="37759.72"/>
    <n v="302077.76"/>
    <n v="1092.4100000000001"/>
    <n v="295"/>
    <x v="3"/>
    <x v="0"/>
    <n v="35825.269999999997"/>
    <x v="0"/>
    <s v="delay"/>
    <x v="221"/>
    <x v="115"/>
    <x v="1"/>
  </r>
  <r>
    <n v="3792"/>
    <x v="5"/>
    <x v="1"/>
    <x v="2"/>
    <x v="1"/>
    <s v="2023-05-26"/>
    <s v="2023-06-01"/>
    <n v="5"/>
    <n v="43691.82"/>
    <n v="218459.1"/>
    <n v="2971.9"/>
    <n v="247"/>
    <x v="1"/>
    <x v="2"/>
    <n v="44501.77"/>
    <x v="11"/>
    <s v="delay"/>
    <x v="222"/>
    <x v="161"/>
    <x v="1"/>
  </r>
  <r>
    <n v="3793"/>
    <x v="0"/>
    <x v="2"/>
    <x v="2"/>
    <x v="0"/>
    <s v="2023-03-25"/>
    <s v="2023-04-09"/>
    <n v="38"/>
    <n v="11320.02"/>
    <n v="430160.76"/>
    <n v="1339.54"/>
    <n v="367"/>
    <x v="1"/>
    <x v="2"/>
    <n v="55441.919999999998"/>
    <x v="3"/>
    <s v="delay"/>
    <x v="313"/>
    <x v="158"/>
    <x v="1"/>
  </r>
  <r>
    <n v="3794"/>
    <x v="4"/>
    <x v="1"/>
    <x v="3"/>
    <x v="3"/>
    <s v="2023-06-25"/>
    <s v="2023-07-01"/>
    <n v="46"/>
    <n v="22327.360000000001"/>
    <n v="1027058.56"/>
    <n v="4435.25"/>
    <n v="81"/>
    <x v="3"/>
    <x v="2"/>
    <n v="152461.29999999999"/>
    <x v="11"/>
    <s v="delay"/>
    <x v="173"/>
    <x v="329"/>
    <x v="2"/>
  </r>
  <r>
    <n v="3795"/>
    <x v="6"/>
    <x v="1"/>
    <x v="1"/>
    <x v="1"/>
    <s v="2023-05-29"/>
    <s v="2023-06-13"/>
    <n v="31"/>
    <n v="48193.35"/>
    <n v="1493993.85"/>
    <n v="1770.07"/>
    <n v="828"/>
    <x v="2"/>
    <x v="1"/>
    <n v="369781.76000000001"/>
    <x v="3"/>
    <s v="delay"/>
    <x v="27"/>
    <x v="238"/>
    <x v="0"/>
  </r>
  <r>
    <n v="3796"/>
    <x v="4"/>
    <x v="1"/>
    <x v="1"/>
    <x v="1"/>
    <s v="2023-05-03"/>
    <s v="2023-05-16"/>
    <n v="11"/>
    <n v="2989.28"/>
    <n v="32882.080000000002"/>
    <n v="480.92"/>
    <n v="586"/>
    <x v="3"/>
    <x v="1"/>
    <n v="2460.4499999999998"/>
    <x v="12"/>
    <s v="delay"/>
    <x v="128"/>
    <x v="278"/>
    <x v="1"/>
  </r>
  <r>
    <n v="3797"/>
    <x v="1"/>
    <x v="1"/>
    <x v="3"/>
    <x v="1"/>
    <s v="2023-05-16"/>
    <s v="2023-05-27"/>
    <n v="14"/>
    <n v="13342.9"/>
    <n v="186800.6"/>
    <n v="879.91"/>
    <n v="756"/>
    <x v="1"/>
    <x v="2"/>
    <n v="19027.95"/>
    <x v="8"/>
    <s v="delay"/>
    <x v="242"/>
    <x v="197"/>
    <x v="0"/>
  </r>
  <r>
    <n v="3798"/>
    <x v="6"/>
    <x v="1"/>
    <x v="1"/>
    <x v="1"/>
    <s v="2023-06-14"/>
    <s v="2023-06-29"/>
    <n v="20"/>
    <n v="2537.38"/>
    <n v="50747.6"/>
    <n v="2481.65"/>
    <n v="613"/>
    <x v="0"/>
    <x v="2"/>
    <n v="10703.28"/>
    <x v="3"/>
    <s v="delay"/>
    <x v="217"/>
    <x v="335"/>
    <x v="1"/>
  </r>
  <r>
    <n v="3799"/>
    <x v="5"/>
    <x v="1"/>
    <x v="4"/>
    <x v="2"/>
    <s v="2023-01-25"/>
    <s v="2023-02-02"/>
    <n v="42"/>
    <n v="44773.63"/>
    <n v="1880492.46"/>
    <n v="4154.96"/>
    <n v="824"/>
    <x v="0"/>
    <x v="4"/>
    <n v="275230.46999999997"/>
    <x v="14"/>
    <s v="delay"/>
    <x v="284"/>
    <x v="196"/>
    <x v="0"/>
  </r>
  <r>
    <n v="3800"/>
    <x v="2"/>
    <x v="1"/>
    <x v="1"/>
    <x v="1"/>
    <s v="2023-03-31"/>
    <s v="2023-04-02"/>
    <n v="12"/>
    <n v="25300.67"/>
    <n v="303608.03999999998"/>
    <n v="1332.24"/>
    <n v="363"/>
    <x v="0"/>
    <x v="2"/>
    <n v="65151.23"/>
    <x v="9"/>
    <s v="on time"/>
    <x v="268"/>
    <x v="128"/>
    <x v="1"/>
  </r>
  <r>
    <n v="3801"/>
    <x v="4"/>
    <x v="0"/>
    <x v="0"/>
    <x v="1"/>
    <s v="2023-09-29"/>
    <s v="2023-10-14"/>
    <n v="93"/>
    <n v="19090.48"/>
    <n v="1775414.64"/>
    <n v="3888.9"/>
    <n v="541"/>
    <x v="3"/>
    <x v="3"/>
    <n v="355076.92"/>
    <x v="3"/>
    <s v="delay"/>
    <x v="297"/>
    <x v="308"/>
    <x v="1"/>
  </r>
  <r>
    <n v="3802"/>
    <x v="1"/>
    <x v="0"/>
    <x v="1"/>
    <x v="0"/>
    <s v="2023-05-09"/>
    <s v="2023-05-17"/>
    <n v="14"/>
    <n v="15402.97"/>
    <n v="215641.58"/>
    <n v="3774.87"/>
    <n v="114"/>
    <x v="2"/>
    <x v="1"/>
    <n v="40910.879999999997"/>
    <x v="14"/>
    <s v="delay"/>
    <x v="210"/>
    <x v="147"/>
    <x v="2"/>
  </r>
  <r>
    <n v="3803"/>
    <x v="0"/>
    <x v="0"/>
    <x v="1"/>
    <x v="2"/>
    <s v="2023-05-08"/>
    <s v="2023-05-22"/>
    <n v="11"/>
    <n v="21198.53"/>
    <n v="233183.83"/>
    <n v="1586.71"/>
    <n v="741"/>
    <x v="1"/>
    <x v="0"/>
    <n v="37661.71"/>
    <x v="4"/>
    <s v="delay"/>
    <x v="239"/>
    <x v="233"/>
    <x v="0"/>
  </r>
  <r>
    <n v="3804"/>
    <x v="2"/>
    <x v="2"/>
    <x v="2"/>
    <x v="2"/>
    <s v="2023-05-24"/>
    <s v="2023-06-08"/>
    <n v="46"/>
    <n v="5020"/>
    <n v="230920"/>
    <n v="4152.21"/>
    <n v="565"/>
    <x v="2"/>
    <x v="2"/>
    <n v="17695.580000000002"/>
    <x v="3"/>
    <s v="delay"/>
    <x v="336"/>
    <x v="359"/>
    <x v="1"/>
  </r>
  <r>
    <n v="3805"/>
    <x v="5"/>
    <x v="2"/>
    <x v="2"/>
    <x v="0"/>
    <s v="2023-07-19"/>
    <s v="2023-07-21"/>
    <n v="53"/>
    <n v="6658.12"/>
    <n v="352880.36"/>
    <n v="4938.28"/>
    <n v="568"/>
    <x v="0"/>
    <x v="2"/>
    <n v="77242.81"/>
    <x v="9"/>
    <s v="on time"/>
    <x v="139"/>
    <x v="229"/>
    <x v="1"/>
  </r>
  <r>
    <n v="3806"/>
    <x v="2"/>
    <x v="1"/>
    <x v="0"/>
    <x v="0"/>
    <s v="2023-10-01"/>
    <s v="2023-10-03"/>
    <n v="93"/>
    <n v="7482.75"/>
    <n v="695895.75"/>
    <n v="3827.66"/>
    <n v="719"/>
    <x v="1"/>
    <x v="2"/>
    <n v="129568.77"/>
    <x v="9"/>
    <s v="on time"/>
    <x v="332"/>
    <x v="340"/>
    <x v="0"/>
  </r>
  <r>
    <n v="3807"/>
    <x v="0"/>
    <x v="0"/>
    <x v="4"/>
    <x v="0"/>
    <s v="2023-11-22"/>
    <s v="2023-11-26"/>
    <n v="40"/>
    <n v="11726.27"/>
    <n v="469050.8"/>
    <n v="3802.6"/>
    <n v="190"/>
    <x v="1"/>
    <x v="3"/>
    <n v="46803.35"/>
    <x v="13"/>
    <s v="on time"/>
    <x v="25"/>
    <x v="260"/>
    <x v="2"/>
  </r>
  <r>
    <n v="3808"/>
    <x v="7"/>
    <x v="2"/>
    <x v="4"/>
    <x v="3"/>
    <s v="2023-06-05"/>
    <s v="2023-06-09"/>
    <n v="64"/>
    <n v="47886.82"/>
    <n v="3064756.48"/>
    <n v="2813.07"/>
    <n v="409"/>
    <x v="0"/>
    <x v="4"/>
    <n v="668312.6"/>
    <x v="13"/>
    <s v="on time"/>
    <x v="308"/>
    <x v="10"/>
    <x v="1"/>
  </r>
  <r>
    <n v="3809"/>
    <x v="1"/>
    <x v="1"/>
    <x v="3"/>
    <x v="1"/>
    <s v="2023-08-10"/>
    <s v="2023-08-16"/>
    <n v="87"/>
    <n v="48992.26"/>
    <n v="4262326.62"/>
    <n v="2265.66"/>
    <n v="58"/>
    <x v="0"/>
    <x v="2"/>
    <n v="774297.82"/>
    <x v="11"/>
    <s v="delay"/>
    <x v="249"/>
    <x v="32"/>
    <x v="2"/>
  </r>
  <r>
    <n v="3810"/>
    <x v="0"/>
    <x v="1"/>
    <x v="2"/>
    <x v="1"/>
    <s v="2023-08-31"/>
    <s v="2023-09-06"/>
    <n v="92"/>
    <n v="20706.77"/>
    <n v="1905022.84"/>
    <n v="2952.93"/>
    <n v="111"/>
    <x v="1"/>
    <x v="1"/>
    <n v="389272.75"/>
    <x v="11"/>
    <s v="delay"/>
    <x v="35"/>
    <x v="11"/>
    <x v="2"/>
  </r>
  <r>
    <n v="3811"/>
    <x v="1"/>
    <x v="1"/>
    <x v="4"/>
    <x v="2"/>
    <s v="2023-05-26"/>
    <s v="2023-06-01"/>
    <n v="4"/>
    <n v="11379.1"/>
    <n v="45516.4"/>
    <n v="4857.21"/>
    <n v="771"/>
    <x v="2"/>
    <x v="0"/>
    <n v="11203.47"/>
    <x v="11"/>
    <s v="delay"/>
    <x v="222"/>
    <x v="161"/>
    <x v="0"/>
  </r>
  <r>
    <n v="3812"/>
    <x v="6"/>
    <x v="2"/>
    <x v="2"/>
    <x v="1"/>
    <s v="2023-06-16"/>
    <s v="2023-07-01"/>
    <n v="69"/>
    <n v="42348.78"/>
    <n v="2922065.82"/>
    <n v="1926.24"/>
    <n v="541"/>
    <x v="0"/>
    <x v="3"/>
    <n v="698431.09"/>
    <x v="3"/>
    <s v="delay"/>
    <x v="173"/>
    <x v="252"/>
    <x v="1"/>
  </r>
  <r>
    <n v="3813"/>
    <x v="6"/>
    <x v="0"/>
    <x v="4"/>
    <x v="2"/>
    <s v="2023-05-11"/>
    <s v="2023-05-22"/>
    <n v="5"/>
    <n v="33210.44"/>
    <n v="166052.20000000001"/>
    <n v="1428.21"/>
    <n v="207"/>
    <x v="3"/>
    <x v="3"/>
    <n v="14420.18"/>
    <x v="8"/>
    <s v="delay"/>
    <x v="239"/>
    <x v="179"/>
    <x v="1"/>
  </r>
  <r>
    <n v="3814"/>
    <x v="7"/>
    <x v="2"/>
    <x v="2"/>
    <x v="4"/>
    <s v="2023-02-12"/>
    <s v="2023-02-21"/>
    <n v="13"/>
    <n v="29304.39"/>
    <n v="380957.07"/>
    <n v="2256.13"/>
    <n v="308"/>
    <x v="1"/>
    <x v="4"/>
    <n v="36426.67"/>
    <x v="6"/>
    <s v="delay"/>
    <x v="60"/>
    <x v="208"/>
    <x v="1"/>
  </r>
  <r>
    <n v="3815"/>
    <x v="2"/>
    <x v="2"/>
    <x v="0"/>
    <x v="1"/>
    <s v="2023-10-27"/>
    <s v="2023-10-29"/>
    <n v="41"/>
    <n v="42722.15"/>
    <n v="1751608.15"/>
    <n v="3073.53"/>
    <n v="65"/>
    <x v="2"/>
    <x v="2"/>
    <n v="242237.07"/>
    <x v="9"/>
    <s v="on time"/>
    <x v="325"/>
    <x v="200"/>
    <x v="2"/>
  </r>
  <r>
    <n v="3816"/>
    <x v="0"/>
    <x v="2"/>
    <x v="2"/>
    <x v="4"/>
    <s v="2023-08-30"/>
    <s v="2023-09-13"/>
    <n v="10"/>
    <n v="41870.83"/>
    <n v="418708.3"/>
    <n v="2624.74"/>
    <n v="95"/>
    <x v="2"/>
    <x v="2"/>
    <n v="60254.09"/>
    <x v="4"/>
    <s v="delay"/>
    <x v="357"/>
    <x v="239"/>
    <x v="2"/>
  </r>
  <r>
    <n v="3817"/>
    <x v="7"/>
    <x v="2"/>
    <x v="2"/>
    <x v="1"/>
    <s v="2023-11-22"/>
    <s v="2023-12-06"/>
    <n v="59"/>
    <n v="21259.77"/>
    <n v="1254326.43"/>
    <n v="817.09"/>
    <n v="366"/>
    <x v="3"/>
    <x v="2"/>
    <n v="102383.38"/>
    <x v="4"/>
    <s v="delay"/>
    <x v="31"/>
    <x v="260"/>
    <x v="1"/>
  </r>
  <r>
    <n v="3818"/>
    <x v="3"/>
    <x v="1"/>
    <x v="1"/>
    <x v="3"/>
    <s v="2023-03-27"/>
    <s v="2023-04-05"/>
    <n v="65"/>
    <n v="23098.06"/>
    <n v="1501373.9"/>
    <n v="1593.4"/>
    <n v="54"/>
    <x v="1"/>
    <x v="4"/>
    <n v="202268.59"/>
    <x v="6"/>
    <s v="delay"/>
    <x v="119"/>
    <x v="293"/>
    <x v="2"/>
  </r>
  <r>
    <n v="3819"/>
    <x v="0"/>
    <x v="1"/>
    <x v="0"/>
    <x v="0"/>
    <s v="2023-02-05"/>
    <s v="2023-02-11"/>
    <n v="36"/>
    <n v="37623.839999999997"/>
    <n v="1354458.24"/>
    <n v="1246.44"/>
    <n v="632"/>
    <x v="1"/>
    <x v="3"/>
    <n v="144150.73000000001"/>
    <x v="11"/>
    <s v="delay"/>
    <x v="176"/>
    <x v="41"/>
    <x v="1"/>
  </r>
  <r>
    <n v="3820"/>
    <x v="4"/>
    <x v="0"/>
    <x v="3"/>
    <x v="3"/>
    <s v="2023-09-23"/>
    <s v="2023-09-29"/>
    <n v="41"/>
    <n v="18316.28"/>
    <n v="750967.48"/>
    <n v="2853.06"/>
    <n v="753"/>
    <x v="0"/>
    <x v="2"/>
    <n v="135635"/>
    <x v="11"/>
    <s v="delay"/>
    <x v="0"/>
    <x v="110"/>
    <x v="0"/>
  </r>
  <r>
    <n v="3821"/>
    <x v="5"/>
    <x v="0"/>
    <x v="4"/>
    <x v="1"/>
    <s v="2023-08-11"/>
    <s v="2023-08-18"/>
    <n v="50"/>
    <n v="802.01"/>
    <n v="40100.5"/>
    <n v="735.36"/>
    <n v="918"/>
    <x v="1"/>
    <x v="3"/>
    <n v="4048.26"/>
    <x v="5"/>
    <s v="delay"/>
    <x v="303"/>
    <x v="286"/>
    <x v="0"/>
  </r>
  <r>
    <n v="3822"/>
    <x v="6"/>
    <x v="2"/>
    <x v="4"/>
    <x v="3"/>
    <s v="2023-01-24"/>
    <s v="2023-01-30"/>
    <n v="63"/>
    <n v="37022.44"/>
    <n v="2332413.7200000002"/>
    <n v="2901.82"/>
    <n v="909"/>
    <x v="2"/>
    <x v="3"/>
    <n v="549807.06999999995"/>
    <x v="11"/>
    <s v="delay"/>
    <x v="352"/>
    <x v="219"/>
    <x v="0"/>
  </r>
  <r>
    <n v="3823"/>
    <x v="0"/>
    <x v="1"/>
    <x v="2"/>
    <x v="4"/>
    <s v="2023-01-18"/>
    <s v="2023-01-29"/>
    <n v="48"/>
    <n v="36454.080000000002"/>
    <n v="1749795.8400000001"/>
    <n v="4038.79"/>
    <n v="84"/>
    <x v="3"/>
    <x v="2"/>
    <n v="421739.25"/>
    <x v="8"/>
    <s v="delay"/>
    <x v="232"/>
    <x v="75"/>
    <x v="2"/>
  </r>
  <r>
    <n v="3824"/>
    <x v="6"/>
    <x v="1"/>
    <x v="1"/>
    <x v="3"/>
    <s v="2023-09-03"/>
    <s v="2023-09-04"/>
    <n v="78"/>
    <n v="38894.26"/>
    <n v="3033752.28"/>
    <n v="3165.74"/>
    <n v="409"/>
    <x v="2"/>
    <x v="4"/>
    <n v="654087.34"/>
    <x v="7"/>
    <s v="on time"/>
    <x v="61"/>
    <x v="86"/>
    <x v="1"/>
  </r>
  <r>
    <n v="3825"/>
    <x v="6"/>
    <x v="0"/>
    <x v="0"/>
    <x v="1"/>
    <s v="2023-03-10"/>
    <s v="2023-03-20"/>
    <n v="15"/>
    <n v="6233.61"/>
    <n v="93504.15"/>
    <n v="3322.01"/>
    <n v="366"/>
    <x v="3"/>
    <x v="4"/>
    <n v="20027.75"/>
    <x v="0"/>
    <s v="delay"/>
    <x v="102"/>
    <x v="104"/>
    <x v="1"/>
  </r>
  <r>
    <n v="3826"/>
    <x v="0"/>
    <x v="0"/>
    <x v="4"/>
    <x v="4"/>
    <s v="2023-05-30"/>
    <s v="2023-06-03"/>
    <n v="60"/>
    <n v="33814.400000000001"/>
    <n v="2028864"/>
    <n v="587.84"/>
    <n v="420"/>
    <x v="0"/>
    <x v="2"/>
    <n v="349991.09"/>
    <x v="13"/>
    <s v="on time"/>
    <x v="51"/>
    <x v="38"/>
    <x v="1"/>
  </r>
  <r>
    <n v="3827"/>
    <x v="3"/>
    <x v="2"/>
    <x v="0"/>
    <x v="4"/>
    <s v="2023-05-02"/>
    <s v="2023-05-17"/>
    <n v="7"/>
    <n v="34867.07"/>
    <n v="244069.49"/>
    <n v="4724.3900000000003"/>
    <n v="752"/>
    <x v="3"/>
    <x v="0"/>
    <n v="35804.559999999998"/>
    <x v="3"/>
    <s v="delay"/>
    <x v="210"/>
    <x v="365"/>
    <x v="0"/>
  </r>
  <r>
    <n v="3828"/>
    <x v="6"/>
    <x v="0"/>
    <x v="1"/>
    <x v="0"/>
    <s v="2023-03-14"/>
    <s v="2023-03-22"/>
    <n v="72"/>
    <n v="35956.42"/>
    <n v="2588862.2400000002"/>
    <n v="4698.57"/>
    <n v="978"/>
    <x v="0"/>
    <x v="0"/>
    <n v="248176.1"/>
    <x v="14"/>
    <s v="delay"/>
    <x v="295"/>
    <x v="142"/>
    <x v="0"/>
  </r>
  <r>
    <n v="3829"/>
    <x v="2"/>
    <x v="1"/>
    <x v="0"/>
    <x v="0"/>
    <s v="2023-11-15"/>
    <s v="2023-11-20"/>
    <n v="15"/>
    <n v="22885.8"/>
    <n v="343287"/>
    <n v="2711.01"/>
    <n v="433"/>
    <x v="0"/>
    <x v="2"/>
    <n v="61935.13"/>
    <x v="2"/>
    <s v="on time"/>
    <x v="195"/>
    <x v="272"/>
    <x v="1"/>
  </r>
  <r>
    <n v="3830"/>
    <x v="5"/>
    <x v="0"/>
    <x v="3"/>
    <x v="0"/>
    <s v="2023-03-12"/>
    <s v="2023-03-27"/>
    <n v="49"/>
    <n v="34179.93"/>
    <n v="1674816.57"/>
    <n v="3025.33"/>
    <n v="253"/>
    <x v="0"/>
    <x v="4"/>
    <n v="240806.62"/>
    <x v="3"/>
    <s v="delay"/>
    <x v="368"/>
    <x v="319"/>
    <x v="1"/>
  </r>
  <r>
    <n v="3831"/>
    <x v="4"/>
    <x v="2"/>
    <x v="1"/>
    <x v="2"/>
    <s v="2023-08-01"/>
    <s v="2023-08-08"/>
    <n v="91"/>
    <n v="23319.5"/>
    <n v="2122074.5"/>
    <n v="336.5"/>
    <n v="861"/>
    <x v="1"/>
    <x v="4"/>
    <n v="116092.14"/>
    <x v="5"/>
    <s v="delay"/>
    <x v="209"/>
    <x v="46"/>
    <x v="0"/>
  </r>
  <r>
    <n v="3832"/>
    <x v="0"/>
    <x v="1"/>
    <x v="3"/>
    <x v="3"/>
    <s v="2023-01-07"/>
    <s v="2023-01-16"/>
    <n v="55"/>
    <n v="43625.39"/>
    <n v="2399396.4500000002"/>
    <n v="1142.1400000000001"/>
    <n v="794"/>
    <x v="3"/>
    <x v="4"/>
    <n v="419024.71"/>
    <x v="6"/>
    <s v="delay"/>
    <x v="285"/>
    <x v="25"/>
    <x v="0"/>
  </r>
  <r>
    <n v="3833"/>
    <x v="2"/>
    <x v="1"/>
    <x v="0"/>
    <x v="1"/>
    <s v="2023-12-12"/>
    <s v="2023-12-18"/>
    <n v="27"/>
    <n v="11244.65"/>
    <n v="303605.55"/>
    <n v="2620.33"/>
    <n v="90"/>
    <x v="2"/>
    <x v="0"/>
    <n v="73311.14"/>
    <x v="11"/>
    <s v="delay"/>
    <x v="181"/>
    <x v="348"/>
    <x v="2"/>
  </r>
  <r>
    <n v="3834"/>
    <x v="5"/>
    <x v="0"/>
    <x v="0"/>
    <x v="2"/>
    <s v="2023-07-10"/>
    <s v="2023-07-20"/>
    <n v="54"/>
    <n v="40213.699999999997"/>
    <n v="2171539.7999999998"/>
    <n v="2251.8000000000002"/>
    <n v="125"/>
    <x v="1"/>
    <x v="4"/>
    <n v="501347.7"/>
    <x v="0"/>
    <s v="delay"/>
    <x v="65"/>
    <x v="93"/>
    <x v="2"/>
  </r>
  <r>
    <n v="3835"/>
    <x v="5"/>
    <x v="0"/>
    <x v="0"/>
    <x v="4"/>
    <s v="2023-11-14"/>
    <s v="2023-11-27"/>
    <n v="61"/>
    <n v="34522.49"/>
    <n v="2105871.89"/>
    <n v="802.74"/>
    <n v="156"/>
    <x v="3"/>
    <x v="2"/>
    <n v="289754.23"/>
    <x v="12"/>
    <s v="delay"/>
    <x v="274"/>
    <x v="284"/>
    <x v="2"/>
  </r>
  <r>
    <n v="3836"/>
    <x v="5"/>
    <x v="1"/>
    <x v="4"/>
    <x v="4"/>
    <s v="2023-10-22"/>
    <s v="2023-10-26"/>
    <n v="81"/>
    <n v="30000.73"/>
    <n v="2430059.13"/>
    <n v="4069.74"/>
    <n v="24"/>
    <x v="1"/>
    <x v="0"/>
    <n v="592276.5"/>
    <x v="13"/>
    <s v="on time"/>
    <x v="212"/>
    <x v="337"/>
    <x v="2"/>
  </r>
  <r>
    <n v="3837"/>
    <x v="5"/>
    <x v="1"/>
    <x v="4"/>
    <x v="1"/>
    <s v="2023-03-24"/>
    <s v="2023-04-04"/>
    <n v="90"/>
    <n v="35797.519999999997"/>
    <n v="3221776.8"/>
    <n v="1050"/>
    <n v="471"/>
    <x v="2"/>
    <x v="1"/>
    <n v="694316.05"/>
    <x v="8"/>
    <s v="delay"/>
    <x v="92"/>
    <x v="223"/>
    <x v="1"/>
  </r>
  <r>
    <n v="3838"/>
    <x v="6"/>
    <x v="0"/>
    <x v="1"/>
    <x v="1"/>
    <s v="2023-01-14"/>
    <s v="2023-01-28"/>
    <n v="65"/>
    <n v="27616.83"/>
    <n v="1795093.95"/>
    <n v="4693.25"/>
    <n v="613"/>
    <x v="3"/>
    <x v="2"/>
    <n v="98965.15"/>
    <x v="4"/>
    <s v="delay"/>
    <x v="88"/>
    <x v="90"/>
    <x v="1"/>
  </r>
  <r>
    <n v="3839"/>
    <x v="1"/>
    <x v="0"/>
    <x v="1"/>
    <x v="2"/>
    <s v="2023-08-09"/>
    <s v="2023-08-15"/>
    <n v="96"/>
    <n v="35626.79"/>
    <n v="3420171.84"/>
    <n v="775.12"/>
    <n v="850"/>
    <x v="3"/>
    <x v="4"/>
    <n v="503812.17"/>
    <x v="11"/>
    <s v="delay"/>
    <x v="4"/>
    <x v="52"/>
    <x v="0"/>
  </r>
  <r>
    <n v="3840"/>
    <x v="2"/>
    <x v="2"/>
    <x v="1"/>
    <x v="1"/>
    <s v="2023-05-14"/>
    <s v="2023-05-25"/>
    <n v="41"/>
    <n v="16734.03"/>
    <n v="686095.23"/>
    <n v="3774.43"/>
    <n v="269"/>
    <x v="0"/>
    <x v="4"/>
    <n v="94002.96"/>
    <x v="8"/>
    <s v="delay"/>
    <x v="194"/>
    <x v="67"/>
    <x v="1"/>
  </r>
  <r>
    <n v="3841"/>
    <x v="2"/>
    <x v="2"/>
    <x v="3"/>
    <x v="1"/>
    <s v="2023-02-11"/>
    <s v="2023-02-22"/>
    <n v="53"/>
    <n v="8649.51"/>
    <n v="458424.03"/>
    <n v="3114.91"/>
    <n v="249"/>
    <x v="2"/>
    <x v="3"/>
    <n v="106749.86"/>
    <x v="8"/>
    <s v="delay"/>
    <x v="201"/>
    <x v="327"/>
    <x v="1"/>
  </r>
  <r>
    <n v="3842"/>
    <x v="0"/>
    <x v="0"/>
    <x v="3"/>
    <x v="2"/>
    <s v="2023-12-08"/>
    <s v="2023-12-10"/>
    <n v="94"/>
    <n v="23078.04"/>
    <n v="2169335.7599999998"/>
    <n v="4478.4799999999996"/>
    <n v="651"/>
    <x v="2"/>
    <x v="2"/>
    <n v="146891.10999999999"/>
    <x v="9"/>
    <s v="on time"/>
    <x v="220"/>
    <x v="227"/>
    <x v="1"/>
  </r>
  <r>
    <n v="3843"/>
    <x v="5"/>
    <x v="2"/>
    <x v="0"/>
    <x v="4"/>
    <s v="2023-02-08"/>
    <s v="2023-02-18"/>
    <n v="45"/>
    <n v="15089.2"/>
    <n v="679014"/>
    <n v="216.02"/>
    <n v="299"/>
    <x v="1"/>
    <x v="2"/>
    <n v="88412.11"/>
    <x v="0"/>
    <s v="delay"/>
    <x v="71"/>
    <x v="177"/>
    <x v="1"/>
  </r>
  <r>
    <n v="3844"/>
    <x v="2"/>
    <x v="1"/>
    <x v="3"/>
    <x v="2"/>
    <s v="2023-05-10"/>
    <s v="2023-05-11"/>
    <n v="43"/>
    <n v="10720.16"/>
    <n v="460966.88"/>
    <n v="586.44000000000005"/>
    <n v="884"/>
    <x v="1"/>
    <x v="2"/>
    <n v="31215.87"/>
    <x v="7"/>
    <s v="on time"/>
    <x v="276"/>
    <x v="201"/>
    <x v="0"/>
  </r>
  <r>
    <n v="3845"/>
    <x v="2"/>
    <x v="0"/>
    <x v="0"/>
    <x v="1"/>
    <s v="2023-07-19"/>
    <s v="2023-07-23"/>
    <n v="92"/>
    <n v="49116.26"/>
    <n v="4518695.92"/>
    <n v="145.34"/>
    <n v="768"/>
    <x v="3"/>
    <x v="3"/>
    <n v="231235.93"/>
    <x v="13"/>
    <s v="on time"/>
    <x v="251"/>
    <x v="229"/>
    <x v="0"/>
  </r>
  <r>
    <n v="3846"/>
    <x v="7"/>
    <x v="2"/>
    <x v="4"/>
    <x v="2"/>
    <s v="2023-10-24"/>
    <s v="2023-10-29"/>
    <n v="19"/>
    <n v="35220.35"/>
    <n v="669186.65"/>
    <n v="4799.42"/>
    <n v="419"/>
    <x v="0"/>
    <x v="1"/>
    <n v="131953.29"/>
    <x v="2"/>
    <s v="on time"/>
    <x v="325"/>
    <x v="99"/>
    <x v="1"/>
  </r>
  <r>
    <n v="3847"/>
    <x v="6"/>
    <x v="2"/>
    <x v="4"/>
    <x v="2"/>
    <s v="2023-03-27"/>
    <s v="2023-04-03"/>
    <n v="70"/>
    <n v="44935.94"/>
    <n v="3145515.8"/>
    <n v="4414.8500000000004"/>
    <n v="639"/>
    <x v="1"/>
    <x v="2"/>
    <n v="667069.71"/>
    <x v="5"/>
    <s v="delay"/>
    <x v="120"/>
    <x v="293"/>
    <x v="1"/>
  </r>
  <r>
    <n v="3848"/>
    <x v="3"/>
    <x v="0"/>
    <x v="4"/>
    <x v="1"/>
    <s v="2023-11-24"/>
    <s v="2023-11-27"/>
    <n v="95"/>
    <n v="38985.230000000003"/>
    <n v="3703596.85"/>
    <n v="1198.52"/>
    <n v="938"/>
    <x v="2"/>
    <x v="0"/>
    <n v="748166.47"/>
    <x v="1"/>
    <s v="on time"/>
    <x v="274"/>
    <x v="288"/>
    <x v="0"/>
  </r>
  <r>
    <n v="3849"/>
    <x v="6"/>
    <x v="2"/>
    <x v="1"/>
    <x v="2"/>
    <s v="2023-02-01"/>
    <s v="2023-02-08"/>
    <n v="23"/>
    <n v="5718.26"/>
    <n v="131519.98000000001"/>
    <n v="4831.2"/>
    <n v="882"/>
    <x v="1"/>
    <x v="4"/>
    <n v="7969.83"/>
    <x v="5"/>
    <s v="delay"/>
    <x v="234"/>
    <x v="120"/>
    <x v="0"/>
  </r>
  <r>
    <n v="3850"/>
    <x v="6"/>
    <x v="2"/>
    <x v="1"/>
    <x v="2"/>
    <s v="2023-07-01"/>
    <s v="2023-07-08"/>
    <n v="13"/>
    <n v="30874.06"/>
    <n v="401362.78"/>
    <n v="3575.51"/>
    <n v="383"/>
    <x v="2"/>
    <x v="3"/>
    <n v="50620.800000000003"/>
    <x v="5"/>
    <s v="delay"/>
    <x v="218"/>
    <x v="187"/>
    <x v="1"/>
  </r>
  <r>
    <n v="3851"/>
    <x v="3"/>
    <x v="2"/>
    <x v="2"/>
    <x v="4"/>
    <s v="2023-10-23"/>
    <s v="2023-10-27"/>
    <n v="12"/>
    <n v="49351.9"/>
    <n v="592222.80000000005"/>
    <n v="985.05"/>
    <n v="581"/>
    <x v="3"/>
    <x v="1"/>
    <n v="73984.84"/>
    <x v="13"/>
    <s v="on time"/>
    <x v="63"/>
    <x v="314"/>
    <x v="1"/>
  </r>
  <r>
    <n v="3852"/>
    <x v="2"/>
    <x v="0"/>
    <x v="4"/>
    <x v="4"/>
    <s v="2023-07-14"/>
    <s v="2023-07-16"/>
    <n v="41"/>
    <n v="3873.45"/>
    <n v="158811.45000000001"/>
    <n v="675.35"/>
    <n v="889"/>
    <x v="3"/>
    <x v="3"/>
    <n v="35425.26"/>
    <x v="9"/>
    <s v="on time"/>
    <x v="167"/>
    <x v="137"/>
    <x v="0"/>
  </r>
  <r>
    <n v="3853"/>
    <x v="6"/>
    <x v="1"/>
    <x v="1"/>
    <x v="0"/>
    <s v="2023-08-28"/>
    <s v="2023-08-29"/>
    <n v="40"/>
    <n v="12300.55"/>
    <n v="492022"/>
    <n v="3866.66"/>
    <n v="870"/>
    <x v="1"/>
    <x v="4"/>
    <n v="45881.87"/>
    <x v="7"/>
    <s v="on time"/>
    <x v="23"/>
    <x v="166"/>
    <x v="0"/>
  </r>
  <r>
    <n v="3854"/>
    <x v="6"/>
    <x v="2"/>
    <x v="1"/>
    <x v="1"/>
    <s v="2023-08-24"/>
    <s v="2023-08-26"/>
    <n v="81"/>
    <n v="38929.67"/>
    <n v="3153303.27"/>
    <n v="4954.29"/>
    <n v="707"/>
    <x v="2"/>
    <x v="3"/>
    <n v="570633.42000000004"/>
    <x v="9"/>
    <s v="on time"/>
    <x v="215"/>
    <x v="34"/>
    <x v="0"/>
  </r>
  <r>
    <n v="3855"/>
    <x v="4"/>
    <x v="1"/>
    <x v="4"/>
    <x v="0"/>
    <s v="2023-05-23"/>
    <s v="2023-05-31"/>
    <n v="5"/>
    <n v="27804.14"/>
    <n v="139020.70000000001"/>
    <n v="1902.66"/>
    <n v="233"/>
    <x v="0"/>
    <x v="2"/>
    <n v="20208.3"/>
    <x v="14"/>
    <s v="delay"/>
    <x v="327"/>
    <x v="51"/>
    <x v="1"/>
  </r>
  <r>
    <n v="3856"/>
    <x v="0"/>
    <x v="0"/>
    <x v="1"/>
    <x v="1"/>
    <s v="2023-09-19"/>
    <s v="2023-09-29"/>
    <n v="23"/>
    <n v="33670.46"/>
    <n v="774420.58"/>
    <n v="4334.2299999999996"/>
    <n v="647"/>
    <x v="0"/>
    <x v="3"/>
    <n v="100368.9"/>
    <x v="0"/>
    <s v="delay"/>
    <x v="0"/>
    <x v="0"/>
    <x v="1"/>
  </r>
  <r>
    <n v="3857"/>
    <x v="3"/>
    <x v="0"/>
    <x v="0"/>
    <x v="1"/>
    <s v="2023-02-14"/>
    <s v="2023-02-15"/>
    <n v="42"/>
    <n v="29719.79"/>
    <n v="1248231.18"/>
    <n v="1957"/>
    <n v="382"/>
    <x v="3"/>
    <x v="3"/>
    <n v="121349.83"/>
    <x v="7"/>
    <s v="on time"/>
    <x v="265"/>
    <x v="84"/>
    <x v="1"/>
  </r>
  <r>
    <n v="3858"/>
    <x v="5"/>
    <x v="0"/>
    <x v="2"/>
    <x v="2"/>
    <s v="2023-09-07"/>
    <s v="2023-09-08"/>
    <n v="5"/>
    <n v="13611.39"/>
    <n v="68056.95"/>
    <n v="4005.88"/>
    <n v="236"/>
    <x v="2"/>
    <x v="4"/>
    <n v="4932"/>
    <x v="7"/>
    <s v="on time"/>
    <x v="98"/>
    <x v="257"/>
    <x v="1"/>
  </r>
  <r>
    <n v="3859"/>
    <x v="4"/>
    <x v="0"/>
    <x v="1"/>
    <x v="1"/>
    <s v="2023-06-21"/>
    <s v="2023-07-02"/>
    <n v="7"/>
    <n v="12976.84"/>
    <n v="90837.88"/>
    <n v="1144.5999999999999"/>
    <n v="449"/>
    <x v="1"/>
    <x v="4"/>
    <n v="13051.4"/>
    <x v="8"/>
    <s v="delay"/>
    <x v="272"/>
    <x v="305"/>
    <x v="1"/>
  </r>
  <r>
    <n v="3860"/>
    <x v="0"/>
    <x v="2"/>
    <x v="3"/>
    <x v="3"/>
    <s v="2023-05-07"/>
    <s v="2023-05-09"/>
    <n v="77"/>
    <n v="39985.33"/>
    <n v="3078870.41"/>
    <n v="1061.02"/>
    <n v="109"/>
    <x v="2"/>
    <x v="4"/>
    <n v="314752.62"/>
    <x v="9"/>
    <s v="on time"/>
    <x v="150"/>
    <x v="2"/>
    <x v="2"/>
  </r>
  <r>
    <n v="3861"/>
    <x v="0"/>
    <x v="2"/>
    <x v="0"/>
    <x v="3"/>
    <s v="2023-09-18"/>
    <s v="2023-09-27"/>
    <n v="1"/>
    <n v="1835.09"/>
    <n v="1835.09"/>
    <n v="2567.7800000000002"/>
    <n v="742"/>
    <x v="3"/>
    <x v="1"/>
    <n v="222.69"/>
    <x v="6"/>
    <s v="delay"/>
    <x v="46"/>
    <x v="343"/>
    <x v="0"/>
  </r>
  <r>
    <n v="3862"/>
    <x v="2"/>
    <x v="1"/>
    <x v="2"/>
    <x v="4"/>
    <s v="2023-02-05"/>
    <s v="2023-02-07"/>
    <n v="49"/>
    <n v="27090.35"/>
    <n v="1327427.1499999999"/>
    <n v="234.84"/>
    <n v="34"/>
    <x v="0"/>
    <x v="2"/>
    <n v="242802.89"/>
    <x v="9"/>
    <s v="on time"/>
    <x v="57"/>
    <x v="41"/>
    <x v="2"/>
  </r>
  <r>
    <n v="3863"/>
    <x v="0"/>
    <x v="1"/>
    <x v="4"/>
    <x v="0"/>
    <s v="2023-12-21"/>
    <s v="2023-12-24"/>
    <n v="76"/>
    <n v="2291.08"/>
    <n v="174122.08"/>
    <n v="1937.88"/>
    <n v="350"/>
    <x v="1"/>
    <x v="1"/>
    <n v="28934.15"/>
    <x v="1"/>
    <s v="on time"/>
    <x v="111"/>
    <x v="170"/>
    <x v="1"/>
  </r>
  <r>
    <n v="3864"/>
    <x v="4"/>
    <x v="0"/>
    <x v="0"/>
    <x v="1"/>
    <s v="2023-05-22"/>
    <s v="2023-06-05"/>
    <n v="25"/>
    <n v="10749.71"/>
    <n v="268742.75"/>
    <n v="749.1"/>
    <n v="89"/>
    <x v="0"/>
    <x v="2"/>
    <n v="49237.279999999999"/>
    <x v="4"/>
    <s v="delay"/>
    <x v="117"/>
    <x v="112"/>
    <x v="2"/>
  </r>
  <r>
    <n v="3865"/>
    <x v="4"/>
    <x v="0"/>
    <x v="1"/>
    <x v="3"/>
    <s v="2023-07-18"/>
    <s v="2023-07-23"/>
    <n v="75"/>
    <n v="28951.439999999999"/>
    <n v="2171358"/>
    <n v="283.08"/>
    <n v="237"/>
    <x v="2"/>
    <x v="0"/>
    <n v="230272.15"/>
    <x v="2"/>
    <s v="on time"/>
    <x v="251"/>
    <x v="43"/>
    <x v="1"/>
  </r>
  <r>
    <n v="3866"/>
    <x v="4"/>
    <x v="2"/>
    <x v="2"/>
    <x v="1"/>
    <s v="2023-06-04"/>
    <s v="2023-06-16"/>
    <n v="44"/>
    <n v="4582.7"/>
    <n v="201638.8"/>
    <n v="1750.08"/>
    <n v="555"/>
    <x v="3"/>
    <x v="3"/>
    <n v="43470.96"/>
    <x v="10"/>
    <s v="delay"/>
    <x v="161"/>
    <x v="28"/>
    <x v="1"/>
  </r>
  <r>
    <n v="3867"/>
    <x v="2"/>
    <x v="0"/>
    <x v="4"/>
    <x v="0"/>
    <s v="2023-12-04"/>
    <s v="2023-12-10"/>
    <n v="79"/>
    <n v="26488.46"/>
    <n v="2092588.34"/>
    <n v="4598.42"/>
    <n v="558"/>
    <x v="2"/>
    <x v="3"/>
    <n v="441818.91"/>
    <x v="11"/>
    <s v="delay"/>
    <x v="220"/>
    <x v="216"/>
    <x v="1"/>
  </r>
  <r>
    <n v="3868"/>
    <x v="0"/>
    <x v="0"/>
    <x v="1"/>
    <x v="1"/>
    <s v="2023-02-14"/>
    <s v="2023-02-23"/>
    <n v="91"/>
    <n v="32532.62"/>
    <n v="2960468.42"/>
    <n v="2446.16"/>
    <n v="788"/>
    <x v="3"/>
    <x v="4"/>
    <n v="199664.45"/>
    <x v="6"/>
    <s v="delay"/>
    <x v="96"/>
    <x v="84"/>
    <x v="0"/>
  </r>
  <r>
    <n v="3869"/>
    <x v="2"/>
    <x v="0"/>
    <x v="4"/>
    <x v="3"/>
    <s v="2023-10-24"/>
    <s v="2023-11-06"/>
    <n v="52"/>
    <n v="4326.1899999999996"/>
    <n v="224961.88"/>
    <n v="3796.19"/>
    <n v="23"/>
    <x v="0"/>
    <x v="2"/>
    <n v="31344.51"/>
    <x v="12"/>
    <s v="delay"/>
    <x v="89"/>
    <x v="99"/>
    <x v="2"/>
  </r>
  <r>
    <n v="3870"/>
    <x v="6"/>
    <x v="2"/>
    <x v="3"/>
    <x v="4"/>
    <s v="2023-12-02"/>
    <s v="2023-12-15"/>
    <n v="6"/>
    <n v="16565.95"/>
    <n v="99395.7"/>
    <n v="3096.63"/>
    <n v="716"/>
    <x v="3"/>
    <x v="3"/>
    <n v="10780.1"/>
    <x v="12"/>
    <s v="delay"/>
    <x v="305"/>
    <x v="324"/>
    <x v="0"/>
  </r>
  <r>
    <n v="3871"/>
    <x v="7"/>
    <x v="1"/>
    <x v="2"/>
    <x v="1"/>
    <s v="2023-05-29"/>
    <s v="2023-06-06"/>
    <n v="12"/>
    <n v="47658.01"/>
    <n v="571896.12"/>
    <n v="4233.38"/>
    <n v="600"/>
    <x v="0"/>
    <x v="0"/>
    <n v="132958.85999999999"/>
    <x v="14"/>
    <s v="delay"/>
    <x v="39"/>
    <x v="238"/>
    <x v="1"/>
  </r>
  <r>
    <n v="3872"/>
    <x v="6"/>
    <x v="2"/>
    <x v="2"/>
    <x v="4"/>
    <s v="2023-10-12"/>
    <s v="2023-10-22"/>
    <n v="57"/>
    <n v="26690.74"/>
    <n v="1521372.18"/>
    <n v="2739.75"/>
    <n v="217"/>
    <x v="3"/>
    <x v="3"/>
    <n v="232647.93"/>
    <x v="0"/>
    <s v="delay"/>
    <x v="170"/>
    <x v="151"/>
    <x v="1"/>
  </r>
  <r>
    <n v="3873"/>
    <x v="0"/>
    <x v="0"/>
    <x v="3"/>
    <x v="4"/>
    <s v="2023-06-07"/>
    <s v="2023-06-22"/>
    <n v="26"/>
    <n v="25940.560000000001"/>
    <n v="674454.56"/>
    <n v="1566.81"/>
    <n v="340"/>
    <x v="2"/>
    <x v="2"/>
    <n v="99195.69"/>
    <x v="3"/>
    <s v="delay"/>
    <x v="333"/>
    <x v="160"/>
    <x v="1"/>
  </r>
  <r>
    <n v="3874"/>
    <x v="0"/>
    <x v="1"/>
    <x v="0"/>
    <x v="0"/>
    <s v="2023-07-25"/>
    <s v="2023-08-02"/>
    <n v="65"/>
    <n v="3729.76"/>
    <n v="242434.4"/>
    <n v="807.47"/>
    <n v="536"/>
    <x v="3"/>
    <x v="4"/>
    <n v="37447.97"/>
    <x v="14"/>
    <s v="delay"/>
    <x v="172"/>
    <x v="277"/>
    <x v="1"/>
  </r>
  <r>
    <n v="3875"/>
    <x v="3"/>
    <x v="2"/>
    <x v="0"/>
    <x v="3"/>
    <s v="2023-12-31"/>
    <s v="2024-01-14"/>
    <n v="7"/>
    <n v="10229.02"/>
    <n v="71603.14"/>
    <n v="736.33"/>
    <n v="802"/>
    <x v="2"/>
    <x v="3"/>
    <n v="4659.67"/>
    <x v="4"/>
    <s v="delay"/>
    <x v="363"/>
    <x v="281"/>
    <x v="0"/>
  </r>
  <r>
    <n v="3876"/>
    <x v="3"/>
    <x v="1"/>
    <x v="3"/>
    <x v="0"/>
    <s v="2023-06-09"/>
    <s v="2023-06-12"/>
    <n v="35"/>
    <n v="47560.959999999999"/>
    <n v="1664633.6"/>
    <n v="4802.82"/>
    <n v="795"/>
    <x v="2"/>
    <x v="2"/>
    <n v="83510.740000000005"/>
    <x v="1"/>
    <s v="on time"/>
    <x v="149"/>
    <x v="214"/>
    <x v="0"/>
  </r>
  <r>
    <n v="3877"/>
    <x v="2"/>
    <x v="0"/>
    <x v="0"/>
    <x v="1"/>
    <s v="2023-06-06"/>
    <s v="2023-06-14"/>
    <n v="93"/>
    <n v="28450.23"/>
    <n v="2645871.39"/>
    <n v="1853.65"/>
    <n v="447"/>
    <x v="0"/>
    <x v="4"/>
    <n v="376635.34"/>
    <x v="14"/>
    <s v="delay"/>
    <x v="175"/>
    <x v="163"/>
    <x v="1"/>
  </r>
  <r>
    <n v="3878"/>
    <x v="7"/>
    <x v="2"/>
    <x v="0"/>
    <x v="4"/>
    <s v="2023-04-02"/>
    <s v="2023-04-16"/>
    <n v="94"/>
    <n v="47773.62"/>
    <n v="4490720.28"/>
    <n v="4282.55"/>
    <n v="894"/>
    <x v="3"/>
    <x v="2"/>
    <n v="411113.38"/>
    <x v="4"/>
    <s v="delay"/>
    <x v="114"/>
    <x v="280"/>
    <x v="0"/>
  </r>
  <r>
    <n v="3879"/>
    <x v="3"/>
    <x v="0"/>
    <x v="3"/>
    <x v="3"/>
    <s v="2023-03-30"/>
    <s v="2023-04-09"/>
    <n v="94"/>
    <n v="8116.61"/>
    <n v="762961.34"/>
    <n v="1737.65"/>
    <n v="628"/>
    <x v="0"/>
    <x v="3"/>
    <n v="84451.42"/>
    <x v="0"/>
    <s v="delay"/>
    <x v="313"/>
    <x v="282"/>
    <x v="1"/>
  </r>
  <r>
    <n v="3880"/>
    <x v="0"/>
    <x v="0"/>
    <x v="0"/>
    <x v="4"/>
    <s v="2023-08-09"/>
    <s v="2023-08-13"/>
    <n v="93"/>
    <n v="39772.53"/>
    <n v="3698845.29"/>
    <n v="2012.5"/>
    <n v="913"/>
    <x v="3"/>
    <x v="4"/>
    <n v="511588.13"/>
    <x v="13"/>
    <s v="on time"/>
    <x v="53"/>
    <x v="52"/>
    <x v="0"/>
  </r>
  <r>
    <n v="3881"/>
    <x v="4"/>
    <x v="1"/>
    <x v="4"/>
    <x v="1"/>
    <s v="2023-10-05"/>
    <s v="2023-10-19"/>
    <n v="71"/>
    <n v="18423.419999999998"/>
    <n v="1308062.82"/>
    <n v="3035.11"/>
    <n v="683"/>
    <x v="0"/>
    <x v="4"/>
    <n v="97745.16"/>
    <x v="4"/>
    <s v="delay"/>
    <x v="190"/>
    <x v="16"/>
    <x v="1"/>
  </r>
  <r>
    <n v="3882"/>
    <x v="3"/>
    <x v="2"/>
    <x v="4"/>
    <x v="1"/>
    <s v="2023-12-24"/>
    <s v="2023-12-31"/>
    <n v="1"/>
    <n v="34674.04"/>
    <n v="34674.04"/>
    <n v="1443.27"/>
    <n v="63"/>
    <x v="0"/>
    <x v="2"/>
    <n v="2436.7800000000002"/>
    <x v="5"/>
    <s v="delay"/>
    <x v="165"/>
    <x v="121"/>
    <x v="2"/>
  </r>
  <r>
    <n v="3883"/>
    <x v="6"/>
    <x v="2"/>
    <x v="4"/>
    <x v="3"/>
    <s v="2023-02-24"/>
    <s v="2023-03-11"/>
    <n v="92"/>
    <n v="24260.09"/>
    <n v="2231928.2799999998"/>
    <n v="4244.67"/>
    <n v="848"/>
    <x v="1"/>
    <x v="3"/>
    <n v="307497.42"/>
    <x v="3"/>
    <s v="delay"/>
    <x v="342"/>
    <x v="259"/>
    <x v="0"/>
  </r>
  <r>
    <n v="3884"/>
    <x v="3"/>
    <x v="2"/>
    <x v="2"/>
    <x v="4"/>
    <s v="2023-05-19"/>
    <s v="2023-06-03"/>
    <n v="45"/>
    <n v="38112.86"/>
    <n v="1715078.7"/>
    <n v="2207.17"/>
    <n v="304"/>
    <x v="1"/>
    <x v="1"/>
    <n v="420503.16"/>
    <x v="3"/>
    <s v="delay"/>
    <x v="51"/>
    <x v="40"/>
    <x v="1"/>
  </r>
  <r>
    <n v="3885"/>
    <x v="4"/>
    <x v="1"/>
    <x v="0"/>
    <x v="0"/>
    <s v="2023-09-22"/>
    <s v="2023-09-27"/>
    <n v="55"/>
    <n v="932.13"/>
    <n v="51267.15"/>
    <n v="1988"/>
    <n v="274"/>
    <x v="2"/>
    <x v="2"/>
    <n v="11730.8"/>
    <x v="2"/>
    <s v="on time"/>
    <x v="46"/>
    <x v="132"/>
    <x v="1"/>
  </r>
  <r>
    <n v="3886"/>
    <x v="0"/>
    <x v="2"/>
    <x v="3"/>
    <x v="3"/>
    <s v="2023-05-04"/>
    <s v="2023-05-08"/>
    <n v="51"/>
    <n v="18514.419999999998"/>
    <n v="944235.42"/>
    <n v="2212.27"/>
    <n v="407"/>
    <x v="0"/>
    <x v="4"/>
    <n v="207110.91"/>
    <x v="13"/>
    <s v="on time"/>
    <x v="18"/>
    <x v="48"/>
    <x v="1"/>
  </r>
  <r>
    <n v="3887"/>
    <x v="5"/>
    <x v="2"/>
    <x v="0"/>
    <x v="4"/>
    <s v="2023-06-01"/>
    <s v="2023-06-02"/>
    <n v="42"/>
    <n v="23818.39"/>
    <n v="1000372.38"/>
    <n v="2139.79"/>
    <n v="825"/>
    <x v="3"/>
    <x v="0"/>
    <n v="148553.62"/>
    <x v="7"/>
    <s v="on time"/>
    <x v="135"/>
    <x v="146"/>
    <x v="0"/>
  </r>
  <r>
    <n v="3888"/>
    <x v="1"/>
    <x v="0"/>
    <x v="0"/>
    <x v="4"/>
    <s v="2023-09-01"/>
    <s v="2023-09-13"/>
    <n v="2"/>
    <n v="43122.34"/>
    <n v="86244.68"/>
    <n v="2626.65"/>
    <n v="77"/>
    <x v="1"/>
    <x v="0"/>
    <n v="5721.3"/>
    <x v="10"/>
    <s v="delay"/>
    <x v="357"/>
    <x v="150"/>
    <x v="2"/>
  </r>
  <r>
    <n v="3889"/>
    <x v="1"/>
    <x v="0"/>
    <x v="0"/>
    <x v="1"/>
    <s v="2023-12-26"/>
    <s v="2023-12-28"/>
    <n v="46"/>
    <n v="2698.53"/>
    <n v="124132.38"/>
    <n v="2951.44"/>
    <n v="354"/>
    <x v="3"/>
    <x v="4"/>
    <n v="26145.39"/>
    <x v="9"/>
    <s v="on time"/>
    <x v="54"/>
    <x v="92"/>
    <x v="1"/>
  </r>
  <r>
    <n v="3890"/>
    <x v="5"/>
    <x v="1"/>
    <x v="4"/>
    <x v="0"/>
    <s v="2023-09-16"/>
    <s v="2023-09-19"/>
    <n v="87"/>
    <n v="33463.9"/>
    <n v="2911359.3"/>
    <n v="2700.12"/>
    <n v="662"/>
    <x v="3"/>
    <x v="3"/>
    <n v="348719.52"/>
    <x v="1"/>
    <s v="on time"/>
    <x v="143"/>
    <x v="122"/>
    <x v="1"/>
  </r>
  <r>
    <n v="3891"/>
    <x v="5"/>
    <x v="2"/>
    <x v="3"/>
    <x v="0"/>
    <s v="2023-10-10"/>
    <s v="2023-10-18"/>
    <n v="89"/>
    <n v="4960.97"/>
    <n v="441526.33"/>
    <n v="3449.47"/>
    <n v="290"/>
    <x v="0"/>
    <x v="2"/>
    <n v="97377.65"/>
    <x v="14"/>
    <s v="delay"/>
    <x v="126"/>
    <x v="82"/>
    <x v="1"/>
  </r>
  <r>
    <n v="3892"/>
    <x v="2"/>
    <x v="0"/>
    <x v="3"/>
    <x v="1"/>
    <s v="2023-10-28"/>
    <s v="2023-11-03"/>
    <n v="23"/>
    <n v="4367.38"/>
    <n v="100449.74"/>
    <n v="1903.05"/>
    <n v="820"/>
    <x v="1"/>
    <x v="0"/>
    <n v="8912.82"/>
    <x v="11"/>
    <s v="delay"/>
    <x v="371"/>
    <x v="141"/>
    <x v="0"/>
  </r>
  <r>
    <n v="3893"/>
    <x v="5"/>
    <x v="1"/>
    <x v="1"/>
    <x v="4"/>
    <s v="2023-03-19"/>
    <s v="2023-03-23"/>
    <n v="79"/>
    <n v="22292.49"/>
    <n v="1761106.71"/>
    <n v="1150.26"/>
    <n v="375"/>
    <x v="2"/>
    <x v="2"/>
    <n v="130714.82"/>
    <x v="13"/>
    <s v="on time"/>
    <x v="205"/>
    <x v="30"/>
    <x v="1"/>
  </r>
  <r>
    <n v="3894"/>
    <x v="6"/>
    <x v="0"/>
    <x v="4"/>
    <x v="0"/>
    <s v="2023-10-23"/>
    <s v="2023-10-26"/>
    <n v="87"/>
    <n v="36187"/>
    <n v="3148269"/>
    <n v="4983.43"/>
    <n v="90"/>
    <x v="2"/>
    <x v="0"/>
    <n v="618937.31999999995"/>
    <x v="1"/>
    <s v="on time"/>
    <x v="212"/>
    <x v="314"/>
    <x v="2"/>
  </r>
  <r>
    <n v="3895"/>
    <x v="4"/>
    <x v="2"/>
    <x v="1"/>
    <x v="3"/>
    <s v="2023-04-18"/>
    <s v="2023-05-01"/>
    <n v="92"/>
    <n v="30406.37"/>
    <n v="2797386.04"/>
    <n v="842.93"/>
    <n v="2"/>
    <x v="0"/>
    <x v="4"/>
    <n v="480826.37"/>
    <x v="12"/>
    <s v="delay"/>
    <x v="197"/>
    <x v="9"/>
    <x v="2"/>
  </r>
  <r>
    <n v="3896"/>
    <x v="1"/>
    <x v="0"/>
    <x v="2"/>
    <x v="4"/>
    <s v="2023-11-30"/>
    <s v="2023-12-02"/>
    <n v="70"/>
    <n v="8637.9500000000007"/>
    <n v="604656.5"/>
    <n v="3427.38"/>
    <n v="812"/>
    <x v="0"/>
    <x v="4"/>
    <n v="100802.8"/>
    <x v="9"/>
    <s v="on time"/>
    <x v="137"/>
    <x v="13"/>
    <x v="0"/>
  </r>
  <r>
    <n v="3897"/>
    <x v="1"/>
    <x v="1"/>
    <x v="3"/>
    <x v="2"/>
    <s v="2023-10-09"/>
    <s v="2023-10-10"/>
    <n v="68"/>
    <n v="11334.88"/>
    <n v="770771.84"/>
    <n v="3002.95"/>
    <n v="559"/>
    <x v="1"/>
    <x v="3"/>
    <n v="88896.54"/>
    <x v="7"/>
    <s v="on time"/>
    <x v="323"/>
    <x v="303"/>
    <x v="1"/>
  </r>
  <r>
    <n v="3898"/>
    <x v="4"/>
    <x v="1"/>
    <x v="0"/>
    <x v="2"/>
    <s v="2023-03-31"/>
    <s v="2023-04-12"/>
    <n v="59"/>
    <n v="5161.97"/>
    <n v="304556.23"/>
    <n v="4380.4399999999996"/>
    <n v="130"/>
    <x v="1"/>
    <x v="2"/>
    <n v="19246.66"/>
    <x v="10"/>
    <s v="delay"/>
    <x v="133"/>
    <x v="128"/>
    <x v="2"/>
  </r>
  <r>
    <n v="3899"/>
    <x v="1"/>
    <x v="0"/>
    <x v="1"/>
    <x v="4"/>
    <s v="2023-05-12"/>
    <s v="2023-05-19"/>
    <n v="26"/>
    <n v="22288.93"/>
    <n v="579512.18000000005"/>
    <n v="110.27"/>
    <n v="835"/>
    <x v="1"/>
    <x v="4"/>
    <n v="132624.76999999999"/>
    <x v="5"/>
    <s v="delay"/>
    <x v="64"/>
    <x v="218"/>
    <x v="0"/>
  </r>
  <r>
    <n v="3900"/>
    <x v="3"/>
    <x v="1"/>
    <x v="1"/>
    <x v="3"/>
    <s v="2023-08-01"/>
    <s v="2023-08-03"/>
    <n v="67"/>
    <n v="42368.56"/>
    <n v="2838693.52"/>
    <n v="2232.46"/>
    <n v="452"/>
    <x v="3"/>
    <x v="4"/>
    <n v="677784.27"/>
    <x v="9"/>
    <s v="on time"/>
    <x v="237"/>
    <x v="46"/>
    <x v="1"/>
  </r>
  <r>
    <n v="3901"/>
    <x v="5"/>
    <x v="0"/>
    <x v="1"/>
    <x v="1"/>
    <s v="2023-02-09"/>
    <s v="2023-02-19"/>
    <n v="46"/>
    <n v="27786.79"/>
    <n v="1278192.3400000001"/>
    <n v="276.27"/>
    <n v="54"/>
    <x v="1"/>
    <x v="1"/>
    <n v="226395.99"/>
    <x v="0"/>
    <s v="delay"/>
    <x v="294"/>
    <x v="174"/>
    <x v="2"/>
  </r>
  <r>
    <n v="3902"/>
    <x v="5"/>
    <x v="2"/>
    <x v="1"/>
    <x v="3"/>
    <s v="2023-04-26"/>
    <s v="2023-04-30"/>
    <n v="44"/>
    <n v="27235.33"/>
    <n v="1198354.52"/>
    <n v="3399.33"/>
    <n v="102"/>
    <x v="1"/>
    <x v="1"/>
    <n v="230422.79"/>
    <x v="13"/>
    <s v="on time"/>
    <x v="208"/>
    <x v="240"/>
    <x v="2"/>
  </r>
  <r>
    <n v="3903"/>
    <x v="1"/>
    <x v="0"/>
    <x v="1"/>
    <x v="2"/>
    <s v="2023-04-28"/>
    <s v="2023-05-12"/>
    <n v="36"/>
    <n v="45417.32"/>
    <n v="1635023.52"/>
    <n v="3924.94"/>
    <n v="622"/>
    <x v="1"/>
    <x v="1"/>
    <n v="282509.77"/>
    <x v="4"/>
    <s v="delay"/>
    <x v="2"/>
    <x v="31"/>
    <x v="1"/>
  </r>
  <r>
    <n v="3904"/>
    <x v="6"/>
    <x v="1"/>
    <x v="4"/>
    <x v="4"/>
    <s v="2023-08-21"/>
    <s v="2023-09-04"/>
    <n v="54"/>
    <n v="49395.360000000001"/>
    <n v="2667349.44"/>
    <n v="2741.57"/>
    <n v="127"/>
    <x v="1"/>
    <x v="4"/>
    <n v="365708.87"/>
    <x v="4"/>
    <s v="delay"/>
    <x v="61"/>
    <x v="265"/>
    <x v="2"/>
  </r>
  <r>
    <n v="3905"/>
    <x v="5"/>
    <x v="1"/>
    <x v="1"/>
    <x v="0"/>
    <s v="2023-06-28"/>
    <s v="2023-07-08"/>
    <n v="59"/>
    <n v="41617.199999999997"/>
    <n v="2455414.7999999998"/>
    <n v="3549.76"/>
    <n v="299"/>
    <x v="1"/>
    <x v="4"/>
    <n v="494462.44"/>
    <x v="0"/>
    <s v="delay"/>
    <x v="218"/>
    <x v="225"/>
    <x v="1"/>
  </r>
  <r>
    <n v="3906"/>
    <x v="4"/>
    <x v="2"/>
    <x v="1"/>
    <x v="1"/>
    <s v="2023-06-15"/>
    <s v="2023-06-25"/>
    <n v="98"/>
    <n v="13095.77"/>
    <n v="1283385.46"/>
    <n v="165.92"/>
    <n v="896"/>
    <x v="1"/>
    <x v="0"/>
    <n v="75577.429999999993"/>
    <x v="0"/>
    <s v="delay"/>
    <x v="127"/>
    <x v="300"/>
    <x v="0"/>
  </r>
  <r>
    <n v="3907"/>
    <x v="0"/>
    <x v="1"/>
    <x v="2"/>
    <x v="0"/>
    <s v="2023-07-26"/>
    <s v="2023-07-28"/>
    <n v="64"/>
    <n v="17819.57"/>
    <n v="1140452.48"/>
    <n v="2585.67"/>
    <n v="756"/>
    <x v="2"/>
    <x v="0"/>
    <n v="100980.23"/>
    <x v="9"/>
    <s v="on time"/>
    <x v="152"/>
    <x v="176"/>
    <x v="0"/>
  </r>
  <r>
    <n v="3908"/>
    <x v="1"/>
    <x v="0"/>
    <x v="0"/>
    <x v="0"/>
    <s v="2023-09-16"/>
    <s v="2023-09-20"/>
    <n v="88"/>
    <n v="16864.09"/>
    <n v="1484039.92"/>
    <n v="2761.78"/>
    <n v="720"/>
    <x v="3"/>
    <x v="3"/>
    <n v="298752.8"/>
    <x v="13"/>
    <s v="on time"/>
    <x v="188"/>
    <x v="122"/>
    <x v="0"/>
  </r>
  <r>
    <n v="3909"/>
    <x v="0"/>
    <x v="0"/>
    <x v="2"/>
    <x v="4"/>
    <s v="2023-05-05"/>
    <s v="2023-05-14"/>
    <n v="49"/>
    <n v="37466.14"/>
    <n v="1835840.86"/>
    <n v="2743.03"/>
    <n v="740"/>
    <x v="0"/>
    <x v="3"/>
    <n v="134429.31"/>
    <x v="6"/>
    <s v="delay"/>
    <x v="224"/>
    <x v="316"/>
    <x v="0"/>
  </r>
  <r>
    <n v="3910"/>
    <x v="4"/>
    <x v="0"/>
    <x v="4"/>
    <x v="2"/>
    <s v="2023-02-27"/>
    <s v="2023-03-06"/>
    <n v="23"/>
    <n v="17270.900000000001"/>
    <n v="397230.7"/>
    <n v="2820.61"/>
    <n v="397"/>
    <x v="0"/>
    <x v="1"/>
    <n v="24045.11"/>
    <x v="5"/>
    <s v="delay"/>
    <x v="280"/>
    <x v="311"/>
    <x v="1"/>
  </r>
  <r>
    <n v="3911"/>
    <x v="7"/>
    <x v="2"/>
    <x v="3"/>
    <x v="1"/>
    <s v="2023-05-04"/>
    <s v="2023-05-19"/>
    <n v="21"/>
    <n v="24516.2"/>
    <n v="514840.2"/>
    <n v="1753.89"/>
    <n v="249"/>
    <x v="1"/>
    <x v="3"/>
    <n v="92465.29"/>
    <x v="3"/>
    <s v="delay"/>
    <x v="64"/>
    <x v="48"/>
    <x v="1"/>
  </r>
  <r>
    <n v="3912"/>
    <x v="5"/>
    <x v="1"/>
    <x v="3"/>
    <x v="0"/>
    <s v="2023-10-29"/>
    <s v="2023-11-11"/>
    <n v="92"/>
    <n v="37266.019999999997"/>
    <n v="3428473.84"/>
    <n v="2252.58"/>
    <n v="780"/>
    <x v="1"/>
    <x v="2"/>
    <n v="305297.33"/>
    <x v="12"/>
    <s v="delay"/>
    <x v="103"/>
    <x v="39"/>
    <x v="0"/>
  </r>
  <r>
    <n v="3913"/>
    <x v="1"/>
    <x v="2"/>
    <x v="3"/>
    <x v="3"/>
    <s v="2023-07-23"/>
    <s v="2023-07-29"/>
    <n v="64"/>
    <n v="6085.5"/>
    <n v="389472"/>
    <n v="195.81"/>
    <n v="109"/>
    <x v="3"/>
    <x v="1"/>
    <n v="19830.400000000001"/>
    <x v="11"/>
    <s v="delay"/>
    <x v="138"/>
    <x v="192"/>
    <x v="2"/>
  </r>
  <r>
    <n v="3914"/>
    <x v="7"/>
    <x v="2"/>
    <x v="1"/>
    <x v="2"/>
    <s v="2023-09-21"/>
    <s v="2023-10-04"/>
    <n v="54"/>
    <n v="35123.47"/>
    <n v="1896667.38"/>
    <n v="2663.97"/>
    <n v="726"/>
    <x v="3"/>
    <x v="0"/>
    <n v="126150.36"/>
    <x v="12"/>
    <s v="delay"/>
    <x v="347"/>
    <x v="45"/>
    <x v="0"/>
  </r>
  <r>
    <n v="3915"/>
    <x v="4"/>
    <x v="2"/>
    <x v="3"/>
    <x v="1"/>
    <s v="2023-05-11"/>
    <s v="2023-05-13"/>
    <n v="10"/>
    <n v="42981.67"/>
    <n v="429816.7"/>
    <n v="413.68"/>
    <n v="82"/>
    <x v="3"/>
    <x v="3"/>
    <n v="48063.12"/>
    <x v="9"/>
    <s v="on time"/>
    <x v="32"/>
    <x v="179"/>
    <x v="2"/>
  </r>
  <r>
    <n v="3916"/>
    <x v="6"/>
    <x v="0"/>
    <x v="4"/>
    <x v="4"/>
    <s v="2023-05-20"/>
    <s v="2023-05-26"/>
    <n v="26"/>
    <n v="2320.84"/>
    <n v="60341.84"/>
    <n v="367.41"/>
    <n v="687"/>
    <x v="3"/>
    <x v="4"/>
    <n v="10830.59"/>
    <x v="11"/>
    <s v="delay"/>
    <x v="214"/>
    <x v="165"/>
    <x v="1"/>
  </r>
  <r>
    <n v="3917"/>
    <x v="7"/>
    <x v="0"/>
    <x v="4"/>
    <x v="0"/>
    <s v="2023-11-22"/>
    <s v="2023-12-06"/>
    <n v="3"/>
    <n v="27567.78"/>
    <n v="82703.34"/>
    <n v="4933.1099999999997"/>
    <n v="56"/>
    <x v="2"/>
    <x v="4"/>
    <n v="5475.75"/>
    <x v="4"/>
    <s v="delay"/>
    <x v="31"/>
    <x v="260"/>
    <x v="2"/>
  </r>
  <r>
    <n v="3918"/>
    <x v="4"/>
    <x v="0"/>
    <x v="1"/>
    <x v="4"/>
    <s v="2023-05-03"/>
    <s v="2023-05-08"/>
    <n v="93"/>
    <n v="14948.19"/>
    <n v="1390181.67"/>
    <n v="1484.68"/>
    <n v="306"/>
    <x v="0"/>
    <x v="3"/>
    <n v="178180.06"/>
    <x v="2"/>
    <s v="on time"/>
    <x v="18"/>
    <x v="278"/>
    <x v="1"/>
  </r>
  <r>
    <n v="3919"/>
    <x v="5"/>
    <x v="1"/>
    <x v="0"/>
    <x v="0"/>
    <s v="2023-06-14"/>
    <s v="2023-06-15"/>
    <n v="81"/>
    <n v="31649.32"/>
    <n v="2563594.92"/>
    <n v="1653.66"/>
    <n v="768"/>
    <x v="1"/>
    <x v="1"/>
    <n v="543353.98"/>
    <x v="7"/>
    <s v="on time"/>
    <x v="334"/>
    <x v="335"/>
    <x v="0"/>
  </r>
  <r>
    <n v="3920"/>
    <x v="7"/>
    <x v="2"/>
    <x v="2"/>
    <x v="0"/>
    <s v="2023-10-27"/>
    <s v="2023-10-29"/>
    <n v="63"/>
    <n v="34642.730000000003"/>
    <n v="2182491.9900000002"/>
    <n v="2459.66"/>
    <n v="873"/>
    <x v="1"/>
    <x v="1"/>
    <n v="128721.96"/>
    <x v="9"/>
    <s v="on time"/>
    <x v="325"/>
    <x v="200"/>
    <x v="0"/>
  </r>
  <r>
    <n v="3921"/>
    <x v="0"/>
    <x v="0"/>
    <x v="0"/>
    <x v="0"/>
    <s v="2023-04-24"/>
    <s v="2023-05-05"/>
    <n v="62"/>
    <n v="26073.78"/>
    <n v="1616574.36"/>
    <n v="2175.65"/>
    <n v="230"/>
    <x v="1"/>
    <x v="2"/>
    <n v="155217.89000000001"/>
    <x v="8"/>
    <s v="delay"/>
    <x v="331"/>
    <x v="20"/>
    <x v="1"/>
  </r>
  <r>
    <n v="3922"/>
    <x v="3"/>
    <x v="0"/>
    <x v="4"/>
    <x v="0"/>
    <s v="2023-01-01"/>
    <s v="2023-01-15"/>
    <n v="83"/>
    <n v="26090.06"/>
    <n v="2165474.98"/>
    <n v="354.42"/>
    <n v="271"/>
    <x v="2"/>
    <x v="1"/>
    <n v="194408.98"/>
    <x v="4"/>
    <s v="delay"/>
    <x v="376"/>
    <x v="12"/>
    <x v="1"/>
  </r>
  <r>
    <n v="3923"/>
    <x v="6"/>
    <x v="0"/>
    <x v="1"/>
    <x v="1"/>
    <s v="2023-09-02"/>
    <s v="2023-09-15"/>
    <n v="87"/>
    <n v="6737.57"/>
    <n v="586168.59"/>
    <n v="3530.71"/>
    <n v="884"/>
    <x v="0"/>
    <x v="2"/>
    <n v="75235.679999999993"/>
    <x v="12"/>
    <s v="delay"/>
    <x v="340"/>
    <x v="207"/>
    <x v="0"/>
  </r>
  <r>
    <n v="3924"/>
    <x v="3"/>
    <x v="2"/>
    <x v="4"/>
    <x v="0"/>
    <s v="2023-12-24"/>
    <s v="2024-01-07"/>
    <n v="95"/>
    <n v="18295.830000000002"/>
    <n v="1738103.85"/>
    <n v="569.11"/>
    <n v="35"/>
    <x v="0"/>
    <x v="2"/>
    <n v="259635.62"/>
    <x v="4"/>
    <s v="delay"/>
    <x v="306"/>
    <x v="121"/>
    <x v="2"/>
  </r>
  <r>
    <n v="3925"/>
    <x v="2"/>
    <x v="1"/>
    <x v="4"/>
    <x v="3"/>
    <s v="2023-03-15"/>
    <s v="2023-03-22"/>
    <n v="29"/>
    <n v="2821.31"/>
    <n v="81817.990000000005"/>
    <n v="4243.91"/>
    <n v="946"/>
    <x v="0"/>
    <x v="0"/>
    <n v="17796.05"/>
    <x v="5"/>
    <s v="delay"/>
    <x v="295"/>
    <x v="345"/>
    <x v="0"/>
  </r>
  <r>
    <n v="3926"/>
    <x v="3"/>
    <x v="2"/>
    <x v="4"/>
    <x v="2"/>
    <s v="2023-06-01"/>
    <s v="2023-06-15"/>
    <n v="20"/>
    <n v="47236.68"/>
    <n v="944733.6"/>
    <n v="785.35"/>
    <n v="796"/>
    <x v="0"/>
    <x v="4"/>
    <n v="91431.79"/>
    <x v="4"/>
    <s v="delay"/>
    <x v="334"/>
    <x v="146"/>
    <x v="0"/>
  </r>
  <r>
    <n v="3927"/>
    <x v="7"/>
    <x v="0"/>
    <x v="4"/>
    <x v="3"/>
    <s v="2023-05-14"/>
    <s v="2023-05-24"/>
    <n v="80"/>
    <n v="1469.79"/>
    <n v="117583.2"/>
    <n v="1357.73"/>
    <n v="163"/>
    <x v="0"/>
    <x v="1"/>
    <n v="14851.41"/>
    <x v="0"/>
    <s v="delay"/>
    <x v="300"/>
    <x v="67"/>
    <x v="2"/>
  </r>
  <r>
    <n v="3928"/>
    <x v="6"/>
    <x v="2"/>
    <x v="4"/>
    <x v="2"/>
    <s v="2023-06-23"/>
    <s v="2023-06-28"/>
    <n v="99"/>
    <n v="47868.04"/>
    <n v="4738935.96"/>
    <n v="799.5"/>
    <n v="37"/>
    <x v="3"/>
    <x v="4"/>
    <n v="558009.23"/>
    <x v="2"/>
    <s v="on time"/>
    <x v="70"/>
    <x v="325"/>
    <x v="2"/>
  </r>
  <r>
    <n v="3929"/>
    <x v="4"/>
    <x v="1"/>
    <x v="1"/>
    <x v="3"/>
    <s v="2023-04-25"/>
    <s v="2023-05-04"/>
    <n v="12"/>
    <n v="45709.4"/>
    <n v="548512.80000000005"/>
    <n v="935.07"/>
    <n v="218"/>
    <x v="2"/>
    <x v="4"/>
    <n v="37890.910000000003"/>
    <x v="6"/>
    <s v="delay"/>
    <x v="81"/>
    <x v="76"/>
    <x v="1"/>
  </r>
  <r>
    <n v="3930"/>
    <x v="5"/>
    <x v="1"/>
    <x v="0"/>
    <x v="0"/>
    <s v="2023-11-03"/>
    <s v="2023-11-16"/>
    <n v="18"/>
    <n v="19771.04"/>
    <n v="355878.72"/>
    <n v="1229.8499999999999"/>
    <n v="522"/>
    <x v="2"/>
    <x v="1"/>
    <n v="64219.13"/>
    <x v="12"/>
    <s v="delay"/>
    <x v="164"/>
    <x v="245"/>
    <x v="1"/>
  </r>
  <r>
    <n v="3931"/>
    <x v="2"/>
    <x v="1"/>
    <x v="2"/>
    <x v="4"/>
    <s v="2023-09-09"/>
    <s v="2023-09-24"/>
    <n v="88"/>
    <n v="41615.67"/>
    <n v="3662178.96"/>
    <n v="4162.82"/>
    <n v="865"/>
    <x v="0"/>
    <x v="2"/>
    <n v="869994.03"/>
    <x v="3"/>
    <s v="delay"/>
    <x v="216"/>
    <x v="36"/>
    <x v="0"/>
  </r>
  <r>
    <n v="3932"/>
    <x v="4"/>
    <x v="1"/>
    <x v="4"/>
    <x v="2"/>
    <s v="2023-10-28"/>
    <s v="2023-10-31"/>
    <n v="9"/>
    <n v="37764.699999999997"/>
    <n v="339882.3"/>
    <n v="3961.72"/>
    <n v="402"/>
    <x v="2"/>
    <x v="3"/>
    <n v="69570.039999999994"/>
    <x v="1"/>
    <s v="on time"/>
    <x v="203"/>
    <x v="141"/>
    <x v="1"/>
  </r>
  <r>
    <n v="3933"/>
    <x v="7"/>
    <x v="1"/>
    <x v="1"/>
    <x v="1"/>
    <s v="2023-05-31"/>
    <s v="2023-06-08"/>
    <n v="76"/>
    <n v="45191.33"/>
    <n v="3434541.08"/>
    <n v="832.49"/>
    <n v="867"/>
    <x v="3"/>
    <x v="1"/>
    <n v="680416.76"/>
    <x v="14"/>
    <s v="delay"/>
    <x v="336"/>
    <x v="64"/>
    <x v="0"/>
  </r>
  <r>
    <n v="3934"/>
    <x v="0"/>
    <x v="1"/>
    <x v="4"/>
    <x v="2"/>
    <s v="2023-08-02"/>
    <s v="2023-08-16"/>
    <n v="34"/>
    <n v="30598.71"/>
    <n v="1040356.14"/>
    <n v="3451.34"/>
    <n v="910"/>
    <x v="1"/>
    <x v="4"/>
    <n v="122052.57"/>
    <x v="4"/>
    <s v="delay"/>
    <x v="249"/>
    <x v="164"/>
    <x v="0"/>
  </r>
  <r>
    <n v="3935"/>
    <x v="5"/>
    <x v="2"/>
    <x v="1"/>
    <x v="1"/>
    <s v="2023-05-20"/>
    <s v="2023-05-21"/>
    <n v="77"/>
    <n v="14495.24"/>
    <n v="1116133.48"/>
    <n v="2000.56"/>
    <n v="746"/>
    <x v="1"/>
    <x v="4"/>
    <n v="146392.54999999999"/>
    <x v="7"/>
    <s v="on time"/>
    <x v="41"/>
    <x v="165"/>
    <x v="0"/>
  </r>
  <r>
    <n v="3936"/>
    <x v="6"/>
    <x v="0"/>
    <x v="3"/>
    <x v="3"/>
    <s v="2023-08-25"/>
    <s v="2023-09-04"/>
    <n v="34"/>
    <n v="6030.01"/>
    <n v="205020.34"/>
    <n v="2145.38"/>
    <n v="323"/>
    <x v="2"/>
    <x v="3"/>
    <n v="18440.05"/>
    <x v="0"/>
    <s v="delay"/>
    <x v="61"/>
    <x v="66"/>
    <x v="1"/>
  </r>
  <r>
    <n v="3937"/>
    <x v="2"/>
    <x v="0"/>
    <x v="3"/>
    <x v="3"/>
    <s v="2023-02-03"/>
    <s v="2023-02-10"/>
    <n v="88"/>
    <n v="14176.8"/>
    <n v="1247558.3999999999"/>
    <n v="1027.27"/>
    <n v="730"/>
    <x v="2"/>
    <x v="1"/>
    <n v="190640.76"/>
    <x v="5"/>
    <s v="delay"/>
    <x v="372"/>
    <x v="349"/>
    <x v="0"/>
  </r>
  <r>
    <n v="3938"/>
    <x v="4"/>
    <x v="2"/>
    <x v="0"/>
    <x v="0"/>
    <s v="2023-09-17"/>
    <s v="2023-09-26"/>
    <n v="45"/>
    <n v="13813.48"/>
    <n v="621606.6"/>
    <n v="1694.08"/>
    <n v="809"/>
    <x v="0"/>
    <x v="1"/>
    <n v="130101.68"/>
    <x v="6"/>
    <s v="delay"/>
    <x v="107"/>
    <x v="285"/>
    <x v="0"/>
  </r>
  <r>
    <n v="3939"/>
    <x v="6"/>
    <x v="0"/>
    <x v="3"/>
    <x v="3"/>
    <s v="2023-05-01"/>
    <s v="2023-05-07"/>
    <n v="65"/>
    <n v="27703.14"/>
    <n v="1800704.1"/>
    <n v="757.08"/>
    <n v="797"/>
    <x v="3"/>
    <x v="4"/>
    <n v="383909.36"/>
    <x v="11"/>
    <s v="delay"/>
    <x v="277"/>
    <x v="111"/>
    <x v="0"/>
  </r>
  <r>
    <n v="3940"/>
    <x v="1"/>
    <x v="2"/>
    <x v="0"/>
    <x v="2"/>
    <s v="2023-04-26"/>
    <s v="2023-05-08"/>
    <n v="76"/>
    <n v="24538.48"/>
    <n v="1864924.48"/>
    <n v="2220.1"/>
    <n v="804"/>
    <x v="2"/>
    <x v="4"/>
    <n v="441797.1"/>
    <x v="10"/>
    <s v="delay"/>
    <x v="18"/>
    <x v="240"/>
    <x v="0"/>
  </r>
  <r>
    <n v="3941"/>
    <x v="6"/>
    <x v="2"/>
    <x v="1"/>
    <x v="0"/>
    <s v="2023-01-27"/>
    <s v="2023-02-04"/>
    <n v="68"/>
    <n v="39101.629999999997"/>
    <n v="2658910.84"/>
    <n v="1961.9"/>
    <n v="545"/>
    <x v="2"/>
    <x v="3"/>
    <n v="455985.86"/>
    <x v="14"/>
    <s v="delay"/>
    <x v="171"/>
    <x v="234"/>
    <x v="1"/>
  </r>
  <r>
    <n v="3942"/>
    <x v="5"/>
    <x v="0"/>
    <x v="3"/>
    <x v="1"/>
    <s v="2023-03-18"/>
    <s v="2023-03-20"/>
    <n v="35"/>
    <n v="31987.919999999998"/>
    <n v="1119577.2"/>
    <n v="3361.59"/>
    <n v="658"/>
    <x v="1"/>
    <x v="4"/>
    <n v="268481.46000000002"/>
    <x v="9"/>
    <s v="on time"/>
    <x v="102"/>
    <x v="78"/>
    <x v="1"/>
  </r>
  <r>
    <n v="3943"/>
    <x v="3"/>
    <x v="1"/>
    <x v="4"/>
    <x v="0"/>
    <s v="2023-05-29"/>
    <s v="2023-06-03"/>
    <n v="12"/>
    <n v="39558.01"/>
    <n v="474696.12"/>
    <n v="1458.47"/>
    <n v="697"/>
    <x v="3"/>
    <x v="1"/>
    <n v="111883.18"/>
    <x v="2"/>
    <s v="on time"/>
    <x v="51"/>
    <x v="238"/>
    <x v="1"/>
  </r>
  <r>
    <n v="3944"/>
    <x v="0"/>
    <x v="2"/>
    <x v="3"/>
    <x v="0"/>
    <s v="2023-11-11"/>
    <s v="2023-11-12"/>
    <n v="33"/>
    <n v="6716.62"/>
    <n v="221648.46"/>
    <n v="1720.46"/>
    <n v="656"/>
    <x v="2"/>
    <x v="3"/>
    <n v="36671.24"/>
    <x v="7"/>
    <s v="on time"/>
    <x v="40"/>
    <x v="95"/>
    <x v="1"/>
  </r>
  <r>
    <n v="3945"/>
    <x v="6"/>
    <x v="2"/>
    <x v="3"/>
    <x v="2"/>
    <s v="2023-01-06"/>
    <s v="2023-01-18"/>
    <n v="93"/>
    <n v="9510.98"/>
    <n v="884521.14"/>
    <n v="4272.97"/>
    <n v="548"/>
    <x v="3"/>
    <x v="1"/>
    <n v="105522.83"/>
    <x v="10"/>
    <s v="delay"/>
    <x v="174"/>
    <x v="194"/>
    <x v="1"/>
  </r>
  <r>
    <n v="3946"/>
    <x v="6"/>
    <x v="0"/>
    <x v="2"/>
    <x v="1"/>
    <s v="2023-05-28"/>
    <s v="2023-06-12"/>
    <n v="66"/>
    <n v="40011.86"/>
    <n v="2640782.7599999998"/>
    <n v="3350.31"/>
    <n v="950"/>
    <x v="2"/>
    <x v="3"/>
    <n v="485941.03"/>
    <x v="3"/>
    <s v="delay"/>
    <x v="149"/>
    <x v="246"/>
    <x v="0"/>
  </r>
  <r>
    <n v="3947"/>
    <x v="4"/>
    <x v="2"/>
    <x v="1"/>
    <x v="3"/>
    <s v="2023-02-26"/>
    <s v="2023-03-04"/>
    <n v="30"/>
    <n v="24983.25"/>
    <n v="749497.5"/>
    <n v="3410.35"/>
    <n v="868"/>
    <x v="3"/>
    <x v="1"/>
    <n v="129669.21"/>
    <x v="11"/>
    <s v="delay"/>
    <x v="286"/>
    <x v="361"/>
    <x v="0"/>
  </r>
  <r>
    <n v="3948"/>
    <x v="3"/>
    <x v="2"/>
    <x v="3"/>
    <x v="4"/>
    <s v="2023-02-22"/>
    <s v="2023-03-09"/>
    <n v="70"/>
    <n v="34211.33"/>
    <n v="2394793.1"/>
    <n v="1509.5"/>
    <n v="122"/>
    <x v="0"/>
    <x v="2"/>
    <n v="171185.36"/>
    <x v="3"/>
    <s v="delay"/>
    <x v="319"/>
    <x v="33"/>
    <x v="2"/>
  </r>
  <r>
    <n v="3949"/>
    <x v="4"/>
    <x v="0"/>
    <x v="0"/>
    <x v="0"/>
    <s v="2023-01-10"/>
    <s v="2023-01-20"/>
    <n v="8"/>
    <n v="25377.19"/>
    <n v="203017.52"/>
    <n v="4389.53"/>
    <n v="959"/>
    <x v="1"/>
    <x v="1"/>
    <n v="16392.32"/>
    <x v="0"/>
    <s v="delay"/>
    <x v="77"/>
    <x v="210"/>
    <x v="0"/>
  </r>
  <r>
    <n v="3950"/>
    <x v="7"/>
    <x v="1"/>
    <x v="0"/>
    <x v="4"/>
    <s v="2023-04-19"/>
    <s v="2023-04-23"/>
    <n v="33"/>
    <n v="20987.16"/>
    <n v="692576.28"/>
    <n v="1525.73"/>
    <n v="756"/>
    <x v="2"/>
    <x v="0"/>
    <n v="52565.62"/>
    <x v="13"/>
    <s v="on time"/>
    <x v="101"/>
    <x v="355"/>
    <x v="0"/>
  </r>
  <r>
    <n v="3951"/>
    <x v="3"/>
    <x v="0"/>
    <x v="4"/>
    <x v="3"/>
    <s v="2023-09-24"/>
    <s v="2023-10-02"/>
    <n v="14"/>
    <n v="12365.07"/>
    <n v="173110.98"/>
    <n v="638.47"/>
    <n v="21"/>
    <x v="1"/>
    <x v="0"/>
    <n v="29818.05"/>
    <x v="14"/>
    <s v="delay"/>
    <x v="275"/>
    <x v="206"/>
    <x v="2"/>
  </r>
  <r>
    <n v="3952"/>
    <x v="2"/>
    <x v="1"/>
    <x v="0"/>
    <x v="2"/>
    <s v="2023-11-02"/>
    <s v="2023-11-03"/>
    <n v="35"/>
    <n v="35497.379999999997"/>
    <n v="1242408.3"/>
    <n v="4565.92"/>
    <n v="988"/>
    <x v="3"/>
    <x v="4"/>
    <n v="245270.66"/>
    <x v="7"/>
    <s v="on time"/>
    <x v="371"/>
    <x v="152"/>
    <x v="0"/>
  </r>
  <r>
    <n v="3953"/>
    <x v="7"/>
    <x v="2"/>
    <x v="0"/>
    <x v="4"/>
    <s v="2023-06-04"/>
    <s v="2023-06-06"/>
    <n v="45"/>
    <n v="36447.99"/>
    <n v="1640159.55"/>
    <n v="2437.54"/>
    <n v="390"/>
    <x v="0"/>
    <x v="1"/>
    <n v="95639.79"/>
    <x v="9"/>
    <s v="on time"/>
    <x v="39"/>
    <x v="28"/>
    <x v="1"/>
  </r>
  <r>
    <n v="3954"/>
    <x v="6"/>
    <x v="1"/>
    <x v="3"/>
    <x v="4"/>
    <s v="2023-09-12"/>
    <s v="2023-09-22"/>
    <n v="69"/>
    <n v="4127.3999999999996"/>
    <n v="284790.59999999998"/>
    <n v="939.35"/>
    <n v="677"/>
    <x v="0"/>
    <x v="0"/>
    <n v="57916.67"/>
    <x v="0"/>
    <s v="delay"/>
    <x v="37"/>
    <x v="81"/>
    <x v="1"/>
  </r>
  <r>
    <n v="3955"/>
    <x v="4"/>
    <x v="2"/>
    <x v="0"/>
    <x v="0"/>
    <s v="2023-09-13"/>
    <s v="2023-09-14"/>
    <n v="47"/>
    <n v="9484.69"/>
    <n v="445780.43"/>
    <n v="3571.19"/>
    <n v="622"/>
    <x v="0"/>
    <x v="4"/>
    <n v="56661.68"/>
    <x v="7"/>
    <s v="on time"/>
    <x v="261"/>
    <x v="19"/>
    <x v="1"/>
  </r>
  <r>
    <n v="3956"/>
    <x v="2"/>
    <x v="1"/>
    <x v="2"/>
    <x v="4"/>
    <s v="2023-05-15"/>
    <s v="2023-05-22"/>
    <n v="42"/>
    <n v="31063.82"/>
    <n v="1304680.44"/>
    <n v="2239.67"/>
    <n v="808"/>
    <x v="0"/>
    <x v="2"/>
    <n v="294727.77"/>
    <x v="5"/>
    <s v="delay"/>
    <x v="239"/>
    <x v="127"/>
    <x v="0"/>
  </r>
  <r>
    <n v="3957"/>
    <x v="2"/>
    <x v="1"/>
    <x v="4"/>
    <x v="4"/>
    <s v="2023-02-21"/>
    <s v="2023-03-05"/>
    <n v="93"/>
    <n v="21956.05"/>
    <n v="2041912.65"/>
    <n v="1214.8599999999999"/>
    <n v="421"/>
    <x v="2"/>
    <x v="4"/>
    <n v="240801.68"/>
    <x v="10"/>
    <s v="delay"/>
    <x v="345"/>
    <x v="266"/>
    <x v="1"/>
  </r>
  <r>
    <n v="3958"/>
    <x v="2"/>
    <x v="0"/>
    <x v="0"/>
    <x v="0"/>
    <s v="2023-09-15"/>
    <s v="2023-09-29"/>
    <n v="48"/>
    <n v="6787.37"/>
    <n v="325793.76"/>
    <n v="2562.7800000000002"/>
    <n v="440"/>
    <x v="2"/>
    <x v="3"/>
    <n v="66912"/>
    <x v="4"/>
    <s v="delay"/>
    <x v="0"/>
    <x v="242"/>
    <x v="1"/>
  </r>
  <r>
    <n v="3959"/>
    <x v="6"/>
    <x v="1"/>
    <x v="1"/>
    <x v="2"/>
    <s v="2023-01-10"/>
    <s v="2023-01-20"/>
    <n v="18"/>
    <n v="7567.59"/>
    <n v="136216.62"/>
    <n v="4283.2299999999996"/>
    <n v="677"/>
    <x v="2"/>
    <x v="2"/>
    <n v="24480.42"/>
    <x v="0"/>
    <s v="delay"/>
    <x v="77"/>
    <x v="210"/>
    <x v="1"/>
  </r>
  <r>
    <n v="3960"/>
    <x v="4"/>
    <x v="1"/>
    <x v="3"/>
    <x v="2"/>
    <s v="2023-02-23"/>
    <s v="2023-02-27"/>
    <n v="24"/>
    <n v="27889.200000000001"/>
    <n v="669340.80000000005"/>
    <n v="2472.25"/>
    <n v="83"/>
    <x v="1"/>
    <x v="1"/>
    <n v="125486.99"/>
    <x v="13"/>
    <s v="on time"/>
    <x v="364"/>
    <x v="236"/>
    <x v="2"/>
  </r>
  <r>
    <n v="3961"/>
    <x v="5"/>
    <x v="1"/>
    <x v="3"/>
    <x v="4"/>
    <s v="2023-10-19"/>
    <s v="2023-10-20"/>
    <n v="95"/>
    <n v="8524.7000000000007"/>
    <n v="809846.5"/>
    <n v="4746.97"/>
    <n v="982"/>
    <x v="0"/>
    <x v="3"/>
    <n v="147801.16"/>
    <x v="7"/>
    <s v="on time"/>
    <x v="302"/>
    <x v="134"/>
    <x v="0"/>
  </r>
  <r>
    <n v="3962"/>
    <x v="5"/>
    <x v="1"/>
    <x v="1"/>
    <x v="3"/>
    <s v="2023-06-30"/>
    <s v="2023-07-07"/>
    <n v="1"/>
    <n v="6135.87"/>
    <n v="6135.87"/>
    <n v="3907.58"/>
    <n v="56"/>
    <x v="3"/>
    <x v="0"/>
    <n v="841.97"/>
    <x v="5"/>
    <s v="delay"/>
    <x v="85"/>
    <x v="85"/>
    <x v="2"/>
  </r>
  <r>
    <n v="3963"/>
    <x v="5"/>
    <x v="1"/>
    <x v="4"/>
    <x v="0"/>
    <s v="2023-02-13"/>
    <s v="2023-02-15"/>
    <n v="46"/>
    <n v="15811.69"/>
    <n v="727337.74"/>
    <n v="824.66"/>
    <n v="244"/>
    <x v="3"/>
    <x v="1"/>
    <n v="95250.8"/>
    <x v="9"/>
    <s v="on time"/>
    <x v="265"/>
    <x v="58"/>
    <x v="1"/>
  </r>
  <r>
    <n v="3964"/>
    <x v="7"/>
    <x v="1"/>
    <x v="3"/>
    <x v="4"/>
    <s v="2023-05-09"/>
    <s v="2023-05-18"/>
    <n v="57"/>
    <n v="16927"/>
    <n v="964839"/>
    <n v="3976.7"/>
    <n v="571"/>
    <x v="3"/>
    <x v="4"/>
    <n v="65251.97"/>
    <x v="6"/>
    <s v="delay"/>
    <x v="248"/>
    <x v="147"/>
    <x v="1"/>
  </r>
  <r>
    <n v="3965"/>
    <x v="2"/>
    <x v="0"/>
    <x v="4"/>
    <x v="0"/>
    <s v="2023-12-20"/>
    <s v="2023-12-24"/>
    <n v="25"/>
    <n v="47283.82"/>
    <n v="1182095.5"/>
    <n v="4233.96"/>
    <n v="119"/>
    <x v="2"/>
    <x v="1"/>
    <n v="213238.96"/>
    <x v="13"/>
    <s v="on time"/>
    <x v="111"/>
    <x v="159"/>
    <x v="2"/>
  </r>
  <r>
    <n v="3966"/>
    <x v="4"/>
    <x v="2"/>
    <x v="1"/>
    <x v="2"/>
    <s v="2023-01-16"/>
    <s v="2023-01-26"/>
    <n v="62"/>
    <n v="38455.629999999997"/>
    <n v="2384249.06"/>
    <n v="401.34"/>
    <n v="689"/>
    <x v="0"/>
    <x v="4"/>
    <n v="318173.34999999998"/>
    <x v="0"/>
    <s v="delay"/>
    <x v="292"/>
    <x v="190"/>
    <x v="1"/>
  </r>
  <r>
    <n v="3967"/>
    <x v="1"/>
    <x v="0"/>
    <x v="1"/>
    <x v="1"/>
    <s v="2023-09-02"/>
    <s v="2023-09-04"/>
    <n v="5"/>
    <n v="17733.919999999998"/>
    <n v="88669.6"/>
    <n v="290.11"/>
    <n v="692"/>
    <x v="2"/>
    <x v="3"/>
    <n v="4964.88"/>
    <x v="9"/>
    <s v="on time"/>
    <x v="61"/>
    <x v="207"/>
    <x v="1"/>
  </r>
  <r>
    <n v="3968"/>
    <x v="0"/>
    <x v="2"/>
    <x v="0"/>
    <x v="0"/>
    <s v="2023-03-24"/>
    <s v="2023-03-29"/>
    <n v="59"/>
    <n v="35659.61"/>
    <n v="2103916.9900000002"/>
    <n v="3076.13"/>
    <n v="374"/>
    <x v="1"/>
    <x v="3"/>
    <n v="292563.03999999998"/>
    <x v="2"/>
    <s v="on time"/>
    <x v="87"/>
    <x v="223"/>
    <x v="1"/>
  </r>
  <r>
    <n v="3969"/>
    <x v="1"/>
    <x v="1"/>
    <x v="4"/>
    <x v="1"/>
    <s v="2023-09-26"/>
    <s v="2023-10-05"/>
    <n v="8"/>
    <n v="16172.34"/>
    <n v="129378.72"/>
    <n v="529.94000000000005"/>
    <n v="785"/>
    <x v="3"/>
    <x v="4"/>
    <n v="19550.7"/>
    <x v="6"/>
    <s v="delay"/>
    <x v="362"/>
    <x v="154"/>
    <x v="0"/>
  </r>
  <r>
    <n v="3970"/>
    <x v="6"/>
    <x v="0"/>
    <x v="3"/>
    <x v="4"/>
    <s v="2023-07-10"/>
    <s v="2023-07-13"/>
    <n v="7"/>
    <n v="33128.769999999997"/>
    <n v="231901.39"/>
    <n v="1099.05"/>
    <n v="563"/>
    <x v="3"/>
    <x v="0"/>
    <n v="16667.79"/>
    <x v="1"/>
    <s v="on time"/>
    <x v="259"/>
    <x v="93"/>
    <x v="1"/>
  </r>
  <r>
    <n v="3971"/>
    <x v="0"/>
    <x v="1"/>
    <x v="1"/>
    <x v="4"/>
    <s v="2023-12-19"/>
    <s v="2023-12-22"/>
    <n v="70"/>
    <n v="35623.64"/>
    <n v="2493654.7999999998"/>
    <n v="1539.57"/>
    <n v="533"/>
    <x v="1"/>
    <x v="4"/>
    <n v="129752.58"/>
    <x v="1"/>
    <s v="on time"/>
    <x v="365"/>
    <x v="215"/>
    <x v="1"/>
  </r>
  <r>
    <n v="3972"/>
    <x v="7"/>
    <x v="0"/>
    <x v="4"/>
    <x v="2"/>
    <s v="2023-03-12"/>
    <s v="2023-03-23"/>
    <n v="45"/>
    <n v="29839.01"/>
    <n v="1342755.45"/>
    <n v="890.6"/>
    <n v="662"/>
    <x v="2"/>
    <x v="1"/>
    <n v="246313.51"/>
    <x v="8"/>
    <s v="delay"/>
    <x v="205"/>
    <x v="319"/>
    <x v="1"/>
  </r>
  <r>
    <n v="3973"/>
    <x v="3"/>
    <x v="0"/>
    <x v="3"/>
    <x v="0"/>
    <s v="2023-06-18"/>
    <s v="2023-06-21"/>
    <n v="85"/>
    <n v="21548.41"/>
    <n v="1831614.85"/>
    <n v="3692.46"/>
    <n v="978"/>
    <x v="0"/>
    <x v="1"/>
    <n v="318268.96000000002"/>
    <x v="1"/>
    <s v="on time"/>
    <x v="307"/>
    <x v="224"/>
    <x v="0"/>
  </r>
  <r>
    <n v="3974"/>
    <x v="5"/>
    <x v="2"/>
    <x v="3"/>
    <x v="3"/>
    <s v="2023-07-14"/>
    <s v="2023-07-18"/>
    <n v="45"/>
    <n v="29765.439999999999"/>
    <n v="1339444.8"/>
    <n v="4410.21"/>
    <n v="167"/>
    <x v="3"/>
    <x v="3"/>
    <n v="227454.59"/>
    <x v="13"/>
    <s v="on time"/>
    <x v="324"/>
    <x v="137"/>
    <x v="2"/>
  </r>
  <r>
    <n v="3975"/>
    <x v="3"/>
    <x v="1"/>
    <x v="1"/>
    <x v="0"/>
    <s v="2023-03-15"/>
    <s v="2023-03-22"/>
    <n v="87"/>
    <n v="20828.21"/>
    <n v="1812054.27"/>
    <n v="4810.92"/>
    <n v="215"/>
    <x v="0"/>
    <x v="3"/>
    <n v="194246.96"/>
    <x v="5"/>
    <s v="delay"/>
    <x v="295"/>
    <x v="345"/>
    <x v="1"/>
  </r>
  <r>
    <n v="3976"/>
    <x v="3"/>
    <x v="2"/>
    <x v="4"/>
    <x v="3"/>
    <s v="2023-01-29"/>
    <s v="2023-02-11"/>
    <n v="25"/>
    <n v="19245.38"/>
    <n v="481134.5"/>
    <n v="793.91"/>
    <n v="786"/>
    <x v="1"/>
    <x v="2"/>
    <n v="111691.54"/>
    <x v="12"/>
    <s v="delay"/>
    <x v="176"/>
    <x v="56"/>
    <x v="0"/>
  </r>
  <r>
    <n v="3977"/>
    <x v="4"/>
    <x v="1"/>
    <x v="4"/>
    <x v="0"/>
    <s v="2023-04-07"/>
    <s v="2023-04-13"/>
    <n v="52"/>
    <n v="42696.52"/>
    <n v="2220219.04"/>
    <n v="1656.99"/>
    <n v="247"/>
    <x v="0"/>
    <x v="2"/>
    <n v="382347.78"/>
    <x v="11"/>
    <s v="delay"/>
    <x v="118"/>
    <x v="322"/>
    <x v="1"/>
  </r>
  <r>
    <n v="3978"/>
    <x v="0"/>
    <x v="0"/>
    <x v="1"/>
    <x v="4"/>
    <s v="2023-12-20"/>
    <s v="2023-12-22"/>
    <n v="87"/>
    <n v="4479.3900000000003"/>
    <n v="389706.93"/>
    <n v="4009.03"/>
    <n v="587"/>
    <x v="3"/>
    <x v="1"/>
    <n v="94532.1"/>
    <x v="9"/>
    <s v="on time"/>
    <x v="365"/>
    <x v="159"/>
    <x v="1"/>
  </r>
  <r>
    <n v="3979"/>
    <x v="4"/>
    <x v="2"/>
    <x v="3"/>
    <x v="4"/>
    <s v="2023-01-13"/>
    <s v="2023-01-23"/>
    <n v="58"/>
    <n v="47597.81"/>
    <n v="2760672.98"/>
    <n v="2774.73"/>
    <n v="309"/>
    <x v="1"/>
    <x v="0"/>
    <n v="340113.03"/>
    <x v="0"/>
    <s v="delay"/>
    <x v="318"/>
    <x v="230"/>
    <x v="1"/>
  </r>
  <r>
    <n v="3980"/>
    <x v="4"/>
    <x v="1"/>
    <x v="2"/>
    <x v="4"/>
    <s v="2023-04-18"/>
    <s v="2023-04-30"/>
    <n v="78"/>
    <n v="22071.34"/>
    <n v="1721564.52"/>
    <n v="1458.56"/>
    <n v="449"/>
    <x v="1"/>
    <x v="3"/>
    <n v="300572.17"/>
    <x v="10"/>
    <s v="delay"/>
    <x v="208"/>
    <x v="9"/>
    <x v="1"/>
  </r>
  <r>
    <n v="3981"/>
    <x v="6"/>
    <x v="2"/>
    <x v="4"/>
    <x v="2"/>
    <s v="2023-02-08"/>
    <s v="2023-02-09"/>
    <n v="33"/>
    <n v="12312.29"/>
    <n v="406305.57"/>
    <n v="2065.71"/>
    <n v="468"/>
    <x v="2"/>
    <x v="1"/>
    <n v="20974.38"/>
    <x v="7"/>
    <s v="on time"/>
    <x v="42"/>
    <x v="177"/>
    <x v="1"/>
  </r>
  <r>
    <n v="3982"/>
    <x v="7"/>
    <x v="2"/>
    <x v="1"/>
    <x v="1"/>
    <s v="2023-08-20"/>
    <s v="2023-08-23"/>
    <n v="53"/>
    <n v="10287.61"/>
    <n v="545243.32999999996"/>
    <n v="907.56"/>
    <n v="519"/>
    <x v="1"/>
    <x v="1"/>
    <n v="96378.34"/>
    <x v="1"/>
    <s v="on time"/>
    <x v="206"/>
    <x v="54"/>
    <x v="1"/>
  </r>
  <r>
    <n v="3983"/>
    <x v="1"/>
    <x v="2"/>
    <x v="1"/>
    <x v="2"/>
    <s v="2023-09-14"/>
    <s v="2023-09-16"/>
    <n v="43"/>
    <n v="40221.519999999997"/>
    <n v="1729525.36"/>
    <n v="432.97"/>
    <n v="903"/>
    <x v="2"/>
    <x v="1"/>
    <n v="157485.85"/>
    <x v="9"/>
    <s v="on time"/>
    <x v="19"/>
    <x v="276"/>
    <x v="0"/>
  </r>
  <r>
    <n v="3984"/>
    <x v="1"/>
    <x v="2"/>
    <x v="2"/>
    <x v="0"/>
    <s v="2023-06-17"/>
    <s v="2023-06-27"/>
    <n v="93"/>
    <n v="30092.12"/>
    <n v="2798567.16"/>
    <n v="1784.39"/>
    <n v="716"/>
    <x v="0"/>
    <x v="2"/>
    <n v="228724.8"/>
    <x v="0"/>
    <s v="delay"/>
    <x v="296"/>
    <x v="126"/>
    <x v="0"/>
  </r>
  <r>
    <n v="3985"/>
    <x v="3"/>
    <x v="1"/>
    <x v="2"/>
    <x v="3"/>
    <s v="2023-01-25"/>
    <s v="2023-01-29"/>
    <n v="4"/>
    <n v="7996.04"/>
    <n v="31984.16"/>
    <n v="1016.22"/>
    <n v="769"/>
    <x v="3"/>
    <x v="4"/>
    <n v="4367.3900000000003"/>
    <x v="13"/>
    <s v="on time"/>
    <x v="232"/>
    <x v="196"/>
    <x v="0"/>
  </r>
  <r>
    <n v="3986"/>
    <x v="0"/>
    <x v="0"/>
    <x v="0"/>
    <x v="2"/>
    <s v="2023-05-03"/>
    <s v="2023-05-13"/>
    <n v="85"/>
    <n v="40761.949999999997"/>
    <n v="3464765.75"/>
    <n v="2126.42"/>
    <n v="774"/>
    <x v="3"/>
    <x v="0"/>
    <n v="607603.59"/>
    <x v="0"/>
    <s v="delay"/>
    <x v="32"/>
    <x v="278"/>
    <x v="0"/>
  </r>
  <r>
    <n v="3987"/>
    <x v="3"/>
    <x v="2"/>
    <x v="3"/>
    <x v="0"/>
    <s v="2023-10-01"/>
    <s v="2023-10-11"/>
    <n v="2"/>
    <n v="29772.97"/>
    <n v="59545.94"/>
    <n v="453.95"/>
    <n v="673"/>
    <x v="0"/>
    <x v="4"/>
    <n v="10557.1"/>
    <x v="0"/>
    <s v="delay"/>
    <x v="373"/>
    <x v="340"/>
    <x v="1"/>
  </r>
  <r>
    <n v="3988"/>
    <x v="7"/>
    <x v="2"/>
    <x v="0"/>
    <x v="3"/>
    <s v="2023-10-29"/>
    <s v="2023-11-04"/>
    <n v="2"/>
    <n v="38986.160000000003"/>
    <n v="77972.320000000007"/>
    <n v="4802.6000000000004"/>
    <n v="227"/>
    <x v="0"/>
    <x v="3"/>
    <n v="14500.53"/>
    <x v="11"/>
    <s v="delay"/>
    <x v="157"/>
    <x v="39"/>
    <x v="1"/>
  </r>
  <r>
    <n v="3989"/>
    <x v="6"/>
    <x v="0"/>
    <x v="1"/>
    <x v="2"/>
    <s v="2023-05-07"/>
    <s v="2023-05-14"/>
    <n v="31"/>
    <n v="27425.49"/>
    <n v="850190.19"/>
    <n v="3195.02"/>
    <n v="543"/>
    <x v="3"/>
    <x v="2"/>
    <n v="171219.44"/>
    <x v="5"/>
    <s v="delay"/>
    <x v="224"/>
    <x v="2"/>
    <x v="1"/>
  </r>
  <r>
    <n v="3990"/>
    <x v="3"/>
    <x v="1"/>
    <x v="3"/>
    <x v="2"/>
    <s v="2023-03-07"/>
    <s v="2023-03-14"/>
    <n v="24"/>
    <n v="12411.94"/>
    <n v="297886.56"/>
    <n v="1678.13"/>
    <n v="811"/>
    <x v="1"/>
    <x v="0"/>
    <n v="23367.51"/>
    <x v="5"/>
    <s v="delay"/>
    <x v="301"/>
    <x v="17"/>
    <x v="0"/>
  </r>
  <r>
    <n v="3991"/>
    <x v="1"/>
    <x v="0"/>
    <x v="2"/>
    <x v="1"/>
    <s v="2023-02-08"/>
    <s v="2023-02-13"/>
    <n v="73"/>
    <n v="16448.009999999998"/>
    <n v="1200704.73"/>
    <n v="2540.7399999999998"/>
    <n v="299"/>
    <x v="3"/>
    <x v="2"/>
    <n v="146569.06"/>
    <x v="2"/>
    <s v="on time"/>
    <x v="267"/>
    <x v="177"/>
    <x v="1"/>
  </r>
  <r>
    <n v="3992"/>
    <x v="7"/>
    <x v="0"/>
    <x v="4"/>
    <x v="3"/>
    <s v="2023-08-17"/>
    <s v="2023-08-20"/>
    <n v="82"/>
    <n v="29954.16"/>
    <n v="2456241.12"/>
    <n v="351.51"/>
    <n v="751"/>
    <x v="2"/>
    <x v="0"/>
    <n v="472809.13"/>
    <x v="1"/>
    <s v="on time"/>
    <x v="106"/>
    <x v="217"/>
    <x v="0"/>
  </r>
  <r>
    <n v="3993"/>
    <x v="2"/>
    <x v="1"/>
    <x v="0"/>
    <x v="1"/>
    <s v="2023-02-24"/>
    <s v="2023-03-02"/>
    <n v="96"/>
    <n v="42191.17"/>
    <n v="4050352.32"/>
    <n v="1235.58"/>
    <n v="634"/>
    <x v="0"/>
    <x v="2"/>
    <n v="543647.12"/>
    <x v="11"/>
    <s v="delay"/>
    <x v="229"/>
    <x v="259"/>
    <x v="1"/>
  </r>
  <r>
    <n v="3994"/>
    <x v="7"/>
    <x v="0"/>
    <x v="2"/>
    <x v="1"/>
    <s v="2023-09-15"/>
    <s v="2023-09-16"/>
    <n v="88"/>
    <n v="18062.5"/>
    <n v="1589500"/>
    <n v="3290.5"/>
    <n v="664"/>
    <x v="1"/>
    <x v="2"/>
    <n v="304915.78999999998"/>
    <x v="7"/>
    <s v="on time"/>
    <x v="19"/>
    <x v="242"/>
    <x v="1"/>
  </r>
  <r>
    <n v="3995"/>
    <x v="3"/>
    <x v="1"/>
    <x v="4"/>
    <x v="0"/>
    <s v="2023-06-28"/>
    <s v="2023-07-06"/>
    <n v="79"/>
    <n v="18230.330000000002"/>
    <n v="1440196.07"/>
    <n v="4008.55"/>
    <n v="11"/>
    <x v="2"/>
    <x v="3"/>
    <n v="335449.38"/>
    <x v="14"/>
    <s v="delay"/>
    <x v="358"/>
    <x v="225"/>
    <x v="2"/>
  </r>
  <r>
    <n v="3996"/>
    <x v="5"/>
    <x v="1"/>
    <x v="0"/>
    <x v="3"/>
    <s v="2023-05-23"/>
    <s v="2023-05-31"/>
    <n v="33"/>
    <n v="35318.559999999998"/>
    <n v="1165512.48"/>
    <n v="1662.64"/>
    <n v="308"/>
    <x v="1"/>
    <x v="1"/>
    <n v="99165.92"/>
    <x v="14"/>
    <s v="delay"/>
    <x v="327"/>
    <x v="51"/>
    <x v="1"/>
  </r>
  <r>
    <n v="3997"/>
    <x v="4"/>
    <x v="0"/>
    <x v="0"/>
    <x v="4"/>
    <s v="2023-02-17"/>
    <s v="2023-03-02"/>
    <n v="35"/>
    <n v="33283.370000000003"/>
    <n v="1164917.95"/>
    <n v="2967.86"/>
    <n v="438"/>
    <x v="2"/>
    <x v="0"/>
    <n v="255692.55"/>
    <x v="12"/>
    <s v="delay"/>
    <x v="229"/>
    <x v="318"/>
    <x v="1"/>
  </r>
  <r>
    <n v="3998"/>
    <x v="5"/>
    <x v="2"/>
    <x v="3"/>
    <x v="0"/>
    <s v="2023-07-27"/>
    <s v="2023-08-07"/>
    <n v="48"/>
    <n v="2458.86"/>
    <n v="118025.28"/>
    <n v="382.78"/>
    <n v="568"/>
    <x v="1"/>
    <x v="3"/>
    <n v="8157.64"/>
    <x v="8"/>
    <s v="delay"/>
    <x v="266"/>
    <x v="1"/>
    <x v="1"/>
  </r>
  <r>
    <n v="3999"/>
    <x v="4"/>
    <x v="0"/>
    <x v="3"/>
    <x v="4"/>
    <s v="2023-01-24"/>
    <s v="2023-02-03"/>
    <n v="65"/>
    <n v="30246.15"/>
    <n v="1965999.75"/>
    <n v="2699.08"/>
    <n v="223"/>
    <x v="3"/>
    <x v="0"/>
    <n v="483916.03"/>
    <x v="0"/>
    <s v="delay"/>
    <x v="136"/>
    <x v="219"/>
    <x v="1"/>
  </r>
  <r>
    <n v="4000"/>
    <x v="6"/>
    <x v="0"/>
    <x v="1"/>
    <x v="4"/>
    <s v="2023-09-20"/>
    <s v="2023-09-25"/>
    <n v="9"/>
    <n v="47996.53"/>
    <n v="431968.77"/>
    <n v="1757.35"/>
    <n v="269"/>
    <x v="1"/>
    <x v="0"/>
    <n v="88185.82"/>
    <x v="2"/>
    <s v="on time"/>
    <x v="153"/>
    <x v="344"/>
    <x v="1"/>
  </r>
  <r>
    <n v="4001"/>
    <x v="1"/>
    <x v="1"/>
    <x v="0"/>
    <x v="4"/>
    <s v="2023-08-24"/>
    <s v="2023-09-02"/>
    <n v="15"/>
    <n v="21337.37"/>
    <n v="320060.55"/>
    <n v="1177.1600000000001"/>
    <n v="692"/>
    <x v="3"/>
    <x v="3"/>
    <n v="52032.54"/>
    <x v="6"/>
    <s v="delay"/>
    <x v="146"/>
    <x v="34"/>
    <x v="1"/>
  </r>
  <r>
    <n v="4002"/>
    <x v="3"/>
    <x v="1"/>
    <x v="2"/>
    <x v="4"/>
    <s v="2023-07-08"/>
    <s v="2023-07-11"/>
    <n v="84"/>
    <n v="20297.189999999999"/>
    <n v="1704963.96"/>
    <n v="1020.28"/>
    <n v="1000"/>
    <x v="3"/>
    <x v="1"/>
    <n v="183178.66"/>
    <x v="1"/>
    <s v="on time"/>
    <x v="91"/>
    <x v="5"/>
    <x v="0"/>
  </r>
  <r>
    <n v="4003"/>
    <x v="4"/>
    <x v="1"/>
    <x v="4"/>
    <x v="3"/>
    <s v="2023-10-30"/>
    <s v="2023-11-03"/>
    <n v="71"/>
    <n v="10320.64"/>
    <n v="732765.44"/>
    <n v="4288.16"/>
    <n v="769"/>
    <x v="3"/>
    <x v="2"/>
    <n v="85417.63"/>
    <x v="13"/>
    <s v="on time"/>
    <x v="371"/>
    <x v="15"/>
    <x v="0"/>
  </r>
  <r>
    <n v="4004"/>
    <x v="1"/>
    <x v="2"/>
    <x v="1"/>
    <x v="2"/>
    <s v="2023-10-17"/>
    <s v="2023-10-21"/>
    <n v="6"/>
    <n v="14802.21"/>
    <n v="88813.26"/>
    <n v="3207.69"/>
    <n v="103"/>
    <x v="0"/>
    <x v="0"/>
    <n v="5641.86"/>
    <x v="13"/>
    <s v="on time"/>
    <x v="109"/>
    <x v="360"/>
    <x v="2"/>
  </r>
  <r>
    <n v="4005"/>
    <x v="2"/>
    <x v="0"/>
    <x v="1"/>
    <x v="3"/>
    <s v="2023-07-13"/>
    <s v="2023-07-19"/>
    <n v="84"/>
    <n v="29445.42"/>
    <n v="2473415.2799999998"/>
    <n v="231.37"/>
    <n v="407"/>
    <x v="0"/>
    <x v="2"/>
    <n v="424666.24"/>
    <x v="11"/>
    <s v="delay"/>
    <x v="264"/>
    <x v="362"/>
    <x v="1"/>
  </r>
  <r>
    <n v="4006"/>
    <x v="0"/>
    <x v="0"/>
    <x v="3"/>
    <x v="0"/>
    <s v="2023-04-25"/>
    <s v="2023-05-10"/>
    <n v="60"/>
    <n v="20640.71"/>
    <n v="1238442.6000000001"/>
    <n v="2250.0100000000002"/>
    <n v="856"/>
    <x v="2"/>
    <x v="1"/>
    <n v="307558.69"/>
    <x v="3"/>
    <s v="delay"/>
    <x v="245"/>
    <x v="76"/>
    <x v="0"/>
  </r>
  <r>
    <n v="4007"/>
    <x v="6"/>
    <x v="2"/>
    <x v="1"/>
    <x v="0"/>
    <s v="2023-07-23"/>
    <s v="2023-07-26"/>
    <n v="6"/>
    <n v="43755.92"/>
    <n v="262535.52"/>
    <n v="1317.18"/>
    <n v="542"/>
    <x v="1"/>
    <x v="3"/>
    <n v="51185.55"/>
    <x v="1"/>
    <s v="on time"/>
    <x v="196"/>
    <x v="192"/>
    <x v="1"/>
  </r>
  <r>
    <n v="4008"/>
    <x v="5"/>
    <x v="2"/>
    <x v="4"/>
    <x v="3"/>
    <s v="2023-08-14"/>
    <s v="2023-08-29"/>
    <n v="86"/>
    <n v="10654.06"/>
    <n v="916249.16"/>
    <n v="4763.0200000000004"/>
    <n v="234"/>
    <x v="0"/>
    <x v="3"/>
    <n v="84696.77"/>
    <x v="3"/>
    <s v="delay"/>
    <x v="23"/>
    <x v="269"/>
    <x v="1"/>
  </r>
  <r>
    <n v="4009"/>
    <x v="6"/>
    <x v="2"/>
    <x v="3"/>
    <x v="1"/>
    <s v="2023-08-30"/>
    <s v="2023-09-05"/>
    <n v="86"/>
    <n v="37719.26"/>
    <n v="3243856.36"/>
    <n v="3206.05"/>
    <n v="817"/>
    <x v="3"/>
    <x v="0"/>
    <n v="754953.19"/>
    <x v="11"/>
    <s v="delay"/>
    <x v="369"/>
    <x v="239"/>
    <x v="0"/>
  </r>
  <r>
    <n v="4010"/>
    <x v="4"/>
    <x v="2"/>
    <x v="0"/>
    <x v="4"/>
    <s v="2023-10-03"/>
    <s v="2023-10-08"/>
    <n v="86"/>
    <n v="34533.160000000003"/>
    <n v="2969851.76"/>
    <n v="2590.33"/>
    <n v="247"/>
    <x v="3"/>
    <x v="1"/>
    <n v="673492.58"/>
    <x v="2"/>
    <s v="on time"/>
    <x v="156"/>
    <x v="50"/>
    <x v="1"/>
  </r>
  <r>
    <n v="4011"/>
    <x v="2"/>
    <x v="0"/>
    <x v="3"/>
    <x v="4"/>
    <s v="2023-10-31"/>
    <s v="2023-11-02"/>
    <n v="88"/>
    <n v="48245.760000000002"/>
    <n v="4245626.8799999999"/>
    <n v="4249.08"/>
    <n v="286"/>
    <x v="3"/>
    <x v="4"/>
    <n v="613514.41"/>
    <x v="9"/>
    <s v="on time"/>
    <x v="260"/>
    <x v="91"/>
    <x v="1"/>
  </r>
  <r>
    <n v="4012"/>
    <x v="2"/>
    <x v="2"/>
    <x v="4"/>
    <x v="2"/>
    <s v="2023-09-01"/>
    <s v="2023-09-04"/>
    <n v="42"/>
    <n v="20296.78"/>
    <n v="852464.76"/>
    <n v="1391.36"/>
    <n v="571"/>
    <x v="2"/>
    <x v="3"/>
    <n v="91255.98"/>
    <x v="1"/>
    <s v="on time"/>
    <x v="61"/>
    <x v="150"/>
    <x v="1"/>
  </r>
  <r>
    <n v="4013"/>
    <x v="5"/>
    <x v="0"/>
    <x v="4"/>
    <x v="4"/>
    <s v="2023-05-29"/>
    <s v="2023-06-13"/>
    <n v="60"/>
    <n v="15575.48"/>
    <n v="934528.8"/>
    <n v="2961.01"/>
    <n v="357"/>
    <x v="2"/>
    <x v="2"/>
    <n v="66479.06"/>
    <x v="3"/>
    <s v="delay"/>
    <x v="27"/>
    <x v="238"/>
    <x v="1"/>
  </r>
  <r>
    <n v="4014"/>
    <x v="7"/>
    <x v="1"/>
    <x v="1"/>
    <x v="0"/>
    <s v="2023-03-11"/>
    <s v="2023-03-12"/>
    <n v="17"/>
    <n v="42949.39"/>
    <n v="730139.63"/>
    <n v="4565.32"/>
    <n v="854"/>
    <x v="2"/>
    <x v="2"/>
    <n v="126508.47"/>
    <x v="7"/>
    <s v="on time"/>
    <x v="28"/>
    <x v="29"/>
    <x v="0"/>
  </r>
  <r>
    <n v="4015"/>
    <x v="0"/>
    <x v="2"/>
    <x v="0"/>
    <x v="4"/>
    <s v="2023-10-31"/>
    <s v="2023-11-11"/>
    <n v="49"/>
    <n v="8159.29"/>
    <n v="399805.21"/>
    <n v="1259.1099999999999"/>
    <n v="289"/>
    <x v="3"/>
    <x v="0"/>
    <n v="33555.279999999999"/>
    <x v="8"/>
    <s v="delay"/>
    <x v="103"/>
    <x v="91"/>
    <x v="1"/>
  </r>
  <r>
    <n v="4016"/>
    <x v="7"/>
    <x v="2"/>
    <x v="1"/>
    <x v="3"/>
    <s v="2023-07-21"/>
    <s v="2023-08-01"/>
    <n v="48"/>
    <n v="14606.26"/>
    <n v="701100.48"/>
    <n v="195.61"/>
    <n v="335"/>
    <x v="2"/>
    <x v="4"/>
    <n v="91945.21"/>
    <x v="8"/>
    <s v="delay"/>
    <x v="293"/>
    <x v="65"/>
    <x v="1"/>
  </r>
  <r>
    <n v="4017"/>
    <x v="2"/>
    <x v="2"/>
    <x v="2"/>
    <x v="3"/>
    <s v="2023-03-24"/>
    <s v="2023-03-28"/>
    <n v="24"/>
    <n v="3056.25"/>
    <n v="73350"/>
    <n v="2765.31"/>
    <n v="118"/>
    <x v="2"/>
    <x v="2"/>
    <n v="4013.91"/>
    <x v="13"/>
    <s v="on time"/>
    <x v="142"/>
    <x v="223"/>
    <x v="2"/>
  </r>
  <r>
    <n v="4018"/>
    <x v="7"/>
    <x v="0"/>
    <x v="1"/>
    <x v="4"/>
    <s v="2023-10-01"/>
    <s v="2023-10-15"/>
    <n v="69"/>
    <n v="14585.12"/>
    <n v="1006373.28"/>
    <n v="3621.38"/>
    <n v="207"/>
    <x v="0"/>
    <x v="2"/>
    <n v="132789.82"/>
    <x v="4"/>
    <s v="delay"/>
    <x v="82"/>
    <x v="340"/>
    <x v="1"/>
  </r>
  <r>
    <n v="4019"/>
    <x v="2"/>
    <x v="2"/>
    <x v="4"/>
    <x v="0"/>
    <s v="2023-05-19"/>
    <s v="2023-06-02"/>
    <n v="43"/>
    <n v="10864.6"/>
    <n v="467177.8"/>
    <n v="2076.63"/>
    <n v="568"/>
    <x v="3"/>
    <x v="4"/>
    <n v="50845"/>
    <x v="4"/>
    <s v="delay"/>
    <x v="135"/>
    <x v="40"/>
    <x v="1"/>
  </r>
  <r>
    <n v="4020"/>
    <x v="4"/>
    <x v="1"/>
    <x v="1"/>
    <x v="1"/>
    <s v="2023-11-14"/>
    <s v="2023-11-18"/>
    <n v="81"/>
    <n v="11043.95"/>
    <n v="894559.95"/>
    <n v="1535.04"/>
    <n v="367"/>
    <x v="3"/>
    <x v="1"/>
    <n v="189709.92"/>
    <x v="13"/>
    <s v="on time"/>
    <x v="226"/>
    <x v="284"/>
    <x v="1"/>
  </r>
  <r>
    <n v="4021"/>
    <x v="1"/>
    <x v="2"/>
    <x v="3"/>
    <x v="3"/>
    <s v="2023-08-26"/>
    <s v="2023-08-31"/>
    <n v="5"/>
    <n v="11535.74"/>
    <n v="57678.7"/>
    <n v="878.76"/>
    <n v="160"/>
    <x v="3"/>
    <x v="4"/>
    <n v="5514.45"/>
    <x v="2"/>
    <s v="on time"/>
    <x v="257"/>
    <x v="59"/>
    <x v="2"/>
  </r>
  <r>
    <n v="4022"/>
    <x v="4"/>
    <x v="1"/>
    <x v="0"/>
    <x v="3"/>
    <s v="2023-01-20"/>
    <s v="2023-01-30"/>
    <n v="28"/>
    <n v="48143.34"/>
    <n v="1348013.52"/>
    <n v="1191.58"/>
    <n v="101"/>
    <x v="3"/>
    <x v="0"/>
    <n v="254587.02"/>
    <x v="0"/>
    <s v="delay"/>
    <x v="352"/>
    <x v="47"/>
    <x v="2"/>
  </r>
  <r>
    <n v="4023"/>
    <x v="3"/>
    <x v="0"/>
    <x v="4"/>
    <x v="4"/>
    <s v="2023-08-30"/>
    <s v="2023-09-07"/>
    <n v="6"/>
    <n v="8397.77"/>
    <n v="50386.62"/>
    <n v="2917.49"/>
    <n v="794"/>
    <x v="2"/>
    <x v="3"/>
    <n v="12256.85"/>
    <x v="14"/>
    <s v="delay"/>
    <x v="68"/>
    <x v="239"/>
    <x v="0"/>
  </r>
  <r>
    <n v="4024"/>
    <x v="7"/>
    <x v="1"/>
    <x v="2"/>
    <x v="3"/>
    <s v="2023-09-09"/>
    <s v="2023-09-18"/>
    <n v="58"/>
    <n v="25090.86"/>
    <n v="1455269.88"/>
    <n v="2402.0100000000002"/>
    <n v="75"/>
    <x v="1"/>
    <x v="3"/>
    <n v="323799.93"/>
    <x v="6"/>
    <s v="delay"/>
    <x v="290"/>
    <x v="36"/>
    <x v="2"/>
  </r>
  <r>
    <n v="4025"/>
    <x v="3"/>
    <x v="0"/>
    <x v="4"/>
    <x v="0"/>
    <s v="2023-02-09"/>
    <s v="2023-02-13"/>
    <n v="96"/>
    <n v="33828.94"/>
    <n v="3247578.24"/>
    <n v="4207.5"/>
    <n v="493"/>
    <x v="0"/>
    <x v="0"/>
    <n v="371500.62"/>
    <x v="13"/>
    <s v="on time"/>
    <x v="267"/>
    <x v="174"/>
    <x v="1"/>
  </r>
  <r>
    <n v="4026"/>
    <x v="2"/>
    <x v="0"/>
    <x v="4"/>
    <x v="3"/>
    <s v="2023-11-19"/>
    <s v="2023-12-01"/>
    <n v="59"/>
    <n v="16910.13"/>
    <n v="997697.67"/>
    <n v="4049.04"/>
    <n v="236"/>
    <x v="1"/>
    <x v="1"/>
    <n v="210519.85"/>
    <x v="10"/>
    <s v="delay"/>
    <x v="141"/>
    <x v="140"/>
    <x v="1"/>
  </r>
  <r>
    <n v="4027"/>
    <x v="3"/>
    <x v="2"/>
    <x v="0"/>
    <x v="1"/>
    <s v="2023-01-21"/>
    <s v="2023-01-31"/>
    <n v="48"/>
    <n v="24291.75"/>
    <n v="1166004"/>
    <n v="1994.47"/>
    <n v="329"/>
    <x v="2"/>
    <x v="1"/>
    <n v="138983.43"/>
    <x v="0"/>
    <s v="delay"/>
    <x v="132"/>
    <x v="175"/>
    <x v="1"/>
  </r>
  <r>
    <n v="4028"/>
    <x v="1"/>
    <x v="0"/>
    <x v="0"/>
    <x v="0"/>
    <s v="2023-06-03"/>
    <s v="2023-06-10"/>
    <n v="74"/>
    <n v="1904.42"/>
    <n v="140927.07999999999"/>
    <n v="1942.89"/>
    <n v="660"/>
    <x v="3"/>
    <x v="1"/>
    <n v="24481.59"/>
    <x v="5"/>
    <s v="delay"/>
    <x v="110"/>
    <x v="312"/>
    <x v="1"/>
  </r>
  <r>
    <n v="4029"/>
    <x v="5"/>
    <x v="2"/>
    <x v="1"/>
    <x v="3"/>
    <s v="2023-12-07"/>
    <s v="2023-12-10"/>
    <n v="74"/>
    <n v="20665.03"/>
    <n v="1529212.22"/>
    <n v="4015.17"/>
    <n v="336"/>
    <x v="1"/>
    <x v="2"/>
    <n v="281082.71000000002"/>
    <x v="1"/>
    <s v="on time"/>
    <x v="220"/>
    <x v="153"/>
    <x v="1"/>
  </r>
  <r>
    <n v="4030"/>
    <x v="7"/>
    <x v="2"/>
    <x v="1"/>
    <x v="3"/>
    <s v="2023-02-13"/>
    <s v="2023-02-22"/>
    <n v="78"/>
    <n v="42168.639999999999"/>
    <n v="3289153.92"/>
    <n v="4544.09"/>
    <n v="173"/>
    <x v="1"/>
    <x v="0"/>
    <n v="204085.62"/>
    <x v="6"/>
    <s v="delay"/>
    <x v="201"/>
    <x v="58"/>
    <x v="2"/>
  </r>
  <r>
    <n v="4031"/>
    <x v="5"/>
    <x v="0"/>
    <x v="1"/>
    <x v="3"/>
    <s v="2023-03-09"/>
    <s v="2023-03-19"/>
    <n v="46"/>
    <n v="23371.94"/>
    <n v="1075109.24"/>
    <n v="4883.24"/>
    <n v="384"/>
    <x v="2"/>
    <x v="1"/>
    <n v="97976.03"/>
    <x v="0"/>
    <s v="delay"/>
    <x v="180"/>
    <x v="183"/>
    <x v="1"/>
  </r>
  <r>
    <n v="4032"/>
    <x v="2"/>
    <x v="1"/>
    <x v="4"/>
    <x v="1"/>
    <s v="2023-11-14"/>
    <s v="2023-11-24"/>
    <n v="42"/>
    <n v="33943.61"/>
    <n v="1425631.62"/>
    <n v="413.58"/>
    <n v="789"/>
    <x v="2"/>
    <x v="0"/>
    <n v="134290.94"/>
    <x v="0"/>
    <s v="delay"/>
    <x v="262"/>
    <x v="284"/>
    <x v="0"/>
  </r>
  <r>
    <n v="4033"/>
    <x v="6"/>
    <x v="1"/>
    <x v="4"/>
    <x v="3"/>
    <s v="2023-12-31"/>
    <s v="2024-01-12"/>
    <n v="97"/>
    <n v="3294.87"/>
    <n v="319602.39"/>
    <n v="2859.66"/>
    <n v="116"/>
    <x v="3"/>
    <x v="1"/>
    <n v="25064.92"/>
    <x v="10"/>
    <s v="delay"/>
    <x v="108"/>
    <x v="281"/>
    <x v="2"/>
  </r>
  <r>
    <n v="4034"/>
    <x v="7"/>
    <x v="2"/>
    <x v="0"/>
    <x v="3"/>
    <s v="2023-01-22"/>
    <s v="2023-02-03"/>
    <n v="90"/>
    <n v="17686.080000000002"/>
    <n v="1591747.2"/>
    <n v="4634.57"/>
    <n v="857"/>
    <x v="3"/>
    <x v="1"/>
    <n v="296335.02"/>
    <x v="10"/>
    <s v="delay"/>
    <x v="136"/>
    <x v="117"/>
    <x v="0"/>
  </r>
  <r>
    <n v="4035"/>
    <x v="1"/>
    <x v="0"/>
    <x v="2"/>
    <x v="3"/>
    <s v="2023-05-24"/>
    <s v="2023-06-06"/>
    <n v="98"/>
    <n v="16205.46"/>
    <n v="1588135.08"/>
    <n v="1092.3800000000001"/>
    <n v="769"/>
    <x v="0"/>
    <x v="0"/>
    <n v="133185.9"/>
    <x v="12"/>
    <s v="delay"/>
    <x v="39"/>
    <x v="359"/>
    <x v="0"/>
  </r>
  <r>
    <n v="4036"/>
    <x v="2"/>
    <x v="0"/>
    <x v="3"/>
    <x v="4"/>
    <s v="2023-02-10"/>
    <s v="2023-02-12"/>
    <n v="21"/>
    <n v="5051.78"/>
    <n v="106087.38"/>
    <n v="919.58"/>
    <n v="70"/>
    <x v="1"/>
    <x v="4"/>
    <n v="25033.439999999999"/>
    <x v="9"/>
    <s v="on time"/>
    <x v="304"/>
    <x v="290"/>
    <x v="2"/>
  </r>
  <r>
    <n v="4037"/>
    <x v="5"/>
    <x v="0"/>
    <x v="3"/>
    <x v="2"/>
    <s v="2023-02-08"/>
    <s v="2023-02-15"/>
    <n v="83"/>
    <n v="29617.56"/>
    <n v="2458257.48"/>
    <n v="2345.25"/>
    <n v="480"/>
    <x v="0"/>
    <x v="1"/>
    <n v="402169.88"/>
    <x v="5"/>
    <s v="delay"/>
    <x v="265"/>
    <x v="177"/>
    <x v="1"/>
  </r>
  <r>
    <n v="4038"/>
    <x v="7"/>
    <x v="2"/>
    <x v="0"/>
    <x v="1"/>
    <s v="2023-03-06"/>
    <s v="2023-03-18"/>
    <n v="90"/>
    <n v="36829.31"/>
    <n v="3314637.9"/>
    <n v="1485.69"/>
    <n v="506"/>
    <x v="0"/>
    <x v="0"/>
    <n v="590890.28"/>
    <x v="10"/>
    <s v="delay"/>
    <x v="271"/>
    <x v="313"/>
    <x v="1"/>
  </r>
  <r>
    <n v="4039"/>
    <x v="5"/>
    <x v="0"/>
    <x v="2"/>
    <x v="1"/>
    <s v="2023-01-22"/>
    <s v="2023-01-31"/>
    <n v="64"/>
    <n v="21369.01"/>
    <n v="1367616.64"/>
    <n v="2297.62"/>
    <n v="883"/>
    <x v="2"/>
    <x v="2"/>
    <n v="80679.289999999994"/>
    <x v="6"/>
    <s v="delay"/>
    <x v="132"/>
    <x v="117"/>
    <x v="0"/>
  </r>
  <r>
    <n v="4040"/>
    <x v="3"/>
    <x v="1"/>
    <x v="0"/>
    <x v="3"/>
    <s v="2023-08-20"/>
    <s v="2023-08-27"/>
    <n v="55"/>
    <n v="33422.03"/>
    <n v="1838211.65"/>
    <n v="3033.97"/>
    <n v="650"/>
    <x v="1"/>
    <x v="2"/>
    <n v="418141.36"/>
    <x v="5"/>
    <s v="delay"/>
    <x v="62"/>
    <x v="54"/>
    <x v="1"/>
  </r>
  <r>
    <n v="4041"/>
    <x v="2"/>
    <x v="0"/>
    <x v="4"/>
    <x v="4"/>
    <s v="2023-04-03"/>
    <s v="2023-04-09"/>
    <n v="81"/>
    <n v="17603.740000000002"/>
    <n v="1425902.94"/>
    <n v="2943.96"/>
    <n v="848"/>
    <x v="1"/>
    <x v="4"/>
    <n v="148030.26999999999"/>
    <x v="11"/>
    <s v="delay"/>
    <x v="313"/>
    <x v="212"/>
    <x v="0"/>
  </r>
  <r>
    <n v="4042"/>
    <x v="2"/>
    <x v="2"/>
    <x v="1"/>
    <x v="2"/>
    <s v="2023-06-30"/>
    <s v="2023-07-13"/>
    <n v="59"/>
    <n v="14040.38"/>
    <n v="828382.42"/>
    <n v="3603.37"/>
    <n v="583"/>
    <x v="0"/>
    <x v="2"/>
    <n v="146932.37"/>
    <x v="12"/>
    <s v="delay"/>
    <x v="259"/>
    <x v="85"/>
    <x v="1"/>
  </r>
  <r>
    <n v="4043"/>
    <x v="2"/>
    <x v="1"/>
    <x v="4"/>
    <x v="0"/>
    <s v="2023-04-28"/>
    <s v="2023-05-08"/>
    <n v="17"/>
    <n v="8872.27"/>
    <n v="150828.59"/>
    <n v="4861.63"/>
    <n v="315"/>
    <x v="1"/>
    <x v="0"/>
    <n v="12915.18"/>
    <x v="0"/>
    <s v="delay"/>
    <x v="18"/>
    <x v="31"/>
    <x v="1"/>
  </r>
  <r>
    <n v="4044"/>
    <x v="0"/>
    <x v="1"/>
    <x v="0"/>
    <x v="3"/>
    <s v="2023-09-12"/>
    <s v="2023-09-14"/>
    <n v="71"/>
    <n v="15546.75"/>
    <n v="1103819.25"/>
    <n v="357.85"/>
    <n v="342"/>
    <x v="1"/>
    <x v="2"/>
    <n v="178694.73"/>
    <x v="9"/>
    <s v="on time"/>
    <x v="261"/>
    <x v="81"/>
    <x v="1"/>
  </r>
  <r>
    <n v="4045"/>
    <x v="0"/>
    <x v="2"/>
    <x v="4"/>
    <x v="2"/>
    <s v="2023-05-13"/>
    <s v="2023-05-19"/>
    <n v="87"/>
    <n v="9514.1"/>
    <n v="827726.7"/>
    <n v="1900.85"/>
    <n v="255"/>
    <x v="2"/>
    <x v="1"/>
    <n v="128630.48"/>
    <x v="11"/>
    <s v="delay"/>
    <x v="64"/>
    <x v="251"/>
    <x v="1"/>
  </r>
  <r>
    <n v="4046"/>
    <x v="7"/>
    <x v="0"/>
    <x v="1"/>
    <x v="0"/>
    <s v="2023-05-01"/>
    <s v="2023-05-04"/>
    <n v="53"/>
    <n v="9726.06"/>
    <n v="515481.18"/>
    <n v="1385.82"/>
    <n v="7"/>
    <x v="2"/>
    <x v="3"/>
    <n v="103549.9"/>
    <x v="1"/>
    <s v="on time"/>
    <x v="81"/>
    <x v="111"/>
    <x v="2"/>
  </r>
  <r>
    <n v="4047"/>
    <x v="3"/>
    <x v="1"/>
    <x v="0"/>
    <x v="3"/>
    <s v="2023-08-18"/>
    <s v="2023-08-30"/>
    <n v="48"/>
    <n v="23588.3"/>
    <n v="1132238.3999999999"/>
    <n v="2286.02"/>
    <n v="982"/>
    <x v="3"/>
    <x v="4"/>
    <n v="169041.85"/>
    <x v="10"/>
    <s v="delay"/>
    <x v="43"/>
    <x v="60"/>
    <x v="0"/>
  </r>
  <r>
    <n v="4048"/>
    <x v="2"/>
    <x v="1"/>
    <x v="0"/>
    <x v="3"/>
    <s v="2023-07-19"/>
    <s v="2023-07-22"/>
    <n v="38"/>
    <n v="17349.77"/>
    <n v="659291.26"/>
    <n v="3931.55"/>
    <n v="378"/>
    <x v="3"/>
    <x v="3"/>
    <n v="112843"/>
    <x v="1"/>
    <s v="on time"/>
    <x v="5"/>
    <x v="229"/>
    <x v="1"/>
  </r>
  <r>
    <n v="4049"/>
    <x v="0"/>
    <x v="0"/>
    <x v="4"/>
    <x v="1"/>
    <s v="2023-09-25"/>
    <s v="2023-09-29"/>
    <n v="9"/>
    <n v="18489.62"/>
    <n v="166406.57999999999"/>
    <n v="2221.5500000000002"/>
    <n v="810"/>
    <x v="2"/>
    <x v="1"/>
    <n v="17642.63"/>
    <x v="13"/>
    <s v="on time"/>
    <x v="0"/>
    <x v="191"/>
    <x v="0"/>
  </r>
  <r>
    <n v="4050"/>
    <x v="3"/>
    <x v="0"/>
    <x v="1"/>
    <x v="3"/>
    <s v="2023-03-16"/>
    <s v="2023-03-19"/>
    <n v="44"/>
    <n v="18904.009999999998"/>
    <n v="831776.44"/>
    <n v="2534.2199999999998"/>
    <n v="604"/>
    <x v="1"/>
    <x v="3"/>
    <n v="79189.929999999993"/>
    <x v="1"/>
    <s v="on time"/>
    <x v="180"/>
    <x v="89"/>
    <x v="1"/>
  </r>
  <r>
    <n v="4051"/>
    <x v="1"/>
    <x v="2"/>
    <x v="1"/>
    <x v="0"/>
    <s v="2023-03-08"/>
    <s v="2023-03-16"/>
    <n v="48"/>
    <n v="24512.3"/>
    <n v="1176590.3999999999"/>
    <n v="2410.37"/>
    <n v="814"/>
    <x v="3"/>
    <x v="1"/>
    <n v="94051.34"/>
    <x v="14"/>
    <s v="delay"/>
    <x v="282"/>
    <x v="333"/>
    <x v="0"/>
  </r>
  <r>
    <n v="4052"/>
    <x v="6"/>
    <x v="2"/>
    <x v="4"/>
    <x v="3"/>
    <s v="2023-03-20"/>
    <s v="2023-03-25"/>
    <n v="6"/>
    <n v="28428.28"/>
    <n v="170569.68"/>
    <n v="3740.25"/>
    <n v="450"/>
    <x v="0"/>
    <x v="1"/>
    <n v="25199.88"/>
    <x v="2"/>
    <s v="on time"/>
    <x v="144"/>
    <x v="353"/>
    <x v="1"/>
  </r>
  <r>
    <n v="4053"/>
    <x v="6"/>
    <x v="2"/>
    <x v="4"/>
    <x v="3"/>
    <s v="2023-02-15"/>
    <s v="2023-02-20"/>
    <n v="77"/>
    <n v="29175"/>
    <n v="2246475"/>
    <n v="1435.66"/>
    <n v="395"/>
    <x v="3"/>
    <x v="3"/>
    <n v="403304.53"/>
    <x v="2"/>
    <s v="on time"/>
    <x v="227"/>
    <x v="211"/>
    <x v="1"/>
  </r>
  <r>
    <n v="4054"/>
    <x v="4"/>
    <x v="2"/>
    <x v="0"/>
    <x v="0"/>
    <s v="2023-02-22"/>
    <s v="2023-02-28"/>
    <n v="52"/>
    <n v="41581.81"/>
    <n v="2162254.12"/>
    <n v="4598.04"/>
    <n v="283"/>
    <x v="1"/>
    <x v="0"/>
    <n v="386076.91"/>
    <x v="11"/>
    <s v="delay"/>
    <x v="250"/>
    <x v="33"/>
    <x v="1"/>
  </r>
  <r>
    <n v="4055"/>
    <x v="7"/>
    <x v="2"/>
    <x v="2"/>
    <x v="1"/>
    <s v="2023-03-24"/>
    <s v="2023-03-29"/>
    <n v="41"/>
    <n v="5053.53"/>
    <n v="207194.73"/>
    <n v="3818.64"/>
    <n v="824"/>
    <x v="0"/>
    <x v="0"/>
    <n v="16075.76"/>
    <x v="2"/>
    <s v="on time"/>
    <x v="87"/>
    <x v="223"/>
    <x v="0"/>
  </r>
  <r>
    <n v="4056"/>
    <x v="7"/>
    <x v="1"/>
    <x v="2"/>
    <x v="1"/>
    <s v="2023-04-30"/>
    <s v="2023-05-10"/>
    <n v="25"/>
    <n v="13056.42"/>
    <n v="326410.5"/>
    <n v="2513.67"/>
    <n v="236"/>
    <x v="1"/>
    <x v="3"/>
    <n v="71874.86"/>
    <x v="0"/>
    <s v="delay"/>
    <x v="245"/>
    <x v="346"/>
    <x v="1"/>
  </r>
  <r>
    <n v="4057"/>
    <x v="5"/>
    <x v="1"/>
    <x v="4"/>
    <x v="0"/>
    <s v="2023-08-01"/>
    <s v="2023-08-05"/>
    <n v="93"/>
    <n v="33906.93"/>
    <n v="3153344.49"/>
    <n v="4472.16"/>
    <n v="481"/>
    <x v="3"/>
    <x v="3"/>
    <n v="460685.14"/>
    <x v="13"/>
    <s v="on time"/>
    <x v="67"/>
    <x v="46"/>
    <x v="1"/>
  </r>
  <r>
    <n v="4058"/>
    <x v="4"/>
    <x v="0"/>
    <x v="0"/>
    <x v="2"/>
    <s v="2023-01-08"/>
    <s v="2023-01-17"/>
    <n v="56"/>
    <n v="956.35"/>
    <n v="53555.6"/>
    <n v="4809.3599999999997"/>
    <n v="59"/>
    <x v="2"/>
    <x v="4"/>
    <n v="12946.51"/>
    <x v="6"/>
    <s v="delay"/>
    <x v="361"/>
    <x v="125"/>
    <x v="2"/>
  </r>
  <r>
    <n v="4059"/>
    <x v="5"/>
    <x v="0"/>
    <x v="0"/>
    <x v="4"/>
    <s v="2023-03-14"/>
    <s v="2023-03-26"/>
    <n v="28"/>
    <n v="25451.52"/>
    <n v="712642.56000000006"/>
    <n v="3303.23"/>
    <n v="945"/>
    <x v="3"/>
    <x v="0"/>
    <n v="154130.13"/>
    <x v="10"/>
    <s v="delay"/>
    <x v="30"/>
    <x v="142"/>
    <x v="0"/>
  </r>
  <r>
    <n v="4060"/>
    <x v="1"/>
    <x v="2"/>
    <x v="0"/>
    <x v="4"/>
    <s v="2023-05-23"/>
    <s v="2023-05-26"/>
    <n v="70"/>
    <n v="47058.53"/>
    <n v="3294097.1"/>
    <n v="2728.53"/>
    <n v="622"/>
    <x v="0"/>
    <x v="2"/>
    <n v="237245.88"/>
    <x v="1"/>
    <s v="on time"/>
    <x v="214"/>
    <x v="51"/>
    <x v="1"/>
  </r>
  <r>
    <n v="4061"/>
    <x v="7"/>
    <x v="2"/>
    <x v="4"/>
    <x v="4"/>
    <s v="2023-10-17"/>
    <s v="2023-11-01"/>
    <n v="10"/>
    <n v="39967.910000000003"/>
    <n v="399679.1"/>
    <n v="4201.3100000000004"/>
    <n v="176"/>
    <x v="1"/>
    <x v="1"/>
    <n v="50972.72"/>
    <x v="3"/>
    <s v="delay"/>
    <x v="14"/>
    <x v="360"/>
    <x v="2"/>
  </r>
  <r>
    <n v="4062"/>
    <x v="7"/>
    <x v="2"/>
    <x v="4"/>
    <x v="0"/>
    <s v="2023-10-31"/>
    <s v="2023-11-12"/>
    <n v="29"/>
    <n v="40997.160000000003"/>
    <n v="1188917.6399999999"/>
    <n v="648.46"/>
    <n v="746"/>
    <x v="0"/>
    <x v="2"/>
    <n v="247123.66"/>
    <x v="10"/>
    <s v="delay"/>
    <x v="40"/>
    <x v="91"/>
    <x v="0"/>
  </r>
  <r>
    <n v="4063"/>
    <x v="7"/>
    <x v="0"/>
    <x v="2"/>
    <x v="3"/>
    <s v="2023-12-25"/>
    <s v="2024-01-07"/>
    <n v="11"/>
    <n v="20301.72"/>
    <n v="223318.92"/>
    <n v="3748.53"/>
    <n v="893"/>
    <x v="3"/>
    <x v="3"/>
    <n v="39602.54"/>
    <x v="12"/>
    <s v="delay"/>
    <x v="306"/>
    <x v="53"/>
    <x v="0"/>
  </r>
  <r>
    <n v="4064"/>
    <x v="6"/>
    <x v="2"/>
    <x v="0"/>
    <x v="2"/>
    <s v="2023-05-24"/>
    <s v="2023-06-04"/>
    <n v="52"/>
    <n v="32454.97"/>
    <n v="1687658.44"/>
    <n v="4975.49"/>
    <n v="421"/>
    <x v="0"/>
    <x v="4"/>
    <n v="372791.07"/>
    <x v="8"/>
    <s v="delay"/>
    <x v="58"/>
    <x v="359"/>
    <x v="1"/>
  </r>
  <r>
    <n v="4065"/>
    <x v="7"/>
    <x v="1"/>
    <x v="1"/>
    <x v="4"/>
    <s v="2023-04-08"/>
    <s v="2023-04-13"/>
    <n v="67"/>
    <n v="14530.41"/>
    <n v="973537.47"/>
    <n v="2162.3000000000002"/>
    <n v="910"/>
    <x v="2"/>
    <x v="2"/>
    <n v="65981.759999999995"/>
    <x v="2"/>
    <s v="on time"/>
    <x v="118"/>
    <x v="106"/>
    <x v="0"/>
  </r>
  <r>
    <n v="4066"/>
    <x v="1"/>
    <x v="1"/>
    <x v="1"/>
    <x v="0"/>
    <s v="2023-12-22"/>
    <s v="2024-01-04"/>
    <n v="91"/>
    <n v="16699.689999999999"/>
    <n v="1519671.79"/>
    <n v="2262.4299999999998"/>
    <n v="976"/>
    <x v="3"/>
    <x v="4"/>
    <n v="222672.25"/>
    <x v="12"/>
    <s v="delay"/>
    <x v="160"/>
    <x v="169"/>
    <x v="0"/>
  </r>
  <r>
    <n v="4067"/>
    <x v="2"/>
    <x v="2"/>
    <x v="2"/>
    <x v="4"/>
    <s v="2023-08-22"/>
    <s v="2023-09-06"/>
    <n v="29"/>
    <n v="2653.18"/>
    <n v="76942.22"/>
    <n v="3638.77"/>
    <n v="182"/>
    <x v="1"/>
    <x v="0"/>
    <n v="9549.17"/>
    <x v="3"/>
    <s v="delay"/>
    <x v="35"/>
    <x v="42"/>
    <x v="2"/>
  </r>
  <r>
    <n v="4068"/>
    <x v="4"/>
    <x v="0"/>
    <x v="3"/>
    <x v="0"/>
    <s v="2023-08-24"/>
    <s v="2023-09-08"/>
    <n v="29"/>
    <n v="20007.43"/>
    <n v="580215.47"/>
    <n v="2453.36"/>
    <n v="218"/>
    <x v="0"/>
    <x v="3"/>
    <n v="45441.82"/>
    <x v="3"/>
    <s v="delay"/>
    <x v="98"/>
    <x v="34"/>
    <x v="1"/>
  </r>
  <r>
    <n v="4069"/>
    <x v="0"/>
    <x v="2"/>
    <x v="2"/>
    <x v="3"/>
    <s v="2023-10-04"/>
    <s v="2023-10-13"/>
    <n v="47"/>
    <n v="46296.28"/>
    <n v="2175925.16"/>
    <n v="1334.48"/>
    <n v="211"/>
    <x v="1"/>
    <x v="3"/>
    <n v="259749.92"/>
    <x v="6"/>
    <s v="delay"/>
    <x v="6"/>
    <x v="331"/>
    <x v="1"/>
  </r>
  <r>
    <n v="4070"/>
    <x v="1"/>
    <x v="0"/>
    <x v="0"/>
    <x v="4"/>
    <s v="2023-01-17"/>
    <s v="2023-01-18"/>
    <n v="93"/>
    <n v="33623.47"/>
    <n v="3126982.71"/>
    <n v="1840.29"/>
    <n v="451"/>
    <x v="1"/>
    <x v="3"/>
    <n v="758633.23"/>
    <x v="7"/>
    <s v="on time"/>
    <x v="174"/>
    <x v="180"/>
    <x v="1"/>
  </r>
  <r>
    <n v="4071"/>
    <x v="1"/>
    <x v="2"/>
    <x v="2"/>
    <x v="1"/>
    <s v="2023-01-27"/>
    <s v="2023-01-31"/>
    <n v="91"/>
    <n v="5081.47"/>
    <n v="462413.77"/>
    <n v="4293.42"/>
    <n v="348"/>
    <x v="2"/>
    <x v="0"/>
    <n v="55314.3"/>
    <x v="13"/>
    <s v="on time"/>
    <x v="132"/>
    <x v="234"/>
    <x v="1"/>
  </r>
  <r>
    <n v="4072"/>
    <x v="3"/>
    <x v="1"/>
    <x v="4"/>
    <x v="1"/>
    <s v="2023-12-06"/>
    <s v="2023-12-16"/>
    <n v="85"/>
    <n v="16307.89"/>
    <n v="1386170.65"/>
    <n v="3956.03"/>
    <n v="133"/>
    <x v="1"/>
    <x v="1"/>
    <n v="209933.15"/>
    <x v="0"/>
    <s v="delay"/>
    <x v="130"/>
    <x v="307"/>
    <x v="2"/>
  </r>
  <r>
    <n v="4073"/>
    <x v="3"/>
    <x v="1"/>
    <x v="0"/>
    <x v="1"/>
    <s v="2023-08-04"/>
    <s v="2023-08-16"/>
    <n v="49"/>
    <n v="35511.199999999997"/>
    <n v="1740048.8"/>
    <n v="2585.27"/>
    <n v="792"/>
    <x v="2"/>
    <x v="0"/>
    <n v="231481.02"/>
    <x v="10"/>
    <s v="delay"/>
    <x v="249"/>
    <x v="357"/>
    <x v="0"/>
  </r>
  <r>
    <n v="4074"/>
    <x v="6"/>
    <x v="2"/>
    <x v="1"/>
    <x v="2"/>
    <s v="2023-09-01"/>
    <s v="2023-09-12"/>
    <n v="13"/>
    <n v="47700.160000000003"/>
    <n v="620102.07999999996"/>
    <n v="754"/>
    <n v="54"/>
    <x v="3"/>
    <x v="2"/>
    <n v="132409.4"/>
    <x v="8"/>
    <s v="delay"/>
    <x v="134"/>
    <x v="150"/>
    <x v="2"/>
  </r>
  <r>
    <n v="4075"/>
    <x v="0"/>
    <x v="0"/>
    <x v="3"/>
    <x v="1"/>
    <s v="2023-07-27"/>
    <s v="2023-08-09"/>
    <n v="62"/>
    <n v="3683.95"/>
    <n v="228404.9"/>
    <n v="1341.04"/>
    <n v="730"/>
    <x v="3"/>
    <x v="2"/>
    <n v="40155.769999999997"/>
    <x v="12"/>
    <s v="delay"/>
    <x v="291"/>
    <x v="1"/>
    <x v="0"/>
  </r>
  <r>
    <n v="4076"/>
    <x v="7"/>
    <x v="2"/>
    <x v="2"/>
    <x v="0"/>
    <s v="2023-02-17"/>
    <s v="2023-02-21"/>
    <n v="99"/>
    <n v="41645.03"/>
    <n v="4122857.97"/>
    <n v="1886.9"/>
    <n v="465"/>
    <x v="1"/>
    <x v="4"/>
    <n v="702014.82"/>
    <x v="13"/>
    <s v="on time"/>
    <x v="60"/>
    <x v="318"/>
    <x v="1"/>
  </r>
  <r>
    <n v="4077"/>
    <x v="7"/>
    <x v="1"/>
    <x v="1"/>
    <x v="2"/>
    <s v="2023-04-13"/>
    <s v="2023-04-27"/>
    <n v="79"/>
    <n v="31208.76"/>
    <n v="2465492.04"/>
    <n v="3574.05"/>
    <n v="976"/>
    <x v="3"/>
    <x v="2"/>
    <n v="304572.77"/>
    <x v="4"/>
    <s v="delay"/>
    <x v="288"/>
    <x v="244"/>
    <x v="0"/>
  </r>
  <r>
    <n v="4078"/>
    <x v="6"/>
    <x v="1"/>
    <x v="0"/>
    <x v="4"/>
    <s v="2023-12-07"/>
    <s v="2023-12-19"/>
    <n v="55"/>
    <n v="42036.37"/>
    <n v="2312000.35"/>
    <n v="4119.21"/>
    <n v="723"/>
    <x v="0"/>
    <x v="2"/>
    <n v="231864.77"/>
    <x v="10"/>
    <s v="delay"/>
    <x v="211"/>
    <x v="153"/>
    <x v="0"/>
  </r>
  <r>
    <n v="4079"/>
    <x v="3"/>
    <x v="2"/>
    <x v="0"/>
    <x v="1"/>
    <s v="2023-04-04"/>
    <s v="2023-04-17"/>
    <n v="76"/>
    <n v="22705.94"/>
    <n v="1725651.44"/>
    <n v="675.42"/>
    <n v="43"/>
    <x v="1"/>
    <x v="0"/>
    <n v="323166.56"/>
    <x v="12"/>
    <s v="delay"/>
    <x v="86"/>
    <x v="116"/>
    <x v="2"/>
  </r>
  <r>
    <n v="4080"/>
    <x v="0"/>
    <x v="0"/>
    <x v="4"/>
    <x v="3"/>
    <s v="2023-09-30"/>
    <s v="2023-10-10"/>
    <n v="76"/>
    <n v="13969.34"/>
    <n v="1061669.8400000001"/>
    <n v="2526.1999999999998"/>
    <n v="364"/>
    <x v="0"/>
    <x v="1"/>
    <n v="156713.57999999999"/>
    <x v="0"/>
    <s v="delay"/>
    <x v="323"/>
    <x v="330"/>
    <x v="1"/>
  </r>
  <r>
    <n v="4081"/>
    <x v="3"/>
    <x v="1"/>
    <x v="0"/>
    <x v="2"/>
    <s v="2023-08-09"/>
    <s v="2023-08-23"/>
    <n v="6"/>
    <n v="42051.5"/>
    <n v="252309"/>
    <n v="3892.79"/>
    <n v="266"/>
    <x v="1"/>
    <x v="2"/>
    <n v="52215.72"/>
    <x v="4"/>
    <s v="delay"/>
    <x v="206"/>
    <x v="52"/>
    <x v="1"/>
  </r>
  <r>
    <n v="4082"/>
    <x v="3"/>
    <x v="2"/>
    <x v="2"/>
    <x v="2"/>
    <s v="2023-09-29"/>
    <s v="2023-09-30"/>
    <n v="85"/>
    <n v="33661.72"/>
    <n v="2861246.2"/>
    <n v="4565.6400000000003"/>
    <n v="567"/>
    <x v="0"/>
    <x v="3"/>
    <n v="326207.83"/>
    <x v="7"/>
    <s v="on time"/>
    <x v="158"/>
    <x v="308"/>
    <x v="1"/>
  </r>
  <r>
    <n v="4083"/>
    <x v="2"/>
    <x v="1"/>
    <x v="4"/>
    <x v="2"/>
    <s v="2023-06-25"/>
    <s v="2023-07-06"/>
    <n v="4"/>
    <n v="45012.25"/>
    <n v="180049"/>
    <n v="542.65"/>
    <n v="39"/>
    <x v="1"/>
    <x v="1"/>
    <n v="15149.86"/>
    <x v="8"/>
    <s v="delay"/>
    <x v="358"/>
    <x v="329"/>
    <x v="2"/>
  </r>
  <r>
    <n v="4084"/>
    <x v="0"/>
    <x v="1"/>
    <x v="1"/>
    <x v="2"/>
    <s v="2023-05-21"/>
    <s v="2023-06-02"/>
    <n v="53"/>
    <n v="39963.47"/>
    <n v="2118063.91"/>
    <n v="4286.62"/>
    <n v="486"/>
    <x v="2"/>
    <x v="4"/>
    <n v="448702.02"/>
    <x v="10"/>
    <s v="delay"/>
    <x v="135"/>
    <x v="296"/>
    <x v="1"/>
  </r>
  <r>
    <n v="4085"/>
    <x v="6"/>
    <x v="2"/>
    <x v="0"/>
    <x v="2"/>
    <s v="2023-03-19"/>
    <s v="2023-03-27"/>
    <n v="15"/>
    <n v="13579.54"/>
    <n v="203693.1"/>
    <n v="216.9"/>
    <n v="214"/>
    <x v="2"/>
    <x v="2"/>
    <n v="35074.99"/>
    <x v="14"/>
    <s v="delay"/>
    <x v="368"/>
    <x v="30"/>
    <x v="1"/>
  </r>
  <r>
    <n v="4086"/>
    <x v="0"/>
    <x v="1"/>
    <x v="1"/>
    <x v="3"/>
    <s v="2023-02-18"/>
    <s v="2023-02-23"/>
    <n v="100"/>
    <n v="22374.560000000001"/>
    <n v="2237456"/>
    <n v="811.52"/>
    <n v="741"/>
    <x v="1"/>
    <x v="0"/>
    <n v="122531.69"/>
    <x v="2"/>
    <s v="on time"/>
    <x v="96"/>
    <x v="55"/>
    <x v="0"/>
  </r>
  <r>
    <n v="4087"/>
    <x v="6"/>
    <x v="0"/>
    <x v="1"/>
    <x v="1"/>
    <s v="2023-12-15"/>
    <s v="2023-12-24"/>
    <n v="71"/>
    <n v="22572.98"/>
    <n v="1602681.58"/>
    <n v="3274.17"/>
    <n v="501"/>
    <x v="0"/>
    <x v="4"/>
    <n v="317489.84999999998"/>
    <x v="6"/>
    <s v="delay"/>
    <x v="111"/>
    <x v="72"/>
    <x v="1"/>
  </r>
  <r>
    <n v="4088"/>
    <x v="7"/>
    <x v="0"/>
    <x v="1"/>
    <x v="2"/>
    <s v="2023-03-22"/>
    <s v="2023-03-31"/>
    <n v="2"/>
    <n v="23687.439999999999"/>
    <n v="47374.879999999997"/>
    <n v="2199.77"/>
    <n v="772"/>
    <x v="0"/>
    <x v="4"/>
    <n v="4881.7299999999996"/>
    <x v="6"/>
    <s v="delay"/>
    <x v="246"/>
    <x v="94"/>
    <x v="0"/>
  </r>
  <r>
    <n v="4089"/>
    <x v="3"/>
    <x v="2"/>
    <x v="3"/>
    <x v="4"/>
    <s v="2023-08-07"/>
    <s v="2023-08-09"/>
    <n v="34"/>
    <n v="1594.49"/>
    <n v="54212.66"/>
    <n v="4908.58"/>
    <n v="455"/>
    <x v="1"/>
    <x v="3"/>
    <n v="13052.45"/>
    <x v="9"/>
    <s v="on time"/>
    <x v="291"/>
    <x v="279"/>
    <x v="1"/>
  </r>
  <r>
    <n v="4090"/>
    <x v="1"/>
    <x v="1"/>
    <x v="1"/>
    <x v="4"/>
    <s v="2023-01-10"/>
    <s v="2023-01-24"/>
    <n v="46"/>
    <n v="32403.11"/>
    <n v="1490543.06"/>
    <n v="1426.67"/>
    <n v="821"/>
    <x v="1"/>
    <x v="0"/>
    <n v="224956.41"/>
    <x v="4"/>
    <s v="delay"/>
    <x v="359"/>
    <x v="210"/>
    <x v="0"/>
  </r>
  <r>
    <n v="4091"/>
    <x v="6"/>
    <x v="2"/>
    <x v="4"/>
    <x v="2"/>
    <s v="2023-01-05"/>
    <s v="2023-01-07"/>
    <n v="100"/>
    <n v="25369.71"/>
    <n v="2536971"/>
    <n v="318.25"/>
    <n v="848"/>
    <x v="1"/>
    <x v="2"/>
    <n v="493720.12"/>
    <x v="9"/>
    <s v="on time"/>
    <x v="370"/>
    <x v="186"/>
    <x v="0"/>
  </r>
  <r>
    <n v="4092"/>
    <x v="7"/>
    <x v="1"/>
    <x v="0"/>
    <x v="0"/>
    <s v="2023-04-11"/>
    <s v="2023-04-20"/>
    <n v="97"/>
    <n v="46540.46"/>
    <n v="4514424.62"/>
    <n v="2070"/>
    <n v="435"/>
    <x v="0"/>
    <x v="2"/>
    <n v="804575.69"/>
    <x v="6"/>
    <s v="delay"/>
    <x v="253"/>
    <x v="23"/>
    <x v="1"/>
  </r>
  <r>
    <n v="4093"/>
    <x v="6"/>
    <x v="2"/>
    <x v="4"/>
    <x v="3"/>
    <s v="2023-03-10"/>
    <s v="2023-03-18"/>
    <n v="83"/>
    <n v="5155.99"/>
    <n v="427947.17"/>
    <n v="792.96"/>
    <n v="473"/>
    <x v="1"/>
    <x v="1"/>
    <n v="87330.17"/>
    <x v="14"/>
    <s v="delay"/>
    <x v="271"/>
    <x v="104"/>
    <x v="1"/>
  </r>
  <r>
    <n v="4094"/>
    <x v="4"/>
    <x v="0"/>
    <x v="0"/>
    <x v="1"/>
    <s v="2023-05-24"/>
    <s v="2023-05-28"/>
    <n v="65"/>
    <n v="38682.129999999997"/>
    <n v="2514338.4500000002"/>
    <n v="1391.52"/>
    <n v="167"/>
    <x v="3"/>
    <x v="0"/>
    <n v="482585.08"/>
    <x v="13"/>
    <s v="on time"/>
    <x v="258"/>
    <x v="359"/>
    <x v="2"/>
  </r>
  <r>
    <n v="4095"/>
    <x v="4"/>
    <x v="2"/>
    <x v="4"/>
    <x v="1"/>
    <s v="2023-10-13"/>
    <s v="2023-10-24"/>
    <n v="10"/>
    <n v="42638.38"/>
    <n v="426383.8"/>
    <n v="292.26"/>
    <n v="404"/>
    <x v="0"/>
    <x v="4"/>
    <n v="57836.99"/>
    <x v="8"/>
    <s v="delay"/>
    <x v="311"/>
    <x v="172"/>
    <x v="1"/>
  </r>
  <r>
    <n v="4096"/>
    <x v="6"/>
    <x v="2"/>
    <x v="1"/>
    <x v="2"/>
    <s v="2023-01-07"/>
    <s v="2023-01-13"/>
    <n v="46"/>
    <n v="31123.43"/>
    <n v="1431677.78"/>
    <n v="3936.09"/>
    <n v="72"/>
    <x v="2"/>
    <x v="0"/>
    <n v="120369.38"/>
    <x v="11"/>
    <s v="delay"/>
    <x v="186"/>
    <x v="25"/>
    <x v="2"/>
  </r>
  <r>
    <n v="4097"/>
    <x v="1"/>
    <x v="2"/>
    <x v="0"/>
    <x v="2"/>
    <s v="2023-08-12"/>
    <s v="2023-08-26"/>
    <n v="22"/>
    <n v="19334.53"/>
    <n v="425359.66"/>
    <n v="755.17"/>
    <n v="440"/>
    <x v="2"/>
    <x v="3"/>
    <n v="84131.27"/>
    <x v="4"/>
    <s v="delay"/>
    <x v="215"/>
    <x v="221"/>
    <x v="1"/>
  </r>
  <r>
    <n v="4098"/>
    <x v="7"/>
    <x v="2"/>
    <x v="1"/>
    <x v="4"/>
    <s v="2023-04-27"/>
    <s v="2023-04-29"/>
    <n v="28"/>
    <n v="41058.36"/>
    <n v="1149634.08"/>
    <n v="4513.5600000000004"/>
    <n v="854"/>
    <x v="3"/>
    <x v="3"/>
    <n v="169987.51"/>
    <x v="9"/>
    <s v="on time"/>
    <x v="8"/>
    <x v="18"/>
    <x v="0"/>
  </r>
  <r>
    <n v="4099"/>
    <x v="6"/>
    <x v="0"/>
    <x v="2"/>
    <x v="2"/>
    <s v="2023-06-27"/>
    <s v="2023-07-10"/>
    <n v="72"/>
    <n v="33210.410000000003"/>
    <n v="2391149.52"/>
    <n v="903.14"/>
    <n v="442"/>
    <x v="3"/>
    <x v="0"/>
    <n v="218878.07"/>
    <x v="12"/>
    <s v="delay"/>
    <x v="178"/>
    <x v="87"/>
    <x v="1"/>
  </r>
  <r>
    <n v="4100"/>
    <x v="6"/>
    <x v="2"/>
    <x v="1"/>
    <x v="0"/>
    <s v="2023-04-15"/>
    <s v="2023-04-27"/>
    <n v="6"/>
    <n v="38709.919999999998"/>
    <n v="232259.52"/>
    <n v="3225.35"/>
    <n v="289"/>
    <x v="2"/>
    <x v="0"/>
    <n v="24330.17"/>
    <x v="10"/>
    <s v="delay"/>
    <x v="288"/>
    <x v="88"/>
    <x v="1"/>
  </r>
  <r>
    <n v="4101"/>
    <x v="3"/>
    <x v="0"/>
    <x v="0"/>
    <x v="1"/>
    <s v="2023-04-01"/>
    <s v="2023-04-09"/>
    <n v="36"/>
    <n v="47505.98"/>
    <n v="1710215.28"/>
    <n v="1947.07"/>
    <n v="302"/>
    <x v="0"/>
    <x v="0"/>
    <n v="240852.12"/>
    <x v="14"/>
    <s v="delay"/>
    <x v="313"/>
    <x v="145"/>
    <x v="1"/>
  </r>
  <r>
    <n v="4102"/>
    <x v="0"/>
    <x v="0"/>
    <x v="2"/>
    <x v="3"/>
    <s v="2023-03-27"/>
    <s v="2023-04-10"/>
    <n v="97"/>
    <n v="33444.14"/>
    <n v="3244081.58"/>
    <n v="763.95"/>
    <n v="271"/>
    <x v="1"/>
    <x v="1"/>
    <n v="424534.42"/>
    <x v="4"/>
    <s v="delay"/>
    <x v="238"/>
    <x v="293"/>
    <x v="1"/>
  </r>
  <r>
    <n v="4103"/>
    <x v="3"/>
    <x v="2"/>
    <x v="4"/>
    <x v="1"/>
    <s v="2023-01-13"/>
    <s v="2023-01-24"/>
    <n v="14"/>
    <n v="46683.85"/>
    <n v="653573.9"/>
    <n v="3657.69"/>
    <n v="989"/>
    <x v="3"/>
    <x v="3"/>
    <n v="47790.21"/>
    <x v="8"/>
    <s v="delay"/>
    <x v="359"/>
    <x v="230"/>
    <x v="0"/>
  </r>
  <r>
    <n v="4104"/>
    <x v="6"/>
    <x v="2"/>
    <x v="0"/>
    <x v="3"/>
    <s v="2023-07-26"/>
    <s v="2023-08-06"/>
    <n v="71"/>
    <n v="36123.18"/>
    <n v="2564745.7799999998"/>
    <n v="1128.07"/>
    <n v="876"/>
    <x v="0"/>
    <x v="3"/>
    <n v="480980.38"/>
    <x v="8"/>
    <s v="delay"/>
    <x v="47"/>
    <x v="176"/>
    <x v="0"/>
  </r>
  <r>
    <n v="4105"/>
    <x v="7"/>
    <x v="0"/>
    <x v="0"/>
    <x v="4"/>
    <s v="2023-09-04"/>
    <s v="2023-09-09"/>
    <n v="52"/>
    <n v="11016.42"/>
    <n v="572853.84"/>
    <n v="4881.55"/>
    <n v="607"/>
    <x v="1"/>
    <x v="3"/>
    <n v="120798.93"/>
    <x v="2"/>
    <s v="on time"/>
    <x v="360"/>
    <x v="339"/>
    <x v="1"/>
  </r>
  <r>
    <n v="4106"/>
    <x v="7"/>
    <x v="1"/>
    <x v="2"/>
    <x v="2"/>
    <s v="2023-03-29"/>
    <s v="2023-04-08"/>
    <n v="14"/>
    <n v="43855.39"/>
    <n v="613975.46"/>
    <n v="4760.62"/>
    <n v="447"/>
    <x v="0"/>
    <x v="0"/>
    <n v="63790.42"/>
    <x v="0"/>
    <s v="delay"/>
    <x v="309"/>
    <x v="130"/>
    <x v="1"/>
  </r>
  <r>
    <n v="4107"/>
    <x v="7"/>
    <x v="2"/>
    <x v="4"/>
    <x v="4"/>
    <s v="2023-02-24"/>
    <s v="2023-03-03"/>
    <n v="61"/>
    <n v="2924.03"/>
    <n v="178365.83"/>
    <n v="248.01"/>
    <n v="756"/>
    <x v="0"/>
    <x v="0"/>
    <n v="28158.98"/>
    <x v="5"/>
    <s v="delay"/>
    <x v="34"/>
    <x v="259"/>
    <x v="0"/>
  </r>
  <r>
    <n v="4108"/>
    <x v="7"/>
    <x v="0"/>
    <x v="1"/>
    <x v="0"/>
    <s v="2023-09-30"/>
    <s v="2023-10-08"/>
    <n v="37"/>
    <n v="12991.87"/>
    <n v="480699.19"/>
    <n v="3641.46"/>
    <n v="545"/>
    <x v="2"/>
    <x v="4"/>
    <n v="69304.5"/>
    <x v="14"/>
    <s v="delay"/>
    <x v="156"/>
    <x v="330"/>
    <x v="1"/>
  </r>
  <r>
    <n v="4109"/>
    <x v="4"/>
    <x v="1"/>
    <x v="4"/>
    <x v="2"/>
    <s v="2023-12-20"/>
    <s v="2023-12-27"/>
    <n v="34"/>
    <n v="14177.21"/>
    <n v="482025.14"/>
    <n v="3428.79"/>
    <n v="433"/>
    <x v="3"/>
    <x v="3"/>
    <n v="112807.11"/>
    <x v="5"/>
    <s v="delay"/>
    <x v="221"/>
    <x v="159"/>
    <x v="1"/>
  </r>
  <r>
    <n v="4110"/>
    <x v="0"/>
    <x v="1"/>
    <x v="4"/>
    <x v="4"/>
    <s v="2023-11-27"/>
    <s v="2023-12-07"/>
    <n v="17"/>
    <n v="21497.65"/>
    <n v="365460.05"/>
    <n v="3136.88"/>
    <n v="193"/>
    <x v="0"/>
    <x v="0"/>
    <n v="55617.120000000003"/>
    <x v="0"/>
    <s v="delay"/>
    <x v="147"/>
    <x v="193"/>
    <x v="2"/>
  </r>
  <r>
    <n v="4111"/>
    <x v="0"/>
    <x v="0"/>
    <x v="4"/>
    <x v="2"/>
    <s v="2023-10-29"/>
    <s v="2023-11-08"/>
    <n v="40"/>
    <n v="10918.35"/>
    <n v="436734"/>
    <n v="4225.7700000000004"/>
    <n v="867"/>
    <x v="3"/>
    <x v="4"/>
    <n v="42612.15"/>
    <x v="0"/>
    <s v="delay"/>
    <x v="193"/>
    <x v="39"/>
    <x v="0"/>
  </r>
  <r>
    <n v="4112"/>
    <x v="1"/>
    <x v="1"/>
    <x v="3"/>
    <x v="2"/>
    <s v="2023-04-07"/>
    <s v="2023-04-14"/>
    <n v="58"/>
    <n v="23305.08"/>
    <n v="1351694.64"/>
    <n v="2724.63"/>
    <n v="250"/>
    <x v="3"/>
    <x v="4"/>
    <n v="263477.40999999997"/>
    <x v="5"/>
    <s v="delay"/>
    <x v="104"/>
    <x v="322"/>
    <x v="1"/>
  </r>
  <r>
    <n v="4113"/>
    <x v="2"/>
    <x v="0"/>
    <x v="0"/>
    <x v="1"/>
    <s v="2023-11-13"/>
    <s v="2023-11-15"/>
    <n v="43"/>
    <n v="11771.94"/>
    <n v="506193.42"/>
    <n v="541.65"/>
    <n v="1"/>
    <x v="1"/>
    <x v="0"/>
    <n v="38899.800000000003"/>
    <x v="9"/>
    <s v="on time"/>
    <x v="36"/>
    <x v="291"/>
    <x v="2"/>
  </r>
  <r>
    <n v="4114"/>
    <x v="1"/>
    <x v="0"/>
    <x v="4"/>
    <x v="3"/>
    <s v="2023-06-16"/>
    <s v="2023-06-30"/>
    <n v="16"/>
    <n v="6234.11"/>
    <n v="99745.76"/>
    <n v="657.48"/>
    <n v="844"/>
    <x v="1"/>
    <x v="2"/>
    <n v="23408.880000000001"/>
    <x v="4"/>
    <s v="delay"/>
    <x v="185"/>
    <x v="252"/>
    <x v="0"/>
  </r>
  <r>
    <n v="4115"/>
    <x v="7"/>
    <x v="1"/>
    <x v="0"/>
    <x v="3"/>
    <s v="2023-01-07"/>
    <s v="2023-01-18"/>
    <n v="23"/>
    <n v="45478.33"/>
    <n v="1046001.59"/>
    <n v="178.39"/>
    <n v="478"/>
    <x v="1"/>
    <x v="1"/>
    <n v="213746.57"/>
    <x v="8"/>
    <s v="delay"/>
    <x v="174"/>
    <x v="25"/>
    <x v="1"/>
  </r>
  <r>
    <n v="4116"/>
    <x v="3"/>
    <x v="0"/>
    <x v="1"/>
    <x v="1"/>
    <s v="2023-10-12"/>
    <s v="2023-10-21"/>
    <n v="56"/>
    <n v="15096.09"/>
    <n v="845381.04"/>
    <n v="4481.13"/>
    <n v="57"/>
    <x v="1"/>
    <x v="4"/>
    <n v="72696.33"/>
    <x v="6"/>
    <s v="delay"/>
    <x v="109"/>
    <x v="151"/>
    <x v="2"/>
  </r>
  <r>
    <n v="4117"/>
    <x v="5"/>
    <x v="2"/>
    <x v="3"/>
    <x v="1"/>
    <s v="2023-09-05"/>
    <s v="2023-09-19"/>
    <n v="19"/>
    <n v="49545.31"/>
    <n v="941360.89"/>
    <n v="2540.62"/>
    <n v="162"/>
    <x v="1"/>
    <x v="2"/>
    <n v="199564.38"/>
    <x v="4"/>
    <s v="delay"/>
    <x v="143"/>
    <x v="195"/>
    <x v="2"/>
  </r>
  <r>
    <n v="4118"/>
    <x v="3"/>
    <x v="2"/>
    <x v="0"/>
    <x v="1"/>
    <s v="2023-06-21"/>
    <s v="2023-07-04"/>
    <n v="69"/>
    <n v="10738.15"/>
    <n v="740932.35"/>
    <n v="3862.57"/>
    <n v="283"/>
    <x v="3"/>
    <x v="3"/>
    <n v="86069.25"/>
    <x v="12"/>
    <s v="delay"/>
    <x v="116"/>
    <x v="305"/>
    <x v="1"/>
  </r>
  <r>
    <n v="4119"/>
    <x v="2"/>
    <x v="0"/>
    <x v="2"/>
    <x v="0"/>
    <s v="2023-08-12"/>
    <s v="2023-08-20"/>
    <n v="92"/>
    <n v="18961.68"/>
    <n v="1744474.56"/>
    <n v="3780.14"/>
    <n v="985"/>
    <x v="1"/>
    <x v="1"/>
    <n v="199928.71"/>
    <x v="14"/>
    <s v="delay"/>
    <x v="106"/>
    <x v="221"/>
    <x v="0"/>
  </r>
  <r>
    <n v="4120"/>
    <x v="2"/>
    <x v="0"/>
    <x v="2"/>
    <x v="3"/>
    <s v="2023-11-28"/>
    <s v="2023-12-11"/>
    <n v="53"/>
    <n v="8087.03"/>
    <n v="428612.59"/>
    <n v="584.15"/>
    <n v="912"/>
    <x v="3"/>
    <x v="3"/>
    <n v="89424.53"/>
    <x v="12"/>
    <s v="delay"/>
    <x v="13"/>
    <x v="295"/>
    <x v="0"/>
  </r>
  <r>
    <n v="4121"/>
    <x v="5"/>
    <x v="1"/>
    <x v="4"/>
    <x v="1"/>
    <s v="2023-01-21"/>
    <s v="2023-02-02"/>
    <n v="89"/>
    <n v="23201.24"/>
    <n v="2064910.36"/>
    <n v="2038.71"/>
    <n v="288"/>
    <x v="0"/>
    <x v="1"/>
    <n v="200263.36"/>
    <x v="10"/>
    <s v="delay"/>
    <x v="284"/>
    <x v="175"/>
    <x v="1"/>
  </r>
  <r>
    <n v="4122"/>
    <x v="0"/>
    <x v="2"/>
    <x v="4"/>
    <x v="3"/>
    <s v="2023-04-16"/>
    <s v="2023-04-19"/>
    <n v="59"/>
    <n v="24414.71"/>
    <n v="1440467.89"/>
    <n v="3820.85"/>
    <n v="820"/>
    <x v="3"/>
    <x v="0"/>
    <n v="317203.3"/>
    <x v="1"/>
    <s v="on time"/>
    <x v="231"/>
    <x v="202"/>
    <x v="0"/>
  </r>
  <r>
    <n v="4123"/>
    <x v="6"/>
    <x v="0"/>
    <x v="3"/>
    <x v="3"/>
    <s v="2023-06-16"/>
    <s v="2023-06-25"/>
    <n v="41"/>
    <n v="4897.1000000000004"/>
    <n v="200781.1"/>
    <n v="1679.12"/>
    <n v="286"/>
    <x v="3"/>
    <x v="0"/>
    <n v="44510.12"/>
    <x v="6"/>
    <s v="delay"/>
    <x v="127"/>
    <x v="252"/>
    <x v="1"/>
  </r>
  <r>
    <n v="4124"/>
    <x v="4"/>
    <x v="2"/>
    <x v="1"/>
    <x v="2"/>
    <s v="2023-01-25"/>
    <s v="2023-02-04"/>
    <n v="61"/>
    <n v="39359.760000000002"/>
    <n v="2400945.36"/>
    <n v="4166.34"/>
    <n v="126"/>
    <x v="3"/>
    <x v="3"/>
    <n v="372497.09"/>
    <x v="0"/>
    <s v="delay"/>
    <x v="171"/>
    <x v="196"/>
    <x v="2"/>
  </r>
  <r>
    <n v="4125"/>
    <x v="3"/>
    <x v="2"/>
    <x v="4"/>
    <x v="4"/>
    <s v="2023-02-10"/>
    <s v="2023-02-12"/>
    <n v="67"/>
    <n v="29321.4"/>
    <n v="1964533.8"/>
    <n v="881.55"/>
    <n v="897"/>
    <x v="0"/>
    <x v="4"/>
    <n v="229714.65"/>
    <x v="9"/>
    <s v="on time"/>
    <x v="304"/>
    <x v="290"/>
    <x v="0"/>
  </r>
  <r>
    <n v="4126"/>
    <x v="6"/>
    <x v="2"/>
    <x v="3"/>
    <x v="0"/>
    <s v="2023-08-19"/>
    <s v="2023-08-20"/>
    <n v="48"/>
    <n v="17136.25"/>
    <n v="822540"/>
    <n v="1384.81"/>
    <n v="614"/>
    <x v="0"/>
    <x v="3"/>
    <n v="71607.429999999993"/>
    <x v="7"/>
    <s v="on time"/>
    <x v="106"/>
    <x v="143"/>
    <x v="1"/>
  </r>
  <r>
    <n v="4127"/>
    <x v="4"/>
    <x v="2"/>
    <x v="0"/>
    <x v="1"/>
    <s v="2023-07-06"/>
    <s v="2023-07-20"/>
    <n v="1"/>
    <n v="32003.14"/>
    <n v="32003.14"/>
    <n v="2188.6"/>
    <n v="87"/>
    <x v="3"/>
    <x v="4"/>
    <n v="4832.6400000000003"/>
    <x v="4"/>
    <s v="delay"/>
    <x v="65"/>
    <x v="79"/>
    <x v="2"/>
  </r>
  <r>
    <n v="4128"/>
    <x v="3"/>
    <x v="1"/>
    <x v="0"/>
    <x v="3"/>
    <s v="2023-09-18"/>
    <s v="2023-09-21"/>
    <n v="75"/>
    <n v="35251.65"/>
    <n v="2643873.75"/>
    <n v="4657.1400000000003"/>
    <n v="415"/>
    <x v="3"/>
    <x v="3"/>
    <n v="585773.61"/>
    <x v="1"/>
    <s v="on time"/>
    <x v="355"/>
    <x v="343"/>
    <x v="1"/>
  </r>
  <r>
    <n v="4129"/>
    <x v="7"/>
    <x v="1"/>
    <x v="3"/>
    <x v="1"/>
    <s v="2023-01-22"/>
    <s v="2023-01-30"/>
    <n v="20"/>
    <n v="35360.18"/>
    <n v="707203.6"/>
    <n v="185.33"/>
    <n v="85"/>
    <x v="1"/>
    <x v="4"/>
    <n v="90568.06"/>
    <x v="14"/>
    <s v="delay"/>
    <x v="352"/>
    <x v="117"/>
    <x v="2"/>
  </r>
  <r>
    <n v="4130"/>
    <x v="1"/>
    <x v="1"/>
    <x v="4"/>
    <x v="2"/>
    <s v="2023-10-21"/>
    <s v="2023-10-28"/>
    <n v="2"/>
    <n v="2775.09"/>
    <n v="5550.18"/>
    <n v="639.76"/>
    <n v="255"/>
    <x v="3"/>
    <x v="4"/>
    <n v="754.88"/>
    <x v="5"/>
    <s v="delay"/>
    <x v="97"/>
    <x v="14"/>
    <x v="1"/>
  </r>
  <r>
    <n v="4131"/>
    <x v="0"/>
    <x v="2"/>
    <x v="0"/>
    <x v="3"/>
    <s v="2023-07-15"/>
    <s v="2023-07-16"/>
    <n v="73"/>
    <n v="8234.64"/>
    <n v="601128.72"/>
    <n v="1139.03"/>
    <n v="928"/>
    <x v="2"/>
    <x v="0"/>
    <n v="98512.94"/>
    <x v="7"/>
    <s v="on time"/>
    <x v="167"/>
    <x v="171"/>
    <x v="0"/>
  </r>
  <r>
    <n v="4132"/>
    <x v="5"/>
    <x v="1"/>
    <x v="3"/>
    <x v="2"/>
    <s v="2023-11-29"/>
    <s v="2023-12-07"/>
    <n v="87"/>
    <n v="1324.42"/>
    <n v="115224.54"/>
    <n v="4193.76"/>
    <n v="84"/>
    <x v="0"/>
    <x v="1"/>
    <n v="21981.279999999999"/>
    <x v="14"/>
    <s v="delay"/>
    <x v="147"/>
    <x v="136"/>
    <x v="2"/>
  </r>
  <r>
    <n v="4133"/>
    <x v="4"/>
    <x v="1"/>
    <x v="1"/>
    <x v="3"/>
    <s v="2023-07-14"/>
    <s v="2023-07-17"/>
    <n v="92"/>
    <n v="27555.58"/>
    <n v="2535113.36"/>
    <n v="1379.71"/>
    <n v="407"/>
    <x v="0"/>
    <x v="1"/>
    <n v="420617.87"/>
    <x v="1"/>
    <s v="on time"/>
    <x v="26"/>
    <x v="137"/>
    <x v="1"/>
  </r>
  <r>
    <n v="4134"/>
    <x v="0"/>
    <x v="2"/>
    <x v="3"/>
    <x v="4"/>
    <s v="2023-06-21"/>
    <s v="2023-06-29"/>
    <n v="63"/>
    <n v="11921.82"/>
    <n v="751074.66"/>
    <n v="1932.36"/>
    <n v="319"/>
    <x v="1"/>
    <x v="4"/>
    <n v="164670.94"/>
    <x v="14"/>
    <s v="delay"/>
    <x v="217"/>
    <x v="305"/>
    <x v="1"/>
  </r>
  <r>
    <n v="4135"/>
    <x v="1"/>
    <x v="1"/>
    <x v="0"/>
    <x v="0"/>
    <s v="2023-05-24"/>
    <s v="2023-06-06"/>
    <n v="96"/>
    <n v="20155.330000000002"/>
    <n v="1934911.68"/>
    <n v="491.65"/>
    <n v="538"/>
    <x v="3"/>
    <x v="0"/>
    <n v="315606.78000000003"/>
    <x v="12"/>
    <s v="delay"/>
    <x v="39"/>
    <x v="359"/>
    <x v="1"/>
  </r>
  <r>
    <n v="4136"/>
    <x v="3"/>
    <x v="0"/>
    <x v="1"/>
    <x v="4"/>
    <s v="2023-01-11"/>
    <s v="2023-01-14"/>
    <n v="29"/>
    <n v="3461.77"/>
    <n v="100391.33"/>
    <n v="361.35"/>
    <n v="866"/>
    <x v="0"/>
    <x v="1"/>
    <n v="22249.89"/>
    <x v="1"/>
    <s v="on time"/>
    <x v="140"/>
    <x v="315"/>
    <x v="0"/>
  </r>
  <r>
    <n v="4137"/>
    <x v="3"/>
    <x v="2"/>
    <x v="4"/>
    <x v="4"/>
    <s v="2023-04-17"/>
    <s v="2023-04-26"/>
    <n v="7"/>
    <n v="7761.22"/>
    <n v="54328.54"/>
    <n v="3833.78"/>
    <n v="43"/>
    <x v="3"/>
    <x v="1"/>
    <n v="11942.82"/>
    <x v="6"/>
    <s v="delay"/>
    <x v="350"/>
    <x v="3"/>
    <x v="2"/>
  </r>
  <r>
    <n v="4138"/>
    <x v="5"/>
    <x v="0"/>
    <x v="1"/>
    <x v="4"/>
    <s v="2023-10-26"/>
    <s v="2023-11-01"/>
    <n v="70"/>
    <n v="19562.310000000001"/>
    <n v="1369361.7"/>
    <n v="4298.8500000000004"/>
    <n v="488"/>
    <x v="3"/>
    <x v="1"/>
    <n v="262578.36"/>
    <x v="11"/>
    <s v="delay"/>
    <x v="14"/>
    <x v="102"/>
    <x v="1"/>
  </r>
  <r>
    <n v="4139"/>
    <x v="3"/>
    <x v="2"/>
    <x v="1"/>
    <x v="3"/>
    <s v="2023-06-01"/>
    <s v="2023-06-08"/>
    <n v="43"/>
    <n v="42079.81"/>
    <n v="1809431.83"/>
    <n v="3330.26"/>
    <n v="115"/>
    <x v="2"/>
    <x v="3"/>
    <n v="257633.65"/>
    <x v="5"/>
    <s v="delay"/>
    <x v="336"/>
    <x v="146"/>
    <x v="2"/>
  </r>
  <r>
    <n v="4140"/>
    <x v="4"/>
    <x v="2"/>
    <x v="3"/>
    <x v="4"/>
    <s v="2023-11-10"/>
    <s v="2023-11-22"/>
    <n v="36"/>
    <n v="34765.919999999998"/>
    <n v="1251573.1200000001"/>
    <n v="453.25"/>
    <n v="803"/>
    <x v="3"/>
    <x v="1"/>
    <n v="157215.57999999999"/>
    <x v="10"/>
    <s v="delay"/>
    <x v="254"/>
    <x v="235"/>
    <x v="0"/>
  </r>
  <r>
    <n v="4141"/>
    <x v="2"/>
    <x v="2"/>
    <x v="4"/>
    <x v="0"/>
    <s v="2023-11-22"/>
    <s v="2023-11-30"/>
    <n v="19"/>
    <n v="16656.57"/>
    <n v="316474.83"/>
    <n v="3198.01"/>
    <n v="95"/>
    <x v="2"/>
    <x v="0"/>
    <n v="78541.539999999994"/>
    <x v="14"/>
    <s v="delay"/>
    <x v="198"/>
    <x v="260"/>
    <x v="2"/>
  </r>
  <r>
    <n v="4142"/>
    <x v="1"/>
    <x v="0"/>
    <x v="0"/>
    <x v="0"/>
    <s v="2023-02-01"/>
    <s v="2023-02-02"/>
    <n v="7"/>
    <n v="10990.05"/>
    <n v="76930.350000000006"/>
    <n v="4261.55"/>
    <n v="881"/>
    <x v="2"/>
    <x v="3"/>
    <n v="18272.349999999999"/>
    <x v="7"/>
    <s v="on time"/>
    <x v="284"/>
    <x v="120"/>
    <x v="0"/>
  </r>
  <r>
    <n v="4143"/>
    <x v="1"/>
    <x v="0"/>
    <x v="2"/>
    <x v="1"/>
    <s v="2023-01-09"/>
    <s v="2023-01-12"/>
    <n v="75"/>
    <n v="44166.55"/>
    <n v="3312491.25"/>
    <n v="3404.22"/>
    <n v="810"/>
    <x v="2"/>
    <x v="4"/>
    <n v="534876.11"/>
    <x v="1"/>
    <s v="on time"/>
    <x v="356"/>
    <x v="270"/>
    <x v="0"/>
  </r>
  <r>
    <n v="4144"/>
    <x v="4"/>
    <x v="2"/>
    <x v="2"/>
    <x v="2"/>
    <s v="2023-05-22"/>
    <s v="2023-05-29"/>
    <n v="42"/>
    <n v="40416.730000000003"/>
    <n v="1697502.66"/>
    <n v="3371.77"/>
    <n v="161"/>
    <x v="1"/>
    <x v="4"/>
    <n v="174950.78"/>
    <x v="5"/>
    <s v="delay"/>
    <x v="312"/>
    <x v="112"/>
    <x v="2"/>
  </r>
  <r>
    <n v="4145"/>
    <x v="1"/>
    <x v="1"/>
    <x v="3"/>
    <x v="1"/>
    <s v="2023-10-22"/>
    <s v="2023-11-06"/>
    <n v="91"/>
    <n v="35248.21"/>
    <n v="3207587.11"/>
    <n v="328.1"/>
    <n v="404"/>
    <x v="3"/>
    <x v="0"/>
    <n v="537098.85"/>
    <x v="3"/>
    <s v="delay"/>
    <x v="89"/>
    <x v="337"/>
    <x v="1"/>
  </r>
  <r>
    <n v="4146"/>
    <x v="7"/>
    <x v="0"/>
    <x v="1"/>
    <x v="3"/>
    <s v="2023-04-03"/>
    <s v="2023-04-14"/>
    <n v="39"/>
    <n v="23793.919999999998"/>
    <n v="927962.88"/>
    <n v="4993.29"/>
    <n v="24"/>
    <x v="0"/>
    <x v="4"/>
    <n v="50013.77"/>
    <x v="8"/>
    <s v="delay"/>
    <x v="104"/>
    <x v="212"/>
    <x v="2"/>
  </r>
  <r>
    <n v="4147"/>
    <x v="0"/>
    <x v="1"/>
    <x v="4"/>
    <x v="2"/>
    <s v="2023-01-06"/>
    <s v="2023-01-08"/>
    <n v="46"/>
    <n v="43592.73"/>
    <n v="2005265.58"/>
    <n v="1623.18"/>
    <n v="497"/>
    <x v="1"/>
    <x v="0"/>
    <n v="138760.45000000001"/>
    <x v="9"/>
    <s v="on time"/>
    <x v="321"/>
    <x v="194"/>
    <x v="1"/>
  </r>
  <r>
    <n v="4148"/>
    <x v="6"/>
    <x v="1"/>
    <x v="3"/>
    <x v="3"/>
    <s v="2023-11-08"/>
    <s v="2023-11-15"/>
    <n v="58"/>
    <n v="47418.57"/>
    <n v="2750277.06"/>
    <n v="670.21"/>
    <n v="287"/>
    <x v="0"/>
    <x v="0"/>
    <n v="650100.07999999996"/>
    <x v="5"/>
    <s v="delay"/>
    <x v="36"/>
    <x v="167"/>
    <x v="1"/>
  </r>
  <r>
    <n v="4149"/>
    <x v="6"/>
    <x v="2"/>
    <x v="3"/>
    <x v="1"/>
    <s v="2023-10-06"/>
    <s v="2023-10-07"/>
    <n v="14"/>
    <n v="43192.87"/>
    <n v="604700.18000000005"/>
    <n v="2863.49"/>
    <n v="746"/>
    <x v="2"/>
    <x v="1"/>
    <n v="80927.17"/>
    <x v="7"/>
    <s v="on time"/>
    <x v="16"/>
    <x v="6"/>
    <x v="0"/>
  </r>
  <r>
    <n v="4150"/>
    <x v="5"/>
    <x v="2"/>
    <x v="0"/>
    <x v="2"/>
    <s v="2023-02-21"/>
    <s v="2023-03-02"/>
    <n v="19"/>
    <n v="30797.23"/>
    <n v="585147.37"/>
    <n v="200.48"/>
    <n v="520"/>
    <x v="0"/>
    <x v="3"/>
    <n v="55827.43"/>
    <x v="6"/>
    <s v="delay"/>
    <x v="229"/>
    <x v="266"/>
    <x v="1"/>
  </r>
  <r>
    <n v="4151"/>
    <x v="3"/>
    <x v="1"/>
    <x v="4"/>
    <x v="3"/>
    <s v="2023-10-30"/>
    <s v="2023-11-06"/>
    <n v="9"/>
    <n v="31760.240000000002"/>
    <n v="285842.15999999997"/>
    <n v="2401.0100000000002"/>
    <n v="930"/>
    <x v="3"/>
    <x v="4"/>
    <n v="63300.39"/>
    <x v="5"/>
    <s v="delay"/>
    <x v="89"/>
    <x v="15"/>
    <x v="0"/>
  </r>
  <r>
    <n v="4152"/>
    <x v="4"/>
    <x v="0"/>
    <x v="3"/>
    <x v="3"/>
    <s v="2023-04-21"/>
    <s v="2023-04-24"/>
    <n v="3"/>
    <n v="1632.33"/>
    <n v="4896.99"/>
    <n v="1826.2"/>
    <n v="484"/>
    <x v="1"/>
    <x v="0"/>
    <n v="649.79"/>
    <x v="1"/>
    <s v="on time"/>
    <x v="184"/>
    <x v="326"/>
    <x v="1"/>
  </r>
  <r>
    <n v="4153"/>
    <x v="7"/>
    <x v="2"/>
    <x v="4"/>
    <x v="0"/>
    <s v="2023-03-12"/>
    <s v="2023-03-16"/>
    <n v="48"/>
    <n v="14061.24"/>
    <n v="674939.52"/>
    <n v="1545.19"/>
    <n v="588"/>
    <x v="0"/>
    <x v="3"/>
    <n v="147807.89000000001"/>
    <x v="13"/>
    <s v="on time"/>
    <x v="282"/>
    <x v="319"/>
    <x v="1"/>
  </r>
  <r>
    <n v="4154"/>
    <x v="4"/>
    <x v="0"/>
    <x v="0"/>
    <x v="3"/>
    <s v="2023-01-06"/>
    <s v="2023-01-19"/>
    <n v="30"/>
    <n v="40474.370000000003"/>
    <n v="1214231.1000000001"/>
    <n v="3188.96"/>
    <n v="583"/>
    <x v="3"/>
    <x v="2"/>
    <n v="146727.14000000001"/>
    <x v="12"/>
    <s v="delay"/>
    <x v="182"/>
    <x v="194"/>
    <x v="1"/>
  </r>
  <r>
    <n v="4155"/>
    <x v="0"/>
    <x v="2"/>
    <x v="1"/>
    <x v="0"/>
    <s v="2023-06-21"/>
    <s v="2023-06-22"/>
    <n v="52"/>
    <n v="34935.26"/>
    <n v="1816633.52"/>
    <n v="2849.49"/>
    <n v="686"/>
    <x v="3"/>
    <x v="3"/>
    <n v="211430.06"/>
    <x v="7"/>
    <s v="on time"/>
    <x v="333"/>
    <x v="305"/>
    <x v="1"/>
  </r>
  <r>
    <n v="4156"/>
    <x v="2"/>
    <x v="2"/>
    <x v="2"/>
    <x v="1"/>
    <s v="2023-07-20"/>
    <s v="2023-07-26"/>
    <n v="64"/>
    <n v="36384.160000000003"/>
    <n v="2328586.2400000002"/>
    <n v="4133.37"/>
    <n v="243"/>
    <x v="3"/>
    <x v="2"/>
    <n v="389007.59"/>
    <x v="11"/>
    <s v="delay"/>
    <x v="196"/>
    <x v="155"/>
    <x v="1"/>
  </r>
  <r>
    <n v="4157"/>
    <x v="6"/>
    <x v="2"/>
    <x v="3"/>
    <x v="1"/>
    <s v="2023-11-19"/>
    <s v="2023-12-04"/>
    <n v="18"/>
    <n v="46043.34"/>
    <n v="828780.12"/>
    <n v="3274.41"/>
    <n v="748"/>
    <x v="0"/>
    <x v="3"/>
    <n v="111407.06"/>
    <x v="3"/>
    <s v="delay"/>
    <x v="281"/>
    <x v="140"/>
    <x v="0"/>
  </r>
  <r>
    <n v="4158"/>
    <x v="4"/>
    <x v="0"/>
    <x v="4"/>
    <x v="4"/>
    <s v="2023-05-04"/>
    <s v="2023-05-09"/>
    <n v="22"/>
    <n v="41447.1"/>
    <n v="911836.2"/>
    <n v="1281.8800000000001"/>
    <n v="171"/>
    <x v="3"/>
    <x v="3"/>
    <n v="72973.09"/>
    <x v="2"/>
    <s v="on time"/>
    <x v="150"/>
    <x v="48"/>
    <x v="2"/>
  </r>
  <r>
    <n v="4159"/>
    <x v="3"/>
    <x v="1"/>
    <x v="0"/>
    <x v="4"/>
    <s v="2023-10-08"/>
    <s v="2023-10-14"/>
    <n v="47"/>
    <n v="49459.57"/>
    <n v="2324599.79"/>
    <n v="4726.75"/>
    <n v="568"/>
    <x v="3"/>
    <x v="4"/>
    <n v="359290.59"/>
    <x v="11"/>
    <s v="delay"/>
    <x v="297"/>
    <x v="301"/>
    <x v="1"/>
  </r>
  <r>
    <n v="4160"/>
    <x v="4"/>
    <x v="1"/>
    <x v="1"/>
    <x v="4"/>
    <s v="2023-05-23"/>
    <s v="2023-06-05"/>
    <n v="28"/>
    <n v="17111.34"/>
    <n v="479117.52"/>
    <n v="1952.75"/>
    <n v="131"/>
    <x v="2"/>
    <x v="4"/>
    <n v="86568.37"/>
    <x v="12"/>
    <s v="delay"/>
    <x v="117"/>
    <x v="51"/>
    <x v="2"/>
  </r>
  <r>
    <n v="4161"/>
    <x v="4"/>
    <x v="0"/>
    <x v="0"/>
    <x v="2"/>
    <s v="2024-01-01"/>
    <s v="2024-01-03"/>
    <n v="33"/>
    <n v="25716.080000000002"/>
    <n v="848630.64"/>
    <n v="750.36"/>
    <n v="284"/>
    <x v="1"/>
    <x v="4"/>
    <n v="145444.6"/>
    <x v="9"/>
    <s v="on time"/>
    <x v="168"/>
    <x v="21"/>
    <x v="1"/>
  </r>
  <r>
    <n v="4162"/>
    <x v="4"/>
    <x v="2"/>
    <x v="3"/>
    <x v="3"/>
    <s v="2023-01-30"/>
    <s v="2023-02-12"/>
    <n v="22"/>
    <n v="20897.27"/>
    <n v="459739.94"/>
    <n v="2161.65"/>
    <n v="423"/>
    <x v="3"/>
    <x v="2"/>
    <n v="100141.61"/>
    <x v="12"/>
    <s v="delay"/>
    <x v="304"/>
    <x v="258"/>
    <x v="1"/>
  </r>
  <r>
    <n v="4163"/>
    <x v="7"/>
    <x v="1"/>
    <x v="4"/>
    <x v="2"/>
    <s v="2023-10-14"/>
    <s v="2023-10-17"/>
    <n v="54"/>
    <n v="41281.19"/>
    <n v="2229184.2599999998"/>
    <n v="1869.08"/>
    <n v="822"/>
    <x v="3"/>
    <x v="0"/>
    <n v="293336.40999999997"/>
    <x v="1"/>
    <s v="on time"/>
    <x v="162"/>
    <x v="273"/>
    <x v="0"/>
  </r>
  <r>
    <n v="4164"/>
    <x v="0"/>
    <x v="2"/>
    <x v="3"/>
    <x v="1"/>
    <s v="2023-02-07"/>
    <s v="2023-02-09"/>
    <n v="62"/>
    <n v="47088.97"/>
    <n v="2919516.14"/>
    <n v="1033.33"/>
    <n v="762"/>
    <x v="3"/>
    <x v="0"/>
    <n v="158761.69"/>
    <x v="9"/>
    <s v="on time"/>
    <x v="42"/>
    <x v="69"/>
    <x v="0"/>
  </r>
  <r>
    <n v="4165"/>
    <x v="5"/>
    <x v="2"/>
    <x v="3"/>
    <x v="3"/>
    <s v="2023-01-01"/>
    <s v="2023-01-03"/>
    <n v="91"/>
    <n v="44382.69"/>
    <n v="4038824.79"/>
    <n v="3397.36"/>
    <n v="137"/>
    <x v="0"/>
    <x v="3"/>
    <n v="332641.44"/>
    <x v="9"/>
    <s v="on time"/>
    <x v="317"/>
    <x v="12"/>
    <x v="2"/>
  </r>
  <r>
    <n v="4166"/>
    <x v="5"/>
    <x v="0"/>
    <x v="2"/>
    <x v="2"/>
    <s v="2023-11-01"/>
    <s v="2023-11-04"/>
    <n v="59"/>
    <n v="31159.55"/>
    <n v="1838413.45"/>
    <n v="1268.5899999999999"/>
    <n v="988"/>
    <x v="3"/>
    <x v="3"/>
    <n v="385084.5"/>
    <x v="1"/>
    <s v="on time"/>
    <x v="157"/>
    <x v="49"/>
    <x v="0"/>
  </r>
  <r>
    <n v="4167"/>
    <x v="3"/>
    <x v="1"/>
    <x v="0"/>
    <x v="2"/>
    <s v="2023-07-27"/>
    <s v="2023-08-03"/>
    <n v="35"/>
    <n v="14539.26"/>
    <n v="508874.1"/>
    <n v="637.16999999999996"/>
    <n v="968"/>
    <x v="0"/>
    <x v="3"/>
    <n v="69891.039999999994"/>
    <x v="5"/>
    <s v="delay"/>
    <x v="237"/>
    <x v="1"/>
    <x v="0"/>
  </r>
  <r>
    <n v="4168"/>
    <x v="5"/>
    <x v="2"/>
    <x v="0"/>
    <x v="4"/>
    <s v="2023-11-13"/>
    <s v="2023-11-14"/>
    <n v="63"/>
    <n v="14401.83"/>
    <n v="907315.29"/>
    <n v="2519.86"/>
    <n v="729"/>
    <x v="1"/>
    <x v="0"/>
    <n v="216112.06"/>
    <x v="7"/>
    <s v="on time"/>
    <x v="349"/>
    <x v="291"/>
    <x v="0"/>
  </r>
  <r>
    <n v="4169"/>
    <x v="4"/>
    <x v="2"/>
    <x v="4"/>
    <x v="4"/>
    <s v="2023-04-11"/>
    <s v="2023-04-26"/>
    <n v="48"/>
    <n v="11299.18"/>
    <n v="542360.64"/>
    <n v="2535.15"/>
    <n v="763"/>
    <x v="3"/>
    <x v="2"/>
    <n v="102017.51"/>
    <x v="3"/>
    <s v="delay"/>
    <x v="350"/>
    <x v="23"/>
    <x v="0"/>
  </r>
  <r>
    <n v="4170"/>
    <x v="3"/>
    <x v="2"/>
    <x v="3"/>
    <x v="4"/>
    <s v="2023-04-21"/>
    <s v="2023-05-01"/>
    <n v="60"/>
    <n v="39024.019999999997"/>
    <n v="2341441.2000000002"/>
    <n v="4885.3500000000004"/>
    <n v="512"/>
    <x v="0"/>
    <x v="2"/>
    <n v="527070.06000000006"/>
    <x v="0"/>
    <s v="delay"/>
    <x v="197"/>
    <x v="326"/>
    <x v="1"/>
  </r>
  <r>
    <n v="4171"/>
    <x v="6"/>
    <x v="0"/>
    <x v="2"/>
    <x v="1"/>
    <s v="2023-11-18"/>
    <s v="2023-11-29"/>
    <n v="97"/>
    <n v="30969.599999999999"/>
    <n v="3004051.2"/>
    <n v="1585.56"/>
    <n v="860"/>
    <x v="2"/>
    <x v="4"/>
    <n v="549232.93999999994"/>
    <x v="8"/>
    <s v="delay"/>
    <x v="263"/>
    <x v="263"/>
    <x v="0"/>
  </r>
  <r>
    <n v="4172"/>
    <x v="6"/>
    <x v="1"/>
    <x v="0"/>
    <x v="2"/>
    <s v="2023-10-13"/>
    <s v="2023-10-22"/>
    <n v="49"/>
    <n v="14621.35"/>
    <n v="716446.15"/>
    <n v="1512.66"/>
    <n v="99"/>
    <x v="2"/>
    <x v="2"/>
    <n v="75520.34"/>
    <x v="6"/>
    <s v="delay"/>
    <x v="170"/>
    <x v="172"/>
    <x v="2"/>
  </r>
  <r>
    <n v="4173"/>
    <x v="3"/>
    <x v="1"/>
    <x v="4"/>
    <x v="4"/>
    <s v="2023-01-07"/>
    <s v="2023-01-13"/>
    <n v="6"/>
    <n v="24164.76"/>
    <n v="144988.56"/>
    <n v="3285.09"/>
    <n v="490"/>
    <x v="2"/>
    <x v="0"/>
    <n v="33784.839999999997"/>
    <x v="11"/>
    <s v="delay"/>
    <x v="186"/>
    <x v="25"/>
    <x v="1"/>
  </r>
  <r>
    <n v="4174"/>
    <x v="4"/>
    <x v="1"/>
    <x v="2"/>
    <x v="0"/>
    <s v="2023-11-22"/>
    <s v="2023-12-03"/>
    <n v="39"/>
    <n v="16702.46"/>
    <n v="651395.93999999994"/>
    <n v="3474.64"/>
    <n v="819"/>
    <x v="3"/>
    <x v="1"/>
    <n v="92912.21"/>
    <x v="8"/>
    <s v="delay"/>
    <x v="351"/>
    <x v="260"/>
    <x v="0"/>
  </r>
  <r>
    <n v="4175"/>
    <x v="6"/>
    <x v="0"/>
    <x v="3"/>
    <x v="4"/>
    <s v="2023-10-20"/>
    <s v="2023-10-22"/>
    <n v="79"/>
    <n v="38189.050000000003"/>
    <n v="3016934.95"/>
    <n v="1978.96"/>
    <n v="339"/>
    <x v="3"/>
    <x v="1"/>
    <n v="240838.14"/>
    <x v="9"/>
    <s v="on time"/>
    <x v="170"/>
    <x v="363"/>
    <x v="1"/>
  </r>
  <r>
    <n v="4176"/>
    <x v="4"/>
    <x v="0"/>
    <x v="2"/>
    <x v="1"/>
    <s v="2023-01-31"/>
    <s v="2023-02-09"/>
    <n v="14"/>
    <n v="47408.81"/>
    <n v="663723.34"/>
    <n v="2584.2399999999998"/>
    <n v="799"/>
    <x v="3"/>
    <x v="4"/>
    <n v="74600.91"/>
    <x v="6"/>
    <s v="delay"/>
    <x v="42"/>
    <x v="205"/>
    <x v="0"/>
  </r>
  <r>
    <n v="4177"/>
    <x v="1"/>
    <x v="1"/>
    <x v="0"/>
    <x v="4"/>
    <s v="2023-06-19"/>
    <s v="2023-06-27"/>
    <n v="98"/>
    <n v="44388.07"/>
    <n v="4350030.8600000003"/>
    <n v="4916.72"/>
    <n v="393"/>
    <x v="3"/>
    <x v="1"/>
    <n v="1037014.49"/>
    <x v="14"/>
    <s v="delay"/>
    <x v="296"/>
    <x v="156"/>
    <x v="1"/>
  </r>
  <r>
    <n v="4178"/>
    <x v="2"/>
    <x v="0"/>
    <x v="1"/>
    <x v="0"/>
    <s v="2023-07-30"/>
    <s v="2023-07-31"/>
    <n v="93"/>
    <n v="49931.43"/>
    <n v="4643622.99"/>
    <n v="2895.64"/>
    <n v="212"/>
    <x v="0"/>
    <x v="2"/>
    <n v="954803.18"/>
    <x v="7"/>
    <s v="on time"/>
    <x v="348"/>
    <x v="77"/>
    <x v="1"/>
  </r>
  <r>
    <n v="4179"/>
    <x v="3"/>
    <x v="0"/>
    <x v="4"/>
    <x v="4"/>
    <s v="2023-09-18"/>
    <s v="2023-09-30"/>
    <n v="64"/>
    <n v="11219.5"/>
    <n v="718048"/>
    <n v="419.31"/>
    <n v="26"/>
    <x v="3"/>
    <x v="0"/>
    <n v="84794.75"/>
    <x v="10"/>
    <s v="delay"/>
    <x v="158"/>
    <x v="343"/>
    <x v="2"/>
  </r>
  <r>
    <n v="4180"/>
    <x v="0"/>
    <x v="0"/>
    <x v="1"/>
    <x v="3"/>
    <s v="2023-04-29"/>
    <s v="2023-05-04"/>
    <n v="45"/>
    <n v="49091.9"/>
    <n v="2209135.5"/>
    <n v="4898.47"/>
    <n v="996"/>
    <x v="2"/>
    <x v="1"/>
    <n v="432981.45"/>
    <x v="2"/>
    <s v="on time"/>
    <x v="81"/>
    <x v="254"/>
    <x v="0"/>
  </r>
  <r>
    <n v="4181"/>
    <x v="5"/>
    <x v="1"/>
    <x v="4"/>
    <x v="0"/>
    <s v="2023-11-27"/>
    <s v="2023-12-12"/>
    <n v="58"/>
    <n v="46156.05"/>
    <n v="2677050.9"/>
    <n v="2677.93"/>
    <n v="976"/>
    <x v="3"/>
    <x v="1"/>
    <n v="175323.42"/>
    <x v="3"/>
    <s v="delay"/>
    <x v="124"/>
    <x v="193"/>
    <x v="0"/>
  </r>
  <r>
    <n v="4182"/>
    <x v="7"/>
    <x v="1"/>
    <x v="3"/>
    <x v="1"/>
    <s v="2023-03-28"/>
    <s v="2023-03-30"/>
    <n v="54"/>
    <n v="43878.61"/>
    <n v="2369444.94"/>
    <n v="311"/>
    <n v="305"/>
    <x v="0"/>
    <x v="2"/>
    <n v="158088.14000000001"/>
    <x v="9"/>
    <s v="on time"/>
    <x v="94"/>
    <x v="222"/>
    <x v="1"/>
  </r>
  <r>
    <n v="4183"/>
    <x v="2"/>
    <x v="0"/>
    <x v="2"/>
    <x v="2"/>
    <s v="2023-07-06"/>
    <s v="2023-07-11"/>
    <n v="97"/>
    <n v="39211.379999999997"/>
    <n v="3803503.86"/>
    <n v="1540.59"/>
    <n v="226"/>
    <x v="2"/>
    <x v="4"/>
    <n v="543071.13"/>
    <x v="2"/>
    <s v="on time"/>
    <x v="91"/>
    <x v="79"/>
    <x v="1"/>
  </r>
  <r>
    <n v="4184"/>
    <x v="0"/>
    <x v="1"/>
    <x v="4"/>
    <x v="3"/>
    <s v="2023-10-15"/>
    <s v="2023-10-30"/>
    <n v="22"/>
    <n v="42803"/>
    <n v="941666"/>
    <n v="2985.26"/>
    <n v="965"/>
    <x v="3"/>
    <x v="0"/>
    <n v="129427.41"/>
    <x v="3"/>
    <s v="delay"/>
    <x v="375"/>
    <x v="178"/>
    <x v="0"/>
  </r>
  <r>
    <n v="4185"/>
    <x v="5"/>
    <x v="1"/>
    <x v="1"/>
    <x v="3"/>
    <s v="2023-12-13"/>
    <s v="2023-12-22"/>
    <n v="55"/>
    <n v="16176.24"/>
    <n v="889693.2"/>
    <n v="1657.6"/>
    <n v="90"/>
    <x v="1"/>
    <x v="1"/>
    <n v="130644.93"/>
    <x v="6"/>
    <s v="delay"/>
    <x v="365"/>
    <x v="185"/>
    <x v="2"/>
  </r>
  <r>
    <n v="4186"/>
    <x v="4"/>
    <x v="1"/>
    <x v="4"/>
    <x v="2"/>
    <s v="2023-04-17"/>
    <s v="2023-04-20"/>
    <n v="35"/>
    <n v="6280.57"/>
    <n v="219819.95"/>
    <n v="2507.4899999999998"/>
    <n v="597"/>
    <x v="0"/>
    <x v="3"/>
    <n v="32617.95"/>
    <x v="1"/>
    <s v="on time"/>
    <x v="253"/>
    <x v="3"/>
    <x v="1"/>
  </r>
  <r>
    <n v="4187"/>
    <x v="5"/>
    <x v="0"/>
    <x v="1"/>
    <x v="4"/>
    <s v="2023-01-10"/>
    <s v="2023-01-19"/>
    <n v="29"/>
    <n v="24053.54"/>
    <n v="697552.66"/>
    <n v="565.91"/>
    <n v="363"/>
    <x v="0"/>
    <x v="1"/>
    <n v="143710.14000000001"/>
    <x v="6"/>
    <s v="delay"/>
    <x v="182"/>
    <x v="210"/>
    <x v="1"/>
  </r>
  <r>
    <n v="4188"/>
    <x v="7"/>
    <x v="2"/>
    <x v="2"/>
    <x v="3"/>
    <s v="2023-03-19"/>
    <s v="2023-03-23"/>
    <n v="46"/>
    <n v="41583.75"/>
    <n v="1912852.5"/>
    <n v="3833.91"/>
    <n v="821"/>
    <x v="2"/>
    <x v="2"/>
    <n v="319077.08"/>
    <x v="13"/>
    <s v="on time"/>
    <x v="205"/>
    <x v="30"/>
    <x v="0"/>
  </r>
  <r>
    <n v="4189"/>
    <x v="0"/>
    <x v="2"/>
    <x v="1"/>
    <x v="4"/>
    <s v="2023-06-07"/>
    <s v="2023-06-20"/>
    <n v="57"/>
    <n v="26308.12"/>
    <n v="1499562.84"/>
    <n v="4539.1000000000004"/>
    <n v="942"/>
    <x v="2"/>
    <x v="4"/>
    <n v="297314.78000000003"/>
    <x v="12"/>
    <s v="delay"/>
    <x v="10"/>
    <x v="160"/>
    <x v="0"/>
  </r>
  <r>
    <n v="4190"/>
    <x v="0"/>
    <x v="0"/>
    <x v="2"/>
    <x v="4"/>
    <s v="2023-04-02"/>
    <s v="2023-04-03"/>
    <n v="59"/>
    <n v="20536.32"/>
    <n v="1211642.8799999999"/>
    <n v="1913.13"/>
    <n v="101"/>
    <x v="0"/>
    <x v="2"/>
    <n v="113102.56"/>
    <x v="7"/>
    <s v="on time"/>
    <x v="120"/>
    <x v="280"/>
    <x v="2"/>
  </r>
  <r>
    <n v="4191"/>
    <x v="5"/>
    <x v="1"/>
    <x v="2"/>
    <x v="2"/>
    <s v="2023-11-25"/>
    <s v="2023-11-30"/>
    <n v="76"/>
    <n v="24431.8"/>
    <n v="1856816.8"/>
    <n v="4470.72"/>
    <n v="227"/>
    <x v="1"/>
    <x v="4"/>
    <n v="301231.06"/>
    <x v="2"/>
    <s v="on time"/>
    <x v="198"/>
    <x v="364"/>
    <x v="1"/>
  </r>
  <r>
    <n v="4192"/>
    <x v="5"/>
    <x v="1"/>
    <x v="1"/>
    <x v="0"/>
    <s v="2023-07-17"/>
    <s v="2023-07-30"/>
    <n v="43"/>
    <n v="39012.839999999997"/>
    <n v="1677552.12"/>
    <n v="1773.22"/>
    <n v="957"/>
    <x v="2"/>
    <x v="3"/>
    <n v="281089.01"/>
    <x v="12"/>
    <s v="delay"/>
    <x v="1"/>
    <x v="231"/>
    <x v="0"/>
  </r>
  <r>
    <n v="4193"/>
    <x v="1"/>
    <x v="0"/>
    <x v="0"/>
    <x v="4"/>
    <s v="2023-07-04"/>
    <s v="2023-07-08"/>
    <n v="21"/>
    <n v="902.01"/>
    <n v="18942.21"/>
    <n v="1001.65"/>
    <n v="447"/>
    <x v="0"/>
    <x v="4"/>
    <n v="4083.38"/>
    <x v="13"/>
    <s v="on time"/>
    <x v="218"/>
    <x v="123"/>
    <x v="1"/>
  </r>
  <r>
    <n v="4194"/>
    <x v="2"/>
    <x v="0"/>
    <x v="2"/>
    <x v="4"/>
    <s v="2023-02-09"/>
    <s v="2023-02-14"/>
    <n v="91"/>
    <n v="6500.33"/>
    <n v="591530.03"/>
    <n v="143.97999999999999"/>
    <n v="253"/>
    <x v="3"/>
    <x v="3"/>
    <n v="132580.67000000001"/>
    <x v="2"/>
    <s v="on time"/>
    <x v="223"/>
    <x v="174"/>
    <x v="1"/>
  </r>
  <r>
    <n v="4195"/>
    <x v="4"/>
    <x v="0"/>
    <x v="3"/>
    <x v="4"/>
    <s v="2023-05-22"/>
    <s v="2023-05-23"/>
    <n v="11"/>
    <n v="9236.44"/>
    <n v="101600.84"/>
    <n v="3063.77"/>
    <n v="603"/>
    <x v="3"/>
    <x v="0"/>
    <n v="22795.55"/>
    <x v="7"/>
    <s v="on time"/>
    <x v="163"/>
    <x v="112"/>
    <x v="1"/>
  </r>
  <r>
    <n v="4196"/>
    <x v="3"/>
    <x v="2"/>
    <x v="2"/>
    <x v="0"/>
    <s v="2023-12-16"/>
    <s v="2023-12-25"/>
    <n v="6"/>
    <n v="1120.7"/>
    <n v="6724.2"/>
    <n v="149.88999999999999"/>
    <n v="23"/>
    <x v="1"/>
    <x v="0"/>
    <n v="1038.47"/>
    <x v="6"/>
    <s v="delay"/>
    <x v="75"/>
    <x v="168"/>
    <x v="2"/>
  </r>
  <r>
    <n v="4197"/>
    <x v="5"/>
    <x v="0"/>
    <x v="2"/>
    <x v="1"/>
    <s v="2023-10-22"/>
    <s v="2023-10-25"/>
    <n v="23"/>
    <n v="41366.86"/>
    <n v="951437.78"/>
    <n v="963.01"/>
    <n v="287"/>
    <x v="2"/>
    <x v="2"/>
    <n v="68673.02"/>
    <x v="1"/>
    <s v="on time"/>
    <x v="155"/>
    <x v="337"/>
    <x v="1"/>
  </r>
  <r>
    <n v="4198"/>
    <x v="5"/>
    <x v="1"/>
    <x v="0"/>
    <x v="2"/>
    <s v="2023-05-09"/>
    <s v="2023-05-22"/>
    <n v="52"/>
    <n v="7649.23"/>
    <n v="397759.96"/>
    <n v="439.68"/>
    <n v="265"/>
    <x v="2"/>
    <x v="0"/>
    <n v="44871.89"/>
    <x v="12"/>
    <s v="delay"/>
    <x v="239"/>
    <x v="147"/>
    <x v="1"/>
  </r>
  <r>
    <n v="4199"/>
    <x v="0"/>
    <x v="1"/>
    <x v="4"/>
    <x v="1"/>
    <s v="2023-01-01"/>
    <s v="2023-01-11"/>
    <n v="8"/>
    <n v="26555.98"/>
    <n v="212447.84"/>
    <n v="4261.4799999999996"/>
    <n v="292"/>
    <x v="0"/>
    <x v="1"/>
    <n v="45835.16"/>
    <x v="0"/>
    <s v="delay"/>
    <x v="283"/>
    <x v="12"/>
    <x v="1"/>
  </r>
  <r>
    <n v="4200"/>
    <x v="5"/>
    <x v="0"/>
    <x v="3"/>
    <x v="0"/>
    <s v="2023-09-23"/>
    <s v="2023-09-27"/>
    <n v="4"/>
    <n v="28228.04"/>
    <n v="112912.16"/>
    <n v="1293.07"/>
    <n v="608"/>
    <x v="2"/>
    <x v="3"/>
    <n v="21454.94"/>
    <x v="13"/>
    <s v="on time"/>
    <x v="46"/>
    <x v="110"/>
    <x v="1"/>
  </r>
  <r>
    <n v="4201"/>
    <x v="4"/>
    <x v="2"/>
    <x v="1"/>
    <x v="3"/>
    <s v="2023-11-28"/>
    <s v="2023-12-07"/>
    <n v="68"/>
    <n v="40300.65"/>
    <n v="2740444.2"/>
    <n v="762.91"/>
    <n v="953"/>
    <x v="2"/>
    <x v="4"/>
    <n v="306523.8"/>
    <x v="6"/>
    <s v="delay"/>
    <x v="147"/>
    <x v="295"/>
    <x v="0"/>
  </r>
  <r>
    <n v="4202"/>
    <x v="0"/>
    <x v="0"/>
    <x v="0"/>
    <x v="1"/>
    <s v="2023-04-16"/>
    <s v="2023-04-27"/>
    <n v="79"/>
    <n v="36830.370000000003"/>
    <n v="2909599.23"/>
    <n v="2662.71"/>
    <n v="850"/>
    <x v="1"/>
    <x v="4"/>
    <n v="353927.23"/>
    <x v="8"/>
    <s v="delay"/>
    <x v="288"/>
    <x v="202"/>
    <x v="0"/>
  </r>
  <r>
    <n v="4203"/>
    <x v="4"/>
    <x v="1"/>
    <x v="2"/>
    <x v="3"/>
    <s v="2023-02-16"/>
    <s v="2023-02-19"/>
    <n v="73"/>
    <n v="3849.01"/>
    <n v="280977.73"/>
    <n v="1987.21"/>
    <n v="596"/>
    <x v="1"/>
    <x v="3"/>
    <n v="61433.02"/>
    <x v="1"/>
    <s v="on time"/>
    <x v="294"/>
    <x v="98"/>
    <x v="1"/>
  </r>
  <r>
    <n v="4204"/>
    <x v="7"/>
    <x v="2"/>
    <x v="4"/>
    <x v="1"/>
    <s v="2023-05-08"/>
    <s v="2023-05-16"/>
    <n v="34"/>
    <n v="16857.7"/>
    <n v="573161.80000000005"/>
    <n v="3153.16"/>
    <n v="256"/>
    <x v="2"/>
    <x v="1"/>
    <n v="109714.48"/>
    <x v="14"/>
    <s v="delay"/>
    <x v="128"/>
    <x v="233"/>
    <x v="1"/>
  </r>
  <r>
    <n v="4205"/>
    <x v="1"/>
    <x v="2"/>
    <x v="3"/>
    <x v="2"/>
    <s v="2023-07-30"/>
    <s v="2023-08-09"/>
    <n v="97"/>
    <n v="27854.97"/>
    <n v="2701932.09"/>
    <n v="1182.18"/>
    <n v="528"/>
    <x v="1"/>
    <x v="2"/>
    <n v="309976.99"/>
    <x v="0"/>
    <s v="delay"/>
    <x v="291"/>
    <x v="77"/>
    <x v="1"/>
  </r>
  <r>
    <n v="4206"/>
    <x v="2"/>
    <x v="1"/>
    <x v="1"/>
    <x v="4"/>
    <s v="2023-08-19"/>
    <s v="2023-08-30"/>
    <n v="76"/>
    <n v="42891.99"/>
    <n v="3259791.24"/>
    <n v="1672.3"/>
    <n v="958"/>
    <x v="3"/>
    <x v="1"/>
    <n v="727099.46"/>
    <x v="8"/>
    <s v="delay"/>
    <x v="43"/>
    <x v="143"/>
    <x v="0"/>
  </r>
  <r>
    <n v="4207"/>
    <x v="3"/>
    <x v="2"/>
    <x v="3"/>
    <x v="4"/>
    <s v="2023-04-16"/>
    <s v="2023-04-21"/>
    <n v="99"/>
    <n v="12772.09"/>
    <n v="1264436.9099999999"/>
    <n v="2463.71"/>
    <n v="520"/>
    <x v="3"/>
    <x v="0"/>
    <n v="117354.61"/>
    <x v="2"/>
    <s v="on time"/>
    <x v="9"/>
    <x v="202"/>
    <x v="1"/>
  </r>
  <r>
    <n v="4208"/>
    <x v="3"/>
    <x v="0"/>
    <x v="4"/>
    <x v="4"/>
    <s v="2023-08-27"/>
    <s v="2023-09-01"/>
    <n v="11"/>
    <n v="46294.04"/>
    <n v="509234.44"/>
    <n v="429.29"/>
    <n v="421"/>
    <x v="1"/>
    <x v="1"/>
    <n v="118703.7"/>
    <x v="2"/>
    <s v="on time"/>
    <x v="11"/>
    <x v="100"/>
    <x v="1"/>
  </r>
  <r>
    <n v="4209"/>
    <x v="7"/>
    <x v="1"/>
    <x v="2"/>
    <x v="4"/>
    <s v="2023-01-29"/>
    <s v="2023-02-12"/>
    <n v="4"/>
    <n v="37717.620000000003"/>
    <n v="150870.48000000001"/>
    <n v="3505.26"/>
    <n v="911"/>
    <x v="1"/>
    <x v="0"/>
    <n v="32030.32"/>
    <x v="4"/>
    <s v="delay"/>
    <x v="304"/>
    <x v="56"/>
    <x v="0"/>
  </r>
  <r>
    <n v="4210"/>
    <x v="6"/>
    <x v="1"/>
    <x v="3"/>
    <x v="2"/>
    <s v="2023-10-26"/>
    <s v="2023-11-10"/>
    <n v="1"/>
    <n v="26787.83"/>
    <n v="26787.83"/>
    <n v="3948.36"/>
    <n v="967"/>
    <x v="1"/>
    <x v="2"/>
    <n v="2445.1999999999998"/>
    <x v="3"/>
    <s v="delay"/>
    <x v="344"/>
    <x v="102"/>
    <x v="0"/>
  </r>
  <r>
    <n v="4211"/>
    <x v="5"/>
    <x v="0"/>
    <x v="4"/>
    <x v="2"/>
    <s v="2023-04-10"/>
    <s v="2023-04-25"/>
    <n v="52"/>
    <n v="14459.42"/>
    <n v="751889.84"/>
    <n v="4370.87"/>
    <n v="270"/>
    <x v="1"/>
    <x v="4"/>
    <n v="67091.75"/>
    <x v="3"/>
    <s v="delay"/>
    <x v="169"/>
    <x v="74"/>
    <x v="1"/>
  </r>
  <r>
    <n v="4212"/>
    <x v="0"/>
    <x v="1"/>
    <x v="2"/>
    <x v="3"/>
    <s v="2023-06-08"/>
    <s v="2023-06-17"/>
    <n v="32"/>
    <n v="13020.38"/>
    <n v="416652.16"/>
    <n v="2310.67"/>
    <n v="770"/>
    <x v="2"/>
    <x v="1"/>
    <n v="56109.21"/>
    <x v="6"/>
    <s v="delay"/>
    <x v="125"/>
    <x v="182"/>
    <x v="0"/>
  </r>
  <r>
    <n v="4213"/>
    <x v="3"/>
    <x v="0"/>
    <x v="2"/>
    <x v="0"/>
    <s v="2023-05-21"/>
    <s v="2023-05-24"/>
    <n v="48"/>
    <n v="28186.27"/>
    <n v="1352940.96"/>
    <n v="2098.62"/>
    <n v="773"/>
    <x v="2"/>
    <x v="3"/>
    <n v="129306.55"/>
    <x v="1"/>
    <s v="on time"/>
    <x v="300"/>
    <x v="296"/>
    <x v="0"/>
  </r>
  <r>
    <n v="4214"/>
    <x v="2"/>
    <x v="0"/>
    <x v="2"/>
    <x v="4"/>
    <s v="2023-12-09"/>
    <s v="2023-12-22"/>
    <n v="68"/>
    <n v="1992.74"/>
    <n v="135506.32"/>
    <n v="4142.76"/>
    <n v="814"/>
    <x v="3"/>
    <x v="2"/>
    <n v="33721.760000000002"/>
    <x v="12"/>
    <s v="delay"/>
    <x v="365"/>
    <x v="37"/>
    <x v="0"/>
  </r>
  <r>
    <n v="4215"/>
    <x v="6"/>
    <x v="0"/>
    <x v="3"/>
    <x v="2"/>
    <s v="2023-09-12"/>
    <s v="2023-09-23"/>
    <n v="44"/>
    <n v="15115.18"/>
    <n v="665067.92000000004"/>
    <n v="3143.03"/>
    <n v="932"/>
    <x v="3"/>
    <x v="0"/>
    <n v="122532.45"/>
    <x v="8"/>
    <s v="delay"/>
    <x v="338"/>
    <x v="81"/>
    <x v="0"/>
  </r>
  <r>
    <n v="4216"/>
    <x v="0"/>
    <x v="1"/>
    <x v="2"/>
    <x v="1"/>
    <s v="2023-06-02"/>
    <s v="2023-06-07"/>
    <n v="44"/>
    <n v="44179.45"/>
    <n v="1943895.8"/>
    <n v="4327.45"/>
    <n v="297"/>
    <x v="1"/>
    <x v="1"/>
    <n v="182601.2"/>
    <x v="2"/>
    <s v="on time"/>
    <x v="329"/>
    <x v="356"/>
    <x v="1"/>
  </r>
  <r>
    <n v="4217"/>
    <x v="5"/>
    <x v="0"/>
    <x v="0"/>
    <x v="4"/>
    <s v="2023-08-24"/>
    <s v="2023-08-26"/>
    <n v="99"/>
    <n v="31167.34"/>
    <n v="3085566.66"/>
    <n v="693.16"/>
    <n v="818"/>
    <x v="0"/>
    <x v="4"/>
    <n v="572600.34"/>
    <x v="9"/>
    <s v="on time"/>
    <x v="215"/>
    <x v="34"/>
    <x v="0"/>
  </r>
  <r>
    <n v="4218"/>
    <x v="2"/>
    <x v="1"/>
    <x v="4"/>
    <x v="1"/>
    <s v="2023-06-27"/>
    <s v="2023-07-06"/>
    <n v="57"/>
    <n v="20980.09"/>
    <n v="1195865.1299999999"/>
    <n v="2228.64"/>
    <n v="464"/>
    <x v="0"/>
    <x v="3"/>
    <n v="221924.15"/>
    <x v="6"/>
    <s v="delay"/>
    <x v="358"/>
    <x v="87"/>
    <x v="1"/>
  </r>
  <r>
    <n v="4219"/>
    <x v="1"/>
    <x v="0"/>
    <x v="1"/>
    <x v="1"/>
    <s v="2023-10-15"/>
    <s v="2023-10-28"/>
    <n v="28"/>
    <n v="11869.83"/>
    <n v="332355.24"/>
    <n v="4598.25"/>
    <n v="280"/>
    <x v="2"/>
    <x v="2"/>
    <n v="26087.7"/>
    <x v="12"/>
    <s v="delay"/>
    <x v="97"/>
    <x v="178"/>
    <x v="1"/>
  </r>
  <r>
    <n v="4220"/>
    <x v="3"/>
    <x v="0"/>
    <x v="1"/>
    <x v="4"/>
    <s v="2023-05-31"/>
    <s v="2023-06-07"/>
    <n v="68"/>
    <n v="45526.2"/>
    <n v="3095781.6"/>
    <n v="398.6"/>
    <n v="714"/>
    <x v="2"/>
    <x v="0"/>
    <n v="426904.57"/>
    <x v="5"/>
    <s v="delay"/>
    <x v="329"/>
    <x v="64"/>
    <x v="0"/>
  </r>
  <r>
    <n v="4221"/>
    <x v="0"/>
    <x v="1"/>
    <x v="2"/>
    <x v="0"/>
    <s v="2023-11-02"/>
    <s v="2023-11-05"/>
    <n v="63"/>
    <n v="11871.52"/>
    <n v="747905.76"/>
    <n v="1372.03"/>
    <n v="758"/>
    <x v="2"/>
    <x v="2"/>
    <n v="164121.93"/>
    <x v="1"/>
    <s v="on time"/>
    <x v="100"/>
    <x v="152"/>
    <x v="0"/>
  </r>
  <r>
    <n v="4222"/>
    <x v="2"/>
    <x v="2"/>
    <x v="1"/>
    <x v="2"/>
    <s v="2023-12-23"/>
    <s v="2024-01-02"/>
    <n v="93"/>
    <n v="48760.01"/>
    <n v="4534680.93"/>
    <n v="1209.53"/>
    <n v="485"/>
    <x v="3"/>
    <x v="2"/>
    <n v="665864.38"/>
    <x v="0"/>
    <s v="delay"/>
    <x v="343"/>
    <x v="341"/>
    <x v="1"/>
  </r>
  <r>
    <n v="4223"/>
    <x v="1"/>
    <x v="1"/>
    <x v="4"/>
    <x v="2"/>
    <s v="2023-05-23"/>
    <s v="2023-05-25"/>
    <n v="22"/>
    <n v="2103.11"/>
    <n v="46268.42"/>
    <n v="2595.15"/>
    <n v="91"/>
    <x v="3"/>
    <x v="2"/>
    <n v="9701.44"/>
    <x v="9"/>
    <s v="on time"/>
    <x v="194"/>
    <x v="51"/>
    <x v="2"/>
  </r>
  <r>
    <n v="4224"/>
    <x v="4"/>
    <x v="2"/>
    <x v="2"/>
    <x v="0"/>
    <s v="2023-02-09"/>
    <s v="2023-02-11"/>
    <n v="22"/>
    <n v="23973.03"/>
    <n v="527406.66"/>
    <n v="4160.8500000000004"/>
    <n v="518"/>
    <x v="1"/>
    <x v="1"/>
    <n v="129433.41"/>
    <x v="9"/>
    <s v="on time"/>
    <x v="176"/>
    <x v="174"/>
    <x v="1"/>
  </r>
  <r>
    <n v="4225"/>
    <x v="3"/>
    <x v="2"/>
    <x v="0"/>
    <x v="2"/>
    <s v="2023-10-09"/>
    <s v="2023-10-22"/>
    <n v="44"/>
    <n v="22656.84"/>
    <n v="996900.96"/>
    <n v="1408.43"/>
    <n v="484"/>
    <x v="2"/>
    <x v="2"/>
    <n v="191351.82"/>
    <x v="12"/>
    <s v="delay"/>
    <x v="170"/>
    <x v="303"/>
    <x v="1"/>
  </r>
  <r>
    <n v="4226"/>
    <x v="3"/>
    <x v="2"/>
    <x v="3"/>
    <x v="4"/>
    <s v="2023-07-08"/>
    <s v="2023-07-19"/>
    <n v="30"/>
    <n v="23878.5"/>
    <n v="716355"/>
    <n v="2401.5"/>
    <n v="892"/>
    <x v="3"/>
    <x v="3"/>
    <n v="66070.399999999994"/>
    <x v="8"/>
    <s v="delay"/>
    <x v="264"/>
    <x v="5"/>
    <x v="0"/>
  </r>
  <r>
    <n v="4227"/>
    <x v="5"/>
    <x v="1"/>
    <x v="4"/>
    <x v="4"/>
    <s v="2023-06-03"/>
    <s v="2023-06-10"/>
    <n v="19"/>
    <n v="27267.07"/>
    <n v="518074.33"/>
    <n v="3796.95"/>
    <n v="617"/>
    <x v="3"/>
    <x v="3"/>
    <n v="98282.19"/>
    <x v="5"/>
    <s v="delay"/>
    <x v="110"/>
    <x v="312"/>
    <x v="1"/>
  </r>
  <r>
    <n v="4228"/>
    <x v="1"/>
    <x v="0"/>
    <x v="1"/>
    <x v="0"/>
    <s v="2023-04-28"/>
    <s v="2023-05-10"/>
    <n v="61"/>
    <n v="31253.4"/>
    <n v="1906457.4"/>
    <n v="1733.39"/>
    <n v="792"/>
    <x v="0"/>
    <x v="4"/>
    <n v="345587.92"/>
    <x v="10"/>
    <s v="delay"/>
    <x v="245"/>
    <x v="31"/>
    <x v="0"/>
  </r>
  <r>
    <n v="4229"/>
    <x v="4"/>
    <x v="1"/>
    <x v="4"/>
    <x v="4"/>
    <s v="2023-04-07"/>
    <s v="2023-04-14"/>
    <n v="49"/>
    <n v="14433.06"/>
    <n v="707219.94"/>
    <n v="551.6"/>
    <n v="495"/>
    <x v="3"/>
    <x v="1"/>
    <n v="166328.91"/>
    <x v="5"/>
    <s v="delay"/>
    <x v="104"/>
    <x v="322"/>
    <x v="1"/>
  </r>
  <r>
    <n v="4230"/>
    <x v="3"/>
    <x v="1"/>
    <x v="2"/>
    <x v="3"/>
    <s v="2023-07-11"/>
    <s v="2023-07-20"/>
    <n v="35"/>
    <n v="27401.15"/>
    <n v="959040.25"/>
    <n v="3975.44"/>
    <n v="310"/>
    <x v="2"/>
    <x v="2"/>
    <n v="211076.26"/>
    <x v="6"/>
    <s v="delay"/>
    <x v="65"/>
    <x v="63"/>
    <x v="1"/>
  </r>
  <r>
    <n v="4231"/>
    <x v="2"/>
    <x v="0"/>
    <x v="4"/>
    <x v="3"/>
    <s v="2023-05-11"/>
    <s v="2023-05-24"/>
    <n v="65"/>
    <n v="7223.08"/>
    <n v="469500.2"/>
    <n v="1246.0899999999999"/>
    <n v="982"/>
    <x v="2"/>
    <x v="2"/>
    <n v="58196.44"/>
    <x v="12"/>
    <s v="delay"/>
    <x v="300"/>
    <x v="179"/>
    <x v="0"/>
  </r>
  <r>
    <n v="4232"/>
    <x v="6"/>
    <x v="2"/>
    <x v="4"/>
    <x v="2"/>
    <s v="2023-04-13"/>
    <s v="2023-04-23"/>
    <n v="59"/>
    <n v="13272.79"/>
    <n v="783094.61"/>
    <n v="3728.16"/>
    <n v="557"/>
    <x v="3"/>
    <x v="1"/>
    <n v="87203.58"/>
    <x v="0"/>
    <s v="delay"/>
    <x v="101"/>
    <x v="244"/>
    <x v="1"/>
  </r>
  <r>
    <n v="4233"/>
    <x v="0"/>
    <x v="1"/>
    <x v="3"/>
    <x v="3"/>
    <s v="2023-11-22"/>
    <s v="2023-11-25"/>
    <n v="52"/>
    <n v="15382.17"/>
    <n v="799872.84"/>
    <n v="1599.95"/>
    <n v="444"/>
    <x v="3"/>
    <x v="0"/>
    <n v="101661.1"/>
    <x v="1"/>
    <s v="on time"/>
    <x v="279"/>
    <x v="260"/>
    <x v="1"/>
  </r>
  <r>
    <n v="4234"/>
    <x v="1"/>
    <x v="0"/>
    <x v="4"/>
    <x v="2"/>
    <s v="2023-08-29"/>
    <s v="2023-09-12"/>
    <n v="25"/>
    <n v="8395.8700000000008"/>
    <n v="209896.75"/>
    <n v="2679.16"/>
    <n v="295"/>
    <x v="2"/>
    <x v="4"/>
    <n v="34956.92"/>
    <x v="4"/>
    <s v="delay"/>
    <x v="134"/>
    <x v="173"/>
    <x v="1"/>
  </r>
  <r>
    <n v="4235"/>
    <x v="6"/>
    <x v="0"/>
    <x v="0"/>
    <x v="4"/>
    <s v="2023-05-31"/>
    <s v="2023-06-02"/>
    <n v="34"/>
    <n v="28389.78"/>
    <n v="965252.52"/>
    <n v="318.02999999999997"/>
    <n v="463"/>
    <x v="3"/>
    <x v="3"/>
    <n v="57587.73"/>
    <x v="9"/>
    <s v="on time"/>
    <x v="135"/>
    <x v="64"/>
    <x v="1"/>
  </r>
  <r>
    <n v="4236"/>
    <x v="7"/>
    <x v="2"/>
    <x v="3"/>
    <x v="2"/>
    <s v="2023-10-25"/>
    <s v="2023-11-07"/>
    <n v="37"/>
    <n v="22524.99"/>
    <n v="833424.63"/>
    <n v="4254.66"/>
    <n v="669"/>
    <x v="2"/>
    <x v="2"/>
    <n v="73092.679999999993"/>
    <x v="12"/>
    <s v="delay"/>
    <x v="50"/>
    <x v="61"/>
    <x v="1"/>
  </r>
  <r>
    <n v="4237"/>
    <x v="6"/>
    <x v="0"/>
    <x v="0"/>
    <x v="0"/>
    <s v="2023-11-24"/>
    <s v="2023-11-25"/>
    <n v="46"/>
    <n v="32878.480000000003"/>
    <n v="1512410.08"/>
    <n v="2842.25"/>
    <n v="395"/>
    <x v="0"/>
    <x v="2"/>
    <n v="146194.07999999999"/>
    <x v="7"/>
    <s v="on time"/>
    <x v="279"/>
    <x v="288"/>
    <x v="1"/>
  </r>
  <r>
    <n v="4238"/>
    <x v="4"/>
    <x v="1"/>
    <x v="4"/>
    <x v="3"/>
    <s v="2023-10-14"/>
    <s v="2023-10-28"/>
    <n v="35"/>
    <n v="14410.22"/>
    <n v="504357.7"/>
    <n v="4314.62"/>
    <n v="475"/>
    <x v="1"/>
    <x v="4"/>
    <n v="64426.05"/>
    <x v="4"/>
    <s v="delay"/>
    <x v="97"/>
    <x v="273"/>
    <x v="1"/>
  </r>
  <r>
    <n v="4239"/>
    <x v="1"/>
    <x v="2"/>
    <x v="3"/>
    <x v="4"/>
    <s v="2023-03-19"/>
    <s v="2023-04-03"/>
    <n v="48"/>
    <n v="47572.76"/>
    <n v="2283492.48"/>
    <n v="3124.05"/>
    <n v="380"/>
    <x v="3"/>
    <x v="4"/>
    <n v="436898.22"/>
    <x v="3"/>
    <s v="delay"/>
    <x v="120"/>
    <x v="30"/>
    <x v="1"/>
  </r>
  <r>
    <n v="4240"/>
    <x v="7"/>
    <x v="2"/>
    <x v="4"/>
    <x v="3"/>
    <s v="2023-01-05"/>
    <s v="2023-01-09"/>
    <n v="12"/>
    <n v="26287.66"/>
    <n v="315451.92"/>
    <n v="4776.53"/>
    <n v="363"/>
    <x v="2"/>
    <x v="1"/>
    <n v="46888.92"/>
    <x v="13"/>
    <s v="on time"/>
    <x v="83"/>
    <x v="186"/>
    <x v="1"/>
  </r>
  <r>
    <n v="4241"/>
    <x v="4"/>
    <x v="2"/>
    <x v="2"/>
    <x v="4"/>
    <s v="2023-01-16"/>
    <s v="2023-01-19"/>
    <n v="69"/>
    <n v="5923.26"/>
    <n v="408704.94"/>
    <n v="1973.35"/>
    <n v="715"/>
    <x v="0"/>
    <x v="3"/>
    <n v="84965.63"/>
    <x v="1"/>
    <s v="on time"/>
    <x v="182"/>
    <x v="190"/>
    <x v="0"/>
  </r>
  <r>
    <n v="4242"/>
    <x v="7"/>
    <x v="1"/>
    <x v="0"/>
    <x v="4"/>
    <s v="2023-07-17"/>
    <s v="2023-07-23"/>
    <n v="96"/>
    <n v="36637.68"/>
    <n v="3517217.28"/>
    <n v="3503.94"/>
    <n v="40"/>
    <x v="1"/>
    <x v="4"/>
    <n v="639642.22"/>
    <x v="11"/>
    <s v="delay"/>
    <x v="251"/>
    <x v="231"/>
    <x v="2"/>
  </r>
  <r>
    <n v="4243"/>
    <x v="2"/>
    <x v="2"/>
    <x v="2"/>
    <x v="3"/>
    <s v="2023-08-01"/>
    <s v="2023-08-10"/>
    <n v="16"/>
    <n v="7663.75"/>
    <n v="122620"/>
    <n v="1824.27"/>
    <n v="179"/>
    <x v="0"/>
    <x v="1"/>
    <n v="10946.96"/>
    <x v="6"/>
    <s v="delay"/>
    <x v="22"/>
    <x v="46"/>
    <x v="2"/>
  </r>
  <r>
    <n v="4244"/>
    <x v="1"/>
    <x v="1"/>
    <x v="3"/>
    <x v="2"/>
    <s v="2023-03-22"/>
    <s v="2023-04-05"/>
    <n v="95"/>
    <n v="24767.8"/>
    <n v="2352941"/>
    <n v="2713.7"/>
    <n v="132"/>
    <x v="0"/>
    <x v="2"/>
    <n v="431346.1"/>
    <x v="4"/>
    <s v="delay"/>
    <x v="119"/>
    <x v="94"/>
    <x v="2"/>
  </r>
  <r>
    <n v="4245"/>
    <x v="0"/>
    <x v="2"/>
    <x v="3"/>
    <x v="1"/>
    <s v="2023-03-21"/>
    <s v="2023-04-04"/>
    <n v="36"/>
    <n v="31331.22"/>
    <n v="1127923.92"/>
    <n v="3668.41"/>
    <n v="867"/>
    <x v="2"/>
    <x v="3"/>
    <n v="195321.26"/>
    <x v="4"/>
    <s v="delay"/>
    <x v="92"/>
    <x v="119"/>
    <x v="0"/>
  </r>
  <r>
    <n v="4246"/>
    <x v="4"/>
    <x v="1"/>
    <x v="2"/>
    <x v="4"/>
    <s v="2023-01-12"/>
    <s v="2023-01-25"/>
    <n v="23"/>
    <n v="1206.42"/>
    <n v="27747.66"/>
    <n v="3369.36"/>
    <n v="677"/>
    <x v="2"/>
    <x v="2"/>
    <n v="5952.75"/>
    <x v="12"/>
    <s v="delay"/>
    <x v="48"/>
    <x v="299"/>
    <x v="1"/>
  </r>
  <r>
    <n v="4247"/>
    <x v="0"/>
    <x v="1"/>
    <x v="3"/>
    <x v="4"/>
    <s v="2023-10-27"/>
    <s v="2023-11-01"/>
    <n v="25"/>
    <n v="11769.77"/>
    <n v="294244.25"/>
    <n v="2987.72"/>
    <n v="460"/>
    <x v="3"/>
    <x v="3"/>
    <n v="51350.9"/>
    <x v="2"/>
    <s v="on time"/>
    <x v="14"/>
    <x v="200"/>
    <x v="1"/>
  </r>
  <r>
    <n v="4248"/>
    <x v="4"/>
    <x v="1"/>
    <x v="4"/>
    <x v="0"/>
    <s v="2023-03-07"/>
    <s v="2023-03-17"/>
    <n v="55"/>
    <n v="16286.2"/>
    <n v="895741"/>
    <n v="3241.52"/>
    <n v="286"/>
    <x v="1"/>
    <x v="4"/>
    <n v="48645.18"/>
    <x v="0"/>
    <s v="delay"/>
    <x v="154"/>
    <x v="17"/>
    <x v="1"/>
  </r>
  <r>
    <n v="4249"/>
    <x v="1"/>
    <x v="0"/>
    <x v="2"/>
    <x v="2"/>
    <s v="2023-11-13"/>
    <s v="2023-11-24"/>
    <n v="30"/>
    <n v="35206.720000000001"/>
    <n v="1056201.6000000001"/>
    <n v="588.23"/>
    <n v="28"/>
    <x v="2"/>
    <x v="0"/>
    <n v="63612.74"/>
    <x v="8"/>
    <s v="delay"/>
    <x v="262"/>
    <x v="291"/>
    <x v="2"/>
  </r>
  <r>
    <n v="4250"/>
    <x v="2"/>
    <x v="2"/>
    <x v="4"/>
    <x v="2"/>
    <s v="2023-01-19"/>
    <s v="2023-01-20"/>
    <n v="86"/>
    <n v="33176.6"/>
    <n v="2853187.6"/>
    <n v="3292.16"/>
    <n v="904"/>
    <x v="1"/>
    <x v="0"/>
    <n v="219438.39"/>
    <x v="7"/>
    <s v="on time"/>
    <x v="77"/>
    <x v="336"/>
    <x v="0"/>
  </r>
  <r>
    <n v="4251"/>
    <x v="4"/>
    <x v="1"/>
    <x v="0"/>
    <x v="0"/>
    <s v="2023-11-02"/>
    <s v="2023-11-10"/>
    <n v="50"/>
    <n v="27474.32"/>
    <n v="1373716"/>
    <n v="1483.26"/>
    <n v="871"/>
    <x v="1"/>
    <x v="0"/>
    <n v="138461.35"/>
    <x v="14"/>
    <s v="delay"/>
    <x v="344"/>
    <x v="152"/>
    <x v="0"/>
  </r>
  <r>
    <n v="4252"/>
    <x v="2"/>
    <x v="1"/>
    <x v="2"/>
    <x v="4"/>
    <s v="2023-04-13"/>
    <s v="2023-04-22"/>
    <n v="10"/>
    <n v="39721.53"/>
    <n v="397215.3"/>
    <n v="1547.64"/>
    <n v="833"/>
    <x v="0"/>
    <x v="1"/>
    <n v="89939.26"/>
    <x v="6"/>
    <s v="delay"/>
    <x v="3"/>
    <x v="244"/>
    <x v="0"/>
  </r>
  <r>
    <n v="4253"/>
    <x v="1"/>
    <x v="0"/>
    <x v="3"/>
    <x v="3"/>
    <s v="2023-01-01"/>
    <s v="2023-01-03"/>
    <n v="16"/>
    <n v="18097.330000000002"/>
    <n v="289557.28000000003"/>
    <n v="3034.77"/>
    <n v="425"/>
    <x v="0"/>
    <x v="1"/>
    <n v="29675.040000000001"/>
    <x v="9"/>
    <s v="on time"/>
    <x v="317"/>
    <x v="12"/>
    <x v="1"/>
  </r>
  <r>
    <n v="4254"/>
    <x v="7"/>
    <x v="0"/>
    <x v="4"/>
    <x v="3"/>
    <s v="2023-09-24"/>
    <s v="2023-10-05"/>
    <n v="75"/>
    <n v="35437.629999999997"/>
    <n v="2657822.25"/>
    <n v="4455.91"/>
    <n v="849"/>
    <x v="3"/>
    <x v="2"/>
    <n v="525660.32999999996"/>
    <x v="8"/>
    <s v="delay"/>
    <x v="362"/>
    <x v="206"/>
    <x v="0"/>
  </r>
  <r>
    <n v="4255"/>
    <x v="7"/>
    <x v="0"/>
    <x v="2"/>
    <x v="0"/>
    <s v="2023-09-05"/>
    <s v="2023-09-16"/>
    <n v="62"/>
    <n v="21237.79"/>
    <n v="1316742.98"/>
    <n v="4923.13"/>
    <n v="918"/>
    <x v="0"/>
    <x v="0"/>
    <n v="140276.13"/>
    <x v="8"/>
    <s v="delay"/>
    <x v="19"/>
    <x v="195"/>
    <x v="0"/>
  </r>
  <r>
    <n v="4256"/>
    <x v="5"/>
    <x v="2"/>
    <x v="0"/>
    <x v="2"/>
    <s v="2023-08-12"/>
    <s v="2023-08-15"/>
    <n v="26"/>
    <n v="2583.02"/>
    <n v="67158.52"/>
    <n v="4926.72"/>
    <n v="591"/>
    <x v="1"/>
    <x v="1"/>
    <n v="10257.94"/>
    <x v="1"/>
    <s v="on time"/>
    <x v="4"/>
    <x v="221"/>
    <x v="1"/>
  </r>
  <r>
    <n v="4257"/>
    <x v="3"/>
    <x v="2"/>
    <x v="3"/>
    <x v="3"/>
    <s v="2023-05-02"/>
    <s v="2023-05-12"/>
    <n v="58"/>
    <n v="21140.78"/>
    <n v="1226165.24"/>
    <n v="844.97"/>
    <n v="646"/>
    <x v="1"/>
    <x v="0"/>
    <n v="283062.58"/>
    <x v="0"/>
    <s v="delay"/>
    <x v="2"/>
    <x v="365"/>
    <x v="1"/>
  </r>
  <r>
    <n v="4258"/>
    <x v="1"/>
    <x v="0"/>
    <x v="2"/>
    <x v="4"/>
    <s v="2023-09-04"/>
    <s v="2023-09-16"/>
    <n v="49"/>
    <n v="47891.26"/>
    <n v="2346671.7400000002"/>
    <n v="1848.95"/>
    <n v="793"/>
    <x v="3"/>
    <x v="1"/>
    <n v="332553.89"/>
    <x v="10"/>
    <s v="delay"/>
    <x v="19"/>
    <x v="339"/>
    <x v="0"/>
  </r>
  <r>
    <n v="4259"/>
    <x v="1"/>
    <x v="1"/>
    <x v="3"/>
    <x v="2"/>
    <s v="2023-11-07"/>
    <s v="2023-11-17"/>
    <n v="68"/>
    <n v="14772.25"/>
    <n v="1004513"/>
    <n v="4270.9399999999996"/>
    <n v="688"/>
    <x v="1"/>
    <x v="4"/>
    <n v="216483.15"/>
    <x v="0"/>
    <s v="delay"/>
    <x v="299"/>
    <x v="338"/>
    <x v="1"/>
  </r>
  <r>
    <n v="4260"/>
    <x v="6"/>
    <x v="1"/>
    <x v="0"/>
    <x v="3"/>
    <s v="2023-02-09"/>
    <s v="2023-02-21"/>
    <n v="36"/>
    <n v="5773.75"/>
    <n v="207855"/>
    <n v="3277.23"/>
    <n v="328"/>
    <x v="2"/>
    <x v="1"/>
    <n v="50775.91"/>
    <x v="10"/>
    <s v="delay"/>
    <x v="60"/>
    <x v="174"/>
    <x v="1"/>
  </r>
  <r>
    <n v="4261"/>
    <x v="4"/>
    <x v="2"/>
    <x v="4"/>
    <x v="1"/>
    <s v="2023-11-25"/>
    <s v="2023-12-06"/>
    <n v="87"/>
    <n v="1466.62"/>
    <n v="127595.94"/>
    <n v="3127.62"/>
    <n v="9"/>
    <x v="2"/>
    <x v="1"/>
    <n v="20603.54"/>
    <x v="8"/>
    <s v="delay"/>
    <x v="31"/>
    <x v="364"/>
    <x v="2"/>
  </r>
  <r>
    <n v="4262"/>
    <x v="7"/>
    <x v="2"/>
    <x v="1"/>
    <x v="4"/>
    <s v="2023-06-15"/>
    <s v="2023-06-28"/>
    <n v="99"/>
    <n v="8237.34"/>
    <n v="815496.66"/>
    <n v="2790.03"/>
    <n v="550"/>
    <x v="1"/>
    <x v="0"/>
    <n v="175933.92"/>
    <x v="12"/>
    <s v="delay"/>
    <x v="70"/>
    <x v="300"/>
    <x v="1"/>
  </r>
  <r>
    <n v="4263"/>
    <x v="5"/>
    <x v="2"/>
    <x v="1"/>
    <x v="1"/>
    <s v="2023-01-16"/>
    <s v="2023-01-26"/>
    <n v="38"/>
    <n v="35026.15"/>
    <n v="1330993.7"/>
    <n v="3723.62"/>
    <n v="948"/>
    <x v="1"/>
    <x v="2"/>
    <n v="318222.93"/>
    <x v="0"/>
    <s v="delay"/>
    <x v="292"/>
    <x v="190"/>
    <x v="0"/>
  </r>
  <r>
    <n v="4264"/>
    <x v="5"/>
    <x v="1"/>
    <x v="0"/>
    <x v="3"/>
    <s v="2023-04-08"/>
    <s v="2023-04-09"/>
    <n v="29"/>
    <n v="45120.959999999999"/>
    <n v="1308507.8400000001"/>
    <n v="4700.58"/>
    <n v="211"/>
    <x v="3"/>
    <x v="0"/>
    <n v="143074.94"/>
    <x v="7"/>
    <s v="on time"/>
    <x v="313"/>
    <x v="106"/>
    <x v="1"/>
  </r>
  <r>
    <n v="4265"/>
    <x v="7"/>
    <x v="0"/>
    <x v="1"/>
    <x v="2"/>
    <s v="2023-05-08"/>
    <s v="2023-05-14"/>
    <n v="49"/>
    <n v="9984.7000000000007"/>
    <n v="489250.3"/>
    <n v="1190.53"/>
    <n v="59"/>
    <x v="3"/>
    <x v="2"/>
    <n v="46276.07"/>
    <x v="11"/>
    <s v="delay"/>
    <x v="224"/>
    <x v="233"/>
    <x v="2"/>
  </r>
  <r>
    <n v="4266"/>
    <x v="4"/>
    <x v="0"/>
    <x v="3"/>
    <x v="1"/>
    <s v="2023-10-07"/>
    <s v="2023-10-17"/>
    <n v="43"/>
    <n v="45753.279999999999"/>
    <n v="1967391.04"/>
    <n v="1544.53"/>
    <n v="160"/>
    <x v="3"/>
    <x v="1"/>
    <n v="277118.51"/>
    <x v="0"/>
    <s v="delay"/>
    <x v="162"/>
    <x v="255"/>
    <x v="2"/>
  </r>
  <r>
    <n v="4267"/>
    <x v="6"/>
    <x v="0"/>
    <x v="3"/>
    <x v="1"/>
    <s v="2023-01-15"/>
    <s v="2023-01-20"/>
    <n v="66"/>
    <n v="40902.31"/>
    <n v="2699552.46"/>
    <n v="1809.45"/>
    <n v="944"/>
    <x v="2"/>
    <x v="1"/>
    <n v="143022.9"/>
    <x v="2"/>
    <s v="on time"/>
    <x v="77"/>
    <x v="262"/>
    <x v="0"/>
  </r>
  <r>
    <n v="4268"/>
    <x v="5"/>
    <x v="2"/>
    <x v="1"/>
    <x v="4"/>
    <s v="2023-11-10"/>
    <s v="2023-11-14"/>
    <n v="61"/>
    <n v="34803.61"/>
    <n v="2123020.21"/>
    <n v="1879.02"/>
    <n v="124"/>
    <x v="3"/>
    <x v="3"/>
    <n v="212046.07"/>
    <x v="13"/>
    <s v="on time"/>
    <x v="349"/>
    <x v="235"/>
    <x v="2"/>
  </r>
  <r>
    <n v="4269"/>
    <x v="2"/>
    <x v="0"/>
    <x v="3"/>
    <x v="3"/>
    <s v="2023-12-26"/>
    <s v="2023-12-29"/>
    <n v="95"/>
    <n v="33238.29"/>
    <n v="3157637.55"/>
    <n v="2786.22"/>
    <n v="726"/>
    <x v="0"/>
    <x v="2"/>
    <n v="254773.85"/>
    <x v="1"/>
    <s v="on time"/>
    <x v="74"/>
    <x v="92"/>
    <x v="0"/>
  </r>
  <r>
    <n v="4270"/>
    <x v="0"/>
    <x v="2"/>
    <x v="3"/>
    <x v="0"/>
    <s v="2023-06-11"/>
    <s v="2023-06-23"/>
    <n v="25"/>
    <n v="20671.439999999999"/>
    <n v="516786"/>
    <n v="4315.6400000000003"/>
    <n v="718"/>
    <x v="0"/>
    <x v="3"/>
    <n v="31619.99"/>
    <x v="10"/>
    <s v="delay"/>
    <x v="273"/>
    <x v="283"/>
    <x v="0"/>
  </r>
  <r>
    <n v="4271"/>
    <x v="7"/>
    <x v="2"/>
    <x v="0"/>
    <x v="3"/>
    <s v="2023-04-21"/>
    <s v="2023-04-22"/>
    <n v="75"/>
    <n v="42377.760000000002"/>
    <n v="3178332"/>
    <n v="4097.97"/>
    <n v="356"/>
    <x v="2"/>
    <x v="3"/>
    <n v="684319.59"/>
    <x v="7"/>
    <s v="on time"/>
    <x v="3"/>
    <x v="326"/>
    <x v="1"/>
  </r>
  <r>
    <n v="4272"/>
    <x v="7"/>
    <x v="0"/>
    <x v="4"/>
    <x v="4"/>
    <s v="2023-01-18"/>
    <s v="2023-01-26"/>
    <n v="22"/>
    <n v="19299.93"/>
    <n v="424598.46"/>
    <n v="2277.69"/>
    <n v="101"/>
    <x v="3"/>
    <x v="1"/>
    <n v="50368.15"/>
    <x v="14"/>
    <s v="delay"/>
    <x v="292"/>
    <x v="75"/>
    <x v="2"/>
  </r>
  <r>
    <n v="4273"/>
    <x v="7"/>
    <x v="1"/>
    <x v="1"/>
    <x v="4"/>
    <s v="2023-04-12"/>
    <s v="2023-04-27"/>
    <n v="71"/>
    <n v="40423.040000000001"/>
    <n v="2870035.84"/>
    <n v="1700.84"/>
    <n v="687"/>
    <x v="3"/>
    <x v="3"/>
    <n v="311453.32"/>
    <x v="3"/>
    <s v="delay"/>
    <x v="288"/>
    <x v="188"/>
    <x v="1"/>
  </r>
  <r>
    <n v="4274"/>
    <x v="4"/>
    <x v="1"/>
    <x v="1"/>
    <x v="4"/>
    <s v="2023-02-10"/>
    <s v="2023-02-22"/>
    <n v="21"/>
    <n v="33566.74"/>
    <n v="704901.54"/>
    <n v="805.85"/>
    <n v="895"/>
    <x v="2"/>
    <x v="3"/>
    <n v="117692.98"/>
    <x v="10"/>
    <s v="delay"/>
    <x v="201"/>
    <x v="290"/>
    <x v="0"/>
  </r>
  <r>
    <n v="4275"/>
    <x v="2"/>
    <x v="0"/>
    <x v="4"/>
    <x v="4"/>
    <s v="2023-05-11"/>
    <s v="2023-05-13"/>
    <n v="67"/>
    <n v="12708.78"/>
    <n v="851488.26"/>
    <n v="4648.34"/>
    <n v="738"/>
    <x v="1"/>
    <x v="1"/>
    <n v="192164.5"/>
    <x v="9"/>
    <s v="on time"/>
    <x v="32"/>
    <x v="179"/>
    <x v="0"/>
  </r>
  <r>
    <n v="4276"/>
    <x v="5"/>
    <x v="2"/>
    <x v="0"/>
    <x v="2"/>
    <s v="2023-05-27"/>
    <s v="2023-05-29"/>
    <n v="32"/>
    <n v="29964.66"/>
    <n v="958869.12"/>
    <n v="4966.6899999999996"/>
    <n v="152"/>
    <x v="2"/>
    <x v="2"/>
    <n v="145544.91"/>
    <x v="9"/>
    <s v="on time"/>
    <x v="312"/>
    <x v="57"/>
    <x v="2"/>
  </r>
  <r>
    <n v="4277"/>
    <x v="0"/>
    <x v="2"/>
    <x v="3"/>
    <x v="4"/>
    <s v="2023-06-09"/>
    <s v="2023-06-24"/>
    <n v="65"/>
    <n v="12129.35"/>
    <n v="788407.75"/>
    <n v="2519.12"/>
    <n v="621"/>
    <x v="3"/>
    <x v="4"/>
    <n v="59847.7"/>
    <x v="3"/>
    <s v="delay"/>
    <x v="72"/>
    <x v="214"/>
    <x v="1"/>
  </r>
  <r>
    <n v="4278"/>
    <x v="3"/>
    <x v="1"/>
    <x v="2"/>
    <x v="2"/>
    <s v="2023-10-13"/>
    <s v="2023-10-28"/>
    <n v="29"/>
    <n v="23945.200000000001"/>
    <n v="694410.8"/>
    <n v="340.48"/>
    <n v="777"/>
    <x v="0"/>
    <x v="1"/>
    <n v="161154.23000000001"/>
    <x v="3"/>
    <s v="delay"/>
    <x v="97"/>
    <x v="172"/>
    <x v="0"/>
  </r>
  <r>
    <n v="4279"/>
    <x v="6"/>
    <x v="1"/>
    <x v="3"/>
    <x v="1"/>
    <s v="2023-06-20"/>
    <s v="2023-06-22"/>
    <n v="85"/>
    <n v="23735.93"/>
    <n v="2017554.05"/>
    <n v="1748.02"/>
    <n v="988"/>
    <x v="2"/>
    <x v="1"/>
    <n v="403118"/>
    <x v="9"/>
    <s v="on time"/>
    <x v="333"/>
    <x v="70"/>
    <x v="0"/>
  </r>
  <r>
    <n v="4280"/>
    <x v="2"/>
    <x v="1"/>
    <x v="4"/>
    <x v="3"/>
    <s v="2023-03-27"/>
    <s v="2023-04-11"/>
    <n v="40"/>
    <n v="11641.82"/>
    <n v="465672.8"/>
    <n v="787.91"/>
    <n v="474"/>
    <x v="1"/>
    <x v="4"/>
    <n v="104684.85"/>
    <x v="3"/>
    <s v="delay"/>
    <x v="129"/>
    <x v="293"/>
    <x v="1"/>
  </r>
  <r>
    <n v="4281"/>
    <x v="1"/>
    <x v="2"/>
    <x v="2"/>
    <x v="1"/>
    <s v="2023-05-15"/>
    <s v="2023-05-27"/>
    <n v="28"/>
    <n v="16182.34"/>
    <n v="453105.52"/>
    <n v="3259.69"/>
    <n v="920"/>
    <x v="3"/>
    <x v="1"/>
    <n v="33041.61"/>
    <x v="10"/>
    <s v="delay"/>
    <x v="242"/>
    <x v="127"/>
    <x v="0"/>
  </r>
  <r>
    <n v="4282"/>
    <x v="1"/>
    <x v="1"/>
    <x v="0"/>
    <x v="0"/>
    <s v="2023-05-16"/>
    <s v="2023-05-24"/>
    <n v="79"/>
    <n v="1443.93"/>
    <n v="114070.47"/>
    <n v="3704.61"/>
    <n v="234"/>
    <x v="0"/>
    <x v="0"/>
    <n v="16458.64"/>
    <x v="14"/>
    <s v="delay"/>
    <x v="300"/>
    <x v="197"/>
    <x v="1"/>
  </r>
  <r>
    <n v="4283"/>
    <x v="3"/>
    <x v="2"/>
    <x v="4"/>
    <x v="4"/>
    <s v="2023-09-05"/>
    <s v="2023-09-14"/>
    <n v="2"/>
    <n v="48635.89"/>
    <n v="97271.78"/>
    <n v="1465.29"/>
    <n v="120"/>
    <x v="1"/>
    <x v="3"/>
    <n v="8978.57"/>
    <x v="6"/>
    <s v="delay"/>
    <x v="261"/>
    <x v="195"/>
    <x v="2"/>
  </r>
  <r>
    <n v="4284"/>
    <x v="3"/>
    <x v="0"/>
    <x v="3"/>
    <x v="1"/>
    <s v="2023-03-17"/>
    <s v="2023-03-27"/>
    <n v="84"/>
    <n v="25566.31"/>
    <n v="2147570.04"/>
    <n v="113.94"/>
    <n v="927"/>
    <x v="0"/>
    <x v="0"/>
    <n v="353502.5"/>
    <x v="0"/>
    <s v="delay"/>
    <x v="368"/>
    <x v="256"/>
    <x v="0"/>
  </r>
  <r>
    <n v="4285"/>
    <x v="6"/>
    <x v="2"/>
    <x v="0"/>
    <x v="3"/>
    <s v="2023-08-15"/>
    <s v="2023-08-29"/>
    <n v="61"/>
    <n v="25148.5"/>
    <n v="1534058.5"/>
    <n v="1746.11"/>
    <n v="920"/>
    <x v="2"/>
    <x v="4"/>
    <n v="246758.85"/>
    <x v="4"/>
    <s v="delay"/>
    <x v="23"/>
    <x v="24"/>
    <x v="0"/>
  </r>
  <r>
    <n v="4286"/>
    <x v="4"/>
    <x v="2"/>
    <x v="0"/>
    <x v="2"/>
    <s v="2023-03-05"/>
    <s v="2023-03-17"/>
    <n v="8"/>
    <n v="7775.97"/>
    <n v="62207.76"/>
    <n v="4876.95"/>
    <n v="642"/>
    <x v="2"/>
    <x v="4"/>
    <n v="7403.69"/>
    <x v="10"/>
    <s v="delay"/>
    <x v="154"/>
    <x v="247"/>
    <x v="1"/>
  </r>
  <r>
    <n v="4287"/>
    <x v="6"/>
    <x v="0"/>
    <x v="3"/>
    <x v="3"/>
    <s v="2023-08-22"/>
    <s v="2023-08-23"/>
    <n v="36"/>
    <n v="8653.48"/>
    <n v="311525.28000000003"/>
    <n v="1660.97"/>
    <n v="778"/>
    <x v="1"/>
    <x v="2"/>
    <n v="72238.41"/>
    <x v="7"/>
    <s v="on time"/>
    <x v="206"/>
    <x v="42"/>
    <x v="0"/>
  </r>
  <r>
    <n v="4288"/>
    <x v="1"/>
    <x v="0"/>
    <x v="3"/>
    <x v="1"/>
    <s v="2023-06-12"/>
    <s v="2023-06-27"/>
    <n v="59"/>
    <n v="35000.81"/>
    <n v="2065047.79"/>
    <n v="1674.44"/>
    <n v="317"/>
    <x v="0"/>
    <x v="1"/>
    <n v="136995.89000000001"/>
    <x v="3"/>
    <s v="delay"/>
    <x v="296"/>
    <x v="124"/>
    <x v="1"/>
  </r>
  <r>
    <n v="4289"/>
    <x v="5"/>
    <x v="2"/>
    <x v="0"/>
    <x v="2"/>
    <s v="2023-12-31"/>
    <s v="2024-01-08"/>
    <n v="52"/>
    <n v="31185.94"/>
    <n v="1621668.88"/>
    <n v="1905.94"/>
    <n v="416"/>
    <x v="0"/>
    <x v="1"/>
    <n v="145685.94"/>
    <x v="14"/>
    <s v="delay"/>
    <x v="90"/>
    <x v="281"/>
    <x v="1"/>
  </r>
  <r>
    <n v="4290"/>
    <x v="4"/>
    <x v="0"/>
    <x v="1"/>
    <x v="0"/>
    <s v="2024-01-01"/>
    <s v="2024-01-03"/>
    <n v="60"/>
    <n v="39042.25"/>
    <n v="2342535"/>
    <n v="307.66000000000003"/>
    <n v="474"/>
    <x v="1"/>
    <x v="0"/>
    <n v="127836.78"/>
    <x v="9"/>
    <s v="on time"/>
    <x v="168"/>
    <x v="21"/>
    <x v="1"/>
  </r>
  <r>
    <n v="4291"/>
    <x v="5"/>
    <x v="0"/>
    <x v="0"/>
    <x v="3"/>
    <s v="2023-11-03"/>
    <s v="2023-11-13"/>
    <n v="42"/>
    <n v="10885.24"/>
    <n v="457180.08"/>
    <n v="800.23"/>
    <n v="904"/>
    <x v="2"/>
    <x v="1"/>
    <n v="76789.72"/>
    <x v="0"/>
    <s v="delay"/>
    <x v="255"/>
    <x v="245"/>
    <x v="0"/>
  </r>
  <r>
    <n v="4292"/>
    <x v="1"/>
    <x v="1"/>
    <x v="1"/>
    <x v="4"/>
    <s v="2023-04-28"/>
    <s v="2023-05-09"/>
    <n v="62"/>
    <n v="20312.79"/>
    <n v="1259392.98"/>
    <n v="4425.88"/>
    <n v="227"/>
    <x v="0"/>
    <x v="3"/>
    <n v="111007.42"/>
    <x v="8"/>
    <s v="delay"/>
    <x v="150"/>
    <x v="31"/>
    <x v="1"/>
  </r>
  <r>
    <n v="4293"/>
    <x v="2"/>
    <x v="0"/>
    <x v="3"/>
    <x v="2"/>
    <s v="2023-07-06"/>
    <s v="2023-07-18"/>
    <n v="45"/>
    <n v="8705.69"/>
    <n v="391756.05"/>
    <n v="215.46"/>
    <n v="979"/>
    <x v="0"/>
    <x v="1"/>
    <n v="37614.29"/>
    <x v="10"/>
    <s v="delay"/>
    <x v="324"/>
    <x v="79"/>
    <x v="0"/>
  </r>
  <r>
    <n v="4294"/>
    <x v="3"/>
    <x v="0"/>
    <x v="2"/>
    <x v="2"/>
    <s v="2023-11-16"/>
    <s v="2023-11-19"/>
    <n v="96"/>
    <n v="28029.56"/>
    <n v="2690837.76"/>
    <n v="988.69"/>
    <n v="143"/>
    <x v="1"/>
    <x v="2"/>
    <n v="558265.79"/>
    <x v="1"/>
    <s v="on time"/>
    <x v="45"/>
    <x v="294"/>
    <x v="2"/>
  </r>
  <r>
    <n v="4295"/>
    <x v="2"/>
    <x v="0"/>
    <x v="4"/>
    <x v="2"/>
    <s v="2023-09-18"/>
    <s v="2023-09-21"/>
    <n v="28"/>
    <n v="9168.08"/>
    <n v="256706.24"/>
    <n v="2945.03"/>
    <n v="111"/>
    <x v="2"/>
    <x v="1"/>
    <n v="19927.87"/>
    <x v="1"/>
    <s v="on time"/>
    <x v="355"/>
    <x v="343"/>
    <x v="2"/>
  </r>
  <r>
    <n v="4296"/>
    <x v="7"/>
    <x v="2"/>
    <x v="0"/>
    <x v="4"/>
    <s v="2023-07-05"/>
    <s v="2023-07-17"/>
    <n v="25"/>
    <n v="33764.35"/>
    <n v="844108.75"/>
    <n v="4962.05"/>
    <n v="22"/>
    <x v="1"/>
    <x v="4"/>
    <n v="71593.710000000006"/>
    <x v="10"/>
    <s v="delay"/>
    <x v="26"/>
    <x v="220"/>
    <x v="2"/>
  </r>
  <r>
    <n v="4297"/>
    <x v="6"/>
    <x v="2"/>
    <x v="2"/>
    <x v="2"/>
    <s v="2023-07-19"/>
    <s v="2023-07-27"/>
    <n v="20"/>
    <n v="10948.42"/>
    <n v="218968.4"/>
    <n v="2898.91"/>
    <n v="543"/>
    <x v="0"/>
    <x v="1"/>
    <n v="15072.15"/>
    <x v="14"/>
    <s v="delay"/>
    <x v="228"/>
    <x v="229"/>
    <x v="1"/>
  </r>
  <r>
    <n v="4298"/>
    <x v="0"/>
    <x v="0"/>
    <x v="4"/>
    <x v="0"/>
    <s v="2023-01-25"/>
    <s v="2023-02-06"/>
    <n v="69"/>
    <n v="46955.66"/>
    <n v="3239940.54"/>
    <n v="2260.9899999999998"/>
    <n v="854"/>
    <x v="1"/>
    <x v="1"/>
    <n v="210522.52"/>
    <x v="10"/>
    <s v="delay"/>
    <x v="225"/>
    <x v="196"/>
    <x v="0"/>
  </r>
  <r>
    <n v="4299"/>
    <x v="5"/>
    <x v="0"/>
    <x v="1"/>
    <x v="0"/>
    <s v="2023-11-20"/>
    <s v="2023-11-27"/>
    <n v="23"/>
    <n v="33656.1"/>
    <n v="774090.3"/>
    <n v="713.8"/>
    <n v="913"/>
    <x v="3"/>
    <x v="0"/>
    <n v="141016.51999999999"/>
    <x v="5"/>
    <s v="delay"/>
    <x v="274"/>
    <x v="26"/>
    <x v="0"/>
  </r>
  <r>
    <n v="4300"/>
    <x v="0"/>
    <x v="1"/>
    <x v="4"/>
    <x v="3"/>
    <s v="2023-06-20"/>
    <s v="2023-06-21"/>
    <n v="5"/>
    <n v="37945.980000000003"/>
    <n v="189729.9"/>
    <n v="1315.07"/>
    <n v="437"/>
    <x v="3"/>
    <x v="1"/>
    <n v="26890.44"/>
    <x v="7"/>
    <s v="on time"/>
    <x v="307"/>
    <x v="70"/>
    <x v="1"/>
  </r>
  <r>
    <n v="4301"/>
    <x v="5"/>
    <x v="2"/>
    <x v="0"/>
    <x v="2"/>
    <s v="2023-06-14"/>
    <s v="2023-06-16"/>
    <n v="99"/>
    <n v="28420.98"/>
    <n v="2813677.02"/>
    <n v="4964.8900000000003"/>
    <n v="506"/>
    <x v="0"/>
    <x v="1"/>
    <n v="563462.93000000005"/>
    <x v="9"/>
    <s v="on time"/>
    <x v="161"/>
    <x v="335"/>
    <x v="1"/>
  </r>
  <r>
    <n v="4302"/>
    <x v="3"/>
    <x v="2"/>
    <x v="1"/>
    <x v="3"/>
    <s v="2023-12-16"/>
    <s v="2023-12-27"/>
    <n v="28"/>
    <n v="8084.89"/>
    <n v="226376.92"/>
    <n v="1494.99"/>
    <n v="698"/>
    <x v="2"/>
    <x v="1"/>
    <n v="20704.849999999999"/>
    <x v="8"/>
    <s v="delay"/>
    <x v="221"/>
    <x v="168"/>
    <x v="1"/>
  </r>
  <r>
    <n v="4303"/>
    <x v="2"/>
    <x v="1"/>
    <x v="2"/>
    <x v="0"/>
    <s v="2023-08-26"/>
    <s v="2023-08-30"/>
    <n v="78"/>
    <n v="24790.639999999999"/>
    <n v="1933669.92"/>
    <n v="3468.55"/>
    <n v="251"/>
    <x v="0"/>
    <x v="1"/>
    <n v="314292.59000000003"/>
    <x v="13"/>
    <s v="on time"/>
    <x v="43"/>
    <x v="59"/>
    <x v="1"/>
  </r>
  <r>
    <n v="4304"/>
    <x v="2"/>
    <x v="0"/>
    <x v="1"/>
    <x v="1"/>
    <s v="2023-09-23"/>
    <s v="2023-09-28"/>
    <n v="46"/>
    <n v="27590.44"/>
    <n v="1269160.24"/>
    <n v="3716.71"/>
    <n v="97"/>
    <x v="0"/>
    <x v="4"/>
    <n v="309456.14"/>
    <x v="2"/>
    <s v="on time"/>
    <x v="113"/>
    <x v="110"/>
    <x v="2"/>
  </r>
  <r>
    <n v="4305"/>
    <x v="4"/>
    <x v="1"/>
    <x v="3"/>
    <x v="2"/>
    <s v="2023-08-29"/>
    <s v="2023-09-10"/>
    <n v="13"/>
    <n v="36305.019999999997"/>
    <n v="471965.26"/>
    <n v="1233.99"/>
    <n v="389"/>
    <x v="0"/>
    <x v="4"/>
    <n v="68098.320000000007"/>
    <x v="10"/>
    <s v="delay"/>
    <x v="99"/>
    <x v="173"/>
    <x v="1"/>
  </r>
  <r>
    <n v="4306"/>
    <x v="0"/>
    <x v="1"/>
    <x v="1"/>
    <x v="3"/>
    <s v="2023-06-23"/>
    <s v="2023-07-06"/>
    <n v="87"/>
    <n v="47432.17"/>
    <n v="4126598.79"/>
    <n v="2175.52"/>
    <n v="235"/>
    <x v="2"/>
    <x v="0"/>
    <n v="479949.94"/>
    <x v="12"/>
    <s v="delay"/>
    <x v="358"/>
    <x v="325"/>
    <x v="1"/>
  </r>
  <r>
    <n v="4307"/>
    <x v="1"/>
    <x v="0"/>
    <x v="4"/>
    <x v="3"/>
    <s v="2023-12-04"/>
    <s v="2023-12-08"/>
    <n v="62"/>
    <n v="34155.47"/>
    <n v="2117639.14"/>
    <n v="469.7"/>
    <n v="916"/>
    <x v="1"/>
    <x v="4"/>
    <n v="334885.40000000002"/>
    <x v="13"/>
    <s v="on time"/>
    <x v="314"/>
    <x v="216"/>
    <x v="0"/>
  </r>
  <r>
    <n v="4308"/>
    <x v="2"/>
    <x v="2"/>
    <x v="3"/>
    <x v="1"/>
    <s v="2023-10-15"/>
    <s v="2023-10-27"/>
    <n v="21"/>
    <n v="28833.83"/>
    <n v="605510.43000000005"/>
    <n v="4489.3900000000003"/>
    <n v="765"/>
    <x v="1"/>
    <x v="4"/>
    <n v="72002.789999999994"/>
    <x v="10"/>
    <s v="delay"/>
    <x v="63"/>
    <x v="178"/>
    <x v="0"/>
  </r>
  <r>
    <n v="4309"/>
    <x v="7"/>
    <x v="0"/>
    <x v="0"/>
    <x v="0"/>
    <s v="2023-03-10"/>
    <s v="2023-03-13"/>
    <n v="9"/>
    <n v="45393.4"/>
    <n v="408540.6"/>
    <n v="1389.34"/>
    <n v="536"/>
    <x v="0"/>
    <x v="0"/>
    <n v="25267.83"/>
    <x v="1"/>
    <s v="on time"/>
    <x v="49"/>
    <x v="104"/>
    <x v="1"/>
  </r>
  <r>
    <n v="4310"/>
    <x v="3"/>
    <x v="2"/>
    <x v="2"/>
    <x v="2"/>
    <s v="2023-10-24"/>
    <s v="2023-11-03"/>
    <n v="59"/>
    <n v="4396.18"/>
    <n v="259374.62"/>
    <n v="3747.59"/>
    <n v="719"/>
    <x v="2"/>
    <x v="0"/>
    <n v="45616.52"/>
    <x v="0"/>
    <s v="delay"/>
    <x v="371"/>
    <x v="99"/>
    <x v="0"/>
  </r>
  <r>
    <n v="4311"/>
    <x v="6"/>
    <x v="2"/>
    <x v="2"/>
    <x v="3"/>
    <s v="2023-12-17"/>
    <s v="2023-12-22"/>
    <n v="92"/>
    <n v="20338.84"/>
    <n v="1871173.28"/>
    <n v="1493.92"/>
    <n v="85"/>
    <x v="0"/>
    <x v="3"/>
    <n v="159787.69"/>
    <x v="2"/>
    <s v="on time"/>
    <x v="365"/>
    <x v="115"/>
    <x v="2"/>
  </r>
  <r>
    <n v="4312"/>
    <x v="6"/>
    <x v="0"/>
    <x v="4"/>
    <x v="3"/>
    <s v="2023-05-26"/>
    <s v="2023-06-04"/>
    <n v="81"/>
    <n v="22725.45"/>
    <n v="1840761.45"/>
    <n v="3268.01"/>
    <n v="791"/>
    <x v="1"/>
    <x v="4"/>
    <n v="318594.82"/>
    <x v="6"/>
    <s v="delay"/>
    <x v="58"/>
    <x v="161"/>
    <x v="0"/>
  </r>
  <r>
    <n v="4313"/>
    <x v="6"/>
    <x v="1"/>
    <x v="4"/>
    <x v="3"/>
    <s v="2023-03-05"/>
    <s v="2023-03-12"/>
    <n v="30"/>
    <n v="6574.95"/>
    <n v="197248.5"/>
    <n v="1306.6099999999999"/>
    <n v="986"/>
    <x v="2"/>
    <x v="1"/>
    <n v="45801.82"/>
    <x v="5"/>
    <s v="delay"/>
    <x v="28"/>
    <x v="247"/>
    <x v="0"/>
  </r>
  <r>
    <n v="4314"/>
    <x v="6"/>
    <x v="1"/>
    <x v="4"/>
    <x v="0"/>
    <s v="2023-04-03"/>
    <s v="2023-04-07"/>
    <n v="15"/>
    <n v="43595.89"/>
    <n v="653938.35"/>
    <n v="2374.14"/>
    <n v="90"/>
    <x v="1"/>
    <x v="3"/>
    <n v="63986.61"/>
    <x v="13"/>
    <s v="on time"/>
    <x v="73"/>
    <x v="212"/>
    <x v="2"/>
  </r>
  <r>
    <n v="4315"/>
    <x v="4"/>
    <x v="0"/>
    <x v="3"/>
    <x v="3"/>
    <s v="2023-01-06"/>
    <s v="2023-01-09"/>
    <n v="81"/>
    <n v="30038.59"/>
    <n v="2433125.79"/>
    <n v="2135.3000000000002"/>
    <n v="254"/>
    <x v="3"/>
    <x v="1"/>
    <n v="121712.13"/>
    <x v="1"/>
    <s v="on time"/>
    <x v="83"/>
    <x v="194"/>
    <x v="1"/>
  </r>
  <r>
    <n v="4316"/>
    <x v="0"/>
    <x v="1"/>
    <x v="2"/>
    <x v="1"/>
    <s v="2023-08-05"/>
    <s v="2023-08-17"/>
    <n v="13"/>
    <n v="14577.08"/>
    <n v="189502.04"/>
    <n v="672.41"/>
    <n v="788"/>
    <x v="0"/>
    <x v="1"/>
    <n v="41187.53"/>
    <x v="10"/>
    <s v="delay"/>
    <x v="289"/>
    <x v="109"/>
    <x v="0"/>
  </r>
  <r>
    <n v="4317"/>
    <x v="6"/>
    <x v="1"/>
    <x v="0"/>
    <x v="1"/>
    <s v="2023-01-19"/>
    <s v="2023-01-31"/>
    <n v="20"/>
    <n v="45260.9"/>
    <n v="905218"/>
    <n v="1315.08"/>
    <n v="629"/>
    <x v="1"/>
    <x v="2"/>
    <n v="168883.6"/>
    <x v="10"/>
    <s v="delay"/>
    <x v="132"/>
    <x v="336"/>
    <x v="1"/>
  </r>
  <r>
    <n v="4318"/>
    <x v="1"/>
    <x v="1"/>
    <x v="1"/>
    <x v="4"/>
    <s v="2023-03-14"/>
    <s v="2023-03-15"/>
    <n v="6"/>
    <n v="34592.6"/>
    <n v="207555.6"/>
    <n v="606.20000000000005"/>
    <n v="312"/>
    <x v="0"/>
    <x v="1"/>
    <n v="38060.339999999997"/>
    <x v="7"/>
    <s v="on time"/>
    <x v="112"/>
    <x v="142"/>
    <x v="1"/>
  </r>
  <r>
    <n v="4319"/>
    <x v="2"/>
    <x v="0"/>
    <x v="2"/>
    <x v="1"/>
    <s v="2023-12-03"/>
    <s v="2023-12-18"/>
    <n v="96"/>
    <n v="43211.69"/>
    <n v="4148322.24"/>
    <n v="1763.26"/>
    <n v="844"/>
    <x v="1"/>
    <x v="0"/>
    <n v="587498.94999999995"/>
    <x v="3"/>
    <s v="delay"/>
    <x v="181"/>
    <x v="107"/>
    <x v="0"/>
  </r>
  <r>
    <n v="4320"/>
    <x v="1"/>
    <x v="2"/>
    <x v="4"/>
    <x v="3"/>
    <s v="2023-02-03"/>
    <s v="2023-02-13"/>
    <n v="66"/>
    <n v="4305.07"/>
    <n v="284134.62"/>
    <n v="1028.6099999999999"/>
    <n v="392"/>
    <x v="2"/>
    <x v="4"/>
    <n v="54226.45"/>
    <x v="0"/>
    <s v="delay"/>
    <x v="267"/>
    <x v="349"/>
    <x v="1"/>
  </r>
  <r>
    <n v="4321"/>
    <x v="1"/>
    <x v="0"/>
    <x v="0"/>
    <x v="1"/>
    <s v="2023-12-13"/>
    <s v="2023-12-15"/>
    <n v="56"/>
    <n v="11260.38"/>
    <n v="630581.28"/>
    <n v="1133.8900000000001"/>
    <n v="482"/>
    <x v="3"/>
    <x v="3"/>
    <n v="64017.120000000003"/>
    <x v="9"/>
    <s v="on time"/>
    <x v="305"/>
    <x v="185"/>
    <x v="1"/>
  </r>
  <r>
    <n v="4322"/>
    <x v="2"/>
    <x v="2"/>
    <x v="1"/>
    <x v="2"/>
    <s v="2023-02-12"/>
    <s v="2023-02-26"/>
    <n v="34"/>
    <n v="32648.31"/>
    <n v="1110042.54"/>
    <n v="1822.71"/>
    <n v="479"/>
    <x v="2"/>
    <x v="4"/>
    <n v="74214.8"/>
    <x v="4"/>
    <s v="delay"/>
    <x v="315"/>
    <x v="208"/>
    <x v="1"/>
  </r>
  <r>
    <n v="4323"/>
    <x v="1"/>
    <x v="0"/>
    <x v="3"/>
    <x v="2"/>
    <s v="2023-04-05"/>
    <s v="2023-04-13"/>
    <n v="28"/>
    <n v="24673.37"/>
    <n v="690854.36"/>
    <n v="132.16999999999999"/>
    <n v="90"/>
    <x v="1"/>
    <x v="3"/>
    <n v="89329.07"/>
    <x v="14"/>
    <s v="delay"/>
    <x v="118"/>
    <x v="297"/>
    <x v="2"/>
  </r>
  <r>
    <n v="4324"/>
    <x v="3"/>
    <x v="0"/>
    <x v="1"/>
    <x v="4"/>
    <s v="2023-12-04"/>
    <s v="2023-12-07"/>
    <n v="55"/>
    <n v="16902.259999999998"/>
    <n v="929624.3"/>
    <n v="1879.67"/>
    <n v="327"/>
    <x v="1"/>
    <x v="2"/>
    <n v="183562.76"/>
    <x v="1"/>
    <s v="on time"/>
    <x v="147"/>
    <x v="216"/>
    <x v="1"/>
  </r>
  <r>
    <n v="4325"/>
    <x v="3"/>
    <x v="1"/>
    <x v="4"/>
    <x v="2"/>
    <s v="2023-11-22"/>
    <s v="2023-11-24"/>
    <n v="11"/>
    <n v="22657.040000000001"/>
    <n v="249227.44"/>
    <n v="2150.37"/>
    <n v="846"/>
    <x v="1"/>
    <x v="4"/>
    <n v="49665.34"/>
    <x v="9"/>
    <s v="on time"/>
    <x v="262"/>
    <x v="260"/>
    <x v="0"/>
  </r>
  <r>
    <n v="4326"/>
    <x v="1"/>
    <x v="2"/>
    <x v="4"/>
    <x v="3"/>
    <s v="2023-06-14"/>
    <s v="2023-06-21"/>
    <n v="92"/>
    <n v="10097.629999999999"/>
    <n v="928981.96"/>
    <n v="3094.15"/>
    <n v="9"/>
    <x v="0"/>
    <x v="2"/>
    <n v="52352.86"/>
    <x v="5"/>
    <s v="delay"/>
    <x v="307"/>
    <x v="335"/>
    <x v="2"/>
  </r>
  <r>
    <n v="4327"/>
    <x v="0"/>
    <x v="2"/>
    <x v="4"/>
    <x v="2"/>
    <s v="2023-04-11"/>
    <s v="2023-04-12"/>
    <n v="38"/>
    <n v="24323.95"/>
    <n v="924310.1"/>
    <n v="3584.06"/>
    <n v="34"/>
    <x v="0"/>
    <x v="4"/>
    <n v="163016.17000000001"/>
    <x v="7"/>
    <s v="on time"/>
    <x v="133"/>
    <x v="23"/>
    <x v="2"/>
  </r>
  <r>
    <n v="4328"/>
    <x v="1"/>
    <x v="2"/>
    <x v="3"/>
    <x v="1"/>
    <s v="2023-06-04"/>
    <s v="2023-06-08"/>
    <n v="64"/>
    <n v="46894.71"/>
    <n v="3001261.44"/>
    <n v="2763.32"/>
    <n v="507"/>
    <x v="0"/>
    <x v="1"/>
    <n v="528868.93999999994"/>
    <x v="13"/>
    <s v="on time"/>
    <x v="336"/>
    <x v="28"/>
    <x v="1"/>
  </r>
  <r>
    <n v="4329"/>
    <x v="5"/>
    <x v="2"/>
    <x v="4"/>
    <x v="0"/>
    <s v="2023-10-09"/>
    <s v="2023-10-23"/>
    <n v="42"/>
    <n v="27415.79"/>
    <n v="1151463.18"/>
    <n v="4236.96"/>
    <n v="42"/>
    <x v="3"/>
    <x v="3"/>
    <n v="169939.25"/>
    <x v="4"/>
    <s v="delay"/>
    <x v="298"/>
    <x v="303"/>
    <x v="2"/>
  </r>
  <r>
    <n v="4330"/>
    <x v="4"/>
    <x v="1"/>
    <x v="2"/>
    <x v="2"/>
    <s v="2023-09-19"/>
    <s v="2023-10-01"/>
    <n v="25"/>
    <n v="15534.28"/>
    <n v="388357"/>
    <n v="1353.87"/>
    <n v="907"/>
    <x v="2"/>
    <x v="3"/>
    <n v="50475.64"/>
    <x v="10"/>
    <s v="delay"/>
    <x v="52"/>
    <x v="0"/>
    <x v="0"/>
  </r>
  <r>
    <n v="4331"/>
    <x v="0"/>
    <x v="1"/>
    <x v="0"/>
    <x v="2"/>
    <s v="2023-07-16"/>
    <s v="2023-07-19"/>
    <n v="78"/>
    <n v="21234.68"/>
    <n v="1656305.04"/>
    <n v="2397.0700000000002"/>
    <n v="30"/>
    <x v="0"/>
    <x v="0"/>
    <n v="288341.37"/>
    <x v="1"/>
    <s v="on time"/>
    <x v="264"/>
    <x v="27"/>
    <x v="2"/>
  </r>
  <r>
    <n v="4332"/>
    <x v="6"/>
    <x v="1"/>
    <x v="4"/>
    <x v="2"/>
    <s v="2023-12-28"/>
    <s v="2024-01-09"/>
    <n v="80"/>
    <n v="9224.33"/>
    <n v="737946.4"/>
    <n v="402.08"/>
    <n v="349"/>
    <x v="1"/>
    <x v="2"/>
    <n v="111228.19"/>
    <x v="10"/>
    <s v="delay"/>
    <x v="316"/>
    <x v="209"/>
    <x v="1"/>
  </r>
  <r>
    <n v="4333"/>
    <x v="0"/>
    <x v="0"/>
    <x v="3"/>
    <x v="3"/>
    <s v="2023-09-26"/>
    <s v="2023-10-11"/>
    <n v="2"/>
    <n v="9469.52"/>
    <n v="18939.04"/>
    <n v="3705.64"/>
    <n v="397"/>
    <x v="3"/>
    <x v="3"/>
    <n v="3355.66"/>
    <x v="3"/>
    <s v="delay"/>
    <x v="373"/>
    <x v="154"/>
    <x v="1"/>
  </r>
  <r>
    <n v="4334"/>
    <x v="2"/>
    <x v="1"/>
    <x v="3"/>
    <x v="4"/>
    <s v="2023-04-29"/>
    <s v="2023-05-06"/>
    <n v="99"/>
    <n v="3724.72"/>
    <n v="368747.28"/>
    <n v="3942.77"/>
    <n v="689"/>
    <x v="1"/>
    <x v="3"/>
    <n v="37619.4"/>
    <x v="5"/>
    <s v="delay"/>
    <x v="353"/>
    <x v="254"/>
    <x v="1"/>
  </r>
  <r>
    <n v="4335"/>
    <x v="4"/>
    <x v="0"/>
    <x v="3"/>
    <x v="3"/>
    <s v="2023-11-07"/>
    <s v="2023-11-12"/>
    <n v="81"/>
    <n v="30205.64"/>
    <n v="2446656.84"/>
    <n v="3822.43"/>
    <n v="200"/>
    <x v="3"/>
    <x v="0"/>
    <n v="297091.63"/>
    <x v="2"/>
    <s v="on time"/>
    <x v="40"/>
    <x v="338"/>
    <x v="2"/>
  </r>
  <r>
    <n v="4336"/>
    <x v="1"/>
    <x v="2"/>
    <x v="0"/>
    <x v="0"/>
    <s v="2023-06-01"/>
    <s v="2023-06-04"/>
    <n v="86"/>
    <n v="34489.17"/>
    <n v="2966068.62"/>
    <n v="1032.1199999999999"/>
    <n v="142"/>
    <x v="1"/>
    <x v="0"/>
    <n v="606859.24"/>
    <x v="1"/>
    <s v="on time"/>
    <x v="58"/>
    <x v="146"/>
    <x v="2"/>
  </r>
  <r>
    <n v="4337"/>
    <x v="3"/>
    <x v="0"/>
    <x v="2"/>
    <x v="2"/>
    <s v="2023-05-26"/>
    <s v="2023-06-08"/>
    <n v="72"/>
    <n v="42913.82"/>
    <n v="3089795.04"/>
    <n v="4088.93"/>
    <n v="997"/>
    <x v="3"/>
    <x v="1"/>
    <n v="455353.37"/>
    <x v="12"/>
    <s v="delay"/>
    <x v="336"/>
    <x v="161"/>
    <x v="0"/>
  </r>
  <r>
    <n v="4338"/>
    <x v="0"/>
    <x v="2"/>
    <x v="4"/>
    <x v="3"/>
    <s v="2023-05-12"/>
    <s v="2023-05-14"/>
    <n v="83"/>
    <n v="47795.96"/>
    <n v="3967064.68"/>
    <n v="4280.75"/>
    <n v="43"/>
    <x v="3"/>
    <x v="4"/>
    <n v="833818.52"/>
    <x v="9"/>
    <s v="on time"/>
    <x v="224"/>
    <x v="218"/>
    <x v="2"/>
  </r>
  <r>
    <n v="4339"/>
    <x v="5"/>
    <x v="0"/>
    <x v="3"/>
    <x v="2"/>
    <s v="2023-02-08"/>
    <s v="2023-02-16"/>
    <n v="54"/>
    <n v="12647.61"/>
    <n v="682970.94"/>
    <n v="3082.35"/>
    <n v="799"/>
    <x v="0"/>
    <x v="2"/>
    <n v="58673.52"/>
    <x v="14"/>
    <s v="delay"/>
    <x v="121"/>
    <x v="177"/>
    <x v="0"/>
  </r>
  <r>
    <n v="4340"/>
    <x v="6"/>
    <x v="2"/>
    <x v="2"/>
    <x v="0"/>
    <s v="2023-04-02"/>
    <s v="2023-04-03"/>
    <n v="48"/>
    <n v="36553.57"/>
    <n v="1754571.36"/>
    <n v="1599.39"/>
    <n v="511"/>
    <x v="0"/>
    <x v="1"/>
    <n v="413912.84"/>
    <x v="7"/>
    <s v="on time"/>
    <x v="120"/>
    <x v="280"/>
    <x v="1"/>
  </r>
  <r>
    <n v="4341"/>
    <x v="7"/>
    <x v="1"/>
    <x v="2"/>
    <x v="2"/>
    <s v="2023-04-03"/>
    <s v="2023-04-05"/>
    <n v="26"/>
    <n v="13907.67"/>
    <n v="361599.42"/>
    <n v="1749.32"/>
    <n v="452"/>
    <x v="2"/>
    <x v="2"/>
    <n v="47172.76"/>
    <x v="9"/>
    <s v="on time"/>
    <x v="119"/>
    <x v="212"/>
    <x v="1"/>
  </r>
  <r>
    <n v="4342"/>
    <x v="1"/>
    <x v="1"/>
    <x v="4"/>
    <x v="0"/>
    <s v="2023-04-15"/>
    <s v="2023-04-23"/>
    <n v="98"/>
    <n v="10367.92"/>
    <n v="1016056.16"/>
    <n v="4814.84"/>
    <n v="824"/>
    <x v="0"/>
    <x v="4"/>
    <n v="247992.64"/>
    <x v="14"/>
    <s v="delay"/>
    <x v="101"/>
    <x v="88"/>
    <x v="0"/>
  </r>
  <r>
    <n v="4343"/>
    <x v="3"/>
    <x v="2"/>
    <x v="4"/>
    <x v="4"/>
    <s v="2023-07-07"/>
    <s v="2023-07-18"/>
    <n v="87"/>
    <n v="49545.33"/>
    <n v="4310443.71"/>
    <n v="1040.78"/>
    <n v="453"/>
    <x v="2"/>
    <x v="1"/>
    <n v="839951.25"/>
    <x v="8"/>
    <s v="delay"/>
    <x v="324"/>
    <x v="22"/>
    <x v="1"/>
  </r>
  <r>
    <n v="4344"/>
    <x v="6"/>
    <x v="2"/>
    <x v="2"/>
    <x v="2"/>
    <s v="2023-09-09"/>
    <s v="2023-09-17"/>
    <n v="37"/>
    <n v="46183.54"/>
    <n v="1708790.98"/>
    <n v="1748.72"/>
    <n v="190"/>
    <x v="0"/>
    <x v="1"/>
    <n v="207471.14"/>
    <x v="14"/>
    <s v="delay"/>
    <x v="204"/>
    <x v="36"/>
    <x v="2"/>
  </r>
  <r>
    <n v="4345"/>
    <x v="3"/>
    <x v="1"/>
    <x v="2"/>
    <x v="4"/>
    <s v="2023-01-20"/>
    <s v="2023-01-29"/>
    <n v="83"/>
    <n v="45093.64"/>
    <n v="3742772.12"/>
    <n v="4492.45"/>
    <n v="256"/>
    <x v="0"/>
    <x v="3"/>
    <n v="709933.27"/>
    <x v="6"/>
    <s v="delay"/>
    <x v="232"/>
    <x v="47"/>
    <x v="1"/>
  </r>
  <r>
    <n v="4346"/>
    <x v="5"/>
    <x v="1"/>
    <x v="2"/>
    <x v="0"/>
    <s v="2023-10-07"/>
    <s v="2023-10-15"/>
    <n v="47"/>
    <n v="33510.550000000003"/>
    <n v="1574995.85"/>
    <n v="1856.4"/>
    <n v="578"/>
    <x v="0"/>
    <x v="1"/>
    <n v="320838.74"/>
    <x v="14"/>
    <s v="delay"/>
    <x v="82"/>
    <x v="255"/>
    <x v="1"/>
  </r>
  <r>
    <n v="4347"/>
    <x v="4"/>
    <x v="2"/>
    <x v="1"/>
    <x v="3"/>
    <s v="2023-05-13"/>
    <s v="2023-05-26"/>
    <n v="88"/>
    <n v="1596.37"/>
    <n v="140480.56"/>
    <n v="1472.98"/>
    <n v="226"/>
    <x v="2"/>
    <x v="4"/>
    <n v="26178.59"/>
    <x v="12"/>
    <s v="delay"/>
    <x v="214"/>
    <x v="251"/>
    <x v="1"/>
  </r>
  <r>
    <n v="4348"/>
    <x v="1"/>
    <x v="0"/>
    <x v="1"/>
    <x v="1"/>
    <s v="2023-03-29"/>
    <s v="2023-04-12"/>
    <n v="42"/>
    <n v="5439.19"/>
    <n v="228445.98"/>
    <n v="4335.8"/>
    <n v="146"/>
    <x v="1"/>
    <x v="4"/>
    <n v="16614.830000000002"/>
    <x v="4"/>
    <s v="delay"/>
    <x v="133"/>
    <x v="130"/>
    <x v="2"/>
  </r>
  <r>
    <n v="4349"/>
    <x v="3"/>
    <x v="2"/>
    <x v="4"/>
    <x v="2"/>
    <s v="2023-05-04"/>
    <s v="2023-05-15"/>
    <n v="29"/>
    <n v="30152.7"/>
    <n v="874428.3"/>
    <n v="2991.39"/>
    <n v="248"/>
    <x v="2"/>
    <x v="2"/>
    <n v="100411.65"/>
    <x v="8"/>
    <s v="delay"/>
    <x v="151"/>
    <x v="48"/>
    <x v="1"/>
  </r>
  <r>
    <n v="4350"/>
    <x v="0"/>
    <x v="1"/>
    <x v="1"/>
    <x v="2"/>
    <s v="2023-05-28"/>
    <s v="2023-06-01"/>
    <n v="25"/>
    <n v="26453.61"/>
    <n v="661340.25"/>
    <n v="4460.2700000000004"/>
    <n v="152"/>
    <x v="3"/>
    <x v="2"/>
    <n v="149127.32"/>
    <x v="13"/>
    <s v="on time"/>
    <x v="222"/>
    <x v="246"/>
    <x v="2"/>
  </r>
  <r>
    <n v="4351"/>
    <x v="6"/>
    <x v="2"/>
    <x v="0"/>
    <x v="4"/>
    <s v="2023-05-25"/>
    <s v="2023-06-08"/>
    <n v="64"/>
    <n v="1139.27"/>
    <n v="72913.279999999999"/>
    <n v="3810.12"/>
    <n v="216"/>
    <x v="0"/>
    <x v="0"/>
    <n v="10414.969999999999"/>
    <x v="4"/>
    <s v="delay"/>
    <x v="336"/>
    <x v="317"/>
    <x v="1"/>
  </r>
  <r>
    <n v="4352"/>
    <x v="0"/>
    <x v="2"/>
    <x v="2"/>
    <x v="4"/>
    <s v="2023-12-13"/>
    <s v="2023-12-27"/>
    <n v="90"/>
    <n v="30310.31"/>
    <n v="2727927.9"/>
    <n v="4529.7700000000004"/>
    <n v="164"/>
    <x v="0"/>
    <x v="3"/>
    <n v="547932.81999999995"/>
    <x v="4"/>
    <s v="delay"/>
    <x v="221"/>
    <x v="185"/>
    <x v="2"/>
  </r>
  <r>
    <n v="4353"/>
    <x v="5"/>
    <x v="1"/>
    <x v="4"/>
    <x v="2"/>
    <s v="2023-11-25"/>
    <s v="2023-12-03"/>
    <n v="76"/>
    <n v="9909.2099999999991"/>
    <n v="753099.96"/>
    <n v="1765.33"/>
    <n v="988"/>
    <x v="2"/>
    <x v="4"/>
    <n v="169673.01"/>
    <x v="14"/>
    <s v="delay"/>
    <x v="351"/>
    <x v="364"/>
    <x v="0"/>
  </r>
  <r>
    <n v="4354"/>
    <x v="7"/>
    <x v="0"/>
    <x v="1"/>
    <x v="1"/>
    <s v="2023-08-16"/>
    <s v="2023-08-21"/>
    <n v="50"/>
    <n v="35625.589999999997"/>
    <n v="1781279.5"/>
    <n v="2501.21"/>
    <n v="989"/>
    <x v="2"/>
    <x v="2"/>
    <n v="276060.56"/>
    <x v="2"/>
    <s v="on time"/>
    <x v="191"/>
    <x v="131"/>
    <x v="0"/>
  </r>
  <r>
    <n v="4355"/>
    <x v="2"/>
    <x v="1"/>
    <x v="2"/>
    <x v="4"/>
    <s v="2023-01-09"/>
    <s v="2023-01-24"/>
    <n v="18"/>
    <n v="20569.82"/>
    <n v="370256.76"/>
    <n v="3185.01"/>
    <n v="800"/>
    <x v="1"/>
    <x v="3"/>
    <n v="92218.87"/>
    <x v="3"/>
    <s v="delay"/>
    <x v="359"/>
    <x v="270"/>
    <x v="0"/>
  </r>
  <r>
    <n v="4356"/>
    <x v="3"/>
    <x v="1"/>
    <x v="0"/>
    <x v="0"/>
    <s v="2023-12-20"/>
    <s v="2023-12-27"/>
    <n v="83"/>
    <n v="22936.75"/>
    <n v="1903750.25"/>
    <n v="4025.97"/>
    <n v="136"/>
    <x v="1"/>
    <x v="4"/>
    <n v="280168.65999999997"/>
    <x v="5"/>
    <s v="delay"/>
    <x v="221"/>
    <x v="159"/>
    <x v="2"/>
  </r>
  <r>
    <n v="4357"/>
    <x v="5"/>
    <x v="2"/>
    <x v="2"/>
    <x v="1"/>
    <s v="2023-04-11"/>
    <s v="2023-04-22"/>
    <n v="38"/>
    <n v="42534.79"/>
    <n v="1616322.02"/>
    <n v="967.48"/>
    <n v="817"/>
    <x v="1"/>
    <x v="0"/>
    <n v="216743.16"/>
    <x v="8"/>
    <s v="delay"/>
    <x v="3"/>
    <x v="23"/>
    <x v="0"/>
  </r>
  <r>
    <n v="4358"/>
    <x v="7"/>
    <x v="1"/>
    <x v="0"/>
    <x v="0"/>
    <s v="2023-11-27"/>
    <s v="2023-12-07"/>
    <n v="19"/>
    <n v="7822.67"/>
    <n v="148630.73000000001"/>
    <n v="399.08"/>
    <n v="70"/>
    <x v="3"/>
    <x v="4"/>
    <n v="31985.13"/>
    <x v="0"/>
    <s v="delay"/>
    <x v="147"/>
    <x v="193"/>
    <x v="2"/>
  </r>
  <r>
    <n v="4359"/>
    <x v="1"/>
    <x v="0"/>
    <x v="2"/>
    <x v="3"/>
    <s v="2023-02-17"/>
    <s v="2023-03-01"/>
    <n v="45"/>
    <n v="14866.21"/>
    <n v="668979.44999999995"/>
    <n v="1103.97"/>
    <n v="956"/>
    <x v="1"/>
    <x v="3"/>
    <n v="78004.240000000005"/>
    <x v="10"/>
    <s v="delay"/>
    <x v="187"/>
    <x v="318"/>
    <x v="0"/>
  </r>
  <r>
    <n v="4360"/>
    <x v="7"/>
    <x v="0"/>
    <x v="4"/>
    <x v="3"/>
    <s v="2023-12-18"/>
    <s v="2023-12-19"/>
    <n v="20"/>
    <n v="9359.1"/>
    <n v="187182"/>
    <n v="3030.4"/>
    <n v="637"/>
    <x v="3"/>
    <x v="2"/>
    <n v="14297.87"/>
    <x v="7"/>
    <s v="on time"/>
    <x v="211"/>
    <x v="73"/>
    <x v="1"/>
  </r>
  <r>
    <n v="4361"/>
    <x v="3"/>
    <x v="0"/>
    <x v="1"/>
    <x v="3"/>
    <s v="2023-01-20"/>
    <s v="2023-01-25"/>
    <n v="58"/>
    <n v="46543.62"/>
    <n v="2699529.96"/>
    <n v="2214.2800000000002"/>
    <n v="13"/>
    <x v="3"/>
    <x v="1"/>
    <n v="421371.91"/>
    <x v="2"/>
    <s v="on time"/>
    <x v="48"/>
    <x v="47"/>
    <x v="2"/>
  </r>
  <r>
    <n v="4362"/>
    <x v="3"/>
    <x v="2"/>
    <x v="2"/>
    <x v="2"/>
    <s v="2023-01-04"/>
    <s v="2023-01-15"/>
    <n v="22"/>
    <n v="35025.11"/>
    <n v="770552.42"/>
    <n v="4452.8100000000004"/>
    <n v="925"/>
    <x v="2"/>
    <x v="4"/>
    <n v="145285.72"/>
    <x v="8"/>
    <s v="delay"/>
    <x v="376"/>
    <x v="83"/>
    <x v="0"/>
  </r>
  <r>
    <n v="4363"/>
    <x v="4"/>
    <x v="2"/>
    <x v="0"/>
    <x v="3"/>
    <s v="2023-01-29"/>
    <s v="2023-02-07"/>
    <n v="91"/>
    <n v="47335.19"/>
    <n v="4307502.29"/>
    <n v="1139.18"/>
    <n v="731"/>
    <x v="3"/>
    <x v="4"/>
    <n v="378417.44"/>
    <x v="6"/>
    <s v="delay"/>
    <x v="57"/>
    <x v="56"/>
    <x v="0"/>
  </r>
  <r>
    <n v="4364"/>
    <x v="7"/>
    <x v="0"/>
    <x v="1"/>
    <x v="1"/>
    <s v="2023-03-01"/>
    <s v="2023-03-15"/>
    <n v="55"/>
    <n v="4716.3999999999996"/>
    <n v="259402"/>
    <n v="3749.6"/>
    <n v="799"/>
    <x v="2"/>
    <x v="3"/>
    <n v="58344.24"/>
    <x v="4"/>
    <s v="delay"/>
    <x v="112"/>
    <x v="309"/>
    <x v="0"/>
  </r>
  <r>
    <n v="4365"/>
    <x v="7"/>
    <x v="0"/>
    <x v="2"/>
    <x v="1"/>
    <s v="2023-06-12"/>
    <s v="2023-06-16"/>
    <n v="41"/>
    <n v="8662.3700000000008"/>
    <n v="355157.17"/>
    <n v="202.11"/>
    <n v="36"/>
    <x v="0"/>
    <x v="3"/>
    <n v="56155.25"/>
    <x v="13"/>
    <s v="on time"/>
    <x v="161"/>
    <x v="124"/>
    <x v="2"/>
  </r>
  <r>
    <n v="4366"/>
    <x v="3"/>
    <x v="1"/>
    <x v="2"/>
    <x v="0"/>
    <s v="2023-11-28"/>
    <s v="2023-12-07"/>
    <n v="82"/>
    <n v="46565.34"/>
    <n v="3818357.88"/>
    <n v="1367.15"/>
    <n v="875"/>
    <x v="2"/>
    <x v="1"/>
    <n v="810302.31"/>
    <x v="6"/>
    <s v="delay"/>
    <x v="147"/>
    <x v="295"/>
    <x v="0"/>
  </r>
  <r>
    <n v="4367"/>
    <x v="2"/>
    <x v="0"/>
    <x v="2"/>
    <x v="0"/>
    <s v="2023-02-26"/>
    <s v="2023-03-03"/>
    <n v="45"/>
    <n v="29008.560000000001"/>
    <n v="1305385.2"/>
    <n v="3817.52"/>
    <n v="380"/>
    <x v="1"/>
    <x v="3"/>
    <n v="225096.35"/>
    <x v="2"/>
    <s v="on time"/>
    <x v="34"/>
    <x v="361"/>
    <x v="1"/>
  </r>
  <r>
    <n v="4368"/>
    <x v="0"/>
    <x v="0"/>
    <x v="0"/>
    <x v="1"/>
    <s v="2023-01-01"/>
    <s v="2023-01-10"/>
    <n v="72"/>
    <n v="38741.879999999997"/>
    <n v="2789415.36"/>
    <n v="2748.84"/>
    <n v="892"/>
    <x v="3"/>
    <x v="4"/>
    <n v="599824.91"/>
    <x v="6"/>
    <s v="delay"/>
    <x v="367"/>
    <x v="12"/>
    <x v="0"/>
  </r>
  <r>
    <n v="4369"/>
    <x v="0"/>
    <x v="0"/>
    <x v="3"/>
    <x v="4"/>
    <s v="2023-10-15"/>
    <s v="2023-10-28"/>
    <n v="43"/>
    <n v="21863.48"/>
    <n v="940129.64"/>
    <n v="4219.4799999999996"/>
    <n v="249"/>
    <x v="0"/>
    <x v="3"/>
    <n v="75115.77"/>
    <x v="12"/>
    <s v="delay"/>
    <x v="97"/>
    <x v="178"/>
    <x v="1"/>
  </r>
  <r>
    <n v="4370"/>
    <x v="2"/>
    <x v="2"/>
    <x v="0"/>
    <x v="4"/>
    <s v="2023-09-01"/>
    <s v="2023-09-02"/>
    <n v="33"/>
    <n v="48295.19"/>
    <n v="1593741.27"/>
    <n v="3150.41"/>
    <n v="659"/>
    <x v="3"/>
    <x v="4"/>
    <n v="206987.27"/>
    <x v="7"/>
    <s v="on time"/>
    <x v="146"/>
    <x v="150"/>
    <x v="1"/>
  </r>
  <r>
    <n v="4371"/>
    <x v="7"/>
    <x v="2"/>
    <x v="1"/>
    <x v="4"/>
    <s v="2023-09-30"/>
    <s v="2023-10-03"/>
    <n v="53"/>
    <n v="14102.71"/>
    <n v="747443.63"/>
    <n v="867.31"/>
    <n v="62"/>
    <x v="3"/>
    <x v="3"/>
    <n v="54902.82"/>
    <x v="1"/>
    <s v="on time"/>
    <x v="332"/>
    <x v="330"/>
    <x v="2"/>
  </r>
  <r>
    <n v="4372"/>
    <x v="6"/>
    <x v="0"/>
    <x v="4"/>
    <x v="3"/>
    <s v="2023-06-15"/>
    <s v="2023-06-24"/>
    <n v="19"/>
    <n v="37586.910000000003"/>
    <n v="714151.29"/>
    <n v="3801.15"/>
    <n v="618"/>
    <x v="0"/>
    <x v="2"/>
    <n v="47877.11"/>
    <x v="6"/>
    <s v="delay"/>
    <x v="72"/>
    <x v="300"/>
    <x v="1"/>
  </r>
  <r>
    <n v="4373"/>
    <x v="1"/>
    <x v="0"/>
    <x v="3"/>
    <x v="0"/>
    <s v="2023-07-18"/>
    <s v="2023-07-31"/>
    <n v="54"/>
    <n v="40634.89"/>
    <n v="2194284.06"/>
    <n v="3337.42"/>
    <n v="727"/>
    <x v="3"/>
    <x v="3"/>
    <n v="230696.47"/>
    <x v="12"/>
    <s v="delay"/>
    <x v="348"/>
    <x v="43"/>
    <x v="0"/>
  </r>
  <r>
    <n v="4374"/>
    <x v="4"/>
    <x v="0"/>
    <x v="0"/>
    <x v="2"/>
    <s v="2023-06-04"/>
    <s v="2023-06-14"/>
    <n v="39"/>
    <n v="12333.5"/>
    <n v="481006.5"/>
    <n v="2636.42"/>
    <n v="367"/>
    <x v="1"/>
    <x v="3"/>
    <n v="71655.86"/>
    <x v="0"/>
    <s v="delay"/>
    <x v="175"/>
    <x v="28"/>
    <x v="1"/>
  </r>
  <r>
    <n v="4375"/>
    <x v="1"/>
    <x v="1"/>
    <x v="2"/>
    <x v="3"/>
    <s v="2023-06-23"/>
    <s v="2023-06-29"/>
    <n v="91"/>
    <n v="12861.89"/>
    <n v="1170431.99"/>
    <n v="1290.48"/>
    <n v="99"/>
    <x v="3"/>
    <x v="0"/>
    <n v="69586.83"/>
    <x v="11"/>
    <s v="delay"/>
    <x v="217"/>
    <x v="325"/>
    <x v="2"/>
  </r>
  <r>
    <n v="4376"/>
    <x v="1"/>
    <x v="2"/>
    <x v="3"/>
    <x v="3"/>
    <s v="2023-06-12"/>
    <s v="2023-06-15"/>
    <n v="61"/>
    <n v="19327.689999999999"/>
    <n v="1178989.0900000001"/>
    <n v="4618.78"/>
    <n v="994"/>
    <x v="1"/>
    <x v="3"/>
    <n v="251567.21"/>
    <x v="1"/>
    <s v="on time"/>
    <x v="334"/>
    <x v="124"/>
    <x v="0"/>
  </r>
  <r>
    <n v="4377"/>
    <x v="6"/>
    <x v="2"/>
    <x v="4"/>
    <x v="0"/>
    <s v="2023-09-08"/>
    <s v="2023-09-11"/>
    <n v="26"/>
    <n v="47370.21"/>
    <n v="1231625.46"/>
    <n v="4543.12"/>
    <n v="75"/>
    <x v="3"/>
    <x v="3"/>
    <n v="186576.33"/>
    <x v="1"/>
    <s v="on time"/>
    <x v="247"/>
    <x v="184"/>
    <x v="2"/>
  </r>
  <r>
    <n v="4378"/>
    <x v="3"/>
    <x v="1"/>
    <x v="1"/>
    <x v="4"/>
    <s v="2023-06-30"/>
    <s v="2023-07-09"/>
    <n v="44"/>
    <n v="16983.89"/>
    <n v="747291.16"/>
    <n v="3501.85"/>
    <n v="609"/>
    <x v="1"/>
    <x v="3"/>
    <n v="91092.96"/>
    <x v="6"/>
    <s v="delay"/>
    <x v="21"/>
    <x v="85"/>
    <x v="1"/>
  </r>
  <r>
    <n v="4379"/>
    <x v="2"/>
    <x v="0"/>
    <x v="4"/>
    <x v="0"/>
    <s v="2023-09-11"/>
    <s v="2023-09-13"/>
    <n v="1"/>
    <n v="40528.959999999999"/>
    <n v="40528.959999999999"/>
    <n v="2570.52"/>
    <n v="14"/>
    <x v="1"/>
    <x v="4"/>
    <n v="8599.36"/>
    <x v="9"/>
    <s v="on time"/>
    <x v="357"/>
    <x v="334"/>
    <x v="2"/>
  </r>
  <r>
    <n v="4380"/>
    <x v="7"/>
    <x v="0"/>
    <x v="2"/>
    <x v="4"/>
    <s v="2023-10-23"/>
    <s v="2023-10-27"/>
    <n v="82"/>
    <n v="20109.22"/>
    <n v="1648956.04"/>
    <n v="1771.33"/>
    <n v="915"/>
    <x v="1"/>
    <x v="4"/>
    <n v="320521.07"/>
    <x v="13"/>
    <s v="on time"/>
    <x v="63"/>
    <x v="314"/>
    <x v="0"/>
  </r>
  <r>
    <n v="4381"/>
    <x v="7"/>
    <x v="0"/>
    <x v="4"/>
    <x v="1"/>
    <s v="2023-09-21"/>
    <s v="2023-09-30"/>
    <n v="84"/>
    <n v="38243.589999999997"/>
    <n v="3212461.56"/>
    <n v="4402.41"/>
    <n v="262"/>
    <x v="2"/>
    <x v="1"/>
    <n v="261574.52"/>
    <x v="6"/>
    <s v="delay"/>
    <x v="158"/>
    <x v="45"/>
    <x v="1"/>
  </r>
  <r>
    <n v="4382"/>
    <x v="0"/>
    <x v="0"/>
    <x v="3"/>
    <x v="3"/>
    <s v="2023-08-06"/>
    <s v="2023-08-16"/>
    <n v="83"/>
    <n v="28638.95"/>
    <n v="2377032.85"/>
    <n v="1058.55"/>
    <n v="552"/>
    <x v="0"/>
    <x v="3"/>
    <n v="504444.32"/>
    <x v="0"/>
    <s v="delay"/>
    <x v="249"/>
    <x v="133"/>
    <x v="1"/>
  </r>
  <r>
    <n v="4383"/>
    <x v="2"/>
    <x v="2"/>
    <x v="1"/>
    <x v="2"/>
    <s v="2023-07-03"/>
    <s v="2023-07-14"/>
    <n v="38"/>
    <n v="2427.3200000000002"/>
    <n v="92238.16"/>
    <n v="1371.83"/>
    <n v="269"/>
    <x v="1"/>
    <x v="0"/>
    <n v="16987.560000000001"/>
    <x v="8"/>
    <s v="delay"/>
    <x v="199"/>
    <x v="228"/>
    <x v="1"/>
  </r>
  <r>
    <n v="4384"/>
    <x v="5"/>
    <x v="2"/>
    <x v="1"/>
    <x v="3"/>
    <s v="2023-04-24"/>
    <s v="2023-05-07"/>
    <n v="96"/>
    <n v="24958.560000000001"/>
    <n v="2396021.7599999998"/>
    <n v="3575.8"/>
    <n v="824"/>
    <x v="1"/>
    <x v="4"/>
    <n v="334012.73"/>
    <x v="12"/>
    <s v="delay"/>
    <x v="277"/>
    <x v="20"/>
    <x v="0"/>
  </r>
  <r>
    <n v="4385"/>
    <x v="7"/>
    <x v="2"/>
    <x v="4"/>
    <x v="3"/>
    <s v="2023-03-23"/>
    <s v="2023-03-29"/>
    <n v="89"/>
    <n v="22633.61"/>
    <n v="2014391.29"/>
    <n v="2725.38"/>
    <n v="645"/>
    <x v="2"/>
    <x v="2"/>
    <n v="337772.5"/>
    <x v="11"/>
    <s v="delay"/>
    <x v="87"/>
    <x v="71"/>
    <x v="1"/>
  </r>
  <r>
    <n v="4386"/>
    <x v="3"/>
    <x v="0"/>
    <x v="2"/>
    <x v="3"/>
    <s v="2023-08-10"/>
    <s v="2023-08-11"/>
    <n v="62"/>
    <n v="33971.89"/>
    <n v="2106257.1800000002"/>
    <n v="2092.75"/>
    <n v="754"/>
    <x v="0"/>
    <x v="3"/>
    <n v="199794.46"/>
    <x v="7"/>
    <s v="on time"/>
    <x v="310"/>
    <x v="32"/>
    <x v="0"/>
  </r>
  <r>
    <n v="4387"/>
    <x v="4"/>
    <x v="0"/>
    <x v="2"/>
    <x v="1"/>
    <s v="2023-10-12"/>
    <s v="2023-10-16"/>
    <n v="51"/>
    <n v="5856.55"/>
    <n v="298684.05"/>
    <n v="4722.93"/>
    <n v="819"/>
    <x v="1"/>
    <x v="0"/>
    <n v="16515.150000000001"/>
    <x v="13"/>
    <s v="on time"/>
    <x v="177"/>
    <x v="151"/>
    <x v="0"/>
  </r>
  <r>
    <n v="4388"/>
    <x v="4"/>
    <x v="2"/>
    <x v="4"/>
    <x v="0"/>
    <s v="2023-04-01"/>
    <s v="2023-04-15"/>
    <n v="9"/>
    <n v="40525.269999999997"/>
    <n v="364727.43"/>
    <n v="857.82"/>
    <n v="864"/>
    <x v="2"/>
    <x v="0"/>
    <n v="68681.5"/>
    <x v="4"/>
    <s v="delay"/>
    <x v="76"/>
    <x v="145"/>
    <x v="0"/>
  </r>
  <r>
    <n v="4389"/>
    <x v="5"/>
    <x v="0"/>
    <x v="0"/>
    <x v="3"/>
    <s v="2023-01-28"/>
    <s v="2023-02-06"/>
    <n v="57"/>
    <n v="47887.54"/>
    <n v="2729589.78"/>
    <n v="4377.67"/>
    <n v="672"/>
    <x v="0"/>
    <x v="1"/>
    <n v="257475.29"/>
    <x v="6"/>
    <s v="delay"/>
    <x v="225"/>
    <x v="135"/>
    <x v="1"/>
  </r>
  <r>
    <n v="4390"/>
    <x v="4"/>
    <x v="2"/>
    <x v="4"/>
    <x v="3"/>
    <s v="2023-05-26"/>
    <s v="2023-05-30"/>
    <n v="43"/>
    <n v="41216.879999999997"/>
    <n v="1772325.84"/>
    <n v="1237.28"/>
    <n v="269"/>
    <x v="2"/>
    <x v="2"/>
    <n v="412718.09"/>
    <x v="13"/>
    <s v="on time"/>
    <x v="287"/>
    <x v="161"/>
    <x v="1"/>
  </r>
  <r>
    <n v="4391"/>
    <x v="1"/>
    <x v="2"/>
    <x v="3"/>
    <x v="4"/>
    <s v="2023-11-16"/>
    <s v="2023-11-30"/>
    <n v="67"/>
    <n v="6312.14"/>
    <n v="422913.38"/>
    <n v="4819.4799999999996"/>
    <n v="499"/>
    <x v="2"/>
    <x v="4"/>
    <n v="35119.99"/>
    <x v="4"/>
    <s v="delay"/>
    <x v="198"/>
    <x v="294"/>
    <x v="1"/>
  </r>
  <r>
    <n v="4392"/>
    <x v="5"/>
    <x v="1"/>
    <x v="0"/>
    <x v="2"/>
    <s v="2023-08-25"/>
    <s v="2023-08-31"/>
    <n v="95"/>
    <n v="861.99"/>
    <n v="81889.05"/>
    <n v="1318.7"/>
    <n v="164"/>
    <x v="3"/>
    <x v="2"/>
    <n v="15545.18"/>
    <x v="11"/>
    <s v="delay"/>
    <x v="257"/>
    <x v="66"/>
    <x v="2"/>
  </r>
  <r>
    <n v="4393"/>
    <x v="6"/>
    <x v="2"/>
    <x v="3"/>
    <x v="4"/>
    <s v="2023-07-16"/>
    <s v="2023-07-19"/>
    <n v="52"/>
    <n v="6174.41"/>
    <n v="321069.32"/>
    <n v="4206.8900000000003"/>
    <n v="211"/>
    <x v="1"/>
    <x v="2"/>
    <n v="60943.3"/>
    <x v="1"/>
    <s v="on time"/>
    <x v="264"/>
    <x v="27"/>
    <x v="1"/>
  </r>
  <r>
    <n v="4394"/>
    <x v="5"/>
    <x v="0"/>
    <x v="3"/>
    <x v="2"/>
    <s v="2023-05-13"/>
    <s v="2023-05-20"/>
    <n v="5"/>
    <n v="29044.55"/>
    <n v="145222.75"/>
    <n v="415.6"/>
    <n v="207"/>
    <x v="2"/>
    <x v="2"/>
    <n v="12644.44"/>
    <x v="5"/>
    <s v="delay"/>
    <x v="69"/>
    <x v="251"/>
    <x v="1"/>
  </r>
  <r>
    <n v="4395"/>
    <x v="2"/>
    <x v="1"/>
    <x v="0"/>
    <x v="0"/>
    <s v="2023-06-03"/>
    <s v="2023-06-04"/>
    <n v="84"/>
    <n v="43898.86"/>
    <n v="3687504.24"/>
    <n v="880.13"/>
    <n v="991"/>
    <x v="2"/>
    <x v="0"/>
    <n v="751644.85"/>
    <x v="7"/>
    <s v="on time"/>
    <x v="58"/>
    <x v="312"/>
    <x v="0"/>
  </r>
  <r>
    <n v="4396"/>
    <x v="5"/>
    <x v="1"/>
    <x v="2"/>
    <x v="4"/>
    <s v="2023-09-05"/>
    <s v="2023-09-09"/>
    <n v="15"/>
    <n v="4244.5200000000004"/>
    <n v="63667.8"/>
    <n v="1594.71"/>
    <n v="852"/>
    <x v="1"/>
    <x v="1"/>
    <n v="11499.98"/>
    <x v="13"/>
    <s v="on time"/>
    <x v="360"/>
    <x v="195"/>
    <x v="0"/>
  </r>
  <r>
    <n v="4397"/>
    <x v="7"/>
    <x v="0"/>
    <x v="1"/>
    <x v="4"/>
    <s v="2023-02-26"/>
    <s v="2023-03-13"/>
    <n v="90"/>
    <n v="18691.310000000001"/>
    <n v="1682217.9"/>
    <n v="3675.55"/>
    <n v="582"/>
    <x v="1"/>
    <x v="0"/>
    <n v="93607.51"/>
    <x v="3"/>
    <s v="delay"/>
    <x v="49"/>
    <x v="361"/>
    <x v="1"/>
  </r>
  <r>
    <n v="4398"/>
    <x v="4"/>
    <x v="1"/>
    <x v="0"/>
    <x v="4"/>
    <s v="2023-06-14"/>
    <s v="2023-06-17"/>
    <n v="9"/>
    <n v="35604.92"/>
    <n v="320444.28000000003"/>
    <n v="4965.0200000000004"/>
    <n v="572"/>
    <x v="0"/>
    <x v="1"/>
    <n v="72764.09"/>
    <x v="1"/>
    <s v="on time"/>
    <x v="125"/>
    <x v="335"/>
    <x v="1"/>
  </r>
  <r>
    <n v="4399"/>
    <x v="2"/>
    <x v="0"/>
    <x v="4"/>
    <x v="1"/>
    <s v="2023-04-10"/>
    <s v="2023-04-17"/>
    <n v="10"/>
    <n v="42783.55"/>
    <n v="427835.5"/>
    <n v="2545.29"/>
    <n v="946"/>
    <x v="3"/>
    <x v="1"/>
    <n v="100480.53"/>
    <x v="5"/>
    <s v="delay"/>
    <x v="86"/>
    <x v="74"/>
    <x v="0"/>
  </r>
  <r>
    <n v="4400"/>
    <x v="7"/>
    <x v="2"/>
    <x v="4"/>
    <x v="2"/>
    <s v="2023-02-17"/>
    <s v="2023-02-18"/>
    <n v="82"/>
    <n v="28504.09"/>
    <n v="2337335.38"/>
    <n v="1767.24"/>
    <n v="934"/>
    <x v="1"/>
    <x v="2"/>
    <n v="583346.26"/>
    <x v="7"/>
    <s v="on time"/>
    <x v="71"/>
    <x v="318"/>
    <x v="0"/>
  </r>
  <r>
    <n v="4401"/>
    <x v="0"/>
    <x v="2"/>
    <x v="0"/>
    <x v="2"/>
    <s v="2023-11-17"/>
    <s v="2023-11-23"/>
    <n v="82"/>
    <n v="1043.43"/>
    <n v="85561.26"/>
    <n v="1566.34"/>
    <n v="803"/>
    <x v="0"/>
    <x v="1"/>
    <n v="15243.99"/>
    <x v="11"/>
    <s v="delay"/>
    <x v="252"/>
    <x v="44"/>
    <x v="0"/>
  </r>
  <r>
    <n v="4402"/>
    <x v="3"/>
    <x v="1"/>
    <x v="0"/>
    <x v="4"/>
    <s v="2023-05-30"/>
    <s v="2023-05-31"/>
    <n v="60"/>
    <n v="10035.76"/>
    <n v="602145.6"/>
    <n v="1260.08"/>
    <n v="334"/>
    <x v="3"/>
    <x v="2"/>
    <n v="80774.23"/>
    <x v="7"/>
    <s v="on time"/>
    <x v="327"/>
    <x v="38"/>
    <x v="1"/>
  </r>
  <r>
    <n v="4403"/>
    <x v="3"/>
    <x v="0"/>
    <x v="2"/>
    <x v="2"/>
    <s v="2023-08-26"/>
    <s v="2023-09-02"/>
    <n v="22"/>
    <n v="35604.9"/>
    <n v="783307.8"/>
    <n v="2097.2399999999998"/>
    <n v="465"/>
    <x v="3"/>
    <x v="0"/>
    <n v="185356.65"/>
    <x v="5"/>
    <s v="delay"/>
    <x v="146"/>
    <x v="59"/>
    <x v="1"/>
  </r>
  <r>
    <n v="4404"/>
    <x v="1"/>
    <x v="0"/>
    <x v="4"/>
    <x v="3"/>
    <s v="2023-05-22"/>
    <s v="2023-06-02"/>
    <n v="59"/>
    <n v="2350.6"/>
    <n v="138685.4"/>
    <n v="4229.6499999999996"/>
    <n v="970"/>
    <x v="2"/>
    <x v="4"/>
    <n v="12862.43"/>
    <x v="8"/>
    <s v="delay"/>
    <x v="135"/>
    <x v="112"/>
    <x v="0"/>
  </r>
  <r>
    <n v="4405"/>
    <x v="7"/>
    <x v="1"/>
    <x v="4"/>
    <x v="0"/>
    <s v="2023-03-06"/>
    <s v="2023-03-09"/>
    <n v="26"/>
    <n v="7271.36"/>
    <n v="189055.35999999999"/>
    <n v="3780.44"/>
    <n v="374"/>
    <x v="0"/>
    <x v="2"/>
    <n v="14374.18"/>
    <x v="1"/>
    <s v="on time"/>
    <x v="319"/>
    <x v="313"/>
    <x v="1"/>
  </r>
  <r>
    <n v="4406"/>
    <x v="0"/>
    <x v="1"/>
    <x v="2"/>
    <x v="2"/>
    <s v="2023-03-25"/>
    <s v="2023-03-30"/>
    <n v="21"/>
    <n v="7073.25"/>
    <n v="148538.25"/>
    <n v="1934.79"/>
    <n v="819"/>
    <x v="1"/>
    <x v="2"/>
    <n v="29236.59"/>
    <x v="2"/>
    <s v="on time"/>
    <x v="94"/>
    <x v="158"/>
    <x v="0"/>
  </r>
  <r>
    <n v="4407"/>
    <x v="4"/>
    <x v="0"/>
    <x v="4"/>
    <x v="4"/>
    <s v="2023-03-19"/>
    <s v="2023-03-20"/>
    <n v="12"/>
    <n v="24516.37"/>
    <n v="294196.44"/>
    <n v="863.18"/>
    <n v="316"/>
    <x v="0"/>
    <x v="1"/>
    <n v="57586.89"/>
    <x v="7"/>
    <s v="on time"/>
    <x v="102"/>
    <x v="30"/>
    <x v="1"/>
  </r>
  <r>
    <n v="4408"/>
    <x v="4"/>
    <x v="1"/>
    <x v="4"/>
    <x v="1"/>
    <s v="2023-05-25"/>
    <s v="2023-05-27"/>
    <n v="47"/>
    <n v="4810.26"/>
    <n v="226082.22"/>
    <n v="557.66"/>
    <n v="776"/>
    <x v="0"/>
    <x v="4"/>
    <n v="31781.599999999999"/>
    <x v="9"/>
    <s v="on time"/>
    <x v="242"/>
    <x v="317"/>
    <x v="0"/>
  </r>
  <r>
    <n v="4409"/>
    <x v="0"/>
    <x v="0"/>
    <x v="4"/>
    <x v="1"/>
    <s v="2023-03-01"/>
    <s v="2023-03-13"/>
    <n v="2"/>
    <n v="18701.16"/>
    <n v="37402.32"/>
    <n v="1005.57"/>
    <n v="131"/>
    <x v="0"/>
    <x v="4"/>
    <n v="3719.92"/>
    <x v="10"/>
    <s v="delay"/>
    <x v="49"/>
    <x v="309"/>
    <x v="2"/>
  </r>
  <r>
    <n v="4410"/>
    <x v="1"/>
    <x v="0"/>
    <x v="3"/>
    <x v="3"/>
    <s v="2023-12-27"/>
    <s v="2024-01-03"/>
    <n v="3"/>
    <n v="35089.839999999997"/>
    <n v="105269.52"/>
    <n v="940.51"/>
    <n v="712"/>
    <x v="1"/>
    <x v="3"/>
    <n v="26309.68"/>
    <x v="5"/>
    <s v="delay"/>
    <x v="168"/>
    <x v="249"/>
    <x v="0"/>
  </r>
  <r>
    <n v="4411"/>
    <x v="1"/>
    <x v="1"/>
    <x v="1"/>
    <x v="4"/>
    <s v="2023-12-18"/>
    <s v="2023-12-31"/>
    <n v="47"/>
    <n v="4402.92"/>
    <n v="206937.24"/>
    <n v="1904.06"/>
    <n v="905"/>
    <x v="3"/>
    <x v="4"/>
    <n v="43035.06"/>
    <x v="12"/>
    <s v="delay"/>
    <x v="165"/>
    <x v="73"/>
    <x v="0"/>
  </r>
  <r>
    <n v="4412"/>
    <x v="0"/>
    <x v="2"/>
    <x v="0"/>
    <x v="2"/>
    <s v="2023-01-07"/>
    <s v="2023-01-12"/>
    <n v="97"/>
    <n v="27877.03"/>
    <n v="2704071.91"/>
    <n v="1797.28"/>
    <n v="708"/>
    <x v="0"/>
    <x v="4"/>
    <n v="207384.92"/>
    <x v="2"/>
    <s v="on time"/>
    <x v="356"/>
    <x v="25"/>
    <x v="0"/>
  </r>
  <r>
    <n v="4413"/>
    <x v="7"/>
    <x v="2"/>
    <x v="2"/>
    <x v="4"/>
    <s v="2023-05-30"/>
    <s v="2023-05-31"/>
    <n v="54"/>
    <n v="2553.61"/>
    <n v="137894.94"/>
    <n v="3841.24"/>
    <n v="884"/>
    <x v="0"/>
    <x v="0"/>
    <n v="17421.439999999999"/>
    <x v="7"/>
    <s v="on time"/>
    <x v="327"/>
    <x v="38"/>
    <x v="0"/>
  </r>
  <r>
    <n v="4414"/>
    <x v="5"/>
    <x v="1"/>
    <x v="3"/>
    <x v="3"/>
    <s v="2023-06-11"/>
    <s v="2023-06-17"/>
    <n v="88"/>
    <n v="1420.76"/>
    <n v="125026.88"/>
    <n v="1078.46"/>
    <n v="462"/>
    <x v="2"/>
    <x v="4"/>
    <n v="30597.19"/>
    <x v="11"/>
    <s v="delay"/>
    <x v="125"/>
    <x v="283"/>
    <x v="1"/>
  </r>
  <r>
    <n v="4415"/>
    <x v="4"/>
    <x v="1"/>
    <x v="1"/>
    <x v="0"/>
    <s v="2023-06-02"/>
    <s v="2023-06-07"/>
    <n v="52"/>
    <n v="45742.27"/>
    <n v="2378598.04"/>
    <n v="3058.41"/>
    <n v="96"/>
    <x v="1"/>
    <x v="4"/>
    <n v="496908.79999999999"/>
    <x v="2"/>
    <s v="on time"/>
    <x v="329"/>
    <x v="356"/>
    <x v="2"/>
  </r>
  <r>
    <n v="4416"/>
    <x v="3"/>
    <x v="2"/>
    <x v="0"/>
    <x v="1"/>
    <s v="2023-12-24"/>
    <s v="2023-12-30"/>
    <n v="86"/>
    <n v="45975.3"/>
    <n v="3953875.8"/>
    <n v="4028.1"/>
    <n v="749"/>
    <x v="3"/>
    <x v="0"/>
    <n v="403935.13"/>
    <x v="11"/>
    <s v="delay"/>
    <x v="256"/>
    <x v="121"/>
    <x v="0"/>
  </r>
  <r>
    <n v="4417"/>
    <x v="7"/>
    <x v="0"/>
    <x v="0"/>
    <x v="0"/>
    <s v="2023-04-10"/>
    <s v="2023-04-13"/>
    <n v="74"/>
    <n v="3199.07"/>
    <n v="236731.18"/>
    <n v="1767.17"/>
    <n v="291"/>
    <x v="0"/>
    <x v="4"/>
    <n v="50451.75"/>
    <x v="1"/>
    <s v="on time"/>
    <x v="118"/>
    <x v="74"/>
    <x v="1"/>
  </r>
  <r>
    <n v="4418"/>
    <x v="5"/>
    <x v="1"/>
    <x v="1"/>
    <x v="4"/>
    <s v="2023-10-26"/>
    <s v="2023-11-06"/>
    <n v="59"/>
    <n v="3713.59"/>
    <n v="219101.81"/>
    <n v="4654.3999999999996"/>
    <n v="933"/>
    <x v="0"/>
    <x v="4"/>
    <n v="48197.97"/>
    <x v="8"/>
    <s v="delay"/>
    <x v="89"/>
    <x v="102"/>
    <x v="0"/>
  </r>
  <r>
    <n v="4419"/>
    <x v="2"/>
    <x v="1"/>
    <x v="1"/>
    <x v="4"/>
    <s v="2023-05-11"/>
    <s v="2023-05-21"/>
    <n v="4"/>
    <n v="15566.83"/>
    <n v="62267.32"/>
    <n v="3686.73"/>
    <n v="669"/>
    <x v="3"/>
    <x v="1"/>
    <n v="7439.5"/>
    <x v="0"/>
    <s v="delay"/>
    <x v="41"/>
    <x v="179"/>
    <x v="1"/>
  </r>
  <r>
    <n v="4420"/>
    <x v="5"/>
    <x v="0"/>
    <x v="3"/>
    <x v="4"/>
    <s v="2023-07-26"/>
    <s v="2023-08-07"/>
    <n v="86"/>
    <n v="36736.22"/>
    <n v="3159314.92"/>
    <n v="2661.06"/>
    <n v="494"/>
    <x v="0"/>
    <x v="4"/>
    <n v="727012.21"/>
    <x v="10"/>
    <s v="delay"/>
    <x v="266"/>
    <x v="176"/>
    <x v="1"/>
  </r>
  <r>
    <n v="4421"/>
    <x v="3"/>
    <x v="2"/>
    <x v="3"/>
    <x v="1"/>
    <s v="2023-10-21"/>
    <s v="2023-10-22"/>
    <n v="16"/>
    <n v="21225.7"/>
    <n v="339611.2"/>
    <n v="4548.42"/>
    <n v="430"/>
    <x v="1"/>
    <x v="3"/>
    <n v="39529.94"/>
    <x v="7"/>
    <s v="on time"/>
    <x v="170"/>
    <x v="14"/>
    <x v="1"/>
  </r>
  <r>
    <n v="4422"/>
    <x v="3"/>
    <x v="1"/>
    <x v="4"/>
    <x v="3"/>
    <s v="2023-01-30"/>
    <s v="2023-02-10"/>
    <n v="14"/>
    <n v="25544.53"/>
    <n v="357623.42"/>
    <n v="959.79"/>
    <n v="205"/>
    <x v="1"/>
    <x v="2"/>
    <n v="38765.5"/>
    <x v="8"/>
    <s v="delay"/>
    <x v="372"/>
    <x v="258"/>
    <x v="1"/>
  </r>
  <r>
    <n v="4423"/>
    <x v="2"/>
    <x v="2"/>
    <x v="2"/>
    <x v="2"/>
    <s v="2023-12-28"/>
    <s v="2024-01-08"/>
    <n v="27"/>
    <n v="29349.279999999999"/>
    <n v="792430.56"/>
    <n v="4180.76"/>
    <n v="238"/>
    <x v="3"/>
    <x v="0"/>
    <n v="99700.49"/>
    <x v="8"/>
    <s v="delay"/>
    <x v="90"/>
    <x v="209"/>
    <x v="1"/>
  </r>
  <r>
    <n v="4424"/>
    <x v="1"/>
    <x v="0"/>
    <x v="1"/>
    <x v="2"/>
    <s v="2023-10-17"/>
    <s v="2023-10-23"/>
    <n v="57"/>
    <n v="11202.75"/>
    <n v="638556.75"/>
    <n v="4039.46"/>
    <n v="923"/>
    <x v="3"/>
    <x v="1"/>
    <n v="32079.42"/>
    <x v="11"/>
    <s v="delay"/>
    <x v="298"/>
    <x v="360"/>
    <x v="0"/>
  </r>
  <r>
    <n v="4425"/>
    <x v="7"/>
    <x v="1"/>
    <x v="1"/>
    <x v="4"/>
    <s v="2023-10-13"/>
    <s v="2023-10-24"/>
    <n v="23"/>
    <n v="10002.99"/>
    <n v="230068.77"/>
    <n v="4453.96"/>
    <n v="43"/>
    <x v="2"/>
    <x v="3"/>
    <n v="15109.68"/>
    <x v="8"/>
    <s v="delay"/>
    <x v="311"/>
    <x v="172"/>
    <x v="2"/>
  </r>
  <r>
    <n v="4426"/>
    <x v="1"/>
    <x v="1"/>
    <x v="1"/>
    <x v="0"/>
    <s v="2023-02-13"/>
    <s v="2023-02-18"/>
    <n v="38"/>
    <n v="47658.78"/>
    <n v="1811033.64"/>
    <n v="204.21"/>
    <n v="887"/>
    <x v="1"/>
    <x v="0"/>
    <n v="169906.09"/>
    <x v="2"/>
    <s v="on time"/>
    <x v="71"/>
    <x v="58"/>
    <x v="0"/>
  </r>
  <r>
    <n v="4427"/>
    <x v="3"/>
    <x v="2"/>
    <x v="1"/>
    <x v="1"/>
    <s v="2023-11-27"/>
    <s v="2023-12-04"/>
    <n v="28"/>
    <n v="48248.4"/>
    <n v="1350955.2"/>
    <n v="926.71"/>
    <n v="899"/>
    <x v="1"/>
    <x v="0"/>
    <n v="313496.46000000002"/>
    <x v="5"/>
    <s v="delay"/>
    <x v="281"/>
    <x v="193"/>
    <x v="0"/>
  </r>
  <r>
    <n v="4428"/>
    <x v="4"/>
    <x v="2"/>
    <x v="2"/>
    <x v="0"/>
    <s v="2023-11-09"/>
    <s v="2023-11-10"/>
    <n v="4"/>
    <n v="12711.93"/>
    <n v="50847.72"/>
    <n v="4401.92"/>
    <n v="0"/>
    <x v="0"/>
    <x v="4"/>
    <n v="9167.57"/>
    <x v="7"/>
    <s v="on time"/>
    <x v="344"/>
    <x v="148"/>
    <x v="2"/>
  </r>
  <r>
    <n v="4429"/>
    <x v="4"/>
    <x v="1"/>
    <x v="1"/>
    <x v="0"/>
    <s v="2023-03-26"/>
    <s v="2023-04-03"/>
    <n v="99"/>
    <n v="27623"/>
    <n v="2734677"/>
    <n v="4248.5200000000004"/>
    <n v="340"/>
    <x v="3"/>
    <x v="4"/>
    <n v="389648.31"/>
    <x v="14"/>
    <s v="delay"/>
    <x v="120"/>
    <x v="96"/>
    <x v="1"/>
  </r>
  <r>
    <n v="4430"/>
    <x v="2"/>
    <x v="1"/>
    <x v="0"/>
    <x v="3"/>
    <s v="2023-09-09"/>
    <s v="2023-09-15"/>
    <n v="61"/>
    <n v="11905.6"/>
    <n v="726241.6"/>
    <n v="1057.8900000000001"/>
    <n v="28"/>
    <x v="1"/>
    <x v="2"/>
    <n v="107612.92"/>
    <x v="11"/>
    <s v="delay"/>
    <x v="340"/>
    <x v="36"/>
    <x v="2"/>
  </r>
  <r>
    <n v="4431"/>
    <x v="5"/>
    <x v="0"/>
    <x v="0"/>
    <x v="1"/>
    <s v="2023-03-24"/>
    <s v="2023-04-01"/>
    <n v="99"/>
    <n v="618.29"/>
    <n v="61210.71"/>
    <n v="4387.6400000000003"/>
    <n v="343"/>
    <x v="2"/>
    <x v="0"/>
    <n v="4450.12"/>
    <x v="14"/>
    <s v="delay"/>
    <x v="240"/>
    <x v="223"/>
    <x v="1"/>
  </r>
  <r>
    <n v="4432"/>
    <x v="1"/>
    <x v="1"/>
    <x v="2"/>
    <x v="1"/>
    <s v="2023-11-05"/>
    <s v="2023-11-08"/>
    <n v="85"/>
    <n v="23396.79"/>
    <n v="1988727.15"/>
    <n v="266.56"/>
    <n v="297"/>
    <x v="3"/>
    <x v="4"/>
    <n v="425980.01"/>
    <x v="1"/>
    <s v="on time"/>
    <x v="193"/>
    <x v="138"/>
    <x v="1"/>
  </r>
  <r>
    <n v="4433"/>
    <x v="1"/>
    <x v="1"/>
    <x v="0"/>
    <x v="2"/>
    <s v="2023-12-15"/>
    <s v="2023-12-28"/>
    <n v="29"/>
    <n v="41742.83"/>
    <n v="1210542.07"/>
    <n v="840.15"/>
    <n v="558"/>
    <x v="1"/>
    <x v="4"/>
    <n v="292392.74"/>
    <x v="12"/>
    <s v="delay"/>
    <x v="54"/>
    <x v="72"/>
    <x v="1"/>
  </r>
  <r>
    <n v="4434"/>
    <x v="1"/>
    <x v="1"/>
    <x v="2"/>
    <x v="4"/>
    <s v="2023-10-03"/>
    <s v="2023-10-11"/>
    <n v="53"/>
    <n v="43463.11"/>
    <n v="2303544.83"/>
    <n v="3087.2"/>
    <n v="682"/>
    <x v="1"/>
    <x v="3"/>
    <n v="222392.47"/>
    <x v="14"/>
    <s v="delay"/>
    <x v="373"/>
    <x v="50"/>
    <x v="1"/>
  </r>
  <r>
    <n v="4435"/>
    <x v="5"/>
    <x v="2"/>
    <x v="0"/>
    <x v="0"/>
    <s v="2023-07-12"/>
    <s v="2023-07-22"/>
    <n v="55"/>
    <n v="21241.66"/>
    <n v="1168291.3"/>
    <n v="2750.02"/>
    <n v="141"/>
    <x v="2"/>
    <x v="2"/>
    <n v="80579.98"/>
    <x v="0"/>
    <s v="delay"/>
    <x v="5"/>
    <x v="267"/>
    <x v="2"/>
  </r>
  <r>
    <n v="4436"/>
    <x v="7"/>
    <x v="2"/>
    <x v="3"/>
    <x v="0"/>
    <s v="2023-07-17"/>
    <s v="2023-07-23"/>
    <n v="18"/>
    <n v="10149.57"/>
    <n v="182692.26"/>
    <n v="464.32"/>
    <n v="707"/>
    <x v="3"/>
    <x v="0"/>
    <n v="20240.66"/>
    <x v="11"/>
    <s v="delay"/>
    <x v="251"/>
    <x v="231"/>
    <x v="0"/>
  </r>
  <r>
    <n v="4437"/>
    <x v="5"/>
    <x v="0"/>
    <x v="4"/>
    <x v="3"/>
    <s v="2023-06-10"/>
    <s v="2023-06-11"/>
    <n v="25"/>
    <n v="31866.57"/>
    <n v="796664.25"/>
    <n v="2937.72"/>
    <n v="334"/>
    <x v="0"/>
    <x v="0"/>
    <n v="108157.98"/>
    <x v="7"/>
    <s v="on time"/>
    <x v="66"/>
    <x v="352"/>
    <x v="1"/>
  </r>
  <r>
    <n v="4438"/>
    <x v="3"/>
    <x v="0"/>
    <x v="2"/>
    <x v="4"/>
    <s v="2023-04-13"/>
    <s v="2023-04-24"/>
    <n v="27"/>
    <n v="1773.04"/>
    <n v="47872.08"/>
    <n v="1717.84"/>
    <n v="625"/>
    <x v="1"/>
    <x v="2"/>
    <n v="11583.62"/>
    <x v="8"/>
    <s v="delay"/>
    <x v="184"/>
    <x v="244"/>
    <x v="1"/>
  </r>
  <r>
    <n v="4439"/>
    <x v="3"/>
    <x v="1"/>
    <x v="3"/>
    <x v="4"/>
    <s v="2023-09-28"/>
    <s v="2023-10-01"/>
    <n v="14"/>
    <n v="2265.19"/>
    <n v="31712.66"/>
    <n v="1442.7"/>
    <n v="339"/>
    <x v="2"/>
    <x v="4"/>
    <n v="5075.8900000000003"/>
    <x v="1"/>
    <s v="on time"/>
    <x v="52"/>
    <x v="243"/>
    <x v="1"/>
  </r>
  <r>
    <n v="4440"/>
    <x v="1"/>
    <x v="1"/>
    <x v="1"/>
    <x v="1"/>
    <s v="2023-01-02"/>
    <s v="2023-01-12"/>
    <n v="38"/>
    <n v="5962.77"/>
    <n v="226585.26"/>
    <n v="3056.64"/>
    <n v="668"/>
    <x v="0"/>
    <x v="1"/>
    <n v="32532.61"/>
    <x v="0"/>
    <s v="delay"/>
    <x v="356"/>
    <x v="139"/>
    <x v="1"/>
  </r>
  <r>
    <n v="4441"/>
    <x v="7"/>
    <x v="2"/>
    <x v="4"/>
    <x v="4"/>
    <s v="2023-07-18"/>
    <s v="2023-07-23"/>
    <n v="33"/>
    <n v="4053.1"/>
    <n v="133752.29999999999"/>
    <n v="544.45000000000005"/>
    <n v="551"/>
    <x v="2"/>
    <x v="0"/>
    <n v="12501.52"/>
    <x v="2"/>
    <s v="on time"/>
    <x v="251"/>
    <x v="43"/>
    <x v="1"/>
  </r>
  <r>
    <n v="4442"/>
    <x v="7"/>
    <x v="2"/>
    <x v="2"/>
    <x v="3"/>
    <s v="2023-02-06"/>
    <s v="2023-02-21"/>
    <n v="83"/>
    <n v="38899.300000000003"/>
    <n v="3228641.9"/>
    <n v="3330.06"/>
    <n v="708"/>
    <x v="2"/>
    <x v="0"/>
    <n v="255097.41"/>
    <x v="3"/>
    <s v="delay"/>
    <x v="60"/>
    <x v="271"/>
    <x v="0"/>
  </r>
  <r>
    <n v="4443"/>
    <x v="4"/>
    <x v="1"/>
    <x v="2"/>
    <x v="0"/>
    <s v="2023-03-04"/>
    <s v="2023-03-19"/>
    <n v="46"/>
    <n v="7906"/>
    <n v="363676"/>
    <n v="733.97"/>
    <n v="179"/>
    <x v="1"/>
    <x v="2"/>
    <n v="54259.85"/>
    <x v="3"/>
    <s v="delay"/>
    <x v="180"/>
    <x v="320"/>
    <x v="2"/>
  </r>
  <r>
    <n v="4444"/>
    <x v="4"/>
    <x v="0"/>
    <x v="1"/>
    <x v="3"/>
    <s v="2023-07-17"/>
    <s v="2023-07-28"/>
    <n v="10"/>
    <n v="1364.02"/>
    <n v="13640.2"/>
    <n v="3049.35"/>
    <n v="117"/>
    <x v="0"/>
    <x v="1"/>
    <n v="3224.54"/>
    <x v="8"/>
    <s v="delay"/>
    <x v="152"/>
    <x v="231"/>
    <x v="2"/>
  </r>
  <r>
    <n v="4445"/>
    <x v="5"/>
    <x v="1"/>
    <x v="4"/>
    <x v="4"/>
    <s v="2023-09-24"/>
    <s v="2023-09-25"/>
    <n v="16"/>
    <n v="24583.95"/>
    <n v="393343.2"/>
    <n v="1103.3699999999999"/>
    <n v="910"/>
    <x v="2"/>
    <x v="1"/>
    <n v="90127.14"/>
    <x v="7"/>
    <s v="on time"/>
    <x v="153"/>
    <x v="206"/>
    <x v="0"/>
  </r>
  <r>
    <n v="4446"/>
    <x v="1"/>
    <x v="2"/>
    <x v="0"/>
    <x v="2"/>
    <s v="2023-03-08"/>
    <s v="2023-03-09"/>
    <n v="9"/>
    <n v="18280.61"/>
    <n v="164525.49"/>
    <n v="945.07"/>
    <n v="406"/>
    <x v="1"/>
    <x v="2"/>
    <n v="30131.79"/>
    <x v="7"/>
    <s v="on time"/>
    <x v="319"/>
    <x v="333"/>
    <x v="1"/>
  </r>
  <r>
    <n v="4447"/>
    <x v="0"/>
    <x v="1"/>
    <x v="1"/>
    <x v="1"/>
    <s v="2023-10-08"/>
    <s v="2023-10-23"/>
    <n v="71"/>
    <n v="9552.17"/>
    <n v="678204.07"/>
    <n v="4228.68"/>
    <n v="609"/>
    <x v="2"/>
    <x v="1"/>
    <n v="77063.48"/>
    <x v="3"/>
    <s v="delay"/>
    <x v="298"/>
    <x v="301"/>
    <x v="1"/>
  </r>
  <r>
    <n v="4448"/>
    <x v="2"/>
    <x v="1"/>
    <x v="3"/>
    <x v="0"/>
    <s v="2023-06-27"/>
    <s v="2023-06-30"/>
    <n v="29"/>
    <n v="30111.49"/>
    <n v="873233.21"/>
    <n v="2468.33"/>
    <n v="433"/>
    <x v="2"/>
    <x v="0"/>
    <n v="191833.06"/>
    <x v="1"/>
    <s v="on time"/>
    <x v="185"/>
    <x v="87"/>
    <x v="1"/>
  </r>
  <r>
    <n v="4449"/>
    <x v="3"/>
    <x v="0"/>
    <x v="0"/>
    <x v="2"/>
    <s v="2023-08-28"/>
    <s v="2023-08-30"/>
    <n v="34"/>
    <n v="49147.65"/>
    <n v="1671020.1"/>
    <n v="2881.39"/>
    <n v="828"/>
    <x v="0"/>
    <x v="0"/>
    <n v="128551.42"/>
    <x v="9"/>
    <s v="on time"/>
    <x v="43"/>
    <x v="166"/>
    <x v="0"/>
  </r>
  <r>
    <n v="4450"/>
    <x v="5"/>
    <x v="1"/>
    <x v="1"/>
    <x v="1"/>
    <s v="2023-12-10"/>
    <s v="2023-12-19"/>
    <n v="3"/>
    <n v="42431.73"/>
    <n v="127295.19"/>
    <n v="955.87"/>
    <n v="458"/>
    <x v="3"/>
    <x v="2"/>
    <n v="12519.26"/>
    <x v="6"/>
    <s v="delay"/>
    <x v="211"/>
    <x v="129"/>
    <x v="1"/>
  </r>
  <r>
    <n v="4451"/>
    <x v="6"/>
    <x v="0"/>
    <x v="3"/>
    <x v="1"/>
    <s v="2023-05-12"/>
    <s v="2023-05-20"/>
    <n v="91"/>
    <n v="14845.14"/>
    <n v="1350907.74"/>
    <n v="2197.65"/>
    <n v="671"/>
    <x v="3"/>
    <x v="3"/>
    <n v="246219.6"/>
    <x v="14"/>
    <s v="delay"/>
    <x v="69"/>
    <x v="218"/>
    <x v="1"/>
  </r>
  <r>
    <n v="4452"/>
    <x v="2"/>
    <x v="2"/>
    <x v="2"/>
    <x v="4"/>
    <s v="2023-02-07"/>
    <s v="2023-02-20"/>
    <n v="14"/>
    <n v="25489.25"/>
    <n v="356849.5"/>
    <n v="2679.03"/>
    <n v="852"/>
    <x v="3"/>
    <x v="0"/>
    <n v="80518.87"/>
    <x v="12"/>
    <s v="delay"/>
    <x v="227"/>
    <x v="69"/>
    <x v="0"/>
  </r>
  <r>
    <n v="4453"/>
    <x v="4"/>
    <x v="2"/>
    <x v="3"/>
    <x v="0"/>
    <s v="2023-10-13"/>
    <s v="2023-10-21"/>
    <n v="99"/>
    <n v="16427.04"/>
    <n v="1626276.96"/>
    <n v="3056.64"/>
    <n v="319"/>
    <x v="1"/>
    <x v="0"/>
    <n v="142848.04"/>
    <x v="14"/>
    <s v="delay"/>
    <x v="109"/>
    <x v="172"/>
    <x v="1"/>
  </r>
  <r>
    <n v="4454"/>
    <x v="2"/>
    <x v="0"/>
    <x v="1"/>
    <x v="4"/>
    <s v="2023-11-29"/>
    <s v="2023-12-14"/>
    <n v="87"/>
    <n v="20582.080000000002"/>
    <n v="1790640.96"/>
    <n v="4515.71"/>
    <n v="349"/>
    <x v="3"/>
    <x v="4"/>
    <n v="208842.8"/>
    <x v="3"/>
    <s v="delay"/>
    <x v="38"/>
    <x v="136"/>
    <x v="1"/>
  </r>
  <r>
    <n v="4455"/>
    <x v="7"/>
    <x v="1"/>
    <x v="0"/>
    <x v="0"/>
    <s v="2023-01-11"/>
    <s v="2023-01-25"/>
    <n v="12"/>
    <n v="9322.73"/>
    <n v="111872.76"/>
    <n v="4838.3999999999996"/>
    <n v="503"/>
    <x v="3"/>
    <x v="1"/>
    <n v="16118.84"/>
    <x v="4"/>
    <s v="delay"/>
    <x v="48"/>
    <x v="315"/>
    <x v="1"/>
  </r>
  <r>
    <n v="4456"/>
    <x v="5"/>
    <x v="1"/>
    <x v="0"/>
    <x v="4"/>
    <s v="2023-10-22"/>
    <s v="2023-10-30"/>
    <n v="65"/>
    <n v="6329.55"/>
    <n v="411420.75"/>
    <n v="296.67"/>
    <n v="418"/>
    <x v="2"/>
    <x v="1"/>
    <n v="63834.73"/>
    <x v="14"/>
    <s v="delay"/>
    <x v="375"/>
    <x v="337"/>
    <x v="1"/>
  </r>
  <r>
    <n v="4457"/>
    <x v="5"/>
    <x v="2"/>
    <x v="4"/>
    <x v="2"/>
    <s v="2023-02-28"/>
    <s v="2023-03-01"/>
    <n v="11"/>
    <n v="16610.259999999998"/>
    <n v="182712.86"/>
    <n v="695.86"/>
    <n v="137"/>
    <x v="3"/>
    <x v="0"/>
    <n v="36407.43"/>
    <x v="7"/>
    <s v="on time"/>
    <x v="187"/>
    <x v="347"/>
    <x v="2"/>
  </r>
  <r>
    <n v="4458"/>
    <x v="7"/>
    <x v="1"/>
    <x v="3"/>
    <x v="1"/>
    <s v="2023-03-12"/>
    <s v="2023-03-25"/>
    <n v="9"/>
    <n v="35372.89"/>
    <n v="318356.01"/>
    <n v="344.22"/>
    <n v="284"/>
    <x v="1"/>
    <x v="2"/>
    <n v="46371.28"/>
    <x v="12"/>
    <s v="delay"/>
    <x v="144"/>
    <x v="319"/>
    <x v="1"/>
  </r>
  <r>
    <n v="4459"/>
    <x v="7"/>
    <x v="0"/>
    <x v="2"/>
    <x v="2"/>
    <s v="2023-03-01"/>
    <s v="2023-03-06"/>
    <n v="85"/>
    <n v="31390.19"/>
    <n v="2668166.15"/>
    <n v="1753.45"/>
    <n v="645"/>
    <x v="2"/>
    <x v="4"/>
    <n v="239538.85"/>
    <x v="2"/>
    <s v="on time"/>
    <x v="280"/>
    <x v="309"/>
    <x v="1"/>
  </r>
  <r>
    <n v="4460"/>
    <x v="0"/>
    <x v="0"/>
    <x v="3"/>
    <x v="3"/>
    <s v="2023-01-10"/>
    <s v="2023-01-12"/>
    <n v="42"/>
    <n v="41474.269999999997"/>
    <n v="1741919.34"/>
    <n v="125.12"/>
    <n v="507"/>
    <x v="3"/>
    <x v="2"/>
    <n v="365895.11"/>
    <x v="9"/>
    <s v="on time"/>
    <x v="356"/>
    <x v="210"/>
    <x v="1"/>
  </r>
  <r>
    <n v="4461"/>
    <x v="4"/>
    <x v="0"/>
    <x v="3"/>
    <x v="3"/>
    <s v="2023-06-05"/>
    <s v="2023-06-06"/>
    <n v="68"/>
    <n v="36498.230000000003"/>
    <n v="2481879.64"/>
    <n v="4854.09"/>
    <n v="100"/>
    <x v="0"/>
    <x v="4"/>
    <n v="619263.85"/>
    <x v="7"/>
    <s v="on time"/>
    <x v="39"/>
    <x v="10"/>
    <x v="2"/>
  </r>
  <r>
    <n v="4462"/>
    <x v="3"/>
    <x v="1"/>
    <x v="2"/>
    <x v="3"/>
    <s v="2023-07-26"/>
    <s v="2023-08-04"/>
    <n v="46"/>
    <n v="783.75"/>
    <n v="36052.5"/>
    <n v="4197.6499999999996"/>
    <n v="369"/>
    <x v="3"/>
    <x v="3"/>
    <n v="3778.71"/>
    <x v="6"/>
    <s v="delay"/>
    <x v="78"/>
    <x v="176"/>
    <x v="1"/>
  </r>
  <r>
    <n v="4463"/>
    <x v="5"/>
    <x v="0"/>
    <x v="3"/>
    <x v="4"/>
    <s v="2023-05-07"/>
    <s v="2023-05-11"/>
    <n v="73"/>
    <n v="33354.839999999997"/>
    <n v="2434903.3199999998"/>
    <n v="4192.05"/>
    <n v="539"/>
    <x v="2"/>
    <x v="1"/>
    <n v="479805.84"/>
    <x v="13"/>
    <s v="on time"/>
    <x v="276"/>
    <x v="2"/>
    <x v="1"/>
  </r>
  <r>
    <n v="4464"/>
    <x v="0"/>
    <x v="0"/>
    <x v="4"/>
    <x v="1"/>
    <s v="2023-06-30"/>
    <s v="2023-07-14"/>
    <n v="69"/>
    <n v="20566.16"/>
    <n v="1419065.04"/>
    <n v="2501.16"/>
    <n v="468"/>
    <x v="0"/>
    <x v="1"/>
    <n v="227376.05"/>
    <x v="4"/>
    <s v="delay"/>
    <x v="199"/>
    <x v="85"/>
    <x v="1"/>
  </r>
  <r>
    <n v="4465"/>
    <x v="7"/>
    <x v="2"/>
    <x v="1"/>
    <x v="4"/>
    <s v="2023-08-08"/>
    <s v="2023-08-22"/>
    <n v="19"/>
    <n v="18276.400000000001"/>
    <n v="347251.6"/>
    <n v="1049.6500000000001"/>
    <n v="253"/>
    <x v="1"/>
    <x v="2"/>
    <n v="33796.949999999997"/>
    <x v="4"/>
    <s v="delay"/>
    <x v="55"/>
    <x v="157"/>
    <x v="1"/>
  </r>
  <r>
    <n v="4466"/>
    <x v="4"/>
    <x v="1"/>
    <x v="3"/>
    <x v="1"/>
    <s v="2023-11-22"/>
    <s v="2023-11-26"/>
    <n v="79"/>
    <n v="17120.38"/>
    <n v="1352510.02"/>
    <n v="3158.05"/>
    <n v="902"/>
    <x v="2"/>
    <x v="4"/>
    <n v="89814.36"/>
    <x v="13"/>
    <s v="on time"/>
    <x v="25"/>
    <x v="260"/>
    <x v="0"/>
  </r>
  <r>
    <n v="4467"/>
    <x v="5"/>
    <x v="2"/>
    <x v="4"/>
    <x v="0"/>
    <s v="2023-03-04"/>
    <s v="2023-03-13"/>
    <n v="31"/>
    <n v="5862.09"/>
    <n v="181724.79"/>
    <n v="2556.59"/>
    <n v="940"/>
    <x v="0"/>
    <x v="0"/>
    <n v="26899.23"/>
    <x v="6"/>
    <s v="delay"/>
    <x v="49"/>
    <x v="320"/>
    <x v="0"/>
  </r>
  <r>
    <n v="4468"/>
    <x v="4"/>
    <x v="1"/>
    <x v="2"/>
    <x v="3"/>
    <s v="2023-08-07"/>
    <s v="2023-08-15"/>
    <n v="63"/>
    <n v="24255.32"/>
    <n v="1528085.16"/>
    <n v="2992.06"/>
    <n v="252"/>
    <x v="3"/>
    <x v="3"/>
    <n v="243246"/>
    <x v="14"/>
    <s v="delay"/>
    <x v="4"/>
    <x v="279"/>
    <x v="1"/>
  </r>
  <r>
    <n v="4469"/>
    <x v="4"/>
    <x v="0"/>
    <x v="2"/>
    <x v="3"/>
    <s v="2023-04-18"/>
    <s v="2023-04-29"/>
    <n v="68"/>
    <n v="1562.82"/>
    <n v="106271.76"/>
    <n v="2955.46"/>
    <n v="935"/>
    <x v="3"/>
    <x v="2"/>
    <n v="7753.1"/>
    <x v="8"/>
    <s v="delay"/>
    <x v="8"/>
    <x v="9"/>
    <x v="0"/>
  </r>
  <r>
    <n v="4470"/>
    <x v="5"/>
    <x v="2"/>
    <x v="4"/>
    <x v="2"/>
    <s v="2023-03-07"/>
    <s v="2023-03-19"/>
    <n v="11"/>
    <n v="38919.58"/>
    <n v="428115.38"/>
    <n v="3876.47"/>
    <n v="650"/>
    <x v="0"/>
    <x v="4"/>
    <n v="46991.86"/>
    <x v="10"/>
    <s v="delay"/>
    <x v="180"/>
    <x v="17"/>
    <x v="1"/>
  </r>
  <r>
    <n v="4471"/>
    <x v="5"/>
    <x v="2"/>
    <x v="1"/>
    <x v="1"/>
    <s v="2023-05-16"/>
    <s v="2023-05-22"/>
    <n v="80"/>
    <n v="22923.27"/>
    <n v="1833861.6"/>
    <n v="4670.2700000000004"/>
    <n v="245"/>
    <x v="2"/>
    <x v="1"/>
    <n v="327859.64"/>
    <x v="11"/>
    <s v="delay"/>
    <x v="239"/>
    <x v="197"/>
    <x v="1"/>
  </r>
  <r>
    <n v="4472"/>
    <x v="2"/>
    <x v="0"/>
    <x v="1"/>
    <x v="2"/>
    <s v="2023-07-20"/>
    <s v="2023-07-27"/>
    <n v="88"/>
    <n v="33203.57"/>
    <n v="2921914.16"/>
    <n v="2300.2399999999998"/>
    <n v="46"/>
    <x v="0"/>
    <x v="4"/>
    <n v="420380.72"/>
    <x v="5"/>
    <s v="delay"/>
    <x v="228"/>
    <x v="155"/>
    <x v="2"/>
  </r>
  <r>
    <n v="4473"/>
    <x v="7"/>
    <x v="2"/>
    <x v="0"/>
    <x v="2"/>
    <s v="2023-03-02"/>
    <s v="2023-03-10"/>
    <n v="10"/>
    <n v="42079.86"/>
    <n v="420798.6"/>
    <n v="1136.3499999999999"/>
    <n v="826"/>
    <x v="1"/>
    <x v="4"/>
    <n v="88065.54"/>
    <x v="14"/>
    <s v="delay"/>
    <x v="95"/>
    <x v="80"/>
    <x v="0"/>
  </r>
  <r>
    <n v="4474"/>
    <x v="0"/>
    <x v="1"/>
    <x v="0"/>
    <x v="3"/>
    <s v="2023-10-24"/>
    <s v="2023-10-30"/>
    <n v="19"/>
    <n v="18455.62"/>
    <n v="350656.78"/>
    <n v="367.45"/>
    <n v="871"/>
    <x v="0"/>
    <x v="2"/>
    <n v="66156.05"/>
    <x v="11"/>
    <s v="delay"/>
    <x v="375"/>
    <x v="99"/>
    <x v="0"/>
  </r>
  <r>
    <n v="4475"/>
    <x v="7"/>
    <x v="0"/>
    <x v="3"/>
    <x v="4"/>
    <s v="2023-09-01"/>
    <s v="2023-09-02"/>
    <n v="19"/>
    <n v="3639.5"/>
    <n v="69150.5"/>
    <n v="2761.8"/>
    <n v="738"/>
    <x v="1"/>
    <x v="3"/>
    <n v="7292.44"/>
    <x v="7"/>
    <s v="on time"/>
    <x v="146"/>
    <x v="150"/>
    <x v="0"/>
  </r>
  <r>
    <n v="4476"/>
    <x v="7"/>
    <x v="1"/>
    <x v="3"/>
    <x v="1"/>
    <s v="2023-02-23"/>
    <s v="2023-03-10"/>
    <n v="85"/>
    <n v="23688.58"/>
    <n v="2013529.3"/>
    <n v="2297.5300000000002"/>
    <n v="47"/>
    <x v="3"/>
    <x v="1"/>
    <n v="482588.56"/>
    <x v="3"/>
    <s v="delay"/>
    <x v="95"/>
    <x v="236"/>
    <x v="2"/>
  </r>
  <r>
    <n v="4477"/>
    <x v="3"/>
    <x v="0"/>
    <x v="3"/>
    <x v="4"/>
    <s v="2023-01-28"/>
    <s v="2023-02-04"/>
    <n v="57"/>
    <n v="28620.47"/>
    <n v="1631366.79"/>
    <n v="603.16999999999996"/>
    <n v="930"/>
    <x v="0"/>
    <x v="4"/>
    <n v="238232.71"/>
    <x v="5"/>
    <s v="delay"/>
    <x v="171"/>
    <x v="135"/>
    <x v="0"/>
  </r>
  <r>
    <n v="4478"/>
    <x v="1"/>
    <x v="2"/>
    <x v="3"/>
    <x v="3"/>
    <s v="2023-10-21"/>
    <s v="2023-11-05"/>
    <n v="28"/>
    <n v="16697.060000000001"/>
    <n v="467517.68"/>
    <n v="377.61"/>
    <n v="839"/>
    <x v="1"/>
    <x v="1"/>
    <n v="96746.26"/>
    <x v="3"/>
    <s v="delay"/>
    <x v="100"/>
    <x v="14"/>
    <x v="0"/>
  </r>
  <r>
    <n v="4479"/>
    <x v="6"/>
    <x v="1"/>
    <x v="4"/>
    <x v="3"/>
    <s v="2023-02-25"/>
    <s v="2023-03-07"/>
    <n v="10"/>
    <n v="46915.05"/>
    <n v="469150.5"/>
    <n v="959.13"/>
    <n v="633"/>
    <x v="0"/>
    <x v="3"/>
    <n v="115472.49"/>
    <x v="0"/>
    <s v="delay"/>
    <x v="278"/>
    <x v="97"/>
    <x v="1"/>
  </r>
  <r>
    <n v="4480"/>
    <x v="2"/>
    <x v="1"/>
    <x v="2"/>
    <x v="4"/>
    <s v="2023-10-31"/>
    <s v="2023-11-04"/>
    <n v="66"/>
    <n v="38744"/>
    <n v="2557104"/>
    <n v="2113.23"/>
    <n v="651"/>
    <x v="1"/>
    <x v="2"/>
    <n v="256799.15"/>
    <x v="13"/>
    <s v="on time"/>
    <x v="157"/>
    <x v="91"/>
    <x v="1"/>
  </r>
  <r>
    <n v="4481"/>
    <x v="5"/>
    <x v="0"/>
    <x v="2"/>
    <x v="1"/>
    <s v="2023-11-06"/>
    <s v="2023-11-09"/>
    <n v="20"/>
    <n v="33752.959999999999"/>
    <n v="675059.19999999995"/>
    <n v="4593.17"/>
    <n v="497"/>
    <x v="1"/>
    <x v="1"/>
    <n v="140339.04"/>
    <x v="1"/>
    <s v="on time"/>
    <x v="15"/>
    <x v="35"/>
    <x v="1"/>
  </r>
  <r>
    <n v="4482"/>
    <x v="4"/>
    <x v="2"/>
    <x v="3"/>
    <x v="4"/>
    <s v="2023-06-22"/>
    <s v="2023-06-30"/>
    <n v="62"/>
    <n v="46994.98"/>
    <n v="2913688.76"/>
    <n v="3505.5"/>
    <n v="616"/>
    <x v="0"/>
    <x v="4"/>
    <n v="205001.09"/>
    <x v="14"/>
    <s v="delay"/>
    <x v="185"/>
    <x v="268"/>
    <x v="1"/>
  </r>
  <r>
    <n v="4483"/>
    <x v="7"/>
    <x v="0"/>
    <x v="4"/>
    <x v="0"/>
    <s v="2023-01-12"/>
    <s v="2023-01-24"/>
    <n v="76"/>
    <n v="7834.78"/>
    <n v="595443.28"/>
    <n v="4606.43"/>
    <n v="289"/>
    <x v="3"/>
    <x v="1"/>
    <n v="90734.41"/>
    <x v="10"/>
    <s v="delay"/>
    <x v="359"/>
    <x v="299"/>
    <x v="1"/>
  </r>
  <r>
    <n v="4484"/>
    <x v="7"/>
    <x v="0"/>
    <x v="3"/>
    <x v="1"/>
    <s v="2023-04-14"/>
    <s v="2023-04-29"/>
    <n v="80"/>
    <n v="40485.57"/>
    <n v="3238845.6"/>
    <n v="4922.68"/>
    <n v="489"/>
    <x v="2"/>
    <x v="3"/>
    <n v="484287.62"/>
    <x v="3"/>
    <s v="delay"/>
    <x v="8"/>
    <x v="103"/>
    <x v="1"/>
  </r>
  <r>
    <n v="4485"/>
    <x v="2"/>
    <x v="1"/>
    <x v="0"/>
    <x v="1"/>
    <s v="2023-12-07"/>
    <s v="2023-12-19"/>
    <n v="61"/>
    <n v="41768.839999999997"/>
    <n v="2547899.2400000002"/>
    <n v="286.02999999999997"/>
    <n v="14"/>
    <x v="3"/>
    <x v="1"/>
    <n v="499936.62"/>
    <x v="10"/>
    <s v="delay"/>
    <x v="211"/>
    <x v="153"/>
    <x v="2"/>
  </r>
  <r>
    <n v="4486"/>
    <x v="2"/>
    <x v="1"/>
    <x v="2"/>
    <x v="3"/>
    <s v="2023-02-14"/>
    <s v="2023-02-23"/>
    <n v="6"/>
    <n v="2395.2199999999998"/>
    <n v="14371.32"/>
    <n v="1501.52"/>
    <n v="224"/>
    <x v="1"/>
    <x v="2"/>
    <n v="829.74"/>
    <x v="6"/>
    <s v="delay"/>
    <x v="96"/>
    <x v="84"/>
    <x v="1"/>
  </r>
  <r>
    <n v="4487"/>
    <x v="0"/>
    <x v="0"/>
    <x v="1"/>
    <x v="4"/>
    <s v="2023-05-01"/>
    <s v="2023-05-12"/>
    <n v="32"/>
    <n v="15633.78"/>
    <n v="500280.96"/>
    <n v="1344.76"/>
    <n v="346"/>
    <x v="3"/>
    <x v="3"/>
    <n v="71288.320000000007"/>
    <x v="8"/>
    <s v="delay"/>
    <x v="2"/>
    <x v="111"/>
    <x v="1"/>
  </r>
  <r>
    <n v="4488"/>
    <x v="2"/>
    <x v="2"/>
    <x v="1"/>
    <x v="3"/>
    <s v="2023-01-27"/>
    <s v="2023-02-06"/>
    <n v="61"/>
    <n v="47842.19"/>
    <n v="2918373.59"/>
    <n v="471.07"/>
    <n v="523"/>
    <x v="3"/>
    <x v="3"/>
    <n v="462108.45"/>
    <x v="0"/>
    <s v="delay"/>
    <x v="225"/>
    <x v="234"/>
    <x v="1"/>
  </r>
  <r>
    <n v="4489"/>
    <x v="4"/>
    <x v="1"/>
    <x v="2"/>
    <x v="3"/>
    <s v="2023-10-09"/>
    <s v="2023-10-13"/>
    <n v="29"/>
    <n v="42107.97"/>
    <n v="1221131.1299999999"/>
    <n v="4414.04"/>
    <n v="95"/>
    <x v="0"/>
    <x v="0"/>
    <n v="90555.19"/>
    <x v="13"/>
    <s v="on time"/>
    <x v="6"/>
    <x v="303"/>
    <x v="2"/>
  </r>
  <r>
    <n v="4490"/>
    <x v="3"/>
    <x v="0"/>
    <x v="0"/>
    <x v="2"/>
    <s v="2023-02-04"/>
    <s v="2023-02-11"/>
    <n v="28"/>
    <n v="33152.050000000003"/>
    <n v="928257.4"/>
    <n v="3693.14"/>
    <n v="534"/>
    <x v="1"/>
    <x v="4"/>
    <n v="60585.29"/>
    <x v="5"/>
    <s v="delay"/>
    <x v="176"/>
    <x v="261"/>
    <x v="1"/>
  </r>
  <r>
    <n v="4491"/>
    <x v="7"/>
    <x v="1"/>
    <x v="0"/>
    <x v="1"/>
    <s v="2023-07-29"/>
    <s v="2023-08-08"/>
    <n v="62"/>
    <n v="17283.87"/>
    <n v="1071599.94"/>
    <n v="4135.4399999999996"/>
    <n v="697"/>
    <x v="1"/>
    <x v="1"/>
    <n v="64679.66"/>
    <x v="0"/>
    <s v="delay"/>
    <x v="209"/>
    <x v="226"/>
    <x v="1"/>
  </r>
  <r>
    <n v="4492"/>
    <x v="3"/>
    <x v="1"/>
    <x v="3"/>
    <x v="4"/>
    <s v="2023-07-19"/>
    <s v="2023-07-31"/>
    <n v="25"/>
    <n v="6427.6"/>
    <n v="160690"/>
    <n v="3724.93"/>
    <n v="617"/>
    <x v="0"/>
    <x v="2"/>
    <n v="16355.26"/>
    <x v="10"/>
    <s v="delay"/>
    <x v="348"/>
    <x v="229"/>
    <x v="1"/>
  </r>
  <r>
    <n v="4493"/>
    <x v="4"/>
    <x v="1"/>
    <x v="1"/>
    <x v="2"/>
    <s v="2023-03-21"/>
    <s v="2023-03-29"/>
    <n v="11"/>
    <n v="17632.27"/>
    <n v="193954.97"/>
    <n v="870.55"/>
    <n v="496"/>
    <x v="2"/>
    <x v="4"/>
    <n v="18211.61"/>
    <x v="14"/>
    <s v="delay"/>
    <x v="87"/>
    <x v="119"/>
    <x v="1"/>
  </r>
  <r>
    <n v="4494"/>
    <x v="7"/>
    <x v="0"/>
    <x v="3"/>
    <x v="3"/>
    <s v="2023-01-07"/>
    <s v="2023-01-08"/>
    <n v="43"/>
    <n v="11031.18"/>
    <n v="474340.74"/>
    <n v="1187.47"/>
    <n v="276"/>
    <x v="0"/>
    <x v="2"/>
    <n v="29266.27"/>
    <x v="7"/>
    <s v="on time"/>
    <x v="321"/>
    <x v="25"/>
    <x v="1"/>
  </r>
  <r>
    <n v="4495"/>
    <x v="6"/>
    <x v="0"/>
    <x v="3"/>
    <x v="3"/>
    <s v="2023-03-01"/>
    <s v="2023-03-06"/>
    <n v="11"/>
    <n v="26721.21"/>
    <n v="293933.31"/>
    <n v="1697.71"/>
    <n v="733"/>
    <x v="1"/>
    <x v="4"/>
    <n v="59328.09"/>
    <x v="2"/>
    <s v="on time"/>
    <x v="280"/>
    <x v="309"/>
    <x v="0"/>
  </r>
  <r>
    <n v="4496"/>
    <x v="3"/>
    <x v="2"/>
    <x v="0"/>
    <x v="4"/>
    <s v="2023-07-22"/>
    <s v="2023-08-05"/>
    <n v="93"/>
    <n v="668.16"/>
    <n v="62138.879999999997"/>
    <n v="3281.03"/>
    <n v="347"/>
    <x v="3"/>
    <x v="4"/>
    <n v="6240.95"/>
    <x v="4"/>
    <s v="delay"/>
    <x v="67"/>
    <x v="101"/>
    <x v="1"/>
  </r>
  <r>
    <n v="4497"/>
    <x v="3"/>
    <x v="2"/>
    <x v="1"/>
    <x v="3"/>
    <s v="2023-11-10"/>
    <s v="2023-11-14"/>
    <n v="78"/>
    <n v="23310.15"/>
    <n v="1818191.7"/>
    <n v="361.91"/>
    <n v="163"/>
    <x v="2"/>
    <x v="0"/>
    <n v="143270.6"/>
    <x v="13"/>
    <s v="on time"/>
    <x v="349"/>
    <x v="235"/>
    <x v="2"/>
  </r>
  <r>
    <n v="4498"/>
    <x v="4"/>
    <x v="1"/>
    <x v="1"/>
    <x v="4"/>
    <s v="2023-11-03"/>
    <s v="2023-11-05"/>
    <n v="56"/>
    <n v="9666.4"/>
    <n v="541318.40000000002"/>
    <n v="2974.15"/>
    <n v="350"/>
    <x v="3"/>
    <x v="3"/>
    <n v="51308.49"/>
    <x v="9"/>
    <s v="on time"/>
    <x v="100"/>
    <x v="245"/>
    <x v="1"/>
  </r>
  <r>
    <n v="4499"/>
    <x v="3"/>
    <x v="0"/>
    <x v="4"/>
    <x v="3"/>
    <s v="2023-12-06"/>
    <s v="2023-12-13"/>
    <n v="90"/>
    <n v="46930.19"/>
    <n v="4223717.0999999996"/>
    <n v="738.09"/>
    <n v="402"/>
    <x v="1"/>
    <x v="1"/>
    <n v="908547.08"/>
    <x v="5"/>
    <s v="delay"/>
    <x v="244"/>
    <x v="307"/>
    <x v="1"/>
  </r>
  <r>
    <n v="4500"/>
    <x v="2"/>
    <x v="0"/>
    <x v="0"/>
    <x v="0"/>
    <s v="2023-09-04"/>
    <s v="2023-09-14"/>
    <n v="42"/>
    <n v="30110.07"/>
    <n v="1264622.94"/>
    <n v="3302.13"/>
    <n v="892"/>
    <x v="3"/>
    <x v="4"/>
    <n v="102024.21"/>
    <x v="0"/>
    <s v="delay"/>
    <x v="261"/>
    <x v="339"/>
    <x v="0"/>
  </r>
  <r>
    <n v="4501"/>
    <x v="4"/>
    <x v="1"/>
    <x v="2"/>
    <x v="2"/>
    <s v="2023-12-22"/>
    <s v="2023-12-25"/>
    <n v="70"/>
    <n v="31990.959999999999"/>
    <n v="2239367.2000000002"/>
    <n v="3250.71"/>
    <n v="55"/>
    <x v="2"/>
    <x v="3"/>
    <n v="124164.29"/>
    <x v="1"/>
    <s v="on time"/>
    <x v="75"/>
    <x v="169"/>
    <x v="2"/>
  </r>
  <r>
    <n v="4502"/>
    <x v="5"/>
    <x v="2"/>
    <x v="1"/>
    <x v="0"/>
    <s v="2023-10-15"/>
    <s v="2023-10-26"/>
    <n v="45"/>
    <n v="4798.13"/>
    <n v="215915.85"/>
    <n v="4870.54"/>
    <n v="658"/>
    <x v="1"/>
    <x v="2"/>
    <n v="14232.57"/>
    <x v="8"/>
    <s v="delay"/>
    <x v="212"/>
    <x v="178"/>
    <x v="1"/>
  </r>
  <r>
    <n v="4503"/>
    <x v="1"/>
    <x v="0"/>
    <x v="2"/>
    <x v="4"/>
    <s v="2023-08-31"/>
    <s v="2023-09-04"/>
    <n v="62"/>
    <n v="16966.64"/>
    <n v="1051931.68"/>
    <n v="1106.07"/>
    <n v="72"/>
    <x v="2"/>
    <x v="0"/>
    <n v="192974.29"/>
    <x v="13"/>
    <s v="on time"/>
    <x v="61"/>
    <x v="11"/>
    <x v="2"/>
  </r>
  <r>
    <n v="4504"/>
    <x v="4"/>
    <x v="0"/>
    <x v="2"/>
    <x v="1"/>
    <s v="2023-05-30"/>
    <s v="2023-06-09"/>
    <n v="95"/>
    <n v="4650.7700000000004"/>
    <n v="441823.15"/>
    <n v="1568.08"/>
    <n v="613"/>
    <x v="1"/>
    <x v="1"/>
    <n v="31936.61"/>
    <x v="0"/>
    <s v="delay"/>
    <x v="308"/>
    <x v="38"/>
    <x v="1"/>
  </r>
  <r>
    <n v="4505"/>
    <x v="7"/>
    <x v="1"/>
    <x v="3"/>
    <x v="0"/>
    <s v="2023-02-23"/>
    <s v="2023-03-09"/>
    <n v="45"/>
    <n v="44062.34"/>
    <n v="1982805.3"/>
    <n v="2256.36"/>
    <n v="850"/>
    <x v="3"/>
    <x v="0"/>
    <n v="223088.81"/>
    <x v="4"/>
    <s v="delay"/>
    <x v="319"/>
    <x v="236"/>
    <x v="0"/>
  </r>
  <r>
    <n v="4506"/>
    <x v="1"/>
    <x v="1"/>
    <x v="0"/>
    <x v="2"/>
    <s v="2023-12-09"/>
    <s v="2023-12-16"/>
    <n v="90"/>
    <n v="11957.82"/>
    <n v="1076203.8"/>
    <n v="2412.89"/>
    <n v="606"/>
    <x v="2"/>
    <x v="1"/>
    <n v="75860.850000000006"/>
    <x v="5"/>
    <s v="delay"/>
    <x v="130"/>
    <x v="37"/>
    <x v="1"/>
  </r>
  <r>
    <n v="4507"/>
    <x v="3"/>
    <x v="0"/>
    <x v="1"/>
    <x v="2"/>
    <s v="2023-06-03"/>
    <s v="2023-06-13"/>
    <n v="35"/>
    <n v="24859.66"/>
    <n v="870088.1"/>
    <n v="1937.62"/>
    <n v="232"/>
    <x v="1"/>
    <x v="4"/>
    <n v="80207.64"/>
    <x v="0"/>
    <s v="delay"/>
    <x v="27"/>
    <x v="312"/>
    <x v="1"/>
  </r>
  <r>
    <n v="4508"/>
    <x v="6"/>
    <x v="1"/>
    <x v="1"/>
    <x v="1"/>
    <s v="2023-05-28"/>
    <s v="2023-06-03"/>
    <n v="49"/>
    <n v="38761.35"/>
    <n v="1899306.15"/>
    <n v="3304.06"/>
    <n v="224"/>
    <x v="0"/>
    <x v="2"/>
    <n v="271780.96999999997"/>
    <x v="11"/>
    <s v="delay"/>
    <x v="51"/>
    <x v="246"/>
    <x v="1"/>
  </r>
  <r>
    <n v="4509"/>
    <x v="3"/>
    <x v="0"/>
    <x v="3"/>
    <x v="1"/>
    <s v="2023-05-07"/>
    <s v="2023-05-21"/>
    <n v="91"/>
    <n v="6578.19"/>
    <n v="598615.29"/>
    <n v="4304.62"/>
    <n v="841"/>
    <x v="3"/>
    <x v="0"/>
    <n v="98635.35"/>
    <x v="4"/>
    <s v="delay"/>
    <x v="41"/>
    <x v="2"/>
    <x v="0"/>
  </r>
  <r>
    <n v="4510"/>
    <x v="0"/>
    <x v="2"/>
    <x v="0"/>
    <x v="4"/>
    <s v="2023-01-01"/>
    <s v="2023-01-03"/>
    <n v="2"/>
    <n v="32230.5"/>
    <n v="64461"/>
    <n v="493.23"/>
    <n v="835"/>
    <x v="3"/>
    <x v="0"/>
    <n v="7084.89"/>
    <x v="9"/>
    <s v="on time"/>
    <x v="317"/>
    <x v="12"/>
    <x v="0"/>
  </r>
  <r>
    <n v="4511"/>
    <x v="7"/>
    <x v="2"/>
    <x v="2"/>
    <x v="2"/>
    <s v="2023-07-31"/>
    <s v="2023-08-05"/>
    <n v="13"/>
    <n v="34418.58"/>
    <n v="447441.54"/>
    <n v="1133.3699999999999"/>
    <n v="859"/>
    <x v="2"/>
    <x v="4"/>
    <n v="57889.27"/>
    <x v="2"/>
    <s v="on time"/>
    <x v="67"/>
    <x v="4"/>
    <x v="0"/>
  </r>
  <r>
    <n v="4512"/>
    <x v="7"/>
    <x v="0"/>
    <x v="1"/>
    <x v="0"/>
    <s v="2023-11-11"/>
    <s v="2023-11-23"/>
    <n v="32"/>
    <n v="46313.39"/>
    <n v="1482028.48"/>
    <n v="4692.0200000000004"/>
    <n v="321"/>
    <x v="2"/>
    <x v="2"/>
    <n v="86302.15"/>
    <x v="10"/>
    <s v="delay"/>
    <x v="252"/>
    <x v="95"/>
    <x v="1"/>
  </r>
  <r>
    <n v="4513"/>
    <x v="5"/>
    <x v="1"/>
    <x v="3"/>
    <x v="4"/>
    <s v="2023-05-21"/>
    <s v="2023-06-04"/>
    <n v="16"/>
    <n v="38343.08"/>
    <n v="613489.28"/>
    <n v="860.77"/>
    <n v="884"/>
    <x v="2"/>
    <x v="0"/>
    <n v="81872.47"/>
    <x v="4"/>
    <s v="delay"/>
    <x v="58"/>
    <x v="296"/>
    <x v="0"/>
  </r>
  <r>
    <n v="4514"/>
    <x v="0"/>
    <x v="0"/>
    <x v="1"/>
    <x v="2"/>
    <s v="2023-04-29"/>
    <s v="2023-05-08"/>
    <n v="81"/>
    <n v="40197.22"/>
    <n v="3255974.82"/>
    <n v="4015.97"/>
    <n v="964"/>
    <x v="1"/>
    <x v="1"/>
    <n v="333440.90999999997"/>
    <x v="6"/>
    <s v="delay"/>
    <x v="18"/>
    <x v="254"/>
    <x v="0"/>
  </r>
  <r>
    <n v="4515"/>
    <x v="6"/>
    <x v="2"/>
    <x v="1"/>
    <x v="1"/>
    <s v="2023-09-23"/>
    <s v="2023-09-30"/>
    <n v="58"/>
    <n v="47540.160000000003"/>
    <n v="2757329.28"/>
    <n v="4134.8500000000004"/>
    <n v="256"/>
    <x v="0"/>
    <x v="1"/>
    <n v="579326.71999999997"/>
    <x v="5"/>
    <s v="delay"/>
    <x v="158"/>
    <x v="110"/>
    <x v="1"/>
  </r>
  <r>
    <n v="4516"/>
    <x v="7"/>
    <x v="0"/>
    <x v="0"/>
    <x v="1"/>
    <s v="2023-03-08"/>
    <s v="2023-03-19"/>
    <n v="54"/>
    <n v="12841.79"/>
    <n v="693456.66"/>
    <n v="4462.1000000000004"/>
    <n v="257"/>
    <x v="1"/>
    <x v="2"/>
    <n v="100118.46"/>
    <x v="8"/>
    <s v="delay"/>
    <x v="180"/>
    <x v="333"/>
    <x v="1"/>
  </r>
  <r>
    <n v="4517"/>
    <x v="6"/>
    <x v="0"/>
    <x v="2"/>
    <x v="3"/>
    <s v="2023-12-11"/>
    <s v="2023-12-13"/>
    <n v="55"/>
    <n v="28289.78"/>
    <n v="1555937.9"/>
    <n v="4896.68"/>
    <n v="286"/>
    <x v="1"/>
    <x v="4"/>
    <n v="378352.11"/>
    <x v="9"/>
    <s v="on time"/>
    <x v="244"/>
    <x v="253"/>
    <x v="1"/>
  </r>
  <r>
    <n v="4518"/>
    <x v="1"/>
    <x v="1"/>
    <x v="0"/>
    <x v="0"/>
    <s v="2023-02-09"/>
    <s v="2023-02-15"/>
    <n v="79"/>
    <n v="3459.19"/>
    <n v="273276.01"/>
    <n v="3739.84"/>
    <n v="171"/>
    <x v="0"/>
    <x v="0"/>
    <n v="56030.92"/>
    <x v="11"/>
    <s v="delay"/>
    <x v="265"/>
    <x v="174"/>
    <x v="2"/>
  </r>
  <r>
    <n v="4519"/>
    <x v="0"/>
    <x v="2"/>
    <x v="1"/>
    <x v="2"/>
    <s v="2023-12-14"/>
    <s v="2023-12-15"/>
    <n v="85"/>
    <n v="45732.52"/>
    <n v="3887264.2"/>
    <n v="4960.45"/>
    <n v="286"/>
    <x v="3"/>
    <x v="4"/>
    <n v="687814.82"/>
    <x v="7"/>
    <s v="on time"/>
    <x v="305"/>
    <x v="213"/>
    <x v="1"/>
  </r>
  <r>
    <n v="4520"/>
    <x v="3"/>
    <x v="1"/>
    <x v="3"/>
    <x v="1"/>
    <s v="2023-06-24"/>
    <s v="2023-07-03"/>
    <n v="11"/>
    <n v="48664.32"/>
    <n v="535307.52000000002"/>
    <n v="1570.16"/>
    <n v="621"/>
    <x v="1"/>
    <x v="2"/>
    <n v="49937.760000000002"/>
    <x v="6"/>
    <s v="delay"/>
    <x v="84"/>
    <x v="248"/>
    <x v="1"/>
  </r>
  <r>
    <n v="4521"/>
    <x v="1"/>
    <x v="1"/>
    <x v="4"/>
    <x v="3"/>
    <s v="2023-02-25"/>
    <s v="2023-03-12"/>
    <n v="77"/>
    <n v="29008.3"/>
    <n v="2233639.1"/>
    <n v="4549.97"/>
    <n v="596"/>
    <x v="3"/>
    <x v="4"/>
    <n v="252243.33"/>
    <x v="3"/>
    <s v="delay"/>
    <x v="28"/>
    <x v="97"/>
    <x v="1"/>
  </r>
  <r>
    <n v="4522"/>
    <x v="3"/>
    <x v="1"/>
    <x v="0"/>
    <x v="4"/>
    <s v="2023-06-16"/>
    <s v="2023-06-22"/>
    <n v="51"/>
    <n v="19550"/>
    <n v="997050"/>
    <n v="236.76"/>
    <n v="12"/>
    <x v="1"/>
    <x v="2"/>
    <n v="60842.19"/>
    <x v="11"/>
    <s v="delay"/>
    <x v="333"/>
    <x v="252"/>
    <x v="2"/>
  </r>
  <r>
    <n v="4523"/>
    <x v="1"/>
    <x v="2"/>
    <x v="0"/>
    <x v="4"/>
    <s v="2023-07-25"/>
    <s v="2023-08-08"/>
    <n v="84"/>
    <n v="12178.18"/>
    <n v="1022967.12"/>
    <n v="2924.69"/>
    <n v="470"/>
    <x v="3"/>
    <x v="4"/>
    <n v="153316.06"/>
    <x v="4"/>
    <s v="delay"/>
    <x v="209"/>
    <x v="277"/>
    <x v="1"/>
  </r>
  <r>
    <n v="4524"/>
    <x v="1"/>
    <x v="0"/>
    <x v="4"/>
    <x v="0"/>
    <s v="2023-12-17"/>
    <s v="2023-12-24"/>
    <n v="33"/>
    <n v="26438.05"/>
    <n v="872455.65"/>
    <n v="3123.25"/>
    <n v="873"/>
    <x v="2"/>
    <x v="4"/>
    <n v="186413.6"/>
    <x v="5"/>
    <s v="delay"/>
    <x v="111"/>
    <x v="115"/>
    <x v="0"/>
  </r>
  <r>
    <n v="4525"/>
    <x v="3"/>
    <x v="0"/>
    <x v="1"/>
    <x v="1"/>
    <s v="2023-12-21"/>
    <s v="2024-01-04"/>
    <n v="12"/>
    <n v="48026.239999999998"/>
    <n v="576314.88"/>
    <n v="207.38"/>
    <n v="889"/>
    <x v="2"/>
    <x v="0"/>
    <n v="52888.92"/>
    <x v="4"/>
    <s v="delay"/>
    <x v="160"/>
    <x v="170"/>
    <x v="0"/>
  </r>
  <r>
    <n v="4526"/>
    <x v="7"/>
    <x v="0"/>
    <x v="4"/>
    <x v="1"/>
    <s v="2023-04-11"/>
    <s v="2023-04-13"/>
    <n v="28"/>
    <n v="924.67"/>
    <n v="25890.76"/>
    <n v="2325.7600000000002"/>
    <n v="101"/>
    <x v="0"/>
    <x v="3"/>
    <n v="3159.61"/>
    <x v="9"/>
    <s v="on time"/>
    <x v="118"/>
    <x v="23"/>
    <x v="2"/>
  </r>
  <r>
    <n v="4527"/>
    <x v="7"/>
    <x v="2"/>
    <x v="3"/>
    <x v="4"/>
    <s v="2023-06-14"/>
    <s v="2023-06-20"/>
    <n v="35"/>
    <n v="29962.53"/>
    <n v="1048688.55"/>
    <n v="3849.51"/>
    <n v="728"/>
    <x v="0"/>
    <x v="2"/>
    <n v="70096.88"/>
    <x v="11"/>
    <s v="delay"/>
    <x v="10"/>
    <x v="335"/>
    <x v="0"/>
  </r>
  <r>
    <n v="4528"/>
    <x v="6"/>
    <x v="2"/>
    <x v="4"/>
    <x v="1"/>
    <s v="2023-10-14"/>
    <s v="2023-10-21"/>
    <n v="61"/>
    <n v="29482.75"/>
    <n v="1798447.75"/>
    <n v="2740.11"/>
    <n v="285"/>
    <x v="1"/>
    <x v="0"/>
    <n v="134771.63"/>
    <x v="5"/>
    <s v="delay"/>
    <x v="109"/>
    <x v="273"/>
    <x v="1"/>
  </r>
  <r>
    <n v="4529"/>
    <x v="7"/>
    <x v="0"/>
    <x v="2"/>
    <x v="1"/>
    <s v="2023-01-16"/>
    <s v="2023-01-17"/>
    <n v="94"/>
    <n v="8569.8700000000008"/>
    <n v="805567.78"/>
    <n v="499.8"/>
    <n v="663"/>
    <x v="0"/>
    <x v="3"/>
    <n v="113566.45"/>
    <x v="7"/>
    <s v="on time"/>
    <x v="361"/>
    <x v="190"/>
    <x v="1"/>
  </r>
  <r>
    <n v="4530"/>
    <x v="7"/>
    <x v="0"/>
    <x v="3"/>
    <x v="0"/>
    <s v="2023-11-17"/>
    <s v="2023-11-19"/>
    <n v="46"/>
    <n v="4584.3900000000003"/>
    <n v="210881.94"/>
    <n v="3353.61"/>
    <n v="797"/>
    <x v="1"/>
    <x v="0"/>
    <n v="17143.8"/>
    <x v="9"/>
    <s v="on time"/>
    <x v="45"/>
    <x v="44"/>
    <x v="0"/>
  </r>
  <r>
    <n v="4531"/>
    <x v="2"/>
    <x v="2"/>
    <x v="0"/>
    <x v="4"/>
    <s v="2023-02-04"/>
    <s v="2023-02-10"/>
    <n v="96"/>
    <n v="28846.58"/>
    <n v="2769271.68"/>
    <n v="3331.59"/>
    <n v="855"/>
    <x v="3"/>
    <x v="4"/>
    <n v="257875"/>
    <x v="11"/>
    <s v="delay"/>
    <x v="372"/>
    <x v="261"/>
    <x v="0"/>
  </r>
  <r>
    <n v="4532"/>
    <x v="4"/>
    <x v="0"/>
    <x v="1"/>
    <x v="0"/>
    <s v="2023-11-01"/>
    <s v="2023-11-02"/>
    <n v="80"/>
    <n v="29385.54"/>
    <n v="2350843.2000000002"/>
    <n v="4711.62"/>
    <n v="479"/>
    <x v="1"/>
    <x v="3"/>
    <n v="527229.43000000005"/>
    <x v="7"/>
    <s v="on time"/>
    <x v="260"/>
    <x v="49"/>
    <x v="1"/>
  </r>
  <r>
    <n v="4533"/>
    <x v="0"/>
    <x v="0"/>
    <x v="1"/>
    <x v="1"/>
    <s v="2023-01-28"/>
    <s v="2023-01-30"/>
    <n v="78"/>
    <n v="17810.650000000001"/>
    <n v="1389230.7"/>
    <n v="2147.44"/>
    <n v="559"/>
    <x v="1"/>
    <x v="2"/>
    <n v="253816.65"/>
    <x v="9"/>
    <s v="on time"/>
    <x v="352"/>
    <x v="135"/>
    <x v="1"/>
  </r>
  <r>
    <n v="4534"/>
    <x v="0"/>
    <x v="1"/>
    <x v="4"/>
    <x v="1"/>
    <s v="2023-09-09"/>
    <s v="2023-09-16"/>
    <n v="81"/>
    <n v="34588.879999999997"/>
    <n v="2801699.28"/>
    <n v="4085.49"/>
    <n v="434"/>
    <x v="1"/>
    <x v="4"/>
    <n v="577995.99"/>
    <x v="5"/>
    <s v="delay"/>
    <x v="19"/>
    <x v="36"/>
    <x v="1"/>
  </r>
  <r>
    <n v="4535"/>
    <x v="2"/>
    <x v="1"/>
    <x v="4"/>
    <x v="1"/>
    <s v="2023-04-13"/>
    <s v="2023-04-19"/>
    <n v="76"/>
    <n v="5328.85"/>
    <n v="404992.6"/>
    <n v="4688.99"/>
    <n v="333"/>
    <x v="1"/>
    <x v="2"/>
    <n v="89283.66"/>
    <x v="11"/>
    <s v="delay"/>
    <x v="231"/>
    <x v="244"/>
    <x v="1"/>
  </r>
  <r>
    <n v="4536"/>
    <x v="2"/>
    <x v="0"/>
    <x v="0"/>
    <x v="1"/>
    <s v="2023-04-08"/>
    <s v="2023-04-10"/>
    <n v="87"/>
    <n v="25491.47"/>
    <n v="2217757.89"/>
    <n v="1315.64"/>
    <n v="138"/>
    <x v="1"/>
    <x v="4"/>
    <n v="548659.46"/>
    <x v="9"/>
    <s v="on time"/>
    <x v="238"/>
    <x v="106"/>
    <x v="2"/>
  </r>
  <r>
    <n v="4537"/>
    <x v="1"/>
    <x v="0"/>
    <x v="4"/>
    <x v="2"/>
    <s v="2023-12-04"/>
    <s v="2023-12-06"/>
    <n v="68"/>
    <n v="12863.41"/>
    <n v="874711.88"/>
    <n v="3522.47"/>
    <n v="430"/>
    <x v="0"/>
    <x v="1"/>
    <n v="61237.18"/>
    <x v="9"/>
    <s v="on time"/>
    <x v="31"/>
    <x v="216"/>
    <x v="1"/>
  </r>
  <r>
    <n v="4538"/>
    <x v="6"/>
    <x v="2"/>
    <x v="4"/>
    <x v="0"/>
    <s v="2023-05-21"/>
    <s v="2023-05-27"/>
    <n v="2"/>
    <n v="7960.97"/>
    <n v="15921.94"/>
    <n v="3511.48"/>
    <n v="350"/>
    <x v="0"/>
    <x v="0"/>
    <n v="3114.8"/>
    <x v="11"/>
    <s v="delay"/>
    <x v="242"/>
    <x v="296"/>
    <x v="1"/>
  </r>
  <r>
    <n v="4539"/>
    <x v="6"/>
    <x v="2"/>
    <x v="2"/>
    <x v="2"/>
    <s v="2023-02-01"/>
    <s v="2023-02-06"/>
    <n v="47"/>
    <n v="30530.58"/>
    <n v="1434937.26"/>
    <n v="1240.54"/>
    <n v="300"/>
    <x v="3"/>
    <x v="0"/>
    <n v="85541.28"/>
    <x v="2"/>
    <s v="on time"/>
    <x v="225"/>
    <x v="120"/>
    <x v="1"/>
  </r>
  <r>
    <n v="4540"/>
    <x v="1"/>
    <x v="1"/>
    <x v="2"/>
    <x v="4"/>
    <s v="2023-12-19"/>
    <s v="2023-12-25"/>
    <n v="59"/>
    <n v="6387.66"/>
    <n v="376871.94"/>
    <n v="4397.58"/>
    <n v="872"/>
    <x v="0"/>
    <x v="3"/>
    <n v="66074.34"/>
    <x v="11"/>
    <s v="delay"/>
    <x v="75"/>
    <x v="215"/>
    <x v="0"/>
  </r>
  <r>
    <n v="4541"/>
    <x v="1"/>
    <x v="1"/>
    <x v="1"/>
    <x v="2"/>
    <s v="2023-09-20"/>
    <s v="2023-09-29"/>
    <n v="47"/>
    <n v="48347.4"/>
    <n v="2272327.7999999998"/>
    <n v="3401.48"/>
    <n v="889"/>
    <x v="1"/>
    <x v="0"/>
    <n v="285869.95"/>
    <x v="6"/>
    <s v="delay"/>
    <x v="0"/>
    <x v="344"/>
    <x v="0"/>
  </r>
  <r>
    <n v="4542"/>
    <x v="5"/>
    <x v="2"/>
    <x v="2"/>
    <x v="4"/>
    <s v="2023-02-16"/>
    <s v="2023-02-25"/>
    <n v="37"/>
    <n v="3584.86"/>
    <n v="132639.82"/>
    <n v="2872.84"/>
    <n v="416"/>
    <x v="1"/>
    <x v="0"/>
    <n v="20944.099999999999"/>
    <x v="6"/>
    <s v="delay"/>
    <x v="56"/>
    <x v="98"/>
    <x v="1"/>
  </r>
  <r>
    <n v="4543"/>
    <x v="6"/>
    <x v="1"/>
    <x v="4"/>
    <x v="1"/>
    <s v="2023-02-04"/>
    <s v="2023-02-12"/>
    <n v="17"/>
    <n v="3066.53"/>
    <n v="52131.01"/>
    <n v="3522.99"/>
    <n v="504"/>
    <x v="2"/>
    <x v="3"/>
    <n v="5571.09"/>
    <x v="14"/>
    <s v="delay"/>
    <x v="304"/>
    <x v="261"/>
    <x v="1"/>
  </r>
  <r>
    <n v="4544"/>
    <x v="5"/>
    <x v="2"/>
    <x v="4"/>
    <x v="2"/>
    <s v="2023-07-21"/>
    <s v="2023-07-28"/>
    <n v="53"/>
    <n v="14092.59"/>
    <n v="746907.27"/>
    <n v="3861.8"/>
    <n v="958"/>
    <x v="1"/>
    <x v="2"/>
    <n v="151045.63"/>
    <x v="5"/>
    <s v="delay"/>
    <x v="152"/>
    <x v="65"/>
    <x v="0"/>
  </r>
  <r>
    <n v="4545"/>
    <x v="3"/>
    <x v="2"/>
    <x v="3"/>
    <x v="1"/>
    <s v="2023-09-08"/>
    <s v="2023-09-12"/>
    <n v="56"/>
    <n v="5875.23"/>
    <n v="329012.88"/>
    <n v="2399.04"/>
    <n v="243"/>
    <x v="0"/>
    <x v="4"/>
    <n v="65472.7"/>
    <x v="13"/>
    <s v="on time"/>
    <x v="134"/>
    <x v="184"/>
    <x v="1"/>
  </r>
  <r>
    <n v="4546"/>
    <x v="0"/>
    <x v="1"/>
    <x v="0"/>
    <x v="4"/>
    <s v="2023-05-14"/>
    <s v="2023-05-24"/>
    <n v="78"/>
    <n v="32134.11"/>
    <n v="2506460.58"/>
    <n v="465.24"/>
    <n v="195"/>
    <x v="2"/>
    <x v="2"/>
    <n v="507443"/>
    <x v="0"/>
    <s v="delay"/>
    <x v="300"/>
    <x v="67"/>
    <x v="2"/>
  </r>
  <r>
    <n v="4547"/>
    <x v="4"/>
    <x v="1"/>
    <x v="4"/>
    <x v="3"/>
    <s v="2023-01-10"/>
    <s v="2023-01-16"/>
    <n v="27"/>
    <n v="43953.88"/>
    <n v="1186754.76"/>
    <n v="1371.84"/>
    <n v="543"/>
    <x v="1"/>
    <x v="0"/>
    <n v="186179.3"/>
    <x v="11"/>
    <s v="delay"/>
    <x v="285"/>
    <x v="210"/>
    <x v="1"/>
  </r>
  <r>
    <n v="4548"/>
    <x v="2"/>
    <x v="1"/>
    <x v="4"/>
    <x v="0"/>
    <s v="2023-09-27"/>
    <s v="2023-10-05"/>
    <n v="28"/>
    <n v="9602.5"/>
    <n v="268870"/>
    <n v="4141.21"/>
    <n v="685"/>
    <x v="1"/>
    <x v="3"/>
    <n v="31715.03"/>
    <x v="14"/>
    <s v="delay"/>
    <x v="362"/>
    <x v="302"/>
    <x v="1"/>
  </r>
  <r>
    <n v="4549"/>
    <x v="5"/>
    <x v="2"/>
    <x v="3"/>
    <x v="2"/>
    <s v="2023-03-21"/>
    <s v="2023-03-26"/>
    <n v="80"/>
    <n v="28335.42"/>
    <n v="2266833.6"/>
    <n v="4260.88"/>
    <n v="382"/>
    <x v="3"/>
    <x v="4"/>
    <n v="180568.97"/>
    <x v="2"/>
    <s v="on time"/>
    <x v="30"/>
    <x v="119"/>
    <x v="1"/>
  </r>
  <r>
    <n v="4550"/>
    <x v="5"/>
    <x v="2"/>
    <x v="0"/>
    <x v="4"/>
    <s v="2023-04-07"/>
    <s v="2023-04-09"/>
    <n v="13"/>
    <n v="45522.23"/>
    <n v="591788.99"/>
    <n v="3751.29"/>
    <n v="346"/>
    <x v="1"/>
    <x v="1"/>
    <n v="112456.41"/>
    <x v="9"/>
    <s v="on time"/>
    <x v="313"/>
    <x v="322"/>
    <x v="1"/>
  </r>
  <r>
    <n v="4551"/>
    <x v="2"/>
    <x v="0"/>
    <x v="3"/>
    <x v="0"/>
    <s v="2023-01-23"/>
    <s v="2023-02-05"/>
    <n v="61"/>
    <n v="40470.639999999999"/>
    <n v="2468709.04"/>
    <n v="2632.33"/>
    <n v="420"/>
    <x v="0"/>
    <x v="1"/>
    <n v="441301.59"/>
    <x v="12"/>
    <s v="delay"/>
    <x v="202"/>
    <x v="310"/>
    <x v="1"/>
  </r>
  <r>
    <n v="4552"/>
    <x v="5"/>
    <x v="2"/>
    <x v="2"/>
    <x v="3"/>
    <s v="2023-06-18"/>
    <s v="2023-06-19"/>
    <n v="79"/>
    <n v="33365.879999999997"/>
    <n v="2635904.52"/>
    <n v="2298.54"/>
    <n v="817"/>
    <x v="2"/>
    <x v="0"/>
    <n v="381902.99"/>
    <x v="7"/>
    <s v="on time"/>
    <x v="219"/>
    <x v="224"/>
    <x v="0"/>
  </r>
  <r>
    <n v="4553"/>
    <x v="2"/>
    <x v="0"/>
    <x v="3"/>
    <x v="4"/>
    <s v="2023-01-10"/>
    <s v="2023-01-22"/>
    <n v="39"/>
    <n v="47461.440000000002"/>
    <n v="1850996.16"/>
    <n v="1688.81"/>
    <n v="840"/>
    <x v="3"/>
    <x v="2"/>
    <n v="113721.78"/>
    <x v="10"/>
    <s v="delay"/>
    <x v="320"/>
    <x v="210"/>
    <x v="0"/>
  </r>
  <r>
    <n v="4554"/>
    <x v="3"/>
    <x v="2"/>
    <x v="3"/>
    <x v="2"/>
    <s v="2023-01-21"/>
    <s v="2023-02-05"/>
    <n v="44"/>
    <n v="44145"/>
    <n v="1942380"/>
    <n v="1036.8399999999999"/>
    <n v="275"/>
    <x v="0"/>
    <x v="4"/>
    <n v="306120.37"/>
    <x v="3"/>
    <s v="delay"/>
    <x v="202"/>
    <x v="175"/>
    <x v="1"/>
  </r>
  <r>
    <n v="4555"/>
    <x v="4"/>
    <x v="0"/>
    <x v="4"/>
    <x v="2"/>
    <s v="2023-03-25"/>
    <s v="2023-04-05"/>
    <n v="100"/>
    <n v="15320.99"/>
    <n v="1532099"/>
    <n v="2489.48"/>
    <n v="802"/>
    <x v="2"/>
    <x v="3"/>
    <n v="206451.7"/>
    <x v="8"/>
    <s v="delay"/>
    <x v="119"/>
    <x v="158"/>
    <x v="0"/>
  </r>
  <r>
    <n v="4556"/>
    <x v="4"/>
    <x v="1"/>
    <x v="0"/>
    <x v="4"/>
    <s v="2023-02-16"/>
    <s v="2023-02-19"/>
    <n v="88"/>
    <n v="31554.73"/>
    <n v="2776816.24"/>
    <n v="4928.7700000000004"/>
    <n v="76"/>
    <x v="3"/>
    <x v="2"/>
    <n v="554497.43000000005"/>
    <x v="1"/>
    <s v="on time"/>
    <x v="294"/>
    <x v="98"/>
    <x v="2"/>
  </r>
  <r>
    <n v="4557"/>
    <x v="0"/>
    <x v="1"/>
    <x v="1"/>
    <x v="4"/>
    <s v="2023-07-10"/>
    <s v="2023-07-21"/>
    <n v="36"/>
    <n v="46096.81"/>
    <n v="1659485.16"/>
    <n v="3849.55"/>
    <n v="681"/>
    <x v="1"/>
    <x v="1"/>
    <n v="322291.08"/>
    <x v="8"/>
    <s v="delay"/>
    <x v="139"/>
    <x v="93"/>
    <x v="1"/>
  </r>
  <r>
    <n v="4558"/>
    <x v="4"/>
    <x v="0"/>
    <x v="0"/>
    <x v="4"/>
    <s v="2023-07-14"/>
    <s v="2023-07-21"/>
    <n v="83"/>
    <n v="38850.629999999997"/>
    <n v="3224602.29"/>
    <n v="4086.79"/>
    <n v="740"/>
    <x v="1"/>
    <x v="1"/>
    <n v="588719.85"/>
    <x v="5"/>
    <s v="delay"/>
    <x v="139"/>
    <x v="137"/>
    <x v="0"/>
  </r>
  <r>
    <n v="4559"/>
    <x v="5"/>
    <x v="0"/>
    <x v="3"/>
    <x v="2"/>
    <s v="2023-09-06"/>
    <s v="2023-09-15"/>
    <n v="24"/>
    <n v="48118.45"/>
    <n v="1154842.8"/>
    <n v="3561.33"/>
    <n v="652"/>
    <x v="3"/>
    <x v="1"/>
    <n v="220364.85"/>
    <x v="6"/>
    <s v="delay"/>
    <x v="340"/>
    <x v="321"/>
    <x v="1"/>
  </r>
  <r>
    <n v="4560"/>
    <x v="7"/>
    <x v="1"/>
    <x v="4"/>
    <x v="4"/>
    <s v="2023-08-16"/>
    <s v="2023-08-22"/>
    <n v="36"/>
    <n v="3731.14"/>
    <n v="134321.04"/>
    <n v="273.06"/>
    <n v="531"/>
    <x v="1"/>
    <x v="3"/>
    <n v="20962.52"/>
    <x v="11"/>
    <s v="delay"/>
    <x v="55"/>
    <x v="131"/>
    <x v="1"/>
  </r>
  <r>
    <n v="4561"/>
    <x v="2"/>
    <x v="1"/>
    <x v="3"/>
    <x v="0"/>
    <s v="2023-10-09"/>
    <s v="2023-10-18"/>
    <n v="15"/>
    <n v="23371.11"/>
    <n v="350566.65"/>
    <n v="3046.14"/>
    <n v="367"/>
    <x v="3"/>
    <x v="4"/>
    <n v="51165.98"/>
    <x v="6"/>
    <s v="delay"/>
    <x v="126"/>
    <x v="303"/>
    <x v="1"/>
  </r>
  <r>
    <n v="4562"/>
    <x v="1"/>
    <x v="0"/>
    <x v="3"/>
    <x v="2"/>
    <s v="2023-05-10"/>
    <s v="2023-05-19"/>
    <n v="5"/>
    <n v="7187.78"/>
    <n v="35938.9"/>
    <n v="3209.88"/>
    <n v="199"/>
    <x v="0"/>
    <x v="3"/>
    <n v="7209.65"/>
    <x v="6"/>
    <s v="delay"/>
    <x v="64"/>
    <x v="201"/>
    <x v="2"/>
  </r>
  <r>
    <n v="4563"/>
    <x v="2"/>
    <x v="0"/>
    <x v="3"/>
    <x v="3"/>
    <s v="2023-04-23"/>
    <s v="2023-05-06"/>
    <n v="95"/>
    <n v="46477.58"/>
    <n v="4415370.0999999996"/>
    <n v="3874.62"/>
    <n v="118"/>
    <x v="2"/>
    <x v="4"/>
    <n v="757741.63"/>
    <x v="12"/>
    <s v="delay"/>
    <x v="353"/>
    <x v="358"/>
    <x v="2"/>
  </r>
  <r>
    <n v="4564"/>
    <x v="0"/>
    <x v="2"/>
    <x v="1"/>
    <x v="0"/>
    <s v="2023-01-17"/>
    <s v="2023-02-01"/>
    <n v="78"/>
    <n v="45300.9"/>
    <n v="3533470.2"/>
    <n v="3147.6"/>
    <n v="37"/>
    <x v="2"/>
    <x v="1"/>
    <n v="806771.01"/>
    <x v="3"/>
    <s v="delay"/>
    <x v="115"/>
    <x v="180"/>
    <x v="2"/>
  </r>
  <r>
    <n v="4565"/>
    <x v="4"/>
    <x v="1"/>
    <x v="4"/>
    <x v="4"/>
    <s v="2023-03-21"/>
    <s v="2023-04-01"/>
    <n v="51"/>
    <n v="34442.71"/>
    <n v="1756578.21"/>
    <n v="4736.43"/>
    <n v="94"/>
    <x v="2"/>
    <x v="2"/>
    <n v="405088.3"/>
    <x v="8"/>
    <s v="delay"/>
    <x v="240"/>
    <x v="119"/>
    <x v="2"/>
  </r>
  <r>
    <n v="4566"/>
    <x v="4"/>
    <x v="1"/>
    <x v="3"/>
    <x v="3"/>
    <s v="2023-06-25"/>
    <s v="2023-07-10"/>
    <n v="52"/>
    <n v="1532.19"/>
    <n v="79673.88"/>
    <n v="1346.54"/>
    <n v="530"/>
    <x v="3"/>
    <x v="3"/>
    <n v="5908.35"/>
    <x v="3"/>
    <s v="delay"/>
    <x v="178"/>
    <x v="329"/>
    <x v="1"/>
  </r>
  <r>
    <n v="4567"/>
    <x v="5"/>
    <x v="1"/>
    <x v="1"/>
    <x v="0"/>
    <s v="2023-12-23"/>
    <s v="2024-01-02"/>
    <n v="98"/>
    <n v="44398.18"/>
    <n v="4351021.6399999997"/>
    <n v="748.26"/>
    <n v="358"/>
    <x v="3"/>
    <x v="1"/>
    <n v="927248.02"/>
    <x v="0"/>
    <s v="delay"/>
    <x v="343"/>
    <x v="341"/>
    <x v="1"/>
  </r>
  <r>
    <n v="4568"/>
    <x v="6"/>
    <x v="0"/>
    <x v="1"/>
    <x v="0"/>
    <s v="2023-06-19"/>
    <s v="2023-06-25"/>
    <n v="24"/>
    <n v="4344.49"/>
    <n v="104267.76"/>
    <n v="4243.7700000000004"/>
    <n v="526"/>
    <x v="2"/>
    <x v="0"/>
    <n v="25154.05"/>
    <x v="11"/>
    <s v="delay"/>
    <x v="127"/>
    <x v="156"/>
    <x v="1"/>
  </r>
  <r>
    <n v="4569"/>
    <x v="1"/>
    <x v="2"/>
    <x v="2"/>
    <x v="3"/>
    <s v="2023-04-01"/>
    <s v="2023-04-14"/>
    <n v="82"/>
    <n v="41805.279999999999"/>
    <n v="3428032.96"/>
    <n v="1258.3399999999999"/>
    <n v="333"/>
    <x v="0"/>
    <x v="1"/>
    <n v="379075.11"/>
    <x v="12"/>
    <s v="delay"/>
    <x v="104"/>
    <x v="145"/>
    <x v="1"/>
  </r>
  <r>
    <n v="4570"/>
    <x v="3"/>
    <x v="2"/>
    <x v="1"/>
    <x v="0"/>
    <s v="2023-09-12"/>
    <s v="2023-09-21"/>
    <n v="88"/>
    <n v="19862.72"/>
    <n v="1747919.36"/>
    <n v="2982.83"/>
    <n v="242"/>
    <x v="0"/>
    <x v="2"/>
    <n v="263190.07"/>
    <x v="6"/>
    <s v="delay"/>
    <x v="355"/>
    <x v="81"/>
    <x v="1"/>
  </r>
  <r>
    <n v="4571"/>
    <x v="6"/>
    <x v="1"/>
    <x v="4"/>
    <x v="4"/>
    <s v="2023-12-26"/>
    <s v="2023-12-30"/>
    <n v="70"/>
    <n v="31092.45"/>
    <n v="2176471.5"/>
    <n v="1444.19"/>
    <n v="858"/>
    <x v="0"/>
    <x v="4"/>
    <n v="487911.4"/>
    <x v="13"/>
    <s v="on time"/>
    <x v="256"/>
    <x v="92"/>
    <x v="0"/>
  </r>
  <r>
    <n v="4572"/>
    <x v="2"/>
    <x v="2"/>
    <x v="1"/>
    <x v="0"/>
    <s v="2023-05-29"/>
    <s v="2023-06-07"/>
    <n v="85"/>
    <n v="3820.15"/>
    <n v="324712.75"/>
    <n v="3005.95"/>
    <n v="803"/>
    <x v="1"/>
    <x v="3"/>
    <n v="24236.66"/>
    <x v="6"/>
    <s v="delay"/>
    <x v="329"/>
    <x v="238"/>
    <x v="0"/>
  </r>
  <r>
    <n v="4573"/>
    <x v="4"/>
    <x v="0"/>
    <x v="1"/>
    <x v="0"/>
    <s v="2023-10-19"/>
    <s v="2023-10-21"/>
    <n v="95"/>
    <n v="15069.6"/>
    <n v="1431612"/>
    <n v="4055.88"/>
    <n v="940"/>
    <x v="1"/>
    <x v="2"/>
    <n v="196911.72"/>
    <x v="9"/>
    <s v="on time"/>
    <x v="109"/>
    <x v="134"/>
    <x v="0"/>
  </r>
  <r>
    <n v="4574"/>
    <x v="2"/>
    <x v="2"/>
    <x v="4"/>
    <x v="4"/>
    <s v="2023-10-26"/>
    <s v="2023-11-08"/>
    <n v="17"/>
    <n v="6282.74"/>
    <n v="106806.58"/>
    <n v="3690.53"/>
    <n v="707"/>
    <x v="2"/>
    <x v="0"/>
    <n v="18042.73"/>
    <x v="12"/>
    <s v="delay"/>
    <x v="193"/>
    <x v="102"/>
    <x v="0"/>
  </r>
  <r>
    <n v="4575"/>
    <x v="2"/>
    <x v="1"/>
    <x v="4"/>
    <x v="2"/>
    <s v="2023-07-20"/>
    <s v="2023-07-28"/>
    <n v="95"/>
    <n v="44370.84"/>
    <n v="4215229.8"/>
    <n v="1319.64"/>
    <n v="74"/>
    <x v="3"/>
    <x v="1"/>
    <n v="498515.52"/>
    <x v="14"/>
    <s v="delay"/>
    <x v="152"/>
    <x v="155"/>
    <x v="2"/>
  </r>
  <r>
    <n v="4576"/>
    <x v="2"/>
    <x v="2"/>
    <x v="2"/>
    <x v="2"/>
    <s v="2023-06-09"/>
    <s v="2023-06-10"/>
    <n v="10"/>
    <n v="15434.76"/>
    <n v="154347.6"/>
    <n v="2829.32"/>
    <n v="627"/>
    <x v="1"/>
    <x v="1"/>
    <n v="34999.870000000003"/>
    <x v="7"/>
    <s v="on time"/>
    <x v="110"/>
    <x v="214"/>
    <x v="1"/>
  </r>
  <r>
    <n v="4577"/>
    <x v="1"/>
    <x v="2"/>
    <x v="4"/>
    <x v="3"/>
    <s v="2023-03-29"/>
    <s v="2023-04-13"/>
    <n v="2"/>
    <n v="16237.01"/>
    <n v="32474.02"/>
    <n v="511"/>
    <n v="248"/>
    <x v="2"/>
    <x v="4"/>
    <n v="8103.88"/>
    <x v="3"/>
    <s v="delay"/>
    <x v="118"/>
    <x v="130"/>
    <x v="1"/>
  </r>
  <r>
    <n v="4578"/>
    <x v="5"/>
    <x v="2"/>
    <x v="0"/>
    <x v="0"/>
    <s v="2023-12-20"/>
    <s v="2023-12-30"/>
    <n v="27"/>
    <n v="19151.7"/>
    <n v="517095.9"/>
    <n v="4896.6099999999997"/>
    <n v="489"/>
    <x v="0"/>
    <x v="3"/>
    <n v="58530.3"/>
    <x v="0"/>
    <s v="delay"/>
    <x v="256"/>
    <x v="159"/>
    <x v="1"/>
  </r>
  <r>
    <n v="4579"/>
    <x v="3"/>
    <x v="1"/>
    <x v="3"/>
    <x v="1"/>
    <s v="2023-11-26"/>
    <s v="2023-12-10"/>
    <n v="41"/>
    <n v="19854.78"/>
    <n v="814045.98"/>
    <n v="241.55"/>
    <n v="787"/>
    <x v="0"/>
    <x v="2"/>
    <n v="87991.96"/>
    <x v="4"/>
    <s v="delay"/>
    <x v="220"/>
    <x v="144"/>
    <x v="0"/>
  </r>
  <r>
    <n v="4580"/>
    <x v="7"/>
    <x v="1"/>
    <x v="3"/>
    <x v="1"/>
    <s v="2023-07-07"/>
    <s v="2023-07-10"/>
    <n v="22"/>
    <n v="30109.31"/>
    <n v="662404.81999999995"/>
    <n v="4312.17"/>
    <n v="621"/>
    <x v="1"/>
    <x v="1"/>
    <n v="85081.79"/>
    <x v="1"/>
    <s v="on time"/>
    <x v="178"/>
    <x v="22"/>
    <x v="1"/>
  </r>
  <r>
    <n v="4581"/>
    <x v="2"/>
    <x v="1"/>
    <x v="3"/>
    <x v="4"/>
    <s v="2023-09-19"/>
    <s v="2023-09-26"/>
    <n v="16"/>
    <n v="32469.279999999999"/>
    <n v="519508.47999999998"/>
    <n v="1875.65"/>
    <n v="820"/>
    <x v="2"/>
    <x v="1"/>
    <n v="62530.58"/>
    <x v="5"/>
    <s v="delay"/>
    <x v="107"/>
    <x v="0"/>
    <x v="0"/>
  </r>
  <r>
    <n v="4582"/>
    <x v="5"/>
    <x v="1"/>
    <x v="3"/>
    <x v="3"/>
    <s v="2023-08-22"/>
    <s v="2023-08-26"/>
    <n v="87"/>
    <n v="5779.37"/>
    <n v="502805.19"/>
    <n v="2865.67"/>
    <n v="279"/>
    <x v="1"/>
    <x v="1"/>
    <n v="98885.82"/>
    <x v="13"/>
    <s v="on time"/>
    <x v="215"/>
    <x v="42"/>
    <x v="1"/>
  </r>
  <r>
    <n v="4583"/>
    <x v="0"/>
    <x v="2"/>
    <x v="2"/>
    <x v="2"/>
    <s v="2023-08-02"/>
    <s v="2023-08-16"/>
    <n v="51"/>
    <n v="27718.68"/>
    <n v="1413652.68"/>
    <n v="2063.6999999999998"/>
    <n v="459"/>
    <x v="0"/>
    <x v="4"/>
    <n v="296465.59000000003"/>
    <x v="4"/>
    <s v="delay"/>
    <x v="249"/>
    <x v="164"/>
    <x v="1"/>
  </r>
  <r>
    <n v="4584"/>
    <x v="3"/>
    <x v="2"/>
    <x v="3"/>
    <x v="3"/>
    <s v="2023-12-29"/>
    <s v="2024-01-02"/>
    <n v="83"/>
    <n v="41714.69"/>
    <n v="3462319.27"/>
    <n v="2475.7199999999998"/>
    <n v="771"/>
    <x v="2"/>
    <x v="2"/>
    <n v="455203.33"/>
    <x v="13"/>
    <s v="on time"/>
    <x v="343"/>
    <x v="204"/>
    <x v="0"/>
  </r>
  <r>
    <n v="4585"/>
    <x v="3"/>
    <x v="1"/>
    <x v="3"/>
    <x v="3"/>
    <s v="2023-11-14"/>
    <s v="2023-11-18"/>
    <n v="37"/>
    <n v="22698.95"/>
    <n v="839861.15"/>
    <n v="1802.66"/>
    <n v="380"/>
    <x v="1"/>
    <x v="3"/>
    <n v="64644.43"/>
    <x v="13"/>
    <s v="on time"/>
    <x v="226"/>
    <x v="284"/>
    <x v="1"/>
  </r>
  <r>
    <n v="4586"/>
    <x v="5"/>
    <x v="2"/>
    <x v="0"/>
    <x v="4"/>
    <s v="2023-03-29"/>
    <s v="2023-04-13"/>
    <n v="8"/>
    <n v="8815.65"/>
    <n v="70525.2"/>
    <n v="1126.74"/>
    <n v="315"/>
    <x v="0"/>
    <x v="0"/>
    <n v="5914.57"/>
    <x v="3"/>
    <s v="delay"/>
    <x v="118"/>
    <x v="130"/>
    <x v="1"/>
  </r>
  <r>
    <n v="4587"/>
    <x v="2"/>
    <x v="1"/>
    <x v="1"/>
    <x v="0"/>
    <s v="2023-11-19"/>
    <s v="2023-11-28"/>
    <n v="92"/>
    <n v="32239.23"/>
    <n v="2966009.16"/>
    <n v="3064.03"/>
    <n v="209"/>
    <x v="0"/>
    <x v="1"/>
    <n v="375765.86"/>
    <x v="6"/>
    <s v="delay"/>
    <x v="330"/>
    <x v="140"/>
    <x v="1"/>
  </r>
  <r>
    <n v="4588"/>
    <x v="7"/>
    <x v="2"/>
    <x v="4"/>
    <x v="1"/>
    <s v="2023-07-12"/>
    <s v="2023-07-25"/>
    <n v="62"/>
    <n v="48732.26"/>
    <n v="3021400.12"/>
    <n v="2714.83"/>
    <n v="733"/>
    <x v="1"/>
    <x v="0"/>
    <n v="685729.47"/>
    <x v="12"/>
    <s v="delay"/>
    <x v="366"/>
    <x v="267"/>
    <x v="0"/>
  </r>
  <r>
    <n v="4589"/>
    <x v="5"/>
    <x v="2"/>
    <x v="2"/>
    <x v="2"/>
    <s v="2023-08-21"/>
    <s v="2023-08-26"/>
    <n v="90"/>
    <n v="11383.53"/>
    <n v="1024517.7"/>
    <n v="4125.76"/>
    <n v="720"/>
    <x v="3"/>
    <x v="1"/>
    <n v="80185.279999999999"/>
    <x v="2"/>
    <s v="on time"/>
    <x v="215"/>
    <x v="265"/>
    <x v="0"/>
  </r>
  <r>
    <n v="4590"/>
    <x v="7"/>
    <x v="1"/>
    <x v="2"/>
    <x v="2"/>
    <s v="2023-03-27"/>
    <s v="2023-04-02"/>
    <n v="71"/>
    <n v="17035.38"/>
    <n v="1209511.98"/>
    <n v="4969.18"/>
    <n v="668"/>
    <x v="3"/>
    <x v="1"/>
    <n v="114765.94"/>
    <x v="11"/>
    <s v="delay"/>
    <x v="268"/>
    <x v="293"/>
    <x v="1"/>
  </r>
  <r>
    <n v="4591"/>
    <x v="4"/>
    <x v="2"/>
    <x v="1"/>
    <x v="0"/>
    <s v="2023-01-24"/>
    <s v="2023-01-30"/>
    <n v="85"/>
    <n v="19931.96"/>
    <n v="1694216.6"/>
    <n v="2016.58"/>
    <n v="47"/>
    <x v="1"/>
    <x v="2"/>
    <n v="151681.4"/>
    <x v="11"/>
    <s v="delay"/>
    <x v="352"/>
    <x v="219"/>
    <x v="2"/>
  </r>
  <r>
    <n v="4592"/>
    <x v="3"/>
    <x v="2"/>
    <x v="0"/>
    <x v="1"/>
    <s v="2023-08-24"/>
    <s v="2023-08-26"/>
    <n v="10"/>
    <n v="30221.93"/>
    <n v="302219.3"/>
    <n v="308.52999999999997"/>
    <n v="784"/>
    <x v="3"/>
    <x v="4"/>
    <n v="19835.55"/>
    <x v="9"/>
    <s v="on time"/>
    <x v="215"/>
    <x v="34"/>
    <x v="0"/>
  </r>
  <r>
    <n v="4593"/>
    <x v="6"/>
    <x v="2"/>
    <x v="0"/>
    <x v="4"/>
    <s v="2023-10-23"/>
    <s v="2023-10-28"/>
    <n v="87"/>
    <n v="38350.160000000003"/>
    <n v="3336463.92"/>
    <n v="3526.45"/>
    <n v="845"/>
    <x v="2"/>
    <x v="4"/>
    <n v="400178.73"/>
    <x v="2"/>
    <s v="on time"/>
    <x v="97"/>
    <x v="314"/>
    <x v="0"/>
  </r>
  <r>
    <n v="4594"/>
    <x v="1"/>
    <x v="2"/>
    <x v="0"/>
    <x v="3"/>
    <s v="2023-12-06"/>
    <s v="2023-12-07"/>
    <n v="71"/>
    <n v="8485"/>
    <n v="602435"/>
    <n v="3354.56"/>
    <n v="44"/>
    <x v="2"/>
    <x v="0"/>
    <n v="65410.16"/>
    <x v="7"/>
    <s v="on time"/>
    <x v="147"/>
    <x v="307"/>
    <x v="2"/>
  </r>
  <r>
    <n v="4595"/>
    <x v="1"/>
    <x v="0"/>
    <x v="0"/>
    <x v="0"/>
    <s v="2023-07-29"/>
    <s v="2023-08-11"/>
    <n v="73"/>
    <n v="33418.42"/>
    <n v="2439544.66"/>
    <n v="1649.1"/>
    <n v="697"/>
    <x v="2"/>
    <x v="3"/>
    <n v="515451.15"/>
    <x v="12"/>
    <s v="delay"/>
    <x v="310"/>
    <x v="226"/>
    <x v="1"/>
  </r>
  <r>
    <n v="4596"/>
    <x v="2"/>
    <x v="2"/>
    <x v="3"/>
    <x v="1"/>
    <s v="2023-09-26"/>
    <s v="2023-10-01"/>
    <n v="51"/>
    <n v="33594.83"/>
    <n v="1713336.33"/>
    <n v="4050.83"/>
    <n v="977"/>
    <x v="0"/>
    <x v="4"/>
    <n v="269798.40000000002"/>
    <x v="2"/>
    <s v="on time"/>
    <x v="52"/>
    <x v="154"/>
    <x v="0"/>
  </r>
  <r>
    <n v="4597"/>
    <x v="0"/>
    <x v="1"/>
    <x v="1"/>
    <x v="2"/>
    <s v="2023-05-31"/>
    <s v="2023-06-06"/>
    <n v="80"/>
    <n v="36540.18"/>
    <n v="2923214.4"/>
    <n v="2011.89"/>
    <n v="163"/>
    <x v="3"/>
    <x v="2"/>
    <n v="295944.83"/>
    <x v="11"/>
    <s v="delay"/>
    <x v="39"/>
    <x v="64"/>
    <x v="2"/>
  </r>
  <r>
    <n v="4598"/>
    <x v="2"/>
    <x v="1"/>
    <x v="4"/>
    <x v="1"/>
    <s v="2023-10-31"/>
    <s v="2023-11-04"/>
    <n v="80"/>
    <n v="14135.82"/>
    <n v="1130865.6000000001"/>
    <n v="3525.91"/>
    <n v="416"/>
    <x v="0"/>
    <x v="2"/>
    <n v="189457.61"/>
    <x v="13"/>
    <s v="on time"/>
    <x v="157"/>
    <x v="91"/>
    <x v="1"/>
  </r>
  <r>
    <n v="4599"/>
    <x v="0"/>
    <x v="0"/>
    <x v="4"/>
    <x v="1"/>
    <s v="2023-05-12"/>
    <s v="2023-05-26"/>
    <n v="82"/>
    <n v="19135.490000000002"/>
    <n v="1569110.18"/>
    <n v="4356.33"/>
    <n v="639"/>
    <x v="1"/>
    <x v="1"/>
    <n v="302577.01"/>
    <x v="4"/>
    <s v="delay"/>
    <x v="214"/>
    <x v="218"/>
    <x v="1"/>
  </r>
  <r>
    <n v="4600"/>
    <x v="1"/>
    <x v="2"/>
    <x v="2"/>
    <x v="0"/>
    <s v="2023-05-20"/>
    <s v="2023-05-27"/>
    <n v="9"/>
    <n v="28308.19"/>
    <n v="254773.71"/>
    <n v="3777.81"/>
    <n v="437"/>
    <x v="2"/>
    <x v="4"/>
    <n v="29167.84"/>
    <x v="5"/>
    <s v="delay"/>
    <x v="242"/>
    <x v="165"/>
    <x v="1"/>
  </r>
  <r>
    <n v="4601"/>
    <x v="2"/>
    <x v="1"/>
    <x v="2"/>
    <x v="4"/>
    <s v="2023-08-13"/>
    <s v="2023-08-23"/>
    <n v="94"/>
    <n v="10987.04"/>
    <n v="1032781.76"/>
    <n v="4934.91"/>
    <n v="995"/>
    <x v="3"/>
    <x v="2"/>
    <n v="149182.26"/>
    <x v="0"/>
    <s v="delay"/>
    <x v="206"/>
    <x v="237"/>
    <x v="0"/>
  </r>
  <r>
    <n v="4602"/>
    <x v="5"/>
    <x v="0"/>
    <x v="1"/>
    <x v="3"/>
    <s v="2023-11-28"/>
    <s v="2023-12-11"/>
    <n v="84"/>
    <n v="15803.74"/>
    <n v="1327514.1599999999"/>
    <n v="848.72"/>
    <n v="359"/>
    <x v="0"/>
    <x v="3"/>
    <n v="249001.37"/>
    <x v="12"/>
    <s v="delay"/>
    <x v="13"/>
    <x v="295"/>
    <x v="1"/>
  </r>
  <r>
    <n v="4603"/>
    <x v="1"/>
    <x v="0"/>
    <x v="0"/>
    <x v="1"/>
    <s v="2024-01-01"/>
    <s v="2024-01-14"/>
    <n v="1"/>
    <n v="9602.77"/>
    <n v="9602.77"/>
    <n v="4128.72"/>
    <n v="264"/>
    <x v="1"/>
    <x v="3"/>
    <n v="2175.89"/>
    <x v="12"/>
    <s v="delay"/>
    <x v="363"/>
    <x v="21"/>
    <x v="1"/>
  </r>
  <r>
    <n v="4604"/>
    <x v="6"/>
    <x v="2"/>
    <x v="0"/>
    <x v="1"/>
    <s v="2023-07-22"/>
    <s v="2023-08-06"/>
    <n v="93"/>
    <n v="42658.400000000001"/>
    <n v="3967231.2"/>
    <n v="2011.67"/>
    <n v="549"/>
    <x v="0"/>
    <x v="4"/>
    <n v="878026.23"/>
    <x v="3"/>
    <s v="delay"/>
    <x v="47"/>
    <x v="101"/>
    <x v="1"/>
  </r>
  <r>
    <n v="4605"/>
    <x v="7"/>
    <x v="2"/>
    <x v="0"/>
    <x v="1"/>
    <s v="2023-10-16"/>
    <s v="2023-10-31"/>
    <n v="93"/>
    <n v="44183.1"/>
    <n v="4109028.3"/>
    <n v="761.66"/>
    <n v="999"/>
    <x v="3"/>
    <x v="1"/>
    <n v="768563.51"/>
    <x v="3"/>
    <s v="delay"/>
    <x v="203"/>
    <x v="114"/>
    <x v="0"/>
  </r>
  <r>
    <n v="4606"/>
    <x v="3"/>
    <x v="2"/>
    <x v="3"/>
    <x v="2"/>
    <s v="2023-11-10"/>
    <s v="2023-11-15"/>
    <n v="66"/>
    <n v="44805.65"/>
    <n v="2957172.9"/>
    <n v="3319.27"/>
    <n v="960"/>
    <x v="1"/>
    <x v="2"/>
    <n v="198117.13"/>
    <x v="2"/>
    <s v="on time"/>
    <x v="36"/>
    <x v="235"/>
    <x v="0"/>
  </r>
  <r>
    <n v="4607"/>
    <x v="3"/>
    <x v="2"/>
    <x v="3"/>
    <x v="3"/>
    <s v="2023-02-25"/>
    <s v="2023-02-28"/>
    <n v="79"/>
    <n v="32908.980000000003"/>
    <n v="2599809.42"/>
    <n v="2488.0700000000002"/>
    <n v="616"/>
    <x v="3"/>
    <x v="3"/>
    <n v="412041.13"/>
    <x v="1"/>
    <s v="on time"/>
    <x v="250"/>
    <x v="97"/>
    <x v="1"/>
  </r>
  <r>
    <n v="4608"/>
    <x v="1"/>
    <x v="2"/>
    <x v="1"/>
    <x v="2"/>
    <s v="2023-12-01"/>
    <s v="2023-12-07"/>
    <n v="32"/>
    <n v="41112.03"/>
    <n v="1315584.96"/>
    <n v="4865.6400000000003"/>
    <n v="595"/>
    <x v="0"/>
    <x v="3"/>
    <n v="71402.990000000005"/>
    <x v="11"/>
    <s v="delay"/>
    <x v="147"/>
    <x v="328"/>
    <x v="1"/>
  </r>
  <r>
    <n v="4609"/>
    <x v="6"/>
    <x v="0"/>
    <x v="1"/>
    <x v="3"/>
    <s v="2023-12-05"/>
    <s v="2023-12-08"/>
    <n v="12"/>
    <n v="17187.57"/>
    <n v="206250.84"/>
    <n v="1225.83"/>
    <n v="613"/>
    <x v="1"/>
    <x v="4"/>
    <n v="43937.86"/>
    <x v="1"/>
    <s v="on time"/>
    <x v="314"/>
    <x v="189"/>
    <x v="1"/>
  </r>
  <r>
    <n v="4610"/>
    <x v="1"/>
    <x v="2"/>
    <x v="1"/>
    <x v="3"/>
    <s v="2023-02-04"/>
    <s v="2023-02-11"/>
    <n v="33"/>
    <n v="8694.17"/>
    <n v="286907.61"/>
    <n v="2828.45"/>
    <n v="937"/>
    <x v="1"/>
    <x v="2"/>
    <n v="35726.379999999997"/>
    <x v="5"/>
    <s v="delay"/>
    <x v="176"/>
    <x v="261"/>
    <x v="0"/>
  </r>
  <r>
    <n v="4611"/>
    <x v="1"/>
    <x v="1"/>
    <x v="3"/>
    <x v="1"/>
    <s v="2023-01-10"/>
    <s v="2023-01-20"/>
    <n v="100"/>
    <n v="27178.19"/>
    <n v="2717819"/>
    <n v="2979.66"/>
    <n v="777"/>
    <x v="0"/>
    <x v="3"/>
    <n v="401819.17"/>
    <x v="0"/>
    <s v="delay"/>
    <x v="77"/>
    <x v="210"/>
    <x v="0"/>
  </r>
  <r>
    <n v="4612"/>
    <x v="7"/>
    <x v="0"/>
    <x v="1"/>
    <x v="3"/>
    <s v="2023-09-24"/>
    <s v="2023-09-28"/>
    <n v="27"/>
    <n v="18179.73"/>
    <n v="490852.71"/>
    <n v="4615.17"/>
    <n v="565"/>
    <x v="1"/>
    <x v="2"/>
    <n v="55672.45"/>
    <x v="13"/>
    <s v="on time"/>
    <x v="113"/>
    <x v="206"/>
    <x v="1"/>
  </r>
  <r>
    <n v="4613"/>
    <x v="0"/>
    <x v="2"/>
    <x v="3"/>
    <x v="2"/>
    <s v="2023-07-24"/>
    <s v="2023-08-01"/>
    <n v="19"/>
    <n v="10629.32"/>
    <n v="201957.08"/>
    <n v="1100.56"/>
    <n v="604"/>
    <x v="2"/>
    <x v="4"/>
    <n v="32298.73"/>
    <x v="14"/>
    <s v="delay"/>
    <x v="293"/>
    <x v="199"/>
    <x v="1"/>
  </r>
  <r>
    <n v="4614"/>
    <x v="6"/>
    <x v="0"/>
    <x v="1"/>
    <x v="2"/>
    <s v="2023-07-13"/>
    <s v="2023-07-19"/>
    <n v="20"/>
    <n v="5738.96"/>
    <n v="114779.2"/>
    <n v="2510.6999999999998"/>
    <n v="682"/>
    <x v="1"/>
    <x v="3"/>
    <n v="28369.69"/>
    <x v="11"/>
    <s v="delay"/>
    <x v="264"/>
    <x v="362"/>
    <x v="1"/>
  </r>
  <r>
    <n v="4615"/>
    <x v="4"/>
    <x v="2"/>
    <x v="1"/>
    <x v="2"/>
    <s v="2023-05-18"/>
    <s v="2023-05-31"/>
    <n v="60"/>
    <n v="44149.8"/>
    <n v="2648988"/>
    <n v="4995.2"/>
    <n v="57"/>
    <x v="2"/>
    <x v="1"/>
    <n v="638460.06999999995"/>
    <x v="12"/>
    <s v="delay"/>
    <x v="327"/>
    <x v="292"/>
    <x v="2"/>
  </r>
  <r>
    <n v="4616"/>
    <x v="5"/>
    <x v="1"/>
    <x v="2"/>
    <x v="0"/>
    <s v="2023-07-12"/>
    <s v="2023-07-27"/>
    <n v="75"/>
    <n v="44171.7"/>
    <n v="3312877.5"/>
    <n v="278.89"/>
    <n v="986"/>
    <x v="3"/>
    <x v="2"/>
    <n v="168540.84"/>
    <x v="3"/>
    <s v="delay"/>
    <x v="228"/>
    <x v="267"/>
    <x v="0"/>
  </r>
  <r>
    <n v="4617"/>
    <x v="4"/>
    <x v="2"/>
    <x v="1"/>
    <x v="4"/>
    <s v="2023-02-16"/>
    <s v="2023-02-20"/>
    <n v="24"/>
    <n v="28496.9"/>
    <n v="683925.6"/>
    <n v="2642.74"/>
    <n v="355"/>
    <x v="3"/>
    <x v="4"/>
    <n v="155328.45000000001"/>
    <x v="13"/>
    <s v="on time"/>
    <x v="227"/>
    <x v="98"/>
    <x v="1"/>
  </r>
  <r>
    <n v="4618"/>
    <x v="5"/>
    <x v="0"/>
    <x v="4"/>
    <x v="3"/>
    <s v="2023-11-12"/>
    <s v="2023-11-15"/>
    <n v="65"/>
    <n v="19402.189999999999"/>
    <n v="1261142.3500000001"/>
    <n v="1679.87"/>
    <n v="860"/>
    <x v="1"/>
    <x v="0"/>
    <n v="119059.29"/>
    <x v="1"/>
    <s v="on time"/>
    <x v="36"/>
    <x v="198"/>
    <x v="0"/>
  </r>
  <r>
    <n v="4619"/>
    <x v="6"/>
    <x v="0"/>
    <x v="4"/>
    <x v="4"/>
    <s v="2023-07-09"/>
    <s v="2023-07-18"/>
    <n v="32"/>
    <n v="33218.75"/>
    <n v="1063000"/>
    <n v="3014.48"/>
    <n v="914"/>
    <x v="3"/>
    <x v="1"/>
    <n v="122975.22"/>
    <x v="6"/>
    <s v="delay"/>
    <x v="324"/>
    <x v="203"/>
    <x v="0"/>
  </r>
  <r>
    <n v="4620"/>
    <x v="7"/>
    <x v="1"/>
    <x v="2"/>
    <x v="2"/>
    <s v="2023-11-21"/>
    <s v="2023-11-29"/>
    <n v="19"/>
    <n v="38745.410000000003"/>
    <n v="736162.79"/>
    <n v="3027.91"/>
    <n v="969"/>
    <x v="3"/>
    <x v="3"/>
    <n v="48364.93"/>
    <x v="14"/>
    <s v="delay"/>
    <x v="263"/>
    <x v="264"/>
    <x v="0"/>
  </r>
  <r>
    <n v="4621"/>
    <x v="7"/>
    <x v="2"/>
    <x v="4"/>
    <x v="4"/>
    <s v="2023-12-12"/>
    <s v="2023-12-19"/>
    <n v="59"/>
    <n v="3587.94"/>
    <n v="211688.46"/>
    <n v="265.5"/>
    <n v="527"/>
    <x v="3"/>
    <x v="3"/>
    <n v="41444.519999999997"/>
    <x v="5"/>
    <s v="delay"/>
    <x v="211"/>
    <x v="348"/>
    <x v="1"/>
  </r>
  <r>
    <n v="4622"/>
    <x v="1"/>
    <x v="1"/>
    <x v="2"/>
    <x v="3"/>
    <s v="2023-11-13"/>
    <s v="2023-11-25"/>
    <n v="55"/>
    <n v="48129.93"/>
    <n v="2647146.15"/>
    <n v="594.21"/>
    <n v="699"/>
    <x v="1"/>
    <x v="0"/>
    <n v="307492.34000000003"/>
    <x v="10"/>
    <s v="delay"/>
    <x v="279"/>
    <x v="291"/>
    <x v="1"/>
  </r>
  <r>
    <n v="4623"/>
    <x v="2"/>
    <x v="1"/>
    <x v="3"/>
    <x v="2"/>
    <s v="2023-12-17"/>
    <s v="2023-12-21"/>
    <n v="68"/>
    <n v="46276.77"/>
    <n v="3146820.36"/>
    <n v="4561.74"/>
    <n v="93"/>
    <x v="0"/>
    <x v="2"/>
    <n v="689508.41"/>
    <x v="13"/>
    <s v="on time"/>
    <x v="207"/>
    <x v="115"/>
    <x v="2"/>
  </r>
  <r>
    <n v="4624"/>
    <x v="6"/>
    <x v="1"/>
    <x v="0"/>
    <x v="4"/>
    <s v="2023-03-06"/>
    <s v="2023-03-14"/>
    <n v="55"/>
    <n v="32718.17"/>
    <n v="1799499.35"/>
    <n v="2035.36"/>
    <n v="546"/>
    <x v="0"/>
    <x v="2"/>
    <n v="308527.03000000003"/>
    <x v="14"/>
    <s v="delay"/>
    <x v="301"/>
    <x v="313"/>
    <x v="1"/>
  </r>
  <r>
    <n v="4625"/>
    <x v="2"/>
    <x v="2"/>
    <x v="1"/>
    <x v="4"/>
    <s v="2023-08-22"/>
    <s v="2023-08-23"/>
    <n v="14"/>
    <n v="20992.26"/>
    <n v="293891.64"/>
    <n v="4463.3100000000004"/>
    <n v="918"/>
    <x v="0"/>
    <x v="1"/>
    <n v="41851.699999999997"/>
    <x v="7"/>
    <s v="on time"/>
    <x v="206"/>
    <x v="42"/>
    <x v="0"/>
  </r>
  <r>
    <n v="4626"/>
    <x v="3"/>
    <x v="0"/>
    <x v="3"/>
    <x v="3"/>
    <s v="2023-04-18"/>
    <s v="2023-04-24"/>
    <n v="48"/>
    <n v="11226.43"/>
    <n v="538868.64"/>
    <n v="635.62"/>
    <n v="925"/>
    <x v="2"/>
    <x v="0"/>
    <n v="46558.64"/>
    <x v="11"/>
    <s v="delay"/>
    <x v="184"/>
    <x v="9"/>
    <x v="0"/>
  </r>
  <r>
    <n v="4627"/>
    <x v="1"/>
    <x v="0"/>
    <x v="2"/>
    <x v="0"/>
    <s v="2023-03-15"/>
    <s v="2023-03-21"/>
    <n v="1"/>
    <n v="894.56"/>
    <n v="894.56"/>
    <n v="3263.87"/>
    <n v="307"/>
    <x v="3"/>
    <x v="1"/>
    <n v="110.45"/>
    <x v="11"/>
    <s v="delay"/>
    <x v="29"/>
    <x v="345"/>
    <x v="1"/>
  </r>
  <r>
    <n v="4628"/>
    <x v="0"/>
    <x v="0"/>
    <x v="1"/>
    <x v="2"/>
    <s v="2023-08-11"/>
    <s v="2023-08-26"/>
    <n v="38"/>
    <n v="14899.02"/>
    <n v="566162.76"/>
    <n v="4965.72"/>
    <n v="790"/>
    <x v="1"/>
    <x v="4"/>
    <n v="32531.17"/>
    <x v="3"/>
    <s v="delay"/>
    <x v="215"/>
    <x v="286"/>
    <x v="0"/>
  </r>
  <r>
    <n v="4629"/>
    <x v="6"/>
    <x v="0"/>
    <x v="1"/>
    <x v="2"/>
    <s v="2023-08-05"/>
    <s v="2023-08-19"/>
    <n v="74"/>
    <n v="36459.370000000003"/>
    <n v="2697993.38"/>
    <n v="2631.92"/>
    <n v="487"/>
    <x v="2"/>
    <x v="1"/>
    <n v="476371.01"/>
    <x v="4"/>
    <s v="delay"/>
    <x v="159"/>
    <x v="109"/>
    <x v="1"/>
  </r>
  <r>
    <n v="4630"/>
    <x v="1"/>
    <x v="2"/>
    <x v="4"/>
    <x v="4"/>
    <s v="2023-07-16"/>
    <s v="2023-07-25"/>
    <n v="44"/>
    <n v="41181.040000000001"/>
    <n v="1811965.76"/>
    <n v="4272.16"/>
    <n v="94"/>
    <x v="2"/>
    <x v="4"/>
    <n v="376811.06"/>
    <x v="6"/>
    <s v="delay"/>
    <x v="366"/>
    <x v="27"/>
    <x v="2"/>
  </r>
  <r>
    <n v="4631"/>
    <x v="4"/>
    <x v="2"/>
    <x v="1"/>
    <x v="1"/>
    <s v="2023-09-04"/>
    <s v="2023-09-06"/>
    <n v="35"/>
    <n v="47586.36"/>
    <n v="1665522.6"/>
    <n v="109.38"/>
    <n v="522"/>
    <x v="2"/>
    <x v="1"/>
    <n v="118387.39"/>
    <x v="9"/>
    <s v="on time"/>
    <x v="35"/>
    <x v="339"/>
    <x v="1"/>
  </r>
  <r>
    <n v="4632"/>
    <x v="6"/>
    <x v="1"/>
    <x v="0"/>
    <x v="4"/>
    <s v="2023-05-27"/>
    <s v="2023-06-01"/>
    <n v="91"/>
    <n v="15004.85"/>
    <n v="1365441.35"/>
    <n v="2147.06"/>
    <n v="253"/>
    <x v="1"/>
    <x v="1"/>
    <n v="71367.570000000007"/>
    <x v="2"/>
    <s v="on time"/>
    <x v="222"/>
    <x v="57"/>
    <x v="1"/>
  </r>
  <r>
    <n v="4633"/>
    <x v="1"/>
    <x v="1"/>
    <x v="0"/>
    <x v="1"/>
    <s v="2023-04-24"/>
    <s v="2023-04-30"/>
    <n v="9"/>
    <n v="3419.61"/>
    <n v="30776.49"/>
    <n v="1474.55"/>
    <n v="70"/>
    <x v="0"/>
    <x v="4"/>
    <n v="3009.52"/>
    <x v="11"/>
    <s v="delay"/>
    <x v="208"/>
    <x v="20"/>
    <x v="2"/>
  </r>
  <r>
    <n v="4634"/>
    <x v="0"/>
    <x v="0"/>
    <x v="1"/>
    <x v="1"/>
    <s v="2023-07-17"/>
    <s v="2023-07-24"/>
    <n v="24"/>
    <n v="44360.98"/>
    <n v="1064663.52"/>
    <n v="902.25"/>
    <n v="159"/>
    <x v="2"/>
    <x v="3"/>
    <n v="237190.63"/>
    <x v="5"/>
    <s v="delay"/>
    <x v="44"/>
    <x v="231"/>
    <x v="2"/>
  </r>
  <r>
    <n v="4635"/>
    <x v="4"/>
    <x v="0"/>
    <x v="2"/>
    <x v="0"/>
    <s v="2023-10-01"/>
    <s v="2023-10-07"/>
    <n v="72"/>
    <n v="21443.27"/>
    <n v="1543915.44"/>
    <n v="3945.89"/>
    <n v="501"/>
    <x v="0"/>
    <x v="4"/>
    <n v="322867.37"/>
    <x v="11"/>
    <s v="delay"/>
    <x v="16"/>
    <x v="340"/>
    <x v="1"/>
  </r>
  <r>
    <n v="4636"/>
    <x v="6"/>
    <x v="1"/>
    <x v="3"/>
    <x v="3"/>
    <s v="2023-11-01"/>
    <s v="2023-11-08"/>
    <n v="64"/>
    <n v="4958.47"/>
    <n v="317342.08000000002"/>
    <n v="4884.42"/>
    <n v="953"/>
    <x v="2"/>
    <x v="2"/>
    <n v="75872.33"/>
    <x v="5"/>
    <s v="delay"/>
    <x v="193"/>
    <x v="49"/>
    <x v="0"/>
  </r>
  <r>
    <n v="4637"/>
    <x v="0"/>
    <x v="1"/>
    <x v="0"/>
    <x v="1"/>
    <s v="2023-01-31"/>
    <s v="2023-02-13"/>
    <n v="60"/>
    <n v="3234.94"/>
    <n v="194096.4"/>
    <n v="2636.3"/>
    <n v="61"/>
    <x v="1"/>
    <x v="3"/>
    <n v="41461.839999999997"/>
    <x v="12"/>
    <s v="delay"/>
    <x v="267"/>
    <x v="205"/>
    <x v="2"/>
  </r>
  <r>
    <n v="4638"/>
    <x v="7"/>
    <x v="2"/>
    <x v="3"/>
    <x v="2"/>
    <s v="2023-08-10"/>
    <s v="2023-08-22"/>
    <n v="75"/>
    <n v="4406.83"/>
    <n v="330512.25"/>
    <n v="2608.94"/>
    <n v="955"/>
    <x v="0"/>
    <x v="4"/>
    <n v="25005.16"/>
    <x v="10"/>
    <s v="delay"/>
    <x v="55"/>
    <x v="32"/>
    <x v="0"/>
  </r>
  <r>
    <n v="4639"/>
    <x v="7"/>
    <x v="2"/>
    <x v="4"/>
    <x v="1"/>
    <s v="2023-12-05"/>
    <s v="2023-12-14"/>
    <n v="74"/>
    <n v="38206.019999999997"/>
    <n v="2827245.48"/>
    <n v="3561.88"/>
    <n v="901"/>
    <x v="0"/>
    <x v="2"/>
    <n v="516453.53"/>
    <x v="6"/>
    <s v="delay"/>
    <x v="38"/>
    <x v="189"/>
    <x v="0"/>
  </r>
  <r>
    <n v="4640"/>
    <x v="5"/>
    <x v="1"/>
    <x v="0"/>
    <x v="4"/>
    <s v="2023-12-15"/>
    <s v="2023-12-29"/>
    <n v="80"/>
    <n v="49080.97"/>
    <n v="3926477.6"/>
    <n v="995.59"/>
    <n v="379"/>
    <x v="0"/>
    <x v="1"/>
    <n v="407307.15"/>
    <x v="4"/>
    <s v="delay"/>
    <x v="74"/>
    <x v="72"/>
    <x v="1"/>
  </r>
  <r>
    <n v="4641"/>
    <x v="4"/>
    <x v="1"/>
    <x v="0"/>
    <x v="2"/>
    <s v="2023-06-14"/>
    <s v="2023-06-28"/>
    <n v="33"/>
    <n v="39659.22"/>
    <n v="1308754.26"/>
    <n v="987.23"/>
    <n v="319"/>
    <x v="0"/>
    <x v="4"/>
    <n v="290501.7"/>
    <x v="4"/>
    <s v="delay"/>
    <x v="70"/>
    <x v="335"/>
    <x v="1"/>
  </r>
  <r>
    <n v="4642"/>
    <x v="3"/>
    <x v="1"/>
    <x v="3"/>
    <x v="0"/>
    <s v="2023-11-19"/>
    <s v="2023-12-02"/>
    <n v="71"/>
    <n v="40485.43"/>
    <n v="2874465.53"/>
    <n v="4634.6099999999997"/>
    <n v="780"/>
    <x v="1"/>
    <x v="0"/>
    <n v="693474.04"/>
    <x v="12"/>
    <s v="delay"/>
    <x v="137"/>
    <x v="140"/>
    <x v="0"/>
  </r>
  <r>
    <n v="4643"/>
    <x v="3"/>
    <x v="1"/>
    <x v="4"/>
    <x v="4"/>
    <s v="2023-07-29"/>
    <s v="2023-08-05"/>
    <n v="36"/>
    <n v="42035.96"/>
    <n v="1513294.56"/>
    <n v="2822.15"/>
    <n v="528"/>
    <x v="1"/>
    <x v="0"/>
    <n v="378013.51"/>
    <x v="5"/>
    <s v="delay"/>
    <x v="67"/>
    <x v="226"/>
    <x v="1"/>
  </r>
  <r>
    <n v="4644"/>
    <x v="3"/>
    <x v="0"/>
    <x v="1"/>
    <x v="3"/>
    <s v="2023-02-07"/>
    <s v="2023-02-08"/>
    <n v="40"/>
    <n v="8473.74"/>
    <n v="338949.6"/>
    <n v="4358.62"/>
    <n v="908"/>
    <x v="1"/>
    <x v="0"/>
    <n v="68030.34"/>
    <x v="7"/>
    <s v="on time"/>
    <x v="234"/>
    <x v="69"/>
    <x v="0"/>
  </r>
  <r>
    <n v="4645"/>
    <x v="6"/>
    <x v="1"/>
    <x v="4"/>
    <x v="0"/>
    <s v="2023-07-17"/>
    <s v="2023-07-24"/>
    <n v="90"/>
    <n v="41124.5"/>
    <n v="3701205"/>
    <n v="923.76"/>
    <n v="301"/>
    <x v="0"/>
    <x v="4"/>
    <n v="781699.16"/>
    <x v="5"/>
    <s v="delay"/>
    <x v="44"/>
    <x v="231"/>
    <x v="1"/>
  </r>
  <r>
    <n v="4646"/>
    <x v="0"/>
    <x v="2"/>
    <x v="2"/>
    <x v="1"/>
    <s v="2023-02-14"/>
    <s v="2023-03-01"/>
    <n v="10"/>
    <n v="35524.300000000003"/>
    <n v="355243"/>
    <n v="2129.6999999999998"/>
    <n v="11"/>
    <x v="2"/>
    <x v="2"/>
    <n v="49070.99"/>
    <x v="3"/>
    <s v="delay"/>
    <x v="187"/>
    <x v="84"/>
    <x v="2"/>
  </r>
  <r>
    <n v="4647"/>
    <x v="7"/>
    <x v="0"/>
    <x v="3"/>
    <x v="0"/>
    <s v="2023-11-01"/>
    <s v="2023-11-05"/>
    <n v="14"/>
    <n v="25047.11"/>
    <n v="350659.54"/>
    <n v="2615.44"/>
    <n v="875"/>
    <x v="3"/>
    <x v="3"/>
    <n v="82051.33"/>
    <x v="13"/>
    <s v="on time"/>
    <x v="100"/>
    <x v="49"/>
    <x v="0"/>
  </r>
  <r>
    <n v="4648"/>
    <x v="6"/>
    <x v="2"/>
    <x v="1"/>
    <x v="4"/>
    <s v="2023-12-07"/>
    <s v="2023-12-15"/>
    <n v="41"/>
    <n v="16066.59"/>
    <n v="658730.18999999994"/>
    <n v="3518.62"/>
    <n v="437"/>
    <x v="3"/>
    <x v="3"/>
    <n v="124669.89"/>
    <x v="14"/>
    <s v="delay"/>
    <x v="305"/>
    <x v="153"/>
    <x v="1"/>
  </r>
  <r>
    <n v="4649"/>
    <x v="1"/>
    <x v="1"/>
    <x v="3"/>
    <x v="3"/>
    <s v="2023-02-08"/>
    <s v="2023-02-16"/>
    <n v="17"/>
    <n v="41735.370000000003"/>
    <n v="709501.29"/>
    <n v="4434.6099999999997"/>
    <n v="280"/>
    <x v="2"/>
    <x v="2"/>
    <n v="167349.70000000001"/>
    <x v="14"/>
    <s v="delay"/>
    <x v="121"/>
    <x v="177"/>
    <x v="1"/>
  </r>
  <r>
    <n v="4650"/>
    <x v="0"/>
    <x v="1"/>
    <x v="0"/>
    <x v="1"/>
    <s v="2023-01-06"/>
    <s v="2023-01-21"/>
    <n v="10"/>
    <n v="47231.64"/>
    <n v="472316.4"/>
    <n v="1273.2"/>
    <n v="121"/>
    <x v="2"/>
    <x v="1"/>
    <n v="85954.69"/>
    <x v="3"/>
    <s v="delay"/>
    <x v="24"/>
    <x v="194"/>
    <x v="2"/>
  </r>
  <r>
    <n v="4651"/>
    <x v="4"/>
    <x v="1"/>
    <x v="1"/>
    <x v="3"/>
    <s v="2023-08-25"/>
    <s v="2023-09-05"/>
    <n v="76"/>
    <n v="26869.11"/>
    <n v="2042052.36"/>
    <n v="3508.21"/>
    <n v="256"/>
    <x v="1"/>
    <x v="3"/>
    <n v="365512.33"/>
    <x v="8"/>
    <s v="delay"/>
    <x v="369"/>
    <x v="66"/>
    <x v="1"/>
  </r>
  <r>
    <n v="4652"/>
    <x v="2"/>
    <x v="1"/>
    <x v="0"/>
    <x v="0"/>
    <s v="2023-09-18"/>
    <s v="2023-09-24"/>
    <n v="83"/>
    <n v="43139.18"/>
    <n v="3580551.94"/>
    <n v="622.79999999999995"/>
    <n v="430"/>
    <x v="1"/>
    <x v="0"/>
    <n v="484057.47"/>
    <x v="11"/>
    <s v="delay"/>
    <x v="216"/>
    <x v="343"/>
    <x v="1"/>
  </r>
  <r>
    <n v="4653"/>
    <x v="5"/>
    <x v="1"/>
    <x v="2"/>
    <x v="0"/>
    <s v="2023-12-03"/>
    <s v="2023-12-08"/>
    <n v="4"/>
    <n v="41767.730000000003"/>
    <n v="167070.92000000001"/>
    <n v="3388.23"/>
    <n v="110"/>
    <x v="2"/>
    <x v="4"/>
    <n v="9058.73"/>
    <x v="2"/>
    <s v="on time"/>
    <x v="314"/>
    <x v="107"/>
    <x v="2"/>
  </r>
  <r>
    <n v="4654"/>
    <x v="5"/>
    <x v="1"/>
    <x v="2"/>
    <x v="3"/>
    <s v="2023-01-02"/>
    <s v="2023-01-17"/>
    <n v="99"/>
    <n v="3642.37"/>
    <n v="360594.63"/>
    <n v="3202.7"/>
    <n v="625"/>
    <x v="0"/>
    <x v="2"/>
    <n v="72623.210000000006"/>
    <x v="3"/>
    <s v="delay"/>
    <x v="361"/>
    <x v="139"/>
    <x v="1"/>
  </r>
  <r>
    <n v="4655"/>
    <x v="1"/>
    <x v="2"/>
    <x v="2"/>
    <x v="2"/>
    <s v="2023-04-04"/>
    <s v="2023-04-12"/>
    <n v="82"/>
    <n v="42796.56"/>
    <n v="3509317.92"/>
    <n v="1720.13"/>
    <n v="133"/>
    <x v="3"/>
    <x v="4"/>
    <n v="404124"/>
    <x v="14"/>
    <s v="delay"/>
    <x v="133"/>
    <x v="116"/>
    <x v="2"/>
  </r>
  <r>
    <n v="4656"/>
    <x v="4"/>
    <x v="1"/>
    <x v="3"/>
    <x v="0"/>
    <s v="2023-12-15"/>
    <s v="2023-12-30"/>
    <n v="70"/>
    <n v="25619.119999999999"/>
    <n v="1793338.4"/>
    <n v="660.6"/>
    <n v="643"/>
    <x v="1"/>
    <x v="3"/>
    <n v="437288.75"/>
    <x v="3"/>
    <s v="delay"/>
    <x v="256"/>
    <x v="72"/>
    <x v="1"/>
  </r>
  <r>
    <n v="4657"/>
    <x v="6"/>
    <x v="2"/>
    <x v="0"/>
    <x v="3"/>
    <s v="2023-02-20"/>
    <s v="2023-02-26"/>
    <n v="43"/>
    <n v="49902.55"/>
    <n v="2145809.65"/>
    <n v="1679.59"/>
    <n v="329"/>
    <x v="0"/>
    <x v="2"/>
    <n v="408469.32"/>
    <x v="11"/>
    <s v="delay"/>
    <x v="315"/>
    <x v="298"/>
    <x v="1"/>
  </r>
  <r>
    <n v="4658"/>
    <x v="7"/>
    <x v="2"/>
    <x v="2"/>
    <x v="4"/>
    <s v="2023-10-05"/>
    <s v="2023-10-11"/>
    <n v="85"/>
    <n v="8835.82"/>
    <n v="751044.7"/>
    <n v="2509.89"/>
    <n v="76"/>
    <x v="1"/>
    <x v="4"/>
    <n v="77620.67"/>
    <x v="11"/>
    <s v="delay"/>
    <x v="373"/>
    <x v="16"/>
    <x v="2"/>
  </r>
  <r>
    <n v="4659"/>
    <x v="6"/>
    <x v="1"/>
    <x v="4"/>
    <x v="3"/>
    <s v="2023-09-12"/>
    <s v="2023-09-15"/>
    <n v="30"/>
    <n v="30145.43"/>
    <n v="904362.9"/>
    <n v="4560.22"/>
    <n v="923"/>
    <x v="0"/>
    <x v="2"/>
    <n v="114197.57"/>
    <x v="1"/>
    <s v="on time"/>
    <x v="340"/>
    <x v="81"/>
    <x v="0"/>
  </r>
  <r>
    <n v="4660"/>
    <x v="6"/>
    <x v="1"/>
    <x v="3"/>
    <x v="4"/>
    <s v="2023-08-06"/>
    <s v="2023-08-09"/>
    <n v="35"/>
    <n v="26045.86"/>
    <n v="911605.1"/>
    <n v="956.62"/>
    <n v="373"/>
    <x v="1"/>
    <x v="2"/>
    <n v="138115.51"/>
    <x v="1"/>
    <s v="on time"/>
    <x v="291"/>
    <x v="133"/>
    <x v="1"/>
  </r>
  <r>
    <n v="4661"/>
    <x v="3"/>
    <x v="2"/>
    <x v="3"/>
    <x v="0"/>
    <s v="2023-01-06"/>
    <s v="2023-01-20"/>
    <n v="16"/>
    <n v="26286.65"/>
    <n v="420586.4"/>
    <n v="612.24"/>
    <n v="909"/>
    <x v="1"/>
    <x v="0"/>
    <n v="46533.75"/>
    <x v="4"/>
    <s v="delay"/>
    <x v="77"/>
    <x v="194"/>
    <x v="0"/>
  </r>
  <r>
    <n v="4662"/>
    <x v="5"/>
    <x v="1"/>
    <x v="0"/>
    <x v="1"/>
    <s v="2023-02-02"/>
    <s v="2023-02-04"/>
    <n v="12"/>
    <n v="13471.46"/>
    <n v="161657.51999999999"/>
    <n v="3344.17"/>
    <n v="454"/>
    <x v="0"/>
    <x v="3"/>
    <n v="33002.49"/>
    <x v="9"/>
    <s v="on time"/>
    <x v="171"/>
    <x v="354"/>
    <x v="1"/>
  </r>
  <r>
    <n v="4663"/>
    <x v="2"/>
    <x v="2"/>
    <x v="2"/>
    <x v="0"/>
    <s v="2023-08-24"/>
    <s v="2023-08-28"/>
    <n v="74"/>
    <n v="10069.19"/>
    <n v="745120.06"/>
    <n v="1748.69"/>
    <n v="922"/>
    <x v="2"/>
    <x v="1"/>
    <n v="181005.1"/>
    <x v="13"/>
    <s v="on time"/>
    <x v="243"/>
    <x v="34"/>
    <x v="0"/>
  </r>
  <r>
    <n v="4664"/>
    <x v="3"/>
    <x v="2"/>
    <x v="4"/>
    <x v="4"/>
    <s v="2023-05-09"/>
    <s v="2023-05-14"/>
    <n v="94"/>
    <n v="35630.35"/>
    <n v="3349252.9"/>
    <n v="1780.89"/>
    <n v="328"/>
    <x v="3"/>
    <x v="3"/>
    <n v="604222.13"/>
    <x v="2"/>
    <s v="on time"/>
    <x v="224"/>
    <x v="147"/>
    <x v="1"/>
  </r>
  <r>
    <n v="4665"/>
    <x v="5"/>
    <x v="2"/>
    <x v="2"/>
    <x v="0"/>
    <s v="2023-03-28"/>
    <s v="2023-04-07"/>
    <n v="24"/>
    <n v="34181.31"/>
    <n v="820351.44"/>
    <n v="2637.86"/>
    <n v="514"/>
    <x v="2"/>
    <x v="3"/>
    <n v="183641.39"/>
    <x v="0"/>
    <s v="delay"/>
    <x v="73"/>
    <x v="222"/>
    <x v="1"/>
  </r>
  <r>
    <n v="4666"/>
    <x v="2"/>
    <x v="2"/>
    <x v="3"/>
    <x v="2"/>
    <s v="2023-12-11"/>
    <s v="2023-12-18"/>
    <n v="45"/>
    <n v="44373.99"/>
    <n v="1996829.55"/>
    <n v="1260.17"/>
    <n v="857"/>
    <x v="3"/>
    <x v="0"/>
    <n v="496943.77"/>
    <x v="5"/>
    <s v="delay"/>
    <x v="181"/>
    <x v="253"/>
    <x v="0"/>
  </r>
  <r>
    <n v="4667"/>
    <x v="5"/>
    <x v="2"/>
    <x v="4"/>
    <x v="2"/>
    <s v="2023-07-01"/>
    <s v="2023-07-10"/>
    <n v="97"/>
    <n v="44499.99"/>
    <n v="4316499.03"/>
    <n v="1262.1199999999999"/>
    <n v="514"/>
    <x v="1"/>
    <x v="2"/>
    <n v="275559.93"/>
    <x v="6"/>
    <s v="delay"/>
    <x v="178"/>
    <x v="187"/>
    <x v="1"/>
  </r>
  <r>
    <n v="4668"/>
    <x v="2"/>
    <x v="1"/>
    <x v="0"/>
    <x v="4"/>
    <s v="2023-06-29"/>
    <s v="2023-07-07"/>
    <n v="54"/>
    <n v="8213.51"/>
    <n v="443529.54"/>
    <n v="4679.3100000000004"/>
    <n v="183"/>
    <x v="1"/>
    <x v="4"/>
    <n v="38505.660000000003"/>
    <x v="14"/>
    <s v="delay"/>
    <x v="85"/>
    <x v="250"/>
    <x v="2"/>
  </r>
  <r>
    <n v="4669"/>
    <x v="3"/>
    <x v="1"/>
    <x v="3"/>
    <x v="0"/>
    <s v="2023-05-21"/>
    <s v="2023-06-01"/>
    <n v="73"/>
    <n v="3784.78"/>
    <n v="276288.94"/>
    <n v="1679.6"/>
    <n v="394"/>
    <x v="0"/>
    <x v="1"/>
    <n v="15402.65"/>
    <x v="8"/>
    <s v="delay"/>
    <x v="222"/>
    <x v="296"/>
    <x v="1"/>
  </r>
  <r>
    <n v="4670"/>
    <x v="7"/>
    <x v="2"/>
    <x v="3"/>
    <x v="2"/>
    <s v="2023-01-04"/>
    <s v="2023-01-13"/>
    <n v="4"/>
    <n v="8978.56"/>
    <n v="35914.239999999998"/>
    <n v="339.36"/>
    <n v="632"/>
    <x v="0"/>
    <x v="3"/>
    <n v="3744.73"/>
    <x v="6"/>
    <s v="delay"/>
    <x v="186"/>
    <x v="83"/>
    <x v="1"/>
  </r>
  <r>
    <n v="4671"/>
    <x v="0"/>
    <x v="2"/>
    <x v="3"/>
    <x v="3"/>
    <s v="2023-10-29"/>
    <s v="2023-11-12"/>
    <n v="11"/>
    <n v="9530.26"/>
    <n v="104832.86"/>
    <n v="159.22999999999999"/>
    <n v="698"/>
    <x v="0"/>
    <x v="4"/>
    <n v="5530.36"/>
    <x v="4"/>
    <s v="delay"/>
    <x v="40"/>
    <x v="39"/>
    <x v="1"/>
  </r>
  <r>
    <n v="4672"/>
    <x v="5"/>
    <x v="0"/>
    <x v="4"/>
    <x v="3"/>
    <s v="2023-06-02"/>
    <s v="2023-06-08"/>
    <n v="33"/>
    <n v="22812.799999999999"/>
    <n v="752822.4"/>
    <n v="2586.0300000000002"/>
    <n v="32"/>
    <x v="0"/>
    <x v="0"/>
    <n v="108201.51"/>
    <x v="11"/>
    <s v="delay"/>
    <x v="336"/>
    <x v="356"/>
    <x v="2"/>
  </r>
  <r>
    <n v="4673"/>
    <x v="1"/>
    <x v="1"/>
    <x v="3"/>
    <x v="2"/>
    <s v="2023-05-04"/>
    <s v="2023-05-17"/>
    <n v="64"/>
    <n v="48344.74"/>
    <n v="3094063.36"/>
    <n v="1276.3800000000001"/>
    <n v="954"/>
    <x v="1"/>
    <x v="3"/>
    <n v="330905"/>
    <x v="12"/>
    <s v="delay"/>
    <x v="210"/>
    <x v="48"/>
    <x v="0"/>
  </r>
  <r>
    <n v="4674"/>
    <x v="4"/>
    <x v="1"/>
    <x v="1"/>
    <x v="3"/>
    <s v="2023-08-30"/>
    <s v="2023-09-07"/>
    <n v="23"/>
    <n v="40456.69"/>
    <n v="930503.87"/>
    <n v="2622.38"/>
    <n v="771"/>
    <x v="2"/>
    <x v="3"/>
    <n v="72307.95"/>
    <x v="14"/>
    <s v="delay"/>
    <x v="68"/>
    <x v="239"/>
    <x v="0"/>
  </r>
  <r>
    <n v="4675"/>
    <x v="4"/>
    <x v="1"/>
    <x v="3"/>
    <x v="4"/>
    <s v="2023-05-27"/>
    <s v="2023-05-29"/>
    <n v="65"/>
    <n v="5070.3900000000003"/>
    <n v="329575.34999999998"/>
    <n v="4425.95"/>
    <n v="643"/>
    <x v="1"/>
    <x v="4"/>
    <n v="77786.34"/>
    <x v="9"/>
    <s v="on time"/>
    <x v="312"/>
    <x v="57"/>
    <x v="1"/>
  </r>
  <r>
    <n v="4676"/>
    <x v="7"/>
    <x v="0"/>
    <x v="0"/>
    <x v="1"/>
    <s v="2023-06-21"/>
    <s v="2023-07-05"/>
    <n v="61"/>
    <n v="1935.53"/>
    <n v="118067.33"/>
    <n v="2611.3000000000002"/>
    <n v="566"/>
    <x v="0"/>
    <x v="3"/>
    <n v="19490.7"/>
    <x v="4"/>
    <s v="delay"/>
    <x v="183"/>
    <x v="305"/>
    <x v="1"/>
  </r>
  <r>
    <n v="4677"/>
    <x v="4"/>
    <x v="1"/>
    <x v="4"/>
    <x v="2"/>
    <s v="2023-04-14"/>
    <s v="2023-04-17"/>
    <n v="19"/>
    <n v="29027.56"/>
    <n v="551523.64"/>
    <n v="2313.33"/>
    <n v="256"/>
    <x v="1"/>
    <x v="3"/>
    <n v="118136.07"/>
    <x v="1"/>
    <s v="on time"/>
    <x v="86"/>
    <x v="103"/>
    <x v="1"/>
  </r>
  <r>
    <n v="4678"/>
    <x v="4"/>
    <x v="0"/>
    <x v="3"/>
    <x v="1"/>
    <s v="2023-05-21"/>
    <s v="2023-05-31"/>
    <n v="4"/>
    <n v="34480.769999999997"/>
    <n v="137923.07999999999"/>
    <n v="3726.97"/>
    <n v="312"/>
    <x v="2"/>
    <x v="2"/>
    <n v="6978.86"/>
    <x v="0"/>
    <s v="delay"/>
    <x v="327"/>
    <x v="296"/>
    <x v="1"/>
  </r>
  <r>
    <n v="4679"/>
    <x v="2"/>
    <x v="1"/>
    <x v="0"/>
    <x v="1"/>
    <s v="2023-10-22"/>
    <s v="2023-10-27"/>
    <n v="30"/>
    <n v="22765.65"/>
    <n v="682969.5"/>
    <n v="4035.28"/>
    <n v="837"/>
    <x v="2"/>
    <x v="1"/>
    <n v="97659.72"/>
    <x v="2"/>
    <s v="on time"/>
    <x v="63"/>
    <x v="337"/>
    <x v="0"/>
  </r>
  <r>
    <n v="4680"/>
    <x v="5"/>
    <x v="2"/>
    <x v="3"/>
    <x v="2"/>
    <s v="2023-12-17"/>
    <s v="2023-12-25"/>
    <n v="86"/>
    <n v="48149.16"/>
    <n v="4140827.76"/>
    <n v="2240.9899999999998"/>
    <n v="845"/>
    <x v="3"/>
    <x v="4"/>
    <n v="563130.69999999995"/>
    <x v="14"/>
    <s v="delay"/>
    <x v="75"/>
    <x v="115"/>
    <x v="0"/>
  </r>
  <r>
    <n v="4681"/>
    <x v="4"/>
    <x v="2"/>
    <x v="0"/>
    <x v="4"/>
    <s v="2023-12-12"/>
    <s v="2023-12-19"/>
    <n v="6"/>
    <n v="32403.09"/>
    <n v="194418.54"/>
    <n v="1478.49"/>
    <n v="424"/>
    <x v="3"/>
    <x v="2"/>
    <n v="45961.65"/>
    <x v="5"/>
    <s v="delay"/>
    <x v="211"/>
    <x v="348"/>
    <x v="1"/>
  </r>
  <r>
    <n v="4682"/>
    <x v="7"/>
    <x v="1"/>
    <x v="0"/>
    <x v="2"/>
    <s v="2023-05-14"/>
    <s v="2023-05-18"/>
    <n v="38"/>
    <n v="38734.559999999998"/>
    <n v="1471913.28"/>
    <n v="1721.12"/>
    <n v="675"/>
    <x v="0"/>
    <x v="2"/>
    <n v="214418.63"/>
    <x v="13"/>
    <s v="on time"/>
    <x v="248"/>
    <x v="67"/>
    <x v="1"/>
  </r>
  <r>
    <n v="4683"/>
    <x v="0"/>
    <x v="2"/>
    <x v="0"/>
    <x v="4"/>
    <s v="2023-08-06"/>
    <s v="2023-08-18"/>
    <n v="42"/>
    <n v="1564.68"/>
    <n v="65716.56"/>
    <n v="1889.74"/>
    <n v="613"/>
    <x v="0"/>
    <x v="2"/>
    <n v="7993.81"/>
    <x v="10"/>
    <s v="delay"/>
    <x v="303"/>
    <x v="133"/>
    <x v="1"/>
  </r>
  <r>
    <n v="4684"/>
    <x v="7"/>
    <x v="0"/>
    <x v="1"/>
    <x v="1"/>
    <s v="2023-11-18"/>
    <s v="2023-11-19"/>
    <n v="17"/>
    <n v="19246.560000000001"/>
    <n v="327191.52"/>
    <n v="4169.82"/>
    <n v="440"/>
    <x v="0"/>
    <x v="2"/>
    <n v="33001.919999999998"/>
    <x v="7"/>
    <s v="on time"/>
    <x v="45"/>
    <x v="263"/>
    <x v="1"/>
  </r>
  <r>
    <n v="4685"/>
    <x v="1"/>
    <x v="1"/>
    <x v="2"/>
    <x v="1"/>
    <s v="2023-11-19"/>
    <s v="2023-11-23"/>
    <n v="31"/>
    <n v="2015.85"/>
    <n v="62491.35"/>
    <n v="3840.28"/>
    <n v="52"/>
    <x v="0"/>
    <x v="0"/>
    <n v="3903.94"/>
    <x v="13"/>
    <s v="on time"/>
    <x v="252"/>
    <x v="140"/>
    <x v="2"/>
  </r>
  <r>
    <n v="4686"/>
    <x v="3"/>
    <x v="1"/>
    <x v="0"/>
    <x v="2"/>
    <s v="2023-08-18"/>
    <s v="2023-08-25"/>
    <n v="8"/>
    <n v="22194.29"/>
    <n v="177554.32"/>
    <n v="3500.39"/>
    <n v="498"/>
    <x v="0"/>
    <x v="2"/>
    <n v="23519.09"/>
    <x v="5"/>
    <s v="delay"/>
    <x v="33"/>
    <x v="60"/>
    <x v="1"/>
  </r>
  <r>
    <n v="4687"/>
    <x v="7"/>
    <x v="1"/>
    <x v="1"/>
    <x v="4"/>
    <s v="2023-11-01"/>
    <s v="2023-11-14"/>
    <n v="83"/>
    <n v="43763.16"/>
    <n v="3632342.28"/>
    <n v="1837.14"/>
    <n v="75"/>
    <x v="2"/>
    <x v="2"/>
    <n v="873288.77"/>
    <x v="12"/>
    <s v="delay"/>
    <x v="349"/>
    <x v="49"/>
    <x v="2"/>
  </r>
  <r>
    <n v="4688"/>
    <x v="4"/>
    <x v="0"/>
    <x v="2"/>
    <x v="4"/>
    <s v="2023-11-28"/>
    <s v="2023-12-08"/>
    <n v="1"/>
    <n v="35183.949999999997"/>
    <n v="35183.949999999997"/>
    <n v="4618.26"/>
    <n v="933"/>
    <x v="0"/>
    <x v="3"/>
    <n v="4827.63"/>
    <x v="0"/>
    <s v="delay"/>
    <x v="314"/>
    <x v="295"/>
    <x v="0"/>
  </r>
  <r>
    <n v="4689"/>
    <x v="3"/>
    <x v="0"/>
    <x v="1"/>
    <x v="2"/>
    <s v="2023-10-07"/>
    <s v="2023-10-17"/>
    <n v="72"/>
    <n v="11893.63"/>
    <n v="856341.36"/>
    <n v="873.13"/>
    <n v="833"/>
    <x v="3"/>
    <x v="2"/>
    <n v="132978.1"/>
    <x v="0"/>
    <s v="delay"/>
    <x v="162"/>
    <x v="255"/>
    <x v="0"/>
  </r>
  <r>
    <n v="4690"/>
    <x v="3"/>
    <x v="2"/>
    <x v="1"/>
    <x v="3"/>
    <s v="2023-05-05"/>
    <s v="2023-05-07"/>
    <n v="33"/>
    <n v="23682.400000000001"/>
    <n v="781519.2"/>
    <n v="2500.42"/>
    <n v="75"/>
    <x v="0"/>
    <x v="4"/>
    <n v="147007.57"/>
    <x v="9"/>
    <s v="on time"/>
    <x v="277"/>
    <x v="316"/>
    <x v="2"/>
  </r>
  <r>
    <n v="4691"/>
    <x v="7"/>
    <x v="2"/>
    <x v="2"/>
    <x v="2"/>
    <s v="2023-12-09"/>
    <s v="2023-12-14"/>
    <n v="54"/>
    <n v="6464.23"/>
    <n v="349068.42"/>
    <n v="662.84"/>
    <n v="807"/>
    <x v="1"/>
    <x v="3"/>
    <n v="47037.66"/>
    <x v="2"/>
    <s v="on time"/>
    <x v="38"/>
    <x v="37"/>
    <x v="0"/>
  </r>
  <r>
    <n v="4692"/>
    <x v="0"/>
    <x v="2"/>
    <x v="0"/>
    <x v="3"/>
    <s v="2023-04-29"/>
    <s v="2023-05-14"/>
    <n v="81"/>
    <n v="1355.84"/>
    <n v="109823.03999999999"/>
    <n v="2821.9"/>
    <n v="350"/>
    <x v="2"/>
    <x v="1"/>
    <n v="16606.34"/>
    <x v="3"/>
    <s v="delay"/>
    <x v="224"/>
    <x v="254"/>
    <x v="1"/>
  </r>
  <r>
    <n v="4693"/>
    <x v="3"/>
    <x v="2"/>
    <x v="3"/>
    <x v="3"/>
    <s v="2023-06-07"/>
    <s v="2023-06-11"/>
    <n v="1"/>
    <n v="40219.160000000003"/>
    <n v="40219.160000000003"/>
    <n v="1737.6"/>
    <n v="222"/>
    <x v="0"/>
    <x v="0"/>
    <n v="3375.3"/>
    <x v="13"/>
    <s v="on time"/>
    <x v="66"/>
    <x v="160"/>
    <x v="1"/>
  </r>
  <r>
    <n v="4694"/>
    <x v="7"/>
    <x v="2"/>
    <x v="1"/>
    <x v="1"/>
    <s v="2023-09-23"/>
    <s v="2023-10-03"/>
    <n v="65"/>
    <n v="23414.65"/>
    <n v="1521952.25"/>
    <n v="3591.68"/>
    <n v="345"/>
    <x v="2"/>
    <x v="2"/>
    <n v="130185.01"/>
    <x v="0"/>
    <s v="delay"/>
    <x v="332"/>
    <x v="110"/>
    <x v="1"/>
  </r>
  <r>
    <n v="4695"/>
    <x v="3"/>
    <x v="0"/>
    <x v="4"/>
    <x v="0"/>
    <s v="2023-05-20"/>
    <s v="2023-05-23"/>
    <n v="74"/>
    <n v="48834.14"/>
    <n v="3613726.36"/>
    <n v="4865.49"/>
    <n v="728"/>
    <x v="2"/>
    <x v="4"/>
    <n v="712269.08"/>
    <x v="1"/>
    <s v="on time"/>
    <x v="163"/>
    <x v="165"/>
    <x v="0"/>
  </r>
  <r>
    <n v="4696"/>
    <x v="6"/>
    <x v="1"/>
    <x v="1"/>
    <x v="3"/>
    <s v="2023-11-21"/>
    <s v="2023-11-30"/>
    <n v="31"/>
    <n v="35906.639999999999"/>
    <n v="1113105.8400000001"/>
    <n v="770.96"/>
    <n v="828"/>
    <x v="0"/>
    <x v="3"/>
    <n v="75848.53"/>
    <x v="6"/>
    <s v="delay"/>
    <x v="198"/>
    <x v="264"/>
    <x v="0"/>
  </r>
  <r>
    <n v="4697"/>
    <x v="7"/>
    <x v="1"/>
    <x v="1"/>
    <x v="0"/>
    <s v="2023-02-26"/>
    <s v="2023-03-13"/>
    <n v="36"/>
    <n v="2431.0500000000002"/>
    <n v="87517.8"/>
    <n v="2535.5"/>
    <n v="485"/>
    <x v="0"/>
    <x v="0"/>
    <n v="18820.439999999999"/>
    <x v="3"/>
    <s v="delay"/>
    <x v="49"/>
    <x v="361"/>
    <x v="1"/>
  </r>
  <r>
    <n v="4698"/>
    <x v="0"/>
    <x v="1"/>
    <x v="3"/>
    <x v="2"/>
    <s v="2023-01-07"/>
    <s v="2023-01-20"/>
    <n v="1"/>
    <n v="25906.7"/>
    <n v="25906.7"/>
    <n v="1454.5"/>
    <n v="184"/>
    <x v="2"/>
    <x v="1"/>
    <n v="2340.91"/>
    <x v="12"/>
    <s v="delay"/>
    <x v="77"/>
    <x v="25"/>
    <x v="2"/>
  </r>
  <r>
    <n v="4699"/>
    <x v="1"/>
    <x v="1"/>
    <x v="2"/>
    <x v="1"/>
    <s v="2023-04-05"/>
    <s v="2023-04-13"/>
    <n v="53"/>
    <n v="30144.51"/>
    <n v="1597659.03"/>
    <n v="3300.09"/>
    <n v="401"/>
    <x v="1"/>
    <x v="0"/>
    <n v="272848.05"/>
    <x v="14"/>
    <s v="delay"/>
    <x v="118"/>
    <x v="297"/>
    <x v="1"/>
  </r>
  <r>
    <n v="4700"/>
    <x v="7"/>
    <x v="1"/>
    <x v="1"/>
    <x v="1"/>
    <s v="2023-07-21"/>
    <s v="2023-08-05"/>
    <n v="2"/>
    <n v="1282.83"/>
    <n v="2565.66"/>
    <n v="2248.0100000000002"/>
    <n v="362"/>
    <x v="2"/>
    <x v="4"/>
    <n v="468.19"/>
    <x v="3"/>
    <s v="delay"/>
    <x v="67"/>
    <x v="65"/>
    <x v="1"/>
  </r>
  <r>
    <n v="4701"/>
    <x v="4"/>
    <x v="1"/>
    <x v="1"/>
    <x v="1"/>
    <s v="2023-12-05"/>
    <s v="2023-12-09"/>
    <n v="69"/>
    <n v="41437.599999999999"/>
    <n v="2859194.4"/>
    <n v="4573.6099999999997"/>
    <n v="248"/>
    <x v="3"/>
    <x v="1"/>
    <n v="706149.32"/>
    <x v="13"/>
    <s v="on time"/>
    <x v="322"/>
    <x v="189"/>
    <x v="1"/>
  </r>
  <r>
    <n v="4702"/>
    <x v="6"/>
    <x v="1"/>
    <x v="2"/>
    <x v="0"/>
    <s v="2023-02-18"/>
    <s v="2023-02-25"/>
    <n v="30"/>
    <n v="42927.4"/>
    <n v="1287822"/>
    <n v="638"/>
    <n v="646"/>
    <x v="1"/>
    <x v="1"/>
    <n v="236560.87"/>
    <x v="5"/>
    <s v="delay"/>
    <x v="56"/>
    <x v="55"/>
    <x v="1"/>
  </r>
  <r>
    <n v="4703"/>
    <x v="4"/>
    <x v="1"/>
    <x v="1"/>
    <x v="4"/>
    <s v="2023-06-24"/>
    <s v="2023-06-30"/>
    <n v="83"/>
    <n v="8559.75"/>
    <n v="710459.25"/>
    <n v="1216.5"/>
    <n v="665"/>
    <x v="0"/>
    <x v="2"/>
    <n v="72282.37"/>
    <x v="11"/>
    <s v="delay"/>
    <x v="185"/>
    <x v="248"/>
    <x v="1"/>
  </r>
  <r>
    <n v="4704"/>
    <x v="5"/>
    <x v="2"/>
    <x v="2"/>
    <x v="0"/>
    <s v="2023-06-24"/>
    <s v="2023-07-03"/>
    <n v="96"/>
    <n v="37931.81"/>
    <n v="3641453.76"/>
    <n v="1300.8"/>
    <n v="454"/>
    <x v="0"/>
    <x v="2"/>
    <n v="777974.01"/>
    <x v="6"/>
    <s v="delay"/>
    <x v="84"/>
    <x v="248"/>
    <x v="1"/>
  </r>
  <r>
    <n v="4705"/>
    <x v="6"/>
    <x v="2"/>
    <x v="3"/>
    <x v="4"/>
    <s v="2023-04-05"/>
    <s v="2023-04-18"/>
    <n v="56"/>
    <n v="12816.86"/>
    <n v="717744.16"/>
    <n v="3259.21"/>
    <n v="894"/>
    <x v="2"/>
    <x v="2"/>
    <n v="113253.98"/>
    <x v="12"/>
    <s v="delay"/>
    <x v="341"/>
    <x v="297"/>
    <x v="0"/>
  </r>
  <r>
    <n v="4706"/>
    <x v="0"/>
    <x v="1"/>
    <x v="3"/>
    <x v="2"/>
    <s v="2023-07-07"/>
    <s v="2023-07-17"/>
    <n v="77"/>
    <n v="45877"/>
    <n v="3532529"/>
    <n v="1676.89"/>
    <n v="500"/>
    <x v="3"/>
    <x v="1"/>
    <n v="872799.74"/>
    <x v="0"/>
    <s v="delay"/>
    <x v="26"/>
    <x v="22"/>
    <x v="1"/>
  </r>
  <r>
    <n v="4707"/>
    <x v="6"/>
    <x v="2"/>
    <x v="3"/>
    <x v="3"/>
    <s v="2023-06-12"/>
    <s v="2023-06-23"/>
    <n v="91"/>
    <n v="39264.81"/>
    <n v="3573097.71"/>
    <n v="1307.98"/>
    <n v="382"/>
    <x v="3"/>
    <x v="1"/>
    <n v="709625.63"/>
    <x v="8"/>
    <s v="delay"/>
    <x v="273"/>
    <x v="124"/>
    <x v="1"/>
  </r>
  <r>
    <n v="4708"/>
    <x v="7"/>
    <x v="0"/>
    <x v="0"/>
    <x v="0"/>
    <s v="2023-05-07"/>
    <s v="2023-05-11"/>
    <n v="30"/>
    <n v="15703.16"/>
    <n v="471094.8"/>
    <n v="3749.39"/>
    <n v="551"/>
    <x v="1"/>
    <x v="1"/>
    <n v="88566.09"/>
    <x v="13"/>
    <s v="on time"/>
    <x v="276"/>
    <x v="2"/>
    <x v="1"/>
  </r>
  <r>
    <n v="4709"/>
    <x v="5"/>
    <x v="2"/>
    <x v="0"/>
    <x v="2"/>
    <s v="2023-07-21"/>
    <s v="2023-07-31"/>
    <n v="87"/>
    <n v="6523.64"/>
    <n v="567556.68000000005"/>
    <n v="4888.5600000000004"/>
    <n v="488"/>
    <x v="3"/>
    <x v="2"/>
    <n v="88520.43"/>
    <x v="0"/>
    <s v="delay"/>
    <x v="348"/>
    <x v="65"/>
    <x v="1"/>
  </r>
  <r>
    <n v="4710"/>
    <x v="7"/>
    <x v="2"/>
    <x v="0"/>
    <x v="3"/>
    <s v="2023-03-08"/>
    <s v="2023-03-20"/>
    <n v="29"/>
    <n v="30995.49"/>
    <n v="898869.21"/>
    <n v="2477.88"/>
    <n v="996"/>
    <x v="0"/>
    <x v="4"/>
    <n v="182716.96"/>
    <x v="10"/>
    <s v="delay"/>
    <x v="102"/>
    <x v="333"/>
    <x v="0"/>
  </r>
  <r>
    <n v="4711"/>
    <x v="7"/>
    <x v="1"/>
    <x v="0"/>
    <x v="0"/>
    <s v="2023-12-30"/>
    <s v="2024-01-10"/>
    <n v="1"/>
    <n v="48913.06"/>
    <n v="48913.06"/>
    <n v="1928.61"/>
    <n v="587"/>
    <x v="3"/>
    <x v="2"/>
    <n v="9811.3700000000008"/>
    <x v="8"/>
    <s v="delay"/>
    <x v="200"/>
    <x v="113"/>
    <x v="1"/>
  </r>
  <r>
    <n v="4712"/>
    <x v="0"/>
    <x v="2"/>
    <x v="0"/>
    <x v="1"/>
    <s v="2023-04-04"/>
    <s v="2023-04-16"/>
    <n v="49"/>
    <n v="15043.84"/>
    <n v="737148.16"/>
    <n v="2759.81"/>
    <n v="955"/>
    <x v="0"/>
    <x v="0"/>
    <n v="133881.70000000001"/>
    <x v="10"/>
    <s v="delay"/>
    <x v="114"/>
    <x v="116"/>
    <x v="0"/>
  </r>
  <r>
    <n v="4713"/>
    <x v="7"/>
    <x v="0"/>
    <x v="3"/>
    <x v="0"/>
    <s v="2023-02-02"/>
    <s v="2023-02-03"/>
    <n v="47"/>
    <n v="6254.83"/>
    <n v="293977.01"/>
    <n v="2071.44"/>
    <n v="311"/>
    <x v="1"/>
    <x v="3"/>
    <n v="66223.45"/>
    <x v="7"/>
    <s v="on time"/>
    <x v="136"/>
    <x v="354"/>
    <x v="1"/>
  </r>
  <r>
    <n v="4714"/>
    <x v="6"/>
    <x v="0"/>
    <x v="2"/>
    <x v="3"/>
    <s v="2023-07-11"/>
    <s v="2023-07-25"/>
    <n v="22"/>
    <n v="21814.71"/>
    <n v="479923.62"/>
    <n v="3579.88"/>
    <n v="689"/>
    <x v="1"/>
    <x v="3"/>
    <n v="25221.22"/>
    <x v="4"/>
    <s v="delay"/>
    <x v="366"/>
    <x v="63"/>
    <x v="1"/>
  </r>
  <r>
    <n v="4715"/>
    <x v="5"/>
    <x v="1"/>
    <x v="2"/>
    <x v="2"/>
    <s v="2023-03-29"/>
    <s v="2023-04-05"/>
    <n v="13"/>
    <n v="5654"/>
    <n v="73502"/>
    <n v="863.5"/>
    <n v="765"/>
    <x v="3"/>
    <x v="0"/>
    <n v="16736.43"/>
    <x v="5"/>
    <s v="delay"/>
    <x v="119"/>
    <x v="130"/>
    <x v="0"/>
  </r>
  <r>
    <n v="4716"/>
    <x v="1"/>
    <x v="0"/>
    <x v="4"/>
    <x v="4"/>
    <s v="2023-06-29"/>
    <s v="2023-07-06"/>
    <n v="74"/>
    <n v="22308.42"/>
    <n v="1650823.08"/>
    <n v="2662.85"/>
    <n v="224"/>
    <x v="1"/>
    <x v="0"/>
    <n v="203541.46"/>
    <x v="5"/>
    <s v="delay"/>
    <x v="358"/>
    <x v="250"/>
    <x v="1"/>
  </r>
  <r>
    <n v="4717"/>
    <x v="1"/>
    <x v="0"/>
    <x v="3"/>
    <x v="2"/>
    <s v="2023-04-21"/>
    <s v="2023-04-23"/>
    <n v="29"/>
    <n v="47152.97"/>
    <n v="1367436.13"/>
    <n v="490.68"/>
    <n v="787"/>
    <x v="3"/>
    <x v="4"/>
    <n v="209337.91"/>
    <x v="9"/>
    <s v="on time"/>
    <x v="101"/>
    <x v="326"/>
    <x v="0"/>
  </r>
  <r>
    <n v="4718"/>
    <x v="4"/>
    <x v="0"/>
    <x v="4"/>
    <x v="3"/>
    <s v="2023-07-24"/>
    <s v="2023-08-06"/>
    <n v="71"/>
    <n v="25110.05"/>
    <n v="1782813.55"/>
    <n v="1440.3"/>
    <n v="945"/>
    <x v="3"/>
    <x v="4"/>
    <n v="382811.54"/>
    <x v="12"/>
    <s v="delay"/>
    <x v="47"/>
    <x v="199"/>
    <x v="0"/>
  </r>
  <r>
    <n v="4719"/>
    <x v="0"/>
    <x v="0"/>
    <x v="4"/>
    <x v="3"/>
    <s v="2023-09-05"/>
    <s v="2023-09-14"/>
    <n v="79"/>
    <n v="20407.12"/>
    <n v="1612162.48"/>
    <n v="1594.15"/>
    <n v="285"/>
    <x v="2"/>
    <x v="2"/>
    <n v="207409.89"/>
    <x v="6"/>
    <s v="delay"/>
    <x v="261"/>
    <x v="195"/>
    <x v="1"/>
  </r>
  <r>
    <n v="4720"/>
    <x v="2"/>
    <x v="1"/>
    <x v="0"/>
    <x v="4"/>
    <s v="2023-10-27"/>
    <s v="2023-11-08"/>
    <n v="50"/>
    <n v="15329.65"/>
    <n v="766482.5"/>
    <n v="107.16"/>
    <n v="181"/>
    <x v="3"/>
    <x v="2"/>
    <n v="148771.32"/>
    <x v="10"/>
    <s v="delay"/>
    <x v="193"/>
    <x v="200"/>
    <x v="2"/>
  </r>
  <r>
    <n v="4721"/>
    <x v="5"/>
    <x v="2"/>
    <x v="4"/>
    <x v="2"/>
    <s v="2023-05-30"/>
    <s v="2023-05-31"/>
    <n v="80"/>
    <n v="34366.050000000003"/>
    <n v="2749284"/>
    <n v="684.56"/>
    <n v="433"/>
    <x v="3"/>
    <x v="2"/>
    <n v="465607.26"/>
    <x v="7"/>
    <s v="on time"/>
    <x v="327"/>
    <x v="38"/>
    <x v="1"/>
  </r>
  <r>
    <n v="4722"/>
    <x v="5"/>
    <x v="2"/>
    <x v="0"/>
    <x v="3"/>
    <s v="2023-11-21"/>
    <s v="2023-11-25"/>
    <n v="98"/>
    <n v="48546.23"/>
    <n v="4757530.54"/>
    <n v="1692.31"/>
    <n v="650"/>
    <x v="2"/>
    <x v="4"/>
    <n v="1112968.3700000001"/>
    <x v="13"/>
    <s v="on time"/>
    <x v="279"/>
    <x v="264"/>
    <x v="1"/>
  </r>
  <r>
    <n v="4723"/>
    <x v="3"/>
    <x v="1"/>
    <x v="3"/>
    <x v="3"/>
    <s v="2023-06-18"/>
    <s v="2023-06-22"/>
    <n v="39"/>
    <n v="1342.93"/>
    <n v="52374.27"/>
    <n v="2971.61"/>
    <n v="345"/>
    <x v="0"/>
    <x v="4"/>
    <n v="2687.02"/>
    <x v="13"/>
    <s v="on time"/>
    <x v="333"/>
    <x v="224"/>
    <x v="1"/>
  </r>
  <r>
    <n v="4724"/>
    <x v="6"/>
    <x v="1"/>
    <x v="2"/>
    <x v="3"/>
    <s v="2023-09-02"/>
    <s v="2023-09-08"/>
    <n v="82"/>
    <n v="49028.73"/>
    <n v="4020355.86"/>
    <n v="2228.36"/>
    <n v="221"/>
    <x v="3"/>
    <x v="0"/>
    <n v="707858.29"/>
    <x v="11"/>
    <s v="delay"/>
    <x v="98"/>
    <x v="207"/>
    <x v="1"/>
  </r>
  <r>
    <n v="4725"/>
    <x v="6"/>
    <x v="0"/>
    <x v="2"/>
    <x v="1"/>
    <s v="2023-10-23"/>
    <s v="2023-11-02"/>
    <n v="67"/>
    <n v="13834.41"/>
    <n v="926905.47"/>
    <n v="2026.01"/>
    <n v="557"/>
    <x v="0"/>
    <x v="1"/>
    <n v="124804.16"/>
    <x v="0"/>
    <s v="delay"/>
    <x v="260"/>
    <x v="314"/>
    <x v="1"/>
  </r>
  <r>
    <n v="4726"/>
    <x v="0"/>
    <x v="2"/>
    <x v="2"/>
    <x v="1"/>
    <s v="2023-09-21"/>
    <s v="2023-09-25"/>
    <n v="77"/>
    <n v="24199.24"/>
    <n v="1863341.48"/>
    <n v="1492.18"/>
    <n v="378"/>
    <x v="2"/>
    <x v="3"/>
    <n v="220871.98"/>
    <x v="13"/>
    <s v="on time"/>
    <x v="153"/>
    <x v="45"/>
    <x v="1"/>
  </r>
  <r>
    <n v="4727"/>
    <x v="3"/>
    <x v="2"/>
    <x v="1"/>
    <x v="2"/>
    <s v="2023-03-02"/>
    <s v="2023-03-17"/>
    <n v="92"/>
    <n v="17730.52"/>
    <n v="1631207.84"/>
    <n v="2248.42"/>
    <n v="646"/>
    <x v="2"/>
    <x v="2"/>
    <n v="190266.23999999999"/>
    <x v="3"/>
    <s v="delay"/>
    <x v="154"/>
    <x v="80"/>
    <x v="1"/>
  </r>
  <r>
    <n v="4728"/>
    <x v="5"/>
    <x v="2"/>
    <x v="0"/>
    <x v="0"/>
    <s v="2023-06-14"/>
    <s v="2023-06-20"/>
    <n v="2"/>
    <n v="16218.46"/>
    <n v="32436.92"/>
    <n v="3791.53"/>
    <n v="841"/>
    <x v="2"/>
    <x v="4"/>
    <n v="2334.8200000000002"/>
    <x v="11"/>
    <s v="delay"/>
    <x v="10"/>
    <x v="335"/>
    <x v="0"/>
  </r>
  <r>
    <n v="4729"/>
    <x v="7"/>
    <x v="2"/>
    <x v="1"/>
    <x v="3"/>
    <s v="2023-12-08"/>
    <s v="2023-12-10"/>
    <n v="62"/>
    <n v="5092.78"/>
    <n v="315752.36"/>
    <n v="3114.08"/>
    <n v="358"/>
    <x v="0"/>
    <x v="2"/>
    <n v="76088.41"/>
    <x v="9"/>
    <s v="on time"/>
    <x v="220"/>
    <x v="227"/>
    <x v="1"/>
  </r>
  <r>
    <n v="4730"/>
    <x v="0"/>
    <x v="0"/>
    <x v="1"/>
    <x v="3"/>
    <s v="2023-06-11"/>
    <s v="2023-06-16"/>
    <n v="38"/>
    <n v="49460.17"/>
    <n v="1879486.46"/>
    <n v="1537.93"/>
    <n v="556"/>
    <x v="1"/>
    <x v="4"/>
    <n v="330867.05"/>
    <x v="2"/>
    <s v="on time"/>
    <x v="161"/>
    <x v="283"/>
    <x v="1"/>
  </r>
  <r>
    <n v="4731"/>
    <x v="1"/>
    <x v="0"/>
    <x v="4"/>
    <x v="0"/>
    <s v="2023-09-13"/>
    <s v="2023-09-15"/>
    <n v="13"/>
    <n v="30496.54"/>
    <n v="396455.02"/>
    <n v="1934.8"/>
    <n v="320"/>
    <x v="0"/>
    <x v="4"/>
    <n v="72351.070000000007"/>
    <x v="9"/>
    <s v="on time"/>
    <x v="340"/>
    <x v="19"/>
    <x v="1"/>
  </r>
  <r>
    <n v="4732"/>
    <x v="5"/>
    <x v="1"/>
    <x v="0"/>
    <x v="2"/>
    <s v="2023-12-15"/>
    <s v="2023-12-28"/>
    <n v="86"/>
    <n v="29531.62"/>
    <n v="2539719.3199999998"/>
    <n v="839.47"/>
    <n v="462"/>
    <x v="2"/>
    <x v="0"/>
    <n v="223613.11"/>
    <x v="12"/>
    <s v="delay"/>
    <x v="54"/>
    <x v="72"/>
    <x v="1"/>
  </r>
  <r>
    <n v="4733"/>
    <x v="1"/>
    <x v="1"/>
    <x v="0"/>
    <x v="2"/>
    <s v="2023-04-30"/>
    <s v="2023-05-07"/>
    <n v="37"/>
    <n v="27677.81"/>
    <n v="1024078.97"/>
    <n v="3206.08"/>
    <n v="28"/>
    <x v="1"/>
    <x v="4"/>
    <n v="75773.25"/>
    <x v="5"/>
    <s v="delay"/>
    <x v="277"/>
    <x v="346"/>
    <x v="2"/>
  </r>
  <r>
    <n v="4734"/>
    <x v="4"/>
    <x v="2"/>
    <x v="3"/>
    <x v="1"/>
    <s v="2023-09-18"/>
    <s v="2023-09-26"/>
    <n v="59"/>
    <n v="26373.95"/>
    <n v="1556063.05"/>
    <n v="3022.43"/>
    <n v="484"/>
    <x v="0"/>
    <x v="1"/>
    <n v="285056.96000000002"/>
    <x v="14"/>
    <s v="delay"/>
    <x v="107"/>
    <x v="343"/>
    <x v="1"/>
  </r>
  <r>
    <n v="4735"/>
    <x v="1"/>
    <x v="2"/>
    <x v="0"/>
    <x v="0"/>
    <s v="2023-02-13"/>
    <s v="2023-02-15"/>
    <n v="88"/>
    <n v="26540.47"/>
    <n v="2335561.36"/>
    <n v="3387.26"/>
    <n v="114"/>
    <x v="3"/>
    <x v="1"/>
    <n v="224105.45"/>
    <x v="9"/>
    <s v="on time"/>
    <x v="265"/>
    <x v="58"/>
    <x v="2"/>
  </r>
  <r>
    <n v="4736"/>
    <x v="7"/>
    <x v="1"/>
    <x v="3"/>
    <x v="4"/>
    <s v="2023-11-11"/>
    <s v="2023-11-16"/>
    <n v="64"/>
    <n v="26198.67"/>
    <n v="1676714.88"/>
    <n v="3893.82"/>
    <n v="995"/>
    <x v="0"/>
    <x v="3"/>
    <n v="162578.21"/>
    <x v="2"/>
    <s v="on time"/>
    <x v="164"/>
    <x v="95"/>
    <x v="0"/>
  </r>
  <r>
    <n v="4737"/>
    <x v="2"/>
    <x v="2"/>
    <x v="4"/>
    <x v="4"/>
    <s v="2023-05-11"/>
    <s v="2023-05-17"/>
    <n v="80"/>
    <n v="27159.88"/>
    <n v="2172790.4"/>
    <n v="364.3"/>
    <n v="133"/>
    <x v="2"/>
    <x v="2"/>
    <n v="343198.68"/>
    <x v="11"/>
    <s v="delay"/>
    <x v="210"/>
    <x v="179"/>
    <x v="2"/>
  </r>
  <r>
    <n v="4738"/>
    <x v="2"/>
    <x v="1"/>
    <x v="1"/>
    <x v="4"/>
    <s v="2023-12-12"/>
    <s v="2023-12-25"/>
    <n v="19"/>
    <n v="5629.61"/>
    <n v="106962.59"/>
    <n v="2980.57"/>
    <n v="193"/>
    <x v="3"/>
    <x v="3"/>
    <n v="24244.14"/>
    <x v="12"/>
    <s v="delay"/>
    <x v="75"/>
    <x v="348"/>
    <x v="2"/>
  </r>
  <r>
    <n v="4739"/>
    <x v="3"/>
    <x v="2"/>
    <x v="1"/>
    <x v="1"/>
    <s v="2023-09-22"/>
    <s v="2023-10-07"/>
    <n v="71"/>
    <n v="7308.39"/>
    <n v="518895.69"/>
    <n v="4125.46"/>
    <n v="724"/>
    <x v="2"/>
    <x v="2"/>
    <n v="100685.68"/>
    <x v="3"/>
    <s v="delay"/>
    <x v="16"/>
    <x v="132"/>
    <x v="0"/>
  </r>
  <r>
    <n v="4740"/>
    <x v="3"/>
    <x v="1"/>
    <x v="3"/>
    <x v="3"/>
    <s v="2023-03-04"/>
    <s v="2023-03-07"/>
    <n v="14"/>
    <n v="25960.799999999999"/>
    <n v="363451.2"/>
    <n v="4919.59"/>
    <n v="255"/>
    <x v="3"/>
    <x v="4"/>
    <n v="48552.92"/>
    <x v="1"/>
    <s v="on time"/>
    <x v="278"/>
    <x v="320"/>
    <x v="1"/>
  </r>
  <r>
    <n v="4741"/>
    <x v="1"/>
    <x v="2"/>
    <x v="3"/>
    <x v="3"/>
    <s v="2023-05-11"/>
    <s v="2023-05-19"/>
    <n v="43"/>
    <n v="23174.639999999999"/>
    <n v="996509.52"/>
    <n v="3816.7"/>
    <n v="694"/>
    <x v="2"/>
    <x v="2"/>
    <n v="86439.98"/>
    <x v="14"/>
    <s v="delay"/>
    <x v="64"/>
    <x v="179"/>
    <x v="1"/>
  </r>
  <r>
    <n v="4742"/>
    <x v="4"/>
    <x v="0"/>
    <x v="1"/>
    <x v="4"/>
    <s v="2023-03-06"/>
    <s v="2023-03-07"/>
    <n v="12"/>
    <n v="4891.28"/>
    <n v="58695.360000000001"/>
    <n v="3750.63"/>
    <n v="584"/>
    <x v="1"/>
    <x v="1"/>
    <n v="3750.17"/>
    <x v="7"/>
    <s v="on time"/>
    <x v="278"/>
    <x v="313"/>
    <x v="1"/>
  </r>
  <r>
    <n v="4743"/>
    <x v="7"/>
    <x v="2"/>
    <x v="3"/>
    <x v="3"/>
    <s v="2023-04-14"/>
    <s v="2023-04-21"/>
    <n v="72"/>
    <n v="23360.42"/>
    <n v="1681950.24"/>
    <n v="272.3"/>
    <n v="504"/>
    <x v="3"/>
    <x v="0"/>
    <n v="224386.37"/>
    <x v="5"/>
    <s v="delay"/>
    <x v="9"/>
    <x v="103"/>
    <x v="1"/>
  </r>
  <r>
    <n v="4744"/>
    <x v="0"/>
    <x v="2"/>
    <x v="3"/>
    <x v="0"/>
    <s v="2023-12-13"/>
    <s v="2023-12-24"/>
    <n v="80"/>
    <n v="20724.29"/>
    <n v="1657943.2"/>
    <n v="131.66999999999999"/>
    <n v="185"/>
    <x v="2"/>
    <x v="2"/>
    <n v="292926.17"/>
    <x v="8"/>
    <s v="delay"/>
    <x v="111"/>
    <x v="185"/>
    <x v="2"/>
  </r>
  <r>
    <n v="4745"/>
    <x v="7"/>
    <x v="2"/>
    <x v="3"/>
    <x v="4"/>
    <s v="2023-05-17"/>
    <s v="2023-05-19"/>
    <n v="9"/>
    <n v="36471.660000000003"/>
    <n v="328244.94"/>
    <n v="4141.18"/>
    <n v="689"/>
    <x v="3"/>
    <x v="1"/>
    <n v="59130.77"/>
    <x v="9"/>
    <s v="on time"/>
    <x v="64"/>
    <x v="149"/>
    <x v="1"/>
  </r>
  <r>
    <n v="4746"/>
    <x v="0"/>
    <x v="2"/>
    <x v="3"/>
    <x v="3"/>
    <s v="2023-07-30"/>
    <s v="2023-08-01"/>
    <n v="46"/>
    <n v="35295.800000000003"/>
    <n v="1623606.8"/>
    <n v="3361.57"/>
    <n v="714"/>
    <x v="3"/>
    <x v="1"/>
    <n v="305529.92"/>
    <x v="9"/>
    <s v="on time"/>
    <x v="293"/>
    <x v="77"/>
    <x v="0"/>
  </r>
  <r>
    <n v="4747"/>
    <x v="6"/>
    <x v="1"/>
    <x v="2"/>
    <x v="0"/>
    <s v="2023-06-10"/>
    <s v="2023-06-11"/>
    <n v="36"/>
    <n v="17129.759999999998"/>
    <n v="616671.36"/>
    <n v="4124.09"/>
    <n v="658"/>
    <x v="1"/>
    <x v="1"/>
    <n v="104493.62"/>
    <x v="7"/>
    <s v="on time"/>
    <x v="66"/>
    <x v="352"/>
    <x v="1"/>
  </r>
  <r>
    <n v="4748"/>
    <x v="2"/>
    <x v="2"/>
    <x v="4"/>
    <x v="2"/>
    <s v="2023-02-24"/>
    <s v="2023-02-28"/>
    <n v="30"/>
    <n v="31977.42"/>
    <n v="959322.6"/>
    <n v="333.25"/>
    <n v="49"/>
    <x v="2"/>
    <x v="3"/>
    <n v="210329.14"/>
    <x v="13"/>
    <s v="on time"/>
    <x v="250"/>
    <x v="259"/>
    <x v="2"/>
  </r>
  <r>
    <n v="4749"/>
    <x v="5"/>
    <x v="2"/>
    <x v="4"/>
    <x v="0"/>
    <s v="2023-01-13"/>
    <s v="2023-01-20"/>
    <n v="55"/>
    <n v="10246.950000000001"/>
    <n v="563582.25"/>
    <n v="2485.9499999999998"/>
    <n v="869"/>
    <x v="3"/>
    <x v="1"/>
    <n v="82922.44"/>
    <x v="5"/>
    <s v="delay"/>
    <x v="77"/>
    <x v="230"/>
    <x v="0"/>
  </r>
  <r>
    <n v="4750"/>
    <x v="2"/>
    <x v="0"/>
    <x v="0"/>
    <x v="2"/>
    <s v="2023-07-15"/>
    <s v="2023-07-24"/>
    <n v="54"/>
    <n v="18927.91"/>
    <n v="1022107.14"/>
    <n v="348.07"/>
    <n v="238"/>
    <x v="1"/>
    <x v="2"/>
    <n v="155554.6"/>
    <x v="6"/>
    <s v="delay"/>
    <x v="44"/>
    <x v="171"/>
    <x v="1"/>
  </r>
  <r>
    <n v="4751"/>
    <x v="5"/>
    <x v="2"/>
    <x v="0"/>
    <x v="2"/>
    <s v="2023-03-06"/>
    <s v="2023-03-10"/>
    <n v="6"/>
    <n v="45400"/>
    <n v="272400"/>
    <n v="2224.0500000000002"/>
    <n v="353"/>
    <x v="3"/>
    <x v="0"/>
    <n v="61994.06"/>
    <x v="13"/>
    <s v="on time"/>
    <x v="95"/>
    <x v="313"/>
    <x v="1"/>
  </r>
  <r>
    <n v="4752"/>
    <x v="7"/>
    <x v="0"/>
    <x v="3"/>
    <x v="3"/>
    <s v="2023-04-02"/>
    <s v="2023-04-03"/>
    <n v="97"/>
    <n v="44535.44"/>
    <n v="4319937.68"/>
    <n v="2190.0100000000002"/>
    <n v="682"/>
    <x v="3"/>
    <x v="3"/>
    <n v="615550.21"/>
    <x v="7"/>
    <s v="on time"/>
    <x v="120"/>
    <x v="280"/>
    <x v="1"/>
  </r>
  <r>
    <n v="4753"/>
    <x v="0"/>
    <x v="1"/>
    <x v="2"/>
    <x v="1"/>
    <s v="2023-04-26"/>
    <s v="2023-05-06"/>
    <n v="75"/>
    <n v="24761.91"/>
    <n v="1857143.25"/>
    <n v="648.12"/>
    <n v="843"/>
    <x v="1"/>
    <x v="1"/>
    <n v="359367.56"/>
    <x v="0"/>
    <s v="delay"/>
    <x v="353"/>
    <x v="240"/>
    <x v="0"/>
  </r>
  <r>
    <n v="4754"/>
    <x v="3"/>
    <x v="2"/>
    <x v="4"/>
    <x v="4"/>
    <s v="2023-10-14"/>
    <s v="2023-10-24"/>
    <n v="94"/>
    <n v="25053.41"/>
    <n v="2355020.54"/>
    <n v="3562.8"/>
    <n v="548"/>
    <x v="3"/>
    <x v="1"/>
    <n v="131633.38"/>
    <x v="0"/>
    <s v="delay"/>
    <x v="311"/>
    <x v="273"/>
    <x v="1"/>
  </r>
  <r>
    <n v="4755"/>
    <x v="0"/>
    <x v="1"/>
    <x v="4"/>
    <x v="0"/>
    <s v="2023-07-15"/>
    <s v="2023-07-28"/>
    <n v="18"/>
    <n v="10693.11"/>
    <n v="192475.98"/>
    <n v="3984.47"/>
    <n v="531"/>
    <x v="0"/>
    <x v="1"/>
    <n v="40270"/>
    <x v="12"/>
    <s v="delay"/>
    <x v="152"/>
    <x v="171"/>
    <x v="1"/>
  </r>
  <r>
    <n v="4756"/>
    <x v="1"/>
    <x v="0"/>
    <x v="3"/>
    <x v="2"/>
    <s v="2023-09-12"/>
    <s v="2023-09-13"/>
    <n v="14"/>
    <n v="9082.09"/>
    <n v="127149.26"/>
    <n v="4961.0200000000004"/>
    <n v="952"/>
    <x v="1"/>
    <x v="4"/>
    <n v="8445.42"/>
    <x v="7"/>
    <s v="on time"/>
    <x v="357"/>
    <x v="81"/>
    <x v="0"/>
  </r>
  <r>
    <n v="4757"/>
    <x v="3"/>
    <x v="1"/>
    <x v="4"/>
    <x v="4"/>
    <s v="2023-03-18"/>
    <s v="2023-03-28"/>
    <n v="88"/>
    <n v="37411.050000000003"/>
    <n v="3292172.4"/>
    <n v="3978.69"/>
    <n v="298"/>
    <x v="3"/>
    <x v="2"/>
    <n v="573826.6"/>
    <x v="0"/>
    <s v="delay"/>
    <x v="142"/>
    <x v="78"/>
    <x v="1"/>
  </r>
  <r>
    <n v="4758"/>
    <x v="6"/>
    <x v="2"/>
    <x v="1"/>
    <x v="4"/>
    <s v="2023-07-05"/>
    <s v="2023-07-18"/>
    <n v="16"/>
    <n v="48781.15"/>
    <n v="780498.4"/>
    <n v="145.9"/>
    <n v="40"/>
    <x v="0"/>
    <x v="2"/>
    <n v="64948.35"/>
    <x v="12"/>
    <s v="delay"/>
    <x v="324"/>
    <x v="220"/>
    <x v="2"/>
  </r>
  <r>
    <n v="4759"/>
    <x v="3"/>
    <x v="1"/>
    <x v="2"/>
    <x v="3"/>
    <s v="2023-02-20"/>
    <s v="2023-03-02"/>
    <n v="9"/>
    <n v="39191.08"/>
    <n v="352719.72"/>
    <n v="713.33"/>
    <n v="646"/>
    <x v="2"/>
    <x v="1"/>
    <n v="19031.919999999998"/>
    <x v="0"/>
    <s v="delay"/>
    <x v="229"/>
    <x v="298"/>
    <x v="1"/>
  </r>
  <r>
    <n v="4760"/>
    <x v="3"/>
    <x v="0"/>
    <x v="0"/>
    <x v="1"/>
    <s v="2023-05-30"/>
    <s v="2023-06-06"/>
    <n v="79"/>
    <n v="5285.78"/>
    <n v="417576.62"/>
    <n v="4480.6000000000004"/>
    <n v="587"/>
    <x v="3"/>
    <x v="3"/>
    <n v="48386.32"/>
    <x v="5"/>
    <s v="delay"/>
    <x v="39"/>
    <x v="38"/>
    <x v="1"/>
  </r>
  <r>
    <n v="4761"/>
    <x v="4"/>
    <x v="1"/>
    <x v="2"/>
    <x v="4"/>
    <s v="2023-02-02"/>
    <s v="2023-02-13"/>
    <n v="58"/>
    <n v="41187.53"/>
    <n v="2388876.7400000002"/>
    <n v="2281.75"/>
    <n v="672"/>
    <x v="1"/>
    <x v="2"/>
    <n v="340721.23"/>
    <x v="8"/>
    <s v="delay"/>
    <x v="267"/>
    <x v="354"/>
    <x v="1"/>
  </r>
  <r>
    <n v="4762"/>
    <x v="4"/>
    <x v="1"/>
    <x v="3"/>
    <x v="3"/>
    <s v="2023-08-09"/>
    <s v="2023-08-11"/>
    <n v="62"/>
    <n v="26851.98"/>
    <n v="1664822.76"/>
    <n v="608.62"/>
    <n v="26"/>
    <x v="3"/>
    <x v="1"/>
    <n v="251189.96"/>
    <x v="9"/>
    <s v="on time"/>
    <x v="310"/>
    <x v="52"/>
    <x v="2"/>
  </r>
  <r>
    <n v="4763"/>
    <x v="1"/>
    <x v="1"/>
    <x v="2"/>
    <x v="2"/>
    <s v="2023-12-03"/>
    <s v="2023-12-15"/>
    <n v="69"/>
    <n v="39291.279999999999"/>
    <n v="2711098.32"/>
    <n v="4797.32"/>
    <n v="969"/>
    <x v="0"/>
    <x v="3"/>
    <n v="375091.05"/>
    <x v="10"/>
    <s v="delay"/>
    <x v="305"/>
    <x v="107"/>
    <x v="0"/>
  </r>
  <r>
    <n v="4764"/>
    <x v="6"/>
    <x v="2"/>
    <x v="1"/>
    <x v="1"/>
    <s v="2023-11-13"/>
    <s v="2023-11-23"/>
    <n v="11"/>
    <n v="30227.360000000001"/>
    <n v="332500.96000000002"/>
    <n v="2903.04"/>
    <n v="558"/>
    <x v="0"/>
    <x v="2"/>
    <n v="79746.86"/>
    <x v="0"/>
    <s v="delay"/>
    <x v="252"/>
    <x v="291"/>
    <x v="1"/>
  </r>
  <r>
    <n v="4765"/>
    <x v="4"/>
    <x v="0"/>
    <x v="1"/>
    <x v="1"/>
    <s v="2023-10-27"/>
    <s v="2023-11-11"/>
    <n v="90"/>
    <n v="25252.43"/>
    <n v="2272718.7000000002"/>
    <n v="2004.42"/>
    <n v="659"/>
    <x v="0"/>
    <x v="1"/>
    <n v="247059.09"/>
    <x v="3"/>
    <s v="delay"/>
    <x v="103"/>
    <x v="200"/>
    <x v="1"/>
  </r>
  <r>
    <n v="4766"/>
    <x v="2"/>
    <x v="2"/>
    <x v="0"/>
    <x v="2"/>
    <s v="2023-12-26"/>
    <s v="2023-12-28"/>
    <n v="85"/>
    <n v="5847"/>
    <n v="496995"/>
    <n v="1686.85"/>
    <n v="468"/>
    <x v="3"/>
    <x v="1"/>
    <n v="65007.27"/>
    <x v="9"/>
    <s v="on time"/>
    <x v="54"/>
    <x v="92"/>
    <x v="1"/>
  </r>
  <r>
    <n v="4767"/>
    <x v="6"/>
    <x v="2"/>
    <x v="4"/>
    <x v="1"/>
    <s v="2023-02-20"/>
    <s v="2023-03-06"/>
    <n v="52"/>
    <n v="12542.56"/>
    <n v="652213.12"/>
    <n v="2351.08"/>
    <n v="237"/>
    <x v="2"/>
    <x v="0"/>
    <n v="79300.97"/>
    <x v="4"/>
    <s v="delay"/>
    <x v="280"/>
    <x v="298"/>
    <x v="1"/>
  </r>
  <r>
    <n v="4768"/>
    <x v="0"/>
    <x v="1"/>
    <x v="4"/>
    <x v="2"/>
    <s v="2023-02-09"/>
    <s v="2023-02-10"/>
    <n v="35"/>
    <n v="32227.64"/>
    <n v="1127967.3999999999"/>
    <n v="829.7"/>
    <n v="612"/>
    <x v="3"/>
    <x v="4"/>
    <n v="270482.03000000003"/>
    <x v="7"/>
    <s v="on time"/>
    <x v="372"/>
    <x v="174"/>
    <x v="1"/>
  </r>
  <r>
    <n v="4769"/>
    <x v="3"/>
    <x v="0"/>
    <x v="2"/>
    <x v="2"/>
    <s v="2023-03-03"/>
    <s v="2023-03-06"/>
    <n v="81"/>
    <n v="16697.740000000002"/>
    <n v="1352516.94"/>
    <n v="1155.47"/>
    <n v="10"/>
    <x v="2"/>
    <x v="4"/>
    <n v="123267.87"/>
    <x v="1"/>
    <s v="on time"/>
    <x v="280"/>
    <x v="289"/>
    <x v="2"/>
  </r>
  <r>
    <n v="4770"/>
    <x v="2"/>
    <x v="0"/>
    <x v="2"/>
    <x v="1"/>
    <s v="2023-10-22"/>
    <s v="2023-10-31"/>
    <n v="58"/>
    <n v="19931.54"/>
    <n v="1156029.32"/>
    <n v="2355.16"/>
    <n v="381"/>
    <x v="2"/>
    <x v="2"/>
    <n v="245292.49"/>
    <x v="6"/>
    <s v="delay"/>
    <x v="203"/>
    <x v="337"/>
    <x v="1"/>
  </r>
  <r>
    <n v="4771"/>
    <x v="0"/>
    <x v="1"/>
    <x v="4"/>
    <x v="1"/>
    <s v="2023-02-25"/>
    <s v="2023-03-10"/>
    <n v="73"/>
    <n v="41927.769999999997"/>
    <n v="3060727.21"/>
    <n v="3756.88"/>
    <n v="827"/>
    <x v="0"/>
    <x v="0"/>
    <n v="257684.53"/>
    <x v="12"/>
    <s v="delay"/>
    <x v="95"/>
    <x v="97"/>
    <x v="0"/>
  </r>
  <r>
    <n v="4772"/>
    <x v="3"/>
    <x v="1"/>
    <x v="1"/>
    <x v="0"/>
    <s v="2023-03-01"/>
    <s v="2023-03-10"/>
    <n v="74"/>
    <n v="17370.37"/>
    <n v="1285407.3799999999"/>
    <n v="1164.04"/>
    <n v="787"/>
    <x v="0"/>
    <x v="2"/>
    <n v="68084.36"/>
    <x v="6"/>
    <s v="delay"/>
    <x v="95"/>
    <x v="309"/>
    <x v="0"/>
  </r>
  <r>
    <n v="4773"/>
    <x v="2"/>
    <x v="1"/>
    <x v="2"/>
    <x v="4"/>
    <s v="2023-12-19"/>
    <s v="2023-12-30"/>
    <n v="81"/>
    <n v="34275.94"/>
    <n v="2776351.14"/>
    <n v="4717.1499999999996"/>
    <n v="106"/>
    <x v="3"/>
    <x v="0"/>
    <n v="278949.57"/>
    <x v="8"/>
    <s v="delay"/>
    <x v="256"/>
    <x v="215"/>
    <x v="2"/>
  </r>
  <r>
    <n v="4774"/>
    <x v="4"/>
    <x v="0"/>
    <x v="3"/>
    <x v="4"/>
    <s v="2023-12-04"/>
    <s v="2023-12-18"/>
    <n v="67"/>
    <n v="4471.75"/>
    <n v="299607.25"/>
    <n v="1121.6400000000001"/>
    <n v="45"/>
    <x v="1"/>
    <x v="1"/>
    <n v="62220.83"/>
    <x v="4"/>
    <s v="delay"/>
    <x v="181"/>
    <x v="216"/>
    <x v="2"/>
  </r>
  <r>
    <n v="4775"/>
    <x v="0"/>
    <x v="2"/>
    <x v="1"/>
    <x v="4"/>
    <s v="2023-05-23"/>
    <s v="2023-05-29"/>
    <n v="83"/>
    <n v="44643.75"/>
    <n v="3705431.25"/>
    <n v="4527.63"/>
    <n v="556"/>
    <x v="3"/>
    <x v="3"/>
    <n v="885522.95"/>
    <x v="11"/>
    <s v="delay"/>
    <x v="312"/>
    <x v="51"/>
    <x v="1"/>
  </r>
  <r>
    <n v="4776"/>
    <x v="0"/>
    <x v="0"/>
    <x v="0"/>
    <x v="3"/>
    <s v="2023-05-17"/>
    <s v="2023-05-19"/>
    <n v="40"/>
    <n v="29404.78"/>
    <n v="1176191.2"/>
    <n v="2923.03"/>
    <n v="186"/>
    <x v="3"/>
    <x v="1"/>
    <n v="279074.05"/>
    <x v="9"/>
    <s v="on time"/>
    <x v="64"/>
    <x v="149"/>
    <x v="2"/>
  </r>
  <r>
    <n v="4777"/>
    <x v="1"/>
    <x v="2"/>
    <x v="2"/>
    <x v="2"/>
    <s v="2023-06-21"/>
    <s v="2023-07-05"/>
    <n v="2"/>
    <n v="11778.48"/>
    <n v="23556.959999999999"/>
    <n v="2507.34"/>
    <n v="149"/>
    <x v="3"/>
    <x v="3"/>
    <n v="3908.5"/>
    <x v="4"/>
    <s v="delay"/>
    <x v="183"/>
    <x v="305"/>
    <x v="2"/>
  </r>
  <r>
    <n v="4778"/>
    <x v="7"/>
    <x v="1"/>
    <x v="4"/>
    <x v="2"/>
    <s v="2023-09-01"/>
    <s v="2023-09-08"/>
    <n v="35"/>
    <n v="45766.74"/>
    <n v="1601835.9"/>
    <n v="1157.69"/>
    <n v="340"/>
    <x v="1"/>
    <x v="2"/>
    <n v="81937.279999999999"/>
    <x v="5"/>
    <s v="delay"/>
    <x v="98"/>
    <x v="150"/>
    <x v="1"/>
  </r>
  <r>
    <n v="4779"/>
    <x v="0"/>
    <x v="2"/>
    <x v="4"/>
    <x v="2"/>
    <s v="2023-01-14"/>
    <s v="2023-01-19"/>
    <n v="65"/>
    <n v="46457.919999999998"/>
    <n v="3019764.8"/>
    <n v="951.32"/>
    <n v="494"/>
    <x v="0"/>
    <x v="2"/>
    <n v="215242.14"/>
    <x v="2"/>
    <s v="on time"/>
    <x v="182"/>
    <x v="90"/>
    <x v="1"/>
  </r>
  <r>
    <n v="4780"/>
    <x v="1"/>
    <x v="0"/>
    <x v="3"/>
    <x v="3"/>
    <s v="2023-12-30"/>
    <s v="2024-01-14"/>
    <n v="64"/>
    <n v="44172.72"/>
    <n v="2827054.08"/>
    <n v="3591.44"/>
    <n v="227"/>
    <x v="2"/>
    <x v="3"/>
    <n v="168003.15"/>
    <x v="3"/>
    <s v="delay"/>
    <x v="363"/>
    <x v="113"/>
    <x v="1"/>
  </r>
  <r>
    <n v="4781"/>
    <x v="5"/>
    <x v="1"/>
    <x v="3"/>
    <x v="4"/>
    <s v="2023-12-11"/>
    <s v="2023-12-24"/>
    <n v="83"/>
    <n v="14342.22"/>
    <n v="1190404.26"/>
    <n v="3864.63"/>
    <n v="783"/>
    <x v="0"/>
    <x v="3"/>
    <n v="77341.279999999999"/>
    <x v="12"/>
    <s v="delay"/>
    <x v="111"/>
    <x v="253"/>
    <x v="0"/>
  </r>
  <r>
    <n v="4782"/>
    <x v="1"/>
    <x v="1"/>
    <x v="3"/>
    <x v="3"/>
    <s v="2023-08-05"/>
    <s v="2023-08-07"/>
    <n v="7"/>
    <n v="4911.34"/>
    <n v="34379.379999999997"/>
    <n v="1959.38"/>
    <n v="904"/>
    <x v="0"/>
    <x v="2"/>
    <n v="5381.67"/>
    <x v="9"/>
    <s v="on time"/>
    <x v="266"/>
    <x v="109"/>
    <x v="0"/>
  </r>
  <r>
    <n v="4783"/>
    <x v="6"/>
    <x v="1"/>
    <x v="1"/>
    <x v="2"/>
    <s v="2023-07-27"/>
    <s v="2023-08-02"/>
    <n v="54"/>
    <n v="3177"/>
    <n v="171558"/>
    <n v="849.42"/>
    <n v="888"/>
    <x v="2"/>
    <x v="1"/>
    <n v="37077.050000000003"/>
    <x v="11"/>
    <s v="delay"/>
    <x v="172"/>
    <x v="1"/>
    <x v="0"/>
  </r>
  <r>
    <n v="4784"/>
    <x v="4"/>
    <x v="1"/>
    <x v="3"/>
    <x v="1"/>
    <s v="2023-10-28"/>
    <s v="2023-11-06"/>
    <n v="94"/>
    <n v="48449.2"/>
    <n v="4554224.8"/>
    <n v="2731.53"/>
    <n v="728"/>
    <x v="2"/>
    <x v="2"/>
    <n v="877917.45"/>
    <x v="6"/>
    <s v="delay"/>
    <x v="89"/>
    <x v="141"/>
    <x v="0"/>
  </r>
  <r>
    <n v="4785"/>
    <x v="5"/>
    <x v="1"/>
    <x v="2"/>
    <x v="1"/>
    <s v="2023-05-16"/>
    <s v="2023-05-27"/>
    <n v="99"/>
    <n v="21090.86"/>
    <n v="2087995.14"/>
    <n v="2092.83"/>
    <n v="654"/>
    <x v="2"/>
    <x v="0"/>
    <n v="149229.22"/>
    <x v="8"/>
    <s v="delay"/>
    <x v="242"/>
    <x v="197"/>
    <x v="1"/>
  </r>
  <r>
    <n v="4786"/>
    <x v="2"/>
    <x v="1"/>
    <x v="1"/>
    <x v="4"/>
    <s v="2023-11-10"/>
    <s v="2023-11-16"/>
    <n v="95"/>
    <n v="6307.49"/>
    <n v="599211.55000000005"/>
    <n v="4252.88"/>
    <n v="245"/>
    <x v="1"/>
    <x v="0"/>
    <n v="106485.09"/>
    <x v="11"/>
    <s v="delay"/>
    <x v="164"/>
    <x v="235"/>
    <x v="1"/>
  </r>
  <r>
    <n v="4787"/>
    <x v="6"/>
    <x v="2"/>
    <x v="1"/>
    <x v="4"/>
    <s v="2023-10-13"/>
    <s v="2023-10-15"/>
    <n v="84"/>
    <n v="4960.03"/>
    <n v="416642.52"/>
    <n v="542.59"/>
    <n v="802"/>
    <x v="2"/>
    <x v="0"/>
    <n v="74642.47"/>
    <x v="9"/>
    <s v="on time"/>
    <x v="82"/>
    <x v="172"/>
    <x v="0"/>
  </r>
  <r>
    <n v="4788"/>
    <x v="4"/>
    <x v="2"/>
    <x v="1"/>
    <x v="2"/>
    <s v="2023-06-14"/>
    <s v="2023-06-22"/>
    <n v="42"/>
    <n v="17513.61"/>
    <n v="735571.62"/>
    <n v="2362.7600000000002"/>
    <n v="43"/>
    <x v="2"/>
    <x v="3"/>
    <n v="160458.5"/>
    <x v="14"/>
    <s v="delay"/>
    <x v="333"/>
    <x v="335"/>
    <x v="2"/>
  </r>
  <r>
    <n v="4789"/>
    <x v="2"/>
    <x v="0"/>
    <x v="0"/>
    <x v="2"/>
    <s v="2023-11-12"/>
    <s v="2023-11-20"/>
    <n v="54"/>
    <n v="16442.919999999998"/>
    <n v="887917.68"/>
    <n v="2308.61"/>
    <n v="902"/>
    <x v="3"/>
    <x v="0"/>
    <n v="95278.76"/>
    <x v="14"/>
    <s v="delay"/>
    <x v="195"/>
    <x v="198"/>
    <x v="0"/>
  </r>
  <r>
    <n v="4790"/>
    <x v="0"/>
    <x v="0"/>
    <x v="4"/>
    <x v="0"/>
    <s v="2023-10-13"/>
    <s v="2023-10-21"/>
    <n v="28"/>
    <n v="16338.46"/>
    <n v="457476.88"/>
    <n v="4936.47"/>
    <n v="38"/>
    <x v="2"/>
    <x v="0"/>
    <n v="53518.92"/>
    <x v="14"/>
    <s v="delay"/>
    <x v="109"/>
    <x v="172"/>
    <x v="2"/>
  </r>
  <r>
    <n v="4791"/>
    <x v="2"/>
    <x v="2"/>
    <x v="0"/>
    <x v="3"/>
    <s v="2023-04-29"/>
    <s v="2023-05-08"/>
    <n v="50"/>
    <n v="2466.62"/>
    <n v="123331"/>
    <n v="3076.32"/>
    <n v="969"/>
    <x v="3"/>
    <x v="1"/>
    <n v="26957.21"/>
    <x v="6"/>
    <s v="delay"/>
    <x v="18"/>
    <x v="254"/>
    <x v="0"/>
  </r>
  <r>
    <n v="4792"/>
    <x v="4"/>
    <x v="2"/>
    <x v="3"/>
    <x v="1"/>
    <s v="2023-06-01"/>
    <s v="2023-06-04"/>
    <n v="57"/>
    <n v="18861.240000000002"/>
    <n v="1075090.68"/>
    <n v="1313.35"/>
    <n v="690"/>
    <x v="0"/>
    <x v="2"/>
    <n v="200936.12"/>
    <x v="1"/>
    <s v="on time"/>
    <x v="58"/>
    <x v="146"/>
    <x v="1"/>
  </r>
  <r>
    <n v="4793"/>
    <x v="0"/>
    <x v="2"/>
    <x v="2"/>
    <x v="0"/>
    <s v="2023-04-28"/>
    <s v="2023-05-03"/>
    <n v="87"/>
    <n v="32492.93"/>
    <n v="2826884.91"/>
    <n v="3959.73"/>
    <n v="885"/>
    <x v="3"/>
    <x v="0"/>
    <n v="497344.01"/>
    <x v="2"/>
    <s v="on time"/>
    <x v="233"/>
    <x v="31"/>
    <x v="0"/>
  </r>
  <r>
    <n v="4794"/>
    <x v="0"/>
    <x v="1"/>
    <x v="1"/>
    <x v="0"/>
    <s v="2023-05-05"/>
    <s v="2023-05-14"/>
    <n v="49"/>
    <n v="20336.66"/>
    <n v="996496.34"/>
    <n v="506.89"/>
    <n v="779"/>
    <x v="1"/>
    <x v="3"/>
    <n v="214180.45"/>
    <x v="6"/>
    <s v="delay"/>
    <x v="224"/>
    <x v="316"/>
    <x v="0"/>
  </r>
  <r>
    <n v="4795"/>
    <x v="4"/>
    <x v="0"/>
    <x v="2"/>
    <x v="3"/>
    <s v="2023-08-27"/>
    <s v="2023-08-30"/>
    <n v="49"/>
    <n v="16035.16"/>
    <n v="785722.84"/>
    <n v="188.46"/>
    <n v="570"/>
    <x v="3"/>
    <x v="4"/>
    <n v="190369.71"/>
    <x v="1"/>
    <s v="on time"/>
    <x v="43"/>
    <x v="100"/>
    <x v="1"/>
  </r>
  <r>
    <n v="4796"/>
    <x v="7"/>
    <x v="1"/>
    <x v="2"/>
    <x v="3"/>
    <s v="2023-10-11"/>
    <s v="2023-10-18"/>
    <n v="39"/>
    <n v="41015.31"/>
    <n v="1599597.09"/>
    <n v="984.95"/>
    <n v="544"/>
    <x v="1"/>
    <x v="2"/>
    <n v="192958.11"/>
    <x v="5"/>
    <s v="delay"/>
    <x v="126"/>
    <x v="162"/>
    <x v="1"/>
  </r>
  <r>
    <n v="4797"/>
    <x v="0"/>
    <x v="0"/>
    <x v="1"/>
    <x v="3"/>
    <s v="2023-06-29"/>
    <s v="2023-06-30"/>
    <n v="36"/>
    <n v="17400.080000000002"/>
    <n v="626402.88"/>
    <n v="3841.6"/>
    <n v="185"/>
    <x v="2"/>
    <x v="3"/>
    <n v="148278.04999999999"/>
    <x v="7"/>
    <s v="on time"/>
    <x v="185"/>
    <x v="250"/>
    <x v="2"/>
  </r>
  <r>
    <n v="4798"/>
    <x v="5"/>
    <x v="0"/>
    <x v="3"/>
    <x v="2"/>
    <s v="2023-11-17"/>
    <s v="2023-11-18"/>
    <n v="74"/>
    <n v="21498.7"/>
    <n v="1590903.8"/>
    <n v="1133.1199999999999"/>
    <n v="679"/>
    <x v="2"/>
    <x v="0"/>
    <n v="369192.89"/>
    <x v="7"/>
    <s v="on time"/>
    <x v="226"/>
    <x v="44"/>
    <x v="1"/>
  </r>
  <r>
    <n v="4799"/>
    <x v="2"/>
    <x v="1"/>
    <x v="4"/>
    <x v="0"/>
    <s v="2023-01-12"/>
    <s v="2023-01-22"/>
    <n v="51"/>
    <n v="14318.12"/>
    <n v="730224.12"/>
    <n v="2369.5300000000002"/>
    <n v="868"/>
    <x v="2"/>
    <x v="3"/>
    <n v="107093.92"/>
    <x v="0"/>
    <s v="delay"/>
    <x v="320"/>
    <x v="299"/>
    <x v="0"/>
  </r>
  <r>
    <n v="4800"/>
    <x v="5"/>
    <x v="2"/>
    <x v="4"/>
    <x v="2"/>
    <s v="2023-11-02"/>
    <s v="2023-11-04"/>
    <n v="88"/>
    <n v="43617.84"/>
    <n v="3838369.92"/>
    <n v="2334.58"/>
    <n v="526"/>
    <x v="1"/>
    <x v="1"/>
    <n v="297391.39"/>
    <x v="9"/>
    <s v="on time"/>
    <x v="157"/>
    <x v="152"/>
    <x v="1"/>
  </r>
  <r>
    <n v="4801"/>
    <x v="3"/>
    <x v="1"/>
    <x v="4"/>
    <x v="4"/>
    <s v="2023-11-13"/>
    <s v="2023-11-16"/>
    <n v="55"/>
    <n v="27706.16"/>
    <n v="1523838.8"/>
    <n v="1986.54"/>
    <n v="665"/>
    <x v="1"/>
    <x v="4"/>
    <n v="242992.17"/>
    <x v="1"/>
    <s v="on time"/>
    <x v="164"/>
    <x v="291"/>
    <x v="1"/>
  </r>
  <r>
    <n v="4802"/>
    <x v="7"/>
    <x v="0"/>
    <x v="0"/>
    <x v="1"/>
    <s v="2023-11-09"/>
    <s v="2023-11-22"/>
    <n v="77"/>
    <n v="31202.37"/>
    <n v="2402582.4900000002"/>
    <n v="4020.99"/>
    <n v="49"/>
    <x v="0"/>
    <x v="1"/>
    <n v="379143.86"/>
    <x v="12"/>
    <s v="delay"/>
    <x v="254"/>
    <x v="148"/>
    <x v="2"/>
  </r>
  <r>
    <n v="4803"/>
    <x v="2"/>
    <x v="2"/>
    <x v="3"/>
    <x v="4"/>
    <s v="2023-02-01"/>
    <s v="2023-02-08"/>
    <n v="41"/>
    <n v="33150.230000000003"/>
    <n v="1359159.43"/>
    <n v="4803.18"/>
    <n v="664"/>
    <x v="3"/>
    <x v="3"/>
    <n v="156955.18"/>
    <x v="5"/>
    <s v="delay"/>
    <x v="234"/>
    <x v="120"/>
    <x v="1"/>
  </r>
  <r>
    <n v="4804"/>
    <x v="3"/>
    <x v="2"/>
    <x v="1"/>
    <x v="2"/>
    <s v="2023-12-30"/>
    <s v="2023-12-31"/>
    <n v="74"/>
    <n v="49533.18"/>
    <n v="3665455.32"/>
    <n v="4649.58"/>
    <n v="554"/>
    <x v="0"/>
    <x v="0"/>
    <n v="540868.78"/>
    <x v="7"/>
    <s v="on time"/>
    <x v="165"/>
    <x v="113"/>
    <x v="1"/>
  </r>
  <r>
    <n v="4805"/>
    <x v="0"/>
    <x v="0"/>
    <x v="3"/>
    <x v="3"/>
    <s v="2023-11-24"/>
    <s v="2023-11-29"/>
    <n v="49"/>
    <n v="37776.550000000003"/>
    <n v="1851050.95"/>
    <n v="1498.02"/>
    <n v="699"/>
    <x v="0"/>
    <x v="0"/>
    <n v="341711.22"/>
    <x v="2"/>
    <s v="on time"/>
    <x v="263"/>
    <x v="288"/>
    <x v="1"/>
  </r>
  <r>
    <n v="4806"/>
    <x v="7"/>
    <x v="2"/>
    <x v="4"/>
    <x v="1"/>
    <s v="2023-06-05"/>
    <s v="2023-06-11"/>
    <n v="46"/>
    <n v="19797.259999999998"/>
    <n v="910673.96"/>
    <n v="2559.36"/>
    <n v="519"/>
    <x v="0"/>
    <x v="2"/>
    <n v="94974.89"/>
    <x v="11"/>
    <s v="delay"/>
    <x v="66"/>
    <x v="10"/>
    <x v="1"/>
  </r>
  <r>
    <n v="4807"/>
    <x v="3"/>
    <x v="1"/>
    <x v="0"/>
    <x v="3"/>
    <s v="2023-03-28"/>
    <s v="2023-03-31"/>
    <n v="63"/>
    <n v="27486.84"/>
    <n v="1731670.92"/>
    <n v="4059.48"/>
    <n v="878"/>
    <x v="0"/>
    <x v="3"/>
    <n v="369805.07"/>
    <x v="1"/>
    <s v="on time"/>
    <x v="246"/>
    <x v="222"/>
    <x v="0"/>
  </r>
  <r>
    <n v="4808"/>
    <x v="7"/>
    <x v="1"/>
    <x v="1"/>
    <x v="2"/>
    <s v="2023-04-10"/>
    <s v="2023-04-19"/>
    <n v="6"/>
    <n v="6395.87"/>
    <n v="38375.22"/>
    <n v="1611.06"/>
    <n v="974"/>
    <x v="2"/>
    <x v="2"/>
    <n v="7475.14"/>
    <x v="6"/>
    <s v="delay"/>
    <x v="231"/>
    <x v="74"/>
    <x v="0"/>
  </r>
  <r>
    <n v="4809"/>
    <x v="3"/>
    <x v="0"/>
    <x v="1"/>
    <x v="3"/>
    <s v="2023-04-28"/>
    <s v="2023-05-07"/>
    <n v="85"/>
    <n v="49360.59"/>
    <n v="4195650.1500000004"/>
    <n v="341.09"/>
    <n v="122"/>
    <x v="3"/>
    <x v="4"/>
    <n v="481384.93"/>
    <x v="6"/>
    <s v="delay"/>
    <x v="277"/>
    <x v="31"/>
    <x v="2"/>
  </r>
  <r>
    <n v="4810"/>
    <x v="6"/>
    <x v="1"/>
    <x v="3"/>
    <x v="2"/>
    <s v="2023-01-07"/>
    <s v="2023-01-13"/>
    <n v="91"/>
    <n v="10024.25"/>
    <n v="912206.75"/>
    <n v="4019.05"/>
    <n v="782"/>
    <x v="1"/>
    <x v="0"/>
    <n v="168764.45"/>
    <x v="11"/>
    <s v="delay"/>
    <x v="186"/>
    <x v="25"/>
    <x v="0"/>
  </r>
  <r>
    <n v="4811"/>
    <x v="3"/>
    <x v="1"/>
    <x v="2"/>
    <x v="2"/>
    <s v="2023-03-31"/>
    <s v="2023-04-09"/>
    <n v="100"/>
    <n v="36074.959999999999"/>
    <n v="3607496"/>
    <n v="478.57"/>
    <n v="170"/>
    <x v="2"/>
    <x v="0"/>
    <n v="332591.38"/>
    <x v="6"/>
    <s v="delay"/>
    <x v="313"/>
    <x v="128"/>
    <x v="2"/>
  </r>
  <r>
    <n v="4812"/>
    <x v="3"/>
    <x v="1"/>
    <x v="4"/>
    <x v="3"/>
    <s v="2023-07-23"/>
    <s v="2023-08-02"/>
    <n v="67"/>
    <n v="4673.91"/>
    <n v="313151.96999999997"/>
    <n v="4488.76"/>
    <n v="427"/>
    <x v="1"/>
    <x v="2"/>
    <n v="65291.55"/>
    <x v="0"/>
    <s v="delay"/>
    <x v="172"/>
    <x v="192"/>
    <x v="1"/>
  </r>
  <r>
    <n v="4813"/>
    <x v="5"/>
    <x v="2"/>
    <x v="0"/>
    <x v="4"/>
    <s v="2023-10-07"/>
    <s v="2023-10-22"/>
    <n v="25"/>
    <n v="38239.78"/>
    <n v="955994.5"/>
    <n v="3057.16"/>
    <n v="574"/>
    <x v="1"/>
    <x v="0"/>
    <n v="71602.8"/>
    <x v="3"/>
    <s v="delay"/>
    <x v="170"/>
    <x v="255"/>
    <x v="1"/>
  </r>
  <r>
    <n v="4814"/>
    <x v="4"/>
    <x v="2"/>
    <x v="0"/>
    <x v="0"/>
    <s v="2023-07-30"/>
    <s v="2023-08-09"/>
    <n v="33"/>
    <n v="31912.14"/>
    <n v="1053100.6200000001"/>
    <n v="4407.8900000000003"/>
    <n v="858"/>
    <x v="1"/>
    <x v="3"/>
    <n v="222521.01"/>
    <x v="0"/>
    <s v="delay"/>
    <x v="291"/>
    <x v="77"/>
    <x v="0"/>
  </r>
  <r>
    <n v="4815"/>
    <x v="6"/>
    <x v="1"/>
    <x v="3"/>
    <x v="0"/>
    <s v="2023-06-12"/>
    <s v="2023-06-22"/>
    <n v="3"/>
    <n v="17660.39"/>
    <n v="52981.17"/>
    <n v="4269.54"/>
    <n v="363"/>
    <x v="1"/>
    <x v="4"/>
    <n v="12385.76"/>
    <x v="0"/>
    <s v="delay"/>
    <x v="333"/>
    <x v="124"/>
    <x v="1"/>
  </r>
  <r>
    <n v="4816"/>
    <x v="5"/>
    <x v="0"/>
    <x v="0"/>
    <x v="4"/>
    <s v="2023-07-10"/>
    <s v="2023-07-13"/>
    <n v="53"/>
    <n v="40387.57"/>
    <n v="2140541.21"/>
    <n v="2653.45"/>
    <n v="584"/>
    <x v="0"/>
    <x v="3"/>
    <n v="533172.15"/>
    <x v="1"/>
    <s v="on time"/>
    <x v="259"/>
    <x v="93"/>
    <x v="1"/>
  </r>
  <r>
    <n v="4817"/>
    <x v="6"/>
    <x v="2"/>
    <x v="2"/>
    <x v="4"/>
    <s v="2023-07-08"/>
    <s v="2023-07-09"/>
    <n v="70"/>
    <n v="47882.36"/>
    <n v="3351765.2"/>
    <n v="1864.16"/>
    <n v="881"/>
    <x v="1"/>
    <x v="0"/>
    <n v="543695.13"/>
    <x v="7"/>
    <s v="on time"/>
    <x v="21"/>
    <x v="5"/>
    <x v="0"/>
  </r>
  <r>
    <n v="4818"/>
    <x v="3"/>
    <x v="0"/>
    <x v="1"/>
    <x v="0"/>
    <s v="2023-04-19"/>
    <s v="2023-05-01"/>
    <n v="73"/>
    <n v="35086.75"/>
    <n v="2561332.75"/>
    <n v="2425.34"/>
    <n v="481"/>
    <x v="3"/>
    <x v="1"/>
    <n v="285919.81"/>
    <x v="10"/>
    <s v="delay"/>
    <x v="197"/>
    <x v="355"/>
    <x v="1"/>
  </r>
  <r>
    <n v="4819"/>
    <x v="2"/>
    <x v="0"/>
    <x v="0"/>
    <x v="4"/>
    <s v="2023-11-02"/>
    <s v="2023-11-12"/>
    <n v="52"/>
    <n v="46220.2"/>
    <n v="2403450.4"/>
    <n v="900.35"/>
    <n v="411"/>
    <x v="1"/>
    <x v="3"/>
    <n v="543554.42000000004"/>
    <x v="0"/>
    <s v="delay"/>
    <x v="40"/>
    <x v="152"/>
    <x v="1"/>
  </r>
  <r>
    <n v="4820"/>
    <x v="0"/>
    <x v="1"/>
    <x v="2"/>
    <x v="1"/>
    <s v="2023-03-22"/>
    <s v="2023-04-03"/>
    <n v="30"/>
    <n v="18230.5"/>
    <n v="546915"/>
    <n v="1389.07"/>
    <n v="864"/>
    <x v="3"/>
    <x v="3"/>
    <n v="98259.8"/>
    <x v="10"/>
    <s v="delay"/>
    <x v="120"/>
    <x v="94"/>
    <x v="0"/>
  </r>
  <r>
    <n v="4821"/>
    <x v="6"/>
    <x v="2"/>
    <x v="3"/>
    <x v="3"/>
    <s v="2023-08-15"/>
    <s v="2023-08-16"/>
    <n v="24"/>
    <n v="17786.560000000001"/>
    <n v="426877.44"/>
    <n v="4222.3599999999997"/>
    <n v="508"/>
    <x v="2"/>
    <x v="3"/>
    <n v="38836.730000000003"/>
    <x v="7"/>
    <s v="on time"/>
    <x v="249"/>
    <x v="24"/>
    <x v="1"/>
  </r>
  <r>
    <n v="4822"/>
    <x v="5"/>
    <x v="0"/>
    <x v="4"/>
    <x v="3"/>
    <s v="2023-01-12"/>
    <s v="2023-01-16"/>
    <n v="36"/>
    <n v="16930.78"/>
    <n v="609508.07999999996"/>
    <n v="2467.6799999999998"/>
    <n v="633"/>
    <x v="2"/>
    <x v="1"/>
    <n v="151192.67000000001"/>
    <x v="13"/>
    <s v="on time"/>
    <x v="285"/>
    <x v="299"/>
    <x v="1"/>
  </r>
  <r>
    <n v="4823"/>
    <x v="6"/>
    <x v="2"/>
    <x v="4"/>
    <x v="0"/>
    <s v="2023-06-14"/>
    <s v="2023-06-29"/>
    <n v="74"/>
    <n v="41124.19"/>
    <n v="3043190.06"/>
    <n v="4907.13"/>
    <n v="470"/>
    <x v="3"/>
    <x v="3"/>
    <n v="657946.06999999995"/>
    <x v="3"/>
    <s v="delay"/>
    <x v="217"/>
    <x v="335"/>
    <x v="1"/>
  </r>
  <r>
    <n v="4824"/>
    <x v="5"/>
    <x v="1"/>
    <x v="0"/>
    <x v="1"/>
    <s v="2023-03-20"/>
    <s v="2023-03-31"/>
    <n v="63"/>
    <n v="4821.66"/>
    <n v="303764.58"/>
    <n v="4508.57"/>
    <n v="736"/>
    <x v="3"/>
    <x v="2"/>
    <n v="41980.93"/>
    <x v="8"/>
    <s v="delay"/>
    <x v="246"/>
    <x v="353"/>
    <x v="0"/>
  </r>
  <r>
    <n v="4825"/>
    <x v="5"/>
    <x v="2"/>
    <x v="1"/>
    <x v="2"/>
    <s v="2023-01-05"/>
    <s v="2023-01-09"/>
    <n v="74"/>
    <n v="28544.76"/>
    <n v="2112312.2400000002"/>
    <n v="1713.82"/>
    <n v="684"/>
    <x v="1"/>
    <x v="1"/>
    <n v="381667.34"/>
    <x v="13"/>
    <s v="on time"/>
    <x v="83"/>
    <x v="186"/>
    <x v="1"/>
  </r>
  <r>
    <n v="4826"/>
    <x v="0"/>
    <x v="0"/>
    <x v="3"/>
    <x v="0"/>
    <s v="2023-07-05"/>
    <s v="2023-07-19"/>
    <n v="94"/>
    <n v="48273.84"/>
    <n v="4537740.96"/>
    <n v="4761.78"/>
    <n v="124"/>
    <x v="0"/>
    <x v="1"/>
    <n v="494136.59"/>
    <x v="4"/>
    <s v="delay"/>
    <x v="264"/>
    <x v="220"/>
    <x v="2"/>
  </r>
  <r>
    <n v="4827"/>
    <x v="4"/>
    <x v="2"/>
    <x v="2"/>
    <x v="4"/>
    <s v="2023-02-14"/>
    <s v="2023-02-20"/>
    <n v="85"/>
    <n v="21002.16"/>
    <n v="1785183.6"/>
    <n v="1268.52"/>
    <n v="220"/>
    <x v="2"/>
    <x v="4"/>
    <n v="314555.78000000003"/>
    <x v="11"/>
    <s v="delay"/>
    <x v="227"/>
    <x v="84"/>
    <x v="1"/>
  </r>
  <r>
    <n v="4828"/>
    <x v="5"/>
    <x v="1"/>
    <x v="2"/>
    <x v="4"/>
    <s v="2023-11-20"/>
    <s v="2023-11-23"/>
    <n v="3"/>
    <n v="48368.68"/>
    <n v="145106.04"/>
    <n v="166.48"/>
    <n v="981"/>
    <x v="0"/>
    <x v="2"/>
    <n v="13395.78"/>
    <x v="1"/>
    <s v="on time"/>
    <x v="252"/>
    <x v="26"/>
    <x v="0"/>
  </r>
  <r>
    <n v="4829"/>
    <x v="7"/>
    <x v="1"/>
    <x v="0"/>
    <x v="0"/>
    <s v="2023-11-12"/>
    <s v="2023-11-20"/>
    <n v="88"/>
    <n v="31459.49"/>
    <n v="2768435.12"/>
    <n v="2403.86"/>
    <n v="897"/>
    <x v="1"/>
    <x v="2"/>
    <n v="441193.51"/>
    <x v="14"/>
    <s v="delay"/>
    <x v="195"/>
    <x v="198"/>
    <x v="0"/>
  </r>
  <r>
    <n v="4830"/>
    <x v="2"/>
    <x v="2"/>
    <x v="1"/>
    <x v="4"/>
    <s v="2023-06-14"/>
    <s v="2023-06-28"/>
    <n v="51"/>
    <n v="38056.97"/>
    <n v="1940905.47"/>
    <n v="3891.76"/>
    <n v="653"/>
    <x v="2"/>
    <x v="3"/>
    <n v="337187.53"/>
    <x v="4"/>
    <s v="delay"/>
    <x v="70"/>
    <x v="335"/>
    <x v="1"/>
  </r>
  <r>
    <n v="4831"/>
    <x v="3"/>
    <x v="1"/>
    <x v="4"/>
    <x v="0"/>
    <s v="2023-04-27"/>
    <s v="2023-05-05"/>
    <n v="75"/>
    <n v="27722.49"/>
    <n v="2079186.75"/>
    <n v="3668.06"/>
    <n v="730"/>
    <x v="0"/>
    <x v="1"/>
    <n v="152769.13"/>
    <x v="14"/>
    <s v="delay"/>
    <x v="331"/>
    <x v="18"/>
    <x v="0"/>
  </r>
  <r>
    <n v="4832"/>
    <x v="4"/>
    <x v="1"/>
    <x v="4"/>
    <x v="4"/>
    <s v="2023-01-13"/>
    <s v="2023-01-23"/>
    <n v="33"/>
    <n v="48218.83"/>
    <n v="1591221.39"/>
    <n v="2695.45"/>
    <n v="67"/>
    <x v="3"/>
    <x v="1"/>
    <n v="97320.6"/>
    <x v="0"/>
    <s v="delay"/>
    <x v="318"/>
    <x v="230"/>
    <x v="2"/>
  </r>
  <r>
    <n v="4833"/>
    <x v="3"/>
    <x v="1"/>
    <x v="1"/>
    <x v="3"/>
    <s v="2023-06-27"/>
    <s v="2023-07-03"/>
    <n v="7"/>
    <n v="29763.69"/>
    <n v="208345.83"/>
    <n v="2667.18"/>
    <n v="993"/>
    <x v="1"/>
    <x v="4"/>
    <n v="42411.199999999997"/>
    <x v="11"/>
    <s v="delay"/>
    <x v="84"/>
    <x v="87"/>
    <x v="0"/>
  </r>
  <r>
    <n v="4834"/>
    <x v="3"/>
    <x v="2"/>
    <x v="1"/>
    <x v="4"/>
    <s v="2023-03-20"/>
    <s v="2023-03-29"/>
    <n v="31"/>
    <n v="2796.36"/>
    <n v="86687.16"/>
    <n v="2732.35"/>
    <n v="874"/>
    <x v="1"/>
    <x v="1"/>
    <n v="20388.22"/>
    <x v="6"/>
    <s v="delay"/>
    <x v="87"/>
    <x v="353"/>
    <x v="0"/>
  </r>
  <r>
    <n v="4835"/>
    <x v="3"/>
    <x v="2"/>
    <x v="1"/>
    <x v="4"/>
    <s v="2023-07-20"/>
    <s v="2023-07-29"/>
    <n v="76"/>
    <n v="25469.85"/>
    <n v="1935708.6"/>
    <n v="2934.81"/>
    <n v="348"/>
    <x v="0"/>
    <x v="0"/>
    <n v="327146.09999999998"/>
    <x v="6"/>
    <s v="delay"/>
    <x v="138"/>
    <x v="155"/>
    <x v="1"/>
  </r>
  <r>
    <n v="4836"/>
    <x v="4"/>
    <x v="0"/>
    <x v="2"/>
    <x v="2"/>
    <s v="2023-04-03"/>
    <s v="2023-04-14"/>
    <n v="62"/>
    <n v="48587.86"/>
    <n v="3012447.32"/>
    <n v="113.58"/>
    <n v="894"/>
    <x v="2"/>
    <x v="0"/>
    <n v="500683.08"/>
    <x v="8"/>
    <s v="delay"/>
    <x v="104"/>
    <x v="212"/>
    <x v="0"/>
  </r>
  <r>
    <n v="4837"/>
    <x v="0"/>
    <x v="0"/>
    <x v="1"/>
    <x v="2"/>
    <s v="2023-07-09"/>
    <s v="2023-07-19"/>
    <n v="34"/>
    <n v="16196.22"/>
    <n v="550671.48"/>
    <n v="1240.73"/>
    <n v="348"/>
    <x v="3"/>
    <x v="0"/>
    <n v="69336.53"/>
    <x v="0"/>
    <s v="delay"/>
    <x v="264"/>
    <x v="203"/>
    <x v="1"/>
  </r>
  <r>
    <n v="4838"/>
    <x v="5"/>
    <x v="1"/>
    <x v="3"/>
    <x v="2"/>
    <s v="2023-03-01"/>
    <s v="2023-03-15"/>
    <n v="20"/>
    <n v="10368.299999999999"/>
    <n v="207366"/>
    <n v="908.2"/>
    <n v="399"/>
    <x v="2"/>
    <x v="4"/>
    <n v="19467.11"/>
    <x v="4"/>
    <s v="delay"/>
    <x v="112"/>
    <x v="309"/>
    <x v="1"/>
  </r>
  <r>
    <n v="4839"/>
    <x v="7"/>
    <x v="0"/>
    <x v="4"/>
    <x v="3"/>
    <s v="2023-12-26"/>
    <s v="2023-12-31"/>
    <n v="23"/>
    <n v="40558.82"/>
    <n v="932852.86"/>
    <n v="1085.26"/>
    <n v="471"/>
    <x v="3"/>
    <x v="0"/>
    <n v="90606.43"/>
    <x v="2"/>
    <s v="on time"/>
    <x v="165"/>
    <x v="92"/>
    <x v="1"/>
  </r>
  <r>
    <n v="4840"/>
    <x v="5"/>
    <x v="0"/>
    <x v="2"/>
    <x v="0"/>
    <s v="2023-06-20"/>
    <s v="2023-06-27"/>
    <n v="15"/>
    <n v="2798.49"/>
    <n v="41977.35"/>
    <n v="4630.2299999999996"/>
    <n v="916"/>
    <x v="3"/>
    <x v="4"/>
    <n v="6707.19"/>
    <x v="5"/>
    <s v="delay"/>
    <x v="296"/>
    <x v="70"/>
    <x v="0"/>
  </r>
  <r>
    <n v="4841"/>
    <x v="7"/>
    <x v="1"/>
    <x v="1"/>
    <x v="3"/>
    <s v="2023-04-07"/>
    <s v="2023-04-13"/>
    <n v="53"/>
    <n v="37898.49"/>
    <n v="2008619.97"/>
    <n v="3335.15"/>
    <n v="128"/>
    <x v="3"/>
    <x v="0"/>
    <n v="292906.13"/>
    <x v="11"/>
    <s v="delay"/>
    <x v="118"/>
    <x v="322"/>
    <x v="2"/>
  </r>
  <r>
    <n v="4842"/>
    <x v="1"/>
    <x v="0"/>
    <x v="2"/>
    <x v="0"/>
    <s v="2023-03-27"/>
    <s v="2023-03-28"/>
    <n v="60"/>
    <n v="43352.26"/>
    <n v="2601135.6"/>
    <n v="3050.37"/>
    <n v="642"/>
    <x v="0"/>
    <x v="4"/>
    <n v="310841.09000000003"/>
    <x v="7"/>
    <s v="on time"/>
    <x v="142"/>
    <x v="293"/>
    <x v="1"/>
  </r>
  <r>
    <n v="4843"/>
    <x v="7"/>
    <x v="1"/>
    <x v="4"/>
    <x v="1"/>
    <s v="2023-12-14"/>
    <s v="2023-12-25"/>
    <n v="62"/>
    <n v="22665.5"/>
    <n v="1405261"/>
    <n v="2331.19"/>
    <n v="770"/>
    <x v="2"/>
    <x v="1"/>
    <n v="285738.38"/>
    <x v="8"/>
    <s v="delay"/>
    <x v="75"/>
    <x v="213"/>
    <x v="0"/>
  </r>
  <r>
    <n v="4844"/>
    <x v="1"/>
    <x v="2"/>
    <x v="4"/>
    <x v="4"/>
    <s v="2023-02-28"/>
    <s v="2023-03-05"/>
    <n v="73"/>
    <n v="24040.49"/>
    <n v="1754955.77"/>
    <n v="3207.31"/>
    <n v="310"/>
    <x v="1"/>
    <x v="2"/>
    <n v="396101.13"/>
    <x v="2"/>
    <s v="on time"/>
    <x v="345"/>
    <x v="347"/>
    <x v="1"/>
  </r>
  <r>
    <n v="4845"/>
    <x v="1"/>
    <x v="0"/>
    <x v="0"/>
    <x v="4"/>
    <s v="2023-06-15"/>
    <s v="2023-06-30"/>
    <n v="43"/>
    <n v="26131.68"/>
    <n v="1123662.24"/>
    <n v="2747.79"/>
    <n v="860"/>
    <x v="3"/>
    <x v="0"/>
    <n v="199397.84"/>
    <x v="3"/>
    <s v="delay"/>
    <x v="185"/>
    <x v="300"/>
    <x v="0"/>
  </r>
  <r>
    <n v="4846"/>
    <x v="1"/>
    <x v="1"/>
    <x v="2"/>
    <x v="4"/>
    <s v="2023-04-23"/>
    <s v="2023-05-05"/>
    <n v="57"/>
    <n v="8914.9500000000007"/>
    <n v="508152.15"/>
    <n v="637.61"/>
    <n v="677"/>
    <x v="3"/>
    <x v="3"/>
    <n v="59111.27"/>
    <x v="10"/>
    <s v="delay"/>
    <x v="331"/>
    <x v="358"/>
    <x v="1"/>
  </r>
  <r>
    <n v="4847"/>
    <x v="5"/>
    <x v="0"/>
    <x v="1"/>
    <x v="3"/>
    <s v="2023-11-26"/>
    <s v="2023-12-05"/>
    <n v="8"/>
    <n v="21517.17"/>
    <n v="172137.36"/>
    <n v="3429.31"/>
    <n v="522"/>
    <x v="2"/>
    <x v="1"/>
    <n v="31818.47"/>
    <x v="6"/>
    <s v="delay"/>
    <x v="326"/>
    <x v="144"/>
    <x v="1"/>
  </r>
  <r>
    <n v="4848"/>
    <x v="7"/>
    <x v="1"/>
    <x v="3"/>
    <x v="2"/>
    <s v="2023-11-23"/>
    <s v="2023-12-06"/>
    <n v="3"/>
    <n v="38781.25"/>
    <n v="116343.75"/>
    <n v="1093.82"/>
    <n v="424"/>
    <x v="2"/>
    <x v="2"/>
    <n v="9654.82"/>
    <x v="12"/>
    <s v="delay"/>
    <x v="31"/>
    <x v="304"/>
    <x v="1"/>
  </r>
  <r>
    <n v="4849"/>
    <x v="6"/>
    <x v="0"/>
    <x v="4"/>
    <x v="0"/>
    <s v="2023-10-18"/>
    <s v="2023-11-02"/>
    <n v="100"/>
    <n v="49863"/>
    <n v="4986300"/>
    <n v="2405.5300000000002"/>
    <n v="485"/>
    <x v="2"/>
    <x v="0"/>
    <n v="586304.39"/>
    <x v="3"/>
    <s v="delay"/>
    <x v="260"/>
    <x v="241"/>
    <x v="1"/>
  </r>
  <r>
    <n v="4850"/>
    <x v="7"/>
    <x v="2"/>
    <x v="3"/>
    <x v="2"/>
    <s v="2023-02-23"/>
    <s v="2023-03-04"/>
    <n v="97"/>
    <n v="28505.119999999999"/>
    <n v="2764996.64"/>
    <n v="2995.05"/>
    <n v="880"/>
    <x v="0"/>
    <x v="1"/>
    <n v="200248.86"/>
    <x v="6"/>
    <s v="delay"/>
    <x v="286"/>
    <x v="236"/>
    <x v="0"/>
  </r>
  <r>
    <n v="4851"/>
    <x v="4"/>
    <x v="0"/>
    <x v="3"/>
    <x v="1"/>
    <s v="2023-08-26"/>
    <s v="2023-09-01"/>
    <n v="44"/>
    <n v="6626.43"/>
    <n v="291562.92"/>
    <n v="386.78"/>
    <n v="854"/>
    <x v="0"/>
    <x v="2"/>
    <n v="28679.84"/>
    <x v="11"/>
    <s v="delay"/>
    <x v="11"/>
    <x v="59"/>
    <x v="0"/>
  </r>
  <r>
    <n v="4852"/>
    <x v="1"/>
    <x v="0"/>
    <x v="1"/>
    <x v="3"/>
    <s v="2023-03-29"/>
    <s v="2023-04-05"/>
    <n v="40"/>
    <n v="39648.78"/>
    <n v="1585951.2"/>
    <n v="4566.24"/>
    <n v="325"/>
    <x v="0"/>
    <x v="2"/>
    <n v="314814.53000000003"/>
    <x v="5"/>
    <s v="delay"/>
    <x v="119"/>
    <x v="130"/>
    <x v="1"/>
  </r>
  <r>
    <n v="4853"/>
    <x v="4"/>
    <x v="1"/>
    <x v="4"/>
    <x v="3"/>
    <s v="2023-06-26"/>
    <s v="2023-07-05"/>
    <n v="33"/>
    <n v="12759.79"/>
    <n v="421073.07"/>
    <n v="1764.7"/>
    <n v="313"/>
    <x v="2"/>
    <x v="2"/>
    <n v="77140.259999999995"/>
    <x v="6"/>
    <s v="delay"/>
    <x v="183"/>
    <x v="118"/>
    <x v="1"/>
  </r>
  <r>
    <n v="4854"/>
    <x v="5"/>
    <x v="2"/>
    <x v="1"/>
    <x v="3"/>
    <s v="2023-02-07"/>
    <s v="2023-02-12"/>
    <n v="15"/>
    <n v="49905.65"/>
    <n v="748584.75"/>
    <n v="2971.08"/>
    <n v="170"/>
    <x v="1"/>
    <x v="0"/>
    <n v="69964.3"/>
    <x v="2"/>
    <s v="on time"/>
    <x v="304"/>
    <x v="69"/>
    <x v="2"/>
  </r>
  <r>
    <n v="4855"/>
    <x v="5"/>
    <x v="0"/>
    <x v="2"/>
    <x v="4"/>
    <s v="2023-02-05"/>
    <s v="2023-02-06"/>
    <n v="11"/>
    <n v="4584.99"/>
    <n v="50434.89"/>
    <n v="3228.3"/>
    <n v="396"/>
    <x v="3"/>
    <x v="4"/>
    <n v="8973.91"/>
    <x v="7"/>
    <s v="on time"/>
    <x v="225"/>
    <x v="41"/>
    <x v="1"/>
  </r>
  <r>
    <n v="4856"/>
    <x v="7"/>
    <x v="0"/>
    <x v="1"/>
    <x v="0"/>
    <s v="2023-11-19"/>
    <s v="2023-11-22"/>
    <n v="68"/>
    <n v="30162.17"/>
    <n v="2051027.56"/>
    <n v="3511.07"/>
    <n v="712"/>
    <x v="0"/>
    <x v="2"/>
    <n v="316602.89"/>
    <x v="1"/>
    <s v="on time"/>
    <x v="254"/>
    <x v="140"/>
    <x v="0"/>
  </r>
  <r>
    <n v="4857"/>
    <x v="4"/>
    <x v="1"/>
    <x v="1"/>
    <x v="3"/>
    <s v="2023-07-11"/>
    <s v="2023-07-13"/>
    <n v="84"/>
    <n v="18756.310000000001"/>
    <n v="1575530.04"/>
    <n v="3569.38"/>
    <n v="820"/>
    <x v="2"/>
    <x v="2"/>
    <n v="253580.63"/>
    <x v="9"/>
    <s v="on time"/>
    <x v="259"/>
    <x v="63"/>
    <x v="0"/>
  </r>
  <r>
    <n v="4858"/>
    <x v="5"/>
    <x v="0"/>
    <x v="4"/>
    <x v="0"/>
    <s v="2023-06-18"/>
    <s v="2023-06-27"/>
    <n v="27"/>
    <n v="31421.87"/>
    <n v="848390.49"/>
    <n v="2115.1999999999998"/>
    <n v="152"/>
    <x v="3"/>
    <x v="4"/>
    <n v="73295.289999999994"/>
    <x v="6"/>
    <s v="delay"/>
    <x v="296"/>
    <x v="224"/>
    <x v="2"/>
  </r>
  <r>
    <n v="4859"/>
    <x v="6"/>
    <x v="1"/>
    <x v="3"/>
    <x v="0"/>
    <s v="2023-08-15"/>
    <s v="2023-08-24"/>
    <n v="33"/>
    <n v="40079.65"/>
    <n v="1322628.45"/>
    <n v="1192.68"/>
    <n v="884"/>
    <x v="1"/>
    <x v="3"/>
    <n v="242863.54"/>
    <x v="6"/>
    <s v="delay"/>
    <x v="59"/>
    <x v="24"/>
    <x v="0"/>
  </r>
  <r>
    <n v="4860"/>
    <x v="4"/>
    <x v="0"/>
    <x v="1"/>
    <x v="2"/>
    <s v="2023-06-27"/>
    <s v="2023-07-01"/>
    <n v="96"/>
    <n v="24409.58"/>
    <n v="2343319.6800000002"/>
    <n v="4325.46"/>
    <n v="714"/>
    <x v="3"/>
    <x v="4"/>
    <n v="553790.43999999994"/>
    <x v="13"/>
    <s v="on time"/>
    <x v="173"/>
    <x v="87"/>
    <x v="0"/>
  </r>
  <r>
    <n v="4861"/>
    <x v="2"/>
    <x v="1"/>
    <x v="2"/>
    <x v="3"/>
    <s v="2023-09-21"/>
    <s v="2023-10-06"/>
    <n v="94"/>
    <n v="36942.410000000003"/>
    <n v="3472586.54"/>
    <n v="4900.4399999999996"/>
    <n v="547"/>
    <x v="1"/>
    <x v="3"/>
    <n v="725679.59"/>
    <x v="3"/>
    <s v="delay"/>
    <x v="122"/>
    <x v="45"/>
    <x v="1"/>
  </r>
  <r>
    <n v="4862"/>
    <x v="7"/>
    <x v="1"/>
    <x v="1"/>
    <x v="3"/>
    <s v="2023-03-19"/>
    <s v="2023-04-03"/>
    <n v="22"/>
    <n v="42777.87"/>
    <n v="941113.14"/>
    <n v="752.83"/>
    <n v="930"/>
    <x v="2"/>
    <x v="3"/>
    <n v="202098.52"/>
    <x v="3"/>
    <s v="delay"/>
    <x v="120"/>
    <x v="30"/>
    <x v="0"/>
  </r>
  <r>
    <n v="4863"/>
    <x v="3"/>
    <x v="0"/>
    <x v="0"/>
    <x v="1"/>
    <s v="2023-09-03"/>
    <s v="2023-09-09"/>
    <n v="10"/>
    <n v="46860.639999999999"/>
    <n v="468606.4"/>
    <n v="1458.52"/>
    <n v="734"/>
    <x v="2"/>
    <x v="0"/>
    <n v="83058.3"/>
    <x v="11"/>
    <s v="delay"/>
    <x v="360"/>
    <x v="86"/>
    <x v="0"/>
  </r>
  <r>
    <n v="4864"/>
    <x v="7"/>
    <x v="0"/>
    <x v="3"/>
    <x v="3"/>
    <s v="2023-04-04"/>
    <s v="2023-04-14"/>
    <n v="94"/>
    <n v="48711.6"/>
    <n v="4578890.4000000004"/>
    <n v="1619.34"/>
    <n v="525"/>
    <x v="2"/>
    <x v="4"/>
    <n v="236719.6"/>
    <x v="0"/>
    <s v="delay"/>
    <x v="104"/>
    <x v="116"/>
    <x v="1"/>
  </r>
  <r>
    <n v="4865"/>
    <x v="0"/>
    <x v="1"/>
    <x v="1"/>
    <x v="2"/>
    <s v="2023-03-23"/>
    <s v="2023-04-07"/>
    <n v="66"/>
    <n v="15458.43"/>
    <n v="1020256.38"/>
    <n v="1226.22"/>
    <n v="913"/>
    <x v="0"/>
    <x v="1"/>
    <n v="86027.44"/>
    <x v="3"/>
    <s v="delay"/>
    <x v="73"/>
    <x v="71"/>
    <x v="0"/>
  </r>
  <r>
    <n v="4866"/>
    <x v="0"/>
    <x v="1"/>
    <x v="0"/>
    <x v="3"/>
    <s v="2023-10-23"/>
    <s v="2023-11-04"/>
    <n v="40"/>
    <n v="38480.68"/>
    <n v="1539227.2"/>
    <n v="4183.3999999999996"/>
    <n v="171"/>
    <x v="3"/>
    <x v="1"/>
    <n v="139258.49"/>
    <x v="10"/>
    <s v="delay"/>
    <x v="157"/>
    <x v="314"/>
    <x v="2"/>
  </r>
  <r>
    <n v="4867"/>
    <x v="1"/>
    <x v="1"/>
    <x v="3"/>
    <x v="0"/>
    <s v="2023-06-21"/>
    <s v="2023-07-05"/>
    <n v="31"/>
    <n v="48719.6"/>
    <n v="1510307.6"/>
    <n v="2106.39"/>
    <n v="129"/>
    <x v="1"/>
    <x v="3"/>
    <n v="209776.53"/>
    <x v="4"/>
    <s v="delay"/>
    <x v="183"/>
    <x v="305"/>
    <x v="2"/>
  </r>
  <r>
    <n v="4868"/>
    <x v="4"/>
    <x v="0"/>
    <x v="0"/>
    <x v="1"/>
    <s v="2023-11-28"/>
    <s v="2023-11-29"/>
    <n v="70"/>
    <n v="31423.279999999999"/>
    <n v="2199629.6"/>
    <n v="2480.1"/>
    <n v="764"/>
    <x v="3"/>
    <x v="4"/>
    <n v="363871.29"/>
    <x v="7"/>
    <s v="on time"/>
    <x v="263"/>
    <x v="295"/>
    <x v="0"/>
  </r>
  <r>
    <n v="4869"/>
    <x v="5"/>
    <x v="1"/>
    <x v="1"/>
    <x v="2"/>
    <s v="2023-04-16"/>
    <s v="2023-04-19"/>
    <n v="16"/>
    <n v="33763.410000000003"/>
    <n v="540214.56000000006"/>
    <n v="854.85"/>
    <n v="82"/>
    <x v="1"/>
    <x v="4"/>
    <n v="58196.45"/>
    <x v="1"/>
    <s v="on time"/>
    <x v="231"/>
    <x v="202"/>
    <x v="2"/>
  </r>
  <r>
    <n v="4870"/>
    <x v="0"/>
    <x v="2"/>
    <x v="2"/>
    <x v="3"/>
    <s v="2023-07-01"/>
    <s v="2023-07-09"/>
    <n v="94"/>
    <n v="8333.42"/>
    <n v="783341.48"/>
    <n v="770.6"/>
    <n v="321"/>
    <x v="0"/>
    <x v="1"/>
    <n v="132037.6"/>
    <x v="14"/>
    <s v="delay"/>
    <x v="21"/>
    <x v="187"/>
    <x v="1"/>
  </r>
  <r>
    <n v="4871"/>
    <x v="1"/>
    <x v="2"/>
    <x v="2"/>
    <x v="3"/>
    <s v="2023-11-06"/>
    <s v="2023-11-15"/>
    <n v="96"/>
    <n v="12936.59"/>
    <n v="1241912.6399999999"/>
    <n v="1870.6"/>
    <n v="593"/>
    <x v="1"/>
    <x v="3"/>
    <n v="177562.81"/>
    <x v="6"/>
    <s v="delay"/>
    <x v="36"/>
    <x v="35"/>
    <x v="1"/>
  </r>
  <r>
    <n v="4872"/>
    <x v="6"/>
    <x v="1"/>
    <x v="0"/>
    <x v="1"/>
    <s v="2023-06-19"/>
    <s v="2023-07-04"/>
    <n v="29"/>
    <n v="44388.58"/>
    <n v="1287268.82"/>
    <n v="3423"/>
    <n v="377"/>
    <x v="3"/>
    <x v="2"/>
    <n v="181765.06"/>
    <x v="3"/>
    <s v="delay"/>
    <x v="116"/>
    <x v="156"/>
    <x v="1"/>
  </r>
  <r>
    <n v="4873"/>
    <x v="1"/>
    <x v="0"/>
    <x v="4"/>
    <x v="0"/>
    <s v="2023-05-18"/>
    <s v="2023-05-31"/>
    <n v="46"/>
    <n v="43342.75"/>
    <n v="1993766.5"/>
    <n v="447.11"/>
    <n v="883"/>
    <x v="1"/>
    <x v="3"/>
    <n v="146882.04"/>
    <x v="12"/>
    <s v="delay"/>
    <x v="327"/>
    <x v="292"/>
    <x v="0"/>
  </r>
  <r>
    <n v="4874"/>
    <x v="2"/>
    <x v="1"/>
    <x v="0"/>
    <x v="3"/>
    <s v="2023-07-08"/>
    <s v="2023-07-20"/>
    <n v="3"/>
    <n v="43582.8"/>
    <n v="130748.4"/>
    <n v="3115.57"/>
    <n v="909"/>
    <x v="2"/>
    <x v="0"/>
    <n v="11045.3"/>
    <x v="10"/>
    <s v="delay"/>
    <x v="65"/>
    <x v="5"/>
    <x v="0"/>
  </r>
  <r>
    <n v="4875"/>
    <x v="5"/>
    <x v="0"/>
    <x v="4"/>
    <x v="2"/>
    <s v="2023-12-03"/>
    <s v="2023-12-17"/>
    <n v="58"/>
    <n v="33826.67"/>
    <n v="1961946.86"/>
    <n v="600.21"/>
    <n v="129"/>
    <x v="2"/>
    <x v="2"/>
    <n v="278468.55"/>
    <x v="4"/>
    <s v="delay"/>
    <x v="105"/>
    <x v="107"/>
    <x v="2"/>
  </r>
  <r>
    <n v="4876"/>
    <x v="5"/>
    <x v="0"/>
    <x v="0"/>
    <x v="1"/>
    <s v="2023-04-24"/>
    <s v="2023-05-05"/>
    <n v="31"/>
    <n v="12762"/>
    <n v="395622"/>
    <n v="3449.55"/>
    <n v="640"/>
    <x v="2"/>
    <x v="0"/>
    <n v="69787.97"/>
    <x v="8"/>
    <s v="delay"/>
    <x v="331"/>
    <x v="20"/>
    <x v="1"/>
  </r>
  <r>
    <n v="4877"/>
    <x v="0"/>
    <x v="2"/>
    <x v="3"/>
    <x v="0"/>
    <s v="2023-04-17"/>
    <s v="2023-04-29"/>
    <n v="10"/>
    <n v="24690.01"/>
    <n v="246900.1"/>
    <n v="4028.73"/>
    <n v="326"/>
    <x v="0"/>
    <x v="2"/>
    <n v="53904.79"/>
    <x v="10"/>
    <s v="delay"/>
    <x v="8"/>
    <x v="3"/>
    <x v="1"/>
  </r>
  <r>
    <n v="4878"/>
    <x v="1"/>
    <x v="1"/>
    <x v="3"/>
    <x v="2"/>
    <s v="2023-05-09"/>
    <s v="2023-05-17"/>
    <n v="88"/>
    <n v="6936.04"/>
    <n v="610371.52"/>
    <n v="1071.83"/>
    <n v="936"/>
    <x v="1"/>
    <x v="2"/>
    <n v="67619.06"/>
    <x v="14"/>
    <s v="delay"/>
    <x v="210"/>
    <x v="147"/>
    <x v="0"/>
  </r>
  <r>
    <n v="4879"/>
    <x v="3"/>
    <x v="0"/>
    <x v="1"/>
    <x v="4"/>
    <s v="2023-02-08"/>
    <s v="2023-02-15"/>
    <n v="22"/>
    <n v="11971.98"/>
    <n v="263383.56"/>
    <n v="1301.93"/>
    <n v="542"/>
    <x v="1"/>
    <x v="1"/>
    <n v="26828.53"/>
    <x v="5"/>
    <s v="delay"/>
    <x v="265"/>
    <x v="177"/>
    <x v="1"/>
  </r>
  <r>
    <n v="4880"/>
    <x v="6"/>
    <x v="0"/>
    <x v="2"/>
    <x v="2"/>
    <s v="2023-03-01"/>
    <s v="2023-03-05"/>
    <n v="9"/>
    <n v="15987.7"/>
    <n v="143889.29999999999"/>
    <n v="1466.63"/>
    <n v="483"/>
    <x v="3"/>
    <x v="1"/>
    <n v="13659.82"/>
    <x v="13"/>
    <s v="on time"/>
    <x v="345"/>
    <x v="309"/>
    <x v="1"/>
  </r>
  <r>
    <n v="4881"/>
    <x v="4"/>
    <x v="1"/>
    <x v="3"/>
    <x v="4"/>
    <s v="2023-11-12"/>
    <s v="2023-11-13"/>
    <n v="30"/>
    <n v="5267.52"/>
    <n v="158025.60000000001"/>
    <n v="1219"/>
    <n v="391"/>
    <x v="1"/>
    <x v="4"/>
    <n v="22152.35"/>
    <x v="7"/>
    <s v="on time"/>
    <x v="255"/>
    <x v="198"/>
    <x v="1"/>
  </r>
  <r>
    <n v="4882"/>
    <x v="7"/>
    <x v="2"/>
    <x v="3"/>
    <x v="1"/>
    <s v="2023-04-17"/>
    <s v="2023-04-21"/>
    <n v="13"/>
    <n v="36115.050000000003"/>
    <n v="469495.65"/>
    <n v="1993.11"/>
    <n v="778"/>
    <x v="1"/>
    <x v="2"/>
    <n v="80371.740000000005"/>
    <x v="13"/>
    <s v="on time"/>
    <x v="9"/>
    <x v="3"/>
    <x v="0"/>
  </r>
  <r>
    <n v="4883"/>
    <x v="7"/>
    <x v="0"/>
    <x v="4"/>
    <x v="2"/>
    <s v="2023-11-18"/>
    <s v="2023-11-26"/>
    <n v="83"/>
    <n v="33741.07"/>
    <n v="2800508.81"/>
    <n v="2340.89"/>
    <n v="539"/>
    <x v="1"/>
    <x v="0"/>
    <n v="656637.49"/>
    <x v="14"/>
    <s v="delay"/>
    <x v="25"/>
    <x v="263"/>
    <x v="1"/>
  </r>
  <r>
    <n v="4884"/>
    <x v="0"/>
    <x v="2"/>
    <x v="1"/>
    <x v="0"/>
    <s v="2023-02-12"/>
    <s v="2023-02-26"/>
    <n v="43"/>
    <n v="18103.939999999999"/>
    <n v="778469.42"/>
    <n v="4302.53"/>
    <n v="163"/>
    <x v="1"/>
    <x v="4"/>
    <n v="128164.21"/>
    <x v="4"/>
    <s v="delay"/>
    <x v="315"/>
    <x v="208"/>
    <x v="2"/>
  </r>
  <r>
    <n v="4885"/>
    <x v="3"/>
    <x v="1"/>
    <x v="1"/>
    <x v="3"/>
    <s v="2023-04-25"/>
    <s v="2023-04-26"/>
    <n v="99"/>
    <n v="21336.31"/>
    <n v="2112294.69"/>
    <n v="615.86"/>
    <n v="597"/>
    <x v="2"/>
    <x v="0"/>
    <n v="499595.3"/>
    <x v="7"/>
    <s v="on time"/>
    <x v="350"/>
    <x v="76"/>
    <x v="1"/>
  </r>
  <r>
    <n v="4886"/>
    <x v="5"/>
    <x v="0"/>
    <x v="1"/>
    <x v="4"/>
    <s v="2023-04-11"/>
    <s v="2023-04-18"/>
    <n v="83"/>
    <n v="23827.11"/>
    <n v="1977650.13"/>
    <n v="667.26"/>
    <n v="780"/>
    <x v="2"/>
    <x v="3"/>
    <n v="262166.82"/>
    <x v="5"/>
    <s v="delay"/>
    <x v="341"/>
    <x v="23"/>
    <x v="0"/>
  </r>
  <r>
    <n v="4887"/>
    <x v="1"/>
    <x v="1"/>
    <x v="4"/>
    <x v="1"/>
    <s v="2023-01-21"/>
    <s v="2023-01-29"/>
    <n v="1"/>
    <n v="36226.86"/>
    <n v="36226.86"/>
    <n v="4358.53"/>
    <n v="261"/>
    <x v="2"/>
    <x v="3"/>
    <n v="2818.23"/>
    <x v="14"/>
    <s v="delay"/>
    <x v="232"/>
    <x v="175"/>
    <x v="1"/>
  </r>
  <r>
    <n v="4888"/>
    <x v="1"/>
    <x v="0"/>
    <x v="0"/>
    <x v="3"/>
    <s v="2023-12-06"/>
    <s v="2023-12-13"/>
    <n v="42"/>
    <n v="12214.45"/>
    <n v="513006.9"/>
    <n v="2410.0300000000002"/>
    <n v="16"/>
    <x v="2"/>
    <x v="0"/>
    <n v="113106.64"/>
    <x v="5"/>
    <s v="delay"/>
    <x v="244"/>
    <x v="307"/>
    <x v="2"/>
  </r>
  <r>
    <n v="4889"/>
    <x v="6"/>
    <x v="1"/>
    <x v="0"/>
    <x v="2"/>
    <s v="2023-02-25"/>
    <s v="2023-03-05"/>
    <n v="75"/>
    <n v="37213.57"/>
    <n v="2791017.75"/>
    <n v="3085.98"/>
    <n v="139"/>
    <x v="3"/>
    <x v="3"/>
    <n v="580190.61"/>
    <x v="14"/>
    <s v="delay"/>
    <x v="345"/>
    <x v="97"/>
    <x v="2"/>
  </r>
  <r>
    <n v="4890"/>
    <x v="6"/>
    <x v="2"/>
    <x v="0"/>
    <x v="4"/>
    <s v="2023-08-04"/>
    <s v="2023-08-10"/>
    <n v="94"/>
    <n v="17592.990000000002"/>
    <n v="1653741.06"/>
    <n v="3520.46"/>
    <n v="662"/>
    <x v="0"/>
    <x v="1"/>
    <n v="366459.89"/>
    <x v="11"/>
    <s v="delay"/>
    <x v="22"/>
    <x v="357"/>
    <x v="1"/>
  </r>
  <r>
    <n v="4891"/>
    <x v="7"/>
    <x v="2"/>
    <x v="4"/>
    <x v="3"/>
    <s v="2023-09-04"/>
    <s v="2023-09-11"/>
    <n v="64"/>
    <n v="6100.92"/>
    <n v="390458.88"/>
    <n v="3879.93"/>
    <n v="413"/>
    <x v="2"/>
    <x v="4"/>
    <n v="28340.21"/>
    <x v="5"/>
    <s v="delay"/>
    <x v="247"/>
    <x v="339"/>
    <x v="1"/>
  </r>
  <r>
    <n v="4892"/>
    <x v="5"/>
    <x v="0"/>
    <x v="0"/>
    <x v="3"/>
    <s v="2023-07-17"/>
    <s v="2023-07-30"/>
    <n v="77"/>
    <n v="32583.93"/>
    <n v="2508962.61"/>
    <n v="2256.21"/>
    <n v="691"/>
    <x v="2"/>
    <x v="0"/>
    <n v="589543.73"/>
    <x v="12"/>
    <s v="delay"/>
    <x v="1"/>
    <x v="231"/>
    <x v="1"/>
  </r>
  <r>
    <n v="4893"/>
    <x v="2"/>
    <x v="2"/>
    <x v="1"/>
    <x v="1"/>
    <s v="2023-04-06"/>
    <s v="2023-04-11"/>
    <n v="44"/>
    <n v="20355.259999999998"/>
    <n v="895631.44"/>
    <n v="2096.61"/>
    <n v="719"/>
    <x v="3"/>
    <x v="4"/>
    <n v="184242.81"/>
    <x v="2"/>
    <s v="on time"/>
    <x v="129"/>
    <x v="108"/>
    <x v="0"/>
  </r>
  <r>
    <n v="4894"/>
    <x v="6"/>
    <x v="2"/>
    <x v="0"/>
    <x v="0"/>
    <s v="2023-06-18"/>
    <s v="2023-07-03"/>
    <n v="57"/>
    <n v="38257.74"/>
    <n v="2180691.1800000002"/>
    <n v="943.36"/>
    <n v="412"/>
    <x v="3"/>
    <x v="0"/>
    <n v="113581.8"/>
    <x v="3"/>
    <s v="delay"/>
    <x v="84"/>
    <x v="224"/>
    <x v="1"/>
  </r>
  <r>
    <n v="4895"/>
    <x v="6"/>
    <x v="1"/>
    <x v="0"/>
    <x v="3"/>
    <s v="2023-07-10"/>
    <s v="2023-07-25"/>
    <n v="100"/>
    <n v="7303.03"/>
    <n v="730303"/>
    <n v="1653.87"/>
    <n v="621"/>
    <x v="3"/>
    <x v="3"/>
    <n v="70531.23"/>
    <x v="3"/>
    <s v="delay"/>
    <x v="366"/>
    <x v="93"/>
    <x v="1"/>
  </r>
  <r>
    <n v="4896"/>
    <x v="4"/>
    <x v="0"/>
    <x v="1"/>
    <x v="0"/>
    <s v="2023-09-10"/>
    <s v="2023-09-23"/>
    <n v="95"/>
    <n v="41776.71"/>
    <n v="3968787.45"/>
    <n v="209.67"/>
    <n v="841"/>
    <x v="2"/>
    <x v="0"/>
    <n v="474942.16"/>
    <x v="12"/>
    <s v="delay"/>
    <x v="338"/>
    <x v="332"/>
    <x v="0"/>
  </r>
  <r>
    <n v="4897"/>
    <x v="5"/>
    <x v="0"/>
    <x v="1"/>
    <x v="1"/>
    <s v="2023-09-21"/>
    <s v="2023-10-05"/>
    <n v="59"/>
    <n v="8813.4"/>
    <n v="519990.6"/>
    <n v="3940.11"/>
    <n v="959"/>
    <x v="3"/>
    <x v="0"/>
    <n v="128727.45"/>
    <x v="4"/>
    <s v="delay"/>
    <x v="362"/>
    <x v="45"/>
    <x v="0"/>
  </r>
  <r>
    <n v="4898"/>
    <x v="7"/>
    <x v="1"/>
    <x v="1"/>
    <x v="1"/>
    <s v="2023-08-22"/>
    <s v="2023-08-29"/>
    <n v="26"/>
    <n v="43333.71"/>
    <n v="1126676.46"/>
    <n v="2125.25"/>
    <n v="260"/>
    <x v="1"/>
    <x v="3"/>
    <n v="243011.42"/>
    <x v="5"/>
    <s v="delay"/>
    <x v="23"/>
    <x v="42"/>
    <x v="1"/>
  </r>
  <r>
    <n v="4899"/>
    <x v="5"/>
    <x v="0"/>
    <x v="0"/>
    <x v="1"/>
    <s v="2023-04-21"/>
    <s v="2023-04-25"/>
    <n v="90"/>
    <n v="8067.6"/>
    <n v="726084"/>
    <n v="4649.92"/>
    <n v="96"/>
    <x v="2"/>
    <x v="4"/>
    <n v="181344.78"/>
    <x v="13"/>
    <s v="on time"/>
    <x v="169"/>
    <x v="326"/>
    <x v="2"/>
  </r>
  <r>
    <n v="4900"/>
    <x v="3"/>
    <x v="1"/>
    <x v="1"/>
    <x v="3"/>
    <s v="2023-04-29"/>
    <s v="2023-05-13"/>
    <n v="75"/>
    <n v="16117.93"/>
    <n v="1208844.75"/>
    <n v="4439.68"/>
    <n v="443"/>
    <x v="0"/>
    <x v="3"/>
    <n v="125763.82"/>
    <x v="4"/>
    <s v="delay"/>
    <x v="32"/>
    <x v="254"/>
    <x v="1"/>
  </r>
  <r>
    <n v="4901"/>
    <x v="3"/>
    <x v="1"/>
    <x v="3"/>
    <x v="2"/>
    <s v="2023-10-01"/>
    <s v="2023-10-06"/>
    <n v="71"/>
    <n v="2333.3000000000002"/>
    <n v="165664.29999999999"/>
    <n v="519.02"/>
    <n v="511"/>
    <x v="0"/>
    <x v="4"/>
    <n v="24557.5"/>
    <x v="2"/>
    <s v="on time"/>
    <x v="122"/>
    <x v="340"/>
    <x v="1"/>
  </r>
  <r>
    <n v="4902"/>
    <x v="5"/>
    <x v="0"/>
    <x v="1"/>
    <x v="2"/>
    <s v="2023-12-17"/>
    <s v="2023-12-26"/>
    <n v="43"/>
    <n v="44514.239999999998"/>
    <n v="1914112.32"/>
    <n v="3218.46"/>
    <n v="179"/>
    <x v="0"/>
    <x v="0"/>
    <n v="427334.91"/>
    <x v="6"/>
    <s v="delay"/>
    <x v="230"/>
    <x v="115"/>
    <x v="2"/>
  </r>
  <r>
    <n v="4903"/>
    <x v="4"/>
    <x v="1"/>
    <x v="0"/>
    <x v="0"/>
    <s v="2023-12-05"/>
    <s v="2023-12-17"/>
    <n v="50"/>
    <n v="31962.240000000002"/>
    <n v="1598112"/>
    <n v="133.38"/>
    <n v="300"/>
    <x v="1"/>
    <x v="4"/>
    <n v="164522.82999999999"/>
    <x v="10"/>
    <s v="delay"/>
    <x v="105"/>
    <x v="189"/>
    <x v="1"/>
  </r>
  <r>
    <n v="4904"/>
    <x v="4"/>
    <x v="2"/>
    <x v="3"/>
    <x v="3"/>
    <s v="2023-11-02"/>
    <s v="2023-11-15"/>
    <n v="70"/>
    <n v="23939.31"/>
    <n v="1675751.7"/>
    <n v="3931.94"/>
    <n v="858"/>
    <x v="1"/>
    <x v="4"/>
    <n v="135033.96"/>
    <x v="12"/>
    <s v="delay"/>
    <x v="36"/>
    <x v="152"/>
    <x v="0"/>
  </r>
  <r>
    <n v="4905"/>
    <x v="4"/>
    <x v="1"/>
    <x v="0"/>
    <x v="4"/>
    <s v="2023-10-12"/>
    <s v="2023-10-13"/>
    <n v="10"/>
    <n v="8074.56"/>
    <n v="80745.600000000006"/>
    <n v="3285.32"/>
    <n v="228"/>
    <x v="2"/>
    <x v="3"/>
    <n v="11283.56"/>
    <x v="7"/>
    <s v="on time"/>
    <x v="6"/>
    <x v="151"/>
    <x v="1"/>
  </r>
  <r>
    <n v="4906"/>
    <x v="0"/>
    <x v="0"/>
    <x v="0"/>
    <x v="2"/>
    <s v="2023-05-09"/>
    <s v="2023-05-23"/>
    <n v="74"/>
    <n v="43748.24"/>
    <n v="3237369.76"/>
    <n v="4458.97"/>
    <n v="301"/>
    <x v="1"/>
    <x v="2"/>
    <n v="795371.57"/>
    <x v="4"/>
    <s v="delay"/>
    <x v="163"/>
    <x v="147"/>
    <x v="1"/>
  </r>
  <r>
    <n v="4907"/>
    <x v="6"/>
    <x v="2"/>
    <x v="0"/>
    <x v="2"/>
    <s v="2023-12-21"/>
    <s v="2023-12-28"/>
    <n v="59"/>
    <n v="15402.41"/>
    <n v="908742.19"/>
    <n v="831.36"/>
    <n v="447"/>
    <x v="2"/>
    <x v="4"/>
    <n v="83153.67"/>
    <x v="5"/>
    <s v="delay"/>
    <x v="54"/>
    <x v="170"/>
    <x v="1"/>
  </r>
  <r>
    <n v="4908"/>
    <x v="6"/>
    <x v="1"/>
    <x v="2"/>
    <x v="2"/>
    <s v="2023-06-23"/>
    <s v="2023-06-25"/>
    <n v="87"/>
    <n v="29703.11"/>
    <n v="2584170.5699999998"/>
    <n v="3224.92"/>
    <n v="26"/>
    <x v="3"/>
    <x v="1"/>
    <n v="569403.78"/>
    <x v="9"/>
    <s v="on time"/>
    <x v="127"/>
    <x v="325"/>
    <x v="2"/>
  </r>
  <r>
    <n v="4909"/>
    <x v="1"/>
    <x v="2"/>
    <x v="4"/>
    <x v="0"/>
    <s v="2023-08-08"/>
    <s v="2023-08-19"/>
    <n v="1"/>
    <n v="15195.45"/>
    <n v="15195.45"/>
    <n v="4592.93"/>
    <n v="950"/>
    <x v="2"/>
    <x v="0"/>
    <n v="3073.07"/>
    <x v="8"/>
    <s v="delay"/>
    <x v="159"/>
    <x v="157"/>
    <x v="0"/>
  </r>
  <r>
    <n v="4910"/>
    <x v="3"/>
    <x v="1"/>
    <x v="1"/>
    <x v="0"/>
    <s v="2023-07-01"/>
    <s v="2023-07-11"/>
    <n v="74"/>
    <n v="41775.440000000002"/>
    <n v="3091382.56"/>
    <n v="1794.26"/>
    <n v="571"/>
    <x v="2"/>
    <x v="2"/>
    <n v="232416.9"/>
    <x v="0"/>
    <s v="delay"/>
    <x v="91"/>
    <x v="187"/>
    <x v="1"/>
  </r>
  <r>
    <n v="4911"/>
    <x v="5"/>
    <x v="0"/>
    <x v="1"/>
    <x v="2"/>
    <s v="2023-11-17"/>
    <s v="2023-11-28"/>
    <n v="58"/>
    <n v="34297.040000000001"/>
    <n v="1989228.32"/>
    <n v="822.17"/>
    <n v="929"/>
    <x v="3"/>
    <x v="1"/>
    <n v="437435.43"/>
    <x v="8"/>
    <s v="delay"/>
    <x v="330"/>
    <x v="44"/>
    <x v="0"/>
  </r>
  <r>
    <n v="4912"/>
    <x v="2"/>
    <x v="2"/>
    <x v="3"/>
    <x v="0"/>
    <s v="2023-12-01"/>
    <s v="2023-12-14"/>
    <n v="79"/>
    <n v="15702.46"/>
    <n v="1240494.3400000001"/>
    <n v="3113.89"/>
    <n v="678"/>
    <x v="1"/>
    <x v="1"/>
    <n v="272440.19"/>
    <x v="12"/>
    <s v="delay"/>
    <x v="38"/>
    <x v="328"/>
    <x v="1"/>
  </r>
  <r>
    <n v="4913"/>
    <x v="1"/>
    <x v="1"/>
    <x v="2"/>
    <x v="3"/>
    <s v="2023-02-21"/>
    <s v="2023-02-24"/>
    <n v="58"/>
    <n v="24724.06"/>
    <n v="1433995.48"/>
    <n v="1940.89"/>
    <n v="690"/>
    <x v="2"/>
    <x v="2"/>
    <n v="331355.98"/>
    <x v="1"/>
    <s v="on time"/>
    <x v="241"/>
    <x v="266"/>
    <x v="1"/>
  </r>
  <r>
    <n v="4914"/>
    <x v="0"/>
    <x v="2"/>
    <x v="2"/>
    <x v="0"/>
    <s v="2023-07-25"/>
    <s v="2023-07-31"/>
    <n v="77"/>
    <n v="34611.67"/>
    <n v="2665098.59"/>
    <n v="3694.69"/>
    <n v="418"/>
    <x v="0"/>
    <x v="4"/>
    <n v="134010.65"/>
    <x v="11"/>
    <s v="delay"/>
    <x v="348"/>
    <x v="277"/>
    <x v="1"/>
  </r>
  <r>
    <n v="4915"/>
    <x v="6"/>
    <x v="2"/>
    <x v="0"/>
    <x v="3"/>
    <s v="2023-10-12"/>
    <s v="2023-10-14"/>
    <n v="29"/>
    <n v="3089.1"/>
    <n v="89583.9"/>
    <n v="228.12"/>
    <n v="238"/>
    <x v="0"/>
    <x v="0"/>
    <n v="8339.6200000000008"/>
    <x v="9"/>
    <s v="on time"/>
    <x v="297"/>
    <x v="151"/>
    <x v="1"/>
  </r>
  <r>
    <n v="4916"/>
    <x v="6"/>
    <x v="0"/>
    <x v="0"/>
    <x v="2"/>
    <s v="2023-10-28"/>
    <s v="2023-11-01"/>
    <n v="17"/>
    <n v="28666.3"/>
    <n v="487327.1"/>
    <n v="3986.05"/>
    <n v="518"/>
    <x v="0"/>
    <x v="0"/>
    <n v="103584.29"/>
    <x v="13"/>
    <s v="on time"/>
    <x v="14"/>
    <x v="141"/>
    <x v="1"/>
  </r>
  <r>
    <n v="4917"/>
    <x v="7"/>
    <x v="0"/>
    <x v="0"/>
    <x v="4"/>
    <s v="2023-08-24"/>
    <s v="2023-09-03"/>
    <n v="86"/>
    <n v="27414.34"/>
    <n v="2357633.2400000002"/>
    <n v="1749.17"/>
    <n v="585"/>
    <x v="2"/>
    <x v="0"/>
    <n v="245641.84"/>
    <x v="0"/>
    <s v="delay"/>
    <x v="236"/>
    <x v="34"/>
    <x v="1"/>
  </r>
  <r>
    <n v="4918"/>
    <x v="1"/>
    <x v="0"/>
    <x v="0"/>
    <x v="1"/>
    <s v="2023-05-03"/>
    <s v="2023-05-05"/>
    <n v="10"/>
    <n v="9515.6200000000008"/>
    <n v="95156.2"/>
    <n v="3198.82"/>
    <n v="726"/>
    <x v="0"/>
    <x v="1"/>
    <n v="9847.08"/>
    <x v="9"/>
    <s v="on time"/>
    <x v="331"/>
    <x v="278"/>
    <x v="0"/>
  </r>
  <r>
    <n v="4919"/>
    <x v="5"/>
    <x v="0"/>
    <x v="1"/>
    <x v="0"/>
    <s v="2023-06-24"/>
    <s v="2023-07-02"/>
    <n v="24"/>
    <n v="38363.050000000003"/>
    <n v="920713.2"/>
    <n v="3982.29"/>
    <n v="732"/>
    <x v="3"/>
    <x v="4"/>
    <n v="83231.05"/>
    <x v="14"/>
    <s v="delay"/>
    <x v="272"/>
    <x v="248"/>
    <x v="0"/>
  </r>
  <r>
    <n v="4920"/>
    <x v="0"/>
    <x v="0"/>
    <x v="3"/>
    <x v="4"/>
    <s v="2023-01-25"/>
    <s v="2023-02-09"/>
    <n v="27"/>
    <n v="16803.07"/>
    <n v="453682.89"/>
    <n v="1985.47"/>
    <n v="917"/>
    <x v="3"/>
    <x v="0"/>
    <n v="51142.29"/>
    <x v="3"/>
    <s v="delay"/>
    <x v="42"/>
    <x v="196"/>
    <x v="0"/>
  </r>
  <r>
    <n v="4921"/>
    <x v="4"/>
    <x v="1"/>
    <x v="0"/>
    <x v="2"/>
    <s v="2023-07-22"/>
    <s v="2023-08-04"/>
    <n v="32"/>
    <n v="3953.29"/>
    <n v="126505.28"/>
    <n v="792.21"/>
    <n v="477"/>
    <x v="3"/>
    <x v="4"/>
    <n v="6800.87"/>
    <x v="12"/>
    <s v="delay"/>
    <x v="78"/>
    <x v="101"/>
    <x v="1"/>
  </r>
  <r>
    <n v="4922"/>
    <x v="3"/>
    <x v="1"/>
    <x v="0"/>
    <x v="0"/>
    <s v="2023-10-13"/>
    <s v="2023-10-17"/>
    <n v="74"/>
    <n v="45720.97"/>
    <n v="3383351.78"/>
    <n v="1570.85"/>
    <n v="935"/>
    <x v="1"/>
    <x v="0"/>
    <n v="608268.69999999995"/>
    <x v="13"/>
    <s v="on time"/>
    <x v="162"/>
    <x v="172"/>
    <x v="0"/>
  </r>
  <r>
    <n v="4923"/>
    <x v="3"/>
    <x v="1"/>
    <x v="4"/>
    <x v="2"/>
    <s v="2023-06-16"/>
    <s v="2023-06-19"/>
    <n v="76"/>
    <n v="28633.72"/>
    <n v="2176162.7200000002"/>
    <n v="2790.37"/>
    <n v="871"/>
    <x v="3"/>
    <x v="1"/>
    <n v="338913.16"/>
    <x v="1"/>
    <s v="on time"/>
    <x v="219"/>
    <x v="252"/>
    <x v="0"/>
  </r>
  <r>
    <n v="4924"/>
    <x v="4"/>
    <x v="1"/>
    <x v="0"/>
    <x v="2"/>
    <s v="2023-01-13"/>
    <s v="2023-01-20"/>
    <n v="30"/>
    <n v="38009.769999999997"/>
    <n v="1140293.1000000001"/>
    <n v="3244.26"/>
    <n v="272"/>
    <x v="2"/>
    <x v="1"/>
    <n v="203018.21"/>
    <x v="5"/>
    <s v="delay"/>
    <x v="77"/>
    <x v="230"/>
    <x v="1"/>
  </r>
  <r>
    <n v="4925"/>
    <x v="6"/>
    <x v="0"/>
    <x v="3"/>
    <x v="4"/>
    <s v="2023-01-03"/>
    <s v="2023-01-05"/>
    <n v="90"/>
    <n v="14411.9"/>
    <n v="1297071"/>
    <n v="276.64"/>
    <n v="46"/>
    <x v="1"/>
    <x v="0"/>
    <n v="202087.37"/>
    <x v="9"/>
    <s v="on time"/>
    <x v="377"/>
    <x v="342"/>
    <x v="2"/>
  </r>
  <r>
    <n v="4926"/>
    <x v="3"/>
    <x v="2"/>
    <x v="2"/>
    <x v="1"/>
    <s v="2023-10-02"/>
    <s v="2023-10-03"/>
    <n v="74"/>
    <n v="37090.46"/>
    <n v="2744694.04"/>
    <n v="1197.8"/>
    <n v="971"/>
    <x v="3"/>
    <x v="1"/>
    <n v="347595.52000000002"/>
    <x v="7"/>
    <s v="on time"/>
    <x v="332"/>
    <x v="287"/>
    <x v="0"/>
  </r>
  <r>
    <n v="4927"/>
    <x v="5"/>
    <x v="2"/>
    <x v="1"/>
    <x v="2"/>
    <s v="2023-03-11"/>
    <s v="2023-03-12"/>
    <n v="86"/>
    <n v="14679.4"/>
    <n v="1262428.3999999999"/>
    <n v="3864.24"/>
    <n v="681"/>
    <x v="2"/>
    <x v="3"/>
    <n v="147162.6"/>
    <x v="7"/>
    <s v="on time"/>
    <x v="28"/>
    <x v="29"/>
    <x v="1"/>
  </r>
  <r>
    <n v="4928"/>
    <x v="0"/>
    <x v="2"/>
    <x v="2"/>
    <x v="2"/>
    <s v="2023-12-24"/>
    <s v="2024-01-02"/>
    <n v="3"/>
    <n v="40828.160000000003"/>
    <n v="122484.48"/>
    <n v="1936.95"/>
    <n v="958"/>
    <x v="2"/>
    <x v="1"/>
    <n v="27145.81"/>
    <x v="6"/>
    <s v="delay"/>
    <x v="343"/>
    <x v="121"/>
    <x v="0"/>
  </r>
  <r>
    <n v="4929"/>
    <x v="3"/>
    <x v="2"/>
    <x v="2"/>
    <x v="1"/>
    <s v="2023-03-06"/>
    <s v="2023-03-10"/>
    <n v="87"/>
    <n v="15193.41"/>
    <n v="1321826.67"/>
    <n v="1248.02"/>
    <n v="990"/>
    <x v="0"/>
    <x v="0"/>
    <n v="80320.98"/>
    <x v="13"/>
    <s v="on time"/>
    <x v="95"/>
    <x v="313"/>
    <x v="0"/>
  </r>
  <r>
    <n v="4930"/>
    <x v="7"/>
    <x v="1"/>
    <x v="2"/>
    <x v="0"/>
    <s v="2023-04-11"/>
    <s v="2023-04-18"/>
    <n v="62"/>
    <n v="35339.760000000002"/>
    <n v="2191065.12"/>
    <n v="1637.76"/>
    <n v="251"/>
    <x v="1"/>
    <x v="2"/>
    <n v="326123.68"/>
    <x v="5"/>
    <s v="delay"/>
    <x v="341"/>
    <x v="23"/>
    <x v="1"/>
  </r>
  <r>
    <n v="4931"/>
    <x v="2"/>
    <x v="1"/>
    <x v="3"/>
    <x v="3"/>
    <s v="2023-03-04"/>
    <s v="2023-03-05"/>
    <n v="97"/>
    <n v="2165.12"/>
    <n v="210016.64000000001"/>
    <n v="1880.29"/>
    <n v="505"/>
    <x v="2"/>
    <x v="2"/>
    <n v="17556.66"/>
    <x v="7"/>
    <s v="on time"/>
    <x v="345"/>
    <x v="320"/>
    <x v="1"/>
  </r>
  <r>
    <n v="4932"/>
    <x v="0"/>
    <x v="2"/>
    <x v="4"/>
    <x v="4"/>
    <s v="2023-07-25"/>
    <s v="2023-07-29"/>
    <n v="70"/>
    <n v="48867.68"/>
    <n v="3420737.6"/>
    <n v="2071.13"/>
    <n v="281"/>
    <x v="0"/>
    <x v="3"/>
    <n v="660992"/>
    <x v="13"/>
    <s v="on time"/>
    <x v="138"/>
    <x v="277"/>
    <x v="1"/>
  </r>
  <r>
    <n v="4933"/>
    <x v="6"/>
    <x v="0"/>
    <x v="0"/>
    <x v="0"/>
    <s v="2023-09-05"/>
    <s v="2023-09-12"/>
    <n v="87"/>
    <n v="28303.63"/>
    <n v="2462415.81"/>
    <n v="646.78"/>
    <n v="818"/>
    <x v="3"/>
    <x v="4"/>
    <n v="401529.52"/>
    <x v="5"/>
    <s v="delay"/>
    <x v="134"/>
    <x v="195"/>
    <x v="0"/>
  </r>
  <r>
    <n v="4934"/>
    <x v="5"/>
    <x v="2"/>
    <x v="4"/>
    <x v="1"/>
    <s v="2023-09-04"/>
    <s v="2023-09-05"/>
    <n v="29"/>
    <n v="32695.79"/>
    <n v="948177.91"/>
    <n v="430"/>
    <n v="401"/>
    <x v="3"/>
    <x v="3"/>
    <n v="124870.31"/>
    <x v="7"/>
    <s v="on time"/>
    <x v="369"/>
    <x v="339"/>
    <x v="1"/>
  </r>
  <r>
    <n v="4935"/>
    <x v="7"/>
    <x v="2"/>
    <x v="2"/>
    <x v="2"/>
    <s v="2023-03-28"/>
    <s v="2023-04-09"/>
    <n v="31"/>
    <n v="47109.67"/>
    <n v="1460399.77"/>
    <n v="4309.32"/>
    <n v="990"/>
    <x v="2"/>
    <x v="0"/>
    <n v="220708.37"/>
    <x v="10"/>
    <s v="delay"/>
    <x v="313"/>
    <x v="222"/>
    <x v="0"/>
  </r>
  <r>
    <n v="4936"/>
    <x v="6"/>
    <x v="1"/>
    <x v="3"/>
    <x v="4"/>
    <s v="2023-12-26"/>
    <s v="2023-12-31"/>
    <n v="23"/>
    <n v="27543.65"/>
    <n v="633503.94999999995"/>
    <n v="4198.8100000000004"/>
    <n v="678"/>
    <x v="3"/>
    <x v="0"/>
    <n v="50257.22"/>
    <x v="2"/>
    <s v="on time"/>
    <x v="165"/>
    <x v="92"/>
    <x v="1"/>
  </r>
  <r>
    <n v="4937"/>
    <x v="1"/>
    <x v="0"/>
    <x v="3"/>
    <x v="4"/>
    <s v="2023-12-02"/>
    <s v="2023-12-05"/>
    <n v="96"/>
    <n v="6932.13"/>
    <n v="665484.48"/>
    <n v="159.69999999999999"/>
    <n v="202"/>
    <x v="2"/>
    <x v="1"/>
    <n v="162158.68"/>
    <x v="1"/>
    <s v="on time"/>
    <x v="326"/>
    <x v="324"/>
    <x v="1"/>
  </r>
  <r>
    <n v="4938"/>
    <x v="4"/>
    <x v="2"/>
    <x v="0"/>
    <x v="3"/>
    <s v="2023-03-14"/>
    <s v="2023-03-26"/>
    <n v="10"/>
    <n v="10969.23"/>
    <n v="109692.3"/>
    <n v="4901.9399999999996"/>
    <n v="509"/>
    <x v="2"/>
    <x v="0"/>
    <n v="17559.45"/>
    <x v="10"/>
    <s v="delay"/>
    <x v="30"/>
    <x v="142"/>
    <x v="1"/>
  </r>
  <r>
    <n v="4939"/>
    <x v="2"/>
    <x v="1"/>
    <x v="1"/>
    <x v="3"/>
    <s v="2023-01-11"/>
    <s v="2023-01-16"/>
    <n v="43"/>
    <n v="21633.98"/>
    <n v="930261.14"/>
    <n v="2379.5700000000002"/>
    <n v="808"/>
    <x v="2"/>
    <x v="2"/>
    <n v="124434.13"/>
    <x v="2"/>
    <s v="on time"/>
    <x v="285"/>
    <x v="315"/>
    <x v="0"/>
  </r>
  <r>
    <n v="4940"/>
    <x v="7"/>
    <x v="1"/>
    <x v="4"/>
    <x v="4"/>
    <s v="2023-10-25"/>
    <s v="2023-11-01"/>
    <n v="6"/>
    <n v="3550.67"/>
    <n v="21304.02"/>
    <n v="3904.63"/>
    <n v="34"/>
    <x v="1"/>
    <x v="2"/>
    <n v="1670"/>
    <x v="5"/>
    <s v="delay"/>
    <x v="14"/>
    <x v="61"/>
    <x v="2"/>
  </r>
  <r>
    <n v="4941"/>
    <x v="7"/>
    <x v="0"/>
    <x v="4"/>
    <x v="2"/>
    <s v="2023-01-24"/>
    <s v="2023-02-01"/>
    <n v="41"/>
    <n v="1453.59"/>
    <n v="59597.19"/>
    <n v="4164.7700000000004"/>
    <n v="26"/>
    <x v="0"/>
    <x v="0"/>
    <n v="13318.57"/>
    <x v="14"/>
    <s v="delay"/>
    <x v="115"/>
    <x v="219"/>
    <x v="2"/>
  </r>
  <r>
    <n v="4942"/>
    <x v="7"/>
    <x v="2"/>
    <x v="4"/>
    <x v="1"/>
    <s v="2023-10-09"/>
    <s v="2023-10-22"/>
    <n v="10"/>
    <n v="10432.27"/>
    <n v="104322.7"/>
    <n v="1442.52"/>
    <n v="828"/>
    <x v="3"/>
    <x v="2"/>
    <n v="18435.37"/>
    <x v="12"/>
    <s v="delay"/>
    <x v="170"/>
    <x v="303"/>
    <x v="0"/>
  </r>
  <r>
    <n v="4943"/>
    <x v="5"/>
    <x v="0"/>
    <x v="2"/>
    <x v="2"/>
    <s v="2023-03-31"/>
    <s v="2023-04-05"/>
    <n v="91"/>
    <n v="2944.72"/>
    <n v="267969.52"/>
    <n v="3774.26"/>
    <n v="148"/>
    <x v="0"/>
    <x v="4"/>
    <n v="44704.65"/>
    <x v="2"/>
    <s v="on time"/>
    <x v="119"/>
    <x v="128"/>
    <x v="2"/>
  </r>
  <r>
    <n v="4944"/>
    <x v="1"/>
    <x v="0"/>
    <x v="4"/>
    <x v="0"/>
    <s v="2023-08-24"/>
    <s v="2023-09-06"/>
    <n v="78"/>
    <n v="30748.75"/>
    <n v="2398402.5"/>
    <n v="3933.72"/>
    <n v="756"/>
    <x v="2"/>
    <x v="0"/>
    <n v="301966.05"/>
    <x v="12"/>
    <s v="delay"/>
    <x v="35"/>
    <x v="34"/>
    <x v="0"/>
  </r>
  <r>
    <n v="4945"/>
    <x v="6"/>
    <x v="0"/>
    <x v="2"/>
    <x v="2"/>
    <s v="2023-01-10"/>
    <s v="2023-01-25"/>
    <n v="90"/>
    <n v="39784.04"/>
    <n v="3580563.6"/>
    <n v="1927.91"/>
    <n v="720"/>
    <x v="1"/>
    <x v="0"/>
    <n v="587258.21"/>
    <x v="3"/>
    <s v="delay"/>
    <x v="48"/>
    <x v="210"/>
    <x v="0"/>
  </r>
  <r>
    <n v="4946"/>
    <x v="7"/>
    <x v="1"/>
    <x v="0"/>
    <x v="0"/>
    <s v="2023-11-18"/>
    <s v="2023-12-02"/>
    <n v="87"/>
    <n v="39885.81"/>
    <n v="3470065.47"/>
    <n v="2449.27"/>
    <n v="159"/>
    <x v="1"/>
    <x v="3"/>
    <n v="477800.09"/>
    <x v="4"/>
    <s v="delay"/>
    <x v="137"/>
    <x v="263"/>
    <x v="2"/>
  </r>
  <r>
    <n v="4947"/>
    <x v="0"/>
    <x v="2"/>
    <x v="3"/>
    <x v="4"/>
    <s v="2023-01-23"/>
    <s v="2023-02-03"/>
    <n v="72"/>
    <n v="46189.84"/>
    <n v="3325668.48"/>
    <n v="2754.54"/>
    <n v="169"/>
    <x v="3"/>
    <x v="1"/>
    <n v="386834.82"/>
    <x v="8"/>
    <s v="delay"/>
    <x v="136"/>
    <x v="310"/>
    <x v="2"/>
  </r>
  <r>
    <n v="4948"/>
    <x v="1"/>
    <x v="2"/>
    <x v="0"/>
    <x v="3"/>
    <s v="2023-10-20"/>
    <s v="2023-10-29"/>
    <n v="8"/>
    <n v="46604.89"/>
    <n v="372839.12"/>
    <n v="698.84"/>
    <n v="150"/>
    <x v="1"/>
    <x v="0"/>
    <n v="30698.21"/>
    <x v="6"/>
    <s v="delay"/>
    <x v="325"/>
    <x v="363"/>
    <x v="2"/>
  </r>
  <r>
    <n v="4949"/>
    <x v="6"/>
    <x v="0"/>
    <x v="3"/>
    <x v="1"/>
    <s v="2023-03-06"/>
    <s v="2023-03-11"/>
    <n v="20"/>
    <n v="38482.81"/>
    <n v="769656.2"/>
    <n v="3741.22"/>
    <n v="42"/>
    <x v="1"/>
    <x v="2"/>
    <n v="125456.99"/>
    <x v="2"/>
    <s v="on time"/>
    <x v="342"/>
    <x v="313"/>
    <x v="2"/>
  </r>
  <r>
    <n v="4950"/>
    <x v="3"/>
    <x v="0"/>
    <x v="2"/>
    <x v="3"/>
    <s v="2023-04-28"/>
    <s v="2023-05-12"/>
    <n v="17"/>
    <n v="14678.9"/>
    <n v="249541.3"/>
    <n v="562.41999999999996"/>
    <n v="62"/>
    <x v="2"/>
    <x v="4"/>
    <n v="56043.16"/>
    <x v="4"/>
    <s v="delay"/>
    <x v="2"/>
    <x v="31"/>
    <x v="2"/>
  </r>
  <r>
    <n v="4951"/>
    <x v="1"/>
    <x v="0"/>
    <x v="2"/>
    <x v="2"/>
    <s v="2023-01-30"/>
    <s v="2023-02-05"/>
    <n v="4"/>
    <n v="39551.379999999997"/>
    <n v="158205.51999999999"/>
    <n v="734.81"/>
    <n v="961"/>
    <x v="0"/>
    <x v="1"/>
    <n v="20124.66"/>
    <x v="11"/>
    <s v="delay"/>
    <x v="202"/>
    <x v="258"/>
    <x v="0"/>
  </r>
  <r>
    <n v="4952"/>
    <x v="1"/>
    <x v="1"/>
    <x v="3"/>
    <x v="2"/>
    <s v="2023-07-30"/>
    <s v="2023-08-09"/>
    <n v="86"/>
    <n v="39122.589999999997"/>
    <n v="3364542.74"/>
    <n v="2411.75"/>
    <n v="193"/>
    <x v="2"/>
    <x v="2"/>
    <n v="740711.37"/>
    <x v="0"/>
    <s v="delay"/>
    <x v="291"/>
    <x v="77"/>
    <x v="2"/>
  </r>
  <r>
    <n v="4953"/>
    <x v="4"/>
    <x v="1"/>
    <x v="2"/>
    <x v="0"/>
    <s v="2023-11-18"/>
    <s v="2023-12-02"/>
    <n v="40"/>
    <n v="24983.68"/>
    <n v="999347.19999999995"/>
    <n v="3855.76"/>
    <n v="712"/>
    <x v="3"/>
    <x v="2"/>
    <n v="171329.26"/>
    <x v="4"/>
    <s v="delay"/>
    <x v="137"/>
    <x v="263"/>
    <x v="0"/>
  </r>
  <r>
    <n v="4954"/>
    <x v="1"/>
    <x v="1"/>
    <x v="2"/>
    <x v="4"/>
    <s v="2023-04-06"/>
    <s v="2023-04-17"/>
    <n v="8"/>
    <n v="15725.66"/>
    <n v="125805.28"/>
    <n v="1103.99"/>
    <n v="79"/>
    <x v="3"/>
    <x v="3"/>
    <n v="6743.85"/>
    <x v="8"/>
    <s v="delay"/>
    <x v="86"/>
    <x v="108"/>
    <x v="2"/>
  </r>
  <r>
    <n v="4955"/>
    <x v="2"/>
    <x v="0"/>
    <x v="1"/>
    <x v="2"/>
    <s v="2023-07-13"/>
    <s v="2023-07-17"/>
    <n v="67"/>
    <n v="29007.52"/>
    <n v="1943503.84"/>
    <n v="4968.6000000000004"/>
    <n v="398"/>
    <x v="1"/>
    <x v="1"/>
    <n v="270094.43"/>
    <x v="13"/>
    <s v="on time"/>
    <x v="26"/>
    <x v="362"/>
    <x v="1"/>
  </r>
  <r>
    <n v="4956"/>
    <x v="6"/>
    <x v="2"/>
    <x v="2"/>
    <x v="1"/>
    <s v="2023-03-29"/>
    <s v="2023-04-02"/>
    <n v="59"/>
    <n v="24189.759999999998"/>
    <n v="1427195.84"/>
    <n v="278.58999999999997"/>
    <n v="353"/>
    <x v="2"/>
    <x v="3"/>
    <n v="234520.1"/>
    <x v="13"/>
    <s v="on time"/>
    <x v="268"/>
    <x v="130"/>
    <x v="1"/>
  </r>
  <r>
    <n v="4957"/>
    <x v="5"/>
    <x v="0"/>
    <x v="0"/>
    <x v="4"/>
    <s v="2023-03-18"/>
    <s v="2023-03-26"/>
    <n v="68"/>
    <n v="45199.93"/>
    <n v="3073595.24"/>
    <n v="1374.58"/>
    <n v="779"/>
    <x v="0"/>
    <x v="0"/>
    <n v="517387.89"/>
    <x v="14"/>
    <s v="delay"/>
    <x v="30"/>
    <x v="78"/>
    <x v="0"/>
  </r>
  <r>
    <n v="4958"/>
    <x v="7"/>
    <x v="1"/>
    <x v="2"/>
    <x v="3"/>
    <s v="2023-08-17"/>
    <s v="2023-08-24"/>
    <n v="48"/>
    <n v="13715.84"/>
    <n v="658360.31999999995"/>
    <n v="1401.08"/>
    <n v="747"/>
    <x v="3"/>
    <x v="0"/>
    <n v="110627.74"/>
    <x v="5"/>
    <s v="delay"/>
    <x v="59"/>
    <x v="217"/>
    <x v="0"/>
  </r>
  <r>
    <n v="4959"/>
    <x v="4"/>
    <x v="2"/>
    <x v="2"/>
    <x v="1"/>
    <s v="2023-08-13"/>
    <s v="2023-08-19"/>
    <n v="99"/>
    <n v="649.41999999999996"/>
    <n v="64292.58"/>
    <n v="1194.4000000000001"/>
    <n v="311"/>
    <x v="2"/>
    <x v="4"/>
    <n v="10686.92"/>
    <x v="11"/>
    <s v="delay"/>
    <x v="159"/>
    <x v="237"/>
    <x v="1"/>
  </r>
  <r>
    <n v="4960"/>
    <x v="4"/>
    <x v="0"/>
    <x v="0"/>
    <x v="3"/>
    <s v="2023-11-22"/>
    <s v="2023-11-30"/>
    <n v="75"/>
    <n v="1027.93"/>
    <n v="77094.75"/>
    <n v="119.91"/>
    <n v="327"/>
    <x v="0"/>
    <x v="1"/>
    <n v="14586.95"/>
    <x v="14"/>
    <s v="delay"/>
    <x v="198"/>
    <x v="260"/>
    <x v="1"/>
  </r>
  <r>
    <n v="4961"/>
    <x v="7"/>
    <x v="0"/>
    <x v="0"/>
    <x v="1"/>
    <s v="2023-07-14"/>
    <s v="2023-07-20"/>
    <n v="86"/>
    <n v="49920.81"/>
    <n v="4293189.66"/>
    <n v="3033.63"/>
    <n v="728"/>
    <x v="0"/>
    <x v="0"/>
    <n v="801408.85"/>
    <x v="11"/>
    <s v="delay"/>
    <x v="65"/>
    <x v="137"/>
    <x v="0"/>
  </r>
  <r>
    <n v="4962"/>
    <x v="1"/>
    <x v="1"/>
    <x v="1"/>
    <x v="4"/>
    <s v="2023-07-24"/>
    <s v="2023-08-07"/>
    <n v="79"/>
    <n v="13490.37"/>
    <n v="1065739.23"/>
    <n v="718.19"/>
    <n v="208"/>
    <x v="2"/>
    <x v="4"/>
    <n v="137483.53"/>
    <x v="4"/>
    <s v="delay"/>
    <x v="266"/>
    <x v="199"/>
    <x v="1"/>
  </r>
  <r>
    <n v="4963"/>
    <x v="1"/>
    <x v="1"/>
    <x v="0"/>
    <x v="0"/>
    <s v="2023-11-12"/>
    <s v="2023-11-23"/>
    <n v="65"/>
    <n v="3873.33"/>
    <n v="251766.45"/>
    <n v="4649.05"/>
    <n v="892"/>
    <x v="3"/>
    <x v="2"/>
    <n v="47467.94"/>
    <x v="8"/>
    <s v="delay"/>
    <x v="252"/>
    <x v="198"/>
    <x v="0"/>
  </r>
  <r>
    <n v="4964"/>
    <x v="1"/>
    <x v="1"/>
    <x v="0"/>
    <x v="2"/>
    <s v="2023-12-09"/>
    <s v="2023-12-16"/>
    <n v="13"/>
    <n v="45005.9"/>
    <n v="585076.69999999995"/>
    <n v="4274.8100000000004"/>
    <n v="291"/>
    <x v="1"/>
    <x v="4"/>
    <n v="43082.36"/>
    <x v="5"/>
    <s v="delay"/>
    <x v="130"/>
    <x v="37"/>
    <x v="1"/>
  </r>
  <r>
    <n v="4965"/>
    <x v="4"/>
    <x v="0"/>
    <x v="0"/>
    <x v="3"/>
    <s v="2023-02-07"/>
    <s v="2023-02-14"/>
    <n v="2"/>
    <n v="33114.629999999997"/>
    <n v="66229.259999999995"/>
    <n v="4636.3900000000003"/>
    <n v="90"/>
    <x v="3"/>
    <x v="0"/>
    <n v="8365.1200000000008"/>
    <x v="5"/>
    <s v="delay"/>
    <x v="223"/>
    <x v="69"/>
    <x v="2"/>
  </r>
  <r>
    <n v="4966"/>
    <x v="7"/>
    <x v="2"/>
    <x v="3"/>
    <x v="0"/>
    <s v="2023-06-15"/>
    <s v="2023-06-22"/>
    <n v="76"/>
    <n v="42335.32"/>
    <n v="3217484.32"/>
    <n v="1024.69"/>
    <n v="720"/>
    <x v="2"/>
    <x v="4"/>
    <n v="625655.38"/>
    <x v="5"/>
    <s v="delay"/>
    <x v="333"/>
    <x v="300"/>
    <x v="0"/>
  </r>
  <r>
    <n v="4967"/>
    <x v="3"/>
    <x v="0"/>
    <x v="2"/>
    <x v="4"/>
    <s v="2023-11-06"/>
    <s v="2023-11-21"/>
    <n v="49"/>
    <n v="35386.83"/>
    <n v="1733954.67"/>
    <n v="1803.12"/>
    <n v="898"/>
    <x v="0"/>
    <x v="2"/>
    <n v="213894.04"/>
    <x v="3"/>
    <s v="delay"/>
    <x v="93"/>
    <x v="35"/>
    <x v="0"/>
  </r>
  <r>
    <n v="4968"/>
    <x v="5"/>
    <x v="0"/>
    <x v="2"/>
    <x v="4"/>
    <s v="2023-09-09"/>
    <s v="2023-09-20"/>
    <n v="48"/>
    <n v="44695.3"/>
    <n v="2145374.4"/>
    <n v="2642.01"/>
    <n v="384"/>
    <x v="3"/>
    <x v="1"/>
    <n v="195352.29"/>
    <x v="8"/>
    <s v="delay"/>
    <x v="188"/>
    <x v="36"/>
    <x v="1"/>
  </r>
  <r>
    <n v="4969"/>
    <x v="3"/>
    <x v="0"/>
    <x v="4"/>
    <x v="4"/>
    <s v="2023-10-14"/>
    <s v="2023-10-29"/>
    <n v="83"/>
    <n v="20728.689999999999"/>
    <n v="1720481.27"/>
    <n v="2403.85"/>
    <n v="496"/>
    <x v="3"/>
    <x v="2"/>
    <n v="413092.44"/>
    <x v="3"/>
    <s v="delay"/>
    <x v="325"/>
    <x v="273"/>
    <x v="1"/>
  </r>
  <r>
    <n v="4970"/>
    <x v="1"/>
    <x v="1"/>
    <x v="1"/>
    <x v="3"/>
    <s v="2023-11-02"/>
    <s v="2023-11-17"/>
    <n v="97"/>
    <n v="18354.55"/>
    <n v="1780391.35"/>
    <n v="1891.23"/>
    <n v="341"/>
    <x v="2"/>
    <x v="1"/>
    <n v="216080.9"/>
    <x v="3"/>
    <s v="delay"/>
    <x v="299"/>
    <x v="152"/>
    <x v="1"/>
  </r>
  <r>
    <n v="4971"/>
    <x v="1"/>
    <x v="2"/>
    <x v="1"/>
    <x v="0"/>
    <s v="2023-07-06"/>
    <s v="2023-07-10"/>
    <n v="1"/>
    <n v="10456.52"/>
    <n v="10456.52"/>
    <n v="4303.22"/>
    <n v="414"/>
    <x v="0"/>
    <x v="1"/>
    <n v="1342.49"/>
    <x v="13"/>
    <s v="on time"/>
    <x v="178"/>
    <x v="79"/>
    <x v="1"/>
  </r>
  <r>
    <n v="4972"/>
    <x v="0"/>
    <x v="2"/>
    <x v="1"/>
    <x v="3"/>
    <s v="2023-03-04"/>
    <s v="2023-03-08"/>
    <n v="33"/>
    <n v="43188.61"/>
    <n v="1425224.13"/>
    <n v="416.94"/>
    <n v="471"/>
    <x v="1"/>
    <x v="2"/>
    <n v="173579.84"/>
    <x v="13"/>
    <s v="on time"/>
    <x v="17"/>
    <x v="320"/>
    <x v="1"/>
  </r>
  <r>
    <n v="4973"/>
    <x v="3"/>
    <x v="1"/>
    <x v="3"/>
    <x v="3"/>
    <s v="2023-07-22"/>
    <s v="2023-07-31"/>
    <n v="94"/>
    <n v="13491.05"/>
    <n v="1268158.7"/>
    <n v="4808"/>
    <n v="719"/>
    <x v="0"/>
    <x v="1"/>
    <n v="299640.77"/>
    <x v="6"/>
    <s v="delay"/>
    <x v="348"/>
    <x v="101"/>
    <x v="0"/>
  </r>
  <r>
    <n v="4974"/>
    <x v="5"/>
    <x v="2"/>
    <x v="0"/>
    <x v="4"/>
    <s v="2023-11-09"/>
    <s v="2023-11-22"/>
    <n v="67"/>
    <n v="3787.8"/>
    <n v="253782.6"/>
    <n v="3565.59"/>
    <n v="147"/>
    <x v="1"/>
    <x v="3"/>
    <n v="12981.74"/>
    <x v="12"/>
    <s v="delay"/>
    <x v="254"/>
    <x v="148"/>
    <x v="2"/>
  </r>
  <r>
    <n v="4975"/>
    <x v="0"/>
    <x v="1"/>
    <x v="0"/>
    <x v="3"/>
    <s v="2023-12-31"/>
    <s v="2024-01-15"/>
    <n v="15"/>
    <n v="16361.07"/>
    <n v="245416.05"/>
    <n v="2730.15"/>
    <n v="954"/>
    <x v="2"/>
    <x v="2"/>
    <n v="31372.42"/>
    <x v="3"/>
    <s v="delay"/>
    <x v="374"/>
    <x v="281"/>
    <x v="0"/>
  </r>
  <r>
    <n v="4976"/>
    <x v="4"/>
    <x v="2"/>
    <x v="0"/>
    <x v="3"/>
    <s v="2023-07-03"/>
    <s v="2023-07-17"/>
    <n v="59"/>
    <n v="43476.34"/>
    <n v="2565104.06"/>
    <n v="4896.91"/>
    <n v="864"/>
    <x v="0"/>
    <x v="1"/>
    <n v="386939.49"/>
    <x v="4"/>
    <s v="delay"/>
    <x v="26"/>
    <x v="228"/>
    <x v="0"/>
  </r>
  <r>
    <n v="4977"/>
    <x v="5"/>
    <x v="2"/>
    <x v="4"/>
    <x v="2"/>
    <s v="2023-11-25"/>
    <s v="2023-12-07"/>
    <n v="64"/>
    <n v="34567.01"/>
    <n v="2212288.64"/>
    <n v="1761.37"/>
    <n v="659"/>
    <x v="3"/>
    <x v="1"/>
    <n v="147470.24"/>
    <x v="10"/>
    <s v="delay"/>
    <x v="147"/>
    <x v="364"/>
    <x v="1"/>
  </r>
  <r>
    <n v="4978"/>
    <x v="0"/>
    <x v="1"/>
    <x v="0"/>
    <x v="0"/>
    <s v="2023-06-02"/>
    <s v="2023-06-12"/>
    <n v="23"/>
    <n v="1566.11"/>
    <n v="36020.53"/>
    <n v="2342.62"/>
    <n v="480"/>
    <x v="0"/>
    <x v="2"/>
    <n v="8284.48"/>
    <x v="0"/>
    <s v="delay"/>
    <x v="149"/>
    <x v="356"/>
    <x v="1"/>
  </r>
  <r>
    <n v="4979"/>
    <x v="3"/>
    <x v="1"/>
    <x v="1"/>
    <x v="3"/>
    <s v="2023-12-03"/>
    <s v="2023-12-05"/>
    <n v="85"/>
    <n v="14244.28"/>
    <n v="1210763.8"/>
    <n v="2350.5700000000002"/>
    <n v="559"/>
    <x v="1"/>
    <x v="3"/>
    <n v="242449.59"/>
    <x v="9"/>
    <s v="on time"/>
    <x v="326"/>
    <x v="107"/>
    <x v="1"/>
  </r>
  <r>
    <n v="4980"/>
    <x v="5"/>
    <x v="2"/>
    <x v="3"/>
    <x v="2"/>
    <s v="2023-05-31"/>
    <s v="2023-06-07"/>
    <n v="79"/>
    <n v="5400.35"/>
    <n v="426627.65"/>
    <n v="811.75"/>
    <n v="625"/>
    <x v="3"/>
    <x v="4"/>
    <n v="57043.35"/>
    <x v="5"/>
    <s v="delay"/>
    <x v="329"/>
    <x v="64"/>
    <x v="1"/>
  </r>
  <r>
    <n v="4981"/>
    <x v="6"/>
    <x v="1"/>
    <x v="2"/>
    <x v="2"/>
    <s v="2023-06-21"/>
    <s v="2023-06-29"/>
    <n v="16"/>
    <n v="11992.46"/>
    <n v="191879.36"/>
    <n v="4413.26"/>
    <n v="826"/>
    <x v="2"/>
    <x v="4"/>
    <n v="44469.89"/>
    <x v="14"/>
    <s v="delay"/>
    <x v="217"/>
    <x v="305"/>
    <x v="0"/>
  </r>
  <r>
    <n v="4982"/>
    <x v="7"/>
    <x v="0"/>
    <x v="4"/>
    <x v="3"/>
    <s v="2023-12-20"/>
    <s v="2024-01-03"/>
    <n v="43"/>
    <n v="7831.49"/>
    <n v="336754.07"/>
    <n v="3779.15"/>
    <n v="494"/>
    <x v="2"/>
    <x v="2"/>
    <n v="77897.03"/>
    <x v="4"/>
    <s v="delay"/>
    <x v="168"/>
    <x v="159"/>
    <x v="1"/>
  </r>
  <r>
    <n v="4983"/>
    <x v="5"/>
    <x v="2"/>
    <x v="4"/>
    <x v="0"/>
    <s v="2023-08-18"/>
    <s v="2023-08-20"/>
    <n v="81"/>
    <n v="31518.65"/>
    <n v="2553010.65"/>
    <n v="1041.24"/>
    <n v="894"/>
    <x v="1"/>
    <x v="2"/>
    <n v="342736.54"/>
    <x v="9"/>
    <s v="on time"/>
    <x v="106"/>
    <x v="60"/>
    <x v="0"/>
  </r>
  <r>
    <n v="4984"/>
    <x v="3"/>
    <x v="1"/>
    <x v="4"/>
    <x v="2"/>
    <s v="2023-04-06"/>
    <s v="2023-04-11"/>
    <n v="94"/>
    <n v="28325.43"/>
    <n v="2662590.42"/>
    <n v="574.26"/>
    <n v="71"/>
    <x v="0"/>
    <x v="2"/>
    <n v="204904.69"/>
    <x v="2"/>
    <s v="on time"/>
    <x v="129"/>
    <x v="108"/>
    <x v="2"/>
  </r>
  <r>
    <n v="4985"/>
    <x v="3"/>
    <x v="1"/>
    <x v="1"/>
    <x v="1"/>
    <s v="2023-05-29"/>
    <s v="2023-06-10"/>
    <n v="17"/>
    <n v="26773.200000000001"/>
    <n v="455144.4"/>
    <n v="2459.4"/>
    <n v="583"/>
    <x v="1"/>
    <x v="3"/>
    <n v="71851.570000000007"/>
    <x v="10"/>
    <s v="delay"/>
    <x v="110"/>
    <x v="238"/>
    <x v="1"/>
  </r>
  <r>
    <n v="4986"/>
    <x v="0"/>
    <x v="0"/>
    <x v="4"/>
    <x v="4"/>
    <s v="2023-04-30"/>
    <s v="2023-05-04"/>
    <n v="48"/>
    <n v="36637.64"/>
    <n v="1758606.72"/>
    <n v="3888.46"/>
    <n v="399"/>
    <x v="0"/>
    <x v="3"/>
    <n v="387466.87"/>
    <x v="13"/>
    <s v="on time"/>
    <x v="81"/>
    <x v="346"/>
    <x v="1"/>
  </r>
  <r>
    <n v="4987"/>
    <x v="2"/>
    <x v="2"/>
    <x v="2"/>
    <x v="1"/>
    <s v="2023-10-13"/>
    <s v="2023-10-23"/>
    <n v="76"/>
    <n v="49171.6"/>
    <n v="3737041.6"/>
    <n v="1593.21"/>
    <n v="806"/>
    <x v="1"/>
    <x v="1"/>
    <n v="328881.57"/>
    <x v="0"/>
    <s v="delay"/>
    <x v="298"/>
    <x v="172"/>
    <x v="0"/>
  </r>
  <r>
    <n v="4988"/>
    <x v="6"/>
    <x v="1"/>
    <x v="1"/>
    <x v="4"/>
    <s v="2023-01-29"/>
    <s v="2023-02-06"/>
    <n v="11"/>
    <n v="45545.08"/>
    <n v="500995.88"/>
    <n v="3167.69"/>
    <n v="126"/>
    <x v="3"/>
    <x v="4"/>
    <n v="100056.42"/>
    <x v="14"/>
    <s v="delay"/>
    <x v="225"/>
    <x v="56"/>
    <x v="2"/>
  </r>
  <r>
    <n v="4989"/>
    <x v="0"/>
    <x v="1"/>
    <x v="0"/>
    <x v="3"/>
    <s v="2023-01-09"/>
    <s v="2023-01-20"/>
    <n v="35"/>
    <n v="39878.75"/>
    <n v="1395756.25"/>
    <n v="3134.35"/>
    <n v="316"/>
    <x v="2"/>
    <x v="4"/>
    <n v="293314.13"/>
    <x v="8"/>
    <s v="delay"/>
    <x v="77"/>
    <x v="270"/>
    <x v="1"/>
  </r>
  <r>
    <n v="4990"/>
    <x v="0"/>
    <x v="2"/>
    <x v="0"/>
    <x v="3"/>
    <s v="2023-10-18"/>
    <s v="2023-10-26"/>
    <n v="95"/>
    <n v="48538.76"/>
    <n v="4611182.2"/>
    <n v="1210.96"/>
    <n v="404"/>
    <x v="3"/>
    <x v="4"/>
    <n v="256814.07"/>
    <x v="14"/>
    <s v="delay"/>
    <x v="212"/>
    <x v="241"/>
    <x v="1"/>
  </r>
  <r>
    <n v="4991"/>
    <x v="6"/>
    <x v="0"/>
    <x v="4"/>
    <x v="2"/>
    <s v="2023-03-16"/>
    <s v="2023-03-25"/>
    <n v="8"/>
    <n v="5498.34"/>
    <n v="43986.720000000001"/>
    <n v="4242.2700000000004"/>
    <n v="362"/>
    <x v="0"/>
    <x v="3"/>
    <n v="5744.29"/>
    <x v="6"/>
    <s v="delay"/>
    <x v="144"/>
    <x v="89"/>
    <x v="1"/>
  </r>
  <r>
    <n v="4992"/>
    <x v="4"/>
    <x v="1"/>
    <x v="3"/>
    <x v="1"/>
    <s v="2023-04-24"/>
    <s v="2023-05-03"/>
    <n v="44"/>
    <n v="36627.85"/>
    <n v="1611625.4"/>
    <n v="286.82"/>
    <n v="945"/>
    <x v="3"/>
    <x v="1"/>
    <n v="181054.02"/>
    <x v="6"/>
    <s v="delay"/>
    <x v="233"/>
    <x v="20"/>
    <x v="0"/>
  </r>
  <r>
    <n v="4993"/>
    <x v="2"/>
    <x v="0"/>
    <x v="1"/>
    <x v="0"/>
    <s v="2023-07-02"/>
    <s v="2023-07-16"/>
    <n v="63"/>
    <n v="42045.48"/>
    <n v="2648865.2400000002"/>
    <n v="4897.49"/>
    <n v="14"/>
    <x v="0"/>
    <x v="3"/>
    <n v="526405.85"/>
    <x v="4"/>
    <s v="delay"/>
    <x v="167"/>
    <x v="306"/>
    <x v="2"/>
  </r>
  <r>
    <n v="4994"/>
    <x v="0"/>
    <x v="0"/>
    <x v="3"/>
    <x v="0"/>
    <s v="2023-02-11"/>
    <s v="2023-02-12"/>
    <n v="88"/>
    <n v="27834.62"/>
    <n v="2449446.56"/>
    <n v="4603.34"/>
    <n v="929"/>
    <x v="1"/>
    <x v="4"/>
    <n v="528092.79"/>
    <x v="7"/>
    <s v="on time"/>
    <x v="304"/>
    <x v="327"/>
    <x v="0"/>
  </r>
  <r>
    <n v="4995"/>
    <x v="1"/>
    <x v="2"/>
    <x v="3"/>
    <x v="4"/>
    <s v="2023-04-01"/>
    <s v="2023-04-03"/>
    <n v="97"/>
    <n v="14441.76"/>
    <n v="1400850.72"/>
    <n v="4962.62"/>
    <n v="730"/>
    <x v="3"/>
    <x v="1"/>
    <n v="176544.47"/>
    <x v="9"/>
    <s v="on time"/>
    <x v="120"/>
    <x v="145"/>
    <x v="0"/>
  </r>
  <r>
    <n v="4996"/>
    <x v="4"/>
    <x v="1"/>
    <x v="2"/>
    <x v="0"/>
    <s v="2023-10-22"/>
    <s v="2023-10-31"/>
    <n v="42"/>
    <n v="37491.56"/>
    <n v="1574645.52"/>
    <n v="492.41"/>
    <n v="167"/>
    <x v="3"/>
    <x v="2"/>
    <n v="317441.61"/>
    <x v="6"/>
    <s v="delay"/>
    <x v="203"/>
    <x v="337"/>
    <x v="2"/>
  </r>
  <r>
    <n v="4997"/>
    <x v="0"/>
    <x v="0"/>
    <x v="2"/>
    <x v="1"/>
    <s v="2023-01-03"/>
    <s v="2023-01-04"/>
    <n v="24"/>
    <n v="33400.33"/>
    <n v="801607.92"/>
    <n v="4735.63"/>
    <n v="130"/>
    <x v="3"/>
    <x v="3"/>
    <n v="73291.78"/>
    <x v="7"/>
    <s v="on time"/>
    <x v="213"/>
    <x v="342"/>
    <x v="2"/>
  </r>
  <r>
    <n v="4998"/>
    <x v="2"/>
    <x v="1"/>
    <x v="0"/>
    <x v="1"/>
    <s v="2023-09-21"/>
    <s v="2023-10-06"/>
    <n v="39"/>
    <n v="13971.51"/>
    <n v="544888.89"/>
    <n v="3906.97"/>
    <n v="270"/>
    <x v="1"/>
    <x v="4"/>
    <n v="43015.81"/>
    <x v="3"/>
    <s v="delay"/>
    <x v="122"/>
    <x v="45"/>
    <x v="1"/>
  </r>
  <r>
    <n v="4999"/>
    <x v="3"/>
    <x v="2"/>
    <x v="0"/>
    <x v="1"/>
    <s v="2023-09-12"/>
    <s v="2023-09-15"/>
    <n v="69"/>
    <n v="28156.73"/>
    <n v="1942814.37"/>
    <n v="1579.57"/>
    <n v="670"/>
    <x v="1"/>
    <x v="0"/>
    <n v="152615.56"/>
    <x v="1"/>
    <s v="on time"/>
    <x v="340"/>
    <x v="81"/>
    <x v="1"/>
  </r>
  <r>
    <n v="5000"/>
    <x v="3"/>
    <x v="2"/>
    <x v="3"/>
    <x v="0"/>
    <s v="2023-05-04"/>
    <s v="2023-05-13"/>
    <n v="28"/>
    <n v="15633.05"/>
    <n v="437725.4"/>
    <n v="4784.1899999999996"/>
    <n v="834"/>
    <x v="2"/>
    <x v="2"/>
    <n v="72023.899999999994"/>
    <x v="6"/>
    <s v="delay"/>
    <x v="32"/>
    <x v="48"/>
    <x v="0"/>
  </r>
  <r>
    <n v="5001"/>
    <x v="5"/>
    <x v="2"/>
    <x v="3"/>
    <x v="2"/>
    <s v="2023-11-30"/>
    <s v="2023-12-12"/>
    <n v="92"/>
    <n v="44689.07"/>
    <n v="4111394.44"/>
    <n v="1463.63"/>
    <n v="567"/>
    <x v="3"/>
    <x v="2"/>
    <n v="791842.8"/>
    <x v="10"/>
    <s v="delay"/>
    <x v="124"/>
    <x v="13"/>
    <x v="1"/>
  </r>
  <r>
    <n v="5002"/>
    <x v="3"/>
    <x v="1"/>
    <x v="0"/>
    <x v="1"/>
    <s v="2023-12-23"/>
    <s v="2024-01-01"/>
    <n v="48"/>
    <n v="41299.440000000002"/>
    <n v="1982373.12"/>
    <n v="3549.11"/>
    <n v="749"/>
    <x v="2"/>
    <x v="3"/>
    <n v="344847.95"/>
    <x v="6"/>
    <s v="delay"/>
    <x v="123"/>
    <x v="341"/>
    <x v="0"/>
  </r>
  <r>
    <n v="5003"/>
    <x v="1"/>
    <x v="2"/>
    <x v="3"/>
    <x v="3"/>
    <s v="2023-05-01"/>
    <s v="2023-05-13"/>
    <n v="42"/>
    <n v="33923.49"/>
    <n v="1424786.58"/>
    <n v="3923.48"/>
    <n v="517"/>
    <x v="3"/>
    <x v="4"/>
    <n v="235108.44"/>
    <x v="10"/>
    <s v="delay"/>
    <x v="32"/>
    <x v="111"/>
    <x v="1"/>
  </r>
  <r>
    <n v="5004"/>
    <x v="6"/>
    <x v="1"/>
    <x v="3"/>
    <x v="3"/>
    <s v="2023-10-15"/>
    <s v="2023-10-19"/>
    <n v="90"/>
    <n v="48106.07"/>
    <n v="4329546.3"/>
    <n v="495.52"/>
    <n v="276"/>
    <x v="1"/>
    <x v="3"/>
    <n v="266312.93"/>
    <x v="13"/>
    <s v="on time"/>
    <x v="190"/>
    <x v="178"/>
    <x v="1"/>
  </r>
  <r>
    <n v="5005"/>
    <x v="4"/>
    <x v="1"/>
    <x v="4"/>
    <x v="0"/>
    <s v="2023-10-30"/>
    <s v="2023-11-02"/>
    <n v="35"/>
    <n v="33606"/>
    <n v="1176210"/>
    <n v="213.34"/>
    <n v="264"/>
    <x v="2"/>
    <x v="2"/>
    <n v="162176.32999999999"/>
    <x v="1"/>
    <s v="on time"/>
    <x v="260"/>
    <x v="15"/>
    <x v="1"/>
  </r>
  <r>
    <n v="5006"/>
    <x v="4"/>
    <x v="2"/>
    <x v="3"/>
    <x v="0"/>
    <s v="2023-01-08"/>
    <s v="2023-01-23"/>
    <n v="81"/>
    <n v="26019.46"/>
    <n v="2107576.2599999998"/>
    <n v="1956.04"/>
    <n v="252"/>
    <x v="0"/>
    <x v="3"/>
    <n v="454322.67"/>
    <x v="3"/>
    <s v="delay"/>
    <x v="318"/>
    <x v="125"/>
    <x v="1"/>
  </r>
  <r>
    <n v="5007"/>
    <x v="7"/>
    <x v="0"/>
    <x v="3"/>
    <x v="4"/>
    <s v="2023-04-04"/>
    <s v="2023-04-17"/>
    <n v="58"/>
    <n v="33610.85"/>
    <n v="1949429.3"/>
    <n v="4110.83"/>
    <n v="83"/>
    <x v="2"/>
    <x v="4"/>
    <n v="428021.38"/>
    <x v="12"/>
    <s v="delay"/>
    <x v="86"/>
    <x v="116"/>
    <x v="2"/>
  </r>
  <r>
    <n v="5008"/>
    <x v="6"/>
    <x v="2"/>
    <x v="0"/>
    <x v="4"/>
    <s v="2023-05-22"/>
    <s v="2023-06-03"/>
    <n v="83"/>
    <n v="40676.57"/>
    <n v="3376155.31"/>
    <n v="3795.63"/>
    <n v="440"/>
    <x v="2"/>
    <x v="0"/>
    <n v="568451.39"/>
    <x v="10"/>
    <s v="delay"/>
    <x v="51"/>
    <x v="112"/>
    <x v="1"/>
  </r>
  <r>
    <n v="5009"/>
    <x v="0"/>
    <x v="2"/>
    <x v="4"/>
    <x v="2"/>
    <s v="2023-05-22"/>
    <s v="2023-06-05"/>
    <n v="40"/>
    <n v="36858.019999999997"/>
    <n v="1474320.8"/>
    <n v="242.9"/>
    <n v="49"/>
    <x v="2"/>
    <x v="2"/>
    <n v="276516.62"/>
    <x v="4"/>
    <s v="delay"/>
    <x v="117"/>
    <x v="112"/>
    <x v="2"/>
  </r>
  <r>
    <n v="5010"/>
    <x v="3"/>
    <x v="2"/>
    <x v="4"/>
    <x v="2"/>
    <s v="2023-04-17"/>
    <s v="2023-04-23"/>
    <n v="77"/>
    <n v="11056"/>
    <n v="851312"/>
    <n v="3731.82"/>
    <n v="719"/>
    <x v="1"/>
    <x v="0"/>
    <n v="66888.66"/>
    <x v="11"/>
    <s v="delay"/>
    <x v="101"/>
    <x v="3"/>
    <x v="0"/>
  </r>
  <r>
    <n v="5011"/>
    <x v="0"/>
    <x v="2"/>
    <x v="2"/>
    <x v="4"/>
    <s v="2023-08-21"/>
    <s v="2023-09-02"/>
    <n v="54"/>
    <n v="47232.22"/>
    <n v="2550539.88"/>
    <n v="849.21"/>
    <n v="789"/>
    <x v="2"/>
    <x v="1"/>
    <n v="181142.17"/>
    <x v="10"/>
    <s v="delay"/>
    <x v="146"/>
    <x v="265"/>
    <x v="0"/>
  </r>
  <r>
    <n v="5012"/>
    <x v="2"/>
    <x v="2"/>
    <x v="4"/>
    <x v="1"/>
    <s v="2023-07-05"/>
    <s v="2023-07-09"/>
    <n v="31"/>
    <n v="9138.07"/>
    <n v="283280.17"/>
    <n v="1608.48"/>
    <n v="471"/>
    <x v="1"/>
    <x v="4"/>
    <n v="58015.43"/>
    <x v="13"/>
    <s v="on time"/>
    <x v="21"/>
    <x v="220"/>
    <x v="1"/>
  </r>
  <r>
    <n v="5013"/>
    <x v="3"/>
    <x v="0"/>
    <x v="0"/>
    <x v="0"/>
    <s v="2023-06-11"/>
    <s v="2023-06-14"/>
    <n v="50"/>
    <n v="16584.11"/>
    <n v="829205.5"/>
    <n v="4564.7"/>
    <n v="262"/>
    <x v="2"/>
    <x v="4"/>
    <n v="49888.98"/>
    <x v="1"/>
    <s v="on time"/>
    <x v="175"/>
    <x v="283"/>
    <x v="1"/>
  </r>
  <r>
    <n v="5014"/>
    <x v="4"/>
    <x v="1"/>
    <x v="3"/>
    <x v="3"/>
    <s v="2023-03-26"/>
    <s v="2023-03-30"/>
    <n v="62"/>
    <n v="5692.77"/>
    <n v="352951.74"/>
    <n v="4751.41"/>
    <n v="173"/>
    <x v="3"/>
    <x v="0"/>
    <n v="66476.539999999994"/>
    <x v="13"/>
    <s v="on time"/>
    <x v="94"/>
    <x v="96"/>
    <x v="2"/>
  </r>
  <r>
    <n v="5015"/>
    <x v="3"/>
    <x v="0"/>
    <x v="3"/>
    <x v="2"/>
    <s v="2023-07-05"/>
    <s v="2023-07-10"/>
    <n v="88"/>
    <n v="10443.709999999999"/>
    <n v="919046.48"/>
    <n v="4122.3100000000004"/>
    <n v="84"/>
    <x v="3"/>
    <x v="2"/>
    <n v="226387.31"/>
    <x v="2"/>
    <s v="on time"/>
    <x v="178"/>
    <x v="220"/>
    <x v="2"/>
  </r>
  <r>
    <n v="5016"/>
    <x v="2"/>
    <x v="0"/>
    <x v="1"/>
    <x v="2"/>
    <s v="2023-07-14"/>
    <s v="2023-07-26"/>
    <n v="38"/>
    <n v="31202.38"/>
    <n v="1185690.44"/>
    <n v="3090.48"/>
    <n v="377"/>
    <x v="0"/>
    <x v="4"/>
    <n v="287424.40000000002"/>
    <x v="10"/>
    <s v="delay"/>
    <x v="196"/>
    <x v="137"/>
    <x v="1"/>
  </r>
  <r>
    <n v="5017"/>
    <x v="0"/>
    <x v="2"/>
    <x v="3"/>
    <x v="3"/>
    <s v="2023-08-21"/>
    <s v="2023-08-30"/>
    <n v="39"/>
    <n v="12087.09"/>
    <n v="471396.51"/>
    <n v="3260.16"/>
    <n v="194"/>
    <x v="0"/>
    <x v="4"/>
    <n v="93157.61"/>
    <x v="6"/>
    <s v="delay"/>
    <x v="43"/>
    <x v="265"/>
    <x v="2"/>
  </r>
  <r>
    <n v="5018"/>
    <x v="1"/>
    <x v="2"/>
    <x v="0"/>
    <x v="2"/>
    <s v="2023-11-20"/>
    <s v="2023-11-25"/>
    <n v="50"/>
    <n v="48351.42"/>
    <n v="2417571"/>
    <n v="1902.8"/>
    <n v="573"/>
    <x v="2"/>
    <x v="1"/>
    <n v="176623.64"/>
    <x v="2"/>
    <s v="on time"/>
    <x v="279"/>
    <x v="26"/>
    <x v="1"/>
  </r>
  <r>
    <n v="5019"/>
    <x v="0"/>
    <x v="0"/>
    <x v="2"/>
    <x v="0"/>
    <s v="2023-01-14"/>
    <s v="2023-01-17"/>
    <n v="93"/>
    <n v="33190.629999999997"/>
    <n v="3086728.59"/>
    <n v="2602.66"/>
    <n v="773"/>
    <x v="0"/>
    <x v="0"/>
    <n v="158777.74"/>
    <x v="1"/>
    <s v="on time"/>
    <x v="361"/>
    <x v="90"/>
    <x v="0"/>
  </r>
  <r>
    <n v="5020"/>
    <x v="3"/>
    <x v="2"/>
    <x v="3"/>
    <x v="2"/>
    <s v="2023-01-10"/>
    <s v="2023-01-21"/>
    <n v="46"/>
    <n v="5581.37"/>
    <n v="256743.02"/>
    <n v="203.06"/>
    <n v="921"/>
    <x v="2"/>
    <x v="1"/>
    <n v="34545.11"/>
    <x v="8"/>
    <s v="delay"/>
    <x v="24"/>
    <x v="210"/>
    <x v="0"/>
  </r>
  <r>
    <n v="5021"/>
    <x v="7"/>
    <x v="2"/>
    <x v="1"/>
    <x v="4"/>
    <s v="2023-04-26"/>
    <s v="2023-04-28"/>
    <n v="36"/>
    <n v="12020.47"/>
    <n v="432736.92"/>
    <n v="3443.76"/>
    <n v="709"/>
    <x v="0"/>
    <x v="0"/>
    <n v="72879.429999999993"/>
    <x v="9"/>
    <s v="on time"/>
    <x v="328"/>
    <x v="240"/>
    <x v="0"/>
  </r>
  <r>
    <n v="5022"/>
    <x v="2"/>
    <x v="1"/>
    <x v="2"/>
    <x v="2"/>
    <s v="2023-05-23"/>
    <s v="2023-06-01"/>
    <n v="34"/>
    <n v="8075.06"/>
    <n v="274552.03999999998"/>
    <n v="263.54000000000002"/>
    <n v="977"/>
    <x v="2"/>
    <x v="1"/>
    <n v="41569.99"/>
    <x v="6"/>
    <s v="delay"/>
    <x v="222"/>
    <x v="51"/>
    <x v="0"/>
  </r>
  <r>
    <n v="5023"/>
    <x v="0"/>
    <x v="2"/>
    <x v="0"/>
    <x v="4"/>
    <s v="2023-05-25"/>
    <s v="2023-06-04"/>
    <n v="77"/>
    <n v="22713.02"/>
    <n v="1748902.54"/>
    <n v="1554.51"/>
    <n v="919"/>
    <x v="3"/>
    <x v="3"/>
    <n v="360546.98"/>
    <x v="0"/>
    <s v="delay"/>
    <x v="58"/>
    <x v="317"/>
    <x v="0"/>
  </r>
  <r>
    <n v="5024"/>
    <x v="6"/>
    <x v="0"/>
    <x v="4"/>
    <x v="1"/>
    <s v="2023-02-15"/>
    <s v="2023-02-27"/>
    <n v="94"/>
    <n v="24474.79"/>
    <n v="2300630.2599999998"/>
    <n v="4385.34"/>
    <n v="482"/>
    <x v="2"/>
    <x v="4"/>
    <n v="523569.69"/>
    <x v="10"/>
    <s v="delay"/>
    <x v="364"/>
    <x v="211"/>
    <x v="1"/>
  </r>
  <r>
    <n v="5025"/>
    <x v="7"/>
    <x v="2"/>
    <x v="0"/>
    <x v="4"/>
    <s v="2023-07-11"/>
    <s v="2023-07-23"/>
    <n v="36"/>
    <n v="42659.61"/>
    <n v="1535745.96"/>
    <n v="1613.32"/>
    <n v="203"/>
    <x v="0"/>
    <x v="3"/>
    <n v="301968.44"/>
    <x v="10"/>
    <s v="delay"/>
    <x v="251"/>
    <x v="63"/>
    <x v="1"/>
  </r>
  <r>
    <n v="5026"/>
    <x v="5"/>
    <x v="2"/>
    <x v="3"/>
    <x v="0"/>
    <s v="2023-12-13"/>
    <s v="2023-12-21"/>
    <n v="41"/>
    <n v="36798.82"/>
    <n v="1508751.62"/>
    <n v="2124.75"/>
    <n v="905"/>
    <x v="0"/>
    <x v="1"/>
    <n v="115452.09"/>
    <x v="14"/>
    <s v="delay"/>
    <x v="207"/>
    <x v="185"/>
    <x v="0"/>
  </r>
  <r>
    <n v="5027"/>
    <x v="7"/>
    <x v="1"/>
    <x v="1"/>
    <x v="2"/>
    <s v="2023-10-23"/>
    <s v="2023-10-27"/>
    <n v="13"/>
    <n v="27469.31"/>
    <n v="357101.03"/>
    <n v="171.34"/>
    <n v="652"/>
    <x v="3"/>
    <x v="0"/>
    <n v="26200.47"/>
    <x v="13"/>
    <s v="on time"/>
    <x v="63"/>
    <x v="314"/>
    <x v="1"/>
  </r>
  <r>
    <n v="5028"/>
    <x v="4"/>
    <x v="0"/>
    <x v="0"/>
    <x v="3"/>
    <s v="2023-03-26"/>
    <s v="2023-03-31"/>
    <n v="71"/>
    <n v="45392.959999999999"/>
    <n v="3222900.16"/>
    <n v="3356.49"/>
    <n v="231"/>
    <x v="2"/>
    <x v="0"/>
    <n v="780630.36"/>
    <x v="2"/>
    <s v="on time"/>
    <x v="246"/>
    <x v="96"/>
    <x v="1"/>
  </r>
  <r>
    <n v="5029"/>
    <x v="6"/>
    <x v="0"/>
    <x v="1"/>
    <x v="1"/>
    <s v="2023-12-15"/>
    <s v="2023-12-27"/>
    <n v="54"/>
    <n v="1125.01"/>
    <n v="60750.54"/>
    <n v="1671.76"/>
    <n v="899"/>
    <x v="2"/>
    <x v="0"/>
    <n v="9082.5"/>
    <x v="10"/>
    <s v="delay"/>
    <x v="221"/>
    <x v="72"/>
    <x v="0"/>
  </r>
  <r>
    <n v="5030"/>
    <x v="1"/>
    <x v="2"/>
    <x v="2"/>
    <x v="1"/>
    <s v="2023-04-29"/>
    <s v="2023-05-10"/>
    <n v="51"/>
    <n v="12322.46"/>
    <n v="628445.46"/>
    <n v="2431.2199999999998"/>
    <n v="747"/>
    <x v="3"/>
    <x v="1"/>
    <n v="148672.82"/>
    <x v="8"/>
    <s v="delay"/>
    <x v="245"/>
    <x v="254"/>
    <x v="0"/>
  </r>
  <r>
    <n v="5031"/>
    <x v="7"/>
    <x v="1"/>
    <x v="4"/>
    <x v="4"/>
    <s v="2023-04-04"/>
    <s v="2023-04-08"/>
    <n v="91"/>
    <n v="37179.42"/>
    <n v="3383327.22"/>
    <n v="4099.87"/>
    <n v="708"/>
    <x v="1"/>
    <x v="0"/>
    <n v="236349.74"/>
    <x v="13"/>
    <s v="on time"/>
    <x v="309"/>
    <x v="116"/>
    <x v="0"/>
  </r>
  <r>
    <n v="5032"/>
    <x v="5"/>
    <x v="1"/>
    <x v="0"/>
    <x v="0"/>
    <s v="2023-07-22"/>
    <s v="2023-07-26"/>
    <n v="5"/>
    <n v="10046.15"/>
    <n v="50230.75"/>
    <n v="1673.88"/>
    <n v="533"/>
    <x v="2"/>
    <x v="4"/>
    <n v="7355.87"/>
    <x v="13"/>
    <s v="on time"/>
    <x v="196"/>
    <x v="101"/>
    <x v="1"/>
  </r>
  <r>
    <n v="5033"/>
    <x v="4"/>
    <x v="0"/>
    <x v="1"/>
    <x v="1"/>
    <s v="2023-01-19"/>
    <s v="2023-01-28"/>
    <n v="68"/>
    <n v="41243.4"/>
    <n v="2804551.2"/>
    <n v="4347.3"/>
    <n v="900"/>
    <x v="3"/>
    <x v="4"/>
    <n v="284689.03000000003"/>
    <x v="6"/>
    <s v="delay"/>
    <x v="88"/>
    <x v="336"/>
    <x v="0"/>
  </r>
  <r>
    <n v="5034"/>
    <x v="6"/>
    <x v="1"/>
    <x v="0"/>
    <x v="1"/>
    <s v="2023-05-14"/>
    <s v="2023-05-20"/>
    <n v="92"/>
    <n v="3970.91"/>
    <n v="365323.72"/>
    <n v="438.38"/>
    <n v="258"/>
    <x v="0"/>
    <x v="4"/>
    <n v="64276.93"/>
    <x v="11"/>
    <s v="delay"/>
    <x v="69"/>
    <x v="67"/>
    <x v="1"/>
  </r>
  <r>
    <n v="5035"/>
    <x v="3"/>
    <x v="0"/>
    <x v="3"/>
    <x v="0"/>
    <s v="2023-07-18"/>
    <s v="2023-07-27"/>
    <n v="13"/>
    <n v="24756.799999999999"/>
    <n v="321838.40000000002"/>
    <n v="1381.28"/>
    <n v="445"/>
    <x v="1"/>
    <x v="3"/>
    <n v="31043.19"/>
    <x v="6"/>
    <s v="delay"/>
    <x v="228"/>
    <x v="43"/>
    <x v="1"/>
  </r>
  <r>
    <n v="5036"/>
    <x v="2"/>
    <x v="0"/>
    <x v="3"/>
    <x v="4"/>
    <s v="2023-06-20"/>
    <s v="2023-06-28"/>
    <n v="9"/>
    <n v="46173.919999999998"/>
    <n v="415565.28"/>
    <n v="3349.11"/>
    <n v="19"/>
    <x v="1"/>
    <x v="1"/>
    <n v="31055.599999999999"/>
    <x v="14"/>
    <s v="delay"/>
    <x v="70"/>
    <x v="70"/>
    <x v="2"/>
  </r>
  <r>
    <n v="5037"/>
    <x v="7"/>
    <x v="0"/>
    <x v="4"/>
    <x v="0"/>
    <s v="2023-03-09"/>
    <s v="2023-03-21"/>
    <n v="7"/>
    <n v="30743.94"/>
    <n v="215207.58"/>
    <n v="757.19"/>
    <n v="898"/>
    <x v="1"/>
    <x v="1"/>
    <n v="40473.339999999997"/>
    <x v="10"/>
    <s v="delay"/>
    <x v="29"/>
    <x v="183"/>
    <x v="0"/>
  </r>
  <r>
    <n v="5038"/>
    <x v="0"/>
    <x v="2"/>
    <x v="2"/>
    <x v="3"/>
    <s v="2023-07-26"/>
    <s v="2023-07-30"/>
    <n v="6"/>
    <n v="15275.76"/>
    <n v="91654.56"/>
    <n v="2581.0300000000002"/>
    <n v="77"/>
    <x v="3"/>
    <x v="2"/>
    <n v="12698.57"/>
    <x v="13"/>
    <s v="on time"/>
    <x v="1"/>
    <x v="176"/>
    <x v="2"/>
  </r>
  <r>
    <n v="5039"/>
    <x v="1"/>
    <x v="2"/>
    <x v="2"/>
    <x v="0"/>
    <s v="2023-09-19"/>
    <s v="2023-09-26"/>
    <n v="25"/>
    <n v="2770.77"/>
    <n v="69269.25"/>
    <n v="150.9"/>
    <n v="473"/>
    <x v="1"/>
    <x v="2"/>
    <n v="6803.64"/>
    <x v="5"/>
    <s v="delay"/>
    <x v="107"/>
    <x v="0"/>
    <x v="1"/>
  </r>
  <r>
    <n v="5040"/>
    <x v="7"/>
    <x v="0"/>
    <x v="3"/>
    <x v="1"/>
    <s v="2023-04-09"/>
    <s v="2023-04-16"/>
    <n v="42"/>
    <n v="36187.5"/>
    <n v="1519875"/>
    <n v="3230.78"/>
    <n v="310"/>
    <x v="0"/>
    <x v="4"/>
    <n v="377873.11"/>
    <x v="5"/>
    <s v="delay"/>
    <x v="114"/>
    <x v="350"/>
    <x v="1"/>
  </r>
  <r>
    <n v="5041"/>
    <x v="5"/>
    <x v="0"/>
    <x v="3"/>
    <x v="0"/>
    <s v="2023-09-04"/>
    <s v="2023-09-08"/>
    <n v="99"/>
    <n v="31435.17"/>
    <n v="3112081.83"/>
    <n v="1371.43"/>
    <n v="765"/>
    <x v="1"/>
    <x v="1"/>
    <n v="172874.99"/>
    <x v="13"/>
    <s v="on time"/>
    <x v="98"/>
    <x v="339"/>
    <x v="0"/>
  </r>
  <r>
    <n v="5042"/>
    <x v="2"/>
    <x v="0"/>
    <x v="3"/>
    <x v="4"/>
    <s v="2023-09-27"/>
    <s v="2023-10-01"/>
    <n v="60"/>
    <n v="17263.25"/>
    <n v="1035795"/>
    <n v="2342.4"/>
    <n v="215"/>
    <x v="1"/>
    <x v="1"/>
    <n v="88200.47"/>
    <x v="13"/>
    <s v="on time"/>
    <x v="52"/>
    <x v="302"/>
    <x v="1"/>
  </r>
  <r>
    <n v="5043"/>
    <x v="2"/>
    <x v="1"/>
    <x v="3"/>
    <x v="2"/>
    <s v="2023-01-27"/>
    <s v="2023-02-08"/>
    <n v="52"/>
    <n v="3801.62"/>
    <n v="197684.24"/>
    <n v="1119.8900000000001"/>
    <n v="144"/>
    <x v="2"/>
    <x v="2"/>
    <n v="37978.199999999997"/>
    <x v="10"/>
    <s v="delay"/>
    <x v="234"/>
    <x v="234"/>
    <x v="2"/>
  </r>
  <r>
    <n v="5044"/>
    <x v="4"/>
    <x v="1"/>
    <x v="2"/>
    <x v="0"/>
    <s v="2023-05-19"/>
    <s v="2023-06-01"/>
    <n v="85"/>
    <n v="35554.99"/>
    <n v="3022174.15"/>
    <n v="1069.25"/>
    <n v="902"/>
    <x v="1"/>
    <x v="1"/>
    <n v="394921.3"/>
    <x v="12"/>
    <s v="delay"/>
    <x v="222"/>
    <x v="40"/>
    <x v="0"/>
  </r>
  <r>
    <n v="5045"/>
    <x v="0"/>
    <x v="0"/>
    <x v="0"/>
    <x v="0"/>
    <s v="2023-08-03"/>
    <s v="2023-08-10"/>
    <n v="72"/>
    <n v="2478.3000000000002"/>
    <n v="178437.6"/>
    <n v="3429.21"/>
    <n v="184"/>
    <x v="2"/>
    <x v="2"/>
    <n v="40181.79"/>
    <x v="5"/>
    <s v="delay"/>
    <x v="22"/>
    <x v="7"/>
    <x v="2"/>
  </r>
  <r>
    <n v="5046"/>
    <x v="3"/>
    <x v="1"/>
    <x v="3"/>
    <x v="3"/>
    <s v="2023-12-13"/>
    <s v="2023-12-22"/>
    <n v="27"/>
    <n v="18921.27"/>
    <n v="510874.29"/>
    <n v="4153.51"/>
    <n v="817"/>
    <x v="3"/>
    <x v="4"/>
    <n v="92973.29"/>
    <x v="6"/>
    <s v="delay"/>
    <x v="365"/>
    <x v="185"/>
    <x v="0"/>
  </r>
  <r>
    <n v="5047"/>
    <x v="6"/>
    <x v="2"/>
    <x v="4"/>
    <x v="1"/>
    <s v="2023-01-25"/>
    <s v="2023-02-02"/>
    <n v="54"/>
    <n v="3944.78"/>
    <n v="213018.12"/>
    <n v="909.48"/>
    <n v="656"/>
    <x v="3"/>
    <x v="0"/>
    <n v="20668.599999999999"/>
    <x v="14"/>
    <s v="delay"/>
    <x v="284"/>
    <x v="196"/>
    <x v="1"/>
  </r>
  <r>
    <n v="5048"/>
    <x v="4"/>
    <x v="2"/>
    <x v="2"/>
    <x v="2"/>
    <s v="2023-01-18"/>
    <s v="2023-01-21"/>
    <n v="92"/>
    <n v="14103.54"/>
    <n v="1297525.68"/>
    <n v="1539.13"/>
    <n v="584"/>
    <x v="3"/>
    <x v="1"/>
    <n v="170461.44"/>
    <x v="1"/>
    <s v="on time"/>
    <x v="24"/>
    <x v="75"/>
    <x v="1"/>
  </r>
  <r>
    <n v="5049"/>
    <x v="5"/>
    <x v="0"/>
    <x v="1"/>
    <x v="4"/>
    <s v="2023-05-29"/>
    <s v="2023-06-13"/>
    <n v="30"/>
    <n v="31917.32"/>
    <n v="957519.6"/>
    <n v="3213.95"/>
    <n v="519"/>
    <x v="3"/>
    <x v="4"/>
    <n v="160549.76999999999"/>
    <x v="3"/>
    <s v="delay"/>
    <x v="27"/>
    <x v="238"/>
    <x v="1"/>
  </r>
  <r>
    <n v="5050"/>
    <x v="1"/>
    <x v="1"/>
    <x v="4"/>
    <x v="4"/>
    <s v="2023-07-16"/>
    <s v="2023-07-28"/>
    <n v="57"/>
    <n v="23684.13"/>
    <n v="1349995.41"/>
    <n v="3338.86"/>
    <n v="22"/>
    <x v="0"/>
    <x v="2"/>
    <n v="154285.16"/>
    <x v="10"/>
    <s v="delay"/>
    <x v="152"/>
    <x v="27"/>
    <x v="2"/>
  </r>
  <r>
    <n v="5051"/>
    <x v="0"/>
    <x v="0"/>
    <x v="1"/>
    <x v="1"/>
    <s v="2023-05-15"/>
    <s v="2023-05-16"/>
    <n v="4"/>
    <n v="37061.89"/>
    <n v="148247.56"/>
    <n v="790.89"/>
    <n v="674"/>
    <x v="1"/>
    <x v="4"/>
    <n v="28786.15"/>
    <x v="7"/>
    <s v="on time"/>
    <x v="128"/>
    <x v="127"/>
    <x v="1"/>
  </r>
  <r>
    <n v="5052"/>
    <x v="5"/>
    <x v="0"/>
    <x v="2"/>
    <x v="1"/>
    <s v="2023-12-26"/>
    <s v="2024-01-01"/>
    <n v="97"/>
    <n v="7267.83"/>
    <n v="704979.51"/>
    <n v="1065.79"/>
    <n v="704"/>
    <x v="1"/>
    <x v="0"/>
    <n v="114155.97"/>
    <x v="11"/>
    <s v="delay"/>
    <x v="123"/>
    <x v="92"/>
    <x v="0"/>
  </r>
  <r>
    <n v="5053"/>
    <x v="4"/>
    <x v="2"/>
    <x v="1"/>
    <x v="2"/>
    <s v="2023-08-02"/>
    <s v="2023-08-04"/>
    <n v="11"/>
    <n v="27499.7"/>
    <n v="302496.7"/>
    <n v="4820.0200000000004"/>
    <n v="775"/>
    <x v="2"/>
    <x v="1"/>
    <n v="23096.959999999999"/>
    <x v="9"/>
    <s v="on time"/>
    <x v="78"/>
    <x v="164"/>
    <x v="0"/>
  </r>
  <r>
    <n v="5054"/>
    <x v="7"/>
    <x v="0"/>
    <x v="0"/>
    <x v="1"/>
    <s v="2023-03-05"/>
    <s v="2023-03-08"/>
    <n v="33"/>
    <n v="2761.32"/>
    <n v="91123.56"/>
    <n v="1327.1"/>
    <n v="250"/>
    <x v="0"/>
    <x v="2"/>
    <n v="13374.76"/>
    <x v="1"/>
    <s v="on time"/>
    <x v="17"/>
    <x v="247"/>
    <x v="1"/>
  </r>
  <r>
    <n v="5055"/>
    <x v="2"/>
    <x v="2"/>
    <x v="2"/>
    <x v="2"/>
    <s v="2023-07-18"/>
    <s v="2023-07-24"/>
    <n v="81"/>
    <n v="46410.97"/>
    <n v="3759288.57"/>
    <n v="3136.79"/>
    <n v="954"/>
    <x v="3"/>
    <x v="1"/>
    <n v="307025.12"/>
    <x v="11"/>
    <s v="delay"/>
    <x v="44"/>
    <x v="43"/>
    <x v="0"/>
  </r>
  <r>
    <n v="5056"/>
    <x v="1"/>
    <x v="2"/>
    <x v="2"/>
    <x v="0"/>
    <s v="2023-07-13"/>
    <s v="2023-07-20"/>
    <n v="40"/>
    <n v="23326.13"/>
    <n v="933045.2"/>
    <n v="2760.52"/>
    <n v="313"/>
    <x v="3"/>
    <x v="1"/>
    <n v="153224.95999999999"/>
    <x v="5"/>
    <s v="delay"/>
    <x v="65"/>
    <x v="362"/>
    <x v="1"/>
  </r>
  <r>
    <n v="5057"/>
    <x v="1"/>
    <x v="0"/>
    <x v="2"/>
    <x v="0"/>
    <s v="2023-05-15"/>
    <s v="2023-05-16"/>
    <n v="1"/>
    <n v="22632.2"/>
    <n v="22632.2"/>
    <n v="4165.42"/>
    <n v="144"/>
    <x v="2"/>
    <x v="4"/>
    <n v="1958.97"/>
    <x v="7"/>
    <s v="on time"/>
    <x v="128"/>
    <x v="127"/>
    <x v="2"/>
  </r>
  <r>
    <n v="5058"/>
    <x v="1"/>
    <x v="1"/>
    <x v="2"/>
    <x v="3"/>
    <s v="2023-03-30"/>
    <s v="2023-04-12"/>
    <n v="64"/>
    <n v="44361.919999999998"/>
    <n v="2839162.8799999999"/>
    <n v="2095.54"/>
    <n v="920"/>
    <x v="0"/>
    <x v="1"/>
    <n v="196852.17"/>
    <x v="12"/>
    <s v="delay"/>
    <x v="133"/>
    <x v="282"/>
    <x v="0"/>
  </r>
  <r>
    <n v="5059"/>
    <x v="1"/>
    <x v="0"/>
    <x v="4"/>
    <x v="0"/>
    <s v="2023-04-20"/>
    <s v="2023-04-29"/>
    <n v="30"/>
    <n v="22852.5"/>
    <n v="685575"/>
    <n v="841.53"/>
    <n v="92"/>
    <x v="1"/>
    <x v="0"/>
    <n v="165971.29999999999"/>
    <x v="6"/>
    <s v="delay"/>
    <x v="8"/>
    <x v="8"/>
    <x v="2"/>
  </r>
  <r>
    <n v="5060"/>
    <x v="4"/>
    <x v="1"/>
    <x v="1"/>
    <x v="1"/>
    <s v="2023-10-02"/>
    <s v="2023-10-04"/>
    <n v="21"/>
    <n v="32765.95"/>
    <n v="688084.95"/>
    <n v="1105.33"/>
    <n v="968"/>
    <x v="3"/>
    <x v="4"/>
    <n v="170022.33"/>
    <x v="9"/>
    <s v="on time"/>
    <x v="347"/>
    <x v="287"/>
    <x v="0"/>
  </r>
  <r>
    <n v="5061"/>
    <x v="1"/>
    <x v="2"/>
    <x v="1"/>
    <x v="4"/>
    <s v="2023-10-26"/>
    <s v="2023-11-09"/>
    <n v="84"/>
    <n v="40639.32"/>
    <n v="3413702.88"/>
    <n v="1094.08"/>
    <n v="691"/>
    <x v="1"/>
    <x v="3"/>
    <n v="671856.88"/>
    <x v="4"/>
    <s v="delay"/>
    <x v="15"/>
    <x v="102"/>
    <x v="1"/>
  </r>
  <r>
    <n v="5062"/>
    <x v="0"/>
    <x v="0"/>
    <x v="3"/>
    <x v="2"/>
    <s v="2023-04-16"/>
    <s v="2023-04-28"/>
    <n v="95"/>
    <n v="2470.66"/>
    <n v="234712.7"/>
    <n v="1991.35"/>
    <n v="329"/>
    <x v="1"/>
    <x v="0"/>
    <n v="57523.839999999997"/>
    <x v="10"/>
    <s v="delay"/>
    <x v="328"/>
    <x v="202"/>
    <x v="1"/>
  </r>
  <r>
    <n v="5063"/>
    <x v="2"/>
    <x v="0"/>
    <x v="2"/>
    <x v="2"/>
    <s v="2023-07-20"/>
    <s v="2023-07-26"/>
    <n v="31"/>
    <n v="31691.75"/>
    <n v="982444.25"/>
    <n v="4859.45"/>
    <n v="279"/>
    <x v="0"/>
    <x v="2"/>
    <n v="133204.39000000001"/>
    <x v="11"/>
    <s v="delay"/>
    <x v="196"/>
    <x v="155"/>
    <x v="1"/>
  </r>
  <r>
    <n v="5064"/>
    <x v="7"/>
    <x v="2"/>
    <x v="2"/>
    <x v="3"/>
    <s v="2023-05-22"/>
    <s v="2023-05-31"/>
    <n v="37"/>
    <n v="27596.23"/>
    <n v="1021060.51"/>
    <n v="868.05"/>
    <n v="45"/>
    <x v="3"/>
    <x v="1"/>
    <n v="224346.22"/>
    <x v="6"/>
    <s v="delay"/>
    <x v="327"/>
    <x v="112"/>
    <x v="2"/>
  </r>
  <r>
    <n v="5065"/>
    <x v="0"/>
    <x v="2"/>
    <x v="2"/>
    <x v="4"/>
    <s v="2023-01-23"/>
    <s v="2023-01-28"/>
    <n v="16"/>
    <n v="28910.21"/>
    <n v="462563.36"/>
    <n v="4824.84"/>
    <n v="904"/>
    <x v="0"/>
    <x v="0"/>
    <n v="86047.06"/>
    <x v="2"/>
    <s v="on time"/>
    <x v="88"/>
    <x v="310"/>
    <x v="0"/>
  </r>
  <r>
    <n v="5066"/>
    <x v="0"/>
    <x v="0"/>
    <x v="0"/>
    <x v="1"/>
    <s v="2023-01-16"/>
    <s v="2023-01-21"/>
    <n v="93"/>
    <n v="17734.169999999998"/>
    <n v="1649277.81"/>
    <n v="4890.34"/>
    <n v="392"/>
    <x v="3"/>
    <x v="4"/>
    <n v="116745.58"/>
    <x v="2"/>
    <s v="on time"/>
    <x v="24"/>
    <x v="190"/>
    <x v="1"/>
  </r>
  <r>
    <n v="5067"/>
    <x v="4"/>
    <x v="2"/>
    <x v="4"/>
    <x v="4"/>
    <s v="2023-07-25"/>
    <s v="2023-08-09"/>
    <n v="96"/>
    <n v="19752.62"/>
    <n v="1896251.52"/>
    <n v="1159.1600000000001"/>
    <n v="538"/>
    <x v="2"/>
    <x v="1"/>
    <n v="470133.55"/>
    <x v="3"/>
    <s v="delay"/>
    <x v="291"/>
    <x v="277"/>
    <x v="1"/>
  </r>
  <r>
    <n v="5068"/>
    <x v="6"/>
    <x v="2"/>
    <x v="1"/>
    <x v="3"/>
    <s v="2023-03-15"/>
    <s v="2023-03-23"/>
    <n v="87"/>
    <n v="28026.82"/>
    <n v="2438333.34"/>
    <n v="3117.35"/>
    <n v="450"/>
    <x v="2"/>
    <x v="2"/>
    <n v="187346.1"/>
    <x v="14"/>
    <s v="delay"/>
    <x v="205"/>
    <x v="345"/>
    <x v="1"/>
  </r>
  <r>
    <n v="5069"/>
    <x v="5"/>
    <x v="0"/>
    <x v="4"/>
    <x v="1"/>
    <s v="2023-03-20"/>
    <s v="2023-04-02"/>
    <n v="40"/>
    <n v="27899.49"/>
    <n v="1115979.6000000001"/>
    <n v="1596.11"/>
    <n v="86"/>
    <x v="3"/>
    <x v="3"/>
    <n v="243868.14"/>
    <x v="12"/>
    <s v="delay"/>
    <x v="268"/>
    <x v="353"/>
    <x v="2"/>
  </r>
  <r>
    <n v="5070"/>
    <x v="5"/>
    <x v="2"/>
    <x v="1"/>
    <x v="2"/>
    <s v="2023-09-03"/>
    <s v="2023-09-13"/>
    <n v="88"/>
    <n v="49945.17"/>
    <n v="4395174.96"/>
    <n v="340.07"/>
    <n v="309"/>
    <x v="1"/>
    <x v="3"/>
    <n v="478338.45"/>
    <x v="0"/>
    <s v="delay"/>
    <x v="357"/>
    <x v="86"/>
    <x v="1"/>
  </r>
  <r>
    <n v="5071"/>
    <x v="3"/>
    <x v="2"/>
    <x v="2"/>
    <x v="2"/>
    <s v="2023-01-14"/>
    <s v="2023-01-22"/>
    <n v="25"/>
    <n v="1790.07"/>
    <n v="44751.75"/>
    <n v="2366.02"/>
    <n v="805"/>
    <x v="2"/>
    <x v="4"/>
    <n v="5389.9"/>
    <x v="14"/>
    <s v="delay"/>
    <x v="320"/>
    <x v="90"/>
    <x v="0"/>
  </r>
  <r>
    <n v="5072"/>
    <x v="1"/>
    <x v="0"/>
    <x v="2"/>
    <x v="1"/>
    <s v="2023-12-10"/>
    <s v="2023-12-13"/>
    <n v="2"/>
    <n v="17194.75"/>
    <n v="34389.5"/>
    <n v="3543.59"/>
    <n v="653"/>
    <x v="1"/>
    <x v="4"/>
    <n v="6779.93"/>
    <x v="1"/>
    <s v="on time"/>
    <x v="244"/>
    <x v="129"/>
    <x v="1"/>
  </r>
  <r>
    <n v="5073"/>
    <x v="1"/>
    <x v="2"/>
    <x v="0"/>
    <x v="2"/>
    <s v="2023-01-20"/>
    <s v="2023-02-03"/>
    <n v="3"/>
    <n v="42320.72"/>
    <n v="126962.16"/>
    <n v="4359.8599999999997"/>
    <n v="32"/>
    <x v="0"/>
    <x v="2"/>
    <n v="8503.0499999999993"/>
    <x v="4"/>
    <s v="delay"/>
    <x v="136"/>
    <x v="47"/>
    <x v="2"/>
  </r>
  <r>
    <n v="5074"/>
    <x v="6"/>
    <x v="1"/>
    <x v="0"/>
    <x v="1"/>
    <s v="2023-08-27"/>
    <s v="2023-09-05"/>
    <n v="100"/>
    <n v="9547.0300000000007"/>
    <n v="954703"/>
    <n v="1487.78"/>
    <n v="808"/>
    <x v="0"/>
    <x v="4"/>
    <n v="110860.34"/>
    <x v="6"/>
    <s v="delay"/>
    <x v="369"/>
    <x v="100"/>
    <x v="0"/>
  </r>
  <r>
    <n v="5075"/>
    <x v="7"/>
    <x v="1"/>
    <x v="3"/>
    <x v="1"/>
    <s v="2023-06-30"/>
    <s v="2023-07-01"/>
    <n v="21"/>
    <n v="29913.07"/>
    <n v="628174.47"/>
    <n v="735.45"/>
    <n v="444"/>
    <x v="1"/>
    <x v="3"/>
    <n v="55553.17"/>
    <x v="7"/>
    <s v="on time"/>
    <x v="173"/>
    <x v="85"/>
    <x v="1"/>
  </r>
  <r>
    <n v="5076"/>
    <x v="2"/>
    <x v="2"/>
    <x v="0"/>
    <x v="2"/>
    <s v="2023-02-07"/>
    <s v="2023-02-13"/>
    <n v="32"/>
    <n v="22854.33"/>
    <n v="731338.56"/>
    <n v="4636.66"/>
    <n v="13"/>
    <x v="2"/>
    <x v="1"/>
    <n v="78274.5"/>
    <x v="11"/>
    <s v="delay"/>
    <x v="267"/>
    <x v="69"/>
    <x v="2"/>
  </r>
  <r>
    <n v="5077"/>
    <x v="1"/>
    <x v="1"/>
    <x v="0"/>
    <x v="2"/>
    <s v="2023-03-15"/>
    <s v="2023-03-27"/>
    <n v="41"/>
    <n v="12543.63"/>
    <n v="514288.83"/>
    <n v="2384.19"/>
    <n v="653"/>
    <x v="1"/>
    <x v="1"/>
    <n v="102142.8"/>
    <x v="10"/>
    <s v="delay"/>
    <x v="368"/>
    <x v="345"/>
    <x v="1"/>
  </r>
  <r>
    <n v="5078"/>
    <x v="3"/>
    <x v="2"/>
    <x v="1"/>
    <x v="2"/>
    <s v="2023-09-28"/>
    <s v="2023-10-11"/>
    <n v="95"/>
    <n v="39936.36"/>
    <n v="3793954.2"/>
    <n v="4021.79"/>
    <n v="866"/>
    <x v="1"/>
    <x v="0"/>
    <n v="668780.43999999994"/>
    <x v="12"/>
    <s v="delay"/>
    <x v="373"/>
    <x v="243"/>
    <x v="0"/>
  </r>
  <r>
    <n v="5079"/>
    <x v="1"/>
    <x v="2"/>
    <x v="0"/>
    <x v="3"/>
    <s v="2023-03-31"/>
    <s v="2023-04-13"/>
    <n v="49"/>
    <n v="46328.6"/>
    <n v="2270101.4"/>
    <n v="3257.19"/>
    <n v="862"/>
    <x v="0"/>
    <x v="1"/>
    <n v="194349.61"/>
    <x v="12"/>
    <s v="delay"/>
    <x v="118"/>
    <x v="128"/>
    <x v="0"/>
  </r>
  <r>
    <n v="5080"/>
    <x v="1"/>
    <x v="0"/>
    <x v="2"/>
    <x v="2"/>
    <s v="2023-09-29"/>
    <s v="2023-10-08"/>
    <n v="80"/>
    <n v="19003.669999999998"/>
    <n v="1520293.6"/>
    <n v="3013.46"/>
    <n v="116"/>
    <x v="1"/>
    <x v="1"/>
    <n v="379078.51"/>
    <x v="6"/>
    <s v="delay"/>
    <x v="156"/>
    <x v="308"/>
    <x v="2"/>
  </r>
  <r>
    <n v="5081"/>
    <x v="3"/>
    <x v="2"/>
    <x v="3"/>
    <x v="3"/>
    <s v="2023-01-10"/>
    <s v="2023-01-13"/>
    <n v="55"/>
    <n v="28042.55"/>
    <n v="1542340.25"/>
    <n v="4136.47"/>
    <n v="11"/>
    <x v="3"/>
    <x v="0"/>
    <n v="313361.45"/>
    <x v="1"/>
    <s v="on time"/>
    <x v="186"/>
    <x v="210"/>
    <x v="2"/>
  </r>
  <r>
    <n v="5082"/>
    <x v="0"/>
    <x v="2"/>
    <x v="4"/>
    <x v="1"/>
    <s v="2023-03-20"/>
    <s v="2023-03-25"/>
    <n v="39"/>
    <n v="14686.42"/>
    <n v="572770.38"/>
    <n v="4981.78"/>
    <n v="796"/>
    <x v="2"/>
    <x v="3"/>
    <n v="70546.94"/>
    <x v="2"/>
    <s v="on time"/>
    <x v="144"/>
    <x v="353"/>
    <x v="0"/>
  </r>
  <r>
    <n v="5083"/>
    <x v="1"/>
    <x v="2"/>
    <x v="4"/>
    <x v="0"/>
    <s v="2023-04-02"/>
    <s v="2023-04-07"/>
    <n v="3"/>
    <n v="38498.21"/>
    <n v="115494.63"/>
    <n v="3704.82"/>
    <n v="952"/>
    <x v="3"/>
    <x v="2"/>
    <n v="13532.7"/>
    <x v="2"/>
    <s v="on time"/>
    <x v="73"/>
    <x v="280"/>
    <x v="0"/>
  </r>
  <r>
    <n v="5084"/>
    <x v="5"/>
    <x v="1"/>
    <x v="3"/>
    <x v="3"/>
    <s v="2023-02-07"/>
    <s v="2023-02-10"/>
    <n v="97"/>
    <n v="15239.1"/>
    <n v="1478192.7"/>
    <n v="1012.78"/>
    <n v="362"/>
    <x v="2"/>
    <x v="1"/>
    <n v="182509.58"/>
    <x v="1"/>
    <s v="on time"/>
    <x v="372"/>
    <x v="69"/>
    <x v="1"/>
  </r>
  <r>
    <n v="5085"/>
    <x v="1"/>
    <x v="1"/>
    <x v="3"/>
    <x v="3"/>
    <s v="2023-11-05"/>
    <s v="2023-11-18"/>
    <n v="18"/>
    <n v="4118.6099999999997"/>
    <n v="74134.98"/>
    <n v="2500.6799999999998"/>
    <n v="997"/>
    <x v="2"/>
    <x v="2"/>
    <n v="5037.5"/>
    <x v="12"/>
    <s v="delay"/>
    <x v="226"/>
    <x v="138"/>
    <x v="0"/>
  </r>
  <r>
    <n v="5086"/>
    <x v="4"/>
    <x v="0"/>
    <x v="0"/>
    <x v="0"/>
    <s v="2023-09-24"/>
    <s v="2023-09-30"/>
    <n v="38"/>
    <n v="38933.49"/>
    <n v="1479472.62"/>
    <n v="3769.06"/>
    <n v="193"/>
    <x v="1"/>
    <x v="1"/>
    <n v="149231.26999999999"/>
    <x v="11"/>
    <s v="delay"/>
    <x v="158"/>
    <x v="206"/>
    <x v="2"/>
  </r>
  <r>
    <n v="5087"/>
    <x v="0"/>
    <x v="1"/>
    <x v="2"/>
    <x v="0"/>
    <s v="2023-03-14"/>
    <s v="2023-03-24"/>
    <n v="13"/>
    <n v="37951.9"/>
    <n v="493374.7"/>
    <n v="2021.43"/>
    <n v="356"/>
    <x v="0"/>
    <x v="4"/>
    <n v="111602.14"/>
    <x v="0"/>
    <s v="delay"/>
    <x v="79"/>
    <x v="142"/>
    <x v="1"/>
  </r>
  <r>
    <n v="5088"/>
    <x v="2"/>
    <x v="1"/>
    <x v="2"/>
    <x v="2"/>
    <s v="2023-05-04"/>
    <s v="2023-05-15"/>
    <n v="28"/>
    <n v="23411.78"/>
    <n v="655529.84"/>
    <n v="235.03"/>
    <n v="674"/>
    <x v="1"/>
    <x v="1"/>
    <n v="71365.97"/>
    <x v="8"/>
    <s v="delay"/>
    <x v="151"/>
    <x v="48"/>
    <x v="1"/>
  </r>
  <r>
    <n v="5089"/>
    <x v="5"/>
    <x v="2"/>
    <x v="4"/>
    <x v="2"/>
    <s v="2023-10-16"/>
    <s v="2023-10-31"/>
    <n v="25"/>
    <n v="30272.65"/>
    <n v="756816.25"/>
    <n v="926.77"/>
    <n v="530"/>
    <x v="3"/>
    <x v="4"/>
    <n v="65054.96"/>
    <x v="3"/>
    <s v="delay"/>
    <x v="203"/>
    <x v="114"/>
    <x v="1"/>
  </r>
  <r>
    <n v="5090"/>
    <x v="6"/>
    <x v="0"/>
    <x v="3"/>
    <x v="0"/>
    <s v="2023-11-25"/>
    <s v="2023-12-01"/>
    <n v="43"/>
    <n v="40313.32"/>
    <n v="1733472.76"/>
    <n v="632.80999999999995"/>
    <n v="911"/>
    <x v="1"/>
    <x v="2"/>
    <n v="258355.85"/>
    <x v="11"/>
    <s v="delay"/>
    <x v="141"/>
    <x v="364"/>
    <x v="0"/>
  </r>
  <r>
    <n v="5091"/>
    <x v="0"/>
    <x v="1"/>
    <x v="4"/>
    <x v="2"/>
    <s v="2023-01-11"/>
    <s v="2023-01-15"/>
    <n v="36"/>
    <n v="28582.69"/>
    <n v="1028976.84"/>
    <n v="111.05"/>
    <n v="223"/>
    <x v="2"/>
    <x v="0"/>
    <n v="101834.48"/>
    <x v="13"/>
    <s v="on time"/>
    <x v="376"/>
    <x v="315"/>
    <x v="1"/>
  </r>
  <r>
    <n v="5092"/>
    <x v="2"/>
    <x v="0"/>
    <x v="3"/>
    <x v="4"/>
    <s v="2023-02-20"/>
    <s v="2023-02-22"/>
    <n v="43"/>
    <n v="17396.11"/>
    <n v="748032.73"/>
    <n v="1305.46"/>
    <n v="227"/>
    <x v="3"/>
    <x v="3"/>
    <n v="165261.96"/>
    <x v="9"/>
    <s v="on time"/>
    <x v="201"/>
    <x v="298"/>
    <x v="1"/>
  </r>
  <r>
    <n v="5093"/>
    <x v="4"/>
    <x v="1"/>
    <x v="0"/>
    <x v="3"/>
    <s v="2023-09-01"/>
    <s v="2023-09-06"/>
    <n v="46"/>
    <n v="27310.99"/>
    <n v="1256305.54"/>
    <n v="2666.21"/>
    <n v="10"/>
    <x v="2"/>
    <x v="0"/>
    <n v="290346.08"/>
    <x v="2"/>
    <s v="on time"/>
    <x v="35"/>
    <x v="150"/>
    <x v="2"/>
  </r>
  <r>
    <n v="5094"/>
    <x v="5"/>
    <x v="2"/>
    <x v="3"/>
    <x v="0"/>
    <s v="2023-03-14"/>
    <s v="2023-03-28"/>
    <n v="67"/>
    <n v="16923.02"/>
    <n v="1133842.3400000001"/>
    <n v="3049.95"/>
    <n v="35"/>
    <x v="2"/>
    <x v="0"/>
    <n v="113282.19"/>
    <x v="4"/>
    <s v="delay"/>
    <x v="142"/>
    <x v="142"/>
    <x v="2"/>
  </r>
  <r>
    <n v="5095"/>
    <x v="6"/>
    <x v="0"/>
    <x v="2"/>
    <x v="1"/>
    <s v="2023-02-15"/>
    <s v="2023-02-25"/>
    <n v="17"/>
    <n v="17175.830000000002"/>
    <n v="291989.11"/>
    <n v="2410.2399999999998"/>
    <n v="697"/>
    <x v="2"/>
    <x v="4"/>
    <n v="25735.95"/>
    <x v="0"/>
    <s v="delay"/>
    <x v="56"/>
    <x v="211"/>
    <x v="1"/>
  </r>
  <r>
    <n v="5096"/>
    <x v="7"/>
    <x v="0"/>
    <x v="2"/>
    <x v="2"/>
    <s v="2023-07-22"/>
    <s v="2023-07-30"/>
    <n v="94"/>
    <n v="29514.62"/>
    <n v="2774374.28"/>
    <n v="2218.2800000000002"/>
    <n v="141"/>
    <x v="2"/>
    <x v="1"/>
    <n v="577042.81999999995"/>
    <x v="14"/>
    <s v="delay"/>
    <x v="1"/>
    <x v="101"/>
    <x v="2"/>
  </r>
  <r>
    <n v="5097"/>
    <x v="5"/>
    <x v="0"/>
    <x v="0"/>
    <x v="0"/>
    <s v="2023-07-25"/>
    <s v="2023-08-04"/>
    <n v="93"/>
    <n v="30997.53"/>
    <n v="2882770.29"/>
    <n v="1937.58"/>
    <n v="541"/>
    <x v="0"/>
    <x v="4"/>
    <n v="265868.89"/>
    <x v="0"/>
    <s v="delay"/>
    <x v="78"/>
    <x v="277"/>
    <x v="1"/>
  </r>
  <r>
    <n v="5098"/>
    <x v="4"/>
    <x v="0"/>
    <x v="1"/>
    <x v="3"/>
    <s v="2023-07-24"/>
    <s v="2023-08-03"/>
    <n v="34"/>
    <n v="31333.65"/>
    <n v="1065344.1000000001"/>
    <n v="1000.94"/>
    <n v="812"/>
    <x v="1"/>
    <x v="2"/>
    <n v="118057.37"/>
    <x v="0"/>
    <s v="delay"/>
    <x v="237"/>
    <x v="199"/>
    <x v="0"/>
  </r>
  <r>
    <n v="5099"/>
    <x v="5"/>
    <x v="2"/>
    <x v="2"/>
    <x v="1"/>
    <s v="2023-08-21"/>
    <s v="2023-08-29"/>
    <n v="36"/>
    <n v="39192.980000000003"/>
    <n v="1410947.28"/>
    <n v="2032.37"/>
    <n v="188"/>
    <x v="2"/>
    <x v="4"/>
    <n v="113213.15"/>
    <x v="14"/>
    <s v="delay"/>
    <x v="23"/>
    <x v="265"/>
    <x v="2"/>
  </r>
  <r>
    <n v="5100"/>
    <x v="6"/>
    <x v="1"/>
    <x v="4"/>
    <x v="4"/>
    <s v="2023-05-26"/>
    <s v="2023-06-09"/>
    <n v="32"/>
    <n v="42319.73"/>
    <n v="1354231.36"/>
    <n v="2807.37"/>
    <n v="219"/>
    <x v="0"/>
    <x v="2"/>
    <n v="245879.81"/>
    <x v="4"/>
    <s v="delay"/>
    <x v="308"/>
    <x v="161"/>
    <x v="1"/>
  </r>
  <r>
    <n v="5101"/>
    <x v="6"/>
    <x v="1"/>
    <x v="3"/>
    <x v="0"/>
    <s v="2023-08-03"/>
    <s v="2023-08-12"/>
    <n v="94"/>
    <n v="23287.88"/>
    <n v="2189060.7200000002"/>
    <n v="4175.26"/>
    <n v="885"/>
    <x v="0"/>
    <x v="0"/>
    <n v="115171.33"/>
    <x v="6"/>
    <s v="delay"/>
    <x v="7"/>
    <x v="7"/>
    <x v="0"/>
  </r>
  <r>
    <n v="5102"/>
    <x v="7"/>
    <x v="1"/>
    <x v="0"/>
    <x v="0"/>
    <s v="2023-06-27"/>
    <s v="2023-06-30"/>
    <n v="53"/>
    <n v="39601.11"/>
    <n v="2098858.83"/>
    <n v="3680.63"/>
    <n v="352"/>
    <x v="3"/>
    <x v="0"/>
    <n v="283068.38"/>
    <x v="1"/>
    <s v="on time"/>
    <x v="185"/>
    <x v="87"/>
    <x v="1"/>
  </r>
  <r>
    <n v="5103"/>
    <x v="1"/>
    <x v="0"/>
    <x v="2"/>
    <x v="1"/>
    <s v="2023-03-17"/>
    <s v="2023-03-27"/>
    <n v="65"/>
    <n v="36283.85"/>
    <n v="2358450.25"/>
    <n v="4025.71"/>
    <n v="57"/>
    <x v="0"/>
    <x v="2"/>
    <n v="420786.48"/>
    <x v="0"/>
    <s v="delay"/>
    <x v="368"/>
    <x v="256"/>
    <x v="2"/>
  </r>
  <r>
    <n v="5104"/>
    <x v="1"/>
    <x v="0"/>
    <x v="1"/>
    <x v="1"/>
    <s v="2023-04-09"/>
    <s v="2023-04-21"/>
    <n v="63"/>
    <n v="42583.1"/>
    <n v="2682735.2999999998"/>
    <n v="3622.76"/>
    <n v="357"/>
    <x v="3"/>
    <x v="4"/>
    <n v="598085.82999999996"/>
    <x v="10"/>
    <s v="delay"/>
    <x v="9"/>
    <x v="350"/>
    <x v="1"/>
  </r>
  <r>
    <n v="5105"/>
    <x v="5"/>
    <x v="1"/>
    <x v="3"/>
    <x v="2"/>
    <s v="2023-08-06"/>
    <s v="2023-08-16"/>
    <n v="4"/>
    <n v="35639.660000000003"/>
    <n v="142558.64000000001"/>
    <n v="2930.12"/>
    <n v="476"/>
    <x v="0"/>
    <x v="2"/>
    <n v="26426.35"/>
    <x v="0"/>
    <s v="delay"/>
    <x v="249"/>
    <x v="133"/>
    <x v="1"/>
  </r>
  <r>
    <n v="5106"/>
    <x v="1"/>
    <x v="0"/>
    <x v="0"/>
    <x v="4"/>
    <s v="2023-07-13"/>
    <s v="2023-07-14"/>
    <n v="42"/>
    <n v="48623.83"/>
    <n v="2042200.86"/>
    <n v="4558.59"/>
    <n v="371"/>
    <x v="1"/>
    <x v="0"/>
    <n v="407008.6"/>
    <x v="7"/>
    <s v="on time"/>
    <x v="199"/>
    <x v="362"/>
    <x v="1"/>
  </r>
  <r>
    <n v="5107"/>
    <x v="4"/>
    <x v="2"/>
    <x v="2"/>
    <x v="1"/>
    <s v="2023-12-14"/>
    <s v="2023-12-22"/>
    <n v="66"/>
    <n v="45690.94"/>
    <n v="3015602.04"/>
    <n v="4944.26"/>
    <n v="148"/>
    <x v="3"/>
    <x v="1"/>
    <n v="487736.25"/>
    <x v="14"/>
    <s v="delay"/>
    <x v="365"/>
    <x v="213"/>
    <x v="2"/>
  </r>
  <r>
    <n v="5108"/>
    <x v="3"/>
    <x v="0"/>
    <x v="0"/>
    <x v="1"/>
    <s v="2023-01-10"/>
    <s v="2023-01-13"/>
    <n v="96"/>
    <n v="13180.36"/>
    <n v="1265314.56"/>
    <n v="2667.22"/>
    <n v="323"/>
    <x v="3"/>
    <x v="3"/>
    <n v="99484.2"/>
    <x v="1"/>
    <s v="on time"/>
    <x v="186"/>
    <x v="210"/>
    <x v="1"/>
  </r>
  <r>
    <n v="5109"/>
    <x v="5"/>
    <x v="1"/>
    <x v="4"/>
    <x v="3"/>
    <s v="2023-05-24"/>
    <s v="2023-06-03"/>
    <n v="25"/>
    <n v="14123.26"/>
    <n v="353081.5"/>
    <n v="4576.7700000000004"/>
    <n v="780"/>
    <x v="3"/>
    <x v="2"/>
    <n v="76043.58"/>
    <x v="0"/>
    <s v="delay"/>
    <x v="51"/>
    <x v="359"/>
    <x v="0"/>
  </r>
  <r>
    <n v="5110"/>
    <x v="7"/>
    <x v="1"/>
    <x v="0"/>
    <x v="3"/>
    <s v="2023-10-19"/>
    <s v="2023-11-03"/>
    <n v="67"/>
    <n v="16610.13"/>
    <n v="1112878.71"/>
    <n v="2780.64"/>
    <n v="764"/>
    <x v="0"/>
    <x v="4"/>
    <n v="262571.96999999997"/>
    <x v="3"/>
    <s v="delay"/>
    <x v="371"/>
    <x v="134"/>
    <x v="0"/>
  </r>
  <r>
    <n v="5111"/>
    <x v="5"/>
    <x v="0"/>
    <x v="0"/>
    <x v="2"/>
    <s v="2023-07-31"/>
    <s v="2023-08-01"/>
    <n v="20"/>
    <n v="29550.69"/>
    <n v="591013.80000000005"/>
    <n v="1895.32"/>
    <n v="112"/>
    <x v="1"/>
    <x v="0"/>
    <n v="99900.72"/>
    <x v="7"/>
    <s v="on time"/>
    <x v="293"/>
    <x v="4"/>
    <x v="2"/>
  </r>
  <r>
    <n v="5112"/>
    <x v="2"/>
    <x v="2"/>
    <x v="4"/>
    <x v="2"/>
    <s v="2023-05-01"/>
    <s v="2023-05-04"/>
    <n v="62"/>
    <n v="6795.82"/>
    <n v="421340.84"/>
    <n v="3385.87"/>
    <n v="948"/>
    <x v="3"/>
    <x v="4"/>
    <n v="44037.27"/>
    <x v="1"/>
    <s v="on time"/>
    <x v="81"/>
    <x v="111"/>
    <x v="0"/>
  </r>
  <r>
    <n v="5113"/>
    <x v="5"/>
    <x v="2"/>
    <x v="3"/>
    <x v="1"/>
    <s v="2023-05-26"/>
    <s v="2023-06-08"/>
    <n v="36"/>
    <n v="44446.67"/>
    <n v="1600080.12"/>
    <n v="837.37"/>
    <n v="371"/>
    <x v="1"/>
    <x v="1"/>
    <n v="390003.20000000001"/>
    <x v="12"/>
    <s v="delay"/>
    <x v="336"/>
    <x v="161"/>
    <x v="1"/>
  </r>
  <r>
    <n v="5114"/>
    <x v="5"/>
    <x v="0"/>
    <x v="1"/>
    <x v="4"/>
    <s v="2023-11-25"/>
    <s v="2023-11-26"/>
    <n v="94"/>
    <n v="30784.89"/>
    <n v="2893779.66"/>
    <n v="3789.14"/>
    <n v="110"/>
    <x v="0"/>
    <x v="4"/>
    <n v="312569.13"/>
    <x v="7"/>
    <s v="on time"/>
    <x v="25"/>
    <x v="364"/>
    <x v="2"/>
  </r>
  <r>
    <n v="5115"/>
    <x v="6"/>
    <x v="1"/>
    <x v="2"/>
    <x v="2"/>
    <s v="2023-03-17"/>
    <s v="2023-03-26"/>
    <n v="63"/>
    <n v="22214.89"/>
    <n v="1399538.07"/>
    <n v="4753.25"/>
    <n v="947"/>
    <x v="2"/>
    <x v="4"/>
    <n v="231956.48000000001"/>
    <x v="6"/>
    <s v="delay"/>
    <x v="30"/>
    <x v="256"/>
    <x v="0"/>
  </r>
  <r>
    <n v="5116"/>
    <x v="4"/>
    <x v="2"/>
    <x v="4"/>
    <x v="0"/>
    <s v="2023-03-17"/>
    <s v="2023-03-27"/>
    <n v="82"/>
    <n v="39875.919999999998"/>
    <n v="3269825.44"/>
    <n v="719.44"/>
    <n v="389"/>
    <x v="2"/>
    <x v="1"/>
    <n v="580814.02"/>
    <x v="0"/>
    <s v="delay"/>
    <x v="368"/>
    <x v="256"/>
    <x v="1"/>
  </r>
  <r>
    <n v="5117"/>
    <x v="7"/>
    <x v="2"/>
    <x v="4"/>
    <x v="1"/>
    <s v="2023-11-29"/>
    <s v="2023-12-05"/>
    <n v="94"/>
    <n v="46383.77"/>
    <n v="4360074.38"/>
    <n v="3280.57"/>
    <n v="156"/>
    <x v="3"/>
    <x v="2"/>
    <n v="482873.1"/>
    <x v="11"/>
    <s v="delay"/>
    <x v="326"/>
    <x v="136"/>
    <x v="2"/>
  </r>
  <r>
    <n v="5118"/>
    <x v="0"/>
    <x v="1"/>
    <x v="2"/>
    <x v="3"/>
    <s v="2023-11-25"/>
    <s v="2023-11-28"/>
    <n v="58"/>
    <n v="8728.17"/>
    <n v="506233.86"/>
    <n v="1753.61"/>
    <n v="206"/>
    <x v="3"/>
    <x v="3"/>
    <n v="25813.94"/>
    <x v="1"/>
    <s v="on time"/>
    <x v="330"/>
    <x v="364"/>
    <x v="1"/>
  </r>
  <r>
    <n v="5119"/>
    <x v="3"/>
    <x v="1"/>
    <x v="1"/>
    <x v="2"/>
    <s v="2023-10-05"/>
    <s v="2023-10-12"/>
    <n v="50"/>
    <n v="5186.24"/>
    <n v="259312"/>
    <n v="3311.09"/>
    <n v="666"/>
    <x v="0"/>
    <x v="2"/>
    <n v="21645.4"/>
    <x v="5"/>
    <s v="delay"/>
    <x v="339"/>
    <x v="16"/>
    <x v="1"/>
  </r>
  <r>
    <n v="5120"/>
    <x v="3"/>
    <x v="0"/>
    <x v="4"/>
    <x v="2"/>
    <s v="2023-12-15"/>
    <s v="2023-12-24"/>
    <n v="4"/>
    <n v="4643.75"/>
    <n v="18575"/>
    <n v="2723.96"/>
    <n v="199"/>
    <x v="3"/>
    <x v="3"/>
    <n v="3207.99"/>
    <x v="6"/>
    <s v="delay"/>
    <x v="111"/>
    <x v="72"/>
    <x v="2"/>
  </r>
  <r>
    <n v="5121"/>
    <x v="1"/>
    <x v="2"/>
    <x v="2"/>
    <x v="4"/>
    <s v="2023-10-16"/>
    <s v="2023-10-30"/>
    <n v="74"/>
    <n v="28482.77"/>
    <n v="2107724.98"/>
    <n v="4945.2299999999996"/>
    <n v="865"/>
    <x v="0"/>
    <x v="2"/>
    <n v="344504.91"/>
    <x v="4"/>
    <s v="delay"/>
    <x v="375"/>
    <x v="114"/>
    <x v="0"/>
  </r>
  <r>
    <n v="5122"/>
    <x v="5"/>
    <x v="2"/>
    <x v="2"/>
    <x v="4"/>
    <s v="2023-12-28"/>
    <s v="2024-01-06"/>
    <n v="93"/>
    <n v="4893.45"/>
    <n v="455090.85"/>
    <n v="4972.3100000000004"/>
    <n v="29"/>
    <x v="3"/>
    <x v="2"/>
    <n v="40727.379999999997"/>
    <x v="6"/>
    <s v="delay"/>
    <x v="145"/>
    <x v="209"/>
    <x v="2"/>
  </r>
  <r>
    <n v="5123"/>
    <x v="0"/>
    <x v="1"/>
    <x v="0"/>
    <x v="3"/>
    <s v="2023-12-07"/>
    <s v="2023-12-18"/>
    <n v="96"/>
    <n v="42502.42"/>
    <n v="4080232.32"/>
    <n v="4064.09"/>
    <n v="990"/>
    <x v="1"/>
    <x v="0"/>
    <n v="782212.38"/>
    <x v="8"/>
    <s v="delay"/>
    <x v="181"/>
    <x v="153"/>
    <x v="0"/>
  </r>
  <r>
    <n v="5124"/>
    <x v="5"/>
    <x v="1"/>
    <x v="2"/>
    <x v="0"/>
    <s v="2023-07-22"/>
    <s v="2023-07-26"/>
    <n v="13"/>
    <n v="18691.71"/>
    <n v="242992.23"/>
    <n v="666.85"/>
    <n v="197"/>
    <x v="1"/>
    <x v="3"/>
    <n v="33711.629999999997"/>
    <x v="13"/>
    <s v="on time"/>
    <x v="196"/>
    <x v="101"/>
    <x v="2"/>
  </r>
  <r>
    <n v="5125"/>
    <x v="5"/>
    <x v="1"/>
    <x v="3"/>
    <x v="3"/>
    <s v="2023-09-15"/>
    <s v="2023-09-25"/>
    <n v="67"/>
    <n v="22441.69"/>
    <n v="1503593.23"/>
    <n v="2637.51"/>
    <n v="438"/>
    <x v="1"/>
    <x v="0"/>
    <n v="238507.59"/>
    <x v="0"/>
    <s v="delay"/>
    <x v="153"/>
    <x v="242"/>
    <x v="1"/>
  </r>
  <r>
    <n v="5126"/>
    <x v="6"/>
    <x v="1"/>
    <x v="1"/>
    <x v="1"/>
    <s v="2023-06-16"/>
    <s v="2023-06-21"/>
    <n v="77"/>
    <n v="8863.66"/>
    <n v="682501.82"/>
    <n v="2247.3000000000002"/>
    <n v="391"/>
    <x v="0"/>
    <x v="4"/>
    <n v="123930.3"/>
    <x v="2"/>
    <s v="on time"/>
    <x v="307"/>
    <x v="252"/>
    <x v="1"/>
  </r>
  <r>
    <n v="5127"/>
    <x v="2"/>
    <x v="0"/>
    <x v="0"/>
    <x v="2"/>
    <s v="2023-08-07"/>
    <s v="2023-08-09"/>
    <n v="15"/>
    <n v="25434.21"/>
    <n v="381513.15"/>
    <n v="237.05"/>
    <n v="915"/>
    <x v="1"/>
    <x v="1"/>
    <n v="51041.52"/>
    <x v="9"/>
    <s v="on time"/>
    <x v="291"/>
    <x v="279"/>
    <x v="0"/>
  </r>
  <r>
    <n v="5128"/>
    <x v="4"/>
    <x v="1"/>
    <x v="0"/>
    <x v="0"/>
    <s v="2023-03-09"/>
    <s v="2023-03-10"/>
    <n v="38"/>
    <n v="16077.62"/>
    <n v="610949.56000000006"/>
    <n v="4034.34"/>
    <n v="505"/>
    <x v="0"/>
    <x v="4"/>
    <n v="119840.75"/>
    <x v="7"/>
    <s v="on time"/>
    <x v="95"/>
    <x v="183"/>
    <x v="1"/>
  </r>
  <r>
    <n v="5129"/>
    <x v="0"/>
    <x v="0"/>
    <x v="2"/>
    <x v="2"/>
    <s v="2023-02-15"/>
    <s v="2023-03-01"/>
    <n v="14"/>
    <n v="37773.93"/>
    <n v="528835.02"/>
    <n v="1919.88"/>
    <n v="220"/>
    <x v="0"/>
    <x v="0"/>
    <n v="72026.66"/>
    <x v="4"/>
    <s v="delay"/>
    <x v="187"/>
    <x v="211"/>
    <x v="1"/>
  </r>
  <r>
    <n v="5130"/>
    <x v="4"/>
    <x v="1"/>
    <x v="0"/>
    <x v="0"/>
    <s v="2023-06-01"/>
    <s v="2023-06-15"/>
    <n v="61"/>
    <n v="8419.3700000000008"/>
    <n v="513581.57"/>
    <n v="4310.63"/>
    <n v="930"/>
    <x v="2"/>
    <x v="4"/>
    <n v="60599.12"/>
    <x v="4"/>
    <s v="delay"/>
    <x v="334"/>
    <x v="146"/>
    <x v="0"/>
  </r>
  <r>
    <n v="5131"/>
    <x v="5"/>
    <x v="0"/>
    <x v="3"/>
    <x v="3"/>
    <s v="2023-08-23"/>
    <s v="2023-09-01"/>
    <n v="47"/>
    <n v="32559.11"/>
    <n v="1530278.17"/>
    <n v="3990.25"/>
    <n v="807"/>
    <x v="3"/>
    <x v="1"/>
    <n v="234191.06"/>
    <x v="6"/>
    <s v="delay"/>
    <x v="11"/>
    <x v="232"/>
    <x v="0"/>
  </r>
  <r>
    <n v="5132"/>
    <x v="1"/>
    <x v="0"/>
    <x v="3"/>
    <x v="4"/>
    <s v="2023-01-07"/>
    <s v="2023-01-17"/>
    <n v="55"/>
    <n v="36932.019999999997"/>
    <n v="2031261.1"/>
    <n v="4479.3100000000004"/>
    <n v="416"/>
    <x v="2"/>
    <x v="0"/>
    <n v="451817.74"/>
    <x v="0"/>
    <s v="delay"/>
    <x v="361"/>
    <x v="25"/>
    <x v="1"/>
  </r>
  <r>
    <n v="5133"/>
    <x v="7"/>
    <x v="1"/>
    <x v="2"/>
    <x v="3"/>
    <s v="2023-02-17"/>
    <s v="2023-03-04"/>
    <n v="23"/>
    <n v="6497.2"/>
    <n v="149435.6"/>
    <n v="2504.81"/>
    <n v="764"/>
    <x v="1"/>
    <x v="2"/>
    <n v="26609.759999999998"/>
    <x v="3"/>
    <s v="delay"/>
    <x v="286"/>
    <x v="318"/>
    <x v="0"/>
  </r>
  <r>
    <n v="5134"/>
    <x v="5"/>
    <x v="0"/>
    <x v="2"/>
    <x v="0"/>
    <s v="2023-12-05"/>
    <s v="2023-12-15"/>
    <n v="35"/>
    <n v="23499.68"/>
    <n v="822488.8"/>
    <n v="572.72"/>
    <n v="209"/>
    <x v="3"/>
    <x v="3"/>
    <n v="76716.31"/>
    <x v="0"/>
    <s v="delay"/>
    <x v="305"/>
    <x v="189"/>
    <x v="1"/>
  </r>
  <r>
    <n v="5135"/>
    <x v="5"/>
    <x v="1"/>
    <x v="2"/>
    <x v="4"/>
    <s v="2023-02-13"/>
    <s v="2023-02-20"/>
    <n v="7"/>
    <n v="49929.89"/>
    <n v="349509.23"/>
    <n v="2840.37"/>
    <n v="88"/>
    <x v="1"/>
    <x v="2"/>
    <n v="23603.23"/>
    <x v="5"/>
    <s v="delay"/>
    <x v="227"/>
    <x v="58"/>
    <x v="2"/>
  </r>
  <r>
    <n v="5136"/>
    <x v="2"/>
    <x v="0"/>
    <x v="4"/>
    <x v="0"/>
    <s v="2023-10-28"/>
    <s v="2023-11-03"/>
    <n v="24"/>
    <n v="21969.73"/>
    <n v="527273.52"/>
    <n v="1896.35"/>
    <n v="268"/>
    <x v="2"/>
    <x v="4"/>
    <n v="54145.13"/>
    <x v="11"/>
    <s v="delay"/>
    <x v="371"/>
    <x v="141"/>
    <x v="1"/>
  </r>
  <r>
    <n v="5137"/>
    <x v="7"/>
    <x v="0"/>
    <x v="4"/>
    <x v="2"/>
    <s v="2023-03-30"/>
    <s v="2023-04-12"/>
    <n v="83"/>
    <n v="33846.26"/>
    <n v="2809239.58"/>
    <n v="4903.96"/>
    <n v="579"/>
    <x v="0"/>
    <x v="1"/>
    <n v="601232.59"/>
    <x v="12"/>
    <s v="delay"/>
    <x v="133"/>
    <x v="282"/>
    <x v="1"/>
  </r>
  <r>
    <n v="5138"/>
    <x v="2"/>
    <x v="1"/>
    <x v="4"/>
    <x v="3"/>
    <s v="2023-04-28"/>
    <s v="2023-05-04"/>
    <n v="91"/>
    <n v="15240.53"/>
    <n v="1386888.23"/>
    <n v="4307.5200000000004"/>
    <n v="659"/>
    <x v="1"/>
    <x v="0"/>
    <n v="111204.7"/>
    <x v="11"/>
    <s v="delay"/>
    <x v="81"/>
    <x v="31"/>
    <x v="1"/>
  </r>
  <r>
    <n v="5139"/>
    <x v="3"/>
    <x v="0"/>
    <x v="3"/>
    <x v="0"/>
    <s v="2023-06-04"/>
    <s v="2023-06-15"/>
    <n v="7"/>
    <n v="14714.23"/>
    <n v="102999.61"/>
    <n v="1380.98"/>
    <n v="693"/>
    <x v="1"/>
    <x v="0"/>
    <n v="16929.61"/>
    <x v="8"/>
    <s v="delay"/>
    <x v="334"/>
    <x v="28"/>
    <x v="1"/>
  </r>
  <r>
    <n v="5140"/>
    <x v="6"/>
    <x v="1"/>
    <x v="1"/>
    <x v="1"/>
    <s v="2023-08-26"/>
    <s v="2023-08-30"/>
    <n v="50"/>
    <n v="35661.11"/>
    <n v="1783055.5"/>
    <n v="3850.02"/>
    <n v="618"/>
    <x v="2"/>
    <x v="0"/>
    <n v="259121.04"/>
    <x v="13"/>
    <s v="on time"/>
    <x v="43"/>
    <x v="59"/>
    <x v="1"/>
  </r>
  <r>
    <n v="5141"/>
    <x v="1"/>
    <x v="2"/>
    <x v="4"/>
    <x v="0"/>
    <s v="2023-02-07"/>
    <s v="2023-02-16"/>
    <n v="41"/>
    <n v="12686.81"/>
    <n v="520159.21"/>
    <n v="648.65"/>
    <n v="295"/>
    <x v="3"/>
    <x v="1"/>
    <n v="127218.65"/>
    <x v="6"/>
    <s v="delay"/>
    <x v="121"/>
    <x v="69"/>
    <x v="1"/>
  </r>
  <r>
    <n v="5142"/>
    <x v="1"/>
    <x v="1"/>
    <x v="2"/>
    <x v="1"/>
    <s v="2023-04-26"/>
    <s v="2023-05-11"/>
    <n v="46"/>
    <n v="42177.05"/>
    <n v="1940144.3"/>
    <n v="1528.15"/>
    <n v="419"/>
    <x v="1"/>
    <x v="3"/>
    <n v="464747.75"/>
    <x v="3"/>
    <s v="delay"/>
    <x v="276"/>
    <x v="240"/>
    <x v="1"/>
  </r>
  <r>
    <n v="5143"/>
    <x v="4"/>
    <x v="0"/>
    <x v="3"/>
    <x v="2"/>
    <s v="2023-07-11"/>
    <s v="2023-07-22"/>
    <n v="27"/>
    <n v="28034.799999999999"/>
    <n v="756939.6"/>
    <n v="216.05"/>
    <n v="568"/>
    <x v="3"/>
    <x v="1"/>
    <n v="54566.13"/>
    <x v="8"/>
    <s v="delay"/>
    <x v="5"/>
    <x v="63"/>
    <x v="1"/>
  </r>
  <r>
    <n v="5144"/>
    <x v="4"/>
    <x v="0"/>
    <x v="4"/>
    <x v="3"/>
    <s v="2023-10-16"/>
    <s v="2023-10-29"/>
    <n v="85"/>
    <n v="8116.7"/>
    <n v="689919.5"/>
    <n v="2809.19"/>
    <n v="792"/>
    <x v="0"/>
    <x v="1"/>
    <n v="84567.18"/>
    <x v="12"/>
    <s v="delay"/>
    <x v="325"/>
    <x v="114"/>
    <x v="0"/>
  </r>
  <r>
    <n v="5145"/>
    <x v="7"/>
    <x v="0"/>
    <x v="1"/>
    <x v="3"/>
    <s v="2023-07-26"/>
    <s v="2023-08-10"/>
    <n v="93"/>
    <n v="19533.86"/>
    <n v="1816648.98"/>
    <n v="2284.5700000000002"/>
    <n v="929"/>
    <x v="2"/>
    <x v="0"/>
    <n v="396130.61"/>
    <x v="3"/>
    <s v="delay"/>
    <x v="22"/>
    <x v="176"/>
    <x v="0"/>
  </r>
  <r>
    <n v="5146"/>
    <x v="0"/>
    <x v="1"/>
    <x v="0"/>
    <x v="2"/>
    <s v="2023-03-23"/>
    <s v="2023-03-30"/>
    <n v="15"/>
    <n v="34290.339999999997"/>
    <n v="514355.1"/>
    <n v="281.67"/>
    <n v="835"/>
    <x v="0"/>
    <x v="4"/>
    <n v="57035.43"/>
    <x v="5"/>
    <s v="delay"/>
    <x v="94"/>
    <x v="71"/>
    <x v="0"/>
  </r>
  <r>
    <n v="5147"/>
    <x v="1"/>
    <x v="2"/>
    <x v="2"/>
    <x v="4"/>
    <s v="2023-01-13"/>
    <s v="2023-01-14"/>
    <n v="79"/>
    <n v="22561.4"/>
    <n v="1782350.6"/>
    <n v="2740.42"/>
    <n v="656"/>
    <x v="2"/>
    <x v="4"/>
    <n v="132705.31"/>
    <x v="7"/>
    <s v="on time"/>
    <x v="140"/>
    <x v="230"/>
    <x v="1"/>
  </r>
  <r>
    <n v="5148"/>
    <x v="5"/>
    <x v="1"/>
    <x v="0"/>
    <x v="0"/>
    <s v="2023-11-04"/>
    <s v="2023-11-14"/>
    <n v="60"/>
    <n v="21735.46"/>
    <n v="1304127.6000000001"/>
    <n v="4336.59"/>
    <n v="690"/>
    <x v="0"/>
    <x v="2"/>
    <n v="317047.33"/>
    <x v="0"/>
    <s v="delay"/>
    <x v="349"/>
    <x v="105"/>
    <x v="1"/>
  </r>
  <r>
    <n v="5149"/>
    <x v="2"/>
    <x v="2"/>
    <x v="2"/>
    <x v="2"/>
    <s v="2023-03-30"/>
    <s v="2023-04-07"/>
    <n v="33"/>
    <n v="46161.84"/>
    <n v="1523340.72"/>
    <n v="787.53"/>
    <n v="205"/>
    <x v="0"/>
    <x v="2"/>
    <n v="129382.51"/>
    <x v="14"/>
    <s v="delay"/>
    <x v="73"/>
    <x v="282"/>
    <x v="1"/>
  </r>
  <r>
    <n v="5150"/>
    <x v="2"/>
    <x v="0"/>
    <x v="1"/>
    <x v="1"/>
    <s v="2023-01-05"/>
    <s v="2023-01-13"/>
    <n v="62"/>
    <n v="24496.09"/>
    <n v="1518757.58"/>
    <n v="3926.67"/>
    <n v="209"/>
    <x v="1"/>
    <x v="0"/>
    <n v="210725.26"/>
    <x v="14"/>
    <s v="delay"/>
    <x v="186"/>
    <x v="186"/>
    <x v="1"/>
  </r>
  <r>
    <n v="5151"/>
    <x v="5"/>
    <x v="1"/>
    <x v="3"/>
    <x v="4"/>
    <s v="2023-02-07"/>
    <s v="2023-02-10"/>
    <n v="76"/>
    <n v="6708.11"/>
    <n v="509816.36"/>
    <n v="4164.4799999999996"/>
    <n v="976"/>
    <x v="3"/>
    <x v="3"/>
    <n v="41914.300000000003"/>
    <x v="1"/>
    <s v="on time"/>
    <x v="372"/>
    <x v="69"/>
    <x v="0"/>
  </r>
  <r>
    <n v="5152"/>
    <x v="4"/>
    <x v="0"/>
    <x v="0"/>
    <x v="3"/>
    <s v="2023-10-04"/>
    <s v="2023-10-05"/>
    <n v="5"/>
    <n v="32714.78"/>
    <n v="163573.9"/>
    <n v="225.32"/>
    <n v="786"/>
    <x v="0"/>
    <x v="2"/>
    <n v="20097.91"/>
    <x v="7"/>
    <s v="on time"/>
    <x v="362"/>
    <x v="331"/>
    <x v="0"/>
  </r>
  <r>
    <n v="5153"/>
    <x v="4"/>
    <x v="2"/>
    <x v="0"/>
    <x v="3"/>
    <s v="2023-05-03"/>
    <s v="2023-05-04"/>
    <n v="20"/>
    <n v="35786.910000000003"/>
    <n v="715738.2"/>
    <n v="4976.22"/>
    <n v="605"/>
    <x v="0"/>
    <x v="0"/>
    <n v="125277.51"/>
    <x v="7"/>
    <s v="on time"/>
    <x v="81"/>
    <x v="278"/>
    <x v="1"/>
  </r>
  <r>
    <n v="5154"/>
    <x v="5"/>
    <x v="2"/>
    <x v="2"/>
    <x v="2"/>
    <s v="2023-02-04"/>
    <s v="2023-02-17"/>
    <n v="92"/>
    <n v="27098.240000000002"/>
    <n v="2493038.08"/>
    <n v="1575.87"/>
    <n v="260"/>
    <x v="0"/>
    <x v="1"/>
    <n v="171099.89"/>
    <x v="12"/>
    <s v="delay"/>
    <x v="337"/>
    <x v="261"/>
    <x v="1"/>
  </r>
  <r>
    <n v="5155"/>
    <x v="6"/>
    <x v="0"/>
    <x v="1"/>
    <x v="3"/>
    <s v="2023-08-04"/>
    <s v="2023-08-15"/>
    <n v="65"/>
    <n v="44134.28"/>
    <n v="2868728.2"/>
    <n v="4897.6099999999997"/>
    <n v="961"/>
    <x v="3"/>
    <x v="0"/>
    <n v="451081.55"/>
    <x v="8"/>
    <s v="delay"/>
    <x v="4"/>
    <x v="357"/>
    <x v="0"/>
  </r>
  <r>
    <n v="5156"/>
    <x v="4"/>
    <x v="0"/>
    <x v="1"/>
    <x v="4"/>
    <s v="2023-04-05"/>
    <s v="2023-04-07"/>
    <n v="54"/>
    <n v="22819.55"/>
    <n v="1232255.7"/>
    <n v="4111.21"/>
    <n v="410"/>
    <x v="0"/>
    <x v="3"/>
    <n v="214180.64"/>
    <x v="9"/>
    <s v="on time"/>
    <x v="73"/>
    <x v="297"/>
    <x v="1"/>
  </r>
  <r>
    <n v="5157"/>
    <x v="0"/>
    <x v="0"/>
    <x v="3"/>
    <x v="1"/>
    <s v="2023-02-23"/>
    <s v="2023-03-08"/>
    <n v="51"/>
    <n v="37009.49"/>
    <n v="1887483.99"/>
    <n v="3434.2"/>
    <n v="41"/>
    <x v="3"/>
    <x v="3"/>
    <n v="132617.37"/>
    <x v="12"/>
    <s v="delay"/>
    <x v="17"/>
    <x v="236"/>
    <x v="2"/>
  </r>
  <r>
    <n v="5158"/>
    <x v="1"/>
    <x v="2"/>
    <x v="4"/>
    <x v="3"/>
    <s v="2023-06-06"/>
    <s v="2023-06-21"/>
    <n v="74"/>
    <n v="30411.439999999999"/>
    <n v="2250446.56"/>
    <n v="2004.84"/>
    <n v="37"/>
    <x v="2"/>
    <x v="2"/>
    <n v="257910.83"/>
    <x v="3"/>
    <s v="delay"/>
    <x v="307"/>
    <x v="163"/>
    <x v="2"/>
  </r>
  <r>
    <n v="5159"/>
    <x v="0"/>
    <x v="2"/>
    <x v="1"/>
    <x v="2"/>
    <s v="2023-10-30"/>
    <s v="2023-10-31"/>
    <n v="42"/>
    <n v="13495.97"/>
    <n v="566830.74"/>
    <n v="4781.49"/>
    <n v="743"/>
    <x v="0"/>
    <x v="3"/>
    <n v="45107.58"/>
    <x v="7"/>
    <s v="on time"/>
    <x v="203"/>
    <x v="15"/>
    <x v="0"/>
  </r>
  <r>
    <n v="5160"/>
    <x v="6"/>
    <x v="0"/>
    <x v="2"/>
    <x v="2"/>
    <s v="2023-06-23"/>
    <s v="2023-07-08"/>
    <n v="73"/>
    <n v="38279.33"/>
    <n v="2794391.09"/>
    <n v="460.2"/>
    <n v="505"/>
    <x v="0"/>
    <x v="1"/>
    <n v="203967.4"/>
    <x v="3"/>
    <s v="delay"/>
    <x v="218"/>
    <x v="325"/>
    <x v="1"/>
  </r>
  <r>
    <n v="5161"/>
    <x v="5"/>
    <x v="1"/>
    <x v="1"/>
    <x v="4"/>
    <s v="2023-03-28"/>
    <s v="2023-04-02"/>
    <n v="4"/>
    <n v="15893.78"/>
    <n v="63575.12"/>
    <n v="4618.16"/>
    <n v="29"/>
    <x v="3"/>
    <x v="0"/>
    <n v="9225.6299999999992"/>
    <x v="2"/>
    <s v="on time"/>
    <x v="268"/>
    <x v="222"/>
    <x v="2"/>
  </r>
  <r>
    <n v="5162"/>
    <x v="3"/>
    <x v="0"/>
    <x v="1"/>
    <x v="2"/>
    <s v="2023-04-24"/>
    <s v="2023-04-25"/>
    <n v="62"/>
    <n v="34008.089999999997"/>
    <n v="2108501.58"/>
    <n v="1601.93"/>
    <n v="589"/>
    <x v="3"/>
    <x v="2"/>
    <n v="260517.86"/>
    <x v="7"/>
    <s v="on time"/>
    <x v="169"/>
    <x v="20"/>
    <x v="1"/>
  </r>
  <r>
    <n v="5163"/>
    <x v="4"/>
    <x v="1"/>
    <x v="0"/>
    <x v="3"/>
    <s v="2023-06-10"/>
    <s v="2023-06-16"/>
    <n v="8"/>
    <n v="24223.200000000001"/>
    <n v="193785.60000000001"/>
    <n v="1051.05"/>
    <n v="899"/>
    <x v="2"/>
    <x v="3"/>
    <n v="47243.53"/>
    <x v="11"/>
    <s v="delay"/>
    <x v="161"/>
    <x v="352"/>
    <x v="0"/>
  </r>
  <r>
    <n v="5164"/>
    <x v="6"/>
    <x v="1"/>
    <x v="0"/>
    <x v="4"/>
    <s v="2023-10-13"/>
    <s v="2023-10-18"/>
    <n v="25"/>
    <n v="41872.050000000003"/>
    <n v="1046801.25"/>
    <n v="904.86"/>
    <n v="434"/>
    <x v="3"/>
    <x v="4"/>
    <n v="83074.039999999994"/>
    <x v="2"/>
    <s v="on time"/>
    <x v="126"/>
    <x v="172"/>
    <x v="1"/>
  </r>
  <r>
    <n v="5165"/>
    <x v="5"/>
    <x v="2"/>
    <x v="3"/>
    <x v="3"/>
    <s v="2023-03-18"/>
    <s v="2023-04-02"/>
    <n v="60"/>
    <n v="45096.34"/>
    <n v="2705780.4"/>
    <n v="1600.95"/>
    <n v="335"/>
    <x v="2"/>
    <x v="4"/>
    <n v="516225.73"/>
    <x v="3"/>
    <s v="delay"/>
    <x v="268"/>
    <x v="78"/>
    <x v="1"/>
  </r>
  <r>
    <n v="5166"/>
    <x v="2"/>
    <x v="0"/>
    <x v="1"/>
    <x v="1"/>
    <s v="2023-02-24"/>
    <s v="2023-03-11"/>
    <n v="65"/>
    <n v="19193.150000000001"/>
    <n v="1247554.75"/>
    <n v="4999.46"/>
    <n v="21"/>
    <x v="3"/>
    <x v="1"/>
    <n v="279523.86"/>
    <x v="3"/>
    <s v="delay"/>
    <x v="342"/>
    <x v="259"/>
    <x v="2"/>
  </r>
  <r>
    <n v="5167"/>
    <x v="1"/>
    <x v="0"/>
    <x v="3"/>
    <x v="2"/>
    <s v="2023-01-24"/>
    <s v="2023-02-07"/>
    <n v="72"/>
    <n v="31163.97"/>
    <n v="2243805.84"/>
    <n v="227.76"/>
    <n v="390"/>
    <x v="2"/>
    <x v="1"/>
    <n v="286740.84000000003"/>
    <x v="4"/>
    <s v="delay"/>
    <x v="57"/>
    <x v="219"/>
    <x v="1"/>
  </r>
  <r>
    <n v="5168"/>
    <x v="7"/>
    <x v="1"/>
    <x v="1"/>
    <x v="2"/>
    <s v="2023-01-29"/>
    <s v="2023-02-02"/>
    <n v="13"/>
    <n v="12150.23"/>
    <n v="157952.99"/>
    <n v="3076.21"/>
    <n v="512"/>
    <x v="2"/>
    <x v="3"/>
    <n v="38461.019999999997"/>
    <x v="13"/>
    <s v="on time"/>
    <x v="284"/>
    <x v="56"/>
    <x v="1"/>
  </r>
  <r>
    <n v="5169"/>
    <x v="2"/>
    <x v="1"/>
    <x v="1"/>
    <x v="2"/>
    <s v="2023-10-01"/>
    <s v="2023-10-11"/>
    <n v="23"/>
    <n v="20903.46"/>
    <n v="480779.58"/>
    <n v="3731.16"/>
    <n v="844"/>
    <x v="3"/>
    <x v="4"/>
    <n v="117391.52"/>
    <x v="0"/>
    <s v="delay"/>
    <x v="373"/>
    <x v="340"/>
    <x v="0"/>
  </r>
  <r>
    <n v="5170"/>
    <x v="0"/>
    <x v="0"/>
    <x v="4"/>
    <x v="1"/>
    <s v="2023-06-24"/>
    <s v="2023-06-26"/>
    <n v="34"/>
    <n v="49294.09"/>
    <n v="1675999.06"/>
    <n v="4227.42"/>
    <n v="379"/>
    <x v="3"/>
    <x v="1"/>
    <n v="118009.83"/>
    <x v="9"/>
    <s v="on time"/>
    <x v="235"/>
    <x v="248"/>
    <x v="1"/>
  </r>
  <r>
    <n v="5171"/>
    <x v="4"/>
    <x v="1"/>
    <x v="0"/>
    <x v="3"/>
    <s v="2023-08-08"/>
    <s v="2023-08-19"/>
    <n v="44"/>
    <n v="9414.67"/>
    <n v="414245.48"/>
    <n v="553.69000000000005"/>
    <n v="760"/>
    <x v="3"/>
    <x v="4"/>
    <n v="96340.81"/>
    <x v="8"/>
    <s v="delay"/>
    <x v="159"/>
    <x v="157"/>
    <x v="0"/>
  </r>
  <r>
    <n v="5172"/>
    <x v="5"/>
    <x v="1"/>
    <x v="1"/>
    <x v="4"/>
    <s v="2023-03-15"/>
    <s v="2023-03-23"/>
    <n v="55"/>
    <n v="1015.52"/>
    <n v="55853.599999999999"/>
    <n v="3078.93"/>
    <n v="23"/>
    <x v="1"/>
    <x v="3"/>
    <n v="3011.4"/>
    <x v="14"/>
    <s v="delay"/>
    <x v="205"/>
    <x v="345"/>
    <x v="2"/>
  </r>
  <r>
    <n v="5173"/>
    <x v="5"/>
    <x v="1"/>
    <x v="2"/>
    <x v="3"/>
    <s v="2023-10-21"/>
    <s v="2023-10-26"/>
    <n v="3"/>
    <n v="32042.9"/>
    <n v="96128.7"/>
    <n v="3606.93"/>
    <n v="734"/>
    <x v="1"/>
    <x v="0"/>
    <n v="10593.91"/>
    <x v="2"/>
    <s v="on time"/>
    <x v="212"/>
    <x v="14"/>
    <x v="0"/>
  </r>
  <r>
    <n v="5174"/>
    <x v="4"/>
    <x v="1"/>
    <x v="3"/>
    <x v="4"/>
    <s v="2023-05-02"/>
    <s v="2023-05-11"/>
    <n v="90"/>
    <n v="30398.29"/>
    <n v="2735846.1"/>
    <n v="3500.09"/>
    <n v="382"/>
    <x v="2"/>
    <x v="3"/>
    <n v="545127.16"/>
    <x v="6"/>
    <s v="delay"/>
    <x v="276"/>
    <x v="365"/>
    <x v="1"/>
  </r>
  <r>
    <n v="5175"/>
    <x v="4"/>
    <x v="0"/>
    <x v="3"/>
    <x v="0"/>
    <s v="2023-03-26"/>
    <s v="2023-04-08"/>
    <n v="31"/>
    <n v="43986.54"/>
    <n v="1363582.74"/>
    <n v="396.1"/>
    <n v="758"/>
    <x v="3"/>
    <x v="4"/>
    <n v="96194.66"/>
    <x v="12"/>
    <s v="delay"/>
    <x v="309"/>
    <x v="96"/>
    <x v="0"/>
  </r>
  <r>
    <n v="5176"/>
    <x v="6"/>
    <x v="1"/>
    <x v="4"/>
    <x v="1"/>
    <s v="2023-09-19"/>
    <s v="2023-10-03"/>
    <n v="78"/>
    <n v="25416.49"/>
    <n v="1982486.22"/>
    <n v="3839.6"/>
    <n v="90"/>
    <x v="2"/>
    <x v="3"/>
    <n v="464752.79"/>
    <x v="4"/>
    <s v="delay"/>
    <x v="332"/>
    <x v="0"/>
    <x v="2"/>
  </r>
  <r>
    <n v="5177"/>
    <x v="0"/>
    <x v="1"/>
    <x v="2"/>
    <x v="3"/>
    <s v="2023-01-18"/>
    <s v="2023-01-27"/>
    <n v="12"/>
    <n v="37667.39"/>
    <n v="452008.68"/>
    <n v="3729.51"/>
    <n v="951"/>
    <x v="1"/>
    <x v="3"/>
    <n v="106137.44"/>
    <x v="6"/>
    <s v="delay"/>
    <x v="131"/>
    <x v="75"/>
    <x v="0"/>
  </r>
  <r>
    <n v="5178"/>
    <x v="4"/>
    <x v="1"/>
    <x v="0"/>
    <x v="4"/>
    <s v="2023-08-24"/>
    <s v="2023-08-30"/>
    <n v="13"/>
    <n v="7486.62"/>
    <n v="97326.06"/>
    <n v="256.95"/>
    <n v="626"/>
    <x v="1"/>
    <x v="3"/>
    <n v="7417.87"/>
    <x v="11"/>
    <s v="delay"/>
    <x v="43"/>
    <x v="34"/>
    <x v="1"/>
  </r>
  <r>
    <n v="5179"/>
    <x v="4"/>
    <x v="1"/>
    <x v="1"/>
    <x v="2"/>
    <s v="2023-05-30"/>
    <s v="2023-05-31"/>
    <n v="100"/>
    <n v="48976.72"/>
    <n v="4897672"/>
    <n v="4857.72"/>
    <n v="754"/>
    <x v="0"/>
    <x v="3"/>
    <n v="433546.13"/>
    <x v="7"/>
    <s v="on time"/>
    <x v="327"/>
    <x v="38"/>
    <x v="0"/>
  </r>
  <r>
    <n v="5180"/>
    <x v="1"/>
    <x v="1"/>
    <x v="2"/>
    <x v="0"/>
    <s v="2023-08-16"/>
    <s v="2023-08-22"/>
    <n v="90"/>
    <n v="38409.629999999997"/>
    <n v="3456866.7"/>
    <n v="1564.8"/>
    <n v="163"/>
    <x v="0"/>
    <x v="4"/>
    <n v="801386.19"/>
    <x v="11"/>
    <s v="delay"/>
    <x v="55"/>
    <x v="131"/>
    <x v="2"/>
  </r>
  <r>
    <n v="5181"/>
    <x v="0"/>
    <x v="1"/>
    <x v="0"/>
    <x v="4"/>
    <s v="2023-01-19"/>
    <s v="2023-01-28"/>
    <n v="21"/>
    <n v="20496.29"/>
    <n v="430422.09"/>
    <n v="4365.6400000000003"/>
    <n v="231"/>
    <x v="2"/>
    <x v="0"/>
    <n v="34094.199999999997"/>
    <x v="6"/>
    <s v="delay"/>
    <x v="88"/>
    <x v="336"/>
    <x v="1"/>
  </r>
  <r>
    <n v="5182"/>
    <x v="7"/>
    <x v="0"/>
    <x v="1"/>
    <x v="3"/>
    <s v="2023-02-14"/>
    <s v="2023-02-17"/>
    <n v="41"/>
    <n v="23431.86"/>
    <n v="960706.26"/>
    <n v="759.57"/>
    <n v="58"/>
    <x v="2"/>
    <x v="3"/>
    <n v="141578.15"/>
    <x v="1"/>
    <s v="on time"/>
    <x v="337"/>
    <x v="84"/>
    <x v="2"/>
  </r>
  <r>
    <n v="5183"/>
    <x v="1"/>
    <x v="2"/>
    <x v="4"/>
    <x v="2"/>
    <s v="2023-04-11"/>
    <s v="2023-04-15"/>
    <n v="61"/>
    <n v="20144.05"/>
    <n v="1228787.05"/>
    <n v="2525.83"/>
    <n v="777"/>
    <x v="2"/>
    <x v="3"/>
    <n v="126955.32"/>
    <x v="13"/>
    <s v="on time"/>
    <x v="76"/>
    <x v="23"/>
    <x v="0"/>
  </r>
  <r>
    <n v="5184"/>
    <x v="4"/>
    <x v="1"/>
    <x v="0"/>
    <x v="1"/>
    <s v="2023-01-22"/>
    <s v="2023-02-06"/>
    <n v="1"/>
    <n v="36838.239999999998"/>
    <n v="36838.239999999998"/>
    <n v="1609.24"/>
    <n v="442"/>
    <x v="1"/>
    <x v="3"/>
    <n v="8536.6200000000008"/>
    <x v="3"/>
    <s v="delay"/>
    <x v="225"/>
    <x v="117"/>
    <x v="1"/>
  </r>
  <r>
    <n v="5185"/>
    <x v="5"/>
    <x v="2"/>
    <x v="2"/>
    <x v="4"/>
    <s v="2023-11-02"/>
    <s v="2023-11-05"/>
    <n v="88"/>
    <n v="33914.769999999997"/>
    <n v="2984499.76"/>
    <n v="2579.61"/>
    <n v="753"/>
    <x v="1"/>
    <x v="1"/>
    <n v="244233.88"/>
    <x v="1"/>
    <s v="on time"/>
    <x v="100"/>
    <x v="152"/>
    <x v="0"/>
  </r>
  <r>
    <n v="5186"/>
    <x v="1"/>
    <x v="2"/>
    <x v="3"/>
    <x v="2"/>
    <s v="2023-05-19"/>
    <s v="2023-05-25"/>
    <n v="57"/>
    <n v="30775.53"/>
    <n v="1754205.21"/>
    <n v="1304.5899999999999"/>
    <n v="340"/>
    <x v="1"/>
    <x v="3"/>
    <n v="393264.21"/>
    <x v="11"/>
    <s v="delay"/>
    <x v="194"/>
    <x v="40"/>
    <x v="1"/>
  </r>
  <r>
    <n v="5187"/>
    <x v="5"/>
    <x v="1"/>
    <x v="1"/>
    <x v="3"/>
    <s v="2023-09-12"/>
    <s v="2023-09-16"/>
    <n v="9"/>
    <n v="13311.54"/>
    <n v="119803.86"/>
    <n v="1434.34"/>
    <n v="535"/>
    <x v="0"/>
    <x v="4"/>
    <n v="21693.95"/>
    <x v="13"/>
    <s v="on time"/>
    <x v="19"/>
    <x v="81"/>
    <x v="1"/>
  </r>
  <r>
    <n v="5188"/>
    <x v="2"/>
    <x v="2"/>
    <x v="2"/>
    <x v="2"/>
    <s v="2023-07-01"/>
    <s v="2023-07-03"/>
    <n v="69"/>
    <n v="31381.33"/>
    <n v="2165311.77"/>
    <n v="3861.47"/>
    <n v="132"/>
    <x v="3"/>
    <x v="2"/>
    <n v="213132.83"/>
    <x v="9"/>
    <s v="on time"/>
    <x v="84"/>
    <x v="187"/>
    <x v="2"/>
  </r>
  <r>
    <n v="5189"/>
    <x v="1"/>
    <x v="1"/>
    <x v="0"/>
    <x v="0"/>
    <s v="2023-01-09"/>
    <s v="2023-01-17"/>
    <n v="92"/>
    <n v="13274.65"/>
    <n v="1221267.8"/>
    <n v="4778.08"/>
    <n v="90"/>
    <x v="2"/>
    <x v="0"/>
    <n v="262281.55"/>
    <x v="14"/>
    <s v="delay"/>
    <x v="361"/>
    <x v="270"/>
    <x v="2"/>
  </r>
  <r>
    <n v="5190"/>
    <x v="0"/>
    <x v="0"/>
    <x v="1"/>
    <x v="0"/>
    <s v="2023-05-30"/>
    <s v="2023-06-14"/>
    <n v="25"/>
    <n v="5486.04"/>
    <n v="137151"/>
    <n v="417.25"/>
    <n v="970"/>
    <x v="2"/>
    <x v="4"/>
    <n v="34079.35"/>
    <x v="3"/>
    <s v="delay"/>
    <x v="175"/>
    <x v="38"/>
    <x v="0"/>
  </r>
  <r>
    <n v="5191"/>
    <x v="0"/>
    <x v="2"/>
    <x v="4"/>
    <x v="4"/>
    <s v="2023-12-14"/>
    <s v="2023-12-18"/>
    <n v="75"/>
    <n v="35360.25"/>
    <n v="2652018.75"/>
    <n v="1721.58"/>
    <n v="194"/>
    <x v="0"/>
    <x v="4"/>
    <n v="511622.68"/>
    <x v="13"/>
    <s v="on time"/>
    <x v="181"/>
    <x v="213"/>
    <x v="2"/>
  </r>
  <r>
    <n v="5192"/>
    <x v="7"/>
    <x v="2"/>
    <x v="1"/>
    <x v="3"/>
    <s v="2023-02-28"/>
    <s v="2023-03-04"/>
    <n v="51"/>
    <n v="5013.29"/>
    <n v="255677.79"/>
    <n v="3991.23"/>
    <n v="919"/>
    <x v="1"/>
    <x v="1"/>
    <n v="21143.52"/>
    <x v="13"/>
    <s v="on time"/>
    <x v="286"/>
    <x v="347"/>
    <x v="0"/>
  </r>
  <r>
    <n v="5193"/>
    <x v="2"/>
    <x v="0"/>
    <x v="0"/>
    <x v="4"/>
    <s v="2023-01-04"/>
    <s v="2023-01-12"/>
    <n v="43"/>
    <n v="8732.36"/>
    <n v="375491.48"/>
    <n v="3887.63"/>
    <n v="923"/>
    <x v="0"/>
    <x v="1"/>
    <n v="75782.820000000007"/>
    <x v="14"/>
    <s v="delay"/>
    <x v="356"/>
    <x v="83"/>
    <x v="0"/>
  </r>
  <r>
    <n v="5194"/>
    <x v="7"/>
    <x v="2"/>
    <x v="4"/>
    <x v="2"/>
    <s v="2023-11-17"/>
    <s v="2023-12-01"/>
    <n v="33"/>
    <n v="22856.5"/>
    <n v="754264.5"/>
    <n v="4050.65"/>
    <n v="482"/>
    <x v="3"/>
    <x v="2"/>
    <n v="153046.82999999999"/>
    <x v="4"/>
    <s v="delay"/>
    <x v="141"/>
    <x v="44"/>
    <x v="1"/>
  </r>
  <r>
    <n v="5195"/>
    <x v="1"/>
    <x v="1"/>
    <x v="1"/>
    <x v="3"/>
    <s v="2023-05-20"/>
    <s v="2023-06-04"/>
    <n v="21"/>
    <n v="36605.86"/>
    <n v="768723.06"/>
    <n v="681.56"/>
    <n v="989"/>
    <x v="2"/>
    <x v="4"/>
    <n v="128329.17"/>
    <x v="3"/>
    <s v="delay"/>
    <x v="58"/>
    <x v="165"/>
    <x v="0"/>
  </r>
  <r>
    <n v="5196"/>
    <x v="0"/>
    <x v="2"/>
    <x v="2"/>
    <x v="4"/>
    <s v="2023-08-03"/>
    <s v="2023-08-09"/>
    <n v="75"/>
    <n v="4242.75"/>
    <n v="318206.25"/>
    <n v="3761.22"/>
    <n v="267"/>
    <x v="1"/>
    <x v="0"/>
    <n v="61619.09"/>
    <x v="11"/>
    <s v="delay"/>
    <x v="291"/>
    <x v="7"/>
    <x v="1"/>
  </r>
  <r>
    <n v="5197"/>
    <x v="5"/>
    <x v="2"/>
    <x v="0"/>
    <x v="1"/>
    <s v="2023-11-02"/>
    <s v="2023-11-03"/>
    <n v="86"/>
    <n v="47039.519999999997"/>
    <n v="4045398.72"/>
    <n v="4354.6000000000004"/>
    <n v="472"/>
    <x v="2"/>
    <x v="1"/>
    <n v="302696.37"/>
    <x v="7"/>
    <s v="on time"/>
    <x v="371"/>
    <x v="152"/>
    <x v="1"/>
  </r>
  <r>
    <n v="5198"/>
    <x v="7"/>
    <x v="1"/>
    <x v="4"/>
    <x v="3"/>
    <s v="2023-12-27"/>
    <s v="2023-12-31"/>
    <n v="75"/>
    <n v="918.02"/>
    <n v="68851.5"/>
    <n v="629.53"/>
    <n v="95"/>
    <x v="2"/>
    <x v="3"/>
    <n v="15909.09"/>
    <x v="13"/>
    <s v="on time"/>
    <x v="165"/>
    <x v="249"/>
    <x v="2"/>
  </r>
  <r>
    <n v="5199"/>
    <x v="7"/>
    <x v="1"/>
    <x v="3"/>
    <x v="4"/>
    <s v="2023-08-08"/>
    <s v="2023-08-14"/>
    <n v="100"/>
    <n v="33033.01"/>
    <n v="3303301"/>
    <n v="3589.06"/>
    <n v="426"/>
    <x v="3"/>
    <x v="0"/>
    <n v="353684.55"/>
    <x v="11"/>
    <s v="delay"/>
    <x v="269"/>
    <x v="157"/>
    <x v="1"/>
  </r>
  <r>
    <n v="5200"/>
    <x v="3"/>
    <x v="1"/>
    <x v="0"/>
    <x v="1"/>
    <s v="2023-03-14"/>
    <s v="2023-03-22"/>
    <n v="8"/>
    <n v="39480.83"/>
    <n v="315846.64"/>
    <n v="2564.56"/>
    <n v="816"/>
    <x v="2"/>
    <x v="2"/>
    <n v="70030.539999999994"/>
    <x v="14"/>
    <s v="delay"/>
    <x v="295"/>
    <x v="142"/>
    <x v="0"/>
  </r>
  <r>
    <n v="5201"/>
    <x v="6"/>
    <x v="1"/>
    <x v="4"/>
    <x v="0"/>
    <s v="2023-07-09"/>
    <s v="2023-07-11"/>
    <n v="91"/>
    <n v="584.33000000000004"/>
    <n v="53174.03"/>
    <n v="3048.47"/>
    <n v="949"/>
    <x v="3"/>
    <x v="3"/>
    <n v="11270.87"/>
    <x v="9"/>
    <s v="on time"/>
    <x v="91"/>
    <x v="203"/>
    <x v="0"/>
  </r>
  <r>
    <n v="5202"/>
    <x v="3"/>
    <x v="0"/>
    <x v="4"/>
    <x v="4"/>
    <s v="2023-09-24"/>
    <s v="2023-10-01"/>
    <n v="27"/>
    <n v="1065.4000000000001"/>
    <n v="28765.8"/>
    <n v="3496.25"/>
    <n v="627"/>
    <x v="3"/>
    <x v="4"/>
    <n v="5931.35"/>
    <x v="5"/>
    <s v="delay"/>
    <x v="52"/>
    <x v="206"/>
    <x v="1"/>
  </r>
  <r>
    <n v="5203"/>
    <x v="4"/>
    <x v="0"/>
    <x v="4"/>
    <x v="1"/>
    <s v="2023-06-08"/>
    <s v="2023-06-09"/>
    <n v="6"/>
    <n v="41983"/>
    <n v="251898"/>
    <n v="2992.18"/>
    <n v="375"/>
    <x v="0"/>
    <x v="2"/>
    <n v="34764.01"/>
    <x v="7"/>
    <s v="on time"/>
    <x v="308"/>
    <x v="182"/>
    <x v="1"/>
  </r>
  <r>
    <n v="5204"/>
    <x v="6"/>
    <x v="0"/>
    <x v="4"/>
    <x v="3"/>
    <s v="2023-05-18"/>
    <s v="2023-05-20"/>
    <n v="28"/>
    <n v="40342.51"/>
    <n v="1129590.28"/>
    <n v="1298.57"/>
    <n v="419"/>
    <x v="3"/>
    <x v="1"/>
    <n v="194743.15"/>
    <x v="9"/>
    <s v="on time"/>
    <x v="69"/>
    <x v="292"/>
    <x v="1"/>
  </r>
  <r>
    <n v="5205"/>
    <x v="3"/>
    <x v="1"/>
    <x v="1"/>
    <x v="2"/>
    <s v="2023-03-24"/>
    <s v="2023-03-25"/>
    <n v="76"/>
    <n v="39340.19"/>
    <n v="2989854.44"/>
    <n v="1099.08"/>
    <n v="302"/>
    <x v="0"/>
    <x v="4"/>
    <n v="318076.63"/>
    <x v="7"/>
    <s v="on time"/>
    <x v="144"/>
    <x v="223"/>
    <x v="1"/>
  </r>
  <r>
    <n v="5206"/>
    <x v="0"/>
    <x v="2"/>
    <x v="2"/>
    <x v="3"/>
    <s v="2023-09-13"/>
    <s v="2023-09-14"/>
    <n v="31"/>
    <n v="43482.13"/>
    <n v="1347946.03"/>
    <n v="2062.27"/>
    <n v="895"/>
    <x v="3"/>
    <x v="4"/>
    <n v="138613.95000000001"/>
    <x v="7"/>
    <s v="on time"/>
    <x v="261"/>
    <x v="19"/>
    <x v="0"/>
  </r>
  <r>
    <n v="5207"/>
    <x v="0"/>
    <x v="0"/>
    <x v="4"/>
    <x v="0"/>
    <s v="2023-11-11"/>
    <s v="2023-11-26"/>
    <n v="25"/>
    <n v="11266.8"/>
    <n v="281670"/>
    <n v="3994.19"/>
    <n v="457"/>
    <x v="1"/>
    <x v="1"/>
    <n v="34344.370000000003"/>
    <x v="3"/>
    <s v="delay"/>
    <x v="25"/>
    <x v="95"/>
    <x v="1"/>
  </r>
  <r>
    <n v="5208"/>
    <x v="3"/>
    <x v="1"/>
    <x v="0"/>
    <x v="1"/>
    <s v="2023-01-16"/>
    <s v="2023-01-19"/>
    <n v="32"/>
    <n v="11146.88"/>
    <n v="356700.15999999997"/>
    <n v="4255.84"/>
    <n v="98"/>
    <x v="3"/>
    <x v="3"/>
    <n v="88588.13"/>
    <x v="1"/>
    <s v="on time"/>
    <x v="182"/>
    <x v="190"/>
    <x v="2"/>
  </r>
  <r>
    <n v="5209"/>
    <x v="6"/>
    <x v="0"/>
    <x v="3"/>
    <x v="4"/>
    <s v="2023-08-14"/>
    <s v="2023-08-29"/>
    <n v="65"/>
    <n v="17059.86"/>
    <n v="1108890.8999999999"/>
    <n v="1953.23"/>
    <n v="275"/>
    <x v="1"/>
    <x v="3"/>
    <n v="184005.38"/>
    <x v="3"/>
    <s v="delay"/>
    <x v="23"/>
    <x v="269"/>
    <x v="1"/>
  </r>
  <r>
    <n v="5210"/>
    <x v="7"/>
    <x v="0"/>
    <x v="3"/>
    <x v="3"/>
    <s v="2023-10-24"/>
    <s v="2023-11-08"/>
    <n v="3"/>
    <n v="31221.97"/>
    <n v="93665.91"/>
    <n v="4880.3900000000003"/>
    <n v="58"/>
    <x v="3"/>
    <x v="4"/>
    <n v="5024.45"/>
    <x v="3"/>
    <s v="delay"/>
    <x v="193"/>
    <x v="99"/>
    <x v="2"/>
  </r>
  <r>
    <n v="5211"/>
    <x v="0"/>
    <x v="2"/>
    <x v="0"/>
    <x v="3"/>
    <s v="2023-03-22"/>
    <s v="2023-03-26"/>
    <n v="1"/>
    <n v="47659.07"/>
    <n v="47659.07"/>
    <n v="3352.69"/>
    <n v="636"/>
    <x v="1"/>
    <x v="4"/>
    <n v="4638.32"/>
    <x v="13"/>
    <s v="on time"/>
    <x v="30"/>
    <x v="94"/>
    <x v="1"/>
  </r>
  <r>
    <n v="5212"/>
    <x v="7"/>
    <x v="1"/>
    <x v="3"/>
    <x v="3"/>
    <s v="2023-01-04"/>
    <s v="2023-01-15"/>
    <n v="98"/>
    <n v="3875.51"/>
    <n v="379799.98"/>
    <n v="3558.67"/>
    <n v="740"/>
    <x v="0"/>
    <x v="0"/>
    <n v="90449.58"/>
    <x v="8"/>
    <s v="delay"/>
    <x v="376"/>
    <x v="83"/>
    <x v="0"/>
  </r>
  <r>
    <n v="5213"/>
    <x v="0"/>
    <x v="2"/>
    <x v="0"/>
    <x v="4"/>
    <s v="2023-09-08"/>
    <s v="2023-09-17"/>
    <n v="77"/>
    <n v="28609.72"/>
    <n v="2202948.44"/>
    <n v="3231.61"/>
    <n v="766"/>
    <x v="1"/>
    <x v="3"/>
    <n v="125769.81"/>
    <x v="6"/>
    <s v="delay"/>
    <x v="204"/>
    <x v="184"/>
    <x v="0"/>
  </r>
  <r>
    <n v="5214"/>
    <x v="4"/>
    <x v="0"/>
    <x v="1"/>
    <x v="4"/>
    <s v="2023-12-28"/>
    <s v="2024-01-05"/>
    <n v="87"/>
    <n v="23549.360000000001"/>
    <n v="2048794.32"/>
    <n v="2414.11"/>
    <n v="802"/>
    <x v="2"/>
    <x v="2"/>
    <n v="390242.36"/>
    <x v="14"/>
    <s v="delay"/>
    <x v="270"/>
    <x v="209"/>
    <x v="0"/>
  </r>
  <r>
    <n v="5215"/>
    <x v="6"/>
    <x v="0"/>
    <x v="0"/>
    <x v="0"/>
    <s v="2023-11-12"/>
    <s v="2023-11-14"/>
    <n v="98"/>
    <n v="33297.29"/>
    <n v="3263134.42"/>
    <n v="2942.43"/>
    <n v="657"/>
    <x v="2"/>
    <x v="2"/>
    <n v="495737.71"/>
    <x v="9"/>
    <s v="on time"/>
    <x v="349"/>
    <x v="198"/>
    <x v="1"/>
  </r>
  <r>
    <n v="5216"/>
    <x v="5"/>
    <x v="1"/>
    <x v="1"/>
    <x v="1"/>
    <s v="2023-10-01"/>
    <s v="2023-10-14"/>
    <n v="37"/>
    <n v="4151.9399999999996"/>
    <n v="153621.78"/>
    <n v="2754.2"/>
    <n v="63"/>
    <x v="0"/>
    <x v="1"/>
    <n v="16656.419999999998"/>
    <x v="12"/>
    <s v="delay"/>
    <x v="297"/>
    <x v="340"/>
    <x v="2"/>
  </r>
  <r>
    <n v="5217"/>
    <x v="6"/>
    <x v="1"/>
    <x v="2"/>
    <x v="1"/>
    <s v="2023-06-04"/>
    <s v="2023-06-17"/>
    <n v="55"/>
    <n v="1733.95"/>
    <n v="95367.25"/>
    <n v="3504.34"/>
    <n v="658"/>
    <x v="0"/>
    <x v="4"/>
    <n v="6238.55"/>
    <x v="12"/>
    <s v="delay"/>
    <x v="125"/>
    <x v="28"/>
    <x v="1"/>
  </r>
  <r>
    <n v="5218"/>
    <x v="3"/>
    <x v="2"/>
    <x v="1"/>
    <x v="4"/>
    <s v="2023-03-21"/>
    <s v="2023-03-26"/>
    <n v="36"/>
    <n v="45132.72"/>
    <n v="1624777.92"/>
    <n v="1867.38"/>
    <n v="321"/>
    <x v="3"/>
    <x v="2"/>
    <n v="197590.23"/>
    <x v="2"/>
    <s v="on time"/>
    <x v="30"/>
    <x v="119"/>
    <x v="1"/>
  </r>
  <r>
    <n v="5219"/>
    <x v="5"/>
    <x v="0"/>
    <x v="0"/>
    <x v="1"/>
    <s v="2023-07-31"/>
    <s v="2023-08-06"/>
    <n v="97"/>
    <n v="42923.68"/>
    <n v="4163596.96"/>
    <n v="2325.7800000000002"/>
    <n v="321"/>
    <x v="2"/>
    <x v="0"/>
    <n v="622479.18000000005"/>
    <x v="11"/>
    <s v="delay"/>
    <x v="47"/>
    <x v="4"/>
    <x v="1"/>
  </r>
  <r>
    <n v="5220"/>
    <x v="6"/>
    <x v="0"/>
    <x v="2"/>
    <x v="4"/>
    <s v="2023-07-12"/>
    <s v="2023-07-23"/>
    <n v="49"/>
    <n v="12906.12"/>
    <n v="632399.88"/>
    <n v="4252.71"/>
    <n v="570"/>
    <x v="1"/>
    <x v="1"/>
    <n v="117655.33"/>
    <x v="8"/>
    <s v="delay"/>
    <x v="251"/>
    <x v="267"/>
    <x v="1"/>
  </r>
  <r>
    <n v="5221"/>
    <x v="2"/>
    <x v="0"/>
    <x v="1"/>
    <x v="4"/>
    <s v="2023-08-27"/>
    <s v="2023-09-04"/>
    <n v="4"/>
    <n v="23223.46"/>
    <n v="92893.84"/>
    <n v="4292.45"/>
    <n v="710"/>
    <x v="1"/>
    <x v="1"/>
    <n v="19780.21"/>
    <x v="14"/>
    <s v="delay"/>
    <x v="61"/>
    <x v="100"/>
    <x v="0"/>
  </r>
  <r>
    <n v="5222"/>
    <x v="5"/>
    <x v="0"/>
    <x v="4"/>
    <x v="0"/>
    <s v="2023-08-11"/>
    <s v="2023-08-26"/>
    <n v="88"/>
    <n v="24053.26"/>
    <n v="2116686.88"/>
    <n v="1715.12"/>
    <n v="103"/>
    <x v="0"/>
    <x v="1"/>
    <n v="427439.27"/>
    <x v="3"/>
    <s v="delay"/>
    <x v="215"/>
    <x v="286"/>
    <x v="2"/>
  </r>
  <r>
    <n v="5223"/>
    <x v="3"/>
    <x v="2"/>
    <x v="3"/>
    <x v="0"/>
    <s v="2023-01-24"/>
    <s v="2023-01-25"/>
    <n v="92"/>
    <n v="27023.66"/>
    <n v="2486176.7200000002"/>
    <n v="4792.7"/>
    <n v="381"/>
    <x v="1"/>
    <x v="4"/>
    <n v="590554.68999999994"/>
    <x v="7"/>
    <s v="on time"/>
    <x v="48"/>
    <x v="219"/>
    <x v="1"/>
  </r>
  <r>
    <n v="5224"/>
    <x v="0"/>
    <x v="0"/>
    <x v="4"/>
    <x v="2"/>
    <s v="2023-12-09"/>
    <s v="2023-12-13"/>
    <n v="29"/>
    <n v="6639.12"/>
    <n v="192534.48"/>
    <n v="1026.98"/>
    <n v="496"/>
    <x v="1"/>
    <x v="0"/>
    <n v="47135.9"/>
    <x v="13"/>
    <s v="on time"/>
    <x v="244"/>
    <x v="37"/>
    <x v="1"/>
  </r>
  <r>
    <n v="5225"/>
    <x v="5"/>
    <x v="0"/>
    <x v="0"/>
    <x v="2"/>
    <s v="2023-02-14"/>
    <s v="2023-02-27"/>
    <n v="61"/>
    <n v="5753.3"/>
    <n v="350951.3"/>
    <n v="4589.87"/>
    <n v="571"/>
    <x v="3"/>
    <x v="2"/>
    <n v="61980.98"/>
    <x v="12"/>
    <s v="delay"/>
    <x v="364"/>
    <x v="84"/>
    <x v="1"/>
  </r>
  <r>
    <n v="5226"/>
    <x v="5"/>
    <x v="1"/>
    <x v="4"/>
    <x v="1"/>
    <s v="2023-01-30"/>
    <s v="2023-02-03"/>
    <n v="4"/>
    <n v="28103.65"/>
    <n v="112414.6"/>
    <n v="118.48"/>
    <n v="147"/>
    <x v="2"/>
    <x v="4"/>
    <n v="8028.9"/>
    <x v="13"/>
    <s v="on time"/>
    <x v="136"/>
    <x v="258"/>
    <x v="2"/>
  </r>
  <r>
    <n v="5227"/>
    <x v="5"/>
    <x v="0"/>
    <x v="1"/>
    <x v="4"/>
    <s v="2023-11-09"/>
    <s v="2023-11-10"/>
    <n v="44"/>
    <n v="48728.57"/>
    <n v="2144057.08"/>
    <n v="1572.76"/>
    <n v="841"/>
    <x v="3"/>
    <x v="0"/>
    <n v="160481.97"/>
    <x v="7"/>
    <s v="on time"/>
    <x v="344"/>
    <x v="148"/>
    <x v="0"/>
  </r>
  <r>
    <n v="5228"/>
    <x v="1"/>
    <x v="0"/>
    <x v="3"/>
    <x v="2"/>
    <s v="2023-02-06"/>
    <s v="2023-02-08"/>
    <n v="69"/>
    <n v="20694.259999999998"/>
    <n v="1427903.94"/>
    <n v="2454.59"/>
    <n v="893"/>
    <x v="1"/>
    <x v="1"/>
    <n v="320095.21000000002"/>
    <x v="9"/>
    <s v="on time"/>
    <x v="234"/>
    <x v="271"/>
    <x v="0"/>
  </r>
  <r>
    <n v="5229"/>
    <x v="3"/>
    <x v="1"/>
    <x v="1"/>
    <x v="2"/>
    <s v="2023-09-05"/>
    <s v="2023-09-11"/>
    <n v="19"/>
    <n v="8745.7999999999993"/>
    <n v="166170.20000000001"/>
    <n v="4832.25"/>
    <n v="202"/>
    <x v="3"/>
    <x v="1"/>
    <n v="19449.64"/>
    <x v="11"/>
    <s v="delay"/>
    <x v="247"/>
    <x v="195"/>
    <x v="1"/>
  </r>
  <r>
    <n v="5230"/>
    <x v="7"/>
    <x v="0"/>
    <x v="0"/>
    <x v="1"/>
    <s v="2023-07-29"/>
    <s v="2023-08-03"/>
    <n v="33"/>
    <n v="23123.919999999998"/>
    <n v="763089.36"/>
    <n v="4118.59"/>
    <n v="571"/>
    <x v="0"/>
    <x v="1"/>
    <n v="136559.4"/>
    <x v="2"/>
    <s v="on time"/>
    <x v="237"/>
    <x v="226"/>
    <x v="1"/>
  </r>
  <r>
    <n v="5231"/>
    <x v="1"/>
    <x v="2"/>
    <x v="2"/>
    <x v="0"/>
    <s v="2023-06-20"/>
    <s v="2023-06-23"/>
    <n v="47"/>
    <n v="38581.78"/>
    <n v="1813343.66"/>
    <n v="1890.31"/>
    <n v="594"/>
    <x v="3"/>
    <x v="3"/>
    <n v="296847.34000000003"/>
    <x v="1"/>
    <s v="on time"/>
    <x v="273"/>
    <x v="70"/>
    <x v="1"/>
  </r>
  <r>
    <n v="5232"/>
    <x v="7"/>
    <x v="0"/>
    <x v="4"/>
    <x v="2"/>
    <s v="2023-07-02"/>
    <s v="2023-07-04"/>
    <n v="23"/>
    <n v="33327.07"/>
    <n v="766522.61"/>
    <n v="2287.37"/>
    <n v="551"/>
    <x v="2"/>
    <x v="3"/>
    <n v="129626.73"/>
    <x v="9"/>
    <s v="on time"/>
    <x v="116"/>
    <x v="306"/>
    <x v="1"/>
  </r>
  <r>
    <n v="5233"/>
    <x v="0"/>
    <x v="0"/>
    <x v="3"/>
    <x v="0"/>
    <s v="2023-06-24"/>
    <s v="2023-06-30"/>
    <n v="7"/>
    <n v="38194.81"/>
    <n v="267363.67"/>
    <n v="1170.71"/>
    <n v="932"/>
    <x v="0"/>
    <x v="3"/>
    <n v="46842.54"/>
    <x v="11"/>
    <s v="delay"/>
    <x v="185"/>
    <x v="248"/>
    <x v="0"/>
  </r>
  <r>
    <n v="5234"/>
    <x v="0"/>
    <x v="1"/>
    <x v="2"/>
    <x v="3"/>
    <s v="2023-11-29"/>
    <s v="2023-12-01"/>
    <n v="29"/>
    <n v="8267.5"/>
    <n v="239757.5"/>
    <n v="2018.42"/>
    <n v="996"/>
    <x v="1"/>
    <x v="0"/>
    <n v="28406.75"/>
    <x v="9"/>
    <s v="on time"/>
    <x v="141"/>
    <x v="136"/>
    <x v="0"/>
  </r>
  <r>
    <n v="5235"/>
    <x v="5"/>
    <x v="2"/>
    <x v="0"/>
    <x v="1"/>
    <s v="2023-07-08"/>
    <s v="2023-07-16"/>
    <n v="76"/>
    <n v="5978.46"/>
    <n v="454362.96"/>
    <n v="2821.98"/>
    <n v="620"/>
    <x v="3"/>
    <x v="0"/>
    <n v="71931.58"/>
    <x v="14"/>
    <s v="delay"/>
    <x v="167"/>
    <x v="5"/>
    <x v="1"/>
  </r>
  <r>
    <n v="5236"/>
    <x v="4"/>
    <x v="2"/>
    <x v="0"/>
    <x v="1"/>
    <s v="2023-05-15"/>
    <s v="2023-05-17"/>
    <n v="49"/>
    <n v="47515.01"/>
    <n v="2328235.4900000002"/>
    <n v="885.85"/>
    <n v="323"/>
    <x v="3"/>
    <x v="0"/>
    <n v="121349.66"/>
    <x v="9"/>
    <s v="on time"/>
    <x v="210"/>
    <x v="127"/>
    <x v="1"/>
  </r>
  <r>
    <n v="5237"/>
    <x v="0"/>
    <x v="2"/>
    <x v="3"/>
    <x v="0"/>
    <s v="2023-07-03"/>
    <s v="2023-07-17"/>
    <n v="48"/>
    <n v="3329.74"/>
    <n v="159827.51999999999"/>
    <n v="3545.64"/>
    <n v="785"/>
    <x v="2"/>
    <x v="3"/>
    <n v="17015.03"/>
    <x v="4"/>
    <s v="delay"/>
    <x v="26"/>
    <x v="228"/>
    <x v="0"/>
  </r>
  <r>
    <n v="5238"/>
    <x v="5"/>
    <x v="0"/>
    <x v="1"/>
    <x v="4"/>
    <s v="2023-06-18"/>
    <s v="2023-07-01"/>
    <n v="53"/>
    <n v="44900.56"/>
    <n v="2379729.6800000002"/>
    <n v="4794.22"/>
    <n v="379"/>
    <x v="2"/>
    <x v="3"/>
    <n v="461699.98"/>
    <x v="12"/>
    <s v="delay"/>
    <x v="173"/>
    <x v="224"/>
    <x v="1"/>
  </r>
  <r>
    <n v="5239"/>
    <x v="0"/>
    <x v="1"/>
    <x v="2"/>
    <x v="4"/>
    <s v="2023-08-25"/>
    <s v="2023-09-09"/>
    <n v="88"/>
    <n v="24475.439999999999"/>
    <n v="2153838.7200000002"/>
    <n v="823.4"/>
    <n v="750"/>
    <x v="1"/>
    <x v="4"/>
    <n v="185340.47"/>
    <x v="3"/>
    <s v="delay"/>
    <x v="360"/>
    <x v="66"/>
    <x v="0"/>
  </r>
  <r>
    <n v="5240"/>
    <x v="3"/>
    <x v="2"/>
    <x v="2"/>
    <x v="4"/>
    <s v="2023-08-31"/>
    <s v="2023-09-06"/>
    <n v="7"/>
    <n v="48121.52"/>
    <n v="336850.64"/>
    <n v="1900.15"/>
    <n v="393"/>
    <x v="3"/>
    <x v="3"/>
    <n v="35573.4"/>
    <x v="11"/>
    <s v="delay"/>
    <x v="35"/>
    <x v="11"/>
    <x v="1"/>
  </r>
  <r>
    <n v="5241"/>
    <x v="0"/>
    <x v="0"/>
    <x v="2"/>
    <x v="0"/>
    <s v="2023-11-03"/>
    <s v="2023-11-06"/>
    <n v="88"/>
    <n v="47440.34"/>
    <n v="4174749.92"/>
    <n v="2045.33"/>
    <n v="528"/>
    <x v="2"/>
    <x v="3"/>
    <n v="820034.58"/>
    <x v="1"/>
    <s v="on time"/>
    <x v="89"/>
    <x v="245"/>
    <x v="1"/>
  </r>
  <r>
    <n v="5242"/>
    <x v="6"/>
    <x v="0"/>
    <x v="1"/>
    <x v="3"/>
    <s v="2023-11-06"/>
    <s v="2023-11-18"/>
    <n v="52"/>
    <n v="22526.799999999999"/>
    <n v="1171393.6000000001"/>
    <n v="1164.76"/>
    <n v="899"/>
    <x v="3"/>
    <x v="1"/>
    <n v="250825.36"/>
    <x v="10"/>
    <s v="delay"/>
    <x v="226"/>
    <x v="35"/>
    <x v="0"/>
  </r>
  <r>
    <n v="5243"/>
    <x v="3"/>
    <x v="2"/>
    <x v="2"/>
    <x v="1"/>
    <s v="2023-09-28"/>
    <s v="2023-10-01"/>
    <n v="26"/>
    <n v="21794"/>
    <n v="566644"/>
    <n v="2150.15"/>
    <n v="348"/>
    <x v="3"/>
    <x v="0"/>
    <n v="116062.31"/>
    <x v="1"/>
    <s v="on time"/>
    <x v="52"/>
    <x v="243"/>
    <x v="1"/>
  </r>
  <r>
    <n v="5244"/>
    <x v="7"/>
    <x v="1"/>
    <x v="4"/>
    <x v="3"/>
    <s v="2023-11-22"/>
    <s v="2023-11-23"/>
    <n v="60"/>
    <n v="10730.56"/>
    <n v="643833.59999999998"/>
    <n v="1749.06"/>
    <n v="647"/>
    <x v="3"/>
    <x v="4"/>
    <n v="150688.34"/>
    <x v="7"/>
    <s v="on time"/>
    <x v="252"/>
    <x v="260"/>
    <x v="1"/>
  </r>
  <r>
    <n v="5245"/>
    <x v="0"/>
    <x v="1"/>
    <x v="2"/>
    <x v="3"/>
    <s v="2023-03-29"/>
    <s v="2023-04-10"/>
    <n v="32"/>
    <n v="5540.11"/>
    <n v="177283.52"/>
    <n v="974.76"/>
    <n v="892"/>
    <x v="3"/>
    <x v="2"/>
    <n v="42665.35"/>
    <x v="10"/>
    <s v="delay"/>
    <x v="238"/>
    <x v="130"/>
    <x v="0"/>
  </r>
  <r>
    <n v="5246"/>
    <x v="3"/>
    <x v="0"/>
    <x v="4"/>
    <x v="0"/>
    <s v="2023-08-22"/>
    <s v="2023-09-06"/>
    <n v="41"/>
    <n v="49900.75"/>
    <n v="2045930.75"/>
    <n v="998.92"/>
    <n v="759"/>
    <x v="2"/>
    <x v="4"/>
    <n v="382928.18"/>
    <x v="3"/>
    <s v="delay"/>
    <x v="35"/>
    <x v="42"/>
    <x v="0"/>
  </r>
  <r>
    <n v="5247"/>
    <x v="4"/>
    <x v="0"/>
    <x v="1"/>
    <x v="0"/>
    <s v="2023-01-14"/>
    <s v="2023-01-24"/>
    <n v="100"/>
    <n v="15973.26"/>
    <n v="1597326"/>
    <n v="3850.61"/>
    <n v="19"/>
    <x v="3"/>
    <x v="4"/>
    <n v="340795.84"/>
    <x v="0"/>
    <s v="delay"/>
    <x v="359"/>
    <x v="90"/>
    <x v="2"/>
  </r>
  <r>
    <n v="5248"/>
    <x v="4"/>
    <x v="2"/>
    <x v="3"/>
    <x v="0"/>
    <s v="2023-02-21"/>
    <s v="2023-02-24"/>
    <n v="100"/>
    <n v="21186.84"/>
    <n v="2118684"/>
    <n v="3923.57"/>
    <n v="863"/>
    <x v="2"/>
    <x v="3"/>
    <n v="204714.32"/>
    <x v="1"/>
    <s v="on time"/>
    <x v="241"/>
    <x v="266"/>
    <x v="0"/>
  </r>
  <r>
    <n v="5249"/>
    <x v="2"/>
    <x v="0"/>
    <x v="4"/>
    <x v="3"/>
    <s v="2023-08-31"/>
    <s v="2023-09-15"/>
    <n v="6"/>
    <n v="37575.94"/>
    <n v="225455.64"/>
    <n v="1017.49"/>
    <n v="802"/>
    <x v="3"/>
    <x v="4"/>
    <n v="29406.44"/>
    <x v="3"/>
    <s v="delay"/>
    <x v="340"/>
    <x v="11"/>
    <x v="0"/>
  </r>
  <r>
    <n v="5250"/>
    <x v="1"/>
    <x v="1"/>
    <x v="4"/>
    <x v="0"/>
    <s v="2023-02-01"/>
    <s v="2023-02-07"/>
    <n v="45"/>
    <n v="11307.3"/>
    <n v="508828.5"/>
    <n v="4942.05"/>
    <n v="801"/>
    <x v="2"/>
    <x v="4"/>
    <n v="78271.39"/>
    <x v="11"/>
    <s v="delay"/>
    <x v="57"/>
    <x v="120"/>
    <x v="0"/>
  </r>
  <r>
    <n v="5251"/>
    <x v="1"/>
    <x v="1"/>
    <x v="2"/>
    <x v="0"/>
    <s v="2023-09-21"/>
    <s v="2023-09-26"/>
    <n v="50"/>
    <n v="1354.45"/>
    <n v="67722.5"/>
    <n v="1615.19"/>
    <n v="947"/>
    <x v="1"/>
    <x v="2"/>
    <n v="6472.77"/>
    <x v="2"/>
    <s v="on time"/>
    <x v="107"/>
    <x v="45"/>
    <x v="0"/>
  </r>
  <r>
    <n v="5252"/>
    <x v="4"/>
    <x v="1"/>
    <x v="2"/>
    <x v="1"/>
    <s v="2023-06-12"/>
    <s v="2023-06-14"/>
    <n v="39"/>
    <n v="44741.45"/>
    <n v="1744916.55"/>
    <n v="4509.25"/>
    <n v="542"/>
    <x v="3"/>
    <x v="0"/>
    <n v="226557.56"/>
    <x v="9"/>
    <s v="on time"/>
    <x v="175"/>
    <x v="124"/>
    <x v="1"/>
  </r>
  <r>
    <n v="5253"/>
    <x v="0"/>
    <x v="0"/>
    <x v="4"/>
    <x v="1"/>
    <s v="2023-10-31"/>
    <s v="2023-11-04"/>
    <n v="30"/>
    <n v="29564.5"/>
    <n v="886935"/>
    <n v="2705.1"/>
    <n v="507"/>
    <x v="3"/>
    <x v="1"/>
    <n v="195476.04"/>
    <x v="13"/>
    <s v="on time"/>
    <x v="157"/>
    <x v="91"/>
    <x v="1"/>
  </r>
  <r>
    <n v="5254"/>
    <x v="6"/>
    <x v="0"/>
    <x v="3"/>
    <x v="3"/>
    <s v="2023-12-14"/>
    <s v="2023-12-27"/>
    <n v="100"/>
    <n v="23189.14"/>
    <n v="2318914"/>
    <n v="736.76"/>
    <n v="921"/>
    <x v="3"/>
    <x v="1"/>
    <n v="219640.09"/>
    <x v="12"/>
    <s v="delay"/>
    <x v="221"/>
    <x v="213"/>
    <x v="0"/>
  </r>
  <r>
    <n v="5255"/>
    <x v="4"/>
    <x v="2"/>
    <x v="4"/>
    <x v="3"/>
    <s v="2023-05-14"/>
    <s v="2023-05-21"/>
    <n v="59"/>
    <n v="42704.91"/>
    <n v="2519589.69"/>
    <n v="3159.25"/>
    <n v="750"/>
    <x v="2"/>
    <x v="3"/>
    <n v="555160.32999999996"/>
    <x v="5"/>
    <s v="delay"/>
    <x v="41"/>
    <x v="67"/>
    <x v="0"/>
  </r>
  <r>
    <n v="5256"/>
    <x v="7"/>
    <x v="1"/>
    <x v="1"/>
    <x v="3"/>
    <s v="2023-03-16"/>
    <s v="2023-03-21"/>
    <n v="43"/>
    <n v="20026.87"/>
    <n v="861155.41"/>
    <n v="260.94"/>
    <n v="973"/>
    <x v="2"/>
    <x v="4"/>
    <n v="111310.63"/>
    <x v="2"/>
    <s v="on time"/>
    <x v="29"/>
    <x v="89"/>
    <x v="0"/>
  </r>
  <r>
    <n v="5257"/>
    <x v="5"/>
    <x v="2"/>
    <x v="4"/>
    <x v="1"/>
    <s v="2023-08-31"/>
    <s v="2023-09-14"/>
    <n v="9"/>
    <n v="8856.9699999999993"/>
    <n v="79712.73"/>
    <n v="1468.04"/>
    <n v="238"/>
    <x v="1"/>
    <x v="0"/>
    <n v="15621.37"/>
    <x v="4"/>
    <s v="delay"/>
    <x v="261"/>
    <x v="11"/>
    <x v="1"/>
  </r>
  <r>
    <n v="5258"/>
    <x v="4"/>
    <x v="0"/>
    <x v="2"/>
    <x v="1"/>
    <s v="2023-10-21"/>
    <s v="2023-10-27"/>
    <n v="5"/>
    <n v="11315.26"/>
    <n v="56576.3"/>
    <n v="3325.6"/>
    <n v="998"/>
    <x v="3"/>
    <x v="1"/>
    <n v="12740.7"/>
    <x v="11"/>
    <s v="delay"/>
    <x v="63"/>
    <x v="14"/>
    <x v="0"/>
  </r>
  <r>
    <n v="5259"/>
    <x v="1"/>
    <x v="2"/>
    <x v="0"/>
    <x v="1"/>
    <s v="2023-07-17"/>
    <s v="2023-07-21"/>
    <n v="79"/>
    <n v="2828.7"/>
    <n v="223467.3"/>
    <n v="4877.03"/>
    <n v="233"/>
    <x v="3"/>
    <x v="2"/>
    <n v="55305.29"/>
    <x v="13"/>
    <s v="on time"/>
    <x v="139"/>
    <x v="231"/>
    <x v="1"/>
  </r>
  <r>
    <n v="5260"/>
    <x v="4"/>
    <x v="0"/>
    <x v="1"/>
    <x v="4"/>
    <s v="2023-01-10"/>
    <s v="2023-01-20"/>
    <n v="8"/>
    <n v="30935.18"/>
    <n v="247481.44"/>
    <n v="348.1"/>
    <n v="542"/>
    <x v="1"/>
    <x v="3"/>
    <n v="59688.5"/>
    <x v="0"/>
    <s v="delay"/>
    <x v="77"/>
    <x v="210"/>
    <x v="1"/>
  </r>
  <r>
    <n v="5261"/>
    <x v="4"/>
    <x v="1"/>
    <x v="3"/>
    <x v="1"/>
    <s v="2023-07-11"/>
    <s v="2023-07-25"/>
    <n v="27"/>
    <n v="39363.47"/>
    <n v="1062813.69"/>
    <n v="412.18"/>
    <n v="228"/>
    <x v="1"/>
    <x v="3"/>
    <n v="234955.12"/>
    <x v="4"/>
    <s v="delay"/>
    <x v="366"/>
    <x v="63"/>
    <x v="1"/>
  </r>
  <r>
    <n v="5262"/>
    <x v="1"/>
    <x v="0"/>
    <x v="0"/>
    <x v="4"/>
    <s v="2023-09-29"/>
    <s v="2023-10-13"/>
    <n v="23"/>
    <n v="16760.38"/>
    <n v="385488.74"/>
    <n v="103.76"/>
    <n v="355"/>
    <x v="2"/>
    <x v="3"/>
    <n v="84175.87"/>
    <x v="4"/>
    <s v="delay"/>
    <x v="6"/>
    <x v="308"/>
    <x v="1"/>
  </r>
  <r>
    <n v="5263"/>
    <x v="5"/>
    <x v="1"/>
    <x v="3"/>
    <x v="3"/>
    <s v="2023-10-23"/>
    <s v="2023-11-03"/>
    <n v="2"/>
    <n v="35917.43"/>
    <n v="71834.86"/>
    <n v="1670.85"/>
    <n v="361"/>
    <x v="1"/>
    <x v="3"/>
    <n v="9066.9699999999993"/>
    <x v="8"/>
    <s v="delay"/>
    <x v="371"/>
    <x v="314"/>
    <x v="1"/>
  </r>
  <r>
    <n v="5264"/>
    <x v="3"/>
    <x v="0"/>
    <x v="0"/>
    <x v="2"/>
    <s v="2023-07-02"/>
    <s v="2023-07-05"/>
    <n v="84"/>
    <n v="27047.03"/>
    <n v="2271950.52"/>
    <n v="1257.4000000000001"/>
    <n v="531"/>
    <x v="0"/>
    <x v="1"/>
    <n v="386600.24"/>
    <x v="1"/>
    <s v="on time"/>
    <x v="183"/>
    <x v="306"/>
    <x v="1"/>
  </r>
  <r>
    <n v="5265"/>
    <x v="6"/>
    <x v="2"/>
    <x v="1"/>
    <x v="3"/>
    <s v="2023-11-25"/>
    <s v="2023-12-03"/>
    <n v="31"/>
    <n v="45676.04"/>
    <n v="1415957.24"/>
    <n v="3510.28"/>
    <n v="717"/>
    <x v="0"/>
    <x v="0"/>
    <n v="133392.99"/>
    <x v="14"/>
    <s v="delay"/>
    <x v="351"/>
    <x v="364"/>
    <x v="0"/>
  </r>
  <r>
    <n v="5266"/>
    <x v="3"/>
    <x v="0"/>
    <x v="4"/>
    <x v="3"/>
    <s v="2023-10-02"/>
    <s v="2023-10-15"/>
    <n v="99"/>
    <n v="29661.119999999999"/>
    <n v="2936450.88"/>
    <n v="4096.34"/>
    <n v="853"/>
    <x v="1"/>
    <x v="1"/>
    <n v="621834.26"/>
    <x v="12"/>
    <s v="delay"/>
    <x v="82"/>
    <x v="287"/>
    <x v="0"/>
  </r>
  <r>
    <n v="5267"/>
    <x v="0"/>
    <x v="2"/>
    <x v="0"/>
    <x v="4"/>
    <s v="2023-01-14"/>
    <s v="2023-01-18"/>
    <n v="12"/>
    <n v="9501.7000000000007"/>
    <n v="114020.4"/>
    <n v="1736.59"/>
    <n v="854"/>
    <x v="3"/>
    <x v="3"/>
    <n v="24029.95"/>
    <x v="13"/>
    <s v="on time"/>
    <x v="174"/>
    <x v="90"/>
    <x v="0"/>
  </r>
  <r>
    <n v="5268"/>
    <x v="2"/>
    <x v="1"/>
    <x v="2"/>
    <x v="2"/>
    <s v="2023-07-05"/>
    <s v="2023-07-08"/>
    <n v="10"/>
    <n v="12159.98"/>
    <n v="121599.8"/>
    <n v="4006.06"/>
    <n v="768"/>
    <x v="0"/>
    <x v="3"/>
    <n v="17682.11"/>
    <x v="1"/>
    <s v="on time"/>
    <x v="218"/>
    <x v="220"/>
    <x v="0"/>
  </r>
  <r>
    <n v="5269"/>
    <x v="5"/>
    <x v="2"/>
    <x v="1"/>
    <x v="3"/>
    <s v="2023-12-27"/>
    <s v="2023-12-30"/>
    <n v="57"/>
    <n v="9081.49"/>
    <n v="517644.93"/>
    <n v="3495.48"/>
    <n v="460"/>
    <x v="0"/>
    <x v="3"/>
    <n v="34291.839999999997"/>
    <x v="1"/>
    <s v="on time"/>
    <x v="256"/>
    <x v="249"/>
    <x v="1"/>
  </r>
  <r>
    <n v="5270"/>
    <x v="2"/>
    <x v="1"/>
    <x v="4"/>
    <x v="3"/>
    <s v="2023-11-12"/>
    <s v="2023-11-23"/>
    <n v="70"/>
    <n v="48766.49"/>
    <n v="3413654.3"/>
    <n v="4978.88"/>
    <n v="115"/>
    <x v="1"/>
    <x v="2"/>
    <n v="573573.49"/>
    <x v="8"/>
    <s v="delay"/>
    <x v="252"/>
    <x v="198"/>
    <x v="2"/>
  </r>
  <r>
    <n v="5271"/>
    <x v="1"/>
    <x v="1"/>
    <x v="2"/>
    <x v="0"/>
    <s v="2023-11-07"/>
    <s v="2023-11-21"/>
    <n v="31"/>
    <n v="32060.240000000002"/>
    <n v="993867.44"/>
    <n v="4548.1000000000004"/>
    <n v="544"/>
    <x v="3"/>
    <x v="4"/>
    <n v="188916.51"/>
    <x v="4"/>
    <s v="delay"/>
    <x v="93"/>
    <x v="338"/>
    <x v="1"/>
  </r>
  <r>
    <n v="5272"/>
    <x v="0"/>
    <x v="2"/>
    <x v="0"/>
    <x v="4"/>
    <s v="2023-08-05"/>
    <s v="2023-08-18"/>
    <n v="95"/>
    <n v="15813.42"/>
    <n v="1502274.9"/>
    <n v="3914.29"/>
    <n v="693"/>
    <x v="0"/>
    <x v="1"/>
    <n v="182052.29"/>
    <x v="12"/>
    <s v="delay"/>
    <x v="303"/>
    <x v="109"/>
    <x v="1"/>
  </r>
  <r>
    <n v="5273"/>
    <x v="3"/>
    <x v="1"/>
    <x v="1"/>
    <x v="2"/>
    <s v="2023-03-03"/>
    <s v="2023-03-09"/>
    <n v="92"/>
    <n v="41031.42"/>
    <n v="3774890.64"/>
    <n v="2652.16"/>
    <n v="162"/>
    <x v="1"/>
    <x v="3"/>
    <n v="831243.84"/>
    <x v="11"/>
    <s v="delay"/>
    <x v="319"/>
    <x v="289"/>
    <x v="2"/>
  </r>
  <r>
    <n v="5274"/>
    <x v="3"/>
    <x v="2"/>
    <x v="1"/>
    <x v="0"/>
    <s v="2023-11-22"/>
    <s v="2023-12-05"/>
    <n v="73"/>
    <n v="24869.86"/>
    <n v="1815499.78"/>
    <n v="2640.62"/>
    <n v="107"/>
    <x v="1"/>
    <x v="0"/>
    <n v="352123.81"/>
    <x v="12"/>
    <s v="delay"/>
    <x v="326"/>
    <x v="260"/>
    <x v="2"/>
  </r>
  <r>
    <n v="5275"/>
    <x v="4"/>
    <x v="0"/>
    <x v="0"/>
    <x v="1"/>
    <s v="2023-08-16"/>
    <s v="2023-08-22"/>
    <n v="14"/>
    <n v="23349.8"/>
    <n v="326897.2"/>
    <n v="1775.6"/>
    <n v="587"/>
    <x v="0"/>
    <x v="0"/>
    <n v="76446.53"/>
    <x v="11"/>
    <s v="delay"/>
    <x v="55"/>
    <x v="131"/>
    <x v="1"/>
  </r>
  <r>
    <n v="5276"/>
    <x v="1"/>
    <x v="1"/>
    <x v="1"/>
    <x v="1"/>
    <s v="2023-08-20"/>
    <s v="2023-08-25"/>
    <n v="50"/>
    <n v="3800.27"/>
    <n v="190013.5"/>
    <n v="4751.03"/>
    <n v="412"/>
    <x v="1"/>
    <x v="4"/>
    <n v="23470.48"/>
    <x v="2"/>
    <s v="on time"/>
    <x v="33"/>
    <x v="54"/>
    <x v="1"/>
  </r>
  <r>
    <n v="5277"/>
    <x v="3"/>
    <x v="1"/>
    <x v="1"/>
    <x v="0"/>
    <s v="2023-06-20"/>
    <s v="2023-06-23"/>
    <n v="35"/>
    <n v="17979.25"/>
    <n v="629273.75"/>
    <n v="3342.79"/>
    <n v="652"/>
    <x v="0"/>
    <x v="3"/>
    <n v="67787.509999999995"/>
    <x v="1"/>
    <s v="on time"/>
    <x v="273"/>
    <x v="70"/>
    <x v="1"/>
  </r>
  <r>
    <n v="5278"/>
    <x v="4"/>
    <x v="2"/>
    <x v="1"/>
    <x v="3"/>
    <s v="2023-04-18"/>
    <s v="2023-04-28"/>
    <n v="59"/>
    <n v="30313.87"/>
    <n v="1788518.33"/>
    <n v="2078.4299999999998"/>
    <n v="165"/>
    <x v="0"/>
    <x v="1"/>
    <n v="170634.71"/>
    <x v="0"/>
    <s v="delay"/>
    <x v="328"/>
    <x v="9"/>
    <x v="2"/>
  </r>
  <r>
    <n v="5279"/>
    <x v="7"/>
    <x v="1"/>
    <x v="4"/>
    <x v="2"/>
    <s v="2023-02-17"/>
    <s v="2023-02-24"/>
    <n v="78"/>
    <n v="20288.77"/>
    <n v="1582524.06"/>
    <n v="3734.56"/>
    <n v="9"/>
    <x v="2"/>
    <x v="3"/>
    <n v="360382.32"/>
    <x v="5"/>
    <s v="delay"/>
    <x v="241"/>
    <x v="318"/>
    <x v="2"/>
  </r>
  <r>
    <n v="5280"/>
    <x v="0"/>
    <x v="1"/>
    <x v="0"/>
    <x v="1"/>
    <s v="2023-07-20"/>
    <s v="2023-08-04"/>
    <n v="89"/>
    <n v="44096.59"/>
    <n v="3924596.51"/>
    <n v="4365.24"/>
    <n v="255"/>
    <x v="0"/>
    <x v="1"/>
    <n v="648120.30000000005"/>
    <x v="3"/>
    <s v="delay"/>
    <x v="78"/>
    <x v="155"/>
    <x v="1"/>
  </r>
  <r>
    <n v="5281"/>
    <x v="7"/>
    <x v="0"/>
    <x v="2"/>
    <x v="1"/>
    <s v="2023-05-05"/>
    <s v="2023-05-16"/>
    <n v="84"/>
    <n v="2880.34"/>
    <n v="241948.56"/>
    <n v="549.87"/>
    <n v="866"/>
    <x v="2"/>
    <x v="0"/>
    <n v="35215.93"/>
    <x v="8"/>
    <s v="delay"/>
    <x v="128"/>
    <x v="316"/>
    <x v="0"/>
  </r>
  <r>
    <n v="5282"/>
    <x v="5"/>
    <x v="0"/>
    <x v="0"/>
    <x v="4"/>
    <s v="2023-04-08"/>
    <s v="2023-04-21"/>
    <n v="71"/>
    <n v="2667.48"/>
    <n v="189391.08"/>
    <n v="2310.77"/>
    <n v="732"/>
    <x v="1"/>
    <x v="0"/>
    <n v="38421.25"/>
    <x v="12"/>
    <s v="delay"/>
    <x v="9"/>
    <x v="106"/>
    <x v="0"/>
  </r>
  <r>
    <n v="5283"/>
    <x v="5"/>
    <x v="2"/>
    <x v="3"/>
    <x v="2"/>
    <s v="2023-05-06"/>
    <s v="2023-05-16"/>
    <n v="72"/>
    <n v="17208.88"/>
    <n v="1239039.3600000001"/>
    <n v="4318.5600000000004"/>
    <n v="648"/>
    <x v="0"/>
    <x v="3"/>
    <n v="109922.36"/>
    <x v="0"/>
    <s v="delay"/>
    <x v="128"/>
    <x v="62"/>
    <x v="1"/>
  </r>
  <r>
    <n v="5284"/>
    <x v="6"/>
    <x v="1"/>
    <x v="4"/>
    <x v="0"/>
    <s v="2023-06-23"/>
    <s v="2023-06-25"/>
    <n v="7"/>
    <n v="23311.03"/>
    <n v="163177.21"/>
    <n v="4744.6899999999996"/>
    <n v="426"/>
    <x v="1"/>
    <x v="4"/>
    <n v="12665.39"/>
    <x v="9"/>
    <s v="on time"/>
    <x v="127"/>
    <x v="325"/>
    <x v="1"/>
  </r>
  <r>
    <n v="5285"/>
    <x v="0"/>
    <x v="0"/>
    <x v="2"/>
    <x v="0"/>
    <s v="2023-07-20"/>
    <s v="2023-07-22"/>
    <n v="31"/>
    <n v="1314.58"/>
    <n v="40751.980000000003"/>
    <n v="3586.82"/>
    <n v="569"/>
    <x v="1"/>
    <x v="3"/>
    <n v="5218.1400000000003"/>
    <x v="9"/>
    <s v="on time"/>
    <x v="5"/>
    <x v="155"/>
    <x v="1"/>
  </r>
  <r>
    <n v="5286"/>
    <x v="4"/>
    <x v="0"/>
    <x v="0"/>
    <x v="2"/>
    <s v="2023-04-26"/>
    <s v="2023-05-10"/>
    <n v="60"/>
    <n v="47520.5"/>
    <n v="2851230"/>
    <n v="4485.41"/>
    <n v="882"/>
    <x v="1"/>
    <x v="1"/>
    <n v="629590"/>
    <x v="4"/>
    <s v="delay"/>
    <x v="245"/>
    <x v="240"/>
    <x v="0"/>
  </r>
  <r>
    <n v="5287"/>
    <x v="2"/>
    <x v="1"/>
    <x v="2"/>
    <x v="2"/>
    <s v="2023-09-18"/>
    <s v="2023-09-20"/>
    <n v="39"/>
    <n v="28181.02"/>
    <n v="1099059.78"/>
    <n v="101.6"/>
    <n v="567"/>
    <x v="3"/>
    <x v="3"/>
    <n v="164015.46"/>
    <x v="9"/>
    <s v="on time"/>
    <x v="188"/>
    <x v="343"/>
    <x v="1"/>
  </r>
  <r>
    <n v="5288"/>
    <x v="4"/>
    <x v="0"/>
    <x v="2"/>
    <x v="4"/>
    <s v="2023-07-12"/>
    <s v="2023-07-16"/>
    <n v="14"/>
    <n v="25571.040000000001"/>
    <n v="357994.56"/>
    <n v="1032.94"/>
    <n v="242"/>
    <x v="1"/>
    <x v="0"/>
    <n v="74437.22"/>
    <x v="13"/>
    <s v="on time"/>
    <x v="167"/>
    <x v="267"/>
    <x v="1"/>
  </r>
  <r>
    <n v="5289"/>
    <x v="2"/>
    <x v="2"/>
    <x v="2"/>
    <x v="4"/>
    <s v="2023-09-06"/>
    <s v="2023-09-19"/>
    <n v="94"/>
    <n v="8589.31"/>
    <n v="807395.14"/>
    <n v="3914.71"/>
    <n v="440"/>
    <x v="1"/>
    <x v="2"/>
    <n v="191152.16"/>
    <x v="12"/>
    <s v="delay"/>
    <x v="143"/>
    <x v="321"/>
    <x v="1"/>
  </r>
  <r>
    <n v="5290"/>
    <x v="7"/>
    <x v="2"/>
    <x v="2"/>
    <x v="1"/>
    <s v="2023-04-19"/>
    <s v="2023-05-01"/>
    <n v="52"/>
    <n v="6000.72"/>
    <n v="312037.44"/>
    <n v="1387.37"/>
    <n v="968"/>
    <x v="3"/>
    <x v="1"/>
    <n v="27543.54"/>
    <x v="10"/>
    <s v="delay"/>
    <x v="197"/>
    <x v="355"/>
    <x v="0"/>
  </r>
  <r>
    <n v="5291"/>
    <x v="2"/>
    <x v="1"/>
    <x v="0"/>
    <x v="4"/>
    <s v="2023-07-17"/>
    <s v="2023-07-20"/>
    <n v="77"/>
    <n v="9349.7999999999993"/>
    <n v="719934.6"/>
    <n v="4474.57"/>
    <n v="69"/>
    <x v="0"/>
    <x v="0"/>
    <n v="38750.5"/>
    <x v="1"/>
    <s v="on time"/>
    <x v="65"/>
    <x v="231"/>
    <x v="2"/>
  </r>
  <r>
    <n v="5292"/>
    <x v="2"/>
    <x v="1"/>
    <x v="0"/>
    <x v="0"/>
    <s v="2023-09-29"/>
    <s v="2023-10-06"/>
    <n v="80"/>
    <n v="32143.279999999999"/>
    <n v="2571462.4"/>
    <n v="4701.38"/>
    <n v="35"/>
    <x v="2"/>
    <x v="3"/>
    <n v="362500.03"/>
    <x v="5"/>
    <s v="delay"/>
    <x v="122"/>
    <x v="308"/>
    <x v="2"/>
  </r>
  <r>
    <n v="5293"/>
    <x v="7"/>
    <x v="2"/>
    <x v="2"/>
    <x v="2"/>
    <s v="2023-02-22"/>
    <s v="2023-03-03"/>
    <n v="84"/>
    <n v="40169.11"/>
    <n v="3374205.24"/>
    <n v="4852.7299999999996"/>
    <n v="641"/>
    <x v="1"/>
    <x v="2"/>
    <n v="361409.9"/>
    <x v="6"/>
    <s v="delay"/>
    <x v="34"/>
    <x v="33"/>
    <x v="1"/>
  </r>
  <r>
    <n v="5294"/>
    <x v="5"/>
    <x v="1"/>
    <x v="4"/>
    <x v="0"/>
    <s v="2023-09-05"/>
    <s v="2023-09-20"/>
    <n v="83"/>
    <n v="5574.55"/>
    <n v="462687.65"/>
    <n v="759.02"/>
    <n v="380"/>
    <x v="0"/>
    <x v="0"/>
    <n v="26796.23"/>
    <x v="3"/>
    <s v="delay"/>
    <x v="188"/>
    <x v="195"/>
    <x v="1"/>
  </r>
  <r>
    <n v="5295"/>
    <x v="6"/>
    <x v="1"/>
    <x v="0"/>
    <x v="0"/>
    <s v="2023-07-25"/>
    <s v="2023-08-04"/>
    <n v="22"/>
    <n v="45275.72"/>
    <n v="996065.84"/>
    <n v="3327.58"/>
    <n v="386"/>
    <x v="2"/>
    <x v="3"/>
    <n v="240509.97"/>
    <x v="0"/>
    <s v="delay"/>
    <x v="78"/>
    <x v="277"/>
    <x v="1"/>
  </r>
  <r>
    <n v="5296"/>
    <x v="0"/>
    <x v="2"/>
    <x v="3"/>
    <x v="1"/>
    <s v="2023-08-21"/>
    <s v="2023-09-04"/>
    <n v="50"/>
    <n v="7505.18"/>
    <n v="375259"/>
    <n v="3313.22"/>
    <n v="689"/>
    <x v="2"/>
    <x v="0"/>
    <n v="92379.15"/>
    <x v="4"/>
    <s v="delay"/>
    <x v="61"/>
    <x v="265"/>
    <x v="1"/>
  </r>
  <r>
    <n v="5297"/>
    <x v="4"/>
    <x v="0"/>
    <x v="0"/>
    <x v="1"/>
    <s v="2023-02-08"/>
    <s v="2023-02-11"/>
    <n v="15"/>
    <n v="28663.040000000001"/>
    <n v="429945.59999999998"/>
    <n v="4461.9799999999996"/>
    <n v="978"/>
    <x v="2"/>
    <x v="4"/>
    <n v="82722.2"/>
    <x v="1"/>
    <s v="on time"/>
    <x v="176"/>
    <x v="177"/>
    <x v="0"/>
  </r>
  <r>
    <n v="5298"/>
    <x v="3"/>
    <x v="0"/>
    <x v="2"/>
    <x v="0"/>
    <s v="2023-01-30"/>
    <s v="2023-02-13"/>
    <n v="89"/>
    <n v="11737.29"/>
    <n v="1044618.81"/>
    <n v="3797.91"/>
    <n v="763"/>
    <x v="0"/>
    <x v="0"/>
    <n v="58623.61"/>
    <x v="4"/>
    <s v="delay"/>
    <x v="267"/>
    <x v="258"/>
    <x v="0"/>
  </r>
  <r>
    <n v="5299"/>
    <x v="2"/>
    <x v="0"/>
    <x v="3"/>
    <x v="3"/>
    <s v="2023-06-23"/>
    <s v="2023-06-28"/>
    <n v="71"/>
    <n v="34325.980000000003"/>
    <n v="2437144.58"/>
    <n v="972.64"/>
    <n v="148"/>
    <x v="2"/>
    <x v="2"/>
    <n v="201545.14"/>
    <x v="2"/>
    <s v="on time"/>
    <x v="70"/>
    <x v="325"/>
    <x v="2"/>
  </r>
  <r>
    <n v="5300"/>
    <x v="1"/>
    <x v="0"/>
    <x v="1"/>
    <x v="2"/>
    <s v="2023-10-18"/>
    <s v="2023-10-31"/>
    <n v="94"/>
    <n v="5400.65"/>
    <n v="507661.1"/>
    <n v="4163.5"/>
    <n v="406"/>
    <x v="2"/>
    <x v="2"/>
    <n v="79391.5"/>
    <x v="12"/>
    <s v="delay"/>
    <x v="203"/>
    <x v="241"/>
    <x v="1"/>
  </r>
  <r>
    <n v="5301"/>
    <x v="0"/>
    <x v="2"/>
    <x v="3"/>
    <x v="3"/>
    <s v="2023-12-09"/>
    <s v="2023-12-15"/>
    <n v="14"/>
    <n v="49690.89"/>
    <n v="695672.46"/>
    <n v="1743.32"/>
    <n v="275"/>
    <x v="0"/>
    <x v="1"/>
    <n v="93217.07"/>
    <x v="11"/>
    <s v="delay"/>
    <x v="305"/>
    <x v="37"/>
    <x v="1"/>
  </r>
  <r>
    <n v="5302"/>
    <x v="1"/>
    <x v="1"/>
    <x v="2"/>
    <x v="0"/>
    <s v="2023-01-02"/>
    <s v="2023-01-11"/>
    <n v="35"/>
    <n v="24117.58"/>
    <n v="844115.3"/>
    <n v="4139.28"/>
    <n v="757"/>
    <x v="0"/>
    <x v="4"/>
    <n v="112307.35"/>
    <x v="6"/>
    <s v="delay"/>
    <x v="283"/>
    <x v="139"/>
    <x v="0"/>
  </r>
  <r>
    <n v="5303"/>
    <x v="3"/>
    <x v="2"/>
    <x v="2"/>
    <x v="1"/>
    <s v="2023-07-14"/>
    <s v="2023-07-18"/>
    <n v="37"/>
    <n v="9870.57"/>
    <n v="365211.09"/>
    <n v="1670.88"/>
    <n v="956"/>
    <x v="2"/>
    <x v="0"/>
    <n v="89930.96"/>
    <x v="13"/>
    <s v="on time"/>
    <x v="324"/>
    <x v="137"/>
    <x v="0"/>
  </r>
  <r>
    <n v="5304"/>
    <x v="5"/>
    <x v="2"/>
    <x v="1"/>
    <x v="2"/>
    <s v="2023-06-09"/>
    <s v="2023-06-23"/>
    <n v="6"/>
    <n v="23804.21"/>
    <n v="142825.26"/>
    <n v="4779.1499999999996"/>
    <n v="321"/>
    <x v="0"/>
    <x v="2"/>
    <n v="31108.63"/>
    <x v="4"/>
    <s v="delay"/>
    <x v="273"/>
    <x v="214"/>
    <x v="1"/>
  </r>
  <r>
    <n v="5305"/>
    <x v="5"/>
    <x v="0"/>
    <x v="0"/>
    <x v="2"/>
    <s v="2023-11-26"/>
    <s v="2023-12-03"/>
    <n v="36"/>
    <n v="27726.32"/>
    <n v="998147.52"/>
    <n v="3919.94"/>
    <n v="835"/>
    <x v="2"/>
    <x v="1"/>
    <n v="132763.99"/>
    <x v="5"/>
    <s v="delay"/>
    <x v="351"/>
    <x v="144"/>
    <x v="0"/>
  </r>
  <r>
    <n v="5306"/>
    <x v="6"/>
    <x v="0"/>
    <x v="3"/>
    <x v="1"/>
    <s v="2023-10-20"/>
    <s v="2023-10-29"/>
    <n v="51"/>
    <n v="44482.21"/>
    <n v="2268592.71"/>
    <n v="1110.25"/>
    <n v="49"/>
    <x v="3"/>
    <x v="2"/>
    <n v="148905.49"/>
    <x v="6"/>
    <s v="delay"/>
    <x v="325"/>
    <x v="363"/>
    <x v="2"/>
  </r>
  <r>
    <n v="5307"/>
    <x v="2"/>
    <x v="2"/>
    <x v="2"/>
    <x v="4"/>
    <s v="2023-12-31"/>
    <s v="2024-01-07"/>
    <n v="3"/>
    <n v="38543.120000000003"/>
    <n v="115629.36"/>
    <n v="1184.3900000000001"/>
    <n v="497"/>
    <x v="0"/>
    <x v="2"/>
    <n v="6717.5"/>
    <x v="5"/>
    <s v="delay"/>
    <x v="306"/>
    <x v="281"/>
    <x v="1"/>
  </r>
  <r>
    <n v="5308"/>
    <x v="2"/>
    <x v="0"/>
    <x v="3"/>
    <x v="0"/>
    <s v="2023-11-05"/>
    <s v="2023-11-11"/>
    <n v="40"/>
    <n v="8807.82"/>
    <n v="352312.8"/>
    <n v="3172.03"/>
    <n v="328"/>
    <x v="1"/>
    <x v="3"/>
    <n v="74701.42"/>
    <x v="11"/>
    <s v="delay"/>
    <x v="103"/>
    <x v="138"/>
    <x v="1"/>
  </r>
  <r>
    <n v="5309"/>
    <x v="4"/>
    <x v="0"/>
    <x v="1"/>
    <x v="2"/>
    <s v="2023-04-13"/>
    <s v="2023-04-14"/>
    <n v="6"/>
    <n v="24680.639999999999"/>
    <n v="148083.84"/>
    <n v="4429.0200000000004"/>
    <n v="254"/>
    <x v="1"/>
    <x v="3"/>
    <n v="30642.85"/>
    <x v="7"/>
    <s v="on time"/>
    <x v="104"/>
    <x v="244"/>
    <x v="1"/>
  </r>
  <r>
    <n v="5310"/>
    <x v="6"/>
    <x v="2"/>
    <x v="3"/>
    <x v="3"/>
    <s v="2023-02-04"/>
    <s v="2023-02-05"/>
    <n v="76"/>
    <n v="3855.41"/>
    <n v="293011.15999999997"/>
    <n v="328.8"/>
    <n v="167"/>
    <x v="0"/>
    <x v="2"/>
    <n v="41453.370000000003"/>
    <x v="7"/>
    <s v="on time"/>
    <x v="202"/>
    <x v="261"/>
    <x v="2"/>
  </r>
  <r>
    <n v="5311"/>
    <x v="0"/>
    <x v="0"/>
    <x v="2"/>
    <x v="1"/>
    <s v="2023-10-29"/>
    <s v="2023-11-12"/>
    <n v="80"/>
    <n v="22283.48"/>
    <n v="1782678.4"/>
    <n v="3757.62"/>
    <n v="749"/>
    <x v="1"/>
    <x v="2"/>
    <n v="312595.98"/>
    <x v="4"/>
    <s v="delay"/>
    <x v="40"/>
    <x v="39"/>
    <x v="0"/>
  </r>
  <r>
    <n v="5312"/>
    <x v="4"/>
    <x v="1"/>
    <x v="1"/>
    <x v="0"/>
    <s v="2023-02-02"/>
    <s v="2023-02-03"/>
    <n v="84"/>
    <n v="22629.63"/>
    <n v="1900888.92"/>
    <n v="925.87"/>
    <n v="720"/>
    <x v="0"/>
    <x v="0"/>
    <n v="355467.29"/>
    <x v="7"/>
    <s v="on time"/>
    <x v="136"/>
    <x v="354"/>
    <x v="0"/>
  </r>
  <r>
    <n v="5313"/>
    <x v="7"/>
    <x v="2"/>
    <x v="2"/>
    <x v="3"/>
    <s v="2023-10-04"/>
    <s v="2023-10-05"/>
    <n v="6"/>
    <n v="2270.09"/>
    <n v="13620.54"/>
    <n v="3810.31"/>
    <n v="84"/>
    <x v="1"/>
    <x v="4"/>
    <n v="2614.7600000000002"/>
    <x v="7"/>
    <s v="on time"/>
    <x v="362"/>
    <x v="331"/>
    <x v="2"/>
  </r>
  <r>
    <n v="5314"/>
    <x v="1"/>
    <x v="0"/>
    <x v="0"/>
    <x v="3"/>
    <s v="2023-12-02"/>
    <s v="2023-12-10"/>
    <n v="78"/>
    <n v="19561.98"/>
    <n v="1525834.44"/>
    <n v="4738.79"/>
    <n v="350"/>
    <x v="3"/>
    <x v="3"/>
    <n v="98405.74"/>
    <x v="14"/>
    <s v="delay"/>
    <x v="220"/>
    <x v="324"/>
    <x v="1"/>
  </r>
  <r>
    <n v="5315"/>
    <x v="0"/>
    <x v="0"/>
    <x v="3"/>
    <x v="4"/>
    <s v="2023-11-07"/>
    <s v="2023-11-13"/>
    <n v="21"/>
    <n v="4103.8500000000004"/>
    <n v="86180.85"/>
    <n v="4914.4799999999996"/>
    <n v="615"/>
    <x v="1"/>
    <x v="4"/>
    <n v="11004.97"/>
    <x v="11"/>
    <s v="delay"/>
    <x v="255"/>
    <x v="338"/>
    <x v="1"/>
  </r>
  <r>
    <n v="5316"/>
    <x v="1"/>
    <x v="1"/>
    <x v="2"/>
    <x v="2"/>
    <s v="2023-10-27"/>
    <s v="2023-10-28"/>
    <n v="70"/>
    <n v="21756.71"/>
    <n v="1522969.7"/>
    <n v="3343.65"/>
    <n v="505"/>
    <x v="2"/>
    <x v="1"/>
    <n v="187542.45"/>
    <x v="7"/>
    <s v="on time"/>
    <x v="97"/>
    <x v="200"/>
    <x v="1"/>
  </r>
  <r>
    <n v="5317"/>
    <x v="3"/>
    <x v="2"/>
    <x v="1"/>
    <x v="4"/>
    <s v="2023-05-19"/>
    <s v="2023-05-28"/>
    <n v="26"/>
    <n v="2512.36"/>
    <n v="65321.36"/>
    <n v="4560.32"/>
    <n v="876"/>
    <x v="0"/>
    <x v="1"/>
    <n v="6581.89"/>
    <x v="6"/>
    <s v="delay"/>
    <x v="258"/>
    <x v="40"/>
    <x v="0"/>
  </r>
  <r>
    <n v="5318"/>
    <x v="4"/>
    <x v="0"/>
    <x v="0"/>
    <x v="2"/>
    <s v="2023-03-18"/>
    <s v="2023-03-28"/>
    <n v="4"/>
    <n v="12473.54"/>
    <n v="49894.16"/>
    <n v="1746.54"/>
    <n v="569"/>
    <x v="2"/>
    <x v="2"/>
    <n v="5679.45"/>
    <x v="0"/>
    <s v="delay"/>
    <x v="142"/>
    <x v="78"/>
    <x v="1"/>
  </r>
  <r>
    <n v="5319"/>
    <x v="3"/>
    <x v="2"/>
    <x v="3"/>
    <x v="1"/>
    <s v="2023-03-16"/>
    <s v="2023-03-30"/>
    <n v="2"/>
    <n v="20220.96"/>
    <n v="40441.919999999998"/>
    <n v="4993.25"/>
    <n v="926"/>
    <x v="1"/>
    <x v="4"/>
    <n v="9941.7999999999993"/>
    <x v="4"/>
    <s v="delay"/>
    <x v="94"/>
    <x v="89"/>
    <x v="0"/>
  </r>
  <r>
    <n v="5320"/>
    <x v="7"/>
    <x v="0"/>
    <x v="1"/>
    <x v="2"/>
    <s v="2023-11-26"/>
    <s v="2023-12-08"/>
    <n v="1"/>
    <n v="18678.099999999999"/>
    <n v="18678.099999999999"/>
    <n v="3738.8"/>
    <n v="950"/>
    <x v="2"/>
    <x v="3"/>
    <n v="3369.36"/>
    <x v="10"/>
    <s v="delay"/>
    <x v="314"/>
    <x v="144"/>
    <x v="0"/>
  </r>
  <r>
    <n v="5321"/>
    <x v="0"/>
    <x v="1"/>
    <x v="1"/>
    <x v="2"/>
    <s v="2023-01-17"/>
    <s v="2023-01-23"/>
    <n v="26"/>
    <n v="20654.38"/>
    <n v="537013.88"/>
    <n v="4955.91"/>
    <n v="817"/>
    <x v="0"/>
    <x v="4"/>
    <n v="128724.79"/>
    <x v="11"/>
    <s v="delay"/>
    <x v="318"/>
    <x v="180"/>
    <x v="0"/>
  </r>
  <r>
    <n v="5322"/>
    <x v="0"/>
    <x v="2"/>
    <x v="1"/>
    <x v="0"/>
    <s v="2023-08-09"/>
    <s v="2023-08-24"/>
    <n v="81"/>
    <n v="33507.879999999997"/>
    <n v="2714138.28"/>
    <n v="4669.41"/>
    <n v="549"/>
    <x v="2"/>
    <x v="1"/>
    <n v="612190.6"/>
    <x v="3"/>
    <s v="delay"/>
    <x v="59"/>
    <x v="52"/>
    <x v="1"/>
  </r>
  <r>
    <n v="5323"/>
    <x v="0"/>
    <x v="2"/>
    <x v="3"/>
    <x v="0"/>
    <s v="2023-11-03"/>
    <s v="2023-11-05"/>
    <n v="44"/>
    <n v="20209.43"/>
    <n v="889214.92"/>
    <n v="3015.36"/>
    <n v="710"/>
    <x v="2"/>
    <x v="3"/>
    <n v="203119.69"/>
    <x v="9"/>
    <s v="on time"/>
    <x v="100"/>
    <x v="245"/>
    <x v="0"/>
  </r>
  <r>
    <n v="5324"/>
    <x v="7"/>
    <x v="1"/>
    <x v="3"/>
    <x v="3"/>
    <s v="2023-01-08"/>
    <s v="2023-01-13"/>
    <n v="28"/>
    <n v="47311.87"/>
    <n v="1324732.3600000001"/>
    <n v="3379.81"/>
    <n v="594"/>
    <x v="2"/>
    <x v="3"/>
    <n v="78083.039999999994"/>
    <x v="2"/>
    <s v="on time"/>
    <x v="186"/>
    <x v="125"/>
    <x v="1"/>
  </r>
  <r>
    <n v="5325"/>
    <x v="3"/>
    <x v="2"/>
    <x v="1"/>
    <x v="0"/>
    <s v="2023-07-08"/>
    <s v="2023-07-15"/>
    <n v="47"/>
    <n v="18647.3"/>
    <n v="876423.1"/>
    <n v="2605.33"/>
    <n v="667"/>
    <x v="0"/>
    <x v="2"/>
    <n v="210167.92"/>
    <x v="5"/>
    <s v="delay"/>
    <x v="192"/>
    <x v="5"/>
    <x v="1"/>
  </r>
  <r>
    <n v="5326"/>
    <x v="0"/>
    <x v="0"/>
    <x v="2"/>
    <x v="0"/>
    <s v="2023-05-23"/>
    <s v="2023-06-05"/>
    <n v="21"/>
    <n v="5643.79"/>
    <n v="118519.59"/>
    <n v="3328.64"/>
    <n v="647"/>
    <x v="2"/>
    <x v="1"/>
    <n v="23677.88"/>
    <x v="12"/>
    <s v="delay"/>
    <x v="117"/>
    <x v="51"/>
    <x v="1"/>
  </r>
  <r>
    <n v="5327"/>
    <x v="1"/>
    <x v="2"/>
    <x v="0"/>
    <x v="4"/>
    <s v="2023-03-15"/>
    <s v="2023-03-21"/>
    <n v="38"/>
    <n v="35491.040000000001"/>
    <n v="1348659.52"/>
    <n v="1528.65"/>
    <n v="341"/>
    <x v="3"/>
    <x v="4"/>
    <n v="206986.93"/>
    <x v="11"/>
    <s v="delay"/>
    <x v="29"/>
    <x v="345"/>
    <x v="1"/>
  </r>
  <r>
    <n v="5328"/>
    <x v="2"/>
    <x v="1"/>
    <x v="3"/>
    <x v="1"/>
    <s v="2023-09-01"/>
    <s v="2023-09-09"/>
    <n v="77"/>
    <n v="12059.87"/>
    <n v="928609.99"/>
    <n v="4457.7299999999996"/>
    <n v="476"/>
    <x v="3"/>
    <x v="0"/>
    <n v="210775.09"/>
    <x v="14"/>
    <s v="delay"/>
    <x v="360"/>
    <x v="150"/>
    <x v="1"/>
  </r>
  <r>
    <n v="5329"/>
    <x v="3"/>
    <x v="0"/>
    <x v="3"/>
    <x v="2"/>
    <s v="2023-05-16"/>
    <s v="2023-05-31"/>
    <n v="76"/>
    <n v="40460.379999999997"/>
    <n v="3074988.88"/>
    <n v="3281.75"/>
    <n v="188"/>
    <x v="1"/>
    <x v="2"/>
    <n v="582145.22"/>
    <x v="3"/>
    <s v="delay"/>
    <x v="327"/>
    <x v="197"/>
    <x v="2"/>
  </r>
  <r>
    <n v="5330"/>
    <x v="5"/>
    <x v="1"/>
    <x v="0"/>
    <x v="1"/>
    <s v="2023-10-27"/>
    <s v="2023-11-01"/>
    <n v="12"/>
    <n v="3751.99"/>
    <n v="45023.88"/>
    <n v="2373.96"/>
    <n v="805"/>
    <x v="2"/>
    <x v="4"/>
    <n v="6643.75"/>
    <x v="2"/>
    <s v="on time"/>
    <x v="14"/>
    <x v="200"/>
    <x v="0"/>
  </r>
  <r>
    <n v="5331"/>
    <x v="7"/>
    <x v="1"/>
    <x v="4"/>
    <x v="4"/>
    <s v="2023-05-02"/>
    <s v="2023-05-05"/>
    <n v="69"/>
    <n v="43530.28"/>
    <n v="3003589.32"/>
    <n v="491.08"/>
    <n v="131"/>
    <x v="0"/>
    <x v="1"/>
    <n v="713940.07"/>
    <x v="1"/>
    <s v="on time"/>
    <x v="331"/>
    <x v="365"/>
    <x v="2"/>
  </r>
  <r>
    <n v="5332"/>
    <x v="4"/>
    <x v="2"/>
    <x v="0"/>
    <x v="0"/>
    <s v="2023-01-28"/>
    <s v="2023-02-08"/>
    <n v="23"/>
    <n v="1192.1099999999999"/>
    <n v="27418.53"/>
    <n v="4845.68"/>
    <n v="639"/>
    <x v="1"/>
    <x v="3"/>
    <n v="6785.3"/>
    <x v="8"/>
    <s v="delay"/>
    <x v="234"/>
    <x v="135"/>
    <x v="1"/>
  </r>
  <r>
    <n v="5333"/>
    <x v="2"/>
    <x v="2"/>
    <x v="0"/>
    <x v="3"/>
    <s v="2023-07-02"/>
    <s v="2023-07-09"/>
    <n v="60"/>
    <n v="41109.99"/>
    <n v="2466599.4"/>
    <n v="2067.62"/>
    <n v="215"/>
    <x v="3"/>
    <x v="1"/>
    <n v="173319.64"/>
    <x v="5"/>
    <s v="delay"/>
    <x v="21"/>
    <x v="306"/>
    <x v="1"/>
  </r>
  <r>
    <n v="5334"/>
    <x v="3"/>
    <x v="1"/>
    <x v="3"/>
    <x v="3"/>
    <s v="2023-07-31"/>
    <s v="2023-08-11"/>
    <n v="44"/>
    <n v="6532.58"/>
    <n v="287433.52"/>
    <n v="1735.81"/>
    <n v="388"/>
    <x v="0"/>
    <x v="0"/>
    <n v="35516.65"/>
    <x v="8"/>
    <s v="delay"/>
    <x v="310"/>
    <x v="4"/>
    <x v="1"/>
  </r>
  <r>
    <n v="5335"/>
    <x v="6"/>
    <x v="2"/>
    <x v="0"/>
    <x v="2"/>
    <s v="2023-09-14"/>
    <s v="2023-09-20"/>
    <n v="32"/>
    <n v="43941.88"/>
    <n v="1406140.16"/>
    <n v="1288.58"/>
    <n v="734"/>
    <x v="3"/>
    <x v="0"/>
    <n v="155939.09"/>
    <x v="11"/>
    <s v="delay"/>
    <x v="188"/>
    <x v="276"/>
    <x v="0"/>
  </r>
  <r>
    <n v="5336"/>
    <x v="1"/>
    <x v="0"/>
    <x v="2"/>
    <x v="4"/>
    <s v="2023-10-26"/>
    <s v="2023-11-02"/>
    <n v="8"/>
    <n v="25020.75"/>
    <n v="200166"/>
    <n v="2870.23"/>
    <n v="243"/>
    <x v="0"/>
    <x v="1"/>
    <n v="19774.16"/>
    <x v="5"/>
    <s v="delay"/>
    <x v="260"/>
    <x v="102"/>
    <x v="1"/>
  </r>
  <r>
    <n v="5337"/>
    <x v="2"/>
    <x v="2"/>
    <x v="3"/>
    <x v="0"/>
    <s v="2023-01-02"/>
    <s v="2023-01-06"/>
    <n v="4"/>
    <n v="30438.400000000001"/>
    <n v="121753.60000000001"/>
    <n v="854.36"/>
    <n v="421"/>
    <x v="0"/>
    <x v="4"/>
    <n v="26098.12"/>
    <x v="13"/>
    <s v="on time"/>
    <x v="378"/>
    <x v="139"/>
    <x v="1"/>
  </r>
  <r>
    <n v="5338"/>
    <x v="1"/>
    <x v="2"/>
    <x v="3"/>
    <x v="2"/>
    <s v="2023-06-13"/>
    <s v="2023-06-26"/>
    <n v="79"/>
    <n v="23211.15"/>
    <n v="1833680.85"/>
    <n v="4094.23"/>
    <n v="822"/>
    <x v="3"/>
    <x v="1"/>
    <n v="168152.58"/>
    <x v="12"/>
    <s v="delay"/>
    <x v="235"/>
    <x v="68"/>
    <x v="0"/>
  </r>
  <r>
    <n v="5339"/>
    <x v="7"/>
    <x v="1"/>
    <x v="2"/>
    <x v="2"/>
    <s v="2023-12-21"/>
    <s v="2023-12-28"/>
    <n v="78"/>
    <n v="5038.99"/>
    <n v="393041.22"/>
    <n v="4527.6899999999996"/>
    <n v="670"/>
    <x v="3"/>
    <x v="3"/>
    <n v="29410.77"/>
    <x v="5"/>
    <s v="delay"/>
    <x v="54"/>
    <x v="170"/>
    <x v="1"/>
  </r>
  <r>
    <n v="5340"/>
    <x v="3"/>
    <x v="0"/>
    <x v="1"/>
    <x v="0"/>
    <s v="2023-01-05"/>
    <s v="2023-01-08"/>
    <n v="18"/>
    <n v="40655.599999999999"/>
    <n v="731800.8"/>
    <n v="1919.35"/>
    <n v="824"/>
    <x v="0"/>
    <x v="0"/>
    <n v="131190.32999999999"/>
    <x v="1"/>
    <s v="on time"/>
    <x v="321"/>
    <x v="186"/>
    <x v="0"/>
  </r>
  <r>
    <n v="5341"/>
    <x v="1"/>
    <x v="1"/>
    <x v="4"/>
    <x v="2"/>
    <s v="2023-11-23"/>
    <s v="2023-11-24"/>
    <n v="65"/>
    <n v="23906.07"/>
    <n v="1553894.55"/>
    <n v="533.25"/>
    <n v="968"/>
    <x v="2"/>
    <x v="4"/>
    <n v="246196.15"/>
    <x v="7"/>
    <s v="on time"/>
    <x v="262"/>
    <x v="304"/>
    <x v="0"/>
  </r>
  <r>
    <n v="5342"/>
    <x v="0"/>
    <x v="0"/>
    <x v="4"/>
    <x v="0"/>
    <s v="2023-05-13"/>
    <s v="2023-05-18"/>
    <n v="58"/>
    <n v="37525.449999999997"/>
    <n v="2176476.1"/>
    <n v="3310.72"/>
    <n v="730"/>
    <x v="1"/>
    <x v="1"/>
    <n v="361294.99"/>
    <x v="2"/>
    <s v="on time"/>
    <x v="248"/>
    <x v="251"/>
    <x v="0"/>
  </r>
  <r>
    <n v="5343"/>
    <x v="6"/>
    <x v="1"/>
    <x v="3"/>
    <x v="1"/>
    <s v="2023-08-14"/>
    <s v="2023-08-21"/>
    <n v="2"/>
    <n v="1618.49"/>
    <n v="3236.98"/>
    <n v="3476.59"/>
    <n v="816"/>
    <x v="1"/>
    <x v="2"/>
    <n v="775.64"/>
    <x v="5"/>
    <s v="delay"/>
    <x v="191"/>
    <x v="269"/>
    <x v="0"/>
  </r>
  <r>
    <n v="5344"/>
    <x v="5"/>
    <x v="0"/>
    <x v="2"/>
    <x v="2"/>
    <s v="2023-03-02"/>
    <s v="2023-03-08"/>
    <n v="22"/>
    <n v="41068.15"/>
    <n v="903499.3"/>
    <n v="4957.37"/>
    <n v="31"/>
    <x v="2"/>
    <x v="0"/>
    <n v="145415.67000000001"/>
    <x v="11"/>
    <s v="delay"/>
    <x v="17"/>
    <x v="80"/>
    <x v="2"/>
  </r>
  <r>
    <n v="5345"/>
    <x v="3"/>
    <x v="0"/>
    <x v="2"/>
    <x v="2"/>
    <s v="2023-10-30"/>
    <s v="2023-11-05"/>
    <n v="91"/>
    <n v="36265.79"/>
    <n v="3300186.89"/>
    <n v="131.13999999999999"/>
    <n v="189"/>
    <x v="1"/>
    <x v="3"/>
    <n v="680003.75"/>
    <x v="11"/>
    <s v="delay"/>
    <x v="100"/>
    <x v="15"/>
    <x v="2"/>
  </r>
  <r>
    <n v="5346"/>
    <x v="2"/>
    <x v="2"/>
    <x v="3"/>
    <x v="0"/>
    <s v="2023-12-27"/>
    <s v="2024-01-04"/>
    <n v="97"/>
    <n v="6202.92"/>
    <n v="601683.24"/>
    <n v="2530.13"/>
    <n v="672"/>
    <x v="3"/>
    <x v="1"/>
    <n v="126690.17"/>
    <x v="14"/>
    <s v="delay"/>
    <x v="160"/>
    <x v="249"/>
    <x v="1"/>
  </r>
  <r>
    <n v="5347"/>
    <x v="2"/>
    <x v="1"/>
    <x v="3"/>
    <x v="0"/>
    <s v="2023-03-06"/>
    <s v="2023-03-15"/>
    <n v="74"/>
    <n v="49522.09"/>
    <n v="3664634.66"/>
    <n v="2446.48"/>
    <n v="404"/>
    <x v="3"/>
    <x v="0"/>
    <n v="253053.86"/>
    <x v="6"/>
    <s v="delay"/>
    <x v="112"/>
    <x v="313"/>
    <x v="1"/>
  </r>
  <r>
    <n v="5348"/>
    <x v="6"/>
    <x v="2"/>
    <x v="3"/>
    <x v="4"/>
    <s v="2023-07-03"/>
    <s v="2023-07-15"/>
    <n v="18"/>
    <n v="25785.33"/>
    <n v="464135.94"/>
    <n v="1511.62"/>
    <n v="125"/>
    <x v="1"/>
    <x v="1"/>
    <n v="47299.46"/>
    <x v="10"/>
    <s v="delay"/>
    <x v="192"/>
    <x v="228"/>
    <x v="2"/>
  </r>
  <r>
    <n v="5349"/>
    <x v="7"/>
    <x v="2"/>
    <x v="3"/>
    <x v="4"/>
    <s v="2023-04-15"/>
    <s v="2023-04-28"/>
    <n v="39"/>
    <n v="33829.15"/>
    <n v="1319336.8500000001"/>
    <n v="2900.54"/>
    <n v="701"/>
    <x v="0"/>
    <x v="4"/>
    <n v="147026.12"/>
    <x v="12"/>
    <s v="delay"/>
    <x v="328"/>
    <x v="88"/>
    <x v="0"/>
  </r>
  <r>
    <n v="5350"/>
    <x v="5"/>
    <x v="0"/>
    <x v="1"/>
    <x v="3"/>
    <s v="2023-04-05"/>
    <s v="2023-04-07"/>
    <n v="94"/>
    <n v="39154.47"/>
    <n v="3680520.18"/>
    <n v="4427.74"/>
    <n v="678"/>
    <x v="0"/>
    <x v="1"/>
    <n v="626051.31000000006"/>
    <x v="9"/>
    <s v="on time"/>
    <x v="73"/>
    <x v="297"/>
    <x v="1"/>
  </r>
  <r>
    <n v="5351"/>
    <x v="4"/>
    <x v="0"/>
    <x v="1"/>
    <x v="2"/>
    <s v="2023-11-22"/>
    <s v="2023-12-02"/>
    <n v="74"/>
    <n v="48414.57"/>
    <n v="3582678.18"/>
    <n v="2063"/>
    <n v="758"/>
    <x v="0"/>
    <x v="4"/>
    <n v="574626.53"/>
    <x v="0"/>
    <s v="delay"/>
    <x v="137"/>
    <x v="260"/>
    <x v="0"/>
  </r>
  <r>
    <n v="5352"/>
    <x v="2"/>
    <x v="2"/>
    <x v="4"/>
    <x v="3"/>
    <s v="2023-04-10"/>
    <s v="2023-04-22"/>
    <n v="63"/>
    <n v="34586.76"/>
    <n v="2178965.88"/>
    <n v="2304.62"/>
    <n v="825"/>
    <x v="3"/>
    <x v="4"/>
    <n v="274849.12"/>
    <x v="10"/>
    <s v="delay"/>
    <x v="3"/>
    <x v="74"/>
    <x v="0"/>
  </r>
  <r>
    <n v="5353"/>
    <x v="6"/>
    <x v="0"/>
    <x v="1"/>
    <x v="0"/>
    <s v="2023-05-04"/>
    <s v="2023-05-15"/>
    <n v="25"/>
    <n v="36547.050000000003"/>
    <n v="913676.25"/>
    <n v="4341.74"/>
    <n v="68"/>
    <x v="0"/>
    <x v="1"/>
    <n v="73314.350000000006"/>
    <x v="8"/>
    <s v="delay"/>
    <x v="151"/>
    <x v="48"/>
    <x v="2"/>
  </r>
  <r>
    <n v="5354"/>
    <x v="5"/>
    <x v="0"/>
    <x v="4"/>
    <x v="1"/>
    <s v="2023-12-22"/>
    <s v="2023-12-31"/>
    <n v="78"/>
    <n v="39603.08"/>
    <n v="3089040.24"/>
    <n v="3277.25"/>
    <n v="862"/>
    <x v="2"/>
    <x v="4"/>
    <n v="305430.86"/>
    <x v="6"/>
    <s v="delay"/>
    <x v="165"/>
    <x v="169"/>
    <x v="0"/>
  </r>
  <r>
    <n v="5355"/>
    <x v="6"/>
    <x v="2"/>
    <x v="1"/>
    <x v="3"/>
    <s v="2023-07-31"/>
    <s v="2023-08-11"/>
    <n v="5"/>
    <n v="47784.639999999999"/>
    <n v="238923.2"/>
    <n v="630.84"/>
    <n v="426"/>
    <x v="3"/>
    <x v="3"/>
    <n v="54011.35"/>
    <x v="8"/>
    <s v="delay"/>
    <x v="310"/>
    <x v="4"/>
    <x v="1"/>
  </r>
  <r>
    <n v="5356"/>
    <x v="5"/>
    <x v="2"/>
    <x v="0"/>
    <x v="2"/>
    <s v="2023-08-17"/>
    <s v="2023-08-21"/>
    <n v="34"/>
    <n v="44922.41"/>
    <n v="1527361.94"/>
    <n v="2362.14"/>
    <n v="125"/>
    <x v="0"/>
    <x v="3"/>
    <n v="245506.19"/>
    <x v="13"/>
    <s v="on time"/>
    <x v="191"/>
    <x v="217"/>
    <x v="2"/>
  </r>
  <r>
    <n v="5357"/>
    <x v="0"/>
    <x v="0"/>
    <x v="3"/>
    <x v="3"/>
    <s v="2023-01-27"/>
    <s v="2023-01-30"/>
    <n v="64"/>
    <n v="39644.879999999997"/>
    <n v="2537272.3199999998"/>
    <n v="2123.39"/>
    <n v="46"/>
    <x v="0"/>
    <x v="2"/>
    <n v="390058.94"/>
    <x v="1"/>
    <s v="on time"/>
    <x v="352"/>
    <x v="234"/>
    <x v="2"/>
  </r>
  <r>
    <n v="5358"/>
    <x v="3"/>
    <x v="0"/>
    <x v="1"/>
    <x v="2"/>
    <s v="2023-11-04"/>
    <s v="2023-11-13"/>
    <n v="47"/>
    <n v="48872.27"/>
    <n v="2296996.69"/>
    <n v="4506.71"/>
    <n v="321"/>
    <x v="0"/>
    <x v="4"/>
    <n v="499353.87"/>
    <x v="6"/>
    <s v="delay"/>
    <x v="255"/>
    <x v="105"/>
    <x v="1"/>
  </r>
  <r>
    <n v="5359"/>
    <x v="7"/>
    <x v="0"/>
    <x v="0"/>
    <x v="0"/>
    <s v="2023-03-13"/>
    <s v="2023-03-19"/>
    <n v="59"/>
    <n v="3092.86"/>
    <n v="182478.74"/>
    <n v="3654.42"/>
    <n v="841"/>
    <x v="1"/>
    <x v="4"/>
    <n v="37751.78"/>
    <x v="11"/>
    <s v="delay"/>
    <x v="180"/>
    <x v="323"/>
    <x v="0"/>
  </r>
  <r>
    <n v="5360"/>
    <x v="7"/>
    <x v="2"/>
    <x v="0"/>
    <x v="0"/>
    <s v="2023-11-09"/>
    <s v="2023-11-18"/>
    <n v="77"/>
    <n v="44338.47"/>
    <n v="3414062.19"/>
    <n v="250.87"/>
    <n v="917"/>
    <x v="1"/>
    <x v="1"/>
    <n v="241152.72"/>
    <x v="6"/>
    <s v="delay"/>
    <x v="226"/>
    <x v="148"/>
    <x v="0"/>
  </r>
  <r>
    <n v="5361"/>
    <x v="5"/>
    <x v="1"/>
    <x v="3"/>
    <x v="2"/>
    <s v="2023-06-15"/>
    <s v="2023-06-21"/>
    <n v="4"/>
    <n v="20479.259999999998"/>
    <n v="81917.039999999994"/>
    <n v="3284.75"/>
    <n v="580"/>
    <x v="1"/>
    <x v="2"/>
    <n v="12194.01"/>
    <x v="11"/>
    <s v="delay"/>
    <x v="307"/>
    <x v="300"/>
    <x v="1"/>
  </r>
  <r>
    <n v="5362"/>
    <x v="0"/>
    <x v="2"/>
    <x v="1"/>
    <x v="0"/>
    <s v="2023-01-18"/>
    <s v="2023-01-24"/>
    <n v="84"/>
    <n v="31401.99"/>
    <n v="2637767.16"/>
    <n v="3767.39"/>
    <n v="161"/>
    <x v="0"/>
    <x v="3"/>
    <n v="273243.62"/>
    <x v="11"/>
    <s v="delay"/>
    <x v="359"/>
    <x v="75"/>
    <x v="2"/>
  </r>
  <r>
    <n v="5363"/>
    <x v="7"/>
    <x v="2"/>
    <x v="2"/>
    <x v="1"/>
    <s v="2023-09-27"/>
    <s v="2023-10-10"/>
    <n v="99"/>
    <n v="14992.6"/>
    <n v="1484267.4"/>
    <n v="1726.01"/>
    <n v="389"/>
    <x v="0"/>
    <x v="3"/>
    <n v="348317.54"/>
    <x v="12"/>
    <s v="delay"/>
    <x v="323"/>
    <x v="302"/>
    <x v="1"/>
  </r>
  <r>
    <n v="5364"/>
    <x v="0"/>
    <x v="0"/>
    <x v="3"/>
    <x v="4"/>
    <s v="2023-03-04"/>
    <s v="2023-03-06"/>
    <n v="54"/>
    <n v="6887.75"/>
    <n v="371938.5"/>
    <n v="1375.74"/>
    <n v="494"/>
    <x v="0"/>
    <x v="0"/>
    <n v="31757.77"/>
    <x v="9"/>
    <s v="on time"/>
    <x v="280"/>
    <x v="320"/>
    <x v="1"/>
  </r>
  <r>
    <n v="5365"/>
    <x v="6"/>
    <x v="1"/>
    <x v="4"/>
    <x v="4"/>
    <s v="2023-09-14"/>
    <s v="2023-09-22"/>
    <n v="52"/>
    <n v="35508.339999999997"/>
    <n v="1846433.68"/>
    <n v="1133.9100000000001"/>
    <n v="536"/>
    <x v="1"/>
    <x v="4"/>
    <n v="251682.68"/>
    <x v="14"/>
    <s v="delay"/>
    <x v="37"/>
    <x v="276"/>
    <x v="1"/>
  </r>
  <r>
    <n v="5366"/>
    <x v="6"/>
    <x v="0"/>
    <x v="3"/>
    <x v="3"/>
    <s v="2023-08-21"/>
    <s v="2023-08-23"/>
    <n v="37"/>
    <n v="35790.15"/>
    <n v="1324235.55"/>
    <n v="3949.54"/>
    <n v="925"/>
    <x v="2"/>
    <x v="1"/>
    <n v="153149.71"/>
    <x v="9"/>
    <s v="on time"/>
    <x v="206"/>
    <x v="265"/>
    <x v="0"/>
  </r>
  <r>
    <n v="5367"/>
    <x v="5"/>
    <x v="0"/>
    <x v="2"/>
    <x v="2"/>
    <s v="2023-01-27"/>
    <s v="2023-01-31"/>
    <n v="52"/>
    <n v="1723.85"/>
    <n v="89640.2"/>
    <n v="671"/>
    <n v="756"/>
    <x v="1"/>
    <x v="3"/>
    <n v="22297.56"/>
    <x v="13"/>
    <s v="on time"/>
    <x v="132"/>
    <x v="234"/>
    <x v="0"/>
  </r>
  <r>
    <n v="5368"/>
    <x v="7"/>
    <x v="2"/>
    <x v="1"/>
    <x v="0"/>
    <s v="2023-05-19"/>
    <s v="2023-05-30"/>
    <n v="99"/>
    <n v="37547.980000000003"/>
    <n v="3717250.02"/>
    <n v="2414.29"/>
    <n v="417"/>
    <x v="3"/>
    <x v="2"/>
    <n v="335403.25"/>
    <x v="8"/>
    <s v="delay"/>
    <x v="287"/>
    <x v="40"/>
    <x v="1"/>
  </r>
  <r>
    <n v="5369"/>
    <x v="6"/>
    <x v="0"/>
    <x v="0"/>
    <x v="4"/>
    <s v="2023-10-15"/>
    <s v="2023-10-18"/>
    <n v="55"/>
    <n v="24603.22"/>
    <n v="1353177.1"/>
    <n v="3049.79"/>
    <n v="167"/>
    <x v="2"/>
    <x v="4"/>
    <n v="284088.78999999998"/>
    <x v="1"/>
    <s v="on time"/>
    <x v="126"/>
    <x v="178"/>
    <x v="2"/>
  </r>
  <r>
    <n v="5370"/>
    <x v="7"/>
    <x v="2"/>
    <x v="3"/>
    <x v="0"/>
    <s v="2023-07-29"/>
    <s v="2023-08-05"/>
    <n v="36"/>
    <n v="5683.19"/>
    <n v="204594.84"/>
    <n v="593.63"/>
    <n v="788"/>
    <x v="2"/>
    <x v="3"/>
    <n v="33478.629999999997"/>
    <x v="5"/>
    <s v="delay"/>
    <x v="67"/>
    <x v="226"/>
    <x v="0"/>
  </r>
  <r>
    <n v="5371"/>
    <x v="7"/>
    <x v="1"/>
    <x v="3"/>
    <x v="4"/>
    <s v="2023-02-06"/>
    <s v="2023-02-20"/>
    <n v="53"/>
    <n v="10743.19"/>
    <n v="569389.06999999995"/>
    <n v="4560.3900000000003"/>
    <n v="776"/>
    <x v="2"/>
    <x v="3"/>
    <n v="123666.56"/>
    <x v="4"/>
    <s v="delay"/>
    <x v="227"/>
    <x v="271"/>
    <x v="0"/>
  </r>
  <r>
    <n v="5372"/>
    <x v="5"/>
    <x v="2"/>
    <x v="2"/>
    <x v="0"/>
    <s v="2023-10-30"/>
    <s v="2023-11-09"/>
    <n v="82"/>
    <n v="4852.62"/>
    <n v="397914.84"/>
    <n v="2043.64"/>
    <n v="80"/>
    <x v="2"/>
    <x v="4"/>
    <n v="60666.41"/>
    <x v="0"/>
    <s v="delay"/>
    <x v="15"/>
    <x v="15"/>
    <x v="2"/>
  </r>
  <r>
    <n v="5373"/>
    <x v="2"/>
    <x v="2"/>
    <x v="2"/>
    <x v="1"/>
    <s v="2023-09-17"/>
    <s v="2023-09-28"/>
    <n v="43"/>
    <n v="47426.3"/>
    <n v="2039330.9"/>
    <n v="1330.99"/>
    <n v="328"/>
    <x v="0"/>
    <x v="0"/>
    <n v="250041.33"/>
    <x v="8"/>
    <s v="delay"/>
    <x v="113"/>
    <x v="285"/>
    <x v="1"/>
  </r>
  <r>
    <n v="5374"/>
    <x v="5"/>
    <x v="0"/>
    <x v="1"/>
    <x v="4"/>
    <s v="2023-02-20"/>
    <s v="2023-03-06"/>
    <n v="12"/>
    <n v="3921.37"/>
    <n v="47056.44"/>
    <n v="1305.17"/>
    <n v="996"/>
    <x v="2"/>
    <x v="2"/>
    <n v="10672.38"/>
    <x v="4"/>
    <s v="delay"/>
    <x v="280"/>
    <x v="298"/>
    <x v="0"/>
  </r>
  <r>
    <n v="5375"/>
    <x v="5"/>
    <x v="2"/>
    <x v="2"/>
    <x v="4"/>
    <s v="2023-04-09"/>
    <s v="2023-04-17"/>
    <n v="51"/>
    <n v="2842.92"/>
    <n v="144988.92000000001"/>
    <n v="1949.77"/>
    <n v="459"/>
    <x v="1"/>
    <x v="2"/>
    <n v="16607.63"/>
    <x v="14"/>
    <s v="delay"/>
    <x v="86"/>
    <x v="350"/>
    <x v="1"/>
  </r>
  <r>
    <n v="5376"/>
    <x v="3"/>
    <x v="2"/>
    <x v="4"/>
    <x v="1"/>
    <s v="2023-12-14"/>
    <s v="2023-12-28"/>
    <n v="5"/>
    <n v="25473.47"/>
    <n v="127367.35"/>
    <n v="3336.95"/>
    <n v="854"/>
    <x v="2"/>
    <x v="0"/>
    <n v="17552.23"/>
    <x v="4"/>
    <s v="delay"/>
    <x v="54"/>
    <x v="213"/>
    <x v="0"/>
  </r>
  <r>
    <n v="5377"/>
    <x v="0"/>
    <x v="0"/>
    <x v="0"/>
    <x v="2"/>
    <s v="2023-06-20"/>
    <s v="2023-06-28"/>
    <n v="85"/>
    <n v="41856.400000000001"/>
    <n v="3557794"/>
    <n v="4778.8999999999996"/>
    <n v="277"/>
    <x v="2"/>
    <x v="2"/>
    <n v="779818"/>
    <x v="14"/>
    <s v="delay"/>
    <x v="70"/>
    <x v="70"/>
    <x v="1"/>
  </r>
  <r>
    <n v="5378"/>
    <x v="2"/>
    <x v="1"/>
    <x v="3"/>
    <x v="0"/>
    <s v="2023-08-26"/>
    <s v="2023-09-10"/>
    <n v="58"/>
    <n v="34947.22"/>
    <n v="2026938.76"/>
    <n v="2393.44"/>
    <n v="675"/>
    <x v="3"/>
    <x v="0"/>
    <n v="271057.56"/>
    <x v="3"/>
    <s v="delay"/>
    <x v="99"/>
    <x v="59"/>
    <x v="1"/>
  </r>
  <r>
    <n v="5379"/>
    <x v="2"/>
    <x v="1"/>
    <x v="1"/>
    <x v="2"/>
    <s v="2023-09-09"/>
    <s v="2023-09-19"/>
    <n v="72"/>
    <n v="17304.509999999998"/>
    <n v="1245924.72"/>
    <n v="2692.92"/>
    <n v="546"/>
    <x v="3"/>
    <x v="4"/>
    <n v="150723.51999999999"/>
    <x v="0"/>
    <s v="delay"/>
    <x v="143"/>
    <x v="36"/>
    <x v="1"/>
  </r>
  <r>
    <n v="5380"/>
    <x v="2"/>
    <x v="0"/>
    <x v="3"/>
    <x v="2"/>
    <s v="2023-07-25"/>
    <s v="2023-08-08"/>
    <n v="5"/>
    <n v="38251.65"/>
    <n v="191258.25"/>
    <n v="3876.6"/>
    <n v="581"/>
    <x v="0"/>
    <x v="1"/>
    <n v="28316.29"/>
    <x v="4"/>
    <s v="delay"/>
    <x v="209"/>
    <x v="277"/>
    <x v="1"/>
  </r>
  <r>
    <n v="5381"/>
    <x v="6"/>
    <x v="1"/>
    <x v="1"/>
    <x v="2"/>
    <s v="2023-05-11"/>
    <s v="2023-05-26"/>
    <n v="78"/>
    <n v="12414.04"/>
    <n v="968295.12"/>
    <n v="2886.54"/>
    <n v="404"/>
    <x v="2"/>
    <x v="3"/>
    <n v="103300.54"/>
    <x v="3"/>
    <s v="delay"/>
    <x v="214"/>
    <x v="179"/>
    <x v="1"/>
  </r>
  <r>
    <n v="5382"/>
    <x v="0"/>
    <x v="1"/>
    <x v="0"/>
    <x v="1"/>
    <s v="2023-02-18"/>
    <s v="2023-02-24"/>
    <n v="9"/>
    <n v="47288.61"/>
    <n v="425597.49"/>
    <n v="4516.91"/>
    <n v="226"/>
    <x v="1"/>
    <x v="4"/>
    <n v="90981.06"/>
    <x v="11"/>
    <s v="delay"/>
    <x v="241"/>
    <x v="55"/>
    <x v="1"/>
  </r>
  <r>
    <n v="5383"/>
    <x v="5"/>
    <x v="2"/>
    <x v="3"/>
    <x v="1"/>
    <s v="2023-01-15"/>
    <s v="2023-01-20"/>
    <n v="24"/>
    <n v="7592.78"/>
    <n v="182226.72"/>
    <n v="4615.78"/>
    <n v="706"/>
    <x v="3"/>
    <x v="0"/>
    <n v="32963.68"/>
    <x v="2"/>
    <s v="on time"/>
    <x v="77"/>
    <x v="262"/>
    <x v="0"/>
  </r>
  <r>
    <n v="5384"/>
    <x v="1"/>
    <x v="1"/>
    <x v="3"/>
    <x v="0"/>
    <s v="2023-08-16"/>
    <s v="2023-08-19"/>
    <n v="86"/>
    <n v="16856.349999999999"/>
    <n v="1449646.1"/>
    <n v="903.77"/>
    <n v="38"/>
    <x v="0"/>
    <x v="0"/>
    <n v="315871.21000000002"/>
    <x v="1"/>
    <s v="on time"/>
    <x v="159"/>
    <x v="131"/>
    <x v="2"/>
  </r>
  <r>
    <n v="5385"/>
    <x v="2"/>
    <x v="1"/>
    <x v="2"/>
    <x v="0"/>
    <s v="2023-03-30"/>
    <s v="2023-03-31"/>
    <n v="69"/>
    <n v="39678.9"/>
    <n v="2737844.1"/>
    <n v="1258.58"/>
    <n v="182"/>
    <x v="3"/>
    <x v="3"/>
    <n v="336049.91999999998"/>
    <x v="7"/>
    <s v="on time"/>
    <x v="246"/>
    <x v="282"/>
    <x v="2"/>
  </r>
  <r>
    <n v="5386"/>
    <x v="7"/>
    <x v="1"/>
    <x v="2"/>
    <x v="0"/>
    <s v="2023-11-10"/>
    <s v="2023-11-17"/>
    <n v="23"/>
    <n v="41513.019999999997"/>
    <n v="954799.46"/>
    <n v="617.59"/>
    <n v="626"/>
    <x v="3"/>
    <x v="1"/>
    <n v="220969.16"/>
    <x v="5"/>
    <s v="delay"/>
    <x v="299"/>
    <x v="235"/>
    <x v="1"/>
  </r>
  <r>
    <n v="5387"/>
    <x v="4"/>
    <x v="1"/>
    <x v="3"/>
    <x v="3"/>
    <s v="2023-06-08"/>
    <s v="2023-06-21"/>
    <n v="31"/>
    <n v="15700.13"/>
    <n v="486704.03"/>
    <n v="2429.0100000000002"/>
    <n v="274"/>
    <x v="0"/>
    <x v="4"/>
    <n v="68220.77"/>
    <x v="12"/>
    <s v="delay"/>
    <x v="307"/>
    <x v="182"/>
    <x v="1"/>
  </r>
  <r>
    <n v="5388"/>
    <x v="1"/>
    <x v="0"/>
    <x v="4"/>
    <x v="2"/>
    <s v="2023-03-10"/>
    <s v="2023-03-23"/>
    <n v="94"/>
    <n v="40290.28"/>
    <n v="3787286.32"/>
    <n v="1475.92"/>
    <n v="143"/>
    <x v="1"/>
    <x v="1"/>
    <n v="218156.01"/>
    <x v="12"/>
    <s v="delay"/>
    <x v="205"/>
    <x v="104"/>
    <x v="2"/>
  </r>
  <r>
    <n v="5389"/>
    <x v="7"/>
    <x v="2"/>
    <x v="0"/>
    <x v="2"/>
    <s v="2023-07-22"/>
    <s v="2023-08-04"/>
    <n v="73"/>
    <n v="23848.720000000001"/>
    <n v="1740956.56"/>
    <n v="221.02"/>
    <n v="364"/>
    <x v="1"/>
    <x v="3"/>
    <n v="187985.5"/>
    <x v="12"/>
    <s v="delay"/>
    <x v="78"/>
    <x v="101"/>
    <x v="1"/>
  </r>
  <r>
    <n v="5390"/>
    <x v="7"/>
    <x v="1"/>
    <x v="3"/>
    <x v="4"/>
    <s v="2023-12-06"/>
    <s v="2023-12-09"/>
    <n v="66"/>
    <n v="1285.4000000000001"/>
    <n v="84836.4"/>
    <n v="3812.07"/>
    <n v="288"/>
    <x v="2"/>
    <x v="3"/>
    <n v="11869.48"/>
    <x v="1"/>
    <s v="on time"/>
    <x v="322"/>
    <x v="307"/>
    <x v="1"/>
  </r>
  <r>
    <n v="5391"/>
    <x v="7"/>
    <x v="2"/>
    <x v="4"/>
    <x v="2"/>
    <s v="2023-03-03"/>
    <s v="2023-03-17"/>
    <n v="50"/>
    <n v="38585.39"/>
    <n v="1929269.5"/>
    <n v="1551.91"/>
    <n v="13"/>
    <x v="0"/>
    <x v="1"/>
    <n v="372953.99"/>
    <x v="4"/>
    <s v="delay"/>
    <x v="154"/>
    <x v="289"/>
    <x v="2"/>
  </r>
  <r>
    <n v="5392"/>
    <x v="7"/>
    <x v="2"/>
    <x v="4"/>
    <x v="3"/>
    <s v="2023-11-23"/>
    <s v="2023-12-06"/>
    <n v="100"/>
    <n v="14161.52"/>
    <n v="1416152"/>
    <n v="3159.26"/>
    <n v="974"/>
    <x v="1"/>
    <x v="2"/>
    <n v="212585.68"/>
    <x v="12"/>
    <s v="delay"/>
    <x v="31"/>
    <x v="304"/>
    <x v="0"/>
  </r>
  <r>
    <n v="5393"/>
    <x v="3"/>
    <x v="1"/>
    <x v="2"/>
    <x v="0"/>
    <s v="2023-08-17"/>
    <s v="2023-09-01"/>
    <n v="96"/>
    <n v="25221.37"/>
    <n v="2421251.52"/>
    <n v="1349.58"/>
    <n v="438"/>
    <x v="1"/>
    <x v="1"/>
    <n v="410965.54"/>
    <x v="3"/>
    <s v="delay"/>
    <x v="11"/>
    <x v="217"/>
    <x v="1"/>
  </r>
  <r>
    <n v="5394"/>
    <x v="7"/>
    <x v="0"/>
    <x v="0"/>
    <x v="1"/>
    <s v="2023-06-01"/>
    <s v="2023-06-09"/>
    <n v="8"/>
    <n v="9413.01"/>
    <n v="75304.08"/>
    <n v="4703.78"/>
    <n v="191"/>
    <x v="0"/>
    <x v="1"/>
    <n v="11654.67"/>
    <x v="14"/>
    <s v="delay"/>
    <x v="308"/>
    <x v="146"/>
    <x v="2"/>
  </r>
  <r>
    <n v="5395"/>
    <x v="0"/>
    <x v="1"/>
    <x v="3"/>
    <x v="1"/>
    <s v="2023-08-16"/>
    <s v="2023-08-25"/>
    <n v="63"/>
    <n v="32945.03"/>
    <n v="2075536.89"/>
    <n v="2439.9499999999998"/>
    <n v="521"/>
    <x v="3"/>
    <x v="1"/>
    <n v="388240.75"/>
    <x v="6"/>
    <s v="delay"/>
    <x v="33"/>
    <x v="131"/>
    <x v="1"/>
  </r>
  <r>
    <n v="5396"/>
    <x v="1"/>
    <x v="1"/>
    <x v="2"/>
    <x v="3"/>
    <s v="2023-07-15"/>
    <s v="2023-07-26"/>
    <n v="43"/>
    <n v="33054.5"/>
    <n v="1421343.5"/>
    <n v="1731.79"/>
    <n v="323"/>
    <x v="3"/>
    <x v="4"/>
    <n v="275477.8"/>
    <x v="8"/>
    <s v="delay"/>
    <x v="196"/>
    <x v="171"/>
    <x v="1"/>
  </r>
  <r>
    <n v="5397"/>
    <x v="1"/>
    <x v="1"/>
    <x v="0"/>
    <x v="3"/>
    <s v="2023-10-20"/>
    <s v="2023-10-31"/>
    <n v="1"/>
    <n v="38928.04"/>
    <n v="38928.04"/>
    <n v="4175.1000000000004"/>
    <n v="656"/>
    <x v="3"/>
    <x v="0"/>
    <n v="5871.7"/>
    <x v="8"/>
    <s v="delay"/>
    <x v="203"/>
    <x v="363"/>
    <x v="1"/>
  </r>
  <r>
    <n v="5398"/>
    <x v="5"/>
    <x v="0"/>
    <x v="4"/>
    <x v="0"/>
    <s v="2023-09-14"/>
    <s v="2023-09-27"/>
    <n v="5"/>
    <n v="27403.05"/>
    <n v="137015.25"/>
    <n v="1581.4"/>
    <n v="964"/>
    <x v="3"/>
    <x v="3"/>
    <n v="15318.92"/>
    <x v="12"/>
    <s v="delay"/>
    <x v="46"/>
    <x v="276"/>
    <x v="0"/>
  </r>
  <r>
    <n v="5399"/>
    <x v="7"/>
    <x v="1"/>
    <x v="1"/>
    <x v="4"/>
    <s v="2023-01-11"/>
    <s v="2023-01-22"/>
    <n v="13"/>
    <n v="32219.01"/>
    <n v="418847.13"/>
    <n v="2932.75"/>
    <n v="548"/>
    <x v="3"/>
    <x v="2"/>
    <n v="95035.97"/>
    <x v="8"/>
    <s v="delay"/>
    <x v="320"/>
    <x v="315"/>
    <x v="1"/>
  </r>
  <r>
    <n v="5400"/>
    <x v="0"/>
    <x v="2"/>
    <x v="1"/>
    <x v="2"/>
    <s v="2023-09-10"/>
    <s v="2023-09-24"/>
    <n v="4"/>
    <n v="16670.25"/>
    <n v="66681"/>
    <n v="4509.1099999999997"/>
    <n v="394"/>
    <x v="1"/>
    <x v="3"/>
    <n v="9735.3799999999992"/>
    <x v="4"/>
    <s v="delay"/>
    <x v="216"/>
    <x v="332"/>
    <x v="1"/>
  </r>
  <r>
    <n v="5401"/>
    <x v="6"/>
    <x v="0"/>
    <x v="1"/>
    <x v="1"/>
    <s v="2023-10-06"/>
    <s v="2023-10-12"/>
    <n v="95"/>
    <n v="12478.88"/>
    <n v="1185493.6000000001"/>
    <n v="2533.62"/>
    <n v="679"/>
    <x v="0"/>
    <x v="0"/>
    <n v="109755.48"/>
    <x v="11"/>
    <s v="delay"/>
    <x v="339"/>
    <x v="6"/>
    <x v="1"/>
  </r>
  <r>
    <n v="5402"/>
    <x v="7"/>
    <x v="2"/>
    <x v="1"/>
    <x v="0"/>
    <s v="2023-07-28"/>
    <s v="2023-08-06"/>
    <n v="21"/>
    <n v="3471.49"/>
    <n v="72901.289999999994"/>
    <n v="2401.5500000000002"/>
    <n v="596"/>
    <x v="0"/>
    <x v="3"/>
    <n v="9410.61"/>
    <x v="6"/>
    <s v="delay"/>
    <x v="47"/>
    <x v="274"/>
    <x v="1"/>
  </r>
  <r>
    <n v="5403"/>
    <x v="7"/>
    <x v="1"/>
    <x v="2"/>
    <x v="0"/>
    <s v="2023-04-20"/>
    <s v="2023-05-03"/>
    <n v="49"/>
    <n v="14350.89"/>
    <n v="703193.61"/>
    <n v="4390.6000000000004"/>
    <n v="742"/>
    <x v="3"/>
    <x v="3"/>
    <n v="172075.37"/>
    <x v="12"/>
    <s v="delay"/>
    <x v="233"/>
    <x v="8"/>
    <x v="0"/>
  </r>
  <r>
    <n v="5404"/>
    <x v="7"/>
    <x v="0"/>
    <x v="2"/>
    <x v="0"/>
    <s v="2023-06-30"/>
    <s v="2023-07-07"/>
    <n v="96"/>
    <n v="8206.69"/>
    <n v="787842.24"/>
    <n v="4235.8599999999997"/>
    <n v="584"/>
    <x v="2"/>
    <x v="2"/>
    <n v="135397.75"/>
    <x v="5"/>
    <s v="delay"/>
    <x v="85"/>
    <x v="85"/>
    <x v="1"/>
  </r>
  <r>
    <n v="5405"/>
    <x v="6"/>
    <x v="2"/>
    <x v="0"/>
    <x v="3"/>
    <s v="2023-07-04"/>
    <s v="2023-07-06"/>
    <n v="91"/>
    <n v="32842.239999999998"/>
    <n v="2988643.84"/>
    <n v="3158.27"/>
    <n v="404"/>
    <x v="0"/>
    <x v="2"/>
    <n v="479886.14"/>
    <x v="9"/>
    <s v="on time"/>
    <x v="358"/>
    <x v="123"/>
    <x v="1"/>
  </r>
  <r>
    <n v="5406"/>
    <x v="3"/>
    <x v="2"/>
    <x v="4"/>
    <x v="4"/>
    <s v="2023-01-26"/>
    <s v="2023-02-07"/>
    <n v="56"/>
    <n v="827.57"/>
    <n v="46343.92"/>
    <n v="638.24"/>
    <n v="148"/>
    <x v="0"/>
    <x v="1"/>
    <n v="5611.03"/>
    <x v="10"/>
    <s v="delay"/>
    <x v="57"/>
    <x v="275"/>
    <x v="2"/>
  </r>
  <r>
    <n v="5407"/>
    <x v="6"/>
    <x v="0"/>
    <x v="0"/>
    <x v="3"/>
    <s v="2023-04-26"/>
    <s v="2023-05-08"/>
    <n v="9"/>
    <n v="1206.1300000000001"/>
    <n v="10855.17"/>
    <n v="4292.29"/>
    <n v="873"/>
    <x v="1"/>
    <x v="0"/>
    <n v="1446.67"/>
    <x v="10"/>
    <s v="delay"/>
    <x v="18"/>
    <x v="240"/>
    <x v="0"/>
  </r>
  <r>
    <n v="5408"/>
    <x v="3"/>
    <x v="2"/>
    <x v="2"/>
    <x v="0"/>
    <s v="2023-11-08"/>
    <s v="2023-11-21"/>
    <n v="2"/>
    <n v="3677.74"/>
    <n v="7355.48"/>
    <n v="2049.81"/>
    <n v="697"/>
    <x v="1"/>
    <x v="0"/>
    <n v="813.04"/>
    <x v="12"/>
    <s v="delay"/>
    <x v="93"/>
    <x v="167"/>
    <x v="1"/>
  </r>
  <r>
    <n v="5409"/>
    <x v="1"/>
    <x v="0"/>
    <x v="0"/>
    <x v="0"/>
    <s v="2023-12-11"/>
    <s v="2023-12-20"/>
    <n v="94"/>
    <n v="24321.97"/>
    <n v="2286265.1800000002"/>
    <n v="3731.56"/>
    <n v="750"/>
    <x v="1"/>
    <x v="2"/>
    <n v="144481.49"/>
    <x v="6"/>
    <s v="delay"/>
    <x v="346"/>
    <x v="253"/>
    <x v="0"/>
  </r>
  <r>
    <n v="5410"/>
    <x v="5"/>
    <x v="2"/>
    <x v="3"/>
    <x v="3"/>
    <s v="2023-06-09"/>
    <s v="2023-06-24"/>
    <n v="95"/>
    <n v="4608.38"/>
    <n v="437796.1"/>
    <n v="952.5"/>
    <n v="761"/>
    <x v="1"/>
    <x v="0"/>
    <n v="27695.77"/>
    <x v="3"/>
    <s v="delay"/>
    <x v="72"/>
    <x v="214"/>
    <x v="0"/>
  </r>
  <r>
    <n v="5411"/>
    <x v="1"/>
    <x v="2"/>
    <x v="4"/>
    <x v="2"/>
    <s v="2023-01-10"/>
    <s v="2023-01-13"/>
    <n v="26"/>
    <n v="10666.1"/>
    <n v="277318.59999999998"/>
    <n v="3847.76"/>
    <n v="839"/>
    <x v="0"/>
    <x v="1"/>
    <n v="63602.89"/>
    <x v="1"/>
    <s v="on time"/>
    <x v="186"/>
    <x v="210"/>
    <x v="0"/>
  </r>
  <r>
    <n v="5412"/>
    <x v="3"/>
    <x v="2"/>
    <x v="3"/>
    <x v="4"/>
    <s v="2023-12-19"/>
    <s v="2024-01-01"/>
    <n v="63"/>
    <n v="25705.86"/>
    <n v="1619469.18"/>
    <n v="4228.3599999999997"/>
    <n v="506"/>
    <x v="2"/>
    <x v="1"/>
    <n v="121991.05"/>
    <x v="12"/>
    <s v="delay"/>
    <x v="123"/>
    <x v="215"/>
    <x v="1"/>
  </r>
  <r>
    <n v="5413"/>
    <x v="7"/>
    <x v="0"/>
    <x v="2"/>
    <x v="3"/>
    <s v="2023-12-15"/>
    <s v="2023-12-19"/>
    <n v="35"/>
    <n v="20703.080000000002"/>
    <n v="724607.8"/>
    <n v="288.95999999999998"/>
    <n v="213"/>
    <x v="1"/>
    <x v="1"/>
    <n v="118120.53"/>
    <x v="13"/>
    <s v="on time"/>
    <x v="211"/>
    <x v="72"/>
    <x v="1"/>
  </r>
  <r>
    <n v="5414"/>
    <x v="6"/>
    <x v="2"/>
    <x v="2"/>
    <x v="2"/>
    <s v="2023-04-13"/>
    <s v="2023-04-28"/>
    <n v="18"/>
    <n v="20685.009999999998"/>
    <n v="372330.18"/>
    <n v="158.91999999999999"/>
    <n v="805"/>
    <x v="1"/>
    <x v="0"/>
    <n v="31071.13"/>
    <x v="3"/>
    <s v="delay"/>
    <x v="328"/>
    <x v="244"/>
    <x v="0"/>
  </r>
  <r>
    <n v="5415"/>
    <x v="4"/>
    <x v="1"/>
    <x v="1"/>
    <x v="1"/>
    <s v="2023-09-11"/>
    <s v="2023-09-15"/>
    <n v="15"/>
    <n v="22697.97"/>
    <n v="340469.55"/>
    <n v="2571.64"/>
    <n v="866"/>
    <x v="2"/>
    <x v="4"/>
    <n v="85088.5"/>
    <x v="13"/>
    <s v="on time"/>
    <x v="340"/>
    <x v="334"/>
    <x v="0"/>
  </r>
  <r>
    <n v="5416"/>
    <x v="3"/>
    <x v="2"/>
    <x v="3"/>
    <x v="3"/>
    <s v="2023-05-16"/>
    <s v="2023-05-27"/>
    <n v="16"/>
    <n v="7520.15"/>
    <n v="120322.4"/>
    <n v="1053.3499999999999"/>
    <n v="384"/>
    <x v="3"/>
    <x v="3"/>
    <n v="17799.77"/>
    <x v="8"/>
    <s v="delay"/>
    <x v="242"/>
    <x v="197"/>
    <x v="1"/>
  </r>
  <r>
    <n v="5417"/>
    <x v="3"/>
    <x v="1"/>
    <x v="3"/>
    <x v="1"/>
    <s v="2023-09-14"/>
    <s v="2023-09-21"/>
    <n v="36"/>
    <n v="4246.24"/>
    <n v="152864.64000000001"/>
    <n v="982.99"/>
    <n v="915"/>
    <x v="2"/>
    <x v="1"/>
    <n v="34733.769999999997"/>
    <x v="5"/>
    <s v="delay"/>
    <x v="355"/>
    <x v="276"/>
    <x v="0"/>
  </r>
  <r>
    <n v="5418"/>
    <x v="3"/>
    <x v="1"/>
    <x v="4"/>
    <x v="2"/>
    <s v="2023-03-09"/>
    <s v="2023-03-15"/>
    <n v="22"/>
    <n v="28600.14"/>
    <n v="629203.07999999996"/>
    <n v="2695.57"/>
    <n v="832"/>
    <x v="1"/>
    <x v="0"/>
    <n v="120561.3"/>
    <x v="11"/>
    <s v="delay"/>
    <x v="112"/>
    <x v="183"/>
    <x v="0"/>
  </r>
  <r>
    <n v="5419"/>
    <x v="2"/>
    <x v="0"/>
    <x v="4"/>
    <x v="2"/>
    <s v="2023-01-19"/>
    <s v="2023-01-20"/>
    <n v="66"/>
    <n v="42906.45"/>
    <n v="2831825.7"/>
    <n v="4048.75"/>
    <n v="840"/>
    <x v="0"/>
    <x v="1"/>
    <n v="635091.18999999994"/>
    <x v="7"/>
    <s v="on time"/>
    <x v="77"/>
    <x v="336"/>
    <x v="0"/>
  </r>
  <r>
    <n v="5420"/>
    <x v="5"/>
    <x v="2"/>
    <x v="1"/>
    <x v="3"/>
    <s v="2023-05-23"/>
    <s v="2023-05-25"/>
    <n v="67"/>
    <n v="35774.9"/>
    <n v="2396918.2999999998"/>
    <n v="4016.04"/>
    <n v="22"/>
    <x v="2"/>
    <x v="1"/>
    <n v="262017.75"/>
    <x v="9"/>
    <s v="on time"/>
    <x v="194"/>
    <x v="51"/>
    <x v="2"/>
  </r>
  <r>
    <n v="5421"/>
    <x v="5"/>
    <x v="2"/>
    <x v="0"/>
    <x v="0"/>
    <s v="2023-12-09"/>
    <s v="2023-12-15"/>
    <n v="86"/>
    <n v="36664.29"/>
    <n v="3153128.94"/>
    <n v="1220.01"/>
    <n v="91"/>
    <x v="3"/>
    <x v="1"/>
    <n v="654599.5"/>
    <x v="11"/>
    <s v="delay"/>
    <x v="305"/>
    <x v="37"/>
    <x v="2"/>
  </r>
  <r>
    <n v="5422"/>
    <x v="5"/>
    <x v="2"/>
    <x v="4"/>
    <x v="0"/>
    <s v="2023-11-14"/>
    <s v="2023-11-19"/>
    <n v="19"/>
    <n v="21792.36"/>
    <n v="414054.84"/>
    <n v="4780.7"/>
    <n v="642"/>
    <x v="3"/>
    <x v="2"/>
    <n v="63745.39"/>
    <x v="2"/>
    <s v="on time"/>
    <x v="45"/>
    <x v="284"/>
    <x v="1"/>
  </r>
  <r>
    <n v="5423"/>
    <x v="3"/>
    <x v="0"/>
    <x v="2"/>
    <x v="3"/>
    <s v="2023-03-22"/>
    <s v="2023-04-04"/>
    <n v="11"/>
    <n v="33383.129999999997"/>
    <n v="367214.43"/>
    <n v="4938.55"/>
    <n v="468"/>
    <x v="1"/>
    <x v="0"/>
    <n v="34674.980000000003"/>
    <x v="12"/>
    <s v="delay"/>
    <x v="92"/>
    <x v="94"/>
    <x v="1"/>
  </r>
  <r>
    <n v="5424"/>
    <x v="4"/>
    <x v="2"/>
    <x v="2"/>
    <x v="0"/>
    <s v="2023-08-14"/>
    <s v="2023-08-16"/>
    <n v="79"/>
    <n v="29855.55"/>
    <n v="2358588.4500000002"/>
    <n v="1858.31"/>
    <n v="247"/>
    <x v="0"/>
    <x v="3"/>
    <n v="248461.91"/>
    <x v="9"/>
    <s v="on time"/>
    <x v="249"/>
    <x v="269"/>
    <x v="1"/>
  </r>
  <r>
    <n v="5425"/>
    <x v="2"/>
    <x v="0"/>
    <x v="2"/>
    <x v="0"/>
    <s v="2023-05-07"/>
    <s v="2023-05-14"/>
    <n v="93"/>
    <n v="9350.44"/>
    <n v="869590.92"/>
    <n v="3810.88"/>
    <n v="949"/>
    <x v="3"/>
    <x v="1"/>
    <n v="193888.92"/>
    <x v="5"/>
    <s v="delay"/>
    <x v="224"/>
    <x v="2"/>
    <x v="0"/>
  </r>
  <r>
    <n v="5426"/>
    <x v="4"/>
    <x v="1"/>
    <x v="4"/>
    <x v="1"/>
    <s v="2023-02-27"/>
    <s v="2023-03-13"/>
    <n v="26"/>
    <n v="3180.66"/>
    <n v="82697.16"/>
    <n v="1858.6"/>
    <n v="420"/>
    <x v="1"/>
    <x v="0"/>
    <n v="14070.11"/>
    <x v="4"/>
    <s v="delay"/>
    <x v="49"/>
    <x v="311"/>
    <x v="1"/>
  </r>
  <r>
    <n v="5427"/>
    <x v="5"/>
    <x v="2"/>
    <x v="3"/>
    <x v="1"/>
    <s v="2023-09-28"/>
    <s v="2023-09-30"/>
    <n v="16"/>
    <n v="876.98"/>
    <n v="14031.68"/>
    <n v="170.66"/>
    <n v="455"/>
    <x v="0"/>
    <x v="4"/>
    <n v="1969.79"/>
    <x v="9"/>
    <s v="on time"/>
    <x v="158"/>
    <x v="243"/>
    <x v="1"/>
  </r>
  <r>
    <n v="5428"/>
    <x v="0"/>
    <x v="1"/>
    <x v="2"/>
    <x v="0"/>
    <s v="2023-12-14"/>
    <s v="2023-12-23"/>
    <n v="60"/>
    <n v="18210.91"/>
    <n v="1092654.6000000001"/>
    <n v="714.64"/>
    <n v="405"/>
    <x v="0"/>
    <x v="4"/>
    <n v="114087.9"/>
    <x v="6"/>
    <s v="delay"/>
    <x v="166"/>
    <x v="213"/>
    <x v="1"/>
  </r>
  <r>
    <n v="5429"/>
    <x v="7"/>
    <x v="2"/>
    <x v="2"/>
    <x v="1"/>
    <s v="2023-02-26"/>
    <s v="2023-03-13"/>
    <n v="49"/>
    <n v="8460.69"/>
    <n v="414573.81"/>
    <n v="3927.61"/>
    <n v="660"/>
    <x v="3"/>
    <x v="4"/>
    <n v="22608.79"/>
    <x v="3"/>
    <s v="delay"/>
    <x v="49"/>
    <x v="361"/>
    <x v="1"/>
  </r>
  <r>
    <n v="5430"/>
    <x v="2"/>
    <x v="2"/>
    <x v="0"/>
    <x v="0"/>
    <s v="2023-01-01"/>
    <s v="2023-01-02"/>
    <n v="67"/>
    <n v="49424.53"/>
    <n v="3311443.51"/>
    <n v="1134.08"/>
    <n v="447"/>
    <x v="3"/>
    <x v="2"/>
    <n v="767441.42"/>
    <x v="7"/>
    <s v="on time"/>
    <x v="12"/>
    <x v="12"/>
    <x v="1"/>
  </r>
  <r>
    <n v="5431"/>
    <x v="2"/>
    <x v="2"/>
    <x v="2"/>
    <x v="4"/>
    <s v="2023-05-14"/>
    <s v="2023-05-17"/>
    <n v="96"/>
    <n v="17942.88"/>
    <n v="1722516.48"/>
    <n v="1671.81"/>
    <n v="190"/>
    <x v="0"/>
    <x v="3"/>
    <n v="302851.09999999998"/>
    <x v="1"/>
    <s v="on time"/>
    <x v="210"/>
    <x v="67"/>
    <x v="2"/>
  </r>
  <r>
    <n v="5432"/>
    <x v="6"/>
    <x v="1"/>
    <x v="1"/>
    <x v="4"/>
    <s v="2023-07-15"/>
    <s v="2023-07-22"/>
    <n v="96"/>
    <n v="33508.980000000003"/>
    <n v="3216862.08"/>
    <n v="337.47"/>
    <n v="928"/>
    <x v="3"/>
    <x v="1"/>
    <n v="419970.59"/>
    <x v="5"/>
    <s v="delay"/>
    <x v="5"/>
    <x v="171"/>
    <x v="0"/>
  </r>
  <r>
    <n v="5433"/>
    <x v="7"/>
    <x v="2"/>
    <x v="4"/>
    <x v="1"/>
    <s v="2023-05-11"/>
    <s v="2023-05-13"/>
    <n v="56"/>
    <n v="4908.1400000000003"/>
    <n v="274855.84000000003"/>
    <n v="4727.8999999999996"/>
    <n v="614"/>
    <x v="2"/>
    <x v="3"/>
    <n v="59425.8"/>
    <x v="9"/>
    <s v="on time"/>
    <x v="32"/>
    <x v="179"/>
    <x v="1"/>
  </r>
  <r>
    <n v="5434"/>
    <x v="0"/>
    <x v="1"/>
    <x v="4"/>
    <x v="2"/>
    <s v="2023-04-24"/>
    <s v="2023-05-08"/>
    <n v="80"/>
    <n v="29453.95"/>
    <n v="2356316"/>
    <n v="1091.5899999999999"/>
    <n v="654"/>
    <x v="2"/>
    <x v="4"/>
    <n v="346137.38"/>
    <x v="4"/>
    <s v="delay"/>
    <x v="18"/>
    <x v="20"/>
    <x v="1"/>
  </r>
  <r>
    <n v="5435"/>
    <x v="1"/>
    <x v="0"/>
    <x v="4"/>
    <x v="0"/>
    <s v="2023-11-14"/>
    <s v="2023-11-29"/>
    <n v="42"/>
    <n v="21383.85"/>
    <n v="898121.7"/>
    <n v="2191.75"/>
    <n v="880"/>
    <x v="3"/>
    <x v="2"/>
    <n v="98362.33"/>
    <x v="3"/>
    <s v="delay"/>
    <x v="263"/>
    <x v="284"/>
    <x v="0"/>
  </r>
  <r>
    <n v="5436"/>
    <x v="0"/>
    <x v="1"/>
    <x v="1"/>
    <x v="3"/>
    <s v="2023-10-24"/>
    <s v="2023-10-30"/>
    <n v="80"/>
    <n v="26031.33"/>
    <n v="2082506.4"/>
    <n v="827.93"/>
    <n v="984"/>
    <x v="0"/>
    <x v="2"/>
    <n v="406895.93"/>
    <x v="11"/>
    <s v="delay"/>
    <x v="375"/>
    <x v="99"/>
    <x v="0"/>
  </r>
  <r>
    <n v="5437"/>
    <x v="3"/>
    <x v="2"/>
    <x v="2"/>
    <x v="4"/>
    <s v="2023-08-05"/>
    <s v="2023-08-11"/>
    <n v="20"/>
    <n v="13854.28"/>
    <n v="277085.59999999998"/>
    <n v="2116.91"/>
    <n v="501"/>
    <x v="0"/>
    <x v="0"/>
    <n v="50039.29"/>
    <x v="11"/>
    <s v="delay"/>
    <x v="310"/>
    <x v="109"/>
    <x v="1"/>
  </r>
  <r>
    <n v="5438"/>
    <x v="3"/>
    <x v="1"/>
    <x v="3"/>
    <x v="0"/>
    <s v="2023-12-14"/>
    <s v="2023-12-15"/>
    <n v="77"/>
    <n v="35517.47"/>
    <n v="2734845.19"/>
    <n v="659.9"/>
    <n v="952"/>
    <x v="0"/>
    <x v="3"/>
    <n v="267168.23"/>
    <x v="7"/>
    <s v="on time"/>
    <x v="305"/>
    <x v="213"/>
    <x v="0"/>
  </r>
  <r>
    <n v="5439"/>
    <x v="2"/>
    <x v="1"/>
    <x v="4"/>
    <x v="3"/>
    <s v="2023-04-30"/>
    <s v="2023-05-13"/>
    <n v="97"/>
    <n v="43145.36"/>
    <n v="4185099.92"/>
    <n v="3419.44"/>
    <n v="412"/>
    <x v="0"/>
    <x v="4"/>
    <n v="610807.29"/>
    <x v="12"/>
    <s v="delay"/>
    <x v="32"/>
    <x v="346"/>
    <x v="1"/>
  </r>
  <r>
    <n v="5440"/>
    <x v="7"/>
    <x v="0"/>
    <x v="2"/>
    <x v="4"/>
    <s v="2023-10-18"/>
    <s v="2023-10-24"/>
    <n v="89"/>
    <n v="4989.99"/>
    <n v="444109.11"/>
    <n v="475.08"/>
    <n v="584"/>
    <x v="3"/>
    <x v="1"/>
    <n v="61259.26"/>
    <x v="11"/>
    <s v="delay"/>
    <x v="311"/>
    <x v="241"/>
    <x v="1"/>
  </r>
  <r>
    <n v="5441"/>
    <x v="4"/>
    <x v="1"/>
    <x v="1"/>
    <x v="2"/>
    <s v="2023-03-12"/>
    <s v="2023-03-23"/>
    <n v="86"/>
    <n v="21254.69"/>
    <n v="1827903.34"/>
    <n v="3385.18"/>
    <n v="789"/>
    <x v="1"/>
    <x v="0"/>
    <n v="351127.03"/>
    <x v="8"/>
    <s v="delay"/>
    <x v="205"/>
    <x v="319"/>
    <x v="0"/>
  </r>
  <r>
    <n v="5442"/>
    <x v="0"/>
    <x v="0"/>
    <x v="0"/>
    <x v="3"/>
    <s v="2023-02-08"/>
    <s v="2023-02-22"/>
    <n v="38"/>
    <n v="26058.28"/>
    <n v="990214.64"/>
    <n v="446.74"/>
    <n v="508"/>
    <x v="1"/>
    <x v="1"/>
    <n v="221002.2"/>
    <x v="4"/>
    <s v="delay"/>
    <x v="201"/>
    <x v="177"/>
    <x v="1"/>
  </r>
  <r>
    <n v="5443"/>
    <x v="1"/>
    <x v="2"/>
    <x v="4"/>
    <x v="0"/>
    <s v="2023-07-05"/>
    <s v="2023-07-10"/>
    <n v="24"/>
    <n v="45545.87"/>
    <n v="1093100.8799999999"/>
    <n v="3071.51"/>
    <n v="1000"/>
    <x v="3"/>
    <x v="3"/>
    <n v="233339.36"/>
    <x v="2"/>
    <s v="on time"/>
    <x v="178"/>
    <x v="220"/>
    <x v="0"/>
  </r>
  <r>
    <n v="5444"/>
    <x v="6"/>
    <x v="0"/>
    <x v="1"/>
    <x v="0"/>
    <s v="2023-03-01"/>
    <s v="2023-03-08"/>
    <n v="4"/>
    <n v="4852.25"/>
    <n v="19409"/>
    <n v="3807.77"/>
    <n v="708"/>
    <x v="1"/>
    <x v="2"/>
    <n v="4297.1400000000003"/>
    <x v="5"/>
    <s v="delay"/>
    <x v="17"/>
    <x v="309"/>
    <x v="0"/>
  </r>
  <r>
    <n v="5445"/>
    <x v="0"/>
    <x v="0"/>
    <x v="2"/>
    <x v="0"/>
    <s v="2023-02-13"/>
    <s v="2023-02-24"/>
    <n v="71"/>
    <n v="43928.2"/>
    <n v="3118902.2"/>
    <n v="3247.27"/>
    <n v="43"/>
    <x v="2"/>
    <x v="4"/>
    <n v="664498.37"/>
    <x v="8"/>
    <s v="delay"/>
    <x v="241"/>
    <x v="58"/>
    <x v="2"/>
  </r>
  <r>
    <n v="5446"/>
    <x v="5"/>
    <x v="1"/>
    <x v="2"/>
    <x v="2"/>
    <s v="2023-08-14"/>
    <s v="2023-08-29"/>
    <n v="58"/>
    <n v="41534.25"/>
    <n v="2408986.5"/>
    <n v="1550.39"/>
    <n v="900"/>
    <x v="1"/>
    <x v="2"/>
    <n v="351742.67"/>
    <x v="3"/>
    <s v="delay"/>
    <x v="23"/>
    <x v="269"/>
    <x v="0"/>
  </r>
  <r>
    <n v="5447"/>
    <x v="6"/>
    <x v="0"/>
    <x v="0"/>
    <x v="0"/>
    <s v="2023-07-05"/>
    <s v="2023-07-06"/>
    <n v="14"/>
    <n v="36253.25"/>
    <n v="507545.5"/>
    <n v="3138.76"/>
    <n v="711"/>
    <x v="0"/>
    <x v="4"/>
    <n v="47477.03"/>
    <x v="7"/>
    <s v="on time"/>
    <x v="358"/>
    <x v="220"/>
    <x v="0"/>
  </r>
  <r>
    <n v="5448"/>
    <x v="3"/>
    <x v="0"/>
    <x v="2"/>
    <x v="4"/>
    <s v="2023-05-24"/>
    <s v="2023-06-05"/>
    <n v="15"/>
    <n v="22089.27"/>
    <n v="331339.05"/>
    <n v="2100.23"/>
    <n v="293"/>
    <x v="1"/>
    <x v="3"/>
    <n v="42035.82"/>
    <x v="10"/>
    <s v="delay"/>
    <x v="117"/>
    <x v="359"/>
    <x v="1"/>
  </r>
  <r>
    <n v="5449"/>
    <x v="3"/>
    <x v="0"/>
    <x v="4"/>
    <x v="1"/>
    <s v="2023-08-04"/>
    <s v="2023-08-10"/>
    <n v="76"/>
    <n v="22279.75"/>
    <n v="1693261"/>
    <n v="878.93"/>
    <n v="980"/>
    <x v="2"/>
    <x v="2"/>
    <n v="199833.11"/>
    <x v="11"/>
    <s v="delay"/>
    <x v="22"/>
    <x v="357"/>
    <x v="0"/>
  </r>
  <r>
    <n v="5450"/>
    <x v="4"/>
    <x v="0"/>
    <x v="3"/>
    <x v="4"/>
    <s v="2023-07-05"/>
    <s v="2023-07-09"/>
    <n v="88"/>
    <n v="30488.3"/>
    <n v="2682970.4"/>
    <n v="2757.9"/>
    <n v="262"/>
    <x v="0"/>
    <x v="4"/>
    <n v="433081.81"/>
    <x v="13"/>
    <s v="on time"/>
    <x v="21"/>
    <x v="220"/>
    <x v="1"/>
  </r>
  <r>
    <n v="5451"/>
    <x v="0"/>
    <x v="1"/>
    <x v="1"/>
    <x v="0"/>
    <s v="2023-02-04"/>
    <s v="2023-02-14"/>
    <n v="18"/>
    <n v="12203.57"/>
    <n v="219664.26"/>
    <n v="2019.09"/>
    <n v="669"/>
    <x v="0"/>
    <x v="2"/>
    <n v="16984.189999999999"/>
    <x v="0"/>
    <s v="delay"/>
    <x v="223"/>
    <x v="261"/>
    <x v="1"/>
  </r>
  <r>
    <n v="5452"/>
    <x v="6"/>
    <x v="0"/>
    <x v="1"/>
    <x v="2"/>
    <s v="2023-11-08"/>
    <s v="2023-11-22"/>
    <n v="24"/>
    <n v="29201.919999999998"/>
    <n v="700846.07999999996"/>
    <n v="4733.9799999999996"/>
    <n v="79"/>
    <x v="1"/>
    <x v="0"/>
    <n v="112456.14"/>
    <x v="4"/>
    <s v="delay"/>
    <x v="254"/>
    <x v="167"/>
    <x v="2"/>
  </r>
  <r>
    <n v="5453"/>
    <x v="1"/>
    <x v="1"/>
    <x v="2"/>
    <x v="1"/>
    <s v="2023-12-20"/>
    <s v="2024-01-01"/>
    <n v="7"/>
    <n v="21972.75"/>
    <n v="153809.25"/>
    <n v="4321.18"/>
    <n v="716"/>
    <x v="3"/>
    <x v="3"/>
    <n v="14558.65"/>
    <x v="10"/>
    <s v="delay"/>
    <x v="123"/>
    <x v="159"/>
    <x v="0"/>
  </r>
  <r>
    <n v="5454"/>
    <x v="2"/>
    <x v="2"/>
    <x v="2"/>
    <x v="3"/>
    <s v="2023-02-19"/>
    <s v="2023-03-03"/>
    <n v="28"/>
    <n v="15502.8"/>
    <n v="434078.4"/>
    <n v="3477.04"/>
    <n v="217"/>
    <x v="2"/>
    <x v="4"/>
    <n v="104138.42"/>
    <x v="10"/>
    <s v="delay"/>
    <x v="34"/>
    <x v="351"/>
    <x v="1"/>
  </r>
  <r>
    <n v="5455"/>
    <x v="5"/>
    <x v="2"/>
    <x v="0"/>
    <x v="3"/>
    <s v="2023-03-11"/>
    <s v="2023-03-20"/>
    <n v="85"/>
    <n v="38361.550000000003"/>
    <n v="3260731.75"/>
    <n v="3938.6"/>
    <n v="767"/>
    <x v="2"/>
    <x v="2"/>
    <n v="501068.92"/>
    <x v="6"/>
    <s v="delay"/>
    <x v="102"/>
    <x v="29"/>
    <x v="0"/>
  </r>
  <r>
    <n v="5456"/>
    <x v="0"/>
    <x v="0"/>
    <x v="1"/>
    <x v="4"/>
    <s v="2023-01-02"/>
    <s v="2023-01-03"/>
    <n v="20"/>
    <n v="9804.15"/>
    <n v="196083"/>
    <n v="727.33"/>
    <n v="788"/>
    <x v="0"/>
    <x v="1"/>
    <n v="31081.360000000001"/>
    <x v="7"/>
    <s v="on time"/>
    <x v="317"/>
    <x v="139"/>
    <x v="0"/>
  </r>
  <r>
    <n v="5457"/>
    <x v="2"/>
    <x v="0"/>
    <x v="1"/>
    <x v="4"/>
    <s v="2023-04-01"/>
    <s v="2023-04-07"/>
    <n v="78"/>
    <n v="17090.84"/>
    <n v="1333085.52"/>
    <n v="2031.56"/>
    <n v="542"/>
    <x v="1"/>
    <x v="3"/>
    <n v="282650.78000000003"/>
    <x v="11"/>
    <s v="delay"/>
    <x v="73"/>
    <x v="145"/>
    <x v="1"/>
  </r>
  <r>
    <n v="5458"/>
    <x v="0"/>
    <x v="1"/>
    <x v="3"/>
    <x v="0"/>
    <s v="2023-09-30"/>
    <s v="2023-10-13"/>
    <n v="96"/>
    <n v="13285.51"/>
    <n v="1275408.96"/>
    <n v="4890.8900000000003"/>
    <n v="892"/>
    <x v="2"/>
    <x v="1"/>
    <n v="182758.73"/>
    <x v="12"/>
    <s v="delay"/>
    <x v="6"/>
    <x v="330"/>
    <x v="0"/>
  </r>
  <r>
    <n v="5459"/>
    <x v="7"/>
    <x v="2"/>
    <x v="4"/>
    <x v="3"/>
    <s v="2023-06-08"/>
    <s v="2023-06-09"/>
    <n v="79"/>
    <n v="46801.13"/>
    <n v="3697289.27"/>
    <n v="4439.8599999999997"/>
    <n v="386"/>
    <x v="1"/>
    <x v="0"/>
    <n v="466027.56"/>
    <x v="7"/>
    <s v="on time"/>
    <x v="308"/>
    <x v="182"/>
    <x v="1"/>
  </r>
  <r>
    <n v="5460"/>
    <x v="3"/>
    <x v="2"/>
    <x v="2"/>
    <x v="4"/>
    <s v="2023-11-24"/>
    <s v="2023-11-30"/>
    <n v="98"/>
    <n v="31927.05"/>
    <n v="3128850.9"/>
    <n v="772.2"/>
    <n v="690"/>
    <x v="2"/>
    <x v="4"/>
    <n v="284481.40000000002"/>
    <x v="11"/>
    <s v="delay"/>
    <x v="198"/>
    <x v="288"/>
    <x v="1"/>
  </r>
  <r>
    <n v="5461"/>
    <x v="6"/>
    <x v="2"/>
    <x v="4"/>
    <x v="1"/>
    <s v="2023-11-21"/>
    <s v="2023-12-03"/>
    <n v="69"/>
    <n v="26773.759999999998"/>
    <n v="1847389.44"/>
    <n v="2424.9499999999998"/>
    <n v="901"/>
    <x v="2"/>
    <x v="1"/>
    <n v="130399.46"/>
    <x v="10"/>
    <s v="delay"/>
    <x v="351"/>
    <x v="264"/>
    <x v="0"/>
  </r>
  <r>
    <n v="5462"/>
    <x v="7"/>
    <x v="1"/>
    <x v="0"/>
    <x v="2"/>
    <s v="2023-05-11"/>
    <s v="2023-05-25"/>
    <n v="100"/>
    <n v="16585.34"/>
    <n v="1658534"/>
    <n v="3060.51"/>
    <n v="502"/>
    <x v="0"/>
    <x v="0"/>
    <n v="85822.66"/>
    <x v="4"/>
    <s v="delay"/>
    <x v="194"/>
    <x v="179"/>
    <x v="1"/>
  </r>
  <r>
    <n v="5463"/>
    <x v="7"/>
    <x v="1"/>
    <x v="4"/>
    <x v="0"/>
    <s v="2023-06-21"/>
    <s v="2023-06-23"/>
    <n v="63"/>
    <n v="48826.080000000002"/>
    <n v="3076043.04"/>
    <n v="1064.3900000000001"/>
    <n v="672"/>
    <x v="3"/>
    <x v="2"/>
    <n v="402387.79"/>
    <x v="9"/>
    <s v="on time"/>
    <x v="273"/>
    <x v="305"/>
    <x v="1"/>
  </r>
  <r>
    <n v="5464"/>
    <x v="2"/>
    <x v="0"/>
    <x v="0"/>
    <x v="0"/>
    <s v="2023-09-13"/>
    <s v="2023-09-21"/>
    <n v="86"/>
    <n v="9157.6299999999992"/>
    <n v="787556.18"/>
    <n v="3058.21"/>
    <n v="301"/>
    <x v="1"/>
    <x v="1"/>
    <n v="177646.31"/>
    <x v="14"/>
    <s v="delay"/>
    <x v="355"/>
    <x v="19"/>
    <x v="1"/>
  </r>
  <r>
    <n v="5465"/>
    <x v="1"/>
    <x v="1"/>
    <x v="1"/>
    <x v="3"/>
    <s v="2023-01-05"/>
    <s v="2023-01-20"/>
    <n v="74"/>
    <n v="28342.2"/>
    <n v="2097322.7999999998"/>
    <n v="4957.6099999999997"/>
    <n v="449"/>
    <x v="1"/>
    <x v="4"/>
    <n v="404740.83"/>
    <x v="3"/>
    <s v="delay"/>
    <x v="77"/>
    <x v="186"/>
    <x v="1"/>
  </r>
  <r>
    <n v="5466"/>
    <x v="6"/>
    <x v="0"/>
    <x v="1"/>
    <x v="3"/>
    <s v="2023-04-05"/>
    <s v="2023-04-07"/>
    <n v="56"/>
    <n v="31500.73"/>
    <n v="1764040.88"/>
    <n v="4431.5"/>
    <n v="947"/>
    <x v="0"/>
    <x v="0"/>
    <n v="418007.32"/>
    <x v="9"/>
    <s v="on time"/>
    <x v="73"/>
    <x v="297"/>
    <x v="0"/>
  </r>
  <r>
    <n v="5467"/>
    <x v="6"/>
    <x v="2"/>
    <x v="4"/>
    <x v="1"/>
    <s v="2023-11-08"/>
    <s v="2023-11-19"/>
    <n v="72"/>
    <n v="30735.84"/>
    <n v="2212980.48"/>
    <n v="1482.74"/>
    <n v="298"/>
    <x v="3"/>
    <x v="2"/>
    <n v="240369.36"/>
    <x v="8"/>
    <s v="delay"/>
    <x v="45"/>
    <x v="167"/>
    <x v="1"/>
  </r>
  <r>
    <n v="5468"/>
    <x v="7"/>
    <x v="2"/>
    <x v="1"/>
    <x v="0"/>
    <s v="2023-08-14"/>
    <s v="2023-08-17"/>
    <n v="11"/>
    <n v="47332.05"/>
    <n v="520652.55"/>
    <n v="4201.5200000000004"/>
    <n v="391"/>
    <x v="0"/>
    <x v="1"/>
    <n v="97709.759999999995"/>
    <x v="1"/>
    <s v="on time"/>
    <x v="289"/>
    <x v="269"/>
    <x v="1"/>
  </r>
  <r>
    <n v="5469"/>
    <x v="0"/>
    <x v="2"/>
    <x v="4"/>
    <x v="0"/>
    <s v="2023-05-26"/>
    <s v="2023-06-08"/>
    <n v="5"/>
    <n v="31367.13"/>
    <n v="156835.65"/>
    <n v="2843.01"/>
    <n v="277"/>
    <x v="3"/>
    <x v="0"/>
    <n v="9789.5400000000009"/>
    <x v="12"/>
    <s v="delay"/>
    <x v="336"/>
    <x v="161"/>
    <x v="1"/>
  </r>
  <r>
    <n v="5470"/>
    <x v="5"/>
    <x v="1"/>
    <x v="1"/>
    <x v="4"/>
    <s v="2023-05-04"/>
    <s v="2023-05-08"/>
    <n v="82"/>
    <n v="8155.61"/>
    <n v="668760.02"/>
    <n v="3671.55"/>
    <n v="725"/>
    <x v="2"/>
    <x v="0"/>
    <n v="154313.95000000001"/>
    <x v="13"/>
    <s v="on time"/>
    <x v="18"/>
    <x v="48"/>
    <x v="0"/>
  </r>
  <r>
    <n v="5471"/>
    <x v="1"/>
    <x v="1"/>
    <x v="0"/>
    <x v="1"/>
    <s v="2023-09-17"/>
    <s v="2023-09-20"/>
    <n v="30"/>
    <n v="7759.65"/>
    <n v="232789.5"/>
    <n v="902.01"/>
    <n v="822"/>
    <x v="0"/>
    <x v="3"/>
    <n v="43902.77"/>
    <x v="1"/>
    <s v="on time"/>
    <x v="188"/>
    <x v="285"/>
    <x v="0"/>
  </r>
  <r>
    <n v="5472"/>
    <x v="7"/>
    <x v="1"/>
    <x v="3"/>
    <x v="0"/>
    <s v="2023-06-28"/>
    <s v="2023-07-05"/>
    <n v="65"/>
    <n v="12257.15"/>
    <n v="796714.75"/>
    <n v="2684.79"/>
    <n v="355"/>
    <x v="3"/>
    <x v="1"/>
    <n v="125952.61"/>
    <x v="5"/>
    <s v="delay"/>
    <x v="183"/>
    <x v="225"/>
    <x v="1"/>
  </r>
  <r>
    <n v="5473"/>
    <x v="3"/>
    <x v="0"/>
    <x v="4"/>
    <x v="4"/>
    <s v="2023-03-15"/>
    <s v="2023-03-23"/>
    <n v="18"/>
    <n v="2030.63"/>
    <n v="36551.339999999997"/>
    <n v="2140.08"/>
    <n v="78"/>
    <x v="0"/>
    <x v="1"/>
    <n v="5889.75"/>
    <x v="14"/>
    <s v="delay"/>
    <x v="205"/>
    <x v="345"/>
    <x v="2"/>
  </r>
  <r>
    <n v="5474"/>
    <x v="0"/>
    <x v="2"/>
    <x v="4"/>
    <x v="3"/>
    <s v="2023-10-22"/>
    <s v="2023-11-06"/>
    <n v="15"/>
    <n v="21461.03"/>
    <n v="321915.45"/>
    <n v="4319.67"/>
    <n v="806"/>
    <x v="1"/>
    <x v="4"/>
    <n v="53597.79"/>
    <x v="3"/>
    <s v="delay"/>
    <x v="89"/>
    <x v="337"/>
    <x v="0"/>
  </r>
  <r>
    <n v="5475"/>
    <x v="7"/>
    <x v="0"/>
    <x v="3"/>
    <x v="2"/>
    <s v="2023-02-05"/>
    <s v="2023-02-14"/>
    <n v="5"/>
    <n v="41437.14"/>
    <n v="207185.7"/>
    <n v="4336.6000000000004"/>
    <n v="861"/>
    <x v="1"/>
    <x v="0"/>
    <n v="29111.9"/>
    <x v="6"/>
    <s v="delay"/>
    <x v="223"/>
    <x v="41"/>
    <x v="0"/>
  </r>
  <r>
    <n v="5476"/>
    <x v="3"/>
    <x v="0"/>
    <x v="3"/>
    <x v="4"/>
    <s v="2023-04-21"/>
    <s v="2023-05-04"/>
    <n v="90"/>
    <n v="17801.43"/>
    <n v="1602128.7"/>
    <n v="858.29"/>
    <n v="606"/>
    <x v="1"/>
    <x v="4"/>
    <n v="228304.47"/>
    <x v="12"/>
    <s v="delay"/>
    <x v="81"/>
    <x v="326"/>
    <x v="1"/>
  </r>
  <r>
    <n v="5477"/>
    <x v="6"/>
    <x v="2"/>
    <x v="2"/>
    <x v="4"/>
    <s v="2023-08-08"/>
    <s v="2023-08-12"/>
    <n v="10"/>
    <n v="33361.949999999997"/>
    <n v="333619.5"/>
    <n v="4382.68"/>
    <n v="126"/>
    <x v="0"/>
    <x v="1"/>
    <n v="42276.37"/>
    <x v="13"/>
    <s v="on time"/>
    <x v="7"/>
    <x v="157"/>
    <x v="2"/>
  </r>
  <r>
    <n v="5478"/>
    <x v="0"/>
    <x v="0"/>
    <x v="4"/>
    <x v="0"/>
    <s v="2023-01-22"/>
    <s v="2023-01-24"/>
    <n v="60"/>
    <n v="602.19000000000005"/>
    <n v="36131.4"/>
    <n v="715.43"/>
    <n v="373"/>
    <x v="3"/>
    <x v="2"/>
    <n v="4814.2"/>
    <x v="9"/>
    <s v="on time"/>
    <x v="359"/>
    <x v="117"/>
    <x v="1"/>
  </r>
  <r>
    <n v="5479"/>
    <x v="3"/>
    <x v="2"/>
    <x v="2"/>
    <x v="0"/>
    <s v="2023-10-27"/>
    <s v="2023-10-29"/>
    <n v="11"/>
    <n v="36066.89"/>
    <n v="396735.79"/>
    <n v="4311.67"/>
    <n v="781"/>
    <x v="0"/>
    <x v="0"/>
    <n v="31731.17"/>
    <x v="9"/>
    <s v="on time"/>
    <x v="325"/>
    <x v="200"/>
    <x v="0"/>
  </r>
  <r>
    <n v="5480"/>
    <x v="6"/>
    <x v="0"/>
    <x v="0"/>
    <x v="0"/>
    <s v="2023-10-05"/>
    <s v="2023-10-08"/>
    <n v="15"/>
    <n v="34021.56"/>
    <n v="510323.4"/>
    <n v="735.04"/>
    <n v="455"/>
    <x v="3"/>
    <x v="3"/>
    <n v="35550"/>
    <x v="1"/>
    <s v="on time"/>
    <x v="156"/>
    <x v="16"/>
    <x v="1"/>
  </r>
  <r>
    <n v="5481"/>
    <x v="0"/>
    <x v="2"/>
    <x v="2"/>
    <x v="2"/>
    <s v="2023-10-04"/>
    <s v="2023-10-15"/>
    <n v="17"/>
    <n v="13874.51"/>
    <n v="235866.67"/>
    <n v="4938.3900000000003"/>
    <n v="33"/>
    <x v="1"/>
    <x v="1"/>
    <n v="33501.660000000003"/>
    <x v="8"/>
    <s v="delay"/>
    <x v="82"/>
    <x v="331"/>
    <x v="2"/>
  </r>
  <r>
    <n v="5482"/>
    <x v="3"/>
    <x v="2"/>
    <x v="2"/>
    <x v="1"/>
    <s v="2023-09-01"/>
    <s v="2023-09-03"/>
    <n v="19"/>
    <n v="41885.980000000003"/>
    <n v="795833.62"/>
    <n v="1761.62"/>
    <n v="15"/>
    <x v="1"/>
    <x v="4"/>
    <n v="40242.58"/>
    <x v="9"/>
    <s v="on time"/>
    <x v="236"/>
    <x v="150"/>
    <x v="2"/>
  </r>
  <r>
    <n v="5483"/>
    <x v="0"/>
    <x v="1"/>
    <x v="2"/>
    <x v="3"/>
    <s v="2023-05-06"/>
    <s v="2023-05-19"/>
    <n v="11"/>
    <n v="38028.5"/>
    <n v="418313.5"/>
    <n v="1274.29"/>
    <n v="134"/>
    <x v="3"/>
    <x v="2"/>
    <n v="74273.3"/>
    <x v="12"/>
    <s v="delay"/>
    <x v="64"/>
    <x v="62"/>
    <x v="2"/>
  </r>
  <r>
    <n v="5484"/>
    <x v="6"/>
    <x v="2"/>
    <x v="1"/>
    <x v="3"/>
    <s v="2023-02-26"/>
    <s v="2023-02-27"/>
    <n v="65"/>
    <n v="10634.58"/>
    <n v="691247.7"/>
    <n v="2989.63"/>
    <n v="262"/>
    <x v="0"/>
    <x v="2"/>
    <n v="136475.70000000001"/>
    <x v="7"/>
    <s v="on time"/>
    <x v="364"/>
    <x v="361"/>
    <x v="1"/>
  </r>
  <r>
    <n v="5485"/>
    <x v="3"/>
    <x v="0"/>
    <x v="3"/>
    <x v="3"/>
    <s v="2023-06-03"/>
    <s v="2023-06-18"/>
    <n v="99"/>
    <n v="15556.67"/>
    <n v="1540110.33"/>
    <n v="4991.6099999999997"/>
    <n v="531"/>
    <x v="2"/>
    <x v="0"/>
    <n v="182854.97"/>
    <x v="3"/>
    <s v="delay"/>
    <x v="189"/>
    <x v="312"/>
    <x v="1"/>
  </r>
  <r>
    <n v="5486"/>
    <x v="3"/>
    <x v="2"/>
    <x v="3"/>
    <x v="1"/>
    <s v="2023-05-01"/>
    <s v="2023-05-11"/>
    <n v="83"/>
    <n v="9247.7000000000007"/>
    <n v="767559.1"/>
    <n v="1881.21"/>
    <n v="134"/>
    <x v="3"/>
    <x v="3"/>
    <n v="55002.44"/>
    <x v="0"/>
    <s v="delay"/>
    <x v="276"/>
    <x v="111"/>
    <x v="2"/>
  </r>
  <r>
    <n v="5487"/>
    <x v="6"/>
    <x v="2"/>
    <x v="0"/>
    <x v="3"/>
    <s v="2023-06-15"/>
    <s v="2023-06-17"/>
    <n v="8"/>
    <n v="14519.57"/>
    <n v="116156.56"/>
    <n v="856.13"/>
    <n v="561"/>
    <x v="0"/>
    <x v="0"/>
    <n v="8765.1"/>
    <x v="9"/>
    <s v="on time"/>
    <x v="125"/>
    <x v="300"/>
    <x v="1"/>
  </r>
  <r>
    <n v="5488"/>
    <x v="1"/>
    <x v="1"/>
    <x v="0"/>
    <x v="4"/>
    <s v="2023-07-02"/>
    <s v="2023-07-14"/>
    <n v="47"/>
    <n v="47215.02"/>
    <n v="2219105.94"/>
    <n v="886.11"/>
    <n v="465"/>
    <x v="0"/>
    <x v="0"/>
    <n v="135439.12"/>
    <x v="10"/>
    <s v="delay"/>
    <x v="199"/>
    <x v="306"/>
    <x v="1"/>
  </r>
  <r>
    <n v="5489"/>
    <x v="1"/>
    <x v="2"/>
    <x v="1"/>
    <x v="1"/>
    <s v="2023-04-14"/>
    <s v="2023-04-18"/>
    <n v="97"/>
    <n v="45510.01"/>
    <n v="4414470.97"/>
    <n v="265.17"/>
    <n v="102"/>
    <x v="2"/>
    <x v="4"/>
    <n v="474006.59"/>
    <x v="13"/>
    <s v="on time"/>
    <x v="341"/>
    <x v="103"/>
    <x v="2"/>
  </r>
  <r>
    <n v="5490"/>
    <x v="7"/>
    <x v="1"/>
    <x v="4"/>
    <x v="4"/>
    <s v="2023-04-02"/>
    <s v="2023-04-17"/>
    <n v="30"/>
    <n v="577.72"/>
    <n v="17331.599999999999"/>
    <n v="4439.4799999999996"/>
    <n v="336"/>
    <x v="0"/>
    <x v="2"/>
    <n v="3898.9"/>
    <x v="3"/>
    <s v="delay"/>
    <x v="86"/>
    <x v="280"/>
    <x v="1"/>
  </r>
  <r>
    <n v="5491"/>
    <x v="7"/>
    <x v="2"/>
    <x v="2"/>
    <x v="1"/>
    <s v="2023-11-24"/>
    <s v="2023-12-03"/>
    <n v="36"/>
    <n v="25195.51"/>
    <n v="907038.36"/>
    <n v="970.5"/>
    <n v="451"/>
    <x v="2"/>
    <x v="2"/>
    <n v="191253.74"/>
    <x v="6"/>
    <s v="delay"/>
    <x v="351"/>
    <x v="288"/>
    <x v="1"/>
  </r>
  <r>
    <n v="5492"/>
    <x v="2"/>
    <x v="0"/>
    <x v="2"/>
    <x v="2"/>
    <s v="2023-08-18"/>
    <s v="2023-08-23"/>
    <n v="74"/>
    <n v="1571.96"/>
    <n v="116325.04"/>
    <n v="1956.07"/>
    <n v="290"/>
    <x v="0"/>
    <x v="2"/>
    <n v="11662.77"/>
    <x v="2"/>
    <s v="on time"/>
    <x v="206"/>
    <x v="60"/>
    <x v="1"/>
  </r>
  <r>
    <n v="5493"/>
    <x v="5"/>
    <x v="0"/>
    <x v="3"/>
    <x v="4"/>
    <s v="2023-11-26"/>
    <s v="2023-12-06"/>
    <n v="4"/>
    <n v="15948.46"/>
    <n v="63793.84"/>
    <n v="4313.55"/>
    <n v="735"/>
    <x v="0"/>
    <x v="2"/>
    <n v="8217.5400000000009"/>
    <x v="0"/>
    <s v="delay"/>
    <x v="31"/>
    <x v="144"/>
    <x v="0"/>
  </r>
  <r>
    <n v="5494"/>
    <x v="0"/>
    <x v="2"/>
    <x v="4"/>
    <x v="1"/>
    <s v="2023-09-25"/>
    <s v="2023-10-05"/>
    <n v="48"/>
    <n v="1109.32"/>
    <n v="53247.360000000001"/>
    <n v="3771.64"/>
    <n v="823"/>
    <x v="1"/>
    <x v="1"/>
    <n v="12819.69"/>
    <x v="0"/>
    <s v="delay"/>
    <x v="362"/>
    <x v="191"/>
    <x v="0"/>
  </r>
  <r>
    <n v="5495"/>
    <x v="2"/>
    <x v="2"/>
    <x v="4"/>
    <x v="2"/>
    <s v="2023-10-24"/>
    <s v="2023-10-28"/>
    <n v="60"/>
    <n v="9976.8700000000008"/>
    <n v="598612.19999999995"/>
    <n v="3954.26"/>
    <n v="771"/>
    <x v="1"/>
    <x v="2"/>
    <n v="39449.57"/>
    <x v="13"/>
    <s v="on time"/>
    <x v="97"/>
    <x v="99"/>
    <x v="0"/>
  </r>
  <r>
    <n v="5496"/>
    <x v="1"/>
    <x v="2"/>
    <x v="2"/>
    <x v="4"/>
    <s v="2023-07-15"/>
    <s v="2023-07-25"/>
    <n v="22"/>
    <n v="25418.720000000001"/>
    <n v="559211.84"/>
    <n v="4832.5200000000004"/>
    <n v="784"/>
    <x v="0"/>
    <x v="4"/>
    <n v="62330.81"/>
    <x v="0"/>
    <s v="delay"/>
    <x v="366"/>
    <x v="171"/>
    <x v="0"/>
  </r>
  <r>
    <n v="5497"/>
    <x v="7"/>
    <x v="2"/>
    <x v="2"/>
    <x v="4"/>
    <s v="2023-10-14"/>
    <s v="2023-10-27"/>
    <n v="69"/>
    <n v="5801.96"/>
    <n v="400335.24"/>
    <n v="4537.53"/>
    <n v="877"/>
    <x v="1"/>
    <x v="2"/>
    <n v="92133.18"/>
    <x v="12"/>
    <s v="delay"/>
    <x v="63"/>
    <x v="273"/>
    <x v="0"/>
  </r>
  <r>
    <n v="5498"/>
    <x v="0"/>
    <x v="2"/>
    <x v="3"/>
    <x v="4"/>
    <s v="2023-07-19"/>
    <s v="2023-08-02"/>
    <n v="51"/>
    <n v="31975.439999999999"/>
    <n v="1630747.44"/>
    <n v="2179.42"/>
    <n v="865"/>
    <x v="3"/>
    <x v="3"/>
    <n v="237211.82"/>
    <x v="4"/>
    <s v="delay"/>
    <x v="172"/>
    <x v="229"/>
    <x v="0"/>
  </r>
  <r>
    <n v="5499"/>
    <x v="7"/>
    <x v="0"/>
    <x v="4"/>
    <x v="2"/>
    <s v="2023-08-16"/>
    <s v="2023-08-23"/>
    <n v="47"/>
    <n v="47518.84"/>
    <n v="2233385.48"/>
    <n v="3176.36"/>
    <n v="481"/>
    <x v="0"/>
    <x v="2"/>
    <n v="401420.13"/>
    <x v="5"/>
    <s v="delay"/>
    <x v="206"/>
    <x v="131"/>
    <x v="1"/>
  </r>
  <r>
    <n v="5500"/>
    <x v="2"/>
    <x v="1"/>
    <x v="2"/>
    <x v="2"/>
    <s v="2023-05-07"/>
    <s v="2023-05-17"/>
    <n v="92"/>
    <n v="12063.83"/>
    <n v="1109872.3600000001"/>
    <n v="2599.5500000000002"/>
    <n v="459"/>
    <x v="1"/>
    <x v="0"/>
    <n v="273543.23"/>
    <x v="0"/>
    <s v="delay"/>
    <x v="210"/>
    <x v="2"/>
    <x v="1"/>
  </r>
  <r>
    <n v="5501"/>
    <x v="6"/>
    <x v="1"/>
    <x v="0"/>
    <x v="4"/>
    <s v="2023-06-27"/>
    <s v="2023-07-01"/>
    <n v="21"/>
    <n v="2966.76"/>
    <n v="62301.96"/>
    <n v="4926.47"/>
    <n v="454"/>
    <x v="1"/>
    <x v="1"/>
    <n v="11450.45"/>
    <x v="13"/>
    <s v="on time"/>
    <x v="173"/>
    <x v="87"/>
    <x v="1"/>
  </r>
  <r>
    <n v="5502"/>
    <x v="5"/>
    <x v="1"/>
    <x v="0"/>
    <x v="0"/>
    <s v="2023-09-10"/>
    <s v="2023-09-19"/>
    <n v="99"/>
    <n v="3588.27"/>
    <n v="355238.73"/>
    <n v="3254.8"/>
    <n v="469"/>
    <x v="3"/>
    <x v="0"/>
    <n v="24214.43"/>
    <x v="6"/>
    <s v="delay"/>
    <x v="143"/>
    <x v="332"/>
    <x v="1"/>
  </r>
  <r>
    <n v="5503"/>
    <x v="7"/>
    <x v="2"/>
    <x v="0"/>
    <x v="0"/>
    <s v="2023-02-20"/>
    <s v="2023-02-26"/>
    <n v="79"/>
    <n v="44328.59"/>
    <n v="3501958.61"/>
    <n v="1153.6400000000001"/>
    <n v="938"/>
    <x v="2"/>
    <x v="3"/>
    <n v="364184.66"/>
    <x v="11"/>
    <s v="delay"/>
    <x v="315"/>
    <x v="298"/>
    <x v="0"/>
  </r>
  <r>
    <n v="5504"/>
    <x v="0"/>
    <x v="1"/>
    <x v="3"/>
    <x v="4"/>
    <s v="2023-04-10"/>
    <s v="2023-04-19"/>
    <n v="36"/>
    <n v="32023.69"/>
    <n v="1152852.8400000001"/>
    <n v="366.9"/>
    <n v="483"/>
    <x v="2"/>
    <x v="2"/>
    <n v="101847.79"/>
    <x v="6"/>
    <s v="delay"/>
    <x v="231"/>
    <x v="74"/>
    <x v="1"/>
  </r>
  <r>
    <n v="5505"/>
    <x v="0"/>
    <x v="0"/>
    <x v="2"/>
    <x v="0"/>
    <s v="2023-08-22"/>
    <s v="2023-09-05"/>
    <n v="95"/>
    <n v="30323.29"/>
    <n v="2880712.55"/>
    <n v="216.1"/>
    <n v="545"/>
    <x v="3"/>
    <x v="3"/>
    <n v="235762.34"/>
    <x v="4"/>
    <s v="delay"/>
    <x v="369"/>
    <x v="42"/>
    <x v="1"/>
  </r>
  <r>
    <n v="5506"/>
    <x v="2"/>
    <x v="2"/>
    <x v="2"/>
    <x v="3"/>
    <s v="2023-05-05"/>
    <s v="2023-05-18"/>
    <n v="34"/>
    <n v="9506.69"/>
    <n v="323227.46000000002"/>
    <n v="1959.93"/>
    <n v="908"/>
    <x v="1"/>
    <x v="0"/>
    <n v="77469.14"/>
    <x v="12"/>
    <s v="delay"/>
    <x v="248"/>
    <x v="316"/>
    <x v="0"/>
  </r>
  <r>
    <n v="5507"/>
    <x v="1"/>
    <x v="0"/>
    <x v="4"/>
    <x v="3"/>
    <s v="2023-05-31"/>
    <s v="2023-06-03"/>
    <n v="41"/>
    <n v="46524.04"/>
    <n v="1907485.64"/>
    <n v="3228.3"/>
    <n v="496"/>
    <x v="3"/>
    <x v="4"/>
    <n v="320192.53000000003"/>
    <x v="1"/>
    <s v="on time"/>
    <x v="51"/>
    <x v="64"/>
    <x v="1"/>
  </r>
  <r>
    <n v="5508"/>
    <x v="3"/>
    <x v="2"/>
    <x v="3"/>
    <x v="4"/>
    <s v="2023-01-07"/>
    <s v="2023-01-20"/>
    <n v="78"/>
    <n v="892.94"/>
    <n v="69649.320000000007"/>
    <n v="4170.24"/>
    <n v="908"/>
    <x v="1"/>
    <x v="3"/>
    <n v="13950.29"/>
    <x v="12"/>
    <s v="delay"/>
    <x v="77"/>
    <x v="25"/>
    <x v="0"/>
  </r>
  <r>
    <n v="5509"/>
    <x v="6"/>
    <x v="2"/>
    <x v="2"/>
    <x v="0"/>
    <s v="2023-10-22"/>
    <s v="2023-10-29"/>
    <n v="75"/>
    <n v="4526.57"/>
    <n v="339492.75"/>
    <n v="613.12"/>
    <n v="537"/>
    <x v="0"/>
    <x v="4"/>
    <n v="80498.19"/>
    <x v="5"/>
    <s v="delay"/>
    <x v="325"/>
    <x v="337"/>
    <x v="1"/>
  </r>
  <r>
    <n v="5510"/>
    <x v="4"/>
    <x v="1"/>
    <x v="3"/>
    <x v="4"/>
    <s v="2023-02-22"/>
    <s v="2023-03-06"/>
    <n v="98"/>
    <n v="27648.9"/>
    <n v="2709592.2"/>
    <n v="2703.06"/>
    <n v="63"/>
    <x v="2"/>
    <x v="3"/>
    <n v="458109.41"/>
    <x v="10"/>
    <s v="delay"/>
    <x v="280"/>
    <x v="33"/>
    <x v="2"/>
  </r>
  <r>
    <n v="5511"/>
    <x v="5"/>
    <x v="0"/>
    <x v="4"/>
    <x v="0"/>
    <s v="2023-02-03"/>
    <s v="2023-02-10"/>
    <n v="40"/>
    <n v="47617.32"/>
    <n v="1904692.8"/>
    <n v="178.93"/>
    <n v="532"/>
    <x v="1"/>
    <x v="3"/>
    <n v="462821.11"/>
    <x v="5"/>
    <s v="delay"/>
    <x v="372"/>
    <x v="349"/>
    <x v="1"/>
  </r>
  <r>
    <n v="5512"/>
    <x v="1"/>
    <x v="2"/>
    <x v="2"/>
    <x v="0"/>
    <s v="2023-10-05"/>
    <s v="2023-10-16"/>
    <n v="2"/>
    <n v="31732.400000000001"/>
    <n v="63464.800000000003"/>
    <n v="3743.77"/>
    <n v="251"/>
    <x v="3"/>
    <x v="4"/>
    <n v="8184.82"/>
    <x v="8"/>
    <s v="delay"/>
    <x v="177"/>
    <x v="16"/>
    <x v="1"/>
  </r>
  <r>
    <n v="5513"/>
    <x v="0"/>
    <x v="2"/>
    <x v="3"/>
    <x v="2"/>
    <s v="2023-07-11"/>
    <s v="2023-07-17"/>
    <n v="78"/>
    <n v="6551.16"/>
    <n v="510990.48"/>
    <n v="2675.8"/>
    <n v="407"/>
    <x v="3"/>
    <x v="1"/>
    <n v="108116.16"/>
    <x v="11"/>
    <s v="delay"/>
    <x v="26"/>
    <x v="63"/>
    <x v="1"/>
  </r>
  <r>
    <n v="5514"/>
    <x v="7"/>
    <x v="0"/>
    <x v="0"/>
    <x v="0"/>
    <s v="2023-09-18"/>
    <s v="2023-09-24"/>
    <n v="31"/>
    <n v="18644.78"/>
    <n v="577988.18000000005"/>
    <n v="1124.49"/>
    <n v="554"/>
    <x v="1"/>
    <x v="2"/>
    <n v="79458.710000000006"/>
    <x v="11"/>
    <s v="delay"/>
    <x v="216"/>
    <x v="343"/>
    <x v="1"/>
  </r>
  <r>
    <n v="5515"/>
    <x v="2"/>
    <x v="2"/>
    <x v="0"/>
    <x v="1"/>
    <s v="2023-10-14"/>
    <s v="2023-10-16"/>
    <n v="30"/>
    <n v="44320.81"/>
    <n v="1329624.3"/>
    <n v="3908.58"/>
    <n v="457"/>
    <x v="0"/>
    <x v="2"/>
    <n v="184910.36"/>
    <x v="9"/>
    <s v="on time"/>
    <x v="177"/>
    <x v="273"/>
    <x v="1"/>
  </r>
  <r>
    <n v="5516"/>
    <x v="1"/>
    <x v="1"/>
    <x v="1"/>
    <x v="2"/>
    <s v="2023-09-05"/>
    <s v="2023-09-16"/>
    <n v="28"/>
    <n v="9404.6"/>
    <n v="263328.8"/>
    <n v="3830.43"/>
    <n v="25"/>
    <x v="2"/>
    <x v="3"/>
    <n v="18255.91"/>
    <x v="8"/>
    <s v="delay"/>
    <x v="19"/>
    <x v="195"/>
    <x v="2"/>
  </r>
  <r>
    <n v="5517"/>
    <x v="3"/>
    <x v="2"/>
    <x v="0"/>
    <x v="3"/>
    <s v="2023-05-25"/>
    <s v="2023-06-09"/>
    <n v="24"/>
    <n v="19594.650000000001"/>
    <n v="470271.6"/>
    <n v="1257.6500000000001"/>
    <n v="475"/>
    <x v="1"/>
    <x v="3"/>
    <n v="116727.4"/>
    <x v="3"/>
    <s v="delay"/>
    <x v="308"/>
    <x v="317"/>
    <x v="1"/>
  </r>
  <r>
    <n v="5518"/>
    <x v="1"/>
    <x v="0"/>
    <x v="0"/>
    <x v="2"/>
    <s v="2023-08-09"/>
    <s v="2023-08-17"/>
    <n v="99"/>
    <n v="48665.29"/>
    <n v="4817863.71"/>
    <n v="3093.92"/>
    <n v="158"/>
    <x v="0"/>
    <x v="0"/>
    <n v="432136.16"/>
    <x v="14"/>
    <s v="delay"/>
    <x v="289"/>
    <x v="52"/>
    <x v="2"/>
  </r>
  <r>
    <n v="5519"/>
    <x v="6"/>
    <x v="1"/>
    <x v="4"/>
    <x v="4"/>
    <s v="2023-08-29"/>
    <s v="2023-09-11"/>
    <n v="77"/>
    <n v="15670.9"/>
    <n v="1206659.3"/>
    <n v="2510.15"/>
    <n v="419"/>
    <x v="3"/>
    <x v="0"/>
    <n v="229310.26"/>
    <x v="12"/>
    <s v="delay"/>
    <x v="247"/>
    <x v="173"/>
    <x v="1"/>
  </r>
  <r>
    <n v="5520"/>
    <x v="6"/>
    <x v="1"/>
    <x v="3"/>
    <x v="3"/>
    <s v="2023-11-23"/>
    <s v="2023-11-30"/>
    <n v="10"/>
    <n v="39391.699999999997"/>
    <n v="393917"/>
    <n v="1309.75"/>
    <n v="211"/>
    <x v="3"/>
    <x v="3"/>
    <n v="48692.27"/>
    <x v="5"/>
    <s v="delay"/>
    <x v="198"/>
    <x v="304"/>
    <x v="1"/>
  </r>
  <r>
    <n v="5521"/>
    <x v="0"/>
    <x v="2"/>
    <x v="4"/>
    <x v="3"/>
    <s v="2023-05-20"/>
    <s v="2023-05-22"/>
    <n v="89"/>
    <n v="49319.85"/>
    <n v="4389466.6500000004"/>
    <n v="1094.26"/>
    <n v="585"/>
    <x v="1"/>
    <x v="3"/>
    <n v="518053.4"/>
    <x v="9"/>
    <s v="on time"/>
    <x v="239"/>
    <x v="165"/>
    <x v="1"/>
  </r>
  <r>
    <n v="5522"/>
    <x v="5"/>
    <x v="2"/>
    <x v="3"/>
    <x v="3"/>
    <s v="2023-06-01"/>
    <s v="2023-06-04"/>
    <n v="29"/>
    <n v="13814.28"/>
    <n v="400614.12"/>
    <n v="4123.9399999999996"/>
    <n v="15"/>
    <x v="3"/>
    <x v="1"/>
    <n v="88422.95"/>
    <x v="1"/>
    <s v="on time"/>
    <x v="58"/>
    <x v="146"/>
    <x v="2"/>
  </r>
  <r>
    <n v="5523"/>
    <x v="5"/>
    <x v="1"/>
    <x v="1"/>
    <x v="4"/>
    <s v="2023-03-26"/>
    <s v="2023-04-09"/>
    <n v="9"/>
    <n v="4020.37"/>
    <n v="36183.33"/>
    <n v="4802.13"/>
    <n v="648"/>
    <x v="0"/>
    <x v="3"/>
    <n v="8199.2199999999993"/>
    <x v="4"/>
    <s v="delay"/>
    <x v="313"/>
    <x v="96"/>
    <x v="1"/>
  </r>
  <r>
    <n v="5524"/>
    <x v="1"/>
    <x v="1"/>
    <x v="3"/>
    <x v="1"/>
    <s v="2023-05-09"/>
    <s v="2023-05-14"/>
    <n v="85"/>
    <n v="47618.78"/>
    <n v="4047596.3"/>
    <n v="3386.1"/>
    <n v="544"/>
    <x v="3"/>
    <x v="1"/>
    <n v="322849.69"/>
    <x v="2"/>
    <s v="on time"/>
    <x v="224"/>
    <x v="147"/>
    <x v="1"/>
  </r>
  <r>
    <n v="5525"/>
    <x v="0"/>
    <x v="2"/>
    <x v="0"/>
    <x v="0"/>
    <s v="2023-06-14"/>
    <s v="2023-06-17"/>
    <n v="63"/>
    <n v="47677.58"/>
    <n v="3003687.54"/>
    <n v="4085.72"/>
    <n v="944"/>
    <x v="2"/>
    <x v="2"/>
    <n v="474754.53"/>
    <x v="1"/>
    <s v="on time"/>
    <x v="125"/>
    <x v="335"/>
    <x v="0"/>
  </r>
  <r>
    <n v="5526"/>
    <x v="4"/>
    <x v="0"/>
    <x v="3"/>
    <x v="2"/>
    <s v="2023-01-17"/>
    <s v="2023-01-27"/>
    <n v="17"/>
    <n v="4525.0600000000004"/>
    <n v="76926.02"/>
    <n v="1630.47"/>
    <n v="193"/>
    <x v="2"/>
    <x v="2"/>
    <n v="6032.89"/>
    <x v="0"/>
    <s v="delay"/>
    <x v="131"/>
    <x v="180"/>
    <x v="2"/>
  </r>
  <r>
    <n v="5527"/>
    <x v="4"/>
    <x v="2"/>
    <x v="4"/>
    <x v="2"/>
    <s v="2023-04-17"/>
    <s v="2023-04-23"/>
    <n v="35"/>
    <n v="36491.019999999997"/>
    <n v="1277185.7"/>
    <n v="2928.84"/>
    <n v="685"/>
    <x v="0"/>
    <x v="0"/>
    <n v="285695.42"/>
    <x v="11"/>
    <s v="delay"/>
    <x v="101"/>
    <x v="3"/>
    <x v="1"/>
  </r>
  <r>
    <n v="5528"/>
    <x v="5"/>
    <x v="2"/>
    <x v="0"/>
    <x v="2"/>
    <s v="2023-02-08"/>
    <s v="2023-02-09"/>
    <n v="51"/>
    <n v="47337.81"/>
    <n v="2414228.31"/>
    <n v="631.84"/>
    <n v="591"/>
    <x v="0"/>
    <x v="0"/>
    <n v="124269.02"/>
    <x v="7"/>
    <s v="on time"/>
    <x v="42"/>
    <x v="177"/>
    <x v="1"/>
  </r>
  <r>
    <n v="5529"/>
    <x v="0"/>
    <x v="2"/>
    <x v="0"/>
    <x v="2"/>
    <s v="2023-06-19"/>
    <s v="2023-06-30"/>
    <n v="98"/>
    <n v="35340.370000000003"/>
    <n v="3463356.26"/>
    <n v="1789.59"/>
    <n v="343"/>
    <x v="3"/>
    <x v="2"/>
    <n v="605644.31000000006"/>
    <x v="8"/>
    <s v="delay"/>
    <x v="185"/>
    <x v="156"/>
    <x v="1"/>
  </r>
  <r>
    <n v="5530"/>
    <x v="5"/>
    <x v="0"/>
    <x v="3"/>
    <x v="1"/>
    <s v="2023-04-01"/>
    <s v="2023-04-05"/>
    <n v="69"/>
    <n v="14474.88"/>
    <n v="998766.72"/>
    <n v="4087.76"/>
    <n v="610"/>
    <x v="3"/>
    <x v="2"/>
    <n v="194337.42"/>
    <x v="13"/>
    <s v="on time"/>
    <x v="119"/>
    <x v="145"/>
    <x v="1"/>
  </r>
  <r>
    <n v="5531"/>
    <x v="4"/>
    <x v="1"/>
    <x v="1"/>
    <x v="3"/>
    <s v="2023-02-16"/>
    <s v="2023-03-03"/>
    <n v="16"/>
    <n v="36877.26"/>
    <n v="590036.16"/>
    <n v="1274.6500000000001"/>
    <n v="129"/>
    <x v="1"/>
    <x v="3"/>
    <n v="47611.77"/>
    <x v="3"/>
    <s v="delay"/>
    <x v="34"/>
    <x v="98"/>
    <x v="2"/>
  </r>
  <r>
    <n v="5532"/>
    <x v="0"/>
    <x v="2"/>
    <x v="3"/>
    <x v="4"/>
    <s v="2023-06-09"/>
    <s v="2023-06-20"/>
    <n v="69"/>
    <n v="38802.449999999997"/>
    <n v="2677369.0499999998"/>
    <n v="460.14"/>
    <n v="364"/>
    <x v="0"/>
    <x v="1"/>
    <n v="466087.73"/>
    <x v="8"/>
    <s v="delay"/>
    <x v="10"/>
    <x v="214"/>
    <x v="1"/>
  </r>
  <r>
    <n v="5533"/>
    <x v="4"/>
    <x v="1"/>
    <x v="3"/>
    <x v="4"/>
    <s v="2023-03-06"/>
    <s v="2023-03-14"/>
    <n v="94"/>
    <n v="20370.95"/>
    <n v="1914869.3"/>
    <n v="431.67"/>
    <n v="24"/>
    <x v="3"/>
    <x v="4"/>
    <n v="438055.97"/>
    <x v="14"/>
    <s v="delay"/>
    <x v="301"/>
    <x v="313"/>
    <x v="2"/>
  </r>
  <r>
    <n v="5534"/>
    <x v="5"/>
    <x v="0"/>
    <x v="4"/>
    <x v="0"/>
    <s v="2023-07-20"/>
    <s v="2023-07-21"/>
    <n v="29"/>
    <n v="15099.47"/>
    <n v="437884.63"/>
    <n v="3309.57"/>
    <n v="792"/>
    <x v="2"/>
    <x v="1"/>
    <n v="88063.59"/>
    <x v="7"/>
    <s v="on time"/>
    <x v="139"/>
    <x v="155"/>
    <x v="0"/>
  </r>
  <r>
    <n v="5535"/>
    <x v="3"/>
    <x v="0"/>
    <x v="3"/>
    <x v="3"/>
    <s v="2023-03-21"/>
    <s v="2023-03-27"/>
    <n v="53"/>
    <n v="46666.400000000001"/>
    <n v="2473319.2000000002"/>
    <n v="1366.45"/>
    <n v="503"/>
    <x v="1"/>
    <x v="2"/>
    <n v="245014.75"/>
    <x v="11"/>
    <s v="delay"/>
    <x v="368"/>
    <x v="119"/>
    <x v="1"/>
  </r>
  <r>
    <n v="5536"/>
    <x v="7"/>
    <x v="2"/>
    <x v="0"/>
    <x v="0"/>
    <s v="2023-02-09"/>
    <s v="2023-02-23"/>
    <n v="86"/>
    <n v="557.63"/>
    <n v="47956.18"/>
    <n v="4269.8500000000004"/>
    <n v="795"/>
    <x v="1"/>
    <x v="1"/>
    <n v="6868.37"/>
    <x v="4"/>
    <s v="delay"/>
    <x v="96"/>
    <x v="174"/>
    <x v="0"/>
  </r>
  <r>
    <n v="5537"/>
    <x v="5"/>
    <x v="2"/>
    <x v="1"/>
    <x v="1"/>
    <s v="2023-05-06"/>
    <s v="2023-05-15"/>
    <n v="7"/>
    <n v="35625.93"/>
    <n v="249381.51"/>
    <n v="3596.52"/>
    <n v="729"/>
    <x v="0"/>
    <x v="4"/>
    <n v="13401.71"/>
    <x v="6"/>
    <s v="delay"/>
    <x v="151"/>
    <x v="62"/>
    <x v="0"/>
  </r>
  <r>
    <n v="5538"/>
    <x v="7"/>
    <x v="1"/>
    <x v="1"/>
    <x v="4"/>
    <s v="2023-03-17"/>
    <s v="2023-03-29"/>
    <n v="2"/>
    <n v="43252.69"/>
    <n v="86505.38"/>
    <n v="1949.25"/>
    <n v="829"/>
    <x v="1"/>
    <x v="1"/>
    <n v="10696.7"/>
    <x v="10"/>
    <s v="delay"/>
    <x v="87"/>
    <x v="256"/>
    <x v="0"/>
  </r>
  <r>
    <n v="5539"/>
    <x v="3"/>
    <x v="0"/>
    <x v="3"/>
    <x v="4"/>
    <s v="2023-08-14"/>
    <s v="2023-08-28"/>
    <n v="6"/>
    <n v="32268.62"/>
    <n v="193611.72"/>
    <n v="1079.78"/>
    <n v="580"/>
    <x v="2"/>
    <x v="4"/>
    <n v="42236.19"/>
    <x v="4"/>
    <s v="delay"/>
    <x v="243"/>
    <x v="269"/>
    <x v="1"/>
  </r>
  <r>
    <n v="5540"/>
    <x v="7"/>
    <x v="2"/>
    <x v="3"/>
    <x v="0"/>
    <s v="2023-08-02"/>
    <s v="2023-08-05"/>
    <n v="12"/>
    <n v="37588.129999999997"/>
    <n v="451057.56"/>
    <n v="3236.91"/>
    <n v="456"/>
    <x v="2"/>
    <x v="4"/>
    <n v="58518.59"/>
    <x v="1"/>
    <s v="on time"/>
    <x v="67"/>
    <x v="164"/>
    <x v="1"/>
  </r>
  <r>
    <n v="5541"/>
    <x v="2"/>
    <x v="0"/>
    <x v="1"/>
    <x v="0"/>
    <s v="2023-05-07"/>
    <s v="2023-05-18"/>
    <n v="29"/>
    <n v="40875.71"/>
    <n v="1185395.5900000001"/>
    <n v="2076.27"/>
    <n v="207"/>
    <x v="1"/>
    <x v="4"/>
    <n v="97655.5"/>
    <x v="8"/>
    <s v="delay"/>
    <x v="248"/>
    <x v="2"/>
    <x v="1"/>
  </r>
  <r>
    <n v="5542"/>
    <x v="7"/>
    <x v="0"/>
    <x v="2"/>
    <x v="1"/>
    <s v="2023-02-23"/>
    <s v="2023-02-26"/>
    <n v="99"/>
    <n v="30995.06"/>
    <n v="3068510.94"/>
    <n v="4070.61"/>
    <n v="926"/>
    <x v="0"/>
    <x v="4"/>
    <n v="668710.88"/>
    <x v="1"/>
    <s v="on time"/>
    <x v="315"/>
    <x v="236"/>
    <x v="0"/>
  </r>
  <r>
    <n v="5543"/>
    <x v="1"/>
    <x v="2"/>
    <x v="3"/>
    <x v="1"/>
    <s v="2023-08-02"/>
    <s v="2023-08-06"/>
    <n v="75"/>
    <n v="32323.42"/>
    <n v="2424256.5"/>
    <n v="1500.38"/>
    <n v="621"/>
    <x v="0"/>
    <x v="2"/>
    <n v="255633.29"/>
    <x v="13"/>
    <s v="on time"/>
    <x v="47"/>
    <x v="164"/>
    <x v="1"/>
  </r>
  <r>
    <n v="5544"/>
    <x v="4"/>
    <x v="2"/>
    <x v="3"/>
    <x v="4"/>
    <s v="2023-01-17"/>
    <s v="2023-01-26"/>
    <n v="19"/>
    <n v="24198.240000000002"/>
    <n v="459766.56"/>
    <n v="2492.63"/>
    <n v="592"/>
    <x v="1"/>
    <x v="2"/>
    <n v="47170.06"/>
    <x v="6"/>
    <s v="delay"/>
    <x v="292"/>
    <x v="180"/>
    <x v="1"/>
  </r>
  <r>
    <n v="5545"/>
    <x v="5"/>
    <x v="1"/>
    <x v="3"/>
    <x v="3"/>
    <s v="2023-12-30"/>
    <s v="2024-01-09"/>
    <n v="86"/>
    <n v="1508.14"/>
    <n v="129700.04"/>
    <n v="2537.0100000000002"/>
    <n v="969"/>
    <x v="3"/>
    <x v="1"/>
    <n v="9667.24"/>
    <x v="0"/>
    <s v="delay"/>
    <x v="316"/>
    <x v="113"/>
    <x v="0"/>
  </r>
  <r>
    <n v="5546"/>
    <x v="3"/>
    <x v="2"/>
    <x v="4"/>
    <x v="2"/>
    <s v="2023-08-13"/>
    <s v="2023-08-14"/>
    <n v="9"/>
    <n v="11246.46"/>
    <n v="101218.14"/>
    <n v="3280.23"/>
    <n v="568"/>
    <x v="3"/>
    <x v="1"/>
    <n v="16822.419999999998"/>
    <x v="7"/>
    <s v="on time"/>
    <x v="269"/>
    <x v="237"/>
    <x v="1"/>
  </r>
  <r>
    <n v="5547"/>
    <x v="1"/>
    <x v="2"/>
    <x v="1"/>
    <x v="4"/>
    <s v="2023-10-26"/>
    <s v="2023-10-27"/>
    <n v="72"/>
    <n v="10204.99"/>
    <n v="734759.28"/>
    <n v="568.83000000000004"/>
    <n v="504"/>
    <x v="2"/>
    <x v="3"/>
    <n v="95632.03"/>
    <x v="7"/>
    <s v="on time"/>
    <x v="63"/>
    <x v="102"/>
    <x v="1"/>
  </r>
  <r>
    <n v="5548"/>
    <x v="4"/>
    <x v="0"/>
    <x v="3"/>
    <x v="4"/>
    <s v="2023-04-05"/>
    <s v="2023-04-14"/>
    <n v="41"/>
    <n v="14338.91"/>
    <n v="587895.31000000006"/>
    <n v="3526.16"/>
    <n v="336"/>
    <x v="0"/>
    <x v="3"/>
    <n v="58646.39"/>
    <x v="6"/>
    <s v="delay"/>
    <x v="104"/>
    <x v="297"/>
    <x v="1"/>
  </r>
  <r>
    <n v="5549"/>
    <x v="2"/>
    <x v="0"/>
    <x v="4"/>
    <x v="4"/>
    <s v="2023-11-05"/>
    <s v="2023-11-16"/>
    <n v="35"/>
    <n v="25589.93"/>
    <n v="895647.55"/>
    <n v="2046.61"/>
    <n v="339"/>
    <x v="3"/>
    <x v="3"/>
    <n v="192980.49"/>
    <x v="8"/>
    <s v="delay"/>
    <x v="164"/>
    <x v="138"/>
    <x v="1"/>
  </r>
  <r>
    <n v="5550"/>
    <x v="2"/>
    <x v="0"/>
    <x v="0"/>
    <x v="0"/>
    <s v="2023-12-01"/>
    <s v="2023-12-08"/>
    <n v="2"/>
    <n v="32407.41"/>
    <n v="64814.82"/>
    <n v="917.82"/>
    <n v="416"/>
    <x v="3"/>
    <x v="1"/>
    <n v="8868.34"/>
    <x v="5"/>
    <s v="delay"/>
    <x v="314"/>
    <x v="328"/>
    <x v="1"/>
  </r>
  <r>
    <n v="5551"/>
    <x v="3"/>
    <x v="0"/>
    <x v="1"/>
    <x v="1"/>
    <s v="2023-07-16"/>
    <s v="2023-07-25"/>
    <n v="63"/>
    <n v="43693.01"/>
    <n v="2752659.63"/>
    <n v="1943.25"/>
    <n v="4"/>
    <x v="1"/>
    <x v="1"/>
    <n v="399270.72"/>
    <x v="6"/>
    <s v="delay"/>
    <x v="366"/>
    <x v="27"/>
    <x v="2"/>
  </r>
  <r>
    <n v="5552"/>
    <x v="5"/>
    <x v="0"/>
    <x v="3"/>
    <x v="0"/>
    <s v="2023-04-14"/>
    <s v="2023-04-24"/>
    <n v="61"/>
    <n v="2776.36"/>
    <n v="169357.96"/>
    <n v="4815.49"/>
    <n v="439"/>
    <x v="0"/>
    <x v="3"/>
    <n v="38333.08"/>
    <x v="0"/>
    <s v="delay"/>
    <x v="184"/>
    <x v="103"/>
    <x v="1"/>
  </r>
  <r>
    <n v="5553"/>
    <x v="6"/>
    <x v="0"/>
    <x v="2"/>
    <x v="1"/>
    <s v="2023-06-28"/>
    <s v="2023-07-07"/>
    <n v="60"/>
    <n v="7326.45"/>
    <n v="439587"/>
    <n v="1457.29"/>
    <n v="331"/>
    <x v="0"/>
    <x v="2"/>
    <n v="63795.48"/>
    <x v="6"/>
    <s v="delay"/>
    <x v="85"/>
    <x v="225"/>
    <x v="1"/>
  </r>
  <r>
    <n v="5554"/>
    <x v="0"/>
    <x v="1"/>
    <x v="2"/>
    <x v="3"/>
    <s v="2023-03-16"/>
    <s v="2023-03-21"/>
    <n v="56"/>
    <n v="21690.07"/>
    <n v="1214643.92"/>
    <n v="724.29"/>
    <n v="453"/>
    <x v="3"/>
    <x v="3"/>
    <n v="194274.28"/>
    <x v="2"/>
    <s v="on time"/>
    <x v="29"/>
    <x v="89"/>
    <x v="1"/>
  </r>
  <r>
    <n v="5555"/>
    <x v="2"/>
    <x v="2"/>
    <x v="3"/>
    <x v="4"/>
    <s v="2023-11-01"/>
    <s v="2023-11-04"/>
    <n v="29"/>
    <n v="30489.85"/>
    <n v="884205.65"/>
    <n v="1988.19"/>
    <n v="410"/>
    <x v="1"/>
    <x v="4"/>
    <n v="153199.25"/>
    <x v="1"/>
    <s v="on time"/>
    <x v="157"/>
    <x v="49"/>
    <x v="1"/>
  </r>
  <r>
    <n v="5556"/>
    <x v="4"/>
    <x v="2"/>
    <x v="2"/>
    <x v="3"/>
    <s v="2023-12-22"/>
    <s v="2023-12-24"/>
    <n v="15"/>
    <n v="41059.4"/>
    <n v="615891"/>
    <n v="2649.37"/>
    <n v="992"/>
    <x v="3"/>
    <x v="3"/>
    <n v="37876.43"/>
    <x v="9"/>
    <s v="on time"/>
    <x v="111"/>
    <x v="169"/>
    <x v="0"/>
  </r>
  <r>
    <n v="5557"/>
    <x v="7"/>
    <x v="0"/>
    <x v="4"/>
    <x v="2"/>
    <s v="2023-10-27"/>
    <s v="2023-10-30"/>
    <n v="15"/>
    <n v="11164.56"/>
    <n v="167468.4"/>
    <n v="4402.6400000000003"/>
    <n v="398"/>
    <x v="2"/>
    <x v="0"/>
    <n v="9258.01"/>
    <x v="1"/>
    <s v="on time"/>
    <x v="375"/>
    <x v="200"/>
    <x v="1"/>
  </r>
  <r>
    <n v="5558"/>
    <x v="1"/>
    <x v="2"/>
    <x v="0"/>
    <x v="1"/>
    <s v="2023-05-06"/>
    <s v="2023-05-09"/>
    <n v="95"/>
    <n v="5596.92"/>
    <n v="531707.4"/>
    <n v="2889.7"/>
    <n v="824"/>
    <x v="3"/>
    <x v="4"/>
    <n v="58705.06"/>
    <x v="1"/>
    <s v="on time"/>
    <x v="150"/>
    <x v="62"/>
    <x v="0"/>
  </r>
  <r>
    <n v="5559"/>
    <x v="1"/>
    <x v="2"/>
    <x v="3"/>
    <x v="3"/>
    <s v="2023-05-05"/>
    <s v="2023-05-16"/>
    <n v="39"/>
    <n v="41827.86"/>
    <n v="1631286.54"/>
    <n v="2002.11"/>
    <n v="277"/>
    <x v="0"/>
    <x v="0"/>
    <n v="204127.23"/>
    <x v="8"/>
    <s v="delay"/>
    <x v="128"/>
    <x v="316"/>
    <x v="1"/>
  </r>
  <r>
    <n v="5560"/>
    <x v="7"/>
    <x v="1"/>
    <x v="1"/>
    <x v="0"/>
    <s v="2023-11-17"/>
    <s v="2023-11-20"/>
    <n v="99"/>
    <n v="27775.09"/>
    <n v="2749733.91"/>
    <n v="2244.71"/>
    <n v="32"/>
    <x v="1"/>
    <x v="3"/>
    <n v="509639.43"/>
    <x v="1"/>
    <s v="on time"/>
    <x v="195"/>
    <x v="44"/>
    <x v="2"/>
  </r>
  <r>
    <n v="5561"/>
    <x v="6"/>
    <x v="0"/>
    <x v="4"/>
    <x v="1"/>
    <s v="2023-04-18"/>
    <s v="2023-04-28"/>
    <n v="59"/>
    <n v="6492.67"/>
    <n v="383067.53"/>
    <n v="3517.79"/>
    <n v="728"/>
    <x v="0"/>
    <x v="1"/>
    <n v="48852.75"/>
    <x v="0"/>
    <s v="delay"/>
    <x v="328"/>
    <x v="9"/>
    <x v="0"/>
  </r>
  <r>
    <n v="5562"/>
    <x v="6"/>
    <x v="1"/>
    <x v="3"/>
    <x v="4"/>
    <s v="2023-10-24"/>
    <s v="2023-11-01"/>
    <n v="43"/>
    <n v="1718.66"/>
    <n v="73902.38"/>
    <n v="2372.1799999999998"/>
    <n v="350"/>
    <x v="3"/>
    <x v="3"/>
    <n v="15499.54"/>
    <x v="14"/>
    <s v="delay"/>
    <x v="14"/>
    <x v="99"/>
    <x v="1"/>
  </r>
  <r>
    <n v="5563"/>
    <x v="5"/>
    <x v="0"/>
    <x v="0"/>
    <x v="3"/>
    <s v="2023-01-18"/>
    <s v="2023-01-31"/>
    <n v="3"/>
    <n v="45123.21"/>
    <n v="135369.63"/>
    <n v="3896.62"/>
    <n v="258"/>
    <x v="3"/>
    <x v="3"/>
    <n v="21204.57"/>
    <x v="12"/>
    <s v="delay"/>
    <x v="132"/>
    <x v="75"/>
    <x v="1"/>
  </r>
  <r>
    <n v="5564"/>
    <x v="3"/>
    <x v="2"/>
    <x v="0"/>
    <x v="2"/>
    <s v="2023-12-17"/>
    <s v="2024-01-01"/>
    <n v="1"/>
    <n v="9610"/>
    <n v="9610"/>
    <n v="4701.58"/>
    <n v="46"/>
    <x v="2"/>
    <x v="2"/>
    <n v="1989.2"/>
    <x v="3"/>
    <s v="delay"/>
    <x v="123"/>
    <x v="115"/>
    <x v="2"/>
  </r>
  <r>
    <n v="5565"/>
    <x v="3"/>
    <x v="1"/>
    <x v="4"/>
    <x v="0"/>
    <s v="2023-12-20"/>
    <s v="2024-01-03"/>
    <n v="55"/>
    <n v="38503.35"/>
    <n v="2117684.25"/>
    <n v="4070.79"/>
    <n v="92"/>
    <x v="0"/>
    <x v="1"/>
    <n v="311225.28000000003"/>
    <x v="4"/>
    <s v="delay"/>
    <x v="168"/>
    <x v="159"/>
    <x v="2"/>
  </r>
  <r>
    <n v="5566"/>
    <x v="1"/>
    <x v="2"/>
    <x v="1"/>
    <x v="2"/>
    <s v="2023-09-16"/>
    <s v="2023-09-19"/>
    <n v="12"/>
    <n v="8511.49"/>
    <n v="102137.88"/>
    <n v="4516.07"/>
    <n v="860"/>
    <x v="2"/>
    <x v="1"/>
    <n v="23302.63"/>
    <x v="1"/>
    <s v="on time"/>
    <x v="143"/>
    <x v="122"/>
    <x v="0"/>
  </r>
  <r>
    <n v="5567"/>
    <x v="4"/>
    <x v="2"/>
    <x v="3"/>
    <x v="2"/>
    <s v="2023-03-30"/>
    <s v="2023-03-31"/>
    <n v="69"/>
    <n v="28010.61"/>
    <n v="1932732.09"/>
    <n v="3943.74"/>
    <n v="745"/>
    <x v="1"/>
    <x v="0"/>
    <n v="349808"/>
    <x v="7"/>
    <s v="on time"/>
    <x v="246"/>
    <x v="282"/>
    <x v="0"/>
  </r>
  <r>
    <n v="5568"/>
    <x v="7"/>
    <x v="1"/>
    <x v="3"/>
    <x v="4"/>
    <s v="2023-07-02"/>
    <s v="2023-07-14"/>
    <n v="42"/>
    <n v="45542.03"/>
    <n v="1912765.26"/>
    <n v="4804.6499999999996"/>
    <n v="187"/>
    <x v="1"/>
    <x v="0"/>
    <n v="240427.87"/>
    <x v="10"/>
    <s v="delay"/>
    <x v="199"/>
    <x v="306"/>
    <x v="2"/>
  </r>
  <r>
    <n v="5569"/>
    <x v="2"/>
    <x v="1"/>
    <x v="0"/>
    <x v="1"/>
    <s v="2023-04-27"/>
    <s v="2023-05-05"/>
    <n v="81"/>
    <n v="27549.73"/>
    <n v="2231528.13"/>
    <n v="2265.8200000000002"/>
    <n v="248"/>
    <x v="1"/>
    <x v="3"/>
    <n v="393073.24"/>
    <x v="14"/>
    <s v="delay"/>
    <x v="331"/>
    <x v="18"/>
    <x v="1"/>
  </r>
  <r>
    <n v="5570"/>
    <x v="5"/>
    <x v="0"/>
    <x v="2"/>
    <x v="1"/>
    <s v="2023-01-06"/>
    <s v="2023-01-09"/>
    <n v="48"/>
    <n v="48664.97"/>
    <n v="2335918.56"/>
    <n v="1037.7"/>
    <n v="100"/>
    <x v="0"/>
    <x v="0"/>
    <n v="184323.54"/>
    <x v="1"/>
    <s v="on time"/>
    <x v="83"/>
    <x v="194"/>
    <x v="2"/>
  </r>
  <r>
    <n v="5571"/>
    <x v="1"/>
    <x v="1"/>
    <x v="3"/>
    <x v="3"/>
    <s v="2023-07-24"/>
    <s v="2023-07-29"/>
    <n v="38"/>
    <n v="15719.16"/>
    <n v="597328.07999999996"/>
    <n v="3991.7"/>
    <n v="10"/>
    <x v="1"/>
    <x v="1"/>
    <n v="56300.84"/>
    <x v="2"/>
    <s v="on time"/>
    <x v="138"/>
    <x v="199"/>
    <x v="2"/>
  </r>
  <r>
    <n v="5572"/>
    <x v="5"/>
    <x v="0"/>
    <x v="3"/>
    <x v="1"/>
    <s v="2023-10-13"/>
    <s v="2023-10-25"/>
    <n v="60"/>
    <n v="37015.33"/>
    <n v="2220919.7999999998"/>
    <n v="711.58"/>
    <n v="513"/>
    <x v="0"/>
    <x v="3"/>
    <n v="511017.73"/>
    <x v="10"/>
    <s v="delay"/>
    <x v="155"/>
    <x v="172"/>
    <x v="1"/>
  </r>
  <r>
    <n v="5573"/>
    <x v="5"/>
    <x v="0"/>
    <x v="4"/>
    <x v="1"/>
    <s v="2023-08-30"/>
    <s v="2023-09-05"/>
    <n v="21"/>
    <n v="49304.19"/>
    <n v="1035387.99"/>
    <n v="2609.88"/>
    <n v="15"/>
    <x v="0"/>
    <x v="2"/>
    <n v="60201.29"/>
    <x v="11"/>
    <s v="delay"/>
    <x v="369"/>
    <x v="239"/>
    <x v="2"/>
  </r>
  <r>
    <n v="5574"/>
    <x v="1"/>
    <x v="0"/>
    <x v="3"/>
    <x v="4"/>
    <s v="2023-11-26"/>
    <s v="2023-12-08"/>
    <n v="62"/>
    <n v="13327.16"/>
    <n v="826283.92"/>
    <n v="3166.49"/>
    <n v="530"/>
    <x v="2"/>
    <x v="1"/>
    <n v="83521"/>
    <x v="10"/>
    <s v="delay"/>
    <x v="314"/>
    <x v="144"/>
    <x v="1"/>
  </r>
  <r>
    <n v="5575"/>
    <x v="7"/>
    <x v="1"/>
    <x v="4"/>
    <x v="0"/>
    <s v="2023-02-13"/>
    <s v="2023-02-19"/>
    <n v="28"/>
    <n v="20933.02"/>
    <n v="586124.56000000006"/>
    <n v="456.18"/>
    <n v="976"/>
    <x v="3"/>
    <x v="1"/>
    <n v="80879.899999999994"/>
    <x v="11"/>
    <s v="delay"/>
    <x v="294"/>
    <x v="58"/>
    <x v="0"/>
  </r>
  <r>
    <n v="5576"/>
    <x v="2"/>
    <x v="2"/>
    <x v="2"/>
    <x v="0"/>
    <s v="2023-02-25"/>
    <s v="2023-03-06"/>
    <n v="60"/>
    <n v="44853.33"/>
    <n v="2691199.8"/>
    <n v="169.31"/>
    <n v="65"/>
    <x v="3"/>
    <x v="0"/>
    <n v="573742.63"/>
    <x v="6"/>
    <s v="delay"/>
    <x v="280"/>
    <x v="97"/>
    <x v="2"/>
  </r>
  <r>
    <n v="5577"/>
    <x v="1"/>
    <x v="1"/>
    <x v="4"/>
    <x v="3"/>
    <s v="2023-12-19"/>
    <s v="2023-12-22"/>
    <n v="13"/>
    <n v="49036.97"/>
    <n v="637480.61"/>
    <n v="3758.94"/>
    <n v="109"/>
    <x v="1"/>
    <x v="3"/>
    <n v="46218.52"/>
    <x v="1"/>
    <s v="on time"/>
    <x v="365"/>
    <x v="215"/>
    <x v="2"/>
  </r>
  <r>
    <n v="5578"/>
    <x v="0"/>
    <x v="2"/>
    <x v="4"/>
    <x v="3"/>
    <s v="2023-04-04"/>
    <s v="2023-04-15"/>
    <n v="29"/>
    <n v="7788.72"/>
    <n v="225872.88"/>
    <n v="3061.63"/>
    <n v="816"/>
    <x v="1"/>
    <x v="2"/>
    <n v="38236.1"/>
    <x v="8"/>
    <s v="delay"/>
    <x v="76"/>
    <x v="116"/>
    <x v="0"/>
  </r>
  <r>
    <n v="5579"/>
    <x v="5"/>
    <x v="2"/>
    <x v="2"/>
    <x v="0"/>
    <s v="2023-01-03"/>
    <s v="2023-01-06"/>
    <n v="12"/>
    <n v="13412.68"/>
    <n v="160952.16"/>
    <n v="2024.76"/>
    <n v="85"/>
    <x v="2"/>
    <x v="3"/>
    <n v="13705.57"/>
    <x v="1"/>
    <s v="on time"/>
    <x v="378"/>
    <x v="342"/>
    <x v="2"/>
  </r>
  <r>
    <n v="5580"/>
    <x v="7"/>
    <x v="0"/>
    <x v="0"/>
    <x v="1"/>
    <s v="2023-06-27"/>
    <s v="2023-07-01"/>
    <n v="28"/>
    <n v="12484.77"/>
    <n v="349573.56"/>
    <n v="1276.8599999999999"/>
    <n v="195"/>
    <x v="1"/>
    <x v="1"/>
    <n v="41157.65"/>
    <x v="13"/>
    <s v="on time"/>
    <x v="173"/>
    <x v="87"/>
    <x v="2"/>
  </r>
  <r>
    <n v="5581"/>
    <x v="1"/>
    <x v="0"/>
    <x v="1"/>
    <x v="2"/>
    <s v="2023-02-14"/>
    <s v="2023-02-25"/>
    <n v="55"/>
    <n v="39087.910000000003"/>
    <n v="2149835.0499999998"/>
    <n v="2160.7199999999998"/>
    <n v="478"/>
    <x v="0"/>
    <x v="3"/>
    <n v="434900.57"/>
    <x v="8"/>
    <s v="delay"/>
    <x v="56"/>
    <x v="84"/>
    <x v="1"/>
  </r>
  <r>
    <n v="5582"/>
    <x v="5"/>
    <x v="0"/>
    <x v="3"/>
    <x v="0"/>
    <s v="2023-09-22"/>
    <s v="2023-09-28"/>
    <n v="38"/>
    <n v="44034.34"/>
    <n v="1673304.92"/>
    <n v="3199.1"/>
    <n v="156"/>
    <x v="2"/>
    <x v="1"/>
    <n v="173541.67"/>
    <x v="11"/>
    <s v="delay"/>
    <x v="113"/>
    <x v="132"/>
    <x v="2"/>
  </r>
  <r>
    <n v="5583"/>
    <x v="4"/>
    <x v="1"/>
    <x v="1"/>
    <x v="1"/>
    <s v="2023-11-10"/>
    <s v="2023-11-13"/>
    <n v="68"/>
    <n v="39863.43"/>
    <n v="2710713.24"/>
    <n v="2506.14"/>
    <n v="903"/>
    <x v="0"/>
    <x v="2"/>
    <n v="308686.3"/>
    <x v="1"/>
    <s v="on time"/>
    <x v="255"/>
    <x v="235"/>
    <x v="0"/>
  </r>
  <r>
    <n v="5584"/>
    <x v="1"/>
    <x v="0"/>
    <x v="2"/>
    <x v="3"/>
    <s v="2023-08-26"/>
    <s v="2023-09-04"/>
    <n v="19"/>
    <n v="24255.34"/>
    <n v="460851.46"/>
    <n v="4123.1400000000003"/>
    <n v="40"/>
    <x v="2"/>
    <x v="3"/>
    <n v="26307.26"/>
    <x v="6"/>
    <s v="delay"/>
    <x v="61"/>
    <x v="59"/>
    <x v="2"/>
  </r>
  <r>
    <n v="5585"/>
    <x v="7"/>
    <x v="1"/>
    <x v="2"/>
    <x v="1"/>
    <s v="2023-05-10"/>
    <s v="2023-05-17"/>
    <n v="87"/>
    <n v="49664.01"/>
    <n v="4320768.87"/>
    <n v="2626.86"/>
    <n v="54"/>
    <x v="3"/>
    <x v="2"/>
    <n v="956317.75"/>
    <x v="5"/>
    <s v="delay"/>
    <x v="210"/>
    <x v="201"/>
    <x v="2"/>
  </r>
  <r>
    <n v="5586"/>
    <x v="7"/>
    <x v="1"/>
    <x v="4"/>
    <x v="3"/>
    <s v="2023-08-31"/>
    <s v="2023-09-06"/>
    <n v="78"/>
    <n v="9674.11"/>
    <n v="754580.58"/>
    <n v="3923.42"/>
    <n v="163"/>
    <x v="1"/>
    <x v="4"/>
    <n v="84851.35"/>
    <x v="11"/>
    <s v="delay"/>
    <x v="35"/>
    <x v="11"/>
    <x v="2"/>
  </r>
  <r>
    <n v="5587"/>
    <x v="2"/>
    <x v="2"/>
    <x v="3"/>
    <x v="2"/>
    <s v="2023-10-28"/>
    <s v="2023-11-11"/>
    <n v="2"/>
    <n v="46305.85"/>
    <n v="92611.7"/>
    <n v="2102.67"/>
    <n v="780"/>
    <x v="2"/>
    <x v="1"/>
    <n v="17010.75"/>
    <x v="4"/>
    <s v="delay"/>
    <x v="103"/>
    <x v="141"/>
    <x v="0"/>
  </r>
  <r>
    <n v="5588"/>
    <x v="1"/>
    <x v="1"/>
    <x v="2"/>
    <x v="0"/>
    <s v="2023-06-29"/>
    <s v="2023-07-07"/>
    <n v="25"/>
    <n v="11433.25"/>
    <n v="285831.25"/>
    <n v="3149.83"/>
    <n v="393"/>
    <x v="3"/>
    <x v="3"/>
    <n v="38221.760000000002"/>
    <x v="14"/>
    <s v="delay"/>
    <x v="85"/>
    <x v="250"/>
    <x v="1"/>
  </r>
  <r>
    <n v="5589"/>
    <x v="1"/>
    <x v="1"/>
    <x v="2"/>
    <x v="1"/>
    <s v="2023-03-26"/>
    <s v="2023-04-06"/>
    <n v="25"/>
    <n v="14334.23"/>
    <n v="358355.75"/>
    <n v="4624.16"/>
    <n v="390"/>
    <x v="1"/>
    <x v="0"/>
    <n v="35679.1"/>
    <x v="8"/>
    <s v="delay"/>
    <x v="148"/>
    <x v="96"/>
    <x v="1"/>
  </r>
  <r>
    <n v="5590"/>
    <x v="4"/>
    <x v="0"/>
    <x v="1"/>
    <x v="3"/>
    <s v="2023-10-05"/>
    <s v="2023-10-16"/>
    <n v="95"/>
    <n v="26036.03"/>
    <n v="2473422.85"/>
    <n v="691.5"/>
    <n v="721"/>
    <x v="3"/>
    <x v="1"/>
    <n v="307265.62"/>
    <x v="8"/>
    <s v="delay"/>
    <x v="177"/>
    <x v="16"/>
    <x v="0"/>
  </r>
  <r>
    <n v="5591"/>
    <x v="3"/>
    <x v="1"/>
    <x v="2"/>
    <x v="3"/>
    <s v="2023-02-02"/>
    <s v="2023-02-03"/>
    <n v="25"/>
    <n v="40472.28"/>
    <n v="1011807"/>
    <n v="2751.97"/>
    <n v="776"/>
    <x v="3"/>
    <x v="0"/>
    <n v="109058.39"/>
    <x v="7"/>
    <s v="on time"/>
    <x v="136"/>
    <x v="354"/>
    <x v="0"/>
  </r>
  <r>
    <n v="5592"/>
    <x v="7"/>
    <x v="1"/>
    <x v="1"/>
    <x v="3"/>
    <s v="2023-12-21"/>
    <s v="2024-01-02"/>
    <n v="77"/>
    <n v="16726.349999999999"/>
    <n v="1287928.95"/>
    <n v="185.81"/>
    <n v="347"/>
    <x v="1"/>
    <x v="1"/>
    <n v="166303.09"/>
    <x v="10"/>
    <s v="delay"/>
    <x v="343"/>
    <x v="170"/>
    <x v="1"/>
  </r>
  <r>
    <n v="5593"/>
    <x v="1"/>
    <x v="1"/>
    <x v="3"/>
    <x v="1"/>
    <s v="2023-07-28"/>
    <s v="2023-07-30"/>
    <n v="19"/>
    <n v="24734.02"/>
    <n v="469946.38"/>
    <n v="4785.29"/>
    <n v="450"/>
    <x v="2"/>
    <x v="4"/>
    <n v="41709.550000000003"/>
    <x v="9"/>
    <s v="on time"/>
    <x v="1"/>
    <x v="274"/>
    <x v="1"/>
  </r>
  <r>
    <n v="5594"/>
    <x v="5"/>
    <x v="1"/>
    <x v="4"/>
    <x v="1"/>
    <s v="2023-01-11"/>
    <s v="2023-01-21"/>
    <n v="53"/>
    <n v="30014.560000000001"/>
    <n v="1590771.68"/>
    <n v="4098.2"/>
    <n v="386"/>
    <x v="3"/>
    <x v="4"/>
    <n v="359555.09"/>
    <x v="0"/>
    <s v="delay"/>
    <x v="24"/>
    <x v="315"/>
    <x v="1"/>
  </r>
  <r>
    <n v="5595"/>
    <x v="7"/>
    <x v="0"/>
    <x v="1"/>
    <x v="0"/>
    <s v="2023-04-09"/>
    <s v="2023-04-21"/>
    <n v="44"/>
    <n v="45949.16"/>
    <n v="2021763.04"/>
    <n v="3690.83"/>
    <n v="298"/>
    <x v="1"/>
    <x v="1"/>
    <n v="146335.57999999999"/>
    <x v="10"/>
    <s v="delay"/>
    <x v="9"/>
    <x v="350"/>
    <x v="1"/>
  </r>
  <r>
    <n v="5596"/>
    <x v="7"/>
    <x v="1"/>
    <x v="0"/>
    <x v="3"/>
    <s v="2023-06-23"/>
    <s v="2023-06-29"/>
    <n v="92"/>
    <n v="1016.58"/>
    <n v="93525.36"/>
    <n v="1510.47"/>
    <n v="354"/>
    <x v="2"/>
    <x v="1"/>
    <n v="18527.95"/>
    <x v="11"/>
    <s v="delay"/>
    <x v="217"/>
    <x v="325"/>
    <x v="1"/>
  </r>
  <r>
    <n v="5597"/>
    <x v="7"/>
    <x v="2"/>
    <x v="1"/>
    <x v="4"/>
    <s v="2023-02-24"/>
    <s v="2023-03-09"/>
    <n v="100"/>
    <n v="10950.12"/>
    <n v="1095012"/>
    <n v="4423.93"/>
    <n v="62"/>
    <x v="2"/>
    <x v="1"/>
    <n v="83801.69"/>
    <x v="12"/>
    <s v="delay"/>
    <x v="319"/>
    <x v="259"/>
    <x v="2"/>
  </r>
  <r>
    <n v="5598"/>
    <x v="5"/>
    <x v="1"/>
    <x v="0"/>
    <x v="2"/>
    <s v="2023-09-11"/>
    <s v="2023-09-25"/>
    <n v="6"/>
    <n v="8926.39"/>
    <n v="53558.34"/>
    <n v="4664.4399999999996"/>
    <n v="156"/>
    <x v="0"/>
    <x v="4"/>
    <n v="11780.84"/>
    <x v="4"/>
    <s v="delay"/>
    <x v="153"/>
    <x v="334"/>
    <x v="2"/>
  </r>
  <r>
    <n v="5599"/>
    <x v="3"/>
    <x v="1"/>
    <x v="3"/>
    <x v="0"/>
    <s v="2023-03-20"/>
    <s v="2023-03-27"/>
    <n v="61"/>
    <n v="31965.439999999999"/>
    <n v="1949891.84"/>
    <n v="2114.73"/>
    <n v="791"/>
    <x v="0"/>
    <x v="0"/>
    <n v="129390.74"/>
    <x v="5"/>
    <s v="delay"/>
    <x v="368"/>
    <x v="353"/>
    <x v="0"/>
  </r>
  <r>
    <n v="5600"/>
    <x v="3"/>
    <x v="1"/>
    <x v="1"/>
    <x v="1"/>
    <s v="2023-03-13"/>
    <s v="2023-03-22"/>
    <n v="82"/>
    <n v="36539.85"/>
    <n v="2996267.7"/>
    <n v="2775.62"/>
    <n v="364"/>
    <x v="2"/>
    <x v="0"/>
    <n v="707194.19"/>
    <x v="6"/>
    <s v="delay"/>
    <x v="295"/>
    <x v="323"/>
    <x v="1"/>
  </r>
  <r>
    <n v="5601"/>
    <x v="2"/>
    <x v="0"/>
    <x v="3"/>
    <x v="0"/>
    <s v="2023-09-14"/>
    <s v="2023-09-28"/>
    <n v="76"/>
    <n v="3430.1"/>
    <n v="260687.6"/>
    <n v="3318.33"/>
    <n v="349"/>
    <x v="3"/>
    <x v="3"/>
    <n v="33448.6"/>
    <x v="4"/>
    <s v="delay"/>
    <x v="113"/>
    <x v="276"/>
    <x v="1"/>
  </r>
  <r>
    <n v="5602"/>
    <x v="2"/>
    <x v="1"/>
    <x v="1"/>
    <x v="4"/>
    <s v="2023-04-02"/>
    <s v="2023-04-14"/>
    <n v="59"/>
    <n v="49978.89"/>
    <n v="2948754.51"/>
    <n v="4799.63"/>
    <n v="410"/>
    <x v="3"/>
    <x v="0"/>
    <n v="429881.17"/>
    <x v="10"/>
    <s v="delay"/>
    <x v="104"/>
    <x v="280"/>
    <x v="1"/>
  </r>
  <r>
    <n v="5603"/>
    <x v="5"/>
    <x v="1"/>
    <x v="1"/>
    <x v="1"/>
    <s v="2023-09-28"/>
    <s v="2023-10-05"/>
    <n v="4"/>
    <n v="18414.169999999998"/>
    <n v="73656.679999999993"/>
    <n v="2716.19"/>
    <n v="793"/>
    <x v="2"/>
    <x v="4"/>
    <n v="5275.51"/>
    <x v="5"/>
    <s v="delay"/>
    <x v="362"/>
    <x v="243"/>
    <x v="0"/>
  </r>
  <r>
    <n v="5604"/>
    <x v="2"/>
    <x v="2"/>
    <x v="4"/>
    <x v="0"/>
    <s v="2023-08-23"/>
    <s v="2023-08-31"/>
    <n v="72"/>
    <n v="24866.63"/>
    <n v="1790397.36"/>
    <n v="4016.87"/>
    <n v="886"/>
    <x v="1"/>
    <x v="2"/>
    <n v="401332.86"/>
    <x v="14"/>
    <s v="delay"/>
    <x v="257"/>
    <x v="232"/>
    <x v="0"/>
  </r>
  <r>
    <n v="5605"/>
    <x v="7"/>
    <x v="2"/>
    <x v="3"/>
    <x v="1"/>
    <s v="2023-07-19"/>
    <s v="2023-07-20"/>
    <n v="13"/>
    <n v="47308.93"/>
    <n v="615016.09"/>
    <n v="3939.92"/>
    <n v="354"/>
    <x v="1"/>
    <x v="3"/>
    <n v="47706.89"/>
    <x v="7"/>
    <s v="on time"/>
    <x v="65"/>
    <x v="229"/>
    <x v="1"/>
  </r>
  <r>
    <n v="5606"/>
    <x v="7"/>
    <x v="0"/>
    <x v="3"/>
    <x v="4"/>
    <s v="2023-07-17"/>
    <s v="2023-07-27"/>
    <n v="77"/>
    <n v="33812.199999999997"/>
    <n v="2603539.4"/>
    <n v="3588.04"/>
    <n v="199"/>
    <x v="0"/>
    <x v="1"/>
    <n v="263361.53000000003"/>
    <x v="0"/>
    <s v="delay"/>
    <x v="228"/>
    <x v="231"/>
    <x v="2"/>
  </r>
  <r>
    <n v="5607"/>
    <x v="6"/>
    <x v="1"/>
    <x v="0"/>
    <x v="4"/>
    <s v="2023-03-22"/>
    <s v="2023-04-06"/>
    <n v="11"/>
    <n v="12421.08"/>
    <n v="136631.88"/>
    <n v="3230.23"/>
    <n v="161"/>
    <x v="1"/>
    <x v="0"/>
    <n v="23562.32"/>
    <x v="3"/>
    <s v="delay"/>
    <x v="148"/>
    <x v="94"/>
    <x v="2"/>
  </r>
  <r>
    <n v="5608"/>
    <x v="5"/>
    <x v="2"/>
    <x v="1"/>
    <x v="0"/>
    <s v="2023-05-15"/>
    <s v="2023-05-23"/>
    <n v="69"/>
    <n v="31845.75"/>
    <n v="2197356.75"/>
    <n v="2800.91"/>
    <n v="195"/>
    <x v="2"/>
    <x v="0"/>
    <n v="507274.96"/>
    <x v="14"/>
    <s v="delay"/>
    <x v="163"/>
    <x v="127"/>
    <x v="2"/>
  </r>
  <r>
    <n v="5609"/>
    <x v="2"/>
    <x v="0"/>
    <x v="0"/>
    <x v="1"/>
    <s v="2023-03-05"/>
    <s v="2023-03-13"/>
    <n v="90"/>
    <n v="12494.6"/>
    <n v="1124514"/>
    <n v="1704.59"/>
    <n v="146"/>
    <x v="2"/>
    <x v="0"/>
    <n v="196225.94"/>
    <x v="14"/>
    <s v="delay"/>
    <x v="49"/>
    <x v="247"/>
    <x v="2"/>
  </r>
  <r>
    <n v="5610"/>
    <x v="5"/>
    <x v="1"/>
    <x v="4"/>
    <x v="0"/>
    <s v="2023-12-02"/>
    <s v="2023-12-03"/>
    <n v="8"/>
    <n v="1564.88"/>
    <n v="12519.04"/>
    <n v="1386.6"/>
    <n v="540"/>
    <x v="1"/>
    <x v="4"/>
    <n v="2759.88"/>
    <x v="7"/>
    <s v="on time"/>
    <x v="351"/>
    <x v="324"/>
    <x v="1"/>
  </r>
  <r>
    <n v="5611"/>
    <x v="6"/>
    <x v="0"/>
    <x v="1"/>
    <x v="4"/>
    <s v="2023-02-05"/>
    <s v="2023-02-10"/>
    <n v="76"/>
    <n v="47236.94"/>
    <n v="3590007.44"/>
    <n v="1433.7"/>
    <n v="914"/>
    <x v="3"/>
    <x v="3"/>
    <n v="885727.61"/>
    <x v="2"/>
    <s v="on time"/>
    <x v="372"/>
    <x v="41"/>
    <x v="0"/>
  </r>
  <r>
    <n v="5612"/>
    <x v="6"/>
    <x v="2"/>
    <x v="2"/>
    <x v="2"/>
    <s v="2023-06-18"/>
    <s v="2023-07-01"/>
    <n v="57"/>
    <n v="48585.1"/>
    <n v="2769350.7"/>
    <n v="4622.88"/>
    <n v="76"/>
    <x v="1"/>
    <x v="0"/>
    <n v="475251.59"/>
    <x v="12"/>
    <s v="delay"/>
    <x v="173"/>
    <x v="224"/>
    <x v="2"/>
  </r>
  <r>
    <n v="5613"/>
    <x v="4"/>
    <x v="1"/>
    <x v="4"/>
    <x v="0"/>
    <s v="2023-02-10"/>
    <s v="2023-02-12"/>
    <n v="79"/>
    <n v="33466.959999999999"/>
    <n v="2643889.84"/>
    <n v="2605.2199999999998"/>
    <n v="323"/>
    <x v="2"/>
    <x v="0"/>
    <n v="255056.01"/>
    <x v="9"/>
    <s v="on time"/>
    <x v="304"/>
    <x v="290"/>
    <x v="1"/>
  </r>
  <r>
    <n v="5614"/>
    <x v="4"/>
    <x v="0"/>
    <x v="3"/>
    <x v="4"/>
    <s v="2023-09-30"/>
    <s v="2023-10-08"/>
    <n v="82"/>
    <n v="29158.76"/>
    <n v="2391018.3199999998"/>
    <n v="3593.1"/>
    <n v="493"/>
    <x v="0"/>
    <x v="4"/>
    <n v="298862.34999999998"/>
    <x v="14"/>
    <s v="delay"/>
    <x v="156"/>
    <x v="330"/>
    <x v="1"/>
  </r>
  <r>
    <n v="5615"/>
    <x v="6"/>
    <x v="1"/>
    <x v="1"/>
    <x v="0"/>
    <s v="2023-12-19"/>
    <s v="2023-12-22"/>
    <n v="6"/>
    <n v="17577.189999999999"/>
    <n v="105463.14"/>
    <n v="1632.31"/>
    <n v="117"/>
    <x v="2"/>
    <x v="2"/>
    <n v="24250.26"/>
    <x v="1"/>
    <s v="on time"/>
    <x v="365"/>
    <x v="215"/>
    <x v="2"/>
  </r>
  <r>
    <n v="5616"/>
    <x v="6"/>
    <x v="2"/>
    <x v="4"/>
    <x v="0"/>
    <s v="2023-02-28"/>
    <s v="2023-03-12"/>
    <n v="33"/>
    <n v="36439.68"/>
    <n v="1202509.44"/>
    <n v="869.55"/>
    <n v="32"/>
    <x v="3"/>
    <x v="4"/>
    <n v="250595.27"/>
    <x v="10"/>
    <s v="delay"/>
    <x v="28"/>
    <x v="347"/>
    <x v="2"/>
  </r>
  <r>
    <n v="5617"/>
    <x v="4"/>
    <x v="1"/>
    <x v="3"/>
    <x v="1"/>
    <s v="2023-07-07"/>
    <s v="2023-07-15"/>
    <n v="27"/>
    <n v="3799.15"/>
    <n v="102577.05"/>
    <n v="726.45"/>
    <n v="625"/>
    <x v="3"/>
    <x v="2"/>
    <n v="9695.2099999999991"/>
    <x v="14"/>
    <s v="delay"/>
    <x v="192"/>
    <x v="22"/>
    <x v="1"/>
  </r>
  <r>
    <n v="5618"/>
    <x v="5"/>
    <x v="2"/>
    <x v="2"/>
    <x v="4"/>
    <s v="2023-03-14"/>
    <s v="2023-03-15"/>
    <n v="60"/>
    <n v="27778.09"/>
    <n v="1666685.4"/>
    <n v="4276.8"/>
    <n v="733"/>
    <x v="0"/>
    <x v="3"/>
    <n v="246062.52"/>
    <x v="7"/>
    <s v="on time"/>
    <x v="112"/>
    <x v="142"/>
    <x v="0"/>
  </r>
  <r>
    <n v="5619"/>
    <x v="2"/>
    <x v="2"/>
    <x v="1"/>
    <x v="4"/>
    <s v="2023-08-19"/>
    <s v="2023-08-26"/>
    <n v="26"/>
    <n v="41912"/>
    <n v="1089712"/>
    <n v="1627.69"/>
    <n v="596"/>
    <x v="2"/>
    <x v="0"/>
    <n v="192222.32"/>
    <x v="5"/>
    <s v="delay"/>
    <x v="215"/>
    <x v="143"/>
    <x v="1"/>
  </r>
  <r>
    <n v="5620"/>
    <x v="4"/>
    <x v="1"/>
    <x v="4"/>
    <x v="1"/>
    <s v="2023-11-27"/>
    <s v="2023-12-12"/>
    <n v="10"/>
    <n v="9080.44"/>
    <n v="90804.4"/>
    <n v="4569.7700000000004"/>
    <n v="327"/>
    <x v="2"/>
    <x v="3"/>
    <n v="22148.89"/>
    <x v="3"/>
    <s v="delay"/>
    <x v="124"/>
    <x v="193"/>
    <x v="1"/>
  </r>
  <r>
    <n v="5621"/>
    <x v="1"/>
    <x v="1"/>
    <x v="1"/>
    <x v="1"/>
    <s v="2023-03-22"/>
    <s v="2023-03-31"/>
    <n v="64"/>
    <n v="5752.29"/>
    <n v="368146.56"/>
    <n v="913.07"/>
    <n v="600"/>
    <x v="1"/>
    <x v="1"/>
    <n v="55572.23"/>
    <x v="6"/>
    <s v="delay"/>
    <x v="246"/>
    <x v="94"/>
    <x v="1"/>
  </r>
  <r>
    <n v="5622"/>
    <x v="3"/>
    <x v="0"/>
    <x v="3"/>
    <x v="1"/>
    <s v="2023-10-30"/>
    <s v="2023-11-08"/>
    <n v="92"/>
    <n v="42172.98"/>
    <n v="3879914.16"/>
    <n v="190.77"/>
    <n v="992"/>
    <x v="2"/>
    <x v="4"/>
    <n v="444017.83"/>
    <x v="6"/>
    <s v="delay"/>
    <x v="193"/>
    <x v="15"/>
    <x v="0"/>
  </r>
  <r>
    <n v="5623"/>
    <x v="2"/>
    <x v="1"/>
    <x v="2"/>
    <x v="1"/>
    <s v="2023-12-10"/>
    <s v="2023-12-23"/>
    <n v="5"/>
    <n v="27585.77"/>
    <n v="137928.85"/>
    <n v="2837.44"/>
    <n v="223"/>
    <x v="3"/>
    <x v="1"/>
    <n v="14982.8"/>
    <x v="12"/>
    <s v="delay"/>
    <x v="166"/>
    <x v="129"/>
    <x v="1"/>
  </r>
  <r>
    <n v="5624"/>
    <x v="6"/>
    <x v="1"/>
    <x v="3"/>
    <x v="2"/>
    <s v="2023-01-15"/>
    <s v="2023-01-30"/>
    <n v="52"/>
    <n v="3271.69"/>
    <n v="170127.88"/>
    <n v="1775.2"/>
    <n v="709"/>
    <x v="0"/>
    <x v="4"/>
    <n v="34331.97"/>
    <x v="3"/>
    <s v="delay"/>
    <x v="352"/>
    <x v="262"/>
    <x v="0"/>
  </r>
  <r>
    <n v="5625"/>
    <x v="5"/>
    <x v="1"/>
    <x v="0"/>
    <x v="3"/>
    <s v="2023-02-23"/>
    <s v="2023-03-02"/>
    <n v="66"/>
    <n v="14346.49"/>
    <n v="946868.34"/>
    <n v="1648.63"/>
    <n v="459"/>
    <x v="2"/>
    <x v="2"/>
    <n v="60028.69"/>
    <x v="5"/>
    <s v="delay"/>
    <x v="229"/>
    <x v="236"/>
    <x v="1"/>
  </r>
  <r>
    <n v="5626"/>
    <x v="2"/>
    <x v="1"/>
    <x v="4"/>
    <x v="2"/>
    <s v="2023-01-25"/>
    <s v="2023-01-26"/>
    <n v="100"/>
    <n v="32505.119999999999"/>
    <n v="3250512"/>
    <n v="439.37"/>
    <n v="264"/>
    <x v="0"/>
    <x v="0"/>
    <n v="394682.76"/>
    <x v="7"/>
    <s v="on time"/>
    <x v="292"/>
    <x v="196"/>
    <x v="1"/>
  </r>
  <r>
    <n v="5627"/>
    <x v="6"/>
    <x v="0"/>
    <x v="3"/>
    <x v="2"/>
    <s v="2023-04-08"/>
    <s v="2023-04-19"/>
    <n v="24"/>
    <n v="4078.94"/>
    <n v="97894.56"/>
    <n v="1559.53"/>
    <n v="909"/>
    <x v="2"/>
    <x v="1"/>
    <n v="5260.16"/>
    <x v="8"/>
    <s v="delay"/>
    <x v="231"/>
    <x v="106"/>
    <x v="0"/>
  </r>
  <r>
    <n v="5628"/>
    <x v="6"/>
    <x v="2"/>
    <x v="4"/>
    <x v="3"/>
    <s v="2023-03-30"/>
    <s v="2023-04-11"/>
    <n v="99"/>
    <n v="9759.94"/>
    <n v="966234.06"/>
    <n v="186.92"/>
    <n v="517"/>
    <x v="0"/>
    <x v="0"/>
    <n v="180254.13"/>
    <x v="10"/>
    <s v="delay"/>
    <x v="129"/>
    <x v="282"/>
    <x v="1"/>
  </r>
  <r>
    <n v="5629"/>
    <x v="3"/>
    <x v="1"/>
    <x v="4"/>
    <x v="4"/>
    <s v="2023-06-22"/>
    <s v="2023-06-23"/>
    <n v="90"/>
    <n v="15164.99"/>
    <n v="1364849.1"/>
    <n v="4742.9799999999996"/>
    <n v="503"/>
    <x v="1"/>
    <x v="1"/>
    <n v="312694.18"/>
    <x v="7"/>
    <s v="on time"/>
    <x v="273"/>
    <x v="268"/>
    <x v="1"/>
  </r>
  <r>
    <n v="5630"/>
    <x v="0"/>
    <x v="1"/>
    <x v="1"/>
    <x v="3"/>
    <s v="2023-04-22"/>
    <s v="2023-04-26"/>
    <n v="52"/>
    <n v="46974.07"/>
    <n v="2442651.64"/>
    <n v="2910.94"/>
    <n v="153"/>
    <x v="1"/>
    <x v="1"/>
    <n v="153828.04"/>
    <x v="13"/>
    <s v="on time"/>
    <x v="350"/>
    <x v="181"/>
    <x v="2"/>
  </r>
  <r>
    <n v="5631"/>
    <x v="0"/>
    <x v="2"/>
    <x v="2"/>
    <x v="2"/>
    <s v="2023-03-31"/>
    <s v="2023-04-01"/>
    <n v="23"/>
    <n v="40702.17"/>
    <n v="936149.91"/>
    <n v="2488.8200000000002"/>
    <n v="114"/>
    <x v="1"/>
    <x v="4"/>
    <n v="71524.58"/>
    <x v="7"/>
    <s v="on time"/>
    <x v="240"/>
    <x v="128"/>
    <x v="2"/>
  </r>
  <r>
    <n v="5632"/>
    <x v="1"/>
    <x v="2"/>
    <x v="0"/>
    <x v="4"/>
    <s v="2023-07-12"/>
    <s v="2023-07-25"/>
    <n v="53"/>
    <n v="24700.55"/>
    <n v="1309129.1499999999"/>
    <n v="3555.88"/>
    <n v="695"/>
    <x v="0"/>
    <x v="4"/>
    <n v="294101.7"/>
    <x v="12"/>
    <s v="delay"/>
    <x v="366"/>
    <x v="267"/>
    <x v="1"/>
  </r>
  <r>
    <n v="5633"/>
    <x v="0"/>
    <x v="2"/>
    <x v="3"/>
    <x v="0"/>
    <s v="2023-12-02"/>
    <s v="2023-12-03"/>
    <n v="98"/>
    <n v="40405.14"/>
    <n v="3959703.72"/>
    <n v="1493.05"/>
    <n v="575"/>
    <x v="1"/>
    <x v="0"/>
    <n v="510812.73"/>
    <x v="7"/>
    <s v="on time"/>
    <x v="351"/>
    <x v="324"/>
    <x v="1"/>
  </r>
  <r>
    <n v="5634"/>
    <x v="2"/>
    <x v="1"/>
    <x v="1"/>
    <x v="2"/>
    <s v="2023-08-11"/>
    <s v="2023-08-14"/>
    <n v="31"/>
    <n v="8442.6"/>
    <n v="261720.6"/>
    <n v="1350.5"/>
    <n v="355"/>
    <x v="3"/>
    <x v="4"/>
    <n v="37247.53"/>
    <x v="1"/>
    <s v="on time"/>
    <x v="269"/>
    <x v="286"/>
    <x v="1"/>
  </r>
  <r>
    <n v="5635"/>
    <x v="6"/>
    <x v="2"/>
    <x v="0"/>
    <x v="3"/>
    <s v="2023-08-28"/>
    <s v="2023-09-03"/>
    <n v="7"/>
    <n v="22478.62"/>
    <n v="157350.34"/>
    <n v="3745.19"/>
    <n v="624"/>
    <x v="2"/>
    <x v="3"/>
    <n v="25288.86"/>
    <x v="11"/>
    <s v="delay"/>
    <x v="236"/>
    <x v="166"/>
    <x v="1"/>
  </r>
  <r>
    <n v="5636"/>
    <x v="4"/>
    <x v="2"/>
    <x v="4"/>
    <x v="0"/>
    <s v="2023-06-15"/>
    <s v="2023-06-16"/>
    <n v="41"/>
    <n v="23436.79"/>
    <n v="960908.39"/>
    <n v="107.33"/>
    <n v="245"/>
    <x v="3"/>
    <x v="0"/>
    <n v="54580"/>
    <x v="7"/>
    <s v="on time"/>
    <x v="161"/>
    <x v="300"/>
    <x v="1"/>
  </r>
  <r>
    <n v="5637"/>
    <x v="0"/>
    <x v="0"/>
    <x v="4"/>
    <x v="3"/>
    <s v="2023-09-29"/>
    <s v="2023-10-11"/>
    <n v="83"/>
    <n v="36633.550000000003"/>
    <n v="3040584.65"/>
    <n v="2484.0100000000002"/>
    <n v="976"/>
    <x v="3"/>
    <x v="3"/>
    <n v="167488.57"/>
    <x v="10"/>
    <s v="delay"/>
    <x v="373"/>
    <x v="308"/>
    <x v="0"/>
  </r>
  <r>
    <n v="5638"/>
    <x v="6"/>
    <x v="2"/>
    <x v="3"/>
    <x v="1"/>
    <s v="2023-05-29"/>
    <s v="2023-06-10"/>
    <n v="90"/>
    <n v="30894.400000000001"/>
    <n v="2780496"/>
    <n v="3639.05"/>
    <n v="797"/>
    <x v="2"/>
    <x v="3"/>
    <n v="231939.24"/>
    <x v="10"/>
    <s v="delay"/>
    <x v="110"/>
    <x v="238"/>
    <x v="0"/>
  </r>
  <r>
    <n v="5639"/>
    <x v="1"/>
    <x v="1"/>
    <x v="1"/>
    <x v="3"/>
    <s v="2023-04-12"/>
    <s v="2023-04-27"/>
    <n v="88"/>
    <n v="877.71"/>
    <n v="77238.48"/>
    <n v="3204.73"/>
    <n v="873"/>
    <x v="1"/>
    <x v="1"/>
    <n v="17605.099999999999"/>
    <x v="3"/>
    <s v="delay"/>
    <x v="288"/>
    <x v="188"/>
    <x v="0"/>
  </r>
  <r>
    <n v="5640"/>
    <x v="3"/>
    <x v="0"/>
    <x v="4"/>
    <x v="4"/>
    <s v="2023-11-09"/>
    <s v="2023-11-12"/>
    <n v="31"/>
    <n v="35771.199999999997"/>
    <n v="1108907.2"/>
    <n v="1547.28"/>
    <n v="798"/>
    <x v="2"/>
    <x v="4"/>
    <n v="86399.8"/>
    <x v="1"/>
    <s v="on time"/>
    <x v="40"/>
    <x v="148"/>
    <x v="0"/>
  </r>
  <r>
    <n v="5641"/>
    <x v="6"/>
    <x v="0"/>
    <x v="1"/>
    <x v="0"/>
    <s v="2023-09-16"/>
    <s v="2023-09-26"/>
    <n v="23"/>
    <n v="39534.800000000003"/>
    <n v="909300.4"/>
    <n v="4136.4399999999996"/>
    <n v="232"/>
    <x v="1"/>
    <x v="2"/>
    <n v="141825.9"/>
    <x v="0"/>
    <s v="delay"/>
    <x v="107"/>
    <x v="122"/>
    <x v="1"/>
  </r>
  <r>
    <n v="5642"/>
    <x v="3"/>
    <x v="2"/>
    <x v="0"/>
    <x v="2"/>
    <s v="2023-12-13"/>
    <s v="2023-12-23"/>
    <n v="11"/>
    <n v="41440"/>
    <n v="455840"/>
    <n v="3630.34"/>
    <n v="7"/>
    <x v="2"/>
    <x v="2"/>
    <n v="36477.65"/>
    <x v="0"/>
    <s v="delay"/>
    <x v="166"/>
    <x v="185"/>
    <x v="2"/>
  </r>
  <r>
    <n v="5643"/>
    <x v="3"/>
    <x v="0"/>
    <x v="1"/>
    <x v="3"/>
    <s v="2023-09-23"/>
    <s v="2023-09-30"/>
    <n v="38"/>
    <n v="49166.879999999997"/>
    <n v="1868341.44"/>
    <n v="4387.92"/>
    <n v="698"/>
    <x v="2"/>
    <x v="0"/>
    <n v="208122.08"/>
    <x v="5"/>
    <s v="delay"/>
    <x v="158"/>
    <x v="110"/>
    <x v="1"/>
  </r>
  <r>
    <n v="5644"/>
    <x v="5"/>
    <x v="1"/>
    <x v="3"/>
    <x v="0"/>
    <s v="2023-07-28"/>
    <s v="2023-07-29"/>
    <n v="18"/>
    <n v="43791.7"/>
    <n v="788250.6"/>
    <n v="564.03"/>
    <n v="132"/>
    <x v="1"/>
    <x v="4"/>
    <n v="88024.28"/>
    <x v="7"/>
    <s v="on time"/>
    <x v="138"/>
    <x v="274"/>
    <x v="2"/>
  </r>
  <r>
    <n v="5645"/>
    <x v="6"/>
    <x v="0"/>
    <x v="0"/>
    <x v="1"/>
    <s v="2023-03-28"/>
    <s v="2023-04-12"/>
    <n v="59"/>
    <n v="26127.16"/>
    <n v="1541502.44"/>
    <n v="1952.1"/>
    <n v="474"/>
    <x v="3"/>
    <x v="0"/>
    <n v="119407.44"/>
    <x v="3"/>
    <s v="delay"/>
    <x v="133"/>
    <x v="222"/>
    <x v="1"/>
  </r>
  <r>
    <n v="5646"/>
    <x v="7"/>
    <x v="0"/>
    <x v="0"/>
    <x v="2"/>
    <s v="2023-07-25"/>
    <s v="2023-07-26"/>
    <n v="97"/>
    <n v="14146.85"/>
    <n v="1372244.45"/>
    <n v="1049.93"/>
    <n v="110"/>
    <x v="3"/>
    <x v="4"/>
    <n v="124971.3"/>
    <x v="7"/>
    <s v="on time"/>
    <x v="196"/>
    <x v="277"/>
    <x v="2"/>
  </r>
  <r>
    <n v="5647"/>
    <x v="2"/>
    <x v="0"/>
    <x v="1"/>
    <x v="0"/>
    <s v="2023-05-07"/>
    <s v="2023-05-18"/>
    <n v="18"/>
    <n v="13373.76"/>
    <n v="240727.67999999999"/>
    <n v="306.7"/>
    <n v="508"/>
    <x v="0"/>
    <x v="1"/>
    <n v="57905.88"/>
    <x v="8"/>
    <s v="delay"/>
    <x v="248"/>
    <x v="2"/>
    <x v="1"/>
  </r>
  <r>
    <n v="5648"/>
    <x v="0"/>
    <x v="1"/>
    <x v="3"/>
    <x v="2"/>
    <s v="2023-03-01"/>
    <s v="2023-03-08"/>
    <n v="15"/>
    <n v="24519.07"/>
    <n v="367786.05"/>
    <n v="3274.89"/>
    <n v="636"/>
    <x v="3"/>
    <x v="1"/>
    <n v="20945.25"/>
    <x v="5"/>
    <s v="delay"/>
    <x v="17"/>
    <x v="309"/>
    <x v="1"/>
  </r>
  <r>
    <n v="5649"/>
    <x v="3"/>
    <x v="1"/>
    <x v="2"/>
    <x v="3"/>
    <s v="2023-10-18"/>
    <s v="2023-10-27"/>
    <n v="18"/>
    <n v="2492"/>
    <n v="44856"/>
    <n v="3362.97"/>
    <n v="162"/>
    <x v="2"/>
    <x v="4"/>
    <n v="3376.32"/>
    <x v="6"/>
    <s v="delay"/>
    <x v="63"/>
    <x v="241"/>
    <x v="2"/>
  </r>
  <r>
    <n v="5650"/>
    <x v="2"/>
    <x v="2"/>
    <x v="4"/>
    <x v="2"/>
    <s v="2023-12-12"/>
    <s v="2023-12-21"/>
    <n v="42"/>
    <n v="2289.33"/>
    <n v="96151.86"/>
    <n v="1184.54"/>
    <n v="479"/>
    <x v="0"/>
    <x v="4"/>
    <n v="10173.280000000001"/>
    <x v="6"/>
    <s v="delay"/>
    <x v="207"/>
    <x v="348"/>
    <x v="1"/>
  </r>
  <r>
    <n v="5651"/>
    <x v="6"/>
    <x v="0"/>
    <x v="2"/>
    <x v="1"/>
    <s v="2023-08-08"/>
    <s v="2023-08-23"/>
    <n v="54"/>
    <n v="6226.73"/>
    <n v="336243.42"/>
    <n v="4303.9799999999996"/>
    <n v="696"/>
    <x v="3"/>
    <x v="0"/>
    <n v="51858.75"/>
    <x v="3"/>
    <s v="delay"/>
    <x v="206"/>
    <x v="157"/>
    <x v="1"/>
  </r>
  <r>
    <n v="5652"/>
    <x v="3"/>
    <x v="0"/>
    <x v="2"/>
    <x v="4"/>
    <s v="2023-05-17"/>
    <s v="2023-05-22"/>
    <n v="76"/>
    <n v="2786.86"/>
    <n v="211801.36"/>
    <n v="2973.82"/>
    <n v="86"/>
    <x v="0"/>
    <x v="2"/>
    <n v="20503.29"/>
    <x v="2"/>
    <s v="on time"/>
    <x v="239"/>
    <x v="149"/>
    <x v="2"/>
  </r>
  <r>
    <n v="5653"/>
    <x v="5"/>
    <x v="1"/>
    <x v="1"/>
    <x v="3"/>
    <s v="2023-09-01"/>
    <s v="2023-09-05"/>
    <n v="98"/>
    <n v="28429.1"/>
    <n v="2786051.8"/>
    <n v="2356.2600000000002"/>
    <n v="32"/>
    <x v="3"/>
    <x v="3"/>
    <n v="589089.93000000005"/>
    <x v="13"/>
    <s v="on time"/>
    <x v="369"/>
    <x v="150"/>
    <x v="2"/>
  </r>
  <r>
    <n v="5654"/>
    <x v="7"/>
    <x v="2"/>
    <x v="0"/>
    <x v="0"/>
    <s v="2023-11-07"/>
    <s v="2023-11-10"/>
    <n v="39"/>
    <n v="14017.5"/>
    <n v="546682.5"/>
    <n v="4262.0200000000004"/>
    <n v="317"/>
    <x v="0"/>
    <x v="1"/>
    <n v="106660.23"/>
    <x v="1"/>
    <s v="on time"/>
    <x v="344"/>
    <x v="338"/>
    <x v="1"/>
  </r>
  <r>
    <n v="5655"/>
    <x v="2"/>
    <x v="0"/>
    <x v="3"/>
    <x v="1"/>
    <s v="2023-02-05"/>
    <s v="2023-02-11"/>
    <n v="9"/>
    <n v="46962.41"/>
    <n v="422661.69"/>
    <n v="344.8"/>
    <n v="135"/>
    <x v="1"/>
    <x v="4"/>
    <n v="80588.38"/>
    <x v="11"/>
    <s v="delay"/>
    <x v="176"/>
    <x v="41"/>
    <x v="2"/>
  </r>
  <r>
    <n v="5656"/>
    <x v="1"/>
    <x v="0"/>
    <x v="2"/>
    <x v="0"/>
    <s v="2023-01-28"/>
    <s v="2023-02-09"/>
    <n v="41"/>
    <n v="21590.01"/>
    <n v="885190.41"/>
    <n v="1014.93"/>
    <n v="149"/>
    <x v="0"/>
    <x v="4"/>
    <n v="153096.95999999999"/>
    <x v="10"/>
    <s v="delay"/>
    <x v="42"/>
    <x v="135"/>
    <x v="2"/>
  </r>
  <r>
    <n v="5657"/>
    <x v="6"/>
    <x v="2"/>
    <x v="2"/>
    <x v="2"/>
    <s v="2023-08-14"/>
    <s v="2023-08-16"/>
    <n v="96"/>
    <n v="42165.97"/>
    <n v="4047933.12"/>
    <n v="616.57000000000005"/>
    <n v="900"/>
    <x v="3"/>
    <x v="1"/>
    <n v="728124.07"/>
    <x v="9"/>
    <s v="on time"/>
    <x v="249"/>
    <x v="269"/>
    <x v="0"/>
  </r>
  <r>
    <n v="5658"/>
    <x v="6"/>
    <x v="2"/>
    <x v="4"/>
    <x v="3"/>
    <s v="2023-01-02"/>
    <s v="2023-01-13"/>
    <n v="74"/>
    <n v="18135.689999999999"/>
    <n v="1342041.06"/>
    <n v="4524.3"/>
    <n v="752"/>
    <x v="1"/>
    <x v="1"/>
    <n v="330467.39"/>
    <x v="8"/>
    <s v="delay"/>
    <x v="186"/>
    <x v="139"/>
    <x v="0"/>
  </r>
  <r>
    <n v="5659"/>
    <x v="3"/>
    <x v="1"/>
    <x v="0"/>
    <x v="0"/>
    <s v="2023-09-25"/>
    <s v="2023-10-08"/>
    <n v="54"/>
    <n v="12639.51"/>
    <n v="682533.54"/>
    <n v="925.61"/>
    <n v="244"/>
    <x v="2"/>
    <x v="3"/>
    <n v="144652.07"/>
    <x v="12"/>
    <s v="delay"/>
    <x v="156"/>
    <x v="191"/>
    <x v="1"/>
  </r>
  <r>
    <n v="5660"/>
    <x v="4"/>
    <x v="1"/>
    <x v="1"/>
    <x v="1"/>
    <s v="2023-04-16"/>
    <s v="2023-05-01"/>
    <n v="4"/>
    <n v="16253.63"/>
    <n v="65014.52"/>
    <n v="3486.21"/>
    <n v="203"/>
    <x v="1"/>
    <x v="4"/>
    <n v="7065.77"/>
    <x v="3"/>
    <s v="delay"/>
    <x v="197"/>
    <x v="202"/>
    <x v="1"/>
  </r>
  <r>
    <n v="5661"/>
    <x v="1"/>
    <x v="1"/>
    <x v="0"/>
    <x v="2"/>
    <s v="2023-12-06"/>
    <s v="2023-12-07"/>
    <n v="94"/>
    <n v="43164.37"/>
    <n v="4057450.78"/>
    <n v="3297.77"/>
    <n v="128"/>
    <x v="1"/>
    <x v="3"/>
    <n v="591130.74"/>
    <x v="7"/>
    <s v="on time"/>
    <x v="147"/>
    <x v="307"/>
    <x v="2"/>
  </r>
  <r>
    <n v="5662"/>
    <x v="3"/>
    <x v="0"/>
    <x v="0"/>
    <x v="0"/>
    <s v="2023-04-19"/>
    <s v="2023-05-04"/>
    <n v="60"/>
    <n v="37475.81"/>
    <n v="2248548.6"/>
    <n v="813.54"/>
    <n v="253"/>
    <x v="2"/>
    <x v="0"/>
    <n v="156777.76999999999"/>
    <x v="3"/>
    <s v="delay"/>
    <x v="81"/>
    <x v="355"/>
    <x v="1"/>
  </r>
  <r>
    <n v="5663"/>
    <x v="2"/>
    <x v="0"/>
    <x v="4"/>
    <x v="1"/>
    <s v="2023-08-30"/>
    <s v="2023-09-10"/>
    <n v="26"/>
    <n v="46765.14"/>
    <n v="1215893.6399999999"/>
    <n v="2170.1799999999998"/>
    <n v="419"/>
    <x v="3"/>
    <x v="1"/>
    <n v="238179.12"/>
    <x v="8"/>
    <s v="delay"/>
    <x v="99"/>
    <x v="239"/>
    <x v="1"/>
  </r>
  <r>
    <n v="5664"/>
    <x v="2"/>
    <x v="0"/>
    <x v="4"/>
    <x v="0"/>
    <s v="2023-01-18"/>
    <s v="2023-01-26"/>
    <n v="33"/>
    <n v="35716.83"/>
    <n v="1178655.3899999999"/>
    <n v="1654.38"/>
    <n v="945"/>
    <x v="0"/>
    <x v="0"/>
    <n v="92941.75"/>
    <x v="14"/>
    <s v="delay"/>
    <x v="292"/>
    <x v="75"/>
    <x v="0"/>
  </r>
  <r>
    <n v="5665"/>
    <x v="0"/>
    <x v="1"/>
    <x v="3"/>
    <x v="4"/>
    <s v="2023-10-09"/>
    <s v="2023-10-22"/>
    <n v="40"/>
    <n v="32587"/>
    <n v="1303480"/>
    <n v="4557.9399999999996"/>
    <n v="826"/>
    <x v="1"/>
    <x v="1"/>
    <n v="248188.84"/>
    <x v="12"/>
    <s v="delay"/>
    <x v="170"/>
    <x v="303"/>
    <x v="0"/>
  </r>
  <r>
    <n v="5666"/>
    <x v="3"/>
    <x v="0"/>
    <x v="2"/>
    <x v="2"/>
    <s v="2023-01-15"/>
    <s v="2023-01-17"/>
    <n v="82"/>
    <n v="30868.54"/>
    <n v="2531220.2799999998"/>
    <n v="2485.83"/>
    <n v="582"/>
    <x v="3"/>
    <x v="2"/>
    <n v="501401.71"/>
    <x v="9"/>
    <s v="on time"/>
    <x v="361"/>
    <x v="262"/>
    <x v="1"/>
  </r>
  <r>
    <n v="5667"/>
    <x v="3"/>
    <x v="1"/>
    <x v="1"/>
    <x v="2"/>
    <s v="2023-12-28"/>
    <s v="2024-01-10"/>
    <n v="36"/>
    <n v="18577.64"/>
    <n v="668795.04"/>
    <n v="4522.63"/>
    <n v="200"/>
    <x v="3"/>
    <x v="2"/>
    <n v="92928.09"/>
    <x v="12"/>
    <s v="delay"/>
    <x v="200"/>
    <x v="209"/>
    <x v="2"/>
  </r>
  <r>
    <n v="5668"/>
    <x v="2"/>
    <x v="1"/>
    <x v="4"/>
    <x v="1"/>
    <s v="2023-11-15"/>
    <s v="2023-11-22"/>
    <n v="29"/>
    <n v="23938.01"/>
    <n v="694202.29"/>
    <n v="3437.1"/>
    <n v="548"/>
    <x v="0"/>
    <x v="4"/>
    <n v="131686.06"/>
    <x v="5"/>
    <s v="delay"/>
    <x v="254"/>
    <x v="272"/>
    <x v="1"/>
  </r>
  <r>
    <n v="5669"/>
    <x v="7"/>
    <x v="1"/>
    <x v="3"/>
    <x v="3"/>
    <s v="2023-05-10"/>
    <s v="2023-05-20"/>
    <n v="95"/>
    <n v="26565.040000000001"/>
    <n v="2523678.7999999998"/>
    <n v="594.26"/>
    <n v="668"/>
    <x v="3"/>
    <x v="2"/>
    <n v="206249.58"/>
    <x v="0"/>
    <s v="delay"/>
    <x v="69"/>
    <x v="201"/>
    <x v="1"/>
  </r>
  <r>
    <n v="5670"/>
    <x v="7"/>
    <x v="2"/>
    <x v="4"/>
    <x v="2"/>
    <s v="2023-06-20"/>
    <s v="2023-07-02"/>
    <n v="57"/>
    <n v="16767.95"/>
    <n v="955773.15"/>
    <n v="2120.4499999999998"/>
    <n v="894"/>
    <x v="1"/>
    <x v="4"/>
    <n v="121547.99"/>
    <x v="10"/>
    <s v="delay"/>
    <x v="272"/>
    <x v="70"/>
    <x v="0"/>
  </r>
  <r>
    <n v="5671"/>
    <x v="7"/>
    <x v="0"/>
    <x v="2"/>
    <x v="4"/>
    <s v="2023-12-22"/>
    <s v="2024-01-04"/>
    <n v="76"/>
    <n v="44807.6"/>
    <n v="3405377.6"/>
    <n v="1989.51"/>
    <n v="838"/>
    <x v="2"/>
    <x v="2"/>
    <n v="671683.71"/>
    <x v="12"/>
    <s v="delay"/>
    <x v="160"/>
    <x v="169"/>
    <x v="0"/>
  </r>
  <r>
    <n v="5672"/>
    <x v="7"/>
    <x v="1"/>
    <x v="3"/>
    <x v="1"/>
    <s v="2023-07-06"/>
    <s v="2023-07-12"/>
    <n v="53"/>
    <n v="16252.88"/>
    <n v="861402.64"/>
    <n v="4592.63"/>
    <n v="918"/>
    <x v="1"/>
    <x v="4"/>
    <n v="66040.210000000006"/>
    <x v="11"/>
    <s v="delay"/>
    <x v="80"/>
    <x v="79"/>
    <x v="0"/>
  </r>
  <r>
    <n v="5673"/>
    <x v="5"/>
    <x v="0"/>
    <x v="4"/>
    <x v="1"/>
    <s v="2023-02-22"/>
    <s v="2023-03-03"/>
    <n v="45"/>
    <n v="4388.1099999999997"/>
    <n v="197464.95"/>
    <n v="2297.5"/>
    <n v="907"/>
    <x v="2"/>
    <x v="1"/>
    <n v="12628.42"/>
    <x v="6"/>
    <s v="delay"/>
    <x v="34"/>
    <x v="33"/>
    <x v="0"/>
  </r>
  <r>
    <n v="5674"/>
    <x v="0"/>
    <x v="1"/>
    <x v="4"/>
    <x v="0"/>
    <s v="2023-08-22"/>
    <s v="2023-08-23"/>
    <n v="68"/>
    <n v="9067.31"/>
    <n v="616577.07999999996"/>
    <n v="1492.85"/>
    <n v="431"/>
    <x v="1"/>
    <x v="1"/>
    <n v="72181.38"/>
    <x v="7"/>
    <s v="on time"/>
    <x v="206"/>
    <x v="42"/>
    <x v="1"/>
  </r>
  <r>
    <n v="5675"/>
    <x v="2"/>
    <x v="0"/>
    <x v="2"/>
    <x v="3"/>
    <s v="2023-05-11"/>
    <s v="2023-05-24"/>
    <n v="24"/>
    <n v="15390.22"/>
    <n v="369365.28"/>
    <n v="3055.51"/>
    <n v="152"/>
    <x v="2"/>
    <x v="2"/>
    <n v="42092.73"/>
    <x v="12"/>
    <s v="delay"/>
    <x v="300"/>
    <x v="179"/>
    <x v="2"/>
  </r>
  <r>
    <n v="5676"/>
    <x v="1"/>
    <x v="1"/>
    <x v="3"/>
    <x v="0"/>
    <s v="2023-06-22"/>
    <s v="2023-06-29"/>
    <n v="58"/>
    <n v="1018.66"/>
    <n v="59082.28"/>
    <n v="2482.38"/>
    <n v="230"/>
    <x v="0"/>
    <x v="4"/>
    <n v="10040.219999999999"/>
    <x v="5"/>
    <s v="delay"/>
    <x v="217"/>
    <x v="268"/>
    <x v="1"/>
  </r>
  <r>
    <n v="5677"/>
    <x v="1"/>
    <x v="2"/>
    <x v="1"/>
    <x v="3"/>
    <s v="2023-06-13"/>
    <s v="2023-06-26"/>
    <n v="78"/>
    <n v="20214.88"/>
    <n v="1576760.64"/>
    <n v="1543.47"/>
    <n v="974"/>
    <x v="3"/>
    <x v="2"/>
    <n v="298772.15000000002"/>
    <x v="12"/>
    <s v="delay"/>
    <x v="235"/>
    <x v="68"/>
    <x v="0"/>
  </r>
  <r>
    <n v="5678"/>
    <x v="5"/>
    <x v="0"/>
    <x v="4"/>
    <x v="0"/>
    <s v="2023-11-12"/>
    <s v="2023-11-18"/>
    <n v="21"/>
    <n v="49847.92"/>
    <n v="1046806.32"/>
    <n v="2526.91"/>
    <n v="18"/>
    <x v="1"/>
    <x v="2"/>
    <n v="63199.88"/>
    <x v="11"/>
    <s v="delay"/>
    <x v="226"/>
    <x v="198"/>
    <x v="2"/>
  </r>
  <r>
    <n v="5679"/>
    <x v="1"/>
    <x v="2"/>
    <x v="3"/>
    <x v="3"/>
    <s v="2023-05-23"/>
    <s v="2023-06-02"/>
    <n v="14"/>
    <n v="14795.84"/>
    <n v="207141.76000000001"/>
    <n v="2470.8200000000002"/>
    <n v="63"/>
    <x v="2"/>
    <x v="1"/>
    <n v="38082.129999999997"/>
    <x v="0"/>
    <s v="delay"/>
    <x v="135"/>
    <x v="51"/>
    <x v="2"/>
  </r>
  <r>
    <n v="5680"/>
    <x v="5"/>
    <x v="1"/>
    <x v="2"/>
    <x v="1"/>
    <s v="2023-10-25"/>
    <s v="2023-11-08"/>
    <n v="97"/>
    <n v="43274.77"/>
    <n v="4197652.6900000004"/>
    <n v="665.45"/>
    <n v="187"/>
    <x v="2"/>
    <x v="0"/>
    <n v="790857.27"/>
    <x v="4"/>
    <s v="delay"/>
    <x v="193"/>
    <x v="61"/>
    <x v="2"/>
  </r>
  <r>
    <n v="5681"/>
    <x v="3"/>
    <x v="1"/>
    <x v="2"/>
    <x v="1"/>
    <s v="2023-11-22"/>
    <s v="2023-12-03"/>
    <n v="47"/>
    <n v="27411.66"/>
    <n v="1288348.02"/>
    <n v="2294.2600000000002"/>
    <n v="302"/>
    <x v="2"/>
    <x v="0"/>
    <n v="293287.89"/>
    <x v="8"/>
    <s v="delay"/>
    <x v="351"/>
    <x v="260"/>
    <x v="1"/>
  </r>
  <r>
    <n v="5682"/>
    <x v="5"/>
    <x v="2"/>
    <x v="1"/>
    <x v="0"/>
    <s v="2023-04-13"/>
    <s v="2023-04-16"/>
    <n v="45"/>
    <n v="19357.46"/>
    <n v="871085.7"/>
    <n v="2563.5"/>
    <n v="836"/>
    <x v="2"/>
    <x v="4"/>
    <n v="209384.92"/>
    <x v="1"/>
    <s v="on time"/>
    <x v="114"/>
    <x v="244"/>
    <x v="0"/>
  </r>
  <r>
    <n v="5683"/>
    <x v="2"/>
    <x v="0"/>
    <x v="1"/>
    <x v="1"/>
    <s v="2023-08-06"/>
    <s v="2023-08-21"/>
    <n v="72"/>
    <n v="24431.77"/>
    <n v="1759087.44"/>
    <n v="2471.75"/>
    <n v="795"/>
    <x v="3"/>
    <x v="2"/>
    <n v="390939.03"/>
    <x v="3"/>
    <s v="delay"/>
    <x v="191"/>
    <x v="133"/>
    <x v="0"/>
  </r>
  <r>
    <n v="5684"/>
    <x v="3"/>
    <x v="2"/>
    <x v="2"/>
    <x v="2"/>
    <s v="2023-03-27"/>
    <s v="2023-04-02"/>
    <n v="11"/>
    <n v="29562.32"/>
    <n v="325185.52"/>
    <n v="2884.65"/>
    <n v="15"/>
    <x v="3"/>
    <x v="1"/>
    <n v="28420.05"/>
    <x v="11"/>
    <s v="delay"/>
    <x v="268"/>
    <x v="293"/>
    <x v="2"/>
  </r>
  <r>
    <n v="5685"/>
    <x v="7"/>
    <x v="1"/>
    <x v="3"/>
    <x v="2"/>
    <s v="2023-06-13"/>
    <s v="2023-06-26"/>
    <n v="59"/>
    <n v="23052.15"/>
    <n v="1360076.85"/>
    <n v="3484.95"/>
    <n v="364"/>
    <x v="0"/>
    <x v="4"/>
    <n v="165481.54999999999"/>
    <x v="12"/>
    <s v="delay"/>
    <x v="235"/>
    <x v="68"/>
    <x v="1"/>
  </r>
  <r>
    <n v="5686"/>
    <x v="3"/>
    <x v="2"/>
    <x v="0"/>
    <x v="2"/>
    <s v="2023-09-27"/>
    <s v="2023-10-06"/>
    <n v="89"/>
    <n v="45795.08"/>
    <n v="4075762.12"/>
    <n v="914.41"/>
    <n v="136"/>
    <x v="2"/>
    <x v="2"/>
    <n v="644821.19999999995"/>
    <x v="6"/>
    <s v="delay"/>
    <x v="122"/>
    <x v="302"/>
    <x v="2"/>
  </r>
  <r>
    <n v="5687"/>
    <x v="7"/>
    <x v="1"/>
    <x v="2"/>
    <x v="2"/>
    <s v="2024-01-01"/>
    <s v="2024-01-14"/>
    <n v="45"/>
    <n v="32561.79"/>
    <n v="1465280.55"/>
    <n v="1334.76"/>
    <n v="50"/>
    <x v="0"/>
    <x v="3"/>
    <n v="301368.83"/>
    <x v="12"/>
    <s v="delay"/>
    <x v="363"/>
    <x v="21"/>
    <x v="2"/>
  </r>
  <r>
    <n v="5688"/>
    <x v="0"/>
    <x v="0"/>
    <x v="4"/>
    <x v="2"/>
    <s v="2023-03-09"/>
    <s v="2023-03-21"/>
    <n v="23"/>
    <n v="29015.57"/>
    <n v="667358.11"/>
    <n v="440.7"/>
    <n v="656"/>
    <x v="0"/>
    <x v="4"/>
    <n v="97175.26"/>
    <x v="10"/>
    <s v="delay"/>
    <x v="29"/>
    <x v="183"/>
    <x v="1"/>
  </r>
  <r>
    <n v="5689"/>
    <x v="4"/>
    <x v="2"/>
    <x v="1"/>
    <x v="1"/>
    <s v="2023-07-29"/>
    <s v="2023-07-31"/>
    <n v="1"/>
    <n v="13005.67"/>
    <n v="13005.67"/>
    <n v="565.79999999999995"/>
    <n v="233"/>
    <x v="3"/>
    <x v="0"/>
    <n v="3111.39"/>
    <x v="9"/>
    <s v="on time"/>
    <x v="348"/>
    <x v="226"/>
    <x v="1"/>
  </r>
  <r>
    <n v="5690"/>
    <x v="5"/>
    <x v="2"/>
    <x v="3"/>
    <x v="1"/>
    <s v="2023-07-18"/>
    <s v="2023-07-22"/>
    <n v="83"/>
    <n v="41728.879999999997"/>
    <n v="3463497.04"/>
    <n v="2433.15"/>
    <n v="695"/>
    <x v="2"/>
    <x v="1"/>
    <n v="753909.6"/>
    <x v="13"/>
    <s v="on time"/>
    <x v="5"/>
    <x v="43"/>
    <x v="1"/>
  </r>
  <r>
    <n v="5691"/>
    <x v="0"/>
    <x v="0"/>
    <x v="1"/>
    <x v="0"/>
    <s v="2023-09-13"/>
    <s v="2023-09-24"/>
    <n v="15"/>
    <n v="14170.95"/>
    <n v="212564.25"/>
    <n v="4572.03"/>
    <n v="141"/>
    <x v="2"/>
    <x v="2"/>
    <n v="34127.75"/>
    <x v="8"/>
    <s v="delay"/>
    <x v="216"/>
    <x v="19"/>
    <x v="2"/>
  </r>
  <r>
    <n v="5692"/>
    <x v="2"/>
    <x v="0"/>
    <x v="3"/>
    <x v="3"/>
    <s v="2023-04-23"/>
    <s v="2023-04-24"/>
    <n v="78"/>
    <n v="2526.44"/>
    <n v="197062.32"/>
    <n v="764.42"/>
    <n v="496"/>
    <x v="3"/>
    <x v="0"/>
    <n v="40899.4"/>
    <x v="7"/>
    <s v="on time"/>
    <x v="184"/>
    <x v="358"/>
    <x v="1"/>
  </r>
  <r>
    <n v="5693"/>
    <x v="1"/>
    <x v="1"/>
    <x v="0"/>
    <x v="3"/>
    <s v="2023-11-17"/>
    <s v="2023-11-20"/>
    <n v="42"/>
    <n v="21992.82"/>
    <n v="923698.44"/>
    <n v="1252.71"/>
    <n v="746"/>
    <x v="0"/>
    <x v="4"/>
    <n v="133974.91"/>
    <x v="1"/>
    <s v="on time"/>
    <x v="195"/>
    <x v="44"/>
    <x v="0"/>
  </r>
  <r>
    <n v="5694"/>
    <x v="2"/>
    <x v="1"/>
    <x v="1"/>
    <x v="4"/>
    <s v="2023-07-21"/>
    <s v="2023-07-25"/>
    <n v="38"/>
    <n v="37146.29"/>
    <n v="1411559.02"/>
    <n v="4865.71"/>
    <n v="465"/>
    <x v="2"/>
    <x v="1"/>
    <n v="212206.01"/>
    <x v="13"/>
    <s v="on time"/>
    <x v="366"/>
    <x v="65"/>
    <x v="1"/>
  </r>
  <r>
    <n v="5695"/>
    <x v="6"/>
    <x v="1"/>
    <x v="2"/>
    <x v="4"/>
    <s v="2023-04-01"/>
    <s v="2023-04-09"/>
    <n v="96"/>
    <n v="6501.93"/>
    <n v="624185.28"/>
    <n v="1406.53"/>
    <n v="408"/>
    <x v="3"/>
    <x v="1"/>
    <n v="55936.12"/>
    <x v="14"/>
    <s v="delay"/>
    <x v="313"/>
    <x v="145"/>
    <x v="1"/>
  </r>
  <r>
    <n v="5696"/>
    <x v="5"/>
    <x v="0"/>
    <x v="2"/>
    <x v="0"/>
    <s v="2023-05-14"/>
    <s v="2023-05-23"/>
    <n v="38"/>
    <n v="30614.15"/>
    <n v="1163337.7"/>
    <n v="961.18"/>
    <n v="541"/>
    <x v="3"/>
    <x v="4"/>
    <n v="141966.78"/>
    <x v="6"/>
    <s v="delay"/>
    <x v="163"/>
    <x v="67"/>
    <x v="1"/>
  </r>
  <r>
    <n v="5697"/>
    <x v="7"/>
    <x v="2"/>
    <x v="1"/>
    <x v="1"/>
    <s v="2023-08-27"/>
    <s v="2023-09-07"/>
    <n v="57"/>
    <n v="12138.7"/>
    <n v="691905.9"/>
    <n v="661.14"/>
    <n v="971"/>
    <x v="3"/>
    <x v="3"/>
    <n v="139824.41"/>
    <x v="8"/>
    <s v="delay"/>
    <x v="68"/>
    <x v="100"/>
    <x v="0"/>
  </r>
  <r>
    <n v="5698"/>
    <x v="2"/>
    <x v="0"/>
    <x v="1"/>
    <x v="4"/>
    <s v="2023-04-19"/>
    <s v="2023-04-29"/>
    <n v="74"/>
    <n v="11105.62"/>
    <n v="821815.88"/>
    <n v="1148.3499999999999"/>
    <n v="547"/>
    <x v="3"/>
    <x v="0"/>
    <n v="76764.679999999993"/>
    <x v="0"/>
    <s v="delay"/>
    <x v="8"/>
    <x v="355"/>
    <x v="1"/>
  </r>
  <r>
    <n v="5699"/>
    <x v="1"/>
    <x v="1"/>
    <x v="1"/>
    <x v="3"/>
    <s v="2023-12-14"/>
    <s v="2023-12-17"/>
    <n v="53"/>
    <n v="26658.52"/>
    <n v="1412901.56"/>
    <n v="1044.99"/>
    <n v="68"/>
    <x v="0"/>
    <x v="0"/>
    <n v="286492.02"/>
    <x v="1"/>
    <s v="on time"/>
    <x v="105"/>
    <x v="213"/>
    <x v="2"/>
  </r>
  <r>
    <n v="5700"/>
    <x v="2"/>
    <x v="0"/>
    <x v="1"/>
    <x v="4"/>
    <s v="2023-06-09"/>
    <s v="2023-06-22"/>
    <n v="38"/>
    <n v="41331.46"/>
    <n v="1570595.48"/>
    <n v="3314.94"/>
    <n v="799"/>
    <x v="2"/>
    <x v="2"/>
    <n v="307591.52"/>
    <x v="12"/>
    <s v="delay"/>
    <x v="333"/>
    <x v="214"/>
    <x v="0"/>
  </r>
  <r>
    <n v="5701"/>
    <x v="3"/>
    <x v="0"/>
    <x v="0"/>
    <x v="1"/>
    <s v="2023-02-09"/>
    <s v="2023-02-12"/>
    <n v="22"/>
    <n v="34693.11"/>
    <n v="763248.42"/>
    <n v="1101.58"/>
    <n v="45"/>
    <x v="2"/>
    <x v="0"/>
    <n v="85893.46"/>
    <x v="1"/>
    <s v="on time"/>
    <x v="304"/>
    <x v="174"/>
    <x v="2"/>
  </r>
  <r>
    <n v="5702"/>
    <x v="1"/>
    <x v="0"/>
    <x v="3"/>
    <x v="3"/>
    <s v="2023-10-03"/>
    <s v="2023-10-04"/>
    <n v="58"/>
    <n v="37729.89"/>
    <n v="2188333.62"/>
    <n v="1200.98"/>
    <n v="679"/>
    <x v="2"/>
    <x v="1"/>
    <n v="218700.1"/>
    <x v="7"/>
    <s v="on time"/>
    <x v="347"/>
    <x v="50"/>
    <x v="1"/>
  </r>
  <r>
    <n v="5703"/>
    <x v="7"/>
    <x v="1"/>
    <x v="4"/>
    <x v="0"/>
    <s v="2023-08-22"/>
    <s v="2023-09-02"/>
    <n v="32"/>
    <n v="12551.74"/>
    <n v="401655.68"/>
    <n v="4167.3599999999997"/>
    <n v="1"/>
    <x v="0"/>
    <x v="3"/>
    <n v="96810.84"/>
    <x v="8"/>
    <s v="delay"/>
    <x v="146"/>
    <x v="42"/>
    <x v="2"/>
  </r>
  <r>
    <n v="5704"/>
    <x v="4"/>
    <x v="0"/>
    <x v="1"/>
    <x v="1"/>
    <s v="2023-10-18"/>
    <s v="2023-10-30"/>
    <n v="6"/>
    <n v="1221.1500000000001"/>
    <n v="7326.9"/>
    <n v="3026.28"/>
    <n v="732"/>
    <x v="2"/>
    <x v="0"/>
    <n v="990.74"/>
    <x v="10"/>
    <s v="delay"/>
    <x v="375"/>
    <x v="241"/>
    <x v="0"/>
  </r>
  <r>
    <n v="5705"/>
    <x v="7"/>
    <x v="2"/>
    <x v="4"/>
    <x v="0"/>
    <s v="2023-08-27"/>
    <s v="2023-08-28"/>
    <n v="61"/>
    <n v="2602.56"/>
    <n v="158756.16"/>
    <n v="662"/>
    <n v="380"/>
    <x v="3"/>
    <x v="4"/>
    <n v="23707.89"/>
    <x v="7"/>
    <s v="on time"/>
    <x v="243"/>
    <x v="100"/>
    <x v="1"/>
  </r>
  <r>
    <n v="5706"/>
    <x v="0"/>
    <x v="1"/>
    <x v="2"/>
    <x v="3"/>
    <s v="2023-08-14"/>
    <s v="2023-08-25"/>
    <n v="72"/>
    <n v="12879.62"/>
    <n v="927332.64"/>
    <n v="2696.27"/>
    <n v="209"/>
    <x v="0"/>
    <x v="0"/>
    <n v="223551.56"/>
    <x v="8"/>
    <s v="delay"/>
    <x v="33"/>
    <x v="269"/>
    <x v="1"/>
  </r>
  <r>
    <n v="5707"/>
    <x v="7"/>
    <x v="1"/>
    <x v="1"/>
    <x v="0"/>
    <s v="2023-10-14"/>
    <s v="2023-10-21"/>
    <n v="4"/>
    <n v="36958.71"/>
    <n v="147834.84"/>
    <n v="2638.75"/>
    <n v="898"/>
    <x v="2"/>
    <x v="1"/>
    <n v="17381.3"/>
    <x v="5"/>
    <s v="delay"/>
    <x v="109"/>
    <x v="273"/>
    <x v="0"/>
  </r>
  <r>
    <n v="5708"/>
    <x v="6"/>
    <x v="2"/>
    <x v="0"/>
    <x v="1"/>
    <s v="2023-04-09"/>
    <s v="2023-04-14"/>
    <n v="56"/>
    <n v="15553.32"/>
    <n v="870985.92"/>
    <n v="443.63"/>
    <n v="209"/>
    <x v="2"/>
    <x v="1"/>
    <n v="111068.37"/>
    <x v="2"/>
    <s v="on time"/>
    <x v="104"/>
    <x v="350"/>
    <x v="1"/>
  </r>
  <r>
    <n v="5709"/>
    <x v="3"/>
    <x v="0"/>
    <x v="2"/>
    <x v="3"/>
    <s v="2023-05-22"/>
    <s v="2023-06-06"/>
    <n v="95"/>
    <n v="25796.959999999999"/>
    <n v="2450711.2000000002"/>
    <n v="3003.15"/>
    <n v="575"/>
    <x v="3"/>
    <x v="4"/>
    <n v="324133.52"/>
    <x v="3"/>
    <s v="delay"/>
    <x v="39"/>
    <x v="112"/>
    <x v="1"/>
  </r>
  <r>
    <n v="5710"/>
    <x v="2"/>
    <x v="1"/>
    <x v="4"/>
    <x v="2"/>
    <s v="2023-12-09"/>
    <s v="2023-12-11"/>
    <n v="37"/>
    <n v="9092.07"/>
    <n v="336406.59"/>
    <n v="1615.34"/>
    <n v="725"/>
    <x v="3"/>
    <x v="0"/>
    <n v="21988.400000000001"/>
    <x v="9"/>
    <s v="on time"/>
    <x v="13"/>
    <x v="37"/>
    <x v="0"/>
  </r>
  <r>
    <n v="5711"/>
    <x v="2"/>
    <x v="1"/>
    <x v="3"/>
    <x v="3"/>
    <s v="2023-07-18"/>
    <s v="2023-07-27"/>
    <n v="29"/>
    <n v="30765.439999999999"/>
    <n v="892197.76"/>
    <n v="1153.23"/>
    <n v="802"/>
    <x v="0"/>
    <x v="4"/>
    <n v="138154.35999999999"/>
    <x v="6"/>
    <s v="delay"/>
    <x v="228"/>
    <x v="43"/>
    <x v="0"/>
  </r>
  <r>
    <n v="5712"/>
    <x v="2"/>
    <x v="0"/>
    <x v="3"/>
    <x v="4"/>
    <s v="2023-12-01"/>
    <s v="2023-12-09"/>
    <n v="2"/>
    <n v="4476.6000000000004"/>
    <n v="8953.2000000000007"/>
    <n v="4817"/>
    <n v="585"/>
    <x v="2"/>
    <x v="0"/>
    <n v="572.09"/>
    <x v="14"/>
    <s v="delay"/>
    <x v="322"/>
    <x v="328"/>
    <x v="1"/>
  </r>
  <r>
    <n v="5713"/>
    <x v="4"/>
    <x v="2"/>
    <x v="4"/>
    <x v="4"/>
    <s v="2023-05-31"/>
    <s v="2023-06-15"/>
    <n v="31"/>
    <n v="27470.45"/>
    <n v="851583.95"/>
    <n v="4788.13"/>
    <n v="625"/>
    <x v="0"/>
    <x v="3"/>
    <n v="110354.47"/>
    <x v="3"/>
    <s v="delay"/>
    <x v="334"/>
    <x v="64"/>
    <x v="1"/>
  </r>
  <r>
    <n v="5714"/>
    <x v="7"/>
    <x v="2"/>
    <x v="1"/>
    <x v="2"/>
    <s v="2023-06-26"/>
    <s v="2023-07-08"/>
    <n v="61"/>
    <n v="10252.61"/>
    <n v="625409.21"/>
    <n v="4885.09"/>
    <n v="185"/>
    <x v="3"/>
    <x v="1"/>
    <n v="141276.44"/>
    <x v="10"/>
    <s v="delay"/>
    <x v="218"/>
    <x v="118"/>
    <x v="2"/>
  </r>
  <r>
    <n v="5715"/>
    <x v="4"/>
    <x v="1"/>
    <x v="4"/>
    <x v="4"/>
    <s v="2023-01-18"/>
    <s v="2023-01-29"/>
    <n v="17"/>
    <n v="42274.09"/>
    <n v="718659.53"/>
    <n v="714.83"/>
    <n v="48"/>
    <x v="1"/>
    <x v="3"/>
    <n v="56200.99"/>
    <x v="8"/>
    <s v="delay"/>
    <x v="232"/>
    <x v="75"/>
    <x v="2"/>
  </r>
  <r>
    <n v="5716"/>
    <x v="3"/>
    <x v="0"/>
    <x v="0"/>
    <x v="4"/>
    <s v="2023-02-22"/>
    <s v="2023-03-04"/>
    <n v="61"/>
    <n v="31313.040000000001"/>
    <n v="1910095.44"/>
    <n v="911.77"/>
    <n v="354"/>
    <x v="2"/>
    <x v="2"/>
    <n v="165721.35999999999"/>
    <x v="0"/>
    <s v="delay"/>
    <x v="286"/>
    <x v="33"/>
    <x v="1"/>
  </r>
  <r>
    <n v="5717"/>
    <x v="1"/>
    <x v="0"/>
    <x v="0"/>
    <x v="2"/>
    <s v="2023-09-20"/>
    <s v="2023-10-05"/>
    <n v="33"/>
    <n v="44270.17"/>
    <n v="1460915.61"/>
    <n v="1338.03"/>
    <n v="306"/>
    <x v="2"/>
    <x v="3"/>
    <n v="105386.8"/>
    <x v="3"/>
    <s v="delay"/>
    <x v="362"/>
    <x v="344"/>
    <x v="1"/>
  </r>
  <r>
    <n v="5718"/>
    <x v="1"/>
    <x v="1"/>
    <x v="0"/>
    <x v="3"/>
    <s v="2023-05-20"/>
    <s v="2023-05-27"/>
    <n v="68"/>
    <n v="31217.919999999998"/>
    <n v="2122818.5600000001"/>
    <n v="4794.8"/>
    <n v="449"/>
    <x v="2"/>
    <x v="3"/>
    <n v="340788.59"/>
    <x v="5"/>
    <s v="delay"/>
    <x v="242"/>
    <x v="165"/>
    <x v="1"/>
  </r>
  <r>
    <n v="5719"/>
    <x v="0"/>
    <x v="2"/>
    <x v="3"/>
    <x v="0"/>
    <s v="2023-11-07"/>
    <s v="2023-11-11"/>
    <n v="7"/>
    <n v="8516.39"/>
    <n v="59614.73"/>
    <n v="4628.79"/>
    <n v="692"/>
    <x v="3"/>
    <x v="4"/>
    <n v="14502.82"/>
    <x v="13"/>
    <s v="on time"/>
    <x v="103"/>
    <x v="338"/>
    <x v="1"/>
  </r>
  <r>
    <n v="5720"/>
    <x v="3"/>
    <x v="0"/>
    <x v="3"/>
    <x v="4"/>
    <s v="2023-07-21"/>
    <s v="2023-07-28"/>
    <n v="67"/>
    <n v="36698.32"/>
    <n v="2458787.44"/>
    <n v="594.07000000000005"/>
    <n v="772"/>
    <x v="3"/>
    <x v="3"/>
    <n v="549901.71"/>
    <x v="5"/>
    <s v="delay"/>
    <x v="152"/>
    <x v="65"/>
    <x v="0"/>
  </r>
  <r>
    <n v="5721"/>
    <x v="7"/>
    <x v="2"/>
    <x v="3"/>
    <x v="1"/>
    <s v="2023-05-22"/>
    <s v="2023-06-03"/>
    <n v="44"/>
    <n v="11123.13"/>
    <n v="489417.72"/>
    <n v="3162.38"/>
    <n v="114"/>
    <x v="2"/>
    <x v="0"/>
    <n v="75185.75"/>
    <x v="10"/>
    <s v="delay"/>
    <x v="51"/>
    <x v="112"/>
    <x v="2"/>
  </r>
  <r>
    <n v="5722"/>
    <x v="2"/>
    <x v="2"/>
    <x v="1"/>
    <x v="4"/>
    <s v="2023-03-17"/>
    <s v="2023-03-26"/>
    <n v="46"/>
    <n v="47120.08"/>
    <n v="2167523.6800000002"/>
    <n v="2141.75"/>
    <n v="821"/>
    <x v="0"/>
    <x v="3"/>
    <n v="311932.38"/>
    <x v="6"/>
    <s v="delay"/>
    <x v="30"/>
    <x v="256"/>
    <x v="0"/>
  </r>
  <r>
    <n v="5723"/>
    <x v="1"/>
    <x v="0"/>
    <x v="2"/>
    <x v="0"/>
    <s v="2023-09-03"/>
    <s v="2023-09-12"/>
    <n v="78"/>
    <n v="6975.69"/>
    <n v="544103.81999999995"/>
    <n v="3139.94"/>
    <n v="983"/>
    <x v="0"/>
    <x v="0"/>
    <n v="116842.41"/>
    <x v="6"/>
    <s v="delay"/>
    <x v="134"/>
    <x v="86"/>
    <x v="0"/>
  </r>
  <r>
    <n v="5724"/>
    <x v="4"/>
    <x v="0"/>
    <x v="0"/>
    <x v="4"/>
    <s v="2023-07-26"/>
    <s v="2023-08-09"/>
    <n v="29"/>
    <n v="16771.23"/>
    <n v="486365.67"/>
    <n v="1088.96"/>
    <n v="489"/>
    <x v="1"/>
    <x v="4"/>
    <n v="43400.65"/>
    <x v="4"/>
    <s v="delay"/>
    <x v="291"/>
    <x v="176"/>
    <x v="1"/>
  </r>
  <r>
    <n v="5725"/>
    <x v="0"/>
    <x v="2"/>
    <x v="1"/>
    <x v="3"/>
    <s v="2023-11-12"/>
    <s v="2023-11-15"/>
    <n v="78"/>
    <n v="36227.769999999997"/>
    <n v="2825766.06"/>
    <n v="4969.5200000000004"/>
    <n v="39"/>
    <x v="3"/>
    <x v="1"/>
    <n v="575284.46"/>
    <x v="1"/>
    <s v="on time"/>
    <x v="36"/>
    <x v="198"/>
    <x v="2"/>
  </r>
  <r>
    <n v="5726"/>
    <x v="1"/>
    <x v="0"/>
    <x v="3"/>
    <x v="0"/>
    <s v="2023-08-19"/>
    <s v="2023-08-27"/>
    <n v="87"/>
    <n v="40693.21"/>
    <n v="3540309.27"/>
    <n v="3007.21"/>
    <n v="705"/>
    <x v="2"/>
    <x v="4"/>
    <n v="748196.69"/>
    <x v="14"/>
    <s v="delay"/>
    <x v="62"/>
    <x v="143"/>
    <x v="0"/>
  </r>
  <r>
    <n v="5727"/>
    <x v="2"/>
    <x v="1"/>
    <x v="4"/>
    <x v="3"/>
    <s v="2023-10-17"/>
    <s v="2023-10-23"/>
    <n v="44"/>
    <n v="29838.84"/>
    <n v="1312908.96"/>
    <n v="2504.34"/>
    <n v="281"/>
    <x v="0"/>
    <x v="0"/>
    <n v="82731.09"/>
    <x v="11"/>
    <s v="delay"/>
    <x v="298"/>
    <x v="360"/>
    <x v="1"/>
  </r>
  <r>
    <n v="5728"/>
    <x v="4"/>
    <x v="0"/>
    <x v="3"/>
    <x v="3"/>
    <s v="2023-01-31"/>
    <s v="2023-02-09"/>
    <n v="93"/>
    <n v="48755.92"/>
    <n v="4534300.5599999996"/>
    <n v="1322.8"/>
    <n v="324"/>
    <x v="3"/>
    <x v="4"/>
    <n v="323653.44"/>
    <x v="6"/>
    <s v="delay"/>
    <x v="42"/>
    <x v="205"/>
    <x v="1"/>
  </r>
  <r>
    <n v="5729"/>
    <x v="3"/>
    <x v="0"/>
    <x v="1"/>
    <x v="1"/>
    <s v="2023-02-03"/>
    <s v="2023-02-11"/>
    <n v="3"/>
    <n v="15432.91"/>
    <n v="46298.73"/>
    <n v="150.25"/>
    <n v="452"/>
    <x v="1"/>
    <x v="0"/>
    <n v="5392.68"/>
    <x v="14"/>
    <s v="delay"/>
    <x v="176"/>
    <x v="349"/>
    <x v="1"/>
  </r>
  <r>
    <n v="5730"/>
    <x v="0"/>
    <x v="2"/>
    <x v="4"/>
    <x v="1"/>
    <s v="2023-05-04"/>
    <s v="2023-05-19"/>
    <n v="1"/>
    <n v="24070"/>
    <n v="24070"/>
    <n v="4043.95"/>
    <n v="591"/>
    <x v="2"/>
    <x v="4"/>
    <n v="1742.11"/>
    <x v="3"/>
    <s v="delay"/>
    <x v="64"/>
    <x v="48"/>
    <x v="1"/>
  </r>
  <r>
    <n v="5731"/>
    <x v="7"/>
    <x v="2"/>
    <x v="0"/>
    <x v="4"/>
    <s v="2023-09-29"/>
    <s v="2023-10-02"/>
    <n v="4"/>
    <n v="22650.81"/>
    <n v="90603.24"/>
    <n v="1759.97"/>
    <n v="291"/>
    <x v="1"/>
    <x v="2"/>
    <n v="6496.07"/>
    <x v="1"/>
    <s v="on time"/>
    <x v="275"/>
    <x v="308"/>
    <x v="1"/>
  </r>
  <r>
    <n v="5732"/>
    <x v="3"/>
    <x v="0"/>
    <x v="3"/>
    <x v="3"/>
    <s v="2023-12-26"/>
    <s v="2023-12-27"/>
    <n v="99"/>
    <n v="24741.599999999999"/>
    <n v="2449418.4"/>
    <n v="1706.96"/>
    <n v="362"/>
    <x v="1"/>
    <x v="1"/>
    <n v="391247.12"/>
    <x v="7"/>
    <s v="on time"/>
    <x v="221"/>
    <x v="92"/>
    <x v="1"/>
  </r>
  <r>
    <n v="5733"/>
    <x v="4"/>
    <x v="0"/>
    <x v="4"/>
    <x v="4"/>
    <s v="2023-05-13"/>
    <s v="2023-05-16"/>
    <n v="14"/>
    <n v="38319.82"/>
    <n v="536477.48"/>
    <n v="2085.02"/>
    <n v="616"/>
    <x v="2"/>
    <x v="0"/>
    <n v="35254.199999999997"/>
    <x v="1"/>
    <s v="on time"/>
    <x v="128"/>
    <x v="251"/>
    <x v="1"/>
  </r>
  <r>
    <n v="5734"/>
    <x v="0"/>
    <x v="1"/>
    <x v="1"/>
    <x v="4"/>
    <s v="2023-01-10"/>
    <s v="2023-01-20"/>
    <n v="73"/>
    <n v="17963.88"/>
    <n v="1311363.24"/>
    <n v="3766.68"/>
    <n v="58"/>
    <x v="3"/>
    <x v="4"/>
    <n v="72818.3"/>
    <x v="0"/>
    <s v="delay"/>
    <x v="77"/>
    <x v="210"/>
    <x v="2"/>
  </r>
  <r>
    <n v="5735"/>
    <x v="5"/>
    <x v="2"/>
    <x v="0"/>
    <x v="4"/>
    <s v="2023-12-03"/>
    <s v="2023-12-12"/>
    <n v="85"/>
    <n v="47742.73"/>
    <n v="4058132.05"/>
    <n v="4004.11"/>
    <n v="812"/>
    <x v="0"/>
    <x v="1"/>
    <n v="204578.85"/>
    <x v="6"/>
    <s v="delay"/>
    <x v="124"/>
    <x v="107"/>
    <x v="0"/>
  </r>
  <r>
    <n v="5736"/>
    <x v="0"/>
    <x v="0"/>
    <x v="3"/>
    <x v="4"/>
    <s v="2023-07-22"/>
    <s v="2023-07-24"/>
    <n v="50"/>
    <n v="42284.93"/>
    <n v="2114246.5"/>
    <n v="1674.04"/>
    <n v="833"/>
    <x v="2"/>
    <x v="1"/>
    <n v="133127.63"/>
    <x v="9"/>
    <s v="on time"/>
    <x v="44"/>
    <x v="101"/>
    <x v="0"/>
  </r>
  <r>
    <n v="5737"/>
    <x v="0"/>
    <x v="0"/>
    <x v="2"/>
    <x v="4"/>
    <s v="2023-10-31"/>
    <s v="2023-11-15"/>
    <n v="72"/>
    <n v="28190.880000000001"/>
    <n v="2029743.36"/>
    <n v="1850.61"/>
    <n v="678"/>
    <x v="0"/>
    <x v="2"/>
    <n v="502570.94"/>
    <x v="3"/>
    <s v="delay"/>
    <x v="36"/>
    <x v="91"/>
    <x v="1"/>
  </r>
  <r>
    <n v="5738"/>
    <x v="0"/>
    <x v="0"/>
    <x v="1"/>
    <x v="4"/>
    <s v="2023-04-19"/>
    <s v="2023-04-29"/>
    <n v="85"/>
    <n v="25268.9"/>
    <n v="2147856.5"/>
    <n v="1826.66"/>
    <n v="951"/>
    <x v="2"/>
    <x v="1"/>
    <n v="158830.20000000001"/>
    <x v="0"/>
    <s v="delay"/>
    <x v="8"/>
    <x v="355"/>
    <x v="0"/>
  </r>
  <r>
    <n v="5739"/>
    <x v="5"/>
    <x v="2"/>
    <x v="0"/>
    <x v="4"/>
    <s v="2023-03-11"/>
    <s v="2023-03-15"/>
    <n v="62"/>
    <n v="20509.349999999999"/>
    <n v="1271579.7"/>
    <n v="1188.98"/>
    <n v="765"/>
    <x v="0"/>
    <x v="3"/>
    <n v="222678.58"/>
    <x v="13"/>
    <s v="on time"/>
    <x v="112"/>
    <x v="29"/>
    <x v="0"/>
  </r>
  <r>
    <n v="5740"/>
    <x v="5"/>
    <x v="2"/>
    <x v="2"/>
    <x v="4"/>
    <s v="2023-04-14"/>
    <s v="2023-04-20"/>
    <n v="76"/>
    <n v="28016.39"/>
    <n v="2129245.64"/>
    <n v="1525.36"/>
    <n v="128"/>
    <x v="1"/>
    <x v="3"/>
    <n v="341456.02"/>
    <x v="11"/>
    <s v="delay"/>
    <x v="253"/>
    <x v="103"/>
    <x v="2"/>
  </r>
  <r>
    <n v="5741"/>
    <x v="0"/>
    <x v="1"/>
    <x v="2"/>
    <x v="0"/>
    <s v="2023-06-18"/>
    <s v="2023-07-01"/>
    <n v="38"/>
    <n v="40032.519999999997"/>
    <n v="1521235.76"/>
    <n v="3289.78"/>
    <n v="185"/>
    <x v="0"/>
    <x v="2"/>
    <n v="224513.67"/>
    <x v="12"/>
    <s v="delay"/>
    <x v="173"/>
    <x v="224"/>
    <x v="2"/>
  </r>
  <r>
    <n v="5742"/>
    <x v="0"/>
    <x v="1"/>
    <x v="0"/>
    <x v="3"/>
    <s v="2023-06-28"/>
    <s v="2023-07-13"/>
    <n v="100"/>
    <n v="34865.49"/>
    <n v="3486549"/>
    <n v="1114.8800000000001"/>
    <n v="71"/>
    <x v="0"/>
    <x v="0"/>
    <n v="650055.54"/>
    <x v="3"/>
    <s v="delay"/>
    <x v="259"/>
    <x v="225"/>
    <x v="2"/>
  </r>
  <r>
    <n v="5743"/>
    <x v="1"/>
    <x v="1"/>
    <x v="3"/>
    <x v="0"/>
    <s v="2023-04-23"/>
    <s v="2023-05-02"/>
    <n v="92"/>
    <n v="33845.32"/>
    <n v="3113769.44"/>
    <n v="3989.77"/>
    <n v="139"/>
    <x v="3"/>
    <x v="1"/>
    <n v="606347.05000000005"/>
    <x v="6"/>
    <s v="delay"/>
    <x v="179"/>
    <x v="358"/>
    <x v="2"/>
  </r>
  <r>
    <n v="5744"/>
    <x v="6"/>
    <x v="2"/>
    <x v="1"/>
    <x v="4"/>
    <s v="2023-05-07"/>
    <s v="2023-05-18"/>
    <n v="46"/>
    <n v="12644.84"/>
    <n v="581662.64"/>
    <n v="1852.98"/>
    <n v="337"/>
    <x v="2"/>
    <x v="3"/>
    <n v="142630.76999999999"/>
    <x v="8"/>
    <s v="delay"/>
    <x v="248"/>
    <x v="2"/>
    <x v="1"/>
  </r>
  <r>
    <n v="5745"/>
    <x v="2"/>
    <x v="2"/>
    <x v="4"/>
    <x v="4"/>
    <s v="2023-02-28"/>
    <s v="2023-03-12"/>
    <n v="60"/>
    <n v="37679.620000000003"/>
    <n v="2260777.2000000002"/>
    <n v="4447.2299999999996"/>
    <n v="799"/>
    <x v="1"/>
    <x v="1"/>
    <n v="178560.9"/>
    <x v="10"/>
    <s v="delay"/>
    <x v="28"/>
    <x v="347"/>
    <x v="0"/>
  </r>
  <r>
    <n v="5746"/>
    <x v="3"/>
    <x v="2"/>
    <x v="1"/>
    <x v="2"/>
    <s v="2023-03-04"/>
    <s v="2023-03-06"/>
    <n v="15"/>
    <n v="41871.54"/>
    <n v="628073.1"/>
    <n v="2293.5300000000002"/>
    <n v="144"/>
    <x v="2"/>
    <x v="1"/>
    <n v="139536.97"/>
    <x v="9"/>
    <s v="on time"/>
    <x v="280"/>
    <x v="320"/>
    <x v="2"/>
  </r>
  <r>
    <n v="5747"/>
    <x v="3"/>
    <x v="1"/>
    <x v="2"/>
    <x v="0"/>
    <s v="2023-02-03"/>
    <s v="2023-02-09"/>
    <n v="62"/>
    <n v="3892.52"/>
    <n v="241336.24"/>
    <n v="1569.04"/>
    <n v="70"/>
    <x v="2"/>
    <x v="0"/>
    <n v="55498.81"/>
    <x v="11"/>
    <s v="delay"/>
    <x v="42"/>
    <x v="349"/>
    <x v="2"/>
  </r>
  <r>
    <n v="5748"/>
    <x v="0"/>
    <x v="1"/>
    <x v="4"/>
    <x v="3"/>
    <s v="2023-11-12"/>
    <s v="2023-11-26"/>
    <n v="9"/>
    <n v="24677.45"/>
    <n v="222097.05"/>
    <n v="2850.47"/>
    <n v="304"/>
    <x v="2"/>
    <x v="1"/>
    <n v="25558.799999999999"/>
    <x v="4"/>
    <s v="delay"/>
    <x v="25"/>
    <x v="198"/>
    <x v="1"/>
  </r>
  <r>
    <n v="5749"/>
    <x v="7"/>
    <x v="0"/>
    <x v="4"/>
    <x v="4"/>
    <s v="2023-03-10"/>
    <s v="2023-03-12"/>
    <n v="8"/>
    <n v="12342.81"/>
    <n v="98742.48"/>
    <n v="4251.47"/>
    <n v="384"/>
    <x v="1"/>
    <x v="4"/>
    <n v="8815.82"/>
    <x v="9"/>
    <s v="on time"/>
    <x v="28"/>
    <x v="104"/>
    <x v="1"/>
  </r>
  <r>
    <n v="5750"/>
    <x v="7"/>
    <x v="1"/>
    <x v="1"/>
    <x v="3"/>
    <s v="2023-01-30"/>
    <s v="2023-02-10"/>
    <n v="28"/>
    <n v="1872.58"/>
    <n v="52432.24"/>
    <n v="2832.28"/>
    <n v="911"/>
    <x v="0"/>
    <x v="2"/>
    <n v="5709.92"/>
    <x v="8"/>
    <s v="delay"/>
    <x v="372"/>
    <x v="258"/>
    <x v="0"/>
  </r>
  <r>
    <n v="5751"/>
    <x v="0"/>
    <x v="1"/>
    <x v="2"/>
    <x v="1"/>
    <s v="2023-11-03"/>
    <s v="2023-11-18"/>
    <n v="70"/>
    <n v="39277.07"/>
    <n v="2749394.9"/>
    <n v="4293.91"/>
    <n v="986"/>
    <x v="2"/>
    <x v="1"/>
    <n v="345999.48"/>
    <x v="3"/>
    <s v="delay"/>
    <x v="226"/>
    <x v="245"/>
    <x v="0"/>
  </r>
  <r>
    <n v="5752"/>
    <x v="2"/>
    <x v="1"/>
    <x v="4"/>
    <x v="1"/>
    <s v="2023-11-28"/>
    <s v="2023-12-05"/>
    <n v="16"/>
    <n v="16045.27"/>
    <n v="256724.32"/>
    <n v="1515.26"/>
    <n v="135"/>
    <x v="0"/>
    <x v="3"/>
    <n v="35874.44"/>
    <x v="5"/>
    <s v="delay"/>
    <x v="326"/>
    <x v="295"/>
    <x v="2"/>
  </r>
  <r>
    <n v="5753"/>
    <x v="4"/>
    <x v="2"/>
    <x v="4"/>
    <x v="4"/>
    <s v="2023-05-03"/>
    <s v="2023-05-10"/>
    <n v="41"/>
    <n v="42731.43"/>
    <n v="1751988.63"/>
    <n v="2394.8200000000002"/>
    <n v="659"/>
    <x v="0"/>
    <x v="2"/>
    <n v="94502.53"/>
    <x v="5"/>
    <s v="delay"/>
    <x v="245"/>
    <x v="278"/>
    <x v="1"/>
  </r>
  <r>
    <n v="5754"/>
    <x v="1"/>
    <x v="1"/>
    <x v="2"/>
    <x v="0"/>
    <s v="2023-10-12"/>
    <s v="2023-10-14"/>
    <n v="12"/>
    <n v="22212.41"/>
    <n v="266548.92"/>
    <n v="1680.02"/>
    <n v="80"/>
    <x v="1"/>
    <x v="0"/>
    <n v="39586.26"/>
    <x v="9"/>
    <s v="on time"/>
    <x v="297"/>
    <x v="151"/>
    <x v="2"/>
  </r>
  <r>
    <n v="5755"/>
    <x v="7"/>
    <x v="0"/>
    <x v="4"/>
    <x v="3"/>
    <s v="2023-08-05"/>
    <s v="2023-08-10"/>
    <n v="3"/>
    <n v="19736.68"/>
    <n v="59210.04"/>
    <n v="906.85"/>
    <n v="341"/>
    <x v="3"/>
    <x v="2"/>
    <n v="14068.96"/>
    <x v="2"/>
    <s v="on time"/>
    <x v="22"/>
    <x v="109"/>
    <x v="1"/>
  </r>
  <r>
    <n v="5756"/>
    <x v="6"/>
    <x v="0"/>
    <x v="0"/>
    <x v="4"/>
    <s v="2023-12-31"/>
    <s v="2024-01-03"/>
    <n v="22"/>
    <n v="12581.33"/>
    <n v="276789.26"/>
    <n v="643.03"/>
    <n v="57"/>
    <x v="2"/>
    <x v="4"/>
    <n v="34895.26"/>
    <x v="1"/>
    <s v="on time"/>
    <x v="168"/>
    <x v="281"/>
    <x v="2"/>
  </r>
  <r>
    <n v="5757"/>
    <x v="1"/>
    <x v="0"/>
    <x v="3"/>
    <x v="2"/>
    <s v="2023-05-07"/>
    <s v="2023-05-14"/>
    <n v="74"/>
    <n v="13370.83"/>
    <n v="989441.42"/>
    <n v="1933.97"/>
    <n v="916"/>
    <x v="3"/>
    <x v="0"/>
    <n v="240354.28"/>
    <x v="5"/>
    <s v="delay"/>
    <x v="224"/>
    <x v="2"/>
    <x v="0"/>
  </r>
  <r>
    <n v="5758"/>
    <x v="0"/>
    <x v="0"/>
    <x v="1"/>
    <x v="1"/>
    <s v="2023-07-27"/>
    <s v="2023-08-09"/>
    <n v="87"/>
    <n v="36429.629999999997"/>
    <n v="3169377.81"/>
    <n v="2125.16"/>
    <n v="893"/>
    <x v="1"/>
    <x v="2"/>
    <n v="671966.93"/>
    <x v="12"/>
    <s v="delay"/>
    <x v="291"/>
    <x v="1"/>
    <x v="0"/>
  </r>
  <r>
    <n v="5759"/>
    <x v="4"/>
    <x v="0"/>
    <x v="2"/>
    <x v="3"/>
    <s v="2023-03-04"/>
    <s v="2023-03-14"/>
    <n v="15"/>
    <n v="18930.59"/>
    <n v="283958.84999999998"/>
    <n v="1673.05"/>
    <n v="311"/>
    <x v="1"/>
    <x v="3"/>
    <n v="56119.67"/>
    <x v="0"/>
    <s v="delay"/>
    <x v="301"/>
    <x v="320"/>
    <x v="1"/>
  </r>
  <r>
    <n v="5760"/>
    <x v="4"/>
    <x v="0"/>
    <x v="0"/>
    <x v="0"/>
    <s v="2023-01-24"/>
    <s v="2023-01-30"/>
    <n v="51"/>
    <n v="31894.3"/>
    <n v="1626609.3"/>
    <n v="4471.67"/>
    <n v="816"/>
    <x v="3"/>
    <x v="1"/>
    <n v="112211.34"/>
    <x v="11"/>
    <s v="delay"/>
    <x v="352"/>
    <x v="219"/>
    <x v="0"/>
  </r>
  <r>
    <n v="5761"/>
    <x v="1"/>
    <x v="0"/>
    <x v="2"/>
    <x v="1"/>
    <s v="2023-07-28"/>
    <s v="2023-08-07"/>
    <n v="26"/>
    <n v="41553.96"/>
    <n v="1080402.96"/>
    <n v="2225.4899999999998"/>
    <n v="242"/>
    <x v="2"/>
    <x v="3"/>
    <n v="167820.05"/>
    <x v="0"/>
    <s v="delay"/>
    <x v="266"/>
    <x v="274"/>
    <x v="1"/>
  </r>
  <r>
    <n v="5762"/>
    <x v="7"/>
    <x v="2"/>
    <x v="2"/>
    <x v="2"/>
    <s v="2023-10-10"/>
    <s v="2023-10-15"/>
    <n v="38"/>
    <n v="26605.49"/>
    <n v="1011008.62"/>
    <n v="2650.24"/>
    <n v="121"/>
    <x v="0"/>
    <x v="3"/>
    <n v="184341.24"/>
    <x v="2"/>
    <s v="on time"/>
    <x v="82"/>
    <x v="82"/>
    <x v="2"/>
  </r>
  <r>
    <n v="5763"/>
    <x v="5"/>
    <x v="0"/>
    <x v="1"/>
    <x v="4"/>
    <s v="2023-05-31"/>
    <s v="2023-06-09"/>
    <n v="16"/>
    <n v="7934.7"/>
    <n v="126955.2"/>
    <n v="878.51"/>
    <n v="853"/>
    <x v="1"/>
    <x v="3"/>
    <n v="19914.98"/>
    <x v="6"/>
    <s v="delay"/>
    <x v="308"/>
    <x v="64"/>
    <x v="0"/>
  </r>
  <r>
    <n v="5764"/>
    <x v="7"/>
    <x v="1"/>
    <x v="2"/>
    <x v="2"/>
    <s v="2023-12-23"/>
    <s v="2024-01-07"/>
    <n v="5"/>
    <n v="40497.93"/>
    <n v="202489.65"/>
    <n v="1610.99"/>
    <n v="615"/>
    <x v="2"/>
    <x v="0"/>
    <n v="27270.97"/>
    <x v="3"/>
    <s v="delay"/>
    <x v="306"/>
    <x v="341"/>
    <x v="1"/>
  </r>
  <r>
    <n v="5765"/>
    <x v="7"/>
    <x v="0"/>
    <x v="3"/>
    <x v="1"/>
    <s v="2023-01-30"/>
    <s v="2023-02-03"/>
    <n v="16"/>
    <n v="22290.2"/>
    <n v="356643.2"/>
    <n v="3887.11"/>
    <n v="316"/>
    <x v="3"/>
    <x v="2"/>
    <n v="18228.91"/>
    <x v="13"/>
    <s v="on time"/>
    <x v="136"/>
    <x v="258"/>
    <x v="1"/>
  </r>
  <r>
    <n v="5766"/>
    <x v="3"/>
    <x v="0"/>
    <x v="0"/>
    <x v="2"/>
    <s v="2023-08-08"/>
    <s v="2023-08-21"/>
    <n v="70"/>
    <n v="49551.37"/>
    <n v="3468595.9"/>
    <n v="144.09"/>
    <n v="248"/>
    <x v="0"/>
    <x v="0"/>
    <n v="619491.32999999996"/>
    <x v="12"/>
    <s v="delay"/>
    <x v="191"/>
    <x v="157"/>
    <x v="1"/>
  </r>
  <r>
    <n v="5767"/>
    <x v="4"/>
    <x v="1"/>
    <x v="0"/>
    <x v="0"/>
    <s v="2023-02-22"/>
    <s v="2023-03-06"/>
    <n v="64"/>
    <n v="10047.780000000001"/>
    <n v="643057.92000000004"/>
    <n v="1051.6099999999999"/>
    <n v="753"/>
    <x v="1"/>
    <x v="0"/>
    <n v="49822.78"/>
    <x v="10"/>
    <s v="delay"/>
    <x v="280"/>
    <x v="33"/>
    <x v="0"/>
  </r>
  <r>
    <n v="5768"/>
    <x v="3"/>
    <x v="1"/>
    <x v="0"/>
    <x v="0"/>
    <s v="2023-11-30"/>
    <s v="2023-12-08"/>
    <n v="11"/>
    <n v="39389.89"/>
    <n v="433288.79"/>
    <n v="1249.05"/>
    <n v="819"/>
    <x v="2"/>
    <x v="2"/>
    <n v="87288.05"/>
    <x v="14"/>
    <s v="delay"/>
    <x v="314"/>
    <x v="13"/>
    <x v="0"/>
  </r>
  <r>
    <n v="5769"/>
    <x v="5"/>
    <x v="0"/>
    <x v="4"/>
    <x v="1"/>
    <s v="2023-04-07"/>
    <s v="2023-04-17"/>
    <n v="96"/>
    <n v="7044.62"/>
    <n v="676283.52"/>
    <n v="1181.8900000000001"/>
    <n v="506"/>
    <x v="0"/>
    <x v="3"/>
    <n v="128009.77"/>
    <x v="0"/>
    <s v="delay"/>
    <x v="86"/>
    <x v="322"/>
    <x v="1"/>
  </r>
  <r>
    <n v="5770"/>
    <x v="5"/>
    <x v="1"/>
    <x v="0"/>
    <x v="4"/>
    <s v="2023-02-03"/>
    <s v="2023-02-04"/>
    <n v="19"/>
    <n v="21396.51"/>
    <n v="406533.69"/>
    <n v="860.67"/>
    <n v="730"/>
    <x v="1"/>
    <x v="2"/>
    <n v="22730.01"/>
    <x v="7"/>
    <s v="on time"/>
    <x v="171"/>
    <x v="349"/>
    <x v="0"/>
  </r>
  <r>
    <n v="5771"/>
    <x v="3"/>
    <x v="1"/>
    <x v="4"/>
    <x v="2"/>
    <s v="2023-04-02"/>
    <s v="2023-04-05"/>
    <n v="20"/>
    <n v="10344.69"/>
    <n v="206893.8"/>
    <n v="1852.6"/>
    <n v="336"/>
    <x v="2"/>
    <x v="2"/>
    <n v="14510.33"/>
    <x v="1"/>
    <s v="on time"/>
    <x v="119"/>
    <x v="280"/>
    <x v="1"/>
  </r>
  <r>
    <n v="5772"/>
    <x v="4"/>
    <x v="2"/>
    <x v="2"/>
    <x v="1"/>
    <s v="2023-03-03"/>
    <s v="2023-03-10"/>
    <n v="9"/>
    <n v="16572.63"/>
    <n v="149153.67000000001"/>
    <n v="3614.11"/>
    <n v="320"/>
    <x v="1"/>
    <x v="1"/>
    <n v="25809.85"/>
    <x v="5"/>
    <s v="delay"/>
    <x v="95"/>
    <x v="289"/>
    <x v="1"/>
  </r>
  <r>
    <n v="5773"/>
    <x v="3"/>
    <x v="0"/>
    <x v="1"/>
    <x v="2"/>
    <s v="2023-01-04"/>
    <s v="2023-01-18"/>
    <n v="39"/>
    <n v="36200.36"/>
    <n v="1411814.04"/>
    <n v="2160.65"/>
    <n v="168"/>
    <x v="0"/>
    <x v="3"/>
    <n v="159904.76999999999"/>
    <x v="4"/>
    <s v="delay"/>
    <x v="174"/>
    <x v="83"/>
    <x v="2"/>
  </r>
  <r>
    <n v="5774"/>
    <x v="2"/>
    <x v="1"/>
    <x v="4"/>
    <x v="2"/>
    <s v="2023-09-17"/>
    <s v="2023-09-19"/>
    <n v="65"/>
    <n v="49282.5"/>
    <n v="3203362.5"/>
    <n v="4252.1400000000003"/>
    <n v="165"/>
    <x v="1"/>
    <x v="2"/>
    <n v="427512.8"/>
    <x v="9"/>
    <s v="on time"/>
    <x v="143"/>
    <x v="285"/>
    <x v="2"/>
  </r>
  <r>
    <n v="5775"/>
    <x v="3"/>
    <x v="0"/>
    <x v="2"/>
    <x v="0"/>
    <s v="2023-01-21"/>
    <s v="2023-02-05"/>
    <n v="39"/>
    <n v="38043.93"/>
    <n v="1483713.27"/>
    <n v="1987.57"/>
    <n v="767"/>
    <x v="3"/>
    <x v="1"/>
    <n v="235096.36"/>
    <x v="3"/>
    <s v="delay"/>
    <x v="202"/>
    <x v="175"/>
    <x v="0"/>
  </r>
  <r>
    <n v="5776"/>
    <x v="4"/>
    <x v="1"/>
    <x v="3"/>
    <x v="1"/>
    <s v="2023-04-06"/>
    <s v="2023-04-09"/>
    <n v="9"/>
    <n v="3992.76"/>
    <n v="35934.839999999997"/>
    <n v="4344.6099999999997"/>
    <n v="474"/>
    <x v="2"/>
    <x v="0"/>
    <n v="2345.02"/>
    <x v="1"/>
    <s v="on time"/>
    <x v="313"/>
    <x v="108"/>
    <x v="1"/>
  </r>
  <r>
    <n v="5777"/>
    <x v="4"/>
    <x v="0"/>
    <x v="4"/>
    <x v="2"/>
    <s v="2023-03-18"/>
    <s v="2023-04-01"/>
    <n v="66"/>
    <n v="25137.87"/>
    <n v="1659099.42"/>
    <n v="2000.04"/>
    <n v="165"/>
    <x v="1"/>
    <x v="4"/>
    <n v="316053.76000000001"/>
    <x v="4"/>
    <s v="delay"/>
    <x v="240"/>
    <x v="78"/>
    <x v="2"/>
  </r>
  <r>
    <n v="5778"/>
    <x v="3"/>
    <x v="2"/>
    <x v="4"/>
    <x v="4"/>
    <s v="2023-12-07"/>
    <s v="2023-12-15"/>
    <n v="87"/>
    <n v="882.37"/>
    <n v="76766.19"/>
    <n v="4304.2"/>
    <n v="335"/>
    <x v="1"/>
    <x v="3"/>
    <n v="10497.71"/>
    <x v="14"/>
    <s v="delay"/>
    <x v="305"/>
    <x v="153"/>
    <x v="1"/>
  </r>
  <r>
    <n v="5779"/>
    <x v="2"/>
    <x v="1"/>
    <x v="2"/>
    <x v="1"/>
    <s v="2023-11-20"/>
    <s v="2023-11-24"/>
    <n v="25"/>
    <n v="16437.93"/>
    <n v="410948.25"/>
    <n v="2794.81"/>
    <n v="393"/>
    <x v="1"/>
    <x v="2"/>
    <n v="89658.26"/>
    <x v="13"/>
    <s v="on time"/>
    <x v="262"/>
    <x v="26"/>
    <x v="1"/>
  </r>
  <r>
    <n v="5780"/>
    <x v="6"/>
    <x v="2"/>
    <x v="4"/>
    <x v="4"/>
    <s v="2023-11-05"/>
    <s v="2023-11-19"/>
    <n v="97"/>
    <n v="36585.14"/>
    <n v="3548758.58"/>
    <n v="2881.71"/>
    <n v="960"/>
    <x v="0"/>
    <x v="0"/>
    <n v="857346.65"/>
    <x v="4"/>
    <s v="delay"/>
    <x v="45"/>
    <x v="138"/>
    <x v="0"/>
  </r>
  <r>
    <n v="5781"/>
    <x v="2"/>
    <x v="2"/>
    <x v="3"/>
    <x v="3"/>
    <s v="2023-06-24"/>
    <s v="2023-07-07"/>
    <n v="64"/>
    <n v="10549.57"/>
    <n v="675172.48"/>
    <n v="1347"/>
    <n v="999"/>
    <x v="1"/>
    <x v="3"/>
    <n v="34497"/>
    <x v="12"/>
    <s v="delay"/>
    <x v="85"/>
    <x v="248"/>
    <x v="0"/>
  </r>
  <r>
    <n v="5782"/>
    <x v="3"/>
    <x v="2"/>
    <x v="2"/>
    <x v="1"/>
    <s v="2023-12-13"/>
    <s v="2023-12-16"/>
    <n v="20"/>
    <n v="17336.63"/>
    <n v="346732.6"/>
    <n v="4882.74"/>
    <n v="915"/>
    <x v="1"/>
    <x v="1"/>
    <n v="27714.67"/>
    <x v="1"/>
    <s v="on time"/>
    <x v="130"/>
    <x v="185"/>
    <x v="0"/>
  </r>
  <r>
    <n v="5783"/>
    <x v="1"/>
    <x v="0"/>
    <x v="2"/>
    <x v="1"/>
    <s v="2023-07-02"/>
    <s v="2023-07-16"/>
    <n v="40"/>
    <n v="10494.91"/>
    <n v="419796.4"/>
    <n v="3791.78"/>
    <n v="311"/>
    <x v="1"/>
    <x v="4"/>
    <n v="72235.14"/>
    <x v="4"/>
    <s v="delay"/>
    <x v="167"/>
    <x v="306"/>
    <x v="1"/>
  </r>
  <r>
    <n v="5784"/>
    <x v="1"/>
    <x v="1"/>
    <x v="0"/>
    <x v="1"/>
    <s v="2023-03-08"/>
    <s v="2023-03-10"/>
    <n v="22"/>
    <n v="27832.32"/>
    <n v="612311.04000000004"/>
    <n v="3609.9"/>
    <n v="449"/>
    <x v="3"/>
    <x v="0"/>
    <n v="33646.11"/>
    <x v="9"/>
    <s v="on time"/>
    <x v="95"/>
    <x v="333"/>
    <x v="1"/>
  </r>
  <r>
    <n v="5785"/>
    <x v="1"/>
    <x v="0"/>
    <x v="4"/>
    <x v="1"/>
    <s v="2023-04-17"/>
    <s v="2023-04-27"/>
    <n v="45"/>
    <n v="26802.16"/>
    <n v="1206097.2"/>
    <n v="920.9"/>
    <n v="358"/>
    <x v="3"/>
    <x v="3"/>
    <n v="69165.69"/>
    <x v="0"/>
    <s v="delay"/>
    <x v="288"/>
    <x v="3"/>
    <x v="1"/>
  </r>
  <r>
    <n v="5786"/>
    <x v="5"/>
    <x v="1"/>
    <x v="1"/>
    <x v="4"/>
    <s v="2023-08-13"/>
    <s v="2023-08-14"/>
    <n v="56"/>
    <n v="26104.35"/>
    <n v="1461843.6"/>
    <n v="3208.35"/>
    <n v="429"/>
    <x v="0"/>
    <x v="3"/>
    <n v="346967.65"/>
    <x v="7"/>
    <s v="on time"/>
    <x v="269"/>
    <x v="237"/>
    <x v="1"/>
  </r>
  <r>
    <n v="5787"/>
    <x v="7"/>
    <x v="1"/>
    <x v="0"/>
    <x v="1"/>
    <s v="2023-04-13"/>
    <s v="2023-04-23"/>
    <n v="94"/>
    <n v="7932.81"/>
    <n v="745684.14"/>
    <n v="2363.41"/>
    <n v="483"/>
    <x v="1"/>
    <x v="2"/>
    <n v="173535.56"/>
    <x v="0"/>
    <s v="delay"/>
    <x v="101"/>
    <x v="244"/>
    <x v="1"/>
  </r>
  <r>
    <n v="5788"/>
    <x v="7"/>
    <x v="0"/>
    <x v="0"/>
    <x v="3"/>
    <s v="2023-03-24"/>
    <s v="2023-03-25"/>
    <n v="3"/>
    <n v="25961.02"/>
    <n v="77883.06"/>
    <n v="921.3"/>
    <n v="561"/>
    <x v="2"/>
    <x v="4"/>
    <n v="13751.01"/>
    <x v="7"/>
    <s v="on time"/>
    <x v="144"/>
    <x v="223"/>
    <x v="1"/>
  </r>
  <r>
    <n v="5789"/>
    <x v="4"/>
    <x v="2"/>
    <x v="2"/>
    <x v="1"/>
    <s v="2023-12-12"/>
    <s v="2023-12-20"/>
    <n v="99"/>
    <n v="45959.97"/>
    <n v="4550037.03"/>
    <n v="1542.62"/>
    <n v="875"/>
    <x v="1"/>
    <x v="4"/>
    <n v="767319.72"/>
    <x v="14"/>
    <s v="delay"/>
    <x v="346"/>
    <x v="348"/>
    <x v="0"/>
  </r>
  <r>
    <n v="5790"/>
    <x v="1"/>
    <x v="1"/>
    <x v="2"/>
    <x v="0"/>
    <s v="2023-03-11"/>
    <s v="2023-03-21"/>
    <n v="7"/>
    <n v="35349.4"/>
    <n v="247445.8"/>
    <n v="871.12"/>
    <n v="147"/>
    <x v="3"/>
    <x v="4"/>
    <n v="32321.47"/>
    <x v="0"/>
    <s v="delay"/>
    <x v="29"/>
    <x v="29"/>
    <x v="2"/>
  </r>
  <r>
    <n v="5791"/>
    <x v="2"/>
    <x v="2"/>
    <x v="1"/>
    <x v="4"/>
    <s v="2023-01-18"/>
    <s v="2023-01-22"/>
    <n v="55"/>
    <n v="4982"/>
    <n v="274010"/>
    <n v="1270.32"/>
    <n v="988"/>
    <x v="1"/>
    <x v="3"/>
    <n v="63466.58"/>
    <x v="13"/>
    <s v="on time"/>
    <x v="320"/>
    <x v="75"/>
    <x v="0"/>
  </r>
  <r>
    <n v="5792"/>
    <x v="1"/>
    <x v="2"/>
    <x v="4"/>
    <x v="2"/>
    <s v="2023-04-30"/>
    <s v="2023-05-13"/>
    <n v="45"/>
    <n v="15322.99"/>
    <n v="689534.55"/>
    <n v="4326.34"/>
    <n v="717"/>
    <x v="2"/>
    <x v="3"/>
    <n v="145370.9"/>
    <x v="12"/>
    <s v="delay"/>
    <x v="32"/>
    <x v="346"/>
    <x v="0"/>
  </r>
  <r>
    <n v="5793"/>
    <x v="4"/>
    <x v="2"/>
    <x v="2"/>
    <x v="1"/>
    <s v="2023-10-20"/>
    <s v="2023-11-02"/>
    <n v="26"/>
    <n v="8797.1299999999992"/>
    <n v="228725.38"/>
    <n v="3109.07"/>
    <n v="102"/>
    <x v="2"/>
    <x v="1"/>
    <n v="31733.63"/>
    <x v="12"/>
    <s v="delay"/>
    <x v="260"/>
    <x v="363"/>
    <x v="2"/>
  </r>
  <r>
    <n v="5794"/>
    <x v="4"/>
    <x v="2"/>
    <x v="4"/>
    <x v="2"/>
    <s v="2023-07-31"/>
    <s v="2023-08-07"/>
    <n v="89"/>
    <n v="16917.099999999999"/>
    <n v="1505621.9"/>
    <n v="2584.5300000000002"/>
    <n v="880"/>
    <x v="3"/>
    <x v="0"/>
    <n v="276330.90999999997"/>
    <x v="5"/>
    <s v="delay"/>
    <x v="266"/>
    <x v="4"/>
    <x v="0"/>
  </r>
  <r>
    <n v="5795"/>
    <x v="6"/>
    <x v="1"/>
    <x v="4"/>
    <x v="4"/>
    <s v="2023-12-19"/>
    <s v="2023-12-23"/>
    <n v="31"/>
    <n v="2853.48"/>
    <n v="88457.88"/>
    <n v="4921.29"/>
    <n v="787"/>
    <x v="2"/>
    <x v="2"/>
    <n v="6397.01"/>
    <x v="13"/>
    <s v="on time"/>
    <x v="166"/>
    <x v="215"/>
    <x v="0"/>
  </r>
  <r>
    <n v="5796"/>
    <x v="4"/>
    <x v="2"/>
    <x v="2"/>
    <x v="1"/>
    <s v="2023-03-25"/>
    <s v="2023-03-26"/>
    <n v="48"/>
    <n v="3597.69"/>
    <n v="172689.12"/>
    <n v="368.77"/>
    <n v="443"/>
    <x v="1"/>
    <x v="3"/>
    <n v="22198.63"/>
    <x v="7"/>
    <s v="on time"/>
    <x v="30"/>
    <x v="158"/>
    <x v="1"/>
  </r>
  <r>
    <n v="5797"/>
    <x v="0"/>
    <x v="2"/>
    <x v="4"/>
    <x v="3"/>
    <s v="2023-04-04"/>
    <s v="2023-04-18"/>
    <n v="67"/>
    <n v="18303.689999999999"/>
    <n v="1226347.23"/>
    <n v="1479.02"/>
    <n v="536"/>
    <x v="2"/>
    <x v="2"/>
    <n v="63859.83"/>
    <x v="4"/>
    <s v="delay"/>
    <x v="341"/>
    <x v="116"/>
    <x v="1"/>
  </r>
  <r>
    <n v="5798"/>
    <x v="7"/>
    <x v="0"/>
    <x v="3"/>
    <x v="3"/>
    <s v="2023-01-25"/>
    <s v="2023-02-01"/>
    <n v="43"/>
    <n v="32590.7"/>
    <n v="1401400.1"/>
    <n v="4881.7299999999996"/>
    <n v="464"/>
    <x v="3"/>
    <x v="0"/>
    <n v="323184.63"/>
    <x v="5"/>
    <s v="delay"/>
    <x v="115"/>
    <x v="196"/>
    <x v="1"/>
  </r>
  <r>
    <n v="5799"/>
    <x v="0"/>
    <x v="0"/>
    <x v="1"/>
    <x v="4"/>
    <s v="2023-10-01"/>
    <s v="2023-10-14"/>
    <n v="3"/>
    <n v="24231.74"/>
    <n v="72695.22"/>
    <n v="4703.21"/>
    <n v="935"/>
    <x v="0"/>
    <x v="2"/>
    <n v="6782.25"/>
    <x v="12"/>
    <s v="delay"/>
    <x v="297"/>
    <x v="340"/>
    <x v="0"/>
  </r>
  <r>
    <n v="5800"/>
    <x v="6"/>
    <x v="2"/>
    <x v="3"/>
    <x v="0"/>
    <s v="2023-07-12"/>
    <s v="2023-07-18"/>
    <n v="83"/>
    <n v="23475.21"/>
    <n v="1948442.43"/>
    <n v="1580.6"/>
    <n v="454"/>
    <x v="0"/>
    <x v="1"/>
    <n v="300939.65999999997"/>
    <x v="11"/>
    <s v="delay"/>
    <x v="324"/>
    <x v="267"/>
    <x v="1"/>
  </r>
  <r>
    <n v="5801"/>
    <x v="3"/>
    <x v="0"/>
    <x v="4"/>
    <x v="3"/>
    <s v="2023-02-24"/>
    <s v="2023-02-27"/>
    <n v="16"/>
    <n v="14584.39"/>
    <n v="233350.24"/>
    <n v="2655.88"/>
    <n v="393"/>
    <x v="1"/>
    <x v="1"/>
    <n v="24175.57"/>
    <x v="1"/>
    <s v="on time"/>
    <x v="364"/>
    <x v="259"/>
    <x v="1"/>
  </r>
  <r>
    <n v="5802"/>
    <x v="3"/>
    <x v="0"/>
    <x v="2"/>
    <x v="3"/>
    <s v="2023-08-04"/>
    <s v="2023-08-08"/>
    <n v="69"/>
    <n v="22007.25"/>
    <n v="1518500.25"/>
    <n v="4768.67"/>
    <n v="823"/>
    <x v="1"/>
    <x v="4"/>
    <n v="259419.93"/>
    <x v="13"/>
    <s v="on time"/>
    <x v="209"/>
    <x v="357"/>
    <x v="0"/>
  </r>
  <r>
    <n v="5803"/>
    <x v="5"/>
    <x v="1"/>
    <x v="2"/>
    <x v="3"/>
    <s v="2023-07-12"/>
    <s v="2023-07-19"/>
    <n v="38"/>
    <n v="29402.73"/>
    <n v="1117303.74"/>
    <n v="3124.08"/>
    <n v="491"/>
    <x v="0"/>
    <x v="4"/>
    <n v="98751.39"/>
    <x v="5"/>
    <s v="delay"/>
    <x v="264"/>
    <x v="267"/>
    <x v="1"/>
  </r>
  <r>
    <n v="5804"/>
    <x v="3"/>
    <x v="1"/>
    <x v="3"/>
    <x v="3"/>
    <s v="2023-09-10"/>
    <s v="2023-09-12"/>
    <n v="58"/>
    <n v="4324.04"/>
    <n v="250794.32"/>
    <n v="917.55"/>
    <n v="446"/>
    <x v="1"/>
    <x v="0"/>
    <n v="14767.04"/>
    <x v="9"/>
    <s v="on time"/>
    <x v="134"/>
    <x v="332"/>
    <x v="1"/>
  </r>
  <r>
    <n v="5805"/>
    <x v="3"/>
    <x v="2"/>
    <x v="2"/>
    <x v="2"/>
    <s v="2023-02-02"/>
    <s v="2023-02-11"/>
    <n v="6"/>
    <n v="27455.53"/>
    <n v="164733.18"/>
    <n v="3640.87"/>
    <n v="974"/>
    <x v="3"/>
    <x v="1"/>
    <n v="24271.22"/>
    <x v="6"/>
    <s v="delay"/>
    <x v="176"/>
    <x v="354"/>
    <x v="0"/>
  </r>
  <r>
    <n v="5806"/>
    <x v="5"/>
    <x v="0"/>
    <x v="4"/>
    <x v="3"/>
    <s v="2023-10-03"/>
    <s v="2023-10-15"/>
    <n v="26"/>
    <n v="33361.42"/>
    <n v="867396.92"/>
    <n v="1326.4"/>
    <n v="431"/>
    <x v="2"/>
    <x v="3"/>
    <n v="193969.22"/>
    <x v="10"/>
    <s v="delay"/>
    <x v="82"/>
    <x v="50"/>
    <x v="1"/>
  </r>
  <r>
    <n v="5807"/>
    <x v="2"/>
    <x v="0"/>
    <x v="4"/>
    <x v="4"/>
    <s v="2023-02-01"/>
    <s v="2023-02-13"/>
    <n v="20"/>
    <n v="40580.870000000003"/>
    <n v="811617.4"/>
    <n v="4811.66"/>
    <n v="161"/>
    <x v="0"/>
    <x v="0"/>
    <n v="198275.5"/>
    <x v="10"/>
    <s v="delay"/>
    <x v="267"/>
    <x v="120"/>
    <x v="2"/>
  </r>
  <r>
    <n v="5808"/>
    <x v="7"/>
    <x v="1"/>
    <x v="0"/>
    <x v="2"/>
    <s v="2023-08-10"/>
    <s v="2023-08-14"/>
    <n v="66"/>
    <n v="16079.11"/>
    <n v="1061221.26"/>
    <n v="2888.76"/>
    <n v="576"/>
    <x v="3"/>
    <x v="3"/>
    <n v="248594.23"/>
    <x v="13"/>
    <s v="on time"/>
    <x v="269"/>
    <x v="32"/>
    <x v="1"/>
  </r>
  <r>
    <n v="5809"/>
    <x v="6"/>
    <x v="1"/>
    <x v="0"/>
    <x v="1"/>
    <s v="2023-01-11"/>
    <s v="2023-01-15"/>
    <n v="27"/>
    <n v="27875.37"/>
    <n v="752634.99"/>
    <n v="3132.46"/>
    <n v="509"/>
    <x v="2"/>
    <x v="4"/>
    <n v="59020.21"/>
    <x v="13"/>
    <s v="on time"/>
    <x v="376"/>
    <x v="315"/>
    <x v="1"/>
  </r>
  <r>
    <n v="5810"/>
    <x v="4"/>
    <x v="2"/>
    <x v="3"/>
    <x v="0"/>
    <s v="2023-07-20"/>
    <s v="2023-08-02"/>
    <n v="48"/>
    <n v="15894.78"/>
    <n v="762949.44"/>
    <n v="3835.18"/>
    <n v="650"/>
    <x v="0"/>
    <x v="1"/>
    <n v="162981.43"/>
    <x v="12"/>
    <s v="delay"/>
    <x v="172"/>
    <x v="155"/>
    <x v="1"/>
  </r>
  <r>
    <n v="5811"/>
    <x v="3"/>
    <x v="2"/>
    <x v="1"/>
    <x v="1"/>
    <s v="2023-11-26"/>
    <s v="2023-12-01"/>
    <n v="77"/>
    <n v="25827.51"/>
    <n v="1988718.27"/>
    <n v="1932.4"/>
    <n v="417"/>
    <x v="2"/>
    <x v="0"/>
    <n v="229369.33"/>
    <x v="2"/>
    <s v="on time"/>
    <x v="141"/>
    <x v="144"/>
    <x v="1"/>
  </r>
  <r>
    <n v="5812"/>
    <x v="2"/>
    <x v="2"/>
    <x v="0"/>
    <x v="4"/>
    <s v="2023-02-07"/>
    <s v="2023-02-11"/>
    <n v="55"/>
    <n v="42746.54"/>
    <n v="2351059.7000000002"/>
    <n v="1225.17"/>
    <n v="543"/>
    <x v="3"/>
    <x v="4"/>
    <n v="311268.61"/>
    <x v="13"/>
    <s v="on time"/>
    <x v="176"/>
    <x v="69"/>
    <x v="1"/>
  </r>
  <r>
    <n v="5813"/>
    <x v="7"/>
    <x v="2"/>
    <x v="1"/>
    <x v="4"/>
    <s v="2023-02-24"/>
    <s v="2023-02-25"/>
    <n v="8"/>
    <n v="24691.759999999998"/>
    <n v="197534.07999999999"/>
    <n v="1752.99"/>
    <n v="830"/>
    <x v="3"/>
    <x v="3"/>
    <n v="41601.660000000003"/>
    <x v="7"/>
    <s v="on time"/>
    <x v="56"/>
    <x v="259"/>
    <x v="0"/>
  </r>
  <r>
    <n v="5814"/>
    <x v="2"/>
    <x v="0"/>
    <x v="0"/>
    <x v="4"/>
    <s v="2023-10-09"/>
    <s v="2023-10-22"/>
    <n v="49"/>
    <n v="10683.38"/>
    <n v="523485.62"/>
    <n v="2480.4699999999998"/>
    <n v="208"/>
    <x v="3"/>
    <x v="4"/>
    <n v="130156.42"/>
    <x v="12"/>
    <s v="delay"/>
    <x v="170"/>
    <x v="303"/>
    <x v="1"/>
  </r>
  <r>
    <n v="5815"/>
    <x v="2"/>
    <x v="0"/>
    <x v="2"/>
    <x v="0"/>
    <s v="2023-04-22"/>
    <s v="2023-04-29"/>
    <n v="100"/>
    <n v="41618.18"/>
    <n v="4161818"/>
    <n v="1339.07"/>
    <n v="658"/>
    <x v="3"/>
    <x v="2"/>
    <n v="883218.82"/>
    <x v="5"/>
    <s v="delay"/>
    <x v="8"/>
    <x v="181"/>
    <x v="1"/>
  </r>
  <r>
    <n v="5816"/>
    <x v="5"/>
    <x v="1"/>
    <x v="3"/>
    <x v="2"/>
    <s v="2023-02-15"/>
    <s v="2023-02-17"/>
    <n v="28"/>
    <n v="33767.85"/>
    <n v="945499.8"/>
    <n v="3303.58"/>
    <n v="308"/>
    <x v="1"/>
    <x v="4"/>
    <n v="192794.22"/>
    <x v="9"/>
    <s v="on time"/>
    <x v="337"/>
    <x v="211"/>
    <x v="1"/>
  </r>
  <r>
    <n v="5817"/>
    <x v="5"/>
    <x v="0"/>
    <x v="3"/>
    <x v="1"/>
    <s v="2023-09-09"/>
    <s v="2023-09-17"/>
    <n v="49"/>
    <n v="32517.46"/>
    <n v="1593355.54"/>
    <n v="4037.89"/>
    <n v="973"/>
    <x v="2"/>
    <x v="0"/>
    <n v="148283.51999999999"/>
    <x v="14"/>
    <s v="delay"/>
    <x v="204"/>
    <x v="36"/>
    <x v="0"/>
  </r>
  <r>
    <n v="5818"/>
    <x v="6"/>
    <x v="0"/>
    <x v="3"/>
    <x v="3"/>
    <s v="2023-11-19"/>
    <s v="2023-11-27"/>
    <n v="74"/>
    <n v="47579.64"/>
    <n v="3520893.36"/>
    <n v="2460.37"/>
    <n v="245"/>
    <x v="1"/>
    <x v="1"/>
    <n v="397249.19"/>
    <x v="14"/>
    <s v="delay"/>
    <x v="274"/>
    <x v="140"/>
    <x v="1"/>
  </r>
  <r>
    <n v="5819"/>
    <x v="7"/>
    <x v="2"/>
    <x v="2"/>
    <x v="2"/>
    <s v="2023-12-16"/>
    <s v="2023-12-17"/>
    <n v="6"/>
    <n v="10223.02"/>
    <n v="61338.12"/>
    <n v="4025.97"/>
    <n v="326"/>
    <x v="2"/>
    <x v="1"/>
    <n v="7787.45"/>
    <x v="7"/>
    <s v="on time"/>
    <x v="105"/>
    <x v="168"/>
    <x v="1"/>
  </r>
  <r>
    <n v="5820"/>
    <x v="3"/>
    <x v="1"/>
    <x v="0"/>
    <x v="4"/>
    <s v="2023-10-06"/>
    <s v="2023-10-14"/>
    <n v="20"/>
    <n v="23701.27"/>
    <n v="474025.4"/>
    <n v="4695.93"/>
    <n v="944"/>
    <x v="0"/>
    <x v="0"/>
    <n v="58157.5"/>
    <x v="14"/>
    <s v="delay"/>
    <x v="297"/>
    <x v="6"/>
    <x v="0"/>
  </r>
  <r>
    <n v="5821"/>
    <x v="0"/>
    <x v="1"/>
    <x v="3"/>
    <x v="4"/>
    <s v="2023-04-29"/>
    <s v="2023-05-01"/>
    <n v="50"/>
    <n v="41045.35"/>
    <n v="2052267.5"/>
    <n v="439.28"/>
    <n v="109"/>
    <x v="1"/>
    <x v="4"/>
    <n v="143353"/>
    <x v="9"/>
    <s v="on time"/>
    <x v="197"/>
    <x v="254"/>
    <x v="2"/>
  </r>
  <r>
    <n v="5822"/>
    <x v="5"/>
    <x v="0"/>
    <x v="1"/>
    <x v="1"/>
    <s v="2023-01-20"/>
    <s v="2023-01-31"/>
    <n v="56"/>
    <n v="47256.45"/>
    <n v="2646361.2000000002"/>
    <n v="281.97000000000003"/>
    <n v="792"/>
    <x v="1"/>
    <x v="1"/>
    <n v="463889.71"/>
    <x v="8"/>
    <s v="delay"/>
    <x v="132"/>
    <x v="47"/>
    <x v="0"/>
  </r>
  <r>
    <n v="5823"/>
    <x v="2"/>
    <x v="1"/>
    <x v="1"/>
    <x v="2"/>
    <s v="2023-10-08"/>
    <s v="2023-10-09"/>
    <n v="82"/>
    <n v="36050.18"/>
    <n v="2956114.76"/>
    <n v="3697.19"/>
    <n v="728"/>
    <x v="3"/>
    <x v="0"/>
    <n v="593735.43000000005"/>
    <x v="7"/>
    <s v="on time"/>
    <x v="335"/>
    <x v="301"/>
    <x v="0"/>
  </r>
  <r>
    <n v="5824"/>
    <x v="2"/>
    <x v="2"/>
    <x v="4"/>
    <x v="4"/>
    <s v="2023-12-30"/>
    <s v="2024-01-13"/>
    <n v="57"/>
    <n v="30311.72"/>
    <n v="1727768.04"/>
    <n v="2377.88"/>
    <n v="722"/>
    <x v="3"/>
    <x v="4"/>
    <n v="211036.92"/>
    <x v="4"/>
    <s v="delay"/>
    <x v="20"/>
    <x v="113"/>
    <x v="0"/>
  </r>
  <r>
    <n v="5825"/>
    <x v="6"/>
    <x v="1"/>
    <x v="4"/>
    <x v="1"/>
    <s v="2023-06-26"/>
    <s v="2023-07-10"/>
    <n v="57"/>
    <n v="46298.63"/>
    <n v="2639021.91"/>
    <n v="2232.86"/>
    <n v="383"/>
    <x v="2"/>
    <x v="0"/>
    <n v="167764.85"/>
    <x v="4"/>
    <s v="delay"/>
    <x v="178"/>
    <x v="118"/>
    <x v="1"/>
  </r>
  <r>
    <n v="5826"/>
    <x v="2"/>
    <x v="2"/>
    <x v="3"/>
    <x v="4"/>
    <s v="2023-10-15"/>
    <s v="2023-10-24"/>
    <n v="80"/>
    <n v="18998.169999999998"/>
    <n v="1519853.6"/>
    <n v="3757.9"/>
    <n v="960"/>
    <x v="1"/>
    <x v="1"/>
    <n v="143909.35"/>
    <x v="6"/>
    <s v="delay"/>
    <x v="311"/>
    <x v="178"/>
    <x v="0"/>
  </r>
  <r>
    <n v="5827"/>
    <x v="1"/>
    <x v="2"/>
    <x v="1"/>
    <x v="0"/>
    <s v="2023-01-30"/>
    <s v="2023-02-08"/>
    <n v="8"/>
    <n v="5780.93"/>
    <n v="46247.44"/>
    <n v="651.41999999999996"/>
    <n v="179"/>
    <x v="2"/>
    <x v="4"/>
    <n v="4456.1499999999996"/>
    <x v="6"/>
    <s v="delay"/>
    <x v="234"/>
    <x v="258"/>
    <x v="2"/>
  </r>
  <r>
    <n v="5828"/>
    <x v="4"/>
    <x v="1"/>
    <x v="2"/>
    <x v="1"/>
    <s v="2023-12-02"/>
    <s v="2023-12-03"/>
    <n v="87"/>
    <n v="23720.94"/>
    <n v="2063721.78"/>
    <n v="761.33"/>
    <n v="254"/>
    <x v="2"/>
    <x v="3"/>
    <n v="130390.99"/>
    <x v="7"/>
    <s v="on time"/>
    <x v="351"/>
    <x v="324"/>
    <x v="1"/>
  </r>
  <r>
    <n v="5829"/>
    <x v="3"/>
    <x v="2"/>
    <x v="4"/>
    <x v="3"/>
    <s v="2023-01-22"/>
    <s v="2023-01-27"/>
    <n v="82"/>
    <n v="4177.8599999999997"/>
    <n v="342584.52"/>
    <n v="1946.6"/>
    <n v="723"/>
    <x v="0"/>
    <x v="4"/>
    <n v="28053.45"/>
    <x v="2"/>
    <s v="on time"/>
    <x v="131"/>
    <x v="117"/>
    <x v="0"/>
  </r>
  <r>
    <n v="5830"/>
    <x v="2"/>
    <x v="1"/>
    <x v="0"/>
    <x v="1"/>
    <s v="2023-07-09"/>
    <s v="2023-07-16"/>
    <n v="67"/>
    <n v="42490.1"/>
    <n v="2846836.7"/>
    <n v="213.83"/>
    <n v="296"/>
    <x v="2"/>
    <x v="1"/>
    <n v="146544.31"/>
    <x v="5"/>
    <s v="delay"/>
    <x v="167"/>
    <x v="203"/>
    <x v="1"/>
  </r>
  <r>
    <n v="5831"/>
    <x v="4"/>
    <x v="1"/>
    <x v="2"/>
    <x v="4"/>
    <s v="2023-03-09"/>
    <s v="2023-03-13"/>
    <n v="72"/>
    <n v="18052.78"/>
    <n v="1299800.1599999999"/>
    <n v="643.69000000000005"/>
    <n v="615"/>
    <x v="2"/>
    <x v="4"/>
    <n v="305576.89"/>
    <x v="13"/>
    <s v="on time"/>
    <x v="49"/>
    <x v="183"/>
    <x v="1"/>
  </r>
  <r>
    <n v="5832"/>
    <x v="0"/>
    <x v="0"/>
    <x v="3"/>
    <x v="1"/>
    <s v="2023-10-19"/>
    <s v="2023-10-31"/>
    <n v="54"/>
    <n v="25088.02"/>
    <n v="1354753.08"/>
    <n v="3775.88"/>
    <n v="597"/>
    <x v="0"/>
    <x v="3"/>
    <n v="109838.91"/>
    <x v="10"/>
    <s v="delay"/>
    <x v="203"/>
    <x v="134"/>
    <x v="1"/>
  </r>
  <r>
    <n v="5833"/>
    <x v="3"/>
    <x v="2"/>
    <x v="3"/>
    <x v="3"/>
    <s v="2023-04-20"/>
    <s v="2023-05-05"/>
    <n v="42"/>
    <n v="17805.759999999998"/>
    <n v="747841.92"/>
    <n v="1793.39"/>
    <n v="541"/>
    <x v="0"/>
    <x v="0"/>
    <n v="159051.6"/>
    <x v="3"/>
    <s v="delay"/>
    <x v="331"/>
    <x v="8"/>
    <x v="1"/>
  </r>
  <r>
    <n v="5834"/>
    <x v="3"/>
    <x v="2"/>
    <x v="2"/>
    <x v="1"/>
    <s v="2023-10-26"/>
    <s v="2023-10-28"/>
    <n v="37"/>
    <n v="10757.65"/>
    <n v="398033.05"/>
    <n v="3769.93"/>
    <n v="235"/>
    <x v="2"/>
    <x v="0"/>
    <n v="70142.240000000005"/>
    <x v="9"/>
    <s v="on time"/>
    <x v="97"/>
    <x v="102"/>
    <x v="1"/>
  </r>
  <r>
    <n v="5835"/>
    <x v="0"/>
    <x v="0"/>
    <x v="3"/>
    <x v="0"/>
    <s v="2023-10-18"/>
    <s v="2023-10-25"/>
    <n v="52"/>
    <n v="21970.53"/>
    <n v="1142467.56"/>
    <n v="1226.78"/>
    <n v="750"/>
    <x v="3"/>
    <x v="2"/>
    <n v="210320.13"/>
    <x v="5"/>
    <s v="delay"/>
    <x v="155"/>
    <x v="241"/>
    <x v="0"/>
  </r>
  <r>
    <n v="5836"/>
    <x v="0"/>
    <x v="0"/>
    <x v="4"/>
    <x v="1"/>
    <s v="2023-03-31"/>
    <s v="2023-04-02"/>
    <n v="30"/>
    <n v="2830.86"/>
    <n v="84925.8"/>
    <n v="1945.47"/>
    <n v="140"/>
    <x v="0"/>
    <x v="4"/>
    <n v="5207.29"/>
    <x v="9"/>
    <s v="on time"/>
    <x v="268"/>
    <x v="128"/>
    <x v="2"/>
  </r>
  <r>
    <n v="5837"/>
    <x v="3"/>
    <x v="0"/>
    <x v="0"/>
    <x v="3"/>
    <s v="2023-02-28"/>
    <s v="2023-03-15"/>
    <n v="88"/>
    <n v="36567.06"/>
    <n v="3217901.28"/>
    <n v="4462.59"/>
    <n v="640"/>
    <x v="1"/>
    <x v="2"/>
    <n v="613883.02"/>
    <x v="3"/>
    <s v="delay"/>
    <x v="112"/>
    <x v="347"/>
    <x v="1"/>
  </r>
  <r>
    <n v="5838"/>
    <x v="4"/>
    <x v="2"/>
    <x v="1"/>
    <x v="3"/>
    <s v="2023-10-26"/>
    <s v="2023-11-03"/>
    <n v="39"/>
    <n v="13395.39"/>
    <n v="522420.21"/>
    <n v="2681.47"/>
    <n v="782"/>
    <x v="3"/>
    <x v="4"/>
    <n v="40198.67"/>
    <x v="14"/>
    <s v="delay"/>
    <x v="371"/>
    <x v="102"/>
    <x v="0"/>
  </r>
  <r>
    <n v="5839"/>
    <x v="7"/>
    <x v="2"/>
    <x v="2"/>
    <x v="4"/>
    <s v="2023-05-17"/>
    <s v="2023-05-30"/>
    <n v="15"/>
    <n v="40075.54"/>
    <n v="601133.1"/>
    <n v="2215.7800000000002"/>
    <n v="13"/>
    <x v="2"/>
    <x v="3"/>
    <n v="123552.35"/>
    <x v="12"/>
    <s v="delay"/>
    <x v="287"/>
    <x v="149"/>
    <x v="2"/>
  </r>
  <r>
    <n v="5840"/>
    <x v="1"/>
    <x v="0"/>
    <x v="0"/>
    <x v="1"/>
    <s v="2023-05-07"/>
    <s v="2023-05-18"/>
    <n v="25"/>
    <n v="13376.26"/>
    <n v="334406.5"/>
    <n v="2439.46"/>
    <n v="906"/>
    <x v="2"/>
    <x v="0"/>
    <n v="17021.46"/>
    <x v="8"/>
    <s v="delay"/>
    <x v="248"/>
    <x v="2"/>
    <x v="0"/>
  </r>
  <r>
    <n v="5841"/>
    <x v="7"/>
    <x v="1"/>
    <x v="0"/>
    <x v="2"/>
    <s v="2023-06-22"/>
    <s v="2023-07-03"/>
    <n v="69"/>
    <n v="43479.79"/>
    <n v="3000105.51"/>
    <n v="2613.71"/>
    <n v="300"/>
    <x v="0"/>
    <x v="4"/>
    <n v="288366.61"/>
    <x v="8"/>
    <s v="delay"/>
    <x v="84"/>
    <x v="268"/>
    <x v="1"/>
  </r>
  <r>
    <n v="5842"/>
    <x v="1"/>
    <x v="2"/>
    <x v="3"/>
    <x v="3"/>
    <s v="2023-08-08"/>
    <s v="2023-08-10"/>
    <n v="36"/>
    <n v="46778.46"/>
    <n v="1684024.56"/>
    <n v="1195.95"/>
    <n v="349"/>
    <x v="3"/>
    <x v="2"/>
    <n v="167434.10999999999"/>
    <x v="9"/>
    <s v="on time"/>
    <x v="22"/>
    <x v="157"/>
    <x v="1"/>
  </r>
  <r>
    <n v="5843"/>
    <x v="4"/>
    <x v="1"/>
    <x v="2"/>
    <x v="1"/>
    <s v="2023-07-15"/>
    <s v="2023-07-22"/>
    <n v="88"/>
    <n v="15991.12"/>
    <n v="1407218.56"/>
    <n v="2561.92"/>
    <n v="450"/>
    <x v="0"/>
    <x v="1"/>
    <n v="313986.76"/>
    <x v="5"/>
    <s v="delay"/>
    <x v="5"/>
    <x v="171"/>
    <x v="1"/>
  </r>
  <r>
    <n v="5844"/>
    <x v="1"/>
    <x v="1"/>
    <x v="2"/>
    <x v="4"/>
    <s v="2023-07-24"/>
    <s v="2023-08-06"/>
    <n v="58"/>
    <n v="19849.05"/>
    <n v="1151244.8999999999"/>
    <n v="1449.75"/>
    <n v="481"/>
    <x v="3"/>
    <x v="2"/>
    <n v="262790.69"/>
    <x v="12"/>
    <s v="delay"/>
    <x v="47"/>
    <x v="199"/>
    <x v="1"/>
  </r>
  <r>
    <n v="5845"/>
    <x v="4"/>
    <x v="1"/>
    <x v="4"/>
    <x v="2"/>
    <s v="2023-06-28"/>
    <s v="2023-07-08"/>
    <n v="45"/>
    <n v="28063.87"/>
    <n v="1262874.1499999999"/>
    <n v="3324.49"/>
    <n v="677"/>
    <x v="2"/>
    <x v="0"/>
    <n v="298276.67"/>
    <x v="0"/>
    <s v="delay"/>
    <x v="218"/>
    <x v="225"/>
    <x v="1"/>
  </r>
  <r>
    <n v="5846"/>
    <x v="5"/>
    <x v="0"/>
    <x v="1"/>
    <x v="0"/>
    <s v="2023-08-10"/>
    <s v="2023-08-12"/>
    <n v="64"/>
    <n v="2804.36"/>
    <n v="179479.04000000001"/>
    <n v="3289.36"/>
    <n v="586"/>
    <x v="2"/>
    <x v="4"/>
    <n v="42042.03"/>
    <x v="9"/>
    <s v="on time"/>
    <x v="7"/>
    <x v="32"/>
    <x v="1"/>
  </r>
  <r>
    <n v="5847"/>
    <x v="4"/>
    <x v="2"/>
    <x v="2"/>
    <x v="0"/>
    <s v="2023-08-12"/>
    <s v="2023-08-16"/>
    <n v="78"/>
    <n v="29640.39"/>
    <n v="2311950.42"/>
    <n v="998.58"/>
    <n v="401"/>
    <x v="3"/>
    <x v="1"/>
    <n v="498768.66"/>
    <x v="13"/>
    <s v="on time"/>
    <x v="249"/>
    <x v="221"/>
    <x v="1"/>
  </r>
  <r>
    <n v="5848"/>
    <x v="6"/>
    <x v="0"/>
    <x v="2"/>
    <x v="3"/>
    <s v="2023-03-15"/>
    <s v="2023-03-27"/>
    <n v="11"/>
    <n v="14268.58"/>
    <n v="156954.38"/>
    <n v="4443.0200000000004"/>
    <n v="508"/>
    <x v="0"/>
    <x v="2"/>
    <n v="37424.89"/>
    <x v="10"/>
    <s v="delay"/>
    <x v="368"/>
    <x v="345"/>
    <x v="1"/>
  </r>
  <r>
    <n v="5849"/>
    <x v="3"/>
    <x v="1"/>
    <x v="0"/>
    <x v="0"/>
    <s v="2023-03-27"/>
    <s v="2023-04-02"/>
    <n v="90"/>
    <n v="24574.68"/>
    <n v="2211721.2000000002"/>
    <n v="988.01"/>
    <n v="218"/>
    <x v="3"/>
    <x v="2"/>
    <n v="120077.94"/>
    <x v="11"/>
    <s v="delay"/>
    <x v="268"/>
    <x v="293"/>
    <x v="1"/>
  </r>
  <r>
    <n v="5850"/>
    <x v="7"/>
    <x v="0"/>
    <x v="1"/>
    <x v="1"/>
    <s v="2023-07-05"/>
    <s v="2023-07-16"/>
    <n v="67"/>
    <n v="49568.24"/>
    <n v="3321072.08"/>
    <n v="4701.13"/>
    <n v="870"/>
    <x v="3"/>
    <x v="3"/>
    <n v="321157.59000000003"/>
    <x v="8"/>
    <s v="delay"/>
    <x v="167"/>
    <x v="220"/>
    <x v="0"/>
  </r>
  <r>
    <n v="5851"/>
    <x v="4"/>
    <x v="2"/>
    <x v="4"/>
    <x v="3"/>
    <s v="2023-03-15"/>
    <s v="2023-03-24"/>
    <n v="64"/>
    <n v="3337.42"/>
    <n v="213594.88"/>
    <n v="2475.6"/>
    <n v="305"/>
    <x v="1"/>
    <x v="0"/>
    <n v="19344.16"/>
    <x v="6"/>
    <s v="delay"/>
    <x v="79"/>
    <x v="345"/>
    <x v="1"/>
  </r>
  <r>
    <n v="5852"/>
    <x v="4"/>
    <x v="2"/>
    <x v="0"/>
    <x v="0"/>
    <s v="2023-02-08"/>
    <s v="2023-02-15"/>
    <n v="19"/>
    <n v="46311.1"/>
    <n v="879910.9"/>
    <n v="2530.9"/>
    <n v="681"/>
    <x v="1"/>
    <x v="1"/>
    <n v="193502.41"/>
    <x v="5"/>
    <s v="delay"/>
    <x v="265"/>
    <x v="177"/>
    <x v="1"/>
  </r>
  <r>
    <n v="5853"/>
    <x v="2"/>
    <x v="0"/>
    <x v="1"/>
    <x v="0"/>
    <s v="2023-01-24"/>
    <s v="2023-01-30"/>
    <n v="68"/>
    <n v="11387.67"/>
    <n v="774361.56"/>
    <n v="631.19000000000005"/>
    <n v="817"/>
    <x v="1"/>
    <x v="2"/>
    <n v="163176.35"/>
    <x v="11"/>
    <s v="delay"/>
    <x v="352"/>
    <x v="219"/>
    <x v="0"/>
  </r>
  <r>
    <n v="5854"/>
    <x v="2"/>
    <x v="1"/>
    <x v="3"/>
    <x v="1"/>
    <s v="2023-10-06"/>
    <s v="2023-10-12"/>
    <n v="82"/>
    <n v="17794.34"/>
    <n v="1459135.88"/>
    <n v="1731.02"/>
    <n v="99"/>
    <x v="0"/>
    <x v="2"/>
    <n v="275458.78999999998"/>
    <x v="11"/>
    <s v="delay"/>
    <x v="339"/>
    <x v="6"/>
    <x v="2"/>
  </r>
  <r>
    <n v="5855"/>
    <x v="1"/>
    <x v="2"/>
    <x v="1"/>
    <x v="1"/>
    <s v="2023-08-31"/>
    <s v="2023-09-15"/>
    <n v="29"/>
    <n v="40371.360000000001"/>
    <n v="1170769.44"/>
    <n v="3570.91"/>
    <n v="449"/>
    <x v="2"/>
    <x v="2"/>
    <n v="213965.82"/>
    <x v="3"/>
    <s v="delay"/>
    <x v="340"/>
    <x v="11"/>
    <x v="1"/>
  </r>
  <r>
    <n v="5856"/>
    <x v="6"/>
    <x v="2"/>
    <x v="4"/>
    <x v="2"/>
    <s v="2023-03-15"/>
    <s v="2023-03-29"/>
    <n v="38"/>
    <n v="27485.57"/>
    <n v="1044451.66"/>
    <n v="2697.81"/>
    <n v="261"/>
    <x v="0"/>
    <x v="2"/>
    <n v="163836.91"/>
    <x v="4"/>
    <s v="delay"/>
    <x v="87"/>
    <x v="345"/>
    <x v="1"/>
  </r>
  <r>
    <n v="5857"/>
    <x v="7"/>
    <x v="1"/>
    <x v="2"/>
    <x v="0"/>
    <s v="2023-03-03"/>
    <s v="2023-03-14"/>
    <n v="43"/>
    <n v="25117.79"/>
    <n v="1080064.97"/>
    <n v="4156.5600000000004"/>
    <n v="334"/>
    <x v="0"/>
    <x v="1"/>
    <n v="62318.7"/>
    <x v="8"/>
    <s v="delay"/>
    <x v="301"/>
    <x v="289"/>
    <x v="1"/>
  </r>
  <r>
    <n v="5858"/>
    <x v="3"/>
    <x v="2"/>
    <x v="4"/>
    <x v="3"/>
    <s v="2023-12-08"/>
    <s v="2023-12-22"/>
    <n v="33"/>
    <n v="37802.61"/>
    <n v="1247486.1299999999"/>
    <n v="1178.49"/>
    <n v="742"/>
    <x v="2"/>
    <x v="4"/>
    <n v="114066.24000000001"/>
    <x v="4"/>
    <s v="delay"/>
    <x v="365"/>
    <x v="227"/>
    <x v="0"/>
  </r>
  <r>
    <n v="5859"/>
    <x v="4"/>
    <x v="2"/>
    <x v="0"/>
    <x v="0"/>
    <s v="2023-12-03"/>
    <s v="2023-12-17"/>
    <n v="71"/>
    <n v="21990.09"/>
    <n v="1561296.39"/>
    <n v="311.39"/>
    <n v="921"/>
    <x v="2"/>
    <x v="4"/>
    <n v="101900.63"/>
    <x v="4"/>
    <s v="delay"/>
    <x v="105"/>
    <x v="107"/>
    <x v="0"/>
  </r>
  <r>
    <n v="5860"/>
    <x v="2"/>
    <x v="1"/>
    <x v="4"/>
    <x v="1"/>
    <s v="2023-07-22"/>
    <s v="2023-08-04"/>
    <n v="90"/>
    <n v="21568.799999999999"/>
    <n v="1941192"/>
    <n v="3581.68"/>
    <n v="856"/>
    <x v="0"/>
    <x v="2"/>
    <n v="276950.62"/>
    <x v="12"/>
    <s v="delay"/>
    <x v="78"/>
    <x v="101"/>
    <x v="0"/>
  </r>
  <r>
    <n v="5861"/>
    <x v="1"/>
    <x v="1"/>
    <x v="4"/>
    <x v="1"/>
    <s v="2023-08-06"/>
    <s v="2023-08-13"/>
    <n v="47"/>
    <n v="20945.849999999999"/>
    <n v="984454.95"/>
    <n v="4878.88"/>
    <n v="348"/>
    <x v="2"/>
    <x v="2"/>
    <n v="192242.77"/>
    <x v="5"/>
    <s v="delay"/>
    <x v="53"/>
    <x v="133"/>
    <x v="1"/>
  </r>
  <r>
    <n v="5862"/>
    <x v="5"/>
    <x v="1"/>
    <x v="0"/>
    <x v="1"/>
    <s v="2023-05-26"/>
    <s v="2023-06-07"/>
    <n v="12"/>
    <n v="5734.95"/>
    <n v="68819.399999999994"/>
    <n v="2188.54"/>
    <n v="568"/>
    <x v="0"/>
    <x v="2"/>
    <n v="8884.35"/>
    <x v="10"/>
    <s v="delay"/>
    <x v="329"/>
    <x v="161"/>
    <x v="1"/>
  </r>
  <r>
    <n v="5863"/>
    <x v="1"/>
    <x v="2"/>
    <x v="4"/>
    <x v="0"/>
    <s v="2023-05-22"/>
    <s v="2023-05-23"/>
    <n v="23"/>
    <n v="40522.050000000003"/>
    <n v="932007.15"/>
    <n v="3663.01"/>
    <n v="954"/>
    <x v="2"/>
    <x v="3"/>
    <n v="80280.800000000003"/>
    <x v="7"/>
    <s v="on time"/>
    <x v="163"/>
    <x v="112"/>
    <x v="0"/>
  </r>
  <r>
    <n v="5864"/>
    <x v="7"/>
    <x v="2"/>
    <x v="2"/>
    <x v="1"/>
    <s v="2023-01-28"/>
    <s v="2023-02-09"/>
    <n v="98"/>
    <n v="3950.77"/>
    <n v="387175.46"/>
    <n v="2723.96"/>
    <n v="610"/>
    <x v="1"/>
    <x v="4"/>
    <n v="72658.69"/>
    <x v="10"/>
    <s v="delay"/>
    <x v="42"/>
    <x v="135"/>
    <x v="1"/>
  </r>
  <r>
    <n v="5865"/>
    <x v="7"/>
    <x v="1"/>
    <x v="4"/>
    <x v="2"/>
    <s v="2023-02-26"/>
    <s v="2023-03-10"/>
    <n v="92"/>
    <n v="27056.94"/>
    <n v="2489238.48"/>
    <n v="364.86"/>
    <n v="367"/>
    <x v="3"/>
    <x v="1"/>
    <n v="434588.07"/>
    <x v="10"/>
    <s v="delay"/>
    <x v="95"/>
    <x v="361"/>
    <x v="1"/>
  </r>
  <r>
    <n v="5866"/>
    <x v="4"/>
    <x v="2"/>
    <x v="2"/>
    <x v="0"/>
    <s v="2023-03-13"/>
    <s v="2023-03-25"/>
    <n v="41"/>
    <n v="37524.120000000003"/>
    <n v="1538488.92"/>
    <n v="386.02"/>
    <n v="62"/>
    <x v="2"/>
    <x v="1"/>
    <n v="255345.07"/>
    <x v="10"/>
    <s v="delay"/>
    <x v="144"/>
    <x v="323"/>
    <x v="2"/>
  </r>
  <r>
    <n v="5867"/>
    <x v="3"/>
    <x v="1"/>
    <x v="4"/>
    <x v="3"/>
    <s v="2023-04-15"/>
    <s v="2023-04-17"/>
    <n v="47"/>
    <n v="37489.839999999997"/>
    <n v="1762022.48"/>
    <n v="2516.27"/>
    <n v="76"/>
    <x v="2"/>
    <x v="1"/>
    <n v="359943.59"/>
    <x v="9"/>
    <s v="on time"/>
    <x v="86"/>
    <x v="88"/>
    <x v="2"/>
  </r>
  <r>
    <n v="5868"/>
    <x v="0"/>
    <x v="2"/>
    <x v="1"/>
    <x v="0"/>
    <s v="2023-10-15"/>
    <s v="2023-10-24"/>
    <n v="53"/>
    <n v="48078.41"/>
    <n v="2548155.73"/>
    <n v="2355.33"/>
    <n v="307"/>
    <x v="1"/>
    <x v="2"/>
    <n v="612363.75"/>
    <x v="6"/>
    <s v="delay"/>
    <x v="311"/>
    <x v="178"/>
    <x v="1"/>
  </r>
  <r>
    <n v="5869"/>
    <x v="1"/>
    <x v="0"/>
    <x v="3"/>
    <x v="2"/>
    <s v="2023-12-15"/>
    <s v="2023-12-25"/>
    <n v="49"/>
    <n v="12092.82"/>
    <n v="592548.18000000005"/>
    <n v="2049.5500000000002"/>
    <n v="735"/>
    <x v="2"/>
    <x v="0"/>
    <n v="116537.65"/>
    <x v="0"/>
    <s v="delay"/>
    <x v="75"/>
    <x v="72"/>
    <x v="0"/>
  </r>
  <r>
    <n v="5870"/>
    <x v="6"/>
    <x v="2"/>
    <x v="3"/>
    <x v="4"/>
    <s v="2023-04-01"/>
    <s v="2023-04-09"/>
    <n v="45"/>
    <n v="867.37"/>
    <n v="39031.65"/>
    <n v="4912.67"/>
    <n v="549"/>
    <x v="1"/>
    <x v="0"/>
    <n v="2078.3000000000002"/>
    <x v="14"/>
    <s v="delay"/>
    <x v="313"/>
    <x v="145"/>
    <x v="1"/>
  </r>
  <r>
    <n v="5871"/>
    <x v="1"/>
    <x v="1"/>
    <x v="4"/>
    <x v="0"/>
    <s v="2023-08-15"/>
    <s v="2023-08-29"/>
    <n v="24"/>
    <n v="23448.33"/>
    <n v="562759.92000000004"/>
    <n v="1082.5"/>
    <n v="530"/>
    <x v="2"/>
    <x v="1"/>
    <n v="49663.3"/>
    <x v="4"/>
    <s v="delay"/>
    <x v="23"/>
    <x v="24"/>
    <x v="1"/>
  </r>
  <r>
    <n v="5872"/>
    <x v="2"/>
    <x v="0"/>
    <x v="3"/>
    <x v="1"/>
    <s v="2023-06-29"/>
    <s v="2023-07-08"/>
    <n v="84"/>
    <n v="5052.55"/>
    <n v="424414.2"/>
    <n v="3773.35"/>
    <n v="987"/>
    <x v="0"/>
    <x v="3"/>
    <n v="67325.09"/>
    <x v="6"/>
    <s v="delay"/>
    <x v="218"/>
    <x v="250"/>
    <x v="0"/>
  </r>
  <r>
    <n v="5873"/>
    <x v="2"/>
    <x v="0"/>
    <x v="0"/>
    <x v="2"/>
    <s v="2023-04-04"/>
    <s v="2023-04-18"/>
    <n v="12"/>
    <n v="18317.77"/>
    <n v="219813.24"/>
    <n v="2683.44"/>
    <n v="796"/>
    <x v="2"/>
    <x v="1"/>
    <n v="50731.42"/>
    <x v="4"/>
    <s v="delay"/>
    <x v="341"/>
    <x v="116"/>
    <x v="0"/>
  </r>
  <r>
    <n v="5874"/>
    <x v="4"/>
    <x v="2"/>
    <x v="3"/>
    <x v="1"/>
    <s v="2023-11-25"/>
    <s v="2023-12-07"/>
    <n v="14"/>
    <n v="14146.67"/>
    <n v="198053.38"/>
    <n v="2596.83"/>
    <n v="521"/>
    <x v="3"/>
    <x v="2"/>
    <n v="33815.160000000003"/>
    <x v="10"/>
    <s v="delay"/>
    <x v="147"/>
    <x v="364"/>
    <x v="1"/>
  </r>
  <r>
    <n v="5875"/>
    <x v="3"/>
    <x v="0"/>
    <x v="4"/>
    <x v="3"/>
    <s v="2023-08-24"/>
    <s v="2023-09-03"/>
    <n v="15"/>
    <n v="43339.7"/>
    <n v="650095.5"/>
    <n v="2888.19"/>
    <n v="657"/>
    <x v="1"/>
    <x v="2"/>
    <n v="141393.96"/>
    <x v="0"/>
    <s v="delay"/>
    <x v="236"/>
    <x v="34"/>
    <x v="1"/>
  </r>
  <r>
    <n v="5876"/>
    <x v="0"/>
    <x v="2"/>
    <x v="1"/>
    <x v="1"/>
    <s v="2023-02-15"/>
    <s v="2023-02-18"/>
    <n v="2"/>
    <n v="1519.72"/>
    <n v="3039.44"/>
    <n v="1073.8699999999999"/>
    <n v="103"/>
    <x v="3"/>
    <x v="2"/>
    <n v="408.49"/>
    <x v="1"/>
    <s v="on time"/>
    <x v="71"/>
    <x v="211"/>
    <x v="2"/>
  </r>
  <r>
    <n v="5877"/>
    <x v="4"/>
    <x v="2"/>
    <x v="2"/>
    <x v="4"/>
    <s v="2023-12-27"/>
    <s v="2024-01-10"/>
    <n v="74"/>
    <n v="17583.580000000002"/>
    <n v="1301184.92"/>
    <n v="618.72"/>
    <n v="854"/>
    <x v="1"/>
    <x v="1"/>
    <n v="313996.73"/>
    <x v="4"/>
    <s v="delay"/>
    <x v="200"/>
    <x v="249"/>
    <x v="0"/>
  </r>
  <r>
    <n v="5878"/>
    <x v="0"/>
    <x v="1"/>
    <x v="0"/>
    <x v="4"/>
    <s v="2023-09-14"/>
    <s v="2023-09-22"/>
    <n v="4"/>
    <n v="15475.43"/>
    <n v="61901.72"/>
    <n v="4907.05"/>
    <n v="239"/>
    <x v="2"/>
    <x v="1"/>
    <n v="15442.09"/>
    <x v="14"/>
    <s v="delay"/>
    <x v="37"/>
    <x v="276"/>
    <x v="1"/>
  </r>
  <r>
    <n v="5879"/>
    <x v="3"/>
    <x v="1"/>
    <x v="4"/>
    <x v="1"/>
    <s v="2023-12-08"/>
    <s v="2023-12-10"/>
    <n v="9"/>
    <n v="31878.75"/>
    <n v="286908.75"/>
    <n v="4756.25"/>
    <n v="498"/>
    <x v="3"/>
    <x v="1"/>
    <n v="56195.12"/>
    <x v="9"/>
    <s v="on time"/>
    <x v="220"/>
    <x v="227"/>
    <x v="1"/>
  </r>
  <r>
    <n v="5880"/>
    <x v="4"/>
    <x v="2"/>
    <x v="3"/>
    <x v="1"/>
    <s v="2023-10-08"/>
    <s v="2023-10-19"/>
    <n v="15"/>
    <n v="36115.589999999997"/>
    <n v="541733.85"/>
    <n v="1976.74"/>
    <n v="544"/>
    <x v="3"/>
    <x v="3"/>
    <n v="110805.86"/>
    <x v="8"/>
    <s v="delay"/>
    <x v="190"/>
    <x v="301"/>
    <x v="1"/>
  </r>
  <r>
    <n v="5881"/>
    <x v="4"/>
    <x v="1"/>
    <x v="3"/>
    <x v="4"/>
    <s v="2023-12-15"/>
    <s v="2023-12-29"/>
    <n v="69"/>
    <n v="1373.07"/>
    <n v="94741.83"/>
    <n v="992.75"/>
    <n v="635"/>
    <x v="0"/>
    <x v="1"/>
    <n v="19117.009999999998"/>
    <x v="4"/>
    <s v="delay"/>
    <x v="74"/>
    <x v="72"/>
    <x v="1"/>
  </r>
  <r>
    <n v="5882"/>
    <x v="5"/>
    <x v="0"/>
    <x v="4"/>
    <x v="2"/>
    <s v="2023-12-28"/>
    <s v="2024-01-12"/>
    <n v="67"/>
    <n v="42081.3"/>
    <n v="2819447.1"/>
    <n v="673.42"/>
    <n v="857"/>
    <x v="0"/>
    <x v="4"/>
    <n v="426029.83"/>
    <x v="3"/>
    <s v="delay"/>
    <x v="108"/>
    <x v="209"/>
    <x v="0"/>
  </r>
  <r>
    <n v="5883"/>
    <x v="0"/>
    <x v="0"/>
    <x v="4"/>
    <x v="2"/>
    <s v="2023-04-06"/>
    <s v="2023-04-08"/>
    <n v="42"/>
    <n v="24178.67"/>
    <n v="1015504.14"/>
    <n v="1213.0899999999999"/>
    <n v="649"/>
    <x v="0"/>
    <x v="4"/>
    <n v="95910.51"/>
    <x v="9"/>
    <s v="on time"/>
    <x v="309"/>
    <x v="108"/>
    <x v="1"/>
  </r>
  <r>
    <n v="5884"/>
    <x v="1"/>
    <x v="1"/>
    <x v="0"/>
    <x v="1"/>
    <s v="2023-04-19"/>
    <s v="2023-04-27"/>
    <n v="66"/>
    <n v="6762.57"/>
    <n v="446329.62"/>
    <n v="956.6"/>
    <n v="758"/>
    <x v="2"/>
    <x v="1"/>
    <n v="60433.72"/>
    <x v="14"/>
    <s v="delay"/>
    <x v="288"/>
    <x v="355"/>
    <x v="0"/>
  </r>
  <r>
    <n v="5885"/>
    <x v="5"/>
    <x v="0"/>
    <x v="1"/>
    <x v="4"/>
    <s v="2023-02-07"/>
    <s v="2023-02-15"/>
    <n v="82"/>
    <n v="33780.03"/>
    <n v="2769962.46"/>
    <n v="4940.7"/>
    <n v="743"/>
    <x v="1"/>
    <x v="1"/>
    <n v="484515.89"/>
    <x v="14"/>
    <s v="delay"/>
    <x v="265"/>
    <x v="69"/>
    <x v="0"/>
  </r>
  <r>
    <n v="5886"/>
    <x v="2"/>
    <x v="2"/>
    <x v="4"/>
    <x v="0"/>
    <s v="2023-12-11"/>
    <s v="2023-12-13"/>
    <n v="65"/>
    <n v="37144.699999999997"/>
    <n v="2414405.5"/>
    <n v="1463.62"/>
    <n v="463"/>
    <x v="2"/>
    <x v="2"/>
    <n v="182066.26"/>
    <x v="9"/>
    <s v="on time"/>
    <x v="244"/>
    <x v="253"/>
    <x v="1"/>
  </r>
  <r>
    <n v="5887"/>
    <x v="4"/>
    <x v="0"/>
    <x v="4"/>
    <x v="1"/>
    <s v="2023-06-21"/>
    <s v="2023-07-03"/>
    <n v="17"/>
    <n v="24177.97"/>
    <n v="411025.49"/>
    <n v="190.28"/>
    <n v="466"/>
    <x v="2"/>
    <x v="3"/>
    <n v="80966.67"/>
    <x v="10"/>
    <s v="delay"/>
    <x v="84"/>
    <x v="305"/>
    <x v="1"/>
  </r>
  <r>
    <n v="5888"/>
    <x v="4"/>
    <x v="0"/>
    <x v="4"/>
    <x v="4"/>
    <s v="2023-01-14"/>
    <s v="2023-01-23"/>
    <n v="24"/>
    <n v="4686.6400000000003"/>
    <n v="112479.36"/>
    <n v="4697.79"/>
    <n v="794"/>
    <x v="2"/>
    <x v="2"/>
    <n v="10693.89"/>
    <x v="6"/>
    <s v="delay"/>
    <x v="318"/>
    <x v="90"/>
    <x v="0"/>
  </r>
  <r>
    <n v="5889"/>
    <x v="2"/>
    <x v="1"/>
    <x v="3"/>
    <x v="1"/>
    <s v="2023-01-16"/>
    <s v="2023-01-18"/>
    <n v="60"/>
    <n v="33010.07"/>
    <n v="1980604.2"/>
    <n v="1116.05"/>
    <n v="100"/>
    <x v="2"/>
    <x v="2"/>
    <n v="99368.49"/>
    <x v="9"/>
    <s v="on time"/>
    <x v="174"/>
    <x v="190"/>
    <x v="2"/>
  </r>
  <r>
    <n v="5890"/>
    <x v="3"/>
    <x v="0"/>
    <x v="2"/>
    <x v="3"/>
    <s v="2023-03-16"/>
    <s v="2023-03-30"/>
    <n v="50"/>
    <n v="24620.78"/>
    <n v="1231039"/>
    <n v="4316.3500000000004"/>
    <n v="245"/>
    <x v="0"/>
    <x v="3"/>
    <n v="94298.8"/>
    <x v="4"/>
    <s v="delay"/>
    <x v="94"/>
    <x v="89"/>
    <x v="1"/>
  </r>
  <r>
    <n v="5891"/>
    <x v="0"/>
    <x v="1"/>
    <x v="1"/>
    <x v="1"/>
    <s v="2023-07-17"/>
    <s v="2023-07-23"/>
    <n v="60"/>
    <n v="7731.34"/>
    <n v="463880.4"/>
    <n v="1619.87"/>
    <n v="131"/>
    <x v="0"/>
    <x v="2"/>
    <n v="83385.81"/>
    <x v="11"/>
    <s v="delay"/>
    <x v="251"/>
    <x v="231"/>
    <x v="2"/>
  </r>
  <r>
    <n v="5892"/>
    <x v="0"/>
    <x v="0"/>
    <x v="4"/>
    <x v="2"/>
    <s v="2023-01-25"/>
    <s v="2023-02-04"/>
    <n v="33"/>
    <n v="3407.76"/>
    <n v="112456.08"/>
    <n v="1617.55"/>
    <n v="832"/>
    <x v="2"/>
    <x v="1"/>
    <n v="8609.23"/>
    <x v="0"/>
    <s v="delay"/>
    <x v="171"/>
    <x v="196"/>
    <x v="0"/>
  </r>
  <r>
    <n v="5893"/>
    <x v="4"/>
    <x v="2"/>
    <x v="2"/>
    <x v="3"/>
    <s v="2023-11-02"/>
    <s v="2023-11-10"/>
    <n v="71"/>
    <n v="29802.15"/>
    <n v="2115952.65"/>
    <n v="2250.9699999999998"/>
    <n v="197"/>
    <x v="2"/>
    <x v="0"/>
    <n v="372889.56"/>
    <x v="14"/>
    <s v="delay"/>
    <x v="344"/>
    <x v="152"/>
    <x v="2"/>
  </r>
  <r>
    <n v="5894"/>
    <x v="0"/>
    <x v="1"/>
    <x v="1"/>
    <x v="1"/>
    <s v="2023-10-01"/>
    <s v="2023-10-08"/>
    <n v="43"/>
    <n v="48812.82"/>
    <n v="2098951.2599999998"/>
    <n v="3606.78"/>
    <n v="291"/>
    <x v="2"/>
    <x v="3"/>
    <n v="449353.18"/>
    <x v="5"/>
    <s v="delay"/>
    <x v="156"/>
    <x v="340"/>
    <x v="1"/>
  </r>
  <r>
    <n v="5895"/>
    <x v="5"/>
    <x v="0"/>
    <x v="2"/>
    <x v="4"/>
    <s v="2023-10-31"/>
    <s v="2023-11-01"/>
    <n v="12"/>
    <n v="28113.74"/>
    <n v="337364.88"/>
    <n v="4079.88"/>
    <n v="204"/>
    <x v="0"/>
    <x v="4"/>
    <n v="21936.71"/>
    <x v="7"/>
    <s v="on time"/>
    <x v="14"/>
    <x v="91"/>
    <x v="1"/>
  </r>
  <r>
    <n v="5896"/>
    <x v="3"/>
    <x v="2"/>
    <x v="1"/>
    <x v="0"/>
    <s v="2023-02-26"/>
    <s v="2023-02-27"/>
    <n v="100"/>
    <n v="30993.119999999999"/>
    <n v="3099312"/>
    <n v="2030.02"/>
    <n v="914"/>
    <x v="3"/>
    <x v="1"/>
    <n v="399766.64"/>
    <x v="7"/>
    <s v="on time"/>
    <x v="364"/>
    <x v="361"/>
    <x v="0"/>
  </r>
  <r>
    <n v="5897"/>
    <x v="3"/>
    <x v="0"/>
    <x v="2"/>
    <x v="0"/>
    <s v="2023-05-20"/>
    <s v="2023-05-25"/>
    <n v="91"/>
    <n v="5610.23"/>
    <n v="510530.93"/>
    <n v="1308.8900000000001"/>
    <n v="724"/>
    <x v="3"/>
    <x v="3"/>
    <n v="27086.03"/>
    <x v="2"/>
    <s v="on time"/>
    <x v="194"/>
    <x v="165"/>
    <x v="0"/>
  </r>
  <r>
    <n v="5898"/>
    <x v="1"/>
    <x v="1"/>
    <x v="1"/>
    <x v="4"/>
    <s v="2023-11-03"/>
    <s v="2023-11-18"/>
    <n v="28"/>
    <n v="48269.61"/>
    <n v="1351549.08"/>
    <n v="4900.26"/>
    <n v="930"/>
    <x v="2"/>
    <x v="4"/>
    <n v="326434.88"/>
    <x v="3"/>
    <s v="delay"/>
    <x v="226"/>
    <x v="245"/>
    <x v="0"/>
  </r>
  <r>
    <n v="5899"/>
    <x v="0"/>
    <x v="1"/>
    <x v="1"/>
    <x v="2"/>
    <s v="2023-03-31"/>
    <s v="2023-04-11"/>
    <n v="26"/>
    <n v="3561.07"/>
    <n v="92587.82"/>
    <n v="4375.63"/>
    <n v="534"/>
    <x v="0"/>
    <x v="3"/>
    <n v="11916.84"/>
    <x v="8"/>
    <s v="delay"/>
    <x v="129"/>
    <x v="128"/>
    <x v="1"/>
  </r>
  <r>
    <n v="5900"/>
    <x v="6"/>
    <x v="2"/>
    <x v="4"/>
    <x v="0"/>
    <s v="2023-06-30"/>
    <s v="2023-07-10"/>
    <n v="88"/>
    <n v="34937.56"/>
    <n v="3074505.28"/>
    <n v="254.8"/>
    <n v="607"/>
    <x v="0"/>
    <x v="3"/>
    <n v="681175.32"/>
    <x v="0"/>
    <s v="delay"/>
    <x v="178"/>
    <x v="85"/>
    <x v="1"/>
  </r>
  <r>
    <n v="5901"/>
    <x v="3"/>
    <x v="2"/>
    <x v="1"/>
    <x v="1"/>
    <s v="2023-03-21"/>
    <s v="2023-03-31"/>
    <n v="100"/>
    <n v="42844.3"/>
    <n v="4284430"/>
    <n v="2271.44"/>
    <n v="930"/>
    <x v="1"/>
    <x v="0"/>
    <n v="274544.89"/>
    <x v="0"/>
    <s v="delay"/>
    <x v="246"/>
    <x v="119"/>
    <x v="0"/>
  </r>
  <r>
    <n v="5902"/>
    <x v="3"/>
    <x v="2"/>
    <x v="0"/>
    <x v="2"/>
    <s v="2023-09-10"/>
    <s v="2023-09-19"/>
    <n v="37"/>
    <n v="28274.560000000001"/>
    <n v="1046158.72"/>
    <n v="3723.12"/>
    <n v="114"/>
    <x v="2"/>
    <x v="4"/>
    <n v="116243.16"/>
    <x v="6"/>
    <s v="delay"/>
    <x v="143"/>
    <x v="332"/>
    <x v="2"/>
  </r>
  <r>
    <n v="5903"/>
    <x v="3"/>
    <x v="0"/>
    <x v="3"/>
    <x v="1"/>
    <s v="2023-07-20"/>
    <s v="2023-07-26"/>
    <n v="33"/>
    <n v="1022.63"/>
    <n v="33746.79"/>
    <n v="2821.22"/>
    <n v="104"/>
    <x v="0"/>
    <x v="2"/>
    <n v="2278.3000000000002"/>
    <x v="11"/>
    <s v="delay"/>
    <x v="196"/>
    <x v="155"/>
    <x v="2"/>
  </r>
  <r>
    <n v="5904"/>
    <x v="3"/>
    <x v="0"/>
    <x v="0"/>
    <x v="3"/>
    <s v="2023-04-08"/>
    <s v="2023-04-23"/>
    <n v="5"/>
    <n v="7304.6"/>
    <n v="36523"/>
    <n v="4067.6"/>
    <n v="163"/>
    <x v="2"/>
    <x v="2"/>
    <n v="7162.86"/>
    <x v="3"/>
    <s v="delay"/>
    <x v="101"/>
    <x v="106"/>
    <x v="2"/>
  </r>
  <r>
    <n v="5905"/>
    <x v="2"/>
    <x v="0"/>
    <x v="4"/>
    <x v="3"/>
    <s v="2023-06-14"/>
    <s v="2023-06-22"/>
    <n v="56"/>
    <n v="38907.46"/>
    <n v="2178817.7599999998"/>
    <n v="2141.96"/>
    <n v="982"/>
    <x v="1"/>
    <x v="2"/>
    <n v="296960.14"/>
    <x v="14"/>
    <s v="delay"/>
    <x v="333"/>
    <x v="335"/>
    <x v="0"/>
  </r>
  <r>
    <n v="5906"/>
    <x v="7"/>
    <x v="0"/>
    <x v="1"/>
    <x v="0"/>
    <s v="2023-11-01"/>
    <s v="2023-11-14"/>
    <n v="72"/>
    <n v="4819.5"/>
    <n v="347004"/>
    <n v="4703.03"/>
    <n v="799"/>
    <x v="3"/>
    <x v="2"/>
    <n v="35979.29"/>
    <x v="12"/>
    <s v="delay"/>
    <x v="349"/>
    <x v="49"/>
    <x v="0"/>
  </r>
  <r>
    <n v="5907"/>
    <x v="6"/>
    <x v="0"/>
    <x v="4"/>
    <x v="2"/>
    <s v="2023-03-14"/>
    <s v="2023-03-15"/>
    <n v="12"/>
    <n v="1459.6"/>
    <n v="17515.2"/>
    <n v="2459.83"/>
    <n v="98"/>
    <x v="0"/>
    <x v="2"/>
    <n v="1413.06"/>
    <x v="7"/>
    <s v="on time"/>
    <x v="112"/>
    <x v="142"/>
    <x v="2"/>
  </r>
  <r>
    <n v="5908"/>
    <x v="4"/>
    <x v="1"/>
    <x v="2"/>
    <x v="4"/>
    <s v="2023-07-18"/>
    <s v="2023-07-27"/>
    <n v="89"/>
    <n v="8441.98"/>
    <n v="751336.22"/>
    <n v="4957.93"/>
    <n v="863"/>
    <x v="3"/>
    <x v="1"/>
    <n v="145617.99"/>
    <x v="6"/>
    <s v="delay"/>
    <x v="228"/>
    <x v="43"/>
    <x v="0"/>
  </r>
  <r>
    <n v="5909"/>
    <x v="6"/>
    <x v="2"/>
    <x v="4"/>
    <x v="2"/>
    <s v="2023-05-05"/>
    <s v="2023-05-16"/>
    <n v="8"/>
    <n v="3998.53"/>
    <n v="31988.240000000002"/>
    <n v="4180.6899999999996"/>
    <n v="330"/>
    <x v="1"/>
    <x v="4"/>
    <n v="5198.08"/>
    <x v="8"/>
    <s v="delay"/>
    <x v="128"/>
    <x v="316"/>
    <x v="1"/>
  </r>
  <r>
    <n v="5910"/>
    <x v="6"/>
    <x v="1"/>
    <x v="1"/>
    <x v="1"/>
    <s v="2023-09-13"/>
    <s v="2023-09-18"/>
    <n v="99"/>
    <n v="16822.28"/>
    <n v="1665405.72"/>
    <n v="1033.79"/>
    <n v="373"/>
    <x v="1"/>
    <x v="4"/>
    <n v="291971.78000000003"/>
    <x v="2"/>
    <s v="on time"/>
    <x v="290"/>
    <x v="19"/>
    <x v="1"/>
  </r>
  <r>
    <n v="5911"/>
    <x v="3"/>
    <x v="0"/>
    <x v="2"/>
    <x v="3"/>
    <s v="2023-10-14"/>
    <s v="2023-10-16"/>
    <n v="23"/>
    <n v="8718.8700000000008"/>
    <n v="200534.01"/>
    <n v="3489.23"/>
    <n v="613"/>
    <x v="0"/>
    <x v="1"/>
    <n v="47344.49"/>
    <x v="9"/>
    <s v="on time"/>
    <x v="177"/>
    <x v="273"/>
    <x v="1"/>
  </r>
  <r>
    <n v="5912"/>
    <x v="2"/>
    <x v="2"/>
    <x v="2"/>
    <x v="1"/>
    <s v="2023-08-10"/>
    <s v="2023-08-20"/>
    <n v="68"/>
    <n v="38928.21"/>
    <n v="2647118.2799999998"/>
    <n v="3942.9"/>
    <n v="22"/>
    <x v="2"/>
    <x v="3"/>
    <n v="336075.15"/>
    <x v="0"/>
    <s v="delay"/>
    <x v="106"/>
    <x v="32"/>
    <x v="2"/>
  </r>
  <r>
    <n v="5913"/>
    <x v="4"/>
    <x v="1"/>
    <x v="3"/>
    <x v="0"/>
    <s v="2023-04-20"/>
    <s v="2023-04-21"/>
    <n v="72"/>
    <n v="8750.1200000000008"/>
    <n v="630008.64"/>
    <n v="152.91"/>
    <n v="433"/>
    <x v="1"/>
    <x v="1"/>
    <n v="59322.75"/>
    <x v="7"/>
    <s v="on time"/>
    <x v="9"/>
    <x v="8"/>
    <x v="1"/>
  </r>
  <r>
    <n v="5914"/>
    <x v="7"/>
    <x v="1"/>
    <x v="1"/>
    <x v="2"/>
    <s v="2023-01-21"/>
    <s v="2023-02-03"/>
    <n v="75"/>
    <n v="47245.62"/>
    <n v="3543421.5"/>
    <n v="4116.95"/>
    <n v="570"/>
    <x v="3"/>
    <x v="0"/>
    <n v="377653.63"/>
    <x v="12"/>
    <s v="delay"/>
    <x v="136"/>
    <x v="175"/>
    <x v="1"/>
  </r>
  <r>
    <n v="5915"/>
    <x v="7"/>
    <x v="2"/>
    <x v="3"/>
    <x v="4"/>
    <s v="2023-07-15"/>
    <s v="2023-07-17"/>
    <n v="21"/>
    <n v="21324.48"/>
    <n v="447814.08"/>
    <n v="3573.35"/>
    <n v="337"/>
    <x v="0"/>
    <x v="2"/>
    <n v="96365.29"/>
    <x v="9"/>
    <s v="on time"/>
    <x v="26"/>
    <x v="171"/>
    <x v="1"/>
  </r>
  <r>
    <n v="5916"/>
    <x v="2"/>
    <x v="1"/>
    <x v="0"/>
    <x v="2"/>
    <s v="2023-01-08"/>
    <s v="2023-01-11"/>
    <n v="68"/>
    <n v="4831.29"/>
    <n v="328527.71999999997"/>
    <n v="4325.5600000000004"/>
    <n v="988"/>
    <x v="3"/>
    <x v="0"/>
    <n v="62427.7"/>
    <x v="1"/>
    <s v="on time"/>
    <x v="283"/>
    <x v="125"/>
    <x v="0"/>
  </r>
  <r>
    <n v="5917"/>
    <x v="2"/>
    <x v="1"/>
    <x v="4"/>
    <x v="3"/>
    <s v="2023-04-14"/>
    <s v="2023-04-27"/>
    <n v="75"/>
    <n v="23318.91"/>
    <n v="1748918.25"/>
    <n v="1539.94"/>
    <n v="546"/>
    <x v="2"/>
    <x v="0"/>
    <n v="158725.94"/>
    <x v="12"/>
    <s v="delay"/>
    <x v="288"/>
    <x v="103"/>
    <x v="1"/>
  </r>
  <r>
    <n v="5918"/>
    <x v="0"/>
    <x v="0"/>
    <x v="0"/>
    <x v="3"/>
    <s v="2023-06-14"/>
    <s v="2023-06-18"/>
    <n v="20"/>
    <n v="29386.080000000002"/>
    <n v="587721.6"/>
    <n v="1210.48"/>
    <n v="592"/>
    <x v="0"/>
    <x v="0"/>
    <n v="115798.14"/>
    <x v="13"/>
    <s v="on time"/>
    <x v="189"/>
    <x v="335"/>
    <x v="1"/>
  </r>
  <r>
    <n v="5919"/>
    <x v="5"/>
    <x v="2"/>
    <x v="2"/>
    <x v="2"/>
    <s v="2023-09-25"/>
    <s v="2023-10-03"/>
    <n v="72"/>
    <n v="12407.97"/>
    <n v="893373.84"/>
    <n v="4970.82"/>
    <n v="992"/>
    <x v="3"/>
    <x v="1"/>
    <n v="217595.02"/>
    <x v="14"/>
    <s v="delay"/>
    <x v="332"/>
    <x v="191"/>
    <x v="0"/>
  </r>
  <r>
    <n v="5920"/>
    <x v="2"/>
    <x v="1"/>
    <x v="2"/>
    <x v="0"/>
    <s v="2023-10-13"/>
    <s v="2023-10-23"/>
    <n v="45"/>
    <n v="20591.169999999998"/>
    <n v="926602.65"/>
    <n v="2856.12"/>
    <n v="632"/>
    <x v="0"/>
    <x v="1"/>
    <n v="166854.24"/>
    <x v="0"/>
    <s v="delay"/>
    <x v="298"/>
    <x v="172"/>
    <x v="1"/>
  </r>
  <r>
    <n v="5921"/>
    <x v="5"/>
    <x v="1"/>
    <x v="0"/>
    <x v="2"/>
    <s v="2023-11-14"/>
    <s v="2023-11-25"/>
    <n v="43"/>
    <n v="22025.89"/>
    <n v="947113.27"/>
    <n v="510.07"/>
    <n v="1"/>
    <x v="0"/>
    <x v="2"/>
    <n v="180033.67"/>
    <x v="8"/>
    <s v="delay"/>
    <x v="279"/>
    <x v="284"/>
    <x v="2"/>
  </r>
  <r>
    <n v="5922"/>
    <x v="0"/>
    <x v="0"/>
    <x v="3"/>
    <x v="1"/>
    <s v="2023-04-06"/>
    <s v="2023-04-21"/>
    <n v="6"/>
    <n v="20427.04"/>
    <n v="122562.24000000001"/>
    <n v="1714.74"/>
    <n v="591"/>
    <x v="3"/>
    <x v="3"/>
    <n v="8872.52"/>
    <x v="3"/>
    <s v="delay"/>
    <x v="9"/>
    <x v="108"/>
    <x v="1"/>
  </r>
  <r>
    <n v="5923"/>
    <x v="6"/>
    <x v="2"/>
    <x v="1"/>
    <x v="4"/>
    <s v="2023-10-07"/>
    <s v="2023-10-20"/>
    <n v="24"/>
    <n v="35343.620000000003"/>
    <n v="848246.88"/>
    <n v="407.49"/>
    <n v="105"/>
    <x v="2"/>
    <x v="0"/>
    <n v="157339.95000000001"/>
    <x v="12"/>
    <s v="delay"/>
    <x v="302"/>
    <x v="255"/>
    <x v="2"/>
  </r>
  <r>
    <n v="5924"/>
    <x v="7"/>
    <x v="0"/>
    <x v="3"/>
    <x v="4"/>
    <s v="2023-05-13"/>
    <s v="2023-05-27"/>
    <n v="82"/>
    <n v="13876.56"/>
    <n v="1137877.92"/>
    <n v="116.16"/>
    <n v="478"/>
    <x v="2"/>
    <x v="2"/>
    <n v="144370.01999999999"/>
    <x v="4"/>
    <s v="delay"/>
    <x v="242"/>
    <x v="251"/>
    <x v="1"/>
  </r>
  <r>
    <n v="5925"/>
    <x v="2"/>
    <x v="2"/>
    <x v="2"/>
    <x v="0"/>
    <s v="2023-12-23"/>
    <s v="2023-12-27"/>
    <n v="77"/>
    <n v="13723.29"/>
    <n v="1056693.33"/>
    <n v="2474.0300000000002"/>
    <n v="783"/>
    <x v="3"/>
    <x v="0"/>
    <n v="159319.53"/>
    <x v="13"/>
    <s v="on time"/>
    <x v="221"/>
    <x v="341"/>
    <x v="0"/>
  </r>
  <r>
    <n v="5926"/>
    <x v="0"/>
    <x v="1"/>
    <x v="2"/>
    <x v="3"/>
    <s v="2023-05-02"/>
    <s v="2023-05-03"/>
    <n v="44"/>
    <n v="38670.46"/>
    <n v="1701500.24"/>
    <n v="4396.43"/>
    <n v="84"/>
    <x v="3"/>
    <x v="3"/>
    <n v="116103.56"/>
    <x v="7"/>
    <s v="on time"/>
    <x v="233"/>
    <x v="365"/>
    <x v="2"/>
  </r>
  <r>
    <n v="5927"/>
    <x v="4"/>
    <x v="0"/>
    <x v="4"/>
    <x v="3"/>
    <s v="2023-07-11"/>
    <s v="2023-07-17"/>
    <n v="35"/>
    <n v="21282.17"/>
    <n v="744875.95"/>
    <n v="4441.76"/>
    <n v="25"/>
    <x v="0"/>
    <x v="2"/>
    <n v="42176.5"/>
    <x v="11"/>
    <s v="delay"/>
    <x v="26"/>
    <x v="63"/>
    <x v="2"/>
  </r>
  <r>
    <n v="5928"/>
    <x v="5"/>
    <x v="1"/>
    <x v="2"/>
    <x v="4"/>
    <s v="2023-11-23"/>
    <s v="2023-12-04"/>
    <n v="85"/>
    <n v="4255.1499999999996"/>
    <n v="361687.75"/>
    <n v="1091.23"/>
    <n v="503"/>
    <x v="2"/>
    <x v="3"/>
    <n v="80308.639999999999"/>
    <x v="8"/>
    <s v="delay"/>
    <x v="281"/>
    <x v="304"/>
    <x v="1"/>
  </r>
  <r>
    <n v="5929"/>
    <x v="1"/>
    <x v="1"/>
    <x v="0"/>
    <x v="3"/>
    <s v="2023-11-08"/>
    <s v="2023-11-11"/>
    <n v="44"/>
    <n v="26915.63"/>
    <n v="1184287.72"/>
    <n v="2300.6"/>
    <n v="79"/>
    <x v="1"/>
    <x v="0"/>
    <n v="156398.12"/>
    <x v="1"/>
    <s v="on time"/>
    <x v="103"/>
    <x v="167"/>
    <x v="2"/>
  </r>
  <r>
    <n v="5930"/>
    <x v="2"/>
    <x v="0"/>
    <x v="1"/>
    <x v="2"/>
    <s v="2023-12-15"/>
    <s v="2023-12-29"/>
    <n v="72"/>
    <n v="5583.92"/>
    <n v="402042.24"/>
    <n v="2451.1999999999998"/>
    <n v="431"/>
    <x v="2"/>
    <x v="2"/>
    <n v="62427"/>
    <x v="4"/>
    <s v="delay"/>
    <x v="74"/>
    <x v="72"/>
    <x v="1"/>
  </r>
  <r>
    <n v="5931"/>
    <x v="5"/>
    <x v="1"/>
    <x v="1"/>
    <x v="1"/>
    <s v="2023-11-04"/>
    <s v="2023-11-16"/>
    <n v="98"/>
    <n v="10206.219999999999"/>
    <n v="1000209.56"/>
    <n v="2121.5500000000002"/>
    <n v="940"/>
    <x v="0"/>
    <x v="0"/>
    <n v="154873.66"/>
    <x v="10"/>
    <s v="delay"/>
    <x v="164"/>
    <x v="105"/>
    <x v="0"/>
  </r>
  <r>
    <n v="5932"/>
    <x v="2"/>
    <x v="0"/>
    <x v="1"/>
    <x v="0"/>
    <s v="2023-02-05"/>
    <s v="2023-02-20"/>
    <n v="41"/>
    <n v="28952.75"/>
    <n v="1187062.75"/>
    <n v="3616.6"/>
    <n v="556"/>
    <x v="0"/>
    <x v="2"/>
    <n v="181735.83"/>
    <x v="3"/>
    <s v="delay"/>
    <x v="227"/>
    <x v="41"/>
    <x v="1"/>
  </r>
  <r>
    <n v="5933"/>
    <x v="3"/>
    <x v="2"/>
    <x v="0"/>
    <x v="4"/>
    <s v="2023-08-29"/>
    <s v="2023-09-09"/>
    <n v="83"/>
    <n v="8996.92"/>
    <n v="746744.36"/>
    <n v="2900.06"/>
    <n v="685"/>
    <x v="2"/>
    <x v="1"/>
    <n v="109876.64"/>
    <x v="8"/>
    <s v="delay"/>
    <x v="360"/>
    <x v="173"/>
    <x v="1"/>
  </r>
  <r>
    <n v="5934"/>
    <x v="2"/>
    <x v="2"/>
    <x v="1"/>
    <x v="0"/>
    <s v="2023-08-08"/>
    <s v="2023-08-10"/>
    <n v="63"/>
    <n v="8446.41"/>
    <n v="532123.82999999996"/>
    <n v="3868.57"/>
    <n v="825"/>
    <x v="2"/>
    <x v="4"/>
    <n v="72173.33"/>
    <x v="9"/>
    <s v="on time"/>
    <x v="22"/>
    <x v="157"/>
    <x v="0"/>
  </r>
  <r>
    <n v="5935"/>
    <x v="7"/>
    <x v="1"/>
    <x v="3"/>
    <x v="4"/>
    <s v="2023-03-21"/>
    <s v="2023-03-29"/>
    <n v="86"/>
    <n v="36545.199999999997"/>
    <n v="3142887.2"/>
    <n v="3412.58"/>
    <n v="750"/>
    <x v="3"/>
    <x v="0"/>
    <n v="755588"/>
    <x v="14"/>
    <s v="delay"/>
    <x v="87"/>
    <x v="119"/>
    <x v="0"/>
  </r>
  <r>
    <n v="5936"/>
    <x v="3"/>
    <x v="2"/>
    <x v="1"/>
    <x v="0"/>
    <s v="2023-07-08"/>
    <s v="2023-07-19"/>
    <n v="1"/>
    <n v="6893.76"/>
    <n v="6893.76"/>
    <n v="3989.26"/>
    <n v="47"/>
    <x v="2"/>
    <x v="3"/>
    <n v="898.06"/>
    <x v="8"/>
    <s v="delay"/>
    <x v="264"/>
    <x v="5"/>
    <x v="2"/>
  </r>
  <r>
    <n v="5937"/>
    <x v="5"/>
    <x v="2"/>
    <x v="0"/>
    <x v="2"/>
    <s v="2023-12-23"/>
    <s v="2024-01-03"/>
    <n v="11"/>
    <n v="23465.77"/>
    <n v="258123.47"/>
    <n v="1526.9"/>
    <n v="50"/>
    <x v="0"/>
    <x v="0"/>
    <n v="16292.61"/>
    <x v="8"/>
    <s v="delay"/>
    <x v="168"/>
    <x v="341"/>
    <x v="2"/>
  </r>
  <r>
    <n v="5938"/>
    <x v="3"/>
    <x v="1"/>
    <x v="0"/>
    <x v="3"/>
    <s v="2023-06-09"/>
    <s v="2023-06-13"/>
    <n v="40"/>
    <n v="30093.71"/>
    <n v="1203748.3999999999"/>
    <n v="2455.4899999999998"/>
    <n v="676"/>
    <x v="1"/>
    <x v="3"/>
    <n v="130022.51"/>
    <x v="13"/>
    <s v="on time"/>
    <x v="27"/>
    <x v="214"/>
    <x v="1"/>
  </r>
  <r>
    <n v="5939"/>
    <x v="7"/>
    <x v="2"/>
    <x v="0"/>
    <x v="4"/>
    <s v="2023-04-13"/>
    <s v="2023-04-14"/>
    <n v="45"/>
    <n v="2324.12"/>
    <n v="104585.4"/>
    <n v="3279.13"/>
    <n v="193"/>
    <x v="0"/>
    <x v="4"/>
    <n v="20127.46"/>
    <x v="7"/>
    <s v="on time"/>
    <x v="104"/>
    <x v="244"/>
    <x v="2"/>
  </r>
  <r>
    <n v="5940"/>
    <x v="4"/>
    <x v="2"/>
    <x v="3"/>
    <x v="4"/>
    <s v="2023-06-14"/>
    <s v="2023-06-19"/>
    <n v="59"/>
    <n v="30513.78"/>
    <n v="1800313.02"/>
    <n v="4365.43"/>
    <n v="834"/>
    <x v="0"/>
    <x v="1"/>
    <n v="399928.26"/>
    <x v="2"/>
    <s v="on time"/>
    <x v="219"/>
    <x v="335"/>
    <x v="0"/>
  </r>
  <r>
    <n v="5941"/>
    <x v="7"/>
    <x v="1"/>
    <x v="2"/>
    <x v="2"/>
    <s v="2023-06-17"/>
    <s v="2023-06-21"/>
    <n v="61"/>
    <n v="16896.509999999998"/>
    <n v="1030687.11"/>
    <n v="3041.86"/>
    <n v="271"/>
    <x v="2"/>
    <x v="4"/>
    <n v="234051.1"/>
    <x v="13"/>
    <s v="on time"/>
    <x v="307"/>
    <x v="126"/>
    <x v="1"/>
  </r>
  <r>
    <n v="5942"/>
    <x v="2"/>
    <x v="0"/>
    <x v="4"/>
    <x v="4"/>
    <s v="2023-09-26"/>
    <s v="2023-09-28"/>
    <n v="77"/>
    <n v="29132.09"/>
    <n v="2243170.9300000002"/>
    <n v="2519.42"/>
    <n v="937"/>
    <x v="0"/>
    <x v="3"/>
    <n v="280495.76"/>
    <x v="9"/>
    <s v="on time"/>
    <x v="113"/>
    <x v="154"/>
    <x v="0"/>
  </r>
  <r>
    <n v="5943"/>
    <x v="1"/>
    <x v="1"/>
    <x v="0"/>
    <x v="2"/>
    <s v="2023-09-02"/>
    <s v="2023-09-12"/>
    <n v="55"/>
    <n v="28659.26"/>
    <n v="1576259.3"/>
    <n v="1605.35"/>
    <n v="872"/>
    <x v="2"/>
    <x v="0"/>
    <n v="318603.53000000003"/>
    <x v="0"/>
    <s v="delay"/>
    <x v="134"/>
    <x v="207"/>
    <x v="0"/>
  </r>
  <r>
    <n v="5944"/>
    <x v="2"/>
    <x v="1"/>
    <x v="1"/>
    <x v="3"/>
    <s v="2023-06-04"/>
    <s v="2023-06-15"/>
    <n v="9"/>
    <n v="11440.64"/>
    <n v="102965.75999999999"/>
    <n v="4272.59"/>
    <n v="24"/>
    <x v="3"/>
    <x v="4"/>
    <n v="16980.75"/>
    <x v="8"/>
    <s v="delay"/>
    <x v="334"/>
    <x v="28"/>
    <x v="2"/>
  </r>
  <r>
    <n v="5945"/>
    <x v="2"/>
    <x v="0"/>
    <x v="2"/>
    <x v="2"/>
    <s v="2023-04-23"/>
    <s v="2023-05-06"/>
    <n v="59"/>
    <n v="21109.42"/>
    <n v="1245455.78"/>
    <n v="2538.14"/>
    <n v="822"/>
    <x v="0"/>
    <x v="0"/>
    <n v="124886.01"/>
    <x v="12"/>
    <s v="delay"/>
    <x v="353"/>
    <x v="358"/>
    <x v="0"/>
  </r>
  <r>
    <n v="5946"/>
    <x v="4"/>
    <x v="1"/>
    <x v="0"/>
    <x v="3"/>
    <s v="2023-07-01"/>
    <s v="2023-07-11"/>
    <n v="20"/>
    <n v="15792.14"/>
    <n v="315842.8"/>
    <n v="228.22"/>
    <n v="649"/>
    <x v="1"/>
    <x v="2"/>
    <n v="44365.63"/>
    <x v="0"/>
    <s v="delay"/>
    <x v="91"/>
    <x v="187"/>
    <x v="1"/>
  </r>
  <r>
    <n v="5947"/>
    <x v="4"/>
    <x v="0"/>
    <x v="4"/>
    <x v="2"/>
    <s v="2023-03-24"/>
    <s v="2023-04-08"/>
    <n v="44"/>
    <n v="4712.7299999999996"/>
    <n v="207360.12"/>
    <n v="2998.81"/>
    <n v="17"/>
    <x v="3"/>
    <x v="4"/>
    <n v="14682.59"/>
    <x v="3"/>
    <s v="delay"/>
    <x v="309"/>
    <x v="223"/>
    <x v="2"/>
  </r>
  <r>
    <n v="5948"/>
    <x v="6"/>
    <x v="0"/>
    <x v="0"/>
    <x v="0"/>
    <s v="2023-08-07"/>
    <s v="2023-08-10"/>
    <n v="9"/>
    <n v="6878.7"/>
    <n v="61908.3"/>
    <n v="3337.86"/>
    <n v="87"/>
    <x v="3"/>
    <x v="0"/>
    <n v="10759.93"/>
    <x v="1"/>
    <s v="on time"/>
    <x v="22"/>
    <x v="279"/>
    <x v="2"/>
  </r>
  <r>
    <n v="5949"/>
    <x v="7"/>
    <x v="1"/>
    <x v="4"/>
    <x v="0"/>
    <s v="2023-06-10"/>
    <s v="2023-06-15"/>
    <n v="58"/>
    <n v="7707.99"/>
    <n v="447063.42"/>
    <n v="4388.91"/>
    <n v="887"/>
    <x v="2"/>
    <x v="4"/>
    <n v="91959.62"/>
    <x v="2"/>
    <s v="on time"/>
    <x v="334"/>
    <x v="352"/>
    <x v="0"/>
  </r>
  <r>
    <n v="5950"/>
    <x v="1"/>
    <x v="1"/>
    <x v="4"/>
    <x v="3"/>
    <s v="2023-01-07"/>
    <s v="2023-01-10"/>
    <n v="66"/>
    <n v="19552.43"/>
    <n v="1290460.3799999999"/>
    <n v="1970.42"/>
    <n v="23"/>
    <x v="0"/>
    <x v="4"/>
    <n v="193113.86"/>
    <x v="1"/>
    <s v="on time"/>
    <x v="367"/>
    <x v="25"/>
    <x v="2"/>
  </r>
  <r>
    <n v="5951"/>
    <x v="1"/>
    <x v="2"/>
    <x v="1"/>
    <x v="4"/>
    <s v="2023-08-11"/>
    <s v="2023-08-19"/>
    <n v="60"/>
    <n v="46891.38"/>
    <n v="2813482.8"/>
    <n v="3625.95"/>
    <n v="934"/>
    <x v="3"/>
    <x v="2"/>
    <n v="355624.88"/>
    <x v="14"/>
    <s v="delay"/>
    <x v="159"/>
    <x v="286"/>
    <x v="0"/>
  </r>
  <r>
    <n v="5952"/>
    <x v="0"/>
    <x v="0"/>
    <x v="4"/>
    <x v="2"/>
    <s v="2023-04-19"/>
    <s v="2023-05-04"/>
    <n v="76"/>
    <n v="39907.71"/>
    <n v="3032985.96"/>
    <n v="748.55"/>
    <n v="149"/>
    <x v="3"/>
    <x v="1"/>
    <n v="520310.38"/>
    <x v="3"/>
    <s v="delay"/>
    <x v="81"/>
    <x v="355"/>
    <x v="2"/>
  </r>
  <r>
    <n v="5953"/>
    <x v="0"/>
    <x v="1"/>
    <x v="3"/>
    <x v="0"/>
    <s v="2023-07-17"/>
    <s v="2023-07-22"/>
    <n v="34"/>
    <n v="43654.18"/>
    <n v="1484242.12"/>
    <n v="815.18"/>
    <n v="896"/>
    <x v="2"/>
    <x v="0"/>
    <n v="128345.94"/>
    <x v="2"/>
    <s v="on time"/>
    <x v="5"/>
    <x v="231"/>
    <x v="0"/>
  </r>
  <r>
    <n v="5954"/>
    <x v="6"/>
    <x v="2"/>
    <x v="4"/>
    <x v="1"/>
    <s v="2023-09-14"/>
    <s v="2023-09-24"/>
    <n v="28"/>
    <n v="46570.73"/>
    <n v="1303980.44"/>
    <n v="2679.57"/>
    <n v="824"/>
    <x v="1"/>
    <x v="0"/>
    <n v="265253.81"/>
    <x v="0"/>
    <s v="delay"/>
    <x v="216"/>
    <x v="276"/>
    <x v="0"/>
  </r>
  <r>
    <n v="5955"/>
    <x v="3"/>
    <x v="2"/>
    <x v="1"/>
    <x v="4"/>
    <s v="2023-08-17"/>
    <s v="2023-08-31"/>
    <n v="5"/>
    <n v="38953.360000000001"/>
    <n v="194766.8"/>
    <n v="1178.17"/>
    <n v="700"/>
    <x v="2"/>
    <x v="3"/>
    <n v="23825.61"/>
    <x v="4"/>
    <s v="delay"/>
    <x v="257"/>
    <x v="217"/>
    <x v="0"/>
  </r>
  <r>
    <n v="5956"/>
    <x v="7"/>
    <x v="1"/>
    <x v="4"/>
    <x v="3"/>
    <s v="2023-01-25"/>
    <s v="2023-01-31"/>
    <n v="100"/>
    <n v="19758.23"/>
    <n v="1975823"/>
    <n v="1865.69"/>
    <n v="19"/>
    <x v="3"/>
    <x v="4"/>
    <n v="243375.63"/>
    <x v="11"/>
    <s v="delay"/>
    <x v="132"/>
    <x v="196"/>
    <x v="2"/>
  </r>
  <r>
    <n v="5957"/>
    <x v="1"/>
    <x v="1"/>
    <x v="1"/>
    <x v="3"/>
    <s v="2023-02-13"/>
    <s v="2023-02-19"/>
    <n v="90"/>
    <n v="23892.71"/>
    <n v="2150343.9"/>
    <n v="368.86"/>
    <n v="201"/>
    <x v="1"/>
    <x v="2"/>
    <n v="495317.81"/>
    <x v="11"/>
    <s v="delay"/>
    <x v="294"/>
    <x v="58"/>
    <x v="1"/>
  </r>
  <r>
    <n v="5958"/>
    <x v="2"/>
    <x v="2"/>
    <x v="2"/>
    <x v="2"/>
    <s v="2023-08-07"/>
    <s v="2023-08-10"/>
    <n v="22"/>
    <n v="43675.09"/>
    <n v="960851.98"/>
    <n v="2872.42"/>
    <n v="470"/>
    <x v="3"/>
    <x v="0"/>
    <n v="62623.98"/>
    <x v="1"/>
    <s v="on time"/>
    <x v="22"/>
    <x v="279"/>
    <x v="1"/>
  </r>
  <r>
    <n v="5959"/>
    <x v="2"/>
    <x v="1"/>
    <x v="4"/>
    <x v="4"/>
    <s v="2023-09-14"/>
    <s v="2023-09-15"/>
    <n v="70"/>
    <n v="7975.85"/>
    <n v="558309.5"/>
    <n v="3735.66"/>
    <n v="309"/>
    <x v="1"/>
    <x v="4"/>
    <n v="61713.21"/>
    <x v="7"/>
    <s v="on time"/>
    <x v="340"/>
    <x v="276"/>
    <x v="1"/>
  </r>
  <r>
    <n v="5960"/>
    <x v="4"/>
    <x v="1"/>
    <x v="0"/>
    <x v="1"/>
    <s v="2023-06-06"/>
    <s v="2023-06-08"/>
    <n v="39"/>
    <n v="35706.5"/>
    <n v="1392553.5"/>
    <n v="2698.71"/>
    <n v="762"/>
    <x v="2"/>
    <x v="4"/>
    <n v="109684.02"/>
    <x v="9"/>
    <s v="on time"/>
    <x v="336"/>
    <x v="163"/>
    <x v="0"/>
  </r>
  <r>
    <n v="5961"/>
    <x v="7"/>
    <x v="2"/>
    <x v="0"/>
    <x v="1"/>
    <s v="2023-03-22"/>
    <s v="2023-04-02"/>
    <n v="36"/>
    <n v="48241.81"/>
    <n v="1736705.16"/>
    <n v="3750.5"/>
    <n v="697"/>
    <x v="2"/>
    <x v="4"/>
    <n v="98819.37"/>
    <x v="8"/>
    <s v="delay"/>
    <x v="268"/>
    <x v="94"/>
    <x v="1"/>
  </r>
  <r>
    <n v="5962"/>
    <x v="0"/>
    <x v="2"/>
    <x v="4"/>
    <x v="1"/>
    <s v="2023-04-16"/>
    <s v="2023-04-26"/>
    <n v="86"/>
    <n v="36304.89"/>
    <n v="3122220.54"/>
    <n v="311.19"/>
    <n v="991"/>
    <x v="3"/>
    <x v="2"/>
    <n v="385003.29"/>
    <x v="0"/>
    <s v="delay"/>
    <x v="350"/>
    <x v="202"/>
    <x v="0"/>
  </r>
  <r>
    <n v="5963"/>
    <x v="0"/>
    <x v="2"/>
    <x v="4"/>
    <x v="3"/>
    <s v="2023-03-05"/>
    <s v="2023-03-11"/>
    <n v="89"/>
    <n v="39110.379999999997"/>
    <n v="3480823.82"/>
    <n v="4927.82"/>
    <n v="828"/>
    <x v="2"/>
    <x v="4"/>
    <n v="192912.37"/>
    <x v="11"/>
    <s v="delay"/>
    <x v="342"/>
    <x v="247"/>
    <x v="0"/>
  </r>
  <r>
    <n v="5964"/>
    <x v="6"/>
    <x v="0"/>
    <x v="0"/>
    <x v="2"/>
    <s v="2023-09-28"/>
    <s v="2023-10-12"/>
    <n v="40"/>
    <n v="32814.49"/>
    <n v="1312579.6000000001"/>
    <n v="1679.87"/>
    <n v="934"/>
    <x v="3"/>
    <x v="3"/>
    <n v="107546.78"/>
    <x v="4"/>
    <s v="delay"/>
    <x v="339"/>
    <x v="243"/>
    <x v="0"/>
  </r>
  <r>
    <n v="5965"/>
    <x v="1"/>
    <x v="0"/>
    <x v="3"/>
    <x v="2"/>
    <s v="2023-06-19"/>
    <s v="2023-07-04"/>
    <n v="51"/>
    <n v="9810.81"/>
    <n v="500351.31"/>
    <n v="4414.3900000000003"/>
    <n v="746"/>
    <x v="2"/>
    <x v="1"/>
    <n v="118072.66"/>
    <x v="3"/>
    <s v="delay"/>
    <x v="116"/>
    <x v="156"/>
    <x v="0"/>
  </r>
  <r>
    <n v="5966"/>
    <x v="4"/>
    <x v="0"/>
    <x v="4"/>
    <x v="4"/>
    <s v="2023-03-06"/>
    <s v="2023-03-12"/>
    <n v="44"/>
    <n v="8927.51"/>
    <n v="392810.44"/>
    <n v="734.18"/>
    <n v="53"/>
    <x v="0"/>
    <x v="0"/>
    <n v="91315.29"/>
    <x v="11"/>
    <s v="delay"/>
    <x v="28"/>
    <x v="313"/>
    <x v="2"/>
  </r>
  <r>
    <n v="5967"/>
    <x v="0"/>
    <x v="2"/>
    <x v="0"/>
    <x v="2"/>
    <s v="2023-12-26"/>
    <s v="2023-12-31"/>
    <n v="91"/>
    <n v="7342.18"/>
    <n v="668138.38"/>
    <n v="2721.43"/>
    <n v="1000"/>
    <x v="2"/>
    <x v="1"/>
    <n v="132186.57"/>
    <x v="2"/>
    <s v="on time"/>
    <x v="165"/>
    <x v="92"/>
    <x v="0"/>
  </r>
  <r>
    <n v="5968"/>
    <x v="4"/>
    <x v="2"/>
    <x v="3"/>
    <x v="3"/>
    <s v="2023-06-30"/>
    <s v="2023-07-14"/>
    <n v="37"/>
    <n v="7219.52"/>
    <n v="267122.24"/>
    <n v="4633.63"/>
    <n v="310"/>
    <x v="0"/>
    <x v="1"/>
    <n v="50893.53"/>
    <x v="4"/>
    <s v="delay"/>
    <x v="199"/>
    <x v="85"/>
    <x v="1"/>
  </r>
  <r>
    <n v="5969"/>
    <x v="6"/>
    <x v="1"/>
    <x v="0"/>
    <x v="0"/>
    <s v="2023-01-20"/>
    <s v="2023-02-01"/>
    <n v="49"/>
    <n v="2261.21"/>
    <n v="110799.29"/>
    <n v="1235.28"/>
    <n v="50"/>
    <x v="1"/>
    <x v="0"/>
    <n v="11491.42"/>
    <x v="10"/>
    <s v="delay"/>
    <x v="115"/>
    <x v="47"/>
    <x v="2"/>
  </r>
  <r>
    <n v="5970"/>
    <x v="3"/>
    <x v="2"/>
    <x v="4"/>
    <x v="3"/>
    <s v="2023-12-04"/>
    <s v="2023-12-11"/>
    <n v="66"/>
    <n v="18700.310000000001"/>
    <n v="1234220.46"/>
    <n v="357.77"/>
    <n v="697"/>
    <x v="0"/>
    <x v="0"/>
    <n v="253751.29"/>
    <x v="5"/>
    <s v="delay"/>
    <x v="13"/>
    <x v="216"/>
    <x v="1"/>
  </r>
  <r>
    <n v="5971"/>
    <x v="0"/>
    <x v="0"/>
    <x v="2"/>
    <x v="1"/>
    <s v="2023-10-31"/>
    <s v="2023-11-01"/>
    <n v="77"/>
    <n v="26424.34"/>
    <n v="2034674.18"/>
    <n v="3876.68"/>
    <n v="228"/>
    <x v="2"/>
    <x v="1"/>
    <n v="217745.84"/>
    <x v="7"/>
    <s v="on time"/>
    <x v="14"/>
    <x v="91"/>
    <x v="1"/>
  </r>
  <r>
    <n v="5972"/>
    <x v="0"/>
    <x v="2"/>
    <x v="4"/>
    <x v="1"/>
    <s v="2023-03-23"/>
    <s v="2023-04-07"/>
    <n v="48"/>
    <n v="12005.74"/>
    <n v="576275.52"/>
    <n v="4281.96"/>
    <n v="278"/>
    <x v="1"/>
    <x v="3"/>
    <n v="56707"/>
    <x v="3"/>
    <s v="delay"/>
    <x v="73"/>
    <x v="71"/>
    <x v="1"/>
  </r>
  <r>
    <n v="5973"/>
    <x v="6"/>
    <x v="1"/>
    <x v="1"/>
    <x v="4"/>
    <s v="2023-09-01"/>
    <s v="2023-09-10"/>
    <n v="5"/>
    <n v="35147.800000000003"/>
    <n v="175739"/>
    <n v="3744.27"/>
    <n v="135"/>
    <x v="2"/>
    <x v="0"/>
    <n v="31763.93"/>
    <x v="6"/>
    <s v="delay"/>
    <x v="99"/>
    <x v="150"/>
    <x v="2"/>
  </r>
  <r>
    <n v="5974"/>
    <x v="4"/>
    <x v="2"/>
    <x v="2"/>
    <x v="2"/>
    <s v="2023-12-24"/>
    <s v="2024-01-01"/>
    <n v="97"/>
    <n v="19746.72"/>
    <n v="1915431.84"/>
    <n v="4423.6000000000004"/>
    <n v="513"/>
    <x v="3"/>
    <x v="0"/>
    <n v="386802.5"/>
    <x v="14"/>
    <s v="delay"/>
    <x v="123"/>
    <x v="121"/>
    <x v="1"/>
  </r>
  <r>
    <n v="5975"/>
    <x v="5"/>
    <x v="0"/>
    <x v="2"/>
    <x v="4"/>
    <s v="2023-01-06"/>
    <s v="2023-01-07"/>
    <n v="42"/>
    <n v="29672.18"/>
    <n v="1246231.56"/>
    <n v="2834.1"/>
    <n v="258"/>
    <x v="0"/>
    <x v="3"/>
    <n v="157216.82"/>
    <x v="7"/>
    <s v="on time"/>
    <x v="370"/>
    <x v="194"/>
    <x v="1"/>
  </r>
  <r>
    <n v="5976"/>
    <x v="6"/>
    <x v="0"/>
    <x v="2"/>
    <x v="2"/>
    <s v="2023-04-21"/>
    <s v="2023-04-24"/>
    <n v="55"/>
    <n v="40764.6"/>
    <n v="2242053"/>
    <n v="3232.86"/>
    <n v="40"/>
    <x v="2"/>
    <x v="2"/>
    <n v="132041.07999999999"/>
    <x v="1"/>
    <s v="on time"/>
    <x v="184"/>
    <x v="326"/>
    <x v="2"/>
  </r>
  <r>
    <n v="5977"/>
    <x v="1"/>
    <x v="2"/>
    <x v="3"/>
    <x v="0"/>
    <s v="2023-08-09"/>
    <s v="2023-08-21"/>
    <n v="44"/>
    <n v="9379.5"/>
    <n v="412698"/>
    <n v="995.07"/>
    <n v="960"/>
    <x v="1"/>
    <x v="3"/>
    <n v="83834.02"/>
    <x v="10"/>
    <s v="delay"/>
    <x v="191"/>
    <x v="52"/>
    <x v="0"/>
  </r>
  <r>
    <n v="5978"/>
    <x v="5"/>
    <x v="1"/>
    <x v="2"/>
    <x v="0"/>
    <s v="2023-09-13"/>
    <s v="2023-09-16"/>
    <n v="86"/>
    <n v="29999.21"/>
    <n v="2579932.06"/>
    <n v="2231.1999999999998"/>
    <n v="553"/>
    <x v="2"/>
    <x v="1"/>
    <n v="280510.63"/>
    <x v="1"/>
    <s v="on time"/>
    <x v="19"/>
    <x v="19"/>
    <x v="1"/>
  </r>
  <r>
    <n v="5979"/>
    <x v="3"/>
    <x v="2"/>
    <x v="4"/>
    <x v="2"/>
    <s v="2023-11-05"/>
    <s v="2023-11-15"/>
    <n v="6"/>
    <n v="39190.58"/>
    <n v="235143.48"/>
    <n v="2708.64"/>
    <n v="413"/>
    <x v="0"/>
    <x v="2"/>
    <n v="45662.47"/>
    <x v="0"/>
    <s v="delay"/>
    <x v="36"/>
    <x v="138"/>
    <x v="1"/>
  </r>
  <r>
    <n v="5980"/>
    <x v="0"/>
    <x v="0"/>
    <x v="1"/>
    <x v="4"/>
    <s v="2023-07-15"/>
    <s v="2023-07-30"/>
    <n v="62"/>
    <n v="48081.16"/>
    <n v="2981031.92"/>
    <n v="562.77"/>
    <n v="655"/>
    <x v="3"/>
    <x v="2"/>
    <n v="303182.92"/>
    <x v="3"/>
    <s v="delay"/>
    <x v="1"/>
    <x v="171"/>
    <x v="1"/>
  </r>
  <r>
    <n v="5981"/>
    <x v="7"/>
    <x v="1"/>
    <x v="3"/>
    <x v="1"/>
    <s v="2023-12-11"/>
    <s v="2023-12-13"/>
    <n v="67"/>
    <n v="14431.52"/>
    <n v="966911.84"/>
    <n v="4646.2299999999996"/>
    <n v="810"/>
    <x v="0"/>
    <x v="4"/>
    <n v="235551.09"/>
    <x v="9"/>
    <s v="on time"/>
    <x v="244"/>
    <x v="253"/>
    <x v="0"/>
  </r>
  <r>
    <n v="5982"/>
    <x v="7"/>
    <x v="0"/>
    <x v="0"/>
    <x v="0"/>
    <s v="2023-09-06"/>
    <s v="2023-09-19"/>
    <n v="59"/>
    <n v="22919.56"/>
    <n v="1352254.04"/>
    <n v="4318.51"/>
    <n v="286"/>
    <x v="0"/>
    <x v="1"/>
    <n v="185682.79"/>
    <x v="12"/>
    <s v="delay"/>
    <x v="143"/>
    <x v="321"/>
    <x v="1"/>
  </r>
  <r>
    <n v="5983"/>
    <x v="4"/>
    <x v="1"/>
    <x v="1"/>
    <x v="1"/>
    <s v="2023-10-01"/>
    <s v="2023-10-12"/>
    <n v="92"/>
    <n v="6641.19"/>
    <n v="610989.48"/>
    <n v="3231.07"/>
    <n v="188"/>
    <x v="2"/>
    <x v="3"/>
    <n v="112261.79"/>
    <x v="8"/>
    <s v="delay"/>
    <x v="339"/>
    <x v="340"/>
    <x v="2"/>
  </r>
  <r>
    <n v="5984"/>
    <x v="7"/>
    <x v="0"/>
    <x v="2"/>
    <x v="2"/>
    <s v="2023-03-18"/>
    <s v="2023-03-24"/>
    <n v="64"/>
    <n v="36511.129999999997"/>
    <n v="2336712.3199999998"/>
    <n v="414.16"/>
    <n v="232"/>
    <x v="1"/>
    <x v="0"/>
    <n v="282649.07"/>
    <x v="11"/>
    <s v="delay"/>
    <x v="79"/>
    <x v="78"/>
    <x v="1"/>
  </r>
  <r>
    <n v="5985"/>
    <x v="0"/>
    <x v="1"/>
    <x v="0"/>
    <x v="0"/>
    <s v="2023-08-28"/>
    <s v="2023-09-04"/>
    <n v="54"/>
    <n v="25259.99"/>
    <n v="1364039.46"/>
    <n v="3573.94"/>
    <n v="977"/>
    <x v="3"/>
    <x v="3"/>
    <n v="78810.47"/>
    <x v="5"/>
    <s v="delay"/>
    <x v="61"/>
    <x v="166"/>
    <x v="0"/>
  </r>
  <r>
    <n v="5986"/>
    <x v="3"/>
    <x v="2"/>
    <x v="1"/>
    <x v="2"/>
    <s v="2023-02-05"/>
    <s v="2023-02-18"/>
    <n v="9"/>
    <n v="44470.26"/>
    <n v="400232.34"/>
    <n v="3677.04"/>
    <n v="464"/>
    <x v="1"/>
    <x v="2"/>
    <n v="94235.76"/>
    <x v="12"/>
    <s v="delay"/>
    <x v="71"/>
    <x v="41"/>
    <x v="1"/>
  </r>
  <r>
    <n v="5987"/>
    <x v="4"/>
    <x v="1"/>
    <x v="4"/>
    <x v="4"/>
    <s v="2023-01-15"/>
    <s v="2023-01-30"/>
    <n v="78"/>
    <n v="1879.56"/>
    <n v="146605.68"/>
    <n v="3477.81"/>
    <n v="636"/>
    <x v="2"/>
    <x v="0"/>
    <n v="7894.38"/>
    <x v="3"/>
    <s v="delay"/>
    <x v="352"/>
    <x v="262"/>
    <x v="1"/>
  </r>
  <r>
    <n v="5988"/>
    <x v="4"/>
    <x v="1"/>
    <x v="0"/>
    <x v="2"/>
    <s v="2023-04-14"/>
    <s v="2023-04-26"/>
    <n v="68"/>
    <n v="49716.09"/>
    <n v="3380694.12"/>
    <n v="4376.1400000000003"/>
    <n v="544"/>
    <x v="2"/>
    <x v="2"/>
    <n v="370495.94"/>
    <x v="10"/>
    <s v="delay"/>
    <x v="350"/>
    <x v="103"/>
    <x v="1"/>
  </r>
  <r>
    <n v="5989"/>
    <x v="6"/>
    <x v="0"/>
    <x v="0"/>
    <x v="3"/>
    <s v="2023-06-09"/>
    <s v="2023-06-23"/>
    <n v="97"/>
    <n v="27411.89"/>
    <n v="2658953.33"/>
    <n v="2353.5100000000002"/>
    <n v="995"/>
    <x v="3"/>
    <x v="2"/>
    <n v="335999"/>
    <x v="4"/>
    <s v="delay"/>
    <x v="273"/>
    <x v="214"/>
    <x v="0"/>
  </r>
  <r>
    <n v="5990"/>
    <x v="2"/>
    <x v="0"/>
    <x v="3"/>
    <x v="1"/>
    <s v="2023-07-25"/>
    <s v="2023-07-28"/>
    <n v="98"/>
    <n v="21422.25"/>
    <n v="2099380.5"/>
    <n v="2121.48"/>
    <n v="796"/>
    <x v="0"/>
    <x v="1"/>
    <n v="263013.78999999998"/>
    <x v="1"/>
    <s v="on time"/>
    <x v="152"/>
    <x v="277"/>
    <x v="0"/>
  </r>
  <r>
    <n v="5991"/>
    <x v="1"/>
    <x v="2"/>
    <x v="0"/>
    <x v="0"/>
    <s v="2023-02-06"/>
    <s v="2023-02-16"/>
    <n v="92"/>
    <n v="16692.849999999999"/>
    <n v="1535742.2"/>
    <n v="594.16"/>
    <n v="4"/>
    <x v="3"/>
    <x v="2"/>
    <n v="339982.22"/>
    <x v="0"/>
    <s v="delay"/>
    <x v="121"/>
    <x v="271"/>
    <x v="2"/>
  </r>
  <r>
    <n v="5992"/>
    <x v="0"/>
    <x v="0"/>
    <x v="1"/>
    <x v="1"/>
    <s v="2023-10-26"/>
    <s v="2023-11-06"/>
    <n v="58"/>
    <n v="3930"/>
    <n v="227940"/>
    <n v="1332.99"/>
    <n v="473"/>
    <x v="2"/>
    <x v="2"/>
    <n v="35570.839999999997"/>
    <x v="8"/>
    <s v="delay"/>
    <x v="89"/>
    <x v="102"/>
    <x v="1"/>
  </r>
  <r>
    <n v="5993"/>
    <x v="6"/>
    <x v="2"/>
    <x v="0"/>
    <x v="2"/>
    <s v="2023-05-21"/>
    <s v="2023-05-27"/>
    <n v="15"/>
    <n v="510.81"/>
    <n v="7662.15"/>
    <n v="3316.57"/>
    <n v="954"/>
    <x v="1"/>
    <x v="4"/>
    <n v="1404.61"/>
    <x v="11"/>
    <s v="delay"/>
    <x v="242"/>
    <x v="296"/>
    <x v="0"/>
  </r>
  <r>
    <n v="5994"/>
    <x v="1"/>
    <x v="2"/>
    <x v="3"/>
    <x v="0"/>
    <s v="2023-10-07"/>
    <s v="2023-10-10"/>
    <n v="89"/>
    <n v="47160.25"/>
    <n v="4197262.25"/>
    <n v="2265.29"/>
    <n v="433"/>
    <x v="2"/>
    <x v="1"/>
    <n v="773674.82"/>
    <x v="1"/>
    <s v="on time"/>
    <x v="323"/>
    <x v="255"/>
    <x v="1"/>
  </r>
  <r>
    <n v="5995"/>
    <x v="7"/>
    <x v="1"/>
    <x v="2"/>
    <x v="1"/>
    <s v="2023-07-07"/>
    <s v="2023-07-19"/>
    <n v="11"/>
    <n v="31946.38"/>
    <n v="351410.18"/>
    <n v="4834.97"/>
    <n v="401"/>
    <x v="3"/>
    <x v="4"/>
    <n v="51463.7"/>
    <x v="10"/>
    <s v="delay"/>
    <x v="264"/>
    <x v="22"/>
    <x v="1"/>
  </r>
  <r>
    <n v="5996"/>
    <x v="4"/>
    <x v="2"/>
    <x v="3"/>
    <x v="4"/>
    <s v="2023-01-12"/>
    <s v="2023-01-27"/>
    <n v="42"/>
    <n v="49604.56"/>
    <n v="2083391.52"/>
    <n v="2128.44"/>
    <n v="834"/>
    <x v="0"/>
    <x v="2"/>
    <n v="467549.09"/>
    <x v="3"/>
    <s v="delay"/>
    <x v="131"/>
    <x v="299"/>
    <x v="0"/>
  </r>
  <r>
    <n v="5997"/>
    <x v="0"/>
    <x v="0"/>
    <x v="3"/>
    <x v="2"/>
    <s v="2023-01-12"/>
    <s v="2023-01-14"/>
    <n v="10"/>
    <n v="33442.67"/>
    <n v="334426.7"/>
    <n v="1231.58"/>
    <n v="524"/>
    <x v="3"/>
    <x v="2"/>
    <n v="59872.6"/>
    <x v="9"/>
    <s v="on time"/>
    <x v="140"/>
    <x v="299"/>
    <x v="1"/>
  </r>
  <r>
    <n v="5998"/>
    <x v="1"/>
    <x v="2"/>
    <x v="1"/>
    <x v="3"/>
    <s v="2023-06-18"/>
    <s v="2023-07-02"/>
    <n v="23"/>
    <n v="5197.6400000000003"/>
    <n v="119545.72"/>
    <n v="738.53"/>
    <n v="488"/>
    <x v="2"/>
    <x v="3"/>
    <n v="23297.5"/>
    <x v="4"/>
    <s v="delay"/>
    <x v="272"/>
    <x v="224"/>
    <x v="1"/>
  </r>
  <r>
    <n v="5999"/>
    <x v="0"/>
    <x v="2"/>
    <x v="4"/>
    <x v="4"/>
    <s v="2023-11-27"/>
    <s v="2023-12-11"/>
    <n v="62"/>
    <n v="37164.58"/>
    <n v="2304203.96"/>
    <n v="1549.19"/>
    <n v="886"/>
    <x v="1"/>
    <x v="0"/>
    <n v="352818.28"/>
    <x v="4"/>
    <s v="delay"/>
    <x v="13"/>
    <x v="193"/>
    <x v="0"/>
  </r>
  <r>
    <n v="6000"/>
    <x v="3"/>
    <x v="0"/>
    <x v="3"/>
    <x v="1"/>
    <s v="2023-06-14"/>
    <s v="2023-06-17"/>
    <n v="56"/>
    <n v="28294.98"/>
    <n v="1584518.88"/>
    <n v="1584.67"/>
    <n v="771"/>
    <x v="2"/>
    <x v="3"/>
    <n v="380155.5"/>
    <x v="1"/>
    <s v="on time"/>
    <x v="125"/>
    <x v="335"/>
    <x v="0"/>
  </r>
  <r>
    <n v="6001"/>
    <x v="5"/>
    <x v="1"/>
    <x v="3"/>
    <x v="2"/>
    <s v="2023-02-04"/>
    <s v="2023-02-11"/>
    <n v="67"/>
    <n v="30532.27"/>
    <n v="2045662.09"/>
    <n v="3004.25"/>
    <n v="229"/>
    <x v="2"/>
    <x v="2"/>
    <n v="425697.98"/>
    <x v="5"/>
    <s v="delay"/>
    <x v="176"/>
    <x v="261"/>
    <x v="1"/>
  </r>
  <r>
    <n v="6002"/>
    <x v="7"/>
    <x v="1"/>
    <x v="2"/>
    <x v="2"/>
    <s v="2023-03-22"/>
    <s v="2023-03-25"/>
    <n v="89"/>
    <n v="47154.97"/>
    <n v="4196792.33"/>
    <n v="3972.28"/>
    <n v="896"/>
    <x v="3"/>
    <x v="1"/>
    <n v="474257.43"/>
    <x v="1"/>
    <s v="on time"/>
    <x v="144"/>
    <x v="94"/>
    <x v="0"/>
  </r>
  <r>
    <n v="6003"/>
    <x v="1"/>
    <x v="2"/>
    <x v="2"/>
    <x v="3"/>
    <s v="2023-08-05"/>
    <s v="2023-08-11"/>
    <n v="82"/>
    <n v="2979.64"/>
    <n v="244330.48"/>
    <n v="586.19000000000005"/>
    <n v="554"/>
    <x v="2"/>
    <x v="2"/>
    <n v="36184.54"/>
    <x v="11"/>
    <s v="delay"/>
    <x v="310"/>
    <x v="109"/>
    <x v="1"/>
  </r>
  <r>
    <n v="6004"/>
    <x v="6"/>
    <x v="0"/>
    <x v="0"/>
    <x v="0"/>
    <s v="2023-01-31"/>
    <s v="2023-02-14"/>
    <n v="35"/>
    <n v="32638.97"/>
    <n v="1142363.95"/>
    <n v="3975.75"/>
    <n v="521"/>
    <x v="2"/>
    <x v="1"/>
    <n v="223941.9"/>
    <x v="4"/>
    <s v="delay"/>
    <x v="223"/>
    <x v="205"/>
    <x v="1"/>
  </r>
  <r>
    <n v="6005"/>
    <x v="1"/>
    <x v="2"/>
    <x v="2"/>
    <x v="4"/>
    <s v="2023-03-30"/>
    <s v="2023-04-03"/>
    <n v="98"/>
    <n v="13206.37"/>
    <n v="1294224.26"/>
    <n v="1253.57"/>
    <n v="63"/>
    <x v="1"/>
    <x v="1"/>
    <n v="125428.66"/>
    <x v="13"/>
    <s v="on time"/>
    <x v="120"/>
    <x v="282"/>
    <x v="2"/>
  </r>
  <r>
    <n v="6006"/>
    <x v="7"/>
    <x v="0"/>
    <x v="2"/>
    <x v="4"/>
    <s v="2023-10-08"/>
    <s v="2023-10-21"/>
    <n v="12"/>
    <n v="24575.96"/>
    <n v="294911.52"/>
    <n v="2880.35"/>
    <n v="271"/>
    <x v="0"/>
    <x v="1"/>
    <n v="70725.98"/>
    <x v="12"/>
    <s v="delay"/>
    <x v="109"/>
    <x v="301"/>
    <x v="1"/>
  </r>
  <r>
    <n v="6007"/>
    <x v="2"/>
    <x v="2"/>
    <x v="3"/>
    <x v="1"/>
    <s v="2023-05-01"/>
    <s v="2023-05-15"/>
    <n v="37"/>
    <n v="21830.39"/>
    <n v="807724.43"/>
    <n v="2924.73"/>
    <n v="250"/>
    <x v="0"/>
    <x v="0"/>
    <n v="145577.17000000001"/>
    <x v="4"/>
    <s v="delay"/>
    <x v="151"/>
    <x v="111"/>
    <x v="1"/>
  </r>
  <r>
    <n v="6008"/>
    <x v="0"/>
    <x v="0"/>
    <x v="2"/>
    <x v="1"/>
    <s v="2023-03-25"/>
    <s v="2023-04-07"/>
    <n v="46"/>
    <n v="34928.839999999997"/>
    <n v="1606726.64"/>
    <n v="2741.2"/>
    <n v="65"/>
    <x v="3"/>
    <x v="3"/>
    <n v="310583.78000000003"/>
    <x v="12"/>
    <s v="delay"/>
    <x v="73"/>
    <x v="158"/>
    <x v="2"/>
  </r>
  <r>
    <n v="6009"/>
    <x v="2"/>
    <x v="2"/>
    <x v="3"/>
    <x v="2"/>
    <s v="2023-02-12"/>
    <s v="2023-02-26"/>
    <n v="71"/>
    <n v="30572.87"/>
    <n v="2170673.77"/>
    <n v="4718.34"/>
    <n v="113"/>
    <x v="0"/>
    <x v="1"/>
    <n v="425125.88"/>
    <x v="4"/>
    <s v="delay"/>
    <x v="315"/>
    <x v="208"/>
    <x v="2"/>
  </r>
  <r>
    <n v="6010"/>
    <x v="5"/>
    <x v="0"/>
    <x v="0"/>
    <x v="4"/>
    <s v="2023-07-17"/>
    <s v="2023-08-01"/>
    <n v="87"/>
    <n v="23988.46"/>
    <n v="2086996.02"/>
    <n v="1683.69"/>
    <n v="803"/>
    <x v="3"/>
    <x v="3"/>
    <n v="371254.23"/>
    <x v="3"/>
    <s v="delay"/>
    <x v="293"/>
    <x v="231"/>
    <x v="0"/>
  </r>
  <r>
    <n v="6011"/>
    <x v="0"/>
    <x v="2"/>
    <x v="0"/>
    <x v="3"/>
    <s v="2023-08-09"/>
    <s v="2023-08-15"/>
    <n v="38"/>
    <n v="32368.81"/>
    <n v="1230014.78"/>
    <n v="3308.94"/>
    <n v="646"/>
    <x v="1"/>
    <x v="1"/>
    <n v="246139.54"/>
    <x v="11"/>
    <s v="delay"/>
    <x v="4"/>
    <x v="52"/>
    <x v="1"/>
  </r>
  <r>
    <n v="6012"/>
    <x v="7"/>
    <x v="1"/>
    <x v="2"/>
    <x v="0"/>
    <s v="2023-01-05"/>
    <s v="2023-01-18"/>
    <n v="69"/>
    <n v="7889.64"/>
    <n v="544385.16"/>
    <n v="874.09"/>
    <n v="567"/>
    <x v="1"/>
    <x v="4"/>
    <n v="56666.16"/>
    <x v="12"/>
    <s v="delay"/>
    <x v="174"/>
    <x v="186"/>
    <x v="1"/>
  </r>
  <r>
    <n v="6013"/>
    <x v="5"/>
    <x v="0"/>
    <x v="2"/>
    <x v="1"/>
    <s v="2023-05-20"/>
    <s v="2023-05-25"/>
    <n v="6"/>
    <n v="9038.77"/>
    <n v="54232.62"/>
    <n v="358.38"/>
    <n v="895"/>
    <x v="3"/>
    <x v="1"/>
    <n v="5194.1899999999996"/>
    <x v="2"/>
    <s v="on time"/>
    <x v="194"/>
    <x v="165"/>
    <x v="0"/>
  </r>
  <r>
    <n v="6014"/>
    <x v="6"/>
    <x v="0"/>
    <x v="4"/>
    <x v="2"/>
    <s v="2023-03-27"/>
    <s v="2023-03-31"/>
    <n v="24"/>
    <n v="47246.92"/>
    <n v="1133926.08"/>
    <n v="1668.41"/>
    <n v="271"/>
    <x v="0"/>
    <x v="3"/>
    <n v="180678.52"/>
    <x v="13"/>
    <s v="on time"/>
    <x v="246"/>
    <x v="293"/>
    <x v="1"/>
  </r>
  <r>
    <n v="6015"/>
    <x v="6"/>
    <x v="0"/>
    <x v="2"/>
    <x v="2"/>
    <s v="2023-02-28"/>
    <s v="2023-03-15"/>
    <n v="95"/>
    <n v="25514.42"/>
    <n v="2423869.9"/>
    <n v="1249.4000000000001"/>
    <n v="740"/>
    <x v="1"/>
    <x v="0"/>
    <n v="591506.97"/>
    <x v="3"/>
    <s v="delay"/>
    <x v="112"/>
    <x v="347"/>
    <x v="0"/>
  </r>
  <r>
    <n v="6016"/>
    <x v="5"/>
    <x v="1"/>
    <x v="1"/>
    <x v="1"/>
    <s v="2023-12-02"/>
    <s v="2023-12-12"/>
    <n v="39"/>
    <n v="27533.85"/>
    <n v="1073820.1499999999"/>
    <n v="3967.69"/>
    <n v="880"/>
    <x v="3"/>
    <x v="0"/>
    <n v="224513.48"/>
    <x v="0"/>
    <s v="delay"/>
    <x v="124"/>
    <x v="324"/>
    <x v="0"/>
  </r>
  <r>
    <n v="6017"/>
    <x v="4"/>
    <x v="0"/>
    <x v="2"/>
    <x v="4"/>
    <s v="2023-12-28"/>
    <s v="2024-01-06"/>
    <n v="37"/>
    <n v="33992.959999999999"/>
    <n v="1257739.52"/>
    <n v="3288.84"/>
    <n v="134"/>
    <x v="3"/>
    <x v="0"/>
    <n v="77248.820000000007"/>
    <x v="6"/>
    <s v="delay"/>
    <x v="145"/>
    <x v="209"/>
    <x v="2"/>
  </r>
  <r>
    <n v="6018"/>
    <x v="1"/>
    <x v="2"/>
    <x v="0"/>
    <x v="0"/>
    <s v="2023-09-25"/>
    <s v="2023-09-29"/>
    <n v="11"/>
    <n v="39120.47"/>
    <n v="430325.17"/>
    <n v="4438.63"/>
    <n v="500"/>
    <x v="2"/>
    <x v="1"/>
    <n v="65182.96"/>
    <x v="13"/>
    <s v="on time"/>
    <x v="0"/>
    <x v="191"/>
    <x v="1"/>
  </r>
  <r>
    <n v="6019"/>
    <x v="4"/>
    <x v="0"/>
    <x v="2"/>
    <x v="3"/>
    <s v="2023-06-15"/>
    <s v="2023-06-19"/>
    <n v="97"/>
    <n v="715.91"/>
    <n v="69443.27"/>
    <n v="2089.8200000000002"/>
    <n v="792"/>
    <x v="0"/>
    <x v="2"/>
    <n v="8270.75"/>
    <x v="13"/>
    <s v="on time"/>
    <x v="219"/>
    <x v="300"/>
    <x v="0"/>
  </r>
  <r>
    <n v="6020"/>
    <x v="6"/>
    <x v="2"/>
    <x v="4"/>
    <x v="1"/>
    <s v="2023-07-19"/>
    <s v="2023-07-28"/>
    <n v="83"/>
    <n v="11205.46"/>
    <n v="930053.18"/>
    <n v="1817.48"/>
    <n v="124"/>
    <x v="2"/>
    <x v="4"/>
    <n v="213532.6"/>
    <x v="6"/>
    <s v="delay"/>
    <x v="152"/>
    <x v="229"/>
    <x v="2"/>
  </r>
  <r>
    <n v="6021"/>
    <x v="3"/>
    <x v="0"/>
    <x v="4"/>
    <x v="1"/>
    <s v="2023-10-20"/>
    <s v="2023-10-29"/>
    <n v="69"/>
    <n v="49767.06"/>
    <n v="3433927.14"/>
    <n v="2763.06"/>
    <n v="259"/>
    <x v="3"/>
    <x v="2"/>
    <n v="517474.11"/>
    <x v="6"/>
    <s v="delay"/>
    <x v="325"/>
    <x v="363"/>
    <x v="1"/>
  </r>
  <r>
    <n v="6022"/>
    <x v="7"/>
    <x v="1"/>
    <x v="4"/>
    <x v="3"/>
    <s v="2023-10-24"/>
    <s v="2023-11-05"/>
    <n v="2"/>
    <n v="4586.49"/>
    <n v="9172.98"/>
    <n v="2288.6"/>
    <n v="509"/>
    <x v="0"/>
    <x v="1"/>
    <n v="1165.25"/>
    <x v="10"/>
    <s v="delay"/>
    <x v="100"/>
    <x v="99"/>
    <x v="1"/>
  </r>
  <r>
    <n v="6023"/>
    <x v="2"/>
    <x v="0"/>
    <x v="1"/>
    <x v="1"/>
    <s v="2023-04-24"/>
    <s v="2023-04-27"/>
    <n v="79"/>
    <n v="20805.07"/>
    <n v="1643600.53"/>
    <n v="2848.95"/>
    <n v="950"/>
    <x v="1"/>
    <x v="2"/>
    <n v="88511.38"/>
    <x v="1"/>
    <s v="on time"/>
    <x v="288"/>
    <x v="20"/>
    <x v="0"/>
  </r>
  <r>
    <n v="6024"/>
    <x v="4"/>
    <x v="1"/>
    <x v="0"/>
    <x v="3"/>
    <s v="2023-03-06"/>
    <s v="2023-03-07"/>
    <n v="76"/>
    <n v="43351.99"/>
    <n v="3294751.24"/>
    <n v="3572.21"/>
    <n v="101"/>
    <x v="3"/>
    <x v="3"/>
    <n v="798453.03"/>
    <x v="7"/>
    <s v="on time"/>
    <x v="278"/>
    <x v="313"/>
    <x v="2"/>
  </r>
  <r>
    <n v="6025"/>
    <x v="1"/>
    <x v="1"/>
    <x v="3"/>
    <x v="0"/>
    <s v="2023-10-13"/>
    <s v="2023-10-26"/>
    <n v="78"/>
    <n v="28216.44"/>
    <n v="2200882.3199999998"/>
    <n v="4209.47"/>
    <n v="813"/>
    <x v="0"/>
    <x v="0"/>
    <n v="294164.25"/>
    <x v="12"/>
    <s v="delay"/>
    <x v="212"/>
    <x v="172"/>
    <x v="0"/>
  </r>
  <r>
    <n v="6026"/>
    <x v="2"/>
    <x v="2"/>
    <x v="0"/>
    <x v="1"/>
    <s v="2023-05-06"/>
    <s v="2023-05-19"/>
    <n v="59"/>
    <n v="27967.07"/>
    <n v="1650057.13"/>
    <n v="3299.15"/>
    <n v="139"/>
    <x v="0"/>
    <x v="4"/>
    <n v="210307.81"/>
    <x v="12"/>
    <s v="delay"/>
    <x v="64"/>
    <x v="62"/>
    <x v="2"/>
  </r>
  <r>
    <n v="6027"/>
    <x v="5"/>
    <x v="1"/>
    <x v="4"/>
    <x v="1"/>
    <s v="2023-07-26"/>
    <s v="2023-07-30"/>
    <n v="41"/>
    <n v="44353.2"/>
    <n v="1818481.2"/>
    <n v="3713.24"/>
    <n v="271"/>
    <x v="3"/>
    <x v="4"/>
    <n v="178028.41"/>
    <x v="13"/>
    <s v="on time"/>
    <x v="1"/>
    <x v="176"/>
    <x v="1"/>
  </r>
  <r>
    <n v="6028"/>
    <x v="5"/>
    <x v="0"/>
    <x v="2"/>
    <x v="4"/>
    <s v="2023-07-16"/>
    <s v="2023-07-28"/>
    <n v="90"/>
    <n v="8548.61"/>
    <n v="769374.9"/>
    <n v="4877.43"/>
    <n v="406"/>
    <x v="2"/>
    <x v="3"/>
    <n v="157914.71"/>
    <x v="10"/>
    <s v="delay"/>
    <x v="152"/>
    <x v="27"/>
    <x v="1"/>
  </r>
  <r>
    <n v="6029"/>
    <x v="6"/>
    <x v="1"/>
    <x v="3"/>
    <x v="3"/>
    <s v="2023-03-04"/>
    <s v="2023-03-09"/>
    <n v="69"/>
    <n v="10022.94"/>
    <n v="691582.86"/>
    <n v="3856.32"/>
    <n v="444"/>
    <x v="1"/>
    <x v="4"/>
    <n v="108597.48"/>
    <x v="2"/>
    <s v="on time"/>
    <x v="319"/>
    <x v="320"/>
    <x v="1"/>
  </r>
  <r>
    <n v="6030"/>
    <x v="1"/>
    <x v="2"/>
    <x v="1"/>
    <x v="2"/>
    <s v="2023-01-03"/>
    <s v="2023-01-11"/>
    <n v="27"/>
    <n v="38605.19"/>
    <n v="1042340.13"/>
    <n v="1775.8"/>
    <n v="715"/>
    <x v="1"/>
    <x v="1"/>
    <n v="56498.09"/>
    <x v="14"/>
    <s v="delay"/>
    <x v="283"/>
    <x v="342"/>
    <x v="0"/>
  </r>
  <r>
    <n v="6031"/>
    <x v="0"/>
    <x v="1"/>
    <x v="0"/>
    <x v="4"/>
    <s v="2023-02-21"/>
    <s v="2023-02-25"/>
    <n v="31"/>
    <n v="22868.67"/>
    <n v="708928.77"/>
    <n v="1624.88"/>
    <n v="419"/>
    <x v="2"/>
    <x v="4"/>
    <n v="61031.39"/>
    <x v="13"/>
    <s v="on time"/>
    <x v="56"/>
    <x v="266"/>
    <x v="1"/>
  </r>
  <r>
    <n v="6032"/>
    <x v="4"/>
    <x v="0"/>
    <x v="4"/>
    <x v="0"/>
    <s v="2023-11-28"/>
    <s v="2023-12-07"/>
    <n v="36"/>
    <n v="47158.51"/>
    <n v="1697706.36"/>
    <n v="1668.6"/>
    <n v="895"/>
    <x v="1"/>
    <x v="0"/>
    <n v="170884.75"/>
    <x v="6"/>
    <s v="delay"/>
    <x v="147"/>
    <x v="295"/>
    <x v="0"/>
  </r>
  <r>
    <n v="6033"/>
    <x v="7"/>
    <x v="0"/>
    <x v="1"/>
    <x v="3"/>
    <s v="2023-09-22"/>
    <s v="2023-09-28"/>
    <n v="20"/>
    <n v="42726.78"/>
    <n v="854535.6"/>
    <n v="1207.8499999999999"/>
    <n v="763"/>
    <x v="1"/>
    <x v="2"/>
    <n v="154433.85"/>
    <x v="11"/>
    <s v="delay"/>
    <x v="113"/>
    <x v="132"/>
    <x v="0"/>
  </r>
  <r>
    <n v="6034"/>
    <x v="5"/>
    <x v="1"/>
    <x v="4"/>
    <x v="2"/>
    <s v="2023-11-23"/>
    <s v="2023-11-28"/>
    <n v="6"/>
    <n v="3807.29"/>
    <n v="22843.74"/>
    <n v="1079.04"/>
    <n v="461"/>
    <x v="0"/>
    <x v="1"/>
    <n v="1499.81"/>
    <x v="2"/>
    <s v="on time"/>
    <x v="330"/>
    <x v="304"/>
    <x v="1"/>
  </r>
  <r>
    <n v="6035"/>
    <x v="7"/>
    <x v="2"/>
    <x v="0"/>
    <x v="1"/>
    <s v="2023-04-14"/>
    <s v="2023-04-26"/>
    <n v="14"/>
    <n v="7436.56"/>
    <n v="104111.84"/>
    <n v="3670.51"/>
    <n v="974"/>
    <x v="2"/>
    <x v="3"/>
    <n v="16867.099999999999"/>
    <x v="10"/>
    <s v="delay"/>
    <x v="350"/>
    <x v="103"/>
    <x v="0"/>
  </r>
  <r>
    <n v="6036"/>
    <x v="7"/>
    <x v="1"/>
    <x v="0"/>
    <x v="4"/>
    <s v="2023-06-10"/>
    <s v="2023-06-24"/>
    <n v="95"/>
    <n v="40762.19"/>
    <n v="3872408.05"/>
    <n v="2666.6"/>
    <n v="722"/>
    <x v="0"/>
    <x v="4"/>
    <n v="378346.77"/>
    <x v="4"/>
    <s v="delay"/>
    <x v="72"/>
    <x v="352"/>
    <x v="0"/>
  </r>
  <r>
    <n v="6037"/>
    <x v="5"/>
    <x v="1"/>
    <x v="1"/>
    <x v="2"/>
    <s v="2023-11-10"/>
    <s v="2023-11-23"/>
    <n v="38"/>
    <n v="1443.85"/>
    <n v="54866.3"/>
    <n v="2489.96"/>
    <n v="154"/>
    <x v="1"/>
    <x v="3"/>
    <n v="12124.93"/>
    <x v="12"/>
    <s v="delay"/>
    <x v="252"/>
    <x v="235"/>
    <x v="2"/>
  </r>
  <r>
    <n v="6038"/>
    <x v="0"/>
    <x v="0"/>
    <x v="1"/>
    <x v="0"/>
    <s v="2023-06-30"/>
    <s v="2023-07-02"/>
    <n v="25"/>
    <n v="823.02"/>
    <n v="20575.5"/>
    <n v="1516.02"/>
    <n v="222"/>
    <x v="1"/>
    <x v="3"/>
    <n v="3028.01"/>
    <x v="9"/>
    <s v="on time"/>
    <x v="272"/>
    <x v="85"/>
    <x v="1"/>
  </r>
  <r>
    <n v="6039"/>
    <x v="0"/>
    <x v="1"/>
    <x v="3"/>
    <x v="2"/>
    <s v="2023-08-25"/>
    <s v="2023-09-02"/>
    <n v="89"/>
    <n v="12399.96"/>
    <n v="1103596.44"/>
    <n v="4315.4399999999996"/>
    <n v="216"/>
    <x v="1"/>
    <x v="2"/>
    <n v="119863.74"/>
    <x v="14"/>
    <s v="delay"/>
    <x v="146"/>
    <x v="66"/>
    <x v="1"/>
  </r>
  <r>
    <n v="6040"/>
    <x v="0"/>
    <x v="2"/>
    <x v="3"/>
    <x v="1"/>
    <s v="2023-06-24"/>
    <s v="2023-06-27"/>
    <n v="34"/>
    <n v="29339.67"/>
    <n v="997548.78"/>
    <n v="4176.49"/>
    <n v="339"/>
    <x v="1"/>
    <x v="3"/>
    <n v="144560.85999999999"/>
    <x v="1"/>
    <s v="on time"/>
    <x v="296"/>
    <x v="248"/>
    <x v="1"/>
  </r>
  <r>
    <n v="6041"/>
    <x v="4"/>
    <x v="2"/>
    <x v="2"/>
    <x v="1"/>
    <s v="2023-09-07"/>
    <s v="2023-09-11"/>
    <n v="20"/>
    <n v="25813.79"/>
    <n v="516275.8"/>
    <n v="3795.44"/>
    <n v="426"/>
    <x v="1"/>
    <x v="1"/>
    <n v="114667.07"/>
    <x v="13"/>
    <s v="on time"/>
    <x v="247"/>
    <x v="257"/>
    <x v="1"/>
  </r>
  <r>
    <n v="6042"/>
    <x v="7"/>
    <x v="0"/>
    <x v="1"/>
    <x v="1"/>
    <s v="2023-10-30"/>
    <s v="2023-11-14"/>
    <n v="94"/>
    <n v="6518.06"/>
    <n v="612697.64"/>
    <n v="3236.83"/>
    <n v="628"/>
    <x v="3"/>
    <x v="4"/>
    <n v="140871.93"/>
    <x v="3"/>
    <s v="delay"/>
    <x v="349"/>
    <x v="15"/>
    <x v="1"/>
  </r>
  <r>
    <n v="6043"/>
    <x v="7"/>
    <x v="1"/>
    <x v="0"/>
    <x v="0"/>
    <s v="2023-01-17"/>
    <s v="2023-01-27"/>
    <n v="99"/>
    <n v="13124.05"/>
    <n v="1299280.95"/>
    <n v="2158.94"/>
    <n v="698"/>
    <x v="2"/>
    <x v="3"/>
    <n v="142526.87"/>
    <x v="0"/>
    <s v="delay"/>
    <x v="131"/>
    <x v="180"/>
    <x v="1"/>
  </r>
  <r>
    <n v="6044"/>
    <x v="2"/>
    <x v="1"/>
    <x v="2"/>
    <x v="3"/>
    <s v="2023-06-27"/>
    <s v="2023-06-29"/>
    <n v="20"/>
    <n v="49249.07"/>
    <n v="984981.4"/>
    <n v="3668.68"/>
    <n v="100"/>
    <x v="0"/>
    <x v="2"/>
    <n v="113367.19"/>
    <x v="9"/>
    <s v="on time"/>
    <x v="217"/>
    <x v="87"/>
    <x v="2"/>
  </r>
  <r>
    <n v="6045"/>
    <x v="4"/>
    <x v="1"/>
    <x v="4"/>
    <x v="1"/>
    <s v="2023-07-19"/>
    <s v="2023-07-31"/>
    <n v="23"/>
    <n v="11337.1"/>
    <n v="260753.3"/>
    <n v="584.36"/>
    <n v="778"/>
    <x v="2"/>
    <x v="0"/>
    <n v="34451.32"/>
    <x v="10"/>
    <s v="delay"/>
    <x v="348"/>
    <x v="229"/>
    <x v="0"/>
  </r>
  <r>
    <n v="6046"/>
    <x v="2"/>
    <x v="1"/>
    <x v="1"/>
    <x v="3"/>
    <s v="2023-07-07"/>
    <s v="2023-07-09"/>
    <n v="51"/>
    <n v="16418.38"/>
    <n v="837337.38"/>
    <n v="1151.6600000000001"/>
    <n v="83"/>
    <x v="2"/>
    <x v="3"/>
    <n v="174464.96"/>
    <x v="9"/>
    <s v="on time"/>
    <x v="21"/>
    <x v="22"/>
    <x v="2"/>
  </r>
  <r>
    <n v="6047"/>
    <x v="5"/>
    <x v="1"/>
    <x v="1"/>
    <x v="2"/>
    <s v="2023-11-13"/>
    <s v="2023-11-28"/>
    <n v="13"/>
    <n v="4895.25"/>
    <n v="63638.25"/>
    <n v="4546.41"/>
    <n v="283"/>
    <x v="1"/>
    <x v="3"/>
    <n v="7340.13"/>
    <x v="3"/>
    <s v="delay"/>
    <x v="330"/>
    <x v="291"/>
    <x v="1"/>
  </r>
  <r>
    <n v="6048"/>
    <x v="2"/>
    <x v="1"/>
    <x v="3"/>
    <x v="0"/>
    <s v="2023-01-06"/>
    <s v="2023-01-15"/>
    <n v="12"/>
    <n v="23122.21"/>
    <n v="277466.52"/>
    <n v="866.98"/>
    <n v="684"/>
    <x v="0"/>
    <x v="4"/>
    <n v="49815.76"/>
    <x v="6"/>
    <s v="delay"/>
    <x v="376"/>
    <x v="194"/>
    <x v="1"/>
  </r>
  <r>
    <n v="6049"/>
    <x v="5"/>
    <x v="2"/>
    <x v="3"/>
    <x v="4"/>
    <s v="2023-06-04"/>
    <s v="2023-06-12"/>
    <n v="99"/>
    <n v="14091.56"/>
    <n v="1395064.44"/>
    <n v="729.88"/>
    <n v="265"/>
    <x v="2"/>
    <x v="0"/>
    <n v="138331.45000000001"/>
    <x v="14"/>
    <s v="delay"/>
    <x v="149"/>
    <x v="28"/>
    <x v="1"/>
  </r>
  <r>
    <n v="6050"/>
    <x v="0"/>
    <x v="2"/>
    <x v="4"/>
    <x v="1"/>
    <s v="2023-12-27"/>
    <s v="2024-01-11"/>
    <n v="16"/>
    <n v="35439.160000000003"/>
    <n v="567026.56000000006"/>
    <n v="2639.49"/>
    <n v="252"/>
    <x v="2"/>
    <x v="3"/>
    <n v="85627.57"/>
    <x v="3"/>
    <s v="delay"/>
    <x v="354"/>
    <x v="249"/>
    <x v="1"/>
  </r>
  <r>
    <n v="6051"/>
    <x v="5"/>
    <x v="0"/>
    <x v="2"/>
    <x v="3"/>
    <s v="2023-09-30"/>
    <s v="2023-10-10"/>
    <n v="44"/>
    <n v="23232.3"/>
    <n v="1022221.2"/>
    <n v="711.9"/>
    <n v="764"/>
    <x v="3"/>
    <x v="1"/>
    <n v="160228.03"/>
    <x v="0"/>
    <s v="delay"/>
    <x v="323"/>
    <x v="330"/>
    <x v="0"/>
  </r>
  <r>
    <n v="6052"/>
    <x v="7"/>
    <x v="1"/>
    <x v="4"/>
    <x v="0"/>
    <s v="2023-01-29"/>
    <s v="2023-02-11"/>
    <n v="79"/>
    <n v="8674.82"/>
    <n v="685310.78"/>
    <n v="4110.45"/>
    <n v="294"/>
    <x v="2"/>
    <x v="0"/>
    <n v="37809.14"/>
    <x v="12"/>
    <s v="delay"/>
    <x v="176"/>
    <x v="56"/>
    <x v="1"/>
  </r>
  <r>
    <n v="6053"/>
    <x v="0"/>
    <x v="0"/>
    <x v="0"/>
    <x v="4"/>
    <s v="2023-01-30"/>
    <s v="2023-02-11"/>
    <n v="70"/>
    <n v="23862.53"/>
    <n v="1670377.1"/>
    <n v="4544.05"/>
    <n v="543"/>
    <x v="0"/>
    <x v="3"/>
    <n v="203112.25"/>
    <x v="10"/>
    <s v="delay"/>
    <x v="176"/>
    <x v="258"/>
    <x v="1"/>
  </r>
  <r>
    <n v="6054"/>
    <x v="1"/>
    <x v="2"/>
    <x v="0"/>
    <x v="0"/>
    <s v="2023-04-05"/>
    <s v="2023-04-12"/>
    <n v="70"/>
    <n v="48293.95"/>
    <n v="3380576.5"/>
    <n v="2788.86"/>
    <n v="620"/>
    <x v="2"/>
    <x v="4"/>
    <n v="500863.69"/>
    <x v="5"/>
    <s v="delay"/>
    <x v="133"/>
    <x v="297"/>
    <x v="1"/>
  </r>
  <r>
    <n v="6055"/>
    <x v="0"/>
    <x v="1"/>
    <x v="1"/>
    <x v="3"/>
    <s v="2023-10-11"/>
    <s v="2023-10-23"/>
    <n v="100"/>
    <n v="42553.49"/>
    <n v="4255349"/>
    <n v="579.36"/>
    <n v="401"/>
    <x v="1"/>
    <x v="0"/>
    <n v="952102.79"/>
    <x v="10"/>
    <s v="delay"/>
    <x v="298"/>
    <x v="162"/>
    <x v="1"/>
  </r>
  <r>
    <n v="6056"/>
    <x v="4"/>
    <x v="1"/>
    <x v="0"/>
    <x v="0"/>
    <s v="2023-04-08"/>
    <s v="2023-04-19"/>
    <n v="28"/>
    <n v="21106.07"/>
    <n v="590969.96"/>
    <n v="158.97999999999999"/>
    <n v="317"/>
    <x v="0"/>
    <x v="3"/>
    <n v="32465.3"/>
    <x v="8"/>
    <s v="delay"/>
    <x v="231"/>
    <x v="106"/>
    <x v="1"/>
  </r>
  <r>
    <n v="6057"/>
    <x v="3"/>
    <x v="0"/>
    <x v="3"/>
    <x v="0"/>
    <s v="2023-10-16"/>
    <s v="2023-10-19"/>
    <n v="28"/>
    <n v="24959.67"/>
    <n v="698870.76"/>
    <n v="3437.12"/>
    <n v="701"/>
    <x v="2"/>
    <x v="4"/>
    <n v="147390.57"/>
    <x v="1"/>
    <s v="on time"/>
    <x v="190"/>
    <x v="114"/>
    <x v="0"/>
  </r>
  <r>
    <n v="6058"/>
    <x v="3"/>
    <x v="1"/>
    <x v="4"/>
    <x v="2"/>
    <s v="2023-06-22"/>
    <s v="2023-07-07"/>
    <n v="9"/>
    <n v="6476.96"/>
    <n v="58292.639999999999"/>
    <n v="4630.24"/>
    <n v="817"/>
    <x v="0"/>
    <x v="0"/>
    <n v="11336.7"/>
    <x v="3"/>
    <s v="delay"/>
    <x v="85"/>
    <x v="268"/>
    <x v="0"/>
  </r>
  <r>
    <n v="6059"/>
    <x v="0"/>
    <x v="2"/>
    <x v="0"/>
    <x v="1"/>
    <s v="2023-09-13"/>
    <s v="2023-09-19"/>
    <n v="94"/>
    <n v="17656.14"/>
    <n v="1659677.16"/>
    <n v="1457.54"/>
    <n v="837"/>
    <x v="0"/>
    <x v="4"/>
    <n v="243782.67"/>
    <x v="11"/>
    <s v="delay"/>
    <x v="143"/>
    <x v="19"/>
    <x v="0"/>
  </r>
  <r>
    <n v="6060"/>
    <x v="4"/>
    <x v="1"/>
    <x v="1"/>
    <x v="0"/>
    <s v="2023-09-25"/>
    <s v="2023-09-26"/>
    <n v="93"/>
    <n v="3042.21"/>
    <n v="282925.53000000003"/>
    <n v="1849.57"/>
    <n v="208"/>
    <x v="1"/>
    <x v="0"/>
    <n v="14769.34"/>
    <x v="7"/>
    <s v="on time"/>
    <x v="107"/>
    <x v="191"/>
    <x v="1"/>
  </r>
  <r>
    <n v="6061"/>
    <x v="3"/>
    <x v="0"/>
    <x v="4"/>
    <x v="0"/>
    <s v="2023-05-22"/>
    <s v="2023-05-24"/>
    <n v="57"/>
    <n v="32528.74"/>
    <n v="1854138.18"/>
    <n v="1705.82"/>
    <n v="336"/>
    <x v="3"/>
    <x v="1"/>
    <n v="355118.34"/>
    <x v="9"/>
    <s v="on time"/>
    <x v="300"/>
    <x v="112"/>
    <x v="1"/>
  </r>
  <r>
    <n v="6062"/>
    <x v="0"/>
    <x v="1"/>
    <x v="1"/>
    <x v="0"/>
    <s v="2023-08-17"/>
    <s v="2023-08-19"/>
    <n v="15"/>
    <n v="47522.61"/>
    <n v="712839.15"/>
    <n v="2367.86"/>
    <n v="85"/>
    <x v="2"/>
    <x v="4"/>
    <n v="131826.60999999999"/>
    <x v="9"/>
    <s v="on time"/>
    <x v="159"/>
    <x v="217"/>
    <x v="2"/>
  </r>
  <r>
    <n v="6063"/>
    <x v="6"/>
    <x v="1"/>
    <x v="0"/>
    <x v="4"/>
    <s v="2023-09-20"/>
    <s v="2023-09-28"/>
    <n v="49"/>
    <n v="22424.13"/>
    <n v="1098782.3700000001"/>
    <n v="4951.97"/>
    <n v="134"/>
    <x v="3"/>
    <x v="3"/>
    <n v="218091.95"/>
    <x v="14"/>
    <s v="delay"/>
    <x v="113"/>
    <x v="344"/>
    <x v="2"/>
  </r>
  <r>
    <n v="6064"/>
    <x v="6"/>
    <x v="2"/>
    <x v="1"/>
    <x v="0"/>
    <s v="2023-10-29"/>
    <s v="2023-11-07"/>
    <n v="29"/>
    <n v="14488.02"/>
    <n v="420152.58"/>
    <n v="448.49"/>
    <n v="68"/>
    <x v="3"/>
    <x v="3"/>
    <n v="69817.34"/>
    <x v="6"/>
    <s v="delay"/>
    <x v="50"/>
    <x v="39"/>
    <x v="2"/>
  </r>
  <r>
    <n v="6065"/>
    <x v="0"/>
    <x v="0"/>
    <x v="4"/>
    <x v="0"/>
    <s v="2023-03-04"/>
    <s v="2023-03-17"/>
    <n v="91"/>
    <n v="36842.58"/>
    <n v="3352674.78"/>
    <n v="2384.46"/>
    <n v="798"/>
    <x v="0"/>
    <x v="4"/>
    <n v="497044.66"/>
    <x v="12"/>
    <s v="delay"/>
    <x v="154"/>
    <x v="320"/>
    <x v="0"/>
  </r>
  <r>
    <n v="6066"/>
    <x v="1"/>
    <x v="1"/>
    <x v="4"/>
    <x v="1"/>
    <s v="2023-08-05"/>
    <s v="2023-08-20"/>
    <n v="46"/>
    <n v="31635.77"/>
    <n v="1455245.42"/>
    <n v="1835.27"/>
    <n v="876"/>
    <x v="1"/>
    <x v="2"/>
    <n v="149974.35"/>
    <x v="3"/>
    <s v="delay"/>
    <x v="106"/>
    <x v="109"/>
    <x v="0"/>
  </r>
  <r>
    <n v="6067"/>
    <x v="0"/>
    <x v="0"/>
    <x v="1"/>
    <x v="2"/>
    <s v="2023-06-21"/>
    <s v="2023-06-25"/>
    <n v="19"/>
    <n v="29173.64"/>
    <n v="554299.16"/>
    <n v="1646.35"/>
    <n v="620"/>
    <x v="3"/>
    <x v="2"/>
    <n v="124298.71"/>
    <x v="13"/>
    <s v="on time"/>
    <x v="127"/>
    <x v="305"/>
    <x v="1"/>
  </r>
  <r>
    <n v="6068"/>
    <x v="3"/>
    <x v="1"/>
    <x v="4"/>
    <x v="0"/>
    <s v="2023-02-14"/>
    <s v="2023-02-28"/>
    <n v="17"/>
    <n v="45928.6"/>
    <n v="780786.2"/>
    <n v="2774.19"/>
    <n v="965"/>
    <x v="3"/>
    <x v="1"/>
    <n v="82171.94"/>
    <x v="4"/>
    <s v="delay"/>
    <x v="250"/>
    <x v="84"/>
    <x v="0"/>
  </r>
  <r>
    <n v="6069"/>
    <x v="3"/>
    <x v="1"/>
    <x v="1"/>
    <x v="3"/>
    <s v="2023-06-13"/>
    <s v="2023-06-23"/>
    <n v="32"/>
    <n v="22695.81"/>
    <n v="726265.92"/>
    <n v="1578.33"/>
    <n v="197"/>
    <x v="0"/>
    <x v="4"/>
    <n v="63348.9"/>
    <x v="0"/>
    <s v="delay"/>
    <x v="273"/>
    <x v="68"/>
    <x v="2"/>
  </r>
  <r>
    <n v="6070"/>
    <x v="5"/>
    <x v="2"/>
    <x v="4"/>
    <x v="1"/>
    <s v="2023-03-21"/>
    <s v="2023-03-27"/>
    <n v="12"/>
    <n v="48383.58"/>
    <n v="580602.96"/>
    <n v="527.86"/>
    <n v="382"/>
    <x v="1"/>
    <x v="1"/>
    <n v="88096.35"/>
    <x v="11"/>
    <s v="delay"/>
    <x v="368"/>
    <x v="119"/>
    <x v="1"/>
  </r>
  <r>
    <n v="6071"/>
    <x v="7"/>
    <x v="2"/>
    <x v="1"/>
    <x v="1"/>
    <s v="2023-03-20"/>
    <s v="2023-03-31"/>
    <n v="91"/>
    <n v="6357.54"/>
    <n v="578536.14"/>
    <n v="3749.96"/>
    <n v="907"/>
    <x v="1"/>
    <x v="4"/>
    <n v="90325.68"/>
    <x v="8"/>
    <s v="delay"/>
    <x v="246"/>
    <x v="353"/>
    <x v="0"/>
  </r>
  <r>
    <n v="6072"/>
    <x v="1"/>
    <x v="2"/>
    <x v="1"/>
    <x v="3"/>
    <s v="2023-08-09"/>
    <s v="2023-08-21"/>
    <n v="56"/>
    <n v="39241.120000000003"/>
    <n v="2197502.7200000002"/>
    <n v="3109.23"/>
    <n v="849"/>
    <x v="0"/>
    <x v="3"/>
    <n v="131756.07"/>
    <x v="10"/>
    <s v="delay"/>
    <x v="191"/>
    <x v="52"/>
    <x v="0"/>
  </r>
  <r>
    <n v="6073"/>
    <x v="6"/>
    <x v="1"/>
    <x v="1"/>
    <x v="3"/>
    <s v="2023-08-18"/>
    <s v="2023-09-02"/>
    <n v="88"/>
    <n v="42198.55"/>
    <n v="3713472.4"/>
    <n v="2823.44"/>
    <n v="456"/>
    <x v="1"/>
    <x v="1"/>
    <n v="525794.18999999994"/>
    <x v="3"/>
    <s v="delay"/>
    <x v="146"/>
    <x v="60"/>
    <x v="1"/>
  </r>
  <r>
    <n v="6074"/>
    <x v="6"/>
    <x v="2"/>
    <x v="4"/>
    <x v="1"/>
    <s v="2023-01-01"/>
    <s v="2023-01-09"/>
    <n v="50"/>
    <n v="21378.23"/>
    <n v="1068911.5"/>
    <n v="1667.88"/>
    <n v="683"/>
    <x v="1"/>
    <x v="0"/>
    <n v="134278.84"/>
    <x v="14"/>
    <s v="delay"/>
    <x v="83"/>
    <x v="12"/>
    <x v="1"/>
  </r>
  <r>
    <n v="6075"/>
    <x v="0"/>
    <x v="1"/>
    <x v="1"/>
    <x v="4"/>
    <s v="2024-01-01"/>
    <s v="2024-01-08"/>
    <n v="10"/>
    <n v="24082.16"/>
    <n v="240821.6"/>
    <n v="1462.49"/>
    <n v="875"/>
    <x v="0"/>
    <x v="4"/>
    <n v="34603.230000000003"/>
    <x v="5"/>
    <s v="delay"/>
    <x v="90"/>
    <x v="21"/>
    <x v="0"/>
  </r>
  <r>
    <n v="6076"/>
    <x v="2"/>
    <x v="1"/>
    <x v="2"/>
    <x v="4"/>
    <s v="2023-01-14"/>
    <s v="2023-01-24"/>
    <n v="18"/>
    <n v="3321.77"/>
    <n v="59791.86"/>
    <n v="3245.51"/>
    <n v="221"/>
    <x v="2"/>
    <x v="1"/>
    <n v="8049.04"/>
    <x v="0"/>
    <s v="delay"/>
    <x v="359"/>
    <x v="90"/>
    <x v="1"/>
  </r>
  <r>
    <n v="6077"/>
    <x v="6"/>
    <x v="1"/>
    <x v="2"/>
    <x v="0"/>
    <s v="2023-08-13"/>
    <s v="2023-08-17"/>
    <n v="8"/>
    <n v="41622.910000000003"/>
    <n v="332983.28000000003"/>
    <n v="4142.37"/>
    <n v="151"/>
    <x v="0"/>
    <x v="2"/>
    <n v="69347.45"/>
    <x v="13"/>
    <s v="on time"/>
    <x v="289"/>
    <x v="237"/>
    <x v="2"/>
  </r>
  <r>
    <n v="6078"/>
    <x v="4"/>
    <x v="0"/>
    <x v="2"/>
    <x v="3"/>
    <s v="2023-12-25"/>
    <s v="2024-01-03"/>
    <n v="31"/>
    <n v="26692.77"/>
    <n v="827475.87"/>
    <n v="2768.32"/>
    <n v="340"/>
    <x v="2"/>
    <x v="4"/>
    <n v="98979.43"/>
    <x v="6"/>
    <s v="delay"/>
    <x v="168"/>
    <x v="53"/>
    <x v="1"/>
  </r>
  <r>
    <n v="6079"/>
    <x v="1"/>
    <x v="1"/>
    <x v="0"/>
    <x v="1"/>
    <s v="2023-11-21"/>
    <s v="2023-11-27"/>
    <n v="10"/>
    <n v="39664.01"/>
    <n v="396640.1"/>
    <n v="809.66"/>
    <n v="233"/>
    <x v="1"/>
    <x v="4"/>
    <n v="39530.9"/>
    <x v="11"/>
    <s v="delay"/>
    <x v="274"/>
    <x v="264"/>
    <x v="1"/>
  </r>
  <r>
    <n v="6080"/>
    <x v="0"/>
    <x v="0"/>
    <x v="2"/>
    <x v="1"/>
    <s v="2023-03-02"/>
    <s v="2023-03-07"/>
    <n v="95"/>
    <n v="1770.66"/>
    <n v="168212.7"/>
    <n v="4639.18"/>
    <n v="948"/>
    <x v="2"/>
    <x v="0"/>
    <n v="39020.400000000001"/>
    <x v="2"/>
    <s v="on time"/>
    <x v="278"/>
    <x v="80"/>
    <x v="0"/>
  </r>
  <r>
    <n v="6081"/>
    <x v="0"/>
    <x v="1"/>
    <x v="4"/>
    <x v="4"/>
    <s v="2023-01-15"/>
    <s v="2023-01-25"/>
    <n v="13"/>
    <n v="16791.86"/>
    <n v="218294.18"/>
    <n v="4062.29"/>
    <n v="345"/>
    <x v="3"/>
    <x v="0"/>
    <n v="33942.410000000003"/>
    <x v="0"/>
    <s v="delay"/>
    <x v="48"/>
    <x v="262"/>
    <x v="1"/>
  </r>
  <r>
    <n v="6082"/>
    <x v="6"/>
    <x v="2"/>
    <x v="1"/>
    <x v="2"/>
    <s v="2023-03-11"/>
    <s v="2023-03-12"/>
    <n v="34"/>
    <n v="19666.419999999998"/>
    <n v="668658.28"/>
    <n v="285.8"/>
    <n v="884"/>
    <x v="1"/>
    <x v="3"/>
    <n v="59552.75"/>
    <x v="7"/>
    <s v="on time"/>
    <x v="28"/>
    <x v="29"/>
    <x v="0"/>
  </r>
  <r>
    <n v="6083"/>
    <x v="0"/>
    <x v="0"/>
    <x v="0"/>
    <x v="2"/>
    <s v="2023-12-04"/>
    <s v="2023-12-09"/>
    <n v="40"/>
    <n v="14420.47"/>
    <n v="576818.80000000005"/>
    <n v="3974.95"/>
    <n v="283"/>
    <x v="1"/>
    <x v="0"/>
    <n v="80565.7"/>
    <x v="2"/>
    <s v="on time"/>
    <x v="322"/>
    <x v="216"/>
    <x v="1"/>
  </r>
  <r>
    <n v="6084"/>
    <x v="5"/>
    <x v="1"/>
    <x v="1"/>
    <x v="2"/>
    <s v="2023-03-27"/>
    <s v="2023-04-11"/>
    <n v="65"/>
    <n v="13781.82"/>
    <n v="895818.3"/>
    <n v="2053.21"/>
    <n v="920"/>
    <x v="1"/>
    <x v="4"/>
    <n v="87033.25"/>
    <x v="3"/>
    <s v="delay"/>
    <x v="129"/>
    <x v="293"/>
    <x v="0"/>
  </r>
  <r>
    <n v="6085"/>
    <x v="3"/>
    <x v="1"/>
    <x v="2"/>
    <x v="0"/>
    <s v="2023-11-10"/>
    <s v="2023-11-15"/>
    <n v="55"/>
    <n v="45245.33"/>
    <n v="2488493.15"/>
    <n v="2899.23"/>
    <n v="858"/>
    <x v="1"/>
    <x v="1"/>
    <n v="131552.44"/>
    <x v="2"/>
    <s v="on time"/>
    <x v="36"/>
    <x v="235"/>
    <x v="0"/>
  </r>
  <r>
    <n v="6086"/>
    <x v="0"/>
    <x v="1"/>
    <x v="2"/>
    <x v="2"/>
    <s v="2023-04-28"/>
    <s v="2023-05-01"/>
    <n v="37"/>
    <n v="22802.44"/>
    <n v="843690.28"/>
    <n v="4310.6099999999997"/>
    <n v="287"/>
    <x v="3"/>
    <x v="3"/>
    <n v="61997.61"/>
    <x v="1"/>
    <s v="on time"/>
    <x v="197"/>
    <x v="31"/>
    <x v="1"/>
  </r>
  <r>
    <n v="6087"/>
    <x v="7"/>
    <x v="1"/>
    <x v="1"/>
    <x v="4"/>
    <s v="2023-11-30"/>
    <s v="2023-12-10"/>
    <n v="73"/>
    <n v="17298.73"/>
    <n v="1262807.29"/>
    <n v="356.47"/>
    <n v="500"/>
    <x v="3"/>
    <x v="3"/>
    <n v="78871.14"/>
    <x v="0"/>
    <s v="delay"/>
    <x v="220"/>
    <x v="13"/>
    <x v="1"/>
  </r>
  <r>
    <n v="6088"/>
    <x v="4"/>
    <x v="1"/>
    <x v="3"/>
    <x v="4"/>
    <s v="2023-07-13"/>
    <s v="2023-07-25"/>
    <n v="59"/>
    <n v="27220.51"/>
    <n v="1606010.09"/>
    <n v="4476.12"/>
    <n v="648"/>
    <x v="0"/>
    <x v="3"/>
    <n v="367502.87"/>
    <x v="10"/>
    <s v="delay"/>
    <x v="366"/>
    <x v="362"/>
    <x v="1"/>
  </r>
  <r>
    <n v="6089"/>
    <x v="4"/>
    <x v="0"/>
    <x v="2"/>
    <x v="1"/>
    <s v="2023-03-31"/>
    <s v="2023-04-13"/>
    <n v="50"/>
    <n v="3014.17"/>
    <n v="150708.5"/>
    <n v="2450.1"/>
    <n v="638"/>
    <x v="3"/>
    <x v="0"/>
    <n v="14960.74"/>
    <x v="12"/>
    <s v="delay"/>
    <x v="118"/>
    <x v="128"/>
    <x v="1"/>
  </r>
  <r>
    <n v="6090"/>
    <x v="0"/>
    <x v="0"/>
    <x v="3"/>
    <x v="4"/>
    <s v="2023-05-18"/>
    <s v="2023-06-02"/>
    <n v="84"/>
    <n v="34463.25"/>
    <n v="2894913"/>
    <n v="3678.52"/>
    <n v="45"/>
    <x v="3"/>
    <x v="3"/>
    <n v="281170.52"/>
    <x v="3"/>
    <s v="delay"/>
    <x v="135"/>
    <x v="292"/>
    <x v="2"/>
  </r>
  <r>
    <n v="6091"/>
    <x v="1"/>
    <x v="1"/>
    <x v="4"/>
    <x v="2"/>
    <s v="2023-02-12"/>
    <s v="2023-02-23"/>
    <n v="23"/>
    <n v="18388.45"/>
    <n v="422934.35"/>
    <n v="526.29"/>
    <n v="32"/>
    <x v="1"/>
    <x v="2"/>
    <n v="42089.96"/>
    <x v="8"/>
    <s v="delay"/>
    <x v="96"/>
    <x v="208"/>
    <x v="2"/>
  </r>
  <r>
    <n v="6092"/>
    <x v="3"/>
    <x v="2"/>
    <x v="0"/>
    <x v="1"/>
    <s v="2023-10-12"/>
    <s v="2023-10-23"/>
    <n v="19"/>
    <n v="3146.88"/>
    <n v="59790.720000000001"/>
    <n v="4831.75"/>
    <n v="260"/>
    <x v="0"/>
    <x v="0"/>
    <n v="11569.95"/>
    <x v="8"/>
    <s v="delay"/>
    <x v="298"/>
    <x v="151"/>
    <x v="1"/>
  </r>
  <r>
    <n v="6093"/>
    <x v="4"/>
    <x v="0"/>
    <x v="0"/>
    <x v="4"/>
    <s v="2023-01-05"/>
    <s v="2023-01-13"/>
    <n v="21"/>
    <n v="2231.17"/>
    <n v="46854.57"/>
    <n v="4189.33"/>
    <n v="990"/>
    <x v="2"/>
    <x v="0"/>
    <n v="8672.39"/>
    <x v="14"/>
    <s v="delay"/>
    <x v="186"/>
    <x v="186"/>
    <x v="0"/>
  </r>
  <r>
    <n v="6094"/>
    <x v="4"/>
    <x v="0"/>
    <x v="4"/>
    <x v="2"/>
    <s v="2023-10-22"/>
    <s v="2023-10-31"/>
    <n v="97"/>
    <n v="30081.18"/>
    <n v="2917874.46"/>
    <n v="3534.6"/>
    <n v="931"/>
    <x v="3"/>
    <x v="1"/>
    <n v="507484.64"/>
    <x v="6"/>
    <s v="delay"/>
    <x v="203"/>
    <x v="337"/>
    <x v="0"/>
  </r>
  <r>
    <n v="6095"/>
    <x v="0"/>
    <x v="1"/>
    <x v="1"/>
    <x v="0"/>
    <s v="2023-04-26"/>
    <s v="2023-05-01"/>
    <n v="36"/>
    <n v="27881.46"/>
    <n v="1003732.56"/>
    <n v="3132.29"/>
    <n v="21"/>
    <x v="1"/>
    <x v="4"/>
    <n v="73609.06"/>
    <x v="2"/>
    <s v="on time"/>
    <x v="197"/>
    <x v="240"/>
    <x v="2"/>
  </r>
  <r>
    <n v="6096"/>
    <x v="1"/>
    <x v="0"/>
    <x v="2"/>
    <x v="2"/>
    <s v="2023-09-01"/>
    <s v="2023-09-07"/>
    <n v="93"/>
    <n v="47324.800000000003"/>
    <n v="4401206.4000000004"/>
    <n v="1607.44"/>
    <n v="306"/>
    <x v="1"/>
    <x v="0"/>
    <n v="320742.65999999997"/>
    <x v="11"/>
    <s v="delay"/>
    <x v="68"/>
    <x v="150"/>
    <x v="1"/>
  </r>
  <r>
    <n v="6097"/>
    <x v="5"/>
    <x v="1"/>
    <x v="3"/>
    <x v="2"/>
    <s v="2023-08-24"/>
    <s v="2023-09-02"/>
    <n v="70"/>
    <n v="47307.97"/>
    <n v="3311557.9"/>
    <n v="1796.42"/>
    <n v="966"/>
    <x v="0"/>
    <x v="0"/>
    <n v="283254.09999999998"/>
    <x v="6"/>
    <s v="delay"/>
    <x v="146"/>
    <x v="34"/>
    <x v="0"/>
  </r>
  <r>
    <n v="6098"/>
    <x v="2"/>
    <x v="1"/>
    <x v="1"/>
    <x v="4"/>
    <s v="2023-12-16"/>
    <s v="2023-12-18"/>
    <n v="92"/>
    <n v="44607.199999999997"/>
    <n v="4103862.4"/>
    <n v="2321.63"/>
    <n v="562"/>
    <x v="0"/>
    <x v="0"/>
    <n v="836450.7"/>
    <x v="9"/>
    <s v="on time"/>
    <x v="181"/>
    <x v="168"/>
    <x v="1"/>
  </r>
  <r>
    <n v="6099"/>
    <x v="7"/>
    <x v="0"/>
    <x v="4"/>
    <x v="4"/>
    <s v="2023-09-28"/>
    <s v="2023-10-06"/>
    <n v="33"/>
    <n v="49537.81"/>
    <n v="1634747.73"/>
    <n v="4529.13"/>
    <n v="120"/>
    <x v="3"/>
    <x v="4"/>
    <n v="360100.72"/>
    <x v="14"/>
    <s v="delay"/>
    <x v="122"/>
    <x v="243"/>
    <x v="2"/>
  </r>
  <r>
    <n v="6100"/>
    <x v="7"/>
    <x v="2"/>
    <x v="3"/>
    <x v="4"/>
    <s v="2023-04-27"/>
    <s v="2023-05-06"/>
    <n v="60"/>
    <n v="20667.27"/>
    <n v="1240036.2"/>
    <n v="557.04"/>
    <n v="784"/>
    <x v="0"/>
    <x v="0"/>
    <n v="84704.43"/>
    <x v="6"/>
    <s v="delay"/>
    <x v="353"/>
    <x v="18"/>
    <x v="0"/>
  </r>
  <r>
    <n v="6101"/>
    <x v="2"/>
    <x v="2"/>
    <x v="4"/>
    <x v="3"/>
    <s v="2023-08-23"/>
    <s v="2023-08-26"/>
    <n v="60"/>
    <n v="35683.19"/>
    <n v="2140991.4"/>
    <n v="132.93"/>
    <n v="175"/>
    <x v="0"/>
    <x v="2"/>
    <n v="332748.94"/>
    <x v="1"/>
    <s v="on time"/>
    <x v="215"/>
    <x v="232"/>
    <x v="2"/>
  </r>
  <r>
    <n v="6102"/>
    <x v="4"/>
    <x v="2"/>
    <x v="4"/>
    <x v="2"/>
    <s v="2023-11-29"/>
    <s v="2023-12-05"/>
    <n v="60"/>
    <n v="30004.85"/>
    <n v="1800291"/>
    <n v="1591.1"/>
    <n v="308"/>
    <x v="1"/>
    <x v="0"/>
    <n v="275828.68"/>
    <x v="11"/>
    <s v="delay"/>
    <x v="326"/>
    <x v="136"/>
    <x v="1"/>
  </r>
  <r>
    <n v="6103"/>
    <x v="0"/>
    <x v="0"/>
    <x v="3"/>
    <x v="3"/>
    <s v="2023-08-16"/>
    <s v="2023-08-18"/>
    <n v="17"/>
    <n v="42774.94"/>
    <n v="727173.98"/>
    <n v="473.41"/>
    <n v="286"/>
    <x v="1"/>
    <x v="4"/>
    <n v="44665.440000000002"/>
    <x v="9"/>
    <s v="on time"/>
    <x v="303"/>
    <x v="131"/>
    <x v="1"/>
  </r>
  <r>
    <n v="6104"/>
    <x v="4"/>
    <x v="0"/>
    <x v="4"/>
    <x v="2"/>
    <s v="2023-05-07"/>
    <s v="2023-05-14"/>
    <n v="51"/>
    <n v="7517.25"/>
    <n v="383379.75"/>
    <n v="3247.64"/>
    <n v="519"/>
    <x v="0"/>
    <x v="4"/>
    <n v="39577.49"/>
    <x v="5"/>
    <s v="delay"/>
    <x v="224"/>
    <x v="2"/>
    <x v="1"/>
  </r>
  <r>
    <n v="6105"/>
    <x v="2"/>
    <x v="1"/>
    <x v="0"/>
    <x v="3"/>
    <s v="2023-12-27"/>
    <s v="2023-12-31"/>
    <n v="16"/>
    <n v="31240.09"/>
    <n v="499841.44"/>
    <n v="3681.87"/>
    <n v="333"/>
    <x v="3"/>
    <x v="0"/>
    <n v="110473.25"/>
    <x v="13"/>
    <s v="on time"/>
    <x v="165"/>
    <x v="249"/>
    <x v="1"/>
  </r>
  <r>
    <n v="6106"/>
    <x v="4"/>
    <x v="0"/>
    <x v="2"/>
    <x v="0"/>
    <s v="2023-03-21"/>
    <s v="2023-04-04"/>
    <n v="36"/>
    <n v="37969.97"/>
    <n v="1366918.92"/>
    <n v="3085.57"/>
    <n v="630"/>
    <x v="0"/>
    <x v="2"/>
    <n v="151718.88"/>
    <x v="4"/>
    <s v="delay"/>
    <x v="92"/>
    <x v="119"/>
    <x v="1"/>
  </r>
  <r>
    <n v="6107"/>
    <x v="4"/>
    <x v="0"/>
    <x v="4"/>
    <x v="0"/>
    <s v="2023-10-25"/>
    <s v="2023-11-06"/>
    <n v="92"/>
    <n v="43379.66"/>
    <n v="3990928.72"/>
    <n v="3567.5"/>
    <n v="85"/>
    <x v="0"/>
    <x v="1"/>
    <n v="621892.28"/>
    <x v="10"/>
    <s v="delay"/>
    <x v="89"/>
    <x v="61"/>
    <x v="2"/>
  </r>
  <r>
    <n v="6108"/>
    <x v="4"/>
    <x v="2"/>
    <x v="0"/>
    <x v="0"/>
    <s v="2023-11-12"/>
    <s v="2023-11-17"/>
    <n v="10"/>
    <n v="2555.33"/>
    <n v="25553.3"/>
    <n v="743.71"/>
    <n v="250"/>
    <x v="2"/>
    <x v="1"/>
    <n v="2367.39"/>
    <x v="2"/>
    <s v="on time"/>
    <x v="299"/>
    <x v="198"/>
    <x v="1"/>
  </r>
  <r>
    <n v="6109"/>
    <x v="1"/>
    <x v="1"/>
    <x v="0"/>
    <x v="2"/>
    <s v="2023-10-21"/>
    <s v="2023-11-03"/>
    <n v="30"/>
    <n v="36286.15"/>
    <n v="1088584.5"/>
    <n v="2158.25"/>
    <n v="514"/>
    <x v="3"/>
    <x v="0"/>
    <n v="54473.760000000002"/>
    <x v="12"/>
    <s v="delay"/>
    <x v="371"/>
    <x v="14"/>
    <x v="1"/>
  </r>
  <r>
    <n v="6110"/>
    <x v="7"/>
    <x v="2"/>
    <x v="2"/>
    <x v="1"/>
    <s v="2023-04-08"/>
    <s v="2023-04-20"/>
    <n v="48"/>
    <n v="18207.25"/>
    <n v="873948"/>
    <n v="1558.85"/>
    <n v="941"/>
    <x v="3"/>
    <x v="0"/>
    <n v="105728.66"/>
    <x v="10"/>
    <s v="delay"/>
    <x v="253"/>
    <x v="106"/>
    <x v="0"/>
  </r>
  <r>
    <n v="6111"/>
    <x v="5"/>
    <x v="0"/>
    <x v="3"/>
    <x v="2"/>
    <s v="2023-10-05"/>
    <s v="2023-10-12"/>
    <n v="71"/>
    <n v="10768.78"/>
    <n v="764583.38"/>
    <n v="1134.8499999999999"/>
    <n v="699"/>
    <x v="2"/>
    <x v="2"/>
    <n v="171868.22"/>
    <x v="5"/>
    <s v="delay"/>
    <x v="339"/>
    <x v="16"/>
    <x v="1"/>
  </r>
  <r>
    <n v="6112"/>
    <x v="4"/>
    <x v="0"/>
    <x v="4"/>
    <x v="1"/>
    <s v="2023-07-18"/>
    <s v="2023-07-25"/>
    <n v="78"/>
    <n v="25552.14"/>
    <n v="1993066.92"/>
    <n v="4899.76"/>
    <n v="583"/>
    <x v="1"/>
    <x v="3"/>
    <n v="284474.11"/>
    <x v="5"/>
    <s v="delay"/>
    <x v="366"/>
    <x v="43"/>
    <x v="1"/>
  </r>
  <r>
    <n v="6113"/>
    <x v="5"/>
    <x v="2"/>
    <x v="4"/>
    <x v="4"/>
    <s v="2023-09-25"/>
    <s v="2023-10-10"/>
    <n v="60"/>
    <n v="26737.45"/>
    <n v="1604247"/>
    <n v="260.10000000000002"/>
    <n v="140"/>
    <x v="3"/>
    <x v="1"/>
    <n v="113339.34"/>
    <x v="3"/>
    <s v="delay"/>
    <x v="323"/>
    <x v="191"/>
    <x v="2"/>
  </r>
  <r>
    <n v="6114"/>
    <x v="3"/>
    <x v="1"/>
    <x v="0"/>
    <x v="1"/>
    <s v="2023-01-10"/>
    <s v="2023-01-14"/>
    <n v="92"/>
    <n v="42797.93"/>
    <n v="3937409.56"/>
    <n v="592.48"/>
    <n v="567"/>
    <x v="0"/>
    <x v="3"/>
    <n v="426221.15"/>
    <x v="13"/>
    <s v="on time"/>
    <x v="140"/>
    <x v="210"/>
    <x v="1"/>
  </r>
  <r>
    <n v="6115"/>
    <x v="5"/>
    <x v="0"/>
    <x v="4"/>
    <x v="3"/>
    <s v="2023-05-23"/>
    <s v="2023-06-04"/>
    <n v="66"/>
    <n v="7797.34"/>
    <n v="514624.44"/>
    <n v="2728.07"/>
    <n v="167"/>
    <x v="0"/>
    <x v="2"/>
    <n v="44622.5"/>
    <x v="10"/>
    <s v="delay"/>
    <x v="58"/>
    <x v="51"/>
    <x v="2"/>
  </r>
  <r>
    <n v="6116"/>
    <x v="6"/>
    <x v="1"/>
    <x v="0"/>
    <x v="4"/>
    <s v="2023-09-14"/>
    <s v="2023-09-24"/>
    <n v="68"/>
    <n v="1628.9"/>
    <n v="110765.2"/>
    <n v="1365.74"/>
    <n v="988"/>
    <x v="3"/>
    <x v="3"/>
    <n v="14335.95"/>
    <x v="0"/>
    <s v="delay"/>
    <x v="216"/>
    <x v="276"/>
    <x v="0"/>
  </r>
  <r>
    <n v="6117"/>
    <x v="7"/>
    <x v="0"/>
    <x v="3"/>
    <x v="4"/>
    <s v="2023-06-10"/>
    <s v="2023-06-12"/>
    <n v="15"/>
    <n v="1153.81"/>
    <n v="17307.150000000001"/>
    <n v="1770.5"/>
    <n v="522"/>
    <x v="3"/>
    <x v="0"/>
    <n v="3618.57"/>
    <x v="9"/>
    <s v="on time"/>
    <x v="149"/>
    <x v="352"/>
    <x v="1"/>
  </r>
  <r>
    <n v="6118"/>
    <x v="3"/>
    <x v="0"/>
    <x v="3"/>
    <x v="4"/>
    <s v="2023-01-06"/>
    <s v="2023-01-09"/>
    <n v="10"/>
    <n v="43528.75"/>
    <n v="435287.5"/>
    <n v="4545.9799999999996"/>
    <n v="619"/>
    <x v="1"/>
    <x v="3"/>
    <n v="60203.41"/>
    <x v="1"/>
    <s v="on time"/>
    <x v="83"/>
    <x v="194"/>
    <x v="1"/>
  </r>
  <r>
    <n v="6119"/>
    <x v="4"/>
    <x v="2"/>
    <x v="0"/>
    <x v="1"/>
    <s v="2023-04-19"/>
    <s v="2023-04-29"/>
    <n v="27"/>
    <n v="5345.53"/>
    <n v="144329.31"/>
    <n v="2590.6"/>
    <n v="301"/>
    <x v="0"/>
    <x v="4"/>
    <n v="23732.45"/>
    <x v="0"/>
    <s v="delay"/>
    <x v="8"/>
    <x v="355"/>
    <x v="1"/>
  </r>
  <r>
    <n v="6120"/>
    <x v="7"/>
    <x v="2"/>
    <x v="1"/>
    <x v="2"/>
    <s v="2023-11-23"/>
    <s v="2023-11-30"/>
    <n v="72"/>
    <n v="23405.22"/>
    <n v="1685175.84"/>
    <n v="1873.67"/>
    <n v="829"/>
    <x v="3"/>
    <x v="4"/>
    <n v="237996.99"/>
    <x v="5"/>
    <s v="delay"/>
    <x v="198"/>
    <x v="304"/>
    <x v="0"/>
  </r>
  <r>
    <n v="6121"/>
    <x v="0"/>
    <x v="2"/>
    <x v="4"/>
    <x v="0"/>
    <s v="2023-04-11"/>
    <s v="2023-04-23"/>
    <n v="1"/>
    <n v="8240.4699999999993"/>
    <n v="8240.4699999999993"/>
    <n v="4167.67"/>
    <n v="99"/>
    <x v="2"/>
    <x v="3"/>
    <n v="1873.29"/>
    <x v="10"/>
    <s v="delay"/>
    <x v="101"/>
    <x v="23"/>
    <x v="2"/>
  </r>
  <r>
    <n v="6122"/>
    <x v="7"/>
    <x v="0"/>
    <x v="0"/>
    <x v="1"/>
    <s v="2023-11-21"/>
    <s v="2023-11-29"/>
    <n v="47"/>
    <n v="3837.28"/>
    <n v="180352.16"/>
    <n v="3993.82"/>
    <n v="702"/>
    <x v="0"/>
    <x v="0"/>
    <n v="11074.71"/>
    <x v="14"/>
    <s v="delay"/>
    <x v="263"/>
    <x v="264"/>
    <x v="0"/>
  </r>
  <r>
    <n v="6123"/>
    <x v="6"/>
    <x v="1"/>
    <x v="1"/>
    <x v="2"/>
    <s v="2023-02-25"/>
    <s v="2023-02-26"/>
    <n v="27"/>
    <n v="7615.21"/>
    <n v="205610.67"/>
    <n v="2415.04"/>
    <n v="834"/>
    <x v="2"/>
    <x v="3"/>
    <n v="11084.13"/>
    <x v="7"/>
    <s v="on time"/>
    <x v="315"/>
    <x v="97"/>
    <x v="0"/>
  </r>
  <r>
    <n v="6124"/>
    <x v="0"/>
    <x v="0"/>
    <x v="1"/>
    <x v="2"/>
    <s v="2023-09-22"/>
    <s v="2023-09-28"/>
    <n v="5"/>
    <n v="33626.230000000003"/>
    <n v="168131.15"/>
    <n v="3339.91"/>
    <n v="681"/>
    <x v="1"/>
    <x v="2"/>
    <n v="19967.22"/>
    <x v="11"/>
    <s v="delay"/>
    <x v="113"/>
    <x v="132"/>
    <x v="1"/>
  </r>
  <r>
    <n v="6125"/>
    <x v="6"/>
    <x v="1"/>
    <x v="1"/>
    <x v="3"/>
    <s v="2023-07-03"/>
    <s v="2023-07-16"/>
    <n v="10"/>
    <n v="21591.94"/>
    <n v="215919.4"/>
    <n v="1879.26"/>
    <n v="675"/>
    <x v="2"/>
    <x v="0"/>
    <n v="13194.1"/>
    <x v="12"/>
    <s v="delay"/>
    <x v="167"/>
    <x v="228"/>
    <x v="1"/>
  </r>
  <r>
    <n v="6126"/>
    <x v="7"/>
    <x v="1"/>
    <x v="2"/>
    <x v="4"/>
    <s v="2023-05-15"/>
    <s v="2023-05-28"/>
    <n v="39"/>
    <n v="23647.919999999998"/>
    <n v="922268.88"/>
    <n v="702.88"/>
    <n v="734"/>
    <x v="1"/>
    <x v="2"/>
    <n v="159509.76999999999"/>
    <x v="12"/>
    <s v="delay"/>
    <x v="258"/>
    <x v="127"/>
    <x v="0"/>
  </r>
  <r>
    <n v="6127"/>
    <x v="3"/>
    <x v="1"/>
    <x v="0"/>
    <x v="4"/>
    <s v="2023-11-20"/>
    <s v="2023-11-23"/>
    <n v="58"/>
    <n v="49990.19"/>
    <n v="2899431.02"/>
    <n v="699.62"/>
    <n v="965"/>
    <x v="1"/>
    <x v="0"/>
    <n v="157969.43"/>
    <x v="1"/>
    <s v="on time"/>
    <x v="252"/>
    <x v="26"/>
    <x v="0"/>
  </r>
  <r>
    <n v="6128"/>
    <x v="2"/>
    <x v="0"/>
    <x v="4"/>
    <x v="1"/>
    <s v="2023-01-26"/>
    <s v="2023-01-30"/>
    <n v="8"/>
    <n v="23749.32"/>
    <n v="189994.56"/>
    <n v="2998.05"/>
    <n v="181"/>
    <x v="3"/>
    <x v="2"/>
    <n v="25115.74"/>
    <x v="13"/>
    <s v="on time"/>
    <x v="352"/>
    <x v="275"/>
    <x v="2"/>
  </r>
  <r>
    <n v="6129"/>
    <x v="4"/>
    <x v="0"/>
    <x v="2"/>
    <x v="3"/>
    <s v="2023-04-12"/>
    <s v="2023-04-17"/>
    <n v="23"/>
    <n v="11143.9"/>
    <n v="256309.7"/>
    <n v="4386.05"/>
    <n v="776"/>
    <x v="3"/>
    <x v="2"/>
    <n v="53500.86"/>
    <x v="2"/>
    <s v="on time"/>
    <x v="86"/>
    <x v="188"/>
    <x v="0"/>
  </r>
  <r>
    <n v="6130"/>
    <x v="4"/>
    <x v="0"/>
    <x v="4"/>
    <x v="3"/>
    <s v="2023-01-19"/>
    <s v="2023-02-03"/>
    <n v="85"/>
    <n v="15997.65"/>
    <n v="1359800.25"/>
    <n v="3744.26"/>
    <n v="371"/>
    <x v="2"/>
    <x v="3"/>
    <n v="230218.58"/>
    <x v="3"/>
    <s v="delay"/>
    <x v="136"/>
    <x v="336"/>
    <x v="1"/>
  </r>
  <r>
    <n v="6131"/>
    <x v="7"/>
    <x v="2"/>
    <x v="3"/>
    <x v="0"/>
    <s v="2023-12-13"/>
    <s v="2023-12-18"/>
    <n v="93"/>
    <n v="42515.98"/>
    <n v="3953986.14"/>
    <n v="4659.1400000000003"/>
    <n v="849"/>
    <x v="0"/>
    <x v="1"/>
    <n v="806441.15"/>
    <x v="2"/>
    <s v="on time"/>
    <x v="181"/>
    <x v="185"/>
    <x v="0"/>
  </r>
  <r>
    <n v="6132"/>
    <x v="1"/>
    <x v="0"/>
    <x v="2"/>
    <x v="3"/>
    <s v="2023-02-20"/>
    <s v="2023-02-21"/>
    <n v="54"/>
    <n v="1080.4100000000001"/>
    <n v="58342.14"/>
    <n v="1985.24"/>
    <n v="353"/>
    <x v="0"/>
    <x v="3"/>
    <n v="9515.41"/>
    <x v="7"/>
    <s v="on time"/>
    <x v="60"/>
    <x v="298"/>
    <x v="1"/>
  </r>
  <r>
    <n v="6133"/>
    <x v="5"/>
    <x v="1"/>
    <x v="3"/>
    <x v="4"/>
    <s v="2023-05-13"/>
    <s v="2023-05-18"/>
    <n v="100"/>
    <n v="13722.03"/>
    <n v="1372203"/>
    <n v="2004.11"/>
    <n v="279"/>
    <x v="1"/>
    <x v="1"/>
    <n v="248213.6"/>
    <x v="2"/>
    <s v="on time"/>
    <x v="248"/>
    <x v="251"/>
    <x v="1"/>
  </r>
  <r>
    <n v="6134"/>
    <x v="6"/>
    <x v="2"/>
    <x v="4"/>
    <x v="4"/>
    <s v="2023-02-25"/>
    <s v="2023-03-01"/>
    <n v="63"/>
    <n v="41683.82"/>
    <n v="2626080.66"/>
    <n v="2617.86"/>
    <n v="445"/>
    <x v="1"/>
    <x v="2"/>
    <n v="330272.87"/>
    <x v="13"/>
    <s v="on time"/>
    <x v="187"/>
    <x v="97"/>
    <x v="1"/>
  </r>
  <r>
    <n v="6135"/>
    <x v="4"/>
    <x v="0"/>
    <x v="1"/>
    <x v="4"/>
    <s v="2023-03-03"/>
    <s v="2023-03-13"/>
    <n v="21"/>
    <n v="33215.72"/>
    <n v="697530.12"/>
    <n v="631.39"/>
    <n v="83"/>
    <x v="1"/>
    <x v="4"/>
    <n v="89721.74"/>
    <x v="0"/>
    <s v="delay"/>
    <x v="49"/>
    <x v="289"/>
    <x v="2"/>
  </r>
  <r>
    <n v="6136"/>
    <x v="0"/>
    <x v="0"/>
    <x v="1"/>
    <x v="2"/>
    <s v="2023-12-12"/>
    <s v="2023-12-22"/>
    <n v="48"/>
    <n v="7178.93"/>
    <n v="344588.64"/>
    <n v="3070.71"/>
    <n v="370"/>
    <x v="3"/>
    <x v="1"/>
    <n v="32507.83"/>
    <x v="0"/>
    <s v="delay"/>
    <x v="365"/>
    <x v="348"/>
    <x v="1"/>
  </r>
  <r>
    <n v="6137"/>
    <x v="2"/>
    <x v="2"/>
    <x v="4"/>
    <x v="0"/>
    <s v="2023-06-26"/>
    <s v="2023-07-10"/>
    <n v="79"/>
    <n v="47941.15"/>
    <n v="3787350.85"/>
    <n v="1339.9"/>
    <n v="585"/>
    <x v="2"/>
    <x v="2"/>
    <n v="493087.06"/>
    <x v="4"/>
    <s v="delay"/>
    <x v="178"/>
    <x v="118"/>
    <x v="1"/>
  </r>
  <r>
    <n v="6138"/>
    <x v="4"/>
    <x v="1"/>
    <x v="2"/>
    <x v="0"/>
    <s v="2023-04-28"/>
    <s v="2023-05-06"/>
    <n v="73"/>
    <n v="24185.61"/>
    <n v="1765549.53"/>
    <n v="4975.13"/>
    <n v="523"/>
    <x v="0"/>
    <x v="2"/>
    <n v="412497.13"/>
    <x v="14"/>
    <s v="delay"/>
    <x v="353"/>
    <x v="31"/>
    <x v="1"/>
  </r>
  <r>
    <n v="6139"/>
    <x v="0"/>
    <x v="1"/>
    <x v="4"/>
    <x v="1"/>
    <s v="2023-10-29"/>
    <s v="2023-11-05"/>
    <n v="8"/>
    <n v="47652.1"/>
    <n v="381216.8"/>
    <n v="4121.1899999999996"/>
    <n v="840"/>
    <x v="0"/>
    <x v="0"/>
    <n v="81155.59"/>
    <x v="5"/>
    <s v="delay"/>
    <x v="100"/>
    <x v="39"/>
    <x v="0"/>
  </r>
  <r>
    <n v="6140"/>
    <x v="4"/>
    <x v="0"/>
    <x v="0"/>
    <x v="3"/>
    <s v="2023-07-20"/>
    <s v="2023-07-26"/>
    <n v="19"/>
    <n v="37069.71"/>
    <n v="704324.49"/>
    <n v="1126.1400000000001"/>
    <n v="215"/>
    <x v="0"/>
    <x v="0"/>
    <n v="86074.16"/>
    <x v="11"/>
    <s v="delay"/>
    <x v="196"/>
    <x v="155"/>
    <x v="1"/>
  </r>
  <r>
    <n v="6141"/>
    <x v="3"/>
    <x v="1"/>
    <x v="0"/>
    <x v="2"/>
    <s v="2023-08-05"/>
    <s v="2023-08-11"/>
    <n v="7"/>
    <n v="46441.89"/>
    <n v="325093.23"/>
    <n v="983.32"/>
    <n v="700"/>
    <x v="2"/>
    <x v="1"/>
    <n v="26515.9"/>
    <x v="11"/>
    <s v="delay"/>
    <x v="310"/>
    <x v="109"/>
    <x v="0"/>
  </r>
  <r>
    <n v="6142"/>
    <x v="5"/>
    <x v="1"/>
    <x v="0"/>
    <x v="3"/>
    <s v="2023-08-09"/>
    <s v="2023-08-20"/>
    <n v="82"/>
    <n v="1588.85"/>
    <n v="130285.7"/>
    <n v="3660.42"/>
    <n v="429"/>
    <x v="3"/>
    <x v="0"/>
    <n v="20510.59"/>
    <x v="8"/>
    <s v="delay"/>
    <x v="106"/>
    <x v="52"/>
    <x v="1"/>
  </r>
  <r>
    <n v="6143"/>
    <x v="2"/>
    <x v="2"/>
    <x v="3"/>
    <x v="3"/>
    <s v="2023-10-21"/>
    <s v="2023-10-31"/>
    <n v="70"/>
    <n v="18847.669999999998"/>
    <n v="1319336.8999999999"/>
    <n v="678.92"/>
    <n v="284"/>
    <x v="0"/>
    <x v="2"/>
    <n v="112349.65"/>
    <x v="0"/>
    <s v="delay"/>
    <x v="203"/>
    <x v="14"/>
    <x v="1"/>
  </r>
  <r>
    <n v="6144"/>
    <x v="1"/>
    <x v="0"/>
    <x v="2"/>
    <x v="3"/>
    <s v="2023-03-22"/>
    <s v="2023-03-28"/>
    <n v="9"/>
    <n v="49365.08"/>
    <n v="444285.72"/>
    <n v="3994.42"/>
    <n v="899"/>
    <x v="3"/>
    <x v="3"/>
    <n v="43725.21"/>
    <x v="11"/>
    <s v="delay"/>
    <x v="142"/>
    <x v="94"/>
    <x v="0"/>
  </r>
  <r>
    <n v="6145"/>
    <x v="1"/>
    <x v="0"/>
    <x v="3"/>
    <x v="2"/>
    <s v="2023-01-27"/>
    <s v="2023-02-07"/>
    <n v="67"/>
    <n v="42865.66"/>
    <n v="2871999.22"/>
    <n v="3821.93"/>
    <n v="852"/>
    <x v="3"/>
    <x v="1"/>
    <n v="186392.1"/>
    <x v="8"/>
    <s v="delay"/>
    <x v="57"/>
    <x v="234"/>
    <x v="0"/>
  </r>
  <r>
    <n v="6146"/>
    <x v="3"/>
    <x v="1"/>
    <x v="4"/>
    <x v="0"/>
    <s v="2023-05-12"/>
    <s v="2023-05-13"/>
    <n v="35"/>
    <n v="18258.810000000001"/>
    <n v="639058.35"/>
    <n v="1276.6300000000001"/>
    <n v="866"/>
    <x v="1"/>
    <x v="4"/>
    <n v="121613.6"/>
    <x v="7"/>
    <s v="on time"/>
    <x v="32"/>
    <x v="218"/>
    <x v="0"/>
  </r>
  <r>
    <n v="6147"/>
    <x v="0"/>
    <x v="2"/>
    <x v="3"/>
    <x v="3"/>
    <s v="2023-06-02"/>
    <s v="2023-06-14"/>
    <n v="41"/>
    <n v="1564.88"/>
    <n v="64160.08"/>
    <n v="3231.36"/>
    <n v="757"/>
    <x v="1"/>
    <x v="4"/>
    <n v="4956.03"/>
    <x v="10"/>
    <s v="delay"/>
    <x v="175"/>
    <x v="356"/>
    <x v="0"/>
  </r>
  <r>
    <n v="6148"/>
    <x v="2"/>
    <x v="2"/>
    <x v="0"/>
    <x v="1"/>
    <s v="2023-10-04"/>
    <s v="2023-10-05"/>
    <n v="23"/>
    <n v="1548.16"/>
    <n v="35607.68"/>
    <n v="1040.67"/>
    <n v="163"/>
    <x v="1"/>
    <x v="0"/>
    <n v="3849.35"/>
    <x v="7"/>
    <s v="on time"/>
    <x v="362"/>
    <x v="331"/>
    <x v="2"/>
  </r>
  <r>
    <n v="6149"/>
    <x v="2"/>
    <x v="2"/>
    <x v="0"/>
    <x v="1"/>
    <s v="2023-03-08"/>
    <s v="2023-03-16"/>
    <n v="74"/>
    <n v="11143.89"/>
    <n v="824647.86"/>
    <n v="3335.62"/>
    <n v="904"/>
    <x v="3"/>
    <x v="1"/>
    <n v="187414.79"/>
    <x v="14"/>
    <s v="delay"/>
    <x v="282"/>
    <x v="333"/>
    <x v="0"/>
  </r>
  <r>
    <n v="6150"/>
    <x v="4"/>
    <x v="0"/>
    <x v="1"/>
    <x v="0"/>
    <s v="2023-07-31"/>
    <s v="2023-08-08"/>
    <n v="42"/>
    <n v="22920.84"/>
    <n v="962675.28"/>
    <n v="736.08"/>
    <n v="701"/>
    <x v="3"/>
    <x v="2"/>
    <n v="168404.14"/>
    <x v="14"/>
    <s v="delay"/>
    <x v="209"/>
    <x v="4"/>
    <x v="0"/>
  </r>
  <r>
    <n v="6151"/>
    <x v="2"/>
    <x v="2"/>
    <x v="2"/>
    <x v="2"/>
    <s v="2023-07-21"/>
    <s v="2023-07-22"/>
    <n v="80"/>
    <n v="28598.51"/>
    <n v="2287880.7999999998"/>
    <n v="1201.81"/>
    <n v="149"/>
    <x v="0"/>
    <x v="4"/>
    <n v="409043.31"/>
    <x v="7"/>
    <s v="on time"/>
    <x v="5"/>
    <x v="65"/>
    <x v="2"/>
  </r>
  <r>
    <n v="6152"/>
    <x v="3"/>
    <x v="0"/>
    <x v="4"/>
    <x v="3"/>
    <s v="2023-08-13"/>
    <s v="2023-08-16"/>
    <n v="12"/>
    <n v="39355.35"/>
    <n v="472264.2"/>
    <n v="3744.01"/>
    <n v="783"/>
    <x v="2"/>
    <x v="4"/>
    <n v="56160.44"/>
    <x v="1"/>
    <s v="on time"/>
    <x v="249"/>
    <x v="237"/>
    <x v="0"/>
  </r>
  <r>
    <n v="6153"/>
    <x v="0"/>
    <x v="2"/>
    <x v="2"/>
    <x v="2"/>
    <s v="2023-07-05"/>
    <s v="2023-07-18"/>
    <n v="3"/>
    <n v="35157.43"/>
    <n v="105472.29"/>
    <n v="4158.8100000000004"/>
    <n v="80"/>
    <x v="2"/>
    <x v="0"/>
    <n v="17703.330000000002"/>
    <x v="12"/>
    <s v="delay"/>
    <x v="324"/>
    <x v="220"/>
    <x v="2"/>
  </r>
  <r>
    <n v="6154"/>
    <x v="3"/>
    <x v="2"/>
    <x v="3"/>
    <x v="3"/>
    <s v="2023-10-26"/>
    <s v="2023-10-31"/>
    <n v="10"/>
    <n v="49007.519999999997"/>
    <n v="490075.2"/>
    <n v="4689.62"/>
    <n v="682"/>
    <x v="3"/>
    <x v="0"/>
    <n v="117058.5"/>
    <x v="2"/>
    <s v="on time"/>
    <x v="203"/>
    <x v="102"/>
    <x v="1"/>
  </r>
  <r>
    <n v="6155"/>
    <x v="3"/>
    <x v="2"/>
    <x v="1"/>
    <x v="1"/>
    <s v="2023-08-19"/>
    <s v="2023-09-03"/>
    <n v="68"/>
    <n v="33703.410000000003"/>
    <n v="2291831.88"/>
    <n v="2487.87"/>
    <n v="790"/>
    <x v="3"/>
    <x v="2"/>
    <n v="299763.56"/>
    <x v="3"/>
    <s v="delay"/>
    <x v="236"/>
    <x v="143"/>
    <x v="0"/>
  </r>
  <r>
    <n v="6156"/>
    <x v="3"/>
    <x v="0"/>
    <x v="2"/>
    <x v="1"/>
    <s v="2023-08-22"/>
    <s v="2023-08-30"/>
    <n v="84"/>
    <n v="23499.3"/>
    <n v="1973941.2"/>
    <n v="995.06"/>
    <n v="780"/>
    <x v="0"/>
    <x v="4"/>
    <n v="179224.54"/>
    <x v="14"/>
    <s v="delay"/>
    <x v="43"/>
    <x v="42"/>
    <x v="0"/>
  </r>
  <r>
    <n v="6157"/>
    <x v="6"/>
    <x v="2"/>
    <x v="1"/>
    <x v="4"/>
    <s v="2023-06-02"/>
    <s v="2023-06-04"/>
    <n v="48"/>
    <n v="21130.71"/>
    <n v="1014274.08"/>
    <n v="2694.41"/>
    <n v="274"/>
    <x v="0"/>
    <x v="2"/>
    <n v="194116.73"/>
    <x v="9"/>
    <s v="on time"/>
    <x v="58"/>
    <x v="356"/>
    <x v="1"/>
  </r>
  <r>
    <n v="6158"/>
    <x v="3"/>
    <x v="2"/>
    <x v="1"/>
    <x v="1"/>
    <s v="2023-04-11"/>
    <s v="2023-04-23"/>
    <n v="98"/>
    <n v="8747.59"/>
    <n v="857263.82"/>
    <n v="4601.01"/>
    <n v="404"/>
    <x v="0"/>
    <x v="4"/>
    <n v="125588.33"/>
    <x v="10"/>
    <s v="delay"/>
    <x v="101"/>
    <x v="23"/>
    <x v="1"/>
  </r>
  <r>
    <n v="6159"/>
    <x v="5"/>
    <x v="1"/>
    <x v="3"/>
    <x v="3"/>
    <s v="2023-12-17"/>
    <s v="2023-12-21"/>
    <n v="16"/>
    <n v="49814.96"/>
    <n v="797039.36"/>
    <n v="4244.95"/>
    <n v="314"/>
    <x v="3"/>
    <x v="1"/>
    <n v="173458.91"/>
    <x v="13"/>
    <s v="on time"/>
    <x v="207"/>
    <x v="115"/>
    <x v="1"/>
  </r>
  <r>
    <n v="6160"/>
    <x v="5"/>
    <x v="0"/>
    <x v="2"/>
    <x v="2"/>
    <s v="2023-07-20"/>
    <s v="2023-08-04"/>
    <n v="47"/>
    <n v="2471.85"/>
    <n v="116176.95"/>
    <n v="4564.7700000000004"/>
    <n v="399"/>
    <x v="0"/>
    <x v="1"/>
    <n v="25646.85"/>
    <x v="3"/>
    <s v="delay"/>
    <x v="78"/>
    <x v="155"/>
    <x v="1"/>
  </r>
  <r>
    <n v="6161"/>
    <x v="7"/>
    <x v="2"/>
    <x v="0"/>
    <x v="4"/>
    <s v="2023-08-31"/>
    <s v="2023-09-02"/>
    <n v="36"/>
    <n v="11691.34"/>
    <n v="420888.24"/>
    <n v="1609.73"/>
    <n v="98"/>
    <x v="1"/>
    <x v="2"/>
    <n v="75712.03"/>
    <x v="9"/>
    <s v="on time"/>
    <x v="146"/>
    <x v="11"/>
    <x v="2"/>
  </r>
  <r>
    <n v="6162"/>
    <x v="2"/>
    <x v="1"/>
    <x v="1"/>
    <x v="2"/>
    <s v="2023-09-12"/>
    <s v="2023-09-18"/>
    <n v="56"/>
    <n v="22754.75"/>
    <n v="1274266"/>
    <n v="1687.01"/>
    <n v="693"/>
    <x v="1"/>
    <x v="2"/>
    <n v="240914.23"/>
    <x v="11"/>
    <s v="delay"/>
    <x v="290"/>
    <x v="81"/>
    <x v="1"/>
  </r>
  <r>
    <n v="6163"/>
    <x v="5"/>
    <x v="1"/>
    <x v="2"/>
    <x v="0"/>
    <s v="2023-04-16"/>
    <s v="2023-04-30"/>
    <n v="89"/>
    <n v="46663.7"/>
    <n v="4153069.3"/>
    <n v="892.1"/>
    <n v="198"/>
    <x v="3"/>
    <x v="0"/>
    <n v="836547.03"/>
    <x v="4"/>
    <s v="delay"/>
    <x v="208"/>
    <x v="202"/>
    <x v="2"/>
  </r>
  <r>
    <n v="6164"/>
    <x v="3"/>
    <x v="2"/>
    <x v="4"/>
    <x v="2"/>
    <s v="2023-04-21"/>
    <s v="2023-05-06"/>
    <n v="11"/>
    <n v="48770.66"/>
    <n v="536477.26"/>
    <n v="4294.18"/>
    <n v="249"/>
    <x v="3"/>
    <x v="1"/>
    <n v="94221.119999999995"/>
    <x v="3"/>
    <s v="delay"/>
    <x v="353"/>
    <x v="326"/>
    <x v="1"/>
  </r>
  <r>
    <n v="6165"/>
    <x v="5"/>
    <x v="0"/>
    <x v="0"/>
    <x v="2"/>
    <s v="2023-05-23"/>
    <s v="2023-06-03"/>
    <n v="36"/>
    <n v="25805.08"/>
    <n v="928982.88"/>
    <n v="2550.54"/>
    <n v="668"/>
    <x v="3"/>
    <x v="3"/>
    <n v="51438.62"/>
    <x v="8"/>
    <s v="delay"/>
    <x v="51"/>
    <x v="51"/>
    <x v="1"/>
  </r>
  <r>
    <n v="6166"/>
    <x v="7"/>
    <x v="1"/>
    <x v="1"/>
    <x v="3"/>
    <s v="2023-05-27"/>
    <s v="2023-05-30"/>
    <n v="34"/>
    <n v="32162.400000000001"/>
    <n v="1093521.6000000001"/>
    <n v="1339.3"/>
    <n v="408"/>
    <x v="3"/>
    <x v="2"/>
    <n v="190881.23"/>
    <x v="1"/>
    <s v="on time"/>
    <x v="287"/>
    <x v="57"/>
    <x v="1"/>
  </r>
  <r>
    <n v="6167"/>
    <x v="5"/>
    <x v="0"/>
    <x v="1"/>
    <x v="0"/>
    <s v="2023-06-05"/>
    <s v="2023-06-06"/>
    <n v="49"/>
    <n v="35183.21"/>
    <n v="1723977.29"/>
    <n v="2720.74"/>
    <n v="15"/>
    <x v="3"/>
    <x v="2"/>
    <n v="283939.67"/>
    <x v="7"/>
    <s v="on time"/>
    <x v="39"/>
    <x v="10"/>
    <x v="2"/>
  </r>
  <r>
    <n v="6168"/>
    <x v="1"/>
    <x v="0"/>
    <x v="1"/>
    <x v="0"/>
    <s v="2023-03-28"/>
    <s v="2023-04-04"/>
    <n v="17"/>
    <n v="14123.51"/>
    <n v="240099.67"/>
    <n v="1142.3"/>
    <n v="422"/>
    <x v="1"/>
    <x v="3"/>
    <n v="19334.5"/>
    <x v="5"/>
    <s v="delay"/>
    <x v="92"/>
    <x v="222"/>
    <x v="1"/>
  </r>
  <r>
    <n v="6169"/>
    <x v="6"/>
    <x v="1"/>
    <x v="3"/>
    <x v="2"/>
    <s v="2023-02-06"/>
    <s v="2023-02-18"/>
    <n v="99"/>
    <n v="36808.29"/>
    <n v="3644020.71"/>
    <n v="2508.9299999999998"/>
    <n v="78"/>
    <x v="3"/>
    <x v="3"/>
    <n v="588611.23"/>
    <x v="10"/>
    <s v="delay"/>
    <x v="71"/>
    <x v="271"/>
    <x v="2"/>
  </r>
  <r>
    <n v="6170"/>
    <x v="4"/>
    <x v="2"/>
    <x v="2"/>
    <x v="3"/>
    <s v="2023-07-17"/>
    <s v="2023-07-27"/>
    <n v="7"/>
    <n v="15744.65"/>
    <n v="110212.55"/>
    <n v="1960.77"/>
    <n v="107"/>
    <x v="1"/>
    <x v="4"/>
    <n v="8248.57"/>
    <x v="0"/>
    <s v="delay"/>
    <x v="228"/>
    <x v="231"/>
    <x v="2"/>
  </r>
  <r>
    <n v="6171"/>
    <x v="4"/>
    <x v="1"/>
    <x v="2"/>
    <x v="4"/>
    <s v="2023-11-27"/>
    <s v="2023-12-01"/>
    <n v="31"/>
    <n v="40707.26"/>
    <n v="1261925.06"/>
    <n v="3110.33"/>
    <n v="42"/>
    <x v="2"/>
    <x v="0"/>
    <n v="274972.46999999997"/>
    <x v="13"/>
    <s v="on time"/>
    <x v="141"/>
    <x v="193"/>
    <x v="2"/>
  </r>
  <r>
    <n v="6172"/>
    <x v="0"/>
    <x v="1"/>
    <x v="3"/>
    <x v="2"/>
    <s v="2023-09-29"/>
    <s v="2023-10-09"/>
    <n v="10"/>
    <n v="34444.800000000003"/>
    <n v="344448"/>
    <n v="4920.91"/>
    <n v="129"/>
    <x v="0"/>
    <x v="1"/>
    <n v="82875.34"/>
    <x v="0"/>
    <s v="delay"/>
    <x v="335"/>
    <x v="308"/>
    <x v="2"/>
  </r>
  <r>
    <n v="6173"/>
    <x v="0"/>
    <x v="1"/>
    <x v="3"/>
    <x v="0"/>
    <s v="2023-05-28"/>
    <s v="2023-06-10"/>
    <n v="55"/>
    <n v="40934.82"/>
    <n v="2251415.1"/>
    <n v="3567.66"/>
    <n v="959"/>
    <x v="2"/>
    <x v="3"/>
    <n v="276812.37"/>
    <x v="12"/>
    <s v="delay"/>
    <x v="110"/>
    <x v="246"/>
    <x v="0"/>
  </r>
  <r>
    <n v="6174"/>
    <x v="4"/>
    <x v="0"/>
    <x v="0"/>
    <x v="4"/>
    <s v="2023-08-04"/>
    <s v="2023-08-09"/>
    <n v="48"/>
    <n v="5255.99"/>
    <n v="252287.52"/>
    <n v="3244.6"/>
    <n v="382"/>
    <x v="0"/>
    <x v="4"/>
    <n v="44331.25"/>
    <x v="2"/>
    <s v="on time"/>
    <x v="291"/>
    <x v="357"/>
    <x v="1"/>
  </r>
  <r>
    <n v="6175"/>
    <x v="1"/>
    <x v="1"/>
    <x v="0"/>
    <x v="1"/>
    <s v="2023-04-27"/>
    <s v="2023-05-11"/>
    <n v="37"/>
    <n v="45758.25"/>
    <n v="1693055.25"/>
    <n v="990.4"/>
    <n v="285"/>
    <x v="2"/>
    <x v="1"/>
    <n v="271109.01"/>
    <x v="4"/>
    <s v="delay"/>
    <x v="276"/>
    <x v="18"/>
    <x v="1"/>
  </r>
  <r>
    <n v="6176"/>
    <x v="4"/>
    <x v="1"/>
    <x v="0"/>
    <x v="3"/>
    <s v="2023-04-09"/>
    <s v="2023-04-14"/>
    <n v="84"/>
    <n v="5322.95"/>
    <n v="447127.8"/>
    <n v="4476.51"/>
    <n v="156"/>
    <x v="3"/>
    <x v="2"/>
    <n v="57237.08"/>
    <x v="2"/>
    <s v="on time"/>
    <x v="104"/>
    <x v="350"/>
    <x v="2"/>
  </r>
  <r>
    <n v="6177"/>
    <x v="0"/>
    <x v="0"/>
    <x v="2"/>
    <x v="3"/>
    <s v="2023-09-23"/>
    <s v="2023-10-06"/>
    <n v="41"/>
    <n v="6609.85"/>
    <n v="271003.84999999998"/>
    <n v="4005.87"/>
    <n v="324"/>
    <x v="1"/>
    <x v="0"/>
    <n v="55053.03"/>
    <x v="12"/>
    <s v="delay"/>
    <x v="122"/>
    <x v="110"/>
    <x v="1"/>
  </r>
  <r>
    <n v="6178"/>
    <x v="2"/>
    <x v="0"/>
    <x v="4"/>
    <x v="4"/>
    <s v="2023-11-02"/>
    <s v="2023-11-17"/>
    <n v="77"/>
    <n v="24574.9"/>
    <n v="1892267.3"/>
    <n v="4042.49"/>
    <n v="612"/>
    <x v="3"/>
    <x v="3"/>
    <n v="213238.96"/>
    <x v="3"/>
    <s v="delay"/>
    <x v="299"/>
    <x v="152"/>
    <x v="1"/>
  </r>
  <r>
    <n v="6179"/>
    <x v="5"/>
    <x v="2"/>
    <x v="0"/>
    <x v="1"/>
    <s v="2023-05-13"/>
    <s v="2023-05-17"/>
    <n v="57"/>
    <n v="27068.48"/>
    <n v="1542903.36"/>
    <n v="3538.68"/>
    <n v="42"/>
    <x v="1"/>
    <x v="4"/>
    <n v="88986.65"/>
    <x v="13"/>
    <s v="on time"/>
    <x v="210"/>
    <x v="251"/>
    <x v="2"/>
  </r>
  <r>
    <n v="6180"/>
    <x v="7"/>
    <x v="1"/>
    <x v="2"/>
    <x v="4"/>
    <s v="2023-12-02"/>
    <s v="2023-12-03"/>
    <n v="76"/>
    <n v="12419.93"/>
    <n v="943914.68"/>
    <n v="2260.85"/>
    <n v="366"/>
    <x v="0"/>
    <x v="2"/>
    <n v="132181.31"/>
    <x v="7"/>
    <s v="on time"/>
    <x v="351"/>
    <x v="324"/>
    <x v="1"/>
  </r>
  <r>
    <n v="6181"/>
    <x v="3"/>
    <x v="0"/>
    <x v="2"/>
    <x v="3"/>
    <s v="2023-09-23"/>
    <s v="2023-10-01"/>
    <n v="42"/>
    <n v="12354.18"/>
    <n v="518875.56"/>
    <n v="2495.16"/>
    <n v="260"/>
    <x v="0"/>
    <x v="0"/>
    <n v="28182.14"/>
    <x v="14"/>
    <s v="delay"/>
    <x v="52"/>
    <x v="110"/>
    <x v="1"/>
  </r>
  <r>
    <n v="6182"/>
    <x v="0"/>
    <x v="0"/>
    <x v="3"/>
    <x v="0"/>
    <s v="2023-10-25"/>
    <s v="2023-11-08"/>
    <n v="51"/>
    <n v="6760.65"/>
    <n v="344793.15"/>
    <n v="3313.67"/>
    <n v="464"/>
    <x v="1"/>
    <x v="2"/>
    <n v="48611.98"/>
    <x v="4"/>
    <s v="delay"/>
    <x v="193"/>
    <x v="61"/>
    <x v="1"/>
  </r>
  <r>
    <n v="6183"/>
    <x v="6"/>
    <x v="2"/>
    <x v="4"/>
    <x v="4"/>
    <s v="2023-01-09"/>
    <s v="2023-01-10"/>
    <n v="18"/>
    <n v="40452.85"/>
    <n v="728151.3"/>
    <n v="516.19000000000005"/>
    <n v="279"/>
    <x v="2"/>
    <x v="0"/>
    <n v="128103.32"/>
    <x v="7"/>
    <s v="on time"/>
    <x v="367"/>
    <x v="270"/>
    <x v="1"/>
  </r>
  <r>
    <n v="6184"/>
    <x v="1"/>
    <x v="1"/>
    <x v="1"/>
    <x v="0"/>
    <s v="2023-05-27"/>
    <s v="2023-05-28"/>
    <n v="47"/>
    <n v="31489.19"/>
    <n v="1479991.93"/>
    <n v="2513.91"/>
    <n v="569"/>
    <x v="2"/>
    <x v="0"/>
    <n v="286884.09999999998"/>
    <x v="7"/>
    <s v="on time"/>
    <x v="258"/>
    <x v="57"/>
    <x v="1"/>
  </r>
  <r>
    <n v="6185"/>
    <x v="6"/>
    <x v="2"/>
    <x v="4"/>
    <x v="4"/>
    <s v="2023-06-21"/>
    <s v="2023-07-04"/>
    <n v="80"/>
    <n v="48570.22"/>
    <n v="3885617.6"/>
    <n v="2985.47"/>
    <n v="50"/>
    <x v="1"/>
    <x v="4"/>
    <n v="904518.07"/>
    <x v="12"/>
    <s v="delay"/>
    <x v="116"/>
    <x v="305"/>
    <x v="2"/>
  </r>
  <r>
    <n v="6186"/>
    <x v="5"/>
    <x v="2"/>
    <x v="2"/>
    <x v="4"/>
    <s v="2023-12-12"/>
    <s v="2023-12-17"/>
    <n v="78"/>
    <n v="40135.620000000003"/>
    <n v="3130578.36"/>
    <n v="4490.2"/>
    <n v="92"/>
    <x v="0"/>
    <x v="4"/>
    <n v="458479.57"/>
    <x v="2"/>
    <s v="on time"/>
    <x v="105"/>
    <x v="348"/>
    <x v="2"/>
  </r>
  <r>
    <n v="6187"/>
    <x v="5"/>
    <x v="1"/>
    <x v="4"/>
    <x v="0"/>
    <s v="2023-01-08"/>
    <s v="2023-01-11"/>
    <n v="84"/>
    <n v="6685.82"/>
    <n v="561608.88"/>
    <n v="4629.47"/>
    <n v="191"/>
    <x v="1"/>
    <x v="4"/>
    <n v="30751.119999999999"/>
    <x v="1"/>
    <s v="on time"/>
    <x v="283"/>
    <x v="125"/>
    <x v="2"/>
  </r>
  <r>
    <n v="6188"/>
    <x v="0"/>
    <x v="1"/>
    <x v="2"/>
    <x v="3"/>
    <s v="2023-10-19"/>
    <s v="2023-11-02"/>
    <n v="16"/>
    <n v="36971.949999999997"/>
    <n v="591551.19999999995"/>
    <n v="4923.51"/>
    <n v="835"/>
    <x v="2"/>
    <x v="3"/>
    <n v="78378.460000000006"/>
    <x v="4"/>
    <s v="delay"/>
    <x v="260"/>
    <x v="134"/>
    <x v="0"/>
  </r>
  <r>
    <n v="6189"/>
    <x v="7"/>
    <x v="0"/>
    <x v="0"/>
    <x v="4"/>
    <s v="2023-01-09"/>
    <s v="2023-01-15"/>
    <n v="84"/>
    <n v="43997.42"/>
    <n v="3695783.28"/>
    <n v="349.73"/>
    <n v="414"/>
    <x v="0"/>
    <x v="3"/>
    <n v="819076.57"/>
    <x v="11"/>
    <s v="delay"/>
    <x v="376"/>
    <x v="270"/>
    <x v="1"/>
  </r>
  <r>
    <n v="6190"/>
    <x v="5"/>
    <x v="2"/>
    <x v="3"/>
    <x v="0"/>
    <s v="2023-11-09"/>
    <s v="2023-11-15"/>
    <n v="24"/>
    <n v="34303.129999999997"/>
    <n v="823275.12"/>
    <n v="4090.01"/>
    <n v="102"/>
    <x v="0"/>
    <x v="2"/>
    <n v="145846.85"/>
    <x v="11"/>
    <s v="delay"/>
    <x v="36"/>
    <x v="148"/>
    <x v="2"/>
  </r>
  <r>
    <n v="6191"/>
    <x v="2"/>
    <x v="0"/>
    <x v="4"/>
    <x v="0"/>
    <s v="2023-10-01"/>
    <s v="2023-10-07"/>
    <n v="8"/>
    <n v="13403.83"/>
    <n v="107230.64"/>
    <n v="4082.85"/>
    <n v="477"/>
    <x v="0"/>
    <x v="2"/>
    <n v="13242.03"/>
    <x v="11"/>
    <s v="delay"/>
    <x v="16"/>
    <x v="340"/>
    <x v="1"/>
  </r>
  <r>
    <n v="6192"/>
    <x v="2"/>
    <x v="2"/>
    <x v="3"/>
    <x v="2"/>
    <s v="2023-08-11"/>
    <s v="2023-08-25"/>
    <n v="36"/>
    <n v="30987.11"/>
    <n v="1115535.96"/>
    <n v="3814.28"/>
    <n v="469"/>
    <x v="0"/>
    <x v="4"/>
    <n v="145969.60000000001"/>
    <x v="4"/>
    <s v="delay"/>
    <x v="33"/>
    <x v="286"/>
    <x v="1"/>
  </r>
  <r>
    <n v="6193"/>
    <x v="1"/>
    <x v="1"/>
    <x v="3"/>
    <x v="4"/>
    <s v="2023-10-21"/>
    <s v="2023-11-03"/>
    <n v="21"/>
    <n v="7454.57"/>
    <n v="156545.97"/>
    <n v="2637.79"/>
    <n v="694"/>
    <x v="2"/>
    <x v="0"/>
    <n v="26392.01"/>
    <x v="12"/>
    <s v="delay"/>
    <x v="371"/>
    <x v="14"/>
    <x v="1"/>
  </r>
  <r>
    <n v="6194"/>
    <x v="3"/>
    <x v="0"/>
    <x v="3"/>
    <x v="4"/>
    <s v="2023-12-22"/>
    <s v="2024-01-01"/>
    <n v="46"/>
    <n v="44228.27"/>
    <n v="2034500.42"/>
    <n v="3678.28"/>
    <n v="555"/>
    <x v="1"/>
    <x v="1"/>
    <n v="398894.03"/>
    <x v="0"/>
    <s v="delay"/>
    <x v="123"/>
    <x v="169"/>
    <x v="1"/>
  </r>
  <r>
    <n v="6195"/>
    <x v="7"/>
    <x v="0"/>
    <x v="0"/>
    <x v="3"/>
    <s v="2023-06-25"/>
    <s v="2023-07-01"/>
    <n v="28"/>
    <n v="2400.19"/>
    <n v="67205.320000000007"/>
    <n v="748.66"/>
    <n v="560"/>
    <x v="0"/>
    <x v="1"/>
    <n v="9493.24"/>
    <x v="11"/>
    <s v="delay"/>
    <x v="173"/>
    <x v="329"/>
    <x v="1"/>
  </r>
  <r>
    <n v="6196"/>
    <x v="2"/>
    <x v="0"/>
    <x v="1"/>
    <x v="1"/>
    <s v="2023-04-08"/>
    <s v="2023-04-20"/>
    <n v="68"/>
    <n v="27844.91"/>
    <n v="1893453.88"/>
    <n v="2036.46"/>
    <n v="636"/>
    <x v="1"/>
    <x v="4"/>
    <n v="180306.65"/>
    <x v="10"/>
    <s v="delay"/>
    <x v="253"/>
    <x v="106"/>
    <x v="1"/>
  </r>
  <r>
    <n v="6197"/>
    <x v="7"/>
    <x v="2"/>
    <x v="3"/>
    <x v="0"/>
    <s v="2023-10-29"/>
    <s v="2023-10-31"/>
    <n v="80"/>
    <n v="35473.74"/>
    <n v="2837899.2"/>
    <n v="4535.76"/>
    <n v="954"/>
    <x v="1"/>
    <x v="2"/>
    <n v="594903.54"/>
    <x v="9"/>
    <s v="on time"/>
    <x v="203"/>
    <x v="39"/>
    <x v="0"/>
  </r>
  <r>
    <n v="6198"/>
    <x v="5"/>
    <x v="1"/>
    <x v="4"/>
    <x v="1"/>
    <s v="2023-09-09"/>
    <s v="2023-09-11"/>
    <n v="14"/>
    <n v="29462.31"/>
    <n v="412472.34"/>
    <n v="388.9"/>
    <n v="600"/>
    <x v="0"/>
    <x v="2"/>
    <n v="43849.58"/>
    <x v="9"/>
    <s v="on time"/>
    <x v="247"/>
    <x v="36"/>
    <x v="1"/>
  </r>
  <r>
    <n v="6199"/>
    <x v="2"/>
    <x v="1"/>
    <x v="2"/>
    <x v="2"/>
    <s v="2023-08-24"/>
    <s v="2023-09-01"/>
    <n v="4"/>
    <n v="35711.22"/>
    <n v="142844.88"/>
    <n v="480.94"/>
    <n v="121"/>
    <x v="1"/>
    <x v="1"/>
    <n v="30104.86"/>
    <x v="14"/>
    <s v="delay"/>
    <x v="11"/>
    <x v="34"/>
    <x v="2"/>
  </r>
  <r>
    <n v="6200"/>
    <x v="7"/>
    <x v="1"/>
    <x v="2"/>
    <x v="2"/>
    <s v="2023-05-24"/>
    <s v="2023-06-06"/>
    <n v="73"/>
    <n v="42291.57"/>
    <n v="3087284.61"/>
    <n v="1612.84"/>
    <n v="11"/>
    <x v="1"/>
    <x v="3"/>
    <n v="631306.28"/>
    <x v="12"/>
    <s v="delay"/>
    <x v="39"/>
    <x v="359"/>
    <x v="2"/>
  </r>
  <r>
    <n v="6201"/>
    <x v="7"/>
    <x v="1"/>
    <x v="3"/>
    <x v="4"/>
    <s v="2023-03-23"/>
    <s v="2023-04-04"/>
    <n v="61"/>
    <n v="33529.42"/>
    <n v="2045294.62"/>
    <n v="3976.02"/>
    <n v="953"/>
    <x v="1"/>
    <x v="2"/>
    <n v="282957.52"/>
    <x v="10"/>
    <s v="delay"/>
    <x v="92"/>
    <x v="71"/>
    <x v="0"/>
  </r>
  <r>
    <n v="6202"/>
    <x v="3"/>
    <x v="0"/>
    <x v="0"/>
    <x v="4"/>
    <s v="2023-06-03"/>
    <s v="2023-06-15"/>
    <n v="4"/>
    <n v="28865.55"/>
    <n v="115462.2"/>
    <n v="3279.53"/>
    <n v="602"/>
    <x v="2"/>
    <x v="2"/>
    <n v="9953.02"/>
    <x v="10"/>
    <s v="delay"/>
    <x v="334"/>
    <x v="312"/>
    <x v="1"/>
  </r>
  <r>
    <n v="6203"/>
    <x v="5"/>
    <x v="0"/>
    <x v="0"/>
    <x v="2"/>
    <s v="2023-05-21"/>
    <s v="2023-05-29"/>
    <n v="11"/>
    <n v="27815.52"/>
    <n v="305970.71999999997"/>
    <n v="4264.16"/>
    <n v="894"/>
    <x v="2"/>
    <x v="3"/>
    <n v="51692.44"/>
    <x v="14"/>
    <s v="delay"/>
    <x v="312"/>
    <x v="296"/>
    <x v="0"/>
  </r>
  <r>
    <n v="6204"/>
    <x v="3"/>
    <x v="0"/>
    <x v="2"/>
    <x v="4"/>
    <s v="2023-06-27"/>
    <s v="2023-07-04"/>
    <n v="86"/>
    <n v="33449.24"/>
    <n v="2876634.64"/>
    <n v="4441.38"/>
    <n v="494"/>
    <x v="1"/>
    <x v="2"/>
    <n v="324191.07"/>
    <x v="5"/>
    <s v="delay"/>
    <x v="116"/>
    <x v="87"/>
    <x v="1"/>
  </r>
  <r>
    <n v="6205"/>
    <x v="4"/>
    <x v="1"/>
    <x v="4"/>
    <x v="0"/>
    <s v="2023-08-19"/>
    <s v="2023-08-22"/>
    <n v="17"/>
    <n v="21900.880000000001"/>
    <n v="372314.96"/>
    <n v="3763.35"/>
    <n v="546"/>
    <x v="3"/>
    <x v="3"/>
    <n v="70083.94"/>
    <x v="1"/>
    <s v="on time"/>
    <x v="55"/>
    <x v="143"/>
    <x v="1"/>
  </r>
  <r>
    <n v="6206"/>
    <x v="7"/>
    <x v="1"/>
    <x v="2"/>
    <x v="2"/>
    <s v="2023-09-21"/>
    <s v="2023-09-24"/>
    <n v="19"/>
    <n v="43877.75"/>
    <n v="833677.25"/>
    <n v="3600.86"/>
    <n v="839"/>
    <x v="3"/>
    <x v="4"/>
    <n v="160929.04999999999"/>
    <x v="1"/>
    <s v="on time"/>
    <x v="216"/>
    <x v="45"/>
    <x v="0"/>
  </r>
  <r>
    <n v="6207"/>
    <x v="2"/>
    <x v="1"/>
    <x v="0"/>
    <x v="2"/>
    <s v="2023-04-12"/>
    <s v="2023-04-19"/>
    <n v="77"/>
    <n v="49190.22"/>
    <n v="3787646.94"/>
    <n v="723.28"/>
    <n v="17"/>
    <x v="1"/>
    <x v="4"/>
    <n v="193091.16"/>
    <x v="5"/>
    <s v="delay"/>
    <x v="231"/>
    <x v="188"/>
    <x v="2"/>
  </r>
  <r>
    <n v="6208"/>
    <x v="5"/>
    <x v="1"/>
    <x v="2"/>
    <x v="0"/>
    <s v="2023-07-01"/>
    <s v="2023-07-10"/>
    <n v="57"/>
    <n v="46483.1"/>
    <n v="2649536.7000000002"/>
    <n v="1873.79"/>
    <n v="242"/>
    <x v="1"/>
    <x v="1"/>
    <n v="653121.76"/>
    <x v="6"/>
    <s v="delay"/>
    <x v="178"/>
    <x v="187"/>
    <x v="1"/>
  </r>
  <r>
    <n v="6209"/>
    <x v="1"/>
    <x v="1"/>
    <x v="0"/>
    <x v="3"/>
    <s v="2023-12-17"/>
    <s v="2023-12-22"/>
    <n v="57"/>
    <n v="32567.08"/>
    <n v="1856323.56"/>
    <n v="4553.0600000000004"/>
    <n v="905"/>
    <x v="1"/>
    <x v="4"/>
    <n v="159483.73000000001"/>
    <x v="2"/>
    <s v="on time"/>
    <x v="365"/>
    <x v="115"/>
    <x v="0"/>
  </r>
  <r>
    <n v="6210"/>
    <x v="2"/>
    <x v="1"/>
    <x v="2"/>
    <x v="3"/>
    <s v="2023-05-23"/>
    <s v="2023-05-28"/>
    <n v="22"/>
    <n v="20555.490000000002"/>
    <n v="452220.78"/>
    <n v="4348.9799999999996"/>
    <n v="840"/>
    <x v="2"/>
    <x v="4"/>
    <n v="27157.5"/>
    <x v="2"/>
    <s v="on time"/>
    <x v="258"/>
    <x v="51"/>
    <x v="0"/>
  </r>
  <r>
    <n v="6211"/>
    <x v="4"/>
    <x v="1"/>
    <x v="3"/>
    <x v="3"/>
    <s v="2023-01-31"/>
    <s v="2023-02-04"/>
    <n v="83"/>
    <n v="9290.9699999999993"/>
    <n v="771150.51"/>
    <n v="3339.62"/>
    <n v="228"/>
    <x v="3"/>
    <x v="0"/>
    <n v="96286.81"/>
    <x v="13"/>
    <s v="on time"/>
    <x v="171"/>
    <x v="205"/>
    <x v="1"/>
  </r>
  <r>
    <n v="6212"/>
    <x v="3"/>
    <x v="1"/>
    <x v="1"/>
    <x v="0"/>
    <s v="2023-11-25"/>
    <s v="2023-12-06"/>
    <n v="20"/>
    <n v="8739.43"/>
    <n v="174788.6"/>
    <n v="1625.55"/>
    <n v="644"/>
    <x v="0"/>
    <x v="0"/>
    <n v="21286.98"/>
    <x v="8"/>
    <s v="delay"/>
    <x v="31"/>
    <x v="364"/>
    <x v="1"/>
  </r>
  <r>
    <n v="6213"/>
    <x v="2"/>
    <x v="2"/>
    <x v="4"/>
    <x v="0"/>
    <s v="2023-09-06"/>
    <s v="2023-09-14"/>
    <n v="73"/>
    <n v="11509.04"/>
    <n v="840159.92"/>
    <n v="1288.5999999999999"/>
    <n v="649"/>
    <x v="3"/>
    <x v="3"/>
    <n v="189095.3"/>
    <x v="14"/>
    <s v="delay"/>
    <x v="261"/>
    <x v="321"/>
    <x v="1"/>
  </r>
  <r>
    <n v="6214"/>
    <x v="5"/>
    <x v="0"/>
    <x v="3"/>
    <x v="0"/>
    <s v="2023-05-31"/>
    <s v="2023-06-05"/>
    <n v="28"/>
    <n v="7186.41"/>
    <n v="201219.48"/>
    <n v="1967.5"/>
    <n v="331"/>
    <x v="2"/>
    <x v="4"/>
    <n v="41973.63"/>
    <x v="2"/>
    <s v="on time"/>
    <x v="117"/>
    <x v="64"/>
    <x v="1"/>
  </r>
  <r>
    <n v="6215"/>
    <x v="1"/>
    <x v="0"/>
    <x v="4"/>
    <x v="4"/>
    <s v="2023-09-30"/>
    <s v="2023-10-08"/>
    <n v="85"/>
    <n v="24822.51"/>
    <n v="2109913.35"/>
    <n v="1180.48"/>
    <n v="90"/>
    <x v="1"/>
    <x v="4"/>
    <n v="152188.93"/>
    <x v="14"/>
    <s v="delay"/>
    <x v="156"/>
    <x v="330"/>
    <x v="2"/>
  </r>
  <r>
    <n v="6216"/>
    <x v="7"/>
    <x v="0"/>
    <x v="1"/>
    <x v="1"/>
    <s v="2023-03-06"/>
    <s v="2023-03-21"/>
    <n v="20"/>
    <n v="4355.63"/>
    <n v="87112.6"/>
    <n v="1055.19"/>
    <n v="192"/>
    <x v="2"/>
    <x v="0"/>
    <n v="17765.13"/>
    <x v="3"/>
    <s v="delay"/>
    <x v="29"/>
    <x v="313"/>
    <x v="2"/>
  </r>
  <r>
    <n v="6217"/>
    <x v="1"/>
    <x v="2"/>
    <x v="2"/>
    <x v="4"/>
    <s v="2023-07-09"/>
    <s v="2023-07-19"/>
    <n v="76"/>
    <n v="43519.19"/>
    <n v="3307458.44"/>
    <n v="2480.87"/>
    <n v="22"/>
    <x v="0"/>
    <x v="3"/>
    <n v="824299.31"/>
    <x v="0"/>
    <s v="delay"/>
    <x v="264"/>
    <x v="203"/>
    <x v="2"/>
  </r>
  <r>
    <n v="6218"/>
    <x v="4"/>
    <x v="2"/>
    <x v="1"/>
    <x v="3"/>
    <s v="2023-08-30"/>
    <s v="2023-09-07"/>
    <n v="93"/>
    <n v="28043.22"/>
    <n v="2608019.46"/>
    <n v="3340.96"/>
    <n v="210"/>
    <x v="1"/>
    <x v="4"/>
    <n v="205782.54"/>
    <x v="14"/>
    <s v="delay"/>
    <x v="68"/>
    <x v="239"/>
    <x v="1"/>
  </r>
  <r>
    <n v="6219"/>
    <x v="0"/>
    <x v="1"/>
    <x v="2"/>
    <x v="2"/>
    <s v="2023-02-21"/>
    <s v="2023-02-22"/>
    <n v="48"/>
    <n v="35260.81"/>
    <n v="1692518.88"/>
    <n v="4834.0600000000004"/>
    <n v="988"/>
    <x v="3"/>
    <x v="3"/>
    <n v="410804.83"/>
    <x v="7"/>
    <s v="on time"/>
    <x v="201"/>
    <x v="266"/>
    <x v="0"/>
  </r>
  <r>
    <n v="6220"/>
    <x v="7"/>
    <x v="0"/>
    <x v="2"/>
    <x v="3"/>
    <s v="2023-09-05"/>
    <s v="2023-09-06"/>
    <n v="66"/>
    <n v="45750.67"/>
    <n v="3019544.22"/>
    <n v="1096.51"/>
    <n v="804"/>
    <x v="3"/>
    <x v="2"/>
    <n v="644165.32999999996"/>
    <x v="7"/>
    <s v="on time"/>
    <x v="35"/>
    <x v="195"/>
    <x v="0"/>
  </r>
  <r>
    <n v="6221"/>
    <x v="3"/>
    <x v="0"/>
    <x v="2"/>
    <x v="3"/>
    <s v="2023-10-08"/>
    <s v="2023-10-23"/>
    <n v="24"/>
    <n v="45852.79"/>
    <n v="1100466.96"/>
    <n v="323.88"/>
    <n v="680"/>
    <x v="0"/>
    <x v="4"/>
    <n v="85118.55"/>
    <x v="3"/>
    <s v="delay"/>
    <x v="298"/>
    <x v="301"/>
    <x v="1"/>
  </r>
  <r>
    <n v="6222"/>
    <x v="4"/>
    <x v="0"/>
    <x v="1"/>
    <x v="3"/>
    <s v="2023-05-26"/>
    <s v="2023-05-31"/>
    <n v="70"/>
    <n v="36117.93"/>
    <n v="2528255.1"/>
    <n v="2390.5700000000002"/>
    <n v="175"/>
    <x v="3"/>
    <x v="4"/>
    <n v="505031.02"/>
    <x v="2"/>
    <s v="on time"/>
    <x v="327"/>
    <x v="161"/>
    <x v="2"/>
  </r>
  <r>
    <n v="6223"/>
    <x v="3"/>
    <x v="2"/>
    <x v="4"/>
    <x v="1"/>
    <s v="2023-05-03"/>
    <s v="2023-05-05"/>
    <n v="23"/>
    <n v="19619.8"/>
    <n v="451255.4"/>
    <n v="2830.08"/>
    <n v="609"/>
    <x v="2"/>
    <x v="0"/>
    <n v="62419.47"/>
    <x v="9"/>
    <s v="on time"/>
    <x v="331"/>
    <x v="278"/>
    <x v="1"/>
  </r>
  <r>
    <n v="6224"/>
    <x v="2"/>
    <x v="0"/>
    <x v="4"/>
    <x v="0"/>
    <s v="2023-11-18"/>
    <s v="2023-11-23"/>
    <n v="59"/>
    <n v="44639.83"/>
    <n v="2633749.9700000002"/>
    <n v="1453.7"/>
    <n v="123"/>
    <x v="2"/>
    <x v="3"/>
    <n v="440520.33"/>
    <x v="2"/>
    <s v="on time"/>
    <x v="252"/>
    <x v="263"/>
    <x v="2"/>
  </r>
  <r>
    <n v="6225"/>
    <x v="5"/>
    <x v="2"/>
    <x v="1"/>
    <x v="4"/>
    <s v="2023-02-15"/>
    <s v="2023-03-02"/>
    <n v="72"/>
    <n v="1140.1600000000001"/>
    <n v="82091.520000000004"/>
    <n v="2959.96"/>
    <n v="516"/>
    <x v="1"/>
    <x v="1"/>
    <n v="9706.44"/>
    <x v="3"/>
    <s v="delay"/>
    <x v="229"/>
    <x v="211"/>
    <x v="1"/>
  </r>
  <r>
    <n v="6226"/>
    <x v="7"/>
    <x v="0"/>
    <x v="0"/>
    <x v="1"/>
    <s v="2023-05-16"/>
    <s v="2023-05-21"/>
    <n v="87"/>
    <n v="24192.68"/>
    <n v="2104763.16"/>
    <n v="517.47"/>
    <n v="695"/>
    <x v="3"/>
    <x v="3"/>
    <n v="383668.13"/>
    <x v="2"/>
    <s v="on time"/>
    <x v="41"/>
    <x v="197"/>
    <x v="1"/>
  </r>
  <r>
    <n v="6227"/>
    <x v="1"/>
    <x v="0"/>
    <x v="2"/>
    <x v="2"/>
    <s v="2023-11-16"/>
    <s v="2023-11-29"/>
    <n v="79"/>
    <n v="49564.42"/>
    <n v="3915589.18"/>
    <n v="1582.32"/>
    <n v="104"/>
    <x v="3"/>
    <x v="2"/>
    <n v="258181.47"/>
    <x v="12"/>
    <s v="delay"/>
    <x v="263"/>
    <x v="294"/>
    <x v="2"/>
  </r>
  <r>
    <n v="6228"/>
    <x v="5"/>
    <x v="1"/>
    <x v="4"/>
    <x v="1"/>
    <s v="2023-08-06"/>
    <s v="2023-08-07"/>
    <n v="34"/>
    <n v="25736.69"/>
    <n v="875047.46"/>
    <n v="809.63"/>
    <n v="377"/>
    <x v="1"/>
    <x v="4"/>
    <n v="98857.47"/>
    <x v="7"/>
    <s v="on time"/>
    <x v="266"/>
    <x v="133"/>
    <x v="1"/>
  </r>
  <r>
    <n v="6229"/>
    <x v="1"/>
    <x v="0"/>
    <x v="4"/>
    <x v="1"/>
    <s v="2023-11-18"/>
    <s v="2023-11-21"/>
    <n v="37"/>
    <n v="7900.06"/>
    <n v="292302.21999999997"/>
    <n v="3664.71"/>
    <n v="122"/>
    <x v="3"/>
    <x v="4"/>
    <n v="63074.13"/>
    <x v="1"/>
    <s v="on time"/>
    <x v="93"/>
    <x v="263"/>
    <x v="2"/>
  </r>
  <r>
    <n v="6230"/>
    <x v="7"/>
    <x v="0"/>
    <x v="1"/>
    <x v="3"/>
    <s v="2023-01-24"/>
    <s v="2023-01-25"/>
    <n v="22"/>
    <n v="48662.27"/>
    <n v="1070569.94"/>
    <n v="448.55"/>
    <n v="285"/>
    <x v="1"/>
    <x v="1"/>
    <n v="106019.51"/>
    <x v="7"/>
    <s v="on time"/>
    <x v="48"/>
    <x v="219"/>
    <x v="1"/>
  </r>
  <r>
    <n v="6231"/>
    <x v="4"/>
    <x v="1"/>
    <x v="0"/>
    <x v="4"/>
    <s v="2023-10-15"/>
    <s v="2023-10-29"/>
    <n v="23"/>
    <n v="34822.22"/>
    <n v="800911.06"/>
    <n v="3664.52"/>
    <n v="88"/>
    <x v="2"/>
    <x v="3"/>
    <n v="76650.59"/>
    <x v="4"/>
    <s v="delay"/>
    <x v="325"/>
    <x v="178"/>
    <x v="2"/>
  </r>
  <r>
    <n v="6232"/>
    <x v="0"/>
    <x v="0"/>
    <x v="3"/>
    <x v="1"/>
    <s v="2023-06-08"/>
    <s v="2023-06-10"/>
    <n v="97"/>
    <n v="47178.64"/>
    <n v="4576328.08"/>
    <n v="1425.51"/>
    <n v="73"/>
    <x v="3"/>
    <x v="2"/>
    <n v="506409.64"/>
    <x v="9"/>
    <s v="on time"/>
    <x v="110"/>
    <x v="182"/>
    <x v="2"/>
  </r>
  <r>
    <n v="6233"/>
    <x v="6"/>
    <x v="1"/>
    <x v="1"/>
    <x v="3"/>
    <s v="2023-07-26"/>
    <s v="2023-07-29"/>
    <n v="61"/>
    <n v="2541.69"/>
    <n v="155043.09"/>
    <n v="3896.24"/>
    <n v="298"/>
    <x v="1"/>
    <x v="2"/>
    <n v="34567.949999999997"/>
    <x v="1"/>
    <s v="on time"/>
    <x v="138"/>
    <x v="176"/>
    <x v="1"/>
  </r>
  <r>
    <n v="6234"/>
    <x v="3"/>
    <x v="1"/>
    <x v="1"/>
    <x v="4"/>
    <s v="2023-05-25"/>
    <s v="2023-05-26"/>
    <n v="81"/>
    <n v="3189.15"/>
    <n v="258321.15"/>
    <n v="4272.42"/>
    <n v="430"/>
    <x v="3"/>
    <x v="4"/>
    <n v="20305.310000000001"/>
    <x v="7"/>
    <s v="on time"/>
    <x v="214"/>
    <x v="317"/>
    <x v="1"/>
  </r>
  <r>
    <n v="6235"/>
    <x v="1"/>
    <x v="0"/>
    <x v="1"/>
    <x v="2"/>
    <s v="2023-08-27"/>
    <s v="2023-09-05"/>
    <n v="10"/>
    <n v="10526.69"/>
    <n v="105266.9"/>
    <n v="4479.12"/>
    <n v="1000"/>
    <x v="2"/>
    <x v="3"/>
    <n v="10263.85"/>
    <x v="6"/>
    <s v="delay"/>
    <x v="369"/>
    <x v="100"/>
    <x v="0"/>
  </r>
  <r>
    <n v="6236"/>
    <x v="2"/>
    <x v="2"/>
    <x v="3"/>
    <x v="1"/>
    <s v="2023-09-15"/>
    <s v="2023-09-24"/>
    <n v="77"/>
    <n v="18507.66"/>
    <n v="1425089.82"/>
    <n v="4201.1899999999996"/>
    <n v="261"/>
    <x v="0"/>
    <x v="4"/>
    <n v="81067.259999999995"/>
    <x v="6"/>
    <s v="delay"/>
    <x v="216"/>
    <x v="242"/>
    <x v="1"/>
  </r>
  <r>
    <n v="6237"/>
    <x v="2"/>
    <x v="2"/>
    <x v="2"/>
    <x v="3"/>
    <s v="2023-01-16"/>
    <s v="2023-01-22"/>
    <n v="38"/>
    <n v="42708.71"/>
    <n v="1622930.98"/>
    <n v="2886.06"/>
    <n v="914"/>
    <x v="3"/>
    <x v="4"/>
    <n v="207892.82"/>
    <x v="11"/>
    <s v="delay"/>
    <x v="320"/>
    <x v="190"/>
    <x v="0"/>
  </r>
  <r>
    <n v="6238"/>
    <x v="2"/>
    <x v="2"/>
    <x v="1"/>
    <x v="3"/>
    <s v="2023-12-07"/>
    <s v="2023-12-13"/>
    <n v="79"/>
    <n v="9566.0300000000007"/>
    <n v="755716.37"/>
    <n v="1172.3399999999999"/>
    <n v="795"/>
    <x v="3"/>
    <x v="3"/>
    <n v="127036.25"/>
    <x v="11"/>
    <s v="delay"/>
    <x v="244"/>
    <x v="153"/>
    <x v="0"/>
  </r>
  <r>
    <n v="6239"/>
    <x v="6"/>
    <x v="2"/>
    <x v="1"/>
    <x v="4"/>
    <s v="2023-10-02"/>
    <s v="2023-10-12"/>
    <n v="15"/>
    <n v="34315.32"/>
    <n v="514729.8"/>
    <n v="500.57"/>
    <n v="401"/>
    <x v="3"/>
    <x v="3"/>
    <n v="45725.18"/>
    <x v="0"/>
    <s v="delay"/>
    <x v="339"/>
    <x v="287"/>
    <x v="1"/>
  </r>
  <r>
    <n v="6240"/>
    <x v="6"/>
    <x v="2"/>
    <x v="1"/>
    <x v="0"/>
    <s v="2023-10-18"/>
    <s v="2023-10-21"/>
    <n v="69"/>
    <n v="20738.68"/>
    <n v="1430968.92"/>
    <n v="1805.21"/>
    <n v="875"/>
    <x v="1"/>
    <x v="4"/>
    <n v="158912.60999999999"/>
    <x v="1"/>
    <s v="on time"/>
    <x v="109"/>
    <x v="241"/>
    <x v="0"/>
  </r>
  <r>
    <n v="6241"/>
    <x v="6"/>
    <x v="2"/>
    <x v="3"/>
    <x v="3"/>
    <s v="2023-11-12"/>
    <s v="2023-11-27"/>
    <n v="34"/>
    <n v="19919.439999999999"/>
    <n v="677260.96"/>
    <n v="1741.99"/>
    <n v="816"/>
    <x v="2"/>
    <x v="4"/>
    <n v="48307.87"/>
    <x v="3"/>
    <s v="delay"/>
    <x v="274"/>
    <x v="198"/>
    <x v="0"/>
  </r>
  <r>
    <n v="6242"/>
    <x v="7"/>
    <x v="1"/>
    <x v="3"/>
    <x v="4"/>
    <s v="2023-09-25"/>
    <s v="2023-09-26"/>
    <n v="35"/>
    <n v="3960.85"/>
    <n v="138629.75"/>
    <n v="1088.96"/>
    <n v="813"/>
    <x v="1"/>
    <x v="3"/>
    <n v="9406.7199999999993"/>
    <x v="7"/>
    <s v="on time"/>
    <x v="107"/>
    <x v="191"/>
    <x v="0"/>
  </r>
  <r>
    <n v="6243"/>
    <x v="6"/>
    <x v="0"/>
    <x v="3"/>
    <x v="0"/>
    <s v="2023-03-09"/>
    <s v="2023-03-15"/>
    <n v="5"/>
    <n v="1268.57"/>
    <n v="6342.85"/>
    <n v="1876.44"/>
    <n v="998"/>
    <x v="3"/>
    <x v="3"/>
    <n v="423.3"/>
    <x v="11"/>
    <s v="delay"/>
    <x v="112"/>
    <x v="183"/>
    <x v="0"/>
  </r>
  <r>
    <n v="6244"/>
    <x v="2"/>
    <x v="2"/>
    <x v="0"/>
    <x v="4"/>
    <s v="2023-12-04"/>
    <s v="2023-12-18"/>
    <n v="79"/>
    <n v="10730.83"/>
    <n v="847735.57"/>
    <n v="4850.57"/>
    <n v="394"/>
    <x v="0"/>
    <x v="3"/>
    <n v="43025.84"/>
    <x v="4"/>
    <s v="delay"/>
    <x v="181"/>
    <x v="216"/>
    <x v="1"/>
  </r>
  <r>
    <n v="6245"/>
    <x v="6"/>
    <x v="0"/>
    <x v="0"/>
    <x v="2"/>
    <s v="2023-01-25"/>
    <s v="2023-01-26"/>
    <n v="70"/>
    <n v="12359.48"/>
    <n v="865163.6"/>
    <n v="1747.06"/>
    <n v="879"/>
    <x v="3"/>
    <x v="3"/>
    <n v="141464.24"/>
    <x v="7"/>
    <s v="on time"/>
    <x v="292"/>
    <x v="196"/>
    <x v="0"/>
  </r>
  <r>
    <n v="6246"/>
    <x v="1"/>
    <x v="0"/>
    <x v="2"/>
    <x v="3"/>
    <s v="2023-04-20"/>
    <s v="2023-04-25"/>
    <n v="95"/>
    <n v="27848.560000000001"/>
    <n v="2645613.2000000002"/>
    <n v="1550.2"/>
    <n v="185"/>
    <x v="0"/>
    <x v="3"/>
    <n v="524669.98"/>
    <x v="2"/>
    <s v="on time"/>
    <x v="169"/>
    <x v="8"/>
    <x v="2"/>
  </r>
  <r>
    <n v="6247"/>
    <x v="0"/>
    <x v="0"/>
    <x v="0"/>
    <x v="2"/>
    <s v="2023-08-05"/>
    <s v="2023-08-09"/>
    <n v="39"/>
    <n v="28341.63"/>
    <n v="1105323.57"/>
    <n v="3516.28"/>
    <n v="905"/>
    <x v="3"/>
    <x v="2"/>
    <n v="141207.1"/>
    <x v="13"/>
    <s v="on time"/>
    <x v="291"/>
    <x v="109"/>
    <x v="0"/>
  </r>
  <r>
    <n v="6248"/>
    <x v="3"/>
    <x v="1"/>
    <x v="2"/>
    <x v="3"/>
    <s v="2023-11-10"/>
    <s v="2023-11-19"/>
    <n v="30"/>
    <n v="11624.35"/>
    <n v="348730.5"/>
    <n v="3366.65"/>
    <n v="716"/>
    <x v="3"/>
    <x v="0"/>
    <n v="65145"/>
    <x v="6"/>
    <s v="delay"/>
    <x v="45"/>
    <x v="235"/>
    <x v="0"/>
  </r>
  <r>
    <n v="6249"/>
    <x v="7"/>
    <x v="1"/>
    <x v="4"/>
    <x v="1"/>
    <s v="2023-08-01"/>
    <s v="2023-08-15"/>
    <n v="61"/>
    <n v="16597.5"/>
    <n v="1012447.5"/>
    <n v="593.55999999999995"/>
    <n v="701"/>
    <x v="3"/>
    <x v="2"/>
    <n v="59345.32"/>
    <x v="4"/>
    <s v="delay"/>
    <x v="4"/>
    <x v="46"/>
    <x v="0"/>
  </r>
  <r>
    <n v="6250"/>
    <x v="2"/>
    <x v="2"/>
    <x v="0"/>
    <x v="0"/>
    <s v="2023-08-14"/>
    <s v="2023-08-21"/>
    <n v="85"/>
    <n v="16237.63"/>
    <n v="1380198.55"/>
    <n v="1124.31"/>
    <n v="463"/>
    <x v="3"/>
    <x v="4"/>
    <n v="229421.06"/>
    <x v="5"/>
    <s v="delay"/>
    <x v="191"/>
    <x v="269"/>
    <x v="1"/>
  </r>
  <r>
    <n v="6251"/>
    <x v="0"/>
    <x v="1"/>
    <x v="3"/>
    <x v="3"/>
    <s v="2023-07-26"/>
    <s v="2023-08-07"/>
    <n v="41"/>
    <n v="3706.49"/>
    <n v="151966.09"/>
    <n v="4508.22"/>
    <n v="168"/>
    <x v="1"/>
    <x v="1"/>
    <n v="34247.94"/>
    <x v="10"/>
    <s v="delay"/>
    <x v="266"/>
    <x v="176"/>
    <x v="2"/>
  </r>
  <r>
    <n v="6252"/>
    <x v="7"/>
    <x v="2"/>
    <x v="4"/>
    <x v="1"/>
    <s v="2023-04-12"/>
    <s v="2023-04-15"/>
    <n v="46"/>
    <n v="5177.09"/>
    <n v="238146.14"/>
    <n v="2491.09"/>
    <n v="167"/>
    <x v="0"/>
    <x v="0"/>
    <n v="43469.43"/>
    <x v="1"/>
    <s v="on time"/>
    <x v="76"/>
    <x v="188"/>
    <x v="2"/>
  </r>
  <r>
    <n v="6253"/>
    <x v="4"/>
    <x v="2"/>
    <x v="1"/>
    <x v="0"/>
    <s v="2023-02-16"/>
    <s v="2023-02-22"/>
    <n v="13"/>
    <n v="41060.410000000003"/>
    <n v="533785.32999999996"/>
    <n v="3161.19"/>
    <n v="311"/>
    <x v="2"/>
    <x v="1"/>
    <n v="84722.38"/>
    <x v="11"/>
    <s v="delay"/>
    <x v="201"/>
    <x v="98"/>
    <x v="1"/>
  </r>
  <r>
    <n v="6254"/>
    <x v="5"/>
    <x v="1"/>
    <x v="2"/>
    <x v="1"/>
    <s v="2023-03-07"/>
    <s v="2023-03-21"/>
    <n v="42"/>
    <n v="12867.06"/>
    <n v="540416.52"/>
    <n v="861.56"/>
    <n v="314"/>
    <x v="3"/>
    <x v="4"/>
    <n v="121364.58"/>
    <x v="4"/>
    <s v="delay"/>
    <x v="29"/>
    <x v="17"/>
    <x v="1"/>
  </r>
  <r>
    <n v="6255"/>
    <x v="1"/>
    <x v="0"/>
    <x v="4"/>
    <x v="2"/>
    <s v="2023-12-09"/>
    <s v="2023-12-17"/>
    <n v="52"/>
    <n v="10893.63"/>
    <n v="566468.76"/>
    <n v="3510.67"/>
    <n v="184"/>
    <x v="2"/>
    <x v="0"/>
    <n v="32330.55"/>
    <x v="14"/>
    <s v="delay"/>
    <x v="105"/>
    <x v="37"/>
    <x v="2"/>
  </r>
  <r>
    <n v="6256"/>
    <x v="2"/>
    <x v="2"/>
    <x v="2"/>
    <x v="2"/>
    <s v="2023-02-02"/>
    <s v="2023-02-08"/>
    <n v="75"/>
    <n v="26837.26"/>
    <n v="2012794.5"/>
    <n v="4304.51"/>
    <n v="273"/>
    <x v="0"/>
    <x v="4"/>
    <n v="436868.89"/>
    <x v="11"/>
    <s v="delay"/>
    <x v="234"/>
    <x v="354"/>
    <x v="1"/>
  </r>
  <r>
    <n v="6257"/>
    <x v="2"/>
    <x v="2"/>
    <x v="4"/>
    <x v="1"/>
    <s v="2023-01-06"/>
    <s v="2023-01-21"/>
    <n v="52"/>
    <n v="42339.31"/>
    <n v="2201644.12"/>
    <n v="145.38999999999999"/>
    <n v="779"/>
    <x v="3"/>
    <x v="2"/>
    <n v="443318.3"/>
    <x v="3"/>
    <s v="delay"/>
    <x v="24"/>
    <x v="194"/>
    <x v="0"/>
  </r>
  <r>
    <n v="6258"/>
    <x v="4"/>
    <x v="2"/>
    <x v="2"/>
    <x v="0"/>
    <s v="2023-06-02"/>
    <s v="2023-06-04"/>
    <n v="76"/>
    <n v="28673.22"/>
    <n v="2179164.7200000002"/>
    <n v="2884.82"/>
    <n v="265"/>
    <x v="2"/>
    <x v="4"/>
    <n v="120752.33"/>
    <x v="9"/>
    <s v="on time"/>
    <x v="58"/>
    <x v="356"/>
    <x v="1"/>
  </r>
  <r>
    <n v="6259"/>
    <x v="7"/>
    <x v="0"/>
    <x v="0"/>
    <x v="0"/>
    <s v="2023-10-26"/>
    <s v="2023-11-09"/>
    <n v="17"/>
    <n v="3362.82"/>
    <n v="57167.94"/>
    <n v="1441.85"/>
    <n v="223"/>
    <x v="0"/>
    <x v="1"/>
    <n v="3828.9"/>
    <x v="4"/>
    <s v="delay"/>
    <x v="15"/>
    <x v="102"/>
    <x v="1"/>
  </r>
  <r>
    <n v="6260"/>
    <x v="5"/>
    <x v="2"/>
    <x v="0"/>
    <x v="2"/>
    <s v="2023-02-04"/>
    <s v="2023-02-18"/>
    <n v="18"/>
    <n v="43066.080000000002"/>
    <n v="775189.44"/>
    <n v="3213.59"/>
    <n v="909"/>
    <x v="0"/>
    <x v="0"/>
    <n v="111838.52"/>
    <x v="4"/>
    <s v="delay"/>
    <x v="71"/>
    <x v="261"/>
    <x v="0"/>
  </r>
  <r>
    <n v="6261"/>
    <x v="3"/>
    <x v="1"/>
    <x v="2"/>
    <x v="4"/>
    <s v="2023-04-23"/>
    <s v="2023-04-28"/>
    <n v="85"/>
    <n v="46714.93"/>
    <n v="3970769.05"/>
    <n v="331.73"/>
    <n v="597"/>
    <x v="3"/>
    <x v="3"/>
    <n v="920776.65"/>
    <x v="2"/>
    <s v="on time"/>
    <x v="328"/>
    <x v="358"/>
    <x v="1"/>
  </r>
  <r>
    <n v="6262"/>
    <x v="4"/>
    <x v="2"/>
    <x v="1"/>
    <x v="1"/>
    <s v="2023-03-27"/>
    <s v="2023-03-30"/>
    <n v="4"/>
    <n v="12364.2"/>
    <n v="49456.800000000003"/>
    <n v="1256.3599999999999"/>
    <n v="695"/>
    <x v="1"/>
    <x v="3"/>
    <n v="5021.1099999999997"/>
    <x v="1"/>
    <s v="on time"/>
    <x v="94"/>
    <x v="293"/>
    <x v="1"/>
  </r>
  <r>
    <n v="6263"/>
    <x v="1"/>
    <x v="1"/>
    <x v="2"/>
    <x v="3"/>
    <s v="2023-08-11"/>
    <s v="2023-08-12"/>
    <n v="14"/>
    <n v="22642.63"/>
    <n v="316996.82"/>
    <n v="977.45"/>
    <n v="178"/>
    <x v="0"/>
    <x v="0"/>
    <n v="77443.91"/>
    <x v="7"/>
    <s v="on time"/>
    <x v="7"/>
    <x v="286"/>
    <x v="2"/>
  </r>
  <r>
    <n v="6264"/>
    <x v="1"/>
    <x v="0"/>
    <x v="0"/>
    <x v="2"/>
    <s v="2023-10-24"/>
    <s v="2023-11-01"/>
    <n v="36"/>
    <n v="9229.26"/>
    <n v="332253.36"/>
    <n v="3936.13"/>
    <n v="804"/>
    <x v="0"/>
    <x v="2"/>
    <n v="52290.58"/>
    <x v="14"/>
    <s v="delay"/>
    <x v="14"/>
    <x v="99"/>
    <x v="0"/>
  </r>
  <r>
    <n v="6265"/>
    <x v="5"/>
    <x v="1"/>
    <x v="4"/>
    <x v="2"/>
    <s v="2023-05-04"/>
    <s v="2023-05-05"/>
    <n v="19"/>
    <n v="5164.2299999999996"/>
    <n v="98120.37"/>
    <n v="1322.25"/>
    <n v="34"/>
    <x v="1"/>
    <x v="3"/>
    <n v="13662.86"/>
    <x v="7"/>
    <s v="on time"/>
    <x v="331"/>
    <x v="48"/>
    <x v="2"/>
  </r>
  <r>
    <n v="6266"/>
    <x v="2"/>
    <x v="2"/>
    <x v="1"/>
    <x v="4"/>
    <s v="2023-01-04"/>
    <s v="2023-01-16"/>
    <n v="60"/>
    <n v="19977.060000000001"/>
    <n v="1198623.6000000001"/>
    <n v="1419.84"/>
    <n v="39"/>
    <x v="1"/>
    <x v="3"/>
    <n v="290569.8"/>
    <x v="10"/>
    <s v="delay"/>
    <x v="285"/>
    <x v="83"/>
    <x v="2"/>
  </r>
  <r>
    <n v="6267"/>
    <x v="6"/>
    <x v="0"/>
    <x v="3"/>
    <x v="1"/>
    <s v="2023-07-15"/>
    <s v="2023-07-28"/>
    <n v="2"/>
    <n v="41419.58"/>
    <n v="82839.16"/>
    <n v="3285.38"/>
    <n v="794"/>
    <x v="2"/>
    <x v="4"/>
    <n v="20567.560000000001"/>
    <x v="12"/>
    <s v="delay"/>
    <x v="152"/>
    <x v="171"/>
    <x v="0"/>
  </r>
  <r>
    <n v="6268"/>
    <x v="7"/>
    <x v="2"/>
    <x v="1"/>
    <x v="1"/>
    <s v="2023-02-04"/>
    <s v="2023-02-11"/>
    <n v="48"/>
    <n v="26133.43"/>
    <n v="1254404.6399999999"/>
    <n v="2313.67"/>
    <n v="910"/>
    <x v="3"/>
    <x v="3"/>
    <n v="288486.08"/>
    <x v="5"/>
    <s v="delay"/>
    <x v="176"/>
    <x v="261"/>
    <x v="0"/>
  </r>
  <r>
    <n v="6269"/>
    <x v="1"/>
    <x v="1"/>
    <x v="0"/>
    <x v="3"/>
    <s v="2023-07-16"/>
    <s v="2023-07-19"/>
    <n v="43"/>
    <n v="24011.46"/>
    <n v="1032492.78"/>
    <n v="4479.68"/>
    <n v="881"/>
    <x v="1"/>
    <x v="3"/>
    <n v="119099.03"/>
    <x v="1"/>
    <s v="on time"/>
    <x v="264"/>
    <x v="27"/>
    <x v="0"/>
  </r>
  <r>
    <n v="6270"/>
    <x v="0"/>
    <x v="1"/>
    <x v="2"/>
    <x v="4"/>
    <s v="2023-06-13"/>
    <s v="2023-06-16"/>
    <n v="35"/>
    <n v="2010.35"/>
    <n v="70362.25"/>
    <n v="2214.66"/>
    <n v="579"/>
    <x v="3"/>
    <x v="2"/>
    <n v="10616.77"/>
    <x v="1"/>
    <s v="on time"/>
    <x v="161"/>
    <x v="68"/>
    <x v="1"/>
  </r>
  <r>
    <n v="6271"/>
    <x v="7"/>
    <x v="0"/>
    <x v="4"/>
    <x v="1"/>
    <s v="2023-09-02"/>
    <s v="2023-09-04"/>
    <n v="44"/>
    <n v="26873.26"/>
    <n v="1182423.44"/>
    <n v="1566.51"/>
    <n v="940"/>
    <x v="3"/>
    <x v="1"/>
    <n v="80342.7"/>
    <x v="9"/>
    <s v="on time"/>
    <x v="61"/>
    <x v="207"/>
    <x v="0"/>
  </r>
  <r>
    <n v="6272"/>
    <x v="0"/>
    <x v="1"/>
    <x v="4"/>
    <x v="3"/>
    <s v="2023-12-17"/>
    <s v="2023-12-25"/>
    <n v="31"/>
    <n v="32186.57"/>
    <n v="997783.67"/>
    <n v="4522.0200000000004"/>
    <n v="172"/>
    <x v="3"/>
    <x v="3"/>
    <n v="190312.78"/>
    <x v="14"/>
    <s v="delay"/>
    <x v="75"/>
    <x v="115"/>
    <x v="2"/>
  </r>
  <r>
    <n v="6273"/>
    <x v="4"/>
    <x v="1"/>
    <x v="2"/>
    <x v="1"/>
    <s v="2023-11-21"/>
    <s v="2023-12-01"/>
    <n v="62"/>
    <n v="32156.880000000001"/>
    <n v="1993726.56"/>
    <n v="2345.44"/>
    <n v="980"/>
    <x v="3"/>
    <x v="1"/>
    <n v="485905.87"/>
    <x v="0"/>
    <s v="delay"/>
    <x v="141"/>
    <x v="264"/>
    <x v="0"/>
  </r>
  <r>
    <n v="6274"/>
    <x v="2"/>
    <x v="2"/>
    <x v="1"/>
    <x v="2"/>
    <s v="2023-02-16"/>
    <s v="2023-02-18"/>
    <n v="39"/>
    <n v="33621.69"/>
    <n v="1311245.9099999999"/>
    <n v="1093.05"/>
    <n v="431"/>
    <x v="2"/>
    <x v="2"/>
    <n v="145693.57999999999"/>
    <x v="9"/>
    <s v="on time"/>
    <x v="71"/>
    <x v="98"/>
    <x v="1"/>
  </r>
  <r>
    <n v="6275"/>
    <x v="2"/>
    <x v="0"/>
    <x v="0"/>
    <x v="2"/>
    <s v="2023-01-24"/>
    <s v="2023-01-28"/>
    <n v="9"/>
    <n v="28181.02"/>
    <n v="253629.18"/>
    <n v="3379.23"/>
    <n v="971"/>
    <x v="1"/>
    <x v="0"/>
    <n v="40322.83"/>
    <x v="13"/>
    <s v="on time"/>
    <x v="88"/>
    <x v="219"/>
    <x v="0"/>
  </r>
  <r>
    <n v="6276"/>
    <x v="1"/>
    <x v="1"/>
    <x v="2"/>
    <x v="4"/>
    <s v="2023-03-03"/>
    <s v="2023-03-04"/>
    <n v="6"/>
    <n v="8448.09"/>
    <n v="50688.54"/>
    <n v="530.29"/>
    <n v="69"/>
    <x v="2"/>
    <x v="0"/>
    <n v="5548.51"/>
    <x v="7"/>
    <s v="on time"/>
    <x v="286"/>
    <x v="289"/>
    <x v="2"/>
  </r>
  <r>
    <n v="6277"/>
    <x v="4"/>
    <x v="2"/>
    <x v="0"/>
    <x v="2"/>
    <s v="2023-03-02"/>
    <s v="2023-03-05"/>
    <n v="29"/>
    <n v="45195.47"/>
    <n v="1310668.6299999999"/>
    <n v="1095.78"/>
    <n v="931"/>
    <x v="1"/>
    <x v="1"/>
    <n v="79772.539999999994"/>
    <x v="1"/>
    <s v="on time"/>
    <x v="345"/>
    <x v="80"/>
    <x v="0"/>
  </r>
  <r>
    <n v="6278"/>
    <x v="2"/>
    <x v="2"/>
    <x v="2"/>
    <x v="2"/>
    <s v="2023-05-08"/>
    <s v="2023-05-23"/>
    <n v="33"/>
    <n v="32668.36"/>
    <n v="1078055.8799999999"/>
    <n v="2499.2399999999998"/>
    <n v="812"/>
    <x v="0"/>
    <x v="1"/>
    <n v="179327.07"/>
    <x v="3"/>
    <s v="delay"/>
    <x v="163"/>
    <x v="233"/>
    <x v="0"/>
  </r>
  <r>
    <n v="6279"/>
    <x v="1"/>
    <x v="1"/>
    <x v="0"/>
    <x v="3"/>
    <s v="2023-01-16"/>
    <s v="2023-01-17"/>
    <n v="47"/>
    <n v="19418.36"/>
    <n v="912662.92"/>
    <n v="1472.1"/>
    <n v="409"/>
    <x v="0"/>
    <x v="1"/>
    <n v="52611.82"/>
    <x v="7"/>
    <s v="on time"/>
    <x v="361"/>
    <x v="190"/>
    <x v="1"/>
  </r>
  <r>
    <n v="6280"/>
    <x v="6"/>
    <x v="2"/>
    <x v="3"/>
    <x v="3"/>
    <s v="2023-07-09"/>
    <s v="2023-07-19"/>
    <n v="67"/>
    <n v="27923.58"/>
    <n v="1870879.86"/>
    <n v="899.49"/>
    <n v="79"/>
    <x v="1"/>
    <x v="1"/>
    <n v="111050.29"/>
    <x v="0"/>
    <s v="delay"/>
    <x v="264"/>
    <x v="203"/>
    <x v="2"/>
  </r>
  <r>
    <n v="6281"/>
    <x v="2"/>
    <x v="1"/>
    <x v="2"/>
    <x v="0"/>
    <s v="2023-08-25"/>
    <s v="2023-08-29"/>
    <n v="52"/>
    <n v="819.65"/>
    <n v="42621.8"/>
    <n v="2432.7600000000002"/>
    <n v="148"/>
    <x v="3"/>
    <x v="2"/>
    <n v="8107.5"/>
    <x v="13"/>
    <s v="on time"/>
    <x v="23"/>
    <x v="66"/>
    <x v="2"/>
  </r>
  <r>
    <n v="6282"/>
    <x v="5"/>
    <x v="2"/>
    <x v="3"/>
    <x v="1"/>
    <s v="2023-09-22"/>
    <s v="2023-09-24"/>
    <n v="62"/>
    <n v="8001.45"/>
    <n v="496089.9"/>
    <n v="1746.66"/>
    <n v="710"/>
    <x v="1"/>
    <x v="1"/>
    <n v="114855.03999999999"/>
    <x v="9"/>
    <s v="on time"/>
    <x v="216"/>
    <x v="132"/>
    <x v="0"/>
  </r>
  <r>
    <n v="6283"/>
    <x v="6"/>
    <x v="0"/>
    <x v="1"/>
    <x v="4"/>
    <s v="2023-08-31"/>
    <s v="2023-09-11"/>
    <n v="79"/>
    <n v="23095.54"/>
    <n v="1824547.66"/>
    <n v="1997.99"/>
    <n v="599"/>
    <x v="0"/>
    <x v="1"/>
    <n v="147967.12"/>
    <x v="8"/>
    <s v="delay"/>
    <x v="247"/>
    <x v="11"/>
    <x v="1"/>
  </r>
  <r>
    <n v="6284"/>
    <x v="5"/>
    <x v="1"/>
    <x v="4"/>
    <x v="4"/>
    <s v="2023-12-20"/>
    <s v="2023-12-27"/>
    <n v="43"/>
    <n v="32305.88"/>
    <n v="1389152.84"/>
    <n v="1681.39"/>
    <n v="254"/>
    <x v="3"/>
    <x v="2"/>
    <n v="84973.57"/>
    <x v="5"/>
    <s v="delay"/>
    <x v="221"/>
    <x v="159"/>
    <x v="1"/>
  </r>
  <r>
    <n v="6285"/>
    <x v="7"/>
    <x v="2"/>
    <x v="0"/>
    <x v="1"/>
    <s v="2023-12-06"/>
    <s v="2023-12-17"/>
    <n v="75"/>
    <n v="19152.060000000001"/>
    <n v="1436404.5"/>
    <n v="534.05999999999995"/>
    <n v="872"/>
    <x v="3"/>
    <x v="3"/>
    <n v="109755.66"/>
    <x v="8"/>
    <s v="delay"/>
    <x v="105"/>
    <x v="307"/>
    <x v="0"/>
  </r>
  <r>
    <n v="6286"/>
    <x v="7"/>
    <x v="0"/>
    <x v="1"/>
    <x v="4"/>
    <s v="2023-07-26"/>
    <s v="2023-08-07"/>
    <n v="28"/>
    <n v="46683.32"/>
    <n v="1307132.96"/>
    <n v="3136.67"/>
    <n v="451"/>
    <x v="1"/>
    <x v="3"/>
    <n v="94628.46"/>
    <x v="10"/>
    <s v="delay"/>
    <x v="266"/>
    <x v="176"/>
    <x v="1"/>
  </r>
  <r>
    <n v="6287"/>
    <x v="0"/>
    <x v="1"/>
    <x v="0"/>
    <x v="4"/>
    <s v="2023-07-30"/>
    <s v="2023-08-06"/>
    <n v="16"/>
    <n v="20446.84"/>
    <n v="327149.44"/>
    <n v="374.75"/>
    <n v="733"/>
    <x v="1"/>
    <x v="1"/>
    <n v="52561.51"/>
    <x v="5"/>
    <s v="delay"/>
    <x v="47"/>
    <x v="77"/>
    <x v="0"/>
  </r>
  <r>
    <n v="6288"/>
    <x v="0"/>
    <x v="1"/>
    <x v="0"/>
    <x v="2"/>
    <s v="2023-06-05"/>
    <s v="2023-06-11"/>
    <n v="26"/>
    <n v="557.02"/>
    <n v="14482.52"/>
    <n v="1238.43"/>
    <n v="800"/>
    <x v="3"/>
    <x v="4"/>
    <n v="1948.9"/>
    <x v="11"/>
    <s v="delay"/>
    <x v="66"/>
    <x v="10"/>
    <x v="0"/>
  </r>
  <r>
    <n v="6289"/>
    <x v="6"/>
    <x v="0"/>
    <x v="2"/>
    <x v="4"/>
    <s v="2023-12-26"/>
    <s v="2024-01-09"/>
    <n v="37"/>
    <n v="17942.71"/>
    <n v="663880.27"/>
    <n v="4452.3500000000004"/>
    <n v="185"/>
    <x v="1"/>
    <x v="1"/>
    <n v="37784.47"/>
    <x v="4"/>
    <s v="delay"/>
    <x v="316"/>
    <x v="92"/>
    <x v="2"/>
  </r>
  <r>
    <n v="6290"/>
    <x v="3"/>
    <x v="1"/>
    <x v="3"/>
    <x v="1"/>
    <s v="2023-10-19"/>
    <s v="2023-11-01"/>
    <n v="58"/>
    <n v="28343.99"/>
    <n v="1643951.42"/>
    <n v="2703.5"/>
    <n v="646"/>
    <x v="2"/>
    <x v="3"/>
    <n v="344407.42"/>
    <x v="12"/>
    <s v="delay"/>
    <x v="14"/>
    <x v="134"/>
    <x v="1"/>
  </r>
  <r>
    <n v="6291"/>
    <x v="5"/>
    <x v="1"/>
    <x v="2"/>
    <x v="2"/>
    <s v="2023-06-02"/>
    <s v="2023-06-03"/>
    <n v="50"/>
    <n v="22354.57"/>
    <n v="1117728.5"/>
    <n v="4659.8999999999996"/>
    <n v="875"/>
    <x v="1"/>
    <x v="3"/>
    <n v="196251.84"/>
    <x v="7"/>
    <s v="on time"/>
    <x v="51"/>
    <x v="356"/>
    <x v="0"/>
  </r>
  <r>
    <n v="6292"/>
    <x v="3"/>
    <x v="1"/>
    <x v="0"/>
    <x v="3"/>
    <s v="2023-05-03"/>
    <s v="2023-05-11"/>
    <n v="30"/>
    <n v="28577.56"/>
    <n v="857326.8"/>
    <n v="3653.98"/>
    <n v="980"/>
    <x v="1"/>
    <x v="4"/>
    <n v="94099.12"/>
    <x v="14"/>
    <s v="delay"/>
    <x v="276"/>
    <x v="278"/>
    <x v="0"/>
  </r>
  <r>
    <n v="6293"/>
    <x v="5"/>
    <x v="0"/>
    <x v="3"/>
    <x v="4"/>
    <s v="2023-08-01"/>
    <s v="2023-08-03"/>
    <n v="73"/>
    <n v="42979.49"/>
    <n v="3137502.77"/>
    <n v="2182.96"/>
    <n v="16"/>
    <x v="0"/>
    <x v="4"/>
    <n v="183239.83"/>
    <x v="9"/>
    <s v="on time"/>
    <x v="237"/>
    <x v="46"/>
    <x v="2"/>
  </r>
  <r>
    <n v="6294"/>
    <x v="4"/>
    <x v="0"/>
    <x v="3"/>
    <x v="3"/>
    <s v="2023-06-25"/>
    <s v="2023-06-29"/>
    <n v="18"/>
    <n v="5182.26"/>
    <n v="93280.68"/>
    <n v="397.14"/>
    <n v="555"/>
    <x v="0"/>
    <x v="4"/>
    <n v="12269.7"/>
    <x v="13"/>
    <s v="on time"/>
    <x v="217"/>
    <x v="329"/>
    <x v="1"/>
  </r>
  <r>
    <n v="6295"/>
    <x v="0"/>
    <x v="2"/>
    <x v="0"/>
    <x v="0"/>
    <s v="2023-10-23"/>
    <s v="2023-11-02"/>
    <n v="65"/>
    <n v="13194.12"/>
    <n v="857617.8"/>
    <n v="3321.59"/>
    <n v="790"/>
    <x v="0"/>
    <x v="2"/>
    <n v="104828.59"/>
    <x v="0"/>
    <s v="delay"/>
    <x v="260"/>
    <x v="314"/>
    <x v="0"/>
  </r>
  <r>
    <n v="6296"/>
    <x v="4"/>
    <x v="1"/>
    <x v="3"/>
    <x v="1"/>
    <s v="2023-05-23"/>
    <s v="2023-06-03"/>
    <n v="65"/>
    <n v="15776.56"/>
    <n v="1025476.4"/>
    <n v="1851.57"/>
    <n v="934"/>
    <x v="2"/>
    <x v="0"/>
    <n v="77678.34"/>
    <x v="8"/>
    <s v="delay"/>
    <x v="51"/>
    <x v="51"/>
    <x v="0"/>
  </r>
  <r>
    <n v="6297"/>
    <x v="3"/>
    <x v="2"/>
    <x v="1"/>
    <x v="3"/>
    <s v="2023-07-05"/>
    <s v="2023-07-11"/>
    <n v="3"/>
    <n v="28504.65"/>
    <n v="85513.95"/>
    <n v="2956.76"/>
    <n v="519"/>
    <x v="3"/>
    <x v="4"/>
    <n v="19058.86"/>
    <x v="11"/>
    <s v="delay"/>
    <x v="91"/>
    <x v="220"/>
    <x v="1"/>
  </r>
  <r>
    <n v="6298"/>
    <x v="3"/>
    <x v="0"/>
    <x v="2"/>
    <x v="3"/>
    <s v="2023-03-02"/>
    <s v="2023-03-14"/>
    <n v="30"/>
    <n v="3470.81"/>
    <n v="104124.3"/>
    <n v="1748.29"/>
    <n v="296"/>
    <x v="2"/>
    <x v="3"/>
    <n v="14857.41"/>
    <x v="10"/>
    <s v="delay"/>
    <x v="301"/>
    <x v="80"/>
    <x v="1"/>
  </r>
  <r>
    <n v="6299"/>
    <x v="5"/>
    <x v="0"/>
    <x v="0"/>
    <x v="4"/>
    <s v="2023-09-11"/>
    <s v="2023-09-24"/>
    <n v="61"/>
    <n v="15802.44"/>
    <n v="963948.84"/>
    <n v="3915.05"/>
    <n v="389"/>
    <x v="1"/>
    <x v="4"/>
    <n v="235823.55"/>
    <x v="12"/>
    <s v="delay"/>
    <x v="216"/>
    <x v="334"/>
    <x v="1"/>
  </r>
  <r>
    <n v="6300"/>
    <x v="0"/>
    <x v="2"/>
    <x v="3"/>
    <x v="1"/>
    <s v="2023-12-13"/>
    <s v="2023-12-28"/>
    <n v="80"/>
    <n v="23743.5"/>
    <n v="1899480"/>
    <n v="317.39"/>
    <n v="397"/>
    <x v="3"/>
    <x v="2"/>
    <n v="233464.94"/>
    <x v="3"/>
    <s v="delay"/>
    <x v="54"/>
    <x v="185"/>
    <x v="1"/>
  </r>
  <r>
    <n v="6301"/>
    <x v="0"/>
    <x v="2"/>
    <x v="0"/>
    <x v="2"/>
    <s v="2023-03-06"/>
    <s v="2023-03-11"/>
    <n v="13"/>
    <n v="4268.43"/>
    <n v="55489.59"/>
    <n v="1692.77"/>
    <n v="637"/>
    <x v="1"/>
    <x v="4"/>
    <n v="9788.98"/>
    <x v="2"/>
    <s v="on time"/>
    <x v="342"/>
    <x v="313"/>
    <x v="1"/>
  </r>
  <r>
    <n v="6302"/>
    <x v="0"/>
    <x v="2"/>
    <x v="0"/>
    <x v="1"/>
    <s v="2023-06-23"/>
    <s v="2023-07-04"/>
    <n v="25"/>
    <n v="36396.639999999999"/>
    <n v="909916"/>
    <n v="1561.45"/>
    <n v="504"/>
    <x v="0"/>
    <x v="1"/>
    <n v="164101.26999999999"/>
    <x v="8"/>
    <s v="delay"/>
    <x v="116"/>
    <x v="325"/>
    <x v="1"/>
  </r>
  <r>
    <n v="6303"/>
    <x v="4"/>
    <x v="0"/>
    <x v="2"/>
    <x v="1"/>
    <s v="2023-06-30"/>
    <s v="2023-07-11"/>
    <n v="53"/>
    <n v="47074.29"/>
    <n v="2494937.37"/>
    <n v="3212.28"/>
    <n v="531"/>
    <x v="1"/>
    <x v="2"/>
    <n v="304606.48"/>
    <x v="8"/>
    <s v="delay"/>
    <x v="91"/>
    <x v="85"/>
    <x v="1"/>
  </r>
  <r>
    <n v="6304"/>
    <x v="2"/>
    <x v="0"/>
    <x v="2"/>
    <x v="3"/>
    <s v="2023-09-04"/>
    <s v="2023-09-11"/>
    <n v="14"/>
    <n v="21620.13"/>
    <n v="302681.82"/>
    <n v="941.78"/>
    <n v="69"/>
    <x v="1"/>
    <x v="4"/>
    <n v="43277.35"/>
    <x v="5"/>
    <s v="delay"/>
    <x v="247"/>
    <x v="339"/>
    <x v="2"/>
  </r>
  <r>
    <n v="6305"/>
    <x v="4"/>
    <x v="0"/>
    <x v="3"/>
    <x v="4"/>
    <s v="2023-09-26"/>
    <s v="2023-10-10"/>
    <n v="85"/>
    <n v="28876.12"/>
    <n v="2454470.2000000002"/>
    <n v="147.84"/>
    <n v="962"/>
    <x v="0"/>
    <x v="4"/>
    <n v="479197.51"/>
    <x v="4"/>
    <s v="delay"/>
    <x v="323"/>
    <x v="154"/>
    <x v="0"/>
  </r>
  <r>
    <n v="6306"/>
    <x v="6"/>
    <x v="2"/>
    <x v="2"/>
    <x v="0"/>
    <s v="2023-06-19"/>
    <s v="2023-06-22"/>
    <n v="91"/>
    <n v="6392.1"/>
    <n v="581681.1"/>
    <n v="2109.37"/>
    <n v="122"/>
    <x v="1"/>
    <x v="2"/>
    <n v="73641.429999999993"/>
    <x v="1"/>
    <s v="on time"/>
    <x v="333"/>
    <x v="156"/>
    <x v="2"/>
  </r>
  <r>
    <n v="6307"/>
    <x v="3"/>
    <x v="0"/>
    <x v="4"/>
    <x v="4"/>
    <s v="2023-02-10"/>
    <s v="2023-02-25"/>
    <n v="23"/>
    <n v="35849.410000000003"/>
    <n v="824536.43"/>
    <n v="218.02"/>
    <n v="668"/>
    <x v="1"/>
    <x v="0"/>
    <n v="92768.59"/>
    <x v="3"/>
    <s v="delay"/>
    <x v="56"/>
    <x v="290"/>
    <x v="1"/>
  </r>
  <r>
    <n v="6308"/>
    <x v="0"/>
    <x v="1"/>
    <x v="4"/>
    <x v="4"/>
    <s v="2023-04-25"/>
    <s v="2023-05-07"/>
    <n v="4"/>
    <n v="1129.46"/>
    <n v="4517.84"/>
    <n v="124.43"/>
    <n v="877"/>
    <x v="3"/>
    <x v="4"/>
    <n v="959.51"/>
    <x v="10"/>
    <s v="delay"/>
    <x v="277"/>
    <x v="76"/>
    <x v="0"/>
  </r>
  <r>
    <n v="6309"/>
    <x v="1"/>
    <x v="1"/>
    <x v="4"/>
    <x v="1"/>
    <s v="2023-07-07"/>
    <s v="2023-07-10"/>
    <n v="16"/>
    <n v="21131.57"/>
    <n v="338105.12"/>
    <n v="3313.04"/>
    <n v="495"/>
    <x v="2"/>
    <x v="4"/>
    <n v="58009.58"/>
    <x v="1"/>
    <s v="on time"/>
    <x v="178"/>
    <x v="22"/>
    <x v="1"/>
  </r>
  <r>
    <n v="6310"/>
    <x v="2"/>
    <x v="0"/>
    <x v="0"/>
    <x v="1"/>
    <s v="2023-07-31"/>
    <s v="2023-08-12"/>
    <n v="23"/>
    <n v="36417.33"/>
    <n v="837598.59"/>
    <n v="1621.05"/>
    <n v="992"/>
    <x v="1"/>
    <x v="0"/>
    <n v="42997.599999999999"/>
    <x v="10"/>
    <s v="delay"/>
    <x v="7"/>
    <x v="4"/>
    <x v="0"/>
  </r>
  <r>
    <n v="6311"/>
    <x v="3"/>
    <x v="2"/>
    <x v="1"/>
    <x v="2"/>
    <s v="2023-01-30"/>
    <s v="2023-02-07"/>
    <n v="11"/>
    <n v="49123.4"/>
    <n v="540357.4"/>
    <n v="3987.61"/>
    <n v="862"/>
    <x v="0"/>
    <x v="4"/>
    <n v="29167.279999999999"/>
    <x v="14"/>
    <s v="delay"/>
    <x v="57"/>
    <x v="258"/>
    <x v="0"/>
  </r>
  <r>
    <n v="6312"/>
    <x v="3"/>
    <x v="2"/>
    <x v="0"/>
    <x v="3"/>
    <s v="2023-09-29"/>
    <s v="2023-10-08"/>
    <n v="43"/>
    <n v="3775.65"/>
    <n v="162352.95000000001"/>
    <n v="4843.3"/>
    <n v="351"/>
    <x v="1"/>
    <x v="1"/>
    <n v="13592.69"/>
    <x v="6"/>
    <s v="delay"/>
    <x v="156"/>
    <x v="308"/>
    <x v="1"/>
  </r>
  <r>
    <n v="6313"/>
    <x v="4"/>
    <x v="0"/>
    <x v="1"/>
    <x v="3"/>
    <s v="2023-12-21"/>
    <s v="2023-12-26"/>
    <n v="11"/>
    <n v="25868.92"/>
    <n v="284558.12"/>
    <n v="1735.88"/>
    <n v="209"/>
    <x v="1"/>
    <x v="1"/>
    <n v="34857.54"/>
    <x v="2"/>
    <s v="on time"/>
    <x v="230"/>
    <x v="170"/>
    <x v="1"/>
  </r>
  <r>
    <n v="6314"/>
    <x v="2"/>
    <x v="2"/>
    <x v="2"/>
    <x v="0"/>
    <s v="2023-02-22"/>
    <s v="2023-03-02"/>
    <n v="61"/>
    <n v="44240.07"/>
    <n v="2698644.27"/>
    <n v="1694.33"/>
    <n v="3"/>
    <x v="2"/>
    <x v="4"/>
    <n v="152993.65"/>
    <x v="14"/>
    <s v="delay"/>
    <x v="229"/>
    <x v="33"/>
    <x v="2"/>
  </r>
  <r>
    <n v="6315"/>
    <x v="5"/>
    <x v="2"/>
    <x v="2"/>
    <x v="0"/>
    <s v="2023-11-29"/>
    <s v="2023-12-06"/>
    <n v="18"/>
    <n v="31813.43"/>
    <n v="572641.74"/>
    <n v="861.16"/>
    <n v="202"/>
    <x v="1"/>
    <x v="3"/>
    <n v="104924.59"/>
    <x v="5"/>
    <s v="delay"/>
    <x v="31"/>
    <x v="136"/>
    <x v="1"/>
  </r>
  <r>
    <n v="6316"/>
    <x v="0"/>
    <x v="2"/>
    <x v="4"/>
    <x v="0"/>
    <s v="2023-03-03"/>
    <s v="2023-03-13"/>
    <n v="80"/>
    <n v="48299.28"/>
    <n v="3863942.4"/>
    <n v="1942.56"/>
    <n v="698"/>
    <x v="1"/>
    <x v="3"/>
    <n v="457279.7"/>
    <x v="0"/>
    <s v="delay"/>
    <x v="49"/>
    <x v="289"/>
    <x v="1"/>
  </r>
  <r>
    <n v="6317"/>
    <x v="0"/>
    <x v="2"/>
    <x v="4"/>
    <x v="2"/>
    <s v="2023-01-03"/>
    <s v="2023-01-11"/>
    <n v="56"/>
    <n v="6203.78"/>
    <n v="347411.68"/>
    <n v="4211.22"/>
    <n v="678"/>
    <x v="0"/>
    <x v="4"/>
    <n v="30549.77"/>
    <x v="14"/>
    <s v="delay"/>
    <x v="283"/>
    <x v="342"/>
    <x v="1"/>
  </r>
  <r>
    <n v="6318"/>
    <x v="7"/>
    <x v="1"/>
    <x v="1"/>
    <x v="0"/>
    <s v="2023-02-22"/>
    <s v="2023-02-24"/>
    <n v="68"/>
    <n v="48242.05"/>
    <n v="3280459.4"/>
    <n v="2803.15"/>
    <n v="374"/>
    <x v="3"/>
    <x v="4"/>
    <n v="354058.06"/>
    <x v="9"/>
    <s v="on time"/>
    <x v="241"/>
    <x v="33"/>
    <x v="1"/>
  </r>
  <r>
    <n v="6319"/>
    <x v="1"/>
    <x v="0"/>
    <x v="3"/>
    <x v="4"/>
    <s v="2023-05-13"/>
    <s v="2023-05-21"/>
    <n v="1"/>
    <n v="21228.33"/>
    <n v="21228.33"/>
    <n v="828.8"/>
    <n v="592"/>
    <x v="0"/>
    <x v="0"/>
    <n v="2307.38"/>
    <x v="14"/>
    <s v="delay"/>
    <x v="41"/>
    <x v="251"/>
    <x v="1"/>
  </r>
  <r>
    <n v="6320"/>
    <x v="0"/>
    <x v="0"/>
    <x v="0"/>
    <x v="2"/>
    <s v="2023-08-12"/>
    <s v="2023-08-24"/>
    <n v="68"/>
    <n v="47634.48"/>
    <n v="3239144.64"/>
    <n v="2876.48"/>
    <n v="551"/>
    <x v="3"/>
    <x v="1"/>
    <n v="715312.15"/>
    <x v="10"/>
    <s v="delay"/>
    <x v="59"/>
    <x v="221"/>
    <x v="1"/>
  </r>
  <r>
    <n v="6321"/>
    <x v="6"/>
    <x v="0"/>
    <x v="4"/>
    <x v="0"/>
    <s v="2023-08-06"/>
    <s v="2023-08-11"/>
    <n v="27"/>
    <n v="11035.36"/>
    <n v="297954.71999999997"/>
    <n v="3711.96"/>
    <n v="980"/>
    <x v="3"/>
    <x v="4"/>
    <n v="30489.46"/>
    <x v="2"/>
    <s v="on time"/>
    <x v="310"/>
    <x v="133"/>
    <x v="0"/>
  </r>
  <r>
    <n v="6322"/>
    <x v="5"/>
    <x v="0"/>
    <x v="0"/>
    <x v="0"/>
    <s v="2023-09-14"/>
    <s v="2023-09-28"/>
    <n v="12"/>
    <n v="44986.720000000001"/>
    <n v="539840.64"/>
    <n v="4536.4799999999996"/>
    <n v="385"/>
    <x v="2"/>
    <x v="4"/>
    <n v="45960.37"/>
    <x v="4"/>
    <s v="delay"/>
    <x v="113"/>
    <x v="276"/>
    <x v="1"/>
  </r>
  <r>
    <n v="6323"/>
    <x v="3"/>
    <x v="0"/>
    <x v="4"/>
    <x v="1"/>
    <s v="2023-09-28"/>
    <s v="2023-10-07"/>
    <n v="51"/>
    <n v="7485.78"/>
    <n v="381774.78"/>
    <n v="2837"/>
    <n v="639"/>
    <x v="1"/>
    <x v="0"/>
    <n v="77771.31"/>
    <x v="6"/>
    <s v="delay"/>
    <x v="16"/>
    <x v="243"/>
    <x v="1"/>
  </r>
  <r>
    <n v="6324"/>
    <x v="3"/>
    <x v="2"/>
    <x v="2"/>
    <x v="4"/>
    <s v="2023-08-11"/>
    <s v="2023-08-15"/>
    <n v="6"/>
    <n v="40463.57"/>
    <n v="242781.42"/>
    <n v="530.19000000000005"/>
    <n v="787"/>
    <x v="1"/>
    <x v="4"/>
    <n v="29395.5"/>
    <x v="13"/>
    <s v="on time"/>
    <x v="4"/>
    <x v="286"/>
    <x v="0"/>
  </r>
  <r>
    <n v="6325"/>
    <x v="5"/>
    <x v="0"/>
    <x v="1"/>
    <x v="3"/>
    <s v="2023-12-04"/>
    <s v="2023-12-13"/>
    <n v="64"/>
    <n v="14838.93"/>
    <n v="949691.52"/>
    <n v="3913.94"/>
    <n v="647"/>
    <x v="1"/>
    <x v="0"/>
    <n v="143930.78"/>
    <x v="6"/>
    <s v="delay"/>
    <x v="244"/>
    <x v="216"/>
    <x v="1"/>
  </r>
  <r>
    <n v="6326"/>
    <x v="6"/>
    <x v="0"/>
    <x v="4"/>
    <x v="2"/>
    <s v="2023-06-15"/>
    <s v="2023-06-26"/>
    <n v="19"/>
    <n v="12096.38"/>
    <n v="229831.22"/>
    <n v="2025.41"/>
    <n v="235"/>
    <x v="3"/>
    <x v="2"/>
    <n v="37371.96"/>
    <x v="8"/>
    <s v="delay"/>
    <x v="235"/>
    <x v="300"/>
    <x v="1"/>
  </r>
  <r>
    <n v="6327"/>
    <x v="6"/>
    <x v="1"/>
    <x v="1"/>
    <x v="3"/>
    <s v="2023-09-17"/>
    <s v="2023-09-21"/>
    <n v="84"/>
    <n v="17555.55"/>
    <n v="1474666.2"/>
    <n v="1778.38"/>
    <n v="472"/>
    <x v="2"/>
    <x v="4"/>
    <n v="125873.34"/>
    <x v="13"/>
    <s v="on time"/>
    <x v="355"/>
    <x v="285"/>
    <x v="1"/>
  </r>
  <r>
    <n v="6328"/>
    <x v="2"/>
    <x v="0"/>
    <x v="4"/>
    <x v="1"/>
    <s v="2023-03-08"/>
    <s v="2023-03-15"/>
    <n v="67"/>
    <n v="9984.26"/>
    <n v="668945.42000000004"/>
    <n v="4223.01"/>
    <n v="937"/>
    <x v="0"/>
    <x v="2"/>
    <n v="84765.41"/>
    <x v="5"/>
    <s v="delay"/>
    <x v="112"/>
    <x v="333"/>
    <x v="0"/>
  </r>
  <r>
    <n v="6329"/>
    <x v="3"/>
    <x v="1"/>
    <x v="1"/>
    <x v="4"/>
    <s v="2023-07-31"/>
    <s v="2023-08-05"/>
    <n v="52"/>
    <n v="41509.79"/>
    <n v="2158509.08"/>
    <n v="3790.72"/>
    <n v="333"/>
    <x v="1"/>
    <x v="3"/>
    <n v="364708.52"/>
    <x v="2"/>
    <s v="on time"/>
    <x v="67"/>
    <x v="4"/>
    <x v="1"/>
  </r>
  <r>
    <n v="6330"/>
    <x v="5"/>
    <x v="2"/>
    <x v="2"/>
    <x v="2"/>
    <s v="2023-03-02"/>
    <s v="2023-03-09"/>
    <n v="26"/>
    <n v="4105.8"/>
    <n v="106750.8"/>
    <n v="4268.55"/>
    <n v="492"/>
    <x v="2"/>
    <x v="0"/>
    <n v="22700.69"/>
    <x v="5"/>
    <s v="delay"/>
    <x v="319"/>
    <x v="80"/>
    <x v="1"/>
  </r>
  <r>
    <n v="6331"/>
    <x v="3"/>
    <x v="1"/>
    <x v="2"/>
    <x v="0"/>
    <s v="2023-10-25"/>
    <s v="2023-11-08"/>
    <n v="31"/>
    <n v="32653.94"/>
    <n v="1012272.14"/>
    <n v="2188.5500000000002"/>
    <n v="150"/>
    <x v="3"/>
    <x v="3"/>
    <n v="97383.29"/>
    <x v="4"/>
    <s v="delay"/>
    <x v="193"/>
    <x v="61"/>
    <x v="2"/>
  </r>
  <r>
    <n v="6332"/>
    <x v="4"/>
    <x v="2"/>
    <x v="0"/>
    <x v="0"/>
    <s v="2023-01-20"/>
    <s v="2023-01-28"/>
    <n v="30"/>
    <n v="12668.77"/>
    <n v="380063.1"/>
    <n v="1315.53"/>
    <n v="78"/>
    <x v="0"/>
    <x v="2"/>
    <n v="56417.56"/>
    <x v="14"/>
    <s v="delay"/>
    <x v="88"/>
    <x v="47"/>
    <x v="2"/>
  </r>
  <r>
    <n v="6333"/>
    <x v="6"/>
    <x v="0"/>
    <x v="1"/>
    <x v="1"/>
    <s v="2023-11-14"/>
    <s v="2023-11-15"/>
    <n v="98"/>
    <n v="14292.77"/>
    <n v="1400691.46"/>
    <n v="458.36"/>
    <n v="570"/>
    <x v="3"/>
    <x v="0"/>
    <n v="229292.91"/>
    <x v="7"/>
    <s v="on time"/>
    <x v="36"/>
    <x v="284"/>
    <x v="1"/>
  </r>
  <r>
    <n v="6334"/>
    <x v="3"/>
    <x v="1"/>
    <x v="3"/>
    <x v="0"/>
    <s v="2023-10-14"/>
    <s v="2023-10-27"/>
    <n v="61"/>
    <n v="36306.03"/>
    <n v="2214667.83"/>
    <n v="2032.35"/>
    <n v="507"/>
    <x v="3"/>
    <x v="1"/>
    <n v="551497.36"/>
    <x v="12"/>
    <s v="delay"/>
    <x v="63"/>
    <x v="273"/>
    <x v="1"/>
  </r>
  <r>
    <n v="6335"/>
    <x v="4"/>
    <x v="0"/>
    <x v="1"/>
    <x v="1"/>
    <s v="2023-12-12"/>
    <s v="2023-12-15"/>
    <n v="81"/>
    <n v="4426.1400000000003"/>
    <n v="358517.34"/>
    <n v="3953.45"/>
    <n v="773"/>
    <x v="0"/>
    <x v="4"/>
    <n v="18270.060000000001"/>
    <x v="1"/>
    <s v="on time"/>
    <x v="305"/>
    <x v="348"/>
    <x v="0"/>
  </r>
  <r>
    <n v="6336"/>
    <x v="5"/>
    <x v="1"/>
    <x v="1"/>
    <x v="0"/>
    <s v="2023-09-30"/>
    <s v="2023-10-04"/>
    <n v="11"/>
    <n v="11706.42"/>
    <n v="128770.62"/>
    <n v="1279.1500000000001"/>
    <n v="432"/>
    <x v="0"/>
    <x v="1"/>
    <n v="27586.45"/>
    <x v="13"/>
    <s v="on time"/>
    <x v="347"/>
    <x v="330"/>
    <x v="1"/>
  </r>
  <r>
    <n v="6337"/>
    <x v="5"/>
    <x v="0"/>
    <x v="0"/>
    <x v="1"/>
    <s v="2023-11-19"/>
    <s v="2023-12-03"/>
    <n v="37"/>
    <n v="23194.639999999999"/>
    <n v="858201.68"/>
    <n v="215.96"/>
    <n v="74"/>
    <x v="3"/>
    <x v="3"/>
    <n v="95870.399999999994"/>
    <x v="4"/>
    <s v="delay"/>
    <x v="351"/>
    <x v="140"/>
    <x v="2"/>
  </r>
  <r>
    <n v="6338"/>
    <x v="3"/>
    <x v="0"/>
    <x v="4"/>
    <x v="3"/>
    <s v="2023-05-30"/>
    <s v="2023-06-14"/>
    <n v="84"/>
    <n v="27720.37"/>
    <n v="2328511.08"/>
    <n v="2789.75"/>
    <n v="176"/>
    <x v="0"/>
    <x v="0"/>
    <n v="180563.87"/>
    <x v="3"/>
    <s v="delay"/>
    <x v="175"/>
    <x v="38"/>
    <x v="2"/>
  </r>
  <r>
    <n v="6339"/>
    <x v="1"/>
    <x v="2"/>
    <x v="2"/>
    <x v="2"/>
    <s v="2023-06-13"/>
    <s v="2023-06-21"/>
    <n v="18"/>
    <n v="13655.01"/>
    <n v="245790.18"/>
    <n v="2668.73"/>
    <n v="425"/>
    <x v="3"/>
    <x v="4"/>
    <n v="27502.15"/>
    <x v="14"/>
    <s v="delay"/>
    <x v="307"/>
    <x v="68"/>
    <x v="1"/>
  </r>
  <r>
    <n v="6340"/>
    <x v="5"/>
    <x v="2"/>
    <x v="1"/>
    <x v="3"/>
    <s v="2023-09-07"/>
    <s v="2023-09-22"/>
    <n v="25"/>
    <n v="25134.19"/>
    <n v="628354.75"/>
    <n v="4219.1499999999996"/>
    <n v="51"/>
    <x v="1"/>
    <x v="3"/>
    <n v="49499.55"/>
    <x v="3"/>
    <s v="delay"/>
    <x v="37"/>
    <x v="257"/>
    <x v="2"/>
  </r>
  <r>
    <n v="6341"/>
    <x v="3"/>
    <x v="0"/>
    <x v="4"/>
    <x v="4"/>
    <s v="2023-07-21"/>
    <s v="2023-07-25"/>
    <n v="3"/>
    <n v="4292.62"/>
    <n v="12877.86"/>
    <n v="1439.12"/>
    <n v="60"/>
    <x v="2"/>
    <x v="2"/>
    <n v="3003.83"/>
    <x v="13"/>
    <s v="on time"/>
    <x v="366"/>
    <x v="65"/>
    <x v="2"/>
  </r>
  <r>
    <n v="6342"/>
    <x v="1"/>
    <x v="1"/>
    <x v="4"/>
    <x v="2"/>
    <s v="2023-01-15"/>
    <s v="2023-01-25"/>
    <n v="24"/>
    <n v="5462.47"/>
    <n v="131099.28"/>
    <n v="260.37"/>
    <n v="43"/>
    <x v="0"/>
    <x v="3"/>
    <n v="18475.95"/>
    <x v="0"/>
    <s v="delay"/>
    <x v="48"/>
    <x v="262"/>
    <x v="2"/>
  </r>
  <r>
    <n v="6343"/>
    <x v="1"/>
    <x v="2"/>
    <x v="0"/>
    <x v="2"/>
    <s v="2023-01-21"/>
    <s v="2023-01-26"/>
    <n v="96"/>
    <n v="38735.160000000003"/>
    <n v="3718575.36"/>
    <n v="2078.5"/>
    <n v="933"/>
    <x v="3"/>
    <x v="1"/>
    <n v="740660.22"/>
    <x v="2"/>
    <s v="on time"/>
    <x v="292"/>
    <x v="175"/>
    <x v="0"/>
  </r>
  <r>
    <n v="6344"/>
    <x v="7"/>
    <x v="2"/>
    <x v="0"/>
    <x v="1"/>
    <s v="2023-09-04"/>
    <s v="2023-09-19"/>
    <n v="54"/>
    <n v="31778.51"/>
    <n v="1716039.54"/>
    <n v="4158.43"/>
    <n v="80"/>
    <x v="3"/>
    <x v="3"/>
    <n v="272237.96000000002"/>
    <x v="3"/>
    <s v="delay"/>
    <x v="143"/>
    <x v="339"/>
    <x v="2"/>
  </r>
  <r>
    <n v="6345"/>
    <x v="2"/>
    <x v="1"/>
    <x v="2"/>
    <x v="3"/>
    <s v="2023-08-17"/>
    <s v="2023-08-25"/>
    <n v="38"/>
    <n v="2723.82"/>
    <n v="103505.16"/>
    <n v="3963.7"/>
    <n v="211"/>
    <x v="1"/>
    <x v="0"/>
    <n v="17514.28"/>
    <x v="14"/>
    <s v="delay"/>
    <x v="33"/>
    <x v="217"/>
    <x v="1"/>
  </r>
  <r>
    <n v="6346"/>
    <x v="6"/>
    <x v="1"/>
    <x v="0"/>
    <x v="3"/>
    <s v="2023-11-23"/>
    <s v="2023-11-28"/>
    <n v="72"/>
    <n v="38558.199999999997"/>
    <n v="2776190.4"/>
    <n v="2752.17"/>
    <n v="265"/>
    <x v="1"/>
    <x v="2"/>
    <n v="641184.67000000004"/>
    <x v="2"/>
    <s v="on time"/>
    <x v="330"/>
    <x v="304"/>
    <x v="1"/>
  </r>
  <r>
    <n v="6347"/>
    <x v="3"/>
    <x v="1"/>
    <x v="2"/>
    <x v="2"/>
    <s v="2023-04-25"/>
    <s v="2023-04-29"/>
    <n v="69"/>
    <n v="28307.45"/>
    <n v="1953214.05"/>
    <n v="4963.8900000000003"/>
    <n v="308"/>
    <x v="1"/>
    <x v="3"/>
    <n v="341945.92"/>
    <x v="13"/>
    <s v="on time"/>
    <x v="8"/>
    <x v="76"/>
    <x v="1"/>
  </r>
  <r>
    <n v="6348"/>
    <x v="5"/>
    <x v="2"/>
    <x v="3"/>
    <x v="2"/>
    <s v="2023-12-21"/>
    <s v="2023-12-28"/>
    <n v="80"/>
    <n v="1349.98"/>
    <n v="107998.39999999999"/>
    <n v="2266.9"/>
    <n v="854"/>
    <x v="0"/>
    <x v="3"/>
    <n v="23242.53"/>
    <x v="5"/>
    <s v="delay"/>
    <x v="54"/>
    <x v="170"/>
    <x v="0"/>
  </r>
  <r>
    <n v="6349"/>
    <x v="7"/>
    <x v="2"/>
    <x v="1"/>
    <x v="1"/>
    <s v="2023-05-18"/>
    <s v="2023-05-31"/>
    <n v="29"/>
    <n v="49817.85"/>
    <n v="1444717.65"/>
    <n v="4999.25"/>
    <n v="712"/>
    <x v="1"/>
    <x v="2"/>
    <n v="170995.51"/>
    <x v="12"/>
    <s v="delay"/>
    <x v="327"/>
    <x v="292"/>
    <x v="0"/>
  </r>
  <r>
    <n v="6350"/>
    <x v="6"/>
    <x v="2"/>
    <x v="0"/>
    <x v="0"/>
    <s v="2023-01-02"/>
    <s v="2023-01-07"/>
    <n v="8"/>
    <n v="510.81"/>
    <n v="4086.48"/>
    <n v="3801.24"/>
    <n v="849"/>
    <x v="0"/>
    <x v="4"/>
    <n v="595.19000000000005"/>
    <x v="2"/>
    <s v="on time"/>
    <x v="370"/>
    <x v="139"/>
    <x v="0"/>
  </r>
  <r>
    <n v="6351"/>
    <x v="3"/>
    <x v="1"/>
    <x v="1"/>
    <x v="0"/>
    <s v="2023-05-19"/>
    <s v="2023-05-30"/>
    <n v="78"/>
    <n v="17165.240000000002"/>
    <n v="1338888.72"/>
    <n v="4452.09"/>
    <n v="345"/>
    <x v="3"/>
    <x v="3"/>
    <n v="316650.46000000002"/>
    <x v="8"/>
    <s v="delay"/>
    <x v="287"/>
    <x v="40"/>
    <x v="1"/>
  </r>
  <r>
    <n v="6352"/>
    <x v="2"/>
    <x v="0"/>
    <x v="3"/>
    <x v="0"/>
    <s v="2023-02-21"/>
    <s v="2023-02-24"/>
    <n v="52"/>
    <n v="2199.44"/>
    <n v="114370.88"/>
    <n v="3067.16"/>
    <n v="612"/>
    <x v="2"/>
    <x v="3"/>
    <n v="13512.58"/>
    <x v="1"/>
    <s v="on time"/>
    <x v="241"/>
    <x v="266"/>
    <x v="1"/>
  </r>
  <r>
    <n v="6353"/>
    <x v="7"/>
    <x v="1"/>
    <x v="1"/>
    <x v="3"/>
    <s v="2023-04-15"/>
    <s v="2023-04-23"/>
    <n v="98"/>
    <n v="13920"/>
    <n v="1364160"/>
    <n v="1943.52"/>
    <n v="874"/>
    <x v="1"/>
    <x v="2"/>
    <n v="85990.03"/>
    <x v="14"/>
    <s v="delay"/>
    <x v="101"/>
    <x v="88"/>
    <x v="0"/>
  </r>
  <r>
    <n v="6354"/>
    <x v="4"/>
    <x v="0"/>
    <x v="3"/>
    <x v="4"/>
    <s v="2023-05-31"/>
    <s v="2023-06-03"/>
    <n v="93"/>
    <n v="3929.86"/>
    <n v="365476.98"/>
    <n v="791.51"/>
    <n v="298"/>
    <x v="0"/>
    <x v="4"/>
    <n v="23210.63"/>
    <x v="1"/>
    <s v="on time"/>
    <x v="51"/>
    <x v="64"/>
    <x v="1"/>
  </r>
  <r>
    <n v="6355"/>
    <x v="4"/>
    <x v="2"/>
    <x v="0"/>
    <x v="1"/>
    <s v="2023-12-26"/>
    <s v="2024-01-03"/>
    <n v="48"/>
    <n v="12501.82"/>
    <n v="600087.36"/>
    <n v="4797.66"/>
    <n v="397"/>
    <x v="2"/>
    <x v="0"/>
    <n v="134857.42000000001"/>
    <x v="14"/>
    <s v="delay"/>
    <x v="168"/>
    <x v="92"/>
    <x v="1"/>
  </r>
  <r>
    <n v="6356"/>
    <x v="6"/>
    <x v="1"/>
    <x v="0"/>
    <x v="2"/>
    <s v="2023-12-21"/>
    <s v="2023-12-30"/>
    <n v="45"/>
    <n v="28032.29"/>
    <n v="1261453.05"/>
    <n v="194.59"/>
    <n v="574"/>
    <x v="0"/>
    <x v="4"/>
    <n v="204752.17"/>
    <x v="6"/>
    <s v="delay"/>
    <x v="256"/>
    <x v="170"/>
    <x v="1"/>
  </r>
  <r>
    <n v="6357"/>
    <x v="6"/>
    <x v="2"/>
    <x v="1"/>
    <x v="3"/>
    <s v="2023-02-14"/>
    <s v="2023-02-28"/>
    <n v="44"/>
    <n v="4062.82"/>
    <n v="178764.08"/>
    <n v="2521.48"/>
    <n v="732"/>
    <x v="2"/>
    <x v="4"/>
    <n v="24679.07"/>
    <x v="4"/>
    <s v="delay"/>
    <x v="250"/>
    <x v="84"/>
    <x v="0"/>
  </r>
  <r>
    <n v="6358"/>
    <x v="0"/>
    <x v="2"/>
    <x v="3"/>
    <x v="1"/>
    <s v="2023-12-14"/>
    <s v="2023-12-15"/>
    <n v="88"/>
    <n v="24927.93"/>
    <n v="2193657.84"/>
    <n v="2517.89"/>
    <n v="897"/>
    <x v="3"/>
    <x v="4"/>
    <n v="470741.39"/>
    <x v="7"/>
    <s v="on time"/>
    <x v="305"/>
    <x v="213"/>
    <x v="0"/>
  </r>
  <r>
    <n v="6359"/>
    <x v="4"/>
    <x v="1"/>
    <x v="0"/>
    <x v="0"/>
    <s v="2023-06-05"/>
    <s v="2023-06-13"/>
    <n v="52"/>
    <n v="29092.91"/>
    <n v="1512831.32"/>
    <n v="2715.91"/>
    <n v="962"/>
    <x v="0"/>
    <x v="3"/>
    <n v="175561.73"/>
    <x v="14"/>
    <s v="delay"/>
    <x v="27"/>
    <x v="10"/>
    <x v="0"/>
  </r>
  <r>
    <n v="6360"/>
    <x v="2"/>
    <x v="1"/>
    <x v="3"/>
    <x v="2"/>
    <s v="2023-06-15"/>
    <s v="2023-06-17"/>
    <n v="83"/>
    <n v="17993.330000000002"/>
    <n v="1493446.39"/>
    <n v="3946.49"/>
    <n v="893"/>
    <x v="3"/>
    <x v="1"/>
    <n v="352174.08000000002"/>
    <x v="9"/>
    <s v="on time"/>
    <x v="125"/>
    <x v="300"/>
    <x v="0"/>
  </r>
  <r>
    <n v="6361"/>
    <x v="3"/>
    <x v="1"/>
    <x v="3"/>
    <x v="2"/>
    <s v="2023-11-13"/>
    <s v="2023-11-19"/>
    <n v="43"/>
    <n v="8863.2800000000007"/>
    <n v="381121.04"/>
    <n v="1683.64"/>
    <n v="799"/>
    <x v="3"/>
    <x v="2"/>
    <n v="62813.78"/>
    <x v="11"/>
    <s v="delay"/>
    <x v="45"/>
    <x v="291"/>
    <x v="0"/>
  </r>
  <r>
    <n v="6362"/>
    <x v="0"/>
    <x v="0"/>
    <x v="1"/>
    <x v="3"/>
    <s v="2023-09-05"/>
    <s v="2023-09-17"/>
    <n v="78"/>
    <n v="48910.53"/>
    <n v="3815021.34"/>
    <n v="1940.48"/>
    <n v="245"/>
    <x v="3"/>
    <x v="2"/>
    <n v="728051.86"/>
    <x v="10"/>
    <s v="delay"/>
    <x v="204"/>
    <x v="195"/>
    <x v="1"/>
  </r>
  <r>
    <n v="6363"/>
    <x v="2"/>
    <x v="0"/>
    <x v="4"/>
    <x v="4"/>
    <s v="2023-03-31"/>
    <s v="2023-04-10"/>
    <n v="26"/>
    <n v="42763.43"/>
    <n v="1111849.18"/>
    <n v="2608.77"/>
    <n v="433"/>
    <x v="0"/>
    <x v="4"/>
    <n v="72935.55"/>
    <x v="0"/>
    <s v="delay"/>
    <x v="238"/>
    <x v="128"/>
    <x v="1"/>
  </r>
  <r>
    <n v="6364"/>
    <x v="2"/>
    <x v="0"/>
    <x v="0"/>
    <x v="0"/>
    <s v="2023-10-13"/>
    <s v="2023-10-26"/>
    <n v="62"/>
    <n v="6398.45"/>
    <n v="396703.9"/>
    <n v="657.96"/>
    <n v="21"/>
    <x v="3"/>
    <x v="1"/>
    <n v="55869.17"/>
    <x v="12"/>
    <s v="delay"/>
    <x v="212"/>
    <x v="172"/>
    <x v="2"/>
  </r>
  <r>
    <n v="6365"/>
    <x v="5"/>
    <x v="1"/>
    <x v="3"/>
    <x v="4"/>
    <s v="2023-12-09"/>
    <s v="2023-12-21"/>
    <n v="25"/>
    <n v="13159.49"/>
    <n v="328987.25"/>
    <n v="4977.3900000000003"/>
    <n v="486"/>
    <x v="0"/>
    <x v="1"/>
    <n v="49738.83"/>
    <x v="10"/>
    <s v="delay"/>
    <x v="207"/>
    <x v="37"/>
    <x v="1"/>
  </r>
  <r>
    <n v="6366"/>
    <x v="2"/>
    <x v="0"/>
    <x v="4"/>
    <x v="0"/>
    <s v="2023-12-15"/>
    <s v="2023-12-17"/>
    <n v="62"/>
    <n v="27308.94"/>
    <n v="1693154.28"/>
    <n v="536.71"/>
    <n v="285"/>
    <x v="3"/>
    <x v="0"/>
    <n v="128836.02"/>
    <x v="9"/>
    <s v="on time"/>
    <x v="105"/>
    <x v="72"/>
    <x v="1"/>
  </r>
  <r>
    <n v="6367"/>
    <x v="5"/>
    <x v="0"/>
    <x v="2"/>
    <x v="4"/>
    <s v="2023-05-04"/>
    <s v="2023-05-14"/>
    <n v="32"/>
    <n v="41044.44"/>
    <n v="1313422.08"/>
    <n v="4794.6400000000003"/>
    <n v="750"/>
    <x v="1"/>
    <x v="3"/>
    <n v="112442.58"/>
    <x v="0"/>
    <s v="delay"/>
    <x v="224"/>
    <x v="48"/>
    <x v="0"/>
  </r>
  <r>
    <n v="6368"/>
    <x v="2"/>
    <x v="1"/>
    <x v="4"/>
    <x v="0"/>
    <s v="2023-05-30"/>
    <s v="2023-06-03"/>
    <n v="96"/>
    <n v="6753.85"/>
    <n v="648369.6"/>
    <n v="771.75"/>
    <n v="403"/>
    <x v="3"/>
    <x v="1"/>
    <n v="85563.61"/>
    <x v="13"/>
    <s v="on time"/>
    <x v="51"/>
    <x v="38"/>
    <x v="1"/>
  </r>
  <r>
    <n v="6369"/>
    <x v="0"/>
    <x v="2"/>
    <x v="0"/>
    <x v="3"/>
    <s v="2023-06-19"/>
    <s v="2023-06-20"/>
    <n v="86"/>
    <n v="39576.97"/>
    <n v="3403619.42"/>
    <n v="1575.72"/>
    <n v="926"/>
    <x v="1"/>
    <x v="3"/>
    <n v="595407.59"/>
    <x v="7"/>
    <s v="on time"/>
    <x v="10"/>
    <x v="156"/>
    <x v="0"/>
  </r>
  <r>
    <n v="6370"/>
    <x v="4"/>
    <x v="0"/>
    <x v="2"/>
    <x v="3"/>
    <s v="2023-11-08"/>
    <s v="2023-11-12"/>
    <n v="65"/>
    <n v="3996.95"/>
    <n v="259801.75"/>
    <n v="3785.38"/>
    <n v="594"/>
    <x v="2"/>
    <x v="0"/>
    <n v="35311.800000000003"/>
    <x v="13"/>
    <s v="on time"/>
    <x v="40"/>
    <x v="167"/>
    <x v="1"/>
  </r>
  <r>
    <n v="6371"/>
    <x v="2"/>
    <x v="1"/>
    <x v="4"/>
    <x v="3"/>
    <s v="2023-03-25"/>
    <s v="2023-04-07"/>
    <n v="5"/>
    <n v="21244.9"/>
    <n v="106224.5"/>
    <n v="405.05"/>
    <n v="239"/>
    <x v="1"/>
    <x v="1"/>
    <n v="14201.04"/>
    <x v="12"/>
    <s v="delay"/>
    <x v="73"/>
    <x v="158"/>
    <x v="1"/>
  </r>
  <r>
    <n v="6372"/>
    <x v="2"/>
    <x v="1"/>
    <x v="3"/>
    <x v="4"/>
    <s v="2023-09-05"/>
    <s v="2023-09-06"/>
    <n v="83"/>
    <n v="38557.21"/>
    <n v="3200248.43"/>
    <n v="2250.1799999999998"/>
    <n v="571"/>
    <x v="2"/>
    <x v="1"/>
    <n v="643659.99"/>
    <x v="7"/>
    <s v="on time"/>
    <x v="35"/>
    <x v="195"/>
    <x v="1"/>
  </r>
  <r>
    <n v="6373"/>
    <x v="6"/>
    <x v="1"/>
    <x v="2"/>
    <x v="1"/>
    <s v="2023-09-21"/>
    <s v="2023-10-04"/>
    <n v="74"/>
    <n v="48194.99"/>
    <n v="3566429.26"/>
    <n v="2427.0100000000002"/>
    <n v="606"/>
    <x v="3"/>
    <x v="1"/>
    <n v="695748.15"/>
    <x v="12"/>
    <s v="delay"/>
    <x v="347"/>
    <x v="45"/>
    <x v="1"/>
  </r>
  <r>
    <n v="6374"/>
    <x v="6"/>
    <x v="0"/>
    <x v="4"/>
    <x v="1"/>
    <s v="2023-04-18"/>
    <s v="2023-04-22"/>
    <n v="76"/>
    <n v="43271.75"/>
    <n v="3288653"/>
    <n v="4612.45"/>
    <n v="421"/>
    <x v="0"/>
    <x v="0"/>
    <n v="763796.43"/>
    <x v="13"/>
    <s v="on time"/>
    <x v="3"/>
    <x v="9"/>
    <x v="1"/>
  </r>
  <r>
    <n v="6375"/>
    <x v="5"/>
    <x v="1"/>
    <x v="1"/>
    <x v="2"/>
    <s v="2023-09-23"/>
    <s v="2023-10-06"/>
    <n v="71"/>
    <n v="10304.76"/>
    <n v="731637.96"/>
    <n v="4354.97"/>
    <n v="310"/>
    <x v="1"/>
    <x v="4"/>
    <n v="120619.32"/>
    <x v="12"/>
    <s v="delay"/>
    <x v="122"/>
    <x v="110"/>
    <x v="1"/>
  </r>
  <r>
    <n v="6376"/>
    <x v="4"/>
    <x v="2"/>
    <x v="3"/>
    <x v="1"/>
    <s v="2023-01-02"/>
    <s v="2023-01-06"/>
    <n v="47"/>
    <n v="11002.44"/>
    <n v="517114.68"/>
    <n v="1000.74"/>
    <n v="28"/>
    <x v="3"/>
    <x v="1"/>
    <n v="114545.68"/>
    <x v="13"/>
    <s v="on time"/>
    <x v="378"/>
    <x v="139"/>
    <x v="2"/>
  </r>
  <r>
    <n v="6377"/>
    <x v="1"/>
    <x v="2"/>
    <x v="1"/>
    <x v="2"/>
    <s v="2023-05-18"/>
    <s v="2023-05-23"/>
    <n v="58"/>
    <n v="46430.38"/>
    <n v="2692962.04"/>
    <n v="1400.01"/>
    <n v="0"/>
    <x v="1"/>
    <x v="4"/>
    <n v="417210.32"/>
    <x v="2"/>
    <s v="on time"/>
    <x v="163"/>
    <x v="292"/>
    <x v="2"/>
  </r>
  <r>
    <n v="6378"/>
    <x v="0"/>
    <x v="1"/>
    <x v="0"/>
    <x v="1"/>
    <s v="2023-02-18"/>
    <s v="2023-02-28"/>
    <n v="49"/>
    <n v="36945.550000000003"/>
    <n v="1810331.95"/>
    <n v="726.19"/>
    <n v="554"/>
    <x v="3"/>
    <x v="2"/>
    <n v="218480.37"/>
    <x v="0"/>
    <s v="delay"/>
    <x v="250"/>
    <x v="55"/>
    <x v="1"/>
  </r>
  <r>
    <n v="6379"/>
    <x v="1"/>
    <x v="2"/>
    <x v="3"/>
    <x v="2"/>
    <s v="2023-03-17"/>
    <s v="2023-03-27"/>
    <n v="42"/>
    <n v="2697.02"/>
    <n v="113274.84"/>
    <n v="4084.26"/>
    <n v="785"/>
    <x v="3"/>
    <x v="3"/>
    <n v="21261.57"/>
    <x v="0"/>
    <s v="delay"/>
    <x v="368"/>
    <x v="256"/>
    <x v="0"/>
  </r>
  <r>
    <n v="6380"/>
    <x v="4"/>
    <x v="2"/>
    <x v="4"/>
    <x v="0"/>
    <s v="2023-06-04"/>
    <s v="2023-06-19"/>
    <n v="48"/>
    <n v="5026.25"/>
    <n v="241260"/>
    <n v="2162.7399999999998"/>
    <n v="944"/>
    <x v="1"/>
    <x v="4"/>
    <n v="42690.46"/>
    <x v="3"/>
    <s v="delay"/>
    <x v="219"/>
    <x v="28"/>
    <x v="0"/>
  </r>
  <r>
    <n v="6381"/>
    <x v="4"/>
    <x v="0"/>
    <x v="0"/>
    <x v="0"/>
    <s v="2023-05-05"/>
    <s v="2023-05-13"/>
    <n v="11"/>
    <n v="33265.68"/>
    <n v="365922.48"/>
    <n v="3512.4"/>
    <n v="549"/>
    <x v="3"/>
    <x v="3"/>
    <n v="45679.33"/>
    <x v="14"/>
    <s v="delay"/>
    <x v="32"/>
    <x v="316"/>
    <x v="1"/>
  </r>
  <r>
    <n v="6382"/>
    <x v="6"/>
    <x v="2"/>
    <x v="4"/>
    <x v="2"/>
    <s v="2023-03-10"/>
    <s v="2023-03-15"/>
    <n v="54"/>
    <n v="39994.230000000003"/>
    <n v="2159688.42"/>
    <n v="1633.17"/>
    <n v="355"/>
    <x v="2"/>
    <x v="4"/>
    <n v="225066.68"/>
    <x v="2"/>
    <s v="on time"/>
    <x v="112"/>
    <x v="104"/>
    <x v="1"/>
  </r>
  <r>
    <n v="6383"/>
    <x v="4"/>
    <x v="2"/>
    <x v="0"/>
    <x v="4"/>
    <s v="2023-03-31"/>
    <s v="2023-04-02"/>
    <n v="75"/>
    <n v="4920.72"/>
    <n v="369054"/>
    <n v="3957.3"/>
    <n v="40"/>
    <x v="1"/>
    <x v="0"/>
    <n v="51774.03"/>
    <x v="9"/>
    <s v="on time"/>
    <x v="268"/>
    <x v="128"/>
    <x v="2"/>
  </r>
  <r>
    <n v="6384"/>
    <x v="6"/>
    <x v="2"/>
    <x v="4"/>
    <x v="0"/>
    <s v="2023-01-30"/>
    <s v="2023-02-05"/>
    <n v="72"/>
    <n v="6069.63"/>
    <n v="437013.36"/>
    <n v="3886.15"/>
    <n v="205"/>
    <x v="3"/>
    <x v="0"/>
    <n v="75950.92"/>
    <x v="11"/>
    <s v="delay"/>
    <x v="202"/>
    <x v="258"/>
    <x v="1"/>
  </r>
  <r>
    <n v="6385"/>
    <x v="1"/>
    <x v="0"/>
    <x v="2"/>
    <x v="2"/>
    <s v="2023-05-28"/>
    <s v="2023-05-29"/>
    <n v="91"/>
    <n v="14813.24"/>
    <n v="1348004.84"/>
    <n v="3068.1"/>
    <n v="414"/>
    <x v="3"/>
    <x v="0"/>
    <n v="106386.7"/>
    <x v="7"/>
    <s v="on time"/>
    <x v="312"/>
    <x v="246"/>
    <x v="1"/>
  </r>
  <r>
    <n v="6386"/>
    <x v="2"/>
    <x v="1"/>
    <x v="4"/>
    <x v="1"/>
    <s v="2023-09-09"/>
    <s v="2023-09-11"/>
    <n v="76"/>
    <n v="18427.98"/>
    <n v="1400526.48"/>
    <n v="2151.4"/>
    <n v="138"/>
    <x v="2"/>
    <x v="0"/>
    <n v="123245.28"/>
    <x v="9"/>
    <s v="on time"/>
    <x v="247"/>
    <x v="36"/>
    <x v="2"/>
  </r>
  <r>
    <n v="6387"/>
    <x v="3"/>
    <x v="1"/>
    <x v="0"/>
    <x v="0"/>
    <s v="2023-03-09"/>
    <s v="2023-03-18"/>
    <n v="64"/>
    <n v="42892.91"/>
    <n v="2745146.24"/>
    <n v="2860.12"/>
    <n v="551"/>
    <x v="3"/>
    <x v="4"/>
    <n v="581148.96"/>
    <x v="6"/>
    <s v="delay"/>
    <x v="271"/>
    <x v="183"/>
    <x v="1"/>
  </r>
  <r>
    <n v="6388"/>
    <x v="3"/>
    <x v="1"/>
    <x v="3"/>
    <x v="4"/>
    <s v="2023-02-12"/>
    <s v="2023-02-26"/>
    <n v="28"/>
    <n v="37345.51"/>
    <n v="1045674.28"/>
    <n v="554.64"/>
    <n v="498"/>
    <x v="0"/>
    <x v="0"/>
    <n v="234212.2"/>
    <x v="4"/>
    <s v="delay"/>
    <x v="315"/>
    <x v="208"/>
    <x v="1"/>
  </r>
  <r>
    <n v="6389"/>
    <x v="0"/>
    <x v="2"/>
    <x v="3"/>
    <x v="2"/>
    <s v="2023-12-08"/>
    <s v="2023-12-22"/>
    <n v="88"/>
    <n v="12086.98"/>
    <n v="1063654.24"/>
    <n v="4155.87"/>
    <n v="816"/>
    <x v="2"/>
    <x v="2"/>
    <n v="252859.87"/>
    <x v="4"/>
    <s v="delay"/>
    <x v="365"/>
    <x v="227"/>
    <x v="0"/>
  </r>
  <r>
    <n v="6390"/>
    <x v="0"/>
    <x v="1"/>
    <x v="3"/>
    <x v="1"/>
    <s v="2023-02-02"/>
    <s v="2023-02-11"/>
    <n v="22"/>
    <n v="31483.360000000001"/>
    <n v="692633.92"/>
    <n v="4443.28"/>
    <n v="970"/>
    <x v="0"/>
    <x v="2"/>
    <n v="81039.47"/>
    <x v="6"/>
    <s v="delay"/>
    <x v="176"/>
    <x v="354"/>
    <x v="0"/>
  </r>
  <r>
    <n v="6391"/>
    <x v="7"/>
    <x v="2"/>
    <x v="1"/>
    <x v="3"/>
    <s v="2023-07-01"/>
    <s v="2023-07-15"/>
    <n v="43"/>
    <n v="44350.6"/>
    <n v="1907075.8"/>
    <n v="2196.1"/>
    <n v="307"/>
    <x v="3"/>
    <x v="4"/>
    <n v="368214.56"/>
    <x v="4"/>
    <s v="delay"/>
    <x v="192"/>
    <x v="187"/>
    <x v="1"/>
  </r>
  <r>
    <n v="6392"/>
    <x v="7"/>
    <x v="0"/>
    <x v="2"/>
    <x v="2"/>
    <s v="2023-07-27"/>
    <s v="2023-08-08"/>
    <n v="19"/>
    <n v="31499.38"/>
    <n v="598488.22"/>
    <n v="3611.65"/>
    <n v="454"/>
    <x v="1"/>
    <x v="3"/>
    <n v="94427.85"/>
    <x v="10"/>
    <s v="delay"/>
    <x v="209"/>
    <x v="1"/>
    <x v="1"/>
  </r>
  <r>
    <n v="6393"/>
    <x v="7"/>
    <x v="2"/>
    <x v="4"/>
    <x v="4"/>
    <s v="2023-10-02"/>
    <s v="2023-10-09"/>
    <n v="100"/>
    <n v="29051.89"/>
    <n v="2905189"/>
    <n v="1995.02"/>
    <n v="415"/>
    <x v="1"/>
    <x v="4"/>
    <n v="545996.71"/>
    <x v="5"/>
    <s v="delay"/>
    <x v="335"/>
    <x v="287"/>
    <x v="1"/>
  </r>
  <r>
    <n v="6394"/>
    <x v="0"/>
    <x v="1"/>
    <x v="1"/>
    <x v="0"/>
    <s v="2023-01-23"/>
    <s v="2023-02-01"/>
    <n v="32"/>
    <n v="33765.5"/>
    <n v="1080496"/>
    <n v="1479.75"/>
    <n v="809"/>
    <x v="1"/>
    <x v="3"/>
    <n v="162961.13"/>
    <x v="6"/>
    <s v="delay"/>
    <x v="115"/>
    <x v="310"/>
    <x v="0"/>
  </r>
  <r>
    <n v="6395"/>
    <x v="2"/>
    <x v="1"/>
    <x v="0"/>
    <x v="0"/>
    <s v="2023-12-04"/>
    <s v="2023-12-07"/>
    <n v="62"/>
    <n v="14468.99"/>
    <n v="897077.38"/>
    <n v="1471.43"/>
    <n v="500"/>
    <x v="2"/>
    <x v="3"/>
    <n v="114160.3"/>
    <x v="1"/>
    <s v="on time"/>
    <x v="147"/>
    <x v="216"/>
    <x v="1"/>
  </r>
  <r>
    <n v="6396"/>
    <x v="0"/>
    <x v="1"/>
    <x v="3"/>
    <x v="0"/>
    <s v="2023-03-30"/>
    <s v="2023-04-10"/>
    <n v="81"/>
    <n v="45611.76"/>
    <n v="3694552.56"/>
    <n v="3859.78"/>
    <n v="201"/>
    <x v="0"/>
    <x v="3"/>
    <n v="888785.95"/>
    <x v="8"/>
    <s v="delay"/>
    <x v="238"/>
    <x v="282"/>
    <x v="1"/>
  </r>
  <r>
    <n v="6397"/>
    <x v="6"/>
    <x v="2"/>
    <x v="1"/>
    <x v="1"/>
    <s v="2023-06-21"/>
    <s v="2023-07-06"/>
    <n v="24"/>
    <n v="28390.31"/>
    <n v="681367.44"/>
    <n v="4092.91"/>
    <n v="55"/>
    <x v="0"/>
    <x v="2"/>
    <n v="69198.12"/>
    <x v="3"/>
    <s v="delay"/>
    <x v="358"/>
    <x v="305"/>
    <x v="2"/>
  </r>
  <r>
    <n v="6398"/>
    <x v="6"/>
    <x v="0"/>
    <x v="2"/>
    <x v="4"/>
    <s v="2023-04-09"/>
    <s v="2023-04-20"/>
    <n v="39"/>
    <n v="30017.56"/>
    <n v="1170684.8400000001"/>
    <n v="1603.08"/>
    <n v="572"/>
    <x v="3"/>
    <x v="0"/>
    <n v="114696.77"/>
    <x v="8"/>
    <s v="delay"/>
    <x v="253"/>
    <x v="350"/>
    <x v="1"/>
  </r>
  <r>
    <n v="6399"/>
    <x v="3"/>
    <x v="1"/>
    <x v="4"/>
    <x v="2"/>
    <s v="2023-03-09"/>
    <s v="2023-03-10"/>
    <n v="42"/>
    <n v="41538.980000000003"/>
    <n v="1744637.16"/>
    <n v="3149.7"/>
    <n v="314"/>
    <x v="2"/>
    <x v="1"/>
    <n v="286594.57"/>
    <x v="7"/>
    <s v="on time"/>
    <x v="95"/>
    <x v="183"/>
    <x v="1"/>
  </r>
  <r>
    <n v="6400"/>
    <x v="4"/>
    <x v="1"/>
    <x v="1"/>
    <x v="0"/>
    <s v="2023-07-17"/>
    <s v="2023-07-26"/>
    <n v="26"/>
    <n v="36928.75"/>
    <n v="960147.5"/>
    <n v="1681.95"/>
    <n v="772"/>
    <x v="2"/>
    <x v="2"/>
    <n v="94149.78"/>
    <x v="6"/>
    <s v="delay"/>
    <x v="196"/>
    <x v="231"/>
    <x v="0"/>
  </r>
  <r>
    <n v="6401"/>
    <x v="6"/>
    <x v="1"/>
    <x v="1"/>
    <x v="2"/>
    <s v="2023-08-28"/>
    <s v="2023-09-04"/>
    <n v="9"/>
    <n v="44227.64"/>
    <n v="398048.76"/>
    <n v="2219.8200000000002"/>
    <n v="773"/>
    <x v="2"/>
    <x v="3"/>
    <n v="26846.89"/>
    <x v="5"/>
    <s v="delay"/>
    <x v="61"/>
    <x v="166"/>
    <x v="0"/>
  </r>
  <r>
    <n v="6402"/>
    <x v="1"/>
    <x v="1"/>
    <x v="3"/>
    <x v="1"/>
    <s v="2023-05-15"/>
    <s v="2023-05-22"/>
    <n v="4"/>
    <n v="7029.49"/>
    <n v="28117.96"/>
    <n v="1062.56"/>
    <n v="137"/>
    <x v="3"/>
    <x v="0"/>
    <n v="2992.8"/>
    <x v="5"/>
    <s v="delay"/>
    <x v="239"/>
    <x v="127"/>
    <x v="2"/>
  </r>
  <r>
    <n v="6403"/>
    <x v="1"/>
    <x v="2"/>
    <x v="4"/>
    <x v="4"/>
    <s v="2023-06-02"/>
    <s v="2023-06-10"/>
    <n v="72"/>
    <n v="31950.25"/>
    <n v="2300418"/>
    <n v="1810.32"/>
    <n v="863"/>
    <x v="0"/>
    <x v="0"/>
    <n v="435301.67"/>
    <x v="14"/>
    <s v="delay"/>
    <x v="110"/>
    <x v="356"/>
    <x v="0"/>
  </r>
  <r>
    <n v="6404"/>
    <x v="0"/>
    <x v="2"/>
    <x v="1"/>
    <x v="4"/>
    <s v="2023-03-06"/>
    <s v="2023-03-12"/>
    <n v="75"/>
    <n v="21769.11"/>
    <n v="1632683.25"/>
    <n v="1639.74"/>
    <n v="434"/>
    <x v="3"/>
    <x v="1"/>
    <n v="245071.44"/>
    <x v="11"/>
    <s v="delay"/>
    <x v="28"/>
    <x v="313"/>
    <x v="1"/>
  </r>
  <r>
    <n v="6405"/>
    <x v="4"/>
    <x v="1"/>
    <x v="4"/>
    <x v="3"/>
    <s v="2023-07-09"/>
    <s v="2023-07-19"/>
    <n v="96"/>
    <n v="22388.7"/>
    <n v="2149315.2000000002"/>
    <n v="2098.0700000000002"/>
    <n v="824"/>
    <x v="0"/>
    <x v="2"/>
    <n v="327279.94"/>
    <x v="0"/>
    <s v="delay"/>
    <x v="264"/>
    <x v="203"/>
    <x v="0"/>
  </r>
  <r>
    <n v="6406"/>
    <x v="7"/>
    <x v="2"/>
    <x v="2"/>
    <x v="0"/>
    <s v="2023-11-08"/>
    <s v="2023-11-21"/>
    <n v="30"/>
    <n v="22130.04"/>
    <n v="663901.19999999995"/>
    <n v="2536.79"/>
    <n v="411"/>
    <x v="2"/>
    <x v="1"/>
    <n v="46743.1"/>
    <x v="12"/>
    <s v="delay"/>
    <x v="93"/>
    <x v="167"/>
    <x v="1"/>
  </r>
  <r>
    <n v="6407"/>
    <x v="2"/>
    <x v="1"/>
    <x v="4"/>
    <x v="1"/>
    <s v="2023-09-07"/>
    <s v="2023-09-15"/>
    <n v="82"/>
    <n v="19529.02"/>
    <n v="1601379.64"/>
    <n v="4802.0600000000004"/>
    <n v="297"/>
    <x v="0"/>
    <x v="0"/>
    <n v="156133.26999999999"/>
    <x v="14"/>
    <s v="delay"/>
    <x v="340"/>
    <x v="257"/>
    <x v="1"/>
  </r>
  <r>
    <n v="6408"/>
    <x v="2"/>
    <x v="0"/>
    <x v="2"/>
    <x v="3"/>
    <s v="2023-07-05"/>
    <s v="2023-07-14"/>
    <n v="36"/>
    <n v="33242.42"/>
    <n v="1196727.1200000001"/>
    <n v="754.8"/>
    <n v="768"/>
    <x v="0"/>
    <x v="4"/>
    <n v="235866.06"/>
    <x v="6"/>
    <s v="delay"/>
    <x v="199"/>
    <x v="220"/>
    <x v="0"/>
  </r>
  <r>
    <n v="6409"/>
    <x v="7"/>
    <x v="1"/>
    <x v="0"/>
    <x v="1"/>
    <s v="2023-12-28"/>
    <s v="2024-01-07"/>
    <n v="22"/>
    <n v="1529.82"/>
    <n v="33656.04"/>
    <n v="4775.7700000000004"/>
    <n v="625"/>
    <x v="3"/>
    <x v="2"/>
    <n v="4775.76"/>
    <x v="0"/>
    <s v="delay"/>
    <x v="306"/>
    <x v="209"/>
    <x v="1"/>
  </r>
  <r>
    <n v="6410"/>
    <x v="6"/>
    <x v="1"/>
    <x v="0"/>
    <x v="1"/>
    <s v="2023-07-26"/>
    <s v="2023-07-27"/>
    <n v="28"/>
    <n v="22165.61"/>
    <n v="620637.07999999996"/>
    <n v="4963.2299999999996"/>
    <n v="364"/>
    <x v="2"/>
    <x v="2"/>
    <n v="53395.92"/>
    <x v="7"/>
    <s v="on time"/>
    <x v="228"/>
    <x v="176"/>
    <x v="1"/>
  </r>
  <r>
    <n v="6411"/>
    <x v="1"/>
    <x v="1"/>
    <x v="1"/>
    <x v="4"/>
    <s v="2023-01-06"/>
    <s v="2023-01-09"/>
    <n v="84"/>
    <n v="3175.57"/>
    <n v="266747.88"/>
    <n v="2808.94"/>
    <n v="796"/>
    <x v="3"/>
    <x v="0"/>
    <n v="33015.68"/>
    <x v="1"/>
    <s v="on time"/>
    <x v="83"/>
    <x v="194"/>
    <x v="0"/>
  </r>
  <r>
    <n v="6412"/>
    <x v="6"/>
    <x v="1"/>
    <x v="1"/>
    <x v="0"/>
    <s v="2023-12-21"/>
    <s v="2024-01-04"/>
    <n v="47"/>
    <n v="34566.97"/>
    <n v="1624647.59"/>
    <n v="3207.09"/>
    <n v="433"/>
    <x v="0"/>
    <x v="2"/>
    <n v="164408.57"/>
    <x v="4"/>
    <s v="delay"/>
    <x v="160"/>
    <x v="170"/>
    <x v="1"/>
  </r>
  <r>
    <n v="6413"/>
    <x v="7"/>
    <x v="2"/>
    <x v="4"/>
    <x v="0"/>
    <s v="2023-07-27"/>
    <s v="2023-07-30"/>
    <n v="30"/>
    <n v="35448.800000000003"/>
    <n v="1063464"/>
    <n v="1467.52"/>
    <n v="299"/>
    <x v="0"/>
    <x v="3"/>
    <n v="230645.46"/>
    <x v="1"/>
    <s v="on time"/>
    <x v="1"/>
    <x v="1"/>
    <x v="1"/>
  </r>
  <r>
    <n v="6414"/>
    <x v="2"/>
    <x v="1"/>
    <x v="1"/>
    <x v="3"/>
    <s v="2023-03-15"/>
    <s v="2023-03-27"/>
    <n v="46"/>
    <n v="34790.519999999997"/>
    <n v="1600363.92"/>
    <n v="2633.55"/>
    <n v="509"/>
    <x v="1"/>
    <x v="1"/>
    <n v="213164.87"/>
    <x v="10"/>
    <s v="delay"/>
    <x v="368"/>
    <x v="345"/>
    <x v="1"/>
  </r>
  <r>
    <n v="6415"/>
    <x v="5"/>
    <x v="1"/>
    <x v="4"/>
    <x v="2"/>
    <s v="2023-04-17"/>
    <s v="2023-04-27"/>
    <n v="92"/>
    <n v="34060.620000000003"/>
    <n v="3133577.04"/>
    <n v="2649.21"/>
    <n v="850"/>
    <x v="1"/>
    <x v="4"/>
    <n v="427924.92"/>
    <x v="0"/>
    <s v="delay"/>
    <x v="288"/>
    <x v="3"/>
    <x v="0"/>
  </r>
  <r>
    <n v="6416"/>
    <x v="2"/>
    <x v="0"/>
    <x v="0"/>
    <x v="3"/>
    <s v="2023-10-10"/>
    <s v="2023-10-11"/>
    <n v="78"/>
    <n v="4961.82"/>
    <n v="387021.96"/>
    <n v="1358.3"/>
    <n v="202"/>
    <x v="2"/>
    <x v="1"/>
    <n v="53421"/>
    <x v="7"/>
    <s v="on time"/>
    <x v="373"/>
    <x v="82"/>
    <x v="1"/>
  </r>
  <r>
    <n v="6417"/>
    <x v="0"/>
    <x v="2"/>
    <x v="4"/>
    <x v="3"/>
    <s v="2023-05-01"/>
    <s v="2023-05-13"/>
    <n v="3"/>
    <n v="14469.72"/>
    <n v="43409.16"/>
    <n v="1596.75"/>
    <n v="202"/>
    <x v="1"/>
    <x v="4"/>
    <n v="4303.7299999999996"/>
    <x v="10"/>
    <s v="delay"/>
    <x v="32"/>
    <x v="111"/>
    <x v="1"/>
  </r>
  <r>
    <n v="6418"/>
    <x v="0"/>
    <x v="1"/>
    <x v="3"/>
    <x v="4"/>
    <s v="2023-12-29"/>
    <s v="2024-01-09"/>
    <n v="7"/>
    <n v="2199.4299999999998"/>
    <n v="15396.01"/>
    <n v="4819.17"/>
    <n v="409"/>
    <x v="1"/>
    <x v="0"/>
    <n v="3004.78"/>
    <x v="8"/>
    <s v="delay"/>
    <x v="316"/>
    <x v="204"/>
    <x v="1"/>
  </r>
  <r>
    <n v="6419"/>
    <x v="5"/>
    <x v="0"/>
    <x v="2"/>
    <x v="4"/>
    <s v="2023-12-04"/>
    <s v="2023-12-13"/>
    <n v="43"/>
    <n v="16376.88"/>
    <n v="704205.84"/>
    <n v="4227.8999999999996"/>
    <n v="931"/>
    <x v="0"/>
    <x v="4"/>
    <n v="105610.9"/>
    <x v="6"/>
    <s v="delay"/>
    <x v="244"/>
    <x v="216"/>
    <x v="0"/>
  </r>
  <r>
    <n v="6420"/>
    <x v="7"/>
    <x v="1"/>
    <x v="2"/>
    <x v="0"/>
    <s v="2023-09-25"/>
    <s v="2023-10-07"/>
    <n v="90"/>
    <n v="38872.639999999999"/>
    <n v="3498537.6"/>
    <n v="4572.9799999999996"/>
    <n v="423"/>
    <x v="1"/>
    <x v="2"/>
    <n v="339909.76"/>
    <x v="10"/>
    <s v="delay"/>
    <x v="16"/>
    <x v="191"/>
    <x v="1"/>
  </r>
  <r>
    <n v="6421"/>
    <x v="6"/>
    <x v="2"/>
    <x v="4"/>
    <x v="0"/>
    <s v="2023-04-29"/>
    <s v="2023-05-05"/>
    <n v="6"/>
    <n v="37147.19"/>
    <n v="222883.14"/>
    <n v="3813.91"/>
    <n v="367"/>
    <x v="2"/>
    <x v="4"/>
    <n v="25343.88"/>
    <x v="11"/>
    <s v="delay"/>
    <x v="331"/>
    <x v="254"/>
    <x v="1"/>
  </r>
  <r>
    <n v="6422"/>
    <x v="7"/>
    <x v="1"/>
    <x v="1"/>
    <x v="1"/>
    <s v="2023-01-05"/>
    <s v="2023-01-08"/>
    <n v="68"/>
    <n v="48339.68"/>
    <n v="3287098.24"/>
    <n v="2977.24"/>
    <n v="811"/>
    <x v="3"/>
    <x v="3"/>
    <n v="468267.25"/>
    <x v="1"/>
    <s v="on time"/>
    <x v="321"/>
    <x v="186"/>
    <x v="0"/>
  </r>
  <r>
    <n v="6423"/>
    <x v="0"/>
    <x v="1"/>
    <x v="2"/>
    <x v="0"/>
    <s v="2023-05-26"/>
    <s v="2023-06-10"/>
    <n v="69"/>
    <n v="41800.019999999997"/>
    <n v="2884201.38"/>
    <n v="1642.38"/>
    <n v="264"/>
    <x v="3"/>
    <x v="0"/>
    <n v="250255.33"/>
    <x v="3"/>
    <s v="delay"/>
    <x v="110"/>
    <x v="161"/>
    <x v="1"/>
  </r>
  <r>
    <n v="6424"/>
    <x v="5"/>
    <x v="2"/>
    <x v="3"/>
    <x v="2"/>
    <s v="2023-02-04"/>
    <s v="2023-02-06"/>
    <n v="13"/>
    <n v="40054.839999999997"/>
    <n v="520712.92"/>
    <n v="324.45999999999998"/>
    <n v="839"/>
    <x v="0"/>
    <x v="3"/>
    <n v="59150.41"/>
    <x v="9"/>
    <s v="on time"/>
    <x v="225"/>
    <x v="261"/>
    <x v="0"/>
  </r>
  <r>
    <n v="6425"/>
    <x v="6"/>
    <x v="2"/>
    <x v="2"/>
    <x v="0"/>
    <s v="2023-11-18"/>
    <s v="2023-11-25"/>
    <n v="37"/>
    <n v="40418.839999999997"/>
    <n v="1495497.08"/>
    <n v="4722.1400000000003"/>
    <n v="377"/>
    <x v="3"/>
    <x v="0"/>
    <n v="178380.07"/>
    <x v="5"/>
    <s v="delay"/>
    <x v="279"/>
    <x v="263"/>
    <x v="1"/>
  </r>
  <r>
    <n v="6426"/>
    <x v="1"/>
    <x v="1"/>
    <x v="4"/>
    <x v="2"/>
    <s v="2023-06-22"/>
    <s v="2023-06-30"/>
    <n v="95"/>
    <n v="38123.19"/>
    <n v="3621703.05"/>
    <n v="3616.52"/>
    <n v="855"/>
    <x v="1"/>
    <x v="1"/>
    <n v="576371.44999999995"/>
    <x v="14"/>
    <s v="delay"/>
    <x v="185"/>
    <x v="268"/>
    <x v="0"/>
  </r>
  <r>
    <n v="6427"/>
    <x v="1"/>
    <x v="1"/>
    <x v="4"/>
    <x v="1"/>
    <s v="2023-02-07"/>
    <s v="2023-02-22"/>
    <n v="23"/>
    <n v="25689.22"/>
    <n v="590852.06000000006"/>
    <n v="4864.41"/>
    <n v="674"/>
    <x v="2"/>
    <x v="3"/>
    <n v="105678.93"/>
    <x v="3"/>
    <s v="delay"/>
    <x v="201"/>
    <x v="69"/>
    <x v="1"/>
  </r>
  <r>
    <n v="6428"/>
    <x v="4"/>
    <x v="2"/>
    <x v="1"/>
    <x v="2"/>
    <s v="2023-11-21"/>
    <s v="2023-12-04"/>
    <n v="31"/>
    <n v="47105.87"/>
    <n v="1460281.97"/>
    <n v="4800.45"/>
    <n v="310"/>
    <x v="3"/>
    <x v="2"/>
    <n v="292985.62"/>
    <x v="12"/>
    <s v="delay"/>
    <x v="281"/>
    <x v="264"/>
    <x v="1"/>
  </r>
  <r>
    <n v="6429"/>
    <x v="1"/>
    <x v="2"/>
    <x v="4"/>
    <x v="1"/>
    <s v="2023-09-03"/>
    <s v="2023-09-13"/>
    <n v="30"/>
    <n v="4174.97"/>
    <n v="125249.1"/>
    <n v="1092.55"/>
    <n v="396"/>
    <x v="1"/>
    <x v="0"/>
    <n v="18774.09"/>
    <x v="0"/>
    <s v="delay"/>
    <x v="357"/>
    <x v="86"/>
    <x v="1"/>
  </r>
  <r>
    <n v="6430"/>
    <x v="7"/>
    <x v="1"/>
    <x v="3"/>
    <x v="0"/>
    <s v="2023-11-08"/>
    <s v="2023-11-23"/>
    <n v="6"/>
    <n v="30866.82"/>
    <n v="185200.92"/>
    <n v="229.82"/>
    <n v="297"/>
    <x v="2"/>
    <x v="1"/>
    <n v="12047.45"/>
    <x v="3"/>
    <s v="delay"/>
    <x v="252"/>
    <x v="167"/>
    <x v="1"/>
  </r>
  <r>
    <n v="6431"/>
    <x v="0"/>
    <x v="2"/>
    <x v="3"/>
    <x v="0"/>
    <s v="2023-09-23"/>
    <s v="2023-10-03"/>
    <n v="77"/>
    <n v="36491.71"/>
    <n v="2809861.67"/>
    <n v="1140.19"/>
    <n v="364"/>
    <x v="1"/>
    <x v="3"/>
    <n v="471197.63"/>
    <x v="0"/>
    <s v="delay"/>
    <x v="332"/>
    <x v="110"/>
    <x v="1"/>
  </r>
  <r>
    <n v="6432"/>
    <x v="7"/>
    <x v="2"/>
    <x v="1"/>
    <x v="4"/>
    <s v="2023-12-17"/>
    <s v="2023-12-31"/>
    <n v="9"/>
    <n v="10653.59"/>
    <n v="95882.31"/>
    <n v="2581.09"/>
    <n v="247"/>
    <x v="2"/>
    <x v="2"/>
    <n v="19496.18"/>
    <x v="4"/>
    <s v="delay"/>
    <x v="165"/>
    <x v="115"/>
    <x v="1"/>
  </r>
  <r>
    <n v="6433"/>
    <x v="0"/>
    <x v="0"/>
    <x v="4"/>
    <x v="1"/>
    <s v="2023-09-19"/>
    <s v="2023-09-20"/>
    <n v="9"/>
    <n v="48068.26"/>
    <n v="432614.34"/>
    <n v="4434.95"/>
    <n v="367"/>
    <x v="2"/>
    <x v="2"/>
    <n v="63936.09"/>
    <x v="7"/>
    <s v="on time"/>
    <x v="188"/>
    <x v="0"/>
    <x v="1"/>
  </r>
  <r>
    <n v="6434"/>
    <x v="7"/>
    <x v="1"/>
    <x v="1"/>
    <x v="2"/>
    <s v="2023-07-21"/>
    <s v="2023-07-23"/>
    <n v="15"/>
    <n v="16574.57"/>
    <n v="248618.55"/>
    <n v="1017.69"/>
    <n v="827"/>
    <x v="3"/>
    <x v="4"/>
    <n v="59518.74"/>
    <x v="9"/>
    <s v="on time"/>
    <x v="251"/>
    <x v="65"/>
    <x v="0"/>
  </r>
  <r>
    <n v="6435"/>
    <x v="6"/>
    <x v="1"/>
    <x v="0"/>
    <x v="4"/>
    <s v="2023-07-03"/>
    <s v="2023-07-07"/>
    <n v="35"/>
    <n v="49331.06"/>
    <n v="1726587.1"/>
    <n v="3890.02"/>
    <n v="403"/>
    <x v="3"/>
    <x v="0"/>
    <n v="236163.28"/>
    <x v="13"/>
    <s v="on time"/>
    <x v="85"/>
    <x v="228"/>
    <x v="1"/>
  </r>
  <r>
    <n v="6436"/>
    <x v="4"/>
    <x v="0"/>
    <x v="0"/>
    <x v="2"/>
    <s v="2023-09-06"/>
    <s v="2023-09-08"/>
    <n v="70"/>
    <n v="34369.379999999997"/>
    <n v="2405856.6"/>
    <n v="505.23"/>
    <n v="981"/>
    <x v="1"/>
    <x v="3"/>
    <n v="551153.65"/>
    <x v="9"/>
    <s v="on time"/>
    <x v="98"/>
    <x v="321"/>
    <x v="0"/>
  </r>
  <r>
    <n v="6437"/>
    <x v="0"/>
    <x v="0"/>
    <x v="0"/>
    <x v="0"/>
    <s v="2023-06-03"/>
    <s v="2023-06-09"/>
    <n v="10"/>
    <n v="45810.33"/>
    <n v="458103.3"/>
    <n v="906.08"/>
    <n v="974"/>
    <x v="1"/>
    <x v="4"/>
    <n v="31937.94"/>
    <x v="11"/>
    <s v="delay"/>
    <x v="308"/>
    <x v="312"/>
    <x v="0"/>
  </r>
  <r>
    <n v="6438"/>
    <x v="6"/>
    <x v="1"/>
    <x v="4"/>
    <x v="1"/>
    <s v="2023-07-05"/>
    <s v="2023-07-19"/>
    <n v="44"/>
    <n v="8863.5499999999993"/>
    <n v="389996.2"/>
    <n v="718.8"/>
    <n v="466"/>
    <x v="1"/>
    <x v="4"/>
    <n v="31827.68"/>
    <x v="4"/>
    <s v="delay"/>
    <x v="264"/>
    <x v="220"/>
    <x v="1"/>
  </r>
  <r>
    <n v="6439"/>
    <x v="3"/>
    <x v="2"/>
    <x v="0"/>
    <x v="0"/>
    <s v="2023-07-30"/>
    <s v="2023-08-10"/>
    <n v="85"/>
    <n v="44863.74"/>
    <n v="3813417.9"/>
    <n v="4580.03"/>
    <n v="257"/>
    <x v="0"/>
    <x v="4"/>
    <n v="489096.24"/>
    <x v="8"/>
    <s v="delay"/>
    <x v="22"/>
    <x v="77"/>
    <x v="1"/>
  </r>
  <r>
    <n v="6440"/>
    <x v="1"/>
    <x v="1"/>
    <x v="4"/>
    <x v="3"/>
    <s v="2023-08-17"/>
    <s v="2023-08-24"/>
    <n v="69"/>
    <n v="6459.43"/>
    <n v="445700.67"/>
    <n v="478.57"/>
    <n v="144"/>
    <x v="1"/>
    <x v="3"/>
    <n v="96207.43"/>
    <x v="5"/>
    <s v="delay"/>
    <x v="59"/>
    <x v="217"/>
    <x v="2"/>
  </r>
  <r>
    <n v="6441"/>
    <x v="0"/>
    <x v="2"/>
    <x v="3"/>
    <x v="1"/>
    <s v="2023-07-01"/>
    <s v="2023-07-15"/>
    <n v="56"/>
    <n v="36919.1"/>
    <n v="2067469.6"/>
    <n v="607.4"/>
    <n v="88"/>
    <x v="0"/>
    <x v="2"/>
    <n v="112419.9"/>
    <x v="4"/>
    <s v="delay"/>
    <x v="192"/>
    <x v="187"/>
    <x v="2"/>
  </r>
  <r>
    <n v="6442"/>
    <x v="5"/>
    <x v="2"/>
    <x v="3"/>
    <x v="2"/>
    <s v="2023-11-30"/>
    <s v="2023-12-08"/>
    <n v="89"/>
    <n v="20487.669999999998"/>
    <n v="1823402.63"/>
    <n v="1970.78"/>
    <n v="408"/>
    <x v="3"/>
    <x v="0"/>
    <n v="348488.37"/>
    <x v="14"/>
    <s v="delay"/>
    <x v="314"/>
    <x v="13"/>
    <x v="1"/>
  </r>
  <r>
    <n v="6443"/>
    <x v="5"/>
    <x v="0"/>
    <x v="2"/>
    <x v="2"/>
    <s v="2023-12-14"/>
    <s v="2023-12-21"/>
    <n v="36"/>
    <n v="20608.169999999998"/>
    <n v="741894.12"/>
    <n v="2517.9"/>
    <n v="323"/>
    <x v="0"/>
    <x v="0"/>
    <n v="53617.77"/>
    <x v="5"/>
    <s v="delay"/>
    <x v="207"/>
    <x v="213"/>
    <x v="1"/>
  </r>
  <r>
    <n v="6444"/>
    <x v="0"/>
    <x v="0"/>
    <x v="4"/>
    <x v="0"/>
    <s v="2023-12-22"/>
    <s v="2023-12-30"/>
    <n v="63"/>
    <n v="25294.1"/>
    <n v="1593528.3"/>
    <n v="1600.66"/>
    <n v="522"/>
    <x v="2"/>
    <x v="2"/>
    <n v="143905.56"/>
    <x v="14"/>
    <s v="delay"/>
    <x v="256"/>
    <x v="169"/>
    <x v="1"/>
  </r>
  <r>
    <n v="6445"/>
    <x v="4"/>
    <x v="2"/>
    <x v="2"/>
    <x v="2"/>
    <s v="2023-02-22"/>
    <s v="2023-02-26"/>
    <n v="22"/>
    <n v="49567.13"/>
    <n v="1090476.8600000001"/>
    <n v="3140.93"/>
    <n v="478"/>
    <x v="0"/>
    <x v="1"/>
    <n v="250917.33"/>
    <x v="13"/>
    <s v="on time"/>
    <x v="315"/>
    <x v="33"/>
    <x v="1"/>
  </r>
  <r>
    <n v="6446"/>
    <x v="5"/>
    <x v="2"/>
    <x v="4"/>
    <x v="4"/>
    <s v="2023-10-27"/>
    <s v="2023-11-02"/>
    <n v="85"/>
    <n v="45912.38"/>
    <n v="3902552.3"/>
    <n v="4407.01"/>
    <n v="595"/>
    <x v="3"/>
    <x v="0"/>
    <n v="305708.36"/>
    <x v="11"/>
    <s v="delay"/>
    <x v="260"/>
    <x v="200"/>
    <x v="1"/>
  </r>
  <r>
    <n v="6447"/>
    <x v="4"/>
    <x v="0"/>
    <x v="4"/>
    <x v="1"/>
    <s v="2023-05-02"/>
    <s v="2023-05-07"/>
    <n v="71"/>
    <n v="44393.23"/>
    <n v="3151919.33"/>
    <n v="888.97"/>
    <n v="277"/>
    <x v="0"/>
    <x v="2"/>
    <n v="302339.98"/>
    <x v="2"/>
    <s v="on time"/>
    <x v="277"/>
    <x v="365"/>
    <x v="1"/>
  </r>
  <r>
    <n v="6448"/>
    <x v="6"/>
    <x v="1"/>
    <x v="0"/>
    <x v="3"/>
    <s v="2023-07-06"/>
    <s v="2023-07-09"/>
    <n v="10"/>
    <n v="1480.13"/>
    <n v="14801.3"/>
    <n v="1939.02"/>
    <n v="922"/>
    <x v="2"/>
    <x v="1"/>
    <n v="2063.6"/>
    <x v="1"/>
    <s v="on time"/>
    <x v="21"/>
    <x v="79"/>
    <x v="0"/>
  </r>
  <r>
    <n v="6449"/>
    <x v="4"/>
    <x v="0"/>
    <x v="1"/>
    <x v="1"/>
    <s v="2023-11-18"/>
    <s v="2023-11-25"/>
    <n v="68"/>
    <n v="9959.9500000000007"/>
    <n v="677276.6"/>
    <n v="2339.39"/>
    <n v="760"/>
    <x v="0"/>
    <x v="2"/>
    <n v="106525.65"/>
    <x v="5"/>
    <s v="delay"/>
    <x v="279"/>
    <x v="263"/>
    <x v="0"/>
  </r>
  <r>
    <n v="6450"/>
    <x v="0"/>
    <x v="0"/>
    <x v="2"/>
    <x v="3"/>
    <s v="2023-12-27"/>
    <s v="2023-12-28"/>
    <n v="77"/>
    <n v="24341.22"/>
    <n v="1874273.94"/>
    <n v="1010.72"/>
    <n v="914"/>
    <x v="1"/>
    <x v="0"/>
    <n v="140881.39000000001"/>
    <x v="7"/>
    <s v="on time"/>
    <x v="54"/>
    <x v="249"/>
    <x v="0"/>
  </r>
  <r>
    <n v="6451"/>
    <x v="7"/>
    <x v="2"/>
    <x v="1"/>
    <x v="1"/>
    <s v="2023-05-18"/>
    <s v="2023-05-28"/>
    <n v="57"/>
    <n v="6204.32"/>
    <n v="353646.24"/>
    <n v="4264.05"/>
    <n v="935"/>
    <x v="3"/>
    <x v="4"/>
    <n v="19654.64"/>
    <x v="0"/>
    <s v="delay"/>
    <x v="258"/>
    <x v="292"/>
    <x v="0"/>
  </r>
  <r>
    <n v="6452"/>
    <x v="7"/>
    <x v="0"/>
    <x v="1"/>
    <x v="0"/>
    <s v="2023-11-18"/>
    <s v="2023-11-24"/>
    <n v="76"/>
    <n v="47269.89"/>
    <n v="3592511.64"/>
    <n v="4676.49"/>
    <n v="822"/>
    <x v="3"/>
    <x v="3"/>
    <n v="407232.86"/>
    <x v="11"/>
    <s v="delay"/>
    <x v="262"/>
    <x v="263"/>
    <x v="0"/>
  </r>
  <r>
    <n v="6453"/>
    <x v="5"/>
    <x v="2"/>
    <x v="3"/>
    <x v="4"/>
    <s v="2023-06-30"/>
    <s v="2023-07-01"/>
    <n v="30"/>
    <n v="24050.48"/>
    <n v="721514.4"/>
    <n v="2316.44"/>
    <n v="293"/>
    <x v="3"/>
    <x v="1"/>
    <n v="48766.73"/>
    <x v="7"/>
    <s v="on time"/>
    <x v="173"/>
    <x v="85"/>
    <x v="1"/>
  </r>
  <r>
    <n v="6454"/>
    <x v="3"/>
    <x v="2"/>
    <x v="3"/>
    <x v="0"/>
    <s v="2023-12-13"/>
    <s v="2023-12-25"/>
    <n v="8"/>
    <n v="9731.2900000000009"/>
    <n v="77850.320000000007"/>
    <n v="1478.54"/>
    <n v="974"/>
    <x v="0"/>
    <x v="4"/>
    <n v="8895.7199999999993"/>
    <x v="10"/>
    <s v="delay"/>
    <x v="75"/>
    <x v="185"/>
    <x v="0"/>
  </r>
  <r>
    <n v="6455"/>
    <x v="6"/>
    <x v="2"/>
    <x v="4"/>
    <x v="2"/>
    <s v="2023-02-12"/>
    <s v="2023-02-26"/>
    <n v="38"/>
    <n v="28558.95"/>
    <n v="1085240.1000000001"/>
    <n v="3019.49"/>
    <n v="193"/>
    <x v="1"/>
    <x v="4"/>
    <n v="160542.01999999999"/>
    <x v="4"/>
    <s v="delay"/>
    <x v="315"/>
    <x v="208"/>
    <x v="2"/>
  </r>
  <r>
    <n v="6456"/>
    <x v="6"/>
    <x v="0"/>
    <x v="0"/>
    <x v="4"/>
    <s v="2023-12-06"/>
    <s v="2023-12-16"/>
    <n v="33"/>
    <n v="24900.89"/>
    <n v="821729.37"/>
    <n v="4264.37"/>
    <n v="810"/>
    <x v="2"/>
    <x v="4"/>
    <n v="179708.24"/>
    <x v="0"/>
    <s v="delay"/>
    <x v="130"/>
    <x v="307"/>
    <x v="0"/>
  </r>
  <r>
    <n v="6457"/>
    <x v="7"/>
    <x v="1"/>
    <x v="0"/>
    <x v="1"/>
    <s v="2023-11-14"/>
    <s v="2023-11-25"/>
    <n v="82"/>
    <n v="8342.74"/>
    <n v="684104.68"/>
    <n v="1786.02"/>
    <n v="48"/>
    <x v="1"/>
    <x v="3"/>
    <n v="44685.72"/>
    <x v="8"/>
    <s v="delay"/>
    <x v="279"/>
    <x v="284"/>
    <x v="2"/>
  </r>
  <r>
    <n v="6458"/>
    <x v="4"/>
    <x v="1"/>
    <x v="3"/>
    <x v="4"/>
    <s v="2023-03-25"/>
    <s v="2023-04-05"/>
    <n v="96"/>
    <n v="9062.5499999999993"/>
    <n v="870004.8"/>
    <n v="1887.88"/>
    <n v="583"/>
    <x v="2"/>
    <x v="0"/>
    <n v="78783.149999999994"/>
    <x v="8"/>
    <s v="delay"/>
    <x v="119"/>
    <x v="158"/>
    <x v="1"/>
  </r>
  <r>
    <n v="6459"/>
    <x v="3"/>
    <x v="2"/>
    <x v="0"/>
    <x v="3"/>
    <s v="2023-09-17"/>
    <s v="2023-09-26"/>
    <n v="89"/>
    <n v="3369.93"/>
    <n v="299923.77"/>
    <n v="1464.88"/>
    <n v="758"/>
    <x v="0"/>
    <x v="2"/>
    <n v="58344.63"/>
    <x v="6"/>
    <s v="delay"/>
    <x v="107"/>
    <x v="285"/>
    <x v="0"/>
  </r>
  <r>
    <n v="6460"/>
    <x v="6"/>
    <x v="0"/>
    <x v="2"/>
    <x v="2"/>
    <s v="2023-02-12"/>
    <s v="2023-02-25"/>
    <n v="75"/>
    <n v="8904.3799999999992"/>
    <n v="667828.5"/>
    <n v="3294.05"/>
    <n v="790"/>
    <x v="3"/>
    <x v="1"/>
    <n v="133749.1"/>
    <x v="12"/>
    <s v="delay"/>
    <x v="56"/>
    <x v="208"/>
    <x v="0"/>
  </r>
  <r>
    <n v="6461"/>
    <x v="0"/>
    <x v="1"/>
    <x v="3"/>
    <x v="0"/>
    <s v="2023-08-23"/>
    <s v="2023-08-31"/>
    <n v="26"/>
    <n v="9508.5400000000009"/>
    <n v="247222.04"/>
    <n v="631.85"/>
    <n v="103"/>
    <x v="1"/>
    <x v="2"/>
    <n v="39677.9"/>
    <x v="14"/>
    <s v="delay"/>
    <x v="257"/>
    <x v="232"/>
    <x v="2"/>
  </r>
  <r>
    <n v="6462"/>
    <x v="3"/>
    <x v="1"/>
    <x v="4"/>
    <x v="1"/>
    <s v="2023-06-18"/>
    <s v="2023-06-20"/>
    <n v="58"/>
    <n v="11516.04"/>
    <n v="667930.31999999995"/>
    <n v="1963.8"/>
    <n v="262"/>
    <x v="2"/>
    <x v="4"/>
    <n v="60174.17"/>
    <x v="9"/>
    <s v="on time"/>
    <x v="10"/>
    <x v="224"/>
    <x v="1"/>
  </r>
  <r>
    <n v="6463"/>
    <x v="2"/>
    <x v="0"/>
    <x v="0"/>
    <x v="3"/>
    <s v="2023-07-13"/>
    <s v="2023-07-18"/>
    <n v="29"/>
    <n v="14014.67"/>
    <n v="406425.43"/>
    <n v="554.47"/>
    <n v="881"/>
    <x v="0"/>
    <x v="0"/>
    <n v="87723.53"/>
    <x v="2"/>
    <s v="on time"/>
    <x v="324"/>
    <x v="362"/>
    <x v="0"/>
  </r>
  <r>
    <n v="6464"/>
    <x v="6"/>
    <x v="2"/>
    <x v="3"/>
    <x v="0"/>
    <s v="2023-06-16"/>
    <s v="2023-06-18"/>
    <n v="61"/>
    <n v="42130.99"/>
    <n v="2569990.39"/>
    <n v="4778.1000000000004"/>
    <n v="646"/>
    <x v="3"/>
    <x v="1"/>
    <n v="587070.54"/>
    <x v="9"/>
    <s v="on time"/>
    <x v="189"/>
    <x v="252"/>
    <x v="1"/>
  </r>
  <r>
    <n v="6465"/>
    <x v="1"/>
    <x v="1"/>
    <x v="3"/>
    <x v="4"/>
    <s v="2023-05-03"/>
    <s v="2023-05-10"/>
    <n v="48"/>
    <n v="17180.490000000002"/>
    <n v="824663.52"/>
    <n v="1742.01"/>
    <n v="95"/>
    <x v="0"/>
    <x v="3"/>
    <n v="83408.67"/>
    <x v="5"/>
    <s v="delay"/>
    <x v="245"/>
    <x v="278"/>
    <x v="2"/>
  </r>
  <r>
    <n v="6466"/>
    <x v="2"/>
    <x v="1"/>
    <x v="2"/>
    <x v="2"/>
    <s v="2023-04-01"/>
    <s v="2023-04-11"/>
    <n v="48"/>
    <n v="7818.87"/>
    <n v="375305.76"/>
    <n v="254.88"/>
    <n v="987"/>
    <x v="2"/>
    <x v="2"/>
    <n v="31511.24"/>
    <x v="0"/>
    <s v="delay"/>
    <x v="129"/>
    <x v="145"/>
    <x v="0"/>
  </r>
  <r>
    <n v="6467"/>
    <x v="7"/>
    <x v="0"/>
    <x v="4"/>
    <x v="2"/>
    <s v="2023-12-08"/>
    <s v="2023-12-15"/>
    <n v="19"/>
    <n v="31694.81"/>
    <n v="602201.39"/>
    <n v="3964.65"/>
    <n v="502"/>
    <x v="0"/>
    <x v="3"/>
    <n v="73955.8"/>
    <x v="5"/>
    <s v="delay"/>
    <x v="305"/>
    <x v="227"/>
    <x v="1"/>
  </r>
  <r>
    <n v="6468"/>
    <x v="0"/>
    <x v="2"/>
    <x v="2"/>
    <x v="4"/>
    <s v="2023-06-18"/>
    <s v="2023-06-24"/>
    <n v="44"/>
    <n v="29479.13"/>
    <n v="1297081.72"/>
    <n v="2778.63"/>
    <n v="928"/>
    <x v="1"/>
    <x v="1"/>
    <n v="266444.75"/>
    <x v="11"/>
    <s v="delay"/>
    <x v="72"/>
    <x v="224"/>
    <x v="0"/>
  </r>
  <r>
    <n v="6469"/>
    <x v="6"/>
    <x v="0"/>
    <x v="0"/>
    <x v="0"/>
    <s v="2023-01-13"/>
    <s v="2023-01-14"/>
    <n v="25"/>
    <n v="26838.82"/>
    <n v="670970.5"/>
    <n v="2023.4"/>
    <n v="378"/>
    <x v="0"/>
    <x v="4"/>
    <n v="132344.82999999999"/>
    <x v="7"/>
    <s v="on time"/>
    <x v="140"/>
    <x v="230"/>
    <x v="1"/>
  </r>
  <r>
    <n v="6470"/>
    <x v="7"/>
    <x v="0"/>
    <x v="3"/>
    <x v="0"/>
    <s v="2023-05-25"/>
    <s v="2023-06-06"/>
    <n v="5"/>
    <n v="44568.82"/>
    <n v="222844.1"/>
    <n v="1703.94"/>
    <n v="654"/>
    <x v="3"/>
    <x v="0"/>
    <n v="51575.89"/>
    <x v="10"/>
    <s v="delay"/>
    <x v="39"/>
    <x v="317"/>
    <x v="1"/>
  </r>
  <r>
    <n v="6471"/>
    <x v="6"/>
    <x v="0"/>
    <x v="0"/>
    <x v="3"/>
    <s v="2023-10-04"/>
    <s v="2023-10-06"/>
    <n v="69"/>
    <n v="10828.5"/>
    <n v="747166.5"/>
    <n v="4258.8"/>
    <n v="559"/>
    <x v="1"/>
    <x v="3"/>
    <n v="169731.99"/>
    <x v="9"/>
    <s v="on time"/>
    <x v="122"/>
    <x v="331"/>
    <x v="1"/>
  </r>
  <r>
    <n v="6472"/>
    <x v="2"/>
    <x v="1"/>
    <x v="2"/>
    <x v="2"/>
    <s v="2023-06-20"/>
    <s v="2023-06-27"/>
    <n v="69"/>
    <n v="23005.52"/>
    <n v="1587380.88"/>
    <n v="4949.3999999999996"/>
    <n v="868"/>
    <x v="0"/>
    <x v="4"/>
    <n v="292425.78000000003"/>
    <x v="5"/>
    <s v="delay"/>
    <x v="296"/>
    <x v="70"/>
    <x v="0"/>
  </r>
  <r>
    <n v="6473"/>
    <x v="4"/>
    <x v="2"/>
    <x v="0"/>
    <x v="0"/>
    <s v="2023-05-01"/>
    <s v="2023-05-02"/>
    <n v="79"/>
    <n v="42550.66"/>
    <n v="3361502.14"/>
    <n v="1502.03"/>
    <n v="12"/>
    <x v="0"/>
    <x v="3"/>
    <n v="758815.5"/>
    <x v="7"/>
    <s v="on time"/>
    <x v="179"/>
    <x v="111"/>
    <x v="2"/>
  </r>
  <r>
    <n v="6474"/>
    <x v="3"/>
    <x v="2"/>
    <x v="3"/>
    <x v="3"/>
    <s v="2023-12-18"/>
    <s v="2023-12-22"/>
    <n v="63"/>
    <n v="11586.72"/>
    <n v="729963.36"/>
    <n v="4957.71"/>
    <n v="343"/>
    <x v="3"/>
    <x v="3"/>
    <n v="69687.75"/>
    <x v="13"/>
    <s v="on time"/>
    <x v="365"/>
    <x v="73"/>
    <x v="1"/>
  </r>
  <r>
    <n v="6475"/>
    <x v="2"/>
    <x v="1"/>
    <x v="2"/>
    <x v="1"/>
    <s v="2023-02-24"/>
    <s v="2023-03-06"/>
    <n v="94"/>
    <n v="2066.84"/>
    <n v="194282.96"/>
    <n v="3496.6"/>
    <n v="996"/>
    <x v="2"/>
    <x v="1"/>
    <n v="13889.66"/>
    <x v="0"/>
    <s v="delay"/>
    <x v="280"/>
    <x v="259"/>
    <x v="0"/>
  </r>
  <r>
    <n v="6476"/>
    <x v="4"/>
    <x v="0"/>
    <x v="3"/>
    <x v="1"/>
    <s v="2023-05-19"/>
    <s v="2023-05-23"/>
    <n v="17"/>
    <n v="46112.5"/>
    <n v="783912.5"/>
    <n v="1034.6199999999999"/>
    <n v="397"/>
    <x v="3"/>
    <x v="2"/>
    <n v="173518.02"/>
    <x v="13"/>
    <s v="on time"/>
    <x v="163"/>
    <x v="40"/>
    <x v="1"/>
  </r>
  <r>
    <n v="6477"/>
    <x v="0"/>
    <x v="0"/>
    <x v="3"/>
    <x v="2"/>
    <s v="2023-05-29"/>
    <s v="2023-06-05"/>
    <n v="7"/>
    <n v="20509.79"/>
    <n v="143568.53"/>
    <n v="3519.63"/>
    <n v="882"/>
    <x v="3"/>
    <x v="4"/>
    <n v="29546.52"/>
    <x v="5"/>
    <s v="delay"/>
    <x v="117"/>
    <x v="238"/>
    <x v="0"/>
  </r>
  <r>
    <n v="6478"/>
    <x v="6"/>
    <x v="0"/>
    <x v="3"/>
    <x v="4"/>
    <s v="2023-11-26"/>
    <s v="2023-11-28"/>
    <n v="96"/>
    <n v="26648.080000000002"/>
    <n v="2558215.6800000002"/>
    <n v="1047.78"/>
    <n v="979"/>
    <x v="2"/>
    <x v="4"/>
    <n v="263189.38"/>
    <x v="9"/>
    <s v="on time"/>
    <x v="330"/>
    <x v="144"/>
    <x v="0"/>
  </r>
  <r>
    <n v="6479"/>
    <x v="4"/>
    <x v="2"/>
    <x v="0"/>
    <x v="0"/>
    <s v="2023-11-26"/>
    <s v="2023-11-27"/>
    <n v="40"/>
    <n v="45802.02"/>
    <n v="1832080.8"/>
    <n v="1854.32"/>
    <n v="797"/>
    <x v="2"/>
    <x v="4"/>
    <n v="373714.3"/>
    <x v="7"/>
    <s v="on time"/>
    <x v="274"/>
    <x v="144"/>
    <x v="0"/>
  </r>
  <r>
    <n v="6480"/>
    <x v="0"/>
    <x v="1"/>
    <x v="3"/>
    <x v="1"/>
    <s v="2023-06-25"/>
    <s v="2023-06-29"/>
    <n v="31"/>
    <n v="13922.57"/>
    <n v="431599.67"/>
    <n v="2941.28"/>
    <n v="277"/>
    <x v="1"/>
    <x v="3"/>
    <n v="56384.65"/>
    <x v="13"/>
    <s v="on time"/>
    <x v="217"/>
    <x v="329"/>
    <x v="1"/>
  </r>
  <r>
    <n v="6481"/>
    <x v="3"/>
    <x v="0"/>
    <x v="2"/>
    <x v="1"/>
    <s v="2023-12-13"/>
    <s v="2023-12-16"/>
    <n v="18"/>
    <n v="13262.81"/>
    <n v="238730.58"/>
    <n v="324.12"/>
    <n v="652"/>
    <x v="3"/>
    <x v="1"/>
    <n v="34394.370000000003"/>
    <x v="1"/>
    <s v="on time"/>
    <x v="130"/>
    <x v="185"/>
    <x v="1"/>
  </r>
  <r>
    <n v="6482"/>
    <x v="1"/>
    <x v="0"/>
    <x v="0"/>
    <x v="0"/>
    <s v="2023-03-31"/>
    <s v="2023-04-13"/>
    <n v="46"/>
    <n v="33941"/>
    <n v="1561286"/>
    <n v="3420.6"/>
    <n v="104"/>
    <x v="3"/>
    <x v="0"/>
    <n v="309944.14"/>
    <x v="12"/>
    <s v="delay"/>
    <x v="118"/>
    <x v="128"/>
    <x v="2"/>
  </r>
  <r>
    <n v="6483"/>
    <x v="2"/>
    <x v="2"/>
    <x v="4"/>
    <x v="1"/>
    <s v="2023-09-24"/>
    <s v="2023-10-01"/>
    <n v="46"/>
    <n v="48786.37"/>
    <n v="2244173.02"/>
    <n v="214.43"/>
    <n v="524"/>
    <x v="3"/>
    <x v="1"/>
    <n v="217566.11"/>
    <x v="5"/>
    <s v="delay"/>
    <x v="52"/>
    <x v="206"/>
    <x v="1"/>
  </r>
  <r>
    <n v="6484"/>
    <x v="6"/>
    <x v="2"/>
    <x v="2"/>
    <x v="0"/>
    <s v="2023-10-08"/>
    <s v="2023-10-14"/>
    <n v="16"/>
    <n v="31890.77"/>
    <n v="510252.32"/>
    <n v="4655.26"/>
    <n v="597"/>
    <x v="3"/>
    <x v="1"/>
    <n v="78384.52"/>
    <x v="11"/>
    <s v="delay"/>
    <x v="297"/>
    <x v="301"/>
    <x v="1"/>
  </r>
  <r>
    <n v="6485"/>
    <x v="6"/>
    <x v="2"/>
    <x v="3"/>
    <x v="4"/>
    <s v="2023-02-14"/>
    <s v="2023-02-23"/>
    <n v="17"/>
    <n v="13400.76"/>
    <n v="227812.92"/>
    <n v="3006.56"/>
    <n v="159"/>
    <x v="0"/>
    <x v="1"/>
    <n v="28382.15"/>
    <x v="6"/>
    <s v="delay"/>
    <x v="96"/>
    <x v="84"/>
    <x v="2"/>
  </r>
  <r>
    <n v="6486"/>
    <x v="3"/>
    <x v="2"/>
    <x v="0"/>
    <x v="3"/>
    <s v="2023-07-17"/>
    <s v="2023-07-23"/>
    <n v="1"/>
    <n v="34475.339999999997"/>
    <n v="34475.339999999997"/>
    <n v="2589.88"/>
    <n v="361"/>
    <x v="2"/>
    <x v="0"/>
    <n v="3311.53"/>
    <x v="11"/>
    <s v="delay"/>
    <x v="251"/>
    <x v="231"/>
    <x v="1"/>
  </r>
  <r>
    <n v="6487"/>
    <x v="6"/>
    <x v="1"/>
    <x v="3"/>
    <x v="4"/>
    <s v="2023-11-12"/>
    <s v="2023-11-27"/>
    <n v="8"/>
    <n v="45351.4"/>
    <n v="362811.2"/>
    <n v="2383.52"/>
    <n v="147"/>
    <x v="0"/>
    <x v="3"/>
    <n v="73181.62"/>
    <x v="3"/>
    <s v="delay"/>
    <x v="274"/>
    <x v="198"/>
    <x v="2"/>
  </r>
  <r>
    <n v="6488"/>
    <x v="1"/>
    <x v="2"/>
    <x v="2"/>
    <x v="3"/>
    <s v="2023-02-26"/>
    <s v="2023-03-06"/>
    <n v="5"/>
    <n v="8435.65"/>
    <n v="42178.25"/>
    <n v="1968.92"/>
    <n v="879"/>
    <x v="2"/>
    <x v="1"/>
    <n v="7160.3"/>
    <x v="14"/>
    <s v="delay"/>
    <x v="280"/>
    <x v="361"/>
    <x v="0"/>
  </r>
  <r>
    <n v="6489"/>
    <x v="6"/>
    <x v="0"/>
    <x v="4"/>
    <x v="1"/>
    <s v="2023-02-04"/>
    <s v="2023-02-09"/>
    <n v="90"/>
    <n v="7969.88"/>
    <n v="717289.2"/>
    <n v="548.92999999999995"/>
    <n v="816"/>
    <x v="1"/>
    <x v="2"/>
    <n v="65029.57"/>
    <x v="2"/>
    <s v="on time"/>
    <x v="42"/>
    <x v="261"/>
    <x v="0"/>
  </r>
  <r>
    <n v="6490"/>
    <x v="7"/>
    <x v="1"/>
    <x v="2"/>
    <x v="1"/>
    <s v="2023-02-06"/>
    <s v="2023-02-15"/>
    <n v="16"/>
    <n v="5722.94"/>
    <n v="91567.039999999994"/>
    <n v="1268.8599999999999"/>
    <n v="178"/>
    <x v="2"/>
    <x v="1"/>
    <n v="8667.31"/>
    <x v="6"/>
    <s v="delay"/>
    <x v="265"/>
    <x v="271"/>
    <x v="2"/>
  </r>
  <r>
    <n v="6491"/>
    <x v="6"/>
    <x v="0"/>
    <x v="1"/>
    <x v="1"/>
    <s v="2023-03-02"/>
    <s v="2023-03-05"/>
    <n v="68"/>
    <n v="44794.85"/>
    <n v="3046049.8"/>
    <n v="2655.32"/>
    <n v="690"/>
    <x v="3"/>
    <x v="0"/>
    <n v="407463.72"/>
    <x v="1"/>
    <s v="on time"/>
    <x v="345"/>
    <x v="80"/>
    <x v="1"/>
  </r>
  <r>
    <n v="6492"/>
    <x v="2"/>
    <x v="2"/>
    <x v="3"/>
    <x v="1"/>
    <s v="2023-02-08"/>
    <s v="2023-02-16"/>
    <n v="28"/>
    <n v="36471.56"/>
    <n v="1021203.68"/>
    <n v="1271.3499999999999"/>
    <n v="330"/>
    <x v="1"/>
    <x v="2"/>
    <n v="156838.01999999999"/>
    <x v="14"/>
    <s v="delay"/>
    <x v="121"/>
    <x v="177"/>
    <x v="1"/>
  </r>
  <r>
    <n v="6493"/>
    <x v="6"/>
    <x v="0"/>
    <x v="2"/>
    <x v="0"/>
    <s v="2023-10-06"/>
    <s v="2023-10-14"/>
    <n v="40"/>
    <n v="3080.36"/>
    <n v="123214.39999999999"/>
    <n v="4283.96"/>
    <n v="738"/>
    <x v="1"/>
    <x v="4"/>
    <n v="21786.6"/>
    <x v="14"/>
    <s v="delay"/>
    <x v="297"/>
    <x v="6"/>
    <x v="0"/>
  </r>
  <r>
    <n v="6494"/>
    <x v="3"/>
    <x v="1"/>
    <x v="3"/>
    <x v="4"/>
    <s v="2023-01-08"/>
    <s v="2023-01-22"/>
    <n v="1"/>
    <n v="14713.89"/>
    <n v="14713.89"/>
    <n v="3107.7"/>
    <n v="695"/>
    <x v="2"/>
    <x v="1"/>
    <n v="3644.65"/>
    <x v="4"/>
    <s v="delay"/>
    <x v="320"/>
    <x v="125"/>
    <x v="1"/>
  </r>
  <r>
    <n v="6495"/>
    <x v="0"/>
    <x v="0"/>
    <x v="3"/>
    <x v="1"/>
    <s v="2023-08-12"/>
    <s v="2023-08-17"/>
    <n v="41"/>
    <n v="14214.82"/>
    <n v="582807.62"/>
    <n v="3298.87"/>
    <n v="302"/>
    <x v="2"/>
    <x v="0"/>
    <n v="71346.929999999993"/>
    <x v="2"/>
    <s v="on time"/>
    <x v="289"/>
    <x v="221"/>
    <x v="1"/>
  </r>
  <r>
    <n v="6496"/>
    <x v="5"/>
    <x v="2"/>
    <x v="1"/>
    <x v="2"/>
    <s v="2023-12-15"/>
    <s v="2023-12-22"/>
    <n v="84"/>
    <n v="12080.43"/>
    <n v="1014756.12"/>
    <n v="4293.9799999999996"/>
    <n v="280"/>
    <x v="0"/>
    <x v="4"/>
    <n v="165238.15"/>
    <x v="5"/>
    <s v="delay"/>
    <x v="365"/>
    <x v="72"/>
    <x v="1"/>
  </r>
  <r>
    <n v="6497"/>
    <x v="7"/>
    <x v="1"/>
    <x v="1"/>
    <x v="4"/>
    <s v="2023-02-12"/>
    <s v="2023-02-26"/>
    <n v="23"/>
    <n v="43127.32"/>
    <n v="991928.36"/>
    <n v="2906.35"/>
    <n v="530"/>
    <x v="0"/>
    <x v="4"/>
    <n v="190430.89"/>
    <x v="4"/>
    <s v="delay"/>
    <x v="315"/>
    <x v="208"/>
    <x v="1"/>
  </r>
  <r>
    <n v="6498"/>
    <x v="5"/>
    <x v="2"/>
    <x v="1"/>
    <x v="3"/>
    <s v="2023-01-19"/>
    <s v="2023-01-20"/>
    <n v="2"/>
    <n v="34381.93"/>
    <n v="68763.86"/>
    <n v="769"/>
    <n v="527"/>
    <x v="2"/>
    <x v="1"/>
    <n v="6265.86"/>
    <x v="7"/>
    <s v="on time"/>
    <x v="77"/>
    <x v="336"/>
    <x v="1"/>
  </r>
  <r>
    <n v="6499"/>
    <x v="2"/>
    <x v="2"/>
    <x v="2"/>
    <x v="3"/>
    <s v="2023-05-16"/>
    <s v="2023-05-25"/>
    <n v="19"/>
    <n v="2078.34"/>
    <n v="39488.46"/>
    <n v="1200.73"/>
    <n v="834"/>
    <x v="1"/>
    <x v="4"/>
    <n v="6898.14"/>
    <x v="6"/>
    <s v="delay"/>
    <x v="194"/>
    <x v="197"/>
    <x v="0"/>
  </r>
  <r>
    <n v="6500"/>
    <x v="7"/>
    <x v="2"/>
    <x v="1"/>
    <x v="4"/>
    <s v="2023-12-25"/>
    <s v="2024-01-07"/>
    <n v="84"/>
    <n v="30254.62"/>
    <n v="2541388.08"/>
    <n v="4669.24"/>
    <n v="247"/>
    <x v="1"/>
    <x v="4"/>
    <n v="404597.97"/>
    <x v="12"/>
    <s v="delay"/>
    <x v="306"/>
    <x v="53"/>
    <x v="1"/>
  </r>
  <r>
    <n v="6501"/>
    <x v="6"/>
    <x v="2"/>
    <x v="3"/>
    <x v="3"/>
    <s v="2023-04-18"/>
    <s v="2023-04-25"/>
    <n v="12"/>
    <n v="16248.4"/>
    <n v="194980.8"/>
    <n v="1908.7"/>
    <n v="123"/>
    <x v="1"/>
    <x v="1"/>
    <n v="15748.46"/>
    <x v="5"/>
    <s v="delay"/>
    <x v="169"/>
    <x v="9"/>
    <x v="2"/>
  </r>
  <r>
    <n v="6502"/>
    <x v="2"/>
    <x v="0"/>
    <x v="1"/>
    <x v="3"/>
    <s v="2023-04-16"/>
    <s v="2023-04-25"/>
    <n v="84"/>
    <n v="40563.93"/>
    <n v="3407370.12"/>
    <n v="3132.99"/>
    <n v="78"/>
    <x v="3"/>
    <x v="0"/>
    <n v="465632.68"/>
    <x v="6"/>
    <s v="delay"/>
    <x v="169"/>
    <x v="202"/>
    <x v="2"/>
  </r>
  <r>
    <n v="6503"/>
    <x v="3"/>
    <x v="1"/>
    <x v="2"/>
    <x v="1"/>
    <s v="2023-01-31"/>
    <s v="2023-02-11"/>
    <n v="98"/>
    <n v="28824.52"/>
    <n v="2824802.96"/>
    <n v="3615.92"/>
    <n v="856"/>
    <x v="0"/>
    <x v="4"/>
    <n v="434537.23"/>
    <x v="8"/>
    <s v="delay"/>
    <x v="176"/>
    <x v="205"/>
    <x v="0"/>
  </r>
  <r>
    <n v="6504"/>
    <x v="2"/>
    <x v="1"/>
    <x v="4"/>
    <x v="0"/>
    <s v="2023-06-13"/>
    <s v="2023-06-26"/>
    <n v="22"/>
    <n v="18615.5"/>
    <n v="409541"/>
    <n v="4094.6"/>
    <n v="165"/>
    <x v="2"/>
    <x v="3"/>
    <n v="76757.899999999994"/>
    <x v="12"/>
    <s v="delay"/>
    <x v="235"/>
    <x v="68"/>
    <x v="2"/>
  </r>
  <r>
    <n v="6505"/>
    <x v="7"/>
    <x v="0"/>
    <x v="3"/>
    <x v="2"/>
    <s v="2023-08-11"/>
    <s v="2023-08-22"/>
    <n v="59"/>
    <n v="39515.58"/>
    <n v="2331419.2200000002"/>
    <n v="2438.11"/>
    <n v="68"/>
    <x v="3"/>
    <x v="1"/>
    <n v="150900.82999999999"/>
    <x v="8"/>
    <s v="delay"/>
    <x v="55"/>
    <x v="286"/>
    <x v="2"/>
  </r>
  <r>
    <n v="6506"/>
    <x v="6"/>
    <x v="2"/>
    <x v="0"/>
    <x v="3"/>
    <s v="2023-03-15"/>
    <s v="2023-03-30"/>
    <n v="43"/>
    <n v="23165.33"/>
    <n v="996109.19"/>
    <n v="1190.75"/>
    <n v="823"/>
    <x v="1"/>
    <x v="3"/>
    <n v="96456.17"/>
    <x v="3"/>
    <s v="delay"/>
    <x v="94"/>
    <x v="345"/>
    <x v="0"/>
  </r>
  <r>
    <n v="6507"/>
    <x v="7"/>
    <x v="1"/>
    <x v="2"/>
    <x v="0"/>
    <s v="2023-02-20"/>
    <s v="2023-03-07"/>
    <n v="75"/>
    <n v="15803.73"/>
    <n v="1185279.75"/>
    <n v="3953"/>
    <n v="226"/>
    <x v="0"/>
    <x v="4"/>
    <n v="157278.82"/>
    <x v="3"/>
    <s v="delay"/>
    <x v="278"/>
    <x v="298"/>
    <x v="1"/>
  </r>
  <r>
    <n v="6508"/>
    <x v="4"/>
    <x v="1"/>
    <x v="4"/>
    <x v="4"/>
    <s v="2023-09-01"/>
    <s v="2023-09-16"/>
    <n v="12"/>
    <n v="17867.97"/>
    <n v="214415.64"/>
    <n v="1159.98"/>
    <n v="359"/>
    <x v="0"/>
    <x v="3"/>
    <n v="30902.83"/>
    <x v="3"/>
    <s v="delay"/>
    <x v="19"/>
    <x v="150"/>
    <x v="1"/>
  </r>
  <r>
    <n v="6509"/>
    <x v="1"/>
    <x v="2"/>
    <x v="2"/>
    <x v="2"/>
    <s v="2023-11-02"/>
    <s v="2023-11-15"/>
    <n v="68"/>
    <n v="17729.41"/>
    <n v="1205599.8799999999"/>
    <n v="2590.58"/>
    <n v="327"/>
    <x v="1"/>
    <x v="3"/>
    <n v="131452.73000000001"/>
    <x v="12"/>
    <s v="delay"/>
    <x v="36"/>
    <x v="152"/>
    <x v="1"/>
  </r>
  <r>
    <n v="6510"/>
    <x v="0"/>
    <x v="2"/>
    <x v="0"/>
    <x v="1"/>
    <s v="2023-03-06"/>
    <s v="2023-03-17"/>
    <n v="16"/>
    <n v="38362.839999999997"/>
    <n v="613805.43999999994"/>
    <n v="2297.94"/>
    <n v="529"/>
    <x v="3"/>
    <x v="2"/>
    <n v="40221.5"/>
    <x v="8"/>
    <s v="delay"/>
    <x v="154"/>
    <x v="313"/>
    <x v="1"/>
  </r>
  <r>
    <n v="6511"/>
    <x v="0"/>
    <x v="2"/>
    <x v="0"/>
    <x v="4"/>
    <s v="2023-11-24"/>
    <s v="2023-11-28"/>
    <n v="50"/>
    <n v="18481.21"/>
    <n v="924060.5"/>
    <n v="4518.33"/>
    <n v="867"/>
    <x v="0"/>
    <x v="0"/>
    <n v="79935.97"/>
    <x v="13"/>
    <s v="on time"/>
    <x v="330"/>
    <x v="288"/>
    <x v="0"/>
  </r>
  <r>
    <n v="6512"/>
    <x v="2"/>
    <x v="2"/>
    <x v="4"/>
    <x v="3"/>
    <s v="2023-03-22"/>
    <s v="2023-04-02"/>
    <n v="85"/>
    <n v="14497.53"/>
    <n v="1232290.05"/>
    <n v="509.03"/>
    <n v="489"/>
    <x v="1"/>
    <x v="2"/>
    <n v="305865.82"/>
    <x v="8"/>
    <s v="delay"/>
    <x v="268"/>
    <x v="94"/>
    <x v="1"/>
  </r>
  <r>
    <n v="6513"/>
    <x v="0"/>
    <x v="1"/>
    <x v="2"/>
    <x v="1"/>
    <s v="2023-03-04"/>
    <s v="2023-03-06"/>
    <n v="35"/>
    <n v="3083.17"/>
    <n v="107910.95"/>
    <n v="1014.47"/>
    <n v="31"/>
    <x v="3"/>
    <x v="1"/>
    <n v="22053.56"/>
    <x v="9"/>
    <s v="on time"/>
    <x v="280"/>
    <x v="320"/>
    <x v="2"/>
  </r>
  <r>
    <n v="6514"/>
    <x v="0"/>
    <x v="2"/>
    <x v="2"/>
    <x v="2"/>
    <s v="2023-03-01"/>
    <s v="2023-03-12"/>
    <n v="70"/>
    <n v="27323.09"/>
    <n v="1912616.3"/>
    <n v="1829.44"/>
    <n v="602"/>
    <x v="3"/>
    <x v="0"/>
    <n v="146760.85999999999"/>
    <x v="8"/>
    <s v="delay"/>
    <x v="28"/>
    <x v="309"/>
    <x v="1"/>
  </r>
  <r>
    <n v="6515"/>
    <x v="3"/>
    <x v="2"/>
    <x v="0"/>
    <x v="3"/>
    <s v="2023-09-10"/>
    <s v="2023-09-19"/>
    <n v="32"/>
    <n v="41859.93"/>
    <n v="1339517.76"/>
    <n v="738.04"/>
    <n v="287"/>
    <x v="2"/>
    <x v="0"/>
    <n v="325968.37"/>
    <x v="6"/>
    <s v="delay"/>
    <x v="143"/>
    <x v="332"/>
    <x v="1"/>
  </r>
  <r>
    <n v="6516"/>
    <x v="2"/>
    <x v="1"/>
    <x v="0"/>
    <x v="4"/>
    <s v="2023-07-24"/>
    <s v="2023-08-03"/>
    <n v="99"/>
    <n v="28606.5"/>
    <n v="2832043.5"/>
    <n v="1025.5999999999999"/>
    <n v="426"/>
    <x v="2"/>
    <x v="1"/>
    <n v="643624.1"/>
    <x v="0"/>
    <s v="delay"/>
    <x v="237"/>
    <x v="199"/>
    <x v="1"/>
  </r>
  <r>
    <n v="6517"/>
    <x v="4"/>
    <x v="2"/>
    <x v="4"/>
    <x v="3"/>
    <s v="2023-09-19"/>
    <s v="2023-09-22"/>
    <n v="73"/>
    <n v="11939.93"/>
    <n v="871614.89"/>
    <n v="2759.11"/>
    <n v="132"/>
    <x v="2"/>
    <x v="0"/>
    <n v="129741.08"/>
    <x v="1"/>
    <s v="on time"/>
    <x v="37"/>
    <x v="0"/>
    <x v="2"/>
  </r>
  <r>
    <n v="6518"/>
    <x v="3"/>
    <x v="0"/>
    <x v="3"/>
    <x v="4"/>
    <s v="2023-03-08"/>
    <s v="2023-03-10"/>
    <n v="96"/>
    <n v="32833.39"/>
    <n v="3152005.44"/>
    <n v="526.86"/>
    <n v="232"/>
    <x v="0"/>
    <x v="3"/>
    <n v="191432.56"/>
    <x v="9"/>
    <s v="on time"/>
    <x v="95"/>
    <x v="333"/>
    <x v="1"/>
  </r>
  <r>
    <n v="6519"/>
    <x v="2"/>
    <x v="0"/>
    <x v="3"/>
    <x v="2"/>
    <s v="2023-10-02"/>
    <s v="2023-10-11"/>
    <n v="24"/>
    <n v="7802.43"/>
    <n v="187258.32"/>
    <n v="4152.18"/>
    <n v="879"/>
    <x v="3"/>
    <x v="0"/>
    <n v="25417.48"/>
    <x v="6"/>
    <s v="delay"/>
    <x v="373"/>
    <x v="287"/>
    <x v="0"/>
  </r>
  <r>
    <n v="6520"/>
    <x v="4"/>
    <x v="1"/>
    <x v="2"/>
    <x v="0"/>
    <s v="2023-04-04"/>
    <s v="2023-04-15"/>
    <n v="87"/>
    <n v="42591.48"/>
    <n v="3705458.76"/>
    <n v="2393.87"/>
    <n v="143"/>
    <x v="0"/>
    <x v="0"/>
    <n v="585936.05000000005"/>
    <x v="8"/>
    <s v="delay"/>
    <x v="76"/>
    <x v="116"/>
    <x v="2"/>
  </r>
  <r>
    <n v="6521"/>
    <x v="5"/>
    <x v="2"/>
    <x v="1"/>
    <x v="3"/>
    <s v="2023-11-05"/>
    <s v="2023-11-14"/>
    <n v="27"/>
    <n v="48194.51"/>
    <n v="1301251.77"/>
    <n v="616.59"/>
    <n v="493"/>
    <x v="0"/>
    <x v="2"/>
    <n v="94988.29"/>
    <x v="6"/>
    <s v="delay"/>
    <x v="349"/>
    <x v="138"/>
    <x v="1"/>
  </r>
  <r>
    <n v="6522"/>
    <x v="4"/>
    <x v="2"/>
    <x v="2"/>
    <x v="2"/>
    <s v="2023-04-15"/>
    <s v="2023-04-20"/>
    <n v="72"/>
    <n v="48086.22"/>
    <n v="3462207.84"/>
    <n v="3506.55"/>
    <n v="856"/>
    <x v="1"/>
    <x v="4"/>
    <n v="676884.2"/>
    <x v="2"/>
    <s v="on time"/>
    <x v="253"/>
    <x v="88"/>
    <x v="0"/>
  </r>
  <r>
    <n v="6523"/>
    <x v="1"/>
    <x v="0"/>
    <x v="0"/>
    <x v="0"/>
    <s v="2023-07-24"/>
    <s v="2023-08-02"/>
    <n v="83"/>
    <n v="20848.060000000001"/>
    <n v="1730388.98"/>
    <n v="1205.48"/>
    <n v="61"/>
    <x v="2"/>
    <x v="3"/>
    <n v="413075.62"/>
    <x v="6"/>
    <s v="delay"/>
    <x v="172"/>
    <x v="199"/>
    <x v="2"/>
  </r>
  <r>
    <n v="6524"/>
    <x v="2"/>
    <x v="0"/>
    <x v="0"/>
    <x v="3"/>
    <s v="2023-03-28"/>
    <s v="2023-04-09"/>
    <n v="74"/>
    <n v="5056.87"/>
    <n v="374208.38"/>
    <n v="3165.48"/>
    <n v="688"/>
    <x v="1"/>
    <x v="0"/>
    <n v="74019.92"/>
    <x v="10"/>
    <s v="delay"/>
    <x v="313"/>
    <x v="222"/>
    <x v="1"/>
  </r>
  <r>
    <n v="6525"/>
    <x v="2"/>
    <x v="1"/>
    <x v="0"/>
    <x v="1"/>
    <s v="2023-05-25"/>
    <s v="2023-06-03"/>
    <n v="62"/>
    <n v="34947.870000000003"/>
    <n v="2166767.94"/>
    <n v="2999.94"/>
    <n v="950"/>
    <x v="0"/>
    <x v="4"/>
    <n v="300693.43"/>
    <x v="6"/>
    <s v="delay"/>
    <x v="51"/>
    <x v="317"/>
    <x v="0"/>
  </r>
  <r>
    <n v="6526"/>
    <x v="4"/>
    <x v="0"/>
    <x v="0"/>
    <x v="0"/>
    <s v="2023-01-30"/>
    <s v="2023-02-05"/>
    <n v="56"/>
    <n v="5104.32"/>
    <n v="285841.91999999998"/>
    <n v="3223.8"/>
    <n v="647"/>
    <x v="3"/>
    <x v="1"/>
    <n v="56415.45"/>
    <x v="11"/>
    <s v="delay"/>
    <x v="202"/>
    <x v="258"/>
    <x v="1"/>
  </r>
  <r>
    <n v="6527"/>
    <x v="5"/>
    <x v="0"/>
    <x v="4"/>
    <x v="3"/>
    <s v="2023-10-20"/>
    <s v="2023-10-30"/>
    <n v="26"/>
    <n v="44838.58"/>
    <n v="1165803.08"/>
    <n v="1097.1300000000001"/>
    <n v="204"/>
    <x v="2"/>
    <x v="3"/>
    <n v="179472.46"/>
    <x v="0"/>
    <s v="delay"/>
    <x v="375"/>
    <x v="363"/>
    <x v="1"/>
  </r>
  <r>
    <n v="6528"/>
    <x v="0"/>
    <x v="1"/>
    <x v="2"/>
    <x v="4"/>
    <s v="2023-09-24"/>
    <s v="2023-09-25"/>
    <n v="26"/>
    <n v="40149.199999999997"/>
    <n v="1043879.2"/>
    <n v="3795.66"/>
    <n v="349"/>
    <x v="2"/>
    <x v="0"/>
    <n v="179628.95"/>
    <x v="7"/>
    <s v="on time"/>
    <x v="153"/>
    <x v="206"/>
    <x v="1"/>
  </r>
  <r>
    <n v="6529"/>
    <x v="1"/>
    <x v="1"/>
    <x v="3"/>
    <x v="4"/>
    <s v="2023-08-19"/>
    <s v="2023-08-28"/>
    <n v="60"/>
    <n v="28058.07"/>
    <n v="1683484.2"/>
    <n v="2661.78"/>
    <n v="73"/>
    <x v="2"/>
    <x v="1"/>
    <n v="262314.63"/>
    <x v="6"/>
    <s v="delay"/>
    <x v="243"/>
    <x v="143"/>
    <x v="2"/>
  </r>
  <r>
    <n v="6530"/>
    <x v="1"/>
    <x v="2"/>
    <x v="2"/>
    <x v="0"/>
    <s v="2023-10-14"/>
    <s v="2023-10-25"/>
    <n v="9"/>
    <n v="39435.26"/>
    <n v="354917.34"/>
    <n v="3255.16"/>
    <n v="442"/>
    <x v="2"/>
    <x v="2"/>
    <n v="82382.960000000006"/>
    <x v="8"/>
    <s v="delay"/>
    <x v="155"/>
    <x v="273"/>
    <x v="1"/>
  </r>
  <r>
    <n v="6531"/>
    <x v="2"/>
    <x v="0"/>
    <x v="1"/>
    <x v="0"/>
    <s v="2023-02-10"/>
    <s v="2023-02-20"/>
    <n v="1"/>
    <n v="38634.25"/>
    <n v="38634.25"/>
    <n v="4504.26"/>
    <n v="971"/>
    <x v="3"/>
    <x v="1"/>
    <n v="3532.03"/>
    <x v="0"/>
    <s v="delay"/>
    <x v="227"/>
    <x v="290"/>
    <x v="0"/>
  </r>
  <r>
    <n v="6532"/>
    <x v="5"/>
    <x v="0"/>
    <x v="0"/>
    <x v="0"/>
    <s v="2023-08-05"/>
    <s v="2023-08-18"/>
    <n v="67"/>
    <n v="5364.76"/>
    <n v="359438.92"/>
    <n v="2907.13"/>
    <n v="156"/>
    <x v="2"/>
    <x v="2"/>
    <n v="53788.7"/>
    <x v="12"/>
    <s v="delay"/>
    <x v="303"/>
    <x v="109"/>
    <x v="2"/>
  </r>
  <r>
    <n v="6533"/>
    <x v="6"/>
    <x v="0"/>
    <x v="0"/>
    <x v="2"/>
    <s v="2023-07-22"/>
    <s v="2023-07-25"/>
    <n v="58"/>
    <n v="30147.439999999999"/>
    <n v="1748551.52"/>
    <n v="342.96"/>
    <n v="305"/>
    <x v="3"/>
    <x v="1"/>
    <n v="353934.65"/>
    <x v="1"/>
    <s v="on time"/>
    <x v="366"/>
    <x v="101"/>
    <x v="1"/>
  </r>
  <r>
    <n v="6534"/>
    <x v="7"/>
    <x v="2"/>
    <x v="3"/>
    <x v="0"/>
    <s v="2023-09-19"/>
    <s v="2023-09-22"/>
    <n v="29"/>
    <n v="40717.279999999999"/>
    <n v="1180801.1200000001"/>
    <n v="2351.71"/>
    <n v="458"/>
    <x v="0"/>
    <x v="0"/>
    <n v="202872.51"/>
    <x v="1"/>
    <s v="on time"/>
    <x v="37"/>
    <x v="0"/>
    <x v="1"/>
  </r>
  <r>
    <n v="6535"/>
    <x v="7"/>
    <x v="2"/>
    <x v="4"/>
    <x v="2"/>
    <s v="2023-09-24"/>
    <s v="2023-09-30"/>
    <n v="60"/>
    <n v="26274.99"/>
    <n v="1576499.4"/>
    <n v="4956.32"/>
    <n v="871"/>
    <x v="0"/>
    <x v="3"/>
    <n v="97949.73"/>
    <x v="11"/>
    <s v="delay"/>
    <x v="158"/>
    <x v="206"/>
    <x v="0"/>
  </r>
  <r>
    <n v="6536"/>
    <x v="6"/>
    <x v="2"/>
    <x v="1"/>
    <x v="4"/>
    <s v="2023-03-27"/>
    <s v="2023-04-04"/>
    <n v="57"/>
    <n v="16697.45"/>
    <n v="951754.65"/>
    <n v="4436.6499999999996"/>
    <n v="433"/>
    <x v="2"/>
    <x v="4"/>
    <n v="117486.64"/>
    <x v="14"/>
    <s v="delay"/>
    <x v="92"/>
    <x v="293"/>
    <x v="1"/>
  </r>
  <r>
    <n v="6537"/>
    <x v="3"/>
    <x v="1"/>
    <x v="3"/>
    <x v="3"/>
    <s v="2023-02-07"/>
    <s v="2023-02-09"/>
    <n v="63"/>
    <n v="15950.76"/>
    <n v="1004897.88"/>
    <n v="139.26"/>
    <n v="689"/>
    <x v="3"/>
    <x v="0"/>
    <n v="131368.54"/>
    <x v="9"/>
    <s v="on time"/>
    <x v="42"/>
    <x v="69"/>
    <x v="1"/>
  </r>
  <r>
    <n v="6538"/>
    <x v="7"/>
    <x v="0"/>
    <x v="4"/>
    <x v="0"/>
    <s v="2023-01-17"/>
    <s v="2023-01-28"/>
    <n v="87"/>
    <n v="19930.16"/>
    <n v="1733923.92"/>
    <n v="2148.85"/>
    <n v="370"/>
    <x v="0"/>
    <x v="0"/>
    <n v="223255.76"/>
    <x v="8"/>
    <s v="delay"/>
    <x v="88"/>
    <x v="180"/>
    <x v="1"/>
  </r>
  <r>
    <n v="6539"/>
    <x v="4"/>
    <x v="2"/>
    <x v="3"/>
    <x v="0"/>
    <s v="2023-10-21"/>
    <s v="2023-10-30"/>
    <n v="18"/>
    <n v="35729.19"/>
    <n v="643125.42000000004"/>
    <n v="3779.68"/>
    <n v="498"/>
    <x v="2"/>
    <x v="0"/>
    <n v="121961.01"/>
    <x v="6"/>
    <s v="delay"/>
    <x v="375"/>
    <x v="14"/>
    <x v="1"/>
  </r>
  <r>
    <n v="6540"/>
    <x v="7"/>
    <x v="1"/>
    <x v="2"/>
    <x v="3"/>
    <s v="2023-10-02"/>
    <s v="2023-10-04"/>
    <n v="2"/>
    <n v="39761.629999999997"/>
    <n v="79523.259999999995"/>
    <n v="1572.82"/>
    <n v="778"/>
    <x v="1"/>
    <x v="0"/>
    <n v="15479.69"/>
    <x v="9"/>
    <s v="on time"/>
    <x v="347"/>
    <x v="287"/>
    <x v="0"/>
  </r>
  <r>
    <n v="6541"/>
    <x v="3"/>
    <x v="2"/>
    <x v="0"/>
    <x v="2"/>
    <s v="2023-11-04"/>
    <s v="2023-11-15"/>
    <n v="33"/>
    <n v="4610.79"/>
    <n v="152156.07"/>
    <n v="2332.5"/>
    <n v="557"/>
    <x v="3"/>
    <x v="1"/>
    <n v="35415.760000000002"/>
    <x v="8"/>
    <s v="delay"/>
    <x v="36"/>
    <x v="105"/>
    <x v="1"/>
  </r>
  <r>
    <n v="6542"/>
    <x v="7"/>
    <x v="2"/>
    <x v="3"/>
    <x v="4"/>
    <s v="2023-08-17"/>
    <s v="2023-08-24"/>
    <n v="100"/>
    <n v="34447.089999999997"/>
    <n v="3444709"/>
    <n v="1634.67"/>
    <n v="210"/>
    <x v="0"/>
    <x v="2"/>
    <n v="712876.58"/>
    <x v="5"/>
    <s v="delay"/>
    <x v="59"/>
    <x v="217"/>
    <x v="1"/>
  </r>
  <r>
    <n v="6543"/>
    <x v="1"/>
    <x v="0"/>
    <x v="4"/>
    <x v="4"/>
    <s v="2023-01-05"/>
    <s v="2023-01-08"/>
    <n v="66"/>
    <n v="4229.24"/>
    <n v="279129.84000000003"/>
    <n v="595.14"/>
    <n v="804"/>
    <x v="1"/>
    <x v="2"/>
    <n v="65360.9"/>
    <x v="1"/>
    <s v="on time"/>
    <x v="321"/>
    <x v="186"/>
    <x v="0"/>
  </r>
  <r>
    <n v="6544"/>
    <x v="3"/>
    <x v="1"/>
    <x v="0"/>
    <x v="3"/>
    <s v="2023-12-01"/>
    <s v="2023-12-03"/>
    <n v="80"/>
    <n v="30421.86"/>
    <n v="2433748.7999999998"/>
    <n v="4891.82"/>
    <n v="108"/>
    <x v="0"/>
    <x v="0"/>
    <n v="536837.17000000004"/>
    <x v="9"/>
    <s v="on time"/>
    <x v="351"/>
    <x v="328"/>
    <x v="2"/>
  </r>
  <r>
    <n v="6545"/>
    <x v="2"/>
    <x v="1"/>
    <x v="4"/>
    <x v="2"/>
    <s v="2023-12-23"/>
    <s v="2024-01-04"/>
    <n v="19"/>
    <n v="20413.189999999999"/>
    <n v="387850.61"/>
    <n v="3393.54"/>
    <n v="449"/>
    <x v="0"/>
    <x v="4"/>
    <n v="46597.3"/>
    <x v="10"/>
    <s v="delay"/>
    <x v="160"/>
    <x v="341"/>
    <x v="1"/>
  </r>
  <r>
    <n v="6546"/>
    <x v="2"/>
    <x v="1"/>
    <x v="4"/>
    <x v="3"/>
    <s v="2023-05-22"/>
    <s v="2023-05-28"/>
    <n v="62"/>
    <n v="20461.689999999999"/>
    <n v="1268624.78"/>
    <n v="479.02"/>
    <n v="329"/>
    <x v="2"/>
    <x v="3"/>
    <n v="176304.3"/>
    <x v="11"/>
    <s v="delay"/>
    <x v="258"/>
    <x v="112"/>
    <x v="1"/>
  </r>
  <r>
    <n v="6547"/>
    <x v="0"/>
    <x v="0"/>
    <x v="3"/>
    <x v="1"/>
    <s v="2023-06-19"/>
    <s v="2023-07-01"/>
    <n v="40"/>
    <n v="7251.54"/>
    <n v="290061.59999999998"/>
    <n v="1628.59"/>
    <n v="49"/>
    <x v="3"/>
    <x v="4"/>
    <n v="46800"/>
    <x v="10"/>
    <s v="delay"/>
    <x v="173"/>
    <x v="156"/>
    <x v="2"/>
  </r>
  <r>
    <n v="6548"/>
    <x v="2"/>
    <x v="0"/>
    <x v="3"/>
    <x v="4"/>
    <s v="2023-02-26"/>
    <s v="2023-02-27"/>
    <n v="55"/>
    <n v="9317.27"/>
    <n v="512449.85"/>
    <n v="2176.5300000000002"/>
    <n v="494"/>
    <x v="0"/>
    <x v="2"/>
    <n v="116214.15"/>
    <x v="7"/>
    <s v="on time"/>
    <x v="364"/>
    <x v="361"/>
    <x v="1"/>
  </r>
  <r>
    <n v="6549"/>
    <x v="6"/>
    <x v="2"/>
    <x v="0"/>
    <x v="0"/>
    <s v="2023-05-01"/>
    <s v="2023-05-11"/>
    <n v="92"/>
    <n v="48727.45"/>
    <n v="4482925.4000000004"/>
    <n v="2961.91"/>
    <n v="372"/>
    <x v="0"/>
    <x v="4"/>
    <n v="616169.36"/>
    <x v="0"/>
    <s v="delay"/>
    <x v="276"/>
    <x v="111"/>
    <x v="1"/>
  </r>
  <r>
    <n v="6550"/>
    <x v="4"/>
    <x v="0"/>
    <x v="4"/>
    <x v="0"/>
    <s v="2023-05-21"/>
    <s v="2023-05-24"/>
    <n v="59"/>
    <n v="12511.87"/>
    <n v="738200.33"/>
    <n v="3778.76"/>
    <n v="632"/>
    <x v="0"/>
    <x v="3"/>
    <n v="45379.68"/>
    <x v="1"/>
    <s v="on time"/>
    <x v="300"/>
    <x v="296"/>
    <x v="1"/>
  </r>
  <r>
    <n v="6551"/>
    <x v="1"/>
    <x v="1"/>
    <x v="3"/>
    <x v="1"/>
    <s v="2023-09-15"/>
    <s v="2023-09-23"/>
    <n v="43"/>
    <n v="34663.089999999997"/>
    <n v="1490512.87"/>
    <n v="1864.33"/>
    <n v="737"/>
    <x v="2"/>
    <x v="3"/>
    <n v="315745.59999999998"/>
    <x v="14"/>
    <s v="delay"/>
    <x v="338"/>
    <x v="242"/>
    <x v="0"/>
  </r>
  <r>
    <n v="6552"/>
    <x v="1"/>
    <x v="2"/>
    <x v="3"/>
    <x v="4"/>
    <s v="2023-03-25"/>
    <s v="2023-04-09"/>
    <n v="72"/>
    <n v="34323.550000000003"/>
    <n v="2471295.6"/>
    <n v="1639.52"/>
    <n v="505"/>
    <x v="2"/>
    <x v="0"/>
    <n v="543820.39"/>
    <x v="3"/>
    <s v="delay"/>
    <x v="313"/>
    <x v="158"/>
    <x v="1"/>
  </r>
  <r>
    <n v="6553"/>
    <x v="6"/>
    <x v="1"/>
    <x v="4"/>
    <x v="0"/>
    <s v="2023-07-19"/>
    <s v="2023-07-24"/>
    <n v="22"/>
    <n v="40152.47"/>
    <n v="883354.34"/>
    <n v="4129.16"/>
    <n v="632"/>
    <x v="1"/>
    <x v="3"/>
    <n v="57446.69"/>
    <x v="2"/>
    <s v="on time"/>
    <x v="44"/>
    <x v="229"/>
    <x v="1"/>
  </r>
  <r>
    <n v="6554"/>
    <x v="3"/>
    <x v="0"/>
    <x v="2"/>
    <x v="3"/>
    <s v="2023-01-18"/>
    <s v="2023-01-21"/>
    <n v="94"/>
    <n v="44712.57"/>
    <n v="4202981.58"/>
    <n v="1399.71"/>
    <n v="469"/>
    <x v="2"/>
    <x v="3"/>
    <n v="343607.06"/>
    <x v="1"/>
    <s v="on time"/>
    <x v="24"/>
    <x v="75"/>
    <x v="1"/>
  </r>
  <r>
    <n v="6555"/>
    <x v="0"/>
    <x v="2"/>
    <x v="0"/>
    <x v="1"/>
    <s v="2023-02-11"/>
    <s v="2023-02-26"/>
    <n v="61"/>
    <n v="15214.5"/>
    <n v="928084.5"/>
    <n v="2963.09"/>
    <n v="310"/>
    <x v="0"/>
    <x v="1"/>
    <n v="71338.61"/>
    <x v="3"/>
    <s v="delay"/>
    <x v="315"/>
    <x v="327"/>
    <x v="1"/>
  </r>
  <r>
    <n v="6556"/>
    <x v="1"/>
    <x v="1"/>
    <x v="4"/>
    <x v="4"/>
    <s v="2023-01-08"/>
    <s v="2023-01-12"/>
    <n v="93"/>
    <n v="16650.490000000002"/>
    <n v="1548495.57"/>
    <n v="2716.71"/>
    <n v="538"/>
    <x v="3"/>
    <x v="2"/>
    <n v="323951.34999999998"/>
    <x v="13"/>
    <s v="on time"/>
    <x v="356"/>
    <x v="125"/>
    <x v="1"/>
  </r>
  <r>
    <n v="6557"/>
    <x v="7"/>
    <x v="1"/>
    <x v="1"/>
    <x v="1"/>
    <s v="2023-06-18"/>
    <s v="2023-06-23"/>
    <n v="9"/>
    <n v="48850.04"/>
    <n v="439650.36"/>
    <n v="769.21"/>
    <n v="485"/>
    <x v="3"/>
    <x v="0"/>
    <n v="39345.39"/>
    <x v="2"/>
    <s v="on time"/>
    <x v="273"/>
    <x v="224"/>
    <x v="1"/>
  </r>
  <r>
    <n v="6558"/>
    <x v="2"/>
    <x v="2"/>
    <x v="2"/>
    <x v="1"/>
    <s v="2023-05-19"/>
    <s v="2023-05-29"/>
    <n v="39"/>
    <n v="21909.22"/>
    <n v="854459.58"/>
    <n v="1307.67"/>
    <n v="776"/>
    <x v="2"/>
    <x v="3"/>
    <n v="143186.5"/>
    <x v="0"/>
    <s v="delay"/>
    <x v="312"/>
    <x v="40"/>
    <x v="0"/>
  </r>
  <r>
    <n v="6559"/>
    <x v="5"/>
    <x v="0"/>
    <x v="3"/>
    <x v="4"/>
    <s v="2023-12-22"/>
    <s v="2023-12-27"/>
    <n v="78"/>
    <n v="24490.12"/>
    <n v="1910229.36"/>
    <n v="4357.91"/>
    <n v="318"/>
    <x v="2"/>
    <x v="3"/>
    <n v="288289.13"/>
    <x v="2"/>
    <s v="on time"/>
    <x v="221"/>
    <x v="169"/>
    <x v="1"/>
  </r>
  <r>
    <n v="6560"/>
    <x v="7"/>
    <x v="1"/>
    <x v="0"/>
    <x v="2"/>
    <s v="2023-04-04"/>
    <s v="2023-04-13"/>
    <n v="14"/>
    <n v="24480.33"/>
    <n v="342724.62"/>
    <n v="2762.04"/>
    <n v="713"/>
    <x v="3"/>
    <x v="2"/>
    <n v="59859"/>
    <x v="6"/>
    <s v="delay"/>
    <x v="118"/>
    <x v="116"/>
    <x v="0"/>
  </r>
  <r>
    <n v="6561"/>
    <x v="1"/>
    <x v="1"/>
    <x v="4"/>
    <x v="4"/>
    <s v="2023-05-01"/>
    <s v="2023-05-13"/>
    <n v="7"/>
    <n v="6223.11"/>
    <n v="43561.77"/>
    <n v="313"/>
    <n v="214"/>
    <x v="2"/>
    <x v="4"/>
    <n v="5168.05"/>
    <x v="10"/>
    <s v="delay"/>
    <x v="32"/>
    <x v="111"/>
    <x v="1"/>
  </r>
  <r>
    <n v="6562"/>
    <x v="7"/>
    <x v="1"/>
    <x v="2"/>
    <x v="1"/>
    <s v="2023-06-18"/>
    <s v="2023-07-02"/>
    <n v="38"/>
    <n v="34586.11"/>
    <n v="1314272.18"/>
    <n v="2302.34"/>
    <n v="590"/>
    <x v="1"/>
    <x v="0"/>
    <n v="155164.66"/>
    <x v="4"/>
    <s v="delay"/>
    <x v="272"/>
    <x v="224"/>
    <x v="1"/>
  </r>
  <r>
    <n v="6563"/>
    <x v="3"/>
    <x v="0"/>
    <x v="0"/>
    <x v="0"/>
    <s v="2023-05-31"/>
    <s v="2023-06-08"/>
    <n v="18"/>
    <n v="22032.93"/>
    <n v="396592.74"/>
    <n v="1632.79"/>
    <n v="894"/>
    <x v="1"/>
    <x v="1"/>
    <n v="91730.38"/>
    <x v="14"/>
    <s v="delay"/>
    <x v="336"/>
    <x v="64"/>
    <x v="0"/>
  </r>
  <r>
    <n v="6564"/>
    <x v="5"/>
    <x v="2"/>
    <x v="1"/>
    <x v="4"/>
    <s v="2023-06-29"/>
    <s v="2023-07-06"/>
    <n v="83"/>
    <n v="43624.21"/>
    <n v="3620809.43"/>
    <n v="2579.29"/>
    <n v="535"/>
    <x v="2"/>
    <x v="4"/>
    <n v="460349.64"/>
    <x v="5"/>
    <s v="delay"/>
    <x v="358"/>
    <x v="250"/>
    <x v="1"/>
  </r>
  <r>
    <n v="6565"/>
    <x v="3"/>
    <x v="1"/>
    <x v="2"/>
    <x v="3"/>
    <s v="2023-06-09"/>
    <s v="2023-06-21"/>
    <n v="22"/>
    <n v="41346.559999999998"/>
    <n v="909624.31999999995"/>
    <n v="1504.33"/>
    <n v="62"/>
    <x v="0"/>
    <x v="3"/>
    <n v="146342.48000000001"/>
    <x v="10"/>
    <s v="delay"/>
    <x v="307"/>
    <x v="214"/>
    <x v="2"/>
  </r>
  <r>
    <n v="6566"/>
    <x v="3"/>
    <x v="2"/>
    <x v="1"/>
    <x v="0"/>
    <s v="2023-05-11"/>
    <s v="2023-05-12"/>
    <n v="20"/>
    <n v="41181.699999999997"/>
    <n v="823634"/>
    <n v="1661.61"/>
    <n v="280"/>
    <x v="1"/>
    <x v="3"/>
    <n v="130536.9"/>
    <x v="7"/>
    <s v="on time"/>
    <x v="2"/>
    <x v="179"/>
    <x v="1"/>
  </r>
  <r>
    <n v="6567"/>
    <x v="6"/>
    <x v="1"/>
    <x v="1"/>
    <x v="2"/>
    <s v="2023-01-03"/>
    <s v="2023-01-12"/>
    <n v="22"/>
    <n v="10725.65"/>
    <n v="235964.3"/>
    <n v="1919.79"/>
    <n v="572"/>
    <x v="1"/>
    <x v="3"/>
    <n v="19994.650000000001"/>
    <x v="6"/>
    <s v="delay"/>
    <x v="356"/>
    <x v="342"/>
    <x v="1"/>
  </r>
  <r>
    <n v="6568"/>
    <x v="1"/>
    <x v="1"/>
    <x v="3"/>
    <x v="1"/>
    <s v="2023-05-28"/>
    <s v="2023-06-09"/>
    <n v="10"/>
    <n v="6133.97"/>
    <n v="61339.7"/>
    <n v="2479.44"/>
    <n v="427"/>
    <x v="2"/>
    <x v="3"/>
    <n v="9846.8700000000008"/>
    <x v="10"/>
    <s v="delay"/>
    <x v="308"/>
    <x v="246"/>
    <x v="1"/>
  </r>
  <r>
    <n v="6569"/>
    <x v="3"/>
    <x v="1"/>
    <x v="3"/>
    <x v="1"/>
    <s v="2023-10-01"/>
    <s v="2023-10-08"/>
    <n v="98"/>
    <n v="3988.21"/>
    <n v="390844.58"/>
    <n v="4083.65"/>
    <n v="688"/>
    <x v="3"/>
    <x v="0"/>
    <n v="94957.7"/>
    <x v="5"/>
    <s v="delay"/>
    <x v="156"/>
    <x v="340"/>
    <x v="1"/>
  </r>
  <r>
    <n v="6570"/>
    <x v="7"/>
    <x v="2"/>
    <x v="3"/>
    <x v="1"/>
    <s v="2023-11-28"/>
    <s v="2023-12-02"/>
    <n v="20"/>
    <n v="3473.1"/>
    <n v="69462"/>
    <n v="2443.4299999999998"/>
    <n v="64"/>
    <x v="3"/>
    <x v="1"/>
    <n v="6306.96"/>
    <x v="13"/>
    <s v="on time"/>
    <x v="137"/>
    <x v="295"/>
    <x v="2"/>
  </r>
  <r>
    <n v="6571"/>
    <x v="3"/>
    <x v="2"/>
    <x v="2"/>
    <x v="4"/>
    <s v="2023-09-15"/>
    <s v="2023-09-26"/>
    <n v="43"/>
    <n v="47245"/>
    <n v="2031535"/>
    <n v="2662.59"/>
    <n v="542"/>
    <x v="3"/>
    <x v="2"/>
    <n v="374670.02"/>
    <x v="8"/>
    <s v="delay"/>
    <x v="107"/>
    <x v="242"/>
    <x v="1"/>
  </r>
  <r>
    <n v="6572"/>
    <x v="3"/>
    <x v="0"/>
    <x v="2"/>
    <x v="3"/>
    <s v="2023-11-08"/>
    <s v="2023-11-13"/>
    <n v="32"/>
    <n v="40180.67"/>
    <n v="1285781.44"/>
    <n v="2862.86"/>
    <n v="908"/>
    <x v="1"/>
    <x v="3"/>
    <n v="207691.93"/>
    <x v="2"/>
    <s v="on time"/>
    <x v="255"/>
    <x v="167"/>
    <x v="0"/>
  </r>
  <r>
    <n v="6573"/>
    <x v="2"/>
    <x v="0"/>
    <x v="0"/>
    <x v="4"/>
    <s v="2023-04-07"/>
    <s v="2023-04-18"/>
    <n v="99"/>
    <n v="18124.87"/>
    <n v="1794362.13"/>
    <n v="3469.43"/>
    <n v="47"/>
    <x v="2"/>
    <x v="1"/>
    <n v="358729.49"/>
    <x v="8"/>
    <s v="delay"/>
    <x v="341"/>
    <x v="322"/>
    <x v="2"/>
  </r>
  <r>
    <n v="6574"/>
    <x v="0"/>
    <x v="0"/>
    <x v="4"/>
    <x v="3"/>
    <s v="2023-05-15"/>
    <s v="2023-05-28"/>
    <n v="47"/>
    <n v="30081.65"/>
    <n v="1413837.55"/>
    <n v="824.21"/>
    <n v="946"/>
    <x v="1"/>
    <x v="0"/>
    <n v="157932.17000000001"/>
    <x v="12"/>
    <s v="delay"/>
    <x v="258"/>
    <x v="127"/>
    <x v="0"/>
  </r>
  <r>
    <n v="6575"/>
    <x v="1"/>
    <x v="0"/>
    <x v="0"/>
    <x v="1"/>
    <s v="2023-10-05"/>
    <s v="2023-10-14"/>
    <n v="1"/>
    <n v="22514.31"/>
    <n v="22514.31"/>
    <n v="2157.8200000000002"/>
    <n v="430"/>
    <x v="2"/>
    <x v="3"/>
    <n v="3453.48"/>
    <x v="6"/>
    <s v="delay"/>
    <x v="297"/>
    <x v="16"/>
    <x v="1"/>
  </r>
  <r>
    <n v="6576"/>
    <x v="5"/>
    <x v="0"/>
    <x v="0"/>
    <x v="3"/>
    <s v="2023-05-05"/>
    <s v="2023-05-19"/>
    <n v="40"/>
    <n v="28358.34"/>
    <n v="1134333.6000000001"/>
    <n v="2766.2"/>
    <n v="148"/>
    <x v="2"/>
    <x v="1"/>
    <n v="139689.14000000001"/>
    <x v="4"/>
    <s v="delay"/>
    <x v="64"/>
    <x v="316"/>
    <x v="2"/>
  </r>
  <r>
    <n v="6577"/>
    <x v="1"/>
    <x v="0"/>
    <x v="0"/>
    <x v="1"/>
    <s v="2023-04-29"/>
    <s v="2023-05-14"/>
    <n v="75"/>
    <n v="30602.25"/>
    <n v="2295168.75"/>
    <n v="3743.28"/>
    <n v="98"/>
    <x v="1"/>
    <x v="2"/>
    <n v="202522.26"/>
    <x v="3"/>
    <s v="delay"/>
    <x v="224"/>
    <x v="254"/>
    <x v="2"/>
  </r>
  <r>
    <n v="6578"/>
    <x v="7"/>
    <x v="2"/>
    <x v="4"/>
    <x v="4"/>
    <s v="2023-12-19"/>
    <s v="2023-12-23"/>
    <n v="44"/>
    <n v="23293.03"/>
    <n v="1024893.32"/>
    <n v="3738.63"/>
    <n v="128"/>
    <x v="2"/>
    <x v="2"/>
    <n v="253986.42"/>
    <x v="13"/>
    <s v="on time"/>
    <x v="166"/>
    <x v="215"/>
    <x v="2"/>
  </r>
  <r>
    <n v="6579"/>
    <x v="5"/>
    <x v="0"/>
    <x v="2"/>
    <x v="4"/>
    <s v="2023-04-11"/>
    <s v="2023-04-15"/>
    <n v="2"/>
    <n v="41007.96"/>
    <n v="82015.92"/>
    <n v="797.31"/>
    <n v="730"/>
    <x v="0"/>
    <x v="3"/>
    <n v="14759.31"/>
    <x v="13"/>
    <s v="on time"/>
    <x v="76"/>
    <x v="23"/>
    <x v="0"/>
  </r>
  <r>
    <n v="6580"/>
    <x v="1"/>
    <x v="0"/>
    <x v="3"/>
    <x v="1"/>
    <s v="2023-05-28"/>
    <s v="2023-06-02"/>
    <n v="39"/>
    <n v="6713.68"/>
    <n v="261833.52"/>
    <n v="1270.9000000000001"/>
    <n v="703"/>
    <x v="3"/>
    <x v="2"/>
    <n v="35946.379999999997"/>
    <x v="2"/>
    <s v="on time"/>
    <x v="135"/>
    <x v="246"/>
    <x v="0"/>
  </r>
  <r>
    <n v="6581"/>
    <x v="4"/>
    <x v="1"/>
    <x v="1"/>
    <x v="2"/>
    <s v="2023-11-21"/>
    <s v="2023-11-24"/>
    <n v="22"/>
    <n v="49748.67"/>
    <n v="1094470.74"/>
    <n v="1930.45"/>
    <n v="292"/>
    <x v="2"/>
    <x v="0"/>
    <n v="177390.7"/>
    <x v="1"/>
    <s v="on time"/>
    <x v="262"/>
    <x v="264"/>
    <x v="1"/>
  </r>
  <r>
    <n v="6582"/>
    <x v="5"/>
    <x v="2"/>
    <x v="2"/>
    <x v="1"/>
    <s v="2023-12-07"/>
    <s v="2023-12-17"/>
    <n v="39"/>
    <n v="24193.39"/>
    <n v="943542.21"/>
    <n v="4604.4799999999996"/>
    <n v="34"/>
    <x v="3"/>
    <x v="3"/>
    <n v="220531.03"/>
    <x v="0"/>
    <s v="delay"/>
    <x v="105"/>
    <x v="153"/>
    <x v="2"/>
  </r>
  <r>
    <n v="6583"/>
    <x v="4"/>
    <x v="1"/>
    <x v="2"/>
    <x v="0"/>
    <s v="2023-02-22"/>
    <s v="2023-03-03"/>
    <n v="33"/>
    <n v="33237.64"/>
    <n v="1096842.1200000001"/>
    <n v="2563.21"/>
    <n v="992"/>
    <x v="0"/>
    <x v="0"/>
    <n v="105082.73"/>
    <x v="6"/>
    <s v="delay"/>
    <x v="34"/>
    <x v="33"/>
    <x v="0"/>
  </r>
  <r>
    <n v="6584"/>
    <x v="7"/>
    <x v="1"/>
    <x v="0"/>
    <x v="2"/>
    <s v="2023-05-26"/>
    <s v="2023-06-04"/>
    <n v="91"/>
    <n v="9610.09"/>
    <n v="874518.19"/>
    <n v="1346.83"/>
    <n v="844"/>
    <x v="3"/>
    <x v="0"/>
    <n v="119465.51"/>
    <x v="6"/>
    <s v="delay"/>
    <x v="58"/>
    <x v="161"/>
    <x v="0"/>
  </r>
  <r>
    <n v="6585"/>
    <x v="7"/>
    <x v="2"/>
    <x v="4"/>
    <x v="2"/>
    <s v="2023-05-10"/>
    <s v="2023-05-22"/>
    <n v="88"/>
    <n v="17257.990000000002"/>
    <n v="1518703.12"/>
    <n v="642.58000000000004"/>
    <n v="960"/>
    <x v="1"/>
    <x v="3"/>
    <n v="272306.28000000003"/>
    <x v="10"/>
    <s v="delay"/>
    <x v="239"/>
    <x v="201"/>
    <x v="0"/>
  </r>
  <r>
    <n v="6586"/>
    <x v="5"/>
    <x v="1"/>
    <x v="2"/>
    <x v="4"/>
    <s v="2023-06-03"/>
    <s v="2023-06-16"/>
    <n v="42"/>
    <n v="3055.14"/>
    <n v="128315.88"/>
    <n v="1008.69"/>
    <n v="560"/>
    <x v="1"/>
    <x v="4"/>
    <n v="9574.32"/>
    <x v="12"/>
    <s v="delay"/>
    <x v="161"/>
    <x v="312"/>
    <x v="1"/>
  </r>
  <r>
    <n v="6587"/>
    <x v="6"/>
    <x v="0"/>
    <x v="0"/>
    <x v="3"/>
    <s v="2023-07-25"/>
    <s v="2023-07-31"/>
    <n v="7"/>
    <n v="12334.5"/>
    <n v="86341.5"/>
    <n v="1551.37"/>
    <n v="913"/>
    <x v="2"/>
    <x v="0"/>
    <n v="7615.8"/>
    <x v="11"/>
    <s v="delay"/>
    <x v="348"/>
    <x v="277"/>
    <x v="0"/>
  </r>
  <r>
    <n v="6588"/>
    <x v="0"/>
    <x v="2"/>
    <x v="3"/>
    <x v="0"/>
    <s v="2023-04-07"/>
    <s v="2023-04-20"/>
    <n v="78"/>
    <n v="15199.43"/>
    <n v="1185555.54"/>
    <n v="3827.04"/>
    <n v="371"/>
    <x v="3"/>
    <x v="1"/>
    <n v="106146.89"/>
    <x v="12"/>
    <s v="delay"/>
    <x v="253"/>
    <x v="322"/>
    <x v="1"/>
  </r>
  <r>
    <n v="6589"/>
    <x v="2"/>
    <x v="2"/>
    <x v="4"/>
    <x v="3"/>
    <s v="2023-09-29"/>
    <s v="2023-10-10"/>
    <n v="90"/>
    <n v="5320.08"/>
    <n v="478807.2"/>
    <n v="1529.94"/>
    <n v="237"/>
    <x v="2"/>
    <x v="1"/>
    <n v="61764.19"/>
    <x v="8"/>
    <s v="delay"/>
    <x v="323"/>
    <x v="308"/>
    <x v="1"/>
  </r>
  <r>
    <n v="6590"/>
    <x v="7"/>
    <x v="2"/>
    <x v="4"/>
    <x v="0"/>
    <s v="2024-01-01"/>
    <s v="2024-01-10"/>
    <n v="73"/>
    <n v="45267.73"/>
    <n v="3304544.29"/>
    <n v="4034.22"/>
    <n v="154"/>
    <x v="3"/>
    <x v="4"/>
    <n v="537961.9"/>
    <x v="6"/>
    <s v="delay"/>
    <x v="200"/>
    <x v="21"/>
    <x v="2"/>
  </r>
  <r>
    <n v="6591"/>
    <x v="0"/>
    <x v="1"/>
    <x v="2"/>
    <x v="2"/>
    <s v="2023-01-24"/>
    <s v="2023-01-26"/>
    <n v="59"/>
    <n v="48918.07"/>
    <n v="2886166.13"/>
    <n v="4242.95"/>
    <n v="965"/>
    <x v="2"/>
    <x v="4"/>
    <n v="437170.32"/>
    <x v="9"/>
    <s v="on time"/>
    <x v="292"/>
    <x v="219"/>
    <x v="0"/>
  </r>
  <r>
    <n v="6592"/>
    <x v="4"/>
    <x v="1"/>
    <x v="2"/>
    <x v="3"/>
    <s v="2023-11-30"/>
    <s v="2023-12-09"/>
    <n v="39"/>
    <n v="38060.79"/>
    <n v="1484370.81"/>
    <n v="1232.54"/>
    <n v="596"/>
    <x v="3"/>
    <x v="3"/>
    <n v="85061.41"/>
    <x v="6"/>
    <s v="delay"/>
    <x v="322"/>
    <x v="13"/>
    <x v="1"/>
  </r>
  <r>
    <n v="6593"/>
    <x v="4"/>
    <x v="0"/>
    <x v="2"/>
    <x v="2"/>
    <s v="2023-11-26"/>
    <s v="2023-12-04"/>
    <n v="28"/>
    <n v="36650.019999999997"/>
    <n v="1026200.56"/>
    <n v="4460.5"/>
    <n v="476"/>
    <x v="3"/>
    <x v="2"/>
    <n v="73568.31"/>
    <x v="14"/>
    <s v="delay"/>
    <x v="281"/>
    <x v="144"/>
    <x v="1"/>
  </r>
  <r>
    <n v="6594"/>
    <x v="7"/>
    <x v="2"/>
    <x v="1"/>
    <x v="3"/>
    <s v="2023-07-23"/>
    <s v="2023-08-03"/>
    <n v="24"/>
    <n v="14168.18"/>
    <n v="340036.32"/>
    <n v="4253.12"/>
    <n v="833"/>
    <x v="1"/>
    <x v="1"/>
    <n v="80022.009999999995"/>
    <x v="8"/>
    <s v="delay"/>
    <x v="237"/>
    <x v="192"/>
    <x v="0"/>
  </r>
  <r>
    <n v="6595"/>
    <x v="1"/>
    <x v="0"/>
    <x v="1"/>
    <x v="2"/>
    <s v="2023-04-06"/>
    <s v="2023-04-07"/>
    <n v="71"/>
    <n v="14615.11"/>
    <n v="1037672.81"/>
    <n v="204.55"/>
    <n v="915"/>
    <x v="2"/>
    <x v="3"/>
    <n v="94305.89"/>
    <x v="7"/>
    <s v="on time"/>
    <x v="73"/>
    <x v="108"/>
    <x v="0"/>
  </r>
  <r>
    <n v="6596"/>
    <x v="3"/>
    <x v="1"/>
    <x v="1"/>
    <x v="3"/>
    <s v="2023-06-21"/>
    <s v="2023-06-22"/>
    <n v="53"/>
    <n v="46572.95"/>
    <n v="2468366.35"/>
    <n v="3845.23"/>
    <n v="488"/>
    <x v="3"/>
    <x v="2"/>
    <n v="355319.79"/>
    <x v="7"/>
    <s v="on time"/>
    <x v="333"/>
    <x v="305"/>
    <x v="1"/>
  </r>
  <r>
    <n v="6597"/>
    <x v="1"/>
    <x v="0"/>
    <x v="0"/>
    <x v="4"/>
    <s v="2023-07-13"/>
    <s v="2023-07-18"/>
    <n v="69"/>
    <n v="15224.63"/>
    <n v="1050499.47"/>
    <n v="1822.2"/>
    <n v="947"/>
    <x v="3"/>
    <x v="1"/>
    <n v="225729.14"/>
    <x v="2"/>
    <s v="on time"/>
    <x v="324"/>
    <x v="362"/>
    <x v="0"/>
  </r>
  <r>
    <n v="6598"/>
    <x v="5"/>
    <x v="2"/>
    <x v="4"/>
    <x v="2"/>
    <s v="2023-11-11"/>
    <s v="2023-11-14"/>
    <n v="2"/>
    <n v="24676.84"/>
    <n v="49353.68"/>
    <n v="751.58"/>
    <n v="679"/>
    <x v="3"/>
    <x v="1"/>
    <n v="8863.42"/>
    <x v="1"/>
    <s v="on time"/>
    <x v="349"/>
    <x v="95"/>
    <x v="1"/>
  </r>
  <r>
    <n v="6599"/>
    <x v="5"/>
    <x v="2"/>
    <x v="4"/>
    <x v="1"/>
    <s v="2023-05-28"/>
    <s v="2023-05-31"/>
    <n v="73"/>
    <n v="4397.18"/>
    <n v="320994.14"/>
    <n v="4529.3999999999996"/>
    <n v="517"/>
    <x v="1"/>
    <x v="2"/>
    <n v="27594.959999999999"/>
    <x v="1"/>
    <s v="on time"/>
    <x v="327"/>
    <x v="246"/>
    <x v="1"/>
  </r>
  <r>
    <n v="6600"/>
    <x v="7"/>
    <x v="0"/>
    <x v="3"/>
    <x v="1"/>
    <s v="2023-12-23"/>
    <s v="2024-01-03"/>
    <n v="79"/>
    <n v="46063.92"/>
    <n v="3639049.68"/>
    <n v="1904.68"/>
    <n v="828"/>
    <x v="3"/>
    <x v="2"/>
    <n v="684478.21"/>
    <x v="8"/>
    <s v="delay"/>
    <x v="168"/>
    <x v="341"/>
    <x v="0"/>
  </r>
  <r>
    <n v="6601"/>
    <x v="5"/>
    <x v="0"/>
    <x v="4"/>
    <x v="3"/>
    <s v="2023-04-25"/>
    <s v="2023-05-01"/>
    <n v="25"/>
    <n v="44018.36"/>
    <n v="1100459"/>
    <n v="1305.58"/>
    <n v="268"/>
    <x v="0"/>
    <x v="1"/>
    <n v="58883.41"/>
    <x v="11"/>
    <s v="delay"/>
    <x v="197"/>
    <x v="76"/>
    <x v="1"/>
  </r>
  <r>
    <n v="6602"/>
    <x v="1"/>
    <x v="2"/>
    <x v="1"/>
    <x v="1"/>
    <s v="2023-03-02"/>
    <s v="2023-03-03"/>
    <n v="96"/>
    <n v="33174.97"/>
    <n v="3184797.12"/>
    <n v="1213.74"/>
    <n v="340"/>
    <x v="2"/>
    <x v="4"/>
    <n v="626670.94999999995"/>
    <x v="7"/>
    <s v="on time"/>
    <x v="34"/>
    <x v="80"/>
    <x v="1"/>
  </r>
  <r>
    <n v="6603"/>
    <x v="1"/>
    <x v="1"/>
    <x v="0"/>
    <x v="3"/>
    <s v="2023-06-12"/>
    <s v="2023-06-18"/>
    <n v="94"/>
    <n v="36166.730000000003"/>
    <n v="3399672.62"/>
    <n v="4359.49"/>
    <n v="345"/>
    <x v="3"/>
    <x v="1"/>
    <n v="831631.49"/>
    <x v="11"/>
    <s v="delay"/>
    <x v="189"/>
    <x v="124"/>
    <x v="1"/>
  </r>
  <r>
    <n v="6604"/>
    <x v="6"/>
    <x v="0"/>
    <x v="4"/>
    <x v="4"/>
    <s v="2023-08-09"/>
    <s v="2023-08-18"/>
    <n v="30"/>
    <n v="10059.19"/>
    <n v="301775.7"/>
    <n v="2742.98"/>
    <n v="54"/>
    <x v="1"/>
    <x v="2"/>
    <n v="41338.910000000003"/>
    <x v="6"/>
    <s v="delay"/>
    <x v="303"/>
    <x v="52"/>
    <x v="2"/>
  </r>
  <r>
    <n v="6605"/>
    <x v="1"/>
    <x v="1"/>
    <x v="4"/>
    <x v="1"/>
    <s v="2023-08-02"/>
    <s v="2023-08-03"/>
    <n v="84"/>
    <n v="19098"/>
    <n v="1604232"/>
    <n v="3400.47"/>
    <n v="84"/>
    <x v="3"/>
    <x v="1"/>
    <n v="208189.75"/>
    <x v="7"/>
    <s v="on time"/>
    <x v="237"/>
    <x v="164"/>
    <x v="2"/>
  </r>
  <r>
    <n v="6606"/>
    <x v="6"/>
    <x v="1"/>
    <x v="0"/>
    <x v="0"/>
    <s v="2023-01-21"/>
    <s v="2023-02-02"/>
    <n v="84"/>
    <n v="42344.22"/>
    <n v="3556914.48"/>
    <n v="716.1"/>
    <n v="773"/>
    <x v="1"/>
    <x v="3"/>
    <n v="360328.48"/>
    <x v="10"/>
    <s v="delay"/>
    <x v="284"/>
    <x v="175"/>
    <x v="0"/>
  </r>
  <r>
    <n v="6607"/>
    <x v="7"/>
    <x v="1"/>
    <x v="4"/>
    <x v="2"/>
    <s v="2023-03-01"/>
    <s v="2023-03-14"/>
    <n v="64"/>
    <n v="15375.49"/>
    <n v="984031.36"/>
    <n v="1280.8699999999999"/>
    <n v="874"/>
    <x v="0"/>
    <x v="4"/>
    <n v="149993.35"/>
    <x v="12"/>
    <s v="delay"/>
    <x v="301"/>
    <x v="309"/>
    <x v="0"/>
  </r>
  <r>
    <n v="6608"/>
    <x v="7"/>
    <x v="2"/>
    <x v="1"/>
    <x v="2"/>
    <s v="2023-06-24"/>
    <s v="2023-07-05"/>
    <n v="74"/>
    <n v="48505.89"/>
    <n v="3589435.86"/>
    <n v="1037.9000000000001"/>
    <n v="195"/>
    <x v="1"/>
    <x v="0"/>
    <n v="690121.31"/>
    <x v="8"/>
    <s v="delay"/>
    <x v="183"/>
    <x v="248"/>
    <x v="2"/>
  </r>
  <r>
    <n v="6609"/>
    <x v="5"/>
    <x v="2"/>
    <x v="0"/>
    <x v="0"/>
    <s v="2023-01-08"/>
    <s v="2023-01-20"/>
    <n v="91"/>
    <n v="16659.79"/>
    <n v="1516040.89"/>
    <n v="4256.03"/>
    <n v="183"/>
    <x v="0"/>
    <x v="2"/>
    <n v="350234.02"/>
    <x v="10"/>
    <s v="delay"/>
    <x v="77"/>
    <x v="125"/>
    <x v="2"/>
  </r>
  <r>
    <n v="6610"/>
    <x v="7"/>
    <x v="0"/>
    <x v="0"/>
    <x v="4"/>
    <s v="2023-11-02"/>
    <s v="2023-11-06"/>
    <n v="93"/>
    <n v="17041.87"/>
    <n v="1584893.91"/>
    <n v="2614.2199999999998"/>
    <n v="586"/>
    <x v="2"/>
    <x v="2"/>
    <n v="182540.75"/>
    <x v="13"/>
    <s v="on time"/>
    <x v="89"/>
    <x v="152"/>
    <x v="1"/>
  </r>
  <r>
    <n v="6611"/>
    <x v="5"/>
    <x v="1"/>
    <x v="0"/>
    <x v="1"/>
    <s v="2023-06-22"/>
    <s v="2023-07-07"/>
    <n v="89"/>
    <n v="7319.32"/>
    <n v="651419.48"/>
    <n v="690.94"/>
    <n v="598"/>
    <x v="2"/>
    <x v="3"/>
    <n v="149780.25"/>
    <x v="3"/>
    <s v="delay"/>
    <x v="85"/>
    <x v="268"/>
    <x v="1"/>
  </r>
  <r>
    <n v="6612"/>
    <x v="0"/>
    <x v="2"/>
    <x v="3"/>
    <x v="3"/>
    <s v="2023-06-19"/>
    <s v="2023-06-22"/>
    <n v="92"/>
    <n v="9350.4599999999991"/>
    <n v="860242.32"/>
    <n v="677.7"/>
    <n v="680"/>
    <x v="0"/>
    <x v="2"/>
    <n v="175586.42"/>
    <x v="1"/>
    <s v="on time"/>
    <x v="333"/>
    <x v="156"/>
    <x v="1"/>
  </r>
  <r>
    <n v="6613"/>
    <x v="2"/>
    <x v="1"/>
    <x v="3"/>
    <x v="3"/>
    <s v="2023-09-20"/>
    <s v="2023-10-04"/>
    <n v="11"/>
    <n v="2205.0100000000002"/>
    <n v="24255.11"/>
    <n v="2997.02"/>
    <n v="623"/>
    <x v="1"/>
    <x v="0"/>
    <n v="2981.67"/>
    <x v="4"/>
    <s v="delay"/>
    <x v="347"/>
    <x v="344"/>
    <x v="1"/>
  </r>
  <r>
    <n v="6614"/>
    <x v="7"/>
    <x v="1"/>
    <x v="3"/>
    <x v="1"/>
    <s v="2023-10-31"/>
    <s v="2023-11-14"/>
    <n v="96"/>
    <n v="2062.33"/>
    <n v="197983.68"/>
    <n v="1939"/>
    <n v="948"/>
    <x v="3"/>
    <x v="4"/>
    <n v="31018.16"/>
    <x v="4"/>
    <s v="delay"/>
    <x v="349"/>
    <x v="91"/>
    <x v="0"/>
  </r>
  <r>
    <n v="6615"/>
    <x v="6"/>
    <x v="1"/>
    <x v="2"/>
    <x v="3"/>
    <s v="2023-11-11"/>
    <s v="2023-11-15"/>
    <n v="19"/>
    <n v="7508.87"/>
    <n v="142668.53"/>
    <n v="1190.5"/>
    <n v="118"/>
    <x v="0"/>
    <x v="4"/>
    <n v="27601.18"/>
    <x v="13"/>
    <s v="on time"/>
    <x v="36"/>
    <x v="95"/>
    <x v="2"/>
  </r>
  <r>
    <n v="6616"/>
    <x v="3"/>
    <x v="1"/>
    <x v="2"/>
    <x v="2"/>
    <s v="2023-12-08"/>
    <s v="2023-12-14"/>
    <n v="36"/>
    <n v="24504.83"/>
    <n v="882173.88"/>
    <n v="2805.73"/>
    <n v="167"/>
    <x v="0"/>
    <x v="1"/>
    <n v="176901"/>
    <x v="11"/>
    <s v="delay"/>
    <x v="38"/>
    <x v="227"/>
    <x v="2"/>
  </r>
  <r>
    <n v="6617"/>
    <x v="5"/>
    <x v="2"/>
    <x v="0"/>
    <x v="3"/>
    <s v="2023-08-11"/>
    <s v="2023-08-20"/>
    <n v="71"/>
    <n v="17491.66"/>
    <n v="1241907.8600000001"/>
    <n v="630.97"/>
    <n v="991"/>
    <x v="2"/>
    <x v="4"/>
    <n v="210675.58"/>
    <x v="6"/>
    <s v="delay"/>
    <x v="106"/>
    <x v="286"/>
    <x v="0"/>
  </r>
  <r>
    <n v="6618"/>
    <x v="3"/>
    <x v="2"/>
    <x v="3"/>
    <x v="0"/>
    <s v="2023-12-18"/>
    <s v="2023-12-27"/>
    <n v="49"/>
    <n v="24926.54"/>
    <n v="1221400.46"/>
    <n v="4535.59"/>
    <n v="276"/>
    <x v="2"/>
    <x v="2"/>
    <n v="113193.74"/>
    <x v="6"/>
    <s v="delay"/>
    <x v="221"/>
    <x v="73"/>
    <x v="1"/>
  </r>
  <r>
    <n v="6619"/>
    <x v="1"/>
    <x v="1"/>
    <x v="4"/>
    <x v="1"/>
    <s v="2023-11-02"/>
    <s v="2023-11-07"/>
    <n v="45"/>
    <n v="28135.69"/>
    <n v="1266106.05"/>
    <n v="682.59"/>
    <n v="971"/>
    <x v="1"/>
    <x v="2"/>
    <n v="283271.65000000002"/>
    <x v="2"/>
    <s v="on time"/>
    <x v="50"/>
    <x v="152"/>
    <x v="0"/>
  </r>
  <r>
    <n v="6620"/>
    <x v="7"/>
    <x v="2"/>
    <x v="0"/>
    <x v="1"/>
    <s v="2023-01-17"/>
    <s v="2023-01-20"/>
    <n v="79"/>
    <n v="37749.46"/>
    <n v="2982207.34"/>
    <n v="4175.29"/>
    <n v="77"/>
    <x v="2"/>
    <x v="4"/>
    <n v="557454.32999999996"/>
    <x v="1"/>
    <s v="on time"/>
    <x v="77"/>
    <x v="180"/>
    <x v="2"/>
  </r>
  <r>
    <n v="6621"/>
    <x v="4"/>
    <x v="0"/>
    <x v="4"/>
    <x v="1"/>
    <s v="2023-11-04"/>
    <s v="2023-11-06"/>
    <n v="83"/>
    <n v="9957.98"/>
    <n v="826512.34"/>
    <n v="287.08"/>
    <n v="99"/>
    <x v="2"/>
    <x v="4"/>
    <n v="67655.86"/>
    <x v="9"/>
    <s v="on time"/>
    <x v="89"/>
    <x v="105"/>
    <x v="2"/>
  </r>
  <r>
    <n v="6622"/>
    <x v="0"/>
    <x v="1"/>
    <x v="1"/>
    <x v="0"/>
    <s v="2023-02-27"/>
    <s v="2023-03-07"/>
    <n v="13"/>
    <n v="46446.44"/>
    <n v="603803.72"/>
    <n v="2263.8200000000002"/>
    <n v="444"/>
    <x v="2"/>
    <x v="4"/>
    <n v="68452.600000000006"/>
    <x v="14"/>
    <s v="delay"/>
    <x v="278"/>
    <x v="311"/>
    <x v="1"/>
  </r>
  <r>
    <n v="6623"/>
    <x v="5"/>
    <x v="2"/>
    <x v="4"/>
    <x v="4"/>
    <s v="2023-05-14"/>
    <s v="2023-05-20"/>
    <n v="60"/>
    <n v="511.23"/>
    <n v="30673.8"/>
    <n v="859.88"/>
    <n v="665"/>
    <x v="1"/>
    <x v="0"/>
    <n v="7012.08"/>
    <x v="11"/>
    <s v="delay"/>
    <x v="69"/>
    <x v="67"/>
    <x v="1"/>
  </r>
  <r>
    <n v="6624"/>
    <x v="6"/>
    <x v="1"/>
    <x v="4"/>
    <x v="4"/>
    <s v="2023-10-09"/>
    <s v="2023-10-15"/>
    <n v="71"/>
    <n v="46601.41"/>
    <n v="3308700.11"/>
    <n v="4054.98"/>
    <n v="7"/>
    <x v="1"/>
    <x v="1"/>
    <n v="370815.17"/>
    <x v="11"/>
    <s v="delay"/>
    <x v="82"/>
    <x v="303"/>
    <x v="2"/>
  </r>
  <r>
    <n v="6625"/>
    <x v="7"/>
    <x v="1"/>
    <x v="3"/>
    <x v="4"/>
    <s v="2023-02-06"/>
    <s v="2023-02-08"/>
    <n v="28"/>
    <n v="13736.11"/>
    <n v="384611.08"/>
    <n v="409.49"/>
    <n v="898"/>
    <x v="1"/>
    <x v="1"/>
    <n v="52639.28"/>
    <x v="9"/>
    <s v="on time"/>
    <x v="234"/>
    <x v="271"/>
    <x v="0"/>
  </r>
  <r>
    <n v="6626"/>
    <x v="3"/>
    <x v="0"/>
    <x v="1"/>
    <x v="3"/>
    <s v="2023-07-06"/>
    <s v="2023-07-07"/>
    <n v="79"/>
    <n v="49385.31"/>
    <n v="3901439.49"/>
    <n v="1992.55"/>
    <n v="764"/>
    <x v="3"/>
    <x v="1"/>
    <n v="597412.19999999995"/>
    <x v="7"/>
    <s v="on time"/>
    <x v="85"/>
    <x v="79"/>
    <x v="0"/>
  </r>
  <r>
    <n v="6627"/>
    <x v="1"/>
    <x v="2"/>
    <x v="1"/>
    <x v="4"/>
    <s v="2023-04-11"/>
    <s v="2023-04-14"/>
    <n v="90"/>
    <n v="31984.43"/>
    <n v="2878598.7"/>
    <n v="3620.05"/>
    <n v="971"/>
    <x v="2"/>
    <x v="2"/>
    <n v="575156.17000000004"/>
    <x v="1"/>
    <s v="on time"/>
    <x v="104"/>
    <x v="23"/>
    <x v="0"/>
  </r>
  <r>
    <n v="6628"/>
    <x v="2"/>
    <x v="2"/>
    <x v="0"/>
    <x v="2"/>
    <s v="2023-12-17"/>
    <s v="2023-12-28"/>
    <n v="8"/>
    <n v="2582.16"/>
    <n v="20657.28"/>
    <n v="2658.01"/>
    <n v="334"/>
    <x v="1"/>
    <x v="3"/>
    <n v="2913.26"/>
    <x v="8"/>
    <s v="delay"/>
    <x v="54"/>
    <x v="115"/>
    <x v="1"/>
  </r>
  <r>
    <n v="6629"/>
    <x v="6"/>
    <x v="2"/>
    <x v="2"/>
    <x v="2"/>
    <s v="2023-05-14"/>
    <s v="2023-05-16"/>
    <n v="33"/>
    <n v="5327.93"/>
    <n v="175821.69"/>
    <n v="2621.35"/>
    <n v="821"/>
    <x v="2"/>
    <x v="0"/>
    <n v="21114"/>
    <x v="9"/>
    <s v="on time"/>
    <x v="128"/>
    <x v="67"/>
    <x v="0"/>
  </r>
  <r>
    <n v="6630"/>
    <x v="5"/>
    <x v="2"/>
    <x v="3"/>
    <x v="1"/>
    <s v="2023-05-25"/>
    <s v="2023-06-07"/>
    <n v="15"/>
    <n v="3413.25"/>
    <n v="51198.75"/>
    <n v="3566.18"/>
    <n v="123"/>
    <x v="0"/>
    <x v="0"/>
    <n v="8336.07"/>
    <x v="12"/>
    <s v="delay"/>
    <x v="329"/>
    <x v="317"/>
    <x v="2"/>
  </r>
  <r>
    <n v="6631"/>
    <x v="2"/>
    <x v="1"/>
    <x v="1"/>
    <x v="4"/>
    <s v="2023-02-06"/>
    <s v="2023-02-07"/>
    <n v="71"/>
    <n v="13366.04"/>
    <n v="948988.84"/>
    <n v="1386.81"/>
    <n v="935"/>
    <x v="0"/>
    <x v="4"/>
    <n v="215353.5"/>
    <x v="7"/>
    <s v="on time"/>
    <x v="57"/>
    <x v="271"/>
    <x v="0"/>
  </r>
  <r>
    <n v="6632"/>
    <x v="0"/>
    <x v="2"/>
    <x v="3"/>
    <x v="4"/>
    <s v="2023-03-16"/>
    <s v="2023-03-24"/>
    <n v="8"/>
    <n v="7486.82"/>
    <n v="59894.559999999998"/>
    <n v="1517.02"/>
    <n v="913"/>
    <x v="0"/>
    <x v="2"/>
    <n v="8241.2000000000007"/>
    <x v="14"/>
    <s v="delay"/>
    <x v="79"/>
    <x v="89"/>
    <x v="0"/>
  </r>
  <r>
    <n v="6633"/>
    <x v="0"/>
    <x v="2"/>
    <x v="2"/>
    <x v="2"/>
    <s v="2023-03-30"/>
    <s v="2023-04-09"/>
    <n v="54"/>
    <n v="31020.42"/>
    <n v="1675102.68"/>
    <n v="4219.3900000000003"/>
    <n v="611"/>
    <x v="2"/>
    <x v="2"/>
    <n v="384250.95"/>
    <x v="0"/>
    <s v="delay"/>
    <x v="313"/>
    <x v="282"/>
    <x v="1"/>
  </r>
  <r>
    <n v="6634"/>
    <x v="0"/>
    <x v="0"/>
    <x v="4"/>
    <x v="1"/>
    <s v="2023-01-27"/>
    <s v="2023-02-01"/>
    <n v="89"/>
    <n v="28128.46"/>
    <n v="2503432.94"/>
    <n v="2530.75"/>
    <n v="33"/>
    <x v="0"/>
    <x v="2"/>
    <n v="392665.18"/>
    <x v="2"/>
    <s v="on time"/>
    <x v="115"/>
    <x v="234"/>
    <x v="2"/>
  </r>
  <r>
    <n v="6635"/>
    <x v="4"/>
    <x v="2"/>
    <x v="0"/>
    <x v="1"/>
    <s v="2023-10-26"/>
    <s v="2023-11-06"/>
    <n v="81"/>
    <n v="41207.519999999997"/>
    <n v="3337809.12"/>
    <n v="1780.27"/>
    <n v="761"/>
    <x v="3"/>
    <x v="1"/>
    <n v="399346.43"/>
    <x v="8"/>
    <s v="delay"/>
    <x v="89"/>
    <x v="102"/>
    <x v="0"/>
  </r>
  <r>
    <n v="6636"/>
    <x v="7"/>
    <x v="2"/>
    <x v="2"/>
    <x v="2"/>
    <s v="2023-07-24"/>
    <s v="2023-07-27"/>
    <n v="8"/>
    <n v="6885.83"/>
    <n v="55086.64"/>
    <n v="2410.35"/>
    <n v="866"/>
    <x v="0"/>
    <x v="0"/>
    <n v="9642.91"/>
    <x v="1"/>
    <s v="on time"/>
    <x v="228"/>
    <x v="199"/>
    <x v="0"/>
  </r>
  <r>
    <n v="6637"/>
    <x v="4"/>
    <x v="0"/>
    <x v="4"/>
    <x v="2"/>
    <s v="2023-01-18"/>
    <s v="2023-01-25"/>
    <n v="70"/>
    <n v="47692.95"/>
    <n v="3338506.5"/>
    <n v="341.72"/>
    <n v="750"/>
    <x v="0"/>
    <x v="1"/>
    <n v="689844.08"/>
    <x v="5"/>
    <s v="delay"/>
    <x v="48"/>
    <x v="75"/>
    <x v="0"/>
  </r>
  <r>
    <n v="6638"/>
    <x v="5"/>
    <x v="2"/>
    <x v="4"/>
    <x v="4"/>
    <s v="2023-05-01"/>
    <s v="2023-05-14"/>
    <n v="23"/>
    <n v="12870.71"/>
    <n v="296026.33"/>
    <n v="635.16"/>
    <n v="470"/>
    <x v="1"/>
    <x v="4"/>
    <n v="21620.99"/>
    <x v="12"/>
    <s v="delay"/>
    <x v="224"/>
    <x v="111"/>
    <x v="1"/>
  </r>
  <r>
    <n v="6639"/>
    <x v="7"/>
    <x v="1"/>
    <x v="1"/>
    <x v="2"/>
    <s v="2023-02-12"/>
    <s v="2023-02-18"/>
    <n v="2"/>
    <n v="18429.3"/>
    <n v="36858.6"/>
    <n v="4244.12"/>
    <n v="412"/>
    <x v="3"/>
    <x v="2"/>
    <n v="8833.23"/>
    <x v="11"/>
    <s v="delay"/>
    <x v="71"/>
    <x v="208"/>
    <x v="1"/>
  </r>
  <r>
    <n v="6640"/>
    <x v="6"/>
    <x v="2"/>
    <x v="2"/>
    <x v="2"/>
    <s v="2023-10-03"/>
    <s v="2023-10-15"/>
    <n v="76"/>
    <n v="32078.66"/>
    <n v="2437978.16"/>
    <n v="1969.47"/>
    <n v="117"/>
    <x v="3"/>
    <x v="1"/>
    <n v="599642.48"/>
    <x v="10"/>
    <s v="delay"/>
    <x v="82"/>
    <x v="50"/>
    <x v="2"/>
  </r>
  <r>
    <n v="6641"/>
    <x v="2"/>
    <x v="2"/>
    <x v="0"/>
    <x v="2"/>
    <s v="2023-04-29"/>
    <s v="2023-05-02"/>
    <n v="58"/>
    <n v="16391.05"/>
    <n v="950680.9"/>
    <n v="3838.41"/>
    <n v="803"/>
    <x v="2"/>
    <x v="3"/>
    <n v="149488.54999999999"/>
    <x v="1"/>
    <s v="on time"/>
    <x v="179"/>
    <x v="254"/>
    <x v="0"/>
  </r>
  <r>
    <n v="6642"/>
    <x v="5"/>
    <x v="1"/>
    <x v="3"/>
    <x v="4"/>
    <s v="2023-05-23"/>
    <s v="2023-06-07"/>
    <n v="7"/>
    <n v="26485.29"/>
    <n v="185397.03"/>
    <n v="3642.32"/>
    <n v="660"/>
    <x v="0"/>
    <x v="2"/>
    <n v="31255.81"/>
    <x v="3"/>
    <s v="delay"/>
    <x v="329"/>
    <x v="51"/>
    <x v="1"/>
  </r>
  <r>
    <n v="6643"/>
    <x v="3"/>
    <x v="1"/>
    <x v="4"/>
    <x v="0"/>
    <s v="2023-03-24"/>
    <s v="2023-03-30"/>
    <n v="11"/>
    <n v="34054.44"/>
    <n v="374598.84"/>
    <n v="3160.06"/>
    <n v="502"/>
    <x v="2"/>
    <x v="0"/>
    <n v="48712.41"/>
    <x v="11"/>
    <s v="delay"/>
    <x v="94"/>
    <x v="223"/>
    <x v="1"/>
  </r>
  <r>
    <n v="6644"/>
    <x v="0"/>
    <x v="0"/>
    <x v="1"/>
    <x v="4"/>
    <s v="2023-02-08"/>
    <s v="2023-02-13"/>
    <n v="98"/>
    <n v="13729.91"/>
    <n v="1345531.18"/>
    <n v="3858.04"/>
    <n v="24"/>
    <x v="3"/>
    <x v="3"/>
    <n v="247279.62"/>
    <x v="2"/>
    <s v="on time"/>
    <x v="267"/>
    <x v="177"/>
    <x v="2"/>
  </r>
  <r>
    <n v="6645"/>
    <x v="3"/>
    <x v="2"/>
    <x v="2"/>
    <x v="1"/>
    <s v="2023-06-14"/>
    <s v="2023-06-19"/>
    <n v="84"/>
    <n v="19620.57"/>
    <n v="1648127.88"/>
    <n v="3484.91"/>
    <n v="654"/>
    <x v="0"/>
    <x v="0"/>
    <n v="276924.23"/>
    <x v="2"/>
    <s v="on time"/>
    <x v="219"/>
    <x v="335"/>
    <x v="1"/>
  </r>
  <r>
    <n v="6646"/>
    <x v="6"/>
    <x v="2"/>
    <x v="0"/>
    <x v="0"/>
    <s v="2023-03-07"/>
    <s v="2023-03-10"/>
    <n v="18"/>
    <n v="36869.68"/>
    <n v="663654.24"/>
    <n v="2076.4899999999998"/>
    <n v="331"/>
    <x v="0"/>
    <x v="0"/>
    <n v="55900.23"/>
    <x v="1"/>
    <s v="on time"/>
    <x v="95"/>
    <x v="17"/>
    <x v="1"/>
  </r>
  <r>
    <n v="6647"/>
    <x v="0"/>
    <x v="2"/>
    <x v="1"/>
    <x v="3"/>
    <s v="2023-08-10"/>
    <s v="2023-08-13"/>
    <n v="59"/>
    <n v="46568.34"/>
    <n v="2747532.06"/>
    <n v="3946.86"/>
    <n v="985"/>
    <x v="3"/>
    <x v="2"/>
    <n v="220895.39"/>
    <x v="1"/>
    <s v="on time"/>
    <x v="53"/>
    <x v="32"/>
    <x v="0"/>
  </r>
  <r>
    <n v="6648"/>
    <x v="4"/>
    <x v="2"/>
    <x v="1"/>
    <x v="1"/>
    <s v="2023-01-25"/>
    <s v="2023-02-09"/>
    <n v="84"/>
    <n v="19206.52"/>
    <n v="1613347.68"/>
    <n v="3003.56"/>
    <n v="455"/>
    <x v="0"/>
    <x v="3"/>
    <n v="299021.7"/>
    <x v="3"/>
    <s v="delay"/>
    <x v="42"/>
    <x v="196"/>
    <x v="1"/>
  </r>
  <r>
    <n v="6649"/>
    <x v="3"/>
    <x v="0"/>
    <x v="2"/>
    <x v="1"/>
    <s v="2023-11-18"/>
    <s v="2023-12-01"/>
    <n v="89"/>
    <n v="13950.36"/>
    <n v="1241582.04"/>
    <n v="2497.0300000000002"/>
    <n v="806"/>
    <x v="0"/>
    <x v="0"/>
    <n v="255751.87"/>
    <x v="12"/>
    <s v="delay"/>
    <x v="141"/>
    <x v="263"/>
    <x v="0"/>
  </r>
  <r>
    <n v="6650"/>
    <x v="7"/>
    <x v="0"/>
    <x v="1"/>
    <x v="2"/>
    <s v="2023-12-27"/>
    <s v="2024-01-11"/>
    <n v="43"/>
    <n v="30679.85"/>
    <n v="1319233.55"/>
    <n v="4957.63"/>
    <n v="841"/>
    <x v="1"/>
    <x v="1"/>
    <n v="112014.41"/>
    <x v="3"/>
    <s v="delay"/>
    <x v="354"/>
    <x v="249"/>
    <x v="0"/>
  </r>
  <r>
    <n v="6651"/>
    <x v="6"/>
    <x v="1"/>
    <x v="0"/>
    <x v="1"/>
    <s v="2023-10-25"/>
    <s v="2023-10-31"/>
    <n v="92"/>
    <n v="16918.57"/>
    <n v="1556508.44"/>
    <n v="963.45"/>
    <n v="110"/>
    <x v="1"/>
    <x v="0"/>
    <n v="193957.26"/>
    <x v="11"/>
    <s v="delay"/>
    <x v="203"/>
    <x v="61"/>
    <x v="2"/>
  </r>
  <r>
    <n v="6652"/>
    <x v="7"/>
    <x v="1"/>
    <x v="2"/>
    <x v="1"/>
    <s v="2023-11-23"/>
    <s v="2023-12-06"/>
    <n v="93"/>
    <n v="10098.64"/>
    <n v="939173.52"/>
    <n v="2214.2199999999998"/>
    <n v="591"/>
    <x v="0"/>
    <x v="3"/>
    <n v="117726.54"/>
    <x v="12"/>
    <s v="delay"/>
    <x v="31"/>
    <x v="304"/>
    <x v="1"/>
  </r>
  <r>
    <n v="6653"/>
    <x v="4"/>
    <x v="1"/>
    <x v="2"/>
    <x v="1"/>
    <s v="2023-08-18"/>
    <s v="2023-08-29"/>
    <n v="21"/>
    <n v="32456.81"/>
    <n v="681593.01"/>
    <n v="2985.49"/>
    <n v="62"/>
    <x v="1"/>
    <x v="2"/>
    <n v="39502.449999999997"/>
    <x v="8"/>
    <s v="delay"/>
    <x v="23"/>
    <x v="60"/>
    <x v="2"/>
  </r>
  <r>
    <n v="6654"/>
    <x v="6"/>
    <x v="0"/>
    <x v="2"/>
    <x v="2"/>
    <s v="2023-09-05"/>
    <s v="2023-09-13"/>
    <n v="92"/>
    <n v="16429.560000000001"/>
    <n v="1511519.52"/>
    <n v="2409.02"/>
    <n v="743"/>
    <x v="0"/>
    <x v="3"/>
    <n v="166492.9"/>
    <x v="14"/>
    <s v="delay"/>
    <x v="357"/>
    <x v="195"/>
    <x v="0"/>
  </r>
  <r>
    <n v="6655"/>
    <x v="6"/>
    <x v="2"/>
    <x v="4"/>
    <x v="3"/>
    <s v="2023-02-19"/>
    <s v="2023-02-26"/>
    <n v="17"/>
    <n v="3089.13"/>
    <n v="52515.21"/>
    <n v="4335.72"/>
    <n v="957"/>
    <x v="3"/>
    <x v="1"/>
    <n v="4845.4799999999996"/>
    <x v="5"/>
    <s v="delay"/>
    <x v="315"/>
    <x v="351"/>
    <x v="0"/>
  </r>
  <r>
    <n v="6656"/>
    <x v="2"/>
    <x v="2"/>
    <x v="3"/>
    <x v="0"/>
    <s v="2023-04-29"/>
    <s v="2023-05-02"/>
    <n v="53"/>
    <n v="39273.29"/>
    <n v="2081484.37"/>
    <n v="2045.34"/>
    <n v="103"/>
    <x v="2"/>
    <x v="3"/>
    <n v="320393.11"/>
    <x v="1"/>
    <s v="on time"/>
    <x v="179"/>
    <x v="254"/>
    <x v="2"/>
  </r>
  <r>
    <n v="6657"/>
    <x v="6"/>
    <x v="2"/>
    <x v="0"/>
    <x v="2"/>
    <s v="2023-01-01"/>
    <s v="2023-01-06"/>
    <n v="87"/>
    <n v="19596.16"/>
    <n v="1704865.92"/>
    <n v="2881.53"/>
    <n v="917"/>
    <x v="0"/>
    <x v="3"/>
    <n v="274283.11"/>
    <x v="2"/>
    <s v="on time"/>
    <x v="378"/>
    <x v="12"/>
    <x v="0"/>
  </r>
  <r>
    <n v="6658"/>
    <x v="2"/>
    <x v="2"/>
    <x v="1"/>
    <x v="0"/>
    <s v="2023-01-03"/>
    <s v="2023-01-06"/>
    <n v="66"/>
    <n v="24821.77"/>
    <n v="1638236.82"/>
    <n v="4525.6400000000003"/>
    <n v="410"/>
    <x v="2"/>
    <x v="4"/>
    <n v="239694.28"/>
    <x v="1"/>
    <s v="on time"/>
    <x v="378"/>
    <x v="342"/>
    <x v="1"/>
  </r>
  <r>
    <n v="6659"/>
    <x v="3"/>
    <x v="0"/>
    <x v="1"/>
    <x v="0"/>
    <s v="2023-12-02"/>
    <s v="2023-12-15"/>
    <n v="65"/>
    <n v="45142.98"/>
    <n v="2934293.7"/>
    <n v="4796.57"/>
    <n v="933"/>
    <x v="0"/>
    <x v="0"/>
    <n v="380051.15"/>
    <x v="12"/>
    <s v="delay"/>
    <x v="305"/>
    <x v="324"/>
    <x v="0"/>
  </r>
  <r>
    <n v="6660"/>
    <x v="2"/>
    <x v="1"/>
    <x v="1"/>
    <x v="1"/>
    <s v="2023-10-11"/>
    <s v="2023-10-12"/>
    <n v="1"/>
    <n v="47760"/>
    <n v="47760"/>
    <n v="521.83000000000004"/>
    <n v="666"/>
    <x v="1"/>
    <x v="3"/>
    <n v="2955.15"/>
    <x v="7"/>
    <s v="on time"/>
    <x v="339"/>
    <x v="162"/>
    <x v="1"/>
  </r>
  <r>
    <n v="6661"/>
    <x v="3"/>
    <x v="0"/>
    <x v="0"/>
    <x v="3"/>
    <s v="2023-06-03"/>
    <s v="2023-06-08"/>
    <n v="4"/>
    <n v="24004.39"/>
    <n v="96017.56"/>
    <n v="4113.4799999999996"/>
    <n v="853"/>
    <x v="1"/>
    <x v="2"/>
    <n v="23731.4"/>
    <x v="2"/>
    <s v="on time"/>
    <x v="336"/>
    <x v="312"/>
    <x v="0"/>
  </r>
  <r>
    <n v="6662"/>
    <x v="0"/>
    <x v="1"/>
    <x v="3"/>
    <x v="2"/>
    <s v="2023-12-18"/>
    <s v="2023-12-22"/>
    <n v="86"/>
    <n v="18173.09"/>
    <n v="1562885.74"/>
    <n v="1266.73"/>
    <n v="702"/>
    <x v="1"/>
    <x v="0"/>
    <n v="82269"/>
    <x v="13"/>
    <s v="on time"/>
    <x v="365"/>
    <x v="73"/>
    <x v="0"/>
  </r>
  <r>
    <n v="6663"/>
    <x v="6"/>
    <x v="0"/>
    <x v="0"/>
    <x v="4"/>
    <s v="2023-09-03"/>
    <s v="2023-09-16"/>
    <n v="51"/>
    <n v="3870.61"/>
    <n v="197401.11"/>
    <n v="2236.04"/>
    <n v="590"/>
    <x v="0"/>
    <x v="0"/>
    <n v="32510.86"/>
    <x v="12"/>
    <s v="delay"/>
    <x v="19"/>
    <x v="86"/>
    <x v="1"/>
  </r>
  <r>
    <n v="6664"/>
    <x v="7"/>
    <x v="2"/>
    <x v="3"/>
    <x v="0"/>
    <s v="2023-05-13"/>
    <s v="2023-05-18"/>
    <n v="45"/>
    <n v="35309.199999999997"/>
    <n v="1588914"/>
    <n v="1684.01"/>
    <n v="199"/>
    <x v="2"/>
    <x v="3"/>
    <n v="185709.46"/>
    <x v="2"/>
    <s v="on time"/>
    <x v="248"/>
    <x v="251"/>
    <x v="2"/>
  </r>
  <r>
    <n v="6665"/>
    <x v="6"/>
    <x v="0"/>
    <x v="1"/>
    <x v="2"/>
    <s v="2023-03-03"/>
    <s v="2023-03-16"/>
    <n v="69"/>
    <n v="34142.089999999997"/>
    <n v="2355804.21"/>
    <n v="4465.46"/>
    <n v="273"/>
    <x v="2"/>
    <x v="0"/>
    <n v="465302.22"/>
    <x v="12"/>
    <s v="delay"/>
    <x v="282"/>
    <x v="289"/>
    <x v="1"/>
  </r>
  <r>
    <n v="6666"/>
    <x v="7"/>
    <x v="1"/>
    <x v="3"/>
    <x v="1"/>
    <s v="2023-12-18"/>
    <s v="2024-01-02"/>
    <n v="30"/>
    <n v="21095.18"/>
    <n v="632855.4"/>
    <n v="1677.32"/>
    <n v="457"/>
    <x v="1"/>
    <x v="0"/>
    <n v="86971.91"/>
    <x v="3"/>
    <s v="delay"/>
    <x v="343"/>
    <x v="73"/>
    <x v="1"/>
  </r>
  <r>
    <n v="6667"/>
    <x v="0"/>
    <x v="1"/>
    <x v="4"/>
    <x v="0"/>
    <s v="2023-04-11"/>
    <s v="2023-04-19"/>
    <n v="28"/>
    <n v="32164.77"/>
    <n v="900613.56"/>
    <n v="2805.18"/>
    <n v="405"/>
    <x v="2"/>
    <x v="1"/>
    <n v="161252.74"/>
    <x v="14"/>
    <s v="delay"/>
    <x v="231"/>
    <x v="23"/>
    <x v="1"/>
  </r>
  <r>
    <n v="6668"/>
    <x v="7"/>
    <x v="1"/>
    <x v="3"/>
    <x v="3"/>
    <s v="2023-12-20"/>
    <s v="2023-12-31"/>
    <n v="28"/>
    <n v="4270.09"/>
    <n v="119562.52"/>
    <n v="2990.47"/>
    <n v="393"/>
    <x v="1"/>
    <x v="0"/>
    <n v="25342.23"/>
    <x v="8"/>
    <s v="delay"/>
    <x v="165"/>
    <x v="159"/>
    <x v="1"/>
  </r>
  <r>
    <n v="6669"/>
    <x v="3"/>
    <x v="2"/>
    <x v="1"/>
    <x v="4"/>
    <s v="2023-09-16"/>
    <s v="2023-09-25"/>
    <n v="33"/>
    <n v="45053.120000000003"/>
    <n v="1486752.96"/>
    <n v="4319.49"/>
    <n v="690"/>
    <x v="0"/>
    <x v="0"/>
    <n v="295553.43"/>
    <x v="6"/>
    <s v="delay"/>
    <x v="153"/>
    <x v="122"/>
    <x v="1"/>
  </r>
  <r>
    <n v="6670"/>
    <x v="0"/>
    <x v="2"/>
    <x v="3"/>
    <x v="3"/>
    <s v="2023-08-22"/>
    <s v="2023-09-01"/>
    <n v="8"/>
    <n v="6765.66"/>
    <n v="54125.279999999999"/>
    <n v="4273.32"/>
    <n v="239"/>
    <x v="1"/>
    <x v="0"/>
    <n v="2881.61"/>
    <x v="0"/>
    <s v="delay"/>
    <x v="11"/>
    <x v="42"/>
    <x v="1"/>
  </r>
  <r>
    <n v="6671"/>
    <x v="7"/>
    <x v="1"/>
    <x v="0"/>
    <x v="4"/>
    <s v="2023-05-24"/>
    <s v="2023-05-31"/>
    <n v="56"/>
    <n v="35474.83"/>
    <n v="1986590.48"/>
    <n v="3912.24"/>
    <n v="415"/>
    <x v="1"/>
    <x v="0"/>
    <n v="299092.64"/>
    <x v="5"/>
    <s v="delay"/>
    <x v="327"/>
    <x v="359"/>
    <x v="1"/>
  </r>
  <r>
    <n v="6672"/>
    <x v="1"/>
    <x v="1"/>
    <x v="2"/>
    <x v="0"/>
    <s v="2023-10-05"/>
    <s v="2023-10-11"/>
    <n v="20"/>
    <n v="6018.55"/>
    <n v="120371"/>
    <n v="3297.03"/>
    <n v="507"/>
    <x v="1"/>
    <x v="3"/>
    <n v="29600.47"/>
    <x v="11"/>
    <s v="delay"/>
    <x v="373"/>
    <x v="16"/>
    <x v="1"/>
  </r>
  <r>
    <n v="6673"/>
    <x v="2"/>
    <x v="0"/>
    <x v="2"/>
    <x v="4"/>
    <s v="2023-05-16"/>
    <s v="2023-05-23"/>
    <n v="58"/>
    <n v="46172.24"/>
    <n v="2677989.92"/>
    <n v="128.18"/>
    <n v="921"/>
    <x v="0"/>
    <x v="0"/>
    <n v="257002.23999999999"/>
    <x v="5"/>
    <s v="delay"/>
    <x v="163"/>
    <x v="197"/>
    <x v="0"/>
  </r>
  <r>
    <n v="6674"/>
    <x v="3"/>
    <x v="0"/>
    <x v="4"/>
    <x v="0"/>
    <s v="2023-07-07"/>
    <s v="2023-07-19"/>
    <n v="88"/>
    <n v="14722.21"/>
    <n v="1295554.48"/>
    <n v="4333.7299999999996"/>
    <n v="282"/>
    <x v="2"/>
    <x v="0"/>
    <n v="161326.57"/>
    <x v="10"/>
    <s v="delay"/>
    <x v="264"/>
    <x v="22"/>
    <x v="1"/>
  </r>
  <r>
    <n v="6675"/>
    <x v="0"/>
    <x v="1"/>
    <x v="2"/>
    <x v="4"/>
    <s v="2023-10-03"/>
    <s v="2023-10-11"/>
    <n v="90"/>
    <n v="14210.65"/>
    <n v="1278958.5"/>
    <n v="4340.21"/>
    <n v="365"/>
    <x v="0"/>
    <x v="1"/>
    <n v="199352.41"/>
    <x v="14"/>
    <s v="delay"/>
    <x v="373"/>
    <x v="50"/>
    <x v="1"/>
  </r>
  <r>
    <n v="6676"/>
    <x v="1"/>
    <x v="1"/>
    <x v="3"/>
    <x v="1"/>
    <s v="2023-11-21"/>
    <s v="2023-11-27"/>
    <n v="47"/>
    <n v="43153.63"/>
    <n v="2028220.61"/>
    <n v="3471.06"/>
    <n v="4"/>
    <x v="0"/>
    <x v="0"/>
    <n v="256453.34"/>
    <x v="11"/>
    <s v="delay"/>
    <x v="274"/>
    <x v="264"/>
    <x v="2"/>
  </r>
  <r>
    <n v="6677"/>
    <x v="0"/>
    <x v="2"/>
    <x v="4"/>
    <x v="3"/>
    <s v="2023-02-17"/>
    <s v="2023-02-22"/>
    <n v="74"/>
    <n v="43212.75"/>
    <n v="3197743.5"/>
    <n v="1962.01"/>
    <n v="448"/>
    <x v="2"/>
    <x v="4"/>
    <n v="664092.57999999996"/>
    <x v="2"/>
    <s v="on time"/>
    <x v="201"/>
    <x v="318"/>
    <x v="1"/>
  </r>
  <r>
    <n v="6678"/>
    <x v="7"/>
    <x v="1"/>
    <x v="3"/>
    <x v="0"/>
    <s v="2023-12-02"/>
    <s v="2023-12-06"/>
    <n v="64"/>
    <n v="17373.13"/>
    <n v="1111880.32"/>
    <n v="4401.1499999999996"/>
    <n v="551"/>
    <x v="3"/>
    <x v="3"/>
    <n v="133414.35999999999"/>
    <x v="13"/>
    <s v="on time"/>
    <x v="31"/>
    <x v="324"/>
    <x v="1"/>
  </r>
  <r>
    <n v="6679"/>
    <x v="4"/>
    <x v="1"/>
    <x v="1"/>
    <x v="2"/>
    <s v="2023-06-17"/>
    <s v="2023-06-29"/>
    <n v="21"/>
    <n v="17504.740000000002"/>
    <n v="367599.54"/>
    <n v="4655.57"/>
    <n v="385"/>
    <x v="1"/>
    <x v="2"/>
    <n v="40698.980000000003"/>
    <x v="10"/>
    <s v="delay"/>
    <x v="217"/>
    <x v="126"/>
    <x v="1"/>
  </r>
  <r>
    <n v="6680"/>
    <x v="6"/>
    <x v="0"/>
    <x v="2"/>
    <x v="3"/>
    <s v="2023-10-19"/>
    <s v="2023-10-30"/>
    <n v="12"/>
    <n v="33239.9"/>
    <n v="398878.8"/>
    <n v="4825.66"/>
    <n v="185"/>
    <x v="3"/>
    <x v="3"/>
    <n v="72833.91"/>
    <x v="8"/>
    <s v="delay"/>
    <x v="375"/>
    <x v="134"/>
    <x v="2"/>
  </r>
  <r>
    <n v="6681"/>
    <x v="0"/>
    <x v="2"/>
    <x v="1"/>
    <x v="0"/>
    <s v="2023-09-10"/>
    <s v="2023-09-17"/>
    <n v="85"/>
    <n v="20386.23"/>
    <n v="1732829.55"/>
    <n v="1241.19"/>
    <n v="520"/>
    <x v="1"/>
    <x v="1"/>
    <n v="349206.07"/>
    <x v="5"/>
    <s v="delay"/>
    <x v="204"/>
    <x v="332"/>
    <x v="1"/>
  </r>
  <r>
    <n v="6682"/>
    <x v="1"/>
    <x v="0"/>
    <x v="2"/>
    <x v="0"/>
    <s v="2023-10-12"/>
    <s v="2023-10-21"/>
    <n v="63"/>
    <n v="32899.33"/>
    <n v="2072657.79"/>
    <n v="1068.97"/>
    <n v="514"/>
    <x v="1"/>
    <x v="1"/>
    <n v="162078.72"/>
    <x v="6"/>
    <s v="delay"/>
    <x v="109"/>
    <x v="151"/>
    <x v="1"/>
  </r>
  <r>
    <n v="6683"/>
    <x v="6"/>
    <x v="1"/>
    <x v="3"/>
    <x v="4"/>
    <s v="2023-06-06"/>
    <s v="2023-06-09"/>
    <n v="54"/>
    <n v="27504.1"/>
    <n v="1485221.4"/>
    <n v="1055.4100000000001"/>
    <n v="340"/>
    <x v="2"/>
    <x v="0"/>
    <n v="300355.40999999997"/>
    <x v="1"/>
    <s v="on time"/>
    <x v="308"/>
    <x v="163"/>
    <x v="1"/>
  </r>
  <r>
    <n v="6684"/>
    <x v="2"/>
    <x v="1"/>
    <x v="3"/>
    <x v="2"/>
    <s v="2023-04-08"/>
    <s v="2023-04-22"/>
    <n v="15"/>
    <n v="27580.52"/>
    <n v="413707.8"/>
    <n v="3211.92"/>
    <n v="228"/>
    <x v="0"/>
    <x v="2"/>
    <n v="21283.23"/>
    <x v="4"/>
    <s v="delay"/>
    <x v="3"/>
    <x v="106"/>
    <x v="1"/>
  </r>
  <r>
    <n v="6685"/>
    <x v="1"/>
    <x v="1"/>
    <x v="2"/>
    <x v="1"/>
    <s v="2023-03-12"/>
    <s v="2023-03-21"/>
    <n v="16"/>
    <n v="36202.269999999997"/>
    <n v="579236.31999999995"/>
    <n v="2728.18"/>
    <n v="644"/>
    <x v="2"/>
    <x v="2"/>
    <n v="77222.009999999995"/>
    <x v="6"/>
    <s v="delay"/>
    <x v="29"/>
    <x v="319"/>
    <x v="1"/>
  </r>
  <r>
    <n v="6686"/>
    <x v="5"/>
    <x v="2"/>
    <x v="0"/>
    <x v="0"/>
    <s v="2023-04-05"/>
    <s v="2023-04-09"/>
    <n v="70"/>
    <n v="49868.959999999999"/>
    <n v="3490827.2"/>
    <n v="214.85"/>
    <n v="731"/>
    <x v="0"/>
    <x v="0"/>
    <n v="523381.98"/>
    <x v="13"/>
    <s v="on time"/>
    <x v="313"/>
    <x v="297"/>
    <x v="0"/>
  </r>
  <r>
    <n v="6687"/>
    <x v="0"/>
    <x v="2"/>
    <x v="1"/>
    <x v="4"/>
    <s v="2023-06-22"/>
    <s v="2023-06-27"/>
    <n v="39"/>
    <n v="13249.17"/>
    <n v="516717.63"/>
    <n v="3162.07"/>
    <n v="587"/>
    <x v="0"/>
    <x v="0"/>
    <n v="110339.69"/>
    <x v="2"/>
    <s v="on time"/>
    <x v="296"/>
    <x v="268"/>
    <x v="1"/>
  </r>
  <r>
    <n v="6688"/>
    <x v="3"/>
    <x v="1"/>
    <x v="2"/>
    <x v="0"/>
    <s v="2023-07-06"/>
    <s v="2023-07-12"/>
    <n v="50"/>
    <n v="31354.69"/>
    <n v="1567734.5"/>
    <n v="3253.31"/>
    <n v="727"/>
    <x v="1"/>
    <x v="4"/>
    <n v="388398.96"/>
    <x v="11"/>
    <s v="delay"/>
    <x v="80"/>
    <x v="79"/>
    <x v="0"/>
  </r>
  <r>
    <n v="6689"/>
    <x v="2"/>
    <x v="2"/>
    <x v="4"/>
    <x v="0"/>
    <s v="2023-05-06"/>
    <s v="2023-05-21"/>
    <n v="88"/>
    <n v="9113.48"/>
    <n v="801986.24"/>
    <n v="2486.23"/>
    <n v="856"/>
    <x v="0"/>
    <x v="1"/>
    <n v="75077.75"/>
    <x v="3"/>
    <s v="delay"/>
    <x v="41"/>
    <x v="62"/>
    <x v="0"/>
  </r>
  <r>
    <n v="6690"/>
    <x v="0"/>
    <x v="0"/>
    <x v="4"/>
    <x v="0"/>
    <s v="2023-01-25"/>
    <s v="2023-01-26"/>
    <n v="94"/>
    <n v="20758.89"/>
    <n v="1951335.66"/>
    <n v="1940.99"/>
    <n v="405"/>
    <x v="3"/>
    <x v="2"/>
    <n v="153676.24"/>
    <x v="7"/>
    <s v="on time"/>
    <x v="292"/>
    <x v="196"/>
    <x v="1"/>
  </r>
  <r>
    <n v="6691"/>
    <x v="4"/>
    <x v="0"/>
    <x v="3"/>
    <x v="1"/>
    <s v="2023-12-14"/>
    <s v="2023-12-15"/>
    <n v="1"/>
    <n v="37364.79"/>
    <n v="37364.79"/>
    <n v="3775.68"/>
    <n v="23"/>
    <x v="3"/>
    <x v="1"/>
    <n v="5328.32"/>
    <x v="7"/>
    <s v="on time"/>
    <x v="305"/>
    <x v="213"/>
    <x v="2"/>
  </r>
  <r>
    <n v="6692"/>
    <x v="3"/>
    <x v="1"/>
    <x v="4"/>
    <x v="1"/>
    <s v="2023-03-10"/>
    <s v="2023-03-13"/>
    <n v="77"/>
    <n v="8847.61"/>
    <n v="681265.97"/>
    <n v="4543.6499999999996"/>
    <n v="133"/>
    <x v="3"/>
    <x v="2"/>
    <n v="144622.59"/>
    <x v="1"/>
    <s v="on time"/>
    <x v="49"/>
    <x v="104"/>
    <x v="2"/>
  </r>
  <r>
    <n v="6693"/>
    <x v="4"/>
    <x v="0"/>
    <x v="3"/>
    <x v="1"/>
    <s v="2023-01-25"/>
    <s v="2023-02-04"/>
    <n v="43"/>
    <n v="6392.1"/>
    <n v="274860.3"/>
    <n v="4271.71"/>
    <n v="40"/>
    <x v="3"/>
    <x v="0"/>
    <n v="15104.04"/>
    <x v="0"/>
    <s v="delay"/>
    <x v="171"/>
    <x v="196"/>
    <x v="2"/>
  </r>
  <r>
    <n v="6694"/>
    <x v="1"/>
    <x v="1"/>
    <x v="4"/>
    <x v="0"/>
    <s v="2023-02-13"/>
    <s v="2023-02-14"/>
    <n v="26"/>
    <n v="12676.37"/>
    <n v="329585.62"/>
    <n v="2267.77"/>
    <n v="6"/>
    <x v="0"/>
    <x v="4"/>
    <n v="55262.64"/>
    <x v="7"/>
    <s v="on time"/>
    <x v="223"/>
    <x v="58"/>
    <x v="2"/>
  </r>
  <r>
    <n v="6695"/>
    <x v="2"/>
    <x v="2"/>
    <x v="1"/>
    <x v="3"/>
    <s v="2023-05-08"/>
    <s v="2023-05-17"/>
    <n v="5"/>
    <n v="38776.449999999997"/>
    <n v="193882.25"/>
    <n v="1320.76"/>
    <n v="38"/>
    <x v="2"/>
    <x v="0"/>
    <n v="23395.61"/>
    <x v="6"/>
    <s v="delay"/>
    <x v="210"/>
    <x v="233"/>
    <x v="2"/>
  </r>
  <r>
    <n v="6696"/>
    <x v="5"/>
    <x v="0"/>
    <x v="3"/>
    <x v="0"/>
    <s v="2023-04-22"/>
    <s v="2023-05-01"/>
    <n v="86"/>
    <n v="33033.78"/>
    <n v="2840905.08"/>
    <n v="2758.96"/>
    <n v="277"/>
    <x v="2"/>
    <x v="3"/>
    <n v="592449.93000000005"/>
    <x v="6"/>
    <s v="delay"/>
    <x v="197"/>
    <x v="181"/>
    <x v="1"/>
  </r>
  <r>
    <n v="6697"/>
    <x v="1"/>
    <x v="2"/>
    <x v="3"/>
    <x v="0"/>
    <s v="2023-10-17"/>
    <s v="2023-10-20"/>
    <n v="92"/>
    <n v="8824.08"/>
    <n v="811815.36"/>
    <n v="2301.39"/>
    <n v="546"/>
    <x v="2"/>
    <x v="2"/>
    <n v="66650.789999999994"/>
    <x v="1"/>
    <s v="on time"/>
    <x v="302"/>
    <x v="360"/>
    <x v="1"/>
  </r>
  <r>
    <n v="6698"/>
    <x v="3"/>
    <x v="0"/>
    <x v="2"/>
    <x v="2"/>
    <s v="2023-08-30"/>
    <s v="2023-08-31"/>
    <n v="9"/>
    <n v="40022.910000000003"/>
    <n v="360206.19"/>
    <n v="4388.59"/>
    <n v="741"/>
    <x v="3"/>
    <x v="4"/>
    <n v="32821.839999999997"/>
    <x v="7"/>
    <s v="on time"/>
    <x v="257"/>
    <x v="239"/>
    <x v="0"/>
  </r>
  <r>
    <n v="6699"/>
    <x v="2"/>
    <x v="1"/>
    <x v="0"/>
    <x v="0"/>
    <s v="2023-03-15"/>
    <s v="2023-03-17"/>
    <n v="23"/>
    <n v="49636.52"/>
    <n v="1141639.96"/>
    <n v="435.46"/>
    <n v="993"/>
    <x v="2"/>
    <x v="3"/>
    <n v="104548.56"/>
    <x v="9"/>
    <s v="on time"/>
    <x v="154"/>
    <x v="345"/>
    <x v="0"/>
  </r>
  <r>
    <n v="6700"/>
    <x v="2"/>
    <x v="2"/>
    <x v="3"/>
    <x v="3"/>
    <s v="2023-11-19"/>
    <s v="2023-11-30"/>
    <n v="78"/>
    <n v="48386.81"/>
    <n v="3774171.18"/>
    <n v="496.95"/>
    <n v="69"/>
    <x v="2"/>
    <x v="3"/>
    <n v="622664.81999999995"/>
    <x v="8"/>
    <s v="delay"/>
    <x v="198"/>
    <x v="140"/>
    <x v="2"/>
  </r>
  <r>
    <n v="6701"/>
    <x v="5"/>
    <x v="0"/>
    <x v="3"/>
    <x v="2"/>
    <s v="2023-12-09"/>
    <s v="2023-12-12"/>
    <n v="56"/>
    <n v="2335.3200000000002"/>
    <n v="130777.92"/>
    <n v="1753.35"/>
    <n v="629"/>
    <x v="2"/>
    <x v="1"/>
    <n v="9943.9699999999993"/>
    <x v="1"/>
    <s v="on time"/>
    <x v="124"/>
    <x v="37"/>
    <x v="1"/>
  </r>
  <r>
    <n v="6702"/>
    <x v="4"/>
    <x v="0"/>
    <x v="1"/>
    <x v="3"/>
    <s v="2023-06-29"/>
    <s v="2023-07-04"/>
    <n v="40"/>
    <n v="17114.63"/>
    <n v="684585.2"/>
    <n v="4200.38"/>
    <n v="317"/>
    <x v="2"/>
    <x v="0"/>
    <n v="110471.32"/>
    <x v="2"/>
    <s v="on time"/>
    <x v="116"/>
    <x v="250"/>
    <x v="1"/>
  </r>
  <r>
    <n v="6703"/>
    <x v="3"/>
    <x v="1"/>
    <x v="4"/>
    <x v="1"/>
    <s v="2023-08-02"/>
    <s v="2023-08-10"/>
    <n v="79"/>
    <n v="17480.14"/>
    <n v="1380931.06"/>
    <n v="3316.78"/>
    <n v="395"/>
    <x v="3"/>
    <x v="2"/>
    <n v="159348.9"/>
    <x v="14"/>
    <s v="delay"/>
    <x v="22"/>
    <x v="164"/>
    <x v="1"/>
  </r>
  <r>
    <n v="6704"/>
    <x v="0"/>
    <x v="0"/>
    <x v="4"/>
    <x v="0"/>
    <s v="2023-04-26"/>
    <s v="2023-05-01"/>
    <n v="6"/>
    <n v="37147.74"/>
    <n v="222886.44"/>
    <n v="2936.57"/>
    <n v="532"/>
    <x v="1"/>
    <x v="3"/>
    <n v="52202.43"/>
    <x v="2"/>
    <s v="on time"/>
    <x v="197"/>
    <x v="240"/>
    <x v="1"/>
  </r>
  <r>
    <n v="6705"/>
    <x v="6"/>
    <x v="0"/>
    <x v="3"/>
    <x v="0"/>
    <s v="2023-08-21"/>
    <s v="2023-08-27"/>
    <n v="97"/>
    <n v="47961.43"/>
    <n v="4652258.71"/>
    <n v="1174.58"/>
    <n v="654"/>
    <x v="0"/>
    <x v="4"/>
    <n v="251122.59"/>
    <x v="11"/>
    <s v="delay"/>
    <x v="62"/>
    <x v="265"/>
    <x v="1"/>
  </r>
  <r>
    <n v="6706"/>
    <x v="5"/>
    <x v="2"/>
    <x v="0"/>
    <x v="4"/>
    <s v="2023-07-18"/>
    <s v="2023-07-27"/>
    <n v="66"/>
    <n v="17451.88"/>
    <n v="1151824.08"/>
    <n v="466.26"/>
    <n v="268"/>
    <x v="1"/>
    <x v="1"/>
    <n v="199836.04"/>
    <x v="6"/>
    <s v="delay"/>
    <x v="228"/>
    <x v="43"/>
    <x v="1"/>
  </r>
  <r>
    <n v="6707"/>
    <x v="3"/>
    <x v="2"/>
    <x v="1"/>
    <x v="3"/>
    <s v="2023-02-24"/>
    <s v="2023-03-09"/>
    <n v="40"/>
    <n v="9028.15"/>
    <n v="361126"/>
    <n v="281.32"/>
    <n v="292"/>
    <x v="2"/>
    <x v="4"/>
    <n v="50304.11"/>
    <x v="12"/>
    <s v="delay"/>
    <x v="319"/>
    <x v="259"/>
    <x v="1"/>
  </r>
  <r>
    <n v="6708"/>
    <x v="3"/>
    <x v="2"/>
    <x v="2"/>
    <x v="1"/>
    <s v="2023-11-11"/>
    <s v="2023-11-23"/>
    <n v="2"/>
    <n v="4903.1099999999997"/>
    <n v="9806.2199999999993"/>
    <n v="2551.7800000000002"/>
    <n v="166"/>
    <x v="2"/>
    <x v="4"/>
    <n v="1109.53"/>
    <x v="10"/>
    <s v="delay"/>
    <x v="252"/>
    <x v="95"/>
    <x v="2"/>
  </r>
  <r>
    <n v="6709"/>
    <x v="7"/>
    <x v="1"/>
    <x v="3"/>
    <x v="3"/>
    <s v="2023-01-01"/>
    <s v="2023-01-10"/>
    <n v="80"/>
    <n v="37600.949999999997"/>
    <n v="3008076"/>
    <n v="1554.75"/>
    <n v="659"/>
    <x v="3"/>
    <x v="0"/>
    <n v="381985.79"/>
    <x v="6"/>
    <s v="delay"/>
    <x v="367"/>
    <x v="12"/>
    <x v="1"/>
  </r>
  <r>
    <n v="6710"/>
    <x v="3"/>
    <x v="0"/>
    <x v="0"/>
    <x v="3"/>
    <s v="2023-09-15"/>
    <s v="2023-09-21"/>
    <n v="48"/>
    <n v="34417.949999999997"/>
    <n v="1652061.6"/>
    <n v="4045.52"/>
    <n v="597"/>
    <x v="0"/>
    <x v="2"/>
    <n v="224324.97"/>
    <x v="11"/>
    <s v="delay"/>
    <x v="355"/>
    <x v="242"/>
    <x v="1"/>
  </r>
  <r>
    <n v="6711"/>
    <x v="5"/>
    <x v="0"/>
    <x v="2"/>
    <x v="1"/>
    <s v="2023-02-12"/>
    <s v="2023-02-19"/>
    <n v="9"/>
    <n v="46289.919999999998"/>
    <n v="416609.28000000003"/>
    <n v="714.78"/>
    <n v="578"/>
    <x v="0"/>
    <x v="2"/>
    <n v="72827.58"/>
    <x v="5"/>
    <s v="delay"/>
    <x v="294"/>
    <x v="208"/>
    <x v="1"/>
  </r>
  <r>
    <n v="6712"/>
    <x v="1"/>
    <x v="1"/>
    <x v="0"/>
    <x v="2"/>
    <s v="2023-03-17"/>
    <s v="2023-03-31"/>
    <n v="73"/>
    <n v="23285.93"/>
    <n v="1699872.89"/>
    <n v="321.14"/>
    <n v="32"/>
    <x v="2"/>
    <x v="4"/>
    <n v="89442.5"/>
    <x v="4"/>
    <s v="delay"/>
    <x v="246"/>
    <x v="256"/>
    <x v="2"/>
  </r>
  <r>
    <n v="6713"/>
    <x v="6"/>
    <x v="1"/>
    <x v="1"/>
    <x v="1"/>
    <s v="2023-04-08"/>
    <s v="2023-04-16"/>
    <n v="53"/>
    <n v="16636.75"/>
    <n v="881747.75"/>
    <n v="2947.71"/>
    <n v="833"/>
    <x v="0"/>
    <x v="2"/>
    <n v="166573.68"/>
    <x v="14"/>
    <s v="delay"/>
    <x v="114"/>
    <x v="106"/>
    <x v="0"/>
  </r>
  <r>
    <n v="6714"/>
    <x v="7"/>
    <x v="0"/>
    <x v="1"/>
    <x v="2"/>
    <s v="2023-08-27"/>
    <s v="2023-09-09"/>
    <n v="92"/>
    <n v="33216.660000000003"/>
    <n v="3055932.72"/>
    <n v="2650.03"/>
    <n v="51"/>
    <x v="0"/>
    <x v="4"/>
    <n v="756836.47"/>
    <x v="12"/>
    <s v="delay"/>
    <x v="360"/>
    <x v="100"/>
    <x v="2"/>
  </r>
  <r>
    <n v="6715"/>
    <x v="1"/>
    <x v="0"/>
    <x v="2"/>
    <x v="2"/>
    <s v="2023-07-28"/>
    <s v="2023-08-11"/>
    <n v="6"/>
    <n v="35027.1"/>
    <n v="210162.6"/>
    <n v="2013.23"/>
    <n v="59"/>
    <x v="3"/>
    <x v="2"/>
    <n v="24856.93"/>
    <x v="4"/>
    <s v="delay"/>
    <x v="310"/>
    <x v="274"/>
    <x v="2"/>
  </r>
  <r>
    <n v="6716"/>
    <x v="2"/>
    <x v="2"/>
    <x v="4"/>
    <x v="1"/>
    <s v="2023-08-07"/>
    <s v="2023-08-10"/>
    <n v="91"/>
    <n v="6712.98"/>
    <n v="610881.18000000005"/>
    <n v="4532.21"/>
    <n v="191"/>
    <x v="0"/>
    <x v="3"/>
    <n v="110699.3"/>
    <x v="1"/>
    <s v="on time"/>
    <x v="22"/>
    <x v="279"/>
    <x v="2"/>
  </r>
  <r>
    <n v="6717"/>
    <x v="4"/>
    <x v="0"/>
    <x v="1"/>
    <x v="3"/>
    <s v="2023-02-27"/>
    <s v="2023-03-12"/>
    <n v="100"/>
    <n v="26591.759999999998"/>
    <n v="2659176"/>
    <n v="1395.58"/>
    <n v="116"/>
    <x v="2"/>
    <x v="2"/>
    <n v="156294.59"/>
    <x v="12"/>
    <s v="delay"/>
    <x v="28"/>
    <x v="311"/>
    <x v="2"/>
  </r>
  <r>
    <n v="6718"/>
    <x v="5"/>
    <x v="0"/>
    <x v="4"/>
    <x v="1"/>
    <s v="2023-07-13"/>
    <s v="2023-07-19"/>
    <n v="62"/>
    <n v="15785.27"/>
    <n v="978686.74"/>
    <n v="863.49"/>
    <n v="425"/>
    <x v="0"/>
    <x v="1"/>
    <n v="194272.28"/>
    <x v="11"/>
    <s v="delay"/>
    <x v="264"/>
    <x v="362"/>
    <x v="1"/>
  </r>
  <r>
    <n v="6719"/>
    <x v="7"/>
    <x v="0"/>
    <x v="3"/>
    <x v="2"/>
    <s v="2023-02-16"/>
    <s v="2023-02-21"/>
    <n v="94"/>
    <n v="48614.78"/>
    <n v="4569789.32"/>
    <n v="2431.2800000000002"/>
    <n v="863"/>
    <x v="3"/>
    <x v="4"/>
    <n v="781436.15"/>
    <x v="2"/>
    <s v="on time"/>
    <x v="60"/>
    <x v="98"/>
    <x v="0"/>
  </r>
  <r>
    <n v="6720"/>
    <x v="5"/>
    <x v="1"/>
    <x v="4"/>
    <x v="4"/>
    <s v="2023-10-29"/>
    <s v="2023-11-06"/>
    <n v="12"/>
    <n v="20202.91"/>
    <n v="242434.92"/>
    <n v="1917.66"/>
    <n v="671"/>
    <x v="2"/>
    <x v="4"/>
    <n v="29517.599999999999"/>
    <x v="14"/>
    <s v="delay"/>
    <x v="89"/>
    <x v="39"/>
    <x v="1"/>
  </r>
  <r>
    <n v="6721"/>
    <x v="1"/>
    <x v="2"/>
    <x v="1"/>
    <x v="2"/>
    <s v="2023-04-02"/>
    <s v="2023-04-10"/>
    <n v="36"/>
    <n v="9724.67"/>
    <n v="350088.12"/>
    <n v="4312.3999999999996"/>
    <n v="594"/>
    <x v="3"/>
    <x v="4"/>
    <n v="44352.67"/>
    <x v="14"/>
    <s v="delay"/>
    <x v="238"/>
    <x v="280"/>
    <x v="1"/>
  </r>
  <r>
    <n v="6722"/>
    <x v="6"/>
    <x v="1"/>
    <x v="4"/>
    <x v="3"/>
    <s v="2023-06-20"/>
    <s v="2023-07-04"/>
    <n v="97"/>
    <n v="25203.57"/>
    <n v="2444746.29"/>
    <n v="3860.6"/>
    <n v="513"/>
    <x v="3"/>
    <x v="2"/>
    <n v="574555.26"/>
    <x v="4"/>
    <s v="delay"/>
    <x v="116"/>
    <x v="70"/>
    <x v="1"/>
  </r>
  <r>
    <n v="6723"/>
    <x v="5"/>
    <x v="0"/>
    <x v="3"/>
    <x v="3"/>
    <s v="2023-01-28"/>
    <s v="2023-02-09"/>
    <n v="18"/>
    <n v="22506.54"/>
    <n v="405117.72"/>
    <n v="2255.84"/>
    <n v="301"/>
    <x v="3"/>
    <x v="2"/>
    <n v="77697.039999999994"/>
    <x v="10"/>
    <s v="delay"/>
    <x v="42"/>
    <x v="135"/>
    <x v="1"/>
  </r>
  <r>
    <n v="6724"/>
    <x v="7"/>
    <x v="2"/>
    <x v="0"/>
    <x v="4"/>
    <s v="2023-10-21"/>
    <s v="2023-11-05"/>
    <n v="55"/>
    <n v="19382.22"/>
    <n v="1066022.1000000001"/>
    <n v="4657.63"/>
    <n v="59"/>
    <x v="2"/>
    <x v="2"/>
    <n v="154614.94"/>
    <x v="3"/>
    <s v="delay"/>
    <x v="100"/>
    <x v="14"/>
    <x v="2"/>
  </r>
  <r>
    <n v="6725"/>
    <x v="4"/>
    <x v="0"/>
    <x v="4"/>
    <x v="1"/>
    <s v="2023-04-17"/>
    <s v="2023-04-20"/>
    <n v="78"/>
    <n v="23395.09"/>
    <n v="1824817.02"/>
    <n v="2293.8200000000002"/>
    <n v="146"/>
    <x v="3"/>
    <x v="4"/>
    <n v="297282.39"/>
    <x v="1"/>
    <s v="on time"/>
    <x v="253"/>
    <x v="3"/>
    <x v="2"/>
  </r>
  <r>
    <n v="6726"/>
    <x v="2"/>
    <x v="2"/>
    <x v="3"/>
    <x v="2"/>
    <s v="2023-08-15"/>
    <s v="2023-08-24"/>
    <n v="97"/>
    <n v="36291.32"/>
    <n v="3520258.04"/>
    <n v="4933.84"/>
    <n v="10"/>
    <x v="1"/>
    <x v="1"/>
    <n v="657045.62"/>
    <x v="6"/>
    <s v="delay"/>
    <x v="59"/>
    <x v="24"/>
    <x v="2"/>
  </r>
  <r>
    <n v="6727"/>
    <x v="6"/>
    <x v="2"/>
    <x v="3"/>
    <x v="3"/>
    <s v="2023-12-06"/>
    <s v="2023-12-18"/>
    <n v="15"/>
    <n v="41256.33"/>
    <n v="618844.94999999995"/>
    <n v="468.99"/>
    <n v="664"/>
    <x v="2"/>
    <x v="4"/>
    <n v="74382.02"/>
    <x v="10"/>
    <s v="delay"/>
    <x v="181"/>
    <x v="307"/>
    <x v="1"/>
  </r>
  <r>
    <n v="6728"/>
    <x v="3"/>
    <x v="1"/>
    <x v="2"/>
    <x v="2"/>
    <s v="2023-05-01"/>
    <s v="2023-05-04"/>
    <n v="90"/>
    <n v="49297.83"/>
    <n v="4436804.7"/>
    <n v="524.65"/>
    <n v="128"/>
    <x v="0"/>
    <x v="3"/>
    <n v="491734.2"/>
    <x v="1"/>
    <s v="on time"/>
    <x v="81"/>
    <x v="111"/>
    <x v="2"/>
  </r>
  <r>
    <n v="6729"/>
    <x v="3"/>
    <x v="2"/>
    <x v="0"/>
    <x v="4"/>
    <s v="2023-02-07"/>
    <s v="2023-02-14"/>
    <n v="63"/>
    <n v="18486.98"/>
    <n v="1164679.74"/>
    <n v="4213.46"/>
    <n v="265"/>
    <x v="0"/>
    <x v="2"/>
    <n v="190373.82"/>
    <x v="5"/>
    <s v="delay"/>
    <x v="223"/>
    <x v="69"/>
    <x v="1"/>
  </r>
  <r>
    <n v="6730"/>
    <x v="4"/>
    <x v="1"/>
    <x v="2"/>
    <x v="3"/>
    <s v="2023-03-31"/>
    <s v="2023-04-04"/>
    <n v="74"/>
    <n v="9701.2199999999993"/>
    <n v="717890.28"/>
    <n v="2438.6"/>
    <n v="814"/>
    <x v="2"/>
    <x v="1"/>
    <n v="145335"/>
    <x v="13"/>
    <s v="on time"/>
    <x v="92"/>
    <x v="128"/>
    <x v="0"/>
  </r>
  <r>
    <n v="6731"/>
    <x v="7"/>
    <x v="0"/>
    <x v="3"/>
    <x v="1"/>
    <s v="2023-01-13"/>
    <s v="2023-01-18"/>
    <n v="14"/>
    <n v="38682.07"/>
    <n v="541548.98"/>
    <n v="2070.04"/>
    <n v="615"/>
    <x v="2"/>
    <x v="1"/>
    <n v="130418.05"/>
    <x v="2"/>
    <s v="on time"/>
    <x v="174"/>
    <x v="230"/>
    <x v="1"/>
  </r>
  <r>
    <n v="6732"/>
    <x v="0"/>
    <x v="0"/>
    <x v="1"/>
    <x v="2"/>
    <s v="2023-03-04"/>
    <s v="2023-03-05"/>
    <n v="95"/>
    <n v="42593.68"/>
    <n v="4046399.6"/>
    <n v="567.59"/>
    <n v="171"/>
    <x v="2"/>
    <x v="1"/>
    <n v="511843.38"/>
    <x v="7"/>
    <s v="on time"/>
    <x v="345"/>
    <x v="320"/>
    <x v="2"/>
  </r>
  <r>
    <n v="6733"/>
    <x v="1"/>
    <x v="0"/>
    <x v="0"/>
    <x v="4"/>
    <s v="2023-12-02"/>
    <s v="2023-12-17"/>
    <n v="68"/>
    <n v="39198.550000000003"/>
    <n v="2665501.4"/>
    <n v="3329.51"/>
    <n v="984"/>
    <x v="1"/>
    <x v="0"/>
    <n v="269045.77"/>
    <x v="3"/>
    <s v="delay"/>
    <x v="105"/>
    <x v="324"/>
    <x v="0"/>
  </r>
  <r>
    <n v="6734"/>
    <x v="6"/>
    <x v="0"/>
    <x v="1"/>
    <x v="2"/>
    <s v="2023-09-23"/>
    <s v="2023-10-08"/>
    <n v="94"/>
    <n v="45383.78"/>
    <n v="4266075.32"/>
    <n v="4016.91"/>
    <n v="837"/>
    <x v="1"/>
    <x v="3"/>
    <n v="1004669.51"/>
    <x v="3"/>
    <s v="delay"/>
    <x v="156"/>
    <x v="110"/>
    <x v="0"/>
  </r>
  <r>
    <n v="6735"/>
    <x v="3"/>
    <x v="0"/>
    <x v="2"/>
    <x v="1"/>
    <s v="2023-08-18"/>
    <s v="2023-08-19"/>
    <n v="80"/>
    <n v="40652.31"/>
    <n v="3252184.8"/>
    <n v="1280.83"/>
    <n v="306"/>
    <x v="2"/>
    <x v="0"/>
    <n v="691195.79"/>
    <x v="7"/>
    <s v="on time"/>
    <x v="159"/>
    <x v="60"/>
    <x v="1"/>
  </r>
  <r>
    <n v="6736"/>
    <x v="1"/>
    <x v="1"/>
    <x v="2"/>
    <x v="3"/>
    <s v="2023-06-18"/>
    <s v="2023-07-01"/>
    <n v="79"/>
    <n v="19908.91"/>
    <n v="1572803.89"/>
    <n v="2319.48"/>
    <n v="542"/>
    <x v="1"/>
    <x v="2"/>
    <n v="379095.99"/>
    <x v="12"/>
    <s v="delay"/>
    <x v="173"/>
    <x v="224"/>
    <x v="1"/>
  </r>
  <r>
    <n v="6737"/>
    <x v="1"/>
    <x v="2"/>
    <x v="0"/>
    <x v="1"/>
    <s v="2023-03-15"/>
    <s v="2023-03-20"/>
    <n v="84"/>
    <n v="21153.89"/>
    <n v="1776926.76"/>
    <n v="2077.9299999999998"/>
    <n v="773"/>
    <x v="1"/>
    <x v="0"/>
    <n v="440860.77"/>
    <x v="2"/>
    <s v="on time"/>
    <x v="102"/>
    <x v="345"/>
    <x v="0"/>
  </r>
  <r>
    <n v="6738"/>
    <x v="1"/>
    <x v="2"/>
    <x v="3"/>
    <x v="3"/>
    <s v="2023-06-13"/>
    <s v="2023-06-23"/>
    <n v="84"/>
    <n v="47676.47"/>
    <n v="4004823.48"/>
    <n v="4864.38"/>
    <n v="691"/>
    <x v="3"/>
    <x v="2"/>
    <n v="785719.78"/>
    <x v="0"/>
    <s v="delay"/>
    <x v="273"/>
    <x v="68"/>
    <x v="1"/>
  </r>
  <r>
    <n v="6739"/>
    <x v="6"/>
    <x v="2"/>
    <x v="4"/>
    <x v="1"/>
    <s v="2023-09-17"/>
    <s v="2023-10-02"/>
    <n v="34"/>
    <n v="29182.78"/>
    <n v="992214.52"/>
    <n v="4177.24"/>
    <n v="715"/>
    <x v="0"/>
    <x v="4"/>
    <n v="114986.45"/>
    <x v="3"/>
    <s v="delay"/>
    <x v="275"/>
    <x v="285"/>
    <x v="0"/>
  </r>
  <r>
    <n v="6740"/>
    <x v="0"/>
    <x v="1"/>
    <x v="3"/>
    <x v="0"/>
    <s v="2023-06-21"/>
    <s v="2023-07-05"/>
    <n v="33"/>
    <n v="7929.58"/>
    <n v="261676.14"/>
    <n v="4600.95"/>
    <n v="207"/>
    <x v="1"/>
    <x v="3"/>
    <n v="29947.97"/>
    <x v="4"/>
    <s v="delay"/>
    <x v="183"/>
    <x v="305"/>
    <x v="1"/>
  </r>
  <r>
    <n v="6741"/>
    <x v="2"/>
    <x v="0"/>
    <x v="1"/>
    <x v="2"/>
    <s v="2023-07-03"/>
    <s v="2023-07-18"/>
    <n v="21"/>
    <n v="10102.879999999999"/>
    <n v="212160.48"/>
    <n v="184.06"/>
    <n v="617"/>
    <x v="1"/>
    <x v="3"/>
    <n v="28512.82"/>
    <x v="3"/>
    <s v="delay"/>
    <x v="324"/>
    <x v="228"/>
    <x v="1"/>
  </r>
  <r>
    <n v="6742"/>
    <x v="4"/>
    <x v="0"/>
    <x v="1"/>
    <x v="4"/>
    <s v="2023-09-10"/>
    <s v="2023-09-20"/>
    <n v="78"/>
    <n v="558.32000000000005"/>
    <n v="43548.959999999999"/>
    <n v="3103.91"/>
    <n v="506"/>
    <x v="0"/>
    <x v="3"/>
    <n v="2282.37"/>
    <x v="0"/>
    <s v="delay"/>
    <x v="188"/>
    <x v="332"/>
    <x v="1"/>
  </r>
  <r>
    <n v="6743"/>
    <x v="0"/>
    <x v="1"/>
    <x v="3"/>
    <x v="1"/>
    <s v="2023-03-31"/>
    <s v="2023-04-15"/>
    <n v="95"/>
    <n v="22585.040000000001"/>
    <n v="2145578.7999999998"/>
    <n v="154.83000000000001"/>
    <n v="513"/>
    <x v="0"/>
    <x v="1"/>
    <n v="349535.23"/>
    <x v="3"/>
    <s v="delay"/>
    <x v="76"/>
    <x v="128"/>
    <x v="1"/>
  </r>
  <r>
    <n v="6744"/>
    <x v="3"/>
    <x v="1"/>
    <x v="4"/>
    <x v="2"/>
    <s v="2023-07-23"/>
    <s v="2023-07-30"/>
    <n v="94"/>
    <n v="9882"/>
    <n v="928908"/>
    <n v="1573.08"/>
    <n v="525"/>
    <x v="0"/>
    <x v="1"/>
    <n v="57645.37"/>
    <x v="5"/>
    <s v="delay"/>
    <x v="1"/>
    <x v="192"/>
    <x v="1"/>
  </r>
  <r>
    <n v="6745"/>
    <x v="7"/>
    <x v="1"/>
    <x v="1"/>
    <x v="2"/>
    <s v="2023-07-04"/>
    <s v="2023-07-07"/>
    <n v="86"/>
    <n v="45427.56"/>
    <n v="3906770.16"/>
    <n v="3295.58"/>
    <n v="248"/>
    <x v="2"/>
    <x v="1"/>
    <n v="857516.43"/>
    <x v="1"/>
    <s v="on time"/>
    <x v="85"/>
    <x v="123"/>
    <x v="1"/>
  </r>
  <r>
    <n v="6746"/>
    <x v="7"/>
    <x v="2"/>
    <x v="1"/>
    <x v="1"/>
    <s v="2023-02-06"/>
    <s v="2023-02-13"/>
    <n v="16"/>
    <n v="29855.26"/>
    <n v="477684.16"/>
    <n v="4492.8599999999997"/>
    <n v="927"/>
    <x v="3"/>
    <x v="2"/>
    <n v="70850"/>
    <x v="5"/>
    <s v="delay"/>
    <x v="267"/>
    <x v="271"/>
    <x v="0"/>
  </r>
  <r>
    <n v="6747"/>
    <x v="4"/>
    <x v="2"/>
    <x v="3"/>
    <x v="0"/>
    <s v="2023-12-02"/>
    <s v="2023-12-14"/>
    <n v="26"/>
    <n v="34032.78"/>
    <n v="884852.28"/>
    <n v="1064.2"/>
    <n v="252"/>
    <x v="0"/>
    <x v="4"/>
    <n v="44513.71"/>
    <x v="10"/>
    <s v="delay"/>
    <x v="38"/>
    <x v="324"/>
    <x v="1"/>
  </r>
  <r>
    <n v="6748"/>
    <x v="2"/>
    <x v="1"/>
    <x v="1"/>
    <x v="3"/>
    <s v="2023-08-17"/>
    <s v="2023-08-23"/>
    <n v="65"/>
    <n v="15808.29"/>
    <n v="1027538.85"/>
    <n v="2132.08"/>
    <n v="404"/>
    <x v="1"/>
    <x v="4"/>
    <n v="63490.34"/>
    <x v="11"/>
    <s v="delay"/>
    <x v="206"/>
    <x v="217"/>
    <x v="1"/>
  </r>
  <r>
    <n v="6749"/>
    <x v="1"/>
    <x v="0"/>
    <x v="2"/>
    <x v="3"/>
    <s v="2023-12-13"/>
    <s v="2023-12-19"/>
    <n v="92"/>
    <n v="30327.41"/>
    <n v="2790121.72"/>
    <n v="1124.7"/>
    <n v="638"/>
    <x v="3"/>
    <x v="4"/>
    <n v="561623.63"/>
    <x v="11"/>
    <s v="delay"/>
    <x v="211"/>
    <x v="185"/>
    <x v="1"/>
  </r>
  <r>
    <n v="6750"/>
    <x v="7"/>
    <x v="0"/>
    <x v="4"/>
    <x v="1"/>
    <s v="2023-10-15"/>
    <s v="2023-10-19"/>
    <n v="44"/>
    <n v="25291.98"/>
    <n v="1112847.1200000001"/>
    <n v="4249.32"/>
    <n v="758"/>
    <x v="3"/>
    <x v="4"/>
    <n v="228007.75"/>
    <x v="13"/>
    <s v="on time"/>
    <x v="190"/>
    <x v="178"/>
    <x v="0"/>
  </r>
  <r>
    <n v="6751"/>
    <x v="6"/>
    <x v="0"/>
    <x v="1"/>
    <x v="2"/>
    <s v="2023-12-23"/>
    <s v="2024-01-07"/>
    <n v="75"/>
    <n v="8488.8799999999992"/>
    <n v="636666"/>
    <n v="3771.74"/>
    <n v="804"/>
    <x v="1"/>
    <x v="3"/>
    <n v="77195.72"/>
    <x v="3"/>
    <s v="delay"/>
    <x v="306"/>
    <x v="341"/>
    <x v="0"/>
  </r>
  <r>
    <n v="6752"/>
    <x v="2"/>
    <x v="0"/>
    <x v="1"/>
    <x v="2"/>
    <s v="2023-06-08"/>
    <s v="2023-06-12"/>
    <n v="62"/>
    <n v="12355.09"/>
    <n v="766015.58"/>
    <n v="2792.72"/>
    <n v="497"/>
    <x v="2"/>
    <x v="0"/>
    <n v="62046.29"/>
    <x v="13"/>
    <s v="on time"/>
    <x v="149"/>
    <x v="182"/>
    <x v="1"/>
  </r>
  <r>
    <n v="6753"/>
    <x v="3"/>
    <x v="0"/>
    <x v="1"/>
    <x v="0"/>
    <s v="2023-02-01"/>
    <s v="2023-02-16"/>
    <n v="2"/>
    <n v="12510.45"/>
    <n v="25020.9"/>
    <n v="585.07000000000005"/>
    <n v="961"/>
    <x v="0"/>
    <x v="1"/>
    <n v="2232.59"/>
    <x v="3"/>
    <s v="delay"/>
    <x v="121"/>
    <x v="120"/>
    <x v="0"/>
  </r>
  <r>
    <n v="6754"/>
    <x v="4"/>
    <x v="1"/>
    <x v="0"/>
    <x v="3"/>
    <s v="2023-05-27"/>
    <s v="2023-06-03"/>
    <n v="67"/>
    <n v="8081.32"/>
    <n v="541448.43999999994"/>
    <n v="3538.43"/>
    <n v="333"/>
    <x v="2"/>
    <x v="1"/>
    <n v="126332.7"/>
    <x v="5"/>
    <s v="delay"/>
    <x v="51"/>
    <x v="57"/>
    <x v="1"/>
  </r>
  <r>
    <n v="6755"/>
    <x v="0"/>
    <x v="0"/>
    <x v="3"/>
    <x v="0"/>
    <s v="2023-04-17"/>
    <s v="2023-04-22"/>
    <n v="70"/>
    <n v="16149.5"/>
    <n v="1130465"/>
    <n v="3338.63"/>
    <n v="778"/>
    <x v="3"/>
    <x v="1"/>
    <n v="125043.55"/>
    <x v="2"/>
    <s v="on time"/>
    <x v="3"/>
    <x v="3"/>
    <x v="0"/>
  </r>
  <r>
    <n v="6756"/>
    <x v="1"/>
    <x v="2"/>
    <x v="2"/>
    <x v="4"/>
    <s v="2023-07-02"/>
    <s v="2023-07-07"/>
    <n v="3"/>
    <n v="46429.57"/>
    <n v="139288.71"/>
    <n v="3283.38"/>
    <n v="611"/>
    <x v="1"/>
    <x v="3"/>
    <n v="30200.71"/>
    <x v="2"/>
    <s v="on time"/>
    <x v="85"/>
    <x v="306"/>
    <x v="1"/>
  </r>
  <r>
    <n v="6757"/>
    <x v="4"/>
    <x v="1"/>
    <x v="1"/>
    <x v="1"/>
    <s v="2023-10-31"/>
    <s v="2023-11-08"/>
    <n v="12"/>
    <n v="45319.93"/>
    <n v="543839.16"/>
    <n v="2604.52"/>
    <n v="812"/>
    <x v="3"/>
    <x v="4"/>
    <n v="61596.11"/>
    <x v="14"/>
    <s v="delay"/>
    <x v="193"/>
    <x v="91"/>
    <x v="0"/>
  </r>
  <r>
    <n v="6758"/>
    <x v="3"/>
    <x v="0"/>
    <x v="2"/>
    <x v="3"/>
    <s v="2023-12-21"/>
    <s v="2024-01-05"/>
    <n v="50"/>
    <n v="35870.89"/>
    <n v="1793544.5"/>
    <n v="2718.92"/>
    <n v="745"/>
    <x v="1"/>
    <x v="2"/>
    <n v="93500.35"/>
    <x v="3"/>
    <s v="delay"/>
    <x v="270"/>
    <x v="170"/>
    <x v="0"/>
  </r>
  <r>
    <n v="6759"/>
    <x v="0"/>
    <x v="0"/>
    <x v="4"/>
    <x v="1"/>
    <s v="2023-04-18"/>
    <s v="2023-04-19"/>
    <n v="30"/>
    <n v="20605.060000000001"/>
    <n v="618151.80000000005"/>
    <n v="4855.2"/>
    <n v="15"/>
    <x v="0"/>
    <x v="0"/>
    <n v="119373.84"/>
    <x v="7"/>
    <s v="on time"/>
    <x v="231"/>
    <x v="9"/>
    <x v="2"/>
  </r>
  <r>
    <n v="6760"/>
    <x v="6"/>
    <x v="0"/>
    <x v="0"/>
    <x v="3"/>
    <s v="2023-07-30"/>
    <s v="2023-08-05"/>
    <n v="10"/>
    <n v="19114.8"/>
    <n v="191148"/>
    <n v="595.37"/>
    <n v="424"/>
    <x v="3"/>
    <x v="2"/>
    <n v="41170.5"/>
    <x v="11"/>
    <s v="delay"/>
    <x v="67"/>
    <x v="77"/>
    <x v="1"/>
  </r>
  <r>
    <n v="6761"/>
    <x v="4"/>
    <x v="0"/>
    <x v="2"/>
    <x v="1"/>
    <s v="2023-10-23"/>
    <s v="2023-10-27"/>
    <n v="89"/>
    <n v="19693.2"/>
    <n v="1752694.8"/>
    <n v="1196.3800000000001"/>
    <n v="708"/>
    <x v="3"/>
    <x v="4"/>
    <n v="117794.85"/>
    <x v="13"/>
    <s v="on time"/>
    <x v="63"/>
    <x v="314"/>
    <x v="0"/>
  </r>
  <r>
    <n v="6762"/>
    <x v="6"/>
    <x v="0"/>
    <x v="1"/>
    <x v="1"/>
    <s v="2023-04-03"/>
    <s v="2023-04-11"/>
    <n v="6"/>
    <n v="23111.67"/>
    <n v="138670.01999999999"/>
    <n v="3470.37"/>
    <n v="894"/>
    <x v="1"/>
    <x v="2"/>
    <n v="16216.15"/>
    <x v="14"/>
    <s v="delay"/>
    <x v="129"/>
    <x v="212"/>
    <x v="0"/>
  </r>
  <r>
    <n v="6763"/>
    <x v="5"/>
    <x v="0"/>
    <x v="2"/>
    <x v="1"/>
    <s v="2023-04-25"/>
    <s v="2023-05-03"/>
    <n v="7"/>
    <n v="1220.3599999999999"/>
    <n v="8542.52"/>
    <n v="1920.44"/>
    <n v="657"/>
    <x v="0"/>
    <x v="3"/>
    <n v="611.25"/>
    <x v="14"/>
    <s v="delay"/>
    <x v="233"/>
    <x v="76"/>
    <x v="1"/>
  </r>
  <r>
    <n v="6764"/>
    <x v="0"/>
    <x v="1"/>
    <x v="0"/>
    <x v="0"/>
    <s v="2023-10-11"/>
    <s v="2023-10-19"/>
    <n v="77"/>
    <n v="6031.3"/>
    <n v="464410.1"/>
    <n v="4235.67"/>
    <n v="790"/>
    <x v="0"/>
    <x v="2"/>
    <n v="76682.92"/>
    <x v="14"/>
    <s v="delay"/>
    <x v="190"/>
    <x v="162"/>
    <x v="0"/>
  </r>
  <r>
    <n v="6765"/>
    <x v="5"/>
    <x v="0"/>
    <x v="2"/>
    <x v="3"/>
    <s v="2023-06-02"/>
    <s v="2023-06-08"/>
    <n v="89"/>
    <n v="44017.66"/>
    <n v="3917571.74"/>
    <n v="462.54"/>
    <n v="697"/>
    <x v="1"/>
    <x v="4"/>
    <n v="288087.08"/>
    <x v="11"/>
    <s v="delay"/>
    <x v="336"/>
    <x v="356"/>
    <x v="1"/>
  </r>
  <r>
    <n v="6766"/>
    <x v="2"/>
    <x v="2"/>
    <x v="0"/>
    <x v="3"/>
    <s v="2023-05-20"/>
    <s v="2023-05-26"/>
    <n v="89"/>
    <n v="1064.72"/>
    <n v="94760.08"/>
    <n v="1257.5899999999999"/>
    <n v="234"/>
    <x v="2"/>
    <x v="4"/>
    <n v="7560.95"/>
    <x v="11"/>
    <s v="delay"/>
    <x v="214"/>
    <x v="165"/>
    <x v="1"/>
  </r>
  <r>
    <n v="6767"/>
    <x v="2"/>
    <x v="0"/>
    <x v="4"/>
    <x v="0"/>
    <s v="2023-10-07"/>
    <s v="2023-10-22"/>
    <n v="53"/>
    <n v="12634.51"/>
    <n v="669629.03"/>
    <n v="3484.18"/>
    <n v="287"/>
    <x v="2"/>
    <x v="2"/>
    <n v="131973.03"/>
    <x v="3"/>
    <s v="delay"/>
    <x v="170"/>
    <x v="255"/>
    <x v="1"/>
  </r>
  <r>
    <n v="6768"/>
    <x v="5"/>
    <x v="1"/>
    <x v="0"/>
    <x v="0"/>
    <s v="2023-06-21"/>
    <s v="2023-06-25"/>
    <n v="72"/>
    <n v="7469.14"/>
    <n v="537778.07999999996"/>
    <n v="1839.52"/>
    <n v="578"/>
    <x v="2"/>
    <x v="2"/>
    <n v="92199.94"/>
    <x v="13"/>
    <s v="on time"/>
    <x v="127"/>
    <x v="305"/>
    <x v="1"/>
  </r>
  <r>
    <n v="6769"/>
    <x v="5"/>
    <x v="2"/>
    <x v="1"/>
    <x v="4"/>
    <s v="2023-05-12"/>
    <s v="2023-05-13"/>
    <n v="78"/>
    <n v="9346.17"/>
    <n v="729001.26"/>
    <n v="4129.7"/>
    <n v="942"/>
    <x v="3"/>
    <x v="0"/>
    <n v="101000.87"/>
    <x v="7"/>
    <s v="on time"/>
    <x v="32"/>
    <x v="218"/>
    <x v="0"/>
  </r>
  <r>
    <n v="6770"/>
    <x v="7"/>
    <x v="2"/>
    <x v="3"/>
    <x v="2"/>
    <s v="2023-12-21"/>
    <s v="2023-12-30"/>
    <n v="48"/>
    <n v="10887.79"/>
    <n v="522613.92"/>
    <n v="4140.09"/>
    <n v="483"/>
    <x v="3"/>
    <x v="4"/>
    <n v="40498.370000000003"/>
    <x v="6"/>
    <s v="delay"/>
    <x v="256"/>
    <x v="170"/>
    <x v="1"/>
  </r>
  <r>
    <n v="6771"/>
    <x v="7"/>
    <x v="1"/>
    <x v="3"/>
    <x v="3"/>
    <s v="2023-07-05"/>
    <s v="2023-07-06"/>
    <n v="64"/>
    <n v="42352.25"/>
    <n v="2710544"/>
    <n v="3740.53"/>
    <n v="168"/>
    <x v="2"/>
    <x v="2"/>
    <n v="392790.55"/>
    <x v="7"/>
    <s v="on time"/>
    <x v="358"/>
    <x v="220"/>
    <x v="2"/>
  </r>
  <r>
    <n v="6772"/>
    <x v="3"/>
    <x v="2"/>
    <x v="3"/>
    <x v="4"/>
    <s v="2023-06-09"/>
    <s v="2023-06-16"/>
    <n v="88"/>
    <n v="3980.8"/>
    <n v="350310.40000000002"/>
    <n v="2414.88"/>
    <n v="28"/>
    <x v="0"/>
    <x v="4"/>
    <n v="38038.53"/>
    <x v="5"/>
    <s v="delay"/>
    <x v="161"/>
    <x v="214"/>
    <x v="2"/>
  </r>
  <r>
    <n v="6773"/>
    <x v="6"/>
    <x v="0"/>
    <x v="0"/>
    <x v="3"/>
    <s v="2023-05-24"/>
    <s v="2023-05-30"/>
    <n v="56"/>
    <n v="5589.95"/>
    <n v="313037.2"/>
    <n v="4478.37"/>
    <n v="329"/>
    <x v="0"/>
    <x v="2"/>
    <n v="17126.39"/>
    <x v="11"/>
    <s v="delay"/>
    <x v="287"/>
    <x v="359"/>
    <x v="1"/>
  </r>
  <r>
    <n v="6774"/>
    <x v="1"/>
    <x v="1"/>
    <x v="1"/>
    <x v="0"/>
    <s v="2023-03-07"/>
    <s v="2023-03-09"/>
    <n v="73"/>
    <n v="8517.8799999999992"/>
    <n v="621805.24"/>
    <n v="3205.05"/>
    <n v="586"/>
    <x v="1"/>
    <x v="2"/>
    <n v="139272.29"/>
    <x v="9"/>
    <s v="on time"/>
    <x v="319"/>
    <x v="17"/>
    <x v="1"/>
  </r>
  <r>
    <n v="6775"/>
    <x v="4"/>
    <x v="1"/>
    <x v="1"/>
    <x v="4"/>
    <s v="2023-08-26"/>
    <s v="2023-09-01"/>
    <n v="28"/>
    <n v="2101.64"/>
    <n v="58845.919999999998"/>
    <n v="2788.81"/>
    <n v="802"/>
    <x v="3"/>
    <x v="0"/>
    <n v="3554.99"/>
    <x v="11"/>
    <s v="delay"/>
    <x v="11"/>
    <x v="59"/>
    <x v="0"/>
  </r>
  <r>
    <n v="6776"/>
    <x v="0"/>
    <x v="0"/>
    <x v="4"/>
    <x v="3"/>
    <s v="2023-10-09"/>
    <s v="2023-10-23"/>
    <n v="75"/>
    <n v="31872.59"/>
    <n v="2390444.25"/>
    <n v="658.26"/>
    <n v="169"/>
    <x v="2"/>
    <x v="4"/>
    <n v="571131.61"/>
    <x v="4"/>
    <s v="delay"/>
    <x v="298"/>
    <x v="303"/>
    <x v="2"/>
  </r>
  <r>
    <n v="6777"/>
    <x v="2"/>
    <x v="2"/>
    <x v="3"/>
    <x v="4"/>
    <s v="2023-11-20"/>
    <s v="2023-11-27"/>
    <n v="61"/>
    <n v="24286.63"/>
    <n v="1481484.43"/>
    <n v="2159.08"/>
    <n v="550"/>
    <x v="2"/>
    <x v="2"/>
    <n v="133050.47"/>
    <x v="5"/>
    <s v="delay"/>
    <x v="274"/>
    <x v="26"/>
    <x v="1"/>
  </r>
  <r>
    <n v="6778"/>
    <x v="0"/>
    <x v="1"/>
    <x v="4"/>
    <x v="2"/>
    <s v="2023-12-18"/>
    <s v="2024-01-01"/>
    <n v="21"/>
    <n v="2175.6999999999998"/>
    <n v="45689.7"/>
    <n v="2082.19"/>
    <n v="676"/>
    <x v="0"/>
    <x v="4"/>
    <n v="7130.02"/>
    <x v="4"/>
    <s v="delay"/>
    <x v="123"/>
    <x v="73"/>
    <x v="1"/>
  </r>
  <r>
    <n v="6779"/>
    <x v="4"/>
    <x v="0"/>
    <x v="1"/>
    <x v="1"/>
    <s v="2023-08-12"/>
    <s v="2023-08-26"/>
    <n v="83"/>
    <n v="46690.59"/>
    <n v="3875318.97"/>
    <n v="461.86"/>
    <n v="409"/>
    <x v="3"/>
    <x v="3"/>
    <n v="811401.97"/>
    <x v="4"/>
    <s v="delay"/>
    <x v="215"/>
    <x v="221"/>
    <x v="1"/>
  </r>
  <r>
    <n v="6780"/>
    <x v="3"/>
    <x v="1"/>
    <x v="2"/>
    <x v="3"/>
    <s v="2023-09-06"/>
    <s v="2023-09-21"/>
    <n v="85"/>
    <n v="11755.21"/>
    <n v="999192.85"/>
    <n v="2278.2600000000002"/>
    <n v="311"/>
    <x v="1"/>
    <x v="0"/>
    <n v="161220.54"/>
    <x v="3"/>
    <s v="delay"/>
    <x v="355"/>
    <x v="321"/>
    <x v="1"/>
  </r>
  <r>
    <n v="6781"/>
    <x v="3"/>
    <x v="0"/>
    <x v="1"/>
    <x v="2"/>
    <s v="2023-03-15"/>
    <s v="2023-03-20"/>
    <n v="52"/>
    <n v="37392.300000000003"/>
    <n v="1944399.6"/>
    <n v="4099.83"/>
    <n v="623"/>
    <x v="0"/>
    <x v="0"/>
    <n v="453402.76"/>
    <x v="2"/>
    <s v="on time"/>
    <x v="102"/>
    <x v="345"/>
    <x v="1"/>
  </r>
  <r>
    <n v="6782"/>
    <x v="1"/>
    <x v="1"/>
    <x v="1"/>
    <x v="0"/>
    <s v="2023-11-05"/>
    <s v="2023-11-09"/>
    <n v="29"/>
    <n v="35638.61"/>
    <n v="1033519.69"/>
    <n v="3726.04"/>
    <n v="818"/>
    <x v="3"/>
    <x v="0"/>
    <n v="199394.76"/>
    <x v="13"/>
    <s v="on time"/>
    <x v="15"/>
    <x v="138"/>
    <x v="0"/>
  </r>
  <r>
    <n v="6783"/>
    <x v="1"/>
    <x v="1"/>
    <x v="0"/>
    <x v="0"/>
    <s v="2023-12-12"/>
    <s v="2023-12-14"/>
    <n v="63"/>
    <n v="22906.240000000002"/>
    <n v="1443093.12"/>
    <n v="1884.52"/>
    <n v="369"/>
    <x v="1"/>
    <x v="4"/>
    <n v="240396.79999999999"/>
    <x v="9"/>
    <s v="on time"/>
    <x v="38"/>
    <x v="348"/>
    <x v="1"/>
  </r>
  <r>
    <n v="6784"/>
    <x v="3"/>
    <x v="2"/>
    <x v="2"/>
    <x v="0"/>
    <s v="2023-04-02"/>
    <s v="2023-04-13"/>
    <n v="95"/>
    <n v="33632.89"/>
    <n v="3195124.55"/>
    <n v="3338.13"/>
    <n v="693"/>
    <x v="0"/>
    <x v="2"/>
    <n v="309989.49"/>
    <x v="8"/>
    <s v="delay"/>
    <x v="118"/>
    <x v="280"/>
    <x v="1"/>
  </r>
  <r>
    <n v="6785"/>
    <x v="6"/>
    <x v="0"/>
    <x v="1"/>
    <x v="3"/>
    <s v="2023-12-01"/>
    <s v="2023-12-09"/>
    <n v="9"/>
    <n v="38771.54"/>
    <n v="348943.86"/>
    <n v="1012.54"/>
    <n v="782"/>
    <x v="2"/>
    <x v="4"/>
    <n v="39284.720000000001"/>
    <x v="14"/>
    <s v="delay"/>
    <x v="322"/>
    <x v="328"/>
    <x v="0"/>
  </r>
  <r>
    <n v="6786"/>
    <x v="6"/>
    <x v="1"/>
    <x v="1"/>
    <x v="1"/>
    <s v="2023-11-15"/>
    <s v="2023-11-25"/>
    <n v="45"/>
    <n v="21378.32"/>
    <n v="962024.4"/>
    <n v="2149.4899999999998"/>
    <n v="950"/>
    <x v="2"/>
    <x v="1"/>
    <n v="153607.88"/>
    <x v="0"/>
    <s v="delay"/>
    <x v="279"/>
    <x v="272"/>
    <x v="0"/>
  </r>
  <r>
    <n v="6787"/>
    <x v="5"/>
    <x v="1"/>
    <x v="3"/>
    <x v="2"/>
    <s v="2023-01-15"/>
    <s v="2023-01-18"/>
    <n v="35"/>
    <n v="44600.43"/>
    <n v="1561015.05"/>
    <n v="1324.02"/>
    <n v="483"/>
    <x v="3"/>
    <x v="4"/>
    <n v="144088.49"/>
    <x v="1"/>
    <s v="on time"/>
    <x v="174"/>
    <x v="262"/>
    <x v="1"/>
  </r>
  <r>
    <n v="6788"/>
    <x v="0"/>
    <x v="0"/>
    <x v="1"/>
    <x v="3"/>
    <s v="2023-09-05"/>
    <s v="2023-09-10"/>
    <n v="66"/>
    <n v="19174.87"/>
    <n v="1265541.42"/>
    <n v="337.58"/>
    <n v="471"/>
    <x v="1"/>
    <x v="2"/>
    <n v="195119.24"/>
    <x v="2"/>
    <s v="on time"/>
    <x v="99"/>
    <x v="195"/>
    <x v="1"/>
  </r>
  <r>
    <n v="6789"/>
    <x v="1"/>
    <x v="1"/>
    <x v="3"/>
    <x v="3"/>
    <s v="2023-04-13"/>
    <s v="2023-04-15"/>
    <n v="5"/>
    <n v="40735.440000000002"/>
    <n v="203677.2"/>
    <n v="2368.83"/>
    <n v="384"/>
    <x v="3"/>
    <x v="0"/>
    <n v="27095.63"/>
    <x v="9"/>
    <s v="on time"/>
    <x v="76"/>
    <x v="244"/>
    <x v="1"/>
  </r>
  <r>
    <n v="6790"/>
    <x v="7"/>
    <x v="0"/>
    <x v="0"/>
    <x v="0"/>
    <s v="2023-12-18"/>
    <s v="2023-12-30"/>
    <n v="26"/>
    <n v="8811.24"/>
    <n v="229092.24"/>
    <n v="4813.22"/>
    <n v="976"/>
    <x v="0"/>
    <x v="1"/>
    <n v="41406.03"/>
    <x v="10"/>
    <s v="delay"/>
    <x v="256"/>
    <x v="73"/>
    <x v="0"/>
  </r>
  <r>
    <n v="6791"/>
    <x v="4"/>
    <x v="1"/>
    <x v="2"/>
    <x v="3"/>
    <s v="2023-06-25"/>
    <s v="2023-07-08"/>
    <n v="1"/>
    <n v="48772.17"/>
    <n v="48772.17"/>
    <n v="2824.06"/>
    <n v="943"/>
    <x v="3"/>
    <x v="1"/>
    <n v="12094.52"/>
    <x v="12"/>
    <s v="delay"/>
    <x v="218"/>
    <x v="329"/>
    <x v="0"/>
  </r>
  <r>
    <n v="6792"/>
    <x v="2"/>
    <x v="1"/>
    <x v="3"/>
    <x v="4"/>
    <s v="2023-04-26"/>
    <s v="2023-05-01"/>
    <n v="99"/>
    <n v="26494.04"/>
    <n v="2622909.96"/>
    <n v="199.43"/>
    <n v="161"/>
    <x v="2"/>
    <x v="0"/>
    <n v="406517.8"/>
    <x v="2"/>
    <s v="on time"/>
    <x v="197"/>
    <x v="240"/>
    <x v="2"/>
  </r>
  <r>
    <n v="6793"/>
    <x v="5"/>
    <x v="1"/>
    <x v="3"/>
    <x v="1"/>
    <s v="2023-01-04"/>
    <s v="2023-01-09"/>
    <n v="54"/>
    <n v="24970.33"/>
    <n v="1348397.82"/>
    <n v="2766"/>
    <n v="161"/>
    <x v="1"/>
    <x v="0"/>
    <n v="273875.20000000001"/>
    <x v="2"/>
    <s v="on time"/>
    <x v="83"/>
    <x v="83"/>
    <x v="2"/>
  </r>
  <r>
    <n v="6794"/>
    <x v="6"/>
    <x v="1"/>
    <x v="4"/>
    <x v="2"/>
    <s v="2023-03-24"/>
    <s v="2023-04-02"/>
    <n v="58"/>
    <n v="46346.400000000001"/>
    <n v="2688091.2"/>
    <n v="1263.43"/>
    <n v="180"/>
    <x v="1"/>
    <x v="1"/>
    <n v="659393.67000000004"/>
    <x v="6"/>
    <s v="delay"/>
    <x v="268"/>
    <x v="223"/>
    <x v="2"/>
  </r>
  <r>
    <n v="6795"/>
    <x v="7"/>
    <x v="2"/>
    <x v="4"/>
    <x v="3"/>
    <s v="2023-07-13"/>
    <s v="2023-07-23"/>
    <n v="69"/>
    <n v="17297.759999999998"/>
    <n v="1193545.44"/>
    <n v="1167.1199999999999"/>
    <n v="514"/>
    <x v="3"/>
    <x v="1"/>
    <n v="101309.73"/>
    <x v="0"/>
    <s v="delay"/>
    <x v="251"/>
    <x v="362"/>
    <x v="1"/>
  </r>
  <r>
    <n v="6796"/>
    <x v="3"/>
    <x v="0"/>
    <x v="1"/>
    <x v="2"/>
    <s v="2023-09-19"/>
    <s v="2023-09-24"/>
    <n v="75"/>
    <n v="24272.71"/>
    <n v="1820453.25"/>
    <n v="2687.48"/>
    <n v="189"/>
    <x v="2"/>
    <x v="1"/>
    <n v="282510.21000000002"/>
    <x v="2"/>
    <s v="on time"/>
    <x v="216"/>
    <x v="0"/>
    <x v="2"/>
  </r>
  <r>
    <n v="6797"/>
    <x v="6"/>
    <x v="2"/>
    <x v="2"/>
    <x v="0"/>
    <s v="2023-05-22"/>
    <s v="2023-05-23"/>
    <n v="52"/>
    <n v="20686.54"/>
    <n v="1075700.08"/>
    <n v="946.41"/>
    <n v="17"/>
    <x v="0"/>
    <x v="3"/>
    <n v="204722.94"/>
    <x v="7"/>
    <s v="on time"/>
    <x v="163"/>
    <x v="112"/>
    <x v="2"/>
  </r>
  <r>
    <n v="6798"/>
    <x v="5"/>
    <x v="2"/>
    <x v="2"/>
    <x v="2"/>
    <s v="2023-06-25"/>
    <s v="2023-06-27"/>
    <n v="61"/>
    <n v="48001.5"/>
    <n v="2928091.5"/>
    <n v="4549.03"/>
    <n v="809"/>
    <x v="3"/>
    <x v="4"/>
    <n v="708741.35"/>
    <x v="9"/>
    <s v="on time"/>
    <x v="296"/>
    <x v="329"/>
    <x v="0"/>
  </r>
  <r>
    <n v="6799"/>
    <x v="2"/>
    <x v="1"/>
    <x v="3"/>
    <x v="4"/>
    <s v="2023-11-29"/>
    <s v="2023-12-05"/>
    <n v="31"/>
    <n v="8709.44"/>
    <n v="269992.64"/>
    <n v="4610.45"/>
    <n v="249"/>
    <x v="1"/>
    <x v="0"/>
    <n v="42717.37"/>
    <x v="11"/>
    <s v="delay"/>
    <x v="326"/>
    <x v="136"/>
    <x v="1"/>
  </r>
  <r>
    <n v="6800"/>
    <x v="3"/>
    <x v="0"/>
    <x v="3"/>
    <x v="4"/>
    <s v="2023-09-20"/>
    <s v="2023-09-21"/>
    <n v="5"/>
    <n v="29177.31"/>
    <n v="145886.54999999999"/>
    <n v="1194.82"/>
    <n v="225"/>
    <x v="2"/>
    <x v="1"/>
    <n v="16044.11"/>
    <x v="7"/>
    <s v="on time"/>
    <x v="355"/>
    <x v="344"/>
    <x v="1"/>
  </r>
  <r>
    <n v="6801"/>
    <x v="3"/>
    <x v="2"/>
    <x v="0"/>
    <x v="2"/>
    <s v="2023-01-31"/>
    <s v="2023-02-06"/>
    <n v="97"/>
    <n v="1147.22"/>
    <n v="111280.34"/>
    <n v="2331.73"/>
    <n v="533"/>
    <x v="0"/>
    <x v="0"/>
    <n v="25295.87"/>
    <x v="11"/>
    <s v="delay"/>
    <x v="225"/>
    <x v="205"/>
    <x v="1"/>
  </r>
  <r>
    <n v="6802"/>
    <x v="4"/>
    <x v="0"/>
    <x v="3"/>
    <x v="1"/>
    <s v="2023-06-13"/>
    <s v="2023-06-28"/>
    <n v="94"/>
    <n v="6777.97"/>
    <n v="637129.18000000005"/>
    <n v="2880.97"/>
    <n v="663"/>
    <x v="2"/>
    <x v="4"/>
    <n v="68116.95"/>
    <x v="3"/>
    <s v="delay"/>
    <x v="70"/>
    <x v="68"/>
    <x v="1"/>
  </r>
  <r>
    <n v="6803"/>
    <x v="0"/>
    <x v="1"/>
    <x v="4"/>
    <x v="0"/>
    <s v="2023-04-13"/>
    <s v="2023-04-27"/>
    <n v="22"/>
    <n v="12237.66"/>
    <n v="269228.52"/>
    <n v="1546.08"/>
    <n v="564"/>
    <x v="3"/>
    <x v="2"/>
    <n v="35477.78"/>
    <x v="4"/>
    <s v="delay"/>
    <x v="288"/>
    <x v="244"/>
    <x v="1"/>
  </r>
  <r>
    <n v="6804"/>
    <x v="2"/>
    <x v="2"/>
    <x v="1"/>
    <x v="4"/>
    <s v="2023-02-22"/>
    <s v="2023-02-23"/>
    <n v="52"/>
    <n v="12019.49"/>
    <n v="625013.48"/>
    <n v="4921.97"/>
    <n v="262"/>
    <x v="3"/>
    <x v="0"/>
    <n v="35425.360000000001"/>
    <x v="7"/>
    <s v="on time"/>
    <x v="96"/>
    <x v="33"/>
    <x v="1"/>
  </r>
  <r>
    <n v="6805"/>
    <x v="5"/>
    <x v="1"/>
    <x v="3"/>
    <x v="2"/>
    <s v="2023-12-18"/>
    <s v="2023-12-21"/>
    <n v="38"/>
    <n v="18673.34"/>
    <n v="709586.92"/>
    <n v="4534.04"/>
    <n v="800"/>
    <x v="1"/>
    <x v="1"/>
    <n v="70374"/>
    <x v="1"/>
    <s v="on time"/>
    <x v="207"/>
    <x v="73"/>
    <x v="0"/>
  </r>
  <r>
    <n v="6806"/>
    <x v="0"/>
    <x v="2"/>
    <x v="3"/>
    <x v="0"/>
    <s v="2023-10-02"/>
    <s v="2023-10-16"/>
    <n v="3"/>
    <n v="45931.28"/>
    <n v="137793.84"/>
    <n v="1856.59"/>
    <n v="994"/>
    <x v="3"/>
    <x v="0"/>
    <n v="12184.77"/>
    <x v="4"/>
    <s v="delay"/>
    <x v="177"/>
    <x v="287"/>
    <x v="0"/>
  </r>
  <r>
    <n v="6807"/>
    <x v="6"/>
    <x v="2"/>
    <x v="4"/>
    <x v="4"/>
    <s v="2023-01-07"/>
    <s v="2023-01-12"/>
    <n v="20"/>
    <n v="21173.06"/>
    <n v="423461.2"/>
    <n v="2259.66"/>
    <n v="577"/>
    <x v="2"/>
    <x v="1"/>
    <n v="56793.09"/>
    <x v="2"/>
    <s v="on time"/>
    <x v="356"/>
    <x v="25"/>
    <x v="1"/>
  </r>
  <r>
    <n v="6808"/>
    <x v="2"/>
    <x v="0"/>
    <x v="3"/>
    <x v="2"/>
    <s v="2023-12-08"/>
    <s v="2023-12-21"/>
    <n v="75"/>
    <n v="31430.59"/>
    <n v="2357294.25"/>
    <n v="3122.47"/>
    <n v="800"/>
    <x v="2"/>
    <x v="0"/>
    <n v="159053.28"/>
    <x v="12"/>
    <s v="delay"/>
    <x v="207"/>
    <x v="227"/>
    <x v="0"/>
  </r>
  <r>
    <n v="6809"/>
    <x v="0"/>
    <x v="2"/>
    <x v="0"/>
    <x v="0"/>
    <s v="2023-01-27"/>
    <s v="2023-02-08"/>
    <n v="69"/>
    <n v="40399.67"/>
    <n v="2787577.23"/>
    <n v="1581.9"/>
    <n v="346"/>
    <x v="3"/>
    <x v="2"/>
    <n v="629832.37"/>
    <x v="10"/>
    <s v="delay"/>
    <x v="234"/>
    <x v="234"/>
    <x v="1"/>
  </r>
  <r>
    <n v="6810"/>
    <x v="2"/>
    <x v="0"/>
    <x v="0"/>
    <x v="3"/>
    <s v="2023-04-01"/>
    <s v="2023-04-16"/>
    <n v="16"/>
    <n v="11964.84"/>
    <n v="191437.44"/>
    <n v="381.66"/>
    <n v="834"/>
    <x v="1"/>
    <x v="4"/>
    <n v="14984.56"/>
    <x v="3"/>
    <s v="delay"/>
    <x v="114"/>
    <x v="145"/>
    <x v="0"/>
  </r>
  <r>
    <n v="6811"/>
    <x v="3"/>
    <x v="0"/>
    <x v="1"/>
    <x v="4"/>
    <s v="2023-03-25"/>
    <s v="2023-04-02"/>
    <n v="94"/>
    <n v="9844.83"/>
    <n v="925414.02"/>
    <n v="1972.52"/>
    <n v="323"/>
    <x v="1"/>
    <x v="2"/>
    <n v="190671.42"/>
    <x v="14"/>
    <s v="delay"/>
    <x v="268"/>
    <x v="158"/>
    <x v="1"/>
  </r>
  <r>
    <n v="6812"/>
    <x v="4"/>
    <x v="1"/>
    <x v="2"/>
    <x v="0"/>
    <s v="2023-01-04"/>
    <s v="2023-01-16"/>
    <n v="39"/>
    <n v="21269.18"/>
    <n v="829498.02"/>
    <n v="2273.85"/>
    <n v="116"/>
    <x v="1"/>
    <x v="1"/>
    <n v="101596.21"/>
    <x v="10"/>
    <s v="delay"/>
    <x v="285"/>
    <x v="83"/>
    <x v="2"/>
  </r>
  <r>
    <n v="6813"/>
    <x v="7"/>
    <x v="0"/>
    <x v="0"/>
    <x v="1"/>
    <s v="2023-12-16"/>
    <s v="2023-12-26"/>
    <n v="18"/>
    <n v="12397.33"/>
    <n v="223151.94"/>
    <n v="3832.11"/>
    <n v="825"/>
    <x v="1"/>
    <x v="0"/>
    <n v="31133.66"/>
    <x v="0"/>
    <s v="delay"/>
    <x v="230"/>
    <x v="168"/>
    <x v="0"/>
  </r>
  <r>
    <n v="6814"/>
    <x v="4"/>
    <x v="1"/>
    <x v="4"/>
    <x v="0"/>
    <s v="2023-03-20"/>
    <s v="2023-03-21"/>
    <n v="77"/>
    <n v="34132.5"/>
    <n v="2628202.5"/>
    <n v="2311.0300000000002"/>
    <n v="360"/>
    <x v="2"/>
    <x v="2"/>
    <n v="599855.15"/>
    <x v="7"/>
    <s v="on time"/>
    <x v="29"/>
    <x v="353"/>
    <x v="1"/>
  </r>
  <r>
    <n v="6815"/>
    <x v="4"/>
    <x v="2"/>
    <x v="0"/>
    <x v="3"/>
    <s v="2023-11-06"/>
    <s v="2023-11-08"/>
    <n v="43"/>
    <n v="26980.34"/>
    <n v="1160154.6200000001"/>
    <n v="3433.61"/>
    <n v="700"/>
    <x v="2"/>
    <x v="3"/>
    <n v="157805.79999999999"/>
    <x v="9"/>
    <s v="on time"/>
    <x v="193"/>
    <x v="35"/>
    <x v="0"/>
  </r>
  <r>
    <n v="6816"/>
    <x v="4"/>
    <x v="2"/>
    <x v="3"/>
    <x v="3"/>
    <s v="2023-12-13"/>
    <s v="2023-12-23"/>
    <n v="11"/>
    <n v="40692.81"/>
    <n v="447620.91"/>
    <n v="4663.6899999999996"/>
    <n v="514"/>
    <x v="2"/>
    <x v="2"/>
    <n v="91126.25"/>
    <x v="0"/>
    <s v="delay"/>
    <x v="166"/>
    <x v="185"/>
    <x v="1"/>
  </r>
  <r>
    <n v="6817"/>
    <x v="2"/>
    <x v="0"/>
    <x v="0"/>
    <x v="1"/>
    <s v="2023-08-07"/>
    <s v="2023-08-10"/>
    <n v="17"/>
    <n v="40159.24"/>
    <n v="682707.08"/>
    <n v="2896.82"/>
    <n v="762"/>
    <x v="2"/>
    <x v="4"/>
    <n v="110966.77"/>
    <x v="1"/>
    <s v="on time"/>
    <x v="22"/>
    <x v="279"/>
    <x v="0"/>
  </r>
  <r>
    <n v="6818"/>
    <x v="1"/>
    <x v="1"/>
    <x v="2"/>
    <x v="3"/>
    <s v="2023-10-13"/>
    <s v="2023-10-28"/>
    <n v="85"/>
    <n v="40906.6"/>
    <n v="3477061"/>
    <n v="2776.81"/>
    <n v="861"/>
    <x v="0"/>
    <x v="4"/>
    <n v="825345.35"/>
    <x v="3"/>
    <s v="delay"/>
    <x v="97"/>
    <x v="172"/>
    <x v="0"/>
  </r>
  <r>
    <n v="6819"/>
    <x v="2"/>
    <x v="0"/>
    <x v="3"/>
    <x v="2"/>
    <s v="2023-10-10"/>
    <s v="2023-10-21"/>
    <n v="7"/>
    <n v="35242.400000000001"/>
    <n v="246696.8"/>
    <n v="1253.8399999999999"/>
    <n v="690"/>
    <x v="1"/>
    <x v="4"/>
    <n v="57037.9"/>
    <x v="8"/>
    <s v="delay"/>
    <x v="109"/>
    <x v="82"/>
    <x v="1"/>
  </r>
  <r>
    <n v="6820"/>
    <x v="4"/>
    <x v="1"/>
    <x v="1"/>
    <x v="1"/>
    <s v="2023-11-07"/>
    <s v="2023-11-17"/>
    <n v="51"/>
    <n v="25508.49"/>
    <n v="1300932.99"/>
    <n v="4150.3599999999997"/>
    <n v="347"/>
    <x v="1"/>
    <x v="4"/>
    <n v="295377.63"/>
    <x v="0"/>
    <s v="delay"/>
    <x v="299"/>
    <x v="338"/>
    <x v="1"/>
  </r>
  <r>
    <n v="6821"/>
    <x v="5"/>
    <x v="2"/>
    <x v="0"/>
    <x v="3"/>
    <s v="2023-01-06"/>
    <s v="2023-01-10"/>
    <n v="95"/>
    <n v="40200.660000000003"/>
    <n v="3819062.7"/>
    <n v="994"/>
    <n v="269"/>
    <x v="0"/>
    <x v="1"/>
    <n v="781419.7"/>
    <x v="13"/>
    <s v="on time"/>
    <x v="367"/>
    <x v="194"/>
    <x v="1"/>
  </r>
  <r>
    <n v="6822"/>
    <x v="5"/>
    <x v="0"/>
    <x v="1"/>
    <x v="3"/>
    <s v="2023-11-24"/>
    <s v="2023-11-25"/>
    <n v="42"/>
    <n v="8504.73"/>
    <n v="357198.66"/>
    <n v="3450.65"/>
    <n v="671"/>
    <x v="3"/>
    <x v="3"/>
    <n v="61301.95"/>
    <x v="7"/>
    <s v="on time"/>
    <x v="279"/>
    <x v="288"/>
    <x v="1"/>
  </r>
  <r>
    <n v="6823"/>
    <x v="5"/>
    <x v="0"/>
    <x v="3"/>
    <x v="2"/>
    <s v="2023-09-18"/>
    <s v="2023-10-03"/>
    <n v="66"/>
    <n v="41736.81"/>
    <n v="2754629.46"/>
    <n v="1567.06"/>
    <n v="155"/>
    <x v="0"/>
    <x v="1"/>
    <n v="345112.62"/>
    <x v="3"/>
    <s v="delay"/>
    <x v="332"/>
    <x v="343"/>
    <x v="2"/>
  </r>
  <r>
    <n v="6824"/>
    <x v="4"/>
    <x v="2"/>
    <x v="2"/>
    <x v="1"/>
    <s v="2023-07-23"/>
    <s v="2023-08-01"/>
    <n v="77"/>
    <n v="31944.240000000002"/>
    <n v="2459706.48"/>
    <n v="4677.34"/>
    <n v="535"/>
    <x v="2"/>
    <x v="2"/>
    <n v="544541.93999999994"/>
    <x v="6"/>
    <s v="delay"/>
    <x v="293"/>
    <x v="192"/>
    <x v="1"/>
  </r>
  <r>
    <n v="6825"/>
    <x v="7"/>
    <x v="2"/>
    <x v="0"/>
    <x v="2"/>
    <s v="2023-03-26"/>
    <s v="2023-04-02"/>
    <n v="25"/>
    <n v="8709.06"/>
    <n v="217726.5"/>
    <n v="1443.88"/>
    <n v="143"/>
    <x v="1"/>
    <x v="4"/>
    <n v="43355.98"/>
    <x v="5"/>
    <s v="delay"/>
    <x v="268"/>
    <x v="96"/>
    <x v="2"/>
  </r>
  <r>
    <n v="6826"/>
    <x v="2"/>
    <x v="2"/>
    <x v="1"/>
    <x v="1"/>
    <s v="2023-11-06"/>
    <s v="2023-11-11"/>
    <n v="85"/>
    <n v="11160.26"/>
    <n v="948622.1"/>
    <n v="576.94000000000005"/>
    <n v="425"/>
    <x v="3"/>
    <x v="3"/>
    <n v="197572.76"/>
    <x v="2"/>
    <s v="on time"/>
    <x v="103"/>
    <x v="35"/>
    <x v="1"/>
  </r>
  <r>
    <n v="6827"/>
    <x v="0"/>
    <x v="1"/>
    <x v="1"/>
    <x v="4"/>
    <s v="2023-02-15"/>
    <s v="2023-02-16"/>
    <n v="3"/>
    <n v="6454.25"/>
    <n v="19362.75"/>
    <n v="4879.6099999999997"/>
    <n v="928"/>
    <x v="2"/>
    <x v="2"/>
    <n v="2254.0300000000002"/>
    <x v="7"/>
    <s v="on time"/>
    <x v="121"/>
    <x v="211"/>
    <x v="0"/>
  </r>
  <r>
    <n v="6828"/>
    <x v="6"/>
    <x v="0"/>
    <x v="1"/>
    <x v="1"/>
    <s v="2023-03-20"/>
    <s v="2023-03-27"/>
    <n v="78"/>
    <n v="39793.11"/>
    <n v="3103862.58"/>
    <n v="1436.54"/>
    <n v="906"/>
    <x v="1"/>
    <x v="2"/>
    <n v="512798.31"/>
    <x v="5"/>
    <s v="delay"/>
    <x v="368"/>
    <x v="353"/>
    <x v="0"/>
  </r>
  <r>
    <n v="6829"/>
    <x v="4"/>
    <x v="2"/>
    <x v="3"/>
    <x v="4"/>
    <s v="2023-12-28"/>
    <s v="2023-12-29"/>
    <n v="19"/>
    <n v="33147.269999999997"/>
    <n v="629798.13"/>
    <n v="3919.69"/>
    <n v="727"/>
    <x v="0"/>
    <x v="3"/>
    <n v="153601.79999999999"/>
    <x v="7"/>
    <s v="on time"/>
    <x v="74"/>
    <x v="209"/>
    <x v="0"/>
  </r>
  <r>
    <n v="6830"/>
    <x v="3"/>
    <x v="0"/>
    <x v="2"/>
    <x v="3"/>
    <s v="2023-08-19"/>
    <s v="2023-09-01"/>
    <n v="28"/>
    <n v="9983.24"/>
    <n v="279530.71999999997"/>
    <n v="1843.06"/>
    <n v="43"/>
    <x v="1"/>
    <x v="3"/>
    <n v="15101.99"/>
    <x v="12"/>
    <s v="delay"/>
    <x v="11"/>
    <x v="143"/>
    <x v="2"/>
  </r>
  <r>
    <n v="6831"/>
    <x v="2"/>
    <x v="1"/>
    <x v="0"/>
    <x v="2"/>
    <s v="2023-05-08"/>
    <s v="2023-05-19"/>
    <n v="34"/>
    <n v="39165.69"/>
    <n v="1331633.46"/>
    <n v="2334.0700000000002"/>
    <n v="846"/>
    <x v="3"/>
    <x v="2"/>
    <n v="243689.71"/>
    <x v="8"/>
    <s v="delay"/>
    <x v="64"/>
    <x v="233"/>
    <x v="0"/>
  </r>
  <r>
    <n v="6832"/>
    <x v="3"/>
    <x v="1"/>
    <x v="4"/>
    <x v="2"/>
    <s v="2023-01-12"/>
    <s v="2023-01-27"/>
    <n v="41"/>
    <n v="757.45"/>
    <n v="31055.45"/>
    <n v="1967.75"/>
    <n v="20"/>
    <x v="1"/>
    <x v="3"/>
    <n v="7442.88"/>
    <x v="3"/>
    <s v="delay"/>
    <x v="131"/>
    <x v="299"/>
    <x v="2"/>
  </r>
  <r>
    <n v="6833"/>
    <x v="7"/>
    <x v="1"/>
    <x v="3"/>
    <x v="2"/>
    <s v="2023-08-22"/>
    <s v="2023-08-25"/>
    <n v="76"/>
    <n v="32767.35"/>
    <n v="2490318.6"/>
    <n v="4405.12"/>
    <n v="202"/>
    <x v="1"/>
    <x v="2"/>
    <n v="595115.24"/>
    <x v="1"/>
    <s v="on time"/>
    <x v="33"/>
    <x v="42"/>
    <x v="1"/>
  </r>
  <r>
    <n v="6834"/>
    <x v="2"/>
    <x v="1"/>
    <x v="0"/>
    <x v="3"/>
    <s v="2023-06-17"/>
    <s v="2023-06-20"/>
    <n v="63"/>
    <n v="35604.85"/>
    <n v="2243105.5499999998"/>
    <n v="4984.7700000000004"/>
    <n v="65"/>
    <x v="1"/>
    <x v="2"/>
    <n v="251690.09"/>
    <x v="1"/>
    <s v="on time"/>
    <x v="10"/>
    <x v="126"/>
    <x v="2"/>
  </r>
  <r>
    <n v="6835"/>
    <x v="2"/>
    <x v="0"/>
    <x v="0"/>
    <x v="1"/>
    <s v="2023-08-27"/>
    <s v="2023-09-01"/>
    <n v="76"/>
    <n v="31372.77"/>
    <n v="2384330.52"/>
    <n v="4846.5200000000004"/>
    <n v="78"/>
    <x v="1"/>
    <x v="3"/>
    <n v="547111.5"/>
    <x v="2"/>
    <s v="on time"/>
    <x v="11"/>
    <x v="100"/>
    <x v="2"/>
  </r>
  <r>
    <n v="6836"/>
    <x v="4"/>
    <x v="0"/>
    <x v="2"/>
    <x v="1"/>
    <s v="2023-09-11"/>
    <s v="2023-09-26"/>
    <n v="43"/>
    <n v="30214.04"/>
    <n v="1299203.72"/>
    <n v="4151.17"/>
    <n v="912"/>
    <x v="0"/>
    <x v="0"/>
    <n v="268072.86"/>
    <x v="3"/>
    <s v="delay"/>
    <x v="107"/>
    <x v="334"/>
    <x v="0"/>
  </r>
  <r>
    <n v="6837"/>
    <x v="3"/>
    <x v="0"/>
    <x v="3"/>
    <x v="0"/>
    <s v="2023-05-21"/>
    <s v="2023-05-27"/>
    <n v="36"/>
    <n v="16100.29"/>
    <n v="579610.43999999994"/>
    <n v="3225.04"/>
    <n v="30"/>
    <x v="1"/>
    <x v="1"/>
    <n v="98150.53"/>
    <x v="11"/>
    <s v="delay"/>
    <x v="242"/>
    <x v="296"/>
    <x v="2"/>
  </r>
  <r>
    <n v="6838"/>
    <x v="5"/>
    <x v="0"/>
    <x v="1"/>
    <x v="1"/>
    <s v="2023-10-04"/>
    <s v="2023-10-18"/>
    <n v="57"/>
    <n v="46070.98"/>
    <n v="2626045.86"/>
    <n v="4249.1400000000003"/>
    <n v="993"/>
    <x v="1"/>
    <x v="1"/>
    <n v="402322.26"/>
    <x v="4"/>
    <s v="delay"/>
    <x v="126"/>
    <x v="331"/>
    <x v="0"/>
  </r>
  <r>
    <n v="6839"/>
    <x v="5"/>
    <x v="0"/>
    <x v="4"/>
    <x v="0"/>
    <s v="2023-06-15"/>
    <s v="2023-06-16"/>
    <n v="90"/>
    <n v="45431.72"/>
    <n v="4088854.8"/>
    <n v="4495.01"/>
    <n v="421"/>
    <x v="3"/>
    <x v="1"/>
    <n v="574142.80000000005"/>
    <x v="7"/>
    <s v="on time"/>
    <x v="161"/>
    <x v="300"/>
    <x v="1"/>
  </r>
  <r>
    <n v="6840"/>
    <x v="6"/>
    <x v="2"/>
    <x v="4"/>
    <x v="3"/>
    <s v="2023-03-13"/>
    <s v="2023-03-25"/>
    <n v="5"/>
    <n v="1990.05"/>
    <n v="9950.25"/>
    <n v="141.02000000000001"/>
    <n v="821"/>
    <x v="1"/>
    <x v="0"/>
    <n v="2016.81"/>
    <x v="10"/>
    <s v="delay"/>
    <x v="144"/>
    <x v="323"/>
    <x v="0"/>
  </r>
  <r>
    <n v="6841"/>
    <x v="1"/>
    <x v="2"/>
    <x v="3"/>
    <x v="4"/>
    <s v="2023-02-18"/>
    <s v="2023-02-26"/>
    <n v="25"/>
    <n v="804.91"/>
    <n v="20122.75"/>
    <n v="1231.3"/>
    <n v="526"/>
    <x v="0"/>
    <x v="3"/>
    <n v="4332.53"/>
    <x v="14"/>
    <s v="delay"/>
    <x v="315"/>
    <x v="55"/>
    <x v="1"/>
  </r>
  <r>
    <n v="6842"/>
    <x v="5"/>
    <x v="2"/>
    <x v="0"/>
    <x v="4"/>
    <s v="2023-05-15"/>
    <s v="2023-05-23"/>
    <n v="63"/>
    <n v="31707.94"/>
    <n v="1997600.22"/>
    <n v="4224.58"/>
    <n v="726"/>
    <x v="0"/>
    <x v="4"/>
    <n v="446027.76"/>
    <x v="14"/>
    <s v="delay"/>
    <x v="163"/>
    <x v="127"/>
    <x v="0"/>
  </r>
  <r>
    <n v="6843"/>
    <x v="1"/>
    <x v="2"/>
    <x v="4"/>
    <x v="0"/>
    <s v="2023-06-13"/>
    <s v="2023-06-21"/>
    <n v="3"/>
    <n v="33749.089999999997"/>
    <n v="101247.27"/>
    <n v="4327.71"/>
    <n v="474"/>
    <x v="2"/>
    <x v="1"/>
    <n v="24185.17"/>
    <x v="14"/>
    <s v="delay"/>
    <x v="307"/>
    <x v="68"/>
    <x v="1"/>
  </r>
  <r>
    <n v="6844"/>
    <x v="5"/>
    <x v="0"/>
    <x v="4"/>
    <x v="2"/>
    <s v="2023-02-21"/>
    <s v="2023-03-01"/>
    <n v="66"/>
    <n v="41462.699999999997"/>
    <n v="2736538.2"/>
    <n v="3760.74"/>
    <n v="703"/>
    <x v="1"/>
    <x v="2"/>
    <n v="656635.96"/>
    <x v="14"/>
    <s v="delay"/>
    <x v="187"/>
    <x v="266"/>
    <x v="0"/>
  </r>
  <r>
    <n v="6845"/>
    <x v="6"/>
    <x v="1"/>
    <x v="4"/>
    <x v="2"/>
    <s v="2023-08-05"/>
    <s v="2023-08-12"/>
    <n v="20"/>
    <n v="15031.78"/>
    <n v="300635.59999999998"/>
    <n v="3522.77"/>
    <n v="380"/>
    <x v="3"/>
    <x v="0"/>
    <n v="28561.57"/>
    <x v="5"/>
    <s v="delay"/>
    <x v="7"/>
    <x v="109"/>
    <x v="1"/>
  </r>
  <r>
    <n v="6846"/>
    <x v="2"/>
    <x v="0"/>
    <x v="0"/>
    <x v="3"/>
    <s v="2023-06-05"/>
    <s v="2023-06-09"/>
    <n v="9"/>
    <n v="21846.66"/>
    <n v="196619.94"/>
    <n v="2940.04"/>
    <n v="464"/>
    <x v="1"/>
    <x v="1"/>
    <n v="45349.95"/>
    <x v="13"/>
    <s v="on time"/>
    <x v="308"/>
    <x v="10"/>
    <x v="1"/>
  </r>
  <r>
    <n v="6847"/>
    <x v="7"/>
    <x v="0"/>
    <x v="3"/>
    <x v="1"/>
    <s v="2023-02-19"/>
    <s v="2023-02-20"/>
    <n v="9"/>
    <n v="27358.59"/>
    <n v="246227.31"/>
    <n v="3194.15"/>
    <n v="798"/>
    <x v="0"/>
    <x v="2"/>
    <n v="40342.46"/>
    <x v="7"/>
    <s v="on time"/>
    <x v="227"/>
    <x v="351"/>
    <x v="0"/>
  </r>
  <r>
    <n v="6848"/>
    <x v="4"/>
    <x v="0"/>
    <x v="4"/>
    <x v="3"/>
    <s v="2023-02-23"/>
    <s v="2023-02-25"/>
    <n v="83"/>
    <n v="22954.76"/>
    <n v="1905245.08"/>
    <n v="2837.43"/>
    <n v="79"/>
    <x v="2"/>
    <x v="2"/>
    <n v="411461.47"/>
    <x v="9"/>
    <s v="on time"/>
    <x v="56"/>
    <x v="236"/>
    <x v="2"/>
  </r>
  <r>
    <n v="6849"/>
    <x v="6"/>
    <x v="2"/>
    <x v="4"/>
    <x v="4"/>
    <s v="2023-11-20"/>
    <s v="2023-12-02"/>
    <n v="12"/>
    <n v="46737.7"/>
    <n v="560852.4"/>
    <n v="2807.21"/>
    <n v="296"/>
    <x v="2"/>
    <x v="4"/>
    <n v="104965.41"/>
    <x v="10"/>
    <s v="delay"/>
    <x v="137"/>
    <x v="26"/>
    <x v="1"/>
  </r>
  <r>
    <n v="6850"/>
    <x v="1"/>
    <x v="1"/>
    <x v="1"/>
    <x v="1"/>
    <s v="2023-09-09"/>
    <s v="2023-09-16"/>
    <n v="7"/>
    <n v="46127.66"/>
    <n v="322893.62"/>
    <n v="4200.88"/>
    <n v="495"/>
    <x v="3"/>
    <x v="1"/>
    <n v="30112.81"/>
    <x v="5"/>
    <s v="delay"/>
    <x v="19"/>
    <x v="36"/>
    <x v="1"/>
  </r>
  <r>
    <n v="6851"/>
    <x v="5"/>
    <x v="0"/>
    <x v="3"/>
    <x v="2"/>
    <s v="2023-03-07"/>
    <s v="2023-03-18"/>
    <n v="33"/>
    <n v="10523.35"/>
    <n v="347270.55"/>
    <n v="1253.69"/>
    <n v="621"/>
    <x v="0"/>
    <x v="0"/>
    <n v="59347.18"/>
    <x v="8"/>
    <s v="delay"/>
    <x v="271"/>
    <x v="17"/>
    <x v="1"/>
  </r>
  <r>
    <n v="6852"/>
    <x v="6"/>
    <x v="0"/>
    <x v="0"/>
    <x v="3"/>
    <s v="2023-04-06"/>
    <s v="2023-04-16"/>
    <n v="60"/>
    <n v="14896.26"/>
    <n v="893775.6"/>
    <n v="3478.79"/>
    <n v="420"/>
    <x v="1"/>
    <x v="0"/>
    <n v="203293.8"/>
    <x v="0"/>
    <s v="delay"/>
    <x v="114"/>
    <x v="108"/>
    <x v="1"/>
  </r>
  <r>
    <n v="6853"/>
    <x v="7"/>
    <x v="1"/>
    <x v="2"/>
    <x v="1"/>
    <s v="2023-06-23"/>
    <s v="2023-07-07"/>
    <n v="75"/>
    <n v="19826.05"/>
    <n v="1486953.75"/>
    <n v="1626.49"/>
    <n v="4"/>
    <x v="0"/>
    <x v="1"/>
    <n v="148746.75"/>
    <x v="4"/>
    <s v="delay"/>
    <x v="85"/>
    <x v="325"/>
    <x v="2"/>
  </r>
  <r>
    <n v="6854"/>
    <x v="3"/>
    <x v="0"/>
    <x v="3"/>
    <x v="0"/>
    <s v="2023-01-14"/>
    <s v="2023-01-24"/>
    <n v="63"/>
    <n v="48204.39"/>
    <n v="3036876.57"/>
    <n v="3462.34"/>
    <n v="881"/>
    <x v="0"/>
    <x v="3"/>
    <n v="397181.71"/>
    <x v="0"/>
    <s v="delay"/>
    <x v="359"/>
    <x v="90"/>
    <x v="0"/>
  </r>
  <r>
    <n v="6855"/>
    <x v="4"/>
    <x v="1"/>
    <x v="4"/>
    <x v="4"/>
    <s v="2023-11-10"/>
    <s v="2023-11-18"/>
    <n v="41"/>
    <n v="32008.080000000002"/>
    <n v="1312331.28"/>
    <n v="4936.66"/>
    <n v="259"/>
    <x v="0"/>
    <x v="0"/>
    <n v="219138.65"/>
    <x v="14"/>
    <s v="delay"/>
    <x v="226"/>
    <x v="235"/>
    <x v="1"/>
  </r>
  <r>
    <n v="6856"/>
    <x v="5"/>
    <x v="2"/>
    <x v="4"/>
    <x v="3"/>
    <s v="2023-07-31"/>
    <s v="2023-08-13"/>
    <n v="96"/>
    <n v="23923.759999999998"/>
    <n v="2296680.96"/>
    <n v="2168.88"/>
    <n v="812"/>
    <x v="1"/>
    <x v="4"/>
    <n v="524944"/>
    <x v="12"/>
    <s v="delay"/>
    <x v="53"/>
    <x v="4"/>
    <x v="0"/>
  </r>
  <r>
    <n v="6857"/>
    <x v="4"/>
    <x v="2"/>
    <x v="3"/>
    <x v="4"/>
    <s v="2023-10-09"/>
    <s v="2023-10-15"/>
    <n v="30"/>
    <n v="48134.83"/>
    <n v="1444044.9"/>
    <n v="2340.2399999999998"/>
    <n v="899"/>
    <x v="1"/>
    <x v="2"/>
    <n v="268062.65999999997"/>
    <x v="11"/>
    <s v="delay"/>
    <x v="82"/>
    <x v="303"/>
    <x v="0"/>
  </r>
  <r>
    <n v="6858"/>
    <x v="4"/>
    <x v="0"/>
    <x v="2"/>
    <x v="0"/>
    <s v="2023-04-03"/>
    <s v="2023-04-08"/>
    <n v="11"/>
    <n v="21358.35"/>
    <n v="234941.85"/>
    <n v="2441.71"/>
    <n v="624"/>
    <x v="1"/>
    <x v="3"/>
    <n v="15035.01"/>
    <x v="2"/>
    <s v="on time"/>
    <x v="309"/>
    <x v="212"/>
    <x v="1"/>
  </r>
  <r>
    <n v="6859"/>
    <x v="2"/>
    <x v="0"/>
    <x v="4"/>
    <x v="4"/>
    <s v="2023-12-31"/>
    <s v="2024-01-11"/>
    <n v="12"/>
    <n v="31173.17"/>
    <n v="374078.04"/>
    <n v="4380.6400000000003"/>
    <n v="975"/>
    <x v="0"/>
    <x v="2"/>
    <n v="20636.169999999998"/>
    <x v="8"/>
    <s v="delay"/>
    <x v="354"/>
    <x v="281"/>
    <x v="0"/>
  </r>
  <r>
    <n v="6860"/>
    <x v="1"/>
    <x v="0"/>
    <x v="1"/>
    <x v="1"/>
    <s v="2023-07-24"/>
    <s v="2023-08-05"/>
    <n v="96"/>
    <n v="21838.45"/>
    <n v="2096491.2"/>
    <n v="1702.56"/>
    <n v="430"/>
    <x v="3"/>
    <x v="1"/>
    <n v="220311.18"/>
    <x v="10"/>
    <s v="delay"/>
    <x v="67"/>
    <x v="199"/>
    <x v="1"/>
  </r>
  <r>
    <n v="6861"/>
    <x v="3"/>
    <x v="0"/>
    <x v="1"/>
    <x v="4"/>
    <s v="2023-07-02"/>
    <s v="2023-07-03"/>
    <n v="35"/>
    <n v="17478.66"/>
    <n v="611753.1"/>
    <n v="1106.8699999999999"/>
    <n v="601"/>
    <x v="3"/>
    <x v="2"/>
    <n v="144507.01"/>
    <x v="7"/>
    <s v="on time"/>
    <x v="84"/>
    <x v="306"/>
    <x v="1"/>
  </r>
  <r>
    <n v="6862"/>
    <x v="0"/>
    <x v="2"/>
    <x v="2"/>
    <x v="1"/>
    <s v="2023-11-19"/>
    <s v="2023-11-23"/>
    <n v="55"/>
    <n v="18214.72"/>
    <n v="1001809.6"/>
    <n v="3544.8"/>
    <n v="622"/>
    <x v="2"/>
    <x v="2"/>
    <n v="150800.53"/>
    <x v="13"/>
    <s v="on time"/>
    <x v="252"/>
    <x v="140"/>
    <x v="1"/>
  </r>
  <r>
    <n v="6863"/>
    <x v="5"/>
    <x v="0"/>
    <x v="2"/>
    <x v="4"/>
    <s v="2023-06-12"/>
    <s v="2023-06-17"/>
    <n v="97"/>
    <n v="49876.13"/>
    <n v="4837984.6100000003"/>
    <n v="1835.21"/>
    <n v="795"/>
    <x v="1"/>
    <x v="3"/>
    <n v="508497.86"/>
    <x v="2"/>
    <s v="on time"/>
    <x v="125"/>
    <x v="124"/>
    <x v="0"/>
  </r>
  <r>
    <n v="6864"/>
    <x v="3"/>
    <x v="0"/>
    <x v="4"/>
    <x v="4"/>
    <s v="2023-09-28"/>
    <s v="2023-10-10"/>
    <n v="47"/>
    <n v="38432.1"/>
    <n v="1806308.7"/>
    <n v="2313.8000000000002"/>
    <n v="505"/>
    <x v="3"/>
    <x v="3"/>
    <n v="361645.65"/>
    <x v="10"/>
    <s v="delay"/>
    <x v="323"/>
    <x v="243"/>
    <x v="1"/>
  </r>
  <r>
    <n v="6865"/>
    <x v="1"/>
    <x v="1"/>
    <x v="4"/>
    <x v="1"/>
    <s v="2023-01-10"/>
    <s v="2023-01-24"/>
    <n v="22"/>
    <n v="700.32"/>
    <n v="15407.04"/>
    <n v="1698.46"/>
    <n v="556"/>
    <x v="1"/>
    <x v="1"/>
    <n v="2180.7600000000002"/>
    <x v="4"/>
    <s v="delay"/>
    <x v="359"/>
    <x v="210"/>
    <x v="1"/>
  </r>
  <r>
    <n v="6866"/>
    <x v="2"/>
    <x v="0"/>
    <x v="4"/>
    <x v="1"/>
    <s v="2023-03-17"/>
    <s v="2023-03-26"/>
    <n v="2"/>
    <n v="39103.21"/>
    <n v="78206.42"/>
    <n v="4657.46"/>
    <n v="994"/>
    <x v="1"/>
    <x v="2"/>
    <n v="19495.55"/>
    <x v="6"/>
    <s v="delay"/>
    <x v="30"/>
    <x v="256"/>
    <x v="0"/>
  </r>
  <r>
    <n v="6867"/>
    <x v="2"/>
    <x v="2"/>
    <x v="4"/>
    <x v="1"/>
    <s v="2023-09-15"/>
    <s v="2023-09-28"/>
    <n v="49"/>
    <n v="48075.64"/>
    <n v="2355706.36"/>
    <n v="4270.55"/>
    <n v="82"/>
    <x v="3"/>
    <x v="3"/>
    <n v="280520.84999999998"/>
    <x v="12"/>
    <s v="delay"/>
    <x v="113"/>
    <x v="242"/>
    <x v="2"/>
  </r>
  <r>
    <n v="6868"/>
    <x v="3"/>
    <x v="1"/>
    <x v="2"/>
    <x v="4"/>
    <s v="2023-02-08"/>
    <s v="2023-02-11"/>
    <n v="95"/>
    <n v="19292.39"/>
    <n v="1832777.05"/>
    <n v="4478.62"/>
    <n v="166"/>
    <x v="3"/>
    <x v="4"/>
    <n v="427933.42"/>
    <x v="1"/>
    <s v="on time"/>
    <x v="176"/>
    <x v="177"/>
    <x v="2"/>
  </r>
  <r>
    <n v="6869"/>
    <x v="4"/>
    <x v="2"/>
    <x v="3"/>
    <x v="3"/>
    <s v="2023-03-16"/>
    <s v="2023-03-17"/>
    <n v="20"/>
    <n v="41964.12"/>
    <n v="839282.4"/>
    <n v="4278.43"/>
    <n v="989"/>
    <x v="1"/>
    <x v="1"/>
    <n v="152105.32999999999"/>
    <x v="7"/>
    <s v="on time"/>
    <x v="154"/>
    <x v="89"/>
    <x v="0"/>
  </r>
  <r>
    <n v="6870"/>
    <x v="7"/>
    <x v="0"/>
    <x v="2"/>
    <x v="2"/>
    <s v="2023-06-03"/>
    <s v="2023-06-07"/>
    <n v="74"/>
    <n v="22789.51"/>
    <n v="1686423.74"/>
    <n v="4531.25"/>
    <n v="10"/>
    <x v="1"/>
    <x v="1"/>
    <n v="351003.46"/>
    <x v="13"/>
    <s v="on time"/>
    <x v="329"/>
    <x v="312"/>
    <x v="2"/>
  </r>
  <r>
    <n v="6871"/>
    <x v="6"/>
    <x v="1"/>
    <x v="3"/>
    <x v="2"/>
    <s v="2023-10-01"/>
    <s v="2023-10-12"/>
    <n v="39"/>
    <n v="43201.95"/>
    <n v="1684876.05"/>
    <n v="4098.9799999999996"/>
    <n v="657"/>
    <x v="0"/>
    <x v="4"/>
    <n v="99264.52"/>
    <x v="8"/>
    <s v="delay"/>
    <x v="339"/>
    <x v="340"/>
    <x v="1"/>
  </r>
  <r>
    <n v="6872"/>
    <x v="7"/>
    <x v="0"/>
    <x v="1"/>
    <x v="3"/>
    <s v="2023-09-07"/>
    <s v="2023-09-12"/>
    <n v="81"/>
    <n v="6120.95"/>
    <n v="495796.95"/>
    <n v="3483.33"/>
    <n v="175"/>
    <x v="1"/>
    <x v="0"/>
    <n v="79880.42"/>
    <x v="2"/>
    <s v="on time"/>
    <x v="134"/>
    <x v="257"/>
    <x v="2"/>
  </r>
  <r>
    <n v="6873"/>
    <x v="4"/>
    <x v="1"/>
    <x v="3"/>
    <x v="0"/>
    <s v="2023-10-13"/>
    <s v="2023-10-28"/>
    <n v="93"/>
    <n v="6646.92"/>
    <n v="618163.56000000006"/>
    <n v="3299.62"/>
    <n v="588"/>
    <x v="3"/>
    <x v="2"/>
    <n v="106671.84"/>
    <x v="3"/>
    <s v="delay"/>
    <x v="97"/>
    <x v="172"/>
    <x v="1"/>
  </r>
  <r>
    <n v="6874"/>
    <x v="0"/>
    <x v="0"/>
    <x v="2"/>
    <x v="3"/>
    <s v="2023-09-19"/>
    <s v="2023-10-03"/>
    <n v="30"/>
    <n v="27247.360000000001"/>
    <n v="817420.80000000005"/>
    <n v="136.27000000000001"/>
    <n v="86"/>
    <x v="2"/>
    <x v="4"/>
    <n v="76977.37"/>
    <x v="4"/>
    <s v="delay"/>
    <x v="332"/>
    <x v="0"/>
    <x v="2"/>
  </r>
  <r>
    <n v="6875"/>
    <x v="6"/>
    <x v="1"/>
    <x v="0"/>
    <x v="4"/>
    <s v="2023-05-19"/>
    <s v="2023-05-24"/>
    <n v="66"/>
    <n v="19001.810000000001"/>
    <n v="1254119.46"/>
    <n v="1456.86"/>
    <n v="972"/>
    <x v="0"/>
    <x v="4"/>
    <n v="143496.18"/>
    <x v="2"/>
    <s v="on time"/>
    <x v="300"/>
    <x v="40"/>
    <x v="0"/>
  </r>
  <r>
    <n v="6876"/>
    <x v="1"/>
    <x v="1"/>
    <x v="3"/>
    <x v="2"/>
    <s v="2023-01-01"/>
    <s v="2023-01-12"/>
    <n v="53"/>
    <n v="6092.69"/>
    <n v="322912.57"/>
    <n v="605.42999999999995"/>
    <n v="303"/>
    <x v="0"/>
    <x v="1"/>
    <n v="27448.97"/>
    <x v="8"/>
    <s v="delay"/>
    <x v="356"/>
    <x v="12"/>
    <x v="1"/>
  </r>
  <r>
    <n v="6877"/>
    <x v="0"/>
    <x v="0"/>
    <x v="4"/>
    <x v="3"/>
    <s v="2023-03-07"/>
    <s v="2023-03-12"/>
    <n v="53"/>
    <n v="11858.49"/>
    <n v="628499.97"/>
    <n v="425.97"/>
    <n v="764"/>
    <x v="1"/>
    <x v="0"/>
    <n v="108714.23"/>
    <x v="2"/>
    <s v="on time"/>
    <x v="28"/>
    <x v="17"/>
    <x v="0"/>
  </r>
  <r>
    <n v="6878"/>
    <x v="3"/>
    <x v="2"/>
    <x v="0"/>
    <x v="1"/>
    <s v="2023-09-07"/>
    <s v="2023-09-17"/>
    <n v="20"/>
    <n v="38051.519999999997"/>
    <n v="761030.4"/>
    <n v="1404.67"/>
    <n v="390"/>
    <x v="3"/>
    <x v="3"/>
    <n v="64159.040000000001"/>
    <x v="0"/>
    <s v="delay"/>
    <x v="204"/>
    <x v="257"/>
    <x v="1"/>
  </r>
  <r>
    <n v="6879"/>
    <x v="0"/>
    <x v="2"/>
    <x v="4"/>
    <x v="3"/>
    <s v="2023-08-09"/>
    <s v="2023-08-21"/>
    <n v="34"/>
    <n v="42168.93"/>
    <n v="1433743.62"/>
    <n v="2653.46"/>
    <n v="227"/>
    <x v="3"/>
    <x v="4"/>
    <n v="260071.05"/>
    <x v="10"/>
    <s v="delay"/>
    <x v="191"/>
    <x v="52"/>
    <x v="1"/>
  </r>
  <r>
    <n v="6880"/>
    <x v="6"/>
    <x v="1"/>
    <x v="0"/>
    <x v="0"/>
    <s v="2023-09-29"/>
    <s v="2023-10-02"/>
    <n v="2"/>
    <n v="2162.09"/>
    <n v="4324.18"/>
    <n v="1186.22"/>
    <n v="167"/>
    <x v="2"/>
    <x v="4"/>
    <n v="723.1"/>
    <x v="1"/>
    <s v="on time"/>
    <x v="275"/>
    <x v="308"/>
    <x v="2"/>
  </r>
  <r>
    <n v="6881"/>
    <x v="5"/>
    <x v="0"/>
    <x v="4"/>
    <x v="2"/>
    <s v="2023-03-26"/>
    <s v="2023-04-10"/>
    <n v="31"/>
    <n v="41665.699999999997"/>
    <n v="1291636.7"/>
    <n v="2720.92"/>
    <n v="285"/>
    <x v="1"/>
    <x v="2"/>
    <n v="141068.99"/>
    <x v="3"/>
    <s v="delay"/>
    <x v="238"/>
    <x v="96"/>
    <x v="1"/>
  </r>
  <r>
    <n v="6882"/>
    <x v="0"/>
    <x v="0"/>
    <x v="1"/>
    <x v="0"/>
    <s v="2023-01-28"/>
    <s v="2023-02-03"/>
    <n v="37"/>
    <n v="34841.75"/>
    <n v="1289144.75"/>
    <n v="1517.89"/>
    <n v="708"/>
    <x v="3"/>
    <x v="2"/>
    <n v="246180.22"/>
    <x v="11"/>
    <s v="delay"/>
    <x v="136"/>
    <x v="135"/>
    <x v="0"/>
  </r>
  <r>
    <n v="6883"/>
    <x v="5"/>
    <x v="0"/>
    <x v="2"/>
    <x v="0"/>
    <s v="2023-12-26"/>
    <s v="2024-01-02"/>
    <n v="86"/>
    <n v="27155.37"/>
    <n v="2335361.8199999998"/>
    <n v="4333.0600000000004"/>
    <n v="832"/>
    <x v="1"/>
    <x v="0"/>
    <n v="582437.85"/>
    <x v="5"/>
    <s v="delay"/>
    <x v="343"/>
    <x v="92"/>
    <x v="0"/>
  </r>
  <r>
    <n v="6884"/>
    <x v="1"/>
    <x v="2"/>
    <x v="0"/>
    <x v="1"/>
    <s v="2023-11-05"/>
    <s v="2023-11-08"/>
    <n v="62"/>
    <n v="14534.49"/>
    <n v="901138.38"/>
    <n v="4826.54"/>
    <n v="431"/>
    <x v="1"/>
    <x v="2"/>
    <n v="224770.99"/>
    <x v="1"/>
    <s v="on time"/>
    <x v="193"/>
    <x v="138"/>
    <x v="1"/>
  </r>
  <r>
    <n v="6885"/>
    <x v="3"/>
    <x v="0"/>
    <x v="2"/>
    <x v="2"/>
    <s v="2023-06-18"/>
    <s v="2023-06-19"/>
    <n v="57"/>
    <n v="969.03"/>
    <n v="55234.71"/>
    <n v="4102.67"/>
    <n v="661"/>
    <x v="3"/>
    <x v="2"/>
    <n v="8104.35"/>
    <x v="7"/>
    <s v="on time"/>
    <x v="219"/>
    <x v="224"/>
    <x v="1"/>
  </r>
  <r>
    <n v="6886"/>
    <x v="7"/>
    <x v="1"/>
    <x v="3"/>
    <x v="1"/>
    <s v="2023-06-06"/>
    <s v="2023-06-15"/>
    <n v="48"/>
    <n v="23797.08"/>
    <n v="1142259.8400000001"/>
    <n v="1112.05"/>
    <n v="65"/>
    <x v="2"/>
    <x v="0"/>
    <n v="267981.76"/>
    <x v="6"/>
    <s v="delay"/>
    <x v="334"/>
    <x v="163"/>
    <x v="2"/>
  </r>
  <r>
    <n v="6887"/>
    <x v="3"/>
    <x v="1"/>
    <x v="2"/>
    <x v="2"/>
    <s v="2023-01-29"/>
    <s v="2023-02-13"/>
    <n v="31"/>
    <n v="17170.650000000001"/>
    <n v="532290.15"/>
    <n v="2411.5"/>
    <n v="452"/>
    <x v="1"/>
    <x v="2"/>
    <n v="71533.210000000006"/>
    <x v="3"/>
    <s v="delay"/>
    <x v="267"/>
    <x v="56"/>
    <x v="1"/>
  </r>
  <r>
    <n v="6888"/>
    <x v="7"/>
    <x v="1"/>
    <x v="2"/>
    <x v="3"/>
    <s v="2023-11-20"/>
    <s v="2023-11-26"/>
    <n v="87"/>
    <n v="23678.6"/>
    <n v="2060038.2"/>
    <n v="4737.22"/>
    <n v="425"/>
    <x v="3"/>
    <x v="3"/>
    <n v="279037.93"/>
    <x v="11"/>
    <s v="delay"/>
    <x v="25"/>
    <x v="26"/>
    <x v="1"/>
  </r>
  <r>
    <n v="6889"/>
    <x v="0"/>
    <x v="2"/>
    <x v="0"/>
    <x v="0"/>
    <s v="2023-12-09"/>
    <s v="2023-12-17"/>
    <n v="1"/>
    <n v="47442.36"/>
    <n v="47442.36"/>
    <n v="1488.56"/>
    <n v="904"/>
    <x v="0"/>
    <x v="2"/>
    <n v="3449.17"/>
    <x v="14"/>
    <s v="delay"/>
    <x v="105"/>
    <x v="37"/>
    <x v="0"/>
  </r>
  <r>
    <n v="6890"/>
    <x v="2"/>
    <x v="2"/>
    <x v="0"/>
    <x v="2"/>
    <s v="2023-01-21"/>
    <s v="2023-01-31"/>
    <n v="65"/>
    <n v="24868.58"/>
    <n v="1616457.7"/>
    <n v="363.31"/>
    <n v="544"/>
    <x v="1"/>
    <x v="4"/>
    <n v="310873.18"/>
    <x v="0"/>
    <s v="delay"/>
    <x v="132"/>
    <x v="175"/>
    <x v="1"/>
  </r>
  <r>
    <n v="6891"/>
    <x v="0"/>
    <x v="1"/>
    <x v="1"/>
    <x v="0"/>
    <s v="2023-01-21"/>
    <s v="2023-02-03"/>
    <n v="32"/>
    <n v="28827.96"/>
    <n v="922494.72"/>
    <n v="2723.15"/>
    <n v="960"/>
    <x v="3"/>
    <x v="1"/>
    <n v="89678.66"/>
    <x v="12"/>
    <s v="delay"/>
    <x v="136"/>
    <x v="175"/>
    <x v="0"/>
  </r>
  <r>
    <n v="6892"/>
    <x v="5"/>
    <x v="1"/>
    <x v="3"/>
    <x v="0"/>
    <s v="2023-12-30"/>
    <s v="2024-01-05"/>
    <n v="96"/>
    <n v="15876.36"/>
    <n v="1524130.56"/>
    <n v="3166.12"/>
    <n v="553"/>
    <x v="3"/>
    <x v="2"/>
    <n v="351086.36"/>
    <x v="11"/>
    <s v="delay"/>
    <x v="270"/>
    <x v="113"/>
    <x v="1"/>
  </r>
  <r>
    <n v="6893"/>
    <x v="2"/>
    <x v="2"/>
    <x v="0"/>
    <x v="3"/>
    <s v="2023-03-01"/>
    <s v="2023-03-11"/>
    <n v="58"/>
    <n v="48165.48"/>
    <n v="2793597.84"/>
    <n v="984.72"/>
    <n v="185"/>
    <x v="0"/>
    <x v="2"/>
    <n v="336333.12"/>
    <x v="0"/>
    <s v="delay"/>
    <x v="342"/>
    <x v="309"/>
    <x v="2"/>
  </r>
  <r>
    <n v="6894"/>
    <x v="2"/>
    <x v="0"/>
    <x v="1"/>
    <x v="1"/>
    <s v="2023-05-19"/>
    <s v="2023-05-20"/>
    <n v="49"/>
    <n v="45236.41"/>
    <n v="2216584.09"/>
    <n v="1689.73"/>
    <n v="164"/>
    <x v="3"/>
    <x v="0"/>
    <n v="519164.9"/>
    <x v="7"/>
    <s v="on time"/>
    <x v="69"/>
    <x v="40"/>
    <x v="2"/>
  </r>
  <r>
    <n v="6895"/>
    <x v="6"/>
    <x v="2"/>
    <x v="3"/>
    <x v="4"/>
    <s v="2023-08-23"/>
    <s v="2023-08-24"/>
    <n v="86"/>
    <n v="14580.03"/>
    <n v="1253882.58"/>
    <n v="1700.82"/>
    <n v="400"/>
    <x v="0"/>
    <x v="4"/>
    <n v="249691.04"/>
    <x v="7"/>
    <s v="on time"/>
    <x v="59"/>
    <x v="232"/>
    <x v="1"/>
  </r>
  <r>
    <n v="6896"/>
    <x v="5"/>
    <x v="1"/>
    <x v="0"/>
    <x v="4"/>
    <s v="2023-08-21"/>
    <s v="2023-08-25"/>
    <n v="24"/>
    <n v="13981.26"/>
    <n v="335550.24"/>
    <n v="3026.62"/>
    <n v="344"/>
    <x v="0"/>
    <x v="4"/>
    <n v="17233.919999999998"/>
    <x v="13"/>
    <s v="on time"/>
    <x v="33"/>
    <x v="265"/>
    <x v="1"/>
  </r>
  <r>
    <n v="6897"/>
    <x v="1"/>
    <x v="2"/>
    <x v="1"/>
    <x v="4"/>
    <s v="2023-08-05"/>
    <s v="2023-08-15"/>
    <n v="53"/>
    <n v="5027.88"/>
    <n v="266477.64"/>
    <n v="3655.55"/>
    <n v="295"/>
    <x v="3"/>
    <x v="3"/>
    <n v="20019.560000000001"/>
    <x v="0"/>
    <s v="delay"/>
    <x v="4"/>
    <x v="109"/>
    <x v="1"/>
  </r>
  <r>
    <n v="6898"/>
    <x v="5"/>
    <x v="1"/>
    <x v="1"/>
    <x v="4"/>
    <s v="2023-10-06"/>
    <s v="2023-10-17"/>
    <n v="43"/>
    <n v="31262.97"/>
    <n v="1344307.71"/>
    <n v="4547.6400000000003"/>
    <n v="233"/>
    <x v="3"/>
    <x v="2"/>
    <n v="325644.06"/>
    <x v="8"/>
    <s v="delay"/>
    <x v="162"/>
    <x v="6"/>
    <x v="1"/>
  </r>
  <r>
    <n v="6899"/>
    <x v="5"/>
    <x v="1"/>
    <x v="3"/>
    <x v="1"/>
    <s v="2023-09-30"/>
    <s v="2023-10-02"/>
    <n v="95"/>
    <n v="21010.77"/>
    <n v="1996023.15"/>
    <n v="2414.66"/>
    <n v="538"/>
    <x v="2"/>
    <x v="2"/>
    <n v="137825.46"/>
    <x v="9"/>
    <s v="on time"/>
    <x v="275"/>
    <x v="330"/>
    <x v="1"/>
  </r>
  <r>
    <n v="6900"/>
    <x v="2"/>
    <x v="0"/>
    <x v="1"/>
    <x v="1"/>
    <s v="2023-01-09"/>
    <s v="2023-01-20"/>
    <n v="96"/>
    <n v="36632.78"/>
    <n v="3516746.88"/>
    <n v="174.72"/>
    <n v="432"/>
    <x v="0"/>
    <x v="3"/>
    <n v="209844.59"/>
    <x v="8"/>
    <s v="delay"/>
    <x v="77"/>
    <x v="270"/>
    <x v="1"/>
  </r>
  <r>
    <n v="6901"/>
    <x v="0"/>
    <x v="0"/>
    <x v="1"/>
    <x v="2"/>
    <s v="2023-02-24"/>
    <s v="2023-03-07"/>
    <n v="67"/>
    <n v="12998.88"/>
    <n v="870924.96"/>
    <n v="2768.24"/>
    <n v="433"/>
    <x v="3"/>
    <x v="2"/>
    <n v="74508.09"/>
    <x v="8"/>
    <s v="delay"/>
    <x v="278"/>
    <x v="259"/>
    <x v="1"/>
  </r>
  <r>
    <n v="6902"/>
    <x v="3"/>
    <x v="2"/>
    <x v="0"/>
    <x v="4"/>
    <s v="2023-08-11"/>
    <s v="2023-08-17"/>
    <n v="11"/>
    <n v="12151.99"/>
    <n v="133671.89000000001"/>
    <n v="2431.1799999999998"/>
    <n v="96"/>
    <x v="1"/>
    <x v="0"/>
    <n v="19570.88"/>
    <x v="11"/>
    <s v="delay"/>
    <x v="289"/>
    <x v="286"/>
    <x v="2"/>
  </r>
  <r>
    <n v="6903"/>
    <x v="4"/>
    <x v="1"/>
    <x v="4"/>
    <x v="2"/>
    <s v="2023-12-19"/>
    <s v="2023-12-31"/>
    <n v="10"/>
    <n v="21766.39"/>
    <n v="217663.9"/>
    <n v="4183.96"/>
    <n v="273"/>
    <x v="1"/>
    <x v="1"/>
    <n v="52543.06"/>
    <x v="10"/>
    <s v="delay"/>
    <x v="165"/>
    <x v="215"/>
    <x v="1"/>
  </r>
  <r>
    <n v="6904"/>
    <x v="5"/>
    <x v="1"/>
    <x v="3"/>
    <x v="0"/>
    <s v="2023-10-25"/>
    <s v="2023-11-05"/>
    <n v="76"/>
    <n v="29138.89"/>
    <n v="2214555.64"/>
    <n v="3984.31"/>
    <n v="584"/>
    <x v="2"/>
    <x v="2"/>
    <n v="443692.81"/>
    <x v="8"/>
    <s v="delay"/>
    <x v="100"/>
    <x v="61"/>
    <x v="1"/>
  </r>
  <r>
    <n v="6905"/>
    <x v="7"/>
    <x v="1"/>
    <x v="4"/>
    <x v="3"/>
    <s v="2023-10-11"/>
    <s v="2023-10-18"/>
    <n v="36"/>
    <n v="49230.83"/>
    <n v="1772309.88"/>
    <n v="1750.91"/>
    <n v="630"/>
    <x v="2"/>
    <x v="3"/>
    <n v="337196.65"/>
    <x v="5"/>
    <s v="delay"/>
    <x v="126"/>
    <x v="162"/>
    <x v="1"/>
  </r>
  <r>
    <n v="6906"/>
    <x v="3"/>
    <x v="0"/>
    <x v="4"/>
    <x v="4"/>
    <s v="2023-03-03"/>
    <s v="2023-03-18"/>
    <n v="57"/>
    <n v="48329.31"/>
    <n v="2754770.67"/>
    <n v="3150.65"/>
    <n v="57"/>
    <x v="1"/>
    <x v="1"/>
    <n v="234689.25"/>
    <x v="3"/>
    <s v="delay"/>
    <x v="271"/>
    <x v="289"/>
    <x v="2"/>
  </r>
  <r>
    <n v="6907"/>
    <x v="4"/>
    <x v="2"/>
    <x v="2"/>
    <x v="4"/>
    <s v="2023-07-04"/>
    <s v="2023-07-07"/>
    <n v="97"/>
    <n v="37251.85"/>
    <n v="3613429.45"/>
    <n v="3039.92"/>
    <n v="974"/>
    <x v="1"/>
    <x v="0"/>
    <n v="902406.03"/>
    <x v="1"/>
    <s v="on time"/>
    <x v="85"/>
    <x v="123"/>
    <x v="0"/>
  </r>
  <r>
    <n v="6908"/>
    <x v="5"/>
    <x v="1"/>
    <x v="3"/>
    <x v="0"/>
    <s v="2023-10-08"/>
    <s v="2023-10-22"/>
    <n v="29"/>
    <n v="21565.18"/>
    <n v="625390.22"/>
    <n v="4542.09"/>
    <n v="240"/>
    <x v="0"/>
    <x v="0"/>
    <n v="112483.75"/>
    <x v="4"/>
    <s v="delay"/>
    <x v="170"/>
    <x v="301"/>
    <x v="1"/>
  </r>
  <r>
    <n v="6909"/>
    <x v="1"/>
    <x v="2"/>
    <x v="1"/>
    <x v="1"/>
    <s v="2023-04-13"/>
    <s v="2023-04-25"/>
    <n v="57"/>
    <n v="15886.92"/>
    <n v="905554.44"/>
    <n v="4961.68"/>
    <n v="489"/>
    <x v="0"/>
    <x v="1"/>
    <n v="182703.79"/>
    <x v="10"/>
    <s v="delay"/>
    <x v="169"/>
    <x v="244"/>
    <x v="1"/>
  </r>
  <r>
    <n v="6910"/>
    <x v="7"/>
    <x v="2"/>
    <x v="4"/>
    <x v="2"/>
    <s v="2023-07-21"/>
    <s v="2023-07-23"/>
    <n v="2"/>
    <n v="14808.79"/>
    <n v="29617.58"/>
    <n v="531.73"/>
    <n v="532"/>
    <x v="2"/>
    <x v="3"/>
    <n v="5597.48"/>
    <x v="9"/>
    <s v="on time"/>
    <x v="251"/>
    <x v="65"/>
    <x v="1"/>
  </r>
  <r>
    <n v="6911"/>
    <x v="5"/>
    <x v="0"/>
    <x v="2"/>
    <x v="4"/>
    <s v="2023-07-12"/>
    <s v="2023-07-23"/>
    <n v="60"/>
    <n v="2078.17"/>
    <n v="124690.2"/>
    <n v="2198.5100000000002"/>
    <n v="699"/>
    <x v="2"/>
    <x v="2"/>
    <n v="26961.42"/>
    <x v="8"/>
    <s v="delay"/>
    <x v="251"/>
    <x v="267"/>
    <x v="1"/>
  </r>
  <r>
    <n v="6912"/>
    <x v="1"/>
    <x v="2"/>
    <x v="2"/>
    <x v="4"/>
    <s v="2023-01-24"/>
    <s v="2023-01-30"/>
    <n v="29"/>
    <n v="20140.78"/>
    <n v="584082.62"/>
    <n v="2155.0100000000002"/>
    <n v="251"/>
    <x v="3"/>
    <x v="3"/>
    <n v="143063.01999999999"/>
    <x v="11"/>
    <s v="delay"/>
    <x v="352"/>
    <x v="219"/>
    <x v="1"/>
  </r>
  <r>
    <n v="6913"/>
    <x v="5"/>
    <x v="1"/>
    <x v="3"/>
    <x v="4"/>
    <s v="2023-07-13"/>
    <s v="2023-07-22"/>
    <n v="54"/>
    <n v="18287.5"/>
    <n v="987525"/>
    <n v="231.72"/>
    <n v="92"/>
    <x v="0"/>
    <x v="3"/>
    <n v="175114.35"/>
    <x v="6"/>
    <s v="delay"/>
    <x v="5"/>
    <x v="362"/>
    <x v="2"/>
  </r>
  <r>
    <n v="6914"/>
    <x v="7"/>
    <x v="2"/>
    <x v="4"/>
    <x v="0"/>
    <s v="2023-08-22"/>
    <s v="2023-09-02"/>
    <n v="95"/>
    <n v="18897.2"/>
    <n v="1795234"/>
    <n v="1161.26"/>
    <n v="148"/>
    <x v="3"/>
    <x v="1"/>
    <n v="222581.12"/>
    <x v="8"/>
    <s v="delay"/>
    <x v="146"/>
    <x v="42"/>
    <x v="2"/>
  </r>
  <r>
    <n v="6915"/>
    <x v="2"/>
    <x v="0"/>
    <x v="1"/>
    <x v="2"/>
    <s v="2023-10-13"/>
    <s v="2023-10-27"/>
    <n v="85"/>
    <n v="28614.47"/>
    <n v="2432229.9500000002"/>
    <n v="4889.84"/>
    <n v="875"/>
    <x v="0"/>
    <x v="0"/>
    <n v="553192.49"/>
    <x v="4"/>
    <s v="delay"/>
    <x v="63"/>
    <x v="172"/>
    <x v="0"/>
  </r>
  <r>
    <n v="6916"/>
    <x v="0"/>
    <x v="0"/>
    <x v="1"/>
    <x v="2"/>
    <s v="2023-08-14"/>
    <s v="2023-08-26"/>
    <n v="42"/>
    <n v="27634"/>
    <n v="1160628"/>
    <n v="765.56"/>
    <n v="847"/>
    <x v="3"/>
    <x v="4"/>
    <n v="96066.47"/>
    <x v="10"/>
    <s v="delay"/>
    <x v="215"/>
    <x v="269"/>
    <x v="0"/>
  </r>
  <r>
    <n v="6917"/>
    <x v="4"/>
    <x v="2"/>
    <x v="4"/>
    <x v="1"/>
    <s v="2023-09-20"/>
    <s v="2023-09-25"/>
    <n v="64"/>
    <n v="27591.02"/>
    <n v="1765825.28"/>
    <n v="435.09"/>
    <n v="471"/>
    <x v="3"/>
    <x v="3"/>
    <n v="131390.09"/>
    <x v="2"/>
    <s v="on time"/>
    <x v="153"/>
    <x v="344"/>
    <x v="1"/>
  </r>
  <r>
    <n v="6918"/>
    <x v="5"/>
    <x v="0"/>
    <x v="3"/>
    <x v="3"/>
    <s v="2023-02-07"/>
    <s v="2023-02-09"/>
    <n v="99"/>
    <n v="27657.38"/>
    <n v="2738080.62"/>
    <n v="110.85"/>
    <n v="587"/>
    <x v="0"/>
    <x v="3"/>
    <n v="538922.31999999995"/>
    <x v="9"/>
    <s v="on time"/>
    <x v="42"/>
    <x v="69"/>
    <x v="1"/>
  </r>
  <r>
    <n v="6919"/>
    <x v="6"/>
    <x v="2"/>
    <x v="2"/>
    <x v="1"/>
    <s v="2023-02-09"/>
    <s v="2023-02-18"/>
    <n v="71"/>
    <n v="42409.97"/>
    <n v="3011107.87"/>
    <n v="4011.09"/>
    <n v="961"/>
    <x v="0"/>
    <x v="3"/>
    <n v="366733.75"/>
    <x v="6"/>
    <s v="delay"/>
    <x v="71"/>
    <x v="174"/>
    <x v="0"/>
  </r>
  <r>
    <n v="6920"/>
    <x v="6"/>
    <x v="0"/>
    <x v="3"/>
    <x v="0"/>
    <s v="2023-03-15"/>
    <s v="2023-03-16"/>
    <n v="28"/>
    <n v="6235.04"/>
    <n v="174581.12"/>
    <n v="2982.8"/>
    <n v="785"/>
    <x v="0"/>
    <x v="3"/>
    <n v="37921.29"/>
    <x v="7"/>
    <s v="on time"/>
    <x v="282"/>
    <x v="345"/>
    <x v="0"/>
  </r>
  <r>
    <n v="6921"/>
    <x v="0"/>
    <x v="1"/>
    <x v="2"/>
    <x v="2"/>
    <s v="2023-04-19"/>
    <s v="2023-05-03"/>
    <n v="3"/>
    <n v="15148.38"/>
    <n v="45445.14"/>
    <n v="4901.38"/>
    <n v="73"/>
    <x v="3"/>
    <x v="1"/>
    <n v="8118.81"/>
    <x v="4"/>
    <s v="delay"/>
    <x v="233"/>
    <x v="355"/>
    <x v="2"/>
  </r>
  <r>
    <n v="6922"/>
    <x v="6"/>
    <x v="1"/>
    <x v="0"/>
    <x v="0"/>
    <s v="2024-01-01"/>
    <s v="2024-01-07"/>
    <n v="42"/>
    <n v="11649.6"/>
    <n v="489283.2"/>
    <n v="2990.5"/>
    <n v="816"/>
    <x v="1"/>
    <x v="0"/>
    <n v="99639.18"/>
    <x v="11"/>
    <s v="delay"/>
    <x v="306"/>
    <x v="21"/>
    <x v="0"/>
  </r>
  <r>
    <n v="6923"/>
    <x v="3"/>
    <x v="0"/>
    <x v="0"/>
    <x v="0"/>
    <s v="2023-07-21"/>
    <s v="2023-08-04"/>
    <n v="84"/>
    <n v="45149.67"/>
    <n v="3792572.28"/>
    <n v="4197.8500000000004"/>
    <n v="968"/>
    <x v="2"/>
    <x v="1"/>
    <n v="267637.53000000003"/>
    <x v="4"/>
    <s v="delay"/>
    <x v="78"/>
    <x v="65"/>
    <x v="0"/>
  </r>
  <r>
    <n v="6924"/>
    <x v="4"/>
    <x v="1"/>
    <x v="2"/>
    <x v="3"/>
    <s v="2023-05-25"/>
    <s v="2023-06-06"/>
    <n v="22"/>
    <n v="5579.87"/>
    <n v="122757.14"/>
    <n v="2455.91"/>
    <n v="810"/>
    <x v="1"/>
    <x v="4"/>
    <n v="30297.1"/>
    <x v="10"/>
    <s v="delay"/>
    <x v="39"/>
    <x v="317"/>
    <x v="0"/>
  </r>
  <r>
    <n v="6925"/>
    <x v="3"/>
    <x v="1"/>
    <x v="1"/>
    <x v="0"/>
    <s v="2023-12-21"/>
    <s v="2023-12-24"/>
    <n v="62"/>
    <n v="21028.43"/>
    <n v="1303762.6599999999"/>
    <n v="1366.88"/>
    <n v="541"/>
    <x v="1"/>
    <x v="2"/>
    <n v="102355.29"/>
    <x v="1"/>
    <s v="on time"/>
    <x v="111"/>
    <x v="170"/>
    <x v="1"/>
  </r>
  <r>
    <n v="6926"/>
    <x v="6"/>
    <x v="0"/>
    <x v="1"/>
    <x v="3"/>
    <s v="2023-06-14"/>
    <s v="2023-06-18"/>
    <n v="19"/>
    <n v="9338.75"/>
    <n v="177436.25"/>
    <n v="2851.9"/>
    <n v="727"/>
    <x v="2"/>
    <x v="4"/>
    <n v="26624.13"/>
    <x v="13"/>
    <s v="on time"/>
    <x v="189"/>
    <x v="335"/>
    <x v="0"/>
  </r>
  <r>
    <n v="6927"/>
    <x v="6"/>
    <x v="1"/>
    <x v="2"/>
    <x v="0"/>
    <s v="2023-06-05"/>
    <s v="2023-06-06"/>
    <n v="66"/>
    <n v="864.49"/>
    <n v="57056.34"/>
    <n v="1015.49"/>
    <n v="396"/>
    <x v="2"/>
    <x v="4"/>
    <n v="8900.26"/>
    <x v="7"/>
    <s v="on time"/>
    <x v="39"/>
    <x v="10"/>
    <x v="1"/>
  </r>
  <r>
    <n v="6928"/>
    <x v="6"/>
    <x v="2"/>
    <x v="0"/>
    <x v="3"/>
    <s v="2023-12-13"/>
    <s v="2023-12-23"/>
    <n v="26"/>
    <n v="47468.22"/>
    <n v="1234173.72"/>
    <n v="3179.46"/>
    <n v="472"/>
    <x v="2"/>
    <x v="2"/>
    <n v="168056.33"/>
    <x v="0"/>
    <s v="delay"/>
    <x v="166"/>
    <x v="185"/>
    <x v="1"/>
  </r>
  <r>
    <n v="6929"/>
    <x v="7"/>
    <x v="0"/>
    <x v="3"/>
    <x v="4"/>
    <s v="2023-07-27"/>
    <s v="2023-07-28"/>
    <n v="94"/>
    <n v="37925.39"/>
    <n v="3564986.66"/>
    <n v="129.96"/>
    <n v="79"/>
    <x v="3"/>
    <x v="4"/>
    <n v="629395.80000000005"/>
    <x v="7"/>
    <s v="on time"/>
    <x v="152"/>
    <x v="1"/>
    <x v="2"/>
  </r>
  <r>
    <n v="6930"/>
    <x v="6"/>
    <x v="1"/>
    <x v="4"/>
    <x v="2"/>
    <s v="2023-03-14"/>
    <s v="2023-03-20"/>
    <n v="73"/>
    <n v="26297.9"/>
    <n v="1919746.7"/>
    <n v="432.58"/>
    <n v="336"/>
    <x v="1"/>
    <x v="2"/>
    <n v="404084.12"/>
    <x v="11"/>
    <s v="delay"/>
    <x v="102"/>
    <x v="142"/>
    <x v="1"/>
  </r>
  <r>
    <n v="6931"/>
    <x v="5"/>
    <x v="2"/>
    <x v="4"/>
    <x v="2"/>
    <s v="2023-01-09"/>
    <s v="2023-01-23"/>
    <n v="98"/>
    <n v="27366.49"/>
    <n v="2681916.02"/>
    <n v="4544.6400000000003"/>
    <n v="672"/>
    <x v="1"/>
    <x v="3"/>
    <n v="562644.04"/>
    <x v="4"/>
    <s v="delay"/>
    <x v="318"/>
    <x v="270"/>
    <x v="1"/>
  </r>
  <r>
    <n v="6932"/>
    <x v="6"/>
    <x v="0"/>
    <x v="1"/>
    <x v="4"/>
    <s v="2023-05-15"/>
    <s v="2023-05-20"/>
    <n v="51"/>
    <n v="20527.71"/>
    <n v="1046913.21"/>
    <n v="3545.09"/>
    <n v="958"/>
    <x v="0"/>
    <x v="0"/>
    <n v="189143.62"/>
    <x v="2"/>
    <s v="on time"/>
    <x v="69"/>
    <x v="127"/>
    <x v="0"/>
  </r>
  <r>
    <n v="6933"/>
    <x v="2"/>
    <x v="0"/>
    <x v="2"/>
    <x v="0"/>
    <s v="2023-01-03"/>
    <s v="2023-01-15"/>
    <n v="95"/>
    <n v="37159.769999999997"/>
    <n v="3530178.15"/>
    <n v="1891.53"/>
    <n v="863"/>
    <x v="1"/>
    <x v="2"/>
    <n v="371699.72"/>
    <x v="10"/>
    <s v="delay"/>
    <x v="376"/>
    <x v="342"/>
    <x v="0"/>
  </r>
  <r>
    <n v="6934"/>
    <x v="2"/>
    <x v="0"/>
    <x v="2"/>
    <x v="4"/>
    <s v="2023-10-24"/>
    <s v="2023-10-31"/>
    <n v="84"/>
    <n v="30062.33"/>
    <n v="2525235.7200000002"/>
    <n v="4118.49"/>
    <n v="203"/>
    <x v="1"/>
    <x v="3"/>
    <n v="468310.65"/>
    <x v="5"/>
    <s v="delay"/>
    <x v="203"/>
    <x v="99"/>
    <x v="1"/>
  </r>
  <r>
    <n v="6935"/>
    <x v="4"/>
    <x v="1"/>
    <x v="3"/>
    <x v="3"/>
    <s v="2023-11-05"/>
    <s v="2023-11-10"/>
    <n v="17"/>
    <n v="12659.08"/>
    <n v="215204.36"/>
    <n v="2224.11"/>
    <n v="434"/>
    <x v="3"/>
    <x v="2"/>
    <n v="33302.400000000001"/>
    <x v="2"/>
    <s v="on time"/>
    <x v="344"/>
    <x v="138"/>
    <x v="1"/>
  </r>
  <r>
    <n v="6936"/>
    <x v="4"/>
    <x v="0"/>
    <x v="0"/>
    <x v="2"/>
    <s v="2023-05-01"/>
    <s v="2023-05-10"/>
    <n v="23"/>
    <n v="30906.2"/>
    <n v="710842.6"/>
    <n v="4684.51"/>
    <n v="693"/>
    <x v="1"/>
    <x v="3"/>
    <n v="48614.81"/>
    <x v="6"/>
    <s v="delay"/>
    <x v="245"/>
    <x v="111"/>
    <x v="1"/>
  </r>
  <r>
    <n v="6937"/>
    <x v="3"/>
    <x v="0"/>
    <x v="2"/>
    <x v="4"/>
    <s v="2023-03-02"/>
    <s v="2023-03-07"/>
    <n v="65"/>
    <n v="8502.9"/>
    <n v="552688.5"/>
    <n v="524.02"/>
    <n v="504"/>
    <x v="3"/>
    <x v="1"/>
    <n v="137606.38"/>
    <x v="2"/>
    <s v="on time"/>
    <x v="278"/>
    <x v="80"/>
    <x v="1"/>
  </r>
  <r>
    <n v="6938"/>
    <x v="2"/>
    <x v="0"/>
    <x v="2"/>
    <x v="1"/>
    <s v="2023-03-29"/>
    <s v="2023-04-03"/>
    <n v="24"/>
    <n v="47011.56"/>
    <n v="1128277.44"/>
    <n v="1375.33"/>
    <n v="404"/>
    <x v="3"/>
    <x v="4"/>
    <n v="131590.34"/>
    <x v="2"/>
    <s v="on time"/>
    <x v="120"/>
    <x v="130"/>
    <x v="1"/>
  </r>
  <r>
    <n v="6939"/>
    <x v="7"/>
    <x v="2"/>
    <x v="3"/>
    <x v="1"/>
    <s v="2023-07-18"/>
    <s v="2023-07-31"/>
    <n v="92"/>
    <n v="40917.660000000003"/>
    <n v="3764424.72"/>
    <n v="4699.01"/>
    <n v="101"/>
    <x v="1"/>
    <x v="1"/>
    <n v="890630.78"/>
    <x v="12"/>
    <s v="delay"/>
    <x v="348"/>
    <x v="43"/>
    <x v="2"/>
  </r>
  <r>
    <n v="6940"/>
    <x v="2"/>
    <x v="0"/>
    <x v="3"/>
    <x v="1"/>
    <s v="2023-11-19"/>
    <s v="2023-11-28"/>
    <n v="21"/>
    <n v="6428.18"/>
    <n v="134991.78"/>
    <n v="1923.95"/>
    <n v="803"/>
    <x v="3"/>
    <x v="0"/>
    <n v="31484.92"/>
    <x v="6"/>
    <s v="delay"/>
    <x v="330"/>
    <x v="140"/>
    <x v="0"/>
  </r>
  <r>
    <n v="6941"/>
    <x v="3"/>
    <x v="2"/>
    <x v="2"/>
    <x v="2"/>
    <s v="2023-10-26"/>
    <s v="2023-11-04"/>
    <n v="65"/>
    <n v="30307.84"/>
    <n v="1970009.6"/>
    <n v="3902.2"/>
    <n v="155"/>
    <x v="1"/>
    <x v="4"/>
    <n v="371762.05"/>
    <x v="6"/>
    <s v="delay"/>
    <x v="157"/>
    <x v="102"/>
    <x v="2"/>
  </r>
  <r>
    <n v="6942"/>
    <x v="6"/>
    <x v="2"/>
    <x v="2"/>
    <x v="4"/>
    <s v="2023-09-29"/>
    <s v="2023-09-30"/>
    <n v="48"/>
    <n v="42856.27"/>
    <n v="2057100.96"/>
    <n v="3346.77"/>
    <n v="480"/>
    <x v="2"/>
    <x v="4"/>
    <n v="496206.15"/>
    <x v="7"/>
    <s v="on time"/>
    <x v="158"/>
    <x v="308"/>
    <x v="1"/>
  </r>
  <r>
    <n v="6943"/>
    <x v="6"/>
    <x v="2"/>
    <x v="3"/>
    <x v="3"/>
    <s v="2023-12-20"/>
    <s v="2023-12-21"/>
    <n v="32"/>
    <n v="11001.93"/>
    <n v="352061.76"/>
    <n v="3803.21"/>
    <n v="685"/>
    <x v="0"/>
    <x v="0"/>
    <n v="39775.449999999997"/>
    <x v="7"/>
    <s v="on time"/>
    <x v="207"/>
    <x v="159"/>
    <x v="1"/>
  </r>
  <r>
    <n v="6944"/>
    <x v="1"/>
    <x v="1"/>
    <x v="1"/>
    <x v="4"/>
    <s v="2023-04-30"/>
    <s v="2023-05-13"/>
    <n v="89"/>
    <n v="4020.3"/>
    <n v="357806.7"/>
    <n v="1203.53"/>
    <n v="178"/>
    <x v="1"/>
    <x v="3"/>
    <n v="87028.28"/>
    <x v="12"/>
    <s v="delay"/>
    <x v="32"/>
    <x v="346"/>
    <x v="2"/>
  </r>
  <r>
    <n v="6945"/>
    <x v="0"/>
    <x v="2"/>
    <x v="0"/>
    <x v="4"/>
    <s v="2023-06-06"/>
    <s v="2023-06-17"/>
    <n v="95"/>
    <n v="3347.87"/>
    <n v="318047.65000000002"/>
    <n v="2801.03"/>
    <n v="887"/>
    <x v="3"/>
    <x v="0"/>
    <n v="55261.5"/>
    <x v="8"/>
    <s v="delay"/>
    <x v="125"/>
    <x v="163"/>
    <x v="0"/>
  </r>
  <r>
    <n v="6946"/>
    <x v="4"/>
    <x v="0"/>
    <x v="3"/>
    <x v="3"/>
    <s v="2023-01-29"/>
    <s v="2023-01-30"/>
    <n v="56"/>
    <n v="48210.66"/>
    <n v="2699796.96"/>
    <n v="1454.27"/>
    <n v="223"/>
    <x v="1"/>
    <x v="2"/>
    <n v="424945.41"/>
    <x v="7"/>
    <s v="on time"/>
    <x v="352"/>
    <x v="56"/>
    <x v="1"/>
  </r>
  <r>
    <n v="6947"/>
    <x v="7"/>
    <x v="2"/>
    <x v="0"/>
    <x v="0"/>
    <s v="2023-11-29"/>
    <s v="2023-12-11"/>
    <n v="39"/>
    <n v="47607.08"/>
    <n v="1856676.12"/>
    <n v="1870.39"/>
    <n v="375"/>
    <x v="3"/>
    <x v="2"/>
    <n v="244898.83"/>
    <x v="10"/>
    <s v="delay"/>
    <x v="13"/>
    <x v="136"/>
    <x v="1"/>
  </r>
  <r>
    <n v="6948"/>
    <x v="5"/>
    <x v="0"/>
    <x v="1"/>
    <x v="4"/>
    <s v="2023-12-21"/>
    <s v="2023-12-25"/>
    <n v="49"/>
    <n v="35964.58"/>
    <n v="1762264.42"/>
    <n v="1406.32"/>
    <n v="263"/>
    <x v="0"/>
    <x v="0"/>
    <n v="392633.09"/>
    <x v="13"/>
    <s v="on time"/>
    <x v="75"/>
    <x v="170"/>
    <x v="1"/>
  </r>
  <r>
    <n v="6949"/>
    <x v="2"/>
    <x v="1"/>
    <x v="4"/>
    <x v="2"/>
    <s v="2023-10-30"/>
    <s v="2023-11-06"/>
    <n v="4"/>
    <n v="47838.42"/>
    <n v="191353.68"/>
    <n v="4609.2299999999996"/>
    <n v="855"/>
    <x v="3"/>
    <x v="1"/>
    <n v="21316.14"/>
    <x v="5"/>
    <s v="delay"/>
    <x v="89"/>
    <x v="15"/>
    <x v="0"/>
  </r>
  <r>
    <n v="6950"/>
    <x v="4"/>
    <x v="2"/>
    <x v="0"/>
    <x v="3"/>
    <s v="2023-03-12"/>
    <s v="2023-03-19"/>
    <n v="95"/>
    <n v="28673.95"/>
    <n v="2724025.25"/>
    <n v="4831.8999999999996"/>
    <n v="790"/>
    <x v="2"/>
    <x v="3"/>
    <n v="446402.88"/>
    <x v="5"/>
    <s v="delay"/>
    <x v="180"/>
    <x v="319"/>
    <x v="0"/>
  </r>
  <r>
    <n v="6951"/>
    <x v="0"/>
    <x v="0"/>
    <x v="2"/>
    <x v="1"/>
    <s v="2023-10-04"/>
    <s v="2023-10-16"/>
    <n v="87"/>
    <n v="3217.43"/>
    <n v="279916.40999999997"/>
    <n v="1192.01"/>
    <n v="234"/>
    <x v="3"/>
    <x v="4"/>
    <n v="55897.17"/>
    <x v="10"/>
    <s v="delay"/>
    <x v="177"/>
    <x v="331"/>
    <x v="1"/>
  </r>
  <r>
    <n v="6952"/>
    <x v="4"/>
    <x v="2"/>
    <x v="3"/>
    <x v="3"/>
    <s v="2023-10-20"/>
    <s v="2023-10-26"/>
    <n v="66"/>
    <n v="23193.32"/>
    <n v="1530759.12"/>
    <n v="4707.88"/>
    <n v="184"/>
    <x v="0"/>
    <x v="4"/>
    <n v="332239.86"/>
    <x v="11"/>
    <s v="delay"/>
    <x v="212"/>
    <x v="363"/>
    <x v="2"/>
  </r>
  <r>
    <n v="6953"/>
    <x v="3"/>
    <x v="0"/>
    <x v="3"/>
    <x v="4"/>
    <s v="2023-12-03"/>
    <s v="2023-12-08"/>
    <n v="31"/>
    <n v="728.39"/>
    <n v="22580.09"/>
    <n v="1971.87"/>
    <n v="855"/>
    <x v="0"/>
    <x v="4"/>
    <n v="3438.93"/>
    <x v="2"/>
    <s v="on time"/>
    <x v="314"/>
    <x v="107"/>
    <x v="0"/>
  </r>
  <r>
    <n v="6954"/>
    <x v="2"/>
    <x v="1"/>
    <x v="1"/>
    <x v="2"/>
    <s v="2023-04-21"/>
    <s v="2023-04-30"/>
    <n v="35"/>
    <n v="38983.58"/>
    <n v="1364425.3"/>
    <n v="4353.46"/>
    <n v="125"/>
    <x v="0"/>
    <x v="4"/>
    <n v="103571.94"/>
    <x v="6"/>
    <s v="delay"/>
    <x v="208"/>
    <x v="326"/>
    <x v="2"/>
  </r>
  <r>
    <n v="6955"/>
    <x v="4"/>
    <x v="2"/>
    <x v="0"/>
    <x v="0"/>
    <s v="2023-08-13"/>
    <s v="2023-08-19"/>
    <n v="45"/>
    <n v="40666.75"/>
    <n v="1830003.75"/>
    <n v="3318.17"/>
    <n v="478"/>
    <x v="3"/>
    <x v="1"/>
    <n v="382201.71"/>
    <x v="11"/>
    <s v="delay"/>
    <x v="159"/>
    <x v="237"/>
    <x v="1"/>
  </r>
  <r>
    <n v="6956"/>
    <x v="7"/>
    <x v="2"/>
    <x v="4"/>
    <x v="1"/>
    <s v="2023-10-12"/>
    <s v="2023-10-26"/>
    <n v="41"/>
    <n v="29098.55"/>
    <n v="1193040.55"/>
    <n v="3998.65"/>
    <n v="499"/>
    <x v="2"/>
    <x v="0"/>
    <n v="219626.2"/>
    <x v="4"/>
    <s v="delay"/>
    <x v="212"/>
    <x v="151"/>
    <x v="1"/>
  </r>
  <r>
    <n v="6957"/>
    <x v="3"/>
    <x v="2"/>
    <x v="1"/>
    <x v="1"/>
    <s v="2023-04-04"/>
    <s v="2023-04-16"/>
    <n v="63"/>
    <n v="1960.05"/>
    <n v="123483.15"/>
    <n v="1411.22"/>
    <n v="675"/>
    <x v="3"/>
    <x v="1"/>
    <n v="21313.81"/>
    <x v="10"/>
    <s v="delay"/>
    <x v="114"/>
    <x v="116"/>
    <x v="1"/>
  </r>
  <r>
    <n v="6958"/>
    <x v="1"/>
    <x v="1"/>
    <x v="0"/>
    <x v="4"/>
    <s v="2023-11-28"/>
    <s v="2023-12-10"/>
    <n v="18"/>
    <n v="18063.25"/>
    <n v="325138.5"/>
    <n v="3792.44"/>
    <n v="811"/>
    <x v="3"/>
    <x v="4"/>
    <n v="77199.69"/>
    <x v="10"/>
    <s v="delay"/>
    <x v="220"/>
    <x v="295"/>
    <x v="0"/>
  </r>
  <r>
    <n v="6959"/>
    <x v="6"/>
    <x v="1"/>
    <x v="4"/>
    <x v="4"/>
    <s v="2023-10-25"/>
    <s v="2023-10-31"/>
    <n v="29"/>
    <n v="32425.68"/>
    <n v="940344.72"/>
    <n v="1147.95"/>
    <n v="212"/>
    <x v="0"/>
    <x v="3"/>
    <n v="51517.7"/>
    <x v="11"/>
    <s v="delay"/>
    <x v="203"/>
    <x v="61"/>
    <x v="1"/>
  </r>
  <r>
    <n v="6960"/>
    <x v="5"/>
    <x v="2"/>
    <x v="1"/>
    <x v="0"/>
    <s v="2023-12-24"/>
    <s v="2023-12-26"/>
    <n v="3"/>
    <n v="26326.02"/>
    <n v="78978.06"/>
    <n v="2041.73"/>
    <n v="2"/>
    <x v="3"/>
    <x v="0"/>
    <n v="14964.6"/>
    <x v="9"/>
    <s v="on time"/>
    <x v="230"/>
    <x v="121"/>
    <x v="2"/>
  </r>
  <r>
    <n v="6961"/>
    <x v="6"/>
    <x v="1"/>
    <x v="0"/>
    <x v="1"/>
    <s v="2023-03-07"/>
    <s v="2023-03-13"/>
    <n v="44"/>
    <n v="32406.74"/>
    <n v="1425896.56"/>
    <n v="4718.1099999999997"/>
    <n v="46"/>
    <x v="3"/>
    <x v="3"/>
    <n v="251012.3"/>
    <x v="11"/>
    <s v="delay"/>
    <x v="49"/>
    <x v="17"/>
    <x v="2"/>
  </r>
  <r>
    <n v="6962"/>
    <x v="4"/>
    <x v="1"/>
    <x v="2"/>
    <x v="3"/>
    <s v="2023-02-13"/>
    <s v="2023-02-21"/>
    <n v="7"/>
    <n v="19895.900000000001"/>
    <n v="139271.29999999999"/>
    <n v="2219.5500000000002"/>
    <n v="854"/>
    <x v="3"/>
    <x v="0"/>
    <n v="33590.57"/>
    <x v="14"/>
    <s v="delay"/>
    <x v="60"/>
    <x v="58"/>
    <x v="0"/>
  </r>
  <r>
    <n v="6963"/>
    <x v="0"/>
    <x v="1"/>
    <x v="2"/>
    <x v="4"/>
    <s v="2023-02-06"/>
    <s v="2023-02-09"/>
    <n v="99"/>
    <n v="5589.91"/>
    <n v="553401.09"/>
    <n v="4982.1899999999996"/>
    <n v="204"/>
    <x v="0"/>
    <x v="4"/>
    <n v="35180.379999999997"/>
    <x v="1"/>
    <s v="on time"/>
    <x v="42"/>
    <x v="271"/>
    <x v="1"/>
  </r>
  <r>
    <n v="6964"/>
    <x v="7"/>
    <x v="0"/>
    <x v="1"/>
    <x v="1"/>
    <s v="2023-07-26"/>
    <s v="2023-07-28"/>
    <n v="14"/>
    <n v="33800.78"/>
    <n v="473210.92"/>
    <n v="898.79"/>
    <n v="227"/>
    <x v="2"/>
    <x v="4"/>
    <n v="99319.48"/>
    <x v="9"/>
    <s v="on time"/>
    <x v="152"/>
    <x v="176"/>
    <x v="1"/>
  </r>
  <r>
    <n v="6965"/>
    <x v="2"/>
    <x v="1"/>
    <x v="0"/>
    <x v="1"/>
    <s v="2023-03-21"/>
    <s v="2023-03-30"/>
    <n v="74"/>
    <n v="38236.080000000002"/>
    <n v="2829469.92"/>
    <n v="1774.93"/>
    <n v="730"/>
    <x v="3"/>
    <x v="2"/>
    <n v="253675.42"/>
    <x v="6"/>
    <s v="delay"/>
    <x v="94"/>
    <x v="119"/>
    <x v="0"/>
  </r>
  <r>
    <n v="6966"/>
    <x v="1"/>
    <x v="0"/>
    <x v="4"/>
    <x v="0"/>
    <s v="2023-06-01"/>
    <s v="2023-06-11"/>
    <n v="31"/>
    <n v="9163.0300000000007"/>
    <n v="284053.93"/>
    <n v="3422.17"/>
    <n v="991"/>
    <x v="3"/>
    <x v="0"/>
    <n v="20228.43"/>
    <x v="0"/>
    <s v="delay"/>
    <x v="66"/>
    <x v="146"/>
    <x v="0"/>
  </r>
  <r>
    <n v="6967"/>
    <x v="6"/>
    <x v="1"/>
    <x v="4"/>
    <x v="0"/>
    <s v="2023-05-01"/>
    <s v="2023-05-06"/>
    <n v="10"/>
    <n v="31683.59"/>
    <n v="316835.90000000002"/>
    <n v="4000.72"/>
    <n v="187"/>
    <x v="3"/>
    <x v="4"/>
    <n v="77729.73"/>
    <x v="2"/>
    <s v="on time"/>
    <x v="353"/>
    <x v="111"/>
    <x v="2"/>
  </r>
  <r>
    <n v="6968"/>
    <x v="3"/>
    <x v="1"/>
    <x v="3"/>
    <x v="3"/>
    <s v="2023-08-06"/>
    <s v="2023-08-20"/>
    <n v="42"/>
    <n v="846.31"/>
    <n v="35545.019999999997"/>
    <n v="1123.08"/>
    <n v="75"/>
    <x v="1"/>
    <x v="3"/>
    <n v="8761.6299999999992"/>
    <x v="4"/>
    <s v="delay"/>
    <x v="106"/>
    <x v="133"/>
    <x v="2"/>
  </r>
  <r>
    <n v="6969"/>
    <x v="4"/>
    <x v="0"/>
    <x v="0"/>
    <x v="1"/>
    <s v="2023-11-26"/>
    <s v="2023-11-30"/>
    <n v="8"/>
    <n v="1991.01"/>
    <n v="15928.08"/>
    <n v="3878.3"/>
    <n v="878"/>
    <x v="3"/>
    <x v="1"/>
    <n v="1424.33"/>
    <x v="13"/>
    <s v="on time"/>
    <x v="198"/>
    <x v="144"/>
    <x v="0"/>
  </r>
  <r>
    <n v="6970"/>
    <x v="5"/>
    <x v="0"/>
    <x v="1"/>
    <x v="4"/>
    <s v="2023-06-12"/>
    <s v="2023-06-23"/>
    <n v="36"/>
    <n v="39274.980000000003"/>
    <n v="1413899.28"/>
    <n v="1433"/>
    <n v="437"/>
    <x v="1"/>
    <x v="2"/>
    <n v="181027.62"/>
    <x v="8"/>
    <s v="delay"/>
    <x v="273"/>
    <x v="124"/>
    <x v="1"/>
  </r>
  <r>
    <n v="6971"/>
    <x v="2"/>
    <x v="0"/>
    <x v="3"/>
    <x v="0"/>
    <s v="2023-12-31"/>
    <s v="2024-01-10"/>
    <n v="52"/>
    <n v="28458.82"/>
    <n v="1479858.64"/>
    <n v="3848.45"/>
    <n v="125"/>
    <x v="1"/>
    <x v="3"/>
    <n v="158602.65"/>
    <x v="0"/>
    <s v="delay"/>
    <x v="200"/>
    <x v="281"/>
    <x v="2"/>
  </r>
  <r>
    <n v="6972"/>
    <x v="2"/>
    <x v="0"/>
    <x v="3"/>
    <x v="1"/>
    <s v="2023-11-29"/>
    <s v="2023-12-02"/>
    <n v="68"/>
    <n v="31788.11"/>
    <n v="2161591.48"/>
    <n v="344.25"/>
    <n v="862"/>
    <x v="3"/>
    <x v="2"/>
    <n v="114713.37"/>
    <x v="1"/>
    <s v="on time"/>
    <x v="137"/>
    <x v="136"/>
    <x v="0"/>
  </r>
  <r>
    <n v="6973"/>
    <x v="5"/>
    <x v="2"/>
    <x v="0"/>
    <x v="1"/>
    <s v="2023-05-24"/>
    <s v="2023-06-08"/>
    <n v="96"/>
    <n v="35970.480000000003"/>
    <n v="3453166.08"/>
    <n v="271.73"/>
    <n v="327"/>
    <x v="3"/>
    <x v="1"/>
    <n v="224777.05"/>
    <x v="3"/>
    <s v="delay"/>
    <x v="336"/>
    <x v="359"/>
    <x v="1"/>
  </r>
  <r>
    <n v="6974"/>
    <x v="7"/>
    <x v="0"/>
    <x v="1"/>
    <x v="2"/>
    <s v="2023-01-19"/>
    <s v="2023-01-28"/>
    <n v="94"/>
    <n v="1741.01"/>
    <n v="163654.94"/>
    <n v="704.19"/>
    <n v="497"/>
    <x v="3"/>
    <x v="0"/>
    <n v="18529.96"/>
    <x v="6"/>
    <s v="delay"/>
    <x v="88"/>
    <x v="336"/>
    <x v="1"/>
  </r>
  <r>
    <n v="6975"/>
    <x v="4"/>
    <x v="1"/>
    <x v="2"/>
    <x v="3"/>
    <s v="2023-03-12"/>
    <s v="2023-03-27"/>
    <n v="71"/>
    <n v="14178.28"/>
    <n v="1006657.88"/>
    <n v="1513.49"/>
    <n v="594"/>
    <x v="2"/>
    <x v="3"/>
    <n v="207106.4"/>
    <x v="3"/>
    <s v="delay"/>
    <x v="368"/>
    <x v="319"/>
    <x v="1"/>
  </r>
  <r>
    <n v="6976"/>
    <x v="6"/>
    <x v="0"/>
    <x v="0"/>
    <x v="4"/>
    <s v="2023-12-07"/>
    <s v="2023-12-09"/>
    <n v="65"/>
    <n v="5258.43"/>
    <n v="341797.95"/>
    <n v="177.61"/>
    <n v="902"/>
    <x v="3"/>
    <x v="0"/>
    <n v="49350.38"/>
    <x v="9"/>
    <s v="on time"/>
    <x v="322"/>
    <x v="153"/>
    <x v="0"/>
  </r>
  <r>
    <n v="6977"/>
    <x v="4"/>
    <x v="2"/>
    <x v="4"/>
    <x v="0"/>
    <s v="2023-04-10"/>
    <s v="2023-04-18"/>
    <n v="10"/>
    <n v="23019.45"/>
    <n v="230194.5"/>
    <n v="3746.4"/>
    <n v="896"/>
    <x v="1"/>
    <x v="4"/>
    <n v="34086.339999999997"/>
    <x v="14"/>
    <s v="delay"/>
    <x v="341"/>
    <x v="74"/>
    <x v="0"/>
  </r>
  <r>
    <n v="6978"/>
    <x v="1"/>
    <x v="1"/>
    <x v="0"/>
    <x v="3"/>
    <s v="2023-05-22"/>
    <s v="2023-06-04"/>
    <n v="34"/>
    <n v="23560.44"/>
    <n v="801054.96"/>
    <n v="3593.22"/>
    <n v="816"/>
    <x v="0"/>
    <x v="3"/>
    <n v="192165.34"/>
    <x v="12"/>
    <s v="delay"/>
    <x v="58"/>
    <x v="112"/>
    <x v="0"/>
  </r>
  <r>
    <n v="6979"/>
    <x v="5"/>
    <x v="0"/>
    <x v="2"/>
    <x v="1"/>
    <s v="2023-09-26"/>
    <s v="2023-10-02"/>
    <n v="18"/>
    <n v="14748.86"/>
    <n v="265479.48"/>
    <n v="646.65"/>
    <n v="435"/>
    <x v="3"/>
    <x v="4"/>
    <n v="46153.63"/>
    <x v="11"/>
    <s v="delay"/>
    <x v="275"/>
    <x v="154"/>
    <x v="1"/>
  </r>
  <r>
    <n v="6980"/>
    <x v="5"/>
    <x v="0"/>
    <x v="2"/>
    <x v="0"/>
    <s v="2023-07-12"/>
    <s v="2023-07-17"/>
    <n v="85"/>
    <n v="26477.98"/>
    <n v="2250628.2999999998"/>
    <n v="392.24"/>
    <n v="245"/>
    <x v="3"/>
    <x v="4"/>
    <n v="140921.73000000001"/>
    <x v="2"/>
    <s v="on time"/>
    <x v="26"/>
    <x v="267"/>
    <x v="1"/>
  </r>
  <r>
    <n v="6981"/>
    <x v="5"/>
    <x v="1"/>
    <x v="0"/>
    <x v="2"/>
    <s v="2023-09-18"/>
    <s v="2023-09-19"/>
    <n v="12"/>
    <n v="4876.87"/>
    <n v="58522.44"/>
    <n v="4368.1899999999996"/>
    <n v="127"/>
    <x v="1"/>
    <x v="2"/>
    <n v="11948.31"/>
    <x v="7"/>
    <s v="on time"/>
    <x v="143"/>
    <x v="343"/>
    <x v="2"/>
  </r>
  <r>
    <n v="6982"/>
    <x v="0"/>
    <x v="1"/>
    <x v="3"/>
    <x v="4"/>
    <s v="2023-02-01"/>
    <s v="2023-02-04"/>
    <n v="97"/>
    <n v="4288.51"/>
    <n v="415985.47"/>
    <n v="3671.37"/>
    <n v="758"/>
    <x v="1"/>
    <x v="3"/>
    <n v="65807.78"/>
    <x v="1"/>
    <s v="on time"/>
    <x v="171"/>
    <x v="120"/>
    <x v="0"/>
  </r>
  <r>
    <n v="6983"/>
    <x v="7"/>
    <x v="1"/>
    <x v="2"/>
    <x v="4"/>
    <s v="2023-10-30"/>
    <s v="2023-11-09"/>
    <n v="3"/>
    <n v="6416.41"/>
    <n v="19249.23"/>
    <n v="3699.37"/>
    <n v="384"/>
    <x v="2"/>
    <x v="0"/>
    <n v="2096.94"/>
    <x v="0"/>
    <s v="delay"/>
    <x v="15"/>
    <x v="15"/>
    <x v="1"/>
  </r>
  <r>
    <n v="6984"/>
    <x v="1"/>
    <x v="2"/>
    <x v="3"/>
    <x v="1"/>
    <s v="2023-10-27"/>
    <s v="2023-11-04"/>
    <n v="5"/>
    <n v="16034.82"/>
    <n v="80174.100000000006"/>
    <n v="4490.5"/>
    <n v="206"/>
    <x v="3"/>
    <x v="3"/>
    <n v="19808.78"/>
    <x v="14"/>
    <s v="delay"/>
    <x v="157"/>
    <x v="200"/>
    <x v="1"/>
  </r>
  <r>
    <n v="6985"/>
    <x v="2"/>
    <x v="2"/>
    <x v="1"/>
    <x v="1"/>
    <s v="2023-07-26"/>
    <s v="2023-08-09"/>
    <n v="29"/>
    <n v="26253.79"/>
    <n v="761359.91"/>
    <n v="1943.34"/>
    <n v="655"/>
    <x v="1"/>
    <x v="3"/>
    <n v="157313.67000000001"/>
    <x v="4"/>
    <s v="delay"/>
    <x v="291"/>
    <x v="176"/>
    <x v="1"/>
  </r>
  <r>
    <n v="6986"/>
    <x v="3"/>
    <x v="1"/>
    <x v="1"/>
    <x v="4"/>
    <s v="2023-01-25"/>
    <s v="2023-02-09"/>
    <n v="100"/>
    <n v="651.34"/>
    <n v="65134"/>
    <n v="245.49"/>
    <n v="325"/>
    <x v="0"/>
    <x v="2"/>
    <n v="8938.65"/>
    <x v="3"/>
    <s v="delay"/>
    <x v="42"/>
    <x v="196"/>
    <x v="1"/>
  </r>
  <r>
    <n v="6987"/>
    <x v="6"/>
    <x v="0"/>
    <x v="4"/>
    <x v="4"/>
    <s v="2023-11-01"/>
    <s v="2023-11-06"/>
    <n v="4"/>
    <n v="31551.72"/>
    <n v="126206.88"/>
    <n v="2196.61"/>
    <n v="343"/>
    <x v="2"/>
    <x v="3"/>
    <n v="13571.73"/>
    <x v="2"/>
    <s v="on time"/>
    <x v="89"/>
    <x v="49"/>
    <x v="1"/>
  </r>
  <r>
    <n v="6988"/>
    <x v="0"/>
    <x v="1"/>
    <x v="0"/>
    <x v="1"/>
    <s v="2023-08-07"/>
    <s v="2023-08-22"/>
    <n v="60"/>
    <n v="42355.83"/>
    <n v="2541349.7999999998"/>
    <n v="4176.66"/>
    <n v="113"/>
    <x v="2"/>
    <x v="1"/>
    <n v="616342.06999999995"/>
    <x v="3"/>
    <s v="delay"/>
    <x v="55"/>
    <x v="279"/>
    <x v="2"/>
  </r>
  <r>
    <n v="6989"/>
    <x v="0"/>
    <x v="0"/>
    <x v="3"/>
    <x v="4"/>
    <s v="2023-04-22"/>
    <s v="2023-04-29"/>
    <n v="92"/>
    <n v="23239.69"/>
    <n v="2138051.48"/>
    <n v="1682.07"/>
    <n v="209"/>
    <x v="2"/>
    <x v="1"/>
    <n v="526461.38"/>
    <x v="5"/>
    <s v="delay"/>
    <x v="8"/>
    <x v="181"/>
    <x v="1"/>
  </r>
  <r>
    <n v="6990"/>
    <x v="1"/>
    <x v="0"/>
    <x v="4"/>
    <x v="3"/>
    <s v="2023-12-16"/>
    <s v="2023-12-30"/>
    <n v="13"/>
    <n v="25888.76"/>
    <n v="336553.88"/>
    <n v="386.05"/>
    <n v="204"/>
    <x v="3"/>
    <x v="3"/>
    <n v="20921.88"/>
    <x v="4"/>
    <s v="delay"/>
    <x v="256"/>
    <x v="168"/>
    <x v="1"/>
  </r>
  <r>
    <n v="6991"/>
    <x v="5"/>
    <x v="1"/>
    <x v="3"/>
    <x v="2"/>
    <s v="2023-03-25"/>
    <s v="2023-03-27"/>
    <n v="67"/>
    <n v="1686.75"/>
    <n v="113012.25"/>
    <n v="4767.21"/>
    <n v="651"/>
    <x v="2"/>
    <x v="3"/>
    <n v="21054.86"/>
    <x v="9"/>
    <s v="on time"/>
    <x v="368"/>
    <x v="158"/>
    <x v="1"/>
  </r>
  <r>
    <n v="6992"/>
    <x v="5"/>
    <x v="0"/>
    <x v="1"/>
    <x v="0"/>
    <s v="2023-04-19"/>
    <s v="2023-04-23"/>
    <n v="5"/>
    <n v="37440.29"/>
    <n v="187201.45"/>
    <n v="2479.8000000000002"/>
    <n v="765"/>
    <x v="3"/>
    <x v="2"/>
    <n v="11223.81"/>
    <x v="13"/>
    <s v="on time"/>
    <x v="101"/>
    <x v="355"/>
    <x v="0"/>
  </r>
  <r>
    <n v="6993"/>
    <x v="1"/>
    <x v="0"/>
    <x v="1"/>
    <x v="1"/>
    <s v="2023-01-23"/>
    <s v="2023-01-24"/>
    <n v="55"/>
    <n v="5912.97"/>
    <n v="325213.34999999998"/>
    <n v="142.52000000000001"/>
    <n v="873"/>
    <x v="1"/>
    <x v="0"/>
    <n v="79289.55"/>
    <x v="7"/>
    <s v="on time"/>
    <x v="359"/>
    <x v="310"/>
    <x v="0"/>
  </r>
  <r>
    <n v="6994"/>
    <x v="6"/>
    <x v="0"/>
    <x v="0"/>
    <x v="3"/>
    <s v="2023-05-05"/>
    <s v="2023-05-12"/>
    <n v="26"/>
    <n v="5710.02"/>
    <n v="148460.51999999999"/>
    <n v="1986.61"/>
    <n v="785"/>
    <x v="3"/>
    <x v="2"/>
    <n v="11070.89"/>
    <x v="5"/>
    <s v="delay"/>
    <x v="2"/>
    <x v="316"/>
    <x v="0"/>
  </r>
  <r>
    <n v="6995"/>
    <x v="7"/>
    <x v="1"/>
    <x v="1"/>
    <x v="3"/>
    <s v="2023-03-24"/>
    <s v="2023-03-28"/>
    <n v="4"/>
    <n v="7868.73"/>
    <n v="31474.92"/>
    <n v="2629.62"/>
    <n v="68"/>
    <x v="0"/>
    <x v="0"/>
    <n v="7120.89"/>
    <x v="13"/>
    <s v="on time"/>
    <x v="142"/>
    <x v="223"/>
    <x v="2"/>
  </r>
  <r>
    <n v="6996"/>
    <x v="1"/>
    <x v="2"/>
    <x v="3"/>
    <x v="3"/>
    <s v="2023-03-16"/>
    <s v="2023-03-17"/>
    <n v="56"/>
    <n v="39902.620000000003"/>
    <n v="2234546.7200000002"/>
    <n v="2991.99"/>
    <n v="446"/>
    <x v="1"/>
    <x v="0"/>
    <n v="162442.79"/>
    <x v="7"/>
    <s v="on time"/>
    <x v="154"/>
    <x v="89"/>
    <x v="1"/>
  </r>
  <r>
    <n v="6997"/>
    <x v="3"/>
    <x v="1"/>
    <x v="3"/>
    <x v="1"/>
    <s v="2023-01-26"/>
    <s v="2023-01-30"/>
    <n v="2"/>
    <n v="23843.55"/>
    <n v="47687.1"/>
    <n v="2092.92"/>
    <n v="329"/>
    <x v="3"/>
    <x v="3"/>
    <n v="6390.21"/>
    <x v="13"/>
    <s v="on time"/>
    <x v="352"/>
    <x v="275"/>
    <x v="1"/>
  </r>
  <r>
    <n v="6998"/>
    <x v="0"/>
    <x v="1"/>
    <x v="2"/>
    <x v="1"/>
    <s v="2023-11-02"/>
    <s v="2023-11-07"/>
    <n v="21"/>
    <n v="2398.63"/>
    <n v="50371.23"/>
    <n v="971.87"/>
    <n v="810"/>
    <x v="3"/>
    <x v="2"/>
    <n v="2921.71"/>
    <x v="2"/>
    <s v="on time"/>
    <x v="50"/>
    <x v="152"/>
    <x v="0"/>
  </r>
  <r>
    <n v="6999"/>
    <x v="4"/>
    <x v="0"/>
    <x v="1"/>
    <x v="4"/>
    <s v="2023-07-22"/>
    <s v="2023-08-01"/>
    <n v="100"/>
    <n v="46810.66"/>
    <n v="4681066"/>
    <n v="1307.01"/>
    <n v="643"/>
    <x v="2"/>
    <x v="2"/>
    <n v="587349"/>
    <x v="0"/>
    <s v="delay"/>
    <x v="293"/>
    <x v="101"/>
    <x v="1"/>
  </r>
  <r>
    <n v="7000"/>
    <x v="5"/>
    <x v="2"/>
    <x v="3"/>
    <x v="4"/>
    <s v="2023-08-31"/>
    <s v="2023-09-12"/>
    <n v="39"/>
    <n v="27871.81"/>
    <n v="1087000.5900000001"/>
    <n v="3125.13"/>
    <n v="445"/>
    <x v="2"/>
    <x v="2"/>
    <n v="215582.05"/>
    <x v="10"/>
    <s v="delay"/>
    <x v="134"/>
    <x v="11"/>
    <x v="1"/>
  </r>
  <r>
    <n v="7001"/>
    <x v="6"/>
    <x v="2"/>
    <x v="4"/>
    <x v="2"/>
    <s v="2023-12-10"/>
    <s v="2023-12-22"/>
    <n v="77"/>
    <n v="20400.400000000001"/>
    <n v="1570830.8"/>
    <n v="2827.23"/>
    <n v="986"/>
    <x v="2"/>
    <x v="2"/>
    <n v="152385.31"/>
    <x v="10"/>
    <s v="delay"/>
    <x v="365"/>
    <x v="129"/>
    <x v="0"/>
  </r>
  <r>
    <n v="7002"/>
    <x v="4"/>
    <x v="0"/>
    <x v="2"/>
    <x v="4"/>
    <s v="2023-09-07"/>
    <s v="2023-09-15"/>
    <n v="80"/>
    <n v="10156.19"/>
    <n v="812495.2"/>
    <n v="2706.99"/>
    <n v="170"/>
    <x v="3"/>
    <x v="3"/>
    <n v="184898.17"/>
    <x v="14"/>
    <s v="delay"/>
    <x v="340"/>
    <x v="257"/>
    <x v="2"/>
  </r>
  <r>
    <n v="7003"/>
    <x v="4"/>
    <x v="2"/>
    <x v="4"/>
    <x v="3"/>
    <s v="2023-03-17"/>
    <s v="2023-03-28"/>
    <n v="87"/>
    <n v="20430.86"/>
    <n v="1777484.82"/>
    <n v="1228.42"/>
    <n v="663"/>
    <x v="3"/>
    <x v="4"/>
    <n v="276845.84000000003"/>
    <x v="8"/>
    <s v="delay"/>
    <x v="142"/>
    <x v="256"/>
    <x v="1"/>
  </r>
  <r>
    <n v="7004"/>
    <x v="7"/>
    <x v="0"/>
    <x v="4"/>
    <x v="4"/>
    <s v="2023-04-10"/>
    <s v="2023-04-17"/>
    <n v="38"/>
    <n v="28655.68"/>
    <n v="1088915.8400000001"/>
    <n v="808.1"/>
    <n v="657"/>
    <x v="1"/>
    <x v="0"/>
    <n v="82814.25"/>
    <x v="5"/>
    <s v="delay"/>
    <x v="86"/>
    <x v="74"/>
    <x v="1"/>
  </r>
  <r>
    <n v="7005"/>
    <x v="3"/>
    <x v="1"/>
    <x v="4"/>
    <x v="0"/>
    <s v="2023-09-20"/>
    <s v="2023-09-24"/>
    <n v="80"/>
    <n v="1640.89"/>
    <n v="131271.20000000001"/>
    <n v="2413.85"/>
    <n v="599"/>
    <x v="2"/>
    <x v="2"/>
    <n v="24956.02"/>
    <x v="13"/>
    <s v="on time"/>
    <x v="216"/>
    <x v="344"/>
    <x v="1"/>
  </r>
  <r>
    <n v="7006"/>
    <x v="3"/>
    <x v="2"/>
    <x v="3"/>
    <x v="0"/>
    <s v="2023-11-27"/>
    <s v="2023-12-11"/>
    <n v="80"/>
    <n v="33643.39"/>
    <n v="2691471.2"/>
    <n v="2737.41"/>
    <n v="828"/>
    <x v="3"/>
    <x v="1"/>
    <n v="562005.88"/>
    <x v="4"/>
    <s v="delay"/>
    <x v="13"/>
    <x v="193"/>
    <x v="0"/>
  </r>
  <r>
    <n v="7007"/>
    <x v="3"/>
    <x v="1"/>
    <x v="1"/>
    <x v="1"/>
    <s v="2023-12-14"/>
    <s v="2023-12-16"/>
    <n v="44"/>
    <n v="3078.93"/>
    <n v="135472.92000000001"/>
    <n v="3728.7"/>
    <n v="680"/>
    <x v="2"/>
    <x v="0"/>
    <n v="21220.46"/>
    <x v="9"/>
    <s v="on time"/>
    <x v="130"/>
    <x v="213"/>
    <x v="1"/>
  </r>
  <r>
    <n v="7008"/>
    <x v="4"/>
    <x v="0"/>
    <x v="3"/>
    <x v="4"/>
    <s v="2023-07-19"/>
    <s v="2023-07-27"/>
    <n v="72"/>
    <n v="25065.119999999999"/>
    <n v="1804688.64"/>
    <n v="2054.89"/>
    <n v="436"/>
    <x v="2"/>
    <x v="0"/>
    <n v="435250.29"/>
    <x v="14"/>
    <s v="delay"/>
    <x v="228"/>
    <x v="229"/>
    <x v="1"/>
  </r>
  <r>
    <n v="7009"/>
    <x v="0"/>
    <x v="1"/>
    <x v="0"/>
    <x v="2"/>
    <s v="2023-06-27"/>
    <s v="2023-07-05"/>
    <n v="91"/>
    <n v="24277.57"/>
    <n v="2209258.87"/>
    <n v="3101.03"/>
    <n v="689"/>
    <x v="1"/>
    <x v="4"/>
    <n v="440855.87"/>
    <x v="14"/>
    <s v="delay"/>
    <x v="183"/>
    <x v="87"/>
    <x v="1"/>
  </r>
  <r>
    <n v="7010"/>
    <x v="5"/>
    <x v="0"/>
    <x v="2"/>
    <x v="4"/>
    <s v="2023-06-19"/>
    <s v="2023-06-20"/>
    <n v="14"/>
    <n v="25597.11"/>
    <n v="358359.54"/>
    <n v="1994.52"/>
    <n v="190"/>
    <x v="1"/>
    <x v="1"/>
    <n v="84439.49"/>
    <x v="7"/>
    <s v="on time"/>
    <x v="10"/>
    <x v="156"/>
    <x v="2"/>
  </r>
  <r>
    <n v="7011"/>
    <x v="3"/>
    <x v="1"/>
    <x v="1"/>
    <x v="2"/>
    <s v="2023-06-02"/>
    <s v="2023-06-10"/>
    <n v="51"/>
    <n v="25417.19"/>
    <n v="1296276.69"/>
    <n v="1364.21"/>
    <n v="148"/>
    <x v="1"/>
    <x v="4"/>
    <n v="168582.61"/>
    <x v="14"/>
    <s v="delay"/>
    <x v="110"/>
    <x v="356"/>
    <x v="2"/>
  </r>
  <r>
    <n v="7012"/>
    <x v="4"/>
    <x v="1"/>
    <x v="1"/>
    <x v="4"/>
    <s v="2023-06-01"/>
    <s v="2023-06-15"/>
    <n v="2"/>
    <n v="43951.38"/>
    <n v="87902.76"/>
    <n v="129.74"/>
    <n v="356"/>
    <x v="2"/>
    <x v="2"/>
    <n v="14406.95"/>
    <x v="4"/>
    <s v="delay"/>
    <x v="334"/>
    <x v="146"/>
    <x v="1"/>
  </r>
  <r>
    <n v="7013"/>
    <x v="3"/>
    <x v="0"/>
    <x v="3"/>
    <x v="4"/>
    <s v="2023-01-01"/>
    <s v="2023-01-16"/>
    <n v="9"/>
    <n v="9377.0499999999993"/>
    <n v="84393.45"/>
    <n v="1617.15"/>
    <n v="221"/>
    <x v="2"/>
    <x v="0"/>
    <n v="19925.310000000001"/>
    <x v="3"/>
    <s v="delay"/>
    <x v="285"/>
    <x v="12"/>
    <x v="1"/>
  </r>
  <r>
    <n v="7014"/>
    <x v="5"/>
    <x v="2"/>
    <x v="1"/>
    <x v="3"/>
    <s v="2023-12-28"/>
    <s v="2024-01-06"/>
    <n v="91"/>
    <n v="8807.89"/>
    <n v="801517.99"/>
    <n v="3492.81"/>
    <n v="674"/>
    <x v="0"/>
    <x v="0"/>
    <n v="105220.68"/>
    <x v="6"/>
    <s v="delay"/>
    <x v="145"/>
    <x v="209"/>
    <x v="1"/>
  </r>
  <r>
    <n v="7015"/>
    <x v="6"/>
    <x v="1"/>
    <x v="4"/>
    <x v="3"/>
    <s v="2023-04-06"/>
    <s v="2023-04-08"/>
    <n v="84"/>
    <n v="35769.54"/>
    <n v="3004641.36"/>
    <n v="1709.2"/>
    <n v="412"/>
    <x v="1"/>
    <x v="0"/>
    <n v="223292.23"/>
    <x v="9"/>
    <s v="on time"/>
    <x v="309"/>
    <x v="108"/>
    <x v="1"/>
  </r>
  <r>
    <n v="7016"/>
    <x v="7"/>
    <x v="1"/>
    <x v="0"/>
    <x v="1"/>
    <s v="2023-10-16"/>
    <s v="2023-10-21"/>
    <n v="81"/>
    <n v="1115.69"/>
    <n v="90370.89"/>
    <n v="1300.98"/>
    <n v="817"/>
    <x v="0"/>
    <x v="3"/>
    <n v="10076.43"/>
    <x v="2"/>
    <s v="on time"/>
    <x v="109"/>
    <x v="114"/>
    <x v="0"/>
  </r>
  <r>
    <n v="7017"/>
    <x v="2"/>
    <x v="0"/>
    <x v="1"/>
    <x v="4"/>
    <s v="2023-02-21"/>
    <s v="2023-03-02"/>
    <n v="90"/>
    <n v="12244.32"/>
    <n v="1101988.8"/>
    <n v="2240.27"/>
    <n v="992"/>
    <x v="3"/>
    <x v="0"/>
    <n v="195790.04"/>
    <x v="6"/>
    <s v="delay"/>
    <x v="229"/>
    <x v="266"/>
    <x v="0"/>
  </r>
  <r>
    <n v="7018"/>
    <x v="0"/>
    <x v="2"/>
    <x v="1"/>
    <x v="3"/>
    <s v="2023-06-20"/>
    <s v="2023-06-24"/>
    <n v="45"/>
    <n v="47210.55"/>
    <n v="2124474.75"/>
    <n v="3575.01"/>
    <n v="236"/>
    <x v="1"/>
    <x v="3"/>
    <n v="300322.99"/>
    <x v="13"/>
    <s v="on time"/>
    <x v="72"/>
    <x v="70"/>
    <x v="1"/>
  </r>
  <r>
    <n v="7019"/>
    <x v="0"/>
    <x v="0"/>
    <x v="3"/>
    <x v="2"/>
    <s v="2023-04-04"/>
    <s v="2023-04-15"/>
    <n v="60"/>
    <n v="7245.06"/>
    <n v="434703.6"/>
    <n v="4336.8500000000004"/>
    <n v="753"/>
    <x v="3"/>
    <x v="2"/>
    <n v="45377.9"/>
    <x v="8"/>
    <s v="delay"/>
    <x v="76"/>
    <x v="116"/>
    <x v="0"/>
  </r>
  <r>
    <n v="7020"/>
    <x v="2"/>
    <x v="1"/>
    <x v="2"/>
    <x v="3"/>
    <s v="2023-07-18"/>
    <s v="2023-07-22"/>
    <n v="49"/>
    <n v="1285.4000000000001"/>
    <n v="62984.6"/>
    <n v="2628.35"/>
    <n v="274"/>
    <x v="3"/>
    <x v="4"/>
    <n v="4948.51"/>
    <x v="13"/>
    <s v="on time"/>
    <x v="5"/>
    <x v="43"/>
    <x v="1"/>
  </r>
  <r>
    <n v="7021"/>
    <x v="4"/>
    <x v="0"/>
    <x v="3"/>
    <x v="0"/>
    <s v="2023-06-05"/>
    <s v="2023-06-09"/>
    <n v="41"/>
    <n v="7651.7"/>
    <n v="313719.7"/>
    <n v="2631.09"/>
    <n v="504"/>
    <x v="2"/>
    <x v="3"/>
    <n v="26166.29"/>
    <x v="13"/>
    <s v="on time"/>
    <x v="308"/>
    <x v="10"/>
    <x v="1"/>
  </r>
  <r>
    <n v="7022"/>
    <x v="0"/>
    <x v="2"/>
    <x v="0"/>
    <x v="2"/>
    <s v="2023-08-05"/>
    <s v="2023-08-10"/>
    <n v="85"/>
    <n v="21833.97"/>
    <n v="1855887.45"/>
    <n v="1153.77"/>
    <n v="401"/>
    <x v="2"/>
    <x v="1"/>
    <n v="437431.75"/>
    <x v="2"/>
    <s v="on time"/>
    <x v="22"/>
    <x v="109"/>
    <x v="1"/>
  </r>
  <r>
    <n v="7023"/>
    <x v="3"/>
    <x v="1"/>
    <x v="2"/>
    <x v="2"/>
    <s v="2023-06-15"/>
    <s v="2023-06-25"/>
    <n v="70"/>
    <n v="37687.129999999997"/>
    <n v="2638099.1"/>
    <n v="1709.78"/>
    <n v="541"/>
    <x v="0"/>
    <x v="3"/>
    <n v="155500.76"/>
    <x v="0"/>
    <s v="delay"/>
    <x v="127"/>
    <x v="300"/>
    <x v="1"/>
  </r>
  <r>
    <n v="7024"/>
    <x v="3"/>
    <x v="1"/>
    <x v="0"/>
    <x v="4"/>
    <s v="2023-05-26"/>
    <s v="2023-05-30"/>
    <n v="39"/>
    <n v="44829"/>
    <n v="1748331"/>
    <n v="4159.38"/>
    <n v="926"/>
    <x v="2"/>
    <x v="1"/>
    <n v="302035.55"/>
    <x v="13"/>
    <s v="on time"/>
    <x v="287"/>
    <x v="161"/>
    <x v="0"/>
  </r>
  <r>
    <n v="7025"/>
    <x v="1"/>
    <x v="2"/>
    <x v="4"/>
    <x v="4"/>
    <s v="2023-06-16"/>
    <s v="2023-06-27"/>
    <n v="70"/>
    <n v="9813.59"/>
    <n v="686951.3"/>
    <n v="4525.83"/>
    <n v="996"/>
    <x v="3"/>
    <x v="2"/>
    <n v="81700.929999999993"/>
    <x v="8"/>
    <s v="delay"/>
    <x v="296"/>
    <x v="252"/>
    <x v="0"/>
  </r>
  <r>
    <n v="7026"/>
    <x v="6"/>
    <x v="0"/>
    <x v="4"/>
    <x v="1"/>
    <s v="2023-05-26"/>
    <s v="2023-06-08"/>
    <n v="93"/>
    <n v="10337.32"/>
    <n v="961370.76"/>
    <n v="158.96"/>
    <n v="434"/>
    <x v="1"/>
    <x v="0"/>
    <n v="68039.350000000006"/>
    <x v="12"/>
    <s v="delay"/>
    <x v="336"/>
    <x v="161"/>
    <x v="1"/>
  </r>
  <r>
    <n v="7027"/>
    <x v="0"/>
    <x v="2"/>
    <x v="4"/>
    <x v="3"/>
    <s v="2023-03-02"/>
    <s v="2023-03-10"/>
    <n v="69"/>
    <n v="49601.11"/>
    <n v="3422476.59"/>
    <n v="3374.1"/>
    <n v="653"/>
    <x v="2"/>
    <x v="3"/>
    <n v="563180.94999999995"/>
    <x v="14"/>
    <s v="delay"/>
    <x v="95"/>
    <x v="80"/>
    <x v="1"/>
  </r>
  <r>
    <n v="7028"/>
    <x v="0"/>
    <x v="1"/>
    <x v="4"/>
    <x v="3"/>
    <s v="2023-08-16"/>
    <s v="2023-08-24"/>
    <n v="98"/>
    <n v="41333.4"/>
    <n v="4050673.2"/>
    <n v="2240.92"/>
    <n v="629"/>
    <x v="2"/>
    <x v="0"/>
    <n v="853219.73"/>
    <x v="14"/>
    <s v="delay"/>
    <x v="59"/>
    <x v="131"/>
    <x v="1"/>
  </r>
  <r>
    <n v="7029"/>
    <x v="4"/>
    <x v="1"/>
    <x v="2"/>
    <x v="2"/>
    <s v="2023-11-11"/>
    <s v="2023-11-23"/>
    <n v="58"/>
    <n v="44128.06"/>
    <n v="2559427.48"/>
    <n v="3384.84"/>
    <n v="742"/>
    <x v="3"/>
    <x v="4"/>
    <n v="535022.82999999996"/>
    <x v="10"/>
    <s v="delay"/>
    <x v="252"/>
    <x v="95"/>
    <x v="0"/>
  </r>
  <r>
    <n v="7030"/>
    <x v="0"/>
    <x v="2"/>
    <x v="1"/>
    <x v="1"/>
    <s v="2023-06-15"/>
    <s v="2023-06-30"/>
    <n v="84"/>
    <n v="42522.64"/>
    <n v="3571901.76"/>
    <n v="2677.74"/>
    <n v="312"/>
    <x v="2"/>
    <x v="4"/>
    <n v="245828.08"/>
    <x v="3"/>
    <s v="delay"/>
    <x v="185"/>
    <x v="300"/>
    <x v="1"/>
  </r>
  <r>
    <n v="7031"/>
    <x v="2"/>
    <x v="0"/>
    <x v="3"/>
    <x v="4"/>
    <s v="2023-05-21"/>
    <s v="2023-05-31"/>
    <n v="94"/>
    <n v="14996.32"/>
    <n v="1409654.08"/>
    <n v="1449.8"/>
    <n v="471"/>
    <x v="2"/>
    <x v="3"/>
    <n v="73715.33"/>
    <x v="0"/>
    <s v="delay"/>
    <x v="327"/>
    <x v="296"/>
    <x v="1"/>
  </r>
  <r>
    <n v="7032"/>
    <x v="7"/>
    <x v="2"/>
    <x v="3"/>
    <x v="0"/>
    <s v="2023-12-03"/>
    <s v="2023-12-09"/>
    <n v="5"/>
    <n v="44037.82"/>
    <n v="220189.1"/>
    <n v="2660.25"/>
    <n v="567"/>
    <x v="1"/>
    <x v="0"/>
    <n v="25602.799999999999"/>
    <x v="11"/>
    <s v="delay"/>
    <x v="322"/>
    <x v="107"/>
    <x v="1"/>
  </r>
  <r>
    <n v="7033"/>
    <x v="5"/>
    <x v="0"/>
    <x v="1"/>
    <x v="3"/>
    <s v="2023-05-27"/>
    <s v="2023-06-10"/>
    <n v="62"/>
    <n v="36684.47"/>
    <n v="2274437.14"/>
    <n v="3204.96"/>
    <n v="412"/>
    <x v="0"/>
    <x v="3"/>
    <n v="128245.93"/>
    <x v="4"/>
    <s v="delay"/>
    <x v="110"/>
    <x v="57"/>
    <x v="1"/>
  </r>
  <r>
    <n v="7034"/>
    <x v="0"/>
    <x v="0"/>
    <x v="1"/>
    <x v="1"/>
    <s v="2023-09-30"/>
    <s v="2023-10-10"/>
    <n v="83"/>
    <n v="4319.99"/>
    <n v="358559.17"/>
    <n v="1604.9"/>
    <n v="967"/>
    <x v="1"/>
    <x v="2"/>
    <n v="59893.57"/>
    <x v="0"/>
    <s v="delay"/>
    <x v="323"/>
    <x v="330"/>
    <x v="0"/>
  </r>
  <r>
    <n v="7035"/>
    <x v="0"/>
    <x v="2"/>
    <x v="0"/>
    <x v="2"/>
    <s v="2023-09-26"/>
    <s v="2023-10-08"/>
    <n v="60"/>
    <n v="14086.12"/>
    <n v="845167.2"/>
    <n v="4076.63"/>
    <n v="429"/>
    <x v="0"/>
    <x v="1"/>
    <n v="49525.39"/>
    <x v="10"/>
    <s v="delay"/>
    <x v="156"/>
    <x v="154"/>
    <x v="1"/>
  </r>
  <r>
    <n v="7036"/>
    <x v="5"/>
    <x v="0"/>
    <x v="4"/>
    <x v="0"/>
    <s v="2023-11-28"/>
    <s v="2023-12-09"/>
    <n v="53"/>
    <n v="24697.11"/>
    <n v="1308946.83"/>
    <n v="3152.54"/>
    <n v="629"/>
    <x v="0"/>
    <x v="3"/>
    <n v="91927.42"/>
    <x v="8"/>
    <s v="delay"/>
    <x v="322"/>
    <x v="295"/>
    <x v="1"/>
  </r>
  <r>
    <n v="7037"/>
    <x v="5"/>
    <x v="1"/>
    <x v="4"/>
    <x v="3"/>
    <s v="2023-06-29"/>
    <s v="2023-07-03"/>
    <n v="73"/>
    <n v="42212.65"/>
    <n v="3081523.45"/>
    <n v="669.05"/>
    <n v="565"/>
    <x v="2"/>
    <x v="3"/>
    <n v="210705.5"/>
    <x v="13"/>
    <s v="on time"/>
    <x v="84"/>
    <x v="250"/>
    <x v="1"/>
  </r>
  <r>
    <n v="7038"/>
    <x v="7"/>
    <x v="1"/>
    <x v="0"/>
    <x v="1"/>
    <s v="2023-10-01"/>
    <s v="2023-10-16"/>
    <n v="59"/>
    <n v="34714.800000000003"/>
    <n v="2048173.2"/>
    <n v="2521.08"/>
    <n v="367"/>
    <x v="0"/>
    <x v="4"/>
    <n v="181840.9"/>
    <x v="3"/>
    <s v="delay"/>
    <x v="177"/>
    <x v="340"/>
    <x v="1"/>
  </r>
  <r>
    <n v="7039"/>
    <x v="7"/>
    <x v="1"/>
    <x v="4"/>
    <x v="2"/>
    <s v="2023-11-24"/>
    <s v="2023-12-03"/>
    <n v="85"/>
    <n v="5080.07"/>
    <n v="431805.95"/>
    <n v="131.47"/>
    <n v="671"/>
    <x v="0"/>
    <x v="1"/>
    <n v="100462.78"/>
    <x v="6"/>
    <s v="delay"/>
    <x v="351"/>
    <x v="288"/>
    <x v="1"/>
  </r>
  <r>
    <n v="7040"/>
    <x v="0"/>
    <x v="0"/>
    <x v="4"/>
    <x v="0"/>
    <s v="2023-04-15"/>
    <s v="2023-04-28"/>
    <n v="74"/>
    <n v="33952.11"/>
    <n v="2512456.14"/>
    <n v="641.15"/>
    <n v="224"/>
    <x v="2"/>
    <x v="0"/>
    <n v="215484.54"/>
    <x v="12"/>
    <s v="delay"/>
    <x v="328"/>
    <x v="88"/>
    <x v="1"/>
  </r>
  <r>
    <n v="7041"/>
    <x v="7"/>
    <x v="2"/>
    <x v="3"/>
    <x v="2"/>
    <s v="2023-12-29"/>
    <s v="2024-01-04"/>
    <n v="94"/>
    <n v="30135.66"/>
    <n v="2832752.04"/>
    <n v="3058.13"/>
    <n v="527"/>
    <x v="2"/>
    <x v="0"/>
    <n v="489790.44"/>
    <x v="11"/>
    <s v="delay"/>
    <x v="160"/>
    <x v="204"/>
    <x v="1"/>
  </r>
  <r>
    <n v="7042"/>
    <x v="1"/>
    <x v="1"/>
    <x v="0"/>
    <x v="1"/>
    <s v="2023-03-26"/>
    <s v="2023-04-03"/>
    <n v="3"/>
    <n v="12633.49"/>
    <n v="37900.47"/>
    <n v="2916.18"/>
    <n v="404"/>
    <x v="1"/>
    <x v="1"/>
    <n v="9438.5499999999993"/>
    <x v="14"/>
    <s v="delay"/>
    <x v="120"/>
    <x v="96"/>
    <x v="1"/>
  </r>
  <r>
    <n v="7043"/>
    <x v="1"/>
    <x v="0"/>
    <x v="2"/>
    <x v="1"/>
    <s v="2023-08-09"/>
    <s v="2023-08-24"/>
    <n v="4"/>
    <n v="32884.94"/>
    <n v="131539.76"/>
    <n v="2147.4299999999998"/>
    <n v="438"/>
    <x v="2"/>
    <x v="3"/>
    <n v="26541.51"/>
    <x v="3"/>
    <s v="delay"/>
    <x v="59"/>
    <x v="52"/>
    <x v="1"/>
  </r>
  <r>
    <n v="7044"/>
    <x v="2"/>
    <x v="2"/>
    <x v="4"/>
    <x v="3"/>
    <s v="2023-06-13"/>
    <s v="2023-06-25"/>
    <n v="60"/>
    <n v="26902.76"/>
    <n v="1614165.6"/>
    <n v="4331.3900000000003"/>
    <n v="761"/>
    <x v="1"/>
    <x v="2"/>
    <n v="117105.84"/>
    <x v="10"/>
    <s v="delay"/>
    <x v="127"/>
    <x v="68"/>
    <x v="0"/>
  </r>
  <r>
    <n v="7045"/>
    <x v="5"/>
    <x v="1"/>
    <x v="0"/>
    <x v="3"/>
    <s v="2023-05-12"/>
    <s v="2023-05-14"/>
    <n v="52"/>
    <n v="22290.240000000002"/>
    <n v="1159092.48"/>
    <n v="4374.2"/>
    <n v="905"/>
    <x v="2"/>
    <x v="3"/>
    <n v="196838.98"/>
    <x v="9"/>
    <s v="on time"/>
    <x v="224"/>
    <x v="218"/>
    <x v="0"/>
  </r>
  <r>
    <n v="7046"/>
    <x v="5"/>
    <x v="1"/>
    <x v="1"/>
    <x v="3"/>
    <s v="2023-02-26"/>
    <s v="2023-03-11"/>
    <n v="46"/>
    <n v="10846.5"/>
    <n v="498939"/>
    <n v="4458.95"/>
    <n v="505"/>
    <x v="1"/>
    <x v="1"/>
    <n v="51062.83"/>
    <x v="12"/>
    <s v="delay"/>
    <x v="342"/>
    <x v="361"/>
    <x v="1"/>
  </r>
  <r>
    <n v="7047"/>
    <x v="5"/>
    <x v="2"/>
    <x v="2"/>
    <x v="2"/>
    <s v="2023-09-25"/>
    <s v="2023-10-07"/>
    <n v="83"/>
    <n v="43708.44"/>
    <n v="3627800.52"/>
    <n v="2618.1"/>
    <n v="949"/>
    <x v="3"/>
    <x v="4"/>
    <n v="801500.46"/>
    <x v="10"/>
    <s v="delay"/>
    <x v="16"/>
    <x v="191"/>
    <x v="0"/>
  </r>
  <r>
    <n v="7048"/>
    <x v="2"/>
    <x v="2"/>
    <x v="3"/>
    <x v="3"/>
    <s v="2023-02-24"/>
    <s v="2023-03-05"/>
    <n v="77"/>
    <n v="9228.0300000000007"/>
    <n v="710558.31"/>
    <n v="1803.29"/>
    <n v="472"/>
    <x v="3"/>
    <x v="0"/>
    <n v="38716.959999999999"/>
    <x v="6"/>
    <s v="delay"/>
    <x v="345"/>
    <x v="259"/>
    <x v="1"/>
  </r>
  <r>
    <n v="7049"/>
    <x v="4"/>
    <x v="1"/>
    <x v="0"/>
    <x v="0"/>
    <s v="2023-10-10"/>
    <s v="2023-10-21"/>
    <n v="82"/>
    <n v="30904.79"/>
    <n v="2534192.7799999998"/>
    <n v="3739.64"/>
    <n v="364"/>
    <x v="1"/>
    <x v="1"/>
    <n v="570053.9"/>
    <x v="8"/>
    <s v="delay"/>
    <x v="109"/>
    <x v="82"/>
    <x v="1"/>
  </r>
  <r>
    <n v="7050"/>
    <x v="0"/>
    <x v="2"/>
    <x v="1"/>
    <x v="3"/>
    <s v="2023-10-15"/>
    <s v="2023-10-27"/>
    <n v="10"/>
    <n v="49843.7"/>
    <n v="498437"/>
    <n v="2339"/>
    <n v="538"/>
    <x v="0"/>
    <x v="4"/>
    <n v="84583.63"/>
    <x v="10"/>
    <s v="delay"/>
    <x v="63"/>
    <x v="178"/>
    <x v="1"/>
  </r>
  <r>
    <n v="7051"/>
    <x v="1"/>
    <x v="0"/>
    <x v="2"/>
    <x v="4"/>
    <s v="2023-11-02"/>
    <s v="2023-11-14"/>
    <n v="68"/>
    <n v="26089.88"/>
    <n v="1774111.84"/>
    <n v="3873.9"/>
    <n v="328"/>
    <x v="2"/>
    <x v="4"/>
    <n v="433176.52"/>
    <x v="10"/>
    <s v="delay"/>
    <x v="349"/>
    <x v="152"/>
    <x v="1"/>
  </r>
  <r>
    <n v="7052"/>
    <x v="6"/>
    <x v="2"/>
    <x v="0"/>
    <x v="4"/>
    <s v="2023-07-28"/>
    <s v="2023-08-02"/>
    <n v="91"/>
    <n v="16653.27"/>
    <n v="1515447.57"/>
    <n v="4749.42"/>
    <n v="100"/>
    <x v="2"/>
    <x v="4"/>
    <n v="206462.46"/>
    <x v="2"/>
    <s v="on time"/>
    <x v="172"/>
    <x v="274"/>
    <x v="2"/>
  </r>
  <r>
    <n v="7053"/>
    <x v="2"/>
    <x v="0"/>
    <x v="4"/>
    <x v="2"/>
    <s v="2023-07-17"/>
    <s v="2023-07-19"/>
    <n v="4"/>
    <n v="13685.61"/>
    <n v="54742.44"/>
    <n v="3675.37"/>
    <n v="727"/>
    <x v="1"/>
    <x v="0"/>
    <n v="9157.1200000000008"/>
    <x v="9"/>
    <s v="on time"/>
    <x v="264"/>
    <x v="231"/>
    <x v="0"/>
  </r>
  <r>
    <n v="7054"/>
    <x v="6"/>
    <x v="1"/>
    <x v="0"/>
    <x v="2"/>
    <s v="2023-11-29"/>
    <s v="2023-12-02"/>
    <n v="5"/>
    <n v="48871.75"/>
    <n v="244358.75"/>
    <n v="4510.6400000000003"/>
    <n v="246"/>
    <x v="2"/>
    <x v="1"/>
    <n v="43002.96"/>
    <x v="1"/>
    <s v="on time"/>
    <x v="137"/>
    <x v="136"/>
    <x v="1"/>
  </r>
  <r>
    <n v="7055"/>
    <x v="4"/>
    <x v="1"/>
    <x v="1"/>
    <x v="3"/>
    <s v="2023-09-17"/>
    <s v="2023-09-20"/>
    <n v="30"/>
    <n v="28040.15"/>
    <n v="841204.5"/>
    <n v="1965.21"/>
    <n v="969"/>
    <x v="2"/>
    <x v="3"/>
    <n v="143572.32999999999"/>
    <x v="1"/>
    <s v="on time"/>
    <x v="188"/>
    <x v="285"/>
    <x v="0"/>
  </r>
  <r>
    <n v="7056"/>
    <x v="3"/>
    <x v="2"/>
    <x v="0"/>
    <x v="0"/>
    <s v="2023-04-18"/>
    <s v="2023-04-23"/>
    <n v="8"/>
    <n v="17618.849999999999"/>
    <n v="140950.79999999999"/>
    <n v="2786.13"/>
    <n v="834"/>
    <x v="3"/>
    <x v="2"/>
    <n v="34704.480000000003"/>
    <x v="2"/>
    <s v="on time"/>
    <x v="101"/>
    <x v="9"/>
    <x v="0"/>
  </r>
  <r>
    <n v="7057"/>
    <x v="7"/>
    <x v="1"/>
    <x v="4"/>
    <x v="1"/>
    <s v="2023-01-18"/>
    <s v="2023-01-29"/>
    <n v="59"/>
    <n v="10379.19"/>
    <n v="612372.21"/>
    <n v="481.68"/>
    <n v="158"/>
    <x v="0"/>
    <x v="0"/>
    <n v="65345.63"/>
    <x v="8"/>
    <s v="delay"/>
    <x v="232"/>
    <x v="75"/>
    <x v="2"/>
  </r>
  <r>
    <n v="7058"/>
    <x v="7"/>
    <x v="2"/>
    <x v="3"/>
    <x v="1"/>
    <s v="2023-02-16"/>
    <s v="2023-03-02"/>
    <n v="1"/>
    <n v="35238.300000000003"/>
    <n v="35238.300000000003"/>
    <n v="1299.32"/>
    <n v="198"/>
    <x v="3"/>
    <x v="3"/>
    <n v="8730.0400000000009"/>
    <x v="4"/>
    <s v="delay"/>
    <x v="229"/>
    <x v="98"/>
    <x v="2"/>
  </r>
  <r>
    <n v="7059"/>
    <x v="0"/>
    <x v="1"/>
    <x v="4"/>
    <x v="1"/>
    <s v="2023-04-24"/>
    <s v="2023-05-06"/>
    <n v="2"/>
    <n v="17431.349999999999"/>
    <n v="34862.699999999997"/>
    <n v="4792.59"/>
    <n v="513"/>
    <x v="3"/>
    <x v="0"/>
    <n v="7926.15"/>
    <x v="10"/>
    <s v="delay"/>
    <x v="353"/>
    <x v="20"/>
    <x v="1"/>
  </r>
  <r>
    <n v="7060"/>
    <x v="7"/>
    <x v="0"/>
    <x v="2"/>
    <x v="4"/>
    <s v="2023-04-28"/>
    <s v="2023-05-05"/>
    <n v="67"/>
    <n v="46467.44"/>
    <n v="3113318.48"/>
    <n v="1666.07"/>
    <n v="328"/>
    <x v="1"/>
    <x v="3"/>
    <n v="638084.56999999995"/>
    <x v="5"/>
    <s v="delay"/>
    <x v="331"/>
    <x v="31"/>
    <x v="1"/>
  </r>
  <r>
    <n v="7061"/>
    <x v="7"/>
    <x v="2"/>
    <x v="3"/>
    <x v="4"/>
    <s v="2023-07-05"/>
    <s v="2023-07-20"/>
    <n v="14"/>
    <n v="24448.14"/>
    <n v="342273.96"/>
    <n v="1048.6600000000001"/>
    <n v="152"/>
    <x v="2"/>
    <x v="0"/>
    <n v="51855.77"/>
    <x v="3"/>
    <s v="delay"/>
    <x v="65"/>
    <x v="220"/>
    <x v="2"/>
  </r>
  <r>
    <n v="7062"/>
    <x v="6"/>
    <x v="0"/>
    <x v="4"/>
    <x v="4"/>
    <s v="2023-12-09"/>
    <s v="2023-12-23"/>
    <n v="16"/>
    <n v="26038.52"/>
    <n v="416616.32"/>
    <n v="4275.93"/>
    <n v="140"/>
    <x v="2"/>
    <x v="3"/>
    <n v="103002.77"/>
    <x v="4"/>
    <s v="delay"/>
    <x v="166"/>
    <x v="37"/>
    <x v="2"/>
  </r>
  <r>
    <n v="7063"/>
    <x v="2"/>
    <x v="1"/>
    <x v="4"/>
    <x v="1"/>
    <s v="2023-10-19"/>
    <s v="2023-10-31"/>
    <n v="17"/>
    <n v="14028.39"/>
    <n v="238482.63"/>
    <n v="305.36"/>
    <n v="698"/>
    <x v="0"/>
    <x v="2"/>
    <n v="57770.64"/>
    <x v="10"/>
    <s v="delay"/>
    <x v="203"/>
    <x v="134"/>
    <x v="1"/>
  </r>
  <r>
    <n v="7064"/>
    <x v="0"/>
    <x v="2"/>
    <x v="4"/>
    <x v="2"/>
    <s v="2023-01-01"/>
    <s v="2023-01-08"/>
    <n v="97"/>
    <n v="8206.92"/>
    <n v="796071.24"/>
    <n v="1230.32"/>
    <n v="811"/>
    <x v="0"/>
    <x v="0"/>
    <n v="105566.11"/>
    <x v="5"/>
    <s v="delay"/>
    <x v="321"/>
    <x v="12"/>
    <x v="0"/>
  </r>
  <r>
    <n v="7065"/>
    <x v="0"/>
    <x v="0"/>
    <x v="3"/>
    <x v="4"/>
    <s v="2023-12-23"/>
    <s v="2023-12-30"/>
    <n v="13"/>
    <n v="22522.02"/>
    <n v="292786.26"/>
    <n v="2647.75"/>
    <n v="291"/>
    <x v="2"/>
    <x v="3"/>
    <n v="50052.01"/>
    <x v="5"/>
    <s v="delay"/>
    <x v="256"/>
    <x v="341"/>
    <x v="1"/>
  </r>
  <r>
    <n v="7066"/>
    <x v="1"/>
    <x v="2"/>
    <x v="1"/>
    <x v="0"/>
    <s v="2023-04-04"/>
    <s v="2023-04-05"/>
    <n v="65"/>
    <n v="9527.99"/>
    <n v="619319.35"/>
    <n v="2654.49"/>
    <n v="164"/>
    <x v="0"/>
    <x v="1"/>
    <n v="144535.99"/>
    <x v="7"/>
    <s v="on time"/>
    <x v="119"/>
    <x v="116"/>
    <x v="2"/>
  </r>
  <r>
    <n v="7067"/>
    <x v="6"/>
    <x v="1"/>
    <x v="4"/>
    <x v="4"/>
    <s v="2023-10-18"/>
    <s v="2023-10-25"/>
    <n v="9"/>
    <n v="7767.55"/>
    <n v="69907.95"/>
    <n v="1829.48"/>
    <n v="516"/>
    <x v="3"/>
    <x v="3"/>
    <n v="6943.47"/>
    <x v="5"/>
    <s v="delay"/>
    <x v="155"/>
    <x v="241"/>
    <x v="1"/>
  </r>
  <r>
    <n v="7068"/>
    <x v="0"/>
    <x v="0"/>
    <x v="3"/>
    <x v="4"/>
    <s v="2023-03-18"/>
    <s v="2023-04-02"/>
    <n v="13"/>
    <n v="33566.54"/>
    <n v="436365.02"/>
    <n v="4410.8100000000004"/>
    <n v="558"/>
    <x v="2"/>
    <x v="4"/>
    <n v="71287.509999999995"/>
    <x v="3"/>
    <s v="delay"/>
    <x v="268"/>
    <x v="78"/>
    <x v="1"/>
  </r>
  <r>
    <n v="7069"/>
    <x v="3"/>
    <x v="2"/>
    <x v="4"/>
    <x v="4"/>
    <s v="2023-05-11"/>
    <s v="2023-05-21"/>
    <n v="67"/>
    <n v="25891.75"/>
    <n v="1734747.25"/>
    <n v="4005.86"/>
    <n v="626"/>
    <x v="1"/>
    <x v="2"/>
    <n v="116988.8"/>
    <x v="0"/>
    <s v="delay"/>
    <x v="41"/>
    <x v="179"/>
    <x v="1"/>
  </r>
  <r>
    <n v="7070"/>
    <x v="0"/>
    <x v="1"/>
    <x v="3"/>
    <x v="0"/>
    <s v="2023-09-17"/>
    <s v="2023-09-20"/>
    <n v="85"/>
    <n v="35760.51"/>
    <n v="3039643.35"/>
    <n v="1349.42"/>
    <n v="555"/>
    <x v="3"/>
    <x v="4"/>
    <n v="634606.74"/>
    <x v="1"/>
    <s v="on time"/>
    <x v="188"/>
    <x v="285"/>
    <x v="1"/>
  </r>
  <r>
    <n v="7071"/>
    <x v="1"/>
    <x v="0"/>
    <x v="0"/>
    <x v="0"/>
    <s v="2023-04-06"/>
    <s v="2023-04-17"/>
    <n v="54"/>
    <n v="6281.47"/>
    <n v="339199.38"/>
    <n v="600.65"/>
    <n v="957"/>
    <x v="0"/>
    <x v="0"/>
    <n v="53223.72"/>
    <x v="8"/>
    <s v="delay"/>
    <x v="86"/>
    <x v="108"/>
    <x v="0"/>
  </r>
  <r>
    <n v="7072"/>
    <x v="7"/>
    <x v="0"/>
    <x v="0"/>
    <x v="1"/>
    <s v="2023-11-26"/>
    <s v="2023-12-07"/>
    <n v="58"/>
    <n v="46803.58"/>
    <n v="2714607.64"/>
    <n v="4383.3500000000004"/>
    <n v="388"/>
    <x v="2"/>
    <x v="3"/>
    <n v="146780.07"/>
    <x v="8"/>
    <s v="delay"/>
    <x v="147"/>
    <x v="144"/>
    <x v="1"/>
  </r>
  <r>
    <n v="7073"/>
    <x v="5"/>
    <x v="2"/>
    <x v="2"/>
    <x v="0"/>
    <s v="2023-10-13"/>
    <s v="2023-10-21"/>
    <n v="21"/>
    <n v="10160.17"/>
    <n v="213363.57"/>
    <n v="260.68"/>
    <n v="852"/>
    <x v="3"/>
    <x v="0"/>
    <n v="34516.35"/>
    <x v="14"/>
    <s v="delay"/>
    <x v="109"/>
    <x v="172"/>
    <x v="0"/>
  </r>
  <r>
    <n v="7074"/>
    <x v="7"/>
    <x v="2"/>
    <x v="2"/>
    <x v="1"/>
    <s v="2023-04-09"/>
    <s v="2023-04-20"/>
    <n v="34"/>
    <n v="41170.97"/>
    <n v="1399812.98"/>
    <n v="361.5"/>
    <n v="98"/>
    <x v="3"/>
    <x v="0"/>
    <n v="128206.19"/>
    <x v="8"/>
    <s v="delay"/>
    <x v="253"/>
    <x v="350"/>
    <x v="2"/>
  </r>
  <r>
    <n v="7075"/>
    <x v="5"/>
    <x v="2"/>
    <x v="4"/>
    <x v="0"/>
    <s v="2023-08-29"/>
    <s v="2023-09-07"/>
    <n v="24"/>
    <n v="2413.98"/>
    <n v="57935.519999999997"/>
    <n v="1873.53"/>
    <n v="969"/>
    <x v="1"/>
    <x v="4"/>
    <n v="5373.72"/>
    <x v="6"/>
    <s v="delay"/>
    <x v="68"/>
    <x v="173"/>
    <x v="0"/>
  </r>
  <r>
    <n v="7076"/>
    <x v="3"/>
    <x v="1"/>
    <x v="1"/>
    <x v="2"/>
    <s v="2023-09-17"/>
    <s v="2023-09-23"/>
    <n v="13"/>
    <n v="29120.76"/>
    <n v="378569.88"/>
    <n v="515.54"/>
    <n v="375"/>
    <x v="1"/>
    <x v="1"/>
    <n v="43026.49"/>
    <x v="11"/>
    <s v="delay"/>
    <x v="338"/>
    <x v="285"/>
    <x v="1"/>
  </r>
  <r>
    <n v="7077"/>
    <x v="2"/>
    <x v="2"/>
    <x v="3"/>
    <x v="3"/>
    <s v="2023-10-24"/>
    <s v="2023-11-06"/>
    <n v="33"/>
    <n v="28397"/>
    <n v="937101"/>
    <n v="1671.8"/>
    <n v="760"/>
    <x v="2"/>
    <x v="1"/>
    <n v="67517.64"/>
    <x v="12"/>
    <s v="delay"/>
    <x v="89"/>
    <x v="99"/>
    <x v="0"/>
  </r>
  <r>
    <n v="7078"/>
    <x v="2"/>
    <x v="2"/>
    <x v="3"/>
    <x v="1"/>
    <s v="2023-08-26"/>
    <s v="2023-08-30"/>
    <n v="73"/>
    <n v="24983.43"/>
    <n v="1823790.39"/>
    <n v="2557.0700000000002"/>
    <n v="959"/>
    <x v="2"/>
    <x v="2"/>
    <n v="136668.10999999999"/>
    <x v="13"/>
    <s v="on time"/>
    <x v="43"/>
    <x v="59"/>
    <x v="0"/>
  </r>
  <r>
    <n v="7079"/>
    <x v="5"/>
    <x v="1"/>
    <x v="2"/>
    <x v="2"/>
    <s v="2023-03-20"/>
    <s v="2023-04-02"/>
    <n v="83"/>
    <n v="2575.04"/>
    <n v="213728.32"/>
    <n v="3733.81"/>
    <n v="926"/>
    <x v="2"/>
    <x v="2"/>
    <n v="24422.42"/>
    <x v="12"/>
    <s v="delay"/>
    <x v="268"/>
    <x v="353"/>
    <x v="0"/>
  </r>
  <r>
    <n v="7080"/>
    <x v="7"/>
    <x v="1"/>
    <x v="4"/>
    <x v="0"/>
    <s v="2023-06-07"/>
    <s v="2023-06-22"/>
    <n v="19"/>
    <n v="5870.34"/>
    <n v="111536.46"/>
    <n v="2831.99"/>
    <n v="358"/>
    <x v="3"/>
    <x v="3"/>
    <n v="8198.32"/>
    <x v="3"/>
    <s v="delay"/>
    <x v="333"/>
    <x v="160"/>
    <x v="1"/>
  </r>
  <r>
    <n v="7081"/>
    <x v="6"/>
    <x v="1"/>
    <x v="4"/>
    <x v="4"/>
    <s v="2023-12-05"/>
    <s v="2023-12-10"/>
    <n v="41"/>
    <n v="36065.760000000002"/>
    <n v="1478696.16"/>
    <n v="651.77"/>
    <n v="535"/>
    <x v="1"/>
    <x v="0"/>
    <n v="357125.9"/>
    <x v="2"/>
    <s v="on time"/>
    <x v="220"/>
    <x v="189"/>
    <x v="1"/>
  </r>
  <r>
    <n v="7082"/>
    <x v="0"/>
    <x v="1"/>
    <x v="3"/>
    <x v="4"/>
    <s v="2023-09-14"/>
    <s v="2023-09-23"/>
    <n v="85"/>
    <n v="24334.44"/>
    <n v="2068427.4"/>
    <n v="192.16"/>
    <n v="716"/>
    <x v="0"/>
    <x v="1"/>
    <n v="400417.28000000003"/>
    <x v="6"/>
    <s v="delay"/>
    <x v="338"/>
    <x v="276"/>
    <x v="0"/>
  </r>
  <r>
    <n v="7083"/>
    <x v="7"/>
    <x v="2"/>
    <x v="1"/>
    <x v="1"/>
    <s v="2023-07-26"/>
    <s v="2023-07-28"/>
    <n v="5"/>
    <n v="29970.43"/>
    <n v="149852.15"/>
    <n v="1877.61"/>
    <n v="720"/>
    <x v="1"/>
    <x v="3"/>
    <n v="29498.54"/>
    <x v="9"/>
    <s v="on time"/>
    <x v="152"/>
    <x v="176"/>
    <x v="0"/>
  </r>
  <r>
    <n v="7084"/>
    <x v="6"/>
    <x v="0"/>
    <x v="2"/>
    <x v="3"/>
    <s v="2023-02-25"/>
    <s v="2023-03-09"/>
    <n v="7"/>
    <n v="6777.83"/>
    <n v="47444.81"/>
    <n v="1987.85"/>
    <n v="516"/>
    <x v="1"/>
    <x v="1"/>
    <n v="7710.72"/>
    <x v="10"/>
    <s v="delay"/>
    <x v="319"/>
    <x v="97"/>
    <x v="1"/>
  </r>
  <r>
    <n v="7085"/>
    <x v="0"/>
    <x v="1"/>
    <x v="0"/>
    <x v="3"/>
    <s v="2023-04-26"/>
    <s v="2023-05-11"/>
    <n v="21"/>
    <n v="22657.33"/>
    <n v="475803.93"/>
    <n v="4113.25"/>
    <n v="345"/>
    <x v="3"/>
    <x v="1"/>
    <n v="28401.96"/>
    <x v="3"/>
    <s v="delay"/>
    <x v="276"/>
    <x v="240"/>
    <x v="1"/>
  </r>
  <r>
    <n v="7086"/>
    <x v="1"/>
    <x v="0"/>
    <x v="2"/>
    <x v="3"/>
    <s v="2023-03-10"/>
    <s v="2023-03-22"/>
    <n v="43"/>
    <n v="15668.9"/>
    <n v="673762.7"/>
    <n v="4149.68"/>
    <n v="414"/>
    <x v="2"/>
    <x v="0"/>
    <n v="127733.04"/>
    <x v="10"/>
    <s v="delay"/>
    <x v="295"/>
    <x v="104"/>
    <x v="1"/>
  </r>
  <r>
    <n v="7087"/>
    <x v="6"/>
    <x v="0"/>
    <x v="0"/>
    <x v="0"/>
    <s v="2023-12-01"/>
    <s v="2023-12-08"/>
    <n v="46"/>
    <n v="21862.2"/>
    <n v="1005661.2"/>
    <n v="1509.14"/>
    <n v="975"/>
    <x v="3"/>
    <x v="4"/>
    <n v="86294.82"/>
    <x v="5"/>
    <s v="delay"/>
    <x v="314"/>
    <x v="328"/>
    <x v="0"/>
  </r>
  <r>
    <n v="7088"/>
    <x v="1"/>
    <x v="2"/>
    <x v="0"/>
    <x v="3"/>
    <s v="2023-04-08"/>
    <s v="2023-04-23"/>
    <n v="42"/>
    <n v="46205.599999999999"/>
    <n v="1940635.2"/>
    <n v="2083.8200000000002"/>
    <n v="589"/>
    <x v="3"/>
    <x v="0"/>
    <n v="247148.79999999999"/>
    <x v="3"/>
    <s v="delay"/>
    <x v="101"/>
    <x v="106"/>
    <x v="1"/>
  </r>
  <r>
    <n v="7089"/>
    <x v="7"/>
    <x v="1"/>
    <x v="4"/>
    <x v="2"/>
    <s v="2023-09-26"/>
    <s v="2023-09-28"/>
    <n v="68"/>
    <n v="6886.7"/>
    <n v="468295.6"/>
    <n v="4079.7"/>
    <n v="851"/>
    <x v="3"/>
    <x v="1"/>
    <n v="57000.03"/>
    <x v="9"/>
    <s v="on time"/>
    <x v="113"/>
    <x v="154"/>
    <x v="0"/>
  </r>
  <r>
    <n v="7090"/>
    <x v="3"/>
    <x v="1"/>
    <x v="0"/>
    <x v="0"/>
    <s v="2023-02-08"/>
    <s v="2023-02-14"/>
    <n v="20"/>
    <n v="35839.69"/>
    <n v="716793.8"/>
    <n v="3609.36"/>
    <n v="835"/>
    <x v="2"/>
    <x v="1"/>
    <n v="117247.93"/>
    <x v="11"/>
    <s v="delay"/>
    <x v="223"/>
    <x v="177"/>
    <x v="0"/>
  </r>
  <r>
    <n v="7091"/>
    <x v="4"/>
    <x v="2"/>
    <x v="3"/>
    <x v="4"/>
    <s v="2023-10-26"/>
    <s v="2023-11-09"/>
    <n v="100"/>
    <n v="28854.42"/>
    <n v="2885442"/>
    <n v="1896.64"/>
    <n v="640"/>
    <x v="3"/>
    <x v="3"/>
    <n v="410029.19"/>
    <x v="4"/>
    <s v="delay"/>
    <x v="15"/>
    <x v="102"/>
    <x v="1"/>
  </r>
  <r>
    <n v="7092"/>
    <x v="1"/>
    <x v="0"/>
    <x v="1"/>
    <x v="3"/>
    <s v="2023-11-12"/>
    <s v="2023-11-13"/>
    <n v="64"/>
    <n v="12380.07"/>
    <n v="792324.48"/>
    <n v="2419.33"/>
    <n v="6"/>
    <x v="2"/>
    <x v="0"/>
    <n v="115753.03"/>
    <x v="7"/>
    <s v="on time"/>
    <x v="255"/>
    <x v="198"/>
    <x v="2"/>
  </r>
  <r>
    <n v="7093"/>
    <x v="5"/>
    <x v="0"/>
    <x v="3"/>
    <x v="2"/>
    <s v="2023-07-23"/>
    <s v="2023-08-02"/>
    <n v="35"/>
    <n v="15644.15"/>
    <n v="547545.25"/>
    <n v="1238.25"/>
    <n v="994"/>
    <x v="3"/>
    <x v="0"/>
    <n v="72029.08"/>
    <x v="0"/>
    <s v="delay"/>
    <x v="172"/>
    <x v="192"/>
    <x v="0"/>
  </r>
  <r>
    <n v="7094"/>
    <x v="2"/>
    <x v="0"/>
    <x v="1"/>
    <x v="0"/>
    <s v="2023-05-10"/>
    <s v="2023-05-12"/>
    <n v="79"/>
    <n v="3895.14"/>
    <n v="307716.06"/>
    <n v="3976.1"/>
    <n v="979"/>
    <x v="2"/>
    <x v="0"/>
    <n v="71603.05"/>
    <x v="9"/>
    <s v="on time"/>
    <x v="2"/>
    <x v="201"/>
    <x v="0"/>
  </r>
  <r>
    <n v="7095"/>
    <x v="0"/>
    <x v="1"/>
    <x v="0"/>
    <x v="0"/>
    <s v="2023-05-24"/>
    <s v="2023-05-31"/>
    <n v="86"/>
    <n v="33322.86"/>
    <n v="2865765.96"/>
    <n v="4415.88"/>
    <n v="217"/>
    <x v="1"/>
    <x v="0"/>
    <n v="269698.96000000002"/>
    <x v="5"/>
    <s v="delay"/>
    <x v="327"/>
    <x v="359"/>
    <x v="1"/>
  </r>
  <r>
    <n v="7096"/>
    <x v="3"/>
    <x v="1"/>
    <x v="2"/>
    <x v="3"/>
    <s v="2023-03-18"/>
    <s v="2023-03-27"/>
    <n v="80"/>
    <n v="11765.26"/>
    <n v="941220.8"/>
    <n v="176.24"/>
    <n v="184"/>
    <x v="1"/>
    <x v="3"/>
    <n v="48439.57"/>
    <x v="6"/>
    <s v="delay"/>
    <x v="368"/>
    <x v="78"/>
    <x v="2"/>
  </r>
  <r>
    <n v="7097"/>
    <x v="2"/>
    <x v="1"/>
    <x v="2"/>
    <x v="0"/>
    <s v="2023-06-09"/>
    <s v="2023-06-24"/>
    <n v="68"/>
    <n v="11435.46"/>
    <n v="777611.28"/>
    <n v="3193.99"/>
    <n v="447"/>
    <x v="1"/>
    <x v="0"/>
    <n v="184567.66"/>
    <x v="3"/>
    <s v="delay"/>
    <x v="72"/>
    <x v="214"/>
    <x v="1"/>
  </r>
  <r>
    <n v="7098"/>
    <x v="2"/>
    <x v="0"/>
    <x v="3"/>
    <x v="1"/>
    <s v="2023-09-18"/>
    <s v="2023-09-24"/>
    <n v="95"/>
    <n v="17550.310000000001"/>
    <n v="1667279.45"/>
    <n v="2332.15"/>
    <n v="634"/>
    <x v="1"/>
    <x v="1"/>
    <n v="174070.72"/>
    <x v="11"/>
    <s v="delay"/>
    <x v="216"/>
    <x v="343"/>
    <x v="1"/>
  </r>
  <r>
    <n v="7099"/>
    <x v="7"/>
    <x v="1"/>
    <x v="3"/>
    <x v="3"/>
    <s v="2023-07-29"/>
    <s v="2023-08-02"/>
    <n v="33"/>
    <n v="44327"/>
    <n v="1462791"/>
    <n v="4383.58"/>
    <n v="772"/>
    <x v="0"/>
    <x v="3"/>
    <n v="263601.48"/>
    <x v="13"/>
    <s v="on time"/>
    <x v="172"/>
    <x v="226"/>
    <x v="0"/>
  </r>
  <r>
    <n v="7100"/>
    <x v="5"/>
    <x v="2"/>
    <x v="4"/>
    <x v="0"/>
    <s v="2023-09-22"/>
    <s v="2023-10-05"/>
    <n v="32"/>
    <n v="21985.38"/>
    <n v="703532.16"/>
    <n v="3464.3"/>
    <n v="474"/>
    <x v="3"/>
    <x v="3"/>
    <n v="106425.32"/>
    <x v="12"/>
    <s v="delay"/>
    <x v="362"/>
    <x v="132"/>
    <x v="1"/>
  </r>
  <r>
    <n v="7101"/>
    <x v="7"/>
    <x v="2"/>
    <x v="4"/>
    <x v="1"/>
    <s v="2023-01-19"/>
    <s v="2023-01-31"/>
    <n v="67"/>
    <n v="13902.16"/>
    <n v="931444.72"/>
    <n v="2363.6999999999998"/>
    <n v="482"/>
    <x v="2"/>
    <x v="1"/>
    <n v="163825.32999999999"/>
    <x v="10"/>
    <s v="delay"/>
    <x v="132"/>
    <x v="336"/>
    <x v="1"/>
  </r>
  <r>
    <n v="7102"/>
    <x v="4"/>
    <x v="1"/>
    <x v="4"/>
    <x v="4"/>
    <s v="2023-11-14"/>
    <s v="2023-11-20"/>
    <n v="42"/>
    <n v="714.19"/>
    <n v="29995.98"/>
    <n v="2061.8200000000002"/>
    <n v="372"/>
    <x v="0"/>
    <x v="4"/>
    <n v="2923.93"/>
    <x v="11"/>
    <s v="delay"/>
    <x v="195"/>
    <x v="284"/>
    <x v="1"/>
  </r>
  <r>
    <n v="7103"/>
    <x v="3"/>
    <x v="2"/>
    <x v="4"/>
    <x v="2"/>
    <s v="2023-09-29"/>
    <s v="2023-10-14"/>
    <n v="17"/>
    <n v="28829.18"/>
    <n v="490096.06"/>
    <n v="2776.87"/>
    <n v="183"/>
    <x v="1"/>
    <x v="1"/>
    <n v="32475.43"/>
    <x v="3"/>
    <s v="delay"/>
    <x v="297"/>
    <x v="308"/>
    <x v="2"/>
  </r>
  <r>
    <n v="7104"/>
    <x v="6"/>
    <x v="1"/>
    <x v="0"/>
    <x v="4"/>
    <s v="2023-11-05"/>
    <s v="2023-11-07"/>
    <n v="2"/>
    <n v="46671.1"/>
    <n v="93342.2"/>
    <n v="2570.56"/>
    <n v="563"/>
    <x v="2"/>
    <x v="1"/>
    <n v="9688.51"/>
    <x v="9"/>
    <s v="on time"/>
    <x v="50"/>
    <x v="138"/>
    <x v="1"/>
  </r>
  <r>
    <n v="7105"/>
    <x v="5"/>
    <x v="1"/>
    <x v="0"/>
    <x v="0"/>
    <s v="2023-09-16"/>
    <s v="2023-09-28"/>
    <n v="77"/>
    <n v="23529.31"/>
    <n v="1811756.87"/>
    <n v="4359.34"/>
    <n v="238"/>
    <x v="3"/>
    <x v="0"/>
    <n v="275688.52"/>
    <x v="10"/>
    <s v="delay"/>
    <x v="113"/>
    <x v="122"/>
    <x v="1"/>
  </r>
  <r>
    <n v="7106"/>
    <x v="4"/>
    <x v="1"/>
    <x v="2"/>
    <x v="1"/>
    <s v="2023-02-07"/>
    <s v="2023-02-19"/>
    <n v="65"/>
    <n v="44833.01"/>
    <n v="2914145.65"/>
    <n v="158.24"/>
    <n v="877"/>
    <x v="1"/>
    <x v="4"/>
    <n v="435405.71"/>
    <x v="10"/>
    <s v="delay"/>
    <x v="294"/>
    <x v="69"/>
    <x v="0"/>
  </r>
  <r>
    <n v="7107"/>
    <x v="5"/>
    <x v="2"/>
    <x v="1"/>
    <x v="4"/>
    <s v="2023-01-29"/>
    <s v="2023-02-03"/>
    <n v="100"/>
    <n v="20270.439999999999"/>
    <n v="2027044"/>
    <n v="4827.2"/>
    <n v="959"/>
    <x v="2"/>
    <x v="4"/>
    <n v="394779.31"/>
    <x v="2"/>
    <s v="on time"/>
    <x v="136"/>
    <x v="56"/>
    <x v="0"/>
  </r>
  <r>
    <n v="7108"/>
    <x v="2"/>
    <x v="2"/>
    <x v="0"/>
    <x v="3"/>
    <s v="2023-05-29"/>
    <s v="2023-06-05"/>
    <n v="79"/>
    <n v="39193.660000000003"/>
    <n v="3096299.14"/>
    <n v="3383.43"/>
    <n v="707"/>
    <x v="3"/>
    <x v="3"/>
    <n v="302794.84000000003"/>
    <x v="5"/>
    <s v="delay"/>
    <x v="117"/>
    <x v="238"/>
    <x v="0"/>
  </r>
  <r>
    <n v="7109"/>
    <x v="6"/>
    <x v="1"/>
    <x v="2"/>
    <x v="0"/>
    <s v="2023-03-15"/>
    <s v="2023-03-21"/>
    <n v="47"/>
    <n v="13294.95"/>
    <n v="624862.65"/>
    <n v="4878.5600000000004"/>
    <n v="460"/>
    <x v="2"/>
    <x v="2"/>
    <n v="33804.629999999997"/>
    <x v="11"/>
    <s v="delay"/>
    <x v="29"/>
    <x v="345"/>
    <x v="1"/>
  </r>
  <r>
    <n v="7110"/>
    <x v="3"/>
    <x v="0"/>
    <x v="3"/>
    <x v="1"/>
    <s v="2023-03-02"/>
    <s v="2023-03-14"/>
    <n v="4"/>
    <n v="10337.94"/>
    <n v="41351.760000000002"/>
    <n v="4262.91"/>
    <n v="421"/>
    <x v="0"/>
    <x v="4"/>
    <n v="8037.44"/>
    <x v="10"/>
    <s v="delay"/>
    <x v="301"/>
    <x v="80"/>
    <x v="1"/>
  </r>
  <r>
    <n v="7111"/>
    <x v="5"/>
    <x v="0"/>
    <x v="3"/>
    <x v="1"/>
    <s v="2023-03-13"/>
    <s v="2023-03-24"/>
    <n v="19"/>
    <n v="23931.74"/>
    <n v="454703.06"/>
    <n v="413.86"/>
    <n v="395"/>
    <x v="2"/>
    <x v="4"/>
    <n v="62582.26"/>
    <x v="8"/>
    <s v="delay"/>
    <x v="79"/>
    <x v="323"/>
    <x v="1"/>
  </r>
  <r>
    <n v="7112"/>
    <x v="1"/>
    <x v="1"/>
    <x v="3"/>
    <x v="3"/>
    <s v="2023-11-05"/>
    <s v="2023-11-13"/>
    <n v="12"/>
    <n v="7445.71"/>
    <n v="89348.52"/>
    <n v="4197.87"/>
    <n v="444"/>
    <x v="2"/>
    <x v="1"/>
    <n v="17456.939999999999"/>
    <x v="14"/>
    <s v="delay"/>
    <x v="255"/>
    <x v="138"/>
    <x v="1"/>
  </r>
  <r>
    <n v="7113"/>
    <x v="0"/>
    <x v="1"/>
    <x v="1"/>
    <x v="0"/>
    <s v="2023-04-10"/>
    <s v="2023-04-17"/>
    <n v="49"/>
    <n v="6511.28"/>
    <n v="319052.71999999997"/>
    <n v="2208.08"/>
    <n v="137"/>
    <x v="3"/>
    <x v="3"/>
    <n v="76469.509999999995"/>
    <x v="5"/>
    <s v="delay"/>
    <x v="86"/>
    <x v="74"/>
    <x v="2"/>
  </r>
  <r>
    <n v="7114"/>
    <x v="2"/>
    <x v="2"/>
    <x v="2"/>
    <x v="2"/>
    <s v="2023-08-30"/>
    <s v="2023-09-05"/>
    <n v="2"/>
    <n v="34283.879999999997"/>
    <n v="68567.759999999995"/>
    <n v="476.42"/>
    <n v="674"/>
    <x v="2"/>
    <x v="1"/>
    <n v="10864.17"/>
    <x v="11"/>
    <s v="delay"/>
    <x v="369"/>
    <x v="239"/>
    <x v="1"/>
  </r>
  <r>
    <n v="7115"/>
    <x v="0"/>
    <x v="0"/>
    <x v="3"/>
    <x v="2"/>
    <s v="2023-03-26"/>
    <s v="2023-04-10"/>
    <n v="66"/>
    <n v="44531.89"/>
    <n v="2939104.74"/>
    <n v="1753.99"/>
    <n v="92"/>
    <x v="1"/>
    <x v="2"/>
    <n v="308341.59000000003"/>
    <x v="3"/>
    <s v="delay"/>
    <x v="238"/>
    <x v="96"/>
    <x v="2"/>
  </r>
  <r>
    <n v="7116"/>
    <x v="3"/>
    <x v="0"/>
    <x v="0"/>
    <x v="2"/>
    <s v="2023-06-08"/>
    <s v="2023-06-20"/>
    <n v="10"/>
    <n v="17492.78"/>
    <n v="174927.8"/>
    <n v="4204.47"/>
    <n v="603"/>
    <x v="1"/>
    <x v="3"/>
    <n v="11325.87"/>
    <x v="10"/>
    <s v="delay"/>
    <x v="10"/>
    <x v="182"/>
    <x v="1"/>
  </r>
  <r>
    <n v="7117"/>
    <x v="0"/>
    <x v="1"/>
    <x v="2"/>
    <x v="2"/>
    <s v="2023-04-04"/>
    <s v="2023-04-08"/>
    <n v="99"/>
    <n v="19822.34"/>
    <n v="1962411.66"/>
    <n v="593.9"/>
    <n v="660"/>
    <x v="1"/>
    <x v="3"/>
    <n v="225112.19"/>
    <x v="13"/>
    <s v="on time"/>
    <x v="309"/>
    <x v="116"/>
    <x v="1"/>
  </r>
  <r>
    <n v="7118"/>
    <x v="5"/>
    <x v="0"/>
    <x v="1"/>
    <x v="2"/>
    <s v="2023-10-18"/>
    <s v="2023-10-29"/>
    <n v="33"/>
    <n v="20917.099999999999"/>
    <n v="690264.3"/>
    <n v="1798.4"/>
    <n v="501"/>
    <x v="3"/>
    <x v="4"/>
    <n v="35013.949999999997"/>
    <x v="8"/>
    <s v="delay"/>
    <x v="325"/>
    <x v="241"/>
    <x v="1"/>
  </r>
  <r>
    <n v="7119"/>
    <x v="2"/>
    <x v="0"/>
    <x v="2"/>
    <x v="0"/>
    <s v="2023-07-22"/>
    <s v="2023-08-05"/>
    <n v="75"/>
    <n v="45183.57"/>
    <n v="3388767.75"/>
    <n v="1455.48"/>
    <n v="424"/>
    <x v="0"/>
    <x v="2"/>
    <n v="687275.78"/>
    <x v="4"/>
    <s v="delay"/>
    <x v="67"/>
    <x v="101"/>
    <x v="1"/>
  </r>
  <r>
    <n v="7120"/>
    <x v="1"/>
    <x v="2"/>
    <x v="0"/>
    <x v="0"/>
    <s v="2023-09-19"/>
    <s v="2023-10-02"/>
    <n v="55"/>
    <n v="28220.49"/>
    <n v="1552126.95"/>
    <n v="255.15"/>
    <n v="316"/>
    <x v="0"/>
    <x v="1"/>
    <n v="267630.74"/>
    <x v="12"/>
    <s v="delay"/>
    <x v="275"/>
    <x v="0"/>
    <x v="1"/>
  </r>
  <r>
    <n v="7121"/>
    <x v="4"/>
    <x v="2"/>
    <x v="0"/>
    <x v="3"/>
    <s v="2023-04-19"/>
    <s v="2023-04-21"/>
    <n v="68"/>
    <n v="15821.6"/>
    <n v="1075868.8"/>
    <n v="3583.92"/>
    <n v="45"/>
    <x v="3"/>
    <x v="3"/>
    <n v="240417.27"/>
    <x v="9"/>
    <s v="on time"/>
    <x v="9"/>
    <x v="355"/>
    <x v="2"/>
  </r>
  <r>
    <n v="7122"/>
    <x v="7"/>
    <x v="2"/>
    <x v="2"/>
    <x v="4"/>
    <s v="2023-02-08"/>
    <s v="2023-02-17"/>
    <n v="66"/>
    <n v="41255.68"/>
    <n v="2722874.88"/>
    <n v="4515.16"/>
    <n v="304"/>
    <x v="3"/>
    <x v="0"/>
    <n v="343660.92"/>
    <x v="6"/>
    <s v="delay"/>
    <x v="337"/>
    <x v="177"/>
    <x v="1"/>
  </r>
  <r>
    <n v="7123"/>
    <x v="0"/>
    <x v="2"/>
    <x v="1"/>
    <x v="4"/>
    <s v="2023-05-07"/>
    <s v="2023-05-08"/>
    <n v="7"/>
    <n v="4520.47"/>
    <n v="31643.29"/>
    <n v="2291.6999999999998"/>
    <n v="764"/>
    <x v="2"/>
    <x v="2"/>
    <n v="5045.72"/>
    <x v="7"/>
    <s v="on time"/>
    <x v="18"/>
    <x v="2"/>
    <x v="0"/>
  </r>
  <r>
    <n v="7124"/>
    <x v="4"/>
    <x v="1"/>
    <x v="3"/>
    <x v="2"/>
    <s v="2023-03-24"/>
    <s v="2023-04-08"/>
    <n v="34"/>
    <n v="28200.91"/>
    <n v="958830.94"/>
    <n v="296.98"/>
    <n v="904"/>
    <x v="1"/>
    <x v="0"/>
    <n v="146482.89000000001"/>
    <x v="3"/>
    <s v="delay"/>
    <x v="309"/>
    <x v="223"/>
    <x v="0"/>
  </r>
  <r>
    <n v="7125"/>
    <x v="6"/>
    <x v="0"/>
    <x v="2"/>
    <x v="1"/>
    <s v="2023-05-04"/>
    <s v="2023-05-13"/>
    <n v="55"/>
    <n v="28610.16"/>
    <n v="1573558.8"/>
    <n v="149.08000000000001"/>
    <n v="494"/>
    <x v="2"/>
    <x v="1"/>
    <n v="97106.71"/>
    <x v="6"/>
    <s v="delay"/>
    <x v="32"/>
    <x v="48"/>
    <x v="1"/>
  </r>
  <r>
    <n v="7126"/>
    <x v="6"/>
    <x v="0"/>
    <x v="3"/>
    <x v="2"/>
    <s v="2023-05-10"/>
    <s v="2023-05-21"/>
    <n v="55"/>
    <n v="798.42"/>
    <n v="43913.1"/>
    <n v="2133.96"/>
    <n v="923"/>
    <x v="0"/>
    <x v="0"/>
    <n v="3428.94"/>
    <x v="8"/>
    <s v="delay"/>
    <x v="41"/>
    <x v="201"/>
    <x v="0"/>
  </r>
  <r>
    <n v="7127"/>
    <x v="6"/>
    <x v="0"/>
    <x v="3"/>
    <x v="3"/>
    <s v="2023-10-21"/>
    <s v="2023-10-28"/>
    <n v="6"/>
    <n v="13957.87"/>
    <n v="83747.22"/>
    <n v="2266.59"/>
    <n v="761"/>
    <x v="2"/>
    <x v="3"/>
    <n v="11612.67"/>
    <x v="5"/>
    <s v="delay"/>
    <x v="97"/>
    <x v="14"/>
    <x v="0"/>
  </r>
  <r>
    <n v="7128"/>
    <x v="6"/>
    <x v="2"/>
    <x v="4"/>
    <x v="0"/>
    <s v="2023-09-17"/>
    <s v="2023-09-28"/>
    <n v="99"/>
    <n v="13853.57"/>
    <n v="1371503.43"/>
    <n v="3902.15"/>
    <n v="906"/>
    <x v="1"/>
    <x v="0"/>
    <n v="168246.42"/>
    <x v="8"/>
    <s v="delay"/>
    <x v="113"/>
    <x v="285"/>
    <x v="0"/>
  </r>
  <r>
    <n v="7129"/>
    <x v="4"/>
    <x v="2"/>
    <x v="1"/>
    <x v="1"/>
    <s v="2023-09-13"/>
    <s v="2023-09-27"/>
    <n v="51"/>
    <n v="36230.370000000003"/>
    <n v="1847748.87"/>
    <n v="3432.56"/>
    <n v="428"/>
    <x v="1"/>
    <x v="4"/>
    <n v="460130.77"/>
    <x v="4"/>
    <s v="delay"/>
    <x v="46"/>
    <x v="19"/>
    <x v="1"/>
  </r>
  <r>
    <n v="7130"/>
    <x v="2"/>
    <x v="2"/>
    <x v="0"/>
    <x v="1"/>
    <s v="2023-11-03"/>
    <s v="2023-11-08"/>
    <n v="10"/>
    <n v="48841.39"/>
    <n v="488413.9"/>
    <n v="4607.97"/>
    <n v="78"/>
    <x v="1"/>
    <x v="1"/>
    <n v="93807.44"/>
    <x v="2"/>
    <s v="on time"/>
    <x v="193"/>
    <x v="245"/>
    <x v="2"/>
  </r>
  <r>
    <n v="7131"/>
    <x v="5"/>
    <x v="0"/>
    <x v="3"/>
    <x v="3"/>
    <s v="2023-02-03"/>
    <s v="2023-02-13"/>
    <n v="47"/>
    <n v="34966"/>
    <n v="1643402"/>
    <n v="3027.29"/>
    <n v="509"/>
    <x v="0"/>
    <x v="4"/>
    <n v="268604.26"/>
    <x v="0"/>
    <s v="delay"/>
    <x v="267"/>
    <x v="349"/>
    <x v="1"/>
  </r>
  <r>
    <n v="7132"/>
    <x v="2"/>
    <x v="1"/>
    <x v="0"/>
    <x v="4"/>
    <s v="2023-12-16"/>
    <s v="2023-12-17"/>
    <n v="19"/>
    <n v="31134.18"/>
    <n v="591549.42000000004"/>
    <n v="1984.22"/>
    <n v="3"/>
    <x v="3"/>
    <x v="1"/>
    <n v="40787.599999999999"/>
    <x v="7"/>
    <s v="on time"/>
    <x v="105"/>
    <x v="168"/>
    <x v="2"/>
  </r>
  <r>
    <n v="7133"/>
    <x v="0"/>
    <x v="1"/>
    <x v="4"/>
    <x v="0"/>
    <s v="2023-03-18"/>
    <s v="2023-03-19"/>
    <n v="83"/>
    <n v="36780.910000000003"/>
    <n v="3052815.53"/>
    <n v="2177.2399999999998"/>
    <n v="949"/>
    <x v="1"/>
    <x v="0"/>
    <n v="260905.82"/>
    <x v="7"/>
    <s v="on time"/>
    <x v="180"/>
    <x v="78"/>
    <x v="0"/>
  </r>
  <r>
    <n v="7134"/>
    <x v="4"/>
    <x v="2"/>
    <x v="4"/>
    <x v="0"/>
    <s v="2023-12-29"/>
    <s v="2024-01-12"/>
    <n v="53"/>
    <n v="37849.99"/>
    <n v="2006049.47"/>
    <n v="1826.93"/>
    <n v="133"/>
    <x v="1"/>
    <x v="1"/>
    <n v="258462.62"/>
    <x v="4"/>
    <s v="delay"/>
    <x v="108"/>
    <x v="204"/>
    <x v="2"/>
  </r>
  <r>
    <n v="7135"/>
    <x v="4"/>
    <x v="2"/>
    <x v="3"/>
    <x v="3"/>
    <s v="2023-04-26"/>
    <s v="2023-05-05"/>
    <n v="29"/>
    <n v="1857.15"/>
    <n v="53857.35"/>
    <n v="901.81"/>
    <n v="2"/>
    <x v="3"/>
    <x v="3"/>
    <n v="9234.02"/>
    <x v="6"/>
    <s v="delay"/>
    <x v="331"/>
    <x v="240"/>
    <x v="2"/>
  </r>
  <r>
    <n v="7136"/>
    <x v="1"/>
    <x v="0"/>
    <x v="0"/>
    <x v="0"/>
    <s v="2023-04-05"/>
    <s v="2023-04-07"/>
    <n v="9"/>
    <n v="42003.69"/>
    <n v="378033.21"/>
    <n v="3058.06"/>
    <n v="557"/>
    <x v="0"/>
    <x v="1"/>
    <n v="85201.87"/>
    <x v="9"/>
    <s v="on time"/>
    <x v="73"/>
    <x v="297"/>
    <x v="1"/>
  </r>
  <r>
    <n v="7137"/>
    <x v="7"/>
    <x v="2"/>
    <x v="4"/>
    <x v="2"/>
    <s v="2023-12-12"/>
    <s v="2023-12-21"/>
    <n v="35"/>
    <n v="25012.44"/>
    <n v="875435.4"/>
    <n v="4351.33"/>
    <n v="676"/>
    <x v="1"/>
    <x v="3"/>
    <n v="201294.35"/>
    <x v="6"/>
    <s v="delay"/>
    <x v="207"/>
    <x v="348"/>
    <x v="1"/>
  </r>
  <r>
    <n v="7138"/>
    <x v="0"/>
    <x v="2"/>
    <x v="1"/>
    <x v="1"/>
    <s v="2023-06-14"/>
    <s v="2023-06-26"/>
    <n v="81"/>
    <n v="25522.36"/>
    <n v="2067311.16"/>
    <n v="2357.66"/>
    <n v="309"/>
    <x v="2"/>
    <x v="0"/>
    <n v="438300.15"/>
    <x v="10"/>
    <s v="delay"/>
    <x v="235"/>
    <x v="335"/>
    <x v="1"/>
  </r>
  <r>
    <n v="7139"/>
    <x v="6"/>
    <x v="1"/>
    <x v="0"/>
    <x v="1"/>
    <s v="2023-03-13"/>
    <s v="2023-03-21"/>
    <n v="60"/>
    <n v="9066.56"/>
    <n v="543993.59999999998"/>
    <n v="4494.0600000000004"/>
    <n v="73"/>
    <x v="1"/>
    <x v="3"/>
    <n v="116713.66"/>
    <x v="14"/>
    <s v="delay"/>
    <x v="29"/>
    <x v="323"/>
    <x v="2"/>
  </r>
  <r>
    <n v="7140"/>
    <x v="5"/>
    <x v="2"/>
    <x v="4"/>
    <x v="0"/>
    <s v="2023-10-10"/>
    <s v="2023-10-20"/>
    <n v="20"/>
    <n v="3158.27"/>
    <n v="63165.4"/>
    <n v="486.63"/>
    <n v="575"/>
    <x v="2"/>
    <x v="3"/>
    <n v="7989.79"/>
    <x v="0"/>
    <s v="delay"/>
    <x v="302"/>
    <x v="82"/>
    <x v="1"/>
  </r>
  <r>
    <n v="7141"/>
    <x v="5"/>
    <x v="0"/>
    <x v="1"/>
    <x v="3"/>
    <s v="2023-08-21"/>
    <s v="2023-09-01"/>
    <n v="95"/>
    <n v="5164.71"/>
    <n v="490647.45"/>
    <n v="3084.18"/>
    <n v="763"/>
    <x v="0"/>
    <x v="0"/>
    <n v="115027.3"/>
    <x v="8"/>
    <s v="delay"/>
    <x v="11"/>
    <x v="265"/>
    <x v="0"/>
  </r>
  <r>
    <n v="7142"/>
    <x v="4"/>
    <x v="1"/>
    <x v="4"/>
    <x v="2"/>
    <s v="2023-01-04"/>
    <s v="2023-01-14"/>
    <n v="35"/>
    <n v="25944.98"/>
    <n v="908074.3"/>
    <n v="4324.91"/>
    <n v="267"/>
    <x v="2"/>
    <x v="3"/>
    <n v="215865.55"/>
    <x v="0"/>
    <s v="delay"/>
    <x v="140"/>
    <x v="83"/>
    <x v="1"/>
  </r>
  <r>
    <n v="7143"/>
    <x v="6"/>
    <x v="0"/>
    <x v="3"/>
    <x v="3"/>
    <s v="2023-08-21"/>
    <s v="2023-08-25"/>
    <n v="14"/>
    <n v="26095.69"/>
    <n v="365339.66"/>
    <n v="510.54"/>
    <n v="642"/>
    <x v="2"/>
    <x v="2"/>
    <n v="25997.040000000001"/>
    <x v="13"/>
    <s v="on time"/>
    <x v="33"/>
    <x v="265"/>
    <x v="1"/>
  </r>
  <r>
    <n v="7144"/>
    <x v="4"/>
    <x v="2"/>
    <x v="1"/>
    <x v="3"/>
    <s v="2023-02-28"/>
    <s v="2023-03-13"/>
    <n v="97"/>
    <n v="20345.61"/>
    <n v="1973524.17"/>
    <n v="4945.82"/>
    <n v="988"/>
    <x v="2"/>
    <x v="0"/>
    <n v="469085.1"/>
    <x v="12"/>
    <s v="delay"/>
    <x v="49"/>
    <x v="347"/>
    <x v="0"/>
  </r>
  <r>
    <n v="7145"/>
    <x v="7"/>
    <x v="2"/>
    <x v="4"/>
    <x v="3"/>
    <s v="2023-10-20"/>
    <s v="2023-10-25"/>
    <n v="62"/>
    <n v="16202.51"/>
    <n v="1004555.62"/>
    <n v="4571.05"/>
    <n v="99"/>
    <x v="2"/>
    <x v="4"/>
    <n v="145787.14000000001"/>
    <x v="2"/>
    <s v="on time"/>
    <x v="155"/>
    <x v="363"/>
    <x v="2"/>
  </r>
  <r>
    <n v="7146"/>
    <x v="6"/>
    <x v="0"/>
    <x v="4"/>
    <x v="1"/>
    <s v="2023-09-25"/>
    <s v="2023-10-08"/>
    <n v="6"/>
    <n v="13945.24"/>
    <n v="83671.44"/>
    <n v="1579.29"/>
    <n v="88"/>
    <x v="1"/>
    <x v="3"/>
    <n v="12675.61"/>
    <x v="12"/>
    <s v="delay"/>
    <x v="156"/>
    <x v="191"/>
    <x v="2"/>
  </r>
  <r>
    <n v="7147"/>
    <x v="6"/>
    <x v="0"/>
    <x v="1"/>
    <x v="1"/>
    <s v="2023-05-08"/>
    <s v="2023-05-19"/>
    <n v="55"/>
    <n v="6261.73"/>
    <n v="344395.15"/>
    <n v="2670.46"/>
    <n v="150"/>
    <x v="2"/>
    <x v="4"/>
    <n v="28424.880000000001"/>
    <x v="8"/>
    <s v="delay"/>
    <x v="64"/>
    <x v="233"/>
    <x v="2"/>
  </r>
  <r>
    <n v="7148"/>
    <x v="4"/>
    <x v="1"/>
    <x v="1"/>
    <x v="1"/>
    <s v="2023-02-28"/>
    <s v="2023-03-10"/>
    <n v="84"/>
    <n v="25569.09"/>
    <n v="2147803.56"/>
    <n v="3970.27"/>
    <n v="200"/>
    <x v="2"/>
    <x v="0"/>
    <n v="113500.27"/>
    <x v="0"/>
    <s v="delay"/>
    <x v="95"/>
    <x v="347"/>
    <x v="2"/>
  </r>
  <r>
    <n v="7149"/>
    <x v="0"/>
    <x v="1"/>
    <x v="1"/>
    <x v="0"/>
    <s v="2023-03-27"/>
    <s v="2023-03-30"/>
    <n v="46"/>
    <n v="14112.32"/>
    <n v="649166.72"/>
    <n v="2102.9299999999998"/>
    <n v="266"/>
    <x v="0"/>
    <x v="0"/>
    <n v="124715.9"/>
    <x v="1"/>
    <s v="on time"/>
    <x v="94"/>
    <x v="293"/>
    <x v="1"/>
  </r>
  <r>
    <n v="7150"/>
    <x v="2"/>
    <x v="2"/>
    <x v="2"/>
    <x v="4"/>
    <s v="2023-08-24"/>
    <s v="2023-09-01"/>
    <n v="12"/>
    <n v="41578.74"/>
    <n v="498944.88"/>
    <n v="534.09"/>
    <n v="389"/>
    <x v="3"/>
    <x v="1"/>
    <n v="119120.47"/>
    <x v="14"/>
    <s v="delay"/>
    <x v="11"/>
    <x v="34"/>
    <x v="1"/>
  </r>
  <r>
    <n v="7151"/>
    <x v="4"/>
    <x v="1"/>
    <x v="0"/>
    <x v="0"/>
    <s v="2023-02-10"/>
    <s v="2023-02-20"/>
    <n v="26"/>
    <n v="31787.37"/>
    <n v="826471.62"/>
    <n v="3764.25"/>
    <n v="10"/>
    <x v="2"/>
    <x v="3"/>
    <n v="143686.57"/>
    <x v="0"/>
    <s v="delay"/>
    <x v="227"/>
    <x v="290"/>
    <x v="2"/>
  </r>
  <r>
    <n v="7152"/>
    <x v="0"/>
    <x v="1"/>
    <x v="0"/>
    <x v="1"/>
    <s v="2023-06-29"/>
    <s v="2023-07-13"/>
    <n v="22"/>
    <n v="18131.98"/>
    <n v="398903.56"/>
    <n v="440.05"/>
    <n v="390"/>
    <x v="0"/>
    <x v="0"/>
    <n v="81215.66"/>
    <x v="4"/>
    <s v="delay"/>
    <x v="259"/>
    <x v="250"/>
    <x v="1"/>
  </r>
  <r>
    <n v="7153"/>
    <x v="5"/>
    <x v="0"/>
    <x v="2"/>
    <x v="3"/>
    <s v="2023-01-02"/>
    <s v="2023-01-10"/>
    <n v="23"/>
    <n v="27952.09"/>
    <n v="642898.06999999995"/>
    <n v="3045.09"/>
    <n v="881"/>
    <x v="1"/>
    <x v="3"/>
    <n v="140499.72"/>
    <x v="14"/>
    <s v="delay"/>
    <x v="367"/>
    <x v="139"/>
    <x v="0"/>
  </r>
  <r>
    <n v="7154"/>
    <x v="1"/>
    <x v="1"/>
    <x v="3"/>
    <x v="2"/>
    <s v="2023-03-13"/>
    <s v="2023-03-20"/>
    <n v="24"/>
    <n v="20829.8"/>
    <n v="499915.2"/>
    <n v="212.18"/>
    <n v="340"/>
    <x v="2"/>
    <x v="3"/>
    <n v="112257.33"/>
    <x v="5"/>
    <s v="delay"/>
    <x v="102"/>
    <x v="323"/>
    <x v="1"/>
  </r>
  <r>
    <n v="7155"/>
    <x v="7"/>
    <x v="0"/>
    <x v="2"/>
    <x v="3"/>
    <s v="2023-09-23"/>
    <s v="2023-09-30"/>
    <n v="83"/>
    <n v="8882.4"/>
    <n v="737239.2"/>
    <n v="4482.8"/>
    <n v="994"/>
    <x v="1"/>
    <x v="0"/>
    <n v="109320.95"/>
    <x v="5"/>
    <s v="delay"/>
    <x v="158"/>
    <x v="110"/>
    <x v="0"/>
  </r>
  <r>
    <n v="7156"/>
    <x v="7"/>
    <x v="0"/>
    <x v="4"/>
    <x v="0"/>
    <s v="2023-12-29"/>
    <s v="2024-01-02"/>
    <n v="30"/>
    <n v="1933.16"/>
    <n v="57994.8"/>
    <n v="4909.3599999999997"/>
    <n v="384"/>
    <x v="0"/>
    <x v="0"/>
    <n v="13495.94"/>
    <x v="13"/>
    <s v="on time"/>
    <x v="343"/>
    <x v="204"/>
    <x v="1"/>
  </r>
  <r>
    <n v="7157"/>
    <x v="3"/>
    <x v="0"/>
    <x v="1"/>
    <x v="4"/>
    <s v="2023-01-21"/>
    <s v="2023-01-29"/>
    <n v="25"/>
    <n v="47636.65"/>
    <n v="1190916.25"/>
    <n v="1695.96"/>
    <n v="276"/>
    <x v="1"/>
    <x v="4"/>
    <n v="172492.41"/>
    <x v="14"/>
    <s v="delay"/>
    <x v="232"/>
    <x v="175"/>
    <x v="1"/>
  </r>
  <r>
    <n v="7158"/>
    <x v="4"/>
    <x v="0"/>
    <x v="0"/>
    <x v="1"/>
    <s v="2023-03-05"/>
    <s v="2023-03-14"/>
    <n v="18"/>
    <n v="9834.31"/>
    <n v="177017.58"/>
    <n v="1326.95"/>
    <n v="738"/>
    <x v="3"/>
    <x v="1"/>
    <n v="41328.839999999997"/>
    <x v="6"/>
    <s v="delay"/>
    <x v="301"/>
    <x v="247"/>
    <x v="0"/>
  </r>
  <r>
    <n v="7159"/>
    <x v="4"/>
    <x v="0"/>
    <x v="3"/>
    <x v="4"/>
    <s v="2023-12-14"/>
    <s v="2023-12-23"/>
    <n v="69"/>
    <n v="39264.04"/>
    <n v="2709218.76"/>
    <n v="970.7"/>
    <n v="499"/>
    <x v="1"/>
    <x v="1"/>
    <n v="467481.4"/>
    <x v="6"/>
    <s v="delay"/>
    <x v="166"/>
    <x v="213"/>
    <x v="1"/>
  </r>
  <r>
    <n v="7160"/>
    <x v="1"/>
    <x v="0"/>
    <x v="3"/>
    <x v="0"/>
    <s v="2023-06-15"/>
    <s v="2023-06-24"/>
    <n v="71"/>
    <n v="29112.32"/>
    <n v="2066974.72"/>
    <n v="1085.6199999999999"/>
    <n v="137"/>
    <x v="1"/>
    <x v="2"/>
    <n v="175590.09"/>
    <x v="6"/>
    <s v="delay"/>
    <x v="72"/>
    <x v="300"/>
    <x v="2"/>
  </r>
  <r>
    <n v="7161"/>
    <x v="6"/>
    <x v="2"/>
    <x v="4"/>
    <x v="2"/>
    <s v="2023-08-21"/>
    <s v="2023-09-01"/>
    <n v="50"/>
    <n v="14192.75"/>
    <n v="709637.5"/>
    <n v="4664.76"/>
    <n v="132"/>
    <x v="0"/>
    <x v="2"/>
    <n v="125495.57"/>
    <x v="8"/>
    <s v="delay"/>
    <x v="11"/>
    <x v="265"/>
    <x v="2"/>
  </r>
  <r>
    <n v="7162"/>
    <x v="4"/>
    <x v="0"/>
    <x v="2"/>
    <x v="3"/>
    <s v="2023-09-08"/>
    <s v="2023-09-15"/>
    <n v="39"/>
    <n v="12406.35"/>
    <n v="483847.65"/>
    <n v="1099.32"/>
    <n v="338"/>
    <x v="0"/>
    <x v="0"/>
    <n v="93849.12"/>
    <x v="5"/>
    <s v="delay"/>
    <x v="340"/>
    <x v="184"/>
    <x v="1"/>
  </r>
  <r>
    <n v="7163"/>
    <x v="2"/>
    <x v="2"/>
    <x v="4"/>
    <x v="3"/>
    <s v="2023-11-16"/>
    <s v="2023-11-21"/>
    <n v="53"/>
    <n v="32405.79"/>
    <n v="1717506.87"/>
    <n v="749.73"/>
    <n v="840"/>
    <x v="3"/>
    <x v="2"/>
    <n v="427427.26"/>
    <x v="2"/>
    <s v="on time"/>
    <x v="93"/>
    <x v="294"/>
    <x v="0"/>
  </r>
  <r>
    <n v="7164"/>
    <x v="4"/>
    <x v="1"/>
    <x v="1"/>
    <x v="1"/>
    <s v="2023-05-25"/>
    <s v="2023-06-01"/>
    <n v="56"/>
    <n v="49741.94"/>
    <n v="2785548.64"/>
    <n v="2503.7600000000002"/>
    <n v="479"/>
    <x v="1"/>
    <x v="4"/>
    <n v="148828.54"/>
    <x v="5"/>
    <s v="delay"/>
    <x v="222"/>
    <x v="317"/>
    <x v="1"/>
  </r>
  <r>
    <n v="7165"/>
    <x v="2"/>
    <x v="0"/>
    <x v="1"/>
    <x v="1"/>
    <s v="2023-11-05"/>
    <s v="2023-11-14"/>
    <n v="13"/>
    <n v="10153.74"/>
    <n v="131998.62"/>
    <n v="2706.95"/>
    <n v="604"/>
    <x v="1"/>
    <x v="1"/>
    <n v="7498.52"/>
    <x v="6"/>
    <s v="delay"/>
    <x v="349"/>
    <x v="138"/>
    <x v="1"/>
  </r>
  <r>
    <n v="7166"/>
    <x v="5"/>
    <x v="2"/>
    <x v="1"/>
    <x v="2"/>
    <s v="2023-12-26"/>
    <s v="2023-12-29"/>
    <n v="84"/>
    <n v="32213.73"/>
    <n v="2705953.32"/>
    <n v="2531.16"/>
    <n v="362"/>
    <x v="2"/>
    <x v="2"/>
    <n v="326470.34999999998"/>
    <x v="1"/>
    <s v="on time"/>
    <x v="74"/>
    <x v="92"/>
    <x v="1"/>
  </r>
  <r>
    <n v="7167"/>
    <x v="4"/>
    <x v="1"/>
    <x v="2"/>
    <x v="4"/>
    <s v="2023-09-20"/>
    <s v="2023-09-24"/>
    <n v="75"/>
    <n v="47677.599999999999"/>
    <n v="3575820"/>
    <n v="4735.22"/>
    <n v="616"/>
    <x v="0"/>
    <x v="3"/>
    <n v="707426.9"/>
    <x v="13"/>
    <s v="on time"/>
    <x v="216"/>
    <x v="344"/>
    <x v="1"/>
  </r>
  <r>
    <n v="7168"/>
    <x v="4"/>
    <x v="2"/>
    <x v="1"/>
    <x v="0"/>
    <s v="2023-04-28"/>
    <s v="2023-05-04"/>
    <n v="59"/>
    <n v="49435.519999999997"/>
    <n v="2916695.68"/>
    <n v="109.2"/>
    <n v="186"/>
    <x v="2"/>
    <x v="0"/>
    <n v="227890.94"/>
    <x v="11"/>
    <s v="delay"/>
    <x v="81"/>
    <x v="31"/>
    <x v="2"/>
  </r>
  <r>
    <n v="7169"/>
    <x v="7"/>
    <x v="0"/>
    <x v="2"/>
    <x v="0"/>
    <s v="2023-01-04"/>
    <s v="2023-01-15"/>
    <n v="62"/>
    <n v="48037.83"/>
    <n v="2978345.46"/>
    <n v="1256.8"/>
    <n v="335"/>
    <x v="2"/>
    <x v="1"/>
    <n v="504024.17"/>
    <x v="8"/>
    <s v="delay"/>
    <x v="376"/>
    <x v="83"/>
    <x v="1"/>
  </r>
  <r>
    <n v="7170"/>
    <x v="7"/>
    <x v="2"/>
    <x v="3"/>
    <x v="2"/>
    <s v="2023-05-28"/>
    <s v="2023-05-30"/>
    <n v="14"/>
    <n v="33069.620000000003"/>
    <n v="462974.68"/>
    <n v="2309.61"/>
    <n v="796"/>
    <x v="2"/>
    <x v="4"/>
    <n v="104894.44"/>
    <x v="9"/>
    <s v="on time"/>
    <x v="287"/>
    <x v="246"/>
    <x v="0"/>
  </r>
  <r>
    <n v="7171"/>
    <x v="5"/>
    <x v="0"/>
    <x v="4"/>
    <x v="2"/>
    <s v="2023-07-11"/>
    <s v="2023-07-20"/>
    <n v="59"/>
    <n v="39095.480000000003"/>
    <n v="2306633.3199999998"/>
    <n v="4119.8900000000003"/>
    <n v="586"/>
    <x v="3"/>
    <x v="0"/>
    <n v="199883.49"/>
    <x v="6"/>
    <s v="delay"/>
    <x v="65"/>
    <x v="63"/>
    <x v="1"/>
  </r>
  <r>
    <n v="7172"/>
    <x v="7"/>
    <x v="0"/>
    <x v="2"/>
    <x v="0"/>
    <s v="2023-09-20"/>
    <s v="2023-10-05"/>
    <n v="24"/>
    <n v="31022.45"/>
    <n v="744538.8"/>
    <n v="1550.38"/>
    <n v="586"/>
    <x v="1"/>
    <x v="2"/>
    <n v="148274.81"/>
    <x v="3"/>
    <s v="delay"/>
    <x v="362"/>
    <x v="344"/>
    <x v="1"/>
  </r>
  <r>
    <n v="7173"/>
    <x v="4"/>
    <x v="0"/>
    <x v="3"/>
    <x v="0"/>
    <s v="2023-05-10"/>
    <s v="2023-05-21"/>
    <n v="92"/>
    <n v="9653.1200000000008"/>
    <n v="888087.04000000004"/>
    <n v="421.13"/>
    <n v="19"/>
    <x v="3"/>
    <x v="4"/>
    <n v="66869.440000000002"/>
    <x v="8"/>
    <s v="delay"/>
    <x v="41"/>
    <x v="201"/>
    <x v="2"/>
  </r>
  <r>
    <n v="7174"/>
    <x v="0"/>
    <x v="1"/>
    <x v="2"/>
    <x v="2"/>
    <s v="2023-02-26"/>
    <s v="2023-03-07"/>
    <n v="91"/>
    <n v="29237.81"/>
    <n v="2660640.71"/>
    <n v="3950.82"/>
    <n v="167"/>
    <x v="3"/>
    <x v="1"/>
    <n v="243332.4"/>
    <x v="6"/>
    <s v="delay"/>
    <x v="278"/>
    <x v="361"/>
    <x v="2"/>
  </r>
  <r>
    <n v="7175"/>
    <x v="1"/>
    <x v="2"/>
    <x v="4"/>
    <x v="0"/>
    <s v="2023-11-06"/>
    <s v="2023-11-21"/>
    <n v="26"/>
    <n v="4048.01"/>
    <n v="105248.26"/>
    <n v="4908.12"/>
    <n v="531"/>
    <x v="2"/>
    <x v="3"/>
    <n v="13842.44"/>
    <x v="3"/>
    <s v="delay"/>
    <x v="93"/>
    <x v="35"/>
    <x v="1"/>
  </r>
  <r>
    <n v="7176"/>
    <x v="4"/>
    <x v="0"/>
    <x v="4"/>
    <x v="4"/>
    <s v="2023-11-12"/>
    <s v="2023-11-18"/>
    <n v="24"/>
    <n v="20128.07"/>
    <n v="483073.68"/>
    <n v="830.77"/>
    <n v="267"/>
    <x v="1"/>
    <x v="2"/>
    <n v="70322.38"/>
    <x v="11"/>
    <s v="delay"/>
    <x v="226"/>
    <x v="198"/>
    <x v="1"/>
  </r>
  <r>
    <n v="7177"/>
    <x v="4"/>
    <x v="0"/>
    <x v="0"/>
    <x v="0"/>
    <s v="2023-01-02"/>
    <s v="2023-01-14"/>
    <n v="76"/>
    <n v="23882.79"/>
    <n v="1815092.04"/>
    <n v="1562.79"/>
    <n v="439"/>
    <x v="1"/>
    <x v="0"/>
    <n v="211732.51"/>
    <x v="10"/>
    <s v="delay"/>
    <x v="140"/>
    <x v="139"/>
    <x v="1"/>
  </r>
  <r>
    <n v="7178"/>
    <x v="6"/>
    <x v="1"/>
    <x v="1"/>
    <x v="1"/>
    <s v="2023-07-05"/>
    <s v="2023-07-16"/>
    <n v="26"/>
    <n v="31185.49"/>
    <n v="810822.74"/>
    <n v="2394.3000000000002"/>
    <n v="528"/>
    <x v="0"/>
    <x v="1"/>
    <n v="174768.98"/>
    <x v="8"/>
    <s v="delay"/>
    <x v="167"/>
    <x v="220"/>
    <x v="1"/>
  </r>
  <r>
    <n v="7179"/>
    <x v="4"/>
    <x v="2"/>
    <x v="2"/>
    <x v="0"/>
    <s v="2023-07-07"/>
    <s v="2023-07-13"/>
    <n v="74"/>
    <n v="10969.87"/>
    <n v="811770.38"/>
    <n v="1871.86"/>
    <n v="381"/>
    <x v="1"/>
    <x v="3"/>
    <n v="83921.7"/>
    <x v="11"/>
    <s v="delay"/>
    <x v="259"/>
    <x v="22"/>
    <x v="1"/>
  </r>
  <r>
    <n v="7180"/>
    <x v="7"/>
    <x v="2"/>
    <x v="2"/>
    <x v="3"/>
    <s v="2023-12-07"/>
    <s v="2023-12-11"/>
    <n v="42"/>
    <n v="4703.1099999999997"/>
    <n v="197530.62"/>
    <n v="3268.01"/>
    <n v="182"/>
    <x v="0"/>
    <x v="0"/>
    <n v="31625.61"/>
    <x v="13"/>
    <s v="on time"/>
    <x v="13"/>
    <x v="153"/>
    <x v="2"/>
  </r>
  <r>
    <n v="7181"/>
    <x v="5"/>
    <x v="1"/>
    <x v="4"/>
    <x v="2"/>
    <s v="2023-06-15"/>
    <s v="2023-06-29"/>
    <n v="27"/>
    <n v="31013.75"/>
    <n v="837371.25"/>
    <n v="936.63"/>
    <n v="551"/>
    <x v="3"/>
    <x v="1"/>
    <n v="91071.75"/>
    <x v="4"/>
    <s v="delay"/>
    <x v="217"/>
    <x v="300"/>
    <x v="1"/>
  </r>
  <r>
    <n v="7182"/>
    <x v="6"/>
    <x v="2"/>
    <x v="0"/>
    <x v="3"/>
    <s v="2023-07-29"/>
    <s v="2023-08-13"/>
    <n v="87"/>
    <n v="19616.509999999998"/>
    <n v="1706636.37"/>
    <n v="4194.58"/>
    <n v="342"/>
    <x v="2"/>
    <x v="0"/>
    <n v="176035.94"/>
    <x v="3"/>
    <s v="delay"/>
    <x v="53"/>
    <x v="226"/>
    <x v="1"/>
  </r>
  <r>
    <n v="7183"/>
    <x v="7"/>
    <x v="1"/>
    <x v="3"/>
    <x v="2"/>
    <s v="2023-04-11"/>
    <s v="2023-04-21"/>
    <n v="26"/>
    <n v="26961.75"/>
    <n v="701005.5"/>
    <n v="3826.34"/>
    <n v="377"/>
    <x v="1"/>
    <x v="3"/>
    <n v="104508.51"/>
    <x v="0"/>
    <s v="delay"/>
    <x v="9"/>
    <x v="23"/>
    <x v="1"/>
  </r>
  <r>
    <n v="7184"/>
    <x v="5"/>
    <x v="1"/>
    <x v="2"/>
    <x v="2"/>
    <s v="2023-09-10"/>
    <s v="2023-09-19"/>
    <n v="31"/>
    <n v="4954.53"/>
    <n v="153590.43"/>
    <n v="3360.38"/>
    <n v="633"/>
    <x v="3"/>
    <x v="2"/>
    <n v="34165.39"/>
    <x v="6"/>
    <s v="delay"/>
    <x v="143"/>
    <x v="332"/>
    <x v="1"/>
  </r>
  <r>
    <n v="7185"/>
    <x v="5"/>
    <x v="0"/>
    <x v="1"/>
    <x v="4"/>
    <s v="2023-08-26"/>
    <s v="2023-09-05"/>
    <n v="10"/>
    <n v="38701.43"/>
    <n v="387014.3"/>
    <n v="2150.84"/>
    <n v="97"/>
    <x v="1"/>
    <x v="0"/>
    <n v="92499.21"/>
    <x v="0"/>
    <s v="delay"/>
    <x v="369"/>
    <x v="59"/>
    <x v="2"/>
  </r>
  <r>
    <n v="7186"/>
    <x v="6"/>
    <x v="1"/>
    <x v="2"/>
    <x v="2"/>
    <s v="2023-02-25"/>
    <s v="2023-03-09"/>
    <n v="37"/>
    <n v="44231.88"/>
    <n v="1636579.56"/>
    <n v="618.52"/>
    <n v="448"/>
    <x v="0"/>
    <x v="3"/>
    <n v="101031.24"/>
    <x v="10"/>
    <s v="delay"/>
    <x v="319"/>
    <x v="97"/>
    <x v="1"/>
  </r>
  <r>
    <n v="7187"/>
    <x v="7"/>
    <x v="0"/>
    <x v="1"/>
    <x v="0"/>
    <s v="2023-09-02"/>
    <s v="2023-09-05"/>
    <n v="54"/>
    <n v="4016.74"/>
    <n v="216903.96"/>
    <n v="1782.34"/>
    <n v="222"/>
    <x v="3"/>
    <x v="2"/>
    <n v="15684.14"/>
    <x v="1"/>
    <s v="on time"/>
    <x v="369"/>
    <x v="207"/>
    <x v="1"/>
  </r>
  <r>
    <n v="7188"/>
    <x v="1"/>
    <x v="2"/>
    <x v="0"/>
    <x v="1"/>
    <s v="2023-01-22"/>
    <s v="2023-01-27"/>
    <n v="25"/>
    <n v="48768.12"/>
    <n v="1219203"/>
    <n v="962.33"/>
    <n v="945"/>
    <x v="1"/>
    <x v="1"/>
    <n v="215260.73"/>
    <x v="2"/>
    <s v="on time"/>
    <x v="131"/>
    <x v="117"/>
    <x v="0"/>
  </r>
  <r>
    <n v="7189"/>
    <x v="0"/>
    <x v="1"/>
    <x v="2"/>
    <x v="0"/>
    <s v="2023-12-03"/>
    <s v="2023-12-06"/>
    <n v="65"/>
    <n v="19775.560000000001"/>
    <n v="1285411.3999999999"/>
    <n v="2117.7800000000002"/>
    <n v="158"/>
    <x v="0"/>
    <x v="2"/>
    <n v="264730.63"/>
    <x v="1"/>
    <s v="on time"/>
    <x v="31"/>
    <x v="107"/>
    <x v="2"/>
  </r>
  <r>
    <n v="7190"/>
    <x v="4"/>
    <x v="2"/>
    <x v="0"/>
    <x v="2"/>
    <s v="2023-07-03"/>
    <s v="2023-07-07"/>
    <n v="64"/>
    <n v="28449.71"/>
    <n v="1820781.44"/>
    <n v="3328.47"/>
    <n v="81"/>
    <x v="1"/>
    <x v="3"/>
    <n v="116104.46"/>
    <x v="13"/>
    <s v="on time"/>
    <x v="85"/>
    <x v="228"/>
    <x v="2"/>
  </r>
  <r>
    <n v="7191"/>
    <x v="2"/>
    <x v="0"/>
    <x v="1"/>
    <x v="4"/>
    <s v="2023-01-22"/>
    <s v="2023-01-29"/>
    <n v="90"/>
    <n v="43012.32"/>
    <n v="3871108.8"/>
    <n v="4032.14"/>
    <n v="601"/>
    <x v="1"/>
    <x v="0"/>
    <n v="656945.01"/>
    <x v="5"/>
    <s v="delay"/>
    <x v="232"/>
    <x v="117"/>
    <x v="1"/>
  </r>
  <r>
    <n v="7192"/>
    <x v="3"/>
    <x v="0"/>
    <x v="3"/>
    <x v="4"/>
    <s v="2023-11-30"/>
    <s v="2023-12-01"/>
    <n v="79"/>
    <n v="15420.29"/>
    <n v="1218202.9099999999"/>
    <n v="2178.12"/>
    <n v="815"/>
    <x v="0"/>
    <x v="4"/>
    <n v="114284.97"/>
    <x v="7"/>
    <s v="on time"/>
    <x v="141"/>
    <x v="13"/>
    <x v="0"/>
  </r>
  <r>
    <n v="7193"/>
    <x v="2"/>
    <x v="0"/>
    <x v="0"/>
    <x v="2"/>
    <s v="2023-02-21"/>
    <s v="2023-03-05"/>
    <n v="87"/>
    <n v="5329.92"/>
    <n v="463703.03999999998"/>
    <n v="276.22000000000003"/>
    <n v="735"/>
    <x v="2"/>
    <x v="2"/>
    <n v="91744.24"/>
    <x v="10"/>
    <s v="delay"/>
    <x v="345"/>
    <x v="266"/>
    <x v="0"/>
  </r>
  <r>
    <n v="7194"/>
    <x v="5"/>
    <x v="2"/>
    <x v="0"/>
    <x v="2"/>
    <s v="2023-04-28"/>
    <s v="2023-05-11"/>
    <n v="46"/>
    <n v="22229.64"/>
    <n v="1022563.44"/>
    <n v="767.35"/>
    <n v="893"/>
    <x v="1"/>
    <x v="4"/>
    <n v="108270.07"/>
    <x v="12"/>
    <s v="delay"/>
    <x v="276"/>
    <x v="31"/>
    <x v="0"/>
  </r>
  <r>
    <n v="7195"/>
    <x v="7"/>
    <x v="0"/>
    <x v="1"/>
    <x v="3"/>
    <s v="2023-08-17"/>
    <s v="2023-08-31"/>
    <n v="94"/>
    <n v="39644.22"/>
    <n v="3726556.68"/>
    <n v="3493.58"/>
    <n v="13"/>
    <x v="2"/>
    <x v="0"/>
    <n v="539915.80000000005"/>
    <x v="4"/>
    <s v="delay"/>
    <x v="257"/>
    <x v="217"/>
    <x v="2"/>
  </r>
  <r>
    <n v="7196"/>
    <x v="5"/>
    <x v="1"/>
    <x v="2"/>
    <x v="3"/>
    <s v="2023-05-01"/>
    <s v="2023-05-16"/>
    <n v="92"/>
    <n v="17748.36"/>
    <n v="1632849.12"/>
    <n v="2377.77"/>
    <n v="221"/>
    <x v="1"/>
    <x v="1"/>
    <n v="191969.68"/>
    <x v="3"/>
    <s v="delay"/>
    <x v="128"/>
    <x v="111"/>
    <x v="1"/>
  </r>
  <r>
    <n v="7197"/>
    <x v="4"/>
    <x v="1"/>
    <x v="4"/>
    <x v="0"/>
    <s v="2023-03-02"/>
    <s v="2023-03-14"/>
    <n v="69"/>
    <n v="24873.62"/>
    <n v="1716279.78"/>
    <n v="4040.94"/>
    <n v="478"/>
    <x v="0"/>
    <x v="0"/>
    <n v="189349.92"/>
    <x v="10"/>
    <s v="delay"/>
    <x v="301"/>
    <x v="80"/>
    <x v="1"/>
  </r>
  <r>
    <n v="7198"/>
    <x v="0"/>
    <x v="2"/>
    <x v="1"/>
    <x v="4"/>
    <s v="2023-01-24"/>
    <s v="2023-01-27"/>
    <n v="73"/>
    <n v="1745.74"/>
    <n v="127439.02"/>
    <n v="1276.95"/>
    <n v="518"/>
    <x v="0"/>
    <x v="1"/>
    <n v="21548.97"/>
    <x v="1"/>
    <s v="on time"/>
    <x v="131"/>
    <x v="219"/>
    <x v="1"/>
  </r>
  <r>
    <n v="7199"/>
    <x v="3"/>
    <x v="2"/>
    <x v="0"/>
    <x v="2"/>
    <s v="2023-02-14"/>
    <s v="2023-02-18"/>
    <n v="27"/>
    <n v="13374.69"/>
    <n v="361116.63"/>
    <n v="2013.4"/>
    <n v="305"/>
    <x v="1"/>
    <x v="1"/>
    <n v="32658.04"/>
    <x v="13"/>
    <s v="on time"/>
    <x v="71"/>
    <x v="84"/>
    <x v="1"/>
  </r>
  <r>
    <n v="7200"/>
    <x v="6"/>
    <x v="2"/>
    <x v="2"/>
    <x v="4"/>
    <s v="2023-11-26"/>
    <s v="2023-12-04"/>
    <n v="99"/>
    <n v="37270.769999999997"/>
    <n v="3689806.23"/>
    <n v="4664.8900000000003"/>
    <n v="234"/>
    <x v="3"/>
    <x v="1"/>
    <n v="847099.25"/>
    <x v="14"/>
    <s v="delay"/>
    <x v="281"/>
    <x v="144"/>
    <x v="1"/>
  </r>
  <r>
    <n v="7201"/>
    <x v="0"/>
    <x v="1"/>
    <x v="0"/>
    <x v="4"/>
    <s v="2023-01-17"/>
    <s v="2023-01-23"/>
    <n v="56"/>
    <n v="24889.45"/>
    <n v="1393809.2"/>
    <n v="1530.23"/>
    <n v="419"/>
    <x v="0"/>
    <x v="0"/>
    <n v="222806.15"/>
    <x v="11"/>
    <s v="delay"/>
    <x v="318"/>
    <x v="180"/>
    <x v="1"/>
  </r>
  <r>
    <n v="7202"/>
    <x v="7"/>
    <x v="1"/>
    <x v="4"/>
    <x v="3"/>
    <s v="2023-02-04"/>
    <s v="2023-02-06"/>
    <n v="52"/>
    <n v="38087.46"/>
    <n v="1980547.92"/>
    <n v="494.26"/>
    <n v="73"/>
    <x v="0"/>
    <x v="0"/>
    <n v="453544.56"/>
    <x v="9"/>
    <s v="on time"/>
    <x v="225"/>
    <x v="261"/>
    <x v="2"/>
  </r>
  <r>
    <n v="7203"/>
    <x v="1"/>
    <x v="2"/>
    <x v="0"/>
    <x v="2"/>
    <s v="2023-03-25"/>
    <s v="2023-04-09"/>
    <n v="17"/>
    <n v="43059.06"/>
    <n v="732004.02"/>
    <n v="1308.22"/>
    <n v="112"/>
    <x v="1"/>
    <x v="3"/>
    <n v="74420.45"/>
    <x v="3"/>
    <s v="delay"/>
    <x v="313"/>
    <x v="158"/>
    <x v="2"/>
  </r>
  <r>
    <n v="7204"/>
    <x v="1"/>
    <x v="0"/>
    <x v="2"/>
    <x v="0"/>
    <s v="2023-07-17"/>
    <s v="2023-07-24"/>
    <n v="95"/>
    <n v="46467.89"/>
    <n v="4414449.55"/>
    <n v="3382.56"/>
    <n v="839"/>
    <x v="3"/>
    <x v="0"/>
    <n v="989943.57"/>
    <x v="5"/>
    <s v="delay"/>
    <x v="44"/>
    <x v="231"/>
    <x v="0"/>
  </r>
  <r>
    <n v="7205"/>
    <x v="4"/>
    <x v="2"/>
    <x v="1"/>
    <x v="3"/>
    <s v="2023-04-12"/>
    <s v="2023-04-20"/>
    <n v="7"/>
    <n v="1135.67"/>
    <n v="7949.69"/>
    <n v="2631.66"/>
    <n v="153"/>
    <x v="0"/>
    <x v="2"/>
    <n v="643.07000000000005"/>
    <x v="14"/>
    <s v="delay"/>
    <x v="253"/>
    <x v="188"/>
    <x v="2"/>
  </r>
  <r>
    <n v="7206"/>
    <x v="0"/>
    <x v="2"/>
    <x v="0"/>
    <x v="3"/>
    <s v="2023-05-07"/>
    <s v="2023-05-22"/>
    <n v="20"/>
    <n v="41552.36"/>
    <n v="831047.2"/>
    <n v="703.99"/>
    <n v="425"/>
    <x v="1"/>
    <x v="1"/>
    <n v="177804.31"/>
    <x v="3"/>
    <s v="delay"/>
    <x v="239"/>
    <x v="2"/>
    <x v="1"/>
  </r>
  <r>
    <n v="7207"/>
    <x v="0"/>
    <x v="1"/>
    <x v="2"/>
    <x v="3"/>
    <s v="2023-05-15"/>
    <s v="2023-05-17"/>
    <n v="49"/>
    <n v="25231.37"/>
    <n v="1236337.1299999999"/>
    <n v="968.89"/>
    <n v="431"/>
    <x v="0"/>
    <x v="1"/>
    <n v="207868.93"/>
    <x v="9"/>
    <s v="on time"/>
    <x v="210"/>
    <x v="127"/>
    <x v="1"/>
  </r>
  <r>
    <n v="7208"/>
    <x v="6"/>
    <x v="2"/>
    <x v="3"/>
    <x v="2"/>
    <s v="2023-05-14"/>
    <s v="2023-05-19"/>
    <n v="42"/>
    <n v="24947.360000000001"/>
    <n v="1047789.12"/>
    <n v="4945.16"/>
    <n v="83"/>
    <x v="3"/>
    <x v="1"/>
    <n v="145850.67000000001"/>
    <x v="2"/>
    <s v="on time"/>
    <x v="64"/>
    <x v="67"/>
    <x v="2"/>
  </r>
  <r>
    <n v="7209"/>
    <x v="1"/>
    <x v="1"/>
    <x v="0"/>
    <x v="2"/>
    <s v="2023-05-05"/>
    <s v="2023-05-09"/>
    <n v="69"/>
    <n v="12175.72"/>
    <n v="840124.68"/>
    <n v="3208.61"/>
    <n v="820"/>
    <x v="0"/>
    <x v="4"/>
    <n v="207243.2"/>
    <x v="13"/>
    <s v="on time"/>
    <x v="150"/>
    <x v="316"/>
    <x v="0"/>
  </r>
  <r>
    <n v="7210"/>
    <x v="0"/>
    <x v="2"/>
    <x v="4"/>
    <x v="0"/>
    <s v="2023-01-23"/>
    <s v="2023-02-03"/>
    <n v="80"/>
    <n v="42141.31"/>
    <n v="3371304.8"/>
    <n v="4320.82"/>
    <n v="35"/>
    <x v="1"/>
    <x v="0"/>
    <n v="728236.45"/>
    <x v="8"/>
    <s v="delay"/>
    <x v="136"/>
    <x v="310"/>
    <x v="2"/>
  </r>
  <r>
    <n v="7211"/>
    <x v="1"/>
    <x v="0"/>
    <x v="0"/>
    <x v="1"/>
    <s v="2023-11-01"/>
    <s v="2023-11-06"/>
    <n v="11"/>
    <n v="40472.79"/>
    <n v="445200.69"/>
    <n v="4087.18"/>
    <n v="650"/>
    <x v="3"/>
    <x v="0"/>
    <n v="26543.35"/>
    <x v="2"/>
    <s v="on time"/>
    <x v="89"/>
    <x v="49"/>
    <x v="1"/>
  </r>
  <r>
    <n v="7212"/>
    <x v="5"/>
    <x v="2"/>
    <x v="2"/>
    <x v="0"/>
    <s v="2023-06-17"/>
    <s v="2023-06-25"/>
    <n v="19"/>
    <n v="42798.37"/>
    <n v="813169.03"/>
    <n v="3920.58"/>
    <n v="894"/>
    <x v="1"/>
    <x v="1"/>
    <n v="106525.95"/>
    <x v="14"/>
    <s v="delay"/>
    <x v="127"/>
    <x v="126"/>
    <x v="0"/>
  </r>
  <r>
    <n v="7213"/>
    <x v="7"/>
    <x v="1"/>
    <x v="0"/>
    <x v="2"/>
    <s v="2023-01-11"/>
    <s v="2023-01-23"/>
    <n v="53"/>
    <n v="41078.58"/>
    <n v="2177164.7400000002"/>
    <n v="2439.89"/>
    <n v="27"/>
    <x v="1"/>
    <x v="0"/>
    <n v="148227.91"/>
    <x v="10"/>
    <s v="delay"/>
    <x v="318"/>
    <x v="315"/>
    <x v="2"/>
  </r>
  <r>
    <n v="7214"/>
    <x v="4"/>
    <x v="1"/>
    <x v="0"/>
    <x v="1"/>
    <s v="2023-04-18"/>
    <s v="2023-04-25"/>
    <n v="36"/>
    <n v="23003.18"/>
    <n v="828114.48"/>
    <n v="2597.34"/>
    <n v="994"/>
    <x v="1"/>
    <x v="1"/>
    <n v="111073.21"/>
    <x v="5"/>
    <s v="delay"/>
    <x v="169"/>
    <x v="9"/>
    <x v="0"/>
  </r>
  <r>
    <n v="7215"/>
    <x v="3"/>
    <x v="1"/>
    <x v="3"/>
    <x v="0"/>
    <s v="2023-05-22"/>
    <s v="2023-06-04"/>
    <n v="33"/>
    <n v="31721.84"/>
    <n v="1046820.72"/>
    <n v="292.94"/>
    <n v="888"/>
    <x v="3"/>
    <x v="4"/>
    <n v="233129.82"/>
    <x v="12"/>
    <s v="delay"/>
    <x v="58"/>
    <x v="112"/>
    <x v="0"/>
  </r>
  <r>
    <n v="7216"/>
    <x v="2"/>
    <x v="0"/>
    <x v="1"/>
    <x v="1"/>
    <s v="2023-08-14"/>
    <s v="2023-08-15"/>
    <n v="58"/>
    <n v="20962.11"/>
    <n v="1215802.3799999999"/>
    <n v="392.99"/>
    <n v="707"/>
    <x v="3"/>
    <x v="1"/>
    <n v="241857.73"/>
    <x v="7"/>
    <s v="on time"/>
    <x v="4"/>
    <x v="269"/>
    <x v="0"/>
  </r>
  <r>
    <n v="7217"/>
    <x v="3"/>
    <x v="2"/>
    <x v="0"/>
    <x v="2"/>
    <s v="2023-06-05"/>
    <s v="2023-06-18"/>
    <n v="14"/>
    <n v="18285.169999999998"/>
    <n v="255992.38"/>
    <n v="4779.37"/>
    <n v="920"/>
    <x v="1"/>
    <x v="4"/>
    <n v="25650.68"/>
    <x v="12"/>
    <s v="delay"/>
    <x v="189"/>
    <x v="10"/>
    <x v="0"/>
  </r>
  <r>
    <n v="7218"/>
    <x v="1"/>
    <x v="0"/>
    <x v="2"/>
    <x v="4"/>
    <s v="2023-10-07"/>
    <s v="2023-10-22"/>
    <n v="42"/>
    <n v="27916.92"/>
    <n v="1172510.6399999999"/>
    <n v="3535.45"/>
    <n v="549"/>
    <x v="0"/>
    <x v="4"/>
    <n v="244574.36"/>
    <x v="3"/>
    <s v="delay"/>
    <x v="170"/>
    <x v="255"/>
    <x v="1"/>
  </r>
  <r>
    <n v="7219"/>
    <x v="7"/>
    <x v="1"/>
    <x v="1"/>
    <x v="1"/>
    <s v="2023-01-01"/>
    <s v="2023-01-02"/>
    <n v="19"/>
    <n v="27243.97"/>
    <n v="517635.43"/>
    <n v="909.22"/>
    <n v="618"/>
    <x v="3"/>
    <x v="4"/>
    <n v="116752.99"/>
    <x v="7"/>
    <s v="on time"/>
    <x v="12"/>
    <x v="12"/>
    <x v="1"/>
  </r>
  <r>
    <n v="7220"/>
    <x v="3"/>
    <x v="0"/>
    <x v="4"/>
    <x v="4"/>
    <s v="2023-09-25"/>
    <s v="2023-10-10"/>
    <n v="60"/>
    <n v="8486.74"/>
    <n v="509204.4"/>
    <n v="2898.61"/>
    <n v="488"/>
    <x v="3"/>
    <x v="3"/>
    <n v="51058.86"/>
    <x v="3"/>
    <s v="delay"/>
    <x v="323"/>
    <x v="191"/>
    <x v="1"/>
  </r>
  <r>
    <n v="7221"/>
    <x v="2"/>
    <x v="2"/>
    <x v="3"/>
    <x v="0"/>
    <s v="2023-02-18"/>
    <s v="2023-02-23"/>
    <n v="38"/>
    <n v="42760.45"/>
    <n v="1624897.1"/>
    <n v="1155.8800000000001"/>
    <n v="172"/>
    <x v="1"/>
    <x v="0"/>
    <n v="321135.32"/>
    <x v="2"/>
    <s v="on time"/>
    <x v="96"/>
    <x v="55"/>
    <x v="2"/>
  </r>
  <r>
    <n v="7222"/>
    <x v="3"/>
    <x v="1"/>
    <x v="4"/>
    <x v="3"/>
    <s v="2023-06-23"/>
    <s v="2023-06-24"/>
    <n v="71"/>
    <n v="23421.91"/>
    <n v="1662955.61"/>
    <n v="1078.1300000000001"/>
    <n v="223"/>
    <x v="0"/>
    <x v="1"/>
    <n v="191363.39"/>
    <x v="7"/>
    <s v="on time"/>
    <x v="72"/>
    <x v="325"/>
    <x v="1"/>
  </r>
  <r>
    <n v="7223"/>
    <x v="4"/>
    <x v="0"/>
    <x v="1"/>
    <x v="3"/>
    <s v="2023-01-10"/>
    <s v="2023-01-15"/>
    <n v="59"/>
    <n v="6689.99"/>
    <n v="394709.41"/>
    <n v="3903.04"/>
    <n v="335"/>
    <x v="2"/>
    <x v="3"/>
    <n v="97629.22"/>
    <x v="2"/>
    <s v="on time"/>
    <x v="376"/>
    <x v="210"/>
    <x v="1"/>
  </r>
  <r>
    <n v="7224"/>
    <x v="3"/>
    <x v="2"/>
    <x v="4"/>
    <x v="1"/>
    <s v="2023-03-12"/>
    <s v="2023-03-23"/>
    <n v="97"/>
    <n v="27226.53"/>
    <n v="2640973.41"/>
    <n v="4811.0200000000004"/>
    <n v="719"/>
    <x v="0"/>
    <x v="4"/>
    <n v="572531.25"/>
    <x v="8"/>
    <s v="delay"/>
    <x v="205"/>
    <x v="319"/>
    <x v="0"/>
  </r>
  <r>
    <n v="7225"/>
    <x v="7"/>
    <x v="1"/>
    <x v="2"/>
    <x v="4"/>
    <s v="2023-03-05"/>
    <s v="2023-03-13"/>
    <n v="100"/>
    <n v="47947.99"/>
    <n v="4794799"/>
    <n v="2857.19"/>
    <n v="363"/>
    <x v="3"/>
    <x v="0"/>
    <n v="544368.42000000004"/>
    <x v="14"/>
    <s v="delay"/>
    <x v="49"/>
    <x v="247"/>
    <x v="1"/>
  </r>
  <r>
    <n v="7226"/>
    <x v="3"/>
    <x v="2"/>
    <x v="3"/>
    <x v="3"/>
    <s v="2023-12-01"/>
    <s v="2023-12-14"/>
    <n v="71"/>
    <n v="14080.33"/>
    <n v="999703.43"/>
    <n v="311.95"/>
    <n v="602"/>
    <x v="0"/>
    <x v="4"/>
    <n v="144374.53"/>
    <x v="12"/>
    <s v="delay"/>
    <x v="38"/>
    <x v="328"/>
    <x v="1"/>
  </r>
  <r>
    <n v="7227"/>
    <x v="5"/>
    <x v="2"/>
    <x v="2"/>
    <x v="2"/>
    <s v="2023-07-16"/>
    <s v="2023-07-18"/>
    <n v="95"/>
    <n v="28122.400000000001"/>
    <n v="2671628"/>
    <n v="4146.8"/>
    <n v="194"/>
    <x v="0"/>
    <x v="3"/>
    <n v="508611.68"/>
    <x v="9"/>
    <s v="on time"/>
    <x v="324"/>
    <x v="27"/>
    <x v="2"/>
  </r>
  <r>
    <n v="7228"/>
    <x v="1"/>
    <x v="0"/>
    <x v="2"/>
    <x v="0"/>
    <s v="2023-12-05"/>
    <s v="2023-12-17"/>
    <n v="19"/>
    <n v="39288.78"/>
    <n v="746486.82"/>
    <n v="1221.05"/>
    <n v="845"/>
    <x v="3"/>
    <x v="0"/>
    <n v="164151.92000000001"/>
    <x v="10"/>
    <s v="delay"/>
    <x v="105"/>
    <x v="189"/>
    <x v="0"/>
  </r>
  <r>
    <n v="7229"/>
    <x v="3"/>
    <x v="0"/>
    <x v="2"/>
    <x v="3"/>
    <s v="2023-05-19"/>
    <s v="2023-06-03"/>
    <n v="5"/>
    <n v="3496.72"/>
    <n v="17483.599999999999"/>
    <n v="4875.0600000000004"/>
    <n v="496"/>
    <x v="1"/>
    <x v="3"/>
    <n v="1047.5899999999999"/>
    <x v="3"/>
    <s v="delay"/>
    <x v="51"/>
    <x v="40"/>
    <x v="1"/>
  </r>
  <r>
    <n v="7230"/>
    <x v="5"/>
    <x v="1"/>
    <x v="2"/>
    <x v="2"/>
    <s v="2023-10-02"/>
    <s v="2023-10-13"/>
    <n v="76"/>
    <n v="14494.83"/>
    <n v="1101607.08"/>
    <n v="1102.6300000000001"/>
    <n v="76"/>
    <x v="1"/>
    <x v="3"/>
    <n v="179016.55"/>
    <x v="8"/>
    <s v="delay"/>
    <x v="6"/>
    <x v="287"/>
    <x v="2"/>
  </r>
  <r>
    <n v="7231"/>
    <x v="0"/>
    <x v="1"/>
    <x v="1"/>
    <x v="2"/>
    <s v="2023-12-08"/>
    <s v="2023-12-13"/>
    <n v="97"/>
    <n v="47207.41"/>
    <n v="4579118.7699999996"/>
    <n v="3414.73"/>
    <n v="681"/>
    <x v="1"/>
    <x v="0"/>
    <n v="902251.33"/>
    <x v="2"/>
    <s v="on time"/>
    <x v="244"/>
    <x v="227"/>
    <x v="1"/>
  </r>
  <r>
    <n v="7232"/>
    <x v="3"/>
    <x v="2"/>
    <x v="0"/>
    <x v="1"/>
    <s v="2023-02-19"/>
    <s v="2023-03-05"/>
    <n v="60"/>
    <n v="22541.84"/>
    <n v="1352510.4"/>
    <n v="4709.8999999999996"/>
    <n v="255"/>
    <x v="3"/>
    <x v="4"/>
    <n v="224496.77"/>
    <x v="4"/>
    <s v="delay"/>
    <x v="345"/>
    <x v="351"/>
    <x v="1"/>
  </r>
  <r>
    <n v="7233"/>
    <x v="1"/>
    <x v="2"/>
    <x v="3"/>
    <x v="0"/>
    <s v="2023-10-19"/>
    <s v="2023-10-22"/>
    <n v="95"/>
    <n v="22414.44"/>
    <n v="2129371.7999999998"/>
    <n v="972.94"/>
    <n v="712"/>
    <x v="3"/>
    <x v="0"/>
    <n v="152927.20000000001"/>
    <x v="1"/>
    <s v="on time"/>
    <x v="170"/>
    <x v="134"/>
    <x v="0"/>
  </r>
  <r>
    <n v="7234"/>
    <x v="6"/>
    <x v="2"/>
    <x v="4"/>
    <x v="4"/>
    <s v="2023-02-20"/>
    <s v="2023-03-01"/>
    <n v="14"/>
    <n v="8388.27"/>
    <n v="117435.78"/>
    <n v="684.44"/>
    <n v="398"/>
    <x v="0"/>
    <x v="2"/>
    <n v="23013.75"/>
    <x v="6"/>
    <s v="delay"/>
    <x v="187"/>
    <x v="298"/>
    <x v="1"/>
  </r>
  <r>
    <n v="7235"/>
    <x v="2"/>
    <x v="2"/>
    <x v="0"/>
    <x v="4"/>
    <s v="2023-07-13"/>
    <s v="2023-07-26"/>
    <n v="61"/>
    <n v="11228.02"/>
    <n v="684909.22"/>
    <n v="618.97"/>
    <n v="304"/>
    <x v="0"/>
    <x v="0"/>
    <n v="164620.26"/>
    <x v="12"/>
    <s v="delay"/>
    <x v="196"/>
    <x v="362"/>
    <x v="1"/>
  </r>
  <r>
    <n v="7236"/>
    <x v="5"/>
    <x v="1"/>
    <x v="2"/>
    <x v="4"/>
    <s v="2023-12-29"/>
    <s v="2023-12-30"/>
    <n v="86"/>
    <n v="40061.64"/>
    <n v="3445301.04"/>
    <n v="2243.16"/>
    <n v="569"/>
    <x v="3"/>
    <x v="3"/>
    <n v="710148.23"/>
    <x v="7"/>
    <s v="on time"/>
    <x v="256"/>
    <x v="204"/>
    <x v="1"/>
  </r>
  <r>
    <n v="7237"/>
    <x v="1"/>
    <x v="1"/>
    <x v="1"/>
    <x v="4"/>
    <s v="2023-11-14"/>
    <s v="2023-11-28"/>
    <n v="57"/>
    <n v="3164.59"/>
    <n v="180381.63"/>
    <n v="4166.34"/>
    <n v="208"/>
    <x v="0"/>
    <x v="3"/>
    <n v="44583.85"/>
    <x v="4"/>
    <s v="delay"/>
    <x v="330"/>
    <x v="284"/>
    <x v="1"/>
  </r>
  <r>
    <n v="7238"/>
    <x v="0"/>
    <x v="0"/>
    <x v="4"/>
    <x v="1"/>
    <s v="2023-11-17"/>
    <s v="2023-11-22"/>
    <n v="38"/>
    <n v="49291.68"/>
    <n v="1873083.84"/>
    <n v="1762.33"/>
    <n v="202"/>
    <x v="2"/>
    <x v="1"/>
    <n v="429793.63"/>
    <x v="2"/>
    <s v="on time"/>
    <x v="254"/>
    <x v="44"/>
    <x v="1"/>
  </r>
  <r>
    <n v="7239"/>
    <x v="5"/>
    <x v="2"/>
    <x v="2"/>
    <x v="3"/>
    <s v="2023-09-10"/>
    <s v="2023-09-18"/>
    <n v="29"/>
    <n v="7628.08"/>
    <n v="221214.32"/>
    <n v="4994.18"/>
    <n v="261"/>
    <x v="0"/>
    <x v="4"/>
    <n v="33175.99"/>
    <x v="14"/>
    <s v="delay"/>
    <x v="290"/>
    <x v="332"/>
    <x v="1"/>
  </r>
  <r>
    <n v="7240"/>
    <x v="6"/>
    <x v="1"/>
    <x v="1"/>
    <x v="2"/>
    <s v="2023-02-24"/>
    <s v="2023-03-01"/>
    <n v="46"/>
    <n v="49380.84"/>
    <n v="2271518.64"/>
    <n v="988.26"/>
    <n v="635"/>
    <x v="3"/>
    <x v="4"/>
    <n v="237341.98"/>
    <x v="2"/>
    <s v="on time"/>
    <x v="187"/>
    <x v="259"/>
    <x v="1"/>
  </r>
  <r>
    <n v="7241"/>
    <x v="3"/>
    <x v="0"/>
    <x v="1"/>
    <x v="2"/>
    <s v="2023-02-14"/>
    <s v="2023-02-17"/>
    <n v="3"/>
    <n v="12673.71"/>
    <n v="38021.129999999997"/>
    <n v="2542.5700000000002"/>
    <n v="89"/>
    <x v="2"/>
    <x v="3"/>
    <n v="5284.78"/>
    <x v="1"/>
    <s v="on time"/>
    <x v="337"/>
    <x v="84"/>
    <x v="2"/>
  </r>
  <r>
    <n v="7242"/>
    <x v="1"/>
    <x v="0"/>
    <x v="1"/>
    <x v="4"/>
    <s v="2023-12-31"/>
    <s v="2024-01-10"/>
    <n v="29"/>
    <n v="34000.080000000002"/>
    <n v="986002.32"/>
    <n v="3265.28"/>
    <n v="954"/>
    <x v="3"/>
    <x v="2"/>
    <n v="184003.39"/>
    <x v="0"/>
    <s v="delay"/>
    <x v="200"/>
    <x v="281"/>
    <x v="0"/>
  </r>
  <r>
    <n v="7243"/>
    <x v="7"/>
    <x v="0"/>
    <x v="2"/>
    <x v="4"/>
    <s v="2023-04-04"/>
    <s v="2023-04-14"/>
    <n v="12"/>
    <n v="43216.52"/>
    <n v="518598.24"/>
    <n v="595.77"/>
    <n v="142"/>
    <x v="1"/>
    <x v="3"/>
    <n v="27771.119999999999"/>
    <x v="0"/>
    <s v="delay"/>
    <x v="104"/>
    <x v="116"/>
    <x v="2"/>
  </r>
  <r>
    <n v="7244"/>
    <x v="7"/>
    <x v="1"/>
    <x v="4"/>
    <x v="2"/>
    <s v="2023-07-12"/>
    <s v="2023-07-26"/>
    <n v="23"/>
    <n v="19219.25"/>
    <n v="442042.75"/>
    <n v="2186.58"/>
    <n v="645"/>
    <x v="3"/>
    <x v="1"/>
    <n v="87489.27"/>
    <x v="4"/>
    <s v="delay"/>
    <x v="196"/>
    <x v="267"/>
    <x v="1"/>
  </r>
  <r>
    <n v="7245"/>
    <x v="5"/>
    <x v="0"/>
    <x v="1"/>
    <x v="4"/>
    <s v="2023-04-06"/>
    <s v="2023-04-08"/>
    <n v="33"/>
    <n v="25961.16"/>
    <n v="856718.28"/>
    <n v="2222.86"/>
    <n v="155"/>
    <x v="3"/>
    <x v="1"/>
    <n v="49889.73"/>
    <x v="9"/>
    <s v="on time"/>
    <x v="309"/>
    <x v="108"/>
    <x v="2"/>
  </r>
  <r>
    <n v="7246"/>
    <x v="4"/>
    <x v="2"/>
    <x v="3"/>
    <x v="4"/>
    <s v="2023-11-30"/>
    <s v="2023-12-07"/>
    <n v="98"/>
    <n v="26640.3"/>
    <n v="2610749.4"/>
    <n v="3808.89"/>
    <n v="597"/>
    <x v="2"/>
    <x v="3"/>
    <n v="454420.13"/>
    <x v="5"/>
    <s v="delay"/>
    <x v="147"/>
    <x v="13"/>
    <x v="1"/>
  </r>
  <r>
    <n v="7247"/>
    <x v="1"/>
    <x v="0"/>
    <x v="0"/>
    <x v="3"/>
    <s v="2023-01-12"/>
    <s v="2023-01-15"/>
    <n v="11"/>
    <n v="35223.43"/>
    <n v="387457.73"/>
    <n v="3298.36"/>
    <n v="292"/>
    <x v="1"/>
    <x v="2"/>
    <n v="69377.990000000005"/>
    <x v="1"/>
    <s v="on time"/>
    <x v="376"/>
    <x v="299"/>
    <x v="1"/>
  </r>
  <r>
    <n v="7248"/>
    <x v="6"/>
    <x v="2"/>
    <x v="1"/>
    <x v="3"/>
    <s v="2023-07-28"/>
    <s v="2023-08-04"/>
    <n v="41"/>
    <n v="8197.2199999999993"/>
    <n v="336086.02"/>
    <n v="1201.97"/>
    <n v="375"/>
    <x v="2"/>
    <x v="3"/>
    <n v="40528"/>
    <x v="5"/>
    <s v="delay"/>
    <x v="78"/>
    <x v="274"/>
    <x v="1"/>
  </r>
  <r>
    <n v="7249"/>
    <x v="2"/>
    <x v="1"/>
    <x v="1"/>
    <x v="1"/>
    <s v="2023-01-24"/>
    <s v="2023-01-30"/>
    <n v="13"/>
    <n v="8669.4599999999991"/>
    <n v="112702.98"/>
    <n v="2291.66"/>
    <n v="453"/>
    <x v="3"/>
    <x v="0"/>
    <n v="23937.439999999999"/>
    <x v="11"/>
    <s v="delay"/>
    <x v="352"/>
    <x v="219"/>
    <x v="1"/>
  </r>
  <r>
    <n v="7250"/>
    <x v="2"/>
    <x v="2"/>
    <x v="1"/>
    <x v="0"/>
    <s v="2023-12-26"/>
    <s v="2023-12-31"/>
    <n v="45"/>
    <n v="36207.58"/>
    <n v="1629341.1"/>
    <n v="3776.06"/>
    <n v="985"/>
    <x v="1"/>
    <x v="4"/>
    <n v="260848.6"/>
    <x v="2"/>
    <s v="on time"/>
    <x v="165"/>
    <x v="92"/>
    <x v="0"/>
  </r>
  <r>
    <n v="7251"/>
    <x v="3"/>
    <x v="1"/>
    <x v="4"/>
    <x v="1"/>
    <s v="2023-03-18"/>
    <s v="2023-03-25"/>
    <n v="59"/>
    <n v="10727.75"/>
    <n v="632937.25"/>
    <n v="4401.5"/>
    <n v="647"/>
    <x v="2"/>
    <x v="0"/>
    <n v="145664.59"/>
    <x v="5"/>
    <s v="delay"/>
    <x v="144"/>
    <x v="78"/>
    <x v="1"/>
  </r>
  <r>
    <n v="7252"/>
    <x v="6"/>
    <x v="1"/>
    <x v="1"/>
    <x v="2"/>
    <s v="2023-08-10"/>
    <s v="2023-08-22"/>
    <n v="34"/>
    <n v="3706.32"/>
    <n v="126014.88"/>
    <n v="3985.29"/>
    <n v="370"/>
    <x v="1"/>
    <x v="3"/>
    <n v="13180.24"/>
    <x v="10"/>
    <s v="delay"/>
    <x v="55"/>
    <x v="32"/>
    <x v="1"/>
  </r>
  <r>
    <n v="7253"/>
    <x v="4"/>
    <x v="0"/>
    <x v="0"/>
    <x v="0"/>
    <s v="2023-11-22"/>
    <s v="2023-11-25"/>
    <n v="14"/>
    <n v="40443.32"/>
    <n v="566206.48"/>
    <n v="224.73"/>
    <n v="348"/>
    <x v="2"/>
    <x v="2"/>
    <n v="70020.570000000007"/>
    <x v="1"/>
    <s v="on time"/>
    <x v="279"/>
    <x v="260"/>
    <x v="1"/>
  </r>
  <r>
    <n v="7254"/>
    <x v="7"/>
    <x v="0"/>
    <x v="4"/>
    <x v="0"/>
    <s v="2023-12-15"/>
    <s v="2023-12-21"/>
    <n v="55"/>
    <n v="7905.58"/>
    <n v="434806.9"/>
    <n v="1783.93"/>
    <n v="80"/>
    <x v="0"/>
    <x v="3"/>
    <n v="70821.53"/>
    <x v="11"/>
    <s v="delay"/>
    <x v="207"/>
    <x v="72"/>
    <x v="2"/>
  </r>
  <r>
    <n v="7255"/>
    <x v="4"/>
    <x v="1"/>
    <x v="2"/>
    <x v="2"/>
    <s v="2023-07-24"/>
    <s v="2023-08-01"/>
    <n v="5"/>
    <n v="27217.11"/>
    <n v="136085.54999999999"/>
    <n v="2710.13"/>
    <n v="315"/>
    <x v="2"/>
    <x v="1"/>
    <n v="24077.11"/>
    <x v="14"/>
    <s v="delay"/>
    <x v="293"/>
    <x v="199"/>
    <x v="1"/>
  </r>
  <r>
    <n v="7256"/>
    <x v="4"/>
    <x v="0"/>
    <x v="3"/>
    <x v="2"/>
    <s v="2023-01-20"/>
    <s v="2023-01-28"/>
    <n v="95"/>
    <n v="17329.52"/>
    <n v="1646304.4"/>
    <n v="3470.76"/>
    <n v="925"/>
    <x v="1"/>
    <x v="1"/>
    <n v="231662.67"/>
    <x v="14"/>
    <s v="delay"/>
    <x v="88"/>
    <x v="47"/>
    <x v="0"/>
  </r>
  <r>
    <n v="7257"/>
    <x v="1"/>
    <x v="2"/>
    <x v="2"/>
    <x v="3"/>
    <s v="2023-06-28"/>
    <s v="2023-07-08"/>
    <n v="89"/>
    <n v="35566.31"/>
    <n v="3165401.59"/>
    <n v="2894.48"/>
    <n v="589"/>
    <x v="2"/>
    <x v="3"/>
    <n v="290663.78000000003"/>
    <x v="0"/>
    <s v="delay"/>
    <x v="218"/>
    <x v="225"/>
    <x v="1"/>
  </r>
  <r>
    <n v="7258"/>
    <x v="7"/>
    <x v="1"/>
    <x v="0"/>
    <x v="0"/>
    <s v="2023-08-29"/>
    <s v="2023-09-06"/>
    <n v="34"/>
    <n v="5902.66"/>
    <n v="200690.44"/>
    <n v="1868.54"/>
    <n v="483"/>
    <x v="0"/>
    <x v="2"/>
    <n v="36529.24"/>
    <x v="14"/>
    <s v="delay"/>
    <x v="35"/>
    <x v="173"/>
    <x v="1"/>
  </r>
  <r>
    <n v="7259"/>
    <x v="7"/>
    <x v="0"/>
    <x v="1"/>
    <x v="1"/>
    <s v="2023-07-31"/>
    <s v="2023-08-11"/>
    <n v="98"/>
    <n v="5135.53"/>
    <n v="503281.94"/>
    <n v="3945.6"/>
    <n v="232"/>
    <x v="3"/>
    <x v="2"/>
    <n v="28231.66"/>
    <x v="8"/>
    <s v="delay"/>
    <x v="310"/>
    <x v="4"/>
    <x v="1"/>
  </r>
  <r>
    <n v="7260"/>
    <x v="7"/>
    <x v="1"/>
    <x v="3"/>
    <x v="0"/>
    <s v="2023-06-14"/>
    <s v="2023-06-24"/>
    <n v="19"/>
    <n v="3602.94"/>
    <n v="68455.86"/>
    <n v="280.14"/>
    <n v="58"/>
    <x v="1"/>
    <x v="0"/>
    <n v="4242.62"/>
    <x v="0"/>
    <s v="delay"/>
    <x v="72"/>
    <x v="335"/>
    <x v="2"/>
  </r>
  <r>
    <n v="7261"/>
    <x v="0"/>
    <x v="2"/>
    <x v="2"/>
    <x v="4"/>
    <s v="2023-09-22"/>
    <s v="2023-09-25"/>
    <n v="55"/>
    <n v="43032.66"/>
    <n v="2366796.2999999998"/>
    <n v="1109.9000000000001"/>
    <n v="321"/>
    <x v="1"/>
    <x v="1"/>
    <n v="430479.26"/>
    <x v="1"/>
    <s v="on time"/>
    <x v="153"/>
    <x v="132"/>
    <x v="1"/>
  </r>
  <r>
    <n v="7262"/>
    <x v="4"/>
    <x v="0"/>
    <x v="3"/>
    <x v="4"/>
    <s v="2023-03-22"/>
    <s v="2023-03-31"/>
    <n v="94"/>
    <n v="23695.54"/>
    <n v="2227380.7599999998"/>
    <n v="4461.34"/>
    <n v="829"/>
    <x v="1"/>
    <x v="0"/>
    <n v="229496.02"/>
    <x v="6"/>
    <s v="delay"/>
    <x v="246"/>
    <x v="94"/>
    <x v="0"/>
  </r>
  <r>
    <n v="7263"/>
    <x v="5"/>
    <x v="0"/>
    <x v="0"/>
    <x v="2"/>
    <s v="2023-07-28"/>
    <s v="2023-08-07"/>
    <n v="74"/>
    <n v="35421.699999999997"/>
    <n v="2621205.7999999998"/>
    <n v="516.49"/>
    <n v="282"/>
    <x v="1"/>
    <x v="2"/>
    <n v="533042.38"/>
    <x v="0"/>
    <s v="delay"/>
    <x v="266"/>
    <x v="274"/>
    <x v="1"/>
  </r>
  <r>
    <n v="7264"/>
    <x v="6"/>
    <x v="0"/>
    <x v="1"/>
    <x v="0"/>
    <s v="2023-04-30"/>
    <s v="2023-05-05"/>
    <n v="41"/>
    <n v="49323.69"/>
    <n v="2022271.29"/>
    <n v="3789.87"/>
    <n v="476"/>
    <x v="0"/>
    <x v="1"/>
    <n v="346799.87"/>
    <x v="2"/>
    <s v="on time"/>
    <x v="331"/>
    <x v="346"/>
    <x v="1"/>
  </r>
  <r>
    <n v="7265"/>
    <x v="1"/>
    <x v="1"/>
    <x v="3"/>
    <x v="1"/>
    <s v="2023-02-07"/>
    <s v="2023-02-17"/>
    <n v="72"/>
    <n v="9619.7800000000007"/>
    <n v="692624.16"/>
    <n v="2984.13"/>
    <n v="302"/>
    <x v="3"/>
    <x v="1"/>
    <n v="78990.09"/>
    <x v="0"/>
    <s v="delay"/>
    <x v="337"/>
    <x v="69"/>
    <x v="1"/>
  </r>
  <r>
    <n v="7266"/>
    <x v="2"/>
    <x v="1"/>
    <x v="4"/>
    <x v="0"/>
    <s v="2023-03-28"/>
    <s v="2023-03-29"/>
    <n v="59"/>
    <n v="10557.65"/>
    <n v="622901.35"/>
    <n v="2711.07"/>
    <n v="577"/>
    <x v="1"/>
    <x v="4"/>
    <n v="73852.899999999994"/>
    <x v="7"/>
    <s v="on time"/>
    <x v="87"/>
    <x v="222"/>
    <x v="1"/>
  </r>
  <r>
    <n v="7267"/>
    <x v="3"/>
    <x v="1"/>
    <x v="2"/>
    <x v="3"/>
    <s v="2023-08-12"/>
    <s v="2023-08-27"/>
    <n v="100"/>
    <n v="21366.58"/>
    <n v="2136658"/>
    <n v="4014.65"/>
    <n v="394"/>
    <x v="1"/>
    <x v="4"/>
    <n v="256391.19"/>
    <x v="3"/>
    <s v="delay"/>
    <x v="62"/>
    <x v="221"/>
    <x v="1"/>
  </r>
  <r>
    <n v="7268"/>
    <x v="3"/>
    <x v="0"/>
    <x v="0"/>
    <x v="1"/>
    <s v="2023-05-22"/>
    <s v="2023-06-02"/>
    <n v="20"/>
    <n v="22952.27"/>
    <n v="459045.4"/>
    <n v="2769.35"/>
    <n v="403"/>
    <x v="3"/>
    <x v="3"/>
    <n v="94241.73"/>
    <x v="8"/>
    <s v="delay"/>
    <x v="135"/>
    <x v="112"/>
    <x v="1"/>
  </r>
  <r>
    <n v="7269"/>
    <x v="2"/>
    <x v="2"/>
    <x v="1"/>
    <x v="4"/>
    <s v="2023-05-13"/>
    <s v="2023-05-22"/>
    <n v="90"/>
    <n v="8259.18"/>
    <n v="743326.2"/>
    <n v="4785.05"/>
    <n v="817"/>
    <x v="3"/>
    <x v="0"/>
    <n v="184964.41"/>
    <x v="6"/>
    <s v="delay"/>
    <x v="239"/>
    <x v="251"/>
    <x v="0"/>
  </r>
  <r>
    <n v="7270"/>
    <x v="0"/>
    <x v="0"/>
    <x v="3"/>
    <x v="1"/>
    <s v="2023-05-17"/>
    <s v="2023-05-30"/>
    <n v="42"/>
    <n v="2684.23"/>
    <n v="112737.66"/>
    <n v="4650.62"/>
    <n v="514"/>
    <x v="1"/>
    <x v="0"/>
    <n v="19377.71"/>
    <x v="12"/>
    <s v="delay"/>
    <x v="287"/>
    <x v="149"/>
    <x v="1"/>
  </r>
  <r>
    <n v="7271"/>
    <x v="6"/>
    <x v="1"/>
    <x v="2"/>
    <x v="0"/>
    <s v="2023-05-23"/>
    <s v="2023-06-06"/>
    <n v="37"/>
    <n v="25201.26"/>
    <n v="932446.62"/>
    <n v="2033.97"/>
    <n v="174"/>
    <x v="0"/>
    <x v="3"/>
    <n v="229652.47"/>
    <x v="4"/>
    <s v="delay"/>
    <x v="39"/>
    <x v="51"/>
    <x v="2"/>
  </r>
  <r>
    <n v="7272"/>
    <x v="0"/>
    <x v="0"/>
    <x v="0"/>
    <x v="4"/>
    <s v="2023-07-24"/>
    <s v="2023-07-29"/>
    <n v="9"/>
    <n v="11936.32"/>
    <n v="107426.88"/>
    <n v="4301.43"/>
    <n v="625"/>
    <x v="0"/>
    <x v="2"/>
    <n v="12241.81"/>
    <x v="2"/>
    <s v="on time"/>
    <x v="138"/>
    <x v="199"/>
    <x v="1"/>
  </r>
  <r>
    <n v="7273"/>
    <x v="0"/>
    <x v="0"/>
    <x v="4"/>
    <x v="4"/>
    <s v="2023-08-20"/>
    <s v="2023-08-23"/>
    <n v="19"/>
    <n v="44979.9"/>
    <n v="854618.1"/>
    <n v="3418.06"/>
    <n v="746"/>
    <x v="1"/>
    <x v="0"/>
    <n v="45170.73"/>
    <x v="1"/>
    <s v="on time"/>
    <x v="206"/>
    <x v="54"/>
    <x v="0"/>
  </r>
  <r>
    <n v="7274"/>
    <x v="1"/>
    <x v="0"/>
    <x v="4"/>
    <x v="3"/>
    <s v="2023-07-26"/>
    <s v="2023-07-30"/>
    <n v="41"/>
    <n v="6967.2"/>
    <n v="285655.2"/>
    <n v="201.5"/>
    <n v="175"/>
    <x v="1"/>
    <x v="4"/>
    <n v="32389.86"/>
    <x v="13"/>
    <s v="on time"/>
    <x v="1"/>
    <x v="176"/>
    <x v="2"/>
  </r>
  <r>
    <n v="7275"/>
    <x v="4"/>
    <x v="0"/>
    <x v="3"/>
    <x v="4"/>
    <s v="2023-02-04"/>
    <s v="2023-02-12"/>
    <n v="31"/>
    <n v="19523.04"/>
    <n v="605214.24"/>
    <n v="4869.9799999999996"/>
    <n v="596"/>
    <x v="3"/>
    <x v="0"/>
    <n v="53794.71"/>
    <x v="14"/>
    <s v="delay"/>
    <x v="304"/>
    <x v="261"/>
    <x v="1"/>
  </r>
  <r>
    <n v="7276"/>
    <x v="4"/>
    <x v="0"/>
    <x v="1"/>
    <x v="4"/>
    <s v="2023-04-12"/>
    <s v="2023-04-27"/>
    <n v="43"/>
    <n v="28431.27"/>
    <n v="1222544.6100000001"/>
    <n v="1278.6600000000001"/>
    <n v="32"/>
    <x v="2"/>
    <x v="3"/>
    <n v="125541.68"/>
    <x v="3"/>
    <s v="delay"/>
    <x v="288"/>
    <x v="188"/>
    <x v="2"/>
  </r>
  <r>
    <n v="7277"/>
    <x v="3"/>
    <x v="1"/>
    <x v="0"/>
    <x v="3"/>
    <s v="2023-09-12"/>
    <s v="2023-09-14"/>
    <n v="59"/>
    <n v="25167.81"/>
    <n v="1484900.79"/>
    <n v="3923.85"/>
    <n v="976"/>
    <x v="3"/>
    <x v="1"/>
    <n v="276177.99"/>
    <x v="9"/>
    <s v="on time"/>
    <x v="261"/>
    <x v="81"/>
    <x v="0"/>
  </r>
  <r>
    <n v="7278"/>
    <x v="4"/>
    <x v="1"/>
    <x v="3"/>
    <x v="0"/>
    <s v="2023-11-24"/>
    <s v="2023-12-05"/>
    <n v="83"/>
    <n v="11790.46"/>
    <n v="978608.18"/>
    <n v="4679.6000000000004"/>
    <n v="849"/>
    <x v="2"/>
    <x v="3"/>
    <n v="210450.7"/>
    <x v="8"/>
    <s v="delay"/>
    <x v="326"/>
    <x v="288"/>
    <x v="0"/>
  </r>
  <r>
    <n v="7279"/>
    <x v="2"/>
    <x v="0"/>
    <x v="3"/>
    <x v="0"/>
    <s v="2023-08-04"/>
    <s v="2023-08-14"/>
    <n v="70"/>
    <n v="20750.580000000002"/>
    <n v="1452540.6"/>
    <n v="379.4"/>
    <n v="982"/>
    <x v="3"/>
    <x v="4"/>
    <n v="159241.56"/>
    <x v="0"/>
    <s v="delay"/>
    <x v="269"/>
    <x v="357"/>
    <x v="0"/>
  </r>
  <r>
    <n v="7280"/>
    <x v="0"/>
    <x v="1"/>
    <x v="0"/>
    <x v="2"/>
    <s v="2023-08-20"/>
    <s v="2023-08-28"/>
    <n v="45"/>
    <n v="48963.93"/>
    <n v="2203376.85"/>
    <n v="4611.9399999999996"/>
    <n v="691"/>
    <x v="0"/>
    <x v="0"/>
    <n v="340648.36"/>
    <x v="14"/>
    <s v="delay"/>
    <x v="243"/>
    <x v="54"/>
    <x v="1"/>
  </r>
  <r>
    <n v="7281"/>
    <x v="6"/>
    <x v="2"/>
    <x v="0"/>
    <x v="0"/>
    <s v="2023-07-20"/>
    <s v="2023-07-21"/>
    <n v="60"/>
    <n v="24676.53"/>
    <n v="1480591.8"/>
    <n v="2596.4699999999998"/>
    <n v="954"/>
    <x v="1"/>
    <x v="2"/>
    <n v="332873.90000000002"/>
    <x v="7"/>
    <s v="on time"/>
    <x v="139"/>
    <x v="155"/>
    <x v="0"/>
  </r>
  <r>
    <n v="7282"/>
    <x v="3"/>
    <x v="2"/>
    <x v="0"/>
    <x v="3"/>
    <s v="2023-03-17"/>
    <s v="2023-03-26"/>
    <n v="15"/>
    <n v="29402.26"/>
    <n v="441033.9"/>
    <n v="3311.56"/>
    <n v="994"/>
    <x v="3"/>
    <x v="0"/>
    <n v="53825.55"/>
    <x v="6"/>
    <s v="delay"/>
    <x v="30"/>
    <x v="256"/>
    <x v="0"/>
  </r>
  <r>
    <n v="7283"/>
    <x v="0"/>
    <x v="2"/>
    <x v="1"/>
    <x v="0"/>
    <s v="2023-10-23"/>
    <s v="2023-11-04"/>
    <n v="62"/>
    <n v="3704.25"/>
    <n v="229663.5"/>
    <n v="4108.96"/>
    <n v="852"/>
    <x v="3"/>
    <x v="2"/>
    <n v="18590.23"/>
    <x v="10"/>
    <s v="delay"/>
    <x v="157"/>
    <x v="314"/>
    <x v="0"/>
  </r>
  <r>
    <n v="7284"/>
    <x v="4"/>
    <x v="0"/>
    <x v="3"/>
    <x v="1"/>
    <s v="2023-06-05"/>
    <s v="2023-06-11"/>
    <n v="84"/>
    <n v="35813.72"/>
    <n v="3008352.48"/>
    <n v="3445.02"/>
    <n v="405"/>
    <x v="1"/>
    <x v="0"/>
    <n v="522733.06"/>
    <x v="11"/>
    <s v="delay"/>
    <x v="66"/>
    <x v="10"/>
    <x v="1"/>
  </r>
  <r>
    <n v="7285"/>
    <x v="1"/>
    <x v="1"/>
    <x v="3"/>
    <x v="0"/>
    <s v="2023-11-22"/>
    <s v="2023-11-24"/>
    <n v="76"/>
    <n v="9925.23"/>
    <n v="754317.48"/>
    <n v="3335.02"/>
    <n v="515"/>
    <x v="1"/>
    <x v="3"/>
    <n v="99374.76"/>
    <x v="9"/>
    <s v="on time"/>
    <x v="262"/>
    <x v="260"/>
    <x v="1"/>
  </r>
  <r>
    <n v="7286"/>
    <x v="0"/>
    <x v="1"/>
    <x v="0"/>
    <x v="2"/>
    <s v="2023-12-09"/>
    <s v="2023-12-18"/>
    <n v="82"/>
    <n v="25039.62"/>
    <n v="2053248.84"/>
    <n v="1867.7"/>
    <n v="148"/>
    <x v="0"/>
    <x v="0"/>
    <n v="250155.71"/>
    <x v="6"/>
    <s v="delay"/>
    <x v="181"/>
    <x v="37"/>
    <x v="2"/>
  </r>
  <r>
    <n v="7287"/>
    <x v="7"/>
    <x v="2"/>
    <x v="4"/>
    <x v="2"/>
    <s v="2023-09-20"/>
    <s v="2023-09-27"/>
    <n v="2"/>
    <n v="11226.44"/>
    <n v="22452.880000000001"/>
    <n v="1906.55"/>
    <n v="231"/>
    <x v="2"/>
    <x v="3"/>
    <n v="3521.03"/>
    <x v="5"/>
    <s v="delay"/>
    <x v="46"/>
    <x v="344"/>
    <x v="1"/>
  </r>
  <r>
    <n v="7288"/>
    <x v="0"/>
    <x v="1"/>
    <x v="3"/>
    <x v="3"/>
    <s v="2023-12-28"/>
    <s v="2024-01-08"/>
    <n v="4"/>
    <n v="18936.82"/>
    <n v="75747.28"/>
    <n v="3244.94"/>
    <n v="248"/>
    <x v="3"/>
    <x v="1"/>
    <n v="6883.62"/>
    <x v="8"/>
    <s v="delay"/>
    <x v="90"/>
    <x v="209"/>
    <x v="1"/>
  </r>
  <r>
    <n v="7289"/>
    <x v="4"/>
    <x v="2"/>
    <x v="2"/>
    <x v="4"/>
    <s v="2023-06-10"/>
    <s v="2023-06-17"/>
    <n v="53"/>
    <n v="7103.99"/>
    <n v="376511.47"/>
    <n v="2868.5"/>
    <n v="350"/>
    <x v="3"/>
    <x v="2"/>
    <n v="89990.57"/>
    <x v="5"/>
    <s v="delay"/>
    <x v="125"/>
    <x v="352"/>
    <x v="1"/>
  </r>
  <r>
    <n v="7290"/>
    <x v="7"/>
    <x v="0"/>
    <x v="4"/>
    <x v="0"/>
    <s v="2023-11-10"/>
    <s v="2023-11-25"/>
    <n v="50"/>
    <n v="48277.1"/>
    <n v="2413855"/>
    <n v="1939.47"/>
    <n v="131"/>
    <x v="0"/>
    <x v="0"/>
    <n v="502359.15"/>
    <x v="3"/>
    <s v="delay"/>
    <x v="279"/>
    <x v="235"/>
    <x v="2"/>
  </r>
  <r>
    <n v="7291"/>
    <x v="6"/>
    <x v="0"/>
    <x v="3"/>
    <x v="1"/>
    <s v="2023-11-22"/>
    <s v="2023-11-26"/>
    <n v="72"/>
    <n v="39728.39"/>
    <n v="2860444.08"/>
    <n v="4096.33"/>
    <n v="134"/>
    <x v="3"/>
    <x v="3"/>
    <n v="252965.26"/>
    <x v="13"/>
    <s v="on time"/>
    <x v="25"/>
    <x v="260"/>
    <x v="2"/>
  </r>
  <r>
    <n v="7292"/>
    <x v="1"/>
    <x v="0"/>
    <x v="2"/>
    <x v="3"/>
    <s v="2023-10-23"/>
    <s v="2023-10-24"/>
    <n v="89"/>
    <n v="21404.13"/>
    <n v="1904967.57"/>
    <n v="882.89"/>
    <n v="242"/>
    <x v="1"/>
    <x v="0"/>
    <n v="417470.36"/>
    <x v="7"/>
    <s v="on time"/>
    <x v="311"/>
    <x v="314"/>
    <x v="1"/>
  </r>
  <r>
    <n v="7293"/>
    <x v="2"/>
    <x v="1"/>
    <x v="4"/>
    <x v="1"/>
    <s v="2023-10-13"/>
    <s v="2023-10-28"/>
    <n v="97"/>
    <n v="41915.79"/>
    <n v="4065831.63"/>
    <n v="1222.54"/>
    <n v="107"/>
    <x v="3"/>
    <x v="1"/>
    <n v="978217.07"/>
    <x v="3"/>
    <s v="delay"/>
    <x v="97"/>
    <x v="172"/>
    <x v="2"/>
  </r>
  <r>
    <n v="7294"/>
    <x v="5"/>
    <x v="2"/>
    <x v="0"/>
    <x v="4"/>
    <s v="2023-03-30"/>
    <s v="2023-04-13"/>
    <n v="91"/>
    <n v="30961.9"/>
    <n v="2817532.9"/>
    <n v="4394.95"/>
    <n v="28"/>
    <x v="0"/>
    <x v="4"/>
    <n v="332995.03999999998"/>
    <x v="4"/>
    <s v="delay"/>
    <x v="118"/>
    <x v="282"/>
    <x v="2"/>
  </r>
  <r>
    <n v="7295"/>
    <x v="7"/>
    <x v="2"/>
    <x v="0"/>
    <x v="3"/>
    <s v="2023-09-14"/>
    <s v="2023-09-26"/>
    <n v="78"/>
    <n v="12389.19"/>
    <n v="966356.82"/>
    <n v="2241.91"/>
    <n v="399"/>
    <x v="1"/>
    <x v="0"/>
    <n v="228307.27"/>
    <x v="10"/>
    <s v="delay"/>
    <x v="107"/>
    <x v="276"/>
    <x v="1"/>
  </r>
  <r>
    <n v="7296"/>
    <x v="5"/>
    <x v="2"/>
    <x v="0"/>
    <x v="1"/>
    <s v="2023-02-17"/>
    <s v="2023-02-24"/>
    <n v="86"/>
    <n v="48518.7"/>
    <n v="4172608.2"/>
    <n v="2648.04"/>
    <n v="260"/>
    <x v="3"/>
    <x v="2"/>
    <n v="706937.4"/>
    <x v="5"/>
    <s v="delay"/>
    <x v="241"/>
    <x v="318"/>
    <x v="1"/>
  </r>
  <r>
    <n v="7297"/>
    <x v="2"/>
    <x v="0"/>
    <x v="0"/>
    <x v="3"/>
    <s v="2023-11-18"/>
    <s v="2023-11-24"/>
    <n v="11"/>
    <n v="9984.9599999999991"/>
    <n v="109834.56"/>
    <n v="2014.05"/>
    <n v="356"/>
    <x v="3"/>
    <x v="3"/>
    <n v="6757.75"/>
    <x v="11"/>
    <s v="delay"/>
    <x v="262"/>
    <x v="263"/>
    <x v="1"/>
  </r>
  <r>
    <n v="7298"/>
    <x v="1"/>
    <x v="1"/>
    <x v="3"/>
    <x v="3"/>
    <s v="2023-04-25"/>
    <s v="2023-04-30"/>
    <n v="50"/>
    <n v="13981.47"/>
    <n v="699073.5"/>
    <n v="1859.91"/>
    <n v="826"/>
    <x v="3"/>
    <x v="1"/>
    <n v="63043.05"/>
    <x v="2"/>
    <s v="on time"/>
    <x v="208"/>
    <x v="76"/>
    <x v="0"/>
  </r>
  <r>
    <n v="7299"/>
    <x v="2"/>
    <x v="0"/>
    <x v="4"/>
    <x v="4"/>
    <s v="2023-05-12"/>
    <s v="2023-05-26"/>
    <n v="3"/>
    <n v="13917.41"/>
    <n v="41752.230000000003"/>
    <n v="701.63"/>
    <n v="562"/>
    <x v="0"/>
    <x v="1"/>
    <n v="10122.799999999999"/>
    <x v="4"/>
    <s v="delay"/>
    <x v="214"/>
    <x v="218"/>
    <x v="1"/>
  </r>
  <r>
    <n v="7300"/>
    <x v="1"/>
    <x v="0"/>
    <x v="4"/>
    <x v="4"/>
    <s v="2023-09-15"/>
    <s v="2023-09-26"/>
    <n v="46"/>
    <n v="16806.63"/>
    <n v="773104.98"/>
    <n v="4560.33"/>
    <n v="184"/>
    <x v="3"/>
    <x v="2"/>
    <n v="121088.46"/>
    <x v="8"/>
    <s v="delay"/>
    <x v="107"/>
    <x v="242"/>
    <x v="2"/>
  </r>
  <r>
    <n v="7301"/>
    <x v="2"/>
    <x v="0"/>
    <x v="0"/>
    <x v="3"/>
    <s v="2023-05-05"/>
    <s v="2023-05-07"/>
    <n v="100"/>
    <n v="45175.1"/>
    <n v="4517510"/>
    <n v="3273.87"/>
    <n v="962"/>
    <x v="0"/>
    <x v="4"/>
    <n v="1057066.29"/>
    <x v="9"/>
    <s v="on time"/>
    <x v="277"/>
    <x v="316"/>
    <x v="0"/>
  </r>
  <r>
    <n v="7302"/>
    <x v="0"/>
    <x v="2"/>
    <x v="3"/>
    <x v="0"/>
    <s v="2023-11-15"/>
    <s v="2023-11-19"/>
    <n v="92"/>
    <n v="20778.919999999998"/>
    <n v="1911660.64"/>
    <n v="2614.9499999999998"/>
    <n v="38"/>
    <x v="0"/>
    <x v="2"/>
    <n v="385381.42"/>
    <x v="13"/>
    <s v="on time"/>
    <x v="45"/>
    <x v="272"/>
    <x v="2"/>
  </r>
  <r>
    <n v="7303"/>
    <x v="4"/>
    <x v="1"/>
    <x v="2"/>
    <x v="2"/>
    <s v="2023-01-13"/>
    <s v="2023-01-27"/>
    <n v="83"/>
    <n v="7873.66"/>
    <n v="653513.78"/>
    <n v="4444.63"/>
    <n v="651"/>
    <x v="0"/>
    <x v="4"/>
    <n v="112581.99"/>
    <x v="4"/>
    <s v="delay"/>
    <x v="131"/>
    <x v="230"/>
    <x v="1"/>
  </r>
  <r>
    <n v="7304"/>
    <x v="1"/>
    <x v="1"/>
    <x v="3"/>
    <x v="3"/>
    <s v="2023-07-23"/>
    <s v="2023-08-04"/>
    <n v="81"/>
    <n v="14975.9"/>
    <n v="1213047.8999999999"/>
    <n v="279.69"/>
    <n v="473"/>
    <x v="0"/>
    <x v="3"/>
    <n v="63219.94"/>
    <x v="10"/>
    <s v="delay"/>
    <x v="78"/>
    <x v="192"/>
    <x v="1"/>
  </r>
  <r>
    <n v="7305"/>
    <x v="1"/>
    <x v="1"/>
    <x v="4"/>
    <x v="2"/>
    <s v="2023-12-28"/>
    <s v="2024-01-05"/>
    <n v="23"/>
    <n v="19546.47"/>
    <n v="449568.81"/>
    <n v="659.95"/>
    <n v="381"/>
    <x v="1"/>
    <x v="4"/>
    <n v="75789.649999999994"/>
    <x v="14"/>
    <s v="delay"/>
    <x v="270"/>
    <x v="209"/>
    <x v="1"/>
  </r>
  <r>
    <n v="7306"/>
    <x v="4"/>
    <x v="1"/>
    <x v="3"/>
    <x v="0"/>
    <s v="2023-09-22"/>
    <s v="2023-10-06"/>
    <n v="7"/>
    <n v="9203.11"/>
    <n v="64421.77"/>
    <n v="2523.1799999999998"/>
    <n v="674"/>
    <x v="3"/>
    <x v="2"/>
    <n v="12328.85"/>
    <x v="4"/>
    <s v="delay"/>
    <x v="122"/>
    <x v="132"/>
    <x v="1"/>
  </r>
  <r>
    <n v="7307"/>
    <x v="4"/>
    <x v="1"/>
    <x v="2"/>
    <x v="1"/>
    <s v="2023-03-24"/>
    <s v="2023-04-03"/>
    <n v="72"/>
    <n v="17984.36"/>
    <n v="1294873.92"/>
    <n v="1524.39"/>
    <n v="218"/>
    <x v="2"/>
    <x v="0"/>
    <n v="83185.39"/>
    <x v="0"/>
    <s v="delay"/>
    <x v="120"/>
    <x v="223"/>
    <x v="1"/>
  </r>
  <r>
    <n v="7308"/>
    <x v="3"/>
    <x v="0"/>
    <x v="0"/>
    <x v="0"/>
    <s v="2023-03-03"/>
    <s v="2023-03-14"/>
    <n v="10"/>
    <n v="42519.040000000001"/>
    <n v="425190.40000000002"/>
    <n v="2345.81"/>
    <n v="538"/>
    <x v="0"/>
    <x v="3"/>
    <n v="100074.65"/>
    <x v="8"/>
    <s v="delay"/>
    <x v="301"/>
    <x v="289"/>
    <x v="1"/>
  </r>
  <r>
    <n v="7309"/>
    <x v="6"/>
    <x v="2"/>
    <x v="1"/>
    <x v="4"/>
    <s v="2023-09-06"/>
    <s v="2023-09-14"/>
    <n v="91"/>
    <n v="28680.11"/>
    <n v="2609890.0099999998"/>
    <n v="3722.7"/>
    <n v="31"/>
    <x v="0"/>
    <x v="2"/>
    <n v="579250.22"/>
    <x v="14"/>
    <s v="delay"/>
    <x v="261"/>
    <x v="321"/>
    <x v="2"/>
  </r>
  <r>
    <n v="7310"/>
    <x v="5"/>
    <x v="0"/>
    <x v="4"/>
    <x v="1"/>
    <s v="2023-11-06"/>
    <s v="2023-11-07"/>
    <n v="74"/>
    <n v="5241.43"/>
    <n v="387865.82"/>
    <n v="678.49"/>
    <n v="383"/>
    <x v="1"/>
    <x v="2"/>
    <n v="87355.49"/>
    <x v="7"/>
    <s v="on time"/>
    <x v="50"/>
    <x v="35"/>
    <x v="1"/>
  </r>
  <r>
    <n v="7311"/>
    <x v="5"/>
    <x v="0"/>
    <x v="1"/>
    <x v="1"/>
    <s v="2023-07-14"/>
    <s v="2023-07-15"/>
    <n v="33"/>
    <n v="42224.2"/>
    <n v="1393398.6"/>
    <n v="2940.95"/>
    <n v="244"/>
    <x v="0"/>
    <x v="3"/>
    <n v="156369.74"/>
    <x v="7"/>
    <s v="on time"/>
    <x v="192"/>
    <x v="137"/>
    <x v="1"/>
  </r>
  <r>
    <n v="7312"/>
    <x v="5"/>
    <x v="2"/>
    <x v="3"/>
    <x v="4"/>
    <s v="2023-12-07"/>
    <s v="2023-12-15"/>
    <n v="62"/>
    <n v="48279.44"/>
    <n v="2993325.28"/>
    <n v="2975.95"/>
    <n v="417"/>
    <x v="1"/>
    <x v="0"/>
    <n v="593764.46"/>
    <x v="14"/>
    <s v="delay"/>
    <x v="305"/>
    <x v="153"/>
    <x v="1"/>
  </r>
  <r>
    <n v="7313"/>
    <x v="1"/>
    <x v="0"/>
    <x v="1"/>
    <x v="3"/>
    <s v="2023-08-11"/>
    <s v="2023-08-15"/>
    <n v="3"/>
    <n v="32856.82"/>
    <n v="98570.46"/>
    <n v="1754.57"/>
    <n v="920"/>
    <x v="0"/>
    <x v="3"/>
    <n v="7993.02"/>
    <x v="13"/>
    <s v="on time"/>
    <x v="4"/>
    <x v="286"/>
    <x v="0"/>
  </r>
  <r>
    <n v="7314"/>
    <x v="1"/>
    <x v="1"/>
    <x v="3"/>
    <x v="4"/>
    <s v="2023-09-24"/>
    <s v="2023-09-27"/>
    <n v="11"/>
    <n v="15436.93"/>
    <n v="169806.23"/>
    <n v="1462.98"/>
    <n v="921"/>
    <x v="3"/>
    <x v="1"/>
    <n v="25369.88"/>
    <x v="1"/>
    <s v="on time"/>
    <x v="46"/>
    <x v="206"/>
    <x v="0"/>
  </r>
  <r>
    <n v="7315"/>
    <x v="5"/>
    <x v="0"/>
    <x v="0"/>
    <x v="1"/>
    <s v="2023-05-28"/>
    <s v="2023-05-31"/>
    <n v="20"/>
    <n v="48867.01"/>
    <n v="977340.2"/>
    <n v="640.61"/>
    <n v="183"/>
    <x v="0"/>
    <x v="4"/>
    <n v="131582.25"/>
    <x v="1"/>
    <s v="on time"/>
    <x v="327"/>
    <x v="246"/>
    <x v="2"/>
  </r>
  <r>
    <n v="7316"/>
    <x v="0"/>
    <x v="2"/>
    <x v="3"/>
    <x v="3"/>
    <s v="2023-02-16"/>
    <s v="2023-02-28"/>
    <n v="25"/>
    <n v="31127.78"/>
    <n v="778194.5"/>
    <n v="4530.07"/>
    <n v="885"/>
    <x v="2"/>
    <x v="0"/>
    <n v="132984.18"/>
    <x v="10"/>
    <s v="delay"/>
    <x v="250"/>
    <x v="98"/>
    <x v="0"/>
  </r>
  <r>
    <n v="7317"/>
    <x v="1"/>
    <x v="1"/>
    <x v="1"/>
    <x v="1"/>
    <s v="2023-05-27"/>
    <s v="2023-06-05"/>
    <n v="9"/>
    <n v="39456.39"/>
    <n v="355107.51"/>
    <n v="2502.3000000000002"/>
    <n v="465"/>
    <x v="0"/>
    <x v="3"/>
    <n v="88268.06"/>
    <x v="6"/>
    <s v="delay"/>
    <x v="117"/>
    <x v="57"/>
    <x v="1"/>
  </r>
  <r>
    <n v="7318"/>
    <x v="4"/>
    <x v="0"/>
    <x v="0"/>
    <x v="4"/>
    <s v="2023-05-29"/>
    <s v="2023-06-13"/>
    <n v="83"/>
    <n v="34806"/>
    <n v="2888898"/>
    <n v="2296.5500000000002"/>
    <n v="778"/>
    <x v="1"/>
    <x v="0"/>
    <n v="366528.96"/>
    <x v="3"/>
    <s v="delay"/>
    <x v="27"/>
    <x v="238"/>
    <x v="0"/>
  </r>
  <r>
    <n v="7319"/>
    <x v="7"/>
    <x v="0"/>
    <x v="2"/>
    <x v="0"/>
    <s v="2023-05-23"/>
    <s v="2023-06-03"/>
    <n v="13"/>
    <n v="40827.21"/>
    <n v="530753.73"/>
    <n v="4195.5"/>
    <n v="938"/>
    <x v="1"/>
    <x v="1"/>
    <n v="107094.19"/>
    <x v="8"/>
    <s v="delay"/>
    <x v="51"/>
    <x v="51"/>
    <x v="0"/>
  </r>
  <r>
    <n v="7320"/>
    <x v="0"/>
    <x v="2"/>
    <x v="1"/>
    <x v="1"/>
    <s v="2023-10-17"/>
    <s v="2023-10-29"/>
    <n v="91"/>
    <n v="4393.43"/>
    <n v="399802.13"/>
    <n v="4517.3500000000004"/>
    <n v="101"/>
    <x v="1"/>
    <x v="3"/>
    <n v="31917.18"/>
    <x v="10"/>
    <s v="delay"/>
    <x v="325"/>
    <x v="360"/>
    <x v="2"/>
  </r>
  <r>
    <n v="7321"/>
    <x v="1"/>
    <x v="2"/>
    <x v="4"/>
    <x v="2"/>
    <s v="2023-08-08"/>
    <s v="2023-08-21"/>
    <n v="82"/>
    <n v="2263.4"/>
    <n v="185598.8"/>
    <n v="4369.74"/>
    <n v="555"/>
    <x v="3"/>
    <x v="1"/>
    <n v="35720.18"/>
    <x v="12"/>
    <s v="delay"/>
    <x v="191"/>
    <x v="157"/>
    <x v="1"/>
  </r>
  <r>
    <n v="7322"/>
    <x v="4"/>
    <x v="0"/>
    <x v="4"/>
    <x v="4"/>
    <s v="2023-05-28"/>
    <s v="2023-06-06"/>
    <n v="44"/>
    <n v="27879.66"/>
    <n v="1226705.04"/>
    <n v="2843.09"/>
    <n v="845"/>
    <x v="2"/>
    <x v="4"/>
    <n v="255827.29"/>
    <x v="6"/>
    <s v="delay"/>
    <x v="39"/>
    <x v="246"/>
    <x v="0"/>
  </r>
  <r>
    <n v="7323"/>
    <x v="1"/>
    <x v="0"/>
    <x v="3"/>
    <x v="1"/>
    <s v="2023-01-17"/>
    <s v="2023-01-30"/>
    <n v="55"/>
    <n v="38190.67"/>
    <n v="2100486.85"/>
    <n v="3250.34"/>
    <n v="831"/>
    <x v="1"/>
    <x v="4"/>
    <n v="311647.55"/>
    <x v="12"/>
    <s v="delay"/>
    <x v="352"/>
    <x v="180"/>
    <x v="0"/>
  </r>
  <r>
    <n v="7324"/>
    <x v="0"/>
    <x v="0"/>
    <x v="2"/>
    <x v="1"/>
    <s v="2023-02-03"/>
    <s v="2023-02-18"/>
    <n v="81"/>
    <n v="49507.95"/>
    <n v="4010143.95"/>
    <n v="174.56"/>
    <n v="816"/>
    <x v="3"/>
    <x v="2"/>
    <n v="389246.3"/>
    <x v="3"/>
    <s v="delay"/>
    <x v="71"/>
    <x v="349"/>
    <x v="0"/>
  </r>
  <r>
    <n v="7325"/>
    <x v="6"/>
    <x v="2"/>
    <x v="4"/>
    <x v="3"/>
    <s v="2023-08-12"/>
    <s v="2023-08-21"/>
    <n v="46"/>
    <n v="4089.12"/>
    <n v="188099.52"/>
    <n v="3180.38"/>
    <n v="835"/>
    <x v="3"/>
    <x v="2"/>
    <n v="15249.26"/>
    <x v="6"/>
    <s v="delay"/>
    <x v="191"/>
    <x v="221"/>
    <x v="0"/>
  </r>
  <r>
    <n v="7326"/>
    <x v="3"/>
    <x v="2"/>
    <x v="0"/>
    <x v="0"/>
    <s v="2023-11-22"/>
    <s v="2023-11-27"/>
    <n v="100"/>
    <n v="42441.03"/>
    <n v="4244103"/>
    <n v="361.08"/>
    <n v="677"/>
    <x v="2"/>
    <x v="4"/>
    <n v="388108.31"/>
    <x v="2"/>
    <s v="on time"/>
    <x v="274"/>
    <x v="260"/>
    <x v="1"/>
  </r>
  <r>
    <n v="7327"/>
    <x v="5"/>
    <x v="0"/>
    <x v="4"/>
    <x v="0"/>
    <s v="2023-07-01"/>
    <s v="2023-07-08"/>
    <n v="74"/>
    <n v="5625.98"/>
    <n v="416322.52"/>
    <n v="326.08"/>
    <n v="644"/>
    <x v="2"/>
    <x v="3"/>
    <n v="72475.48"/>
    <x v="5"/>
    <s v="delay"/>
    <x v="218"/>
    <x v="187"/>
    <x v="1"/>
  </r>
  <r>
    <n v="7328"/>
    <x v="5"/>
    <x v="2"/>
    <x v="0"/>
    <x v="1"/>
    <s v="2023-04-14"/>
    <s v="2023-04-27"/>
    <n v="98"/>
    <n v="13649.92"/>
    <n v="1337692.1599999999"/>
    <n v="3831.67"/>
    <n v="587"/>
    <x v="2"/>
    <x v="1"/>
    <n v="144601.17000000001"/>
    <x v="12"/>
    <s v="delay"/>
    <x v="288"/>
    <x v="103"/>
    <x v="1"/>
  </r>
  <r>
    <n v="7329"/>
    <x v="0"/>
    <x v="0"/>
    <x v="1"/>
    <x v="3"/>
    <s v="2023-10-01"/>
    <s v="2023-10-09"/>
    <n v="84"/>
    <n v="45970.95"/>
    <n v="3861559.8"/>
    <n v="2038.45"/>
    <n v="729"/>
    <x v="0"/>
    <x v="4"/>
    <n v="710168.75"/>
    <x v="14"/>
    <s v="delay"/>
    <x v="335"/>
    <x v="340"/>
    <x v="0"/>
  </r>
  <r>
    <n v="7330"/>
    <x v="3"/>
    <x v="1"/>
    <x v="3"/>
    <x v="3"/>
    <s v="2023-10-05"/>
    <s v="2023-10-12"/>
    <n v="28"/>
    <n v="27411.02"/>
    <n v="767508.56"/>
    <n v="4259.46"/>
    <n v="58"/>
    <x v="3"/>
    <x v="1"/>
    <n v="161099.17000000001"/>
    <x v="5"/>
    <s v="delay"/>
    <x v="339"/>
    <x v="16"/>
    <x v="2"/>
  </r>
  <r>
    <n v="7331"/>
    <x v="6"/>
    <x v="1"/>
    <x v="4"/>
    <x v="1"/>
    <s v="2023-06-20"/>
    <s v="2023-06-23"/>
    <n v="97"/>
    <n v="7337.83"/>
    <n v="711769.51"/>
    <n v="3095.13"/>
    <n v="170"/>
    <x v="0"/>
    <x v="2"/>
    <n v="47225.61"/>
    <x v="1"/>
    <s v="on time"/>
    <x v="273"/>
    <x v="70"/>
    <x v="2"/>
  </r>
  <r>
    <n v="7332"/>
    <x v="4"/>
    <x v="1"/>
    <x v="4"/>
    <x v="4"/>
    <s v="2023-07-23"/>
    <s v="2023-07-27"/>
    <n v="35"/>
    <n v="41807.120000000003"/>
    <n v="1463249.2"/>
    <n v="3315.93"/>
    <n v="513"/>
    <x v="3"/>
    <x v="2"/>
    <n v="187619.65"/>
    <x v="13"/>
    <s v="on time"/>
    <x v="228"/>
    <x v="192"/>
    <x v="1"/>
  </r>
  <r>
    <n v="7333"/>
    <x v="7"/>
    <x v="1"/>
    <x v="1"/>
    <x v="1"/>
    <s v="2023-04-16"/>
    <s v="2023-04-20"/>
    <n v="33"/>
    <n v="19677.22"/>
    <n v="649348.26"/>
    <n v="1963.87"/>
    <n v="107"/>
    <x v="3"/>
    <x v="2"/>
    <n v="100124.09"/>
    <x v="13"/>
    <s v="on time"/>
    <x v="253"/>
    <x v="202"/>
    <x v="2"/>
  </r>
  <r>
    <n v="7334"/>
    <x v="3"/>
    <x v="0"/>
    <x v="0"/>
    <x v="0"/>
    <s v="2023-06-24"/>
    <s v="2023-06-25"/>
    <n v="75"/>
    <n v="16876.96"/>
    <n v="1265772"/>
    <n v="4305.26"/>
    <n v="209"/>
    <x v="0"/>
    <x v="0"/>
    <n v="313477.25"/>
    <x v="7"/>
    <s v="on time"/>
    <x v="127"/>
    <x v="248"/>
    <x v="1"/>
  </r>
  <r>
    <n v="7335"/>
    <x v="0"/>
    <x v="0"/>
    <x v="0"/>
    <x v="2"/>
    <s v="2023-11-19"/>
    <s v="2023-11-25"/>
    <n v="58"/>
    <n v="6119.11"/>
    <n v="354908.38"/>
    <n v="1660.99"/>
    <n v="122"/>
    <x v="0"/>
    <x v="4"/>
    <n v="81959.960000000006"/>
    <x v="11"/>
    <s v="delay"/>
    <x v="279"/>
    <x v="140"/>
    <x v="2"/>
  </r>
  <r>
    <n v="7336"/>
    <x v="4"/>
    <x v="0"/>
    <x v="2"/>
    <x v="1"/>
    <s v="2023-10-25"/>
    <s v="2023-10-29"/>
    <n v="64"/>
    <n v="8231.2900000000009"/>
    <n v="526802.56000000006"/>
    <n v="1361.89"/>
    <n v="536"/>
    <x v="3"/>
    <x v="1"/>
    <n v="39652.85"/>
    <x v="13"/>
    <s v="on time"/>
    <x v="325"/>
    <x v="61"/>
    <x v="1"/>
  </r>
  <r>
    <n v="7337"/>
    <x v="3"/>
    <x v="1"/>
    <x v="1"/>
    <x v="0"/>
    <s v="2023-02-02"/>
    <s v="2023-02-06"/>
    <n v="38"/>
    <n v="25042.65"/>
    <n v="951620.7"/>
    <n v="4675.83"/>
    <n v="748"/>
    <x v="2"/>
    <x v="3"/>
    <n v="110132.52"/>
    <x v="13"/>
    <s v="on time"/>
    <x v="225"/>
    <x v="354"/>
    <x v="0"/>
  </r>
  <r>
    <n v="7338"/>
    <x v="6"/>
    <x v="0"/>
    <x v="0"/>
    <x v="4"/>
    <s v="2023-06-26"/>
    <s v="2023-06-28"/>
    <n v="17"/>
    <n v="49776.08"/>
    <n v="846193.36"/>
    <n v="729.08"/>
    <n v="270"/>
    <x v="1"/>
    <x v="4"/>
    <n v="170003.79"/>
    <x v="9"/>
    <s v="on time"/>
    <x v="70"/>
    <x v="118"/>
    <x v="1"/>
  </r>
  <r>
    <n v="7339"/>
    <x v="4"/>
    <x v="1"/>
    <x v="3"/>
    <x v="1"/>
    <s v="2023-08-09"/>
    <s v="2023-08-16"/>
    <n v="11"/>
    <n v="48897.7"/>
    <n v="537874.69999999995"/>
    <n v="4029.49"/>
    <n v="795"/>
    <x v="0"/>
    <x v="4"/>
    <n v="50487.51"/>
    <x v="5"/>
    <s v="delay"/>
    <x v="249"/>
    <x v="52"/>
    <x v="0"/>
  </r>
  <r>
    <n v="7340"/>
    <x v="2"/>
    <x v="1"/>
    <x v="3"/>
    <x v="2"/>
    <s v="2023-08-11"/>
    <s v="2023-08-12"/>
    <n v="51"/>
    <n v="37710.36"/>
    <n v="1923228.36"/>
    <n v="2222.29"/>
    <n v="909"/>
    <x v="0"/>
    <x v="0"/>
    <n v="469184.63"/>
    <x v="7"/>
    <s v="on time"/>
    <x v="7"/>
    <x v="286"/>
    <x v="0"/>
  </r>
  <r>
    <n v="7341"/>
    <x v="5"/>
    <x v="0"/>
    <x v="2"/>
    <x v="1"/>
    <s v="2023-10-13"/>
    <s v="2023-10-23"/>
    <n v="1"/>
    <n v="28385.97"/>
    <n v="28385.97"/>
    <n v="3302.59"/>
    <n v="102"/>
    <x v="1"/>
    <x v="0"/>
    <n v="2253.12"/>
    <x v="0"/>
    <s v="delay"/>
    <x v="298"/>
    <x v="172"/>
    <x v="2"/>
  </r>
  <r>
    <n v="7342"/>
    <x v="2"/>
    <x v="0"/>
    <x v="3"/>
    <x v="2"/>
    <s v="2023-11-06"/>
    <s v="2023-11-11"/>
    <n v="20"/>
    <n v="2056.17"/>
    <n v="41123.4"/>
    <n v="2381.39"/>
    <n v="23"/>
    <x v="0"/>
    <x v="0"/>
    <n v="2238.2800000000002"/>
    <x v="2"/>
    <s v="on time"/>
    <x v="103"/>
    <x v="35"/>
    <x v="2"/>
  </r>
  <r>
    <n v="7343"/>
    <x v="2"/>
    <x v="0"/>
    <x v="1"/>
    <x v="2"/>
    <s v="2023-04-15"/>
    <s v="2023-04-25"/>
    <n v="76"/>
    <n v="12657.92"/>
    <n v="962001.92000000004"/>
    <n v="698.26"/>
    <n v="775"/>
    <x v="2"/>
    <x v="1"/>
    <n v="75907.64"/>
    <x v="0"/>
    <s v="delay"/>
    <x v="169"/>
    <x v="88"/>
    <x v="0"/>
  </r>
  <r>
    <n v="7344"/>
    <x v="0"/>
    <x v="0"/>
    <x v="2"/>
    <x v="4"/>
    <s v="2023-06-11"/>
    <s v="2023-06-12"/>
    <n v="91"/>
    <n v="45017.67"/>
    <n v="4096607.97"/>
    <n v="2894.09"/>
    <n v="516"/>
    <x v="3"/>
    <x v="4"/>
    <n v="905323.84"/>
    <x v="7"/>
    <s v="on time"/>
    <x v="149"/>
    <x v="283"/>
    <x v="1"/>
  </r>
  <r>
    <n v="7345"/>
    <x v="6"/>
    <x v="2"/>
    <x v="3"/>
    <x v="2"/>
    <s v="2023-11-23"/>
    <s v="2023-11-26"/>
    <n v="84"/>
    <n v="2076.21"/>
    <n v="174401.64"/>
    <n v="1663.54"/>
    <n v="433"/>
    <x v="0"/>
    <x v="2"/>
    <n v="22670.74"/>
    <x v="1"/>
    <s v="on time"/>
    <x v="25"/>
    <x v="304"/>
    <x v="1"/>
  </r>
  <r>
    <n v="7346"/>
    <x v="3"/>
    <x v="2"/>
    <x v="4"/>
    <x v="2"/>
    <s v="2023-09-12"/>
    <s v="2023-09-19"/>
    <n v="96"/>
    <n v="49379.06"/>
    <n v="4740389.76"/>
    <n v="3475.34"/>
    <n v="317"/>
    <x v="0"/>
    <x v="3"/>
    <n v="939014.49"/>
    <x v="5"/>
    <s v="delay"/>
    <x v="143"/>
    <x v="81"/>
    <x v="1"/>
  </r>
  <r>
    <n v="7347"/>
    <x v="1"/>
    <x v="1"/>
    <x v="4"/>
    <x v="0"/>
    <s v="2023-06-26"/>
    <s v="2023-07-07"/>
    <n v="9"/>
    <n v="23111.75"/>
    <n v="208005.75"/>
    <n v="3381.45"/>
    <n v="988"/>
    <x v="2"/>
    <x v="4"/>
    <n v="22614.58"/>
    <x v="8"/>
    <s v="delay"/>
    <x v="85"/>
    <x v="118"/>
    <x v="0"/>
  </r>
  <r>
    <n v="7348"/>
    <x v="6"/>
    <x v="0"/>
    <x v="0"/>
    <x v="1"/>
    <s v="2023-09-28"/>
    <s v="2023-10-06"/>
    <n v="37"/>
    <n v="4671.82"/>
    <n v="172857.34"/>
    <n v="785.48"/>
    <n v="246"/>
    <x v="0"/>
    <x v="4"/>
    <n v="23563.63"/>
    <x v="14"/>
    <s v="delay"/>
    <x v="122"/>
    <x v="243"/>
    <x v="1"/>
  </r>
  <r>
    <n v="7349"/>
    <x v="4"/>
    <x v="0"/>
    <x v="0"/>
    <x v="2"/>
    <s v="2023-03-28"/>
    <s v="2023-03-30"/>
    <n v="24"/>
    <n v="13399.34"/>
    <n v="321584.15999999997"/>
    <n v="2268.65"/>
    <n v="126"/>
    <x v="1"/>
    <x v="3"/>
    <n v="72702"/>
    <x v="9"/>
    <s v="on time"/>
    <x v="94"/>
    <x v="222"/>
    <x v="2"/>
  </r>
  <r>
    <n v="7350"/>
    <x v="5"/>
    <x v="0"/>
    <x v="3"/>
    <x v="1"/>
    <s v="2023-01-16"/>
    <s v="2023-01-17"/>
    <n v="56"/>
    <n v="24939.29"/>
    <n v="1396600.24"/>
    <n v="3630.2"/>
    <n v="467"/>
    <x v="0"/>
    <x v="4"/>
    <n v="305408.3"/>
    <x v="7"/>
    <s v="on time"/>
    <x v="361"/>
    <x v="190"/>
    <x v="1"/>
  </r>
  <r>
    <n v="7351"/>
    <x v="0"/>
    <x v="0"/>
    <x v="0"/>
    <x v="3"/>
    <s v="2023-07-03"/>
    <s v="2023-07-06"/>
    <n v="67"/>
    <n v="7950.59"/>
    <n v="532689.53"/>
    <n v="457.5"/>
    <n v="287"/>
    <x v="0"/>
    <x v="1"/>
    <n v="67391.460000000006"/>
    <x v="1"/>
    <s v="on time"/>
    <x v="358"/>
    <x v="228"/>
    <x v="1"/>
  </r>
  <r>
    <n v="7352"/>
    <x v="3"/>
    <x v="1"/>
    <x v="3"/>
    <x v="0"/>
    <s v="2023-07-18"/>
    <s v="2023-07-24"/>
    <n v="28"/>
    <n v="8742.7900000000009"/>
    <n v="244798.12"/>
    <n v="4859.42"/>
    <n v="454"/>
    <x v="1"/>
    <x v="1"/>
    <n v="59309.49"/>
    <x v="11"/>
    <s v="delay"/>
    <x v="44"/>
    <x v="43"/>
    <x v="1"/>
  </r>
  <r>
    <n v="7353"/>
    <x v="1"/>
    <x v="2"/>
    <x v="2"/>
    <x v="2"/>
    <s v="2023-06-15"/>
    <s v="2023-06-24"/>
    <n v="86"/>
    <n v="26223.53"/>
    <n v="2255223.58"/>
    <n v="527.71"/>
    <n v="174"/>
    <x v="1"/>
    <x v="1"/>
    <n v="310367.87"/>
    <x v="6"/>
    <s v="delay"/>
    <x v="72"/>
    <x v="300"/>
    <x v="2"/>
  </r>
  <r>
    <n v="7354"/>
    <x v="5"/>
    <x v="2"/>
    <x v="1"/>
    <x v="0"/>
    <s v="2023-11-17"/>
    <s v="2023-11-23"/>
    <n v="38"/>
    <n v="45137.3"/>
    <n v="1715217.4"/>
    <n v="2770.66"/>
    <n v="297"/>
    <x v="1"/>
    <x v="4"/>
    <n v="143421.44"/>
    <x v="11"/>
    <s v="delay"/>
    <x v="252"/>
    <x v="44"/>
    <x v="1"/>
  </r>
  <r>
    <n v="7355"/>
    <x v="3"/>
    <x v="1"/>
    <x v="1"/>
    <x v="1"/>
    <s v="2023-04-18"/>
    <s v="2023-04-27"/>
    <n v="10"/>
    <n v="16311.03"/>
    <n v="163110.29999999999"/>
    <n v="1972.22"/>
    <n v="651"/>
    <x v="3"/>
    <x v="2"/>
    <n v="14427.21"/>
    <x v="6"/>
    <s v="delay"/>
    <x v="288"/>
    <x v="9"/>
    <x v="1"/>
  </r>
  <r>
    <n v="7356"/>
    <x v="7"/>
    <x v="2"/>
    <x v="0"/>
    <x v="2"/>
    <s v="2023-07-28"/>
    <s v="2023-08-05"/>
    <n v="14"/>
    <n v="6248.67"/>
    <n v="87481.38"/>
    <n v="3015.61"/>
    <n v="99"/>
    <x v="0"/>
    <x v="1"/>
    <n v="15049.2"/>
    <x v="14"/>
    <s v="delay"/>
    <x v="67"/>
    <x v="274"/>
    <x v="2"/>
  </r>
  <r>
    <n v="7357"/>
    <x v="6"/>
    <x v="0"/>
    <x v="0"/>
    <x v="4"/>
    <s v="2023-02-05"/>
    <s v="2023-02-09"/>
    <n v="52"/>
    <n v="14537.82"/>
    <n v="755966.64"/>
    <n v="1423.2"/>
    <n v="767"/>
    <x v="0"/>
    <x v="2"/>
    <n v="105702.17"/>
    <x v="13"/>
    <s v="on time"/>
    <x v="42"/>
    <x v="41"/>
    <x v="0"/>
  </r>
  <r>
    <n v="7358"/>
    <x v="5"/>
    <x v="0"/>
    <x v="2"/>
    <x v="3"/>
    <s v="2023-07-17"/>
    <s v="2023-07-23"/>
    <n v="95"/>
    <n v="8246.08"/>
    <n v="783377.6"/>
    <n v="3091.86"/>
    <n v="155"/>
    <x v="0"/>
    <x v="2"/>
    <n v="184067.93"/>
    <x v="11"/>
    <s v="delay"/>
    <x v="251"/>
    <x v="231"/>
    <x v="2"/>
  </r>
  <r>
    <n v="7359"/>
    <x v="6"/>
    <x v="1"/>
    <x v="2"/>
    <x v="2"/>
    <s v="2023-06-09"/>
    <s v="2023-06-18"/>
    <n v="61"/>
    <n v="35342.26"/>
    <n v="2155877.86"/>
    <n v="187.64"/>
    <n v="324"/>
    <x v="0"/>
    <x v="4"/>
    <n v="351689.98"/>
    <x v="6"/>
    <s v="delay"/>
    <x v="189"/>
    <x v="214"/>
    <x v="1"/>
  </r>
  <r>
    <n v="7360"/>
    <x v="4"/>
    <x v="1"/>
    <x v="4"/>
    <x v="2"/>
    <s v="2023-07-07"/>
    <s v="2023-07-14"/>
    <n v="49"/>
    <n v="44219.37"/>
    <n v="2166749.13"/>
    <n v="3452.19"/>
    <n v="479"/>
    <x v="3"/>
    <x v="2"/>
    <n v="320315.15000000002"/>
    <x v="5"/>
    <s v="delay"/>
    <x v="199"/>
    <x v="22"/>
    <x v="1"/>
  </r>
  <r>
    <n v="7361"/>
    <x v="3"/>
    <x v="2"/>
    <x v="3"/>
    <x v="4"/>
    <s v="2023-09-22"/>
    <s v="2023-09-26"/>
    <n v="21"/>
    <n v="30676.33"/>
    <n v="644202.93000000005"/>
    <n v="2018.53"/>
    <n v="686"/>
    <x v="1"/>
    <x v="0"/>
    <n v="89312.27"/>
    <x v="13"/>
    <s v="on time"/>
    <x v="107"/>
    <x v="132"/>
    <x v="1"/>
  </r>
  <r>
    <n v="7362"/>
    <x v="1"/>
    <x v="0"/>
    <x v="3"/>
    <x v="0"/>
    <s v="2023-06-22"/>
    <s v="2023-07-02"/>
    <n v="64"/>
    <n v="10306.469999999999"/>
    <n v="659614.07999999996"/>
    <n v="2758.43"/>
    <n v="760"/>
    <x v="2"/>
    <x v="3"/>
    <n v="83396.479999999996"/>
    <x v="0"/>
    <s v="delay"/>
    <x v="272"/>
    <x v="268"/>
    <x v="0"/>
  </r>
  <r>
    <n v="7363"/>
    <x v="1"/>
    <x v="0"/>
    <x v="2"/>
    <x v="3"/>
    <s v="2023-11-21"/>
    <s v="2023-11-24"/>
    <n v="76"/>
    <n v="2346.14"/>
    <n v="178306.64"/>
    <n v="3030.86"/>
    <n v="739"/>
    <x v="3"/>
    <x v="4"/>
    <n v="42869.74"/>
    <x v="1"/>
    <s v="on time"/>
    <x v="262"/>
    <x v="264"/>
    <x v="0"/>
  </r>
  <r>
    <n v="7364"/>
    <x v="3"/>
    <x v="2"/>
    <x v="0"/>
    <x v="2"/>
    <s v="2023-11-25"/>
    <s v="2023-11-27"/>
    <n v="17"/>
    <n v="2756.7"/>
    <n v="46863.9"/>
    <n v="3089.67"/>
    <n v="894"/>
    <x v="2"/>
    <x v="0"/>
    <n v="5485.85"/>
    <x v="9"/>
    <s v="on time"/>
    <x v="274"/>
    <x v="364"/>
    <x v="0"/>
  </r>
  <r>
    <n v="7365"/>
    <x v="2"/>
    <x v="1"/>
    <x v="1"/>
    <x v="4"/>
    <s v="2023-09-29"/>
    <s v="2023-10-03"/>
    <n v="62"/>
    <n v="17155.91"/>
    <n v="1063666.42"/>
    <n v="425.31"/>
    <n v="50"/>
    <x v="0"/>
    <x v="2"/>
    <n v="169630.86"/>
    <x v="13"/>
    <s v="on time"/>
    <x v="332"/>
    <x v="308"/>
    <x v="2"/>
  </r>
  <r>
    <n v="7366"/>
    <x v="5"/>
    <x v="2"/>
    <x v="1"/>
    <x v="3"/>
    <s v="2023-03-14"/>
    <s v="2023-03-23"/>
    <n v="15"/>
    <n v="36017.660000000003"/>
    <n v="540264.9"/>
    <n v="4879.0200000000004"/>
    <n v="441"/>
    <x v="3"/>
    <x v="3"/>
    <n v="132938.26999999999"/>
    <x v="6"/>
    <s v="delay"/>
    <x v="205"/>
    <x v="142"/>
    <x v="1"/>
  </r>
  <r>
    <n v="7367"/>
    <x v="3"/>
    <x v="2"/>
    <x v="0"/>
    <x v="4"/>
    <s v="2023-09-22"/>
    <s v="2023-09-28"/>
    <n v="97"/>
    <n v="19996.39"/>
    <n v="1939649.83"/>
    <n v="319.82"/>
    <n v="124"/>
    <x v="0"/>
    <x v="1"/>
    <n v="483107.51"/>
    <x v="11"/>
    <s v="delay"/>
    <x v="113"/>
    <x v="132"/>
    <x v="2"/>
  </r>
  <r>
    <n v="7368"/>
    <x v="0"/>
    <x v="1"/>
    <x v="3"/>
    <x v="4"/>
    <s v="2023-05-31"/>
    <s v="2023-06-12"/>
    <n v="81"/>
    <n v="27564.89"/>
    <n v="2232756.09"/>
    <n v="2601.92"/>
    <n v="954"/>
    <x v="2"/>
    <x v="2"/>
    <n v="244572.03"/>
    <x v="10"/>
    <s v="delay"/>
    <x v="149"/>
    <x v="64"/>
    <x v="0"/>
  </r>
  <r>
    <n v="7369"/>
    <x v="1"/>
    <x v="1"/>
    <x v="2"/>
    <x v="2"/>
    <s v="2023-01-21"/>
    <s v="2023-02-02"/>
    <n v="84"/>
    <n v="44175.41"/>
    <n v="3710734.44"/>
    <n v="210.04"/>
    <n v="101"/>
    <x v="0"/>
    <x v="3"/>
    <n v="395066.78"/>
    <x v="10"/>
    <s v="delay"/>
    <x v="284"/>
    <x v="175"/>
    <x v="2"/>
  </r>
  <r>
    <n v="7370"/>
    <x v="0"/>
    <x v="1"/>
    <x v="3"/>
    <x v="0"/>
    <s v="2023-10-11"/>
    <s v="2023-10-24"/>
    <n v="5"/>
    <n v="14972.73"/>
    <n v="74863.649999999994"/>
    <n v="4907.97"/>
    <n v="148"/>
    <x v="3"/>
    <x v="4"/>
    <n v="16531.22"/>
    <x v="12"/>
    <s v="delay"/>
    <x v="311"/>
    <x v="162"/>
    <x v="2"/>
  </r>
  <r>
    <n v="7371"/>
    <x v="5"/>
    <x v="1"/>
    <x v="4"/>
    <x v="4"/>
    <s v="2023-04-25"/>
    <s v="2023-05-02"/>
    <n v="69"/>
    <n v="42498.7"/>
    <n v="2932410.3"/>
    <n v="986.79"/>
    <n v="782"/>
    <x v="2"/>
    <x v="2"/>
    <n v="661706.4"/>
    <x v="5"/>
    <s v="delay"/>
    <x v="179"/>
    <x v="76"/>
    <x v="0"/>
  </r>
  <r>
    <n v="7372"/>
    <x v="7"/>
    <x v="0"/>
    <x v="0"/>
    <x v="1"/>
    <s v="2023-04-21"/>
    <s v="2023-05-06"/>
    <n v="15"/>
    <n v="12695.26"/>
    <n v="190428.9"/>
    <n v="4298.08"/>
    <n v="179"/>
    <x v="0"/>
    <x v="0"/>
    <n v="25021.83"/>
    <x v="3"/>
    <s v="delay"/>
    <x v="353"/>
    <x v="326"/>
    <x v="2"/>
  </r>
  <r>
    <n v="7373"/>
    <x v="3"/>
    <x v="0"/>
    <x v="3"/>
    <x v="3"/>
    <s v="2023-11-17"/>
    <s v="2023-11-27"/>
    <n v="75"/>
    <n v="38956.6"/>
    <n v="2921745"/>
    <n v="4794.1400000000003"/>
    <n v="783"/>
    <x v="2"/>
    <x v="4"/>
    <n v="296725.55"/>
    <x v="0"/>
    <s v="delay"/>
    <x v="274"/>
    <x v="44"/>
    <x v="0"/>
  </r>
  <r>
    <n v="7374"/>
    <x v="3"/>
    <x v="1"/>
    <x v="4"/>
    <x v="3"/>
    <s v="2023-12-20"/>
    <s v="2023-12-27"/>
    <n v="46"/>
    <n v="32024.28"/>
    <n v="1473116.88"/>
    <n v="3403.24"/>
    <n v="548"/>
    <x v="1"/>
    <x v="1"/>
    <n v="78113.77"/>
    <x v="5"/>
    <s v="delay"/>
    <x v="221"/>
    <x v="159"/>
    <x v="1"/>
  </r>
  <r>
    <n v="7375"/>
    <x v="4"/>
    <x v="2"/>
    <x v="4"/>
    <x v="2"/>
    <s v="2023-02-17"/>
    <s v="2023-02-20"/>
    <n v="47"/>
    <n v="49288.41"/>
    <n v="2316555.27"/>
    <n v="3305.12"/>
    <n v="483"/>
    <x v="1"/>
    <x v="4"/>
    <n v="452265.74"/>
    <x v="1"/>
    <s v="on time"/>
    <x v="227"/>
    <x v="318"/>
    <x v="1"/>
  </r>
  <r>
    <n v="7376"/>
    <x v="3"/>
    <x v="0"/>
    <x v="2"/>
    <x v="1"/>
    <s v="2023-05-03"/>
    <s v="2023-05-16"/>
    <n v="75"/>
    <n v="26398.84"/>
    <n v="1979913"/>
    <n v="1679.02"/>
    <n v="646"/>
    <x v="2"/>
    <x v="2"/>
    <n v="485216.6"/>
    <x v="12"/>
    <s v="delay"/>
    <x v="128"/>
    <x v="278"/>
    <x v="1"/>
  </r>
  <r>
    <n v="7377"/>
    <x v="2"/>
    <x v="1"/>
    <x v="2"/>
    <x v="3"/>
    <s v="2023-09-26"/>
    <s v="2023-10-02"/>
    <n v="37"/>
    <n v="13114.04"/>
    <n v="485219.48"/>
    <n v="789.48"/>
    <n v="617"/>
    <x v="3"/>
    <x v="4"/>
    <n v="110813.42"/>
    <x v="11"/>
    <s v="delay"/>
    <x v="275"/>
    <x v="154"/>
    <x v="1"/>
  </r>
  <r>
    <n v="7378"/>
    <x v="4"/>
    <x v="1"/>
    <x v="3"/>
    <x v="0"/>
    <s v="2023-05-22"/>
    <s v="2023-06-01"/>
    <n v="8"/>
    <n v="21588.06"/>
    <n v="172704.48"/>
    <n v="1198.6600000000001"/>
    <n v="310"/>
    <x v="1"/>
    <x v="2"/>
    <n v="16061.48"/>
    <x v="0"/>
    <s v="delay"/>
    <x v="222"/>
    <x v="112"/>
    <x v="1"/>
  </r>
  <r>
    <n v="7379"/>
    <x v="4"/>
    <x v="0"/>
    <x v="2"/>
    <x v="0"/>
    <s v="2023-12-22"/>
    <s v="2024-01-06"/>
    <n v="22"/>
    <n v="36546.6"/>
    <n v="804025.2"/>
    <n v="2493.08"/>
    <n v="548"/>
    <x v="3"/>
    <x v="0"/>
    <n v="97871.53"/>
    <x v="3"/>
    <s v="delay"/>
    <x v="145"/>
    <x v="169"/>
    <x v="1"/>
  </r>
  <r>
    <n v="7380"/>
    <x v="5"/>
    <x v="2"/>
    <x v="0"/>
    <x v="1"/>
    <s v="2023-04-22"/>
    <s v="2023-05-06"/>
    <n v="64"/>
    <n v="42860.45"/>
    <n v="2743068.8"/>
    <n v="3446.91"/>
    <n v="798"/>
    <x v="2"/>
    <x v="4"/>
    <n v="510781.9"/>
    <x v="4"/>
    <s v="delay"/>
    <x v="353"/>
    <x v="181"/>
    <x v="0"/>
  </r>
  <r>
    <n v="7381"/>
    <x v="0"/>
    <x v="2"/>
    <x v="1"/>
    <x v="0"/>
    <s v="2023-06-14"/>
    <s v="2023-06-24"/>
    <n v="46"/>
    <n v="34741.050000000003"/>
    <n v="1598088.3"/>
    <n v="4534.25"/>
    <n v="662"/>
    <x v="2"/>
    <x v="3"/>
    <n v="229159.87"/>
    <x v="0"/>
    <s v="delay"/>
    <x v="72"/>
    <x v="335"/>
    <x v="1"/>
  </r>
  <r>
    <n v="7382"/>
    <x v="6"/>
    <x v="1"/>
    <x v="0"/>
    <x v="0"/>
    <s v="2023-04-25"/>
    <s v="2023-05-01"/>
    <n v="1"/>
    <n v="771.52"/>
    <n v="771.52"/>
    <n v="3828.86"/>
    <n v="888"/>
    <x v="1"/>
    <x v="0"/>
    <n v="175.34"/>
    <x v="11"/>
    <s v="delay"/>
    <x v="197"/>
    <x v="76"/>
    <x v="0"/>
  </r>
  <r>
    <n v="7383"/>
    <x v="6"/>
    <x v="0"/>
    <x v="2"/>
    <x v="2"/>
    <s v="2023-12-14"/>
    <s v="2023-12-29"/>
    <n v="51"/>
    <n v="48886.03"/>
    <n v="2493187.5299999998"/>
    <n v="2435.96"/>
    <n v="268"/>
    <x v="2"/>
    <x v="0"/>
    <n v="544383.44999999995"/>
    <x v="3"/>
    <s v="delay"/>
    <x v="74"/>
    <x v="213"/>
    <x v="1"/>
  </r>
  <r>
    <n v="7384"/>
    <x v="1"/>
    <x v="1"/>
    <x v="0"/>
    <x v="3"/>
    <s v="2023-10-09"/>
    <s v="2023-10-20"/>
    <n v="98"/>
    <n v="7123.08"/>
    <n v="698061.84"/>
    <n v="604.78"/>
    <n v="620"/>
    <x v="1"/>
    <x v="4"/>
    <n v="167487.72"/>
    <x v="8"/>
    <s v="delay"/>
    <x v="302"/>
    <x v="303"/>
    <x v="1"/>
  </r>
  <r>
    <n v="7385"/>
    <x v="2"/>
    <x v="2"/>
    <x v="4"/>
    <x v="3"/>
    <s v="2023-05-21"/>
    <s v="2023-05-31"/>
    <n v="11"/>
    <n v="33938.25"/>
    <n v="373320.75"/>
    <n v="1504.32"/>
    <n v="235"/>
    <x v="1"/>
    <x v="1"/>
    <n v="42123.25"/>
    <x v="0"/>
    <s v="delay"/>
    <x v="327"/>
    <x v="296"/>
    <x v="1"/>
  </r>
  <r>
    <n v="7386"/>
    <x v="7"/>
    <x v="0"/>
    <x v="3"/>
    <x v="4"/>
    <s v="2023-06-06"/>
    <s v="2023-06-20"/>
    <n v="58"/>
    <n v="19740.63"/>
    <n v="1144956.54"/>
    <n v="4977.79"/>
    <n v="528"/>
    <x v="3"/>
    <x v="4"/>
    <n v="96012.3"/>
    <x v="4"/>
    <s v="delay"/>
    <x v="10"/>
    <x v="163"/>
    <x v="1"/>
  </r>
  <r>
    <n v="7387"/>
    <x v="2"/>
    <x v="0"/>
    <x v="2"/>
    <x v="2"/>
    <s v="2023-02-22"/>
    <s v="2023-03-03"/>
    <n v="32"/>
    <n v="39946.04"/>
    <n v="1278273.28"/>
    <n v="1619.93"/>
    <n v="32"/>
    <x v="1"/>
    <x v="1"/>
    <n v="273723.03000000003"/>
    <x v="6"/>
    <s v="delay"/>
    <x v="34"/>
    <x v="33"/>
    <x v="2"/>
  </r>
  <r>
    <n v="7388"/>
    <x v="6"/>
    <x v="0"/>
    <x v="3"/>
    <x v="0"/>
    <s v="2023-01-25"/>
    <s v="2023-02-06"/>
    <n v="86"/>
    <n v="39923.46"/>
    <n v="3433417.56"/>
    <n v="4463.33"/>
    <n v="887"/>
    <x v="3"/>
    <x v="2"/>
    <n v="823343.3"/>
    <x v="10"/>
    <s v="delay"/>
    <x v="225"/>
    <x v="196"/>
    <x v="0"/>
  </r>
  <r>
    <n v="7389"/>
    <x v="4"/>
    <x v="0"/>
    <x v="0"/>
    <x v="2"/>
    <s v="2023-10-25"/>
    <s v="2023-11-07"/>
    <n v="89"/>
    <n v="8153.05"/>
    <n v="725621.45"/>
    <n v="4837.21"/>
    <n v="916"/>
    <x v="1"/>
    <x v="2"/>
    <n v="106054.33"/>
    <x v="12"/>
    <s v="delay"/>
    <x v="50"/>
    <x v="61"/>
    <x v="0"/>
  </r>
  <r>
    <n v="7390"/>
    <x v="1"/>
    <x v="1"/>
    <x v="1"/>
    <x v="3"/>
    <s v="2023-08-26"/>
    <s v="2023-09-02"/>
    <n v="24"/>
    <n v="39101.89"/>
    <n v="938445.36"/>
    <n v="3894.93"/>
    <n v="880"/>
    <x v="0"/>
    <x v="3"/>
    <n v="191968.85"/>
    <x v="5"/>
    <s v="delay"/>
    <x v="146"/>
    <x v="59"/>
    <x v="0"/>
  </r>
  <r>
    <n v="7391"/>
    <x v="3"/>
    <x v="2"/>
    <x v="0"/>
    <x v="1"/>
    <s v="2023-01-16"/>
    <s v="2023-01-22"/>
    <n v="86"/>
    <n v="6149.63"/>
    <n v="528868.18000000005"/>
    <n v="2140.52"/>
    <n v="818"/>
    <x v="0"/>
    <x v="4"/>
    <n v="92994.79"/>
    <x v="11"/>
    <s v="delay"/>
    <x v="320"/>
    <x v="190"/>
    <x v="0"/>
  </r>
  <r>
    <n v="7392"/>
    <x v="1"/>
    <x v="2"/>
    <x v="4"/>
    <x v="1"/>
    <s v="2023-05-18"/>
    <s v="2023-05-24"/>
    <n v="85"/>
    <n v="49973.85"/>
    <n v="4247777.25"/>
    <n v="876.13"/>
    <n v="862"/>
    <x v="1"/>
    <x v="2"/>
    <n v="1031397.74"/>
    <x v="11"/>
    <s v="delay"/>
    <x v="300"/>
    <x v="292"/>
    <x v="0"/>
  </r>
  <r>
    <n v="7393"/>
    <x v="6"/>
    <x v="2"/>
    <x v="3"/>
    <x v="0"/>
    <s v="2023-05-24"/>
    <s v="2023-05-31"/>
    <n v="20"/>
    <n v="23597.54"/>
    <n v="471950.8"/>
    <n v="2901.83"/>
    <n v="711"/>
    <x v="0"/>
    <x v="2"/>
    <n v="43671.61"/>
    <x v="5"/>
    <s v="delay"/>
    <x v="327"/>
    <x v="359"/>
    <x v="0"/>
  </r>
  <r>
    <n v="7394"/>
    <x v="3"/>
    <x v="2"/>
    <x v="1"/>
    <x v="2"/>
    <s v="2023-10-01"/>
    <s v="2023-10-11"/>
    <n v="40"/>
    <n v="3703.9"/>
    <n v="148156"/>
    <n v="365.08"/>
    <n v="974"/>
    <x v="0"/>
    <x v="2"/>
    <n v="13917.51"/>
    <x v="0"/>
    <s v="delay"/>
    <x v="373"/>
    <x v="340"/>
    <x v="0"/>
  </r>
  <r>
    <n v="7395"/>
    <x v="0"/>
    <x v="0"/>
    <x v="1"/>
    <x v="1"/>
    <s v="2023-04-10"/>
    <s v="2023-04-23"/>
    <n v="43"/>
    <n v="34675.839999999997"/>
    <n v="1491061.12"/>
    <n v="1903.53"/>
    <n v="766"/>
    <x v="3"/>
    <x v="4"/>
    <n v="349715.24"/>
    <x v="12"/>
    <s v="delay"/>
    <x v="101"/>
    <x v="74"/>
    <x v="0"/>
  </r>
  <r>
    <n v="7396"/>
    <x v="6"/>
    <x v="0"/>
    <x v="0"/>
    <x v="1"/>
    <s v="2023-05-01"/>
    <s v="2023-05-08"/>
    <n v="60"/>
    <n v="30135.83"/>
    <n v="1808149.8"/>
    <n v="4029.75"/>
    <n v="746"/>
    <x v="1"/>
    <x v="4"/>
    <n v="362946.44"/>
    <x v="5"/>
    <s v="delay"/>
    <x v="18"/>
    <x v="111"/>
    <x v="0"/>
  </r>
  <r>
    <n v="7397"/>
    <x v="0"/>
    <x v="0"/>
    <x v="1"/>
    <x v="0"/>
    <s v="2023-03-21"/>
    <s v="2023-03-25"/>
    <n v="57"/>
    <n v="11566.78"/>
    <n v="659306.46"/>
    <n v="492.58"/>
    <n v="47"/>
    <x v="2"/>
    <x v="3"/>
    <n v="102092.91"/>
    <x v="13"/>
    <s v="on time"/>
    <x v="144"/>
    <x v="119"/>
    <x v="2"/>
  </r>
  <r>
    <n v="7398"/>
    <x v="0"/>
    <x v="2"/>
    <x v="0"/>
    <x v="3"/>
    <s v="2023-07-15"/>
    <s v="2023-07-26"/>
    <n v="66"/>
    <n v="29621.86"/>
    <n v="1955042.76"/>
    <n v="1215.77"/>
    <n v="282"/>
    <x v="1"/>
    <x v="4"/>
    <n v="427670.72"/>
    <x v="8"/>
    <s v="delay"/>
    <x v="196"/>
    <x v="171"/>
    <x v="1"/>
  </r>
  <r>
    <n v="7399"/>
    <x v="2"/>
    <x v="0"/>
    <x v="0"/>
    <x v="4"/>
    <s v="2023-08-27"/>
    <s v="2023-09-05"/>
    <n v="46"/>
    <n v="12552.59"/>
    <n v="577419.14"/>
    <n v="1605.27"/>
    <n v="782"/>
    <x v="2"/>
    <x v="4"/>
    <n v="56273.48"/>
    <x v="6"/>
    <s v="delay"/>
    <x v="369"/>
    <x v="100"/>
    <x v="0"/>
  </r>
  <r>
    <n v="7400"/>
    <x v="1"/>
    <x v="2"/>
    <x v="0"/>
    <x v="4"/>
    <s v="2023-06-08"/>
    <s v="2023-06-16"/>
    <n v="55"/>
    <n v="37721.1"/>
    <n v="2074660.5"/>
    <n v="1838.01"/>
    <n v="958"/>
    <x v="3"/>
    <x v="3"/>
    <n v="342561.46"/>
    <x v="14"/>
    <s v="delay"/>
    <x v="161"/>
    <x v="182"/>
    <x v="0"/>
  </r>
  <r>
    <n v="7401"/>
    <x v="1"/>
    <x v="1"/>
    <x v="0"/>
    <x v="0"/>
    <s v="2023-03-02"/>
    <s v="2023-03-06"/>
    <n v="84"/>
    <n v="8597.58"/>
    <n v="722196.72"/>
    <n v="299.97000000000003"/>
    <n v="577"/>
    <x v="1"/>
    <x v="0"/>
    <n v="46598.52"/>
    <x v="13"/>
    <s v="on time"/>
    <x v="280"/>
    <x v="80"/>
    <x v="1"/>
  </r>
  <r>
    <n v="7402"/>
    <x v="2"/>
    <x v="1"/>
    <x v="3"/>
    <x v="1"/>
    <s v="2023-06-15"/>
    <s v="2023-06-16"/>
    <n v="83"/>
    <n v="35876.76"/>
    <n v="2977771.08"/>
    <n v="2976.42"/>
    <n v="425"/>
    <x v="0"/>
    <x v="2"/>
    <n v="440911.06"/>
    <x v="7"/>
    <s v="on time"/>
    <x v="161"/>
    <x v="300"/>
    <x v="1"/>
  </r>
  <r>
    <n v="7403"/>
    <x v="5"/>
    <x v="0"/>
    <x v="0"/>
    <x v="1"/>
    <s v="2023-09-13"/>
    <s v="2023-09-18"/>
    <n v="48"/>
    <n v="5643.36"/>
    <n v="270881.28000000003"/>
    <n v="3937.21"/>
    <n v="507"/>
    <x v="0"/>
    <x v="3"/>
    <n v="25943.759999999998"/>
    <x v="2"/>
    <s v="on time"/>
    <x v="290"/>
    <x v="19"/>
    <x v="1"/>
  </r>
  <r>
    <n v="7404"/>
    <x v="0"/>
    <x v="1"/>
    <x v="1"/>
    <x v="0"/>
    <s v="2023-06-01"/>
    <s v="2023-06-02"/>
    <n v="39"/>
    <n v="24123.09"/>
    <n v="940800.51"/>
    <n v="1699.53"/>
    <n v="541"/>
    <x v="0"/>
    <x v="1"/>
    <n v="150972.89000000001"/>
    <x v="7"/>
    <s v="on time"/>
    <x v="135"/>
    <x v="146"/>
    <x v="1"/>
  </r>
  <r>
    <n v="7405"/>
    <x v="3"/>
    <x v="1"/>
    <x v="0"/>
    <x v="2"/>
    <s v="2023-08-01"/>
    <s v="2023-08-05"/>
    <n v="45"/>
    <n v="24759.46"/>
    <n v="1114175.7"/>
    <n v="4984.96"/>
    <n v="120"/>
    <x v="1"/>
    <x v="3"/>
    <n v="77268"/>
    <x v="13"/>
    <s v="on time"/>
    <x v="67"/>
    <x v="46"/>
    <x v="2"/>
  </r>
  <r>
    <n v="7406"/>
    <x v="3"/>
    <x v="1"/>
    <x v="1"/>
    <x v="2"/>
    <s v="2023-03-03"/>
    <s v="2023-03-14"/>
    <n v="47"/>
    <n v="2497.69"/>
    <n v="117391.43"/>
    <n v="4024.34"/>
    <n v="807"/>
    <x v="3"/>
    <x v="0"/>
    <n v="8164.16"/>
    <x v="8"/>
    <s v="delay"/>
    <x v="301"/>
    <x v="289"/>
    <x v="0"/>
  </r>
  <r>
    <n v="7407"/>
    <x v="1"/>
    <x v="2"/>
    <x v="1"/>
    <x v="2"/>
    <s v="2023-10-31"/>
    <s v="2023-11-11"/>
    <n v="32"/>
    <n v="22783.91"/>
    <n v="729085.12"/>
    <n v="1709.67"/>
    <n v="472"/>
    <x v="2"/>
    <x v="2"/>
    <n v="108290.7"/>
    <x v="8"/>
    <s v="delay"/>
    <x v="103"/>
    <x v="91"/>
    <x v="1"/>
  </r>
  <r>
    <n v="7408"/>
    <x v="2"/>
    <x v="1"/>
    <x v="3"/>
    <x v="1"/>
    <s v="2023-04-13"/>
    <s v="2023-04-24"/>
    <n v="32"/>
    <n v="649.22"/>
    <n v="20775.04"/>
    <n v="1166.74"/>
    <n v="363"/>
    <x v="3"/>
    <x v="3"/>
    <n v="5046.46"/>
    <x v="8"/>
    <s v="delay"/>
    <x v="184"/>
    <x v="244"/>
    <x v="1"/>
  </r>
  <r>
    <n v="7409"/>
    <x v="0"/>
    <x v="1"/>
    <x v="2"/>
    <x v="2"/>
    <s v="2023-06-20"/>
    <s v="2023-06-23"/>
    <n v="91"/>
    <n v="6607.68"/>
    <n v="601298.88"/>
    <n v="3836.48"/>
    <n v="903"/>
    <x v="1"/>
    <x v="2"/>
    <n v="102728.65"/>
    <x v="1"/>
    <s v="on time"/>
    <x v="273"/>
    <x v="70"/>
    <x v="0"/>
  </r>
  <r>
    <n v="7410"/>
    <x v="4"/>
    <x v="2"/>
    <x v="3"/>
    <x v="0"/>
    <s v="2023-11-07"/>
    <s v="2023-11-16"/>
    <n v="55"/>
    <n v="36966.03"/>
    <n v="2033131.65"/>
    <n v="4067.56"/>
    <n v="763"/>
    <x v="1"/>
    <x v="4"/>
    <n v="173127.27"/>
    <x v="6"/>
    <s v="delay"/>
    <x v="164"/>
    <x v="338"/>
    <x v="0"/>
  </r>
  <r>
    <n v="7411"/>
    <x v="1"/>
    <x v="1"/>
    <x v="3"/>
    <x v="4"/>
    <s v="2023-11-16"/>
    <s v="2023-11-18"/>
    <n v="76"/>
    <n v="668.73"/>
    <n v="50823.48"/>
    <n v="4922.7700000000004"/>
    <n v="371"/>
    <x v="0"/>
    <x v="3"/>
    <n v="2707.18"/>
    <x v="9"/>
    <s v="on time"/>
    <x v="226"/>
    <x v="294"/>
    <x v="1"/>
  </r>
  <r>
    <n v="7412"/>
    <x v="3"/>
    <x v="2"/>
    <x v="2"/>
    <x v="0"/>
    <s v="2023-12-16"/>
    <s v="2023-12-28"/>
    <n v="37"/>
    <n v="4479.5600000000004"/>
    <n v="165743.72"/>
    <n v="2376.0300000000002"/>
    <n v="217"/>
    <x v="2"/>
    <x v="0"/>
    <n v="31568.02"/>
    <x v="10"/>
    <s v="delay"/>
    <x v="54"/>
    <x v="168"/>
    <x v="1"/>
  </r>
  <r>
    <n v="7413"/>
    <x v="2"/>
    <x v="1"/>
    <x v="2"/>
    <x v="2"/>
    <s v="2023-08-13"/>
    <s v="2023-08-17"/>
    <n v="34"/>
    <n v="35104.01"/>
    <n v="1193536.3400000001"/>
    <n v="4763.67"/>
    <n v="380"/>
    <x v="3"/>
    <x v="3"/>
    <n v="171651.51"/>
    <x v="13"/>
    <s v="on time"/>
    <x v="289"/>
    <x v="237"/>
    <x v="1"/>
  </r>
  <r>
    <n v="7414"/>
    <x v="4"/>
    <x v="2"/>
    <x v="4"/>
    <x v="4"/>
    <s v="2023-02-25"/>
    <s v="2023-03-10"/>
    <n v="50"/>
    <n v="44879.93"/>
    <n v="2243996.5"/>
    <n v="1971.56"/>
    <n v="745"/>
    <x v="3"/>
    <x v="4"/>
    <n v="474977.03"/>
    <x v="12"/>
    <s v="delay"/>
    <x v="95"/>
    <x v="97"/>
    <x v="0"/>
  </r>
  <r>
    <n v="7415"/>
    <x v="6"/>
    <x v="0"/>
    <x v="3"/>
    <x v="3"/>
    <s v="2023-07-21"/>
    <s v="2023-07-27"/>
    <n v="86"/>
    <n v="22677.4"/>
    <n v="1950256.4"/>
    <n v="2612.88"/>
    <n v="298"/>
    <x v="0"/>
    <x v="4"/>
    <n v="127866.03"/>
    <x v="11"/>
    <s v="delay"/>
    <x v="228"/>
    <x v="65"/>
    <x v="1"/>
  </r>
  <r>
    <n v="7416"/>
    <x v="1"/>
    <x v="1"/>
    <x v="3"/>
    <x v="1"/>
    <s v="2023-10-19"/>
    <s v="2023-10-20"/>
    <n v="8"/>
    <n v="31100.81"/>
    <n v="248806.48"/>
    <n v="3167.42"/>
    <n v="971"/>
    <x v="3"/>
    <x v="0"/>
    <n v="59593.67"/>
    <x v="7"/>
    <s v="on time"/>
    <x v="302"/>
    <x v="134"/>
    <x v="0"/>
  </r>
  <r>
    <n v="7417"/>
    <x v="4"/>
    <x v="1"/>
    <x v="0"/>
    <x v="4"/>
    <s v="2023-04-23"/>
    <s v="2023-04-28"/>
    <n v="90"/>
    <n v="31698.46"/>
    <n v="2852861.4"/>
    <n v="1233.67"/>
    <n v="307"/>
    <x v="1"/>
    <x v="0"/>
    <n v="572364.97"/>
    <x v="2"/>
    <s v="on time"/>
    <x v="328"/>
    <x v="358"/>
    <x v="1"/>
  </r>
  <r>
    <n v="7418"/>
    <x v="3"/>
    <x v="2"/>
    <x v="2"/>
    <x v="2"/>
    <s v="2023-03-21"/>
    <s v="2023-04-01"/>
    <n v="68"/>
    <n v="35086.03"/>
    <n v="2385850.04"/>
    <n v="832.94"/>
    <n v="398"/>
    <x v="0"/>
    <x v="3"/>
    <n v="187562.33"/>
    <x v="8"/>
    <s v="delay"/>
    <x v="240"/>
    <x v="119"/>
    <x v="1"/>
  </r>
  <r>
    <n v="7419"/>
    <x v="0"/>
    <x v="2"/>
    <x v="0"/>
    <x v="0"/>
    <s v="2023-05-01"/>
    <s v="2023-05-13"/>
    <n v="17"/>
    <n v="36483.21"/>
    <n v="620214.56999999995"/>
    <n v="608.09"/>
    <n v="59"/>
    <x v="2"/>
    <x v="0"/>
    <n v="92435.48"/>
    <x v="10"/>
    <s v="delay"/>
    <x v="32"/>
    <x v="111"/>
    <x v="2"/>
  </r>
  <r>
    <n v="7420"/>
    <x v="3"/>
    <x v="1"/>
    <x v="1"/>
    <x v="4"/>
    <s v="2023-09-17"/>
    <s v="2023-09-22"/>
    <n v="42"/>
    <n v="49894.58"/>
    <n v="2095572.36"/>
    <n v="762.7"/>
    <n v="927"/>
    <x v="3"/>
    <x v="4"/>
    <n v="466392.9"/>
    <x v="2"/>
    <s v="on time"/>
    <x v="37"/>
    <x v="285"/>
    <x v="0"/>
  </r>
  <r>
    <n v="7421"/>
    <x v="1"/>
    <x v="2"/>
    <x v="4"/>
    <x v="1"/>
    <s v="2023-03-16"/>
    <s v="2023-03-20"/>
    <n v="21"/>
    <n v="11114.88"/>
    <n v="233412.48000000001"/>
    <n v="4924.95"/>
    <n v="414"/>
    <x v="2"/>
    <x v="2"/>
    <n v="56647.55"/>
    <x v="13"/>
    <s v="on time"/>
    <x v="102"/>
    <x v="89"/>
    <x v="1"/>
  </r>
  <r>
    <n v="7422"/>
    <x v="0"/>
    <x v="1"/>
    <x v="0"/>
    <x v="0"/>
    <s v="2023-12-14"/>
    <s v="2023-12-15"/>
    <n v="25"/>
    <n v="15771.27"/>
    <n v="394281.75"/>
    <n v="4309.47"/>
    <n v="736"/>
    <x v="2"/>
    <x v="1"/>
    <n v="61102.69"/>
    <x v="7"/>
    <s v="on time"/>
    <x v="305"/>
    <x v="213"/>
    <x v="0"/>
  </r>
  <r>
    <n v="7423"/>
    <x v="5"/>
    <x v="1"/>
    <x v="0"/>
    <x v="2"/>
    <s v="2023-07-21"/>
    <s v="2023-07-31"/>
    <n v="15"/>
    <n v="6349.71"/>
    <n v="95245.65"/>
    <n v="2962.42"/>
    <n v="204"/>
    <x v="0"/>
    <x v="2"/>
    <n v="20392.330000000002"/>
    <x v="0"/>
    <s v="delay"/>
    <x v="348"/>
    <x v="65"/>
    <x v="1"/>
  </r>
  <r>
    <n v="7424"/>
    <x v="6"/>
    <x v="1"/>
    <x v="1"/>
    <x v="4"/>
    <s v="2023-11-11"/>
    <s v="2023-11-21"/>
    <n v="54"/>
    <n v="23645.14"/>
    <n v="1276837.56"/>
    <n v="2028.55"/>
    <n v="134"/>
    <x v="0"/>
    <x v="2"/>
    <n v="210918.12"/>
    <x v="0"/>
    <s v="delay"/>
    <x v="93"/>
    <x v="95"/>
    <x v="2"/>
  </r>
  <r>
    <n v="7425"/>
    <x v="7"/>
    <x v="0"/>
    <x v="1"/>
    <x v="2"/>
    <s v="2023-04-20"/>
    <s v="2023-05-02"/>
    <n v="25"/>
    <n v="47941.13"/>
    <n v="1198528.25"/>
    <n v="621.19000000000005"/>
    <n v="370"/>
    <x v="3"/>
    <x v="1"/>
    <n v="236316.28"/>
    <x v="10"/>
    <s v="delay"/>
    <x v="179"/>
    <x v="8"/>
    <x v="1"/>
  </r>
  <r>
    <n v="7426"/>
    <x v="0"/>
    <x v="2"/>
    <x v="1"/>
    <x v="2"/>
    <s v="2023-06-02"/>
    <s v="2023-06-17"/>
    <n v="63"/>
    <n v="5241.55"/>
    <n v="330217.65000000002"/>
    <n v="1580.5"/>
    <n v="475"/>
    <x v="2"/>
    <x v="2"/>
    <n v="41924.300000000003"/>
    <x v="3"/>
    <s v="delay"/>
    <x v="125"/>
    <x v="356"/>
    <x v="1"/>
  </r>
  <r>
    <n v="7427"/>
    <x v="2"/>
    <x v="2"/>
    <x v="0"/>
    <x v="1"/>
    <s v="2023-03-07"/>
    <s v="2023-03-21"/>
    <n v="46"/>
    <n v="37915.040000000001"/>
    <n v="1744091.84"/>
    <n v="2352.06"/>
    <n v="872"/>
    <x v="1"/>
    <x v="3"/>
    <n v="128645.38"/>
    <x v="4"/>
    <s v="delay"/>
    <x v="29"/>
    <x v="17"/>
    <x v="0"/>
  </r>
  <r>
    <n v="7428"/>
    <x v="3"/>
    <x v="2"/>
    <x v="3"/>
    <x v="0"/>
    <s v="2023-01-15"/>
    <s v="2023-01-30"/>
    <n v="50"/>
    <n v="4086.75"/>
    <n v="204337.5"/>
    <n v="1294.21"/>
    <n v="725"/>
    <x v="2"/>
    <x v="1"/>
    <n v="29620.36"/>
    <x v="3"/>
    <s v="delay"/>
    <x v="352"/>
    <x v="262"/>
    <x v="0"/>
  </r>
  <r>
    <n v="7429"/>
    <x v="4"/>
    <x v="1"/>
    <x v="4"/>
    <x v="4"/>
    <s v="2023-02-04"/>
    <s v="2023-02-16"/>
    <n v="77"/>
    <n v="7681.77"/>
    <n v="591496.29"/>
    <n v="2498.17"/>
    <n v="771"/>
    <x v="3"/>
    <x v="2"/>
    <n v="53562.559999999998"/>
    <x v="10"/>
    <s v="delay"/>
    <x v="121"/>
    <x v="261"/>
    <x v="0"/>
  </r>
  <r>
    <n v="7430"/>
    <x v="3"/>
    <x v="1"/>
    <x v="2"/>
    <x v="3"/>
    <s v="2023-10-18"/>
    <s v="2023-10-21"/>
    <n v="72"/>
    <n v="45963.9"/>
    <n v="3309400.8"/>
    <n v="118.04"/>
    <n v="995"/>
    <x v="1"/>
    <x v="1"/>
    <n v="333812.69"/>
    <x v="1"/>
    <s v="on time"/>
    <x v="109"/>
    <x v="241"/>
    <x v="0"/>
  </r>
  <r>
    <n v="7431"/>
    <x v="1"/>
    <x v="2"/>
    <x v="0"/>
    <x v="1"/>
    <s v="2023-08-01"/>
    <s v="2023-08-06"/>
    <n v="98"/>
    <n v="26349.48"/>
    <n v="2582249.04"/>
    <n v="2083.94"/>
    <n v="584"/>
    <x v="1"/>
    <x v="0"/>
    <n v="197930.34"/>
    <x v="2"/>
    <s v="on time"/>
    <x v="47"/>
    <x v="46"/>
    <x v="1"/>
  </r>
  <r>
    <n v="7432"/>
    <x v="6"/>
    <x v="0"/>
    <x v="4"/>
    <x v="4"/>
    <s v="2023-07-17"/>
    <s v="2023-07-26"/>
    <n v="55"/>
    <n v="21250.81"/>
    <n v="1168794.55"/>
    <n v="782.1"/>
    <n v="21"/>
    <x v="1"/>
    <x v="3"/>
    <n v="111457.02"/>
    <x v="6"/>
    <s v="delay"/>
    <x v="196"/>
    <x v="231"/>
    <x v="2"/>
  </r>
  <r>
    <n v="7433"/>
    <x v="3"/>
    <x v="1"/>
    <x v="3"/>
    <x v="4"/>
    <s v="2023-06-08"/>
    <s v="2023-06-18"/>
    <n v="58"/>
    <n v="30177.41"/>
    <n v="1750289.78"/>
    <n v="1483.31"/>
    <n v="574"/>
    <x v="0"/>
    <x v="4"/>
    <n v="196157.81"/>
    <x v="0"/>
    <s v="delay"/>
    <x v="189"/>
    <x v="182"/>
    <x v="1"/>
  </r>
  <r>
    <n v="7434"/>
    <x v="5"/>
    <x v="0"/>
    <x v="0"/>
    <x v="0"/>
    <s v="2023-03-26"/>
    <s v="2023-03-27"/>
    <n v="91"/>
    <n v="39429.21"/>
    <n v="3588058.11"/>
    <n v="268.14999999999998"/>
    <n v="326"/>
    <x v="1"/>
    <x v="2"/>
    <n v="580940.87"/>
    <x v="7"/>
    <s v="on time"/>
    <x v="368"/>
    <x v="96"/>
    <x v="1"/>
  </r>
  <r>
    <n v="7435"/>
    <x v="0"/>
    <x v="0"/>
    <x v="4"/>
    <x v="1"/>
    <s v="2023-12-24"/>
    <s v="2023-12-30"/>
    <n v="86"/>
    <n v="39644"/>
    <n v="3409384"/>
    <n v="2973.11"/>
    <n v="912"/>
    <x v="1"/>
    <x v="4"/>
    <n v="841423.51"/>
    <x v="11"/>
    <s v="delay"/>
    <x v="256"/>
    <x v="121"/>
    <x v="0"/>
  </r>
  <r>
    <n v="7436"/>
    <x v="6"/>
    <x v="0"/>
    <x v="2"/>
    <x v="3"/>
    <s v="2023-02-28"/>
    <s v="2023-03-02"/>
    <n v="37"/>
    <n v="13263.32"/>
    <n v="490742.84"/>
    <n v="2107.02"/>
    <n v="687"/>
    <x v="0"/>
    <x v="0"/>
    <n v="46182.2"/>
    <x v="9"/>
    <s v="on time"/>
    <x v="229"/>
    <x v="347"/>
    <x v="1"/>
  </r>
  <r>
    <n v="7437"/>
    <x v="1"/>
    <x v="1"/>
    <x v="1"/>
    <x v="1"/>
    <s v="2023-06-16"/>
    <s v="2023-06-22"/>
    <n v="31"/>
    <n v="34525.32"/>
    <n v="1070284.92"/>
    <n v="1152.83"/>
    <n v="224"/>
    <x v="3"/>
    <x v="4"/>
    <n v="157775.19"/>
    <x v="11"/>
    <s v="delay"/>
    <x v="333"/>
    <x v="252"/>
    <x v="1"/>
  </r>
  <r>
    <n v="7438"/>
    <x v="7"/>
    <x v="2"/>
    <x v="4"/>
    <x v="0"/>
    <s v="2023-06-10"/>
    <s v="2023-06-23"/>
    <n v="40"/>
    <n v="21373.94"/>
    <n v="854957.6"/>
    <n v="3773.09"/>
    <n v="287"/>
    <x v="1"/>
    <x v="4"/>
    <n v="92617.48"/>
    <x v="12"/>
    <s v="delay"/>
    <x v="273"/>
    <x v="352"/>
    <x v="1"/>
  </r>
  <r>
    <n v="7439"/>
    <x v="3"/>
    <x v="2"/>
    <x v="1"/>
    <x v="3"/>
    <s v="2023-05-06"/>
    <s v="2023-05-12"/>
    <n v="42"/>
    <n v="2493.73"/>
    <n v="104736.66"/>
    <n v="3512.48"/>
    <n v="86"/>
    <x v="0"/>
    <x v="0"/>
    <n v="10954.83"/>
    <x v="11"/>
    <s v="delay"/>
    <x v="2"/>
    <x v="62"/>
    <x v="2"/>
  </r>
  <r>
    <n v="7440"/>
    <x v="1"/>
    <x v="2"/>
    <x v="2"/>
    <x v="0"/>
    <s v="2023-11-02"/>
    <s v="2023-11-10"/>
    <n v="98"/>
    <n v="7095.83"/>
    <n v="695391.34"/>
    <n v="1280.08"/>
    <n v="792"/>
    <x v="0"/>
    <x v="4"/>
    <n v="64402.99"/>
    <x v="14"/>
    <s v="delay"/>
    <x v="344"/>
    <x v="152"/>
    <x v="0"/>
  </r>
  <r>
    <n v="7441"/>
    <x v="2"/>
    <x v="1"/>
    <x v="0"/>
    <x v="0"/>
    <s v="2023-06-26"/>
    <s v="2023-07-02"/>
    <n v="85"/>
    <n v="13385.54"/>
    <n v="1137770.8999999999"/>
    <n v="1378.05"/>
    <n v="547"/>
    <x v="2"/>
    <x v="2"/>
    <n v="199542.45"/>
    <x v="11"/>
    <s v="delay"/>
    <x v="272"/>
    <x v="118"/>
    <x v="1"/>
  </r>
  <r>
    <n v="7442"/>
    <x v="1"/>
    <x v="0"/>
    <x v="0"/>
    <x v="1"/>
    <s v="2023-08-27"/>
    <s v="2023-09-09"/>
    <n v="54"/>
    <n v="17259.07"/>
    <n v="931989.78"/>
    <n v="2108.83"/>
    <n v="462"/>
    <x v="0"/>
    <x v="4"/>
    <n v="57698.17"/>
    <x v="12"/>
    <s v="delay"/>
    <x v="360"/>
    <x v="100"/>
    <x v="1"/>
  </r>
  <r>
    <n v="7443"/>
    <x v="7"/>
    <x v="1"/>
    <x v="0"/>
    <x v="4"/>
    <s v="2023-10-14"/>
    <s v="2023-10-29"/>
    <n v="69"/>
    <n v="2092.9299999999998"/>
    <n v="144412.17000000001"/>
    <n v="2301.17"/>
    <n v="611"/>
    <x v="2"/>
    <x v="0"/>
    <n v="18567.09"/>
    <x v="3"/>
    <s v="delay"/>
    <x v="325"/>
    <x v="273"/>
    <x v="1"/>
  </r>
  <r>
    <n v="7444"/>
    <x v="5"/>
    <x v="1"/>
    <x v="1"/>
    <x v="4"/>
    <s v="2023-09-12"/>
    <s v="2023-09-15"/>
    <n v="22"/>
    <n v="16251.5"/>
    <n v="357533"/>
    <n v="3767.63"/>
    <n v="875"/>
    <x v="3"/>
    <x v="2"/>
    <n v="43436.75"/>
    <x v="1"/>
    <s v="on time"/>
    <x v="340"/>
    <x v="81"/>
    <x v="0"/>
  </r>
  <r>
    <n v="7445"/>
    <x v="7"/>
    <x v="1"/>
    <x v="2"/>
    <x v="4"/>
    <s v="2023-10-14"/>
    <s v="2023-10-24"/>
    <n v="71"/>
    <n v="46330.77"/>
    <n v="3289484.67"/>
    <n v="1162.81"/>
    <n v="392"/>
    <x v="2"/>
    <x v="3"/>
    <n v="350819.25"/>
    <x v="0"/>
    <s v="delay"/>
    <x v="311"/>
    <x v="273"/>
    <x v="1"/>
  </r>
  <r>
    <n v="7446"/>
    <x v="6"/>
    <x v="1"/>
    <x v="1"/>
    <x v="2"/>
    <s v="2023-04-26"/>
    <s v="2023-04-27"/>
    <n v="74"/>
    <n v="11824.85"/>
    <n v="875038.9"/>
    <n v="1451.24"/>
    <n v="554"/>
    <x v="0"/>
    <x v="4"/>
    <n v="195177.18"/>
    <x v="7"/>
    <s v="on time"/>
    <x v="288"/>
    <x v="240"/>
    <x v="1"/>
  </r>
  <r>
    <n v="7447"/>
    <x v="4"/>
    <x v="2"/>
    <x v="2"/>
    <x v="3"/>
    <s v="2023-08-21"/>
    <s v="2023-09-01"/>
    <n v="49"/>
    <n v="7844.03"/>
    <n v="384357.47"/>
    <n v="2000.56"/>
    <n v="748"/>
    <x v="3"/>
    <x v="0"/>
    <n v="39601.870000000003"/>
    <x v="8"/>
    <s v="delay"/>
    <x v="11"/>
    <x v="265"/>
    <x v="0"/>
  </r>
  <r>
    <n v="7448"/>
    <x v="2"/>
    <x v="0"/>
    <x v="1"/>
    <x v="0"/>
    <s v="2023-01-11"/>
    <s v="2023-01-22"/>
    <n v="1"/>
    <n v="19847.099999999999"/>
    <n v="19847.099999999999"/>
    <n v="1126.8699999999999"/>
    <n v="103"/>
    <x v="2"/>
    <x v="1"/>
    <n v="1646.4"/>
    <x v="8"/>
    <s v="delay"/>
    <x v="320"/>
    <x v="315"/>
    <x v="2"/>
  </r>
  <r>
    <n v="7449"/>
    <x v="3"/>
    <x v="1"/>
    <x v="3"/>
    <x v="1"/>
    <s v="2023-12-24"/>
    <s v="2023-12-29"/>
    <n v="55"/>
    <n v="35776.51"/>
    <n v="1967708.05"/>
    <n v="1777.4"/>
    <n v="33"/>
    <x v="2"/>
    <x v="4"/>
    <n v="118372.51"/>
    <x v="2"/>
    <s v="on time"/>
    <x v="74"/>
    <x v="121"/>
    <x v="2"/>
  </r>
  <r>
    <n v="7450"/>
    <x v="5"/>
    <x v="2"/>
    <x v="4"/>
    <x v="0"/>
    <s v="2023-01-02"/>
    <s v="2023-01-07"/>
    <n v="24"/>
    <n v="48340.17"/>
    <n v="1160164.08"/>
    <n v="263.29000000000002"/>
    <n v="371"/>
    <x v="1"/>
    <x v="4"/>
    <n v="106725.77"/>
    <x v="2"/>
    <s v="on time"/>
    <x v="370"/>
    <x v="139"/>
    <x v="1"/>
  </r>
  <r>
    <n v="7451"/>
    <x v="3"/>
    <x v="0"/>
    <x v="3"/>
    <x v="2"/>
    <s v="2023-11-10"/>
    <s v="2023-11-11"/>
    <n v="100"/>
    <n v="36750.230000000003"/>
    <n v="3675023"/>
    <n v="4931.87"/>
    <n v="313"/>
    <x v="1"/>
    <x v="1"/>
    <n v="341083.67"/>
    <x v="7"/>
    <s v="on time"/>
    <x v="103"/>
    <x v="235"/>
    <x v="1"/>
  </r>
  <r>
    <n v="7452"/>
    <x v="7"/>
    <x v="1"/>
    <x v="2"/>
    <x v="3"/>
    <s v="2023-10-19"/>
    <s v="2023-10-26"/>
    <n v="29"/>
    <n v="17252.63"/>
    <n v="500326.27"/>
    <n v="468.22"/>
    <n v="792"/>
    <x v="0"/>
    <x v="1"/>
    <n v="33162.089999999997"/>
    <x v="5"/>
    <s v="delay"/>
    <x v="212"/>
    <x v="134"/>
    <x v="0"/>
  </r>
  <r>
    <n v="7453"/>
    <x v="3"/>
    <x v="1"/>
    <x v="1"/>
    <x v="0"/>
    <s v="2023-09-11"/>
    <s v="2023-09-26"/>
    <n v="9"/>
    <n v="29130.37"/>
    <n v="262173.33"/>
    <n v="1469.28"/>
    <n v="568"/>
    <x v="3"/>
    <x v="0"/>
    <n v="27401.16"/>
    <x v="3"/>
    <s v="delay"/>
    <x v="107"/>
    <x v="334"/>
    <x v="1"/>
  </r>
  <r>
    <n v="7454"/>
    <x v="6"/>
    <x v="2"/>
    <x v="2"/>
    <x v="1"/>
    <s v="2023-02-14"/>
    <s v="2023-03-01"/>
    <n v="97"/>
    <n v="16201.45"/>
    <n v="1571540.65"/>
    <n v="884.03"/>
    <n v="187"/>
    <x v="2"/>
    <x v="1"/>
    <n v="309226.77"/>
    <x v="3"/>
    <s v="delay"/>
    <x v="187"/>
    <x v="84"/>
    <x v="2"/>
  </r>
  <r>
    <n v="7455"/>
    <x v="0"/>
    <x v="2"/>
    <x v="2"/>
    <x v="1"/>
    <s v="2023-09-22"/>
    <s v="2023-10-01"/>
    <n v="84"/>
    <n v="11335.4"/>
    <n v="952173.6"/>
    <n v="841.55"/>
    <n v="29"/>
    <x v="1"/>
    <x v="3"/>
    <n v="205349.19"/>
    <x v="6"/>
    <s v="delay"/>
    <x v="52"/>
    <x v="132"/>
    <x v="2"/>
  </r>
  <r>
    <n v="7456"/>
    <x v="0"/>
    <x v="0"/>
    <x v="2"/>
    <x v="4"/>
    <s v="2023-01-28"/>
    <s v="2023-02-05"/>
    <n v="16"/>
    <n v="13993.6"/>
    <n v="223897.60000000001"/>
    <n v="2576.15"/>
    <n v="646"/>
    <x v="0"/>
    <x v="4"/>
    <n v="31033.31"/>
    <x v="14"/>
    <s v="delay"/>
    <x v="202"/>
    <x v="135"/>
    <x v="1"/>
  </r>
  <r>
    <n v="7457"/>
    <x v="0"/>
    <x v="1"/>
    <x v="0"/>
    <x v="3"/>
    <s v="2023-03-23"/>
    <s v="2023-04-02"/>
    <n v="12"/>
    <n v="8975.4599999999991"/>
    <n v="107705.52"/>
    <n v="3236.9"/>
    <n v="361"/>
    <x v="2"/>
    <x v="4"/>
    <n v="10860.04"/>
    <x v="0"/>
    <s v="delay"/>
    <x v="268"/>
    <x v="71"/>
    <x v="1"/>
  </r>
  <r>
    <n v="7458"/>
    <x v="0"/>
    <x v="1"/>
    <x v="2"/>
    <x v="0"/>
    <s v="2023-11-01"/>
    <s v="2023-11-10"/>
    <n v="82"/>
    <n v="5195.71"/>
    <n v="426048.22"/>
    <n v="348.36"/>
    <n v="791"/>
    <x v="0"/>
    <x v="4"/>
    <n v="67534.740000000005"/>
    <x v="6"/>
    <s v="delay"/>
    <x v="344"/>
    <x v="49"/>
    <x v="0"/>
  </r>
  <r>
    <n v="7459"/>
    <x v="1"/>
    <x v="1"/>
    <x v="0"/>
    <x v="2"/>
    <s v="2023-12-19"/>
    <s v="2024-01-01"/>
    <n v="30"/>
    <n v="42992.41"/>
    <n v="1289772.3"/>
    <n v="4957.29"/>
    <n v="541"/>
    <x v="2"/>
    <x v="0"/>
    <n v="207129.43"/>
    <x v="12"/>
    <s v="delay"/>
    <x v="123"/>
    <x v="215"/>
    <x v="1"/>
  </r>
  <r>
    <n v="7460"/>
    <x v="6"/>
    <x v="1"/>
    <x v="2"/>
    <x v="4"/>
    <s v="2023-06-06"/>
    <s v="2023-06-10"/>
    <n v="71"/>
    <n v="30147.34"/>
    <n v="2140461.14"/>
    <n v="2012.71"/>
    <n v="172"/>
    <x v="1"/>
    <x v="4"/>
    <n v="436237.21"/>
    <x v="13"/>
    <s v="on time"/>
    <x v="110"/>
    <x v="163"/>
    <x v="2"/>
  </r>
  <r>
    <n v="7461"/>
    <x v="7"/>
    <x v="2"/>
    <x v="1"/>
    <x v="2"/>
    <s v="2023-10-24"/>
    <s v="2023-10-26"/>
    <n v="46"/>
    <n v="43542.06"/>
    <n v="2002934.76"/>
    <n v="1247.17"/>
    <n v="24"/>
    <x v="1"/>
    <x v="2"/>
    <n v="369255.75"/>
    <x v="9"/>
    <s v="on time"/>
    <x v="212"/>
    <x v="99"/>
    <x v="2"/>
  </r>
  <r>
    <n v="7462"/>
    <x v="2"/>
    <x v="1"/>
    <x v="3"/>
    <x v="1"/>
    <s v="2023-09-01"/>
    <s v="2023-09-13"/>
    <n v="41"/>
    <n v="15021.36"/>
    <n v="615875.76"/>
    <n v="1988.95"/>
    <n v="593"/>
    <x v="1"/>
    <x v="1"/>
    <n v="112179.46"/>
    <x v="10"/>
    <s v="delay"/>
    <x v="357"/>
    <x v="150"/>
    <x v="1"/>
  </r>
  <r>
    <n v="7463"/>
    <x v="4"/>
    <x v="1"/>
    <x v="0"/>
    <x v="4"/>
    <s v="2023-07-08"/>
    <s v="2023-07-09"/>
    <n v="6"/>
    <n v="17595.849999999999"/>
    <n v="105575.1"/>
    <n v="824.94"/>
    <n v="806"/>
    <x v="3"/>
    <x v="1"/>
    <n v="10177.969999999999"/>
    <x v="7"/>
    <s v="on time"/>
    <x v="21"/>
    <x v="5"/>
    <x v="0"/>
  </r>
  <r>
    <n v="7464"/>
    <x v="6"/>
    <x v="1"/>
    <x v="2"/>
    <x v="1"/>
    <s v="2023-12-13"/>
    <s v="2023-12-16"/>
    <n v="37"/>
    <n v="24648.62"/>
    <n v="911998.94"/>
    <n v="591.88"/>
    <n v="89"/>
    <x v="1"/>
    <x v="4"/>
    <n v="160457.46"/>
    <x v="1"/>
    <s v="on time"/>
    <x v="130"/>
    <x v="185"/>
    <x v="2"/>
  </r>
  <r>
    <n v="7465"/>
    <x v="2"/>
    <x v="2"/>
    <x v="2"/>
    <x v="0"/>
    <s v="2023-06-03"/>
    <s v="2023-06-11"/>
    <n v="54"/>
    <n v="7263.03"/>
    <n v="392203.62"/>
    <n v="4130.66"/>
    <n v="725"/>
    <x v="3"/>
    <x v="2"/>
    <n v="65325.47"/>
    <x v="14"/>
    <s v="delay"/>
    <x v="66"/>
    <x v="312"/>
    <x v="0"/>
  </r>
  <r>
    <n v="7466"/>
    <x v="2"/>
    <x v="2"/>
    <x v="2"/>
    <x v="0"/>
    <s v="2023-05-07"/>
    <s v="2023-05-12"/>
    <n v="52"/>
    <n v="25783.13"/>
    <n v="1340722.76"/>
    <n v="4190.8900000000003"/>
    <n v="963"/>
    <x v="1"/>
    <x v="3"/>
    <n v="237311.45"/>
    <x v="2"/>
    <s v="on time"/>
    <x v="2"/>
    <x v="2"/>
    <x v="0"/>
  </r>
  <r>
    <n v="7467"/>
    <x v="0"/>
    <x v="2"/>
    <x v="3"/>
    <x v="0"/>
    <s v="2023-04-21"/>
    <s v="2023-05-06"/>
    <n v="7"/>
    <n v="46090.41"/>
    <n v="322632.87"/>
    <n v="4712.83"/>
    <n v="760"/>
    <x v="1"/>
    <x v="0"/>
    <n v="40570.04"/>
    <x v="3"/>
    <s v="delay"/>
    <x v="353"/>
    <x v="326"/>
    <x v="0"/>
  </r>
  <r>
    <n v="7468"/>
    <x v="6"/>
    <x v="0"/>
    <x v="4"/>
    <x v="2"/>
    <s v="2023-04-14"/>
    <s v="2023-04-28"/>
    <n v="88"/>
    <n v="29974.74"/>
    <n v="2637777.12"/>
    <n v="4377.34"/>
    <n v="169"/>
    <x v="1"/>
    <x v="0"/>
    <n v="563199.53"/>
    <x v="4"/>
    <s v="delay"/>
    <x v="328"/>
    <x v="103"/>
    <x v="2"/>
  </r>
  <r>
    <n v="7469"/>
    <x v="0"/>
    <x v="1"/>
    <x v="2"/>
    <x v="1"/>
    <s v="2023-03-07"/>
    <s v="2023-03-20"/>
    <n v="83"/>
    <n v="38593.550000000003"/>
    <n v="3203264.65"/>
    <n v="1552.51"/>
    <n v="15"/>
    <x v="3"/>
    <x v="3"/>
    <n v="406400.01"/>
    <x v="12"/>
    <s v="delay"/>
    <x v="102"/>
    <x v="17"/>
    <x v="2"/>
  </r>
  <r>
    <n v="7470"/>
    <x v="5"/>
    <x v="1"/>
    <x v="2"/>
    <x v="0"/>
    <s v="2023-08-05"/>
    <s v="2023-08-15"/>
    <n v="95"/>
    <n v="34390.76"/>
    <n v="3267122.2"/>
    <n v="3948.84"/>
    <n v="212"/>
    <x v="3"/>
    <x v="3"/>
    <n v="266447.62"/>
    <x v="0"/>
    <s v="delay"/>
    <x v="4"/>
    <x v="109"/>
    <x v="1"/>
  </r>
  <r>
    <n v="7471"/>
    <x v="4"/>
    <x v="0"/>
    <x v="3"/>
    <x v="1"/>
    <s v="2023-05-08"/>
    <s v="2023-05-19"/>
    <n v="45"/>
    <n v="29145.42"/>
    <n v="1311543.8999999999"/>
    <n v="700.59"/>
    <n v="566"/>
    <x v="2"/>
    <x v="1"/>
    <n v="105018.03"/>
    <x v="8"/>
    <s v="delay"/>
    <x v="64"/>
    <x v="233"/>
    <x v="1"/>
  </r>
  <r>
    <n v="7472"/>
    <x v="5"/>
    <x v="2"/>
    <x v="2"/>
    <x v="1"/>
    <s v="2023-06-07"/>
    <s v="2023-06-11"/>
    <n v="71"/>
    <n v="43049.56"/>
    <n v="3056518.76"/>
    <n v="3392.92"/>
    <n v="342"/>
    <x v="3"/>
    <x v="0"/>
    <n v="673448.03"/>
    <x v="13"/>
    <s v="on time"/>
    <x v="66"/>
    <x v="160"/>
    <x v="1"/>
  </r>
  <r>
    <n v="7473"/>
    <x v="0"/>
    <x v="0"/>
    <x v="1"/>
    <x v="0"/>
    <s v="2023-02-16"/>
    <s v="2023-02-24"/>
    <n v="90"/>
    <n v="34428.269999999997"/>
    <n v="3098544.3"/>
    <n v="4528.03"/>
    <n v="590"/>
    <x v="3"/>
    <x v="0"/>
    <n v="186296.49"/>
    <x v="14"/>
    <s v="delay"/>
    <x v="241"/>
    <x v="98"/>
    <x v="1"/>
  </r>
  <r>
    <n v="7474"/>
    <x v="2"/>
    <x v="0"/>
    <x v="0"/>
    <x v="1"/>
    <s v="2023-01-08"/>
    <s v="2023-01-14"/>
    <n v="10"/>
    <n v="7343.84"/>
    <n v="73438.399999999994"/>
    <n v="1853"/>
    <n v="20"/>
    <x v="2"/>
    <x v="0"/>
    <n v="3774.79"/>
    <x v="11"/>
    <s v="delay"/>
    <x v="140"/>
    <x v="125"/>
    <x v="2"/>
  </r>
  <r>
    <n v="7475"/>
    <x v="5"/>
    <x v="0"/>
    <x v="4"/>
    <x v="0"/>
    <s v="2023-09-08"/>
    <s v="2023-09-22"/>
    <n v="92"/>
    <n v="31089.19"/>
    <n v="2860205.48"/>
    <n v="2036.22"/>
    <n v="607"/>
    <x v="1"/>
    <x v="3"/>
    <n v="684685.44"/>
    <x v="4"/>
    <s v="delay"/>
    <x v="37"/>
    <x v="184"/>
    <x v="1"/>
  </r>
  <r>
    <n v="7476"/>
    <x v="2"/>
    <x v="2"/>
    <x v="3"/>
    <x v="4"/>
    <s v="2023-05-17"/>
    <s v="2023-05-29"/>
    <n v="70"/>
    <n v="23118.3"/>
    <n v="1618281"/>
    <n v="1334.51"/>
    <n v="259"/>
    <x v="0"/>
    <x v="2"/>
    <n v="351907.56"/>
    <x v="10"/>
    <s v="delay"/>
    <x v="312"/>
    <x v="149"/>
    <x v="1"/>
  </r>
  <r>
    <n v="7477"/>
    <x v="2"/>
    <x v="1"/>
    <x v="4"/>
    <x v="0"/>
    <s v="2023-05-21"/>
    <s v="2023-05-25"/>
    <n v="5"/>
    <n v="33057.39"/>
    <n v="165286.95000000001"/>
    <n v="2415.0300000000002"/>
    <n v="412"/>
    <x v="3"/>
    <x v="3"/>
    <n v="13537.81"/>
    <x v="13"/>
    <s v="on time"/>
    <x v="194"/>
    <x v="296"/>
    <x v="1"/>
  </r>
  <r>
    <n v="7478"/>
    <x v="2"/>
    <x v="1"/>
    <x v="1"/>
    <x v="0"/>
    <s v="2023-06-19"/>
    <s v="2023-07-01"/>
    <n v="80"/>
    <n v="48772.57"/>
    <n v="3901805.6"/>
    <n v="1914.79"/>
    <n v="334"/>
    <x v="1"/>
    <x v="2"/>
    <n v="603981.79"/>
    <x v="10"/>
    <s v="delay"/>
    <x v="173"/>
    <x v="156"/>
    <x v="1"/>
  </r>
  <r>
    <n v="7479"/>
    <x v="6"/>
    <x v="2"/>
    <x v="3"/>
    <x v="0"/>
    <s v="2023-11-05"/>
    <s v="2023-11-14"/>
    <n v="72"/>
    <n v="47837.2"/>
    <n v="3444278.4"/>
    <n v="2979.78"/>
    <n v="260"/>
    <x v="3"/>
    <x v="1"/>
    <n v="181734.83"/>
    <x v="6"/>
    <s v="delay"/>
    <x v="349"/>
    <x v="138"/>
    <x v="1"/>
  </r>
  <r>
    <n v="7480"/>
    <x v="5"/>
    <x v="1"/>
    <x v="0"/>
    <x v="0"/>
    <s v="2023-07-12"/>
    <s v="2023-07-16"/>
    <n v="41"/>
    <n v="32568.76"/>
    <n v="1335319.1599999999"/>
    <n v="4296.84"/>
    <n v="932"/>
    <x v="0"/>
    <x v="2"/>
    <n v="102326.68"/>
    <x v="13"/>
    <s v="on time"/>
    <x v="167"/>
    <x v="267"/>
    <x v="0"/>
  </r>
  <r>
    <n v="7481"/>
    <x v="3"/>
    <x v="2"/>
    <x v="2"/>
    <x v="0"/>
    <s v="2023-10-27"/>
    <s v="2023-11-04"/>
    <n v="64"/>
    <n v="31596.080000000002"/>
    <n v="2022149.1200000001"/>
    <n v="3690.01"/>
    <n v="916"/>
    <x v="3"/>
    <x v="0"/>
    <n v="121255.67999999999"/>
    <x v="14"/>
    <s v="delay"/>
    <x v="157"/>
    <x v="200"/>
    <x v="0"/>
  </r>
  <r>
    <n v="7482"/>
    <x v="4"/>
    <x v="0"/>
    <x v="3"/>
    <x v="0"/>
    <s v="2023-08-05"/>
    <s v="2023-08-06"/>
    <n v="70"/>
    <n v="27147.01"/>
    <n v="1900290.7"/>
    <n v="3744.61"/>
    <n v="122"/>
    <x v="2"/>
    <x v="4"/>
    <n v="298528.11"/>
    <x v="7"/>
    <s v="on time"/>
    <x v="47"/>
    <x v="109"/>
    <x v="2"/>
  </r>
  <r>
    <n v="7483"/>
    <x v="6"/>
    <x v="1"/>
    <x v="3"/>
    <x v="3"/>
    <s v="2023-04-25"/>
    <s v="2023-05-09"/>
    <n v="92"/>
    <n v="6342.82"/>
    <n v="583539.43999999994"/>
    <n v="4158.26"/>
    <n v="896"/>
    <x v="0"/>
    <x v="1"/>
    <n v="84866.77"/>
    <x v="4"/>
    <s v="delay"/>
    <x v="150"/>
    <x v="76"/>
    <x v="0"/>
  </r>
  <r>
    <n v="7484"/>
    <x v="6"/>
    <x v="1"/>
    <x v="1"/>
    <x v="0"/>
    <s v="2023-01-14"/>
    <s v="2023-01-23"/>
    <n v="26"/>
    <n v="35050.639999999999"/>
    <n v="911316.64"/>
    <n v="3845.7"/>
    <n v="522"/>
    <x v="0"/>
    <x v="2"/>
    <n v="143436.74"/>
    <x v="6"/>
    <s v="delay"/>
    <x v="318"/>
    <x v="90"/>
    <x v="1"/>
  </r>
  <r>
    <n v="7485"/>
    <x v="3"/>
    <x v="0"/>
    <x v="1"/>
    <x v="1"/>
    <s v="2023-01-25"/>
    <s v="2023-02-06"/>
    <n v="93"/>
    <n v="16966.02"/>
    <n v="1577839.86"/>
    <n v="974.81"/>
    <n v="143"/>
    <x v="3"/>
    <x v="2"/>
    <n v="181761.6"/>
    <x v="10"/>
    <s v="delay"/>
    <x v="225"/>
    <x v="196"/>
    <x v="2"/>
  </r>
  <r>
    <n v="7486"/>
    <x v="4"/>
    <x v="2"/>
    <x v="2"/>
    <x v="4"/>
    <s v="2023-03-18"/>
    <s v="2023-03-30"/>
    <n v="46"/>
    <n v="11663.14"/>
    <n v="536504.43999999994"/>
    <n v="3966.33"/>
    <n v="298"/>
    <x v="2"/>
    <x v="4"/>
    <n v="128165.13"/>
    <x v="10"/>
    <s v="delay"/>
    <x v="94"/>
    <x v="78"/>
    <x v="1"/>
  </r>
  <r>
    <n v="7487"/>
    <x v="7"/>
    <x v="0"/>
    <x v="4"/>
    <x v="2"/>
    <s v="2023-06-27"/>
    <s v="2023-07-03"/>
    <n v="41"/>
    <n v="14101.24"/>
    <n v="578150.84"/>
    <n v="2496.48"/>
    <n v="183"/>
    <x v="0"/>
    <x v="3"/>
    <n v="101344.86"/>
    <x v="11"/>
    <s v="delay"/>
    <x v="84"/>
    <x v="87"/>
    <x v="2"/>
  </r>
  <r>
    <n v="7488"/>
    <x v="7"/>
    <x v="2"/>
    <x v="4"/>
    <x v="0"/>
    <s v="2024-01-01"/>
    <s v="2024-01-09"/>
    <n v="83"/>
    <n v="22373.55"/>
    <n v="1857004.65"/>
    <n v="3762.64"/>
    <n v="190"/>
    <x v="3"/>
    <x v="0"/>
    <n v="214515.58"/>
    <x v="14"/>
    <s v="delay"/>
    <x v="316"/>
    <x v="21"/>
    <x v="2"/>
  </r>
  <r>
    <n v="7489"/>
    <x v="5"/>
    <x v="1"/>
    <x v="1"/>
    <x v="0"/>
    <s v="2023-04-01"/>
    <s v="2023-04-08"/>
    <n v="23"/>
    <n v="43706.3"/>
    <n v="1005244.9"/>
    <n v="3461.47"/>
    <n v="472"/>
    <x v="0"/>
    <x v="2"/>
    <n v="208069.2"/>
    <x v="5"/>
    <s v="delay"/>
    <x v="309"/>
    <x v="145"/>
    <x v="1"/>
  </r>
  <r>
    <n v="7490"/>
    <x v="2"/>
    <x v="1"/>
    <x v="2"/>
    <x v="3"/>
    <s v="2023-08-24"/>
    <s v="2023-08-26"/>
    <n v="44"/>
    <n v="30470.76"/>
    <n v="1340713.44"/>
    <n v="3541.28"/>
    <n v="847"/>
    <x v="3"/>
    <x v="4"/>
    <n v="91778.76"/>
    <x v="9"/>
    <s v="on time"/>
    <x v="215"/>
    <x v="34"/>
    <x v="0"/>
  </r>
  <r>
    <n v="7491"/>
    <x v="5"/>
    <x v="1"/>
    <x v="3"/>
    <x v="4"/>
    <s v="2023-06-11"/>
    <s v="2023-06-22"/>
    <n v="20"/>
    <n v="19018.68"/>
    <n v="380373.6"/>
    <n v="690.82"/>
    <n v="27"/>
    <x v="2"/>
    <x v="3"/>
    <n v="37656.21"/>
    <x v="8"/>
    <s v="delay"/>
    <x v="333"/>
    <x v="283"/>
    <x v="2"/>
  </r>
  <r>
    <n v="7492"/>
    <x v="2"/>
    <x v="1"/>
    <x v="4"/>
    <x v="2"/>
    <s v="2023-04-10"/>
    <s v="2023-04-21"/>
    <n v="68"/>
    <n v="11744.94"/>
    <n v="798655.92"/>
    <n v="1371.61"/>
    <n v="289"/>
    <x v="2"/>
    <x v="2"/>
    <n v="189297.15"/>
    <x v="8"/>
    <s v="delay"/>
    <x v="9"/>
    <x v="74"/>
    <x v="1"/>
  </r>
  <r>
    <n v="7493"/>
    <x v="4"/>
    <x v="1"/>
    <x v="1"/>
    <x v="0"/>
    <s v="2023-03-30"/>
    <s v="2023-04-02"/>
    <n v="82"/>
    <n v="3875.66"/>
    <n v="317804.12"/>
    <n v="2032.27"/>
    <n v="595"/>
    <x v="0"/>
    <x v="3"/>
    <n v="42934.06"/>
    <x v="1"/>
    <s v="on time"/>
    <x v="268"/>
    <x v="282"/>
    <x v="1"/>
  </r>
  <r>
    <n v="7494"/>
    <x v="3"/>
    <x v="1"/>
    <x v="2"/>
    <x v="4"/>
    <s v="2023-03-13"/>
    <s v="2023-03-18"/>
    <n v="89"/>
    <n v="47760.01"/>
    <n v="4250640.8899999997"/>
    <n v="798.36"/>
    <n v="536"/>
    <x v="0"/>
    <x v="0"/>
    <n v="515844.05"/>
    <x v="2"/>
    <s v="on time"/>
    <x v="271"/>
    <x v="323"/>
    <x v="1"/>
  </r>
  <r>
    <n v="7495"/>
    <x v="4"/>
    <x v="0"/>
    <x v="1"/>
    <x v="1"/>
    <s v="2023-03-21"/>
    <s v="2023-03-31"/>
    <n v="27"/>
    <n v="12230.96"/>
    <n v="330235.92"/>
    <n v="1457.82"/>
    <n v="315"/>
    <x v="1"/>
    <x v="3"/>
    <n v="70319.41"/>
    <x v="0"/>
    <s v="delay"/>
    <x v="246"/>
    <x v="119"/>
    <x v="1"/>
  </r>
  <r>
    <n v="7496"/>
    <x v="5"/>
    <x v="2"/>
    <x v="2"/>
    <x v="2"/>
    <s v="2023-03-04"/>
    <s v="2023-03-06"/>
    <n v="68"/>
    <n v="34703.449999999997"/>
    <n v="2359834.6"/>
    <n v="132.66999999999999"/>
    <n v="215"/>
    <x v="1"/>
    <x v="3"/>
    <n v="577362.57999999996"/>
    <x v="9"/>
    <s v="on time"/>
    <x v="280"/>
    <x v="320"/>
    <x v="1"/>
  </r>
  <r>
    <n v="7497"/>
    <x v="4"/>
    <x v="0"/>
    <x v="1"/>
    <x v="0"/>
    <s v="2023-07-07"/>
    <s v="2023-07-14"/>
    <n v="16"/>
    <n v="6925.78"/>
    <n v="110812.48"/>
    <n v="463.13"/>
    <n v="967"/>
    <x v="3"/>
    <x v="4"/>
    <n v="16759.14"/>
    <x v="5"/>
    <s v="delay"/>
    <x v="199"/>
    <x v="22"/>
    <x v="0"/>
  </r>
  <r>
    <n v="7498"/>
    <x v="7"/>
    <x v="0"/>
    <x v="3"/>
    <x v="0"/>
    <s v="2023-03-14"/>
    <s v="2023-03-22"/>
    <n v="85"/>
    <n v="39251.360000000001"/>
    <n v="3336365.6"/>
    <n v="1576.21"/>
    <n v="169"/>
    <x v="1"/>
    <x v="3"/>
    <n v="386415.7"/>
    <x v="14"/>
    <s v="delay"/>
    <x v="295"/>
    <x v="142"/>
    <x v="2"/>
  </r>
  <r>
    <n v="7499"/>
    <x v="3"/>
    <x v="2"/>
    <x v="2"/>
    <x v="4"/>
    <s v="2023-01-25"/>
    <s v="2023-01-30"/>
    <n v="84"/>
    <n v="23925.759999999998"/>
    <n v="2009763.8400000001"/>
    <n v="2636.16"/>
    <n v="202"/>
    <x v="0"/>
    <x v="3"/>
    <n v="221094.86"/>
    <x v="2"/>
    <s v="on time"/>
    <x v="352"/>
    <x v="196"/>
    <x v="1"/>
  </r>
  <r>
    <n v="7500"/>
    <x v="7"/>
    <x v="2"/>
    <x v="4"/>
    <x v="4"/>
    <s v="2023-04-11"/>
    <s v="2023-04-21"/>
    <n v="26"/>
    <n v="42287.22"/>
    <n v="1099467.72"/>
    <n v="2486.0700000000002"/>
    <n v="361"/>
    <x v="3"/>
    <x v="1"/>
    <n v="133095.28"/>
    <x v="0"/>
    <s v="delay"/>
    <x v="9"/>
    <x v="23"/>
    <x v="1"/>
  </r>
  <r>
    <n v="7501"/>
    <x v="3"/>
    <x v="1"/>
    <x v="2"/>
    <x v="0"/>
    <s v="2023-12-14"/>
    <s v="2023-12-20"/>
    <n v="17"/>
    <n v="25449.32"/>
    <n v="432638.44"/>
    <n v="2428.58"/>
    <n v="189"/>
    <x v="0"/>
    <x v="4"/>
    <n v="51573.09"/>
    <x v="11"/>
    <s v="delay"/>
    <x v="346"/>
    <x v="213"/>
    <x v="2"/>
  </r>
  <r>
    <n v="7502"/>
    <x v="5"/>
    <x v="1"/>
    <x v="0"/>
    <x v="4"/>
    <s v="2023-09-15"/>
    <s v="2023-09-29"/>
    <n v="18"/>
    <n v="1357.5"/>
    <n v="24435"/>
    <n v="2627.1"/>
    <n v="377"/>
    <x v="1"/>
    <x v="1"/>
    <n v="4436.96"/>
    <x v="4"/>
    <s v="delay"/>
    <x v="0"/>
    <x v="242"/>
    <x v="1"/>
  </r>
  <r>
    <n v="7503"/>
    <x v="7"/>
    <x v="0"/>
    <x v="4"/>
    <x v="1"/>
    <s v="2023-08-02"/>
    <s v="2023-08-13"/>
    <n v="18"/>
    <n v="14021.34"/>
    <n v="252384.12"/>
    <n v="2992.12"/>
    <n v="142"/>
    <x v="0"/>
    <x v="4"/>
    <n v="39276.199999999997"/>
    <x v="8"/>
    <s v="delay"/>
    <x v="53"/>
    <x v="164"/>
    <x v="2"/>
  </r>
  <r>
    <n v="7504"/>
    <x v="1"/>
    <x v="0"/>
    <x v="4"/>
    <x v="0"/>
    <s v="2023-07-13"/>
    <s v="2023-07-24"/>
    <n v="7"/>
    <n v="47290.83"/>
    <n v="331035.81"/>
    <n v="3721.18"/>
    <n v="174"/>
    <x v="2"/>
    <x v="3"/>
    <n v="20886.29"/>
    <x v="8"/>
    <s v="delay"/>
    <x v="44"/>
    <x v="362"/>
    <x v="2"/>
  </r>
  <r>
    <n v="7505"/>
    <x v="7"/>
    <x v="1"/>
    <x v="1"/>
    <x v="0"/>
    <s v="2023-08-23"/>
    <s v="2023-09-03"/>
    <n v="34"/>
    <n v="21550.54"/>
    <n v="732718.36"/>
    <n v="3968.62"/>
    <n v="777"/>
    <x v="1"/>
    <x v="4"/>
    <n v="130541.86"/>
    <x v="8"/>
    <s v="delay"/>
    <x v="236"/>
    <x v="232"/>
    <x v="0"/>
  </r>
  <r>
    <n v="7506"/>
    <x v="1"/>
    <x v="1"/>
    <x v="2"/>
    <x v="0"/>
    <s v="2023-07-03"/>
    <s v="2023-07-07"/>
    <n v="86"/>
    <n v="4634.1899999999996"/>
    <n v="398540.34"/>
    <n v="2151.6999999999998"/>
    <n v="169"/>
    <x v="1"/>
    <x v="4"/>
    <n v="74170.06"/>
    <x v="13"/>
    <s v="on time"/>
    <x v="85"/>
    <x v="228"/>
    <x v="2"/>
  </r>
  <r>
    <n v="7507"/>
    <x v="7"/>
    <x v="1"/>
    <x v="2"/>
    <x v="2"/>
    <s v="2023-01-22"/>
    <s v="2023-01-24"/>
    <n v="93"/>
    <n v="28979.84"/>
    <n v="2695125.12"/>
    <n v="512.96"/>
    <n v="893"/>
    <x v="0"/>
    <x v="1"/>
    <n v="544879.21"/>
    <x v="9"/>
    <s v="on time"/>
    <x v="359"/>
    <x v="117"/>
    <x v="0"/>
  </r>
  <r>
    <n v="7508"/>
    <x v="3"/>
    <x v="2"/>
    <x v="0"/>
    <x v="4"/>
    <s v="2023-06-22"/>
    <s v="2023-06-28"/>
    <n v="65"/>
    <n v="26102.06"/>
    <n v="1696633.9"/>
    <n v="2698.22"/>
    <n v="95"/>
    <x v="2"/>
    <x v="1"/>
    <n v="110095.75"/>
    <x v="11"/>
    <s v="delay"/>
    <x v="70"/>
    <x v="268"/>
    <x v="2"/>
  </r>
  <r>
    <n v="7509"/>
    <x v="5"/>
    <x v="1"/>
    <x v="2"/>
    <x v="4"/>
    <s v="2023-05-30"/>
    <s v="2023-06-03"/>
    <n v="35"/>
    <n v="48333.39"/>
    <n v="1691668.65"/>
    <n v="207.74"/>
    <n v="38"/>
    <x v="1"/>
    <x v="0"/>
    <n v="410870.5"/>
    <x v="13"/>
    <s v="on time"/>
    <x v="51"/>
    <x v="38"/>
    <x v="2"/>
  </r>
  <r>
    <n v="7510"/>
    <x v="0"/>
    <x v="2"/>
    <x v="3"/>
    <x v="2"/>
    <s v="2023-06-02"/>
    <s v="2023-06-03"/>
    <n v="32"/>
    <n v="32660.77"/>
    <n v="1045144.64"/>
    <n v="3133.91"/>
    <n v="909"/>
    <x v="3"/>
    <x v="1"/>
    <n v="174112.92"/>
    <x v="7"/>
    <s v="on time"/>
    <x v="51"/>
    <x v="356"/>
    <x v="0"/>
  </r>
  <r>
    <n v="7511"/>
    <x v="0"/>
    <x v="2"/>
    <x v="0"/>
    <x v="1"/>
    <s v="2023-12-19"/>
    <s v="2023-12-25"/>
    <n v="40"/>
    <n v="12101.65"/>
    <n v="484066"/>
    <n v="2909.95"/>
    <n v="89"/>
    <x v="3"/>
    <x v="0"/>
    <n v="71533.05"/>
    <x v="11"/>
    <s v="delay"/>
    <x v="75"/>
    <x v="215"/>
    <x v="2"/>
  </r>
  <r>
    <n v="7512"/>
    <x v="7"/>
    <x v="1"/>
    <x v="3"/>
    <x v="3"/>
    <s v="2023-03-11"/>
    <s v="2023-03-24"/>
    <n v="30"/>
    <n v="3317.69"/>
    <n v="99530.7"/>
    <n v="3790.38"/>
    <n v="2"/>
    <x v="3"/>
    <x v="3"/>
    <n v="9861.2999999999993"/>
    <x v="12"/>
    <s v="delay"/>
    <x v="79"/>
    <x v="29"/>
    <x v="2"/>
  </r>
  <r>
    <n v="7513"/>
    <x v="2"/>
    <x v="0"/>
    <x v="3"/>
    <x v="2"/>
    <s v="2023-01-15"/>
    <s v="2023-01-25"/>
    <n v="12"/>
    <n v="919.06"/>
    <n v="11028.72"/>
    <n v="2922.27"/>
    <n v="995"/>
    <x v="1"/>
    <x v="0"/>
    <n v="2714.84"/>
    <x v="0"/>
    <s v="delay"/>
    <x v="48"/>
    <x v="262"/>
    <x v="0"/>
  </r>
  <r>
    <n v="7514"/>
    <x v="7"/>
    <x v="2"/>
    <x v="0"/>
    <x v="3"/>
    <s v="2023-02-16"/>
    <s v="2023-02-18"/>
    <n v="56"/>
    <n v="14394.87"/>
    <n v="806112.72"/>
    <n v="1840.14"/>
    <n v="143"/>
    <x v="1"/>
    <x v="2"/>
    <n v="193724.79"/>
    <x v="9"/>
    <s v="on time"/>
    <x v="71"/>
    <x v="98"/>
    <x v="2"/>
  </r>
  <r>
    <n v="7515"/>
    <x v="5"/>
    <x v="0"/>
    <x v="0"/>
    <x v="2"/>
    <s v="2023-01-18"/>
    <s v="2023-01-20"/>
    <n v="44"/>
    <n v="13730.11"/>
    <n v="604124.84"/>
    <n v="1247.6199999999999"/>
    <n v="219"/>
    <x v="3"/>
    <x v="3"/>
    <n v="86230.41"/>
    <x v="9"/>
    <s v="on time"/>
    <x v="77"/>
    <x v="75"/>
    <x v="1"/>
  </r>
  <r>
    <n v="7516"/>
    <x v="4"/>
    <x v="2"/>
    <x v="3"/>
    <x v="2"/>
    <s v="2023-10-05"/>
    <s v="2023-10-10"/>
    <n v="8"/>
    <n v="12773.87"/>
    <n v="102190.96"/>
    <n v="3515.67"/>
    <n v="547"/>
    <x v="0"/>
    <x v="4"/>
    <n v="11400.99"/>
    <x v="2"/>
    <s v="on time"/>
    <x v="323"/>
    <x v="16"/>
    <x v="1"/>
  </r>
  <r>
    <n v="7517"/>
    <x v="3"/>
    <x v="1"/>
    <x v="0"/>
    <x v="1"/>
    <s v="2023-01-30"/>
    <s v="2023-02-10"/>
    <n v="14"/>
    <n v="46168.41"/>
    <n v="646357.74"/>
    <n v="3873.27"/>
    <n v="307"/>
    <x v="3"/>
    <x v="0"/>
    <n v="156961.17000000001"/>
    <x v="8"/>
    <s v="delay"/>
    <x v="372"/>
    <x v="258"/>
    <x v="1"/>
  </r>
  <r>
    <n v="7518"/>
    <x v="7"/>
    <x v="2"/>
    <x v="0"/>
    <x v="3"/>
    <s v="2023-09-27"/>
    <s v="2023-10-06"/>
    <n v="64"/>
    <n v="35481.82"/>
    <n v="2270836.48"/>
    <n v="2478.1799999999998"/>
    <n v="595"/>
    <x v="1"/>
    <x v="2"/>
    <n v="165346.23000000001"/>
    <x v="6"/>
    <s v="delay"/>
    <x v="122"/>
    <x v="302"/>
    <x v="1"/>
  </r>
  <r>
    <n v="7519"/>
    <x v="1"/>
    <x v="2"/>
    <x v="3"/>
    <x v="0"/>
    <s v="2023-04-18"/>
    <s v="2023-04-19"/>
    <n v="5"/>
    <n v="24463.35"/>
    <n v="122316.75"/>
    <n v="3922.51"/>
    <n v="835"/>
    <x v="2"/>
    <x v="4"/>
    <n v="20701.11"/>
    <x v="7"/>
    <s v="on time"/>
    <x v="231"/>
    <x v="9"/>
    <x v="0"/>
  </r>
  <r>
    <n v="7520"/>
    <x v="0"/>
    <x v="0"/>
    <x v="4"/>
    <x v="1"/>
    <s v="2023-08-20"/>
    <s v="2023-08-27"/>
    <n v="51"/>
    <n v="31404.28"/>
    <n v="1601618.28"/>
    <n v="3024.23"/>
    <n v="722"/>
    <x v="1"/>
    <x v="1"/>
    <n v="140683.95000000001"/>
    <x v="5"/>
    <s v="delay"/>
    <x v="62"/>
    <x v="54"/>
    <x v="0"/>
  </r>
  <r>
    <n v="7521"/>
    <x v="2"/>
    <x v="1"/>
    <x v="2"/>
    <x v="4"/>
    <s v="2023-07-26"/>
    <s v="2023-08-05"/>
    <n v="98"/>
    <n v="41632.199999999997"/>
    <n v="4079955.6"/>
    <n v="333.54"/>
    <n v="768"/>
    <x v="3"/>
    <x v="2"/>
    <n v="761330.56"/>
    <x v="0"/>
    <s v="delay"/>
    <x v="67"/>
    <x v="176"/>
    <x v="0"/>
  </r>
  <r>
    <n v="7522"/>
    <x v="7"/>
    <x v="0"/>
    <x v="1"/>
    <x v="1"/>
    <s v="2023-04-27"/>
    <s v="2023-05-02"/>
    <n v="48"/>
    <n v="29156.400000000001"/>
    <n v="1399507.2"/>
    <n v="133.31"/>
    <n v="936"/>
    <x v="0"/>
    <x v="4"/>
    <n v="282302.94"/>
    <x v="2"/>
    <s v="on time"/>
    <x v="179"/>
    <x v="18"/>
    <x v="0"/>
  </r>
  <r>
    <n v="7523"/>
    <x v="5"/>
    <x v="2"/>
    <x v="2"/>
    <x v="2"/>
    <s v="2023-02-20"/>
    <s v="2023-03-01"/>
    <n v="53"/>
    <n v="27165.67"/>
    <n v="1439780.51"/>
    <n v="391.39"/>
    <n v="189"/>
    <x v="3"/>
    <x v="4"/>
    <n v="254223.01"/>
    <x v="6"/>
    <s v="delay"/>
    <x v="187"/>
    <x v="298"/>
    <x v="2"/>
  </r>
  <r>
    <n v="7524"/>
    <x v="5"/>
    <x v="2"/>
    <x v="1"/>
    <x v="1"/>
    <s v="2023-07-07"/>
    <s v="2023-07-17"/>
    <n v="84"/>
    <n v="21858.21"/>
    <n v="1836089.64"/>
    <n v="786.75"/>
    <n v="346"/>
    <x v="0"/>
    <x v="0"/>
    <n v="432939.1"/>
    <x v="0"/>
    <s v="delay"/>
    <x v="26"/>
    <x v="22"/>
    <x v="1"/>
  </r>
  <r>
    <n v="7525"/>
    <x v="4"/>
    <x v="1"/>
    <x v="0"/>
    <x v="3"/>
    <s v="2023-01-05"/>
    <s v="2023-01-18"/>
    <n v="10"/>
    <n v="42932.77"/>
    <n v="429327.7"/>
    <n v="564.15"/>
    <n v="618"/>
    <x v="0"/>
    <x v="3"/>
    <n v="50032.74"/>
    <x v="12"/>
    <s v="delay"/>
    <x v="174"/>
    <x v="186"/>
    <x v="1"/>
  </r>
  <r>
    <n v="7526"/>
    <x v="3"/>
    <x v="0"/>
    <x v="2"/>
    <x v="4"/>
    <s v="2023-04-01"/>
    <s v="2023-04-13"/>
    <n v="68"/>
    <n v="27094.05"/>
    <n v="1842395.4"/>
    <n v="4930.96"/>
    <n v="962"/>
    <x v="3"/>
    <x v="0"/>
    <n v="190166.29"/>
    <x v="10"/>
    <s v="delay"/>
    <x v="118"/>
    <x v="145"/>
    <x v="0"/>
  </r>
  <r>
    <n v="7527"/>
    <x v="7"/>
    <x v="1"/>
    <x v="0"/>
    <x v="4"/>
    <s v="2023-06-08"/>
    <s v="2023-06-12"/>
    <n v="82"/>
    <n v="32831.69"/>
    <n v="2692198.58"/>
    <n v="4720.66"/>
    <n v="427"/>
    <x v="1"/>
    <x v="0"/>
    <n v="396014.98"/>
    <x v="13"/>
    <s v="on time"/>
    <x v="149"/>
    <x v="182"/>
    <x v="1"/>
  </r>
  <r>
    <n v="7528"/>
    <x v="5"/>
    <x v="1"/>
    <x v="1"/>
    <x v="2"/>
    <s v="2023-06-30"/>
    <s v="2023-07-04"/>
    <n v="62"/>
    <n v="27791.68"/>
    <n v="1723084.16"/>
    <n v="305.42"/>
    <n v="71"/>
    <x v="1"/>
    <x v="2"/>
    <n v="104593.33"/>
    <x v="13"/>
    <s v="on time"/>
    <x v="116"/>
    <x v="85"/>
    <x v="2"/>
  </r>
  <r>
    <n v="7529"/>
    <x v="4"/>
    <x v="0"/>
    <x v="1"/>
    <x v="4"/>
    <s v="2023-02-05"/>
    <s v="2023-02-18"/>
    <n v="98"/>
    <n v="12361.62"/>
    <n v="1211438.76"/>
    <n v="3560.15"/>
    <n v="671"/>
    <x v="0"/>
    <x v="4"/>
    <n v="124058.65"/>
    <x v="12"/>
    <s v="delay"/>
    <x v="71"/>
    <x v="41"/>
    <x v="1"/>
  </r>
  <r>
    <n v="7530"/>
    <x v="0"/>
    <x v="2"/>
    <x v="3"/>
    <x v="0"/>
    <s v="2023-10-21"/>
    <s v="2023-10-26"/>
    <n v="66"/>
    <n v="43552.03"/>
    <n v="2874433.98"/>
    <n v="3348.53"/>
    <n v="322"/>
    <x v="2"/>
    <x v="3"/>
    <n v="612814.25"/>
    <x v="2"/>
    <s v="on time"/>
    <x v="212"/>
    <x v="14"/>
    <x v="1"/>
  </r>
  <r>
    <n v="7531"/>
    <x v="7"/>
    <x v="2"/>
    <x v="0"/>
    <x v="0"/>
    <s v="2023-02-10"/>
    <s v="2023-02-14"/>
    <n v="6"/>
    <n v="46213.31"/>
    <n v="277279.86"/>
    <n v="4943.92"/>
    <n v="1000"/>
    <x v="3"/>
    <x v="1"/>
    <n v="50529.38"/>
    <x v="13"/>
    <s v="on time"/>
    <x v="223"/>
    <x v="290"/>
    <x v="0"/>
  </r>
  <r>
    <n v="7532"/>
    <x v="4"/>
    <x v="2"/>
    <x v="2"/>
    <x v="3"/>
    <s v="2023-03-25"/>
    <s v="2023-04-02"/>
    <n v="77"/>
    <n v="1505.06"/>
    <n v="115889.62"/>
    <n v="4236.43"/>
    <n v="504"/>
    <x v="0"/>
    <x v="4"/>
    <n v="8865.49"/>
    <x v="14"/>
    <s v="delay"/>
    <x v="268"/>
    <x v="158"/>
    <x v="1"/>
  </r>
  <r>
    <n v="7533"/>
    <x v="2"/>
    <x v="2"/>
    <x v="2"/>
    <x v="3"/>
    <s v="2023-08-19"/>
    <s v="2023-08-23"/>
    <n v="12"/>
    <n v="43513.11"/>
    <n v="522157.32"/>
    <n v="3668.63"/>
    <n v="339"/>
    <x v="3"/>
    <x v="2"/>
    <n v="48476.65"/>
    <x v="13"/>
    <s v="on time"/>
    <x v="206"/>
    <x v="143"/>
    <x v="1"/>
  </r>
  <r>
    <n v="7534"/>
    <x v="2"/>
    <x v="1"/>
    <x v="2"/>
    <x v="4"/>
    <s v="2023-09-02"/>
    <s v="2023-09-14"/>
    <n v="62"/>
    <n v="35798.949999999997"/>
    <n v="2219534.9"/>
    <n v="1160.24"/>
    <n v="189"/>
    <x v="2"/>
    <x v="3"/>
    <n v="220668.63"/>
    <x v="10"/>
    <s v="delay"/>
    <x v="261"/>
    <x v="207"/>
    <x v="2"/>
  </r>
  <r>
    <n v="7535"/>
    <x v="6"/>
    <x v="0"/>
    <x v="1"/>
    <x v="2"/>
    <s v="2023-03-04"/>
    <s v="2023-03-13"/>
    <n v="13"/>
    <n v="4553.91"/>
    <n v="59200.83"/>
    <n v="1613.73"/>
    <n v="621"/>
    <x v="0"/>
    <x v="3"/>
    <n v="7004.89"/>
    <x v="6"/>
    <s v="delay"/>
    <x v="49"/>
    <x v="320"/>
    <x v="1"/>
  </r>
  <r>
    <n v="7536"/>
    <x v="4"/>
    <x v="1"/>
    <x v="1"/>
    <x v="3"/>
    <s v="2023-06-21"/>
    <s v="2023-07-03"/>
    <n v="44"/>
    <n v="34462.400000000001"/>
    <n v="1516345.6"/>
    <n v="4290"/>
    <n v="628"/>
    <x v="1"/>
    <x v="2"/>
    <n v="220070.18"/>
    <x v="10"/>
    <s v="delay"/>
    <x v="84"/>
    <x v="305"/>
    <x v="1"/>
  </r>
  <r>
    <n v="7537"/>
    <x v="1"/>
    <x v="2"/>
    <x v="2"/>
    <x v="2"/>
    <s v="2023-01-25"/>
    <s v="2023-02-01"/>
    <n v="81"/>
    <n v="31068.04"/>
    <n v="2516511.2400000002"/>
    <n v="4094.22"/>
    <n v="945"/>
    <x v="3"/>
    <x v="2"/>
    <n v="480535.03"/>
    <x v="5"/>
    <s v="delay"/>
    <x v="115"/>
    <x v="196"/>
    <x v="0"/>
  </r>
  <r>
    <n v="7538"/>
    <x v="5"/>
    <x v="1"/>
    <x v="3"/>
    <x v="4"/>
    <s v="2023-01-18"/>
    <s v="2023-02-02"/>
    <n v="68"/>
    <n v="25588.799999999999"/>
    <n v="1740038.4"/>
    <n v="3802.77"/>
    <n v="585"/>
    <x v="3"/>
    <x v="4"/>
    <n v="183793.03"/>
    <x v="3"/>
    <s v="delay"/>
    <x v="284"/>
    <x v="75"/>
    <x v="1"/>
  </r>
  <r>
    <n v="7539"/>
    <x v="1"/>
    <x v="1"/>
    <x v="2"/>
    <x v="3"/>
    <s v="2023-10-21"/>
    <s v="2023-10-27"/>
    <n v="23"/>
    <n v="19584.22"/>
    <n v="450437.06"/>
    <n v="1044.04"/>
    <n v="436"/>
    <x v="3"/>
    <x v="4"/>
    <n v="59534.93"/>
    <x v="11"/>
    <s v="delay"/>
    <x v="63"/>
    <x v="14"/>
    <x v="1"/>
  </r>
  <r>
    <n v="7540"/>
    <x v="4"/>
    <x v="2"/>
    <x v="2"/>
    <x v="1"/>
    <s v="2023-09-27"/>
    <s v="2023-10-04"/>
    <n v="85"/>
    <n v="45589.8"/>
    <n v="3875133"/>
    <n v="4880.1400000000003"/>
    <n v="986"/>
    <x v="2"/>
    <x v="4"/>
    <n v="932592.86"/>
    <x v="5"/>
    <s v="delay"/>
    <x v="347"/>
    <x v="302"/>
    <x v="0"/>
  </r>
  <r>
    <n v="7541"/>
    <x v="5"/>
    <x v="2"/>
    <x v="3"/>
    <x v="2"/>
    <s v="2023-12-27"/>
    <s v="2024-01-09"/>
    <n v="15"/>
    <n v="9614.33"/>
    <n v="144214.95000000001"/>
    <n v="4986.1899999999996"/>
    <n v="867"/>
    <x v="2"/>
    <x v="1"/>
    <n v="18556.72"/>
    <x v="12"/>
    <s v="delay"/>
    <x v="316"/>
    <x v="249"/>
    <x v="0"/>
  </r>
  <r>
    <n v="7542"/>
    <x v="5"/>
    <x v="0"/>
    <x v="2"/>
    <x v="1"/>
    <s v="2023-09-16"/>
    <s v="2023-09-19"/>
    <n v="4"/>
    <n v="24406.87"/>
    <n v="97627.48"/>
    <n v="1331.63"/>
    <n v="890"/>
    <x v="3"/>
    <x v="1"/>
    <n v="18189.36"/>
    <x v="1"/>
    <s v="on time"/>
    <x v="143"/>
    <x v="122"/>
    <x v="0"/>
  </r>
  <r>
    <n v="7543"/>
    <x v="6"/>
    <x v="1"/>
    <x v="1"/>
    <x v="0"/>
    <s v="2023-09-02"/>
    <s v="2023-09-06"/>
    <n v="66"/>
    <n v="14833.1"/>
    <n v="978984.6"/>
    <n v="4107.3599999999997"/>
    <n v="440"/>
    <x v="3"/>
    <x v="4"/>
    <n v="111590.18"/>
    <x v="13"/>
    <s v="on time"/>
    <x v="35"/>
    <x v="207"/>
    <x v="1"/>
  </r>
  <r>
    <n v="7544"/>
    <x v="0"/>
    <x v="2"/>
    <x v="0"/>
    <x v="4"/>
    <s v="2023-10-27"/>
    <s v="2023-10-30"/>
    <n v="45"/>
    <n v="40125.480000000003"/>
    <n v="1805646.6"/>
    <n v="3347.88"/>
    <n v="277"/>
    <x v="3"/>
    <x v="3"/>
    <n v="153047.32"/>
    <x v="1"/>
    <s v="on time"/>
    <x v="375"/>
    <x v="200"/>
    <x v="1"/>
  </r>
  <r>
    <n v="7545"/>
    <x v="4"/>
    <x v="1"/>
    <x v="2"/>
    <x v="0"/>
    <s v="2023-03-18"/>
    <s v="2023-03-20"/>
    <n v="86"/>
    <n v="37428.93"/>
    <n v="3218887.98"/>
    <n v="875.51"/>
    <n v="99"/>
    <x v="0"/>
    <x v="3"/>
    <n v="304470.46000000002"/>
    <x v="9"/>
    <s v="on time"/>
    <x v="102"/>
    <x v="78"/>
    <x v="2"/>
  </r>
  <r>
    <n v="7546"/>
    <x v="2"/>
    <x v="1"/>
    <x v="4"/>
    <x v="1"/>
    <s v="2023-08-14"/>
    <s v="2023-08-23"/>
    <n v="56"/>
    <n v="37034.29"/>
    <n v="2073920.24"/>
    <n v="3896.78"/>
    <n v="544"/>
    <x v="3"/>
    <x v="2"/>
    <n v="207118.92"/>
    <x v="6"/>
    <s v="delay"/>
    <x v="206"/>
    <x v="269"/>
    <x v="1"/>
  </r>
  <r>
    <n v="7547"/>
    <x v="0"/>
    <x v="2"/>
    <x v="4"/>
    <x v="1"/>
    <s v="2023-09-02"/>
    <s v="2023-09-13"/>
    <n v="92"/>
    <n v="27129.57"/>
    <n v="2495920.44"/>
    <n v="2763.06"/>
    <n v="227"/>
    <x v="0"/>
    <x v="0"/>
    <n v="144657.49"/>
    <x v="8"/>
    <s v="delay"/>
    <x v="357"/>
    <x v="207"/>
    <x v="1"/>
  </r>
  <r>
    <n v="7548"/>
    <x v="2"/>
    <x v="1"/>
    <x v="4"/>
    <x v="1"/>
    <s v="2023-07-19"/>
    <s v="2023-07-23"/>
    <n v="3"/>
    <n v="17928.939999999999"/>
    <n v="53786.82"/>
    <n v="3082.74"/>
    <n v="110"/>
    <x v="2"/>
    <x v="3"/>
    <n v="6745.72"/>
    <x v="13"/>
    <s v="on time"/>
    <x v="251"/>
    <x v="229"/>
    <x v="2"/>
  </r>
  <r>
    <n v="7549"/>
    <x v="2"/>
    <x v="2"/>
    <x v="1"/>
    <x v="4"/>
    <s v="2023-04-29"/>
    <s v="2023-05-05"/>
    <n v="23"/>
    <n v="25541.95"/>
    <n v="587464.85"/>
    <n v="3588.84"/>
    <n v="525"/>
    <x v="2"/>
    <x v="2"/>
    <n v="76914.81"/>
    <x v="11"/>
    <s v="delay"/>
    <x v="331"/>
    <x v="254"/>
    <x v="1"/>
  </r>
  <r>
    <n v="7550"/>
    <x v="6"/>
    <x v="2"/>
    <x v="1"/>
    <x v="2"/>
    <s v="2023-05-10"/>
    <s v="2023-05-24"/>
    <n v="81"/>
    <n v="2799.68"/>
    <n v="226774.08"/>
    <n v="2856.52"/>
    <n v="25"/>
    <x v="0"/>
    <x v="1"/>
    <n v="23899.52"/>
    <x v="4"/>
    <s v="delay"/>
    <x v="300"/>
    <x v="201"/>
    <x v="2"/>
  </r>
  <r>
    <n v="7551"/>
    <x v="5"/>
    <x v="1"/>
    <x v="0"/>
    <x v="0"/>
    <s v="2023-10-17"/>
    <s v="2023-10-29"/>
    <n v="85"/>
    <n v="17593.32"/>
    <n v="1495432.2"/>
    <n v="1852.91"/>
    <n v="470"/>
    <x v="2"/>
    <x v="0"/>
    <n v="323048.63"/>
    <x v="10"/>
    <s v="delay"/>
    <x v="325"/>
    <x v="360"/>
    <x v="1"/>
  </r>
  <r>
    <n v="7552"/>
    <x v="7"/>
    <x v="2"/>
    <x v="0"/>
    <x v="1"/>
    <s v="2023-12-02"/>
    <s v="2023-12-12"/>
    <n v="31"/>
    <n v="2960.85"/>
    <n v="91786.35"/>
    <n v="3768.11"/>
    <n v="994"/>
    <x v="2"/>
    <x v="3"/>
    <n v="6893.62"/>
    <x v="0"/>
    <s v="delay"/>
    <x v="124"/>
    <x v="324"/>
    <x v="0"/>
  </r>
  <r>
    <n v="7553"/>
    <x v="3"/>
    <x v="2"/>
    <x v="4"/>
    <x v="0"/>
    <s v="2023-03-23"/>
    <s v="2023-03-26"/>
    <n v="25"/>
    <n v="33799.9"/>
    <n v="844997.5"/>
    <n v="4423.1099999999997"/>
    <n v="894"/>
    <x v="1"/>
    <x v="1"/>
    <n v="189545.22"/>
    <x v="1"/>
    <s v="on time"/>
    <x v="30"/>
    <x v="71"/>
    <x v="0"/>
  </r>
  <r>
    <n v="7554"/>
    <x v="1"/>
    <x v="0"/>
    <x v="3"/>
    <x v="0"/>
    <s v="2023-11-07"/>
    <s v="2023-11-09"/>
    <n v="67"/>
    <n v="14019.65"/>
    <n v="939316.55"/>
    <n v="2401.0100000000002"/>
    <n v="574"/>
    <x v="1"/>
    <x v="1"/>
    <n v="95557.09"/>
    <x v="9"/>
    <s v="on time"/>
    <x v="15"/>
    <x v="338"/>
    <x v="1"/>
  </r>
  <r>
    <n v="7555"/>
    <x v="2"/>
    <x v="0"/>
    <x v="2"/>
    <x v="3"/>
    <s v="2023-05-20"/>
    <s v="2023-05-26"/>
    <n v="95"/>
    <n v="6375.02"/>
    <n v="605626.9"/>
    <n v="4608.8100000000004"/>
    <n v="84"/>
    <x v="0"/>
    <x v="0"/>
    <n v="96478.44"/>
    <x v="11"/>
    <s v="delay"/>
    <x v="214"/>
    <x v="165"/>
    <x v="2"/>
  </r>
  <r>
    <n v="7556"/>
    <x v="3"/>
    <x v="2"/>
    <x v="3"/>
    <x v="2"/>
    <s v="2023-11-10"/>
    <s v="2023-11-16"/>
    <n v="75"/>
    <n v="32475.72"/>
    <n v="2435679"/>
    <n v="1326.39"/>
    <n v="47"/>
    <x v="1"/>
    <x v="1"/>
    <n v="194566"/>
    <x v="11"/>
    <s v="delay"/>
    <x v="164"/>
    <x v="235"/>
    <x v="2"/>
  </r>
  <r>
    <n v="7557"/>
    <x v="2"/>
    <x v="1"/>
    <x v="3"/>
    <x v="2"/>
    <s v="2023-09-02"/>
    <s v="2023-09-03"/>
    <n v="99"/>
    <n v="46013.68"/>
    <n v="4555354.32"/>
    <n v="2675.84"/>
    <n v="75"/>
    <x v="3"/>
    <x v="2"/>
    <n v="744046.11"/>
    <x v="7"/>
    <s v="on time"/>
    <x v="236"/>
    <x v="207"/>
    <x v="2"/>
  </r>
  <r>
    <n v="7558"/>
    <x v="7"/>
    <x v="2"/>
    <x v="0"/>
    <x v="3"/>
    <s v="2023-08-02"/>
    <s v="2023-08-15"/>
    <n v="67"/>
    <n v="47613.37"/>
    <n v="3190095.79"/>
    <n v="701.5"/>
    <n v="119"/>
    <x v="0"/>
    <x v="2"/>
    <n v="740312.93"/>
    <x v="12"/>
    <s v="delay"/>
    <x v="4"/>
    <x v="164"/>
    <x v="2"/>
  </r>
  <r>
    <n v="7559"/>
    <x v="4"/>
    <x v="1"/>
    <x v="3"/>
    <x v="0"/>
    <s v="2023-10-18"/>
    <s v="2023-10-19"/>
    <n v="48"/>
    <n v="20009.509999999998"/>
    <n v="960456.48"/>
    <n v="4298.5200000000004"/>
    <n v="162"/>
    <x v="2"/>
    <x v="3"/>
    <n v="233380.38"/>
    <x v="7"/>
    <s v="on time"/>
    <x v="190"/>
    <x v="241"/>
    <x v="2"/>
  </r>
  <r>
    <n v="7560"/>
    <x v="4"/>
    <x v="2"/>
    <x v="2"/>
    <x v="1"/>
    <s v="2023-05-23"/>
    <s v="2023-06-04"/>
    <n v="57"/>
    <n v="593.76"/>
    <n v="33844.32"/>
    <n v="2641.22"/>
    <n v="889"/>
    <x v="3"/>
    <x v="2"/>
    <n v="4898.53"/>
    <x v="10"/>
    <s v="delay"/>
    <x v="58"/>
    <x v="51"/>
    <x v="0"/>
  </r>
  <r>
    <n v="7561"/>
    <x v="2"/>
    <x v="0"/>
    <x v="3"/>
    <x v="4"/>
    <s v="2023-01-02"/>
    <s v="2023-01-11"/>
    <n v="10"/>
    <n v="21405.24"/>
    <n v="214052.4"/>
    <n v="3466.7"/>
    <n v="42"/>
    <x v="3"/>
    <x v="4"/>
    <n v="39797.21"/>
    <x v="6"/>
    <s v="delay"/>
    <x v="283"/>
    <x v="139"/>
    <x v="2"/>
  </r>
  <r>
    <n v="7562"/>
    <x v="3"/>
    <x v="0"/>
    <x v="1"/>
    <x v="2"/>
    <s v="2023-06-05"/>
    <s v="2023-06-16"/>
    <n v="89"/>
    <n v="18476.59"/>
    <n v="1644416.51"/>
    <n v="2572.5"/>
    <n v="820"/>
    <x v="0"/>
    <x v="2"/>
    <n v="226552.66"/>
    <x v="8"/>
    <s v="delay"/>
    <x v="161"/>
    <x v="10"/>
    <x v="0"/>
  </r>
  <r>
    <n v="7563"/>
    <x v="3"/>
    <x v="0"/>
    <x v="4"/>
    <x v="3"/>
    <s v="2023-12-14"/>
    <s v="2023-12-16"/>
    <n v="68"/>
    <n v="39090.9"/>
    <n v="2658181.2000000002"/>
    <n v="2069.9699999999998"/>
    <n v="830"/>
    <x v="1"/>
    <x v="1"/>
    <n v="191687.11"/>
    <x v="9"/>
    <s v="on time"/>
    <x v="130"/>
    <x v="213"/>
    <x v="0"/>
  </r>
  <r>
    <n v="7564"/>
    <x v="4"/>
    <x v="0"/>
    <x v="4"/>
    <x v="1"/>
    <s v="2023-08-17"/>
    <s v="2023-08-24"/>
    <n v="77"/>
    <n v="42547.94"/>
    <n v="3276191.38"/>
    <n v="1912.56"/>
    <n v="486"/>
    <x v="3"/>
    <x v="3"/>
    <n v="445204.01"/>
    <x v="5"/>
    <s v="delay"/>
    <x v="59"/>
    <x v="217"/>
    <x v="1"/>
  </r>
  <r>
    <n v="7565"/>
    <x v="3"/>
    <x v="0"/>
    <x v="2"/>
    <x v="4"/>
    <s v="2023-03-01"/>
    <s v="2023-03-11"/>
    <n v="52"/>
    <n v="37508.97"/>
    <n v="1950466.44"/>
    <n v="2456.4"/>
    <n v="526"/>
    <x v="1"/>
    <x v="2"/>
    <n v="432845.95"/>
    <x v="0"/>
    <s v="delay"/>
    <x v="342"/>
    <x v="309"/>
    <x v="1"/>
  </r>
  <r>
    <n v="7566"/>
    <x v="0"/>
    <x v="0"/>
    <x v="4"/>
    <x v="1"/>
    <s v="2023-11-22"/>
    <s v="2023-12-01"/>
    <n v="86"/>
    <n v="18519.43"/>
    <n v="1592670.98"/>
    <n v="4204.5600000000004"/>
    <n v="807"/>
    <x v="1"/>
    <x v="0"/>
    <n v="159015.31"/>
    <x v="6"/>
    <s v="delay"/>
    <x v="141"/>
    <x v="260"/>
    <x v="0"/>
  </r>
  <r>
    <n v="7567"/>
    <x v="4"/>
    <x v="2"/>
    <x v="2"/>
    <x v="1"/>
    <s v="2023-05-26"/>
    <s v="2023-06-04"/>
    <n v="66"/>
    <n v="23830.59"/>
    <n v="1572818.94"/>
    <n v="4491.5600000000004"/>
    <n v="93"/>
    <x v="1"/>
    <x v="4"/>
    <n v="256234.39"/>
    <x v="6"/>
    <s v="delay"/>
    <x v="58"/>
    <x v="161"/>
    <x v="2"/>
  </r>
  <r>
    <n v="7568"/>
    <x v="3"/>
    <x v="1"/>
    <x v="3"/>
    <x v="3"/>
    <s v="2023-04-14"/>
    <s v="2023-04-22"/>
    <n v="65"/>
    <n v="15819.47"/>
    <n v="1028265.55"/>
    <n v="551.77"/>
    <n v="982"/>
    <x v="2"/>
    <x v="3"/>
    <n v="233850.83"/>
    <x v="14"/>
    <s v="delay"/>
    <x v="3"/>
    <x v="103"/>
    <x v="0"/>
  </r>
  <r>
    <n v="7569"/>
    <x v="4"/>
    <x v="1"/>
    <x v="0"/>
    <x v="4"/>
    <s v="2023-01-04"/>
    <s v="2023-01-08"/>
    <n v="2"/>
    <n v="12465.72"/>
    <n v="24931.439999999999"/>
    <n v="4741.1899999999996"/>
    <n v="604"/>
    <x v="0"/>
    <x v="4"/>
    <n v="2512.7600000000002"/>
    <x v="13"/>
    <s v="on time"/>
    <x v="321"/>
    <x v="83"/>
    <x v="1"/>
  </r>
  <r>
    <n v="7570"/>
    <x v="4"/>
    <x v="2"/>
    <x v="0"/>
    <x v="1"/>
    <s v="2023-07-12"/>
    <s v="2023-07-26"/>
    <n v="57"/>
    <n v="13977.66"/>
    <n v="796726.62"/>
    <n v="1086.8599999999999"/>
    <n v="876"/>
    <x v="3"/>
    <x v="3"/>
    <n v="109325.46"/>
    <x v="4"/>
    <s v="delay"/>
    <x v="196"/>
    <x v="267"/>
    <x v="0"/>
  </r>
  <r>
    <n v="7571"/>
    <x v="5"/>
    <x v="1"/>
    <x v="3"/>
    <x v="2"/>
    <s v="2023-08-22"/>
    <s v="2023-08-26"/>
    <n v="45"/>
    <n v="962.22"/>
    <n v="43299.9"/>
    <n v="2596.9899999999998"/>
    <n v="57"/>
    <x v="1"/>
    <x v="1"/>
    <n v="6052.5"/>
    <x v="13"/>
    <s v="on time"/>
    <x v="215"/>
    <x v="42"/>
    <x v="2"/>
  </r>
  <r>
    <n v="7572"/>
    <x v="0"/>
    <x v="2"/>
    <x v="2"/>
    <x v="2"/>
    <s v="2023-08-26"/>
    <s v="2023-09-03"/>
    <n v="77"/>
    <n v="20153.669999999998"/>
    <n v="1551832.59"/>
    <n v="4918.13"/>
    <n v="495"/>
    <x v="1"/>
    <x v="4"/>
    <n v="191472.46"/>
    <x v="14"/>
    <s v="delay"/>
    <x v="236"/>
    <x v="59"/>
    <x v="1"/>
  </r>
  <r>
    <n v="7573"/>
    <x v="5"/>
    <x v="2"/>
    <x v="1"/>
    <x v="1"/>
    <s v="2023-12-09"/>
    <s v="2023-12-13"/>
    <n v="57"/>
    <n v="30946.85"/>
    <n v="1763970.45"/>
    <n v="680.34"/>
    <n v="324"/>
    <x v="3"/>
    <x v="0"/>
    <n v="374504.22"/>
    <x v="13"/>
    <s v="on time"/>
    <x v="244"/>
    <x v="37"/>
    <x v="1"/>
  </r>
  <r>
    <n v="7574"/>
    <x v="1"/>
    <x v="2"/>
    <x v="3"/>
    <x v="3"/>
    <s v="2023-11-22"/>
    <s v="2023-12-07"/>
    <n v="89"/>
    <n v="22701.57"/>
    <n v="2020439.73"/>
    <n v="2608.2600000000002"/>
    <n v="452"/>
    <x v="0"/>
    <x v="0"/>
    <n v="437129.22"/>
    <x v="3"/>
    <s v="delay"/>
    <x v="147"/>
    <x v="260"/>
    <x v="1"/>
  </r>
  <r>
    <n v="7575"/>
    <x v="2"/>
    <x v="1"/>
    <x v="3"/>
    <x v="0"/>
    <s v="2023-08-23"/>
    <s v="2023-08-26"/>
    <n v="46"/>
    <n v="30901.23"/>
    <n v="1421456.58"/>
    <n v="107.98"/>
    <n v="208"/>
    <x v="0"/>
    <x v="0"/>
    <n v="163819.16"/>
    <x v="1"/>
    <s v="on time"/>
    <x v="215"/>
    <x v="232"/>
    <x v="1"/>
  </r>
  <r>
    <n v="7576"/>
    <x v="2"/>
    <x v="2"/>
    <x v="4"/>
    <x v="0"/>
    <s v="2023-10-27"/>
    <s v="2023-11-06"/>
    <n v="51"/>
    <n v="19827.88"/>
    <n v="1011221.88"/>
    <n v="2684.98"/>
    <n v="982"/>
    <x v="3"/>
    <x v="0"/>
    <n v="182384.95"/>
    <x v="0"/>
    <s v="delay"/>
    <x v="89"/>
    <x v="200"/>
    <x v="0"/>
  </r>
  <r>
    <n v="7577"/>
    <x v="7"/>
    <x v="1"/>
    <x v="2"/>
    <x v="0"/>
    <s v="2023-03-20"/>
    <s v="2023-03-25"/>
    <n v="32"/>
    <n v="37394.629999999997"/>
    <n v="1196628.1599999999"/>
    <n v="1928.63"/>
    <n v="630"/>
    <x v="0"/>
    <x v="4"/>
    <n v="112577.75"/>
    <x v="2"/>
    <s v="on time"/>
    <x v="144"/>
    <x v="353"/>
    <x v="1"/>
  </r>
  <r>
    <n v="7578"/>
    <x v="0"/>
    <x v="2"/>
    <x v="3"/>
    <x v="0"/>
    <s v="2023-05-31"/>
    <s v="2023-06-10"/>
    <n v="11"/>
    <n v="28559.11"/>
    <n v="314150.21000000002"/>
    <n v="1338.17"/>
    <n v="662"/>
    <x v="0"/>
    <x v="2"/>
    <n v="38019.620000000003"/>
    <x v="0"/>
    <s v="delay"/>
    <x v="110"/>
    <x v="64"/>
    <x v="1"/>
  </r>
  <r>
    <n v="7579"/>
    <x v="6"/>
    <x v="1"/>
    <x v="0"/>
    <x v="3"/>
    <s v="2023-05-23"/>
    <s v="2023-05-27"/>
    <n v="7"/>
    <n v="5986.59"/>
    <n v="41906.129999999997"/>
    <n v="4929.38"/>
    <n v="142"/>
    <x v="0"/>
    <x v="0"/>
    <n v="8842.35"/>
    <x v="13"/>
    <s v="on time"/>
    <x v="242"/>
    <x v="51"/>
    <x v="2"/>
  </r>
  <r>
    <n v="7580"/>
    <x v="3"/>
    <x v="2"/>
    <x v="0"/>
    <x v="0"/>
    <s v="2023-04-06"/>
    <s v="2023-04-11"/>
    <n v="31"/>
    <n v="4186.38"/>
    <n v="129777.78"/>
    <n v="3614.87"/>
    <n v="266"/>
    <x v="0"/>
    <x v="4"/>
    <n v="31811.21"/>
    <x v="2"/>
    <s v="on time"/>
    <x v="129"/>
    <x v="108"/>
    <x v="1"/>
  </r>
  <r>
    <n v="7581"/>
    <x v="4"/>
    <x v="2"/>
    <x v="3"/>
    <x v="1"/>
    <s v="2023-06-16"/>
    <s v="2023-06-18"/>
    <n v="99"/>
    <n v="5473.13"/>
    <n v="541839.87"/>
    <n v="1046.3"/>
    <n v="987"/>
    <x v="1"/>
    <x v="1"/>
    <n v="79136.990000000005"/>
    <x v="9"/>
    <s v="on time"/>
    <x v="189"/>
    <x v="252"/>
    <x v="0"/>
  </r>
  <r>
    <n v="7582"/>
    <x v="6"/>
    <x v="0"/>
    <x v="3"/>
    <x v="0"/>
    <s v="2023-04-12"/>
    <s v="2023-04-16"/>
    <n v="97"/>
    <n v="41875.08"/>
    <n v="4061882.76"/>
    <n v="3799.04"/>
    <n v="905"/>
    <x v="1"/>
    <x v="2"/>
    <n v="813896.74"/>
    <x v="13"/>
    <s v="on time"/>
    <x v="114"/>
    <x v="188"/>
    <x v="0"/>
  </r>
  <r>
    <n v="7583"/>
    <x v="0"/>
    <x v="2"/>
    <x v="0"/>
    <x v="3"/>
    <s v="2023-01-27"/>
    <s v="2023-02-09"/>
    <n v="1"/>
    <n v="21375.38"/>
    <n v="21375.38"/>
    <n v="4087.31"/>
    <n v="418"/>
    <x v="0"/>
    <x v="4"/>
    <n v="3638.92"/>
    <x v="12"/>
    <s v="delay"/>
    <x v="42"/>
    <x v="234"/>
    <x v="1"/>
  </r>
  <r>
    <n v="7584"/>
    <x v="3"/>
    <x v="1"/>
    <x v="1"/>
    <x v="3"/>
    <s v="2023-07-05"/>
    <s v="2023-07-17"/>
    <n v="13"/>
    <n v="24091.78"/>
    <n v="313193.14"/>
    <n v="2685.24"/>
    <n v="336"/>
    <x v="3"/>
    <x v="1"/>
    <n v="32102.080000000002"/>
    <x v="10"/>
    <s v="delay"/>
    <x v="26"/>
    <x v="220"/>
    <x v="1"/>
  </r>
  <r>
    <n v="7585"/>
    <x v="5"/>
    <x v="1"/>
    <x v="1"/>
    <x v="3"/>
    <s v="2023-11-11"/>
    <s v="2023-11-17"/>
    <n v="24"/>
    <n v="8810.81"/>
    <n v="211459.44"/>
    <n v="4412.0200000000004"/>
    <n v="710"/>
    <x v="1"/>
    <x v="4"/>
    <n v="24471.439999999999"/>
    <x v="11"/>
    <s v="delay"/>
    <x v="299"/>
    <x v="95"/>
    <x v="0"/>
  </r>
  <r>
    <n v="7586"/>
    <x v="3"/>
    <x v="1"/>
    <x v="2"/>
    <x v="2"/>
    <s v="2023-11-04"/>
    <s v="2023-11-13"/>
    <n v="77"/>
    <n v="32434.43"/>
    <n v="2497451.11"/>
    <n v="4764.82"/>
    <n v="636"/>
    <x v="3"/>
    <x v="2"/>
    <n v="245045.65"/>
    <x v="6"/>
    <s v="delay"/>
    <x v="255"/>
    <x v="105"/>
    <x v="1"/>
  </r>
  <r>
    <n v="7587"/>
    <x v="3"/>
    <x v="0"/>
    <x v="3"/>
    <x v="4"/>
    <s v="2023-05-25"/>
    <s v="2023-06-08"/>
    <n v="68"/>
    <n v="49247.95"/>
    <n v="3348860.6"/>
    <n v="3769.09"/>
    <n v="481"/>
    <x v="1"/>
    <x v="0"/>
    <n v="705467.76"/>
    <x v="4"/>
    <s v="delay"/>
    <x v="336"/>
    <x v="317"/>
    <x v="1"/>
  </r>
  <r>
    <n v="7588"/>
    <x v="6"/>
    <x v="1"/>
    <x v="1"/>
    <x v="3"/>
    <s v="2023-11-13"/>
    <s v="2023-11-18"/>
    <n v="37"/>
    <n v="11503.56"/>
    <n v="425631.72"/>
    <n v="1677.01"/>
    <n v="393"/>
    <x v="0"/>
    <x v="4"/>
    <n v="22398.11"/>
    <x v="2"/>
    <s v="on time"/>
    <x v="226"/>
    <x v="291"/>
    <x v="1"/>
  </r>
  <r>
    <n v="7589"/>
    <x v="2"/>
    <x v="1"/>
    <x v="0"/>
    <x v="4"/>
    <s v="2023-01-13"/>
    <s v="2023-01-15"/>
    <n v="49"/>
    <n v="43625.599999999999"/>
    <n v="2137654.4"/>
    <n v="4951.67"/>
    <n v="801"/>
    <x v="3"/>
    <x v="1"/>
    <n v="429681.34"/>
    <x v="9"/>
    <s v="on time"/>
    <x v="376"/>
    <x v="230"/>
    <x v="0"/>
  </r>
  <r>
    <n v="7590"/>
    <x v="5"/>
    <x v="0"/>
    <x v="0"/>
    <x v="2"/>
    <s v="2023-06-09"/>
    <s v="2023-06-15"/>
    <n v="86"/>
    <n v="30988.03"/>
    <n v="2664970.58"/>
    <n v="3233.16"/>
    <n v="92"/>
    <x v="1"/>
    <x v="2"/>
    <n v="649672.62"/>
    <x v="11"/>
    <s v="delay"/>
    <x v="334"/>
    <x v="214"/>
    <x v="2"/>
  </r>
  <r>
    <n v="7591"/>
    <x v="7"/>
    <x v="1"/>
    <x v="3"/>
    <x v="2"/>
    <s v="2023-08-13"/>
    <s v="2023-08-18"/>
    <n v="34"/>
    <n v="2686.97"/>
    <n v="91356.98"/>
    <n v="2679.13"/>
    <n v="192"/>
    <x v="0"/>
    <x v="3"/>
    <n v="11317.9"/>
    <x v="2"/>
    <s v="on time"/>
    <x v="303"/>
    <x v="237"/>
    <x v="2"/>
  </r>
  <r>
    <n v="7592"/>
    <x v="6"/>
    <x v="0"/>
    <x v="2"/>
    <x v="4"/>
    <s v="2023-01-05"/>
    <s v="2023-01-15"/>
    <n v="68"/>
    <n v="43342.74"/>
    <n v="2947306.32"/>
    <n v="3819.48"/>
    <n v="825"/>
    <x v="0"/>
    <x v="0"/>
    <n v="335954.51"/>
    <x v="0"/>
    <s v="delay"/>
    <x v="376"/>
    <x v="186"/>
    <x v="0"/>
  </r>
  <r>
    <n v="7593"/>
    <x v="3"/>
    <x v="0"/>
    <x v="3"/>
    <x v="2"/>
    <s v="2023-07-27"/>
    <s v="2023-08-04"/>
    <n v="71"/>
    <n v="29543.75"/>
    <n v="2097606.25"/>
    <n v="2746.22"/>
    <n v="350"/>
    <x v="1"/>
    <x v="1"/>
    <n v="290078.15999999997"/>
    <x v="14"/>
    <s v="delay"/>
    <x v="78"/>
    <x v="1"/>
    <x v="1"/>
  </r>
  <r>
    <n v="7594"/>
    <x v="3"/>
    <x v="0"/>
    <x v="0"/>
    <x v="3"/>
    <s v="2023-08-17"/>
    <s v="2023-08-31"/>
    <n v="32"/>
    <n v="24909.62"/>
    <n v="797107.84"/>
    <n v="1061.23"/>
    <n v="244"/>
    <x v="2"/>
    <x v="1"/>
    <n v="98059.77"/>
    <x v="4"/>
    <s v="delay"/>
    <x v="257"/>
    <x v="217"/>
    <x v="1"/>
  </r>
  <r>
    <n v="7595"/>
    <x v="1"/>
    <x v="1"/>
    <x v="1"/>
    <x v="2"/>
    <s v="2023-12-18"/>
    <s v="2023-12-29"/>
    <n v="8"/>
    <n v="28781.8"/>
    <n v="230254.4"/>
    <n v="1673.58"/>
    <n v="801"/>
    <x v="1"/>
    <x v="1"/>
    <n v="49105.4"/>
    <x v="8"/>
    <s v="delay"/>
    <x v="74"/>
    <x v="73"/>
    <x v="0"/>
  </r>
  <r>
    <n v="7596"/>
    <x v="0"/>
    <x v="2"/>
    <x v="2"/>
    <x v="3"/>
    <s v="2023-11-15"/>
    <s v="2023-11-21"/>
    <n v="36"/>
    <n v="39111.24"/>
    <n v="1408004.64"/>
    <n v="4730.82"/>
    <n v="645"/>
    <x v="3"/>
    <x v="2"/>
    <n v="223750.5"/>
    <x v="11"/>
    <s v="delay"/>
    <x v="93"/>
    <x v="272"/>
    <x v="1"/>
  </r>
  <r>
    <n v="7597"/>
    <x v="2"/>
    <x v="1"/>
    <x v="1"/>
    <x v="3"/>
    <s v="2023-02-17"/>
    <s v="2023-02-19"/>
    <n v="82"/>
    <n v="18603.86"/>
    <n v="1525516.52"/>
    <n v="4160.84"/>
    <n v="518"/>
    <x v="3"/>
    <x v="1"/>
    <n v="262496.96999999997"/>
    <x v="9"/>
    <s v="on time"/>
    <x v="294"/>
    <x v="318"/>
    <x v="1"/>
  </r>
  <r>
    <n v="7598"/>
    <x v="5"/>
    <x v="1"/>
    <x v="1"/>
    <x v="1"/>
    <s v="2023-10-22"/>
    <s v="2023-10-30"/>
    <n v="9"/>
    <n v="5140.32"/>
    <n v="46262.879999999997"/>
    <n v="1974.29"/>
    <n v="396"/>
    <x v="1"/>
    <x v="4"/>
    <n v="6782.96"/>
    <x v="14"/>
    <s v="delay"/>
    <x v="375"/>
    <x v="337"/>
    <x v="1"/>
  </r>
  <r>
    <n v="7599"/>
    <x v="5"/>
    <x v="1"/>
    <x v="2"/>
    <x v="4"/>
    <s v="2023-01-11"/>
    <s v="2023-01-25"/>
    <n v="23"/>
    <n v="45747.55"/>
    <n v="1052193.6499999999"/>
    <n v="1665.07"/>
    <n v="314"/>
    <x v="1"/>
    <x v="4"/>
    <n v="166916.97"/>
    <x v="4"/>
    <s v="delay"/>
    <x v="48"/>
    <x v="315"/>
    <x v="1"/>
  </r>
  <r>
    <n v="7600"/>
    <x v="5"/>
    <x v="1"/>
    <x v="2"/>
    <x v="0"/>
    <s v="2023-03-29"/>
    <s v="2023-03-31"/>
    <n v="66"/>
    <n v="18663.71"/>
    <n v="1231804.8600000001"/>
    <n v="397.99"/>
    <n v="153"/>
    <x v="3"/>
    <x v="2"/>
    <n v="238683.03"/>
    <x v="9"/>
    <s v="on time"/>
    <x v="246"/>
    <x v="130"/>
    <x v="2"/>
  </r>
  <r>
    <n v="7601"/>
    <x v="3"/>
    <x v="1"/>
    <x v="4"/>
    <x v="2"/>
    <s v="2023-10-02"/>
    <s v="2023-10-16"/>
    <n v="69"/>
    <n v="16651.849999999999"/>
    <n v="1148977.6499999999"/>
    <n v="273.95"/>
    <n v="653"/>
    <x v="1"/>
    <x v="3"/>
    <n v="89606.28"/>
    <x v="4"/>
    <s v="delay"/>
    <x v="177"/>
    <x v="287"/>
    <x v="1"/>
  </r>
  <r>
    <n v="7602"/>
    <x v="1"/>
    <x v="0"/>
    <x v="1"/>
    <x v="2"/>
    <s v="2023-02-14"/>
    <s v="2023-02-18"/>
    <n v="67"/>
    <n v="18304.36"/>
    <n v="1226392.1200000001"/>
    <n v="2112.85"/>
    <n v="16"/>
    <x v="1"/>
    <x v="4"/>
    <n v="195433.79"/>
    <x v="13"/>
    <s v="on time"/>
    <x v="71"/>
    <x v="84"/>
    <x v="2"/>
  </r>
  <r>
    <n v="7603"/>
    <x v="3"/>
    <x v="1"/>
    <x v="0"/>
    <x v="2"/>
    <s v="2023-08-28"/>
    <s v="2023-08-31"/>
    <n v="48"/>
    <n v="18000.12"/>
    <n v="864005.76"/>
    <n v="4293.63"/>
    <n v="392"/>
    <x v="1"/>
    <x v="2"/>
    <n v="121741.24"/>
    <x v="1"/>
    <s v="on time"/>
    <x v="257"/>
    <x v="166"/>
    <x v="1"/>
  </r>
  <r>
    <n v="7604"/>
    <x v="3"/>
    <x v="1"/>
    <x v="4"/>
    <x v="0"/>
    <s v="2023-09-28"/>
    <s v="2023-10-08"/>
    <n v="14"/>
    <n v="45654.86"/>
    <n v="639168.04"/>
    <n v="4151.03"/>
    <n v="89"/>
    <x v="3"/>
    <x v="3"/>
    <n v="140281.95000000001"/>
    <x v="0"/>
    <s v="delay"/>
    <x v="156"/>
    <x v="243"/>
    <x v="2"/>
  </r>
  <r>
    <n v="7605"/>
    <x v="4"/>
    <x v="0"/>
    <x v="2"/>
    <x v="4"/>
    <s v="2023-04-08"/>
    <s v="2023-04-16"/>
    <n v="17"/>
    <n v="7236.82"/>
    <n v="123025.94"/>
    <n v="3434.28"/>
    <n v="439"/>
    <x v="3"/>
    <x v="0"/>
    <n v="18869.419999999998"/>
    <x v="14"/>
    <s v="delay"/>
    <x v="114"/>
    <x v="106"/>
    <x v="1"/>
  </r>
  <r>
    <n v="7606"/>
    <x v="3"/>
    <x v="0"/>
    <x v="1"/>
    <x v="2"/>
    <s v="2023-08-16"/>
    <s v="2023-08-30"/>
    <n v="71"/>
    <n v="32889.519999999997"/>
    <n v="2335155.92"/>
    <n v="421.51"/>
    <n v="359"/>
    <x v="2"/>
    <x v="1"/>
    <n v="422668.73"/>
    <x v="4"/>
    <s v="delay"/>
    <x v="43"/>
    <x v="131"/>
    <x v="1"/>
  </r>
  <r>
    <n v="7607"/>
    <x v="0"/>
    <x v="1"/>
    <x v="4"/>
    <x v="4"/>
    <s v="2023-02-05"/>
    <s v="2023-02-10"/>
    <n v="48"/>
    <n v="15804.71"/>
    <n v="758626.08"/>
    <n v="237.46"/>
    <n v="485"/>
    <x v="1"/>
    <x v="0"/>
    <n v="187812.92"/>
    <x v="2"/>
    <s v="on time"/>
    <x v="372"/>
    <x v="41"/>
    <x v="1"/>
  </r>
  <r>
    <n v="7608"/>
    <x v="7"/>
    <x v="0"/>
    <x v="0"/>
    <x v="0"/>
    <s v="2023-10-01"/>
    <s v="2023-10-13"/>
    <n v="36"/>
    <n v="43567.43"/>
    <n v="1568427.48"/>
    <n v="4230.8"/>
    <n v="367"/>
    <x v="3"/>
    <x v="0"/>
    <n v="242150.46"/>
    <x v="10"/>
    <s v="delay"/>
    <x v="6"/>
    <x v="340"/>
    <x v="1"/>
  </r>
  <r>
    <n v="7609"/>
    <x v="5"/>
    <x v="0"/>
    <x v="2"/>
    <x v="2"/>
    <s v="2023-06-18"/>
    <s v="2023-06-20"/>
    <n v="52"/>
    <n v="25184.52"/>
    <n v="1309595.04"/>
    <n v="1647.39"/>
    <n v="144"/>
    <x v="1"/>
    <x v="0"/>
    <n v="133701.48000000001"/>
    <x v="9"/>
    <s v="on time"/>
    <x v="10"/>
    <x v="224"/>
    <x v="2"/>
  </r>
  <r>
    <n v="7610"/>
    <x v="6"/>
    <x v="0"/>
    <x v="3"/>
    <x v="2"/>
    <s v="2023-08-14"/>
    <s v="2023-08-15"/>
    <n v="57"/>
    <n v="23514.13"/>
    <n v="1340305.4099999999"/>
    <n v="397.38"/>
    <n v="918"/>
    <x v="1"/>
    <x v="1"/>
    <n v="325952.46000000002"/>
    <x v="7"/>
    <s v="on time"/>
    <x v="4"/>
    <x v="269"/>
    <x v="0"/>
  </r>
  <r>
    <n v="7611"/>
    <x v="0"/>
    <x v="2"/>
    <x v="3"/>
    <x v="0"/>
    <s v="2023-10-15"/>
    <s v="2023-10-27"/>
    <n v="24"/>
    <n v="33009"/>
    <n v="792216"/>
    <n v="2282.98"/>
    <n v="578"/>
    <x v="3"/>
    <x v="0"/>
    <n v="164507.54"/>
    <x v="10"/>
    <s v="delay"/>
    <x v="63"/>
    <x v="178"/>
    <x v="1"/>
  </r>
  <r>
    <n v="7612"/>
    <x v="0"/>
    <x v="2"/>
    <x v="3"/>
    <x v="4"/>
    <s v="2023-04-02"/>
    <s v="2023-04-03"/>
    <n v="57"/>
    <n v="31105.63"/>
    <n v="1773020.91"/>
    <n v="4134.49"/>
    <n v="447"/>
    <x v="0"/>
    <x v="3"/>
    <n v="118491.05"/>
    <x v="7"/>
    <s v="on time"/>
    <x v="120"/>
    <x v="280"/>
    <x v="1"/>
  </r>
  <r>
    <n v="7613"/>
    <x v="1"/>
    <x v="1"/>
    <x v="0"/>
    <x v="3"/>
    <s v="2023-10-08"/>
    <s v="2023-10-09"/>
    <n v="40"/>
    <n v="5238.9799999999996"/>
    <n v="209559.2"/>
    <n v="2010.97"/>
    <n v="98"/>
    <x v="3"/>
    <x v="2"/>
    <n v="35181.71"/>
    <x v="7"/>
    <s v="on time"/>
    <x v="335"/>
    <x v="301"/>
    <x v="2"/>
  </r>
  <r>
    <n v="7614"/>
    <x v="1"/>
    <x v="1"/>
    <x v="2"/>
    <x v="1"/>
    <s v="2023-06-03"/>
    <s v="2023-06-16"/>
    <n v="91"/>
    <n v="29445.01"/>
    <n v="2679495.91"/>
    <n v="3356.31"/>
    <n v="225"/>
    <x v="1"/>
    <x v="0"/>
    <n v="211274.16"/>
    <x v="12"/>
    <s v="delay"/>
    <x v="161"/>
    <x v="312"/>
    <x v="1"/>
  </r>
  <r>
    <n v="7615"/>
    <x v="6"/>
    <x v="2"/>
    <x v="2"/>
    <x v="4"/>
    <s v="2023-08-07"/>
    <s v="2023-08-20"/>
    <n v="15"/>
    <n v="34957.300000000003"/>
    <n v="524359.5"/>
    <n v="3191.79"/>
    <n v="285"/>
    <x v="2"/>
    <x v="2"/>
    <n v="119641.8"/>
    <x v="12"/>
    <s v="delay"/>
    <x v="106"/>
    <x v="279"/>
    <x v="1"/>
  </r>
  <r>
    <n v="7616"/>
    <x v="6"/>
    <x v="0"/>
    <x v="4"/>
    <x v="2"/>
    <s v="2023-09-09"/>
    <s v="2023-09-20"/>
    <n v="4"/>
    <n v="46294.15"/>
    <n v="185176.6"/>
    <n v="1844.36"/>
    <n v="805"/>
    <x v="1"/>
    <x v="0"/>
    <n v="23127"/>
    <x v="8"/>
    <s v="delay"/>
    <x v="188"/>
    <x v="36"/>
    <x v="0"/>
  </r>
  <r>
    <n v="7617"/>
    <x v="1"/>
    <x v="1"/>
    <x v="3"/>
    <x v="4"/>
    <s v="2023-02-05"/>
    <s v="2023-02-12"/>
    <n v="32"/>
    <n v="1741.87"/>
    <n v="55739.839999999997"/>
    <n v="2875.42"/>
    <n v="64"/>
    <x v="3"/>
    <x v="3"/>
    <n v="4942.38"/>
    <x v="5"/>
    <s v="delay"/>
    <x v="304"/>
    <x v="41"/>
    <x v="2"/>
  </r>
  <r>
    <n v="7618"/>
    <x v="1"/>
    <x v="0"/>
    <x v="0"/>
    <x v="1"/>
    <s v="2023-11-24"/>
    <s v="2023-12-03"/>
    <n v="79"/>
    <n v="37646.46"/>
    <n v="2974070.34"/>
    <n v="4188.41"/>
    <n v="947"/>
    <x v="1"/>
    <x v="0"/>
    <n v="586565.19999999995"/>
    <x v="6"/>
    <s v="delay"/>
    <x v="351"/>
    <x v="288"/>
    <x v="0"/>
  </r>
  <r>
    <n v="7619"/>
    <x v="6"/>
    <x v="2"/>
    <x v="0"/>
    <x v="3"/>
    <s v="2023-03-17"/>
    <s v="2023-03-27"/>
    <n v="78"/>
    <n v="27760.05"/>
    <n v="2165283.9"/>
    <n v="4765.3100000000004"/>
    <n v="312"/>
    <x v="1"/>
    <x v="1"/>
    <n v="166523.91"/>
    <x v="0"/>
    <s v="delay"/>
    <x v="368"/>
    <x v="256"/>
    <x v="1"/>
  </r>
  <r>
    <n v="7620"/>
    <x v="6"/>
    <x v="2"/>
    <x v="2"/>
    <x v="3"/>
    <s v="2023-03-25"/>
    <s v="2023-04-02"/>
    <n v="3"/>
    <n v="10372.76"/>
    <n v="31118.28"/>
    <n v="4628.8599999999997"/>
    <n v="714"/>
    <x v="3"/>
    <x v="2"/>
    <n v="3829.44"/>
    <x v="14"/>
    <s v="delay"/>
    <x v="268"/>
    <x v="158"/>
    <x v="0"/>
  </r>
  <r>
    <n v="7621"/>
    <x v="7"/>
    <x v="1"/>
    <x v="0"/>
    <x v="2"/>
    <s v="2023-05-31"/>
    <s v="2023-06-09"/>
    <n v="63"/>
    <n v="15668.3"/>
    <n v="987102.9"/>
    <n v="3599.43"/>
    <n v="501"/>
    <x v="3"/>
    <x v="1"/>
    <n v="110781.95"/>
    <x v="6"/>
    <s v="delay"/>
    <x v="308"/>
    <x v="64"/>
    <x v="1"/>
  </r>
  <r>
    <n v="7622"/>
    <x v="6"/>
    <x v="0"/>
    <x v="2"/>
    <x v="0"/>
    <s v="2023-11-30"/>
    <s v="2023-12-01"/>
    <n v="43"/>
    <n v="33045.01"/>
    <n v="1420935.43"/>
    <n v="1205.99"/>
    <n v="459"/>
    <x v="0"/>
    <x v="2"/>
    <n v="272408.53999999998"/>
    <x v="7"/>
    <s v="on time"/>
    <x v="141"/>
    <x v="13"/>
    <x v="1"/>
  </r>
  <r>
    <n v="7623"/>
    <x v="3"/>
    <x v="0"/>
    <x v="3"/>
    <x v="3"/>
    <s v="2023-03-06"/>
    <s v="2023-03-17"/>
    <n v="24"/>
    <n v="38188.58"/>
    <n v="916525.92"/>
    <n v="3887.61"/>
    <n v="742"/>
    <x v="3"/>
    <x v="4"/>
    <n v="94356.2"/>
    <x v="8"/>
    <s v="delay"/>
    <x v="154"/>
    <x v="313"/>
    <x v="0"/>
  </r>
  <r>
    <n v="7624"/>
    <x v="2"/>
    <x v="1"/>
    <x v="4"/>
    <x v="4"/>
    <s v="2023-04-02"/>
    <s v="2023-04-03"/>
    <n v="51"/>
    <n v="14150.71"/>
    <n v="721686.21"/>
    <n v="1169.1500000000001"/>
    <n v="895"/>
    <x v="2"/>
    <x v="0"/>
    <n v="82480.53"/>
    <x v="7"/>
    <s v="on time"/>
    <x v="120"/>
    <x v="280"/>
    <x v="0"/>
  </r>
  <r>
    <n v="7625"/>
    <x v="3"/>
    <x v="1"/>
    <x v="2"/>
    <x v="1"/>
    <s v="2023-01-29"/>
    <s v="2023-02-07"/>
    <n v="75"/>
    <n v="29151.13"/>
    <n v="2186334.75"/>
    <n v="3109.66"/>
    <n v="123"/>
    <x v="1"/>
    <x v="1"/>
    <n v="527017.55000000005"/>
    <x v="6"/>
    <s v="delay"/>
    <x v="57"/>
    <x v="56"/>
    <x v="2"/>
  </r>
  <r>
    <n v="7626"/>
    <x v="2"/>
    <x v="1"/>
    <x v="4"/>
    <x v="2"/>
    <s v="2023-03-25"/>
    <s v="2023-03-29"/>
    <n v="7"/>
    <n v="4380.41"/>
    <n v="30662.87"/>
    <n v="4943.96"/>
    <n v="434"/>
    <x v="1"/>
    <x v="2"/>
    <n v="4031.73"/>
    <x v="13"/>
    <s v="on time"/>
    <x v="87"/>
    <x v="158"/>
    <x v="1"/>
  </r>
  <r>
    <n v="7627"/>
    <x v="6"/>
    <x v="0"/>
    <x v="4"/>
    <x v="2"/>
    <s v="2023-04-02"/>
    <s v="2023-04-05"/>
    <n v="73"/>
    <n v="14873.89"/>
    <n v="1085793.97"/>
    <n v="2425.1"/>
    <n v="719"/>
    <x v="0"/>
    <x v="1"/>
    <n v="155103.35999999999"/>
    <x v="1"/>
    <s v="on time"/>
    <x v="119"/>
    <x v="280"/>
    <x v="0"/>
  </r>
  <r>
    <n v="7628"/>
    <x v="7"/>
    <x v="0"/>
    <x v="3"/>
    <x v="2"/>
    <s v="2023-03-19"/>
    <s v="2023-03-29"/>
    <n v="64"/>
    <n v="36234.79"/>
    <n v="2319026.56"/>
    <n v="3208.5"/>
    <n v="311"/>
    <x v="3"/>
    <x v="3"/>
    <n v="176301.41"/>
    <x v="0"/>
    <s v="delay"/>
    <x v="87"/>
    <x v="30"/>
    <x v="1"/>
  </r>
  <r>
    <n v="7629"/>
    <x v="4"/>
    <x v="2"/>
    <x v="2"/>
    <x v="2"/>
    <s v="2023-05-10"/>
    <s v="2023-05-21"/>
    <n v="38"/>
    <n v="23038.47"/>
    <n v="875461.86"/>
    <n v="4838.8100000000004"/>
    <n v="127"/>
    <x v="2"/>
    <x v="3"/>
    <n v="173299.27"/>
    <x v="8"/>
    <s v="delay"/>
    <x v="41"/>
    <x v="201"/>
    <x v="2"/>
  </r>
  <r>
    <n v="7630"/>
    <x v="1"/>
    <x v="0"/>
    <x v="4"/>
    <x v="4"/>
    <s v="2023-06-10"/>
    <s v="2023-06-15"/>
    <n v="9"/>
    <n v="2597.46"/>
    <n v="23377.14"/>
    <n v="503.38"/>
    <n v="370"/>
    <x v="2"/>
    <x v="2"/>
    <n v="4909.79"/>
    <x v="2"/>
    <s v="on time"/>
    <x v="334"/>
    <x v="352"/>
    <x v="1"/>
  </r>
  <r>
    <n v="7631"/>
    <x v="0"/>
    <x v="1"/>
    <x v="4"/>
    <x v="2"/>
    <s v="2023-03-12"/>
    <s v="2023-03-17"/>
    <n v="70"/>
    <n v="26248.76"/>
    <n v="1837413.2"/>
    <n v="921.6"/>
    <n v="962"/>
    <x v="3"/>
    <x v="1"/>
    <n v="131738.82999999999"/>
    <x v="2"/>
    <s v="on time"/>
    <x v="154"/>
    <x v="319"/>
    <x v="0"/>
  </r>
  <r>
    <n v="7632"/>
    <x v="4"/>
    <x v="1"/>
    <x v="1"/>
    <x v="3"/>
    <s v="2023-12-07"/>
    <s v="2023-12-10"/>
    <n v="19"/>
    <n v="15395.22"/>
    <n v="292509.18"/>
    <n v="2709.32"/>
    <n v="303"/>
    <x v="0"/>
    <x v="0"/>
    <n v="48120.03"/>
    <x v="1"/>
    <s v="on time"/>
    <x v="220"/>
    <x v="153"/>
    <x v="1"/>
  </r>
  <r>
    <n v="7633"/>
    <x v="3"/>
    <x v="2"/>
    <x v="1"/>
    <x v="4"/>
    <s v="2023-05-19"/>
    <s v="2023-05-31"/>
    <n v="96"/>
    <n v="9933.34"/>
    <n v="953600.64"/>
    <n v="4452.67"/>
    <n v="617"/>
    <x v="3"/>
    <x v="3"/>
    <n v="159457.60999999999"/>
    <x v="10"/>
    <s v="delay"/>
    <x v="327"/>
    <x v="40"/>
    <x v="1"/>
  </r>
  <r>
    <n v="7634"/>
    <x v="5"/>
    <x v="0"/>
    <x v="2"/>
    <x v="0"/>
    <s v="2023-04-05"/>
    <s v="2023-04-16"/>
    <n v="31"/>
    <n v="34644.47"/>
    <n v="1073978.57"/>
    <n v="4454.76"/>
    <n v="301"/>
    <x v="3"/>
    <x v="2"/>
    <n v="55246.66"/>
    <x v="8"/>
    <s v="delay"/>
    <x v="114"/>
    <x v="297"/>
    <x v="1"/>
  </r>
  <r>
    <n v="7635"/>
    <x v="5"/>
    <x v="0"/>
    <x v="0"/>
    <x v="0"/>
    <s v="2023-07-26"/>
    <s v="2023-08-05"/>
    <n v="60"/>
    <n v="37870.47"/>
    <n v="2272228.2000000002"/>
    <n v="2209.38"/>
    <n v="434"/>
    <x v="1"/>
    <x v="3"/>
    <n v="543630.63"/>
    <x v="0"/>
    <s v="delay"/>
    <x v="67"/>
    <x v="176"/>
    <x v="1"/>
  </r>
  <r>
    <n v="7636"/>
    <x v="2"/>
    <x v="0"/>
    <x v="3"/>
    <x v="3"/>
    <s v="2023-09-06"/>
    <s v="2023-09-18"/>
    <n v="60"/>
    <n v="40518.730000000003"/>
    <n v="2431123.7999999998"/>
    <n v="553.59"/>
    <n v="356"/>
    <x v="0"/>
    <x v="4"/>
    <n v="346759.94"/>
    <x v="10"/>
    <s v="delay"/>
    <x v="290"/>
    <x v="321"/>
    <x v="1"/>
  </r>
  <r>
    <n v="7637"/>
    <x v="2"/>
    <x v="2"/>
    <x v="3"/>
    <x v="2"/>
    <s v="2023-02-13"/>
    <s v="2023-02-19"/>
    <n v="20"/>
    <n v="3899.39"/>
    <n v="77987.8"/>
    <n v="2300.38"/>
    <n v="314"/>
    <x v="3"/>
    <x v="0"/>
    <n v="18828.63"/>
    <x v="11"/>
    <s v="delay"/>
    <x v="294"/>
    <x v="58"/>
    <x v="1"/>
  </r>
  <r>
    <n v="7638"/>
    <x v="4"/>
    <x v="2"/>
    <x v="3"/>
    <x v="4"/>
    <s v="2023-06-29"/>
    <s v="2023-07-02"/>
    <n v="62"/>
    <n v="669.17"/>
    <n v="41488.54"/>
    <n v="4847.84"/>
    <n v="657"/>
    <x v="2"/>
    <x v="2"/>
    <n v="2952.62"/>
    <x v="1"/>
    <s v="on time"/>
    <x v="272"/>
    <x v="250"/>
    <x v="1"/>
  </r>
  <r>
    <n v="7639"/>
    <x v="3"/>
    <x v="2"/>
    <x v="0"/>
    <x v="3"/>
    <s v="2023-01-26"/>
    <s v="2023-02-05"/>
    <n v="32"/>
    <n v="4199.17"/>
    <n v="134373.44"/>
    <n v="571.91999999999996"/>
    <n v="447"/>
    <x v="1"/>
    <x v="1"/>
    <n v="15985.47"/>
    <x v="0"/>
    <s v="delay"/>
    <x v="202"/>
    <x v="275"/>
    <x v="1"/>
  </r>
  <r>
    <n v="7640"/>
    <x v="5"/>
    <x v="0"/>
    <x v="3"/>
    <x v="0"/>
    <s v="2023-07-16"/>
    <s v="2023-07-27"/>
    <n v="32"/>
    <n v="8304.56"/>
    <n v="265745.91999999998"/>
    <n v="2459.9899999999998"/>
    <n v="877"/>
    <x v="2"/>
    <x v="1"/>
    <n v="14986.39"/>
    <x v="8"/>
    <s v="delay"/>
    <x v="228"/>
    <x v="27"/>
    <x v="0"/>
  </r>
  <r>
    <n v="7641"/>
    <x v="4"/>
    <x v="2"/>
    <x v="1"/>
    <x v="1"/>
    <s v="2023-12-24"/>
    <s v="2023-12-27"/>
    <n v="3"/>
    <n v="41686.14"/>
    <n v="125058.42"/>
    <n v="3395.23"/>
    <n v="815"/>
    <x v="0"/>
    <x v="1"/>
    <n v="9818.8799999999992"/>
    <x v="1"/>
    <s v="on time"/>
    <x v="221"/>
    <x v="121"/>
    <x v="0"/>
  </r>
  <r>
    <n v="7642"/>
    <x v="5"/>
    <x v="0"/>
    <x v="0"/>
    <x v="4"/>
    <s v="2023-02-12"/>
    <s v="2023-02-13"/>
    <n v="85"/>
    <n v="34189.360000000001"/>
    <n v="2906095.6"/>
    <n v="4333.55"/>
    <n v="100"/>
    <x v="0"/>
    <x v="3"/>
    <n v="632842.21"/>
    <x v="7"/>
    <s v="on time"/>
    <x v="267"/>
    <x v="208"/>
    <x v="2"/>
  </r>
  <r>
    <n v="7643"/>
    <x v="2"/>
    <x v="1"/>
    <x v="0"/>
    <x v="2"/>
    <s v="2023-09-17"/>
    <s v="2023-09-23"/>
    <n v="66"/>
    <n v="37586.230000000003"/>
    <n v="2480691.1800000002"/>
    <n v="1715.93"/>
    <n v="288"/>
    <x v="2"/>
    <x v="2"/>
    <n v="159614.89000000001"/>
    <x v="11"/>
    <s v="delay"/>
    <x v="338"/>
    <x v="285"/>
    <x v="1"/>
  </r>
  <r>
    <n v="7644"/>
    <x v="1"/>
    <x v="0"/>
    <x v="4"/>
    <x v="1"/>
    <s v="2023-08-20"/>
    <s v="2023-08-29"/>
    <n v="55"/>
    <n v="8352.69"/>
    <n v="459397.95"/>
    <n v="2397.4499999999998"/>
    <n v="968"/>
    <x v="0"/>
    <x v="1"/>
    <n v="92894.97"/>
    <x v="6"/>
    <s v="delay"/>
    <x v="23"/>
    <x v="54"/>
    <x v="0"/>
  </r>
  <r>
    <n v="7645"/>
    <x v="6"/>
    <x v="2"/>
    <x v="4"/>
    <x v="3"/>
    <s v="2023-10-30"/>
    <s v="2023-11-02"/>
    <n v="17"/>
    <n v="31402.61"/>
    <n v="533844.37"/>
    <n v="3584.2"/>
    <n v="578"/>
    <x v="0"/>
    <x v="2"/>
    <n v="95985.69"/>
    <x v="1"/>
    <s v="on time"/>
    <x v="260"/>
    <x v="15"/>
    <x v="1"/>
  </r>
  <r>
    <n v="7646"/>
    <x v="0"/>
    <x v="0"/>
    <x v="3"/>
    <x v="1"/>
    <s v="2023-11-21"/>
    <s v="2023-11-26"/>
    <n v="3"/>
    <n v="18210.330000000002"/>
    <n v="54630.99"/>
    <n v="2988.92"/>
    <n v="324"/>
    <x v="1"/>
    <x v="1"/>
    <n v="6922.24"/>
    <x v="2"/>
    <s v="on time"/>
    <x v="25"/>
    <x v="264"/>
    <x v="1"/>
  </r>
  <r>
    <n v="7647"/>
    <x v="3"/>
    <x v="2"/>
    <x v="1"/>
    <x v="4"/>
    <s v="2023-06-19"/>
    <s v="2023-06-20"/>
    <n v="59"/>
    <n v="28781.37"/>
    <n v="1698100.83"/>
    <n v="1585.43"/>
    <n v="672"/>
    <x v="3"/>
    <x v="2"/>
    <n v="278485.28000000003"/>
    <x v="7"/>
    <s v="on time"/>
    <x v="10"/>
    <x v="156"/>
    <x v="1"/>
  </r>
  <r>
    <n v="7648"/>
    <x v="6"/>
    <x v="0"/>
    <x v="3"/>
    <x v="0"/>
    <s v="2023-06-19"/>
    <s v="2023-07-01"/>
    <n v="2"/>
    <n v="7339.9"/>
    <n v="14679.8"/>
    <n v="1537.7"/>
    <n v="276"/>
    <x v="1"/>
    <x v="1"/>
    <n v="2942.06"/>
    <x v="10"/>
    <s v="delay"/>
    <x v="173"/>
    <x v="156"/>
    <x v="1"/>
  </r>
  <r>
    <n v="7649"/>
    <x v="1"/>
    <x v="0"/>
    <x v="1"/>
    <x v="1"/>
    <s v="2023-07-28"/>
    <s v="2023-08-09"/>
    <n v="74"/>
    <n v="910.97"/>
    <n v="67411.78"/>
    <n v="3385.45"/>
    <n v="968"/>
    <x v="2"/>
    <x v="4"/>
    <n v="7156.47"/>
    <x v="10"/>
    <s v="delay"/>
    <x v="291"/>
    <x v="274"/>
    <x v="0"/>
  </r>
  <r>
    <n v="7650"/>
    <x v="7"/>
    <x v="0"/>
    <x v="2"/>
    <x v="2"/>
    <s v="2023-12-30"/>
    <s v="2024-01-03"/>
    <n v="11"/>
    <n v="26578.53"/>
    <n v="292363.83"/>
    <n v="4385.33"/>
    <n v="95"/>
    <x v="2"/>
    <x v="4"/>
    <n v="48037.2"/>
    <x v="13"/>
    <s v="on time"/>
    <x v="168"/>
    <x v="113"/>
    <x v="2"/>
  </r>
  <r>
    <n v="7651"/>
    <x v="1"/>
    <x v="2"/>
    <x v="1"/>
    <x v="2"/>
    <s v="2023-01-18"/>
    <s v="2023-01-28"/>
    <n v="13"/>
    <n v="9314.1299999999992"/>
    <n v="121083.69"/>
    <n v="3869.16"/>
    <n v="850"/>
    <x v="1"/>
    <x v="1"/>
    <n v="22283.87"/>
    <x v="0"/>
    <s v="delay"/>
    <x v="88"/>
    <x v="75"/>
    <x v="0"/>
  </r>
  <r>
    <n v="7652"/>
    <x v="5"/>
    <x v="0"/>
    <x v="4"/>
    <x v="0"/>
    <s v="2023-07-06"/>
    <s v="2023-07-13"/>
    <n v="68"/>
    <n v="20957.759999999998"/>
    <n v="1425127.68"/>
    <n v="2951.26"/>
    <n v="524"/>
    <x v="2"/>
    <x v="4"/>
    <n v="121312.68"/>
    <x v="5"/>
    <s v="delay"/>
    <x v="259"/>
    <x v="79"/>
    <x v="1"/>
  </r>
  <r>
    <n v="7653"/>
    <x v="5"/>
    <x v="2"/>
    <x v="1"/>
    <x v="4"/>
    <s v="2023-02-10"/>
    <s v="2023-02-16"/>
    <n v="38"/>
    <n v="6953.3"/>
    <n v="264225.40000000002"/>
    <n v="795.68"/>
    <n v="536"/>
    <x v="0"/>
    <x v="1"/>
    <n v="20358.41"/>
    <x v="11"/>
    <s v="delay"/>
    <x v="121"/>
    <x v="290"/>
    <x v="1"/>
  </r>
  <r>
    <n v="7654"/>
    <x v="0"/>
    <x v="1"/>
    <x v="3"/>
    <x v="2"/>
    <s v="2023-11-21"/>
    <s v="2023-12-03"/>
    <n v="58"/>
    <n v="49655.43"/>
    <n v="2880014.94"/>
    <n v="1071.18"/>
    <n v="591"/>
    <x v="1"/>
    <x v="1"/>
    <n v="441311.47"/>
    <x v="10"/>
    <s v="delay"/>
    <x v="351"/>
    <x v="264"/>
    <x v="1"/>
  </r>
  <r>
    <n v="7655"/>
    <x v="0"/>
    <x v="0"/>
    <x v="3"/>
    <x v="3"/>
    <s v="2023-11-04"/>
    <s v="2023-11-08"/>
    <n v="28"/>
    <n v="15932.7"/>
    <n v="446115.6"/>
    <n v="1546.09"/>
    <n v="122"/>
    <x v="2"/>
    <x v="1"/>
    <n v="70448.06"/>
    <x v="13"/>
    <s v="on time"/>
    <x v="193"/>
    <x v="105"/>
    <x v="2"/>
  </r>
  <r>
    <n v="7656"/>
    <x v="4"/>
    <x v="2"/>
    <x v="3"/>
    <x v="0"/>
    <s v="2023-08-28"/>
    <s v="2023-09-03"/>
    <n v="25"/>
    <n v="41285.03"/>
    <n v="1032125.75"/>
    <n v="2696.01"/>
    <n v="47"/>
    <x v="0"/>
    <x v="2"/>
    <n v="153731.85999999999"/>
    <x v="11"/>
    <s v="delay"/>
    <x v="236"/>
    <x v="166"/>
    <x v="2"/>
  </r>
  <r>
    <n v="7657"/>
    <x v="0"/>
    <x v="1"/>
    <x v="3"/>
    <x v="1"/>
    <s v="2023-11-02"/>
    <s v="2023-11-14"/>
    <n v="57"/>
    <n v="15794.22"/>
    <n v="900270.54"/>
    <n v="1382.68"/>
    <n v="663"/>
    <x v="0"/>
    <x v="1"/>
    <n v="85762.22"/>
    <x v="10"/>
    <s v="delay"/>
    <x v="349"/>
    <x v="152"/>
    <x v="1"/>
  </r>
  <r>
    <n v="7658"/>
    <x v="3"/>
    <x v="2"/>
    <x v="0"/>
    <x v="4"/>
    <s v="2023-11-11"/>
    <s v="2023-11-19"/>
    <n v="84"/>
    <n v="22325.52"/>
    <n v="1875343.68"/>
    <n v="1491.2"/>
    <n v="155"/>
    <x v="3"/>
    <x v="2"/>
    <n v="285912.77"/>
    <x v="14"/>
    <s v="delay"/>
    <x v="45"/>
    <x v="95"/>
    <x v="2"/>
  </r>
  <r>
    <n v="7659"/>
    <x v="6"/>
    <x v="0"/>
    <x v="3"/>
    <x v="2"/>
    <s v="2023-04-21"/>
    <s v="2023-05-04"/>
    <n v="21"/>
    <n v="30076.55"/>
    <n v="631607.55000000005"/>
    <n v="2112.1999999999998"/>
    <n v="46"/>
    <x v="0"/>
    <x v="0"/>
    <n v="113511.12"/>
    <x v="12"/>
    <s v="delay"/>
    <x v="81"/>
    <x v="326"/>
    <x v="2"/>
  </r>
  <r>
    <n v="7660"/>
    <x v="4"/>
    <x v="1"/>
    <x v="2"/>
    <x v="0"/>
    <s v="2023-09-06"/>
    <s v="2023-09-18"/>
    <n v="66"/>
    <n v="26504.57"/>
    <n v="1749301.62"/>
    <n v="2256.2399999999998"/>
    <n v="597"/>
    <x v="0"/>
    <x v="2"/>
    <n v="351171.33"/>
    <x v="10"/>
    <s v="delay"/>
    <x v="290"/>
    <x v="321"/>
    <x v="1"/>
  </r>
  <r>
    <n v="7661"/>
    <x v="4"/>
    <x v="0"/>
    <x v="2"/>
    <x v="3"/>
    <s v="2023-05-12"/>
    <s v="2023-05-14"/>
    <n v="59"/>
    <n v="41556.68"/>
    <n v="2451844.12"/>
    <n v="1433.8"/>
    <n v="797"/>
    <x v="3"/>
    <x v="4"/>
    <n v="576304.67000000004"/>
    <x v="9"/>
    <s v="on time"/>
    <x v="224"/>
    <x v="218"/>
    <x v="0"/>
  </r>
  <r>
    <n v="7662"/>
    <x v="6"/>
    <x v="1"/>
    <x v="4"/>
    <x v="3"/>
    <s v="2023-03-23"/>
    <s v="2023-03-25"/>
    <n v="88"/>
    <n v="40229.22"/>
    <n v="3540171.36"/>
    <n v="737.6"/>
    <n v="857"/>
    <x v="0"/>
    <x v="4"/>
    <n v="763339.94"/>
    <x v="9"/>
    <s v="on time"/>
    <x v="144"/>
    <x v="71"/>
    <x v="0"/>
  </r>
  <r>
    <n v="7663"/>
    <x v="7"/>
    <x v="1"/>
    <x v="1"/>
    <x v="2"/>
    <s v="2023-05-21"/>
    <s v="2023-05-23"/>
    <n v="19"/>
    <n v="16990.28"/>
    <n v="322815.32"/>
    <n v="2731.19"/>
    <n v="407"/>
    <x v="2"/>
    <x v="0"/>
    <n v="71187.350000000006"/>
    <x v="9"/>
    <s v="on time"/>
    <x v="163"/>
    <x v="296"/>
    <x v="1"/>
  </r>
  <r>
    <n v="7664"/>
    <x v="7"/>
    <x v="0"/>
    <x v="2"/>
    <x v="2"/>
    <s v="2023-11-28"/>
    <s v="2023-12-12"/>
    <n v="29"/>
    <n v="1595.87"/>
    <n v="46280.23"/>
    <n v="350.64"/>
    <n v="794"/>
    <x v="2"/>
    <x v="0"/>
    <n v="11506.36"/>
    <x v="4"/>
    <s v="delay"/>
    <x v="124"/>
    <x v="295"/>
    <x v="0"/>
  </r>
  <r>
    <n v="7665"/>
    <x v="3"/>
    <x v="1"/>
    <x v="2"/>
    <x v="3"/>
    <s v="2023-08-27"/>
    <s v="2023-09-10"/>
    <n v="93"/>
    <n v="31202.49"/>
    <n v="2901831.57"/>
    <n v="2291.25"/>
    <n v="323"/>
    <x v="2"/>
    <x v="1"/>
    <n v="692567.1"/>
    <x v="4"/>
    <s v="delay"/>
    <x v="99"/>
    <x v="100"/>
    <x v="1"/>
  </r>
  <r>
    <n v="7666"/>
    <x v="5"/>
    <x v="2"/>
    <x v="0"/>
    <x v="0"/>
    <s v="2023-02-26"/>
    <s v="2023-03-05"/>
    <n v="52"/>
    <n v="30438.38"/>
    <n v="1582795.76"/>
    <n v="378.29"/>
    <n v="730"/>
    <x v="3"/>
    <x v="2"/>
    <n v="358486.73"/>
    <x v="5"/>
    <s v="delay"/>
    <x v="345"/>
    <x v="361"/>
    <x v="0"/>
  </r>
  <r>
    <n v="7667"/>
    <x v="0"/>
    <x v="0"/>
    <x v="0"/>
    <x v="3"/>
    <s v="2023-04-14"/>
    <s v="2023-04-28"/>
    <n v="37"/>
    <n v="48193.16"/>
    <n v="1783146.92"/>
    <n v="2853.42"/>
    <n v="663"/>
    <x v="3"/>
    <x v="3"/>
    <n v="249478.93"/>
    <x v="4"/>
    <s v="delay"/>
    <x v="328"/>
    <x v="103"/>
    <x v="1"/>
  </r>
  <r>
    <n v="7668"/>
    <x v="1"/>
    <x v="2"/>
    <x v="2"/>
    <x v="4"/>
    <s v="2023-09-23"/>
    <s v="2023-10-04"/>
    <n v="55"/>
    <n v="31309.57"/>
    <n v="1722026.35"/>
    <n v="549.69000000000005"/>
    <n v="317"/>
    <x v="2"/>
    <x v="1"/>
    <n v="358774.48"/>
    <x v="8"/>
    <s v="delay"/>
    <x v="347"/>
    <x v="110"/>
    <x v="1"/>
  </r>
  <r>
    <n v="7669"/>
    <x v="3"/>
    <x v="0"/>
    <x v="3"/>
    <x v="0"/>
    <s v="2023-10-21"/>
    <s v="2023-11-02"/>
    <n v="21"/>
    <n v="17182.52"/>
    <n v="360832.92"/>
    <n v="477.29"/>
    <n v="721"/>
    <x v="0"/>
    <x v="3"/>
    <n v="33086.32"/>
    <x v="10"/>
    <s v="delay"/>
    <x v="260"/>
    <x v="14"/>
    <x v="0"/>
  </r>
  <r>
    <n v="7670"/>
    <x v="7"/>
    <x v="1"/>
    <x v="2"/>
    <x v="1"/>
    <s v="2023-10-05"/>
    <s v="2023-10-09"/>
    <n v="40"/>
    <n v="20976.7"/>
    <n v="839068"/>
    <n v="2854.32"/>
    <n v="606"/>
    <x v="2"/>
    <x v="3"/>
    <n v="143239.67000000001"/>
    <x v="13"/>
    <s v="on time"/>
    <x v="335"/>
    <x v="16"/>
    <x v="1"/>
  </r>
  <r>
    <n v="7671"/>
    <x v="1"/>
    <x v="2"/>
    <x v="1"/>
    <x v="1"/>
    <s v="2023-12-08"/>
    <s v="2023-12-18"/>
    <n v="21"/>
    <n v="8067.07"/>
    <n v="169408.47"/>
    <n v="3313.24"/>
    <n v="519"/>
    <x v="3"/>
    <x v="3"/>
    <n v="27725.919999999998"/>
    <x v="0"/>
    <s v="delay"/>
    <x v="181"/>
    <x v="227"/>
    <x v="1"/>
  </r>
  <r>
    <n v="7672"/>
    <x v="5"/>
    <x v="0"/>
    <x v="4"/>
    <x v="1"/>
    <s v="2023-03-08"/>
    <s v="2023-03-17"/>
    <n v="44"/>
    <n v="21186.02"/>
    <n v="932184.88"/>
    <n v="2550.33"/>
    <n v="607"/>
    <x v="2"/>
    <x v="4"/>
    <n v="52090.49"/>
    <x v="6"/>
    <s v="delay"/>
    <x v="154"/>
    <x v="333"/>
    <x v="1"/>
  </r>
  <r>
    <n v="7673"/>
    <x v="2"/>
    <x v="1"/>
    <x v="2"/>
    <x v="4"/>
    <s v="2023-10-01"/>
    <s v="2023-10-13"/>
    <n v="80"/>
    <n v="41031.85"/>
    <n v="3282548"/>
    <n v="1340.07"/>
    <n v="67"/>
    <x v="2"/>
    <x v="4"/>
    <n v="352606.34"/>
    <x v="10"/>
    <s v="delay"/>
    <x v="6"/>
    <x v="340"/>
    <x v="2"/>
  </r>
  <r>
    <n v="7674"/>
    <x v="4"/>
    <x v="1"/>
    <x v="3"/>
    <x v="3"/>
    <s v="2023-12-26"/>
    <s v="2024-01-03"/>
    <n v="39"/>
    <n v="28000.28"/>
    <n v="1092010.92"/>
    <n v="3202.21"/>
    <n v="117"/>
    <x v="3"/>
    <x v="0"/>
    <n v="69176.53"/>
    <x v="14"/>
    <s v="delay"/>
    <x v="168"/>
    <x v="92"/>
    <x v="2"/>
  </r>
  <r>
    <n v="7675"/>
    <x v="4"/>
    <x v="0"/>
    <x v="0"/>
    <x v="4"/>
    <s v="2023-06-16"/>
    <s v="2023-06-26"/>
    <n v="52"/>
    <n v="24571.97"/>
    <n v="1277742.44"/>
    <n v="1982.55"/>
    <n v="79"/>
    <x v="2"/>
    <x v="2"/>
    <n v="190273.65"/>
    <x v="0"/>
    <s v="delay"/>
    <x v="235"/>
    <x v="252"/>
    <x v="2"/>
  </r>
  <r>
    <n v="7676"/>
    <x v="4"/>
    <x v="2"/>
    <x v="3"/>
    <x v="1"/>
    <s v="2023-03-08"/>
    <s v="2023-03-14"/>
    <n v="90"/>
    <n v="13647.4"/>
    <n v="1228266"/>
    <n v="2430.54"/>
    <n v="440"/>
    <x v="1"/>
    <x v="3"/>
    <n v="250848.15"/>
    <x v="11"/>
    <s v="delay"/>
    <x v="301"/>
    <x v="333"/>
    <x v="1"/>
  </r>
  <r>
    <n v="7677"/>
    <x v="0"/>
    <x v="0"/>
    <x v="1"/>
    <x v="0"/>
    <s v="2023-07-09"/>
    <s v="2023-07-11"/>
    <n v="74"/>
    <n v="16547.37"/>
    <n v="1224505.3799999999"/>
    <n v="1722.28"/>
    <n v="694"/>
    <x v="2"/>
    <x v="0"/>
    <n v="94621.78"/>
    <x v="9"/>
    <s v="on time"/>
    <x v="91"/>
    <x v="203"/>
    <x v="1"/>
  </r>
  <r>
    <n v="7678"/>
    <x v="0"/>
    <x v="0"/>
    <x v="1"/>
    <x v="2"/>
    <s v="2023-04-06"/>
    <s v="2023-04-10"/>
    <n v="88"/>
    <n v="38251.339999999997"/>
    <n v="3366117.92"/>
    <n v="418.15"/>
    <n v="640"/>
    <x v="2"/>
    <x v="2"/>
    <n v="458413.86"/>
    <x v="13"/>
    <s v="on time"/>
    <x v="238"/>
    <x v="108"/>
    <x v="1"/>
  </r>
  <r>
    <n v="7679"/>
    <x v="1"/>
    <x v="1"/>
    <x v="2"/>
    <x v="1"/>
    <s v="2023-03-01"/>
    <s v="2023-03-14"/>
    <n v="11"/>
    <n v="14080.21"/>
    <n v="154882.31"/>
    <n v="2690.86"/>
    <n v="295"/>
    <x v="0"/>
    <x v="1"/>
    <n v="33463.57"/>
    <x v="12"/>
    <s v="delay"/>
    <x v="301"/>
    <x v="309"/>
    <x v="1"/>
  </r>
  <r>
    <n v="7680"/>
    <x v="2"/>
    <x v="0"/>
    <x v="0"/>
    <x v="3"/>
    <s v="2023-03-30"/>
    <s v="2023-04-04"/>
    <n v="96"/>
    <n v="2569"/>
    <n v="246624"/>
    <n v="2026.39"/>
    <n v="589"/>
    <x v="3"/>
    <x v="0"/>
    <n v="21634.66"/>
    <x v="2"/>
    <s v="on time"/>
    <x v="92"/>
    <x v="282"/>
    <x v="1"/>
  </r>
  <r>
    <n v="7681"/>
    <x v="7"/>
    <x v="2"/>
    <x v="3"/>
    <x v="1"/>
    <s v="2023-05-02"/>
    <s v="2023-05-06"/>
    <n v="11"/>
    <n v="6526.72"/>
    <n v="71793.919999999998"/>
    <n v="4489.92"/>
    <n v="989"/>
    <x v="2"/>
    <x v="1"/>
    <n v="11260.35"/>
    <x v="13"/>
    <s v="on time"/>
    <x v="353"/>
    <x v="365"/>
    <x v="0"/>
  </r>
  <r>
    <n v="7682"/>
    <x v="6"/>
    <x v="0"/>
    <x v="2"/>
    <x v="3"/>
    <s v="2023-09-27"/>
    <s v="2023-09-30"/>
    <n v="71"/>
    <n v="24722"/>
    <n v="1755262"/>
    <n v="2747.29"/>
    <n v="21"/>
    <x v="1"/>
    <x v="4"/>
    <n v="166157.74"/>
    <x v="1"/>
    <s v="on time"/>
    <x v="158"/>
    <x v="302"/>
    <x v="2"/>
  </r>
  <r>
    <n v="7683"/>
    <x v="4"/>
    <x v="0"/>
    <x v="0"/>
    <x v="2"/>
    <s v="2023-10-24"/>
    <s v="2023-11-07"/>
    <n v="56"/>
    <n v="41499.019999999997"/>
    <n v="2323945.12"/>
    <n v="811.25"/>
    <n v="276"/>
    <x v="1"/>
    <x v="2"/>
    <n v="325305.51"/>
    <x v="4"/>
    <s v="delay"/>
    <x v="50"/>
    <x v="99"/>
    <x v="1"/>
  </r>
  <r>
    <n v="7684"/>
    <x v="0"/>
    <x v="1"/>
    <x v="1"/>
    <x v="2"/>
    <s v="2023-05-07"/>
    <s v="2023-05-16"/>
    <n v="23"/>
    <n v="42314.98"/>
    <n v="973244.54"/>
    <n v="4057.16"/>
    <n v="19"/>
    <x v="1"/>
    <x v="0"/>
    <n v="64403.31"/>
    <x v="6"/>
    <s v="delay"/>
    <x v="128"/>
    <x v="2"/>
    <x v="2"/>
  </r>
  <r>
    <n v="7685"/>
    <x v="4"/>
    <x v="0"/>
    <x v="2"/>
    <x v="2"/>
    <s v="2023-04-04"/>
    <s v="2023-04-10"/>
    <n v="56"/>
    <n v="40693.53"/>
    <n v="2278837.6800000002"/>
    <n v="3651.97"/>
    <n v="432"/>
    <x v="0"/>
    <x v="1"/>
    <n v="135668.63"/>
    <x v="11"/>
    <s v="delay"/>
    <x v="238"/>
    <x v="116"/>
    <x v="1"/>
  </r>
  <r>
    <n v="7686"/>
    <x v="2"/>
    <x v="0"/>
    <x v="1"/>
    <x v="4"/>
    <s v="2023-11-11"/>
    <s v="2023-11-17"/>
    <n v="8"/>
    <n v="34237.72"/>
    <n v="273901.76"/>
    <n v="1282.18"/>
    <n v="455"/>
    <x v="3"/>
    <x v="3"/>
    <n v="57646.84"/>
    <x v="11"/>
    <s v="delay"/>
    <x v="299"/>
    <x v="95"/>
    <x v="1"/>
  </r>
  <r>
    <n v="7687"/>
    <x v="6"/>
    <x v="0"/>
    <x v="2"/>
    <x v="1"/>
    <s v="2023-06-02"/>
    <s v="2023-06-16"/>
    <n v="85"/>
    <n v="17922.47"/>
    <n v="1523409.95"/>
    <n v="3635.2"/>
    <n v="686"/>
    <x v="2"/>
    <x v="0"/>
    <n v="295127.02"/>
    <x v="4"/>
    <s v="delay"/>
    <x v="161"/>
    <x v="356"/>
    <x v="1"/>
  </r>
  <r>
    <n v="7688"/>
    <x v="3"/>
    <x v="1"/>
    <x v="0"/>
    <x v="0"/>
    <s v="2023-03-20"/>
    <s v="2023-03-24"/>
    <n v="51"/>
    <n v="37451.589999999997"/>
    <n v="1910031.09"/>
    <n v="4443.84"/>
    <n v="761"/>
    <x v="2"/>
    <x v="1"/>
    <n v="370957.61"/>
    <x v="13"/>
    <s v="on time"/>
    <x v="79"/>
    <x v="353"/>
    <x v="0"/>
  </r>
  <r>
    <n v="7689"/>
    <x v="7"/>
    <x v="1"/>
    <x v="1"/>
    <x v="2"/>
    <s v="2023-01-11"/>
    <s v="2023-01-19"/>
    <n v="50"/>
    <n v="18930.580000000002"/>
    <n v="946529"/>
    <n v="2400.1799999999998"/>
    <n v="520"/>
    <x v="3"/>
    <x v="0"/>
    <n v="81714.52"/>
    <x v="14"/>
    <s v="delay"/>
    <x v="182"/>
    <x v="315"/>
    <x v="1"/>
  </r>
  <r>
    <n v="7690"/>
    <x v="2"/>
    <x v="2"/>
    <x v="2"/>
    <x v="0"/>
    <s v="2023-07-30"/>
    <s v="2023-08-14"/>
    <n v="60"/>
    <n v="3567.22"/>
    <n v="214033.2"/>
    <n v="795.15"/>
    <n v="454"/>
    <x v="0"/>
    <x v="2"/>
    <n v="18299.11"/>
    <x v="3"/>
    <s v="delay"/>
    <x v="269"/>
    <x v="77"/>
    <x v="1"/>
  </r>
  <r>
    <n v="7691"/>
    <x v="7"/>
    <x v="0"/>
    <x v="2"/>
    <x v="3"/>
    <s v="2023-08-21"/>
    <s v="2023-09-05"/>
    <n v="12"/>
    <n v="8138.11"/>
    <n v="97657.32"/>
    <n v="1613.27"/>
    <n v="153"/>
    <x v="1"/>
    <x v="0"/>
    <n v="6703.66"/>
    <x v="3"/>
    <s v="delay"/>
    <x v="369"/>
    <x v="265"/>
    <x v="2"/>
  </r>
  <r>
    <n v="7692"/>
    <x v="3"/>
    <x v="0"/>
    <x v="0"/>
    <x v="1"/>
    <s v="2023-03-09"/>
    <s v="2023-03-17"/>
    <n v="39"/>
    <n v="38161.93"/>
    <n v="1488315.27"/>
    <n v="3948.22"/>
    <n v="945"/>
    <x v="1"/>
    <x v="1"/>
    <n v="199852.77"/>
    <x v="14"/>
    <s v="delay"/>
    <x v="154"/>
    <x v="183"/>
    <x v="0"/>
  </r>
  <r>
    <n v="7693"/>
    <x v="5"/>
    <x v="0"/>
    <x v="3"/>
    <x v="2"/>
    <s v="2023-12-15"/>
    <s v="2023-12-21"/>
    <n v="70"/>
    <n v="5243.43"/>
    <n v="367040.1"/>
    <n v="2919.36"/>
    <n v="96"/>
    <x v="3"/>
    <x v="1"/>
    <n v="90219.32"/>
    <x v="11"/>
    <s v="delay"/>
    <x v="207"/>
    <x v="72"/>
    <x v="2"/>
  </r>
  <r>
    <n v="7694"/>
    <x v="2"/>
    <x v="1"/>
    <x v="4"/>
    <x v="3"/>
    <s v="2023-02-17"/>
    <s v="2023-03-02"/>
    <n v="33"/>
    <n v="36275.75"/>
    <n v="1197099.75"/>
    <n v="2448.6799999999998"/>
    <n v="612"/>
    <x v="1"/>
    <x v="3"/>
    <n v="62363.27"/>
    <x v="12"/>
    <s v="delay"/>
    <x v="229"/>
    <x v="318"/>
    <x v="1"/>
  </r>
  <r>
    <n v="7695"/>
    <x v="6"/>
    <x v="2"/>
    <x v="4"/>
    <x v="2"/>
    <s v="2023-04-11"/>
    <s v="2023-04-12"/>
    <n v="71"/>
    <n v="9653.61"/>
    <n v="685406.31"/>
    <n v="900.14"/>
    <n v="274"/>
    <x v="2"/>
    <x v="4"/>
    <n v="90094.81"/>
    <x v="7"/>
    <s v="on time"/>
    <x v="133"/>
    <x v="23"/>
    <x v="1"/>
  </r>
  <r>
    <n v="7696"/>
    <x v="4"/>
    <x v="2"/>
    <x v="3"/>
    <x v="0"/>
    <s v="2023-10-20"/>
    <s v="2023-10-24"/>
    <n v="22"/>
    <n v="31160.639999999999"/>
    <n v="685534.08"/>
    <n v="4389.97"/>
    <n v="677"/>
    <x v="2"/>
    <x v="1"/>
    <n v="64411.51"/>
    <x v="13"/>
    <s v="on time"/>
    <x v="311"/>
    <x v="363"/>
    <x v="1"/>
  </r>
  <r>
    <n v="7697"/>
    <x v="5"/>
    <x v="0"/>
    <x v="1"/>
    <x v="2"/>
    <s v="2023-02-05"/>
    <s v="2023-02-15"/>
    <n v="26"/>
    <n v="517.32000000000005"/>
    <n v="13450.32"/>
    <n v="3838.85"/>
    <n v="795"/>
    <x v="1"/>
    <x v="3"/>
    <n v="1744.6"/>
    <x v="0"/>
    <s v="delay"/>
    <x v="265"/>
    <x v="41"/>
    <x v="0"/>
  </r>
  <r>
    <n v="7698"/>
    <x v="1"/>
    <x v="2"/>
    <x v="2"/>
    <x v="2"/>
    <s v="2023-03-17"/>
    <s v="2023-04-01"/>
    <n v="76"/>
    <n v="37791.230000000003"/>
    <n v="2872133.48"/>
    <n v="3266.92"/>
    <n v="545"/>
    <x v="1"/>
    <x v="0"/>
    <n v="406137.62"/>
    <x v="3"/>
    <s v="delay"/>
    <x v="240"/>
    <x v="256"/>
    <x v="1"/>
  </r>
  <r>
    <n v="7699"/>
    <x v="6"/>
    <x v="1"/>
    <x v="1"/>
    <x v="0"/>
    <s v="2023-12-15"/>
    <s v="2023-12-28"/>
    <n v="24"/>
    <n v="13972.34"/>
    <n v="335336.15999999997"/>
    <n v="2516.58"/>
    <n v="671"/>
    <x v="3"/>
    <x v="3"/>
    <n v="19147.7"/>
    <x v="12"/>
    <s v="delay"/>
    <x v="54"/>
    <x v="72"/>
    <x v="1"/>
  </r>
  <r>
    <n v="7700"/>
    <x v="1"/>
    <x v="2"/>
    <x v="4"/>
    <x v="2"/>
    <s v="2023-04-24"/>
    <s v="2023-05-04"/>
    <n v="37"/>
    <n v="14390.9"/>
    <n v="532463.30000000005"/>
    <n v="3538.37"/>
    <n v="913"/>
    <x v="3"/>
    <x v="2"/>
    <n v="57898.52"/>
    <x v="0"/>
    <s v="delay"/>
    <x v="81"/>
    <x v="20"/>
    <x v="0"/>
  </r>
  <r>
    <n v="7701"/>
    <x v="4"/>
    <x v="0"/>
    <x v="4"/>
    <x v="3"/>
    <s v="2023-08-06"/>
    <s v="2023-08-17"/>
    <n v="78"/>
    <n v="41494.29"/>
    <n v="3236554.62"/>
    <n v="2189.39"/>
    <n v="208"/>
    <x v="0"/>
    <x v="1"/>
    <n v="467366.81"/>
    <x v="8"/>
    <s v="delay"/>
    <x v="289"/>
    <x v="133"/>
    <x v="1"/>
  </r>
  <r>
    <n v="7702"/>
    <x v="6"/>
    <x v="1"/>
    <x v="1"/>
    <x v="1"/>
    <s v="2023-06-30"/>
    <s v="2023-07-12"/>
    <n v="97"/>
    <n v="32696.43"/>
    <n v="3171553.71"/>
    <n v="1957.96"/>
    <n v="106"/>
    <x v="1"/>
    <x v="1"/>
    <n v="633441.30000000005"/>
    <x v="10"/>
    <s v="delay"/>
    <x v="80"/>
    <x v="85"/>
    <x v="2"/>
  </r>
  <r>
    <n v="7703"/>
    <x v="5"/>
    <x v="2"/>
    <x v="3"/>
    <x v="2"/>
    <s v="2023-08-25"/>
    <s v="2023-09-05"/>
    <n v="80"/>
    <n v="1764.24"/>
    <n v="141139.20000000001"/>
    <n v="4909.1899999999996"/>
    <n v="862"/>
    <x v="0"/>
    <x v="0"/>
    <n v="23503.72"/>
    <x v="8"/>
    <s v="delay"/>
    <x v="369"/>
    <x v="66"/>
    <x v="0"/>
  </r>
  <r>
    <n v="7704"/>
    <x v="5"/>
    <x v="1"/>
    <x v="3"/>
    <x v="0"/>
    <s v="2023-03-23"/>
    <s v="2023-03-24"/>
    <n v="62"/>
    <n v="46406.51"/>
    <n v="2877203.62"/>
    <n v="4028.37"/>
    <n v="32"/>
    <x v="2"/>
    <x v="2"/>
    <n v="357208.73"/>
    <x v="7"/>
    <s v="on time"/>
    <x v="79"/>
    <x v="71"/>
    <x v="2"/>
  </r>
  <r>
    <n v="7705"/>
    <x v="7"/>
    <x v="1"/>
    <x v="0"/>
    <x v="0"/>
    <s v="2023-08-03"/>
    <s v="2023-08-11"/>
    <n v="91"/>
    <n v="49066.99"/>
    <n v="4465096.09"/>
    <n v="4580.26"/>
    <n v="442"/>
    <x v="2"/>
    <x v="1"/>
    <n v="1049827.45"/>
    <x v="14"/>
    <s v="delay"/>
    <x v="310"/>
    <x v="7"/>
    <x v="1"/>
  </r>
  <r>
    <n v="7706"/>
    <x v="6"/>
    <x v="0"/>
    <x v="3"/>
    <x v="4"/>
    <s v="2023-08-07"/>
    <s v="2023-08-17"/>
    <n v="14"/>
    <n v="15996.3"/>
    <n v="223948.2"/>
    <n v="2545.84"/>
    <n v="319"/>
    <x v="0"/>
    <x v="4"/>
    <n v="46763.95"/>
    <x v="0"/>
    <s v="delay"/>
    <x v="289"/>
    <x v="279"/>
    <x v="1"/>
  </r>
  <r>
    <n v="7707"/>
    <x v="7"/>
    <x v="2"/>
    <x v="0"/>
    <x v="1"/>
    <s v="2023-01-23"/>
    <s v="2023-01-25"/>
    <n v="21"/>
    <n v="19174.240000000002"/>
    <n v="402659.04"/>
    <n v="2564.69"/>
    <n v="530"/>
    <x v="3"/>
    <x v="0"/>
    <n v="86343.31"/>
    <x v="9"/>
    <s v="on time"/>
    <x v="48"/>
    <x v="310"/>
    <x v="1"/>
  </r>
  <r>
    <n v="7708"/>
    <x v="3"/>
    <x v="0"/>
    <x v="4"/>
    <x v="1"/>
    <s v="2023-09-09"/>
    <s v="2023-09-24"/>
    <n v="23"/>
    <n v="25943.8"/>
    <n v="596707.4"/>
    <n v="2780.33"/>
    <n v="964"/>
    <x v="1"/>
    <x v="1"/>
    <n v="123164.64"/>
    <x v="3"/>
    <s v="delay"/>
    <x v="216"/>
    <x v="36"/>
    <x v="0"/>
  </r>
  <r>
    <n v="7709"/>
    <x v="5"/>
    <x v="1"/>
    <x v="0"/>
    <x v="0"/>
    <s v="2023-11-03"/>
    <s v="2023-11-15"/>
    <n v="66"/>
    <n v="46279.12"/>
    <n v="3054421.92"/>
    <n v="1959.37"/>
    <n v="81"/>
    <x v="2"/>
    <x v="2"/>
    <n v="358140.14"/>
    <x v="10"/>
    <s v="delay"/>
    <x v="36"/>
    <x v="245"/>
    <x v="2"/>
  </r>
  <r>
    <n v="7710"/>
    <x v="3"/>
    <x v="1"/>
    <x v="1"/>
    <x v="2"/>
    <s v="2023-07-09"/>
    <s v="2023-07-10"/>
    <n v="17"/>
    <n v="16597.82"/>
    <n v="282162.94"/>
    <n v="1406.31"/>
    <n v="215"/>
    <x v="3"/>
    <x v="4"/>
    <n v="58435.839999999997"/>
    <x v="7"/>
    <s v="on time"/>
    <x v="178"/>
    <x v="203"/>
    <x v="1"/>
  </r>
  <r>
    <n v="7711"/>
    <x v="6"/>
    <x v="0"/>
    <x v="2"/>
    <x v="2"/>
    <s v="2023-08-01"/>
    <s v="2023-08-14"/>
    <n v="37"/>
    <n v="17278.93"/>
    <n v="639320.41"/>
    <n v="1885.88"/>
    <n v="650"/>
    <x v="0"/>
    <x v="2"/>
    <n v="150107.1"/>
    <x v="12"/>
    <s v="delay"/>
    <x v="269"/>
    <x v="46"/>
    <x v="1"/>
  </r>
  <r>
    <n v="7712"/>
    <x v="6"/>
    <x v="0"/>
    <x v="1"/>
    <x v="0"/>
    <s v="2023-10-22"/>
    <s v="2023-10-26"/>
    <n v="58"/>
    <n v="21649.93"/>
    <n v="1255695.94"/>
    <n v="2815.91"/>
    <n v="995"/>
    <x v="1"/>
    <x v="0"/>
    <n v="251349.91"/>
    <x v="13"/>
    <s v="on time"/>
    <x v="212"/>
    <x v="337"/>
    <x v="0"/>
  </r>
  <r>
    <n v="7713"/>
    <x v="0"/>
    <x v="2"/>
    <x v="3"/>
    <x v="1"/>
    <s v="2023-08-31"/>
    <s v="2023-09-12"/>
    <n v="94"/>
    <n v="22501.58"/>
    <n v="2115148.52"/>
    <n v="3587.34"/>
    <n v="244"/>
    <x v="3"/>
    <x v="0"/>
    <n v="474540.79999999999"/>
    <x v="10"/>
    <s v="delay"/>
    <x v="134"/>
    <x v="11"/>
    <x v="1"/>
  </r>
  <r>
    <n v="7714"/>
    <x v="2"/>
    <x v="1"/>
    <x v="1"/>
    <x v="4"/>
    <s v="2023-04-23"/>
    <s v="2023-05-02"/>
    <n v="45"/>
    <n v="26843.54"/>
    <n v="1207959.3"/>
    <n v="3199.66"/>
    <n v="812"/>
    <x v="1"/>
    <x v="0"/>
    <n v="92248.93"/>
    <x v="6"/>
    <s v="delay"/>
    <x v="179"/>
    <x v="358"/>
    <x v="0"/>
  </r>
  <r>
    <n v="7715"/>
    <x v="7"/>
    <x v="0"/>
    <x v="4"/>
    <x v="1"/>
    <s v="2023-03-27"/>
    <s v="2023-04-04"/>
    <n v="88"/>
    <n v="30864.03"/>
    <n v="2716034.64"/>
    <n v="2565.06"/>
    <n v="645"/>
    <x v="2"/>
    <x v="0"/>
    <n v="345641.03"/>
    <x v="14"/>
    <s v="delay"/>
    <x v="92"/>
    <x v="293"/>
    <x v="1"/>
  </r>
  <r>
    <n v="7716"/>
    <x v="1"/>
    <x v="2"/>
    <x v="4"/>
    <x v="1"/>
    <s v="2023-10-26"/>
    <s v="2023-11-04"/>
    <n v="67"/>
    <n v="11339.29"/>
    <n v="759732.43"/>
    <n v="1573.86"/>
    <n v="293"/>
    <x v="0"/>
    <x v="4"/>
    <n v="69019.56"/>
    <x v="6"/>
    <s v="delay"/>
    <x v="157"/>
    <x v="102"/>
    <x v="1"/>
  </r>
  <r>
    <n v="7717"/>
    <x v="5"/>
    <x v="0"/>
    <x v="1"/>
    <x v="1"/>
    <s v="2023-02-01"/>
    <s v="2023-02-15"/>
    <n v="80"/>
    <n v="12697.27"/>
    <n v="1015781.6"/>
    <n v="2975.78"/>
    <n v="180"/>
    <x v="3"/>
    <x v="1"/>
    <n v="130588.65"/>
    <x v="4"/>
    <s v="delay"/>
    <x v="265"/>
    <x v="120"/>
    <x v="2"/>
  </r>
  <r>
    <n v="7718"/>
    <x v="7"/>
    <x v="0"/>
    <x v="4"/>
    <x v="4"/>
    <s v="2023-09-17"/>
    <s v="2023-09-23"/>
    <n v="99"/>
    <n v="9384.31"/>
    <n v="929046.69"/>
    <n v="3161.4"/>
    <n v="374"/>
    <x v="3"/>
    <x v="2"/>
    <n v="92526.96"/>
    <x v="11"/>
    <s v="delay"/>
    <x v="338"/>
    <x v="285"/>
    <x v="1"/>
  </r>
  <r>
    <n v="7719"/>
    <x v="1"/>
    <x v="1"/>
    <x v="0"/>
    <x v="4"/>
    <s v="2023-05-30"/>
    <s v="2023-05-31"/>
    <n v="86"/>
    <n v="1613.93"/>
    <n v="138797.98000000001"/>
    <n v="4995.75"/>
    <n v="580"/>
    <x v="3"/>
    <x v="4"/>
    <n v="12952.43"/>
    <x v="7"/>
    <s v="on time"/>
    <x v="327"/>
    <x v="38"/>
    <x v="1"/>
  </r>
  <r>
    <n v="7720"/>
    <x v="1"/>
    <x v="2"/>
    <x v="2"/>
    <x v="2"/>
    <s v="2023-02-05"/>
    <s v="2023-02-20"/>
    <n v="28"/>
    <n v="1086.71"/>
    <n v="30427.88"/>
    <n v="2335.63"/>
    <n v="556"/>
    <x v="3"/>
    <x v="3"/>
    <n v="6258.39"/>
    <x v="3"/>
    <s v="delay"/>
    <x v="227"/>
    <x v="41"/>
    <x v="1"/>
  </r>
  <r>
    <n v="7721"/>
    <x v="3"/>
    <x v="2"/>
    <x v="1"/>
    <x v="1"/>
    <s v="2023-12-20"/>
    <s v="2023-12-29"/>
    <n v="16"/>
    <n v="6008.73"/>
    <n v="96139.68"/>
    <n v="3783.29"/>
    <n v="184"/>
    <x v="3"/>
    <x v="3"/>
    <n v="11583.28"/>
    <x v="6"/>
    <s v="delay"/>
    <x v="74"/>
    <x v="159"/>
    <x v="2"/>
  </r>
  <r>
    <n v="7722"/>
    <x v="3"/>
    <x v="1"/>
    <x v="3"/>
    <x v="1"/>
    <s v="2023-11-16"/>
    <s v="2023-11-30"/>
    <n v="4"/>
    <n v="25634.17"/>
    <n v="102536.68"/>
    <n v="4872.5200000000004"/>
    <n v="928"/>
    <x v="3"/>
    <x v="4"/>
    <n v="10462.35"/>
    <x v="4"/>
    <s v="delay"/>
    <x v="198"/>
    <x v="294"/>
    <x v="0"/>
  </r>
  <r>
    <n v="7723"/>
    <x v="6"/>
    <x v="0"/>
    <x v="3"/>
    <x v="1"/>
    <s v="2023-08-14"/>
    <s v="2023-08-28"/>
    <n v="68"/>
    <n v="26340.73"/>
    <n v="1791169.64"/>
    <n v="3460.89"/>
    <n v="374"/>
    <x v="1"/>
    <x v="3"/>
    <n v="423760.89"/>
    <x v="4"/>
    <s v="delay"/>
    <x v="243"/>
    <x v="269"/>
    <x v="1"/>
  </r>
  <r>
    <n v="7724"/>
    <x v="4"/>
    <x v="2"/>
    <x v="0"/>
    <x v="0"/>
    <s v="2023-11-23"/>
    <s v="2023-12-06"/>
    <n v="12"/>
    <n v="8700.51"/>
    <n v="104406.12"/>
    <n v="1450.89"/>
    <n v="509"/>
    <x v="2"/>
    <x v="4"/>
    <n v="23996.5"/>
    <x v="12"/>
    <s v="delay"/>
    <x v="31"/>
    <x v="304"/>
    <x v="1"/>
  </r>
  <r>
    <n v="7725"/>
    <x v="7"/>
    <x v="0"/>
    <x v="4"/>
    <x v="4"/>
    <s v="2023-08-23"/>
    <s v="2023-09-01"/>
    <n v="96"/>
    <n v="37267.78"/>
    <n v="3577706.88"/>
    <n v="3892.64"/>
    <n v="794"/>
    <x v="2"/>
    <x v="2"/>
    <n v="217925.94"/>
    <x v="6"/>
    <s v="delay"/>
    <x v="11"/>
    <x v="232"/>
    <x v="0"/>
  </r>
  <r>
    <n v="7726"/>
    <x v="6"/>
    <x v="2"/>
    <x v="0"/>
    <x v="3"/>
    <s v="2023-03-15"/>
    <s v="2023-03-20"/>
    <n v="71"/>
    <n v="30529.9"/>
    <n v="2167622.9"/>
    <n v="1389.61"/>
    <n v="366"/>
    <x v="1"/>
    <x v="3"/>
    <n v="221493.82"/>
    <x v="2"/>
    <s v="on time"/>
    <x v="102"/>
    <x v="345"/>
    <x v="1"/>
  </r>
  <r>
    <n v="7727"/>
    <x v="5"/>
    <x v="0"/>
    <x v="0"/>
    <x v="0"/>
    <s v="2023-11-28"/>
    <s v="2023-12-13"/>
    <n v="50"/>
    <n v="10130.9"/>
    <n v="506545"/>
    <n v="4013.64"/>
    <n v="459"/>
    <x v="1"/>
    <x v="2"/>
    <n v="39972.239999999998"/>
    <x v="3"/>
    <s v="delay"/>
    <x v="244"/>
    <x v="295"/>
    <x v="1"/>
  </r>
  <r>
    <n v="7728"/>
    <x v="0"/>
    <x v="1"/>
    <x v="1"/>
    <x v="0"/>
    <s v="2023-07-27"/>
    <s v="2023-08-04"/>
    <n v="25"/>
    <n v="39968.699999999997"/>
    <n v="999217.5"/>
    <n v="1144.97"/>
    <n v="917"/>
    <x v="0"/>
    <x v="2"/>
    <n v="177328.27"/>
    <x v="14"/>
    <s v="delay"/>
    <x v="78"/>
    <x v="1"/>
    <x v="0"/>
  </r>
  <r>
    <n v="7729"/>
    <x v="3"/>
    <x v="0"/>
    <x v="0"/>
    <x v="0"/>
    <s v="2023-08-04"/>
    <s v="2023-08-08"/>
    <n v="84"/>
    <n v="30667.71"/>
    <n v="2576087.64"/>
    <n v="4470.6899999999996"/>
    <n v="539"/>
    <x v="3"/>
    <x v="3"/>
    <n v="592958.34"/>
    <x v="13"/>
    <s v="on time"/>
    <x v="209"/>
    <x v="357"/>
    <x v="1"/>
  </r>
  <r>
    <n v="7730"/>
    <x v="4"/>
    <x v="0"/>
    <x v="0"/>
    <x v="4"/>
    <s v="2023-11-02"/>
    <s v="2023-11-12"/>
    <n v="41"/>
    <n v="6303.4"/>
    <n v="258439.4"/>
    <n v="4773.09"/>
    <n v="516"/>
    <x v="3"/>
    <x v="0"/>
    <n v="27567.81"/>
    <x v="0"/>
    <s v="delay"/>
    <x v="40"/>
    <x v="152"/>
    <x v="1"/>
  </r>
  <r>
    <n v="7731"/>
    <x v="5"/>
    <x v="0"/>
    <x v="2"/>
    <x v="2"/>
    <s v="2023-06-29"/>
    <s v="2023-07-07"/>
    <n v="19"/>
    <n v="13409.88"/>
    <n v="254787.72"/>
    <n v="389.03"/>
    <n v="200"/>
    <x v="1"/>
    <x v="3"/>
    <n v="19345.32"/>
    <x v="14"/>
    <s v="delay"/>
    <x v="85"/>
    <x v="250"/>
    <x v="2"/>
  </r>
  <r>
    <n v="7732"/>
    <x v="2"/>
    <x v="1"/>
    <x v="3"/>
    <x v="2"/>
    <s v="2023-08-11"/>
    <s v="2023-08-16"/>
    <n v="99"/>
    <n v="6704.38"/>
    <n v="663733.62"/>
    <n v="3742.32"/>
    <n v="648"/>
    <x v="1"/>
    <x v="0"/>
    <n v="45609.440000000002"/>
    <x v="2"/>
    <s v="on time"/>
    <x v="249"/>
    <x v="286"/>
    <x v="1"/>
  </r>
  <r>
    <n v="7733"/>
    <x v="0"/>
    <x v="1"/>
    <x v="4"/>
    <x v="1"/>
    <s v="2023-06-29"/>
    <s v="2023-07-11"/>
    <n v="88"/>
    <n v="42417.14"/>
    <n v="3732708.32"/>
    <n v="4780.07"/>
    <n v="843"/>
    <x v="1"/>
    <x v="2"/>
    <n v="550595.34"/>
    <x v="10"/>
    <s v="delay"/>
    <x v="91"/>
    <x v="250"/>
    <x v="0"/>
  </r>
  <r>
    <n v="7734"/>
    <x v="0"/>
    <x v="2"/>
    <x v="2"/>
    <x v="0"/>
    <s v="2023-12-20"/>
    <s v="2023-12-31"/>
    <n v="72"/>
    <n v="46255.839999999997"/>
    <n v="3330420.48"/>
    <n v="4415.25"/>
    <n v="254"/>
    <x v="3"/>
    <x v="0"/>
    <n v="202170.46"/>
    <x v="8"/>
    <s v="delay"/>
    <x v="165"/>
    <x v="159"/>
    <x v="1"/>
  </r>
  <r>
    <n v="7735"/>
    <x v="4"/>
    <x v="2"/>
    <x v="4"/>
    <x v="1"/>
    <s v="2023-01-22"/>
    <s v="2023-01-24"/>
    <n v="24"/>
    <n v="34056.67"/>
    <n v="817360.08"/>
    <n v="4078.1"/>
    <n v="87"/>
    <x v="1"/>
    <x v="0"/>
    <n v="190577.93"/>
    <x v="9"/>
    <s v="on time"/>
    <x v="359"/>
    <x v="117"/>
    <x v="2"/>
  </r>
  <r>
    <n v="7736"/>
    <x v="1"/>
    <x v="0"/>
    <x v="4"/>
    <x v="1"/>
    <s v="2023-05-01"/>
    <s v="2023-05-09"/>
    <n v="62"/>
    <n v="29307.48"/>
    <n v="1817063.76"/>
    <n v="1878.84"/>
    <n v="559"/>
    <x v="0"/>
    <x v="1"/>
    <n v="270207.61"/>
    <x v="14"/>
    <s v="delay"/>
    <x v="150"/>
    <x v="111"/>
    <x v="1"/>
  </r>
  <r>
    <n v="7737"/>
    <x v="6"/>
    <x v="2"/>
    <x v="0"/>
    <x v="2"/>
    <s v="2023-10-10"/>
    <s v="2023-10-18"/>
    <n v="51"/>
    <n v="8877.02"/>
    <n v="452728.02"/>
    <n v="4623.87"/>
    <n v="646"/>
    <x v="2"/>
    <x v="3"/>
    <n v="70264.73"/>
    <x v="14"/>
    <s v="delay"/>
    <x v="126"/>
    <x v="82"/>
    <x v="1"/>
  </r>
  <r>
    <n v="7738"/>
    <x v="2"/>
    <x v="2"/>
    <x v="4"/>
    <x v="0"/>
    <s v="2023-09-07"/>
    <s v="2023-09-14"/>
    <n v="9"/>
    <n v="39048.050000000003"/>
    <n v="351432.45"/>
    <n v="599.67999999999995"/>
    <n v="57"/>
    <x v="0"/>
    <x v="0"/>
    <n v="71567.899999999994"/>
    <x v="5"/>
    <s v="delay"/>
    <x v="261"/>
    <x v="257"/>
    <x v="2"/>
  </r>
  <r>
    <n v="7739"/>
    <x v="5"/>
    <x v="2"/>
    <x v="2"/>
    <x v="2"/>
    <s v="2023-01-19"/>
    <s v="2023-01-25"/>
    <n v="58"/>
    <n v="525"/>
    <n v="30450"/>
    <n v="2543.9699999999998"/>
    <n v="214"/>
    <x v="3"/>
    <x v="1"/>
    <n v="6589.29"/>
    <x v="11"/>
    <s v="delay"/>
    <x v="48"/>
    <x v="336"/>
    <x v="1"/>
  </r>
  <r>
    <n v="7740"/>
    <x v="7"/>
    <x v="1"/>
    <x v="2"/>
    <x v="3"/>
    <s v="2023-02-22"/>
    <s v="2023-03-01"/>
    <n v="73"/>
    <n v="9036.5"/>
    <n v="659664.5"/>
    <n v="877.88"/>
    <n v="79"/>
    <x v="0"/>
    <x v="3"/>
    <n v="60606.87"/>
    <x v="5"/>
    <s v="delay"/>
    <x v="187"/>
    <x v="33"/>
    <x v="2"/>
  </r>
  <r>
    <n v="7741"/>
    <x v="7"/>
    <x v="1"/>
    <x v="1"/>
    <x v="2"/>
    <s v="2023-09-23"/>
    <s v="2023-10-06"/>
    <n v="15"/>
    <n v="45766.3"/>
    <n v="686494.5"/>
    <n v="2420.08"/>
    <n v="597"/>
    <x v="2"/>
    <x v="4"/>
    <n v="50979.08"/>
    <x v="12"/>
    <s v="delay"/>
    <x v="122"/>
    <x v="110"/>
    <x v="1"/>
  </r>
  <r>
    <n v="7742"/>
    <x v="2"/>
    <x v="2"/>
    <x v="3"/>
    <x v="4"/>
    <s v="2023-10-21"/>
    <s v="2023-10-24"/>
    <n v="88"/>
    <n v="19693.650000000001"/>
    <n v="1733041.2"/>
    <n v="4706.26"/>
    <n v="934"/>
    <x v="2"/>
    <x v="1"/>
    <n v="415797.49"/>
    <x v="1"/>
    <s v="on time"/>
    <x v="311"/>
    <x v="14"/>
    <x v="0"/>
  </r>
  <r>
    <n v="7743"/>
    <x v="6"/>
    <x v="0"/>
    <x v="2"/>
    <x v="0"/>
    <s v="2023-02-21"/>
    <s v="2023-02-24"/>
    <n v="45"/>
    <n v="42148.44"/>
    <n v="1896679.8"/>
    <n v="3279.06"/>
    <n v="446"/>
    <x v="2"/>
    <x v="2"/>
    <n v="254202.17"/>
    <x v="1"/>
    <s v="on time"/>
    <x v="241"/>
    <x v="266"/>
    <x v="1"/>
  </r>
  <r>
    <n v="7744"/>
    <x v="7"/>
    <x v="0"/>
    <x v="1"/>
    <x v="4"/>
    <s v="2023-10-13"/>
    <s v="2023-10-20"/>
    <n v="68"/>
    <n v="37899.17"/>
    <n v="2577143.56"/>
    <n v="2777.58"/>
    <n v="399"/>
    <x v="2"/>
    <x v="0"/>
    <n v="393735.14"/>
    <x v="5"/>
    <s v="delay"/>
    <x v="302"/>
    <x v="172"/>
    <x v="1"/>
  </r>
  <r>
    <n v="7745"/>
    <x v="2"/>
    <x v="1"/>
    <x v="4"/>
    <x v="2"/>
    <s v="2023-12-05"/>
    <s v="2023-12-16"/>
    <n v="80"/>
    <n v="40302.28"/>
    <n v="3224182.4"/>
    <n v="1293.21"/>
    <n v="915"/>
    <x v="3"/>
    <x v="4"/>
    <n v="767290.83"/>
    <x v="8"/>
    <s v="delay"/>
    <x v="130"/>
    <x v="189"/>
    <x v="0"/>
  </r>
  <r>
    <n v="7746"/>
    <x v="0"/>
    <x v="0"/>
    <x v="0"/>
    <x v="0"/>
    <s v="2023-01-16"/>
    <s v="2023-01-26"/>
    <n v="64"/>
    <n v="24359.81"/>
    <n v="1559027.84"/>
    <n v="2244.67"/>
    <n v="142"/>
    <x v="3"/>
    <x v="2"/>
    <n v="365994.03"/>
    <x v="0"/>
    <s v="delay"/>
    <x v="292"/>
    <x v="190"/>
    <x v="2"/>
  </r>
  <r>
    <n v="7747"/>
    <x v="4"/>
    <x v="2"/>
    <x v="0"/>
    <x v="3"/>
    <s v="2023-05-03"/>
    <s v="2023-05-14"/>
    <n v="98"/>
    <n v="1674.08"/>
    <n v="164059.84"/>
    <n v="2374.36"/>
    <n v="815"/>
    <x v="2"/>
    <x v="3"/>
    <n v="20425.2"/>
    <x v="8"/>
    <s v="delay"/>
    <x v="224"/>
    <x v="278"/>
    <x v="0"/>
  </r>
  <r>
    <n v="7748"/>
    <x v="4"/>
    <x v="0"/>
    <x v="3"/>
    <x v="4"/>
    <s v="2023-04-06"/>
    <s v="2023-04-11"/>
    <n v="66"/>
    <n v="15813.91"/>
    <n v="1043718.06"/>
    <n v="307.22000000000003"/>
    <n v="697"/>
    <x v="3"/>
    <x v="1"/>
    <n v="224554.47"/>
    <x v="2"/>
    <s v="on time"/>
    <x v="129"/>
    <x v="108"/>
    <x v="1"/>
  </r>
  <r>
    <n v="7749"/>
    <x v="3"/>
    <x v="0"/>
    <x v="0"/>
    <x v="3"/>
    <s v="2023-12-01"/>
    <s v="2023-12-10"/>
    <n v="55"/>
    <n v="9069.2800000000007"/>
    <n v="498810.4"/>
    <n v="1927.84"/>
    <n v="998"/>
    <x v="1"/>
    <x v="1"/>
    <n v="91959.89"/>
    <x v="6"/>
    <s v="delay"/>
    <x v="220"/>
    <x v="328"/>
    <x v="0"/>
  </r>
  <r>
    <n v="7750"/>
    <x v="5"/>
    <x v="2"/>
    <x v="3"/>
    <x v="1"/>
    <s v="2023-09-25"/>
    <s v="2023-10-10"/>
    <n v="43"/>
    <n v="31740.01"/>
    <n v="1364820.43"/>
    <n v="206.87"/>
    <n v="489"/>
    <x v="1"/>
    <x v="0"/>
    <n v="215251.75"/>
    <x v="3"/>
    <s v="delay"/>
    <x v="323"/>
    <x v="191"/>
    <x v="1"/>
  </r>
  <r>
    <n v="7751"/>
    <x v="4"/>
    <x v="0"/>
    <x v="0"/>
    <x v="0"/>
    <s v="2023-10-30"/>
    <s v="2023-11-12"/>
    <n v="26"/>
    <n v="12568.17"/>
    <n v="326772.42"/>
    <n v="2488.67"/>
    <n v="906"/>
    <x v="1"/>
    <x v="1"/>
    <n v="18453.39"/>
    <x v="12"/>
    <s v="delay"/>
    <x v="40"/>
    <x v="15"/>
    <x v="0"/>
  </r>
  <r>
    <n v="7752"/>
    <x v="3"/>
    <x v="0"/>
    <x v="3"/>
    <x v="4"/>
    <s v="2023-04-03"/>
    <s v="2023-04-16"/>
    <n v="42"/>
    <n v="4034.99"/>
    <n v="169469.58"/>
    <n v="4422.13"/>
    <n v="517"/>
    <x v="2"/>
    <x v="1"/>
    <n v="19587.560000000001"/>
    <x v="12"/>
    <s v="delay"/>
    <x v="114"/>
    <x v="212"/>
    <x v="1"/>
  </r>
  <r>
    <n v="7753"/>
    <x v="3"/>
    <x v="2"/>
    <x v="0"/>
    <x v="0"/>
    <s v="2023-03-16"/>
    <s v="2023-03-18"/>
    <n v="44"/>
    <n v="24700.5"/>
    <n v="1086822"/>
    <n v="4923.34"/>
    <n v="599"/>
    <x v="3"/>
    <x v="0"/>
    <n v="131179.64000000001"/>
    <x v="9"/>
    <s v="on time"/>
    <x v="271"/>
    <x v="89"/>
    <x v="1"/>
  </r>
  <r>
    <n v="7754"/>
    <x v="6"/>
    <x v="1"/>
    <x v="0"/>
    <x v="3"/>
    <s v="2023-01-24"/>
    <s v="2023-01-25"/>
    <n v="97"/>
    <n v="48463.78"/>
    <n v="4700986.66"/>
    <n v="922.58"/>
    <n v="96"/>
    <x v="1"/>
    <x v="2"/>
    <n v="816708.44"/>
    <x v="7"/>
    <s v="on time"/>
    <x v="48"/>
    <x v="219"/>
    <x v="2"/>
  </r>
  <r>
    <n v="7755"/>
    <x v="0"/>
    <x v="2"/>
    <x v="3"/>
    <x v="4"/>
    <s v="2023-01-30"/>
    <s v="2023-02-03"/>
    <n v="44"/>
    <n v="13538.07"/>
    <n v="595675.07999999996"/>
    <n v="4172.33"/>
    <n v="254"/>
    <x v="1"/>
    <x v="2"/>
    <n v="99040.04"/>
    <x v="13"/>
    <s v="on time"/>
    <x v="136"/>
    <x v="258"/>
    <x v="1"/>
  </r>
  <r>
    <n v="7756"/>
    <x v="1"/>
    <x v="1"/>
    <x v="4"/>
    <x v="3"/>
    <s v="2023-01-29"/>
    <s v="2023-01-31"/>
    <n v="9"/>
    <n v="49131.15"/>
    <n v="442180.35"/>
    <n v="2797.23"/>
    <n v="717"/>
    <x v="3"/>
    <x v="4"/>
    <n v="33454.03"/>
    <x v="9"/>
    <s v="on time"/>
    <x v="132"/>
    <x v="56"/>
    <x v="0"/>
  </r>
  <r>
    <n v="7757"/>
    <x v="5"/>
    <x v="2"/>
    <x v="0"/>
    <x v="1"/>
    <s v="2023-05-08"/>
    <s v="2023-05-15"/>
    <n v="15"/>
    <n v="2076.2600000000002"/>
    <n v="31143.9"/>
    <n v="4738.6000000000004"/>
    <n v="643"/>
    <x v="3"/>
    <x v="4"/>
    <n v="5262.85"/>
    <x v="5"/>
    <s v="delay"/>
    <x v="151"/>
    <x v="233"/>
    <x v="1"/>
  </r>
  <r>
    <n v="7758"/>
    <x v="0"/>
    <x v="2"/>
    <x v="2"/>
    <x v="0"/>
    <s v="2023-03-23"/>
    <s v="2023-03-29"/>
    <n v="98"/>
    <n v="21625.88"/>
    <n v="2119336.2400000002"/>
    <n v="329.9"/>
    <n v="932"/>
    <x v="0"/>
    <x v="3"/>
    <n v="252791.64"/>
    <x v="11"/>
    <s v="delay"/>
    <x v="87"/>
    <x v="71"/>
    <x v="0"/>
  </r>
  <r>
    <n v="7759"/>
    <x v="6"/>
    <x v="0"/>
    <x v="1"/>
    <x v="2"/>
    <s v="2023-10-04"/>
    <s v="2023-10-17"/>
    <n v="78"/>
    <n v="46659.72"/>
    <n v="3639458.16"/>
    <n v="1499.67"/>
    <n v="766"/>
    <x v="2"/>
    <x v="3"/>
    <n v="414326.84"/>
    <x v="12"/>
    <s v="delay"/>
    <x v="162"/>
    <x v="331"/>
    <x v="0"/>
  </r>
  <r>
    <n v="7760"/>
    <x v="3"/>
    <x v="2"/>
    <x v="2"/>
    <x v="3"/>
    <s v="2023-11-12"/>
    <s v="2023-11-18"/>
    <n v="51"/>
    <n v="48964.46"/>
    <n v="2497187.46"/>
    <n v="4917.26"/>
    <n v="122"/>
    <x v="0"/>
    <x v="3"/>
    <n v="345399.05"/>
    <x v="11"/>
    <s v="delay"/>
    <x v="226"/>
    <x v="198"/>
    <x v="2"/>
  </r>
  <r>
    <n v="7761"/>
    <x v="2"/>
    <x v="1"/>
    <x v="4"/>
    <x v="0"/>
    <s v="2023-05-14"/>
    <s v="2023-05-24"/>
    <n v="62"/>
    <n v="46621.919999999998"/>
    <n v="2890559.04"/>
    <n v="4331.93"/>
    <n v="969"/>
    <x v="3"/>
    <x v="3"/>
    <n v="363957.81"/>
    <x v="0"/>
    <s v="delay"/>
    <x v="300"/>
    <x v="67"/>
    <x v="0"/>
  </r>
  <r>
    <n v="7762"/>
    <x v="0"/>
    <x v="2"/>
    <x v="0"/>
    <x v="3"/>
    <s v="2023-03-10"/>
    <s v="2023-03-23"/>
    <n v="11"/>
    <n v="30077.35"/>
    <n v="330850.84999999998"/>
    <n v="2334.4699999999998"/>
    <n v="569"/>
    <x v="0"/>
    <x v="2"/>
    <n v="55223.42"/>
    <x v="12"/>
    <s v="delay"/>
    <x v="205"/>
    <x v="104"/>
    <x v="1"/>
  </r>
  <r>
    <n v="7763"/>
    <x v="6"/>
    <x v="0"/>
    <x v="4"/>
    <x v="0"/>
    <s v="2023-03-07"/>
    <s v="2023-03-18"/>
    <n v="68"/>
    <n v="15123.49"/>
    <n v="1028397.32"/>
    <n v="4214.6000000000004"/>
    <n v="45"/>
    <x v="1"/>
    <x v="1"/>
    <n v="91132.68"/>
    <x v="8"/>
    <s v="delay"/>
    <x v="271"/>
    <x v="17"/>
    <x v="2"/>
  </r>
  <r>
    <n v="7764"/>
    <x v="3"/>
    <x v="1"/>
    <x v="2"/>
    <x v="4"/>
    <s v="2023-03-03"/>
    <s v="2023-03-17"/>
    <n v="12"/>
    <n v="45926.71"/>
    <n v="551120.52"/>
    <n v="3500.46"/>
    <n v="584"/>
    <x v="1"/>
    <x v="0"/>
    <n v="116811.71"/>
    <x v="4"/>
    <s v="delay"/>
    <x v="154"/>
    <x v="289"/>
    <x v="1"/>
  </r>
  <r>
    <n v="7765"/>
    <x v="1"/>
    <x v="1"/>
    <x v="3"/>
    <x v="0"/>
    <s v="2023-07-09"/>
    <s v="2023-07-12"/>
    <n v="61"/>
    <n v="40818.480000000003"/>
    <n v="2489927.2799999998"/>
    <n v="2735.23"/>
    <n v="179"/>
    <x v="0"/>
    <x v="2"/>
    <n v="323928.81"/>
    <x v="1"/>
    <s v="on time"/>
    <x v="80"/>
    <x v="203"/>
    <x v="2"/>
  </r>
  <r>
    <n v="7766"/>
    <x v="6"/>
    <x v="2"/>
    <x v="1"/>
    <x v="2"/>
    <s v="2023-01-07"/>
    <s v="2023-01-13"/>
    <n v="89"/>
    <n v="28579.16"/>
    <n v="2543545.2400000002"/>
    <n v="3556.76"/>
    <n v="57"/>
    <x v="0"/>
    <x v="3"/>
    <n v="188695.82"/>
    <x v="11"/>
    <s v="delay"/>
    <x v="186"/>
    <x v="25"/>
    <x v="2"/>
  </r>
  <r>
    <n v="7767"/>
    <x v="3"/>
    <x v="1"/>
    <x v="4"/>
    <x v="4"/>
    <s v="2023-06-11"/>
    <s v="2023-06-26"/>
    <n v="7"/>
    <n v="33372.85"/>
    <n v="233609.95"/>
    <n v="260.52"/>
    <n v="259"/>
    <x v="0"/>
    <x v="1"/>
    <n v="23212.94"/>
    <x v="3"/>
    <s v="delay"/>
    <x v="235"/>
    <x v="283"/>
    <x v="1"/>
  </r>
  <r>
    <n v="7768"/>
    <x v="4"/>
    <x v="2"/>
    <x v="0"/>
    <x v="4"/>
    <s v="2023-09-29"/>
    <s v="2023-10-07"/>
    <n v="63"/>
    <n v="43672.3"/>
    <n v="2751354.9"/>
    <n v="4884.6099999999997"/>
    <n v="841"/>
    <x v="2"/>
    <x v="4"/>
    <n v="219415.98"/>
    <x v="14"/>
    <s v="delay"/>
    <x v="16"/>
    <x v="308"/>
    <x v="0"/>
  </r>
  <r>
    <n v="7769"/>
    <x v="7"/>
    <x v="0"/>
    <x v="0"/>
    <x v="2"/>
    <s v="2023-10-02"/>
    <s v="2023-10-14"/>
    <n v="42"/>
    <n v="12236.32"/>
    <n v="513925.44"/>
    <n v="2904.26"/>
    <n v="76"/>
    <x v="3"/>
    <x v="4"/>
    <n v="100468.88"/>
    <x v="10"/>
    <s v="delay"/>
    <x v="297"/>
    <x v="287"/>
    <x v="2"/>
  </r>
  <r>
    <n v="7770"/>
    <x v="7"/>
    <x v="2"/>
    <x v="1"/>
    <x v="4"/>
    <s v="2023-11-12"/>
    <s v="2023-11-17"/>
    <n v="66"/>
    <n v="14979.34"/>
    <n v="988636.44"/>
    <n v="3641.39"/>
    <n v="665"/>
    <x v="0"/>
    <x v="1"/>
    <n v="205410.61"/>
    <x v="2"/>
    <s v="on time"/>
    <x v="299"/>
    <x v="198"/>
    <x v="1"/>
  </r>
  <r>
    <n v="7771"/>
    <x v="4"/>
    <x v="1"/>
    <x v="0"/>
    <x v="1"/>
    <s v="2023-10-01"/>
    <s v="2023-10-11"/>
    <n v="32"/>
    <n v="2407.21"/>
    <n v="77030.720000000001"/>
    <n v="4675.41"/>
    <n v="789"/>
    <x v="3"/>
    <x v="3"/>
    <n v="6742.89"/>
    <x v="0"/>
    <s v="delay"/>
    <x v="373"/>
    <x v="340"/>
    <x v="0"/>
  </r>
  <r>
    <n v="7772"/>
    <x v="4"/>
    <x v="2"/>
    <x v="2"/>
    <x v="4"/>
    <s v="2023-07-18"/>
    <s v="2023-07-24"/>
    <n v="46"/>
    <n v="41496.480000000003"/>
    <n v="1908838.08"/>
    <n v="658.46"/>
    <n v="79"/>
    <x v="3"/>
    <x v="0"/>
    <n v="99433.87"/>
    <x v="11"/>
    <s v="delay"/>
    <x v="44"/>
    <x v="43"/>
    <x v="2"/>
  </r>
  <r>
    <n v="7773"/>
    <x v="7"/>
    <x v="1"/>
    <x v="3"/>
    <x v="3"/>
    <s v="2023-01-14"/>
    <s v="2023-01-26"/>
    <n v="7"/>
    <n v="10533.47"/>
    <n v="73734.289999999994"/>
    <n v="1996.23"/>
    <n v="59"/>
    <x v="2"/>
    <x v="3"/>
    <n v="15924.2"/>
    <x v="10"/>
    <s v="delay"/>
    <x v="292"/>
    <x v="90"/>
    <x v="2"/>
  </r>
  <r>
    <n v="7774"/>
    <x v="2"/>
    <x v="1"/>
    <x v="3"/>
    <x v="2"/>
    <s v="2023-11-03"/>
    <s v="2023-11-14"/>
    <n v="73"/>
    <n v="6480.1"/>
    <n v="473047.3"/>
    <n v="4942.54"/>
    <n v="460"/>
    <x v="1"/>
    <x v="1"/>
    <n v="47268.62"/>
    <x v="8"/>
    <s v="delay"/>
    <x v="349"/>
    <x v="245"/>
    <x v="1"/>
  </r>
  <r>
    <n v="7775"/>
    <x v="2"/>
    <x v="1"/>
    <x v="0"/>
    <x v="4"/>
    <s v="2023-10-14"/>
    <s v="2023-10-16"/>
    <n v="67"/>
    <n v="24842.45"/>
    <n v="1664444.15"/>
    <n v="246.48"/>
    <n v="845"/>
    <x v="3"/>
    <x v="4"/>
    <n v="374711.72"/>
    <x v="9"/>
    <s v="on time"/>
    <x v="177"/>
    <x v="273"/>
    <x v="0"/>
  </r>
  <r>
    <n v="7776"/>
    <x v="0"/>
    <x v="0"/>
    <x v="1"/>
    <x v="1"/>
    <s v="2023-09-03"/>
    <s v="2023-09-10"/>
    <n v="68"/>
    <n v="33091.21"/>
    <n v="2250202.2799999998"/>
    <n v="4950.74"/>
    <n v="630"/>
    <x v="1"/>
    <x v="3"/>
    <n v="114425.34"/>
    <x v="5"/>
    <s v="delay"/>
    <x v="99"/>
    <x v="86"/>
    <x v="1"/>
  </r>
  <r>
    <n v="7777"/>
    <x v="0"/>
    <x v="1"/>
    <x v="3"/>
    <x v="4"/>
    <s v="2023-10-19"/>
    <s v="2023-10-24"/>
    <n v="23"/>
    <n v="13637.41"/>
    <n v="313660.43"/>
    <n v="3356.08"/>
    <n v="113"/>
    <x v="3"/>
    <x v="3"/>
    <n v="55898.8"/>
    <x v="2"/>
    <s v="on time"/>
    <x v="311"/>
    <x v="134"/>
    <x v="2"/>
  </r>
  <r>
    <n v="7778"/>
    <x v="4"/>
    <x v="0"/>
    <x v="2"/>
    <x v="2"/>
    <s v="2023-11-12"/>
    <s v="2023-11-23"/>
    <n v="4"/>
    <n v="48212.22"/>
    <n v="192848.88"/>
    <n v="2488.14"/>
    <n v="439"/>
    <x v="1"/>
    <x v="3"/>
    <n v="31003.11"/>
    <x v="8"/>
    <s v="delay"/>
    <x v="252"/>
    <x v="198"/>
    <x v="1"/>
  </r>
  <r>
    <n v="7779"/>
    <x v="2"/>
    <x v="2"/>
    <x v="4"/>
    <x v="1"/>
    <s v="2023-06-27"/>
    <s v="2023-07-01"/>
    <n v="61"/>
    <n v="37058.080000000002"/>
    <n v="2260542.88"/>
    <n v="3934.72"/>
    <n v="2"/>
    <x v="1"/>
    <x v="3"/>
    <n v="443017.45"/>
    <x v="13"/>
    <s v="on time"/>
    <x v="173"/>
    <x v="87"/>
    <x v="2"/>
  </r>
  <r>
    <n v="7780"/>
    <x v="6"/>
    <x v="1"/>
    <x v="1"/>
    <x v="3"/>
    <s v="2023-03-25"/>
    <s v="2023-03-29"/>
    <n v="21"/>
    <n v="26042.43"/>
    <n v="546891.03"/>
    <n v="2030.95"/>
    <n v="137"/>
    <x v="2"/>
    <x v="0"/>
    <n v="118461.05"/>
    <x v="13"/>
    <s v="on time"/>
    <x v="87"/>
    <x v="158"/>
    <x v="2"/>
  </r>
  <r>
    <n v="7781"/>
    <x v="6"/>
    <x v="2"/>
    <x v="3"/>
    <x v="0"/>
    <s v="2023-07-15"/>
    <s v="2023-07-26"/>
    <n v="35"/>
    <n v="6105.72"/>
    <n v="213700.2"/>
    <n v="1021.94"/>
    <n v="207"/>
    <x v="3"/>
    <x v="4"/>
    <n v="48136.08"/>
    <x v="8"/>
    <s v="delay"/>
    <x v="196"/>
    <x v="171"/>
    <x v="1"/>
  </r>
  <r>
    <n v="7782"/>
    <x v="6"/>
    <x v="0"/>
    <x v="3"/>
    <x v="1"/>
    <s v="2023-02-12"/>
    <s v="2023-02-17"/>
    <n v="32"/>
    <n v="40765.440000000002"/>
    <n v="1304494.0800000001"/>
    <n v="2366.89"/>
    <n v="706"/>
    <x v="3"/>
    <x v="0"/>
    <n v="146717.04999999999"/>
    <x v="2"/>
    <s v="on time"/>
    <x v="337"/>
    <x v="208"/>
    <x v="0"/>
  </r>
  <r>
    <n v="7783"/>
    <x v="5"/>
    <x v="0"/>
    <x v="1"/>
    <x v="0"/>
    <s v="2023-04-15"/>
    <s v="2023-04-24"/>
    <n v="25"/>
    <n v="1004.08"/>
    <n v="25102"/>
    <n v="535.03"/>
    <n v="517"/>
    <x v="1"/>
    <x v="0"/>
    <n v="2676.43"/>
    <x v="6"/>
    <s v="delay"/>
    <x v="184"/>
    <x v="88"/>
    <x v="1"/>
  </r>
  <r>
    <n v="7784"/>
    <x v="4"/>
    <x v="0"/>
    <x v="2"/>
    <x v="1"/>
    <s v="2023-12-13"/>
    <s v="2023-12-24"/>
    <n v="1"/>
    <n v="39785.410000000003"/>
    <n v="39785.410000000003"/>
    <n v="1338.06"/>
    <n v="616"/>
    <x v="2"/>
    <x v="1"/>
    <n v="2495.27"/>
    <x v="8"/>
    <s v="delay"/>
    <x v="111"/>
    <x v="185"/>
    <x v="1"/>
  </r>
  <r>
    <n v="7785"/>
    <x v="3"/>
    <x v="1"/>
    <x v="1"/>
    <x v="2"/>
    <s v="2023-05-13"/>
    <s v="2023-05-15"/>
    <n v="83"/>
    <n v="8847.73"/>
    <n v="734361.59"/>
    <n v="441.47"/>
    <n v="47"/>
    <x v="0"/>
    <x v="2"/>
    <n v="123370.86"/>
    <x v="9"/>
    <s v="on time"/>
    <x v="151"/>
    <x v="251"/>
    <x v="2"/>
  </r>
  <r>
    <n v="7786"/>
    <x v="1"/>
    <x v="0"/>
    <x v="4"/>
    <x v="1"/>
    <s v="2023-12-06"/>
    <s v="2023-12-09"/>
    <n v="5"/>
    <n v="20474.68"/>
    <n v="102373.4"/>
    <n v="1129.43"/>
    <n v="446"/>
    <x v="3"/>
    <x v="0"/>
    <n v="16754.28"/>
    <x v="1"/>
    <s v="on time"/>
    <x v="322"/>
    <x v="307"/>
    <x v="1"/>
  </r>
  <r>
    <n v="7787"/>
    <x v="7"/>
    <x v="2"/>
    <x v="4"/>
    <x v="0"/>
    <s v="2023-03-21"/>
    <s v="2023-04-02"/>
    <n v="63"/>
    <n v="30737.51"/>
    <n v="1936463.13"/>
    <n v="4186.76"/>
    <n v="131"/>
    <x v="1"/>
    <x v="4"/>
    <n v="408547.26"/>
    <x v="10"/>
    <s v="delay"/>
    <x v="268"/>
    <x v="119"/>
    <x v="2"/>
  </r>
  <r>
    <n v="7788"/>
    <x v="4"/>
    <x v="1"/>
    <x v="4"/>
    <x v="3"/>
    <s v="2023-06-15"/>
    <s v="2023-06-30"/>
    <n v="85"/>
    <n v="24397.47"/>
    <n v="2073784.95"/>
    <n v="1961.29"/>
    <n v="999"/>
    <x v="1"/>
    <x v="1"/>
    <n v="304121.15000000002"/>
    <x v="3"/>
    <s v="delay"/>
    <x v="185"/>
    <x v="300"/>
    <x v="0"/>
  </r>
  <r>
    <n v="7789"/>
    <x v="1"/>
    <x v="1"/>
    <x v="0"/>
    <x v="4"/>
    <s v="2023-02-23"/>
    <s v="2023-02-25"/>
    <n v="33"/>
    <n v="38236.83"/>
    <n v="1261815.3899999999"/>
    <n v="1417.72"/>
    <n v="203"/>
    <x v="0"/>
    <x v="1"/>
    <n v="63137.68"/>
    <x v="9"/>
    <s v="on time"/>
    <x v="56"/>
    <x v="236"/>
    <x v="1"/>
  </r>
  <r>
    <n v="7790"/>
    <x v="5"/>
    <x v="0"/>
    <x v="0"/>
    <x v="2"/>
    <s v="2023-07-30"/>
    <s v="2023-08-05"/>
    <n v="59"/>
    <n v="15061.83"/>
    <n v="888647.97"/>
    <n v="1450.33"/>
    <n v="554"/>
    <x v="3"/>
    <x v="2"/>
    <n v="83776.399999999994"/>
    <x v="11"/>
    <s v="delay"/>
    <x v="67"/>
    <x v="77"/>
    <x v="1"/>
  </r>
  <r>
    <n v="7791"/>
    <x v="2"/>
    <x v="2"/>
    <x v="3"/>
    <x v="2"/>
    <s v="2023-03-08"/>
    <s v="2023-03-12"/>
    <n v="2"/>
    <n v="37981.43"/>
    <n v="75962.86"/>
    <n v="4557.51"/>
    <n v="210"/>
    <x v="1"/>
    <x v="3"/>
    <n v="5097.72"/>
    <x v="13"/>
    <s v="on time"/>
    <x v="28"/>
    <x v="333"/>
    <x v="1"/>
  </r>
  <r>
    <n v="7792"/>
    <x v="0"/>
    <x v="0"/>
    <x v="2"/>
    <x v="3"/>
    <s v="2023-02-02"/>
    <s v="2023-02-05"/>
    <n v="79"/>
    <n v="45862.95"/>
    <n v="3623173.05"/>
    <n v="1455.01"/>
    <n v="190"/>
    <x v="1"/>
    <x v="0"/>
    <n v="854841.18"/>
    <x v="1"/>
    <s v="on time"/>
    <x v="202"/>
    <x v="354"/>
    <x v="2"/>
  </r>
  <r>
    <n v="7793"/>
    <x v="1"/>
    <x v="2"/>
    <x v="4"/>
    <x v="2"/>
    <s v="2023-04-30"/>
    <s v="2023-05-01"/>
    <n v="85"/>
    <n v="39602.85"/>
    <n v="3366242.25"/>
    <n v="943.93"/>
    <n v="209"/>
    <x v="1"/>
    <x v="3"/>
    <n v="384643.59"/>
    <x v="7"/>
    <s v="on time"/>
    <x v="197"/>
    <x v="346"/>
    <x v="1"/>
  </r>
  <r>
    <n v="7794"/>
    <x v="1"/>
    <x v="1"/>
    <x v="0"/>
    <x v="1"/>
    <s v="2023-11-15"/>
    <s v="2023-11-17"/>
    <n v="89"/>
    <n v="30405.05"/>
    <n v="2706049.45"/>
    <n v="3831.86"/>
    <n v="411"/>
    <x v="0"/>
    <x v="2"/>
    <n v="608016.28"/>
    <x v="9"/>
    <s v="on time"/>
    <x v="299"/>
    <x v="272"/>
    <x v="1"/>
  </r>
  <r>
    <n v="7795"/>
    <x v="2"/>
    <x v="0"/>
    <x v="0"/>
    <x v="4"/>
    <s v="2023-12-27"/>
    <s v="2024-01-08"/>
    <n v="4"/>
    <n v="3725.23"/>
    <n v="14900.92"/>
    <n v="2446.2399999999998"/>
    <n v="189"/>
    <x v="1"/>
    <x v="3"/>
    <n v="755.97"/>
    <x v="10"/>
    <s v="delay"/>
    <x v="90"/>
    <x v="249"/>
    <x v="2"/>
  </r>
  <r>
    <n v="7796"/>
    <x v="0"/>
    <x v="0"/>
    <x v="3"/>
    <x v="2"/>
    <s v="2023-01-10"/>
    <s v="2023-01-16"/>
    <n v="53"/>
    <n v="17444.490000000002"/>
    <n v="924557.97"/>
    <n v="2429.77"/>
    <n v="913"/>
    <x v="1"/>
    <x v="1"/>
    <n v="198997.14"/>
    <x v="11"/>
    <s v="delay"/>
    <x v="285"/>
    <x v="210"/>
    <x v="0"/>
  </r>
  <r>
    <n v="7797"/>
    <x v="6"/>
    <x v="2"/>
    <x v="3"/>
    <x v="3"/>
    <s v="2023-05-29"/>
    <s v="2023-06-06"/>
    <n v="77"/>
    <n v="4630.91"/>
    <n v="356580.07"/>
    <n v="1965.22"/>
    <n v="290"/>
    <x v="2"/>
    <x v="2"/>
    <n v="49316.68"/>
    <x v="14"/>
    <s v="delay"/>
    <x v="39"/>
    <x v="238"/>
    <x v="1"/>
  </r>
  <r>
    <n v="7798"/>
    <x v="2"/>
    <x v="1"/>
    <x v="4"/>
    <x v="1"/>
    <s v="2023-08-03"/>
    <s v="2023-08-11"/>
    <n v="68"/>
    <n v="21244"/>
    <n v="1444592"/>
    <n v="3531.23"/>
    <n v="912"/>
    <x v="0"/>
    <x v="1"/>
    <n v="257709.61"/>
    <x v="14"/>
    <s v="delay"/>
    <x v="310"/>
    <x v="7"/>
    <x v="0"/>
  </r>
  <r>
    <n v="7799"/>
    <x v="3"/>
    <x v="2"/>
    <x v="0"/>
    <x v="0"/>
    <s v="2023-10-10"/>
    <s v="2023-10-22"/>
    <n v="63"/>
    <n v="19728.82"/>
    <n v="1242915.6599999999"/>
    <n v="1786.09"/>
    <n v="903"/>
    <x v="2"/>
    <x v="2"/>
    <n v="203506.2"/>
    <x v="10"/>
    <s v="delay"/>
    <x v="170"/>
    <x v="82"/>
    <x v="0"/>
  </r>
  <r>
    <n v="7800"/>
    <x v="7"/>
    <x v="0"/>
    <x v="1"/>
    <x v="3"/>
    <s v="2023-09-17"/>
    <s v="2023-09-27"/>
    <n v="48"/>
    <n v="26129.71"/>
    <n v="1254226.08"/>
    <n v="4037.35"/>
    <n v="118"/>
    <x v="2"/>
    <x v="2"/>
    <n v="116179.99"/>
    <x v="0"/>
    <s v="delay"/>
    <x v="46"/>
    <x v="285"/>
    <x v="2"/>
  </r>
  <r>
    <n v="7801"/>
    <x v="4"/>
    <x v="2"/>
    <x v="3"/>
    <x v="2"/>
    <s v="2023-10-24"/>
    <s v="2023-10-29"/>
    <n v="83"/>
    <n v="11245.22"/>
    <n v="933353.26"/>
    <n v="2260.59"/>
    <n v="896"/>
    <x v="2"/>
    <x v="0"/>
    <n v="47413.9"/>
    <x v="2"/>
    <s v="on time"/>
    <x v="325"/>
    <x v="99"/>
    <x v="0"/>
  </r>
  <r>
    <n v="7802"/>
    <x v="2"/>
    <x v="2"/>
    <x v="3"/>
    <x v="0"/>
    <s v="2023-04-11"/>
    <s v="2023-04-17"/>
    <n v="85"/>
    <n v="21907.599999999999"/>
    <n v="1862146"/>
    <n v="4423.57"/>
    <n v="323"/>
    <x v="2"/>
    <x v="0"/>
    <n v="197045.7"/>
    <x v="11"/>
    <s v="delay"/>
    <x v="86"/>
    <x v="23"/>
    <x v="1"/>
  </r>
  <r>
    <n v="7803"/>
    <x v="6"/>
    <x v="0"/>
    <x v="2"/>
    <x v="4"/>
    <s v="2023-09-15"/>
    <s v="2023-09-30"/>
    <n v="40"/>
    <n v="12148.37"/>
    <n v="485934.8"/>
    <n v="3443.37"/>
    <n v="625"/>
    <x v="0"/>
    <x v="0"/>
    <n v="80944.83"/>
    <x v="3"/>
    <s v="delay"/>
    <x v="158"/>
    <x v="242"/>
    <x v="1"/>
  </r>
  <r>
    <n v="7804"/>
    <x v="3"/>
    <x v="0"/>
    <x v="2"/>
    <x v="2"/>
    <s v="2023-11-29"/>
    <s v="2023-12-04"/>
    <n v="56"/>
    <n v="16608.91"/>
    <n v="930098.96"/>
    <n v="684.42"/>
    <n v="330"/>
    <x v="3"/>
    <x v="1"/>
    <n v="122892.27"/>
    <x v="2"/>
    <s v="on time"/>
    <x v="281"/>
    <x v="136"/>
    <x v="1"/>
  </r>
  <r>
    <n v="7805"/>
    <x v="6"/>
    <x v="0"/>
    <x v="2"/>
    <x v="4"/>
    <s v="2023-03-06"/>
    <s v="2023-03-16"/>
    <n v="20"/>
    <n v="34350.61"/>
    <n v="687012.2"/>
    <n v="2102.52"/>
    <n v="745"/>
    <x v="3"/>
    <x v="4"/>
    <n v="98052.09"/>
    <x v="0"/>
    <s v="delay"/>
    <x v="282"/>
    <x v="313"/>
    <x v="0"/>
  </r>
  <r>
    <n v="7806"/>
    <x v="0"/>
    <x v="2"/>
    <x v="2"/>
    <x v="4"/>
    <s v="2023-11-04"/>
    <s v="2023-11-06"/>
    <n v="18"/>
    <n v="32931.25"/>
    <n v="592762.5"/>
    <n v="2797.31"/>
    <n v="683"/>
    <x v="3"/>
    <x v="3"/>
    <n v="93013.23"/>
    <x v="9"/>
    <s v="on time"/>
    <x v="89"/>
    <x v="105"/>
    <x v="1"/>
  </r>
  <r>
    <n v="7807"/>
    <x v="0"/>
    <x v="0"/>
    <x v="4"/>
    <x v="2"/>
    <s v="2023-08-06"/>
    <s v="2023-08-20"/>
    <n v="34"/>
    <n v="18891.73"/>
    <n v="642318.81999999995"/>
    <n v="3612"/>
    <n v="587"/>
    <x v="0"/>
    <x v="2"/>
    <n v="101103.58"/>
    <x v="4"/>
    <s v="delay"/>
    <x v="106"/>
    <x v="133"/>
    <x v="1"/>
  </r>
  <r>
    <n v="7808"/>
    <x v="7"/>
    <x v="0"/>
    <x v="4"/>
    <x v="0"/>
    <s v="2023-02-01"/>
    <s v="2023-02-06"/>
    <n v="82"/>
    <n v="14889.53"/>
    <n v="1220941.46"/>
    <n v="476.51"/>
    <n v="782"/>
    <x v="3"/>
    <x v="0"/>
    <n v="287916.28999999998"/>
    <x v="2"/>
    <s v="on time"/>
    <x v="225"/>
    <x v="120"/>
    <x v="0"/>
  </r>
  <r>
    <n v="7809"/>
    <x v="6"/>
    <x v="0"/>
    <x v="0"/>
    <x v="1"/>
    <s v="2023-04-11"/>
    <s v="2023-04-18"/>
    <n v="71"/>
    <n v="49801.23"/>
    <n v="3535887.33"/>
    <n v="2149.62"/>
    <n v="500"/>
    <x v="3"/>
    <x v="2"/>
    <n v="781919.11"/>
    <x v="5"/>
    <s v="delay"/>
    <x v="341"/>
    <x v="23"/>
    <x v="1"/>
  </r>
  <r>
    <n v="7810"/>
    <x v="5"/>
    <x v="2"/>
    <x v="0"/>
    <x v="4"/>
    <s v="2023-06-12"/>
    <s v="2023-06-17"/>
    <n v="55"/>
    <n v="16100.9"/>
    <n v="885549.5"/>
    <n v="2788.05"/>
    <n v="649"/>
    <x v="1"/>
    <x v="3"/>
    <n v="142176.95999999999"/>
    <x v="2"/>
    <s v="on time"/>
    <x v="125"/>
    <x v="124"/>
    <x v="1"/>
  </r>
  <r>
    <n v="7811"/>
    <x v="2"/>
    <x v="2"/>
    <x v="3"/>
    <x v="0"/>
    <s v="2023-08-01"/>
    <s v="2023-08-04"/>
    <n v="75"/>
    <n v="28985.88"/>
    <n v="2173941"/>
    <n v="2663.54"/>
    <n v="307"/>
    <x v="2"/>
    <x v="1"/>
    <n v="532002.98"/>
    <x v="1"/>
    <s v="on time"/>
    <x v="78"/>
    <x v="46"/>
    <x v="1"/>
  </r>
  <r>
    <n v="7812"/>
    <x v="7"/>
    <x v="2"/>
    <x v="0"/>
    <x v="1"/>
    <s v="2023-12-23"/>
    <s v="2023-12-26"/>
    <n v="53"/>
    <n v="26282.18"/>
    <n v="1392955.54"/>
    <n v="3059.94"/>
    <n v="800"/>
    <x v="0"/>
    <x v="1"/>
    <n v="144334.45000000001"/>
    <x v="1"/>
    <s v="on time"/>
    <x v="230"/>
    <x v="341"/>
    <x v="0"/>
  </r>
  <r>
    <n v="7813"/>
    <x v="6"/>
    <x v="2"/>
    <x v="1"/>
    <x v="0"/>
    <s v="2023-04-18"/>
    <s v="2023-04-23"/>
    <n v="90"/>
    <n v="46139.85"/>
    <n v="4152586.5"/>
    <n v="3857.35"/>
    <n v="73"/>
    <x v="1"/>
    <x v="0"/>
    <n v="1035038.55"/>
    <x v="2"/>
    <s v="on time"/>
    <x v="101"/>
    <x v="9"/>
    <x v="2"/>
  </r>
  <r>
    <n v="7814"/>
    <x v="1"/>
    <x v="2"/>
    <x v="1"/>
    <x v="4"/>
    <s v="2023-09-23"/>
    <s v="2023-09-26"/>
    <n v="61"/>
    <n v="35397.24"/>
    <n v="2159231.64"/>
    <n v="183.44"/>
    <n v="323"/>
    <x v="1"/>
    <x v="4"/>
    <n v="257737.3"/>
    <x v="1"/>
    <s v="on time"/>
    <x v="107"/>
    <x v="110"/>
    <x v="1"/>
  </r>
  <r>
    <n v="7815"/>
    <x v="1"/>
    <x v="0"/>
    <x v="4"/>
    <x v="4"/>
    <s v="2023-05-28"/>
    <s v="2023-05-29"/>
    <n v="19"/>
    <n v="47462.09"/>
    <n v="901779.71"/>
    <n v="4806.66"/>
    <n v="377"/>
    <x v="1"/>
    <x v="0"/>
    <n v="116854.93"/>
    <x v="7"/>
    <s v="on time"/>
    <x v="312"/>
    <x v="246"/>
    <x v="1"/>
  </r>
  <r>
    <n v="7816"/>
    <x v="3"/>
    <x v="0"/>
    <x v="0"/>
    <x v="4"/>
    <s v="2023-09-17"/>
    <s v="2023-09-22"/>
    <n v="25"/>
    <n v="13365.44"/>
    <n v="334136"/>
    <n v="1425.98"/>
    <n v="897"/>
    <x v="0"/>
    <x v="0"/>
    <n v="20602.37"/>
    <x v="2"/>
    <s v="on time"/>
    <x v="37"/>
    <x v="285"/>
    <x v="0"/>
  </r>
  <r>
    <n v="7817"/>
    <x v="1"/>
    <x v="2"/>
    <x v="1"/>
    <x v="2"/>
    <s v="2023-03-20"/>
    <s v="2023-04-04"/>
    <n v="11"/>
    <n v="4950.5"/>
    <n v="54455.5"/>
    <n v="4316.53"/>
    <n v="978"/>
    <x v="2"/>
    <x v="3"/>
    <n v="9822.76"/>
    <x v="3"/>
    <s v="delay"/>
    <x v="92"/>
    <x v="353"/>
    <x v="0"/>
  </r>
  <r>
    <n v="7818"/>
    <x v="2"/>
    <x v="1"/>
    <x v="4"/>
    <x v="3"/>
    <s v="2023-02-02"/>
    <s v="2023-02-03"/>
    <n v="82"/>
    <n v="1251.3599999999999"/>
    <n v="102611.52"/>
    <n v="1936.41"/>
    <n v="660"/>
    <x v="1"/>
    <x v="3"/>
    <n v="15796.43"/>
    <x v="7"/>
    <s v="on time"/>
    <x v="136"/>
    <x v="354"/>
    <x v="1"/>
  </r>
  <r>
    <n v="7819"/>
    <x v="2"/>
    <x v="1"/>
    <x v="4"/>
    <x v="3"/>
    <s v="2023-03-12"/>
    <s v="2023-03-18"/>
    <n v="24"/>
    <n v="34983.730000000003"/>
    <n v="839609.52"/>
    <n v="3191.86"/>
    <n v="219"/>
    <x v="0"/>
    <x v="0"/>
    <n v="42870.66"/>
    <x v="11"/>
    <s v="delay"/>
    <x v="271"/>
    <x v="319"/>
    <x v="1"/>
  </r>
  <r>
    <n v="7820"/>
    <x v="1"/>
    <x v="1"/>
    <x v="0"/>
    <x v="4"/>
    <s v="2023-03-08"/>
    <s v="2023-03-11"/>
    <n v="9"/>
    <n v="27715.13"/>
    <n v="249436.17"/>
    <n v="768.9"/>
    <n v="448"/>
    <x v="1"/>
    <x v="4"/>
    <n v="57972.71"/>
    <x v="1"/>
    <s v="on time"/>
    <x v="342"/>
    <x v="333"/>
    <x v="1"/>
  </r>
  <r>
    <n v="7821"/>
    <x v="3"/>
    <x v="1"/>
    <x v="2"/>
    <x v="1"/>
    <s v="2023-12-10"/>
    <s v="2023-12-23"/>
    <n v="56"/>
    <n v="14895.11"/>
    <n v="834126.16"/>
    <n v="799.68"/>
    <n v="500"/>
    <x v="3"/>
    <x v="0"/>
    <n v="116369.99"/>
    <x v="12"/>
    <s v="delay"/>
    <x v="166"/>
    <x v="129"/>
    <x v="1"/>
  </r>
  <r>
    <n v="7822"/>
    <x v="5"/>
    <x v="1"/>
    <x v="3"/>
    <x v="4"/>
    <s v="2023-03-16"/>
    <s v="2023-03-18"/>
    <n v="4"/>
    <n v="6749.37"/>
    <n v="26997.48"/>
    <n v="4324.4799999999996"/>
    <n v="566"/>
    <x v="0"/>
    <x v="2"/>
    <n v="6387.02"/>
    <x v="9"/>
    <s v="on time"/>
    <x v="271"/>
    <x v="89"/>
    <x v="1"/>
  </r>
  <r>
    <n v="7823"/>
    <x v="4"/>
    <x v="0"/>
    <x v="4"/>
    <x v="3"/>
    <s v="2023-05-30"/>
    <s v="2023-06-08"/>
    <n v="76"/>
    <n v="1828.79"/>
    <n v="138988.04"/>
    <n v="938.71"/>
    <n v="941"/>
    <x v="2"/>
    <x v="0"/>
    <n v="30776.959999999999"/>
    <x v="6"/>
    <s v="delay"/>
    <x v="336"/>
    <x v="38"/>
    <x v="0"/>
  </r>
  <r>
    <n v="7824"/>
    <x v="2"/>
    <x v="2"/>
    <x v="1"/>
    <x v="0"/>
    <s v="2023-07-07"/>
    <s v="2023-07-08"/>
    <n v="81"/>
    <n v="41190.97"/>
    <n v="3336468.57"/>
    <n v="2839.77"/>
    <n v="698"/>
    <x v="3"/>
    <x v="0"/>
    <n v="454978.29"/>
    <x v="7"/>
    <s v="on time"/>
    <x v="218"/>
    <x v="22"/>
    <x v="1"/>
  </r>
  <r>
    <n v="7825"/>
    <x v="5"/>
    <x v="0"/>
    <x v="4"/>
    <x v="4"/>
    <s v="2023-11-29"/>
    <s v="2023-12-02"/>
    <n v="97"/>
    <n v="24784.98"/>
    <n v="2404143.06"/>
    <n v="2125.27"/>
    <n v="415"/>
    <x v="3"/>
    <x v="2"/>
    <n v="600780.09"/>
    <x v="1"/>
    <s v="on time"/>
    <x v="137"/>
    <x v="136"/>
    <x v="1"/>
  </r>
  <r>
    <n v="7826"/>
    <x v="2"/>
    <x v="0"/>
    <x v="3"/>
    <x v="3"/>
    <s v="2023-04-08"/>
    <s v="2023-04-14"/>
    <n v="34"/>
    <n v="38304.61"/>
    <n v="1302356.74"/>
    <n v="963.15"/>
    <n v="497"/>
    <x v="0"/>
    <x v="3"/>
    <n v="260147.57"/>
    <x v="11"/>
    <s v="delay"/>
    <x v="104"/>
    <x v="106"/>
    <x v="1"/>
  </r>
  <r>
    <n v="7827"/>
    <x v="0"/>
    <x v="2"/>
    <x v="0"/>
    <x v="4"/>
    <s v="2023-03-24"/>
    <s v="2023-03-25"/>
    <n v="74"/>
    <n v="22955.37"/>
    <n v="1698697.38"/>
    <n v="4719.12"/>
    <n v="338"/>
    <x v="2"/>
    <x v="1"/>
    <n v="221429.6"/>
    <x v="7"/>
    <s v="on time"/>
    <x v="144"/>
    <x v="223"/>
    <x v="1"/>
  </r>
  <r>
    <n v="7828"/>
    <x v="3"/>
    <x v="2"/>
    <x v="1"/>
    <x v="0"/>
    <s v="2023-08-05"/>
    <s v="2023-08-12"/>
    <n v="50"/>
    <n v="40706.620000000003"/>
    <n v="2035331"/>
    <n v="281.94"/>
    <n v="76"/>
    <x v="1"/>
    <x v="3"/>
    <n v="282275.42"/>
    <x v="5"/>
    <s v="delay"/>
    <x v="7"/>
    <x v="109"/>
    <x v="2"/>
  </r>
  <r>
    <n v="7829"/>
    <x v="6"/>
    <x v="0"/>
    <x v="1"/>
    <x v="3"/>
    <s v="2023-08-19"/>
    <s v="2023-09-03"/>
    <n v="50"/>
    <n v="24405.91"/>
    <n v="1220295.5"/>
    <n v="4656.99"/>
    <n v="976"/>
    <x v="2"/>
    <x v="1"/>
    <n v="266965.73"/>
    <x v="3"/>
    <s v="delay"/>
    <x v="236"/>
    <x v="143"/>
    <x v="0"/>
  </r>
  <r>
    <n v="7830"/>
    <x v="7"/>
    <x v="1"/>
    <x v="3"/>
    <x v="1"/>
    <s v="2023-01-24"/>
    <s v="2023-01-29"/>
    <n v="74"/>
    <n v="30114.1"/>
    <n v="2228443.4"/>
    <n v="580.87"/>
    <n v="29"/>
    <x v="2"/>
    <x v="3"/>
    <n v="169934.06"/>
    <x v="2"/>
    <s v="on time"/>
    <x v="232"/>
    <x v="219"/>
    <x v="2"/>
  </r>
  <r>
    <n v="7831"/>
    <x v="5"/>
    <x v="1"/>
    <x v="3"/>
    <x v="2"/>
    <s v="2023-06-10"/>
    <s v="2023-06-24"/>
    <n v="44"/>
    <n v="47195.94"/>
    <n v="2076621.36"/>
    <n v="2203.58"/>
    <n v="997"/>
    <x v="2"/>
    <x v="2"/>
    <n v="106007.55"/>
    <x v="4"/>
    <s v="delay"/>
    <x v="72"/>
    <x v="352"/>
    <x v="0"/>
  </r>
  <r>
    <n v="7832"/>
    <x v="4"/>
    <x v="1"/>
    <x v="3"/>
    <x v="1"/>
    <s v="2023-03-22"/>
    <s v="2023-03-26"/>
    <n v="42"/>
    <n v="40641.68"/>
    <n v="1706950.56"/>
    <n v="4501.3"/>
    <n v="259"/>
    <x v="1"/>
    <x v="2"/>
    <n v="255533.03"/>
    <x v="13"/>
    <s v="on time"/>
    <x v="30"/>
    <x v="94"/>
    <x v="1"/>
  </r>
  <r>
    <n v="7833"/>
    <x v="5"/>
    <x v="0"/>
    <x v="0"/>
    <x v="1"/>
    <s v="2023-01-28"/>
    <s v="2023-02-12"/>
    <n v="20"/>
    <n v="9492.99"/>
    <n v="189859.8"/>
    <n v="1549.62"/>
    <n v="73"/>
    <x v="1"/>
    <x v="1"/>
    <n v="38613.39"/>
    <x v="3"/>
    <s v="delay"/>
    <x v="304"/>
    <x v="135"/>
    <x v="2"/>
  </r>
  <r>
    <n v="7834"/>
    <x v="0"/>
    <x v="0"/>
    <x v="1"/>
    <x v="4"/>
    <s v="2023-07-30"/>
    <s v="2023-08-02"/>
    <n v="31"/>
    <n v="48758.15"/>
    <n v="1511502.65"/>
    <n v="4828.09"/>
    <n v="998"/>
    <x v="3"/>
    <x v="4"/>
    <n v="258310.92"/>
    <x v="1"/>
    <s v="on time"/>
    <x v="172"/>
    <x v="77"/>
    <x v="0"/>
  </r>
  <r>
    <n v="7835"/>
    <x v="4"/>
    <x v="1"/>
    <x v="0"/>
    <x v="4"/>
    <s v="2023-10-28"/>
    <s v="2023-11-04"/>
    <n v="80"/>
    <n v="9099.23"/>
    <n v="727938.4"/>
    <n v="1302.24"/>
    <n v="851"/>
    <x v="1"/>
    <x v="0"/>
    <n v="172233.22"/>
    <x v="5"/>
    <s v="delay"/>
    <x v="157"/>
    <x v="141"/>
    <x v="0"/>
  </r>
  <r>
    <n v="7836"/>
    <x v="3"/>
    <x v="2"/>
    <x v="1"/>
    <x v="0"/>
    <s v="2023-05-20"/>
    <s v="2023-06-03"/>
    <n v="31"/>
    <n v="13257.59"/>
    <n v="410985.29"/>
    <n v="3137.62"/>
    <n v="571"/>
    <x v="1"/>
    <x v="3"/>
    <n v="45974.02"/>
    <x v="4"/>
    <s v="delay"/>
    <x v="51"/>
    <x v="165"/>
    <x v="1"/>
  </r>
  <r>
    <n v="7837"/>
    <x v="6"/>
    <x v="0"/>
    <x v="3"/>
    <x v="2"/>
    <s v="2023-12-04"/>
    <s v="2023-12-18"/>
    <n v="69"/>
    <n v="49487.98"/>
    <n v="3414670.62"/>
    <n v="143.63"/>
    <n v="10"/>
    <x v="1"/>
    <x v="2"/>
    <n v="800815.51"/>
    <x v="4"/>
    <s v="delay"/>
    <x v="181"/>
    <x v="216"/>
    <x v="2"/>
  </r>
  <r>
    <n v="7838"/>
    <x v="6"/>
    <x v="0"/>
    <x v="1"/>
    <x v="0"/>
    <s v="2023-11-12"/>
    <s v="2023-11-27"/>
    <n v="36"/>
    <n v="35893.46"/>
    <n v="1292164.56"/>
    <n v="3303.84"/>
    <n v="302"/>
    <x v="2"/>
    <x v="4"/>
    <n v="172896.85"/>
    <x v="3"/>
    <s v="delay"/>
    <x v="274"/>
    <x v="198"/>
    <x v="1"/>
  </r>
  <r>
    <n v="7839"/>
    <x v="3"/>
    <x v="1"/>
    <x v="1"/>
    <x v="0"/>
    <s v="2023-02-24"/>
    <s v="2023-03-11"/>
    <n v="72"/>
    <n v="13964.43"/>
    <n v="1005438.96"/>
    <n v="4724.74"/>
    <n v="170"/>
    <x v="3"/>
    <x v="4"/>
    <n v="157985.75"/>
    <x v="3"/>
    <s v="delay"/>
    <x v="342"/>
    <x v="259"/>
    <x v="2"/>
  </r>
  <r>
    <n v="7840"/>
    <x v="3"/>
    <x v="1"/>
    <x v="0"/>
    <x v="4"/>
    <s v="2023-08-23"/>
    <s v="2023-09-02"/>
    <n v="87"/>
    <n v="6844.39"/>
    <n v="595461.93000000005"/>
    <n v="1080.04"/>
    <n v="451"/>
    <x v="0"/>
    <x v="3"/>
    <n v="103432.22"/>
    <x v="0"/>
    <s v="delay"/>
    <x v="146"/>
    <x v="232"/>
    <x v="1"/>
  </r>
  <r>
    <n v="7841"/>
    <x v="0"/>
    <x v="1"/>
    <x v="0"/>
    <x v="2"/>
    <s v="2023-09-09"/>
    <s v="2023-09-14"/>
    <n v="73"/>
    <n v="15986.21"/>
    <n v="1166993.33"/>
    <n v="4128.58"/>
    <n v="980"/>
    <x v="1"/>
    <x v="3"/>
    <n v="190018.61"/>
    <x v="2"/>
    <s v="on time"/>
    <x v="261"/>
    <x v="36"/>
    <x v="0"/>
  </r>
  <r>
    <n v="7842"/>
    <x v="6"/>
    <x v="1"/>
    <x v="2"/>
    <x v="0"/>
    <s v="2023-02-28"/>
    <s v="2023-03-08"/>
    <n v="25"/>
    <n v="8186.83"/>
    <n v="204670.75"/>
    <n v="1291.23"/>
    <n v="150"/>
    <x v="1"/>
    <x v="0"/>
    <n v="46214.5"/>
    <x v="14"/>
    <s v="delay"/>
    <x v="17"/>
    <x v="347"/>
    <x v="2"/>
  </r>
  <r>
    <n v="7843"/>
    <x v="5"/>
    <x v="0"/>
    <x v="4"/>
    <x v="1"/>
    <s v="2023-05-14"/>
    <s v="2023-05-16"/>
    <n v="93"/>
    <n v="15917.34"/>
    <n v="1480312.62"/>
    <n v="3885.74"/>
    <n v="583"/>
    <x v="2"/>
    <x v="3"/>
    <n v="87221.31"/>
    <x v="9"/>
    <s v="on time"/>
    <x v="128"/>
    <x v="67"/>
    <x v="1"/>
  </r>
  <r>
    <n v="7844"/>
    <x v="4"/>
    <x v="1"/>
    <x v="2"/>
    <x v="4"/>
    <s v="2023-12-21"/>
    <s v="2023-12-23"/>
    <n v="55"/>
    <n v="19978.939999999999"/>
    <n v="1098841.7"/>
    <n v="1038.0999999999999"/>
    <n v="44"/>
    <x v="0"/>
    <x v="4"/>
    <n v="208706.27"/>
    <x v="9"/>
    <s v="on time"/>
    <x v="166"/>
    <x v="170"/>
    <x v="2"/>
  </r>
  <r>
    <n v="7845"/>
    <x v="7"/>
    <x v="2"/>
    <x v="1"/>
    <x v="0"/>
    <s v="2023-08-14"/>
    <s v="2023-08-21"/>
    <n v="58"/>
    <n v="10926.54"/>
    <n v="633739.31999999995"/>
    <n v="1966.65"/>
    <n v="422"/>
    <x v="3"/>
    <x v="1"/>
    <n v="101208.28"/>
    <x v="5"/>
    <s v="delay"/>
    <x v="191"/>
    <x v="269"/>
    <x v="1"/>
  </r>
  <r>
    <n v="7846"/>
    <x v="1"/>
    <x v="1"/>
    <x v="2"/>
    <x v="4"/>
    <s v="2023-12-29"/>
    <s v="2023-12-30"/>
    <n v="12"/>
    <n v="12631.52"/>
    <n v="151578.23999999999"/>
    <n v="645.33000000000004"/>
    <n v="268"/>
    <x v="2"/>
    <x v="2"/>
    <n v="18692.77"/>
    <x v="7"/>
    <s v="on time"/>
    <x v="256"/>
    <x v="204"/>
    <x v="1"/>
  </r>
  <r>
    <n v="7847"/>
    <x v="7"/>
    <x v="0"/>
    <x v="4"/>
    <x v="3"/>
    <s v="2023-06-10"/>
    <s v="2023-06-25"/>
    <n v="37"/>
    <n v="47886.79"/>
    <n v="1771811.23"/>
    <n v="4984.59"/>
    <n v="116"/>
    <x v="0"/>
    <x v="1"/>
    <n v="292449.46999999997"/>
    <x v="3"/>
    <s v="delay"/>
    <x v="127"/>
    <x v="352"/>
    <x v="2"/>
  </r>
  <r>
    <n v="7848"/>
    <x v="7"/>
    <x v="0"/>
    <x v="1"/>
    <x v="3"/>
    <s v="2023-08-13"/>
    <s v="2023-08-25"/>
    <n v="1"/>
    <n v="21801.09"/>
    <n v="21801.09"/>
    <n v="2547.42"/>
    <n v="323"/>
    <x v="0"/>
    <x v="4"/>
    <n v="4522.5600000000004"/>
    <x v="10"/>
    <s v="delay"/>
    <x v="33"/>
    <x v="237"/>
    <x v="1"/>
  </r>
  <r>
    <n v="7849"/>
    <x v="2"/>
    <x v="1"/>
    <x v="3"/>
    <x v="2"/>
    <s v="2023-06-23"/>
    <s v="2023-06-27"/>
    <n v="70"/>
    <n v="42845.04"/>
    <n v="2999152.8"/>
    <n v="349.46"/>
    <n v="754"/>
    <x v="2"/>
    <x v="3"/>
    <n v="288325.78999999998"/>
    <x v="13"/>
    <s v="on time"/>
    <x v="296"/>
    <x v="325"/>
    <x v="0"/>
  </r>
  <r>
    <n v="7850"/>
    <x v="1"/>
    <x v="2"/>
    <x v="0"/>
    <x v="3"/>
    <s v="2023-10-29"/>
    <s v="2023-11-12"/>
    <n v="80"/>
    <n v="30925.1"/>
    <n v="2474008"/>
    <n v="3987.93"/>
    <n v="357"/>
    <x v="2"/>
    <x v="0"/>
    <n v="263721.28999999998"/>
    <x v="4"/>
    <s v="delay"/>
    <x v="40"/>
    <x v="39"/>
    <x v="1"/>
  </r>
  <r>
    <n v="7851"/>
    <x v="2"/>
    <x v="2"/>
    <x v="1"/>
    <x v="3"/>
    <s v="2023-11-11"/>
    <s v="2023-11-15"/>
    <n v="80"/>
    <n v="10604.28"/>
    <n v="848342.4"/>
    <n v="109.66"/>
    <n v="146"/>
    <x v="0"/>
    <x v="4"/>
    <n v="189762.81"/>
    <x v="13"/>
    <s v="on time"/>
    <x v="36"/>
    <x v="95"/>
    <x v="2"/>
  </r>
  <r>
    <n v="7852"/>
    <x v="7"/>
    <x v="0"/>
    <x v="4"/>
    <x v="0"/>
    <s v="2023-01-22"/>
    <s v="2023-01-24"/>
    <n v="93"/>
    <n v="48083.76"/>
    <n v="4471789.68"/>
    <n v="2593.81"/>
    <n v="394"/>
    <x v="2"/>
    <x v="0"/>
    <n v="638678.85"/>
    <x v="9"/>
    <s v="on time"/>
    <x v="359"/>
    <x v="117"/>
    <x v="1"/>
  </r>
  <r>
    <n v="7853"/>
    <x v="6"/>
    <x v="1"/>
    <x v="0"/>
    <x v="3"/>
    <s v="2023-08-19"/>
    <s v="2023-09-01"/>
    <n v="93"/>
    <n v="8973.77"/>
    <n v="834560.61"/>
    <n v="3936.89"/>
    <n v="910"/>
    <x v="2"/>
    <x v="4"/>
    <n v="190325.01"/>
    <x v="12"/>
    <s v="delay"/>
    <x v="11"/>
    <x v="143"/>
    <x v="0"/>
  </r>
  <r>
    <n v="7854"/>
    <x v="0"/>
    <x v="1"/>
    <x v="0"/>
    <x v="2"/>
    <s v="2023-07-23"/>
    <s v="2023-07-24"/>
    <n v="26"/>
    <n v="14936.61"/>
    <n v="388351.86"/>
    <n v="2905.35"/>
    <n v="824"/>
    <x v="2"/>
    <x v="2"/>
    <n v="86771.29"/>
    <x v="7"/>
    <s v="on time"/>
    <x v="44"/>
    <x v="192"/>
    <x v="0"/>
  </r>
  <r>
    <n v="7855"/>
    <x v="3"/>
    <x v="2"/>
    <x v="1"/>
    <x v="1"/>
    <s v="2023-02-24"/>
    <s v="2023-03-04"/>
    <n v="58"/>
    <n v="7883.89"/>
    <n v="457265.62"/>
    <n v="4039.32"/>
    <n v="399"/>
    <x v="2"/>
    <x v="2"/>
    <n v="80865.52"/>
    <x v="14"/>
    <s v="delay"/>
    <x v="286"/>
    <x v="259"/>
    <x v="1"/>
  </r>
  <r>
    <n v="7856"/>
    <x v="4"/>
    <x v="2"/>
    <x v="2"/>
    <x v="0"/>
    <s v="2023-09-30"/>
    <s v="2023-10-09"/>
    <n v="60"/>
    <n v="24763.16"/>
    <n v="1485789.6"/>
    <n v="376.09"/>
    <n v="407"/>
    <x v="1"/>
    <x v="4"/>
    <n v="235268.71"/>
    <x v="6"/>
    <s v="delay"/>
    <x v="335"/>
    <x v="330"/>
    <x v="1"/>
  </r>
  <r>
    <n v="7857"/>
    <x v="7"/>
    <x v="0"/>
    <x v="4"/>
    <x v="2"/>
    <s v="2023-12-09"/>
    <s v="2023-12-18"/>
    <n v="13"/>
    <n v="25896.36"/>
    <n v="336652.68"/>
    <n v="4745.3100000000004"/>
    <n v="589"/>
    <x v="3"/>
    <x v="0"/>
    <n v="30773.19"/>
    <x v="6"/>
    <s v="delay"/>
    <x v="181"/>
    <x v="37"/>
    <x v="1"/>
  </r>
  <r>
    <n v="7858"/>
    <x v="0"/>
    <x v="0"/>
    <x v="4"/>
    <x v="0"/>
    <s v="2023-12-19"/>
    <s v="2023-12-28"/>
    <n v="80"/>
    <n v="9841.4699999999993"/>
    <n v="787317.6"/>
    <n v="1388.61"/>
    <n v="970"/>
    <x v="2"/>
    <x v="3"/>
    <n v="148776.24"/>
    <x v="6"/>
    <s v="delay"/>
    <x v="54"/>
    <x v="215"/>
    <x v="0"/>
  </r>
  <r>
    <n v="7859"/>
    <x v="1"/>
    <x v="2"/>
    <x v="1"/>
    <x v="4"/>
    <s v="2023-03-30"/>
    <s v="2023-04-10"/>
    <n v="43"/>
    <n v="16212.68"/>
    <n v="697145.24"/>
    <n v="268.8"/>
    <n v="561"/>
    <x v="2"/>
    <x v="4"/>
    <n v="60072.93"/>
    <x v="8"/>
    <s v="delay"/>
    <x v="238"/>
    <x v="282"/>
    <x v="1"/>
  </r>
  <r>
    <n v="7860"/>
    <x v="3"/>
    <x v="0"/>
    <x v="0"/>
    <x v="2"/>
    <s v="2023-11-26"/>
    <s v="2023-12-09"/>
    <n v="22"/>
    <n v="16119.77"/>
    <n v="354634.94"/>
    <n v="1187.5"/>
    <n v="592"/>
    <x v="0"/>
    <x v="4"/>
    <n v="43505.4"/>
    <x v="12"/>
    <s v="delay"/>
    <x v="322"/>
    <x v="144"/>
    <x v="1"/>
  </r>
  <r>
    <n v="7861"/>
    <x v="4"/>
    <x v="1"/>
    <x v="0"/>
    <x v="1"/>
    <s v="2023-10-20"/>
    <s v="2023-10-21"/>
    <n v="58"/>
    <n v="5154.87"/>
    <n v="298982.46000000002"/>
    <n v="4606.6000000000004"/>
    <n v="300"/>
    <x v="0"/>
    <x v="3"/>
    <n v="28780.29"/>
    <x v="7"/>
    <s v="on time"/>
    <x v="109"/>
    <x v="363"/>
    <x v="1"/>
  </r>
  <r>
    <n v="7862"/>
    <x v="7"/>
    <x v="2"/>
    <x v="0"/>
    <x v="4"/>
    <s v="2023-04-11"/>
    <s v="2023-04-26"/>
    <n v="64"/>
    <n v="12616.2"/>
    <n v="807436.80000000005"/>
    <n v="3464.42"/>
    <n v="148"/>
    <x v="3"/>
    <x v="3"/>
    <n v="158316.18"/>
    <x v="3"/>
    <s v="delay"/>
    <x v="350"/>
    <x v="23"/>
    <x v="2"/>
  </r>
  <r>
    <n v="7863"/>
    <x v="5"/>
    <x v="1"/>
    <x v="2"/>
    <x v="1"/>
    <s v="2023-06-03"/>
    <s v="2023-06-15"/>
    <n v="14"/>
    <n v="36401.33"/>
    <n v="509618.62"/>
    <n v="2482.52"/>
    <n v="349"/>
    <x v="0"/>
    <x v="1"/>
    <n v="106317.52"/>
    <x v="10"/>
    <s v="delay"/>
    <x v="334"/>
    <x v="312"/>
    <x v="1"/>
  </r>
  <r>
    <n v="7864"/>
    <x v="5"/>
    <x v="1"/>
    <x v="1"/>
    <x v="4"/>
    <s v="2023-09-18"/>
    <s v="2023-09-29"/>
    <n v="54"/>
    <n v="41953.78"/>
    <n v="2265504.12"/>
    <n v="2460.25"/>
    <n v="167"/>
    <x v="0"/>
    <x v="0"/>
    <n v="538970.72"/>
    <x v="8"/>
    <s v="delay"/>
    <x v="0"/>
    <x v="343"/>
    <x v="2"/>
  </r>
  <r>
    <n v="7865"/>
    <x v="6"/>
    <x v="2"/>
    <x v="0"/>
    <x v="0"/>
    <s v="2023-02-01"/>
    <s v="2023-02-12"/>
    <n v="72"/>
    <n v="604.54999999999995"/>
    <n v="43527.6"/>
    <n v="4911.8500000000004"/>
    <n v="600"/>
    <x v="1"/>
    <x v="2"/>
    <n v="8838.27"/>
    <x v="8"/>
    <s v="delay"/>
    <x v="304"/>
    <x v="120"/>
    <x v="1"/>
  </r>
  <r>
    <n v="7866"/>
    <x v="1"/>
    <x v="0"/>
    <x v="0"/>
    <x v="0"/>
    <s v="2023-11-03"/>
    <s v="2023-11-08"/>
    <n v="64"/>
    <n v="13346.53"/>
    <n v="854177.92"/>
    <n v="3086.6"/>
    <n v="812"/>
    <x v="2"/>
    <x v="2"/>
    <n v="129006.33"/>
    <x v="2"/>
    <s v="on time"/>
    <x v="193"/>
    <x v="245"/>
    <x v="0"/>
  </r>
  <r>
    <n v="7867"/>
    <x v="7"/>
    <x v="0"/>
    <x v="4"/>
    <x v="3"/>
    <s v="2023-07-12"/>
    <s v="2023-07-22"/>
    <n v="25"/>
    <n v="3415.74"/>
    <n v="85393.5"/>
    <n v="3238.95"/>
    <n v="326"/>
    <x v="0"/>
    <x v="4"/>
    <n v="20316.59"/>
    <x v="0"/>
    <s v="delay"/>
    <x v="5"/>
    <x v="267"/>
    <x v="1"/>
  </r>
  <r>
    <n v="7868"/>
    <x v="7"/>
    <x v="1"/>
    <x v="2"/>
    <x v="3"/>
    <s v="2023-10-29"/>
    <s v="2023-10-30"/>
    <n v="99"/>
    <n v="13476.77"/>
    <n v="1334200.23"/>
    <n v="1285.04"/>
    <n v="445"/>
    <x v="2"/>
    <x v="2"/>
    <n v="329863.52"/>
    <x v="7"/>
    <s v="on time"/>
    <x v="375"/>
    <x v="39"/>
    <x v="1"/>
  </r>
  <r>
    <n v="7869"/>
    <x v="0"/>
    <x v="0"/>
    <x v="3"/>
    <x v="4"/>
    <s v="2023-05-05"/>
    <s v="2023-05-14"/>
    <n v="83"/>
    <n v="36613.1"/>
    <n v="3038887.3"/>
    <n v="2440.0100000000002"/>
    <n v="97"/>
    <x v="0"/>
    <x v="2"/>
    <n v="531798.39"/>
    <x v="6"/>
    <s v="delay"/>
    <x v="224"/>
    <x v="316"/>
    <x v="2"/>
  </r>
  <r>
    <n v="7870"/>
    <x v="7"/>
    <x v="2"/>
    <x v="2"/>
    <x v="3"/>
    <s v="2023-01-17"/>
    <s v="2023-01-30"/>
    <n v="52"/>
    <n v="41104.589999999997"/>
    <n v="2137438.6800000002"/>
    <n v="613.12"/>
    <n v="469"/>
    <x v="0"/>
    <x v="0"/>
    <n v="136600.38"/>
    <x v="12"/>
    <s v="delay"/>
    <x v="352"/>
    <x v="180"/>
    <x v="1"/>
  </r>
  <r>
    <n v="7871"/>
    <x v="3"/>
    <x v="2"/>
    <x v="3"/>
    <x v="2"/>
    <s v="2023-04-26"/>
    <s v="2023-05-04"/>
    <n v="9"/>
    <n v="31411.34"/>
    <n v="282702.06"/>
    <n v="493.8"/>
    <n v="313"/>
    <x v="3"/>
    <x v="1"/>
    <n v="23702.84"/>
    <x v="14"/>
    <s v="delay"/>
    <x v="81"/>
    <x v="240"/>
    <x v="1"/>
  </r>
  <r>
    <n v="7872"/>
    <x v="5"/>
    <x v="1"/>
    <x v="1"/>
    <x v="4"/>
    <s v="2023-01-25"/>
    <s v="2023-01-28"/>
    <n v="45"/>
    <n v="43928.15"/>
    <n v="1976766.75"/>
    <n v="3106.21"/>
    <n v="922"/>
    <x v="1"/>
    <x v="0"/>
    <n v="345562.14"/>
    <x v="1"/>
    <s v="on time"/>
    <x v="88"/>
    <x v="196"/>
    <x v="0"/>
  </r>
  <r>
    <n v="7873"/>
    <x v="4"/>
    <x v="1"/>
    <x v="4"/>
    <x v="1"/>
    <s v="2023-11-23"/>
    <s v="2023-11-25"/>
    <n v="74"/>
    <n v="42850.96"/>
    <n v="3170971.04"/>
    <n v="737.32"/>
    <n v="216"/>
    <x v="0"/>
    <x v="1"/>
    <n v="583090.54"/>
    <x v="9"/>
    <s v="on time"/>
    <x v="279"/>
    <x v="304"/>
    <x v="1"/>
  </r>
  <r>
    <n v="7874"/>
    <x v="7"/>
    <x v="1"/>
    <x v="1"/>
    <x v="4"/>
    <s v="2023-07-18"/>
    <s v="2023-07-29"/>
    <n v="40"/>
    <n v="47199.17"/>
    <n v="1887966.8"/>
    <n v="3230.2"/>
    <n v="822"/>
    <x v="0"/>
    <x v="2"/>
    <n v="228169.71"/>
    <x v="8"/>
    <s v="delay"/>
    <x v="138"/>
    <x v="43"/>
    <x v="0"/>
  </r>
  <r>
    <n v="7875"/>
    <x v="6"/>
    <x v="0"/>
    <x v="1"/>
    <x v="2"/>
    <s v="2023-09-01"/>
    <s v="2023-09-08"/>
    <n v="45"/>
    <n v="12693.06"/>
    <n v="571187.69999999995"/>
    <n v="201.67"/>
    <n v="716"/>
    <x v="0"/>
    <x v="4"/>
    <n v="52578.6"/>
    <x v="5"/>
    <s v="delay"/>
    <x v="98"/>
    <x v="150"/>
    <x v="0"/>
  </r>
  <r>
    <n v="7876"/>
    <x v="2"/>
    <x v="0"/>
    <x v="1"/>
    <x v="2"/>
    <s v="2023-12-17"/>
    <s v="2023-12-23"/>
    <n v="48"/>
    <n v="28338.39"/>
    <n v="1360242.72"/>
    <n v="251.25"/>
    <n v="258"/>
    <x v="3"/>
    <x v="1"/>
    <n v="148104.88"/>
    <x v="11"/>
    <s v="delay"/>
    <x v="166"/>
    <x v="115"/>
    <x v="1"/>
  </r>
  <r>
    <n v="7877"/>
    <x v="3"/>
    <x v="0"/>
    <x v="1"/>
    <x v="4"/>
    <s v="2023-09-24"/>
    <s v="2023-10-03"/>
    <n v="74"/>
    <n v="5286.76"/>
    <n v="391220.24"/>
    <n v="508.79"/>
    <n v="277"/>
    <x v="1"/>
    <x v="0"/>
    <n v="94530.41"/>
    <x v="6"/>
    <s v="delay"/>
    <x v="332"/>
    <x v="206"/>
    <x v="1"/>
  </r>
  <r>
    <n v="7878"/>
    <x v="3"/>
    <x v="1"/>
    <x v="4"/>
    <x v="1"/>
    <s v="2023-10-08"/>
    <s v="2023-10-21"/>
    <n v="8"/>
    <n v="24582.12"/>
    <n v="196656.96"/>
    <n v="3828.82"/>
    <n v="44"/>
    <x v="1"/>
    <x v="0"/>
    <n v="39187.07"/>
    <x v="12"/>
    <s v="delay"/>
    <x v="109"/>
    <x v="301"/>
    <x v="2"/>
  </r>
  <r>
    <n v="7879"/>
    <x v="6"/>
    <x v="0"/>
    <x v="3"/>
    <x v="2"/>
    <s v="2023-11-04"/>
    <s v="2023-11-18"/>
    <n v="65"/>
    <n v="6913.64"/>
    <n v="449386.6"/>
    <n v="944.2"/>
    <n v="564"/>
    <x v="1"/>
    <x v="1"/>
    <n v="43853.64"/>
    <x v="4"/>
    <s v="delay"/>
    <x v="226"/>
    <x v="105"/>
    <x v="1"/>
  </r>
  <r>
    <n v="7880"/>
    <x v="0"/>
    <x v="2"/>
    <x v="3"/>
    <x v="0"/>
    <s v="2023-06-26"/>
    <s v="2023-06-30"/>
    <n v="56"/>
    <n v="23419.01"/>
    <n v="1311464.56"/>
    <n v="2688.46"/>
    <n v="660"/>
    <x v="1"/>
    <x v="1"/>
    <n v="257549.38"/>
    <x v="13"/>
    <s v="on time"/>
    <x v="185"/>
    <x v="118"/>
    <x v="1"/>
  </r>
  <r>
    <n v="7881"/>
    <x v="3"/>
    <x v="0"/>
    <x v="1"/>
    <x v="3"/>
    <s v="2023-12-11"/>
    <s v="2023-12-13"/>
    <n v="91"/>
    <n v="24951.77"/>
    <n v="2270611.0699999998"/>
    <n v="4994.58"/>
    <n v="264"/>
    <x v="0"/>
    <x v="1"/>
    <n v="447934.85"/>
    <x v="9"/>
    <s v="on time"/>
    <x v="244"/>
    <x v="253"/>
    <x v="1"/>
  </r>
  <r>
    <n v="7882"/>
    <x v="1"/>
    <x v="0"/>
    <x v="3"/>
    <x v="1"/>
    <s v="2023-11-24"/>
    <s v="2023-12-03"/>
    <n v="32"/>
    <n v="35090.18"/>
    <n v="1122885.76"/>
    <n v="2220.8200000000002"/>
    <n v="396"/>
    <x v="1"/>
    <x v="1"/>
    <n v="141098.41"/>
    <x v="6"/>
    <s v="delay"/>
    <x v="351"/>
    <x v="288"/>
    <x v="1"/>
  </r>
  <r>
    <n v="7883"/>
    <x v="4"/>
    <x v="0"/>
    <x v="3"/>
    <x v="3"/>
    <s v="2023-01-01"/>
    <s v="2023-01-12"/>
    <n v="89"/>
    <n v="36499.99"/>
    <n v="3248499.11"/>
    <n v="3656.83"/>
    <n v="126"/>
    <x v="1"/>
    <x v="0"/>
    <n v="589129.73"/>
    <x v="8"/>
    <s v="delay"/>
    <x v="356"/>
    <x v="12"/>
    <x v="2"/>
  </r>
  <r>
    <n v="7884"/>
    <x v="6"/>
    <x v="0"/>
    <x v="1"/>
    <x v="4"/>
    <s v="2023-04-21"/>
    <s v="2023-04-22"/>
    <n v="58"/>
    <n v="4661.3599999999997"/>
    <n v="270358.88"/>
    <n v="190.58"/>
    <n v="415"/>
    <x v="3"/>
    <x v="2"/>
    <n v="64842.94"/>
    <x v="7"/>
    <s v="on time"/>
    <x v="3"/>
    <x v="326"/>
    <x v="1"/>
  </r>
  <r>
    <n v="7885"/>
    <x v="2"/>
    <x v="0"/>
    <x v="0"/>
    <x v="3"/>
    <s v="2023-09-12"/>
    <s v="2023-09-23"/>
    <n v="55"/>
    <n v="4887.67"/>
    <n v="268821.84999999998"/>
    <n v="1721.02"/>
    <n v="596"/>
    <x v="2"/>
    <x v="0"/>
    <n v="58139"/>
    <x v="8"/>
    <s v="delay"/>
    <x v="338"/>
    <x v="81"/>
    <x v="1"/>
  </r>
  <r>
    <n v="7886"/>
    <x v="4"/>
    <x v="1"/>
    <x v="0"/>
    <x v="0"/>
    <s v="2023-04-13"/>
    <s v="2023-04-26"/>
    <n v="62"/>
    <n v="9880.39"/>
    <n v="612584.18000000005"/>
    <n v="2873.92"/>
    <n v="188"/>
    <x v="3"/>
    <x v="1"/>
    <n v="106321.44"/>
    <x v="12"/>
    <s v="delay"/>
    <x v="350"/>
    <x v="244"/>
    <x v="2"/>
  </r>
  <r>
    <n v="7887"/>
    <x v="1"/>
    <x v="1"/>
    <x v="1"/>
    <x v="0"/>
    <s v="2023-01-18"/>
    <s v="2023-01-23"/>
    <n v="80"/>
    <n v="26139.06"/>
    <n v="2091124.8"/>
    <n v="3842.63"/>
    <n v="897"/>
    <x v="2"/>
    <x v="4"/>
    <n v="496144.94"/>
    <x v="2"/>
    <s v="on time"/>
    <x v="318"/>
    <x v="75"/>
    <x v="0"/>
  </r>
  <r>
    <n v="7888"/>
    <x v="7"/>
    <x v="2"/>
    <x v="0"/>
    <x v="2"/>
    <s v="2023-04-26"/>
    <s v="2023-04-30"/>
    <n v="18"/>
    <n v="16977.990000000002"/>
    <n v="305603.82"/>
    <n v="3618.68"/>
    <n v="299"/>
    <x v="2"/>
    <x v="4"/>
    <n v="40017.68"/>
    <x v="13"/>
    <s v="on time"/>
    <x v="208"/>
    <x v="240"/>
    <x v="1"/>
  </r>
  <r>
    <n v="7889"/>
    <x v="2"/>
    <x v="2"/>
    <x v="0"/>
    <x v="3"/>
    <s v="2023-07-13"/>
    <s v="2023-07-14"/>
    <n v="48"/>
    <n v="44246.15"/>
    <n v="2123815.2000000002"/>
    <n v="1175.3800000000001"/>
    <n v="760"/>
    <x v="2"/>
    <x v="4"/>
    <n v="493846.37"/>
    <x v="7"/>
    <s v="on time"/>
    <x v="199"/>
    <x v="362"/>
    <x v="0"/>
  </r>
  <r>
    <n v="7890"/>
    <x v="1"/>
    <x v="0"/>
    <x v="1"/>
    <x v="4"/>
    <s v="2023-01-22"/>
    <s v="2023-02-04"/>
    <n v="58"/>
    <n v="4206.99"/>
    <n v="244005.42"/>
    <n v="3675.4"/>
    <n v="963"/>
    <x v="3"/>
    <x v="3"/>
    <n v="27587.22"/>
    <x v="12"/>
    <s v="delay"/>
    <x v="171"/>
    <x v="117"/>
    <x v="0"/>
  </r>
  <r>
    <n v="7891"/>
    <x v="5"/>
    <x v="0"/>
    <x v="2"/>
    <x v="1"/>
    <s v="2023-12-05"/>
    <s v="2023-12-17"/>
    <n v="52"/>
    <n v="39278.559999999998"/>
    <n v="2042485.12"/>
    <n v="4415.28"/>
    <n v="629"/>
    <x v="0"/>
    <x v="4"/>
    <n v="458508.88"/>
    <x v="10"/>
    <s v="delay"/>
    <x v="105"/>
    <x v="189"/>
    <x v="1"/>
  </r>
  <r>
    <n v="7892"/>
    <x v="2"/>
    <x v="2"/>
    <x v="4"/>
    <x v="4"/>
    <s v="2023-04-27"/>
    <s v="2023-05-01"/>
    <n v="22"/>
    <n v="42676.6"/>
    <n v="938885.2"/>
    <n v="1951.93"/>
    <n v="178"/>
    <x v="3"/>
    <x v="3"/>
    <n v="140354.70000000001"/>
    <x v="13"/>
    <s v="on time"/>
    <x v="197"/>
    <x v="18"/>
    <x v="2"/>
  </r>
  <r>
    <n v="7893"/>
    <x v="7"/>
    <x v="2"/>
    <x v="2"/>
    <x v="4"/>
    <s v="2023-11-08"/>
    <s v="2023-11-14"/>
    <n v="89"/>
    <n v="38374.44"/>
    <n v="3415325.16"/>
    <n v="2458.21"/>
    <n v="800"/>
    <x v="0"/>
    <x v="3"/>
    <n v="465461.05"/>
    <x v="11"/>
    <s v="delay"/>
    <x v="349"/>
    <x v="167"/>
    <x v="0"/>
  </r>
  <r>
    <n v="7894"/>
    <x v="1"/>
    <x v="1"/>
    <x v="0"/>
    <x v="0"/>
    <s v="2023-04-04"/>
    <s v="2023-04-14"/>
    <n v="32"/>
    <n v="49543.82"/>
    <n v="1585402.24"/>
    <n v="4073.8"/>
    <n v="461"/>
    <x v="0"/>
    <x v="4"/>
    <n v="104707.32"/>
    <x v="0"/>
    <s v="delay"/>
    <x v="104"/>
    <x v="116"/>
    <x v="1"/>
  </r>
  <r>
    <n v="7895"/>
    <x v="0"/>
    <x v="1"/>
    <x v="3"/>
    <x v="2"/>
    <s v="2023-02-11"/>
    <s v="2023-02-14"/>
    <n v="10"/>
    <n v="23595.73"/>
    <n v="235957.3"/>
    <n v="582.63"/>
    <n v="128"/>
    <x v="0"/>
    <x v="2"/>
    <n v="14121.81"/>
    <x v="1"/>
    <s v="on time"/>
    <x v="223"/>
    <x v="327"/>
    <x v="2"/>
  </r>
  <r>
    <n v="7896"/>
    <x v="6"/>
    <x v="2"/>
    <x v="0"/>
    <x v="4"/>
    <s v="2023-01-05"/>
    <s v="2023-01-17"/>
    <n v="46"/>
    <n v="28567.200000000001"/>
    <n v="1314091.2"/>
    <n v="2065.4"/>
    <n v="872"/>
    <x v="0"/>
    <x v="3"/>
    <n v="314311.67"/>
    <x v="10"/>
    <s v="delay"/>
    <x v="361"/>
    <x v="186"/>
    <x v="0"/>
  </r>
  <r>
    <n v="7897"/>
    <x v="6"/>
    <x v="0"/>
    <x v="3"/>
    <x v="0"/>
    <s v="2023-05-21"/>
    <s v="2023-06-03"/>
    <n v="48"/>
    <n v="6750.4"/>
    <n v="324019.20000000001"/>
    <n v="1153.42"/>
    <n v="811"/>
    <x v="2"/>
    <x v="0"/>
    <n v="49896.17"/>
    <x v="12"/>
    <s v="delay"/>
    <x v="51"/>
    <x v="296"/>
    <x v="0"/>
  </r>
  <r>
    <n v="7898"/>
    <x v="5"/>
    <x v="2"/>
    <x v="3"/>
    <x v="0"/>
    <s v="2023-12-02"/>
    <s v="2023-12-15"/>
    <n v="49"/>
    <n v="5960.99"/>
    <n v="292088.51"/>
    <n v="4930.67"/>
    <n v="589"/>
    <x v="1"/>
    <x v="2"/>
    <n v="32077"/>
    <x v="12"/>
    <s v="delay"/>
    <x v="305"/>
    <x v="324"/>
    <x v="1"/>
  </r>
  <r>
    <n v="7899"/>
    <x v="1"/>
    <x v="2"/>
    <x v="3"/>
    <x v="3"/>
    <s v="2023-06-04"/>
    <s v="2023-06-14"/>
    <n v="14"/>
    <n v="6776.68"/>
    <n v="94873.52"/>
    <n v="2334.6799999999998"/>
    <n v="982"/>
    <x v="3"/>
    <x v="3"/>
    <n v="23491.62"/>
    <x v="0"/>
    <s v="delay"/>
    <x v="175"/>
    <x v="28"/>
    <x v="0"/>
  </r>
  <r>
    <n v="7900"/>
    <x v="2"/>
    <x v="0"/>
    <x v="3"/>
    <x v="0"/>
    <s v="2023-11-08"/>
    <s v="2023-11-21"/>
    <n v="52"/>
    <n v="4302.08"/>
    <n v="223708.16"/>
    <n v="2963.91"/>
    <n v="574"/>
    <x v="3"/>
    <x v="0"/>
    <n v="41285.53"/>
    <x v="12"/>
    <s v="delay"/>
    <x v="93"/>
    <x v="167"/>
    <x v="1"/>
  </r>
  <r>
    <n v="7901"/>
    <x v="4"/>
    <x v="0"/>
    <x v="3"/>
    <x v="3"/>
    <s v="2023-12-01"/>
    <s v="2023-12-06"/>
    <n v="32"/>
    <n v="3448.04"/>
    <n v="110337.28"/>
    <n v="1940.01"/>
    <n v="687"/>
    <x v="2"/>
    <x v="3"/>
    <n v="19258.96"/>
    <x v="2"/>
    <s v="on time"/>
    <x v="31"/>
    <x v="328"/>
    <x v="1"/>
  </r>
  <r>
    <n v="7902"/>
    <x v="4"/>
    <x v="0"/>
    <x v="4"/>
    <x v="3"/>
    <s v="2023-03-25"/>
    <s v="2023-03-30"/>
    <n v="10"/>
    <n v="48113.31"/>
    <n v="481133.1"/>
    <n v="4169.58"/>
    <n v="319"/>
    <x v="0"/>
    <x v="0"/>
    <n v="31010.9"/>
    <x v="2"/>
    <s v="on time"/>
    <x v="94"/>
    <x v="158"/>
    <x v="1"/>
  </r>
  <r>
    <n v="7903"/>
    <x v="7"/>
    <x v="2"/>
    <x v="2"/>
    <x v="3"/>
    <s v="2023-07-20"/>
    <s v="2023-07-29"/>
    <n v="81"/>
    <n v="34230.28"/>
    <n v="2772652.68"/>
    <n v="820.49"/>
    <n v="196"/>
    <x v="1"/>
    <x v="1"/>
    <n v="659192.25"/>
    <x v="6"/>
    <s v="delay"/>
    <x v="138"/>
    <x v="155"/>
    <x v="2"/>
  </r>
  <r>
    <n v="7904"/>
    <x v="4"/>
    <x v="2"/>
    <x v="0"/>
    <x v="2"/>
    <s v="2023-06-21"/>
    <s v="2023-06-22"/>
    <n v="15"/>
    <n v="31991.96"/>
    <n v="479879.4"/>
    <n v="1167.52"/>
    <n v="286"/>
    <x v="3"/>
    <x v="4"/>
    <n v="49388.38"/>
    <x v="7"/>
    <s v="on time"/>
    <x v="333"/>
    <x v="305"/>
    <x v="1"/>
  </r>
  <r>
    <n v="7905"/>
    <x v="7"/>
    <x v="2"/>
    <x v="0"/>
    <x v="1"/>
    <s v="2023-11-27"/>
    <s v="2023-12-03"/>
    <n v="11"/>
    <n v="26802.65"/>
    <n v="294829.15000000002"/>
    <n v="2789.15"/>
    <n v="97"/>
    <x v="0"/>
    <x v="4"/>
    <n v="44955.17"/>
    <x v="11"/>
    <s v="delay"/>
    <x v="351"/>
    <x v="193"/>
    <x v="2"/>
  </r>
  <r>
    <n v="7906"/>
    <x v="1"/>
    <x v="2"/>
    <x v="3"/>
    <x v="0"/>
    <s v="2023-09-21"/>
    <s v="2023-10-02"/>
    <n v="54"/>
    <n v="43383.88"/>
    <n v="2342729.52"/>
    <n v="4589.58"/>
    <n v="795"/>
    <x v="1"/>
    <x v="2"/>
    <n v="494698.34"/>
    <x v="8"/>
    <s v="delay"/>
    <x v="275"/>
    <x v="45"/>
    <x v="0"/>
  </r>
  <r>
    <n v="7907"/>
    <x v="1"/>
    <x v="0"/>
    <x v="2"/>
    <x v="3"/>
    <s v="2023-03-27"/>
    <s v="2023-04-10"/>
    <n v="59"/>
    <n v="38533.769999999997"/>
    <n v="2273492.4300000002"/>
    <n v="1992.38"/>
    <n v="254"/>
    <x v="2"/>
    <x v="0"/>
    <n v="362714.21"/>
    <x v="4"/>
    <s v="delay"/>
    <x v="238"/>
    <x v="293"/>
    <x v="1"/>
  </r>
  <r>
    <n v="7908"/>
    <x v="5"/>
    <x v="1"/>
    <x v="0"/>
    <x v="2"/>
    <s v="2023-01-29"/>
    <s v="2023-02-11"/>
    <n v="58"/>
    <n v="17861.2"/>
    <n v="1035949.6"/>
    <n v="3699.56"/>
    <n v="25"/>
    <x v="2"/>
    <x v="3"/>
    <n v="61246.82"/>
    <x v="12"/>
    <s v="delay"/>
    <x v="176"/>
    <x v="56"/>
    <x v="2"/>
  </r>
  <r>
    <n v="7909"/>
    <x v="7"/>
    <x v="0"/>
    <x v="4"/>
    <x v="2"/>
    <s v="2023-04-10"/>
    <s v="2023-04-17"/>
    <n v="87"/>
    <n v="4191.8900000000003"/>
    <n v="364694.43"/>
    <n v="2778.15"/>
    <n v="162"/>
    <x v="1"/>
    <x v="4"/>
    <n v="79064.66"/>
    <x v="5"/>
    <s v="delay"/>
    <x v="86"/>
    <x v="74"/>
    <x v="2"/>
  </r>
  <r>
    <n v="7910"/>
    <x v="2"/>
    <x v="0"/>
    <x v="0"/>
    <x v="0"/>
    <s v="2023-03-11"/>
    <s v="2023-03-22"/>
    <n v="49"/>
    <n v="40856.870000000003"/>
    <n v="2001986.63"/>
    <n v="4991.32"/>
    <n v="966"/>
    <x v="0"/>
    <x v="1"/>
    <n v="437793.89"/>
    <x v="8"/>
    <s v="delay"/>
    <x v="295"/>
    <x v="29"/>
    <x v="0"/>
  </r>
  <r>
    <n v="7911"/>
    <x v="3"/>
    <x v="2"/>
    <x v="2"/>
    <x v="0"/>
    <s v="2024-01-01"/>
    <s v="2024-01-13"/>
    <n v="52"/>
    <n v="21803.37"/>
    <n v="1133775.24"/>
    <n v="4620.7700000000004"/>
    <n v="142"/>
    <x v="2"/>
    <x v="0"/>
    <n v="183084.09"/>
    <x v="10"/>
    <s v="delay"/>
    <x v="20"/>
    <x v="21"/>
    <x v="2"/>
  </r>
  <r>
    <n v="7912"/>
    <x v="4"/>
    <x v="1"/>
    <x v="2"/>
    <x v="3"/>
    <s v="2023-09-12"/>
    <s v="2023-09-24"/>
    <n v="6"/>
    <n v="14259.03"/>
    <n v="85554.18"/>
    <n v="2428.1799999999998"/>
    <n v="315"/>
    <x v="1"/>
    <x v="1"/>
    <n v="6342.79"/>
    <x v="10"/>
    <s v="delay"/>
    <x v="216"/>
    <x v="81"/>
    <x v="1"/>
  </r>
  <r>
    <n v="7913"/>
    <x v="3"/>
    <x v="1"/>
    <x v="2"/>
    <x v="4"/>
    <s v="2023-05-13"/>
    <s v="2023-05-22"/>
    <n v="77"/>
    <n v="39719.9"/>
    <n v="3058432.3"/>
    <n v="726.74"/>
    <n v="733"/>
    <x v="0"/>
    <x v="4"/>
    <n v="501485.48"/>
    <x v="6"/>
    <s v="delay"/>
    <x v="239"/>
    <x v="251"/>
    <x v="0"/>
  </r>
  <r>
    <n v="7914"/>
    <x v="5"/>
    <x v="0"/>
    <x v="4"/>
    <x v="4"/>
    <s v="2023-11-21"/>
    <s v="2023-12-01"/>
    <n v="75"/>
    <n v="31777.95"/>
    <n v="2383346.25"/>
    <n v="1706.75"/>
    <n v="138"/>
    <x v="3"/>
    <x v="3"/>
    <n v="425767.6"/>
    <x v="0"/>
    <s v="delay"/>
    <x v="141"/>
    <x v="264"/>
    <x v="2"/>
  </r>
  <r>
    <n v="7915"/>
    <x v="7"/>
    <x v="0"/>
    <x v="2"/>
    <x v="1"/>
    <s v="2023-09-02"/>
    <s v="2023-09-12"/>
    <n v="65"/>
    <n v="11299.93"/>
    <n v="734495.45"/>
    <n v="4811.17"/>
    <n v="376"/>
    <x v="2"/>
    <x v="3"/>
    <n v="108850.02"/>
    <x v="0"/>
    <s v="delay"/>
    <x v="134"/>
    <x v="207"/>
    <x v="1"/>
  </r>
  <r>
    <n v="7916"/>
    <x v="7"/>
    <x v="0"/>
    <x v="4"/>
    <x v="4"/>
    <s v="2023-03-10"/>
    <s v="2023-03-15"/>
    <n v="81"/>
    <n v="49576.27"/>
    <n v="4015677.87"/>
    <n v="509.84"/>
    <n v="215"/>
    <x v="1"/>
    <x v="1"/>
    <n v="435833.44"/>
    <x v="2"/>
    <s v="on time"/>
    <x v="112"/>
    <x v="104"/>
    <x v="1"/>
  </r>
  <r>
    <n v="7917"/>
    <x v="4"/>
    <x v="1"/>
    <x v="1"/>
    <x v="4"/>
    <s v="2023-04-02"/>
    <s v="2023-04-08"/>
    <n v="88"/>
    <n v="23383.31"/>
    <n v="2057731.28"/>
    <n v="3622.55"/>
    <n v="798"/>
    <x v="3"/>
    <x v="2"/>
    <n v="497219.91"/>
    <x v="11"/>
    <s v="delay"/>
    <x v="309"/>
    <x v="280"/>
    <x v="0"/>
  </r>
  <r>
    <n v="7918"/>
    <x v="1"/>
    <x v="0"/>
    <x v="2"/>
    <x v="3"/>
    <s v="2023-11-07"/>
    <s v="2023-11-14"/>
    <n v="77"/>
    <n v="20573.810000000001"/>
    <n v="1584183.37"/>
    <n v="3888.85"/>
    <n v="806"/>
    <x v="1"/>
    <x v="3"/>
    <n v="95425.71"/>
    <x v="5"/>
    <s v="delay"/>
    <x v="349"/>
    <x v="338"/>
    <x v="0"/>
  </r>
  <r>
    <n v="7919"/>
    <x v="3"/>
    <x v="0"/>
    <x v="3"/>
    <x v="3"/>
    <s v="2023-11-09"/>
    <s v="2023-11-21"/>
    <n v="63"/>
    <n v="16271.36"/>
    <n v="1025095.6800000001"/>
    <n v="3641.89"/>
    <n v="961"/>
    <x v="0"/>
    <x v="0"/>
    <n v="161514.35"/>
    <x v="10"/>
    <s v="delay"/>
    <x v="93"/>
    <x v="148"/>
    <x v="0"/>
  </r>
  <r>
    <n v="7920"/>
    <x v="1"/>
    <x v="1"/>
    <x v="4"/>
    <x v="2"/>
    <s v="2023-03-15"/>
    <s v="2023-03-18"/>
    <n v="83"/>
    <n v="23074"/>
    <n v="1915142"/>
    <n v="4312.3900000000003"/>
    <n v="231"/>
    <x v="0"/>
    <x v="1"/>
    <n v="439427.71"/>
    <x v="1"/>
    <s v="on time"/>
    <x v="271"/>
    <x v="345"/>
    <x v="1"/>
  </r>
  <r>
    <n v="7921"/>
    <x v="0"/>
    <x v="2"/>
    <x v="3"/>
    <x v="0"/>
    <s v="2023-09-09"/>
    <s v="2023-09-20"/>
    <n v="97"/>
    <n v="49563.7"/>
    <n v="4807678.9000000004"/>
    <n v="4540.66"/>
    <n v="944"/>
    <x v="2"/>
    <x v="0"/>
    <n v="933917.19"/>
    <x v="8"/>
    <s v="delay"/>
    <x v="188"/>
    <x v="36"/>
    <x v="0"/>
  </r>
  <r>
    <n v="7922"/>
    <x v="1"/>
    <x v="0"/>
    <x v="1"/>
    <x v="0"/>
    <s v="2023-11-25"/>
    <s v="2023-12-01"/>
    <n v="62"/>
    <n v="16541.099999999999"/>
    <n v="1025548.2"/>
    <n v="2808.81"/>
    <n v="786"/>
    <x v="2"/>
    <x v="0"/>
    <n v="236411.98"/>
    <x v="11"/>
    <s v="delay"/>
    <x v="141"/>
    <x v="364"/>
    <x v="0"/>
  </r>
  <r>
    <n v="7923"/>
    <x v="4"/>
    <x v="1"/>
    <x v="4"/>
    <x v="0"/>
    <s v="2023-02-19"/>
    <s v="2023-02-24"/>
    <n v="98"/>
    <n v="8615.2800000000007"/>
    <n v="844297.44"/>
    <n v="2431.4499999999998"/>
    <n v="463"/>
    <x v="3"/>
    <x v="0"/>
    <n v="70097.19"/>
    <x v="2"/>
    <s v="on time"/>
    <x v="241"/>
    <x v="351"/>
    <x v="1"/>
  </r>
  <r>
    <n v="7924"/>
    <x v="1"/>
    <x v="0"/>
    <x v="1"/>
    <x v="3"/>
    <s v="2023-07-20"/>
    <s v="2023-08-02"/>
    <n v="77"/>
    <n v="43328.93"/>
    <n v="3336327.61"/>
    <n v="3963.38"/>
    <n v="318"/>
    <x v="0"/>
    <x v="3"/>
    <n v="347150.16"/>
    <x v="12"/>
    <s v="delay"/>
    <x v="172"/>
    <x v="155"/>
    <x v="1"/>
  </r>
  <r>
    <n v="7925"/>
    <x v="0"/>
    <x v="1"/>
    <x v="4"/>
    <x v="1"/>
    <s v="2023-03-30"/>
    <s v="2023-04-09"/>
    <n v="99"/>
    <n v="3334.03"/>
    <n v="330068.96999999997"/>
    <n v="4283.8"/>
    <n v="873"/>
    <x v="0"/>
    <x v="1"/>
    <n v="25204.34"/>
    <x v="0"/>
    <s v="delay"/>
    <x v="313"/>
    <x v="282"/>
    <x v="0"/>
  </r>
  <r>
    <n v="7926"/>
    <x v="1"/>
    <x v="1"/>
    <x v="4"/>
    <x v="1"/>
    <s v="2023-07-10"/>
    <s v="2023-07-14"/>
    <n v="2"/>
    <n v="996.76"/>
    <n v="1993.52"/>
    <n v="4423.07"/>
    <n v="195"/>
    <x v="1"/>
    <x v="3"/>
    <n v="347.35"/>
    <x v="13"/>
    <s v="on time"/>
    <x v="199"/>
    <x v="93"/>
    <x v="2"/>
  </r>
  <r>
    <n v="7927"/>
    <x v="1"/>
    <x v="2"/>
    <x v="1"/>
    <x v="3"/>
    <s v="2023-11-19"/>
    <s v="2023-11-25"/>
    <n v="65"/>
    <n v="48777.51"/>
    <n v="3170538.15"/>
    <n v="1593.73"/>
    <n v="499"/>
    <x v="1"/>
    <x v="4"/>
    <n v="750884.45"/>
    <x v="11"/>
    <s v="delay"/>
    <x v="279"/>
    <x v="140"/>
    <x v="1"/>
  </r>
  <r>
    <n v="7928"/>
    <x v="7"/>
    <x v="1"/>
    <x v="2"/>
    <x v="0"/>
    <s v="2023-03-13"/>
    <s v="2023-03-19"/>
    <n v="33"/>
    <n v="25204.34"/>
    <n v="831743.22"/>
    <n v="4210.6899999999996"/>
    <n v="564"/>
    <x v="2"/>
    <x v="1"/>
    <n v="100149.06"/>
    <x v="11"/>
    <s v="delay"/>
    <x v="180"/>
    <x v="323"/>
    <x v="1"/>
  </r>
  <r>
    <n v="7929"/>
    <x v="2"/>
    <x v="2"/>
    <x v="2"/>
    <x v="0"/>
    <s v="2023-05-08"/>
    <s v="2023-05-20"/>
    <n v="57"/>
    <n v="26285.119999999999"/>
    <n v="1498251.84"/>
    <n v="1910.51"/>
    <n v="854"/>
    <x v="0"/>
    <x v="2"/>
    <n v="78031.63"/>
    <x v="10"/>
    <s v="delay"/>
    <x v="69"/>
    <x v="233"/>
    <x v="0"/>
  </r>
  <r>
    <n v="7930"/>
    <x v="3"/>
    <x v="1"/>
    <x v="0"/>
    <x v="3"/>
    <s v="2023-08-20"/>
    <s v="2023-08-28"/>
    <n v="81"/>
    <n v="46962.74"/>
    <n v="3803981.94"/>
    <n v="2587.13"/>
    <n v="528"/>
    <x v="0"/>
    <x v="1"/>
    <n v="195921.95"/>
    <x v="14"/>
    <s v="delay"/>
    <x v="243"/>
    <x v="54"/>
    <x v="1"/>
  </r>
  <r>
    <n v="7931"/>
    <x v="0"/>
    <x v="0"/>
    <x v="0"/>
    <x v="2"/>
    <s v="2023-03-25"/>
    <s v="2023-04-07"/>
    <n v="61"/>
    <n v="8536.9500000000007"/>
    <n v="520753.95"/>
    <n v="2067.81"/>
    <n v="865"/>
    <x v="0"/>
    <x v="0"/>
    <n v="96344.63"/>
    <x v="12"/>
    <s v="delay"/>
    <x v="73"/>
    <x v="158"/>
    <x v="0"/>
  </r>
  <r>
    <n v="7932"/>
    <x v="5"/>
    <x v="2"/>
    <x v="2"/>
    <x v="4"/>
    <s v="2023-03-17"/>
    <s v="2023-03-22"/>
    <n v="43"/>
    <n v="36651.67"/>
    <n v="1576021.81"/>
    <n v="752.11"/>
    <n v="474"/>
    <x v="0"/>
    <x v="0"/>
    <n v="216174.38"/>
    <x v="2"/>
    <s v="on time"/>
    <x v="295"/>
    <x v="256"/>
    <x v="1"/>
  </r>
  <r>
    <n v="7933"/>
    <x v="7"/>
    <x v="0"/>
    <x v="2"/>
    <x v="0"/>
    <s v="2023-02-25"/>
    <s v="2023-03-04"/>
    <n v="51"/>
    <n v="37274.699999999997"/>
    <n v="1901009.7"/>
    <n v="1334.13"/>
    <n v="560"/>
    <x v="2"/>
    <x v="1"/>
    <n v="388477.67"/>
    <x v="5"/>
    <s v="delay"/>
    <x v="286"/>
    <x v="97"/>
    <x v="1"/>
  </r>
  <r>
    <n v="7934"/>
    <x v="7"/>
    <x v="0"/>
    <x v="1"/>
    <x v="2"/>
    <s v="2023-02-05"/>
    <s v="2023-02-12"/>
    <n v="3"/>
    <n v="27673.67"/>
    <n v="83021.009999999995"/>
    <n v="3393.64"/>
    <n v="233"/>
    <x v="0"/>
    <x v="1"/>
    <n v="6875.24"/>
    <x v="5"/>
    <s v="delay"/>
    <x v="304"/>
    <x v="41"/>
    <x v="1"/>
  </r>
  <r>
    <n v="7935"/>
    <x v="5"/>
    <x v="1"/>
    <x v="1"/>
    <x v="1"/>
    <s v="2023-12-15"/>
    <s v="2023-12-25"/>
    <n v="19"/>
    <n v="9295.1200000000008"/>
    <n v="176607.28"/>
    <n v="3078.53"/>
    <n v="477"/>
    <x v="2"/>
    <x v="3"/>
    <n v="35708"/>
    <x v="0"/>
    <s v="delay"/>
    <x v="75"/>
    <x v="72"/>
    <x v="1"/>
  </r>
  <r>
    <n v="7936"/>
    <x v="5"/>
    <x v="1"/>
    <x v="1"/>
    <x v="0"/>
    <s v="2023-08-17"/>
    <s v="2023-08-22"/>
    <n v="38"/>
    <n v="29469.86"/>
    <n v="1119854.68"/>
    <n v="3521.45"/>
    <n v="708"/>
    <x v="1"/>
    <x v="2"/>
    <n v="235164.84"/>
    <x v="2"/>
    <s v="on time"/>
    <x v="55"/>
    <x v="217"/>
    <x v="0"/>
  </r>
  <r>
    <n v="7937"/>
    <x v="3"/>
    <x v="1"/>
    <x v="1"/>
    <x v="0"/>
    <s v="2023-09-28"/>
    <s v="2023-09-29"/>
    <n v="75"/>
    <n v="8948.4599999999991"/>
    <n v="671134.5"/>
    <n v="4326.49"/>
    <n v="903"/>
    <x v="0"/>
    <x v="0"/>
    <n v="44385.120000000003"/>
    <x v="7"/>
    <s v="on time"/>
    <x v="0"/>
    <x v="243"/>
    <x v="0"/>
  </r>
  <r>
    <n v="7938"/>
    <x v="0"/>
    <x v="0"/>
    <x v="4"/>
    <x v="4"/>
    <s v="2023-03-14"/>
    <s v="2023-03-19"/>
    <n v="93"/>
    <n v="26699.17"/>
    <n v="2483022.81"/>
    <n v="3190.41"/>
    <n v="386"/>
    <x v="3"/>
    <x v="4"/>
    <n v="258030.4"/>
    <x v="2"/>
    <s v="on time"/>
    <x v="180"/>
    <x v="142"/>
    <x v="1"/>
  </r>
  <r>
    <n v="7939"/>
    <x v="2"/>
    <x v="1"/>
    <x v="4"/>
    <x v="3"/>
    <s v="2023-01-14"/>
    <s v="2023-01-25"/>
    <n v="14"/>
    <n v="48823.99"/>
    <n v="683535.86"/>
    <n v="2124.94"/>
    <n v="780"/>
    <x v="1"/>
    <x v="1"/>
    <n v="147528.04"/>
    <x v="8"/>
    <s v="delay"/>
    <x v="48"/>
    <x v="90"/>
    <x v="0"/>
  </r>
  <r>
    <n v="7940"/>
    <x v="5"/>
    <x v="0"/>
    <x v="4"/>
    <x v="3"/>
    <s v="2023-09-05"/>
    <s v="2023-09-11"/>
    <n v="15"/>
    <n v="35895.25"/>
    <n v="538428.75"/>
    <n v="4273.09"/>
    <n v="533"/>
    <x v="2"/>
    <x v="0"/>
    <n v="126648.51"/>
    <x v="11"/>
    <s v="delay"/>
    <x v="247"/>
    <x v="195"/>
    <x v="1"/>
  </r>
  <r>
    <n v="7941"/>
    <x v="1"/>
    <x v="0"/>
    <x v="4"/>
    <x v="1"/>
    <s v="2023-10-21"/>
    <s v="2023-10-24"/>
    <n v="16"/>
    <n v="12924.85"/>
    <n v="206797.6"/>
    <n v="4548.34"/>
    <n v="926"/>
    <x v="3"/>
    <x v="2"/>
    <n v="24266.27"/>
    <x v="1"/>
    <s v="on time"/>
    <x v="311"/>
    <x v="14"/>
    <x v="0"/>
  </r>
  <r>
    <n v="7942"/>
    <x v="7"/>
    <x v="0"/>
    <x v="1"/>
    <x v="2"/>
    <s v="2023-08-05"/>
    <s v="2023-08-08"/>
    <n v="14"/>
    <n v="33757.64"/>
    <n v="472606.96"/>
    <n v="4635.9399999999996"/>
    <n v="237"/>
    <x v="0"/>
    <x v="1"/>
    <n v="89369.88"/>
    <x v="1"/>
    <s v="on time"/>
    <x v="209"/>
    <x v="109"/>
    <x v="1"/>
  </r>
  <r>
    <n v="7943"/>
    <x v="2"/>
    <x v="0"/>
    <x v="1"/>
    <x v="2"/>
    <s v="2023-03-31"/>
    <s v="2023-04-03"/>
    <n v="87"/>
    <n v="27567.51"/>
    <n v="2398373.37"/>
    <n v="1447.05"/>
    <n v="579"/>
    <x v="2"/>
    <x v="0"/>
    <n v="283524.32"/>
    <x v="1"/>
    <s v="on time"/>
    <x v="120"/>
    <x v="128"/>
    <x v="1"/>
  </r>
  <r>
    <n v="7944"/>
    <x v="0"/>
    <x v="1"/>
    <x v="3"/>
    <x v="3"/>
    <s v="2023-06-06"/>
    <s v="2023-06-20"/>
    <n v="76"/>
    <n v="17013.22"/>
    <n v="1293004.72"/>
    <n v="2931.87"/>
    <n v="562"/>
    <x v="0"/>
    <x v="1"/>
    <n v="163315.57"/>
    <x v="4"/>
    <s v="delay"/>
    <x v="10"/>
    <x v="163"/>
    <x v="1"/>
  </r>
  <r>
    <n v="7945"/>
    <x v="3"/>
    <x v="1"/>
    <x v="1"/>
    <x v="2"/>
    <s v="2023-03-17"/>
    <s v="2023-03-21"/>
    <n v="67"/>
    <n v="37275.519999999997"/>
    <n v="2497459.84"/>
    <n v="4641.93"/>
    <n v="289"/>
    <x v="2"/>
    <x v="3"/>
    <n v="413527.41"/>
    <x v="13"/>
    <s v="on time"/>
    <x v="29"/>
    <x v="256"/>
    <x v="1"/>
  </r>
  <r>
    <n v="7946"/>
    <x v="0"/>
    <x v="0"/>
    <x v="0"/>
    <x v="4"/>
    <s v="2023-07-12"/>
    <s v="2023-07-23"/>
    <n v="31"/>
    <n v="18151.23"/>
    <n v="562688.13"/>
    <n v="2587.23"/>
    <n v="192"/>
    <x v="1"/>
    <x v="1"/>
    <n v="61099.75"/>
    <x v="8"/>
    <s v="delay"/>
    <x v="251"/>
    <x v="267"/>
    <x v="2"/>
  </r>
  <r>
    <n v="7947"/>
    <x v="0"/>
    <x v="0"/>
    <x v="0"/>
    <x v="1"/>
    <s v="2023-11-01"/>
    <s v="2023-11-02"/>
    <n v="23"/>
    <n v="30143.58"/>
    <n v="693302.34"/>
    <n v="4699.1499999999996"/>
    <n v="211"/>
    <x v="3"/>
    <x v="2"/>
    <n v="75744.94"/>
    <x v="7"/>
    <s v="on time"/>
    <x v="260"/>
    <x v="49"/>
    <x v="1"/>
  </r>
  <r>
    <n v="7948"/>
    <x v="5"/>
    <x v="0"/>
    <x v="2"/>
    <x v="2"/>
    <s v="2023-03-04"/>
    <s v="2023-03-12"/>
    <n v="81"/>
    <n v="38148.46"/>
    <n v="3090025.26"/>
    <n v="4043.24"/>
    <n v="136"/>
    <x v="3"/>
    <x v="4"/>
    <n v="768686.82"/>
    <x v="14"/>
    <s v="delay"/>
    <x v="28"/>
    <x v="320"/>
    <x v="2"/>
  </r>
  <r>
    <n v="7949"/>
    <x v="3"/>
    <x v="1"/>
    <x v="2"/>
    <x v="1"/>
    <s v="2023-05-25"/>
    <s v="2023-06-09"/>
    <n v="39"/>
    <n v="14117.78"/>
    <n v="550593.42000000004"/>
    <n v="4427.41"/>
    <n v="524"/>
    <x v="1"/>
    <x v="0"/>
    <n v="65421.87"/>
    <x v="3"/>
    <s v="delay"/>
    <x v="308"/>
    <x v="317"/>
    <x v="1"/>
  </r>
  <r>
    <n v="7950"/>
    <x v="5"/>
    <x v="0"/>
    <x v="4"/>
    <x v="3"/>
    <s v="2023-11-29"/>
    <s v="2023-12-04"/>
    <n v="3"/>
    <n v="28994.71"/>
    <n v="86984.13"/>
    <n v="2072.85"/>
    <n v="120"/>
    <x v="1"/>
    <x v="2"/>
    <n v="19446.02"/>
    <x v="2"/>
    <s v="on time"/>
    <x v="281"/>
    <x v="136"/>
    <x v="2"/>
  </r>
  <r>
    <n v="7951"/>
    <x v="5"/>
    <x v="1"/>
    <x v="3"/>
    <x v="0"/>
    <s v="2023-06-14"/>
    <s v="2023-06-24"/>
    <n v="22"/>
    <n v="17040.78"/>
    <n v="374897.16"/>
    <n v="2615.6999999999998"/>
    <n v="257"/>
    <x v="1"/>
    <x v="3"/>
    <n v="40295.800000000003"/>
    <x v="0"/>
    <s v="delay"/>
    <x v="72"/>
    <x v="335"/>
    <x v="1"/>
  </r>
  <r>
    <n v="7952"/>
    <x v="5"/>
    <x v="2"/>
    <x v="4"/>
    <x v="1"/>
    <s v="2023-08-22"/>
    <s v="2023-09-03"/>
    <n v="5"/>
    <n v="32359.15"/>
    <n v="161795.75"/>
    <n v="4239.8"/>
    <n v="69"/>
    <x v="0"/>
    <x v="1"/>
    <n v="21975.64"/>
    <x v="10"/>
    <s v="delay"/>
    <x v="236"/>
    <x v="42"/>
    <x v="2"/>
  </r>
  <r>
    <n v="7953"/>
    <x v="0"/>
    <x v="1"/>
    <x v="3"/>
    <x v="1"/>
    <s v="2023-12-30"/>
    <s v="2024-01-04"/>
    <n v="8"/>
    <n v="41316.879999999997"/>
    <n v="330535.03999999998"/>
    <n v="830.17"/>
    <n v="261"/>
    <x v="2"/>
    <x v="0"/>
    <n v="68448.19"/>
    <x v="2"/>
    <s v="on time"/>
    <x v="160"/>
    <x v="113"/>
    <x v="1"/>
  </r>
  <r>
    <n v="7954"/>
    <x v="1"/>
    <x v="0"/>
    <x v="2"/>
    <x v="1"/>
    <s v="2023-12-20"/>
    <s v="2023-12-24"/>
    <n v="96"/>
    <n v="26206.01"/>
    <n v="2515776.96"/>
    <n v="1567.03"/>
    <n v="935"/>
    <x v="2"/>
    <x v="1"/>
    <n v="266987.26"/>
    <x v="13"/>
    <s v="on time"/>
    <x v="111"/>
    <x v="159"/>
    <x v="0"/>
  </r>
  <r>
    <n v="7955"/>
    <x v="1"/>
    <x v="1"/>
    <x v="2"/>
    <x v="2"/>
    <s v="2023-12-01"/>
    <s v="2023-12-09"/>
    <n v="38"/>
    <n v="18854.28"/>
    <n v="716462.64"/>
    <n v="2972.31"/>
    <n v="25"/>
    <x v="0"/>
    <x v="0"/>
    <n v="148235.87"/>
    <x v="14"/>
    <s v="delay"/>
    <x v="322"/>
    <x v="328"/>
    <x v="2"/>
  </r>
  <r>
    <n v="7956"/>
    <x v="5"/>
    <x v="2"/>
    <x v="2"/>
    <x v="3"/>
    <s v="2023-02-19"/>
    <s v="2023-02-23"/>
    <n v="12"/>
    <n v="17127.150000000001"/>
    <n v="205525.8"/>
    <n v="2923.85"/>
    <n v="888"/>
    <x v="0"/>
    <x v="0"/>
    <n v="24428.3"/>
    <x v="13"/>
    <s v="on time"/>
    <x v="96"/>
    <x v="351"/>
    <x v="0"/>
  </r>
  <r>
    <n v="7957"/>
    <x v="3"/>
    <x v="0"/>
    <x v="3"/>
    <x v="4"/>
    <s v="2023-03-06"/>
    <s v="2023-03-20"/>
    <n v="8"/>
    <n v="8021.74"/>
    <n v="64173.919999999998"/>
    <n v="4009.9"/>
    <n v="18"/>
    <x v="0"/>
    <x v="2"/>
    <n v="5409.04"/>
    <x v="4"/>
    <s v="delay"/>
    <x v="102"/>
    <x v="313"/>
    <x v="2"/>
  </r>
  <r>
    <n v="7958"/>
    <x v="1"/>
    <x v="2"/>
    <x v="4"/>
    <x v="4"/>
    <s v="2023-02-23"/>
    <s v="2023-02-26"/>
    <n v="73"/>
    <n v="35035.65"/>
    <n v="2557602.4500000002"/>
    <n v="4681.33"/>
    <n v="648"/>
    <x v="1"/>
    <x v="3"/>
    <n v="410788.3"/>
    <x v="1"/>
    <s v="on time"/>
    <x v="315"/>
    <x v="236"/>
    <x v="1"/>
  </r>
  <r>
    <n v="7959"/>
    <x v="6"/>
    <x v="2"/>
    <x v="2"/>
    <x v="3"/>
    <s v="2023-10-01"/>
    <s v="2023-10-12"/>
    <n v="10"/>
    <n v="19329.599999999999"/>
    <n v="193296"/>
    <n v="2849.76"/>
    <n v="578"/>
    <x v="3"/>
    <x v="3"/>
    <n v="17724.86"/>
    <x v="8"/>
    <s v="delay"/>
    <x v="339"/>
    <x v="340"/>
    <x v="1"/>
  </r>
  <r>
    <n v="7960"/>
    <x v="3"/>
    <x v="2"/>
    <x v="0"/>
    <x v="0"/>
    <s v="2023-10-06"/>
    <s v="2023-10-14"/>
    <n v="85"/>
    <n v="15454.34"/>
    <n v="1313618.8999999999"/>
    <n v="1555.48"/>
    <n v="826"/>
    <x v="1"/>
    <x v="4"/>
    <n v="84244.479999999996"/>
    <x v="14"/>
    <s v="delay"/>
    <x v="297"/>
    <x v="6"/>
    <x v="0"/>
  </r>
  <r>
    <n v="7961"/>
    <x v="3"/>
    <x v="0"/>
    <x v="0"/>
    <x v="0"/>
    <s v="2023-05-08"/>
    <s v="2023-05-10"/>
    <n v="34"/>
    <n v="26643.4"/>
    <n v="905875.6"/>
    <n v="785.5"/>
    <n v="328"/>
    <x v="3"/>
    <x v="2"/>
    <n v="97708.51"/>
    <x v="9"/>
    <s v="on time"/>
    <x v="245"/>
    <x v="233"/>
    <x v="1"/>
  </r>
  <r>
    <n v="7962"/>
    <x v="1"/>
    <x v="0"/>
    <x v="2"/>
    <x v="4"/>
    <s v="2023-02-24"/>
    <s v="2023-03-04"/>
    <n v="100"/>
    <n v="12202.72"/>
    <n v="1220272"/>
    <n v="587.54999999999995"/>
    <n v="499"/>
    <x v="3"/>
    <x v="4"/>
    <n v="201559.41"/>
    <x v="14"/>
    <s v="delay"/>
    <x v="286"/>
    <x v="259"/>
    <x v="1"/>
  </r>
  <r>
    <n v="7963"/>
    <x v="0"/>
    <x v="2"/>
    <x v="0"/>
    <x v="4"/>
    <s v="2023-10-31"/>
    <s v="2023-11-09"/>
    <n v="10"/>
    <n v="33245.43"/>
    <n v="332454.3"/>
    <n v="2841.72"/>
    <n v="302"/>
    <x v="3"/>
    <x v="4"/>
    <n v="39089.9"/>
    <x v="6"/>
    <s v="delay"/>
    <x v="15"/>
    <x v="91"/>
    <x v="1"/>
  </r>
  <r>
    <n v="7964"/>
    <x v="1"/>
    <x v="1"/>
    <x v="2"/>
    <x v="0"/>
    <s v="2023-08-03"/>
    <s v="2023-08-04"/>
    <n v="100"/>
    <n v="26434.63"/>
    <n v="2643463"/>
    <n v="1371.95"/>
    <n v="400"/>
    <x v="1"/>
    <x v="3"/>
    <n v="211562.93"/>
    <x v="7"/>
    <s v="on time"/>
    <x v="78"/>
    <x v="7"/>
    <x v="1"/>
  </r>
  <r>
    <n v="7965"/>
    <x v="2"/>
    <x v="2"/>
    <x v="4"/>
    <x v="2"/>
    <s v="2023-10-26"/>
    <s v="2023-11-06"/>
    <n v="14"/>
    <n v="19768.02"/>
    <n v="276752.28000000003"/>
    <n v="2025.28"/>
    <n v="39"/>
    <x v="3"/>
    <x v="0"/>
    <n v="25480.83"/>
    <x v="8"/>
    <s v="delay"/>
    <x v="89"/>
    <x v="102"/>
    <x v="2"/>
  </r>
  <r>
    <n v="7966"/>
    <x v="0"/>
    <x v="1"/>
    <x v="3"/>
    <x v="0"/>
    <s v="2023-10-26"/>
    <s v="2023-10-27"/>
    <n v="53"/>
    <n v="26616.55"/>
    <n v="1410677.15"/>
    <n v="3077.23"/>
    <n v="118"/>
    <x v="2"/>
    <x v="0"/>
    <n v="108385.85"/>
    <x v="7"/>
    <s v="on time"/>
    <x v="63"/>
    <x v="102"/>
    <x v="2"/>
  </r>
  <r>
    <n v="7967"/>
    <x v="0"/>
    <x v="1"/>
    <x v="3"/>
    <x v="4"/>
    <s v="2023-11-12"/>
    <s v="2023-11-27"/>
    <n v="48"/>
    <n v="9885.94"/>
    <n v="474525.12"/>
    <n v="1665.8"/>
    <n v="990"/>
    <x v="3"/>
    <x v="0"/>
    <n v="38949.47"/>
    <x v="3"/>
    <s v="delay"/>
    <x v="274"/>
    <x v="198"/>
    <x v="0"/>
  </r>
  <r>
    <n v="7968"/>
    <x v="2"/>
    <x v="0"/>
    <x v="3"/>
    <x v="4"/>
    <s v="2023-06-14"/>
    <s v="2023-06-26"/>
    <n v="56"/>
    <n v="855.72"/>
    <n v="47920.32"/>
    <n v="4760.12"/>
    <n v="280"/>
    <x v="1"/>
    <x v="1"/>
    <n v="7137.94"/>
    <x v="10"/>
    <s v="delay"/>
    <x v="235"/>
    <x v="335"/>
    <x v="1"/>
  </r>
  <r>
    <n v="7969"/>
    <x v="7"/>
    <x v="2"/>
    <x v="3"/>
    <x v="1"/>
    <s v="2023-01-28"/>
    <s v="2023-02-06"/>
    <n v="87"/>
    <n v="33116.82"/>
    <n v="2881163.34"/>
    <n v="4449.53"/>
    <n v="754"/>
    <x v="0"/>
    <x v="0"/>
    <n v="292515.3"/>
    <x v="6"/>
    <s v="delay"/>
    <x v="225"/>
    <x v="135"/>
    <x v="0"/>
  </r>
  <r>
    <n v="7970"/>
    <x v="3"/>
    <x v="1"/>
    <x v="0"/>
    <x v="3"/>
    <s v="2023-03-24"/>
    <s v="2023-04-07"/>
    <n v="12"/>
    <n v="30798.89"/>
    <n v="369586.68"/>
    <n v="790.51"/>
    <n v="145"/>
    <x v="1"/>
    <x v="0"/>
    <n v="30313.06"/>
    <x v="4"/>
    <s v="delay"/>
    <x v="73"/>
    <x v="223"/>
    <x v="2"/>
  </r>
  <r>
    <n v="7971"/>
    <x v="2"/>
    <x v="1"/>
    <x v="2"/>
    <x v="2"/>
    <s v="2023-12-14"/>
    <s v="2023-12-26"/>
    <n v="28"/>
    <n v="25660.32"/>
    <n v="718488.96"/>
    <n v="1587.77"/>
    <n v="214"/>
    <x v="1"/>
    <x v="3"/>
    <n v="156805.39000000001"/>
    <x v="10"/>
    <s v="delay"/>
    <x v="230"/>
    <x v="213"/>
    <x v="1"/>
  </r>
  <r>
    <n v="7972"/>
    <x v="0"/>
    <x v="2"/>
    <x v="2"/>
    <x v="4"/>
    <s v="2023-01-26"/>
    <s v="2023-02-08"/>
    <n v="44"/>
    <n v="5635.45"/>
    <n v="247959.8"/>
    <n v="4473.75"/>
    <n v="343"/>
    <x v="2"/>
    <x v="4"/>
    <n v="28315.09"/>
    <x v="12"/>
    <s v="delay"/>
    <x v="234"/>
    <x v="275"/>
    <x v="1"/>
  </r>
  <r>
    <n v="7973"/>
    <x v="6"/>
    <x v="2"/>
    <x v="1"/>
    <x v="0"/>
    <s v="2023-07-06"/>
    <s v="2023-07-11"/>
    <n v="84"/>
    <n v="43961.86"/>
    <n v="3692796.24"/>
    <n v="4242.08"/>
    <n v="135"/>
    <x v="1"/>
    <x v="4"/>
    <n v="508253.56"/>
    <x v="2"/>
    <s v="on time"/>
    <x v="91"/>
    <x v="79"/>
    <x v="2"/>
  </r>
  <r>
    <n v="7974"/>
    <x v="3"/>
    <x v="0"/>
    <x v="0"/>
    <x v="1"/>
    <s v="2023-08-23"/>
    <s v="2023-08-26"/>
    <n v="9"/>
    <n v="37875.71"/>
    <n v="340881.39"/>
    <n v="4106.79"/>
    <n v="202"/>
    <x v="2"/>
    <x v="0"/>
    <n v="51557.87"/>
    <x v="1"/>
    <s v="on time"/>
    <x v="215"/>
    <x v="232"/>
    <x v="1"/>
  </r>
  <r>
    <n v="7975"/>
    <x v="5"/>
    <x v="0"/>
    <x v="1"/>
    <x v="2"/>
    <s v="2023-12-16"/>
    <s v="2023-12-30"/>
    <n v="51"/>
    <n v="23463.69"/>
    <n v="1196648.19"/>
    <n v="1352.36"/>
    <n v="148"/>
    <x v="2"/>
    <x v="0"/>
    <n v="109755.86"/>
    <x v="4"/>
    <s v="delay"/>
    <x v="256"/>
    <x v="168"/>
    <x v="2"/>
  </r>
  <r>
    <n v="7976"/>
    <x v="5"/>
    <x v="1"/>
    <x v="2"/>
    <x v="3"/>
    <s v="2023-10-27"/>
    <s v="2023-10-29"/>
    <n v="17"/>
    <n v="21209.4"/>
    <n v="360559.8"/>
    <n v="247.77"/>
    <n v="878"/>
    <x v="3"/>
    <x v="2"/>
    <n v="19314.810000000001"/>
    <x v="9"/>
    <s v="on time"/>
    <x v="325"/>
    <x v="200"/>
    <x v="0"/>
  </r>
  <r>
    <n v="7977"/>
    <x v="2"/>
    <x v="0"/>
    <x v="2"/>
    <x v="1"/>
    <s v="2023-02-12"/>
    <s v="2023-02-13"/>
    <n v="1"/>
    <n v="38153.69"/>
    <n v="38153.69"/>
    <n v="209.99"/>
    <n v="26"/>
    <x v="2"/>
    <x v="3"/>
    <n v="8056.11"/>
    <x v="7"/>
    <s v="on time"/>
    <x v="267"/>
    <x v="208"/>
    <x v="2"/>
  </r>
  <r>
    <n v="7978"/>
    <x v="1"/>
    <x v="0"/>
    <x v="2"/>
    <x v="2"/>
    <s v="2023-05-16"/>
    <s v="2023-05-22"/>
    <n v="1"/>
    <n v="12552.88"/>
    <n v="12552.88"/>
    <n v="407.2"/>
    <n v="230"/>
    <x v="2"/>
    <x v="1"/>
    <n v="1277.5899999999999"/>
    <x v="11"/>
    <s v="delay"/>
    <x v="239"/>
    <x v="197"/>
    <x v="1"/>
  </r>
  <r>
    <n v="7979"/>
    <x v="0"/>
    <x v="2"/>
    <x v="4"/>
    <x v="1"/>
    <s v="2023-07-30"/>
    <s v="2023-08-12"/>
    <n v="48"/>
    <n v="36201.949999999997"/>
    <n v="1737693.6"/>
    <n v="2198.65"/>
    <n v="685"/>
    <x v="2"/>
    <x v="0"/>
    <n v="232600.54"/>
    <x v="12"/>
    <s v="delay"/>
    <x v="7"/>
    <x v="77"/>
    <x v="1"/>
  </r>
  <r>
    <n v="7980"/>
    <x v="3"/>
    <x v="2"/>
    <x v="4"/>
    <x v="1"/>
    <s v="2023-04-15"/>
    <s v="2023-04-19"/>
    <n v="24"/>
    <n v="3351.5"/>
    <n v="80436"/>
    <n v="3487.78"/>
    <n v="377"/>
    <x v="0"/>
    <x v="3"/>
    <n v="4462.53"/>
    <x v="13"/>
    <s v="on time"/>
    <x v="231"/>
    <x v="88"/>
    <x v="1"/>
  </r>
  <r>
    <n v="7981"/>
    <x v="0"/>
    <x v="0"/>
    <x v="4"/>
    <x v="1"/>
    <s v="2023-12-27"/>
    <s v="2024-01-05"/>
    <n v="26"/>
    <n v="2616.96"/>
    <n v="68040.960000000006"/>
    <n v="1178.3599999999999"/>
    <n v="845"/>
    <x v="1"/>
    <x v="0"/>
    <n v="14108.75"/>
    <x v="6"/>
    <s v="delay"/>
    <x v="270"/>
    <x v="249"/>
    <x v="0"/>
  </r>
  <r>
    <n v="7982"/>
    <x v="2"/>
    <x v="2"/>
    <x v="2"/>
    <x v="0"/>
    <s v="2023-03-12"/>
    <s v="2023-03-20"/>
    <n v="41"/>
    <n v="19689.98"/>
    <n v="807289.18"/>
    <n v="1822.13"/>
    <n v="975"/>
    <x v="1"/>
    <x v="3"/>
    <n v="67266.539999999994"/>
    <x v="14"/>
    <s v="delay"/>
    <x v="102"/>
    <x v="319"/>
    <x v="0"/>
  </r>
  <r>
    <n v="7983"/>
    <x v="0"/>
    <x v="1"/>
    <x v="0"/>
    <x v="0"/>
    <s v="2023-09-23"/>
    <s v="2023-09-25"/>
    <n v="2"/>
    <n v="13480.85"/>
    <n v="26961.7"/>
    <n v="2023.73"/>
    <n v="6"/>
    <x v="1"/>
    <x v="4"/>
    <n v="3346.5"/>
    <x v="9"/>
    <s v="on time"/>
    <x v="153"/>
    <x v="110"/>
    <x v="2"/>
  </r>
  <r>
    <n v="7984"/>
    <x v="7"/>
    <x v="1"/>
    <x v="2"/>
    <x v="0"/>
    <s v="2023-08-06"/>
    <s v="2023-08-19"/>
    <n v="95"/>
    <n v="2504.7199999999998"/>
    <n v="237948.4"/>
    <n v="3517.73"/>
    <n v="696"/>
    <x v="2"/>
    <x v="4"/>
    <n v="36434.75"/>
    <x v="12"/>
    <s v="delay"/>
    <x v="159"/>
    <x v="133"/>
    <x v="1"/>
  </r>
  <r>
    <n v="7985"/>
    <x v="0"/>
    <x v="2"/>
    <x v="2"/>
    <x v="3"/>
    <s v="2023-11-21"/>
    <s v="2023-11-26"/>
    <n v="91"/>
    <n v="16830.63"/>
    <n v="1531587.33"/>
    <n v="3819.77"/>
    <n v="894"/>
    <x v="1"/>
    <x v="4"/>
    <n v="97126.38"/>
    <x v="2"/>
    <s v="on time"/>
    <x v="25"/>
    <x v="264"/>
    <x v="0"/>
  </r>
  <r>
    <n v="7986"/>
    <x v="0"/>
    <x v="2"/>
    <x v="2"/>
    <x v="1"/>
    <s v="2023-02-12"/>
    <s v="2023-02-21"/>
    <n v="92"/>
    <n v="2277.71"/>
    <n v="209549.32"/>
    <n v="1738.59"/>
    <n v="106"/>
    <x v="0"/>
    <x v="4"/>
    <n v="36644.79"/>
    <x v="6"/>
    <s v="delay"/>
    <x v="60"/>
    <x v="208"/>
    <x v="2"/>
  </r>
  <r>
    <n v="7987"/>
    <x v="5"/>
    <x v="2"/>
    <x v="2"/>
    <x v="2"/>
    <s v="2023-04-01"/>
    <s v="2023-04-05"/>
    <n v="49"/>
    <n v="22163.71"/>
    <n v="1086021.79"/>
    <n v="3165.81"/>
    <n v="113"/>
    <x v="3"/>
    <x v="0"/>
    <n v="59013.94"/>
    <x v="13"/>
    <s v="on time"/>
    <x v="119"/>
    <x v="145"/>
    <x v="2"/>
  </r>
  <r>
    <n v="7988"/>
    <x v="0"/>
    <x v="2"/>
    <x v="3"/>
    <x v="2"/>
    <s v="2023-11-06"/>
    <s v="2023-11-16"/>
    <n v="34"/>
    <n v="17711.36"/>
    <n v="602186.23999999999"/>
    <n v="1429.28"/>
    <n v="831"/>
    <x v="0"/>
    <x v="3"/>
    <n v="126098.82"/>
    <x v="0"/>
    <s v="delay"/>
    <x v="164"/>
    <x v="35"/>
    <x v="0"/>
  </r>
  <r>
    <n v="7989"/>
    <x v="5"/>
    <x v="2"/>
    <x v="3"/>
    <x v="4"/>
    <s v="2023-10-16"/>
    <s v="2023-10-30"/>
    <n v="13"/>
    <n v="25423.99"/>
    <n v="330511.87"/>
    <n v="716.01"/>
    <n v="465"/>
    <x v="2"/>
    <x v="1"/>
    <n v="62367.97"/>
    <x v="4"/>
    <s v="delay"/>
    <x v="375"/>
    <x v="114"/>
    <x v="1"/>
  </r>
  <r>
    <n v="7990"/>
    <x v="1"/>
    <x v="0"/>
    <x v="4"/>
    <x v="1"/>
    <s v="2023-02-18"/>
    <s v="2023-02-21"/>
    <n v="69"/>
    <n v="4741.32"/>
    <n v="327151.08"/>
    <n v="4758.16"/>
    <n v="118"/>
    <x v="3"/>
    <x v="2"/>
    <n v="67204.240000000005"/>
    <x v="1"/>
    <s v="on time"/>
    <x v="60"/>
    <x v="55"/>
    <x v="2"/>
  </r>
  <r>
    <n v="7991"/>
    <x v="5"/>
    <x v="2"/>
    <x v="2"/>
    <x v="4"/>
    <s v="2023-03-16"/>
    <s v="2023-03-19"/>
    <n v="15"/>
    <n v="21910.77"/>
    <n v="328661.55"/>
    <n v="1308.07"/>
    <n v="775"/>
    <x v="3"/>
    <x v="2"/>
    <n v="57887.59"/>
    <x v="1"/>
    <s v="on time"/>
    <x v="180"/>
    <x v="89"/>
    <x v="0"/>
  </r>
  <r>
    <n v="7992"/>
    <x v="7"/>
    <x v="0"/>
    <x v="2"/>
    <x v="2"/>
    <s v="2023-05-06"/>
    <s v="2023-05-18"/>
    <n v="100"/>
    <n v="24008.15"/>
    <n v="2400815"/>
    <n v="2766.56"/>
    <n v="919"/>
    <x v="3"/>
    <x v="3"/>
    <n v="413070.24"/>
    <x v="10"/>
    <s v="delay"/>
    <x v="248"/>
    <x v="62"/>
    <x v="0"/>
  </r>
  <r>
    <n v="7993"/>
    <x v="3"/>
    <x v="1"/>
    <x v="3"/>
    <x v="3"/>
    <s v="2023-06-17"/>
    <s v="2023-06-18"/>
    <n v="80"/>
    <n v="45589.27"/>
    <n v="3647141.6"/>
    <n v="4587.01"/>
    <n v="199"/>
    <x v="1"/>
    <x v="1"/>
    <n v="801279.16"/>
    <x v="7"/>
    <s v="on time"/>
    <x v="189"/>
    <x v="126"/>
    <x v="2"/>
  </r>
  <r>
    <n v="7994"/>
    <x v="7"/>
    <x v="2"/>
    <x v="3"/>
    <x v="3"/>
    <s v="2023-07-12"/>
    <s v="2023-07-21"/>
    <n v="23"/>
    <n v="25671.7"/>
    <n v="590449.1"/>
    <n v="847.37"/>
    <n v="26"/>
    <x v="1"/>
    <x v="0"/>
    <n v="100809.9"/>
    <x v="6"/>
    <s v="delay"/>
    <x v="139"/>
    <x v="267"/>
    <x v="2"/>
  </r>
  <r>
    <n v="7995"/>
    <x v="1"/>
    <x v="2"/>
    <x v="3"/>
    <x v="1"/>
    <s v="2023-02-01"/>
    <s v="2023-02-15"/>
    <n v="94"/>
    <n v="10134.48"/>
    <n v="952641.12"/>
    <n v="557.14"/>
    <n v="764"/>
    <x v="3"/>
    <x v="2"/>
    <n v="228512.34"/>
    <x v="4"/>
    <s v="delay"/>
    <x v="265"/>
    <x v="120"/>
    <x v="0"/>
  </r>
  <r>
    <n v="7996"/>
    <x v="5"/>
    <x v="1"/>
    <x v="0"/>
    <x v="1"/>
    <s v="2023-11-11"/>
    <s v="2023-11-22"/>
    <n v="91"/>
    <n v="45976.26"/>
    <n v="4183839.66"/>
    <n v="4527.4399999999996"/>
    <n v="46"/>
    <x v="2"/>
    <x v="3"/>
    <n v="239351.32"/>
    <x v="8"/>
    <s v="delay"/>
    <x v="254"/>
    <x v="95"/>
    <x v="2"/>
  </r>
  <r>
    <n v="7997"/>
    <x v="0"/>
    <x v="0"/>
    <x v="0"/>
    <x v="3"/>
    <s v="2023-06-25"/>
    <s v="2023-07-08"/>
    <n v="87"/>
    <n v="36069.46"/>
    <n v="3138043.02"/>
    <n v="3968.78"/>
    <n v="963"/>
    <x v="0"/>
    <x v="4"/>
    <n v="353324.34"/>
    <x v="12"/>
    <s v="delay"/>
    <x v="218"/>
    <x v="329"/>
    <x v="0"/>
  </r>
  <r>
    <n v="7998"/>
    <x v="6"/>
    <x v="0"/>
    <x v="1"/>
    <x v="2"/>
    <s v="2023-03-04"/>
    <s v="2023-03-18"/>
    <n v="59"/>
    <n v="11125.86"/>
    <n v="656425.74"/>
    <n v="748.55"/>
    <n v="732"/>
    <x v="0"/>
    <x v="1"/>
    <n v="121084.79"/>
    <x v="4"/>
    <s v="delay"/>
    <x v="271"/>
    <x v="320"/>
    <x v="0"/>
  </r>
  <r>
    <n v="7999"/>
    <x v="7"/>
    <x v="0"/>
    <x v="4"/>
    <x v="0"/>
    <s v="2023-03-06"/>
    <s v="2023-03-19"/>
    <n v="19"/>
    <n v="19992.669999999998"/>
    <n v="379860.73"/>
    <n v="2749.77"/>
    <n v="756"/>
    <x v="2"/>
    <x v="3"/>
    <n v="66730.240000000005"/>
    <x v="12"/>
    <s v="delay"/>
    <x v="180"/>
    <x v="313"/>
    <x v="0"/>
  </r>
  <r>
    <n v="8000"/>
    <x v="0"/>
    <x v="1"/>
    <x v="4"/>
    <x v="2"/>
    <s v="2023-07-07"/>
    <s v="2023-07-16"/>
    <n v="51"/>
    <n v="1759.28"/>
    <n v="89723.28"/>
    <n v="1938.99"/>
    <n v="339"/>
    <x v="1"/>
    <x v="0"/>
    <n v="21319.53"/>
    <x v="6"/>
    <s v="delay"/>
    <x v="167"/>
    <x v="22"/>
    <x v="1"/>
  </r>
  <r>
    <n v="8001"/>
    <x v="1"/>
    <x v="0"/>
    <x v="4"/>
    <x v="2"/>
    <s v="2023-08-14"/>
    <s v="2023-08-28"/>
    <n v="24"/>
    <n v="2870.03"/>
    <n v="68880.72"/>
    <n v="3514.16"/>
    <n v="332"/>
    <x v="0"/>
    <x v="1"/>
    <n v="6614.97"/>
    <x v="4"/>
    <s v="delay"/>
    <x v="243"/>
    <x v="269"/>
    <x v="1"/>
  </r>
  <r>
    <n v="8002"/>
    <x v="7"/>
    <x v="2"/>
    <x v="4"/>
    <x v="4"/>
    <s v="2023-11-12"/>
    <s v="2023-11-15"/>
    <n v="78"/>
    <n v="26585.78"/>
    <n v="2073690.84"/>
    <n v="803.08"/>
    <n v="11"/>
    <x v="2"/>
    <x v="0"/>
    <n v="403405.53"/>
    <x v="1"/>
    <s v="on time"/>
    <x v="36"/>
    <x v="198"/>
    <x v="2"/>
  </r>
  <r>
    <n v="8003"/>
    <x v="7"/>
    <x v="1"/>
    <x v="0"/>
    <x v="2"/>
    <s v="2023-09-19"/>
    <s v="2023-09-21"/>
    <n v="72"/>
    <n v="15152.99"/>
    <n v="1091015.28"/>
    <n v="2437.7600000000002"/>
    <n v="607"/>
    <x v="3"/>
    <x v="3"/>
    <n v="248661.97"/>
    <x v="9"/>
    <s v="on time"/>
    <x v="355"/>
    <x v="0"/>
    <x v="1"/>
  </r>
  <r>
    <n v="8004"/>
    <x v="6"/>
    <x v="1"/>
    <x v="0"/>
    <x v="4"/>
    <s v="2023-12-25"/>
    <s v="2023-12-26"/>
    <n v="46"/>
    <n v="20757.53"/>
    <n v="954846.38"/>
    <n v="3637.54"/>
    <n v="176"/>
    <x v="0"/>
    <x v="1"/>
    <n v="123905.51"/>
    <x v="7"/>
    <s v="on time"/>
    <x v="230"/>
    <x v="53"/>
    <x v="2"/>
  </r>
  <r>
    <n v="8005"/>
    <x v="6"/>
    <x v="1"/>
    <x v="4"/>
    <x v="3"/>
    <s v="2023-01-31"/>
    <s v="2023-02-05"/>
    <n v="62"/>
    <n v="11000.54"/>
    <n v="682033.48"/>
    <n v="839.23"/>
    <n v="144"/>
    <x v="3"/>
    <x v="3"/>
    <n v="89846.65"/>
    <x v="2"/>
    <s v="on time"/>
    <x v="202"/>
    <x v="205"/>
    <x v="2"/>
  </r>
  <r>
    <n v="8006"/>
    <x v="4"/>
    <x v="2"/>
    <x v="3"/>
    <x v="2"/>
    <s v="2023-07-21"/>
    <s v="2023-08-05"/>
    <n v="59"/>
    <n v="14789.53"/>
    <n v="872582.27"/>
    <n v="503.85"/>
    <n v="250"/>
    <x v="3"/>
    <x v="0"/>
    <n v="140833.87"/>
    <x v="3"/>
    <s v="delay"/>
    <x v="67"/>
    <x v="65"/>
    <x v="1"/>
  </r>
  <r>
    <n v="8007"/>
    <x v="2"/>
    <x v="2"/>
    <x v="0"/>
    <x v="2"/>
    <s v="2023-05-03"/>
    <s v="2023-05-15"/>
    <n v="100"/>
    <n v="39814.35"/>
    <n v="3981435"/>
    <n v="1653.65"/>
    <n v="429"/>
    <x v="1"/>
    <x v="4"/>
    <n v="230990.84"/>
    <x v="10"/>
    <s v="delay"/>
    <x v="151"/>
    <x v="278"/>
    <x v="1"/>
  </r>
  <r>
    <n v="8008"/>
    <x v="0"/>
    <x v="0"/>
    <x v="0"/>
    <x v="0"/>
    <s v="2023-04-10"/>
    <s v="2023-04-16"/>
    <n v="74"/>
    <n v="48958.36"/>
    <n v="3622918.64"/>
    <n v="2145.69"/>
    <n v="537"/>
    <x v="2"/>
    <x v="1"/>
    <n v="741770.6"/>
    <x v="11"/>
    <s v="delay"/>
    <x v="114"/>
    <x v="74"/>
    <x v="1"/>
  </r>
  <r>
    <n v="8009"/>
    <x v="5"/>
    <x v="1"/>
    <x v="1"/>
    <x v="0"/>
    <s v="2023-10-23"/>
    <s v="2023-11-03"/>
    <n v="80"/>
    <n v="40867.5"/>
    <n v="3269400"/>
    <n v="4965"/>
    <n v="576"/>
    <x v="1"/>
    <x v="0"/>
    <n v="177171.63"/>
    <x v="8"/>
    <s v="delay"/>
    <x v="371"/>
    <x v="314"/>
    <x v="1"/>
  </r>
  <r>
    <n v="8010"/>
    <x v="6"/>
    <x v="2"/>
    <x v="2"/>
    <x v="1"/>
    <s v="2023-09-24"/>
    <s v="2023-09-28"/>
    <n v="28"/>
    <n v="8275.2999999999993"/>
    <n v="231708.4"/>
    <n v="866.05"/>
    <n v="663"/>
    <x v="2"/>
    <x v="2"/>
    <n v="42447.47"/>
    <x v="13"/>
    <s v="on time"/>
    <x v="113"/>
    <x v="206"/>
    <x v="1"/>
  </r>
  <r>
    <n v="8011"/>
    <x v="7"/>
    <x v="2"/>
    <x v="1"/>
    <x v="1"/>
    <s v="2023-06-30"/>
    <s v="2023-07-03"/>
    <n v="100"/>
    <n v="40096.400000000001"/>
    <n v="4009640"/>
    <n v="3278.79"/>
    <n v="82"/>
    <x v="1"/>
    <x v="1"/>
    <n v="834846.67"/>
    <x v="1"/>
    <s v="on time"/>
    <x v="84"/>
    <x v="85"/>
    <x v="2"/>
  </r>
  <r>
    <n v="8012"/>
    <x v="3"/>
    <x v="2"/>
    <x v="1"/>
    <x v="0"/>
    <s v="2023-03-13"/>
    <s v="2023-03-28"/>
    <n v="7"/>
    <n v="46558.41"/>
    <n v="325908.87"/>
    <n v="1812.43"/>
    <n v="144"/>
    <x v="3"/>
    <x v="0"/>
    <n v="55607.82"/>
    <x v="3"/>
    <s v="delay"/>
    <x v="142"/>
    <x v="323"/>
    <x v="2"/>
  </r>
  <r>
    <n v="8013"/>
    <x v="3"/>
    <x v="1"/>
    <x v="2"/>
    <x v="2"/>
    <s v="2023-12-23"/>
    <s v="2024-01-02"/>
    <n v="46"/>
    <n v="3033.91"/>
    <n v="139559.85999999999"/>
    <n v="2646.56"/>
    <n v="827"/>
    <x v="2"/>
    <x v="0"/>
    <n v="22951.91"/>
    <x v="0"/>
    <s v="delay"/>
    <x v="343"/>
    <x v="341"/>
    <x v="0"/>
  </r>
  <r>
    <n v="8014"/>
    <x v="2"/>
    <x v="2"/>
    <x v="1"/>
    <x v="0"/>
    <s v="2023-08-24"/>
    <s v="2023-09-01"/>
    <n v="49"/>
    <n v="25586.01"/>
    <n v="1253714.49"/>
    <n v="2112.0500000000002"/>
    <n v="256"/>
    <x v="3"/>
    <x v="1"/>
    <n v="249843.49"/>
    <x v="14"/>
    <s v="delay"/>
    <x v="11"/>
    <x v="34"/>
    <x v="1"/>
  </r>
  <r>
    <n v="8015"/>
    <x v="5"/>
    <x v="0"/>
    <x v="2"/>
    <x v="2"/>
    <s v="2023-12-07"/>
    <s v="2023-12-18"/>
    <n v="66"/>
    <n v="48369.68"/>
    <n v="3192398.88"/>
    <n v="3058.72"/>
    <n v="156"/>
    <x v="1"/>
    <x v="4"/>
    <n v="648069.37"/>
    <x v="8"/>
    <s v="delay"/>
    <x v="181"/>
    <x v="153"/>
    <x v="2"/>
  </r>
  <r>
    <n v="8016"/>
    <x v="7"/>
    <x v="2"/>
    <x v="0"/>
    <x v="2"/>
    <s v="2023-08-14"/>
    <s v="2023-08-29"/>
    <n v="74"/>
    <n v="40279.279999999999"/>
    <n v="2980666.72"/>
    <n v="3041.56"/>
    <n v="545"/>
    <x v="2"/>
    <x v="1"/>
    <n v="280632.65000000002"/>
    <x v="3"/>
    <s v="delay"/>
    <x v="23"/>
    <x v="269"/>
    <x v="1"/>
  </r>
  <r>
    <n v="8017"/>
    <x v="5"/>
    <x v="2"/>
    <x v="1"/>
    <x v="4"/>
    <s v="2023-03-24"/>
    <s v="2023-03-30"/>
    <n v="6"/>
    <n v="12014.14"/>
    <n v="72084.84"/>
    <n v="4225.03"/>
    <n v="277"/>
    <x v="2"/>
    <x v="3"/>
    <n v="4419.1099999999997"/>
    <x v="11"/>
    <s v="delay"/>
    <x v="94"/>
    <x v="223"/>
    <x v="1"/>
  </r>
  <r>
    <n v="8018"/>
    <x v="7"/>
    <x v="2"/>
    <x v="2"/>
    <x v="2"/>
    <s v="2023-12-07"/>
    <s v="2023-12-16"/>
    <n v="20"/>
    <n v="9481.9699999999993"/>
    <n v="189639.4"/>
    <n v="258.13"/>
    <n v="723"/>
    <x v="1"/>
    <x v="2"/>
    <n v="24556.58"/>
    <x v="6"/>
    <s v="delay"/>
    <x v="130"/>
    <x v="153"/>
    <x v="0"/>
  </r>
  <r>
    <n v="8019"/>
    <x v="0"/>
    <x v="0"/>
    <x v="0"/>
    <x v="2"/>
    <s v="2023-01-06"/>
    <s v="2023-01-11"/>
    <n v="8"/>
    <n v="26847.29"/>
    <n v="214778.32"/>
    <n v="721.86"/>
    <n v="875"/>
    <x v="2"/>
    <x v="4"/>
    <n v="42547.34"/>
    <x v="2"/>
    <s v="on time"/>
    <x v="283"/>
    <x v="194"/>
    <x v="0"/>
  </r>
  <r>
    <n v="8020"/>
    <x v="5"/>
    <x v="1"/>
    <x v="2"/>
    <x v="1"/>
    <s v="2023-10-27"/>
    <s v="2023-11-05"/>
    <n v="68"/>
    <n v="30616.71"/>
    <n v="2081936.28"/>
    <n v="1751.63"/>
    <n v="529"/>
    <x v="3"/>
    <x v="2"/>
    <n v="180704.87"/>
    <x v="6"/>
    <s v="delay"/>
    <x v="100"/>
    <x v="200"/>
    <x v="1"/>
  </r>
  <r>
    <n v="8021"/>
    <x v="2"/>
    <x v="1"/>
    <x v="2"/>
    <x v="3"/>
    <s v="2023-03-14"/>
    <s v="2023-03-20"/>
    <n v="89"/>
    <n v="21765.39"/>
    <n v="1937119.71"/>
    <n v="1031.6199999999999"/>
    <n v="26"/>
    <x v="1"/>
    <x v="4"/>
    <n v="410852.85"/>
    <x v="11"/>
    <s v="delay"/>
    <x v="102"/>
    <x v="142"/>
    <x v="2"/>
  </r>
  <r>
    <n v="8022"/>
    <x v="0"/>
    <x v="0"/>
    <x v="2"/>
    <x v="1"/>
    <s v="2023-02-22"/>
    <s v="2023-02-27"/>
    <n v="75"/>
    <n v="11688.76"/>
    <n v="876657"/>
    <n v="3600.39"/>
    <n v="52"/>
    <x v="2"/>
    <x v="2"/>
    <n v="62745.57"/>
    <x v="2"/>
    <s v="on time"/>
    <x v="364"/>
    <x v="33"/>
    <x v="2"/>
  </r>
  <r>
    <n v="8023"/>
    <x v="7"/>
    <x v="2"/>
    <x v="4"/>
    <x v="3"/>
    <s v="2023-05-01"/>
    <s v="2023-05-09"/>
    <n v="77"/>
    <n v="28143.15"/>
    <n v="2167022.5499999998"/>
    <n v="439"/>
    <n v="812"/>
    <x v="1"/>
    <x v="3"/>
    <n v="197025.57"/>
    <x v="14"/>
    <s v="delay"/>
    <x v="150"/>
    <x v="111"/>
    <x v="0"/>
  </r>
  <r>
    <n v="8024"/>
    <x v="1"/>
    <x v="1"/>
    <x v="3"/>
    <x v="2"/>
    <s v="2023-06-27"/>
    <s v="2023-06-30"/>
    <n v="22"/>
    <n v="1932.03"/>
    <n v="42504.66"/>
    <n v="2041.87"/>
    <n v="949"/>
    <x v="2"/>
    <x v="1"/>
    <n v="7891.06"/>
    <x v="1"/>
    <s v="on time"/>
    <x v="185"/>
    <x v="87"/>
    <x v="0"/>
  </r>
  <r>
    <n v="8025"/>
    <x v="2"/>
    <x v="2"/>
    <x v="2"/>
    <x v="3"/>
    <s v="2023-01-04"/>
    <s v="2023-01-15"/>
    <n v="82"/>
    <n v="25324.25"/>
    <n v="2076588.5"/>
    <n v="4022.19"/>
    <n v="760"/>
    <x v="2"/>
    <x v="2"/>
    <n v="136746.68"/>
    <x v="8"/>
    <s v="delay"/>
    <x v="376"/>
    <x v="83"/>
    <x v="0"/>
  </r>
  <r>
    <n v="8026"/>
    <x v="3"/>
    <x v="1"/>
    <x v="2"/>
    <x v="3"/>
    <s v="2023-06-13"/>
    <s v="2023-06-27"/>
    <n v="20"/>
    <n v="26255.29"/>
    <n v="525105.80000000005"/>
    <n v="398.28"/>
    <n v="208"/>
    <x v="0"/>
    <x v="4"/>
    <n v="36869.83"/>
    <x v="4"/>
    <s v="delay"/>
    <x v="296"/>
    <x v="68"/>
    <x v="1"/>
  </r>
  <r>
    <n v="8027"/>
    <x v="3"/>
    <x v="0"/>
    <x v="4"/>
    <x v="3"/>
    <s v="2023-09-16"/>
    <s v="2023-09-21"/>
    <n v="76"/>
    <n v="33647.589999999997"/>
    <n v="2557216.84"/>
    <n v="247.33"/>
    <n v="719"/>
    <x v="0"/>
    <x v="1"/>
    <n v="322446.68"/>
    <x v="2"/>
    <s v="on time"/>
    <x v="355"/>
    <x v="122"/>
    <x v="0"/>
  </r>
  <r>
    <n v="8028"/>
    <x v="3"/>
    <x v="2"/>
    <x v="0"/>
    <x v="1"/>
    <s v="2023-11-07"/>
    <s v="2023-11-13"/>
    <n v="86"/>
    <n v="3319.18"/>
    <n v="285449.48"/>
    <n v="3902.95"/>
    <n v="554"/>
    <x v="2"/>
    <x v="3"/>
    <n v="19900.68"/>
    <x v="11"/>
    <s v="delay"/>
    <x v="255"/>
    <x v="338"/>
    <x v="1"/>
  </r>
  <r>
    <n v="8029"/>
    <x v="1"/>
    <x v="0"/>
    <x v="2"/>
    <x v="1"/>
    <s v="2023-05-30"/>
    <s v="2023-06-02"/>
    <n v="68"/>
    <n v="22160.7"/>
    <n v="1506927.6"/>
    <n v="4354.04"/>
    <n v="311"/>
    <x v="2"/>
    <x v="3"/>
    <n v="322323.62"/>
    <x v="1"/>
    <s v="on time"/>
    <x v="135"/>
    <x v="38"/>
    <x v="1"/>
  </r>
  <r>
    <n v="8030"/>
    <x v="1"/>
    <x v="2"/>
    <x v="2"/>
    <x v="4"/>
    <s v="2023-04-21"/>
    <s v="2023-04-25"/>
    <n v="57"/>
    <n v="10400.370000000001"/>
    <n v="592821.09"/>
    <n v="3620.35"/>
    <n v="111"/>
    <x v="0"/>
    <x v="0"/>
    <n v="68653.570000000007"/>
    <x v="13"/>
    <s v="on time"/>
    <x v="169"/>
    <x v="326"/>
    <x v="2"/>
  </r>
  <r>
    <n v="8031"/>
    <x v="1"/>
    <x v="2"/>
    <x v="3"/>
    <x v="0"/>
    <s v="2023-01-30"/>
    <s v="2023-02-04"/>
    <n v="80"/>
    <n v="26829.69"/>
    <n v="2146375.2000000002"/>
    <n v="2578"/>
    <n v="665"/>
    <x v="3"/>
    <x v="0"/>
    <n v="454442.21"/>
    <x v="2"/>
    <s v="on time"/>
    <x v="171"/>
    <x v="258"/>
    <x v="1"/>
  </r>
  <r>
    <n v="8032"/>
    <x v="2"/>
    <x v="0"/>
    <x v="3"/>
    <x v="0"/>
    <s v="2023-09-23"/>
    <s v="2023-09-27"/>
    <n v="92"/>
    <n v="43336.06"/>
    <n v="3986917.52"/>
    <n v="1157.31"/>
    <n v="244"/>
    <x v="3"/>
    <x v="3"/>
    <n v="606815.84"/>
    <x v="13"/>
    <s v="on time"/>
    <x v="46"/>
    <x v="110"/>
    <x v="1"/>
  </r>
  <r>
    <n v="8033"/>
    <x v="6"/>
    <x v="1"/>
    <x v="2"/>
    <x v="2"/>
    <s v="2023-12-05"/>
    <s v="2023-12-11"/>
    <n v="60"/>
    <n v="716.67"/>
    <n v="43000.2"/>
    <n v="1554.53"/>
    <n v="226"/>
    <x v="3"/>
    <x v="2"/>
    <n v="9465.26"/>
    <x v="11"/>
    <s v="delay"/>
    <x v="13"/>
    <x v="189"/>
    <x v="1"/>
  </r>
  <r>
    <n v="8034"/>
    <x v="0"/>
    <x v="0"/>
    <x v="0"/>
    <x v="3"/>
    <s v="2023-07-12"/>
    <s v="2023-07-14"/>
    <n v="10"/>
    <n v="14234.78"/>
    <n v="142347.79999999999"/>
    <n v="2691.88"/>
    <n v="711"/>
    <x v="1"/>
    <x v="0"/>
    <n v="17503.91"/>
    <x v="9"/>
    <s v="on time"/>
    <x v="199"/>
    <x v="267"/>
    <x v="0"/>
  </r>
  <r>
    <n v="8035"/>
    <x v="0"/>
    <x v="1"/>
    <x v="4"/>
    <x v="1"/>
    <s v="2023-05-18"/>
    <s v="2023-05-24"/>
    <n v="64"/>
    <n v="23430.67"/>
    <n v="1499562.88"/>
    <n v="1311.07"/>
    <n v="777"/>
    <x v="1"/>
    <x v="3"/>
    <n v="117918.24"/>
    <x v="11"/>
    <s v="delay"/>
    <x v="300"/>
    <x v="292"/>
    <x v="0"/>
  </r>
  <r>
    <n v="8036"/>
    <x v="3"/>
    <x v="1"/>
    <x v="2"/>
    <x v="0"/>
    <s v="2023-01-22"/>
    <s v="2023-02-05"/>
    <n v="42"/>
    <n v="5560.06"/>
    <n v="233522.52"/>
    <n v="2387.62"/>
    <n v="230"/>
    <x v="3"/>
    <x v="4"/>
    <n v="38555.58"/>
    <x v="4"/>
    <s v="delay"/>
    <x v="202"/>
    <x v="117"/>
    <x v="1"/>
  </r>
  <r>
    <n v="8037"/>
    <x v="7"/>
    <x v="1"/>
    <x v="1"/>
    <x v="0"/>
    <s v="2023-09-23"/>
    <s v="2023-09-28"/>
    <n v="83"/>
    <n v="18868.95"/>
    <n v="1566122.85"/>
    <n v="1030.76"/>
    <n v="956"/>
    <x v="3"/>
    <x v="1"/>
    <n v="297910.96999999997"/>
    <x v="2"/>
    <s v="on time"/>
    <x v="113"/>
    <x v="110"/>
    <x v="0"/>
  </r>
  <r>
    <n v="8038"/>
    <x v="3"/>
    <x v="2"/>
    <x v="0"/>
    <x v="1"/>
    <s v="2023-05-06"/>
    <s v="2023-05-08"/>
    <n v="70"/>
    <n v="8795.1299999999992"/>
    <n v="615659.1"/>
    <n v="2503.88"/>
    <n v="363"/>
    <x v="1"/>
    <x v="4"/>
    <n v="74624.960000000006"/>
    <x v="9"/>
    <s v="on time"/>
    <x v="18"/>
    <x v="62"/>
    <x v="1"/>
  </r>
  <r>
    <n v="8039"/>
    <x v="4"/>
    <x v="2"/>
    <x v="3"/>
    <x v="0"/>
    <s v="2023-09-16"/>
    <s v="2023-09-28"/>
    <n v="92"/>
    <n v="33855.25"/>
    <n v="3114683"/>
    <n v="3407.56"/>
    <n v="816"/>
    <x v="0"/>
    <x v="4"/>
    <n v="296849.53999999998"/>
    <x v="10"/>
    <s v="delay"/>
    <x v="113"/>
    <x v="122"/>
    <x v="0"/>
  </r>
  <r>
    <n v="8040"/>
    <x v="4"/>
    <x v="0"/>
    <x v="3"/>
    <x v="0"/>
    <s v="2023-04-08"/>
    <s v="2023-04-21"/>
    <n v="57"/>
    <n v="8890.36"/>
    <n v="506750.52"/>
    <n v="1066.3699999999999"/>
    <n v="998"/>
    <x v="1"/>
    <x v="0"/>
    <n v="79501.070000000007"/>
    <x v="12"/>
    <s v="delay"/>
    <x v="9"/>
    <x v="106"/>
    <x v="0"/>
  </r>
  <r>
    <n v="8041"/>
    <x v="4"/>
    <x v="2"/>
    <x v="1"/>
    <x v="0"/>
    <s v="2023-02-06"/>
    <s v="2023-02-15"/>
    <n v="89"/>
    <n v="46055.57"/>
    <n v="4098945.73"/>
    <n v="296.51"/>
    <n v="777"/>
    <x v="1"/>
    <x v="4"/>
    <n v="952167.04"/>
    <x v="6"/>
    <s v="delay"/>
    <x v="265"/>
    <x v="271"/>
    <x v="0"/>
  </r>
  <r>
    <n v="8042"/>
    <x v="4"/>
    <x v="2"/>
    <x v="0"/>
    <x v="1"/>
    <s v="2023-02-19"/>
    <s v="2023-03-02"/>
    <n v="16"/>
    <n v="24172.87"/>
    <n v="386765.92"/>
    <n v="2786.39"/>
    <n v="840"/>
    <x v="0"/>
    <x v="2"/>
    <n v="95828.91"/>
    <x v="8"/>
    <s v="delay"/>
    <x v="229"/>
    <x v="351"/>
    <x v="0"/>
  </r>
  <r>
    <n v="8043"/>
    <x v="6"/>
    <x v="0"/>
    <x v="3"/>
    <x v="1"/>
    <s v="2023-04-04"/>
    <s v="2023-04-14"/>
    <n v="25"/>
    <n v="42109.89"/>
    <n v="1052747.25"/>
    <n v="4006.73"/>
    <n v="446"/>
    <x v="0"/>
    <x v="3"/>
    <n v="261725.31"/>
    <x v="0"/>
    <s v="delay"/>
    <x v="104"/>
    <x v="116"/>
    <x v="1"/>
  </r>
  <r>
    <n v="8044"/>
    <x v="2"/>
    <x v="2"/>
    <x v="3"/>
    <x v="0"/>
    <s v="2023-01-09"/>
    <s v="2023-01-14"/>
    <n v="89"/>
    <n v="47664.13"/>
    <n v="4242107.57"/>
    <n v="4918.3500000000004"/>
    <n v="668"/>
    <x v="3"/>
    <x v="2"/>
    <n v="883324.95"/>
    <x v="2"/>
    <s v="on time"/>
    <x v="140"/>
    <x v="270"/>
    <x v="1"/>
  </r>
  <r>
    <n v="8045"/>
    <x v="5"/>
    <x v="0"/>
    <x v="1"/>
    <x v="4"/>
    <s v="2023-09-16"/>
    <s v="2023-09-18"/>
    <n v="21"/>
    <n v="43944.44"/>
    <n v="922833.24"/>
    <n v="3276.69"/>
    <n v="433"/>
    <x v="2"/>
    <x v="4"/>
    <n v="102263.44"/>
    <x v="9"/>
    <s v="on time"/>
    <x v="290"/>
    <x v="122"/>
    <x v="1"/>
  </r>
  <r>
    <n v="8046"/>
    <x v="1"/>
    <x v="1"/>
    <x v="3"/>
    <x v="1"/>
    <s v="2023-10-03"/>
    <s v="2023-10-06"/>
    <n v="96"/>
    <n v="24071.68"/>
    <n v="2310881.2799999998"/>
    <n v="1893.16"/>
    <n v="549"/>
    <x v="0"/>
    <x v="4"/>
    <n v="342328.47"/>
    <x v="1"/>
    <s v="on time"/>
    <x v="122"/>
    <x v="50"/>
    <x v="1"/>
  </r>
  <r>
    <n v="8047"/>
    <x v="4"/>
    <x v="1"/>
    <x v="4"/>
    <x v="0"/>
    <s v="2023-10-27"/>
    <s v="2023-11-03"/>
    <n v="30"/>
    <n v="10847.65"/>
    <n v="325429.5"/>
    <n v="1560.17"/>
    <n v="871"/>
    <x v="3"/>
    <x v="2"/>
    <n v="81199.83"/>
    <x v="5"/>
    <s v="delay"/>
    <x v="371"/>
    <x v="200"/>
    <x v="0"/>
  </r>
  <r>
    <n v="8048"/>
    <x v="5"/>
    <x v="2"/>
    <x v="4"/>
    <x v="4"/>
    <s v="2023-02-05"/>
    <s v="2023-02-17"/>
    <n v="31"/>
    <n v="38343.35"/>
    <n v="1188643.8500000001"/>
    <n v="4301.76"/>
    <n v="814"/>
    <x v="0"/>
    <x v="4"/>
    <n v="112415.5"/>
    <x v="10"/>
    <s v="delay"/>
    <x v="337"/>
    <x v="41"/>
    <x v="0"/>
  </r>
  <r>
    <n v="8049"/>
    <x v="0"/>
    <x v="2"/>
    <x v="2"/>
    <x v="2"/>
    <s v="2023-10-15"/>
    <s v="2023-10-19"/>
    <n v="93"/>
    <n v="36603.32"/>
    <n v="3404108.76"/>
    <n v="4882.21"/>
    <n v="136"/>
    <x v="3"/>
    <x v="2"/>
    <n v="659487.19999999995"/>
    <x v="13"/>
    <s v="on time"/>
    <x v="190"/>
    <x v="178"/>
    <x v="2"/>
  </r>
  <r>
    <n v="8050"/>
    <x v="5"/>
    <x v="1"/>
    <x v="2"/>
    <x v="4"/>
    <s v="2023-12-03"/>
    <s v="2023-12-14"/>
    <n v="57"/>
    <n v="3478.6"/>
    <n v="198280.2"/>
    <n v="3617.24"/>
    <n v="947"/>
    <x v="3"/>
    <x v="0"/>
    <n v="41247.5"/>
    <x v="8"/>
    <s v="delay"/>
    <x v="38"/>
    <x v="107"/>
    <x v="0"/>
  </r>
  <r>
    <n v="8051"/>
    <x v="3"/>
    <x v="1"/>
    <x v="3"/>
    <x v="2"/>
    <s v="2023-06-09"/>
    <s v="2023-06-22"/>
    <n v="15"/>
    <n v="24057.29"/>
    <n v="360859.35"/>
    <n v="2834.6"/>
    <n v="37"/>
    <x v="2"/>
    <x v="3"/>
    <n v="23000.92"/>
    <x v="12"/>
    <s v="delay"/>
    <x v="333"/>
    <x v="214"/>
    <x v="2"/>
  </r>
  <r>
    <n v="8052"/>
    <x v="4"/>
    <x v="2"/>
    <x v="4"/>
    <x v="1"/>
    <s v="2023-12-04"/>
    <s v="2023-12-06"/>
    <n v="15"/>
    <n v="36846.6"/>
    <n v="552699"/>
    <n v="1479.15"/>
    <n v="94"/>
    <x v="2"/>
    <x v="3"/>
    <n v="65883.56"/>
    <x v="9"/>
    <s v="on time"/>
    <x v="31"/>
    <x v="216"/>
    <x v="2"/>
  </r>
  <r>
    <n v="8053"/>
    <x v="5"/>
    <x v="1"/>
    <x v="0"/>
    <x v="0"/>
    <s v="2023-12-23"/>
    <s v="2023-12-24"/>
    <n v="42"/>
    <n v="44622.84"/>
    <n v="1874159.28"/>
    <n v="1313.05"/>
    <n v="497"/>
    <x v="1"/>
    <x v="1"/>
    <n v="255264.94"/>
    <x v="7"/>
    <s v="on time"/>
    <x v="111"/>
    <x v="341"/>
    <x v="1"/>
  </r>
  <r>
    <n v="8054"/>
    <x v="3"/>
    <x v="0"/>
    <x v="1"/>
    <x v="1"/>
    <s v="2023-10-21"/>
    <s v="2023-10-27"/>
    <n v="79"/>
    <n v="40258.949999999997"/>
    <n v="3180457.05"/>
    <n v="2223.84"/>
    <n v="67"/>
    <x v="1"/>
    <x v="3"/>
    <n v="745352.93"/>
    <x v="11"/>
    <s v="delay"/>
    <x v="63"/>
    <x v="14"/>
    <x v="2"/>
  </r>
  <r>
    <n v="8055"/>
    <x v="4"/>
    <x v="2"/>
    <x v="3"/>
    <x v="1"/>
    <s v="2023-05-04"/>
    <s v="2023-05-10"/>
    <n v="96"/>
    <n v="44084.91"/>
    <n v="4232151.3600000003"/>
    <n v="465.14"/>
    <n v="655"/>
    <x v="2"/>
    <x v="0"/>
    <n v="344711.29"/>
    <x v="11"/>
    <s v="delay"/>
    <x v="245"/>
    <x v="48"/>
    <x v="1"/>
  </r>
  <r>
    <n v="8056"/>
    <x v="5"/>
    <x v="1"/>
    <x v="4"/>
    <x v="3"/>
    <s v="2023-04-12"/>
    <s v="2023-04-15"/>
    <n v="96"/>
    <n v="31004"/>
    <n v="2976384"/>
    <n v="1047.54"/>
    <n v="662"/>
    <x v="0"/>
    <x v="3"/>
    <n v="526922.53"/>
    <x v="1"/>
    <s v="on time"/>
    <x v="76"/>
    <x v="188"/>
    <x v="1"/>
  </r>
  <r>
    <n v="8057"/>
    <x v="6"/>
    <x v="1"/>
    <x v="2"/>
    <x v="1"/>
    <s v="2023-04-21"/>
    <s v="2023-04-30"/>
    <n v="73"/>
    <n v="10297.540000000001"/>
    <n v="751720.42"/>
    <n v="304.33"/>
    <n v="805"/>
    <x v="3"/>
    <x v="3"/>
    <n v="101810.3"/>
    <x v="6"/>
    <s v="delay"/>
    <x v="208"/>
    <x v="326"/>
    <x v="0"/>
  </r>
  <r>
    <n v="8058"/>
    <x v="3"/>
    <x v="2"/>
    <x v="3"/>
    <x v="3"/>
    <s v="2023-01-20"/>
    <s v="2023-01-25"/>
    <n v="72"/>
    <n v="30329.84"/>
    <n v="2183748.48"/>
    <n v="2521.6999999999998"/>
    <n v="752"/>
    <x v="2"/>
    <x v="0"/>
    <n v="271705.88"/>
    <x v="2"/>
    <s v="on time"/>
    <x v="48"/>
    <x v="47"/>
    <x v="0"/>
  </r>
  <r>
    <n v="8059"/>
    <x v="5"/>
    <x v="2"/>
    <x v="3"/>
    <x v="1"/>
    <s v="2023-01-15"/>
    <s v="2023-01-24"/>
    <n v="45"/>
    <n v="11802.44"/>
    <n v="531109.80000000005"/>
    <n v="4544.84"/>
    <n v="508"/>
    <x v="1"/>
    <x v="2"/>
    <n v="72231.72"/>
    <x v="6"/>
    <s v="delay"/>
    <x v="359"/>
    <x v="262"/>
    <x v="1"/>
  </r>
  <r>
    <n v="8060"/>
    <x v="4"/>
    <x v="2"/>
    <x v="3"/>
    <x v="2"/>
    <s v="2023-10-08"/>
    <s v="2023-10-12"/>
    <n v="74"/>
    <n v="42500.88"/>
    <n v="3145065.12"/>
    <n v="3681.31"/>
    <n v="794"/>
    <x v="1"/>
    <x v="3"/>
    <n v="266524.06"/>
    <x v="13"/>
    <s v="on time"/>
    <x v="339"/>
    <x v="301"/>
    <x v="0"/>
  </r>
  <r>
    <n v="8061"/>
    <x v="4"/>
    <x v="0"/>
    <x v="2"/>
    <x v="4"/>
    <s v="2023-12-25"/>
    <s v="2023-12-30"/>
    <n v="99"/>
    <n v="48138.11"/>
    <n v="4765672.8899999997"/>
    <n v="437.9"/>
    <n v="28"/>
    <x v="3"/>
    <x v="0"/>
    <n v="1102471.83"/>
    <x v="2"/>
    <s v="on time"/>
    <x v="256"/>
    <x v="53"/>
    <x v="2"/>
  </r>
  <r>
    <n v="8062"/>
    <x v="6"/>
    <x v="2"/>
    <x v="0"/>
    <x v="0"/>
    <s v="2023-11-24"/>
    <s v="2023-11-26"/>
    <n v="27"/>
    <n v="39716.43"/>
    <n v="1072343.6100000001"/>
    <n v="1045.8399999999999"/>
    <n v="895"/>
    <x v="0"/>
    <x v="2"/>
    <n v="103041.31"/>
    <x v="9"/>
    <s v="on time"/>
    <x v="25"/>
    <x v="288"/>
    <x v="0"/>
  </r>
  <r>
    <n v="8063"/>
    <x v="7"/>
    <x v="1"/>
    <x v="2"/>
    <x v="0"/>
    <s v="2023-07-06"/>
    <s v="2023-07-16"/>
    <n v="20"/>
    <n v="26333.1"/>
    <n v="526662"/>
    <n v="2094.83"/>
    <n v="397"/>
    <x v="1"/>
    <x v="4"/>
    <n v="64697.82"/>
    <x v="0"/>
    <s v="delay"/>
    <x v="167"/>
    <x v="79"/>
    <x v="1"/>
  </r>
  <r>
    <n v="8064"/>
    <x v="5"/>
    <x v="0"/>
    <x v="4"/>
    <x v="0"/>
    <s v="2023-03-28"/>
    <s v="2023-03-29"/>
    <n v="96"/>
    <n v="38470.14"/>
    <n v="3693133.44"/>
    <n v="4880.63"/>
    <n v="295"/>
    <x v="1"/>
    <x v="1"/>
    <n v="852177.96"/>
    <x v="7"/>
    <s v="on time"/>
    <x v="87"/>
    <x v="222"/>
    <x v="1"/>
  </r>
  <r>
    <n v="8065"/>
    <x v="2"/>
    <x v="0"/>
    <x v="2"/>
    <x v="2"/>
    <s v="2023-09-13"/>
    <s v="2023-09-28"/>
    <n v="80"/>
    <n v="690.89"/>
    <n v="55271.199999999997"/>
    <n v="2920.56"/>
    <n v="939"/>
    <x v="1"/>
    <x v="3"/>
    <n v="8661.93"/>
    <x v="3"/>
    <s v="delay"/>
    <x v="113"/>
    <x v="19"/>
    <x v="0"/>
  </r>
  <r>
    <n v="8066"/>
    <x v="1"/>
    <x v="1"/>
    <x v="0"/>
    <x v="3"/>
    <s v="2023-06-25"/>
    <s v="2023-06-28"/>
    <n v="66"/>
    <n v="48274.92"/>
    <n v="3186144.72"/>
    <n v="240.64"/>
    <n v="669"/>
    <x v="2"/>
    <x v="1"/>
    <n v="310606.01"/>
    <x v="1"/>
    <s v="on time"/>
    <x v="70"/>
    <x v="329"/>
    <x v="1"/>
  </r>
  <r>
    <n v="8067"/>
    <x v="3"/>
    <x v="0"/>
    <x v="0"/>
    <x v="4"/>
    <s v="2023-04-04"/>
    <s v="2023-04-19"/>
    <n v="95"/>
    <n v="34317.57"/>
    <n v="3260169.15"/>
    <n v="4365.43"/>
    <n v="789"/>
    <x v="0"/>
    <x v="4"/>
    <n v="255660.09"/>
    <x v="3"/>
    <s v="delay"/>
    <x v="231"/>
    <x v="116"/>
    <x v="0"/>
  </r>
  <r>
    <n v="8068"/>
    <x v="6"/>
    <x v="0"/>
    <x v="3"/>
    <x v="4"/>
    <s v="2023-01-16"/>
    <s v="2023-01-21"/>
    <n v="64"/>
    <n v="39862.07"/>
    <n v="2551172.48"/>
    <n v="3340.87"/>
    <n v="554"/>
    <x v="2"/>
    <x v="0"/>
    <n v="273132.51"/>
    <x v="2"/>
    <s v="on time"/>
    <x v="24"/>
    <x v="190"/>
    <x v="1"/>
  </r>
  <r>
    <n v="8069"/>
    <x v="0"/>
    <x v="2"/>
    <x v="2"/>
    <x v="3"/>
    <s v="2023-07-30"/>
    <s v="2023-08-03"/>
    <n v="38"/>
    <n v="26294.560000000001"/>
    <n v="999193.28"/>
    <n v="3775.27"/>
    <n v="749"/>
    <x v="3"/>
    <x v="4"/>
    <n v="108507.72"/>
    <x v="13"/>
    <s v="on time"/>
    <x v="237"/>
    <x v="77"/>
    <x v="0"/>
  </r>
  <r>
    <n v="8070"/>
    <x v="2"/>
    <x v="1"/>
    <x v="4"/>
    <x v="0"/>
    <s v="2023-06-26"/>
    <s v="2023-07-11"/>
    <n v="26"/>
    <n v="39386.33"/>
    <n v="1024044.58"/>
    <n v="1800.54"/>
    <n v="137"/>
    <x v="1"/>
    <x v="3"/>
    <n v="217010.61"/>
    <x v="3"/>
    <s v="delay"/>
    <x v="91"/>
    <x v="118"/>
    <x v="2"/>
  </r>
  <r>
    <n v="8071"/>
    <x v="3"/>
    <x v="0"/>
    <x v="0"/>
    <x v="1"/>
    <s v="2023-01-28"/>
    <s v="2023-02-11"/>
    <n v="5"/>
    <n v="34560.410000000003"/>
    <n v="172802.05"/>
    <n v="1849.34"/>
    <n v="635"/>
    <x v="2"/>
    <x v="0"/>
    <n v="15510.02"/>
    <x v="4"/>
    <s v="delay"/>
    <x v="176"/>
    <x v="135"/>
    <x v="1"/>
  </r>
  <r>
    <n v="8072"/>
    <x v="1"/>
    <x v="2"/>
    <x v="2"/>
    <x v="1"/>
    <s v="2023-10-06"/>
    <s v="2023-10-18"/>
    <n v="86"/>
    <n v="19802.759999999998"/>
    <n v="1703037.36"/>
    <n v="244.88"/>
    <n v="231"/>
    <x v="1"/>
    <x v="1"/>
    <n v="136521.17000000001"/>
    <x v="10"/>
    <s v="delay"/>
    <x v="126"/>
    <x v="6"/>
    <x v="1"/>
  </r>
  <r>
    <n v="8073"/>
    <x v="2"/>
    <x v="1"/>
    <x v="0"/>
    <x v="0"/>
    <s v="2023-03-09"/>
    <s v="2023-03-15"/>
    <n v="92"/>
    <n v="41702.639999999999"/>
    <n v="3836642.88"/>
    <n v="4561.93"/>
    <n v="779"/>
    <x v="3"/>
    <x v="2"/>
    <n v="327024.40999999997"/>
    <x v="11"/>
    <s v="delay"/>
    <x v="112"/>
    <x v="183"/>
    <x v="0"/>
  </r>
  <r>
    <n v="8074"/>
    <x v="6"/>
    <x v="1"/>
    <x v="4"/>
    <x v="2"/>
    <s v="2023-10-27"/>
    <s v="2023-11-11"/>
    <n v="15"/>
    <n v="8237.58"/>
    <n v="123563.7"/>
    <n v="4915.9799999999996"/>
    <n v="52"/>
    <x v="3"/>
    <x v="0"/>
    <n v="15851.43"/>
    <x v="3"/>
    <s v="delay"/>
    <x v="103"/>
    <x v="200"/>
    <x v="2"/>
  </r>
  <r>
    <n v="8075"/>
    <x v="0"/>
    <x v="0"/>
    <x v="1"/>
    <x v="1"/>
    <s v="2023-03-31"/>
    <s v="2023-04-08"/>
    <n v="95"/>
    <n v="26289.040000000001"/>
    <n v="2497458.7999999998"/>
    <n v="1003.87"/>
    <n v="303"/>
    <x v="0"/>
    <x v="2"/>
    <n v="486212.72"/>
    <x v="14"/>
    <s v="delay"/>
    <x v="309"/>
    <x v="128"/>
    <x v="1"/>
  </r>
  <r>
    <n v="8076"/>
    <x v="0"/>
    <x v="0"/>
    <x v="3"/>
    <x v="3"/>
    <s v="2023-10-08"/>
    <s v="2023-10-20"/>
    <n v="22"/>
    <n v="25940.75"/>
    <n v="570696.5"/>
    <n v="2242.04"/>
    <n v="117"/>
    <x v="2"/>
    <x v="4"/>
    <n v="72175.66"/>
    <x v="10"/>
    <s v="delay"/>
    <x v="302"/>
    <x v="301"/>
    <x v="2"/>
  </r>
  <r>
    <n v="8077"/>
    <x v="2"/>
    <x v="2"/>
    <x v="0"/>
    <x v="3"/>
    <s v="2023-11-27"/>
    <s v="2023-12-05"/>
    <n v="65"/>
    <n v="2251.64"/>
    <n v="146356.6"/>
    <n v="3933.46"/>
    <n v="158"/>
    <x v="3"/>
    <x v="3"/>
    <n v="19867.7"/>
    <x v="14"/>
    <s v="delay"/>
    <x v="326"/>
    <x v="193"/>
    <x v="2"/>
  </r>
  <r>
    <n v="8078"/>
    <x v="5"/>
    <x v="2"/>
    <x v="1"/>
    <x v="4"/>
    <s v="2023-01-02"/>
    <s v="2023-01-09"/>
    <n v="26"/>
    <n v="12973.43"/>
    <n v="337309.18"/>
    <n v="664.96"/>
    <n v="741"/>
    <x v="1"/>
    <x v="2"/>
    <n v="27681.919999999998"/>
    <x v="5"/>
    <s v="delay"/>
    <x v="83"/>
    <x v="139"/>
    <x v="0"/>
  </r>
  <r>
    <n v="8079"/>
    <x v="6"/>
    <x v="2"/>
    <x v="1"/>
    <x v="2"/>
    <s v="2023-07-15"/>
    <s v="2023-07-18"/>
    <n v="30"/>
    <n v="27567.85"/>
    <n v="827035.5"/>
    <n v="4936.03"/>
    <n v="263"/>
    <x v="2"/>
    <x v="2"/>
    <n v="46727.86"/>
    <x v="1"/>
    <s v="on time"/>
    <x v="324"/>
    <x v="171"/>
    <x v="1"/>
  </r>
  <r>
    <n v="8080"/>
    <x v="5"/>
    <x v="2"/>
    <x v="1"/>
    <x v="3"/>
    <s v="2023-07-21"/>
    <s v="2023-07-27"/>
    <n v="93"/>
    <n v="31047.8"/>
    <n v="2887445.4"/>
    <n v="2028.15"/>
    <n v="870"/>
    <x v="1"/>
    <x v="3"/>
    <n v="356979.69"/>
    <x v="11"/>
    <s v="delay"/>
    <x v="228"/>
    <x v="65"/>
    <x v="0"/>
  </r>
  <r>
    <n v="8081"/>
    <x v="0"/>
    <x v="0"/>
    <x v="4"/>
    <x v="1"/>
    <s v="2023-12-27"/>
    <s v="2024-01-05"/>
    <n v="15"/>
    <n v="14241.22"/>
    <n v="213618.3"/>
    <n v="4794.2700000000004"/>
    <n v="970"/>
    <x v="1"/>
    <x v="0"/>
    <n v="20729.259999999998"/>
    <x v="6"/>
    <s v="delay"/>
    <x v="270"/>
    <x v="249"/>
    <x v="0"/>
  </r>
  <r>
    <n v="8082"/>
    <x v="4"/>
    <x v="0"/>
    <x v="2"/>
    <x v="3"/>
    <s v="2023-06-07"/>
    <s v="2023-06-16"/>
    <n v="19"/>
    <n v="27060.43"/>
    <n v="514148.17"/>
    <n v="1934.5"/>
    <n v="963"/>
    <x v="0"/>
    <x v="1"/>
    <n v="70770.98"/>
    <x v="6"/>
    <s v="delay"/>
    <x v="161"/>
    <x v="160"/>
    <x v="0"/>
  </r>
  <r>
    <n v="8083"/>
    <x v="0"/>
    <x v="0"/>
    <x v="1"/>
    <x v="0"/>
    <s v="2023-02-28"/>
    <s v="2023-03-11"/>
    <n v="17"/>
    <n v="18212.46"/>
    <n v="309611.82"/>
    <n v="3971.99"/>
    <n v="183"/>
    <x v="1"/>
    <x v="0"/>
    <n v="55681.41"/>
    <x v="8"/>
    <s v="delay"/>
    <x v="342"/>
    <x v="347"/>
    <x v="2"/>
  </r>
  <r>
    <n v="8084"/>
    <x v="2"/>
    <x v="1"/>
    <x v="4"/>
    <x v="3"/>
    <s v="2023-01-11"/>
    <s v="2023-01-26"/>
    <n v="73"/>
    <n v="32684.31"/>
    <n v="2385954.63"/>
    <n v="367.69"/>
    <n v="958"/>
    <x v="3"/>
    <x v="4"/>
    <n v="339972.94"/>
    <x v="3"/>
    <s v="delay"/>
    <x v="292"/>
    <x v="315"/>
    <x v="0"/>
  </r>
  <r>
    <n v="8085"/>
    <x v="0"/>
    <x v="1"/>
    <x v="0"/>
    <x v="0"/>
    <s v="2023-04-10"/>
    <s v="2023-04-20"/>
    <n v="13"/>
    <n v="8430.4699999999993"/>
    <n v="109596.11"/>
    <n v="4897.3599999999997"/>
    <n v="905"/>
    <x v="2"/>
    <x v="4"/>
    <n v="13061.63"/>
    <x v="0"/>
    <s v="delay"/>
    <x v="253"/>
    <x v="74"/>
    <x v="0"/>
  </r>
  <r>
    <n v="8086"/>
    <x v="5"/>
    <x v="2"/>
    <x v="2"/>
    <x v="0"/>
    <s v="2023-10-19"/>
    <s v="2023-10-22"/>
    <n v="52"/>
    <n v="21199.62"/>
    <n v="1102380.24"/>
    <n v="132.88"/>
    <n v="400"/>
    <x v="3"/>
    <x v="3"/>
    <n v="238991.32"/>
    <x v="1"/>
    <s v="on time"/>
    <x v="170"/>
    <x v="134"/>
    <x v="1"/>
  </r>
  <r>
    <n v="8087"/>
    <x v="7"/>
    <x v="1"/>
    <x v="4"/>
    <x v="3"/>
    <s v="2023-09-22"/>
    <s v="2023-10-02"/>
    <n v="52"/>
    <n v="15731.99"/>
    <n v="818063.48"/>
    <n v="1576.39"/>
    <n v="673"/>
    <x v="2"/>
    <x v="4"/>
    <n v="199378.1"/>
    <x v="0"/>
    <s v="delay"/>
    <x v="275"/>
    <x v="132"/>
    <x v="1"/>
  </r>
  <r>
    <n v="8088"/>
    <x v="7"/>
    <x v="2"/>
    <x v="4"/>
    <x v="1"/>
    <s v="2023-08-25"/>
    <s v="2023-08-29"/>
    <n v="22"/>
    <n v="37004.83"/>
    <n v="814106.26"/>
    <n v="2499.67"/>
    <n v="769"/>
    <x v="2"/>
    <x v="1"/>
    <n v="84214.41"/>
    <x v="13"/>
    <s v="on time"/>
    <x v="23"/>
    <x v="66"/>
    <x v="0"/>
  </r>
  <r>
    <n v="8089"/>
    <x v="0"/>
    <x v="2"/>
    <x v="0"/>
    <x v="3"/>
    <s v="2023-12-31"/>
    <s v="2024-01-03"/>
    <n v="97"/>
    <n v="45153.05"/>
    <n v="4379845.8499999996"/>
    <n v="3330.51"/>
    <n v="877"/>
    <x v="0"/>
    <x v="1"/>
    <n v="476645.41"/>
    <x v="1"/>
    <s v="on time"/>
    <x v="168"/>
    <x v="281"/>
    <x v="0"/>
  </r>
  <r>
    <n v="8090"/>
    <x v="7"/>
    <x v="2"/>
    <x v="2"/>
    <x v="1"/>
    <s v="2023-02-27"/>
    <s v="2023-03-04"/>
    <n v="67"/>
    <n v="17287.96"/>
    <n v="1158293.32"/>
    <n v="1470.4"/>
    <n v="412"/>
    <x v="0"/>
    <x v="0"/>
    <n v="281837.21999999997"/>
    <x v="2"/>
    <s v="on time"/>
    <x v="286"/>
    <x v="311"/>
    <x v="1"/>
  </r>
  <r>
    <n v="8091"/>
    <x v="7"/>
    <x v="2"/>
    <x v="3"/>
    <x v="4"/>
    <s v="2023-09-25"/>
    <s v="2023-10-04"/>
    <n v="99"/>
    <n v="43540.02"/>
    <n v="4310461.9800000004"/>
    <n v="4550.0200000000004"/>
    <n v="830"/>
    <x v="1"/>
    <x v="1"/>
    <n v="1033969.13"/>
    <x v="6"/>
    <s v="delay"/>
    <x v="347"/>
    <x v="191"/>
    <x v="0"/>
  </r>
  <r>
    <n v="8092"/>
    <x v="5"/>
    <x v="0"/>
    <x v="2"/>
    <x v="2"/>
    <s v="2023-09-30"/>
    <s v="2023-10-05"/>
    <n v="59"/>
    <n v="14939.41"/>
    <n v="881425.19"/>
    <n v="2349.85"/>
    <n v="152"/>
    <x v="2"/>
    <x v="3"/>
    <n v="136405.96"/>
    <x v="2"/>
    <s v="on time"/>
    <x v="362"/>
    <x v="330"/>
    <x v="2"/>
  </r>
  <r>
    <n v="8093"/>
    <x v="1"/>
    <x v="1"/>
    <x v="1"/>
    <x v="0"/>
    <s v="2023-03-24"/>
    <s v="2023-04-01"/>
    <n v="86"/>
    <n v="25311.51"/>
    <n v="2176789.86"/>
    <n v="1122.17"/>
    <n v="437"/>
    <x v="3"/>
    <x v="4"/>
    <n v="239230.89"/>
    <x v="14"/>
    <s v="delay"/>
    <x v="240"/>
    <x v="223"/>
    <x v="1"/>
  </r>
  <r>
    <n v="8094"/>
    <x v="0"/>
    <x v="0"/>
    <x v="2"/>
    <x v="2"/>
    <s v="2023-01-15"/>
    <s v="2023-01-16"/>
    <n v="24"/>
    <n v="31655.54"/>
    <n v="759732.96"/>
    <n v="2976.48"/>
    <n v="594"/>
    <x v="1"/>
    <x v="1"/>
    <n v="71362.649999999994"/>
    <x v="7"/>
    <s v="on time"/>
    <x v="285"/>
    <x v="262"/>
    <x v="1"/>
  </r>
  <r>
    <n v="8095"/>
    <x v="6"/>
    <x v="1"/>
    <x v="4"/>
    <x v="2"/>
    <s v="2023-06-29"/>
    <s v="2023-07-06"/>
    <n v="40"/>
    <n v="36523.1"/>
    <n v="1460924"/>
    <n v="1641.22"/>
    <n v="305"/>
    <x v="0"/>
    <x v="1"/>
    <n v="263470.38"/>
    <x v="5"/>
    <s v="delay"/>
    <x v="358"/>
    <x v="250"/>
    <x v="1"/>
  </r>
  <r>
    <n v="8096"/>
    <x v="3"/>
    <x v="2"/>
    <x v="4"/>
    <x v="4"/>
    <s v="2023-07-27"/>
    <s v="2023-08-06"/>
    <n v="93"/>
    <n v="44246.68"/>
    <n v="4114941.24"/>
    <n v="1328.92"/>
    <n v="306"/>
    <x v="1"/>
    <x v="4"/>
    <n v="1021002.61"/>
    <x v="0"/>
    <s v="delay"/>
    <x v="47"/>
    <x v="1"/>
    <x v="1"/>
  </r>
  <r>
    <n v="8097"/>
    <x v="5"/>
    <x v="2"/>
    <x v="1"/>
    <x v="1"/>
    <s v="2023-12-26"/>
    <s v="2023-12-29"/>
    <n v="28"/>
    <n v="15817.21"/>
    <n v="442881.88"/>
    <n v="1725.01"/>
    <n v="814"/>
    <x v="0"/>
    <x v="3"/>
    <n v="56538.82"/>
    <x v="1"/>
    <s v="on time"/>
    <x v="74"/>
    <x v="92"/>
    <x v="0"/>
  </r>
  <r>
    <n v="8098"/>
    <x v="1"/>
    <x v="2"/>
    <x v="0"/>
    <x v="0"/>
    <s v="2023-10-20"/>
    <s v="2023-10-25"/>
    <n v="13"/>
    <n v="42575.02"/>
    <n v="553475.26"/>
    <n v="2044.86"/>
    <n v="110"/>
    <x v="2"/>
    <x v="0"/>
    <n v="130476.53"/>
    <x v="2"/>
    <s v="on time"/>
    <x v="155"/>
    <x v="363"/>
    <x v="2"/>
  </r>
  <r>
    <n v="8099"/>
    <x v="2"/>
    <x v="1"/>
    <x v="0"/>
    <x v="2"/>
    <s v="2023-05-31"/>
    <s v="2023-06-05"/>
    <n v="90"/>
    <n v="1126.99"/>
    <n v="101429.1"/>
    <n v="4860.37"/>
    <n v="635"/>
    <x v="3"/>
    <x v="0"/>
    <n v="16470.23"/>
    <x v="2"/>
    <s v="on time"/>
    <x v="117"/>
    <x v="64"/>
    <x v="1"/>
  </r>
  <r>
    <n v="8100"/>
    <x v="0"/>
    <x v="0"/>
    <x v="0"/>
    <x v="3"/>
    <s v="2023-04-13"/>
    <s v="2023-04-14"/>
    <n v="57"/>
    <n v="39230.050000000003"/>
    <n v="2236112.85"/>
    <n v="2442.1799999999998"/>
    <n v="79"/>
    <x v="1"/>
    <x v="4"/>
    <n v="439119.85"/>
    <x v="7"/>
    <s v="on time"/>
    <x v="104"/>
    <x v="244"/>
    <x v="2"/>
  </r>
  <r>
    <n v="8101"/>
    <x v="3"/>
    <x v="0"/>
    <x v="1"/>
    <x v="1"/>
    <s v="2023-07-20"/>
    <s v="2023-07-31"/>
    <n v="19"/>
    <n v="27300.98"/>
    <n v="518718.62"/>
    <n v="2478.02"/>
    <n v="718"/>
    <x v="2"/>
    <x v="4"/>
    <n v="55295.17"/>
    <x v="8"/>
    <s v="delay"/>
    <x v="348"/>
    <x v="155"/>
    <x v="0"/>
  </r>
  <r>
    <n v="8102"/>
    <x v="5"/>
    <x v="0"/>
    <x v="0"/>
    <x v="2"/>
    <s v="2023-01-03"/>
    <s v="2023-01-12"/>
    <n v="70"/>
    <n v="43000.76"/>
    <n v="3010053.2"/>
    <n v="3799.79"/>
    <n v="93"/>
    <x v="1"/>
    <x v="1"/>
    <n v="725731.95"/>
    <x v="6"/>
    <s v="delay"/>
    <x v="356"/>
    <x v="342"/>
    <x v="2"/>
  </r>
  <r>
    <n v="8103"/>
    <x v="2"/>
    <x v="2"/>
    <x v="1"/>
    <x v="4"/>
    <s v="2023-04-16"/>
    <s v="2023-04-28"/>
    <n v="66"/>
    <n v="45460.74"/>
    <n v="3000408.84"/>
    <n v="4693.24"/>
    <n v="170"/>
    <x v="1"/>
    <x v="0"/>
    <n v="152894.10999999999"/>
    <x v="10"/>
    <s v="delay"/>
    <x v="328"/>
    <x v="202"/>
    <x v="2"/>
  </r>
  <r>
    <n v="8104"/>
    <x v="1"/>
    <x v="1"/>
    <x v="3"/>
    <x v="0"/>
    <s v="2023-01-27"/>
    <s v="2023-02-04"/>
    <n v="98"/>
    <n v="38083.980000000003"/>
    <n v="3732230.04"/>
    <n v="2599.63"/>
    <n v="691"/>
    <x v="0"/>
    <x v="4"/>
    <n v="427246.81"/>
    <x v="14"/>
    <s v="delay"/>
    <x v="171"/>
    <x v="234"/>
    <x v="1"/>
  </r>
  <r>
    <n v="8105"/>
    <x v="3"/>
    <x v="0"/>
    <x v="2"/>
    <x v="2"/>
    <s v="2023-05-13"/>
    <s v="2023-05-14"/>
    <n v="12"/>
    <n v="20706.689999999999"/>
    <n v="248480.28"/>
    <n v="4916.1099999999997"/>
    <n v="767"/>
    <x v="2"/>
    <x v="1"/>
    <n v="14004.34"/>
    <x v="7"/>
    <s v="on time"/>
    <x v="224"/>
    <x v="251"/>
    <x v="0"/>
  </r>
  <r>
    <n v="8106"/>
    <x v="1"/>
    <x v="1"/>
    <x v="2"/>
    <x v="4"/>
    <s v="2023-12-31"/>
    <s v="2024-01-11"/>
    <n v="29"/>
    <n v="30905.11"/>
    <n v="896248.19"/>
    <n v="2186.48"/>
    <n v="966"/>
    <x v="0"/>
    <x v="2"/>
    <n v="112291.35"/>
    <x v="8"/>
    <s v="delay"/>
    <x v="354"/>
    <x v="281"/>
    <x v="0"/>
  </r>
  <r>
    <n v="8107"/>
    <x v="1"/>
    <x v="0"/>
    <x v="3"/>
    <x v="1"/>
    <s v="2023-02-10"/>
    <s v="2023-02-19"/>
    <n v="4"/>
    <n v="12360.97"/>
    <n v="49443.88"/>
    <n v="3649.5"/>
    <n v="140"/>
    <x v="2"/>
    <x v="3"/>
    <n v="8116.51"/>
    <x v="6"/>
    <s v="delay"/>
    <x v="294"/>
    <x v="290"/>
    <x v="2"/>
  </r>
  <r>
    <n v="8108"/>
    <x v="4"/>
    <x v="2"/>
    <x v="2"/>
    <x v="0"/>
    <s v="2023-05-24"/>
    <s v="2023-05-29"/>
    <n v="47"/>
    <n v="40407.56"/>
    <n v="1899155.32"/>
    <n v="521.70000000000005"/>
    <n v="217"/>
    <x v="2"/>
    <x v="0"/>
    <n v="170893.58"/>
    <x v="2"/>
    <s v="on time"/>
    <x v="312"/>
    <x v="359"/>
    <x v="1"/>
  </r>
  <r>
    <n v="8109"/>
    <x v="4"/>
    <x v="2"/>
    <x v="1"/>
    <x v="3"/>
    <s v="2023-09-08"/>
    <s v="2023-09-23"/>
    <n v="77"/>
    <n v="48197.65"/>
    <n v="3711219.05"/>
    <n v="373.11"/>
    <n v="539"/>
    <x v="1"/>
    <x v="0"/>
    <n v="702970.65"/>
    <x v="3"/>
    <s v="delay"/>
    <x v="338"/>
    <x v="184"/>
    <x v="1"/>
  </r>
  <r>
    <n v="8110"/>
    <x v="2"/>
    <x v="0"/>
    <x v="4"/>
    <x v="1"/>
    <s v="2023-06-30"/>
    <s v="2023-07-06"/>
    <n v="77"/>
    <n v="3750.66"/>
    <n v="288800.82"/>
    <n v="1633.13"/>
    <n v="848"/>
    <x v="0"/>
    <x v="1"/>
    <n v="41687.120000000003"/>
    <x v="11"/>
    <s v="delay"/>
    <x v="358"/>
    <x v="85"/>
    <x v="0"/>
  </r>
  <r>
    <n v="8111"/>
    <x v="1"/>
    <x v="0"/>
    <x v="3"/>
    <x v="4"/>
    <s v="2023-12-31"/>
    <s v="2024-01-04"/>
    <n v="27"/>
    <n v="14522.14"/>
    <n v="392097.78"/>
    <n v="1717.22"/>
    <n v="847"/>
    <x v="0"/>
    <x v="3"/>
    <n v="25060.2"/>
    <x v="13"/>
    <s v="on time"/>
    <x v="160"/>
    <x v="281"/>
    <x v="0"/>
  </r>
  <r>
    <n v="8112"/>
    <x v="2"/>
    <x v="1"/>
    <x v="0"/>
    <x v="3"/>
    <s v="2023-08-05"/>
    <s v="2023-08-18"/>
    <n v="27"/>
    <n v="41989.49"/>
    <n v="1133716.23"/>
    <n v="4137.45"/>
    <n v="807"/>
    <x v="2"/>
    <x v="1"/>
    <n v="259735.01"/>
    <x v="12"/>
    <s v="delay"/>
    <x v="303"/>
    <x v="109"/>
    <x v="0"/>
  </r>
  <r>
    <n v="8113"/>
    <x v="6"/>
    <x v="0"/>
    <x v="3"/>
    <x v="0"/>
    <s v="2023-06-27"/>
    <s v="2023-07-01"/>
    <n v="21"/>
    <n v="24632.66"/>
    <n v="517285.86"/>
    <n v="3623.25"/>
    <n v="583"/>
    <x v="1"/>
    <x v="4"/>
    <n v="87916.479999999996"/>
    <x v="13"/>
    <s v="on time"/>
    <x v="173"/>
    <x v="87"/>
    <x v="1"/>
  </r>
  <r>
    <n v="8114"/>
    <x v="2"/>
    <x v="2"/>
    <x v="0"/>
    <x v="2"/>
    <s v="2023-05-09"/>
    <s v="2023-05-15"/>
    <n v="91"/>
    <n v="43166.48"/>
    <n v="3928149.68"/>
    <n v="646.37"/>
    <n v="574"/>
    <x v="1"/>
    <x v="0"/>
    <n v="771154.46"/>
    <x v="11"/>
    <s v="delay"/>
    <x v="151"/>
    <x v="147"/>
    <x v="1"/>
  </r>
  <r>
    <n v="8115"/>
    <x v="4"/>
    <x v="0"/>
    <x v="1"/>
    <x v="2"/>
    <s v="2023-09-13"/>
    <s v="2023-09-22"/>
    <n v="70"/>
    <n v="3985.76"/>
    <n v="279003.2"/>
    <n v="1934.94"/>
    <n v="864"/>
    <x v="1"/>
    <x v="3"/>
    <n v="17465.830000000002"/>
    <x v="6"/>
    <s v="delay"/>
    <x v="37"/>
    <x v="19"/>
    <x v="0"/>
  </r>
  <r>
    <n v="8116"/>
    <x v="5"/>
    <x v="2"/>
    <x v="0"/>
    <x v="4"/>
    <s v="2023-05-10"/>
    <s v="2023-05-25"/>
    <n v="45"/>
    <n v="11943.94"/>
    <n v="537477.30000000005"/>
    <n v="765.65"/>
    <n v="710"/>
    <x v="0"/>
    <x v="4"/>
    <n v="53503.18"/>
    <x v="3"/>
    <s v="delay"/>
    <x v="194"/>
    <x v="201"/>
    <x v="0"/>
  </r>
  <r>
    <n v="8117"/>
    <x v="5"/>
    <x v="1"/>
    <x v="4"/>
    <x v="1"/>
    <s v="2023-09-07"/>
    <s v="2023-09-11"/>
    <n v="90"/>
    <n v="44390.13"/>
    <n v="3995111.7"/>
    <n v="1549.82"/>
    <n v="418"/>
    <x v="2"/>
    <x v="2"/>
    <n v="689673.63"/>
    <x v="13"/>
    <s v="on time"/>
    <x v="247"/>
    <x v="257"/>
    <x v="1"/>
  </r>
  <r>
    <n v="8118"/>
    <x v="7"/>
    <x v="0"/>
    <x v="3"/>
    <x v="4"/>
    <s v="2023-02-12"/>
    <s v="2023-02-23"/>
    <n v="6"/>
    <n v="14135.25"/>
    <n v="84811.5"/>
    <n v="4824.29"/>
    <n v="725"/>
    <x v="1"/>
    <x v="2"/>
    <n v="13842.6"/>
    <x v="8"/>
    <s v="delay"/>
    <x v="96"/>
    <x v="208"/>
    <x v="0"/>
  </r>
  <r>
    <n v="8119"/>
    <x v="2"/>
    <x v="0"/>
    <x v="3"/>
    <x v="3"/>
    <s v="2023-03-14"/>
    <s v="2023-03-22"/>
    <n v="73"/>
    <n v="40378.79"/>
    <n v="2947651.67"/>
    <n v="4468.32"/>
    <n v="780"/>
    <x v="3"/>
    <x v="4"/>
    <n v="699919.26"/>
    <x v="14"/>
    <s v="delay"/>
    <x v="295"/>
    <x v="142"/>
    <x v="0"/>
  </r>
  <r>
    <n v="8120"/>
    <x v="7"/>
    <x v="1"/>
    <x v="1"/>
    <x v="3"/>
    <s v="2023-02-16"/>
    <s v="2023-02-23"/>
    <n v="17"/>
    <n v="6659.91"/>
    <n v="113218.47"/>
    <n v="1730.56"/>
    <n v="89"/>
    <x v="0"/>
    <x v="2"/>
    <n v="10062.93"/>
    <x v="5"/>
    <s v="delay"/>
    <x v="96"/>
    <x v="98"/>
    <x v="2"/>
  </r>
  <r>
    <n v="8121"/>
    <x v="6"/>
    <x v="2"/>
    <x v="1"/>
    <x v="0"/>
    <s v="2023-04-15"/>
    <s v="2023-04-26"/>
    <n v="13"/>
    <n v="27685.85"/>
    <n v="359916.05"/>
    <n v="1309.3900000000001"/>
    <n v="15"/>
    <x v="0"/>
    <x v="4"/>
    <n v="64723.199999999997"/>
    <x v="8"/>
    <s v="delay"/>
    <x v="350"/>
    <x v="88"/>
    <x v="2"/>
  </r>
  <r>
    <n v="8122"/>
    <x v="6"/>
    <x v="0"/>
    <x v="0"/>
    <x v="0"/>
    <s v="2023-12-14"/>
    <s v="2023-12-16"/>
    <n v="57"/>
    <n v="43471.199999999997"/>
    <n v="2477858.4"/>
    <n v="1242.83"/>
    <n v="286"/>
    <x v="0"/>
    <x v="3"/>
    <n v="230193.43"/>
    <x v="9"/>
    <s v="on time"/>
    <x v="130"/>
    <x v="213"/>
    <x v="1"/>
  </r>
  <r>
    <n v="8123"/>
    <x v="0"/>
    <x v="0"/>
    <x v="3"/>
    <x v="2"/>
    <s v="2023-07-28"/>
    <s v="2023-08-06"/>
    <n v="22"/>
    <n v="43848.03"/>
    <n v="964656.66"/>
    <n v="2818.85"/>
    <n v="545"/>
    <x v="2"/>
    <x v="4"/>
    <n v="143010.62"/>
    <x v="6"/>
    <s v="delay"/>
    <x v="47"/>
    <x v="274"/>
    <x v="1"/>
  </r>
  <r>
    <n v="8124"/>
    <x v="3"/>
    <x v="1"/>
    <x v="0"/>
    <x v="1"/>
    <s v="2023-11-05"/>
    <s v="2023-11-07"/>
    <n v="69"/>
    <n v="13445.35"/>
    <n v="927729.15"/>
    <n v="270.41000000000003"/>
    <n v="145"/>
    <x v="2"/>
    <x v="4"/>
    <n v="82113.08"/>
    <x v="9"/>
    <s v="on time"/>
    <x v="50"/>
    <x v="138"/>
    <x v="2"/>
  </r>
  <r>
    <n v="8125"/>
    <x v="0"/>
    <x v="2"/>
    <x v="3"/>
    <x v="4"/>
    <s v="2023-04-28"/>
    <s v="2023-05-10"/>
    <n v="12"/>
    <n v="30709.040000000001"/>
    <n v="368508.48"/>
    <n v="1293.8599999999999"/>
    <n v="928"/>
    <x v="0"/>
    <x v="0"/>
    <n v="78958.179999999993"/>
    <x v="10"/>
    <s v="delay"/>
    <x v="245"/>
    <x v="31"/>
    <x v="0"/>
  </r>
  <r>
    <n v="8126"/>
    <x v="4"/>
    <x v="2"/>
    <x v="2"/>
    <x v="1"/>
    <s v="2023-01-24"/>
    <s v="2023-02-04"/>
    <n v="57"/>
    <n v="18052.900000000001"/>
    <n v="1029015.3"/>
    <n v="730.41"/>
    <n v="22"/>
    <x v="1"/>
    <x v="4"/>
    <n v="86029.95"/>
    <x v="8"/>
    <s v="delay"/>
    <x v="171"/>
    <x v="219"/>
    <x v="2"/>
  </r>
  <r>
    <n v="8127"/>
    <x v="6"/>
    <x v="1"/>
    <x v="2"/>
    <x v="3"/>
    <s v="2023-01-09"/>
    <s v="2023-01-15"/>
    <n v="98"/>
    <n v="2316.5"/>
    <n v="227017"/>
    <n v="1970.5"/>
    <n v="180"/>
    <x v="2"/>
    <x v="4"/>
    <n v="26822.46"/>
    <x v="11"/>
    <s v="delay"/>
    <x v="376"/>
    <x v="270"/>
    <x v="2"/>
  </r>
  <r>
    <n v="8128"/>
    <x v="7"/>
    <x v="1"/>
    <x v="1"/>
    <x v="1"/>
    <s v="2023-09-25"/>
    <s v="2023-10-05"/>
    <n v="3"/>
    <n v="7865.35"/>
    <n v="23596.05"/>
    <n v="4883.09"/>
    <n v="244"/>
    <x v="0"/>
    <x v="4"/>
    <n v="3750.05"/>
    <x v="0"/>
    <s v="delay"/>
    <x v="362"/>
    <x v="191"/>
    <x v="1"/>
  </r>
  <r>
    <n v="8129"/>
    <x v="2"/>
    <x v="0"/>
    <x v="2"/>
    <x v="1"/>
    <s v="2023-12-06"/>
    <s v="2023-12-09"/>
    <n v="41"/>
    <n v="10363.32"/>
    <n v="424896.12"/>
    <n v="3797.74"/>
    <n v="834"/>
    <x v="0"/>
    <x v="0"/>
    <n v="76597.3"/>
    <x v="1"/>
    <s v="on time"/>
    <x v="322"/>
    <x v="307"/>
    <x v="0"/>
  </r>
  <r>
    <n v="8130"/>
    <x v="4"/>
    <x v="0"/>
    <x v="1"/>
    <x v="2"/>
    <s v="2023-12-02"/>
    <s v="2023-12-16"/>
    <n v="7"/>
    <n v="22290.38"/>
    <n v="156032.66"/>
    <n v="1159.98"/>
    <n v="354"/>
    <x v="0"/>
    <x v="2"/>
    <n v="26639.26"/>
    <x v="4"/>
    <s v="delay"/>
    <x v="130"/>
    <x v="324"/>
    <x v="1"/>
  </r>
  <r>
    <n v="8131"/>
    <x v="7"/>
    <x v="0"/>
    <x v="2"/>
    <x v="0"/>
    <s v="2023-09-09"/>
    <s v="2023-09-10"/>
    <n v="12"/>
    <n v="48594.46"/>
    <n v="583133.52"/>
    <n v="510.82"/>
    <n v="532"/>
    <x v="1"/>
    <x v="3"/>
    <n v="113172.25"/>
    <x v="7"/>
    <s v="on time"/>
    <x v="99"/>
    <x v="36"/>
    <x v="1"/>
  </r>
  <r>
    <n v="8132"/>
    <x v="4"/>
    <x v="0"/>
    <x v="3"/>
    <x v="1"/>
    <s v="2023-02-20"/>
    <s v="2023-02-23"/>
    <n v="97"/>
    <n v="23585.53"/>
    <n v="2287796.41"/>
    <n v="360.94"/>
    <n v="227"/>
    <x v="3"/>
    <x v="3"/>
    <n v="455325.62"/>
    <x v="1"/>
    <s v="on time"/>
    <x v="96"/>
    <x v="298"/>
    <x v="1"/>
  </r>
  <r>
    <n v="8133"/>
    <x v="7"/>
    <x v="0"/>
    <x v="4"/>
    <x v="0"/>
    <s v="2023-02-24"/>
    <s v="2023-02-26"/>
    <n v="44"/>
    <n v="1766.99"/>
    <n v="77747.56"/>
    <n v="147.29"/>
    <n v="160"/>
    <x v="0"/>
    <x v="3"/>
    <n v="17053.060000000001"/>
    <x v="9"/>
    <s v="on time"/>
    <x v="315"/>
    <x v="259"/>
    <x v="2"/>
  </r>
  <r>
    <n v="8134"/>
    <x v="5"/>
    <x v="0"/>
    <x v="4"/>
    <x v="2"/>
    <s v="2023-04-26"/>
    <s v="2023-05-10"/>
    <n v="43"/>
    <n v="8231.69"/>
    <n v="353962.67"/>
    <n v="4136.47"/>
    <n v="558"/>
    <x v="2"/>
    <x v="0"/>
    <n v="66978.58"/>
    <x v="4"/>
    <s v="delay"/>
    <x v="245"/>
    <x v="240"/>
    <x v="1"/>
  </r>
  <r>
    <n v="8135"/>
    <x v="4"/>
    <x v="1"/>
    <x v="3"/>
    <x v="0"/>
    <s v="2023-01-26"/>
    <s v="2023-02-05"/>
    <n v="32"/>
    <n v="42886.92"/>
    <n v="1372381.44"/>
    <n v="4493.88"/>
    <n v="493"/>
    <x v="0"/>
    <x v="4"/>
    <n v="211996.53"/>
    <x v="0"/>
    <s v="delay"/>
    <x v="202"/>
    <x v="275"/>
    <x v="1"/>
  </r>
  <r>
    <n v="8136"/>
    <x v="3"/>
    <x v="1"/>
    <x v="2"/>
    <x v="2"/>
    <s v="2023-02-27"/>
    <s v="2023-03-11"/>
    <n v="22"/>
    <n v="26783.32"/>
    <n v="589233.04"/>
    <n v="4843.71"/>
    <n v="750"/>
    <x v="1"/>
    <x v="1"/>
    <n v="94283.67"/>
    <x v="10"/>
    <s v="delay"/>
    <x v="342"/>
    <x v="311"/>
    <x v="0"/>
  </r>
  <r>
    <n v="8137"/>
    <x v="0"/>
    <x v="0"/>
    <x v="0"/>
    <x v="0"/>
    <s v="2023-04-18"/>
    <s v="2023-04-22"/>
    <n v="56"/>
    <n v="39622.74"/>
    <n v="2218873.44"/>
    <n v="3681.98"/>
    <n v="890"/>
    <x v="1"/>
    <x v="2"/>
    <n v="392555.91"/>
    <x v="13"/>
    <s v="on time"/>
    <x v="3"/>
    <x v="9"/>
    <x v="0"/>
  </r>
  <r>
    <n v="8138"/>
    <x v="6"/>
    <x v="1"/>
    <x v="0"/>
    <x v="2"/>
    <s v="2023-12-17"/>
    <s v="2023-12-28"/>
    <n v="92"/>
    <n v="34502.03"/>
    <n v="3174186.76"/>
    <n v="4828.8900000000003"/>
    <n v="68"/>
    <x v="1"/>
    <x v="0"/>
    <n v="521222.06"/>
    <x v="8"/>
    <s v="delay"/>
    <x v="54"/>
    <x v="115"/>
    <x v="2"/>
  </r>
  <r>
    <n v="8139"/>
    <x v="7"/>
    <x v="1"/>
    <x v="0"/>
    <x v="1"/>
    <s v="2023-02-03"/>
    <s v="2023-02-14"/>
    <n v="81"/>
    <n v="20245.48"/>
    <n v="1639883.88"/>
    <n v="444.6"/>
    <n v="173"/>
    <x v="0"/>
    <x v="4"/>
    <n v="214871.46"/>
    <x v="8"/>
    <s v="delay"/>
    <x v="223"/>
    <x v="349"/>
    <x v="2"/>
  </r>
  <r>
    <n v="8140"/>
    <x v="5"/>
    <x v="0"/>
    <x v="4"/>
    <x v="2"/>
    <s v="2023-11-25"/>
    <s v="2023-12-09"/>
    <n v="28"/>
    <n v="43929.35"/>
    <n v="1230021.8"/>
    <n v="929.92"/>
    <n v="546"/>
    <x v="1"/>
    <x v="2"/>
    <n v="141976.6"/>
    <x v="4"/>
    <s v="delay"/>
    <x v="322"/>
    <x v="364"/>
    <x v="1"/>
  </r>
  <r>
    <n v="8141"/>
    <x v="0"/>
    <x v="1"/>
    <x v="2"/>
    <x v="4"/>
    <s v="2023-12-06"/>
    <s v="2023-12-11"/>
    <n v="67"/>
    <n v="43298.12"/>
    <n v="2900974.04"/>
    <n v="1745.6"/>
    <n v="510"/>
    <x v="2"/>
    <x v="2"/>
    <n v="453589.71"/>
    <x v="2"/>
    <s v="on time"/>
    <x v="13"/>
    <x v="307"/>
    <x v="1"/>
  </r>
  <r>
    <n v="8142"/>
    <x v="2"/>
    <x v="0"/>
    <x v="2"/>
    <x v="1"/>
    <s v="2023-09-24"/>
    <s v="2023-10-01"/>
    <n v="21"/>
    <n v="2182.19"/>
    <n v="45825.99"/>
    <n v="2070.17"/>
    <n v="3"/>
    <x v="3"/>
    <x v="3"/>
    <n v="5647.59"/>
    <x v="5"/>
    <s v="delay"/>
    <x v="52"/>
    <x v="206"/>
    <x v="2"/>
  </r>
  <r>
    <n v="8143"/>
    <x v="5"/>
    <x v="1"/>
    <x v="2"/>
    <x v="4"/>
    <s v="2023-04-19"/>
    <s v="2023-04-29"/>
    <n v="56"/>
    <n v="696.34"/>
    <n v="38995.040000000001"/>
    <n v="1961.6"/>
    <n v="520"/>
    <x v="0"/>
    <x v="0"/>
    <n v="8614.94"/>
    <x v="0"/>
    <s v="delay"/>
    <x v="8"/>
    <x v="355"/>
    <x v="1"/>
  </r>
  <r>
    <n v="8144"/>
    <x v="0"/>
    <x v="1"/>
    <x v="4"/>
    <x v="4"/>
    <s v="2023-04-15"/>
    <s v="2023-04-21"/>
    <n v="92"/>
    <n v="39570.5"/>
    <n v="3640486"/>
    <n v="279.54000000000002"/>
    <n v="967"/>
    <x v="1"/>
    <x v="4"/>
    <n v="604329.01"/>
    <x v="11"/>
    <s v="delay"/>
    <x v="9"/>
    <x v="88"/>
    <x v="0"/>
  </r>
  <r>
    <n v="8145"/>
    <x v="2"/>
    <x v="2"/>
    <x v="1"/>
    <x v="3"/>
    <s v="2023-12-18"/>
    <s v="2023-12-21"/>
    <n v="9"/>
    <n v="4024.59"/>
    <n v="36221.31"/>
    <n v="609.69000000000005"/>
    <n v="539"/>
    <x v="1"/>
    <x v="1"/>
    <n v="2398.98"/>
    <x v="1"/>
    <s v="on time"/>
    <x v="207"/>
    <x v="73"/>
    <x v="1"/>
  </r>
  <r>
    <n v="8146"/>
    <x v="2"/>
    <x v="0"/>
    <x v="1"/>
    <x v="4"/>
    <s v="2023-09-10"/>
    <s v="2023-09-17"/>
    <n v="29"/>
    <n v="18634.84"/>
    <n v="540410.36"/>
    <n v="2708.54"/>
    <n v="186"/>
    <x v="1"/>
    <x v="2"/>
    <n v="35791.730000000003"/>
    <x v="5"/>
    <s v="delay"/>
    <x v="204"/>
    <x v="332"/>
    <x v="2"/>
  </r>
  <r>
    <n v="8147"/>
    <x v="3"/>
    <x v="1"/>
    <x v="2"/>
    <x v="1"/>
    <s v="2023-05-22"/>
    <s v="2023-06-02"/>
    <n v="17"/>
    <n v="43491.199999999997"/>
    <n v="739350.4"/>
    <n v="1891.46"/>
    <n v="218"/>
    <x v="1"/>
    <x v="2"/>
    <n v="47944.22"/>
    <x v="8"/>
    <s v="delay"/>
    <x v="135"/>
    <x v="112"/>
    <x v="1"/>
  </r>
  <r>
    <n v="8148"/>
    <x v="2"/>
    <x v="1"/>
    <x v="0"/>
    <x v="2"/>
    <s v="2023-06-06"/>
    <s v="2023-06-15"/>
    <n v="18"/>
    <n v="24404.54"/>
    <n v="439281.72"/>
    <n v="2410.3000000000002"/>
    <n v="592"/>
    <x v="3"/>
    <x v="1"/>
    <n v="51499.08"/>
    <x v="6"/>
    <s v="delay"/>
    <x v="334"/>
    <x v="163"/>
    <x v="1"/>
  </r>
  <r>
    <n v="8149"/>
    <x v="2"/>
    <x v="0"/>
    <x v="0"/>
    <x v="4"/>
    <s v="2023-04-17"/>
    <s v="2023-04-26"/>
    <n v="63"/>
    <n v="33237.54"/>
    <n v="2093965.02"/>
    <n v="671.4"/>
    <n v="88"/>
    <x v="1"/>
    <x v="3"/>
    <n v="472706.78"/>
    <x v="6"/>
    <s v="delay"/>
    <x v="350"/>
    <x v="3"/>
    <x v="2"/>
  </r>
  <r>
    <n v="8150"/>
    <x v="3"/>
    <x v="2"/>
    <x v="3"/>
    <x v="1"/>
    <s v="2023-08-29"/>
    <s v="2023-09-13"/>
    <n v="73"/>
    <n v="44933.8"/>
    <n v="3280167.4"/>
    <n v="4226.17"/>
    <n v="416"/>
    <x v="1"/>
    <x v="4"/>
    <n v="202863.58"/>
    <x v="3"/>
    <s v="delay"/>
    <x v="357"/>
    <x v="173"/>
    <x v="1"/>
  </r>
  <r>
    <n v="8151"/>
    <x v="0"/>
    <x v="0"/>
    <x v="4"/>
    <x v="3"/>
    <s v="2023-01-14"/>
    <s v="2023-01-24"/>
    <n v="84"/>
    <n v="17785.46"/>
    <n v="1493978.64"/>
    <n v="3198.05"/>
    <n v="51"/>
    <x v="0"/>
    <x v="2"/>
    <n v="344202.59"/>
    <x v="0"/>
    <s v="delay"/>
    <x v="359"/>
    <x v="90"/>
    <x v="2"/>
  </r>
  <r>
    <n v="8152"/>
    <x v="4"/>
    <x v="1"/>
    <x v="2"/>
    <x v="0"/>
    <s v="2023-08-29"/>
    <s v="2023-09-02"/>
    <n v="92"/>
    <n v="38684.57"/>
    <n v="3558980.44"/>
    <n v="3358.97"/>
    <n v="959"/>
    <x v="1"/>
    <x v="3"/>
    <n v="257718.63"/>
    <x v="13"/>
    <s v="on time"/>
    <x v="146"/>
    <x v="173"/>
    <x v="0"/>
  </r>
  <r>
    <n v="8153"/>
    <x v="6"/>
    <x v="2"/>
    <x v="1"/>
    <x v="1"/>
    <s v="2023-05-22"/>
    <s v="2023-06-05"/>
    <n v="25"/>
    <n v="19565.72"/>
    <n v="489143"/>
    <n v="108.8"/>
    <n v="175"/>
    <x v="2"/>
    <x v="0"/>
    <n v="60543.64"/>
    <x v="4"/>
    <s v="delay"/>
    <x v="117"/>
    <x v="112"/>
    <x v="2"/>
  </r>
  <r>
    <n v="8154"/>
    <x v="3"/>
    <x v="0"/>
    <x v="2"/>
    <x v="2"/>
    <s v="2023-04-21"/>
    <s v="2023-04-29"/>
    <n v="16"/>
    <n v="3558.54"/>
    <n v="56936.639999999999"/>
    <n v="3271.1"/>
    <n v="976"/>
    <x v="0"/>
    <x v="1"/>
    <n v="5872.9"/>
    <x v="14"/>
    <s v="delay"/>
    <x v="8"/>
    <x v="326"/>
    <x v="0"/>
  </r>
  <r>
    <n v="8155"/>
    <x v="6"/>
    <x v="0"/>
    <x v="1"/>
    <x v="1"/>
    <s v="2023-08-22"/>
    <s v="2023-09-05"/>
    <n v="71"/>
    <n v="33743.440000000002"/>
    <n v="2395784.2400000002"/>
    <n v="2546.31"/>
    <n v="837"/>
    <x v="0"/>
    <x v="4"/>
    <n v="524156.84"/>
    <x v="4"/>
    <s v="delay"/>
    <x v="369"/>
    <x v="42"/>
    <x v="0"/>
  </r>
  <r>
    <n v="8156"/>
    <x v="6"/>
    <x v="2"/>
    <x v="4"/>
    <x v="3"/>
    <s v="2023-12-20"/>
    <s v="2023-12-26"/>
    <n v="51"/>
    <n v="31932.49"/>
    <n v="1628556.99"/>
    <n v="2404.29"/>
    <n v="401"/>
    <x v="3"/>
    <x v="0"/>
    <n v="327190.34000000003"/>
    <x v="11"/>
    <s v="delay"/>
    <x v="230"/>
    <x v="159"/>
    <x v="1"/>
  </r>
  <r>
    <n v="8157"/>
    <x v="5"/>
    <x v="1"/>
    <x v="1"/>
    <x v="0"/>
    <s v="2023-09-28"/>
    <s v="2023-10-12"/>
    <n v="92"/>
    <n v="37664.61"/>
    <n v="3465144.12"/>
    <n v="2100.15"/>
    <n v="816"/>
    <x v="2"/>
    <x v="4"/>
    <n v="629773.04"/>
    <x v="4"/>
    <s v="delay"/>
    <x v="339"/>
    <x v="243"/>
    <x v="0"/>
  </r>
  <r>
    <n v="8158"/>
    <x v="3"/>
    <x v="1"/>
    <x v="0"/>
    <x v="4"/>
    <s v="2023-06-05"/>
    <s v="2023-06-07"/>
    <n v="70"/>
    <n v="44816.28"/>
    <n v="3137139.6"/>
    <n v="2417.31"/>
    <n v="557"/>
    <x v="1"/>
    <x v="0"/>
    <n v="492866.97"/>
    <x v="9"/>
    <s v="on time"/>
    <x v="329"/>
    <x v="10"/>
    <x v="1"/>
  </r>
  <r>
    <n v="8159"/>
    <x v="1"/>
    <x v="1"/>
    <x v="4"/>
    <x v="1"/>
    <s v="2023-12-23"/>
    <s v="2024-01-03"/>
    <n v="47"/>
    <n v="20112.580000000002"/>
    <n v="945291.26"/>
    <n v="1002.37"/>
    <n v="6"/>
    <x v="2"/>
    <x v="0"/>
    <n v="122069.05"/>
    <x v="8"/>
    <s v="delay"/>
    <x v="168"/>
    <x v="341"/>
    <x v="2"/>
  </r>
  <r>
    <n v="8160"/>
    <x v="7"/>
    <x v="1"/>
    <x v="2"/>
    <x v="3"/>
    <s v="2023-11-13"/>
    <s v="2023-11-17"/>
    <n v="62"/>
    <n v="46515.25"/>
    <n v="2883945.5"/>
    <n v="1928.13"/>
    <n v="29"/>
    <x v="3"/>
    <x v="3"/>
    <n v="654901.43000000005"/>
    <x v="13"/>
    <s v="on time"/>
    <x v="299"/>
    <x v="291"/>
    <x v="2"/>
  </r>
  <r>
    <n v="8161"/>
    <x v="6"/>
    <x v="0"/>
    <x v="4"/>
    <x v="3"/>
    <s v="2023-10-10"/>
    <s v="2023-10-16"/>
    <n v="5"/>
    <n v="10355.49"/>
    <n v="51777.45"/>
    <n v="680.76"/>
    <n v="787"/>
    <x v="3"/>
    <x v="0"/>
    <n v="8188.7"/>
    <x v="11"/>
    <s v="delay"/>
    <x v="177"/>
    <x v="82"/>
    <x v="0"/>
  </r>
  <r>
    <n v="8162"/>
    <x v="1"/>
    <x v="0"/>
    <x v="2"/>
    <x v="2"/>
    <s v="2023-05-14"/>
    <s v="2023-05-24"/>
    <n v="72"/>
    <n v="13885.2"/>
    <n v="999734.4"/>
    <n v="3038.76"/>
    <n v="658"/>
    <x v="1"/>
    <x v="0"/>
    <n v="129385.49"/>
    <x v="0"/>
    <s v="delay"/>
    <x v="300"/>
    <x v="67"/>
    <x v="1"/>
  </r>
  <r>
    <n v="8163"/>
    <x v="6"/>
    <x v="2"/>
    <x v="3"/>
    <x v="0"/>
    <s v="2023-02-12"/>
    <s v="2023-02-24"/>
    <n v="68"/>
    <n v="40647.5"/>
    <n v="2764030"/>
    <n v="4781.33"/>
    <n v="248"/>
    <x v="1"/>
    <x v="3"/>
    <n v="572142.52"/>
    <x v="10"/>
    <s v="delay"/>
    <x v="241"/>
    <x v="208"/>
    <x v="1"/>
  </r>
  <r>
    <n v="8164"/>
    <x v="6"/>
    <x v="1"/>
    <x v="3"/>
    <x v="2"/>
    <s v="2023-07-18"/>
    <s v="2023-07-23"/>
    <n v="34"/>
    <n v="4364.5200000000004"/>
    <n v="148393.68"/>
    <n v="1617.44"/>
    <n v="224"/>
    <x v="1"/>
    <x v="2"/>
    <n v="25163.43"/>
    <x v="2"/>
    <s v="on time"/>
    <x v="251"/>
    <x v="43"/>
    <x v="1"/>
  </r>
  <r>
    <n v="8165"/>
    <x v="1"/>
    <x v="0"/>
    <x v="3"/>
    <x v="1"/>
    <s v="2023-05-08"/>
    <s v="2023-05-11"/>
    <n v="87"/>
    <n v="7877.24"/>
    <n v="685319.88"/>
    <n v="3491.58"/>
    <n v="25"/>
    <x v="1"/>
    <x v="1"/>
    <n v="133011.35999999999"/>
    <x v="1"/>
    <s v="on time"/>
    <x v="276"/>
    <x v="233"/>
    <x v="2"/>
  </r>
  <r>
    <n v="8166"/>
    <x v="3"/>
    <x v="2"/>
    <x v="0"/>
    <x v="2"/>
    <s v="2023-02-05"/>
    <s v="2023-02-17"/>
    <n v="87"/>
    <n v="5537.01"/>
    <n v="481719.87"/>
    <n v="1952.49"/>
    <n v="285"/>
    <x v="0"/>
    <x v="1"/>
    <n v="37930.33"/>
    <x v="10"/>
    <s v="delay"/>
    <x v="337"/>
    <x v="41"/>
    <x v="1"/>
  </r>
  <r>
    <n v="8167"/>
    <x v="4"/>
    <x v="0"/>
    <x v="2"/>
    <x v="1"/>
    <s v="2023-04-18"/>
    <s v="2023-04-28"/>
    <n v="26"/>
    <n v="17006.810000000001"/>
    <n v="442177.06"/>
    <n v="3496.59"/>
    <n v="434"/>
    <x v="0"/>
    <x v="1"/>
    <n v="78730.490000000005"/>
    <x v="0"/>
    <s v="delay"/>
    <x v="328"/>
    <x v="9"/>
    <x v="1"/>
  </r>
  <r>
    <n v="8168"/>
    <x v="5"/>
    <x v="1"/>
    <x v="3"/>
    <x v="0"/>
    <s v="2023-02-10"/>
    <s v="2023-02-20"/>
    <n v="64"/>
    <n v="40240.54"/>
    <n v="2575394.56"/>
    <n v="2935.44"/>
    <n v="745"/>
    <x v="0"/>
    <x v="3"/>
    <n v="458835.84"/>
    <x v="0"/>
    <s v="delay"/>
    <x v="227"/>
    <x v="290"/>
    <x v="0"/>
  </r>
  <r>
    <n v="8169"/>
    <x v="3"/>
    <x v="1"/>
    <x v="3"/>
    <x v="0"/>
    <s v="2023-11-15"/>
    <s v="2023-11-23"/>
    <n v="33"/>
    <n v="14342.76"/>
    <n v="473311.08"/>
    <n v="4218.0600000000004"/>
    <n v="365"/>
    <x v="3"/>
    <x v="4"/>
    <n v="74613.97"/>
    <x v="14"/>
    <s v="delay"/>
    <x v="252"/>
    <x v="272"/>
    <x v="1"/>
  </r>
  <r>
    <n v="8170"/>
    <x v="3"/>
    <x v="1"/>
    <x v="0"/>
    <x v="1"/>
    <s v="2023-05-05"/>
    <s v="2023-05-18"/>
    <n v="9"/>
    <n v="22703.33"/>
    <n v="204329.97"/>
    <n v="4639.17"/>
    <n v="891"/>
    <x v="0"/>
    <x v="0"/>
    <n v="46273.02"/>
    <x v="12"/>
    <s v="delay"/>
    <x v="248"/>
    <x v="316"/>
    <x v="0"/>
  </r>
  <r>
    <n v="8171"/>
    <x v="5"/>
    <x v="1"/>
    <x v="0"/>
    <x v="3"/>
    <s v="2023-01-08"/>
    <s v="2023-01-21"/>
    <n v="19"/>
    <n v="26129.07"/>
    <n v="496452.33"/>
    <n v="2222.8000000000002"/>
    <n v="913"/>
    <x v="2"/>
    <x v="4"/>
    <n v="26388.21"/>
    <x v="12"/>
    <s v="delay"/>
    <x v="24"/>
    <x v="125"/>
    <x v="0"/>
  </r>
  <r>
    <n v="8172"/>
    <x v="1"/>
    <x v="1"/>
    <x v="2"/>
    <x v="2"/>
    <s v="2023-01-07"/>
    <s v="2023-01-20"/>
    <n v="89"/>
    <n v="34221.29"/>
    <n v="3045694.81"/>
    <n v="2392.75"/>
    <n v="279"/>
    <x v="0"/>
    <x v="0"/>
    <n v="393568.13"/>
    <x v="12"/>
    <s v="delay"/>
    <x v="77"/>
    <x v="25"/>
    <x v="1"/>
  </r>
  <r>
    <n v="8173"/>
    <x v="6"/>
    <x v="1"/>
    <x v="3"/>
    <x v="1"/>
    <s v="2023-12-22"/>
    <s v="2023-12-27"/>
    <n v="62"/>
    <n v="10302.52"/>
    <n v="638756.24"/>
    <n v="589.86"/>
    <n v="103"/>
    <x v="3"/>
    <x v="4"/>
    <n v="99340.92"/>
    <x v="2"/>
    <s v="on time"/>
    <x v="221"/>
    <x v="169"/>
    <x v="2"/>
  </r>
  <r>
    <n v="8174"/>
    <x v="6"/>
    <x v="0"/>
    <x v="3"/>
    <x v="1"/>
    <s v="2023-12-19"/>
    <s v="2023-12-21"/>
    <n v="20"/>
    <n v="17857.95"/>
    <n v="357159"/>
    <n v="172.75"/>
    <n v="374"/>
    <x v="2"/>
    <x v="4"/>
    <n v="68991.38"/>
    <x v="9"/>
    <s v="on time"/>
    <x v="207"/>
    <x v="215"/>
    <x v="1"/>
  </r>
  <r>
    <n v="8175"/>
    <x v="7"/>
    <x v="1"/>
    <x v="4"/>
    <x v="2"/>
    <s v="2023-08-03"/>
    <s v="2023-08-04"/>
    <n v="97"/>
    <n v="24973.02"/>
    <n v="2422382.94"/>
    <n v="203.32"/>
    <n v="422"/>
    <x v="0"/>
    <x v="1"/>
    <n v="516376.12"/>
    <x v="7"/>
    <s v="on time"/>
    <x v="78"/>
    <x v="7"/>
    <x v="1"/>
  </r>
  <r>
    <n v="8176"/>
    <x v="5"/>
    <x v="1"/>
    <x v="3"/>
    <x v="0"/>
    <s v="2023-12-27"/>
    <s v="2023-12-28"/>
    <n v="76"/>
    <n v="25713.35"/>
    <n v="1954214.6"/>
    <n v="309.44"/>
    <n v="887"/>
    <x v="0"/>
    <x v="4"/>
    <n v="381723.75"/>
    <x v="7"/>
    <s v="on time"/>
    <x v="54"/>
    <x v="249"/>
    <x v="0"/>
  </r>
  <r>
    <n v="8177"/>
    <x v="3"/>
    <x v="1"/>
    <x v="3"/>
    <x v="4"/>
    <s v="2023-01-27"/>
    <s v="2023-02-04"/>
    <n v="27"/>
    <n v="47223.24"/>
    <n v="1275027.48"/>
    <n v="500.59"/>
    <n v="812"/>
    <x v="3"/>
    <x v="1"/>
    <n v="174380"/>
    <x v="14"/>
    <s v="delay"/>
    <x v="171"/>
    <x v="234"/>
    <x v="0"/>
  </r>
  <r>
    <n v="8178"/>
    <x v="1"/>
    <x v="2"/>
    <x v="0"/>
    <x v="2"/>
    <s v="2023-01-18"/>
    <s v="2023-01-26"/>
    <n v="22"/>
    <n v="4174.1099999999997"/>
    <n v="91830.42"/>
    <n v="717.77"/>
    <n v="374"/>
    <x v="3"/>
    <x v="3"/>
    <n v="18858.73"/>
    <x v="14"/>
    <s v="delay"/>
    <x v="292"/>
    <x v="75"/>
    <x v="1"/>
  </r>
  <r>
    <n v="8179"/>
    <x v="2"/>
    <x v="0"/>
    <x v="1"/>
    <x v="1"/>
    <s v="2023-01-09"/>
    <s v="2023-01-10"/>
    <n v="44"/>
    <n v="1631.08"/>
    <n v="71767.520000000004"/>
    <n v="956.14"/>
    <n v="495"/>
    <x v="0"/>
    <x v="1"/>
    <n v="10572.79"/>
    <x v="7"/>
    <s v="on time"/>
    <x v="367"/>
    <x v="270"/>
    <x v="1"/>
  </r>
  <r>
    <n v="8180"/>
    <x v="0"/>
    <x v="2"/>
    <x v="0"/>
    <x v="3"/>
    <s v="2023-04-20"/>
    <s v="2023-05-05"/>
    <n v="67"/>
    <n v="8000.64"/>
    <n v="536042.88"/>
    <n v="991.5"/>
    <n v="636"/>
    <x v="1"/>
    <x v="2"/>
    <n v="36889.07"/>
    <x v="3"/>
    <s v="delay"/>
    <x v="331"/>
    <x v="8"/>
    <x v="1"/>
  </r>
  <r>
    <n v="8181"/>
    <x v="7"/>
    <x v="1"/>
    <x v="2"/>
    <x v="2"/>
    <s v="2023-06-19"/>
    <s v="2023-06-20"/>
    <n v="58"/>
    <n v="31306.2"/>
    <n v="1815759.6"/>
    <n v="2907.15"/>
    <n v="307"/>
    <x v="0"/>
    <x v="1"/>
    <n v="339113.59"/>
    <x v="7"/>
    <s v="on time"/>
    <x v="10"/>
    <x v="156"/>
    <x v="1"/>
  </r>
  <r>
    <n v="8182"/>
    <x v="0"/>
    <x v="0"/>
    <x v="4"/>
    <x v="3"/>
    <s v="2023-05-08"/>
    <s v="2023-05-20"/>
    <n v="36"/>
    <n v="20782.080000000002"/>
    <n v="748154.88"/>
    <n v="4016.64"/>
    <n v="375"/>
    <x v="0"/>
    <x v="2"/>
    <n v="86932.37"/>
    <x v="10"/>
    <s v="delay"/>
    <x v="69"/>
    <x v="233"/>
    <x v="1"/>
  </r>
  <r>
    <n v="8183"/>
    <x v="5"/>
    <x v="0"/>
    <x v="2"/>
    <x v="2"/>
    <s v="2023-06-26"/>
    <s v="2023-07-09"/>
    <n v="19"/>
    <n v="39907.449999999997"/>
    <n v="758241.55"/>
    <n v="4395.05"/>
    <n v="406"/>
    <x v="0"/>
    <x v="0"/>
    <n v="138100.51"/>
    <x v="12"/>
    <s v="delay"/>
    <x v="21"/>
    <x v="118"/>
    <x v="1"/>
  </r>
  <r>
    <n v="8184"/>
    <x v="5"/>
    <x v="1"/>
    <x v="3"/>
    <x v="1"/>
    <s v="2023-07-17"/>
    <s v="2023-07-23"/>
    <n v="5"/>
    <n v="41816.660000000003"/>
    <n v="209083.3"/>
    <n v="995.43"/>
    <n v="94"/>
    <x v="2"/>
    <x v="3"/>
    <n v="12117.37"/>
    <x v="11"/>
    <s v="delay"/>
    <x v="251"/>
    <x v="231"/>
    <x v="2"/>
  </r>
  <r>
    <n v="8185"/>
    <x v="5"/>
    <x v="0"/>
    <x v="4"/>
    <x v="2"/>
    <s v="2023-04-14"/>
    <s v="2023-04-29"/>
    <n v="19"/>
    <n v="32294.45"/>
    <n v="613594.55000000005"/>
    <n v="1933.03"/>
    <n v="336"/>
    <x v="2"/>
    <x v="4"/>
    <n v="52125.01"/>
    <x v="3"/>
    <s v="delay"/>
    <x v="8"/>
    <x v="103"/>
    <x v="1"/>
  </r>
  <r>
    <n v="8186"/>
    <x v="2"/>
    <x v="1"/>
    <x v="0"/>
    <x v="3"/>
    <s v="2023-08-07"/>
    <s v="2023-08-13"/>
    <n v="17"/>
    <n v="15777.54"/>
    <n v="268218.18"/>
    <n v="4198.6000000000004"/>
    <n v="106"/>
    <x v="2"/>
    <x v="1"/>
    <n v="54300.23"/>
    <x v="11"/>
    <s v="delay"/>
    <x v="53"/>
    <x v="279"/>
    <x v="2"/>
  </r>
  <r>
    <n v="8187"/>
    <x v="0"/>
    <x v="0"/>
    <x v="2"/>
    <x v="3"/>
    <s v="2023-09-22"/>
    <s v="2023-10-02"/>
    <n v="62"/>
    <n v="44981.68"/>
    <n v="2788864.16"/>
    <n v="2259.92"/>
    <n v="333"/>
    <x v="3"/>
    <x v="4"/>
    <n v="586083.12"/>
    <x v="0"/>
    <s v="delay"/>
    <x v="275"/>
    <x v="132"/>
    <x v="1"/>
  </r>
  <r>
    <n v="8188"/>
    <x v="1"/>
    <x v="2"/>
    <x v="2"/>
    <x v="2"/>
    <s v="2023-08-28"/>
    <s v="2023-09-06"/>
    <n v="63"/>
    <n v="13202.09"/>
    <n v="831731.67"/>
    <n v="2158.27"/>
    <n v="471"/>
    <x v="2"/>
    <x v="3"/>
    <n v="70951.789999999994"/>
    <x v="6"/>
    <s v="delay"/>
    <x v="35"/>
    <x v="166"/>
    <x v="1"/>
  </r>
  <r>
    <n v="8189"/>
    <x v="2"/>
    <x v="2"/>
    <x v="4"/>
    <x v="2"/>
    <s v="2023-06-07"/>
    <s v="2023-06-14"/>
    <n v="72"/>
    <n v="37844.839999999997"/>
    <n v="2724828.48"/>
    <n v="2302.3000000000002"/>
    <n v="859"/>
    <x v="1"/>
    <x v="0"/>
    <n v="160130.23000000001"/>
    <x v="5"/>
    <s v="delay"/>
    <x v="175"/>
    <x v="160"/>
    <x v="0"/>
  </r>
  <r>
    <n v="8190"/>
    <x v="3"/>
    <x v="1"/>
    <x v="1"/>
    <x v="0"/>
    <s v="2023-05-20"/>
    <s v="2023-06-02"/>
    <n v="85"/>
    <n v="48391.72"/>
    <n v="4113296.2"/>
    <n v="4057.47"/>
    <n v="183"/>
    <x v="1"/>
    <x v="0"/>
    <n v="635081.53"/>
    <x v="12"/>
    <s v="delay"/>
    <x v="135"/>
    <x v="165"/>
    <x v="2"/>
  </r>
  <r>
    <n v="8191"/>
    <x v="7"/>
    <x v="1"/>
    <x v="0"/>
    <x v="4"/>
    <s v="2023-09-18"/>
    <s v="2023-10-03"/>
    <n v="75"/>
    <n v="26931.119999999999"/>
    <n v="2019834"/>
    <n v="2040.39"/>
    <n v="99"/>
    <x v="1"/>
    <x v="1"/>
    <n v="270994.31"/>
    <x v="3"/>
    <s v="delay"/>
    <x v="332"/>
    <x v="343"/>
    <x v="2"/>
  </r>
  <r>
    <n v="8192"/>
    <x v="7"/>
    <x v="1"/>
    <x v="3"/>
    <x v="1"/>
    <s v="2023-01-07"/>
    <s v="2023-01-17"/>
    <n v="1"/>
    <n v="5994.81"/>
    <n v="5994.81"/>
    <n v="2673.88"/>
    <n v="493"/>
    <x v="1"/>
    <x v="0"/>
    <n v="1250.47"/>
    <x v="0"/>
    <s v="delay"/>
    <x v="361"/>
    <x v="25"/>
    <x v="1"/>
  </r>
  <r>
    <n v="8193"/>
    <x v="2"/>
    <x v="1"/>
    <x v="4"/>
    <x v="3"/>
    <s v="2023-12-12"/>
    <s v="2023-12-13"/>
    <n v="77"/>
    <n v="43276.34"/>
    <n v="3332278.18"/>
    <n v="3146.56"/>
    <n v="307"/>
    <x v="3"/>
    <x v="0"/>
    <n v="280819.69"/>
    <x v="7"/>
    <s v="on time"/>
    <x v="244"/>
    <x v="348"/>
    <x v="1"/>
  </r>
  <r>
    <n v="8194"/>
    <x v="5"/>
    <x v="2"/>
    <x v="3"/>
    <x v="4"/>
    <s v="2023-02-04"/>
    <s v="2023-02-18"/>
    <n v="86"/>
    <n v="14656.08"/>
    <n v="1260422.8799999999"/>
    <n v="4624.5600000000004"/>
    <n v="961"/>
    <x v="1"/>
    <x v="2"/>
    <n v="290222.59000000003"/>
    <x v="4"/>
    <s v="delay"/>
    <x v="71"/>
    <x v="261"/>
    <x v="0"/>
  </r>
  <r>
    <n v="8195"/>
    <x v="3"/>
    <x v="2"/>
    <x v="2"/>
    <x v="3"/>
    <s v="2023-11-26"/>
    <s v="2023-12-11"/>
    <n v="58"/>
    <n v="31083.32"/>
    <n v="1802832.56"/>
    <n v="4975.82"/>
    <n v="586"/>
    <x v="3"/>
    <x v="1"/>
    <n v="364496.47"/>
    <x v="3"/>
    <s v="delay"/>
    <x v="13"/>
    <x v="144"/>
    <x v="1"/>
  </r>
  <r>
    <n v="8196"/>
    <x v="7"/>
    <x v="0"/>
    <x v="3"/>
    <x v="3"/>
    <s v="2023-07-23"/>
    <s v="2023-08-06"/>
    <n v="84"/>
    <n v="22876.06"/>
    <n v="1921589.04"/>
    <n v="2194.81"/>
    <n v="161"/>
    <x v="0"/>
    <x v="0"/>
    <n v="392213.91"/>
    <x v="4"/>
    <s v="delay"/>
    <x v="47"/>
    <x v="192"/>
    <x v="2"/>
  </r>
  <r>
    <n v="8197"/>
    <x v="6"/>
    <x v="2"/>
    <x v="0"/>
    <x v="0"/>
    <s v="2023-03-19"/>
    <s v="2023-03-21"/>
    <n v="1"/>
    <n v="40006.639999999999"/>
    <n v="40006.639999999999"/>
    <n v="3659.59"/>
    <n v="886"/>
    <x v="1"/>
    <x v="4"/>
    <n v="6042.93"/>
    <x v="9"/>
    <s v="on time"/>
    <x v="29"/>
    <x v="30"/>
    <x v="0"/>
  </r>
  <r>
    <n v="8198"/>
    <x v="0"/>
    <x v="2"/>
    <x v="4"/>
    <x v="0"/>
    <s v="2023-10-02"/>
    <s v="2023-10-04"/>
    <n v="60"/>
    <n v="6562.24"/>
    <n v="393734.40000000002"/>
    <n v="4406.32"/>
    <n v="782"/>
    <x v="0"/>
    <x v="4"/>
    <n v="21414.97"/>
    <x v="9"/>
    <s v="on time"/>
    <x v="347"/>
    <x v="287"/>
    <x v="0"/>
  </r>
  <r>
    <n v="8199"/>
    <x v="5"/>
    <x v="1"/>
    <x v="0"/>
    <x v="0"/>
    <s v="2023-12-07"/>
    <s v="2023-12-12"/>
    <n v="90"/>
    <n v="32882.44"/>
    <n v="2959419.6"/>
    <n v="444.12"/>
    <n v="90"/>
    <x v="3"/>
    <x v="3"/>
    <n v="290574.59000000003"/>
    <x v="2"/>
    <s v="on time"/>
    <x v="124"/>
    <x v="153"/>
    <x v="2"/>
  </r>
  <r>
    <n v="8200"/>
    <x v="7"/>
    <x v="2"/>
    <x v="4"/>
    <x v="3"/>
    <s v="2023-12-12"/>
    <s v="2023-12-17"/>
    <n v="64"/>
    <n v="21736.28"/>
    <n v="1391121.92"/>
    <n v="1361.96"/>
    <n v="135"/>
    <x v="3"/>
    <x v="2"/>
    <n v="146097.28"/>
    <x v="2"/>
    <s v="on time"/>
    <x v="105"/>
    <x v="348"/>
    <x v="2"/>
  </r>
  <r>
    <n v="8201"/>
    <x v="0"/>
    <x v="1"/>
    <x v="2"/>
    <x v="0"/>
    <s v="2023-03-15"/>
    <s v="2023-03-23"/>
    <n v="80"/>
    <n v="47640.15"/>
    <n v="3811212"/>
    <n v="480.34"/>
    <n v="210"/>
    <x v="1"/>
    <x v="1"/>
    <n v="496012.84"/>
    <x v="14"/>
    <s v="delay"/>
    <x v="205"/>
    <x v="345"/>
    <x v="1"/>
  </r>
  <r>
    <n v="8202"/>
    <x v="5"/>
    <x v="2"/>
    <x v="3"/>
    <x v="3"/>
    <s v="2023-07-19"/>
    <s v="2023-07-22"/>
    <n v="28"/>
    <n v="6482.8"/>
    <n v="181518.4"/>
    <n v="643.54999999999995"/>
    <n v="870"/>
    <x v="1"/>
    <x v="1"/>
    <n v="32061.46"/>
    <x v="1"/>
    <s v="on time"/>
    <x v="5"/>
    <x v="229"/>
    <x v="0"/>
  </r>
  <r>
    <n v="8203"/>
    <x v="2"/>
    <x v="2"/>
    <x v="1"/>
    <x v="3"/>
    <s v="2023-01-02"/>
    <s v="2023-01-04"/>
    <n v="21"/>
    <n v="31752.15"/>
    <n v="666795.15"/>
    <n v="2535.7800000000002"/>
    <n v="734"/>
    <x v="1"/>
    <x v="0"/>
    <n v="68196.78"/>
    <x v="9"/>
    <s v="on time"/>
    <x v="213"/>
    <x v="139"/>
    <x v="0"/>
  </r>
  <r>
    <n v="8204"/>
    <x v="6"/>
    <x v="0"/>
    <x v="4"/>
    <x v="3"/>
    <s v="2023-12-03"/>
    <s v="2023-12-07"/>
    <n v="28"/>
    <n v="30865.93"/>
    <n v="864246.04"/>
    <n v="411.95"/>
    <n v="904"/>
    <x v="2"/>
    <x v="1"/>
    <n v="119792.35"/>
    <x v="13"/>
    <s v="on time"/>
    <x v="147"/>
    <x v="107"/>
    <x v="0"/>
  </r>
  <r>
    <n v="8205"/>
    <x v="3"/>
    <x v="0"/>
    <x v="3"/>
    <x v="3"/>
    <s v="2023-10-24"/>
    <s v="2023-10-31"/>
    <n v="68"/>
    <n v="36219.629999999997"/>
    <n v="2462934.84"/>
    <n v="621.32000000000005"/>
    <n v="342"/>
    <x v="1"/>
    <x v="1"/>
    <n v="175647.67"/>
    <x v="5"/>
    <s v="delay"/>
    <x v="203"/>
    <x v="99"/>
    <x v="1"/>
  </r>
  <r>
    <n v="8206"/>
    <x v="7"/>
    <x v="0"/>
    <x v="0"/>
    <x v="2"/>
    <s v="2023-07-25"/>
    <s v="2023-07-30"/>
    <n v="69"/>
    <n v="30413.35"/>
    <n v="2098521.15"/>
    <n v="4315.01"/>
    <n v="24"/>
    <x v="0"/>
    <x v="2"/>
    <n v="384127.77"/>
    <x v="2"/>
    <s v="on time"/>
    <x v="1"/>
    <x v="277"/>
    <x v="2"/>
  </r>
  <r>
    <n v="8207"/>
    <x v="3"/>
    <x v="0"/>
    <x v="2"/>
    <x v="4"/>
    <s v="2023-06-05"/>
    <s v="2023-06-07"/>
    <n v="68"/>
    <n v="13640.37"/>
    <n v="927545.16"/>
    <n v="4010.88"/>
    <n v="907"/>
    <x v="1"/>
    <x v="0"/>
    <n v="97171.39"/>
    <x v="9"/>
    <s v="on time"/>
    <x v="329"/>
    <x v="10"/>
    <x v="0"/>
  </r>
  <r>
    <n v="8208"/>
    <x v="5"/>
    <x v="1"/>
    <x v="3"/>
    <x v="2"/>
    <s v="2023-10-15"/>
    <s v="2023-10-23"/>
    <n v="74"/>
    <n v="32770.81"/>
    <n v="2425039.94"/>
    <n v="3552.33"/>
    <n v="856"/>
    <x v="3"/>
    <x v="3"/>
    <n v="544191.07999999996"/>
    <x v="14"/>
    <s v="delay"/>
    <x v="298"/>
    <x v="178"/>
    <x v="0"/>
  </r>
  <r>
    <n v="8209"/>
    <x v="4"/>
    <x v="0"/>
    <x v="4"/>
    <x v="1"/>
    <s v="2023-11-28"/>
    <s v="2023-11-30"/>
    <n v="61"/>
    <n v="1350.99"/>
    <n v="82410.39"/>
    <n v="4254.66"/>
    <n v="231"/>
    <x v="0"/>
    <x v="3"/>
    <n v="13380.38"/>
    <x v="9"/>
    <s v="on time"/>
    <x v="198"/>
    <x v="295"/>
    <x v="1"/>
  </r>
  <r>
    <n v="8210"/>
    <x v="3"/>
    <x v="0"/>
    <x v="1"/>
    <x v="1"/>
    <s v="2023-07-30"/>
    <s v="2023-08-01"/>
    <n v="15"/>
    <n v="38613.74"/>
    <n v="579206.1"/>
    <n v="4769.8500000000004"/>
    <n v="61"/>
    <x v="1"/>
    <x v="4"/>
    <n v="85841.45"/>
    <x v="9"/>
    <s v="on time"/>
    <x v="293"/>
    <x v="77"/>
    <x v="2"/>
  </r>
  <r>
    <n v="8211"/>
    <x v="1"/>
    <x v="1"/>
    <x v="0"/>
    <x v="2"/>
    <s v="2023-09-15"/>
    <s v="2023-09-19"/>
    <n v="45"/>
    <n v="43227.199999999997"/>
    <n v="1945224"/>
    <n v="332.22"/>
    <n v="437"/>
    <x v="1"/>
    <x v="3"/>
    <n v="252374.83"/>
    <x v="13"/>
    <s v="on time"/>
    <x v="143"/>
    <x v="242"/>
    <x v="1"/>
  </r>
  <r>
    <n v="8212"/>
    <x v="4"/>
    <x v="0"/>
    <x v="3"/>
    <x v="3"/>
    <s v="2023-12-12"/>
    <s v="2023-12-13"/>
    <n v="11"/>
    <n v="8974.7000000000007"/>
    <n v="98721.7"/>
    <n v="3513.3"/>
    <n v="808"/>
    <x v="1"/>
    <x v="4"/>
    <n v="13034.25"/>
    <x v="7"/>
    <s v="on time"/>
    <x v="244"/>
    <x v="348"/>
    <x v="0"/>
  </r>
  <r>
    <n v="8213"/>
    <x v="7"/>
    <x v="1"/>
    <x v="1"/>
    <x v="0"/>
    <s v="2023-05-12"/>
    <s v="2023-05-16"/>
    <n v="73"/>
    <n v="15308.21"/>
    <n v="1117499.33"/>
    <n v="738.32"/>
    <n v="648"/>
    <x v="2"/>
    <x v="2"/>
    <n v="68286.070000000007"/>
    <x v="13"/>
    <s v="on time"/>
    <x v="128"/>
    <x v="218"/>
    <x v="1"/>
  </r>
  <r>
    <n v="8214"/>
    <x v="1"/>
    <x v="1"/>
    <x v="4"/>
    <x v="3"/>
    <s v="2023-10-15"/>
    <s v="2023-10-25"/>
    <n v="46"/>
    <n v="38299.17"/>
    <n v="1761761.82"/>
    <n v="1792.11"/>
    <n v="165"/>
    <x v="3"/>
    <x v="3"/>
    <n v="207487.18"/>
    <x v="0"/>
    <s v="delay"/>
    <x v="155"/>
    <x v="178"/>
    <x v="2"/>
  </r>
  <r>
    <n v="8215"/>
    <x v="2"/>
    <x v="0"/>
    <x v="4"/>
    <x v="4"/>
    <s v="2023-01-12"/>
    <s v="2023-01-22"/>
    <n v="2"/>
    <n v="37203.51"/>
    <n v="74407.02"/>
    <n v="4333.32"/>
    <n v="8"/>
    <x v="2"/>
    <x v="0"/>
    <n v="5792.49"/>
    <x v="0"/>
    <s v="delay"/>
    <x v="320"/>
    <x v="299"/>
    <x v="2"/>
  </r>
  <r>
    <n v="8216"/>
    <x v="2"/>
    <x v="0"/>
    <x v="1"/>
    <x v="1"/>
    <s v="2023-03-12"/>
    <s v="2023-03-20"/>
    <n v="75"/>
    <n v="17366.240000000002"/>
    <n v="1302468"/>
    <n v="234.56"/>
    <n v="833"/>
    <x v="1"/>
    <x v="3"/>
    <n v="273709.90999999997"/>
    <x v="14"/>
    <s v="delay"/>
    <x v="102"/>
    <x v="319"/>
    <x v="0"/>
  </r>
  <r>
    <n v="8217"/>
    <x v="3"/>
    <x v="2"/>
    <x v="3"/>
    <x v="3"/>
    <s v="2023-11-28"/>
    <s v="2023-11-29"/>
    <n v="22"/>
    <n v="9908.0400000000009"/>
    <n v="217976.88"/>
    <n v="3825.75"/>
    <n v="694"/>
    <x v="3"/>
    <x v="3"/>
    <n v="13285.12"/>
    <x v="7"/>
    <s v="on time"/>
    <x v="263"/>
    <x v="295"/>
    <x v="1"/>
  </r>
  <r>
    <n v="8218"/>
    <x v="6"/>
    <x v="1"/>
    <x v="3"/>
    <x v="0"/>
    <s v="2023-03-21"/>
    <s v="2023-04-04"/>
    <n v="21"/>
    <n v="7647.84"/>
    <n v="160604.64000000001"/>
    <n v="2211.2600000000002"/>
    <n v="353"/>
    <x v="3"/>
    <x v="1"/>
    <n v="12514.35"/>
    <x v="4"/>
    <s v="delay"/>
    <x v="92"/>
    <x v="119"/>
    <x v="1"/>
  </r>
  <r>
    <n v="8219"/>
    <x v="6"/>
    <x v="2"/>
    <x v="1"/>
    <x v="0"/>
    <s v="2023-06-23"/>
    <s v="2023-06-24"/>
    <n v="51"/>
    <n v="44058.84"/>
    <n v="2247000.84"/>
    <n v="1171.53"/>
    <n v="838"/>
    <x v="1"/>
    <x v="2"/>
    <n v="444176.76"/>
    <x v="7"/>
    <s v="on time"/>
    <x v="72"/>
    <x v="325"/>
    <x v="0"/>
  </r>
  <r>
    <n v="8220"/>
    <x v="5"/>
    <x v="2"/>
    <x v="3"/>
    <x v="1"/>
    <s v="2023-05-07"/>
    <s v="2023-05-18"/>
    <n v="34"/>
    <n v="44877.86"/>
    <n v="1525847.24"/>
    <n v="1835.76"/>
    <n v="111"/>
    <x v="2"/>
    <x v="0"/>
    <n v="145108.13"/>
    <x v="8"/>
    <s v="delay"/>
    <x v="248"/>
    <x v="2"/>
    <x v="2"/>
  </r>
  <r>
    <n v="8221"/>
    <x v="5"/>
    <x v="0"/>
    <x v="1"/>
    <x v="2"/>
    <s v="2023-07-04"/>
    <s v="2023-07-10"/>
    <n v="22"/>
    <n v="31549"/>
    <n v="694078"/>
    <n v="1419.17"/>
    <n v="17"/>
    <x v="1"/>
    <x v="3"/>
    <n v="156163.29"/>
    <x v="11"/>
    <s v="delay"/>
    <x v="178"/>
    <x v="123"/>
    <x v="2"/>
  </r>
  <r>
    <n v="8222"/>
    <x v="5"/>
    <x v="1"/>
    <x v="0"/>
    <x v="3"/>
    <s v="2023-10-23"/>
    <s v="2023-11-01"/>
    <n v="73"/>
    <n v="48457.13"/>
    <n v="3537370.49"/>
    <n v="1895.66"/>
    <n v="683"/>
    <x v="0"/>
    <x v="0"/>
    <n v="813571.08"/>
    <x v="6"/>
    <s v="delay"/>
    <x v="14"/>
    <x v="314"/>
    <x v="1"/>
  </r>
  <r>
    <n v="8223"/>
    <x v="1"/>
    <x v="0"/>
    <x v="1"/>
    <x v="3"/>
    <s v="2023-02-18"/>
    <s v="2023-02-27"/>
    <n v="54"/>
    <n v="43006.080000000002"/>
    <n v="2322328.3199999998"/>
    <n v="3831.32"/>
    <n v="287"/>
    <x v="3"/>
    <x v="4"/>
    <n v="385170.6"/>
    <x v="6"/>
    <s v="delay"/>
    <x v="364"/>
    <x v="55"/>
    <x v="1"/>
  </r>
  <r>
    <n v="8224"/>
    <x v="3"/>
    <x v="2"/>
    <x v="4"/>
    <x v="2"/>
    <s v="2023-02-18"/>
    <s v="2023-02-27"/>
    <n v="55"/>
    <n v="6041.54"/>
    <n v="332284.7"/>
    <n v="2865.03"/>
    <n v="284"/>
    <x v="2"/>
    <x v="3"/>
    <n v="35848.74"/>
    <x v="6"/>
    <s v="delay"/>
    <x v="364"/>
    <x v="55"/>
    <x v="1"/>
  </r>
  <r>
    <n v="8225"/>
    <x v="7"/>
    <x v="0"/>
    <x v="0"/>
    <x v="1"/>
    <s v="2023-12-23"/>
    <s v="2024-01-01"/>
    <n v="27"/>
    <n v="41576.03"/>
    <n v="1122552.81"/>
    <n v="306.94"/>
    <n v="35"/>
    <x v="3"/>
    <x v="1"/>
    <n v="209530.37"/>
    <x v="6"/>
    <s v="delay"/>
    <x v="123"/>
    <x v="341"/>
    <x v="2"/>
  </r>
  <r>
    <n v="8226"/>
    <x v="4"/>
    <x v="1"/>
    <x v="4"/>
    <x v="1"/>
    <s v="2023-11-06"/>
    <s v="2023-11-16"/>
    <n v="54"/>
    <n v="1942.02"/>
    <n v="104869.08"/>
    <n v="3697.99"/>
    <n v="225"/>
    <x v="3"/>
    <x v="3"/>
    <n v="19867.77"/>
    <x v="0"/>
    <s v="delay"/>
    <x v="164"/>
    <x v="35"/>
    <x v="1"/>
  </r>
  <r>
    <n v="8227"/>
    <x v="3"/>
    <x v="1"/>
    <x v="1"/>
    <x v="1"/>
    <s v="2023-02-21"/>
    <s v="2023-03-05"/>
    <n v="97"/>
    <n v="41604.129999999997"/>
    <n v="4035600.61"/>
    <n v="4888.13"/>
    <n v="817"/>
    <x v="0"/>
    <x v="0"/>
    <n v="649664.04"/>
    <x v="10"/>
    <s v="delay"/>
    <x v="345"/>
    <x v="266"/>
    <x v="0"/>
  </r>
  <r>
    <n v="8228"/>
    <x v="3"/>
    <x v="1"/>
    <x v="0"/>
    <x v="0"/>
    <s v="2023-12-25"/>
    <s v="2023-12-29"/>
    <n v="38"/>
    <n v="16170.49"/>
    <n v="614478.62"/>
    <n v="455.56"/>
    <n v="598"/>
    <x v="2"/>
    <x v="2"/>
    <n v="67869.740000000005"/>
    <x v="13"/>
    <s v="on time"/>
    <x v="74"/>
    <x v="53"/>
    <x v="1"/>
  </r>
  <r>
    <n v="8229"/>
    <x v="0"/>
    <x v="2"/>
    <x v="1"/>
    <x v="1"/>
    <s v="2023-07-31"/>
    <s v="2023-08-01"/>
    <n v="62"/>
    <n v="47032.12"/>
    <n v="2915991.44"/>
    <n v="1323.1"/>
    <n v="908"/>
    <x v="0"/>
    <x v="3"/>
    <n v="728034.16"/>
    <x v="7"/>
    <s v="on time"/>
    <x v="293"/>
    <x v="4"/>
    <x v="0"/>
  </r>
  <r>
    <n v="8230"/>
    <x v="4"/>
    <x v="0"/>
    <x v="1"/>
    <x v="4"/>
    <s v="2023-02-21"/>
    <s v="2023-03-01"/>
    <n v="62"/>
    <n v="12877.4"/>
    <n v="798398.8"/>
    <n v="1407.65"/>
    <n v="630"/>
    <x v="3"/>
    <x v="4"/>
    <n v="144104.29999999999"/>
    <x v="14"/>
    <s v="delay"/>
    <x v="187"/>
    <x v="266"/>
    <x v="1"/>
  </r>
  <r>
    <n v="8231"/>
    <x v="1"/>
    <x v="0"/>
    <x v="0"/>
    <x v="2"/>
    <s v="2023-11-03"/>
    <s v="2023-11-18"/>
    <n v="93"/>
    <n v="39665.910000000003"/>
    <n v="3688929.63"/>
    <n v="2755.06"/>
    <n v="479"/>
    <x v="0"/>
    <x v="2"/>
    <n v="803655.48"/>
    <x v="3"/>
    <s v="delay"/>
    <x v="226"/>
    <x v="245"/>
    <x v="1"/>
  </r>
  <r>
    <n v="8232"/>
    <x v="7"/>
    <x v="2"/>
    <x v="4"/>
    <x v="0"/>
    <s v="2023-03-31"/>
    <s v="2023-04-06"/>
    <n v="3"/>
    <n v="11080.1"/>
    <n v="33240.300000000003"/>
    <n v="324.97000000000003"/>
    <n v="611"/>
    <x v="0"/>
    <x v="2"/>
    <n v="2761.76"/>
    <x v="11"/>
    <s v="delay"/>
    <x v="148"/>
    <x v="128"/>
    <x v="1"/>
  </r>
  <r>
    <n v="8233"/>
    <x v="2"/>
    <x v="0"/>
    <x v="3"/>
    <x v="1"/>
    <s v="2023-02-06"/>
    <s v="2023-02-17"/>
    <n v="8"/>
    <n v="39568.11"/>
    <n v="316544.88"/>
    <n v="4890.1099999999997"/>
    <n v="53"/>
    <x v="2"/>
    <x v="1"/>
    <n v="58895.33"/>
    <x v="8"/>
    <s v="delay"/>
    <x v="337"/>
    <x v="271"/>
    <x v="2"/>
  </r>
  <r>
    <n v="8234"/>
    <x v="2"/>
    <x v="1"/>
    <x v="1"/>
    <x v="2"/>
    <s v="2023-01-07"/>
    <s v="2023-01-13"/>
    <n v="97"/>
    <n v="5308.91"/>
    <n v="514964.27"/>
    <n v="1079.5999999999999"/>
    <n v="257"/>
    <x v="0"/>
    <x v="2"/>
    <n v="99734.03"/>
    <x v="11"/>
    <s v="delay"/>
    <x v="186"/>
    <x v="25"/>
    <x v="1"/>
  </r>
  <r>
    <n v="8235"/>
    <x v="4"/>
    <x v="1"/>
    <x v="3"/>
    <x v="1"/>
    <s v="2023-03-29"/>
    <s v="2023-04-05"/>
    <n v="39"/>
    <n v="41411.58"/>
    <n v="1615051.62"/>
    <n v="3582.29"/>
    <n v="510"/>
    <x v="3"/>
    <x v="3"/>
    <n v="108333.09"/>
    <x v="5"/>
    <s v="delay"/>
    <x v="119"/>
    <x v="130"/>
    <x v="1"/>
  </r>
  <r>
    <n v="8236"/>
    <x v="6"/>
    <x v="1"/>
    <x v="3"/>
    <x v="0"/>
    <s v="2023-03-05"/>
    <s v="2023-03-13"/>
    <n v="49"/>
    <n v="10186.6"/>
    <n v="499143.4"/>
    <n v="2046.33"/>
    <n v="577"/>
    <x v="1"/>
    <x v="1"/>
    <n v="85211.59"/>
    <x v="14"/>
    <s v="delay"/>
    <x v="49"/>
    <x v="247"/>
    <x v="1"/>
  </r>
  <r>
    <n v="8237"/>
    <x v="2"/>
    <x v="1"/>
    <x v="1"/>
    <x v="1"/>
    <s v="2023-08-21"/>
    <s v="2023-08-27"/>
    <n v="2"/>
    <n v="3489.06"/>
    <n v="6978.12"/>
    <n v="4504.33"/>
    <n v="727"/>
    <x v="2"/>
    <x v="2"/>
    <n v="1270"/>
    <x v="11"/>
    <s v="delay"/>
    <x v="62"/>
    <x v="265"/>
    <x v="0"/>
  </r>
  <r>
    <n v="8238"/>
    <x v="7"/>
    <x v="0"/>
    <x v="1"/>
    <x v="1"/>
    <s v="2023-06-05"/>
    <s v="2023-06-15"/>
    <n v="42"/>
    <n v="25823.599999999999"/>
    <n v="1084591.2"/>
    <n v="1300.92"/>
    <n v="11"/>
    <x v="0"/>
    <x v="1"/>
    <n v="112325.25"/>
    <x v="0"/>
    <s v="delay"/>
    <x v="334"/>
    <x v="10"/>
    <x v="2"/>
  </r>
  <r>
    <n v="8239"/>
    <x v="2"/>
    <x v="1"/>
    <x v="3"/>
    <x v="3"/>
    <s v="2023-02-22"/>
    <s v="2023-02-28"/>
    <n v="73"/>
    <n v="49932.6"/>
    <n v="3645079.8"/>
    <n v="2639.19"/>
    <n v="676"/>
    <x v="0"/>
    <x v="4"/>
    <n v="595705.01"/>
    <x v="11"/>
    <s v="delay"/>
    <x v="250"/>
    <x v="33"/>
    <x v="1"/>
  </r>
  <r>
    <n v="8240"/>
    <x v="4"/>
    <x v="0"/>
    <x v="1"/>
    <x v="0"/>
    <s v="2023-09-29"/>
    <s v="2023-10-11"/>
    <n v="82"/>
    <n v="7339.99"/>
    <n v="601879.18000000005"/>
    <n v="4577.71"/>
    <n v="332"/>
    <x v="2"/>
    <x v="3"/>
    <n v="116276.28"/>
    <x v="10"/>
    <s v="delay"/>
    <x v="373"/>
    <x v="308"/>
    <x v="1"/>
  </r>
  <r>
    <n v="8241"/>
    <x v="6"/>
    <x v="2"/>
    <x v="3"/>
    <x v="0"/>
    <s v="2023-04-04"/>
    <s v="2023-04-12"/>
    <n v="3"/>
    <n v="15382.01"/>
    <n v="46146.03"/>
    <n v="830.46"/>
    <n v="483"/>
    <x v="3"/>
    <x v="4"/>
    <n v="7480.58"/>
    <x v="14"/>
    <s v="delay"/>
    <x v="133"/>
    <x v="116"/>
    <x v="1"/>
  </r>
  <r>
    <n v="8242"/>
    <x v="6"/>
    <x v="1"/>
    <x v="2"/>
    <x v="3"/>
    <s v="2023-06-20"/>
    <s v="2023-06-28"/>
    <n v="14"/>
    <n v="20660.2"/>
    <n v="289242.8"/>
    <n v="3262.34"/>
    <n v="281"/>
    <x v="2"/>
    <x v="0"/>
    <n v="52748.69"/>
    <x v="14"/>
    <s v="delay"/>
    <x v="70"/>
    <x v="70"/>
    <x v="1"/>
  </r>
  <r>
    <n v="8243"/>
    <x v="4"/>
    <x v="2"/>
    <x v="4"/>
    <x v="1"/>
    <s v="2023-10-20"/>
    <s v="2023-11-01"/>
    <n v="56"/>
    <n v="47854.42"/>
    <n v="2679847.52"/>
    <n v="4369.72"/>
    <n v="314"/>
    <x v="3"/>
    <x v="4"/>
    <n v="421426.89"/>
    <x v="10"/>
    <s v="delay"/>
    <x v="14"/>
    <x v="363"/>
    <x v="1"/>
  </r>
  <r>
    <n v="8244"/>
    <x v="2"/>
    <x v="2"/>
    <x v="2"/>
    <x v="3"/>
    <s v="2023-02-24"/>
    <s v="2023-03-08"/>
    <n v="57"/>
    <n v="40664.379999999997"/>
    <n v="2317869.66"/>
    <n v="560.6"/>
    <n v="339"/>
    <x v="2"/>
    <x v="0"/>
    <n v="429612.89"/>
    <x v="10"/>
    <s v="delay"/>
    <x v="17"/>
    <x v="259"/>
    <x v="1"/>
  </r>
  <r>
    <n v="8245"/>
    <x v="7"/>
    <x v="1"/>
    <x v="4"/>
    <x v="2"/>
    <s v="2023-08-05"/>
    <s v="2023-08-08"/>
    <n v="84"/>
    <n v="42346.58"/>
    <n v="3557112.72"/>
    <n v="4591.29"/>
    <n v="835"/>
    <x v="1"/>
    <x v="0"/>
    <n v="375204.71"/>
    <x v="1"/>
    <s v="on time"/>
    <x v="209"/>
    <x v="109"/>
    <x v="0"/>
  </r>
  <r>
    <n v="8246"/>
    <x v="1"/>
    <x v="2"/>
    <x v="0"/>
    <x v="3"/>
    <s v="2023-08-01"/>
    <s v="2023-08-09"/>
    <n v="1"/>
    <n v="954.12"/>
    <n v="954.12"/>
    <n v="3442.88"/>
    <n v="367"/>
    <x v="3"/>
    <x v="4"/>
    <n v="194.35"/>
    <x v="14"/>
    <s v="delay"/>
    <x v="291"/>
    <x v="46"/>
    <x v="1"/>
  </r>
  <r>
    <n v="8247"/>
    <x v="7"/>
    <x v="2"/>
    <x v="0"/>
    <x v="2"/>
    <s v="2023-08-05"/>
    <s v="2023-08-15"/>
    <n v="57"/>
    <n v="29017.27"/>
    <n v="1653984.39"/>
    <n v="883.97"/>
    <n v="814"/>
    <x v="1"/>
    <x v="2"/>
    <n v="158309.60999999999"/>
    <x v="0"/>
    <s v="delay"/>
    <x v="4"/>
    <x v="109"/>
    <x v="0"/>
  </r>
  <r>
    <n v="8248"/>
    <x v="0"/>
    <x v="2"/>
    <x v="3"/>
    <x v="1"/>
    <s v="2023-11-20"/>
    <s v="2023-11-25"/>
    <n v="73"/>
    <n v="47400.05"/>
    <n v="3460203.65"/>
    <n v="1881.3"/>
    <n v="256"/>
    <x v="0"/>
    <x v="2"/>
    <n v="470996.3"/>
    <x v="2"/>
    <s v="on time"/>
    <x v="279"/>
    <x v="26"/>
    <x v="1"/>
  </r>
  <r>
    <n v="8249"/>
    <x v="0"/>
    <x v="1"/>
    <x v="3"/>
    <x v="4"/>
    <s v="2023-01-26"/>
    <s v="2023-01-30"/>
    <n v="58"/>
    <n v="39220.46"/>
    <n v="2274786.6800000002"/>
    <n v="1236.92"/>
    <n v="380"/>
    <x v="1"/>
    <x v="3"/>
    <n v="551382.56000000006"/>
    <x v="13"/>
    <s v="on time"/>
    <x v="352"/>
    <x v="275"/>
    <x v="1"/>
  </r>
  <r>
    <n v="8250"/>
    <x v="4"/>
    <x v="2"/>
    <x v="1"/>
    <x v="3"/>
    <s v="2023-03-13"/>
    <s v="2023-03-27"/>
    <n v="18"/>
    <n v="5463.72"/>
    <n v="98346.96"/>
    <n v="2851.31"/>
    <n v="358"/>
    <x v="2"/>
    <x v="3"/>
    <n v="23801.24"/>
    <x v="4"/>
    <s v="delay"/>
    <x v="368"/>
    <x v="323"/>
    <x v="1"/>
  </r>
  <r>
    <n v="8251"/>
    <x v="5"/>
    <x v="2"/>
    <x v="0"/>
    <x v="2"/>
    <s v="2023-09-18"/>
    <s v="2023-10-02"/>
    <n v="66"/>
    <n v="43304.58"/>
    <n v="2858102.28"/>
    <n v="3490.03"/>
    <n v="585"/>
    <x v="2"/>
    <x v="1"/>
    <n v="228469.44"/>
    <x v="4"/>
    <s v="delay"/>
    <x v="275"/>
    <x v="343"/>
    <x v="1"/>
  </r>
  <r>
    <n v="8252"/>
    <x v="4"/>
    <x v="1"/>
    <x v="3"/>
    <x v="4"/>
    <s v="2023-07-22"/>
    <s v="2023-07-30"/>
    <n v="58"/>
    <n v="32504.92"/>
    <n v="1885285.36"/>
    <n v="507.1"/>
    <n v="620"/>
    <x v="2"/>
    <x v="4"/>
    <n v="467524.16"/>
    <x v="14"/>
    <s v="delay"/>
    <x v="1"/>
    <x v="101"/>
    <x v="1"/>
  </r>
  <r>
    <n v="8253"/>
    <x v="5"/>
    <x v="1"/>
    <x v="1"/>
    <x v="2"/>
    <s v="2023-12-11"/>
    <s v="2023-12-26"/>
    <n v="56"/>
    <n v="20469.47"/>
    <n v="1146290.32"/>
    <n v="618.01"/>
    <n v="80"/>
    <x v="2"/>
    <x v="3"/>
    <n v="81474.81"/>
    <x v="3"/>
    <s v="delay"/>
    <x v="230"/>
    <x v="253"/>
    <x v="2"/>
  </r>
  <r>
    <n v="8254"/>
    <x v="6"/>
    <x v="1"/>
    <x v="0"/>
    <x v="4"/>
    <s v="2023-09-21"/>
    <s v="2023-10-03"/>
    <n v="5"/>
    <n v="22250.41"/>
    <n v="111252.05"/>
    <n v="4546.1099999999997"/>
    <n v="820"/>
    <x v="1"/>
    <x v="1"/>
    <n v="23993.61"/>
    <x v="10"/>
    <s v="delay"/>
    <x v="332"/>
    <x v="45"/>
    <x v="0"/>
  </r>
  <r>
    <n v="8255"/>
    <x v="1"/>
    <x v="0"/>
    <x v="1"/>
    <x v="0"/>
    <s v="2023-06-14"/>
    <s v="2023-06-24"/>
    <n v="3"/>
    <n v="36314.21"/>
    <n v="108942.63"/>
    <n v="990.76"/>
    <n v="668"/>
    <x v="3"/>
    <x v="0"/>
    <n v="13230.53"/>
    <x v="0"/>
    <s v="delay"/>
    <x v="72"/>
    <x v="335"/>
    <x v="1"/>
  </r>
  <r>
    <n v="8256"/>
    <x v="2"/>
    <x v="0"/>
    <x v="3"/>
    <x v="1"/>
    <s v="2023-11-05"/>
    <s v="2023-11-10"/>
    <n v="50"/>
    <n v="2570.16"/>
    <n v="128508"/>
    <n v="2672.74"/>
    <n v="262"/>
    <x v="1"/>
    <x v="0"/>
    <n v="8196.17"/>
    <x v="2"/>
    <s v="on time"/>
    <x v="344"/>
    <x v="138"/>
    <x v="1"/>
  </r>
  <r>
    <n v="8257"/>
    <x v="5"/>
    <x v="0"/>
    <x v="1"/>
    <x v="2"/>
    <s v="2023-05-24"/>
    <s v="2023-05-27"/>
    <n v="2"/>
    <n v="25930.29"/>
    <n v="51860.58"/>
    <n v="1848.85"/>
    <n v="246"/>
    <x v="2"/>
    <x v="0"/>
    <n v="8939.57"/>
    <x v="1"/>
    <s v="on time"/>
    <x v="242"/>
    <x v="359"/>
    <x v="1"/>
  </r>
  <r>
    <n v="8258"/>
    <x v="7"/>
    <x v="0"/>
    <x v="3"/>
    <x v="1"/>
    <s v="2023-04-25"/>
    <s v="2023-04-30"/>
    <n v="45"/>
    <n v="26028.83"/>
    <n v="1171297.3500000001"/>
    <n v="2105.54"/>
    <n v="305"/>
    <x v="2"/>
    <x v="0"/>
    <n v="280205.44"/>
    <x v="2"/>
    <s v="on time"/>
    <x v="208"/>
    <x v="76"/>
    <x v="1"/>
  </r>
  <r>
    <n v="8259"/>
    <x v="7"/>
    <x v="1"/>
    <x v="0"/>
    <x v="2"/>
    <s v="2023-11-13"/>
    <s v="2023-11-17"/>
    <n v="27"/>
    <n v="3631.01"/>
    <n v="98037.27"/>
    <n v="2496.0700000000002"/>
    <n v="389"/>
    <x v="1"/>
    <x v="4"/>
    <n v="5785.25"/>
    <x v="13"/>
    <s v="on time"/>
    <x v="299"/>
    <x v="291"/>
    <x v="1"/>
  </r>
  <r>
    <n v="8260"/>
    <x v="7"/>
    <x v="0"/>
    <x v="4"/>
    <x v="3"/>
    <s v="2023-04-22"/>
    <s v="2023-04-26"/>
    <n v="65"/>
    <n v="43138.19"/>
    <n v="2803982.35"/>
    <n v="1025.1099999999999"/>
    <n v="665"/>
    <x v="1"/>
    <x v="4"/>
    <n v="199016.75"/>
    <x v="13"/>
    <s v="on time"/>
    <x v="350"/>
    <x v="181"/>
    <x v="1"/>
  </r>
  <r>
    <n v="8261"/>
    <x v="1"/>
    <x v="2"/>
    <x v="1"/>
    <x v="4"/>
    <s v="2023-06-28"/>
    <s v="2023-07-08"/>
    <n v="26"/>
    <n v="28247.5"/>
    <n v="734435"/>
    <n v="2719.27"/>
    <n v="802"/>
    <x v="1"/>
    <x v="4"/>
    <n v="138951.67999999999"/>
    <x v="0"/>
    <s v="delay"/>
    <x v="218"/>
    <x v="225"/>
    <x v="0"/>
  </r>
  <r>
    <n v="8262"/>
    <x v="0"/>
    <x v="1"/>
    <x v="2"/>
    <x v="4"/>
    <s v="2023-10-26"/>
    <s v="2023-11-07"/>
    <n v="4"/>
    <n v="13339.54"/>
    <n v="53358.16"/>
    <n v="4376.4399999999996"/>
    <n v="446"/>
    <x v="1"/>
    <x v="2"/>
    <n v="12208.62"/>
    <x v="10"/>
    <s v="delay"/>
    <x v="50"/>
    <x v="102"/>
    <x v="1"/>
  </r>
  <r>
    <n v="8263"/>
    <x v="5"/>
    <x v="1"/>
    <x v="1"/>
    <x v="1"/>
    <s v="2023-05-30"/>
    <s v="2023-06-08"/>
    <n v="71"/>
    <n v="35108.400000000001"/>
    <n v="2492696.4"/>
    <n v="338.43"/>
    <n v="654"/>
    <x v="0"/>
    <x v="0"/>
    <n v="228268.34"/>
    <x v="6"/>
    <s v="delay"/>
    <x v="336"/>
    <x v="38"/>
    <x v="1"/>
  </r>
  <r>
    <n v="8264"/>
    <x v="1"/>
    <x v="0"/>
    <x v="3"/>
    <x v="3"/>
    <s v="2023-11-05"/>
    <s v="2023-11-18"/>
    <n v="70"/>
    <n v="6285.03"/>
    <n v="439952.1"/>
    <n v="1435.68"/>
    <n v="804"/>
    <x v="0"/>
    <x v="4"/>
    <n v="52105.95"/>
    <x v="12"/>
    <s v="delay"/>
    <x v="226"/>
    <x v="138"/>
    <x v="0"/>
  </r>
  <r>
    <n v="8265"/>
    <x v="3"/>
    <x v="0"/>
    <x v="3"/>
    <x v="4"/>
    <s v="2023-06-25"/>
    <s v="2023-07-07"/>
    <n v="45"/>
    <n v="9966.64"/>
    <n v="448498.8"/>
    <n v="1964.38"/>
    <n v="63"/>
    <x v="1"/>
    <x v="4"/>
    <n v="40978.800000000003"/>
    <x v="10"/>
    <s v="delay"/>
    <x v="85"/>
    <x v="329"/>
    <x v="2"/>
  </r>
  <r>
    <n v="8266"/>
    <x v="7"/>
    <x v="2"/>
    <x v="0"/>
    <x v="2"/>
    <s v="2023-06-29"/>
    <s v="2023-07-11"/>
    <n v="72"/>
    <n v="45985.52"/>
    <n v="3310957.44"/>
    <n v="418.53"/>
    <n v="605"/>
    <x v="1"/>
    <x v="2"/>
    <n v="727580.24"/>
    <x v="10"/>
    <s v="delay"/>
    <x v="91"/>
    <x v="250"/>
    <x v="1"/>
  </r>
  <r>
    <n v="8267"/>
    <x v="0"/>
    <x v="0"/>
    <x v="0"/>
    <x v="1"/>
    <s v="2023-10-06"/>
    <s v="2023-10-09"/>
    <n v="64"/>
    <n v="34422.379999999997"/>
    <n v="2203032.3199999998"/>
    <n v="844.31"/>
    <n v="956"/>
    <x v="0"/>
    <x v="1"/>
    <n v="128660.34"/>
    <x v="1"/>
    <s v="on time"/>
    <x v="335"/>
    <x v="6"/>
    <x v="0"/>
  </r>
  <r>
    <n v="8268"/>
    <x v="4"/>
    <x v="0"/>
    <x v="3"/>
    <x v="4"/>
    <s v="2023-12-04"/>
    <s v="2023-12-15"/>
    <n v="69"/>
    <n v="37234.11"/>
    <n v="2569153.59"/>
    <n v="2824.28"/>
    <n v="162"/>
    <x v="2"/>
    <x v="3"/>
    <n v="173778.7"/>
    <x v="8"/>
    <s v="delay"/>
    <x v="305"/>
    <x v="216"/>
    <x v="2"/>
  </r>
  <r>
    <n v="8269"/>
    <x v="0"/>
    <x v="2"/>
    <x v="0"/>
    <x v="2"/>
    <s v="2023-09-10"/>
    <s v="2023-09-21"/>
    <n v="65"/>
    <n v="4983.62"/>
    <n v="323935.3"/>
    <n v="616.73"/>
    <n v="416"/>
    <x v="2"/>
    <x v="1"/>
    <n v="53563.39"/>
    <x v="8"/>
    <s v="delay"/>
    <x v="355"/>
    <x v="332"/>
    <x v="1"/>
  </r>
  <r>
    <n v="8270"/>
    <x v="7"/>
    <x v="0"/>
    <x v="0"/>
    <x v="3"/>
    <s v="2023-06-27"/>
    <s v="2023-07-04"/>
    <n v="37"/>
    <n v="36222.89"/>
    <n v="1340246.93"/>
    <n v="4570.55"/>
    <n v="66"/>
    <x v="1"/>
    <x v="3"/>
    <n v="122175.71"/>
    <x v="5"/>
    <s v="delay"/>
    <x v="116"/>
    <x v="87"/>
    <x v="2"/>
  </r>
  <r>
    <n v="8271"/>
    <x v="5"/>
    <x v="0"/>
    <x v="3"/>
    <x v="0"/>
    <s v="2023-08-05"/>
    <s v="2023-08-13"/>
    <n v="11"/>
    <n v="38607.25"/>
    <n v="424679.75"/>
    <n v="488.07"/>
    <n v="177"/>
    <x v="0"/>
    <x v="3"/>
    <n v="45726.98"/>
    <x v="14"/>
    <s v="delay"/>
    <x v="53"/>
    <x v="109"/>
    <x v="2"/>
  </r>
  <r>
    <n v="8272"/>
    <x v="3"/>
    <x v="0"/>
    <x v="3"/>
    <x v="0"/>
    <s v="2023-09-19"/>
    <s v="2023-09-27"/>
    <n v="74"/>
    <n v="15105.38"/>
    <n v="1117798.1200000001"/>
    <n v="457.78"/>
    <n v="140"/>
    <x v="2"/>
    <x v="4"/>
    <n v="68552.600000000006"/>
    <x v="14"/>
    <s v="delay"/>
    <x v="46"/>
    <x v="0"/>
    <x v="2"/>
  </r>
  <r>
    <n v="8273"/>
    <x v="3"/>
    <x v="2"/>
    <x v="2"/>
    <x v="2"/>
    <s v="2023-10-22"/>
    <s v="2023-10-31"/>
    <n v="73"/>
    <n v="41415.599999999999"/>
    <n v="3023338.8"/>
    <n v="1264.67"/>
    <n v="939"/>
    <x v="2"/>
    <x v="1"/>
    <n v="689262.47"/>
    <x v="6"/>
    <s v="delay"/>
    <x v="203"/>
    <x v="337"/>
    <x v="0"/>
  </r>
  <r>
    <n v="8274"/>
    <x v="2"/>
    <x v="0"/>
    <x v="1"/>
    <x v="4"/>
    <s v="2023-12-05"/>
    <s v="2023-12-20"/>
    <n v="56"/>
    <n v="40865.1"/>
    <n v="2288445.6"/>
    <n v="3152.42"/>
    <n v="204"/>
    <x v="1"/>
    <x v="1"/>
    <n v="234088.6"/>
    <x v="3"/>
    <s v="delay"/>
    <x v="346"/>
    <x v="189"/>
    <x v="1"/>
  </r>
  <r>
    <n v="8275"/>
    <x v="3"/>
    <x v="0"/>
    <x v="3"/>
    <x v="1"/>
    <s v="2023-07-10"/>
    <s v="2023-07-22"/>
    <n v="52"/>
    <n v="35633.14"/>
    <n v="1852923.28"/>
    <n v="991.27"/>
    <n v="452"/>
    <x v="1"/>
    <x v="3"/>
    <n v="99201.54"/>
    <x v="10"/>
    <s v="delay"/>
    <x v="5"/>
    <x v="93"/>
    <x v="1"/>
  </r>
  <r>
    <n v="8276"/>
    <x v="5"/>
    <x v="2"/>
    <x v="3"/>
    <x v="3"/>
    <s v="2023-05-12"/>
    <s v="2023-05-18"/>
    <n v="63"/>
    <n v="8381.81"/>
    <n v="528054.03"/>
    <n v="3530.71"/>
    <n v="677"/>
    <x v="2"/>
    <x v="3"/>
    <n v="52275.12"/>
    <x v="11"/>
    <s v="delay"/>
    <x v="248"/>
    <x v="218"/>
    <x v="1"/>
  </r>
  <r>
    <n v="8277"/>
    <x v="5"/>
    <x v="0"/>
    <x v="3"/>
    <x v="1"/>
    <s v="2023-07-29"/>
    <s v="2023-08-04"/>
    <n v="49"/>
    <n v="48574.43"/>
    <n v="2380147.0699999998"/>
    <n v="713.45"/>
    <n v="471"/>
    <x v="0"/>
    <x v="4"/>
    <n v="516766.51"/>
    <x v="11"/>
    <s v="delay"/>
    <x v="78"/>
    <x v="226"/>
    <x v="1"/>
  </r>
  <r>
    <n v="8278"/>
    <x v="5"/>
    <x v="1"/>
    <x v="0"/>
    <x v="0"/>
    <s v="2023-04-22"/>
    <s v="2023-05-02"/>
    <n v="66"/>
    <n v="3050.85"/>
    <n v="201356.1"/>
    <n v="3320.54"/>
    <n v="254"/>
    <x v="2"/>
    <x v="3"/>
    <n v="47325.9"/>
    <x v="0"/>
    <s v="delay"/>
    <x v="179"/>
    <x v="181"/>
    <x v="1"/>
  </r>
  <r>
    <n v="8279"/>
    <x v="3"/>
    <x v="1"/>
    <x v="2"/>
    <x v="2"/>
    <s v="2023-01-15"/>
    <s v="2023-01-28"/>
    <n v="33"/>
    <n v="23491.01"/>
    <n v="775203.33"/>
    <n v="3719.83"/>
    <n v="764"/>
    <x v="0"/>
    <x v="0"/>
    <n v="123310.36"/>
    <x v="12"/>
    <s v="delay"/>
    <x v="88"/>
    <x v="262"/>
    <x v="0"/>
  </r>
  <r>
    <n v="8280"/>
    <x v="3"/>
    <x v="2"/>
    <x v="3"/>
    <x v="2"/>
    <s v="2023-05-31"/>
    <s v="2023-06-06"/>
    <n v="50"/>
    <n v="8860.26"/>
    <n v="443013"/>
    <n v="188.28"/>
    <n v="56"/>
    <x v="2"/>
    <x v="3"/>
    <n v="62686.92"/>
    <x v="11"/>
    <s v="delay"/>
    <x v="39"/>
    <x v="64"/>
    <x v="2"/>
  </r>
  <r>
    <n v="8281"/>
    <x v="4"/>
    <x v="2"/>
    <x v="4"/>
    <x v="0"/>
    <s v="2023-02-22"/>
    <s v="2023-02-25"/>
    <n v="42"/>
    <n v="13313.51"/>
    <n v="559167.42000000004"/>
    <n v="1993.83"/>
    <n v="654"/>
    <x v="2"/>
    <x v="2"/>
    <n v="42365.94"/>
    <x v="1"/>
    <s v="on time"/>
    <x v="56"/>
    <x v="33"/>
    <x v="1"/>
  </r>
  <r>
    <n v="8282"/>
    <x v="7"/>
    <x v="2"/>
    <x v="2"/>
    <x v="0"/>
    <s v="2023-04-03"/>
    <s v="2023-04-11"/>
    <n v="92"/>
    <n v="46625.919999999998"/>
    <n v="4289584.6399999997"/>
    <n v="192.06"/>
    <n v="307"/>
    <x v="3"/>
    <x v="1"/>
    <n v="266163.40999999997"/>
    <x v="14"/>
    <s v="delay"/>
    <x v="129"/>
    <x v="212"/>
    <x v="1"/>
  </r>
  <r>
    <n v="8283"/>
    <x v="6"/>
    <x v="0"/>
    <x v="0"/>
    <x v="3"/>
    <s v="2023-03-29"/>
    <s v="2023-04-13"/>
    <n v="61"/>
    <n v="37490.31"/>
    <n v="2286908.91"/>
    <n v="3133.2"/>
    <n v="1"/>
    <x v="0"/>
    <x v="0"/>
    <n v="214671.43"/>
    <x v="3"/>
    <s v="delay"/>
    <x v="118"/>
    <x v="130"/>
    <x v="2"/>
  </r>
  <r>
    <n v="8284"/>
    <x v="3"/>
    <x v="2"/>
    <x v="3"/>
    <x v="2"/>
    <s v="2023-11-22"/>
    <s v="2023-12-05"/>
    <n v="87"/>
    <n v="37559.35"/>
    <n v="3267663.45"/>
    <n v="860.31"/>
    <n v="313"/>
    <x v="3"/>
    <x v="4"/>
    <n v="775907.33"/>
    <x v="12"/>
    <s v="delay"/>
    <x v="326"/>
    <x v="260"/>
    <x v="1"/>
  </r>
  <r>
    <n v="8285"/>
    <x v="6"/>
    <x v="1"/>
    <x v="2"/>
    <x v="4"/>
    <s v="2023-11-11"/>
    <s v="2023-11-24"/>
    <n v="24"/>
    <n v="47421.43"/>
    <n v="1138114.32"/>
    <n v="1036.74"/>
    <n v="149"/>
    <x v="3"/>
    <x v="0"/>
    <n v="98218.52"/>
    <x v="12"/>
    <s v="delay"/>
    <x v="262"/>
    <x v="95"/>
    <x v="2"/>
  </r>
  <r>
    <n v="8286"/>
    <x v="6"/>
    <x v="1"/>
    <x v="2"/>
    <x v="1"/>
    <s v="2023-02-02"/>
    <s v="2023-02-10"/>
    <n v="12"/>
    <n v="17186.45"/>
    <n v="206237.4"/>
    <n v="1527.66"/>
    <n v="862"/>
    <x v="1"/>
    <x v="1"/>
    <n v="29118.34"/>
    <x v="14"/>
    <s v="delay"/>
    <x v="372"/>
    <x v="354"/>
    <x v="0"/>
  </r>
  <r>
    <n v="8287"/>
    <x v="4"/>
    <x v="2"/>
    <x v="1"/>
    <x v="1"/>
    <s v="2023-01-13"/>
    <s v="2023-01-28"/>
    <n v="7"/>
    <n v="39009.14"/>
    <n v="273063.98"/>
    <n v="126.35"/>
    <n v="323"/>
    <x v="2"/>
    <x v="4"/>
    <n v="54226.14"/>
    <x v="3"/>
    <s v="delay"/>
    <x v="88"/>
    <x v="230"/>
    <x v="1"/>
  </r>
  <r>
    <n v="8288"/>
    <x v="7"/>
    <x v="1"/>
    <x v="0"/>
    <x v="3"/>
    <s v="2023-08-09"/>
    <s v="2023-08-21"/>
    <n v="14"/>
    <n v="1058.6300000000001"/>
    <n v="14820.82"/>
    <n v="144.84"/>
    <n v="593"/>
    <x v="1"/>
    <x v="0"/>
    <n v="1229.44"/>
    <x v="10"/>
    <s v="delay"/>
    <x v="191"/>
    <x v="52"/>
    <x v="1"/>
  </r>
  <r>
    <n v="8289"/>
    <x v="5"/>
    <x v="0"/>
    <x v="4"/>
    <x v="2"/>
    <s v="2023-03-15"/>
    <s v="2023-03-28"/>
    <n v="60"/>
    <n v="15047.98"/>
    <n v="902878.8"/>
    <n v="2698.07"/>
    <n v="730"/>
    <x v="2"/>
    <x v="0"/>
    <n v="202137.93"/>
    <x v="12"/>
    <s v="delay"/>
    <x v="142"/>
    <x v="345"/>
    <x v="0"/>
  </r>
  <r>
    <n v="8290"/>
    <x v="4"/>
    <x v="1"/>
    <x v="3"/>
    <x v="4"/>
    <s v="2023-02-24"/>
    <s v="2023-02-25"/>
    <n v="54"/>
    <n v="49860.3"/>
    <n v="2692456.2"/>
    <n v="4774.58"/>
    <n v="79"/>
    <x v="1"/>
    <x v="4"/>
    <n v="168018.31"/>
    <x v="7"/>
    <s v="on time"/>
    <x v="56"/>
    <x v="259"/>
    <x v="2"/>
  </r>
  <r>
    <n v="8291"/>
    <x v="3"/>
    <x v="0"/>
    <x v="0"/>
    <x v="2"/>
    <s v="2023-06-16"/>
    <s v="2023-06-23"/>
    <n v="13"/>
    <n v="2980"/>
    <n v="38740"/>
    <n v="1238.08"/>
    <n v="964"/>
    <x v="3"/>
    <x v="0"/>
    <n v="5425.79"/>
    <x v="5"/>
    <s v="delay"/>
    <x v="273"/>
    <x v="252"/>
    <x v="0"/>
  </r>
  <r>
    <n v="8292"/>
    <x v="3"/>
    <x v="2"/>
    <x v="0"/>
    <x v="4"/>
    <s v="2023-11-06"/>
    <s v="2023-11-21"/>
    <n v="97"/>
    <n v="17130.03"/>
    <n v="1661612.91"/>
    <n v="3535.14"/>
    <n v="198"/>
    <x v="3"/>
    <x v="3"/>
    <n v="145364.88"/>
    <x v="3"/>
    <s v="delay"/>
    <x v="93"/>
    <x v="35"/>
    <x v="2"/>
  </r>
  <r>
    <n v="8293"/>
    <x v="0"/>
    <x v="1"/>
    <x v="3"/>
    <x v="4"/>
    <s v="2023-01-24"/>
    <s v="2023-02-04"/>
    <n v="87"/>
    <n v="18118.84"/>
    <n v="1576339.08"/>
    <n v="3471.37"/>
    <n v="108"/>
    <x v="2"/>
    <x v="3"/>
    <n v="306242.55"/>
    <x v="8"/>
    <s v="delay"/>
    <x v="171"/>
    <x v="219"/>
    <x v="2"/>
  </r>
  <r>
    <n v="8294"/>
    <x v="3"/>
    <x v="1"/>
    <x v="0"/>
    <x v="4"/>
    <s v="2023-08-13"/>
    <s v="2023-08-17"/>
    <n v="64"/>
    <n v="17952.900000000001"/>
    <n v="1148985.6000000001"/>
    <n v="3471.39"/>
    <n v="756"/>
    <x v="3"/>
    <x v="0"/>
    <n v="115913.81"/>
    <x v="13"/>
    <s v="on time"/>
    <x v="289"/>
    <x v="237"/>
    <x v="0"/>
  </r>
  <r>
    <n v="8295"/>
    <x v="2"/>
    <x v="0"/>
    <x v="2"/>
    <x v="1"/>
    <s v="2023-06-07"/>
    <s v="2023-06-21"/>
    <n v="8"/>
    <n v="12968.08"/>
    <n v="103744.64"/>
    <n v="666.23"/>
    <n v="635"/>
    <x v="2"/>
    <x v="1"/>
    <n v="25356.49"/>
    <x v="4"/>
    <s v="delay"/>
    <x v="307"/>
    <x v="160"/>
    <x v="1"/>
  </r>
  <r>
    <n v="8296"/>
    <x v="6"/>
    <x v="2"/>
    <x v="3"/>
    <x v="0"/>
    <s v="2023-12-19"/>
    <s v="2023-12-30"/>
    <n v="97"/>
    <n v="14160.21"/>
    <n v="1373540.37"/>
    <n v="2535.6"/>
    <n v="742"/>
    <x v="1"/>
    <x v="3"/>
    <n v="182088.24"/>
    <x v="8"/>
    <s v="delay"/>
    <x v="256"/>
    <x v="215"/>
    <x v="0"/>
  </r>
  <r>
    <n v="8297"/>
    <x v="0"/>
    <x v="2"/>
    <x v="1"/>
    <x v="2"/>
    <s v="2023-07-25"/>
    <s v="2023-08-06"/>
    <n v="33"/>
    <n v="38031.75"/>
    <n v="1255047.75"/>
    <n v="4771.3"/>
    <n v="617"/>
    <x v="3"/>
    <x v="2"/>
    <n v="225857.88"/>
    <x v="10"/>
    <s v="delay"/>
    <x v="47"/>
    <x v="277"/>
    <x v="1"/>
  </r>
  <r>
    <n v="8298"/>
    <x v="3"/>
    <x v="0"/>
    <x v="0"/>
    <x v="4"/>
    <s v="2023-09-15"/>
    <s v="2023-09-26"/>
    <n v="76"/>
    <n v="20356.75"/>
    <n v="1547113"/>
    <n v="876.53"/>
    <n v="830"/>
    <x v="1"/>
    <x v="4"/>
    <n v="137416.79999999999"/>
    <x v="8"/>
    <s v="delay"/>
    <x v="107"/>
    <x v="242"/>
    <x v="0"/>
  </r>
  <r>
    <n v="8299"/>
    <x v="0"/>
    <x v="2"/>
    <x v="3"/>
    <x v="0"/>
    <s v="2023-07-05"/>
    <s v="2023-07-06"/>
    <n v="51"/>
    <n v="6398.53"/>
    <n v="326325.03000000003"/>
    <n v="1407.89"/>
    <n v="153"/>
    <x v="2"/>
    <x v="3"/>
    <n v="48491.46"/>
    <x v="7"/>
    <s v="on time"/>
    <x v="358"/>
    <x v="220"/>
    <x v="2"/>
  </r>
  <r>
    <n v="8300"/>
    <x v="5"/>
    <x v="2"/>
    <x v="2"/>
    <x v="4"/>
    <s v="2023-09-09"/>
    <s v="2023-09-14"/>
    <n v="32"/>
    <n v="34171.61"/>
    <n v="1093491.52"/>
    <n v="3728.64"/>
    <n v="209"/>
    <x v="2"/>
    <x v="0"/>
    <n v="171739.9"/>
    <x v="2"/>
    <s v="on time"/>
    <x v="261"/>
    <x v="36"/>
    <x v="1"/>
  </r>
  <r>
    <n v="8301"/>
    <x v="2"/>
    <x v="1"/>
    <x v="0"/>
    <x v="2"/>
    <s v="2023-03-13"/>
    <s v="2023-03-19"/>
    <n v="3"/>
    <n v="10024.43"/>
    <n v="30073.29"/>
    <n v="2267.85"/>
    <n v="614"/>
    <x v="2"/>
    <x v="0"/>
    <n v="2892.57"/>
    <x v="11"/>
    <s v="delay"/>
    <x v="180"/>
    <x v="323"/>
    <x v="1"/>
  </r>
  <r>
    <n v="8302"/>
    <x v="7"/>
    <x v="1"/>
    <x v="0"/>
    <x v="4"/>
    <s v="2023-01-10"/>
    <s v="2023-01-14"/>
    <n v="66"/>
    <n v="14451.28"/>
    <n v="953784.48"/>
    <n v="120.1"/>
    <n v="803"/>
    <x v="1"/>
    <x v="1"/>
    <n v="190952.4"/>
    <x v="13"/>
    <s v="on time"/>
    <x v="140"/>
    <x v="210"/>
    <x v="0"/>
  </r>
  <r>
    <n v="8303"/>
    <x v="5"/>
    <x v="1"/>
    <x v="0"/>
    <x v="4"/>
    <s v="2023-03-17"/>
    <s v="2023-03-23"/>
    <n v="66"/>
    <n v="45094.01"/>
    <n v="2976204.66"/>
    <n v="3523.32"/>
    <n v="297"/>
    <x v="0"/>
    <x v="3"/>
    <n v="255250.15"/>
    <x v="11"/>
    <s v="delay"/>
    <x v="205"/>
    <x v="256"/>
    <x v="1"/>
  </r>
  <r>
    <n v="8304"/>
    <x v="1"/>
    <x v="1"/>
    <x v="4"/>
    <x v="2"/>
    <s v="2023-12-27"/>
    <s v="2024-01-02"/>
    <n v="17"/>
    <n v="33088.129999999997"/>
    <n v="562498.21"/>
    <n v="272.22000000000003"/>
    <n v="840"/>
    <x v="2"/>
    <x v="4"/>
    <n v="56802.84"/>
    <x v="11"/>
    <s v="delay"/>
    <x v="343"/>
    <x v="249"/>
    <x v="0"/>
  </r>
  <r>
    <n v="8305"/>
    <x v="1"/>
    <x v="1"/>
    <x v="4"/>
    <x v="2"/>
    <s v="2023-02-17"/>
    <s v="2023-02-21"/>
    <n v="16"/>
    <n v="3437.23"/>
    <n v="54995.68"/>
    <n v="3714.5"/>
    <n v="29"/>
    <x v="3"/>
    <x v="3"/>
    <n v="11783.46"/>
    <x v="13"/>
    <s v="on time"/>
    <x v="60"/>
    <x v="318"/>
    <x v="2"/>
  </r>
  <r>
    <n v="8306"/>
    <x v="7"/>
    <x v="1"/>
    <x v="2"/>
    <x v="1"/>
    <s v="2023-11-09"/>
    <s v="2023-11-24"/>
    <n v="17"/>
    <n v="17477.53"/>
    <n v="297118.01"/>
    <n v="1392.87"/>
    <n v="479"/>
    <x v="0"/>
    <x v="1"/>
    <n v="19769.93"/>
    <x v="3"/>
    <s v="delay"/>
    <x v="262"/>
    <x v="148"/>
    <x v="1"/>
  </r>
  <r>
    <n v="8307"/>
    <x v="7"/>
    <x v="2"/>
    <x v="3"/>
    <x v="1"/>
    <s v="2023-10-10"/>
    <s v="2023-10-17"/>
    <n v="34"/>
    <n v="11090.67"/>
    <n v="377082.78"/>
    <n v="3878.95"/>
    <n v="201"/>
    <x v="1"/>
    <x v="3"/>
    <n v="60179.06"/>
    <x v="5"/>
    <s v="delay"/>
    <x v="162"/>
    <x v="82"/>
    <x v="1"/>
  </r>
  <r>
    <n v="8308"/>
    <x v="6"/>
    <x v="0"/>
    <x v="3"/>
    <x v="0"/>
    <s v="2023-03-27"/>
    <s v="2023-04-10"/>
    <n v="23"/>
    <n v="10197.75"/>
    <n v="234548.25"/>
    <n v="4466.82"/>
    <n v="60"/>
    <x v="3"/>
    <x v="2"/>
    <n v="31697.31"/>
    <x v="4"/>
    <s v="delay"/>
    <x v="238"/>
    <x v="293"/>
    <x v="2"/>
  </r>
  <r>
    <n v="8309"/>
    <x v="0"/>
    <x v="2"/>
    <x v="2"/>
    <x v="2"/>
    <s v="2023-06-16"/>
    <s v="2023-07-01"/>
    <n v="44"/>
    <n v="16267.56"/>
    <n v="715772.64"/>
    <n v="1852.08"/>
    <n v="3"/>
    <x v="1"/>
    <x v="4"/>
    <n v="50069.23"/>
    <x v="3"/>
    <s v="delay"/>
    <x v="173"/>
    <x v="252"/>
    <x v="2"/>
  </r>
  <r>
    <n v="8310"/>
    <x v="2"/>
    <x v="2"/>
    <x v="4"/>
    <x v="0"/>
    <s v="2023-06-16"/>
    <s v="2023-06-24"/>
    <n v="98"/>
    <n v="21051.71"/>
    <n v="2063067.58"/>
    <n v="4491.66"/>
    <n v="774"/>
    <x v="1"/>
    <x v="3"/>
    <n v="237379.96"/>
    <x v="14"/>
    <s v="delay"/>
    <x v="72"/>
    <x v="252"/>
    <x v="0"/>
  </r>
  <r>
    <n v="8311"/>
    <x v="2"/>
    <x v="1"/>
    <x v="1"/>
    <x v="4"/>
    <s v="2023-06-05"/>
    <s v="2023-06-14"/>
    <n v="27"/>
    <n v="36675.410000000003"/>
    <n v="990236.07"/>
    <n v="1283.3900000000001"/>
    <n v="496"/>
    <x v="2"/>
    <x v="1"/>
    <n v="173108.76"/>
    <x v="6"/>
    <s v="delay"/>
    <x v="175"/>
    <x v="10"/>
    <x v="1"/>
  </r>
  <r>
    <n v="8312"/>
    <x v="1"/>
    <x v="0"/>
    <x v="1"/>
    <x v="2"/>
    <s v="2023-10-26"/>
    <s v="2023-11-04"/>
    <n v="2"/>
    <n v="3673.52"/>
    <n v="7347.04"/>
    <n v="1158.43"/>
    <n v="311"/>
    <x v="0"/>
    <x v="0"/>
    <n v="1301.81"/>
    <x v="6"/>
    <s v="delay"/>
    <x v="157"/>
    <x v="102"/>
    <x v="1"/>
  </r>
  <r>
    <n v="8313"/>
    <x v="3"/>
    <x v="0"/>
    <x v="2"/>
    <x v="0"/>
    <s v="2023-08-16"/>
    <s v="2023-08-18"/>
    <n v="90"/>
    <n v="11434"/>
    <n v="1029060"/>
    <n v="4404.25"/>
    <n v="745"/>
    <x v="2"/>
    <x v="2"/>
    <n v="242153.68"/>
    <x v="9"/>
    <s v="on time"/>
    <x v="303"/>
    <x v="131"/>
    <x v="0"/>
  </r>
  <r>
    <n v="8314"/>
    <x v="6"/>
    <x v="0"/>
    <x v="0"/>
    <x v="4"/>
    <s v="2023-06-10"/>
    <s v="2023-06-24"/>
    <n v="93"/>
    <n v="47154.52"/>
    <n v="4385370.3600000003"/>
    <n v="3602.64"/>
    <n v="896"/>
    <x v="3"/>
    <x v="3"/>
    <n v="259370.91"/>
    <x v="4"/>
    <s v="delay"/>
    <x v="72"/>
    <x v="352"/>
    <x v="0"/>
  </r>
  <r>
    <n v="8315"/>
    <x v="4"/>
    <x v="2"/>
    <x v="0"/>
    <x v="1"/>
    <s v="2023-04-30"/>
    <s v="2023-05-11"/>
    <n v="26"/>
    <n v="17675.61"/>
    <n v="459565.86"/>
    <n v="2645.23"/>
    <n v="887"/>
    <x v="0"/>
    <x v="3"/>
    <n v="39930.839999999997"/>
    <x v="8"/>
    <s v="delay"/>
    <x v="276"/>
    <x v="346"/>
    <x v="0"/>
  </r>
  <r>
    <n v="8316"/>
    <x v="6"/>
    <x v="1"/>
    <x v="1"/>
    <x v="2"/>
    <s v="2023-02-13"/>
    <s v="2023-02-18"/>
    <n v="52"/>
    <n v="25787.05"/>
    <n v="1340926.6000000001"/>
    <n v="4093.13"/>
    <n v="765"/>
    <x v="3"/>
    <x v="4"/>
    <n v="156916.94"/>
    <x v="2"/>
    <s v="on time"/>
    <x v="71"/>
    <x v="58"/>
    <x v="0"/>
  </r>
  <r>
    <n v="8317"/>
    <x v="0"/>
    <x v="1"/>
    <x v="1"/>
    <x v="2"/>
    <s v="2023-01-08"/>
    <s v="2023-01-11"/>
    <n v="82"/>
    <n v="48679.92"/>
    <n v="3991753.44"/>
    <n v="3757.22"/>
    <n v="288"/>
    <x v="0"/>
    <x v="2"/>
    <n v="600006.76"/>
    <x v="1"/>
    <s v="on time"/>
    <x v="283"/>
    <x v="125"/>
    <x v="1"/>
  </r>
  <r>
    <n v="8318"/>
    <x v="7"/>
    <x v="2"/>
    <x v="4"/>
    <x v="1"/>
    <s v="2023-02-01"/>
    <s v="2023-02-11"/>
    <n v="8"/>
    <n v="13928.44"/>
    <n v="111427.52"/>
    <n v="600.37"/>
    <n v="729"/>
    <x v="2"/>
    <x v="3"/>
    <n v="12612.72"/>
    <x v="0"/>
    <s v="delay"/>
    <x v="176"/>
    <x v="120"/>
    <x v="0"/>
  </r>
  <r>
    <n v="8319"/>
    <x v="6"/>
    <x v="0"/>
    <x v="4"/>
    <x v="3"/>
    <s v="2023-06-19"/>
    <s v="2023-06-23"/>
    <n v="100"/>
    <n v="19579.34"/>
    <n v="1957934"/>
    <n v="3789.13"/>
    <n v="967"/>
    <x v="0"/>
    <x v="4"/>
    <n v="397756.14"/>
    <x v="13"/>
    <s v="on time"/>
    <x v="273"/>
    <x v="156"/>
    <x v="0"/>
  </r>
  <r>
    <n v="8320"/>
    <x v="4"/>
    <x v="1"/>
    <x v="4"/>
    <x v="4"/>
    <s v="2023-12-13"/>
    <s v="2023-12-23"/>
    <n v="42"/>
    <n v="40047.410000000003"/>
    <n v="1681991.22"/>
    <n v="701.83"/>
    <n v="571"/>
    <x v="0"/>
    <x v="0"/>
    <n v="127556.47"/>
    <x v="0"/>
    <s v="delay"/>
    <x v="166"/>
    <x v="185"/>
    <x v="1"/>
  </r>
  <r>
    <n v="8321"/>
    <x v="0"/>
    <x v="0"/>
    <x v="0"/>
    <x v="4"/>
    <s v="2023-09-29"/>
    <s v="2023-10-13"/>
    <n v="42"/>
    <n v="36843.410000000003"/>
    <n v="1547423.22"/>
    <n v="1914.02"/>
    <n v="428"/>
    <x v="2"/>
    <x v="2"/>
    <n v="140815.20000000001"/>
    <x v="4"/>
    <s v="delay"/>
    <x v="6"/>
    <x v="308"/>
    <x v="1"/>
  </r>
  <r>
    <n v="8322"/>
    <x v="3"/>
    <x v="0"/>
    <x v="4"/>
    <x v="3"/>
    <s v="2023-11-12"/>
    <s v="2023-11-25"/>
    <n v="90"/>
    <n v="48349.82"/>
    <n v="4351483.8"/>
    <n v="1828.05"/>
    <n v="79"/>
    <x v="2"/>
    <x v="2"/>
    <n v="537137.37"/>
    <x v="12"/>
    <s v="delay"/>
    <x v="279"/>
    <x v="198"/>
    <x v="2"/>
  </r>
  <r>
    <n v="8323"/>
    <x v="7"/>
    <x v="2"/>
    <x v="3"/>
    <x v="1"/>
    <s v="2023-07-23"/>
    <s v="2023-07-28"/>
    <n v="40"/>
    <n v="42342.36"/>
    <n v="1693694.4"/>
    <n v="763.87"/>
    <n v="414"/>
    <x v="2"/>
    <x v="0"/>
    <n v="95363.46"/>
    <x v="2"/>
    <s v="on time"/>
    <x v="152"/>
    <x v="192"/>
    <x v="1"/>
  </r>
  <r>
    <n v="8324"/>
    <x v="0"/>
    <x v="1"/>
    <x v="1"/>
    <x v="3"/>
    <s v="2023-03-28"/>
    <s v="2023-04-08"/>
    <n v="46"/>
    <n v="16883.490000000002"/>
    <n v="776640.54"/>
    <n v="3273.49"/>
    <n v="771"/>
    <x v="3"/>
    <x v="3"/>
    <n v="141702.29999999999"/>
    <x v="8"/>
    <s v="delay"/>
    <x v="309"/>
    <x v="222"/>
    <x v="0"/>
  </r>
  <r>
    <n v="8325"/>
    <x v="6"/>
    <x v="0"/>
    <x v="1"/>
    <x v="2"/>
    <s v="2023-11-18"/>
    <s v="2023-12-01"/>
    <n v="85"/>
    <n v="24598.66"/>
    <n v="2090886.1"/>
    <n v="4782.3999999999996"/>
    <n v="71"/>
    <x v="0"/>
    <x v="1"/>
    <n v="414788.83"/>
    <x v="12"/>
    <s v="delay"/>
    <x v="141"/>
    <x v="263"/>
    <x v="2"/>
  </r>
  <r>
    <n v="8326"/>
    <x v="6"/>
    <x v="0"/>
    <x v="2"/>
    <x v="0"/>
    <s v="2023-01-16"/>
    <s v="2023-01-24"/>
    <n v="41"/>
    <n v="27061.88"/>
    <n v="1109537.08"/>
    <n v="1243.56"/>
    <n v="332"/>
    <x v="2"/>
    <x v="1"/>
    <n v="100022.81"/>
    <x v="14"/>
    <s v="delay"/>
    <x v="359"/>
    <x v="190"/>
    <x v="1"/>
  </r>
  <r>
    <n v="8327"/>
    <x v="6"/>
    <x v="2"/>
    <x v="1"/>
    <x v="4"/>
    <s v="2023-02-22"/>
    <s v="2023-03-02"/>
    <n v="90"/>
    <n v="32093.96"/>
    <n v="2888456.4"/>
    <n v="3618.64"/>
    <n v="635"/>
    <x v="2"/>
    <x v="2"/>
    <n v="241804.3"/>
    <x v="14"/>
    <s v="delay"/>
    <x v="229"/>
    <x v="33"/>
    <x v="1"/>
  </r>
  <r>
    <n v="8328"/>
    <x v="1"/>
    <x v="0"/>
    <x v="4"/>
    <x v="4"/>
    <s v="2023-01-01"/>
    <s v="2023-01-15"/>
    <n v="33"/>
    <n v="9427.67"/>
    <n v="311113.11"/>
    <n v="4726.47"/>
    <n v="17"/>
    <x v="3"/>
    <x v="4"/>
    <n v="63606.84"/>
    <x v="4"/>
    <s v="delay"/>
    <x v="376"/>
    <x v="12"/>
    <x v="2"/>
  </r>
  <r>
    <n v="8329"/>
    <x v="1"/>
    <x v="2"/>
    <x v="1"/>
    <x v="1"/>
    <s v="2023-03-28"/>
    <s v="2023-04-08"/>
    <n v="16"/>
    <n v="16622.22"/>
    <n v="265955.52"/>
    <n v="4244.3"/>
    <n v="499"/>
    <x v="1"/>
    <x v="2"/>
    <n v="41982.98"/>
    <x v="8"/>
    <s v="delay"/>
    <x v="309"/>
    <x v="222"/>
    <x v="1"/>
  </r>
  <r>
    <n v="8330"/>
    <x v="1"/>
    <x v="2"/>
    <x v="3"/>
    <x v="2"/>
    <s v="2023-05-08"/>
    <s v="2023-05-15"/>
    <n v="40"/>
    <n v="45681.33"/>
    <n v="1827253.2"/>
    <n v="3324.12"/>
    <n v="381"/>
    <x v="3"/>
    <x v="3"/>
    <n v="94265.91"/>
    <x v="5"/>
    <s v="delay"/>
    <x v="151"/>
    <x v="233"/>
    <x v="1"/>
  </r>
  <r>
    <n v="8331"/>
    <x v="3"/>
    <x v="2"/>
    <x v="4"/>
    <x v="0"/>
    <s v="2023-04-21"/>
    <s v="2023-04-29"/>
    <n v="30"/>
    <n v="9569.49"/>
    <n v="287084.7"/>
    <n v="4036.93"/>
    <n v="770"/>
    <x v="0"/>
    <x v="1"/>
    <n v="19415.48"/>
    <x v="14"/>
    <s v="delay"/>
    <x v="8"/>
    <x v="326"/>
    <x v="0"/>
  </r>
  <r>
    <n v="8332"/>
    <x v="2"/>
    <x v="2"/>
    <x v="2"/>
    <x v="4"/>
    <s v="2023-02-08"/>
    <s v="2023-02-17"/>
    <n v="79"/>
    <n v="21004.57"/>
    <n v="1659361.03"/>
    <n v="886.38"/>
    <n v="445"/>
    <x v="0"/>
    <x v="4"/>
    <n v="409541.46"/>
    <x v="6"/>
    <s v="delay"/>
    <x v="337"/>
    <x v="177"/>
    <x v="1"/>
  </r>
  <r>
    <n v="8333"/>
    <x v="0"/>
    <x v="1"/>
    <x v="3"/>
    <x v="3"/>
    <s v="2023-07-24"/>
    <s v="2023-08-02"/>
    <n v="38"/>
    <n v="37997.06"/>
    <n v="1443888.28"/>
    <n v="2665.11"/>
    <n v="16"/>
    <x v="3"/>
    <x v="2"/>
    <n v="302442.23999999999"/>
    <x v="6"/>
    <s v="delay"/>
    <x v="172"/>
    <x v="199"/>
    <x v="2"/>
  </r>
  <r>
    <n v="8334"/>
    <x v="2"/>
    <x v="1"/>
    <x v="3"/>
    <x v="1"/>
    <s v="2023-01-25"/>
    <s v="2023-01-28"/>
    <n v="92"/>
    <n v="45676.02"/>
    <n v="4202193.84"/>
    <n v="4343.25"/>
    <n v="743"/>
    <x v="0"/>
    <x v="0"/>
    <n v="539857.62"/>
    <x v="1"/>
    <s v="on time"/>
    <x v="88"/>
    <x v="196"/>
    <x v="0"/>
  </r>
  <r>
    <n v="8335"/>
    <x v="6"/>
    <x v="2"/>
    <x v="4"/>
    <x v="3"/>
    <s v="2023-04-12"/>
    <s v="2023-04-21"/>
    <n v="63"/>
    <n v="13280.86"/>
    <n v="836694.18"/>
    <n v="4255.8599999999997"/>
    <n v="626"/>
    <x v="1"/>
    <x v="1"/>
    <n v="142114.98000000001"/>
    <x v="6"/>
    <s v="delay"/>
    <x v="9"/>
    <x v="188"/>
    <x v="1"/>
  </r>
  <r>
    <n v="8336"/>
    <x v="7"/>
    <x v="2"/>
    <x v="3"/>
    <x v="0"/>
    <s v="2023-05-29"/>
    <s v="2023-06-08"/>
    <n v="72"/>
    <n v="23014.12"/>
    <n v="1657016.64"/>
    <n v="4440.03"/>
    <n v="418"/>
    <x v="2"/>
    <x v="4"/>
    <n v="394981.98"/>
    <x v="0"/>
    <s v="delay"/>
    <x v="336"/>
    <x v="238"/>
    <x v="1"/>
  </r>
  <r>
    <n v="8337"/>
    <x v="2"/>
    <x v="2"/>
    <x v="0"/>
    <x v="4"/>
    <s v="2023-08-19"/>
    <s v="2023-09-01"/>
    <n v="78"/>
    <n v="42686.52"/>
    <n v="3329548.56"/>
    <n v="4511.6099999999997"/>
    <n v="70"/>
    <x v="0"/>
    <x v="0"/>
    <n v="451748.53"/>
    <x v="12"/>
    <s v="delay"/>
    <x v="11"/>
    <x v="143"/>
    <x v="2"/>
  </r>
  <r>
    <n v="8338"/>
    <x v="6"/>
    <x v="1"/>
    <x v="3"/>
    <x v="0"/>
    <s v="2023-12-31"/>
    <s v="2024-01-01"/>
    <n v="67"/>
    <n v="7344.83"/>
    <n v="492103.61"/>
    <n v="2911.97"/>
    <n v="55"/>
    <x v="2"/>
    <x v="4"/>
    <n v="121052.72"/>
    <x v="7"/>
    <s v="on time"/>
    <x v="123"/>
    <x v="281"/>
    <x v="2"/>
  </r>
  <r>
    <n v="8339"/>
    <x v="1"/>
    <x v="0"/>
    <x v="1"/>
    <x v="0"/>
    <s v="2023-11-06"/>
    <s v="2023-11-17"/>
    <n v="94"/>
    <n v="42086.42"/>
    <n v="3956123.48"/>
    <n v="4801.2299999999996"/>
    <n v="450"/>
    <x v="0"/>
    <x v="0"/>
    <n v="911113.55"/>
    <x v="8"/>
    <s v="delay"/>
    <x v="299"/>
    <x v="35"/>
    <x v="1"/>
  </r>
  <r>
    <n v="8340"/>
    <x v="7"/>
    <x v="0"/>
    <x v="0"/>
    <x v="3"/>
    <s v="2023-01-10"/>
    <s v="2023-01-23"/>
    <n v="20"/>
    <n v="18930.5"/>
    <n v="378610"/>
    <n v="2525.9899999999998"/>
    <n v="747"/>
    <x v="1"/>
    <x v="3"/>
    <n v="23240.57"/>
    <x v="12"/>
    <s v="delay"/>
    <x v="318"/>
    <x v="210"/>
    <x v="0"/>
  </r>
  <r>
    <n v="8341"/>
    <x v="5"/>
    <x v="0"/>
    <x v="1"/>
    <x v="2"/>
    <s v="2023-04-04"/>
    <s v="2023-04-15"/>
    <n v="10"/>
    <n v="32191.9"/>
    <n v="321919"/>
    <n v="488.4"/>
    <n v="362"/>
    <x v="1"/>
    <x v="1"/>
    <n v="76914.289999999994"/>
    <x v="8"/>
    <s v="delay"/>
    <x v="76"/>
    <x v="116"/>
    <x v="1"/>
  </r>
  <r>
    <n v="8342"/>
    <x v="4"/>
    <x v="1"/>
    <x v="2"/>
    <x v="4"/>
    <s v="2023-04-20"/>
    <s v="2023-04-30"/>
    <n v="11"/>
    <n v="1287.19"/>
    <n v="14159.09"/>
    <n v="3571.69"/>
    <n v="834"/>
    <x v="0"/>
    <x v="0"/>
    <n v="1097.67"/>
    <x v="0"/>
    <s v="delay"/>
    <x v="208"/>
    <x v="8"/>
    <x v="0"/>
  </r>
  <r>
    <n v="8343"/>
    <x v="4"/>
    <x v="1"/>
    <x v="0"/>
    <x v="4"/>
    <s v="2023-09-14"/>
    <s v="2023-09-22"/>
    <n v="38"/>
    <n v="36099.230000000003"/>
    <n v="1371770.74"/>
    <n v="3912.12"/>
    <n v="672"/>
    <x v="3"/>
    <x v="2"/>
    <n v="96653.48"/>
    <x v="14"/>
    <s v="delay"/>
    <x v="37"/>
    <x v="276"/>
    <x v="1"/>
  </r>
  <r>
    <n v="8344"/>
    <x v="5"/>
    <x v="0"/>
    <x v="0"/>
    <x v="2"/>
    <s v="2023-05-18"/>
    <s v="2023-05-29"/>
    <n v="94"/>
    <n v="14791.14"/>
    <n v="1390367.16"/>
    <n v="2919.1"/>
    <n v="603"/>
    <x v="0"/>
    <x v="4"/>
    <n v="109462.93"/>
    <x v="8"/>
    <s v="delay"/>
    <x v="312"/>
    <x v="292"/>
    <x v="1"/>
  </r>
  <r>
    <n v="8345"/>
    <x v="6"/>
    <x v="2"/>
    <x v="4"/>
    <x v="3"/>
    <s v="2023-07-04"/>
    <s v="2023-07-15"/>
    <n v="95"/>
    <n v="24213.13"/>
    <n v="2300247.35"/>
    <n v="1602.54"/>
    <n v="861"/>
    <x v="2"/>
    <x v="0"/>
    <n v="461255.17"/>
    <x v="8"/>
    <s v="delay"/>
    <x v="192"/>
    <x v="123"/>
    <x v="0"/>
  </r>
  <r>
    <n v="8346"/>
    <x v="3"/>
    <x v="2"/>
    <x v="1"/>
    <x v="1"/>
    <s v="2023-03-18"/>
    <s v="2023-03-29"/>
    <n v="62"/>
    <n v="4516.68"/>
    <n v="280034.15999999997"/>
    <n v="452.35"/>
    <n v="310"/>
    <x v="2"/>
    <x v="0"/>
    <n v="53053.81"/>
    <x v="8"/>
    <s v="delay"/>
    <x v="87"/>
    <x v="78"/>
    <x v="1"/>
  </r>
  <r>
    <n v="8347"/>
    <x v="5"/>
    <x v="1"/>
    <x v="3"/>
    <x v="3"/>
    <s v="2023-12-18"/>
    <s v="2023-12-21"/>
    <n v="83"/>
    <n v="35922.17"/>
    <n v="2981540.11"/>
    <n v="2543.1799999999998"/>
    <n v="389"/>
    <x v="1"/>
    <x v="1"/>
    <n v="155609.16"/>
    <x v="1"/>
    <s v="on time"/>
    <x v="207"/>
    <x v="73"/>
    <x v="1"/>
  </r>
  <r>
    <n v="8348"/>
    <x v="4"/>
    <x v="0"/>
    <x v="1"/>
    <x v="4"/>
    <s v="2023-12-31"/>
    <s v="2024-01-08"/>
    <n v="1"/>
    <n v="793.11"/>
    <n v="793.11"/>
    <n v="2813.6"/>
    <n v="906"/>
    <x v="0"/>
    <x v="4"/>
    <n v="158.37"/>
    <x v="14"/>
    <s v="delay"/>
    <x v="90"/>
    <x v="281"/>
    <x v="0"/>
  </r>
  <r>
    <n v="8349"/>
    <x v="6"/>
    <x v="2"/>
    <x v="4"/>
    <x v="3"/>
    <s v="2023-04-06"/>
    <s v="2023-04-14"/>
    <n v="96"/>
    <n v="13805.11"/>
    <n v="1325290.56"/>
    <n v="191.2"/>
    <n v="5"/>
    <x v="0"/>
    <x v="4"/>
    <n v="251115.05"/>
    <x v="14"/>
    <s v="delay"/>
    <x v="104"/>
    <x v="108"/>
    <x v="2"/>
  </r>
  <r>
    <n v="8350"/>
    <x v="6"/>
    <x v="0"/>
    <x v="4"/>
    <x v="2"/>
    <s v="2023-05-14"/>
    <s v="2023-05-15"/>
    <n v="40"/>
    <n v="44956.35"/>
    <n v="1798254"/>
    <n v="1932.07"/>
    <n v="368"/>
    <x v="0"/>
    <x v="4"/>
    <n v="127625.22"/>
    <x v="7"/>
    <s v="on time"/>
    <x v="151"/>
    <x v="67"/>
    <x v="1"/>
  </r>
  <r>
    <n v="8351"/>
    <x v="4"/>
    <x v="0"/>
    <x v="2"/>
    <x v="4"/>
    <s v="2023-08-13"/>
    <s v="2023-08-24"/>
    <n v="57"/>
    <n v="11465.04"/>
    <n v="653507.28"/>
    <n v="2444.0300000000002"/>
    <n v="330"/>
    <x v="0"/>
    <x v="2"/>
    <n v="58657.79"/>
    <x v="8"/>
    <s v="delay"/>
    <x v="59"/>
    <x v="237"/>
    <x v="1"/>
  </r>
  <r>
    <n v="8352"/>
    <x v="6"/>
    <x v="1"/>
    <x v="3"/>
    <x v="2"/>
    <s v="2023-02-20"/>
    <s v="2023-02-28"/>
    <n v="92"/>
    <n v="11277.21"/>
    <n v="1037503.32"/>
    <n v="1206.55"/>
    <n v="562"/>
    <x v="3"/>
    <x v="1"/>
    <n v="184565.86"/>
    <x v="14"/>
    <s v="delay"/>
    <x v="250"/>
    <x v="298"/>
    <x v="1"/>
  </r>
  <r>
    <n v="8353"/>
    <x v="5"/>
    <x v="1"/>
    <x v="2"/>
    <x v="0"/>
    <s v="2023-12-28"/>
    <s v="2024-01-04"/>
    <n v="3"/>
    <n v="6813.96"/>
    <n v="20441.88"/>
    <n v="4360.1000000000004"/>
    <n v="513"/>
    <x v="0"/>
    <x v="1"/>
    <n v="1666.55"/>
    <x v="5"/>
    <s v="delay"/>
    <x v="160"/>
    <x v="209"/>
    <x v="1"/>
  </r>
  <r>
    <n v="8354"/>
    <x v="2"/>
    <x v="2"/>
    <x v="3"/>
    <x v="0"/>
    <s v="2023-11-07"/>
    <s v="2023-11-11"/>
    <n v="97"/>
    <n v="43475.58"/>
    <n v="4217131.26"/>
    <n v="2816.73"/>
    <n v="357"/>
    <x v="0"/>
    <x v="4"/>
    <n v="923533.47"/>
    <x v="13"/>
    <s v="on time"/>
    <x v="103"/>
    <x v="338"/>
    <x v="1"/>
  </r>
  <r>
    <n v="8355"/>
    <x v="2"/>
    <x v="1"/>
    <x v="4"/>
    <x v="0"/>
    <s v="2023-08-10"/>
    <s v="2023-08-18"/>
    <n v="70"/>
    <n v="9036.91"/>
    <n v="632583.69999999995"/>
    <n v="3237.49"/>
    <n v="732"/>
    <x v="1"/>
    <x v="3"/>
    <n v="69232.649999999994"/>
    <x v="14"/>
    <s v="delay"/>
    <x v="303"/>
    <x v="32"/>
    <x v="0"/>
  </r>
  <r>
    <n v="8356"/>
    <x v="4"/>
    <x v="0"/>
    <x v="4"/>
    <x v="0"/>
    <s v="2023-03-29"/>
    <s v="2023-04-03"/>
    <n v="91"/>
    <n v="2427.27"/>
    <n v="220881.57"/>
    <n v="572.42999999999995"/>
    <n v="934"/>
    <x v="0"/>
    <x v="4"/>
    <n v="27019.15"/>
    <x v="2"/>
    <s v="on time"/>
    <x v="120"/>
    <x v="130"/>
    <x v="0"/>
  </r>
  <r>
    <n v="8357"/>
    <x v="1"/>
    <x v="1"/>
    <x v="0"/>
    <x v="3"/>
    <s v="2023-09-04"/>
    <s v="2023-09-13"/>
    <n v="60"/>
    <n v="6915.87"/>
    <n v="414952.2"/>
    <n v="1572.78"/>
    <n v="677"/>
    <x v="1"/>
    <x v="2"/>
    <n v="50002.96"/>
    <x v="6"/>
    <s v="delay"/>
    <x v="357"/>
    <x v="339"/>
    <x v="1"/>
  </r>
  <r>
    <n v="8358"/>
    <x v="4"/>
    <x v="1"/>
    <x v="4"/>
    <x v="1"/>
    <s v="2023-10-18"/>
    <s v="2023-10-25"/>
    <n v="27"/>
    <n v="8027.28"/>
    <n v="216736.56"/>
    <n v="1390.12"/>
    <n v="420"/>
    <x v="0"/>
    <x v="3"/>
    <n v="22925.49"/>
    <x v="5"/>
    <s v="delay"/>
    <x v="155"/>
    <x v="241"/>
    <x v="1"/>
  </r>
  <r>
    <n v="8359"/>
    <x v="6"/>
    <x v="1"/>
    <x v="1"/>
    <x v="4"/>
    <s v="2023-12-17"/>
    <s v="2023-12-21"/>
    <n v="15"/>
    <n v="12241.85"/>
    <n v="183627.75"/>
    <n v="2113.98"/>
    <n v="102"/>
    <x v="2"/>
    <x v="1"/>
    <n v="25798.93"/>
    <x v="13"/>
    <s v="on time"/>
    <x v="207"/>
    <x v="115"/>
    <x v="2"/>
  </r>
  <r>
    <n v="8360"/>
    <x v="7"/>
    <x v="1"/>
    <x v="3"/>
    <x v="3"/>
    <s v="2023-05-11"/>
    <s v="2023-05-13"/>
    <n v="3"/>
    <n v="29109.22"/>
    <n v="87327.66"/>
    <n v="4738.4799999999996"/>
    <n v="317"/>
    <x v="0"/>
    <x v="3"/>
    <n v="20036.68"/>
    <x v="9"/>
    <s v="on time"/>
    <x v="32"/>
    <x v="179"/>
    <x v="1"/>
  </r>
  <r>
    <n v="8361"/>
    <x v="7"/>
    <x v="1"/>
    <x v="1"/>
    <x v="1"/>
    <s v="2023-06-29"/>
    <s v="2023-07-02"/>
    <n v="73"/>
    <n v="23355.32"/>
    <n v="1704938.36"/>
    <n v="287.27999999999997"/>
    <n v="483"/>
    <x v="2"/>
    <x v="0"/>
    <n v="148245.87"/>
    <x v="1"/>
    <s v="on time"/>
    <x v="272"/>
    <x v="250"/>
    <x v="1"/>
  </r>
  <r>
    <n v="8362"/>
    <x v="6"/>
    <x v="2"/>
    <x v="4"/>
    <x v="0"/>
    <s v="2023-01-31"/>
    <s v="2023-02-10"/>
    <n v="79"/>
    <n v="46595.02"/>
    <n v="3681006.58"/>
    <n v="3689.95"/>
    <n v="920"/>
    <x v="2"/>
    <x v="0"/>
    <n v="237408.47"/>
    <x v="0"/>
    <s v="delay"/>
    <x v="372"/>
    <x v="205"/>
    <x v="0"/>
  </r>
  <r>
    <n v="8363"/>
    <x v="6"/>
    <x v="2"/>
    <x v="0"/>
    <x v="3"/>
    <s v="2023-11-19"/>
    <s v="2023-12-03"/>
    <n v="35"/>
    <n v="10204.42"/>
    <n v="357154.7"/>
    <n v="1471.45"/>
    <n v="745"/>
    <x v="1"/>
    <x v="3"/>
    <n v="47597.33"/>
    <x v="4"/>
    <s v="delay"/>
    <x v="351"/>
    <x v="140"/>
    <x v="0"/>
  </r>
  <r>
    <n v="8364"/>
    <x v="4"/>
    <x v="2"/>
    <x v="2"/>
    <x v="3"/>
    <s v="2023-01-06"/>
    <s v="2023-01-08"/>
    <n v="42"/>
    <n v="36421.06"/>
    <n v="1529684.52"/>
    <n v="1557.25"/>
    <n v="483"/>
    <x v="3"/>
    <x v="4"/>
    <n v="254547.54"/>
    <x v="9"/>
    <s v="on time"/>
    <x v="321"/>
    <x v="194"/>
    <x v="1"/>
  </r>
  <r>
    <n v="8365"/>
    <x v="3"/>
    <x v="2"/>
    <x v="4"/>
    <x v="0"/>
    <s v="2023-08-18"/>
    <s v="2023-08-24"/>
    <n v="48"/>
    <n v="49959.57"/>
    <n v="2398059.36"/>
    <n v="1084.75"/>
    <n v="397"/>
    <x v="0"/>
    <x v="0"/>
    <n v="418720.07"/>
    <x v="11"/>
    <s v="delay"/>
    <x v="59"/>
    <x v="60"/>
    <x v="1"/>
  </r>
  <r>
    <n v="8366"/>
    <x v="0"/>
    <x v="1"/>
    <x v="0"/>
    <x v="2"/>
    <s v="2023-07-03"/>
    <s v="2023-07-04"/>
    <n v="34"/>
    <n v="48797.31"/>
    <n v="1659108.54"/>
    <n v="3919.73"/>
    <n v="500"/>
    <x v="1"/>
    <x v="3"/>
    <n v="330360.96999999997"/>
    <x v="7"/>
    <s v="on time"/>
    <x v="116"/>
    <x v="228"/>
    <x v="1"/>
  </r>
  <r>
    <n v="8367"/>
    <x v="2"/>
    <x v="1"/>
    <x v="3"/>
    <x v="2"/>
    <s v="2023-08-29"/>
    <s v="2023-09-06"/>
    <n v="7"/>
    <n v="27759.91"/>
    <n v="194319.37"/>
    <n v="1269.4100000000001"/>
    <n v="386"/>
    <x v="0"/>
    <x v="0"/>
    <n v="22329.439999999999"/>
    <x v="14"/>
    <s v="delay"/>
    <x v="35"/>
    <x v="173"/>
    <x v="1"/>
  </r>
  <r>
    <n v="8368"/>
    <x v="5"/>
    <x v="2"/>
    <x v="1"/>
    <x v="4"/>
    <s v="2023-01-25"/>
    <s v="2023-01-26"/>
    <n v="25"/>
    <n v="9509.1200000000008"/>
    <n v="237728"/>
    <n v="3466.52"/>
    <n v="678"/>
    <x v="2"/>
    <x v="4"/>
    <n v="14567.99"/>
    <x v="7"/>
    <s v="on time"/>
    <x v="292"/>
    <x v="196"/>
    <x v="1"/>
  </r>
  <r>
    <n v="8369"/>
    <x v="7"/>
    <x v="1"/>
    <x v="4"/>
    <x v="3"/>
    <s v="2023-08-15"/>
    <s v="2023-08-28"/>
    <n v="28"/>
    <n v="31878.93"/>
    <n v="892610.04"/>
    <n v="3122.45"/>
    <n v="558"/>
    <x v="0"/>
    <x v="0"/>
    <n v="82769.75"/>
    <x v="12"/>
    <s v="delay"/>
    <x v="243"/>
    <x v="24"/>
    <x v="1"/>
  </r>
  <r>
    <n v="8370"/>
    <x v="0"/>
    <x v="0"/>
    <x v="4"/>
    <x v="0"/>
    <s v="2023-05-19"/>
    <s v="2023-05-26"/>
    <n v="49"/>
    <n v="25908.61"/>
    <n v="1269521.8899999999"/>
    <n v="1465.77"/>
    <n v="405"/>
    <x v="2"/>
    <x v="0"/>
    <n v="182450.14"/>
    <x v="5"/>
    <s v="delay"/>
    <x v="214"/>
    <x v="40"/>
    <x v="1"/>
  </r>
  <r>
    <n v="8371"/>
    <x v="4"/>
    <x v="1"/>
    <x v="2"/>
    <x v="4"/>
    <s v="2023-06-03"/>
    <s v="2023-06-15"/>
    <n v="15"/>
    <n v="11992.32"/>
    <n v="179884.79999999999"/>
    <n v="1636.81"/>
    <n v="871"/>
    <x v="1"/>
    <x v="4"/>
    <n v="24088.94"/>
    <x v="10"/>
    <s v="delay"/>
    <x v="334"/>
    <x v="312"/>
    <x v="0"/>
  </r>
  <r>
    <n v="8372"/>
    <x v="0"/>
    <x v="2"/>
    <x v="3"/>
    <x v="2"/>
    <s v="2023-09-23"/>
    <s v="2023-10-03"/>
    <n v="68"/>
    <n v="32698.87"/>
    <n v="2223523.16"/>
    <n v="1333.95"/>
    <n v="329"/>
    <x v="2"/>
    <x v="2"/>
    <n v="245755.34"/>
    <x v="0"/>
    <s v="delay"/>
    <x v="332"/>
    <x v="110"/>
    <x v="1"/>
  </r>
  <r>
    <n v="8373"/>
    <x v="6"/>
    <x v="0"/>
    <x v="2"/>
    <x v="0"/>
    <s v="2023-06-20"/>
    <s v="2023-06-25"/>
    <n v="36"/>
    <n v="41243.72"/>
    <n v="1484773.92"/>
    <n v="2931.4"/>
    <n v="471"/>
    <x v="1"/>
    <x v="0"/>
    <n v="285819.82"/>
    <x v="2"/>
    <s v="on time"/>
    <x v="127"/>
    <x v="70"/>
    <x v="1"/>
  </r>
  <r>
    <n v="8374"/>
    <x v="6"/>
    <x v="1"/>
    <x v="2"/>
    <x v="0"/>
    <s v="2023-12-02"/>
    <s v="2023-12-12"/>
    <n v="50"/>
    <n v="26899.59"/>
    <n v="1344979.5"/>
    <n v="3992.92"/>
    <n v="560"/>
    <x v="0"/>
    <x v="2"/>
    <n v="261374.46"/>
    <x v="0"/>
    <s v="delay"/>
    <x v="124"/>
    <x v="324"/>
    <x v="1"/>
  </r>
  <r>
    <n v="8375"/>
    <x v="0"/>
    <x v="1"/>
    <x v="0"/>
    <x v="2"/>
    <s v="2023-06-19"/>
    <s v="2023-06-27"/>
    <n v="75"/>
    <n v="39069.58"/>
    <n v="2930218.5"/>
    <n v="2543.65"/>
    <n v="148"/>
    <x v="3"/>
    <x v="3"/>
    <n v="721831.72"/>
    <x v="14"/>
    <s v="delay"/>
    <x v="296"/>
    <x v="156"/>
    <x v="2"/>
  </r>
  <r>
    <n v="8376"/>
    <x v="1"/>
    <x v="1"/>
    <x v="4"/>
    <x v="2"/>
    <s v="2023-01-13"/>
    <s v="2023-01-14"/>
    <n v="28"/>
    <n v="30830.09"/>
    <n v="863242.52"/>
    <n v="1840.07"/>
    <n v="801"/>
    <x v="0"/>
    <x v="4"/>
    <n v="72033.509999999995"/>
    <x v="7"/>
    <s v="on time"/>
    <x v="140"/>
    <x v="230"/>
    <x v="0"/>
  </r>
  <r>
    <n v="8377"/>
    <x v="7"/>
    <x v="2"/>
    <x v="4"/>
    <x v="4"/>
    <s v="2023-03-12"/>
    <s v="2023-03-22"/>
    <n v="13"/>
    <n v="20846.11"/>
    <n v="270999.43"/>
    <n v="2176.91"/>
    <n v="359"/>
    <x v="3"/>
    <x v="0"/>
    <n v="20456.98"/>
    <x v="0"/>
    <s v="delay"/>
    <x v="295"/>
    <x v="319"/>
    <x v="1"/>
  </r>
  <r>
    <n v="8378"/>
    <x v="2"/>
    <x v="1"/>
    <x v="0"/>
    <x v="0"/>
    <s v="2023-04-20"/>
    <s v="2023-04-27"/>
    <n v="61"/>
    <n v="30817.33"/>
    <n v="1879857.13"/>
    <n v="1330.63"/>
    <n v="110"/>
    <x v="3"/>
    <x v="3"/>
    <n v="268947.65999999997"/>
    <x v="5"/>
    <s v="delay"/>
    <x v="288"/>
    <x v="8"/>
    <x v="2"/>
  </r>
  <r>
    <n v="8379"/>
    <x v="0"/>
    <x v="2"/>
    <x v="0"/>
    <x v="2"/>
    <s v="2023-10-18"/>
    <s v="2023-10-19"/>
    <n v="50"/>
    <n v="39455.660000000003"/>
    <n v="1972783"/>
    <n v="3465.88"/>
    <n v="594"/>
    <x v="3"/>
    <x v="3"/>
    <n v="400184.32000000001"/>
    <x v="7"/>
    <s v="on time"/>
    <x v="190"/>
    <x v="241"/>
    <x v="1"/>
  </r>
  <r>
    <n v="8380"/>
    <x v="6"/>
    <x v="2"/>
    <x v="3"/>
    <x v="1"/>
    <s v="2023-11-21"/>
    <s v="2023-12-04"/>
    <n v="70"/>
    <n v="38229.71"/>
    <n v="2676079.7000000002"/>
    <n v="968.04"/>
    <n v="747"/>
    <x v="3"/>
    <x v="3"/>
    <n v="557252.43999999994"/>
    <x v="12"/>
    <s v="delay"/>
    <x v="281"/>
    <x v="264"/>
    <x v="0"/>
  </r>
  <r>
    <n v="8381"/>
    <x v="6"/>
    <x v="0"/>
    <x v="0"/>
    <x v="1"/>
    <s v="2023-02-11"/>
    <s v="2023-02-22"/>
    <n v="97"/>
    <n v="21126.27"/>
    <n v="2049248.19"/>
    <n v="4566.08"/>
    <n v="622"/>
    <x v="3"/>
    <x v="1"/>
    <n v="480214.7"/>
    <x v="8"/>
    <s v="delay"/>
    <x v="201"/>
    <x v="327"/>
    <x v="1"/>
  </r>
  <r>
    <n v="8382"/>
    <x v="7"/>
    <x v="1"/>
    <x v="0"/>
    <x v="3"/>
    <s v="2023-09-09"/>
    <s v="2023-09-23"/>
    <n v="1"/>
    <n v="20569.830000000002"/>
    <n v="20569.830000000002"/>
    <n v="2674.33"/>
    <n v="162"/>
    <x v="2"/>
    <x v="4"/>
    <n v="3489.07"/>
    <x v="4"/>
    <s v="delay"/>
    <x v="338"/>
    <x v="36"/>
    <x v="2"/>
  </r>
  <r>
    <n v="8383"/>
    <x v="4"/>
    <x v="1"/>
    <x v="4"/>
    <x v="3"/>
    <s v="2023-09-21"/>
    <s v="2023-09-24"/>
    <n v="93"/>
    <n v="36239.51"/>
    <n v="3370274.43"/>
    <n v="3886.28"/>
    <n v="910"/>
    <x v="2"/>
    <x v="1"/>
    <n v="461188.47"/>
    <x v="1"/>
    <s v="on time"/>
    <x v="216"/>
    <x v="45"/>
    <x v="0"/>
  </r>
  <r>
    <n v="8384"/>
    <x v="4"/>
    <x v="0"/>
    <x v="0"/>
    <x v="2"/>
    <s v="2023-04-10"/>
    <s v="2023-04-18"/>
    <n v="13"/>
    <n v="31890.09"/>
    <n v="414571.17"/>
    <n v="4829.55"/>
    <n v="798"/>
    <x v="2"/>
    <x v="1"/>
    <n v="42496.57"/>
    <x v="14"/>
    <s v="delay"/>
    <x v="341"/>
    <x v="74"/>
    <x v="0"/>
  </r>
  <r>
    <n v="8385"/>
    <x v="1"/>
    <x v="2"/>
    <x v="3"/>
    <x v="1"/>
    <s v="2023-02-23"/>
    <s v="2023-03-06"/>
    <n v="28"/>
    <n v="15818.23"/>
    <n v="442910.44"/>
    <n v="1258.78"/>
    <n v="745"/>
    <x v="2"/>
    <x v="1"/>
    <n v="37843.760000000002"/>
    <x v="8"/>
    <s v="delay"/>
    <x v="280"/>
    <x v="236"/>
    <x v="0"/>
  </r>
  <r>
    <n v="8386"/>
    <x v="5"/>
    <x v="2"/>
    <x v="2"/>
    <x v="3"/>
    <s v="2023-11-02"/>
    <s v="2023-11-13"/>
    <n v="2"/>
    <n v="25761.96"/>
    <n v="51523.92"/>
    <n v="1721.94"/>
    <n v="438"/>
    <x v="1"/>
    <x v="0"/>
    <n v="7388.84"/>
    <x v="8"/>
    <s v="delay"/>
    <x v="255"/>
    <x v="152"/>
    <x v="1"/>
  </r>
  <r>
    <n v="8387"/>
    <x v="2"/>
    <x v="0"/>
    <x v="1"/>
    <x v="1"/>
    <s v="2023-07-22"/>
    <s v="2023-07-23"/>
    <n v="6"/>
    <n v="3869.13"/>
    <n v="23214.78"/>
    <n v="1469.52"/>
    <n v="717"/>
    <x v="0"/>
    <x v="3"/>
    <n v="2865.2"/>
    <x v="7"/>
    <s v="on time"/>
    <x v="251"/>
    <x v="101"/>
    <x v="0"/>
  </r>
  <r>
    <n v="8388"/>
    <x v="6"/>
    <x v="0"/>
    <x v="2"/>
    <x v="3"/>
    <s v="2023-08-01"/>
    <s v="2023-08-11"/>
    <n v="26"/>
    <n v="30294.71"/>
    <n v="787662.46"/>
    <n v="1918.55"/>
    <n v="714"/>
    <x v="3"/>
    <x v="4"/>
    <n v="185405.86"/>
    <x v="0"/>
    <s v="delay"/>
    <x v="310"/>
    <x v="46"/>
    <x v="0"/>
  </r>
  <r>
    <n v="8389"/>
    <x v="0"/>
    <x v="1"/>
    <x v="1"/>
    <x v="1"/>
    <s v="2023-07-31"/>
    <s v="2023-08-13"/>
    <n v="89"/>
    <n v="27642.87"/>
    <n v="2460215.4300000002"/>
    <n v="3271.51"/>
    <n v="471"/>
    <x v="2"/>
    <x v="3"/>
    <n v="322897.13"/>
    <x v="12"/>
    <s v="delay"/>
    <x v="53"/>
    <x v="4"/>
    <x v="1"/>
  </r>
  <r>
    <n v="8390"/>
    <x v="6"/>
    <x v="1"/>
    <x v="3"/>
    <x v="3"/>
    <s v="2023-04-05"/>
    <s v="2023-04-14"/>
    <n v="68"/>
    <n v="35749.78"/>
    <n v="2430985.04"/>
    <n v="3398.49"/>
    <n v="895"/>
    <x v="2"/>
    <x v="3"/>
    <n v="185932.79"/>
    <x v="6"/>
    <s v="delay"/>
    <x v="104"/>
    <x v="297"/>
    <x v="0"/>
  </r>
  <r>
    <n v="8391"/>
    <x v="6"/>
    <x v="0"/>
    <x v="1"/>
    <x v="2"/>
    <s v="2023-06-26"/>
    <s v="2023-07-05"/>
    <n v="81"/>
    <n v="5569.52"/>
    <n v="451131.12"/>
    <n v="1615.16"/>
    <n v="638"/>
    <x v="1"/>
    <x v="4"/>
    <n v="75869.19"/>
    <x v="6"/>
    <s v="delay"/>
    <x v="183"/>
    <x v="118"/>
    <x v="1"/>
  </r>
  <r>
    <n v="8392"/>
    <x v="1"/>
    <x v="0"/>
    <x v="2"/>
    <x v="4"/>
    <s v="2023-11-15"/>
    <s v="2023-11-25"/>
    <n v="41"/>
    <n v="49073.88"/>
    <n v="2012029.08"/>
    <n v="4910.4799999999996"/>
    <n v="70"/>
    <x v="1"/>
    <x v="0"/>
    <n v="199200.31"/>
    <x v="0"/>
    <s v="delay"/>
    <x v="279"/>
    <x v="272"/>
    <x v="2"/>
  </r>
  <r>
    <n v="8393"/>
    <x v="4"/>
    <x v="1"/>
    <x v="3"/>
    <x v="3"/>
    <s v="2023-01-19"/>
    <s v="2023-01-23"/>
    <n v="73"/>
    <n v="28039.93"/>
    <n v="2046914.89"/>
    <n v="845.73"/>
    <n v="391"/>
    <x v="3"/>
    <x v="1"/>
    <n v="248917.51"/>
    <x v="13"/>
    <s v="on time"/>
    <x v="318"/>
    <x v="336"/>
    <x v="1"/>
  </r>
  <r>
    <n v="8394"/>
    <x v="0"/>
    <x v="1"/>
    <x v="1"/>
    <x v="0"/>
    <s v="2023-11-14"/>
    <s v="2023-11-16"/>
    <n v="41"/>
    <n v="44153.82"/>
    <n v="1810306.62"/>
    <n v="2562.62"/>
    <n v="62"/>
    <x v="3"/>
    <x v="4"/>
    <n v="202724.89"/>
    <x v="9"/>
    <s v="on time"/>
    <x v="164"/>
    <x v="284"/>
    <x v="2"/>
  </r>
  <r>
    <n v="8395"/>
    <x v="4"/>
    <x v="2"/>
    <x v="2"/>
    <x v="1"/>
    <s v="2023-08-31"/>
    <s v="2023-09-10"/>
    <n v="57"/>
    <n v="30259.97"/>
    <n v="1724818.29"/>
    <n v="4201.1400000000003"/>
    <n v="188"/>
    <x v="0"/>
    <x v="0"/>
    <n v="279126.49"/>
    <x v="0"/>
    <s v="delay"/>
    <x v="99"/>
    <x v="11"/>
    <x v="2"/>
  </r>
  <r>
    <n v="8396"/>
    <x v="4"/>
    <x v="2"/>
    <x v="2"/>
    <x v="4"/>
    <s v="2023-01-02"/>
    <s v="2023-01-17"/>
    <n v="46"/>
    <n v="2419.71"/>
    <n v="111306.66"/>
    <n v="1256.77"/>
    <n v="714"/>
    <x v="1"/>
    <x v="2"/>
    <n v="7156.06"/>
    <x v="3"/>
    <s v="delay"/>
    <x v="361"/>
    <x v="139"/>
    <x v="0"/>
  </r>
  <r>
    <n v="8397"/>
    <x v="0"/>
    <x v="0"/>
    <x v="3"/>
    <x v="3"/>
    <s v="2023-04-02"/>
    <s v="2023-04-09"/>
    <n v="20"/>
    <n v="26785.3"/>
    <n v="535706"/>
    <n v="1703.46"/>
    <n v="540"/>
    <x v="0"/>
    <x v="1"/>
    <n v="63518.22"/>
    <x v="5"/>
    <s v="delay"/>
    <x v="313"/>
    <x v="280"/>
    <x v="1"/>
  </r>
  <r>
    <n v="8398"/>
    <x v="2"/>
    <x v="0"/>
    <x v="0"/>
    <x v="4"/>
    <s v="2023-05-31"/>
    <s v="2023-06-08"/>
    <n v="92"/>
    <n v="34881.379999999997"/>
    <n v="3209086.96"/>
    <n v="634.07000000000005"/>
    <n v="127"/>
    <x v="1"/>
    <x v="0"/>
    <n v="452865.17"/>
    <x v="14"/>
    <s v="delay"/>
    <x v="336"/>
    <x v="64"/>
    <x v="2"/>
  </r>
  <r>
    <n v="8399"/>
    <x v="3"/>
    <x v="0"/>
    <x v="1"/>
    <x v="1"/>
    <s v="2023-01-07"/>
    <s v="2023-01-18"/>
    <n v="54"/>
    <n v="4972.41"/>
    <n v="268510.14"/>
    <n v="4217.49"/>
    <n v="443"/>
    <x v="0"/>
    <x v="3"/>
    <n v="52979.68"/>
    <x v="8"/>
    <s v="delay"/>
    <x v="174"/>
    <x v="25"/>
    <x v="1"/>
  </r>
  <r>
    <n v="8400"/>
    <x v="6"/>
    <x v="1"/>
    <x v="0"/>
    <x v="1"/>
    <s v="2023-01-11"/>
    <s v="2023-01-24"/>
    <n v="6"/>
    <n v="19932.16"/>
    <n v="119592.96000000001"/>
    <n v="1221.2"/>
    <n v="197"/>
    <x v="1"/>
    <x v="1"/>
    <n v="25441.85"/>
    <x v="12"/>
    <s v="delay"/>
    <x v="359"/>
    <x v="315"/>
    <x v="2"/>
  </r>
  <r>
    <n v="8401"/>
    <x v="6"/>
    <x v="0"/>
    <x v="0"/>
    <x v="4"/>
    <s v="2023-06-02"/>
    <s v="2023-06-10"/>
    <n v="15"/>
    <n v="22461.46"/>
    <n v="336921.9"/>
    <n v="4342.34"/>
    <n v="644"/>
    <x v="0"/>
    <x v="1"/>
    <n v="41829.74"/>
    <x v="14"/>
    <s v="delay"/>
    <x v="110"/>
    <x v="356"/>
    <x v="1"/>
  </r>
  <r>
    <n v="8402"/>
    <x v="1"/>
    <x v="2"/>
    <x v="3"/>
    <x v="2"/>
    <s v="2023-12-28"/>
    <s v="2024-01-12"/>
    <n v="90"/>
    <n v="22810.87"/>
    <n v="2052978.3"/>
    <n v="4662.01"/>
    <n v="688"/>
    <x v="1"/>
    <x v="3"/>
    <n v="170938.44"/>
    <x v="3"/>
    <s v="delay"/>
    <x v="108"/>
    <x v="209"/>
    <x v="1"/>
  </r>
  <r>
    <n v="8403"/>
    <x v="0"/>
    <x v="2"/>
    <x v="4"/>
    <x v="0"/>
    <s v="2023-04-23"/>
    <s v="2023-05-01"/>
    <n v="10"/>
    <n v="18726.02"/>
    <n v="187260.2"/>
    <n v="249.99"/>
    <n v="878"/>
    <x v="1"/>
    <x v="4"/>
    <n v="46329.55"/>
    <x v="14"/>
    <s v="delay"/>
    <x v="197"/>
    <x v="358"/>
    <x v="0"/>
  </r>
  <r>
    <n v="8404"/>
    <x v="7"/>
    <x v="1"/>
    <x v="3"/>
    <x v="4"/>
    <s v="2023-08-09"/>
    <s v="2023-08-20"/>
    <n v="70"/>
    <n v="36645.32"/>
    <n v="2565172.4"/>
    <n v="2252.0500000000002"/>
    <n v="192"/>
    <x v="1"/>
    <x v="3"/>
    <n v="478698.9"/>
    <x v="8"/>
    <s v="delay"/>
    <x v="106"/>
    <x v="52"/>
    <x v="2"/>
  </r>
  <r>
    <n v="8405"/>
    <x v="4"/>
    <x v="0"/>
    <x v="3"/>
    <x v="2"/>
    <s v="2023-03-10"/>
    <s v="2023-03-19"/>
    <n v="87"/>
    <n v="41791.96"/>
    <n v="3635900.52"/>
    <n v="1067.79"/>
    <n v="560"/>
    <x v="1"/>
    <x v="0"/>
    <n v="351208.8"/>
    <x v="6"/>
    <s v="delay"/>
    <x v="180"/>
    <x v="104"/>
    <x v="1"/>
  </r>
  <r>
    <n v="8406"/>
    <x v="4"/>
    <x v="2"/>
    <x v="1"/>
    <x v="1"/>
    <s v="2023-11-18"/>
    <s v="2023-11-30"/>
    <n v="88"/>
    <n v="42788.68"/>
    <n v="3765403.84"/>
    <n v="4435.1400000000003"/>
    <n v="457"/>
    <x v="0"/>
    <x v="4"/>
    <n v="704120.09"/>
    <x v="10"/>
    <s v="delay"/>
    <x v="198"/>
    <x v="263"/>
    <x v="1"/>
  </r>
  <r>
    <n v="8407"/>
    <x v="4"/>
    <x v="0"/>
    <x v="0"/>
    <x v="4"/>
    <s v="2023-03-12"/>
    <s v="2023-03-20"/>
    <n v="54"/>
    <n v="33028.31"/>
    <n v="1783528.74"/>
    <n v="3768.68"/>
    <n v="232"/>
    <x v="0"/>
    <x v="3"/>
    <n v="418675.73"/>
    <x v="14"/>
    <s v="delay"/>
    <x v="102"/>
    <x v="319"/>
    <x v="1"/>
  </r>
  <r>
    <n v="8408"/>
    <x v="5"/>
    <x v="2"/>
    <x v="1"/>
    <x v="4"/>
    <s v="2023-12-21"/>
    <s v="2023-12-30"/>
    <n v="5"/>
    <n v="5949.3"/>
    <n v="29746.5"/>
    <n v="4174.3900000000003"/>
    <n v="211"/>
    <x v="2"/>
    <x v="0"/>
    <n v="1546.48"/>
    <x v="6"/>
    <s v="delay"/>
    <x v="256"/>
    <x v="170"/>
    <x v="1"/>
  </r>
  <r>
    <n v="8409"/>
    <x v="4"/>
    <x v="1"/>
    <x v="1"/>
    <x v="1"/>
    <s v="2023-09-19"/>
    <s v="2023-09-26"/>
    <n v="34"/>
    <n v="3178.55"/>
    <n v="108070.7"/>
    <n v="180.31"/>
    <n v="341"/>
    <x v="0"/>
    <x v="3"/>
    <n v="17784.54"/>
    <x v="5"/>
    <s v="delay"/>
    <x v="107"/>
    <x v="0"/>
    <x v="1"/>
  </r>
  <r>
    <n v="8410"/>
    <x v="7"/>
    <x v="2"/>
    <x v="0"/>
    <x v="2"/>
    <s v="2023-12-09"/>
    <s v="2023-12-18"/>
    <n v="92"/>
    <n v="7637.93"/>
    <n v="702689.56"/>
    <n v="467.57"/>
    <n v="776"/>
    <x v="2"/>
    <x v="0"/>
    <n v="145725.82999999999"/>
    <x v="6"/>
    <s v="delay"/>
    <x v="181"/>
    <x v="37"/>
    <x v="0"/>
  </r>
  <r>
    <n v="8411"/>
    <x v="2"/>
    <x v="0"/>
    <x v="1"/>
    <x v="4"/>
    <s v="2023-03-21"/>
    <s v="2023-03-29"/>
    <n v="81"/>
    <n v="17837.849999999999"/>
    <n v="1444865.85"/>
    <n v="1502.29"/>
    <n v="769"/>
    <x v="3"/>
    <x v="2"/>
    <n v="196593.75"/>
    <x v="14"/>
    <s v="delay"/>
    <x v="87"/>
    <x v="119"/>
    <x v="0"/>
  </r>
  <r>
    <n v="8412"/>
    <x v="0"/>
    <x v="1"/>
    <x v="2"/>
    <x v="3"/>
    <s v="2023-11-06"/>
    <s v="2023-11-10"/>
    <n v="9"/>
    <n v="33495.57"/>
    <n v="301460.13"/>
    <n v="3352.69"/>
    <n v="297"/>
    <x v="3"/>
    <x v="4"/>
    <n v="52819.58"/>
    <x v="13"/>
    <s v="on time"/>
    <x v="344"/>
    <x v="35"/>
    <x v="1"/>
  </r>
  <r>
    <n v="8413"/>
    <x v="2"/>
    <x v="2"/>
    <x v="4"/>
    <x v="4"/>
    <s v="2023-04-12"/>
    <s v="2023-04-14"/>
    <n v="59"/>
    <n v="38854"/>
    <n v="2292386"/>
    <n v="247.01"/>
    <n v="550"/>
    <x v="2"/>
    <x v="1"/>
    <n v="277494.51"/>
    <x v="9"/>
    <s v="on time"/>
    <x v="104"/>
    <x v="188"/>
    <x v="1"/>
  </r>
  <r>
    <n v="8414"/>
    <x v="0"/>
    <x v="1"/>
    <x v="2"/>
    <x v="0"/>
    <s v="2023-07-05"/>
    <s v="2023-07-15"/>
    <n v="28"/>
    <n v="26061.75"/>
    <n v="729729"/>
    <n v="1112.4100000000001"/>
    <n v="465"/>
    <x v="1"/>
    <x v="4"/>
    <n v="105292.57"/>
    <x v="0"/>
    <s v="delay"/>
    <x v="192"/>
    <x v="220"/>
    <x v="1"/>
  </r>
  <r>
    <n v="8415"/>
    <x v="5"/>
    <x v="0"/>
    <x v="0"/>
    <x v="3"/>
    <s v="2023-11-26"/>
    <s v="2023-12-10"/>
    <n v="52"/>
    <n v="18349.310000000001"/>
    <n v="954164.12"/>
    <n v="4025.9"/>
    <n v="883"/>
    <x v="1"/>
    <x v="1"/>
    <n v="97719.87"/>
    <x v="4"/>
    <s v="delay"/>
    <x v="220"/>
    <x v="144"/>
    <x v="0"/>
  </r>
  <r>
    <n v="8416"/>
    <x v="7"/>
    <x v="0"/>
    <x v="0"/>
    <x v="3"/>
    <s v="2023-08-30"/>
    <s v="2023-09-13"/>
    <n v="40"/>
    <n v="40076.79"/>
    <n v="1603071.6"/>
    <n v="4330.12"/>
    <n v="334"/>
    <x v="1"/>
    <x v="4"/>
    <n v="213672.11"/>
    <x v="4"/>
    <s v="delay"/>
    <x v="357"/>
    <x v="239"/>
    <x v="1"/>
  </r>
  <r>
    <n v="8417"/>
    <x v="4"/>
    <x v="2"/>
    <x v="2"/>
    <x v="0"/>
    <s v="2023-12-10"/>
    <s v="2023-12-17"/>
    <n v="51"/>
    <n v="39171.120000000003"/>
    <n v="1997727.12"/>
    <n v="4335.1899999999996"/>
    <n v="323"/>
    <x v="3"/>
    <x v="2"/>
    <n v="440067.87"/>
    <x v="5"/>
    <s v="delay"/>
    <x v="105"/>
    <x v="129"/>
    <x v="1"/>
  </r>
  <r>
    <n v="8418"/>
    <x v="0"/>
    <x v="0"/>
    <x v="1"/>
    <x v="4"/>
    <s v="2023-12-15"/>
    <s v="2023-12-21"/>
    <n v="44"/>
    <n v="8592.48"/>
    <n v="378069.12"/>
    <n v="2486.2399999999998"/>
    <n v="652"/>
    <x v="1"/>
    <x v="1"/>
    <n v="50280.36"/>
    <x v="11"/>
    <s v="delay"/>
    <x v="207"/>
    <x v="72"/>
    <x v="1"/>
  </r>
  <r>
    <n v="8419"/>
    <x v="7"/>
    <x v="2"/>
    <x v="3"/>
    <x v="3"/>
    <s v="2023-07-25"/>
    <s v="2023-08-04"/>
    <n v="39"/>
    <n v="46110.43"/>
    <n v="1798306.77"/>
    <n v="1571.27"/>
    <n v="313"/>
    <x v="1"/>
    <x v="1"/>
    <n v="109107.09"/>
    <x v="0"/>
    <s v="delay"/>
    <x v="78"/>
    <x v="277"/>
    <x v="1"/>
  </r>
  <r>
    <n v="8420"/>
    <x v="1"/>
    <x v="0"/>
    <x v="0"/>
    <x v="2"/>
    <s v="2023-04-20"/>
    <s v="2023-04-25"/>
    <n v="26"/>
    <n v="18513.04"/>
    <n v="481339.04"/>
    <n v="1657.69"/>
    <n v="80"/>
    <x v="1"/>
    <x v="1"/>
    <n v="103601.91"/>
    <x v="2"/>
    <s v="on time"/>
    <x v="169"/>
    <x v="8"/>
    <x v="2"/>
  </r>
  <r>
    <n v="8421"/>
    <x v="6"/>
    <x v="0"/>
    <x v="3"/>
    <x v="1"/>
    <s v="2023-05-26"/>
    <s v="2023-06-06"/>
    <n v="49"/>
    <n v="45509.51"/>
    <n v="2229965.9900000002"/>
    <n v="3617.66"/>
    <n v="520"/>
    <x v="3"/>
    <x v="2"/>
    <n v="478914.01"/>
    <x v="8"/>
    <s v="delay"/>
    <x v="39"/>
    <x v="161"/>
    <x v="1"/>
  </r>
  <r>
    <n v="8422"/>
    <x v="2"/>
    <x v="2"/>
    <x v="4"/>
    <x v="2"/>
    <s v="2023-08-10"/>
    <s v="2023-08-12"/>
    <n v="62"/>
    <n v="15109.63"/>
    <n v="936797.06"/>
    <n v="1056.24"/>
    <n v="930"/>
    <x v="3"/>
    <x v="1"/>
    <n v="214231.1"/>
    <x v="9"/>
    <s v="on time"/>
    <x v="7"/>
    <x v="32"/>
    <x v="0"/>
  </r>
  <r>
    <n v="8423"/>
    <x v="5"/>
    <x v="1"/>
    <x v="1"/>
    <x v="0"/>
    <s v="2023-02-10"/>
    <s v="2023-02-19"/>
    <n v="46"/>
    <n v="32629.17"/>
    <n v="1500941.82"/>
    <n v="2825.16"/>
    <n v="184"/>
    <x v="2"/>
    <x v="3"/>
    <n v="343468.71"/>
    <x v="6"/>
    <s v="delay"/>
    <x v="294"/>
    <x v="290"/>
    <x v="2"/>
  </r>
  <r>
    <n v="8424"/>
    <x v="0"/>
    <x v="1"/>
    <x v="2"/>
    <x v="0"/>
    <s v="2023-07-17"/>
    <s v="2023-07-20"/>
    <n v="68"/>
    <n v="15827.9"/>
    <n v="1076297.2"/>
    <n v="2883.14"/>
    <n v="677"/>
    <x v="2"/>
    <x v="4"/>
    <n v="198566.7"/>
    <x v="1"/>
    <s v="on time"/>
    <x v="65"/>
    <x v="231"/>
    <x v="1"/>
  </r>
  <r>
    <n v="8425"/>
    <x v="3"/>
    <x v="1"/>
    <x v="1"/>
    <x v="2"/>
    <s v="2023-05-31"/>
    <s v="2023-06-09"/>
    <n v="44"/>
    <n v="22376.61"/>
    <n v="984570.84"/>
    <n v="1370.43"/>
    <n v="175"/>
    <x v="0"/>
    <x v="2"/>
    <n v="118981.1"/>
    <x v="6"/>
    <s v="delay"/>
    <x v="308"/>
    <x v="64"/>
    <x v="2"/>
  </r>
  <r>
    <n v="8426"/>
    <x v="5"/>
    <x v="1"/>
    <x v="4"/>
    <x v="3"/>
    <s v="2023-02-01"/>
    <s v="2023-02-07"/>
    <n v="76"/>
    <n v="30347.89"/>
    <n v="2306439.64"/>
    <n v="2522.1"/>
    <n v="347"/>
    <x v="3"/>
    <x v="0"/>
    <n v="198504.4"/>
    <x v="11"/>
    <s v="delay"/>
    <x v="57"/>
    <x v="120"/>
    <x v="1"/>
  </r>
  <r>
    <n v="8427"/>
    <x v="3"/>
    <x v="2"/>
    <x v="3"/>
    <x v="0"/>
    <s v="2023-04-15"/>
    <s v="2023-04-30"/>
    <n v="62"/>
    <n v="14125.07"/>
    <n v="875754.34"/>
    <n v="184.53"/>
    <n v="841"/>
    <x v="3"/>
    <x v="1"/>
    <n v="100810.8"/>
    <x v="3"/>
    <s v="delay"/>
    <x v="208"/>
    <x v="88"/>
    <x v="0"/>
  </r>
  <r>
    <n v="8428"/>
    <x v="3"/>
    <x v="1"/>
    <x v="2"/>
    <x v="1"/>
    <s v="2023-10-24"/>
    <s v="2023-11-08"/>
    <n v="61"/>
    <n v="31488.53"/>
    <n v="1920800.33"/>
    <n v="3656.25"/>
    <n v="659"/>
    <x v="3"/>
    <x v="0"/>
    <n v="449647.01"/>
    <x v="3"/>
    <s v="delay"/>
    <x v="193"/>
    <x v="99"/>
    <x v="1"/>
  </r>
  <r>
    <n v="8429"/>
    <x v="3"/>
    <x v="2"/>
    <x v="3"/>
    <x v="1"/>
    <s v="2023-02-13"/>
    <s v="2023-02-23"/>
    <n v="31"/>
    <n v="27635.51"/>
    <n v="856700.81"/>
    <n v="2159.5300000000002"/>
    <n v="540"/>
    <x v="1"/>
    <x v="4"/>
    <n v="125690.25"/>
    <x v="0"/>
    <s v="delay"/>
    <x v="96"/>
    <x v="58"/>
    <x v="1"/>
  </r>
  <r>
    <n v="8430"/>
    <x v="0"/>
    <x v="1"/>
    <x v="2"/>
    <x v="2"/>
    <s v="2023-12-05"/>
    <s v="2023-12-12"/>
    <n v="96"/>
    <n v="13218.43"/>
    <n v="1268969.28"/>
    <n v="614.6"/>
    <n v="199"/>
    <x v="0"/>
    <x v="3"/>
    <n v="297627.78000000003"/>
    <x v="5"/>
    <s v="delay"/>
    <x v="124"/>
    <x v="189"/>
    <x v="2"/>
  </r>
  <r>
    <n v="8431"/>
    <x v="7"/>
    <x v="2"/>
    <x v="0"/>
    <x v="2"/>
    <s v="2023-05-08"/>
    <s v="2023-05-21"/>
    <n v="75"/>
    <n v="923.57"/>
    <n v="69267.75"/>
    <n v="1296.75"/>
    <n v="345"/>
    <x v="2"/>
    <x v="3"/>
    <n v="10677.21"/>
    <x v="12"/>
    <s v="delay"/>
    <x v="41"/>
    <x v="233"/>
    <x v="1"/>
  </r>
  <r>
    <n v="8432"/>
    <x v="0"/>
    <x v="1"/>
    <x v="1"/>
    <x v="3"/>
    <s v="2023-05-26"/>
    <s v="2023-06-07"/>
    <n v="15"/>
    <n v="9607.18"/>
    <n v="144107.70000000001"/>
    <n v="509.92"/>
    <n v="706"/>
    <x v="3"/>
    <x v="2"/>
    <n v="8972.32"/>
    <x v="10"/>
    <s v="delay"/>
    <x v="329"/>
    <x v="161"/>
    <x v="0"/>
  </r>
  <r>
    <n v="8433"/>
    <x v="3"/>
    <x v="2"/>
    <x v="3"/>
    <x v="1"/>
    <s v="2023-05-26"/>
    <s v="2023-05-30"/>
    <n v="34"/>
    <n v="23951.7"/>
    <n v="814357.8"/>
    <n v="1225.74"/>
    <n v="951"/>
    <x v="2"/>
    <x v="2"/>
    <n v="90684.49"/>
    <x v="13"/>
    <s v="on time"/>
    <x v="287"/>
    <x v="161"/>
    <x v="0"/>
  </r>
  <r>
    <n v="8434"/>
    <x v="4"/>
    <x v="2"/>
    <x v="4"/>
    <x v="1"/>
    <s v="2023-11-14"/>
    <s v="2023-11-28"/>
    <n v="42"/>
    <n v="9599.6"/>
    <n v="403183.2"/>
    <n v="2343.2600000000002"/>
    <n v="687"/>
    <x v="1"/>
    <x v="2"/>
    <n v="42117.97"/>
    <x v="4"/>
    <s v="delay"/>
    <x v="330"/>
    <x v="284"/>
    <x v="1"/>
  </r>
  <r>
    <n v="8435"/>
    <x v="4"/>
    <x v="0"/>
    <x v="1"/>
    <x v="2"/>
    <s v="2023-05-06"/>
    <s v="2023-05-21"/>
    <n v="6"/>
    <n v="5884.88"/>
    <n v="35309.279999999999"/>
    <n v="3038.97"/>
    <n v="910"/>
    <x v="0"/>
    <x v="3"/>
    <n v="3921.68"/>
    <x v="3"/>
    <s v="delay"/>
    <x v="41"/>
    <x v="62"/>
    <x v="0"/>
  </r>
  <r>
    <n v="8436"/>
    <x v="1"/>
    <x v="2"/>
    <x v="4"/>
    <x v="1"/>
    <s v="2023-05-12"/>
    <s v="2023-05-23"/>
    <n v="48"/>
    <n v="4528.7299999999996"/>
    <n v="217379.04"/>
    <n v="3883.6"/>
    <n v="546"/>
    <x v="1"/>
    <x v="3"/>
    <n v="54299.15"/>
    <x v="8"/>
    <s v="delay"/>
    <x v="163"/>
    <x v="218"/>
    <x v="1"/>
  </r>
  <r>
    <n v="8437"/>
    <x v="3"/>
    <x v="1"/>
    <x v="3"/>
    <x v="1"/>
    <s v="2023-09-12"/>
    <s v="2023-09-15"/>
    <n v="91"/>
    <n v="38437.54"/>
    <n v="3497816.14"/>
    <n v="4276.75"/>
    <n v="637"/>
    <x v="3"/>
    <x v="3"/>
    <n v="730725.91"/>
    <x v="1"/>
    <s v="on time"/>
    <x v="340"/>
    <x v="81"/>
    <x v="1"/>
  </r>
  <r>
    <n v="8438"/>
    <x v="3"/>
    <x v="0"/>
    <x v="4"/>
    <x v="3"/>
    <s v="2023-04-15"/>
    <s v="2023-04-25"/>
    <n v="11"/>
    <n v="828.31"/>
    <n v="9111.41"/>
    <n v="3812.81"/>
    <n v="100"/>
    <x v="1"/>
    <x v="1"/>
    <n v="1798.32"/>
    <x v="0"/>
    <s v="delay"/>
    <x v="169"/>
    <x v="88"/>
    <x v="2"/>
  </r>
  <r>
    <n v="8439"/>
    <x v="6"/>
    <x v="0"/>
    <x v="3"/>
    <x v="0"/>
    <s v="2023-11-02"/>
    <s v="2023-11-16"/>
    <n v="56"/>
    <n v="40432.49"/>
    <n v="2264219.44"/>
    <n v="697.52"/>
    <n v="191"/>
    <x v="2"/>
    <x v="2"/>
    <n v="280239.49"/>
    <x v="4"/>
    <s v="delay"/>
    <x v="164"/>
    <x v="152"/>
    <x v="2"/>
  </r>
  <r>
    <n v="8440"/>
    <x v="7"/>
    <x v="0"/>
    <x v="1"/>
    <x v="2"/>
    <s v="2023-09-06"/>
    <s v="2023-09-13"/>
    <n v="93"/>
    <n v="34206.83"/>
    <n v="3181235.19"/>
    <n v="1087.52"/>
    <n v="471"/>
    <x v="1"/>
    <x v="4"/>
    <n v="592465.06000000006"/>
    <x v="5"/>
    <s v="delay"/>
    <x v="357"/>
    <x v="321"/>
    <x v="1"/>
  </r>
  <r>
    <n v="8441"/>
    <x v="3"/>
    <x v="1"/>
    <x v="2"/>
    <x v="4"/>
    <s v="2023-08-02"/>
    <s v="2023-08-15"/>
    <n v="44"/>
    <n v="4224.59"/>
    <n v="185881.96"/>
    <n v="3532.46"/>
    <n v="828"/>
    <x v="1"/>
    <x v="0"/>
    <n v="33571.379999999997"/>
    <x v="12"/>
    <s v="delay"/>
    <x v="4"/>
    <x v="164"/>
    <x v="0"/>
  </r>
  <r>
    <n v="8442"/>
    <x v="5"/>
    <x v="0"/>
    <x v="1"/>
    <x v="3"/>
    <s v="2023-06-27"/>
    <s v="2023-07-01"/>
    <n v="17"/>
    <n v="18110.54"/>
    <n v="307879.18"/>
    <n v="3197.65"/>
    <n v="295"/>
    <x v="1"/>
    <x v="4"/>
    <n v="56881.26"/>
    <x v="13"/>
    <s v="on time"/>
    <x v="173"/>
    <x v="87"/>
    <x v="1"/>
  </r>
  <r>
    <n v="8443"/>
    <x v="2"/>
    <x v="0"/>
    <x v="4"/>
    <x v="1"/>
    <s v="2023-01-23"/>
    <s v="2023-01-29"/>
    <n v="70"/>
    <n v="16342.01"/>
    <n v="1143940.7"/>
    <n v="3728.27"/>
    <n v="412"/>
    <x v="2"/>
    <x v="3"/>
    <n v="147488.69"/>
    <x v="11"/>
    <s v="delay"/>
    <x v="232"/>
    <x v="310"/>
    <x v="1"/>
  </r>
  <r>
    <n v="8444"/>
    <x v="5"/>
    <x v="0"/>
    <x v="1"/>
    <x v="4"/>
    <s v="2023-03-06"/>
    <s v="2023-03-14"/>
    <n v="72"/>
    <n v="1856.91"/>
    <n v="133697.51999999999"/>
    <n v="4006.02"/>
    <n v="35"/>
    <x v="2"/>
    <x v="2"/>
    <n v="29451.21"/>
    <x v="14"/>
    <s v="delay"/>
    <x v="301"/>
    <x v="313"/>
    <x v="2"/>
  </r>
  <r>
    <n v="8445"/>
    <x v="4"/>
    <x v="2"/>
    <x v="1"/>
    <x v="2"/>
    <s v="2023-11-01"/>
    <s v="2023-11-15"/>
    <n v="4"/>
    <n v="27214.080000000002"/>
    <n v="108856.32000000001"/>
    <n v="4701.03"/>
    <n v="720"/>
    <x v="3"/>
    <x v="4"/>
    <n v="8477"/>
    <x v="4"/>
    <s v="delay"/>
    <x v="36"/>
    <x v="49"/>
    <x v="0"/>
  </r>
  <r>
    <n v="8446"/>
    <x v="6"/>
    <x v="2"/>
    <x v="0"/>
    <x v="1"/>
    <s v="2023-08-17"/>
    <s v="2023-08-29"/>
    <n v="47"/>
    <n v="44443.58"/>
    <n v="2088848.26"/>
    <n v="1012.01"/>
    <n v="414"/>
    <x v="1"/>
    <x v="3"/>
    <n v="502071.11"/>
    <x v="10"/>
    <s v="delay"/>
    <x v="23"/>
    <x v="217"/>
    <x v="1"/>
  </r>
  <r>
    <n v="8447"/>
    <x v="1"/>
    <x v="1"/>
    <x v="3"/>
    <x v="0"/>
    <s v="2023-03-10"/>
    <s v="2023-03-20"/>
    <n v="99"/>
    <n v="14575.39"/>
    <n v="1442963.61"/>
    <n v="2171.92"/>
    <n v="407"/>
    <x v="0"/>
    <x v="3"/>
    <n v="331868.90000000002"/>
    <x v="0"/>
    <s v="delay"/>
    <x v="102"/>
    <x v="104"/>
    <x v="1"/>
  </r>
  <r>
    <n v="8448"/>
    <x v="3"/>
    <x v="0"/>
    <x v="3"/>
    <x v="2"/>
    <s v="2023-09-09"/>
    <s v="2023-09-16"/>
    <n v="33"/>
    <n v="10003.030000000001"/>
    <n v="330099.99"/>
    <n v="819.6"/>
    <n v="886"/>
    <x v="0"/>
    <x v="2"/>
    <n v="61609.32"/>
    <x v="5"/>
    <s v="delay"/>
    <x v="19"/>
    <x v="36"/>
    <x v="0"/>
  </r>
  <r>
    <n v="8449"/>
    <x v="5"/>
    <x v="2"/>
    <x v="2"/>
    <x v="2"/>
    <s v="2023-10-22"/>
    <s v="2023-10-30"/>
    <n v="65"/>
    <n v="19964.07"/>
    <n v="1297664.55"/>
    <n v="4928.21"/>
    <n v="345"/>
    <x v="2"/>
    <x v="1"/>
    <n v="130058.33"/>
    <x v="14"/>
    <s v="delay"/>
    <x v="375"/>
    <x v="337"/>
    <x v="1"/>
  </r>
  <r>
    <n v="8450"/>
    <x v="0"/>
    <x v="1"/>
    <x v="1"/>
    <x v="2"/>
    <s v="2023-10-04"/>
    <s v="2023-10-15"/>
    <n v="50"/>
    <n v="34076.870000000003"/>
    <n v="1703843.5"/>
    <n v="1393.08"/>
    <n v="891"/>
    <x v="3"/>
    <x v="4"/>
    <n v="245272.03"/>
    <x v="8"/>
    <s v="delay"/>
    <x v="82"/>
    <x v="331"/>
    <x v="0"/>
  </r>
  <r>
    <n v="8451"/>
    <x v="7"/>
    <x v="0"/>
    <x v="1"/>
    <x v="1"/>
    <s v="2023-06-16"/>
    <s v="2023-06-27"/>
    <n v="71"/>
    <n v="44923.22"/>
    <n v="3189548.62"/>
    <n v="3685.41"/>
    <n v="207"/>
    <x v="1"/>
    <x v="4"/>
    <n v="530748.36"/>
    <x v="8"/>
    <s v="delay"/>
    <x v="296"/>
    <x v="252"/>
    <x v="1"/>
  </r>
  <r>
    <n v="8452"/>
    <x v="0"/>
    <x v="0"/>
    <x v="3"/>
    <x v="1"/>
    <s v="2023-12-21"/>
    <s v="2023-12-31"/>
    <n v="98"/>
    <n v="46576.87"/>
    <n v="4564533.26"/>
    <n v="3348.44"/>
    <n v="141"/>
    <x v="1"/>
    <x v="2"/>
    <n v="557212.9"/>
    <x v="0"/>
    <s v="delay"/>
    <x v="165"/>
    <x v="170"/>
    <x v="2"/>
  </r>
  <r>
    <n v="8453"/>
    <x v="5"/>
    <x v="0"/>
    <x v="0"/>
    <x v="2"/>
    <s v="2023-01-11"/>
    <s v="2023-01-26"/>
    <n v="66"/>
    <n v="23703.52"/>
    <n v="1564432.32"/>
    <n v="507.73"/>
    <n v="734"/>
    <x v="3"/>
    <x v="3"/>
    <n v="289361.43"/>
    <x v="3"/>
    <s v="delay"/>
    <x v="292"/>
    <x v="315"/>
    <x v="0"/>
  </r>
  <r>
    <n v="8454"/>
    <x v="2"/>
    <x v="2"/>
    <x v="3"/>
    <x v="0"/>
    <s v="2023-02-27"/>
    <s v="2023-03-07"/>
    <n v="43"/>
    <n v="22435.48"/>
    <n v="964725.64"/>
    <n v="3883.98"/>
    <n v="704"/>
    <x v="0"/>
    <x v="1"/>
    <n v="118990.84"/>
    <x v="14"/>
    <s v="delay"/>
    <x v="278"/>
    <x v="311"/>
    <x v="0"/>
  </r>
  <r>
    <n v="8455"/>
    <x v="7"/>
    <x v="1"/>
    <x v="4"/>
    <x v="0"/>
    <s v="2023-09-30"/>
    <s v="2023-10-14"/>
    <n v="44"/>
    <n v="16478.38"/>
    <n v="725048.72"/>
    <n v="2623.98"/>
    <n v="396"/>
    <x v="1"/>
    <x v="4"/>
    <n v="54419.79"/>
    <x v="4"/>
    <s v="delay"/>
    <x v="297"/>
    <x v="330"/>
    <x v="1"/>
  </r>
  <r>
    <n v="8456"/>
    <x v="7"/>
    <x v="2"/>
    <x v="0"/>
    <x v="1"/>
    <s v="2023-03-14"/>
    <s v="2023-03-29"/>
    <n v="95"/>
    <n v="45035.88"/>
    <n v="4278408.5999999996"/>
    <n v="395.2"/>
    <n v="511"/>
    <x v="2"/>
    <x v="1"/>
    <n v="364982.75"/>
    <x v="3"/>
    <s v="delay"/>
    <x v="87"/>
    <x v="142"/>
    <x v="1"/>
  </r>
  <r>
    <n v="8457"/>
    <x v="2"/>
    <x v="2"/>
    <x v="1"/>
    <x v="3"/>
    <s v="2024-01-01"/>
    <s v="2024-01-13"/>
    <n v="59"/>
    <n v="15398.24"/>
    <n v="908496.16"/>
    <n v="198.48"/>
    <n v="839"/>
    <x v="2"/>
    <x v="2"/>
    <n v="169890.66"/>
    <x v="10"/>
    <s v="delay"/>
    <x v="20"/>
    <x v="21"/>
    <x v="0"/>
  </r>
  <r>
    <n v="8458"/>
    <x v="6"/>
    <x v="2"/>
    <x v="0"/>
    <x v="0"/>
    <s v="2023-10-23"/>
    <s v="2023-10-27"/>
    <n v="75"/>
    <n v="18948.400000000001"/>
    <n v="1421130"/>
    <n v="1381.65"/>
    <n v="943"/>
    <x v="1"/>
    <x v="2"/>
    <n v="126803.47"/>
    <x v="13"/>
    <s v="on time"/>
    <x v="63"/>
    <x v="314"/>
    <x v="0"/>
  </r>
  <r>
    <n v="8459"/>
    <x v="7"/>
    <x v="1"/>
    <x v="1"/>
    <x v="1"/>
    <s v="2023-01-04"/>
    <s v="2023-01-09"/>
    <n v="70"/>
    <n v="44043.3"/>
    <n v="3083031"/>
    <n v="1093.3900000000001"/>
    <n v="794"/>
    <x v="0"/>
    <x v="2"/>
    <n v="174931.19"/>
    <x v="2"/>
    <s v="on time"/>
    <x v="83"/>
    <x v="83"/>
    <x v="0"/>
  </r>
  <r>
    <n v="8460"/>
    <x v="0"/>
    <x v="0"/>
    <x v="0"/>
    <x v="1"/>
    <s v="2023-04-12"/>
    <s v="2023-04-16"/>
    <n v="28"/>
    <n v="33331.660000000003"/>
    <n v="933286.48"/>
    <n v="2249.94"/>
    <n v="821"/>
    <x v="2"/>
    <x v="1"/>
    <n v="132592.06"/>
    <x v="13"/>
    <s v="on time"/>
    <x v="114"/>
    <x v="188"/>
    <x v="0"/>
  </r>
  <r>
    <n v="8461"/>
    <x v="5"/>
    <x v="0"/>
    <x v="2"/>
    <x v="2"/>
    <s v="2023-05-22"/>
    <s v="2023-06-04"/>
    <n v="65"/>
    <n v="13806.07"/>
    <n v="897394.55"/>
    <n v="2101.7399999999998"/>
    <n v="409"/>
    <x v="2"/>
    <x v="2"/>
    <n v="123447.6"/>
    <x v="12"/>
    <s v="delay"/>
    <x v="58"/>
    <x v="112"/>
    <x v="1"/>
  </r>
  <r>
    <n v="8462"/>
    <x v="1"/>
    <x v="2"/>
    <x v="4"/>
    <x v="1"/>
    <s v="2023-02-14"/>
    <s v="2023-02-28"/>
    <n v="1"/>
    <n v="19401.68"/>
    <n v="19401.68"/>
    <n v="841.02"/>
    <n v="925"/>
    <x v="0"/>
    <x v="2"/>
    <n v="2981.46"/>
    <x v="4"/>
    <s v="delay"/>
    <x v="250"/>
    <x v="84"/>
    <x v="0"/>
  </r>
  <r>
    <n v="8463"/>
    <x v="0"/>
    <x v="1"/>
    <x v="4"/>
    <x v="0"/>
    <s v="2023-03-21"/>
    <s v="2023-03-30"/>
    <n v="48"/>
    <n v="14075.83"/>
    <n v="675639.84"/>
    <n v="2619.1999999999998"/>
    <n v="269"/>
    <x v="2"/>
    <x v="0"/>
    <n v="45499.76"/>
    <x v="6"/>
    <s v="delay"/>
    <x v="94"/>
    <x v="119"/>
    <x v="1"/>
  </r>
  <r>
    <n v="8464"/>
    <x v="7"/>
    <x v="0"/>
    <x v="4"/>
    <x v="1"/>
    <s v="2023-06-19"/>
    <s v="2023-06-29"/>
    <n v="46"/>
    <n v="40033.339999999997"/>
    <n v="1841533.64"/>
    <n v="1181.8699999999999"/>
    <n v="359"/>
    <x v="3"/>
    <x v="4"/>
    <n v="221796.88"/>
    <x v="0"/>
    <s v="delay"/>
    <x v="217"/>
    <x v="156"/>
    <x v="1"/>
  </r>
  <r>
    <n v="8465"/>
    <x v="5"/>
    <x v="1"/>
    <x v="2"/>
    <x v="4"/>
    <s v="2023-03-07"/>
    <s v="2023-03-20"/>
    <n v="16"/>
    <n v="33163.26"/>
    <n v="530612.16"/>
    <n v="3149.33"/>
    <n v="780"/>
    <x v="2"/>
    <x v="4"/>
    <n v="75275.289999999994"/>
    <x v="12"/>
    <s v="delay"/>
    <x v="102"/>
    <x v="17"/>
    <x v="0"/>
  </r>
  <r>
    <n v="8466"/>
    <x v="3"/>
    <x v="2"/>
    <x v="2"/>
    <x v="0"/>
    <s v="2023-03-03"/>
    <s v="2023-03-13"/>
    <n v="92"/>
    <n v="30766.51"/>
    <n v="2830518.92"/>
    <n v="1106.68"/>
    <n v="364"/>
    <x v="0"/>
    <x v="4"/>
    <n v="613822.43000000005"/>
    <x v="0"/>
    <s v="delay"/>
    <x v="49"/>
    <x v="289"/>
    <x v="1"/>
  </r>
  <r>
    <n v="8467"/>
    <x v="3"/>
    <x v="0"/>
    <x v="2"/>
    <x v="1"/>
    <s v="2023-11-04"/>
    <s v="2023-11-15"/>
    <n v="8"/>
    <n v="39895.24"/>
    <n v="319161.92"/>
    <n v="1216.67"/>
    <n v="443"/>
    <x v="3"/>
    <x v="4"/>
    <n v="44159.5"/>
    <x v="8"/>
    <s v="delay"/>
    <x v="36"/>
    <x v="105"/>
    <x v="1"/>
  </r>
  <r>
    <n v="8468"/>
    <x v="0"/>
    <x v="0"/>
    <x v="4"/>
    <x v="4"/>
    <s v="2023-05-10"/>
    <s v="2023-05-23"/>
    <n v="43"/>
    <n v="4787.1499999999996"/>
    <n v="205847.45"/>
    <n v="3411.1"/>
    <n v="154"/>
    <x v="1"/>
    <x v="2"/>
    <n v="37683.449999999997"/>
    <x v="12"/>
    <s v="delay"/>
    <x v="163"/>
    <x v="201"/>
    <x v="2"/>
  </r>
  <r>
    <n v="8469"/>
    <x v="3"/>
    <x v="2"/>
    <x v="3"/>
    <x v="2"/>
    <s v="2023-02-02"/>
    <s v="2023-02-06"/>
    <n v="60"/>
    <n v="19778.75"/>
    <n v="1186725"/>
    <n v="2503.11"/>
    <n v="622"/>
    <x v="1"/>
    <x v="4"/>
    <n v="268565.87"/>
    <x v="13"/>
    <s v="on time"/>
    <x v="225"/>
    <x v="354"/>
    <x v="1"/>
  </r>
  <r>
    <n v="8470"/>
    <x v="3"/>
    <x v="1"/>
    <x v="4"/>
    <x v="4"/>
    <s v="2023-02-13"/>
    <s v="2023-02-15"/>
    <n v="100"/>
    <n v="31318.55"/>
    <n v="3131855"/>
    <n v="1294.98"/>
    <n v="849"/>
    <x v="1"/>
    <x v="3"/>
    <n v="686427.92"/>
    <x v="9"/>
    <s v="on time"/>
    <x v="265"/>
    <x v="58"/>
    <x v="0"/>
  </r>
  <r>
    <n v="8471"/>
    <x v="6"/>
    <x v="1"/>
    <x v="4"/>
    <x v="4"/>
    <s v="2023-01-30"/>
    <s v="2023-02-09"/>
    <n v="15"/>
    <n v="30809.599999999999"/>
    <n v="462144"/>
    <n v="421.23"/>
    <n v="296"/>
    <x v="3"/>
    <x v="1"/>
    <n v="90940.38"/>
    <x v="0"/>
    <s v="delay"/>
    <x v="42"/>
    <x v="258"/>
    <x v="1"/>
  </r>
  <r>
    <n v="8472"/>
    <x v="1"/>
    <x v="0"/>
    <x v="3"/>
    <x v="4"/>
    <s v="2023-08-10"/>
    <s v="2023-08-11"/>
    <n v="75"/>
    <n v="16799.48"/>
    <n v="1259961"/>
    <n v="1877.79"/>
    <n v="4"/>
    <x v="3"/>
    <x v="0"/>
    <n v="129055.01"/>
    <x v="7"/>
    <s v="on time"/>
    <x v="310"/>
    <x v="32"/>
    <x v="2"/>
  </r>
  <r>
    <n v="8473"/>
    <x v="3"/>
    <x v="2"/>
    <x v="2"/>
    <x v="3"/>
    <s v="2023-01-14"/>
    <s v="2023-01-20"/>
    <n v="1"/>
    <n v="2730.06"/>
    <n v="2730.06"/>
    <n v="754.31"/>
    <n v="479"/>
    <x v="0"/>
    <x v="3"/>
    <n v="456.57"/>
    <x v="11"/>
    <s v="delay"/>
    <x v="77"/>
    <x v="90"/>
    <x v="1"/>
  </r>
  <r>
    <n v="8474"/>
    <x v="5"/>
    <x v="0"/>
    <x v="2"/>
    <x v="2"/>
    <s v="2023-03-03"/>
    <s v="2023-03-13"/>
    <n v="31"/>
    <n v="16770.03"/>
    <n v="519870.93"/>
    <n v="457.18"/>
    <n v="817"/>
    <x v="0"/>
    <x v="2"/>
    <n v="38781.620000000003"/>
    <x v="0"/>
    <s v="delay"/>
    <x v="49"/>
    <x v="289"/>
    <x v="0"/>
  </r>
  <r>
    <n v="8475"/>
    <x v="7"/>
    <x v="1"/>
    <x v="3"/>
    <x v="0"/>
    <s v="2023-07-01"/>
    <s v="2023-07-11"/>
    <n v="65"/>
    <n v="43419.05"/>
    <n v="2822238.25"/>
    <n v="732.28"/>
    <n v="400"/>
    <x v="2"/>
    <x v="1"/>
    <n v="274872.03999999998"/>
    <x v="0"/>
    <s v="delay"/>
    <x v="91"/>
    <x v="187"/>
    <x v="1"/>
  </r>
  <r>
    <n v="8476"/>
    <x v="6"/>
    <x v="1"/>
    <x v="0"/>
    <x v="2"/>
    <s v="2023-02-09"/>
    <s v="2023-02-12"/>
    <n v="93"/>
    <n v="29290.27"/>
    <n v="2723995.11"/>
    <n v="4845.3"/>
    <n v="915"/>
    <x v="0"/>
    <x v="4"/>
    <n v="469261.22"/>
    <x v="1"/>
    <s v="on time"/>
    <x v="304"/>
    <x v="174"/>
    <x v="0"/>
  </r>
  <r>
    <n v="8477"/>
    <x v="3"/>
    <x v="1"/>
    <x v="4"/>
    <x v="2"/>
    <s v="2023-11-12"/>
    <s v="2023-11-22"/>
    <n v="36"/>
    <n v="12856.47"/>
    <n v="462832.92"/>
    <n v="1541.6"/>
    <n v="836"/>
    <x v="2"/>
    <x v="0"/>
    <n v="80307.56"/>
    <x v="0"/>
    <s v="delay"/>
    <x v="254"/>
    <x v="198"/>
    <x v="0"/>
  </r>
  <r>
    <n v="8478"/>
    <x v="3"/>
    <x v="1"/>
    <x v="3"/>
    <x v="3"/>
    <s v="2023-03-14"/>
    <s v="2023-03-20"/>
    <n v="61"/>
    <n v="6748.68"/>
    <n v="411669.48"/>
    <n v="1407.03"/>
    <n v="523"/>
    <x v="2"/>
    <x v="3"/>
    <n v="53530.62"/>
    <x v="11"/>
    <s v="delay"/>
    <x v="102"/>
    <x v="142"/>
    <x v="1"/>
  </r>
  <r>
    <n v="8479"/>
    <x v="3"/>
    <x v="1"/>
    <x v="3"/>
    <x v="2"/>
    <s v="2023-02-14"/>
    <s v="2023-02-27"/>
    <n v="11"/>
    <n v="47255.46"/>
    <n v="519810.06"/>
    <n v="4632.38"/>
    <n v="516"/>
    <x v="2"/>
    <x v="0"/>
    <n v="88867.73"/>
    <x v="12"/>
    <s v="delay"/>
    <x v="364"/>
    <x v="84"/>
    <x v="1"/>
  </r>
  <r>
    <n v="8480"/>
    <x v="4"/>
    <x v="2"/>
    <x v="2"/>
    <x v="4"/>
    <s v="2023-09-23"/>
    <s v="2023-09-26"/>
    <n v="83"/>
    <n v="34854.230000000003"/>
    <n v="2892901.09"/>
    <n v="2753.05"/>
    <n v="667"/>
    <x v="3"/>
    <x v="0"/>
    <n v="430487.95"/>
    <x v="1"/>
    <s v="on time"/>
    <x v="107"/>
    <x v="110"/>
    <x v="1"/>
  </r>
  <r>
    <n v="8481"/>
    <x v="6"/>
    <x v="0"/>
    <x v="1"/>
    <x v="4"/>
    <s v="2023-11-27"/>
    <s v="2023-12-06"/>
    <n v="34"/>
    <n v="25232.33"/>
    <n v="857899.22"/>
    <n v="4101.5600000000004"/>
    <n v="86"/>
    <x v="1"/>
    <x v="2"/>
    <n v="192349.3"/>
    <x v="6"/>
    <s v="delay"/>
    <x v="31"/>
    <x v="193"/>
    <x v="2"/>
  </r>
  <r>
    <n v="8482"/>
    <x v="0"/>
    <x v="2"/>
    <x v="1"/>
    <x v="1"/>
    <s v="2023-04-06"/>
    <s v="2023-04-17"/>
    <n v="66"/>
    <n v="34080.28"/>
    <n v="2249298.48"/>
    <n v="1015.75"/>
    <n v="868"/>
    <x v="0"/>
    <x v="3"/>
    <n v="319108.34000000003"/>
    <x v="8"/>
    <s v="delay"/>
    <x v="86"/>
    <x v="108"/>
    <x v="0"/>
  </r>
  <r>
    <n v="8483"/>
    <x v="1"/>
    <x v="1"/>
    <x v="2"/>
    <x v="2"/>
    <s v="2023-01-16"/>
    <s v="2023-01-26"/>
    <n v="59"/>
    <n v="45018.49"/>
    <n v="2656090.91"/>
    <n v="569.59"/>
    <n v="96"/>
    <x v="1"/>
    <x v="2"/>
    <n v="356511.93"/>
    <x v="0"/>
    <s v="delay"/>
    <x v="292"/>
    <x v="190"/>
    <x v="2"/>
  </r>
  <r>
    <n v="8484"/>
    <x v="2"/>
    <x v="0"/>
    <x v="3"/>
    <x v="4"/>
    <s v="2023-04-29"/>
    <s v="2023-05-14"/>
    <n v="52"/>
    <n v="25278.11"/>
    <n v="1314461.72"/>
    <n v="4295.75"/>
    <n v="22"/>
    <x v="3"/>
    <x v="0"/>
    <n v="196189.35"/>
    <x v="3"/>
    <s v="delay"/>
    <x v="224"/>
    <x v="254"/>
    <x v="2"/>
  </r>
  <r>
    <n v="8485"/>
    <x v="7"/>
    <x v="2"/>
    <x v="0"/>
    <x v="1"/>
    <s v="2023-10-10"/>
    <s v="2023-10-20"/>
    <n v="74"/>
    <n v="16113.29"/>
    <n v="1192383.46"/>
    <n v="1220.01"/>
    <n v="442"/>
    <x v="2"/>
    <x v="2"/>
    <n v="245002.1"/>
    <x v="0"/>
    <s v="delay"/>
    <x v="302"/>
    <x v="82"/>
    <x v="1"/>
  </r>
  <r>
    <n v="8486"/>
    <x v="2"/>
    <x v="2"/>
    <x v="3"/>
    <x v="3"/>
    <s v="2023-08-09"/>
    <s v="2023-08-21"/>
    <n v="96"/>
    <n v="17100.39"/>
    <n v="1641637.44"/>
    <n v="707.2"/>
    <n v="803"/>
    <x v="0"/>
    <x v="2"/>
    <n v="248381.61"/>
    <x v="10"/>
    <s v="delay"/>
    <x v="191"/>
    <x v="52"/>
    <x v="0"/>
  </r>
  <r>
    <n v="8487"/>
    <x v="6"/>
    <x v="0"/>
    <x v="1"/>
    <x v="4"/>
    <s v="2023-07-12"/>
    <s v="2023-07-23"/>
    <n v="30"/>
    <n v="28419.74"/>
    <n v="852592.2"/>
    <n v="1774.94"/>
    <n v="164"/>
    <x v="1"/>
    <x v="1"/>
    <n v="119088.15"/>
    <x v="8"/>
    <s v="delay"/>
    <x v="251"/>
    <x v="267"/>
    <x v="2"/>
  </r>
  <r>
    <n v="8488"/>
    <x v="2"/>
    <x v="2"/>
    <x v="1"/>
    <x v="2"/>
    <s v="2023-12-28"/>
    <s v="2023-12-31"/>
    <n v="26"/>
    <n v="16340.17"/>
    <n v="424844.42"/>
    <n v="4957.13"/>
    <n v="214"/>
    <x v="0"/>
    <x v="3"/>
    <n v="25297.63"/>
    <x v="1"/>
    <s v="on time"/>
    <x v="165"/>
    <x v="209"/>
    <x v="1"/>
  </r>
  <r>
    <n v="8489"/>
    <x v="1"/>
    <x v="0"/>
    <x v="2"/>
    <x v="4"/>
    <s v="2023-03-18"/>
    <s v="2023-03-20"/>
    <n v="18"/>
    <n v="14060.22"/>
    <n v="253083.96"/>
    <n v="3297.93"/>
    <n v="47"/>
    <x v="3"/>
    <x v="3"/>
    <n v="34750.959999999999"/>
    <x v="9"/>
    <s v="on time"/>
    <x v="102"/>
    <x v="78"/>
    <x v="2"/>
  </r>
  <r>
    <n v="8490"/>
    <x v="6"/>
    <x v="1"/>
    <x v="4"/>
    <x v="0"/>
    <s v="2023-09-05"/>
    <s v="2023-09-08"/>
    <n v="98"/>
    <n v="46190.27"/>
    <n v="4526646.46"/>
    <n v="1140.28"/>
    <n v="795"/>
    <x v="1"/>
    <x v="2"/>
    <n v="646813.68000000005"/>
    <x v="1"/>
    <s v="on time"/>
    <x v="98"/>
    <x v="195"/>
    <x v="0"/>
  </r>
  <r>
    <n v="8491"/>
    <x v="7"/>
    <x v="2"/>
    <x v="2"/>
    <x v="4"/>
    <s v="2023-10-10"/>
    <s v="2023-10-24"/>
    <n v="3"/>
    <n v="49905.53"/>
    <n v="149716.59"/>
    <n v="1703"/>
    <n v="207"/>
    <x v="1"/>
    <x v="3"/>
    <n v="33389.699999999997"/>
    <x v="4"/>
    <s v="delay"/>
    <x v="311"/>
    <x v="82"/>
    <x v="1"/>
  </r>
  <r>
    <n v="8492"/>
    <x v="0"/>
    <x v="1"/>
    <x v="2"/>
    <x v="1"/>
    <s v="2023-01-09"/>
    <s v="2023-01-16"/>
    <n v="26"/>
    <n v="13265.98"/>
    <n v="344915.48"/>
    <n v="2871.21"/>
    <n v="253"/>
    <x v="3"/>
    <x v="3"/>
    <n v="84691.48"/>
    <x v="5"/>
    <s v="delay"/>
    <x v="285"/>
    <x v="270"/>
    <x v="1"/>
  </r>
  <r>
    <n v="8493"/>
    <x v="2"/>
    <x v="0"/>
    <x v="4"/>
    <x v="3"/>
    <s v="2023-12-26"/>
    <s v="2023-12-31"/>
    <n v="63"/>
    <n v="46325.95"/>
    <n v="2918534.85"/>
    <n v="3076.62"/>
    <n v="179"/>
    <x v="1"/>
    <x v="0"/>
    <n v="225851.26"/>
    <x v="2"/>
    <s v="on time"/>
    <x v="165"/>
    <x v="92"/>
    <x v="2"/>
  </r>
  <r>
    <n v="8494"/>
    <x v="4"/>
    <x v="2"/>
    <x v="3"/>
    <x v="0"/>
    <s v="2023-06-22"/>
    <s v="2023-06-27"/>
    <n v="65"/>
    <n v="7365.11"/>
    <n v="478732.15"/>
    <n v="2267.2600000000002"/>
    <n v="939"/>
    <x v="1"/>
    <x v="4"/>
    <n v="39913.03"/>
    <x v="2"/>
    <s v="on time"/>
    <x v="296"/>
    <x v="268"/>
    <x v="0"/>
  </r>
  <r>
    <n v="8495"/>
    <x v="3"/>
    <x v="2"/>
    <x v="3"/>
    <x v="3"/>
    <s v="2023-07-18"/>
    <s v="2023-07-20"/>
    <n v="27"/>
    <n v="31538.15"/>
    <n v="851530.05"/>
    <n v="3195.08"/>
    <n v="125"/>
    <x v="1"/>
    <x v="0"/>
    <n v="113049.03"/>
    <x v="9"/>
    <s v="on time"/>
    <x v="65"/>
    <x v="43"/>
    <x v="2"/>
  </r>
  <r>
    <n v="8496"/>
    <x v="1"/>
    <x v="0"/>
    <x v="1"/>
    <x v="1"/>
    <s v="2023-05-14"/>
    <s v="2023-05-26"/>
    <n v="41"/>
    <n v="24645.19"/>
    <n v="1010452.79"/>
    <n v="3364.71"/>
    <n v="233"/>
    <x v="3"/>
    <x v="2"/>
    <n v="84719.82"/>
    <x v="10"/>
    <s v="delay"/>
    <x v="214"/>
    <x v="67"/>
    <x v="1"/>
  </r>
  <r>
    <n v="8497"/>
    <x v="6"/>
    <x v="2"/>
    <x v="3"/>
    <x v="0"/>
    <s v="2023-09-23"/>
    <s v="2023-09-29"/>
    <n v="71"/>
    <n v="44783.87"/>
    <n v="3179654.77"/>
    <n v="482.89"/>
    <n v="821"/>
    <x v="1"/>
    <x v="4"/>
    <n v="259702.75"/>
    <x v="11"/>
    <s v="delay"/>
    <x v="0"/>
    <x v="110"/>
    <x v="0"/>
  </r>
  <r>
    <n v="8498"/>
    <x v="4"/>
    <x v="2"/>
    <x v="3"/>
    <x v="4"/>
    <s v="2023-06-11"/>
    <s v="2023-06-18"/>
    <n v="92"/>
    <n v="4942.28"/>
    <n v="454689.76"/>
    <n v="500.28"/>
    <n v="902"/>
    <x v="2"/>
    <x v="1"/>
    <n v="58950.64"/>
    <x v="5"/>
    <s v="delay"/>
    <x v="189"/>
    <x v="283"/>
    <x v="0"/>
  </r>
  <r>
    <n v="8499"/>
    <x v="4"/>
    <x v="1"/>
    <x v="4"/>
    <x v="2"/>
    <s v="2023-06-08"/>
    <s v="2023-06-10"/>
    <n v="23"/>
    <n v="19236.59"/>
    <n v="442441.57"/>
    <n v="4018.53"/>
    <n v="838"/>
    <x v="0"/>
    <x v="2"/>
    <n v="77247.44"/>
    <x v="9"/>
    <s v="on time"/>
    <x v="110"/>
    <x v="182"/>
    <x v="0"/>
  </r>
  <r>
    <n v="8500"/>
    <x v="4"/>
    <x v="1"/>
    <x v="4"/>
    <x v="2"/>
    <s v="2023-04-07"/>
    <s v="2023-04-11"/>
    <n v="47"/>
    <n v="35381.5"/>
    <n v="1662930.5"/>
    <n v="4599.95"/>
    <n v="711"/>
    <x v="0"/>
    <x v="1"/>
    <n v="396222.91"/>
    <x v="13"/>
    <s v="on time"/>
    <x v="129"/>
    <x v="322"/>
    <x v="0"/>
  </r>
  <r>
    <n v="8501"/>
    <x v="3"/>
    <x v="1"/>
    <x v="4"/>
    <x v="3"/>
    <s v="2023-03-25"/>
    <s v="2023-04-04"/>
    <n v="70"/>
    <n v="12509.02"/>
    <n v="875631.4"/>
    <n v="3393.01"/>
    <n v="509"/>
    <x v="1"/>
    <x v="1"/>
    <n v="77978.47"/>
    <x v="0"/>
    <s v="delay"/>
    <x v="92"/>
    <x v="158"/>
    <x v="1"/>
  </r>
  <r>
    <n v="8502"/>
    <x v="7"/>
    <x v="1"/>
    <x v="0"/>
    <x v="2"/>
    <s v="2023-09-06"/>
    <s v="2023-09-19"/>
    <n v="12"/>
    <n v="46124.78"/>
    <n v="553497.36"/>
    <n v="2765.81"/>
    <n v="931"/>
    <x v="0"/>
    <x v="3"/>
    <n v="122441.21"/>
    <x v="12"/>
    <s v="delay"/>
    <x v="143"/>
    <x v="321"/>
    <x v="0"/>
  </r>
  <r>
    <n v="8503"/>
    <x v="1"/>
    <x v="1"/>
    <x v="1"/>
    <x v="1"/>
    <s v="2023-07-12"/>
    <s v="2023-07-21"/>
    <n v="1"/>
    <n v="16349.91"/>
    <n v="16349.91"/>
    <n v="155.25"/>
    <n v="457"/>
    <x v="0"/>
    <x v="0"/>
    <n v="3395.54"/>
    <x v="6"/>
    <s v="delay"/>
    <x v="139"/>
    <x v="267"/>
    <x v="1"/>
  </r>
  <r>
    <n v="8504"/>
    <x v="6"/>
    <x v="0"/>
    <x v="1"/>
    <x v="4"/>
    <s v="2023-11-16"/>
    <s v="2023-11-28"/>
    <n v="78"/>
    <n v="32895.42"/>
    <n v="2565842.7599999998"/>
    <n v="4533.25"/>
    <n v="430"/>
    <x v="1"/>
    <x v="3"/>
    <n v="241674.05"/>
    <x v="10"/>
    <s v="delay"/>
    <x v="330"/>
    <x v="294"/>
    <x v="1"/>
  </r>
  <r>
    <n v="8505"/>
    <x v="1"/>
    <x v="2"/>
    <x v="3"/>
    <x v="4"/>
    <s v="2023-04-11"/>
    <s v="2023-04-20"/>
    <n v="20"/>
    <n v="47992.62"/>
    <n v="959852.4"/>
    <n v="709.34"/>
    <n v="338"/>
    <x v="3"/>
    <x v="3"/>
    <n v="186664.91"/>
    <x v="6"/>
    <s v="delay"/>
    <x v="253"/>
    <x v="23"/>
    <x v="1"/>
  </r>
  <r>
    <n v="8506"/>
    <x v="1"/>
    <x v="0"/>
    <x v="4"/>
    <x v="1"/>
    <s v="2023-01-31"/>
    <s v="2023-02-04"/>
    <n v="98"/>
    <n v="28015.9"/>
    <n v="2745558.2"/>
    <n v="4582.74"/>
    <n v="353"/>
    <x v="1"/>
    <x v="4"/>
    <n v="524288.99"/>
    <x v="13"/>
    <s v="on time"/>
    <x v="171"/>
    <x v="205"/>
    <x v="1"/>
  </r>
  <r>
    <n v="8507"/>
    <x v="1"/>
    <x v="1"/>
    <x v="3"/>
    <x v="1"/>
    <s v="2023-12-09"/>
    <s v="2023-12-23"/>
    <n v="50"/>
    <n v="7220.33"/>
    <n v="361016.5"/>
    <n v="3244.47"/>
    <n v="111"/>
    <x v="2"/>
    <x v="2"/>
    <n v="28886.959999999999"/>
    <x v="4"/>
    <s v="delay"/>
    <x v="166"/>
    <x v="37"/>
    <x v="2"/>
  </r>
  <r>
    <n v="8508"/>
    <x v="1"/>
    <x v="0"/>
    <x v="3"/>
    <x v="1"/>
    <s v="2023-12-21"/>
    <s v="2023-12-27"/>
    <n v="40"/>
    <n v="21496.16"/>
    <n v="859846.4"/>
    <n v="1088.1400000000001"/>
    <n v="838"/>
    <x v="2"/>
    <x v="3"/>
    <n v="67460.69"/>
    <x v="11"/>
    <s v="delay"/>
    <x v="221"/>
    <x v="170"/>
    <x v="0"/>
  </r>
  <r>
    <n v="8509"/>
    <x v="7"/>
    <x v="2"/>
    <x v="1"/>
    <x v="1"/>
    <s v="2023-07-02"/>
    <s v="2023-07-07"/>
    <n v="61"/>
    <n v="27433.919999999998"/>
    <n v="1673469.12"/>
    <n v="890.08"/>
    <n v="854"/>
    <x v="2"/>
    <x v="0"/>
    <n v="344023.99"/>
    <x v="2"/>
    <s v="on time"/>
    <x v="85"/>
    <x v="306"/>
    <x v="0"/>
  </r>
  <r>
    <n v="8510"/>
    <x v="0"/>
    <x v="0"/>
    <x v="3"/>
    <x v="4"/>
    <s v="2023-03-20"/>
    <s v="2023-04-01"/>
    <n v="38"/>
    <n v="6767.48"/>
    <n v="257164.24"/>
    <n v="3408.24"/>
    <n v="569"/>
    <x v="0"/>
    <x v="2"/>
    <n v="61929.62"/>
    <x v="10"/>
    <s v="delay"/>
    <x v="240"/>
    <x v="353"/>
    <x v="1"/>
  </r>
  <r>
    <n v="8511"/>
    <x v="5"/>
    <x v="0"/>
    <x v="3"/>
    <x v="4"/>
    <s v="2023-05-14"/>
    <s v="2023-05-20"/>
    <n v="7"/>
    <n v="3567.35"/>
    <n v="24971.45"/>
    <n v="1590.42"/>
    <n v="981"/>
    <x v="3"/>
    <x v="3"/>
    <n v="2799.91"/>
    <x v="11"/>
    <s v="delay"/>
    <x v="69"/>
    <x v="67"/>
    <x v="0"/>
  </r>
  <r>
    <n v="8512"/>
    <x v="5"/>
    <x v="2"/>
    <x v="0"/>
    <x v="2"/>
    <s v="2023-02-02"/>
    <s v="2023-02-14"/>
    <n v="85"/>
    <n v="18487.55"/>
    <n v="1571441.75"/>
    <n v="2962.49"/>
    <n v="841"/>
    <x v="0"/>
    <x v="1"/>
    <n v="252391.95"/>
    <x v="10"/>
    <s v="delay"/>
    <x v="223"/>
    <x v="354"/>
    <x v="0"/>
  </r>
  <r>
    <n v="8513"/>
    <x v="0"/>
    <x v="1"/>
    <x v="3"/>
    <x v="4"/>
    <s v="2023-06-04"/>
    <s v="2023-06-14"/>
    <n v="73"/>
    <n v="21478.9"/>
    <n v="1567959.7"/>
    <n v="281.26"/>
    <n v="918"/>
    <x v="2"/>
    <x v="1"/>
    <n v="317233.95"/>
    <x v="0"/>
    <s v="delay"/>
    <x v="175"/>
    <x v="28"/>
    <x v="0"/>
  </r>
  <r>
    <n v="8514"/>
    <x v="5"/>
    <x v="2"/>
    <x v="1"/>
    <x v="4"/>
    <s v="2023-02-13"/>
    <s v="2023-02-17"/>
    <n v="90"/>
    <n v="43575.42"/>
    <n v="3921787.8"/>
    <n v="1737.39"/>
    <n v="262"/>
    <x v="0"/>
    <x v="4"/>
    <n v="327703.96999999997"/>
    <x v="13"/>
    <s v="on time"/>
    <x v="337"/>
    <x v="58"/>
    <x v="1"/>
  </r>
  <r>
    <n v="8515"/>
    <x v="3"/>
    <x v="2"/>
    <x v="1"/>
    <x v="4"/>
    <s v="2023-04-03"/>
    <s v="2023-04-10"/>
    <n v="10"/>
    <n v="19674.759999999998"/>
    <n v="196747.6"/>
    <n v="2284.9699999999998"/>
    <n v="440"/>
    <x v="3"/>
    <x v="3"/>
    <n v="29965.13"/>
    <x v="5"/>
    <s v="delay"/>
    <x v="238"/>
    <x v="212"/>
    <x v="1"/>
  </r>
  <r>
    <n v="8516"/>
    <x v="4"/>
    <x v="2"/>
    <x v="3"/>
    <x v="2"/>
    <s v="2023-03-29"/>
    <s v="2023-04-12"/>
    <n v="54"/>
    <n v="19530.189999999999"/>
    <n v="1054630.26"/>
    <n v="3098.58"/>
    <n v="224"/>
    <x v="2"/>
    <x v="3"/>
    <n v="223128.71"/>
    <x v="4"/>
    <s v="delay"/>
    <x v="133"/>
    <x v="130"/>
    <x v="1"/>
  </r>
  <r>
    <n v="8517"/>
    <x v="7"/>
    <x v="2"/>
    <x v="3"/>
    <x v="4"/>
    <s v="2023-04-02"/>
    <s v="2023-04-10"/>
    <n v="54"/>
    <n v="11087.96"/>
    <n v="598749.84"/>
    <n v="1244.68"/>
    <n v="737"/>
    <x v="0"/>
    <x v="4"/>
    <n v="144643.99"/>
    <x v="14"/>
    <s v="delay"/>
    <x v="238"/>
    <x v="280"/>
    <x v="0"/>
  </r>
  <r>
    <n v="8518"/>
    <x v="0"/>
    <x v="2"/>
    <x v="3"/>
    <x v="2"/>
    <s v="2023-05-26"/>
    <s v="2023-06-06"/>
    <n v="98"/>
    <n v="20723.5"/>
    <n v="2030903"/>
    <n v="457.25"/>
    <n v="739"/>
    <x v="3"/>
    <x v="2"/>
    <n v="443041.15"/>
    <x v="8"/>
    <s v="delay"/>
    <x v="39"/>
    <x v="161"/>
    <x v="0"/>
  </r>
  <r>
    <n v="8519"/>
    <x v="1"/>
    <x v="0"/>
    <x v="3"/>
    <x v="0"/>
    <s v="2023-12-05"/>
    <s v="2023-12-06"/>
    <n v="29"/>
    <n v="35228.81"/>
    <n v="1021635.49"/>
    <n v="2484.94"/>
    <n v="945"/>
    <x v="2"/>
    <x v="3"/>
    <n v="176072.17"/>
    <x v="7"/>
    <s v="on time"/>
    <x v="31"/>
    <x v="189"/>
    <x v="0"/>
  </r>
  <r>
    <n v="8520"/>
    <x v="0"/>
    <x v="2"/>
    <x v="0"/>
    <x v="3"/>
    <s v="2023-04-01"/>
    <s v="2023-04-15"/>
    <n v="11"/>
    <n v="36831.599999999999"/>
    <n v="405147.6"/>
    <n v="1169.27"/>
    <n v="131"/>
    <x v="1"/>
    <x v="3"/>
    <n v="25770.9"/>
    <x v="4"/>
    <s v="delay"/>
    <x v="76"/>
    <x v="145"/>
    <x v="2"/>
  </r>
  <r>
    <n v="8521"/>
    <x v="5"/>
    <x v="1"/>
    <x v="0"/>
    <x v="1"/>
    <s v="2023-08-03"/>
    <s v="2023-08-18"/>
    <n v="17"/>
    <n v="15687.61"/>
    <n v="266689.37"/>
    <n v="185.62"/>
    <n v="494"/>
    <x v="2"/>
    <x v="2"/>
    <n v="29743.37"/>
    <x v="3"/>
    <s v="delay"/>
    <x v="303"/>
    <x v="7"/>
    <x v="1"/>
  </r>
  <r>
    <n v="8522"/>
    <x v="4"/>
    <x v="1"/>
    <x v="4"/>
    <x v="4"/>
    <s v="2023-10-20"/>
    <s v="2023-10-25"/>
    <n v="13"/>
    <n v="16060.84"/>
    <n v="208790.92"/>
    <n v="3718.81"/>
    <n v="314"/>
    <x v="2"/>
    <x v="0"/>
    <n v="32107.56"/>
    <x v="2"/>
    <s v="on time"/>
    <x v="155"/>
    <x v="363"/>
    <x v="1"/>
  </r>
  <r>
    <n v="8523"/>
    <x v="4"/>
    <x v="2"/>
    <x v="3"/>
    <x v="4"/>
    <s v="2023-01-10"/>
    <s v="2023-01-22"/>
    <n v="27"/>
    <n v="37851.519999999997"/>
    <n v="1021991.04"/>
    <n v="4627.18"/>
    <n v="391"/>
    <x v="3"/>
    <x v="3"/>
    <n v="71763.92"/>
    <x v="10"/>
    <s v="delay"/>
    <x v="320"/>
    <x v="210"/>
    <x v="1"/>
  </r>
  <r>
    <n v="8524"/>
    <x v="0"/>
    <x v="1"/>
    <x v="2"/>
    <x v="4"/>
    <s v="2023-08-12"/>
    <s v="2023-08-16"/>
    <n v="25"/>
    <n v="11293.18"/>
    <n v="282329.5"/>
    <n v="1021.45"/>
    <n v="362"/>
    <x v="1"/>
    <x v="3"/>
    <n v="22042.35"/>
    <x v="13"/>
    <s v="on time"/>
    <x v="249"/>
    <x v="221"/>
    <x v="1"/>
  </r>
  <r>
    <n v="8525"/>
    <x v="0"/>
    <x v="2"/>
    <x v="1"/>
    <x v="4"/>
    <s v="2023-11-17"/>
    <s v="2023-12-01"/>
    <n v="77"/>
    <n v="12130.81"/>
    <n v="934072.37"/>
    <n v="3056.73"/>
    <n v="909"/>
    <x v="0"/>
    <x v="2"/>
    <n v="78229.8"/>
    <x v="4"/>
    <s v="delay"/>
    <x v="141"/>
    <x v="44"/>
    <x v="0"/>
  </r>
  <r>
    <n v="8526"/>
    <x v="0"/>
    <x v="2"/>
    <x v="1"/>
    <x v="2"/>
    <s v="2023-03-26"/>
    <s v="2023-03-30"/>
    <n v="7"/>
    <n v="41341.74"/>
    <n v="289392.18"/>
    <n v="3314.98"/>
    <n v="152"/>
    <x v="3"/>
    <x v="4"/>
    <n v="63031.79"/>
    <x v="13"/>
    <s v="on time"/>
    <x v="94"/>
    <x v="96"/>
    <x v="2"/>
  </r>
  <r>
    <n v="8527"/>
    <x v="0"/>
    <x v="1"/>
    <x v="2"/>
    <x v="0"/>
    <s v="2023-08-22"/>
    <s v="2023-08-25"/>
    <n v="79"/>
    <n v="16050.46"/>
    <n v="1267986.3400000001"/>
    <n v="1061.28"/>
    <n v="246"/>
    <x v="1"/>
    <x v="3"/>
    <n v="75029.09"/>
    <x v="1"/>
    <s v="on time"/>
    <x v="33"/>
    <x v="42"/>
    <x v="1"/>
  </r>
  <r>
    <n v="8528"/>
    <x v="4"/>
    <x v="0"/>
    <x v="0"/>
    <x v="4"/>
    <s v="2023-12-27"/>
    <s v="2023-12-31"/>
    <n v="63"/>
    <n v="42699.61"/>
    <n v="2690075.43"/>
    <n v="3348.71"/>
    <n v="31"/>
    <x v="3"/>
    <x v="3"/>
    <n v="211469.74"/>
    <x v="13"/>
    <s v="on time"/>
    <x v="165"/>
    <x v="249"/>
    <x v="2"/>
  </r>
  <r>
    <n v="8529"/>
    <x v="1"/>
    <x v="0"/>
    <x v="0"/>
    <x v="4"/>
    <s v="2023-09-03"/>
    <s v="2023-09-13"/>
    <n v="31"/>
    <n v="9670.31"/>
    <n v="299779.61"/>
    <n v="819.58"/>
    <n v="891"/>
    <x v="2"/>
    <x v="0"/>
    <n v="57590.93"/>
    <x v="0"/>
    <s v="delay"/>
    <x v="357"/>
    <x v="86"/>
    <x v="0"/>
  </r>
  <r>
    <n v="8530"/>
    <x v="1"/>
    <x v="2"/>
    <x v="1"/>
    <x v="4"/>
    <s v="2023-03-27"/>
    <s v="2023-03-29"/>
    <n v="63"/>
    <n v="30479.85"/>
    <n v="1920230.55"/>
    <n v="4433.82"/>
    <n v="2"/>
    <x v="2"/>
    <x v="4"/>
    <n v="167700.81"/>
    <x v="9"/>
    <s v="on time"/>
    <x v="87"/>
    <x v="293"/>
    <x v="2"/>
  </r>
  <r>
    <n v="8531"/>
    <x v="0"/>
    <x v="2"/>
    <x v="2"/>
    <x v="1"/>
    <s v="2023-08-12"/>
    <s v="2023-08-26"/>
    <n v="34"/>
    <n v="20188.8"/>
    <n v="686419.2"/>
    <n v="1324.9"/>
    <n v="500"/>
    <x v="1"/>
    <x v="2"/>
    <n v="162090.76"/>
    <x v="4"/>
    <s v="delay"/>
    <x v="215"/>
    <x v="221"/>
    <x v="1"/>
  </r>
  <r>
    <n v="8532"/>
    <x v="0"/>
    <x v="1"/>
    <x v="2"/>
    <x v="2"/>
    <s v="2023-01-20"/>
    <s v="2023-01-23"/>
    <n v="13"/>
    <n v="37155.01"/>
    <n v="483015.13"/>
    <n v="1669.72"/>
    <n v="874"/>
    <x v="0"/>
    <x v="2"/>
    <n v="120116.07"/>
    <x v="1"/>
    <s v="on time"/>
    <x v="318"/>
    <x v="47"/>
    <x v="0"/>
  </r>
  <r>
    <n v="8533"/>
    <x v="5"/>
    <x v="2"/>
    <x v="2"/>
    <x v="2"/>
    <s v="2023-10-22"/>
    <s v="2023-10-27"/>
    <n v="91"/>
    <n v="40771"/>
    <n v="3710161"/>
    <n v="1218.6500000000001"/>
    <n v="970"/>
    <x v="2"/>
    <x v="0"/>
    <n v="602295.81000000006"/>
    <x v="2"/>
    <s v="on time"/>
    <x v="63"/>
    <x v="337"/>
    <x v="0"/>
  </r>
  <r>
    <n v="8534"/>
    <x v="6"/>
    <x v="0"/>
    <x v="3"/>
    <x v="1"/>
    <s v="2023-05-25"/>
    <s v="2023-05-27"/>
    <n v="50"/>
    <n v="23715.72"/>
    <n v="1185786"/>
    <n v="1455.17"/>
    <n v="408"/>
    <x v="0"/>
    <x v="0"/>
    <n v="253020.93"/>
    <x v="9"/>
    <s v="on time"/>
    <x v="242"/>
    <x v="317"/>
    <x v="1"/>
  </r>
  <r>
    <n v="8535"/>
    <x v="5"/>
    <x v="2"/>
    <x v="3"/>
    <x v="1"/>
    <s v="2023-05-09"/>
    <s v="2023-05-13"/>
    <n v="8"/>
    <n v="38313.57"/>
    <n v="306508.56"/>
    <n v="2070.66"/>
    <n v="376"/>
    <x v="1"/>
    <x v="1"/>
    <n v="28753.43"/>
    <x v="13"/>
    <s v="on time"/>
    <x v="32"/>
    <x v="147"/>
    <x v="1"/>
  </r>
  <r>
    <n v="8536"/>
    <x v="2"/>
    <x v="2"/>
    <x v="4"/>
    <x v="4"/>
    <s v="2023-08-21"/>
    <s v="2023-09-05"/>
    <n v="98"/>
    <n v="6255.52"/>
    <n v="613040.96"/>
    <n v="3708.6"/>
    <n v="164"/>
    <x v="3"/>
    <x v="1"/>
    <n v="124652.36"/>
    <x v="3"/>
    <s v="delay"/>
    <x v="369"/>
    <x v="265"/>
    <x v="2"/>
  </r>
  <r>
    <n v="8537"/>
    <x v="4"/>
    <x v="1"/>
    <x v="3"/>
    <x v="2"/>
    <s v="2023-06-13"/>
    <s v="2023-06-14"/>
    <n v="44"/>
    <n v="7471.66"/>
    <n v="328753.03999999998"/>
    <n v="202.74"/>
    <n v="278"/>
    <x v="1"/>
    <x v="2"/>
    <n v="37920.15"/>
    <x v="7"/>
    <s v="on time"/>
    <x v="175"/>
    <x v="68"/>
    <x v="1"/>
  </r>
  <r>
    <n v="8538"/>
    <x v="0"/>
    <x v="2"/>
    <x v="2"/>
    <x v="2"/>
    <s v="2023-03-01"/>
    <s v="2023-03-05"/>
    <n v="17"/>
    <n v="12859.5"/>
    <n v="218611.5"/>
    <n v="4832.2700000000004"/>
    <n v="673"/>
    <x v="2"/>
    <x v="3"/>
    <n v="42296.55"/>
    <x v="13"/>
    <s v="on time"/>
    <x v="345"/>
    <x v="309"/>
    <x v="1"/>
  </r>
  <r>
    <n v="8539"/>
    <x v="7"/>
    <x v="2"/>
    <x v="1"/>
    <x v="4"/>
    <s v="2023-09-14"/>
    <s v="2023-09-26"/>
    <n v="6"/>
    <n v="35932.51"/>
    <n v="215595.06"/>
    <n v="3007.65"/>
    <n v="68"/>
    <x v="0"/>
    <x v="1"/>
    <n v="14690.2"/>
    <x v="10"/>
    <s v="delay"/>
    <x v="107"/>
    <x v="276"/>
    <x v="2"/>
  </r>
  <r>
    <n v="8540"/>
    <x v="1"/>
    <x v="2"/>
    <x v="3"/>
    <x v="3"/>
    <s v="2023-01-18"/>
    <s v="2023-01-23"/>
    <n v="93"/>
    <n v="23568.71"/>
    <n v="2191890.0299999998"/>
    <n v="110.34"/>
    <n v="16"/>
    <x v="1"/>
    <x v="3"/>
    <n v="516646.55"/>
    <x v="2"/>
    <s v="on time"/>
    <x v="318"/>
    <x v="75"/>
    <x v="2"/>
  </r>
  <r>
    <n v="8541"/>
    <x v="4"/>
    <x v="2"/>
    <x v="1"/>
    <x v="0"/>
    <s v="2023-06-22"/>
    <s v="2023-06-25"/>
    <n v="47"/>
    <n v="22851.22"/>
    <n v="1074007.3400000001"/>
    <n v="3824.22"/>
    <n v="498"/>
    <x v="0"/>
    <x v="4"/>
    <n v="197400.89"/>
    <x v="1"/>
    <s v="on time"/>
    <x v="127"/>
    <x v="268"/>
    <x v="1"/>
  </r>
  <r>
    <n v="8542"/>
    <x v="2"/>
    <x v="1"/>
    <x v="3"/>
    <x v="4"/>
    <s v="2023-05-09"/>
    <s v="2023-05-19"/>
    <n v="94"/>
    <n v="10338.57"/>
    <n v="971825.58"/>
    <n v="3162.76"/>
    <n v="313"/>
    <x v="2"/>
    <x v="1"/>
    <n v="199259.85"/>
    <x v="0"/>
    <s v="delay"/>
    <x v="64"/>
    <x v="147"/>
    <x v="1"/>
  </r>
  <r>
    <n v="8543"/>
    <x v="0"/>
    <x v="2"/>
    <x v="4"/>
    <x v="0"/>
    <s v="2023-07-21"/>
    <s v="2023-08-03"/>
    <n v="69"/>
    <n v="11633.97"/>
    <n v="802743.93"/>
    <n v="4923.93"/>
    <n v="706"/>
    <x v="1"/>
    <x v="3"/>
    <n v="90750.82"/>
    <x v="12"/>
    <s v="delay"/>
    <x v="237"/>
    <x v="65"/>
    <x v="0"/>
  </r>
  <r>
    <n v="8544"/>
    <x v="6"/>
    <x v="0"/>
    <x v="4"/>
    <x v="3"/>
    <s v="2023-11-03"/>
    <s v="2023-11-12"/>
    <n v="60"/>
    <n v="47305.64"/>
    <n v="2838338.4"/>
    <n v="2651.09"/>
    <n v="819"/>
    <x v="0"/>
    <x v="4"/>
    <n v="283426.58"/>
    <x v="6"/>
    <s v="delay"/>
    <x v="40"/>
    <x v="245"/>
    <x v="0"/>
  </r>
  <r>
    <n v="8545"/>
    <x v="4"/>
    <x v="2"/>
    <x v="4"/>
    <x v="3"/>
    <s v="2023-11-04"/>
    <s v="2023-11-05"/>
    <n v="99"/>
    <n v="43373.73"/>
    <n v="4293999.2699999996"/>
    <n v="3963.79"/>
    <n v="905"/>
    <x v="1"/>
    <x v="4"/>
    <n v="957523.52"/>
    <x v="7"/>
    <s v="on time"/>
    <x v="100"/>
    <x v="105"/>
    <x v="0"/>
  </r>
  <r>
    <n v="8546"/>
    <x v="3"/>
    <x v="0"/>
    <x v="3"/>
    <x v="1"/>
    <s v="2023-04-28"/>
    <s v="2023-04-30"/>
    <n v="34"/>
    <n v="20489.580000000002"/>
    <n v="696645.72"/>
    <n v="4956.24"/>
    <n v="639"/>
    <x v="1"/>
    <x v="1"/>
    <n v="139114.69"/>
    <x v="9"/>
    <s v="on time"/>
    <x v="208"/>
    <x v="31"/>
    <x v="1"/>
  </r>
  <r>
    <n v="8547"/>
    <x v="1"/>
    <x v="0"/>
    <x v="1"/>
    <x v="4"/>
    <s v="2023-11-24"/>
    <s v="2023-12-09"/>
    <n v="37"/>
    <n v="7302.44"/>
    <n v="270190.28000000003"/>
    <n v="1663.11"/>
    <n v="529"/>
    <x v="3"/>
    <x v="1"/>
    <n v="19730.38"/>
    <x v="3"/>
    <s v="delay"/>
    <x v="322"/>
    <x v="288"/>
    <x v="1"/>
  </r>
  <r>
    <n v="8548"/>
    <x v="4"/>
    <x v="0"/>
    <x v="4"/>
    <x v="3"/>
    <s v="2023-04-25"/>
    <s v="2023-05-03"/>
    <n v="23"/>
    <n v="23853.85"/>
    <n v="548638.55000000005"/>
    <n v="1734.35"/>
    <n v="566"/>
    <x v="2"/>
    <x v="3"/>
    <n v="73993.84"/>
    <x v="14"/>
    <s v="delay"/>
    <x v="233"/>
    <x v="76"/>
    <x v="1"/>
  </r>
  <r>
    <n v="8549"/>
    <x v="3"/>
    <x v="1"/>
    <x v="3"/>
    <x v="4"/>
    <s v="2023-08-05"/>
    <s v="2023-08-20"/>
    <n v="20"/>
    <n v="37967.43"/>
    <n v="759348.6"/>
    <n v="853.22"/>
    <n v="202"/>
    <x v="2"/>
    <x v="3"/>
    <n v="124662.48"/>
    <x v="3"/>
    <s v="delay"/>
    <x v="106"/>
    <x v="109"/>
    <x v="1"/>
  </r>
  <r>
    <n v="8550"/>
    <x v="1"/>
    <x v="0"/>
    <x v="2"/>
    <x v="2"/>
    <s v="2023-08-16"/>
    <s v="2023-08-20"/>
    <n v="7"/>
    <n v="32254.84"/>
    <n v="225783.88"/>
    <n v="3747.52"/>
    <n v="848"/>
    <x v="0"/>
    <x v="0"/>
    <n v="15639.78"/>
    <x v="13"/>
    <s v="on time"/>
    <x v="106"/>
    <x v="131"/>
    <x v="0"/>
  </r>
  <r>
    <n v="8551"/>
    <x v="5"/>
    <x v="0"/>
    <x v="1"/>
    <x v="0"/>
    <s v="2023-12-17"/>
    <s v="2023-12-31"/>
    <n v="81"/>
    <n v="10073.42"/>
    <n v="815947.02"/>
    <n v="4189.42"/>
    <n v="189"/>
    <x v="1"/>
    <x v="0"/>
    <n v="169507.52"/>
    <x v="4"/>
    <s v="delay"/>
    <x v="165"/>
    <x v="115"/>
    <x v="2"/>
  </r>
  <r>
    <n v="8552"/>
    <x v="1"/>
    <x v="2"/>
    <x v="3"/>
    <x v="3"/>
    <s v="2023-11-10"/>
    <s v="2023-11-24"/>
    <n v="53"/>
    <n v="1681.45"/>
    <n v="89116.85"/>
    <n v="4730.03"/>
    <n v="859"/>
    <x v="2"/>
    <x v="3"/>
    <n v="9313.92"/>
    <x v="4"/>
    <s v="delay"/>
    <x v="262"/>
    <x v="235"/>
    <x v="0"/>
  </r>
  <r>
    <n v="8553"/>
    <x v="4"/>
    <x v="1"/>
    <x v="4"/>
    <x v="4"/>
    <s v="2023-03-22"/>
    <s v="2023-04-01"/>
    <n v="88"/>
    <n v="46484.56"/>
    <n v="4090641.28"/>
    <n v="3338.45"/>
    <n v="971"/>
    <x v="1"/>
    <x v="2"/>
    <n v="975202.82"/>
    <x v="0"/>
    <s v="delay"/>
    <x v="240"/>
    <x v="94"/>
    <x v="0"/>
  </r>
  <r>
    <n v="8554"/>
    <x v="0"/>
    <x v="1"/>
    <x v="2"/>
    <x v="3"/>
    <s v="2023-07-16"/>
    <s v="2023-07-20"/>
    <n v="88"/>
    <n v="33954.76"/>
    <n v="2988018.88"/>
    <n v="4891.1000000000004"/>
    <n v="692"/>
    <x v="2"/>
    <x v="4"/>
    <n v="653918.1"/>
    <x v="13"/>
    <s v="on time"/>
    <x v="65"/>
    <x v="27"/>
    <x v="1"/>
  </r>
  <r>
    <n v="8555"/>
    <x v="6"/>
    <x v="1"/>
    <x v="0"/>
    <x v="1"/>
    <s v="2023-12-31"/>
    <s v="2024-01-07"/>
    <n v="89"/>
    <n v="13449.49"/>
    <n v="1197004.6100000001"/>
    <n v="3670.38"/>
    <n v="580"/>
    <x v="1"/>
    <x v="0"/>
    <n v="85655.32"/>
    <x v="5"/>
    <s v="delay"/>
    <x v="306"/>
    <x v="281"/>
    <x v="1"/>
  </r>
  <r>
    <n v="8556"/>
    <x v="6"/>
    <x v="0"/>
    <x v="3"/>
    <x v="1"/>
    <s v="2023-03-17"/>
    <s v="2023-03-30"/>
    <n v="50"/>
    <n v="20819.009999999998"/>
    <n v="1040950.5"/>
    <n v="2230.34"/>
    <n v="54"/>
    <x v="3"/>
    <x v="4"/>
    <n v="129770.15"/>
    <x v="12"/>
    <s v="delay"/>
    <x v="94"/>
    <x v="256"/>
    <x v="2"/>
  </r>
  <r>
    <n v="8557"/>
    <x v="1"/>
    <x v="2"/>
    <x v="1"/>
    <x v="4"/>
    <s v="2023-01-09"/>
    <s v="2023-01-10"/>
    <n v="13"/>
    <n v="20035.689999999999"/>
    <n v="260463.97"/>
    <n v="1781.91"/>
    <n v="211"/>
    <x v="1"/>
    <x v="4"/>
    <n v="23864.91"/>
    <x v="7"/>
    <s v="on time"/>
    <x v="367"/>
    <x v="270"/>
    <x v="1"/>
  </r>
  <r>
    <n v="8558"/>
    <x v="2"/>
    <x v="0"/>
    <x v="1"/>
    <x v="2"/>
    <s v="2023-11-05"/>
    <s v="2023-11-18"/>
    <n v="84"/>
    <n v="29665"/>
    <n v="2491860"/>
    <n v="2298.5700000000002"/>
    <n v="507"/>
    <x v="3"/>
    <x v="0"/>
    <n v="158032.4"/>
    <x v="12"/>
    <s v="delay"/>
    <x v="226"/>
    <x v="138"/>
    <x v="1"/>
  </r>
  <r>
    <n v="8559"/>
    <x v="7"/>
    <x v="1"/>
    <x v="3"/>
    <x v="2"/>
    <s v="2023-04-30"/>
    <s v="2023-05-06"/>
    <n v="87"/>
    <n v="5744.99"/>
    <n v="499814.13"/>
    <n v="645.95000000000005"/>
    <n v="534"/>
    <x v="2"/>
    <x v="1"/>
    <n v="101037.18"/>
    <x v="11"/>
    <s v="delay"/>
    <x v="353"/>
    <x v="346"/>
    <x v="1"/>
  </r>
  <r>
    <n v="8560"/>
    <x v="1"/>
    <x v="2"/>
    <x v="3"/>
    <x v="0"/>
    <s v="2023-12-02"/>
    <s v="2023-12-13"/>
    <n v="82"/>
    <n v="28538.27"/>
    <n v="2340138.14"/>
    <n v="3520.17"/>
    <n v="236"/>
    <x v="1"/>
    <x v="4"/>
    <n v="288818.25"/>
    <x v="8"/>
    <s v="delay"/>
    <x v="244"/>
    <x v="324"/>
    <x v="1"/>
  </r>
  <r>
    <n v="8561"/>
    <x v="0"/>
    <x v="0"/>
    <x v="2"/>
    <x v="0"/>
    <s v="2023-01-20"/>
    <s v="2023-01-25"/>
    <n v="79"/>
    <n v="48846.21"/>
    <n v="3858850.59"/>
    <n v="246.98"/>
    <n v="653"/>
    <x v="1"/>
    <x v="0"/>
    <n v="620070.76"/>
    <x v="2"/>
    <s v="on time"/>
    <x v="48"/>
    <x v="47"/>
    <x v="1"/>
  </r>
  <r>
    <n v="8562"/>
    <x v="6"/>
    <x v="2"/>
    <x v="0"/>
    <x v="2"/>
    <s v="2023-01-30"/>
    <s v="2023-02-06"/>
    <n v="34"/>
    <n v="40018.75"/>
    <n v="1360637.5"/>
    <n v="3615.59"/>
    <n v="800"/>
    <x v="0"/>
    <x v="3"/>
    <n v="321336.37"/>
    <x v="5"/>
    <s v="delay"/>
    <x v="225"/>
    <x v="258"/>
    <x v="0"/>
  </r>
  <r>
    <n v="8563"/>
    <x v="2"/>
    <x v="2"/>
    <x v="0"/>
    <x v="3"/>
    <s v="2023-08-21"/>
    <s v="2023-08-24"/>
    <n v="31"/>
    <n v="49581.919999999998"/>
    <n v="1537039.52"/>
    <n v="911.17"/>
    <n v="410"/>
    <x v="0"/>
    <x v="3"/>
    <n v="94555.01"/>
    <x v="1"/>
    <s v="on time"/>
    <x v="59"/>
    <x v="265"/>
    <x v="1"/>
  </r>
  <r>
    <n v="8564"/>
    <x v="6"/>
    <x v="0"/>
    <x v="0"/>
    <x v="4"/>
    <s v="2023-09-30"/>
    <s v="2023-10-08"/>
    <n v="38"/>
    <n v="17925.240000000002"/>
    <n v="681159.12"/>
    <n v="299.91000000000003"/>
    <n v="598"/>
    <x v="0"/>
    <x v="3"/>
    <n v="104290.54"/>
    <x v="14"/>
    <s v="delay"/>
    <x v="156"/>
    <x v="330"/>
    <x v="1"/>
  </r>
  <r>
    <n v="8565"/>
    <x v="2"/>
    <x v="2"/>
    <x v="1"/>
    <x v="2"/>
    <s v="2023-08-05"/>
    <s v="2023-08-10"/>
    <n v="78"/>
    <n v="10464.34"/>
    <n v="816218.52"/>
    <n v="4531.0600000000004"/>
    <n v="82"/>
    <x v="0"/>
    <x v="0"/>
    <n v="129223.66"/>
    <x v="2"/>
    <s v="on time"/>
    <x v="22"/>
    <x v="109"/>
    <x v="2"/>
  </r>
  <r>
    <n v="8566"/>
    <x v="7"/>
    <x v="1"/>
    <x v="4"/>
    <x v="3"/>
    <s v="2023-02-04"/>
    <s v="2023-02-18"/>
    <n v="11"/>
    <n v="20828.849999999999"/>
    <n v="229117.35"/>
    <n v="1028.72"/>
    <n v="376"/>
    <x v="0"/>
    <x v="4"/>
    <n v="12382.7"/>
    <x v="4"/>
    <s v="delay"/>
    <x v="71"/>
    <x v="261"/>
    <x v="1"/>
  </r>
  <r>
    <n v="8567"/>
    <x v="4"/>
    <x v="0"/>
    <x v="2"/>
    <x v="2"/>
    <s v="2023-08-15"/>
    <s v="2023-08-18"/>
    <n v="62"/>
    <n v="47820.03"/>
    <n v="2964841.86"/>
    <n v="2838.49"/>
    <n v="662"/>
    <x v="2"/>
    <x v="1"/>
    <n v="571562.65"/>
    <x v="1"/>
    <s v="on time"/>
    <x v="303"/>
    <x v="24"/>
    <x v="1"/>
  </r>
  <r>
    <n v="8568"/>
    <x v="1"/>
    <x v="1"/>
    <x v="0"/>
    <x v="3"/>
    <s v="2023-02-28"/>
    <s v="2023-03-08"/>
    <n v="17"/>
    <n v="25784.42"/>
    <n v="438335.14"/>
    <n v="2944.4"/>
    <n v="684"/>
    <x v="0"/>
    <x v="3"/>
    <n v="79083.12"/>
    <x v="14"/>
    <s v="delay"/>
    <x v="17"/>
    <x v="347"/>
    <x v="1"/>
  </r>
  <r>
    <n v="8569"/>
    <x v="2"/>
    <x v="2"/>
    <x v="4"/>
    <x v="4"/>
    <s v="2023-04-15"/>
    <s v="2023-04-30"/>
    <n v="19"/>
    <n v="5500.43"/>
    <n v="104508.17"/>
    <n v="2184.86"/>
    <n v="738"/>
    <x v="2"/>
    <x v="2"/>
    <n v="14898.76"/>
    <x v="3"/>
    <s v="delay"/>
    <x v="208"/>
    <x v="88"/>
    <x v="0"/>
  </r>
  <r>
    <n v="8570"/>
    <x v="5"/>
    <x v="1"/>
    <x v="1"/>
    <x v="3"/>
    <s v="2023-02-13"/>
    <s v="2023-02-19"/>
    <n v="61"/>
    <n v="10626.04"/>
    <n v="648188.43999999994"/>
    <n v="4747.1000000000004"/>
    <n v="258"/>
    <x v="3"/>
    <x v="4"/>
    <n v="81688.2"/>
    <x v="11"/>
    <s v="delay"/>
    <x v="294"/>
    <x v="58"/>
    <x v="1"/>
  </r>
  <r>
    <n v="8571"/>
    <x v="6"/>
    <x v="1"/>
    <x v="0"/>
    <x v="0"/>
    <s v="2023-09-20"/>
    <s v="2023-09-29"/>
    <n v="41"/>
    <n v="22424.22"/>
    <n v="919393.02"/>
    <n v="4113.37"/>
    <n v="714"/>
    <x v="3"/>
    <x v="0"/>
    <n v="87928.25"/>
    <x v="6"/>
    <s v="delay"/>
    <x v="0"/>
    <x v="344"/>
    <x v="0"/>
  </r>
  <r>
    <n v="8572"/>
    <x v="4"/>
    <x v="2"/>
    <x v="1"/>
    <x v="2"/>
    <s v="2023-10-06"/>
    <s v="2023-10-14"/>
    <n v="51"/>
    <n v="22356.57"/>
    <n v="1140185.07"/>
    <n v="322.83"/>
    <n v="831"/>
    <x v="2"/>
    <x v="3"/>
    <n v="120655.6"/>
    <x v="14"/>
    <s v="delay"/>
    <x v="297"/>
    <x v="6"/>
    <x v="0"/>
  </r>
  <r>
    <n v="8573"/>
    <x v="2"/>
    <x v="0"/>
    <x v="4"/>
    <x v="0"/>
    <s v="2023-06-19"/>
    <s v="2023-06-25"/>
    <n v="3"/>
    <n v="9720.5"/>
    <n v="29161.5"/>
    <n v="2378.98"/>
    <n v="992"/>
    <x v="2"/>
    <x v="1"/>
    <n v="3459.69"/>
    <x v="11"/>
    <s v="delay"/>
    <x v="127"/>
    <x v="156"/>
    <x v="0"/>
  </r>
  <r>
    <n v="8574"/>
    <x v="4"/>
    <x v="2"/>
    <x v="3"/>
    <x v="3"/>
    <s v="2023-06-15"/>
    <s v="2023-06-17"/>
    <n v="55"/>
    <n v="20100.16"/>
    <n v="1105508.8"/>
    <n v="374.55"/>
    <n v="125"/>
    <x v="0"/>
    <x v="2"/>
    <n v="214027.91"/>
    <x v="9"/>
    <s v="on time"/>
    <x v="125"/>
    <x v="300"/>
    <x v="2"/>
  </r>
  <r>
    <n v="8575"/>
    <x v="1"/>
    <x v="2"/>
    <x v="4"/>
    <x v="2"/>
    <s v="2023-08-12"/>
    <s v="2023-08-27"/>
    <n v="37"/>
    <n v="21830.6"/>
    <n v="807732.2"/>
    <n v="918.45"/>
    <n v="43"/>
    <x v="2"/>
    <x v="0"/>
    <n v="139455.66"/>
    <x v="3"/>
    <s v="delay"/>
    <x v="62"/>
    <x v="221"/>
    <x v="2"/>
  </r>
  <r>
    <n v="8576"/>
    <x v="3"/>
    <x v="1"/>
    <x v="2"/>
    <x v="2"/>
    <s v="2023-11-02"/>
    <s v="2023-11-15"/>
    <n v="42"/>
    <n v="21911.18"/>
    <n v="920269.56"/>
    <n v="4841.04"/>
    <n v="458"/>
    <x v="3"/>
    <x v="4"/>
    <n v="215773.34"/>
    <x v="12"/>
    <s v="delay"/>
    <x v="36"/>
    <x v="152"/>
    <x v="1"/>
  </r>
  <r>
    <n v="8577"/>
    <x v="4"/>
    <x v="2"/>
    <x v="3"/>
    <x v="0"/>
    <s v="2023-06-14"/>
    <s v="2023-06-19"/>
    <n v="66"/>
    <n v="4422.09"/>
    <n v="291857.94"/>
    <n v="414.14"/>
    <n v="906"/>
    <x v="3"/>
    <x v="1"/>
    <n v="46412.36"/>
    <x v="2"/>
    <s v="on time"/>
    <x v="219"/>
    <x v="335"/>
    <x v="0"/>
  </r>
  <r>
    <n v="8578"/>
    <x v="5"/>
    <x v="0"/>
    <x v="1"/>
    <x v="1"/>
    <s v="2023-06-22"/>
    <s v="2023-07-06"/>
    <n v="4"/>
    <n v="48126.47"/>
    <n v="192505.88"/>
    <n v="128.44"/>
    <n v="11"/>
    <x v="0"/>
    <x v="3"/>
    <n v="21516.78"/>
    <x v="4"/>
    <s v="delay"/>
    <x v="358"/>
    <x v="268"/>
    <x v="2"/>
  </r>
  <r>
    <n v="8579"/>
    <x v="2"/>
    <x v="1"/>
    <x v="3"/>
    <x v="4"/>
    <s v="2023-04-01"/>
    <s v="2023-04-15"/>
    <n v="71"/>
    <n v="40380.879999999997"/>
    <n v="2867042.48"/>
    <n v="109.74"/>
    <n v="724"/>
    <x v="0"/>
    <x v="1"/>
    <n v="401824.87"/>
    <x v="4"/>
    <s v="delay"/>
    <x v="76"/>
    <x v="145"/>
    <x v="0"/>
  </r>
  <r>
    <n v="8580"/>
    <x v="6"/>
    <x v="0"/>
    <x v="3"/>
    <x v="1"/>
    <s v="2023-06-27"/>
    <s v="2023-06-30"/>
    <n v="16"/>
    <n v="11632.1"/>
    <n v="186113.6"/>
    <n v="1749.67"/>
    <n v="296"/>
    <x v="3"/>
    <x v="0"/>
    <n v="27306.66"/>
    <x v="1"/>
    <s v="on time"/>
    <x v="185"/>
    <x v="87"/>
    <x v="1"/>
  </r>
  <r>
    <n v="8581"/>
    <x v="3"/>
    <x v="1"/>
    <x v="2"/>
    <x v="2"/>
    <s v="2023-11-02"/>
    <s v="2023-11-16"/>
    <n v="79"/>
    <n v="8596.5"/>
    <n v="679123.5"/>
    <n v="4744.8500000000004"/>
    <n v="413"/>
    <x v="0"/>
    <x v="1"/>
    <n v="131990.57"/>
    <x v="4"/>
    <s v="delay"/>
    <x v="164"/>
    <x v="152"/>
    <x v="1"/>
  </r>
  <r>
    <n v="8582"/>
    <x v="6"/>
    <x v="2"/>
    <x v="0"/>
    <x v="2"/>
    <s v="2023-09-06"/>
    <s v="2023-09-13"/>
    <n v="64"/>
    <n v="5712.77"/>
    <n v="365617.28"/>
    <n v="2453.9499999999998"/>
    <n v="100"/>
    <x v="0"/>
    <x v="3"/>
    <n v="80636.259999999995"/>
    <x v="5"/>
    <s v="delay"/>
    <x v="357"/>
    <x v="321"/>
    <x v="2"/>
  </r>
  <r>
    <n v="8583"/>
    <x v="1"/>
    <x v="0"/>
    <x v="3"/>
    <x v="0"/>
    <s v="2023-12-06"/>
    <s v="2023-12-20"/>
    <n v="19"/>
    <n v="36130.04"/>
    <n v="686470.76"/>
    <n v="398.48"/>
    <n v="427"/>
    <x v="0"/>
    <x v="0"/>
    <n v="72458.81"/>
    <x v="4"/>
    <s v="delay"/>
    <x v="346"/>
    <x v="307"/>
    <x v="1"/>
  </r>
  <r>
    <n v="8584"/>
    <x v="2"/>
    <x v="1"/>
    <x v="0"/>
    <x v="1"/>
    <s v="2023-05-21"/>
    <s v="2023-06-01"/>
    <n v="35"/>
    <n v="9421.98"/>
    <n v="329769.3"/>
    <n v="1041.3"/>
    <n v="38"/>
    <x v="3"/>
    <x v="4"/>
    <n v="46333.82"/>
    <x v="8"/>
    <s v="delay"/>
    <x v="222"/>
    <x v="296"/>
    <x v="2"/>
  </r>
  <r>
    <n v="8585"/>
    <x v="2"/>
    <x v="1"/>
    <x v="0"/>
    <x v="3"/>
    <s v="2023-08-25"/>
    <s v="2023-09-02"/>
    <n v="80"/>
    <n v="19522.509999999998"/>
    <n v="1561800.8"/>
    <n v="1922.11"/>
    <n v="811"/>
    <x v="2"/>
    <x v="2"/>
    <n v="201094.68"/>
    <x v="14"/>
    <s v="delay"/>
    <x v="146"/>
    <x v="66"/>
    <x v="0"/>
  </r>
  <r>
    <n v="8586"/>
    <x v="1"/>
    <x v="2"/>
    <x v="3"/>
    <x v="2"/>
    <s v="2023-08-12"/>
    <s v="2023-08-24"/>
    <n v="71"/>
    <n v="43704.5"/>
    <n v="3103019.5"/>
    <n v="2114.77"/>
    <n v="466"/>
    <x v="3"/>
    <x v="0"/>
    <n v="302010.3"/>
    <x v="10"/>
    <s v="delay"/>
    <x v="59"/>
    <x v="221"/>
    <x v="1"/>
  </r>
  <r>
    <n v="8587"/>
    <x v="1"/>
    <x v="2"/>
    <x v="1"/>
    <x v="0"/>
    <s v="2023-04-02"/>
    <s v="2023-04-14"/>
    <n v="5"/>
    <n v="20354.41"/>
    <n v="101772.05"/>
    <n v="4564.5600000000004"/>
    <n v="852"/>
    <x v="0"/>
    <x v="1"/>
    <n v="19240.89"/>
    <x v="10"/>
    <s v="delay"/>
    <x v="104"/>
    <x v="280"/>
    <x v="0"/>
  </r>
  <r>
    <n v="8588"/>
    <x v="4"/>
    <x v="1"/>
    <x v="1"/>
    <x v="2"/>
    <s v="2023-05-11"/>
    <s v="2023-05-20"/>
    <n v="86"/>
    <n v="38256.47"/>
    <n v="3290056.42"/>
    <n v="287.92"/>
    <n v="321"/>
    <x v="2"/>
    <x v="4"/>
    <n v="257685.79"/>
    <x v="6"/>
    <s v="delay"/>
    <x v="69"/>
    <x v="179"/>
    <x v="1"/>
  </r>
  <r>
    <n v="8589"/>
    <x v="4"/>
    <x v="2"/>
    <x v="1"/>
    <x v="2"/>
    <s v="2023-05-05"/>
    <s v="2023-05-12"/>
    <n v="20"/>
    <n v="4057.53"/>
    <n v="81150.600000000006"/>
    <n v="2716.25"/>
    <n v="314"/>
    <x v="0"/>
    <x v="0"/>
    <n v="18156.72"/>
    <x v="5"/>
    <s v="delay"/>
    <x v="2"/>
    <x v="316"/>
    <x v="1"/>
  </r>
  <r>
    <n v="8590"/>
    <x v="6"/>
    <x v="1"/>
    <x v="2"/>
    <x v="2"/>
    <s v="2023-10-04"/>
    <s v="2023-10-19"/>
    <n v="67"/>
    <n v="10495.57"/>
    <n v="703203.19"/>
    <n v="3202.49"/>
    <n v="478"/>
    <x v="1"/>
    <x v="4"/>
    <n v="89292.23"/>
    <x v="3"/>
    <s v="delay"/>
    <x v="190"/>
    <x v="331"/>
    <x v="1"/>
  </r>
  <r>
    <n v="8591"/>
    <x v="5"/>
    <x v="0"/>
    <x v="0"/>
    <x v="3"/>
    <s v="2023-06-08"/>
    <s v="2023-06-11"/>
    <n v="80"/>
    <n v="31909.96"/>
    <n v="2552796.7999999998"/>
    <n v="484.09"/>
    <n v="512"/>
    <x v="2"/>
    <x v="0"/>
    <n v="600793.89"/>
    <x v="1"/>
    <s v="on time"/>
    <x v="66"/>
    <x v="182"/>
    <x v="1"/>
  </r>
  <r>
    <n v="8592"/>
    <x v="4"/>
    <x v="0"/>
    <x v="3"/>
    <x v="1"/>
    <s v="2023-10-04"/>
    <s v="2023-10-15"/>
    <n v="31"/>
    <n v="42271.02"/>
    <n v="1310401.6200000001"/>
    <n v="4731.71"/>
    <n v="898"/>
    <x v="0"/>
    <x v="4"/>
    <n v="140477.12"/>
    <x v="8"/>
    <s v="delay"/>
    <x v="82"/>
    <x v="331"/>
    <x v="0"/>
  </r>
  <r>
    <n v="8593"/>
    <x v="4"/>
    <x v="1"/>
    <x v="0"/>
    <x v="3"/>
    <s v="2023-12-27"/>
    <s v="2024-01-04"/>
    <n v="52"/>
    <n v="31829.49"/>
    <n v="1655133.48"/>
    <n v="1469.53"/>
    <n v="937"/>
    <x v="0"/>
    <x v="3"/>
    <n v="213155.51"/>
    <x v="14"/>
    <s v="delay"/>
    <x v="160"/>
    <x v="249"/>
    <x v="0"/>
  </r>
  <r>
    <n v="8594"/>
    <x v="2"/>
    <x v="2"/>
    <x v="0"/>
    <x v="2"/>
    <s v="2023-08-14"/>
    <s v="2023-08-27"/>
    <n v="18"/>
    <n v="27333.11"/>
    <n v="491995.98"/>
    <n v="3388.43"/>
    <n v="789"/>
    <x v="3"/>
    <x v="1"/>
    <n v="72438.3"/>
    <x v="12"/>
    <s v="delay"/>
    <x v="62"/>
    <x v="269"/>
    <x v="0"/>
  </r>
  <r>
    <n v="8595"/>
    <x v="0"/>
    <x v="2"/>
    <x v="2"/>
    <x v="4"/>
    <s v="2023-06-25"/>
    <s v="2023-06-27"/>
    <n v="23"/>
    <n v="49527.35"/>
    <n v="1139129.05"/>
    <n v="1550.99"/>
    <n v="780"/>
    <x v="2"/>
    <x v="1"/>
    <n v="255746.38"/>
    <x v="9"/>
    <s v="on time"/>
    <x v="296"/>
    <x v="329"/>
    <x v="0"/>
  </r>
  <r>
    <n v="8596"/>
    <x v="4"/>
    <x v="1"/>
    <x v="0"/>
    <x v="1"/>
    <s v="2023-12-18"/>
    <s v="2023-12-20"/>
    <n v="34"/>
    <n v="35447.919999999998"/>
    <n v="1205229.28"/>
    <n v="2722.89"/>
    <n v="905"/>
    <x v="1"/>
    <x v="3"/>
    <n v="143378.94"/>
    <x v="9"/>
    <s v="on time"/>
    <x v="346"/>
    <x v="73"/>
    <x v="0"/>
  </r>
  <r>
    <n v="8597"/>
    <x v="3"/>
    <x v="1"/>
    <x v="0"/>
    <x v="1"/>
    <s v="2023-04-15"/>
    <s v="2023-04-30"/>
    <n v="1"/>
    <n v="38826.949999999997"/>
    <n v="38826.949999999997"/>
    <n v="1336.22"/>
    <n v="597"/>
    <x v="0"/>
    <x v="4"/>
    <n v="4176.2"/>
    <x v="3"/>
    <s v="delay"/>
    <x v="208"/>
    <x v="88"/>
    <x v="1"/>
  </r>
  <r>
    <n v="8598"/>
    <x v="1"/>
    <x v="2"/>
    <x v="3"/>
    <x v="0"/>
    <s v="2023-12-28"/>
    <s v="2024-01-08"/>
    <n v="29"/>
    <n v="6931.53"/>
    <n v="201014.37"/>
    <n v="2696.96"/>
    <n v="861"/>
    <x v="2"/>
    <x v="2"/>
    <n v="30788.25"/>
    <x v="8"/>
    <s v="delay"/>
    <x v="90"/>
    <x v="209"/>
    <x v="0"/>
  </r>
  <r>
    <n v="8599"/>
    <x v="2"/>
    <x v="0"/>
    <x v="1"/>
    <x v="0"/>
    <s v="2023-04-26"/>
    <s v="2023-05-03"/>
    <n v="72"/>
    <n v="16101.5"/>
    <n v="1159308"/>
    <n v="1000.86"/>
    <n v="112"/>
    <x v="0"/>
    <x v="3"/>
    <n v="164772.95000000001"/>
    <x v="5"/>
    <s v="delay"/>
    <x v="233"/>
    <x v="240"/>
    <x v="2"/>
  </r>
  <r>
    <n v="8600"/>
    <x v="5"/>
    <x v="1"/>
    <x v="3"/>
    <x v="2"/>
    <s v="2023-09-09"/>
    <s v="2023-09-16"/>
    <n v="62"/>
    <n v="42212.78"/>
    <n v="2617192.36"/>
    <n v="3706.54"/>
    <n v="712"/>
    <x v="1"/>
    <x v="2"/>
    <n v="197466.19"/>
    <x v="5"/>
    <s v="delay"/>
    <x v="19"/>
    <x v="36"/>
    <x v="0"/>
  </r>
  <r>
    <n v="8601"/>
    <x v="6"/>
    <x v="1"/>
    <x v="3"/>
    <x v="3"/>
    <s v="2023-06-25"/>
    <s v="2023-06-28"/>
    <n v="43"/>
    <n v="2757.62"/>
    <n v="118577.66"/>
    <n v="986.34"/>
    <n v="478"/>
    <x v="2"/>
    <x v="1"/>
    <n v="13776.66"/>
    <x v="1"/>
    <s v="on time"/>
    <x v="70"/>
    <x v="329"/>
    <x v="1"/>
  </r>
  <r>
    <n v="8602"/>
    <x v="7"/>
    <x v="1"/>
    <x v="0"/>
    <x v="2"/>
    <s v="2023-04-18"/>
    <s v="2023-04-23"/>
    <n v="76"/>
    <n v="31871.5"/>
    <n v="2422234"/>
    <n v="3103.47"/>
    <n v="955"/>
    <x v="0"/>
    <x v="3"/>
    <n v="560623.55000000005"/>
    <x v="2"/>
    <s v="on time"/>
    <x v="101"/>
    <x v="9"/>
    <x v="0"/>
  </r>
  <r>
    <n v="8603"/>
    <x v="3"/>
    <x v="2"/>
    <x v="2"/>
    <x v="1"/>
    <s v="2023-05-05"/>
    <s v="2023-05-13"/>
    <n v="69"/>
    <n v="10964.72"/>
    <n v="756565.68"/>
    <n v="2352.5700000000002"/>
    <n v="915"/>
    <x v="2"/>
    <x v="3"/>
    <n v="45531.75"/>
    <x v="14"/>
    <s v="delay"/>
    <x v="32"/>
    <x v="316"/>
    <x v="0"/>
  </r>
  <r>
    <n v="8604"/>
    <x v="7"/>
    <x v="1"/>
    <x v="2"/>
    <x v="1"/>
    <s v="2023-09-08"/>
    <s v="2023-09-20"/>
    <n v="82"/>
    <n v="45600.06"/>
    <n v="3739204.92"/>
    <n v="1800.51"/>
    <n v="112"/>
    <x v="0"/>
    <x v="1"/>
    <n v="739613.96"/>
    <x v="10"/>
    <s v="delay"/>
    <x v="188"/>
    <x v="184"/>
    <x v="2"/>
  </r>
  <r>
    <n v="8605"/>
    <x v="3"/>
    <x v="1"/>
    <x v="3"/>
    <x v="0"/>
    <s v="2023-10-08"/>
    <s v="2023-10-14"/>
    <n v="85"/>
    <n v="38656.83"/>
    <n v="3285830.55"/>
    <n v="1154.3800000000001"/>
    <n v="330"/>
    <x v="1"/>
    <x v="0"/>
    <n v="165217.14000000001"/>
    <x v="11"/>
    <s v="delay"/>
    <x v="297"/>
    <x v="301"/>
    <x v="1"/>
  </r>
  <r>
    <n v="8606"/>
    <x v="0"/>
    <x v="0"/>
    <x v="0"/>
    <x v="0"/>
    <s v="2023-06-23"/>
    <s v="2023-07-01"/>
    <n v="9"/>
    <n v="35445.57"/>
    <n v="319010.13"/>
    <n v="965.16"/>
    <n v="482"/>
    <x v="3"/>
    <x v="1"/>
    <n v="74336.67"/>
    <x v="14"/>
    <s v="delay"/>
    <x v="173"/>
    <x v="325"/>
    <x v="1"/>
  </r>
  <r>
    <n v="8607"/>
    <x v="6"/>
    <x v="0"/>
    <x v="4"/>
    <x v="3"/>
    <s v="2023-12-21"/>
    <s v="2023-12-29"/>
    <n v="21"/>
    <n v="41070.79"/>
    <n v="862486.59"/>
    <n v="765.76"/>
    <n v="905"/>
    <x v="2"/>
    <x v="2"/>
    <n v="95986.28"/>
    <x v="14"/>
    <s v="delay"/>
    <x v="74"/>
    <x v="170"/>
    <x v="0"/>
  </r>
  <r>
    <n v="8608"/>
    <x v="2"/>
    <x v="1"/>
    <x v="0"/>
    <x v="0"/>
    <s v="2023-02-27"/>
    <s v="2023-02-28"/>
    <n v="37"/>
    <n v="9267.43"/>
    <n v="342894.91"/>
    <n v="237.72"/>
    <n v="184"/>
    <x v="2"/>
    <x v="1"/>
    <n v="55858.14"/>
    <x v="7"/>
    <s v="on time"/>
    <x v="250"/>
    <x v="311"/>
    <x v="2"/>
  </r>
  <r>
    <n v="8609"/>
    <x v="1"/>
    <x v="2"/>
    <x v="4"/>
    <x v="0"/>
    <s v="2023-11-14"/>
    <s v="2023-11-16"/>
    <n v="12"/>
    <n v="36515.31"/>
    <n v="438183.72"/>
    <n v="3558.23"/>
    <n v="434"/>
    <x v="1"/>
    <x v="0"/>
    <n v="70092.320000000007"/>
    <x v="9"/>
    <s v="on time"/>
    <x v="164"/>
    <x v="284"/>
    <x v="1"/>
  </r>
  <r>
    <n v="8610"/>
    <x v="3"/>
    <x v="2"/>
    <x v="4"/>
    <x v="0"/>
    <s v="2023-09-20"/>
    <s v="2023-09-22"/>
    <n v="31"/>
    <n v="38999.96"/>
    <n v="1208998.76"/>
    <n v="3157.48"/>
    <n v="170"/>
    <x v="1"/>
    <x v="2"/>
    <n v="214574.15"/>
    <x v="9"/>
    <s v="on time"/>
    <x v="37"/>
    <x v="344"/>
    <x v="2"/>
  </r>
  <r>
    <n v="8611"/>
    <x v="1"/>
    <x v="0"/>
    <x v="0"/>
    <x v="4"/>
    <s v="2023-01-10"/>
    <s v="2023-01-13"/>
    <n v="38"/>
    <n v="47458.74"/>
    <n v="1803432.12"/>
    <n v="4143.66"/>
    <n v="97"/>
    <x v="3"/>
    <x v="0"/>
    <n v="316449.34000000003"/>
    <x v="1"/>
    <s v="on time"/>
    <x v="186"/>
    <x v="210"/>
    <x v="2"/>
  </r>
  <r>
    <n v="8612"/>
    <x v="0"/>
    <x v="2"/>
    <x v="2"/>
    <x v="1"/>
    <s v="2023-07-01"/>
    <s v="2023-07-03"/>
    <n v="40"/>
    <n v="7599.44"/>
    <n v="303977.59999999998"/>
    <n v="3575.76"/>
    <n v="847"/>
    <x v="0"/>
    <x v="1"/>
    <n v="30127.33"/>
    <x v="9"/>
    <s v="on time"/>
    <x v="84"/>
    <x v="187"/>
    <x v="0"/>
  </r>
  <r>
    <n v="8613"/>
    <x v="4"/>
    <x v="1"/>
    <x v="2"/>
    <x v="3"/>
    <s v="2023-05-25"/>
    <s v="2023-06-03"/>
    <n v="74"/>
    <n v="29771.07"/>
    <n v="2203059.1800000002"/>
    <n v="1299.8900000000001"/>
    <n v="559"/>
    <x v="3"/>
    <x v="1"/>
    <n v="414242.46"/>
    <x v="6"/>
    <s v="delay"/>
    <x v="51"/>
    <x v="317"/>
    <x v="1"/>
  </r>
  <r>
    <n v="8614"/>
    <x v="1"/>
    <x v="1"/>
    <x v="3"/>
    <x v="0"/>
    <s v="2023-01-14"/>
    <s v="2023-01-24"/>
    <n v="57"/>
    <n v="16081.76"/>
    <n v="916660.32"/>
    <n v="2205.16"/>
    <n v="66"/>
    <x v="1"/>
    <x v="2"/>
    <n v="191466.25"/>
    <x v="0"/>
    <s v="delay"/>
    <x v="359"/>
    <x v="90"/>
    <x v="2"/>
  </r>
  <r>
    <n v="8615"/>
    <x v="1"/>
    <x v="0"/>
    <x v="2"/>
    <x v="1"/>
    <s v="2023-12-08"/>
    <s v="2023-12-13"/>
    <n v="55"/>
    <n v="13892.57"/>
    <n v="764091.35"/>
    <n v="2543.56"/>
    <n v="39"/>
    <x v="1"/>
    <x v="2"/>
    <n v="66211.360000000001"/>
    <x v="2"/>
    <s v="on time"/>
    <x v="244"/>
    <x v="227"/>
    <x v="2"/>
  </r>
  <r>
    <n v="8616"/>
    <x v="3"/>
    <x v="2"/>
    <x v="0"/>
    <x v="1"/>
    <s v="2023-11-27"/>
    <s v="2023-11-28"/>
    <n v="33"/>
    <n v="12165.89"/>
    <n v="401474.37"/>
    <n v="3266.9"/>
    <n v="700"/>
    <x v="0"/>
    <x v="4"/>
    <n v="53165.77"/>
    <x v="7"/>
    <s v="on time"/>
    <x v="330"/>
    <x v="193"/>
    <x v="0"/>
  </r>
  <r>
    <n v="8617"/>
    <x v="6"/>
    <x v="0"/>
    <x v="4"/>
    <x v="2"/>
    <s v="2023-12-10"/>
    <s v="2023-12-19"/>
    <n v="67"/>
    <n v="35955.410000000003"/>
    <n v="2409012.4700000002"/>
    <n v="3209.8"/>
    <n v="614"/>
    <x v="3"/>
    <x v="3"/>
    <n v="401504.91"/>
    <x v="6"/>
    <s v="delay"/>
    <x v="211"/>
    <x v="129"/>
    <x v="1"/>
  </r>
  <r>
    <n v="8618"/>
    <x v="6"/>
    <x v="0"/>
    <x v="3"/>
    <x v="1"/>
    <s v="2023-02-28"/>
    <s v="2023-03-14"/>
    <n v="72"/>
    <n v="15507.63"/>
    <n v="1116549.3600000001"/>
    <n v="4909.7299999999996"/>
    <n v="827"/>
    <x v="0"/>
    <x v="2"/>
    <n v="65700.160000000003"/>
    <x v="4"/>
    <s v="delay"/>
    <x v="301"/>
    <x v="347"/>
    <x v="0"/>
  </r>
  <r>
    <n v="8619"/>
    <x v="5"/>
    <x v="0"/>
    <x v="1"/>
    <x v="1"/>
    <s v="2023-02-06"/>
    <s v="2023-02-10"/>
    <n v="59"/>
    <n v="23966.07"/>
    <n v="1413998.13"/>
    <n v="1005.14"/>
    <n v="715"/>
    <x v="0"/>
    <x v="1"/>
    <n v="334866.48"/>
    <x v="13"/>
    <s v="on time"/>
    <x v="372"/>
    <x v="271"/>
    <x v="0"/>
  </r>
  <r>
    <n v="8620"/>
    <x v="1"/>
    <x v="1"/>
    <x v="4"/>
    <x v="2"/>
    <s v="2023-06-27"/>
    <s v="2023-06-29"/>
    <n v="86"/>
    <n v="38717.17"/>
    <n v="3329676.62"/>
    <n v="4236.3599999999997"/>
    <n v="658"/>
    <x v="3"/>
    <x v="1"/>
    <n v="467414.36"/>
    <x v="9"/>
    <s v="on time"/>
    <x v="217"/>
    <x v="87"/>
    <x v="1"/>
  </r>
  <r>
    <n v="8621"/>
    <x v="7"/>
    <x v="0"/>
    <x v="3"/>
    <x v="0"/>
    <s v="2023-10-15"/>
    <s v="2023-10-26"/>
    <n v="22"/>
    <n v="2943.22"/>
    <n v="64750.84"/>
    <n v="1210.2"/>
    <n v="706"/>
    <x v="1"/>
    <x v="0"/>
    <n v="13256.57"/>
    <x v="8"/>
    <s v="delay"/>
    <x v="212"/>
    <x v="178"/>
    <x v="0"/>
  </r>
  <r>
    <n v="8622"/>
    <x v="4"/>
    <x v="1"/>
    <x v="4"/>
    <x v="2"/>
    <s v="2023-12-07"/>
    <s v="2023-12-08"/>
    <n v="78"/>
    <n v="40895.11"/>
    <n v="3189818.58"/>
    <n v="3815.08"/>
    <n v="581"/>
    <x v="0"/>
    <x v="0"/>
    <n v="173606.53"/>
    <x v="7"/>
    <s v="on time"/>
    <x v="314"/>
    <x v="153"/>
    <x v="1"/>
  </r>
  <r>
    <n v="8623"/>
    <x v="6"/>
    <x v="1"/>
    <x v="4"/>
    <x v="0"/>
    <s v="2023-08-03"/>
    <s v="2023-08-08"/>
    <n v="25"/>
    <n v="3584.72"/>
    <n v="89618"/>
    <n v="1779.03"/>
    <n v="822"/>
    <x v="3"/>
    <x v="2"/>
    <n v="14430.86"/>
    <x v="2"/>
    <s v="on time"/>
    <x v="209"/>
    <x v="7"/>
    <x v="0"/>
  </r>
  <r>
    <n v="8624"/>
    <x v="4"/>
    <x v="1"/>
    <x v="3"/>
    <x v="4"/>
    <s v="2023-11-23"/>
    <s v="2023-12-05"/>
    <n v="47"/>
    <n v="14245.33"/>
    <n v="669530.51"/>
    <n v="2713.82"/>
    <n v="388"/>
    <x v="3"/>
    <x v="1"/>
    <n v="101726.45"/>
    <x v="10"/>
    <s v="delay"/>
    <x v="326"/>
    <x v="304"/>
    <x v="1"/>
  </r>
  <r>
    <n v="8625"/>
    <x v="7"/>
    <x v="2"/>
    <x v="1"/>
    <x v="1"/>
    <s v="2023-12-23"/>
    <s v="2024-01-03"/>
    <n v="88"/>
    <n v="39014.42"/>
    <n v="3433268.96"/>
    <n v="3639.1"/>
    <n v="668"/>
    <x v="1"/>
    <x v="1"/>
    <n v="204516"/>
    <x v="8"/>
    <s v="delay"/>
    <x v="168"/>
    <x v="341"/>
    <x v="1"/>
  </r>
  <r>
    <n v="8626"/>
    <x v="3"/>
    <x v="2"/>
    <x v="2"/>
    <x v="2"/>
    <s v="2023-04-24"/>
    <s v="2023-05-05"/>
    <n v="32"/>
    <n v="33974.14"/>
    <n v="1087172.48"/>
    <n v="4127.2"/>
    <n v="711"/>
    <x v="2"/>
    <x v="1"/>
    <n v="135423.41"/>
    <x v="8"/>
    <s v="delay"/>
    <x v="331"/>
    <x v="20"/>
    <x v="0"/>
  </r>
  <r>
    <n v="8627"/>
    <x v="0"/>
    <x v="2"/>
    <x v="0"/>
    <x v="0"/>
    <s v="2023-09-04"/>
    <s v="2023-09-19"/>
    <n v="5"/>
    <n v="32283.66"/>
    <n v="161418.29999999999"/>
    <n v="2054.2600000000002"/>
    <n v="176"/>
    <x v="1"/>
    <x v="0"/>
    <n v="35245.78"/>
    <x v="3"/>
    <s v="delay"/>
    <x v="143"/>
    <x v="339"/>
    <x v="2"/>
  </r>
  <r>
    <n v="8628"/>
    <x v="6"/>
    <x v="1"/>
    <x v="1"/>
    <x v="3"/>
    <s v="2023-12-10"/>
    <s v="2023-12-19"/>
    <n v="4"/>
    <n v="18657.38"/>
    <n v="74629.52"/>
    <n v="2256.11"/>
    <n v="165"/>
    <x v="3"/>
    <x v="4"/>
    <n v="6561.79"/>
    <x v="6"/>
    <s v="delay"/>
    <x v="211"/>
    <x v="129"/>
    <x v="2"/>
  </r>
  <r>
    <n v="8629"/>
    <x v="2"/>
    <x v="1"/>
    <x v="3"/>
    <x v="3"/>
    <s v="2023-08-20"/>
    <s v="2023-08-21"/>
    <n v="91"/>
    <n v="25662.33"/>
    <n v="2335272.0299999998"/>
    <n v="1170.17"/>
    <n v="255"/>
    <x v="2"/>
    <x v="3"/>
    <n v="333804.06"/>
    <x v="7"/>
    <s v="on time"/>
    <x v="191"/>
    <x v="54"/>
    <x v="1"/>
  </r>
  <r>
    <n v="8630"/>
    <x v="5"/>
    <x v="1"/>
    <x v="1"/>
    <x v="4"/>
    <s v="2023-05-03"/>
    <s v="2023-05-05"/>
    <n v="79"/>
    <n v="671.39"/>
    <n v="53039.81"/>
    <n v="2495.62"/>
    <n v="431"/>
    <x v="2"/>
    <x v="3"/>
    <n v="7891.46"/>
    <x v="9"/>
    <s v="on time"/>
    <x v="331"/>
    <x v="278"/>
    <x v="1"/>
  </r>
  <r>
    <n v="8631"/>
    <x v="0"/>
    <x v="2"/>
    <x v="1"/>
    <x v="0"/>
    <s v="2023-04-27"/>
    <s v="2023-05-05"/>
    <n v="7"/>
    <n v="14637.13"/>
    <n v="102459.91"/>
    <n v="4164.1000000000004"/>
    <n v="370"/>
    <x v="1"/>
    <x v="3"/>
    <n v="7431.72"/>
    <x v="14"/>
    <s v="delay"/>
    <x v="331"/>
    <x v="18"/>
    <x v="1"/>
  </r>
  <r>
    <n v="8632"/>
    <x v="5"/>
    <x v="1"/>
    <x v="2"/>
    <x v="1"/>
    <s v="2023-11-19"/>
    <s v="2023-11-21"/>
    <n v="21"/>
    <n v="17738.55"/>
    <n v="372509.55"/>
    <n v="2728.72"/>
    <n v="163"/>
    <x v="1"/>
    <x v="0"/>
    <n v="79783.679999999993"/>
    <x v="9"/>
    <s v="on time"/>
    <x v="93"/>
    <x v="140"/>
    <x v="2"/>
  </r>
  <r>
    <n v="8633"/>
    <x v="6"/>
    <x v="1"/>
    <x v="4"/>
    <x v="0"/>
    <s v="2023-04-23"/>
    <s v="2023-04-25"/>
    <n v="26"/>
    <n v="1553.06"/>
    <n v="40379.56"/>
    <n v="541.13"/>
    <n v="835"/>
    <x v="1"/>
    <x v="4"/>
    <n v="9563.2900000000009"/>
    <x v="9"/>
    <s v="on time"/>
    <x v="169"/>
    <x v="358"/>
    <x v="0"/>
  </r>
  <r>
    <n v="8634"/>
    <x v="5"/>
    <x v="0"/>
    <x v="0"/>
    <x v="3"/>
    <s v="2023-10-08"/>
    <s v="2023-10-19"/>
    <n v="99"/>
    <n v="36251.78"/>
    <n v="3588926.22"/>
    <n v="1699.06"/>
    <n v="881"/>
    <x v="0"/>
    <x v="0"/>
    <n v="534301.91"/>
    <x v="8"/>
    <s v="delay"/>
    <x v="190"/>
    <x v="301"/>
    <x v="0"/>
  </r>
  <r>
    <n v="8635"/>
    <x v="5"/>
    <x v="2"/>
    <x v="3"/>
    <x v="0"/>
    <s v="2023-12-06"/>
    <s v="2023-12-17"/>
    <n v="79"/>
    <n v="34460.620000000003"/>
    <n v="2722388.98"/>
    <n v="191.5"/>
    <n v="970"/>
    <x v="0"/>
    <x v="3"/>
    <n v="644501.41"/>
    <x v="8"/>
    <s v="delay"/>
    <x v="105"/>
    <x v="307"/>
    <x v="0"/>
  </r>
  <r>
    <n v="8636"/>
    <x v="0"/>
    <x v="1"/>
    <x v="1"/>
    <x v="2"/>
    <s v="2023-11-27"/>
    <s v="2023-12-10"/>
    <n v="49"/>
    <n v="3951.73"/>
    <n v="193634.77"/>
    <n v="1197.9000000000001"/>
    <n v="139"/>
    <x v="3"/>
    <x v="3"/>
    <n v="12059.31"/>
    <x v="12"/>
    <s v="delay"/>
    <x v="220"/>
    <x v="193"/>
    <x v="2"/>
  </r>
  <r>
    <n v="8637"/>
    <x v="0"/>
    <x v="0"/>
    <x v="2"/>
    <x v="3"/>
    <s v="2023-02-02"/>
    <s v="2023-02-07"/>
    <n v="75"/>
    <n v="42903.77"/>
    <n v="3217782.75"/>
    <n v="4200.91"/>
    <n v="211"/>
    <x v="1"/>
    <x v="0"/>
    <n v="354615.44"/>
    <x v="2"/>
    <s v="on time"/>
    <x v="57"/>
    <x v="354"/>
    <x v="1"/>
  </r>
  <r>
    <n v="8638"/>
    <x v="0"/>
    <x v="2"/>
    <x v="2"/>
    <x v="1"/>
    <s v="2023-04-07"/>
    <s v="2023-04-21"/>
    <n v="99"/>
    <n v="23165.14"/>
    <n v="2293348.86"/>
    <n v="425.91"/>
    <n v="433"/>
    <x v="0"/>
    <x v="2"/>
    <n v="248905.76"/>
    <x v="4"/>
    <s v="delay"/>
    <x v="9"/>
    <x v="322"/>
    <x v="1"/>
  </r>
  <r>
    <n v="8639"/>
    <x v="4"/>
    <x v="2"/>
    <x v="1"/>
    <x v="2"/>
    <s v="2023-08-18"/>
    <s v="2023-08-27"/>
    <n v="69"/>
    <n v="4111.8"/>
    <n v="283714.2"/>
    <n v="4636.83"/>
    <n v="272"/>
    <x v="0"/>
    <x v="1"/>
    <n v="49173.31"/>
    <x v="6"/>
    <s v="delay"/>
    <x v="62"/>
    <x v="60"/>
    <x v="1"/>
  </r>
  <r>
    <n v="8640"/>
    <x v="4"/>
    <x v="2"/>
    <x v="1"/>
    <x v="2"/>
    <s v="2023-12-18"/>
    <s v="2023-12-23"/>
    <n v="52"/>
    <n v="7271.84"/>
    <n v="378135.68"/>
    <n v="2020.4"/>
    <n v="100"/>
    <x v="3"/>
    <x v="1"/>
    <n v="87572.479999999996"/>
    <x v="2"/>
    <s v="on time"/>
    <x v="166"/>
    <x v="73"/>
    <x v="2"/>
  </r>
  <r>
    <n v="8641"/>
    <x v="4"/>
    <x v="1"/>
    <x v="2"/>
    <x v="1"/>
    <s v="2023-02-23"/>
    <s v="2023-03-10"/>
    <n v="45"/>
    <n v="4559.8999999999996"/>
    <n v="205195.5"/>
    <n v="723.34"/>
    <n v="297"/>
    <x v="3"/>
    <x v="2"/>
    <n v="48413.35"/>
    <x v="3"/>
    <s v="delay"/>
    <x v="95"/>
    <x v="236"/>
    <x v="1"/>
  </r>
  <r>
    <n v="8642"/>
    <x v="6"/>
    <x v="2"/>
    <x v="4"/>
    <x v="0"/>
    <s v="2023-05-19"/>
    <s v="2023-05-22"/>
    <n v="93"/>
    <n v="18755.189999999999"/>
    <n v="1744232.67"/>
    <n v="2630.64"/>
    <n v="50"/>
    <x v="2"/>
    <x v="3"/>
    <n v="198936.5"/>
    <x v="1"/>
    <s v="on time"/>
    <x v="239"/>
    <x v="40"/>
    <x v="2"/>
  </r>
  <r>
    <n v="8643"/>
    <x v="0"/>
    <x v="0"/>
    <x v="4"/>
    <x v="0"/>
    <s v="2023-07-02"/>
    <s v="2023-07-11"/>
    <n v="57"/>
    <n v="4642.3"/>
    <n v="264611.09999999998"/>
    <n v="1016.86"/>
    <n v="181"/>
    <x v="3"/>
    <x v="1"/>
    <n v="23616.85"/>
    <x v="6"/>
    <s v="delay"/>
    <x v="91"/>
    <x v="306"/>
    <x v="2"/>
  </r>
  <r>
    <n v="8644"/>
    <x v="0"/>
    <x v="1"/>
    <x v="3"/>
    <x v="1"/>
    <s v="2023-07-27"/>
    <s v="2023-08-10"/>
    <n v="22"/>
    <n v="21036.77"/>
    <n v="462808.94"/>
    <n v="2006.69"/>
    <n v="505"/>
    <x v="3"/>
    <x v="2"/>
    <n v="67064.77"/>
    <x v="4"/>
    <s v="delay"/>
    <x v="22"/>
    <x v="1"/>
    <x v="1"/>
  </r>
  <r>
    <n v="8645"/>
    <x v="2"/>
    <x v="1"/>
    <x v="2"/>
    <x v="2"/>
    <s v="2023-02-22"/>
    <s v="2023-02-28"/>
    <n v="22"/>
    <n v="46481.37"/>
    <n v="1022590.14"/>
    <n v="1595.71"/>
    <n v="874"/>
    <x v="0"/>
    <x v="0"/>
    <n v="51392.54"/>
    <x v="11"/>
    <s v="delay"/>
    <x v="250"/>
    <x v="33"/>
    <x v="0"/>
  </r>
  <r>
    <n v="8646"/>
    <x v="7"/>
    <x v="2"/>
    <x v="3"/>
    <x v="4"/>
    <s v="2023-11-23"/>
    <s v="2023-11-29"/>
    <n v="41"/>
    <n v="34895.599999999999"/>
    <n v="1430719.6"/>
    <n v="724.39"/>
    <n v="715"/>
    <x v="0"/>
    <x v="1"/>
    <n v="139426.45000000001"/>
    <x v="11"/>
    <s v="delay"/>
    <x v="263"/>
    <x v="304"/>
    <x v="0"/>
  </r>
  <r>
    <n v="8647"/>
    <x v="4"/>
    <x v="2"/>
    <x v="4"/>
    <x v="4"/>
    <s v="2023-02-28"/>
    <s v="2023-03-09"/>
    <n v="20"/>
    <n v="33490.269999999997"/>
    <n v="669805.4"/>
    <n v="856.9"/>
    <n v="600"/>
    <x v="0"/>
    <x v="1"/>
    <n v="150919.97"/>
    <x v="6"/>
    <s v="delay"/>
    <x v="319"/>
    <x v="347"/>
    <x v="1"/>
  </r>
  <r>
    <n v="8648"/>
    <x v="5"/>
    <x v="0"/>
    <x v="4"/>
    <x v="3"/>
    <s v="2023-07-30"/>
    <s v="2023-08-13"/>
    <n v="47"/>
    <n v="5325.02"/>
    <n v="250275.94"/>
    <n v="3278.81"/>
    <n v="749"/>
    <x v="3"/>
    <x v="2"/>
    <n v="37112.120000000003"/>
    <x v="4"/>
    <s v="delay"/>
    <x v="53"/>
    <x v="77"/>
    <x v="0"/>
  </r>
  <r>
    <n v="8649"/>
    <x v="3"/>
    <x v="1"/>
    <x v="1"/>
    <x v="4"/>
    <s v="2023-02-09"/>
    <s v="2023-02-18"/>
    <n v="2"/>
    <n v="24754.65"/>
    <n v="49509.3"/>
    <n v="2616.12"/>
    <n v="378"/>
    <x v="3"/>
    <x v="2"/>
    <n v="9782.9"/>
    <x v="6"/>
    <s v="delay"/>
    <x v="71"/>
    <x v="174"/>
    <x v="1"/>
  </r>
  <r>
    <n v="8650"/>
    <x v="0"/>
    <x v="0"/>
    <x v="4"/>
    <x v="0"/>
    <s v="2023-10-15"/>
    <s v="2023-10-19"/>
    <n v="6"/>
    <n v="10938.56"/>
    <n v="65631.360000000001"/>
    <n v="1358.71"/>
    <n v="628"/>
    <x v="3"/>
    <x v="3"/>
    <n v="14591"/>
    <x v="13"/>
    <s v="on time"/>
    <x v="190"/>
    <x v="178"/>
    <x v="1"/>
  </r>
  <r>
    <n v="8651"/>
    <x v="2"/>
    <x v="1"/>
    <x v="3"/>
    <x v="1"/>
    <s v="2023-10-12"/>
    <s v="2023-10-23"/>
    <n v="73"/>
    <n v="38563.699999999997"/>
    <n v="2815150.1"/>
    <n v="2934.58"/>
    <n v="200"/>
    <x v="3"/>
    <x v="4"/>
    <n v="489414.17"/>
    <x v="8"/>
    <s v="delay"/>
    <x v="298"/>
    <x v="151"/>
    <x v="2"/>
  </r>
  <r>
    <n v="8652"/>
    <x v="6"/>
    <x v="2"/>
    <x v="0"/>
    <x v="3"/>
    <s v="2023-07-05"/>
    <s v="2023-07-07"/>
    <n v="2"/>
    <n v="4147.96"/>
    <n v="8295.92"/>
    <n v="2814.44"/>
    <n v="869"/>
    <x v="3"/>
    <x v="2"/>
    <n v="477.78"/>
    <x v="9"/>
    <s v="on time"/>
    <x v="85"/>
    <x v="220"/>
    <x v="0"/>
  </r>
  <r>
    <n v="8653"/>
    <x v="2"/>
    <x v="0"/>
    <x v="1"/>
    <x v="0"/>
    <s v="2023-07-14"/>
    <s v="2023-07-19"/>
    <n v="16"/>
    <n v="5084.97"/>
    <n v="81359.520000000004"/>
    <n v="208.15"/>
    <n v="657"/>
    <x v="2"/>
    <x v="3"/>
    <n v="8149"/>
    <x v="2"/>
    <s v="on time"/>
    <x v="264"/>
    <x v="137"/>
    <x v="1"/>
  </r>
  <r>
    <n v="8654"/>
    <x v="5"/>
    <x v="1"/>
    <x v="1"/>
    <x v="4"/>
    <s v="2023-12-14"/>
    <s v="2023-12-18"/>
    <n v="28"/>
    <n v="14067.94"/>
    <n v="393902.32"/>
    <n v="1600.24"/>
    <n v="34"/>
    <x v="0"/>
    <x v="3"/>
    <n v="84303.039999999994"/>
    <x v="13"/>
    <s v="on time"/>
    <x v="181"/>
    <x v="213"/>
    <x v="2"/>
  </r>
  <r>
    <n v="8655"/>
    <x v="3"/>
    <x v="1"/>
    <x v="2"/>
    <x v="0"/>
    <s v="2023-12-04"/>
    <s v="2023-12-13"/>
    <n v="54"/>
    <n v="42979.02"/>
    <n v="2320867.08"/>
    <n v="2524.98"/>
    <n v="862"/>
    <x v="1"/>
    <x v="2"/>
    <n v="373778.61"/>
    <x v="6"/>
    <s v="delay"/>
    <x v="244"/>
    <x v="216"/>
    <x v="0"/>
  </r>
  <r>
    <n v="8656"/>
    <x v="4"/>
    <x v="0"/>
    <x v="2"/>
    <x v="2"/>
    <s v="2023-10-06"/>
    <s v="2023-10-17"/>
    <n v="30"/>
    <n v="24373.99"/>
    <n v="731219.7"/>
    <n v="4134.13"/>
    <n v="734"/>
    <x v="3"/>
    <x v="4"/>
    <n v="175623.49"/>
    <x v="8"/>
    <s v="delay"/>
    <x v="162"/>
    <x v="6"/>
    <x v="0"/>
  </r>
  <r>
    <n v="8657"/>
    <x v="3"/>
    <x v="0"/>
    <x v="2"/>
    <x v="2"/>
    <s v="2023-08-13"/>
    <s v="2023-08-17"/>
    <n v="82"/>
    <n v="19852.66"/>
    <n v="1627918.12"/>
    <n v="2157.4499999999998"/>
    <n v="942"/>
    <x v="1"/>
    <x v="2"/>
    <n v="265646.63"/>
    <x v="13"/>
    <s v="on time"/>
    <x v="289"/>
    <x v="237"/>
    <x v="0"/>
  </r>
  <r>
    <n v="8658"/>
    <x v="6"/>
    <x v="0"/>
    <x v="2"/>
    <x v="2"/>
    <s v="2023-12-26"/>
    <s v="2023-12-28"/>
    <n v="21"/>
    <n v="19326.580000000002"/>
    <n v="405858.18"/>
    <n v="1635.09"/>
    <n v="270"/>
    <x v="2"/>
    <x v="4"/>
    <n v="78141.759999999995"/>
    <x v="9"/>
    <s v="on time"/>
    <x v="54"/>
    <x v="92"/>
    <x v="1"/>
  </r>
  <r>
    <n v="8659"/>
    <x v="3"/>
    <x v="2"/>
    <x v="0"/>
    <x v="1"/>
    <s v="2023-09-23"/>
    <s v="2023-10-08"/>
    <n v="66"/>
    <n v="2055.9299999999998"/>
    <n v="135691.38"/>
    <n v="605.28"/>
    <n v="285"/>
    <x v="2"/>
    <x v="2"/>
    <n v="27804.33"/>
    <x v="3"/>
    <s v="delay"/>
    <x v="156"/>
    <x v="110"/>
    <x v="1"/>
  </r>
  <r>
    <n v="8660"/>
    <x v="2"/>
    <x v="1"/>
    <x v="2"/>
    <x v="3"/>
    <s v="2023-08-03"/>
    <s v="2023-08-05"/>
    <n v="83"/>
    <n v="28109.34"/>
    <n v="2333075.2200000002"/>
    <n v="459.38"/>
    <n v="840"/>
    <x v="3"/>
    <x v="2"/>
    <n v="503527.89"/>
    <x v="9"/>
    <s v="on time"/>
    <x v="67"/>
    <x v="7"/>
    <x v="0"/>
  </r>
  <r>
    <n v="8661"/>
    <x v="3"/>
    <x v="0"/>
    <x v="0"/>
    <x v="1"/>
    <s v="2023-01-12"/>
    <s v="2023-01-24"/>
    <n v="56"/>
    <n v="46722.43"/>
    <n v="2616456.08"/>
    <n v="1728.45"/>
    <n v="193"/>
    <x v="1"/>
    <x v="3"/>
    <n v="580388.06999999995"/>
    <x v="10"/>
    <s v="delay"/>
    <x v="359"/>
    <x v="299"/>
    <x v="2"/>
  </r>
  <r>
    <n v="8662"/>
    <x v="0"/>
    <x v="1"/>
    <x v="4"/>
    <x v="0"/>
    <s v="2023-01-21"/>
    <s v="2023-01-25"/>
    <n v="63"/>
    <n v="1476.3"/>
    <n v="93006.9"/>
    <n v="2329.7800000000002"/>
    <n v="329"/>
    <x v="1"/>
    <x v="0"/>
    <n v="21462.86"/>
    <x v="13"/>
    <s v="on time"/>
    <x v="48"/>
    <x v="175"/>
    <x v="1"/>
  </r>
  <r>
    <n v="8663"/>
    <x v="5"/>
    <x v="2"/>
    <x v="2"/>
    <x v="2"/>
    <s v="2023-10-07"/>
    <s v="2023-10-12"/>
    <n v="94"/>
    <n v="29316.720000000001"/>
    <n v="2755771.68"/>
    <n v="2180.2800000000002"/>
    <n v="752"/>
    <x v="2"/>
    <x v="1"/>
    <n v="682974.78"/>
    <x v="2"/>
    <s v="on time"/>
    <x v="339"/>
    <x v="255"/>
    <x v="0"/>
  </r>
  <r>
    <n v="8664"/>
    <x v="5"/>
    <x v="0"/>
    <x v="0"/>
    <x v="1"/>
    <s v="2023-12-31"/>
    <s v="2024-01-10"/>
    <n v="84"/>
    <n v="40657.56"/>
    <n v="3415235.04"/>
    <n v="3258.35"/>
    <n v="80"/>
    <x v="3"/>
    <x v="2"/>
    <n v="852184.91"/>
    <x v="0"/>
    <s v="delay"/>
    <x v="200"/>
    <x v="281"/>
    <x v="2"/>
  </r>
  <r>
    <n v="8665"/>
    <x v="0"/>
    <x v="0"/>
    <x v="3"/>
    <x v="4"/>
    <s v="2023-09-12"/>
    <s v="2023-09-18"/>
    <n v="42"/>
    <n v="42506.36"/>
    <n v="1785267.12"/>
    <n v="4257.9799999999996"/>
    <n v="837"/>
    <x v="1"/>
    <x v="4"/>
    <n v="365439.11"/>
    <x v="11"/>
    <s v="delay"/>
    <x v="290"/>
    <x v="81"/>
    <x v="0"/>
  </r>
  <r>
    <n v="8666"/>
    <x v="6"/>
    <x v="2"/>
    <x v="0"/>
    <x v="0"/>
    <s v="2023-06-21"/>
    <s v="2023-07-05"/>
    <n v="74"/>
    <n v="5551.03"/>
    <n v="410776.22"/>
    <n v="2138.65"/>
    <n v="151"/>
    <x v="2"/>
    <x v="0"/>
    <n v="35401.03"/>
    <x v="4"/>
    <s v="delay"/>
    <x v="183"/>
    <x v="305"/>
    <x v="2"/>
  </r>
  <r>
    <n v="8667"/>
    <x v="2"/>
    <x v="0"/>
    <x v="1"/>
    <x v="3"/>
    <s v="2023-05-06"/>
    <s v="2023-05-21"/>
    <n v="63"/>
    <n v="42442.37"/>
    <n v="2673869.31"/>
    <n v="4845.09"/>
    <n v="836"/>
    <x v="0"/>
    <x v="0"/>
    <n v="262554.32"/>
    <x v="3"/>
    <s v="delay"/>
    <x v="41"/>
    <x v="62"/>
    <x v="0"/>
  </r>
  <r>
    <n v="8668"/>
    <x v="5"/>
    <x v="1"/>
    <x v="3"/>
    <x v="1"/>
    <s v="2023-12-27"/>
    <s v="2023-12-31"/>
    <n v="59"/>
    <n v="2958.24"/>
    <n v="174536.16"/>
    <n v="4192.8100000000004"/>
    <n v="51"/>
    <x v="2"/>
    <x v="0"/>
    <n v="32154.99"/>
    <x v="13"/>
    <s v="on time"/>
    <x v="165"/>
    <x v="249"/>
    <x v="2"/>
  </r>
  <r>
    <n v="8669"/>
    <x v="1"/>
    <x v="2"/>
    <x v="1"/>
    <x v="3"/>
    <s v="2023-09-17"/>
    <s v="2023-09-19"/>
    <n v="70"/>
    <n v="21786.02"/>
    <n v="1525021.4"/>
    <n v="2103.0500000000002"/>
    <n v="695"/>
    <x v="0"/>
    <x v="0"/>
    <n v="110227.7"/>
    <x v="9"/>
    <s v="on time"/>
    <x v="143"/>
    <x v="285"/>
    <x v="1"/>
  </r>
  <r>
    <n v="8670"/>
    <x v="6"/>
    <x v="0"/>
    <x v="3"/>
    <x v="3"/>
    <s v="2023-12-08"/>
    <s v="2023-12-11"/>
    <n v="17"/>
    <n v="41249.64"/>
    <n v="701243.88"/>
    <n v="3879.08"/>
    <n v="476"/>
    <x v="0"/>
    <x v="0"/>
    <n v="120897.71"/>
    <x v="1"/>
    <s v="on time"/>
    <x v="13"/>
    <x v="227"/>
    <x v="1"/>
  </r>
  <r>
    <n v="8671"/>
    <x v="2"/>
    <x v="2"/>
    <x v="0"/>
    <x v="1"/>
    <s v="2023-02-14"/>
    <s v="2023-02-28"/>
    <n v="72"/>
    <n v="40745.71"/>
    <n v="2933691.12"/>
    <n v="4637.25"/>
    <n v="610"/>
    <x v="0"/>
    <x v="2"/>
    <n v="302478.82"/>
    <x v="4"/>
    <s v="delay"/>
    <x v="250"/>
    <x v="84"/>
    <x v="1"/>
  </r>
  <r>
    <n v="8672"/>
    <x v="2"/>
    <x v="2"/>
    <x v="4"/>
    <x v="0"/>
    <s v="2023-09-07"/>
    <s v="2023-09-22"/>
    <n v="47"/>
    <n v="16859.75"/>
    <n v="792408.25"/>
    <n v="1870.46"/>
    <n v="940"/>
    <x v="3"/>
    <x v="3"/>
    <n v="109188.53"/>
    <x v="3"/>
    <s v="delay"/>
    <x v="37"/>
    <x v="257"/>
    <x v="0"/>
  </r>
  <r>
    <n v="8673"/>
    <x v="3"/>
    <x v="2"/>
    <x v="4"/>
    <x v="3"/>
    <s v="2023-05-01"/>
    <s v="2023-05-11"/>
    <n v="85"/>
    <n v="8585.8700000000008"/>
    <n v="729798.95"/>
    <n v="1536.18"/>
    <n v="464"/>
    <x v="3"/>
    <x v="4"/>
    <n v="65415.47"/>
    <x v="0"/>
    <s v="delay"/>
    <x v="276"/>
    <x v="111"/>
    <x v="1"/>
  </r>
  <r>
    <n v="8674"/>
    <x v="0"/>
    <x v="2"/>
    <x v="1"/>
    <x v="3"/>
    <s v="2023-01-14"/>
    <s v="2023-01-27"/>
    <n v="61"/>
    <n v="22656.59"/>
    <n v="1382051.99"/>
    <n v="412.47"/>
    <n v="844"/>
    <x v="0"/>
    <x v="4"/>
    <n v="180715.6"/>
    <x v="12"/>
    <s v="delay"/>
    <x v="131"/>
    <x v="90"/>
    <x v="0"/>
  </r>
  <r>
    <n v="8675"/>
    <x v="6"/>
    <x v="2"/>
    <x v="2"/>
    <x v="1"/>
    <s v="2023-06-04"/>
    <s v="2023-06-14"/>
    <n v="100"/>
    <n v="22071.98"/>
    <n v="2207198"/>
    <n v="4077.22"/>
    <n v="76"/>
    <x v="3"/>
    <x v="0"/>
    <n v="522175.76"/>
    <x v="0"/>
    <s v="delay"/>
    <x v="175"/>
    <x v="28"/>
    <x v="2"/>
  </r>
  <r>
    <n v="8676"/>
    <x v="7"/>
    <x v="2"/>
    <x v="1"/>
    <x v="1"/>
    <s v="2023-12-13"/>
    <s v="2023-12-19"/>
    <n v="14"/>
    <n v="14164.16"/>
    <n v="198298.23999999999"/>
    <n v="3155.02"/>
    <n v="540"/>
    <x v="0"/>
    <x v="1"/>
    <n v="44134.5"/>
    <x v="11"/>
    <s v="delay"/>
    <x v="211"/>
    <x v="185"/>
    <x v="1"/>
  </r>
  <r>
    <n v="8677"/>
    <x v="0"/>
    <x v="1"/>
    <x v="3"/>
    <x v="4"/>
    <s v="2023-06-26"/>
    <s v="2023-07-06"/>
    <n v="88"/>
    <n v="11196.38"/>
    <n v="985281.44"/>
    <n v="3228.1"/>
    <n v="44"/>
    <x v="1"/>
    <x v="1"/>
    <n v="212164.18"/>
    <x v="0"/>
    <s v="delay"/>
    <x v="358"/>
    <x v="118"/>
    <x v="2"/>
  </r>
  <r>
    <n v="8678"/>
    <x v="0"/>
    <x v="1"/>
    <x v="0"/>
    <x v="3"/>
    <s v="2023-03-13"/>
    <s v="2023-03-22"/>
    <n v="25"/>
    <n v="5405.83"/>
    <n v="135145.75"/>
    <n v="357.02"/>
    <n v="303"/>
    <x v="2"/>
    <x v="1"/>
    <n v="33321.35"/>
    <x v="6"/>
    <s v="delay"/>
    <x v="295"/>
    <x v="323"/>
    <x v="1"/>
  </r>
  <r>
    <n v="8679"/>
    <x v="0"/>
    <x v="1"/>
    <x v="3"/>
    <x v="1"/>
    <s v="2023-01-07"/>
    <s v="2023-01-15"/>
    <n v="1"/>
    <n v="49847.11"/>
    <n v="49847.11"/>
    <n v="799.56"/>
    <n v="256"/>
    <x v="2"/>
    <x v="4"/>
    <n v="10939.51"/>
    <x v="14"/>
    <s v="delay"/>
    <x v="376"/>
    <x v="25"/>
    <x v="1"/>
  </r>
  <r>
    <n v="8680"/>
    <x v="5"/>
    <x v="0"/>
    <x v="0"/>
    <x v="2"/>
    <s v="2023-11-24"/>
    <s v="2023-11-28"/>
    <n v="96"/>
    <n v="17555.8"/>
    <n v="1685356.8"/>
    <n v="2748.38"/>
    <n v="778"/>
    <x v="0"/>
    <x v="0"/>
    <n v="226198.78"/>
    <x v="13"/>
    <s v="on time"/>
    <x v="330"/>
    <x v="288"/>
    <x v="0"/>
  </r>
  <r>
    <n v="8681"/>
    <x v="2"/>
    <x v="0"/>
    <x v="0"/>
    <x v="2"/>
    <s v="2023-05-14"/>
    <s v="2023-05-16"/>
    <n v="32"/>
    <n v="43343.17"/>
    <n v="1386981.44"/>
    <n v="502.57"/>
    <n v="216"/>
    <x v="1"/>
    <x v="4"/>
    <n v="126271.42"/>
    <x v="9"/>
    <s v="on time"/>
    <x v="128"/>
    <x v="67"/>
    <x v="1"/>
  </r>
  <r>
    <n v="8682"/>
    <x v="6"/>
    <x v="0"/>
    <x v="4"/>
    <x v="1"/>
    <s v="2023-10-24"/>
    <s v="2023-10-30"/>
    <n v="15"/>
    <n v="7581.66"/>
    <n v="113724.9"/>
    <n v="3916.85"/>
    <n v="812"/>
    <x v="3"/>
    <x v="0"/>
    <n v="13145.58"/>
    <x v="11"/>
    <s v="delay"/>
    <x v="375"/>
    <x v="99"/>
    <x v="0"/>
  </r>
  <r>
    <n v="8683"/>
    <x v="2"/>
    <x v="2"/>
    <x v="1"/>
    <x v="3"/>
    <s v="2023-08-20"/>
    <s v="2023-08-27"/>
    <n v="9"/>
    <n v="21506.560000000001"/>
    <n v="193559.04000000001"/>
    <n v="2511.2399999999998"/>
    <n v="367"/>
    <x v="0"/>
    <x v="1"/>
    <n v="40102.47"/>
    <x v="5"/>
    <s v="delay"/>
    <x v="62"/>
    <x v="54"/>
    <x v="1"/>
  </r>
  <r>
    <n v="8684"/>
    <x v="7"/>
    <x v="2"/>
    <x v="4"/>
    <x v="1"/>
    <s v="2023-10-16"/>
    <s v="2023-10-26"/>
    <n v="10"/>
    <n v="12963.13"/>
    <n v="129631.3"/>
    <n v="4773.28"/>
    <n v="133"/>
    <x v="1"/>
    <x v="1"/>
    <n v="26842.799999999999"/>
    <x v="0"/>
    <s v="delay"/>
    <x v="212"/>
    <x v="114"/>
    <x v="2"/>
  </r>
  <r>
    <n v="8685"/>
    <x v="1"/>
    <x v="1"/>
    <x v="2"/>
    <x v="2"/>
    <s v="2023-11-11"/>
    <s v="2023-11-25"/>
    <n v="41"/>
    <n v="35421.1"/>
    <n v="1452265.1"/>
    <n v="1891.26"/>
    <n v="406"/>
    <x v="0"/>
    <x v="3"/>
    <n v="338933.02"/>
    <x v="4"/>
    <s v="delay"/>
    <x v="279"/>
    <x v="95"/>
    <x v="1"/>
  </r>
  <r>
    <n v="8686"/>
    <x v="7"/>
    <x v="0"/>
    <x v="4"/>
    <x v="1"/>
    <s v="2023-06-09"/>
    <s v="2023-06-11"/>
    <n v="39"/>
    <n v="40800.53"/>
    <n v="1591220.67"/>
    <n v="1845"/>
    <n v="489"/>
    <x v="2"/>
    <x v="2"/>
    <n v="82171.87"/>
    <x v="9"/>
    <s v="on time"/>
    <x v="66"/>
    <x v="214"/>
    <x v="1"/>
  </r>
  <r>
    <n v="8687"/>
    <x v="0"/>
    <x v="1"/>
    <x v="3"/>
    <x v="1"/>
    <s v="2023-08-25"/>
    <s v="2023-09-01"/>
    <n v="19"/>
    <n v="44871.47"/>
    <n v="852557.93"/>
    <n v="1183.54"/>
    <n v="102"/>
    <x v="2"/>
    <x v="2"/>
    <n v="152734.16"/>
    <x v="5"/>
    <s v="delay"/>
    <x v="11"/>
    <x v="66"/>
    <x v="2"/>
  </r>
  <r>
    <n v="8688"/>
    <x v="7"/>
    <x v="2"/>
    <x v="4"/>
    <x v="1"/>
    <s v="2023-11-14"/>
    <s v="2023-11-23"/>
    <n v="23"/>
    <n v="28168.92"/>
    <n v="647885.16"/>
    <n v="4996.97"/>
    <n v="500"/>
    <x v="0"/>
    <x v="4"/>
    <n v="148916.38"/>
    <x v="6"/>
    <s v="delay"/>
    <x v="252"/>
    <x v="284"/>
    <x v="1"/>
  </r>
  <r>
    <n v="8689"/>
    <x v="0"/>
    <x v="0"/>
    <x v="0"/>
    <x v="1"/>
    <s v="2023-09-04"/>
    <s v="2023-09-08"/>
    <n v="50"/>
    <n v="4933.75"/>
    <n v="246687.5"/>
    <n v="1951.73"/>
    <n v="661"/>
    <x v="3"/>
    <x v="2"/>
    <n v="51553.96"/>
    <x v="13"/>
    <s v="on time"/>
    <x v="98"/>
    <x v="339"/>
    <x v="1"/>
  </r>
  <r>
    <n v="8690"/>
    <x v="7"/>
    <x v="0"/>
    <x v="0"/>
    <x v="4"/>
    <s v="2023-10-03"/>
    <s v="2023-10-16"/>
    <n v="22"/>
    <n v="42001.14"/>
    <n v="924025.08"/>
    <n v="976.66"/>
    <n v="802"/>
    <x v="0"/>
    <x v="1"/>
    <n v="113521.78"/>
    <x v="12"/>
    <s v="delay"/>
    <x v="177"/>
    <x v="50"/>
    <x v="0"/>
  </r>
  <r>
    <n v="8691"/>
    <x v="2"/>
    <x v="1"/>
    <x v="1"/>
    <x v="2"/>
    <s v="2023-03-16"/>
    <s v="2023-03-28"/>
    <n v="62"/>
    <n v="25892.25"/>
    <n v="1605319.5"/>
    <n v="4877.5200000000004"/>
    <n v="171"/>
    <x v="2"/>
    <x v="1"/>
    <n v="101713.9"/>
    <x v="10"/>
    <s v="delay"/>
    <x v="142"/>
    <x v="89"/>
    <x v="2"/>
  </r>
  <r>
    <n v="8692"/>
    <x v="2"/>
    <x v="2"/>
    <x v="0"/>
    <x v="3"/>
    <s v="2023-11-12"/>
    <s v="2023-11-14"/>
    <n v="16"/>
    <n v="9829.19"/>
    <n v="157267.04"/>
    <n v="4559.74"/>
    <n v="28"/>
    <x v="1"/>
    <x v="0"/>
    <n v="33987.69"/>
    <x v="9"/>
    <s v="on time"/>
    <x v="349"/>
    <x v="198"/>
    <x v="2"/>
  </r>
  <r>
    <n v="8693"/>
    <x v="0"/>
    <x v="0"/>
    <x v="3"/>
    <x v="4"/>
    <s v="2023-03-28"/>
    <s v="2023-04-10"/>
    <n v="66"/>
    <n v="39734.14"/>
    <n v="2622453.2400000002"/>
    <n v="2227.84"/>
    <n v="797"/>
    <x v="0"/>
    <x v="2"/>
    <n v="331717.57"/>
    <x v="12"/>
    <s v="delay"/>
    <x v="238"/>
    <x v="222"/>
    <x v="0"/>
  </r>
  <r>
    <n v="8694"/>
    <x v="3"/>
    <x v="1"/>
    <x v="1"/>
    <x v="1"/>
    <s v="2023-03-15"/>
    <s v="2023-03-27"/>
    <n v="84"/>
    <n v="21456.04"/>
    <n v="1802307.36"/>
    <n v="2471.62"/>
    <n v="648"/>
    <x v="2"/>
    <x v="0"/>
    <n v="355185.21"/>
    <x v="10"/>
    <s v="delay"/>
    <x v="368"/>
    <x v="345"/>
    <x v="1"/>
  </r>
  <r>
    <n v="8695"/>
    <x v="4"/>
    <x v="2"/>
    <x v="0"/>
    <x v="0"/>
    <s v="2023-07-29"/>
    <s v="2023-07-30"/>
    <n v="5"/>
    <n v="48103.03"/>
    <n v="240515.15"/>
    <n v="1338.35"/>
    <n v="709"/>
    <x v="3"/>
    <x v="2"/>
    <n v="34398.980000000003"/>
    <x v="7"/>
    <s v="on time"/>
    <x v="1"/>
    <x v="226"/>
    <x v="0"/>
  </r>
  <r>
    <n v="8696"/>
    <x v="7"/>
    <x v="2"/>
    <x v="2"/>
    <x v="1"/>
    <s v="2023-07-16"/>
    <s v="2023-07-27"/>
    <n v="69"/>
    <n v="44111.41"/>
    <n v="3043687.29"/>
    <n v="140.83000000000001"/>
    <n v="941"/>
    <x v="2"/>
    <x v="4"/>
    <n v="343488.2"/>
    <x v="8"/>
    <s v="delay"/>
    <x v="228"/>
    <x v="27"/>
    <x v="0"/>
  </r>
  <r>
    <n v="8697"/>
    <x v="6"/>
    <x v="0"/>
    <x v="3"/>
    <x v="2"/>
    <s v="2023-08-09"/>
    <s v="2023-08-20"/>
    <n v="99"/>
    <n v="30786.86"/>
    <n v="3047899.14"/>
    <n v="2317.65"/>
    <n v="853"/>
    <x v="3"/>
    <x v="2"/>
    <n v="716551.34"/>
    <x v="8"/>
    <s v="delay"/>
    <x v="106"/>
    <x v="52"/>
    <x v="0"/>
  </r>
  <r>
    <n v="8698"/>
    <x v="7"/>
    <x v="2"/>
    <x v="3"/>
    <x v="2"/>
    <s v="2023-10-08"/>
    <s v="2023-10-19"/>
    <n v="38"/>
    <n v="46737"/>
    <n v="1776006"/>
    <n v="914.22"/>
    <n v="88"/>
    <x v="2"/>
    <x v="3"/>
    <n v="316614.21000000002"/>
    <x v="8"/>
    <s v="delay"/>
    <x v="190"/>
    <x v="301"/>
    <x v="2"/>
  </r>
  <r>
    <n v="8699"/>
    <x v="3"/>
    <x v="1"/>
    <x v="3"/>
    <x v="3"/>
    <s v="2023-11-20"/>
    <s v="2023-11-21"/>
    <n v="30"/>
    <n v="41483.54"/>
    <n v="1244506.2"/>
    <n v="1005.99"/>
    <n v="612"/>
    <x v="3"/>
    <x v="0"/>
    <n v="277570.42"/>
    <x v="7"/>
    <s v="on time"/>
    <x v="93"/>
    <x v="26"/>
    <x v="1"/>
  </r>
  <r>
    <n v="8700"/>
    <x v="2"/>
    <x v="1"/>
    <x v="2"/>
    <x v="4"/>
    <s v="2023-08-26"/>
    <s v="2023-09-06"/>
    <n v="87"/>
    <n v="48626.34"/>
    <n v="4230491.58"/>
    <n v="1440.06"/>
    <n v="272"/>
    <x v="0"/>
    <x v="1"/>
    <n v="474132.5"/>
    <x v="8"/>
    <s v="delay"/>
    <x v="35"/>
    <x v="59"/>
    <x v="1"/>
  </r>
  <r>
    <n v="8701"/>
    <x v="1"/>
    <x v="1"/>
    <x v="1"/>
    <x v="0"/>
    <s v="2023-10-18"/>
    <s v="2023-10-31"/>
    <n v="76"/>
    <n v="3720.83"/>
    <n v="282783.08"/>
    <n v="4727.7700000000004"/>
    <n v="190"/>
    <x v="3"/>
    <x v="4"/>
    <n v="20636.97"/>
    <x v="12"/>
    <s v="delay"/>
    <x v="203"/>
    <x v="241"/>
    <x v="2"/>
  </r>
  <r>
    <n v="8702"/>
    <x v="1"/>
    <x v="1"/>
    <x v="1"/>
    <x v="3"/>
    <s v="2023-03-10"/>
    <s v="2023-03-21"/>
    <n v="50"/>
    <n v="12313.9"/>
    <n v="615695"/>
    <n v="3865.39"/>
    <n v="82"/>
    <x v="1"/>
    <x v="1"/>
    <n v="74738.67"/>
    <x v="8"/>
    <s v="delay"/>
    <x v="29"/>
    <x v="104"/>
    <x v="2"/>
  </r>
  <r>
    <n v="8703"/>
    <x v="5"/>
    <x v="2"/>
    <x v="0"/>
    <x v="0"/>
    <s v="2023-03-29"/>
    <s v="2023-03-31"/>
    <n v="75"/>
    <n v="28662.31"/>
    <n v="2149673.25"/>
    <n v="1125.99"/>
    <n v="599"/>
    <x v="0"/>
    <x v="3"/>
    <n v="534256.56999999995"/>
    <x v="9"/>
    <s v="on time"/>
    <x v="246"/>
    <x v="130"/>
    <x v="1"/>
  </r>
  <r>
    <n v="8704"/>
    <x v="4"/>
    <x v="2"/>
    <x v="2"/>
    <x v="2"/>
    <s v="2023-10-01"/>
    <s v="2023-10-16"/>
    <n v="61"/>
    <n v="22808.51"/>
    <n v="1391319.11"/>
    <n v="4527.13"/>
    <n v="959"/>
    <x v="1"/>
    <x v="4"/>
    <n v="89615.64"/>
    <x v="3"/>
    <s v="delay"/>
    <x v="177"/>
    <x v="340"/>
    <x v="0"/>
  </r>
  <r>
    <n v="8705"/>
    <x v="1"/>
    <x v="1"/>
    <x v="3"/>
    <x v="2"/>
    <s v="2023-10-09"/>
    <s v="2023-10-20"/>
    <n v="23"/>
    <n v="10240.84"/>
    <n v="235539.32"/>
    <n v="3020.82"/>
    <n v="879"/>
    <x v="1"/>
    <x v="3"/>
    <n v="22818.66"/>
    <x v="8"/>
    <s v="delay"/>
    <x v="302"/>
    <x v="303"/>
    <x v="0"/>
  </r>
  <r>
    <n v="8706"/>
    <x v="5"/>
    <x v="2"/>
    <x v="3"/>
    <x v="3"/>
    <s v="2023-09-29"/>
    <s v="2023-09-30"/>
    <n v="6"/>
    <n v="27245.96"/>
    <n v="163475.76"/>
    <n v="1167.25"/>
    <n v="27"/>
    <x v="0"/>
    <x v="0"/>
    <n v="38192.379999999997"/>
    <x v="7"/>
    <s v="on time"/>
    <x v="158"/>
    <x v="308"/>
    <x v="2"/>
  </r>
  <r>
    <n v="8707"/>
    <x v="2"/>
    <x v="2"/>
    <x v="0"/>
    <x v="4"/>
    <s v="2023-04-23"/>
    <s v="2023-04-26"/>
    <n v="2"/>
    <n v="30001.69"/>
    <n v="60003.38"/>
    <n v="4271.54"/>
    <n v="544"/>
    <x v="3"/>
    <x v="2"/>
    <n v="13480.17"/>
    <x v="1"/>
    <s v="on time"/>
    <x v="350"/>
    <x v="358"/>
    <x v="1"/>
  </r>
  <r>
    <n v="8708"/>
    <x v="1"/>
    <x v="2"/>
    <x v="2"/>
    <x v="3"/>
    <s v="2023-05-10"/>
    <s v="2023-05-14"/>
    <n v="56"/>
    <n v="31629.43"/>
    <n v="1771248.08"/>
    <n v="3998.57"/>
    <n v="768"/>
    <x v="0"/>
    <x v="2"/>
    <n v="297859.20000000001"/>
    <x v="13"/>
    <s v="on time"/>
    <x v="224"/>
    <x v="201"/>
    <x v="0"/>
  </r>
  <r>
    <n v="8709"/>
    <x v="1"/>
    <x v="1"/>
    <x v="2"/>
    <x v="4"/>
    <s v="2023-08-31"/>
    <s v="2023-09-08"/>
    <n v="85"/>
    <n v="17526.759999999998"/>
    <n v="1489774.6"/>
    <n v="2579.15"/>
    <n v="392"/>
    <x v="3"/>
    <x v="4"/>
    <n v="342811.07"/>
    <x v="14"/>
    <s v="delay"/>
    <x v="98"/>
    <x v="11"/>
    <x v="1"/>
  </r>
  <r>
    <n v="8710"/>
    <x v="6"/>
    <x v="2"/>
    <x v="3"/>
    <x v="1"/>
    <s v="2023-02-24"/>
    <s v="2023-03-04"/>
    <n v="50"/>
    <n v="23325.7"/>
    <n v="1166285"/>
    <n v="421.43"/>
    <n v="804"/>
    <x v="0"/>
    <x v="1"/>
    <n v="144321.17000000001"/>
    <x v="14"/>
    <s v="delay"/>
    <x v="286"/>
    <x v="259"/>
    <x v="0"/>
  </r>
  <r>
    <n v="8711"/>
    <x v="3"/>
    <x v="2"/>
    <x v="3"/>
    <x v="2"/>
    <s v="2023-12-11"/>
    <s v="2023-12-23"/>
    <n v="43"/>
    <n v="43518.3"/>
    <n v="1871286.9"/>
    <n v="4072.83"/>
    <n v="125"/>
    <x v="3"/>
    <x v="3"/>
    <n v="421803.16"/>
    <x v="10"/>
    <s v="delay"/>
    <x v="166"/>
    <x v="253"/>
    <x v="2"/>
  </r>
  <r>
    <n v="8712"/>
    <x v="4"/>
    <x v="1"/>
    <x v="3"/>
    <x v="2"/>
    <s v="2023-02-27"/>
    <s v="2023-03-02"/>
    <n v="64"/>
    <n v="8825.33"/>
    <n v="564821.12"/>
    <n v="942.63"/>
    <n v="658"/>
    <x v="3"/>
    <x v="4"/>
    <n v="69651.91"/>
    <x v="1"/>
    <s v="on time"/>
    <x v="229"/>
    <x v="311"/>
    <x v="1"/>
  </r>
  <r>
    <n v="8713"/>
    <x v="3"/>
    <x v="0"/>
    <x v="4"/>
    <x v="4"/>
    <s v="2023-08-15"/>
    <s v="2023-08-24"/>
    <n v="53"/>
    <n v="45956.73"/>
    <n v="2435706.69"/>
    <n v="2326.65"/>
    <n v="778"/>
    <x v="1"/>
    <x v="4"/>
    <n v="450931.04"/>
    <x v="6"/>
    <s v="delay"/>
    <x v="59"/>
    <x v="24"/>
    <x v="0"/>
  </r>
  <r>
    <n v="8714"/>
    <x v="0"/>
    <x v="0"/>
    <x v="0"/>
    <x v="2"/>
    <s v="2023-09-13"/>
    <s v="2023-09-21"/>
    <n v="23"/>
    <n v="17284.41"/>
    <n v="397541.43"/>
    <n v="132.91999999999999"/>
    <n v="635"/>
    <x v="1"/>
    <x v="0"/>
    <n v="66523.009999999995"/>
    <x v="14"/>
    <s v="delay"/>
    <x v="355"/>
    <x v="19"/>
    <x v="1"/>
  </r>
  <r>
    <n v="8715"/>
    <x v="4"/>
    <x v="1"/>
    <x v="3"/>
    <x v="2"/>
    <s v="2023-10-29"/>
    <s v="2023-10-31"/>
    <n v="5"/>
    <n v="8950.74"/>
    <n v="44753.7"/>
    <n v="2185.09"/>
    <n v="827"/>
    <x v="0"/>
    <x v="1"/>
    <n v="2759.79"/>
    <x v="9"/>
    <s v="on time"/>
    <x v="203"/>
    <x v="39"/>
    <x v="0"/>
  </r>
  <r>
    <n v="8716"/>
    <x v="7"/>
    <x v="0"/>
    <x v="3"/>
    <x v="0"/>
    <s v="2023-02-27"/>
    <s v="2023-03-07"/>
    <n v="88"/>
    <n v="31775.98"/>
    <n v="2796286.24"/>
    <n v="2842.96"/>
    <n v="992"/>
    <x v="0"/>
    <x v="4"/>
    <n v="543007.56999999995"/>
    <x v="14"/>
    <s v="delay"/>
    <x v="278"/>
    <x v="311"/>
    <x v="0"/>
  </r>
  <r>
    <n v="8717"/>
    <x v="5"/>
    <x v="0"/>
    <x v="0"/>
    <x v="1"/>
    <s v="2023-01-01"/>
    <s v="2023-01-09"/>
    <n v="53"/>
    <n v="12941.94"/>
    <n v="685922.82"/>
    <n v="1160.93"/>
    <n v="49"/>
    <x v="3"/>
    <x v="3"/>
    <n v="133241.35"/>
    <x v="14"/>
    <s v="delay"/>
    <x v="83"/>
    <x v="12"/>
    <x v="2"/>
  </r>
  <r>
    <n v="8718"/>
    <x v="5"/>
    <x v="1"/>
    <x v="2"/>
    <x v="1"/>
    <s v="2023-10-22"/>
    <s v="2023-10-27"/>
    <n v="86"/>
    <n v="10562.17"/>
    <n v="908346.62"/>
    <n v="208.75"/>
    <n v="163"/>
    <x v="3"/>
    <x v="4"/>
    <n v="182678.21"/>
    <x v="2"/>
    <s v="on time"/>
    <x v="63"/>
    <x v="337"/>
    <x v="2"/>
  </r>
  <r>
    <n v="8719"/>
    <x v="3"/>
    <x v="2"/>
    <x v="0"/>
    <x v="3"/>
    <s v="2023-03-08"/>
    <s v="2023-03-19"/>
    <n v="49"/>
    <n v="7492.05"/>
    <n v="367110.45"/>
    <n v="4959.99"/>
    <n v="187"/>
    <x v="3"/>
    <x v="2"/>
    <n v="26039.18"/>
    <x v="8"/>
    <s v="delay"/>
    <x v="180"/>
    <x v="333"/>
    <x v="2"/>
  </r>
  <r>
    <n v="8720"/>
    <x v="1"/>
    <x v="0"/>
    <x v="0"/>
    <x v="4"/>
    <s v="2023-11-08"/>
    <s v="2023-11-21"/>
    <n v="23"/>
    <n v="21657.59"/>
    <n v="498124.57"/>
    <n v="2634.69"/>
    <n v="878"/>
    <x v="3"/>
    <x v="0"/>
    <n v="76521.94"/>
    <x v="12"/>
    <s v="delay"/>
    <x v="93"/>
    <x v="167"/>
    <x v="0"/>
  </r>
  <r>
    <n v="8721"/>
    <x v="6"/>
    <x v="2"/>
    <x v="4"/>
    <x v="4"/>
    <s v="2023-07-02"/>
    <s v="2023-07-06"/>
    <n v="58"/>
    <n v="37348.080000000002"/>
    <n v="2166188.64"/>
    <n v="3007.34"/>
    <n v="601"/>
    <x v="1"/>
    <x v="1"/>
    <n v="405548.26"/>
    <x v="13"/>
    <s v="on time"/>
    <x v="358"/>
    <x v="306"/>
    <x v="1"/>
  </r>
  <r>
    <n v="8722"/>
    <x v="0"/>
    <x v="2"/>
    <x v="3"/>
    <x v="2"/>
    <s v="2023-02-17"/>
    <s v="2023-02-25"/>
    <n v="11"/>
    <n v="41429.65"/>
    <n v="455726.15"/>
    <n v="3772.68"/>
    <n v="659"/>
    <x v="1"/>
    <x v="2"/>
    <n v="95934.64"/>
    <x v="14"/>
    <s v="delay"/>
    <x v="56"/>
    <x v="318"/>
    <x v="1"/>
  </r>
  <r>
    <n v="8723"/>
    <x v="5"/>
    <x v="0"/>
    <x v="4"/>
    <x v="0"/>
    <s v="2023-01-30"/>
    <s v="2023-02-08"/>
    <n v="43"/>
    <n v="42508.37"/>
    <n v="1827859.91"/>
    <n v="2837.34"/>
    <n v="564"/>
    <x v="3"/>
    <x v="3"/>
    <n v="408118.92"/>
    <x v="6"/>
    <s v="delay"/>
    <x v="234"/>
    <x v="258"/>
    <x v="1"/>
  </r>
  <r>
    <n v="8724"/>
    <x v="3"/>
    <x v="0"/>
    <x v="0"/>
    <x v="3"/>
    <s v="2023-02-27"/>
    <s v="2023-03-09"/>
    <n v="1"/>
    <n v="30078.7"/>
    <n v="30078.7"/>
    <n v="4444.93"/>
    <n v="217"/>
    <x v="2"/>
    <x v="4"/>
    <n v="5570.23"/>
    <x v="0"/>
    <s v="delay"/>
    <x v="319"/>
    <x v="311"/>
    <x v="1"/>
  </r>
  <r>
    <n v="8725"/>
    <x v="0"/>
    <x v="0"/>
    <x v="3"/>
    <x v="1"/>
    <s v="2023-07-21"/>
    <s v="2023-07-27"/>
    <n v="47"/>
    <n v="29481.91"/>
    <n v="1385649.77"/>
    <n v="640.72"/>
    <n v="200"/>
    <x v="1"/>
    <x v="2"/>
    <n v="176373.97"/>
    <x v="11"/>
    <s v="delay"/>
    <x v="228"/>
    <x v="65"/>
    <x v="2"/>
  </r>
  <r>
    <n v="8726"/>
    <x v="2"/>
    <x v="1"/>
    <x v="0"/>
    <x v="2"/>
    <s v="2023-12-25"/>
    <s v="2024-01-04"/>
    <n v="47"/>
    <n v="3042.78"/>
    <n v="143010.66"/>
    <n v="1789.54"/>
    <n v="819"/>
    <x v="2"/>
    <x v="4"/>
    <n v="32057.73"/>
    <x v="0"/>
    <s v="delay"/>
    <x v="160"/>
    <x v="53"/>
    <x v="0"/>
  </r>
  <r>
    <n v="8727"/>
    <x v="1"/>
    <x v="2"/>
    <x v="3"/>
    <x v="4"/>
    <s v="2023-07-28"/>
    <s v="2023-08-10"/>
    <n v="66"/>
    <n v="9868.7099999999991"/>
    <n v="651334.86"/>
    <n v="1515.67"/>
    <n v="738"/>
    <x v="2"/>
    <x v="3"/>
    <n v="156840.21"/>
    <x v="12"/>
    <s v="delay"/>
    <x v="22"/>
    <x v="274"/>
    <x v="0"/>
  </r>
  <r>
    <n v="8728"/>
    <x v="1"/>
    <x v="1"/>
    <x v="4"/>
    <x v="0"/>
    <s v="2023-10-13"/>
    <s v="2023-10-18"/>
    <n v="15"/>
    <n v="32054.68"/>
    <n v="480820.2"/>
    <n v="4763.8999999999996"/>
    <n v="83"/>
    <x v="3"/>
    <x v="3"/>
    <n v="42114.96"/>
    <x v="2"/>
    <s v="on time"/>
    <x v="126"/>
    <x v="172"/>
    <x v="2"/>
  </r>
  <r>
    <n v="8729"/>
    <x v="3"/>
    <x v="1"/>
    <x v="3"/>
    <x v="1"/>
    <s v="2023-02-11"/>
    <s v="2023-02-19"/>
    <n v="70"/>
    <n v="2840.15"/>
    <n v="198810.5"/>
    <n v="823.41"/>
    <n v="167"/>
    <x v="1"/>
    <x v="2"/>
    <n v="33208.160000000003"/>
    <x v="14"/>
    <s v="delay"/>
    <x v="294"/>
    <x v="327"/>
    <x v="2"/>
  </r>
  <r>
    <n v="8730"/>
    <x v="4"/>
    <x v="1"/>
    <x v="4"/>
    <x v="0"/>
    <s v="2023-09-08"/>
    <s v="2023-09-21"/>
    <n v="73"/>
    <n v="10800.56"/>
    <n v="788440.88"/>
    <n v="4192.6400000000003"/>
    <n v="468"/>
    <x v="3"/>
    <x v="3"/>
    <n v="110237.98"/>
    <x v="12"/>
    <s v="delay"/>
    <x v="355"/>
    <x v="184"/>
    <x v="1"/>
  </r>
  <r>
    <n v="8731"/>
    <x v="7"/>
    <x v="0"/>
    <x v="4"/>
    <x v="1"/>
    <s v="2023-12-24"/>
    <s v="2023-12-31"/>
    <n v="91"/>
    <n v="36892.06"/>
    <n v="3357177.46"/>
    <n v="546.99"/>
    <n v="585"/>
    <x v="1"/>
    <x v="3"/>
    <n v="773983.85"/>
    <x v="5"/>
    <s v="delay"/>
    <x v="165"/>
    <x v="121"/>
    <x v="1"/>
  </r>
  <r>
    <n v="8732"/>
    <x v="0"/>
    <x v="2"/>
    <x v="2"/>
    <x v="4"/>
    <s v="2023-05-20"/>
    <s v="2023-06-04"/>
    <n v="3"/>
    <n v="26431.69"/>
    <n v="79295.070000000007"/>
    <n v="2151.5700000000002"/>
    <n v="893"/>
    <x v="0"/>
    <x v="2"/>
    <n v="13992.86"/>
    <x v="3"/>
    <s v="delay"/>
    <x v="58"/>
    <x v="165"/>
    <x v="0"/>
  </r>
  <r>
    <n v="8733"/>
    <x v="1"/>
    <x v="1"/>
    <x v="3"/>
    <x v="1"/>
    <s v="2023-06-28"/>
    <s v="2023-07-13"/>
    <n v="91"/>
    <n v="2045.4"/>
    <n v="186131.4"/>
    <n v="3876.7"/>
    <n v="302"/>
    <x v="3"/>
    <x v="1"/>
    <n v="26095.57"/>
    <x v="3"/>
    <s v="delay"/>
    <x v="259"/>
    <x v="225"/>
    <x v="1"/>
  </r>
  <r>
    <n v="8734"/>
    <x v="0"/>
    <x v="0"/>
    <x v="3"/>
    <x v="2"/>
    <s v="2023-04-23"/>
    <s v="2023-05-06"/>
    <n v="76"/>
    <n v="19734.37"/>
    <n v="1499812.12"/>
    <n v="1385.03"/>
    <n v="577"/>
    <x v="3"/>
    <x v="0"/>
    <n v="153857.18"/>
    <x v="12"/>
    <s v="delay"/>
    <x v="353"/>
    <x v="358"/>
    <x v="1"/>
  </r>
  <r>
    <n v="8735"/>
    <x v="2"/>
    <x v="2"/>
    <x v="4"/>
    <x v="4"/>
    <s v="2023-09-15"/>
    <s v="2023-09-29"/>
    <n v="60"/>
    <n v="7102.17"/>
    <n v="426130.2"/>
    <n v="4627.8500000000004"/>
    <n v="469"/>
    <x v="1"/>
    <x v="3"/>
    <n v="77246.95"/>
    <x v="4"/>
    <s v="delay"/>
    <x v="0"/>
    <x v="242"/>
    <x v="1"/>
  </r>
  <r>
    <n v="8736"/>
    <x v="4"/>
    <x v="2"/>
    <x v="3"/>
    <x v="1"/>
    <s v="2023-04-21"/>
    <s v="2023-05-01"/>
    <n v="47"/>
    <n v="5472.32"/>
    <n v="257199.04"/>
    <n v="1624.17"/>
    <n v="348"/>
    <x v="2"/>
    <x v="0"/>
    <n v="30565.29"/>
    <x v="0"/>
    <s v="delay"/>
    <x v="197"/>
    <x v="326"/>
    <x v="1"/>
  </r>
  <r>
    <n v="8737"/>
    <x v="7"/>
    <x v="0"/>
    <x v="0"/>
    <x v="1"/>
    <s v="2023-09-12"/>
    <s v="2023-09-18"/>
    <n v="11"/>
    <n v="25987.74"/>
    <n v="285865.14"/>
    <n v="891.77"/>
    <n v="307"/>
    <x v="0"/>
    <x v="2"/>
    <n v="69244.34"/>
    <x v="11"/>
    <s v="delay"/>
    <x v="290"/>
    <x v="81"/>
    <x v="1"/>
  </r>
  <r>
    <n v="8738"/>
    <x v="6"/>
    <x v="2"/>
    <x v="2"/>
    <x v="2"/>
    <s v="2023-05-28"/>
    <s v="2023-06-07"/>
    <n v="27"/>
    <n v="22260.57"/>
    <n v="601035.39"/>
    <n v="3649.78"/>
    <n v="515"/>
    <x v="2"/>
    <x v="4"/>
    <n v="115511.25"/>
    <x v="0"/>
    <s v="delay"/>
    <x v="329"/>
    <x v="246"/>
    <x v="1"/>
  </r>
  <r>
    <n v="8739"/>
    <x v="2"/>
    <x v="1"/>
    <x v="3"/>
    <x v="3"/>
    <s v="2023-02-24"/>
    <s v="2023-03-05"/>
    <n v="96"/>
    <n v="13766.64"/>
    <n v="1321597.4399999999"/>
    <n v="2937.9"/>
    <n v="524"/>
    <x v="3"/>
    <x v="2"/>
    <n v="277870.89"/>
    <x v="6"/>
    <s v="delay"/>
    <x v="345"/>
    <x v="259"/>
    <x v="1"/>
  </r>
  <r>
    <n v="8740"/>
    <x v="3"/>
    <x v="1"/>
    <x v="3"/>
    <x v="1"/>
    <s v="2023-10-31"/>
    <s v="2023-11-02"/>
    <n v="49"/>
    <n v="21274.13"/>
    <n v="1042432.37"/>
    <n v="3028.3"/>
    <n v="957"/>
    <x v="3"/>
    <x v="2"/>
    <n v="220120.74"/>
    <x v="9"/>
    <s v="on time"/>
    <x v="260"/>
    <x v="91"/>
    <x v="0"/>
  </r>
  <r>
    <n v="8741"/>
    <x v="6"/>
    <x v="1"/>
    <x v="2"/>
    <x v="3"/>
    <s v="2023-08-12"/>
    <s v="2023-08-23"/>
    <n v="95"/>
    <n v="17338.27"/>
    <n v="1647135.65"/>
    <n v="4830.8500000000004"/>
    <n v="384"/>
    <x v="0"/>
    <x v="4"/>
    <n v="101886.27"/>
    <x v="8"/>
    <s v="delay"/>
    <x v="206"/>
    <x v="221"/>
    <x v="1"/>
  </r>
  <r>
    <n v="8742"/>
    <x v="6"/>
    <x v="1"/>
    <x v="0"/>
    <x v="2"/>
    <s v="2023-09-03"/>
    <s v="2023-09-13"/>
    <n v="39"/>
    <n v="15194.31"/>
    <n v="592578.09"/>
    <n v="1454.18"/>
    <n v="389"/>
    <x v="1"/>
    <x v="4"/>
    <n v="89345.82"/>
    <x v="0"/>
    <s v="delay"/>
    <x v="357"/>
    <x v="86"/>
    <x v="1"/>
  </r>
  <r>
    <n v="8743"/>
    <x v="3"/>
    <x v="1"/>
    <x v="1"/>
    <x v="3"/>
    <s v="2023-09-27"/>
    <s v="2023-10-09"/>
    <n v="38"/>
    <n v="4890.0600000000004"/>
    <n v="185822.28"/>
    <n v="955.07"/>
    <n v="31"/>
    <x v="3"/>
    <x v="1"/>
    <n v="28117.25"/>
    <x v="10"/>
    <s v="delay"/>
    <x v="335"/>
    <x v="302"/>
    <x v="2"/>
  </r>
  <r>
    <n v="8744"/>
    <x v="6"/>
    <x v="2"/>
    <x v="4"/>
    <x v="0"/>
    <s v="2023-04-06"/>
    <s v="2023-04-18"/>
    <n v="47"/>
    <n v="47884.49"/>
    <n v="2250571.0299999998"/>
    <n v="2599.4"/>
    <n v="396"/>
    <x v="0"/>
    <x v="4"/>
    <n v="484283.22"/>
    <x v="10"/>
    <s v="delay"/>
    <x v="341"/>
    <x v="108"/>
    <x v="1"/>
  </r>
  <r>
    <n v="8745"/>
    <x v="2"/>
    <x v="1"/>
    <x v="0"/>
    <x v="2"/>
    <s v="2023-08-14"/>
    <s v="2023-08-24"/>
    <n v="59"/>
    <n v="20686.55"/>
    <n v="1220506.45"/>
    <n v="4240.16"/>
    <n v="373"/>
    <x v="3"/>
    <x v="4"/>
    <n v="240581.54"/>
    <x v="0"/>
    <s v="delay"/>
    <x v="59"/>
    <x v="269"/>
    <x v="1"/>
  </r>
  <r>
    <n v="8746"/>
    <x v="7"/>
    <x v="2"/>
    <x v="0"/>
    <x v="1"/>
    <s v="2023-04-23"/>
    <s v="2023-05-08"/>
    <n v="85"/>
    <n v="42080.71"/>
    <n v="3576860.35"/>
    <n v="3393.29"/>
    <n v="21"/>
    <x v="1"/>
    <x v="4"/>
    <n v="246943.57"/>
    <x v="3"/>
    <s v="delay"/>
    <x v="18"/>
    <x v="358"/>
    <x v="2"/>
  </r>
  <r>
    <n v="8747"/>
    <x v="4"/>
    <x v="2"/>
    <x v="3"/>
    <x v="4"/>
    <s v="2023-04-14"/>
    <s v="2023-04-20"/>
    <n v="11"/>
    <n v="1382.47"/>
    <n v="15207.17"/>
    <n v="992.37"/>
    <n v="901"/>
    <x v="3"/>
    <x v="2"/>
    <n v="3261.5"/>
    <x v="11"/>
    <s v="delay"/>
    <x v="253"/>
    <x v="103"/>
    <x v="0"/>
  </r>
  <r>
    <n v="8748"/>
    <x v="2"/>
    <x v="0"/>
    <x v="4"/>
    <x v="4"/>
    <s v="2023-04-25"/>
    <s v="2023-04-27"/>
    <n v="92"/>
    <n v="34107.360000000001"/>
    <n v="3137877.12"/>
    <n v="992.65"/>
    <n v="392"/>
    <x v="3"/>
    <x v="1"/>
    <n v="640169.59"/>
    <x v="9"/>
    <s v="on time"/>
    <x v="288"/>
    <x v="76"/>
    <x v="1"/>
  </r>
  <r>
    <n v="8749"/>
    <x v="7"/>
    <x v="2"/>
    <x v="3"/>
    <x v="4"/>
    <s v="2023-01-01"/>
    <s v="2023-01-03"/>
    <n v="7"/>
    <n v="36974.93"/>
    <n v="258824.51"/>
    <n v="907"/>
    <n v="678"/>
    <x v="3"/>
    <x v="1"/>
    <n v="31057.41"/>
    <x v="9"/>
    <s v="on time"/>
    <x v="317"/>
    <x v="12"/>
    <x v="1"/>
  </r>
  <r>
    <n v="8750"/>
    <x v="0"/>
    <x v="2"/>
    <x v="4"/>
    <x v="1"/>
    <s v="2023-10-17"/>
    <s v="2023-10-28"/>
    <n v="56"/>
    <n v="9050.0499999999993"/>
    <n v="506802.8"/>
    <n v="2331.38"/>
    <n v="153"/>
    <x v="1"/>
    <x v="1"/>
    <n v="72169.850000000006"/>
    <x v="8"/>
    <s v="delay"/>
    <x v="97"/>
    <x v="360"/>
    <x v="2"/>
  </r>
  <r>
    <n v="8751"/>
    <x v="3"/>
    <x v="2"/>
    <x v="4"/>
    <x v="1"/>
    <s v="2023-08-26"/>
    <s v="2023-08-30"/>
    <n v="71"/>
    <n v="34382.97"/>
    <n v="2441190.87"/>
    <n v="2906.99"/>
    <n v="863"/>
    <x v="3"/>
    <x v="4"/>
    <n v="303920.65999999997"/>
    <x v="13"/>
    <s v="on time"/>
    <x v="43"/>
    <x v="59"/>
    <x v="0"/>
  </r>
  <r>
    <n v="8752"/>
    <x v="6"/>
    <x v="2"/>
    <x v="4"/>
    <x v="2"/>
    <s v="2023-05-27"/>
    <s v="2023-06-10"/>
    <n v="50"/>
    <n v="46312.11"/>
    <n v="2315605.5"/>
    <n v="146.38999999999999"/>
    <n v="399"/>
    <x v="0"/>
    <x v="1"/>
    <n v="484232.82"/>
    <x v="4"/>
    <s v="delay"/>
    <x v="110"/>
    <x v="57"/>
    <x v="1"/>
  </r>
  <r>
    <n v="8753"/>
    <x v="4"/>
    <x v="1"/>
    <x v="2"/>
    <x v="4"/>
    <s v="2023-12-10"/>
    <s v="2023-12-25"/>
    <n v="52"/>
    <n v="10540.57"/>
    <n v="548109.64"/>
    <n v="2760.92"/>
    <n v="659"/>
    <x v="1"/>
    <x v="1"/>
    <n v="71859.710000000006"/>
    <x v="3"/>
    <s v="delay"/>
    <x v="75"/>
    <x v="129"/>
    <x v="1"/>
  </r>
  <r>
    <n v="8754"/>
    <x v="4"/>
    <x v="1"/>
    <x v="3"/>
    <x v="0"/>
    <s v="2023-04-01"/>
    <s v="2023-04-09"/>
    <n v="63"/>
    <n v="10516.13"/>
    <n v="662516.18999999994"/>
    <n v="2045.23"/>
    <n v="348"/>
    <x v="2"/>
    <x v="0"/>
    <n v="34044.239999999998"/>
    <x v="14"/>
    <s v="delay"/>
    <x v="313"/>
    <x v="145"/>
    <x v="1"/>
  </r>
  <r>
    <n v="8755"/>
    <x v="5"/>
    <x v="1"/>
    <x v="2"/>
    <x v="4"/>
    <s v="2023-07-01"/>
    <s v="2023-07-13"/>
    <n v="25"/>
    <n v="13814.29"/>
    <n v="345357.25"/>
    <n v="2511.0100000000002"/>
    <n v="262"/>
    <x v="1"/>
    <x v="4"/>
    <n v="48504.74"/>
    <x v="10"/>
    <s v="delay"/>
    <x v="259"/>
    <x v="187"/>
    <x v="1"/>
  </r>
  <r>
    <n v="8756"/>
    <x v="1"/>
    <x v="2"/>
    <x v="3"/>
    <x v="1"/>
    <s v="2023-08-27"/>
    <s v="2023-08-28"/>
    <n v="82"/>
    <n v="16183.73"/>
    <n v="1327065.8600000001"/>
    <n v="1199.8499999999999"/>
    <n v="573"/>
    <x v="3"/>
    <x v="3"/>
    <n v="319187.06"/>
    <x v="7"/>
    <s v="on time"/>
    <x v="243"/>
    <x v="100"/>
    <x v="1"/>
  </r>
  <r>
    <n v="8757"/>
    <x v="3"/>
    <x v="1"/>
    <x v="1"/>
    <x v="3"/>
    <s v="2023-03-17"/>
    <s v="2023-04-01"/>
    <n v="91"/>
    <n v="45798.94"/>
    <n v="4167703.54"/>
    <n v="3141.39"/>
    <n v="398"/>
    <x v="1"/>
    <x v="0"/>
    <n v="637684.5"/>
    <x v="3"/>
    <s v="delay"/>
    <x v="240"/>
    <x v="256"/>
    <x v="1"/>
  </r>
  <r>
    <n v="8758"/>
    <x v="0"/>
    <x v="2"/>
    <x v="4"/>
    <x v="0"/>
    <s v="2023-03-03"/>
    <s v="2023-03-05"/>
    <n v="45"/>
    <n v="48479.99"/>
    <n v="2181599.5499999998"/>
    <n v="3693.61"/>
    <n v="51"/>
    <x v="0"/>
    <x v="3"/>
    <n v="432942.05"/>
    <x v="9"/>
    <s v="on time"/>
    <x v="345"/>
    <x v="289"/>
    <x v="2"/>
  </r>
  <r>
    <n v="8759"/>
    <x v="3"/>
    <x v="0"/>
    <x v="4"/>
    <x v="3"/>
    <s v="2023-09-20"/>
    <s v="2023-09-28"/>
    <n v="8"/>
    <n v="33077.74"/>
    <n v="264621.92"/>
    <n v="3919.39"/>
    <n v="396"/>
    <x v="3"/>
    <x v="4"/>
    <n v="41703.06"/>
    <x v="14"/>
    <s v="delay"/>
    <x v="113"/>
    <x v="344"/>
    <x v="1"/>
  </r>
  <r>
    <n v="8760"/>
    <x v="4"/>
    <x v="2"/>
    <x v="1"/>
    <x v="0"/>
    <s v="2023-08-20"/>
    <s v="2023-08-28"/>
    <n v="17"/>
    <n v="29288.18"/>
    <n v="497899.06"/>
    <n v="3616.16"/>
    <n v="303"/>
    <x v="2"/>
    <x v="1"/>
    <n v="114931.74"/>
    <x v="14"/>
    <s v="delay"/>
    <x v="243"/>
    <x v="54"/>
    <x v="1"/>
  </r>
  <r>
    <n v="8761"/>
    <x v="2"/>
    <x v="2"/>
    <x v="3"/>
    <x v="1"/>
    <s v="2023-11-13"/>
    <s v="2023-11-27"/>
    <n v="89"/>
    <n v="2056.7199999999998"/>
    <n v="183048.08"/>
    <n v="1130.1600000000001"/>
    <n v="332"/>
    <x v="0"/>
    <x v="4"/>
    <n v="13633.33"/>
    <x v="4"/>
    <s v="delay"/>
    <x v="274"/>
    <x v="291"/>
    <x v="1"/>
  </r>
  <r>
    <n v="8762"/>
    <x v="5"/>
    <x v="0"/>
    <x v="1"/>
    <x v="3"/>
    <s v="2023-06-03"/>
    <s v="2023-06-18"/>
    <n v="25"/>
    <n v="32360.47"/>
    <n v="809011.75"/>
    <n v="1346.25"/>
    <n v="673"/>
    <x v="3"/>
    <x v="3"/>
    <n v="192896.14"/>
    <x v="3"/>
    <s v="delay"/>
    <x v="189"/>
    <x v="312"/>
    <x v="1"/>
  </r>
  <r>
    <n v="8763"/>
    <x v="4"/>
    <x v="2"/>
    <x v="2"/>
    <x v="2"/>
    <s v="2023-12-31"/>
    <s v="2024-01-11"/>
    <n v="61"/>
    <n v="29862.63"/>
    <n v="1821620.43"/>
    <n v="364.74"/>
    <n v="381"/>
    <x v="2"/>
    <x v="4"/>
    <n v="142316.32"/>
    <x v="8"/>
    <s v="delay"/>
    <x v="354"/>
    <x v="281"/>
    <x v="1"/>
  </r>
  <r>
    <n v="8764"/>
    <x v="7"/>
    <x v="2"/>
    <x v="3"/>
    <x v="2"/>
    <s v="2023-06-26"/>
    <s v="2023-07-02"/>
    <n v="49"/>
    <n v="39262.47"/>
    <n v="1923861.03"/>
    <n v="2210.11"/>
    <n v="196"/>
    <x v="1"/>
    <x v="3"/>
    <n v="455175.7"/>
    <x v="11"/>
    <s v="delay"/>
    <x v="272"/>
    <x v="118"/>
    <x v="2"/>
  </r>
  <r>
    <n v="8765"/>
    <x v="4"/>
    <x v="0"/>
    <x v="2"/>
    <x v="4"/>
    <s v="2023-08-06"/>
    <s v="2023-08-15"/>
    <n v="2"/>
    <n v="29337.24"/>
    <n v="58674.48"/>
    <n v="632.17999999999995"/>
    <n v="948"/>
    <x v="1"/>
    <x v="3"/>
    <n v="11906.34"/>
    <x v="6"/>
    <s v="delay"/>
    <x v="4"/>
    <x v="133"/>
    <x v="0"/>
  </r>
  <r>
    <n v="8766"/>
    <x v="7"/>
    <x v="0"/>
    <x v="0"/>
    <x v="1"/>
    <s v="2023-12-21"/>
    <s v="2024-01-05"/>
    <n v="19"/>
    <n v="24744.49"/>
    <n v="470145.31"/>
    <n v="389.23"/>
    <n v="452"/>
    <x v="1"/>
    <x v="4"/>
    <n v="67912.63"/>
    <x v="3"/>
    <s v="delay"/>
    <x v="270"/>
    <x v="170"/>
    <x v="1"/>
  </r>
  <r>
    <n v="8767"/>
    <x v="2"/>
    <x v="1"/>
    <x v="1"/>
    <x v="0"/>
    <s v="2024-01-01"/>
    <s v="2024-01-03"/>
    <n v="79"/>
    <n v="31427.16"/>
    <n v="2482745.64"/>
    <n v="1861.28"/>
    <n v="868"/>
    <x v="0"/>
    <x v="1"/>
    <n v="470545.95"/>
    <x v="9"/>
    <s v="on time"/>
    <x v="168"/>
    <x v="21"/>
    <x v="0"/>
  </r>
  <r>
    <n v="8768"/>
    <x v="7"/>
    <x v="2"/>
    <x v="0"/>
    <x v="2"/>
    <s v="2023-07-05"/>
    <s v="2023-07-20"/>
    <n v="37"/>
    <n v="37955.75"/>
    <n v="1404362.75"/>
    <n v="1172.3900000000001"/>
    <n v="447"/>
    <x v="0"/>
    <x v="4"/>
    <n v="159983.93"/>
    <x v="3"/>
    <s v="delay"/>
    <x v="65"/>
    <x v="220"/>
    <x v="1"/>
  </r>
  <r>
    <n v="8769"/>
    <x v="4"/>
    <x v="2"/>
    <x v="0"/>
    <x v="3"/>
    <s v="2023-02-09"/>
    <s v="2023-02-10"/>
    <n v="29"/>
    <n v="41550.14"/>
    <n v="1204954.06"/>
    <n v="4397.3100000000004"/>
    <n v="13"/>
    <x v="0"/>
    <x v="1"/>
    <n v="218665.05"/>
    <x v="7"/>
    <s v="on time"/>
    <x v="372"/>
    <x v="174"/>
    <x v="2"/>
  </r>
  <r>
    <n v="8770"/>
    <x v="3"/>
    <x v="2"/>
    <x v="1"/>
    <x v="4"/>
    <s v="2023-09-23"/>
    <s v="2023-10-07"/>
    <n v="72"/>
    <n v="31105.42"/>
    <n v="2239590.2400000002"/>
    <n v="594.79999999999995"/>
    <n v="917"/>
    <x v="1"/>
    <x v="2"/>
    <n v="557500.46"/>
    <x v="4"/>
    <s v="delay"/>
    <x v="16"/>
    <x v="110"/>
    <x v="0"/>
  </r>
  <r>
    <n v="8771"/>
    <x v="6"/>
    <x v="2"/>
    <x v="1"/>
    <x v="4"/>
    <s v="2023-03-04"/>
    <s v="2023-03-08"/>
    <n v="93"/>
    <n v="33065.870000000003"/>
    <n v="3075125.91"/>
    <n v="3219.56"/>
    <n v="691"/>
    <x v="2"/>
    <x v="4"/>
    <n v="210685.39"/>
    <x v="13"/>
    <s v="on time"/>
    <x v="17"/>
    <x v="320"/>
    <x v="1"/>
  </r>
  <r>
    <n v="8772"/>
    <x v="5"/>
    <x v="0"/>
    <x v="3"/>
    <x v="2"/>
    <s v="2023-02-08"/>
    <s v="2023-02-18"/>
    <n v="24"/>
    <n v="23285.84"/>
    <n v="558860.16"/>
    <n v="4420.47"/>
    <n v="434"/>
    <x v="1"/>
    <x v="0"/>
    <n v="139605.95000000001"/>
    <x v="0"/>
    <s v="delay"/>
    <x v="71"/>
    <x v="177"/>
    <x v="1"/>
  </r>
  <r>
    <n v="8773"/>
    <x v="3"/>
    <x v="0"/>
    <x v="3"/>
    <x v="3"/>
    <s v="2023-06-03"/>
    <s v="2023-06-08"/>
    <n v="14"/>
    <n v="1157.48"/>
    <n v="16204.72"/>
    <n v="910.35"/>
    <n v="285"/>
    <x v="2"/>
    <x v="0"/>
    <n v="832.71"/>
    <x v="2"/>
    <s v="on time"/>
    <x v="336"/>
    <x v="312"/>
    <x v="1"/>
  </r>
  <r>
    <n v="8774"/>
    <x v="6"/>
    <x v="1"/>
    <x v="2"/>
    <x v="1"/>
    <s v="2023-04-06"/>
    <s v="2023-04-09"/>
    <n v="57"/>
    <n v="36725.949999999997"/>
    <n v="2093379.15"/>
    <n v="4022.56"/>
    <n v="765"/>
    <x v="0"/>
    <x v="0"/>
    <n v="414986.26"/>
    <x v="1"/>
    <s v="on time"/>
    <x v="313"/>
    <x v="108"/>
    <x v="0"/>
  </r>
  <r>
    <n v="8775"/>
    <x v="6"/>
    <x v="0"/>
    <x v="2"/>
    <x v="4"/>
    <s v="2023-10-01"/>
    <s v="2023-10-03"/>
    <n v="92"/>
    <n v="22078.880000000001"/>
    <n v="2031256.96"/>
    <n v="2320.87"/>
    <n v="509"/>
    <x v="3"/>
    <x v="1"/>
    <n v="464800.31"/>
    <x v="9"/>
    <s v="on time"/>
    <x v="332"/>
    <x v="340"/>
    <x v="1"/>
  </r>
  <r>
    <n v="8776"/>
    <x v="1"/>
    <x v="0"/>
    <x v="0"/>
    <x v="2"/>
    <s v="2023-02-02"/>
    <s v="2023-02-05"/>
    <n v="26"/>
    <n v="40067.449999999997"/>
    <n v="1041753.7"/>
    <n v="3795.78"/>
    <n v="541"/>
    <x v="3"/>
    <x v="0"/>
    <n v="125533.44"/>
    <x v="1"/>
    <s v="on time"/>
    <x v="202"/>
    <x v="354"/>
    <x v="1"/>
  </r>
  <r>
    <n v="8777"/>
    <x v="0"/>
    <x v="2"/>
    <x v="0"/>
    <x v="3"/>
    <s v="2023-08-15"/>
    <s v="2023-08-22"/>
    <n v="90"/>
    <n v="1418.49"/>
    <n v="127664.1"/>
    <n v="2234.7399999999998"/>
    <n v="612"/>
    <x v="2"/>
    <x v="1"/>
    <n v="15625.53"/>
    <x v="5"/>
    <s v="delay"/>
    <x v="55"/>
    <x v="24"/>
    <x v="1"/>
  </r>
  <r>
    <n v="8778"/>
    <x v="0"/>
    <x v="0"/>
    <x v="2"/>
    <x v="3"/>
    <s v="2023-08-20"/>
    <s v="2023-08-22"/>
    <n v="84"/>
    <n v="18187.21"/>
    <n v="1527725.64"/>
    <n v="3000.63"/>
    <n v="825"/>
    <x v="3"/>
    <x v="3"/>
    <n v="102166.98"/>
    <x v="9"/>
    <s v="on time"/>
    <x v="55"/>
    <x v="54"/>
    <x v="0"/>
  </r>
  <r>
    <n v="8779"/>
    <x v="2"/>
    <x v="1"/>
    <x v="1"/>
    <x v="3"/>
    <s v="2023-02-02"/>
    <s v="2023-02-10"/>
    <n v="94"/>
    <n v="13135.51"/>
    <n v="1234737.94"/>
    <n v="1763.43"/>
    <n v="701"/>
    <x v="0"/>
    <x v="3"/>
    <n v="183188.73"/>
    <x v="14"/>
    <s v="delay"/>
    <x v="372"/>
    <x v="354"/>
    <x v="0"/>
  </r>
  <r>
    <n v="8780"/>
    <x v="2"/>
    <x v="1"/>
    <x v="2"/>
    <x v="4"/>
    <s v="2023-08-16"/>
    <s v="2023-08-22"/>
    <n v="59"/>
    <n v="25321.01"/>
    <n v="1493939.59"/>
    <n v="1597.05"/>
    <n v="201"/>
    <x v="1"/>
    <x v="3"/>
    <n v="369575.39"/>
    <x v="11"/>
    <s v="delay"/>
    <x v="55"/>
    <x v="131"/>
    <x v="1"/>
  </r>
  <r>
    <n v="8781"/>
    <x v="2"/>
    <x v="2"/>
    <x v="0"/>
    <x v="2"/>
    <s v="2023-06-10"/>
    <s v="2023-06-24"/>
    <n v="78"/>
    <n v="34251.57"/>
    <n v="2671622.46"/>
    <n v="4531.45"/>
    <n v="528"/>
    <x v="0"/>
    <x v="1"/>
    <n v="335916.08"/>
    <x v="4"/>
    <s v="delay"/>
    <x v="72"/>
    <x v="352"/>
    <x v="1"/>
  </r>
  <r>
    <n v="8782"/>
    <x v="2"/>
    <x v="1"/>
    <x v="4"/>
    <x v="3"/>
    <s v="2023-09-24"/>
    <s v="2023-09-25"/>
    <n v="46"/>
    <n v="25459.52"/>
    <n v="1171137.92"/>
    <n v="4484.49"/>
    <n v="684"/>
    <x v="0"/>
    <x v="4"/>
    <n v="216984.42"/>
    <x v="7"/>
    <s v="on time"/>
    <x v="153"/>
    <x v="206"/>
    <x v="1"/>
  </r>
  <r>
    <n v="8783"/>
    <x v="0"/>
    <x v="2"/>
    <x v="1"/>
    <x v="4"/>
    <s v="2023-11-26"/>
    <s v="2023-11-29"/>
    <n v="8"/>
    <n v="10332.86"/>
    <n v="82662.880000000005"/>
    <n v="4980.6499999999996"/>
    <n v="616"/>
    <x v="1"/>
    <x v="4"/>
    <n v="14817.33"/>
    <x v="1"/>
    <s v="on time"/>
    <x v="263"/>
    <x v="144"/>
    <x v="1"/>
  </r>
  <r>
    <n v="8784"/>
    <x v="1"/>
    <x v="2"/>
    <x v="3"/>
    <x v="1"/>
    <s v="2023-01-20"/>
    <s v="2023-01-26"/>
    <n v="99"/>
    <n v="1331.93"/>
    <n v="131861.07"/>
    <n v="3933.13"/>
    <n v="520"/>
    <x v="0"/>
    <x v="1"/>
    <n v="18146.86"/>
    <x v="11"/>
    <s v="delay"/>
    <x v="292"/>
    <x v="47"/>
    <x v="1"/>
  </r>
  <r>
    <n v="8785"/>
    <x v="1"/>
    <x v="2"/>
    <x v="2"/>
    <x v="2"/>
    <s v="2023-09-03"/>
    <s v="2023-09-15"/>
    <n v="93"/>
    <n v="33647.760000000002"/>
    <n v="3129241.68"/>
    <n v="1885.18"/>
    <n v="636"/>
    <x v="2"/>
    <x v="1"/>
    <n v="557707.16"/>
    <x v="10"/>
    <s v="delay"/>
    <x v="340"/>
    <x v="86"/>
    <x v="1"/>
  </r>
  <r>
    <n v="8786"/>
    <x v="7"/>
    <x v="1"/>
    <x v="4"/>
    <x v="1"/>
    <s v="2023-05-13"/>
    <s v="2023-05-17"/>
    <n v="33"/>
    <n v="43308.18"/>
    <n v="1429169.94"/>
    <n v="1194.0899999999999"/>
    <n v="666"/>
    <x v="3"/>
    <x v="3"/>
    <n v="95433.23"/>
    <x v="13"/>
    <s v="on time"/>
    <x v="210"/>
    <x v="251"/>
    <x v="1"/>
  </r>
  <r>
    <n v="8787"/>
    <x v="3"/>
    <x v="1"/>
    <x v="0"/>
    <x v="0"/>
    <s v="2023-08-10"/>
    <s v="2023-08-25"/>
    <n v="12"/>
    <n v="29469.79"/>
    <n v="353637.48"/>
    <n v="1529.61"/>
    <n v="505"/>
    <x v="1"/>
    <x v="3"/>
    <n v="87438.45"/>
    <x v="3"/>
    <s v="delay"/>
    <x v="33"/>
    <x v="32"/>
    <x v="1"/>
  </r>
  <r>
    <n v="8788"/>
    <x v="6"/>
    <x v="1"/>
    <x v="3"/>
    <x v="2"/>
    <s v="2023-08-02"/>
    <s v="2023-08-12"/>
    <n v="28"/>
    <n v="25368.52"/>
    <n v="710318.56"/>
    <n v="2557.27"/>
    <n v="302"/>
    <x v="0"/>
    <x v="1"/>
    <n v="101482.76"/>
    <x v="0"/>
    <s v="delay"/>
    <x v="7"/>
    <x v="164"/>
    <x v="1"/>
  </r>
  <r>
    <n v="8789"/>
    <x v="2"/>
    <x v="2"/>
    <x v="0"/>
    <x v="0"/>
    <s v="2023-02-01"/>
    <s v="2023-02-15"/>
    <n v="42"/>
    <n v="17990.62"/>
    <n v="755606.04"/>
    <n v="2700.56"/>
    <n v="325"/>
    <x v="3"/>
    <x v="1"/>
    <n v="75350.05"/>
    <x v="4"/>
    <s v="delay"/>
    <x v="265"/>
    <x v="120"/>
    <x v="1"/>
  </r>
  <r>
    <n v="8790"/>
    <x v="2"/>
    <x v="0"/>
    <x v="1"/>
    <x v="2"/>
    <s v="2023-02-14"/>
    <s v="2023-02-23"/>
    <n v="31"/>
    <n v="47334.92"/>
    <n v="1467382.52"/>
    <n v="240.42"/>
    <n v="330"/>
    <x v="1"/>
    <x v="0"/>
    <n v="155241.66"/>
    <x v="6"/>
    <s v="delay"/>
    <x v="96"/>
    <x v="84"/>
    <x v="1"/>
  </r>
  <r>
    <n v="8791"/>
    <x v="4"/>
    <x v="2"/>
    <x v="4"/>
    <x v="3"/>
    <s v="2023-05-27"/>
    <s v="2023-06-04"/>
    <n v="77"/>
    <n v="1803.4"/>
    <n v="138861.79999999999"/>
    <n v="584.41999999999996"/>
    <n v="776"/>
    <x v="0"/>
    <x v="4"/>
    <n v="7181.29"/>
    <x v="14"/>
    <s v="delay"/>
    <x v="58"/>
    <x v="57"/>
    <x v="0"/>
  </r>
  <r>
    <n v="8792"/>
    <x v="2"/>
    <x v="0"/>
    <x v="0"/>
    <x v="3"/>
    <s v="2023-07-27"/>
    <s v="2023-07-28"/>
    <n v="8"/>
    <n v="27170.83"/>
    <n v="217366.64"/>
    <n v="3864.8"/>
    <n v="498"/>
    <x v="2"/>
    <x v="0"/>
    <n v="49016.34"/>
    <x v="7"/>
    <s v="on time"/>
    <x v="152"/>
    <x v="1"/>
    <x v="1"/>
  </r>
  <r>
    <n v="8793"/>
    <x v="6"/>
    <x v="1"/>
    <x v="3"/>
    <x v="2"/>
    <s v="2023-08-18"/>
    <s v="2023-08-20"/>
    <n v="74"/>
    <n v="41853.910000000003"/>
    <n v="3097189.34"/>
    <n v="2601.73"/>
    <n v="741"/>
    <x v="0"/>
    <x v="4"/>
    <n v="683380.96"/>
    <x v="9"/>
    <s v="on time"/>
    <x v="106"/>
    <x v="60"/>
    <x v="0"/>
  </r>
  <r>
    <n v="8794"/>
    <x v="1"/>
    <x v="0"/>
    <x v="2"/>
    <x v="0"/>
    <s v="2023-01-27"/>
    <s v="2023-02-08"/>
    <n v="99"/>
    <n v="43334.68"/>
    <n v="4290133.32"/>
    <n v="648.62"/>
    <n v="682"/>
    <x v="1"/>
    <x v="4"/>
    <n v="1013365.58"/>
    <x v="10"/>
    <s v="delay"/>
    <x v="234"/>
    <x v="234"/>
    <x v="1"/>
  </r>
  <r>
    <n v="8795"/>
    <x v="6"/>
    <x v="1"/>
    <x v="4"/>
    <x v="0"/>
    <s v="2023-12-25"/>
    <s v="2023-12-26"/>
    <n v="13"/>
    <n v="1283.1199999999999"/>
    <n v="16680.560000000001"/>
    <n v="2888.73"/>
    <n v="584"/>
    <x v="0"/>
    <x v="1"/>
    <n v="1522.6"/>
    <x v="7"/>
    <s v="on time"/>
    <x v="230"/>
    <x v="53"/>
    <x v="1"/>
  </r>
  <r>
    <n v="8796"/>
    <x v="3"/>
    <x v="2"/>
    <x v="1"/>
    <x v="3"/>
    <s v="2023-02-26"/>
    <s v="2023-03-03"/>
    <n v="50"/>
    <n v="9131.93"/>
    <n v="456596.5"/>
    <n v="3140.77"/>
    <n v="967"/>
    <x v="0"/>
    <x v="4"/>
    <n v="59277.08"/>
    <x v="2"/>
    <s v="on time"/>
    <x v="34"/>
    <x v="361"/>
    <x v="0"/>
  </r>
  <r>
    <n v="8797"/>
    <x v="4"/>
    <x v="1"/>
    <x v="0"/>
    <x v="4"/>
    <s v="2023-06-28"/>
    <s v="2023-07-13"/>
    <n v="52"/>
    <n v="531.47"/>
    <n v="27636.44"/>
    <n v="1514.02"/>
    <n v="692"/>
    <x v="0"/>
    <x v="0"/>
    <n v="4346.5600000000004"/>
    <x v="3"/>
    <s v="delay"/>
    <x v="259"/>
    <x v="225"/>
    <x v="1"/>
  </r>
  <r>
    <n v="8798"/>
    <x v="1"/>
    <x v="1"/>
    <x v="0"/>
    <x v="3"/>
    <s v="2023-08-05"/>
    <s v="2023-08-13"/>
    <n v="76"/>
    <n v="2550.7199999999998"/>
    <n v="193854.72"/>
    <n v="2813.05"/>
    <n v="259"/>
    <x v="1"/>
    <x v="1"/>
    <n v="9985.83"/>
    <x v="14"/>
    <s v="delay"/>
    <x v="53"/>
    <x v="109"/>
    <x v="1"/>
  </r>
  <r>
    <n v="8799"/>
    <x v="1"/>
    <x v="0"/>
    <x v="2"/>
    <x v="1"/>
    <s v="2023-07-31"/>
    <s v="2023-08-06"/>
    <n v="56"/>
    <n v="44412.06"/>
    <n v="2487075.36"/>
    <n v="3654.42"/>
    <n v="741"/>
    <x v="1"/>
    <x v="4"/>
    <n v="224601.94"/>
    <x v="11"/>
    <s v="delay"/>
    <x v="47"/>
    <x v="4"/>
    <x v="0"/>
  </r>
  <r>
    <n v="8800"/>
    <x v="4"/>
    <x v="2"/>
    <x v="0"/>
    <x v="0"/>
    <s v="2023-09-26"/>
    <s v="2023-10-06"/>
    <n v="97"/>
    <n v="3637.49"/>
    <n v="352836.53"/>
    <n v="3810.22"/>
    <n v="632"/>
    <x v="3"/>
    <x v="4"/>
    <n v="51651.71"/>
    <x v="0"/>
    <s v="delay"/>
    <x v="122"/>
    <x v="154"/>
    <x v="1"/>
  </r>
  <r>
    <n v="8801"/>
    <x v="2"/>
    <x v="0"/>
    <x v="3"/>
    <x v="0"/>
    <s v="2023-09-10"/>
    <s v="2023-09-17"/>
    <n v="68"/>
    <n v="36095.89"/>
    <n v="2454520.52"/>
    <n v="4523.95"/>
    <n v="529"/>
    <x v="1"/>
    <x v="1"/>
    <n v="404976.61"/>
    <x v="5"/>
    <s v="delay"/>
    <x v="204"/>
    <x v="332"/>
    <x v="1"/>
  </r>
  <r>
    <n v="8802"/>
    <x v="2"/>
    <x v="0"/>
    <x v="4"/>
    <x v="0"/>
    <s v="2023-08-29"/>
    <s v="2023-09-07"/>
    <n v="87"/>
    <n v="32450.76"/>
    <n v="2823216.12"/>
    <n v="4891.22"/>
    <n v="381"/>
    <x v="2"/>
    <x v="4"/>
    <n v="186383.38"/>
    <x v="6"/>
    <s v="delay"/>
    <x v="68"/>
    <x v="173"/>
    <x v="1"/>
  </r>
  <r>
    <n v="8803"/>
    <x v="2"/>
    <x v="0"/>
    <x v="3"/>
    <x v="1"/>
    <s v="2023-06-03"/>
    <s v="2023-06-17"/>
    <n v="82"/>
    <n v="6453.28"/>
    <n v="529168.96"/>
    <n v="4795.7299999999996"/>
    <n v="418"/>
    <x v="1"/>
    <x v="4"/>
    <n v="73738.289999999994"/>
    <x v="4"/>
    <s v="delay"/>
    <x v="125"/>
    <x v="312"/>
    <x v="1"/>
  </r>
  <r>
    <n v="8804"/>
    <x v="2"/>
    <x v="1"/>
    <x v="2"/>
    <x v="2"/>
    <s v="2023-06-07"/>
    <s v="2023-06-12"/>
    <n v="47"/>
    <n v="33628.5"/>
    <n v="1580539.5"/>
    <n v="1718.48"/>
    <n v="293"/>
    <x v="0"/>
    <x v="2"/>
    <n v="345625.49"/>
    <x v="2"/>
    <s v="on time"/>
    <x v="149"/>
    <x v="160"/>
    <x v="1"/>
  </r>
  <r>
    <n v="8805"/>
    <x v="2"/>
    <x v="2"/>
    <x v="1"/>
    <x v="1"/>
    <s v="2023-03-13"/>
    <s v="2023-03-21"/>
    <n v="63"/>
    <n v="46801.27"/>
    <n v="2948480.01"/>
    <n v="2276.86"/>
    <n v="265"/>
    <x v="1"/>
    <x v="0"/>
    <n v="161238.14000000001"/>
    <x v="14"/>
    <s v="delay"/>
    <x v="29"/>
    <x v="323"/>
    <x v="1"/>
  </r>
  <r>
    <n v="8806"/>
    <x v="1"/>
    <x v="2"/>
    <x v="0"/>
    <x v="2"/>
    <s v="2023-12-02"/>
    <s v="2023-12-17"/>
    <n v="14"/>
    <n v="20549.39"/>
    <n v="287691.46000000002"/>
    <n v="1656.83"/>
    <n v="841"/>
    <x v="3"/>
    <x v="0"/>
    <n v="21675.69"/>
    <x v="3"/>
    <s v="delay"/>
    <x v="105"/>
    <x v="324"/>
    <x v="0"/>
  </r>
  <r>
    <n v="8807"/>
    <x v="6"/>
    <x v="0"/>
    <x v="1"/>
    <x v="4"/>
    <s v="2023-05-31"/>
    <s v="2023-06-03"/>
    <n v="62"/>
    <n v="36621.629999999997"/>
    <n v="2270541.06"/>
    <n v="1123.3599999999999"/>
    <n v="50"/>
    <x v="2"/>
    <x v="0"/>
    <n v="492338.33"/>
    <x v="1"/>
    <s v="on time"/>
    <x v="51"/>
    <x v="64"/>
    <x v="2"/>
  </r>
  <r>
    <n v="8808"/>
    <x v="7"/>
    <x v="2"/>
    <x v="0"/>
    <x v="2"/>
    <s v="2023-03-16"/>
    <s v="2023-03-30"/>
    <n v="67"/>
    <n v="9771.6299999999992"/>
    <n v="654699.21"/>
    <n v="1735.25"/>
    <n v="742"/>
    <x v="0"/>
    <x v="1"/>
    <n v="146480.04999999999"/>
    <x v="4"/>
    <s v="delay"/>
    <x v="94"/>
    <x v="89"/>
    <x v="0"/>
  </r>
  <r>
    <n v="8809"/>
    <x v="7"/>
    <x v="0"/>
    <x v="2"/>
    <x v="0"/>
    <s v="2023-05-26"/>
    <s v="2023-06-06"/>
    <n v="27"/>
    <n v="47380.17"/>
    <n v="1279264.5900000001"/>
    <n v="1169.08"/>
    <n v="602"/>
    <x v="3"/>
    <x v="4"/>
    <n v="292742.86"/>
    <x v="8"/>
    <s v="delay"/>
    <x v="39"/>
    <x v="161"/>
    <x v="1"/>
  </r>
  <r>
    <n v="8810"/>
    <x v="5"/>
    <x v="0"/>
    <x v="4"/>
    <x v="1"/>
    <s v="2023-07-31"/>
    <s v="2023-08-07"/>
    <n v="86"/>
    <n v="31515.78"/>
    <n v="2710357.08"/>
    <n v="2070.71"/>
    <n v="813"/>
    <x v="2"/>
    <x v="0"/>
    <n v="293525.71999999997"/>
    <x v="5"/>
    <s v="delay"/>
    <x v="266"/>
    <x v="4"/>
    <x v="0"/>
  </r>
  <r>
    <n v="8811"/>
    <x v="2"/>
    <x v="1"/>
    <x v="0"/>
    <x v="4"/>
    <s v="2023-09-11"/>
    <s v="2023-09-13"/>
    <n v="36"/>
    <n v="32259.94"/>
    <n v="1161357.8400000001"/>
    <n v="278.95"/>
    <n v="319"/>
    <x v="3"/>
    <x v="1"/>
    <n v="68323.91"/>
    <x v="9"/>
    <s v="on time"/>
    <x v="357"/>
    <x v="334"/>
    <x v="1"/>
  </r>
  <r>
    <n v="8812"/>
    <x v="4"/>
    <x v="0"/>
    <x v="2"/>
    <x v="0"/>
    <s v="2023-05-13"/>
    <s v="2023-05-26"/>
    <n v="28"/>
    <n v="34654.68"/>
    <n v="970331.04"/>
    <n v="2628.55"/>
    <n v="141"/>
    <x v="3"/>
    <x v="0"/>
    <n v="113593.14"/>
    <x v="12"/>
    <s v="delay"/>
    <x v="214"/>
    <x v="251"/>
    <x v="2"/>
  </r>
  <r>
    <n v="8813"/>
    <x v="2"/>
    <x v="2"/>
    <x v="4"/>
    <x v="2"/>
    <s v="2023-05-20"/>
    <s v="2023-06-03"/>
    <n v="28"/>
    <n v="8037.98"/>
    <n v="225063.44"/>
    <n v="4424.45"/>
    <n v="516"/>
    <x v="0"/>
    <x v="4"/>
    <n v="56000.85"/>
    <x v="4"/>
    <s v="delay"/>
    <x v="51"/>
    <x v="165"/>
    <x v="1"/>
  </r>
  <r>
    <n v="8814"/>
    <x v="2"/>
    <x v="2"/>
    <x v="1"/>
    <x v="2"/>
    <s v="2023-04-27"/>
    <s v="2023-05-02"/>
    <n v="23"/>
    <n v="36291.730000000003"/>
    <n v="834709.79"/>
    <n v="4973.3"/>
    <n v="55"/>
    <x v="2"/>
    <x v="0"/>
    <n v="120148.69"/>
    <x v="2"/>
    <s v="on time"/>
    <x v="179"/>
    <x v="18"/>
    <x v="2"/>
  </r>
  <r>
    <n v="8815"/>
    <x v="5"/>
    <x v="1"/>
    <x v="1"/>
    <x v="0"/>
    <s v="2023-02-09"/>
    <s v="2023-02-24"/>
    <n v="13"/>
    <n v="43505.64"/>
    <n v="565573.31999999995"/>
    <n v="2379.33"/>
    <n v="846"/>
    <x v="2"/>
    <x v="2"/>
    <n v="52819.06"/>
    <x v="3"/>
    <s v="delay"/>
    <x v="241"/>
    <x v="174"/>
    <x v="0"/>
  </r>
  <r>
    <n v="8816"/>
    <x v="1"/>
    <x v="0"/>
    <x v="0"/>
    <x v="2"/>
    <s v="2023-10-09"/>
    <s v="2023-10-23"/>
    <n v="79"/>
    <n v="26800.13"/>
    <n v="2117210.27"/>
    <n v="3362.38"/>
    <n v="71"/>
    <x v="2"/>
    <x v="0"/>
    <n v="506700"/>
    <x v="4"/>
    <s v="delay"/>
    <x v="298"/>
    <x v="303"/>
    <x v="2"/>
  </r>
  <r>
    <n v="8817"/>
    <x v="4"/>
    <x v="2"/>
    <x v="1"/>
    <x v="3"/>
    <s v="2023-02-20"/>
    <s v="2023-02-23"/>
    <n v="31"/>
    <n v="20248.310000000001"/>
    <n v="627697.61"/>
    <n v="3300.93"/>
    <n v="575"/>
    <x v="2"/>
    <x v="4"/>
    <n v="152043.72"/>
    <x v="1"/>
    <s v="on time"/>
    <x v="96"/>
    <x v="298"/>
    <x v="1"/>
  </r>
  <r>
    <n v="8818"/>
    <x v="4"/>
    <x v="2"/>
    <x v="1"/>
    <x v="1"/>
    <s v="2023-01-11"/>
    <s v="2023-01-13"/>
    <n v="14"/>
    <n v="47679.45"/>
    <n v="667512.30000000005"/>
    <n v="4639.84"/>
    <n v="761"/>
    <x v="3"/>
    <x v="1"/>
    <n v="100963.59"/>
    <x v="9"/>
    <s v="on time"/>
    <x v="186"/>
    <x v="315"/>
    <x v="0"/>
  </r>
  <r>
    <n v="8819"/>
    <x v="4"/>
    <x v="1"/>
    <x v="1"/>
    <x v="4"/>
    <s v="2023-01-09"/>
    <s v="2023-01-15"/>
    <n v="38"/>
    <n v="23794.51"/>
    <n v="904191.38"/>
    <n v="1492.14"/>
    <n v="555"/>
    <x v="0"/>
    <x v="3"/>
    <n v="143702.98000000001"/>
    <x v="11"/>
    <s v="delay"/>
    <x v="376"/>
    <x v="270"/>
    <x v="1"/>
  </r>
  <r>
    <n v="8820"/>
    <x v="2"/>
    <x v="1"/>
    <x v="2"/>
    <x v="3"/>
    <s v="2023-04-06"/>
    <s v="2023-04-17"/>
    <n v="84"/>
    <n v="40415.949999999997"/>
    <n v="3394939.8"/>
    <n v="4435.05"/>
    <n v="112"/>
    <x v="0"/>
    <x v="0"/>
    <n v="772369.62"/>
    <x v="8"/>
    <s v="delay"/>
    <x v="86"/>
    <x v="108"/>
    <x v="2"/>
  </r>
  <r>
    <n v="8821"/>
    <x v="4"/>
    <x v="0"/>
    <x v="1"/>
    <x v="4"/>
    <s v="2023-08-09"/>
    <s v="2023-08-13"/>
    <n v="28"/>
    <n v="26824.41"/>
    <n v="751083.48"/>
    <n v="913.74"/>
    <n v="968"/>
    <x v="3"/>
    <x v="0"/>
    <n v="109508.24"/>
    <x v="13"/>
    <s v="on time"/>
    <x v="53"/>
    <x v="52"/>
    <x v="0"/>
  </r>
  <r>
    <n v="8822"/>
    <x v="3"/>
    <x v="0"/>
    <x v="3"/>
    <x v="3"/>
    <s v="2023-04-01"/>
    <s v="2023-04-05"/>
    <n v="68"/>
    <n v="21544.42"/>
    <n v="1465020.56"/>
    <n v="2147.94"/>
    <n v="9"/>
    <x v="3"/>
    <x v="4"/>
    <n v="257549.2"/>
    <x v="13"/>
    <s v="on time"/>
    <x v="119"/>
    <x v="145"/>
    <x v="2"/>
  </r>
  <r>
    <n v="8823"/>
    <x v="6"/>
    <x v="1"/>
    <x v="0"/>
    <x v="2"/>
    <s v="2023-11-13"/>
    <s v="2023-11-16"/>
    <n v="57"/>
    <n v="38491.26"/>
    <n v="2194001.8199999998"/>
    <n v="3035.96"/>
    <n v="559"/>
    <x v="3"/>
    <x v="3"/>
    <n v="380743.05"/>
    <x v="1"/>
    <s v="on time"/>
    <x v="164"/>
    <x v="291"/>
    <x v="1"/>
  </r>
  <r>
    <n v="8824"/>
    <x v="0"/>
    <x v="2"/>
    <x v="0"/>
    <x v="2"/>
    <s v="2023-08-28"/>
    <s v="2023-08-29"/>
    <n v="1"/>
    <n v="47476.639999999999"/>
    <n v="47476.639999999999"/>
    <n v="2421.6999999999998"/>
    <n v="395"/>
    <x v="0"/>
    <x v="3"/>
    <n v="8001.89"/>
    <x v="7"/>
    <s v="on time"/>
    <x v="23"/>
    <x v="166"/>
    <x v="1"/>
  </r>
  <r>
    <n v="8825"/>
    <x v="2"/>
    <x v="2"/>
    <x v="1"/>
    <x v="2"/>
    <s v="2023-10-19"/>
    <s v="2023-10-29"/>
    <n v="29"/>
    <n v="45782.57"/>
    <n v="1327694.53"/>
    <n v="1454.79"/>
    <n v="29"/>
    <x v="1"/>
    <x v="0"/>
    <n v="171480.98"/>
    <x v="0"/>
    <s v="delay"/>
    <x v="325"/>
    <x v="134"/>
    <x v="2"/>
  </r>
  <r>
    <n v="8826"/>
    <x v="5"/>
    <x v="0"/>
    <x v="2"/>
    <x v="1"/>
    <s v="2023-05-23"/>
    <s v="2023-05-27"/>
    <n v="14"/>
    <n v="20803.68"/>
    <n v="291251.52"/>
    <n v="4202.63"/>
    <n v="298"/>
    <x v="1"/>
    <x v="3"/>
    <n v="42790.78"/>
    <x v="13"/>
    <s v="on time"/>
    <x v="242"/>
    <x v="51"/>
    <x v="1"/>
  </r>
  <r>
    <n v="8827"/>
    <x v="2"/>
    <x v="2"/>
    <x v="3"/>
    <x v="2"/>
    <s v="2023-10-14"/>
    <s v="2023-10-21"/>
    <n v="51"/>
    <n v="33273.519999999997"/>
    <n v="1696949.52"/>
    <n v="2339.4499999999998"/>
    <n v="426"/>
    <x v="2"/>
    <x v="1"/>
    <n v="344522.1"/>
    <x v="5"/>
    <s v="delay"/>
    <x v="109"/>
    <x v="273"/>
    <x v="1"/>
  </r>
  <r>
    <n v="8828"/>
    <x v="3"/>
    <x v="2"/>
    <x v="2"/>
    <x v="1"/>
    <s v="2023-07-19"/>
    <s v="2023-07-22"/>
    <n v="16"/>
    <n v="38568.54"/>
    <n v="617096.64"/>
    <n v="2639.88"/>
    <n v="633"/>
    <x v="1"/>
    <x v="3"/>
    <n v="50860.49"/>
    <x v="1"/>
    <s v="on time"/>
    <x v="5"/>
    <x v="229"/>
    <x v="1"/>
  </r>
  <r>
    <n v="8829"/>
    <x v="4"/>
    <x v="1"/>
    <x v="0"/>
    <x v="2"/>
    <s v="2023-07-13"/>
    <s v="2023-07-23"/>
    <n v="27"/>
    <n v="18894.5"/>
    <n v="510151.5"/>
    <n v="4078.45"/>
    <n v="549"/>
    <x v="3"/>
    <x v="0"/>
    <n v="31471.47"/>
    <x v="0"/>
    <s v="delay"/>
    <x v="251"/>
    <x v="362"/>
    <x v="1"/>
  </r>
  <r>
    <n v="8830"/>
    <x v="2"/>
    <x v="0"/>
    <x v="0"/>
    <x v="4"/>
    <s v="2023-08-04"/>
    <s v="2023-08-14"/>
    <n v="39"/>
    <n v="36012.559999999998"/>
    <n v="1404489.84"/>
    <n v="3832.8"/>
    <n v="968"/>
    <x v="0"/>
    <x v="1"/>
    <n v="82505.960000000006"/>
    <x v="0"/>
    <s v="delay"/>
    <x v="269"/>
    <x v="357"/>
    <x v="0"/>
  </r>
  <r>
    <n v="8831"/>
    <x v="4"/>
    <x v="1"/>
    <x v="0"/>
    <x v="4"/>
    <s v="2023-09-07"/>
    <s v="2023-09-17"/>
    <n v="68"/>
    <n v="19284.98"/>
    <n v="1311378.6399999999"/>
    <n v="4746.47"/>
    <n v="274"/>
    <x v="3"/>
    <x v="2"/>
    <n v="223554.79"/>
    <x v="0"/>
    <s v="delay"/>
    <x v="204"/>
    <x v="257"/>
    <x v="1"/>
  </r>
  <r>
    <n v="8832"/>
    <x v="3"/>
    <x v="1"/>
    <x v="2"/>
    <x v="4"/>
    <s v="2023-07-08"/>
    <s v="2023-07-23"/>
    <n v="77"/>
    <n v="30998.65"/>
    <n v="2386896.0499999998"/>
    <n v="2385.21"/>
    <n v="733"/>
    <x v="2"/>
    <x v="4"/>
    <n v="440269.16"/>
    <x v="3"/>
    <s v="delay"/>
    <x v="251"/>
    <x v="5"/>
    <x v="0"/>
  </r>
  <r>
    <n v="8833"/>
    <x v="0"/>
    <x v="1"/>
    <x v="0"/>
    <x v="4"/>
    <s v="2023-09-15"/>
    <s v="2023-09-21"/>
    <n v="35"/>
    <n v="9318.56"/>
    <n v="326149.59999999998"/>
    <n v="2638.41"/>
    <n v="989"/>
    <x v="0"/>
    <x v="4"/>
    <n v="35584.49"/>
    <x v="11"/>
    <s v="delay"/>
    <x v="355"/>
    <x v="242"/>
    <x v="0"/>
  </r>
  <r>
    <n v="8834"/>
    <x v="3"/>
    <x v="0"/>
    <x v="2"/>
    <x v="0"/>
    <s v="2023-04-08"/>
    <s v="2023-04-23"/>
    <n v="17"/>
    <n v="34637.14"/>
    <n v="588831.38"/>
    <n v="4719.51"/>
    <n v="787"/>
    <x v="2"/>
    <x v="2"/>
    <n v="34688.07"/>
    <x v="3"/>
    <s v="delay"/>
    <x v="101"/>
    <x v="106"/>
    <x v="0"/>
  </r>
  <r>
    <n v="8835"/>
    <x v="2"/>
    <x v="1"/>
    <x v="4"/>
    <x v="3"/>
    <s v="2023-10-27"/>
    <s v="2023-10-29"/>
    <n v="7"/>
    <n v="32298.71"/>
    <n v="226090.97"/>
    <n v="206.87"/>
    <n v="756"/>
    <x v="3"/>
    <x v="3"/>
    <n v="19304.27"/>
    <x v="9"/>
    <s v="on time"/>
    <x v="325"/>
    <x v="200"/>
    <x v="0"/>
  </r>
  <r>
    <n v="8836"/>
    <x v="6"/>
    <x v="1"/>
    <x v="3"/>
    <x v="4"/>
    <s v="2023-12-22"/>
    <s v="2024-01-02"/>
    <n v="84"/>
    <n v="36112.67"/>
    <n v="3033464.28"/>
    <n v="483.75"/>
    <n v="533"/>
    <x v="2"/>
    <x v="0"/>
    <n v="360375.68"/>
    <x v="8"/>
    <s v="delay"/>
    <x v="343"/>
    <x v="169"/>
    <x v="1"/>
  </r>
  <r>
    <n v="8837"/>
    <x v="7"/>
    <x v="0"/>
    <x v="0"/>
    <x v="3"/>
    <s v="2023-02-01"/>
    <s v="2023-02-03"/>
    <n v="23"/>
    <n v="36433.06"/>
    <n v="837960.38"/>
    <n v="4819.79"/>
    <n v="159"/>
    <x v="3"/>
    <x v="4"/>
    <n v="156388.81"/>
    <x v="9"/>
    <s v="on time"/>
    <x v="136"/>
    <x v="120"/>
    <x v="2"/>
  </r>
  <r>
    <n v="8838"/>
    <x v="6"/>
    <x v="2"/>
    <x v="1"/>
    <x v="3"/>
    <s v="2023-11-18"/>
    <s v="2023-11-20"/>
    <n v="5"/>
    <n v="22747.33"/>
    <n v="113736.65"/>
    <n v="4992.8999999999996"/>
    <n v="930"/>
    <x v="3"/>
    <x v="4"/>
    <n v="11606.41"/>
    <x v="9"/>
    <s v="on time"/>
    <x v="195"/>
    <x v="263"/>
    <x v="0"/>
  </r>
  <r>
    <n v="8839"/>
    <x v="1"/>
    <x v="2"/>
    <x v="3"/>
    <x v="0"/>
    <s v="2023-02-09"/>
    <s v="2023-02-12"/>
    <n v="67"/>
    <n v="32000.12"/>
    <n v="2144008.04"/>
    <n v="4058.08"/>
    <n v="44"/>
    <x v="0"/>
    <x v="3"/>
    <n v="185277.03"/>
    <x v="1"/>
    <s v="on time"/>
    <x v="304"/>
    <x v="174"/>
    <x v="2"/>
  </r>
  <r>
    <n v="8840"/>
    <x v="5"/>
    <x v="2"/>
    <x v="0"/>
    <x v="2"/>
    <s v="2023-02-07"/>
    <s v="2023-02-21"/>
    <n v="94"/>
    <n v="19402.900000000001"/>
    <n v="1823872.6"/>
    <n v="838.57"/>
    <n v="437"/>
    <x v="0"/>
    <x v="2"/>
    <n v="376555.61"/>
    <x v="4"/>
    <s v="delay"/>
    <x v="60"/>
    <x v="69"/>
    <x v="1"/>
  </r>
  <r>
    <n v="8841"/>
    <x v="2"/>
    <x v="1"/>
    <x v="1"/>
    <x v="0"/>
    <s v="2023-08-05"/>
    <s v="2023-08-11"/>
    <n v="20"/>
    <n v="5170.38"/>
    <n v="103407.6"/>
    <n v="959.43"/>
    <n v="254"/>
    <x v="0"/>
    <x v="1"/>
    <n v="12919.3"/>
    <x v="11"/>
    <s v="delay"/>
    <x v="310"/>
    <x v="109"/>
    <x v="1"/>
  </r>
  <r>
    <n v="8842"/>
    <x v="3"/>
    <x v="2"/>
    <x v="3"/>
    <x v="2"/>
    <s v="2023-10-01"/>
    <s v="2023-10-16"/>
    <n v="96"/>
    <n v="26684.02"/>
    <n v="2561665.92"/>
    <n v="3923.31"/>
    <n v="253"/>
    <x v="2"/>
    <x v="1"/>
    <n v="395518.52"/>
    <x v="3"/>
    <s v="delay"/>
    <x v="177"/>
    <x v="340"/>
    <x v="1"/>
  </r>
  <r>
    <n v="8843"/>
    <x v="7"/>
    <x v="0"/>
    <x v="3"/>
    <x v="2"/>
    <s v="2023-06-13"/>
    <s v="2023-06-15"/>
    <n v="87"/>
    <n v="43616.51"/>
    <n v="3794636.37"/>
    <n v="785.74"/>
    <n v="769"/>
    <x v="1"/>
    <x v="2"/>
    <n v="718608.22"/>
    <x v="9"/>
    <s v="on time"/>
    <x v="334"/>
    <x v="68"/>
    <x v="0"/>
  </r>
  <r>
    <n v="8844"/>
    <x v="6"/>
    <x v="2"/>
    <x v="1"/>
    <x v="3"/>
    <s v="2023-03-07"/>
    <s v="2023-03-15"/>
    <n v="90"/>
    <n v="34845.94"/>
    <n v="3136134.6"/>
    <n v="198.71"/>
    <n v="493"/>
    <x v="0"/>
    <x v="2"/>
    <n v="191196.31"/>
    <x v="14"/>
    <s v="delay"/>
    <x v="112"/>
    <x v="17"/>
    <x v="1"/>
  </r>
  <r>
    <n v="8845"/>
    <x v="2"/>
    <x v="0"/>
    <x v="3"/>
    <x v="3"/>
    <s v="2023-05-30"/>
    <s v="2023-06-10"/>
    <n v="59"/>
    <n v="48658.04"/>
    <n v="2870824.36"/>
    <n v="3063.4"/>
    <n v="793"/>
    <x v="3"/>
    <x v="3"/>
    <n v="238935.01"/>
    <x v="8"/>
    <s v="delay"/>
    <x v="110"/>
    <x v="38"/>
    <x v="0"/>
  </r>
  <r>
    <n v="8846"/>
    <x v="7"/>
    <x v="1"/>
    <x v="2"/>
    <x v="0"/>
    <s v="2023-09-23"/>
    <s v="2023-10-08"/>
    <n v="15"/>
    <n v="4119.93"/>
    <n v="61798.95"/>
    <n v="538.72"/>
    <n v="670"/>
    <x v="0"/>
    <x v="1"/>
    <n v="7436.49"/>
    <x v="3"/>
    <s v="delay"/>
    <x v="156"/>
    <x v="110"/>
    <x v="1"/>
  </r>
  <r>
    <n v="8847"/>
    <x v="1"/>
    <x v="0"/>
    <x v="3"/>
    <x v="3"/>
    <s v="2023-10-08"/>
    <s v="2023-10-23"/>
    <n v="22"/>
    <n v="28967.29"/>
    <n v="637280.38"/>
    <n v="1059.69"/>
    <n v="797"/>
    <x v="2"/>
    <x v="2"/>
    <n v="57553.2"/>
    <x v="3"/>
    <s v="delay"/>
    <x v="298"/>
    <x v="301"/>
    <x v="0"/>
  </r>
  <r>
    <n v="8848"/>
    <x v="1"/>
    <x v="0"/>
    <x v="1"/>
    <x v="0"/>
    <s v="2023-12-01"/>
    <s v="2023-12-14"/>
    <n v="1"/>
    <n v="32187.279999999999"/>
    <n v="32187.279999999999"/>
    <n v="186.02"/>
    <n v="316"/>
    <x v="0"/>
    <x v="0"/>
    <n v="5876.37"/>
    <x v="12"/>
    <s v="delay"/>
    <x v="38"/>
    <x v="328"/>
    <x v="1"/>
  </r>
  <r>
    <n v="8849"/>
    <x v="0"/>
    <x v="1"/>
    <x v="4"/>
    <x v="4"/>
    <s v="2023-09-29"/>
    <s v="2023-10-05"/>
    <n v="70"/>
    <n v="19884.759999999998"/>
    <n v="1391933.2"/>
    <n v="223.05"/>
    <n v="773"/>
    <x v="3"/>
    <x v="4"/>
    <n v="341682.27"/>
    <x v="11"/>
    <s v="delay"/>
    <x v="362"/>
    <x v="308"/>
    <x v="0"/>
  </r>
  <r>
    <n v="8850"/>
    <x v="7"/>
    <x v="2"/>
    <x v="4"/>
    <x v="4"/>
    <s v="2023-06-13"/>
    <s v="2023-06-17"/>
    <n v="64"/>
    <n v="16250.96"/>
    <n v="1040061.4399999999"/>
    <n v="2364.36"/>
    <n v="512"/>
    <x v="3"/>
    <x v="1"/>
    <n v="161533.69"/>
    <x v="13"/>
    <s v="on time"/>
    <x v="125"/>
    <x v="68"/>
    <x v="1"/>
  </r>
  <r>
    <n v="8851"/>
    <x v="6"/>
    <x v="1"/>
    <x v="1"/>
    <x v="3"/>
    <s v="2023-12-21"/>
    <s v="2023-12-25"/>
    <n v="48"/>
    <n v="30262.52"/>
    <n v="1452600.96"/>
    <n v="1348.94"/>
    <n v="808"/>
    <x v="0"/>
    <x v="3"/>
    <n v="277826.23"/>
    <x v="13"/>
    <s v="on time"/>
    <x v="75"/>
    <x v="170"/>
    <x v="0"/>
  </r>
  <r>
    <n v="8852"/>
    <x v="3"/>
    <x v="1"/>
    <x v="1"/>
    <x v="2"/>
    <s v="2023-03-13"/>
    <s v="2023-03-16"/>
    <n v="64"/>
    <n v="1800.22"/>
    <n v="115214.08"/>
    <n v="2979.8"/>
    <n v="699"/>
    <x v="3"/>
    <x v="0"/>
    <n v="8890.81"/>
    <x v="1"/>
    <s v="on time"/>
    <x v="282"/>
    <x v="323"/>
    <x v="1"/>
  </r>
  <r>
    <n v="8853"/>
    <x v="4"/>
    <x v="2"/>
    <x v="1"/>
    <x v="4"/>
    <s v="2023-08-11"/>
    <s v="2023-08-17"/>
    <n v="93"/>
    <n v="30380.15"/>
    <n v="2825353.95"/>
    <n v="1969.4"/>
    <n v="45"/>
    <x v="3"/>
    <x v="2"/>
    <n v="397303.25"/>
    <x v="11"/>
    <s v="delay"/>
    <x v="289"/>
    <x v="286"/>
    <x v="2"/>
  </r>
  <r>
    <n v="8854"/>
    <x v="6"/>
    <x v="1"/>
    <x v="2"/>
    <x v="3"/>
    <s v="2024-01-01"/>
    <s v="2024-01-12"/>
    <n v="39"/>
    <n v="38239.82"/>
    <n v="1491352.98"/>
    <n v="2019.26"/>
    <n v="174"/>
    <x v="3"/>
    <x v="1"/>
    <n v="248838.21"/>
    <x v="8"/>
    <s v="delay"/>
    <x v="108"/>
    <x v="21"/>
    <x v="2"/>
  </r>
  <r>
    <n v="8855"/>
    <x v="5"/>
    <x v="0"/>
    <x v="1"/>
    <x v="2"/>
    <s v="2023-04-06"/>
    <s v="2023-04-09"/>
    <n v="89"/>
    <n v="33264.67"/>
    <n v="2960555.63"/>
    <n v="1531.01"/>
    <n v="21"/>
    <x v="2"/>
    <x v="0"/>
    <n v="355485.28"/>
    <x v="1"/>
    <s v="on time"/>
    <x v="313"/>
    <x v="108"/>
    <x v="2"/>
  </r>
  <r>
    <n v="8856"/>
    <x v="0"/>
    <x v="0"/>
    <x v="0"/>
    <x v="2"/>
    <s v="2023-08-02"/>
    <s v="2023-08-03"/>
    <n v="20"/>
    <n v="7404.04"/>
    <n v="148080.79999999999"/>
    <n v="2867.07"/>
    <n v="560"/>
    <x v="1"/>
    <x v="1"/>
    <n v="27526.21"/>
    <x v="7"/>
    <s v="on time"/>
    <x v="237"/>
    <x v="164"/>
    <x v="1"/>
  </r>
  <r>
    <n v="8857"/>
    <x v="1"/>
    <x v="2"/>
    <x v="4"/>
    <x v="2"/>
    <s v="2023-02-27"/>
    <s v="2023-02-28"/>
    <n v="37"/>
    <n v="27130.98"/>
    <n v="1003846.26"/>
    <n v="3012.39"/>
    <n v="562"/>
    <x v="2"/>
    <x v="3"/>
    <n v="146628.85"/>
    <x v="7"/>
    <s v="on time"/>
    <x v="250"/>
    <x v="311"/>
    <x v="1"/>
  </r>
  <r>
    <n v="8858"/>
    <x v="5"/>
    <x v="2"/>
    <x v="2"/>
    <x v="4"/>
    <s v="2023-01-03"/>
    <s v="2023-01-15"/>
    <n v="37"/>
    <n v="17043.18"/>
    <n v="630597.66"/>
    <n v="4181.68"/>
    <n v="305"/>
    <x v="2"/>
    <x v="0"/>
    <n v="140330.17000000001"/>
    <x v="10"/>
    <s v="delay"/>
    <x v="376"/>
    <x v="342"/>
    <x v="1"/>
  </r>
  <r>
    <n v="8859"/>
    <x v="6"/>
    <x v="2"/>
    <x v="0"/>
    <x v="3"/>
    <s v="2023-02-22"/>
    <s v="2023-02-28"/>
    <n v="78"/>
    <n v="47683.41"/>
    <n v="3719305.98"/>
    <n v="1348.5"/>
    <n v="620"/>
    <x v="2"/>
    <x v="4"/>
    <n v="862042.21"/>
    <x v="11"/>
    <s v="delay"/>
    <x v="250"/>
    <x v="33"/>
    <x v="1"/>
  </r>
  <r>
    <n v="8860"/>
    <x v="5"/>
    <x v="0"/>
    <x v="2"/>
    <x v="2"/>
    <s v="2023-11-11"/>
    <s v="2023-11-21"/>
    <n v="29"/>
    <n v="2301.9899999999998"/>
    <n v="66757.710000000006"/>
    <n v="1292.99"/>
    <n v="744"/>
    <x v="2"/>
    <x v="1"/>
    <n v="6333.42"/>
    <x v="0"/>
    <s v="delay"/>
    <x v="93"/>
    <x v="95"/>
    <x v="0"/>
  </r>
  <r>
    <n v="8861"/>
    <x v="3"/>
    <x v="1"/>
    <x v="1"/>
    <x v="2"/>
    <s v="2023-01-19"/>
    <s v="2023-01-29"/>
    <n v="62"/>
    <n v="38466.83"/>
    <n v="2384943.46"/>
    <n v="2265.92"/>
    <n v="902"/>
    <x v="0"/>
    <x v="4"/>
    <n v="432614.72"/>
    <x v="0"/>
    <s v="delay"/>
    <x v="232"/>
    <x v="336"/>
    <x v="0"/>
  </r>
  <r>
    <n v="8862"/>
    <x v="1"/>
    <x v="2"/>
    <x v="4"/>
    <x v="3"/>
    <s v="2023-09-21"/>
    <s v="2023-10-01"/>
    <n v="32"/>
    <n v="23158.78"/>
    <n v="741080.96"/>
    <n v="3654.95"/>
    <n v="621"/>
    <x v="0"/>
    <x v="2"/>
    <n v="86036.32"/>
    <x v="0"/>
    <s v="delay"/>
    <x v="52"/>
    <x v="45"/>
    <x v="1"/>
  </r>
  <r>
    <n v="8863"/>
    <x v="2"/>
    <x v="0"/>
    <x v="1"/>
    <x v="4"/>
    <s v="2023-07-15"/>
    <s v="2023-07-21"/>
    <n v="15"/>
    <n v="44916.43"/>
    <n v="673746.45"/>
    <n v="3025.75"/>
    <n v="93"/>
    <x v="2"/>
    <x v="2"/>
    <n v="120403.57"/>
    <x v="11"/>
    <s v="delay"/>
    <x v="139"/>
    <x v="171"/>
    <x v="2"/>
  </r>
  <r>
    <n v="8864"/>
    <x v="0"/>
    <x v="2"/>
    <x v="2"/>
    <x v="3"/>
    <s v="2023-02-11"/>
    <s v="2023-02-23"/>
    <n v="55"/>
    <n v="15813.55"/>
    <n v="869745.25"/>
    <n v="1541.87"/>
    <n v="129"/>
    <x v="3"/>
    <x v="4"/>
    <n v="54374.06"/>
    <x v="10"/>
    <s v="delay"/>
    <x v="96"/>
    <x v="327"/>
    <x v="2"/>
  </r>
  <r>
    <n v="8865"/>
    <x v="6"/>
    <x v="0"/>
    <x v="1"/>
    <x v="0"/>
    <s v="2023-04-29"/>
    <s v="2023-05-07"/>
    <n v="51"/>
    <n v="17689.66"/>
    <n v="902172.66"/>
    <n v="3793.11"/>
    <n v="987"/>
    <x v="2"/>
    <x v="3"/>
    <n v="165082.57999999999"/>
    <x v="14"/>
    <s v="delay"/>
    <x v="277"/>
    <x v="254"/>
    <x v="0"/>
  </r>
  <r>
    <n v="8866"/>
    <x v="6"/>
    <x v="0"/>
    <x v="1"/>
    <x v="4"/>
    <s v="2023-05-07"/>
    <s v="2023-05-09"/>
    <n v="13"/>
    <n v="29749.16"/>
    <n v="386739.08"/>
    <n v="3030.15"/>
    <n v="471"/>
    <x v="3"/>
    <x v="4"/>
    <n v="41391.660000000003"/>
    <x v="9"/>
    <s v="on time"/>
    <x v="150"/>
    <x v="2"/>
    <x v="1"/>
  </r>
  <r>
    <n v="8867"/>
    <x v="2"/>
    <x v="2"/>
    <x v="0"/>
    <x v="2"/>
    <s v="2023-06-27"/>
    <s v="2023-07-08"/>
    <n v="78"/>
    <n v="35908.5"/>
    <n v="2800863"/>
    <n v="174.49"/>
    <n v="708"/>
    <x v="0"/>
    <x v="3"/>
    <n v="362036.06"/>
    <x v="8"/>
    <s v="delay"/>
    <x v="218"/>
    <x v="87"/>
    <x v="0"/>
  </r>
  <r>
    <n v="8868"/>
    <x v="5"/>
    <x v="2"/>
    <x v="4"/>
    <x v="4"/>
    <s v="2023-11-12"/>
    <s v="2023-11-22"/>
    <n v="88"/>
    <n v="15274.13"/>
    <n v="1344123.44"/>
    <n v="1375.04"/>
    <n v="367"/>
    <x v="2"/>
    <x v="0"/>
    <n v="261013.5"/>
    <x v="0"/>
    <s v="delay"/>
    <x v="254"/>
    <x v="198"/>
    <x v="1"/>
  </r>
  <r>
    <n v="8869"/>
    <x v="0"/>
    <x v="0"/>
    <x v="0"/>
    <x v="3"/>
    <s v="2023-05-27"/>
    <s v="2023-06-09"/>
    <n v="14"/>
    <n v="43297.46"/>
    <n v="606164.43999999994"/>
    <n v="190.87"/>
    <n v="74"/>
    <x v="3"/>
    <x v="2"/>
    <n v="69700.42"/>
    <x v="12"/>
    <s v="delay"/>
    <x v="308"/>
    <x v="57"/>
    <x v="2"/>
  </r>
  <r>
    <n v="8870"/>
    <x v="0"/>
    <x v="2"/>
    <x v="4"/>
    <x v="1"/>
    <s v="2023-10-05"/>
    <s v="2023-10-09"/>
    <n v="65"/>
    <n v="29454.240000000002"/>
    <n v="1914525.6"/>
    <n v="3785.09"/>
    <n v="860"/>
    <x v="2"/>
    <x v="2"/>
    <n v="181823.52"/>
    <x v="13"/>
    <s v="on time"/>
    <x v="335"/>
    <x v="16"/>
    <x v="0"/>
  </r>
  <r>
    <n v="8871"/>
    <x v="4"/>
    <x v="0"/>
    <x v="1"/>
    <x v="4"/>
    <s v="2023-04-27"/>
    <s v="2023-05-01"/>
    <n v="56"/>
    <n v="12831.32"/>
    <n v="718553.92"/>
    <n v="2421"/>
    <n v="969"/>
    <x v="3"/>
    <x v="2"/>
    <n v="46140.28"/>
    <x v="13"/>
    <s v="on time"/>
    <x v="197"/>
    <x v="18"/>
    <x v="0"/>
  </r>
  <r>
    <n v="8872"/>
    <x v="5"/>
    <x v="1"/>
    <x v="2"/>
    <x v="4"/>
    <s v="2023-05-16"/>
    <s v="2023-05-28"/>
    <n v="42"/>
    <n v="13977.35"/>
    <n v="587048.69999999995"/>
    <n v="266.83999999999997"/>
    <n v="680"/>
    <x v="3"/>
    <x v="4"/>
    <n v="43605.05"/>
    <x v="10"/>
    <s v="delay"/>
    <x v="258"/>
    <x v="197"/>
    <x v="1"/>
  </r>
  <r>
    <n v="8873"/>
    <x v="6"/>
    <x v="2"/>
    <x v="2"/>
    <x v="3"/>
    <s v="2023-03-11"/>
    <s v="2023-03-22"/>
    <n v="29"/>
    <n v="19308.57"/>
    <n v="559948.53"/>
    <n v="1737.19"/>
    <n v="496"/>
    <x v="1"/>
    <x v="2"/>
    <n v="113121.8"/>
    <x v="8"/>
    <s v="delay"/>
    <x v="295"/>
    <x v="29"/>
    <x v="1"/>
  </r>
  <r>
    <n v="8874"/>
    <x v="7"/>
    <x v="2"/>
    <x v="0"/>
    <x v="3"/>
    <s v="2023-02-06"/>
    <s v="2023-02-17"/>
    <n v="79"/>
    <n v="10575.05"/>
    <n v="835428.95"/>
    <n v="3527.54"/>
    <n v="356"/>
    <x v="1"/>
    <x v="4"/>
    <n v="45929.84"/>
    <x v="8"/>
    <s v="delay"/>
    <x v="337"/>
    <x v="271"/>
    <x v="1"/>
  </r>
  <r>
    <n v="8875"/>
    <x v="5"/>
    <x v="1"/>
    <x v="2"/>
    <x v="3"/>
    <s v="2023-01-23"/>
    <s v="2023-01-24"/>
    <n v="30"/>
    <n v="4168.07"/>
    <n v="125042.1"/>
    <n v="189.05"/>
    <n v="960"/>
    <x v="2"/>
    <x v="4"/>
    <n v="21723.75"/>
    <x v="7"/>
    <s v="on time"/>
    <x v="359"/>
    <x v="310"/>
    <x v="0"/>
  </r>
  <r>
    <n v="8876"/>
    <x v="6"/>
    <x v="2"/>
    <x v="1"/>
    <x v="4"/>
    <s v="2023-04-22"/>
    <s v="2023-05-04"/>
    <n v="32"/>
    <n v="16335.36"/>
    <n v="522731.52000000002"/>
    <n v="2816.25"/>
    <n v="578"/>
    <x v="2"/>
    <x v="0"/>
    <n v="91830.67"/>
    <x v="10"/>
    <s v="delay"/>
    <x v="81"/>
    <x v="181"/>
    <x v="1"/>
  </r>
  <r>
    <n v="8877"/>
    <x v="2"/>
    <x v="0"/>
    <x v="3"/>
    <x v="3"/>
    <s v="2023-09-01"/>
    <s v="2023-09-08"/>
    <n v="60"/>
    <n v="40083.279999999999"/>
    <n v="2404996.7999999998"/>
    <n v="1938.48"/>
    <n v="953"/>
    <x v="0"/>
    <x v="4"/>
    <n v="501413.67"/>
    <x v="5"/>
    <s v="delay"/>
    <x v="98"/>
    <x v="150"/>
    <x v="0"/>
  </r>
  <r>
    <n v="8878"/>
    <x v="3"/>
    <x v="2"/>
    <x v="0"/>
    <x v="4"/>
    <s v="2023-02-12"/>
    <s v="2023-02-20"/>
    <n v="83"/>
    <n v="34899.449999999997"/>
    <n v="2896654.35"/>
    <n v="1333.28"/>
    <n v="489"/>
    <x v="1"/>
    <x v="1"/>
    <n v="486776.19"/>
    <x v="14"/>
    <s v="delay"/>
    <x v="227"/>
    <x v="208"/>
    <x v="1"/>
  </r>
  <r>
    <n v="8879"/>
    <x v="2"/>
    <x v="1"/>
    <x v="4"/>
    <x v="3"/>
    <s v="2023-10-09"/>
    <s v="2023-10-12"/>
    <n v="77"/>
    <n v="18590.88"/>
    <n v="1431497.76"/>
    <n v="1475.33"/>
    <n v="60"/>
    <x v="0"/>
    <x v="3"/>
    <n v="236251.66"/>
    <x v="1"/>
    <s v="on time"/>
    <x v="339"/>
    <x v="303"/>
    <x v="2"/>
  </r>
  <r>
    <n v="8880"/>
    <x v="4"/>
    <x v="2"/>
    <x v="4"/>
    <x v="0"/>
    <s v="2024-01-01"/>
    <s v="2024-01-12"/>
    <n v="81"/>
    <n v="21351.69"/>
    <n v="1729486.89"/>
    <n v="3888.12"/>
    <n v="957"/>
    <x v="2"/>
    <x v="0"/>
    <n v="91720.24"/>
    <x v="8"/>
    <s v="delay"/>
    <x v="108"/>
    <x v="21"/>
    <x v="0"/>
  </r>
  <r>
    <n v="8881"/>
    <x v="7"/>
    <x v="0"/>
    <x v="1"/>
    <x v="3"/>
    <s v="2023-06-24"/>
    <s v="2023-07-06"/>
    <n v="56"/>
    <n v="1828.28"/>
    <n v="102383.67999999999"/>
    <n v="2916.54"/>
    <n v="87"/>
    <x v="1"/>
    <x v="1"/>
    <n v="20661.669999999998"/>
    <x v="10"/>
    <s v="delay"/>
    <x v="358"/>
    <x v="248"/>
    <x v="2"/>
  </r>
  <r>
    <n v="8882"/>
    <x v="7"/>
    <x v="0"/>
    <x v="1"/>
    <x v="1"/>
    <s v="2023-06-10"/>
    <s v="2023-06-13"/>
    <n v="16"/>
    <n v="18109.04"/>
    <n v="289744.64000000001"/>
    <n v="584.5"/>
    <n v="328"/>
    <x v="1"/>
    <x v="0"/>
    <n v="40779.89"/>
    <x v="1"/>
    <s v="on time"/>
    <x v="27"/>
    <x v="352"/>
    <x v="1"/>
  </r>
  <r>
    <n v="8883"/>
    <x v="2"/>
    <x v="1"/>
    <x v="1"/>
    <x v="4"/>
    <s v="2023-08-09"/>
    <s v="2023-08-19"/>
    <n v="59"/>
    <n v="27486.65"/>
    <n v="1621712.35"/>
    <n v="2172.52"/>
    <n v="772"/>
    <x v="3"/>
    <x v="0"/>
    <n v="140808.04"/>
    <x v="0"/>
    <s v="delay"/>
    <x v="159"/>
    <x v="52"/>
    <x v="0"/>
  </r>
  <r>
    <n v="8884"/>
    <x v="5"/>
    <x v="2"/>
    <x v="3"/>
    <x v="4"/>
    <s v="2023-10-07"/>
    <s v="2023-10-18"/>
    <n v="28"/>
    <n v="12942.28"/>
    <n v="362383.84"/>
    <n v="1849.93"/>
    <n v="347"/>
    <x v="0"/>
    <x v="3"/>
    <n v="23825.23"/>
    <x v="8"/>
    <s v="delay"/>
    <x v="126"/>
    <x v="255"/>
    <x v="1"/>
  </r>
  <r>
    <n v="8885"/>
    <x v="3"/>
    <x v="1"/>
    <x v="1"/>
    <x v="0"/>
    <s v="2023-10-08"/>
    <s v="2023-10-23"/>
    <n v="47"/>
    <n v="46142.52"/>
    <n v="2168698.44"/>
    <n v="312.3"/>
    <n v="391"/>
    <x v="0"/>
    <x v="1"/>
    <n v="529522.84"/>
    <x v="3"/>
    <s v="delay"/>
    <x v="298"/>
    <x v="301"/>
    <x v="1"/>
  </r>
  <r>
    <n v="8886"/>
    <x v="6"/>
    <x v="2"/>
    <x v="0"/>
    <x v="2"/>
    <s v="2023-03-05"/>
    <s v="2023-03-07"/>
    <n v="55"/>
    <n v="46694.25"/>
    <n v="2568183.75"/>
    <n v="191.97"/>
    <n v="177"/>
    <x v="3"/>
    <x v="0"/>
    <n v="166861.98000000001"/>
    <x v="9"/>
    <s v="on time"/>
    <x v="278"/>
    <x v="247"/>
    <x v="2"/>
  </r>
  <r>
    <n v="8887"/>
    <x v="5"/>
    <x v="1"/>
    <x v="1"/>
    <x v="4"/>
    <s v="2023-08-08"/>
    <s v="2023-08-19"/>
    <n v="56"/>
    <n v="15815.38"/>
    <n v="885661.28"/>
    <n v="1618.31"/>
    <n v="387"/>
    <x v="2"/>
    <x v="3"/>
    <n v="145826.18"/>
    <x v="8"/>
    <s v="delay"/>
    <x v="159"/>
    <x v="157"/>
    <x v="1"/>
  </r>
  <r>
    <n v="8888"/>
    <x v="2"/>
    <x v="1"/>
    <x v="4"/>
    <x v="2"/>
    <s v="2023-09-16"/>
    <s v="2023-09-23"/>
    <n v="93"/>
    <n v="7685"/>
    <n v="714705"/>
    <n v="4566.12"/>
    <n v="500"/>
    <x v="0"/>
    <x v="3"/>
    <n v="125551.91"/>
    <x v="5"/>
    <s v="delay"/>
    <x v="338"/>
    <x v="122"/>
    <x v="1"/>
  </r>
  <r>
    <n v="8889"/>
    <x v="5"/>
    <x v="1"/>
    <x v="4"/>
    <x v="0"/>
    <s v="2023-12-31"/>
    <s v="2024-01-09"/>
    <n v="10"/>
    <n v="18048.560000000001"/>
    <n v="180485.6"/>
    <n v="4843.26"/>
    <n v="434"/>
    <x v="1"/>
    <x v="1"/>
    <n v="42344.52"/>
    <x v="6"/>
    <s v="delay"/>
    <x v="316"/>
    <x v="281"/>
    <x v="1"/>
  </r>
  <r>
    <n v="8890"/>
    <x v="1"/>
    <x v="0"/>
    <x v="2"/>
    <x v="3"/>
    <s v="2023-08-26"/>
    <s v="2023-09-10"/>
    <n v="46"/>
    <n v="3786.17"/>
    <n v="174163.82"/>
    <n v="3569.89"/>
    <n v="13"/>
    <x v="3"/>
    <x v="2"/>
    <n v="39585.29"/>
    <x v="3"/>
    <s v="delay"/>
    <x v="99"/>
    <x v="59"/>
    <x v="2"/>
  </r>
  <r>
    <n v="8891"/>
    <x v="6"/>
    <x v="0"/>
    <x v="2"/>
    <x v="0"/>
    <s v="2023-03-13"/>
    <s v="2023-03-20"/>
    <n v="18"/>
    <n v="47822.94"/>
    <n v="860812.92"/>
    <n v="3325.33"/>
    <n v="517"/>
    <x v="3"/>
    <x v="4"/>
    <n v="60502.58"/>
    <x v="5"/>
    <s v="delay"/>
    <x v="102"/>
    <x v="323"/>
    <x v="1"/>
  </r>
  <r>
    <n v="8892"/>
    <x v="0"/>
    <x v="0"/>
    <x v="3"/>
    <x v="2"/>
    <s v="2023-07-03"/>
    <s v="2023-07-05"/>
    <n v="18"/>
    <n v="25468.81"/>
    <n v="458438.58"/>
    <n v="3658.12"/>
    <n v="697"/>
    <x v="3"/>
    <x v="3"/>
    <n v="102980.01"/>
    <x v="9"/>
    <s v="on time"/>
    <x v="183"/>
    <x v="228"/>
    <x v="1"/>
  </r>
  <r>
    <n v="8893"/>
    <x v="4"/>
    <x v="1"/>
    <x v="0"/>
    <x v="4"/>
    <s v="2023-06-20"/>
    <s v="2023-06-23"/>
    <n v="3"/>
    <n v="22654.91"/>
    <n v="67964.73"/>
    <n v="1857.97"/>
    <n v="696"/>
    <x v="1"/>
    <x v="1"/>
    <n v="16596.53"/>
    <x v="1"/>
    <s v="on time"/>
    <x v="273"/>
    <x v="70"/>
    <x v="1"/>
  </r>
  <r>
    <n v="8894"/>
    <x v="7"/>
    <x v="2"/>
    <x v="3"/>
    <x v="4"/>
    <s v="2023-01-28"/>
    <s v="2023-02-09"/>
    <n v="6"/>
    <n v="7149.26"/>
    <n v="42895.56"/>
    <n v="3012.67"/>
    <n v="22"/>
    <x v="0"/>
    <x v="2"/>
    <n v="10683.01"/>
    <x v="10"/>
    <s v="delay"/>
    <x v="42"/>
    <x v="135"/>
    <x v="2"/>
  </r>
  <r>
    <n v="8895"/>
    <x v="5"/>
    <x v="0"/>
    <x v="1"/>
    <x v="0"/>
    <s v="2023-08-12"/>
    <s v="2023-08-21"/>
    <n v="56"/>
    <n v="46016.46"/>
    <n v="2576921.7599999998"/>
    <n v="1145.46"/>
    <n v="494"/>
    <x v="3"/>
    <x v="1"/>
    <n v="446116.26"/>
    <x v="6"/>
    <s v="delay"/>
    <x v="191"/>
    <x v="221"/>
    <x v="1"/>
  </r>
  <r>
    <n v="8896"/>
    <x v="6"/>
    <x v="2"/>
    <x v="1"/>
    <x v="0"/>
    <s v="2023-04-06"/>
    <s v="2023-04-13"/>
    <n v="44"/>
    <n v="6629.02"/>
    <n v="291676.88"/>
    <n v="2656.75"/>
    <n v="728"/>
    <x v="2"/>
    <x v="1"/>
    <n v="63591.58"/>
    <x v="5"/>
    <s v="delay"/>
    <x v="118"/>
    <x v="108"/>
    <x v="0"/>
  </r>
  <r>
    <n v="8897"/>
    <x v="6"/>
    <x v="0"/>
    <x v="1"/>
    <x v="2"/>
    <s v="2023-07-22"/>
    <s v="2023-08-06"/>
    <n v="53"/>
    <n v="31002.95"/>
    <n v="1643156.35"/>
    <n v="2114.5300000000002"/>
    <n v="792"/>
    <x v="1"/>
    <x v="3"/>
    <n v="181879.04000000001"/>
    <x v="3"/>
    <s v="delay"/>
    <x v="47"/>
    <x v="101"/>
    <x v="0"/>
  </r>
  <r>
    <n v="8898"/>
    <x v="4"/>
    <x v="2"/>
    <x v="4"/>
    <x v="4"/>
    <s v="2023-06-29"/>
    <s v="2023-07-14"/>
    <n v="51"/>
    <n v="33282.69"/>
    <n v="1697417.19"/>
    <n v="3551.92"/>
    <n v="869"/>
    <x v="1"/>
    <x v="3"/>
    <n v="423473.98"/>
    <x v="3"/>
    <s v="delay"/>
    <x v="199"/>
    <x v="250"/>
    <x v="0"/>
  </r>
  <r>
    <n v="8899"/>
    <x v="1"/>
    <x v="0"/>
    <x v="4"/>
    <x v="2"/>
    <s v="2023-05-07"/>
    <s v="2023-05-15"/>
    <n v="54"/>
    <n v="21487.38"/>
    <n v="1160318.52"/>
    <n v="384.87"/>
    <n v="769"/>
    <x v="2"/>
    <x v="0"/>
    <n v="136856"/>
    <x v="14"/>
    <s v="delay"/>
    <x v="151"/>
    <x v="2"/>
    <x v="0"/>
  </r>
  <r>
    <n v="8900"/>
    <x v="0"/>
    <x v="0"/>
    <x v="3"/>
    <x v="4"/>
    <s v="2023-06-27"/>
    <s v="2023-07-04"/>
    <n v="28"/>
    <n v="29455.9"/>
    <n v="824765.2"/>
    <n v="4494.8100000000004"/>
    <n v="175"/>
    <x v="0"/>
    <x v="4"/>
    <n v="182610.98"/>
    <x v="5"/>
    <s v="delay"/>
    <x v="116"/>
    <x v="87"/>
    <x v="2"/>
  </r>
  <r>
    <n v="8901"/>
    <x v="1"/>
    <x v="1"/>
    <x v="2"/>
    <x v="4"/>
    <s v="2023-08-30"/>
    <s v="2023-09-14"/>
    <n v="84"/>
    <n v="26160.46"/>
    <n v="2197478.64"/>
    <n v="4851.01"/>
    <n v="976"/>
    <x v="3"/>
    <x v="1"/>
    <n v="395143.66"/>
    <x v="3"/>
    <s v="delay"/>
    <x v="261"/>
    <x v="239"/>
    <x v="0"/>
  </r>
  <r>
    <n v="8902"/>
    <x v="2"/>
    <x v="2"/>
    <x v="2"/>
    <x v="2"/>
    <s v="2023-08-29"/>
    <s v="2023-09-12"/>
    <n v="82"/>
    <n v="33861.21"/>
    <n v="2776619.22"/>
    <n v="1024.17"/>
    <n v="604"/>
    <x v="0"/>
    <x v="0"/>
    <n v="202971.58"/>
    <x v="4"/>
    <s v="delay"/>
    <x v="134"/>
    <x v="173"/>
    <x v="1"/>
  </r>
  <r>
    <n v="8903"/>
    <x v="2"/>
    <x v="2"/>
    <x v="3"/>
    <x v="0"/>
    <s v="2023-08-28"/>
    <s v="2023-09-12"/>
    <n v="81"/>
    <n v="20255.46"/>
    <n v="1640692.26"/>
    <n v="2781.49"/>
    <n v="449"/>
    <x v="0"/>
    <x v="4"/>
    <n v="237927.14"/>
    <x v="3"/>
    <s v="delay"/>
    <x v="134"/>
    <x v="166"/>
    <x v="1"/>
  </r>
  <r>
    <n v="8904"/>
    <x v="1"/>
    <x v="1"/>
    <x v="1"/>
    <x v="1"/>
    <s v="2023-10-08"/>
    <s v="2023-10-23"/>
    <n v="70"/>
    <n v="20815.8"/>
    <n v="1457106"/>
    <n v="4679.46"/>
    <n v="365"/>
    <x v="0"/>
    <x v="1"/>
    <n v="327633.44"/>
    <x v="3"/>
    <s v="delay"/>
    <x v="298"/>
    <x v="301"/>
    <x v="1"/>
  </r>
  <r>
    <n v="8905"/>
    <x v="5"/>
    <x v="2"/>
    <x v="3"/>
    <x v="4"/>
    <s v="2023-05-22"/>
    <s v="2023-06-01"/>
    <n v="66"/>
    <n v="45634.13"/>
    <n v="3011852.58"/>
    <n v="1504.26"/>
    <n v="827"/>
    <x v="2"/>
    <x v="3"/>
    <n v="282116.13"/>
    <x v="0"/>
    <s v="delay"/>
    <x v="222"/>
    <x v="112"/>
    <x v="0"/>
  </r>
  <r>
    <n v="8906"/>
    <x v="2"/>
    <x v="2"/>
    <x v="2"/>
    <x v="3"/>
    <s v="2023-05-31"/>
    <s v="2023-06-14"/>
    <n v="92"/>
    <n v="25105.51"/>
    <n v="2309706.92"/>
    <n v="2621.99"/>
    <n v="687"/>
    <x v="0"/>
    <x v="2"/>
    <n v="544377.86"/>
    <x v="4"/>
    <s v="delay"/>
    <x v="175"/>
    <x v="64"/>
    <x v="1"/>
  </r>
  <r>
    <n v="8907"/>
    <x v="2"/>
    <x v="1"/>
    <x v="3"/>
    <x v="2"/>
    <s v="2023-04-21"/>
    <s v="2023-05-03"/>
    <n v="10"/>
    <n v="8297.81"/>
    <n v="82978.100000000006"/>
    <n v="2172.73"/>
    <n v="103"/>
    <x v="3"/>
    <x v="1"/>
    <n v="6257.58"/>
    <x v="10"/>
    <s v="delay"/>
    <x v="233"/>
    <x v="326"/>
    <x v="2"/>
  </r>
  <r>
    <n v="8908"/>
    <x v="4"/>
    <x v="1"/>
    <x v="4"/>
    <x v="1"/>
    <s v="2023-05-24"/>
    <s v="2023-05-27"/>
    <n v="47"/>
    <n v="18301.09"/>
    <n v="860151.23"/>
    <n v="954.88"/>
    <n v="702"/>
    <x v="3"/>
    <x v="1"/>
    <n v="160498"/>
    <x v="1"/>
    <s v="on time"/>
    <x v="242"/>
    <x v="359"/>
    <x v="0"/>
  </r>
  <r>
    <n v="8909"/>
    <x v="4"/>
    <x v="2"/>
    <x v="4"/>
    <x v="3"/>
    <s v="2023-11-24"/>
    <s v="2023-11-30"/>
    <n v="10"/>
    <n v="36181.32"/>
    <n v="361813.2"/>
    <n v="1653.82"/>
    <n v="441"/>
    <x v="3"/>
    <x v="1"/>
    <n v="50483.1"/>
    <x v="11"/>
    <s v="delay"/>
    <x v="198"/>
    <x v="288"/>
    <x v="1"/>
  </r>
  <r>
    <n v="8910"/>
    <x v="6"/>
    <x v="2"/>
    <x v="2"/>
    <x v="1"/>
    <s v="2023-12-12"/>
    <s v="2023-12-15"/>
    <n v="94"/>
    <n v="21562.11"/>
    <n v="2026838.34"/>
    <n v="3884.54"/>
    <n v="959"/>
    <x v="3"/>
    <x v="0"/>
    <n v="477337.47"/>
    <x v="1"/>
    <s v="on time"/>
    <x v="305"/>
    <x v="348"/>
    <x v="0"/>
  </r>
  <r>
    <n v="8911"/>
    <x v="2"/>
    <x v="0"/>
    <x v="2"/>
    <x v="0"/>
    <s v="2023-03-29"/>
    <s v="2023-04-04"/>
    <n v="9"/>
    <n v="41525.86"/>
    <n v="373732.74"/>
    <n v="2936.52"/>
    <n v="438"/>
    <x v="3"/>
    <x v="3"/>
    <n v="86243.59"/>
    <x v="11"/>
    <s v="delay"/>
    <x v="92"/>
    <x v="130"/>
    <x v="1"/>
  </r>
  <r>
    <n v="8912"/>
    <x v="5"/>
    <x v="1"/>
    <x v="4"/>
    <x v="4"/>
    <s v="2023-01-22"/>
    <s v="2023-01-25"/>
    <n v="41"/>
    <n v="6884.33"/>
    <n v="282257.53000000003"/>
    <n v="629.28"/>
    <n v="269"/>
    <x v="0"/>
    <x v="0"/>
    <n v="55124.29"/>
    <x v="1"/>
    <s v="on time"/>
    <x v="48"/>
    <x v="117"/>
    <x v="1"/>
  </r>
  <r>
    <n v="8913"/>
    <x v="7"/>
    <x v="1"/>
    <x v="1"/>
    <x v="1"/>
    <s v="2023-01-20"/>
    <s v="2023-01-24"/>
    <n v="54"/>
    <n v="26210.27"/>
    <n v="1415354.58"/>
    <n v="657.15"/>
    <n v="540"/>
    <x v="3"/>
    <x v="0"/>
    <n v="87792.43"/>
    <x v="13"/>
    <s v="on time"/>
    <x v="359"/>
    <x v="47"/>
    <x v="1"/>
  </r>
  <r>
    <n v="8914"/>
    <x v="0"/>
    <x v="2"/>
    <x v="4"/>
    <x v="3"/>
    <s v="2023-10-09"/>
    <s v="2023-10-21"/>
    <n v="70"/>
    <n v="27544.02"/>
    <n v="1928081.4"/>
    <n v="4835"/>
    <n v="668"/>
    <x v="1"/>
    <x v="2"/>
    <n v="451128.96"/>
    <x v="10"/>
    <s v="delay"/>
    <x v="109"/>
    <x v="303"/>
    <x v="1"/>
  </r>
  <r>
    <n v="8915"/>
    <x v="2"/>
    <x v="2"/>
    <x v="1"/>
    <x v="2"/>
    <s v="2023-05-01"/>
    <s v="2023-05-04"/>
    <n v="22"/>
    <n v="13309.74"/>
    <n v="292814.28000000003"/>
    <n v="3212.04"/>
    <n v="977"/>
    <x v="2"/>
    <x v="4"/>
    <n v="49350.51"/>
    <x v="1"/>
    <s v="on time"/>
    <x v="81"/>
    <x v="111"/>
    <x v="0"/>
  </r>
  <r>
    <n v="8916"/>
    <x v="5"/>
    <x v="1"/>
    <x v="1"/>
    <x v="1"/>
    <s v="2023-11-21"/>
    <s v="2023-11-28"/>
    <n v="38"/>
    <n v="38223.58"/>
    <n v="1452496.04"/>
    <n v="4672.5"/>
    <n v="163"/>
    <x v="0"/>
    <x v="3"/>
    <n v="288566.14"/>
    <x v="5"/>
    <s v="delay"/>
    <x v="330"/>
    <x v="264"/>
    <x v="2"/>
  </r>
  <r>
    <n v="8917"/>
    <x v="0"/>
    <x v="2"/>
    <x v="0"/>
    <x v="0"/>
    <s v="2023-06-19"/>
    <s v="2023-06-29"/>
    <n v="12"/>
    <n v="1229.78"/>
    <n v="14757.36"/>
    <n v="4448.21"/>
    <n v="302"/>
    <x v="1"/>
    <x v="1"/>
    <n v="1359.28"/>
    <x v="0"/>
    <s v="delay"/>
    <x v="217"/>
    <x v="156"/>
    <x v="1"/>
  </r>
  <r>
    <n v="8918"/>
    <x v="5"/>
    <x v="1"/>
    <x v="1"/>
    <x v="2"/>
    <s v="2023-09-02"/>
    <s v="2023-09-11"/>
    <n v="92"/>
    <n v="35670.35"/>
    <n v="3281672.2"/>
    <n v="4199.1099999999997"/>
    <n v="586"/>
    <x v="1"/>
    <x v="0"/>
    <n v="415443.1"/>
    <x v="6"/>
    <s v="delay"/>
    <x v="247"/>
    <x v="207"/>
    <x v="1"/>
  </r>
  <r>
    <n v="8919"/>
    <x v="4"/>
    <x v="2"/>
    <x v="2"/>
    <x v="0"/>
    <s v="2023-10-05"/>
    <s v="2023-10-08"/>
    <n v="95"/>
    <n v="49505.77"/>
    <n v="4703048.1500000004"/>
    <n v="4238.34"/>
    <n v="103"/>
    <x v="1"/>
    <x v="0"/>
    <n v="249038.31"/>
    <x v="1"/>
    <s v="on time"/>
    <x v="156"/>
    <x v="16"/>
    <x v="2"/>
  </r>
  <r>
    <n v="8920"/>
    <x v="4"/>
    <x v="1"/>
    <x v="2"/>
    <x v="1"/>
    <s v="2023-03-22"/>
    <s v="2023-03-30"/>
    <n v="17"/>
    <n v="26905.88"/>
    <n v="457399.96"/>
    <n v="1870.49"/>
    <n v="584"/>
    <x v="1"/>
    <x v="3"/>
    <n v="25348.16"/>
    <x v="14"/>
    <s v="delay"/>
    <x v="94"/>
    <x v="94"/>
    <x v="1"/>
  </r>
  <r>
    <n v="8921"/>
    <x v="6"/>
    <x v="1"/>
    <x v="4"/>
    <x v="2"/>
    <s v="2023-06-17"/>
    <s v="2023-06-23"/>
    <n v="62"/>
    <n v="15384.98"/>
    <n v="953868.76"/>
    <n v="1142.78"/>
    <n v="468"/>
    <x v="0"/>
    <x v="4"/>
    <n v="133162.66"/>
    <x v="11"/>
    <s v="delay"/>
    <x v="273"/>
    <x v="126"/>
    <x v="1"/>
  </r>
  <r>
    <n v="8922"/>
    <x v="0"/>
    <x v="0"/>
    <x v="2"/>
    <x v="3"/>
    <s v="2023-06-25"/>
    <s v="2023-07-03"/>
    <n v="73"/>
    <n v="7645.99"/>
    <n v="558157.27"/>
    <n v="4174.45"/>
    <n v="985"/>
    <x v="3"/>
    <x v="2"/>
    <n v="51140.61"/>
    <x v="14"/>
    <s v="delay"/>
    <x v="84"/>
    <x v="329"/>
    <x v="0"/>
  </r>
  <r>
    <n v="8923"/>
    <x v="2"/>
    <x v="1"/>
    <x v="3"/>
    <x v="3"/>
    <s v="2023-05-11"/>
    <s v="2023-05-14"/>
    <n v="7"/>
    <n v="41336.82"/>
    <n v="289357.74"/>
    <n v="550.80999999999995"/>
    <n v="920"/>
    <x v="0"/>
    <x v="0"/>
    <n v="67242.759999999995"/>
    <x v="1"/>
    <s v="on time"/>
    <x v="224"/>
    <x v="179"/>
    <x v="0"/>
  </r>
  <r>
    <n v="8924"/>
    <x v="4"/>
    <x v="2"/>
    <x v="3"/>
    <x v="1"/>
    <s v="2023-01-08"/>
    <s v="2023-01-19"/>
    <n v="72"/>
    <n v="11159.4"/>
    <n v="803476.8"/>
    <n v="417.82"/>
    <n v="815"/>
    <x v="0"/>
    <x v="2"/>
    <n v="166014.87"/>
    <x v="8"/>
    <s v="delay"/>
    <x v="182"/>
    <x v="125"/>
    <x v="0"/>
  </r>
  <r>
    <n v="8925"/>
    <x v="2"/>
    <x v="1"/>
    <x v="2"/>
    <x v="4"/>
    <s v="2023-05-05"/>
    <s v="2023-05-18"/>
    <n v="54"/>
    <n v="18995.830000000002"/>
    <n v="1025774.82"/>
    <n v="3885.57"/>
    <n v="237"/>
    <x v="2"/>
    <x v="2"/>
    <n v="79056.259999999995"/>
    <x v="12"/>
    <s v="delay"/>
    <x v="248"/>
    <x v="316"/>
    <x v="1"/>
  </r>
  <r>
    <n v="8926"/>
    <x v="6"/>
    <x v="2"/>
    <x v="0"/>
    <x v="3"/>
    <s v="2023-09-26"/>
    <s v="2023-10-06"/>
    <n v="68"/>
    <n v="17342.7"/>
    <n v="1179303.6000000001"/>
    <n v="2805.53"/>
    <n v="839"/>
    <x v="1"/>
    <x v="3"/>
    <n v="253488.84"/>
    <x v="0"/>
    <s v="delay"/>
    <x v="122"/>
    <x v="154"/>
    <x v="0"/>
  </r>
  <r>
    <n v="8927"/>
    <x v="4"/>
    <x v="1"/>
    <x v="1"/>
    <x v="1"/>
    <s v="2023-04-21"/>
    <s v="2023-05-03"/>
    <n v="14"/>
    <n v="41330.269999999997"/>
    <n v="578623.78"/>
    <n v="1697.76"/>
    <n v="59"/>
    <x v="3"/>
    <x v="4"/>
    <n v="49129.67"/>
    <x v="10"/>
    <s v="delay"/>
    <x v="233"/>
    <x v="326"/>
    <x v="2"/>
  </r>
  <r>
    <n v="8928"/>
    <x v="2"/>
    <x v="2"/>
    <x v="3"/>
    <x v="0"/>
    <s v="2023-07-02"/>
    <s v="2023-07-10"/>
    <n v="5"/>
    <n v="30139.95"/>
    <n v="150699.75"/>
    <n v="2411.4"/>
    <n v="307"/>
    <x v="3"/>
    <x v="0"/>
    <n v="22193.25"/>
    <x v="14"/>
    <s v="delay"/>
    <x v="178"/>
    <x v="306"/>
    <x v="1"/>
  </r>
  <r>
    <n v="8929"/>
    <x v="4"/>
    <x v="1"/>
    <x v="3"/>
    <x v="1"/>
    <s v="2023-06-06"/>
    <s v="2023-06-18"/>
    <n v="63"/>
    <n v="26498.84"/>
    <n v="1669426.92"/>
    <n v="4787.49"/>
    <n v="268"/>
    <x v="2"/>
    <x v="1"/>
    <n v="262428.96999999997"/>
    <x v="10"/>
    <s v="delay"/>
    <x v="189"/>
    <x v="163"/>
    <x v="1"/>
  </r>
  <r>
    <n v="8930"/>
    <x v="0"/>
    <x v="2"/>
    <x v="0"/>
    <x v="0"/>
    <s v="2023-11-23"/>
    <s v="2023-12-02"/>
    <n v="89"/>
    <n v="38383.54"/>
    <n v="3416135.06"/>
    <n v="2096.19"/>
    <n v="37"/>
    <x v="1"/>
    <x v="1"/>
    <n v="769792.48"/>
    <x v="6"/>
    <s v="delay"/>
    <x v="137"/>
    <x v="304"/>
    <x v="2"/>
  </r>
  <r>
    <n v="8931"/>
    <x v="1"/>
    <x v="1"/>
    <x v="3"/>
    <x v="4"/>
    <s v="2023-05-03"/>
    <s v="2023-05-17"/>
    <n v="79"/>
    <n v="22785.07"/>
    <n v="1800020.53"/>
    <n v="336.06"/>
    <n v="489"/>
    <x v="3"/>
    <x v="0"/>
    <n v="383951.88"/>
    <x v="4"/>
    <s v="delay"/>
    <x v="210"/>
    <x v="278"/>
    <x v="1"/>
  </r>
  <r>
    <n v="8932"/>
    <x v="3"/>
    <x v="1"/>
    <x v="0"/>
    <x v="3"/>
    <s v="2023-03-23"/>
    <s v="2023-04-07"/>
    <n v="76"/>
    <n v="23691.439999999999"/>
    <n v="1800549.44"/>
    <n v="2508.8000000000002"/>
    <n v="83"/>
    <x v="1"/>
    <x v="3"/>
    <n v="339375.94"/>
    <x v="3"/>
    <s v="delay"/>
    <x v="73"/>
    <x v="71"/>
    <x v="2"/>
  </r>
  <r>
    <n v="8933"/>
    <x v="5"/>
    <x v="2"/>
    <x v="3"/>
    <x v="4"/>
    <s v="2023-03-28"/>
    <s v="2023-03-31"/>
    <n v="73"/>
    <n v="9318.5300000000007"/>
    <n v="680252.69"/>
    <n v="474.61"/>
    <n v="964"/>
    <x v="1"/>
    <x v="4"/>
    <n v="68822.91"/>
    <x v="1"/>
    <s v="on time"/>
    <x v="246"/>
    <x v="222"/>
    <x v="0"/>
  </r>
  <r>
    <n v="8934"/>
    <x v="4"/>
    <x v="2"/>
    <x v="2"/>
    <x v="2"/>
    <s v="2023-11-20"/>
    <s v="2023-12-03"/>
    <n v="28"/>
    <n v="19500.330000000002"/>
    <n v="546009.24"/>
    <n v="1275.6600000000001"/>
    <n v="313"/>
    <x v="2"/>
    <x v="0"/>
    <n v="48797.01"/>
    <x v="12"/>
    <s v="delay"/>
    <x v="351"/>
    <x v="26"/>
    <x v="1"/>
  </r>
  <r>
    <n v="8935"/>
    <x v="6"/>
    <x v="2"/>
    <x v="4"/>
    <x v="0"/>
    <s v="2023-03-29"/>
    <s v="2023-04-03"/>
    <n v="88"/>
    <n v="23884.91"/>
    <n v="2101872.08"/>
    <n v="3196.49"/>
    <n v="722"/>
    <x v="2"/>
    <x v="1"/>
    <n v="266683.90999999997"/>
    <x v="2"/>
    <s v="on time"/>
    <x v="120"/>
    <x v="130"/>
    <x v="0"/>
  </r>
  <r>
    <n v="8936"/>
    <x v="3"/>
    <x v="2"/>
    <x v="1"/>
    <x v="1"/>
    <s v="2023-02-14"/>
    <s v="2023-02-16"/>
    <n v="79"/>
    <n v="13240.89"/>
    <n v="1046030.31"/>
    <n v="649.63"/>
    <n v="786"/>
    <x v="3"/>
    <x v="2"/>
    <n v="61231.25"/>
    <x v="9"/>
    <s v="on time"/>
    <x v="121"/>
    <x v="84"/>
    <x v="0"/>
  </r>
  <r>
    <n v="8937"/>
    <x v="3"/>
    <x v="2"/>
    <x v="4"/>
    <x v="4"/>
    <s v="2023-07-15"/>
    <s v="2023-07-28"/>
    <n v="47"/>
    <n v="29048.84"/>
    <n v="1365295.48"/>
    <n v="1919.4"/>
    <n v="738"/>
    <x v="1"/>
    <x v="3"/>
    <n v="240083.61"/>
    <x v="12"/>
    <s v="delay"/>
    <x v="152"/>
    <x v="171"/>
    <x v="0"/>
  </r>
  <r>
    <n v="8938"/>
    <x v="5"/>
    <x v="2"/>
    <x v="2"/>
    <x v="4"/>
    <s v="2023-04-21"/>
    <s v="2023-05-05"/>
    <n v="75"/>
    <n v="18076.36"/>
    <n v="1355727"/>
    <n v="723.05"/>
    <n v="549"/>
    <x v="3"/>
    <x v="1"/>
    <n v="330273.84999999998"/>
    <x v="4"/>
    <s v="delay"/>
    <x v="331"/>
    <x v="326"/>
    <x v="1"/>
  </r>
  <r>
    <n v="8939"/>
    <x v="5"/>
    <x v="1"/>
    <x v="1"/>
    <x v="2"/>
    <s v="2023-02-06"/>
    <s v="2023-02-15"/>
    <n v="83"/>
    <n v="20715.59"/>
    <n v="1719393.97"/>
    <n v="3820.58"/>
    <n v="192"/>
    <x v="2"/>
    <x v="1"/>
    <n v="220010.6"/>
    <x v="6"/>
    <s v="delay"/>
    <x v="265"/>
    <x v="271"/>
    <x v="2"/>
  </r>
  <r>
    <n v="8940"/>
    <x v="3"/>
    <x v="1"/>
    <x v="1"/>
    <x v="0"/>
    <s v="2023-06-11"/>
    <s v="2023-06-12"/>
    <n v="82"/>
    <n v="27782.53"/>
    <n v="2278167.46"/>
    <n v="4695.49"/>
    <n v="279"/>
    <x v="3"/>
    <x v="0"/>
    <n v="237451.65"/>
    <x v="7"/>
    <s v="on time"/>
    <x v="149"/>
    <x v="283"/>
    <x v="1"/>
  </r>
  <r>
    <n v="8941"/>
    <x v="0"/>
    <x v="1"/>
    <x v="2"/>
    <x v="3"/>
    <s v="2023-07-22"/>
    <s v="2023-07-28"/>
    <n v="51"/>
    <n v="38040.04"/>
    <n v="1940042.04"/>
    <n v="3050.21"/>
    <n v="758"/>
    <x v="3"/>
    <x v="1"/>
    <n v="209669.38"/>
    <x v="11"/>
    <s v="delay"/>
    <x v="152"/>
    <x v="101"/>
    <x v="0"/>
  </r>
  <r>
    <n v="8942"/>
    <x v="4"/>
    <x v="2"/>
    <x v="3"/>
    <x v="1"/>
    <s v="2023-12-06"/>
    <s v="2023-12-19"/>
    <n v="70"/>
    <n v="45804.24"/>
    <n v="3206296.8"/>
    <n v="3971.07"/>
    <n v="18"/>
    <x v="1"/>
    <x v="3"/>
    <n v="627646.93000000005"/>
    <x v="12"/>
    <s v="delay"/>
    <x v="211"/>
    <x v="307"/>
    <x v="2"/>
  </r>
  <r>
    <n v="8943"/>
    <x v="5"/>
    <x v="1"/>
    <x v="1"/>
    <x v="3"/>
    <s v="2023-04-10"/>
    <s v="2023-04-16"/>
    <n v="86"/>
    <n v="22621.46"/>
    <n v="1945445.56"/>
    <n v="2848.3"/>
    <n v="167"/>
    <x v="2"/>
    <x v="4"/>
    <n v="298859.44"/>
    <x v="11"/>
    <s v="delay"/>
    <x v="114"/>
    <x v="74"/>
    <x v="2"/>
  </r>
  <r>
    <n v="8944"/>
    <x v="5"/>
    <x v="1"/>
    <x v="2"/>
    <x v="2"/>
    <s v="2023-03-02"/>
    <s v="2023-03-15"/>
    <n v="41"/>
    <n v="40222.120000000003"/>
    <n v="1649106.92"/>
    <n v="3626.84"/>
    <n v="903"/>
    <x v="0"/>
    <x v="1"/>
    <n v="355197.96"/>
    <x v="12"/>
    <s v="delay"/>
    <x v="112"/>
    <x v="80"/>
    <x v="0"/>
  </r>
  <r>
    <n v="8945"/>
    <x v="1"/>
    <x v="2"/>
    <x v="0"/>
    <x v="3"/>
    <s v="2023-06-21"/>
    <s v="2023-07-02"/>
    <n v="59"/>
    <n v="20021.86"/>
    <n v="1181289.74"/>
    <n v="162.27000000000001"/>
    <n v="231"/>
    <x v="0"/>
    <x v="1"/>
    <n v="286725.84999999998"/>
    <x v="8"/>
    <s v="delay"/>
    <x v="272"/>
    <x v="305"/>
    <x v="1"/>
  </r>
  <r>
    <n v="8946"/>
    <x v="4"/>
    <x v="0"/>
    <x v="1"/>
    <x v="0"/>
    <s v="2023-06-22"/>
    <s v="2023-06-25"/>
    <n v="45"/>
    <n v="49451.82"/>
    <n v="2225331.9"/>
    <n v="4757.38"/>
    <n v="283"/>
    <x v="3"/>
    <x v="2"/>
    <n v="262932.28000000003"/>
    <x v="1"/>
    <s v="on time"/>
    <x v="127"/>
    <x v="268"/>
    <x v="1"/>
  </r>
  <r>
    <n v="8947"/>
    <x v="6"/>
    <x v="0"/>
    <x v="3"/>
    <x v="2"/>
    <s v="2023-08-27"/>
    <s v="2023-09-06"/>
    <n v="23"/>
    <n v="48656.75"/>
    <n v="1119105.25"/>
    <n v="723.76"/>
    <n v="442"/>
    <x v="0"/>
    <x v="3"/>
    <n v="191735.29"/>
    <x v="0"/>
    <s v="delay"/>
    <x v="35"/>
    <x v="100"/>
    <x v="1"/>
  </r>
  <r>
    <n v="8948"/>
    <x v="2"/>
    <x v="2"/>
    <x v="0"/>
    <x v="4"/>
    <s v="2023-05-31"/>
    <s v="2023-06-10"/>
    <n v="68"/>
    <n v="16734.52"/>
    <n v="1137947.3600000001"/>
    <n v="873.11"/>
    <n v="171"/>
    <x v="3"/>
    <x v="1"/>
    <n v="227817.51"/>
    <x v="0"/>
    <s v="delay"/>
    <x v="110"/>
    <x v="64"/>
    <x v="2"/>
  </r>
  <r>
    <n v="8949"/>
    <x v="7"/>
    <x v="1"/>
    <x v="2"/>
    <x v="0"/>
    <s v="2023-10-02"/>
    <s v="2023-10-13"/>
    <n v="82"/>
    <n v="33556.61"/>
    <n v="2751642.02"/>
    <n v="2534.6"/>
    <n v="557"/>
    <x v="1"/>
    <x v="4"/>
    <n v="339412.45"/>
    <x v="8"/>
    <s v="delay"/>
    <x v="6"/>
    <x v="287"/>
    <x v="1"/>
  </r>
  <r>
    <n v="8950"/>
    <x v="7"/>
    <x v="2"/>
    <x v="3"/>
    <x v="3"/>
    <s v="2023-12-27"/>
    <s v="2024-01-10"/>
    <n v="53"/>
    <n v="32541.35"/>
    <n v="1724691.55"/>
    <n v="3035.75"/>
    <n v="2"/>
    <x v="0"/>
    <x v="3"/>
    <n v="189243.03"/>
    <x v="4"/>
    <s v="delay"/>
    <x v="200"/>
    <x v="249"/>
    <x v="2"/>
  </r>
  <r>
    <n v="8951"/>
    <x v="2"/>
    <x v="2"/>
    <x v="2"/>
    <x v="4"/>
    <s v="2023-06-15"/>
    <s v="2023-06-26"/>
    <n v="23"/>
    <n v="40351.51"/>
    <n v="928084.73"/>
    <n v="1891.43"/>
    <n v="218"/>
    <x v="1"/>
    <x v="2"/>
    <n v="218443.82"/>
    <x v="8"/>
    <s v="delay"/>
    <x v="235"/>
    <x v="300"/>
    <x v="1"/>
  </r>
  <r>
    <n v="8952"/>
    <x v="5"/>
    <x v="0"/>
    <x v="4"/>
    <x v="2"/>
    <s v="2023-04-26"/>
    <s v="2023-05-05"/>
    <n v="49"/>
    <n v="31179.39"/>
    <n v="1527790.11"/>
    <n v="3273.35"/>
    <n v="987"/>
    <x v="2"/>
    <x v="0"/>
    <n v="103630.56"/>
    <x v="6"/>
    <s v="delay"/>
    <x v="331"/>
    <x v="240"/>
    <x v="0"/>
  </r>
  <r>
    <n v="8953"/>
    <x v="4"/>
    <x v="0"/>
    <x v="1"/>
    <x v="3"/>
    <s v="2023-12-26"/>
    <s v="2024-01-06"/>
    <n v="82"/>
    <n v="20949.63"/>
    <n v="1717869.66"/>
    <n v="832.29"/>
    <n v="773"/>
    <x v="1"/>
    <x v="0"/>
    <n v="181185.22"/>
    <x v="8"/>
    <s v="delay"/>
    <x v="145"/>
    <x v="92"/>
    <x v="0"/>
  </r>
  <r>
    <n v="8954"/>
    <x v="3"/>
    <x v="0"/>
    <x v="0"/>
    <x v="3"/>
    <s v="2023-10-12"/>
    <s v="2023-10-25"/>
    <n v="83"/>
    <n v="30712.63"/>
    <n v="2549148.29"/>
    <n v="4566.6000000000004"/>
    <n v="432"/>
    <x v="2"/>
    <x v="3"/>
    <n v="435167.89"/>
    <x v="12"/>
    <s v="delay"/>
    <x v="155"/>
    <x v="151"/>
    <x v="1"/>
  </r>
  <r>
    <n v="8955"/>
    <x v="4"/>
    <x v="2"/>
    <x v="4"/>
    <x v="4"/>
    <s v="2023-08-11"/>
    <s v="2023-08-21"/>
    <n v="22"/>
    <n v="27045.61"/>
    <n v="595003.42000000004"/>
    <n v="2139.6999999999998"/>
    <n v="30"/>
    <x v="0"/>
    <x v="1"/>
    <n v="45528.87"/>
    <x v="0"/>
    <s v="delay"/>
    <x v="191"/>
    <x v="286"/>
    <x v="2"/>
  </r>
  <r>
    <n v="8956"/>
    <x v="7"/>
    <x v="1"/>
    <x v="0"/>
    <x v="2"/>
    <s v="2023-01-01"/>
    <s v="2023-01-13"/>
    <n v="98"/>
    <n v="38711.43"/>
    <n v="3793720.14"/>
    <n v="783.24"/>
    <n v="941"/>
    <x v="1"/>
    <x v="1"/>
    <n v="317492.99"/>
    <x v="10"/>
    <s v="delay"/>
    <x v="186"/>
    <x v="12"/>
    <x v="0"/>
  </r>
  <r>
    <n v="8957"/>
    <x v="3"/>
    <x v="1"/>
    <x v="0"/>
    <x v="3"/>
    <s v="2023-03-29"/>
    <s v="2023-04-09"/>
    <n v="49"/>
    <n v="27262.25"/>
    <n v="1335850.25"/>
    <n v="1341.5"/>
    <n v="982"/>
    <x v="1"/>
    <x v="2"/>
    <n v="193968.87"/>
    <x v="8"/>
    <s v="delay"/>
    <x v="313"/>
    <x v="130"/>
    <x v="0"/>
  </r>
  <r>
    <n v="8958"/>
    <x v="1"/>
    <x v="2"/>
    <x v="4"/>
    <x v="0"/>
    <s v="2023-08-27"/>
    <s v="2023-08-29"/>
    <n v="31"/>
    <n v="34314.910000000003"/>
    <n v="1063762.21"/>
    <n v="837.27"/>
    <n v="22"/>
    <x v="3"/>
    <x v="0"/>
    <n v="209609.84"/>
    <x v="9"/>
    <s v="on time"/>
    <x v="23"/>
    <x v="100"/>
    <x v="2"/>
  </r>
  <r>
    <n v="8959"/>
    <x v="7"/>
    <x v="1"/>
    <x v="1"/>
    <x v="0"/>
    <s v="2023-03-07"/>
    <s v="2023-03-10"/>
    <n v="3"/>
    <n v="32551.599999999999"/>
    <n v="97654.8"/>
    <n v="2934.73"/>
    <n v="803"/>
    <x v="3"/>
    <x v="0"/>
    <n v="21258.2"/>
    <x v="1"/>
    <s v="on time"/>
    <x v="95"/>
    <x v="17"/>
    <x v="0"/>
  </r>
  <r>
    <n v="8960"/>
    <x v="7"/>
    <x v="1"/>
    <x v="0"/>
    <x v="2"/>
    <s v="2023-07-21"/>
    <s v="2023-08-02"/>
    <n v="81"/>
    <n v="33351.29"/>
    <n v="2701454.49"/>
    <n v="3954.66"/>
    <n v="690"/>
    <x v="1"/>
    <x v="2"/>
    <n v="596557.72"/>
    <x v="10"/>
    <s v="delay"/>
    <x v="172"/>
    <x v="65"/>
    <x v="1"/>
  </r>
  <r>
    <n v="8961"/>
    <x v="4"/>
    <x v="2"/>
    <x v="1"/>
    <x v="2"/>
    <s v="2023-11-02"/>
    <s v="2023-11-10"/>
    <n v="53"/>
    <n v="45257.83"/>
    <n v="2398664.9900000002"/>
    <n v="1116.1300000000001"/>
    <n v="278"/>
    <x v="1"/>
    <x v="1"/>
    <n v="542608.74"/>
    <x v="14"/>
    <s v="delay"/>
    <x v="344"/>
    <x v="152"/>
    <x v="1"/>
  </r>
  <r>
    <n v="8962"/>
    <x v="7"/>
    <x v="0"/>
    <x v="0"/>
    <x v="1"/>
    <s v="2023-10-13"/>
    <s v="2023-10-25"/>
    <n v="32"/>
    <n v="22096.29"/>
    <n v="707081.28"/>
    <n v="4067.28"/>
    <n v="864"/>
    <x v="1"/>
    <x v="2"/>
    <n v="50574.58"/>
    <x v="10"/>
    <s v="delay"/>
    <x v="155"/>
    <x v="172"/>
    <x v="0"/>
  </r>
  <r>
    <n v="8963"/>
    <x v="6"/>
    <x v="2"/>
    <x v="3"/>
    <x v="0"/>
    <s v="2023-04-08"/>
    <s v="2023-04-11"/>
    <n v="24"/>
    <n v="13743.06"/>
    <n v="329833.44"/>
    <n v="4897.7299999999996"/>
    <n v="114"/>
    <x v="1"/>
    <x v="0"/>
    <n v="76689.3"/>
    <x v="1"/>
    <s v="on time"/>
    <x v="129"/>
    <x v="106"/>
    <x v="2"/>
  </r>
  <r>
    <n v="8964"/>
    <x v="7"/>
    <x v="1"/>
    <x v="3"/>
    <x v="1"/>
    <s v="2023-12-09"/>
    <s v="2023-12-23"/>
    <n v="87"/>
    <n v="13505.68"/>
    <n v="1174994.1599999999"/>
    <n v="1337.46"/>
    <n v="294"/>
    <x v="1"/>
    <x v="4"/>
    <n v="60810.77"/>
    <x v="4"/>
    <s v="delay"/>
    <x v="166"/>
    <x v="37"/>
    <x v="1"/>
  </r>
  <r>
    <n v="8965"/>
    <x v="3"/>
    <x v="2"/>
    <x v="3"/>
    <x v="4"/>
    <s v="2023-05-08"/>
    <s v="2023-05-19"/>
    <n v="20"/>
    <n v="8772.3799999999992"/>
    <n v="175447.6"/>
    <n v="1075.48"/>
    <n v="879"/>
    <x v="3"/>
    <x v="2"/>
    <n v="21082.97"/>
    <x v="8"/>
    <s v="delay"/>
    <x v="64"/>
    <x v="233"/>
    <x v="0"/>
  </r>
  <r>
    <n v="8966"/>
    <x v="6"/>
    <x v="1"/>
    <x v="4"/>
    <x v="0"/>
    <s v="2023-04-21"/>
    <s v="2023-04-22"/>
    <n v="16"/>
    <n v="33752.31"/>
    <n v="540036.96"/>
    <n v="412.21"/>
    <n v="757"/>
    <x v="0"/>
    <x v="1"/>
    <n v="69564.36"/>
    <x v="7"/>
    <s v="on time"/>
    <x v="3"/>
    <x v="326"/>
    <x v="0"/>
  </r>
  <r>
    <n v="8967"/>
    <x v="1"/>
    <x v="1"/>
    <x v="1"/>
    <x v="4"/>
    <s v="2023-08-13"/>
    <s v="2023-08-23"/>
    <n v="25"/>
    <n v="19749.59"/>
    <n v="493739.75"/>
    <n v="3253.37"/>
    <n v="814"/>
    <x v="0"/>
    <x v="4"/>
    <n v="114976.52"/>
    <x v="0"/>
    <s v="delay"/>
    <x v="206"/>
    <x v="237"/>
    <x v="0"/>
  </r>
  <r>
    <n v="8968"/>
    <x v="6"/>
    <x v="1"/>
    <x v="3"/>
    <x v="0"/>
    <s v="2023-05-24"/>
    <s v="2023-06-05"/>
    <n v="60"/>
    <n v="5130.8999999999996"/>
    <n v="307854"/>
    <n v="192.98"/>
    <n v="240"/>
    <x v="2"/>
    <x v="1"/>
    <n v="61816.17"/>
    <x v="10"/>
    <s v="delay"/>
    <x v="117"/>
    <x v="359"/>
    <x v="1"/>
  </r>
  <r>
    <n v="8969"/>
    <x v="3"/>
    <x v="1"/>
    <x v="2"/>
    <x v="1"/>
    <s v="2023-06-05"/>
    <s v="2023-06-09"/>
    <n v="2"/>
    <n v="5354.69"/>
    <n v="10709.38"/>
    <n v="4741.5200000000004"/>
    <n v="85"/>
    <x v="2"/>
    <x v="0"/>
    <n v="2436.4"/>
    <x v="13"/>
    <s v="on time"/>
    <x v="308"/>
    <x v="10"/>
    <x v="2"/>
  </r>
  <r>
    <n v="8970"/>
    <x v="7"/>
    <x v="0"/>
    <x v="2"/>
    <x v="4"/>
    <s v="2023-02-06"/>
    <s v="2023-02-11"/>
    <n v="92"/>
    <n v="17448.63"/>
    <n v="1605273.96"/>
    <n v="1714.29"/>
    <n v="319"/>
    <x v="0"/>
    <x v="0"/>
    <n v="106007.13"/>
    <x v="2"/>
    <s v="on time"/>
    <x v="176"/>
    <x v="271"/>
    <x v="1"/>
  </r>
  <r>
    <n v="8971"/>
    <x v="6"/>
    <x v="0"/>
    <x v="1"/>
    <x v="3"/>
    <s v="2023-12-29"/>
    <s v="2024-01-13"/>
    <n v="82"/>
    <n v="10906.44"/>
    <n v="894328.08"/>
    <n v="1429.09"/>
    <n v="635"/>
    <x v="0"/>
    <x v="0"/>
    <n v="73410.039999999994"/>
    <x v="3"/>
    <s v="delay"/>
    <x v="20"/>
    <x v="204"/>
    <x v="1"/>
  </r>
  <r>
    <n v="8972"/>
    <x v="1"/>
    <x v="1"/>
    <x v="2"/>
    <x v="1"/>
    <s v="2023-04-16"/>
    <s v="2023-04-23"/>
    <n v="90"/>
    <n v="17667.330000000002"/>
    <n v="1590059.7"/>
    <n v="3022.01"/>
    <n v="843"/>
    <x v="2"/>
    <x v="4"/>
    <n v="244472.4"/>
    <x v="5"/>
    <s v="delay"/>
    <x v="101"/>
    <x v="202"/>
    <x v="0"/>
  </r>
  <r>
    <n v="8973"/>
    <x v="4"/>
    <x v="2"/>
    <x v="3"/>
    <x v="4"/>
    <s v="2023-01-14"/>
    <s v="2023-01-24"/>
    <n v="84"/>
    <n v="43032.480000000003"/>
    <n v="3614728.32"/>
    <n v="2598.9299999999998"/>
    <n v="286"/>
    <x v="2"/>
    <x v="0"/>
    <n v="590718.12"/>
    <x v="0"/>
    <s v="delay"/>
    <x v="359"/>
    <x v="90"/>
    <x v="1"/>
  </r>
  <r>
    <n v="8974"/>
    <x v="4"/>
    <x v="1"/>
    <x v="3"/>
    <x v="1"/>
    <s v="2023-12-04"/>
    <s v="2023-12-16"/>
    <n v="76"/>
    <n v="45366.58"/>
    <n v="3447860.08"/>
    <n v="2986.74"/>
    <n v="60"/>
    <x v="0"/>
    <x v="0"/>
    <n v="290639.27"/>
    <x v="10"/>
    <s v="delay"/>
    <x v="130"/>
    <x v="216"/>
    <x v="2"/>
  </r>
  <r>
    <n v="8975"/>
    <x v="5"/>
    <x v="1"/>
    <x v="1"/>
    <x v="3"/>
    <s v="2023-10-24"/>
    <s v="2023-11-01"/>
    <n v="31"/>
    <n v="32925.760000000002"/>
    <n v="1020698.56"/>
    <n v="228.46"/>
    <n v="576"/>
    <x v="3"/>
    <x v="0"/>
    <n v="138072.9"/>
    <x v="14"/>
    <s v="delay"/>
    <x v="14"/>
    <x v="99"/>
    <x v="1"/>
  </r>
  <r>
    <n v="8976"/>
    <x v="1"/>
    <x v="0"/>
    <x v="2"/>
    <x v="3"/>
    <s v="2023-02-14"/>
    <s v="2023-02-24"/>
    <n v="71"/>
    <n v="3874.91"/>
    <n v="275118.61"/>
    <n v="4595.5200000000004"/>
    <n v="706"/>
    <x v="1"/>
    <x v="0"/>
    <n v="15910.36"/>
    <x v="0"/>
    <s v="delay"/>
    <x v="241"/>
    <x v="84"/>
    <x v="0"/>
  </r>
  <r>
    <n v="8977"/>
    <x v="1"/>
    <x v="0"/>
    <x v="2"/>
    <x v="1"/>
    <s v="2023-10-19"/>
    <s v="2023-10-30"/>
    <n v="26"/>
    <n v="43101.89"/>
    <n v="1120649.1399999999"/>
    <n v="3369.9"/>
    <n v="146"/>
    <x v="2"/>
    <x v="4"/>
    <n v="276072.37"/>
    <x v="8"/>
    <s v="delay"/>
    <x v="375"/>
    <x v="134"/>
    <x v="2"/>
  </r>
  <r>
    <n v="8978"/>
    <x v="2"/>
    <x v="2"/>
    <x v="4"/>
    <x v="1"/>
    <s v="2023-01-13"/>
    <s v="2023-01-23"/>
    <n v="72"/>
    <n v="49079.93"/>
    <n v="3533754.96"/>
    <n v="4436.4799999999996"/>
    <n v="194"/>
    <x v="0"/>
    <x v="0"/>
    <n v="595268.23"/>
    <x v="0"/>
    <s v="delay"/>
    <x v="318"/>
    <x v="230"/>
    <x v="2"/>
  </r>
  <r>
    <n v="8979"/>
    <x v="7"/>
    <x v="0"/>
    <x v="0"/>
    <x v="3"/>
    <s v="2023-07-04"/>
    <s v="2023-07-16"/>
    <n v="46"/>
    <n v="45263.11"/>
    <n v="2082103.06"/>
    <n v="3059.07"/>
    <n v="882"/>
    <x v="1"/>
    <x v="1"/>
    <n v="413292.01"/>
    <x v="10"/>
    <s v="delay"/>
    <x v="167"/>
    <x v="123"/>
    <x v="0"/>
  </r>
  <r>
    <n v="8980"/>
    <x v="7"/>
    <x v="0"/>
    <x v="0"/>
    <x v="3"/>
    <s v="2023-03-21"/>
    <s v="2023-04-05"/>
    <n v="78"/>
    <n v="26536.59"/>
    <n v="2069854.02"/>
    <n v="4310.88"/>
    <n v="313"/>
    <x v="3"/>
    <x v="0"/>
    <n v="260154.6"/>
    <x v="3"/>
    <s v="delay"/>
    <x v="119"/>
    <x v="119"/>
    <x v="1"/>
  </r>
  <r>
    <n v="8981"/>
    <x v="4"/>
    <x v="2"/>
    <x v="0"/>
    <x v="4"/>
    <s v="2023-02-23"/>
    <s v="2023-03-09"/>
    <n v="75"/>
    <n v="41500.769999999997"/>
    <n v="3112557.75"/>
    <n v="2248.9299999999998"/>
    <n v="383"/>
    <x v="2"/>
    <x v="1"/>
    <n v="718124.65"/>
    <x v="4"/>
    <s v="delay"/>
    <x v="319"/>
    <x v="236"/>
    <x v="1"/>
  </r>
  <r>
    <n v="8982"/>
    <x v="7"/>
    <x v="2"/>
    <x v="3"/>
    <x v="2"/>
    <s v="2023-10-19"/>
    <s v="2023-10-21"/>
    <n v="74"/>
    <n v="2349.84"/>
    <n v="173888.16"/>
    <n v="2192.0300000000002"/>
    <n v="228"/>
    <x v="2"/>
    <x v="2"/>
    <n v="42944.31"/>
    <x v="9"/>
    <s v="on time"/>
    <x v="109"/>
    <x v="134"/>
    <x v="1"/>
  </r>
  <r>
    <n v="8983"/>
    <x v="5"/>
    <x v="0"/>
    <x v="0"/>
    <x v="4"/>
    <s v="2023-11-08"/>
    <s v="2023-11-15"/>
    <n v="10"/>
    <n v="15514.77"/>
    <n v="155147.70000000001"/>
    <n v="3950.11"/>
    <n v="452"/>
    <x v="0"/>
    <x v="2"/>
    <n v="20953.78"/>
    <x v="5"/>
    <s v="delay"/>
    <x v="36"/>
    <x v="167"/>
    <x v="1"/>
  </r>
  <r>
    <n v="8984"/>
    <x v="7"/>
    <x v="0"/>
    <x v="0"/>
    <x v="0"/>
    <s v="2023-11-01"/>
    <s v="2023-11-06"/>
    <n v="39"/>
    <n v="14640.99"/>
    <n v="570998.61"/>
    <n v="3868.46"/>
    <n v="519"/>
    <x v="3"/>
    <x v="0"/>
    <n v="44341.22"/>
    <x v="2"/>
    <s v="on time"/>
    <x v="89"/>
    <x v="49"/>
    <x v="1"/>
  </r>
  <r>
    <n v="8985"/>
    <x v="5"/>
    <x v="2"/>
    <x v="2"/>
    <x v="1"/>
    <s v="2023-10-28"/>
    <s v="2023-11-11"/>
    <n v="66"/>
    <n v="23403.51"/>
    <n v="1544631.66"/>
    <n v="1317.45"/>
    <n v="420"/>
    <x v="2"/>
    <x v="4"/>
    <n v="144494.75"/>
    <x v="4"/>
    <s v="delay"/>
    <x v="103"/>
    <x v="141"/>
    <x v="1"/>
  </r>
  <r>
    <n v="8986"/>
    <x v="5"/>
    <x v="1"/>
    <x v="2"/>
    <x v="2"/>
    <s v="2023-05-19"/>
    <s v="2023-06-03"/>
    <n v="38"/>
    <n v="49352.93"/>
    <n v="1875411.34"/>
    <n v="4532.4399999999996"/>
    <n v="516"/>
    <x v="0"/>
    <x v="3"/>
    <n v="149213.73000000001"/>
    <x v="3"/>
    <s v="delay"/>
    <x v="51"/>
    <x v="40"/>
    <x v="1"/>
  </r>
  <r>
    <n v="8987"/>
    <x v="3"/>
    <x v="0"/>
    <x v="2"/>
    <x v="1"/>
    <s v="2023-06-22"/>
    <s v="2023-06-29"/>
    <n v="35"/>
    <n v="10122.77"/>
    <n v="354296.95"/>
    <n v="1081.0999999999999"/>
    <n v="59"/>
    <x v="1"/>
    <x v="4"/>
    <n v="28151.93"/>
    <x v="5"/>
    <s v="delay"/>
    <x v="217"/>
    <x v="268"/>
    <x v="2"/>
  </r>
  <r>
    <n v="8988"/>
    <x v="2"/>
    <x v="0"/>
    <x v="1"/>
    <x v="0"/>
    <s v="2023-10-12"/>
    <s v="2023-10-26"/>
    <n v="24"/>
    <n v="34523.89"/>
    <n v="828573.36"/>
    <n v="3466.14"/>
    <n v="642"/>
    <x v="0"/>
    <x v="0"/>
    <n v="67543.64"/>
    <x v="4"/>
    <s v="delay"/>
    <x v="212"/>
    <x v="151"/>
    <x v="1"/>
  </r>
  <r>
    <n v="8989"/>
    <x v="3"/>
    <x v="1"/>
    <x v="4"/>
    <x v="1"/>
    <s v="2023-09-07"/>
    <s v="2023-09-22"/>
    <n v="62"/>
    <n v="13139.63"/>
    <n v="814657.06"/>
    <n v="4128.8900000000003"/>
    <n v="365"/>
    <x v="0"/>
    <x v="0"/>
    <n v="134999.69"/>
    <x v="3"/>
    <s v="delay"/>
    <x v="37"/>
    <x v="257"/>
    <x v="1"/>
  </r>
  <r>
    <n v="8990"/>
    <x v="1"/>
    <x v="2"/>
    <x v="2"/>
    <x v="4"/>
    <s v="2023-05-21"/>
    <s v="2023-06-03"/>
    <n v="22"/>
    <n v="31041.02"/>
    <n v="682902.44"/>
    <n v="4411.1099999999997"/>
    <n v="54"/>
    <x v="0"/>
    <x v="1"/>
    <n v="91619.17"/>
    <x v="12"/>
    <s v="delay"/>
    <x v="51"/>
    <x v="296"/>
    <x v="2"/>
  </r>
  <r>
    <n v="8991"/>
    <x v="0"/>
    <x v="1"/>
    <x v="3"/>
    <x v="4"/>
    <s v="2023-07-21"/>
    <s v="2023-07-25"/>
    <n v="67"/>
    <n v="17882.04"/>
    <n v="1198096.68"/>
    <n v="2097.48"/>
    <n v="764"/>
    <x v="1"/>
    <x v="0"/>
    <n v="88900.79"/>
    <x v="13"/>
    <s v="on time"/>
    <x v="366"/>
    <x v="65"/>
    <x v="0"/>
  </r>
  <r>
    <n v="8992"/>
    <x v="6"/>
    <x v="1"/>
    <x v="0"/>
    <x v="0"/>
    <s v="2023-10-05"/>
    <s v="2023-10-16"/>
    <n v="88"/>
    <n v="2952.56"/>
    <n v="259825.28"/>
    <n v="2273.1799999999998"/>
    <n v="460"/>
    <x v="0"/>
    <x v="2"/>
    <n v="50643.42"/>
    <x v="8"/>
    <s v="delay"/>
    <x v="177"/>
    <x v="16"/>
    <x v="1"/>
  </r>
  <r>
    <n v="8993"/>
    <x v="0"/>
    <x v="0"/>
    <x v="3"/>
    <x v="4"/>
    <s v="2023-07-24"/>
    <s v="2023-08-01"/>
    <n v="45"/>
    <n v="1100.21"/>
    <n v="49509.45"/>
    <n v="4083.02"/>
    <n v="660"/>
    <x v="2"/>
    <x v="0"/>
    <n v="11506.08"/>
    <x v="14"/>
    <s v="delay"/>
    <x v="293"/>
    <x v="199"/>
    <x v="1"/>
  </r>
  <r>
    <n v="8994"/>
    <x v="7"/>
    <x v="2"/>
    <x v="3"/>
    <x v="1"/>
    <s v="2023-05-02"/>
    <s v="2023-05-08"/>
    <n v="4"/>
    <n v="38708.79"/>
    <n v="154835.16"/>
    <n v="1539.43"/>
    <n v="595"/>
    <x v="0"/>
    <x v="0"/>
    <n v="14912.07"/>
    <x v="11"/>
    <s v="delay"/>
    <x v="18"/>
    <x v="365"/>
    <x v="1"/>
  </r>
  <r>
    <n v="8995"/>
    <x v="6"/>
    <x v="0"/>
    <x v="1"/>
    <x v="0"/>
    <s v="2023-07-11"/>
    <s v="2023-07-20"/>
    <n v="76"/>
    <n v="32615.08"/>
    <n v="2478746.08"/>
    <n v="1955.68"/>
    <n v="934"/>
    <x v="1"/>
    <x v="0"/>
    <n v="271867.09000000003"/>
    <x v="6"/>
    <s v="delay"/>
    <x v="65"/>
    <x v="63"/>
    <x v="0"/>
  </r>
  <r>
    <n v="8996"/>
    <x v="7"/>
    <x v="2"/>
    <x v="2"/>
    <x v="0"/>
    <s v="2023-03-30"/>
    <s v="2023-04-02"/>
    <n v="31"/>
    <n v="45680.47"/>
    <n v="1416094.57"/>
    <n v="1233.07"/>
    <n v="141"/>
    <x v="0"/>
    <x v="1"/>
    <n v="220956.86"/>
    <x v="1"/>
    <s v="on time"/>
    <x v="268"/>
    <x v="282"/>
    <x v="2"/>
  </r>
  <r>
    <n v="8997"/>
    <x v="2"/>
    <x v="1"/>
    <x v="1"/>
    <x v="0"/>
    <s v="2023-06-20"/>
    <s v="2023-06-23"/>
    <n v="60"/>
    <n v="43286.04"/>
    <n v="2597162.4"/>
    <n v="1339.08"/>
    <n v="873"/>
    <x v="2"/>
    <x v="3"/>
    <n v="346845.03"/>
    <x v="1"/>
    <s v="on time"/>
    <x v="273"/>
    <x v="70"/>
    <x v="0"/>
  </r>
  <r>
    <n v="8998"/>
    <x v="2"/>
    <x v="0"/>
    <x v="0"/>
    <x v="4"/>
    <s v="2023-12-26"/>
    <s v="2024-01-09"/>
    <n v="24"/>
    <n v="22312.67"/>
    <n v="535504.07999999996"/>
    <n v="3959.63"/>
    <n v="997"/>
    <x v="1"/>
    <x v="2"/>
    <n v="108432.17"/>
    <x v="4"/>
    <s v="delay"/>
    <x v="316"/>
    <x v="92"/>
    <x v="0"/>
  </r>
  <r>
    <n v="8999"/>
    <x v="0"/>
    <x v="2"/>
    <x v="3"/>
    <x v="1"/>
    <s v="2023-01-07"/>
    <s v="2023-01-15"/>
    <n v="75"/>
    <n v="48805.51"/>
    <n v="3660413.25"/>
    <n v="4671.1400000000003"/>
    <n v="239"/>
    <x v="3"/>
    <x v="4"/>
    <n v="344938.27"/>
    <x v="14"/>
    <s v="delay"/>
    <x v="376"/>
    <x v="25"/>
    <x v="1"/>
  </r>
  <r>
    <n v="9000"/>
    <x v="5"/>
    <x v="0"/>
    <x v="4"/>
    <x v="3"/>
    <s v="2023-04-09"/>
    <s v="2023-04-12"/>
    <n v="56"/>
    <n v="17897.45"/>
    <n v="1002257.2"/>
    <n v="3829.43"/>
    <n v="321"/>
    <x v="2"/>
    <x v="4"/>
    <n v="68561.94"/>
    <x v="1"/>
    <s v="on time"/>
    <x v="133"/>
    <x v="350"/>
    <x v="1"/>
  </r>
  <r>
    <n v="9001"/>
    <x v="7"/>
    <x v="1"/>
    <x v="4"/>
    <x v="1"/>
    <s v="2023-07-17"/>
    <s v="2023-07-23"/>
    <n v="32"/>
    <n v="38713.21"/>
    <n v="1238822.72"/>
    <n v="3166.84"/>
    <n v="324"/>
    <x v="2"/>
    <x v="4"/>
    <n v="158549.89000000001"/>
    <x v="11"/>
    <s v="delay"/>
    <x v="251"/>
    <x v="231"/>
    <x v="1"/>
  </r>
  <r>
    <n v="9002"/>
    <x v="0"/>
    <x v="0"/>
    <x v="3"/>
    <x v="2"/>
    <s v="2023-01-06"/>
    <s v="2023-01-15"/>
    <n v="65"/>
    <n v="2171.2399999999998"/>
    <n v="141130.6"/>
    <n v="3615.66"/>
    <n v="593"/>
    <x v="0"/>
    <x v="0"/>
    <n v="21329.32"/>
    <x v="6"/>
    <s v="delay"/>
    <x v="376"/>
    <x v="194"/>
    <x v="1"/>
  </r>
  <r>
    <n v="9003"/>
    <x v="6"/>
    <x v="2"/>
    <x v="3"/>
    <x v="4"/>
    <s v="2023-02-17"/>
    <s v="2023-02-21"/>
    <n v="68"/>
    <n v="43694.94"/>
    <n v="2971255.92"/>
    <n v="4206.16"/>
    <n v="154"/>
    <x v="2"/>
    <x v="2"/>
    <n v="553876.66"/>
    <x v="13"/>
    <s v="on time"/>
    <x v="60"/>
    <x v="318"/>
    <x v="2"/>
  </r>
  <r>
    <n v="9004"/>
    <x v="1"/>
    <x v="2"/>
    <x v="0"/>
    <x v="4"/>
    <s v="2023-01-31"/>
    <s v="2023-02-03"/>
    <n v="1"/>
    <n v="8817.93"/>
    <n v="8817.93"/>
    <n v="990.23"/>
    <n v="916"/>
    <x v="3"/>
    <x v="4"/>
    <n v="1313.49"/>
    <x v="1"/>
    <s v="on time"/>
    <x v="136"/>
    <x v="205"/>
    <x v="0"/>
  </r>
  <r>
    <n v="9005"/>
    <x v="3"/>
    <x v="1"/>
    <x v="1"/>
    <x v="0"/>
    <s v="2023-07-29"/>
    <s v="2023-08-09"/>
    <n v="24"/>
    <n v="19507.28"/>
    <n v="468174.72"/>
    <n v="650.89"/>
    <n v="444"/>
    <x v="3"/>
    <x v="1"/>
    <n v="47206.9"/>
    <x v="8"/>
    <s v="delay"/>
    <x v="291"/>
    <x v="226"/>
    <x v="1"/>
  </r>
  <r>
    <n v="9006"/>
    <x v="0"/>
    <x v="2"/>
    <x v="0"/>
    <x v="2"/>
    <s v="2023-10-20"/>
    <s v="2023-11-03"/>
    <n v="36"/>
    <n v="43903.79"/>
    <n v="1580536.44"/>
    <n v="3902.71"/>
    <n v="861"/>
    <x v="2"/>
    <x v="0"/>
    <n v="296652.43"/>
    <x v="4"/>
    <s v="delay"/>
    <x v="371"/>
    <x v="363"/>
    <x v="0"/>
  </r>
  <r>
    <n v="9007"/>
    <x v="2"/>
    <x v="2"/>
    <x v="3"/>
    <x v="3"/>
    <s v="2023-04-26"/>
    <s v="2023-05-01"/>
    <n v="55"/>
    <n v="4077.18"/>
    <n v="224244.9"/>
    <n v="289.08999999999997"/>
    <n v="536"/>
    <x v="0"/>
    <x v="4"/>
    <n v="32045.67"/>
    <x v="2"/>
    <s v="on time"/>
    <x v="197"/>
    <x v="240"/>
    <x v="1"/>
  </r>
  <r>
    <n v="9008"/>
    <x v="2"/>
    <x v="0"/>
    <x v="3"/>
    <x v="3"/>
    <s v="2023-05-23"/>
    <s v="2023-05-25"/>
    <n v="84"/>
    <n v="1317.7"/>
    <n v="110686.8"/>
    <n v="1487.79"/>
    <n v="185"/>
    <x v="1"/>
    <x v="4"/>
    <n v="8733.7199999999993"/>
    <x v="9"/>
    <s v="on time"/>
    <x v="194"/>
    <x v="51"/>
    <x v="2"/>
  </r>
  <r>
    <n v="9009"/>
    <x v="6"/>
    <x v="1"/>
    <x v="0"/>
    <x v="4"/>
    <s v="2023-05-09"/>
    <s v="2023-05-17"/>
    <n v="49"/>
    <n v="49817.98"/>
    <n v="2441081.02"/>
    <n v="4936.74"/>
    <n v="394"/>
    <x v="1"/>
    <x v="3"/>
    <n v="242863.35"/>
    <x v="14"/>
    <s v="delay"/>
    <x v="210"/>
    <x v="147"/>
    <x v="1"/>
  </r>
  <r>
    <n v="9010"/>
    <x v="6"/>
    <x v="2"/>
    <x v="0"/>
    <x v="1"/>
    <s v="2023-11-21"/>
    <s v="2023-11-27"/>
    <n v="44"/>
    <n v="32954.800000000003"/>
    <n v="1450011.2"/>
    <n v="2377.91"/>
    <n v="768"/>
    <x v="2"/>
    <x v="1"/>
    <n v="124832.36"/>
    <x v="11"/>
    <s v="delay"/>
    <x v="274"/>
    <x v="264"/>
    <x v="0"/>
  </r>
  <r>
    <n v="9011"/>
    <x v="2"/>
    <x v="2"/>
    <x v="4"/>
    <x v="3"/>
    <s v="2023-08-12"/>
    <s v="2023-08-21"/>
    <n v="52"/>
    <n v="32288.07"/>
    <n v="1678979.64"/>
    <n v="1681.16"/>
    <n v="666"/>
    <x v="0"/>
    <x v="4"/>
    <n v="112604.98"/>
    <x v="6"/>
    <s v="delay"/>
    <x v="191"/>
    <x v="221"/>
    <x v="1"/>
  </r>
  <r>
    <n v="9012"/>
    <x v="0"/>
    <x v="1"/>
    <x v="0"/>
    <x v="3"/>
    <s v="2023-04-03"/>
    <s v="2023-04-06"/>
    <n v="35"/>
    <n v="15120.31"/>
    <n v="529210.85"/>
    <n v="1351.95"/>
    <n v="561"/>
    <x v="2"/>
    <x v="1"/>
    <n v="45749.22"/>
    <x v="1"/>
    <s v="on time"/>
    <x v="148"/>
    <x v="212"/>
    <x v="1"/>
  </r>
  <r>
    <n v="9013"/>
    <x v="2"/>
    <x v="0"/>
    <x v="0"/>
    <x v="0"/>
    <s v="2023-01-20"/>
    <s v="2023-02-02"/>
    <n v="50"/>
    <n v="1836.14"/>
    <n v="91807"/>
    <n v="2436.15"/>
    <n v="789"/>
    <x v="0"/>
    <x v="2"/>
    <n v="20020.95"/>
    <x v="12"/>
    <s v="delay"/>
    <x v="284"/>
    <x v="47"/>
    <x v="0"/>
  </r>
  <r>
    <n v="9014"/>
    <x v="7"/>
    <x v="2"/>
    <x v="4"/>
    <x v="2"/>
    <s v="2023-12-14"/>
    <s v="2023-12-23"/>
    <n v="89"/>
    <n v="45593.760000000002"/>
    <n v="4057844.64"/>
    <n v="1777.55"/>
    <n v="538"/>
    <x v="3"/>
    <x v="1"/>
    <n v="993718.36"/>
    <x v="6"/>
    <s v="delay"/>
    <x v="166"/>
    <x v="213"/>
    <x v="1"/>
  </r>
  <r>
    <n v="9015"/>
    <x v="0"/>
    <x v="0"/>
    <x v="2"/>
    <x v="4"/>
    <s v="2023-04-01"/>
    <s v="2023-04-07"/>
    <n v="65"/>
    <n v="16708.3"/>
    <n v="1086039.5"/>
    <n v="3896.5"/>
    <n v="802"/>
    <x v="1"/>
    <x v="3"/>
    <n v="141800.23000000001"/>
    <x v="11"/>
    <s v="delay"/>
    <x v="73"/>
    <x v="145"/>
    <x v="0"/>
  </r>
  <r>
    <n v="9016"/>
    <x v="6"/>
    <x v="0"/>
    <x v="2"/>
    <x v="2"/>
    <s v="2023-07-09"/>
    <s v="2023-07-17"/>
    <n v="99"/>
    <n v="32004.35"/>
    <n v="3168430.65"/>
    <n v="4530.71"/>
    <n v="756"/>
    <x v="2"/>
    <x v="3"/>
    <n v="376368.72"/>
    <x v="14"/>
    <s v="delay"/>
    <x v="26"/>
    <x v="203"/>
    <x v="0"/>
  </r>
  <r>
    <n v="9017"/>
    <x v="6"/>
    <x v="1"/>
    <x v="4"/>
    <x v="4"/>
    <s v="2023-10-01"/>
    <s v="2023-10-13"/>
    <n v="88"/>
    <n v="7346.91"/>
    <n v="646528.07999999996"/>
    <n v="3644.13"/>
    <n v="195"/>
    <x v="0"/>
    <x v="3"/>
    <n v="55850.02"/>
    <x v="10"/>
    <s v="delay"/>
    <x v="6"/>
    <x v="340"/>
    <x v="2"/>
  </r>
  <r>
    <n v="9018"/>
    <x v="1"/>
    <x v="1"/>
    <x v="1"/>
    <x v="2"/>
    <s v="2023-03-09"/>
    <s v="2023-03-16"/>
    <n v="53"/>
    <n v="9092.42"/>
    <n v="481898.26"/>
    <n v="3105.43"/>
    <n v="972"/>
    <x v="2"/>
    <x v="3"/>
    <n v="51117.3"/>
    <x v="5"/>
    <s v="delay"/>
    <x v="282"/>
    <x v="183"/>
    <x v="0"/>
  </r>
  <r>
    <n v="9019"/>
    <x v="4"/>
    <x v="1"/>
    <x v="1"/>
    <x v="4"/>
    <s v="2023-04-30"/>
    <s v="2023-05-06"/>
    <n v="86"/>
    <n v="12370.23"/>
    <n v="1063839.78"/>
    <n v="4261.04"/>
    <n v="392"/>
    <x v="1"/>
    <x v="3"/>
    <n v="152345.18"/>
    <x v="11"/>
    <s v="delay"/>
    <x v="353"/>
    <x v="346"/>
    <x v="1"/>
  </r>
  <r>
    <n v="9020"/>
    <x v="1"/>
    <x v="1"/>
    <x v="2"/>
    <x v="4"/>
    <s v="2023-02-18"/>
    <s v="2023-02-26"/>
    <n v="92"/>
    <n v="46801.23"/>
    <n v="4305713.16"/>
    <n v="2858.45"/>
    <n v="337"/>
    <x v="1"/>
    <x v="3"/>
    <n v="577321"/>
    <x v="14"/>
    <s v="delay"/>
    <x v="315"/>
    <x v="55"/>
    <x v="1"/>
  </r>
  <r>
    <n v="9021"/>
    <x v="5"/>
    <x v="0"/>
    <x v="1"/>
    <x v="0"/>
    <s v="2023-09-20"/>
    <s v="2023-09-26"/>
    <n v="56"/>
    <n v="27294.77"/>
    <n v="1528507.12"/>
    <n v="3926.29"/>
    <n v="997"/>
    <x v="3"/>
    <x v="2"/>
    <n v="217988.19"/>
    <x v="11"/>
    <s v="delay"/>
    <x v="107"/>
    <x v="344"/>
    <x v="0"/>
  </r>
  <r>
    <n v="9022"/>
    <x v="0"/>
    <x v="0"/>
    <x v="4"/>
    <x v="2"/>
    <s v="2023-09-06"/>
    <s v="2023-09-11"/>
    <n v="47"/>
    <n v="13904.98"/>
    <n v="653534.06000000006"/>
    <n v="2936.68"/>
    <n v="746"/>
    <x v="3"/>
    <x v="1"/>
    <n v="35854.559999999998"/>
    <x v="2"/>
    <s v="on time"/>
    <x v="247"/>
    <x v="321"/>
    <x v="0"/>
  </r>
  <r>
    <n v="9023"/>
    <x v="2"/>
    <x v="0"/>
    <x v="2"/>
    <x v="0"/>
    <s v="2023-05-25"/>
    <s v="2023-05-26"/>
    <n v="43"/>
    <n v="35432.639999999999"/>
    <n v="1523603.52"/>
    <n v="488.64"/>
    <n v="731"/>
    <x v="3"/>
    <x v="4"/>
    <n v="128927.99"/>
    <x v="7"/>
    <s v="on time"/>
    <x v="214"/>
    <x v="317"/>
    <x v="0"/>
  </r>
  <r>
    <n v="9024"/>
    <x v="0"/>
    <x v="1"/>
    <x v="1"/>
    <x v="2"/>
    <s v="2023-01-07"/>
    <s v="2023-01-17"/>
    <n v="6"/>
    <n v="33927.65"/>
    <n v="203565.9"/>
    <n v="3103.34"/>
    <n v="370"/>
    <x v="1"/>
    <x v="4"/>
    <n v="25156.11"/>
    <x v="0"/>
    <s v="delay"/>
    <x v="361"/>
    <x v="25"/>
    <x v="1"/>
  </r>
  <r>
    <n v="9025"/>
    <x v="4"/>
    <x v="0"/>
    <x v="1"/>
    <x v="1"/>
    <s v="2023-05-08"/>
    <s v="2023-05-16"/>
    <n v="35"/>
    <n v="33140.61"/>
    <n v="1159921.3500000001"/>
    <n v="4675.2700000000004"/>
    <n v="285"/>
    <x v="3"/>
    <x v="1"/>
    <n v="225310.94"/>
    <x v="14"/>
    <s v="delay"/>
    <x v="128"/>
    <x v="233"/>
    <x v="1"/>
  </r>
  <r>
    <n v="9026"/>
    <x v="6"/>
    <x v="0"/>
    <x v="2"/>
    <x v="2"/>
    <s v="2023-07-24"/>
    <s v="2023-08-04"/>
    <n v="65"/>
    <n v="43132.7"/>
    <n v="2803625.5"/>
    <n v="1939.51"/>
    <n v="936"/>
    <x v="3"/>
    <x v="4"/>
    <n v="662991.5"/>
    <x v="8"/>
    <s v="delay"/>
    <x v="78"/>
    <x v="199"/>
    <x v="0"/>
  </r>
  <r>
    <n v="9027"/>
    <x v="2"/>
    <x v="0"/>
    <x v="4"/>
    <x v="2"/>
    <s v="2023-02-15"/>
    <s v="2023-02-28"/>
    <n v="1"/>
    <n v="9356.67"/>
    <n v="9356.67"/>
    <n v="819.43"/>
    <n v="74"/>
    <x v="3"/>
    <x v="3"/>
    <n v="907.06"/>
    <x v="12"/>
    <s v="delay"/>
    <x v="250"/>
    <x v="211"/>
    <x v="2"/>
  </r>
  <r>
    <n v="9028"/>
    <x v="4"/>
    <x v="2"/>
    <x v="2"/>
    <x v="2"/>
    <s v="2023-08-13"/>
    <s v="2023-08-19"/>
    <n v="56"/>
    <n v="48447.59"/>
    <n v="2713065.04"/>
    <n v="1796.28"/>
    <n v="360"/>
    <x v="1"/>
    <x v="2"/>
    <n v="497529.68"/>
    <x v="11"/>
    <s v="delay"/>
    <x v="159"/>
    <x v="237"/>
    <x v="1"/>
  </r>
  <r>
    <n v="9029"/>
    <x v="1"/>
    <x v="0"/>
    <x v="3"/>
    <x v="1"/>
    <s v="2023-07-18"/>
    <s v="2023-08-02"/>
    <n v="42"/>
    <n v="4988.03"/>
    <n v="209497.26"/>
    <n v="568.16"/>
    <n v="736"/>
    <x v="0"/>
    <x v="3"/>
    <n v="34920.69"/>
    <x v="3"/>
    <s v="delay"/>
    <x v="172"/>
    <x v="43"/>
    <x v="0"/>
  </r>
  <r>
    <n v="9030"/>
    <x v="0"/>
    <x v="0"/>
    <x v="1"/>
    <x v="4"/>
    <s v="2023-03-20"/>
    <s v="2023-04-04"/>
    <n v="97"/>
    <n v="24185.119999999999"/>
    <n v="2345956.64"/>
    <n v="4161.1400000000003"/>
    <n v="961"/>
    <x v="2"/>
    <x v="1"/>
    <n v="153448.16"/>
    <x v="3"/>
    <s v="delay"/>
    <x v="92"/>
    <x v="353"/>
    <x v="0"/>
  </r>
  <r>
    <n v="9031"/>
    <x v="1"/>
    <x v="2"/>
    <x v="1"/>
    <x v="2"/>
    <s v="2023-05-17"/>
    <s v="2023-05-18"/>
    <n v="87"/>
    <n v="22283.7"/>
    <n v="1938681.9"/>
    <n v="4580.3900000000003"/>
    <n v="450"/>
    <x v="3"/>
    <x v="1"/>
    <n v="438653.5"/>
    <x v="7"/>
    <s v="on time"/>
    <x v="248"/>
    <x v="149"/>
    <x v="1"/>
  </r>
  <r>
    <n v="9032"/>
    <x v="7"/>
    <x v="1"/>
    <x v="4"/>
    <x v="2"/>
    <s v="2023-06-11"/>
    <s v="2023-06-23"/>
    <n v="74"/>
    <n v="23184.82"/>
    <n v="1715676.68"/>
    <n v="4363.05"/>
    <n v="24"/>
    <x v="3"/>
    <x v="3"/>
    <n v="92401.68"/>
    <x v="10"/>
    <s v="delay"/>
    <x v="273"/>
    <x v="283"/>
    <x v="2"/>
  </r>
  <r>
    <n v="9033"/>
    <x v="5"/>
    <x v="1"/>
    <x v="1"/>
    <x v="2"/>
    <s v="2023-09-29"/>
    <s v="2023-10-05"/>
    <n v="64"/>
    <n v="34317.910000000003"/>
    <n v="2196346.2400000002"/>
    <n v="1823.2"/>
    <n v="565"/>
    <x v="1"/>
    <x v="0"/>
    <n v="131882.85999999999"/>
    <x v="11"/>
    <s v="delay"/>
    <x v="362"/>
    <x v="308"/>
    <x v="1"/>
  </r>
  <r>
    <n v="9034"/>
    <x v="2"/>
    <x v="1"/>
    <x v="4"/>
    <x v="2"/>
    <s v="2023-02-22"/>
    <s v="2023-03-07"/>
    <n v="66"/>
    <n v="8701.0400000000009"/>
    <n v="574268.64"/>
    <n v="2796.37"/>
    <n v="938"/>
    <x v="0"/>
    <x v="3"/>
    <n v="119069.43"/>
    <x v="12"/>
    <s v="delay"/>
    <x v="278"/>
    <x v="33"/>
    <x v="0"/>
  </r>
  <r>
    <n v="9035"/>
    <x v="2"/>
    <x v="1"/>
    <x v="1"/>
    <x v="1"/>
    <s v="2023-04-30"/>
    <s v="2023-05-04"/>
    <n v="15"/>
    <n v="37329.040000000001"/>
    <n v="559935.6"/>
    <n v="4166.16"/>
    <n v="970"/>
    <x v="2"/>
    <x v="4"/>
    <n v="107271.11"/>
    <x v="13"/>
    <s v="on time"/>
    <x v="81"/>
    <x v="346"/>
    <x v="0"/>
  </r>
  <r>
    <n v="9036"/>
    <x v="0"/>
    <x v="0"/>
    <x v="1"/>
    <x v="0"/>
    <s v="2023-06-01"/>
    <s v="2023-06-06"/>
    <n v="43"/>
    <n v="36794.44"/>
    <n v="1582160.92"/>
    <n v="2173.96"/>
    <n v="462"/>
    <x v="0"/>
    <x v="4"/>
    <n v="178804.15"/>
    <x v="2"/>
    <s v="on time"/>
    <x v="39"/>
    <x v="146"/>
    <x v="1"/>
  </r>
  <r>
    <n v="9037"/>
    <x v="1"/>
    <x v="2"/>
    <x v="0"/>
    <x v="0"/>
    <s v="2023-06-28"/>
    <s v="2023-07-07"/>
    <n v="33"/>
    <n v="19160.41"/>
    <n v="632293.53"/>
    <n v="2882.55"/>
    <n v="29"/>
    <x v="1"/>
    <x v="0"/>
    <n v="69246.789999999994"/>
    <x v="6"/>
    <s v="delay"/>
    <x v="85"/>
    <x v="225"/>
    <x v="2"/>
  </r>
  <r>
    <n v="9038"/>
    <x v="3"/>
    <x v="1"/>
    <x v="3"/>
    <x v="1"/>
    <s v="2023-11-19"/>
    <s v="2023-11-30"/>
    <n v="31"/>
    <n v="24540.07"/>
    <n v="760742.17"/>
    <n v="930.75"/>
    <n v="43"/>
    <x v="1"/>
    <x v="3"/>
    <n v="45008.08"/>
    <x v="8"/>
    <s v="delay"/>
    <x v="198"/>
    <x v="140"/>
    <x v="2"/>
  </r>
  <r>
    <n v="9039"/>
    <x v="6"/>
    <x v="0"/>
    <x v="0"/>
    <x v="4"/>
    <s v="2023-05-05"/>
    <s v="2023-05-08"/>
    <n v="85"/>
    <n v="49726.62"/>
    <n v="4226762.7"/>
    <n v="4855.42"/>
    <n v="375"/>
    <x v="0"/>
    <x v="3"/>
    <n v="659122.18000000005"/>
    <x v="1"/>
    <s v="on time"/>
    <x v="18"/>
    <x v="316"/>
    <x v="1"/>
  </r>
  <r>
    <n v="9040"/>
    <x v="4"/>
    <x v="1"/>
    <x v="1"/>
    <x v="1"/>
    <s v="2023-09-30"/>
    <s v="2023-10-08"/>
    <n v="47"/>
    <n v="24653.56"/>
    <n v="1158717.32"/>
    <n v="4083.87"/>
    <n v="658"/>
    <x v="2"/>
    <x v="3"/>
    <n v="257437.22"/>
    <x v="14"/>
    <s v="delay"/>
    <x v="156"/>
    <x v="330"/>
    <x v="1"/>
  </r>
  <r>
    <n v="9041"/>
    <x v="6"/>
    <x v="2"/>
    <x v="3"/>
    <x v="3"/>
    <s v="2023-09-30"/>
    <s v="2023-10-02"/>
    <n v="75"/>
    <n v="36262.43"/>
    <n v="2719682.25"/>
    <n v="3307.11"/>
    <n v="309"/>
    <x v="2"/>
    <x v="2"/>
    <n v="650736.31999999995"/>
    <x v="9"/>
    <s v="on time"/>
    <x v="275"/>
    <x v="330"/>
    <x v="1"/>
  </r>
  <r>
    <n v="9042"/>
    <x v="7"/>
    <x v="1"/>
    <x v="2"/>
    <x v="3"/>
    <s v="2023-03-25"/>
    <s v="2023-03-28"/>
    <n v="18"/>
    <n v="18526.310000000001"/>
    <n v="333473.58"/>
    <n v="3043.65"/>
    <n v="836"/>
    <x v="1"/>
    <x v="2"/>
    <n v="35946.15"/>
    <x v="1"/>
    <s v="on time"/>
    <x v="142"/>
    <x v="158"/>
    <x v="0"/>
  </r>
  <r>
    <n v="9043"/>
    <x v="4"/>
    <x v="1"/>
    <x v="1"/>
    <x v="2"/>
    <s v="2023-02-15"/>
    <s v="2023-02-20"/>
    <n v="97"/>
    <n v="7387.28"/>
    <n v="716566.16"/>
    <n v="933.14"/>
    <n v="746"/>
    <x v="0"/>
    <x v="1"/>
    <n v="102952.34"/>
    <x v="2"/>
    <s v="on time"/>
    <x v="227"/>
    <x v="211"/>
    <x v="0"/>
  </r>
  <r>
    <n v="9044"/>
    <x v="4"/>
    <x v="2"/>
    <x v="1"/>
    <x v="0"/>
    <s v="2023-06-27"/>
    <s v="2023-07-02"/>
    <n v="26"/>
    <n v="6786.35"/>
    <n v="176445.1"/>
    <n v="1095.7"/>
    <n v="54"/>
    <x v="3"/>
    <x v="4"/>
    <n v="41906.03"/>
    <x v="2"/>
    <s v="on time"/>
    <x v="272"/>
    <x v="87"/>
    <x v="2"/>
  </r>
  <r>
    <n v="9045"/>
    <x v="7"/>
    <x v="2"/>
    <x v="0"/>
    <x v="3"/>
    <s v="2023-12-19"/>
    <s v="2023-12-22"/>
    <n v="42"/>
    <n v="2076.98"/>
    <n v="87233.16"/>
    <n v="1506.59"/>
    <n v="263"/>
    <x v="2"/>
    <x v="4"/>
    <n v="9610.02"/>
    <x v="1"/>
    <s v="on time"/>
    <x v="365"/>
    <x v="215"/>
    <x v="1"/>
  </r>
  <r>
    <n v="9046"/>
    <x v="7"/>
    <x v="2"/>
    <x v="2"/>
    <x v="3"/>
    <s v="2023-09-21"/>
    <s v="2023-10-02"/>
    <n v="65"/>
    <n v="38263.42"/>
    <n v="2487122.2999999998"/>
    <n v="3477.11"/>
    <n v="670"/>
    <x v="0"/>
    <x v="0"/>
    <n v="328865.24"/>
    <x v="8"/>
    <s v="delay"/>
    <x v="275"/>
    <x v="45"/>
    <x v="1"/>
  </r>
  <r>
    <n v="9047"/>
    <x v="6"/>
    <x v="1"/>
    <x v="4"/>
    <x v="4"/>
    <s v="2023-04-28"/>
    <s v="2023-05-01"/>
    <n v="33"/>
    <n v="35029.120000000003"/>
    <n v="1155960.96"/>
    <n v="2954.09"/>
    <n v="332"/>
    <x v="1"/>
    <x v="2"/>
    <n v="279541.77"/>
    <x v="1"/>
    <s v="on time"/>
    <x v="197"/>
    <x v="31"/>
    <x v="1"/>
  </r>
  <r>
    <n v="9048"/>
    <x v="6"/>
    <x v="2"/>
    <x v="1"/>
    <x v="0"/>
    <s v="2023-03-15"/>
    <s v="2023-03-20"/>
    <n v="96"/>
    <n v="29044.11"/>
    <n v="2788234.56"/>
    <n v="2681.33"/>
    <n v="996"/>
    <x v="3"/>
    <x v="1"/>
    <n v="695545.71"/>
    <x v="2"/>
    <s v="on time"/>
    <x v="102"/>
    <x v="345"/>
    <x v="0"/>
  </r>
  <r>
    <n v="9049"/>
    <x v="7"/>
    <x v="2"/>
    <x v="0"/>
    <x v="3"/>
    <s v="2023-12-23"/>
    <s v="2024-01-06"/>
    <n v="33"/>
    <n v="14738.61"/>
    <n v="486374.13"/>
    <n v="941.17"/>
    <n v="249"/>
    <x v="1"/>
    <x v="4"/>
    <n v="39680.25"/>
    <x v="4"/>
    <s v="delay"/>
    <x v="145"/>
    <x v="341"/>
    <x v="1"/>
  </r>
  <r>
    <n v="9050"/>
    <x v="6"/>
    <x v="2"/>
    <x v="1"/>
    <x v="3"/>
    <s v="2023-07-23"/>
    <s v="2023-07-30"/>
    <n v="6"/>
    <n v="20045.34"/>
    <n v="120272.04"/>
    <n v="4793.13"/>
    <n v="722"/>
    <x v="3"/>
    <x v="0"/>
    <n v="15485.96"/>
    <x v="5"/>
    <s v="delay"/>
    <x v="1"/>
    <x v="192"/>
    <x v="0"/>
  </r>
  <r>
    <n v="9051"/>
    <x v="7"/>
    <x v="2"/>
    <x v="3"/>
    <x v="4"/>
    <s v="2023-06-06"/>
    <s v="2023-06-17"/>
    <n v="63"/>
    <n v="9421.42"/>
    <n v="593549.46"/>
    <n v="3853.36"/>
    <n v="259"/>
    <x v="1"/>
    <x v="3"/>
    <n v="104629.37"/>
    <x v="8"/>
    <s v="delay"/>
    <x v="125"/>
    <x v="163"/>
    <x v="1"/>
  </r>
  <r>
    <n v="9052"/>
    <x v="0"/>
    <x v="1"/>
    <x v="0"/>
    <x v="1"/>
    <s v="2023-08-13"/>
    <s v="2023-08-16"/>
    <n v="84"/>
    <n v="4575.17"/>
    <n v="384314.28"/>
    <n v="3440.31"/>
    <n v="197"/>
    <x v="1"/>
    <x v="2"/>
    <n v="71997.009999999995"/>
    <x v="1"/>
    <s v="on time"/>
    <x v="249"/>
    <x v="237"/>
    <x v="2"/>
  </r>
  <r>
    <n v="9053"/>
    <x v="3"/>
    <x v="2"/>
    <x v="3"/>
    <x v="0"/>
    <s v="2023-02-28"/>
    <s v="2023-03-01"/>
    <n v="8"/>
    <n v="31827.4"/>
    <n v="254619.2"/>
    <n v="1514.36"/>
    <n v="763"/>
    <x v="1"/>
    <x v="4"/>
    <n v="23617.95"/>
    <x v="7"/>
    <s v="on time"/>
    <x v="187"/>
    <x v="347"/>
    <x v="0"/>
  </r>
  <r>
    <n v="9054"/>
    <x v="5"/>
    <x v="2"/>
    <x v="1"/>
    <x v="0"/>
    <s v="2023-06-07"/>
    <s v="2023-06-08"/>
    <n v="95"/>
    <n v="14620.64"/>
    <n v="1388960.8"/>
    <n v="3056.12"/>
    <n v="737"/>
    <x v="3"/>
    <x v="2"/>
    <n v="81900.12"/>
    <x v="7"/>
    <s v="on time"/>
    <x v="336"/>
    <x v="160"/>
    <x v="0"/>
  </r>
  <r>
    <n v="9055"/>
    <x v="7"/>
    <x v="0"/>
    <x v="0"/>
    <x v="1"/>
    <s v="2023-11-03"/>
    <s v="2023-11-15"/>
    <n v="68"/>
    <n v="38563.699999999997"/>
    <n v="2622331.6"/>
    <n v="963.07"/>
    <n v="679"/>
    <x v="3"/>
    <x v="2"/>
    <n v="268142.13"/>
    <x v="10"/>
    <s v="delay"/>
    <x v="36"/>
    <x v="245"/>
    <x v="1"/>
  </r>
  <r>
    <n v="9056"/>
    <x v="3"/>
    <x v="0"/>
    <x v="3"/>
    <x v="0"/>
    <s v="2023-10-21"/>
    <s v="2023-10-22"/>
    <n v="100"/>
    <n v="15737.17"/>
    <n v="1573717"/>
    <n v="2768.78"/>
    <n v="151"/>
    <x v="1"/>
    <x v="3"/>
    <n v="370516.1"/>
    <x v="7"/>
    <s v="on time"/>
    <x v="170"/>
    <x v="14"/>
    <x v="2"/>
  </r>
  <r>
    <n v="9057"/>
    <x v="7"/>
    <x v="0"/>
    <x v="3"/>
    <x v="0"/>
    <s v="2023-07-22"/>
    <s v="2023-07-23"/>
    <n v="94"/>
    <n v="13912.84"/>
    <n v="1307806.96"/>
    <n v="3933.45"/>
    <n v="525"/>
    <x v="1"/>
    <x v="3"/>
    <n v="143185.76"/>
    <x v="7"/>
    <s v="on time"/>
    <x v="251"/>
    <x v="101"/>
    <x v="1"/>
  </r>
  <r>
    <n v="9058"/>
    <x v="4"/>
    <x v="0"/>
    <x v="1"/>
    <x v="4"/>
    <s v="2023-12-11"/>
    <s v="2023-12-15"/>
    <n v="45"/>
    <n v="43650.66"/>
    <n v="1964279.7"/>
    <n v="4174.87"/>
    <n v="703"/>
    <x v="0"/>
    <x v="2"/>
    <n v="437611.08"/>
    <x v="13"/>
    <s v="on time"/>
    <x v="305"/>
    <x v="253"/>
    <x v="0"/>
  </r>
  <r>
    <n v="9059"/>
    <x v="4"/>
    <x v="0"/>
    <x v="3"/>
    <x v="3"/>
    <s v="2023-07-13"/>
    <s v="2023-07-17"/>
    <n v="41"/>
    <n v="38063.949999999997"/>
    <n v="1560621.95"/>
    <n v="2293.7600000000002"/>
    <n v="644"/>
    <x v="1"/>
    <x v="0"/>
    <n v="224795.05"/>
    <x v="13"/>
    <s v="on time"/>
    <x v="26"/>
    <x v="362"/>
    <x v="1"/>
  </r>
  <r>
    <n v="9060"/>
    <x v="5"/>
    <x v="0"/>
    <x v="4"/>
    <x v="4"/>
    <s v="2023-10-05"/>
    <s v="2023-10-08"/>
    <n v="34"/>
    <n v="26499.439999999999"/>
    <n v="900980.96"/>
    <n v="1856.7"/>
    <n v="73"/>
    <x v="2"/>
    <x v="3"/>
    <n v="148485.16"/>
    <x v="1"/>
    <s v="on time"/>
    <x v="156"/>
    <x v="16"/>
    <x v="2"/>
  </r>
  <r>
    <n v="9061"/>
    <x v="6"/>
    <x v="1"/>
    <x v="4"/>
    <x v="2"/>
    <s v="2023-03-06"/>
    <s v="2023-03-14"/>
    <n v="90"/>
    <n v="1534.54"/>
    <n v="138108.6"/>
    <n v="2144.15"/>
    <n v="735"/>
    <x v="3"/>
    <x v="1"/>
    <n v="30378.55"/>
    <x v="14"/>
    <s v="delay"/>
    <x v="301"/>
    <x v="313"/>
    <x v="0"/>
  </r>
  <r>
    <n v="9062"/>
    <x v="5"/>
    <x v="0"/>
    <x v="2"/>
    <x v="1"/>
    <s v="2023-02-22"/>
    <s v="2023-02-27"/>
    <n v="24"/>
    <n v="39869.75"/>
    <n v="956874"/>
    <n v="1885.44"/>
    <n v="623"/>
    <x v="3"/>
    <x v="3"/>
    <n v="112643.66"/>
    <x v="2"/>
    <s v="on time"/>
    <x v="364"/>
    <x v="33"/>
    <x v="1"/>
  </r>
  <r>
    <n v="9063"/>
    <x v="4"/>
    <x v="1"/>
    <x v="0"/>
    <x v="0"/>
    <s v="2023-06-10"/>
    <s v="2023-06-12"/>
    <n v="63"/>
    <n v="16949.03"/>
    <n v="1067788.8899999999"/>
    <n v="1355.63"/>
    <n v="882"/>
    <x v="0"/>
    <x v="2"/>
    <n v="97681.86"/>
    <x v="9"/>
    <s v="on time"/>
    <x v="149"/>
    <x v="352"/>
    <x v="0"/>
  </r>
  <r>
    <n v="9064"/>
    <x v="3"/>
    <x v="1"/>
    <x v="4"/>
    <x v="0"/>
    <s v="2023-01-09"/>
    <s v="2023-01-12"/>
    <n v="89"/>
    <n v="28628.9"/>
    <n v="2547972.1"/>
    <n v="434.8"/>
    <n v="305"/>
    <x v="2"/>
    <x v="2"/>
    <n v="310122.49"/>
    <x v="1"/>
    <s v="on time"/>
    <x v="356"/>
    <x v="270"/>
    <x v="1"/>
  </r>
  <r>
    <n v="9065"/>
    <x v="5"/>
    <x v="2"/>
    <x v="3"/>
    <x v="0"/>
    <s v="2023-07-28"/>
    <s v="2023-08-02"/>
    <n v="99"/>
    <n v="21945.79"/>
    <n v="2172633.21"/>
    <n v="144.06"/>
    <n v="612"/>
    <x v="1"/>
    <x v="2"/>
    <n v="200771.18"/>
    <x v="2"/>
    <s v="on time"/>
    <x v="172"/>
    <x v="274"/>
    <x v="1"/>
  </r>
  <r>
    <n v="9066"/>
    <x v="3"/>
    <x v="1"/>
    <x v="2"/>
    <x v="4"/>
    <s v="2023-08-14"/>
    <s v="2023-08-25"/>
    <n v="5"/>
    <n v="38769.040000000001"/>
    <n v="193845.2"/>
    <n v="4843.1400000000003"/>
    <n v="587"/>
    <x v="2"/>
    <x v="1"/>
    <n v="19065.64"/>
    <x v="8"/>
    <s v="delay"/>
    <x v="33"/>
    <x v="269"/>
    <x v="1"/>
  </r>
  <r>
    <n v="9067"/>
    <x v="6"/>
    <x v="2"/>
    <x v="2"/>
    <x v="0"/>
    <s v="2023-02-27"/>
    <s v="2023-03-08"/>
    <n v="83"/>
    <n v="21848.26"/>
    <n v="1813405.58"/>
    <n v="152.21"/>
    <n v="842"/>
    <x v="0"/>
    <x v="1"/>
    <n v="377232.19"/>
    <x v="6"/>
    <s v="delay"/>
    <x v="17"/>
    <x v="311"/>
    <x v="0"/>
  </r>
  <r>
    <n v="9068"/>
    <x v="4"/>
    <x v="1"/>
    <x v="0"/>
    <x v="1"/>
    <s v="2023-02-08"/>
    <s v="2023-02-15"/>
    <n v="7"/>
    <n v="42781.43"/>
    <n v="299470.01"/>
    <n v="1669.79"/>
    <n v="179"/>
    <x v="3"/>
    <x v="3"/>
    <n v="29763.15"/>
    <x v="5"/>
    <s v="delay"/>
    <x v="265"/>
    <x v="177"/>
    <x v="2"/>
  </r>
  <r>
    <n v="9069"/>
    <x v="0"/>
    <x v="1"/>
    <x v="0"/>
    <x v="3"/>
    <s v="2023-04-28"/>
    <s v="2023-05-12"/>
    <n v="71"/>
    <n v="48646"/>
    <n v="3453866"/>
    <n v="3807.05"/>
    <n v="412"/>
    <x v="2"/>
    <x v="2"/>
    <n v="547833.74"/>
    <x v="4"/>
    <s v="delay"/>
    <x v="2"/>
    <x v="31"/>
    <x v="1"/>
  </r>
  <r>
    <n v="9070"/>
    <x v="7"/>
    <x v="1"/>
    <x v="2"/>
    <x v="4"/>
    <s v="2023-04-27"/>
    <s v="2023-05-02"/>
    <n v="92"/>
    <n v="36412.74"/>
    <n v="3349972.08"/>
    <n v="2209.46"/>
    <n v="811"/>
    <x v="2"/>
    <x v="1"/>
    <n v="747151.14"/>
    <x v="2"/>
    <s v="on time"/>
    <x v="179"/>
    <x v="18"/>
    <x v="0"/>
  </r>
  <r>
    <n v="9071"/>
    <x v="2"/>
    <x v="0"/>
    <x v="3"/>
    <x v="4"/>
    <s v="2023-12-23"/>
    <s v="2024-01-05"/>
    <n v="69"/>
    <n v="38786.050000000003"/>
    <n v="2676237.4500000002"/>
    <n v="779.47"/>
    <n v="857"/>
    <x v="0"/>
    <x v="1"/>
    <n v="406202.13"/>
    <x v="12"/>
    <s v="delay"/>
    <x v="270"/>
    <x v="341"/>
    <x v="0"/>
  </r>
  <r>
    <n v="9072"/>
    <x v="1"/>
    <x v="1"/>
    <x v="0"/>
    <x v="4"/>
    <s v="2023-06-25"/>
    <s v="2023-07-02"/>
    <n v="59"/>
    <n v="648.6"/>
    <n v="38267.4"/>
    <n v="3275.12"/>
    <n v="272"/>
    <x v="2"/>
    <x v="0"/>
    <n v="4854.17"/>
    <x v="5"/>
    <s v="delay"/>
    <x v="272"/>
    <x v="329"/>
    <x v="1"/>
  </r>
  <r>
    <n v="9073"/>
    <x v="6"/>
    <x v="2"/>
    <x v="3"/>
    <x v="4"/>
    <s v="2023-03-30"/>
    <s v="2023-04-13"/>
    <n v="90"/>
    <n v="41471.199999999997"/>
    <n v="3732408"/>
    <n v="4839.78"/>
    <n v="614"/>
    <x v="0"/>
    <x v="0"/>
    <n v="254729.02"/>
    <x v="4"/>
    <s v="delay"/>
    <x v="118"/>
    <x v="282"/>
    <x v="1"/>
  </r>
  <r>
    <n v="9074"/>
    <x v="0"/>
    <x v="1"/>
    <x v="3"/>
    <x v="3"/>
    <s v="2023-05-11"/>
    <s v="2023-05-16"/>
    <n v="98"/>
    <n v="36972.550000000003"/>
    <n v="3623309.9"/>
    <n v="3024.62"/>
    <n v="561"/>
    <x v="3"/>
    <x v="2"/>
    <n v="632833.04"/>
    <x v="2"/>
    <s v="on time"/>
    <x v="128"/>
    <x v="179"/>
    <x v="1"/>
  </r>
  <r>
    <n v="9075"/>
    <x v="6"/>
    <x v="0"/>
    <x v="2"/>
    <x v="4"/>
    <s v="2023-01-11"/>
    <s v="2023-01-15"/>
    <n v="81"/>
    <n v="3717.95"/>
    <n v="301153.95"/>
    <n v="1741.97"/>
    <n v="44"/>
    <x v="0"/>
    <x v="4"/>
    <n v="35732.76"/>
    <x v="13"/>
    <s v="on time"/>
    <x v="376"/>
    <x v="315"/>
    <x v="2"/>
  </r>
  <r>
    <n v="9076"/>
    <x v="7"/>
    <x v="0"/>
    <x v="3"/>
    <x v="2"/>
    <s v="2023-08-18"/>
    <s v="2023-09-01"/>
    <n v="10"/>
    <n v="22035.200000000001"/>
    <n v="220352"/>
    <n v="4082.12"/>
    <n v="177"/>
    <x v="3"/>
    <x v="4"/>
    <n v="40255.89"/>
    <x v="4"/>
    <s v="delay"/>
    <x v="11"/>
    <x v="60"/>
    <x v="2"/>
  </r>
  <r>
    <n v="9077"/>
    <x v="1"/>
    <x v="0"/>
    <x v="2"/>
    <x v="2"/>
    <s v="2023-02-23"/>
    <s v="2023-03-10"/>
    <n v="31"/>
    <n v="9224.0400000000009"/>
    <n v="285945.24"/>
    <n v="3842.69"/>
    <n v="212"/>
    <x v="2"/>
    <x v="2"/>
    <n v="30803.82"/>
    <x v="3"/>
    <s v="delay"/>
    <x v="95"/>
    <x v="236"/>
    <x v="1"/>
  </r>
  <r>
    <n v="9078"/>
    <x v="7"/>
    <x v="2"/>
    <x v="3"/>
    <x v="3"/>
    <s v="2023-11-27"/>
    <s v="2023-12-03"/>
    <n v="8"/>
    <n v="2479.2600000000002"/>
    <n v="19834.080000000002"/>
    <n v="4972.1099999999997"/>
    <n v="617"/>
    <x v="0"/>
    <x v="3"/>
    <n v="2488.48"/>
    <x v="11"/>
    <s v="delay"/>
    <x v="351"/>
    <x v="193"/>
    <x v="1"/>
  </r>
  <r>
    <n v="9079"/>
    <x v="4"/>
    <x v="1"/>
    <x v="1"/>
    <x v="0"/>
    <s v="2023-01-22"/>
    <s v="2023-02-02"/>
    <n v="2"/>
    <n v="35589.29"/>
    <n v="71178.58"/>
    <n v="956.15"/>
    <n v="890"/>
    <x v="0"/>
    <x v="1"/>
    <n v="4245.24"/>
    <x v="8"/>
    <s v="delay"/>
    <x v="284"/>
    <x v="117"/>
    <x v="0"/>
  </r>
  <r>
    <n v="9080"/>
    <x v="3"/>
    <x v="0"/>
    <x v="0"/>
    <x v="3"/>
    <s v="2023-10-08"/>
    <s v="2023-10-14"/>
    <n v="60"/>
    <n v="21500.7"/>
    <n v="1290042"/>
    <n v="2654.84"/>
    <n v="330"/>
    <x v="1"/>
    <x v="1"/>
    <n v="242214.79"/>
    <x v="11"/>
    <s v="delay"/>
    <x v="297"/>
    <x v="301"/>
    <x v="1"/>
  </r>
  <r>
    <n v="9081"/>
    <x v="6"/>
    <x v="0"/>
    <x v="4"/>
    <x v="4"/>
    <s v="2023-10-07"/>
    <s v="2023-10-22"/>
    <n v="47"/>
    <n v="12924.22"/>
    <n v="607438.34"/>
    <n v="1474.93"/>
    <n v="231"/>
    <x v="3"/>
    <x v="4"/>
    <n v="65868.98"/>
    <x v="3"/>
    <s v="delay"/>
    <x v="170"/>
    <x v="255"/>
    <x v="1"/>
  </r>
  <r>
    <n v="9082"/>
    <x v="4"/>
    <x v="2"/>
    <x v="3"/>
    <x v="1"/>
    <s v="2023-04-27"/>
    <s v="2023-05-03"/>
    <n v="11"/>
    <n v="33681.85"/>
    <n v="370500.35"/>
    <n v="2587.69"/>
    <n v="448"/>
    <x v="1"/>
    <x v="3"/>
    <n v="35155.49"/>
    <x v="11"/>
    <s v="delay"/>
    <x v="233"/>
    <x v="18"/>
    <x v="1"/>
  </r>
  <r>
    <n v="9083"/>
    <x v="0"/>
    <x v="2"/>
    <x v="4"/>
    <x v="3"/>
    <s v="2023-01-16"/>
    <s v="2023-01-17"/>
    <n v="9"/>
    <n v="32428.68"/>
    <n v="291858.12"/>
    <n v="4404.6400000000003"/>
    <n v="324"/>
    <x v="3"/>
    <x v="3"/>
    <n v="27907.63"/>
    <x v="7"/>
    <s v="on time"/>
    <x v="361"/>
    <x v="190"/>
    <x v="1"/>
  </r>
  <r>
    <n v="9084"/>
    <x v="1"/>
    <x v="2"/>
    <x v="0"/>
    <x v="3"/>
    <s v="2023-02-24"/>
    <s v="2023-03-06"/>
    <n v="31"/>
    <n v="48160.83"/>
    <n v="1492985.73"/>
    <n v="2926.78"/>
    <n v="656"/>
    <x v="2"/>
    <x v="3"/>
    <n v="119817.12"/>
    <x v="0"/>
    <s v="delay"/>
    <x v="280"/>
    <x v="259"/>
    <x v="1"/>
  </r>
  <r>
    <n v="9085"/>
    <x v="4"/>
    <x v="1"/>
    <x v="3"/>
    <x v="4"/>
    <s v="2023-02-03"/>
    <s v="2023-02-09"/>
    <n v="40"/>
    <n v="15595.64"/>
    <n v="623825.6"/>
    <n v="1425.82"/>
    <n v="687"/>
    <x v="1"/>
    <x v="1"/>
    <n v="129632.58"/>
    <x v="11"/>
    <s v="delay"/>
    <x v="42"/>
    <x v="349"/>
    <x v="1"/>
  </r>
  <r>
    <n v="9086"/>
    <x v="5"/>
    <x v="1"/>
    <x v="2"/>
    <x v="1"/>
    <s v="2023-12-27"/>
    <s v="2024-01-10"/>
    <n v="57"/>
    <n v="38939.33"/>
    <n v="2219541.81"/>
    <n v="4845.6000000000004"/>
    <n v="271"/>
    <x v="2"/>
    <x v="2"/>
    <n v="343937.77"/>
    <x v="4"/>
    <s v="delay"/>
    <x v="200"/>
    <x v="249"/>
    <x v="1"/>
  </r>
  <r>
    <n v="9087"/>
    <x v="5"/>
    <x v="1"/>
    <x v="0"/>
    <x v="4"/>
    <s v="2023-12-15"/>
    <s v="2023-12-23"/>
    <n v="40"/>
    <n v="14077.31"/>
    <n v="563092.4"/>
    <n v="1297.5"/>
    <n v="740"/>
    <x v="0"/>
    <x v="0"/>
    <n v="56559.09"/>
    <x v="14"/>
    <s v="delay"/>
    <x v="166"/>
    <x v="72"/>
    <x v="0"/>
  </r>
  <r>
    <n v="9088"/>
    <x v="6"/>
    <x v="2"/>
    <x v="1"/>
    <x v="1"/>
    <s v="2023-10-01"/>
    <s v="2023-10-02"/>
    <n v="59"/>
    <n v="45886.42"/>
    <n v="2707298.78"/>
    <n v="1824.29"/>
    <n v="190"/>
    <x v="3"/>
    <x v="0"/>
    <n v="447549.71"/>
    <x v="7"/>
    <s v="on time"/>
    <x v="275"/>
    <x v="340"/>
    <x v="2"/>
  </r>
  <r>
    <n v="9089"/>
    <x v="1"/>
    <x v="0"/>
    <x v="4"/>
    <x v="3"/>
    <s v="2023-01-24"/>
    <s v="2023-01-25"/>
    <n v="7"/>
    <n v="9592.2999999999993"/>
    <n v="67146.100000000006"/>
    <n v="3070.08"/>
    <n v="797"/>
    <x v="3"/>
    <x v="0"/>
    <n v="15488.91"/>
    <x v="7"/>
    <s v="on time"/>
    <x v="48"/>
    <x v="219"/>
    <x v="0"/>
  </r>
  <r>
    <n v="9090"/>
    <x v="0"/>
    <x v="2"/>
    <x v="4"/>
    <x v="3"/>
    <s v="2023-03-06"/>
    <s v="2023-03-07"/>
    <n v="92"/>
    <n v="25627.26"/>
    <n v="2357707.92"/>
    <n v="2202.81"/>
    <n v="685"/>
    <x v="2"/>
    <x v="0"/>
    <n v="455707.04"/>
    <x v="7"/>
    <s v="on time"/>
    <x v="278"/>
    <x v="313"/>
    <x v="1"/>
  </r>
  <r>
    <n v="9091"/>
    <x v="5"/>
    <x v="0"/>
    <x v="3"/>
    <x v="3"/>
    <s v="2023-03-01"/>
    <s v="2023-03-15"/>
    <n v="64"/>
    <n v="37610.71"/>
    <n v="2407085.44"/>
    <n v="4313.88"/>
    <n v="970"/>
    <x v="1"/>
    <x v="0"/>
    <n v="576512.30000000005"/>
    <x v="4"/>
    <s v="delay"/>
    <x v="112"/>
    <x v="309"/>
    <x v="0"/>
  </r>
  <r>
    <n v="9092"/>
    <x v="7"/>
    <x v="2"/>
    <x v="1"/>
    <x v="2"/>
    <s v="2023-12-31"/>
    <s v="2024-01-07"/>
    <n v="51"/>
    <n v="520.53"/>
    <n v="26547.03"/>
    <n v="4421.68"/>
    <n v="215"/>
    <x v="0"/>
    <x v="1"/>
    <n v="3561.51"/>
    <x v="5"/>
    <s v="delay"/>
    <x v="306"/>
    <x v="281"/>
    <x v="1"/>
  </r>
  <r>
    <n v="9093"/>
    <x v="7"/>
    <x v="0"/>
    <x v="0"/>
    <x v="4"/>
    <s v="2023-09-18"/>
    <s v="2023-09-21"/>
    <n v="20"/>
    <n v="44716.65"/>
    <n v="894333"/>
    <n v="558.38"/>
    <n v="141"/>
    <x v="0"/>
    <x v="0"/>
    <n v="128021.47"/>
    <x v="1"/>
    <s v="on time"/>
    <x v="355"/>
    <x v="343"/>
    <x v="2"/>
  </r>
  <r>
    <n v="9094"/>
    <x v="7"/>
    <x v="2"/>
    <x v="2"/>
    <x v="3"/>
    <s v="2023-06-30"/>
    <s v="2023-07-02"/>
    <n v="8"/>
    <n v="38241.800000000003"/>
    <n v="305934.40000000002"/>
    <n v="356.05"/>
    <n v="124"/>
    <x v="3"/>
    <x v="2"/>
    <n v="62444.68"/>
    <x v="9"/>
    <s v="on time"/>
    <x v="272"/>
    <x v="85"/>
    <x v="2"/>
  </r>
  <r>
    <n v="9095"/>
    <x v="5"/>
    <x v="1"/>
    <x v="4"/>
    <x v="0"/>
    <s v="2023-02-21"/>
    <s v="2023-03-01"/>
    <n v="76"/>
    <n v="43678.71"/>
    <n v="3319581.96"/>
    <n v="867.82"/>
    <n v="217"/>
    <x v="2"/>
    <x v="1"/>
    <n v="444109.65"/>
    <x v="14"/>
    <s v="delay"/>
    <x v="187"/>
    <x v="266"/>
    <x v="1"/>
  </r>
  <r>
    <n v="9096"/>
    <x v="2"/>
    <x v="2"/>
    <x v="2"/>
    <x v="2"/>
    <s v="2023-11-16"/>
    <s v="2023-11-29"/>
    <n v="48"/>
    <n v="45378.98"/>
    <n v="2178191.04"/>
    <n v="4577.55"/>
    <n v="919"/>
    <x v="0"/>
    <x v="1"/>
    <n v="470374.2"/>
    <x v="12"/>
    <s v="delay"/>
    <x v="263"/>
    <x v="294"/>
    <x v="0"/>
  </r>
  <r>
    <n v="9097"/>
    <x v="1"/>
    <x v="2"/>
    <x v="2"/>
    <x v="3"/>
    <s v="2023-12-03"/>
    <s v="2023-12-10"/>
    <n v="34"/>
    <n v="3958.15"/>
    <n v="134577.1"/>
    <n v="3240.07"/>
    <n v="232"/>
    <x v="1"/>
    <x v="4"/>
    <n v="8598.23"/>
    <x v="5"/>
    <s v="delay"/>
    <x v="220"/>
    <x v="107"/>
    <x v="1"/>
  </r>
  <r>
    <n v="9098"/>
    <x v="0"/>
    <x v="0"/>
    <x v="2"/>
    <x v="2"/>
    <s v="2023-07-23"/>
    <s v="2023-07-24"/>
    <n v="71"/>
    <n v="44542.09"/>
    <n v="3162488.39"/>
    <n v="3689.12"/>
    <n v="512"/>
    <x v="3"/>
    <x v="0"/>
    <n v="643139.96"/>
    <x v="7"/>
    <s v="on time"/>
    <x v="44"/>
    <x v="192"/>
    <x v="1"/>
  </r>
  <r>
    <n v="9099"/>
    <x v="2"/>
    <x v="0"/>
    <x v="1"/>
    <x v="4"/>
    <s v="2023-07-10"/>
    <s v="2023-07-24"/>
    <n v="72"/>
    <n v="21164.55"/>
    <n v="1523847.6"/>
    <n v="794.07"/>
    <n v="86"/>
    <x v="1"/>
    <x v="0"/>
    <n v="172303.1"/>
    <x v="4"/>
    <s v="delay"/>
    <x v="44"/>
    <x v="93"/>
    <x v="2"/>
  </r>
  <r>
    <n v="9100"/>
    <x v="0"/>
    <x v="1"/>
    <x v="1"/>
    <x v="0"/>
    <s v="2023-09-24"/>
    <s v="2023-09-29"/>
    <n v="96"/>
    <n v="45080.6"/>
    <n v="4327737.5999999996"/>
    <n v="2357.29"/>
    <n v="151"/>
    <x v="1"/>
    <x v="4"/>
    <n v="1002597"/>
    <x v="2"/>
    <s v="on time"/>
    <x v="0"/>
    <x v="206"/>
    <x v="2"/>
  </r>
  <r>
    <n v="9101"/>
    <x v="1"/>
    <x v="0"/>
    <x v="4"/>
    <x v="1"/>
    <s v="2023-01-30"/>
    <s v="2023-02-03"/>
    <n v="5"/>
    <n v="16967.599999999999"/>
    <n v="84838"/>
    <n v="4855.07"/>
    <n v="126"/>
    <x v="1"/>
    <x v="3"/>
    <n v="16752.12"/>
    <x v="13"/>
    <s v="on time"/>
    <x v="136"/>
    <x v="258"/>
    <x v="2"/>
  </r>
  <r>
    <n v="9102"/>
    <x v="3"/>
    <x v="2"/>
    <x v="0"/>
    <x v="3"/>
    <s v="2023-03-10"/>
    <s v="2023-03-11"/>
    <n v="92"/>
    <n v="49505.72"/>
    <n v="4554526.24"/>
    <n v="3988.95"/>
    <n v="866"/>
    <x v="3"/>
    <x v="4"/>
    <n v="863153.41"/>
    <x v="7"/>
    <s v="on time"/>
    <x v="342"/>
    <x v="104"/>
    <x v="0"/>
  </r>
  <r>
    <n v="9103"/>
    <x v="3"/>
    <x v="2"/>
    <x v="4"/>
    <x v="0"/>
    <s v="2023-02-25"/>
    <s v="2023-03-11"/>
    <n v="28"/>
    <n v="11507.62"/>
    <n v="322213.36"/>
    <n v="838.74"/>
    <n v="743"/>
    <x v="2"/>
    <x v="3"/>
    <n v="64702.71"/>
    <x v="4"/>
    <s v="delay"/>
    <x v="342"/>
    <x v="97"/>
    <x v="0"/>
  </r>
  <r>
    <n v="9104"/>
    <x v="5"/>
    <x v="0"/>
    <x v="0"/>
    <x v="4"/>
    <s v="2023-12-08"/>
    <s v="2023-12-22"/>
    <n v="24"/>
    <n v="41986.43"/>
    <n v="1007674.32"/>
    <n v="2216.89"/>
    <n v="516"/>
    <x v="3"/>
    <x v="1"/>
    <n v="198405.36"/>
    <x v="4"/>
    <s v="delay"/>
    <x v="365"/>
    <x v="227"/>
    <x v="1"/>
  </r>
  <r>
    <n v="9105"/>
    <x v="7"/>
    <x v="2"/>
    <x v="0"/>
    <x v="4"/>
    <s v="2023-08-20"/>
    <s v="2023-08-21"/>
    <n v="49"/>
    <n v="35520.82"/>
    <n v="1740520.18"/>
    <n v="1261.22"/>
    <n v="333"/>
    <x v="1"/>
    <x v="1"/>
    <n v="275238.83"/>
    <x v="7"/>
    <s v="on time"/>
    <x v="191"/>
    <x v="54"/>
    <x v="1"/>
  </r>
  <r>
    <n v="9106"/>
    <x v="1"/>
    <x v="0"/>
    <x v="1"/>
    <x v="0"/>
    <s v="2023-09-16"/>
    <s v="2023-10-01"/>
    <n v="12"/>
    <n v="44955.89"/>
    <n v="539470.68000000005"/>
    <n v="3809.71"/>
    <n v="385"/>
    <x v="0"/>
    <x v="3"/>
    <n v="40039.21"/>
    <x v="3"/>
    <s v="delay"/>
    <x v="52"/>
    <x v="122"/>
    <x v="1"/>
  </r>
  <r>
    <n v="9107"/>
    <x v="5"/>
    <x v="1"/>
    <x v="2"/>
    <x v="3"/>
    <s v="2023-02-07"/>
    <s v="2023-02-14"/>
    <n v="28"/>
    <n v="27554.41"/>
    <n v="771523.48"/>
    <n v="706.66"/>
    <n v="762"/>
    <x v="1"/>
    <x v="0"/>
    <n v="60932.93"/>
    <x v="5"/>
    <s v="delay"/>
    <x v="223"/>
    <x v="69"/>
    <x v="0"/>
  </r>
  <r>
    <n v="9108"/>
    <x v="7"/>
    <x v="1"/>
    <x v="3"/>
    <x v="3"/>
    <s v="2023-08-10"/>
    <s v="2023-08-24"/>
    <n v="46"/>
    <n v="34818.61"/>
    <n v="1601656.06"/>
    <n v="1301.6600000000001"/>
    <n v="858"/>
    <x v="2"/>
    <x v="1"/>
    <n v="273748.44"/>
    <x v="4"/>
    <s v="delay"/>
    <x v="59"/>
    <x v="32"/>
    <x v="0"/>
  </r>
  <r>
    <n v="9109"/>
    <x v="4"/>
    <x v="0"/>
    <x v="2"/>
    <x v="1"/>
    <s v="2023-07-17"/>
    <s v="2023-07-28"/>
    <n v="64"/>
    <n v="31925.759999999998"/>
    <n v="2043248.6399999999"/>
    <n v="4449.6099999999997"/>
    <n v="367"/>
    <x v="3"/>
    <x v="0"/>
    <n v="325282.58"/>
    <x v="8"/>
    <s v="delay"/>
    <x v="152"/>
    <x v="231"/>
    <x v="1"/>
  </r>
  <r>
    <n v="9110"/>
    <x v="7"/>
    <x v="1"/>
    <x v="4"/>
    <x v="2"/>
    <s v="2023-05-12"/>
    <s v="2023-05-22"/>
    <n v="31"/>
    <n v="38570.9"/>
    <n v="1195697.8999999999"/>
    <n v="3746.41"/>
    <n v="293"/>
    <x v="0"/>
    <x v="0"/>
    <n v="98921.04"/>
    <x v="0"/>
    <s v="delay"/>
    <x v="239"/>
    <x v="218"/>
    <x v="1"/>
  </r>
  <r>
    <n v="9111"/>
    <x v="7"/>
    <x v="2"/>
    <x v="4"/>
    <x v="1"/>
    <s v="2023-10-24"/>
    <s v="2023-10-26"/>
    <n v="88"/>
    <n v="29177.06"/>
    <n v="2567581.2799999998"/>
    <n v="2040.41"/>
    <n v="991"/>
    <x v="2"/>
    <x v="4"/>
    <n v="217334.2"/>
    <x v="9"/>
    <s v="on time"/>
    <x v="212"/>
    <x v="99"/>
    <x v="0"/>
  </r>
  <r>
    <n v="9112"/>
    <x v="1"/>
    <x v="1"/>
    <x v="2"/>
    <x v="4"/>
    <s v="2023-07-25"/>
    <s v="2023-07-27"/>
    <n v="97"/>
    <n v="41452.18"/>
    <n v="4020861.46"/>
    <n v="986.72"/>
    <n v="924"/>
    <x v="0"/>
    <x v="0"/>
    <n v="298014.93"/>
    <x v="9"/>
    <s v="on time"/>
    <x v="228"/>
    <x v="277"/>
    <x v="0"/>
  </r>
  <r>
    <n v="9113"/>
    <x v="2"/>
    <x v="1"/>
    <x v="1"/>
    <x v="3"/>
    <s v="2023-11-21"/>
    <s v="2023-12-03"/>
    <n v="22"/>
    <n v="10423.67"/>
    <n v="229320.74"/>
    <n v="4840.91"/>
    <n v="316"/>
    <x v="0"/>
    <x v="2"/>
    <n v="21006.41"/>
    <x v="10"/>
    <s v="delay"/>
    <x v="351"/>
    <x v="264"/>
    <x v="1"/>
  </r>
  <r>
    <n v="9114"/>
    <x v="2"/>
    <x v="1"/>
    <x v="4"/>
    <x v="1"/>
    <s v="2023-04-04"/>
    <s v="2023-04-13"/>
    <n v="27"/>
    <n v="49645.54"/>
    <n v="1340429.58"/>
    <n v="133.28"/>
    <n v="274"/>
    <x v="0"/>
    <x v="4"/>
    <n v="175205.57"/>
    <x v="6"/>
    <s v="delay"/>
    <x v="118"/>
    <x v="116"/>
    <x v="1"/>
  </r>
  <r>
    <n v="9115"/>
    <x v="6"/>
    <x v="2"/>
    <x v="4"/>
    <x v="0"/>
    <s v="2023-03-08"/>
    <s v="2023-03-16"/>
    <n v="46"/>
    <n v="13880.31"/>
    <n v="638494.26"/>
    <n v="4032.84"/>
    <n v="503"/>
    <x v="2"/>
    <x v="1"/>
    <n v="44835.94"/>
    <x v="14"/>
    <s v="delay"/>
    <x v="282"/>
    <x v="333"/>
    <x v="1"/>
  </r>
  <r>
    <n v="9116"/>
    <x v="6"/>
    <x v="2"/>
    <x v="2"/>
    <x v="4"/>
    <s v="2023-01-10"/>
    <s v="2023-01-24"/>
    <n v="20"/>
    <n v="23779.9"/>
    <n v="475598"/>
    <n v="764.4"/>
    <n v="518"/>
    <x v="2"/>
    <x v="0"/>
    <n v="79602.59"/>
    <x v="4"/>
    <s v="delay"/>
    <x v="359"/>
    <x v="210"/>
    <x v="1"/>
  </r>
  <r>
    <n v="9117"/>
    <x v="0"/>
    <x v="0"/>
    <x v="1"/>
    <x v="0"/>
    <s v="2023-05-26"/>
    <s v="2023-06-09"/>
    <n v="94"/>
    <n v="15330.28"/>
    <n v="1441046.32"/>
    <n v="2028.56"/>
    <n v="91"/>
    <x v="0"/>
    <x v="0"/>
    <n v="317523.49"/>
    <x v="4"/>
    <s v="delay"/>
    <x v="308"/>
    <x v="161"/>
    <x v="2"/>
  </r>
  <r>
    <n v="9118"/>
    <x v="2"/>
    <x v="0"/>
    <x v="3"/>
    <x v="4"/>
    <s v="2023-03-11"/>
    <s v="2023-03-20"/>
    <n v="77"/>
    <n v="2800.79"/>
    <n v="215660.83"/>
    <n v="3513.39"/>
    <n v="259"/>
    <x v="2"/>
    <x v="4"/>
    <n v="30129.35"/>
    <x v="6"/>
    <s v="delay"/>
    <x v="102"/>
    <x v="29"/>
    <x v="1"/>
  </r>
  <r>
    <n v="9119"/>
    <x v="1"/>
    <x v="2"/>
    <x v="3"/>
    <x v="4"/>
    <s v="2023-06-05"/>
    <s v="2023-06-08"/>
    <n v="19"/>
    <n v="48467"/>
    <n v="920873"/>
    <n v="4466.43"/>
    <n v="474"/>
    <x v="0"/>
    <x v="2"/>
    <n v="82526.83"/>
    <x v="1"/>
    <s v="on time"/>
    <x v="336"/>
    <x v="10"/>
    <x v="1"/>
  </r>
  <r>
    <n v="9120"/>
    <x v="4"/>
    <x v="0"/>
    <x v="0"/>
    <x v="1"/>
    <s v="2023-12-01"/>
    <s v="2023-12-07"/>
    <n v="19"/>
    <n v="1447.73"/>
    <n v="27506.87"/>
    <n v="738.34"/>
    <n v="813"/>
    <x v="2"/>
    <x v="0"/>
    <n v="5390.81"/>
    <x v="11"/>
    <s v="delay"/>
    <x v="147"/>
    <x v="328"/>
    <x v="0"/>
  </r>
  <r>
    <n v="9121"/>
    <x v="1"/>
    <x v="2"/>
    <x v="0"/>
    <x v="0"/>
    <s v="2023-09-24"/>
    <s v="2023-10-06"/>
    <n v="5"/>
    <n v="47111.06"/>
    <n v="235555.3"/>
    <n v="3726.44"/>
    <n v="614"/>
    <x v="1"/>
    <x v="0"/>
    <n v="30733.25"/>
    <x v="10"/>
    <s v="delay"/>
    <x v="122"/>
    <x v="206"/>
    <x v="1"/>
  </r>
  <r>
    <n v="9122"/>
    <x v="2"/>
    <x v="2"/>
    <x v="1"/>
    <x v="2"/>
    <s v="2023-01-06"/>
    <s v="2023-01-07"/>
    <n v="53"/>
    <n v="3315.14"/>
    <n v="175702.42"/>
    <n v="821.9"/>
    <n v="120"/>
    <x v="1"/>
    <x v="4"/>
    <n v="10924.74"/>
    <x v="7"/>
    <s v="on time"/>
    <x v="370"/>
    <x v="194"/>
    <x v="2"/>
  </r>
  <r>
    <n v="9123"/>
    <x v="1"/>
    <x v="1"/>
    <x v="0"/>
    <x v="2"/>
    <s v="2023-06-03"/>
    <s v="2023-06-11"/>
    <n v="17"/>
    <n v="13871.94"/>
    <n v="235822.98"/>
    <n v="3493.45"/>
    <n v="305"/>
    <x v="0"/>
    <x v="0"/>
    <n v="46104.46"/>
    <x v="14"/>
    <s v="delay"/>
    <x v="66"/>
    <x v="312"/>
    <x v="1"/>
  </r>
  <r>
    <n v="9124"/>
    <x v="6"/>
    <x v="1"/>
    <x v="0"/>
    <x v="0"/>
    <s v="2023-06-20"/>
    <s v="2023-06-21"/>
    <n v="94"/>
    <n v="12520.48"/>
    <n v="1176925.1200000001"/>
    <n v="2865.46"/>
    <n v="938"/>
    <x v="0"/>
    <x v="3"/>
    <n v="91207.1"/>
    <x v="7"/>
    <s v="on time"/>
    <x v="307"/>
    <x v="70"/>
    <x v="0"/>
  </r>
  <r>
    <n v="9125"/>
    <x v="6"/>
    <x v="2"/>
    <x v="1"/>
    <x v="4"/>
    <s v="2023-04-22"/>
    <s v="2023-05-07"/>
    <n v="83"/>
    <n v="29802.02"/>
    <n v="2473567.66"/>
    <n v="195.38"/>
    <n v="959"/>
    <x v="2"/>
    <x v="4"/>
    <n v="201280.95"/>
    <x v="3"/>
    <s v="delay"/>
    <x v="277"/>
    <x v="181"/>
    <x v="0"/>
  </r>
  <r>
    <n v="9126"/>
    <x v="4"/>
    <x v="2"/>
    <x v="2"/>
    <x v="1"/>
    <s v="2023-08-20"/>
    <s v="2023-08-29"/>
    <n v="15"/>
    <n v="23330.18"/>
    <n v="349952.7"/>
    <n v="826.3"/>
    <n v="743"/>
    <x v="0"/>
    <x v="3"/>
    <n v="22533.64"/>
    <x v="6"/>
    <s v="delay"/>
    <x v="23"/>
    <x v="54"/>
    <x v="0"/>
  </r>
  <r>
    <n v="9127"/>
    <x v="1"/>
    <x v="2"/>
    <x v="4"/>
    <x v="0"/>
    <s v="2023-06-06"/>
    <s v="2023-06-19"/>
    <n v="86"/>
    <n v="746.02"/>
    <n v="64157.72"/>
    <n v="1689.65"/>
    <n v="224"/>
    <x v="0"/>
    <x v="3"/>
    <n v="5454.35"/>
    <x v="12"/>
    <s v="delay"/>
    <x v="219"/>
    <x v="163"/>
    <x v="1"/>
  </r>
  <r>
    <n v="9128"/>
    <x v="7"/>
    <x v="1"/>
    <x v="2"/>
    <x v="3"/>
    <s v="2023-08-29"/>
    <s v="2023-09-08"/>
    <n v="78"/>
    <n v="7756"/>
    <n v="604968"/>
    <n v="3723.69"/>
    <n v="205"/>
    <x v="0"/>
    <x v="2"/>
    <n v="58358.879999999997"/>
    <x v="0"/>
    <s v="delay"/>
    <x v="98"/>
    <x v="173"/>
    <x v="1"/>
  </r>
  <r>
    <n v="9129"/>
    <x v="4"/>
    <x v="0"/>
    <x v="0"/>
    <x v="3"/>
    <s v="2023-06-16"/>
    <s v="2023-06-19"/>
    <n v="70"/>
    <n v="25782.75"/>
    <n v="1804792.5"/>
    <n v="3752.74"/>
    <n v="739"/>
    <x v="1"/>
    <x v="4"/>
    <n v="320679.34000000003"/>
    <x v="1"/>
    <s v="on time"/>
    <x v="219"/>
    <x v="252"/>
    <x v="0"/>
  </r>
  <r>
    <n v="9130"/>
    <x v="1"/>
    <x v="2"/>
    <x v="3"/>
    <x v="1"/>
    <s v="2023-03-06"/>
    <s v="2023-03-14"/>
    <n v="95"/>
    <n v="11727.08"/>
    <n v="1114072.6000000001"/>
    <n v="1553.42"/>
    <n v="307"/>
    <x v="1"/>
    <x v="0"/>
    <n v="108257.85"/>
    <x v="14"/>
    <s v="delay"/>
    <x v="301"/>
    <x v="313"/>
    <x v="1"/>
  </r>
  <r>
    <n v="9131"/>
    <x v="4"/>
    <x v="0"/>
    <x v="0"/>
    <x v="2"/>
    <s v="2023-10-29"/>
    <s v="2023-11-06"/>
    <n v="43"/>
    <n v="42002.97"/>
    <n v="1806127.71"/>
    <n v="4197.84"/>
    <n v="345"/>
    <x v="3"/>
    <x v="3"/>
    <n v="229001.06"/>
    <x v="14"/>
    <s v="delay"/>
    <x v="89"/>
    <x v="39"/>
    <x v="1"/>
  </r>
  <r>
    <n v="9132"/>
    <x v="0"/>
    <x v="1"/>
    <x v="0"/>
    <x v="0"/>
    <s v="2023-02-09"/>
    <s v="2023-02-14"/>
    <n v="53"/>
    <n v="29003.62"/>
    <n v="1537191.86"/>
    <n v="555.6"/>
    <n v="558"/>
    <x v="3"/>
    <x v="2"/>
    <n v="125961.22"/>
    <x v="2"/>
    <s v="on time"/>
    <x v="223"/>
    <x v="174"/>
    <x v="1"/>
  </r>
  <r>
    <n v="9133"/>
    <x v="1"/>
    <x v="2"/>
    <x v="4"/>
    <x v="0"/>
    <s v="2023-05-22"/>
    <s v="2023-06-05"/>
    <n v="73"/>
    <n v="23986.71"/>
    <n v="1751029.83"/>
    <n v="1912.11"/>
    <n v="59"/>
    <x v="0"/>
    <x v="0"/>
    <n v="220668.48"/>
    <x v="4"/>
    <s v="delay"/>
    <x v="117"/>
    <x v="112"/>
    <x v="2"/>
  </r>
  <r>
    <n v="9134"/>
    <x v="6"/>
    <x v="2"/>
    <x v="3"/>
    <x v="4"/>
    <s v="2023-10-26"/>
    <s v="2023-11-10"/>
    <n v="61"/>
    <n v="4455.99"/>
    <n v="271815.39"/>
    <n v="1330.15"/>
    <n v="647"/>
    <x v="3"/>
    <x v="1"/>
    <n v="35824.44"/>
    <x v="3"/>
    <s v="delay"/>
    <x v="344"/>
    <x v="102"/>
    <x v="1"/>
  </r>
  <r>
    <n v="9135"/>
    <x v="0"/>
    <x v="1"/>
    <x v="3"/>
    <x v="4"/>
    <s v="2023-10-04"/>
    <s v="2023-10-10"/>
    <n v="5"/>
    <n v="49351.23"/>
    <n v="246756.15"/>
    <n v="684.75"/>
    <n v="618"/>
    <x v="1"/>
    <x v="3"/>
    <n v="42685.29"/>
    <x v="11"/>
    <s v="delay"/>
    <x v="323"/>
    <x v="331"/>
    <x v="1"/>
  </r>
  <r>
    <n v="9136"/>
    <x v="4"/>
    <x v="2"/>
    <x v="4"/>
    <x v="0"/>
    <s v="2023-08-10"/>
    <s v="2023-08-20"/>
    <n v="40"/>
    <n v="33093.519999999997"/>
    <n v="1323740.8"/>
    <n v="2150.1"/>
    <n v="708"/>
    <x v="0"/>
    <x v="2"/>
    <n v="183643.37"/>
    <x v="0"/>
    <s v="delay"/>
    <x v="106"/>
    <x v="32"/>
    <x v="0"/>
  </r>
  <r>
    <n v="9137"/>
    <x v="3"/>
    <x v="2"/>
    <x v="4"/>
    <x v="2"/>
    <s v="2023-07-11"/>
    <s v="2023-07-23"/>
    <n v="62"/>
    <n v="34016.75"/>
    <n v="2109038.5"/>
    <n v="4322.82"/>
    <n v="254"/>
    <x v="0"/>
    <x v="2"/>
    <n v="423191.84"/>
    <x v="10"/>
    <s v="delay"/>
    <x v="251"/>
    <x v="63"/>
    <x v="1"/>
  </r>
  <r>
    <n v="9138"/>
    <x v="4"/>
    <x v="1"/>
    <x v="1"/>
    <x v="2"/>
    <s v="2023-02-02"/>
    <s v="2023-02-07"/>
    <n v="42"/>
    <n v="10486.6"/>
    <n v="440437.2"/>
    <n v="1118.2"/>
    <n v="739"/>
    <x v="3"/>
    <x v="4"/>
    <n v="35387.71"/>
    <x v="2"/>
    <s v="on time"/>
    <x v="57"/>
    <x v="354"/>
    <x v="0"/>
  </r>
  <r>
    <n v="9139"/>
    <x v="5"/>
    <x v="1"/>
    <x v="1"/>
    <x v="2"/>
    <s v="2023-03-13"/>
    <s v="2023-03-19"/>
    <n v="17"/>
    <n v="43097.72"/>
    <n v="732661.24"/>
    <n v="3008.91"/>
    <n v="949"/>
    <x v="0"/>
    <x v="0"/>
    <n v="137351.32"/>
    <x v="11"/>
    <s v="delay"/>
    <x v="180"/>
    <x v="323"/>
    <x v="0"/>
  </r>
  <r>
    <n v="9140"/>
    <x v="5"/>
    <x v="1"/>
    <x v="0"/>
    <x v="0"/>
    <s v="2023-06-23"/>
    <s v="2023-07-08"/>
    <n v="66"/>
    <n v="26220.45"/>
    <n v="1730549.7"/>
    <n v="1197.1199999999999"/>
    <n v="916"/>
    <x v="0"/>
    <x v="0"/>
    <n v="199661.2"/>
    <x v="3"/>
    <s v="delay"/>
    <x v="218"/>
    <x v="325"/>
    <x v="0"/>
  </r>
  <r>
    <n v="9141"/>
    <x v="3"/>
    <x v="2"/>
    <x v="0"/>
    <x v="1"/>
    <s v="2023-03-04"/>
    <s v="2023-03-14"/>
    <n v="3"/>
    <n v="45658.97"/>
    <n v="136976.91"/>
    <n v="287.01"/>
    <n v="322"/>
    <x v="1"/>
    <x v="4"/>
    <n v="24697.82"/>
    <x v="0"/>
    <s v="delay"/>
    <x v="301"/>
    <x v="320"/>
    <x v="1"/>
  </r>
  <r>
    <n v="9142"/>
    <x v="1"/>
    <x v="1"/>
    <x v="0"/>
    <x v="2"/>
    <s v="2023-01-31"/>
    <s v="2023-02-02"/>
    <n v="41"/>
    <n v="32394"/>
    <n v="1328154"/>
    <n v="3045.56"/>
    <n v="544"/>
    <x v="0"/>
    <x v="0"/>
    <n v="148415.92000000001"/>
    <x v="9"/>
    <s v="on time"/>
    <x v="284"/>
    <x v="205"/>
    <x v="1"/>
  </r>
  <r>
    <n v="9143"/>
    <x v="0"/>
    <x v="1"/>
    <x v="1"/>
    <x v="4"/>
    <s v="2023-07-09"/>
    <s v="2023-07-10"/>
    <n v="87"/>
    <n v="28839.37"/>
    <n v="2509025.19"/>
    <n v="3005.5"/>
    <n v="419"/>
    <x v="1"/>
    <x v="4"/>
    <n v="249104.81"/>
    <x v="7"/>
    <s v="on time"/>
    <x v="178"/>
    <x v="203"/>
    <x v="1"/>
  </r>
  <r>
    <n v="9144"/>
    <x v="3"/>
    <x v="0"/>
    <x v="4"/>
    <x v="1"/>
    <s v="2023-10-03"/>
    <s v="2023-10-15"/>
    <n v="29"/>
    <n v="23639.74"/>
    <n v="685552.46"/>
    <n v="3692.68"/>
    <n v="71"/>
    <x v="3"/>
    <x v="0"/>
    <n v="54480.33"/>
    <x v="10"/>
    <s v="delay"/>
    <x v="82"/>
    <x v="50"/>
    <x v="2"/>
  </r>
  <r>
    <n v="9145"/>
    <x v="3"/>
    <x v="2"/>
    <x v="1"/>
    <x v="4"/>
    <s v="2023-02-05"/>
    <s v="2023-02-06"/>
    <n v="54"/>
    <n v="12765.57"/>
    <n v="689340.78"/>
    <n v="1953.97"/>
    <n v="975"/>
    <x v="0"/>
    <x v="3"/>
    <n v="124799.41"/>
    <x v="7"/>
    <s v="on time"/>
    <x v="225"/>
    <x v="41"/>
    <x v="0"/>
  </r>
  <r>
    <n v="9146"/>
    <x v="5"/>
    <x v="0"/>
    <x v="2"/>
    <x v="0"/>
    <s v="2023-11-11"/>
    <s v="2023-11-12"/>
    <n v="46"/>
    <n v="13747.1"/>
    <n v="632366.6"/>
    <n v="2503.3200000000002"/>
    <n v="1000"/>
    <x v="2"/>
    <x v="2"/>
    <n v="109696.13"/>
    <x v="7"/>
    <s v="on time"/>
    <x v="40"/>
    <x v="95"/>
    <x v="0"/>
  </r>
  <r>
    <n v="9147"/>
    <x v="5"/>
    <x v="0"/>
    <x v="1"/>
    <x v="1"/>
    <s v="2023-08-21"/>
    <s v="2023-08-24"/>
    <n v="3"/>
    <n v="26206.95"/>
    <n v="78620.850000000006"/>
    <n v="3470.64"/>
    <n v="425"/>
    <x v="3"/>
    <x v="3"/>
    <n v="17720.330000000002"/>
    <x v="1"/>
    <s v="on time"/>
    <x v="59"/>
    <x v="265"/>
    <x v="1"/>
  </r>
  <r>
    <n v="9148"/>
    <x v="2"/>
    <x v="1"/>
    <x v="4"/>
    <x v="3"/>
    <s v="2023-04-08"/>
    <s v="2023-04-19"/>
    <n v="7"/>
    <n v="35615.32"/>
    <n v="249307.24"/>
    <n v="1223.1400000000001"/>
    <n v="345"/>
    <x v="3"/>
    <x v="3"/>
    <n v="55906.89"/>
    <x v="8"/>
    <s v="delay"/>
    <x v="231"/>
    <x v="106"/>
    <x v="1"/>
  </r>
  <r>
    <n v="9149"/>
    <x v="7"/>
    <x v="0"/>
    <x v="0"/>
    <x v="3"/>
    <s v="2023-01-20"/>
    <s v="2023-01-28"/>
    <n v="89"/>
    <n v="34355.46"/>
    <n v="3057635.94"/>
    <n v="3015.7"/>
    <n v="77"/>
    <x v="2"/>
    <x v="1"/>
    <n v="497707.6"/>
    <x v="14"/>
    <s v="delay"/>
    <x v="88"/>
    <x v="47"/>
    <x v="2"/>
  </r>
  <r>
    <n v="9150"/>
    <x v="7"/>
    <x v="2"/>
    <x v="1"/>
    <x v="1"/>
    <s v="2023-03-23"/>
    <s v="2023-04-07"/>
    <n v="18"/>
    <n v="1678.39"/>
    <n v="30211.02"/>
    <n v="1500.37"/>
    <n v="594"/>
    <x v="3"/>
    <x v="2"/>
    <n v="3740.3"/>
    <x v="3"/>
    <s v="delay"/>
    <x v="73"/>
    <x v="71"/>
    <x v="1"/>
  </r>
  <r>
    <n v="9151"/>
    <x v="4"/>
    <x v="1"/>
    <x v="3"/>
    <x v="2"/>
    <s v="2023-03-04"/>
    <s v="2023-03-07"/>
    <n v="12"/>
    <n v="46575.34"/>
    <n v="558904.07999999996"/>
    <n v="1054.52"/>
    <n v="861"/>
    <x v="1"/>
    <x v="3"/>
    <n v="108509.37"/>
    <x v="1"/>
    <s v="on time"/>
    <x v="278"/>
    <x v="320"/>
    <x v="0"/>
  </r>
  <r>
    <n v="9152"/>
    <x v="6"/>
    <x v="0"/>
    <x v="4"/>
    <x v="2"/>
    <s v="2023-01-05"/>
    <s v="2023-01-14"/>
    <n v="81"/>
    <n v="30865.95"/>
    <n v="2500141.9500000002"/>
    <n v="296.02"/>
    <n v="177"/>
    <x v="2"/>
    <x v="3"/>
    <n v="555527.28"/>
    <x v="6"/>
    <s v="delay"/>
    <x v="140"/>
    <x v="186"/>
    <x v="2"/>
  </r>
  <r>
    <n v="9153"/>
    <x v="7"/>
    <x v="0"/>
    <x v="3"/>
    <x v="4"/>
    <s v="2023-02-20"/>
    <s v="2023-02-23"/>
    <n v="69"/>
    <n v="23967.31"/>
    <n v="1653744.39"/>
    <n v="3950.63"/>
    <n v="523"/>
    <x v="1"/>
    <x v="1"/>
    <n v="324409.69"/>
    <x v="1"/>
    <s v="on time"/>
    <x v="96"/>
    <x v="298"/>
    <x v="1"/>
  </r>
  <r>
    <n v="9154"/>
    <x v="6"/>
    <x v="2"/>
    <x v="3"/>
    <x v="0"/>
    <s v="2023-10-18"/>
    <s v="2023-10-27"/>
    <n v="16"/>
    <n v="19372.34"/>
    <n v="309957.44"/>
    <n v="3821.67"/>
    <n v="991"/>
    <x v="3"/>
    <x v="2"/>
    <n v="19697.22"/>
    <x v="6"/>
    <s v="delay"/>
    <x v="63"/>
    <x v="241"/>
    <x v="0"/>
  </r>
  <r>
    <n v="9155"/>
    <x v="3"/>
    <x v="1"/>
    <x v="4"/>
    <x v="0"/>
    <s v="2023-12-04"/>
    <s v="2023-12-11"/>
    <n v="14"/>
    <n v="20322.97"/>
    <n v="284521.58"/>
    <n v="4301.43"/>
    <n v="472"/>
    <x v="1"/>
    <x v="2"/>
    <n v="39868.54"/>
    <x v="5"/>
    <s v="delay"/>
    <x v="13"/>
    <x v="216"/>
    <x v="1"/>
  </r>
  <r>
    <n v="9156"/>
    <x v="0"/>
    <x v="2"/>
    <x v="0"/>
    <x v="0"/>
    <s v="2023-04-24"/>
    <s v="2023-04-25"/>
    <n v="83"/>
    <n v="22369.99"/>
    <n v="1856709.17"/>
    <n v="3843.17"/>
    <n v="195"/>
    <x v="2"/>
    <x v="0"/>
    <n v="336748.15"/>
    <x v="7"/>
    <s v="on time"/>
    <x v="169"/>
    <x v="20"/>
    <x v="2"/>
  </r>
  <r>
    <n v="9157"/>
    <x v="4"/>
    <x v="1"/>
    <x v="4"/>
    <x v="2"/>
    <s v="2023-01-29"/>
    <s v="2023-02-09"/>
    <n v="21"/>
    <n v="41847.85"/>
    <n v="878804.85"/>
    <n v="2044.22"/>
    <n v="356"/>
    <x v="1"/>
    <x v="1"/>
    <n v="219096.44"/>
    <x v="8"/>
    <s v="delay"/>
    <x v="42"/>
    <x v="56"/>
    <x v="1"/>
  </r>
  <r>
    <n v="9158"/>
    <x v="2"/>
    <x v="0"/>
    <x v="0"/>
    <x v="0"/>
    <s v="2023-10-09"/>
    <s v="2023-10-13"/>
    <n v="95"/>
    <n v="5298.43"/>
    <n v="503350.85"/>
    <n v="3829.37"/>
    <n v="996"/>
    <x v="1"/>
    <x v="4"/>
    <n v="40140.75"/>
    <x v="13"/>
    <s v="on time"/>
    <x v="6"/>
    <x v="303"/>
    <x v="0"/>
  </r>
  <r>
    <n v="9159"/>
    <x v="3"/>
    <x v="1"/>
    <x v="4"/>
    <x v="1"/>
    <s v="2023-02-16"/>
    <s v="2023-02-23"/>
    <n v="48"/>
    <n v="34554.06"/>
    <n v="1658594.88"/>
    <n v="4529.12"/>
    <n v="876"/>
    <x v="0"/>
    <x v="1"/>
    <n v="234550.08"/>
    <x v="5"/>
    <s v="delay"/>
    <x v="96"/>
    <x v="98"/>
    <x v="0"/>
  </r>
  <r>
    <n v="9160"/>
    <x v="4"/>
    <x v="2"/>
    <x v="2"/>
    <x v="4"/>
    <s v="2023-05-10"/>
    <s v="2023-05-20"/>
    <n v="24"/>
    <n v="1578.15"/>
    <n v="37875.599999999999"/>
    <n v="2475.77"/>
    <n v="458"/>
    <x v="2"/>
    <x v="3"/>
    <n v="3164.19"/>
    <x v="0"/>
    <s v="delay"/>
    <x v="69"/>
    <x v="201"/>
    <x v="1"/>
  </r>
  <r>
    <n v="9161"/>
    <x v="0"/>
    <x v="0"/>
    <x v="2"/>
    <x v="0"/>
    <s v="2023-11-28"/>
    <s v="2023-12-10"/>
    <n v="96"/>
    <n v="5625.29"/>
    <n v="540027.84"/>
    <n v="3204.26"/>
    <n v="61"/>
    <x v="3"/>
    <x v="1"/>
    <n v="57358.94"/>
    <x v="10"/>
    <s v="delay"/>
    <x v="220"/>
    <x v="295"/>
    <x v="2"/>
  </r>
  <r>
    <n v="9162"/>
    <x v="5"/>
    <x v="2"/>
    <x v="0"/>
    <x v="1"/>
    <s v="2023-12-31"/>
    <s v="2024-01-01"/>
    <n v="31"/>
    <n v="36561.870000000003"/>
    <n v="1133417.97"/>
    <n v="1182.3"/>
    <n v="22"/>
    <x v="0"/>
    <x v="3"/>
    <n v="187768.13"/>
    <x v="7"/>
    <s v="on time"/>
    <x v="123"/>
    <x v="281"/>
    <x v="2"/>
  </r>
  <r>
    <n v="9163"/>
    <x v="4"/>
    <x v="2"/>
    <x v="1"/>
    <x v="2"/>
    <s v="2023-12-05"/>
    <s v="2023-12-09"/>
    <n v="97"/>
    <n v="25543.31"/>
    <n v="2477701.0699999998"/>
    <n v="1394.41"/>
    <n v="777"/>
    <x v="1"/>
    <x v="4"/>
    <n v="455581.77"/>
    <x v="13"/>
    <s v="on time"/>
    <x v="322"/>
    <x v="189"/>
    <x v="0"/>
  </r>
  <r>
    <n v="9164"/>
    <x v="0"/>
    <x v="0"/>
    <x v="1"/>
    <x v="2"/>
    <s v="2023-07-11"/>
    <s v="2023-07-12"/>
    <n v="41"/>
    <n v="21029.88"/>
    <n v="862225.08"/>
    <n v="4526.74"/>
    <n v="217"/>
    <x v="1"/>
    <x v="4"/>
    <n v="56289.16"/>
    <x v="7"/>
    <s v="on time"/>
    <x v="80"/>
    <x v="63"/>
    <x v="1"/>
  </r>
  <r>
    <n v="9165"/>
    <x v="6"/>
    <x v="2"/>
    <x v="3"/>
    <x v="0"/>
    <s v="2023-08-28"/>
    <s v="2023-09-01"/>
    <n v="42"/>
    <n v="42158.55"/>
    <n v="1770659.1"/>
    <n v="1490.67"/>
    <n v="767"/>
    <x v="2"/>
    <x v="2"/>
    <n v="413048.9"/>
    <x v="13"/>
    <s v="on time"/>
    <x v="11"/>
    <x v="166"/>
    <x v="0"/>
  </r>
  <r>
    <n v="9166"/>
    <x v="5"/>
    <x v="2"/>
    <x v="1"/>
    <x v="3"/>
    <s v="2023-08-05"/>
    <s v="2023-08-10"/>
    <n v="7"/>
    <n v="35942.74"/>
    <n v="251599.18"/>
    <n v="896.76"/>
    <n v="168"/>
    <x v="3"/>
    <x v="2"/>
    <n v="34586.51"/>
    <x v="2"/>
    <s v="on time"/>
    <x v="22"/>
    <x v="109"/>
    <x v="2"/>
  </r>
  <r>
    <n v="9167"/>
    <x v="1"/>
    <x v="2"/>
    <x v="3"/>
    <x v="4"/>
    <s v="2023-12-22"/>
    <s v="2023-12-28"/>
    <n v="60"/>
    <n v="9133.69"/>
    <n v="548021.4"/>
    <n v="2825.29"/>
    <n v="563"/>
    <x v="3"/>
    <x v="0"/>
    <n v="106733.36"/>
    <x v="11"/>
    <s v="delay"/>
    <x v="54"/>
    <x v="169"/>
    <x v="1"/>
  </r>
  <r>
    <n v="9168"/>
    <x v="5"/>
    <x v="1"/>
    <x v="3"/>
    <x v="1"/>
    <s v="2023-01-16"/>
    <s v="2023-01-21"/>
    <n v="53"/>
    <n v="35490.17"/>
    <n v="1880979.01"/>
    <n v="4407.62"/>
    <n v="837"/>
    <x v="3"/>
    <x v="1"/>
    <n v="200708.24"/>
    <x v="2"/>
    <s v="on time"/>
    <x v="24"/>
    <x v="190"/>
    <x v="0"/>
  </r>
  <r>
    <n v="9169"/>
    <x v="4"/>
    <x v="1"/>
    <x v="4"/>
    <x v="2"/>
    <s v="2023-01-11"/>
    <s v="2023-01-21"/>
    <n v="8"/>
    <n v="35873.910000000003"/>
    <n v="286991.28000000003"/>
    <n v="2673.21"/>
    <n v="250"/>
    <x v="2"/>
    <x v="0"/>
    <n v="29053.119999999999"/>
    <x v="0"/>
    <s v="delay"/>
    <x v="24"/>
    <x v="315"/>
    <x v="1"/>
  </r>
  <r>
    <n v="9170"/>
    <x v="1"/>
    <x v="0"/>
    <x v="2"/>
    <x v="4"/>
    <s v="2023-08-03"/>
    <s v="2023-08-10"/>
    <n v="55"/>
    <n v="3299.37"/>
    <n v="181465.35"/>
    <n v="542.29999999999995"/>
    <n v="334"/>
    <x v="2"/>
    <x v="4"/>
    <n v="24707.41"/>
    <x v="5"/>
    <s v="delay"/>
    <x v="22"/>
    <x v="7"/>
    <x v="1"/>
  </r>
  <r>
    <n v="9171"/>
    <x v="4"/>
    <x v="1"/>
    <x v="4"/>
    <x v="0"/>
    <s v="2023-02-13"/>
    <s v="2023-02-16"/>
    <n v="50"/>
    <n v="12078.88"/>
    <n v="603944"/>
    <n v="4304.92"/>
    <n v="762"/>
    <x v="1"/>
    <x v="1"/>
    <n v="77897.72"/>
    <x v="1"/>
    <s v="on time"/>
    <x v="121"/>
    <x v="58"/>
    <x v="0"/>
  </r>
  <r>
    <n v="9172"/>
    <x v="3"/>
    <x v="2"/>
    <x v="1"/>
    <x v="1"/>
    <s v="2023-06-18"/>
    <s v="2023-06-27"/>
    <n v="96"/>
    <n v="46717.97"/>
    <n v="4484925.12"/>
    <n v="2729.96"/>
    <n v="318"/>
    <x v="0"/>
    <x v="2"/>
    <n v="638650.07999999996"/>
    <x v="6"/>
    <s v="delay"/>
    <x v="296"/>
    <x v="224"/>
    <x v="1"/>
  </r>
  <r>
    <n v="9173"/>
    <x v="5"/>
    <x v="0"/>
    <x v="4"/>
    <x v="0"/>
    <s v="2023-08-11"/>
    <s v="2023-08-21"/>
    <n v="44"/>
    <n v="38329.01"/>
    <n v="1686476.44"/>
    <n v="3650.45"/>
    <n v="319"/>
    <x v="3"/>
    <x v="0"/>
    <n v="300921.44"/>
    <x v="0"/>
    <s v="delay"/>
    <x v="191"/>
    <x v="286"/>
    <x v="1"/>
  </r>
  <r>
    <n v="9174"/>
    <x v="5"/>
    <x v="0"/>
    <x v="0"/>
    <x v="3"/>
    <s v="2023-01-03"/>
    <s v="2023-01-09"/>
    <n v="71"/>
    <n v="39430.550000000003"/>
    <n v="2799569.05"/>
    <n v="1062.32"/>
    <n v="635"/>
    <x v="0"/>
    <x v="2"/>
    <n v="642639"/>
    <x v="11"/>
    <s v="delay"/>
    <x v="83"/>
    <x v="342"/>
    <x v="1"/>
  </r>
  <r>
    <n v="9175"/>
    <x v="1"/>
    <x v="1"/>
    <x v="1"/>
    <x v="1"/>
    <s v="2023-03-01"/>
    <s v="2023-03-10"/>
    <n v="87"/>
    <n v="7326.78"/>
    <n v="637429.86"/>
    <n v="3375.69"/>
    <n v="209"/>
    <x v="0"/>
    <x v="1"/>
    <n v="58682.79"/>
    <x v="6"/>
    <s v="delay"/>
    <x v="95"/>
    <x v="309"/>
    <x v="1"/>
  </r>
  <r>
    <n v="9176"/>
    <x v="0"/>
    <x v="1"/>
    <x v="2"/>
    <x v="0"/>
    <s v="2023-10-06"/>
    <s v="2023-10-08"/>
    <n v="60"/>
    <n v="26087.81"/>
    <n v="1565268.6"/>
    <n v="323.56"/>
    <n v="555"/>
    <x v="0"/>
    <x v="2"/>
    <n v="186135.98"/>
    <x v="9"/>
    <s v="on time"/>
    <x v="156"/>
    <x v="6"/>
    <x v="1"/>
  </r>
  <r>
    <n v="9177"/>
    <x v="0"/>
    <x v="1"/>
    <x v="3"/>
    <x v="2"/>
    <s v="2023-10-20"/>
    <s v="2023-10-24"/>
    <n v="10"/>
    <n v="34461.24"/>
    <n v="344612.4"/>
    <n v="1609.79"/>
    <n v="670"/>
    <x v="1"/>
    <x v="2"/>
    <n v="84703.5"/>
    <x v="13"/>
    <s v="on time"/>
    <x v="311"/>
    <x v="363"/>
    <x v="1"/>
  </r>
  <r>
    <n v="9178"/>
    <x v="3"/>
    <x v="0"/>
    <x v="3"/>
    <x v="0"/>
    <s v="2023-07-20"/>
    <s v="2023-07-31"/>
    <n v="29"/>
    <n v="26861"/>
    <n v="778969"/>
    <n v="459.25"/>
    <n v="738"/>
    <x v="1"/>
    <x v="4"/>
    <n v="127480.63"/>
    <x v="8"/>
    <s v="delay"/>
    <x v="348"/>
    <x v="155"/>
    <x v="0"/>
  </r>
  <r>
    <n v="9179"/>
    <x v="4"/>
    <x v="2"/>
    <x v="3"/>
    <x v="3"/>
    <s v="2023-09-27"/>
    <s v="2023-10-08"/>
    <n v="54"/>
    <n v="19761.96"/>
    <n v="1067145.8400000001"/>
    <n v="402.69"/>
    <n v="1"/>
    <x v="0"/>
    <x v="3"/>
    <n v="172993.78"/>
    <x v="8"/>
    <s v="delay"/>
    <x v="156"/>
    <x v="302"/>
    <x v="2"/>
  </r>
  <r>
    <n v="9180"/>
    <x v="7"/>
    <x v="2"/>
    <x v="2"/>
    <x v="0"/>
    <s v="2023-02-13"/>
    <s v="2023-02-25"/>
    <n v="12"/>
    <n v="5929.97"/>
    <n v="71159.64"/>
    <n v="2310.66"/>
    <n v="810"/>
    <x v="0"/>
    <x v="3"/>
    <n v="8208.31"/>
    <x v="10"/>
    <s v="delay"/>
    <x v="56"/>
    <x v="58"/>
    <x v="0"/>
  </r>
  <r>
    <n v="9181"/>
    <x v="5"/>
    <x v="2"/>
    <x v="0"/>
    <x v="2"/>
    <s v="2023-06-13"/>
    <s v="2023-06-15"/>
    <n v="82"/>
    <n v="24398.31"/>
    <n v="2000661.42"/>
    <n v="4710.66"/>
    <n v="59"/>
    <x v="0"/>
    <x v="2"/>
    <n v="405328.32"/>
    <x v="9"/>
    <s v="on time"/>
    <x v="334"/>
    <x v="68"/>
    <x v="2"/>
  </r>
  <r>
    <n v="9182"/>
    <x v="7"/>
    <x v="2"/>
    <x v="2"/>
    <x v="0"/>
    <s v="2023-02-23"/>
    <s v="2023-03-03"/>
    <n v="94"/>
    <n v="876.37"/>
    <n v="82378.78"/>
    <n v="2001.3"/>
    <n v="903"/>
    <x v="0"/>
    <x v="3"/>
    <n v="17226.21"/>
    <x v="14"/>
    <s v="delay"/>
    <x v="34"/>
    <x v="236"/>
    <x v="0"/>
  </r>
  <r>
    <n v="9183"/>
    <x v="6"/>
    <x v="0"/>
    <x v="2"/>
    <x v="0"/>
    <s v="2023-10-02"/>
    <s v="2023-10-09"/>
    <n v="24"/>
    <n v="7685.77"/>
    <n v="184458.48"/>
    <n v="2369.86"/>
    <n v="125"/>
    <x v="3"/>
    <x v="1"/>
    <n v="27093.81"/>
    <x v="5"/>
    <s v="delay"/>
    <x v="335"/>
    <x v="287"/>
    <x v="2"/>
  </r>
  <r>
    <n v="9184"/>
    <x v="6"/>
    <x v="2"/>
    <x v="2"/>
    <x v="4"/>
    <s v="2023-02-05"/>
    <s v="2023-02-19"/>
    <n v="70"/>
    <n v="5996.44"/>
    <n v="419750.8"/>
    <n v="2054.65"/>
    <n v="940"/>
    <x v="3"/>
    <x v="3"/>
    <n v="27823.33"/>
    <x v="4"/>
    <s v="delay"/>
    <x v="294"/>
    <x v="41"/>
    <x v="0"/>
  </r>
  <r>
    <n v="9185"/>
    <x v="7"/>
    <x v="1"/>
    <x v="3"/>
    <x v="2"/>
    <s v="2023-02-09"/>
    <s v="2023-02-24"/>
    <n v="61"/>
    <n v="37178.449999999997"/>
    <n v="2267885.4500000002"/>
    <n v="4303.2700000000004"/>
    <n v="586"/>
    <x v="1"/>
    <x v="1"/>
    <n v="278977.59000000003"/>
    <x v="3"/>
    <s v="delay"/>
    <x v="241"/>
    <x v="174"/>
    <x v="1"/>
  </r>
  <r>
    <n v="9186"/>
    <x v="0"/>
    <x v="1"/>
    <x v="2"/>
    <x v="1"/>
    <s v="2023-08-25"/>
    <s v="2023-08-31"/>
    <n v="36"/>
    <n v="42796.43"/>
    <n v="1540671.48"/>
    <n v="4395.22"/>
    <n v="934"/>
    <x v="0"/>
    <x v="0"/>
    <n v="169563.41"/>
    <x v="11"/>
    <s v="delay"/>
    <x v="257"/>
    <x v="66"/>
    <x v="0"/>
  </r>
  <r>
    <n v="9187"/>
    <x v="0"/>
    <x v="1"/>
    <x v="3"/>
    <x v="1"/>
    <s v="2023-04-30"/>
    <s v="2023-05-10"/>
    <n v="54"/>
    <n v="5833.82"/>
    <n v="315026.28000000003"/>
    <n v="2383.0100000000002"/>
    <n v="833"/>
    <x v="1"/>
    <x v="3"/>
    <n v="26405.599999999999"/>
    <x v="0"/>
    <s v="delay"/>
    <x v="245"/>
    <x v="346"/>
    <x v="0"/>
  </r>
  <r>
    <n v="9188"/>
    <x v="3"/>
    <x v="0"/>
    <x v="2"/>
    <x v="1"/>
    <s v="2023-08-22"/>
    <s v="2023-09-03"/>
    <n v="77"/>
    <n v="33931.22"/>
    <n v="2612703.94"/>
    <n v="887.85"/>
    <n v="941"/>
    <x v="2"/>
    <x v="0"/>
    <n v="156304.18"/>
    <x v="10"/>
    <s v="delay"/>
    <x v="236"/>
    <x v="42"/>
    <x v="0"/>
  </r>
  <r>
    <n v="9189"/>
    <x v="0"/>
    <x v="1"/>
    <x v="3"/>
    <x v="2"/>
    <s v="2023-03-12"/>
    <s v="2023-03-15"/>
    <n v="98"/>
    <n v="31025.34"/>
    <n v="3040483.32"/>
    <n v="580.13"/>
    <n v="845"/>
    <x v="3"/>
    <x v="1"/>
    <n v="166848.32999999999"/>
    <x v="1"/>
    <s v="on time"/>
    <x v="112"/>
    <x v="319"/>
    <x v="0"/>
  </r>
  <r>
    <n v="9190"/>
    <x v="5"/>
    <x v="1"/>
    <x v="0"/>
    <x v="4"/>
    <s v="2023-02-02"/>
    <s v="2023-02-13"/>
    <n v="26"/>
    <n v="32469.49"/>
    <n v="844206.74"/>
    <n v="1943.56"/>
    <n v="223"/>
    <x v="2"/>
    <x v="3"/>
    <n v="135774.57999999999"/>
    <x v="8"/>
    <s v="delay"/>
    <x v="267"/>
    <x v="354"/>
    <x v="1"/>
  </r>
  <r>
    <n v="9191"/>
    <x v="2"/>
    <x v="1"/>
    <x v="4"/>
    <x v="3"/>
    <s v="2023-12-10"/>
    <s v="2023-12-21"/>
    <n v="93"/>
    <n v="21881.45"/>
    <n v="2034974.85"/>
    <n v="2490.0500000000002"/>
    <n v="307"/>
    <x v="2"/>
    <x v="0"/>
    <n v="209919.48"/>
    <x v="8"/>
    <s v="delay"/>
    <x v="207"/>
    <x v="129"/>
    <x v="1"/>
  </r>
  <r>
    <n v="9192"/>
    <x v="5"/>
    <x v="0"/>
    <x v="3"/>
    <x v="0"/>
    <s v="2023-06-22"/>
    <s v="2023-07-03"/>
    <n v="23"/>
    <n v="45140.27"/>
    <n v="1038226.21"/>
    <n v="734.35"/>
    <n v="451"/>
    <x v="2"/>
    <x v="4"/>
    <n v="139021.9"/>
    <x v="8"/>
    <s v="delay"/>
    <x v="84"/>
    <x v="268"/>
    <x v="1"/>
  </r>
  <r>
    <n v="9193"/>
    <x v="2"/>
    <x v="0"/>
    <x v="4"/>
    <x v="2"/>
    <s v="2023-09-15"/>
    <s v="2023-09-20"/>
    <n v="59"/>
    <n v="7264.94"/>
    <n v="428631.46"/>
    <n v="4926.7"/>
    <n v="598"/>
    <x v="2"/>
    <x v="3"/>
    <n v="74438.55"/>
    <x v="2"/>
    <s v="on time"/>
    <x v="188"/>
    <x v="242"/>
    <x v="1"/>
  </r>
  <r>
    <n v="9194"/>
    <x v="7"/>
    <x v="1"/>
    <x v="1"/>
    <x v="2"/>
    <s v="2023-05-19"/>
    <s v="2023-05-23"/>
    <n v="80"/>
    <n v="35374.36"/>
    <n v="2829948.8"/>
    <n v="3760.99"/>
    <n v="18"/>
    <x v="2"/>
    <x v="3"/>
    <n v="625026.62"/>
    <x v="13"/>
    <s v="on time"/>
    <x v="163"/>
    <x v="40"/>
    <x v="2"/>
  </r>
  <r>
    <n v="9195"/>
    <x v="6"/>
    <x v="1"/>
    <x v="2"/>
    <x v="2"/>
    <s v="2023-06-07"/>
    <s v="2023-06-08"/>
    <n v="39"/>
    <n v="13449.74"/>
    <n v="524539.86"/>
    <n v="1254.1199999999999"/>
    <n v="518"/>
    <x v="3"/>
    <x v="4"/>
    <n v="73772.710000000006"/>
    <x v="7"/>
    <s v="on time"/>
    <x v="336"/>
    <x v="160"/>
    <x v="1"/>
  </r>
  <r>
    <n v="9196"/>
    <x v="1"/>
    <x v="1"/>
    <x v="0"/>
    <x v="0"/>
    <s v="2023-05-05"/>
    <s v="2023-05-07"/>
    <n v="98"/>
    <n v="22277.73"/>
    <n v="2183217.54"/>
    <n v="2414.23"/>
    <n v="105"/>
    <x v="0"/>
    <x v="2"/>
    <n v="177447.28"/>
    <x v="9"/>
    <s v="on time"/>
    <x v="277"/>
    <x v="316"/>
    <x v="2"/>
  </r>
  <r>
    <n v="9197"/>
    <x v="4"/>
    <x v="2"/>
    <x v="1"/>
    <x v="1"/>
    <s v="2023-11-02"/>
    <s v="2023-11-16"/>
    <n v="99"/>
    <n v="46694.42"/>
    <n v="4622747.58"/>
    <n v="2549.19"/>
    <n v="816"/>
    <x v="1"/>
    <x v="2"/>
    <n v="702098.62"/>
    <x v="4"/>
    <s v="delay"/>
    <x v="164"/>
    <x v="152"/>
    <x v="0"/>
  </r>
  <r>
    <n v="9198"/>
    <x v="4"/>
    <x v="1"/>
    <x v="2"/>
    <x v="2"/>
    <s v="2023-01-25"/>
    <s v="2023-01-29"/>
    <n v="21"/>
    <n v="38407.480000000003"/>
    <n v="806557.08"/>
    <n v="4799.26"/>
    <n v="302"/>
    <x v="2"/>
    <x v="0"/>
    <n v="151929.84"/>
    <x v="13"/>
    <s v="on time"/>
    <x v="232"/>
    <x v="196"/>
    <x v="1"/>
  </r>
  <r>
    <n v="9199"/>
    <x v="3"/>
    <x v="2"/>
    <x v="2"/>
    <x v="2"/>
    <s v="2023-05-14"/>
    <s v="2023-05-16"/>
    <n v="59"/>
    <n v="1556.55"/>
    <n v="91836.45"/>
    <n v="4056.07"/>
    <n v="18"/>
    <x v="2"/>
    <x v="0"/>
    <n v="11365.62"/>
    <x v="9"/>
    <s v="on time"/>
    <x v="128"/>
    <x v="67"/>
    <x v="2"/>
  </r>
  <r>
    <n v="9200"/>
    <x v="3"/>
    <x v="0"/>
    <x v="1"/>
    <x v="1"/>
    <s v="2023-07-13"/>
    <s v="2023-07-21"/>
    <n v="65"/>
    <n v="33500.379999999997"/>
    <n v="2177524.7000000002"/>
    <n v="2112.16"/>
    <n v="942"/>
    <x v="3"/>
    <x v="2"/>
    <n v="109739.1"/>
    <x v="14"/>
    <s v="delay"/>
    <x v="139"/>
    <x v="362"/>
    <x v="0"/>
  </r>
  <r>
    <n v="9201"/>
    <x v="4"/>
    <x v="2"/>
    <x v="4"/>
    <x v="1"/>
    <s v="2023-11-26"/>
    <s v="2023-12-11"/>
    <n v="48"/>
    <n v="1883.19"/>
    <n v="90393.12"/>
    <n v="4625.0600000000004"/>
    <n v="799"/>
    <x v="3"/>
    <x v="2"/>
    <n v="4524.6099999999997"/>
    <x v="3"/>
    <s v="delay"/>
    <x v="13"/>
    <x v="144"/>
    <x v="0"/>
  </r>
  <r>
    <n v="9202"/>
    <x v="4"/>
    <x v="2"/>
    <x v="3"/>
    <x v="4"/>
    <s v="2023-06-10"/>
    <s v="2023-06-15"/>
    <n v="95"/>
    <n v="44287.29"/>
    <n v="4207292.55"/>
    <n v="3871.5"/>
    <n v="399"/>
    <x v="2"/>
    <x v="4"/>
    <n v="868842.27"/>
    <x v="2"/>
    <s v="on time"/>
    <x v="334"/>
    <x v="352"/>
    <x v="1"/>
  </r>
  <r>
    <n v="9203"/>
    <x v="6"/>
    <x v="0"/>
    <x v="3"/>
    <x v="3"/>
    <s v="2023-11-21"/>
    <s v="2023-12-05"/>
    <n v="79"/>
    <n v="47476.51"/>
    <n v="3750644.29"/>
    <n v="2308.36"/>
    <n v="789"/>
    <x v="2"/>
    <x v="2"/>
    <n v="682469.59"/>
    <x v="4"/>
    <s v="delay"/>
    <x v="326"/>
    <x v="264"/>
    <x v="0"/>
  </r>
  <r>
    <n v="9204"/>
    <x v="2"/>
    <x v="1"/>
    <x v="1"/>
    <x v="0"/>
    <s v="2023-11-22"/>
    <s v="2023-12-01"/>
    <n v="25"/>
    <n v="40543.26"/>
    <n v="1013581.5"/>
    <n v="3284.35"/>
    <n v="617"/>
    <x v="2"/>
    <x v="2"/>
    <n v="192089.46"/>
    <x v="6"/>
    <s v="delay"/>
    <x v="141"/>
    <x v="260"/>
    <x v="1"/>
  </r>
  <r>
    <n v="9205"/>
    <x v="4"/>
    <x v="0"/>
    <x v="2"/>
    <x v="0"/>
    <s v="2023-09-04"/>
    <s v="2023-09-19"/>
    <n v="13"/>
    <n v="23043.39"/>
    <n v="299564.07"/>
    <n v="1020.52"/>
    <n v="796"/>
    <x v="1"/>
    <x v="3"/>
    <n v="31418.02"/>
    <x v="3"/>
    <s v="delay"/>
    <x v="143"/>
    <x v="339"/>
    <x v="0"/>
  </r>
  <r>
    <n v="9206"/>
    <x v="6"/>
    <x v="2"/>
    <x v="3"/>
    <x v="2"/>
    <s v="2023-10-29"/>
    <s v="2023-11-13"/>
    <n v="47"/>
    <n v="5753.16"/>
    <n v="270398.52"/>
    <n v="3813.57"/>
    <n v="930"/>
    <x v="2"/>
    <x v="2"/>
    <n v="14407.12"/>
    <x v="3"/>
    <s v="delay"/>
    <x v="255"/>
    <x v="39"/>
    <x v="0"/>
  </r>
  <r>
    <n v="9207"/>
    <x v="6"/>
    <x v="0"/>
    <x v="4"/>
    <x v="3"/>
    <s v="2023-02-24"/>
    <s v="2023-03-09"/>
    <n v="63"/>
    <n v="36518.86"/>
    <n v="2300688.1800000002"/>
    <n v="405.29"/>
    <n v="72"/>
    <x v="3"/>
    <x v="1"/>
    <n v="184298.44"/>
    <x v="12"/>
    <s v="delay"/>
    <x v="319"/>
    <x v="259"/>
    <x v="2"/>
  </r>
  <r>
    <n v="9208"/>
    <x v="4"/>
    <x v="2"/>
    <x v="0"/>
    <x v="4"/>
    <s v="2023-04-10"/>
    <s v="2023-04-12"/>
    <n v="65"/>
    <n v="41125.75"/>
    <n v="2673173.75"/>
    <n v="969.91"/>
    <n v="457"/>
    <x v="2"/>
    <x v="1"/>
    <n v="494395.37"/>
    <x v="9"/>
    <s v="on time"/>
    <x v="133"/>
    <x v="74"/>
    <x v="1"/>
  </r>
  <r>
    <n v="9209"/>
    <x v="2"/>
    <x v="2"/>
    <x v="4"/>
    <x v="0"/>
    <s v="2023-10-31"/>
    <s v="2023-11-02"/>
    <n v="73"/>
    <n v="2979.36"/>
    <n v="217493.28"/>
    <n v="4334.17"/>
    <n v="736"/>
    <x v="3"/>
    <x v="0"/>
    <n v="14808.2"/>
    <x v="9"/>
    <s v="on time"/>
    <x v="260"/>
    <x v="91"/>
    <x v="0"/>
  </r>
  <r>
    <n v="9210"/>
    <x v="0"/>
    <x v="0"/>
    <x v="4"/>
    <x v="4"/>
    <s v="2023-08-22"/>
    <s v="2023-08-26"/>
    <n v="59"/>
    <n v="20919.169999999998"/>
    <n v="1234231.03"/>
    <n v="904.05"/>
    <n v="829"/>
    <x v="3"/>
    <x v="0"/>
    <n v="117044.79"/>
    <x v="13"/>
    <s v="on time"/>
    <x v="215"/>
    <x v="42"/>
    <x v="0"/>
  </r>
  <r>
    <n v="9211"/>
    <x v="3"/>
    <x v="0"/>
    <x v="3"/>
    <x v="1"/>
    <s v="2023-09-07"/>
    <s v="2023-09-17"/>
    <n v="87"/>
    <n v="8451.6200000000008"/>
    <n v="735290.94"/>
    <n v="1610.69"/>
    <n v="927"/>
    <x v="0"/>
    <x v="1"/>
    <n v="147718.32999999999"/>
    <x v="0"/>
    <s v="delay"/>
    <x v="204"/>
    <x v="257"/>
    <x v="0"/>
  </r>
  <r>
    <n v="9212"/>
    <x v="7"/>
    <x v="2"/>
    <x v="0"/>
    <x v="2"/>
    <s v="2023-10-31"/>
    <s v="2023-11-03"/>
    <n v="30"/>
    <n v="34164.33"/>
    <n v="1024929.9"/>
    <n v="310.54000000000002"/>
    <n v="988"/>
    <x v="1"/>
    <x v="3"/>
    <n v="143189.09"/>
    <x v="1"/>
    <s v="on time"/>
    <x v="371"/>
    <x v="91"/>
    <x v="0"/>
  </r>
  <r>
    <n v="9213"/>
    <x v="1"/>
    <x v="1"/>
    <x v="4"/>
    <x v="1"/>
    <s v="2023-07-29"/>
    <s v="2023-08-10"/>
    <n v="54"/>
    <n v="18008.88"/>
    <n v="972479.52"/>
    <n v="3591.33"/>
    <n v="406"/>
    <x v="1"/>
    <x v="2"/>
    <n v="105426.7"/>
    <x v="10"/>
    <s v="delay"/>
    <x v="22"/>
    <x v="226"/>
    <x v="1"/>
  </r>
  <r>
    <n v="9214"/>
    <x v="3"/>
    <x v="1"/>
    <x v="0"/>
    <x v="0"/>
    <s v="2023-04-05"/>
    <s v="2023-04-13"/>
    <n v="64"/>
    <n v="19130.53"/>
    <n v="1224353.92"/>
    <n v="1264.1300000000001"/>
    <n v="795"/>
    <x v="0"/>
    <x v="0"/>
    <n v="215127.71"/>
    <x v="14"/>
    <s v="delay"/>
    <x v="118"/>
    <x v="297"/>
    <x v="0"/>
  </r>
  <r>
    <n v="9215"/>
    <x v="1"/>
    <x v="2"/>
    <x v="1"/>
    <x v="3"/>
    <s v="2023-03-19"/>
    <s v="2023-03-31"/>
    <n v="15"/>
    <n v="45507.33"/>
    <n v="682609.95"/>
    <n v="4228.5200000000004"/>
    <n v="326"/>
    <x v="2"/>
    <x v="4"/>
    <n v="159354.4"/>
    <x v="10"/>
    <s v="delay"/>
    <x v="246"/>
    <x v="30"/>
    <x v="1"/>
  </r>
  <r>
    <n v="9216"/>
    <x v="3"/>
    <x v="2"/>
    <x v="1"/>
    <x v="1"/>
    <s v="2023-07-03"/>
    <s v="2023-07-12"/>
    <n v="6"/>
    <n v="30689.26"/>
    <n v="184135.56"/>
    <n v="1946.72"/>
    <n v="538"/>
    <x v="3"/>
    <x v="3"/>
    <n v="42259.77"/>
    <x v="6"/>
    <s v="delay"/>
    <x v="80"/>
    <x v="228"/>
    <x v="1"/>
  </r>
  <r>
    <n v="9217"/>
    <x v="4"/>
    <x v="2"/>
    <x v="4"/>
    <x v="4"/>
    <s v="2023-09-07"/>
    <s v="2023-09-16"/>
    <n v="12"/>
    <n v="24231.97"/>
    <n v="290783.64"/>
    <n v="4098.1099999999997"/>
    <n v="875"/>
    <x v="3"/>
    <x v="3"/>
    <n v="70122.850000000006"/>
    <x v="6"/>
    <s v="delay"/>
    <x v="19"/>
    <x v="257"/>
    <x v="0"/>
  </r>
  <r>
    <n v="9218"/>
    <x v="0"/>
    <x v="1"/>
    <x v="4"/>
    <x v="3"/>
    <s v="2023-10-02"/>
    <s v="2023-10-17"/>
    <n v="47"/>
    <n v="2482.81"/>
    <n v="116692.07"/>
    <n v="2341.7800000000002"/>
    <n v="677"/>
    <x v="0"/>
    <x v="2"/>
    <n v="27039.8"/>
    <x v="3"/>
    <s v="delay"/>
    <x v="162"/>
    <x v="287"/>
    <x v="1"/>
  </r>
  <r>
    <n v="9219"/>
    <x v="5"/>
    <x v="1"/>
    <x v="2"/>
    <x v="2"/>
    <s v="2023-12-28"/>
    <s v="2024-01-07"/>
    <n v="30"/>
    <n v="14620.18"/>
    <n v="438605.4"/>
    <n v="166.29"/>
    <n v="251"/>
    <x v="1"/>
    <x v="3"/>
    <n v="45841.27"/>
    <x v="0"/>
    <s v="delay"/>
    <x v="306"/>
    <x v="209"/>
    <x v="1"/>
  </r>
  <r>
    <n v="9220"/>
    <x v="6"/>
    <x v="1"/>
    <x v="1"/>
    <x v="2"/>
    <s v="2023-07-27"/>
    <s v="2023-08-07"/>
    <n v="60"/>
    <n v="46479.02"/>
    <n v="2788741.2"/>
    <n v="1768.14"/>
    <n v="34"/>
    <x v="2"/>
    <x v="0"/>
    <n v="642467.47"/>
    <x v="8"/>
    <s v="delay"/>
    <x v="266"/>
    <x v="1"/>
    <x v="2"/>
  </r>
  <r>
    <n v="9221"/>
    <x v="7"/>
    <x v="1"/>
    <x v="2"/>
    <x v="4"/>
    <s v="2023-11-27"/>
    <s v="2023-12-06"/>
    <n v="21"/>
    <n v="29485.65"/>
    <n v="619198.65"/>
    <n v="3492.45"/>
    <n v="654"/>
    <x v="2"/>
    <x v="3"/>
    <n v="99864.57"/>
    <x v="6"/>
    <s v="delay"/>
    <x v="31"/>
    <x v="193"/>
    <x v="1"/>
  </r>
  <r>
    <n v="9222"/>
    <x v="4"/>
    <x v="2"/>
    <x v="1"/>
    <x v="2"/>
    <s v="2023-12-24"/>
    <s v="2024-01-02"/>
    <n v="58"/>
    <n v="25723.52"/>
    <n v="1491964.16"/>
    <n v="4436.6400000000003"/>
    <n v="953"/>
    <x v="1"/>
    <x v="4"/>
    <n v="321490.31"/>
    <x v="6"/>
    <s v="delay"/>
    <x v="343"/>
    <x v="121"/>
    <x v="0"/>
  </r>
  <r>
    <n v="9223"/>
    <x v="1"/>
    <x v="0"/>
    <x v="1"/>
    <x v="4"/>
    <s v="2023-05-26"/>
    <s v="2023-06-01"/>
    <n v="37"/>
    <n v="45226.59"/>
    <n v="1673383.83"/>
    <n v="1720.66"/>
    <n v="652"/>
    <x v="3"/>
    <x v="2"/>
    <n v="158354.07999999999"/>
    <x v="11"/>
    <s v="delay"/>
    <x v="222"/>
    <x v="161"/>
    <x v="1"/>
  </r>
  <r>
    <n v="9224"/>
    <x v="1"/>
    <x v="2"/>
    <x v="1"/>
    <x v="0"/>
    <s v="2023-08-20"/>
    <s v="2023-08-24"/>
    <n v="15"/>
    <n v="42286.38"/>
    <n v="634295.69999999995"/>
    <n v="3911.75"/>
    <n v="807"/>
    <x v="1"/>
    <x v="3"/>
    <n v="66093.19"/>
    <x v="13"/>
    <s v="on time"/>
    <x v="59"/>
    <x v="54"/>
    <x v="0"/>
  </r>
  <r>
    <n v="9225"/>
    <x v="3"/>
    <x v="0"/>
    <x v="0"/>
    <x v="1"/>
    <s v="2023-03-27"/>
    <s v="2023-04-02"/>
    <n v="80"/>
    <n v="27511.78"/>
    <n v="2200942.4"/>
    <n v="3832.44"/>
    <n v="108"/>
    <x v="0"/>
    <x v="4"/>
    <n v="428204.71"/>
    <x v="11"/>
    <s v="delay"/>
    <x v="268"/>
    <x v="293"/>
    <x v="2"/>
  </r>
  <r>
    <n v="9226"/>
    <x v="4"/>
    <x v="2"/>
    <x v="3"/>
    <x v="0"/>
    <s v="2023-01-28"/>
    <s v="2023-01-31"/>
    <n v="77"/>
    <n v="5939.75"/>
    <n v="457360.75"/>
    <n v="673.92"/>
    <n v="80"/>
    <x v="2"/>
    <x v="0"/>
    <n v="112209.07"/>
    <x v="1"/>
    <s v="on time"/>
    <x v="132"/>
    <x v="135"/>
    <x v="2"/>
  </r>
  <r>
    <n v="9227"/>
    <x v="1"/>
    <x v="2"/>
    <x v="1"/>
    <x v="4"/>
    <s v="2023-12-19"/>
    <s v="2023-12-30"/>
    <n v="39"/>
    <n v="33969.69"/>
    <n v="1324817.9099999999"/>
    <n v="2944.06"/>
    <n v="877"/>
    <x v="0"/>
    <x v="2"/>
    <n v="321356.43"/>
    <x v="8"/>
    <s v="delay"/>
    <x v="256"/>
    <x v="215"/>
    <x v="0"/>
  </r>
  <r>
    <n v="9228"/>
    <x v="1"/>
    <x v="0"/>
    <x v="4"/>
    <x v="1"/>
    <s v="2023-09-27"/>
    <s v="2023-10-09"/>
    <n v="98"/>
    <n v="1722.35"/>
    <n v="168790.3"/>
    <n v="4272.9399999999996"/>
    <n v="999"/>
    <x v="2"/>
    <x v="0"/>
    <n v="27448.53"/>
    <x v="10"/>
    <s v="delay"/>
    <x v="335"/>
    <x v="302"/>
    <x v="0"/>
  </r>
  <r>
    <n v="9229"/>
    <x v="5"/>
    <x v="0"/>
    <x v="2"/>
    <x v="3"/>
    <s v="2023-08-16"/>
    <s v="2023-08-18"/>
    <n v="26"/>
    <n v="23970.71"/>
    <n v="623238.46"/>
    <n v="2441.62"/>
    <n v="416"/>
    <x v="0"/>
    <x v="2"/>
    <n v="122521.83"/>
    <x v="9"/>
    <s v="on time"/>
    <x v="303"/>
    <x v="131"/>
    <x v="1"/>
  </r>
  <r>
    <n v="9230"/>
    <x v="2"/>
    <x v="0"/>
    <x v="2"/>
    <x v="4"/>
    <s v="2023-11-28"/>
    <s v="2023-12-09"/>
    <n v="1"/>
    <n v="35576.5"/>
    <n v="35576.5"/>
    <n v="1983.06"/>
    <n v="114"/>
    <x v="0"/>
    <x v="0"/>
    <n v="3077.47"/>
    <x v="8"/>
    <s v="delay"/>
    <x v="322"/>
    <x v="295"/>
    <x v="2"/>
  </r>
  <r>
    <n v="9231"/>
    <x v="6"/>
    <x v="2"/>
    <x v="0"/>
    <x v="0"/>
    <s v="2023-05-18"/>
    <s v="2023-05-21"/>
    <n v="28"/>
    <n v="12782.02"/>
    <n v="357896.56"/>
    <n v="937.74"/>
    <n v="903"/>
    <x v="1"/>
    <x v="3"/>
    <n v="23586.06"/>
    <x v="1"/>
    <s v="on time"/>
    <x v="41"/>
    <x v="292"/>
    <x v="0"/>
  </r>
  <r>
    <n v="9232"/>
    <x v="7"/>
    <x v="1"/>
    <x v="0"/>
    <x v="3"/>
    <s v="2023-03-06"/>
    <s v="2023-03-07"/>
    <n v="56"/>
    <n v="25391.040000000001"/>
    <n v="1421898.24"/>
    <n v="4970.93"/>
    <n v="522"/>
    <x v="2"/>
    <x v="3"/>
    <n v="286645.68"/>
    <x v="7"/>
    <s v="on time"/>
    <x v="278"/>
    <x v="313"/>
    <x v="1"/>
  </r>
  <r>
    <n v="9233"/>
    <x v="1"/>
    <x v="0"/>
    <x v="3"/>
    <x v="0"/>
    <s v="2023-04-25"/>
    <s v="2023-05-08"/>
    <n v="31"/>
    <n v="5544.2"/>
    <n v="171870.2"/>
    <n v="4857.84"/>
    <n v="456"/>
    <x v="2"/>
    <x v="1"/>
    <n v="27486.85"/>
    <x v="12"/>
    <s v="delay"/>
    <x v="18"/>
    <x v="76"/>
    <x v="1"/>
  </r>
  <r>
    <n v="9234"/>
    <x v="3"/>
    <x v="1"/>
    <x v="3"/>
    <x v="2"/>
    <s v="2023-05-13"/>
    <s v="2023-05-23"/>
    <n v="76"/>
    <n v="42307.49"/>
    <n v="3215369.24"/>
    <n v="2036.83"/>
    <n v="75"/>
    <x v="1"/>
    <x v="4"/>
    <n v="309139.82"/>
    <x v="0"/>
    <s v="delay"/>
    <x v="163"/>
    <x v="251"/>
    <x v="2"/>
  </r>
  <r>
    <n v="9235"/>
    <x v="5"/>
    <x v="1"/>
    <x v="4"/>
    <x v="0"/>
    <s v="2023-04-23"/>
    <s v="2023-05-06"/>
    <n v="45"/>
    <n v="10547.08"/>
    <n v="474618.6"/>
    <n v="2835.72"/>
    <n v="635"/>
    <x v="0"/>
    <x v="0"/>
    <n v="60698.95"/>
    <x v="12"/>
    <s v="delay"/>
    <x v="353"/>
    <x v="358"/>
    <x v="1"/>
  </r>
  <r>
    <n v="9236"/>
    <x v="4"/>
    <x v="2"/>
    <x v="2"/>
    <x v="2"/>
    <s v="2023-12-01"/>
    <s v="2023-12-11"/>
    <n v="3"/>
    <n v="23150.63"/>
    <n v="69451.89"/>
    <n v="933.84"/>
    <n v="112"/>
    <x v="3"/>
    <x v="4"/>
    <n v="16654.650000000001"/>
    <x v="0"/>
    <s v="delay"/>
    <x v="13"/>
    <x v="328"/>
    <x v="2"/>
  </r>
  <r>
    <n v="9237"/>
    <x v="7"/>
    <x v="2"/>
    <x v="4"/>
    <x v="2"/>
    <s v="2023-09-07"/>
    <s v="2023-09-14"/>
    <n v="41"/>
    <n v="41275.879999999997"/>
    <n v="1692311.08"/>
    <n v="4950.7"/>
    <n v="8"/>
    <x v="2"/>
    <x v="0"/>
    <n v="405547.24"/>
    <x v="5"/>
    <s v="delay"/>
    <x v="261"/>
    <x v="257"/>
    <x v="2"/>
  </r>
  <r>
    <n v="9238"/>
    <x v="5"/>
    <x v="1"/>
    <x v="4"/>
    <x v="0"/>
    <s v="2023-02-15"/>
    <s v="2023-02-19"/>
    <n v="65"/>
    <n v="26635.77"/>
    <n v="1731325.05"/>
    <n v="1846.08"/>
    <n v="774"/>
    <x v="0"/>
    <x v="4"/>
    <n v="143782.9"/>
    <x v="13"/>
    <s v="on time"/>
    <x v="294"/>
    <x v="211"/>
    <x v="0"/>
  </r>
  <r>
    <n v="9239"/>
    <x v="6"/>
    <x v="2"/>
    <x v="3"/>
    <x v="1"/>
    <s v="2023-02-14"/>
    <s v="2023-02-19"/>
    <n v="60"/>
    <n v="42046.17"/>
    <n v="2522770.2000000002"/>
    <n v="4715.7700000000004"/>
    <n v="173"/>
    <x v="1"/>
    <x v="1"/>
    <n v="309868.26"/>
    <x v="2"/>
    <s v="on time"/>
    <x v="294"/>
    <x v="84"/>
    <x v="2"/>
  </r>
  <r>
    <n v="9240"/>
    <x v="7"/>
    <x v="0"/>
    <x v="4"/>
    <x v="2"/>
    <s v="2023-09-03"/>
    <s v="2023-09-08"/>
    <n v="33"/>
    <n v="41567.81"/>
    <n v="1371737.73"/>
    <n v="2679.6"/>
    <n v="453"/>
    <x v="3"/>
    <x v="0"/>
    <n v="250664.42"/>
    <x v="2"/>
    <s v="on time"/>
    <x v="98"/>
    <x v="86"/>
    <x v="1"/>
  </r>
  <r>
    <n v="9241"/>
    <x v="4"/>
    <x v="2"/>
    <x v="3"/>
    <x v="0"/>
    <s v="2023-05-01"/>
    <s v="2023-05-04"/>
    <n v="60"/>
    <n v="14426.65"/>
    <n v="865599"/>
    <n v="2814.69"/>
    <n v="912"/>
    <x v="1"/>
    <x v="2"/>
    <n v="64887"/>
    <x v="1"/>
    <s v="on time"/>
    <x v="81"/>
    <x v="111"/>
    <x v="0"/>
  </r>
  <r>
    <n v="9242"/>
    <x v="2"/>
    <x v="1"/>
    <x v="1"/>
    <x v="2"/>
    <s v="2023-09-08"/>
    <s v="2023-09-14"/>
    <n v="37"/>
    <n v="33124.300000000003"/>
    <n v="1225599.1000000001"/>
    <n v="301.58999999999997"/>
    <n v="56"/>
    <x v="1"/>
    <x v="3"/>
    <n v="210497.5"/>
    <x v="11"/>
    <s v="delay"/>
    <x v="261"/>
    <x v="184"/>
    <x v="2"/>
  </r>
  <r>
    <n v="9243"/>
    <x v="7"/>
    <x v="1"/>
    <x v="4"/>
    <x v="2"/>
    <s v="2023-09-28"/>
    <s v="2023-10-12"/>
    <n v="23"/>
    <n v="10163.32"/>
    <n v="233756.36"/>
    <n v="2760.52"/>
    <n v="859"/>
    <x v="2"/>
    <x v="0"/>
    <n v="49267.69"/>
    <x v="4"/>
    <s v="delay"/>
    <x v="339"/>
    <x v="243"/>
    <x v="0"/>
  </r>
  <r>
    <n v="9244"/>
    <x v="0"/>
    <x v="0"/>
    <x v="3"/>
    <x v="0"/>
    <s v="2023-11-20"/>
    <s v="2023-12-03"/>
    <n v="55"/>
    <n v="23682.36"/>
    <n v="1302529.8"/>
    <n v="4046.43"/>
    <n v="401"/>
    <x v="3"/>
    <x v="2"/>
    <n v="146299.85"/>
    <x v="12"/>
    <s v="delay"/>
    <x v="351"/>
    <x v="26"/>
    <x v="1"/>
  </r>
  <r>
    <n v="9245"/>
    <x v="3"/>
    <x v="0"/>
    <x v="2"/>
    <x v="2"/>
    <s v="2023-07-16"/>
    <s v="2023-07-20"/>
    <n v="20"/>
    <n v="24421.06"/>
    <n v="488421.2"/>
    <n v="2763.94"/>
    <n v="206"/>
    <x v="2"/>
    <x v="2"/>
    <n v="105347.93"/>
    <x v="13"/>
    <s v="on time"/>
    <x v="65"/>
    <x v="27"/>
    <x v="1"/>
  </r>
  <r>
    <n v="9246"/>
    <x v="5"/>
    <x v="2"/>
    <x v="2"/>
    <x v="0"/>
    <s v="2023-03-30"/>
    <s v="2023-04-07"/>
    <n v="25"/>
    <n v="34470.81"/>
    <n v="861770.25"/>
    <n v="2703.58"/>
    <n v="670"/>
    <x v="1"/>
    <x v="2"/>
    <n v="141252.44"/>
    <x v="14"/>
    <s v="delay"/>
    <x v="73"/>
    <x v="282"/>
    <x v="1"/>
  </r>
  <r>
    <n v="9247"/>
    <x v="4"/>
    <x v="1"/>
    <x v="0"/>
    <x v="4"/>
    <s v="2023-05-07"/>
    <s v="2023-05-15"/>
    <n v="37"/>
    <n v="9301.94"/>
    <n v="344171.78"/>
    <n v="1818.15"/>
    <n v="389"/>
    <x v="3"/>
    <x v="4"/>
    <n v="44972.800000000003"/>
    <x v="14"/>
    <s v="delay"/>
    <x v="151"/>
    <x v="2"/>
    <x v="1"/>
  </r>
  <r>
    <n v="9248"/>
    <x v="7"/>
    <x v="0"/>
    <x v="4"/>
    <x v="3"/>
    <s v="2023-08-04"/>
    <s v="2023-08-16"/>
    <n v="85"/>
    <n v="43031.78"/>
    <n v="3657701.3"/>
    <n v="4389.07"/>
    <n v="271"/>
    <x v="3"/>
    <x v="0"/>
    <n v="290421.21000000002"/>
    <x v="10"/>
    <s v="delay"/>
    <x v="249"/>
    <x v="357"/>
    <x v="1"/>
  </r>
  <r>
    <n v="9249"/>
    <x v="2"/>
    <x v="2"/>
    <x v="4"/>
    <x v="3"/>
    <s v="2023-06-02"/>
    <s v="2023-06-17"/>
    <n v="12"/>
    <n v="34823.69"/>
    <n v="417884.28"/>
    <n v="580.27"/>
    <n v="701"/>
    <x v="1"/>
    <x v="3"/>
    <n v="69595.81"/>
    <x v="3"/>
    <s v="delay"/>
    <x v="125"/>
    <x v="356"/>
    <x v="0"/>
  </r>
  <r>
    <n v="9250"/>
    <x v="5"/>
    <x v="2"/>
    <x v="0"/>
    <x v="0"/>
    <s v="2023-02-22"/>
    <s v="2023-03-05"/>
    <n v="80"/>
    <n v="1953"/>
    <n v="156240"/>
    <n v="680.05"/>
    <n v="925"/>
    <x v="1"/>
    <x v="0"/>
    <n v="27453.67"/>
    <x v="8"/>
    <s v="delay"/>
    <x v="345"/>
    <x v="33"/>
    <x v="0"/>
  </r>
  <r>
    <n v="9251"/>
    <x v="1"/>
    <x v="1"/>
    <x v="0"/>
    <x v="1"/>
    <s v="2023-02-19"/>
    <s v="2023-03-04"/>
    <n v="25"/>
    <n v="33889.269999999997"/>
    <n v="847231.75"/>
    <n v="2769.84"/>
    <n v="378"/>
    <x v="1"/>
    <x v="0"/>
    <n v="63129.35"/>
    <x v="12"/>
    <s v="delay"/>
    <x v="286"/>
    <x v="351"/>
    <x v="1"/>
  </r>
  <r>
    <n v="9252"/>
    <x v="5"/>
    <x v="1"/>
    <x v="4"/>
    <x v="3"/>
    <s v="2023-02-14"/>
    <s v="2023-02-27"/>
    <n v="14"/>
    <n v="2437.8000000000002"/>
    <n v="34129.199999999997"/>
    <n v="4659.59"/>
    <n v="981"/>
    <x v="3"/>
    <x v="4"/>
    <n v="7714.85"/>
    <x v="12"/>
    <s v="delay"/>
    <x v="364"/>
    <x v="84"/>
    <x v="0"/>
  </r>
  <r>
    <n v="9253"/>
    <x v="2"/>
    <x v="0"/>
    <x v="1"/>
    <x v="0"/>
    <s v="2023-02-12"/>
    <s v="2023-02-16"/>
    <n v="26"/>
    <n v="48899.73"/>
    <n v="1271392.98"/>
    <n v="4307.83"/>
    <n v="609"/>
    <x v="1"/>
    <x v="0"/>
    <n v="143146.56"/>
    <x v="13"/>
    <s v="on time"/>
    <x v="121"/>
    <x v="208"/>
    <x v="1"/>
  </r>
  <r>
    <n v="9254"/>
    <x v="7"/>
    <x v="1"/>
    <x v="1"/>
    <x v="1"/>
    <s v="2023-04-19"/>
    <s v="2023-04-23"/>
    <n v="99"/>
    <n v="27069.4"/>
    <n v="2679870.6"/>
    <n v="3964.42"/>
    <n v="341"/>
    <x v="0"/>
    <x v="0"/>
    <n v="439518.19"/>
    <x v="13"/>
    <s v="on time"/>
    <x v="101"/>
    <x v="355"/>
    <x v="1"/>
  </r>
  <r>
    <n v="9255"/>
    <x v="2"/>
    <x v="2"/>
    <x v="0"/>
    <x v="0"/>
    <s v="2023-09-16"/>
    <s v="2023-09-21"/>
    <n v="51"/>
    <n v="2593.44"/>
    <n v="132265.44"/>
    <n v="3357.06"/>
    <n v="354"/>
    <x v="1"/>
    <x v="4"/>
    <n v="25188.11"/>
    <x v="2"/>
    <s v="on time"/>
    <x v="355"/>
    <x v="122"/>
    <x v="1"/>
  </r>
  <r>
    <n v="9256"/>
    <x v="4"/>
    <x v="0"/>
    <x v="0"/>
    <x v="1"/>
    <s v="2023-06-05"/>
    <s v="2023-06-10"/>
    <n v="16"/>
    <n v="2776.86"/>
    <n v="44429.760000000002"/>
    <n v="860.83"/>
    <n v="25"/>
    <x v="3"/>
    <x v="2"/>
    <n v="9360.19"/>
    <x v="2"/>
    <s v="on time"/>
    <x v="110"/>
    <x v="10"/>
    <x v="2"/>
  </r>
  <r>
    <n v="9257"/>
    <x v="5"/>
    <x v="1"/>
    <x v="0"/>
    <x v="3"/>
    <s v="2023-07-01"/>
    <s v="2023-07-14"/>
    <n v="69"/>
    <n v="6100.5"/>
    <n v="420934.5"/>
    <n v="1148.45"/>
    <n v="704"/>
    <x v="0"/>
    <x v="2"/>
    <n v="39915.089999999997"/>
    <x v="12"/>
    <s v="delay"/>
    <x v="199"/>
    <x v="187"/>
    <x v="0"/>
  </r>
  <r>
    <n v="9258"/>
    <x v="0"/>
    <x v="1"/>
    <x v="2"/>
    <x v="4"/>
    <s v="2023-10-30"/>
    <s v="2023-11-09"/>
    <n v="52"/>
    <n v="25527.16"/>
    <n v="1327412.32"/>
    <n v="660.84"/>
    <n v="78"/>
    <x v="2"/>
    <x v="3"/>
    <n v="177016.08"/>
    <x v="0"/>
    <s v="delay"/>
    <x v="15"/>
    <x v="15"/>
    <x v="2"/>
  </r>
  <r>
    <n v="9259"/>
    <x v="4"/>
    <x v="0"/>
    <x v="4"/>
    <x v="2"/>
    <s v="2023-07-05"/>
    <s v="2023-07-20"/>
    <n v="88"/>
    <n v="15409.18"/>
    <n v="1356007.84"/>
    <n v="636.65"/>
    <n v="529"/>
    <x v="2"/>
    <x v="1"/>
    <n v="325151.82"/>
    <x v="3"/>
    <s v="delay"/>
    <x v="65"/>
    <x v="220"/>
    <x v="1"/>
  </r>
  <r>
    <n v="9260"/>
    <x v="1"/>
    <x v="2"/>
    <x v="3"/>
    <x v="0"/>
    <s v="2023-12-09"/>
    <s v="2023-12-10"/>
    <n v="59"/>
    <n v="13992.54"/>
    <n v="825559.86"/>
    <n v="266.48"/>
    <n v="532"/>
    <x v="2"/>
    <x v="0"/>
    <n v="187615.58"/>
    <x v="7"/>
    <s v="on time"/>
    <x v="220"/>
    <x v="37"/>
    <x v="1"/>
  </r>
  <r>
    <n v="9261"/>
    <x v="3"/>
    <x v="1"/>
    <x v="4"/>
    <x v="3"/>
    <s v="2023-06-15"/>
    <s v="2023-06-30"/>
    <n v="62"/>
    <n v="15134.87"/>
    <n v="938361.94"/>
    <n v="1154.53"/>
    <n v="190"/>
    <x v="2"/>
    <x v="4"/>
    <n v="190849.5"/>
    <x v="3"/>
    <s v="delay"/>
    <x v="185"/>
    <x v="300"/>
    <x v="2"/>
  </r>
  <r>
    <n v="9262"/>
    <x v="4"/>
    <x v="1"/>
    <x v="3"/>
    <x v="2"/>
    <s v="2023-05-29"/>
    <s v="2023-06-08"/>
    <n v="9"/>
    <n v="28374.62"/>
    <n v="255371.58"/>
    <n v="523.97"/>
    <n v="792"/>
    <x v="2"/>
    <x v="4"/>
    <n v="56306.58"/>
    <x v="0"/>
    <s v="delay"/>
    <x v="336"/>
    <x v="238"/>
    <x v="0"/>
  </r>
  <r>
    <n v="9263"/>
    <x v="0"/>
    <x v="2"/>
    <x v="4"/>
    <x v="3"/>
    <s v="2023-10-25"/>
    <s v="2023-11-04"/>
    <n v="56"/>
    <n v="18045.759999999998"/>
    <n v="1010562.5600000001"/>
    <n v="4007.41"/>
    <n v="221"/>
    <x v="3"/>
    <x v="4"/>
    <n v="183344.7"/>
    <x v="0"/>
    <s v="delay"/>
    <x v="157"/>
    <x v="61"/>
    <x v="1"/>
  </r>
  <r>
    <n v="9264"/>
    <x v="0"/>
    <x v="2"/>
    <x v="1"/>
    <x v="0"/>
    <s v="2023-04-06"/>
    <s v="2023-04-16"/>
    <n v="51"/>
    <n v="43054.73"/>
    <n v="2195791.23"/>
    <n v="2837.24"/>
    <n v="798"/>
    <x v="3"/>
    <x v="1"/>
    <n v="333926.3"/>
    <x v="0"/>
    <s v="delay"/>
    <x v="114"/>
    <x v="108"/>
    <x v="0"/>
  </r>
  <r>
    <n v="9265"/>
    <x v="0"/>
    <x v="1"/>
    <x v="1"/>
    <x v="0"/>
    <s v="2023-12-09"/>
    <s v="2023-12-12"/>
    <n v="14"/>
    <n v="39434.28"/>
    <n v="552079.92000000004"/>
    <n v="4105.09"/>
    <n v="117"/>
    <x v="3"/>
    <x v="1"/>
    <n v="44104.63"/>
    <x v="1"/>
    <s v="on time"/>
    <x v="124"/>
    <x v="37"/>
    <x v="2"/>
  </r>
  <r>
    <n v="9266"/>
    <x v="5"/>
    <x v="0"/>
    <x v="0"/>
    <x v="2"/>
    <s v="2023-05-31"/>
    <s v="2023-06-14"/>
    <n v="38"/>
    <n v="26710.41"/>
    <n v="1014995.58"/>
    <n v="308.58999999999997"/>
    <n v="757"/>
    <x v="2"/>
    <x v="3"/>
    <n v="161323.97"/>
    <x v="4"/>
    <s v="delay"/>
    <x v="175"/>
    <x v="64"/>
    <x v="0"/>
  </r>
  <r>
    <n v="9267"/>
    <x v="2"/>
    <x v="1"/>
    <x v="4"/>
    <x v="3"/>
    <s v="2023-05-19"/>
    <s v="2023-05-31"/>
    <n v="9"/>
    <n v="44429.21"/>
    <n v="399862.89"/>
    <n v="4130.32"/>
    <n v="388"/>
    <x v="1"/>
    <x v="2"/>
    <n v="57376.68"/>
    <x v="10"/>
    <s v="delay"/>
    <x v="327"/>
    <x v="40"/>
    <x v="1"/>
  </r>
  <r>
    <n v="9268"/>
    <x v="4"/>
    <x v="1"/>
    <x v="4"/>
    <x v="0"/>
    <s v="2023-08-02"/>
    <s v="2023-08-15"/>
    <n v="4"/>
    <n v="33002.54"/>
    <n v="132010.16"/>
    <n v="2058.56"/>
    <n v="73"/>
    <x v="3"/>
    <x v="2"/>
    <n v="9075.17"/>
    <x v="12"/>
    <s v="delay"/>
    <x v="4"/>
    <x v="164"/>
    <x v="2"/>
  </r>
  <r>
    <n v="9269"/>
    <x v="5"/>
    <x v="1"/>
    <x v="0"/>
    <x v="4"/>
    <s v="2023-04-04"/>
    <s v="2023-04-19"/>
    <n v="96"/>
    <n v="14430.54"/>
    <n v="1385331.84"/>
    <n v="300.58999999999997"/>
    <n v="570"/>
    <x v="0"/>
    <x v="3"/>
    <n v="266219.73"/>
    <x v="3"/>
    <s v="delay"/>
    <x v="231"/>
    <x v="116"/>
    <x v="1"/>
  </r>
  <r>
    <n v="9270"/>
    <x v="2"/>
    <x v="1"/>
    <x v="0"/>
    <x v="3"/>
    <s v="2023-03-15"/>
    <s v="2023-03-20"/>
    <n v="56"/>
    <n v="26573.79"/>
    <n v="1488132.24"/>
    <n v="4279.3500000000004"/>
    <n v="610"/>
    <x v="3"/>
    <x v="4"/>
    <n v="265154.92"/>
    <x v="2"/>
    <s v="on time"/>
    <x v="102"/>
    <x v="345"/>
    <x v="1"/>
  </r>
  <r>
    <n v="9271"/>
    <x v="0"/>
    <x v="0"/>
    <x v="1"/>
    <x v="4"/>
    <s v="2023-05-19"/>
    <s v="2023-05-30"/>
    <n v="61"/>
    <n v="35332.26"/>
    <n v="2155267.86"/>
    <n v="2770.28"/>
    <n v="586"/>
    <x v="2"/>
    <x v="2"/>
    <n v="494677.68"/>
    <x v="8"/>
    <s v="delay"/>
    <x v="287"/>
    <x v="40"/>
    <x v="1"/>
  </r>
  <r>
    <n v="9272"/>
    <x v="7"/>
    <x v="0"/>
    <x v="2"/>
    <x v="2"/>
    <s v="2023-11-05"/>
    <s v="2023-11-09"/>
    <n v="91"/>
    <n v="4238.7"/>
    <n v="385721.7"/>
    <n v="2778.64"/>
    <n v="279"/>
    <x v="1"/>
    <x v="1"/>
    <n v="95388.19"/>
    <x v="13"/>
    <s v="on time"/>
    <x v="15"/>
    <x v="138"/>
    <x v="1"/>
  </r>
  <r>
    <n v="9273"/>
    <x v="1"/>
    <x v="2"/>
    <x v="3"/>
    <x v="1"/>
    <s v="2023-11-20"/>
    <s v="2023-11-26"/>
    <n v="43"/>
    <n v="15913.28"/>
    <n v="684271.04"/>
    <n v="601.38"/>
    <n v="592"/>
    <x v="2"/>
    <x v="0"/>
    <n v="57380.32"/>
    <x v="11"/>
    <s v="delay"/>
    <x v="25"/>
    <x v="26"/>
    <x v="1"/>
  </r>
  <r>
    <n v="9274"/>
    <x v="5"/>
    <x v="2"/>
    <x v="4"/>
    <x v="0"/>
    <s v="2023-04-23"/>
    <s v="2023-05-04"/>
    <n v="37"/>
    <n v="28181.86"/>
    <n v="1042728.82"/>
    <n v="416.26"/>
    <n v="432"/>
    <x v="3"/>
    <x v="0"/>
    <n v="145751.91"/>
    <x v="8"/>
    <s v="delay"/>
    <x v="81"/>
    <x v="358"/>
    <x v="1"/>
  </r>
  <r>
    <n v="9275"/>
    <x v="2"/>
    <x v="0"/>
    <x v="0"/>
    <x v="1"/>
    <s v="2023-10-18"/>
    <s v="2023-11-01"/>
    <n v="50"/>
    <n v="25211.08"/>
    <n v="1260554"/>
    <n v="4118.71"/>
    <n v="819"/>
    <x v="0"/>
    <x v="4"/>
    <n v="193035.39"/>
    <x v="4"/>
    <s v="delay"/>
    <x v="14"/>
    <x v="241"/>
    <x v="0"/>
  </r>
  <r>
    <n v="9276"/>
    <x v="7"/>
    <x v="1"/>
    <x v="4"/>
    <x v="3"/>
    <s v="2023-03-23"/>
    <s v="2023-03-28"/>
    <n v="17"/>
    <n v="25524.77"/>
    <n v="433921.09"/>
    <n v="2186.44"/>
    <n v="646"/>
    <x v="1"/>
    <x v="2"/>
    <n v="77906.080000000002"/>
    <x v="2"/>
    <s v="on time"/>
    <x v="142"/>
    <x v="71"/>
    <x v="1"/>
  </r>
  <r>
    <n v="9277"/>
    <x v="5"/>
    <x v="0"/>
    <x v="0"/>
    <x v="0"/>
    <s v="2023-12-20"/>
    <s v="2023-12-27"/>
    <n v="59"/>
    <n v="45962.27"/>
    <n v="2711773.93"/>
    <n v="3261.96"/>
    <n v="235"/>
    <x v="3"/>
    <x v="4"/>
    <n v="201853.35"/>
    <x v="5"/>
    <s v="delay"/>
    <x v="221"/>
    <x v="159"/>
    <x v="1"/>
  </r>
  <r>
    <n v="9278"/>
    <x v="5"/>
    <x v="0"/>
    <x v="2"/>
    <x v="1"/>
    <s v="2023-11-06"/>
    <s v="2023-11-14"/>
    <n v="88"/>
    <n v="20152.71"/>
    <n v="1773438.48"/>
    <n v="961.45"/>
    <n v="955"/>
    <x v="1"/>
    <x v="0"/>
    <n v="282616.09000000003"/>
    <x v="14"/>
    <s v="delay"/>
    <x v="349"/>
    <x v="35"/>
    <x v="0"/>
  </r>
  <r>
    <n v="9279"/>
    <x v="1"/>
    <x v="0"/>
    <x v="0"/>
    <x v="0"/>
    <s v="2023-12-25"/>
    <s v="2023-12-28"/>
    <n v="53"/>
    <n v="40649.61"/>
    <n v="2154429.33"/>
    <n v="4178.45"/>
    <n v="581"/>
    <x v="0"/>
    <x v="4"/>
    <n v="299158.87"/>
    <x v="1"/>
    <s v="on time"/>
    <x v="54"/>
    <x v="53"/>
    <x v="1"/>
  </r>
  <r>
    <n v="9280"/>
    <x v="2"/>
    <x v="1"/>
    <x v="4"/>
    <x v="2"/>
    <s v="2023-08-30"/>
    <s v="2023-09-03"/>
    <n v="84"/>
    <n v="28815.15"/>
    <n v="2420472.6"/>
    <n v="678.57"/>
    <n v="908"/>
    <x v="1"/>
    <x v="0"/>
    <n v="216395.42"/>
    <x v="13"/>
    <s v="on time"/>
    <x v="236"/>
    <x v="239"/>
    <x v="0"/>
  </r>
  <r>
    <n v="9281"/>
    <x v="0"/>
    <x v="0"/>
    <x v="1"/>
    <x v="4"/>
    <s v="2023-10-20"/>
    <s v="2023-11-04"/>
    <n v="31"/>
    <n v="43742.06"/>
    <n v="1356003.86"/>
    <n v="1683.99"/>
    <n v="654"/>
    <x v="0"/>
    <x v="4"/>
    <n v="219498.06"/>
    <x v="3"/>
    <s v="delay"/>
    <x v="157"/>
    <x v="363"/>
    <x v="1"/>
  </r>
  <r>
    <n v="9282"/>
    <x v="2"/>
    <x v="2"/>
    <x v="1"/>
    <x v="1"/>
    <s v="2023-11-25"/>
    <s v="2023-12-09"/>
    <n v="76"/>
    <n v="32194.19"/>
    <n v="2446758.44"/>
    <n v="4217.47"/>
    <n v="910"/>
    <x v="3"/>
    <x v="4"/>
    <n v="197187.64"/>
    <x v="4"/>
    <s v="delay"/>
    <x v="322"/>
    <x v="364"/>
    <x v="0"/>
  </r>
  <r>
    <n v="9283"/>
    <x v="2"/>
    <x v="0"/>
    <x v="1"/>
    <x v="4"/>
    <s v="2023-11-03"/>
    <s v="2023-11-09"/>
    <n v="37"/>
    <n v="22007.42"/>
    <n v="814274.54"/>
    <n v="1861.77"/>
    <n v="547"/>
    <x v="3"/>
    <x v="4"/>
    <n v="81303.92"/>
    <x v="11"/>
    <s v="delay"/>
    <x v="15"/>
    <x v="245"/>
    <x v="1"/>
  </r>
  <r>
    <n v="9284"/>
    <x v="0"/>
    <x v="0"/>
    <x v="4"/>
    <x v="4"/>
    <s v="2023-07-23"/>
    <s v="2023-08-07"/>
    <n v="72"/>
    <n v="22914.36"/>
    <n v="1649833.92"/>
    <n v="2573.81"/>
    <n v="210"/>
    <x v="1"/>
    <x v="2"/>
    <n v="176829.08"/>
    <x v="3"/>
    <s v="delay"/>
    <x v="266"/>
    <x v="192"/>
    <x v="1"/>
  </r>
  <r>
    <n v="9285"/>
    <x v="0"/>
    <x v="1"/>
    <x v="0"/>
    <x v="2"/>
    <s v="2023-02-12"/>
    <s v="2023-02-25"/>
    <n v="77"/>
    <n v="28988.5"/>
    <n v="2232114.5"/>
    <n v="625.63"/>
    <n v="548"/>
    <x v="2"/>
    <x v="1"/>
    <n v="354157.7"/>
    <x v="12"/>
    <s v="delay"/>
    <x v="56"/>
    <x v="208"/>
    <x v="1"/>
  </r>
  <r>
    <n v="9286"/>
    <x v="6"/>
    <x v="1"/>
    <x v="4"/>
    <x v="2"/>
    <s v="2023-07-22"/>
    <s v="2023-08-06"/>
    <n v="100"/>
    <n v="32108.11"/>
    <n v="3210811"/>
    <n v="2848.72"/>
    <n v="2"/>
    <x v="2"/>
    <x v="4"/>
    <n v="653644.56000000006"/>
    <x v="3"/>
    <s v="delay"/>
    <x v="47"/>
    <x v="101"/>
    <x v="2"/>
  </r>
  <r>
    <n v="9287"/>
    <x v="6"/>
    <x v="1"/>
    <x v="2"/>
    <x v="2"/>
    <s v="2023-12-20"/>
    <s v="2023-12-27"/>
    <n v="51"/>
    <n v="19213.650000000001"/>
    <n v="979896.15"/>
    <n v="1000.47"/>
    <n v="818"/>
    <x v="3"/>
    <x v="2"/>
    <n v="145380.82"/>
    <x v="5"/>
    <s v="delay"/>
    <x v="221"/>
    <x v="159"/>
    <x v="0"/>
  </r>
  <r>
    <n v="9288"/>
    <x v="7"/>
    <x v="1"/>
    <x v="2"/>
    <x v="3"/>
    <s v="2023-03-18"/>
    <s v="2023-04-02"/>
    <n v="5"/>
    <n v="48476.160000000003"/>
    <n v="242380.79999999999"/>
    <n v="195.61"/>
    <n v="854"/>
    <x v="0"/>
    <x v="4"/>
    <n v="58841.48"/>
    <x v="3"/>
    <s v="delay"/>
    <x v="268"/>
    <x v="78"/>
    <x v="0"/>
  </r>
  <r>
    <n v="9289"/>
    <x v="5"/>
    <x v="0"/>
    <x v="2"/>
    <x v="2"/>
    <s v="2023-09-05"/>
    <s v="2023-09-15"/>
    <n v="20"/>
    <n v="39370.6"/>
    <n v="787412"/>
    <n v="3468.39"/>
    <n v="235"/>
    <x v="1"/>
    <x v="4"/>
    <n v="111655.35"/>
    <x v="0"/>
    <s v="delay"/>
    <x v="340"/>
    <x v="195"/>
    <x v="1"/>
  </r>
  <r>
    <n v="9290"/>
    <x v="5"/>
    <x v="0"/>
    <x v="0"/>
    <x v="1"/>
    <s v="2023-06-21"/>
    <s v="2023-07-05"/>
    <n v="56"/>
    <n v="27229.33"/>
    <n v="1524842.48"/>
    <n v="3960.73"/>
    <n v="879"/>
    <x v="3"/>
    <x v="4"/>
    <n v="289308.25"/>
    <x v="4"/>
    <s v="delay"/>
    <x v="183"/>
    <x v="305"/>
    <x v="0"/>
  </r>
  <r>
    <n v="9291"/>
    <x v="4"/>
    <x v="2"/>
    <x v="0"/>
    <x v="3"/>
    <s v="2023-03-19"/>
    <s v="2023-03-22"/>
    <n v="64"/>
    <n v="38983.31"/>
    <n v="2494931.84"/>
    <n v="3045.76"/>
    <n v="403"/>
    <x v="0"/>
    <x v="1"/>
    <n v="227273.51"/>
    <x v="1"/>
    <s v="on time"/>
    <x v="295"/>
    <x v="30"/>
    <x v="1"/>
  </r>
  <r>
    <n v="9292"/>
    <x v="0"/>
    <x v="0"/>
    <x v="4"/>
    <x v="0"/>
    <s v="2023-05-24"/>
    <s v="2023-06-03"/>
    <n v="78"/>
    <n v="10267.52"/>
    <n v="800866.56"/>
    <n v="3380.4"/>
    <n v="69"/>
    <x v="0"/>
    <x v="1"/>
    <n v="142425.93"/>
    <x v="0"/>
    <s v="delay"/>
    <x v="51"/>
    <x v="359"/>
    <x v="2"/>
  </r>
  <r>
    <n v="9293"/>
    <x v="6"/>
    <x v="2"/>
    <x v="4"/>
    <x v="0"/>
    <s v="2023-03-23"/>
    <s v="2023-03-24"/>
    <n v="15"/>
    <n v="45540.26"/>
    <n v="683103.9"/>
    <n v="2693.86"/>
    <n v="251"/>
    <x v="1"/>
    <x v="4"/>
    <n v="154985.22"/>
    <x v="7"/>
    <s v="on time"/>
    <x v="79"/>
    <x v="71"/>
    <x v="1"/>
  </r>
  <r>
    <n v="9294"/>
    <x v="6"/>
    <x v="1"/>
    <x v="1"/>
    <x v="2"/>
    <s v="2023-01-01"/>
    <s v="2023-01-15"/>
    <n v="75"/>
    <n v="10796.83"/>
    <n v="809762.25"/>
    <n v="895.19"/>
    <n v="516"/>
    <x v="0"/>
    <x v="2"/>
    <n v="171605.9"/>
    <x v="4"/>
    <s v="delay"/>
    <x v="376"/>
    <x v="12"/>
    <x v="1"/>
  </r>
  <r>
    <n v="9295"/>
    <x v="2"/>
    <x v="1"/>
    <x v="4"/>
    <x v="1"/>
    <s v="2023-11-05"/>
    <s v="2023-11-09"/>
    <n v="25"/>
    <n v="20444.669999999998"/>
    <n v="511116.75"/>
    <n v="1885.33"/>
    <n v="261"/>
    <x v="1"/>
    <x v="1"/>
    <n v="113911.44"/>
    <x v="13"/>
    <s v="on time"/>
    <x v="15"/>
    <x v="138"/>
    <x v="1"/>
  </r>
  <r>
    <n v="9296"/>
    <x v="1"/>
    <x v="1"/>
    <x v="2"/>
    <x v="0"/>
    <s v="2023-11-30"/>
    <s v="2023-12-10"/>
    <n v="79"/>
    <n v="8837.33"/>
    <n v="698149.07"/>
    <n v="440.98"/>
    <n v="136"/>
    <x v="1"/>
    <x v="3"/>
    <n v="119788.9"/>
    <x v="0"/>
    <s v="delay"/>
    <x v="220"/>
    <x v="13"/>
    <x v="2"/>
  </r>
  <r>
    <n v="9297"/>
    <x v="4"/>
    <x v="2"/>
    <x v="3"/>
    <x v="4"/>
    <s v="2023-12-22"/>
    <s v="2023-12-28"/>
    <n v="44"/>
    <n v="9109.51"/>
    <n v="400818.44"/>
    <n v="4799.53"/>
    <n v="252"/>
    <x v="2"/>
    <x v="2"/>
    <n v="25208.31"/>
    <x v="11"/>
    <s v="delay"/>
    <x v="54"/>
    <x v="169"/>
    <x v="1"/>
  </r>
  <r>
    <n v="9298"/>
    <x v="1"/>
    <x v="2"/>
    <x v="3"/>
    <x v="1"/>
    <s v="2023-01-14"/>
    <s v="2023-01-29"/>
    <n v="39"/>
    <n v="15588.19"/>
    <n v="607939.41"/>
    <n v="1411.52"/>
    <n v="454"/>
    <x v="1"/>
    <x v="3"/>
    <n v="109385.99"/>
    <x v="3"/>
    <s v="delay"/>
    <x v="232"/>
    <x v="90"/>
    <x v="1"/>
  </r>
  <r>
    <n v="9299"/>
    <x v="0"/>
    <x v="2"/>
    <x v="0"/>
    <x v="4"/>
    <s v="2023-12-23"/>
    <s v="2024-01-01"/>
    <n v="70"/>
    <n v="30924.5"/>
    <n v="2164715"/>
    <n v="2761.03"/>
    <n v="924"/>
    <x v="1"/>
    <x v="2"/>
    <n v="487709.26"/>
    <x v="6"/>
    <s v="delay"/>
    <x v="123"/>
    <x v="341"/>
    <x v="0"/>
  </r>
  <r>
    <n v="9300"/>
    <x v="4"/>
    <x v="2"/>
    <x v="3"/>
    <x v="2"/>
    <s v="2023-02-20"/>
    <s v="2023-02-28"/>
    <n v="94"/>
    <n v="38783.949999999997"/>
    <n v="3645691.3"/>
    <n v="1684.9"/>
    <n v="663"/>
    <x v="0"/>
    <x v="4"/>
    <n v="632094.34"/>
    <x v="14"/>
    <s v="delay"/>
    <x v="250"/>
    <x v="298"/>
    <x v="1"/>
  </r>
  <r>
    <n v="9301"/>
    <x v="7"/>
    <x v="2"/>
    <x v="2"/>
    <x v="4"/>
    <s v="2023-12-14"/>
    <s v="2023-12-24"/>
    <n v="87"/>
    <n v="21433.14"/>
    <n v="1864683.18"/>
    <n v="3059.95"/>
    <n v="200"/>
    <x v="3"/>
    <x v="4"/>
    <n v="421118.35"/>
    <x v="0"/>
    <s v="delay"/>
    <x v="111"/>
    <x v="213"/>
    <x v="2"/>
  </r>
  <r>
    <n v="9302"/>
    <x v="5"/>
    <x v="0"/>
    <x v="4"/>
    <x v="0"/>
    <s v="2023-03-25"/>
    <s v="2023-04-02"/>
    <n v="4"/>
    <n v="47084.39"/>
    <n v="188337.56"/>
    <n v="996.68"/>
    <n v="141"/>
    <x v="3"/>
    <x v="3"/>
    <n v="43400.33"/>
    <x v="14"/>
    <s v="delay"/>
    <x v="268"/>
    <x v="158"/>
    <x v="2"/>
  </r>
  <r>
    <n v="9303"/>
    <x v="3"/>
    <x v="2"/>
    <x v="2"/>
    <x v="2"/>
    <s v="2023-10-08"/>
    <s v="2023-10-19"/>
    <n v="64"/>
    <n v="33579.65"/>
    <n v="2149097.6"/>
    <n v="275.58"/>
    <n v="601"/>
    <x v="3"/>
    <x v="3"/>
    <n v="495697.16"/>
    <x v="8"/>
    <s v="delay"/>
    <x v="190"/>
    <x v="301"/>
    <x v="1"/>
  </r>
  <r>
    <n v="9304"/>
    <x v="2"/>
    <x v="1"/>
    <x v="4"/>
    <x v="3"/>
    <s v="2023-02-19"/>
    <s v="2023-03-05"/>
    <n v="43"/>
    <n v="32327.7"/>
    <n v="1390091.1"/>
    <n v="3454.67"/>
    <n v="253"/>
    <x v="1"/>
    <x v="4"/>
    <n v="323103.61"/>
    <x v="4"/>
    <s v="delay"/>
    <x v="345"/>
    <x v="351"/>
    <x v="1"/>
  </r>
  <r>
    <n v="9305"/>
    <x v="0"/>
    <x v="0"/>
    <x v="3"/>
    <x v="1"/>
    <s v="2023-07-30"/>
    <s v="2023-08-08"/>
    <n v="74"/>
    <n v="10049.6"/>
    <n v="743670.4"/>
    <n v="3653.11"/>
    <n v="967"/>
    <x v="2"/>
    <x v="3"/>
    <n v="118779.68"/>
    <x v="6"/>
    <s v="delay"/>
    <x v="209"/>
    <x v="77"/>
    <x v="0"/>
  </r>
  <r>
    <n v="9306"/>
    <x v="3"/>
    <x v="2"/>
    <x v="4"/>
    <x v="2"/>
    <s v="2023-08-25"/>
    <s v="2023-09-06"/>
    <n v="39"/>
    <n v="42434.57"/>
    <n v="1654948.23"/>
    <n v="747.26"/>
    <n v="525"/>
    <x v="2"/>
    <x v="4"/>
    <n v="155991.91"/>
    <x v="10"/>
    <s v="delay"/>
    <x v="35"/>
    <x v="66"/>
    <x v="1"/>
  </r>
  <r>
    <n v="9307"/>
    <x v="6"/>
    <x v="0"/>
    <x v="1"/>
    <x v="1"/>
    <s v="2023-04-14"/>
    <s v="2023-04-24"/>
    <n v="51"/>
    <n v="4550.93"/>
    <n v="232097.43"/>
    <n v="3012.39"/>
    <n v="740"/>
    <x v="2"/>
    <x v="4"/>
    <n v="32237.31"/>
    <x v="0"/>
    <s v="delay"/>
    <x v="184"/>
    <x v="103"/>
    <x v="0"/>
  </r>
  <r>
    <n v="9308"/>
    <x v="7"/>
    <x v="0"/>
    <x v="2"/>
    <x v="3"/>
    <s v="2023-09-27"/>
    <s v="2023-10-12"/>
    <n v="43"/>
    <n v="21104.19"/>
    <n v="907480.17"/>
    <n v="1297.71"/>
    <n v="982"/>
    <x v="1"/>
    <x v="2"/>
    <n v="208541.57"/>
    <x v="3"/>
    <s v="delay"/>
    <x v="339"/>
    <x v="302"/>
    <x v="0"/>
  </r>
  <r>
    <n v="9309"/>
    <x v="4"/>
    <x v="0"/>
    <x v="3"/>
    <x v="1"/>
    <s v="2023-01-16"/>
    <s v="2023-01-23"/>
    <n v="47"/>
    <n v="41808.910000000003"/>
    <n v="1965018.77"/>
    <n v="109.08"/>
    <n v="874"/>
    <x v="2"/>
    <x v="1"/>
    <n v="436963.72"/>
    <x v="5"/>
    <s v="delay"/>
    <x v="318"/>
    <x v="190"/>
    <x v="0"/>
  </r>
  <r>
    <n v="9310"/>
    <x v="5"/>
    <x v="2"/>
    <x v="4"/>
    <x v="0"/>
    <s v="2023-07-24"/>
    <s v="2023-08-06"/>
    <n v="89"/>
    <n v="1580.59"/>
    <n v="140672.51"/>
    <n v="778.99"/>
    <n v="976"/>
    <x v="2"/>
    <x v="1"/>
    <n v="21074.76"/>
    <x v="12"/>
    <s v="delay"/>
    <x v="47"/>
    <x v="199"/>
    <x v="0"/>
  </r>
  <r>
    <n v="9311"/>
    <x v="2"/>
    <x v="1"/>
    <x v="3"/>
    <x v="0"/>
    <s v="2023-03-11"/>
    <s v="2023-03-12"/>
    <n v="9"/>
    <n v="34248.42"/>
    <n v="308235.78000000003"/>
    <n v="1651.95"/>
    <n v="673"/>
    <x v="3"/>
    <x v="1"/>
    <n v="19174.59"/>
    <x v="7"/>
    <s v="on time"/>
    <x v="28"/>
    <x v="29"/>
    <x v="1"/>
  </r>
  <r>
    <n v="9312"/>
    <x v="5"/>
    <x v="2"/>
    <x v="0"/>
    <x v="1"/>
    <s v="2023-02-15"/>
    <s v="2023-02-19"/>
    <n v="43"/>
    <n v="44695.33"/>
    <n v="1921899.19"/>
    <n v="1245.31"/>
    <n v="671"/>
    <x v="3"/>
    <x v="4"/>
    <n v="182177.83"/>
    <x v="13"/>
    <s v="on time"/>
    <x v="294"/>
    <x v="211"/>
    <x v="1"/>
  </r>
  <r>
    <n v="9313"/>
    <x v="7"/>
    <x v="0"/>
    <x v="3"/>
    <x v="1"/>
    <s v="2023-09-28"/>
    <s v="2023-09-30"/>
    <n v="31"/>
    <n v="34287.75"/>
    <n v="1062920.25"/>
    <n v="592.49"/>
    <n v="953"/>
    <x v="3"/>
    <x v="1"/>
    <n v="210902.68"/>
    <x v="9"/>
    <s v="on time"/>
    <x v="158"/>
    <x v="243"/>
    <x v="0"/>
  </r>
  <r>
    <n v="9314"/>
    <x v="6"/>
    <x v="2"/>
    <x v="2"/>
    <x v="2"/>
    <s v="2023-06-27"/>
    <s v="2023-07-06"/>
    <n v="21"/>
    <n v="23531.59"/>
    <n v="494163.39"/>
    <n v="2677.93"/>
    <n v="545"/>
    <x v="3"/>
    <x v="4"/>
    <n v="48540.57"/>
    <x v="6"/>
    <s v="delay"/>
    <x v="358"/>
    <x v="87"/>
    <x v="1"/>
  </r>
  <r>
    <n v="9315"/>
    <x v="6"/>
    <x v="0"/>
    <x v="3"/>
    <x v="0"/>
    <s v="2023-05-25"/>
    <s v="2023-06-08"/>
    <n v="61"/>
    <n v="29065.24"/>
    <n v="1772979.64"/>
    <n v="2408.7399999999998"/>
    <n v="413"/>
    <x v="1"/>
    <x v="2"/>
    <n v="338583.81"/>
    <x v="4"/>
    <s v="delay"/>
    <x v="336"/>
    <x v="317"/>
    <x v="1"/>
  </r>
  <r>
    <n v="9316"/>
    <x v="3"/>
    <x v="2"/>
    <x v="3"/>
    <x v="3"/>
    <s v="2023-01-19"/>
    <s v="2023-01-27"/>
    <n v="18"/>
    <n v="38642.32"/>
    <n v="695561.76"/>
    <n v="838.73"/>
    <n v="708"/>
    <x v="1"/>
    <x v="0"/>
    <n v="89984.99"/>
    <x v="14"/>
    <s v="delay"/>
    <x v="131"/>
    <x v="336"/>
    <x v="0"/>
  </r>
  <r>
    <n v="9317"/>
    <x v="6"/>
    <x v="2"/>
    <x v="4"/>
    <x v="2"/>
    <s v="2023-10-27"/>
    <s v="2023-11-09"/>
    <n v="67"/>
    <n v="8878.91"/>
    <n v="594886.97"/>
    <n v="1904.49"/>
    <n v="4"/>
    <x v="1"/>
    <x v="2"/>
    <n v="67368.75"/>
    <x v="12"/>
    <s v="delay"/>
    <x v="15"/>
    <x v="200"/>
    <x v="2"/>
  </r>
  <r>
    <n v="9318"/>
    <x v="7"/>
    <x v="2"/>
    <x v="1"/>
    <x v="1"/>
    <s v="2023-10-11"/>
    <s v="2023-10-20"/>
    <n v="78"/>
    <n v="2620.44"/>
    <n v="204394.32"/>
    <n v="3716.79"/>
    <n v="470"/>
    <x v="2"/>
    <x v="1"/>
    <n v="35741.06"/>
    <x v="6"/>
    <s v="delay"/>
    <x v="302"/>
    <x v="162"/>
    <x v="1"/>
  </r>
  <r>
    <n v="9319"/>
    <x v="0"/>
    <x v="2"/>
    <x v="4"/>
    <x v="3"/>
    <s v="2023-09-05"/>
    <s v="2023-09-15"/>
    <n v="46"/>
    <n v="19173.16"/>
    <n v="881965.36"/>
    <n v="526.37"/>
    <n v="337"/>
    <x v="0"/>
    <x v="2"/>
    <n v="76374.91"/>
    <x v="0"/>
    <s v="delay"/>
    <x v="340"/>
    <x v="195"/>
    <x v="1"/>
  </r>
  <r>
    <n v="9320"/>
    <x v="3"/>
    <x v="2"/>
    <x v="2"/>
    <x v="1"/>
    <s v="2023-11-11"/>
    <s v="2023-11-26"/>
    <n v="99"/>
    <n v="47846.34"/>
    <n v="4736787.66"/>
    <n v="2089.31"/>
    <n v="24"/>
    <x v="0"/>
    <x v="4"/>
    <n v="748188.1"/>
    <x v="3"/>
    <s v="delay"/>
    <x v="25"/>
    <x v="95"/>
    <x v="2"/>
  </r>
  <r>
    <n v="9321"/>
    <x v="6"/>
    <x v="0"/>
    <x v="4"/>
    <x v="0"/>
    <s v="2023-08-13"/>
    <s v="2023-08-28"/>
    <n v="78"/>
    <n v="21615.15"/>
    <n v="1685981.7"/>
    <n v="4479.5600000000004"/>
    <n v="835"/>
    <x v="0"/>
    <x v="3"/>
    <n v="298552.96999999997"/>
    <x v="3"/>
    <s v="delay"/>
    <x v="243"/>
    <x v="237"/>
    <x v="0"/>
  </r>
  <r>
    <n v="9322"/>
    <x v="1"/>
    <x v="2"/>
    <x v="0"/>
    <x v="1"/>
    <s v="2023-10-07"/>
    <s v="2023-10-14"/>
    <n v="11"/>
    <n v="24084.55"/>
    <n v="264930.05"/>
    <n v="1312.6"/>
    <n v="313"/>
    <x v="1"/>
    <x v="1"/>
    <n v="16714.43"/>
    <x v="5"/>
    <s v="delay"/>
    <x v="297"/>
    <x v="255"/>
    <x v="1"/>
  </r>
  <r>
    <n v="9323"/>
    <x v="1"/>
    <x v="2"/>
    <x v="0"/>
    <x v="4"/>
    <s v="2023-06-26"/>
    <s v="2023-07-08"/>
    <n v="44"/>
    <n v="47268.97"/>
    <n v="2079834.68"/>
    <n v="3290.47"/>
    <n v="541"/>
    <x v="0"/>
    <x v="2"/>
    <n v="395377.01"/>
    <x v="10"/>
    <s v="delay"/>
    <x v="218"/>
    <x v="118"/>
    <x v="1"/>
  </r>
  <r>
    <n v="9324"/>
    <x v="3"/>
    <x v="1"/>
    <x v="0"/>
    <x v="1"/>
    <s v="2023-02-08"/>
    <s v="2023-02-09"/>
    <n v="97"/>
    <n v="17138.87"/>
    <n v="1662470.39"/>
    <n v="4228.7299999999996"/>
    <n v="233"/>
    <x v="2"/>
    <x v="4"/>
    <n v="233261.44"/>
    <x v="7"/>
    <s v="on time"/>
    <x v="42"/>
    <x v="177"/>
    <x v="1"/>
  </r>
  <r>
    <n v="9325"/>
    <x v="6"/>
    <x v="1"/>
    <x v="2"/>
    <x v="4"/>
    <s v="2023-08-02"/>
    <s v="2023-08-11"/>
    <n v="16"/>
    <n v="29548.3"/>
    <n v="472772.8"/>
    <n v="1369.96"/>
    <n v="667"/>
    <x v="3"/>
    <x v="2"/>
    <n v="35573.58"/>
    <x v="6"/>
    <s v="delay"/>
    <x v="310"/>
    <x v="164"/>
    <x v="1"/>
  </r>
  <r>
    <n v="9326"/>
    <x v="0"/>
    <x v="0"/>
    <x v="2"/>
    <x v="0"/>
    <s v="2023-05-25"/>
    <s v="2023-05-28"/>
    <n v="55"/>
    <n v="13772.67"/>
    <n v="757496.85"/>
    <n v="3359.78"/>
    <n v="592"/>
    <x v="0"/>
    <x v="4"/>
    <n v="178294.08"/>
    <x v="1"/>
    <s v="on time"/>
    <x v="258"/>
    <x v="317"/>
    <x v="1"/>
  </r>
  <r>
    <n v="9327"/>
    <x v="4"/>
    <x v="0"/>
    <x v="4"/>
    <x v="4"/>
    <s v="2023-09-02"/>
    <s v="2023-09-12"/>
    <n v="52"/>
    <n v="16750.09"/>
    <n v="871004.68"/>
    <n v="1969.94"/>
    <n v="255"/>
    <x v="1"/>
    <x v="4"/>
    <n v="93778.65"/>
    <x v="0"/>
    <s v="delay"/>
    <x v="134"/>
    <x v="207"/>
    <x v="1"/>
  </r>
  <r>
    <n v="9328"/>
    <x v="1"/>
    <x v="1"/>
    <x v="1"/>
    <x v="4"/>
    <s v="2023-05-28"/>
    <s v="2023-06-04"/>
    <n v="62"/>
    <n v="44312.53"/>
    <n v="2747376.86"/>
    <n v="2321.5100000000002"/>
    <n v="778"/>
    <x v="1"/>
    <x v="0"/>
    <n v="434936.24"/>
    <x v="5"/>
    <s v="delay"/>
    <x v="58"/>
    <x v="246"/>
    <x v="0"/>
  </r>
  <r>
    <n v="9329"/>
    <x v="7"/>
    <x v="2"/>
    <x v="1"/>
    <x v="4"/>
    <s v="2023-07-21"/>
    <s v="2023-07-30"/>
    <n v="64"/>
    <n v="47307.31"/>
    <n v="3027667.84"/>
    <n v="936.17"/>
    <n v="390"/>
    <x v="2"/>
    <x v="2"/>
    <n v="353276.34"/>
    <x v="6"/>
    <s v="delay"/>
    <x v="1"/>
    <x v="65"/>
    <x v="1"/>
  </r>
  <r>
    <n v="9330"/>
    <x v="5"/>
    <x v="1"/>
    <x v="3"/>
    <x v="4"/>
    <s v="2023-04-07"/>
    <s v="2023-04-11"/>
    <n v="12"/>
    <n v="29670.61"/>
    <n v="356047.32"/>
    <n v="3621.33"/>
    <n v="467"/>
    <x v="3"/>
    <x v="2"/>
    <n v="37781.75"/>
    <x v="13"/>
    <s v="on time"/>
    <x v="129"/>
    <x v="322"/>
    <x v="1"/>
  </r>
  <r>
    <n v="9331"/>
    <x v="3"/>
    <x v="2"/>
    <x v="2"/>
    <x v="1"/>
    <s v="2023-09-17"/>
    <s v="2023-09-21"/>
    <n v="54"/>
    <n v="1716.46"/>
    <n v="92688.84"/>
    <n v="4917.34"/>
    <n v="570"/>
    <x v="1"/>
    <x v="1"/>
    <n v="13507.9"/>
    <x v="13"/>
    <s v="on time"/>
    <x v="355"/>
    <x v="285"/>
    <x v="1"/>
  </r>
  <r>
    <n v="9332"/>
    <x v="0"/>
    <x v="1"/>
    <x v="4"/>
    <x v="3"/>
    <s v="2023-09-20"/>
    <s v="2023-09-21"/>
    <n v="74"/>
    <n v="1333.37"/>
    <n v="98669.38"/>
    <n v="330.29"/>
    <n v="725"/>
    <x v="1"/>
    <x v="2"/>
    <n v="16877.22"/>
    <x v="7"/>
    <s v="on time"/>
    <x v="355"/>
    <x v="344"/>
    <x v="0"/>
  </r>
  <r>
    <n v="9333"/>
    <x v="5"/>
    <x v="0"/>
    <x v="2"/>
    <x v="3"/>
    <s v="2023-11-15"/>
    <s v="2023-11-30"/>
    <n v="48"/>
    <n v="22993.16"/>
    <n v="1103671.68"/>
    <n v="259.88"/>
    <n v="491"/>
    <x v="0"/>
    <x v="0"/>
    <n v="106662.46"/>
    <x v="3"/>
    <s v="delay"/>
    <x v="198"/>
    <x v="272"/>
    <x v="1"/>
  </r>
  <r>
    <n v="9334"/>
    <x v="7"/>
    <x v="1"/>
    <x v="0"/>
    <x v="4"/>
    <s v="2023-04-04"/>
    <s v="2023-04-19"/>
    <n v="27"/>
    <n v="41507.75"/>
    <n v="1120709.25"/>
    <n v="4111.88"/>
    <n v="864"/>
    <x v="0"/>
    <x v="0"/>
    <n v="230480.63"/>
    <x v="3"/>
    <s v="delay"/>
    <x v="231"/>
    <x v="116"/>
    <x v="0"/>
  </r>
  <r>
    <n v="9335"/>
    <x v="3"/>
    <x v="1"/>
    <x v="0"/>
    <x v="2"/>
    <s v="2023-05-01"/>
    <s v="2023-05-15"/>
    <n v="81"/>
    <n v="7003.21"/>
    <n v="567260.01"/>
    <n v="3166.99"/>
    <n v="565"/>
    <x v="2"/>
    <x v="3"/>
    <n v="75120.94"/>
    <x v="4"/>
    <s v="delay"/>
    <x v="151"/>
    <x v="111"/>
    <x v="1"/>
  </r>
  <r>
    <n v="9336"/>
    <x v="3"/>
    <x v="2"/>
    <x v="2"/>
    <x v="2"/>
    <s v="2023-10-08"/>
    <s v="2023-10-21"/>
    <n v="97"/>
    <n v="14346.77"/>
    <n v="1391636.69"/>
    <n v="4044.05"/>
    <n v="515"/>
    <x v="0"/>
    <x v="0"/>
    <n v="252191.53"/>
    <x v="12"/>
    <s v="delay"/>
    <x v="109"/>
    <x v="301"/>
    <x v="1"/>
  </r>
  <r>
    <n v="9337"/>
    <x v="7"/>
    <x v="1"/>
    <x v="2"/>
    <x v="2"/>
    <s v="2023-07-31"/>
    <s v="2023-08-12"/>
    <n v="89"/>
    <n v="18324.36"/>
    <n v="1630868.04"/>
    <n v="2309.84"/>
    <n v="566"/>
    <x v="0"/>
    <x v="3"/>
    <n v="404082.4"/>
    <x v="10"/>
    <s v="delay"/>
    <x v="7"/>
    <x v="4"/>
    <x v="1"/>
  </r>
  <r>
    <n v="9338"/>
    <x v="6"/>
    <x v="2"/>
    <x v="4"/>
    <x v="2"/>
    <s v="2023-06-02"/>
    <s v="2023-06-14"/>
    <n v="9"/>
    <n v="36649.47"/>
    <n v="329845.23"/>
    <n v="2610.77"/>
    <n v="764"/>
    <x v="0"/>
    <x v="2"/>
    <n v="60817.35"/>
    <x v="10"/>
    <s v="delay"/>
    <x v="175"/>
    <x v="356"/>
    <x v="0"/>
  </r>
  <r>
    <n v="9339"/>
    <x v="4"/>
    <x v="0"/>
    <x v="1"/>
    <x v="4"/>
    <s v="2023-04-21"/>
    <s v="2023-04-30"/>
    <n v="10"/>
    <n v="29850.68"/>
    <n v="298506.8"/>
    <n v="3979.49"/>
    <n v="46"/>
    <x v="2"/>
    <x v="3"/>
    <n v="16225.57"/>
    <x v="6"/>
    <s v="delay"/>
    <x v="208"/>
    <x v="326"/>
    <x v="2"/>
  </r>
  <r>
    <n v="9340"/>
    <x v="4"/>
    <x v="2"/>
    <x v="0"/>
    <x v="3"/>
    <s v="2023-10-30"/>
    <s v="2023-11-06"/>
    <n v="9"/>
    <n v="37042.28"/>
    <n v="333380.52"/>
    <n v="4565.46"/>
    <n v="260"/>
    <x v="0"/>
    <x v="2"/>
    <n v="48361.64"/>
    <x v="5"/>
    <s v="delay"/>
    <x v="89"/>
    <x v="15"/>
    <x v="1"/>
  </r>
  <r>
    <n v="9341"/>
    <x v="7"/>
    <x v="0"/>
    <x v="2"/>
    <x v="2"/>
    <s v="2024-01-01"/>
    <s v="2024-01-11"/>
    <n v="71"/>
    <n v="1316.13"/>
    <n v="93445.23"/>
    <n v="4751.8900000000003"/>
    <n v="947"/>
    <x v="0"/>
    <x v="3"/>
    <n v="20160.3"/>
    <x v="0"/>
    <s v="delay"/>
    <x v="354"/>
    <x v="21"/>
    <x v="0"/>
  </r>
  <r>
    <n v="9342"/>
    <x v="5"/>
    <x v="0"/>
    <x v="0"/>
    <x v="3"/>
    <s v="2023-03-20"/>
    <s v="2023-03-27"/>
    <n v="89"/>
    <n v="23859.56"/>
    <n v="2123500.84"/>
    <n v="102.93"/>
    <n v="390"/>
    <x v="0"/>
    <x v="3"/>
    <n v="127605.51"/>
    <x v="5"/>
    <s v="delay"/>
    <x v="368"/>
    <x v="353"/>
    <x v="1"/>
  </r>
  <r>
    <n v="9343"/>
    <x v="1"/>
    <x v="0"/>
    <x v="2"/>
    <x v="1"/>
    <s v="2023-11-07"/>
    <s v="2023-11-22"/>
    <n v="73"/>
    <n v="25380.19"/>
    <n v="1852753.87"/>
    <n v="292.55"/>
    <n v="988"/>
    <x v="1"/>
    <x v="0"/>
    <n v="254222.9"/>
    <x v="3"/>
    <s v="delay"/>
    <x v="254"/>
    <x v="338"/>
    <x v="0"/>
  </r>
  <r>
    <n v="9344"/>
    <x v="0"/>
    <x v="2"/>
    <x v="0"/>
    <x v="2"/>
    <s v="2023-01-12"/>
    <s v="2023-01-13"/>
    <n v="59"/>
    <n v="36437.910000000003"/>
    <n v="2149836.69"/>
    <n v="515.80999999999995"/>
    <n v="445"/>
    <x v="1"/>
    <x v="2"/>
    <n v="190646.48"/>
    <x v="7"/>
    <s v="on time"/>
    <x v="186"/>
    <x v="299"/>
    <x v="1"/>
  </r>
  <r>
    <n v="9345"/>
    <x v="2"/>
    <x v="1"/>
    <x v="0"/>
    <x v="2"/>
    <s v="2023-04-06"/>
    <s v="2023-04-17"/>
    <n v="25"/>
    <n v="35852.47"/>
    <n v="896311.75"/>
    <n v="894.42"/>
    <n v="970"/>
    <x v="1"/>
    <x v="3"/>
    <n v="73787.649999999994"/>
    <x v="8"/>
    <s v="delay"/>
    <x v="86"/>
    <x v="108"/>
    <x v="0"/>
  </r>
  <r>
    <n v="9346"/>
    <x v="5"/>
    <x v="0"/>
    <x v="1"/>
    <x v="2"/>
    <s v="2023-05-23"/>
    <s v="2023-05-30"/>
    <n v="70"/>
    <n v="43433.24"/>
    <n v="3040326.8"/>
    <n v="1046.3800000000001"/>
    <n v="437"/>
    <x v="3"/>
    <x v="3"/>
    <n v="554301.14"/>
    <x v="5"/>
    <s v="delay"/>
    <x v="287"/>
    <x v="51"/>
    <x v="1"/>
  </r>
  <r>
    <n v="9347"/>
    <x v="0"/>
    <x v="2"/>
    <x v="3"/>
    <x v="3"/>
    <s v="2023-08-28"/>
    <s v="2023-08-30"/>
    <n v="14"/>
    <n v="2116.4899999999998"/>
    <n v="29630.86"/>
    <n v="487.35"/>
    <n v="589"/>
    <x v="3"/>
    <x v="3"/>
    <n v="3116.61"/>
    <x v="9"/>
    <s v="on time"/>
    <x v="43"/>
    <x v="166"/>
    <x v="1"/>
  </r>
  <r>
    <n v="9348"/>
    <x v="7"/>
    <x v="1"/>
    <x v="4"/>
    <x v="4"/>
    <s v="2023-09-19"/>
    <s v="2023-10-02"/>
    <n v="56"/>
    <n v="28042.83"/>
    <n v="1570398.48"/>
    <n v="2558.33"/>
    <n v="779"/>
    <x v="2"/>
    <x v="4"/>
    <n v="285039.18"/>
    <x v="12"/>
    <s v="delay"/>
    <x v="275"/>
    <x v="0"/>
    <x v="0"/>
  </r>
  <r>
    <n v="9349"/>
    <x v="7"/>
    <x v="0"/>
    <x v="2"/>
    <x v="0"/>
    <s v="2023-01-23"/>
    <s v="2023-01-26"/>
    <n v="8"/>
    <n v="17928.189999999999"/>
    <n v="143425.51999999999"/>
    <n v="868.86"/>
    <n v="50"/>
    <x v="3"/>
    <x v="1"/>
    <n v="8117.48"/>
    <x v="1"/>
    <s v="on time"/>
    <x v="292"/>
    <x v="310"/>
    <x v="2"/>
  </r>
  <r>
    <n v="9350"/>
    <x v="5"/>
    <x v="1"/>
    <x v="1"/>
    <x v="1"/>
    <s v="2023-07-01"/>
    <s v="2023-07-12"/>
    <n v="65"/>
    <n v="42568.24"/>
    <n v="2766935.6"/>
    <n v="1808.71"/>
    <n v="364"/>
    <x v="1"/>
    <x v="3"/>
    <n v="189772.07"/>
    <x v="8"/>
    <s v="delay"/>
    <x v="80"/>
    <x v="187"/>
    <x v="1"/>
  </r>
  <r>
    <n v="9351"/>
    <x v="4"/>
    <x v="2"/>
    <x v="1"/>
    <x v="3"/>
    <s v="2023-12-04"/>
    <s v="2023-12-16"/>
    <n v="12"/>
    <n v="41287.620000000003"/>
    <n v="495451.44"/>
    <n v="2240.67"/>
    <n v="643"/>
    <x v="2"/>
    <x v="0"/>
    <n v="66678.92"/>
    <x v="10"/>
    <s v="delay"/>
    <x v="130"/>
    <x v="216"/>
    <x v="1"/>
  </r>
  <r>
    <n v="9352"/>
    <x v="4"/>
    <x v="1"/>
    <x v="3"/>
    <x v="3"/>
    <s v="2023-12-11"/>
    <s v="2023-12-22"/>
    <n v="19"/>
    <n v="5565.81"/>
    <n v="105750.39"/>
    <n v="3038.74"/>
    <n v="57"/>
    <x v="0"/>
    <x v="0"/>
    <n v="20714.79"/>
    <x v="8"/>
    <s v="delay"/>
    <x v="365"/>
    <x v="253"/>
    <x v="2"/>
  </r>
  <r>
    <n v="9353"/>
    <x v="1"/>
    <x v="1"/>
    <x v="1"/>
    <x v="3"/>
    <s v="2023-12-31"/>
    <s v="2024-01-01"/>
    <n v="55"/>
    <n v="11226.66"/>
    <n v="617466.30000000005"/>
    <n v="2688.1"/>
    <n v="872"/>
    <x v="0"/>
    <x v="3"/>
    <n v="36243.31"/>
    <x v="7"/>
    <s v="on time"/>
    <x v="123"/>
    <x v="281"/>
    <x v="0"/>
  </r>
  <r>
    <n v="9354"/>
    <x v="4"/>
    <x v="2"/>
    <x v="4"/>
    <x v="2"/>
    <s v="2023-10-28"/>
    <s v="2023-11-06"/>
    <n v="46"/>
    <n v="10386.129999999999"/>
    <n v="477761.98"/>
    <n v="3750.38"/>
    <n v="923"/>
    <x v="1"/>
    <x v="3"/>
    <n v="58865.48"/>
    <x v="6"/>
    <s v="delay"/>
    <x v="89"/>
    <x v="141"/>
    <x v="0"/>
  </r>
  <r>
    <n v="9355"/>
    <x v="6"/>
    <x v="1"/>
    <x v="2"/>
    <x v="1"/>
    <s v="2023-10-29"/>
    <s v="2023-11-12"/>
    <n v="79"/>
    <n v="47129"/>
    <n v="3723191"/>
    <n v="2227.11"/>
    <n v="574"/>
    <x v="0"/>
    <x v="2"/>
    <n v="281954.84000000003"/>
    <x v="4"/>
    <s v="delay"/>
    <x v="40"/>
    <x v="39"/>
    <x v="1"/>
  </r>
  <r>
    <n v="9356"/>
    <x v="1"/>
    <x v="1"/>
    <x v="4"/>
    <x v="0"/>
    <s v="2023-03-13"/>
    <s v="2023-03-23"/>
    <n v="89"/>
    <n v="47050.68"/>
    <n v="4187510.52"/>
    <n v="4845.09"/>
    <n v="659"/>
    <x v="0"/>
    <x v="3"/>
    <n v="889444.51"/>
    <x v="0"/>
    <s v="delay"/>
    <x v="205"/>
    <x v="323"/>
    <x v="1"/>
  </r>
  <r>
    <n v="9357"/>
    <x v="4"/>
    <x v="1"/>
    <x v="4"/>
    <x v="4"/>
    <s v="2023-03-19"/>
    <s v="2023-04-02"/>
    <n v="96"/>
    <n v="19202.05"/>
    <n v="1843396.8"/>
    <n v="2091.79"/>
    <n v="497"/>
    <x v="2"/>
    <x v="1"/>
    <n v="281638.03000000003"/>
    <x v="4"/>
    <s v="delay"/>
    <x v="268"/>
    <x v="30"/>
    <x v="1"/>
  </r>
  <r>
    <n v="9358"/>
    <x v="0"/>
    <x v="2"/>
    <x v="1"/>
    <x v="2"/>
    <s v="2023-07-30"/>
    <s v="2023-08-05"/>
    <n v="37"/>
    <n v="25070.03"/>
    <n v="927591.11"/>
    <n v="1385.22"/>
    <n v="899"/>
    <x v="2"/>
    <x v="2"/>
    <n v="61944.33"/>
    <x v="11"/>
    <s v="delay"/>
    <x v="67"/>
    <x v="77"/>
    <x v="0"/>
  </r>
  <r>
    <n v="9359"/>
    <x v="1"/>
    <x v="2"/>
    <x v="4"/>
    <x v="2"/>
    <s v="2023-02-05"/>
    <s v="2023-02-10"/>
    <n v="20"/>
    <n v="48243.57"/>
    <n v="964871.4"/>
    <n v="1044.42"/>
    <n v="814"/>
    <x v="1"/>
    <x v="4"/>
    <n v="182871.91"/>
    <x v="2"/>
    <s v="on time"/>
    <x v="372"/>
    <x v="41"/>
    <x v="0"/>
  </r>
  <r>
    <n v="9360"/>
    <x v="7"/>
    <x v="0"/>
    <x v="0"/>
    <x v="2"/>
    <s v="2023-03-07"/>
    <s v="2023-03-21"/>
    <n v="30"/>
    <n v="6124.89"/>
    <n v="183746.7"/>
    <n v="898.66"/>
    <n v="947"/>
    <x v="3"/>
    <x v="2"/>
    <n v="32264.53"/>
    <x v="4"/>
    <s v="delay"/>
    <x v="29"/>
    <x v="17"/>
    <x v="0"/>
  </r>
  <r>
    <n v="9361"/>
    <x v="1"/>
    <x v="0"/>
    <x v="0"/>
    <x v="0"/>
    <s v="2023-10-04"/>
    <s v="2023-10-14"/>
    <n v="14"/>
    <n v="26225.95"/>
    <n v="367163.3"/>
    <n v="4437.62"/>
    <n v="803"/>
    <x v="1"/>
    <x v="4"/>
    <n v="89417.55"/>
    <x v="0"/>
    <s v="delay"/>
    <x v="297"/>
    <x v="331"/>
    <x v="0"/>
  </r>
  <r>
    <n v="9362"/>
    <x v="0"/>
    <x v="2"/>
    <x v="0"/>
    <x v="3"/>
    <s v="2023-11-30"/>
    <s v="2023-12-08"/>
    <n v="43"/>
    <n v="27154.93"/>
    <n v="1167661.99"/>
    <n v="3496.04"/>
    <n v="526"/>
    <x v="2"/>
    <x v="3"/>
    <n v="60589.9"/>
    <x v="14"/>
    <s v="delay"/>
    <x v="314"/>
    <x v="13"/>
    <x v="1"/>
  </r>
  <r>
    <n v="9363"/>
    <x v="7"/>
    <x v="2"/>
    <x v="1"/>
    <x v="0"/>
    <s v="2023-12-14"/>
    <s v="2023-12-23"/>
    <n v="46"/>
    <n v="23048.74"/>
    <n v="1060242.04"/>
    <n v="2081.29"/>
    <n v="213"/>
    <x v="3"/>
    <x v="3"/>
    <n v="244699.78"/>
    <x v="6"/>
    <s v="delay"/>
    <x v="166"/>
    <x v="213"/>
    <x v="1"/>
  </r>
  <r>
    <n v="9364"/>
    <x v="0"/>
    <x v="2"/>
    <x v="1"/>
    <x v="1"/>
    <s v="2023-08-27"/>
    <s v="2023-09-06"/>
    <n v="95"/>
    <n v="46178.26"/>
    <n v="4386934.7"/>
    <n v="1569.51"/>
    <n v="742"/>
    <x v="1"/>
    <x v="3"/>
    <n v="863361.7"/>
    <x v="0"/>
    <s v="delay"/>
    <x v="35"/>
    <x v="100"/>
    <x v="0"/>
  </r>
  <r>
    <n v="9365"/>
    <x v="5"/>
    <x v="0"/>
    <x v="3"/>
    <x v="1"/>
    <s v="2023-10-05"/>
    <s v="2023-10-06"/>
    <n v="27"/>
    <n v="8181.66"/>
    <n v="220904.82"/>
    <n v="1412.59"/>
    <n v="727"/>
    <x v="0"/>
    <x v="0"/>
    <n v="37946.71"/>
    <x v="7"/>
    <s v="on time"/>
    <x v="122"/>
    <x v="16"/>
    <x v="0"/>
  </r>
  <r>
    <n v="9366"/>
    <x v="0"/>
    <x v="0"/>
    <x v="3"/>
    <x v="1"/>
    <s v="2023-02-27"/>
    <s v="2023-03-05"/>
    <n v="26"/>
    <n v="26113.19"/>
    <n v="678942.94"/>
    <n v="3943.86"/>
    <n v="813"/>
    <x v="0"/>
    <x v="4"/>
    <n v="154291.84"/>
    <x v="11"/>
    <s v="delay"/>
    <x v="345"/>
    <x v="311"/>
    <x v="0"/>
  </r>
  <r>
    <n v="9367"/>
    <x v="4"/>
    <x v="1"/>
    <x v="0"/>
    <x v="3"/>
    <s v="2023-11-13"/>
    <s v="2023-11-24"/>
    <n v="30"/>
    <n v="28585.74"/>
    <n v="857572.2"/>
    <n v="4257.54"/>
    <n v="282"/>
    <x v="1"/>
    <x v="1"/>
    <n v="146774.87"/>
    <x v="8"/>
    <s v="delay"/>
    <x v="262"/>
    <x v="291"/>
    <x v="1"/>
  </r>
  <r>
    <n v="9368"/>
    <x v="3"/>
    <x v="2"/>
    <x v="0"/>
    <x v="2"/>
    <s v="2023-11-09"/>
    <s v="2023-11-22"/>
    <n v="55"/>
    <n v="3111.87"/>
    <n v="171152.85"/>
    <n v="1599.28"/>
    <n v="267"/>
    <x v="2"/>
    <x v="0"/>
    <n v="32939.730000000003"/>
    <x v="12"/>
    <s v="delay"/>
    <x v="254"/>
    <x v="148"/>
    <x v="1"/>
  </r>
  <r>
    <n v="9369"/>
    <x v="3"/>
    <x v="1"/>
    <x v="0"/>
    <x v="2"/>
    <s v="2023-07-22"/>
    <s v="2023-07-30"/>
    <n v="38"/>
    <n v="49240.52"/>
    <n v="1871139.76"/>
    <n v="4413.1000000000004"/>
    <n v="248"/>
    <x v="0"/>
    <x v="3"/>
    <n v="426602.86"/>
    <x v="14"/>
    <s v="delay"/>
    <x v="1"/>
    <x v="101"/>
    <x v="1"/>
  </r>
  <r>
    <n v="9370"/>
    <x v="1"/>
    <x v="0"/>
    <x v="2"/>
    <x v="4"/>
    <s v="2023-06-09"/>
    <s v="2023-06-14"/>
    <n v="37"/>
    <n v="32298.639999999999"/>
    <n v="1195049.68"/>
    <n v="3603.43"/>
    <n v="964"/>
    <x v="3"/>
    <x v="4"/>
    <n v="274951.96000000002"/>
    <x v="2"/>
    <s v="on time"/>
    <x v="175"/>
    <x v="214"/>
    <x v="0"/>
  </r>
  <r>
    <n v="9371"/>
    <x v="7"/>
    <x v="0"/>
    <x v="0"/>
    <x v="0"/>
    <s v="2023-04-30"/>
    <s v="2023-05-03"/>
    <n v="28"/>
    <n v="20493.48"/>
    <n v="573817.43999999994"/>
    <n v="488.51"/>
    <n v="739"/>
    <x v="0"/>
    <x v="1"/>
    <n v="103171.26"/>
    <x v="1"/>
    <s v="on time"/>
    <x v="233"/>
    <x v="346"/>
    <x v="0"/>
  </r>
  <r>
    <n v="9372"/>
    <x v="6"/>
    <x v="0"/>
    <x v="0"/>
    <x v="0"/>
    <s v="2023-01-16"/>
    <s v="2023-01-19"/>
    <n v="7"/>
    <n v="17385.84"/>
    <n v="121700.88"/>
    <n v="4002.66"/>
    <n v="269"/>
    <x v="3"/>
    <x v="2"/>
    <n v="26851.53"/>
    <x v="1"/>
    <s v="on time"/>
    <x v="182"/>
    <x v="190"/>
    <x v="1"/>
  </r>
  <r>
    <n v="9373"/>
    <x v="4"/>
    <x v="0"/>
    <x v="1"/>
    <x v="2"/>
    <s v="2023-11-22"/>
    <s v="2023-11-30"/>
    <n v="39"/>
    <n v="35041.93"/>
    <n v="1366635.27"/>
    <n v="3390.31"/>
    <n v="254"/>
    <x v="2"/>
    <x v="3"/>
    <n v="322340.03999999998"/>
    <x v="14"/>
    <s v="delay"/>
    <x v="198"/>
    <x v="260"/>
    <x v="1"/>
  </r>
  <r>
    <n v="9374"/>
    <x v="3"/>
    <x v="2"/>
    <x v="3"/>
    <x v="2"/>
    <s v="2023-01-18"/>
    <s v="2023-01-23"/>
    <n v="87"/>
    <n v="10047.879999999999"/>
    <n v="874165.56"/>
    <n v="959.52"/>
    <n v="179"/>
    <x v="2"/>
    <x v="1"/>
    <n v="85372.52"/>
    <x v="2"/>
    <s v="on time"/>
    <x v="318"/>
    <x v="75"/>
    <x v="2"/>
  </r>
  <r>
    <n v="9375"/>
    <x v="7"/>
    <x v="1"/>
    <x v="0"/>
    <x v="3"/>
    <s v="2023-02-20"/>
    <s v="2023-03-05"/>
    <n v="66"/>
    <n v="36929.33"/>
    <n v="2437335.7799999998"/>
    <n v="3119.21"/>
    <n v="986"/>
    <x v="2"/>
    <x v="3"/>
    <n v="178362.54"/>
    <x v="12"/>
    <s v="delay"/>
    <x v="345"/>
    <x v="298"/>
    <x v="0"/>
  </r>
  <r>
    <n v="9376"/>
    <x v="7"/>
    <x v="0"/>
    <x v="3"/>
    <x v="0"/>
    <s v="2023-07-14"/>
    <s v="2023-07-17"/>
    <n v="58"/>
    <n v="34145.370000000003"/>
    <n v="1980431.46"/>
    <n v="4377.7700000000004"/>
    <n v="51"/>
    <x v="3"/>
    <x v="1"/>
    <n v="199948.54"/>
    <x v="1"/>
    <s v="on time"/>
    <x v="26"/>
    <x v="137"/>
    <x v="2"/>
  </r>
  <r>
    <n v="9377"/>
    <x v="1"/>
    <x v="2"/>
    <x v="3"/>
    <x v="2"/>
    <s v="2023-10-02"/>
    <s v="2023-10-08"/>
    <n v="43"/>
    <n v="38461.51"/>
    <n v="1653844.93"/>
    <n v="4057.84"/>
    <n v="888"/>
    <x v="2"/>
    <x v="4"/>
    <n v="297948.68"/>
    <x v="11"/>
    <s v="delay"/>
    <x v="156"/>
    <x v="287"/>
    <x v="0"/>
  </r>
  <r>
    <n v="9378"/>
    <x v="0"/>
    <x v="0"/>
    <x v="3"/>
    <x v="3"/>
    <s v="2023-03-15"/>
    <s v="2023-03-25"/>
    <n v="36"/>
    <n v="4088.82"/>
    <n v="147197.51999999999"/>
    <n v="1895.87"/>
    <n v="787"/>
    <x v="2"/>
    <x v="1"/>
    <n v="16166.55"/>
    <x v="0"/>
    <s v="delay"/>
    <x v="144"/>
    <x v="345"/>
    <x v="0"/>
  </r>
  <r>
    <n v="9379"/>
    <x v="3"/>
    <x v="0"/>
    <x v="0"/>
    <x v="2"/>
    <s v="2023-03-23"/>
    <s v="2023-03-28"/>
    <n v="62"/>
    <n v="37139.300000000003"/>
    <n v="2302636.6"/>
    <n v="1364.6"/>
    <n v="314"/>
    <x v="3"/>
    <x v="4"/>
    <n v="316147.84000000003"/>
    <x v="2"/>
    <s v="on time"/>
    <x v="142"/>
    <x v="71"/>
    <x v="1"/>
  </r>
  <r>
    <n v="9380"/>
    <x v="3"/>
    <x v="0"/>
    <x v="1"/>
    <x v="4"/>
    <s v="2023-03-21"/>
    <s v="2023-03-25"/>
    <n v="6"/>
    <n v="39821.730000000003"/>
    <n v="238930.38"/>
    <n v="196.83"/>
    <n v="811"/>
    <x v="3"/>
    <x v="0"/>
    <n v="51543.18"/>
    <x v="13"/>
    <s v="on time"/>
    <x v="144"/>
    <x v="119"/>
    <x v="0"/>
  </r>
  <r>
    <n v="9381"/>
    <x v="0"/>
    <x v="2"/>
    <x v="2"/>
    <x v="1"/>
    <s v="2023-03-17"/>
    <s v="2023-03-19"/>
    <n v="23"/>
    <n v="4042.09"/>
    <n v="92968.07"/>
    <n v="4747.6400000000003"/>
    <n v="649"/>
    <x v="0"/>
    <x v="2"/>
    <n v="15255.26"/>
    <x v="9"/>
    <s v="on time"/>
    <x v="180"/>
    <x v="256"/>
    <x v="1"/>
  </r>
  <r>
    <n v="9382"/>
    <x v="0"/>
    <x v="0"/>
    <x v="2"/>
    <x v="2"/>
    <s v="2023-06-09"/>
    <s v="2023-06-19"/>
    <n v="72"/>
    <n v="48861.17"/>
    <n v="3518004.24"/>
    <n v="4234.21"/>
    <n v="315"/>
    <x v="0"/>
    <x v="2"/>
    <n v="565966.31999999995"/>
    <x v="0"/>
    <s v="delay"/>
    <x v="219"/>
    <x v="214"/>
    <x v="1"/>
  </r>
  <r>
    <n v="9383"/>
    <x v="6"/>
    <x v="2"/>
    <x v="4"/>
    <x v="3"/>
    <s v="2023-10-30"/>
    <s v="2023-11-10"/>
    <n v="87"/>
    <n v="1556.52"/>
    <n v="135417.24"/>
    <n v="3929.14"/>
    <n v="597"/>
    <x v="1"/>
    <x v="4"/>
    <n v="19049.900000000001"/>
    <x v="8"/>
    <s v="delay"/>
    <x v="344"/>
    <x v="15"/>
    <x v="1"/>
  </r>
  <r>
    <n v="9384"/>
    <x v="4"/>
    <x v="1"/>
    <x v="0"/>
    <x v="1"/>
    <s v="2023-10-18"/>
    <s v="2023-10-23"/>
    <n v="29"/>
    <n v="21670.04"/>
    <n v="628431.16"/>
    <n v="4875.1000000000004"/>
    <n v="950"/>
    <x v="1"/>
    <x v="1"/>
    <n v="115174.8"/>
    <x v="2"/>
    <s v="on time"/>
    <x v="298"/>
    <x v="241"/>
    <x v="0"/>
  </r>
  <r>
    <n v="9385"/>
    <x v="4"/>
    <x v="2"/>
    <x v="2"/>
    <x v="4"/>
    <s v="2023-03-28"/>
    <s v="2023-04-04"/>
    <n v="89"/>
    <n v="22519.21"/>
    <n v="2004209.69"/>
    <n v="1910.95"/>
    <n v="977"/>
    <x v="0"/>
    <x v="0"/>
    <n v="314308.96000000002"/>
    <x v="5"/>
    <s v="delay"/>
    <x v="92"/>
    <x v="222"/>
    <x v="0"/>
  </r>
  <r>
    <n v="9386"/>
    <x v="3"/>
    <x v="0"/>
    <x v="2"/>
    <x v="1"/>
    <s v="2023-04-29"/>
    <s v="2023-05-06"/>
    <n v="67"/>
    <n v="16709.75"/>
    <n v="1119553.25"/>
    <n v="3671.48"/>
    <n v="776"/>
    <x v="1"/>
    <x v="2"/>
    <n v="69228.59"/>
    <x v="5"/>
    <s v="delay"/>
    <x v="353"/>
    <x v="254"/>
    <x v="0"/>
  </r>
  <r>
    <n v="9387"/>
    <x v="2"/>
    <x v="0"/>
    <x v="2"/>
    <x v="4"/>
    <s v="2023-07-28"/>
    <s v="2023-08-08"/>
    <n v="31"/>
    <n v="38973.629999999997"/>
    <n v="1208182.53"/>
    <n v="827.15"/>
    <n v="266"/>
    <x v="1"/>
    <x v="0"/>
    <n v="264258.89"/>
    <x v="8"/>
    <s v="delay"/>
    <x v="209"/>
    <x v="274"/>
    <x v="1"/>
  </r>
  <r>
    <n v="9388"/>
    <x v="6"/>
    <x v="1"/>
    <x v="0"/>
    <x v="0"/>
    <s v="2023-01-01"/>
    <s v="2023-01-15"/>
    <n v="98"/>
    <n v="29632.44"/>
    <n v="2903979.12"/>
    <n v="2052.91"/>
    <n v="950"/>
    <x v="3"/>
    <x v="2"/>
    <n v="332340.3"/>
    <x v="4"/>
    <s v="delay"/>
    <x v="376"/>
    <x v="12"/>
    <x v="0"/>
  </r>
  <r>
    <n v="9389"/>
    <x v="6"/>
    <x v="1"/>
    <x v="0"/>
    <x v="3"/>
    <s v="2023-03-01"/>
    <s v="2023-03-11"/>
    <n v="78"/>
    <n v="6108.07"/>
    <n v="476429.46"/>
    <n v="3016.13"/>
    <n v="708"/>
    <x v="1"/>
    <x v="0"/>
    <n v="105805.18"/>
    <x v="0"/>
    <s v="delay"/>
    <x v="342"/>
    <x v="309"/>
    <x v="0"/>
  </r>
  <r>
    <n v="9390"/>
    <x v="1"/>
    <x v="2"/>
    <x v="4"/>
    <x v="4"/>
    <s v="2023-05-31"/>
    <s v="2023-06-05"/>
    <n v="20"/>
    <n v="47423.85"/>
    <n v="948477"/>
    <n v="2822.69"/>
    <n v="202"/>
    <x v="3"/>
    <x v="1"/>
    <n v="152660.45000000001"/>
    <x v="2"/>
    <s v="on time"/>
    <x v="117"/>
    <x v="64"/>
    <x v="1"/>
  </r>
  <r>
    <n v="9391"/>
    <x v="5"/>
    <x v="0"/>
    <x v="3"/>
    <x v="1"/>
    <s v="2023-05-23"/>
    <s v="2023-05-30"/>
    <n v="24"/>
    <n v="42282.41"/>
    <n v="1014777.84"/>
    <n v="696.88"/>
    <n v="107"/>
    <x v="1"/>
    <x v="0"/>
    <n v="107451.46"/>
    <x v="5"/>
    <s v="delay"/>
    <x v="287"/>
    <x v="51"/>
    <x v="2"/>
  </r>
  <r>
    <n v="9392"/>
    <x v="2"/>
    <x v="1"/>
    <x v="2"/>
    <x v="2"/>
    <s v="2023-09-08"/>
    <s v="2023-09-10"/>
    <n v="33"/>
    <n v="38513.69"/>
    <n v="1270951.77"/>
    <n v="1101.2"/>
    <n v="484"/>
    <x v="1"/>
    <x v="3"/>
    <n v="250373.75"/>
    <x v="9"/>
    <s v="on time"/>
    <x v="99"/>
    <x v="184"/>
    <x v="1"/>
  </r>
  <r>
    <n v="9393"/>
    <x v="1"/>
    <x v="1"/>
    <x v="0"/>
    <x v="2"/>
    <s v="2023-10-25"/>
    <s v="2023-10-31"/>
    <n v="31"/>
    <n v="42821.14"/>
    <n v="1327455.3400000001"/>
    <n v="663.43"/>
    <n v="405"/>
    <x v="3"/>
    <x v="0"/>
    <n v="170555.29"/>
    <x v="11"/>
    <s v="delay"/>
    <x v="203"/>
    <x v="61"/>
    <x v="1"/>
  </r>
  <r>
    <n v="9394"/>
    <x v="7"/>
    <x v="1"/>
    <x v="4"/>
    <x v="3"/>
    <s v="2023-04-06"/>
    <s v="2023-04-07"/>
    <n v="80"/>
    <n v="15058.35"/>
    <n v="1204668"/>
    <n v="4985.5600000000004"/>
    <n v="101"/>
    <x v="2"/>
    <x v="4"/>
    <n v="130373.87"/>
    <x v="7"/>
    <s v="on time"/>
    <x v="73"/>
    <x v="108"/>
    <x v="2"/>
  </r>
  <r>
    <n v="9395"/>
    <x v="3"/>
    <x v="1"/>
    <x v="3"/>
    <x v="0"/>
    <s v="2023-02-03"/>
    <s v="2023-02-05"/>
    <n v="47"/>
    <n v="27464.400000000001"/>
    <n v="1290826.8"/>
    <n v="599.41"/>
    <n v="995"/>
    <x v="2"/>
    <x v="1"/>
    <n v="164627.21"/>
    <x v="9"/>
    <s v="on time"/>
    <x v="202"/>
    <x v="349"/>
    <x v="0"/>
  </r>
  <r>
    <n v="9396"/>
    <x v="6"/>
    <x v="0"/>
    <x v="3"/>
    <x v="1"/>
    <s v="2023-12-19"/>
    <s v="2023-12-22"/>
    <n v="20"/>
    <n v="49841.98"/>
    <n v="996839.6"/>
    <n v="3843.01"/>
    <n v="335"/>
    <x v="3"/>
    <x v="3"/>
    <n v="165810.57999999999"/>
    <x v="1"/>
    <s v="on time"/>
    <x v="365"/>
    <x v="215"/>
    <x v="1"/>
  </r>
  <r>
    <n v="9397"/>
    <x v="6"/>
    <x v="0"/>
    <x v="0"/>
    <x v="4"/>
    <s v="2023-06-16"/>
    <s v="2023-06-17"/>
    <n v="36"/>
    <n v="27416.45"/>
    <n v="986992.2"/>
    <n v="4642.3100000000004"/>
    <n v="121"/>
    <x v="0"/>
    <x v="0"/>
    <n v="163663.87"/>
    <x v="7"/>
    <s v="on time"/>
    <x v="125"/>
    <x v="252"/>
    <x v="2"/>
  </r>
  <r>
    <n v="9398"/>
    <x v="6"/>
    <x v="1"/>
    <x v="4"/>
    <x v="2"/>
    <s v="2023-12-21"/>
    <s v="2024-01-04"/>
    <n v="49"/>
    <n v="13788.27"/>
    <n v="675625.23"/>
    <n v="4612.3900000000003"/>
    <n v="561"/>
    <x v="3"/>
    <x v="0"/>
    <n v="78245.45"/>
    <x v="4"/>
    <s v="delay"/>
    <x v="160"/>
    <x v="170"/>
    <x v="1"/>
  </r>
  <r>
    <n v="9399"/>
    <x v="4"/>
    <x v="1"/>
    <x v="3"/>
    <x v="2"/>
    <s v="2023-11-21"/>
    <s v="2023-12-05"/>
    <n v="40"/>
    <n v="34028.620000000003"/>
    <n v="1361144.8"/>
    <n v="3673.1"/>
    <n v="958"/>
    <x v="3"/>
    <x v="4"/>
    <n v="214257.9"/>
    <x v="4"/>
    <s v="delay"/>
    <x v="326"/>
    <x v="264"/>
    <x v="0"/>
  </r>
  <r>
    <n v="9400"/>
    <x v="3"/>
    <x v="0"/>
    <x v="4"/>
    <x v="1"/>
    <s v="2023-10-31"/>
    <s v="2023-11-04"/>
    <n v="13"/>
    <n v="18088.88"/>
    <n v="235155.44"/>
    <n v="4975.53"/>
    <n v="735"/>
    <x v="1"/>
    <x v="4"/>
    <n v="13229.87"/>
    <x v="13"/>
    <s v="on time"/>
    <x v="157"/>
    <x v="91"/>
    <x v="0"/>
  </r>
  <r>
    <n v="9401"/>
    <x v="1"/>
    <x v="2"/>
    <x v="2"/>
    <x v="3"/>
    <s v="2023-04-12"/>
    <s v="2023-04-27"/>
    <n v="25"/>
    <n v="27560.52"/>
    <n v="689013"/>
    <n v="270.64"/>
    <n v="173"/>
    <x v="1"/>
    <x v="0"/>
    <n v="96682.9"/>
    <x v="3"/>
    <s v="delay"/>
    <x v="288"/>
    <x v="188"/>
    <x v="2"/>
  </r>
  <r>
    <n v="9402"/>
    <x v="1"/>
    <x v="2"/>
    <x v="1"/>
    <x v="3"/>
    <s v="2023-06-12"/>
    <s v="2023-06-18"/>
    <n v="22"/>
    <n v="48949.79"/>
    <n v="1076895.3799999999"/>
    <n v="368.78"/>
    <n v="676"/>
    <x v="3"/>
    <x v="1"/>
    <n v="221685.71"/>
    <x v="11"/>
    <s v="delay"/>
    <x v="189"/>
    <x v="124"/>
    <x v="1"/>
  </r>
  <r>
    <n v="9403"/>
    <x v="5"/>
    <x v="0"/>
    <x v="2"/>
    <x v="0"/>
    <s v="2023-03-31"/>
    <s v="2023-04-04"/>
    <n v="95"/>
    <n v="36578.629999999997"/>
    <n v="3474969.85"/>
    <n v="4575.29"/>
    <n v="253"/>
    <x v="1"/>
    <x v="3"/>
    <n v="759888.13"/>
    <x v="13"/>
    <s v="on time"/>
    <x v="92"/>
    <x v="128"/>
    <x v="1"/>
  </r>
  <r>
    <n v="9404"/>
    <x v="0"/>
    <x v="1"/>
    <x v="3"/>
    <x v="2"/>
    <s v="2023-08-07"/>
    <s v="2023-08-17"/>
    <n v="7"/>
    <n v="34460.300000000003"/>
    <n v="241222.1"/>
    <n v="184.58"/>
    <n v="694"/>
    <x v="3"/>
    <x v="1"/>
    <n v="35994.239999999998"/>
    <x v="0"/>
    <s v="delay"/>
    <x v="289"/>
    <x v="279"/>
    <x v="1"/>
  </r>
  <r>
    <n v="9405"/>
    <x v="4"/>
    <x v="1"/>
    <x v="0"/>
    <x v="4"/>
    <s v="2023-06-05"/>
    <s v="2023-06-15"/>
    <n v="67"/>
    <n v="13600.96"/>
    <n v="911264.32"/>
    <n v="1694.92"/>
    <n v="5"/>
    <x v="3"/>
    <x v="2"/>
    <n v="216645.49"/>
    <x v="0"/>
    <s v="delay"/>
    <x v="334"/>
    <x v="10"/>
    <x v="2"/>
  </r>
  <r>
    <n v="9406"/>
    <x v="1"/>
    <x v="1"/>
    <x v="3"/>
    <x v="3"/>
    <s v="2023-10-06"/>
    <s v="2023-10-09"/>
    <n v="17"/>
    <n v="11110.2"/>
    <n v="188873.4"/>
    <n v="4081.56"/>
    <n v="159"/>
    <x v="2"/>
    <x v="4"/>
    <n v="28817.29"/>
    <x v="1"/>
    <s v="on time"/>
    <x v="335"/>
    <x v="6"/>
    <x v="2"/>
  </r>
  <r>
    <n v="9407"/>
    <x v="1"/>
    <x v="2"/>
    <x v="4"/>
    <x v="1"/>
    <s v="2023-01-10"/>
    <s v="2023-01-18"/>
    <n v="53"/>
    <n v="23220.33"/>
    <n v="1230677.49"/>
    <n v="1630.12"/>
    <n v="806"/>
    <x v="3"/>
    <x v="2"/>
    <n v="145750.45000000001"/>
    <x v="14"/>
    <s v="delay"/>
    <x v="174"/>
    <x v="210"/>
    <x v="0"/>
  </r>
  <r>
    <n v="9408"/>
    <x v="7"/>
    <x v="0"/>
    <x v="0"/>
    <x v="4"/>
    <s v="2023-01-01"/>
    <s v="2023-01-09"/>
    <n v="33"/>
    <n v="5757.68"/>
    <n v="190003.44"/>
    <n v="1916.42"/>
    <n v="940"/>
    <x v="2"/>
    <x v="0"/>
    <n v="44800.32"/>
    <x v="14"/>
    <s v="delay"/>
    <x v="83"/>
    <x v="12"/>
    <x v="0"/>
  </r>
  <r>
    <n v="9409"/>
    <x v="0"/>
    <x v="0"/>
    <x v="1"/>
    <x v="0"/>
    <s v="2023-12-02"/>
    <s v="2023-12-09"/>
    <n v="27"/>
    <n v="8345.33"/>
    <n v="225323.91"/>
    <n v="2530.86"/>
    <n v="753"/>
    <x v="2"/>
    <x v="0"/>
    <n v="54824.22"/>
    <x v="5"/>
    <s v="delay"/>
    <x v="322"/>
    <x v="324"/>
    <x v="0"/>
  </r>
  <r>
    <n v="9410"/>
    <x v="7"/>
    <x v="0"/>
    <x v="1"/>
    <x v="2"/>
    <s v="2023-03-30"/>
    <s v="2023-04-13"/>
    <n v="56"/>
    <n v="12331.17"/>
    <n v="690545.52"/>
    <n v="1921.83"/>
    <n v="157"/>
    <x v="0"/>
    <x v="2"/>
    <n v="110123.81"/>
    <x v="4"/>
    <s v="delay"/>
    <x v="118"/>
    <x v="282"/>
    <x v="2"/>
  </r>
  <r>
    <n v="9411"/>
    <x v="5"/>
    <x v="2"/>
    <x v="4"/>
    <x v="4"/>
    <s v="2023-01-25"/>
    <s v="2023-01-28"/>
    <n v="58"/>
    <n v="38763.67"/>
    <n v="2248292.86"/>
    <n v="3099.34"/>
    <n v="564"/>
    <x v="2"/>
    <x v="2"/>
    <n v="318291.40000000002"/>
    <x v="1"/>
    <s v="on time"/>
    <x v="88"/>
    <x v="196"/>
    <x v="1"/>
  </r>
  <r>
    <n v="9412"/>
    <x v="3"/>
    <x v="1"/>
    <x v="4"/>
    <x v="1"/>
    <s v="2023-03-08"/>
    <s v="2023-03-16"/>
    <n v="12"/>
    <n v="23507.09"/>
    <n v="282085.08"/>
    <n v="4200.63"/>
    <n v="379"/>
    <x v="0"/>
    <x v="1"/>
    <n v="27743.58"/>
    <x v="14"/>
    <s v="delay"/>
    <x v="282"/>
    <x v="333"/>
    <x v="1"/>
  </r>
  <r>
    <n v="9413"/>
    <x v="0"/>
    <x v="1"/>
    <x v="0"/>
    <x v="2"/>
    <s v="2023-08-21"/>
    <s v="2023-08-25"/>
    <n v="100"/>
    <n v="18194.82"/>
    <n v="1819482"/>
    <n v="4211.67"/>
    <n v="879"/>
    <x v="0"/>
    <x v="2"/>
    <n v="344219.6"/>
    <x v="13"/>
    <s v="on time"/>
    <x v="33"/>
    <x v="265"/>
    <x v="0"/>
  </r>
  <r>
    <n v="9414"/>
    <x v="5"/>
    <x v="0"/>
    <x v="2"/>
    <x v="1"/>
    <s v="2023-11-21"/>
    <s v="2023-11-25"/>
    <n v="29"/>
    <n v="7076.65"/>
    <n v="205222.85"/>
    <n v="1893.97"/>
    <n v="268"/>
    <x v="0"/>
    <x v="1"/>
    <n v="37672.32"/>
    <x v="13"/>
    <s v="on time"/>
    <x v="279"/>
    <x v="264"/>
    <x v="1"/>
  </r>
  <r>
    <n v="9415"/>
    <x v="6"/>
    <x v="2"/>
    <x v="3"/>
    <x v="4"/>
    <s v="2023-04-22"/>
    <s v="2023-04-30"/>
    <n v="69"/>
    <n v="10232.379999999999"/>
    <n v="706034.22"/>
    <n v="3379.06"/>
    <n v="883"/>
    <x v="3"/>
    <x v="4"/>
    <n v="112221.43"/>
    <x v="14"/>
    <s v="delay"/>
    <x v="208"/>
    <x v="181"/>
    <x v="0"/>
  </r>
  <r>
    <n v="9416"/>
    <x v="4"/>
    <x v="0"/>
    <x v="2"/>
    <x v="1"/>
    <s v="2023-03-04"/>
    <s v="2023-03-12"/>
    <n v="48"/>
    <n v="32384.19"/>
    <n v="1554441.12"/>
    <n v="785.4"/>
    <n v="846"/>
    <x v="3"/>
    <x v="4"/>
    <n v="187183.01"/>
    <x v="14"/>
    <s v="delay"/>
    <x v="28"/>
    <x v="320"/>
    <x v="0"/>
  </r>
  <r>
    <n v="9417"/>
    <x v="3"/>
    <x v="2"/>
    <x v="2"/>
    <x v="0"/>
    <s v="2023-09-01"/>
    <s v="2023-09-05"/>
    <n v="25"/>
    <n v="40047"/>
    <n v="1001175"/>
    <n v="1765.13"/>
    <n v="790"/>
    <x v="3"/>
    <x v="0"/>
    <n v="153398.71"/>
    <x v="13"/>
    <s v="on time"/>
    <x v="369"/>
    <x v="150"/>
    <x v="0"/>
  </r>
  <r>
    <n v="9418"/>
    <x v="2"/>
    <x v="2"/>
    <x v="4"/>
    <x v="4"/>
    <s v="2023-02-12"/>
    <s v="2023-02-26"/>
    <n v="93"/>
    <n v="45960.35"/>
    <n v="4274312.55"/>
    <n v="1336.72"/>
    <n v="836"/>
    <x v="3"/>
    <x v="1"/>
    <n v="258911.7"/>
    <x v="4"/>
    <s v="delay"/>
    <x v="315"/>
    <x v="208"/>
    <x v="0"/>
  </r>
  <r>
    <n v="9419"/>
    <x v="5"/>
    <x v="0"/>
    <x v="4"/>
    <x v="2"/>
    <s v="2023-01-24"/>
    <s v="2023-02-06"/>
    <n v="8"/>
    <n v="29353.63"/>
    <n v="234829.04"/>
    <n v="2828.96"/>
    <n v="997"/>
    <x v="3"/>
    <x v="1"/>
    <n v="19460.93"/>
    <x v="12"/>
    <s v="delay"/>
    <x v="225"/>
    <x v="219"/>
    <x v="0"/>
  </r>
  <r>
    <n v="9420"/>
    <x v="4"/>
    <x v="0"/>
    <x v="0"/>
    <x v="1"/>
    <s v="2023-02-20"/>
    <s v="2023-03-04"/>
    <n v="27"/>
    <n v="31126.89"/>
    <n v="840426.03"/>
    <n v="1065.19"/>
    <n v="808"/>
    <x v="1"/>
    <x v="4"/>
    <n v="82614.83"/>
    <x v="10"/>
    <s v="delay"/>
    <x v="286"/>
    <x v="298"/>
    <x v="0"/>
  </r>
  <r>
    <n v="9421"/>
    <x v="2"/>
    <x v="1"/>
    <x v="0"/>
    <x v="3"/>
    <s v="2023-05-11"/>
    <s v="2023-05-21"/>
    <n v="83"/>
    <n v="39894.78"/>
    <n v="3311266.74"/>
    <n v="3845.86"/>
    <n v="849"/>
    <x v="1"/>
    <x v="2"/>
    <n v="683698.31"/>
    <x v="0"/>
    <s v="delay"/>
    <x v="41"/>
    <x v="179"/>
    <x v="0"/>
  </r>
  <r>
    <n v="9422"/>
    <x v="5"/>
    <x v="1"/>
    <x v="2"/>
    <x v="3"/>
    <s v="2023-09-04"/>
    <s v="2023-09-11"/>
    <n v="55"/>
    <n v="37030.54"/>
    <n v="2036679.7"/>
    <n v="207.31"/>
    <n v="96"/>
    <x v="3"/>
    <x v="0"/>
    <n v="490702.52"/>
    <x v="5"/>
    <s v="delay"/>
    <x v="247"/>
    <x v="339"/>
    <x v="2"/>
  </r>
  <r>
    <n v="9423"/>
    <x v="2"/>
    <x v="1"/>
    <x v="2"/>
    <x v="4"/>
    <s v="2023-10-15"/>
    <s v="2023-10-18"/>
    <n v="89"/>
    <n v="14041.48"/>
    <n v="1249691.72"/>
    <n v="2739.85"/>
    <n v="769"/>
    <x v="0"/>
    <x v="2"/>
    <n v="146854.28"/>
    <x v="1"/>
    <s v="on time"/>
    <x v="126"/>
    <x v="178"/>
    <x v="0"/>
  </r>
  <r>
    <n v="9424"/>
    <x v="0"/>
    <x v="1"/>
    <x v="0"/>
    <x v="1"/>
    <s v="2023-08-16"/>
    <s v="2023-08-31"/>
    <n v="6"/>
    <n v="16020.22"/>
    <n v="96121.32"/>
    <n v="4687.79"/>
    <n v="563"/>
    <x v="3"/>
    <x v="3"/>
    <n v="12781.81"/>
    <x v="3"/>
    <s v="delay"/>
    <x v="257"/>
    <x v="131"/>
    <x v="1"/>
  </r>
  <r>
    <n v="9425"/>
    <x v="2"/>
    <x v="2"/>
    <x v="3"/>
    <x v="4"/>
    <s v="2023-06-24"/>
    <s v="2023-06-27"/>
    <n v="27"/>
    <n v="7582.26"/>
    <n v="204721.02"/>
    <n v="3384.01"/>
    <n v="508"/>
    <x v="0"/>
    <x v="0"/>
    <n v="13113.28"/>
    <x v="1"/>
    <s v="on time"/>
    <x v="296"/>
    <x v="248"/>
    <x v="1"/>
  </r>
  <r>
    <n v="9426"/>
    <x v="3"/>
    <x v="2"/>
    <x v="0"/>
    <x v="2"/>
    <s v="2023-01-12"/>
    <s v="2023-01-26"/>
    <n v="45"/>
    <n v="40288.239999999998"/>
    <n v="1812970.8"/>
    <n v="849.66"/>
    <n v="703"/>
    <x v="0"/>
    <x v="0"/>
    <n v="409296.3"/>
    <x v="4"/>
    <s v="delay"/>
    <x v="292"/>
    <x v="299"/>
    <x v="0"/>
  </r>
  <r>
    <n v="9427"/>
    <x v="3"/>
    <x v="2"/>
    <x v="1"/>
    <x v="4"/>
    <s v="2023-05-21"/>
    <s v="2023-05-30"/>
    <n v="85"/>
    <n v="13098.69"/>
    <n v="1113388.6499999999"/>
    <n v="4847.83"/>
    <n v="611"/>
    <x v="2"/>
    <x v="3"/>
    <n v="171512.46"/>
    <x v="6"/>
    <s v="delay"/>
    <x v="287"/>
    <x v="296"/>
    <x v="1"/>
  </r>
  <r>
    <n v="9428"/>
    <x v="4"/>
    <x v="0"/>
    <x v="1"/>
    <x v="1"/>
    <s v="2023-11-20"/>
    <s v="2023-11-24"/>
    <n v="68"/>
    <n v="33657.300000000003"/>
    <n v="2288696.4"/>
    <n v="104.61"/>
    <n v="84"/>
    <x v="1"/>
    <x v="4"/>
    <n v="394545.94"/>
    <x v="13"/>
    <s v="on time"/>
    <x v="262"/>
    <x v="26"/>
    <x v="2"/>
  </r>
  <r>
    <n v="9429"/>
    <x v="4"/>
    <x v="1"/>
    <x v="0"/>
    <x v="1"/>
    <s v="2023-05-31"/>
    <s v="2023-06-13"/>
    <n v="42"/>
    <n v="20112.740000000002"/>
    <n v="844735.08"/>
    <n v="3974.84"/>
    <n v="586"/>
    <x v="2"/>
    <x v="2"/>
    <n v="114346.78"/>
    <x v="12"/>
    <s v="delay"/>
    <x v="27"/>
    <x v="64"/>
    <x v="1"/>
  </r>
  <r>
    <n v="9430"/>
    <x v="7"/>
    <x v="0"/>
    <x v="0"/>
    <x v="0"/>
    <s v="2023-08-15"/>
    <s v="2023-08-22"/>
    <n v="79"/>
    <n v="23023.93"/>
    <n v="1818890.47"/>
    <n v="4811.75"/>
    <n v="140"/>
    <x v="1"/>
    <x v="1"/>
    <n v="394574.06"/>
    <x v="5"/>
    <s v="delay"/>
    <x v="55"/>
    <x v="24"/>
    <x v="2"/>
  </r>
  <r>
    <n v="9431"/>
    <x v="1"/>
    <x v="2"/>
    <x v="2"/>
    <x v="3"/>
    <s v="2023-08-02"/>
    <s v="2023-08-09"/>
    <n v="8"/>
    <n v="42806.28"/>
    <n v="342450.24"/>
    <n v="744.41"/>
    <n v="743"/>
    <x v="0"/>
    <x v="3"/>
    <n v="63054.15"/>
    <x v="5"/>
    <s v="delay"/>
    <x v="291"/>
    <x v="164"/>
    <x v="0"/>
  </r>
  <r>
    <n v="9432"/>
    <x v="7"/>
    <x v="1"/>
    <x v="4"/>
    <x v="0"/>
    <s v="2023-10-27"/>
    <s v="2023-11-07"/>
    <n v="85"/>
    <n v="33801.83"/>
    <n v="2873155.55"/>
    <n v="4563.29"/>
    <n v="284"/>
    <x v="2"/>
    <x v="3"/>
    <n v="504980.05"/>
    <x v="8"/>
    <s v="delay"/>
    <x v="50"/>
    <x v="200"/>
    <x v="1"/>
  </r>
  <r>
    <n v="9433"/>
    <x v="6"/>
    <x v="0"/>
    <x v="1"/>
    <x v="0"/>
    <s v="2023-11-24"/>
    <s v="2023-12-06"/>
    <n v="29"/>
    <n v="14269.4"/>
    <n v="413812.6"/>
    <n v="1576.41"/>
    <n v="239"/>
    <x v="3"/>
    <x v="1"/>
    <n v="24419.82"/>
    <x v="10"/>
    <s v="delay"/>
    <x v="31"/>
    <x v="288"/>
    <x v="1"/>
  </r>
  <r>
    <n v="9434"/>
    <x v="5"/>
    <x v="2"/>
    <x v="3"/>
    <x v="1"/>
    <s v="2023-05-19"/>
    <s v="2023-05-21"/>
    <n v="54"/>
    <n v="16905.11"/>
    <n v="912875.94"/>
    <n v="1176.74"/>
    <n v="104"/>
    <x v="1"/>
    <x v="0"/>
    <n v="107009.45"/>
    <x v="9"/>
    <s v="on time"/>
    <x v="41"/>
    <x v="40"/>
    <x v="2"/>
  </r>
  <r>
    <n v="9435"/>
    <x v="0"/>
    <x v="2"/>
    <x v="1"/>
    <x v="4"/>
    <s v="2023-11-28"/>
    <s v="2023-12-07"/>
    <n v="26"/>
    <n v="1634.23"/>
    <n v="42489.98"/>
    <n v="1222.73"/>
    <n v="359"/>
    <x v="2"/>
    <x v="4"/>
    <n v="5600.29"/>
    <x v="6"/>
    <s v="delay"/>
    <x v="147"/>
    <x v="295"/>
    <x v="1"/>
  </r>
  <r>
    <n v="9436"/>
    <x v="7"/>
    <x v="2"/>
    <x v="2"/>
    <x v="3"/>
    <s v="2023-09-14"/>
    <s v="2023-09-20"/>
    <n v="37"/>
    <n v="38838.36"/>
    <n v="1437019.32"/>
    <n v="1692.51"/>
    <n v="180"/>
    <x v="0"/>
    <x v="4"/>
    <n v="183814.42"/>
    <x v="11"/>
    <s v="delay"/>
    <x v="188"/>
    <x v="276"/>
    <x v="2"/>
  </r>
  <r>
    <n v="9437"/>
    <x v="2"/>
    <x v="0"/>
    <x v="1"/>
    <x v="3"/>
    <s v="2023-03-10"/>
    <s v="2023-03-23"/>
    <n v="6"/>
    <n v="45431.79"/>
    <n v="272590.74"/>
    <n v="2301.23"/>
    <n v="685"/>
    <x v="3"/>
    <x v="4"/>
    <n v="44028.92"/>
    <x v="12"/>
    <s v="delay"/>
    <x v="205"/>
    <x v="104"/>
    <x v="1"/>
  </r>
  <r>
    <n v="9438"/>
    <x v="6"/>
    <x v="1"/>
    <x v="2"/>
    <x v="1"/>
    <s v="2023-10-08"/>
    <s v="2023-10-22"/>
    <n v="89"/>
    <n v="45050.96"/>
    <n v="4009535.44"/>
    <n v="4334.21"/>
    <n v="322"/>
    <x v="3"/>
    <x v="4"/>
    <n v="600074.78"/>
    <x v="4"/>
    <s v="delay"/>
    <x v="170"/>
    <x v="301"/>
    <x v="1"/>
  </r>
  <r>
    <n v="9439"/>
    <x v="7"/>
    <x v="2"/>
    <x v="4"/>
    <x v="0"/>
    <s v="2023-06-17"/>
    <s v="2023-06-23"/>
    <n v="47"/>
    <n v="12081.82"/>
    <n v="567845.54"/>
    <n v="3787.46"/>
    <n v="280"/>
    <x v="3"/>
    <x v="1"/>
    <n v="48056.47"/>
    <x v="11"/>
    <s v="delay"/>
    <x v="273"/>
    <x v="126"/>
    <x v="1"/>
  </r>
  <r>
    <n v="9440"/>
    <x v="5"/>
    <x v="2"/>
    <x v="0"/>
    <x v="1"/>
    <s v="2023-03-27"/>
    <s v="2023-04-08"/>
    <n v="1"/>
    <n v="6390.58"/>
    <n v="6390.58"/>
    <n v="547.74"/>
    <n v="167"/>
    <x v="2"/>
    <x v="2"/>
    <n v="556.95000000000005"/>
    <x v="10"/>
    <s v="delay"/>
    <x v="309"/>
    <x v="293"/>
    <x v="2"/>
  </r>
  <r>
    <n v="9441"/>
    <x v="3"/>
    <x v="0"/>
    <x v="1"/>
    <x v="3"/>
    <s v="2023-04-25"/>
    <s v="2023-05-02"/>
    <n v="99"/>
    <n v="3704.64"/>
    <n v="366759.36"/>
    <n v="1844.85"/>
    <n v="199"/>
    <x v="2"/>
    <x v="3"/>
    <n v="69976.94"/>
    <x v="5"/>
    <s v="delay"/>
    <x v="179"/>
    <x v="76"/>
    <x v="2"/>
  </r>
  <r>
    <n v="9442"/>
    <x v="5"/>
    <x v="0"/>
    <x v="1"/>
    <x v="1"/>
    <s v="2023-09-05"/>
    <s v="2023-09-08"/>
    <n v="25"/>
    <n v="38950.1"/>
    <n v="973752.5"/>
    <n v="4016.73"/>
    <n v="919"/>
    <x v="3"/>
    <x v="2"/>
    <n v="152933.39000000001"/>
    <x v="1"/>
    <s v="on time"/>
    <x v="98"/>
    <x v="195"/>
    <x v="0"/>
  </r>
  <r>
    <n v="9443"/>
    <x v="1"/>
    <x v="2"/>
    <x v="3"/>
    <x v="1"/>
    <s v="2023-06-19"/>
    <s v="2023-07-04"/>
    <n v="58"/>
    <n v="49901.96"/>
    <n v="2894313.68"/>
    <n v="4221.82"/>
    <n v="387"/>
    <x v="1"/>
    <x v="4"/>
    <n v="254805.76000000001"/>
    <x v="3"/>
    <s v="delay"/>
    <x v="116"/>
    <x v="156"/>
    <x v="1"/>
  </r>
  <r>
    <n v="9444"/>
    <x v="1"/>
    <x v="2"/>
    <x v="0"/>
    <x v="3"/>
    <s v="2023-08-24"/>
    <s v="2023-08-30"/>
    <n v="76"/>
    <n v="5751.58"/>
    <n v="437120.08"/>
    <n v="4950.07"/>
    <n v="303"/>
    <x v="0"/>
    <x v="3"/>
    <n v="76690.39"/>
    <x v="11"/>
    <s v="delay"/>
    <x v="43"/>
    <x v="34"/>
    <x v="1"/>
  </r>
  <r>
    <n v="9445"/>
    <x v="1"/>
    <x v="2"/>
    <x v="0"/>
    <x v="4"/>
    <s v="2023-04-04"/>
    <s v="2023-04-08"/>
    <n v="42"/>
    <n v="42313.440000000002"/>
    <n v="1777164.48"/>
    <n v="1752.88"/>
    <n v="154"/>
    <x v="2"/>
    <x v="2"/>
    <n v="148889.82"/>
    <x v="13"/>
    <s v="on time"/>
    <x v="309"/>
    <x v="116"/>
    <x v="2"/>
  </r>
  <r>
    <n v="9446"/>
    <x v="6"/>
    <x v="1"/>
    <x v="2"/>
    <x v="0"/>
    <s v="2023-02-23"/>
    <s v="2023-03-05"/>
    <n v="65"/>
    <n v="3665.4"/>
    <n v="238251"/>
    <n v="4748.3500000000004"/>
    <n v="321"/>
    <x v="1"/>
    <x v="1"/>
    <n v="51450.559999999998"/>
    <x v="0"/>
    <s v="delay"/>
    <x v="345"/>
    <x v="236"/>
    <x v="1"/>
  </r>
  <r>
    <n v="9447"/>
    <x v="7"/>
    <x v="0"/>
    <x v="0"/>
    <x v="1"/>
    <s v="2023-11-22"/>
    <s v="2023-11-29"/>
    <n v="55"/>
    <n v="11169.23"/>
    <n v="614307.65"/>
    <n v="3128.58"/>
    <n v="88"/>
    <x v="1"/>
    <x v="2"/>
    <n v="100585.79"/>
    <x v="5"/>
    <s v="delay"/>
    <x v="263"/>
    <x v="260"/>
    <x v="2"/>
  </r>
  <r>
    <n v="9448"/>
    <x v="6"/>
    <x v="1"/>
    <x v="3"/>
    <x v="1"/>
    <s v="2023-12-27"/>
    <s v="2024-01-09"/>
    <n v="57"/>
    <n v="25124.32"/>
    <n v="1432086.24"/>
    <n v="638.05999999999995"/>
    <n v="666"/>
    <x v="0"/>
    <x v="3"/>
    <n v="112263.4"/>
    <x v="12"/>
    <s v="delay"/>
    <x v="316"/>
    <x v="249"/>
    <x v="1"/>
  </r>
  <r>
    <n v="9449"/>
    <x v="4"/>
    <x v="0"/>
    <x v="2"/>
    <x v="3"/>
    <s v="2023-01-15"/>
    <s v="2023-01-18"/>
    <n v="98"/>
    <n v="38648.99"/>
    <n v="3787601.02"/>
    <n v="2326"/>
    <n v="262"/>
    <x v="1"/>
    <x v="0"/>
    <n v="610248.17000000004"/>
    <x v="1"/>
    <s v="on time"/>
    <x v="174"/>
    <x v="262"/>
    <x v="1"/>
  </r>
  <r>
    <n v="9450"/>
    <x v="0"/>
    <x v="2"/>
    <x v="0"/>
    <x v="2"/>
    <s v="2023-10-29"/>
    <s v="2023-11-03"/>
    <n v="8"/>
    <n v="33258.57"/>
    <n v="266068.56"/>
    <n v="4541.47"/>
    <n v="641"/>
    <x v="0"/>
    <x v="1"/>
    <n v="36903.949999999997"/>
    <x v="2"/>
    <s v="on time"/>
    <x v="371"/>
    <x v="39"/>
    <x v="1"/>
  </r>
  <r>
    <n v="9451"/>
    <x v="4"/>
    <x v="1"/>
    <x v="2"/>
    <x v="1"/>
    <s v="2023-03-31"/>
    <s v="2023-04-09"/>
    <n v="10"/>
    <n v="47272.28"/>
    <n v="472722.8"/>
    <n v="2372.69"/>
    <n v="193"/>
    <x v="0"/>
    <x v="3"/>
    <n v="109728.05"/>
    <x v="6"/>
    <s v="delay"/>
    <x v="313"/>
    <x v="128"/>
    <x v="2"/>
  </r>
  <r>
    <n v="9452"/>
    <x v="1"/>
    <x v="2"/>
    <x v="1"/>
    <x v="4"/>
    <s v="2023-05-22"/>
    <s v="2023-06-03"/>
    <n v="69"/>
    <n v="31424.6"/>
    <n v="2168297.4"/>
    <n v="4780.26"/>
    <n v="710"/>
    <x v="3"/>
    <x v="1"/>
    <n v="225157.55"/>
    <x v="10"/>
    <s v="delay"/>
    <x v="51"/>
    <x v="112"/>
    <x v="0"/>
  </r>
  <r>
    <n v="9453"/>
    <x v="3"/>
    <x v="2"/>
    <x v="1"/>
    <x v="2"/>
    <s v="2023-01-19"/>
    <s v="2023-01-30"/>
    <n v="31"/>
    <n v="26763.09"/>
    <n v="829655.79"/>
    <n v="1317.77"/>
    <n v="398"/>
    <x v="2"/>
    <x v="2"/>
    <n v="115293.41"/>
    <x v="8"/>
    <s v="delay"/>
    <x v="352"/>
    <x v="336"/>
    <x v="1"/>
  </r>
  <r>
    <n v="9454"/>
    <x v="3"/>
    <x v="0"/>
    <x v="3"/>
    <x v="1"/>
    <s v="2023-01-04"/>
    <s v="2023-01-05"/>
    <n v="16"/>
    <n v="22632.35"/>
    <n v="362117.6"/>
    <n v="1902.7"/>
    <n v="356"/>
    <x v="2"/>
    <x v="1"/>
    <n v="24090.26"/>
    <x v="7"/>
    <s v="on time"/>
    <x v="377"/>
    <x v="83"/>
    <x v="1"/>
  </r>
  <r>
    <n v="9455"/>
    <x v="7"/>
    <x v="0"/>
    <x v="2"/>
    <x v="4"/>
    <s v="2023-03-27"/>
    <s v="2023-04-08"/>
    <n v="64"/>
    <n v="9506.42"/>
    <n v="608410.88"/>
    <n v="385.46"/>
    <n v="537"/>
    <x v="0"/>
    <x v="2"/>
    <n v="58126.87"/>
    <x v="10"/>
    <s v="delay"/>
    <x v="309"/>
    <x v="293"/>
    <x v="1"/>
  </r>
  <r>
    <n v="9456"/>
    <x v="6"/>
    <x v="2"/>
    <x v="2"/>
    <x v="0"/>
    <s v="2023-11-10"/>
    <s v="2023-11-13"/>
    <n v="60"/>
    <n v="29191.13"/>
    <n v="1751467.8"/>
    <n v="2989.36"/>
    <n v="879"/>
    <x v="1"/>
    <x v="0"/>
    <n v="204877.18"/>
    <x v="1"/>
    <s v="on time"/>
    <x v="255"/>
    <x v="235"/>
    <x v="0"/>
  </r>
  <r>
    <n v="9457"/>
    <x v="4"/>
    <x v="0"/>
    <x v="3"/>
    <x v="1"/>
    <s v="2023-11-19"/>
    <s v="2023-12-01"/>
    <n v="29"/>
    <n v="20418.39"/>
    <n v="592133.31000000006"/>
    <n v="2563.75"/>
    <n v="781"/>
    <x v="0"/>
    <x v="4"/>
    <n v="61241.89"/>
    <x v="10"/>
    <s v="delay"/>
    <x v="141"/>
    <x v="140"/>
    <x v="0"/>
  </r>
  <r>
    <n v="9458"/>
    <x v="7"/>
    <x v="0"/>
    <x v="3"/>
    <x v="1"/>
    <s v="2023-09-28"/>
    <s v="2023-10-01"/>
    <n v="92"/>
    <n v="48333.73"/>
    <n v="4446703.16"/>
    <n v="3714.07"/>
    <n v="151"/>
    <x v="2"/>
    <x v="4"/>
    <n v="1003386.68"/>
    <x v="1"/>
    <s v="on time"/>
    <x v="52"/>
    <x v="243"/>
    <x v="2"/>
  </r>
  <r>
    <n v="9459"/>
    <x v="5"/>
    <x v="1"/>
    <x v="4"/>
    <x v="2"/>
    <s v="2023-07-19"/>
    <s v="2023-08-01"/>
    <n v="41"/>
    <n v="21012.92"/>
    <n v="861529.72"/>
    <n v="2077.09"/>
    <n v="994"/>
    <x v="2"/>
    <x v="0"/>
    <n v="129737.02"/>
    <x v="12"/>
    <s v="delay"/>
    <x v="293"/>
    <x v="229"/>
    <x v="0"/>
  </r>
  <r>
    <n v="9460"/>
    <x v="2"/>
    <x v="1"/>
    <x v="3"/>
    <x v="4"/>
    <s v="2023-08-07"/>
    <s v="2023-08-16"/>
    <n v="70"/>
    <n v="20912.38"/>
    <n v="1463866.6"/>
    <n v="2495.9699999999998"/>
    <n v="269"/>
    <x v="1"/>
    <x v="1"/>
    <n v="303767.88"/>
    <x v="6"/>
    <s v="delay"/>
    <x v="249"/>
    <x v="279"/>
    <x v="1"/>
  </r>
  <r>
    <n v="9461"/>
    <x v="6"/>
    <x v="2"/>
    <x v="2"/>
    <x v="3"/>
    <s v="2023-11-13"/>
    <s v="2023-11-25"/>
    <n v="68"/>
    <n v="44100.32"/>
    <n v="2998821.76"/>
    <n v="1017.78"/>
    <n v="614"/>
    <x v="3"/>
    <x v="2"/>
    <n v="412232.13"/>
    <x v="10"/>
    <s v="delay"/>
    <x v="279"/>
    <x v="291"/>
    <x v="1"/>
  </r>
  <r>
    <n v="9462"/>
    <x v="4"/>
    <x v="0"/>
    <x v="3"/>
    <x v="1"/>
    <s v="2023-05-10"/>
    <s v="2023-05-11"/>
    <n v="8"/>
    <n v="11695.63"/>
    <n v="93565.04"/>
    <n v="4263.3"/>
    <n v="705"/>
    <x v="2"/>
    <x v="4"/>
    <n v="8317.02"/>
    <x v="7"/>
    <s v="on time"/>
    <x v="276"/>
    <x v="201"/>
    <x v="0"/>
  </r>
  <r>
    <n v="9463"/>
    <x v="0"/>
    <x v="2"/>
    <x v="1"/>
    <x v="1"/>
    <s v="2023-03-11"/>
    <s v="2023-03-19"/>
    <n v="3"/>
    <n v="8804.4"/>
    <n v="26413.200000000001"/>
    <n v="107.69"/>
    <n v="960"/>
    <x v="3"/>
    <x v="1"/>
    <n v="2918.51"/>
    <x v="14"/>
    <s v="delay"/>
    <x v="180"/>
    <x v="29"/>
    <x v="0"/>
  </r>
  <r>
    <n v="9464"/>
    <x v="4"/>
    <x v="1"/>
    <x v="1"/>
    <x v="2"/>
    <s v="2023-08-15"/>
    <s v="2023-08-18"/>
    <n v="26"/>
    <n v="6318.37"/>
    <n v="164277.62"/>
    <n v="2611.65"/>
    <n v="22"/>
    <x v="1"/>
    <x v="1"/>
    <n v="31724.87"/>
    <x v="1"/>
    <s v="on time"/>
    <x v="303"/>
    <x v="24"/>
    <x v="2"/>
  </r>
  <r>
    <n v="9465"/>
    <x v="1"/>
    <x v="1"/>
    <x v="1"/>
    <x v="3"/>
    <s v="2023-10-02"/>
    <s v="2023-10-12"/>
    <n v="95"/>
    <n v="49845.06"/>
    <n v="4735280.7"/>
    <n v="4956.0600000000004"/>
    <n v="891"/>
    <x v="2"/>
    <x v="1"/>
    <n v="972413.91"/>
    <x v="0"/>
    <s v="delay"/>
    <x v="339"/>
    <x v="287"/>
    <x v="0"/>
  </r>
  <r>
    <n v="9466"/>
    <x v="2"/>
    <x v="1"/>
    <x v="0"/>
    <x v="0"/>
    <s v="2023-03-19"/>
    <s v="2023-03-28"/>
    <n v="98"/>
    <n v="36787.83"/>
    <n v="3605207.34"/>
    <n v="3993.83"/>
    <n v="259"/>
    <x v="3"/>
    <x v="2"/>
    <n v="199075.53"/>
    <x v="6"/>
    <s v="delay"/>
    <x v="142"/>
    <x v="30"/>
    <x v="1"/>
  </r>
  <r>
    <n v="9467"/>
    <x v="4"/>
    <x v="1"/>
    <x v="0"/>
    <x v="4"/>
    <s v="2023-07-15"/>
    <s v="2023-07-19"/>
    <n v="90"/>
    <n v="22209.16"/>
    <n v="1998824.4"/>
    <n v="4280.53"/>
    <n v="763"/>
    <x v="2"/>
    <x v="4"/>
    <n v="275928.53000000003"/>
    <x v="13"/>
    <s v="on time"/>
    <x v="264"/>
    <x v="171"/>
    <x v="0"/>
  </r>
  <r>
    <n v="9468"/>
    <x v="6"/>
    <x v="2"/>
    <x v="4"/>
    <x v="4"/>
    <s v="2023-09-30"/>
    <s v="2023-10-09"/>
    <n v="57"/>
    <n v="30752.27"/>
    <n v="1752879.39"/>
    <n v="4962.99"/>
    <n v="587"/>
    <x v="0"/>
    <x v="1"/>
    <n v="131048.61"/>
    <x v="6"/>
    <s v="delay"/>
    <x v="335"/>
    <x v="330"/>
    <x v="1"/>
  </r>
  <r>
    <n v="9469"/>
    <x v="4"/>
    <x v="0"/>
    <x v="3"/>
    <x v="4"/>
    <s v="2023-07-05"/>
    <s v="2023-07-06"/>
    <n v="19"/>
    <n v="11781.39"/>
    <n v="223846.41"/>
    <n v="2819.75"/>
    <n v="498"/>
    <x v="3"/>
    <x v="2"/>
    <n v="39578.870000000003"/>
    <x v="7"/>
    <s v="on time"/>
    <x v="358"/>
    <x v="220"/>
    <x v="1"/>
  </r>
  <r>
    <n v="9470"/>
    <x v="4"/>
    <x v="2"/>
    <x v="1"/>
    <x v="0"/>
    <s v="2023-10-02"/>
    <s v="2023-10-14"/>
    <n v="87"/>
    <n v="35844.5"/>
    <n v="3118471.5"/>
    <n v="1987.84"/>
    <n v="961"/>
    <x v="1"/>
    <x v="3"/>
    <n v="706263.81"/>
    <x v="10"/>
    <s v="delay"/>
    <x v="297"/>
    <x v="287"/>
    <x v="0"/>
  </r>
  <r>
    <n v="9471"/>
    <x v="1"/>
    <x v="2"/>
    <x v="2"/>
    <x v="3"/>
    <s v="2023-11-12"/>
    <s v="2023-11-27"/>
    <n v="76"/>
    <n v="39938.5"/>
    <n v="3035326"/>
    <n v="2620.2600000000002"/>
    <n v="448"/>
    <x v="0"/>
    <x v="4"/>
    <n v="578037.06999999995"/>
    <x v="3"/>
    <s v="delay"/>
    <x v="274"/>
    <x v="198"/>
    <x v="1"/>
  </r>
  <r>
    <n v="9472"/>
    <x v="5"/>
    <x v="1"/>
    <x v="1"/>
    <x v="2"/>
    <s v="2023-12-13"/>
    <s v="2023-12-14"/>
    <n v="43"/>
    <n v="4845.59"/>
    <n v="208360.37"/>
    <n v="2684.7"/>
    <n v="317"/>
    <x v="2"/>
    <x v="3"/>
    <n v="39893.730000000003"/>
    <x v="7"/>
    <s v="on time"/>
    <x v="38"/>
    <x v="185"/>
    <x v="1"/>
  </r>
  <r>
    <n v="9473"/>
    <x v="6"/>
    <x v="1"/>
    <x v="0"/>
    <x v="3"/>
    <s v="2023-02-08"/>
    <s v="2023-02-09"/>
    <n v="18"/>
    <n v="45050.46"/>
    <n v="810908.28"/>
    <n v="1210.03"/>
    <n v="425"/>
    <x v="0"/>
    <x v="0"/>
    <n v="64652.2"/>
    <x v="7"/>
    <s v="on time"/>
    <x v="42"/>
    <x v="177"/>
    <x v="1"/>
  </r>
  <r>
    <n v="9474"/>
    <x v="3"/>
    <x v="2"/>
    <x v="0"/>
    <x v="1"/>
    <s v="2023-01-22"/>
    <s v="2023-02-04"/>
    <n v="7"/>
    <n v="26741.18"/>
    <n v="187188.26"/>
    <n v="4255.66"/>
    <n v="37"/>
    <x v="3"/>
    <x v="1"/>
    <n v="25574.55"/>
    <x v="12"/>
    <s v="delay"/>
    <x v="171"/>
    <x v="117"/>
    <x v="2"/>
  </r>
  <r>
    <n v="9475"/>
    <x v="7"/>
    <x v="1"/>
    <x v="3"/>
    <x v="3"/>
    <s v="2023-02-01"/>
    <s v="2023-02-14"/>
    <n v="17"/>
    <n v="12158.56"/>
    <n v="206695.52"/>
    <n v="2098.83"/>
    <n v="915"/>
    <x v="1"/>
    <x v="1"/>
    <n v="10761.04"/>
    <x v="12"/>
    <s v="delay"/>
    <x v="223"/>
    <x v="120"/>
    <x v="0"/>
  </r>
  <r>
    <n v="9476"/>
    <x v="3"/>
    <x v="1"/>
    <x v="4"/>
    <x v="0"/>
    <s v="2023-10-31"/>
    <s v="2023-11-11"/>
    <n v="52"/>
    <n v="10555.87"/>
    <n v="548905.24"/>
    <n v="4540.95"/>
    <n v="591"/>
    <x v="1"/>
    <x v="0"/>
    <n v="110084.56"/>
    <x v="8"/>
    <s v="delay"/>
    <x v="103"/>
    <x v="91"/>
    <x v="1"/>
  </r>
  <r>
    <n v="9477"/>
    <x v="6"/>
    <x v="2"/>
    <x v="2"/>
    <x v="2"/>
    <s v="2023-09-11"/>
    <s v="2023-09-22"/>
    <n v="21"/>
    <n v="36982.97"/>
    <n v="776642.37"/>
    <n v="3288.74"/>
    <n v="896"/>
    <x v="1"/>
    <x v="1"/>
    <n v="86740.83"/>
    <x v="8"/>
    <s v="delay"/>
    <x v="37"/>
    <x v="334"/>
    <x v="0"/>
  </r>
  <r>
    <n v="9478"/>
    <x v="3"/>
    <x v="2"/>
    <x v="4"/>
    <x v="0"/>
    <s v="2023-05-30"/>
    <s v="2023-06-14"/>
    <n v="14"/>
    <n v="47555.68"/>
    <n v="665779.52"/>
    <n v="874.5"/>
    <n v="371"/>
    <x v="3"/>
    <x v="0"/>
    <n v="126615.08"/>
    <x v="3"/>
    <s v="delay"/>
    <x v="175"/>
    <x v="38"/>
    <x v="1"/>
  </r>
  <r>
    <n v="9479"/>
    <x v="2"/>
    <x v="0"/>
    <x v="3"/>
    <x v="3"/>
    <s v="2023-12-27"/>
    <s v="2024-01-11"/>
    <n v="66"/>
    <n v="28131.18"/>
    <n v="1856657.88"/>
    <n v="3314.05"/>
    <n v="97"/>
    <x v="0"/>
    <x v="3"/>
    <n v="362423.88"/>
    <x v="3"/>
    <s v="delay"/>
    <x v="354"/>
    <x v="249"/>
    <x v="2"/>
  </r>
  <r>
    <n v="9480"/>
    <x v="7"/>
    <x v="2"/>
    <x v="3"/>
    <x v="0"/>
    <s v="2023-09-04"/>
    <s v="2023-09-07"/>
    <n v="32"/>
    <n v="15470.93"/>
    <n v="495069.76"/>
    <n v="1926.26"/>
    <n v="842"/>
    <x v="2"/>
    <x v="0"/>
    <n v="109856.08"/>
    <x v="1"/>
    <s v="on time"/>
    <x v="68"/>
    <x v="339"/>
    <x v="0"/>
  </r>
  <r>
    <n v="9481"/>
    <x v="4"/>
    <x v="2"/>
    <x v="0"/>
    <x v="1"/>
    <s v="2023-04-05"/>
    <s v="2023-04-15"/>
    <n v="63"/>
    <n v="45095.38"/>
    <n v="2841008.94"/>
    <n v="1324.86"/>
    <n v="386"/>
    <x v="3"/>
    <x v="2"/>
    <n v="265609.82"/>
    <x v="0"/>
    <s v="delay"/>
    <x v="76"/>
    <x v="297"/>
    <x v="1"/>
  </r>
  <r>
    <n v="9482"/>
    <x v="7"/>
    <x v="0"/>
    <x v="2"/>
    <x v="3"/>
    <s v="2023-12-08"/>
    <s v="2023-12-12"/>
    <n v="90"/>
    <n v="8403.7199999999993"/>
    <n v="756334.8"/>
    <n v="4714.5"/>
    <n v="263"/>
    <x v="2"/>
    <x v="1"/>
    <n v="117499.21"/>
    <x v="13"/>
    <s v="on time"/>
    <x v="124"/>
    <x v="227"/>
    <x v="1"/>
  </r>
  <r>
    <n v="9483"/>
    <x v="3"/>
    <x v="0"/>
    <x v="2"/>
    <x v="2"/>
    <s v="2023-01-27"/>
    <s v="2023-02-07"/>
    <n v="18"/>
    <n v="49477.45"/>
    <n v="890594.1"/>
    <n v="4985.13"/>
    <n v="119"/>
    <x v="3"/>
    <x v="1"/>
    <n v="193023.4"/>
    <x v="8"/>
    <s v="delay"/>
    <x v="57"/>
    <x v="234"/>
    <x v="2"/>
  </r>
  <r>
    <n v="9484"/>
    <x v="3"/>
    <x v="2"/>
    <x v="3"/>
    <x v="1"/>
    <s v="2023-10-24"/>
    <s v="2023-11-01"/>
    <n v="86"/>
    <n v="4286.03"/>
    <n v="368598.58"/>
    <n v="1471.37"/>
    <n v="674"/>
    <x v="0"/>
    <x v="3"/>
    <n v="32498.52"/>
    <x v="14"/>
    <s v="delay"/>
    <x v="14"/>
    <x v="99"/>
    <x v="1"/>
  </r>
  <r>
    <n v="9485"/>
    <x v="0"/>
    <x v="1"/>
    <x v="2"/>
    <x v="0"/>
    <s v="2023-01-15"/>
    <s v="2023-01-27"/>
    <n v="11"/>
    <n v="26039.7"/>
    <n v="286436.7"/>
    <n v="2139.04"/>
    <n v="591"/>
    <x v="0"/>
    <x v="1"/>
    <n v="30505.56"/>
    <x v="10"/>
    <s v="delay"/>
    <x v="131"/>
    <x v="262"/>
    <x v="1"/>
  </r>
  <r>
    <n v="9486"/>
    <x v="7"/>
    <x v="0"/>
    <x v="1"/>
    <x v="4"/>
    <s v="2023-01-26"/>
    <s v="2023-02-04"/>
    <n v="87"/>
    <n v="38632.33"/>
    <n v="3361012.71"/>
    <n v="1489.38"/>
    <n v="240"/>
    <x v="3"/>
    <x v="4"/>
    <n v="590222.24"/>
    <x v="6"/>
    <s v="delay"/>
    <x v="171"/>
    <x v="275"/>
    <x v="1"/>
  </r>
  <r>
    <n v="9487"/>
    <x v="5"/>
    <x v="1"/>
    <x v="0"/>
    <x v="3"/>
    <s v="2023-11-01"/>
    <s v="2023-11-14"/>
    <n v="86"/>
    <n v="4533.6499999999996"/>
    <n v="389893.9"/>
    <n v="3277.74"/>
    <n v="67"/>
    <x v="2"/>
    <x v="3"/>
    <n v="78317.119999999995"/>
    <x v="12"/>
    <s v="delay"/>
    <x v="349"/>
    <x v="49"/>
    <x v="2"/>
  </r>
  <r>
    <n v="9488"/>
    <x v="0"/>
    <x v="2"/>
    <x v="3"/>
    <x v="2"/>
    <s v="2023-10-10"/>
    <s v="2023-10-12"/>
    <n v="65"/>
    <n v="26074.7"/>
    <n v="1694855.5"/>
    <n v="4164.0200000000004"/>
    <n v="775"/>
    <x v="2"/>
    <x v="1"/>
    <n v="250761.27"/>
    <x v="9"/>
    <s v="on time"/>
    <x v="339"/>
    <x v="82"/>
    <x v="0"/>
  </r>
  <r>
    <n v="9489"/>
    <x v="2"/>
    <x v="1"/>
    <x v="4"/>
    <x v="2"/>
    <s v="2023-09-26"/>
    <s v="2023-10-10"/>
    <n v="76"/>
    <n v="15906.35"/>
    <n v="1208882.6000000001"/>
    <n v="1712.86"/>
    <n v="948"/>
    <x v="1"/>
    <x v="0"/>
    <n v="110722.31"/>
    <x v="4"/>
    <s v="delay"/>
    <x v="323"/>
    <x v="154"/>
    <x v="0"/>
  </r>
  <r>
    <n v="9490"/>
    <x v="4"/>
    <x v="1"/>
    <x v="4"/>
    <x v="3"/>
    <s v="2023-06-24"/>
    <s v="2023-07-07"/>
    <n v="91"/>
    <n v="46406.54"/>
    <n v="4222995.1399999997"/>
    <n v="2512.33"/>
    <n v="174"/>
    <x v="1"/>
    <x v="4"/>
    <n v="854577.76"/>
    <x v="12"/>
    <s v="delay"/>
    <x v="85"/>
    <x v="248"/>
    <x v="2"/>
  </r>
  <r>
    <n v="9491"/>
    <x v="1"/>
    <x v="1"/>
    <x v="1"/>
    <x v="0"/>
    <s v="2023-11-26"/>
    <s v="2023-12-05"/>
    <n v="49"/>
    <n v="18345.32"/>
    <n v="898920.68"/>
    <n v="2681.37"/>
    <n v="180"/>
    <x v="3"/>
    <x v="0"/>
    <n v="210182.67"/>
    <x v="6"/>
    <s v="delay"/>
    <x v="326"/>
    <x v="144"/>
    <x v="2"/>
  </r>
  <r>
    <n v="9492"/>
    <x v="5"/>
    <x v="2"/>
    <x v="0"/>
    <x v="0"/>
    <s v="2023-03-30"/>
    <s v="2023-04-01"/>
    <n v="98"/>
    <n v="2689.73"/>
    <n v="263593.53999999998"/>
    <n v="1029.23"/>
    <n v="434"/>
    <x v="3"/>
    <x v="0"/>
    <n v="38732.19"/>
    <x v="9"/>
    <s v="on time"/>
    <x v="240"/>
    <x v="282"/>
    <x v="1"/>
  </r>
  <r>
    <n v="9493"/>
    <x v="0"/>
    <x v="2"/>
    <x v="2"/>
    <x v="4"/>
    <s v="2023-03-24"/>
    <s v="2023-03-25"/>
    <n v="39"/>
    <n v="38967.46"/>
    <n v="1519730.94"/>
    <n v="4893.96"/>
    <n v="79"/>
    <x v="3"/>
    <x v="4"/>
    <n v="311874.7"/>
    <x v="7"/>
    <s v="on time"/>
    <x v="144"/>
    <x v="223"/>
    <x v="2"/>
  </r>
  <r>
    <n v="9494"/>
    <x v="3"/>
    <x v="0"/>
    <x v="2"/>
    <x v="4"/>
    <s v="2023-06-29"/>
    <s v="2023-07-08"/>
    <n v="24"/>
    <n v="5483.94"/>
    <n v="131614.56"/>
    <n v="2827"/>
    <n v="216"/>
    <x v="3"/>
    <x v="2"/>
    <n v="31940.59"/>
    <x v="6"/>
    <s v="delay"/>
    <x v="218"/>
    <x v="250"/>
    <x v="1"/>
  </r>
  <r>
    <n v="9495"/>
    <x v="4"/>
    <x v="2"/>
    <x v="1"/>
    <x v="2"/>
    <s v="2023-03-09"/>
    <s v="2023-03-15"/>
    <n v="51"/>
    <n v="11464.46"/>
    <n v="584687.46"/>
    <n v="463.27"/>
    <n v="34"/>
    <x v="1"/>
    <x v="0"/>
    <n v="89903.87"/>
    <x v="11"/>
    <s v="delay"/>
    <x v="112"/>
    <x v="183"/>
    <x v="2"/>
  </r>
  <r>
    <n v="9496"/>
    <x v="1"/>
    <x v="2"/>
    <x v="4"/>
    <x v="0"/>
    <s v="2023-02-24"/>
    <s v="2023-03-04"/>
    <n v="74"/>
    <n v="38726.71"/>
    <n v="2865776.54"/>
    <n v="4709.5200000000004"/>
    <n v="564"/>
    <x v="0"/>
    <x v="3"/>
    <n v="175515.3"/>
    <x v="14"/>
    <s v="delay"/>
    <x v="286"/>
    <x v="259"/>
    <x v="1"/>
  </r>
  <r>
    <n v="9497"/>
    <x v="5"/>
    <x v="2"/>
    <x v="3"/>
    <x v="0"/>
    <s v="2023-10-18"/>
    <s v="2023-10-23"/>
    <n v="67"/>
    <n v="23715.68"/>
    <n v="1588950.56"/>
    <n v="3255.35"/>
    <n v="380"/>
    <x v="0"/>
    <x v="2"/>
    <n v="295587.62"/>
    <x v="2"/>
    <s v="on time"/>
    <x v="298"/>
    <x v="241"/>
    <x v="1"/>
  </r>
  <r>
    <n v="9498"/>
    <x v="5"/>
    <x v="2"/>
    <x v="0"/>
    <x v="4"/>
    <s v="2023-05-10"/>
    <s v="2023-05-21"/>
    <n v="34"/>
    <n v="3446.46"/>
    <n v="117179.64"/>
    <n v="3341.82"/>
    <n v="129"/>
    <x v="3"/>
    <x v="1"/>
    <n v="12860.12"/>
    <x v="8"/>
    <s v="delay"/>
    <x v="41"/>
    <x v="201"/>
    <x v="2"/>
  </r>
  <r>
    <n v="9499"/>
    <x v="1"/>
    <x v="0"/>
    <x v="4"/>
    <x v="2"/>
    <s v="2023-04-19"/>
    <s v="2023-04-26"/>
    <n v="36"/>
    <n v="4131.25"/>
    <n v="148725"/>
    <n v="3350.14"/>
    <n v="416"/>
    <x v="2"/>
    <x v="2"/>
    <n v="33747.980000000003"/>
    <x v="5"/>
    <s v="delay"/>
    <x v="350"/>
    <x v="355"/>
    <x v="1"/>
  </r>
  <r>
    <n v="9500"/>
    <x v="7"/>
    <x v="0"/>
    <x v="1"/>
    <x v="4"/>
    <s v="2023-08-01"/>
    <s v="2023-08-05"/>
    <n v="35"/>
    <n v="13201.08"/>
    <n v="462037.8"/>
    <n v="3867.68"/>
    <n v="121"/>
    <x v="2"/>
    <x v="2"/>
    <n v="51406.57"/>
    <x v="13"/>
    <s v="on time"/>
    <x v="67"/>
    <x v="46"/>
    <x v="2"/>
  </r>
  <r>
    <n v="9501"/>
    <x v="6"/>
    <x v="0"/>
    <x v="2"/>
    <x v="4"/>
    <s v="2023-11-12"/>
    <s v="2023-11-26"/>
    <n v="75"/>
    <n v="36596.51"/>
    <n v="2744738.25"/>
    <n v="1152.27"/>
    <n v="676"/>
    <x v="1"/>
    <x v="2"/>
    <n v="602526.81000000006"/>
    <x v="4"/>
    <s v="delay"/>
    <x v="25"/>
    <x v="198"/>
    <x v="1"/>
  </r>
  <r>
    <n v="9502"/>
    <x v="6"/>
    <x v="2"/>
    <x v="2"/>
    <x v="4"/>
    <s v="2023-04-15"/>
    <s v="2023-04-25"/>
    <n v="90"/>
    <n v="16995.54"/>
    <n v="1529598.6"/>
    <n v="1171.8399999999999"/>
    <n v="417"/>
    <x v="0"/>
    <x v="2"/>
    <n v="311987.75"/>
    <x v="0"/>
    <s v="delay"/>
    <x v="169"/>
    <x v="88"/>
    <x v="1"/>
  </r>
  <r>
    <n v="9503"/>
    <x v="4"/>
    <x v="2"/>
    <x v="3"/>
    <x v="3"/>
    <s v="2023-03-28"/>
    <s v="2023-04-09"/>
    <n v="30"/>
    <n v="29819.42"/>
    <n v="894582.6"/>
    <n v="4733.33"/>
    <n v="511"/>
    <x v="2"/>
    <x v="3"/>
    <n v="172050"/>
    <x v="10"/>
    <s v="delay"/>
    <x v="313"/>
    <x v="222"/>
    <x v="1"/>
  </r>
  <r>
    <n v="9504"/>
    <x v="2"/>
    <x v="1"/>
    <x v="4"/>
    <x v="4"/>
    <s v="2023-06-05"/>
    <s v="2023-06-19"/>
    <n v="43"/>
    <n v="10605.51"/>
    <n v="456036.93"/>
    <n v="4931.6899999999996"/>
    <n v="296"/>
    <x v="0"/>
    <x v="4"/>
    <n v="27730.26"/>
    <x v="4"/>
    <s v="delay"/>
    <x v="219"/>
    <x v="10"/>
    <x v="1"/>
  </r>
  <r>
    <n v="9505"/>
    <x v="4"/>
    <x v="0"/>
    <x v="4"/>
    <x v="1"/>
    <s v="2023-02-20"/>
    <s v="2023-03-05"/>
    <n v="44"/>
    <n v="15483.46"/>
    <n v="681272.24"/>
    <n v="2885.97"/>
    <n v="82"/>
    <x v="3"/>
    <x v="1"/>
    <n v="53007.360000000001"/>
    <x v="12"/>
    <s v="delay"/>
    <x v="345"/>
    <x v="298"/>
    <x v="2"/>
  </r>
  <r>
    <n v="9506"/>
    <x v="3"/>
    <x v="2"/>
    <x v="0"/>
    <x v="4"/>
    <s v="2023-09-24"/>
    <s v="2023-10-05"/>
    <n v="31"/>
    <n v="44676.89"/>
    <n v="1384983.59"/>
    <n v="4109.66"/>
    <n v="169"/>
    <x v="2"/>
    <x v="0"/>
    <n v="255752.19"/>
    <x v="8"/>
    <s v="delay"/>
    <x v="362"/>
    <x v="206"/>
    <x v="2"/>
  </r>
  <r>
    <n v="9507"/>
    <x v="0"/>
    <x v="1"/>
    <x v="4"/>
    <x v="3"/>
    <s v="2023-05-29"/>
    <s v="2023-06-05"/>
    <n v="25"/>
    <n v="3952.57"/>
    <n v="98814.25"/>
    <n v="2746.13"/>
    <n v="787"/>
    <x v="3"/>
    <x v="3"/>
    <n v="14134.26"/>
    <x v="5"/>
    <s v="delay"/>
    <x v="117"/>
    <x v="238"/>
    <x v="0"/>
  </r>
  <r>
    <n v="9508"/>
    <x v="0"/>
    <x v="1"/>
    <x v="3"/>
    <x v="4"/>
    <s v="2023-09-11"/>
    <s v="2023-09-22"/>
    <n v="32"/>
    <n v="13146.95"/>
    <n v="420702.4"/>
    <n v="4418.6099999999997"/>
    <n v="762"/>
    <x v="1"/>
    <x v="2"/>
    <n v="81443.009999999995"/>
    <x v="8"/>
    <s v="delay"/>
    <x v="37"/>
    <x v="334"/>
    <x v="0"/>
  </r>
  <r>
    <n v="9509"/>
    <x v="1"/>
    <x v="1"/>
    <x v="4"/>
    <x v="0"/>
    <s v="2023-07-25"/>
    <s v="2023-08-09"/>
    <n v="40"/>
    <n v="8027.51"/>
    <n v="321100.40000000002"/>
    <n v="2744.25"/>
    <n v="64"/>
    <x v="0"/>
    <x v="3"/>
    <n v="47609.25"/>
    <x v="3"/>
    <s v="delay"/>
    <x v="291"/>
    <x v="277"/>
    <x v="2"/>
  </r>
  <r>
    <n v="9510"/>
    <x v="1"/>
    <x v="0"/>
    <x v="4"/>
    <x v="2"/>
    <s v="2023-01-02"/>
    <s v="2023-01-14"/>
    <n v="49"/>
    <n v="28449.77"/>
    <n v="1394038.73"/>
    <n v="1901.95"/>
    <n v="569"/>
    <x v="2"/>
    <x v="2"/>
    <n v="140897.42000000001"/>
    <x v="10"/>
    <s v="delay"/>
    <x v="140"/>
    <x v="139"/>
    <x v="1"/>
  </r>
  <r>
    <n v="9511"/>
    <x v="4"/>
    <x v="2"/>
    <x v="2"/>
    <x v="0"/>
    <s v="2023-06-03"/>
    <s v="2023-06-13"/>
    <n v="34"/>
    <n v="40145.18"/>
    <n v="1364936.12"/>
    <n v="3216.19"/>
    <n v="520"/>
    <x v="3"/>
    <x v="1"/>
    <n v="201027.61"/>
    <x v="0"/>
    <s v="delay"/>
    <x v="27"/>
    <x v="312"/>
    <x v="1"/>
  </r>
  <r>
    <n v="9512"/>
    <x v="1"/>
    <x v="2"/>
    <x v="1"/>
    <x v="3"/>
    <s v="2023-10-02"/>
    <s v="2023-10-10"/>
    <n v="32"/>
    <n v="37212.6"/>
    <n v="1190803.2"/>
    <n v="462.48"/>
    <n v="636"/>
    <x v="3"/>
    <x v="1"/>
    <n v="137197.67000000001"/>
    <x v="14"/>
    <s v="delay"/>
    <x v="323"/>
    <x v="287"/>
    <x v="1"/>
  </r>
  <r>
    <n v="9513"/>
    <x v="2"/>
    <x v="0"/>
    <x v="3"/>
    <x v="4"/>
    <s v="2023-08-18"/>
    <s v="2023-08-24"/>
    <n v="51"/>
    <n v="20479.400000000001"/>
    <n v="1044449.4"/>
    <n v="1269.1500000000001"/>
    <n v="307"/>
    <x v="3"/>
    <x v="4"/>
    <n v="156217.76"/>
    <x v="11"/>
    <s v="delay"/>
    <x v="59"/>
    <x v="60"/>
    <x v="1"/>
  </r>
  <r>
    <n v="9514"/>
    <x v="1"/>
    <x v="2"/>
    <x v="4"/>
    <x v="0"/>
    <s v="2023-05-10"/>
    <s v="2023-05-18"/>
    <n v="30"/>
    <n v="3192.09"/>
    <n v="95762.7"/>
    <n v="3426.09"/>
    <n v="49"/>
    <x v="0"/>
    <x v="0"/>
    <n v="6905.35"/>
    <x v="14"/>
    <s v="delay"/>
    <x v="248"/>
    <x v="201"/>
    <x v="2"/>
  </r>
  <r>
    <n v="9515"/>
    <x v="4"/>
    <x v="2"/>
    <x v="1"/>
    <x v="2"/>
    <s v="2023-06-09"/>
    <s v="2023-06-11"/>
    <n v="89"/>
    <n v="40284.660000000003"/>
    <n v="3585334.74"/>
    <n v="3192.88"/>
    <n v="444"/>
    <x v="3"/>
    <x v="4"/>
    <n v="356290.77"/>
    <x v="9"/>
    <s v="on time"/>
    <x v="66"/>
    <x v="214"/>
    <x v="1"/>
  </r>
  <r>
    <n v="9516"/>
    <x v="3"/>
    <x v="0"/>
    <x v="1"/>
    <x v="0"/>
    <s v="2023-09-25"/>
    <s v="2023-09-28"/>
    <n v="99"/>
    <n v="14194.77"/>
    <n v="1405282.23"/>
    <n v="4945.6400000000003"/>
    <n v="168"/>
    <x v="1"/>
    <x v="3"/>
    <n v="141442.67000000001"/>
    <x v="1"/>
    <s v="on time"/>
    <x v="113"/>
    <x v="191"/>
    <x v="2"/>
  </r>
  <r>
    <n v="9517"/>
    <x v="7"/>
    <x v="2"/>
    <x v="2"/>
    <x v="1"/>
    <s v="2023-05-29"/>
    <s v="2023-06-13"/>
    <n v="73"/>
    <n v="31445.63"/>
    <n v="2295530.9900000002"/>
    <n v="3869.79"/>
    <n v="611"/>
    <x v="0"/>
    <x v="1"/>
    <n v="237316.67"/>
    <x v="3"/>
    <s v="delay"/>
    <x v="27"/>
    <x v="238"/>
    <x v="1"/>
  </r>
  <r>
    <n v="9518"/>
    <x v="0"/>
    <x v="2"/>
    <x v="1"/>
    <x v="3"/>
    <s v="2023-10-23"/>
    <s v="2023-10-26"/>
    <n v="50"/>
    <n v="6808.2"/>
    <n v="340410"/>
    <n v="1875.53"/>
    <n v="735"/>
    <x v="0"/>
    <x v="4"/>
    <n v="55864.84"/>
    <x v="1"/>
    <s v="on time"/>
    <x v="212"/>
    <x v="314"/>
    <x v="0"/>
  </r>
  <r>
    <n v="9519"/>
    <x v="5"/>
    <x v="1"/>
    <x v="3"/>
    <x v="4"/>
    <s v="2023-05-30"/>
    <s v="2023-06-13"/>
    <n v="35"/>
    <n v="13657.38"/>
    <n v="478008.3"/>
    <n v="4425.7700000000004"/>
    <n v="299"/>
    <x v="1"/>
    <x v="3"/>
    <n v="65537.41"/>
    <x v="4"/>
    <s v="delay"/>
    <x v="27"/>
    <x v="38"/>
    <x v="1"/>
  </r>
  <r>
    <n v="9520"/>
    <x v="3"/>
    <x v="1"/>
    <x v="4"/>
    <x v="1"/>
    <s v="2023-10-11"/>
    <s v="2023-10-13"/>
    <n v="93"/>
    <n v="11287.4"/>
    <n v="1049728.2"/>
    <n v="3491.77"/>
    <n v="926"/>
    <x v="3"/>
    <x v="3"/>
    <n v="77961.62"/>
    <x v="9"/>
    <s v="on time"/>
    <x v="6"/>
    <x v="162"/>
    <x v="0"/>
  </r>
  <r>
    <n v="9521"/>
    <x v="3"/>
    <x v="1"/>
    <x v="2"/>
    <x v="1"/>
    <s v="2023-02-26"/>
    <s v="2023-03-04"/>
    <n v="84"/>
    <n v="16655.21"/>
    <n v="1399037.64"/>
    <n v="1971.46"/>
    <n v="793"/>
    <x v="3"/>
    <x v="4"/>
    <n v="119907.34"/>
    <x v="11"/>
    <s v="delay"/>
    <x v="286"/>
    <x v="361"/>
    <x v="0"/>
  </r>
  <r>
    <n v="9522"/>
    <x v="1"/>
    <x v="1"/>
    <x v="0"/>
    <x v="4"/>
    <s v="2023-10-06"/>
    <s v="2023-10-21"/>
    <n v="63"/>
    <n v="20946.060000000001"/>
    <n v="1319601.78"/>
    <n v="1547.88"/>
    <n v="362"/>
    <x v="0"/>
    <x v="2"/>
    <n v="219332.37"/>
    <x v="3"/>
    <s v="delay"/>
    <x v="109"/>
    <x v="6"/>
    <x v="1"/>
  </r>
  <r>
    <n v="9523"/>
    <x v="3"/>
    <x v="1"/>
    <x v="3"/>
    <x v="0"/>
    <s v="2023-05-11"/>
    <s v="2023-05-24"/>
    <n v="79"/>
    <n v="22975"/>
    <n v="1815025"/>
    <n v="396.6"/>
    <n v="339"/>
    <x v="3"/>
    <x v="3"/>
    <n v="343304.54"/>
    <x v="12"/>
    <s v="delay"/>
    <x v="300"/>
    <x v="179"/>
    <x v="1"/>
  </r>
  <r>
    <n v="9524"/>
    <x v="3"/>
    <x v="2"/>
    <x v="3"/>
    <x v="1"/>
    <s v="2023-09-20"/>
    <s v="2023-10-01"/>
    <n v="3"/>
    <n v="29920.36"/>
    <n v="89761.08"/>
    <n v="1320.83"/>
    <n v="419"/>
    <x v="3"/>
    <x v="4"/>
    <n v="20768.77"/>
    <x v="8"/>
    <s v="delay"/>
    <x v="52"/>
    <x v="344"/>
    <x v="1"/>
  </r>
  <r>
    <n v="9525"/>
    <x v="3"/>
    <x v="0"/>
    <x v="3"/>
    <x v="3"/>
    <s v="2023-01-24"/>
    <s v="2023-01-27"/>
    <n v="76"/>
    <n v="2729.8"/>
    <n v="207464.8"/>
    <n v="2701.31"/>
    <n v="303"/>
    <x v="3"/>
    <x v="4"/>
    <n v="34029.82"/>
    <x v="1"/>
    <s v="on time"/>
    <x v="131"/>
    <x v="219"/>
    <x v="1"/>
  </r>
  <r>
    <n v="9526"/>
    <x v="3"/>
    <x v="0"/>
    <x v="4"/>
    <x v="4"/>
    <s v="2023-12-16"/>
    <s v="2023-12-30"/>
    <n v="62"/>
    <n v="32055.17"/>
    <n v="1987420.54"/>
    <n v="2402.36"/>
    <n v="123"/>
    <x v="0"/>
    <x v="3"/>
    <n v="333204.89"/>
    <x v="4"/>
    <s v="delay"/>
    <x v="256"/>
    <x v="168"/>
    <x v="2"/>
  </r>
  <r>
    <n v="9527"/>
    <x v="5"/>
    <x v="1"/>
    <x v="1"/>
    <x v="3"/>
    <s v="2023-11-17"/>
    <s v="2023-11-19"/>
    <n v="28"/>
    <n v="31073.29"/>
    <n v="870052.12"/>
    <n v="4314.95"/>
    <n v="121"/>
    <x v="0"/>
    <x v="3"/>
    <n v="207871.63"/>
    <x v="9"/>
    <s v="on time"/>
    <x v="45"/>
    <x v="44"/>
    <x v="2"/>
  </r>
  <r>
    <n v="9528"/>
    <x v="1"/>
    <x v="2"/>
    <x v="0"/>
    <x v="3"/>
    <s v="2023-09-04"/>
    <s v="2023-09-18"/>
    <n v="27"/>
    <n v="27333.01"/>
    <n v="737991.27"/>
    <n v="1066.06"/>
    <n v="50"/>
    <x v="0"/>
    <x v="0"/>
    <n v="154553.66"/>
    <x v="4"/>
    <s v="delay"/>
    <x v="290"/>
    <x v="339"/>
    <x v="2"/>
  </r>
  <r>
    <n v="9529"/>
    <x v="3"/>
    <x v="0"/>
    <x v="2"/>
    <x v="2"/>
    <s v="2023-07-10"/>
    <s v="2023-07-13"/>
    <n v="87"/>
    <n v="3257.42"/>
    <n v="283395.53999999998"/>
    <n v="790.34"/>
    <n v="310"/>
    <x v="1"/>
    <x v="4"/>
    <n v="50374.239999999998"/>
    <x v="1"/>
    <s v="on time"/>
    <x v="259"/>
    <x v="93"/>
    <x v="1"/>
  </r>
  <r>
    <n v="9530"/>
    <x v="2"/>
    <x v="2"/>
    <x v="1"/>
    <x v="4"/>
    <s v="2023-10-29"/>
    <s v="2023-11-02"/>
    <n v="95"/>
    <n v="32233.8"/>
    <n v="3062211"/>
    <n v="2647.8"/>
    <n v="516"/>
    <x v="1"/>
    <x v="4"/>
    <n v="271101.90999999997"/>
    <x v="13"/>
    <s v="on time"/>
    <x v="260"/>
    <x v="39"/>
    <x v="1"/>
  </r>
  <r>
    <n v="9531"/>
    <x v="1"/>
    <x v="2"/>
    <x v="2"/>
    <x v="4"/>
    <s v="2023-11-16"/>
    <s v="2023-11-26"/>
    <n v="83"/>
    <n v="13466.16"/>
    <n v="1117691.28"/>
    <n v="2365.52"/>
    <n v="270"/>
    <x v="1"/>
    <x v="3"/>
    <n v="116266.2"/>
    <x v="0"/>
    <s v="delay"/>
    <x v="25"/>
    <x v="294"/>
    <x v="1"/>
  </r>
  <r>
    <n v="9532"/>
    <x v="6"/>
    <x v="1"/>
    <x v="3"/>
    <x v="2"/>
    <s v="2023-02-10"/>
    <s v="2023-02-24"/>
    <n v="75"/>
    <n v="29984.74"/>
    <n v="2248855.5"/>
    <n v="3679.91"/>
    <n v="834"/>
    <x v="1"/>
    <x v="4"/>
    <n v="184200.42"/>
    <x v="4"/>
    <s v="delay"/>
    <x v="241"/>
    <x v="290"/>
    <x v="0"/>
  </r>
  <r>
    <n v="9533"/>
    <x v="2"/>
    <x v="1"/>
    <x v="0"/>
    <x v="3"/>
    <s v="2023-09-14"/>
    <s v="2023-09-15"/>
    <n v="43"/>
    <n v="24643.79"/>
    <n v="1059682.97"/>
    <n v="4066.19"/>
    <n v="502"/>
    <x v="1"/>
    <x v="4"/>
    <n v="113604.21"/>
    <x v="7"/>
    <s v="on time"/>
    <x v="340"/>
    <x v="276"/>
    <x v="1"/>
  </r>
  <r>
    <n v="9534"/>
    <x v="5"/>
    <x v="1"/>
    <x v="2"/>
    <x v="1"/>
    <s v="2023-10-27"/>
    <s v="2023-11-06"/>
    <n v="46"/>
    <n v="28049.43"/>
    <n v="1290273.78"/>
    <n v="1603.68"/>
    <n v="399"/>
    <x v="1"/>
    <x v="1"/>
    <n v="310676.82"/>
    <x v="0"/>
    <s v="delay"/>
    <x v="89"/>
    <x v="200"/>
    <x v="1"/>
  </r>
  <r>
    <n v="9535"/>
    <x v="4"/>
    <x v="2"/>
    <x v="0"/>
    <x v="0"/>
    <s v="2023-10-10"/>
    <s v="2023-10-25"/>
    <n v="91"/>
    <n v="31545.919999999998"/>
    <n v="2870678.72"/>
    <n v="4413.0600000000004"/>
    <n v="144"/>
    <x v="0"/>
    <x v="3"/>
    <n v="283333.15999999997"/>
    <x v="3"/>
    <s v="delay"/>
    <x v="155"/>
    <x v="82"/>
    <x v="2"/>
  </r>
  <r>
    <n v="9536"/>
    <x v="1"/>
    <x v="0"/>
    <x v="4"/>
    <x v="3"/>
    <s v="2023-01-18"/>
    <s v="2023-01-22"/>
    <n v="44"/>
    <n v="5049.1099999999997"/>
    <n v="222160.84"/>
    <n v="4173.2700000000004"/>
    <n v="795"/>
    <x v="2"/>
    <x v="3"/>
    <n v="35917.79"/>
    <x v="13"/>
    <s v="on time"/>
    <x v="320"/>
    <x v="75"/>
    <x v="0"/>
  </r>
  <r>
    <n v="9537"/>
    <x v="7"/>
    <x v="0"/>
    <x v="3"/>
    <x v="2"/>
    <s v="2023-10-14"/>
    <s v="2023-10-27"/>
    <n v="25"/>
    <n v="10589.3"/>
    <n v="264732.5"/>
    <n v="1585.32"/>
    <n v="641"/>
    <x v="0"/>
    <x v="3"/>
    <n v="46248.43"/>
    <x v="12"/>
    <s v="delay"/>
    <x v="63"/>
    <x v="273"/>
    <x v="1"/>
  </r>
  <r>
    <n v="9538"/>
    <x v="0"/>
    <x v="0"/>
    <x v="3"/>
    <x v="0"/>
    <s v="2023-01-06"/>
    <s v="2023-01-12"/>
    <n v="8"/>
    <n v="14562.44"/>
    <n v="116499.52"/>
    <n v="2160.63"/>
    <n v="457"/>
    <x v="3"/>
    <x v="0"/>
    <n v="17423.91"/>
    <x v="11"/>
    <s v="delay"/>
    <x v="356"/>
    <x v="194"/>
    <x v="1"/>
  </r>
  <r>
    <n v="9539"/>
    <x v="7"/>
    <x v="0"/>
    <x v="3"/>
    <x v="2"/>
    <s v="2023-01-10"/>
    <s v="2023-01-22"/>
    <n v="27"/>
    <n v="26278.33"/>
    <n v="709514.91"/>
    <n v="2643.93"/>
    <n v="889"/>
    <x v="1"/>
    <x v="3"/>
    <n v="59106.84"/>
    <x v="10"/>
    <s v="delay"/>
    <x v="320"/>
    <x v="210"/>
    <x v="0"/>
  </r>
  <r>
    <n v="9540"/>
    <x v="0"/>
    <x v="1"/>
    <x v="4"/>
    <x v="1"/>
    <s v="2023-03-18"/>
    <s v="2023-03-24"/>
    <n v="23"/>
    <n v="12721.08"/>
    <n v="292584.84000000003"/>
    <n v="650.30999999999995"/>
    <n v="649"/>
    <x v="3"/>
    <x v="1"/>
    <n v="19441.189999999999"/>
    <x v="11"/>
    <s v="delay"/>
    <x v="79"/>
    <x v="78"/>
    <x v="1"/>
  </r>
  <r>
    <n v="9541"/>
    <x v="3"/>
    <x v="1"/>
    <x v="4"/>
    <x v="3"/>
    <s v="2023-02-02"/>
    <s v="2023-02-10"/>
    <n v="5"/>
    <n v="29907.11"/>
    <n v="149535.54999999999"/>
    <n v="3191.14"/>
    <n v="711"/>
    <x v="0"/>
    <x v="3"/>
    <n v="27341.79"/>
    <x v="14"/>
    <s v="delay"/>
    <x v="372"/>
    <x v="354"/>
    <x v="0"/>
  </r>
  <r>
    <n v="9542"/>
    <x v="0"/>
    <x v="0"/>
    <x v="3"/>
    <x v="2"/>
    <s v="2023-10-07"/>
    <s v="2023-10-13"/>
    <n v="45"/>
    <n v="2932.71"/>
    <n v="131971.95000000001"/>
    <n v="3707.93"/>
    <n v="652"/>
    <x v="2"/>
    <x v="0"/>
    <n v="21624.71"/>
    <x v="11"/>
    <s v="delay"/>
    <x v="6"/>
    <x v="255"/>
    <x v="1"/>
  </r>
  <r>
    <n v="9543"/>
    <x v="5"/>
    <x v="2"/>
    <x v="4"/>
    <x v="2"/>
    <s v="2023-02-16"/>
    <s v="2023-03-02"/>
    <n v="88"/>
    <n v="4042.42"/>
    <n v="355732.96"/>
    <n v="4763.1099999999997"/>
    <n v="710"/>
    <x v="1"/>
    <x v="1"/>
    <n v="33668.870000000003"/>
    <x v="4"/>
    <s v="delay"/>
    <x v="229"/>
    <x v="98"/>
    <x v="0"/>
  </r>
  <r>
    <n v="9544"/>
    <x v="6"/>
    <x v="2"/>
    <x v="2"/>
    <x v="3"/>
    <s v="2023-02-15"/>
    <s v="2023-02-28"/>
    <n v="18"/>
    <n v="28362.59"/>
    <n v="510526.62"/>
    <n v="4560.84"/>
    <n v="283"/>
    <x v="3"/>
    <x v="2"/>
    <n v="40921.879999999997"/>
    <x v="12"/>
    <s v="delay"/>
    <x v="250"/>
    <x v="211"/>
    <x v="1"/>
  </r>
  <r>
    <n v="9545"/>
    <x v="4"/>
    <x v="1"/>
    <x v="0"/>
    <x v="0"/>
    <s v="2023-05-14"/>
    <s v="2023-05-17"/>
    <n v="93"/>
    <n v="45354.34"/>
    <n v="4217953.62"/>
    <n v="250.99"/>
    <n v="698"/>
    <x v="0"/>
    <x v="0"/>
    <n v="275210.96999999997"/>
    <x v="1"/>
    <s v="on time"/>
    <x v="210"/>
    <x v="67"/>
    <x v="1"/>
  </r>
  <r>
    <n v="9546"/>
    <x v="2"/>
    <x v="0"/>
    <x v="3"/>
    <x v="4"/>
    <s v="2023-09-12"/>
    <s v="2023-09-22"/>
    <n v="74"/>
    <n v="45565.77"/>
    <n v="3371866.98"/>
    <n v="4102.53"/>
    <n v="383"/>
    <x v="1"/>
    <x v="1"/>
    <n v="272371.62"/>
    <x v="0"/>
    <s v="delay"/>
    <x v="37"/>
    <x v="81"/>
    <x v="1"/>
  </r>
  <r>
    <n v="9547"/>
    <x v="6"/>
    <x v="0"/>
    <x v="0"/>
    <x v="3"/>
    <s v="2023-09-25"/>
    <s v="2023-09-27"/>
    <n v="43"/>
    <n v="48530.01"/>
    <n v="2086790.43"/>
    <n v="3101.6"/>
    <n v="206"/>
    <x v="3"/>
    <x v="2"/>
    <n v="156509.07"/>
    <x v="9"/>
    <s v="on time"/>
    <x v="46"/>
    <x v="191"/>
    <x v="1"/>
  </r>
  <r>
    <n v="9548"/>
    <x v="1"/>
    <x v="1"/>
    <x v="0"/>
    <x v="2"/>
    <s v="2023-07-18"/>
    <s v="2023-07-27"/>
    <n v="81"/>
    <n v="3200.49"/>
    <n v="259239.69"/>
    <n v="2092.11"/>
    <n v="52"/>
    <x v="1"/>
    <x v="3"/>
    <n v="25183.15"/>
    <x v="6"/>
    <s v="delay"/>
    <x v="228"/>
    <x v="43"/>
    <x v="2"/>
  </r>
  <r>
    <n v="9549"/>
    <x v="1"/>
    <x v="0"/>
    <x v="3"/>
    <x v="2"/>
    <s v="2023-01-19"/>
    <s v="2023-01-24"/>
    <n v="73"/>
    <n v="19372.490000000002"/>
    <n v="1414191.77"/>
    <n v="2610.87"/>
    <n v="463"/>
    <x v="0"/>
    <x v="0"/>
    <n v="184163.03"/>
    <x v="2"/>
    <s v="on time"/>
    <x v="359"/>
    <x v="336"/>
    <x v="1"/>
  </r>
  <r>
    <n v="9550"/>
    <x v="0"/>
    <x v="1"/>
    <x v="3"/>
    <x v="4"/>
    <s v="2023-10-02"/>
    <s v="2023-10-03"/>
    <n v="37"/>
    <n v="38073.85"/>
    <n v="1408732.45"/>
    <n v="3043.2"/>
    <n v="784"/>
    <x v="2"/>
    <x v="4"/>
    <n v="133555.07999999999"/>
    <x v="7"/>
    <s v="on time"/>
    <x v="332"/>
    <x v="287"/>
    <x v="0"/>
  </r>
  <r>
    <n v="9551"/>
    <x v="6"/>
    <x v="1"/>
    <x v="4"/>
    <x v="0"/>
    <s v="2023-04-02"/>
    <s v="2023-04-15"/>
    <n v="33"/>
    <n v="28209.1"/>
    <n v="930900.3"/>
    <n v="4510.46"/>
    <n v="241"/>
    <x v="0"/>
    <x v="0"/>
    <n v="204889.92"/>
    <x v="12"/>
    <s v="delay"/>
    <x v="76"/>
    <x v="280"/>
    <x v="1"/>
  </r>
  <r>
    <n v="9552"/>
    <x v="0"/>
    <x v="0"/>
    <x v="1"/>
    <x v="4"/>
    <s v="2023-01-31"/>
    <s v="2023-02-08"/>
    <n v="96"/>
    <n v="39323.32"/>
    <n v="3775038.72"/>
    <n v="4443.32"/>
    <n v="597"/>
    <x v="1"/>
    <x v="3"/>
    <n v="900123.42"/>
    <x v="14"/>
    <s v="delay"/>
    <x v="234"/>
    <x v="205"/>
    <x v="1"/>
  </r>
  <r>
    <n v="9553"/>
    <x v="2"/>
    <x v="1"/>
    <x v="2"/>
    <x v="4"/>
    <s v="2023-11-02"/>
    <s v="2023-11-08"/>
    <n v="57"/>
    <n v="45466"/>
    <n v="2591562"/>
    <n v="2135.02"/>
    <n v="683"/>
    <x v="1"/>
    <x v="2"/>
    <n v="218530.44"/>
    <x v="11"/>
    <s v="delay"/>
    <x v="193"/>
    <x v="152"/>
    <x v="1"/>
  </r>
  <r>
    <n v="9554"/>
    <x v="2"/>
    <x v="2"/>
    <x v="1"/>
    <x v="3"/>
    <s v="2023-12-11"/>
    <s v="2023-12-18"/>
    <n v="36"/>
    <n v="7445.4"/>
    <n v="268034.40000000002"/>
    <n v="1509.13"/>
    <n v="301"/>
    <x v="1"/>
    <x v="0"/>
    <n v="45061.79"/>
    <x v="5"/>
    <s v="delay"/>
    <x v="181"/>
    <x v="253"/>
    <x v="1"/>
  </r>
  <r>
    <n v="9555"/>
    <x v="3"/>
    <x v="1"/>
    <x v="4"/>
    <x v="1"/>
    <s v="2023-12-22"/>
    <s v="2023-12-26"/>
    <n v="52"/>
    <n v="19438.48"/>
    <n v="1010800.96"/>
    <n v="729.65"/>
    <n v="261"/>
    <x v="2"/>
    <x v="3"/>
    <n v="70330.69"/>
    <x v="13"/>
    <s v="on time"/>
    <x v="230"/>
    <x v="169"/>
    <x v="1"/>
  </r>
  <r>
    <n v="9556"/>
    <x v="1"/>
    <x v="1"/>
    <x v="2"/>
    <x v="1"/>
    <s v="2023-05-29"/>
    <s v="2023-05-30"/>
    <n v="27"/>
    <n v="27556.43"/>
    <n v="744023.61"/>
    <n v="1143.92"/>
    <n v="507"/>
    <x v="3"/>
    <x v="2"/>
    <n v="101596.39"/>
    <x v="7"/>
    <s v="on time"/>
    <x v="287"/>
    <x v="238"/>
    <x v="1"/>
  </r>
  <r>
    <n v="9557"/>
    <x v="7"/>
    <x v="2"/>
    <x v="4"/>
    <x v="1"/>
    <s v="2023-07-11"/>
    <s v="2023-07-23"/>
    <n v="74"/>
    <n v="15747.41"/>
    <n v="1165308.3400000001"/>
    <n v="3367.88"/>
    <n v="415"/>
    <x v="2"/>
    <x v="1"/>
    <n v="254231.1"/>
    <x v="10"/>
    <s v="delay"/>
    <x v="251"/>
    <x v="63"/>
    <x v="1"/>
  </r>
  <r>
    <n v="9558"/>
    <x v="6"/>
    <x v="1"/>
    <x v="0"/>
    <x v="0"/>
    <s v="2023-11-28"/>
    <s v="2023-12-02"/>
    <n v="81"/>
    <n v="7652.95"/>
    <n v="619888.94999999995"/>
    <n v="3151.53"/>
    <n v="905"/>
    <x v="2"/>
    <x v="1"/>
    <n v="119101.71"/>
    <x v="13"/>
    <s v="on time"/>
    <x v="137"/>
    <x v="295"/>
    <x v="0"/>
  </r>
  <r>
    <n v="9559"/>
    <x v="0"/>
    <x v="1"/>
    <x v="3"/>
    <x v="3"/>
    <s v="2023-10-13"/>
    <s v="2023-10-26"/>
    <n v="2"/>
    <n v="24571.06"/>
    <n v="49142.12"/>
    <n v="1618.58"/>
    <n v="550"/>
    <x v="3"/>
    <x v="1"/>
    <n v="7431.3"/>
    <x v="12"/>
    <s v="delay"/>
    <x v="212"/>
    <x v="172"/>
    <x v="1"/>
  </r>
  <r>
    <n v="9560"/>
    <x v="4"/>
    <x v="2"/>
    <x v="0"/>
    <x v="0"/>
    <s v="2023-12-15"/>
    <s v="2023-12-27"/>
    <n v="34"/>
    <n v="5509.81"/>
    <n v="187333.54"/>
    <n v="3709.58"/>
    <n v="815"/>
    <x v="1"/>
    <x v="2"/>
    <n v="44848.78"/>
    <x v="10"/>
    <s v="delay"/>
    <x v="221"/>
    <x v="72"/>
    <x v="0"/>
  </r>
  <r>
    <n v="9561"/>
    <x v="0"/>
    <x v="0"/>
    <x v="4"/>
    <x v="4"/>
    <s v="2023-09-16"/>
    <s v="2023-09-17"/>
    <n v="23"/>
    <n v="29832.720000000001"/>
    <n v="686152.56"/>
    <n v="2626.35"/>
    <n v="486"/>
    <x v="3"/>
    <x v="3"/>
    <n v="122172.99"/>
    <x v="7"/>
    <s v="on time"/>
    <x v="204"/>
    <x v="122"/>
    <x v="1"/>
  </r>
  <r>
    <n v="9562"/>
    <x v="0"/>
    <x v="2"/>
    <x v="2"/>
    <x v="3"/>
    <s v="2023-06-04"/>
    <s v="2023-06-06"/>
    <n v="52"/>
    <n v="45342.11"/>
    <n v="2357789.7200000002"/>
    <n v="3887.17"/>
    <n v="632"/>
    <x v="2"/>
    <x v="4"/>
    <n v="400882.67"/>
    <x v="9"/>
    <s v="on time"/>
    <x v="39"/>
    <x v="28"/>
    <x v="1"/>
  </r>
  <r>
    <n v="9563"/>
    <x v="1"/>
    <x v="1"/>
    <x v="3"/>
    <x v="2"/>
    <s v="2023-12-04"/>
    <s v="2023-12-11"/>
    <n v="3"/>
    <n v="19302.29"/>
    <n v="57906.87"/>
    <n v="4639.84"/>
    <n v="1"/>
    <x v="1"/>
    <x v="3"/>
    <n v="13719.66"/>
    <x v="5"/>
    <s v="delay"/>
    <x v="13"/>
    <x v="216"/>
    <x v="2"/>
  </r>
  <r>
    <n v="9564"/>
    <x v="1"/>
    <x v="1"/>
    <x v="0"/>
    <x v="4"/>
    <s v="2023-03-19"/>
    <s v="2023-03-25"/>
    <n v="20"/>
    <n v="22292.78"/>
    <n v="445855.6"/>
    <n v="3197.92"/>
    <n v="227"/>
    <x v="3"/>
    <x v="3"/>
    <n v="89581.99"/>
    <x v="11"/>
    <s v="delay"/>
    <x v="144"/>
    <x v="30"/>
    <x v="1"/>
  </r>
  <r>
    <n v="9565"/>
    <x v="3"/>
    <x v="2"/>
    <x v="4"/>
    <x v="0"/>
    <s v="2023-01-18"/>
    <s v="2023-01-19"/>
    <n v="11"/>
    <n v="40741"/>
    <n v="448151"/>
    <n v="164.2"/>
    <n v="635"/>
    <x v="2"/>
    <x v="3"/>
    <n v="96132.83"/>
    <x v="7"/>
    <s v="on time"/>
    <x v="182"/>
    <x v="75"/>
    <x v="1"/>
  </r>
  <r>
    <n v="9566"/>
    <x v="6"/>
    <x v="2"/>
    <x v="0"/>
    <x v="4"/>
    <s v="2023-03-16"/>
    <s v="2023-03-19"/>
    <n v="10"/>
    <n v="20049.52"/>
    <n v="200495.2"/>
    <n v="3945.11"/>
    <n v="511"/>
    <x v="2"/>
    <x v="0"/>
    <n v="11398.53"/>
    <x v="1"/>
    <s v="on time"/>
    <x v="180"/>
    <x v="89"/>
    <x v="1"/>
  </r>
  <r>
    <n v="9567"/>
    <x v="0"/>
    <x v="1"/>
    <x v="0"/>
    <x v="4"/>
    <s v="2023-09-24"/>
    <s v="2023-10-04"/>
    <n v="68"/>
    <n v="8384.2099999999991"/>
    <n v="570126.28"/>
    <n v="3221.91"/>
    <n v="313"/>
    <x v="2"/>
    <x v="3"/>
    <n v="128213.24"/>
    <x v="0"/>
    <s v="delay"/>
    <x v="347"/>
    <x v="206"/>
    <x v="1"/>
  </r>
  <r>
    <n v="9568"/>
    <x v="0"/>
    <x v="1"/>
    <x v="4"/>
    <x v="1"/>
    <s v="2023-06-09"/>
    <s v="2023-06-18"/>
    <n v="98"/>
    <n v="14266.29"/>
    <n v="1398096.42"/>
    <n v="3452.18"/>
    <n v="900"/>
    <x v="0"/>
    <x v="1"/>
    <n v="338877.57"/>
    <x v="6"/>
    <s v="delay"/>
    <x v="189"/>
    <x v="214"/>
    <x v="0"/>
  </r>
  <r>
    <n v="9569"/>
    <x v="6"/>
    <x v="2"/>
    <x v="3"/>
    <x v="1"/>
    <s v="2023-05-03"/>
    <s v="2023-05-05"/>
    <n v="10"/>
    <n v="9818.7000000000007"/>
    <n v="98187"/>
    <n v="2530.87"/>
    <n v="355"/>
    <x v="0"/>
    <x v="3"/>
    <n v="16491.849999999999"/>
    <x v="9"/>
    <s v="on time"/>
    <x v="331"/>
    <x v="278"/>
    <x v="1"/>
  </r>
  <r>
    <n v="9570"/>
    <x v="6"/>
    <x v="0"/>
    <x v="3"/>
    <x v="0"/>
    <s v="2023-04-28"/>
    <s v="2023-05-09"/>
    <n v="12"/>
    <n v="18331.62"/>
    <n v="219979.44"/>
    <n v="2610.19"/>
    <n v="959"/>
    <x v="0"/>
    <x v="3"/>
    <n v="25110.02"/>
    <x v="8"/>
    <s v="delay"/>
    <x v="150"/>
    <x v="31"/>
    <x v="0"/>
  </r>
  <r>
    <n v="9571"/>
    <x v="0"/>
    <x v="0"/>
    <x v="2"/>
    <x v="2"/>
    <s v="2023-10-13"/>
    <s v="2023-10-21"/>
    <n v="36"/>
    <n v="40717.4"/>
    <n v="1465826.4"/>
    <n v="477.71"/>
    <n v="727"/>
    <x v="0"/>
    <x v="3"/>
    <n v="299808.96000000002"/>
    <x v="14"/>
    <s v="delay"/>
    <x v="109"/>
    <x v="172"/>
    <x v="0"/>
  </r>
  <r>
    <n v="9572"/>
    <x v="6"/>
    <x v="0"/>
    <x v="0"/>
    <x v="3"/>
    <s v="2023-08-15"/>
    <s v="2023-08-17"/>
    <n v="48"/>
    <n v="29681.7"/>
    <n v="1424721.6"/>
    <n v="3240.83"/>
    <n v="548"/>
    <x v="1"/>
    <x v="4"/>
    <n v="292620"/>
    <x v="9"/>
    <s v="on time"/>
    <x v="289"/>
    <x v="24"/>
    <x v="1"/>
  </r>
  <r>
    <n v="9573"/>
    <x v="0"/>
    <x v="2"/>
    <x v="3"/>
    <x v="3"/>
    <s v="2023-07-09"/>
    <s v="2023-07-19"/>
    <n v="1"/>
    <n v="21645.77"/>
    <n v="21645.77"/>
    <n v="4783.01"/>
    <n v="479"/>
    <x v="2"/>
    <x v="0"/>
    <n v="1591.68"/>
    <x v="0"/>
    <s v="delay"/>
    <x v="264"/>
    <x v="203"/>
    <x v="1"/>
  </r>
  <r>
    <n v="9574"/>
    <x v="6"/>
    <x v="1"/>
    <x v="3"/>
    <x v="4"/>
    <s v="2023-06-02"/>
    <s v="2023-06-05"/>
    <n v="1"/>
    <n v="11069.35"/>
    <n v="11069.35"/>
    <n v="2446.91"/>
    <n v="363"/>
    <x v="3"/>
    <x v="3"/>
    <n v="2716.33"/>
    <x v="1"/>
    <s v="on time"/>
    <x v="117"/>
    <x v="356"/>
    <x v="1"/>
  </r>
  <r>
    <n v="9575"/>
    <x v="7"/>
    <x v="1"/>
    <x v="1"/>
    <x v="2"/>
    <s v="2023-03-17"/>
    <s v="2023-03-22"/>
    <n v="33"/>
    <n v="39564.480000000003"/>
    <n v="1305627.8400000001"/>
    <n v="4548.68"/>
    <n v="714"/>
    <x v="1"/>
    <x v="2"/>
    <n v="297299.01"/>
    <x v="2"/>
    <s v="on time"/>
    <x v="295"/>
    <x v="256"/>
    <x v="0"/>
  </r>
  <r>
    <n v="9576"/>
    <x v="1"/>
    <x v="2"/>
    <x v="0"/>
    <x v="4"/>
    <s v="2023-03-05"/>
    <s v="2023-03-15"/>
    <n v="66"/>
    <n v="6910.74"/>
    <n v="456108.84"/>
    <n v="4328.51"/>
    <n v="488"/>
    <x v="0"/>
    <x v="0"/>
    <n v="24550.1"/>
    <x v="0"/>
    <s v="delay"/>
    <x v="112"/>
    <x v="247"/>
    <x v="1"/>
  </r>
  <r>
    <n v="9577"/>
    <x v="7"/>
    <x v="2"/>
    <x v="2"/>
    <x v="0"/>
    <s v="2023-12-19"/>
    <s v="2023-12-29"/>
    <n v="98"/>
    <n v="34758.21"/>
    <n v="3406304.58"/>
    <n v="3374.82"/>
    <n v="523"/>
    <x v="1"/>
    <x v="2"/>
    <n v="252317.33"/>
    <x v="0"/>
    <s v="delay"/>
    <x v="74"/>
    <x v="215"/>
    <x v="1"/>
  </r>
  <r>
    <n v="9578"/>
    <x v="1"/>
    <x v="1"/>
    <x v="2"/>
    <x v="4"/>
    <s v="2023-10-17"/>
    <s v="2023-10-31"/>
    <n v="8"/>
    <n v="4364.97"/>
    <n v="34919.760000000002"/>
    <n v="3347.25"/>
    <n v="469"/>
    <x v="2"/>
    <x v="1"/>
    <n v="6821.41"/>
    <x v="4"/>
    <s v="delay"/>
    <x v="203"/>
    <x v="360"/>
    <x v="1"/>
  </r>
  <r>
    <n v="9579"/>
    <x v="1"/>
    <x v="2"/>
    <x v="3"/>
    <x v="1"/>
    <s v="2023-08-14"/>
    <s v="2023-08-24"/>
    <n v="90"/>
    <n v="33935.160000000003"/>
    <n v="3054164.4"/>
    <n v="4921.12"/>
    <n v="956"/>
    <x v="2"/>
    <x v="3"/>
    <n v="173455.81"/>
    <x v="0"/>
    <s v="delay"/>
    <x v="59"/>
    <x v="269"/>
    <x v="0"/>
  </r>
  <r>
    <n v="9580"/>
    <x v="3"/>
    <x v="2"/>
    <x v="2"/>
    <x v="0"/>
    <s v="2023-09-18"/>
    <s v="2023-09-24"/>
    <n v="95"/>
    <n v="19108.689999999999"/>
    <n v="1815325.55"/>
    <n v="2246.23"/>
    <n v="144"/>
    <x v="0"/>
    <x v="2"/>
    <n v="268992.37"/>
    <x v="11"/>
    <s v="delay"/>
    <x v="216"/>
    <x v="343"/>
    <x v="2"/>
  </r>
  <r>
    <n v="9581"/>
    <x v="1"/>
    <x v="1"/>
    <x v="0"/>
    <x v="1"/>
    <s v="2023-03-19"/>
    <s v="2023-03-26"/>
    <n v="58"/>
    <n v="29050.73"/>
    <n v="1684942.34"/>
    <n v="2429.0500000000002"/>
    <n v="191"/>
    <x v="1"/>
    <x v="0"/>
    <n v="367760.37"/>
    <x v="5"/>
    <s v="delay"/>
    <x v="30"/>
    <x v="30"/>
    <x v="2"/>
  </r>
  <r>
    <n v="9582"/>
    <x v="6"/>
    <x v="0"/>
    <x v="4"/>
    <x v="3"/>
    <s v="2023-05-08"/>
    <s v="2023-05-12"/>
    <n v="61"/>
    <n v="9621.07"/>
    <n v="586885.27"/>
    <n v="3585.03"/>
    <n v="667"/>
    <x v="2"/>
    <x v="4"/>
    <n v="89884.18"/>
    <x v="13"/>
    <s v="on time"/>
    <x v="2"/>
    <x v="233"/>
    <x v="1"/>
  </r>
  <r>
    <n v="9583"/>
    <x v="2"/>
    <x v="0"/>
    <x v="4"/>
    <x v="2"/>
    <s v="2023-11-05"/>
    <s v="2023-11-07"/>
    <n v="64"/>
    <n v="6846.31"/>
    <n v="438163.84"/>
    <n v="238.35"/>
    <n v="12"/>
    <x v="1"/>
    <x v="2"/>
    <n v="41011.14"/>
    <x v="9"/>
    <s v="on time"/>
    <x v="50"/>
    <x v="138"/>
    <x v="2"/>
  </r>
  <r>
    <n v="9584"/>
    <x v="6"/>
    <x v="1"/>
    <x v="0"/>
    <x v="0"/>
    <s v="2023-10-24"/>
    <s v="2023-10-29"/>
    <n v="63"/>
    <n v="23114.62"/>
    <n v="1456221.06"/>
    <n v="1280.06"/>
    <n v="544"/>
    <x v="3"/>
    <x v="2"/>
    <n v="264629.48"/>
    <x v="2"/>
    <s v="on time"/>
    <x v="325"/>
    <x v="99"/>
    <x v="1"/>
  </r>
  <r>
    <n v="9585"/>
    <x v="1"/>
    <x v="2"/>
    <x v="4"/>
    <x v="1"/>
    <s v="2023-01-06"/>
    <s v="2023-01-15"/>
    <n v="98"/>
    <n v="20595.59"/>
    <n v="2018367.82"/>
    <n v="4101.29"/>
    <n v="924"/>
    <x v="3"/>
    <x v="2"/>
    <n v="490925.99"/>
    <x v="6"/>
    <s v="delay"/>
    <x v="376"/>
    <x v="194"/>
    <x v="0"/>
  </r>
  <r>
    <n v="9586"/>
    <x v="2"/>
    <x v="1"/>
    <x v="1"/>
    <x v="2"/>
    <s v="2023-07-27"/>
    <s v="2023-08-10"/>
    <n v="70"/>
    <n v="41751.519999999997"/>
    <n v="2922606.4"/>
    <n v="2406.9499999999998"/>
    <n v="690"/>
    <x v="1"/>
    <x v="4"/>
    <n v="340534.56"/>
    <x v="4"/>
    <s v="delay"/>
    <x v="22"/>
    <x v="1"/>
    <x v="1"/>
  </r>
  <r>
    <n v="9587"/>
    <x v="6"/>
    <x v="1"/>
    <x v="2"/>
    <x v="2"/>
    <s v="2023-10-31"/>
    <s v="2023-11-05"/>
    <n v="74"/>
    <n v="25002.91"/>
    <n v="1850215.34"/>
    <n v="3029.19"/>
    <n v="946"/>
    <x v="2"/>
    <x v="3"/>
    <n v="106726.57"/>
    <x v="2"/>
    <s v="on time"/>
    <x v="100"/>
    <x v="91"/>
    <x v="0"/>
  </r>
  <r>
    <n v="9588"/>
    <x v="1"/>
    <x v="0"/>
    <x v="4"/>
    <x v="2"/>
    <s v="2023-11-30"/>
    <s v="2023-12-05"/>
    <n v="72"/>
    <n v="15011.63"/>
    <n v="1080837.3600000001"/>
    <n v="3285.43"/>
    <n v="388"/>
    <x v="2"/>
    <x v="1"/>
    <n v="127419.89"/>
    <x v="2"/>
    <s v="on time"/>
    <x v="326"/>
    <x v="13"/>
    <x v="1"/>
  </r>
  <r>
    <n v="9589"/>
    <x v="1"/>
    <x v="0"/>
    <x v="1"/>
    <x v="2"/>
    <s v="2023-02-03"/>
    <s v="2023-02-13"/>
    <n v="73"/>
    <n v="3994.09"/>
    <n v="291568.57"/>
    <n v="3117.67"/>
    <n v="651"/>
    <x v="0"/>
    <x v="4"/>
    <n v="52067.57"/>
    <x v="0"/>
    <s v="delay"/>
    <x v="267"/>
    <x v="349"/>
    <x v="1"/>
  </r>
  <r>
    <n v="9590"/>
    <x v="0"/>
    <x v="2"/>
    <x v="1"/>
    <x v="4"/>
    <s v="2023-09-22"/>
    <s v="2023-09-28"/>
    <n v="39"/>
    <n v="23438.41"/>
    <n v="914097.99"/>
    <n v="2223.56"/>
    <n v="700"/>
    <x v="2"/>
    <x v="1"/>
    <n v="217216.94"/>
    <x v="11"/>
    <s v="delay"/>
    <x v="113"/>
    <x v="132"/>
    <x v="0"/>
  </r>
  <r>
    <n v="9591"/>
    <x v="4"/>
    <x v="0"/>
    <x v="0"/>
    <x v="1"/>
    <s v="2023-08-10"/>
    <s v="2023-08-16"/>
    <n v="11"/>
    <n v="22472.67"/>
    <n v="247199.37"/>
    <n v="1604.95"/>
    <n v="423"/>
    <x v="1"/>
    <x v="2"/>
    <n v="35322.33"/>
    <x v="11"/>
    <s v="delay"/>
    <x v="249"/>
    <x v="32"/>
    <x v="1"/>
  </r>
  <r>
    <n v="9592"/>
    <x v="5"/>
    <x v="0"/>
    <x v="2"/>
    <x v="3"/>
    <s v="2023-08-23"/>
    <s v="2023-08-29"/>
    <n v="69"/>
    <n v="31704.23"/>
    <n v="2187591.87"/>
    <n v="409.33"/>
    <n v="695"/>
    <x v="0"/>
    <x v="2"/>
    <n v="491556.97"/>
    <x v="11"/>
    <s v="delay"/>
    <x v="23"/>
    <x v="232"/>
    <x v="1"/>
  </r>
  <r>
    <n v="9593"/>
    <x v="4"/>
    <x v="1"/>
    <x v="2"/>
    <x v="2"/>
    <s v="2023-03-14"/>
    <s v="2023-03-23"/>
    <n v="59"/>
    <n v="41684.17"/>
    <n v="2459366.0299999998"/>
    <n v="3656.2"/>
    <n v="43"/>
    <x v="1"/>
    <x v="3"/>
    <n v="309948.40999999997"/>
    <x v="6"/>
    <s v="delay"/>
    <x v="205"/>
    <x v="142"/>
    <x v="2"/>
  </r>
  <r>
    <n v="9594"/>
    <x v="3"/>
    <x v="1"/>
    <x v="0"/>
    <x v="0"/>
    <s v="2023-11-22"/>
    <s v="2023-11-27"/>
    <n v="42"/>
    <n v="39486.22"/>
    <n v="1658421.24"/>
    <n v="1641.38"/>
    <n v="901"/>
    <x v="0"/>
    <x v="0"/>
    <n v="120457.7"/>
    <x v="2"/>
    <s v="on time"/>
    <x v="274"/>
    <x v="260"/>
    <x v="0"/>
  </r>
  <r>
    <n v="9595"/>
    <x v="2"/>
    <x v="0"/>
    <x v="0"/>
    <x v="1"/>
    <s v="2023-03-17"/>
    <s v="2023-04-01"/>
    <n v="35"/>
    <n v="47087.69"/>
    <n v="1648069.15"/>
    <n v="2872.85"/>
    <n v="228"/>
    <x v="1"/>
    <x v="0"/>
    <n v="267828.24"/>
    <x v="3"/>
    <s v="delay"/>
    <x v="240"/>
    <x v="256"/>
    <x v="1"/>
  </r>
  <r>
    <n v="9596"/>
    <x v="5"/>
    <x v="2"/>
    <x v="1"/>
    <x v="2"/>
    <s v="2023-04-04"/>
    <s v="2023-04-19"/>
    <n v="27"/>
    <n v="1031.97"/>
    <n v="27863.19"/>
    <n v="4171.18"/>
    <n v="598"/>
    <x v="1"/>
    <x v="0"/>
    <n v="3524.33"/>
    <x v="3"/>
    <s v="delay"/>
    <x v="231"/>
    <x v="116"/>
    <x v="1"/>
  </r>
  <r>
    <n v="9597"/>
    <x v="6"/>
    <x v="2"/>
    <x v="0"/>
    <x v="4"/>
    <s v="2023-06-06"/>
    <s v="2023-06-17"/>
    <n v="51"/>
    <n v="11888.08"/>
    <n v="606292.07999999996"/>
    <n v="2215.62"/>
    <n v="841"/>
    <x v="3"/>
    <x v="3"/>
    <n v="33141.96"/>
    <x v="8"/>
    <s v="delay"/>
    <x v="125"/>
    <x v="163"/>
    <x v="0"/>
  </r>
  <r>
    <n v="9598"/>
    <x v="0"/>
    <x v="2"/>
    <x v="2"/>
    <x v="3"/>
    <s v="2023-09-27"/>
    <s v="2023-10-11"/>
    <n v="14"/>
    <n v="47004.42"/>
    <n v="658061.88"/>
    <n v="3422.38"/>
    <n v="232"/>
    <x v="0"/>
    <x v="1"/>
    <n v="108904.5"/>
    <x v="4"/>
    <s v="delay"/>
    <x v="373"/>
    <x v="302"/>
    <x v="1"/>
  </r>
  <r>
    <n v="9599"/>
    <x v="5"/>
    <x v="2"/>
    <x v="0"/>
    <x v="4"/>
    <s v="2023-09-04"/>
    <s v="2023-09-14"/>
    <n v="33"/>
    <n v="11602.27"/>
    <n v="382874.91"/>
    <n v="2855.96"/>
    <n v="591"/>
    <x v="0"/>
    <x v="3"/>
    <n v="45094.05"/>
    <x v="0"/>
    <s v="delay"/>
    <x v="261"/>
    <x v="339"/>
    <x v="1"/>
  </r>
  <r>
    <n v="9600"/>
    <x v="1"/>
    <x v="1"/>
    <x v="1"/>
    <x v="3"/>
    <s v="2023-05-18"/>
    <s v="2023-05-26"/>
    <n v="57"/>
    <n v="11200.89"/>
    <n v="638450.73"/>
    <n v="1882.37"/>
    <n v="850"/>
    <x v="3"/>
    <x v="4"/>
    <n v="131853.73000000001"/>
    <x v="14"/>
    <s v="delay"/>
    <x v="214"/>
    <x v="292"/>
    <x v="0"/>
  </r>
  <r>
    <n v="9601"/>
    <x v="6"/>
    <x v="1"/>
    <x v="2"/>
    <x v="4"/>
    <s v="2023-11-05"/>
    <s v="2023-11-19"/>
    <n v="34"/>
    <n v="19753.759999999998"/>
    <n v="671627.84"/>
    <n v="2841.25"/>
    <n v="16"/>
    <x v="3"/>
    <x v="4"/>
    <n v="89258.2"/>
    <x v="4"/>
    <s v="delay"/>
    <x v="45"/>
    <x v="138"/>
    <x v="2"/>
  </r>
  <r>
    <n v="9602"/>
    <x v="6"/>
    <x v="0"/>
    <x v="1"/>
    <x v="4"/>
    <s v="2023-03-06"/>
    <s v="2023-03-15"/>
    <n v="33"/>
    <n v="38726.019999999997"/>
    <n v="1277958.6599999999"/>
    <n v="4204.34"/>
    <n v="683"/>
    <x v="2"/>
    <x v="1"/>
    <n v="164036.87"/>
    <x v="6"/>
    <s v="delay"/>
    <x v="112"/>
    <x v="313"/>
    <x v="1"/>
  </r>
  <r>
    <n v="9603"/>
    <x v="3"/>
    <x v="0"/>
    <x v="3"/>
    <x v="3"/>
    <s v="2023-08-28"/>
    <s v="2023-09-04"/>
    <n v="90"/>
    <n v="18375.7"/>
    <n v="1653813"/>
    <n v="4748.63"/>
    <n v="216"/>
    <x v="3"/>
    <x v="2"/>
    <n v="391988.49"/>
    <x v="5"/>
    <s v="delay"/>
    <x v="61"/>
    <x v="166"/>
    <x v="1"/>
  </r>
  <r>
    <n v="9604"/>
    <x v="2"/>
    <x v="0"/>
    <x v="4"/>
    <x v="1"/>
    <s v="2023-01-07"/>
    <s v="2023-01-13"/>
    <n v="97"/>
    <n v="34765.25"/>
    <n v="3372229.25"/>
    <n v="3654.96"/>
    <n v="261"/>
    <x v="3"/>
    <x v="1"/>
    <n v="739983.86"/>
    <x v="11"/>
    <s v="delay"/>
    <x v="186"/>
    <x v="25"/>
    <x v="1"/>
  </r>
  <r>
    <n v="9605"/>
    <x v="6"/>
    <x v="2"/>
    <x v="0"/>
    <x v="0"/>
    <s v="2023-08-19"/>
    <s v="2023-08-22"/>
    <n v="1"/>
    <n v="47314.2"/>
    <n v="47314.2"/>
    <n v="1572.83"/>
    <n v="776"/>
    <x v="1"/>
    <x v="4"/>
    <n v="3815.61"/>
    <x v="1"/>
    <s v="on time"/>
    <x v="55"/>
    <x v="143"/>
    <x v="0"/>
  </r>
  <r>
    <n v="9606"/>
    <x v="4"/>
    <x v="0"/>
    <x v="2"/>
    <x v="4"/>
    <s v="2023-05-19"/>
    <s v="2023-05-29"/>
    <n v="98"/>
    <n v="17832.41"/>
    <n v="1747576.18"/>
    <n v="1357.01"/>
    <n v="856"/>
    <x v="0"/>
    <x v="4"/>
    <n v="263730.23"/>
    <x v="0"/>
    <s v="delay"/>
    <x v="312"/>
    <x v="40"/>
    <x v="0"/>
  </r>
  <r>
    <n v="9607"/>
    <x v="1"/>
    <x v="2"/>
    <x v="2"/>
    <x v="2"/>
    <s v="2023-10-01"/>
    <s v="2023-10-06"/>
    <n v="29"/>
    <n v="18021.419999999998"/>
    <n v="522621.18"/>
    <n v="1122.95"/>
    <n v="14"/>
    <x v="0"/>
    <x v="0"/>
    <n v="110924.88"/>
    <x v="2"/>
    <s v="on time"/>
    <x v="122"/>
    <x v="340"/>
    <x v="2"/>
  </r>
  <r>
    <n v="9608"/>
    <x v="5"/>
    <x v="1"/>
    <x v="4"/>
    <x v="2"/>
    <s v="2023-07-23"/>
    <s v="2023-07-30"/>
    <n v="41"/>
    <n v="24749.33"/>
    <n v="1014722.53"/>
    <n v="2017.4"/>
    <n v="850"/>
    <x v="1"/>
    <x v="3"/>
    <n v="51604.77"/>
    <x v="5"/>
    <s v="delay"/>
    <x v="1"/>
    <x v="192"/>
    <x v="0"/>
  </r>
  <r>
    <n v="9609"/>
    <x v="1"/>
    <x v="2"/>
    <x v="4"/>
    <x v="3"/>
    <s v="2023-07-09"/>
    <s v="2023-07-17"/>
    <n v="30"/>
    <n v="43436.53"/>
    <n v="1303095.8999999999"/>
    <n v="4789.0600000000004"/>
    <n v="414"/>
    <x v="0"/>
    <x v="2"/>
    <n v="182069.98"/>
    <x v="14"/>
    <s v="delay"/>
    <x v="26"/>
    <x v="203"/>
    <x v="1"/>
  </r>
  <r>
    <n v="9610"/>
    <x v="0"/>
    <x v="0"/>
    <x v="1"/>
    <x v="0"/>
    <s v="2023-10-13"/>
    <s v="2023-10-25"/>
    <n v="52"/>
    <n v="22285.52"/>
    <n v="1158847.04"/>
    <n v="2438.5500000000002"/>
    <n v="270"/>
    <x v="2"/>
    <x v="1"/>
    <n v="197644.39"/>
    <x v="10"/>
    <s v="delay"/>
    <x v="155"/>
    <x v="172"/>
    <x v="1"/>
  </r>
  <r>
    <n v="9611"/>
    <x v="3"/>
    <x v="1"/>
    <x v="4"/>
    <x v="1"/>
    <s v="2023-03-01"/>
    <s v="2023-03-14"/>
    <n v="12"/>
    <n v="7284"/>
    <n v="87408"/>
    <n v="1220.5999999999999"/>
    <n v="24"/>
    <x v="2"/>
    <x v="2"/>
    <n v="7344.44"/>
    <x v="12"/>
    <s v="delay"/>
    <x v="301"/>
    <x v="309"/>
    <x v="2"/>
  </r>
  <r>
    <n v="9612"/>
    <x v="2"/>
    <x v="2"/>
    <x v="4"/>
    <x v="1"/>
    <s v="2023-06-06"/>
    <s v="2023-06-11"/>
    <n v="50"/>
    <n v="15096.79"/>
    <n v="754839.5"/>
    <n v="4590.2"/>
    <n v="341"/>
    <x v="2"/>
    <x v="3"/>
    <n v="135443.94"/>
    <x v="2"/>
    <s v="on time"/>
    <x v="66"/>
    <x v="163"/>
    <x v="1"/>
  </r>
  <r>
    <n v="9613"/>
    <x v="1"/>
    <x v="0"/>
    <x v="1"/>
    <x v="2"/>
    <s v="2023-08-09"/>
    <s v="2023-08-16"/>
    <n v="54"/>
    <n v="11723.75"/>
    <n v="633082.5"/>
    <n v="2573.8200000000002"/>
    <n v="895"/>
    <x v="2"/>
    <x v="2"/>
    <n v="38653.040000000001"/>
    <x v="5"/>
    <s v="delay"/>
    <x v="249"/>
    <x v="52"/>
    <x v="0"/>
  </r>
  <r>
    <n v="9614"/>
    <x v="0"/>
    <x v="0"/>
    <x v="1"/>
    <x v="3"/>
    <s v="2023-08-23"/>
    <s v="2023-09-01"/>
    <n v="82"/>
    <n v="1895.91"/>
    <n v="155464.62"/>
    <n v="4835.97"/>
    <n v="849"/>
    <x v="2"/>
    <x v="1"/>
    <n v="30621.69"/>
    <x v="6"/>
    <s v="delay"/>
    <x v="11"/>
    <x v="232"/>
    <x v="0"/>
  </r>
  <r>
    <n v="9615"/>
    <x v="2"/>
    <x v="1"/>
    <x v="2"/>
    <x v="2"/>
    <s v="2023-04-29"/>
    <s v="2023-05-02"/>
    <n v="39"/>
    <n v="49816.5"/>
    <n v="1942843.5"/>
    <n v="4448.79"/>
    <n v="305"/>
    <x v="0"/>
    <x v="1"/>
    <n v="228059.62"/>
    <x v="1"/>
    <s v="on time"/>
    <x v="179"/>
    <x v="254"/>
    <x v="1"/>
  </r>
  <r>
    <n v="9616"/>
    <x v="6"/>
    <x v="1"/>
    <x v="2"/>
    <x v="3"/>
    <s v="2023-03-07"/>
    <s v="2023-03-18"/>
    <n v="60"/>
    <n v="7490.48"/>
    <n v="449428.8"/>
    <n v="1806.07"/>
    <n v="750"/>
    <x v="0"/>
    <x v="2"/>
    <n v="94904.14"/>
    <x v="8"/>
    <s v="delay"/>
    <x v="271"/>
    <x v="17"/>
    <x v="0"/>
  </r>
  <r>
    <n v="9617"/>
    <x v="5"/>
    <x v="0"/>
    <x v="0"/>
    <x v="1"/>
    <s v="2023-06-07"/>
    <s v="2023-06-18"/>
    <n v="54"/>
    <n v="24890.69"/>
    <n v="1344097.26"/>
    <n v="1491.46"/>
    <n v="967"/>
    <x v="2"/>
    <x v="3"/>
    <n v="221763.54"/>
    <x v="8"/>
    <s v="delay"/>
    <x v="189"/>
    <x v="160"/>
    <x v="0"/>
  </r>
  <r>
    <n v="9618"/>
    <x v="7"/>
    <x v="0"/>
    <x v="3"/>
    <x v="3"/>
    <s v="2023-03-12"/>
    <s v="2023-03-19"/>
    <n v="63"/>
    <n v="49143.64"/>
    <n v="3096049.32"/>
    <n v="1216.3599999999999"/>
    <n v="913"/>
    <x v="2"/>
    <x v="4"/>
    <n v="356639.62"/>
    <x v="5"/>
    <s v="delay"/>
    <x v="180"/>
    <x v="319"/>
    <x v="0"/>
  </r>
  <r>
    <n v="9619"/>
    <x v="2"/>
    <x v="2"/>
    <x v="4"/>
    <x v="3"/>
    <s v="2023-12-22"/>
    <s v="2024-01-06"/>
    <n v="25"/>
    <n v="15409.2"/>
    <n v="385230"/>
    <n v="2586.48"/>
    <n v="968"/>
    <x v="0"/>
    <x v="1"/>
    <n v="34168.199999999997"/>
    <x v="3"/>
    <s v="delay"/>
    <x v="145"/>
    <x v="169"/>
    <x v="0"/>
  </r>
  <r>
    <n v="9620"/>
    <x v="6"/>
    <x v="2"/>
    <x v="3"/>
    <x v="1"/>
    <s v="2023-10-30"/>
    <s v="2023-11-11"/>
    <n v="83"/>
    <n v="6252.27"/>
    <n v="518938.41"/>
    <n v="2110.86"/>
    <n v="476"/>
    <x v="0"/>
    <x v="1"/>
    <n v="104868.89"/>
    <x v="10"/>
    <s v="delay"/>
    <x v="103"/>
    <x v="15"/>
    <x v="1"/>
  </r>
  <r>
    <n v="9621"/>
    <x v="0"/>
    <x v="0"/>
    <x v="2"/>
    <x v="0"/>
    <s v="2023-09-06"/>
    <s v="2023-09-20"/>
    <n v="85"/>
    <n v="25774.55"/>
    <n v="2190836.75"/>
    <n v="2029.02"/>
    <n v="523"/>
    <x v="3"/>
    <x v="3"/>
    <n v="371248.44"/>
    <x v="4"/>
    <s v="delay"/>
    <x v="188"/>
    <x v="321"/>
    <x v="1"/>
  </r>
  <r>
    <n v="9622"/>
    <x v="2"/>
    <x v="0"/>
    <x v="0"/>
    <x v="0"/>
    <s v="2023-09-04"/>
    <s v="2023-09-13"/>
    <n v="45"/>
    <n v="47836.87"/>
    <n v="2152659.15"/>
    <n v="121.1"/>
    <n v="861"/>
    <x v="3"/>
    <x v="0"/>
    <n v="482926.63"/>
    <x v="6"/>
    <s v="delay"/>
    <x v="357"/>
    <x v="339"/>
    <x v="0"/>
  </r>
  <r>
    <n v="9623"/>
    <x v="0"/>
    <x v="0"/>
    <x v="2"/>
    <x v="2"/>
    <s v="2023-04-05"/>
    <s v="2023-04-07"/>
    <n v="52"/>
    <n v="36810.83"/>
    <n v="1914163.16"/>
    <n v="4814.53"/>
    <n v="23"/>
    <x v="3"/>
    <x v="1"/>
    <n v="328891.40999999997"/>
    <x v="9"/>
    <s v="on time"/>
    <x v="73"/>
    <x v="297"/>
    <x v="2"/>
  </r>
  <r>
    <n v="9624"/>
    <x v="1"/>
    <x v="1"/>
    <x v="2"/>
    <x v="1"/>
    <s v="2023-01-09"/>
    <s v="2023-01-19"/>
    <n v="48"/>
    <n v="28588.95"/>
    <n v="1372269.6"/>
    <n v="3510.18"/>
    <n v="774"/>
    <x v="3"/>
    <x v="1"/>
    <n v="303210.63"/>
    <x v="0"/>
    <s v="delay"/>
    <x v="182"/>
    <x v="270"/>
    <x v="0"/>
  </r>
  <r>
    <n v="9625"/>
    <x v="2"/>
    <x v="1"/>
    <x v="0"/>
    <x v="2"/>
    <s v="2023-02-09"/>
    <s v="2023-02-18"/>
    <n v="31"/>
    <n v="14818.04"/>
    <n v="459359.24"/>
    <n v="1055.1199999999999"/>
    <n v="698"/>
    <x v="0"/>
    <x v="3"/>
    <n v="88954.71"/>
    <x v="6"/>
    <s v="delay"/>
    <x v="71"/>
    <x v="174"/>
    <x v="1"/>
  </r>
  <r>
    <n v="9626"/>
    <x v="7"/>
    <x v="1"/>
    <x v="4"/>
    <x v="0"/>
    <s v="2023-11-26"/>
    <s v="2023-12-10"/>
    <n v="60"/>
    <n v="10298.07"/>
    <n v="617884.19999999995"/>
    <n v="4436.1400000000003"/>
    <n v="792"/>
    <x v="0"/>
    <x v="0"/>
    <n v="116248.31"/>
    <x v="4"/>
    <s v="delay"/>
    <x v="220"/>
    <x v="144"/>
    <x v="0"/>
  </r>
  <r>
    <n v="9627"/>
    <x v="3"/>
    <x v="0"/>
    <x v="1"/>
    <x v="0"/>
    <s v="2023-04-09"/>
    <s v="2023-04-22"/>
    <n v="23"/>
    <n v="10592.62"/>
    <n v="243630.26"/>
    <n v="4526.3500000000004"/>
    <n v="561"/>
    <x v="2"/>
    <x v="2"/>
    <n v="45023.199999999997"/>
    <x v="12"/>
    <s v="delay"/>
    <x v="3"/>
    <x v="350"/>
    <x v="1"/>
  </r>
  <r>
    <n v="9628"/>
    <x v="7"/>
    <x v="0"/>
    <x v="4"/>
    <x v="4"/>
    <s v="2023-07-08"/>
    <s v="2023-07-10"/>
    <n v="64"/>
    <n v="44157.59"/>
    <n v="2826085.76"/>
    <n v="158.44"/>
    <n v="141"/>
    <x v="1"/>
    <x v="3"/>
    <n v="311379.62"/>
    <x v="9"/>
    <s v="on time"/>
    <x v="178"/>
    <x v="5"/>
    <x v="2"/>
  </r>
  <r>
    <n v="9629"/>
    <x v="0"/>
    <x v="2"/>
    <x v="0"/>
    <x v="0"/>
    <s v="2023-09-10"/>
    <s v="2023-09-22"/>
    <n v="57"/>
    <n v="34067.230000000003"/>
    <n v="1941832.11"/>
    <n v="396.05"/>
    <n v="967"/>
    <x v="3"/>
    <x v="4"/>
    <n v="174142"/>
    <x v="10"/>
    <s v="delay"/>
    <x v="37"/>
    <x v="332"/>
    <x v="0"/>
  </r>
  <r>
    <n v="9630"/>
    <x v="7"/>
    <x v="1"/>
    <x v="0"/>
    <x v="2"/>
    <s v="2023-08-07"/>
    <s v="2023-08-14"/>
    <n v="86"/>
    <n v="14068.21"/>
    <n v="1209866.06"/>
    <n v="3083.97"/>
    <n v="270"/>
    <x v="1"/>
    <x v="4"/>
    <n v="255153.96"/>
    <x v="5"/>
    <s v="delay"/>
    <x v="269"/>
    <x v="279"/>
    <x v="1"/>
  </r>
  <r>
    <n v="9631"/>
    <x v="0"/>
    <x v="0"/>
    <x v="4"/>
    <x v="2"/>
    <s v="2023-02-26"/>
    <s v="2023-03-04"/>
    <n v="93"/>
    <n v="7381.97"/>
    <n v="686523.21"/>
    <n v="2995.25"/>
    <n v="38"/>
    <x v="1"/>
    <x v="4"/>
    <n v="150870.29999999999"/>
    <x v="11"/>
    <s v="delay"/>
    <x v="286"/>
    <x v="361"/>
    <x v="2"/>
  </r>
  <r>
    <n v="9632"/>
    <x v="5"/>
    <x v="0"/>
    <x v="4"/>
    <x v="0"/>
    <s v="2023-06-21"/>
    <s v="2023-06-23"/>
    <n v="98"/>
    <n v="48422.7"/>
    <n v="4745424.5999999996"/>
    <n v="2996.54"/>
    <n v="773"/>
    <x v="3"/>
    <x v="2"/>
    <n v="390321.01"/>
    <x v="9"/>
    <s v="on time"/>
    <x v="273"/>
    <x v="305"/>
    <x v="0"/>
  </r>
  <r>
    <n v="9633"/>
    <x v="2"/>
    <x v="0"/>
    <x v="1"/>
    <x v="3"/>
    <s v="2023-02-05"/>
    <s v="2023-02-19"/>
    <n v="7"/>
    <n v="47036.09"/>
    <n v="329252.63"/>
    <n v="2484.21"/>
    <n v="922"/>
    <x v="1"/>
    <x v="0"/>
    <n v="81581.039999999994"/>
    <x v="4"/>
    <s v="delay"/>
    <x v="294"/>
    <x v="41"/>
    <x v="0"/>
  </r>
  <r>
    <n v="9634"/>
    <x v="4"/>
    <x v="2"/>
    <x v="1"/>
    <x v="0"/>
    <s v="2023-09-16"/>
    <s v="2023-09-20"/>
    <n v="94"/>
    <n v="18849.88"/>
    <n v="1771888.72"/>
    <n v="3277.38"/>
    <n v="448"/>
    <x v="3"/>
    <x v="2"/>
    <n v="167930.53"/>
    <x v="13"/>
    <s v="on time"/>
    <x v="188"/>
    <x v="122"/>
    <x v="1"/>
  </r>
  <r>
    <n v="9635"/>
    <x v="4"/>
    <x v="1"/>
    <x v="1"/>
    <x v="4"/>
    <s v="2023-11-18"/>
    <s v="2023-11-30"/>
    <n v="31"/>
    <n v="2371.86"/>
    <n v="73527.66"/>
    <n v="1739.28"/>
    <n v="177"/>
    <x v="0"/>
    <x v="0"/>
    <n v="11357.76"/>
    <x v="10"/>
    <s v="delay"/>
    <x v="198"/>
    <x v="263"/>
    <x v="2"/>
  </r>
  <r>
    <n v="9636"/>
    <x v="6"/>
    <x v="1"/>
    <x v="1"/>
    <x v="3"/>
    <s v="2023-08-17"/>
    <s v="2023-08-22"/>
    <n v="65"/>
    <n v="47100.83"/>
    <n v="3061553.95"/>
    <n v="3550.79"/>
    <n v="390"/>
    <x v="2"/>
    <x v="4"/>
    <n v="214885.9"/>
    <x v="2"/>
    <s v="on time"/>
    <x v="55"/>
    <x v="217"/>
    <x v="1"/>
  </r>
  <r>
    <n v="9637"/>
    <x v="0"/>
    <x v="2"/>
    <x v="2"/>
    <x v="1"/>
    <s v="2023-07-31"/>
    <s v="2023-08-10"/>
    <n v="87"/>
    <n v="12058.24"/>
    <n v="1049066.8799999999"/>
    <n v="1527.91"/>
    <n v="176"/>
    <x v="3"/>
    <x v="1"/>
    <n v="124409.87"/>
    <x v="0"/>
    <s v="delay"/>
    <x v="22"/>
    <x v="4"/>
    <x v="2"/>
  </r>
  <r>
    <n v="9638"/>
    <x v="0"/>
    <x v="1"/>
    <x v="0"/>
    <x v="2"/>
    <s v="2023-02-19"/>
    <s v="2023-02-28"/>
    <n v="83"/>
    <n v="40529.919999999998"/>
    <n v="3363983.3599999999"/>
    <n v="1090.8599999999999"/>
    <n v="661"/>
    <x v="1"/>
    <x v="2"/>
    <n v="307221.32"/>
    <x v="6"/>
    <s v="delay"/>
    <x v="250"/>
    <x v="351"/>
    <x v="1"/>
  </r>
  <r>
    <n v="9639"/>
    <x v="6"/>
    <x v="1"/>
    <x v="3"/>
    <x v="0"/>
    <s v="2023-07-26"/>
    <s v="2023-08-02"/>
    <n v="27"/>
    <n v="44093.8"/>
    <n v="1190532.6000000001"/>
    <n v="4671.71"/>
    <n v="306"/>
    <x v="0"/>
    <x v="0"/>
    <n v="72465.95"/>
    <x v="5"/>
    <s v="delay"/>
    <x v="172"/>
    <x v="176"/>
    <x v="1"/>
  </r>
  <r>
    <n v="9640"/>
    <x v="0"/>
    <x v="1"/>
    <x v="2"/>
    <x v="3"/>
    <s v="2023-03-30"/>
    <s v="2023-04-08"/>
    <n v="27"/>
    <n v="7976.72"/>
    <n v="215371.44"/>
    <n v="4876.8900000000003"/>
    <n v="946"/>
    <x v="3"/>
    <x v="0"/>
    <n v="11374.45"/>
    <x v="6"/>
    <s v="delay"/>
    <x v="309"/>
    <x v="282"/>
    <x v="0"/>
  </r>
  <r>
    <n v="9641"/>
    <x v="4"/>
    <x v="1"/>
    <x v="4"/>
    <x v="0"/>
    <s v="2023-11-02"/>
    <s v="2023-11-06"/>
    <n v="32"/>
    <n v="20557.12"/>
    <n v="657827.83999999997"/>
    <n v="362.34"/>
    <n v="552"/>
    <x v="2"/>
    <x v="2"/>
    <n v="142129.76999999999"/>
    <x v="13"/>
    <s v="on time"/>
    <x v="89"/>
    <x v="152"/>
    <x v="1"/>
  </r>
  <r>
    <n v="9642"/>
    <x v="2"/>
    <x v="1"/>
    <x v="1"/>
    <x v="4"/>
    <s v="2023-07-08"/>
    <s v="2023-07-20"/>
    <n v="97"/>
    <n v="18718.689999999999"/>
    <n v="1815712.93"/>
    <n v="958.05"/>
    <n v="615"/>
    <x v="3"/>
    <x v="3"/>
    <n v="317286.58"/>
    <x v="10"/>
    <s v="delay"/>
    <x v="65"/>
    <x v="5"/>
    <x v="1"/>
  </r>
  <r>
    <n v="9643"/>
    <x v="5"/>
    <x v="0"/>
    <x v="3"/>
    <x v="1"/>
    <s v="2023-03-13"/>
    <s v="2023-03-22"/>
    <n v="79"/>
    <n v="5409.5"/>
    <n v="427350.5"/>
    <n v="4670.46"/>
    <n v="535"/>
    <x v="1"/>
    <x v="4"/>
    <n v="45349.98"/>
    <x v="6"/>
    <s v="delay"/>
    <x v="295"/>
    <x v="323"/>
    <x v="1"/>
  </r>
  <r>
    <n v="9644"/>
    <x v="6"/>
    <x v="2"/>
    <x v="1"/>
    <x v="1"/>
    <s v="2023-08-22"/>
    <s v="2023-08-30"/>
    <n v="7"/>
    <n v="26413.96"/>
    <n v="184897.72"/>
    <n v="2600.27"/>
    <n v="935"/>
    <x v="1"/>
    <x v="4"/>
    <n v="41306.71"/>
    <x v="14"/>
    <s v="delay"/>
    <x v="43"/>
    <x v="42"/>
    <x v="0"/>
  </r>
  <r>
    <n v="9645"/>
    <x v="6"/>
    <x v="1"/>
    <x v="0"/>
    <x v="2"/>
    <s v="2023-04-18"/>
    <s v="2023-04-26"/>
    <n v="2"/>
    <n v="19848.080000000002"/>
    <n v="39696.160000000003"/>
    <n v="4397.78"/>
    <n v="29"/>
    <x v="0"/>
    <x v="3"/>
    <n v="2884.65"/>
    <x v="14"/>
    <s v="delay"/>
    <x v="350"/>
    <x v="9"/>
    <x v="2"/>
  </r>
  <r>
    <n v="9646"/>
    <x v="5"/>
    <x v="2"/>
    <x v="0"/>
    <x v="0"/>
    <s v="2023-07-12"/>
    <s v="2023-07-21"/>
    <n v="13"/>
    <n v="41584.92"/>
    <n v="540603.96"/>
    <n v="4684.0600000000004"/>
    <n v="652"/>
    <x v="3"/>
    <x v="3"/>
    <n v="47424.12"/>
    <x v="6"/>
    <s v="delay"/>
    <x v="139"/>
    <x v="267"/>
    <x v="1"/>
  </r>
  <r>
    <n v="9647"/>
    <x v="0"/>
    <x v="1"/>
    <x v="3"/>
    <x v="3"/>
    <s v="2023-07-10"/>
    <s v="2023-07-25"/>
    <n v="77"/>
    <n v="7102.52"/>
    <n v="546894.04"/>
    <n v="4709.09"/>
    <n v="377"/>
    <x v="3"/>
    <x v="4"/>
    <n v="46621.29"/>
    <x v="3"/>
    <s v="delay"/>
    <x v="366"/>
    <x v="93"/>
    <x v="1"/>
  </r>
  <r>
    <n v="9648"/>
    <x v="1"/>
    <x v="0"/>
    <x v="0"/>
    <x v="3"/>
    <s v="2023-01-13"/>
    <s v="2023-01-14"/>
    <n v="69"/>
    <n v="40986.83"/>
    <n v="2828091.27"/>
    <n v="365.7"/>
    <n v="709"/>
    <x v="0"/>
    <x v="3"/>
    <n v="390795.62"/>
    <x v="7"/>
    <s v="on time"/>
    <x v="140"/>
    <x v="230"/>
    <x v="0"/>
  </r>
  <r>
    <n v="9649"/>
    <x v="4"/>
    <x v="1"/>
    <x v="0"/>
    <x v="0"/>
    <s v="2023-02-08"/>
    <s v="2023-02-12"/>
    <n v="37"/>
    <n v="23810.240000000002"/>
    <n v="880978.88"/>
    <n v="3288.17"/>
    <n v="577"/>
    <x v="3"/>
    <x v="2"/>
    <n v="205409.31"/>
    <x v="13"/>
    <s v="on time"/>
    <x v="304"/>
    <x v="177"/>
    <x v="1"/>
  </r>
  <r>
    <n v="9650"/>
    <x v="3"/>
    <x v="1"/>
    <x v="1"/>
    <x v="4"/>
    <s v="2023-09-02"/>
    <s v="2023-09-07"/>
    <n v="43"/>
    <n v="7167.69"/>
    <n v="308210.67"/>
    <n v="3167.48"/>
    <n v="692"/>
    <x v="3"/>
    <x v="3"/>
    <n v="63942.67"/>
    <x v="2"/>
    <s v="on time"/>
    <x v="68"/>
    <x v="207"/>
    <x v="1"/>
  </r>
  <r>
    <n v="9651"/>
    <x v="2"/>
    <x v="1"/>
    <x v="1"/>
    <x v="4"/>
    <s v="2023-12-12"/>
    <s v="2023-12-18"/>
    <n v="96"/>
    <n v="28996.52"/>
    <n v="2783665.92"/>
    <n v="1397.51"/>
    <n v="657"/>
    <x v="1"/>
    <x v="2"/>
    <n v="164717.04999999999"/>
    <x v="11"/>
    <s v="delay"/>
    <x v="181"/>
    <x v="348"/>
    <x v="1"/>
  </r>
  <r>
    <n v="9652"/>
    <x v="1"/>
    <x v="1"/>
    <x v="1"/>
    <x v="1"/>
    <s v="2023-01-31"/>
    <s v="2023-02-05"/>
    <n v="48"/>
    <n v="4792.16"/>
    <n v="230023.67999999999"/>
    <n v="3197.59"/>
    <n v="649"/>
    <x v="2"/>
    <x v="3"/>
    <n v="43385.03"/>
    <x v="2"/>
    <s v="on time"/>
    <x v="202"/>
    <x v="205"/>
    <x v="1"/>
  </r>
  <r>
    <n v="9653"/>
    <x v="7"/>
    <x v="2"/>
    <x v="1"/>
    <x v="3"/>
    <s v="2023-03-20"/>
    <s v="2023-03-22"/>
    <n v="94"/>
    <n v="6632.71"/>
    <n v="623474.74"/>
    <n v="1266.5999999999999"/>
    <n v="186"/>
    <x v="1"/>
    <x v="1"/>
    <n v="104394.48"/>
    <x v="9"/>
    <s v="on time"/>
    <x v="295"/>
    <x v="353"/>
    <x v="2"/>
  </r>
  <r>
    <n v="9654"/>
    <x v="7"/>
    <x v="2"/>
    <x v="1"/>
    <x v="3"/>
    <s v="2023-01-12"/>
    <s v="2023-01-25"/>
    <n v="42"/>
    <n v="19744.259999999998"/>
    <n v="829258.92"/>
    <n v="4593.1000000000004"/>
    <n v="505"/>
    <x v="3"/>
    <x v="2"/>
    <n v="197412.87"/>
    <x v="12"/>
    <s v="delay"/>
    <x v="48"/>
    <x v="299"/>
    <x v="1"/>
  </r>
  <r>
    <n v="9655"/>
    <x v="7"/>
    <x v="0"/>
    <x v="1"/>
    <x v="0"/>
    <s v="2023-04-16"/>
    <s v="2023-04-29"/>
    <n v="18"/>
    <n v="34536.769999999997"/>
    <n v="621661.86"/>
    <n v="391.57"/>
    <n v="166"/>
    <x v="3"/>
    <x v="2"/>
    <n v="103250.1"/>
    <x v="12"/>
    <s v="delay"/>
    <x v="8"/>
    <x v="202"/>
    <x v="2"/>
  </r>
  <r>
    <n v="9656"/>
    <x v="0"/>
    <x v="0"/>
    <x v="2"/>
    <x v="2"/>
    <s v="2023-11-26"/>
    <s v="2023-12-11"/>
    <n v="2"/>
    <n v="13960.41"/>
    <n v="27920.82"/>
    <n v="3912.29"/>
    <n v="222"/>
    <x v="0"/>
    <x v="1"/>
    <n v="5906.28"/>
    <x v="3"/>
    <s v="delay"/>
    <x v="13"/>
    <x v="144"/>
    <x v="1"/>
  </r>
  <r>
    <n v="9657"/>
    <x v="5"/>
    <x v="0"/>
    <x v="2"/>
    <x v="1"/>
    <s v="2023-07-02"/>
    <s v="2023-07-06"/>
    <n v="11"/>
    <n v="27259.78"/>
    <n v="299857.58"/>
    <n v="1936.95"/>
    <n v="170"/>
    <x v="2"/>
    <x v="2"/>
    <n v="69420.63"/>
    <x v="13"/>
    <s v="on time"/>
    <x v="358"/>
    <x v="306"/>
    <x v="2"/>
  </r>
  <r>
    <n v="9658"/>
    <x v="5"/>
    <x v="0"/>
    <x v="3"/>
    <x v="3"/>
    <s v="2023-04-09"/>
    <s v="2023-04-11"/>
    <n v="93"/>
    <n v="12562.21"/>
    <n v="1168285.53"/>
    <n v="2513.3000000000002"/>
    <n v="10"/>
    <x v="2"/>
    <x v="0"/>
    <n v="78239.78"/>
    <x v="9"/>
    <s v="on time"/>
    <x v="129"/>
    <x v="350"/>
    <x v="2"/>
  </r>
  <r>
    <n v="9659"/>
    <x v="1"/>
    <x v="2"/>
    <x v="1"/>
    <x v="1"/>
    <s v="2023-10-05"/>
    <s v="2023-10-09"/>
    <n v="2"/>
    <n v="24022.45"/>
    <n v="48044.9"/>
    <n v="4546.7700000000004"/>
    <n v="416"/>
    <x v="1"/>
    <x v="1"/>
    <n v="2406.6799999999998"/>
    <x v="13"/>
    <s v="on time"/>
    <x v="335"/>
    <x v="16"/>
    <x v="1"/>
  </r>
  <r>
    <n v="9660"/>
    <x v="1"/>
    <x v="2"/>
    <x v="1"/>
    <x v="1"/>
    <s v="2023-01-28"/>
    <s v="2023-02-08"/>
    <n v="13"/>
    <n v="5974.01"/>
    <n v="77662.13"/>
    <n v="1024.1400000000001"/>
    <n v="239"/>
    <x v="3"/>
    <x v="4"/>
    <n v="9450.68"/>
    <x v="8"/>
    <s v="delay"/>
    <x v="234"/>
    <x v="135"/>
    <x v="1"/>
  </r>
  <r>
    <n v="9661"/>
    <x v="0"/>
    <x v="0"/>
    <x v="3"/>
    <x v="3"/>
    <s v="2023-04-09"/>
    <s v="2023-04-24"/>
    <n v="55"/>
    <n v="6305.17"/>
    <n v="346784.35"/>
    <n v="2915.26"/>
    <n v="582"/>
    <x v="1"/>
    <x v="4"/>
    <n v="74309.070000000007"/>
    <x v="3"/>
    <s v="delay"/>
    <x v="184"/>
    <x v="350"/>
    <x v="1"/>
  </r>
  <r>
    <n v="9662"/>
    <x v="5"/>
    <x v="1"/>
    <x v="4"/>
    <x v="4"/>
    <s v="2023-10-18"/>
    <s v="2023-10-29"/>
    <n v="48"/>
    <n v="18633.740000000002"/>
    <n v="894419.52"/>
    <n v="1187.01"/>
    <n v="601"/>
    <x v="0"/>
    <x v="1"/>
    <n v="60239.199999999997"/>
    <x v="8"/>
    <s v="delay"/>
    <x v="325"/>
    <x v="241"/>
    <x v="1"/>
  </r>
  <r>
    <n v="9663"/>
    <x v="1"/>
    <x v="1"/>
    <x v="1"/>
    <x v="2"/>
    <s v="2023-11-03"/>
    <s v="2023-11-17"/>
    <n v="62"/>
    <n v="5354.6"/>
    <n v="331985.2"/>
    <n v="1941.84"/>
    <n v="773"/>
    <x v="0"/>
    <x v="3"/>
    <n v="79669.89"/>
    <x v="4"/>
    <s v="delay"/>
    <x v="299"/>
    <x v="245"/>
    <x v="0"/>
  </r>
  <r>
    <n v="9664"/>
    <x v="1"/>
    <x v="1"/>
    <x v="4"/>
    <x v="0"/>
    <s v="2023-09-17"/>
    <s v="2023-09-24"/>
    <n v="22"/>
    <n v="31503.41"/>
    <n v="693075.02"/>
    <n v="874.82"/>
    <n v="582"/>
    <x v="3"/>
    <x v="1"/>
    <n v="150619.65"/>
    <x v="5"/>
    <s v="delay"/>
    <x v="216"/>
    <x v="285"/>
    <x v="1"/>
  </r>
  <r>
    <n v="9665"/>
    <x v="1"/>
    <x v="0"/>
    <x v="2"/>
    <x v="1"/>
    <s v="2023-06-18"/>
    <s v="2023-07-01"/>
    <n v="76"/>
    <n v="34538.400000000001"/>
    <n v="2624918.4"/>
    <n v="179.68"/>
    <n v="749"/>
    <x v="3"/>
    <x v="2"/>
    <n v="384594.52"/>
    <x v="12"/>
    <s v="delay"/>
    <x v="173"/>
    <x v="224"/>
    <x v="0"/>
  </r>
  <r>
    <n v="9666"/>
    <x v="4"/>
    <x v="1"/>
    <x v="4"/>
    <x v="4"/>
    <s v="2023-11-04"/>
    <s v="2023-11-11"/>
    <n v="29"/>
    <n v="5638.99"/>
    <n v="163530.71"/>
    <n v="3452.31"/>
    <n v="639"/>
    <x v="2"/>
    <x v="2"/>
    <n v="36044.61"/>
    <x v="5"/>
    <s v="delay"/>
    <x v="103"/>
    <x v="105"/>
    <x v="1"/>
  </r>
  <r>
    <n v="9667"/>
    <x v="5"/>
    <x v="0"/>
    <x v="0"/>
    <x v="0"/>
    <s v="2023-03-03"/>
    <s v="2023-03-12"/>
    <n v="74"/>
    <n v="9361.18"/>
    <n v="692727.32"/>
    <n v="415.39"/>
    <n v="335"/>
    <x v="3"/>
    <x v="1"/>
    <n v="116098.83"/>
    <x v="6"/>
    <s v="delay"/>
    <x v="28"/>
    <x v="289"/>
    <x v="1"/>
  </r>
  <r>
    <n v="9668"/>
    <x v="2"/>
    <x v="2"/>
    <x v="4"/>
    <x v="0"/>
    <s v="2023-01-05"/>
    <s v="2023-01-19"/>
    <n v="9"/>
    <n v="5763.08"/>
    <n v="51867.72"/>
    <n v="4634.3900000000003"/>
    <n v="719"/>
    <x v="3"/>
    <x v="0"/>
    <n v="3120.47"/>
    <x v="4"/>
    <s v="delay"/>
    <x v="182"/>
    <x v="186"/>
    <x v="0"/>
  </r>
  <r>
    <n v="9669"/>
    <x v="0"/>
    <x v="2"/>
    <x v="0"/>
    <x v="0"/>
    <s v="2023-02-03"/>
    <s v="2023-02-11"/>
    <n v="17"/>
    <n v="18438.07"/>
    <n v="313447.19"/>
    <n v="1604.39"/>
    <n v="990"/>
    <x v="0"/>
    <x v="1"/>
    <n v="64726.92"/>
    <x v="14"/>
    <s v="delay"/>
    <x v="176"/>
    <x v="349"/>
    <x v="0"/>
  </r>
  <r>
    <n v="9670"/>
    <x v="4"/>
    <x v="1"/>
    <x v="3"/>
    <x v="2"/>
    <s v="2023-03-27"/>
    <s v="2023-04-08"/>
    <n v="72"/>
    <n v="32971.269999999997"/>
    <n v="2373931.44"/>
    <n v="601.38"/>
    <n v="112"/>
    <x v="2"/>
    <x v="2"/>
    <n v="395010.69"/>
    <x v="10"/>
    <s v="delay"/>
    <x v="309"/>
    <x v="293"/>
    <x v="2"/>
  </r>
  <r>
    <n v="9671"/>
    <x v="4"/>
    <x v="0"/>
    <x v="4"/>
    <x v="0"/>
    <s v="2023-12-31"/>
    <s v="2024-01-13"/>
    <n v="64"/>
    <n v="13716.78"/>
    <n v="877873.92"/>
    <n v="1840.41"/>
    <n v="697"/>
    <x v="0"/>
    <x v="4"/>
    <n v="206980.95"/>
    <x v="12"/>
    <s v="delay"/>
    <x v="20"/>
    <x v="281"/>
    <x v="1"/>
  </r>
  <r>
    <n v="9672"/>
    <x v="1"/>
    <x v="1"/>
    <x v="3"/>
    <x v="2"/>
    <s v="2023-08-03"/>
    <s v="2023-08-14"/>
    <n v="66"/>
    <n v="37687.910000000003"/>
    <n v="2487402.06"/>
    <n v="1375.29"/>
    <n v="55"/>
    <x v="0"/>
    <x v="2"/>
    <n v="314737.38"/>
    <x v="8"/>
    <s v="delay"/>
    <x v="269"/>
    <x v="7"/>
    <x v="2"/>
  </r>
  <r>
    <n v="9673"/>
    <x v="6"/>
    <x v="2"/>
    <x v="3"/>
    <x v="2"/>
    <s v="2023-10-31"/>
    <s v="2023-11-13"/>
    <n v="65"/>
    <n v="47410.36"/>
    <n v="3081673.4"/>
    <n v="2346.08"/>
    <n v="885"/>
    <x v="2"/>
    <x v="2"/>
    <n v="672533.35"/>
    <x v="12"/>
    <s v="delay"/>
    <x v="255"/>
    <x v="91"/>
    <x v="0"/>
  </r>
  <r>
    <n v="9674"/>
    <x v="4"/>
    <x v="1"/>
    <x v="4"/>
    <x v="0"/>
    <s v="2023-12-06"/>
    <s v="2023-12-08"/>
    <n v="4"/>
    <n v="27150.45"/>
    <n v="108601.8"/>
    <n v="4208.2700000000004"/>
    <n v="934"/>
    <x v="0"/>
    <x v="2"/>
    <n v="11605.26"/>
    <x v="9"/>
    <s v="on time"/>
    <x v="314"/>
    <x v="307"/>
    <x v="0"/>
  </r>
  <r>
    <n v="9675"/>
    <x v="0"/>
    <x v="0"/>
    <x v="0"/>
    <x v="2"/>
    <s v="2023-10-25"/>
    <s v="2023-10-31"/>
    <n v="10"/>
    <n v="32289.83"/>
    <n v="322898.3"/>
    <n v="4446.74"/>
    <n v="785"/>
    <x v="0"/>
    <x v="3"/>
    <n v="47324.88"/>
    <x v="11"/>
    <s v="delay"/>
    <x v="203"/>
    <x v="61"/>
    <x v="0"/>
  </r>
  <r>
    <n v="9676"/>
    <x v="5"/>
    <x v="1"/>
    <x v="1"/>
    <x v="3"/>
    <s v="2023-11-25"/>
    <s v="2023-12-06"/>
    <n v="21"/>
    <n v="13673.71"/>
    <n v="287147.90999999997"/>
    <n v="978.88"/>
    <n v="126"/>
    <x v="2"/>
    <x v="2"/>
    <n v="34318.39"/>
    <x v="8"/>
    <s v="delay"/>
    <x v="31"/>
    <x v="364"/>
    <x v="2"/>
  </r>
  <r>
    <n v="9677"/>
    <x v="0"/>
    <x v="0"/>
    <x v="0"/>
    <x v="0"/>
    <s v="2023-03-05"/>
    <s v="2023-03-18"/>
    <n v="15"/>
    <n v="22344.51"/>
    <n v="335167.65000000002"/>
    <n v="1277.67"/>
    <n v="90"/>
    <x v="2"/>
    <x v="3"/>
    <n v="63510.720000000001"/>
    <x v="12"/>
    <s v="delay"/>
    <x v="271"/>
    <x v="247"/>
    <x v="2"/>
  </r>
  <r>
    <n v="9678"/>
    <x v="0"/>
    <x v="0"/>
    <x v="3"/>
    <x v="1"/>
    <s v="2023-02-22"/>
    <s v="2023-03-05"/>
    <n v="43"/>
    <n v="35935.06"/>
    <n v="1545207.58"/>
    <n v="1137.69"/>
    <n v="767"/>
    <x v="1"/>
    <x v="2"/>
    <n v="111836.84"/>
    <x v="8"/>
    <s v="delay"/>
    <x v="345"/>
    <x v="33"/>
    <x v="0"/>
  </r>
  <r>
    <n v="9679"/>
    <x v="1"/>
    <x v="0"/>
    <x v="1"/>
    <x v="3"/>
    <s v="2023-10-11"/>
    <s v="2023-10-21"/>
    <n v="75"/>
    <n v="17723.39"/>
    <n v="1329254.25"/>
    <n v="4823.6099999999997"/>
    <n v="791"/>
    <x v="3"/>
    <x v="2"/>
    <n v="248761.32"/>
    <x v="0"/>
    <s v="delay"/>
    <x v="109"/>
    <x v="162"/>
    <x v="0"/>
  </r>
  <r>
    <n v="9680"/>
    <x v="2"/>
    <x v="2"/>
    <x v="4"/>
    <x v="3"/>
    <s v="2023-05-15"/>
    <s v="2023-05-23"/>
    <n v="8"/>
    <n v="3913.1"/>
    <n v="31304.799999999999"/>
    <n v="816.78"/>
    <n v="40"/>
    <x v="2"/>
    <x v="4"/>
    <n v="4296.08"/>
    <x v="14"/>
    <s v="delay"/>
    <x v="163"/>
    <x v="127"/>
    <x v="2"/>
  </r>
  <r>
    <n v="9681"/>
    <x v="7"/>
    <x v="2"/>
    <x v="3"/>
    <x v="4"/>
    <s v="2023-04-26"/>
    <s v="2023-05-11"/>
    <n v="93"/>
    <n v="4051.64"/>
    <n v="376802.52"/>
    <n v="2491.19"/>
    <n v="181"/>
    <x v="1"/>
    <x v="3"/>
    <n v="43066.65"/>
    <x v="3"/>
    <s v="delay"/>
    <x v="276"/>
    <x v="240"/>
    <x v="2"/>
  </r>
  <r>
    <n v="9682"/>
    <x v="5"/>
    <x v="1"/>
    <x v="1"/>
    <x v="3"/>
    <s v="2023-05-16"/>
    <s v="2023-05-30"/>
    <n v="75"/>
    <n v="38353.660000000003"/>
    <n v="2876524.5"/>
    <n v="326.68"/>
    <n v="850"/>
    <x v="3"/>
    <x v="1"/>
    <n v="478990.75"/>
    <x v="4"/>
    <s v="delay"/>
    <x v="287"/>
    <x v="197"/>
    <x v="0"/>
  </r>
  <r>
    <n v="9683"/>
    <x v="6"/>
    <x v="2"/>
    <x v="1"/>
    <x v="3"/>
    <s v="2023-12-14"/>
    <s v="2023-12-29"/>
    <n v="88"/>
    <n v="34568.6"/>
    <n v="3042036.8"/>
    <n v="3291.47"/>
    <n v="4"/>
    <x v="2"/>
    <x v="0"/>
    <n v="537904.42000000004"/>
    <x v="3"/>
    <s v="delay"/>
    <x v="74"/>
    <x v="213"/>
    <x v="2"/>
  </r>
  <r>
    <n v="9684"/>
    <x v="1"/>
    <x v="1"/>
    <x v="4"/>
    <x v="2"/>
    <s v="2023-01-11"/>
    <s v="2023-01-25"/>
    <n v="35"/>
    <n v="45138.22"/>
    <n v="1579837.7"/>
    <n v="188.29"/>
    <n v="920"/>
    <x v="3"/>
    <x v="4"/>
    <n v="313688.75"/>
    <x v="4"/>
    <s v="delay"/>
    <x v="48"/>
    <x v="315"/>
    <x v="0"/>
  </r>
  <r>
    <n v="9685"/>
    <x v="5"/>
    <x v="2"/>
    <x v="3"/>
    <x v="3"/>
    <s v="2023-02-13"/>
    <s v="2023-02-17"/>
    <n v="10"/>
    <n v="22310.51"/>
    <n v="223105.1"/>
    <n v="1795.1"/>
    <n v="983"/>
    <x v="1"/>
    <x v="1"/>
    <n v="20810.849999999999"/>
    <x v="13"/>
    <s v="on time"/>
    <x v="337"/>
    <x v="58"/>
    <x v="0"/>
  </r>
  <r>
    <n v="9686"/>
    <x v="5"/>
    <x v="1"/>
    <x v="2"/>
    <x v="3"/>
    <s v="2023-07-21"/>
    <s v="2023-08-02"/>
    <n v="6"/>
    <n v="24293.83"/>
    <n v="145762.98000000001"/>
    <n v="4973.04"/>
    <n v="640"/>
    <x v="1"/>
    <x v="1"/>
    <n v="19048.419999999998"/>
    <x v="10"/>
    <s v="delay"/>
    <x v="172"/>
    <x v="65"/>
    <x v="1"/>
  </r>
  <r>
    <n v="9687"/>
    <x v="6"/>
    <x v="2"/>
    <x v="2"/>
    <x v="4"/>
    <s v="2023-11-07"/>
    <s v="2023-11-13"/>
    <n v="8"/>
    <n v="1575.79"/>
    <n v="12606.32"/>
    <n v="4526.8599999999997"/>
    <n v="474"/>
    <x v="0"/>
    <x v="1"/>
    <n v="2194.66"/>
    <x v="11"/>
    <s v="delay"/>
    <x v="255"/>
    <x v="338"/>
    <x v="1"/>
  </r>
  <r>
    <n v="9688"/>
    <x v="0"/>
    <x v="2"/>
    <x v="2"/>
    <x v="3"/>
    <s v="2023-03-06"/>
    <s v="2023-03-14"/>
    <n v="32"/>
    <n v="35595.660000000003"/>
    <n v="1139061.1200000001"/>
    <n v="3357.48"/>
    <n v="598"/>
    <x v="0"/>
    <x v="1"/>
    <n v="174230.25"/>
    <x v="14"/>
    <s v="delay"/>
    <x v="301"/>
    <x v="313"/>
    <x v="1"/>
  </r>
  <r>
    <n v="9689"/>
    <x v="2"/>
    <x v="1"/>
    <x v="2"/>
    <x v="4"/>
    <s v="2023-08-16"/>
    <s v="2023-08-18"/>
    <n v="13"/>
    <n v="23170.3"/>
    <n v="301213.90000000002"/>
    <n v="4307.2299999999996"/>
    <n v="878"/>
    <x v="0"/>
    <x v="1"/>
    <n v="15602.13"/>
    <x v="9"/>
    <s v="on time"/>
    <x v="303"/>
    <x v="131"/>
    <x v="0"/>
  </r>
  <r>
    <n v="9690"/>
    <x v="1"/>
    <x v="1"/>
    <x v="3"/>
    <x v="2"/>
    <s v="2023-05-17"/>
    <s v="2023-05-24"/>
    <n v="41"/>
    <n v="12035.07"/>
    <n v="493437.87"/>
    <n v="1402.74"/>
    <n v="449"/>
    <x v="3"/>
    <x v="3"/>
    <n v="108000.17"/>
    <x v="5"/>
    <s v="delay"/>
    <x v="300"/>
    <x v="149"/>
    <x v="1"/>
  </r>
  <r>
    <n v="9691"/>
    <x v="4"/>
    <x v="2"/>
    <x v="2"/>
    <x v="3"/>
    <s v="2023-06-29"/>
    <s v="2023-07-10"/>
    <n v="61"/>
    <n v="14109.73"/>
    <n v="860693.53"/>
    <n v="3731.94"/>
    <n v="798"/>
    <x v="3"/>
    <x v="1"/>
    <n v="63911.44"/>
    <x v="8"/>
    <s v="delay"/>
    <x v="178"/>
    <x v="250"/>
    <x v="0"/>
  </r>
  <r>
    <n v="9692"/>
    <x v="3"/>
    <x v="2"/>
    <x v="2"/>
    <x v="4"/>
    <s v="2023-02-18"/>
    <s v="2023-02-27"/>
    <n v="24"/>
    <n v="20663.36"/>
    <n v="495920.64000000001"/>
    <n v="3871.05"/>
    <n v="357"/>
    <x v="0"/>
    <x v="4"/>
    <n v="102078.88"/>
    <x v="6"/>
    <s v="delay"/>
    <x v="364"/>
    <x v="55"/>
    <x v="1"/>
  </r>
  <r>
    <n v="9693"/>
    <x v="2"/>
    <x v="0"/>
    <x v="4"/>
    <x v="3"/>
    <s v="2023-01-06"/>
    <s v="2023-01-20"/>
    <n v="73"/>
    <n v="31562.400000000001"/>
    <n v="2304055.2000000002"/>
    <n v="1379.43"/>
    <n v="367"/>
    <x v="3"/>
    <x v="1"/>
    <n v="555263.22"/>
    <x v="4"/>
    <s v="delay"/>
    <x v="77"/>
    <x v="194"/>
    <x v="1"/>
  </r>
  <r>
    <n v="9694"/>
    <x v="1"/>
    <x v="0"/>
    <x v="0"/>
    <x v="1"/>
    <s v="2023-11-12"/>
    <s v="2023-11-18"/>
    <n v="25"/>
    <n v="42719.72"/>
    <n v="1067993"/>
    <n v="1798.6"/>
    <n v="714"/>
    <x v="3"/>
    <x v="2"/>
    <n v="232436.99"/>
    <x v="11"/>
    <s v="delay"/>
    <x v="226"/>
    <x v="198"/>
    <x v="0"/>
  </r>
  <r>
    <n v="9695"/>
    <x v="0"/>
    <x v="0"/>
    <x v="3"/>
    <x v="0"/>
    <s v="2023-11-22"/>
    <s v="2023-12-05"/>
    <n v="72"/>
    <n v="7764.73"/>
    <n v="559060.56000000006"/>
    <n v="3354.62"/>
    <n v="991"/>
    <x v="1"/>
    <x v="3"/>
    <n v="109090.86"/>
    <x v="12"/>
    <s v="delay"/>
    <x v="326"/>
    <x v="260"/>
    <x v="0"/>
  </r>
  <r>
    <n v="9696"/>
    <x v="6"/>
    <x v="1"/>
    <x v="4"/>
    <x v="1"/>
    <s v="2023-02-05"/>
    <s v="2023-02-20"/>
    <n v="31"/>
    <n v="21936.06"/>
    <n v="680017.86"/>
    <n v="2696.94"/>
    <n v="221"/>
    <x v="2"/>
    <x v="3"/>
    <n v="127683.83"/>
    <x v="3"/>
    <s v="delay"/>
    <x v="227"/>
    <x v="41"/>
    <x v="1"/>
  </r>
  <r>
    <n v="9697"/>
    <x v="7"/>
    <x v="0"/>
    <x v="0"/>
    <x v="4"/>
    <s v="2023-08-28"/>
    <s v="2023-08-30"/>
    <n v="48"/>
    <n v="30625.99"/>
    <n v="1470047.52"/>
    <n v="3845.29"/>
    <n v="219"/>
    <x v="3"/>
    <x v="0"/>
    <n v="244419.01"/>
    <x v="9"/>
    <s v="on time"/>
    <x v="43"/>
    <x v="166"/>
    <x v="1"/>
  </r>
  <r>
    <n v="9698"/>
    <x v="5"/>
    <x v="2"/>
    <x v="2"/>
    <x v="1"/>
    <s v="2023-01-12"/>
    <s v="2023-01-24"/>
    <n v="41"/>
    <n v="33179.72"/>
    <n v="1360368.52"/>
    <n v="3461.46"/>
    <n v="925"/>
    <x v="0"/>
    <x v="2"/>
    <n v="86655.57"/>
    <x v="10"/>
    <s v="delay"/>
    <x v="359"/>
    <x v="299"/>
    <x v="0"/>
  </r>
  <r>
    <n v="9699"/>
    <x v="2"/>
    <x v="0"/>
    <x v="2"/>
    <x v="0"/>
    <s v="2023-12-21"/>
    <s v="2023-12-23"/>
    <n v="4"/>
    <n v="1206.9000000000001"/>
    <n v="4827.6000000000004"/>
    <n v="4040.91"/>
    <n v="898"/>
    <x v="2"/>
    <x v="3"/>
    <n v="800.09"/>
    <x v="9"/>
    <s v="on time"/>
    <x v="166"/>
    <x v="170"/>
    <x v="0"/>
  </r>
  <r>
    <n v="9700"/>
    <x v="4"/>
    <x v="0"/>
    <x v="3"/>
    <x v="1"/>
    <s v="2023-07-02"/>
    <s v="2023-07-11"/>
    <n v="40"/>
    <n v="48590.33"/>
    <n v="1943613.2"/>
    <n v="4080.21"/>
    <n v="546"/>
    <x v="2"/>
    <x v="2"/>
    <n v="360696.54"/>
    <x v="6"/>
    <s v="delay"/>
    <x v="91"/>
    <x v="306"/>
    <x v="1"/>
  </r>
  <r>
    <n v="9701"/>
    <x v="1"/>
    <x v="0"/>
    <x v="1"/>
    <x v="2"/>
    <s v="2023-03-24"/>
    <s v="2023-04-07"/>
    <n v="90"/>
    <n v="23054.85"/>
    <n v="2074936.5"/>
    <n v="3089.33"/>
    <n v="393"/>
    <x v="1"/>
    <x v="1"/>
    <n v="352438.99"/>
    <x v="4"/>
    <s v="delay"/>
    <x v="73"/>
    <x v="223"/>
    <x v="1"/>
  </r>
  <r>
    <n v="9702"/>
    <x v="2"/>
    <x v="2"/>
    <x v="4"/>
    <x v="3"/>
    <s v="2023-02-26"/>
    <s v="2023-03-12"/>
    <n v="32"/>
    <n v="4096.62"/>
    <n v="131091.84"/>
    <n v="4976.1099999999997"/>
    <n v="637"/>
    <x v="1"/>
    <x v="2"/>
    <n v="18031.509999999998"/>
    <x v="4"/>
    <s v="delay"/>
    <x v="28"/>
    <x v="361"/>
    <x v="1"/>
  </r>
  <r>
    <n v="9703"/>
    <x v="1"/>
    <x v="2"/>
    <x v="3"/>
    <x v="3"/>
    <s v="2023-11-19"/>
    <s v="2023-12-03"/>
    <n v="40"/>
    <n v="9442.56"/>
    <n v="377702.40000000002"/>
    <n v="2028.16"/>
    <n v="136"/>
    <x v="2"/>
    <x v="3"/>
    <n v="57263.57"/>
    <x v="4"/>
    <s v="delay"/>
    <x v="351"/>
    <x v="140"/>
    <x v="2"/>
  </r>
  <r>
    <n v="9704"/>
    <x v="1"/>
    <x v="0"/>
    <x v="0"/>
    <x v="4"/>
    <s v="2023-05-07"/>
    <s v="2023-05-16"/>
    <n v="92"/>
    <n v="34597"/>
    <n v="3182924"/>
    <n v="1227.47"/>
    <n v="257"/>
    <x v="1"/>
    <x v="3"/>
    <n v="172330.8"/>
    <x v="6"/>
    <s v="delay"/>
    <x v="128"/>
    <x v="2"/>
    <x v="1"/>
  </r>
  <r>
    <n v="9705"/>
    <x v="0"/>
    <x v="0"/>
    <x v="4"/>
    <x v="0"/>
    <s v="2023-01-02"/>
    <s v="2023-01-04"/>
    <n v="75"/>
    <n v="16581.38"/>
    <n v="1243603.5"/>
    <n v="308.23"/>
    <n v="189"/>
    <x v="2"/>
    <x v="3"/>
    <n v="167446.9"/>
    <x v="9"/>
    <s v="on time"/>
    <x v="213"/>
    <x v="139"/>
    <x v="2"/>
  </r>
  <r>
    <n v="9706"/>
    <x v="2"/>
    <x v="1"/>
    <x v="1"/>
    <x v="2"/>
    <s v="2023-10-02"/>
    <s v="2023-10-16"/>
    <n v="47"/>
    <n v="28471.85"/>
    <n v="1338176.95"/>
    <n v="2708.18"/>
    <n v="161"/>
    <x v="2"/>
    <x v="1"/>
    <n v="227920.87"/>
    <x v="4"/>
    <s v="delay"/>
    <x v="177"/>
    <x v="287"/>
    <x v="2"/>
  </r>
  <r>
    <n v="9707"/>
    <x v="7"/>
    <x v="0"/>
    <x v="2"/>
    <x v="4"/>
    <s v="2023-06-03"/>
    <s v="2023-06-08"/>
    <n v="14"/>
    <n v="46584.39"/>
    <n v="652181.46"/>
    <n v="3302.24"/>
    <n v="872"/>
    <x v="3"/>
    <x v="0"/>
    <n v="58841.67"/>
    <x v="2"/>
    <s v="on time"/>
    <x v="336"/>
    <x v="312"/>
    <x v="0"/>
  </r>
  <r>
    <n v="9708"/>
    <x v="7"/>
    <x v="2"/>
    <x v="4"/>
    <x v="3"/>
    <s v="2023-08-25"/>
    <s v="2023-09-01"/>
    <n v="50"/>
    <n v="4876.91"/>
    <n v="243845.5"/>
    <n v="482.01"/>
    <n v="82"/>
    <x v="1"/>
    <x v="3"/>
    <n v="30550.97"/>
    <x v="5"/>
    <s v="delay"/>
    <x v="11"/>
    <x v="66"/>
    <x v="2"/>
  </r>
  <r>
    <n v="9709"/>
    <x v="7"/>
    <x v="1"/>
    <x v="2"/>
    <x v="4"/>
    <s v="2023-12-06"/>
    <s v="2023-12-17"/>
    <n v="5"/>
    <n v="15826.05"/>
    <n v="79130.25"/>
    <n v="2547.0300000000002"/>
    <n v="442"/>
    <x v="2"/>
    <x v="4"/>
    <n v="15270.08"/>
    <x v="8"/>
    <s v="delay"/>
    <x v="105"/>
    <x v="307"/>
    <x v="1"/>
  </r>
  <r>
    <n v="9710"/>
    <x v="5"/>
    <x v="2"/>
    <x v="1"/>
    <x v="4"/>
    <s v="2023-06-25"/>
    <s v="2023-07-08"/>
    <n v="50"/>
    <n v="47921.52"/>
    <n v="2396076"/>
    <n v="1109.9000000000001"/>
    <n v="534"/>
    <x v="1"/>
    <x v="0"/>
    <n v="428817.07"/>
    <x v="12"/>
    <s v="delay"/>
    <x v="218"/>
    <x v="329"/>
    <x v="1"/>
  </r>
  <r>
    <n v="9711"/>
    <x v="0"/>
    <x v="1"/>
    <x v="4"/>
    <x v="2"/>
    <s v="2023-07-01"/>
    <s v="2023-07-10"/>
    <n v="52"/>
    <n v="15534.14"/>
    <n v="807775.28"/>
    <n v="359.35"/>
    <n v="860"/>
    <x v="0"/>
    <x v="1"/>
    <n v="81320.22"/>
    <x v="6"/>
    <s v="delay"/>
    <x v="178"/>
    <x v="187"/>
    <x v="0"/>
  </r>
  <r>
    <n v="9712"/>
    <x v="5"/>
    <x v="1"/>
    <x v="2"/>
    <x v="1"/>
    <s v="2023-06-18"/>
    <s v="2023-06-24"/>
    <n v="72"/>
    <n v="11449.43"/>
    <n v="824358.96"/>
    <n v="1638.22"/>
    <n v="906"/>
    <x v="1"/>
    <x v="3"/>
    <n v="148569.16"/>
    <x v="11"/>
    <s v="delay"/>
    <x v="72"/>
    <x v="224"/>
    <x v="0"/>
  </r>
  <r>
    <n v="9713"/>
    <x v="0"/>
    <x v="1"/>
    <x v="0"/>
    <x v="1"/>
    <s v="2023-02-19"/>
    <s v="2023-02-25"/>
    <n v="17"/>
    <n v="12380.42"/>
    <n v="210467.14"/>
    <n v="1983.17"/>
    <n v="749"/>
    <x v="3"/>
    <x v="4"/>
    <n v="37294.230000000003"/>
    <x v="11"/>
    <s v="delay"/>
    <x v="56"/>
    <x v="351"/>
    <x v="0"/>
  </r>
  <r>
    <n v="9714"/>
    <x v="7"/>
    <x v="1"/>
    <x v="3"/>
    <x v="2"/>
    <s v="2023-07-10"/>
    <s v="2023-07-24"/>
    <n v="61"/>
    <n v="27714.59"/>
    <n v="1690589.99"/>
    <n v="2416.61"/>
    <n v="513"/>
    <x v="0"/>
    <x v="2"/>
    <n v="131598.09"/>
    <x v="4"/>
    <s v="delay"/>
    <x v="44"/>
    <x v="93"/>
    <x v="1"/>
  </r>
  <r>
    <n v="9715"/>
    <x v="7"/>
    <x v="1"/>
    <x v="4"/>
    <x v="0"/>
    <s v="2023-09-17"/>
    <s v="2023-09-26"/>
    <n v="21"/>
    <n v="19475.87"/>
    <n v="408993.27"/>
    <n v="3483.24"/>
    <n v="515"/>
    <x v="2"/>
    <x v="2"/>
    <n v="31684.42"/>
    <x v="6"/>
    <s v="delay"/>
    <x v="107"/>
    <x v="285"/>
    <x v="1"/>
  </r>
  <r>
    <n v="9716"/>
    <x v="6"/>
    <x v="2"/>
    <x v="2"/>
    <x v="4"/>
    <s v="2023-07-07"/>
    <s v="2023-07-12"/>
    <n v="31"/>
    <n v="25329.11"/>
    <n v="785202.41"/>
    <n v="2155.92"/>
    <n v="791"/>
    <x v="2"/>
    <x v="0"/>
    <n v="50683.17"/>
    <x v="2"/>
    <s v="on time"/>
    <x v="80"/>
    <x v="22"/>
    <x v="0"/>
  </r>
  <r>
    <n v="9717"/>
    <x v="0"/>
    <x v="1"/>
    <x v="2"/>
    <x v="2"/>
    <s v="2023-03-30"/>
    <s v="2023-04-02"/>
    <n v="87"/>
    <n v="35220.51"/>
    <n v="3064184.37"/>
    <n v="1530.87"/>
    <n v="167"/>
    <x v="0"/>
    <x v="0"/>
    <n v="533693.21"/>
    <x v="1"/>
    <s v="on time"/>
    <x v="268"/>
    <x v="282"/>
    <x v="2"/>
  </r>
  <r>
    <n v="9718"/>
    <x v="1"/>
    <x v="0"/>
    <x v="3"/>
    <x v="0"/>
    <s v="2023-11-11"/>
    <s v="2023-11-26"/>
    <n v="68"/>
    <n v="41713.51"/>
    <n v="2836518.68"/>
    <n v="373.26"/>
    <n v="374"/>
    <x v="3"/>
    <x v="2"/>
    <n v="597376.06000000006"/>
    <x v="3"/>
    <s v="delay"/>
    <x v="25"/>
    <x v="95"/>
    <x v="1"/>
  </r>
  <r>
    <n v="9719"/>
    <x v="4"/>
    <x v="2"/>
    <x v="0"/>
    <x v="3"/>
    <s v="2023-09-25"/>
    <s v="2023-10-08"/>
    <n v="100"/>
    <n v="18928.02"/>
    <n v="1892802"/>
    <n v="745.82"/>
    <n v="522"/>
    <x v="0"/>
    <x v="1"/>
    <n v="230730.73"/>
    <x v="12"/>
    <s v="delay"/>
    <x v="156"/>
    <x v="191"/>
    <x v="1"/>
  </r>
  <r>
    <n v="9720"/>
    <x v="0"/>
    <x v="0"/>
    <x v="0"/>
    <x v="2"/>
    <s v="2023-04-26"/>
    <s v="2023-05-09"/>
    <n v="6"/>
    <n v="43677.86"/>
    <n v="262067.16"/>
    <n v="2018.06"/>
    <n v="938"/>
    <x v="0"/>
    <x v="3"/>
    <n v="52685.86"/>
    <x v="12"/>
    <s v="delay"/>
    <x v="150"/>
    <x v="240"/>
    <x v="0"/>
  </r>
  <r>
    <n v="9721"/>
    <x v="4"/>
    <x v="2"/>
    <x v="2"/>
    <x v="0"/>
    <s v="2023-08-12"/>
    <s v="2023-08-21"/>
    <n v="31"/>
    <n v="6649.78"/>
    <n v="206143.18"/>
    <n v="4281.13"/>
    <n v="63"/>
    <x v="1"/>
    <x v="4"/>
    <n v="37351.5"/>
    <x v="6"/>
    <s v="delay"/>
    <x v="191"/>
    <x v="221"/>
    <x v="2"/>
  </r>
  <r>
    <n v="9722"/>
    <x v="3"/>
    <x v="0"/>
    <x v="2"/>
    <x v="1"/>
    <s v="2023-03-11"/>
    <s v="2023-03-16"/>
    <n v="84"/>
    <n v="14089.4"/>
    <n v="1183509.6000000001"/>
    <n v="3201.5"/>
    <n v="536"/>
    <x v="0"/>
    <x v="1"/>
    <n v="61945.09"/>
    <x v="2"/>
    <s v="on time"/>
    <x v="282"/>
    <x v="29"/>
    <x v="1"/>
  </r>
  <r>
    <n v="9723"/>
    <x v="2"/>
    <x v="0"/>
    <x v="4"/>
    <x v="1"/>
    <s v="2023-12-10"/>
    <s v="2023-12-21"/>
    <n v="14"/>
    <n v="25661.45"/>
    <n v="359260.3"/>
    <n v="1520.04"/>
    <n v="283"/>
    <x v="1"/>
    <x v="0"/>
    <n v="47996.59"/>
    <x v="8"/>
    <s v="delay"/>
    <x v="207"/>
    <x v="129"/>
    <x v="1"/>
  </r>
  <r>
    <n v="9724"/>
    <x v="7"/>
    <x v="1"/>
    <x v="3"/>
    <x v="0"/>
    <s v="2023-03-06"/>
    <s v="2023-03-08"/>
    <n v="81"/>
    <n v="15787.53"/>
    <n v="1278789.93"/>
    <n v="2565.14"/>
    <n v="281"/>
    <x v="2"/>
    <x v="4"/>
    <n v="294240.52"/>
    <x v="9"/>
    <s v="on time"/>
    <x v="17"/>
    <x v="313"/>
    <x v="1"/>
  </r>
  <r>
    <n v="9725"/>
    <x v="4"/>
    <x v="1"/>
    <x v="0"/>
    <x v="0"/>
    <s v="2023-10-29"/>
    <s v="2023-11-08"/>
    <n v="18"/>
    <n v="45358.25"/>
    <n v="816448.5"/>
    <n v="361.39"/>
    <n v="885"/>
    <x v="3"/>
    <x v="0"/>
    <n v="151227.85999999999"/>
    <x v="0"/>
    <s v="delay"/>
    <x v="193"/>
    <x v="39"/>
    <x v="0"/>
  </r>
  <r>
    <n v="9726"/>
    <x v="3"/>
    <x v="2"/>
    <x v="4"/>
    <x v="1"/>
    <s v="2023-07-18"/>
    <s v="2023-07-31"/>
    <n v="20"/>
    <n v="43880.98"/>
    <n v="877619.6"/>
    <n v="3914.09"/>
    <n v="297"/>
    <x v="2"/>
    <x v="1"/>
    <n v="169158.48"/>
    <x v="12"/>
    <s v="delay"/>
    <x v="348"/>
    <x v="43"/>
    <x v="1"/>
  </r>
  <r>
    <n v="9727"/>
    <x v="7"/>
    <x v="2"/>
    <x v="2"/>
    <x v="3"/>
    <s v="2023-01-30"/>
    <s v="2023-02-01"/>
    <n v="59"/>
    <n v="37506.949999999997"/>
    <n v="2212910.0499999998"/>
    <n v="3559.97"/>
    <n v="908"/>
    <x v="3"/>
    <x v="3"/>
    <n v="454328.53"/>
    <x v="9"/>
    <s v="on time"/>
    <x v="115"/>
    <x v="258"/>
    <x v="0"/>
  </r>
  <r>
    <n v="9728"/>
    <x v="2"/>
    <x v="2"/>
    <x v="1"/>
    <x v="0"/>
    <s v="2023-09-16"/>
    <s v="2023-09-24"/>
    <n v="59"/>
    <n v="38457.26"/>
    <n v="2268978.34"/>
    <n v="3860.96"/>
    <n v="372"/>
    <x v="2"/>
    <x v="1"/>
    <n v="140035.06"/>
    <x v="14"/>
    <s v="delay"/>
    <x v="216"/>
    <x v="122"/>
    <x v="1"/>
  </r>
  <r>
    <n v="9729"/>
    <x v="3"/>
    <x v="2"/>
    <x v="0"/>
    <x v="1"/>
    <s v="2023-09-14"/>
    <s v="2023-09-15"/>
    <n v="34"/>
    <n v="16852.11"/>
    <n v="572971.74"/>
    <n v="3047.14"/>
    <n v="78"/>
    <x v="2"/>
    <x v="1"/>
    <n v="47589.52"/>
    <x v="7"/>
    <s v="on time"/>
    <x v="340"/>
    <x v="276"/>
    <x v="2"/>
  </r>
  <r>
    <n v="9730"/>
    <x v="7"/>
    <x v="0"/>
    <x v="3"/>
    <x v="2"/>
    <s v="2023-01-20"/>
    <s v="2023-01-24"/>
    <n v="90"/>
    <n v="17898.650000000001"/>
    <n v="1610878.5"/>
    <n v="1679.83"/>
    <n v="179"/>
    <x v="3"/>
    <x v="1"/>
    <n v="360901"/>
    <x v="13"/>
    <s v="on time"/>
    <x v="359"/>
    <x v="47"/>
    <x v="2"/>
  </r>
  <r>
    <n v="9731"/>
    <x v="3"/>
    <x v="1"/>
    <x v="3"/>
    <x v="3"/>
    <s v="2023-07-30"/>
    <s v="2023-08-06"/>
    <n v="76"/>
    <n v="6419.63"/>
    <n v="487891.88"/>
    <n v="1850.45"/>
    <n v="883"/>
    <x v="1"/>
    <x v="0"/>
    <n v="82561.63"/>
    <x v="5"/>
    <s v="delay"/>
    <x v="47"/>
    <x v="77"/>
    <x v="0"/>
  </r>
  <r>
    <n v="9732"/>
    <x v="2"/>
    <x v="0"/>
    <x v="1"/>
    <x v="1"/>
    <s v="2023-04-12"/>
    <s v="2023-04-14"/>
    <n v="32"/>
    <n v="37496.839999999997"/>
    <n v="1199898.8799999999"/>
    <n v="4123.5600000000004"/>
    <n v="185"/>
    <x v="1"/>
    <x v="4"/>
    <n v="88232.98"/>
    <x v="9"/>
    <s v="on time"/>
    <x v="104"/>
    <x v="188"/>
    <x v="2"/>
  </r>
  <r>
    <n v="9733"/>
    <x v="7"/>
    <x v="1"/>
    <x v="1"/>
    <x v="3"/>
    <s v="2023-06-12"/>
    <s v="2023-06-18"/>
    <n v="3"/>
    <n v="28057.81"/>
    <n v="84173.43"/>
    <n v="619.84"/>
    <n v="310"/>
    <x v="0"/>
    <x v="0"/>
    <n v="14773.04"/>
    <x v="11"/>
    <s v="delay"/>
    <x v="189"/>
    <x v="124"/>
    <x v="1"/>
  </r>
  <r>
    <n v="9734"/>
    <x v="3"/>
    <x v="2"/>
    <x v="3"/>
    <x v="1"/>
    <s v="2023-05-03"/>
    <s v="2023-05-15"/>
    <n v="41"/>
    <n v="5417.41"/>
    <n v="222113.81"/>
    <n v="686.73"/>
    <n v="292"/>
    <x v="3"/>
    <x v="3"/>
    <n v="44654.78"/>
    <x v="10"/>
    <s v="delay"/>
    <x v="151"/>
    <x v="278"/>
    <x v="1"/>
  </r>
  <r>
    <n v="9735"/>
    <x v="3"/>
    <x v="1"/>
    <x v="2"/>
    <x v="3"/>
    <s v="2023-04-27"/>
    <s v="2023-05-12"/>
    <n v="88"/>
    <n v="37509.47"/>
    <n v="3300833.36"/>
    <n v="1745.97"/>
    <n v="760"/>
    <x v="0"/>
    <x v="0"/>
    <n v="543071.39"/>
    <x v="3"/>
    <s v="delay"/>
    <x v="2"/>
    <x v="18"/>
    <x v="0"/>
  </r>
  <r>
    <n v="9736"/>
    <x v="5"/>
    <x v="0"/>
    <x v="1"/>
    <x v="1"/>
    <s v="2023-03-18"/>
    <s v="2023-03-24"/>
    <n v="16"/>
    <n v="40941.74"/>
    <n v="655067.84"/>
    <n v="3139.09"/>
    <n v="155"/>
    <x v="2"/>
    <x v="1"/>
    <n v="63741.43"/>
    <x v="11"/>
    <s v="delay"/>
    <x v="79"/>
    <x v="78"/>
    <x v="2"/>
  </r>
  <r>
    <n v="9737"/>
    <x v="1"/>
    <x v="1"/>
    <x v="2"/>
    <x v="0"/>
    <s v="2023-08-29"/>
    <s v="2023-09-06"/>
    <n v="100"/>
    <n v="23109.27"/>
    <n v="2310927"/>
    <n v="3961.33"/>
    <n v="165"/>
    <x v="3"/>
    <x v="4"/>
    <n v="323863.32"/>
    <x v="14"/>
    <s v="delay"/>
    <x v="35"/>
    <x v="173"/>
    <x v="2"/>
  </r>
  <r>
    <n v="9738"/>
    <x v="4"/>
    <x v="2"/>
    <x v="1"/>
    <x v="2"/>
    <s v="2023-07-04"/>
    <s v="2023-07-07"/>
    <n v="63"/>
    <n v="19710.79"/>
    <n v="1241779.77"/>
    <n v="1113.98"/>
    <n v="958"/>
    <x v="2"/>
    <x v="4"/>
    <n v="135241.04"/>
    <x v="1"/>
    <s v="on time"/>
    <x v="85"/>
    <x v="123"/>
    <x v="0"/>
  </r>
  <r>
    <n v="9739"/>
    <x v="5"/>
    <x v="2"/>
    <x v="3"/>
    <x v="2"/>
    <s v="2023-08-26"/>
    <s v="2023-09-05"/>
    <n v="83"/>
    <n v="18755.89"/>
    <n v="1556738.87"/>
    <n v="1814.18"/>
    <n v="826"/>
    <x v="3"/>
    <x v="0"/>
    <n v="363152.61"/>
    <x v="0"/>
    <s v="delay"/>
    <x v="369"/>
    <x v="59"/>
    <x v="0"/>
  </r>
  <r>
    <n v="9740"/>
    <x v="6"/>
    <x v="1"/>
    <x v="0"/>
    <x v="1"/>
    <s v="2023-11-16"/>
    <s v="2023-11-17"/>
    <n v="26"/>
    <n v="19207.009999999998"/>
    <n v="499382.26"/>
    <n v="3006.39"/>
    <n v="834"/>
    <x v="2"/>
    <x v="0"/>
    <n v="25965.66"/>
    <x v="7"/>
    <s v="on time"/>
    <x v="299"/>
    <x v="294"/>
    <x v="0"/>
  </r>
  <r>
    <n v="9741"/>
    <x v="0"/>
    <x v="1"/>
    <x v="1"/>
    <x v="4"/>
    <s v="2023-07-17"/>
    <s v="2023-07-30"/>
    <n v="13"/>
    <n v="32469.85"/>
    <n v="422108.05"/>
    <n v="2940.05"/>
    <n v="284"/>
    <x v="0"/>
    <x v="0"/>
    <n v="89185.9"/>
    <x v="12"/>
    <s v="delay"/>
    <x v="1"/>
    <x v="231"/>
    <x v="1"/>
  </r>
  <r>
    <n v="9742"/>
    <x v="3"/>
    <x v="1"/>
    <x v="1"/>
    <x v="2"/>
    <s v="2023-12-23"/>
    <s v="2023-12-25"/>
    <n v="18"/>
    <n v="11236.66"/>
    <n v="202259.88"/>
    <n v="4588.42"/>
    <n v="674"/>
    <x v="3"/>
    <x v="3"/>
    <n v="49851.73"/>
    <x v="9"/>
    <s v="on time"/>
    <x v="75"/>
    <x v="341"/>
    <x v="1"/>
  </r>
  <r>
    <n v="9743"/>
    <x v="4"/>
    <x v="1"/>
    <x v="1"/>
    <x v="0"/>
    <s v="2023-11-06"/>
    <s v="2023-11-08"/>
    <n v="90"/>
    <n v="1126.3"/>
    <n v="101367"/>
    <n v="1963.28"/>
    <n v="318"/>
    <x v="3"/>
    <x v="1"/>
    <n v="14274.74"/>
    <x v="9"/>
    <s v="on time"/>
    <x v="193"/>
    <x v="35"/>
    <x v="1"/>
  </r>
  <r>
    <n v="9744"/>
    <x v="7"/>
    <x v="0"/>
    <x v="1"/>
    <x v="3"/>
    <s v="2023-11-12"/>
    <s v="2023-11-13"/>
    <n v="72"/>
    <n v="22374.58"/>
    <n v="1610969.76"/>
    <n v="4167.8"/>
    <n v="86"/>
    <x v="3"/>
    <x v="2"/>
    <n v="390106.98"/>
    <x v="7"/>
    <s v="on time"/>
    <x v="255"/>
    <x v="198"/>
    <x v="2"/>
  </r>
  <r>
    <n v="9745"/>
    <x v="3"/>
    <x v="0"/>
    <x v="4"/>
    <x v="1"/>
    <s v="2023-04-20"/>
    <s v="2023-04-22"/>
    <n v="90"/>
    <n v="32553.18"/>
    <n v="2929786.2"/>
    <n v="1496.06"/>
    <n v="808"/>
    <x v="2"/>
    <x v="0"/>
    <n v="257429.81"/>
    <x v="9"/>
    <s v="on time"/>
    <x v="3"/>
    <x v="8"/>
    <x v="0"/>
  </r>
  <r>
    <n v="9746"/>
    <x v="4"/>
    <x v="2"/>
    <x v="4"/>
    <x v="1"/>
    <s v="2023-05-27"/>
    <s v="2023-06-04"/>
    <n v="15"/>
    <n v="37775.83"/>
    <n v="566637.44999999995"/>
    <n v="2447.44"/>
    <n v="192"/>
    <x v="0"/>
    <x v="1"/>
    <n v="105033.06"/>
    <x v="14"/>
    <s v="delay"/>
    <x v="58"/>
    <x v="57"/>
    <x v="2"/>
  </r>
  <r>
    <n v="9747"/>
    <x v="5"/>
    <x v="0"/>
    <x v="4"/>
    <x v="1"/>
    <s v="2023-06-22"/>
    <s v="2023-07-03"/>
    <n v="1"/>
    <n v="3249.37"/>
    <n v="3249.37"/>
    <n v="3478.75"/>
    <n v="809"/>
    <x v="3"/>
    <x v="4"/>
    <n v="777.17"/>
    <x v="8"/>
    <s v="delay"/>
    <x v="84"/>
    <x v="268"/>
    <x v="0"/>
  </r>
  <r>
    <n v="9748"/>
    <x v="4"/>
    <x v="2"/>
    <x v="1"/>
    <x v="3"/>
    <s v="2023-08-23"/>
    <s v="2023-08-27"/>
    <n v="93"/>
    <n v="31163.52"/>
    <n v="2898207.36"/>
    <n v="2153.25"/>
    <n v="298"/>
    <x v="1"/>
    <x v="3"/>
    <n v="681330.21"/>
    <x v="13"/>
    <s v="on time"/>
    <x v="62"/>
    <x v="232"/>
    <x v="1"/>
  </r>
  <r>
    <n v="9749"/>
    <x v="4"/>
    <x v="2"/>
    <x v="4"/>
    <x v="1"/>
    <s v="2023-10-20"/>
    <s v="2023-11-03"/>
    <n v="42"/>
    <n v="1721.54"/>
    <n v="72304.679999999993"/>
    <n v="3203.63"/>
    <n v="207"/>
    <x v="1"/>
    <x v="0"/>
    <n v="14522.76"/>
    <x v="4"/>
    <s v="delay"/>
    <x v="371"/>
    <x v="363"/>
    <x v="1"/>
  </r>
  <r>
    <n v="9750"/>
    <x v="5"/>
    <x v="0"/>
    <x v="3"/>
    <x v="1"/>
    <s v="2023-05-08"/>
    <s v="2023-05-12"/>
    <n v="72"/>
    <n v="48597.31"/>
    <n v="3499006.32"/>
    <n v="2059.16"/>
    <n v="193"/>
    <x v="3"/>
    <x v="4"/>
    <n v="533437.64"/>
    <x v="13"/>
    <s v="on time"/>
    <x v="2"/>
    <x v="233"/>
    <x v="2"/>
  </r>
  <r>
    <n v="9751"/>
    <x v="3"/>
    <x v="0"/>
    <x v="3"/>
    <x v="3"/>
    <s v="2023-10-12"/>
    <s v="2023-10-17"/>
    <n v="98"/>
    <n v="17225.86"/>
    <n v="1688134.28"/>
    <n v="2087.64"/>
    <n v="606"/>
    <x v="3"/>
    <x v="0"/>
    <n v="349992.84"/>
    <x v="2"/>
    <s v="on time"/>
    <x v="162"/>
    <x v="151"/>
    <x v="1"/>
  </r>
  <r>
    <n v="9752"/>
    <x v="5"/>
    <x v="2"/>
    <x v="3"/>
    <x v="1"/>
    <s v="2023-11-10"/>
    <s v="2023-11-14"/>
    <n v="52"/>
    <n v="682.44"/>
    <n v="35486.879999999997"/>
    <n v="3613.59"/>
    <n v="768"/>
    <x v="1"/>
    <x v="3"/>
    <n v="4198.21"/>
    <x v="13"/>
    <s v="on time"/>
    <x v="349"/>
    <x v="235"/>
    <x v="0"/>
  </r>
  <r>
    <n v="9753"/>
    <x v="5"/>
    <x v="2"/>
    <x v="2"/>
    <x v="1"/>
    <s v="2023-12-25"/>
    <s v="2023-12-31"/>
    <n v="21"/>
    <n v="6427.57"/>
    <n v="134978.97"/>
    <n v="3513.77"/>
    <n v="881"/>
    <x v="3"/>
    <x v="3"/>
    <n v="32205.279999999999"/>
    <x v="11"/>
    <s v="delay"/>
    <x v="165"/>
    <x v="53"/>
    <x v="0"/>
  </r>
  <r>
    <n v="9754"/>
    <x v="3"/>
    <x v="2"/>
    <x v="1"/>
    <x v="3"/>
    <s v="2023-03-25"/>
    <s v="2023-04-09"/>
    <n v="82"/>
    <n v="5849.95"/>
    <n v="479695.9"/>
    <n v="4665.55"/>
    <n v="239"/>
    <x v="1"/>
    <x v="3"/>
    <n v="61350.34"/>
    <x v="3"/>
    <s v="delay"/>
    <x v="313"/>
    <x v="158"/>
    <x v="1"/>
  </r>
  <r>
    <n v="9755"/>
    <x v="6"/>
    <x v="0"/>
    <x v="2"/>
    <x v="2"/>
    <s v="2023-04-09"/>
    <s v="2023-04-10"/>
    <n v="17"/>
    <n v="18458.87"/>
    <n v="313800.78999999998"/>
    <n v="1972.96"/>
    <n v="881"/>
    <x v="3"/>
    <x v="4"/>
    <n v="36717.03"/>
    <x v="7"/>
    <s v="on time"/>
    <x v="238"/>
    <x v="350"/>
    <x v="0"/>
  </r>
  <r>
    <n v="9756"/>
    <x v="6"/>
    <x v="2"/>
    <x v="1"/>
    <x v="2"/>
    <s v="2023-06-28"/>
    <s v="2023-07-04"/>
    <n v="82"/>
    <n v="3604.38"/>
    <n v="295559.15999999997"/>
    <n v="4156.51"/>
    <n v="421"/>
    <x v="1"/>
    <x v="3"/>
    <n v="22761.99"/>
    <x v="11"/>
    <s v="delay"/>
    <x v="116"/>
    <x v="225"/>
    <x v="1"/>
  </r>
  <r>
    <n v="9757"/>
    <x v="4"/>
    <x v="1"/>
    <x v="1"/>
    <x v="0"/>
    <s v="2023-10-20"/>
    <s v="2023-11-04"/>
    <n v="37"/>
    <n v="16443.939999999999"/>
    <n v="608425.78"/>
    <n v="2520.34"/>
    <n v="660"/>
    <x v="2"/>
    <x v="1"/>
    <n v="91632.22"/>
    <x v="3"/>
    <s v="delay"/>
    <x v="157"/>
    <x v="363"/>
    <x v="1"/>
  </r>
  <r>
    <n v="9758"/>
    <x v="6"/>
    <x v="2"/>
    <x v="3"/>
    <x v="1"/>
    <s v="2023-04-29"/>
    <s v="2023-05-08"/>
    <n v="100"/>
    <n v="17030.75"/>
    <n v="1703075"/>
    <n v="4436.3"/>
    <n v="646"/>
    <x v="0"/>
    <x v="1"/>
    <n v="205476.1"/>
    <x v="6"/>
    <s v="delay"/>
    <x v="18"/>
    <x v="254"/>
    <x v="1"/>
  </r>
  <r>
    <n v="9759"/>
    <x v="4"/>
    <x v="0"/>
    <x v="2"/>
    <x v="3"/>
    <s v="2023-02-24"/>
    <s v="2023-03-02"/>
    <n v="89"/>
    <n v="46480.57"/>
    <n v="4136770.73"/>
    <n v="1921.59"/>
    <n v="11"/>
    <x v="0"/>
    <x v="0"/>
    <n v="413314.58"/>
    <x v="11"/>
    <s v="delay"/>
    <x v="229"/>
    <x v="259"/>
    <x v="2"/>
  </r>
  <r>
    <n v="9760"/>
    <x v="6"/>
    <x v="1"/>
    <x v="0"/>
    <x v="3"/>
    <s v="2023-01-30"/>
    <s v="2023-02-05"/>
    <n v="55"/>
    <n v="7833.89"/>
    <n v="430863.95"/>
    <n v="1962.96"/>
    <n v="249"/>
    <x v="3"/>
    <x v="0"/>
    <n v="95544.51"/>
    <x v="11"/>
    <s v="delay"/>
    <x v="202"/>
    <x v="258"/>
    <x v="1"/>
  </r>
  <r>
    <n v="9761"/>
    <x v="3"/>
    <x v="1"/>
    <x v="0"/>
    <x v="4"/>
    <s v="2023-09-09"/>
    <s v="2023-09-23"/>
    <n v="33"/>
    <n v="2947.76"/>
    <n v="97276.08"/>
    <n v="4278.5"/>
    <n v="195"/>
    <x v="2"/>
    <x v="0"/>
    <n v="21990.13"/>
    <x v="4"/>
    <s v="delay"/>
    <x v="338"/>
    <x v="36"/>
    <x v="2"/>
  </r>
  <r>
    <n v="9762"/>
    <x v="6"/>
    <x v="0"/>
    <x v="0"/>
    <x v="0"/>
    <s v="2023-02-13"/>
    <s v="2023-02-22"/>
    <n v="79"/>
    <n v="15791.6"/>
    <n v="1247536.3999999999"/>
    <n v="4537.76"/>
    <n v="571"/>
    <x v="1"/>
    <x v="3"/>
    <n v="128278.78"/>
    <x v="6"/>
    <s v="delay"/>
    <x v="201"/>
    <x v="58"/>
    <x v="1"/>
  </r>
  <r>
    <n v="9763"/>
    <x v="6"/>
    <x v="1"/>
    <x v="3"/>
    <x v="0"/>
    <s v="2023-10-04"/>
    <s v="2023-10-12"/>
    <n v="96"/>
    <n v="9198.7099999999991"/>
    <n v="883076.16"/>
    <n v="4685.28"/>
    <n v="220"/>
    <x v="3"/>
    <x v="3"/>
    <n v="204548.5"/>
    <x v="14"/>
    <s v="delay"/>
    <x v="339"/>
    <x v="331"/>
    <x v="1"/>
  </r>
  <r>
    <n v="9764"/>
    <x v="3"/>
    <x v="1"/>
    <x v="3"/>
    <x v="1"/>
    <s v="2023-11-08"/>
    <s v="2023-11-16"/>
    <n v="3"/>
    <n v="44017.69"/>
    <n v="132053.07"/>
    <n v="1055.28"/>
    <n v="469"/>
    <x v="0"/>
    <x v="1"/>
    <n v="32089.15"/>
    <x v="14"/>
    <s v="delay"/>
    <x v="164"/>
    <x v="167"/>
    <x v="1"/>
  </r>
  <r>
    <n v="9765"/>
    <x v="7"/>
    <x v="0"/>
    <x v="0"/>
    <x v="0"/>
    <s v="2023-03-07"/>
    <s v="2023-03-09"/>
    <n v="44"/>
    <n v="16697.27"/>
    <n v="734679.88"/>
    <n v="260.88"/>
    <n v="743"/>
    <x v="1"/>
    <x v="3"/>
    <n v="53005.78"/>
    <x v="9"/>
    <s v="on time"/>
    <x v="319"/>
    <x v="17"/>
    <x v="0"/>
  </r>
  <r>
    <n v="9766"/>
    <x v="0"/>
    <x v="0"/>
    <x v="2"/>
    <x v="3"/>
    <s v="2023-06-23"/>
    <s v="2023-07-03"/>
    <n v="6"/>
    <n v="41140.199999999997"/>
    <n v="246841.2"/>
    <n v="1062"/>
    <n v="880"/>
    <x v="3"/>
    <x v="3"/>
    <n v="34673.43"/>
    <x v="0"/>
    <s v="delay"/>
    <x v="84"/>
    <x v="325"/>
    <x v="0"/>
  </r>
  <r>
    <n v="9767"/>
    <x v="2"/>
    <x v="1"/>
    <x v="2"/>
    <x v="2"/>
    <s v="2023-03-31"/>
    <s v="2023-04-10"/>
    <n v="43"/>
    <n v="17189.7"/>
    <n v="739157.1"/>
    <n v="4146.2299999999996"/>
    <n v="316"/>
    <x v="0"/>
    <x v="0"/>
    <n v="77932.429999999993"/>
    <x v="0"/>
    <s v="delay"/>
    <x v="238"/>
    <x v="128"/>
    <x v="1"/>
  </r>
  <r>
    <n v="9768"/>
    <x v="7"/>
    <x v="1"/>
    <x v="2"/>
    <x v="1"/>
    <s v="2023-01-24"/>
    <s v="2023-02-01"/>
    <n v="17"/>
    <n v="7041.42"/>
    <n v="119704.14"/>
    <n v="4082.25"/>
    <n v="391"/>
    <x v="2"/>
    <x v="0"/>
    <n v="8371.15"/>
    <x v="14"/>
    <s v="delay"/>
    <x v="115"/>
    <x v="219"/>
    <x v="1"/>
  </r>
  <r>
    <n v="9769"/>
    <x v="7"/>
    <x v="1"/>
    <x v="2"/>
    <x v="1"/>
    <s v="2023-12-19"/>
    <s v="2023-12-23"/>
    <n v="3"/>
    <n v="18430.54"/>
    <n v="55291.62"/>
    <n v="2348.4"/>
    <n v="226"/>
    <x v="2"/>
    <x v="1"/>
    <n v="11933.07"/>
    <x v="13"/>
    <s v="on time"/>
    <x v="166"/>
    <x v="215"/>
    <x v="1"/>
  </r>
  <r>
    <n v="9770"/>
    <x v="2"/>
    <x v="2"/>
    <x v="0"/>
    <x v="1"/>
    <s v="2023-09-24"/>
    <s v="2023-10-06"/>
    <n v="60"/>
    <n v="49613.78"/>
    <n v="2976826.8"/>
    <n v="3561.39"/>
    <n v="774"/>
    <x v="2"/>
    <x v="3"/>
    <n v="423153.38"/>
    <x v="10"/>
    <s v="delay"/>
    <x v="122"/>
    <x v="206"/>
    <x v="0"/>
  </r>
  <r>
    <n v="9771"/>
    <x v="3"/>
    <x v="0"/>
    <x v="1"/>
    <x v="3"/>
    <s v="2023-04-29"/>
    <s v="2023-05-12"/>
    <n v="69"/>
    <n v="21480.32"/>
    <n v="1482142.08"/>
    <n v="2333.1799999999998"/>
    <n v="245"/>
    <x v="1"/>
    <x v="2"/>
    <n v="255068.34"/>
    <x v="12"/>
    <s v="delay"/>
    <x v="2"/>
    <x v="254"/>
    <x v="1"/>
  </r>
  <r>
    <n v="9772"/>
    <x v="7"/>
    <x v="0"/>
    <x v="3"/>
    <x v="1"/>
    <s v="2023-05-18"/>
    <s v="2023-05-20"/>
    <n v="26"/>
    <n v="15066.05"/>
    <n v="391717.3"/>
    <n v="566"/>
    <n v="635"/>
    <x v="0"/>
    <x v="4"/>
    <n v="46163.55"/>
    <x v="9"/>
    <s v="on time"/>
    <x v="69"/>
    <x v="292"/>
    <x v="1"/>
  </r>
  <r>
    <n v="9773"/>
    <x v="3"/>
    <x v="2"/>
    <x v="4"/>
    <x v="0"/>
    <s v="2023-10-26"/>
    <s v="2023-11-03"/>
    <n v="89"/>
    <n v="15596.1"/>
    <n v="1388052.9"/>
    <n v="590.12"/>
    <n v="41"/>
    <x v="0"/>
    <x v="3"/>
    <n v="240055.8"/>
    <x v="14"/>
    <s v="delay"/>
    <x v="371"/>
    <x v="102"/>
    <x v="2"/>
  </r>
  <r>
    <n v="9774"/>
    <x v="6"/>
    <x v="1"/>
    <x v="3"/>
    <x v="4"/>
    <s v="2023-09-15"/>
    <s v="2023-09-19"/>
    <n v="3"/>
    <n v="6692.53"/>
    <n v="20077.59"/>
    <n v="2748.43"/>
    <n v="650"/>
    <x v="0"/>
    <x v="2"/>
    <n v="3091.43"/>
    <x v="13"/>
    <s v="on time"/>
    <x v="143"/>
    <x v="242"/>
    <x v="1"/>
  </r>
  <r>
    <n v="9775"/>
    <x v="5"/>
    <x v="0"/>
    <x v="4"/>
    <x v="1"/>
    <s v="2023-02-13"/>
    <s v="2023-02-22"/>
    <n v="26"/>
    <n v="48129.09"/>
    <n v="1251356.3400000001"/>
    <n v="3482.22"/>
    <n v="13"/>
    <x v="2"/>
    <x v="2"/>
    <n v="105922.76"/>
    <x v="6"/>
    <s v="delay"/>
    <x v="201"/>
    <x v="58"/>
    <x v="2"/>
  </r>
  <r>
    <n v="9776"/>
    <x v="6"/>
    <x v="2"/>
    <x v="4"/>
    <x v="3"/>
    <s v="2023-04-21"/>
    <s v="2023-04-23"/>
    <n v="52"/>
    <n v="12682.47"/>
    <n v="659488.43999999994"/>
    <n v="4096.5600000000004"/>
    <n v="828"/>
    <x v="3"/>
    <x v="1"/>
    <n v="157218.9"/>
    <x v="9"/>
    <s v="on time"/>
    <x v="101"/>
    <x v="326"/>
    <x v="0"/>
  </r>
  <r>
    <n v="9777"/>
    <x v="3"/>
    <x v="0"/>
    <x v="2"/>
    <x v="3"/>
    <s v="2023-05-27"/>
    <s v="2023-05-28"/>
    <n v="42"/>
    <n v="1543.92"/>
    <n v="64844.639999999999"/>
    <n v="4767.09"/>
    <n v="653"/>
    <x v="1"/>
    <x v="0"/>
    <n v="7762.07"/>
    <x v="7"/>
    <s v="on time"/>
    <x v="258"/>
    <x v="57"/>
    <x v="1"/>
  </r>
  <r>
    <n v="9778"/>
    <x v="2"/>
    <x v="0"/>
    <x v="3"/>
    <x v="0"/>
    <s v="2023-02-21"/>
    <s v="2023-03-03"/>
    <n v="52"/>
    <n v="17272.900000000001"/>
    <n v="898190.8"/>
    <n v="4855.05"/>
    <n v="692"/>
    <x v="0"/>
    <x v="2"/>
    <n v="90195.86"/>
    <x v="0"/>
    <s v="delay"/>
    <x v="34"/>
    <x v="266"/>
    <x v="1"/>
  </r>
  <r>
    <n v="9779"/>
    <x v="5"/>
    <x v="2"/>
    <x v="2"/>
    <x v="1"/>
    <s v="2023-11-16"/>
    <s v="2023-11-20"/>
    <n v="15"/>
    <n v="18440.37"/>
    <n v="276605.55"/>
    <n v="722.23"/>
    <n v="752"/>
    <x v="1"/>
    <x v="2"/>
    <n v="47753.46"/>
    <x v="13"/>
    <s v="on time"/>
    <x v="195"/>
    <x v="294"/>
    <x v="0"/>
  </r>
  <r>
    <n v="9780"/>
    <x v="3"/>
    <x v="1"/>
    <x v="1"/>
    <x v="4"/>
    <s v="2023-09-10"/>
    <s v="2023-09-17"/>
    <n v="27"/>
    <n v="48714.21"/>
    <n v="1315283.67"/>
    <n v="1753.05"/>
    <n v="425"/>
    <x v="3"/>
    <x v="3"/>
    <n v="221486.19"/>
    <x v="5"/>
    <s v="delay"/>
    <x v="204"/>
    <x v="332"/>
    <x v="1"/>
  </r>
  <r>
    <n v="9781"/>
    <x v="0"/>
    <x v="0"/>
    <x v="2"/>
    <x v="0"/>
    <s v="2023-06-08"/>
    <s v="2023-06-10"/>
    <n v="64"/>
    <n v="33202.97"/>
    <n v="2124990.08"/>
    <n v="2573.04"/>
    <n v="765"/>
    <x v="3"/>
    <x v="2"/>
    <n v="290309.03000000003"/>
    <x v="9"/>
    <s v="on time"/>
    <x v="110"/>
    <x v="182"/>
    <x v="0"/>
  </r>
  <r>
    <n v="9782"/>
    <x v="2"/>
    <x v="2"/>
    <x v="1"/>
    <x v="2"/>
    <s v="2023-12-07"/>
    <s v="2023-12-12"/>
    <n v="13"/>
    <n v="47962.43"/>
    <n v="623511.59"/>
    <n v="1640.76"/>
    <n v="105"/>
    <x v="0"/>
    <x v="1"/>
    <n v="89637.16"/>
    <x v="2"/>
    <s v="on time"/>
    <x v="124"/>
    <x v="153"/>
    <x v="2"/>
  </r>
  <r>
    <n v="9783"/>
    <x v="4"/>
    <x v="2"/>
    <x v="1"/>
    <x v="1"/>
    <s v="2023-08-14"/>
    <s v="2023-08-15"/>
    <n v="2"/>
    <n v="21119.89"/>
    <n v="42239.78"/>
    <n v="4014.68"/>
    <n v="570"/>
    <x v="0"/>
    <x v="2"/>
    <n v="3856.96"/>
    <x v="7"/>
    <s v="on time"/>
    <x v="4"/>
    <x v="269"/>
    <x v="1"/>
  </r>
  <r>
    <n v="9784"/>
    <x v="2"/>
    <x v="2"/>
    <x v="2"/>
    <x v="1"/>
    <s v="2023-09-27"/>
    <s v="2023-10-03"/>
    <n v="20"/>
    <n v="40813.01"/>
    <n v="816260.2"/>
    <n v="611.9"/>
    <n v="427"/>
    <x v="3"/>
    <x v="1"/>
    <n v="107811.87"/>
    <x v="11"/>
    <s v="delay"/>
    <x v="332"/>
    <x v="302"/>
    <x v="1"/>
  </r>
  <r>
    <n v="9785"/>
    <x v="2"/>
    <x v="0"/>
    <x v="0"/>
    <x v="2"/>
    <s v="2023-07-29"/>
    <s v="2023-08-07"/>
    <n v="94"/>
    <n v="36968.33"/>
    <n v="3475023.02"/>
    <n v="3347.13"/>
    <n v="155"/>
    <x v="0"/>
    <x v="2"/>
    <n v="394401.92"/>
    <x v="6"/>
    <s v="delay"/>
    <x v="266"/>
    <x v="226"/>
    <x v="2"/>
  </r>
  <r>
    <n v="9786"/>
    <x v="0"/>
    <x v="2"/>
    <x v="3"/>
    <x v="1"/>
    <s v="2023-12-08"/>
    <s v="2023-12-22"/>
    <n v="53"/>
    <n v="12292.5"/>
    <n v="651502.5"/>
    <n v="1854.16"/>
    <n v="577"/>
    <x v="0"/>
    <x v="3"/>
    <n v="94887.98"/>
    <x v="4"/>
    <s v="delay"/>
    <x v="365"/>
    <x v="227"/>
    <x v="1"/>
  </r>
  <r>
    <n v="9787"/>
    <x v="0"/>
    <x v="0"/>
    <x v="3"/>
    <x v="4"/>
    <s v="2023-12-15"/>
    <s v="2023-12-25"/>
    <n v="25"/>
    <n v="43472.160000000003"/>
    <n v="1086804"/>
    <n v="4835.12"/>
    <n v="371"/>
    <x v="0"/>
    <x v="1"/>
    <n v="160019.75"/>
    <x v="0"/>
    <s v="delay"/>
    <x v="75"/>
    <x v="72"/>
    <x v="1"/>
  </r>
  <r>
    <n v="9788"/>
    <x v="3"/>
    <x v="0"/>
    <x v="0"/>
    <x v="2"/>
    <s v="2023-09-05"/>
    <s v="2023-09-09"/>
    <n v="25"/>
    <n v="33043.050000000003"/>
    <n v="826076.25"/>
    <n v="2480.61"/>
    <n v="611"/>
    <x v="2"/>
    <x v="2"/>
    <n v="51575.55"/>
    <x v="13"/>
    <s v="on time"/>
    <x v="360"/>
    <x v="195"/>
    <x v="1"/>
  </r>
  <r>
    <n v="9789"/>
    <x v="2"/>
    <x v="1"/>
    <x v="1"/>
    <x v="2"/>
    <s v="2023-09-29"/>
    <s v="2023-10-09"/>
    <n v="40"/>
    <n v="9144.32"/>
    <n v="365772.79999999999"/>
    <n v="4986.1400000000003"/>
    <n v="977"/>
    <x v="3"/>
    <x v="1"/>
    <n v="56916.21"/>
    <x v="0"/>
    <s v="delay"/>
    <x v="335"/>
    <x v="308"/>
    <x v="0"/>
  </r>
  <r>
    <n v="9790"/>
    <x v="2"/>
    <x v="2"/>
    <x v="0"/>
    <x v="4"/>
    <s v="2023-12-23"/>
    <s v="2024-01-01"/>
    <n v="57"/>
    <n v="8434.11"/>
    <n v="480744.27"/>
    <n v="835.1"/>
    <n v="759"/>
    <x v="2"/>
    <x v="3"/>
    <n v="111607.39"/>
    <x v="6"/>
    <s v="delay"/>
    <x v="123"/>
    <x v="341"/>
    <x v="0"/>
  </r>
  <r>
    <n v="9791"/>
    <x v="4"/>
    <x v="1"/>
    <x v="3"/>
    <x v="0"/>
    <s v="2023-12-12"/>
    <s v="2023-12-19"/>
    <n v="6"/>
    <n v="1470.67"/>
    <n v="8824.02"/>
    <n v="1398.06"/>
    <n v="397"/>
    <x v="0"/>
    <x v="0"/>
    <n v="1527.16"/>
    <x v="5"/>
    <s v="delay"/>
    <x v="211"/>
    <x v="348"/>
    <x v="1"/>
  </r>
  <r>
    <n v="9792"/>
    <x v="1"/>
    <x v="2"/>
    <x v="0"/>
    <x v="1"/>
    <s v="2023-10-31"/>
    <s v="2023-11-08"/>
    <n v="90"/>
    <n v="10971.53"/>
    <n v="987437.7"/>
    <n v="2139.63"/>
    <n v="575"/>
    <x v="3"/>
    <x v="3"/>
    <n v="109110.92"/>
    <x v="14"/>
    <s v="delay"/>
    <x v="193"/>
    <x v="91"/>
    <x v="1"/>
  </r>
  <r>
    <n v="9793"/>
    <x v="1"/>
    <x v="0"/>
    <x v="3"/>
    <x v="3"/>
    <s v="2023-11-16"/>
    <s v="2023-11-27"/>
    <n v="21"/>
    <n v="43821.17"/>
    <n v="920244.57"/>
    <n v="3755.84"/>
    <n v="237"/>
    <x v="1"/>
    <x v="0"/>
    <n v="149861.93"/>
    <x v="8"/>
    <s v="delay"/>
    <x v="274"/>
    <x v="294"/>
    <x v="1"/>
  </r>
  <r>
    <n v="9794"/>
    <x v="6"/>
    <x v="0"/>
    <x v="2"/>
    <x v="3"/>
    <s v="2023-05-08"/>
    <s v="2023-05-19"/>
    <n v="10"/>
    <n v="5325.46"/>
    <n v="53254.6"/>
    <n v="4356.33"/>
    <n v="521"/>
    <x v="1"/>
    <x v="2"/>
    <n v="13131.17"/>
    <x v="8"/>
    <s v="delay"/>
    <x v="64"/>
    <x v="233"/>
    <x v="1"/>
  </r>
  <r>
    <n v="9795"/>
    <x v="3"/>
    <x v="0"/>
    <x v="3"/>
    <x v="3"/>
    <s v="2023-07-01"/>
    <s v="2023-07-02"/>
    <n v="36"/>
    <n v="19131.61"/>
    <n v="688737.96"/>
    <n v="2507.83"/>
    <n v="836"/>
    <x v="3"/>
    <x v="2"/>
    <n v="139525.07"/>
    <x v="7"/>
    <s v="on time"/>
    <x v="272"/>
    <x v="187"/>
    <x v="0"/>
  </r>
  <r>
    <n v="9796"/>
    <x v="2"/>
    <x v="1"/>
    <x v="1"/>
    <x v="2"/>
    <s v="2023-09-28"/>
    <s v="2023-10-03"/>
    <n v="41"/>
    <n v="31309.54"/>
    <n v="1283691.1399999999"/>
    <n v="786.62"/>
    <n v="329"/>
    <x v="0"/>
    <x v="4"/>
    <n v="317364.69"/>
    <x v="2"/>
    <s v="on time"/>
    <x v="332"/>
    <x v="243"/>
    <x v="1"/>
  </r>
  <r>
    <n v="9797"/>
    <x v="2"/>
    <x v="1"/>
    <x v="0"/>
    <x v="3"/>
    <s v="2023-03-31"/>
    <s v="2023-04-11"/>
    <n v="98"/>
    <n v="5991.02"/>
    <n v="587119.96"/>
    <n v="2339.71"/>
    <n v="574"/>
    <x v="1"/>
    <x v="2"/>
    <n v="50293.51"/>
    <x v="8"/>
    <s v="delay"/>
    <x v="129"/>
    <x v="128"/>
    <x v="1"/>
  </r>
  <r>
    <n v="9798"/>
    <x v="6"/>
    <x v="0"/>
    <x v="3"/>
    <x v="1"/>
    <s v="2023-01-21"/>
    <s v="2023-01-30"/>
    <n v="48"/>
    <n v="37929.21"/>
    <n v="1820602.08"/>
    <n v="2175.5"/>
    <n v="579"/>
    <x v="1"/>
    <x v="0"/>
    <n v="432928.78"/>
    <x v="6"/>
    <s v="delay"/>
    <x v="352"/>
    <x v="175"/>
    <x v="1"/>
  </r>
  <r>
    <n v="9799"/>
    <x v="4"/>
    <x v="1"/>
    <x v="0"/>
    <x v="0"/>
    <s v="2023-11-24"/>
    <s v="2023-12-01"/>
    <n v="11"/>
    <n v="21228.73"/>
    <n v="233516.03"/>
    <n v="2292.58"/>
    <n v="853"/>
    <x v="0"/>
    <x v="4"/>
    <n v="41495.07"/>
    <x v="5"/>
    <s v="delay"/>
    <x v="141"/>
    <x v="288"/>
    <x v="0"/>
  </r>
  <r>
    <n v="9800"/>
    <x v="5"/>
    <x v="2"/>
    <x v="2"/>
    <x v="3"/>
    <s v="2023-10-10"/>
    <s v="2023-10-18"/>
    <n v="6"/>
    <n v="34552.089999999997"/>
    <n v="207312.54"/>
    <n v="4606.49"/>
    <n v="135"/>
    <x v="1"/>
    <x v="0"/>
    <n v="49141.96"/>
    <x v="14"/>
    <s v="delay"/>
    <x v="126"/>
    <x v="82"/>
    <x v="2"/>
  </r>
  <r>
    <n v="9801"/>
    <x v="1"/>
    <x v="1"/>
    <x v="4"/>
    <x v="0"/>
    <s v="2023-05-26"/>
    <s v="2023-06-03"/>
    <n v="32"/>
    <n v="17042.05"/>
    <n v="545345.6"/>
    <n v="2272.64"/>
    <n v="914"/>
    <x v="0"/>
    <x v="4"/>
    <n v="108659.84"/>
    <x v="14"/>
    <s v="delay"/>
    <x v="51"/>
    <x v="161"/>
    <x v="0"/>
  </r>
  <r>
    <n v="9802"/>
    <x v="1"/>
    <x v="0"/>
    <x v="1"/>
    <x v="2"/>
    <s v="2023-07-30"/>
    <s v="2023-08-03"/>
    <n v="61"/>
    <n v="26252.97"/>
    <n v="1601431.17"/>
    <n v="1910.65"/>
    <n v="500"/>
    <x v="0"/>
    <x v="0"/>
    <n v="330879.01"/>
    <x v="13"/>
    <s v="on time"/>
    <x v="237"/>
    <x v="77"/>
    <x v="1"/>
  </r>
  <r>
    <n v="9803"/>
    <x v="6"/>
    <x v="2"/>
    <x v="3"/>
    <x v="3"/>
    <s v="2023-06-01"/>
    <s v="2023-06-08"/>
    <n v="2"/>
    <n v="25473.89"/>
    <n v="50947.78"/>
    <n v="1655.66"/>
    <n v="297"/>
    <x v="2"/>
    <x v="3"/>
    <n v="5372.91"/>
    <x v="5"/>
    <s v="delay"/>
    <x v="336"/>
    <x v="146"/>
    <x v="1"/>
  </r>
  <r>
    <n v="9804"/>
    <x v="1"/>
    <x v="2"/>
    <x v="4"/>
    <x v="3"/>
    <s v="2023-06-25"/>
    <s v="2023-07-09"/>
    <n v="58"/>
    <n v="18588.52"/>
    <n v="1078134.1599999999"/>
    <n v="4262.32"/>
    <n v="368"/>
    <x v="3"/>
    <x v="1"/>
    <n v="148379.22"/>
    <x v="4"/>
    <s v="delay"/>
    <x v="21"/>
    <x v="329"/>
    <x v="1"/>
  </r>
  <r>
    <n v="9805"/>
    <x v="1"/>
    <x v="0"/>
    <x v="2"/>
    <x v="4"/>
    <s v="2023-12-30"/>
    <s v="2024-01-10"/>
    <n v="96"/>
    <n v="34624.269999999997"/>
    <n v="3323929.92"/>
    <n v="2122.11"/>
    <n v="974"/>
    <x v="0"/>
    <x v="3"/>
    <n v="599171.04"/>
    <x v="8"/>
    <s v="delay"/>
    <x v="200"/>
    <x v="113"/>
    <x v="0"/>
  </r>
  <r>
    <n v="9806"/>
    <x v="3"/>
    <x v="0"/>
    <x v="1"/>
    <x v="3"/>
    <s v="2023-12-20"/>
    <s v="2023-12-31"/>
    <n v="27"/>
    <n v="15668.78"/>
    <n v="423057.06"/>
    <n v="4585.6899999999996"/>
    <n v="284"/>
    <x v="3"/>
    <x v="0"/>
    <n v="60695.08"/>
    <x v="8"/>
    <s v="delay"/>
    <x v="165"/>
    <x v="159"/>
    <x v="1"/>
  </r>
  <r>
    <n v="9807"/>
    <x v="6"/>
    <x v="1"/>
    <x v="1"/>
    <x v="0"/>
    <s v="2023-12-13"/>
    <s v="2023-12-18"/>
    <n v="75"/>
    <n v="38867.480000000003"/>
    <n v="2915061"/>
    <n v="1677.87"/>
    <n v="623"/>
    <x v="1"/>
    <x v="1"/>
    <n v="157639.56"/>
    <x v="2"/>
    <s v="on time"/>
    <x v="181"/>
    <x v="185"/>
    <x v="1"/>
  </r>
  <r>
    <n v="9808"/>
    <x v="2"/>
    <x v="0"/>
    <x v="4"/>
    <x v="4"/>
    <s v="2023-04-17"/>
    <s v="2023-04-30"/>
    <n v="68"/>
    <n v="49726.26"/>
    <n v="3381385.68"/>
    <n v="304.94"/>
    <n v="123"/>
    <x v="3"/>
    <x v="0"/>
    <n v="199804.5"/>
    <x v="12"/>
    <s v="delay"/>
    <x v="208"/>
    <x v="3"/>
    <x v="2"/>
  </r>
  <r>
    <n v="9809"/>
    <x v="7"/>
    <x v="1"/>
    <x v="1"/>
    <x v="1"/>
    <s v="2023-07-12"/>
    <s v="2023-07-26"/>
    <n v="6"/>
    <n v="4046.49"/>
    <n v="24278.94"/>
    <n v="4330.2"/>
    <n v="332"/>
    <x v="3"/>
    <x v="3"/>
    <n v="2657.22"/>
    <x v="4"/>
    <s v="delay"/>
    <x v="196"/>
    <x v="267"/>
    <x v="1"/>
  </r>
  <r>
    <n v="9810"/>
    <x v="3"/>
    <x v="1"/>
    <x v="2"/>
    <x v="2"/>
    <s v="2023-02-08"/>
    <s v="2023-02-14"/>
    <n v="44"/>
    <n v="38096.199999999997"/>
    <n v="1676232.8"/>
    <n v="3115.42"/>
    <n v="301"/>
    <x v="1"/>
    <x v="0"/>
    <n v="128978.97"/>
    <x v="11"/>
    <s v="delay"/>
    <x v="223"/>
    <x v="177"/>
    <x v="1"/>
  </r>
  <r>
    <n v="9811"/>
    <x v="7"/>
    <x v="1"/>
    <x v="0"/>
    <x v="0"/>
    <s v="2023-04-09"/>
    <s v="2023-04-10"/>
    <n v="80"/>
    <n v="36193.82"/>
    <n v="2895505.6"/>
    <n v="338.54"/>
    <n v="942"/>
    <x v="1"/>
    <x v="3"/>
    <n v="442782.07"/>
    <x v="7"/>
    <s v="on time"/>
    <x v="238"/>
    <x v="350"/>
    <x v="0"/>
  </r>
  <r>
    <n v="9812"/>
    <x v="4"/>
    <x v="0"/>
    <x v="3"/>
    <x v="1"/>
    <s v="2023-08-14"/>
    <s v="2023-08-25"/>
    <n v="93"/>
    <n v="37042.83"/>
    <n v="3444983.19"/>
    <n v="3606.01"/>
    <n v="860"/>
    <x v="0"/>
    <x v="1"/>
    <n v="232221.93"/>
    <x v="8"/>
    <s v="delay"/>
    <x v="33"/>
    <x v="269"/>
    <x v="0"/>
  </r>
  <r>
    <n v="9813"/>
    <x v="4"/>
    <x v="2"/>
    <x v="3"/>
    <x v="1"/>
    <s v="2023-01-28"/>
    <s v="2023-02-01"/>
    <n v="96"/>
    <n v="17685.849999999999"/>
    <n v="1697841.6"/>
    <n v="3244.88"/>
    <n v="127"/>
    <x v="3"/>
    <x v="0"/>
    <n v="414863.54"/>
    <x v="13"/>
    <s v="on time"/>
    <x v="115"/>
    <x v="135"/>
    <x v="2"/>
  </r>
  <r>
    <n v="9814"/>
    <x v="5"/>
    <x v="1"/>
    <x v="4"/>
    <x v="4"/>
    <s v="2023-01-28"/>
    <s v="2023-02-01"/>
    <n v="38"/>
    <n v="32216.98"/>
    <n v="1224245.24"/>
    <n v="986.47"/>
    <n v="231"/>
    <x v="1"/>
    <x v="0"/>
    <n v="270180.18"/>
    <x v="13"/>
    <s v="on time"/>
    <x v="115"/>
    <x v="135"/>
    <x v="1"/>
  </r>
  <r>
    <n v="9815"/>
    <x v="7"/>
    <x v="1"/>
    <x v="1"/>
    <x v="4"/>
    <s v="2023-07-06"/>
    <s v="2023-07-10"/>
    <n v="80"/>
    <n v="39027.29"/>
    <n v="3122183.2"/>
    <n v="4069.73"/>
    <n v="179"/>
    <x v="3"/>
    <x v="2"/>
    <n v="251933.18"/>
    <x v="13"/>
    <s v="on time"/>
    <x v="178"/>
    <x v="79"/>
    <x v="2"/>
  </r>
  <r>
    <n v="9816"/>
    <x v="4"/>
    <x v="0"/>
    <x v="0"/>
    <x v="3"/>
    <s v="2023-06-19"/>
    <s v="2023-06-26"/>
    <n v="15"/>
    <n v="17827.12"/>
    <n v="267406.8"/>
    <n v="4243.5200000000004"/>
    <n v="768"/>
    <x v="0"/>
    <x v="0"/>
    <n v="19460.96"/>
    <x v="5"/>
    <s v="delay"/>
    <x v="235"/>
    <x v="156"/>
    <x v="0"/>
  </r>
  <r>
    <n v="9817"/>
    <x v="3"/>
    <x v="2"/>
    <x v="2"/>
    <x v="4"/>
    <s v="2023-05-27"/>
    <s v="2023-05-30"/>
    <n v="70"/>
    <n v="34007.269999999997"/>
    <n v="2380508.9"/>
    <n v="4337.24"/>
    <n v="846"/>
    <x v="3"/>
    <x v="0"/>
    <n v="417142.88"/>
    <x v="1"/>
    <s v="on time"/>
    <x v="287"/>
    <x v="57"/>
    <x v="0"/>
  </r>
  <r>
    <n v="9818"/>
    <x v="0"/>
    <x v="1"/>
    <x v="2"/>
    <x v="4"/>
    <s v="2023-11-17"/>
    <s v="2023-11-22"/>
    <n v="47"/>
    <n v="49334.54"/>
    <n v="2318723.38"/>
    <n v="1972.81"/>
    <n v="426"/>
    <x v="1"/>
    <x v="4"/>
    <n v="131754.12"/>
    <x v="2"/>
    <s v="on time"/>
    <x v="254"/>
    <x v="44"/>
    <x v="1"/>
  </r>
  <r>
    <n v="9819"/>
    <x v="1"/>
    <x v="0"/>
    <x v="0"/>
    <x v="1"/>
    <s v="2023-08-20"/>
    <s v="2023-08-24"/>
    <n v="59"/>
    <n v="36516.089999999997"/>
    <n v="2154449.31"/>
    <n v="2425.7800000000002"/>
    <n v="97"/>
    <x v="3"/>
    <x v="1"/>
    <n v="423489.41"/>
    <x v="13"/>
    <s v="on time"/>
    <x v="59"/>
    <x v="54"/>
    <x v="2"/>
  </r>
  <r>
    <n v="9820"/>
    <x v="2"/>
    <x v="1"/>
    <x v="1"/>
    <x v="0"/>
    <s v="2023-03-21"/>
    <s v="2023-03-22"/>
    <n v="43"/>
    <n v="11849.41"/>
    <n v="509524.63"/>
    <n v="602.42999999999995"/>
    <n v="12"/>
    <x v="0"/>
    <x v="2"/>
    <n v="36983.9"/>
    <x v="7"/>
    <s v="on time"/>
    <x v="295"/>
    <x v="119"/>
    <x v="2"/>
  </r>
  <r>
    <n v="9821"/>
    <x v="7"/>
    <x v="2"/>
    <x v="1"/>
    <x v="1"/>
    <s v="2023-03-29"/>
    <s v="2023-03-31"/>
    <n v="90"/>
    <n v="14090.78"/>
    <n v="1268170.2"/>
    <n v="3096.42"/>
    <n v="997"/>
    <x v="1"/>
    <x v="0"/>
    <n v="114731.54"/>
    <x v="9"/>
    <s v="on time"/>
    <x v="246"/>
    <x v="130"/>
    <x v="0"/>
  </r>
  <r>
    <n v="9822"/>
    <x v="4"/>
    <x v="0"/>
    <x v="0"/>
    <x v="4"/>
    <s v="2023-04-24"/>
    <s v="2023-05-07"/>
    <n v="90"/>
    <n v="3521.16"/>
    <n v="316904.40000000002"/>
    <n v="3239.13"/>
    <n v="333"/>
    <x v="1"/>
    <x v="4"/>
    <n v="54888.78"/>
    <x v="12"/>
    <s v="delay"/>
    <x v="277"/>
    <x v="20"/>
    <x v="1"/>
  </r>
  <r>
    <n v="9823"/>
    <x v="7"/>
    <x v="2"/>
    <x v="2"/>
    <x v="1"/>
    <s v="2023-12-18"/>
    <s v="2023-12-26"/>
    <n v="9"/>
    <n v="2309.6799999999998"/>
    <n v="20787.12"/>
    <n v="3734.85"/>
    <n v="101"/>
    <x v="0"/>
    <x v="0"/>
    <n v="2889.46"/>
    <x v="14"/>
    <s v="delay"/>
    <x v="230"/>
    <x v="73"/>
    <x v="2"/>
  </r>
  <r>
    <n v="9824"/>
    <x v="0"/>
    <x v="1"/>
    <x v="4"/>
    <x v="1"/>
    <s v="2023-05-16"/>
    <s v="2023-05-23"/>
    <n v="24"/>
    <n v="16049.72"/>
    <n v="385193.28"/>
    <n v="276.33"/>
    <n v="471"/>
    <x v="3"/>
    <x v="0"/>
    <n v="75395.5"/>
    <x v="5"/>
    <s v="delay"/>
    <x v="163"/>
    <x v="197"/>
    <x v="1"/>
  </r>
  <r>
    <n v="9825"/>
    <x v="0"/>
    <x v="2"/>
    <x v="4"/>
    <x v="2"/>
    <s v="2023-03-17"/>
    <s v="2023-03-29"/>
    <n v="60"/>
    <n v="18558.78"/>
    <n v="1113526.8"/>
    <n v="4362.79"/>
    <n v="581"/>
    <x v="0"/>
    <x v="0"/>
    <n v="133076.57999999999"/>
    <x v="10"/>
    <s v="delay"/>
    <x v="87"/>
    <x v="256"/>
    <x v="1"/>
  </r>
  <r>
    <n v="9826"/>
    <x v="3"/>
    <x v="1"/>
    <x v="2"/>
    <x v="4"/>
    <s v="2023-06-14"/>
    <s v="2023-06-27"/>
    <n v="12"/>
    <n v="40114.61"/>
    <n v="481375.32"/>
    <n v="1009.82"/>
    <n v="943"/>
    <x v="1"/>
    <x v="3"/>
    <n v="77611.02"/>
    <x v="12"/>
    <s v="delay"/>
    <x v="296"/>
    <x v="335"/>
    <x v="0"/>
  </r>
  <r>
    <n v="9827"/>
    <x v="4"/>
    <x v="1"/>
    <x v="1"/>
    <x v="2"/>
    <s v="2023-01-08"/>
    <s v="2023-01-23"/>
    <n v="5"/>
    <n v="5557.35"/>
    <n v="27786.75"/>
    <n v="3433.51"/>
    <n v="951"/>
    <x v="0"/>
    <x v="1"/>
    <n v="2320.21"/>
    <x v="3"/>
    <s v="delay"/>
    <x v="318"/>
    <x v="125"/>
    <x v="0"/>
  </r>
  <r>
    <n v="9828"/>
    <x v="0"/>
    <x v="0"/>
    <x v="2"/>
    <x v="2"/>
    <s v="2023-04-02"/>
    <s v="2023-04-05"/>
    <n v="80"/>
    <n v="49307.94"/>
    <n v="3944635.2"/>
    <n v="4759.0200000000004"/>
    <n v="627"/>
    <x v="3"/>
    <x v="2"/>
    <n v="489650.46"/>
    <x v="1"/>
    <s v="on time"/>
    <x v="119"/>
    <x v="280"/>
    <x v="1"/>
  </r>
  <r>
    <n v="9829"/>
    <x v="0"/>
    <x v="2"/>
    <x v="0"/>
    <x v="0"/>
    <s v="2023-06-22"/>
    <s v="2023-06-30"/>
    <n v="92"/>
    <n v="32228.92"/>
    <n v="2965060.64"/>
    <n v="3009.14"/>
    <n v="809"/>
    <x v="0"/>
    <x v="2"/>
    <n v="539977.46"/>
    <x v="14"/>
    <s v="delay"/>
    <x v="185"/>
    <x v="268"/>
    <x v="0"/>
  </r>
  <r>
    <n v="9830"/>
    <x v="6"/>
    <x v="0"/>
    <x v="0"/>
    <x v="4"/>
    <s v="2023-04-05"/>
    <s v="2023-04-07"/>
    <n v="14"/>
    <n v="29873.74"/>
    <n v="418232.36"/>
    <n v="1356.88"/>
    <n v="363"/>
    <x v="3"/>
    <x v="2"/>
    <n v="82426.720000000001"/>
    <x v="9"/>
    <s v="on time"/>
    <x v="73"/>
    <x v="297"/>
    <x v="1"/>
  </r>
  <r>
    <n v="9831"/>
    <x v="1"/>
    <x v="1"/>
    <x v="3"/>
    <x v="4"/>
    <s v="2023-01-05"/>
    <s v="2023-01-15"/>
    <n v="90"/>
    <n v="42478.3"/>
    <n v="3823047"/>
    <n v="955.74"/>
    <n v="392"/>
    <x v="3"/>
    <x v="2"/>
    <n v="770037.05"/>
    <x v="0"/>
    <s v="delay"/>
    <x v="376"/>
    <x v="186"/>
    <x v="1"/>
  </r>
  <r>
    <n v="9832"/>
    <x v="4"/>
    <x v="2"/>
    <x v="3"/>
    <x v="4"/>
    <s v="2023-01-25"/>
    <s v="2023-01-27"/>
    <n v="13"/>
    <n v="45492.01"/>
    <n v="591396.13"/>
    <n v="3139.7"/>
    <n v="493"/>
    <x v="0"/>
    <x v="4"/>
    <n v="36249.129999999997"/>
    <x v="9"/>
    <s v="on time"/>
    <x v="131"/>
    <x v="196"/>
    <x v="1"/>
  </r>
  <r>
    <n v="9833"/>
    <x v="6"/>
    <x v="1"/>
    <x v="1"/>
    <x v="0"/>
    <s v="2023-01-12"/>
    <s v="2023-01-22"/>
    <n v="94"/>
    <n v="11128.13"/>
    <n v="1046044.22"/>
    <n v="153.77000000000001"/>
    <n v="516"/>
    <x v="2"/>
    <x v="2"/>
    <n v="192491.81"/>
    <x v="0"/>
    <s v="delay"/>
    <x v="320"/>
    <x v="299"/>
    <x v="1"/>
  </r>
  <r>
    <n v="9834"/>
    <x v="1"/>
    <x v="2"/>
    <x v="2"/>
    <x v="3"/>
    <s v="2023-07-06"/>
    <s v="2023-07-21"/>
    <n v="71"/>
    <n v="11163.64"/>
    <n v="792618.44"/>
    <n v="1983.35"/>
    <n v="327"/>
    <x v="0"/>
    <x v="4"/>
    <n v="96237.08"/>
    <x v="3"/>
    <s v="delay"/>
    <x v="139"/>
    <x v="79"/>
    <x v="1"/>
  </r>
  <r>
    <n v="9835"/>
    <x v="4"/>
    <x v="0"/>
    <x v="1"/>
    <x v="2"/>
    <s v="2023-04-18"/>
    <s v="2023-04-28"/>
    <n v="86"/>
    <n v="31291.47"/>
    <n v="2691066.42"/>
    <n v="1154.44"/>
    <n v="562"/>
    <x v="3"/>
    <x v="2"/>
    <n v="464953.28"/>
    <x v="0"/>
    <s v="delay"/>
    <x v="328"/>
    <x v="9"/>
    <x v="1"/>
  </r>
  <r>
    <n v="9836"/>
    <x v="1"/>
    <x v="0"/>
    <x v="2"/>
    <x v="4"/>
    <s v="2023-04-26"/>
    <s v="2023-05-07"/>
    <n v="30"/>
    <n v="23378.37"/>
    <n v="701351.1"/>
    <n v="464.39"/>
    <n v="920"/>
    <x v="1"/>
    <x v="0"/>
    <n v="142937.29999999999"/>
    <x v="8"/>
    <s v="delay"/>
    <x v="277"/>
    <x v="240"/>
    <x v="0"/>
  </r>
  <r>
    <n v="9837"/>
    <x v="4"/>
    <x v="0"/>
    <x v="3"/>
    <x v="1"/>
    <s v="2023-01-24"/>
    <s v="2023-02-05"/>
    <n v="96"/>
    <n v="7109.87"/>
    <n v="682547.52"/>
    <n v="4575.55"/>
    <n v="869"/>
    <x v="0"/>
    <x v="4"/>
    <n v="99414.84"/>
    <x v="10"/>
    <s v="delay"/>
    <x v="202"/>
    <x v="219"/>
    <x v="0"/>
  </r>
  <r>
    <n v="9838"/>
    <x v="6"/>
    <x v="0"/>
    <x v="3"/>
    <x v="0"/>
    <s v="2023-01-06"/>
    <s v="2023-01-19"/>
    <n v="2"/>
    <n v="33649.949999999997"/>
    <n v="67299.899999999994"/>
    <n v="2310.84"/>
    <n v="288"/>
    <x v="1"/>
    <x v="2"/>
    <n v="4764.1899999999996"/>
    <x v="12"/>
    <s v="delay"/>
    <x v="182"/>
    <x v="194"/>
    <x v="1"/>
  </r>
  <r>
    <n v="9839"/>
    <x v="1"/>
    <x v="0"/>
    <x v="4"/>
    <x v="0"/>
    <s v="2023-06-04"/>
    <s v="2023-06-10"/>
    <n v="86"/>
    <n v="33690.99"/>
    <n v="2897425.14"/>
    <n v="3554.28"/>
    <n v="166"/>
    <x v="1"/>
    <x v="3"/>
    <n v="312942.39"/>
    <x v="11"/>
    <s v="delay"/>
    <x v="110"/>
    <x v="28"/>
    <x v="2"/>
  </r>
  <r>
    <n v="9840"/>
    <x v="1"/>
    <x v="2"/>
    <x v="2"/>
    <x v="2"/>
    <s v="2023-10-15"/>
    <s v="2023-10-19"/>
    <n v="10"/>
    <n v="7788.29"/>
    <n v="77882.899999999994"/>
    <n v="2168.25"/>
    <n v="735"/>
    <x v="0"/>
    <x v="0"/>
    <n v="8028.7"/>
    <x v="13"/>
    <s v="on time"/>
    <x v="190"/>
    <x v="178"/>
    <x v="0"/>
  </r>
  <r>
    <n v="9841"/>
    <x v="1"/>
    <x v="1"/>
    <x v="4"/>
    <x v="2"/>
    <s v="2023-09-01"/>
    <s v="2023-09-04"/>
    <n v="96"/>
    <n v="43158.65"/>
    <n v="4143230.4"/>
    <n v="544.47"/>
    <n v="938"/>
    <x v="1"/>
    <x v="4"/>
    <n v="400061.47"/>
    <x v="1"/>
    <s v="on time"/>
    <x v="61"/>
    <x v="150"/>
    <x v="0"/>
  </r>
  <r>
    <n v="9842"/>
    <x v="4"/>
    <x v="0"/>
    <x v="3"/>
    <x v="0"/>
    <s v="2023-04-23"/>
    <s v="2023-04-30"/>
    <n v="59"/>
    <n v="15716.69"/>
    <n v="927284.71"/>
    <n v="4998.08"/>
    <n v="18"/>
    <x v="3"/>
    <x v="4"/>
    <n v="190636.23"/>
    <x v="5"/>
    <s v="delay"/>
    <x v="208"/>
    <x v="358"/>
    <x v="2"/>
  </r>
  <r>
    <n v="9843"/>
    <x v="0"/>
    <x v="0"/>
    <x v="3"/>
    <x v="0"/>
    <s v="2023-09-09"/>
    <s v="2023-09-17"/>
    <n v="69"/>
    <n v="15412.22"/>
    <n v="1063443.18"/>
    <n v="1393.63"/>
    <n v="102"/>
    <x v="2"/>
    <x v="3"/>
    <n v="170699.86"/>
    <x v="14"/>
    <s v="delay"/>
    <x v="204"/>
    <x v="36"/>
    <x v="2"/>
  </r>
  <r>
    <n v="9844"/>
    <x v="2"/>
    <x v="2"/>
    <x v="2"/>
    <x v="0"/>
    <s v="2023-07-07"/>
    <s v="2023-07-21"/>
    <n v="46"/>
    <n v="20113.849999999999"/>
    <n v="925237.1"/>
    <n v="1636.54"/>
    <n v="656"/>
    <x v="3"/>
    <x v="2"/>
    <n v="138379.22"/>
    <x v="4"/>
    <s v="delay"/>
    <x v="139"/>
    <x v="22"/>
    <x v="1"/>
  </r>
  <r>
    <n v="9845"/>
    <x v="2"/>
    <x v="2"/>
    <x v="0"/>
    <x v="4"/>
    <s v="2023-03-31"/>
    <s v="2023-04-12"/>
    <n v="28"/>
    <n v="3769.04"/>
    <n v="105533.12"/>
    <n v="2003.61"/>
    <n v="861"/>
    <x v="3"/>
    <x v="2"/>
    <n v="11075.84"/>
    <x v="10"/>
    <s v="delay"/>
    <x v="133"/>
    <x v="128"/>
    <x v="0"/>
  </r>
  <r>
    <n v="9846"/>
    <x v="1"/>
    <x v="0"/>
    <x v="3"/>
    <x v="2"/>
    <s v="2023-08-07"/>
    <s v="2023-08-12"/>
    <n v="61"/>
    <n v="22600.65"/>
    <n v="1378639.65"/>
    <n v="4776.46"/>
    <n v="941"/>
    <x v="2"/>
    <x v="4"/>
    <n v="128154.6"/>
    <x v="2"/>
    <s v="on time"/>
    <x v="7"/>
    <x v="279"/>
    <x v="0"/>
  </r>
  <r>
    <n v="9847"/>
    <x v="0"/>
    <x v="2"/>
    <x v="4"/>
    <x v="0"/>
    <s v="2023-05-12"/>
    <s v="2023-05-20"/>
    <n v="4"/>
    <n v="16683.71"/>
    <n v="66734.84"/>
    <n v="4461.45"/>
    <n v="415"/>
    <x v="1"/>
    <x v="2"/>
    <n v="3571.82"/>
    <x v="14"/>
    <s v="delay"/>
    <x v="69"/>
    <x v="218"/>
    <x v="1"/>
  </r>
  <r>
    <n v="9848"/>
    <x v="7"/>
    <x v="1"/>
    <x v="3"/>
    <x v="2"/>
    <s v="2023-09-29"/>
    <s v="2023-10-05"/>
    <n v="42"/>
    <n v="8372.4"/>
    <n v="351640.8"/>
    <n v="567.12"/>
    <n v="11"/>
    <x v="1"/>
    <x v="3"/>
    <n v="22406.29"/>
    <x v="11"/>
    <s v="delay"/>
    <x v="362"/>
    <x v="308"/>
    <x v="2"/>
  </r>
  <r>
    <n v="9849"/>
    <x v="0"/>
    <x v="1"/>
    <x v="2"/>
    <x v="3"/>
    <s v="2023-09-28"/>
    <s v="2023-10-11"/>
    <n v="48"/>
    <n v="20702.7"/>
    <n v="993729.6"/>
    <n v="116.55"/>
    <n v="439"/>
    <x v="2"/>
    <x v="2"/>
    <n v="201654.32"/>
    <x v="12"/>
    <s v="delay"/>
    <x v="373"/>
    <x v="243"/>
    <x v="1"/>
  </r>
  <r>
    <n v="9850"/>
    <x v="1"/>
    <x v="2"/>
    <x v="0"/>
    <x v="1"/>
    <s v="2023-09-20"/>
    <s v="2023-09-21"/>
    <n v="49"/>
    <n v="27256.07"/>
    <n v="1335547.43"/>
    <n v="2894.02"/>
    <n v="337"/>
    <x v="3"/>
    <x v="3"/>
    <n v="328794.45"/>
    <x v="7"/>
    <s v="on time"/>
    <x v="355"/>
    <x v="344"/>
    <x v="1"/>
  </r>
  <r>
    <n v="9851"/>
    <x v="2"/>
    <x v="2"/>
    <x v="4"/>
    <x v="3"/>
    <s v="2023-08-25"/>
    <s v="2023-08-26"/>
    <n v="31"/>
    <n v="2230.94"/>
    <n v="69159.14"/>
    <n v="1777.32"/>
    <n v="55"/>
    <x v="1"/>
    <x v="0"/>
    <n v="15909.55"/>
    <x v="7"/>
    <s v="on time"/>
    <x v="215"/>
    <x v="66"/>
    <x v="2"/>
  </r>
  <r>
    <n v="9852"/>
    <x v="5"/>
    <x v="0"/>
    <x v="4"/>
    <x v="0"/>
    <s v="2023-01-04"/>
    <s v="2023-01-05"/>
    <n v="13"/>
    <n v="46151.48"/>
    <n v="599969.24"/>
    <n v="1020.47"/>
    <n v="961"/>
    <x v="1"/>
    <x v="3"/>
    <n v="127679.62"/>
    <x v="7"/>
    <s v="on time"/>
    <x v="377"/>
    <x v="83"/>
    <x v="0"/>
  </r>
  <r>
    <n v="9853"/>
    <x v="6"/>
    <x v="2"/>
    <x v="0"/>
    <x v="3"/>
    <s v="2023-08-02"/>
    <s v="2023-08-17"/>
    <n v="42"/>
    <n v="22180.68"/>
    <n v="931588.56"/>
    <n v="3620.04"/>
    <n v="139"/>
    <x v="2"/>
    <x v="3"/>
    <n v="124523.12"/>
    <x v="3"/>
    <s v="delay"/>
    <x v="289"/>
    <x v="164"/>
    <x v="2"/>
  </r>
  <r>
    <n v="9854"/>
    <x v="4"/>
    <x v="2"/>
    <x v="0"/>
    <x v="1"/>
    <s v="2023-03-20"/>
    <s v="2023-04-01"/>
    <n v="40"/>
    <n v="27726.47"/>
    <n v="1109058.8"/>
    <n v="3633.95"/>
    <n v="75"/>
    <x v="3"/>
    <x v="0"/>
    <n v="194517.12"/>
    <x v="10"/>
    <s v="delay"/>
    <x v="240"/>
    <x v="353"/>
    <x v="2"/>
  </r>
  <r>
    <n v="9855"/>
    <x v="3"/>
    <x v="1"/>
    <x v="3"/>
    <x v="3"/>
    <s v="2023-04-15"/>
    <s v="2023-04-30"/>
    <n v="11"/>
    <n v="35767.94"/>
    <n v="393447.34"/>
    <n v="1695.72"/>
    <n v="527"/>
    <x v="1"/>
    <x v="2"/>
    <n v="20191.37"/>
    <x v="3"/>
    <s v="delay"/>
    <x v="208"/>
    <x v="88"/>
    <x v="1"/>
  </r>
  <r>
    <n v="9856"/>
    <x v="5"/>
    <x v="2"/>
    <x v="0"/>
    <x v="0"/>
    <s v="2023-01-18"/>
    <s v="2023-01-24"/>
    <n v="11"/>
    <n v="21861.7"/>
    <n v="240478.7"/>
    <n v="4326.3100000000004"/>
    <n v="881"/>
    <x v="1"/>
    <x v="4"/>
    <n v="33404.04"/>
    <x v="11"/>
    <s v="delay"/>
    <x v="359"/>
    <x v="75"/>
    <x v="0"/>
  </r>
  <r>
    <n v="9857"/>
    <x v="5"/>
    <x v="0"/>
    <x v="4"/>
    <x v="3"/>
    <s v="2023-11-01"/>
    <s v="2023-11-09"/>
    <n v="32"/>
    <n v="18597.59"/>
    <n v="595122.88"/>
    <n v="4627.88"/>
    <n v="445"/>
    <x v="0"/>
    <x v="1"/>
    <n v="99340.1"/>
    <x v="14"/>
    <s v="delay"/>
    <x v="15"/>
    <x v="49"/>
    <x v="1"/>
  </r>
  <r>
    <n v="9858"/>
    <x v="5"/>
    <x v="0"/>
    <x v="3"/>
    <x v="4"/>
    <s v="2023-02-21"/>
    <s v="2023-03-08"/>
    <n v="21"/>
    <n v="2942.21"/>
    <n v="61786.41"/>
    <n v="1940.47"/>
    <n v="329"/>
    <x v="2"/>
    <x v="1"/>
    <n v="12674.92"/>
    <x v="3"/>
    <s v="delay"/>
    <x v="17"/>
    <x v="266"/>
    <x v="1"/>
  </r>
  <r>
    <n v="9859"/>
    <x v="2"/>
    <x v="2"/>
    <x v="3"/>
    <x v="1"/>
    <s v="2023-03-20"/>
    <s v="2023-03-23"/>
    <n v="62"/>
    <n v="5802.21"/>
    <n v="359737.02"/>
    <n v="2916.08"/>
    <n v="74"/>
    <x v="2"/>
    <x v="2"/>
    <n v="53949.04"/>
    <x v="1"/>
    <s v="on time"/>
    <x v="205"/>
    <x v="353"/>
    <x v="2"/>
  </r>
  <r>
    <n v="9860"/>
    <x v="0"/>
    <x v="0"/>
    <x v="4"/>
    <x v="0"/>
    <s v="2023-12-21"/>
    <s v="2024-01-05"/>
    <n v="41"/>
    <n v="25259.59"/>
    <n v="1035643.19"/>
    <n v="1787.59"/>
    <n v="781"/>
    <x v="2"/>
    <x v="1"/>
    <n v="232741.13"/>
    <x v="3"/>
    <s v="delay"/>
    <x v="270"/>
    <x v="170"/>
    <x v="0"/>
  </r>
  <r>
    <n v="9861"/>
    <x v="0"/>
    <x v="0"/>
    <x v="2"/>
    <x v="3"/>
    <s v="2023-02-12"/>
    <s v="2023-02-16"/>
    <n v="32"/>
    <n v="25053.03"/>
    <n v="801696.96"/>
    <n v="2764.21"/>
    <n v="187"/>
    <x v="1"/>
    <x v="0"/>
    <n v="145065.89000000001"/>
    <x v="13"/>
    <s v="on time"/>
    <x v="121"/>
    <x v="208"/>
    <x v="2"/>
  </r>
  <r>
    <n v="9862"/>
    <x v="5"/>
    <x v="0"/>
    <x v="4"/>
    <x v="3"/>
    <s v="2023-04-08"/>
    <s v="2023-04-09"/>
    <n v="93"/>
    <n v="43038.96"/>
    <n v="4002623.28"/>
    <n v="2606.92"/>
    <n v="477"/>
    <x v="2"/>
    <x v="2"/>
    <n v="388665.23"/>
    <x v="7"/>
    <s v="on time"/>
    <x v="313"/>
    <x v="106"/>
    <x v="1"/>
  </r>
  <r>
    <n v="9863"/>
    <x v="6"/>
    <x v="0"/>
    <x v="4"/>
    <x v="1"/>
    <s v="2023-12-06"/>
    <s v="2023-12-11"/>
    <n v="59"/>
    <n v="31681.96"/>
    <n v="1869235.64"/>
    <n v="3968.8"/>
    <n v="577"/>
    <x v="3"/>
    <x v="3"/>
    <n v="321758.51"/>
    <x v="2"/>
    <s v="on time"/>
    <x v="13"/>
    <x v="307"/>
    <x v="1"/>
  </r>
  <r>
    <n v="9864"/>
    <x v="5"/>
    <x v="2"/>
    <x v="0"/>
    <x v="4"/>
    <s v="2023-10-06"/>
    <s v="2023-10-10"/>
    <n v="35"/>
    <n v="12004.79"/>
    <n v="420167.65"/>
    <n v="963.28"/>
    <n v="553"/>
    <x v="0"/>
    <x v="1"/>
    <n v="52550.28"/>
    <x v="13"/>
    <s v="on time"/>
    <x v="323"/>
    <x v="6"/>
    <x v="1"/>
  </r>
  <r>
    <n v="9865"/>
    <x v="3"/>
    <x v="1"/>
    <x v="4"/>
    <x v="1"/>
    <s v="2023-03-20"/>
    <s v="2023-03-26"/>
    <n v="64"/>
    <n v="32666.54"/>
    <n v="2090658.56"/>
    <n v="168.17"/>
    <n v="640"/>
    <x v="2"/>
    <x v="3"/>
    <n v="134392.43"/>
    <x v="11"/>
    <s v="delay"/>
    <x v="30"/>
    <x v="353"/>
    <x v="1"/>
  </r>
  <r>
    <n v="9866"/>
    <x v="1"/>
    <x v="1"/>
    <x v="0"/>
    <x v="1"/>
    <s v="2023-12-27"/>
    <s v="2024-01-09"/>
    <n v="13"/>
    <n v="48975.61"/>
    <n v="636682.93000000005"/>
    <n v="3333.19"/>
    <n v="941"/>
    <x v="1"/>
    <x v="0"/>
    <n v="92272.17"/>
    <x v="12"/>
    <s v="delay"/>
    <x v="316"/>
    <x v="249"/>
    <x v="0"/>
  </r>
  <r>
    <n v="9867"/>
    <x v="5"/>
    <x v="0"/>
    <x v="1"/>
    <x v="3"/>
    <s v="2023-06-17"/>
    <s v="2023-06-28"/>
    <n v="94"/>
    <n v="22822.1"/>
    <n v="2145277.4"/>
    <n v="655.92"/>
    <n v="418"/>
    <x v="3"/>
    <x v="4"/>
    <n v="472231.99"/>
    <x v="8"/>
    <s v="delay"/>
    <x v="70"/>
    <x v="126"/>
    <x v="1"/>
  </r>
  <r>
    <n v="9868"/>
    <x v="1"/>
    <x v="2"/>
    <x v="3"/>
    <x v="3"/>
    <s v="2023-02-07"/>
    <s v="2023-02-11"/>
    <n v="20"/>
    <n v="11844.76"/>
    <n v="236895.2"/>
    <n v="1623.37"/>
    <n v="509"/>
    <x v="0"/>
    <x v="0"/>
    <n v="40574.83"/>
    <x v="13"/>
    <s v="on time"/>
    <x v="176"/>
    <x v="69"/>
    <x v="1"/>
  </r>
  <r>
    <n v="9869"/>
    <x v="1"/>
    <x v="1"/>
    <x v="0"/>
    <x v="0"/>
    <s v="2023-01-22"/>
    <s v="2023-01-27"/>
    <n v="39"/>
    <n v="28850.04"/>
    <n v="1125151.56"/>
    <n v="1946.85"/>
    <n v="50"/>
    <x v="1"/>
    <x v="1"/>
    <n v="254233.5"/>
    <x v="2"/>
    <s v="on time"/>
    <x v="131"/>
    <x v="117"/>
    <x v="2"/>
  </r>
  <r>
    <n v="9870"/>
    <x v="0"/>
    <x v="2"/>
    <x v="2"/>
    <x v="2"/>
    <s v="2023-03-05"/>
    <s v="2023-03-06"/>
    <n v="1"/>
    <n v="46878.86"/>
    <n v="46878.86"/>
    <n v="2480.21"/>
    <n v="659"/>
    <x v="2"/>
    <x v="2"/>
    <n v="8678.86"/>
    <x v="7"/>
    <s v="on time"/>
    <x v="280"/>
    <x v="247"/>
    <x v="1"/>
  </r>
  <r>
    <n v="9871"/>
    <x v="1"/>
    <x v="2"/>
    <x v="3"/>
    <x v="0"/>
    <s v="2023-07-23"/>
    <s v="2023-07-24"/>
    <n v="99"/>
    <n v="6294.12"/>
    <n v="623117.88"/>
    <n v="4984.08"/>
    <n v="122"/>
    <x v="3"/>
    <x v="1"/>
    <n v="32688.57"/>
    <x v="7"/>
    <s v="on time"/>
    <x v="44"/>
    <x v="192"/>
    <x v="2"/>
  </r>
  <r>
    <n v="9872"/>
    <x v="0"/>
    <x v="1"/>
    <x v="2"/>
    <x v="2"/>
    <s v="2023-04-04"/>
    <s v="2023-04-17"/>
    <n v="12"/>
    <n v="29154.47"/>
    <n v="349853.64"/>
    <n v="4034.3"/>
    <n v="854"/>
    <x v="3"/>
    <x v="0"/>
    <n v="62896.39"/>
    <x v="12"/>
    <s v="delay"/>
    <x v="86"/>
    <x v="116"/>
    <x v="0"/>
  </r>
  <r>
    <n v="9873"/>
    <x v="5"/>
    <x v="1"/>
    <x v="2"/>
    <x v="3"/>
    <s v="2023-12-09"/>
    <s v="2023-12-20"/>
    <n v="69"/>
    <n v="2408.02"/>
    <n v="166153.38"/>
    <n v="3671.49"/>
    <n v="184"/>
    <x v="0"/>
    <x v="2"/>
    <n v="29288.53"/>
    <x v="8"/>
    <s v="delay"/>
    <x v="346"/>
    <x v="37"/>
    <x v="2"/>
  </r>
  <r>
    <n v="9874"/>
    <x v="0"/>
    <x v="2"/>
    <x v="4"/>
    <x v="3"/>
    <s v="2023-05-19"/>
    <s v="2023-05-21"/>
    <n v="98"/>
    <n v="30115.360000000001"/>
    <n v="2951305.28"/>
    <n v="1513.99"/>
    <n v="455"/>
    <x v="1"/>
    <x v="2"/>
    <n v="298011.77"/>
    <x v="9"/>
    <s v="on time"/>
    <x v="41"/>
    <x v="40"/>
    <x v="1"/>
  </r>
  <r>
    <n v="9875"/>
    <x v="4"/>
    <x v="2"/>
    <x v="2"/>
    <x v="4"/>
    <s v="2023-06-29"/>
    <s v="2023-07-01"/>
    <n v="73"/>
    <n v="30374.05"/>
    <n v="2217305.65"/>
    <n v="4636.28"/>
    <n v="704"/>
    <x v="2"/>
    <x v="2"/>
    <n v="408666.01"/>
    <x v="9"/>
    <s v="on time"/>
    <x v="173"/>
    <x v="250"/>
    <x v="0"/>
  </r>
  <r>
    <n v="9876"/>
    <x v="6"/>
    <x v="0"/>
    <x v="4"/>
    <x v="3"/>
    <s v="2023-06-12"/>
    <s v="2023-06-13"/>
    <n v="100"/>
    <n v="36685.14"/>
    <n v="3668514"/>
    <n v="634.21"/>
    <n v="464"/>
    <x v="1"/>
    <x v="2"/>
    <n v="870262.02"/>
    <x v="7"/>
    <s v="on time"/>
    <x v="27"/>
    <x v="124"/>
    <x v="1"/>
  </r>
  <r>
    <n v="9877"/>
    <x v="1"/>
    <x v="0"/>
    <x v="1"/>
    <x v="0"/>
    <s v="2023-02-08"/>
    <s v="2023-02-21"/>
    <n v="47"/>
    <n v="39725.81"/>
    <n v="1867113.07"/>
    <n v="1330.15"/>
    <n v="514"/>
    <x v="3"/>
    <x v="3"/>
    <n v="413894.75"/>
    <x v="12"/>
    <s v="delay"/>
    <x v="60"/>
    <x v="177"/>
    <x v="1"/>
  </r>
  <r>
    <n v="9878"/>
    <x v="5"/>
    <x v="0"/>
    <x v="3"/>
    <x v="1"/>
    <s v="2023-01-15"/>
    <s v="2023-01-24"/>
    <n v="62"/>
    <n v="17855.810000000001"/>
    <n v="1107060.22"/>
    <n v="1441.35"/>
    <n v="991"/>
    <x v="3"/>
    <x v="1"/>
    <n v="86218.18"/>
    <x v="6"/>
    <s v="delay"/>
    <x v="359"/>
    <x v="262"/>
    <x v="0"/>
  </r>
  <r>
    <n v="9879"/>
    <x v="2"/>
    <x v="2"/>
    <x v="3"/>
    <x v="2"/>
    <s v="2023-03-17"/>
    <s v="2023-03-25"/>
    <n v="54"/>
    <n v="25741.7"/>
    <n v="1390051.8"/>
    <n v="2935.45"/>
    <n v="767"/>
    <x v="3"/>
    <x v="3"/>
    <n v="276246.61"/>
    <x v="14"/>
    <s v="delay"/>
    <x v="144"/>
    <x v="256"/>
    <x v="0"/>
  </r>
  <r>
    <n v="9880"/>
    <x v="1"/>
    <x v="1"/>
    <x v="4"/>
    <x v="3"/>
    <s v="2023-02-10"/>
    <s v="2023-02-14"/>
    <n v="45"/>
    <n v="44166.39"/>
    <n v="1987487.55"/>
    <n v="3984.25"/>
    <n v="707"/>
    <x v="2"/>
    <x v="3"/>
    <n v="308551.26"/>
    <x v="13"/>
    <s v="on time"/>
    <x v="223"/>
    <x v="290"/>
    <x v="0"/>
  </r>
  <r>
    <n v="9881"/>
    <x v="0"/>
    <x v="2"/>
    <x v="1"/>
    <x v="3"/>
    <s v="2023-12-26"/>
    <s v="2024-01-08"/>
    <n v="49"/>
    <n v="44286.96"/>
    <n v="2170061.04"/>
    <n v="3392.86"/>
    <n v="207"/>
    <x v="0"/>
    <x v="1"/>
    <n v="403407.9"/>
    <x v="12"/>
    <s v="delay"/>
    <x v="90"/>
    <x v="92"/>
    <x v="1"/>
  </r>
  <r>
    <n v="9882"/>
    <x v="1"/>
    <x v="0"/>
    <x v="3"/>
    <x v="4"/>
    <s v="2023-12-13"/>
    <s v="2023-12-22"/>
    <n v="92"/>
    <n v="10823.65"/>
    <n v="995775.8"/>
    <n v="4862.9799999999996"/>
    <n v="907"/>
    <x v="2"/>
    <x v="4"/>
    <n v="100770.7"/>
    <x v="6"/>
    <s v="delay"/>
    <x v="365"/>
    <x v="185"/>
    <x v="0"/>
  </r>
  <r>
    <n v="9883"/>
    <x v="7"/>
    <x v="1"/>
    <x v="2"/>
    <x v="1"/>
    <s v="2023-03-02"/>
    <s v="2023-03-15"/>
    <n v="30"/>
    <n v="12528.57"/>
    <n v="375857.1"/>
    <n v="688.55"/>
    <n v="771"/>
    <x v="1"/>
    <x v="0"/>
    <n v="67458"/>
    <x v="12"/>
    <s v="delay"/>
    <x v="112"/>
    <x v="80"/>
    <x v="0"/>
  </r>
  <r>
    <n v="9884"/>
    <x v="4"/>
    <x v="2"/>
    <x v="0"/>
    <x v="3"/>
    <s v="2023-08-22"/>
    <s v="2023-08-29"/>
    <n v="6"/>
    <n v="15077.79"/>
    <n v="90466.74"/>
    <n v="4404.22"/>
    <n v="63"/>
    <x v="2"/>
    <x v="3"/>
    <n v="21182.98"/>
    <x v="5"/>
    <s v="delay"/>
    <x v="23"/>
    <x v="42"/>
    <x v="2"/>
  </r>
  <r>
    <n v="9885"/>
    <x v="2"/>
    <x v="2"/>
    <x v="1"/>
    <x v="2"/>
    <s v="2023-09-02"/>
    <s v="2023-09-15"/>
    <n v="42"/>
    <n v="36014.18"/>
    <n v="1512595.56"/>
    <n v="4518.8999999999996"/>
    <n v="344"/>
    <x v="3"/>
    <x v="3"/>
    <n v="172393.3"/>
    <x v="12"/>
    <s v="delay"/>
    <x v="340"/>
    <x v="207"/>
    <x v="1"/>
  </r>
  <r>
    <n v="9886"/>
    <x v="0"/>
    <x v="0"/>
    <x v="1"/>
    <x v="3"/>
    <s v="2023-11-04"/>
    <s v="2023-11-14"/>
    <n v="9"/>
    <n v="6039.4"/>
    <n v="54354.6"/>
    <n v="3300.71"/>
    <n v="957"/>
    <x v="2"/>
    <x v="2"/>
    <n v="8994.7000000000007"/>
    <x v="0"/>
    <s v="delay"/>
    <x v="349"/>
    <x v="105"/>
    <x v="0"/>
  </r>
  <r>
    <n v="9887"/>
    <x v="1"/>
    <x v="2"/>
    <x v="1"/>
    <x v="0"/>
    <s v="2023-03-08"/>
    <s v="2023-03-19"/>
    <n v="39"/>
    <n v="44479.81"/>
    <n v="1734712.59"/>
    <n v="3034.33"/>
    <n v="416"/>
    <x v="1"/>
    <x v="1"/>
    <n v="116677.75"/>
    <x v="8"/>
    <s v="delay"/>
    <x v="180"/>
    <x v="333"/>
    <x v="1"/>
  </r>
  <r>
    <n v="9888"/>
    <x v="5"/>
    <x v="2"/>
    <x v="1"/>
    <x v="0"/>
    <s v="2023-10-17"/>
    <s v="2023-10-21"/>
    <n v="48"/>
    <n v="24716.87"/>
    <n v="1186409.76"/>
    <n v="2009.88"/>
    <n v="224"/>
    <x v="2"/>
    <x v="3"/>
    <n v="125741.97"/>
    <x v="13"/>
    <s v="on time"/>
    <x v="109"/>
    <x v="360"/>
    <x v="1"/>
  </r>
  <r>
    <n v="9889"/>
    <x v="1"/>
    <x v="2"/>
    <x v="2"/>
    <x v="3"/>
    <s v="2023-02-12"/>
    <s v="2023-02-20"/>
    <n v="67"/>
    <n v="34822.74"/>
    <n v="2333123.58"/>
    <n v="4644.99"/>
    <n v="420"/>
    <x v="2"/>
    <x v="0"/>
    <n v="525300.41"/>
    <x v="14"/>
    <s v="delay"/>
    <x v="227"/>
    <x v="208"/>
    <x v="1"/>
  </r>
  <r>
    <n v="9890"/>
    <x v="5"/>
    <x v="2"/>
    <x v="1"/>
    <x v="1"/>
    <s v="2023-12-19"/>
    <s v="2023-12-21"/>
    <n v="43"/>
    <n v="12570.64"/>
    <n v="540537.52"/>
    <n v="2924.43"/>
    <n v="391"/>
    <x v="1"/>
    <x v="3"/>
    <n v="116463.25"/>
    <x v="9"/>
    <s v="on time"/>
    <x v="207"/>
    <x v="215"/>
    <x v="1"/>
  </r>
  <r>
    <n v="9891"/>
    <x v="6"/>
    <x v="1"/>
    <x v="1"/>
    <x v="4"/>
    <s v="2023-04-15"/>
    <s v="2023-04-20"/>
    <n v="16"/>
    <n v="49316.800000000003"/>
    <n v="789068.80000000005"/>
    <n v="4441.46"/>
    <n v="329"/>
    <x v="2"/>
    <x v="0"/>
    <n v="73404.38"/>
    <x v="2"/>
    <s v="on time"/>
    <x v="253"/>
    <x v="88"/>
    <x v="1"/>
  </r>
  <r>
    <n v="9892"/>
    <x v="6"/>
    <x v="0"/>
    <x v="1"/>
    <x v="2"/>
    <s v="2023-01-12"/>
    <s v="2023-01-18"/>
    <n v="67"/>
    <n v="10106.58"/>
    <n v="677140.86"/>
    <n v="3950.66"/>
    <n v="286"/>
    <x v="3"/>
    <x v="3"/>
    <n v="68876.87"/>
    <x v="11"/>
    <s v="delay"/>
    <x v="174"/>
    <x v="299"/>
    <x v="1"/>
  </r>
  <r>
    <n v="9893"/>
    <x v="7"/>
    <x v="0"/>
    <x v="2"/>
    <x v="0"/>
    <s v="2023-02-15"/>
    <s v="2023-02-22"/>
    <n v="94"/>
    <n v="49162.22"/>
    <n v="4621248.68"/>
    <n v="731.06"/>
    <n v="195"/>
    <x v="2"/>
    <x v="3"/>
    <n v="519852.34"/>
    <x v="5"/>
    <s v="delay"/>
    <x v="201"/>
    <x v="211"/>
    <x v="2"/>
  </r>
  <r>
    <n v="9894"/>
    <x v="1"/>
    <x v="0"/>
    <x v="0"/>
    <x v="0"/>
    <s v="2023-08-22"/>
    <s v="2023-09-05"/>
    <n v="81"/>
    <n v="16242.82"/>
    <n v="1315668.42"/>
    <n v="2027.76"/>
    <n v="802"/>
    <x v="3"/>
    <x v="3"/>
    <n v="279362.62"/>
    <x v="4"/>
    <s v="delay"/>
    <x v="369"/>
    <x v="42"/>
    <x v="0"/>
  </r>
  <r>
    <n v="9895"/>
    <x v="6"/>
    <x v="0"/>
    <x v="4"/>
    <x v="3"/>
    <s v="2023-11-20"/>
    <s v="2023-11-22"/>
    <n v="49"/>
    <n v="47725.07"/>
    <n v="2338528.4300000002"/>
    <n v="2641.72"/>
    <n v="353"/>
    <x v="3"/>
    <x v="2"/>
    <n v="196972.79999999999"/>
    <x v="9"/>
    <s v="on time"/>
    <x v="254"/>
    <x v="26"/>
    <x v="1"/>
  </r>
  <r>
    <n v="9896"/>
    <x v="7"/>
    <x v="1"/>
    <x v="4"/>
    <x v="1"/>
    <s v="2023-02-24"/>
    <s v="2023-03-04"/>
    <n v="82"/>
    <n v="3907.3"/>
    <n v="320398.59999999998"/>
    <n v="4930.93"/>
    <n v="872"/>
    <x v="2"/>
    <x v="2"/>
    <n v="56261.38"/>
    <x v="14"/>
    <s v="delay"/>
    <x v="286"/>
    <x v="259"/>
    <x v="0"/>
  </r>
  <r>
    <n v="9897"/>
    <x v="6"/>
    <x v="0"/>
    <x v="2"/>
    <x v="1"/>
    <s v="2023-04-24"/>
    <s v="2023-05-06"/>
    <n v="61"/>
    <n v="21722.1"/>
    <n v="1325048.1000000001"/>
    <n v="4573.03"/>
    <n v="321"/>
    <x v="1"/>
    <x v="1"/>
    <n v="204192.67"/>
    <x v="10"/>
    <s v="delay"/>
    <x v="353"/>
    <x v="20"/>
    <x v="1"/>
  </r>
  <r>
    <n v="9898"/>
    <x v="6"/>
    <x v="2"/>
    <x v="0"/>
    <x v="3"/>
    <s v="2023-07-27"/>
    <s v="2023-08-02"/>
    <n v="12"/>
    <n v="8245.9"/>
    <n v="98950.8"/>
    <n v="1258.6300000000001"/>
    <n v="422"/>
    <x v="2"/>
    <x v="1"/>
    <n v="24715.07"/>
    <x v="11"/>
    <s v="delay"/>
    <x v="172"/>
    <x v="1"/>
    <x v="1"/>
  </r>
  <r>
    <n v="9899"/>
    <x v="1"/>
    <x v="2"/>
    <x v="0"/>
    <x v="2"/>
    <s v="2023-07-15"/>
    <s v="2023-07-19"/>
    <n v="24"/>
    <n v="17894.77"/>
    <n v="429474.48"/>
    <n v="1410.17"/>
    <n v="386"/>
    <x v="2"/>
    <x v="0"/>
    <n v="43345.1"/>
    <x v="13"/>
    <s v="on time"/>
    <x v="264"/>
    <x v="171"/>
    <x v="1"/>
  </r>
  <r>
    <n v="9900"/>
    <x v="0"/>
    <x v="2"/>
    <x v="0"/>
    <x v="1"/>
    <s v="2023-10-28"/>
    <s v="2023-11-07"/>
    <n v="93"/>
    <n v="25246.3"/>
    <n v="2347905.9"/>
    <n v="2270.64"/>
    <n v="5"/>
    <x v="0"/>
    <x v="1"/>
    <n v="434768.44"/>
    <x v="0"/>
    <s v="delay"/>
    <x v="50"/>
    <x v="141"/>
    <x v="2"/>
  </r>
  <r>
    <n v="9901"/>
    <x v="0"/>
    <x v="0"/>
    <x v="0"/>
    <x v="1"/>
    <s v="2023-05-22"/>
    <s v="2023-06-05"/>
    <n v="35"/>
    <n v="23872.28"/>
    <n v="835529.8"/>
    <n v="3354.23"/>
    <n v="527"/>
    <x v="1"/>
    <x v="3"/>
    <n v="118926.74"/>
    <x v="4"/>
    <s v="delay"/>
    <x v="117"/>
    <x v="112"/>
    <x v="1"/>
  </r>
  <r>
    <n v="9902"/>
    <x v="5"/>
    <x v="0"/>
    <x v="3"/>
    <x v="4"/>
    <s v="2023-12-06"/>
    <s v="2023-12-17"/>
    <n v="92"/>
    <n v="4562.71"/>
    <n v="419769.32"/>
    <n v="4032.52"/>
    <n v="271"/>
    <x v="1"/>
    <x v="2"/>
    <n v="87866.76"/>
    <x v="8"/>
    <s v="delay"/>
    <x v="105"/>
    <x v="307"/>
    <x v="1"/>
  </r>
  <r>
    <n v="9903"/>
    <x v="5"/>
    <x v="2"/>
    <x v="2"/>
    <x v="4"/>
    <s v="2023-06-02"/>
    <s v="2023-06-12"/>
    <n v="53"/>
    <n v="46679.96"/>
    <n v="2474037.88"/>
    <n v="2004.36"/>
    <n v="836"/>
    <x v="0"/>
    <x v="0"/>
    <n v="561588.98"/>
    <x v="0"/>
    <s v="delay"/>
    <x v="149"/>
    <x v="356"/>
    <x v="0"/>
  </r>
  <r>
    <n v="9904"/>
    <x v="2"/>
    <x v="0"/>
    <x v="3"/>
    <x v="4"/>
    <s v="2023-05-25"/>
    <s v="2023-06-07"/>
    <n v="30"/>
    <n v="15310.9"/>
    <n v="459327"/>
    <n v="4769.8500000000004"/>
    <n v="138"/>
    <x v="0"/>
    <x v="3"/>
    <n v="62439.74"/>
    <x v="12"/>
    <s v="delay"/>
    <x v="329"/>
    <x v="317"/>
    <x v="2"/>
  </r>
  <r>
    <n v="9905"/>
    <x v="3"/>
    <x v="2"/>
    <x v="1"/>
    <x v="1"/>
    <s v="2023-01-08"/>
    <s v="2023-01-11"/>
    <n v="85"/>
    <n v="48232.97"/>
    <n v="4099802.45"/>
    <n v="2478.8200000000002"/>
    <n v="813"/>
    <x v="1"/>
    <x v="0"/>
    <n v="365404.25"/>
    <x v="1"/>
    <s v="on time"/>
    <x v="283"/>
    <x v="125"/>
    <x v="0"/>
  </r>
  <r>
    <n v="9906"/>
    <x v="1"/>
    <x v="2"/>
    <x v="4"/>
    <x v="0"/>
    <s v="2023-06-10"/>
    <s v="2023-06-11"/>
    <n v="46"/>
    <n v="6582.84"/>
    <n v="302810.64"/>
    <n v="2951.43"/>
    <n v="258"/>
    <x v="3"/>
    <x v="3"/>
    <n v="51567.56"/>
    <x v="7"/>
    <s v="on time"/>
    <x v="66"/>
    <x v="352"/>
    <x v="1"/>
  </r>
  <r>
    <n v="9907"/>
    <x v="7"/>
    <x v="1"/>
    <x v="3"/>
    <x v="4"/>
    <s v="2023-01-02"/>
    <s v="2023-01-15"/>
    <n v="32"/>
    <n v="45995.9"/>
    <n v="1471868.8"/>
    <n v="2251.87"/>
    <n v="196"/>
    <x v="2"/>
    <x v="0"/>
    <n v="338938.29"/>
    <x v="12"/>
    <s v="delay"/>
    <x v="376"/>
    <x v="139"/>
    <x v="2"/>
  </r>
  <r>
    <n v="9908"/>
    <x v="7"/>
    <x v="1"/>
    <x v="3"/>
    <x v="3"/>
    <s v="2023-01-10"/>
    <s v="2023-01-18"/>
    <n v="41"/>
    <n v="26347.98"/>
    <n v="1080267.18"/>
    <n v="1887.55"/>
    <n v="114"/>
    <x v="3"/>
    <x v="4"/>
    <n v="134172.44"/>
    <x v="14"/>
    <s v="delay"/>
    <x v="174"/>
    <x v="210"/>
    <x v="2"/>
  </r>
  <r>
    <n v="9909"/>
    <x v="7"/>
    <x v="1"/>
    <x v="0"/>
    <x v="0"/>
    <s v="2023-11-14"/>
    <s v="2023-11-20"/>
    <n v="64"/>
    <n v="25593.97"/>
    <n v="1638014.08"/>
    <n v="283.13"/>
    <n v="11"/>
    <x v="0"/>
    <x v="1"/>
    <n v="263641.33"/>
    <x v="11"/>
    <s v="delay"/>
    <x v="195"/>
    <x v="284"/>
    <x v="2"/>
  </r>
  <r>
    <n v="9910"/>
    <x v="6"/>
    <x v="0"/>
    <x v="3"/>
    <x v="0"/>
    <s v="2023-04-24"/>
    <s v="2023-04-26"/>
    <n v="3"/>
    <n v="45034.45"/>
    <n v="135103.35"/>
    <n v="1297.71"/>
    <n v="381"/>
    <x v="3"/>
    <x v="1"/>
    <n v="31339.21"/>
    <x v="9"/>
    <s v="on time"/>
    <x v="350"/>
    <x v="20"/>
    <x v="1"/>
  </r>
  <r>
    <n v="9911"/>
    <x v="6"/>
    <x v="1"/>
    <x v="2"/>
    <x v="1"/>
    <s v="2023-02-21"/>
    <s v="2023-03-01"/>
    <n v="92"/>
    <n v="45550.29"/>
    <n v="4190626.68"/>
    <n v="701.99"/>
    <n v="97"/>
    <x v="2"/>
    <x v="3"/>
    <n v="231601.97"/>
    <x v="14"/>
    <s v="delay"/>
    <x v="187"/>
    <x v="266"/>
    <x v="2"/>
  </r>
  <r>
    <n v="9912"/>
    <x v="5"/>
    <x v="2"/>
    <x v="3"/>
    <x v="4"/>
    <s v="2023-09-17"/>
    <s v="2023-09-18"/>
    <n v="83"/>
    <n v="26630.240000000002"/>
    <n v="2210309.92"/>
    <n v="3752.97"/>
    <n v="883"/>
    <x v="2"/>
    <x v="2"/>
    <n v="303941.27"/>
    <x v="7"/>
    <s v="on time"/>
    <x v="290"/>
    <x v="285"/>
    <x v="0"/>
  </r>
  <r>
    <n v="9913"/>
    <x v="2"/>
    <x v="1"/>
    <x v="3"/>
    <x v="1"/>
    <s v="2023-04-13"/>
    <s v="2023-04-21"/>
    <n v="36"/>
    <n v="37508.949999999997"/>
    <n v="1350322.2"/>
    <n v="445.96"/>
    <n v="568"/>
    <x v="1"/>
    <x v="1"/>
    <n v="292460.65000000002"/>
    <x v="14"/>
    <s v="delay"/>
    <x v="9"/>
    <x v="244"/>
    <x v="1"/>
  </r>
  <r>
    <n v="9914"/>
    <x v="3"/>
    <x v="0"/>
    <x v="4"/>
    <x v="2"/>
    <s v="2023-08-12"/>
    <s v="2023-08-21"/>
    <n v="27"/>
    <n v="43784.71"/>
    <n v="1182187.17"/>
    <n v="4494.0600000000004"/>
    <n v="229"/>
    <x v="3"/>
    <x v="3"/>
    <n v="62202.04"/>
    <x v="6"/>
    <s v="delay"/>
    <x v="191"/>
    <x v="221"/>
    <x v="1"/>
  </r>
  <r>
    <n v="9915"/>
    <x v="2"/>
    <x v="0"/>
    <x v="4"/>
    <x v="4"/>
    <s v="2023-01-24"/>
    <s v="2023-02-01"/>
    <n v="28"/>
    <n v="10980.59"/>
    <n v="307456.52"/>
    <n v="2900.03"/>
    <n v="516"/>
    <x v="3"/>
    <x v="2"/>
    <n v="67301.52"/>
    <x v="14"/>
    <s v="delay"/>
    <x v="115"/>
    <x v="219"/>
    <x v="1"/>
  </r>
  <r>
    <n v="9916"/>
    <x v="7"/>
    <x v="1"/>
    <x v="1"/>
    <x v="3"/>
    <s v="2023-01-05"/>
    <s v="2023-01-08"/>
    <n v="20"/>
    <n v="2638.61"/>
    <n v="52772.2"/>
    <n v="3443.78"/>
    <n v="154"/>
    <x v="3"/>
    <x v="4"/>
    <n v="10170.76"/>
    <x v="1"/>
    <s v="on time"/>
    <x v="321"/>
    <x v="186"/>
    <x v="2"/>
  </r>
  <r>
    <n v="9917"/>
    <x v="0"/>
    <x v="2"/>
    <x v="3"/>
    <x v="2"/>
    <s v="2023-11-11"/>
    <s v="2023-11-17"/>
    <n v="75"/>
    <n v="42055.3"/>
    <n v="3154147.5"/>
    <n v="1182.3399999999999"/>
    <n v="279"/>
    <x v="1"/>
    <x v="0"/>
    <n v="515113.46"/>
    <x v="11"/>
    <s v="delay"/>
    <x v="299"/>
    <x v="95"/>
    <x v="1"/>
  </r>
  <r>
    <n v="9918"/>
    <x v="1"/>
    <x v="1"/>
    <x v="1"/>
    <x v="2"/>
    <s v="2023-10-27"/>
    <s v="2023-11-08"/>
    <n v="48"/>
    <n v="11887.22"/>
    <n v="570586.56000000006"/>
    <n v="4404.16"/>
    <n v="74"/>
    <x v="3"/>
    <x v="4"/>
    <n v="44258.76"/>
    <x v="10"/>
    <s v="delay"/>
    <x v="193"/>
    <x v="200"/>
    <x v="2"/>
  </r>
  <r>
    <n v="9919"/>
    <x v="1"/>
    <x v="1"/>
    <x v="0"/>
    <x v="3"/>
    <s v="2023-10-15"/>
    <s v="2023-10-23"/>
    <n v="58"/>
    <n v="22398.27"/>
    <n v="1299099.6599999999"/>
    <n v="4547.1400000000003"/>
    <n v="435"/>
    <x v="3"/>
    <x v="4"/>
    <n v="130972.67"/>
    <x v="14"/>
    <s v="delay"/>
    <x v="298"/>
    <x v="178"/>
    <x v="1"/>
  </r>
  <r>
    <n v="9920"/>
    <x v="1"/>
    <x v="1"/>
    <x v="1"/>
    <x v="2"/>
    <s v="2023-03-15"/>
    <s v="2023-03-23"/>
    <n v="39"/>
    <n v="24130.81"/>
    <n v="941101.59"/>
    <n v="3908.42"/>
    <n v="976"/>
    <x v="0"/>
    <x v="3"/>
    <n v="134919.88"/>
    <x v="14"/>
    <s v="delay"/>
    <x v="205"/>
    <x v="345"/>
    <x v="0"/>
  </r>
  <r>
    <n v="9921"/>
    <x v="0"/>
    <x v="2"/>
    <x v="0"/>
    <x v="1"/>
    <s v="2023-01-06"/>
    <s v="2023-01-20"/>
    <n v="20"/>
    <n v="26468.73"/>
    <n v="529374.6"/>
    <n v="2824.51"/>
    <n v="599"/>
    <x v="2"/>
    <x v="2"/>
    <n v="28062.12"/>
    <x v="4"/>
    <s v="delay"/>
    <x v="77"/>
    <x v="194"/>
    <x v="1"/>
  </r>
  <r>
    <n v="9922"/>
    <x v="4"/>
    <x v="1"/>
    <x v="4"/>
    <x v="3"/>
    <s v="2023-12-03"/>
    <s v="2023-12-10"/>
    <n v="12"/>
    <n v="40768.239999999998"/>
    <n v="489218.88"/>
    <n v="732.24"/>
    <n v="934"/>
    <x v="1"/>
    <x v="0"/>
    <n v="69471.5"/>
    <x v="5"/>
    <s v="delay"/>
    <x v="220"/>
    <x v="107"/>
    <x v="0"/>
  </r>
  <r>
    <n v="9923"/>
    <x v="2"/>
    <x v="1"/>
    <x v="4"/>
    <x v="1"/>
    <s v="2023-01-28"/>
    <s v="2023-02-03"/>
    <n v="6"/>
    <n v="16198.91"/>
    <n v="97193.46"/>
    <n v="3322.88"/>
    <n v="259"/>
    <x v="3"/>
    <x v="2"/>
    <n v="14930.89"/>
    <x v="11"/>
    <s v="delay"/>
    <x v="136"/>
    <x v="135"/>
    <x v="1"/>
  </r>
  <r>
    <n v="9924"/>
    <x v="4"/>
    <x v="2"/>
    <x v="1"/>
    <x v="1"/>
    <s v="2023-09-27"/>
    <s v="2023-10-04"/>
    <n v="92"/>
    <n v="25406.74"/>
    <n v="2337420.08"/>
    <n v="2317.88"/>
    <n v="26"/>
    <x v="0"/>
    <x v="2"/>
    <n v="375252.85"/>
    <x v="5"/>
    <s v="delay"/>
    <x v="347"/>
    <x v="302"/>
    <x v="2"/>
  </r>
  <r>
    <n v="9925"/>
    <x v="2"/>
    <x v="2"/>
    <x v="4"/>
    <x v="1"/>
    <s v="2023-03-12"/>
    <s v="2023-03-19"/>
    <n v="54"/>
    <n v="18960.43"/>
    <n v="1023863.22"/>
    <n v="2122.6"/>
    <n v="46"/>
    <x v="2"/>
    <x v="1"/>
    <n v="89567.76"/>
    <x v="5"/>
    <s v="delay"/>
    <x v="180"/>
    <x v="319"/>
    <x v="2"/>
  </r>
  <r>
    <n v="9926"/>
    <x v="1"/>
    <x v="0"/>
    <x v="1"/>
    <x v="2"/>
    <s v="2023-02-10"/>
    <s v="2023-02-23"/>
    <n v="15"/>
    <n v="3634.98"/>
    <n v="54524.7"/>
    <n v="747.61"/>
    <n v="285"/>
    <x v="1"/>
    <x v="1"/>
    <n v="7619.57"/>
    <x v="12"/>
    <s v="delay"/>
    <x v="96"/>
    <x v="290"/>
    <x v="1"/>
  </r>
  <r>
    <n v="9927"/>
    <x v="1"/>
    <x v="0"/>
    <x v="1"/>
    <x v="4"/>
    <s v="2023-08-03"/>
    <s v="2023-08-08"/>
    <n v="26"/>
    <n v="37736.93"/>
    <n v="981160.18"/>
    <n v="3805.83"/>
    <n v="873"/>
    <x v="1"/>
    <x v="4"/>
    <n v="95932.84"/>
    <x v="2"/>
    <s v="on time"/>
    <x v="209"/>
    <x v="7"/>
    <x v="0"/>
  </r>
  <r>
    <n v="9928"/>
    <x v="1"/>
    <x v="2"/>
    <x v="1"/>
    <x v="0"/>
    <s v="2023-01-12"/>
    <s v="2023-01-24"/>
    <n v="70"/>
    <n v="24435.99"/>
    <n v="1710519.3"/>
    <n v="2375.46"/>
    <n v="70"/>
    <x v="2"/>
    <x v="1"/>
    <n v="345416.96000000002"/>
    <x v="10"/>
    <s v="delay"/>
    <x v="359"/>
    <x v="299"/>
    <x v="2"/>
  </r>
  <r>
    <n v="9929"/>
    <x v="2"/>
    <x v="2"/>
    <x v="0"/>
    <x v="3"/>
    <s v="2023-03-16"/>
    <s v="2023-03-27"/>
    <n v="33"/>
    <n v="36312.300000000003"/>
    <n v="1198305.8999999999"/>
    <n v="4911.08"/>
    <n v="703"/>
    <x v="2"/>
    <x v="2"/>
    <n v="140761.63"/>
    <x v="8"/>
    <s v="delay"/>
    <x v="368"/>
    <x v="89"/>
    <x v="0"/>
  </r>
  <r>
    <n v="9930"/>
    <x v="2"/>
    <x v="0"/>
    <x v="4"/>
    <x v="1"/>
    <s v="2023-07-14"/>
    <s v="2023-07-19"/>
    <n v="37"/>
    <n v="42369.04"/>
    <n v="1567654.48"/>
    <n v="3454.03"/>
    <n v="816"/>
    <x v="0"/>
    <x v="4"/>
    <n v="115492.18"/>
    <x v="2"/>
    <s v="on time"/>
    <x v="264"/>
    <x v="137"/>
    <x v="0"/>
  </r>
  <r>
    <n v="9931"/>
    <x v="0"/>
    <x v="0"/>
    <x v="2"/>
    <x v="4"/>
    <s v="2023-05-05"/>
    <s v="2023-05-19"/>
    <n v="31"/>
    <n v="6627.01"/>
    <n v="205437.31"/>
    <n v="1245.95"/>
    <n v="178"/>
    <x v="3"/>
    <x v="3"/>
    <n v="31353.18"/>
    <x v="4"/>
    <s v="delay"/>
    <x v="64"/>
    <x v="316"/>
    <x v="2"/>
  </r>
  <r>
    <n v="9932"/>
    <x v="0"/>
    <x v="2"/>
    <x v="4"/>
    <x v="4"/>
    <s v="2023-08-11"/>
    <s v="2023-08-19"/>
    <n v="24"/>
    <n v="4695.16"/>
    <n v="112683.84"/>
    <n v="3380.13"/>
    <n v="444"/>
    <x v="2"/>
    <x v="3"/>
    <n v="15156.25"/>
    <x v="14"/>
    <s v="delay"/>
    <x v="159"/>
    <x v="286"/>
    <x v="1"/>
  </r>
  <r>
    <n v="9933"/>
    <x v="0"/>
    <x v="2"/>
    <x v="3"/>
    <x v="0"/>
    <s v="2023-07-23"/>
    <s v="2023-07-24"/>
    <n v="58"/>
    <n v="27509.38"/>
    <n v="1595544.04"/>
    <n v="3471.28"/>
    <n v="663"/>
    <x v="2"/>
    <x v="2"/>
    <n v="205113.18"/>
    <x v="7"/>
    <s v="on time"/>
    <x v="44"/>
    <x v="192"/>
    <x v="1"/>
  </r>
  <r>
    <n v="9934"/>
    <x v="6"/>
    <x v="0"/>
    <x v="0"/>
    <x v="0"/>
    <s v="2023-05-26"/>
    <s v="2023-05-29"/>
    <n v="25"/>
    <n v="17452.38"/>
    <n v="436309.5"/>
    <n v="2368.54"/>
    <n v="844"/>
    <x v="1"/>
    <x v="1"/>
    <n v="58766.57"/>
    <x v="1"/>
    <s v="on time"/>
    <x v="312"/>
    <x v="161"/>
    <x v="0"/>
  </r>
  <r>
    <n v="9935"/>
    <x v="4"/>
    <x v="1"/>
    <x v="1"/>
    <x v="4"/>
    <s v="2023-10-16"/>
    <s v="2023-10-26"/>
    <n v="11"/>
    <n v="24423.08"/>
    <n v="268653.88"/>
    <n v="2049.2600000000002"/>
    <n v="487"/>
    <x v="1"/>
    <x v="1"/>
    <n v="42973.15"/>
    <x v="0"/>
    <s v="delay"/>
    <x v="212"/>
    <x v="114"/>
    <x v="1"/>
  </r>
  <r>
    <n v="9936"/>
    <x v="4"/>
    <x v="1"/>
    <x v="4"/>
    <x v="2"/>
    <s v="2023-06-07"/>
    <s v="2023-06-09"/>
    <n v="54"/>
    <n v="29500.959999999999"/>
    <n v="1593051.84"/>
    <n v="639"/>
    <n v="657"/>
    <x v="3"/>
    <x v="2"/>
    <n v="389283.38"/>
    <x v="9"/>
    <s v="on time"/>
    <x v="308"/>
    <x v="160"/>
    <x v="1"/>
  </r>
  <r>
    <n v="9937"/>
    <x v="7"/>
    <x v="0"/>
    <x v="4"/>
    <x v="2"/>
    <s v="2023-03-18"/>
    <s v="2023-03-24"/>
    <n v="90"/>
    <n v="33537.199999999997"/>
    <n v="3018348"/>
    <n v="698.57"/>
    <n v="875"/>
    <x v="0"/>
    <x v="2"/>
    <n v="352998.16"/>
    <x v="11"/>
    <s v="delay"/>
    <x v="79"/>
    <x v="78"/>
    <x v="0"/>
  </r>
  <r>
    <n v="9938"/>
    <x v="2"/>
    <x v="1"/>
    <x v="0"/>
    <x v="2"/>
    <s v="2023-11-09"/>
    <s v="2023-11-14"/>
    <n v="41"/>
    <n v="23047.16"/>
    <n v="944933.56"/>
    <n v="335.74"/>
    <n v="323"/>
    <x v="2"/>
    <x v="1"/>
    <n v="97150.28"/>
    <x v="2"/>
    <s v="on time"/>
    <x v="349"/>
    <x v="148"/>
    <x v="1"/>
  </r>
  <r>
    <n v="9939"/>
    <x v="1"/>
    <x v="2"/>
    <x v="4"/>
    <x v="1"/>
    <s v="2023-08-03"/>
    <s v="2023-08-07"/>
    <n v="47"/>
    <n v="9775.99"/>
    <n v="459471.53"/>
    <n v="1399.22"/>
    <n v="312"/>
    <x v="2"/>
    <x v="1"/>
    <n v="114163.45"/>
    <x v="13"/>
    <s v="on time"/>
    <x v="266"/>
    <x v="7"/>
    <x v="1"/>
  </r>
  <r>
    <n v="9940"/>
    <x v="5"/>
    <x v="0"/>
    <x v="1"/>
    <x v="1"/>
    <s v="2023-04-19"/>
    <s v="2023-05-01"/>
    <n v="100"/>
    <n v="15551.7"/>
    <n v="1555170"/>
    <n v="2585.29"/>
    <n v="166"/>
    <x v="1"/>
    <x v="4"/>
    <n v="385347.37"/>
    <x v="10"/>
    <s v="delay"/>
    <x v="197"/>
    <x v="355"/>
    <x v="2"/>
  </r>
  <r>
    <n v="9941"/>
    <x v="4"/>
    <x v="2"/>
    <x v="0"/>
    <x v="4"/>
    <s v="2023-03-19"/>
    <s v="2023-03-21"/>
    <n v="62"/>
    <n v="39621.14"/>
    <n v="2456510.6800000002"/>
    <n v="2680.77"/>
    <n v="136"/>
    <x v="3"/>
    <x v="3"/>
    <n v="565677.99"/>
    <x v="9"/>
    <s v="on time"/>
    <x v="29"/>
    <x v="30"/>
    <x v="2"/>
  </r>
  <r>
    <n v="9942"/>
    <x v="7"/>
    <x v="2"/>
    <x v="3"/>
    <x v="1"/>
    <s v="2023-05-03"/>
    <s v="2023-05-18"/>
    <n v="18"/>
    <n v="47756.57"/>
    <n v="859618.26"/>
    <n v="2906.02"/>
    <n v="376"/>
    <x v="0"/>
    <x v="3"/>
    <n v="108992.22"/>
    <x v="3"/>
    <s v="delay"/>
    <x v="248"/>
    <x v="278"/>
    <x v="1"/>
  </r>
  <r>
    <n v="9943"/>
    <x v="3"/>
    <x v="0"/>
    <x v="2"/>
    <x v="2"/>
    <s v="2023-12-22"/>
    <s v="2023-12-25"/>
    <n v="44"/>
    <n v="11968.07"/>
    <n v="526595.07999999996"/>
    <n v="4361.3599999999997"/>
    <n v="839"/>
    <x v="2"/>
    <x v="2"/>
    <n v="104871.31"/>
    <x v="1"/>
    <s v="on time"/>
    <x v="75"/>
    <x v="169"/>
    <x v="0"/>
  </r>
  <r>
    <n v="9944"/>
    <x v="6"/>
    <x v="2"/>
    <x v="1"/>
    <x v="2"/>
    <s v="2023-07-30"/>
    <s v="2023-08-11"/>
    <n v="59"/>
    <n v="2728.93"/>
    <n v="161006.87"/>
    <n v="3648.79"/>
    <n v="797"/>
    <x v="1"/>
    <x v="3"/>
    <n v="21668.66"/>
    <x v="10"/>
    <s v="delay"/>
    <x v="310"/>
    <x v="77"/>
    <x v="0"/>
  </r>
  <r>
    <n v="9945"/>
    <x v="0"/>
    <x v="1"/>
    <x v="1"/>
    <x v="2"/>
    <s v="2023-10-17"/>
    <s v="2023-10-19"/>
    <n v="34"/>
    <n v="35163.410000000003"/>
    <n v="1195555.94"/>
    <n v="1907.73"/>
    <n v="156"/>
    <x v="0"/>
    <x v="0"/>
    <n v="212970.15"/>
    <x v="9"/>
    <s v="on time"/>
    <x v="190"/>
    <x v="360"/>
    <x v="2"/>
  </r>
  <r>
    <n v="9946"/>
    <x v="4"/>
    <x v="1"/>
    <x v="2"/>
    <x v="3"/>
    <s v="2023-06-10"/>
    <s v="2023-06-11"/>
    <n v="65"/>
    <n v="24946.959999999999"/>
    <n v="1621552.4"/>
    <n v="3009.28"/>
    <n v="48"/>
    <x v="2"/>
    <x v="2"/>
    <n v="146546.87"/>
    <x v="7"/>
    <s v="on time"/>
    <x v="66"/>
    <x v="352"/>
    <x v="2"/>
  </r>
  <r>
    <n v="9947"/>
    <x v="0"/>
    <x v="2"/>
    <x v="3"/>
    <x v="3"/>
    <s v="2023-11-10"/>
    <s v="2023-11-22"/>
    <n v="20"/>
    <n v="27900.57"/>
    <n v="558011.4"/>
    <n v="908.25"/>
    <n v="774"/>
    <x v="1"/>
    <x v="4"/>
    <n v="112588"/>
    <x v="10"/>
    <s v="delay"/>
    <x v="254"/>
    <x v="235"/>
    <x v="0"/>
  </r>
  <r>
    <n v="9948"/>
    <x v="7"/>
    <x v="2"/>
    <x v="0"/>
    <x v="2"/>
    <s v="2023-08-19"/>
    <s v="2023-09-02"/>
    <n v="46"/>
    <n v="12677.3"/>
    <n v="583155.80000000005"/>
    <n v="3955.8"/>
    <n v="471"/>
    <x v="3"/>
    <x v="4"/>
    <n v="117622.89"/>
    <x v="4"/>
    <s v="delay"/>
    <x v="146"/>
    <x v="143"/>
    <x v="1"/>
  </r>
  <r>
    <n v="9949"/>
    <x v="7"/>
    <x v="1"/>
    <x v="4"/>
    <x v="3"/>
    <s v="2023-06-01"/>
    <s v="2023-06-02"/>
    <n v="92"/>
    <n v="22249.58"/>
    <n v="2046961.36"/>
    <n v="4102.92"/>
    <n v="197"/>
    <x v="3"/>
    <x v="4"/>
    <n v="234535.54"/>
    <x v="7"/>
    <s v="on time"/>
    <x v="135"/>
    <x v="146"/>
    <x v="2"/>
  </r>
  <r>
    <n v="9950"/>
    <x v="0"/>
    <x v="2"/>
    <x v="4"/>
    <x v="0"/>
    <s v="2023-05-26"/>
    <s v="2023-06-04"/>
    <n v="52"/>
    <n v="13174.09"/>
    <n v="685052.68"/>
    <n v="2970.9"/>
    <n v="895"/>
    <x v="2"/>
    <x v="3"/>
    <n v="169064.63"/>
    <x v="6"/>
    <s v="delay"/>
    <x v="58"/>
    <x v="161"/>
    <x v="0"/>
  </r>
  <r>
    <n v="9951"/>
    <x v="1"/>
    <x v="0"/>
    <x v="0"/>
    <x v="0"/>
    <s v="2023-08-16"/>
    <s v="2023-08-17"/>
    <n v="40"/>
    <n v="36992.870000000003"/>
    <n v="1479714.8"/>
    <n v="114.34"/>
    <n v="584"/>
    <x v="1"/>
    <x v="3"/>
    <n v="112283.7"/>
    <x v="7"/>
    <s v="on time"/>
    <x v="289"/>
    <x v="131"/>
    <x v="1"/>
  </r>
  <r>
    <n v="9952"/>
    <x v="6"/>
    <x v="1"/>
    <x v="0"/>
    <x v="1"/>
    <s v="2023-12-22"/>
    <s v="2023-12-28"/>
    <n v="66"/>
    <n v="49163.98"/>
    <n v="3244822.68"/>
    <n v="1617.51"/>
    <n v="8"/>
    <x v="3"/>
    <x v="1"/>
    <n v="521296.19"/>
    <x v="11"/>
    <s v="delay"/>
    <x v="54"/>
    <x v="169"/>
    <x v="2"/>
  </r>
  <r>
    <n v="9953"/>
    <x v="4"/>
    <x v="0"/>
    <x v="4"/>
    <x v="1"/>
    <s v="2023-02-15"/>
    <s v="2023-02-16"/>
    <n v="16"/>
    <n v="35835.279999999999"/>
    <n v="573364.47999999998"/>
    <n v="1272.1199999999999"/>
    <n v="799"/>
    <x v="1"/>
    <x v="1"/>
    <n v="115562.95"/>
    <x v="7"/>
    <s v="on time"/>
    <x v="121"/>
    <x v="211"/>
    <x v="0"/>
  </r>
  <r>
    <n v="9954"/>
    <x v="7"/>
    <x v="0"/>
    <x v="3"/>
    <x v="3"/>
    <s v="2023-11-01"/>
    <s v="2023-11-07"/>
    <n v="71"/>
    <n v="3484.46"/>
    <n v="247396.66"/>
    <n v="1465.06"/>
    <n v="403"/>
    <x v="2"/>
    <x v="2"/>
    <n v="26970.720000000001"/>
    <x v="11"/>
    <s v="delay"/>
    <x v="50"/>
    <x v="49"/>
    <x v="1"/>
  </r>
  <r>
    <n v="9955"/>
    <x v="4"/>
    <x v="0"/>
    <x v="1"/>
    <x v="4"/>
    <s v="2023-08-19"/>
    <s v="2023-08-21"/>
    <n v="97"/>
    <n v="10109.620000000001"/>
    <n v="980633.14"/>
    <n v="3672.87"/>
    <n v="220"/>
    <x v="2"/>
    <x v="1"/>
    <n v="188808.33"/>
    <x v="9"/>
    <s v="on time"/>
    <x v="191"/>
    <x v="143"/>
    <x v="1"/>
  </r>
  <r>
    <n v="9956"/>
    <x v="0"/>
    <x v="1"/>
    <x v="4"/>
    <x v="4"/>
    <s v="2023-03-09"/>
    <s v="2023-03-21"/>
    <n v="19"/>
    <n v="22117.38"/>
    <n v="420230.22"/>
    <n v="3625.9"/>
    <n v="881"/>
    <x v="2"/>
    <x v="0"/>
    <n v="81547.539999999994"/>
    <x v="10"/>
    <s v="delay"/>
    <x v="29"/>
    <x v="183"/>
    <x v="0"/>
  </r>
  <r>
    <n v="9957"/>
    <x v="4"/>
    <x v="2"/>
    <x v="4"/>
    <x v="3"/>
    <s v="2023-04-12"/>
    <s v="2023-04-23"/>
    <n v="83"/>
    <n v="13057.66"/>
    <n v="1083785.78"/>
    <n v="376.83"/>
    <n v="476"/>
    <x v="0"/>
    <x v="1"/>
    <n v="198615.15"/>
    <x v="8"/>
    <s v="delay"/>
    <x v="101"/>
    <x v="188"/>
    <x v="1"/>
  </r>
  <r>
    <n v="9958"/>
    <x v="4"/>
    <x v="1"/>
    <x v="3"/>
    <x v="3"/>
    <s v="2023-09-09"/>
    <s v="2023-09-18"/>
    <n v="81"/>
    <n v="47571.93"/>
    <n v="3853326.33"/>
    <n v="500.35"/>
    <n v="123"/>
    <x v="3"/>
    <x v="0"/>
    <n v="746320.71"/>
    <x v="6"/>
    <s v="delay"/>
    <x v="290"/>
    <x v="36"/>
    <x v="2"/>
  </r>
  <r>
    <n v="9959"/>
    <x v="4"/>
    <x v="2"/>
    <x v="0"/>
    <x v="0"/>
    <s v="2023-05-05"/>
    <s v="2023-05-20"/>
    <n v="6"/>
    <n v="31460.28"/>
    <n v="188761.68"/>
    <n v="410.42"/>
    <n v="720"/>
    <x v="2"/>
    <x v="1"/>
    <n v="10349.290000000001"/>
    <x v="3"/>
    <s v="delay"/>
    <x v="69"/>
    <x v="316"/>
    <x v="0"/>
  </r>
  <r>
    <n v="9960"/>
    <x v="5"/>
    <x v="2"/>
    <x v="4"/>
    <x v="1"/>
    <s v="2023-05-01"/>
    <s v="2023-05-16"/>
    <n v="43"/>
    <n v="18955.560000000001"/>
    <n v="815089.08"/>
    <n v="1417.63"/>
    <n v="281"/>
    <x v="2"/>
    <x v="4"/>
    <n v="41450.699999999997"/>
    <x v="3"/>
    <s v="delay"/>
    <x v="128"/>
    <x v="111"/>
    <x v="1"/>
  </r>
  <r>
    <n v="9961"/>
    <x v="1"/>
    <x v="0"/>
    <x v="1"/>
    <x v="3"/>
    <s v="2023-11-01"/>
    <s v="2023-11-12"/>
    <n v="34"/>
    <n v="37452.730000000003"/>
    <n v="1273392.82"/>
    <n v="4250.71"/>
    <n v="187"/>
    <x v="0"/>
    <x v="0"/>
    <n v="195761.32"/>
    <x v="8"/>
    <s v="delay"/>
    <x v="40"/>
    <x v="49"/>
    <x v="2"/>
  </r>
  <r>
    <n v="9962"/>
    <x v="1"/>
    <x v="2"/>
    <x v="3"/>
    <x v="1"/>
    <s v="2023-02-14"/>
    <s v="2023-02-19"/>
    <n v="36"/>
    <n v="9093.1"/>
    <n v="327351.59999999998"/>
    <n v="2375.5"/>
    <n v="858"/>
    <x v="3"/>
    <x v="1"/>
    <n v="62401.38"/>
    <x v="2"/>
    <s v="on time"/>
    <x v="294"/>
    <x v="84"/>
    <x v="0"/>
  </r>
  <r>
    <n v="9963"/>
    <x v="1"/>
    <x v="2"/>
    <x v="1"/>
    <x v="4"/>
    <s v="2023-07-15"/>
    <s v="2023-07-19"/>
    <n v="55"/>
    <n v="31309.55"/>
    <n v="1722025.25"/>
    <n v="1947.62"/>
    <n v="201"/>
    <x v="1"/>
    <x v="3"/>
    <n v="247282.65"/>
    <x v="13"/>
    <s v="on time"/>
    <x v="264"/>
    <x v="171"/>
    <x v="1"/>
  </r>
  <r>
    <n v="9964"/>
    <x v="2"/>
    <x v="0"/>
    <x v="2"/>
    <x v="2"/>
    <s v="2023-04-07"/>
    <s v="2023-04-08"/>
    <n v="74"/>
    <n v="45056.29"/>
    <n v="3334165.46"/>
    <n v="1243.67"/>
    <n v="621"/>
    <x v="1"/>
    <x v="2"/>
    <n v="416637.97"/>
    <x v="7"/>
    <s v="on time"/>
    <x v="309"/>
    <x v="322"/>
    <x v="1"/>
  </r>
  <r>
    <n v="9965"/>
    <x v="1"/>
    <x v="0"/>
    <x v="0"/>
    <x v="1"/>
    <s v="2023-10-30"/>
    <s v="2023-11-14"/>
    <n v="87"/>
    <n v="23382.080000000002"/>
    <n v="2034240.96"/>
    <n v="575.85"/>
    <n v="252"/>
    <x v="0"/>
    <x v="0"/>
    <n v="147801.88"/>
    <x v="3"/>
    <s v="delay"/>
    <x v="349"/>
    <x v="15"/>
    <x v="1"/>
  </r>
  <r>
    <n v="9966"/>
    <x v="2"/>
    <x v="0"/>
    <x v="4"/>
    <x v="2"/>
    <s v="2023-11-03"/>
    <s v="2023-11-08"/>
    <n v="13"/>
    <n v="41793.54"/>
    <n v="543316.02"/>
    <n v="3033.03"/>
    <n v="498"/>
    <x v="1"/>
    <x v="2"/>
    <n v="38363.910000000003"/>
    <x v="2"/>
    <s v="on time"/>
    <x v="193"/>
    <x v="245"/>
    <x v="1"/>
  </r>
  <r>
    <n v="9967"/>
    <x v="5"/>
    <x v="2"/>
    <x v="2"/>
    <x v="4"/>
    <s v="2023-08-25"/>
    <s v="2023-08-28"/>
    <n v="64"/>
    <n v="20276.77"/>
    <n v="1297713.28"/>
    <n v="4001.57"/>
    <n v="861"/>
    <x v="0"/>
    <x v="0"/>
    <n v="263870.7"/>
    <x v="1"/>
    <s v="on time"/>
    <x v="243"/>
    <x v="66"/>
    <x v="0"/>
  </r>
  <r>
    <n v="9968"/>
    <x v="6"/>
    <x v="1"/>
    <x v="1"/>
    <x v="4"/>
    <s v="2023-05-05"/>
    <s v="2023-05-16"/>
    <n v="67"/>
    <n v="25099.97"/>
    <n v="1681697.99"/>
    <n v="4053.63"/>
    <n v="1"/>
    <x v="2"/>
    <x v="4"/>
    <n v="340671.14"/>
    <x v="8"/>
    <s v="delay"/>
    <x v="128"/>
    <x v="316"/>
    <x v="2"/>
  </r>
  <r>
    <n v="9969"/>
    <x v="3"/>
    <x v="1"/>
    <x v="4"/>
    <x v="2"/>
    <s v="2023-01-06"/>
    <s v="2023-01-20"/>
    <n v="48"/>
    <n v="5455.14"/>
    <n v="261846.72"/>
    <n v="2738.04"/>
    <n v="710"/>
    <x v="3"/>
    <x v="2"/>
    <n v="56976.7"/>
    <x v="4"/>
    <s v="delay"/>
    <x v="77"/>
    <x v="194"/>
    <x v="0"/>
  </r>
  <r>
    <n v="9970"/>
    <x v="5"/>
    <x v="2"/>
    <x v="4"/>
    <x v="0"/>
    <s v="2023-01-02"/>
    <s v="2023-01-03"/>
    <n v="81"/>
    <n v="25958.13"/>
    <n v="2102608.5299999998"/>
    <n v="2252.83"/>
    <n v="592"/>
    <x v="0"/>
    <x v="1"/>
    <n v="467423.76"/>
    <x v="7"/>
    <s v="on time"/>
    <x v="317"/>
    <x v="139"/>
    <x v="1"/>
  </r>
  <r>
    <n v="9971"/>
    <x v="2"/>
    <x v="1"/>
    <x v="0"/>
    <x v="4"/>
    <s v="2023-05-28"/>
    <s v="2023-05-29"/>
    <n v="2"/>
    <n v="23619.71"/>
    <n v="47239.42"/>
    <n v="1145.8599999999999"/>
    <n v="275"/>
    <x v="3"/>
    <x v="1"/>
    <n v="9868.77"/>
    <x v="7"/>
    <s v="on time"/>
    <x v="312"/>
    <x v="246"/>
    <x v="1"/>
  </r>
  <r>
    <n v="9972"/>
    <x v="6"/>
    <x v="2"/>
    <x v="1"/>
    <x v="3"/>
    <s v="2023-06-07"/>
    <s v="2023-06-22"/>
    <n v="62"/>
    <n v="33021.67"/>
    <n v="2047343.54"/>
    <n v="2131.37"/>
    <n v="502"/>
    <x v="1"/>
    <x v="1"/>
    <n v="334304.48"/>
    <x v="3"/>
    <s v="delay"/>
    <x v="333"/>
    <x v="160"/>
    <x v="1"/>
  </r>
  <r>
    <n v="9973"/>
    <x v="5"/>
    <x v="1"/>
    <x v="2"/>
    <x v="0"/>
    <s v="2023-06-24"/>
    <s v="2023-06-29"/>
    <n v="69"/>
    <n v="4979.43"/>
    <n v="343580.67"/>
    <n v="2099.2600000000002"/>
    <n v="901"/>
    <x v="1"/>
    <x v="4"/>
    <n v="59547.86"/>
    <x v="2"/>
    <s v="on time"/>
    <x v="217"/>
    <x v="248"/>
    <x v="0"/>
  </r>
  <r>
    <n v="9974"/>
    <x v="5"/>
    <x v="1"/>
    <x v="2"/>
    <x v="1"/>
    <s v="2023-11-30"/>
    <s v="2023-12-04"/>
    <n v="53"/>
    <n v="49476.1"/>
    <n v="2622233.2999999998"/>
    <n v="4683.5200000000004"/>
    <n v="891"/>
    <x v="2"/>
    <x v="3"/>
    <n v="519400.12"/>
    <x v="13"/>
    <s v="on time"/>
    <x v="281"/>
    <x v="13"/>
    <x v="0"/>
  </r>
  <r>
    <n v="9975"/>
    <x v="1"/>
    <x v="2"/>
    <x v="2"/>
    <x v="0"/>
    <s v="2023-04-23"/>
    <s v="2023-05-01"/>
    <n v="17"/>
    <n v="29015.75"/>
    <n v="493267.75"/>
    <n v="4545.22"/>
    <n v="278"/>
    <x v="3"/>
    <x v="1"/>
    <n v="25325.97"/>
    <x v="14"/>
    <s v="delay"/>
    <x v="197"/>
    <x v="358"/>
    <x v="1"/>
  </r>
  <r>
    <n v="9976"/>
    <x v="2"/>
    <x v="1"/>
    <x v="3"/>
    <x v="2"/>
    <s v="2023-04-07"/>
    <s v="2023-04-17"/>
    <n v="49"/>
    <n v="42720.03"/>
    <n v="2093281.47"/>
    <n v="2565.66"/>
    <n v="317"/>
    <x v="2"/>
    <x v="3"/>
    <n v="414607.83"/>
    <x v="0"/>
    <s v="delay"/>
    <x v="86"/>
    <x v="322"/>
    <x v="1"/>
  </r>
  <r>
    <n v="9977"/>
    <x v="1"/>
    <x v="1"/>
    <x v="0"/>
    <x v="2"/>
    <s v="2023-01-18"/>
    <s v="2023-01-19"/>
    <n v="92"/>
    <n v="36986.089999999997"/>
    <n v="3402720.28"/>
    <n v="4735.57"/>
    <n v="813"/>
    <x v="2"/>
    <x v="1"/>
    <n v="672779.85"/>
    <x v="7"/>
    <s v="on time"/>
    <x v="182"/>
    <x v="75"/>
    <x v="0"/>
  </r>
  <r>
    <n v="9978"/>
    <x v="5"/>
    <x v="1"/>
    <x v="2"/>
    <x v="4"/>
    <s v="2023-03-16"/>
    <s v="2023-03-19"/>
    <n v="67"/>
    <n v="24853.19"/>
    <n v="1665163.73"/>
    <n v="317.91000000000003"/>
    <n v="717"/>
    <x v="0"/>
    <x v="0"/>
    <n v="291262.68"/>
    <x v="1"/>
    <s v="on time"/>
    <x v="180"/>
    <x v="89"/>
    <x v="0"/>
  </r>
  <r>
    <n v="9979"/>
    <x v="5"/>
    <x v="0"/>
    <x v="1"/>
    <x v="4"/>
    <s v="2023-09-02"/>
    <s v="2023-09-17"/>
    <n v="55"/>
    <n v="48750.49"/>
    <n v="2681276.9500000002"/>
    <n v="2742.85"/>
    <n v="19"/>
    <x v="2"/>
    <x v="2"/>
    <n v="461278.77"/>
    <x v="3"/>
    <s v="delay"/>
    <x v="204"/>
    <x v="207"/>
    <x v="2"/>
  </r>
  <r>
    <n v="9980"/>
    <x v="4"/>
    <x v="2"/>
    <x v="2"/>
    <x v="3"/>
    <s v="2023-05-30"/>
    <s v="2023-06-04"/>
    <n v="37"/>
    <n v="35192.660000000003"/>
    <n v="1302128.42"/>
    <n v="4495.49"/>
    <n v="663"/>
    <x v="1"/>
    <x v="2"/>
    <n v="228445.12"/>
    <x v="2"/>
    <s v="on time"/>
    <x v="58"/>
    <x v="38"/>
    <x v="1"/>
  </r>
  <r>
    <n v="9981"/>
    <x v="1"/>
    <x v="1"/>
    <x v="1"/>
    <x v="4"/>
    <s v="2023-02-28"/>
    <s v="2023-03-09"/>
    <n v="13"/>
    <n v="47216.23"/>
    <n v="613810.99"/>
    <n v="4356.92"/>
    <n v="190"/>
    <x v="1"/>
    <x v="3"/>
    <n v="57646.65"/>
    <x v="6"/>
    <s v="delay"/>
    <x v="319"/>
    <x v="347"/>
    <x v="2"/>
  </r>
  <r>
    <n v="9982"/>
    <x v="4"/>
    <x v="2"/>
    <x v="1"/>
    <x v="4"/>
    <s v="2023-02-12"/>
    <s v="2023-02-22"/>
    <n v="66"/>
    <n v="15364.79"/>
    <n v="1014076.14"/>
    <n v="1077.1300000000001"/>
    <n v="100"/>
    <x v="3"/>
    <x v="0"/>
    <n v="137498.49"/>
    <x v="0"/>
    <s v="delay"/>
    <x v="201"/>
    <x v="208"/>
    <x v="2"/>
  </r>
  <r>
    <n v="9983"/>
    <x v="6"/>
    <x v="2"/>
    <x v="1"/>
    <x v="3"/>
    <s v="2023-11-03"/>
    <s v="2023-11-14"/>
    <n v="20"/>
    <n v="5819.98"/>
    <n v="116399.6"/>
    <n v="2522.0700000000002"/>
    <n v="461"/>
    <x v="3"/>
    <x v="1"/>
    <n v="26881.53"/>
    <x v="8"/>
    <s v="delay"/>
    <x v="349"/>
    <x v="245"/>
    <x v="1"/>
  </r>
  <r>
    <n v="9984"/>
    <x v="5"/>
    <x v="2"/>
    <x v="2"/>
    <x v="1"/>
    <s v="2023-05-24"/>
    <s v="2023-05-31"/>
    <n v="80"/>
    <n v="30515.06"/>
    <n v="2441204.7999999998"/>
    <n v="1538.44"/>
    <n v="81"/>
    <x v="2"/>
    <x v="4"/>
    <n v="320730.65000000002"/>
    <x v="5"/>
    <s v="delay"/>
    <x v="327"/>
    <x v="359"/>
    <x v="2"/>
  </r>
  <r>
    <n v="9985"/>
    <x v="5"/>
    <x v="1"/>
    <x v="1"/>
    <x v="3"/>
    <s v="2023-12-06"/>
    <s v="2023-12-08"/>
    <n v="12"/>
    <n v="23778.67"/>
    <n v="285344.03999999998"/>
    <n v="210.24"/>
    <n v="810"/>
    <x v="1"/>
    <x v="0"/>
    <n v="24793.93"/>
    <x v="9"/>
    <s v="on time"/>
    <x v="314"/>
    <x v="307"/>
    <x v="0"/>
  </r>
  <r>
    <n v="9986"/>
    <x v="6"/>
    <x v="1"/>
    <x v="2"/>
    <x v="1"/>
    <s v="2023-09-09"/>
    <s v="2023-09-12"/>
    <n v="10"/>
    <n v="12221.62"/>
    <n v="122216.2"/>
    <n v="4155.83"/>
    <n v="484"/>
    <x v="1"/>
    <x v="2"/>
    <n v="19911.32"/>
    <x v="1"/>
    <s v="on time"/>
    <x v="134"/>
    <x v="36"/>
    <x v="1"/>
  </r>
  <r>
    <n v="9987"/>
    <x v="3"/>
    <x v="1"/>
    <x v="0"/>
    <x v="2"/>
    <s v="2023-09-11"/>
    <s v="2023-09-26"/>
    <n v="84"/>
    <n v="26774.86"/>
    <n v="2249088.2400000002"/>
    <n v="141.09"/>
    <n v="858"/>
    <x v="3"/>
    <x v="1"/>
    <n v="133769.09"/>
    <x v="3"/>
    <s v="delay"/>
    <x v="107"/>
    <x v="334"/>
    <x v="0"/>
  </r>
  <r>
    <n v="9988"/>
    <x v="4"/>
    <x v="0"/>
    <x v="2"/>
    <x v="0"/>
    <s v="2023-08-08"/>
    <s v="2023-08-09"/>
    <n v="66"/>
    <n v="23758.92"/>
    <n v="1568088.72"/>
    <n v="4137.3100000000004"/>
    <n v="123"/>
    <x v="0"/>
    <x v="4"/>
    <n v="180463.8"/>
    <x v="7"/>
    <s v="on time"/>
    <x v="291"/>
    <x v="157"/>
    <x v="2"/>
  </r>
  <r>
    <n v="9989"/>
    <x v="7"/>
    <x v="2"/>
    <x v="1"/>
    <x v="0"/>
    <s v="2023-07-05"/>
    <s v="2023-07-10"/>
    <n v="20"/>
    <n v="33692.1"/>
    <n v="673842"/>
    <n v="4640.54"/>
    <n v="155"/>
    <x v="1"/>
    <x v="4"/>
    <n v="91562.9"/>
    <x v="2"/>
    <s v="on time"/>
    <x v="178"/>
    <x v="220"/>
    <x v="2"/>
  </r>
  <r>
    <n v="9990"/>
    <x v="1"/>
    <x v="0"/>
    <x v="3"/>
    <x v="1"/>
    <s v="2023-05-14"/>
    <s v="2023-05-25"/>
    <n v="41"/>
    <n v="45573.62"/>
    <n v="1868518.42"/>
    <n v="575.48"/>
    <n v="233"/>
    <x v="1"/>
    <x v="1"/>
    <n v="131684.85999999999"/>
    <x v="8"/>
    <s v="delay"/>
    <x v="194"/>
    <x v="67"/>
    <x v="1"/>
  </r>
  <r>
    <n v="9991"/>
    <x v="0"/>
    <x v="0"/>
    <x v="1"/>
    <x v="4"/>
    <s v="2023-05-23"/>
    <s v="2023-06-03"/>
    <n v="24"/>
    <n v="25201.759999999998"/>
    <n v="604842.23999999999"/>
    <n v="4200.3999999999996"/>
    <n v="278"/>
    <x v="2"/>
    <x v="3"/>
    <n v="46724.61"/>
    <x v="8"/>
    <s v="delay"/>
    <x v="51"/>
    <x v="51"/>
    <x v="1"/>
  </r>
  <r>
    <n v="9992"/>
    <x v="6"/>
    <x v="0"/>
    <x v="1"/>
    <x v="3"/>
    <s v="2023-08-26"/>
    <s v="2023-09-10"/>
    <n v="83"/>
    <n v="45958.3"/>
    <n v="3814538.9"/>
    <n v="3439.66"/>
    <n v="613"/>
    <x v="1"/>
    <x v="3"/>
    <n v="840351.45"/>
    <x v="3"/>
    <s v="delay"/>
    <x v="99"/>
    <x v="59"/>
    <x v="1"/>
  </r>
  <r>
    <n v="9993"/>
    <x v="5"/>
    <x v="1"/>
    <x v="4"/>
    <x v="2"/>
    <s v="2023-03-07"/>
    <s v="2023-03-22"/>
    <n v="15"/>
    <n v="35342.35"/>
    <n v="530135.25"/>
    <n v="1490.94"/>
    <n v="88"/>
    <x v="1"/>
    <x v="4"/>
    <n v="76440.460000000006"/>
    <x v="3"/>
    <s v="delay"/>
    <x v="295"/>
    <x v="17"/>
    <x v="2"/>
  </r>
  <r>
    <n v="9994"/>
    <x v="0"/>
    <x v="0"/>
    <x v="2"/>
    <x v="4"/>
    <s v="2023-05-14"/>
    <s v="2023-05-22"/>
    <n v="41"/>
    <n v="32091.66"/>
    <n v="1315758.06"/>
    <n v="864.48"/>
    <n v="534"/>
    <x v="2"/>
    <x v="1"/>
    <n v="303922.77"/>
    <x v="14"/>
    <s v="delay"/>
    <x v="239"/>
    <x v="67"/>
    <x v="1"/>
  </r>
  <r>
    <n v="9995"/>
    <x v="5"/>
    <x v="2"/>
    <x v="4"/>
    <x v="4"/>
    <s v="2023-06-18"/>
    <s v="2023-07-03"/>
    <n v="76"/>
    <n v="14936.47"/>
    <n v="1135171.72"/>
    <n v="1961.95"/>
    <n v="635"/>
    <x v="2"/>
    <x v="1"/>
    <n v="265263.42"/>
    <x v="3"/>
    <s v="delay"/>
    <x v="84"/>
    <x v="224"/>
    <x v="1"/>
  </r>
  <r>
    <n v="9996"/>
    <x v="5"/>
    <x v="2"/>
    <x v="2"/>
    <x v="1"/>
    <s v="2023-03-21"/>
    <s v="2023-03-31"/>
    <n v="22"/>
    <n v="21993.72"/>
    <n v="483861.84"/>
    <n v="2726"/>
    <n v="479"/>
    <x v="2"/>
    <x v="1"/>
    <n v="81723.759999999995"/>
    <x v="0"/>
    <s v="delay"/>
    <x v="246"/>
    <x v="119"/>
    <x v="1"/>
  </r>
  <r>
    <n v="9997"/>
    <x v="1"/>
    <x v="1"/>
    <x v="1"/>
    <x v="0"/>
    <s v="2023-07-14"/>
    <s v="2023-07-20"/>
    <n v="89"/>
    <n v="12362.02"/>
    <n v="1100219.78"/>
    <n v="451.09"/>
    <n v="684"/>
    <x v="0"/>
    <x v="1"/>
    <n v="138630.04"/>
    <x v="11"/>
    <s v="delay"/>
    <x v="65"/>
    <x v="137"/>
    <x v="1"/>
  </r>
  <r>
    <n v="9998"/>
    <x v="6"/>
    <x v="1"/>
    <x v="4"/>
    <x v="0"/>
    <s v="2023-07-19"/>
    <s v="2023-07-27"/>
    <n v="92"/>
    <n v="15443.98"/>
    <n v="1420846.16"/>
    <n v="2770.7"/>
    <n v="310"/>
    <x v="3"/>
    <x v="1"/>
    <n v="196184.2"/>
    <x v="14"/>
    <s v="delay"/>
    <x v="228"/>
    <x v="229"/>
    <x v="1"/>
  </r>
  <r>
    <n v="9999"/>
    <x v="5"/>
    <x v="0"/>
    <x v="1"/>
    <x v="2"/>
    <s v="2023-02-25"/>
    <s v="2023-03-12"/>
    <n v="65"/>
    <n v="9742.84"/>
    <n v="633284.6"/>
    <n v="4333.3"/>
    <n v="496"/>
    <x v="2"/>
    <x v="2"/>
    <n v="134503.9"/>
    <x v="3"/>
    <s v="delay"/>
    <x v="28"/>
    <x v="97"/>
    <x v="1"/>
  </r>
  <r>
    <n v="10000"/>
    <x v="1"/>
    <x v="1"/>
    <x v="3"/>
    <x v="2"/>
    <s v="2023-07-05"/>
    <s v="2023-07-15"/>
    <n v="82"/>
    <n v="44453.11"/>
    <n v="3645155.02"/>
    <n v="1619.9"/>
    <n v="950"/>
    <x v="3"/>
    <x v="3"/>
    <n v="548132.30000000005"/>
    <x v="0"/>
    <s v="delay"/>
    <x v="192"/>
    <x v="2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48E807-718B-48FC-BFEA-562FA69B2BF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2:Q7" firstHeaderRow="1" firstDataRow="1" firstDataCol="1"/>
  <pivotFields count="23">
    <pivotField showAll="0"/>
    <pivotField showAll="0"/>
    <pivotField showAll="0"/>
    <pivotField showAll="0"/>
    <pivotField showAll="0"/>
    <pivotField showAll="0"/>
    <pivotField showAll="0"/>
    <pivotField showAll="0"/>
    <pivotField showAll="0"/>
    <pivotField numFmtId="164" showAll="0"/>
    <pivotField numFmtId="164" showAll="0"/>
    <pivotField showAll="0"/>
    <pivotField axis="axisRow" dataField="1" showAll="0">
      <items count="5">
        <item x="3"/>
        <item x="2"/>
        <item x="1"/>
        <item x="0"/>
        <item t="default"/>
      </items>
    </pivotField>
    <pivotField showAll="0"/>
    <pivotField numFmtId="164" showAll="0"/>
    <pivotField showAll="0"/>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5">
    <i>
      <x/>
    </i>
    <i>
      <x v="1"/>
    </i>
    <i>
      <x v="2"/>
    </i>
    <i>
      <x v="3"/>
    </i>
    <i t="grand">
      <x/>
    </i>
  </rowItems>
  <colItems count="1">
    <i/>
  </colItems>
  <dataFields count="1">
    <dataField name="Count of Delivery_Status" fld="1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E9F3BA-AAAF-4F9B-93E0-61C32799E61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1:O5" firstHeaderRow="1" firstDataRow="1" firstDataCol="1"/>
  <pivotFields count="23">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numFmtId="164" showAll="0"/>
    <pivotField numFmtId="164" showAll="0"/>
    <pivotField showAll="0"/>
    <pivotField showAll="0"/>
    <pivotField showAll="0"/>
    <pivotField numFmtId="164" showAll="0"/>
    <pivotField showAll="0"/>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Order_Quantity"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ECB2E7-16D5-42E5-880F-8E7546EB0F0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3">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axis="axisRow" showAll="0">
      <items count="6">
        <item x="1"/>
        <item x="4"/>
        <item x="0"/>
        <item x="3"/>
        <item x="2"/>
        <item t="default"/>
      </items>
    </pivotField>
    <pivotField dataField="1" numFmtId="164" showAll="0"/>
    <pivotField showAll="0"/>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Sum of Operational_Profit" fld="14"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2C399C-6291-4413-BB05-2F15C8BD417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L8" firstHeaderRow="1" firstDataRow="1" firstDataCol="1"/>
  <pivotFields count="23">
    <pivotField showAll="0"/>
    <pivotField showAll="0"/>
    <pivotField showAll="0"/>
    <pivotField showAll="0"/>
    <pivotField axis="axisRow" showAll="0">
      <items count="6">
        <item x="4"/>
        <item x="1"/>
        <item x="0"/>
        <item x="2"/>
        <item x="3"/>
        <item t="default"/>
      </items>
    </pivotField>
    <pivotField showAll="0"/>
    <pivotField showAll="0"/>
    <pivotField showAll="0"/>
    <pivotField showAll="0"/>
    <pivotField numFmtId="164" showAll="0"/>
    <pivotField numFmtId="164" showAll="0"/>
    <pivotField showAll="0"/>
    <pivotField showAll="0">
      <items count="5">
        <item x="3"/>
        <item x="2"/>
        <item x="1"/>
        <item x="0"/>
        <item t="default"/>
      </items>
    </pivotField>
    <pivotField showAll="0"/>
    <pivotField numFmtId="164" showAll="0"/>
    <pivotField dataField="1" showAll="0">
      <items count="16">
        <item x="7"/>
        <item x="9"/>
        <item x="1"/>
        <item x="13"/>
        <item x="2"/>
        <item x="11"/>
        <item x="5"/>
        <item x="14"/>
        <item x="6"/>
        <item x="0"/>
        <item x="8"/>
        <item x="10"/>
        <item x="12"/>
        <item x="4"/>
        <item x="3"/>
        <item t="default"/>
      </items>
    </pivotField>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Average of Delivery delay days" fld="15" subtotal="average"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84B447-8DE0-42C8-8DD9-CF63EAB5640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22:K28" firstHeaderRow="1" firstDataRow="1" firstDataCol="1"/>
  <pivotFields count="23">
    <pivotField showAll="0"/>
    <pivotField showAll="0"/>
    <pivotField showAll="0"/>
    <pivotField axis="axisRow" showAll="0">
      <items count="6">
        <item x="1"/>
        <item x="3"/>
        <item x="2"/>
        <item x="0"/>
        <item x="4"/>
        <item t="default"/>
      </items>
    </pivotField>
    <pivotField showAll="0"/>
    <pivotField showAll="0"/>
    <pivotField showAll="0"/>
    <pivotField showAll="0"/>
    <pivotField showAll="0"/>
    <pivotField numFmtId="164" showAll="0"/>
    <pivotField dataField="1" numFmtId="164" showAll="0"/>
    <pivotField showAll="0"/>
    <pivotField showAll="0"/>
    <pivotField showAll="0"/>
    <pivotField numFmtId="164" showAll="0"/>
    <pivotField showAll="0"/>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i>
    <i>
      <x v="1"/>
    </i>
    <i>
      <x v="2"/>
    </i>
    <i>
      <x v="3"/>
    </i>
    <i>
      <x v="4"/>
    </i>
    <i t="grand">
      <x/>
    </i>
  </rowItems>
  <colItems count="1">
    <i/>
  </colItems>
  <dataFields count="1">
    <dataField name="Sum of Shipping_Cost" fld="10" baseField="0" baseItem="0" numFmtId="164"/>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A881E5-A23A-40F0-8799-5FEA89F71DA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0:C26" firstHeaderRow="1" firstDataRow="1" firstDataCol="1"/>
  <pivotFields count="23">
    <pivotField showAll="0"/>
    <pivotField showAll="0"/>
    <pivotField showAll="0"/>
    <pivotField axis="axisRow" showAll="0">
      <items count="6">
        <item x="1"/>
        <item x="3"/>
        <item x="2"/>
        <item x="0"/>
        <item x="4"/>
        <item t="default"/>
      </items>
    </pivotField>
    <pivotField showAll="0"/>
    <pivotField showAll="0"/>
    <pivotField showAll="0"/>
    <pivotField showAll="0"/>
    <pivotField showAll="0"/>
    <pivotField dataField="1" numFmtId="164" showAll="0"/>
    <pivotField numFmtId="164" showAll="0"/>
    <pivotField showAll="0"/>
    <pivotField showAll="0"/>
    <pivotField showAll="0"/>
    <pivotField numFmtId="164" showAll="0"/>
    <pivotField showAll="0"/>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_Cost"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871C96-2558-4517-BBF7-3F495BD025E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2:P32" firstHeaderRow="1" firstDataRow="2" firstDataCol="1"/>
  <pivotFields count="23">
    <pivotField showAll="0"/>
    <pivotField axis="axisRow" showAll="0">
      <items count="9">
        <item x="0"/>
        <item x="2"/>
        <item x="3"/>
        <item x="4"/>
        <item x="6"/>
        <item x="5"/>
        <item x="7"/>
        <item x="1"/>
        <item t="default"/>
      </items>
    </pivotField>
    <pivotField showAll="0"/>
    <pivotField showAll="0"/>
    <pivotField showAll="0">
      <items count="6">
        <item x="4"/>
        <item x="1"/>
        <item x="0"/>
        <item x="2"/>
        <item x="3"/>
        <item t="default"/>
      </items>
    </pivotField>
    <pivotField showAll="0"/>
    <pivotField showAll="0"/>
    <pivotField showAll="0"/>
    <pivotField showAll="0"/>
    <pivotField numFmtId="164" showAll="0"/>
    <pivotField numFmtId="164" showAll="0"/>
    <pivotField dataField="1" showAll="0"/>
    <pivotField showAll="0">
      <items count="5">
        <item x="3"/>
        <item x="2"/>
        <item x="1"/>
        <item x="0"/>
        <item t="default"/>
      </items>
    </pivotField>
    <pivotField showAll="0"/>
    <pivotField numFmtId="164" showAll="0"/>
    <pivotField showAll="0">
      <items count="16">
        <item x="7"/>
        <item x="9"/>
        <item x="1"/>
        <item x="13"/>
        <item x="2"/>
        <item x="11"/>
        <item x="5"/>
        <item x="14"/>
        <item x="6"/>
        <item x="0"/>
        <item x="8"/>
        <item x="10"/>
        <item x="12"/>
        <item x="4"/>
        <item x="3"/>
        <item t="default"/>
      </items>
    </pivotField>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axis="axisCol" showAll="0">
      <items count="4">
        <item h="1" x="0"/>
        <item x="2"/>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Fields count="1">
    <field x="19"/>
  </colFields>
  <colItems count="2">
    <i>
      <x v="1"/>
    </i>
    <i t="grand">
      <x/>
    </i>
  </colItems>
  <dataFields count="1">
    <dataField name="Count of Inventory_Level" fld="11" subtotal="count" baseField="1" baseItem="0"/>
  </dataFields>
  <chartFormats count="1">
    <chartFormat chart="4" format="0"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C47A78-82EC-4DDE-AA84-F30ABF00447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location ref="A25:B34" firstHeaderRow="1" firstDataRow="1" firstDataCol="1"/>
  <pivotFields count="23">
    <pivotField showAll="0"/>
    <pivotField axis="axisRow" showAll="0">
      <items count="9">
        <item x="0"/>
        <item x="2"/>
        <item x="3"/>
        <item x="4"/>
        <item x="6"/>
        <item x="5"/>
        <item x="7"/>
        <item x="1"/>
        <item t="default"/>
      </items>
    </pivotField>
    <pivotField showAll="0"/>
    <pivotField showAll="0"/>
    <pivotField showAll="0">
      <items count="6">
        <item x="4"/>
        <item x="1"/>
        <item x="0"/>
        <item x="2"/>
        <item x="3"/>
        <item t="default"/>
      </items>
    </pivotField>
    <pivotField showAll="0"/>
    <pivotField showAll="0"/>
    <pivotField showAll="0"/>
    <pivotField showAll="0"/>
    <pivotField numFmtId="164" showAll="0"/>
    <pivotField numFmtId="164" showAll="0"/>
    <pivotField showAll="0"/>
    <pivotField showAll="0">
      <items count="5">
        <item x="3"/>
        <item x="2"/>
        <item x="1"/>
        <item x="0"/>
        <item t="default"/>
      </items>
    </pivotField>
    <pivotField showAll="0"/>
    <pivotField numFmtId="164" showAll="0"/>
    <pivotField showAll="0">
      <items count="16">
        <item x="7"/>
        <item x="9"/>
        <item x="1"/>
        <item x="13"/>
        <item x="2"/>
        <item x="11"/>
        <item x="5"/>
        <item x="14"/>
        <item x="6"/>
        <item x="0"/>
        <item x="8"/>
        <item x="10"/>
        <item x="12"/>
        <item x="4"/>
        <item x="3"/>
        <item t="default"/>
      </items>
    </pivotField>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dataField="1" showAll="0">
      <items count="4">
        <item h="1" x="0"/>
        <item x="2"/>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Items count="1">
    <i/>
  </colItems>
  <dataFields count="1">
    <dataField name="Count of arranging of inventory levels " fld="19" subtotal="count" baseField="1" baseItem="0"/>
  </dataFields>
  <formats count="28">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axis="axisValues"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outline="0" collapsedLevelsAreSubtotals="1" fieldPosition="0"/>
    </format>
    <format dxfId="33">
      <pivotArea dataOnly="0" labelOnly="1" outline="0" axis="axisValues"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12F83F-2920-4538-A0EF-B4BCB095C37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AREHOUSE">
  <location ref="A17:B23" firstHeaderRow="1" firstDataRow="1" firstDataCol="1"/>
  <pivotFields count="23">
    <pivotField showAll="0"/>
    <pivotField showAll="0"/>
    <pivotField showAll="0"/>
    <pivotField showAll="0"/>
    <pivotField axis="axisRow" showAll="0">
      <items count="6">
        <item x="4"/>
        <item x="1"/>
        <item x="0"/>
        <item x="2"/>
        <item x="3"/>
        <item t="default"/>
      </items>
    </pivotField>
    <pivotField showAll="0"/>
    <pivotField showAll="0"/>
    <pivotField showAll="0"/>
    <pivotField showAll="0"/>
    <pivotField numFmtId="164" showAll="0"/>
    <pivotField numFmtId="164" showAll="0"/>
    <pivotField showAll="0"/>
    <pivotField showAll="0">
      <items count="5">
        <item x="3"/>
        <item x="2"/>
        <item x="1"/>
        <item x="0"/>
        <item t="default"/>
      </items>
    </pivotField>
    <pivotField showAll="0">
      <items count="6">
        <item x="1"/>
        <item x="4"/>
        <item x="0"/>
        <item x="3"/>
        <item x="2"/>
        <item t="default"/>
      </items>
    </pivotField>
    <pivotField numFmtId="164" showAll="0"/>
    <pivotField dataField="1" showAll="0">
      <items count="16">
        <item x="7"/>
        <item x="9"/>
        <item x="1"/>
        <item x="13"/>
        <item x="2"/>
        <item x="11"/>
        <item x="5"/>
        <item x="14"/>
        <item x="6"/>
        <item x="0"/>
        <item x="8"/>
        <item x="10"/>
        <item x="12"/>
        <item x="4"/>
        <item x="3"/>
        <item t="default"/>
      </items>
    </pivotField>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Average of Delivery delay days" fld="15" subtotal="average" baseField="4" baseItem="0"/>
  </dataFields>
  <formats count="28">
    <format dxfId="77">
      <pivotArea type="all" dataOnly="0" outline="0" fieldPosition="0"/>
    </format>
    <format dxfId="76">
      <pivotArea outline="0" collapsedLevelsAreSubtotals="1" fieldPosition="0"/>
    </format>
    <format dxfId="75">
      <pivotArea field="4" type="button" dataOnly="0" labelOnly="1" outline="0" axis="axisRow" fieldPosition="0"/>
    </format>
    <format dxfId="74">
      <pivotArea dataOnly="0" labelOnly="1" fieldPosition="0">
        <references count="1">
          <reference field="4"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4" type="button" dataOnly="0" labelOnly="1" outline="0" axis="axisRow" fieldPosition="0"/>
    </format>
    <format dxfId="68">
      <pivotArea dataOnly="0" labelOnly="1" fieldPosition="0">
        <references count="1">
          <reference field="4" count="0"/>
        </references>
      </pivotArea>
    </format>
    <format dxfId="67">
      <pivotArea dataOnly="0" labelOnly="1" grandRow="1" outline="0" fieldPosition="0"/>
    </format>
    <format dxfId="66">
      <pivotArea dataOnly="0" labelOnly="1" outline="0" axis="axisValues" fieldPosition="0"/>
    </format>
    <format dxfId="65">
      <pivotArea field="4" type="button" dataOnly="0" labelOnly="1" outline="0" axis="axisRow" fieldPosition="0"/>
    </format>
    <format dxfId="64">
      <pivotArea dataOnly="0" labelOnly="1" fieldPosition="0">
        <references count="1">
          <reference field="4" count="0"/>
        </references>
      </pivotArea>
    </format>
    <format dxfId="63">
      <pivotArea dataOnly="0" labelOnly="1" grandRow="1" outline="0" fieldPosition="0"/>
    </format>
    <format dxfId="62">
      <pivotArea outline="0" collapsedLevelsAreSubtotals="1" fieldPosition="0"/>
    </format>
    <format dxfId="61">
      <pivotArea dataOnly="0" labelOnly="1" outline="0" axis="axisValues"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4" type="button" dataOnly="0" labelOnly="1" outline="0" axis="axisRow" fieldPosition="0"/>
    </format>
    <format dxfId="52">
      <pivotArea dataOnly="0" labelOnly="1" fieldPosition="0">
        <references count="1">
          <reference field="4" count="0"/>
        </references>
      </pivotArea>
    </format>
    <format dxfId="51">
      <pivotArea dataOnly="0" labelOnly="1" grandRow="1" outline="0" fieldPosition="0"/>
    </format>
    <format dxfId="5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4"/>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37D27C-D1C3-4A84-8A05-6992EE23080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SUPPLIER">
  <location ref="A9:B15" firstHeaderRow="1" firstDataRow="1" firstDataCol="1"/>
  <pivotFields count="23">
    <pivotField showAll="0"/>
    <pivotField showAll="0"/>
    <pivotField showAll="0"/>
    <pivotField axis="axisRow" showAll="0">
      <items count="6">
        <item x="1"/>
        <item x="3"/>
        <item x="2"/>
        <item x="0"/>
        <item x="4"/>
        <item t="default"/>
      </items>
    </pivotField>
    <pivotField showAll="0"/>
    <pivotField showAll="0"/>
    <pivotField showAll="0"/>
    <pivotField showAll="0"/>
    <pivotField showAll="0"/>
    <pivotField dataField="1" numFmtId="164" showAll="0"/>
    <pivotField numFmtId="164" showAll="0"/>
    <pivotField showAll="0"/>
    <pivotField showAll="0"/>
    <pivotField showAll="0"/>
    <pivotField numFmtId="164" showAll="0"/>
    <pivotField showAll="0"/>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_Cost" fld="9" showDataAs="percentOfTotal" baseField="3" baseItem="2" numFmtId="10"/>
  </dataFields>
  <formats count="28">
    <format dxfId="105">
      <pivotArea type="all" dataOnly="0" outline="0" fieldPosition="0"/>
    </format>
    <format dxfId="104">
      <pivotArea outline="0" collapsedLevelsAreSubtotals="1" fieldPosition="0"/>
    </format>
    <format dxfId="103">
      <pivotArea field="3" type="button" dataOnly="0" labelOnly="1" outline="0" axis="axisRow" fieldPosition="0"/>
    </format>
    <format dxfId="102">
      <pivotArea dataOnly="0" labelOnly="1" fieldPosition="0">
        <references count="1">
          <reference field="3" count="0"/>
        </references>
      </pivotArea>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3" type="button" dataOnly="0" labelOnly="1" outline="0" axis="axisRow" fieldPosition="0"/>
    </format>
    <format dxfId="96">
      <pivotArea dataOnly="0" labelOnly="1" fieldPosition="0">
        <references count="1">
          <reference field="3" count="0"/>
        </references>
      </pivotArea>
    </format>
    <format dxfId="95">
      <pivotArea dataOnly="0" labelOnly="1" grandRow="1" outline="0" fieldPosition="0"/>
    </format>
    <format dxfId="94">
      <pivotArea dataOnly="0" labelOnly="1" outline="0" axis="axisValues" fieldPosition="0"/>
    </format>
    <format dxfId="93">
      <pivotArea field="3" type="button" dataOnly="0" labelOnly="1" outline="0" axis="axisRow" fieldPosition="0"/>
    </format>
    <format dxfId="92">
      <pivotArea dataOnly="0" labelOnly="1" fieldPosition="0">
        <references count="1">
          <reference field="3" count="0"/>
        </references>
      </pivotArea>
    </format>
    <format dxfId="91">
      <pivotArea dataOnly="0" labelOnly="1" grandRow="1" outline="0" fieldPosition="0"/>
    </format>
    <format dxfId="90">
      <pivotArea outline="0" collapsedLevelsAreSubtotals="1" fieldPosition="0"/>
    </format>
    <format dxfId="89">
      <pivotArea dataOnly="0" labelOnly="1" outline="0" axis="axisValues" fieldPosition="0"/>
    </format>
    <format dxfId="88">
      <pivotArea field="3" type="button" dataOnly="0" labelOnly="1" outline="0" axis="axisRow" fieldPosition="0"/>
    </format>
    <format dxfId="87">
      <pivotArea dataOnly="0" labelOnly="1" fieldPosition="0">
        <references count="1">
          <reference field="3" count="0"/>
        </references>
      </pivotArea>
    </format>
    <format dxfId="86">
      <pivotArea dataOnly="0" labelOnly="1" grandRow="1"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3" type="button" dataOnly="0" labelOnly="1" outline="0" axis="axisRow" fieldPosition="0"/>
    </format>
    <format dxfId="80">
      <pivotArea dataOnly="0" labelOnly="1" fieldPosition="0">
        <references count="1">
          <reference field="3" count="0"/>
        </references>
      </pivotArea>
    </format>
    <format dxfId="79">
      <pivotArea dataOnly="0" labelOnly="1" grandRow="1" outline="0" fieldPosition="0"/>
    </format>
    <format dxfId="7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 chart="14"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67FC2-4C22-4F78-81D4-12FBFDE484C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1:B7" firstHeaderRow="1" firstDataRow="1" firstDataCol="1"/>
  <pivotFields count="23">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axis="axisRow" showAll="0">
      <items count="6">
        <item x="1"/>
        <item x="4"/>
        <item x="0"/>
        <item x="3"/>
        <item x="2"/>
        <item t="default"/>
      </items>
    </pivotField>
    <pivotField dataField="1" numFmtId="164" showAll="0"/>
    <pivotField showAll="0"/>
    <pivotField showAll="0"/>
    <pivotField numFmtId="14" showAll="0">
      <items count="380">
        <item x="12"/>
        <item x="317"/>
        <item x="213"/>
        <item x="377"/>
        <item x="378"/>
        <item x="370"/>
        <item x="321"/>
        <item x="83"/>
        <item x="367"/>
        <item x="283"/>
        <item x="356"/>
        <item x="186"/>
        <item x="140"/>
        <item x="376"/>
        <item x="285"/>
        <item x="361"/>
        <item x="174"/>
        <item x="182"/>
        <item x="77"/>
        <item x="24"/>
        <item x="320"/>
        <item x="318"/>
        <item x="359"/>
        <item x="48"/>
        <item x="292"/>
        <item x="131"/>
        <item x="88"/>
        <item x="232"/>
        <item x="352"/>
        <item x="132"/>
        <item x="115"/>
        <item x="284"/>
        <item x="136"/>
        <item x="171"/>
        <item x="202"/>
        <item x="225"/>
        <item x="57"/>
        <item x="234"/>
        <item x="42"/>
        <item x="372"/>
        <item x="176"/>
        <item x="304"/>
        <item x="267"/>
        <item x="223"/>
        <item x="265"/>
        <item x="121"/>
        <item x="337"/>
        <item x="71"/>
        <item x="294"/>
        <item x="227"/>
        <item x="60"/>
        <item x="201"/>
        <item x="96"/>
        <item x="241"/>
        <item x="56"/>
        <item x="315"/>
        <item x="364"/>
        <item x="250"/>
        <item x="187"/>
        <item x="229"/>
        <item x="34"/>
        <item x="286"/>
        <item x="345"/>
        <item x="280"/>
        <item x="278"/>
        <item x="17"/>
        <item x="319"/>
        <item x="95"/>
        <item x="342"/>
        <item x="28"/>
        <item x="49"/>
        <item x="301"/>
        <item x="112"/>
        <item x="282"/>
        <item x="154"/>
        <item x="271"/>
        <item x="180"/>
        <item x="102"/>
        <item x="29"/>
        <item x="295"/>
        <item x="205"/>
        <item x="79"/>
        <item x="144"/>
        <item x="30"/>
        <item x="368"/>
        <item x="142"/>
        <item x="87"/>
        <item x="94"/>
        <item x="246"/>
        <item x="240"/>
        <item x="268"/>
        <item x="120"/>
        <item x="92"/>
        <item x="119"/>
        <item x="148"/>
        <item x="73"/>
        <item x="309"/>
        <item x="313"/>
        <item x="238"/>
        <item x="129"/>
        <item x="133"/>
        <item x="118"/>
        <item x="104"/>
        <item x="76"/>
        <item x="114"/>
        <item x="86"/>
        <item x="341"/>
        <item x="231"/>
        <item x="253"/>
        <item x="9"/>
        <item x="3"/>
        <item x="101"/>
        <item x="184"/>
        <item x="169"/>
        <item x="350"/>
        <item x="288"/>
        <item x="328"/>
        <item x="8"/>
        <item x="208"/>
        <item x="197"/>
        <item x="179"/>
        <item x="233"/>
        <item x="81"/>
        <item x="331"/>
        <item x="353"/>
        <item x="277"/>
        <item x="18"/>
        <item x="150"/>
        <item x="245"/>
        <item x="276"/>
        <item x="2"/>
        <item x="32"/>
        <item x="224"/>
        <item x="151"/>
        <item x="128"/>
        <item x="210"/>
        <item x="248"/>
        <item x="64"/>
        <item x="69"/>
        <item x="41"/>
        <item x="239"/>
        <item x="163"/>
        <item x="300"/>
        <item x="194"/>
        <item x="214"/>
        <item x="242"/>
        <item x="258"/>
        <item x="312"/>
        <item x="287"/>
        <item x="327"/>
        <item x="222"/>
        <item x="135"/>
        <item x="51"/>
        <item x="58"/>
        <item x="117"/>
        <item x="39"/>
        <item x="329"/>
        <item x="336"/>
        <item x="308"/>
        <item x="110"/>
        <item x="66"/>
        <item x="149"/>
        <item x="27"/>
        <item x="175"/>
        <item x="334"/>
        <item x="161"/>
        <item x="125"/>
        <item x="189"/>
        <item x="219"/>
        <item x="10"/>
        <item x="307"/>
        <item x="333"/>
        <item x="273"/>
        <item x="72"/>
        <item x="127"/>
        <item x="235"/>
        <item x="296"/>
        <item x="70"/>
        <item x="217"/>
        <item x="185"/>
        <item x="173"/>
        <item x="272"/>
        <item x="84"/>
        <item x="116"/>
        <item x="183"/>
        <item x="358"/>
        <item x="85"/>
        <item x="218"/>
        <item x="21"/>
        <item x="178"/>
        <item x="91"/>
        <item x="80"/>
        <item x="259"/>
        <item x="199"/>
        <item x="192"/>
        <item x="167"/>
        <item x="26"/>
        <item x="324"/>
        <item x="264"/>
        <item x="65"/>
        <item x="139"/>
        <item x="5"/>
        <item x="251"/>
        <item x="44"/>
        <item x="366"/>
        <item x="196"/>
        <item x="228"/>
        <item x="152"/>
        <item x="138"/>
        <item x="1"/>
        <item x="348"/>
        <item x="293"/>
        <item x="172"/>
        <item x="237"/>
        <item x="78"/>
        <item x="67"/>
        <item x="47"/>
        <item x="266"/>
        <item x="209"/>
        <item x="291"/>
        <item x="22"/>
        <item x="310"/>
        <item x="7"/>
        <item x="53"/>
        <item x="269"/>
        <item x="4"/>
        <item x="249"/>
        <item x="289"/>
        <item x="303"/>
        <item x="159"/>
        <item x="106"/>
        <item x="191"/>
        <item x="55"/>
        <item x="206"/>
        <item x="59"/>
        <item x="33"/>
        <item x="215"/>
        <item x="62"/>
        <item x="243"/>
        <item x="23"/>
        <item x="43"/>
        <item x="257"/>
        <item x="11"/>
        <item x="146"/>
        <item x="236"/>
        <item x="61"/>
        <item x="369"/>
        <item x="35"/>
        <item x="68"/>
        <item x="98"/>
        <item x="360"/>
        <item x="99"/>
        <item x="247"/>
        <item x="134"/>
        <item x="357"/>
        <item x="261"/>
        <item x="340"/>
        <item x="19"/>
        <item x="204"/>
        <item x="290"/>
        <item x="143"/>
        <item x="188"/>
        <item x="355"/>
        <item x="37"/>
        <item x="338"/>
        <item x="216"/>
        <item x="153"/>
        <item x="107"/>
        <item x="46"/>
        <item x="113"/>
        <item x="0"/>
        <item x="158"/>
        <item x="52"/>
        <item x="275"/>
        <item x="332"/>
        <item x="347"/>
        <item x="362"/>
        <item x="122"/>
        <item x="16"/>
        <item x="156"/>
        <item x="335"/>
        <item x="323"/>
        <item x="373"/>
        <item x="339"/>
        <item x="6"/>
        <item x="297"/>
        <item x="82"/>
        <item x="177"/>
        <item x="162"/>
        <item x="126"/>
        <item x="190"/>
        <item x="302"/>
        <item x="109"/>
        <item x="170"/>
        <item x="298"/>
        <item x="311"/>
        <item x="155"/>
        <item x="212"/>
        <item x="63"/>
        <item x="97"/>
        <item x="325"/>
        <item x="375"/>
        <item x="203"/>
        <item x="14"/>
        <item x="260"/>
        <item x="371"/>
        <item x="157"/>
        <item x="100"/>
        <item x="89"/>
        <item x="50"/>
        <item x="193"/>
        <item x="15"/>
        <item x="344"/>
        <item x="103"/>
        <item x="40"/>
        <item x="255"/>
        <item x="349"/>
        <item x="36"/>
        <item x="164"/>
        <item x="299"/>
        <item x="226"/>
        <item x="45"/>
        <item x="195"/>
        <item x="93"/>
        <item x="254"/>
        <item x="252"/>
        <item x="262"/>
        <item x="279"/>
        <item x="25"/>
        <item x="274"/>
        <item x="330"/>
        <item x="263"/>
        <item x="198"/>
        <item x="141"/>
        <item x="137"/>
        <item x="351"/>
        <item x="281"/>
        <item x="326"/>
        <item x="31"/>
        <item x="147"/>
        <item x="314"/>
        <item x="322"/>
        <item x="220"/>
        <item x="13"/>
        <item x="124"/>
        <item x="244"/>
        <item x="38"/>
        <item x="305"/>
        <item x="130"/>
        <item x="105"/>
        <item x="181"/>
        <item x="211"/>
        <item x="346"/>
        <item x="207"/>
        <item x="365"/>
        <item x="166"/>
        <item x="111"/>
        <item x="75"/>
        <item x="230"/>
        <item x="221"/>
        <item x="54"/>
        <item x="74"/>
        <item x="256"/>
        <item x="165"/>
        <item x="123"/>
        <item x="343"/>
        <item x="168"/>
        <item x="160"/>
        <item x="270"/>
        <item x="145"/>
        <item x="306"/>
        <item x="90"/>
        <item x="316"/>
        <item x="200"/>
        <item x="354"/>
        <item x="108"/>
        <item x="20"/>
        <item x="363"/>
        <item x="374"/>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Max of Operational_Profit" fld="14" subtotal="max" baseField="13" baseItem="2" numFmtId="164"/>
  </dataFields>
  <formats count="28">
    <format dxfId="133">
      <pivotArea type="all" dataOnly="0" outline="0" fieldPosition="0"/>
    </format>
    <format dxfId="132">
      <pivotArea outline="0" collapsedLevelsAreSubtotals="1" fieldPosition="0"/>
    </format>
    <format dxfId="131">
      <pivotArea field="13" type="button" dataOnly="0" labelOnly="1" outline="0" axis="axisRow" fieldPosition="0"/>
    </format>
    <format dxfId="130">
      <pivotArea dataOnly="0" labelOnly="1" fieldPosition="0">
        <references count="1">
          <reference field="13" count="0"/>
        </references>
      </pivotArea>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13" type="button" dataOnly="0" labelOnly="1" outline="0" axis="axisRow" fieldPosition="0"/>
    </format>
    <format dxfId="124">
      <pivotArea dataOnly="0" labelOnly="1" fieldPosition="0">
        <references count="1">
          <reference field="13" count="0"/>
        </references>
      </pivotArea>
    </format>
    <format dxfId="123">
      <pivotArea dataOnly="0" labelOnly="1" grandRow="1" outline="0" fieldPosition="0"/>
    </format>
    <format dxfId="122">
      <pivotArea dataOnly="0" labelOnly="1" outline="0" axis="axisValues" fieldPosition="0"/>
    </format>
    <format dxfId="121">
      <pivotArea field="13" type="button" dataOnly="0" labelOnly="1" outline="0" axis="axisRow" fieldPosition="0"/>
    </format>
    <format dxfId="120">
      <pivotArea dataOnly="0" labelOnly="1" fieldPosition="0">
        <references count="1">
          <reference field="13" count="0"/>
        </references>
      </pivotArea>
    </format>
    <format dxfId="119">
      <pivotArea dataOnly="0" labelOnly="1" grandRow="1" outline="0" fieldPosition="0"/>
    </format>
    <format dxfId="118">
      <pivotArea outline="0" collapsedLevelsAreSubtotals="1" fieldPosition="0"/>
    </format>
    <format dxfId="117">
      <pivotArea dataOnly="0" labelOnly="1" outline="0" axis="axisValues" fieldPosition="0"/>
    </format>
    <format dxfId="116">
      <pivotArea field="13" type="button" dataOnly="0" labelOnly="1" outline="0" axis="axisRow" fieldPosition="0"/>
    </format>
    <format dxfId="115">
      <pivotArea dataOnly="0" labelOnly="1" fieldPosition="0">
        <references count="1">
          <reference field="13" count="0"/>
        </references>
      </pivotArea>
    </format>
    <format dxfId="114">
      <pivotArea dataOnly="0" labelOnly="1" grandRow="1" outline="0" fieldPosition="0"/>
    </format>
    <format dxfId="113">
      <pivotArea outline="0" collapsedLevelsAreSubtotals="1"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13" type="button" dataOnly="0" labelOnly="1" outline="0" axis="axisRow" fieldPosition="0"/>
    </format>
    <format dxfId="108">
      <pivotArea dataOnly="0" labelOnly="1" fieldPosition="0">
        <references count="1">
          <reference field="13" count="0"/>
        </references>
      </pivotArea>
    </format>
    <format dxfId="107">
      <pivotArea dataOnly="0" labelOnly="1" grandRow="1" outline="0" fieldPosition="0"/>
    </format>
    <format dxfId="10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8457D6-1A6B-4D64-B2B8-CF5D33161E41}" sourceName="Region">
  <pivotTables>
    <pivotTable tabId="11" name="PivotTable17"/>
  </pivotTables>
  <data>
    <tabular pivotCacheId="641428334">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0EF4B1F-E49B-4E08-BE6D-7D855DA88A97}" sourceName="Product_Name">
  <pivotTables>
    <pivotTable tabId="11" name="PivotTable20"/>
  </pivotTables>
  <data>
    <tabular pivotCacheId="641428334">
      <items count="8">
        <i x="0" s="1"/>
        <i x="2" s="1"/>
        <i x="3" s="1"/>
        <i x="4" s="1"/>
        <i x="6" s="1"/>
        <i x="5" s="1"/>
        <i x="7"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BE47D009-A00C-40D3-925B-35D4CFAD747D}" sourceName="Supplier">
  <pivotTables>
    <pivotTable tabId="11" name="PivotTable18"/>
  </pivotTables>
  <data>
    <tabular pivotCacheId="641428334">
      <items count="5">
        <i x="1" s="1"/>
        <i x="3"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9EBC1461-2D4A-4CAA-9D20-DF6FA9BD5BD4}" sourceName="Warehouse_Location">
  <pivotTables>
    <pivotTable tabId="11" name="PivotTable19"/>
  </pivotTables>
  <data>
    <tabular pivotCacheId="641428334">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52DC49-77FC-409C-82A2-C0B66ED21CCE}" cache="Slicer_Region" caption="Region" rowHeight="234950"/>
  <slicer name="Product_Name" xr10:uid="{EEB917B5-3DEC-4E6E-AAB8-FF78A5AB947A}" cache="Slicer_Product_Name" caption="Product_Name" columnCount="2" rowHeight="234950"/>
  <slicer name="Supplier" xr10:uid="{1020C994-C9DE-48DA-87E2-C32C8A8BA68A}" cache="Slicer_Supplier" caption="Supplier" columnCount="2" rowHeight="234950"/>
  <slicer name="Warehouse_Location" xr10:uid="{8F3A32BF-817E-49D7-A9A0-C2E4D45A4DD1}" cache="Slicer_Warehouse_Location" caption="Warehouse_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0151FF-1757-4C2E-9617-5D4112CA42E2}" name="Table1" displayName="Table1" ref="A1:T10001" totalsRowShown="0" headerRowDxfId="21" dataDxfId="20">
  <autoFilter ref="A1:T10001" xr:uid="{C50151FF-1757-4C2E-9617-5D4112CA42E2}"/>
  <tableColumns count="20">
    <tableColumn id="1" xr3:uid="{5AB17CE5-279F-4BE7-9B11-7860C289B707}" name="Order_ID" dataDxfId="19"/>
    <tableColumn id="2" xr3:uid="{45CC5EF5-5699-4637-AEC5-3F0D3727F2F7}" name="Product_Name" dataDxfId="18"/>
    <tableColumn id="3" xr3:uid="{C5E34E98-9335-40DB-92F4-38BC54A0C115}" name="Category" dataDxfId="17"/>
    <tableColumn id="4" xr3:uid="{4AB55F66-E9FC-4BF0-AAAB-F9E7D5B27808}" name="Supplier" dataDxfId="16"/>
    <tableColumn id="5" xr3:uid="{4B0E4BAE-DA78-40D2-9C9C-162998501714}" name="Warehouse_Location" dataDxfId="15"/>
    <tableColumn id="6" xr3:uid="{91AA860D-1055-43C8-9468-21DCB49A7F51}" name="Order_Date" dataDxfId="14"/>
    <tableColumn id="7" xr3:uid="{117FADA4-B074-42CB-888E-2E65D2BADC28}" name="Delivery_Date" dataDxfId="13"/>
    <tableColumn id="8" xr3:uid="{30D4937E-5E5D-48DC-B389-85ABB3968329}" name="Order_Quantity" dataDxfId="12"/>
    <tableColumn id="9" xr3:uid="{40E681A2-21DE-424F-BCE9-6F0FF999A201}" name="Unit_Cost" dataDxfId="11"/>
    <tableColumn id="10" xr3:uid="{FDB96733-6EA0-4303-AC19-66D47DC65E8F}" name="Total_Cost" dataDxfId="10"/>
    <tableColumn id="11" xr3:uid="{58C3048F-488B-48D3-BE48-DAF0C7118811}" name="Shipping_Cost" dataDxfId="9"/>
    <tableColumn id="12" xr3:uid="{D07018A8-5F44-40CD-AEF9-39F07124F0A0}" name="Inventory_Level" dataDxfId="8"/>
    <tableColumn id="13" xr3:uid="{753CAAE4-96A5-4016-ADA4-5D8F4C1E55DB}" name="Delivery_Status" dataDxfId="7"/>
    <tableColumn id="14" xr3:uid="{30B6FBC5-44B9-49DF-9357-66B61A9A35D4}" name="Region" dataDxfId="6">
      <calculatedColumnFormula array="1">_xlfn.SWITCH(E2,"Delhi","North","Chennai","South","Hyderabad","South","Mumbai","Central","Bangalore","South")</calculatedColumnFormula>
    </tableColumn>
    <tableColumn id="15" xr3:uid="{DEDDC061-52CB-4A41-86CD-6B5008132378}" name="Operational_Profit" dataDxfId="5"/>
    <tableColumn id="16" xr3:uid="{F3031C0B-0A51-4858-AF82-C90CDFE086C0}" name="Delivery delay days" dataDxfId="4">
      <calculatedColumnFormula>Table1[[#This Row],[Delivery_Date]]-Table1[[#This Row],[Order_Date]]</calculatedColumnFormula>
    </tableColumn>
    <tableColumn id="17" xr3:uid="{08BBE872-4524-4CB1-B202-2B5A0C504DA4}" name="Delivery delays" dataDxfId="3">
      <calculatedColumnFormula>IF(Table1[[#This Row],[Delivery delay days]]&gt;5,"delay","on time")</calculatedColumnFormula>
    </tableColumn>
    <tableColumn id="38" xr3:uid="{DF187A01-37AB-44E0-8C20-5580E4B27659}" name="Date updated(delivery)" dataDxfId="2">
      <calculatedColumnFormula>DATEVALUE(Table1[[#This Row],[Delivery_Date]])</calculatedColumnFormula>
    </tableColumn>
    <tableColumn id="37" xr3:uid="{C04DBF39-5783-40B9-9543-83DA379D6CAD}" name="date updated(order)" dataDxfId="1">
      <calculatedColumnFormula>DATEVALUE(Table1[[#This Row],[Order_Date]])</calculatedColumnFormula>
    </tableColumn>
    <tableColumn id="18" xr3:uid="{8D643E46-4197-4C62-9FF8-25550C1B1F3E}" name="Arranging of inventory levels "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1"/>
  <sheetViews>
    <sheetView zoomScale="78" zoomScaleNormal="80" workbookViewId="0">
      <pane ySplit="1" topLeftCell="A4" activePane="bottomLeft" state="frozen"/>
      <selection pane="bottomLeft" activeCell="U14" sqref="U14"/>
    </sheetView>
  </sheetViews>
  <sheetFormatPr defaultColWidth="17.08984375" defaultRowHeight="14.5" x14ac:dyDescent="0.35"/>
  <cols>
    <col min="1" max="5" width="17.08984375" style="4"/>
    <col min="6" max="6" width="17.08984375" style="10"/>
    <col min="7" max="7" width="17.08984375" style="11"/>
    <col min="8" max="8" width="17.08984375" style="4"/>
    <col min="9" max="11" width="17.08984375" style="12"/>
    <col min="12" max="14" width="17.08984375" style="4"/>
    <col min="15" max="15" width="17.08984375" style="12"/>
    <col min="16" max="17" width="17.08984375" style="4"/>
    <col min="18" max="19" width="17.08984375" style="10"/>
    <col min="20" max="20" width="44" style="4" customWidth="1"/>
    <col min="21" max="21" width="15.81640625" style="4" customWidth="1"/>
    <col min="22" max="22" width="38.7265625" style="4" customWidth="1"/>
    <col min="23" max="23" width="36.7265625" style="4" customWidth="1"/>
    <col min="24" max="16384" width="17.08984375" style="4"/>
  </cols>
  <sheetData>
    <row r="1" spans="1:23" x14ac:dyDescent="0.35">
      <c r="A1" s="4" t="s">
        <v>0</v>
      </c>
      <c r="B1" s="5" t="s">
        <v>1</v>
      </c>
      <c r="C1" s="5" t="s">
        <v>2</v>
      </c>
      <c r="D1" s="5" t="s">
        <v>3</v>
      </c>
      <c r="E1" s="5" t="s">
        <v>4</v>
      </c>
      <c r="F1" s="6" t="s">
        <v>5</v>
      </c>
      <c r="G1" s="7" t="s">
        <v>6</v>
      </c>
      <c r="H1" s="5" t="s">
        <v>7</v>
      </c>
      <c r="I1" s="8" t="s">
        <v>8</v>
      </c>
      <c r="J1" s="8" t="s">
        <v>9</v>
      </c>
      <c r="K1" s="8" t="s">
        <v>10</v>
      </c>
      <c r="L1" s="5" t="s">
        <v>11</v>
      </c>
      <c r="M1" s="5" t="s">
        <v>12</v>
      </c>
      <c r="N1" s="5" t="s">
        <v>13</v>
      </c>
      <c r="O1" s="8" t="s">
        <v>14</v>
      </c>
      <c r="P1" s="5" t="s">
        <v>431</v>
      </c>
      <c r="Q1" s="5" t="s">
        <v>432</v>
      </c>
      <c r="R1" s="6" t="s">
        <v>447</v>
      </c>
      <c r="S1" s="6" t="s">
        <v>446</v>
      </c>
      <c r="T1" s="5" t="s">
        <v>459</v>
      </c>
      <c r="U1" s="5"/>
      <c r="V1" s="9" t="s">
        <v>433</v>
      </c>
      <c r="W1" s="9" t="s">
        <v>425</v>
      </c>
    </row>
    <row r="2" spans="1:23" x14ac:dyDescent="0.35">
      <c r="A2" s="4">
        <v>1</v>
      </c>
      <c r="B2" s="4" t="s">
        <v>15</v>
      </c>
      <c r="C2" s="4" t="s">
        <v>16</v>
      </c>
      <c r="D2" s="4" t="s">
        <v>17</v>
      </c>
      <c r="E2" s="4" t="s">
        <v>18</v>
      </c>
      <c r="F2" s="10" t="s">
        <v>19</v>
      </c>
      <c r="G2" s="11" t="s">
        <v>20</v>
      </c>
      <c r="H2" s="4">
        <v>38</v>
      </c>
      <c r="I2" s="12">
        <v>36914.089999999997</v>
      </c>
      <c r="J2" s="12">
        <v>1402735.42</v>
      </c>
      <c r="K2" s="12">
        <v>4115.33</v>
      </c>
      <c r="L2" s="4">
        <v>903</v>
      </c>
      <c r="M2" s="4" t="s">
        <v>21</v>
      </c>
      <c r="N2" s="4" t="str" cm="1">
        <f t="array" ref="N2">_xlfn.SWITCH(E2,"Delhi","North","Chennai","South","Hyderabad","South","Mumbai","Central","Bangalore","South")</f>
        <v>North</v>
      </c>
      <c r="O2" s="12">
        <v>119266.38</v>
      </c>
      <c r="P2" s="4">
        <f>Table1[[#This Row],[Delivery_Date]]-Table1[[#This Row],[Order_Date]]</f>
        <v>10</v>
      </c>
      <c r="Q2" s="4" t="str">
        <f>IF(Table1[[#This Row],[Delivery delay days]]&gt;5,"delay","on time")</f>
        <v>delay</v>
      </c>
      <c r="R2" s="10">
        <f>DATEVALUE(Table1[[#This Row],[Delivery_Date]])</f>
        <v>45198</v>
      </c>
      <c r="S2" s="10">
        <f>DATEVALUE(Table1[[#This Row],[Order_Date]])</f>
        <v>45188</v>
      </c>
      <c r="T2" s="4" t="str" cm="1">
        <f t="array" ref="T2">_xlfn.IFS(Table1[[#This Row],[Inventory_Level]]&lt;=200,"low",Table1[[#This Row],[Inventory_Level]]&gt;=700,"high",Table1[[#This Row],[Inventory_Level]]&gt;200,"medium")</f>
        <v>high</v>
      </c>
      <c r="V2" s="13" t="s">
        <v>426</v>
      </c>
      <c r="W2" s="14">
        <f>COUNTA(A2:A10001)</f>
        <v>10000</v>
      </c>
    </row>
    <row r="3" spans="1:23" x14ac:dyDescent="0.35">
      <c r="A3" s="4">
        <v>2</v>
      </c>
      <c r="B3" s="4" t="s">
        <v>23</v>
      </c>
      <c r="C3" s="4" t="s">
        <v>24</v>
      </c>
      <c r="D3" s="4" t="s">
        <v>25</v>
      </c>
      <c r="E3" s="4" t="s">
        <v>26</v>
      </c>
      <c r="F3" s="10" t="s">
        <v>27</v>
      </c>
      <c r="G3" s="11" t="s">
        <v>28</v>
      </c>
      <c r="H3" s="4">
        <v>86</v>
      </c>
      <c r="I3" s="12">
        <v>24672.37</v>
      </c>
      <c r="J3" s="12">
        <v>2121823.8199999998</v>
      </c>
      <c r="K3" s="12">
        <v>2243.33</v>
      </c>
      <c r="L3" s="4">
        <v>972</v>
      </c>
      <c r="M3" s="4" t="s">
        <v>29</v>
      </c>
      <c r="N3" s="4" t="str" cm="1">
        <f t="array" ref="N3">_xlfn.SWITCH(E3,"Delhi","North","Chennai","South","Hyderabad","South","Mumbai","Central","Bangalore","South")</f>
        <v>South</v>
      </c>
      <c r="O3" s="12">
        <v>135634.16</v>
      </c>
      <c r="P3" s="4">
        <f>Table1[[#This Row],[Delivery_Date]]-Table1[[#This Row],[Order_Date]]</f>
        <v>3</v>
      </c>
      <c r="Q3" s="4" t="str">
        <f>IF(Table1[[#This Row],[Delivery delay days]]&gt;5,"delay","on time")</f>
        <v>on time</v>
      </c>
      <c r="R3" s="10">
        <f>DATEVALUE(Table1[[#This Row],[Delivery_Date]])</f>
        <v>45137</v>
      </c>
      <c r="S3" s="10">
        <f>DATEVALUE(Table1[[#This Row],[Order_Date]])</f>
        <v>45134</v>
      </c>
      <c r="T3" s="4" t="str" cm="1">
        <f t="array" ref="T3">_xlfn.IFS(Table1[[#This Row],[Inventory_Level]]&lt;=200,"low",Table1[[#This Row],[Inventory_Level]]&gt;=700,"high",Table1[[#This Row],[Inventory_Level]]&gt;200,"medium")</f>
        <v>high</v>
      </c>
      <c r="V3" s="13" t="s">
        <v>427</v>
      </c>
      <c r="W3" s="14">
        <f>COUNTBLANK(J2:J10001)</f>
        <v>0</v>
      </c>
    </row>
    <row r="4" spans="1:23" x14ac:dyDescent="0.35">
      <c r="A4" s="4">
        <v>3</v>
      </c>
      <c r="B4" s="4" t="s">
        <v>31</v>
      </c>
      <c r="C4" s="4" t="s">
        <v>16</v>
      </c>
      <c r="D4" s="4" t="s">
        <v>32</v>
      </c>
      <c r="E4" s="4" t="s">
        <v>26</v>
      </c>
      <c r="F4" s="10" t="s">
        <v>33</v>
      </c>
      <c r="G4" s="11" t="s">
        <v>34</v>
      </c>
      <c r="H4" s="4">
        <v>94</v>
      </c>
      <c r="I4" s="12">
        <v>13767.87</v>
      </c>
      <c r="J4" s="12">
        <v>1294179.78</v>
      </c>
      <c r="K4" s="12">
        <v>997.41</v>
      </c>
      <c r="L4" s="4">
        <v>944</v>
      </c>
      <c r="M4" s="4" t="s">
        <v>35</v>
      </c>
      <c r="N4" s="4" t="str" cm="1">
        <f t="array" ref="N4">_xlfn.SWITCH(E4,"Delhi","North","Chennai","South","Hyderabad","South","Mumbai","Central","Bangalore","South")</f>
        <v>South</v>
      </c>
      <c r="O4" s="12">
        <v>239070.62</v>
      </c>
      <c r="P4" s="4">
        <f>Table1[[#This Row],[Delivery_Date]]-Table1[[#This Row],[Order_Date]]</f>
        <v>5</v>
      </c>
      <c r="Q4" s="4" t="str">
        <f>IF(Table1[[#This Row],[Delivery delay days]]&gt;5,"delay","on time")</f>
        <v>on time</v>
      </c>
      <c r="R4" s="10">
        <f>DATEVALUE(Table1[[#This Row],[Delivery_Date]])</f>
        <v>45058</v>
      </c>
      <c r="S4" s="10">
        <f>DATEVALUE(Table1[[#This Row],[Order_Date]])</f>
        <v>45053</v>
      </c>
      <c r="T4" s="4" t="str" cm="1">
        <f t="array" ref="T4">_xlfn.IFS(Table1[[#This Row],[Inventory_Level]]&lt;=200,"low",Table1[[#This Row],[Inventory_Level]]&gt;=700,"high",Table1[[#This Row],[Inventory_Level]]&gt;200,"medium")</f>
        <v>high</v>
      </c>
      <c r="V4" s="13" t="s">
        <v>428</v>
      </c>
      <c r="W4" s="14">
        <f>COUNTBLANK(K2:K10001)</f>
        <v>0</v>
      </c>
    </row>
    <row r="5" spans="1:23" ht="15" thickBot="1" x14ac:dyDescent="0.4">
      <c r="A5" s="4">
        <v>4</v>
      </c>
      <c r="B5" s="4" t="s">
        <v>37</v>
      </c>
      <c r="C5" s="4" t="s">
        <v>38</v>
      </c>
      <c r="D5" s="4" t="s">
        <v>39</v>
      </c>
      <c r="E5" s="4" t="s">
        <v>26</v>
      </c>
      <c r="F5" s="10" t="s">
        <v>40</v>
      </c>
      <c r="G5" s="11" t="s">
        <v>41</v>
      </c>
      <c r="H5" s="4">
        <v>24</v>
      </c>
      <c r="I5" s="12">
        <v>33810.980000000003</v>
      </c>
      <c r="J5" s="12">
        <v>811463.52</v>
      </c>
      <c r="K5" s="12">
        <v>1837.99</v>
      </c>
      <c r="L5" s="4">
        <v>253</v>
      </c>
      <c r="M5" s="4" t="s">
        <v>42</v>
      </c>
      <c r="N5" s="4" t="str" cm="1">
        <f t="array" ref="N5">_xlfn.SWITCH(E5,"Delhi","North","Chennai","South","Hyderabad","South","Mumbai","Central","Bangalore","South")</f>
        <v>South</v>
      </c>
      <c r="O5" s="12">
        <v>152208.98000000001</v>
      </c>
      <c r="P5" s="4">
        <f>Table1[[#This Row],[Delivery_Date]]-Table1[[#This Row],[Order_Date]]</f>
        <v>5</v>
      </c>
      <c r="Q5" s="4" t="str">
        <f>IF(Table1[[#This Row],[Delivery delay days]]&gt;5,"delay","on time")</f>
        <v>on time</v>
      </c>
      <c r="R5" s="10">
        <f>DATEVALUE(Table1[[#This Row],[Delivery_Date]])</f>
        <v>45038</v>
      </c>
      <c r="S5" s="10">
        <f>DATEVALUE(Table1[[#This Row],[Order_Date]])</f>
        <v>45033</v>
      </c>
      <c r="T5" s="4" t="str" cm="1">
        <f t="array" ref="T5">_xlfn.IFS(Table1[[#This Row],[Inventory_Level]]&lt;=200,"low",Table1[[#This Row],[Inventory_Level]]&gt;=700,"high",Table1[[#This Row],[Inventory_Level]]&gt;200,"medium")</f>
        <v>medium</v>
      </c>
      <c r="V5" s="15" t="s">
        <v>429</v>
      </c>
      <c r="W5" s="16" t="s">
        <v>430</v>
      </c>
    </row>
    <row r="6" spans="1:23" ht="15" thickBot="1" x14ac:dyDescent="0.4">
      <c r="A6" s="4">
        <v>5</v>
      </c>
      <c r="B6" s="4" t="s">
        <v>44</v>
      </c>
      <c r="C6" s="4" t="s">
        <v>24</v>
      </c>
      <c r="D6" s="4" t="s">
        <v>45</v>
      </c>
      <c r="E6" s="4" t="s">
        <v>46</v>
      </c>
      <c r="F6" s="10" t="s">
        <v>47</v>
      </c>
      <c r="G6" s="11" t="s">
        <v>48</v>
      </c>
      <c r="H6" s="4">
        <v>49</v>
      </c>
      <c r="I6" s="12">
        <v>42074.69</v>
      </c>
      <c r="J6" s="12">
        <v>2061659.81</v>
      </c>
      <c r="K6" s="12">
        <v>2455.33</v>
      </c>
      <c r="L6" s="4">
        <v>152</v>
      </c>
      <c r="M6" s="4" t="s">
        <v>21</v>
      </c>
      <c r="N6" s="4" t="str" cm="1">
        <f t="array" ref="N6">_xlfn.SWITCH(E6,"Delhi","North","Chennai","South","Hyderabad","South","Mumbai","Central","Bangalore","South")</f>
        <v>South</v>
      </c>
      <c r="O6" s="12">
        <v>384447.32</v>
      </c>
      <c r="P6" s="4">
        <f>Table1[[#This Row],[Delivery_Date]]-Table1[[#This Row],[Order_Date]]</f>
        <v>15</v>
      </c>
      <c r="Q6" s="4" t="str">
        <f>IF(Table1[[#This Row],[Delivery delay days]]&gt;5,"delay","on time")</f>
        <v>delay</v>
      </c>
      <c r="R6" s="10">
        <f>DATEVALUE(Table1[[#This Row],[Delivery_Date]])</f>
        <v>45153</v>
      </c>
      <c r="S6" s="10">
        <f>DATEVALUE(Table1[[#This Row],[Order_Date]])</f>
        <v>45138</v>
      </c>
      <c r="T6" s="4" t="str" cm="1">
        <f t="array" ref="T6">_xlfn.IFS(Table1[[#This Row],[Inventory_Level]]&lt;=200,"low",Table1[[#This Row],[Inventory_Level]]&gt;=700,"high",Table1[[#This Row],[Inventory_Level]]&gt;200,"medium")</f>
        <v>low</v>
      </c>
    </row>
    <row r="7" spans="1:23" x14ac:dyDescent="0.35">
      <c r="A7" s="4">
        <v>6</v>
      </c>
      <c r="B7" s="4" t="s">
        <v>31</v>
      </c>
      <c r="C7" s="4" t="s">
        <v>38</v>
      </c>
      <c r="D7" s="4" t="s">
        <v>45</v>
      </c>
      <c r="E7" s="4" t="s">
        <v>26</v>
      </c>
      <c r="F7" s="10" t="s">
        <v>49</v>
      </c>
      <c r="G7" s="11" t="s">
        <v>50</v>
      </c>
      <c r="H7" s="4">
        <v>6</v>
      </c>
      <c r="I7" s="12">
        <v>29591.93</v>
      </c>
      <c r="J7" s="12">
        <v>177551.58</v>
      </c>
      <c r="K7" s="12">
        <v>2294.31</v>
      </c>
      <c r="L7" s="4">
        <v>710</v>
      </c>
      <c r="M7" s="4" t="s">
        <v>29</v>
      </c>
      <c r="N7" s="4" t="str" cm="1">
        <f t="array" ref="N7">_xlfn.SWITCH(E7,"Delhi","North","Chennai","South","Hyderabad","South","Mumbai","Central","Bangalore","South")</f>
        <v>South</v>
      </c>
      <c r="O7" s="12">
        <v>29033.03</v>
      </c>
      <c r="P7" s="4">
        <f>Table1[[#This Row],[Delivery_Date]]-Table1[[#This Row],[Order_Date]]</f>
        <v>14</v>
      </c>
      <c r="Q7" s="4" t="str">
        <f>IF(Table1[[#This Row],[Delivery delay days]]&gt;5,"delay","on time")</f>
        <v>delay</v>
      </c>
      <c r="R7" s="10">
        <f>DATEVALUE(Table1[[#This Row],[Delivery_Date]])</f>
        <v>45129</v>
      </c>
      <c r="S7" s="10">
        <f>DATEVALUE(Table1[[#This Row],[Order_Date]])</f>
        <v>45115</v>
      </c>
      <c r="T7" s="4" t="str" cm="1">
        <f t="array" ref="T7">_xlfn.IFS(Table1[[#This Row],[Inventory_Level]]&lt;=200,"low",Table1[[#This Row],[Inventory_Level]]&gt;=700,"high",Table1[[#This Row],[Inventory_Level]]&gt;200,"medium")</f>
        <v>high</v>
      </c>
      <c r="V7" s="17" t="s">
        <v>434</v>
      </c>
      <c r="W7" s="18" t="s">
        <v>435</v>
      </c>
    </row>
    <row r="8" spans="1:23" x14ac:dyDescent="0.35">
      <c r="A8" s="4">
        <v>7</v>
      </c>
      <c r="B8" s="4" t="s">
        <v>51</v>
      </c>
      <c r="C8" s="4" t="s">
        <v>24</v>
      </c>
      <c r="D8" s="4" t="s">
        <v>45</v>
      </c>
      <c r="E8" s="4" t="s">
        <v>52</v>
      </c>
      <c r="F8" s="10" t="s">
        <v>53</v>
      </c>
      <c r="G8" s="11" t="s">
        <v>54</v>
      </c>
      <c r="H8" s="4">
        <v>19</v>
      </c>
      <c r="I8" s="12">
        <v>22984.95</v>
      </c>
      <c r="J8" s="12">
        <v>436714.05</v>
      </c>
      <c r="K8" s="12">
        <v>1506.57</v>
      </c>
      <c r="L8" s="4">
        <v>717</v>
      </c>
      <c r="M8" s="4" t="s">
        <v>35</v>
      </c>
      <c r="N8" s="4" t="str" cm="1">
        <f t="array" ref="N8">_xlfn.SWITCH(E8,"Delhi","North","Chennai","South","Hyderabad","South","Mumbai","Central","Bangalore","South")</f>
        <v>Central</v>
      </c>
      <c r="O8" s="12">
        <v>91371.73</v>
      </c>
      <c r="P8" s="4">
        <f>Table1[[#This Row],[Delivery_Date]]-Table1[[#This Row],[Order_Date]]</f>
        <v>7</v>
      </c>
      <c r="Q8" s="4" t="str">
        <f>IF(Table1[[#This Row],[Delivery delay days]]&gt;5,"delay","on time")</f>
        <v>delay</v>
      </c>
      <c r="R8" s="10">
        <f>DATEVALUE(Table1[[#This Row],[Delivery_Date]])</f>
        <v>45212</v>
      </c>
      <c r="S8" s="10">
        <f>DATEVALUE(Table1[[#This Row],[Order_Date]])</f>
        <v>45205</v>
      </c>
      <c r="T8" s="4" t="str" cm="1">
        <f t="array" ref="T8">_xlfn.IFS(Table1[[#This Row],[Inventory_Level]]&lt;=200,"low",Table1[[#This Row],[Inventory_Level]]&gt;=700,"high",Table1[[#This Row],[Inventory_Level]]&gt;200,"medium")</f>
        <v>high</v>
      </c>
      <c r="V8" s="13" t="s">
        <v>436</v>
      </c>
      <c r="W8" s="19">
        <f>SUM(Table1[Operational_Profit])</f>
        <v>1902988860.2499983</v>
      </c>
    </row>
    <row r="9" spans="1:23" x14ac:dyDescent="0.35">
      <c r="A9" s="4">
        <v>8</v>
      </c>
      <c r="B9" s="4" t="s">
        <v>44</v>
      </c>
      <c r="C9" s="4" t="s">
        <v>24</v>
      </c>
      <c r="D9" s="4" t="s">
        <v>17</v>
      </c>
      <c r="E9" s="4" t="s">
        <v>26</v>
      </c>
      <c r="F9" s="10" t="s">
        <v>55</v>
      </c>
      <c r="G9" s="11" t="s">
        <v>56</v>
      </c>
      <c r="H9" s="4">
        <v>23</v>
      </c>
      <c r="I9" s="12">
        <v>11464.69</v>
      </c>
      <c r="J9" s="12">
        <v>263687.87</v>
      </c>
      <c r="K9" s="12">
        <v>686.26</v>
      </c>
      <c r="L9" s="4">
        <v>284</v>
      </c>
      <c r="M9" s="4" t="s">
        <v>42</v>
      </c>
      <c r="N9" s="4" t="str" cm="1">
        <f t="array" ref="N9">_xlfn.SWITCH(E9,"Delhi","North","Chennai","South","Hyderabad","South","Mumbai","Central","Bangalore","South")</f>
        <v>South</v>
      </c>
      <c r="O9" s="12">
        <v>37199.25</v>
      </c>
      <c r="P9" s="4">
        <f>Table1[[#This Row],[Delivery_Date]]-Table1[[#This Row],[Order_Date]]</f>
        <v>9</v>
      </c>
      <c r="Q9" s="4" t="str">
        <f>IF(Table1[[#This Row],[Delivery delay days]]&gt;5,"delay","on time")</f>
        <v>delay</v>
      </c>
      <c r="R9" s="10">
        <f>DATEVALUE(Table1[[#This Row],[Delivery_Date]])</f>
        <v>45150</v>
      </c>
      <c r="S9" s="10">
        <f>DATEVALUE(Table1[[#This Row],[Order_Date]])</f>
        <v>45141</v>
      </c>
      <c r="T9" s="4" t="str" cm="1">
        <f t="array" ref="T9">_xlfn.IFS(Table1[[#This Row],[Inventory_Level]]&lt;=200,"low",Table1[[#This Row],[Inventory_Level]]&gt;=700,"high",Table1[[#This Row],[Inventory_Level]]&gt;200,"medium")</f>
        <v>medium</v>
      </c>
      <c r="V9" s="13" t="s">
        <v>437</v>
      </c>
      <c r="W9" s="14">
        <f>AVERAGE(Table1[Shipping_Cost])</f>
        <v>2537.9648509999793</v>
      </c>
    </row>
    <row r="10" spans="1:23" x14ac:dyDescent="0.35">
      <c r="A10" s="4">
        <v>9</v>
      </c>
      <c r="B10" s="4" t="s">
        <v>31</v>
      </c>
      <c r="C10" s="4" t="s">
        <v>24</v>
      </c>
      <c r="D10" s="4" t="s">
        <v>45</v>
      </c>
      <c r="E10" s="4" t="s">
        <v>46</v>
      </c>
      <c r="F10" s="10" t="s">
        <v>57</v>
      </c>
      <c r="G10" s="11" t="s">
        <v>58</v>
      </c>
      <c r="H10" s="4">
        <v>75</v>
      </c>
      <c r="I10" s="12">
        <v>12337.55</v>
      </c>
      <c r="J10" s="12">
        <v>925316.25</v>
      </c>
      <c r="K10" s="12">
        <v>1090.8499999999999</v>
      </c>
      <c r="L10" s="4">
        <v>170</v>
      </c>
      <c r="M10" s="4" t="s">
        <v>29</v>
      </c>
      <c r="N10" s="4" t="str" cm="1">
        <f t="array" ref="N10">_xlfn.SWITCH(E10,"Delhi","North","Chennai","South","Hyderabad","South","Mumbai","Central","Bangalore","South")</f>
        <v>South</v>
      </c>
      <c r="O10" s="12">
        <v>208943.45</v>
      </c>
      <c r="P10" s="4">
        <f>Table1[[#This Row],[Delivery_Date]]-Table1[[#This Row],[Order_Date]]</f>
        <v>9</v>
      </c>
      <c r="Q10" s="4" t="str">
        <f>IF(Table1[[#This Row],[Delivery delay days]]&gt;5,"delay","on time")</f>
        <v>delay</v>
      </c>
      <c r="R10" s="10">
        <f>DATEVALUE(Table1[[#This Row],[Delivery_Date]])</f>
        <v>45045</v>
      </c>
      <c r="S10" s="10">
        <f>DATEVALUE(Table1[[#This Row],[Order_Date]])</f>
        <v>45036</v>
      </c>
      <c r="T10" s="4" t="str" cm="1">
        <f t="array" ref="T10">_xlfn.IFS(Table1[[#This Row],[Inventory_Level]]&lt;=200,"low",Table1[[#This Row],[Inventory_Level]]&gt;=700,"high",Table1[[#This Row],[Inventory_Level]]&gt;200,"medium")</f>
        <v>low</v>
      </c>
      <c r="V10" s="13" t="s">
        <v>438</v>
      </c>
      <c r="W10" s="14">
        <f>MAX(Table1[Order_Quantity])</f>
        <v>100</v>
      </c>
    </row>
    <row r="11" spans="1:23" x14ac:dyDescent="0.35">
      <c r="A11" s="4">
        <v>10</v>
      </c>
      <c r="B11" s="4" t="s">
        <v>59</v>
      </c>
      <c r="C11" s="4" t="s">
        <v>38</v>
      </c>
      <c r="D11" s="4" t="s">
        <v>39</v>
      </c>
      <c r="E11" s="4" t="s">
        <v>60</v>
      </c>
      <c r="F11" s="10" t="s">
        <v>61</v>
      </c>
      <c r="G11" s="11" t="s">
        <v>62</v>
      </c>
      <c r="H11" s="4">
        <v>15</v>
      </c>
      <c r="I11" s="12">
        <v>22671.9</v>
      </c>
      <c r="J11" s="12">
        <v>340078.5</v>
      </c>
      <c r="K11" s="12">
        <v>1477.8</v>
      </c>
      <c r="L11" s="4">
        <v>977</v>
      </c>
      <c r="M11" s="4" t="s">
        <v>42</v>
      </c>
      <c r="N11" s="4" t="str" cm="1">
        <f t="array" ref="N11">_xlfn.SWITCH(E11,"Delhi","North","Chennai","South","Hyderabad","South","Mumbai","Central","Bangalore","South")</f>
        <v>South</v>
      </c>
      <c r="O11" s="12">
        <v>25964.38</v>
      </c>
      <c r="P11" s="4">
        <f>Table1[[#This Row],[Delivery_Date]]-Table1[[#This Row],[Order_Date]]</f>
        <v>3</v>
      </c>
      <c r="Q11" s="4" t="str">
        <f>IF(Table1[[#This Row],[Delivery delay days]]&gt;5,"delay","on time")</f>
        <v>on time</v>
      </c>
      <c r="R11" s="10">
        <f>DATEVALUE(Table1[[#This Row],[Delivery_Date]])</f>
        <v>45037</v>
      </c>
      <c r="S11" s="10">
        <f>DATEVALUE(Table1[[#This Row],[Order_Date]])</f>
        <v>45034</v>
      </c>
      <c r="T11" s="4" t="str" cm="1">
        <f t="array" ref="T11">_xlfn.IFS(Table1[[#This Row],[Inventory_Level]]&lt;=200,"low",Table1[[#This Row],[Inventory_Level]]&gt;=700,"high",Table1[[#This Row],[Inventory_Level]]&gt;200,"medium")</f>
        <v>high</v>
      </c>
      <c r="V11" s="13" t="s">
        <v>439</v>
      </c>
      <c r="W11" s="14">
        <f>COUNTIF(Table1[Delivery_Status],"delayed")</f>
        <v>2420</v>
      </c>
    </row>
    <row r="12" spans="1:23" x14ac:dyDescent="0.35">
      <c r="A12" s="4">
        <v>11</v>
      </c>
      <c r="B12" s="4" t="s">
        <v>51</v>
      </c>
      <c r="C12" s="4" t="s">
        <v>38</v>
      </c>
      <c r="D12" s="4" t="s">
        <v>17</v>
      </c>
      <c r="E12" s="4" t="s">
        <v>46</v>
      </c>
      <c r="F12" s="10" t="s">
        <v>63</v>
      </c>
      <c r="G12" s="11" t="s">
        <v>64</v>
      </c>
      <c r="H12" s="4">
        <v>2</v>
      </c>
      <c r="I12" s="12">
        <v>25584.29</v>
      </c>
      <c r="J12" s="12">
        <v>51168.58</v>
      </c>
      <c r="K12" s="12">
        <v>2393.36</v>
      </c>
      <c r="L12" s="4">
        <v>99</v>
      </c>
      <c r="M12" s="4" t="s">
        <v>42</v>
      </c>
      <c r="N12" s="4" t="str" cm="1">
        <f t="array" ref="N12">_xlfn.SWITCH(E12,"Delhi","North","Chennai","South","Hyderabad","South","Mumbai","Central","Bangalore","South")</f>
        <v>South</v>
      </c>
      <c r="O12" s="12">
        <v>9366.48</v>
      </c>
      <c r="P12" s="4">
        <f>Table1[[#This Row],[Delivery_Date]]-Table1[[#This Row],[Order_Date]]</f>
        <v>15</v>
      </c>
      <c r="Q12" s="4" t="str">
        <f>IF(Table1[[#This Row],[Delivery delay days]]&gt;5,"delay","on time")</f>
        <v>delay</v>
      </c>
      <c r="R12" s="10">
        <f>DATEVALUE(Table1[[#This Row],[Delivery_Date]])</f>
        <v>45097</v>
      </c>
      <c r="S12" s="10">
        <f>DATEVALUE(Table1[[#This Row],[Order_Date]])</f>
        <v>45082</v>
      </c>
      <c r="T12" s="4" t="str" cm="1">
        <f t="array" ref="T12">_xlfn.IFS(Table1[[#This Row],[Inventory_Level]]&lt;=200,"low",Table1[[#This Row],[Inventory_Level]]&gt;=700,"high",Table1[[#This Row],[Inventory_Level]]&gt;200,"medium")</f>
        <v>low</v>
      </c>
      <c r="V12" s="13"/>
      <c r="W12" s="14"/>
    </row>
    <row r="13" spans="1:23" x14ac:dyDescent="0.35">
      <c r="A13" s="4">
        <v>12</v>
      </c>
      <c r="B13" s="4" t="s">
        <v>65</v>
      </c>
      <c r="C13" s="4" t="s">
        <v>16</v>
      </c>
      <c r="D13" s="4" t="s">
        <v>25</v>
      </c>
      <c r="E13" s="4" t="s">
        <v>46</v>
      </c>
      <c r="F13" s="10" t="s">
        <v>66</v>
      </c>
      <c r="G13" s="11" t="s">
        <v>67</v>
      </c>
      <c r="H13" s="4">
        <v>49</v>
      </c>
      <c r="I13" s="12">
        <v>34855.06</v>
      </c>
      <c r="J13" s="12">
        <v>1707897.94</v>
      </c>
      <c r="K13" s="12">
        <v>4260.68</v>
      </c>
      <c r="L13" s="4">
        <v>799</v>
      </c>
      <c r="M13" s="4" t="s">
        <v>29</v>
      </c>
      <c r="N13" s="4" t="str" cm="1">
        <f t="array" ref="N13">_xlfn.SWITCH(E13,"Delhi","North","Chennai","South","Hyderabad","South","Mumbai","Central","Bangalore","South")</f>
        <v>South</v>
      </c>
      <c r="O13" s="12">
        <v>410418.59</v>
      </c>
      <c r="P13" s="4">
        <f>Table1[[#This Row],[Delivery_Date]]-Table1[[#This Row],[Order_Date]]</f>
        <v>1</v>
      </c>
      <c r="Q13" s="4" t="str">
        <f>IF(Table1[[#This Row],[Delivery delay days]]&gt;5,"delay","on time")</f>
        <v>on time</v>
      </c>
      <c r="R13" s="10">
        <f>DATEVALUE(Table1[[#This Row],[Delivery_Date]])</f>
        <v>45170</v>
      </c>
      <c r="S13" s="10">
        <f>DATEVALUE(Table1[[#This Row],[Order_Date]])</f>
        <v>45169</v>
      </c>
      <c r="T13" s="4" t="str" cm="1">
        <f t="array" ref="T13">_xlfn.IFS(Table1[[#This Row],[Inventory_Level]]&lt;=200,"low",Table1[[#This Row],[Inventory_Level]]&gt;=700,"high",Table1[[#This Row],[Inventory_Level]]&gt;200,"medium")</f>
        <v>high</v>
      </c>
      <c r="V13" s="13" t="s">
        <v>38</v>
      </c>
      <c r="W13" s="19">
        <v>4238178871.5800076</v>
      </c>
    </row>
    <row r="14" spans="1:23" x14ac:dyDescent="0.35">
      <c r="A14" s="4">
        <v>13</v>
      </c>
      <c r="B14" s="4" t="s">
        <v>51</v>
      </c>
      <c r="C14" s="4" t="s">
        <v>38</v>
      </c>
      <c r="D14" s="4" t="s">
        <v>45</v>
      </c>
      <c r="E14" s="4" t="s">
        <v>46</v>
      </c>
      <c r="F14" s="10" t="s">
        <v>68</v>
      </c>
      <c r="G14" s="11" t="s">
        <v>69</v>
      </c>
      <c r="H14" s="4">
        <v>70</v>
      </c>
      <c r="I14" s="12">
        <v>17075.16</v>
      </c>
      <c r="J14" s="12">
        <v>1195261.2</v>
      </c>
      <c r="K14" s="12">
        <v>1071.2</v>
      </c>
      <c r="L14" s="4">
        <v>938</v>
      </c>
      <c r="M14" s="4" t="s">
        <v>42</v>
      </c>
      <c r="N14" s="4" t="str" cm="1">
        <f t="array" ref="N14">_xlfn.SWITCH(E14,"Delhi","North","Chennai","South","Hyderabad","South","Mumbai","Central","Bangalore","South")</f>
        <v>South</v>
      </c>
      <c r="O14" s="12">
        <v>153181.04999999999</v>
      </c>
      <c r="P14" s="4">
        <f>Table1[[#This Row],[Delivery_Date]]-Table1[[#This Row],[Order_Date]]</f>
        <v>1</v>
      </c>
      <c r="Q14" s="4" t="str">
        <f>IF(Table1[[#This Row],[Delivery delay days]]&gt;5,"delay","on time")</f>
        <v>on time</v>
      </c>
      <c r="R14" s="10">
        <f>DATEVALUE(Table1[[#This Row],[Delivery_Date]])</f>
        <v>44928</v>
      </c>
      <c r="S14" s="10">
        <f>DATEVALUE(Table1[[#This Row],[Order_Date]])</f>
        <v>44927</v>
      </c>
      <c r="T14" s="4" t="str" cm="1">
        <f t="array" ref="T14">_xlfn.IFS(Table1[[#This Row],[Inventory_Level]]&lt;=200,"low",Table1[[#This Row],[Inventory_Level]]&gt;=700,"high",Table1[[#This Row],[Inventory_Level]]&gt;200,"medium")</f>
        <v>high</v>
      </c>
      <c r="V14" s="13" t="s">
        <v>16</v>
      </c>
      <c r="W14" s="19">
        <v>4262715424.45999</v>
      </c>
    </row>
    <row r="15" spans="1:23" x14ac:dyDescent="0.35">
      <c r="A15" s="4">
        <v>14</v>
      </c>
      <c r="B15" s="4" t="s">
        <v>44</v>
      </c>
      <c r="C15" s="4" t="s">
        <v>38</v>
      </c>
      <c r="D15" s="4" t="s">
        <v>17</v>
      </c>
      <c r="E15" s="4" t="s">
        <v>46</v>
      </c>
      <c r="F15" s="10" t="s">
        <v>71</v>
      </c>
      <c r="G15" s="11" t="s">
        <v>72</v>
      </c>
      <c r="H15" s="4">
        <v>33</v>
      </c>
      <c r="I15" s="12">
        <v>9079.76</v>
      </c>
      <c r="J15" s="12">
        <v>299632.08</v>
      </c>
      <c r="K15" s="12">
        <v>2878.92</v>
      </c>
      <c r="L15" s="4">
        <v>373</v>
      </c>
      <c r="M15" s="4" t="s">
        <v>21</v>
      </c>
      <c r="N15" s="4" t="str" cm="1">
        <f t="array" ref="N15">_xlfn.SWITCH(E15,"Delhi","North","Chennai","South","Hyderabad","South","Mumbai","Central","Bangalore","South")</f>
        <v>South</v>
      </c>
      <c r="O15" s="12">
        <v>41634</v>
      </c>
      <c r="P15" s="4">
        <f>Table1[[#This Row],[Delivery_Date]]-Table1[[#This Row],[Order_Date]]</f>
        <v>11</v>
      </c>
      <c r="Q15" s="4" t="str">
        <f>IF(Table1[[#This Row],[Delivery delay days]]&gt;5,"delay","on time")</f>
        <v>delay</v>
      </c>
      <c r="R15" s="10">
        <f>DATEVALUE(Table1[[#This Row],[Delivery_Date]])</f>
        <v>45271</v>
      </c>
      <c r="S15" s="10">
        <f>DATEVALUE(Table1[[#This Row],[Order_Date]])</f>
        <v>45260</v>
      </c>
      <c r="T15" s="4" t="str" cm="1">
        <f t="array" ref="T15">_xlfn.IFS(Table1[[#This Row],[Inventory_Level]]&lt;=200,"low",Table1[[#This Row],[Inventory_Level]]&gt;=700,"high",Table1[[#This Row],[Inventory_Level]]&gt;200,"medium")</f>
        <v>medium</v>
      </c>
      <c r="V15" s="13" t="s">
        <v>24</v>
      </c>
      <c r="W15" s="19">
        <v>4098216111.0300059</v>
      </c>
    </row>
    <row r="16" spans="1:23" ht="15" thickBot="1" x14ac:dyDescent="0.4">
      <c r="A16" s="4">
        <v>15</v>
      </c>
      <c r="B16" s="4" t="s">
        <v>44</v>
      </c>
      <c r="C16" s="4" t="s">
        <v>38</v>
      </c>
      <c r="D16" s="4" t="s">
        <v>45</v>
      </c>
      <c r="E16" s="4" t="s">
        <v>52</v>
      </c>
      <c r="F16" s="10" t="s">
        <v>73</v>
      </c>
      <c r="G16" s="11" t="s">
        <v>74</v>
      </c>
      <c r="H16" s="4">
        <v>53</v>
      </c>
      <c r="I16" s="12">
        <v>27167.16</v>
      </c>
      <c r="J16" s="12">
        <v>1439859.48</v>
      </c>
      <c r="K16" s="12">
        <v>2437.79</v>
      </c>
      <c r="L16" s="4">
        <v>384</v>
      </c>
      <c r="M16" s="4" t="s">
        <v>21</v>
      </c>
      <c r="N16" s="4" t="str" cm="1">
        <f t="array" ref="N16">_xlfn.SWITCH(E16,"Delhi","North","Chennai","South","Hyderabad","South","Mumbai","Central","Bangalore","South")</f>
        <v>Central</v>
      </c>
      <c r="O16" s="12">
        <v>128078.37</v>
      </c>
      <c r="P16" s="4">
        <f>Table1[[#This Row],[Delivery_Date]]-Table1[[#This Row],[Order_Date]]</f>
        <v>11</v>
      </c>
      <c r="Q16" s="4" t="str">
        <f>IF(Table1[[#This Row],[Delivery delay days]]&gt;5,"delay","on time")</f>
        <v>delay</v>
      </c>
      <c r="R16" s="10">
        <f>DATEVALUE(Table1[[#This Row],[Delivery_Date]])</f>
        <v>45231</v>
      </c>
      <c r="S16" s="10">
        <f>DATEVALUE(Table1[[#This Row],[Order_Date]])</f>
        <v>45220</v>
      </c>
      <c r="T16" s="4" t="str" cm="1">
        <f t="array" ref="T16">_xlfn.IFS(Table1[[#This Row],[Inventory_Level]]&lt;=200,"low",Table1[[#This Row],[Inventory_Level]]&gt;=700,"high",Table1[[#This Row],[Inventory_Level]]&gt;200,"medium")</f>
        <v>medium</v>
      </c>
      <c r="V16" s="20" t="s">
        <v>441</v>
      </c>
      <c r="W16" s="21">
        <v>12599110407.070004</v>
      </c>
    </row>
    <row r="17" spans="1:20" x14ac:dyDescent="0.35">
      <c r="A17" s="4">
        <v>16</v>
      </c>
      <c r="B17" s="4" t="s">
        <v>59</v>
      </c>
      <c r="C17" s="4" t="s">
        <v>16</v>
      </c>
      <c r="D17" s="4" t="s">
        <v>25</v>
      </c>
      <c r="E17" s="4" t="s">
        <v>26</v>
      </c>
      <c r="F17" s="10" t="s">
        <v>75</v>
      </c>
      <c r="G17" s="11" t="s">
        <v>76</v>
      </c>
      <c r="H17" s="4">
        <v>5</v>
      </c>
      <c r="I17" s="12">
        <v>26990.25</v>
      </c>
      <c r="J17" s="12">
        <v>134951.25</v>
      </c>
      <c r="K17" s="12">
        <v>2469.9499999999998</v>
      </c>
      <c r="L17" s="4">
        <v>373</v>
      </c>
      <c r="M17" s="4" t="s">
        <v>29</v>
      </c>
      <c r="N17" s="4" t="str" cm="1">
        <f t="array" ref="N17">_xlfn.SWITCH(E17,"Delhi","North","Chennai","South","Hyderabad","South","Mumbai","Central","Bangalore","South")</f>
        <v>South</v>
      </c>
      <c r="O17" s="12">
        <v>8908.6200000000008</v>
      </c>
      <c r="P17" s="4">
        <f>Table1[[#This Row],[Delivery_Date]]-Table1[[#This Row],[Order_Date]]</f>
        <v>10</v>
      </c>
      <c r="Q17" s="4" t="str">
        <f>IF(Table1[[#This Row],[Delivery delay days]]&gt;5,"delay","on time")</f>
        <v>delay</v>
      </c>
      <c r="R17" s="10">
        <f>DATEVALUE(Table1[[#This Row],[Delivery_Date]])</f>
        <v>45239</v>
      </c>
      <c r="S17" s="10">
        <f>DATEVALUE(Table1[[#This Row],[Order_Date]])</f>
        <v>45229</v>
      </c>
      <c r="T17" s="4" t="str" cm="1">
        <f t="array" ref="T17">_xlfn.IFS(Table1[[#This Row],[Inventory_Level]]&lt;=200,"low",Table1[[#This Row],[Inventory_Level]]&gt;=700,"high",Table1[[#This Row],[Inventory_Level]]&gt;200,"medium")</f>
        <v>medium</v>
      </c>
    </row>
    <row r="18" spans="1:20" x14ac:dyDescent="0.35">
      <c r="A18" s="4">
        <v>17</v>
      </c>
      <c r="B18" s="4" t="s">
        <v>37</v>
      </c>
      <c r="C18" s="4" t="s">
        <v>38</v>
      </c>
      <c r="D18" s="4" t="s">
        <v>45</v>
      </c>
      <c r="E18" s="4" t="s">
        <v>46</v>
      </c>
      <c r="F18" s="10" t="s">
        <v>77</v>
      </c>
      <c r="G18" s="11" t="s">
        <v>78</v>
      </c>
      <c r="H18" s="4">
        <v>45</v>
      </c>
      <c r="I18" s="12">
        <v>45132.5</v>
      </c>
      <c r="J18" s="12">
        <v>2030962.5</v>
      </c>
      <c r="K18" s="12">
        <v>2180.7399999999998</v>
      </c>
      <c r="L18" s="4">
        <v>268</v>
      </c>
      <c r="M18" s="4" t="s">
        <v>35</v>
      </c>
      <c r="N18" s="4" t="str" cm="1">
        <f t="array" ref="N18">_xlfn.SWITCH(E18,"Delhi","North","Chennai","South","Hyderabad","South","Mumbai","Central","Bangalore","South")</f>
        <v>South</v>
      </c>
      <c r="O18" s="12">
        <v>241160.36</v>
      </c>
      <c r="P18" s="4">
        <f>Table1[[#This Row],[Delivery_Date]]-Table1[[#This Row],[Order_Date]]</f>
        <v>2</v>
      </c>
      <c r="Q18" s="4" t="str">
        <f>IF(Table1[[#This Row],[Delivery delay days]]&gt;5,"delay","on time")</f>
        <v>on time</v>
      </c>
      <c r="R18" s="10">
        <f>DATEVALUE(Table1[[#This Row],[Delivery_Date]])</f>
        <v>45206</v>
      </c>
      <c r="S18" s="10">
        <f>DATEVALUE(Table1[[#This Row],[Order_Date]])</f>
        <v>45204</v>
      </c>
      <c r="T18" s="4" t="str" cm="1">
        <f t="array" ref="T18">_xlfn.IFS(Table1[[#This Row],[Inventory_Level]]&lt;=200,"low",Table1[[#This Row],[Inventory_Level]]&gt;=700,"high",Table1[[#This Row],[Inventory_Level]]&gt;200,"medium")</f>
        <v>medium</v>
      </c>
    </row>
    <row r="19" spans="1:20" x14ac:dyDescent="0.35">
      <c r="A19" s="4">
        <v>18</v>
      </c>
      <c r="B19" s="4" t="s">
        <v>65</v>
      </c>
      <c r="C19" s="4" t="s">
        <v>16</v>
      </c>
      <c r="D19" s="4" t="s">
        <v>25</v>
      </c>
      <c r="E19" s="4" t="s">
        <v>46</v>
      </c>
      <c r="F19" s="10" t="s">
        <v>79</v>
      </c>
      <c r="G19" s="11" t="s">
        <v>80</v>
      </c>
      <c r="H19" s="4">
        <v>60</v>
      </c>
      <c r="I19" s="12">
        <v>2436.2199999999998</v>
      </c>
      <c r="J19" s="12">
        <v>146173.20000000001</v>
      </c>
      <c r="K19" s="12">
        <v>2278.81</v>
      </c>
      <c r="L19" s="4">
        <v>775</v>
      </c>
      <c r="M19" s="4" t="s">
        <v>21</v>
      </c>
      <c r="N19" s="4" t="str" cm="1">
        <f t="array" ref="N19">_xlfn.SWITCH(E19,"Delhi","North","Chennai","South","Hyderabad","South","Mumbai","Central","Bangalore","South")</f>
        <v>South</v>
      </c>
      <c r="O19" s="12">
        <v>35331.11</v>
      </c>
      <c r="P19" s="4">
        <f>Table1[[#This Row],[Delivery_Date]]-Table1[[#This Row],[Order_Date]]</f>
        <v>1</v>
      </c>
      <c r="Q19" s="4" t="str">
        <f>IF(Table1[[#This Row],[Delivery delay days]]&gt;5,"delay","on time")</f>
        <v>on time</v>
      </c>
      <c r="R19" s="10">
        <f>DATEVALUE(Table1[[#This Row],[Delivery_Date]])</f>
        <v>44993</v>
      </c>
      <c r="S19" s="10">
        <f>DATEVALUE(Table1[[#This Row],[Order_Date]])</f>
        <v>44992</v>
      </c>
      <c r="T19" s="4" t="str" cm="1">
        <f t="array" ref="T19">_xlfn.IFS(Table1[[#This Row],[Inventory_Level]]&lt;=200,"low",Table1[[#This Row],[Inventory_Level]]&gt;=700,"high",Table1[[#This Row],[Inventory_Level]]&gt;200,"medium")</f>
        <v>high</v>
      </c>
    </row>
    <row r="20" spans="1:20" x14ac:dyDescent="0.35">
      <c r="A20" s="4">
        <v>19</v>
      </c>
      <c r="B20" s="4" t="s">
        <v>51</v>
      </c>
      <c r="C20" s="4" t="s">
        <v>16</v>
      </c>
      <c r="D20" s="4" t="s">
        <v>45</v>
      </c>
      <c r="E20" s="4" t="s">
        <v>46</v>
      </c>
      <c r="F20" s="10" t="s">
        <v>81</v>
      </c>
      <c r="G20" s="11" t="s">
        <v>82</v>
      </c>
      <c r="H20" s="4">
        <v>28</v>
      </c>
      <c r="I20" s="12">
        <v>47295.41</v>
      </c>
      <c r="J20" s="12">
        <v>1324271.48</v>
      </c>
      <c r="K20" s="12">
        <v>3501.29</v>
      </c>
      <c r="L20" s="4">
        <v>89</v>
      </c>
      <c r="M20" s="4" t="s">
        <v>21</v>
      </c>
      <c r="N20" s="4" t="str" cm="1">
        <f t="array" ref="N20">_xlfn.SWITCH(E20,"Delhi","North","Chennai","South","Hyderabad","South","Mumbai","Central","Bangalore","South")</f>
        <v>South</v>
      </c>
      <c r="O20" s="12">
        <v>135604.56</v>
      </c>
      <c r="P20" s="4">
        <f>Table1[[#This Row],[Delivery_Date]]-Table1[[#This Row],[Order_Date]]</f>
        <v>11</v>
      </c>
      <c r="Q20" s="4" t="str">
        <f>IF(Table1[[#This Row],[Delivery delay days]]&gt;5,"delay","on time")</f>
        <v>delay</v>
      </c>
      <c r="R20" s="10">
        <f>DATEVALUE(Table1[[#This Row],[Delivery_Date]])</f>
        <v>45054</v>
      </c>
      <c r="S20" s="10">
        <f>DATEVALUE(Table1[[#This Row],[Order_Date]])</f>
        <v>45043</v>
      </c>
      <c r="T20" s="4" t="str" cm="1">
        <f t="array" ref="T20">_xlfn.IFS(Table1[[#This Row],[Inventory_Level]]&lt;=200,"low",Table1[[#This Row],[Inventory_Level]]&gt;=700,"high",Table1[[#This Row],[Inventory_Level]]&gt;200,"medium")</f>
        <v>low</v>
      </c>
    </row>
    <row r="21" spans="1:20" x14ac:dyDescent="0.35">
      <c r="A21" s="4">
        <v>20</v>
      </c>
      <c r="B21" s="4" t="s">
        <v>59</v>
      </c>
      <c r="C21" s="4" t="s">
        <v>24</v>
      </c>
      <c r="D21" s="4" t="s">
        <v>25</v>
      </c>
      <c r="E21" s="4" t="s">
        <v>46</v>
      </c>
      <c r="F21" s="10" t="s">
        <v>83</v>
      </c>
      <c r="G21" s="11" t="s">
        <v>84</v>
      </c>
      <c r="H21" s="4">
        <v>15</v>
      </c>
      <c r="I21" s="12">
        <v>23343.19</v>
      </c>
      <c r="J21" s="12">
        <v>350147.85</v>
      </c>
      <c r="K21" s="12">
        <v>1907.67</v>
      </c>
      <c r="L21" s="4">
        <v>582</v>
      </c>
      <c r="M21" s="4" t="s">
        <v>42</v>
      </c>
      <c r="N21" s="4" t="str" cm="1">
        <f t="array" ref="N21">_xlfn.SWITCH(E21,"Delhi","North","Chennai","South","Hyderabad","South","Mumbai","Central","Bangalore","South")</f>
        <v>South</v>
      </c>
      <c r="O21" s="12">
        <v>32302.5</v>
      </c>
      <c r="P21" s="4">
        <f>Table1[[#This Row],[Delivery_Date]]-Table1[[#This Row],[Order_Date]]</f>
        <v>3</v>
      </c>
      <c r="Q21" s="4" t="str">
        <f>IF(Table1[[#This Row],[Delivery delay days]]&gt;5,"delay","on time")</f>
        <v>on time</v>
      </c>
      <c r="R21" s="10">
        <f>DATEVALUE(Table1[[#This Row],[Delivery_Date]])</f>
        <v>45185</v>
      </c>
      <c r="S21" s="10">
        <f>DATEVALUE(Table1[[#This Row],[Order_Date]])</f>
        <v>45182</v>
      </c>
      <c r="T21" s="4" t="str" cm="1">
        <f t="array" ref="T21">_xlfn.IFS(Table1[[#This Row],[Inventory_Level]]&lt;=200,"low",Table1[[#This Row],[Inventory_Level]]&gt;=700,"high",Table1[[#This Row],[Inventory_Level]]&gt;200,"medium")</f>
        <v>medium</v>
      </c>
    </row>
    <row r="22" spans="1:20" x14ac:dyDescent="0.35">
      <c r="A22" s="4">
        <v>21</v>
      </c>
      <c r="B22" s="4" t="s">
        <v>15</v>
      </c>
      <c r="C22" s="4" t="s">
        <v>24</v>
      </c>
      <c r="D22" s="4" t="s">
        <v>25</v>
      </c>
      <c r="E22" s="4" t="s">
        <v>60</v>
      </c>
      <c r="F22" s="10" t="s">
        <v>85</v>
      </c>
      <c r="G22" s="11" t="s">
        <v>58</v>
      </c>
      <c r="H22" s="4">
        <v>43</v>
      </c>
      <c r="I22" s="12">
        <v>17246.060000000001</v>
      </c>
      <c r="J22" s="12">
        <v>741580.58</v>
      </c>
      <c r="K22" s="12">
        <v>419.3</v>
      </c>
      <c r="L22" s="4">
        <v>322</v>
      </c>
      <c r="M22" s="4" t="s">
        <v>35</v>
      </c>
      <c r="N22" s="4" t="str" cm="1">
        <f t="array" ref="N22">_xlfn.SWITCH(E22,"Delhi","North","Chennai","South","Hyderabad","South","Mumbai","Central","Bangalore","South")</f>
        <v>South</v>
      </c>
      <c r="O22" s="12">
        <v>51747.45</v>
      </c>
      <c r="P22" s="4">
        <f>Table1[[#This Row],[Delivery_Date]]-Table1[[#This Row],[Order_Date]]</f>
        <v>5</v>
      </c>
      <c r="Q22" s="4" t="str">
        <f>IF(Table1[[#This Row],[Delivery delay days]]&gt;5,"delay","on time")</f>
        <v>on time</v>
      </c>
      <c r="R22" s="10">
        <f>DATEVALUE(Table1[[#This Row],[Delivery_Date]])</f>
        <v>45045</v>
      </c>
      <c r="S22" s="10">
        <f>DATEVALUE(Table1[[#This Row],[Order_Date]])</f>
        <v>45040</v>
      </c>
      <c r="T22" s="4" t="str" cm="1">
        <f t="array" ref="T22">_xlfn.IFS(Table1[[#This Row],[Inventory_Level]]&lt;=200,"low",Table1[[#This Row],[Inventory_Level]]&gt;=700,"high",Table1[[#This Row],[Inventory_Level]]&gt;200,"medium")</f>
        <v>medium</v>
      </c>
    </row>
    <row r="23" spans="1:20" x14ac:dyDescent="0.35">
      <c r="A23" s="4">
        <v>22</v>
      </c>
      <c r="B23" s="4" t="s">
        <v>59</v>
      </c>
      <c r="C23" s="4" t="s">
        <v>24</v>
      </c>
      <c r="D23" s="4" t="s">
        <v>45</v>
      </c>
      <c r="E23" s="4" t="s">
        <v>52</v>
      </c>
      <c r="F23" s="10" t="s">
        <v>86</v>
      </c>
      <c r="G23" s="11" t="s">
        <v>87</v>
      </c>
      <c r="H23" s="4">
        <v>79</v>
      </c>
      <c r="I23" s="12">
        <v>43846.1</v>
      </c>
      <c r="J23" s="12">
        <v>3463841.9</v>
      </c>
      <c r="K23" s="12">
        <v>2771.7</v>
      </c>
      <c r="L23" s="4">
        <v>942</v>
      </c>
      <c r="M23" s="4" t="s">
        <v>35</v>
      </c>
      <c r="N23" s="4" t="str" cm="1">
        <f t="array" ref="N23">_xlfn.SWITCH(E23,"Delhi","North","Chennai","South","Hyderabad","South","Mumbai","Central","Bangalore","South")</f>
        <v>Central</v>
      </c>
      <c r="O23" s="12">
        <v>629684.05000000005</v>
      </c>
      <c r="P23" s="4">
        <f>Table1[[#This Row],[Delivery_Date]]-Table1[[#This Row],[Order_Date]]</f>
        <v>12</v>
      </c>
      <c r="Q23" s="4" t="str">
        <f>IF(Table1[[#This Row],[Delivery delay days]]&gt;5,"delay","on time")</f>
        <v>delay</v>
      </c>
      <c r="R23" s="10">
        <f>DATEVALUE(Table1[[#This Row],[Delivery_Date]])</f>
        <v>45304</v>
      </c>
      <c r="S23" s="10">
        <f>DATEVALUE(Table1[[#This Row],[Order_Date]])</f>
        <v>45292</v>
      </c>
      <c r="T23" s="4" t="str" cm="1">
        <f t="array" ref="T23">_xlfn.IFS(Table1[[#This Row],[Inventory_Level]]&lt;=200,"low",Table1[[#This Row],[Inventory_Level]]&gt;=700,"high",Table1[[#This Row],[Inventory_Level]]&gt;200,"medium")</f>
        <v>high</v>
      </c>
    </row>
    <row r="24" spans="1:20" x14ac:dyDescent="0.35">
      <c r="A24" s="4">
        <v>23</v>
      </c>
      <c r="B24" s="4" t="s">
        <v>51</v>
      </c>
      <c r="C24" s="4" t="s">
        <v>24</v>
      </c>
      <c r="D24" s="4" t="s">
        <v>39</v>
      </c>
      <c r="E24" s="4" t="s">
        <v>60</v>
      </c>
      <c r="F24" s="10" t="s">
        <v>88</v>
      </c>
      <c r="G24" s="11" t="s">
        <v>89</v>
      </c>
      <c r="H24" s="4">
        <v>81</v>
      </c>
      <c r="I24" s="12">
        <v>27027.45</v>
      </c>
      <c r="J24" s="12">
        <v>2189223.4500000002</v>
      </c>
      <c r="K24" s="12">
        <v>3837.08</v>
      </c>
      <c r="L24" s="4">
        <v>670</v>
      </c>
      <c r="M24" s="4" t="s">
        <v>35</v>
      </c>
      <c r="N24" s="4" t="str" cm="1">
        <f t="array" ref="N24">_xlfn.SWITCH(E24,"Delhi","North","Chennai","South","Hyderabad","South","Mumbai","Central","Bangalore","South")</f>
        <v>South</v>
      </c>
      <c r="O24" s="12">
        <v>176018.13</v>
      </c>
      <c r="P24" s="4">
        <f>Table1[[#This Row],[Delivery_Date]]-Table1[[#This Row],[Order_Date]]</f>
        <v>2</v>
      </c>
      <c r="Q24" s="4" t="str">
        <f>IF(Table1[[#This Row],[Delivery delay days]]&gt;5,"delay","on time")</f>
        <v>on time</v>
      </c>
      <c r="R24" s="10">
        <f>DATEVALUE(Table1[[#This Row],[Delivery_Date]])</f>
        <v>45116</v>
      </c>
      <c r="S24" s="10">
        <f>DATEVALUE(Table1[[#This Row],[Order_Date]])</f>
        <v>45114</v>
      </c>
      <c r="T24" s="4" t="str" cm="1">
        <f t="array" ref="T24">_xlfn.IFS(Table1[[#This Row],[Inventory_Level]]&lt;=200,"low",Table1[[#This Row],[Inventory_Level]]&gt;=700,"high",Table1[[#This Row],[Inventory_Level]]&gt;200,"medium")</f>
        <v>medium</v>
      </c>
    </row>
    <row r="25" spans="1:20" x14ac:dyDescent="0.35">
      <c r="A25" s="4">
        <v>24</v>
      </c>
      <c r="B25" s="4" t="s">
        <v>31</v>
      </c>
      <c r="C25" s="4" t="s">
        <v>24</v>
      </c>
      <c r="D25" s="4" t="s">
        <v>25</v>
      </c>
      <c r="E25" s="4" t="s">
        <v>52</v>
      </c>
      <c r="F25" s="10" t="s">
        <v>55</v>
      </c>
      <c r="G25" s="11" t="s">
        <v>90</v>
      </c>
      <c r="H25" s="4">
        <v>42</v>
      </c>
      <c r="I25" s="12">
        <v>1694.1</v>
      </c>
      <c r="J25" s="12">
        <v>71152.2</v>
      </c>
      <c r="K25" s="12">
        <v>3927.54</v>
      </c>
      <c r="L25" s="4">
        <v>227</v>
      </c>
      <c r="M25" s="4" t="s">
        <v>21</v>
      </c>
      <c r="N25" s="4" t="str" cm="1">
        <f t="array" ref="N25">_xlfn.SWITCH(E25,"Delhi","North","Chennai","South","Hyderabad","South","Mumbai","Central","Bangalore","South")</f>
        <v>Central</v>
      </c>
      <c r="O25" s="12">
        <v>9914.2999999999993</v>
      </c>
      <c r="P25" s="4">
        <f>Table1[[#This Row],[Delivery_Date]]-Table1[[#This Row],[Order_Date]]</f>
        <v>7</v>
      </c>
      <c r="Q25" s="4" t="str">
        <f>IF(Table1[[#This Row],[Delivery delay days]]&gt;5,"delay","on time")</f>
        <v>delay</v>
      </c>
      <c r="R25" s="10">
        <f>DATEVALUE(Table1[[#This Row],[Delivery_Date]])</f>
        <v>45148</v>
      </c>
      <c r="S25" s="10">
        <f>DATEVALUE(Table1[[#This Row],[Order_Date]])</f>
        <v>45141</v>
      </c>
      <c r="T25" s="4" t="str" cm="1">
        <f t="array" ref="T25">_xlfn.IFS(Table1[[#This Row],[Inventory_Level]]&lt;=200,"low",Table1[[#This Row],[Inventory_Level]]&gt;=700,"high",Table1[[#This Row],[Inventory_Level]]&gt;200,"medium")</f>
        <v>medium</v>
      </c>
    </row>
    <row r="26" spans="1:20" x14ac:dyDescent="0.35">
      <c r="A26" s="4">
        <v>25</v>
      </c>
      <c r="B26" s="4" t="s">
        <v>15</v>
      </c>
      <c r="C26" s="4" t="s">
        <v>38</v>
      </c>
      <c r="D26" s="4" t="s">
        <v>25</v>
      </c>
      <c r="E26" s="4" t="s">
        <v>26</v>
      </c>
      <c r="F26" s="10" t="s">
        <v>91</v>
      </c>
      <c r="G26" s="11" t="s">
        <v>62</v>
      </c>
      <c r="H26" s="4">
        <v>76</v>
      </c>
      <c r="I26" s="12">
        <v>18385.62</v>
      </c>
      <c r="J26" s="12">
        <v>1397307.12</v>
      </c>
      <c r="K26" s="12">
        <v>2422.65</v>
      </c>
      <c r="L26" s="4">
        <v>299</v>
      </c>
      <c r="M26" s="4" t="s">
        <v>21</v>
      </c>
      <c r="N26" s="4" t="str" cm="1">
        <f t="array" ref="N26">_xlfn.SWITCH(E26,"Delhi","North","Chennai","South","Hyderabad","South","Mumbai","Central","Bangalore","South")</f>
        <v>South</v>
      </c>
      <c r="O26" s="12">
        <v>167782.12</v>
      </c>
      <c r="P26" s="4">
        <f>Table1[[#This Row],[Delivery_Date]]-Table1[[#This Row],[Order_Date]]</f>
        <v>10</v>
      </c>
      <c r="Q26" s="4" t="str">
        <f>IF(Table1[[#This Row],[Delivery delay days]]&gt;5,"delay","on time")</f>
        <v>delay</v>
      </c>
      <c r="R26" s="10">
        <f>DATEVALUE(Table1[[#This Row],[Delivery_Date]])</f>
        <v>45037</v>
      </c>
      <c r="S26" s="10">
        <f>DATEVALUE(Table1[[#This Row],[Order_Date]])</f>
        <v>45027</v>
      </c>
      <c r="T26" s="4" t="str" cm="1">
        <f t="array" ref="T26">_xlfn.IFS(Table1[[#This Row],[Inventory_Level]]&lt;=200,"low",Table1[[#This Row],[Inventory_Level]]&gt;=700,"high",Table1[[#This Row],[Inventory_Level]]&gt;200,"medium")</f>
        <v>medium</v>
      </c>
    </row>
    <row r="27" spans="1:20" x14ac:dyDescent="0.35">
      <c r="A27" s="4">
        <v>26</v>
      </c>
      <c r="B27" s="4" t="s">
        <v>15</v>
      </c>
      <c r="C27" s="4" t="s">
        <v>38</v>
      </c>
      <c r="D27" s="4" t="s">
        <v>39</v>
      </c>
      <c r="E27" s="4" t="s">
        <v>26</v>
      </c>
      <c r="F27" s="10" t="s">
        <v>48</v>
      </c>
      <c r="G27" s="11" t="s">
        <v>92</v>
      </c>
      <c r="H27" s="4">
        <v>16</v>
      </c>
      <c r="I27" s="12">
        <v>15575.94</v>
      </c>
      <c r="J27" s="12">
        <v>249215.04</v>
      </c>
      <c r="K27" s="12">
        <v>3815</v>
      </c>
      <c r="L27" s="4">
        <v>473</v>
      </c>
      <c r="M27" s="4" t="s">
        <v>21</v>
      </c>
      <c r="N27" s="4" t="str" cm="1">
        <f t="array" ref="N27">_xlfn.SWITCH(E27,"Delhi","North","Chennai","South","Hyderabad","South","Mumbai","Central","Bangalore","South")</f>
        <v>South</v>
      </c>
      <c r="O27" s="12">
        <v>48846.400000000001</v>
      </c>
      <c r="P27" s="4">
        <f>Table1[[#This Row],[Delivery_Date]]-Table1[[#This Row],[Order_Date]]</f>
        <v>14</v>
      </c>
      <c r="Q27" s="4" t="str">
        <f>IF(Table1[[#This Row],[Delivery delay days]]&gt;5,"delay","on time")</f>
        <v>delay</v>
      </c>
      <c r="R27" s="10">
        <f>DATEVALUE(Table1[[#This Row],[Delivery_Date]])</f>
        <v>45167</v>
      </c>
      <c r="S27" s="10">
        <f>DATEVALUE(Table1[[#This Row],[Order_Date]])</f>
        <v>45153</v>
      </c>
      <c r="T27" s="4" t="str" cm="1">
        <f t="array" ref="T27">_xlfn.IFS(Table1[[#This Row],[Inventory_Level]]&lt;=200,"low",Table1[[#This Row],[Inventory_Level]]&gt;=700,"high",Table1[[#This Row],[Inventory_Level]]&gt;200,"medium")</f>
        <v>medium</v>
      </c>
    </row>
    <row r="28" spans="1:20" x14ac:dyDescent="0.35">
      <c r="A28" s="4">
        <v>27</v>
      </c>
      <c r="B28" s="4" t="s">
        <v>51</v>
      </c>
      <c r="C28" s="4" t="s">
        <v>24</v>
      </c>
      <c r="D28" s="4" t="s">
        <v>32</v>
      </c>
      <c r="E28" s="4" t="s">
        <v>60</v>
      </c>
      <c r="F28" s="10" t="s">
        <v>93</v>
      </c>
      <c r="G28" s="11" t="s">
        <v>94</v>
      </c>
      <c r="H28" s="4">
        <v>100</v>
      </c>
      <c r="I28" s="12">
        <v>18800</v>
      </c>
      <c r="J28" s="12">
        <v>1880000</v>
      </c>
      <c r="K28" s="12">
        <v>4835.8599999999997</v>
      </c>
      <c r="L28" s="4">
        <v>194</v>
      </c>
      <c r="M28" s="4" t="s">
        <v>35</v>
      </c>
      <c r="N28" s="4" t="str" cm="1">
        <f t="array" ref="N28">_xlfn.SWITCH(E28,"Delhi","North","Chennai","South","Hyderabad","South","Mumbai","Central","Bangalore","South")</f>
        <v>South</v>
      </c>
      <c r="O28" s="12">
        <v>284288.53000000003</v>
      </c>
      <c r="P28" s="4">
        <f>Table1[[#This Row],[Delivery_Date]]-Table1[[#This Row],[Order_Date]]</f>
        <v>14</v>
      </c>
      <c r="Q28" s="4" t="str">
        <f>IF(Table1[[#This Row],[Delivery delay days]]&gt;5,"delay","on time")</f>
        <v>delay</v>
      </c>
      <c r="R28" s="10">
        <f>DATEVALUE(Table1[[#This Row],[Delivery_Date]])</f>
        <v>44947</v>
      </c>
      <c r="S28" s="10">
        <f>DATEVALUE(Table1[[#This Row],[Order_Date]])</f>
        <v>44933</v>
      </c>
      <c r="T28" s="4" t="str" cm="1">
        <f t="array" ref="T28">_xlfn.IFS(Table1[[#This Row],[Inventory_Level]]&lt;=200,"low",Table1[[#This Row],[Inventory_Level]]&gt;=700,"high",Table1[[#This Row],[Inventory_Level]]&gt;200,"medium")</f>
        <v>low</v>
      </c>
    </row>
    <row r="29" spans="1:20" x14ac:dyDescent="0.35">
      <c r="A29" s="4">
        <v>28</v>
      </c>
      <c r="B29" s="4" t="s">
        <v>15</v>
      </c>
      <c r="C29" s="4" t="s">
        <v>38</v>
      </c>
      <c r="D29" s="4" t="s">
        <v>25</v>
      </c>
      <c r="E29" s="4" t="s">
        <v>18</v>
      </c>
      <c r="F29" s="10" t="s">
        <v>95</v>
      </c>
      <c r="G29" s="11" t="s">
        <v>96</v>
      </c>
      <c r="H29" s="4">
        <v>100</v>
      </c>
      <c r="I29" s="12">
        <v>33334.239999999998</v>
      </c>
      <c r="J29" s="12">
        <v>3333424</v>
      </c>
      <c r="K29" s="12">
        <v>3611.95</v>
      </c>
      <c r="L29" s="4">
        <v>723</v>
      </c>
      <c r="M29" s="4" t="s">
        <v>21</v>
      </c>
      <c r="N29" s="4" t="str" cm="1">
        <f t="array" ref="N29">_xlfn.SWITCH(E29,"Delhi","North","Chennai","South","Hyderabad","South","Mumbai","Central","Bangalore","South")</f>
        <v>North</v>
      </c>
      <c r="O29" s="12">
        <v>417352.72</v>
      </c>
      <c r="P29" s="4">
        <f>Table1[[#This Row],[Delivery_Date]]-Table1[[#This Row],[Order_Date]]</f>
        <v>6</v>
      </c>
      <c r="Q29" s="4" t="str">
        <f>IF(Table1[[#This Row],[Delivery delay days]]&gt;5,"delay","on time")</f>
        <v>delay</v>
      </c>
      <c r="R29" s="10">
        <f>DATEVALUE(Table1[[#This Row],[Delivery_Date]])</f>
        <v>45256</v>
      </c>
      <c r="S29" s="10">
        <f>DATEVALUE(Table1[[#This Row],[Order_Date]])</f>
        <v>45250</v>
      </c>
      <c r="T29" s="4" t="str" cm="1">
        <f t="array" ref="T29">_xlfn.IFS(Table1[[#This Row],[Inventory_Level]]&lt;=200,"low",Table1[[#This Row],[Inventory_Level]]&gt;=700,"high",Table1[[#This Row],[Inventory_Level]]&gt;200,"medium")</f>
        <v>high</v>
      </c>
    </row>
    <row r="30" spans="1:20" x14ac:dyDescent="0.35">
      <c r="A30" s="4">
        <v>29</v>
      </c>
      <c r="B30" s="4" t="s">
        <v>23</v>
      </c>
      <c r="C30" s="4" t="s">
        <v>38</v>
      </c>
      <c r="D30" s="4" t="s">
        <v>32</v>
      </c>
      <c r="E30" s="4" t="s">
        <v>26</v>
      </c>
      <c r="F30" s="10" t="s">
        <v>97</v>
      </c>
      <c r="G30" s="11" t="s">
        <v>98</v>
      </c>
      <c r="H30" s="4">
        <v>68</v>
      </c>
      <c r="I30" s="12">
        <v>4352.28</v>
      </c>
      <c r="J30" s="12">
        <v>295955.03999999998</v>
      </c>
      <c r="K30" s="12">
        <v>663.92</v>
      </c>
      <c r="L30" s="4">
        <v>229</v>
      </c>
      <c r="M30" s="4" t="s">
        <v>35</v>
      </c>
      <c r="N30" s="4" t="str" cm="1">
        <f t="array" ref="N30">_xlfn.SWITCH(E30,"Delhi","North","Chennai","South","Hyderabad","South","Mumbai","Central","Bangalore","South")</f>
        <v>South</v>
      </c>
      <c r="O30" s="12">
        <v>15186.9</v>
      </c>
      <c r="P30" s="4">
        <f>Table1[[#This Row],[Delivery_Date]]-Table1[[#This Row],[Order_Date]]</f>
        <v>1</v>
      </c>
      <c r="Q30" s="4" t="str">
        <f>IF(Table1[[#This Row],[Delivery delay days]]&gt;5,"delay","on time")</f>
        <v>on time</v>
      </c>
      <c r="R30" s="10">
        <f>DATEVALUE(Table1[[#This Row],[Delivery_Date]])</f>
        <v>45124</v>
      </c>
      <c r="S30" s="10">
        <f>DATEVALUE(Table1[[#This Row],[Order_Date]])</f>
        <v>45123</v>
      </c>
      <c r="T30" s="4" t="str" cm="1">
        <f t="array" ref="T30">_xlfn.IFS(Table1[[#This Row],[Inventory_Level]]&lt;=200,"low",Table1[[#This Row],[Inventory_Level]]&gt;=700,"high",Table1[[#This Row],[Inventory_Level]]&gt;200,"medium")</f>
        <v>medium</v>
      </c>
    </row>
    <row r="31" spans="1:20" x14ac:dyDescent="0.35">
      <c r="A31" s="4">
        <v>30</v>
      </c>
      <c r="B31" s="4" t="s">
        <v>65</v>
      </c>
      <c r="C31" s="4" t="s">
        <v>38</v>
      </c>
      <c r="D31" s="4" t="s">
        <v>25</v>
      </c>
      <c r="E31" s="4" t="s">
        <v>52</v>
      </c>
      <c r="F31" s="10" t="s">
        <v>99</v>
      </c>
      <c r="G31" s="11" t="s">
        <v>100</v>
      </c>
      <c r="H31" s="4">
        <v>26</v>
      </c>
      <c r="I31" s="12">
        <v>3374.76</v>
      </c>
      <c r="J31" s="12">
        <v>87743.76</v>
      </c>
      <c r="K31" s="12">
        <v>3200.21</v>
      </c>
      <c r="L31" s="4">
        <v>475</v>
      </c>
      <c r="M31" s="4" t="s">
        <v>35</v>
      </c>
      <c r="N31" s="4" t="str" cm="1">
        <f t="array" ref="N31">_xlfn.SWITCH(E31,"Delhi","North","Chennai","South","Hyderabad","South","Mumbai","Central","Bangalore","South")</f>
        <v>Central</v>
      </c>
      <c r="O31" s="12">
        <v>9138.75</v>
      </c>
      <c r="P31" s="4">
        <f>Table1[[#This Row],[Delivery_Date]]-Table1[[#This Row],[Order_Date]]</f>
        <v>9</v>
      </c>
      <c r="Q31" s="4" t="str">
        <f>IF(Table1[[#This Row],[Delivery delay days]]&gt;5,"delay","on time")</f>
        <v>delay</v>
      </c>
      <c r="R31" s="10">
        <f>DATEVALUE(Table1[[#This Row],[Delivery_Date]])</f>
        <v>45090</v>
      </c>
      <c r="S31" s="10">
        <f>DATEVALUE(Table1[[#This Row],[Order_Date]])</f>
        <v>45081</v>
      </c>
      <c r="T31" s="4" t="str" cm="1">
        <f t="array" ref="T31">_xlfn.IFS(Table1[[#This Row],[Inventory_Level]]&lt;=200,"low",Table1[[#This Row],[Inventory_Level]]&gt;=700,"high",Table1[[#This Row],[Inventory_Level]]&gt;200,"medium")</f>
        <v>medium</v>
      </c>
    </row>
    <row r="32" spans="1:20" x14ac:dyDescent="0.35">
      <c r="A32" s="4">
        <v>31</v>
      </c>
      <c r="B32" s="4" t="s">
        <v>44</v>
      </c>
      <c r="C32" s="4" t="s">
        <v>16</v>
      </c>
      <c r="D32" s="4" t="s">
        <v>45</v>
      </c>
      <c r="E32" s="4" t="s">
        <v>60</v>
      </c>
      <c r="F32" s="10" t="s">
        <v>101</v>
      </c>
      <c r="G32" s="11" t="s">
        <v>102</v>
      </c>
      <c r="H32" s="4">
        <v>70</v>
      </c>
      <c r="I32" s="12">
        <v>10907.15</v>
      </c>
      <c r="J32" s="12">
        <v>763500.5</v>
      </c>
      <c r="K32" s="12">
        <v>3713.24</v>
      </c>
      <c r="L32" s="4">
        <v>998</v>
      </c>
      <c r="M32" s="4" t="s">
        <v>29</v>
      </c>
      <c r="N32" s="4" t="str" cm="1">
        <f t="array" ref="N32">_xlfn.SWITCH(E32,"Delhi","North","Chennai","South","Hyderabad","South","Mumbai","Central","Bangalore","South")</f>
        <v>South</v>
      </c>
      <c r="O32" s="12">
        <v>61202.5</v>
      </c>
      <c r="P32" s="4">
        <f>Table1[[#This Row],[Delivery_Date]]-Table1[[#This Row],[Order_Date]]</f>
        <v>1</v>
      </c>
      <c r="Q32" s="4" t="str">
        <f>IF(Table1[[#This Row],[Delivery delay days]]&gt;5,"delay","on time")</f>
        <v>on time</v>
      </c>
      <c r="R32" s="10">
        <f>DATEVALUE(Table1[[#This Row],[Delivery_Date]])</f>
        <v>44997</v>
      </c>
      <c r="S32" s="10">
        <f>DATEVALUE(Table1[[#This Row],[Order_Date]])</f>
        <v>44996</v>
      </c>
      <c r="T32" s="4" t="str" cm="1">
        <f t="array" ref="T32">_xlfn.IFS(Table1[[#This Row],[Inventory_Level]]&lt;=200,"low",Table1[[#This Row],[Inventory_Level]]&gt;=700,"high",Table1[[#This Row],[Inventory_Level]]&gt;200,"medium")</f>
        <v>high</v>
      </c>
    </row>
    <row r="33" spans="1:20" x14ac:dyDescent="0.35">
      <c r="A33" s="4">
        <v>32</v>
      </c>
      <c r="B33" s="4" t="s">
        <v>65</v>
      </c>
      <c r="C33" s="4" t="s">
        <v>38</v>
      </c>
      <c r="D33" s="4" t="s">
        <v>45</v>
      </c>
      <c r="E33" s="4" t="s">
        <v>18</v>
      </c>
      <c r="F33" s="10" t="s">
        <v>103</v>
      </c>
      <c r="G33" s="11" t="s">
        <v>104</v>
      </c>
      <c r="H33" s="4">
        <v>63</v>
      </c>
      <c r="I33" s="12">
        <v>13995.14</v>
      </c>
      <c r="J33" s="12">
        <v>881693.82</v>
      </c>
      <c r="K33" s="12">
        <v>240.43</v>
      </c>
      <c r="L33" s="4">
        <v>209</v>
      </c>
      <c r="M33" s="4" t="s">
        <v>29</v>
      </c>
      <c r="N33" s="4" t="str" cm="1">
        <f t="array" ref="N33">_xlfn.SWITCH(E33,"Delhi","North","Chennai","South","Hyderabad","South","Mumbai","Central","Bangalore","South")</f>
        <v>North</v>
      </c>
      <c r="O33" s="12">
        <v>202932.87</v>
      </c>
      <c r="P33" s="4">
        <f>Table1[[#This Row],[Delivery_Date]]-Table1[[#This Row],[Order_Date]]</f>
        <v>2</v>
      </c>
      <c r="Q33" s="4" t="str">
        <f>IF(Table1[[#This Row],[Delivery delay days]]&gt;5,"delay","on time")</f>
        <v>on time</v>
      </c>
      <c r="R33" s="10">
        <f>DATEVALUE(Table1[[#This Row],[Delivery_Date]])</f>
        <v>45006</v>
      </c>
      <c r="S33" s="10">
        <f>DATEVALUE(Table1[[#This Row],[Order_Date]])</f>
        <v>45004</v>
      </c>
      <c r="T33" s="4" t="str" cm="1">
        <f t="array" ref="T33">_xlfn.IFS(Table1[[#This Row],[Inventory_Level]]&lt;=200,"low",Table1[[#This Row],[Inventory_Level]]&gt;=700,"high",Table1[[#This Row],[Inventory_Level]]&gt;200,"medium")</f>
        <v>medium</v>
      </c>
    </row>
    <row r="34" spans="1:20" x14ac:dyDescent="0.35">
      <c r="A34" s="4">
        <v>33</v>
      </c>
      <c r="B34" s="4" t="s">
        <v>65</v>
      </c>
      <c r="C34" s="4" t="s">
        <v>24</v>
      </c>
      <c r="D34" s="4" t="s">
        <v>45</v>
      </c>
      <c r="E34" s="4" t="s">
        <v>26</v>
      </c>
      <c r="F34" s="10" t="s">
        <v>103</v>
      </c>
      <c r="G34" s="11" t="s">
        <v>105</v>
      </c>
      <c r="H34" s="4">
        <v>20</v>
      </c>
      <c r="I34" s="4">
        <v>20</v>
      </c>
      <c r="J34" s="12">
        <v>854329.8</v>
      </c>
      <c r="K34" s="12">
        <v>3817.46</v>
      </c>
      <c r="L34" s="4">
        <v>558</v>
      </c>
      <c r="M34" s="4" t="s">
        <v>29</v>
      </c>
      <c r="N34" s="4" t="str" cm="1">
        <f t="array" ref="N34">_xlfn.SWITCH(E34,"Delhi","North","Chennai","South","Hyderabad","South","Mumbai","Central","Bangalore","South")</f>
        <v>South</v>
      </c>
      <c r="O34" s="12">
        <v>204322.53</v>
      </c>
      <c r="P34" s="4">
        <f>Table1[[#This Row],[Delivery_Date]]-Table1[[#This Row],[Order_Date]]</f>
        <v>7</v>
      </c>
      <c r="Q34" s="4" t="str">
        <f>IF(Table1[[#This Row],[Delivery delay days]]&gt;5,"delay","on time")</f>
        <v>delay</v>
      </c>
      <c r="R34" s="10">
        <f>DATEVALUE(Table1[[#This Row],[Delivery_Date]])</f>
        <v>45011</v>
      </c>
      <c r="S34" s="10">
        <f>DATEVALUE(Table1[[#This Row],[Order_Date]])</f>
        <v>45004</v>
      </c>
      <c r="T34" s="4" t="str" cm="1">
        <f t="array" ref="T34">_xlfn.IFS(Table1[[#This Row],[Inventory_Level]]&lt;=200,"low",Table1[[#This Row],[Inventory_Level]]&gt;=700,"high",Table1[[#This Row],[Inventory_Level]]&gt;200,"medium")</f>
        <v>medium</v>
      </c>
    </row>
    <row r="35" spans="1:20" x14ac:dyDescent="0.35">
      <c r="A35" s="4">
        <v>34</v>
      </c>
      <c r="B35" s="4" t="s">
        <v>65</v>
      </c>
      <c r="C35" s="4" t="s">
        <v>38</v>
      </c>
      <c r="D35" s="4" t="s">
        <v>32</v>
      </c>
      <c r="E35" s="4" t="s">
        <v>26</v>
      </c>
      <c r="F35" s="10" t="s">
        <v>71</v>
      </c>
      <c r="G35" s="11" t="s">
        <v>106</v>
      </c>
      <c r="H35" s="4">
        <v>74</v>
      </c>
      <c r="I35" s="12">
        <v>33562.35</v>
      </c>
      <c r="J35" s="12">
        <v>2483613.9</v>
      </c>
      <c r="K35" s="12">
        <v>3744.41</v>
      </c>
      <c r="L35" s="4">
        <v>747</v>
      </c>
      <c r="M35" s="4" t="s">
        <v>29</v>
      </c>
      <c r="N35" s="4" t="str" cm="1">
        <f t="array" ref="N35">_xlfn.SWITCH(E35,"Delhi","North","Chennai","South","Hyderabad","South","Mumbai","Central","Bangalore","South")</f>
        <v>South</v>
      </c>
      <c r="O35" s="12">
        <v>585229.06000000006</v>
      </c>
      <c r="P35" s="4">
        <f>Table1[[#This Row],[Delivery_Date]]-Table1[[#This Row],[Order_Date]]</f>
        <v>6</v>
      </c>
      <c r="Q35" s="4" t="str">
        <f>IF(Table1[[#This Row],[Delivery delay days]]&gt;5,"delay","on time")</f>
        <v>delay</v>
      </c>
      <c r="R35" s="10">
        <f>DATEVALUE(Table1[[#This Row],[Delivery_Date]])</f>
        <v>45266</v>
      </c>
      <c r="S35" s="10">
        <f>DATEVALUE(Table1[[#This Row],[Order_Date]])</f>
        <v>45260</v>
      </c>
      <c r="T35" s="4" t="str" cm="1">
        <f t="array" ref="T35">_xlfn.IFS(Table1[[#This Row],[Inventory_Level]]&lt;=200,"low",Table1[[#This Row],[Inventory_Level]]&gt;=700,"high",Table1[[#This Row],[Inventory_Level]]&gt;200,"medium")</f>
        <v>high</v>
      </c>
    </row>
    <row r="36" spans="1:20" x14ac:dyDescent="0.35">
      <c r="A36" s="4">
        <v>35</v>
      </c>
      <c r="B36" s="4" t="s">
        <v>15</v>
      </c>
      <c r="C36" s="4" t="s">
        <v>16</v>
      </c>
      <c r="D36" s="4" t="s">
        <v>45</v>
      </c>
      <c r="E36" s="4" t="s">
        <v>52</v>
      </c>
      <c r="F36" s="10" t="s">
        <v>107</v>
      </c>
      <c r="G36" s="11" t="s">
        <v>108</v>
      </c>
      <c r="H36" s="4">
        <v>5</v>
      </c>
      <c r="I36" s="12">
        <v>43616.82</v>
      </c>
      <c r="J36" s="12">
        <v>218084.1</v>
      </c>
      <c r="K36" s="12">
        <v>1878.46</v>
      </c>
      <c r="L36" s="4">
        <v>366</v>
      </c>
      <c r="M36" s="4" t="s">
        <v>42</v>
      </c>
      <c r="N36" s="4" t="str" cm="1">
        <f t="array" ref="N36">_xlfn.SWITCH(E36,"Delhi","North","Chennai","South","Hyderabad","South","Mumbai","Central","Bangalore","South")</f>
        <v>Central</v>
      </c>
      <c r="O36" s="12">
        <v>43593.02</v>
      </c>
      <c r="P36" s="4">
        <f>Table1[[#This Row],[Delivery_Date]]-Table1[[#This Row],[Order_Date]]</f>
        <v>15</v>
      </c>
      <c r="Q36" s="4" t="str">
        <f>IF(Table1[[#This Row],[Delivery delay days]]&gt;5,"delay","on time")</f>
        <v>delay</v>
      </c>
      <c r="R36" s="10">
        <f>DATEVALUE(Table1[[#This Row],[Delivery_Date]])</f>
        <v>45059</v>
      </c>
      <c r="S36" s="10">
        <f>DATEVALUE(Table1[[#This Row],[Order_Date]])</f>
        <v>45044</v>
      </c>
      <c r="T36" s="4" t="str" cm="1">
        <f t="array" ref="T36">_xlfn.IFS(Table1[[#This Row],[Inventory_Level]]&lt;=200,"low",Table1[[#This Row],[Inventory_Level]]&gt;=700,"high",Table1[[#This Row],[Inventory_Level]]&gt;200,"medium")</f>
        <v>medium</v>
      </c>
    </row>
    <row r="37" spans="1:20" x14ac:dyDescent="0.35">
      <c r="A37" s="4">
        <v>36</v>
      </c>
      <c r="B37" s="4" t="s">
        <v>15</v>
      </c>
      <c r="C37" s="4" t="s">
        <v>38</v>
      </c>
      <c r="D37" s="4" t="s">
        <v>45</v>
      </c>
      <c r="E37" s="4" t="s">
        <v>18</v>
      </c>
      <c r="F37" s="10" t="s">
        <v>90</v>
      </c>
      <c r="G37" s="11" t="s">
        <v>109</v>
      </c>
      <c r="H37" s="4">
        <v>16</v>
      </c>
      <c r="I37" s="12">
        <v>29606.05</v>
      </c>
      <c r="J37" s="12">
        <v>473696.8</v>
      </c>
      <c r="K37" s="12">
        <v>2602.98</v>
      </c>
      <c r="L37" s="4">
        <v>828</v>
      </c>
      <c r="M37" s="4" t="s">
        <v>35</v>
      </c>
      <c r="N37" s="4" t="str" cm="1">
        <f t="array" ref="N37">_xlfn.SWITCH(E37,"Delhi","North","Chennai","South","Hyderabad","South","Mumbai","Central","Bangalore","South")</f>
        <v>North</v>
      </c>
      <c r="O37" s="12">
        <v>28397.07</v>
      </c>
      <c r="P37" s="4">
        <f>Table1[[#This Row],[Delivery_Date]]-Table1[[#This Row],[Order_Date]]</f>
        <v>15</v>
      </c>
      <c r="Q37" s="4" t="str">
        <f>IF(Table1[[#This Row],[Delivery delay days]]&gt;5,"delay","on time")</f>
        <v>delay</v>
      </c>
      <c r="R37" s="10">
        <f>DATEVALUE(Table1[[#This Row],[Delivery_Date]])</f>
        <v>45163</v>
      </c>
      <c r="S37" s="10">
        <f>DATEVALUE(Table1[[#This Row],[Order_Date]])</f>
        <v>45148</v>
      </c>
      <c r="T37" s="4" t="str" cm="1">
        <f t="array" ref="T37">_xlfn.IFS(Table1[[#This Row],[Inventory_Level]]&lt;=200,"low",Table1[[#This Row],[Inventory_Level]]&gt;=700,"high",Table1[[#This Row],[Inventory_Level]]&gt;200,"medium")</f>
        <v>high</v>
      </c>
    </row>
    <row r="38" spans="1:20" x14ac:dyDescent="0.35">
      <c r="A38" s="4">
        <v>37</v>
      </c>
      <c r="B38" s="4" t="s">
        <v>44</v>
      </c>
      <c r="C38" s="4" t="s">
        <v>24</v>
      </c>
      <c r="D38" s="4" t="s">
        <v>32</v>
      </c>
      <c r="E38" s="4" t="s">
        <v>52</v>
      </c>
      <c r="F38" s="10" t="s">
        <v>110</v>
      </c>
      <c r="G38" s="11" t="s">
        <v>111</v>
      </c>
      <c r="H38" s="4">
        <v>16</v>
      </c>
      <c r="I38" s="12">
        <v>13732.56</v>
      </c>
      <c r="J38" s="12">
        <v>219720.95999999999</v>
      </c>
      <c r="K38" s="12">
        <v>1201.02</v>
      </c>
      <c r="L38" s="4">
        <v>932</v>
      </c>
      <c r="M38" s="4" t="s">
        <v>21</v>
      </c>
      <c r="N38" s="4" t="str" cm="1">
        <f t="array" ref="N38">_xlfn.SWITCH(E38,"Delhi","North","Chennai","South","Hyderabad","South","Mumbai","Central","Bangalore","South")</f>
        <v>Central</v>
      </c>
      <c r="O38" s="12">
        <v>41111.910000000003</v>
      </c>
      <c r="P38" s="4">
        <f>Table1[[#This Row],[Delivery_Date]]-Table1[[#This Row],[Order_Date]]</f>
        <v>9</v>
      </c>
      <c r="Q38" s="4" t="str">
        <f>IF(Table1[[#This Row],[Delivery delay days]]&gt;5,"delay","on time")</f>
        <v>delay</v>
      </c>
      <c r="R38" s="10">
        <f>DATEVALUE(Table1[[#This Row],[Delivery_Date]])</f>
        <v>44988</v>
      </c>
      <c r="S38" s="10">
        <f>DATEVALUE(Table1[[#This Row],[Order_Date]])</f>
        <v>44979</v>
      </c>
      <c r="T38" s="4" t="str" cm="1">
        <f t="array" ref="T38">_xlfn.IFS(Table1[[#This Row],[Inventory_Level]]&lt;=200,"low",Table1[[#This Row],[Inventory_Level]]&gt;=700,"high",Table1[[#This Row],[Inventory_Level]]&gt;200,"medium")</f>
        <v>high</v>
      </c>
    </row>
    <row r="39" spans="1:20" x14ac:dyDescent="0.35">
      <c r="A39" s="4">
        <v>38</v>
      </c>
      <c r="B39" s="4" t="s">
        <v>31</v>
      </c>
      <c r="C39" s="4" t="s">
        <v>38</v>
      </c>
      <c r="D39" s="4" t="s">
        <v>45</v>
      </c>
      <c r="E39" s="4" t="s">
        <v>52</v>
      </c>
      <c r="F39" s="10" t="s">
        <v>112</v>
      </c>
      <c r="G39" s="11" t="s">
        <v>113</v>
      </c>
      <c r="H39" s="4">
        <v>25</v>
      </c>
      <c r="I39" s="12">
        <v>44743.73</v>
      </c>
      <c r="J39" s="12">
        <v>1118593.25</v>
      </c>
      <c r="K39" s="12">
        <v>3704.79</v>
      </c>
      <c r="L39" s="4">
        <v>580</v>
      </c>
      <c r="M39" s="4" t="s">
        <v>29</v>
      </c>
      <c r="N39" s="4" t="str" cm="1">
        <f t="array" ref="N39">_xlfn.SWITCH(E39,"Delhi","North","Chennai","South","Hyderabad","South","Mumbai","Central","Bangalore","South")</f>
        <v>Central</v>
      </c>
      <c r="O39" s="12">
        <v>216762.79</v>
      </c>
      <c r="P39" s="4">
        <f>Table1[[#This Row],[Delivery_Date]]-Table1[[#This Row],[Order_Date]]</f>
        <v>13</v>
      </c>
      <c r="Q39" s="4" t="str">
        <f>IF(Table1[[#This Row],[Delivery delay days]]&gt;5,"delay","on time")</f>
        <v>delay</v>
      </c>
      <c r="R39" s="10">
        <f>DATEVALUE(Table1[[#This Row],[Delivery_Date]])</f>
        <v>45175</v>
      </c>
      <c r="S39" s="10">
        <f>DATEVALUE(Table1[[#This Row],[Order_Date]])</f>
        <v>45162</v>
      </c>
      <c r="T39" s="4" t="str" cm="1">
        <f t="array" ref="T39">_xlfn.IFS(Table1[[#This Row],[Inventory_Level]]&lt;=200,"low",Table1[[#This Row],[Inventory_Level]]&gt;=700,"high",Table1[[#This Row],[Inventory_Level]]&gt;200,"medium")</f>
        <v>medium</v>
      </c>
    </row>
    <row r="40" spans="1:20" x14ac:dyDescent="0.35">
      <c r="A40" s="4">
        <v>39</v>
      </c>
      <c r="B40" s="4" t="s">
        <v>31</v>
      </c>
      <c r="C40" s="4" t="s">
        <v>24</v>
      </c>
      <c r="D40" s="4" t="s">
        <v>17</v>
      </c>
      <c r="E40" s="4" t="s">
        <v>60</v>
      </c>
      <c r="F40" s="10" t="s">
        <v>114</v>
      </c>
      <c r="G40" s="11" t="s">
        <v>115</v>
      </c>
      <c r="H40" s="4">
        <v>12</v>
      </c>
      <c r="I40" s="12">
        <v>14560.5</v>
      </c>
      <c r="J40" s="12">
        <v>174726</v>
      </c>
      <c r="K40" s="12">
        <v>776.92</v>
      </c>
      <c r="L40" s="4">
        <v>903</v>
      </c>
      <c r="M40" s="4" t="s">
        <v>21</v>
      </c>
      <c r="N40" s="4" t="str" cm="1">
        <f t="array" ref="N40">_xlfn.SWITCH(E40,"Delhi","North","Chennai","South","Hyderabad","South","Mumbai","Central","Bangalore","South")</f>
        <v>South</v>
      </c>
      <c r="O40" s="12">
        <v>33484.199999999997</v>
      </c>
      <c r="P40" s="4">
        <f>Table1[[#This Row],[Delivery_Date]]-Table1[[#This Row],[Order_Date]]</f>
        <v>9</v>
      </c>
      <c r="Q40" s="4" t="str">
        <f>IF(Table1[[#This Row],[Delivery delay days]]&gt;5,"delay","on time")</f>
        <v>delay</v>
      </c>
      <c r="R40" s="10">
        <f>DATEVALUE(Table1[[#This Row],[Delivery_Date]])</f>
        <v>45245</v>
      </c>
      <c r="S40" s="10">
        <f>DATEVALUE(Table1[[#This Row],[Order_Date]])</f>
        <v>45236</v>
      </c>
      <c r="T40" s="4" t="str" cm="1">
        <f t="array" ref="T40">_xlfn.IFS(Table1[[#This Row],[Inventory_Level]]&lt;=200,"low",Table1[[#This Row],[Inventory_Level]]&gt;=700,"high",Table1[[#This Row],[Inventory_Level]]&gt;200,"medium")</f>
        <v>high</v>
      </c>
    </row>
    <row r="41" spans="1:20" x14ac:dyDescent="0.35">
      <c r="A41" s="4">
        <v>40</v>
      </c>
      <c r="B41" s="4" t="s">
        <v>15</v>
      </c>
      <c r="C41" s="4" t="s">
        <v>24</v>
      </c>
      <c r="D41" s="4" t="s">
        <v>32</v>
      </c>
      <c r="E41" s="4" t="s">
        <v>52</v>
      </c>
      <c r="F41" s="10" t="s">
        <v>63</v>
      </c>
      <c r="G41" s="11" t="s">
        <v>64</v>
      </c>
      <c r="H41" s="4">
        <v>17</v>
      </c>
      <c r="I41" s="12">
        <v>19170.759999999998</v>
      </c>
      <c r="J41" s="12">
        <v>325902.92</v>
      </c>
      <c r="K41" s="12">
        <v>3907.62</v>
      </c>
      <c r="L41" s="4">
        <v>61</v>
      </c>
      <c r="M41" s="4" t="s">
        <v>21</v>
      </c>
      <c r="N41" s="4" t="str" cm="1">
        <f t="array" ref="N41">_xlfn.SWITCH(E41,"Delhi","North","Chennai","South","Hyderabad","South","Mumbai","Central","Bangalore","South")</f>
        <v>Central</v>
      </c>
      <c r="O41" s="12">
        <v>33751.57</v>
      </c>
      <c r="P41" s="4">
        <f>Table1[[#This Row],[Delivery_Date]]-Table1[[#This Row],[Order_Date]]</f>
        <v>15</v>
      </c>
      <c r="Q41" s="4" t="str">
        <f>IF(Table1[[#This Row],[Delivery delay days]]&gt;5,"delay","on time")</f>
        <v>delay</v>
      </c>
      <c r="R41" s="10">
        <f>DATEVALUE(Table1[[#This Row],[Delivery_Date]])</f>
        <v>45097</v>
      </c>
      <c r="S41" s="10">
        <f>DATEVALUE(Table1[[#This Row],[Order_Date]])</f>
        <v>45082</v>
      </c>
      <c r="T41" s="4" t="str" cm="1">
        <f t="array" ref="T41">_xlfn.IFS(Table1[[#This Row],[Inventory_Level]]&lt;=200,"low",Table1[[#This Row],[Inventory_Level]]&gt;=700,"high",Table1[[#This Row],[Inventory_Level]]&gt;200,"medium")</f>
        <v>low</v>
      </c>
    </row>
    <row r="42" spans="1:20" x14ac:dyDescent="0.35">
      <c r="A42" s="4">
        <v>41</v>
      </c>
      <c r="B42" s="4" t="s">
        <v>23</v>
      </c>
      <c r="C42" s="4" t="s">
        <v>38</v>
      </c>
      <c r="D42" s="4" t="s">
        <v>17</v>
      </c>
      <c r="E42" s="4" t="s">
        <v>46</v>
      </c>
      <c r="F42" s="10" t="s">
        <v>116</v>
      </c>
      <c r="G42" s="11" t="s">
        <v>117</v>
      </c>
      <c r="H42" s="4">
        <v>4</v>
      </c>
      <c r="I42" s="12">
        <v>7965.05</v>
      </c>
      <c r="J42" s="12">
        <v>31860.2</v>
      </c>
      <c r="K42" s="12">
        <v>2675.2</v>
      </c>
      <c r="L42" s="4">
        <v>759</v>
      </c>
      <c r="M42" s="4" t="s">
        <v>29</v>
      </c>
      <c r="N42" s="4" t="str" cm="1">
        <f t="array" ref="N42">_xlfn.SWITCH(E42,"Delhi","North","Chennai","South","Hyderabad","South","Mumbai","Central","Bangalore","South")</f>
        <v>South</v>
      </c>
      <c r="O42" s="12">
        <v>2359.14</v>
      </c>
      <c r="P42" s="4">
        <f>Table1[[#This Row],[Delivery_Date]]-Table1[[#This Row],[Order_Date]]</f>
        <v>13</v>
      </c>
      <c r="Q42" s="4" t="str">
        <f>IF(Table1[[#This Row],[Delivery delay days]]&gt;5,"delay","on time")</f>
        <v>delay</v>
      </c>
      <c r="R42" s="10">
        <f>DATEVALUE(Table1[[#This Row],[Delivery_Date]])</f>
        <v>45191</v>
      </c>
      <c r="S42" s="10">
        <f>DATEVALUE(Table1[[#This Row],[Order_Date]])</f>
        <v>45178</v>
      </c>
      <c r="T42" s="4" t="str" cm="1">
        <f t="array" ref="T42">_xlfn.IFS(Table1[[#This Row],[Inventory_Level]]&lt;=200,"low",Table1[[#This Row],[Inventory_Level]]&gt;=700,"high",Table1[[#This Row],[Inventory_Level]]&gt;200,"medium")</f>
        <v>high</v>
      </c>
    </row>
    <row r="43" spans="1:20" x14ac:dyDescent="0.35">
      <c r="A43" s="4">
        <v>42</v>
      </c>
      <c r="B43" s="4" t="s">
        <v>15</v>
      </c>
      <c r="C43" s="4" t="s">
        <v>38</v>
      </c>
      <c r="D43" s="4" t="s">
        <v>17</v>
      </c>
      <c r="E43" s="4" t="s">
        <v>26</v>
      </c>
      <c r="F43" s="10" t="s">
        <v>118</v>
      </c>
      <c r="G43" s="11" t="s">
        <v>119</v>
      </c>
      <c r="H43" s="4">
        <v>47</v>
      </c>
      <c r="I43" s="12">
        <v>27797.64</v>
      </c>
      <c r="J43" s="12">
        <v>1306489.08</v>
      </c>
      <c r="K43" s="12">
        <v>1478.42</v>
      </c>
      <c r="L43" s="4">
        <v>718</v>
      </c>
      <c r="M43" s="4" t="s">
        <v>29</v>
      </c>
      <c r="N43" s="4" t="str" cm="1">
        <f t="array" ref="N43">_xlfn.SWITCH(E43,"Delhi","North","Chennai","South","Hyderabad","South","Mumbai","Central","Bangalore","South")</f>
        <v>South</v>
      </c>
      <c r="O43" s="12">
        <v>246217.04</v>
      </c>
      <c r="P43" s="4">
        <f>Table1[[#This Row],[Delivery_Date]]-Table1[[#This Row],[Order_Date]]</f>
        <v>5</v>
      </c>
      <c r="Q43" s="4" t="str">
        <f>IF(Table1[[#This Row],[Delivery delay days]]&gt;5,"delay","on time")</f>
        <v>on time</v>
      </c>
      <c r="R43" s="10">
        <f>DATEVALUE(Table1[[#This Row],[Delivery_Date]])</f>
        <v>45274</v>
      </c>
      <c r="S43" s="10">
        <f>DATEVALUE(Table1[[#This Row],[Order_Date]])</f>
        <v>45269</v>
      </c>
      <c r="T43" s="4" t="str" cm="1">
        <f t="array" ref="T43">_xlfn.IFS(Table1[[#This Row],[Inventory_Level]]&lt;=200,"low",Table1[[#This Row],[Inventory_Level]]&gt;=700,"high",Table1[[#This Row],[Inventory_Level]]&gt;200,"medium")</f>
        <v>high</v>
      </c>
    </row>
    <row r="44" spans="1:20" x14ac:dyDescent="0.35">
      <c r="A44" s="4">
        <v>43</v>
      </c>
      <c r="B44" s="4" t="s">
        <v>37</v>
      </c>
      <c r="C44" s="4" t="s">
        <v>16</v>
      </c>
      <c r="D44" s="4" t="s">
        <v>25</v>
      </c>
      <c r="E44" s="4" t="s">
        <v>46</v>
      </c>
      <c r="F44" s="10" t="s">
        <v>120</v>
      </c>
      <c r="G44" s="11" t="s">
        <v>121</v>
      </c>
      <c r="H44" s="4">
        <v>69</v>
      </c>
      <c r="I44" s="12">
        <v>10192.11</v>
      </c>
      <c r="J44" s="12">
        <v>703255.59</v>
      </c>
      <c r="K44" s="12">
        <v>3491.63</v>
      </c>
      <c r="L44" s="4">
        <v>610</v>
      </c>
      <c r="M44" s="4" t="s">
        <v>21</v>
      </c>
      <c r="N44" s="4" t="str" cm="1">
        <f t="array" ref="N44">_xlfn.SWITCH(E44,"Delhi","North","Chennai","South","Hyderabad","South","Mumbai","Central","Bangalore","South")</f>
        <v>South</v>
      </c>
      <c r="O44" s="12">
        <v>122111.74</v>
      </c>
      <c r="P44" s="4">
        <f>Table1[[#This Row],[Delivery_Date]]-Table1[[#This Row],[Order_Date]]</f>
        <v>7</v>
      </c>
      <c r="Q44" s="4" t="str">
        <f>IF(Table1[[#This Row],[Delivery delay days]]&gt;5,"delay","on time")</f>
        <v>delay</v>
      </c>
      <c r="R44" s="10">
        <f>DATEVALUE(Table1[[#This Row],[Delivery_Date]])</f>
        <v>45083</v>
      </c>
      <c r="S44" s="10">
        <f>DATEVALUE(Table1[[#This Row],[Order_Date]])</f>
        <v>45076</v>
      </c>
      <c r="T44" s="4" t="str" cm="1">
        <f t="array" ref="T44">_xlfn.IFS(Table1[[#This Row],[Inventory_Level]]&lt;=200,"low",Table1[[#This Row],[Inventory_Level]]&gt;=700,"high",Table1[[#This Row],[Inventory_Level]]&gt;200,"medium")</f>
        <v>medium</v>
      </c>
    </row>
    <row r="45" spans="1:20" x14ac:dyDescent="0.35">
      <c r="A45" s="4">
        <v>44</v>
      </c>
      <c r="B45" s="4" t="s">
        <v>37</v>
      </c>
      <c r="C45" s="4" t="s">
        <v>24</v>
      </c>
      <c r="D45" s="4" t="s">
        <v>25</v>
      </c>
      <c r="E45" s="4" t="s">
        <v>18</v>
      </c>
      <c r="F45" s="10" t="s">
        <v>122</v>
      </c>
      <c r="G45" s="11" t="s">
        <v>123</v>
      </c>
      <c r="H45" s="4">
        <v>2</v>
      </c>
      <c r="I45" s="12">
        <v>36774.04</v>
      </c>
      <c r="J45" s="12">
        <v>73548.08</v>
      </c>
      <c r="K45" s="12">
        <v>1088.82</v>
      </c>
      <c r="L45" s="4">
        <v>868</v>
      </c>
      <c r="M45" s="4" t="s">
        <v>21</v>
      </c>
      <c r="N45" s="4" t="str" cm="1">
        <f t="array" ref="N45">_xlfn.SWITCH(E45,"Delhi","North","Chennai","South","Hyderabad","South","Mumbai","Central","Bangalore","South")</f>
        <v>North</v>
      </c>
      <c r="O45" s="12">
        <v>17396.29</v>
      </c>
      <c r="P45" s="4">
        <f>Table1[[#This Row],[Delivery_Date]]-Table1[[#This Row],[Order_Date]]</f>
        <v>14</v>
      </c>
      <c r="Q45" s="4" t="str">
        <f>IF(Table1[[#This Row],[Delivery delay days]]&gt;5,"delay","on time")</f>
        <v>delay</v>
      </c>
      <c r="R45" s="10">
        <f>DATEVALUE(Table1[[#This Row],[Delivery_Date]])</f>
        <v>45242</v>
      </c>
      <c r="S45" s="10">
        <f>DATEVALUE(Table1[[#This Row],[Order_Date]])</f>
        <v>45228</v>
      </c>
      <c r="T45" s="4" t="str" cm="1">
        <f t="array" ref="T45">_xlfn.IFS(Table1[[#This Row],[Inventory_Level]]&lt;=200,"low",Table1[[#This Row],[Inventory_Level]]&gt;=700,"high",Table1[[#This Row],[Inventory_Level]]&gt;200,"medium")</f>
        <v>high</v>
      </c>
    </row>
    <row r="46" spans="1:20" x14ac:dyDescent="0.35">
      <c r="A46" s="4">
        <v>45</v>
      </c>
      <c r="B46" s="4" t="s">
        <v>65</v>
      </c>
      <c r="C46" s="4" t="s">
        <v>24</v>
      </c>
      <c r="D46" s="4" t="s">
        <v>25</v>
      </c>
      <c r="E46" s="4" t="s">
        <v>60</v>
      </c>
      <c r="F46" s="10" t="s">
        <v>71</v>
      </c>
      <c r="G46" s="11" t="s">
        <v>106</v>
      </c>
      <c r="H46" s="4">
        <v>4</v>
      </c>
      <c r="I46" s="12">
        <v>34892.199999999997</v>
      </c>
      <c r="J46" s="12">
        <v>139568.79999999999</v>
      </c>
      <c r="K46" s="12">
        <v>346.95</v>
      </c>
      <c r="L46" s="4">
        <v>871</v>
      </c>
      <c r="M46" s="4" t="s">
        <v>35</v>
      </c>
      <c r="N46" s="4" t="str" cm="1">
        <f t="array" ref="N46">_xlfn.SWITCH(E46,"Delhi","North","Chennai","South","Hyderabad","South","Mumbai","Central","Bangalore","South")</f>
        <v>South</v>
      </c>
      <c r="O46" s="12">
        <v>21927.17</v>
      </c>
      <c r="P46" s="4">
        <f>Table1[[#This Row],[Delivery_Date]]-Table1[[#This Row],[Order_Date]]</f>
        <v>6</v>
      </c>
      <c r="Q46" s="4" t="str">
        <f>IF(Table1[[#This Row],[Delivery delay days]]&gt;5,"delay","on time")</f>
        <v>delay</v>
      </c>
      <c r="R46" s="10">
        <f>DATEVALUE(Table1[[#This Row],[Delivery_Date]])</f>
        <v>45266</v>
      </c>
      <c r="S46" s="10">
        <f>DATEVALUE(Table1[[#This Row],[Order_Date]])</f>
        <v>45260</v>
      </c>
      <c r="T46" s="4" t="str" cm="1">
        <f t="array" ref="T46">_xlfn.IFS(Table1[[#This Row],[Inventory_Level]]&lt;=200,"low",Table1[[#This Row],[Inventory_Level]]&gt;=700,"high",Table1[[#This Row],[Inventory_Level]]&gt;200,"medium")</f>
        <v>high</v>
      </c>
    </row>
    <row r="47" spans="1:20" x14ac:dyDescent="0.35">
      <c r="A47" s="4">
        <v>46</v>
      </c>
      <c r="B47" s="4" t="s">
        <v>31</v>
      </c>
      <c r="C47" s="4" t="s">
        <v>38</v>
      </c>
      <c r="D47" s="4" t="s">
        <v>17</v>
      </c>
      <c r="E47" s="4" t="s">
        <v>60</v>
      </c>
      <c r="F47" s="10" t="s">
        <v>124</v>
      </c>
      <c r="G47" s="11" t="s">
        <v>125</v>
      </c>
      <c r="H47" s="4">
        <v>31</v>
      </c>
      <c r="I47" s="12">
        <v>41210.129999999997</v>
      </c>
      <c r="J47" s="12">
        <v>1277514.03</v>
      </c>
      <c r="K47" s="12">
        <v>3286.97</v>
      </c>
      <c r="L47" s="4">
        <v>738</v>
      </c>
      <c r="M47" s="4" t="s">
        <v>35</v>
      </c>
      <c r="N47" s="4" t="str" cm="1">
        <f t="array" ref="N47">_xlfn.SWITCH(E47,"Delhi","North","Chennai","South","Hyderabad","South","Mumbai","Central","Bangalore","South")</f>
        <v>South</v>
      </c>
      <c r="O47" s="12">
        <v>162665.21</v>
      </c>
      <c r="P47" s="4">
        <f>Table1[[#This Row],[Delivery_Date]]-Table1[[#This Row],[Order_Date]]</f>
        <v>2</v>
      </c>
      <c r="Q47" s="4" t="str">
        <f>IF(Table1[[#This Row],[Delivery delay days]]&gt;5,"delay","on time")</f>
        <v>on time</v>
      </c>
      <c r="R47" s="10">
        <f>DATEVALUE(Table1[[#This Row],[Delivery_Date]])</f>
        <v>45067</v>
      </c>
      <c r="S47" s="10">
        <f>DATEVALUE(Table1[[#This Row],[Order_Date]])</f>
        <v>45065</v>
      </c>
      <c r="T47" s="4" t="str" cm="1">
        <f t="array" ref="T47">_xlfn.IFS(Table1[[#This Row],[Inventory_Level]]&lt;=200,"low",Table1[[#This Row],[Inventory_Level]]&gt;=700,"high",Table1[[#This Row],[Inventory_Level]]&gt;200,"medium")</f>
        <v>high</v>
      </c>
    </row>
    <row r="48" spans="1:20" x14ac:dyDescent="0.35">
      <c r="A48" s="4">
        <v>47</v>
      </c>
      <c r="B48" s="4" t="s">
        <v>37</v>
      </c>
      <c r="C48" s="4" t="s">
        <v>38</v>
      </c>
      <c r="D48" s="4" t="s">
        <v>17</v>
      </c>
      <c r="E48" s="4" t="s">
        <v>46</v>
      </c>
      <c r="F48" s="10" t="s">
        <v>126</v>
      </c>
      <c r="G48" s="11" t="s">
        <v>127</v>
      </c>
      <c r="H48" s="4">
        <v>26</v>
      </c>
      <c r="I48" s="12">
        <v>6107.12</v>
      </c>
      <c r="J48" s="12">
        <v>158785.12</v>
      </c>
      <c r="K48" s="12">
        <v>3518.47</v>
      </c>
      <c r="L48" s="4">
        <v>748</v>
      </c>
      <c r="M48" s="4" t="s">
        <v>21</v>
      </c>
      <c r="N48" s="4" t="str" cm="1">
        <f t="array" ref="N48">_xlfn.SWITCH(E48,"Delhi","North","Chennai","South","Hyderabad","South","Mumbai","Central","Bangalore","South")</f>
        <v>South</v>
      </c>
      <c r="O48" s="12">
        <v>20493.88</v>
      </c>
      <c r="P48" s="4">
        <f>Table1[[#This Row],[Delivery_Date]]-Table1[[#This Row],[Order_Date]]</f>
        <v>4</v>
      </c>
      <c r="Q48" s="4" t="str">
        <f>IF(Table1[[#This Row],[Delivery delay days]]&gt;5,"delay","on time")</f>
        <v>on time</v>
      </c>
      <c r="R48" s="10">
        <f>DATEVALUE(Table1[[#This Row],[Delivery_Date]])</f>
        <v>44966</v>
      </c>
      <c r="S48" s="10">
        <f>DATEVALUE(Table1[[#This Row],[Order_Date]])</f>
        <v>44962</v>
      </c>
      <c r="T48" s="4" t="str" cm="1">
        <f t="array" ref="T48">_xlfn.IFS(Table1[[#This Row],[Inventory_Level]]&lt;=200,"low",Table1[[#This Row],[Inventory_Level]]&gt;=700,"high",Table1[[#This Row],[Inventory_Level]]&gt;200,"medium")</f>
        <v>high</v>
      </c>
    </row>
    <row r="49" spans="1:20" x14ac:dyDescent="0.35">
      <c r="A49" s="4">
        <v>48</v>
      </c>
      <c r="B49" s="4" t="s">
        <v>65</v>
      </c>
      <c r="C49" s="4" t="s">
        <v>38</v>
      </c>
      <c r="D49" s="4" t="s">
        <v>32</v>
      </c>
      <c r="E49" s="4" t="s">
        <v>52</v>
      </c>
      <c r="F49" s="10" t="s">
        <v>128</v>
      </c>
      <c r="G49" s="11" t="s">
        <v>129</v>
      </c>
      <c r="H49" s="4">
        <v>5</v>
      </c>
      <c r="I49" s="12">
        <v>35449.449999999997</v>
      </c>
      <c r="J49" s="12">
        <v>177247.25</v>
      </c>
      <c r="K49" s="12">
        <v>1275.3499999999999</v>
      </c>
      <c r="L49" s="4">
        <v>600</v>
      </c>
      <c r="M49" s="4" t="s">
        <v>21</v>
      </c>
      <c r="N49" s="4" t="str" cm="1">
        <f t="array" ref="N49">_xlfn.SWITCH(E49,"Delhi","North","Chennai","South","Hyderabad","South","Mumbai","Central","Bangalore","South")</f>
        <v>Central</v>
      </c>
      <c r="O49" s="12">
        <v>41797.94</v>
      </c>
      <c r="P49" s="4">
        <f>Table1[[#This Row],[Delivery_Date]]-Table1[[#This Row],[Order_Date]]</f>
        <v>8</v>
      </c>
      <c r="Q49" s="4" t="str">
        <f>IF(Table1[[#This Row],[Delivery delay days]]&gt;5,"delay","on time")</f>
        <v>delay</v>
      </c>
      <c r="R49" s="10">
        <f>DATEVALUE(Table1[[#This Row],[Delivery_Date]])</f>
        <v>45168</v>
      </c>
      <c r="S49" s="10">
        <f>DATEVALUE(Table1[[#This Row],[Order_Date]])</f>
        <v>45160</v>
      </c>
      <c r="T49" s="4" t="str" cm="1">
        <f t="array" ref="T49">_xlfn.IFS(Table1[[#This Row],[Inventory_Level]]&lt;=200,"low",Table1[[#This Row],[Inventory_Level]]&gt;=700,"high",Table1[[#This Row],[Inventory_Level]]&gt;200,"medium")</f>
        <v>medium</v>
      </c>
    </row>
    <row r="50" spans="1:20" x14ac:dyDescent="0.35">
      <c r="A50" s="4">
        <v>49</v>
      </c>
      <c r="B50" s="4" t="s">
        <v>23</v>
      </c>
      <c r="C50" s="4" t="s">
        <v>24</v>
      </c>
      <c r="D50" s="4" t="s">
        <v>32</v>
      </c>
      <c r="E50" s="4" t="s">
        <v>52</v>
      </c>
      <c r="F50" s="10" t="s">
        <v>130</v>
      </c>
      <c r="G50" s="11" t="s">
        <v>131</v>
      </c>
      <c r="H50" s="4">
        <v>16</v>
      </c>
      <c r="I50" s="12">
        <v>20348.12</v>
      </c>
      <c r="J50" s="12">
        <v>325569.91999999998</v>
      </c>
      <c r="K50" s="12">
        <v>2157.02</v>
      </c>
      <c r="L50" s="4">
        <v>736</v>
      </c>
      <c r="M50" s="4" t="s">
        <v>29</v>
      </c>
      <c r="N50" s="4" t="str" cm="1">
        <f t="array" ref="N50">_xlfn.SWITCH(E50,"Delhi","North","Chennai","South","Hyderabad","South","Mumbai","Central","Bangalore","South")</f>
        <v>Central</v>
      </c>
      <c r="O50" s="12">
        <v>51989.95</v>
      </c>
      <c r="P50" s="4">
        <f>Table1[[#This Row],[Delivery_Date]]-Table1[[#This Row],[Order_Date]]</f>
        <v>6</v>
      </c>
      <c r="Q50" s="4" t="str">
        <f>IF(Table1[[#This Row],[Delivery delay days]]&gt;5,"delay","on time")</f>
        <v>delay</v>
      </c>
      <c r="R50" s="10">
        <f>DATEVALUE(Table1[[#This Row],[Delivery_Date]])</f>
        <v>45131</v>
      </c>
      <c r="S50" s="10">
        <f>DATEVALUE(Table1[[#This Row],[Order_Date]])</f>
        <v>45125</v>
      </c>
      <c r="T50" s="4" t="str" cm="1">
        <f t="array" ref="T50">_xlfn.IFS(Table1[[#This Row],[Inventory_Level]]&lt;=200,"low",Table1[[#This Row],[Inventory_Level]]&gt;=700,"high",Table1[[#This Row],[Inventory_Level]]&gt;200,"medium")</f>
        <v>high</v>
      </c>
    </row>
    <row r="51" spans="1:20" x14ac:dyDescent="0.35">
      <c r="A51" s="4">
        <v>50</v>
      </c>
      <c r="B51" s="4" t="s">
        <v>51</v>
      </c>
      <c r="C51" s="4" t="s">
        <v>24</v>
      </c>
      <c r="D51" s="4" t="s">
        <v>25</v>
      </c>
      <c r="E51" s="4" t="s">
        <v>52</v>
      </c>
      <c r="F51" s="10" t="s">
        <v>132</v>
      </c>
      <c r="G51" s="11" t="s">
        <v>133</v>
      </c>
      <c r="H51" s="4">
        <v>35</v>
      </c>
      <c r="I51" s="12">
        <v>37042.239999999998</v>
      </c>
      <c r="J51" s="12">
        <v>1296478.3999999999</v>
      </c>
      <c r="K51" s="12">
        <v>2637.58</v>
      </c>
      <c r="L51" s="4">
        <v>236</v>
      </c>
      <c r="M51" s="4" t="s">
        <v>21</v>
      </c>
      <c r="N51" s="4" t="str" cm="1">
        <f t="array" ref="N51">_xlfn.SWITCH(E51,"Delhi","North","Chennai","South","Hyderabad","South","Mumbai","Central","Bangalore","South")</f>
        <v>Central</v>
      </c>
      <c r="O51" s="12">
        <v>104840.65</v>
      </c>
      <c r="P51" s="4">
        <f>Table1[[#This Row],[Delivery_Date]]-Table1[[#This Row],[Order_Date]]</f>
        <v>2</v>
      </c>
      <c r="Q51" s="4" t="str">
        <f>IF(Table1[[#This Row],[Delivery delay days]]&gt;5,"delay","on time")</f>
        <v>on time</v>
      </c>
      <c r="R51" s="10">
        <f>DATEVALUE(Table1[[#This Row],[Delivery_Date]])</f>
        <v>45249</v>
      </c>
      <c r="S51" s="10">
        <f>DATEVALUE(Table1[[#This Row],[Order_Date]])</f>
        <v>45247</v>
      </c>
      <c r="T51" s="4" t="str" cm="1">
        <f t="array" ref="T51">_xlfn.IFS(Table1[[#This Row],[Inventory_Level]]&lt;=200,"low",Table1[[#This Row],[Inventory_Level]]&gt;=700,"high",Table1[[#This Row],[Inventory_Level]]&gt;200,"medium")</f>
        <v>medium</v>
      </c>
    </row>
    <row r="52" spans="1:20" x14ac:dyDescent="0.35">
      <c r="A52" s="4">
        <v>51</v>
      </c>
      <c r="B52" s="4" t="s">
        <v>23</v>
      </c>
      <c r="C52" s="4" t="s">
        <v>38</v>
      </c>
      <c r="D52" s="4" t="s">
        <v>32</v>
      </c>
      <c r="E52" s="4" t="s">
        <v>46</v>
      </c>
      <c r="F52" s="10" t="s">
        <v>134</v>
      </c>
      <c r="G52" s="11" t="s">
        <v>135</v>
      </c>
      <c r="H52" s="4">
        <v>100</v>
      </c>
      <c r="I52" s="12">
        <v>9770.91</v>
      </c>
      <c r="J52" s="12">
        <v>977091</v>
      </c>
      <c r="K52" s="12">
        <v>4255.82</v>
      </c>
      <c r="L52" s="4">
        <v>827</v>
      </c>
      <c r="M52" s="4" t="s">
        <v>29</v>
      </c>
      <c r="N52" s="4" t="str" cm="1">
        <f t="array" ref="N52">_xlfn.SWITCH(E52,"Delhi","North","Chennai","South","Hyderabad","South","Mumbai","Central","Bangalore","South")</f>
        <v>South</v>
      </c>
      <c r="O52" s="12">
        <v>213426.27</v>
      </c>
      <c r="P52" s="4">
        <f>Table1[[#This Row],[Delivery_Date]]-Table1[[#This Row],[Order_Date]]</f>
        <v>6</v>
      </c>
      <c r="Q52" s="4" t="str">
        <f>IF(Table1[[#This Row],[Delivery delay days]]&gt;5,"delay","on time")</f>
        <v>delay</v>
      </c>
      <c r="R52" s="10">
        <f>DATEVALUE(Table1[[#This Row],[Delivery_Date]])</f>
        <v>45196</v>
      </c>
      <c r="S52" s="10">
        <f>DATEVALUE(Table1[[#This Row],[Order_Date]])</f>
        <v>45190</v>
      </c>
      <c r="T52" s="4" t="str" cm="1">
        <f t="array" ref="T52">_xlfn.IFS(Table1[[#This Row],[Inventory_Level]]&lt;=200,"low",Table1[[#This Row],[Inventory_Level]]&gt;=700,"high",Table1[[#This Row],[Inventory_Level]]&gt;200,"medium")</f>
        <v>high</v>
      </c>
    </row>
    <row r="53" spans="1:20" x14ac:dyDescent="0.35">
      <c r="A53" s="4">
        <v>52</v>
      </c>
      <c r="B53" s="4" t="s">
        <v>37</v>
      </c>
      <c r="C53" s="4" t="s">
        <v>38</v>
      </c>
      <c r="D53" s="4" t="s">
        <v>32</v>
      </c>
      <c r="E53" s="4" t="s">
        <v>46</v>
      </c>
      <c r="F53" s="10" t="s">
        <v>136</v>
      </c>
      <c r="G53" s="11" t="s">
        <v>137</v>
      </c>
      <c r="H53" s="4">
        <v>24</v>
      </c>
      <c r="I53" s="12">
        <v>48399.08</v>
      </c>
      <c r="J53" s="12">
        <v>1161577.92</v>
      </c>
      <c r="K53" s="12">
        <v>4843.78</v>
      </c>
      <c r="L53" s="4">
        <v>709</v>
      </c>
      <c r="M53" s="4" t="s">
        <v>21</v>
      </c>
      <c r="N53" s="4" t="str" cm="1">
        <f t="array" ref="N53">_xlfn.SWITCH(E53,"Delhi","North","Chennai","South","Hyderabad","South","Mumbai","Central","Bangalore","South")</f>
        <v>South</v>
      </c>
      <c r="O53" s="12">
        <v>88257.65</v>
      </c>
      <c r="P53" s="4">
        <f>Table1[[#This Row],[Delivery_Date]]-Table1[[#This Row],[Order_Date]]</f>
        <v>5</v>
      </c>
      <c r="Q53" s="4" t="str">
        <f>IF(Table1[[#This Row],[Delivery delay days]]&gt;5,"delay","on time")</f>
        <v>on time</v>
      </c>
      <c r="R53" s="10">
        <f>DATEVALUE(Table1[[#This Row],[Delivery_Date]])</f>
        <v>45144</v>
      </c>
      <c r="S53" s="10">
        <f>DATEVALUE(Table1[[#This Row],[Order_Date]])</f>
        <v>45139</v>
      </c>
      <c r="T53" s="4" t="str" cm="1">
        <f t="array" ref="T53">_xlfn.IFS(Table1[[#This Row],[Inventory_Level]]&lt;=200,"low",Table1[[#This Row],[Inventory_Level]]&gt;=700,"high",Table1[[#This Row],[Inventory_Level]]&gt;200,"medium")</f>
        <v>high</v>
      </c>
    </row>
    <row r="54" spans="1:20" x14ac:dyDescent="0.35">
      <c r="A54" s="4">
        <v>53</v>
      </c>
      <c r="B54" s="4" t="s">
        <v>37</v>
      </c>
      <c r="C54" s="4" t="s">
        <v>38</v>
      </c>
      <c r="D54" s="4" t="s">
        <v>45</v>
      </c>
      <c r="E54" s="4" t="s">
        <v>26</v>
      </c>
      <c r="F54" s="10" t="s">
        <v>138</v>
      </c>
      <c r="G54" s="11" t="s">
        <v>139</v>
      </c>
      <c r="H54" s="4">
        <v>44</v>
      </c>
      <c r="I54" s="12">
        <v>13535.14</v>
      </c>
      <c r="J54" s="12">
        <v>595546.16</v>
      </c>
      <c r="K54" s="12">
        <v>3167.27</v>
      </c>
      <c r="L54" s="4">
        <v>424</v>
      </c>
      <c r="M54" s="4" t="s">
        <v>35</v>
      </c>
      <c r="N54" s="4" t="str" cm="1">
        <f t="array" ref="N54">_xlfn.SWITCH(E54,"Delhi","North","Chennai","South","Hyderabad","South","Mumbai","Central","Bangalore","South")</f>
        <v>South</v>
      </c>
      <c r="O54" s="12">
        <v>40917.31</v>
      </c>
      <c r="P54" s="4">
        <f>Table1[[#This Row],[Delivery_Date]]-Table1[[#This Row],[Order_Date]]</f>
        <v>5</v>
      </c>
      <c r="Q54" s="4" t="str">
        <f>IF(Table1[[#This Row],[Delivery delay days]]&gt;5,"delay","on time")</f>
        <v>on time</v>
      </c>
      <c r="R54" s="10">
        <f>DATEVALUE(Table1[[#This Row],[Delivery_Date]])</f>
        <v>44951</v>
      </c>
      <c r="S54" s="10">
        <f>DATEVALUE(Table1[[#This Row],[Order_Date]])</f>
        <v>44946</v>
      </c>
      <c r="T54" s="4" t="str" cm="1">
        <f t="array" ref="T54">_xlfn.IFS(Table1[[#This Row],[Inventory_Level]]&lt;=200,"low",Table1[[#This Row],[Inventory_Level]]&gt;=700,"high",Table1[[#This Row],[Inventory_Level]]&gt;200,"medium")</f>
        <v>medium</v>
      </c>
    </row>
    <row r="55" spans="1:20" x14ac:dyDescent="0.35">
      <c r="A55" s="4">
        <v>54</v>
      </c>
      <c r="B55" s="4" t="s">
        <v>23</v>
      </c>
      <c r="C55" s="4" t="s">
        <v>24</v>
      </c>
      <c r="D55" s="4" t="s">
        <v>17</v>
      </c>
      <c r="E55" s="4" t="s">
        <v>60</v>
      </c>
      <c r="F55" s="10" t="s">
        <v>79</v>
      </c>
      <c r="G55" s="11" t="s">
        <v>140</v>
      </c>
      <c r="H55" s="4">
        <v>3</v>
      </c>
      <c r="I55" s="12">
        <v>2295.5100000000002</v>
      </c>
      <c r="J55" s="12">
        <v>6886.53</v>
      </c>
      <c r="K55" s="12">
        <v>4490.97</v>
      </c>
      <c r="L55" s="4">
        <v>911</v>
      </c>
      <c r="M55" s="4" t="s">
        <v>42</v>
      </c>
      <c r="N55" s="4" t="str" cm="1">
        <f t="array" ref="N55">_xlfn.SWITCH(E55,"Delhi","North","Chennai","South","Hyderabad","South","Mumbai","Central","Bangalore","South")</f>
        <v>South</v>
      </c>
      <c r="O55" s="12">
        <v>1303.78</v>
      </c>
      <c r="P55" s="4">
        <f>Table1[[#This Row],[Delivery_Date]]-Table1[[#This Row],[Order_Date]]</f>
        <v>6</v>
      </c>
      <c r="Q55" s="4" t="str">
        <f>IF(Table1[[#This Row],[Delivery delay days]]&gt;5,"delay","on time")</f>
        <v>delay</v>
      </c>
      <c r="R55" s="10">
        <f>DATEVALUE(Table1[[#This Row],[Delivery_Date]])</f>
        <v>44998</v>
      </c>
      <c r="S55" s="10">
        <f>DATEVALUE(Table1[[#This Row],[Order_Date]])</f>
        <v>44992</v>
      </c>
      <c r="T55" s="4" t="str" cm="1">
        <f t="array" ref="T55">_xlfn.IFS(Table1[[#This Row],[Inventory_Level]]&lt;=200,"low",Table1[[#This Row],[Inventory_Level]]&gt;=700,"high",Table1[[#This Row],[Inventory_Level]]&gt;200,"medium")</f>
        <v>high</v>
      </c>
    </row>
    <row r="56" spans="1:20" x14ac:dyDescent="0.35">
      <c r="A56" s="4">
        <v>55</v>
      </c>
      <c r="B56" s="4" t="s">
        <v>51</v>
      </c>
      <c r="C56" s="4" t="s">
        <v>24</v>
      </c>
      <c r="D56" s="4" t="s">
        <v>25</v>
      </c>
      <c r="E56" s="4" t="s">
        <v>52</v>
      </c>
      <c r="F56" s="10" t="s">
        <v>141</v>
      </c>
      <c r="G56" s="11" t="s">
        <v>108</v>
      </c>
      <c r="H56" s="4">
        <v>72</v>
      </c>
      <c r="I56" s="12">
        <v>3826.25</v>
      </c>
      <c r="J56" s="12">
        <v>275490</v>
      </c>
      <c r="K56" s="12">
        <v>4399.1400000000003</v>
      </c>
      <c r="L56" s="4">
        <v>190</v>
      </c>
      <c r="M56" s="4" t="s">
        <v>29</v>
      </c>
      <c r="N56" s="4" t="str" cm="1">
        <f t="array" ref="N56">_xlfn.SWITCH(E56,"Delhi","North","Chennai","South","Hyderabad","South","Mumbai","Central","Bangalore","South")</f>
        <v>Central</v>
      </c>
      <c r="O56" s="12">
        <v>63417.38</v>
      </c>
      <c r="P56" s="4">
        <f>Table1[[#This Row],[Delivery_Date]]-Table1[[#This Row],[Order_Date]]</f>
        <v>9</v>
      </c>
      <c r="Q56" s="4" t="str">
        <f>IF(Table1[[#This Row],[Delivery delay days]]&gt;5,"delay","on time")</f>
        <v>delay</v>
      </c>
      <c r="R56" s="10">
        <f>DATEVALUE(Table1[[#This Row],[Delivery_Date]])</f>
        <v>45059</v>
      </c>
      <c r="S56" s="10">
        <f>DATEVALUE(Table1[[#This Row],[Order_Date]])</f>
        <v>45050</v>
      </c>
      <c r="T56" s="4" t="str" cm="1">
        <f t="array" ref="T56">_xlfn.IFS(Table1[[#This Row],[Inventory_Level]]&lt;=200,"low",Table1[[#This Row],[Inventory_Level]]&gt;=700,"high",Table1[[#This Row],[Inventory_Level]]&gt;200,"medium")</f>
        <v>low</v>
      </c>
    </row>
    <row r="57" spans="1:20" x14ac:dyDescent="0.35">
      <c r="A57" s="4">
        <v>56</v>
      </c>
      <c r="B57" s="4" t="s">
        <v>15</v>
      </c>
      <c r="C57" s="4" t="s">
        <v>24</v>
      </c>
      <c r="D57" s="4" t="s">
        <v>17</v>
      </c>
      <c r="E57" s="4" t="s">
        <v>52</v>
      </c>
      <c r="F57" s="10" t="s">
        <v>74</v>
      </c>
      <c r="G57" s="11" t="s">
        <v>142</v>
      </c>
      <c r="H57" s="4">
        <v>10</v>
      </c>
      <c r="I57" s="12">
        <v>19255.96</v>
      </c>
      <c r="J57" s="12">
        <v>192559.6</v>
      </c>
      <c r="K57" s="12">
        <v>1032.3699999999999</v>
      </c>
      <c r="L57" s="4">
        <v>793</v>
      </c>
      <c r="M57" s="4" t="s">
        <v>42</v>
      </c>
      <c r="N57" s="4" t="str" cm="1">
        <f t="array" ref="N57">_xlfn.SWITCH(E57,"Delhi","North","Chennai","South","Hyderabad","South","Mumbai","Central","Bangalore","South")</f>
        <v>Central</v>
      </c>
      <c r="O57" s="12">
        <v>33233.81</v>
      </c>
      <c r="P57" s="4">
        <f>Table1[[#This Row],[Delivery_Date]]-Table1[[#This Row],[Order_Date]]</f>
        <v>6</v>
      </c>
      <c r="Q57" s="4" t="str">
        <f>IF(Table1[[#This Row],[Delivery delay days]]&gt;5,"delay","on time")</f>
        <v>delay</v>
      </c>
      <c r="R57" s="10">
        <f>DATEVALUE(Table1[[#This Row],[Delivery_Date]])</f>
        <v>45237</v>
      </c>
      <c r="S57" s="10">
        <f>DATEVALUE(Table1[[#This Row],[Order_Date]])</f>
        <v>45231</v>
      </c>
      <c r="T57" s="4" t="str" cm="1">
        <f t="array" ref="T57">_xlfn.IFS(Table1[[#This Row],[Inventory_Level]]&lt;=200,"low",Table1[[#This Row],[Inventory_Level]]&gt;=700,"high",Table1[[#This Row],[Inventory_Level]]&gt;200,"medium")</f>
        <v>high</v>
      </c>
    </row>
    <row r="58" spans="1:20" x14ac:dyDescent="0.35">
      <c r="A58" s="4">
        <v>57</v>
      </c>
      <c r="B58" s="4" t="s">
        <v>44</v>
      </c>
      <c r="C58" s="4" t="s">
        <v>16</v>
      </c>
      <c r="D58" s="4" t="s">
        <v>32</v>
      </c>
      <c r="E58" s="4" t="s">
        <v>46</v>
      </c>
      <c r="F58" s="10" t="s">
        <v>143</v>
      </c>
      <c r="G58" s="11" t="s">
        <v>54</v>
      </c>
      <c r="H58" s="4">
        <v>55</v>
      </c>
      <c r="I58" s="12">
        <v>3498.3</v>
      </c>
      <c r="J58" s="12">
        <v>192406.5</v>
      </c>
      <c r="K58" s="12">
        <v>1333.79</v>
      </c>
      <c r="L58" s="4">
        <v>548</v>
      </c>
      <c r="M58" s="4" t="s">
        <v>29</v>
      </c>
      <c r="N58" s="4" t="str" cm="1">
        <f t="array" ref="N58">_xlfn.SWITCH(E58,"Delhi","North","Chennai","South","Hyderabad","South","Mumbai","Central","Bangalore","South")</f>
        <v>South</v>
      </c>
      <c r="O58" s="12">
        <v>30905.41</v>
      </c>
      <c r="P58" s="4">
        <f>Table1[[#This Row],[Delivery_Date]]-Table1[[#This Row],[Order_Date]]</f>
        <v>10</v>
      </c>
      <c r="Q58" s="4" t="str">
        <f>IF(Table1[[#This Row],[Delivery delay days]]&gt;5,"delay","on time")</f>
        <v>delay</v>
      </c>
      <c r="R58" s="10">
        <f>DATEVALUE(Table1[[#This Row],[Delivery_Date]])</f>
        <v>45212</v>
      </c>
      <c r="S58" s="10">
        <f>DATEVALUE(Table1[[#This Row],[Order_Date]])</f>
        <v>45202</v>
      </c>
      <c r="T58" s="4" t="str" cm="1">
        <f t="array" ref="T58">_xlfn.IFS(Table1[[#This Row],[Inventory_Level]]&lt;=200,"low",Table1[[#This Row],[Inventory_Level]]&gt;=700,"high",Table1[[#This Row],[Inventory_Level]]&gt;200,"medium")</f>
        <v>medium</v>
      </c>
    </row>
    <row r="59" spans="1:20" x14ac:dyDescent="0.35">
      <c r="A59" s="4">
        <v>58</v>
      </c>
      <c r="B59" s="4" t="s">
        <v>65</v>
      </c>
      <c r="C59" s="4" t="s">
        <v>16</v>
      </c>
      <c r="D59" s="4" t="s">
        <v>39</v>
      </c>
      <c r="E59" s="4" t="s">
        <v>52</v>
      </c>
      <c r="F59" s="10" t="s">
        <v>144</v>
      </c>
      <c r="G59" s="11" t="s">
        <v>145</v>
      </c>
      <c r="H59" s="4">
        <v>19</v>
      </c>
      <c r="I59" s="12">
        <v>47969.03</v>
      </c>
      <c r="J59" s="12">
        <v>911411.57</v>
      </c>
      <c r="K59" s="12">
        <v>3369.65</v>
      </c>
      <c r="L59" s="4">
        <v>814</v>
      </c>
      <c r="M59" s="4" t="s">
        <v>21</v>
      </c>
      <c r="N59" s="4" t="str" cm="1">
        <f t="array" ref="N59">_xlfn.SWITCH(E59,"Delhi","North","Chennai","South","Hyderabad","South","Mumbai","Central","Bangalore","South")</f>
        <v>Central</v>
      </c>
      <c r="O59" s="12">
        <v>119698.14</v>
      </c>
      <c r="P59" s="4">
        <f>Table1[[#This Row],[Delivery_Date]]-Table1[[#This Row],[Order_Date]]</f>
        <v>11</v>
      </c>
      <c r="Q59" s="4" t="str">
        <f>IF(Table1[[#This Row],[Delivery delay days]]&gt;5,"delay","on time")</f>
        <v>delay</v>
      </c>
      <c r="R59" s="10">
        <f>DATEVALUE(Table1[[#This Row],[Delivery_Date]])</f>
        <v>45080</v>
      </c>
      <c r="S59" s="10">
        <f>DATEVALUE(Table1[[#This Row],[Order_Date]])</f>
        <v>45069</v>
      </c>
      <c r="T59" s="4" t="str" cm="1">
        <f t="array" ref="T59">_xlfn.IFS(Table1[[#This Row],[Inventory_Level]]&lt;=200,"low",Table1[[#This Row],[Inventory_Level]]&gt;=700,"high",Table1[[#This Row],[Inventory_Level]]&gt;200,"medium")</f>
        <v>high</v>
      </c>
    </row>
    <row r="60" spans="1:20" x14ac:dyDescent="0.35">
      <c r="A60" s="4">
        <v>59</v>
      </c>
      <c r="B60" s="4" t="s">
        <v>44</v>
      </c>
      <c r="C60" s="4" t="s">
        <v>38</v>
      </c>
      <c r="D60" s="4" t="s">
        <v>32</v>
      </c>
      <c r="E60" s="4" t="s">
        <v>52</v>
      </c>
      <c r="F60" s="10" t="s">
        <v>134</v>
      </c>
      <c r="G60" s="11" t="s">
        <v>146</v>
      </c>
      <c r="H60" s="4">
        <v>57</v>
      </c>
      <c r="I60" s="12">
        <v>10009.209999999999</v>
      </c>
      <c r="J60" s="12">
        <v>570524.97</v>
      </c>
      <c r="K60" s="12">
        <v>2930.51</v>
      </c>
      <c r="L60" s="4">
        <v>878</v>
      </c>
      <c r="M60" s="4" t="s">
        <v>29</v>
      </c>
      <c r="N60" s="4" t="str" cm="1">
        <f t="array" ref="N60">_xlfn.SWITCH(E60,"Delhi","North","Chennai","South","Hyderabad","South","Mumbai","Central","Bangalore","South")</f>
        <v>Central</v>
      </c>
      <c r="O60" s="12">
        <v>111343.95</v>
      </c>
      <c r="P60" s="4">
        <f>Table1[[#This Row],[Delivery_Date]]-Table1[[#This Row],[Order_Date]]</f>
        <v>10</v>
      </c>
      <c r="Q60" s="4" t="str">
        <f>IF(Table1[[#This Row],[Delivery delay days]]&gt;5,"delay","on time")</f>
        <v>delay</v>
      </c>
      <c r="R60" s="10">
        <f>DATEVALUE(Table1[[#This Row],[Delivery_Date]])</f>
        <v>45200</v>
      </c>
      <c r="S60" s="10">
        <f>DATEVALUE(Table1[[#This Row],[Order_Date]])</f>
        <v>45190</v>
      </c>
      <c r="T60" s="4" t="str" cm="1">
        <f t="array" ref="T60">_xlfn.IFS(Table1[[#This Row],[Inventory_Level]]&lt;=200,"low",Table1[[#This Row],[Inventory_Level]]&gt;=700,"high",Table1[[#This Row],[Inventory_Level]]&gt;200,"medium")</f>
        <v>high</v>
      </c>
    </row>
    <row r="61" spans="1:20" x14ac:dyDescent="0.35">
      <c r="A61" s="4">
        <v>60</v>
      </c>
      <c r="B61" s="4" t="s">
        <v>59</v>
      </c>
      <c r="C61" s="4" t="s">
        <v>24</v>
      </c>
      <c r="D61" s="4" t="s">
        <v>17</v>
      </c>
      <c r="E61" s="4" t="s">
        <v>52</v>
      </c>
      <c r="F61" s="10" t="s">
        <v>147</v>
      </c>
      <c r="G61" s="11" t="s">
        <v>148</v>
      </c>
      <c r="H61" s="4">
        <v>64</v>
      </c>
      <c r="I61" s="12">
        <v>47921.86</v>
      </c>
      <c r="J61" s="12">
        <v>3066999.04</v>
      </c>
      <c r="K61" s="12">
        <v>1959.31</v>
      </c>
      <c r="L61" s="4">
        <v>442</v>
      </c>
      <c r="M61" s="4" t="s">
        <v>42</v>
      </c>
      <c r="N61" s="4" t="str" cm="1">
        <f t="array" ref="N61">_xlfn.SWITCH(E61,"Delhi","North","Chennai","South","Hyderabad","South","Mumbai","Central","Bangalore","South")</f>
        <v>Central</v>
      </c>
      <c r="O61" s="12">
        <v>477191.97</v>
      </c>
      <c r="P61" s="4">
        <f>Table1[[#This Row],[Delivery_Date]]-Table1[[#This Row],[Order_Date]]</f>
        <v>4</v>
      </c>
      <c r="Q61" s="4" t="str">
        <f>IF(Table1[[#This Row],[Delivery delay days]]&gt;5,"delay","on time")</f>
        <v>on time</v>
      </c>
      <c r="R61" s="10">
        <f>DATEVALUE(Table1[[#This Row],[Delivery_Date]])</f>
        <v>45151</v>
      </c>
      <c r="S61" s="10">
        <f>DATEVALUE(Table1[[#This Row],[Order_Date]])</f>
        <v>45147</v>
      </c>
      <c r="T61" s="4" t="str" cm="1">
        <f t="array" ref="T61">_xlfn.IFS(Table1[[#This Row],[Inventory_Level]]&lt;=200,"low",Table1[[#This Row],[Inventory_Level]]&gt;=700,"high",Table1[[#This Row],[Inventory_Level]]&gt;200,"medium")</f>
        <v>medium</v>
      </c>
    </row>
    <row r="62" spans="1:20" x14ac:dyDescent="0.35">
      <c r="A62" s="4">
        <v>61</v>
      </c>
      <c r="B62" s="4" t="s">
        <v>15</v>
      </c>
      <c r="C62" s="4" t="s">
        <v>38</v>
      </c>
      <c r="D62" s="4" t="s">
        <v>39</v>
      </c>
      <c r="E62" s="4" t="s">
        <v>60</v>
      </c>
      <c r="F62" s="10" t="s">
        <v>149</v>
      </c>
      <c r="G62" s="11" t="s">
        <v>150</v>
      </c>
      <c r="H62" s="4">
        <v>46</v>
      </c>
      <c r="I62" s="12">
        <v>19994.91</v>
      </c>
      <c r="J62" s="12">
        <v>919765.86</v>
      </c>
      <c r="K62" s="12">
        <v>2168.65</v>
      </c>
      <c r="L62" s="4">
        <v>855</v>
      </c>
      <c r="M62" s="4" t="s">
        <v>21</v>
      </c>
      <c r="N62" s="4" t="str" cm="1">
        <f t="array" ref="N62">_xlfn.SWITCH(E62,"Delhi","North","Chennai","South","Hyderabad","South","Mumbai","Central","Bangalore","South")</f>
        <v>South</v>
      </c>
      <c r="O62" s="12">
        <v>204284.15</v>
      </c>
      <c r="P62" s="4">
        <f>Table1[[#This Row],[Delivery_Date]]-Table1[[#This Row],[Order_Date]]</f>
        <v>3</v>
      </c>
      <c r="Q62" s="4" t="str">
        <f>IF(Table1[[#This Row],[Delivery delay days]]&gt;5,"delay","on time")</f>
        <v>on time</v>
      </c>
      <c r="R62" s="10">
        <f>DATEVALUE(Table1[[#This Row],[Delivery_Date]])</f>
        <v>45288</v>
      </c>
      <c r="S62" s="10">
        <f>DATEVALUE(Table1[[#This Row],[Order_Date]])</f>
        <v>45285</v>
      </c>
      <c r="T62" s="4" t="str" cm="1">
        <f t="array" ref="T62">_xlfn.IFS(Table1[[#This Row],[Inventory_Level]]&lt;=200,"low",Table1[[#This Row],[Inventory_Level]]&gt;=700,"high",Table1[[#This Row],[Inventory_Level]]&gt;200,"medium")</f>
        <v>high</v>
      </c>
    </row>
    <row r="63" spans="1:20" x14ac:dyDescent="0.35">
      <c r="A63" s="4">
        <v>62</v>
      </c>
      <c r="B63" s="4" t="s">
        <v>37</v>
      </c>
      <c r="C63" s="4" t="s">
        <v>38</v>
      </c>
      <c r="D63" s="4" t="s">
        <v>32</v>
      </c>
      <c r="E63" s="4" t="s">
        <v>46</v>
      </c>
      <c r="F63" s="10" t="s">
        <v>151</v>
      </c>
      <c r="G63" s="11" t="s">
        <v>128</v>
      </c>
      <c r="H63" s="4">
        <v>63</v>
      </c>
      <c r="I63" s="12">
        <v>12679.5</v>
      </c>
      <c r="J63" s="12">
        <v>798808.5</v>
      </c>
      <c r="K63" s="12">
        <v>2393.06</v>
      </c>
      <c r="L63" s="4">
        <v>961</v>
      </c>
      <c r="M63" s="4" t="s">
        <v>29</v>
      </c>
      <c r="N63" s="4" t="str" cm="1">
        <f t="array" ref="N63">_xlfn.SWITCH(E63,"Delhi","North","Chennai","South","Hyderabad","South","Mumbai","Central","Bangalore","South")</f>
        <v>South</v>
      </c>
      <c r="O63" s="12">
        <v>83942.02</v>
      </c>
      <c r="P63" s="4">
        <f>Table1[[#This Row],[Delivery_Date]]-Table1[[#This Row],[Order_Date]]</f>
        <v>2</v>
      </c>
      <c r="Q63" s="4" t="str">
        <f>IF(Table1[[#This Row],[Delivery delay days]]&gt;5,"delay","on time")</f>
        <v>on time</v>
      </c>
      <c r="R63" s="10">
        <f>DATEVALUE(Table1[[#This Row],[Delivery_Date]])</f>
        <v>45160</v>
      </c>
      <c r="S63" s="10">
        <f>DATEVALUE(Table1[[#This Row],[Order_Date]])</f>
        <v>45158</v>
      </c>
      <c r="T63" s="4" t="str" cm="1">
        <f t="array" ref="T63">_xlfn.IFS(Table1[[#This Row],[Inventory_Level]]&lt;=200,"low",Table1[[#This Row],[Inventory_Level]]&gt;=700,"high",Table1[[#This Row],[Inventory_Level]]&gt;200,"medium")</f>
        <v>high</v>
      </c>
    </row>
    <row r="64" spans="1:20" x14ac:dyDescent="0.35">
      <c r="A64" s="4">
        <v>63</v>
      </c>
      <c r="B64" s="4" t="s">
        <v>65</v>
      </c>
      <c r="C64" s="4" t="s">
        <v>38</v>
      </c>
      <c r="D64" s="4" t="s">
        <v>25</v>
      </c>
      <c r="E64" s="4" t="s">
        <v>18</v>
      </c>
      <c r="F64" s="10" t="s">
        <v>152</v>
      </c>
      <c r="G64" s="11" t="s">
        <v>153</v>
      </c>
      <c r="H64" s="4">
        <v>57</v>
      </c>
      <c r="I64" s="12">
        <v>30761.78</v>
      </c>
      <c r="J64" s="12">
        <v>1753421.46</v>
      </c>
      <c r="K64" s="12">
        <v>630.37</v>
      </c>
      <c r="L64" s="4">
        <v>847</v>
      </c>
      <c r="M64" s="4" t="s">
        <v>35</v>
      </c>
      <c r="N64" s="4" t="str" cm="1">
        <f t="array" ref="N64">_xlfn.SWITCH(E64,"Delhi","North","Chennai","South","Hyderabad","South","Mumbai","Central","Bangalore","South")</f>
        <v>North</v>
      </c>
      <c r="O64" s="12">
        <v>291744.77</v>
      </c>
      <c r="P64" s="4">
        <f>Table1[[#This Row],[Delivery_Date]]-Table1[[#This Row],[Order_Date]]</f>
        <v>7</v>
      </c>
      <c r="Q64" s="4" t="str">
        <f>IF(Table1[[#This Row],[Delivery delay days]]&gt;5,"delay","on time")</f>
        <v>delay</v>
      </c>
      <c r="R64" s="10">
        <f>DATEVALUE(Table1[[#This Row],[Delivery_Date]])</f>
        <v>44982</v>
      </c>
      <c r="S64" s="10">
        <f>DATEVALUE(Table1[[#This Row],[Order_Date]])</f>
        <v>44975</v>
      </c>
      <c r="T64" s="4" t="str" cm="1">
        <f t="array" ref="T64">_xlfn.IFS(Table1[[#This Row],[Inventory_Level]]&lt;=200,"low",Table1[[#This Row],[Inventory_Level]]&gt;=700,"high",Table1[[#This Row],[Inventory_Level]]&gt;200,"medium")</f>
        <v>high</v>
      </c>
    </row>
    <row r="65" spans="1:20" x14ac:dyDescent="0.35">
      <c r="A65" s="4">
        <v>64</v>
      </c>
      <c r="B65" s="4" t="s">
        <v>59</v>
      </c>
      <c r="C65" s="4" t="s">
        <v>16</v>
      </c>
      <c r="D65" s="4" t="s">
        <v>32</v>
      </c>
      <c r="E65" s="4" t="s">
        <v>18</v>
      </c>
      <c r="F65" s="10" t="s">
        <v>154</v>
      </c>
      <c r="G65" s="11" t="s">
        <v>155</v>
      </c>
      <c r="H65" s="4">
        <v>17</v>
      </c>
      <c r="I65" s="12">
        <v>7433.08</v>
      </c>
      <c r="J65" s="12">
        <v>126362.36</v>
      </c>
      <c r="K65" s="12">
        <v>1535.23</v>
      </c>
      <c r="L65" s="4">
        <v>268</v>
      </c>
      <c r="M65" s="4" t="s">
        <v>21</v>
      </c>
      <c r="N65" s="4" t="str" cm="1">
        <f t="array" ref="N65">_xlfn.SWITCH(E65,"Delhi","North","Chennai","South","Hyderabad","South","Mumbai","Central","Bangalore","South")</f>
        <v>North</v>
      </c>
      <c r="O65" s="12">
        <v>18557.32</v>
      </c>
      <c r="P65" s="4">
        <f>Table1[[#This Row],[Delivery_Date]]-Table1[[#This Row],[Order_Date]]</f>
        <v>9</v>
      </c>
      <c r="Q65" s="4" t="str">
        <f>IF(Table1[[#This Row],[Delivery delay days]]&gt;5,"delay","on time")</f>
        <v>delay</v>
      </c>
      <c r="R65" s="10">
        <f>DATEVALUE(Table1[[#This Row],[Delivery_Date]])</f>
        <v>44964</v>
      </c>
      <c r="S65" s="10">
        <f>DATEVALUE(Table1[[#This Row],[Order_Date]])</f>
        <v>44955</v>
      </c>
      <c r="T65" s="4" t="str" cm="1">
        <f t="array" ref="T65">_xlfn.IFS(Table1[[#This Row],[Inventory_Level]]&lt;=200,"low",Table1[[#This Row],[Inventory_Level]]&gt;=700,"high",Table1[[#This Row],[Inventory_Level]]&gt;200,"medium")</f>
        <v>medium</v>
      </c>
    </row>
    <row r="66" spans="1:20" x14ac:dyDescent="0.35">
      <c r="A66" s="4">
        <v>65</v>
      </c>
      <c r="B66" s="4" t="s">
        <v>23</v>
      </c>
      <c r="C66" s="4" t="s">
        <v>38</v>
      </c>
      <c r="D66" s="4" t="s">
        <v>45</v>
      </c>
      <c r="E66" s="4" t="s">
        <v>60</v>
      </c>
      <c r="F66" s="10" t="s">
        <v>156</v>
      </c>
      <c r="G66" s="11" t="s">
        <v>99</v>
      </c>
      <c r="H66" s="4">
        <v>65</v>
      </c>
      <c r="I66" s="12">
        <v>44492.81</v>
      </c>
      <c r="J66" s="12">
        <v>2892032.65</v>
      </c>
      <c r="K66" s="12">
        <v>4773.1000000000004</v>
      </c>
      <c r="L66" s="4">
        <v>516</v>
      </c>
      <c r="M66" s="4" t="s">
        <v>29</v>
      </c>
      <c r="N66" s="4" t="str" cm="1">
        <f t="array" ref="N66">_xlfn.SWITCH(E66,"Delhi","North","Chennai","South","Hyderabad","South","Mumbai","Central","Bangalore","South")</f>
        <v>South</v>
      </c>
      <c r="O66" s="12">
        <v>710471.96</v>
      </c>
      <c r="P66" s="4">
        <f>Table1[[#This Row],[Delivery_Date]]-Table1[[#This Row],[Order_Date]]</f>
        <v>8</v>
      </c>
      <c r="Q66" s="4" t="str">
        <f>IF(Table1[[#This Row],[Delivery delay days]]&gt;5,"delay","on time")</f>
        <v>delay</v>
      </c>
      <c r="R66" s="10">
        <f>DATEVALUE(Table1[[#This Row],[Delivery_Date]])</f>
        <v>45081</v>
      </c>
      <c r="S66" s="10">
        <f>DATEVALUE(Table1[[#This Row],[Order_Date]])</f>
        <v>45073</v>
      </c>
      <c r="T66" s="4" t="str" cm="1">
        <f t="array" ref="T66">_xlfn.IFS(Table1[[#This Row],[Inventory_Level]]&lt;=200,"low",Table1[[#This Row],[Inventory_Level]]&gt;=700,"high",Table1[[#This Row],[Inventory_Level]]&gt;200,"medium")</f>
        <v>medium</v>
      </c>
    </row>
    <row r="67" spans="1:20" x14ac:dyDescent="0.35">
      <c r="A67" s="4">
        <v>66</v>
      </c>
      <c r="B67" s="4" t="s">
        <v>51</v>
      </c>
      <c r="C67" s="4" t="s">
        <v>24</v>
      </c>
      <c r="D67" s="4" t="s">
        <v>45</v>
      </c>
      <c r="E67" s="4" t="s">
        <v>46</v>
      </c>
      <c r="F67" s="10" t="s">
        <v>90</v>
      </c>
      <c r="G67" s="11" t="s">
        <v>112</v>
      </c>
      <c r="H67" s="4">
        <v>57</v>
      </c>
      <c r="I67" s="12">
        <v>45100.55</v>
      </c>
      <c r="J67" s="12">
        <v>2570731.35</v>
      </c>
      <c r="K67" s="12">
        <v>469.25</v>
      </c>
      <c r="L67" s="4">
        <v>405</v>
      </c>
      <c r="M67" s="4" t="s">
        <v>21</v>
      </c>
      <c r="N67" s="4" t="str" cm="1">
        <f t="array" ref="N67">_xlfn.SWITCH(E67,"Delhi","North","Chennai","South","Hyderabad","South","Mumbai","Central","Bangalore","South")</f>
        <v>South</v>
      </c>
      <c r="O67" s="12">
        <v>271687.65999999997</v>
      </c>
      <c r="P67" s="4">
        <f>Table1[[#This Row],[Delivery_Date]]-Table1[[#This Row],[Order_Date]]</f>
        <v>14</v>
      </c>
      <c r="Q67" s="4" t="str">
        <f>IF(Table1[[#This Row],[Delivery delay days]]&gt;5,"delay","on time")</f>
        <v>delay</v>
      </c>
      <c r="R67" s="10">
        <f>DATEVALUE(Table1[[#This Row],[Delivery_Date]])</f>
        <v>45162</v>
      </c>
      <c r="S67" s="10">
        <f>DATEVALUE(Table1[[#This Row],[Order_Date]])</f>
        <v>45148</v>
      </c>
      <c r="T67" s="4" t="str" cm="1">
        <f t="array" ref="T67">_xlfn.IFS(Table1[[#This Row],[Inventory_Level]]&lt;=200,"low",Table1[[#This Row],[Inventory_Level]]&gt;=700,"high",Table1[[#This Row],[Inventory_Level]]&gt;200,"medium")</f>
        <v>medium</v>
      </c>
    </row>
    <row r="68" spans="1:20" x14ac:dyDescent="0.35">
      <c r="A68" s="4">
        <v>67</v>
      </c>
      <c r="B68" s="4" t="s">
        <v>65</v>
      </c>
      <c r="C68" s="4" t="s">
        <v>24</v>
      </c>
      <c r="D68" s="4" t="s">
        <v>25</v>
      </c>
      <c r="E68" s="4" t="s">
        <v>18</v>
      </c>
      <c r="F68" s="10" t="s">
        <v>157</v>
      </c>
      <c r="G68" s="11" t="s">
        <v>158</v>
      </c>
      <c r="H68" s="4">
        <v>1</v>
      </c>
      <c r="I68" s="12">
        <v>3156.39</v>
      </c>
      <c r="J68" s="12">
        <v>3156.39</v>
      </c>
      <c r="K68" s="12">
        <v>604.66999999999996</v>
      </c>
      <c r="L68" s="4">
        <v>509</v>
      </c>
      <c r="M68" s="4" t="s">
        <v>35</v>
      </c>
      <c r="N68" s="4" t="str" cm="1">
        <f t="array" ref="N68">_xlfn.SWITCH(E68,"Delhi","North","Chennai","South","Hyderabad","South","Mumbai","Central","Bangalore","South")</f>
        <v>North</v>
      </c>
      <c r="O68" s="12">
        <v>713.83</v>
      </c>
      <c r="P68" s="4">
        <f>Table1[[#This Row],[Delivery_Date]]-Table1[[#This Row],[Order_Date]]</f>
        <v>8</v>
      </c>
      <c r="Q68" s="4" t="str">
        <f>IF(Table1[[#This Row],[Delivery delay days]]&gt;5,"delay","on time")</f>
        <v>delay</v>
      </c>
      <c r="R68" s="10">
        <f>DATEVALUE(Table1[[#This Row],[Delivery_Date]])</f>
        <v>44978</v>
      </c>
      <c r="S68" s="10">
        <f>DATEVALUE(Table1[[#This Row],[Order_Date]])</f>
        <v>44970</v>
      </c>
      <c r="T68" s="4" t="str" cm="1">
        <f t="array" ref="T68">_xlfn.IFS(Table1[[#This Row],[Inventory_Level]]&lt;=200,"low",Table1[[#This Row],[Inventory_Level]]&gt;=700,"high",Table1[[#This Row],[Inventory_Level]]&gt;200,"medium")</f>
        <v>medium</v>
      </c>
    </row>
    <row r="69" spans="1:20" x14ac:dyDescent="0.35">
      <c r="A69" s="4">
        <v>68</v>
      </c>
      <c r="B69" s="4" t="s">
        <v>15</v>
      </c>
      <c r="C69" s="4" t="s">
        <v>38</v>
      </c>
      <c r="D69" s="4" t="s">
        <v>39</v>
      </c>
      <c r="E69" s="4" t="s">
        <v>18</v>
      </c>
      <c r="F69" s="10" t="s">
        <v>159</v>
      </c>
      <c r="G69" s="11" t="s">
        <v>160</v>
      </c>
      <c r="H69" s="4">
        <v>79</v>
      </c>
      <c r="I69" s="12">
        <v>15829.64</v>
      </c>
      <c r="J69" s="12">
        <v>1250541.56</v>
      </c>
      <c r="K69" s="12">
        <v>1751.08</v>
      </c>
      <c r="L69" s="4">
        <v>172</v>
      </c>
      <c r="M69" s="4" t="s">
        <v>42</v>
      </c>
      <c r="N69" s="4" t="str" cm="1">
        <f t="array" ref="N69">_xlfn.SWITCH(E69,"Delhi","North","Chennai","South","Hyderabad","South","Mumbai","Central","Bangalore","South")</f>
        <v>North</v>
      </c>
      <c r="O69" s="12">
        <v>294185.28000000003</v>
      </c>
      <c r="P69" s="4">
        <f>Table1[[#This Row],[Delivery_Date]]-Table1[[#This Row],[Order_Date]]</f>
        <v>9</v>
      </c>
      <c r="Q69" s="4" t="str">
        <f>IF(Table1[[#This Row],[Delivery delay days]]&gt;5,"delay","on time")</f>
        <v>delay</v>
      </c>
      <c r="R69" s="10">
        <f>DATEVALUE(Table1[[#This Row],[Delivery_Date]])</f>
        <v>45173</v>
      </c>
      <c r="S69" s="10">
        <f>DATEVALUE(Table1[[#This Row],[Order_Date]])</f>
        <v>45164</v>
      </c>
      <c r="T69" s="4" t="str" cm="1">
        <f t="array" ref="T69">_xlfn.IFS(Table1[[#This Row],[Inventory_Level]]&lt;=200,"low",Table1[[#This Row],[Inventory_Level]]&gt;=700,"high",Table1[[#This Row],[Inventory_Level]]&gt;200,"medium")</f>
        <v>low</v>
      </c>
    </row>
    <row r="70" spans="1:20" x14ac:dyDescent="0.35">
      <c r="A70" s="4">
        <v>69</v>
      </c>
      <c r="B70" s="4" t="s">
        <v>51</v>
      </c>
      <c r="C70" s="4" t="s">
        <v>16</v>
      </c>
      <c r="D70" s="4" t="s">
        <v>25</v>
      </c>
      <c r="E70" s="4" t="s">
        <v>46</v>
      </c>
      <c r="F70" s="10" t="s">
        <v>161</v>
      </c>
      <c r="G70" s="11" t="s">
        <v>162</v>
      </c>
      <c r="H70" s="4">
        <v>39</v>
      </c>
      <c r="I70" s="12">
        <v>36166.6</v>
      </c>
      <c r="J70" s="12">
        <v>1410497.4</v>
      </c>
      <c r="K70" s="12">
        <v>4946.71</v>
      </c>
      <c r="L70" s="4">
        <v>962</v>
      </c>
      <c r="M70" s="4" t="s">
        <v>35</v>
      </c>
      <c r="N70" s="4" t="str" cm="1">
        <f t="array" ref="N70">_xlfn.SWITCH(E70,"Delhi","North","Chennai","South","Hyderabad","South","Mumbai","Central","Bangalore","South")</f>
        <v>South</v>
      </c>
      <c r="O70" s="12">
        <v>250524.26</v>
      </c>
      <c r="P70" s="4">
        <f>Table1[[#This Row],[Delivery_Date]]-Table1[[#This Row],[Order_Date]]</f>
        <v>9</v>
      </c>
      <c r="Q70" s="4" t="str">
        <f>IF(Table1[[#This Row],[Delivery delay days]]&gt;5,"delay","on time")</f>
        <v>delay</v>
      </c>
      <c r="R70" s="10">
        <f>DATEVALUE(Table1[[#This Row],[Delivery_Date]])</f>
        <v>45165</v>
      </c>
      <c r="S70" s="10">
        <f>DATEVALUE(Table1[[#This Row],[Order_Date]])</f>
        <v>45156</v>
      </c>
      <c r="T70" s="4" t="str" cm="1">
        <f t="array" ref="T70">_xlfn.IFS(Table1[[#This Row],[Inventory_Level]]&lt;=200,"low",Table1[[#This Row],[Inventory_Level]]&gt;=700,"high",Table1[[#This Row],[Inventory_Level]]&gt;200,"medium")</f>
        <v>high</v>
      </c>
    </row>
    <row r="71" spans="1:20" x14ac:dyDescent="0.35">
      <c r="A71" s="4">
        <v>70</v>
      </c>
      <c r="B71" s="4" t="s">
        <v>59</v>
      </c>
      <c r="C71" s="4" t="s">
        <v>38</v>
      </c>
      <c r="D71" s="4" t="s">
        <v>32</v>
      </c>
      <c r="E71" s="4" t="s">
        <v>26</v>
      </c>
      <c r="F71" s="10" t="s">
        <v>163</v>
      </c>
      <c r="G71" s="11" t="s">
        <v>164</v>
      </c>
      <c r="H71" s="4">
        <v>14</v>
      </c>
      <c r="I71" s="12">
        <v>25149.75</v>
      </c>
      <c r="J71" s="12">
        <v>352096.5</v>
      </c>
      <c r="K71" s="12">
        <v>1934.98</v>
      </c>
      <c r="L71" s="4">
        <v>38</v>
      </c>
      <c r="M71" s="4" t="s">
        <v>35</v>
      </c>
      <c r="N71" s="4" t="str" cm="1">
        <f t="array" ref="N71">_xlfn.SWITCH(E71,"Delhi","North","Chennai","South","Hyderabad","South","Mumbai","Central","Bangalore","South")</f>
        <v>South</v>
      </c>
      <c r="O71" s="12">
        <v>86316.36</v>
      </c>
      <c r="P71" s="4">
        <f>Table1[[#This Row],[Delivery_Date]]-Table1[[#This Row],[Order_Date]]</f>
        <v>2</v>
      </c>
      <c r="Q71" s="4" t="str">
        <f>IF(Table1[[#This Row],[Delivery delay days]]&gt;5,"delay","on time")</f>
        <v>on time</v>
      </c>
      <c r="R71" s="10">
        <f>DATEVALUE(Table1[[#This Row],[Delivery_Date]])</f>
        <v>45226</v>
      </c>
      <c r="S71" s="10">
        <f>DATEVALUE(Table1[[#This Row],[Order_Date]])</f>
        <v>45224</v>
      </c>
      <c r="T71" s="4" t="str" cm="1">
        <f t="array" ref="T71">_xlfn.IFS(Table1[[#This Row],[Inventory_Level]]&lt;=200,"low",Table1[[#This Row],[Inventory_Level]]&gt;=700,"high",Table1[[#This Row],[Inventory_Level]]&gt;200,"medium")</f>
        <v>low</v>
      </c>
    </row>
    <row r="72" spans="1:20" x14ac:dyDescent="0.35">
      <c r="A72" s="4">
        <v>71</v>
      </c>
      <c r="B72" s="4" t="s">
        <v>23</v>
      </c>
      <c r="C72" s="4" t="s">
        <v>16</v>
      </c>
      <c r="D72" s="4" t="s">
        <v>25</v>
      </c>
      <c r="E72" s="4" t="s">
        <v>46</v>
      </c>
      <c r="F72" s="10" t="s">
        <v>165</v>
      </c>
      <c r="G72" s="11" t="s">
        <v>124</v>
      </c>
      <c r="H72" s="4">
        <v>26</v>
      </c>
      <c r="I72" s="12">
        <v>41207.480000000003</v>
      </c>
      <c r="J72" s="12">
        <v>1071394.48</v>
      </c>
      <c r="K72" s="12">
        <v>1706.34</v>
      </c>
      <c r="L72" s="4">
        <v>941</v>
      </c>
      <c r="M72" s="4" t="s">
        <v>35</v>
      </c>
      <c r="N72" s="4" t="str" cm="1">
        <f t="array" ref="N72">_xlfn.SWITCH(E72,"Delhi","North","Chennai","South","Hyderabad","South","Mumbai","Central","Bangalore","South")</f>
        <v>South</v>
      </c>
      <c r="O72" s="12">
        <v>139313.49</v>
      </c>
      <c r="P72" s="4">
        <f>Table1[[#This Row],[Delivery_Date]]-Table1[[#This Row],[Order_Date]]</f>
        <v>13</v>
      </c>
      <c r="Q72" s="4" t="str">
        <f>IF(Table1[[#This Row],[Delivery delay days]]&gt;5,"delay","on time")</f>
        <v>delay</v>
      </c>
      <c r="R72" s="10">
        <f>DATEVALUE(Table1[[#This Row],[Delivery_Date]])</f>
        <v>45065</v>
      </c>
      <c r="S72" s="10">
        <f>DATEVALUE(Table1[[#This Row],[Order_Date]])</f>
        <v>45052</v>
      </c>
      <c r="T72" s="4" t="str" cm="1">
        <f t="array" ref="T72">_xlfn.IFS(Table1[[#This Row],[Inventory_Level]]&lt;=200,"low",Table1[[#This Row],[Inventory_Level]]&gt;=700,"high",Table1[[#This Row],[Inventory_Level]]&gt;200,"medium")</f>
        <v>high</v>
      </c>
    </row>
    <row r="73" spans="1:20" x14ac:dyDescent="0.35">
      <c r="A73" s="4">
        <v>72</v>
      </c>
      <c r="B73" s="4" t="s">
        <v>37</v>
      </c>
      <c r="C73" s="4" t="s">
        <v>16</v>
      </c>
      <c r="D73" s="4" t="s">
        <v>17</v>
      </c>
      <c r="E73" s="4" t="s">
        <v>46</v>
      </c>
      <c r="F73" s="10" t="s">
        <v>166</v>
      </c>
      <c r="G73" s="11" t="s">
        <v>167</v>
      </c>
      <c r="H73" s="4">
        <v>9</v>
      </c>
      <c r="I73" s="12">
        <v>29385.61</v>
      </c>
      <c r="J73" s="12">
        <v>264470.49</v>
      </c>
      <c r="K73" s="12">
        <v>3322.24</v>
      </c>
      <c r="L73" s="4">
        <v>963</v>
      </c>
      <c r="M73" s="4" t="s">
        <v>35</v>
      </c>
      <c r="N73" s="4" t="str" cm="1">
        <f t="array" ref="N73">_xlfn.SWITCH(E73,"Delhi","North","Chennai","South","Hyderabad","South","Mumbai","Central","Bangalore","South")</f>
        <v>South</v>
      </c>
      <c r="O73" s="12">
        <v>45007.519999999997</v>
      </c>
      <c r="P73" s="4">
        <f>Table1[[#This Row],[Delivery_Date]]-Table1[[#This Row],[Order_Date]]</f>
        <v>9</v>
      </c>
      <c r="Q73" s="4" t="str">
        <f>IF(Table1[[#This Row],[Delivery delay days]]&gt;5,"delay","on time")</f>
        <v>delay</v>
      </c>
      <c r="R73" s="10">
        <f>DATEVALUE(Table1[[#This Row],[Delivery_Date]])</f>
        <v>45127</v>
      </c>
      <c r="S73" s="10">
        <f>DATEVALUE(Table1[[#This Row],[Order_Date]])</f>
        <v>45118</v>
      </c>
      <c r="T73" s="4" t="str" cm="1">
        <f t="array" ref="T73">_xlfn.IFS(Table1[[#This Row],[Inventory_Level]]&lt;=200,"low",Table1[[#This Row],[Inventory_Level]]&gt;=700,"high",Table1[[#This Row],[Inventory_Level]]&gt;200,"medium")</f>
        <v>high</v>
      </c>
    </row>
    <row r="74" spans="1:20" x14ac:dyDescent="0.35">
      <c r="A74" s="4">
        <v>73</v>
      </c>
      <c r="B74" s="4" t="s">
        <v>15</v>
      </c>
      <c r="C74" s="4" t="s">
        <v>24</v>
      </c>
      <c r="D74" s="4" t="s">
        <v>25</v>
      </c>
      <c r="E74" s="4" t="s">
        <v>26</v>
      </c>
      <c r="F74" s="10" t="s">
        <v>168</v>
      </c>
      <c r="G74" s="11" t="s">
        <v>169</v>
      </c>
      <c r="H74" s="4">
        <v>29</v>
      </c>
      <c r="I74" s="12">
        <v>39950.32</v>
      </c>
      <c r="J74" s="12">
        <v>1158559.28</v>
      </c>
      <c r="K74" s="12">
        <v>4327.1499999999996</v>
      </c>
      <c r="L74" s="4">
        <v>427</v>
      </c>
      <c r="M74" s="4" t="s">
        <v>21</v>
      </c>
      <c r="N74" s="4" t="str" cm="1">
        <f t="array" ref="N74">_xlfn.SWITCH(E74,"Delhi","North","Chennai","South","Hyderabad","South","Mumbai","Central","Bangalore","South")</f>
        <v>South</v>
      </c>
      <c r="O74" s="12">
        <v>225888.06</v>
      </c>
      <c r="P74" s="4">
        <f>Table1[[#This Row],[Delivery_Date]]-Table1[[#This Row],[Order_Date]]</f>
        <v>11</v>
      </c>
      <c r="Q74" s="4" t="str">
        <f>IF(Table1[[#This Row],[Delivery delay days]]&gt;5,"delay","on time")</f>
        <v>delay</v>
      </c>
      <c r="R74" s="10">
        <f>DATEVALUE(Table1[[#This Row],[Delivery_Date]])</f>
        <v>45088</v>
      </c>
      <c r="S74" s="10">
        <f>DATEVALUE(Table1[[#This Row],[Order_Date]])</f>
        <v>45077</v>
      </c>
      <c r="T74" s="4" t="str" cm="1">
        <f t="array" ref="T74">_xlfn.IFS(Table1[[#This Row],[Inventory_Level]]&lt;=200,"low",Table1[[#This Row],[Inventory_Level]]&gt;=700,"high",Table1[[#This Row],[Inventory_Level]]&gt;200,"medium")</f>
        <v>medium</v>
      </c>
    </row>
    <row r="75" spans="1:20" x14ac:dyDescent="0.35">
      <c r="A75" s="4">
        <v>74</v>
      </c>
      <c r="B75" s="4" t="s">
        <v>51</v>
      </c>
      <c r="C75" s="4" t="s">
        <v>16</v>
      </c>
      <c r="D75" s="4" t="s">
        <v>39</v>
      </c>
      <c r="E75" s="4" t="s">
        <v>60</v>
      </c>
      <c r="F75" s="10" t="s">
        <v>170</v>
      </c>
      <c r="G75" s="11" t="s">
        <v>171</v>
      </c>
      <c r="H75" s="4">
        <v>48</v>
      </c>
      <c r="I75" s="12">
        <v>20222.91</v>
      </c>
      <c r="J75" s="12">
        <v>970699.68</v>
      </c>
      <c r="K75" s="12">
        <v>1398.05</v>
      </c>
      <c r="L75" s="4">
        <v>592</v>
      </c>
      <c r="M75" s="4" t="s">
        <v>42</v>
      </c>
      <c r="N75" s="4" t="str" cm="1">
        <f t="array" ref="N75">_xlfn.SWITCH(E75,"Delhi","North","Chennai","South","Hyderabad","South","Mumbai","Central","Bangalore","South")</f>
        <v>South</v>
      </c>
      <c r="O75" s="12">
        <v>144902.47</v>
      </c>
      <c r="P75" s="4">
        <f>Table1[[#This Row],[Delivery_Date]]-Table1[[#This Row],[Order_Date]]</f>
        <v>15</v>
      </c>
      <c r="Q75" s="4" t="str">
        <f>IF(Table1[[#This Row],[Delivery delay days]]&gt;5,"delay","on time")</f>
        <v>delay</v>
      </c>
      <c r="R75" s="10">
        <f>DATEVALUE(Table1[[#This Row],[Delivery_Date]])</f>
        <v>45143</v>
      </c>
      <c r="S75" s="10">
        <f>DATEVALUE(Table1[[#This Row],[Order_Date]])</f>
        <v>45128</v>
      </c>
      <c r="T75" s="4" t="str" cm="1">
        <f t="array" ref="T75">_xlfn.IFS(Table1[[#This Row],[Inventory_Level]]&lt;=200,"low",Table1[[#This Row],[Inventory_Level]]&gt;=700,"high",Table1[[#This Row],[Inventory_Level]]&gt;200,"medium")</f>
        <v>medium</v>
      </c>
    </row>
    <row r="76" spans="1:20" x14ac:dyDescent="0.35">
      <c r="A76" s="4">
        <v>75</v>
      </c>
      <c r="B76" s="4" t="s">
        <v>51</v>
      </c>
      <c r="C76" s="4" t="s">
        <v>38</v>
      </c>
      <c r="D76" s="4" t="s">
        <v>17</v>
      </c>
      <c r="E76" s="4" t="s">
        <v>18</v>
      </c>
      <c r="F76" s="10" t="s">
        <v>109</v>
      </c>
      <c r="G76" s="11" t="s">
        <v>172</v>
      </c>
      <c r="H76" s="4">
        <v>1</v>
      </c>
      <c r="I76" s="12">
        <v>17594.419999999998</v>
      </c>
      <c r="J76" s="12">
        <v>17594.419999999998</v>
      </c>
      <c r="K76" s="12">
        <v>943.37</v>
      </c>
      <c r="L76" s="4">
        <v>63</v>
      </c>
      <c r="M76" s="4" t="s">
        <v>29</v>
      </c>
      <c r="N76" s="4" t="str" cm="1">
        <f t="array" ref="N76">_xlfn.SWITCH(E76,"Delhi","North","Chennai","South","Hyderabad","South","Mumbai","Central","Bangalore","South")</f>
        <v>North</v>
      </c>
      <c r="O76" s="12">
        <v>1437.13</v>
      </c>
      <c r="P76" s="4">
        <f>Table1[[#This Row],[Delivery_Date]]-Table1[[#This Row],[Order_Date]]</f>
        <v>13</v>
      </c>
      <c r="Q76" s="4" t="str">
        <f>IF(Table1[[#This Row],[Delivery delay days]]&gt;5,"delay","on time")</f>
        <v>delay</v>
      </c>
      <c r="R76" s="10">
        <f>DATEVALUE(Table1[[#This Row],[Delivery_Date]])</f>
        <v>45176</v>
      </c>
      <c r="S76" s="10">
        <f>DATEVALUE(Table1[[#This Row],[Order_Date]])</f>
        <v>45163</v>
      </c>
      <c r="T76" s="4" t="str" cm="1">
        <f t="array" ref="T76">_xlfn.IFS(Table1[[#This Row],[Inventory_Level]]&lt;=200,"low",Table1[[#This Row],[Inventory_Level]]&gt;=700,"high",Table1[[#This Row],[Inventory_Level]]&gt;200,"medium")</f>
        <v>low</v>
      </c>
    </row>
    <row r="77" spans="1:20" x14ac:dyDescent="0.35">
      <c r="A77" s="4">
        <v>76</v>
      </c>
      <c r="B77" s="4" t="s">
        <v>44</v>
      </c>
      <c r="C77" s="4" t="s">
        <v>38</v>
      </c>
      <c r="D77" s="4" t="s">
        <v>25</v>
      </c>
      <c r="E77" s="4" t="s">
        <v>18</v>
      </c>
      <c r="F77" s="10" t="s">
        <v>173</v>
      </c>
      <c r="G77" s="11" t="s">
        <v>174</v>
      </c>
      <c r="H77" s="4">
        <v>96</v>
      </c>
      <c r="I77" s="12">
        <v>41188.04</v>
      </c>
      <c r="J77" s="12">
        <v>3954051.84</v>
      </c>
      <c r="K77" s="12">
        <v>1276.9000000000001</v>
      </c>
      <c r="L77" s="4">
        <v>120</v>
      </c>
      <c r="M77" s="4" t="s">
        <v>21</v>
      </c>
      <c r="N77" s="4" t="str" cm="1">
        <f t="array" ref="N77">_xlfn.SWITCH(E77,"Delhi","North","Chennai","South","Hyderabad","South","Mumbai","Central","Bangalore","South")</f>
        <v>North</v>
      </c>
      <c r="O77" s="12">
        <v>847153.95</v>
      </c>
      <c r="P77" s="4">
        <f>Table1[[#This Row],[Delivery_Date]]-Table1[[#This Row],[Order_Date]]</f>
        <v>6</v>
      </c>
      <c r="Q77" s="4" t="str">
        <f>IF(Table1[[#This Row],[Delivery delay days]]&gt;5,"delay","on time")</f>
        <v>delay</v>
      </c>
      <c r="R77" s="10">
        <f>DATEVALUE(Table1[[#This Row],[Delivery_Date]])</f>
        <v>45066</v>
      </c>
      <c r="S77" s="10">
        <f>DATEVALUE(Table1[[#This Row],[Order_Date]])</f>
        <v>45060</v>
      </c>
      <c r="T77" s="4" t="str" cm="1">
        <f t="array" ref="T77">_xlfn.IFS(Table1[[#This Row],[Inventory_Level]]&lt;=200,"low",Table1[[#This Row],[Inventory_Level]]&gt;=700,"high",Table1[[#This Row],[Inventory_Level]]&gt;200,"medium")</f>
        <v>low</v>
      </c>
    </row>
    <row r="78" spans="1:20" x14ac:dyDescent="0.35">
      <c r="A78" s="4">
        <v>77</v>
      </c>
      <c r="B78" s="4" t="s">
        <v>37</v>
      </c>
      <c r="C78" s="4" t="s">
        <v>38</v>
      </c>
      <c r="D78" s="4" t="s">
        <v>17</v>
      </c>
      <c r="E78" s="4" t="s">
        <v>60</v>
      </c>
      <c r="F78" s="10" t="s">
        <v>100</v>
      </c>
      <c r="G78" s="11" t="s">
        <v>175</v>
      </c>
      <c r="H78" s="4">
        <v>39</v>
      </c>
      <c r="I78" s="12">
        <v>41057.19</v>
      </c>
      <c r="J78" s="12">
        <v>1601230.41</v>
      </c>
      <c r="K78" s="12">
        <v>557.03</v>
      </c>
      <c r="L78" s="4">
        <v>161</v>
      </c>
      <c r="M78" s="4" t="s">
        <v>21</v>
      </c>
      <c r="N78" s="4" t="str" cm="1">
        <f t="array" ref="N78">_xlfn.SWITCH(E78,"Delhi","North","Chennai","South","Hyderabad","South","Mumbai","Central","Bangalore","South")</f>
        <v>South</v>
      </c>
      <c r="O78" s="12">
        <v>387121.88</v>
      </c>
      <c r="P78" s="4">
        <f>Table1[[#This Row],[Delivery_Date]]-Table1[[#This Row],[Order_Date]]</f>
        <v>15</v>
      </c>
      <c r="Q78" s="4" t="str">
        <f>IF(Table1[[#This Row],[Delivery delay days]]&gt;5,"delay","on time")</f>
        <v>delay</v>
      </c>
      <c r="R78" s="10">
        <f>DATEVALUE(Table1[[#This Row],[Delivery_Date]])</f>
        <v>45105</v>
      </c>
      <c r="S78" s="10">
        <f>DATEVALUE(Table1[[#This Row],[Order_Date]])</f>
        <v>45090</v>
      </c>
      <c r="T78" s="4" t="str" cm="1">
        <f t="array" ref="T78">_xlfn.IFS(Table1[[#This Row],[Inventory_Level]]&lt;=200,"low",Table1[[#This Row],[Inventory_Level]]&gt;=700,"high",Table1[[#This Row],[Inventory_Level]]&gt;200,"medium")</f>
        <v>low</v>
      </c>
    </row>
    <row r="79" spans="1:20" x14ac:dyDescent="0.35">
      <c r="A79" s="4">
        <v>78</v>
      </c>
      <c r="B79" s="4" t="s">
        <v>15</v>
      </c>
      <c r="C79" s="4" t="s">
        <v>16</v>
      </c>
      <c r="D79" s="4" t="s">
        <v>17</v>
      </c>
      <c r="E79" s="4" t="s">
        <v>46</v>
      </c>
      <c r="F79" s="10" t="s">
        <v>155</v>
      </c>
      <c r="G79" s="11" t="s">
        <v>152</v>
      </c>
      <c r="H79" s="4">
        <v>19</v>
      </c>
      <c r="I79" s="12">
        <v>30169.52</v>
      </c>
      <c r="J79" s="12">
        <v>573220.88</v>
      </c>
      <c r="K79" s="12">
        <v>259.86</v>
      </c>
      <c r="L79" s="4">
        <v>906</v>
      </c>
      <c r="M79" s="4" t="s">
        <v>29</v>
      </c>
      <c r="N79" s="4" t="str" cm="1">
        <f t="array" ref="N79">_xlfn.SWITCH(E79,"Delhi","North","Chennai","South","Hyderabad","South","Mumbai","Central","Bangalore","South")</f>
        <v>South</v>
      </c>
      <c r="O79" s="12">
        <v>101869.7</v>
      </c>
      <c r="P79" s="4">
        <f>Table1[[#This Row],[Delivery_Date]]-Table1[[#This Row],[Order_Date]]</f>
        <v>11</v>
      </c>
      <c r="Q79" s="4" t="str">
        <f>IF(Table1[[#This Row],[Delivery delay days]]&gt;5,"delay","on time")</f>
        <v>delay</v>
      </c>
      <c r="R79" s="10">
        <f>DATEVALUE(Table1[[#This Row],[Delivery_Date]])</f>
        <v>44975</v>
      </c>
      <c r="S79" s="10">
        <f>DATEVALUE(Table1[[#This Row],[Order_Date]])</f>
        <v>44964</v>
      </c>
      <c r="T79" s="4" t="str" cm="1">
        <f t="array" ref="T79">_xlfn.IFS(Table1[[#This Row],[Inventory_Level]]&lt;=200,"low",Table1[[#This Row],[Inventory_Level]]&gt;=700,"high",Table1[[#This Row],[Inventory_Level]]&gt;200,"medium")</f>
        <v>high</v>
      </c>
    </row>
    <row r="80" spans="1:20" x14ac:dyDescent="0.35">
      <c r="A80" s="4">
        <v>79</v>
      </c>
      <c r="B80" s="4" t="s">
        <v>15</v>
      </c>
      <c r="C80" s="4" t="s">
        <v>24</v>
      </c>
      <c r="D80" s="4" t="s">
        <v>32</v>
      </c>
      <c r="E80" s="4" t="s">
        <v>52</v>
      </c>
      <c r="F80" s="10" t="s">
        <v>64</v>
      </c>
      <c r="G80" s="11" t="s">
        <v>176</v>
      </c>
      <c r="H80" s="4">
        <v>20</v>
      </c>
      <c r="I80" s="12">
        <v>15824.58</v>
      </c>
      <c r="J80" s="12">
        <v>316491.59999999998</v>
      </c>
      <c r="K80" s="12">
        <v>2594.44</v>
      </c>
      <c r="L80" s="4">
        <v>681</v>
      </c>
      <c r="M80" s="4" t="s">
        <v>21</v>
      </c>
      <c r="N80" s="4" t="str" cm="1">
        <f t="array" ref="N80">_xlfn.SWITCH(E80,"Delhi","North","Chennai","South","Hyderabad","South","Mumbai","Central","Bangalore","South")</f>
        <v>Central</v>
      </c>
      <c r="O80" s="12">
        <v>36798.35</v>
      </c>
      <c r="P80" s="4">
        <f>Table1[[#This Row],[Delivery_Date]]-Table1[[#This Row],[Order_Date]]</f>
        <v>4</v>
      </c>
      <c r="Q80" s="4" t="str">
        <f>IF(Table1[[#This Row],[Delivery delay days]]&gt;5,"delay","on time")</f>
        <v>on time</v>
      </c>
      <c r="R80" s="10">
        <f>DATEVALUE(Table1[[#This Row],[Delivery_Date]])</f>
        <v>45101</v>
      </c>
      <c r="S80" s="10">
        <f>DATEVALUE(Table1[[#This Row],[Order_Date]])</f>
        <v>45097</v>
      </c>
      <c r="T80" s="4" t="str" cm="1">
        <f t="array" ref="T80">_xlfn.IFS(Table1[[#This Row],[Inventory_Level]]&lt;=200,"low",Table1[[#This Row],[Inventory_Level]]&gt;=700,"high",Table1[[#This Row],[Inventory_Level]]&gt;200,"medium")</f>
        <v>medium</v>
      </c>
    </row>
    <row r="81" spans="1:20" x14ac:dyDescent="0.35">
      <c r="A81" s="4">
        <v>80</v>
      </c>
      <c r="B81" s="4" t="s">
        <v>59</v>
      </c>
      <c r="C81" s="4" t="s">
        <v>24</v>
      </c>
      <c r="D81" s="4" t="s">
        <v>32</v>
      </c>
      <c r="E81" s="4" t="s">
        <v>60</v>
      </c>
      <c r="F81" s="10" t="s">
        <v>177</v>
      </c>
      <c r="G81" s="11" t="s">
        <v>178</v>
      </c>
      <c r="H81" s="4">
        <v>89</v>
      </c>
      <c r="I81" s="12">
        <v>34693.18</v>
      </c>
      <c r="J81" s="12">
        <v>3087693.02</v>
      </c>
      <c r="K81" s="12">
        <v>1919.76</v>
      </c>
      <c r="L81" s="4">
        <v>412</v>
      </c>
      <c r="M81" s="4" t="s">
        <v>35</v>
      </c>
      <c r="N81" s="4" t="str" cm="1">
        <f t="array" ref="N81">_xlfn.SWITCH(E81,"Delhi","North","Chennai","South","Hyderabad","South","Mumbai","Central","Bangalore","South")</f>
        <v>South</v>
      </c>
      <c r="O81" s="12">
        <v>527237.89</v>
      </c>
      <c r="P81" s="4">
        <f>Table1[[#This Row],[Delivery_Date]]-Table1[[#This Row],[Order_Date]]</f>
        <v>15</v>
      </c>
      <c r="Q81" s="4" t="str">
        <f>IF(Table1[[#This Row],[Delivery delay days]]&gt;5,"delay","on time")</f>
        <v>delay</v>
      </c>
      <c r="R81" s="10">
        <f>DATEVALUE(Table1[[#This Row],[Delivery_Date]])</f>
        <v>45023</v>
      </c>
      <c r="S81" s="10">
        <f>DATEVALUE(Table1[[#This Row],[Order_Date]])</f>
        <v>45008</v>
      </c>
      <c r="T81" s="4" t="str" cm="1">
        <f t="array" ref="T81">_xlfn.IFS(Table1[[#This Row],[Inventory_Level]]&lt;=200,"low",Table1[[#This Row],[Inventory_Level]]&gt;=700,"high",Table1[[#This Row],[Inventory_Level]]&gt;200,"medium")</f>
        <v>medium</v>
      </c>
    </row>
    <row r="82" spans="1:20" x14ac:dyDescent="0.35">
      <c r="A82" s="4">
        <v>81</v>
      </c>
      <c r="B82" s="4" t="s">
        <v>59</v>
      </c>
      <c r="C82" s="4" t="s">
        <v>24</v>
      </c>
      <c r="D82" s="4" t="s">
        <v>32</v>
      </c>
      <c r="E82" s="4" t="s">
        <v>60</v>
      </c>
      <c r="F82" s="10" t="s">
        <v>179</v>
      </c>
      <c r="G82" s="11" t="s">
        <v>180</v>
      </c>
      <c r="H82" s="4">
        <v>11</v>
      </c>
      <c r="I82" s="12">
        <v>38799.54</v>
      </c>
      <c r="J82" s="12">
        <v>426794.94</v>
      </c>
      <c r="K82" s="12">
        <v>4198.6899999999996</v>
      </c>
      <c r="L82" s="4">
        <v>534</v>
      </c>
      <c r="M82" s="4" t="s">
        <v>35</v>
      </c>
      <c r="N82" s="4" t="str" cm="1">
        <f t="array" ref="N82">_xlfn.SWITCH(E82,"Delhi","North","Chennai","South","Hyderabad","South","Mumbai","Central","Bangalore","South")</f>
        <v>South</v>
      </c>
      <c r="O82" s="12">
        <v>72186.73</v>
      </c>
      <c r="P82" s="4">
        <f>Table1[[#This Row],[Delivery_Date]]-Table1[[#This Row],[Order_Date]]</f>
        <v>14</v>
      </c>
      <c r="Q82" s="4" t="str">
        <f>IF(Table1[[#This Row],[Delivery delay days]]&gt;5,"delay","on time")</f>
        <v>delay</v>
      </c>
      <c r="R82" s="10">
        <f>DATEVALUE(Table1[[#This Row],[Delivery_Date]])</f>
        <v>45289</v>
      </c>
      <c r="S82" s="10">
        <f>DATEVALUE(Table1[[#This Row],[Order_Date]])</f>
        <v>45275</v>
      </c>
      <c r="T82" s="4" t="str" cm="1">
        <f t="array" ref="T82">_xlfn.IFS(Table1[[#This Row],[Inventory_Level]]&lt;=200,"low",Table1[[#This Row],[Inventory_Level]]&gt;=700,"high",Table1[[#This Row],[Inventory_Level]]&gt;200,"medium")</f>
        <v>medium</v>
      </c>
    </row>
    <row r="83" spans="1:20" x14ac:dyDescent="0.35">
      <c r="A83" s="4">
        <v>82</v>
      </c>
      <c r="B83" s="4" t="s">
        <v>37</v>
      </c>
      <c r="C83" s="4" t="s">
        <v>38</v>
      </c>
      <c r="D83" s="4" t="s">
        <v>45</v>
      </c>
      <c r="E83" s="4" t="s">
        <v>46</v>
      </c>
      <c r="F83" s="10" t="s">
        <v>181</v>
      </c>
      <c r="G83" s="11" t="s">
        <v>149</v>
      </c>
      <c r="H83" s="4">
        <v>14</v>
      </c>
      <c r="I83" s="12">
        <v>40807.480000000003</v>
      </c>
      <c r="J83" s="12">
        <v>571304.72</v>
      </c>
      <c r="K83" s="12">
        <v>3709.44</v>
      </c>
      <c r="L83" s="4">
        <v>977</v>
      </c>
      <c r="M83" s="4" t="s">
        <v>35</v>
      </c>
      <c r="N83" s="4" t="str" cm="1">
        <f t="array" ref="N83">_xlfn.SWITCH(E83,"Delhi","North","Chennai","South","Hyderabad","South","Mumbai","Central","Bangalore","South")</f>
        <v>South</v>
      </c>
      <c r="O83" s="12">
        <v>32483.34</v>
      </c>
      <c r="P83" s="4">
        <f>Table1[[#This Row],[Delivery_Date]]-Table1[[#This Row],[Order_Date]]</f>
        <v>7</v>
      </c>
      <c r="Q83" s="4" t="str">
        <f>IF(Table1[[#This Row],[Delivery delay days]]&gt;5,"delay","on time")</f>
        <v>delay</v>
      </c>
      <c r="R83" s="10">
        <f>DATEVALUE(Table1[[#This Row],[Delivery_Date]])</f>
        <v>45285</v>
      </c>
      <c r="S83" s="10">
        <f>DATEVALUE(Table1[[#This Row],[Order_Date]])</f>
        <v>45278</v>
      </c>
      <c r="T83" s="4" t="str" cm="1">
        <f t="array" ref="T83">_xlfn.IFS(Table1[[#This Row],[Inventory_Level]]&lt;=200,"low",Table1[[#This Row],[Inventory_Level]]&gt;=700,"high",Table1[[#This Row],[Inventory_Level]]&gt;200,"medium")</f>
        <v>high</v>
      </c>
    </row>
    <row r="84" spans="1:20" x14ac:dyDescent="0.35">
      <c r="A84" s="4">
        <v>83</v>
      </c>
      <c r="B84" s="4" t="s">
        <v>51</v>
      </c>
      <c r="C84" s="4" t="s">
        <v>24</v>
      </c>
      <c r="D84" s="4" t="s">
        <v>45</v>
      </c>
      <c r="E84" s="4" t="s">
        <v>26</v>
      </c>
      <c r="F84" s="10" t="s">
        <v>182</v>
      </c>
      <c r="G84" s="11" t="s">
        <v>183</v>
      </c>
      <c r="H84" s="4">
        <v>17</v>
      </c>
      <c r="I84" s="12">
        <v>6187.28</v>
      </c>
      <c r="J84" s="12">
        <v>105183.76</v>
      </c>
      <c r="K84" s="12">
        <v>4319.3</v>
      </c>
      <c r="L84" s="4">
        <v>970</v>
      </c>
      <c r="M84" s="4" t="s">
        <v>42</v>
      </c>
      <c r="N84" s="4" t="str" cm="1">
        <f t="array" ref="N84">_xlfn.SWITCH(E84,"Delhi","North","Chennai","South","Hyderabad","South","Mumbai","Central","Bangalore","South")</f>
        <v>South</v>
      </c>
      <c r="O84" s="12">
        <v>7261.11</v>
      </c>
      <c r="P84" s="4">
        <f>Table1[[#This Row],[Delivery_Date]]-Table1[[#This Row],[Order_Date]]</f>
        <v>5</v>
      </c>
      <c r="Q84" s="4" t="str">
        <f>IF(Table1[[#This Row],[Delivery delay days]]&gt;5,"delay","on time")</f>
        <v>on time</v>
      </c>
      <c r="R84" s="10">
        <f>DATEVALUE(Table1[[#This Row],[Delivery_Date]])</f>
        <v>45031</v>
      </c>
      <c r="S84" s="10">
        <f>DATEVALUE(Table1[[#This Row],[Order_Date]])</f>
        <v>45026</v>
      </c>
      <c r="T84" s="4" t="str" cm="1">
        <f t="array" ref="T84">_xlfn.IFS(Table1[[#This Row],[Inventory_Level]]&lt;=200,"low",Table1[[#This Row],[Inventory_Level]]&gt;=700,"high",Table1[[#This Row],[Inventory_Level]]&gt;200,"medium")</f>
        <v>high</v>
      </c>
    </row>
    <row r="85" spans="1:20" x14ac:dyDescent="0.35">
      <c r="A85" s="4">
        <v>84</v>
      </c>
      <c r="B85" s="4" t="s">
        <v>31</v>
      </c>
      <c r="C85" s="4" t="s">
        <v>16</v>
      </c>
      <c r="D85" s="4" t="s">
        <v>25</v>
      </c>
      <c r="E85" s="4" t="s">
        <v>46</v>
      </c>
      <c r="F85" s="10" t="s">
        <v>184</v>
      </c>
      <c r="G85" s="11" t="s">
        <v>138</v>
      </c>
      <c r="H85" s="4">
        <v>45</v>
      </c>
      <c r="I85" s="12">
        <v>35570.82</v>
      </c>
      <c r="J85" s="12">
        <v>1600686.9</v>
      </c>
      <c r="K85" s="12">
        <v>2998.31</v>
      </c>
      <c r="L85" s="4">
        <v>31</v>
      </c>
      <c r="M85" s="4" t="s">
        <v>42</v>
      </c>
      <c r="N85" s="4" t="str" cm="1">
        <f t="array" ref="N85">_xlfn.SWITCH(E85,"Delhi","North","Chennai","South","Hyderabad","South","Mumbai","Central","Bangalore","South")</f>
        <v>South</v>
      </c>
      <c r="O85" s="12">
        <v>344787.57</v>
      </c>
      <c r="P85" s="4">
        <f>Table1[[#This Row],[Delivery_Date]]-Table1[[#This Row],[Order_Date]]</f>
        <v>2</v>
      </c>
      <c r="Q85" s="4" t="str">
        <f>IF(Table1[[#This Row],[Delivery delay days]]&gt;5,"delay","on time")</f>
        <v>on time</v>
      </c>
      <c r="R85" s="10">
        <f>DATEVALUE(Table1[[#This Row],[Delivery_Date]])</f>
        <v>44946</v>
      </c>
      <c r="S85" s="10">
        <f>DATEVALUE(Table1[[#This Row],[Order_Date]])</f>
        <v>44944</v>
      </c>
      <c r="T85" s="4" t="str" cm="1">
        <f t="array" ref="T85">_xlfn.IFS(Table1[[#This Row],[Inventory_Level]]&lt;=200,"low",Table1[[#This Row],[Inventory_Level]]&gt;=700,"high",Table1[[#This Row],[Inventory_Level]]&gt;200,"medium")</f>
        <v>low</v>
      </c>
    </row>
    <row r="86" spans="1:20" x14ac:dyDescent="0.35">
      <c r="A86" s="4">
        <v>85</v>
      </c>
      <c r="B86" s="4" t="s">
        <v>37</v>
      </c>
      <c r="C86" s="4" t="s">
        <v>38</v>
      </c>
      <c r="D86" s="4" t="s">
        <v>39</v>
      </c>
      <c r="E86" s="4" t="s">
        <v>18</v>
      </c>
      <c r="F86" s="10" t="s">
        <v>185</v>
      </c>
      <c r="G86" s="11" t="s">
        <v>58</v>
      </c>
      <c r="H86" s="4">
        <v>64</v>
      </c>
      <c r="I86" s="12">
        <v>28316.95</v>
      </c>
      <c r="J86" s="12">
        <v>1812284.8</v>
      </c>
      <c r="K86" s="12">
        <v>3960.88</v>
      </c>
      <c r="L86" s="4">
        <v>443</v>
      </c>
      <c r="M86" s="4" t="s">
        <v>29</v>
      </c>
      <c r="N86" s="4" t="str" cm="1">
        <f t="array" ref="N86">_xlfn.SWITCH(E86,"Delhi","North","Chennai","South","Hyderabad","South","Mumbai","Central","Bangalore","South")</f>
        <v>North</v>
      </c>
      <c r="O86" s="12">
        <v>202329.95</v>
      </c>
      <c r="P86" s="4">
        <f>Table1[[#This Row],[Delivery_Date]]-Table1[[#This Row],[Order_Date]]</f>
        <v>4</v>
      </c>
      <c r="Q86" s="4" t="str">
        <f>IF(Table1[[#This Row],[Delivery delay days]]&gt;5,"delay","on time")</f>
        <v>on time</v>
      </c>
      <c r="R86" s="10">
        <f>DATEVALUE(Table1[[#This Row],[Delivery_Date]])</f>
        <v>45045</v>
      </c>
      <c r="S86" s="10">
        <f>DATEVALUE(Table1[[#This Row],[Order_Date]])</f>
        <v>45041</v>
      </c>
      <c r="T86" s="4" t="str" cm="1">
        <f t="array" ref="T86">_xlfn.IFS(Table1[[#This Row],[Inventory_Level]]&lt;=200,"low",Table1[[#This Row],[Inventory_Level]]&gt;=700,"high",Table1[[#This Row],[Inventory_Level]]&gt;200,"medium")</f>
        <v>medium</v>
      </c>
    </row>
    <row r="87" spans="1:20" x14ac:dyDescent="0.35">
      <c r="A87" s="4">
        <v>86</v>
      </c>
      <c r="B87" s="4" t="s">
        <v>59</v>
      </c>
      <c r="C87" s="4" t="s">
        <v>24</v>
      </c>
      <c r="D87" s="4" t="s">
        <v>32</v>
      </c>
      <c r="E87" s="4" t="s">
        <v>52</v>
      </c>
      <c r="F87" s="10" t="s">
        <v>28</v>
      </c>
      <c r="G87" s="11" t="s">
        <v>186</v>
      </c>
      <c r="H87" s="4">
        <v>89</v>
      </c>
      <c r="I87" s="12">
        <v>22373.71</v>
      </c>
      <c r="J87" s="12">
        <v>1991260.19</v>
      </c>
      <c r="K87" s="12">
        <v>3824.14</v>
      </c>
      <c r="L87" s="4">
        <v>457</v>
      </c>
      <c r="M87" s="4" t="s">
        <v>29</v>
      </c>
      <c r="N87" s="4" t="str" cm="1">
        <f t="array" ref="N87">_xlfn.SWITCH(E87,"Delhi","North","Chennai","South","Hyderabad","South","Mumbai","Central","Bangalore","South")</f>
        <v>Central</v>
      </c>
      <c r="O87" s="12">
        <v>255448.32000000001</v>
      </c>
      <c r="P87" s="4">
        <f>Table1[[#This Row],[Delivery_Date]]-Table1[[#This Row],[Order_Date]]</f>
        <v>5</v>
      </c>
      <c r="Q87" s="4" t="str">
        <f>IF(Table1[[#This Row],[Delivery delay days]]&gt;5,"delay","on time")</f>
        <v>on time</v>
      </c>
      <c r="R87" s="10">
        <f>DATEVALUE(Table1[[#This Row],[Delivery_Date]])</f>
        <v>45142</v>
      </c>
      <c r="S87" s="10">
        <f>DATEVALUE(Table1[[#This Row],[Order_Date]])</f>
        <v>45137</v>
      </c>
      <c r="T87" s="4" t="str" cm="1">
        <f t="array" ref="T87">_xlfn.IFS(Table1[[#This Row],[Inventory_Level]]&lt;=200,"low",Table1[[#This Row],[Inventory_Level]]&gt;=700,"high",Table1[[#This Row],[Inventory_Level]]&gt;200,"medium")</f>
        <v>medium</v>
      </c>
    </row>
    <row r="88" spans="1:20" x14ac:dyDescent="0.35">
      <c r="A88" s="4">
        <v>87</v>
      </c>
      <c r="B88" s="4" t="s">
        <v>51</v>
      </c>
      <c r="C88" s="4" t="s">
        <v>24</v>
      </c>
      <c r="D88" s="4" t="s">
        <v>45</v>
      </c>
      <c r="E88" s="4" t="s">
        <v>46</v>
      </c>
      <c r="F88" s="10" t="s">
        <v>187</v>
      </c>
      <c r="G88" s="11" t="s">
        <v>188</v>
      </c>
      <c r="H88" s="4">
        <v>25</v>
      </c>
      <c r="I88" s="12">
        <v>15040.09</v>
      </c>
      <c r="J88" s="12">
        <v>376002.25</v>
      </c>
      <c r="K88" s="12">
        <v>3009.95</v>
      </c>
      <c r="L88" s="4">
        <v>947</v>
      </c>
      <c r="M88" s="4" t="s">
        <v>29</v>
      </c>
      <c r="N88" s="4" t="str" cm="1">
        <f t="array" ref="N88">_xlfn.SWITCH(E88,"Delhi","North","Chennai","South","Hyderabad","South","Mumbai","Central","Bangalore","South")</f>
        <v>South</v>
      </c>
      <c r="O88" s="12">
        <v>67241.100000000006</v>
      </c>
      <c r="P88" s="4">
        <f>Table1[[#This Row],[Delivery_Date]]-Table1[[#This Row],[Order_Date]]</f>
        <v>6</v>
      </c>
      <c r="Q88" s="4" t="str">
        <f>IF(Table1[[#This Row],[Delivery delay days]]&gt;5,"delay","on time")</f>
        <v>delay</v>
      </c>
      <c r="R88" s="10">
        <f>DATEVALUE(Table1[[#This Row],[Delivery_Date]])</f>
        <v>45009</v>
      </c>
      <c r="S88" s="10">
        <f>DATEVALUE(Table1[[#This Row],[Order_Date]])</f>
        <v>45003</v>
      </c>
      <c r="T88" s="4" t="str" cm="1">
        <f t="array" ref="T88">_xlfn.IFS(Table1[[#This Row],[Inventory_Level]]&lt;=200,"low",Table1[[#This Row],[Inventory_Level]]&gt;=700,"high",Table1[[#This Row],[Inventory_Level]]&gt;200,"medium")</f>
        <v>high</v>
      </c>
    </row>
    <row r="89" spans="1:20" x14ac:dyDescent="0.35">
      <c r="A89" s="4">
        <v>88</v>
      </c>
      <c r="B89" s="4" t="s">
        <v>31</v>
      </c>
      <c r="C89" s="4" t="s">
        <v>16</v>
      </c>
      <c r="D89" s="4" t="s">
        <v>17</v>
      </c>
      <c r="E89" s="4" t="s">
        <v>46</v>
      </c>
      <c r="F89" s="10" t="s">
        <v>189</v>
      </c>
      <c r="G89" s="11" t="s">
        <v>190</v>
      </c>
      <c r="H89" s="4">
        <v>6</v>
      </c>
      <c r="I89" s="12">
        <v>4789.66</v>
      </c>
      <c r="J89" s="12">
        <v>28737.96</v>
      </c>
      <c r="K89" s="12">
        <v>4904.54</v>
      </c>
      <c r="L89" s="4">
        <v>147</v>
      </c>
      <c r="M89" s="4" t="s">
        <v>35</v>
      </c>
      <c r="N89" s="4" t="str" cm="1">
        <f t="array" ref="N89">_xlfn.SWITCH(E89,"Delhi","North","Chennai","South","Hyderabad","South","Mumbai","Central","Bangalore","South")</f>
        <v>South</v>
      </c>
      <c r="O89" s="12">
        <v>2610.8000000000002</v>
      </c>
      <c r="P89" s="4">
        <f>Table1[[#This Row],[Delivery_Date]]-Table1[[#This Row],[Order_Date]]</f>
        <v>6</v>
      </c>
      <c r="Q89" s="4" t="str">
        <f>IF(Table1[[#This Row],[Delivery delay days]]&gt;5,"delay","on time")</f>
        <v>delay</v>
      </c>
      <c r="R89" s="10">
        <f>DATEVALUE(Table1[[#This Row],[Delivery_Date]])</f>
        <v>45119</v>
      </c>
      <c r="S89" s="10">
        <f>DATEVALUE(Table1[[#This Row],[Order_Date]])</f>
        <v>45113</v>
      </c>
      <c r="T89" s="4" t="str" cm="1">
        <f t="array" ref="T89">_xlfn.IFS(Table1[[#This Row],[Inventory_Level]]&lt;=200,"low",Table1[[#This Row],[Inventory_Level]]&gt;=700,"high",Table1[[#This Row],[Inventory_Level]]&gt;200,"medium")</f>
        <v>low</v>
      </c>
    </row>
    <row r="90" spans="1:20" x14ac:dyDescent="0.35">
      <c r="A90" s="4">
        <v>89</v>
      </c>
      <c r="B90" s="4" t="s">
        <v>59</v>
      </c>
      <c r="C90" s="4" t="s">
        <v>38</v>
      </c>
      <c r="D90" s="4" t="s">
        <v>17</v>
      </c>
      <c r="E90" s="4" t="s">
        <v>46</v>
      </c>
      <c r="F90" s="10" t="s">
        <v>191</v>
      </c>
      <c r="G90" s="11" t="s">
        <v>140</v>
      </c>
      <c r="H90" s="4">
        <v>32</v>
      </c>
      <c r="I90" s="12">
        <v>37934.49</v>
      </c>
      <c r="J90" s="12">
        <v>1213903.68</v>
      </c>
      <c r="K90" s="12">
        <v>3624.54</v>
      </c>
      <c r="L90" s="4">
        <v>300</v>
      </c>
      <c r="M90" s="4" t="s">
        <v>35</v>
      </c>
      <c r="N90" s="4" t="str" cm="1">
        <f t="array" ref="N90">_xlfn.SWITCH(E90,"Delhi","North","Chennai","South","Hyderabad","South","Mumbai","Central","Bangalore","South")</f>
        <v>South</v>
      </c>
      <c r="O90" s="12">
        <v>230471.76</v>
      </c>
      <c r="P90" s="4">
        <f>Table1[[#This Row],[Delivery_Date]]-Table1[[#This Row],[Order_Date]]</f>
        <v>11</v>
      </c>
      <c r="Q90" s="4" t="str">
        <f>IF(Table1[[#This Row],[Delivery delay days]]&gt;5,"delay","on time")</f>
        <v>delay</v>
      </c>
      <c r="R90" s="10">
        <f>DATEVALUE(Table1[[#This Row],[Delivery_Date]])</f>
        <v>44998</v>
      </c>
      <c r="S90" s="10">
        <f>DATEVALUE(Table1[[#This Row],[Order_Date]])</f>
        <v>44987</v>
      </c>
      <c r="T90" s="4" t="str" cm="1">
        <f t="array" ref="T90">_xlfn.IFS(Table1[[#This Row],[Inventory_Level]]&lt;=200,"low",Table1[[#This Row],[Inventory_Level]]&gt;=700,"high",Table1[[#This Row],[Inventory_Level]]&gt;200,"medium")</f>
        <v>medium</v>
      </c>
    </row>
    <row r="91" spans="1:20" x14ac:dyDescent="0.35">
      <c r="A91" s="4">
        <v>90</v>
      </c>
      <c r="B91" s="4" t="s">
        <v>51</v>
      </c>
      <c r="C91" s="4" t="s">
        <v>24</v>
      </c>
      <c r="D91" s="4" t="s">
        <v>39</v>
      </c>
      <c r="E91" s="4" t="s">
        <v>18</v>
      </c>
      <c r="F91" s="10" t="s">
        <v>85</v>
      </c>
      <c r="G91" s="11" t="s">
        <v>141</v>
      </c>
      <c r="H91" s="4">
        <v>37</v>
      </c>
      <c r="I91" s="12">
        <v>48691.9</v>
      </c>
      <c r="J91" s="12">
        <v>1801600.3</v>
      </c>
      <c r="K91" s="12">
        <v>4312.01</v>
      </c>
      <c r="L91" s="4">
        <v>583</v>
      </c>
      <c r="M91" s="4" t="s">
        <v>42</v>
      </c>
      <c r="N91" s="4" t="str" cm="1">
        <f t="array" ref="N91">_xlfn.SWITCH(E91,"Delhi","North","Chennai","South","Hyderabad","South","Mumbai","Central","Bangalore","South")</f>
        <v>North</v>
      </c>
      <c r="O91" s="12">
        <v>119458.73</v>
      </c>
      <c r="P91" s="4">
        <f>Table1[[#This Row],[Delivery_Date]]-Table1[[#This Row],[Order_Date]]</f>
        <v>10</v>
      </c>
      <c r="Q91" s="4" t="str">
        <f>IF(Table1[[#This Row],[Delivery delay days]]&gt;5,"delay","on time")</f>
        <v>delay</v>
      </c>
      <c r="R91" s="10">
        <f>DATEVALUE(Table1[[#This Row],[Delivery_Date]])</f>
        <v>45050</v>
      </c>
      <c r="S91" s="10">
        <f>DATEVALUE(Table1[[#This Row],[Order_Date]])</f>
        <v>45040</v>
      </c>
      <c r="T91" s="4" t="str" cm="1">
        <f t="array" ref="T91">_xlfn.IFS(Table1[[#This Row],[Inventory_Level]]&lt;=200,"low",Table1[[#This Row],[Inventory_Level]]&gt;=700,"high",Table1[[#This Row],[Inventory_Level]]&gt;200,"medium")</f>
        <v>medium</v>
      </c>
    </row>
    <row r="92" spans="1:20" x14ac:dyDescent="0.35">
      <c r="A92" s="4">
        <v>91</v>
      </c>
      <c r="B92" s="4" t="s">
        <v>59</v>
      </c>
      <c r="C92" s="4" t="s">
        <v>38</v>
      </c>
      <c r="D92" s="4" t="s">
        <v>25</v>
      </c>
      <c r="E92" s="4" t="s">
        <v>60</v>
      </c>
      <c r="F92" s="10" t="s">
        <v>192</v>
      </c>
      <c r="G92" s="11" t="s">
        <v>135</v>
      </c>
      <c r="H92" s="4">
        <v>72</v>
      </c>
      <c r="I92" s="12">
        <v>14566.67</v>
      </c>
      <c r="J92" s="12">
        <v>1048800.24</v>
      </c>
      <c r="K92" s="12">
        <v>2176.77</v>
      </c>
      <c r="L92" s="4">
        <v>325</v>
      </c>
      <c r="M92" s="4" t="s">
        <v>42</v>
      </c>
      <c r="N92" s="4" t="str" cm="1">
        <f t="array" ref="N92">_xlfn.SWITCH(E92,"Delhi","North","Chennai","South","Hyderabad","South","Mumbai","Central","Bangalore","South")</f>
        <v>South</v>
      </c>
      <c r="O92" s="12">
        <v>166746.60999999999</v>
      </c>
      <c r="P92" s="4">
        <f>Table1[[#This Row],[Delivery_Date]]-Table1[[#This Row],[Order_Date]]</f>
        <v>15</v>
      </c>
      <c r="Q92" s="4" t="str">
        <f>IF(Table1[[#This Row],[Delivery delay days]]&gt;5,"delay","on time")</f>
        <v>delay</v>
      </c>
      <c r="R92" s="10">
        <f>DATEVALUE(Table1[[#This Row],[Delivery_Date]])</f>
        <v>45196</v>
      </c>
      <c r="S92" s="10">
        <f>DATEVALUE(Table1[[#This Row],[Order_Date]])</f>
        <v>45181</v>
      </c>
      <c r="T92" s="4" t="str" cm="1">
        <f t="array" ref="T92">_xlfn.IFS(Table1[[#This Row],[Inventory_Level]]&lt;=200,"low",Table1[[#This Row],[Inventory_Level]]&gt;=700,"high",Table1[[#This Row],[Inventory_Level]]&gt;200,"medium")</f>
        <v>medium</v>
      </c>
    </row>
    <row r="93" spans="1:20" x14ac:dyDescent="0.35">
      <c r="A93" s="4">
        <v>92</v>
      </c>
      <c r="B93" s="4" t="s">
        <v>37</v>
      </c>
      <c r="C93" s="4" t="s">
        <v>38</v>
      </c>
      <c r="D93" s="4" t="s">
        <v>17</v>
      </c>
      <c r="E93" s="4" t="s">
        <v>60</v>
      </c>
      <c r="F93" s="10" t="s">
        <v>193</v>
      </c>
      <c r="G93" s="11" t="s">
        <v>194</v>
      </c>
      <c r="H93" s="4">
        <v>4</v>
      </c>
      <c r="I93" s="12">
        <v>43996.94</v>
      </c>
      <c r="J93" s="12">
        <v>175987.76</v>
      </c>
      <c r="K93" s="12">
        <v>4372.3500000000004</v>
      </c>
      <c r="L93" s="4">
        <v>651</v>
      </c>
      <c r="M93" s="4" t="s">
        <v>42</v>
      </c>
      <c r="N93" s="4" t="str" cm="1">
        <f t="array" ref="N93">_xlfn.SWITCH(E93,"Delhi","North","Chennai","South","Hyderabad","South","Mumbai","Central","Bangalore","South")</f>
        <v>South</v>
      </c>
      <c r="O93" s="12">
        <v>30877.17</v>
      </c>
      <c r="P93" s="4">
        <f>Table1[[#This Row],[Delivery_Date]]-Table1[[#This Row],[Order_Date]]</f>
        <v>5</v>
      </c>
      <c r="Q93" s="4" t="str">
        <f>IF(Table1[[#This Row],[Delivery delay days]]&gt;5,"delay","on time")</f>
        <v>on time</v>
      </c>
      <c r="R93" s="10">
        <f>DATEVALUE(Table1[[#This Row],[Delivery_Date]])</f>
        <v>45214</v>
      </c>
      <c r="S93" s="10">
        <f>DATEVALUE(Table1[[#This Row],[Order_Date]])</f>
        <v>45209</v>
      </c>
      <c r="T93" s="4" t="str" cm="1">
        <f t="array" ref="T93">_xlfn.IFS(Table1[[#This Row],[Inventory_Level]]&lt;=200,"low",Table1[[#This Row],[Inventory_Level]]&gt;=700,"high",Table1[[#This Row],[Inventory_Level]]&gt;200,"medium")</f>
        <v>medium</v>
      </c>
    </row>
    <row r="94" spans="1:20" x14ac:dyDescent="0.35">
      <c r="A94" s="4">
        <v>93</v>
      </c>
      <c r="B94" s="4" t="s">
        <v>31</v>
      </c>
      <c r="C94" s="4" t="s">
        <v>24</v>
      </c>
      <c r="D94" s="4" t="s">
        <v>32</v>
      </c>
      <c r="E94" s="4" t="s">
        <v>52</v>
      </c>
      <c r="F94" s="10" t="s">
        <v>195</v>
      </c>
      <c r="G94" s="11" t="s">
        <v>196</v>
      </c>
      <c r="H94" s="4">
        <v>43</v>
      </c>
      <c r="I94" s="12">
        <v>47291.8</v>
      </c>
      <c r="J94" s="12">
        <v>2033547.4</v>
      </c>
      <c r="K94" s="12">
        <v>203.06</v>
      </c>
      <c r="L94" s="4">
        <v>400</v>
      </c>
      <c r="M94" s="4" t="s">
        <v>35</v>
      </c>
      <c r="N94" s="4" t="str" cm="1">
        <f t="array" ref="N94">_xlfn.SWITCH(E94,"Delhi","North","Chennai","South","Hyderabad","South","Mumbai","Central","Bangalore","South")</f>
        <v>Central</v>
      </c>
      <c r="O94" s="12">
        <v>134028.75</v>
      </c>
      <c r="P94" s="4">
        <f>Table1[[#This Row],[Delivery_Date]]-Table1[[#This Row],[Order_Date]]</f>
        <v>5</v>
      </c>
      <c r="Q94" s="4" t="str">
        <f>IF(Table1[[#This Row],[Delivery delay days]]&gt;5,"delay","on time")</f>
        <v>on time</v>
      </c>
      <c r="R94" s="10">
        <f>DATEVALUE(Table1[[#This Row],[Delivery_Date]])</f>
        <v>44935</v>
      </c>
      <c r="S94" s="10">
        <f>DATEVALUE(Table1[[#This Row],[Order_Date]])</f>
        <v>44930</v>
      </c>
      <c r="T94" s="4" t="str" cm="1">
        <f t="array" ref="T94">_xlfn.IFS(Table1[[#This Row],[Inventory_Level]]&lt;=200,"low",Table1[[#This Row],[Inventory_Level]]&gt;=700,"high",Table1[[#This Row],[Inventory_Level]]&gt;200,"medium")</f>
        <v>medium</v>
      </c>
    </row>
    <row r="95" spans="1:20" x14ac:dyDescent="0.35">
      <c r="A95" s="4">
        <v>94</v>
      </c>
      <c r="B95" s="4" t="s">
        <v>51</v>
      </c>
      <c r="C95" s="4" t="s">
        <v>16</v>
      </c>
      <c r="D95" s="4" t="s">
        <v>25</v>
      </c>
      <c r="E95" s="4" t="s">
        <v>46</v>
      </c>
      <c r="F95" s="10" t="s">
        <v>109</v>
      </c>
      <c r="G95" s="11" t="s">
        <v>92</v>
      </c>
      <c r="H95" s="4">
        <v>57</v>
      </c>
      <c r="I95" s="12">
        <v>16820.689999999999</v>
      </c>
      <c r="J95" s="12">
        <v>958779.33</v>
      </c>
      <c r="K95" s="12">
        <v>2915.07</v>
      </c>
      <c r="L95" s="4">
        <v>612</v>
      </c>
      <c r="M95" s="4" t="s">
        <v>21</v>
      </c>
      <c r="N95" s="4" t="str" cm="1">
        <f t="array" ref="N95">_xlfn.SWITCH(E95,"Delhi","North","Chennai","South","Hyderabad","South","Mumbai","Central","Bangalore","South")</f>
        <v>South</v>
      </c>
      <c r="O95" s="12">
        <v>152628.95000000001</v>
      </c>
      <c r="P95" s="4">
        <f>Table1[[#This Row],[Delivery_Date]]-Table1[[#This Row],[Order_Date]]</f>
        <v>4</v>
      </c>
      <c r="Q95" s="4" t="str">
        <f>IF(Table1[[#This Row],[Delivery delay days]]&gt;5,"delay","on time")</f>
        <v>on time</v>
      </c>
      <c r="R95" s="10">
        <f>DATEVALUE(Table1[[#This Row],[Delivery_Date]])</f>
        <v>45167</v>
      </c>
      <c r="S95" s="10">
        <f>DATEVALUE(Table1[[#This Row],[Order_Date]])</f>
        <v>45163</v>
      </c>
      <c r="T95" s="4" t="str" cm="1">
        <f t="array" ref="T95">_xlfn.IFS(Table1[[#This Row],[Inventory_Level]]&lt;=200,"low",Table1[[#This Row],[Inventory_Level]]&gt;=700,"high",Table1[[#This Row],[Inventory_Level]]&gt;200,"medium")</f>
        <v>medium</v>
      </c>
    </row>
    <row r="96" spans="1:20" x14ac:dyDescent="0.35">
      <c r="A96" s="4">
        <v>95</v>
      </c>
      <c r="B96" s="4" t="s">
        <v>37</v>
      </c>
      <c r="C96" s="4" t="s">
        <v>38</v>
      </c>
      <c r="D96" s="4" t="s">
        <v>25</v>
      </c>
      <c r="E96" s="4" t="s">
        <v>60</v>
      </c>
      <c r="F96" s="10" t="s">
        <v>197</v>
      </c>
      <c r="G96" s="11" t="s">
        <v>152</v>
      </c>
      <c r="H96" s="4">
        <v>97</v>
      </c>
      <c r="I96" s="12">
        <v>26944.22</v>
      </c>
      <c r="J96" s="12">
        <v>2613589.34</v>
      </c>
      <c r="K96" s="12">
        <v>934.57</v>
      </c>
      <c r="L96" s="4">
        <v>809</v>
      </c>
      <c r="M96" s="4" t="s">
        <v>21</v>
      </c>
      <c r="N96" s="4" t="str" cm="1">
        <f t="array" ref="N96">_xlfn.SWITCH(E96,"Delhi","North","Chennai","South","Hyderabad","South","Mumbai","Central","Bangalore","South")</f>
        <v>South</v>
      </c>
      <c r="O96" s="12">
        <v>134164.98000000001</v>
      </c>
      <c r="P96" s="4">
        <f>Table1[[#This Row],[Delivery_Date]]-Table1[[#This Row],[Order_Date]]</f>
        <v>4</v>
      </c>
      <c r="Q96" s="4" t="str">
        <f>IF(Table1[[#This Row],[Delivery delay days]]&gt;5,"delay","on time")</f>
        <v>on time</v>
      </c>
      <c r="R96" s="10">
        <f>DATEVALUE(Table1[[#This Row],[Delivery_Date]])</f>
        <v>44975</v>
      </c>
      <c r="S96" s="10">
        <f>DATEVALUE(Table1[[#This Row],[Order_Date]])</f>
        <v>44971</v>
      </c>
      <c r="T96" s="4" t="str" cm="1">
        <f t="array" ref="T96">_xlfn.IFS(Table1[[#This Row],[Inventory_Level]]&lt;=200,"low",Table1[[#This Row],[Inventory_Level]]&gt;=700,"high",Table1[[#This Row],[Inventory_Level]]&gt;200,"medium")</f>
        <v>high</v>
      </c>
    </row>
    <row r="97" spans="1:20" x14ac:dyDescent="0.35">
      <c r="A97" s="4">
        <v>96</v>
      </c>
      <c r="B97" s="4" t="s">
        <v>65</v>
      </c>
      <c r="C97" s="4" t="s">
        <v>24</v>
      </c>
      <c r="D97" s="4" t="s">
        <v>25</v>
      </c>
      <c r="E97" s="4" t="s">
        <v>18</v>
      </c>
      <c r="F97" s="10" t="s">
        <v>198</v>
      </c>
      <c r="G97" s="11" t="s">
        <v>199</v>
      </c>
      <c r="H97" s="4">
        <v>87</v>
      </c>
      <c r="I97" s="12">
        <v>42086.5</v>
      </c>
      <c r="J97" s="12">
        <v>3661525.5</v>
      </c>
      <c r="K97" s="12">
        <v>4117.7299999999996</v>
      </c>
      <c r="L97" s="4">
        <v>779</v>
      </c>
      <c r="M97" s="4" t="s">
        <v>29</v>
      </c>
      <c r="N97" s="4" t="str" cm="1">
        <f t="array" ref="N97">_xlfn.SWITCH(E97,"Delhi","North","Chennai","South","Hyderabad","South","Mumbai","Central","Bangalore","South")</f>
        <v>North</v>
      </c>
      <c r="O97" s="12">
        <v>830131.93</v>
      </c>
      <c r="P97" s="4">
        <f>Table1[[#This Row],[Delivery_Date]]-Table1[[#This Row],[Order_Date]]</f>
        <v>3</v>
      </c>
      <c r="Q97" s="4" t="str">
        <f>IF(Table1[[#This Row],[Delivery delay days]]&gt;5,"delay","on time")</f>
        <v>on time</v>
      </c>
      <c r="R97" s="10">
        <f>DATEVALUE(Table1[[#This Row],[Delivery_Date]])</f>
        <v>45110</v>
      </c>
      <c r="S97" s="10">
        <f>DATEVALUE(Table1[[#This Row],[Order_Date]])</f>
        <v>45107</v>
      </c>
      <c r="T97" s="4" t="str" cm="1">
        <f t="array" ref="T97">_xlfn.IFS(Table1[[#This Row],[Inventory_Level]]&lt;=200,"low",Table1[[#This Row],[Inventory_Level]]&gt;=700,"high",Table1[[#This Row],[Inventory_Level]]&gt;200,"medium")</f>
        <v>high</v>
      </c>
    </row>
    <row r="98" spans="1:20" x14ac:dyDescent="0.35">
      <c r="A98" s="4">
        <v>97</v>
      </c>
      <c r="B98" s="4" t="s">
        <v>15</v>
      </c>
      <c r="C98" s="4" t="s">
        <v>38</v>
      </c>
      <c r="D98" s="4" t="s">
        <v>39</v>
      </c>
      <c r="E98" s="4" t="s">
        <v>18</v>
      </c>
      <c r="F98" s="10" t="s">
        <v>200</v>
      </c>
      <c r="G98" s="11" t="s">
        <v>160</v>
      </c>
      <c r="H98" s="4">
        <v>66</v>
      </c>
      <c r="I98" s="12">
        <v>15298.67</v>
      </c>
      <c r="J98" s="12">
        <v>1009712.22</v>
      </c>
      <c r="K98" s="12">
        <v>2357.56</v>
      </c>
      <c r="L98" s="4">
        <v>1000</v>
      </c>
      <c r="M98" s="4" t="s">
        <v>35</v>
      </c>
      <c r="N98" s="4" t="str" cm="1">
        <f t="array" ref="N98">_xlfn.SWITCH(E98,"Delhi","North","Chennai","South","Hyderabad","South","Mumbai","Central","Bangalore","South")</f>
        <v>North</v>
      </c>
      <c r="O98" s="12">
        <v>75586.28</v>
      </c>
      <c r="P98" s="4">
        <f>Table1[[#This Row],[Delivery_Date]]-Table1[[#This Row],[Order_Date]]</f>
        <v>1</v>
      </c>
      <c r="Q98" s="4" t="str">
        <f>IF(Table1[[#This Row],[Delivery delay days]]&gt;5,"delay","on time")</f>
        <v>on time</v>
      </c>
      <c r="R98" s="10">
        <f>DATEVALUE(Table1[[#This Row],[Delivery_Date]])</f>
        <v>45173</v>
      </c>
      <c r="S98" s="10">
        <f>DATEVALUE(Table1[[#This Row],[Order_Date]])</f>
        <v>45172</v>
      </c>
      <c r="T98" s="4" t="str" cm="1">
        <f t="array" ref="T98">_xlfn.IFS(Table1[[#This Row],[Inventory_Level]]&lt;=200,"low",Table1[[#This Row],[Inventory_Level]]&gt;=700,"high",Table1[[#This Row],[Inventory_Level]]&gt;200,"medium")</f>
        <v>high</v>
      </c>
    </row>
    <row r="99" spans="1:20" x14ac:dyDescent="0.35">
      <c r="A99" s="4">
        <v>98</v>
      </c>
      <c r="B99" s="4" t="s">
        <v>37</v>
      </c>
      <c r="C99" s="4" t="s">
        <v>16</v>
      </c>
      <c r="D99" s="4" t="s">
        <v>32</v>
      </c>
      <c r="E99" s="4" t="s">
        <v>18</v>
      </c>
      <c r="F99" s="10" t="s">
        <v>201</v>
      </c>
      <c r="G99" s="11" t="s">
        <v>88</v>
      </c>
      <c r="H99" s="4">
        <v>64</v>
      </c>
      <c r="I99" s="12">
        <v>16841.09</v>
      </c>
      <c r="J99" s="12">
        <v>1077829.76</v>
      </c>
      <c r="K99" s="12">
        <v>830.82</v>
      </c>
      <c r="L99" s="4">
        <v>618</v>
      </c>
      <c r="M99" s="4" t="s">
        <v>29</v>
      </c>
      <c r="N99" s="4" t="str" cm="1">
        <f t="array" ref="N99">_xlfn.SWITCH(E99,"Delhi","North","Chennai","South","Hyderabad","South","Mumbai","Central","Bangalore","South")</f>
        <v>North</v>
      </c>
      <c r="O99" s="12">
        <v>153826.56</v>
      </c>
      <c r="P99" s="4">
        <f>Table1[[#This Row],[Delivery_Date]]-Table1[[#This Row],[Order_Date]]</f>
        <v>10</v>
      </c>
      <c r="Q99" s="4" t="str">
        <f>IF(Table1[[#This Row],[Delivery delay days]]&gt;5,"delay","on time")</f>
        <v>delay</v>
      </c>
      <c r="R99" s="10">
        <f>DATEVALUE(Table1[[#This Row],[Delivery_Date]])</f>
        <v>45114</v>
      </c>
      <c r="S99" s="10">
        <f>DATEVALUE(Table1[[#This Row],[Order_Date]])</f>
        <v>45104</v>
      </c>
      <c r="T99" s="4" t="str" cm="1">
        <f t="array" ref="T99">_xlfn.IFS(Table1[[#This Row],[Inventory_Level]]&lt;=200,"low",Table1[[#This Row],[Inventory_Level]]&gt;=700,"high",Table1[[#This Row],[Inventory_Level]]&gt;200,"medium")</f>
        <v>medium</v>
      </c>
    </row>
    <row r="100" spans="1:20" x14ac:dyDescent="0.35">
      <c r="A100" s="4">
        <v>99</v>
      </c>
      <c r="B100" s="4" t="s">
        <v>31</v>
      </c>
      <c r="C100" s="4" t="s">
        <v>16</v>
      </c>
      <c r="D100" s="4" t="s">
        <v>25</v>
      </c>
      <c r="E100" s="4" t="s">
        <v>18</v>
      </c>
      <c r="F100" s="10" t="s">
        <v>183</v>
      </c>
      <c r="G100" s="11" t="s">
        <v>40</v>
      </c>
      <c r="H100" s="4">
        <v>1</v>
      </c>
      <c r="I100" s="12">
        <v>23947.33</v>
      </c>
      <c r="J100" s="12">
        <v>23947.33</v>
      </c>
      <c r="K100" s="12">
        <v>590.20000000000005</v>
      </c>
      <c r="L100" s="4">
        <v>968</v>
      </c>
      <c r="M100" s="4" t="s">
        <v>42</v>
      </c>
      <c r="N100" s="4" t="str" cm="1">
        <f t="array" ref="N100">_xlfn.SWITCH(E100,"Delhi","North","Chennai","South","Hyderabad","South","Mumbai","Central","Bangalore","South")</f>
        <v>North</v>
      </c>
      <c r="O100" s="12">
        <v>5745.97</v>
      </c>
      <c r="P100" s="4">
        <f>Table1[[#This Row],[Delivery_Date]]-Table1[[#This Row],[Order_Date]]</f>
        <v>2</v>
      </c>
      <c r="Q100" s="4" t="str">
        <f>IF(Table1[[#This Row],[Delivery delay days]]&gt;5,"delay","on time")</f>
        <v>on time</v>
      </c>
      <c r="R100" s="10">
        <f>DATEVALUE(Table1[[#This Row],[Delivery_Date]])</f>
        <v>45033</v>
      </c>
      <c r="S100" s="10">
        <f>DATEVALUE(Table1[[#This Row],[Order_Date]])</f>
        <v>45031</v>
      </c>
      <c r="T100" s="4" t="str" cm="1">
        <f t="array" ref="T100">_xlfn.IFS(Table1[[#This Row],[Inventory_Level]]&lt;=200,"low",Table1[[#This Row],[Inventory_Level]]&gt;=700,"high",Table1[[#This Row],[Inventory_Level]]&gt;200,"medium")</f>
        <v>high</v>
      </c>
    </row>
    <row r="101" spans="1:20" x14ac:dyDescent="0.35">
      <c r="A101" s="4">
        <v>100</v>
      </c>
      <c r="B101" s="4" t="s">
        <v>31</v>
      </c>
      <c r="C101" s="4" t="s">
        <v>38</v>
      </c>
      <c r="D101" s="4" t="s">
        <v>25</v>
      </c>
      <c r="E101" s="4" t="s">
        <v>52</v>
      </c>
      <c r="F101" s="10" t="s">
        <v>202</v>
      </c>
      <c r="G101" s="11" t="s">
        <v>203</v>
      </c>
      <c r="H101" s="4">
        <v>40</v>
      </c>
      <c r="I101" s="12">
        <v>10173.84</v>
      </c>
      <c r="J101" s="12">
        <v>406953.6</v>
      </c>
      <c r="K101" s="12">
        <v>2963.64</v>
      </c>
      <c r="L101" s="4">
        <v>643</v>
      </c>
      <c r="M101" s="4" t="s">
        <v>29</v>
      </c>
      <c r="N101" s="4" t="str" cm="1">
        <f t="array" ref="N101">_xlfn.SWITCH(E101,"Delhi","North","Chennai","South","Hyderabad","South","Mumbai","Central","Bangalore","South")</f>
        <v>Central</v>
      </c>
      <c r="O101" s="12">
        <v>97686.16</v>
      </c>
      <c r="P101" s="4">
        <f>Table1[[#This Row],[Delivery_Date]]-Table1[[#This Row],[Order_Date]]</f>
        <v>13</v>
      </c>
      <c r="Q101" s="4" t="str">
        <f>IF(Table1[[#This Row],[Delivery delay days]]&gt;5,"delay","on time")</f>
        <v>delay</v>
      </c>
      <c r="R101" s="10">
        <f>DATEVALUE(Table1[[#This Row],[Delivery_Date]])</f>
        <v>45014</v>
      </c>
      <c r="S101" s="10">
        <f>DATEVALUE(Table1[[#This Row],[Order_Date]])</f>
        <v>45001</v>
      </c>
      <c r="T101" s="4" t="str" cm="1">
        <f t="array" ref="T101">_xlfn.IFS(Table1[[#This Row],[Inventory_Level]]&lt;=200,"low",Table1[[#This Row],[Inventory_Level]]&gt;=700,"high",Table1[[#This Row],[Inventory_Level]]&gt;200,"medium")</f>
        <v>medium</v>
      </c>
    </row>
    <row r="102" spans="1:20" x14ac:dyDescent="0.35">
      <c r="A102" s="4">
        <v>101</v>
      </c>
      <c r="B102" s="4" t="s">
        <v>23</v>
      </c>
      <c r="C102" s="4" t="s">
        <v>16</v>
      </c>
      <c r="D102" s="4" t="s">
        <v>25</v>
      </c>
      <c r="E102" s="4" t="s">
        <v>46</v>
      </c>
      <c r="F102" s="10" t="s">
        <v>156</v>
      </c>
      <c r="G102" s="11" t="s">
        <v>169</v>
      </c>
      <c r="H102" s="4">
        <v>31</v>
      </c>
      <c r="I102" s="12">
        <v>28281.95</v>
      </c>
      <c r="J102" s="12">
        <v>876740.45</v>
      </c>
      <c r="K102" s="12">
        <v>4393.04</v>
      </c>
      <c r="L102" s="4">
        <v>512</v>
      </c>
      <c r="M102" s="4" t="s">
        <v>35</v>
      </c>
      <c r="N102" s="4" t="str" cm="1">
        <f t="array" ref="N102">_xlfn.SWITCH(E102,"Delhi","North","Chennai","South","Hyderabad","South","Mumbai","Central","Bangalore","South")</f>
        <v>South</v>
      </c>
      <c r="O102" s="12">
        <v>203459.39</v>
      </c>
      <c r="P102" s="4">
        <f>Table1[[#This Row],[Delivery_Date]]-Table1[[#This Row],[Order_Date]]</f>
        <v>15</v>
      </c>
      <c r="Q102" s="4" t="str">
        <f>IF(Table1[[#This Row],[Delivery delay days]]&gt;5,"delay","on time")</f>
        <v>delay</v>
      </c>
      <c r="R102" s="10">
        <f>DATEVALUE(Table1[[#This Row],[Delivery_Date]])</f>
        <v>45088</v>
      </c>
      <c r="S102" s="10">
        <f>DATEVALUE(Table1[[#This Row],[Order_Date]])</f>
        <v>45073</v>
      </c>
      <c r="T102" s="4" t="str" cm="1">
        <f t="array" ref="T102">_xlfn.IFS(Table1[[#This Row],[Inventory_Level]]&lt;=200,"low",Table1[[#This Row],[Inventory_Level]]&gt;=700,"high",Table1[[#This Row],[Inventory_Level]]&gt;200,"medium")</f>
        <v>medium</v>
      </c>
    </row>
    <row r="103" spans="1:20" x14ac:dyDescent="0.35">
      <c r="A103" s="4">
        <v>102</v>
      </c>
      <c r="B103" s="4" t="s">
        <v>59</v>
      </c>
      <c r="C103" s="4" t="s">
        <v>38</v>
      </c>
      <c r="D103" s="4" t="s">
        <v>45</v>
      </c>
      <c r="E103" s="4" t="s">
        <v>60</v>
      </c>
      <c r="F103" s="10" t="s">
        <v>204</v>
      </c>
      <c r="G103" s="11" t="s">
        <v>205</v>
      </c>
      <c r="H103" s="4">
        <v>14</v>
      </c>
      <c r="I103" s="12">
        <v>19061.89</v>
      </c>
      <c r="J103" s="12">
        <v>266866.46000000002</v>
      </c>
      <c r="K103" s="12">
        <v>3561.8</v>
      </c>
      <c r="L103" s="4">
        <v>671</v>
      </c>
      <c r="M103" s="4" t="s">
        <v>35</v>
      </c>
      <c r="N103" s="4" t="str" cm="1">
        <f t="array" ref="N103">_xlfn.SWITCH(E103,"Delhi","North","Chennai","South","Hyderabad","South","Mumbai","Central","Bangalore","South")</f>
        <v>South</v>
      </c>
      <c r="O103" s="12">
        <v>41270.910000000003</v>
      </c>
      <c r="P103" s="4">
        <f>Table1[[#This Row],[Delivery_Date]]-Table1[[#This Row],[Order_Date]]</f>
        <v>14</v>
      </c>
      <c r="Q103" s="4" t="str">
        <f>IF(Table1[[#This Row],[Delivery delay days]]&gt;5,"delay","on time")</f>
        <v>delay</v>
      </c>
      <c r="R103" s="10">
        <f>DATEVALUE(Table1[[#This Row],[Delivery_Date]])</f>
        <v>44954</v>
      </c>
      <c r="S103" s="10">
        <f>DATEVALUE(Table1[[#This Row],[Order_Date]])</f>
        <v>44940</v>
      </c>
      <c r="T103" s="4" t="str" cm="1">
        <f t="array" ref="T103">_xlfn.IFS(Table1[[#This Row],[Inventory_Level]]&lt;=200,"low",Table1[[#This Row],[Inventory_Level]]&gt;=700,"high",Table1[[#This Row],[Inventory_Level]]&gt;200,"medium")</f>
        <v>medium</v>
      </c>
    </row>
    <row r="104" spans="1:20" x14ac:dyDescent="0.35">
      <c r="A104" s="4">
        <v>103</v>
      </c>
      <c r="B104" s="4" t="s">
        <v>15</v>
      </c>
      <c r="C104" s="4" t="s">
        <v>24</v>
      </c>
      <c r="D104" s="4" t="s">
        <v>25</v>
      </c>
      <c r="E104" s="4" t="s">
        <v>26</v>
      </c>
      <c r="F104" s="10" t="s">
        <v>206</v>
      </c>
      <c r="G104" s="11" t="s">
        <v>114</v>
      </c>
      <c r="H104" s="4">
        <v>16</v>
      </c>
      <c r="I104" s="12">
        <v>18117.259999999998</v>
      </c>
      <c r="J104" s="12">
        <v>289876.15999999997</v>
      </c>
      <c r="K104" s="12">
        <v>3265.17</v>
      </c>
      <c r="L104" s="4">
        <v>49</v>
      </c>
      <c r="M104" s="4" t="s">
        <v>35</v>
      </c>
      <c r="N104" s="4" t="str" cm="1">
        <f t="array" ref="N104">_xlfn.SWITCH(E104,"Delhi","North","Chennai","South","Hyderabad","South","Mumbai","Central","Bangalore","South")</f>
        <v>South</v>
      </c>
      <c r="O104" s="12">
        <v>50995.69</v>
      </c>
      <c r="P104" s="4">
        <f>Table1[[#This Row],[Delivery_Date]]-Table1[[#This Row],[Order_Date]]</f>
        <v>6</v>
      </c>
      <c r="Q104" s="4" t="str">
        <f>IF(Table1[[#This Row],[Delivery delay days]]&gt;5,"delay","on time")</f>
        <v>delay</v>
      </c>
      <c r="R104" s="10">
        <f>DATEVALUE(Table1[[#This Row],[Delivery_Date]])</f>
        <v>45236</v>
      </c>
      <c r="S104" s="10">
        <f>DATEVALUE(Table1[[#This Row],[Order_Date]])</f>
        <v>45230</v>
      </c>
      <c r="T104" s="4" t="str" cm="1">
        <f t="array" ref="T104">_xlfn.IFS(Table1[[#This Row],[Inventory_Level]]&lt;=200,"low",Table1[[#This Row],[Inventory_Level]]&gt;=700,"high",Table1[[#This Row],[Inventory_Level]]&gt;200,"medium")</f>
        <v>low</v>
      </c>
    </row>
    <row r="105" spans="1:20" x14ac:dyDescent="0.35">
      <c r="A105" s="4">
        <v>104</v>
      </c>
      <c r="B105" s="4" t="s">
        <v>15</v>
      </c>
      <c r="C105" s="4" t="s">
        <v>24</v>
      </c>
      <c r="D105" s="4" t="s">
        <v>32</v>
      </c>
      <c r="E105" s="4" t="s">
        <v>18</v>
      </c>
      <c r="F105" s="10" t="s">
        <v>207</v>
      </c>
      <c r="G105" s="11" t="s">
        <v>208</v>
      </c>
      <c r="H105" s="4">
        <v>35</v>
      </c>
      <c r="I105" s="12">
        <v>1260.93</v>
      </c>
      <c r="J105" s="12">
        <v>44132.55</v>
      </c>
      <c r="K105" s="12">
        <v>2586.75</v>
      </c>
      <c r="L105" s="4">
        <v>226</v>
      </c>
      <c r="M105" s="4" t="s">
        <v>29</v>
      </c>
      <c r="N105" s="4" t="str" cm="1">
        <f t="array" ref="N105">_xlfn.SWITCH(E105,"Delhi","North","Chennai","South","Hyderabad","South","Mumbai","Central","Bangalore","South")</f>
        <v>North</v>
      </c>
      <c r="O105" s="12">
        <v>8747.34</v>
      </c>
      <c r="P105" s="4">
        <f>Table1[[#This Row],[Delivery_Date]]-Table1[[#This Row],[Order_Date]]</f>
        <v>13</v>
      </c>
      <c r="Q105" s="4" t="str">
        <f>IF(Table1[[#This Row],[Delivery delay days]]&gt;5,"delay","on time")</f>
        <v>delay</v>
      </c>
      <c r="R105" s="10">
        <f>DATEVALUE(Table1[[#This Row],[Delivery_Date]])</f>
        <v>45299</v>
      </c>
      <c r="S105" s="10">
        <f>DATEVALUE(Table1[[#This Row],[Order_Date]])</f>
        <v>45286</v>
      </c>
      <c r="T105" s="4" t="str" cm="1">
        <f t="array" ref="T105">_xlfn.IFS(Table1[[#This Row],[Inventory_Level]]&lt;=200,"low",Table1[[#This Row],[Inventory_Level]]&gt;=700,"high",Table1[[#This Row],[Inventory_Level]]&gt;200,"medium")</f>
        <v>medium</v>
      </c>
    </row>
    <row r="106" spans="1:20" x14ac:dyDescent="0.35">
      <c r="A106" s="4">
        <v>105</v>
      </c>
      <c r="B106" s="4" t="s">
        <v>23</v>
      </c>
      <c r="C106" s="4" t="s">
        <v>24</v>
      </c>
      <c r="D106" s="4" t="s">
        <v>39</v>
      </c>
      <c r="E106" s="4" t="s">
        <v>18</v>
      </c>
      <c r="F106" s="10" t="s">
        <v>209</v>
      </c>
      <c r="G106" s="11" t="s">
        <v>166</v>
      </c>
      <c r="H106" s="4">
        <v>46</v>
      </c>
      <c r="I106" s="12">
        <v>6730.29</v>
      </c>
      <c r="J106" s="12">
        <v>309593.34000000003</v>
      </c>
      <c r="K106" s="12">
        <v>3341.29</v>
      </c>
      <c r="L106" s="4">
        <v>100</v>
      </c>
      <c r="M106" s="4" t="s">
        <v>29</v>
      </c>
      <c r="N106" s="4" t="str" cm="1">
        <f t="array" ref="N106">_xlfn.SWITCH(E106,"Delhi","North","Chennai","South","Hyderabad","South","Mumbai","Central","Bangalore","South")</f>
        <v>North</v>
      </c>
      <c r="O106" s="12">
        <v>55962.559999999998</v>
      </c>
      <c r="P106" s="4">
        <f>Table1[[#This Row],[Delivery_Date]]-Table1[[#This Row],[Order_Date]]</f>
        <v>1</v>
      </c>
      <c r="Q106" s="4" t="str">
        <f>IF(Table1[[#This Row],[Delivery delay days]]&gt;5,"delay","on time")</f>
        <v>on time</v>
      </c>
      <c r="R106" s="10">
        <f>DATEVALUE(Table1[[#This Row],[Delivery_Date]])</f>
        <v>45118</v>
      </c>
      <c r="S106" s="10">
        <f>DATEVALUE(Table1[[#This Row],[Order_Date]])</f>
        <v>45117</v>
      </c>
      <c r="T106" s="4" t="str" cm="1">
        <f t="array" ref="T106">_xlfn.IFS(Table1[[#This Row],[Inventory_Level]]&lt;=200,"low",Table1[[#This Row],[Inventory_Level]]&gt;=700,"high",Table1[[#This Row],[Inventory_Level]]&gt;200,"medium")</f>
        <v>low</v>
      </c>
    </row>
    <row r="107" spans="1:20" x14ac:dyDescent="0.35">
      <c r="A107" s="4">
        <v>106</v>
      </c>
      <c r="B107" s="4" t="s">
        <v>59</v>
      </c>
      <c r="C107" s="4" t="s">
        <v>16</v>
      </c>
      <c r="D107" s="4" t="s">
        <v>39</v>
      </c>
      <c r="E107" s="4" t="s">
        <v>60</v>
      </c>
      <c r="F107" s="10" t="s">
        <v>210</v>
      </c>
      <c r="G107" s="11" t="s">
        <v>211</v>
      </c>
      <c r="H107" s="4">
        <v>81</v>
      </c>
      <c r="I107" s="12">
        <v>8010.3</v>
      </c>
      <c r="J107" s="12">
        <v>648834.30000000005</v>
      </c>
      <c r="K107" s="12">
        <v>3150.72</v>
      </c>
      <c r="L107" s="4">
        <v>985</v>
      </c>
      <c r="M107" s="4" t="s">
        <v>29</v>
      </c>
      <c r="N107" s="4" t="str" cm="1">
        <f t="array" ref="N107">_xlfn.SWITCH(E107,"Delhi","North","Chennai","South","Hyderabad","South","Mumbai","Central","Bangalore","South")</f>
        <v>South</v>
      </c>
      <c r="O107" s="12">
        <v>81151.47</v>
      </c>
      <c r="P107" s="4">
        <f>Table1[[#This Row],[Delivery_Date]]-Table1[[#This Row],[Order_Date]]</f>
        <v>13</v>
      </c>
      <c r="Q107" s="4" t="str">
        <f>IF(Table1[[#This Row],[Delivery delay days]]&gt;5,"delay","on time")</f>
        <v>delay</v>
      </c>
      <c r="R107" s="10">
        <f>DATEVALUE(Table1[[#This Row],[Delivery_Date]])</f>
        <v>45020</v>
      </c>
      <c r="S107" s="10">
        <f>DATEVALUE(Table1[[#This Row],[Order_Date]])</f>
        <v>45007</v>
      </c>
      <c r="T107" s="4" t="str" cm="1">
        <f t="array" ref="T107">_xlfn.IFS(Table1[[#This Row],[Inventory_Level]]&lt;=200,"low",Table1[[#This Row],[Inventory_Level]]&gt;=700,"high",Table1[[#This Row],[Inventory_Level]]&gt;200,"medium")</f>
        <v>high</v>
      </c>
    </row>
    <row r="108" spans="1:20" x14ac:dyDescent="0.35">
      <c r="A108" s="4">
        <v>107</v>
      </c>
      <c r="B108" s="4" t="s">
        <v>65</v>
      </c>
      <c r="C108" s="4" t="s">
        <v>16</v>
      </c>
      <c r="D108" s="4" t="s">
        <v>25</v>
      </c>
      <c r="E108" s="4" t="s">
        <v>52</v>
      </c>
      <c r="F108" s="10" t="s">
        <v>212</v>
      </c>
      <c r="G108" s="11" t="s">
        <v>213</v>
      </c>
      <c r="H108" s="4">
        <v>38</v>
      </c>
      <c r="I108" s="12">
        <v>2729.21</v>
      </c>
      <c r="J108" s="12">
        <v>103709.98</v>
      </c>
      <c r="K108" s="12">
        <v>3556.06</v>
      </c>
      <c r="L108" s="4">
        <v>330</v>
      </c>
      <c r="M108" s="4" t="s">
        <v>29</v>
      </c>
      <c r="N108" s="4" t="str" cm="1">
        <f t="array" ref="N108">_xlfn.SWITCH(E108,"Delhi","North","Chennai","South","Hyderabad","South","Mumbai","Central","Bangalore","South")</f>
        <v>Central</v>
      </c>
      <c r="O108" s="12">
        <v>12653.22</v>
      </c>
      <c r="P108" s="4">
        <f>Table1[[#This Row],[Delivery_Date]]-Table1[[#This Row],[Order_Date]]</f>
        <v>10</v>
      </c>
      <c r="Q108" s="4" t="str">
        <f>IF(Table1[[#This Row],[Delivery delay days]]&gt;5,"delay","on time")</f>
        <v>delay</v>
      </c>
      <c r="R108" s="10">
        <f>DATEVALUE(Table1[[#This Row],[Delivery_Date]])</f>
        <v>45251</v>
      </c>
      <c r="S108" s="10">
        <f>DATEVALUE(Table1[[#This Row],[Order_Date]])</f>
        <v>45241</v>
      </c>
      <c r="T108" s="4" t="str" cm="1">
        <f t="array" ref="T108">_xlfn.IFS(Table1[[#This Row],[Inventory_Level]]&lt;=200,"low",Table1[[#This Row],[Inventory_Level]]&gt;=700,"high",Table1[[#This Row],[Inventory_Level]]&gt;200,"medium")</f>
        <v>medium</v>
      </c>
    </row>
    <row r="109" spans="1:20" x14ac:dyDescent="0.35">
      <c r="A109" s="4">
        <v>108</v>
      </c>
      <c r="B109" s="4" t="s">
        <v>65</v>
      </c>
      <c r="C109" s="4" t="s">
        <v>16</v>
      </c>
      <c r="D109" s="4" t="s">
        <v>45</v>
      </c>
      <c r="E109" s="4" t="s">
        <v>52</v>
      </c>
      <c r="F109" s="10" t="s">
        <v>105</v>
      </c>
      <c r="G109" s="11" t="s">
        <v>214</v>
      </c>
      <c r="H109" s="4">
        <v>61</v>
      </c>
      <c r="I109" s="12">
        <v>11915.45</v>
      </c>
      <c r="J109" s="12">
        <v>726842.45</v>
      </c>
      <c r="K109" s="12">
        <v>2204.94</v>
      </c>
      <c r="L109" s="4">
        <v>698</v>
      </c>
      <c r="M109" s="4" t="s">
        <v>35</v>
      </c>
      <c r="N109" s="4" t="str" cm="1">
        <f t="array" ref="N109">_xlfn.SWITCH(E109,"Delhi","North","Chennai","South","Hyderabad","South","Mumbai","Central","Bangalore","South")</f>
        <v>Central</v>
      </c>
      <c r="O109" s="12">
        <v>95220.38</v>
      </c>
      <c r="P109" s="4">
        <f>Table1[[#This Row],[Delivery_Date]]-Table1[[#This Row],[Order_Date]]</f>
        <v>4</v>
      </c>
      <c r="Q109" s="4" t="str">
        <f>IF(Table1[[#This Row],[Delivery delay days]]&gt;5,"delay","on time")</f>
        <v>on time</v>
      </c>
      <c r="R109" s="10">
        <f>DATEVALUE(Table1[[#This Row],[Delivery_Date]])</f>
        <v>45015</v>
      </c>
      <c r="S109" s="10">
        <f>DATEVALUE(Table1[[#This Row],[Order_Date]])</f>
        <v>45011</v>
      </c>
      <c r="T109" s="4" t="str" cm="1">
        <f t="array" ref="T109">_xlfn.IFS(Table1[[#This Row],[Inventory_Level]]&lt;=200,"low",Table1[[#This Row],[Inventory_Level]]&gt;=700,"high",Table1[[#This Row],[Inventory_Level]]&gt;200,"medium")</f>
        <v>medium</v>
      </c>
    </row>
    <row r="110" spans="1:20" x14ac:dyDescent="0.35">
      <c r="A110" s="4">
        <v>109</v>
      </c>
      <c r="B110" s="4" t="s">
        <v>31</v>
      </c>
      <c r="C110" s="4" t="s">
        <v>24</v>
      </c>
      <c r="D110" s="4" t="s">
        <v>39</v>
      </c>
      <c r="E110" s="4" t="s">
        <v>46</v>
      </c>
      <c r="F110" s="10" t="s">
        <v>153</v>
      </c>
      <c r="G110" s="11" t="s">
        <v>215</v>
      </c>
      <c r="H110" s="4">
        <v>35</v>
      </c>
      <c r="I110" s="12">
        <v>39653.06</v>
      </c>
      <c r="J110" s="12">
        <v>1387857.1</v>
      </c>
      <c r="K110" s="12">
        <v>4237.09</v>
      </c>
      <c r="L110" s="4">
        <v>498</v>
      </c>
      <c r="M110" s="4" t="s">
        <v>42</v>
      </c>
      <c r="N110" s="4" t="str" cm="1">
        <f t="array" ref="N110">_xlfn.SWITCH(E110,"Delhi","North","Chennai","South","Hyderabad","South","Mumbai","Central","Bangalore","South")</f>
        <v>South</v>
      </c>
      <c r="O110" s="12">
        <v>113432.22</v>
      </c>
      <c r="P110" s="4">
        <f>Table1[[#This Row],[Delivery_Date]]-Table1[[#This Row],[Order_Date]]</f>
        <v>13</v>
      </c>
      <c r="Q110" s="4" t="str">
        <f>IF(Table1[[#This Row],[Delivery delay days]]&gt;5,"delay","on time")</f>
        <v>delay</v>
      </c>
      <c r="R110" s="10">
        <f>DATEVALUE(Table1[[#This Row],[Delivery_Date]])</f>
        <v>44995</v>
      </c>
      <c r="S110" s="10">
        <f>DATEVALUE(Table1[[#This Row],[Order_Date]])</f>
        <v>44982</v>
      </c>
      <c r="T110" s="4" t="str" cm="1">
        <f t="array" ref="T110">_xlfn.IFS(Table1[[#This Row],[Inventory_Level]]&lt;=200,"low",Table1[[#This Row],[Inventory_Level]]&gt;=700,"high",Table1[[#This Row],[Inventory_Level]]&gt;200,"medium")</f>
        <v>medium</v>
      </c>
    </row>
    <row r="111" spans="1:20" x14ac:dyDescent="0.35">
      <c r="A111" s="4">
        <v>110</v>
      </c>
      <c r="B111" s="4" t="s">
        <v>23</v>
      </c>
      <c r="C111" s="4" t="s">
        <v>24</v>
      </c>
      <c r="D111" s="4" t="s">
        <v>45</v>
      </c>
      <c r="E111" s="4" t="s">
        <v>26</v>
      </c>
      <c r="F111" s="10" t="s">
        <v>216</v>
      </c>
      <c r="G111" s="11" t="s">
        <v>217</v>
      </c>
      <c r="H111" s="4">
        <v>88</v>
      </c>
      <c r="I111" s="12">
        <v>18658.71</v>
      </c>
      <c r="J111" s="12">
        <v>1641966.48</v>
      </c>
      <c r="K111" s="12">
        <v>3256.45</v>
      </c>
      <c r="L111" s="4">
        <v>207</v>
      </c>
      <c r="M111" s="4" t="s">
        <v>35</v>
      </c>
      <c r="N111" s="4" t="str" cm="1">
        <f t="array" ref="N111">_xlfn.SWITCH(E111,"Delhi","North","Chennai","South","Hyderabad","South","Mumbai","Central","Bangalore","South")</f>
        <v>South</v>
      </c>
      <c r="O111" s="12">
        <v>381121.89</v>
      </c>
      <c r="P111" s="4">
        <f>Table1[[#This Row],[Delivery_Date]]-Table1[[#This Row],[Order_Date]]</f>
        <v>7</v>
      </c>
      <c r="Q111" s="4" t="str">
        <f>IF(Table1[[#This Row],[Delivery delay days]]&gt;5,"delay","on time")</f>
        <v>delay</v>
      </c>
      <c r="R111" s="10">
        <f>DATEVALUE(Table1[[#This Row],[Delivery_Date]])</f>
        <v>44980</v>
      </c>
      <c r="S111" s="10">
        <f>DATEVALUE(Table1[[#This Row],[Order_Date]])</f>
        <v>44973</v>
      </c>
      <c r="T111" s="4" t="str" cm="1">
        <f t="array" ref="T111">_xlfn.IFS(Table1[[#This Row],[Inventory_Level]]&lt;=200,"low",Table1[[#This Row],[Inventory_Level]]&gt;=700,"high",Table1[[#This Row],[Inventory_Level]]&gt;200,"medium")</f>
        <v>medium</v>
      </c>
    </row>
    <row r="112" spans="1:20" x14ac:dyDescent="0.35">
      <c r="A112" s="4">
        <v>111</v>
      </c>
      <c r="B112" s="4" t="s">
        <v>59</v>
      </c>
      <c r="C112" s="4" t="s">
        <v>24</v>
      </c>
      <c r="D112" s="4" t="s">
        <v>45</v>
      </c>
      <c r="E112" s="4" t="s">
        <v>52</v>
      </c>
      <c r="F112" s="10" t="s">
        <v>218</v>
      </c>
      <c r="G112" s="11" t="s">
        <v>219</v>
      </c>
      <c r="H112" s="4">
        <v>16</v>
      </c>
      <c r="I112" s="12">
        <v>31410.71</v>
      </c>
      <c r="J112" s="12">
        <v>502571.36</v>
      </c>
      <c r="K112" s="12">
        <v>2829.67</v>
      </c>
      <c r="L112" s="4">
        <v>720</v>
      </c>
      <c r="M112" s="4" t="s">
        <v>29</v>
      </c>
      <c r="N112" s="4" t="str" cm="1">
        <f t="array" ref="N112">_xlfn.SWITCH(E112,"Delhi","North","Chennai","South","Hyderabad","South","Mumbai","Central","Bangalore","South")</f>
        <v>Central</v>
      </c>
      <c r="O112" s="12">
        <v>43045.9</v>
      </c>
      <c r="P112" s="4">
        <f>Table1[[#This Row],[Delivery_Date]]-Table1[[#This Row],[Order_Date]]</f>
        <v>4</v>
      </c>
      <c r="Q112" s="4" t="str">
        <f>IF(Table1[[#This Row],[Delivery delay days]]&gt;5,"delay","on time")</f>
        <v>on time</v>
      </c>
      <c r="R112" s="10">
        <f>DATEVALUE(Table1[[#This Row],[Delivery_Date]])</f>
        <v>45227</v>
      </c>
      <c r="S112" s="10">
        <f>DATEVALUE(Table1[[#This Row],[Order_Date]])</f>
        <v>45223</v>
      </c>
      <c r="T112" s="4" t="str" cm="1">
        <f t="array" ref="T112">_xlfn.IFS(Table1[[#This Row],[Inventory_Level]]&lt;=200,"low",Table1[[#This Row],[Inventory_Level]]&gt;=700,"high",Table1[[#This Row],[Inventory_Level]]&gt;200,"medium")</f>
        <v>high</v>
      </c>
    </row>
    <row r="113" spans="1:20" x14ac:dyDescent="0.35">
      <c r="A113" s="4">
        <v>112</v>
      </c>
      <c r="B113" s="4" t="s">
        <v>15</v>
      </c>
      <c r="C113" s="4" t="s">
        <v>24</v>
      </c>
      <c r="D113" s="4" t="s">
        <v>32</v>
      </c>
      <c r="E113" s="4" t="s">
        <v>18</v>
      </c>
      <c r="F113" s="10" t="s">
        <v>147</v>
      </c>
      <c r="G113" s="11" t="s">
        <v>128</v>
      </c>
      <c r="H113" s="4">
        <v>42</v>
      </c>
      <c r="I113" s="12">
        <v>14729.28</v>
      </c>
      <c r="J113" s="12">
        <v>618629.76</v>
      </c>
      <c r="K113" s="12">
        <v>595.85</v>
      </c>
      <c r="L113" s="4">
        <v>183</v>
      </c>
      <c r="M113" s="4" t="s">
        <v>35</v>
      </c>
      <c r="N113" s="4" t="str" cm="1">
        <f t="array" ref="N113">_xlfn.SWITCH(E113,"Delhi","North","Chennai","South","Hyderabad","South","Mumbai","Central","Bangalore","South")</f>
        <v>North</v>
      </c>
      <c r="O113" s="12">
        <v>34951.82</v>
      </c>
      <c r="P113" s="4">
        <f>Table1[[#This Row],[Delivery_Date]]-Table1[[#This Row],[Order_Date]]</f>
        <v>13</v>
      </c>
      <c r="Q113" s="4" t="str">
        <f>IF(Table1[[#This Row],[Delivery delay days]]&gt;5,"delay","on time")</f>
        <v>delay</v>
      </c>
      <c r="R113" s="10">
        <f>DATEVALUE(Table1[[#This Row],[Delivery_Date]])</f>
        <v>45160</v>
      </c>
      <c r="S113" s="10">
        <f>DATEVALUE(Table1[[#This Row],[Order_Date]])</f>
        <v>45147</v>
      </c>
      <c r="T113" s="4" t="str" cm="1">
        <f t="array" ref="T113">_xlfn.IFS(Table1[[#This Row],[Inventory_Level]]&lt;=200,"low",Table1[[#This Row],[Inventory_Level]]&gt;=700,"high",Table1[[#This Row],[Inventory_Level]]&gt;200,"medium")</f>
        <v>low</v>
      </c>
    </row>
    <row r="114" spans="1:20" x14ac:dyDescent="0.35">
      <c r="A114" s="4">
        <v>113</v>
      </c>
      <c r="B114" s="4" t="s">
        <v>31</v>
      </c>
      <c r="C114" s="4" t="s">
        <v>38</v>
      </c>
      <c r="D114" s="4" t="s">
        <v>32</v>
      </c>
      <c r="E114" s="4" t="s">
        <v>18</v>
      </c>
      <c r="F114" s="10" t="s">
        <v>162</v>
      </c>
      <c r="G114" s="11" t="s">
        <v>220</v>
      </c>
      <c r="H114" s="4">
        <v>2</v>
      </c>
      <c r="I114" s="12">
        <v>1822.35</v>
      </c>
      <c r="J114" s="12">
        <v>3644.7</v>
      </c>
      <c r="K114" s="12">
        <v>2773.54</v>
      </c>
      <c r="L114" s="4">
        <v>303</v>
      </c>
      <c r="M114" s="4" t="s">
        <v>29</v>
      </c>
      <c r="N114" s="4" t="str" cm="1">
        <f t="array" ref="N114">_xlfn.SWITCH(E114,"Delhi","North","Chennai","South","Hyderabad","South","Mumbai","Central","Bangalore","South")</f>
        <v>North</v>
      </c>
      <c r="O114" s="12">
        <v>700.02</v>
      </c>
      <c r="P114" s="4">
        <f>Table1[[#This Row],[Delivery_Date]]-Table1[[#This Row],[Order_Date]]</f>
        <v>12</v>
      </c>
      <c r="Q114" s="4" t="str">
        <f>IF(Table1[[#This Row],[Delivery delay days]]&gt;5,"delay","on time")</f>
        <v>delay</v>
      </c>
      <c r="R114" s="10">
        <f>DATEVALUE(Table1[[#This Row],[Delivery_Date]])</f>
        <v>45177</v>
      </c>
      <c r="S114" s="10">
        <f>DATEVALUE(Table1[[#This Row],[Order_Date]])</f>
        <v>45165</v>
      </c>
      <c r="T114" s="4" t="str" cm="1">
        <f t="array" ref="T114">_xlfn.IFS(Table1[[#This Row],[Inventory_Level]]&lt;=200,"low",Table1[[#This Row],[Inventory_Level]]&gt;=700,"high",Table1[[#This Row],[Inventory_Level]]&gt;200,"medium")</f>
        <v>medium</v>
      </c>
    </row>
    <row r="115" spans="1:20" x14ac:dyDescent="0.35">
      <c r="A115" s="4">
        <v>114</v>
      </c>
      <c r="B115" s="4" t="s">
        <v>44</v>
      </c>
      <c r="C115" s="4" t="s">
        <v>24</v>
      </c>
      <c r="D115" s="4" t="s">
        <v>17</v>
      </c>
      <c r="E115" s="4" t="s">
        <v>46</v>
      </c>
      <c r="F115" s="10" t="s">
        <v>206</v>
      </c>
      <c r="G115" s="11" t="s">
        <v>74</v>
      </c>
      <c r="H115" s="4">
        <v>81</v>
      </c>
      <c r="I115" s="12">
        <v>20981.58</v>
      </c>
      <c r="J115" s="12">
        <v>1699507.98</v>
      </c>
      <c r="K115" s="12">
        <v>3159.55</v>
      </c>
      <c r="L115" s="4">
        <v>62</v>
      </c>
      <c r="M115" s="4" t="s">
        <v>21</v>
      </c>
      <c r="N115" s="4" t="str" cm="1">
        <f t="array" ref="N115">_xlfn.SWITCH(E115,"Delhi","North","Chennai","South","Hyderabad","South","Mumbai","Central","Bangalore","South")</f>
        <v>South</v>
      </c>
      <c r="O115" s="12">
        <v>382542.43</v>
      </c>
      <c r="P115" s="4">
        <f>Table1[[#This Row],[Delivery_Date]]-Table1[[#This Row],[Order_Date]]</f>
        <v>1</v>
      </c>
      <c r="Q115" s="4" t="str">
        <f>IF(Table1[[#This Row],[Delivery delay days]]&gt;5,"delay","on time")</f>
        <v>on time</v>
      </c>
      <c r="R115" s="10">
        <f>DATEVALUE(Table1[[#This Row],[Delivery_Date]])</f>
        <v>45231</v>
      </c>
      <c r="S115" s="10">
        <f>DATEVALUE(Table1[[#This Row],[Order_Date]])</f>
        <v>45230</v>
      </c>
      <c r="T115" s="4" t="str" cm="1">
        <f t="array" ref="T115">_xlfn.IFS(Table1[[#This Row],[Inventory_Level]]&lt;=200,"low",Table1[[#This Row],[Inventory_Level]]&gt;=700,"high",Table1[[#This Row],[Inventory_Level]]&gt;200,"medium")</f>
        <v>low</v>
      </c>
    </row>
    <row r="116" spans="1:20" x14ac:dyDescent="0.35">
      <c r="A116" s="4">
        <v>115</v>
      </c>
      <c r="B116" s="4" t="s">
        <v>37</v>
      </c>
      <c r="C116" s="4" t="s">
        <v>38</v>
      </c>
      <c r="D116" s="4" t="s">
        <v>32</v>
      </c>
      <c r="E116" s="4" t="s">
        <v>52</v>
      </c>
      <c r="F116" s="10" t="s">
        <v>50</v>
      </c>
      <c r="G116" s="11" t="s">
        <v>171</v>
      </c>
      <c r="H116" s="4">
        <v>95</v>
      </c>
      <c r="I116" s="12">
        <v>47457.58</v>
      </c>
      <c r="J116" s="12">
        <v>4508470.0999999996</v>
      </c>
      <c r="K116" s="12">
        <v>3659.65</v>
      </c>
      <c r="L116" s="4">
        <v>100</v>
      </c>
      <c r="M116" s="4" t="s">
        <v>21</v>
      </c>
      <c r="N116" s="4" t="str" cm="1">
        <f t="array" ref="N116">_xlfn.SWITCH(E116,"Delhi","North","Chennai","South","Hyderabad","South","Mumbai","Central","Bangalore","South")</f>
        <v>Central</v>
      </c>
      <c r="O116" s="12">
        <v>762534.56</v>
      </c>
      <c r="P116" s="4">
        <f>Table1[[#This Row],[Delivery_Date]]-Table1[[#This Row],[Order_Date]]</f>
        <v>14</v>
      </c>
      <c r="Q116" s="4" t="str">
        <f>IF(Table1[[#This Row],[Delivery delay days]]&gt;5,"delay","on time")</f>
        <v>delay</v>
      </c>
      <c r="R116" s="10">
        <f>DATEVALUE(Table1[[#This Row],[Delivery_Date]])</f>
        <v>45143</v>
      </c>
      <c r="S116" s="10">
        <f>DATEVALUE(Table1[[#This Row],[Order_Date]])</f>
        <v>45129</v>
      </c>
      <c r="T116" s="4" t="str" cm="1">
        <f t="array" ref="T116">_xlfn.IFS(Table1[[#This Row],[Inventory_Level]]&lt;=200,"low",Table1[[#This Row],[Inventory_Level]]&gt;=700,"high",Table1[[#This Row],[Inventory_Level]]&gt;200,"medium")</f>
        <v>low</v>
      </c>
    </row>
    <row r="117" spans="1:20" x14ac:dyDescent="0.35">
      <c r="A117" s="4">
        <v>116</v>
      </c>
      <c r="B117" s="4" t="s">
        <v>31</v>
      </c>
      <c r="C117" s="4" t="s">
        <v>24</v>
      </c>
      <c r="D117" s="4" t="s">
        <v>17</v>
      </c>
      <c r="E117" s="4" t="s">
        <v>26</v>
      </c>
      <c r="F117" s="10" t="s">
        <v>101</v>
      </c>
      <c r="G117" s="11" t="s">
        <v>104</v>
      </c>
      <c r="H117" s="4">
        <v>45</v>
      </c>
      <c r="I117" s="12">
        <v>35266.699999999997</v>
      </c>
      <c r="J117" s="12">
        <v>1587001.5</v>
      </c>
      <c r="K117" s="12">
        <v>4900.93</v>
      </c>
      <c r="L117" s="4">
        <v>889</v>
      </c>
      <c r="M117" s="4" t="s">
        <v>21</v>
      </c>
      <c r="N117" s="4" t="str" cm="1">
        <f t="array" ref="N117">_xlfn.SWITCH(E117,"Delhi","North","Chennai","South","Hyderabad","South","Mumbai","Central","Bangalore","South")</f>
        <v>South</v>
      </c>
      <c r="O117" s="12">
        <v>232245.56</v>
      </c>
      <c r="P117" s="4">
        <f>Table1[[#This Row],[Delivery_Date]]-Table1[[#This Row],[Order_Date]]</f>
        <v>10</v>
      </c>
      <c r="Q117" s="4" t="str">
        <f>IF(Table1[[#This Row],[Delivery delay days]]&gt;5,"delay","on time")</f>
        <v>delay</v>
      </c>
      <c r="R117" s="10">
        <f>DATEVALUE(Table1[[#This Row],[Delivery_Date]])</f>
        <v>45006</v>
      </c>
      <c r="S117" s="10">
        <f>DATEVALUE(Table1[[#This Row],[Order_Date]])</f>
        <v>44996</v>
      </c>
      <c r="T117" s="4" t="str" cm="1">
        <f t="array" ref="T117">_xlfn.IFS(Table1[[#This Row],[Inventory_Level]]&lt;=200,"low",Table1[[#This Row],[Inventory_Level]]&gt;=700,"high",Table1[[#This Row],[Inventory_Level]]&gt;200,"medium")</f>
        <v>high</v>
      </c>
    </row>
    <row r="118" spans="1:20" x14ac:dyDescent="0.35">
      <c r="A118" s="4">
        <v>117</v>
      </c>
      <c r="B118" s="4" t="s">
        <v>65</v>
      </c>
      <c r="C118" s="4" t="s">
        <v>16</v>
      </c>
      <c r="D118" s="4" t="s">
        <v>39</v>
      </c>
      <c r="E118" s="4" t="s">
        <v>18</v>
      </c>
      <c r="F118" s="10" t="s">
        <v>200</v>
      </c>
      <c r="G118" s="11" t="s">
        <v>221</v>
      </c>
      <c r="H118" s="4">
        <v>22</v>
      </c>
      <c r="I118" s="12">
        <v>18878.63</v>
      </c>
      <c r="J118" s="12">
        <v>415329.86</v>
      </c>
      <c r="K118" s="12">
        <v>3209.3</v>
      </c>
      <c r="L118" s="4">
        <v>97</v>
      </c>
      <c r="M118" s="4" t="s">
        <v>29</v>
      </c>
      <c r="N118" s="4" t="str" cm="1">
        <f t="array" ref="N118">_xlfn.SWITCH(E118,"Delhi","North","Chennai","South","Hyderabad","South","Mumbai","Central","Bangalore","South")</f>
        <v>North</v>
      </c>
      <c r="O118" s="12">
        <v>64825.07</v>
      </c>
      <c r="P118" s="4">
        <f>Table1[[#This Row],[Delivery_Date]]-Table1[[#This Row],[Order_Date]]</f>
        <v>7</v>
      </c>
      <c r="Q118" s="4" t="str">
        <f>IF(Table1[[#This Row],[Delivery delay days]]&gt;5,"delay","on time")</f>
        <v>delay</v>
      </c>
      <c r="R118" s="10">
        <f>DATEVALUE(Table1[[#This Row],[Delivery_Date]])</f>
        <v>45179</v>
      </c>
      <c r="S118" s="10">
        <f>DATEVALUE(Table1[[#This Row],[Order_Date]])</f>
        <v>45172</v>
      </c>
      <c r="T118" s="4" t="str" cm="1">
        <f t="array" ref="T118">_xlfn.IFS(Table1[[#This Row],[Inventory_Level]]&lt;=200,"low",Table1[[#This Row],[Inventory_Level]]&gt;=700,"high",Table1[[#This Row],[Inventory_Level]]&gt;200,"medium")</f>
        <v>low</v>
      </c>
    </row>
    <row r="119" spans="1:20" x14ac:dyDescent="0.35">
      <c r="A119" s="4">
        <v>118</v>
      </c>
      <c r="B119" s="4" t="s">
        <v>65</v>
      </c>
      <c r="C119" s="4" t="s">
        <v>16</v>
      </c>
      <c r="D119" s="4" t="s">
        <v>25</v>
      </c>
      <c r="E119" s="4" t="s">
        <v>18</v>
      </c>
      <c r="F119" s="10" t="s">
        <v>222</v>
      </c>
      <c r="G119" s="11" t="s">
        <v>223</v>
      </c>
      <c r="H119" s="4">
        <v>16</v>
      </c>
      <c r="I119" s="12">
        <v>36685</v>
      </c>
      <c r="J119" s="12">
        <v>586960</v>
      </c>
      <c r="K119" s="12">
        <v>3058.7</v>
      </c>
      <c r="L119" s="4">
        <v>679</v>
      </c>
      <c r="M119" s="4" t="s">
        <v>35</v>
      </c>
      <c r="N119" s="4" t="str" cm="1">
        <f t="array" ref="N119">_xlfn.SWITCH(E119,"Delhi","North","Chennai","South","Hyderabad","South","Mumbai","Central","Bangalore","South")</f>
        <v>North</v>
      </c>
      <c r="O119" s="12">
        <v>98196.96</v>
      </c>
      <c r="P119" s="4">
        <f>Table1[[#This Row],[Delivery_Date]]-Table1[[#This Row],[Order_Date]]</f>
        <v>10</v>
      </c>
      <c r="Q119" s="4" t="str">
        <f>IF(Table1[[#This Row],[Delivery delay days]]&gt;5,"delay","on time")</f>
        <v>delay</v>
      </c>
      <c r="R119" s="10">
        <f>DATEVALUE(Table1[[#This Row],[Delivery_Date]])</f>
        <v>45235</v>
      </c>
      <c r="S119" s="10">
        <f>DATEVALUE(Table1[[#This Row],[Order_Date]])</f>
        <v>45225</v>
      </c>
      <c r="T119" s="4" t="str" cm="1">
        <f t="array" ref="T119">_xlfn.IFS(Table1[[#This Row],[Inventory_Level]]&lt;=200,"low",Table1[[#This Row],[Inventory_Level]]&gt;=700,"high",Table1[[#This Row],[Inventory_Level]]&gt;200,"medium")</f>
        <v>medium</v>
      </c>
    </row>
    <row r="120" spans="1:20" x14ac:dyDescent="0.35">
      <c r="A120" s="4">
        <v>119</v>
      </c>
      <c r="B120" s="4" t="s">
        <v>31</v>
      </c>
      <c r="C120" s="4" t="s">
        <v>38</v>
      </c>
      <c r="D120" s="4" t="s">
        <v>32</v>
      </c>
      <c r="E120" s="4" t="s">
        <v>46</v>
      </c>
      <c r="F120" s="10" t="s">
        <v>224</v>
      </c>
      <c r="G120" s="11" t="s">
        <v>225</v>
      </c>
      <c r="H120" s="4">
        <v>92</v>
      </c>
      <c r="I120" s="12">
        <v>31572.21</v>
      </c>
      <c r="J120" s="12">
        <v>2904643.32</v>
      </c>
      <c r="K120" s="12">
        <v>2612.1999999999998</v>
      </c>
      <c r="L120" s="4">
        <v>801</v>
      </c>
      <c r="M120" s="4" t="s">
        <v>21</v>
      </c>
      <c r="N120" s="4" t="str" cm="1">
        <f t="array" ref="N120">_xlfn.SWITCH(E120,"Delhi","North","Chennai","South","Hyderabad","South","Mumbai","Central","Bangalore","South")</f>
        <v>South</v>
      </c>
      <c r="O120" s="12">
        <v>396974.12</v>
      </c>
      <c r="P120" s="4">
        <f>Table1[[#This Row],[Delivery_Date]]-Table1[[#This Row],[Order_Date]]</f>
        <v>9</v>
      </c>
      <c r="Q120" s="4" t="str">
        <f>IF(Table1[[#This Row],[Delivery delay days]]&gt;5,"delay","on time")</f>
        <v>delay</v>
      </c>
      <c r="R120" s="10">
        <f>DATEVALUE(Table1[[#This Row],[Delivery_Date]])</f>
        <v>45039</v>
      </c>
      <c r="S120" s="10">
        <f>DATEVALUE(Table1[[#This Row],[Order_Date]])</f>
        <v>45030</v>
      </c>
      <c r="T120" s="4" t="str" cm="1">
        <f t="array" ref="T120">_xlfn.IFS(Table1[[#This Row],[Inventory_Level]]&lt;=200,"low",Table1[[#This Row],[Inventory_Level]]&gt;=700,"high",Table1[[#This Row],[Inventory_Level]]&gt;200,"medium")</f>
        <v>high</v>
      </c>
    </row>
    <row r="121" spans="1:20" x14ac:dyDescent="0.35">
      <c r="A121" s="4">
        <v>120</v>
      </c>
      <c r="B121" s="4" t="s">
        <v>59</v>
      </c>
      <c r="C121" s="4" t="s">
        <v>38</v>
      </c>
      <c r="D121" s="4" t="s">
        <v>45</v>
      </c>
      <c r="E121" s="4" t="s">
        <v>46</v>
      </c>
      <c r="F121" s="10" t="s">
        <v>103</v>
      </c>
      <c r="G121" s="11" t="s">
        <v>214</v>
      </c>
      <c r="H121" s="4">
        <v>96</v>
      </c>
      <c r="I121" s="12">
        <v>41998.5</v>
      </c>
      <c r="J121" s="12">
        <v>4031856</v>
      </c>
      <c r="K121" s="12">
        <v>2412.13</v>
      </c>
      <c r="L121" s="4">
        <v>21</v>
      </c>
      <c r="M121" s="4" t="s">
        <v>21</v>
      </c>
      <c r="N121" s="4" t="str" cm="1">
        <f t="array" ref="N121">_xlfn.SWITCH(E121,"Delhi","North","Chennai","South","Hyderabad","South","Mumbai","Central","Bangalore","South")</f>
        <v>South</v>
      </c>
      <c r="O121" s="12">
        <v>907418.26</v>
      </c>
      <c r="P121" s="4">
        <f>Table1[[#This Row],[Delivery_Date]]-Table1[[#This Row],[Order_Date]]</f>
        <v>11</v>
      </c>
      <c r="Q121" s="4" t="str">
        <f>IF(Table1[[#This Row],[Delivery delay days]]&gt;5,"delay","on time")</f>
        <v>delay</v>
      </c>
      <c r="R121" s="10">
        <f>DATEVALUE(Table1[[#This Row],[Delivery_Date]])</f>
        <v>45015</v>
      </c>
      <c r="S121" s="10">
        <f>DATEVALUE(Table1[[#This Row],[Order_Date]])</f>
        <v>45004</v>
      </c>
      <c r="T121" s="4" t="str" cm="1">
        <f t="array" ref="T121">_xlfn.IFS(Table1[[#This Row],[Inventory_Level]]&lt;=200,"low",Table1[[#This Row],[Inventory_Level]]&gt;=700,"high",Table1[[#This Row],[Inventory_Level]]&gt;200,"medium")</f>
        <v>low</v>
      </c>
    </row>
    <row r="122" spans="1:20" x14ac:dyDescent="0.35">
      <c r="A122" s="4">
        <v>121</v>
      </c>
      <c r="B122" s="4" t="s">
        <v>51</v>
      </c>
      <c r="C122" s="4" t="s">
        <v>16</v>
      </c>
      <c r="D122" s="4" t="s">
        <v>45</v>
      </c>
      <c r="E122" s="4" t="s">
        <v>60</v>
      </c>
      <c r="F122" s="10" t="s">
        <v>215</v>
      </c>
      <c r="G122" s="11" t="s">
        <v>226</v>
      </c>
      <c r="H122" s="4">
        <v>46</v>
      </c>
      <c r="I122" s="12">
        <v>13444.12</v>
      </c>
      <c r="J122" s="12">
        <v>618429.52</v>
      </c>
      <c r="K122" s="12">
        <v>983.73</v>
      </c>
      <c r="L122" s="4">
        <v>786</v>
      </c>
      <c r="M122" s="4" t="s">
        <v>42</v>
      </c>
      <c r="N122" s="4" t="str" cm="1">
        <f t="array" ref="N122">_xlfn.SWITCH(E122,"Delhi","North","Chennai","South","Hyderabad","South","Mumbai","Central","Bangalore","South")</f>
        <v>South</v>
      </c>
      <c r="O122" s="12">
        <v>144048.65</v>
      </c>
      <c r="P122" s="4">
        <f>Table1[[#This Row],[Delivery_Date]]-Table1[[#This Row],[Order_Date]]</f>
        <v>10</v>
      </c>
      <c r="Q122" s="4" t="str">
        <f>IF(Table1[[#This Row],[Delivery delay days]]&gt;5,"delay","on time")</f>
        <v>delay</v>
      </c>
      <c r="R122" s="10">
        <f>DATEVALUE(Table1[[#This Row],[Delivery_Date]])</f>
        <v>45005</v>
      </c>
      <c r="S122" s="10">
        <f>DATEVALUE(Table1[[#This Row],[Order_Date]])</f>
        <v>44995</v>
      </c>
      <c r="T122" s="4" t="str" cm="1">
        <f t="array" ref="T122">_xlfn.IFS(Table1[[#This Row],[Inventory_Level]]&lt;=200,"low",Table1[[#This Row],[Inventory_Level]]&gt;=700,"high",Table1[[#This Row],[Inventory_Level]]&gt;200,"medium")</f>
        <v>high</v>
      </c>
    </row>
    <row r="123" spans="1:20" x14ac:dyDescent="0.35">
      <c r="A123" s="4">
        <v>122</v>
      </c>
      <c r="B123" s="4" t="s">
        <v>51</v>
      </c>
      <c r="C123" s="4" t="s">
        <v>38</v>
      </c>
      <c r="D123" s="4" t="s">
        <v>45</v>
      </c>
      <c r="E123" s="4" t="s">
        <v>52</v>
      </c>
      <c r="F123" s="10" t="s">
        <v>227</v>
      </c>
      <c r="G123" s="11" t="s">
        <v>212</v>
      </c>
      <c r="H123" s="4">
        <v>6</v>
      </c>
      <c r="I123" s="12">
        <v>41279.370000000003</v>
      </c>
      <c r="J123" s="12">
        <v>247676.22</v>
      </c>
      <c r="K123" s="12">
        <v>1518.5</v>
      </c>
      <c r="L123" s="4">
        <v>928</v>
      </c>
      <c r="M123" s="4" t="s">
        <v>29</v>
      </c>
      <c r="N123" s="4" t="str" cm="1">
        <f t="array" ref="N123">_xlfn.SWITCH(E123,"Delhi","North","Chennai","South","Hyderabad","South","Mumbai","Central","Bangalore","South")</f>
        <v>Central</v>
      </c>
      <c r="O123" s="12">
        <v>29785.38</v>
      </c>
      <c r="P123" s="4">
        <f>Table1[[#This Row],[Delivery_Date]]-Table1[[#This Row],[Order_Date]]</f>
        <v>7</v>
      </c>
      <c r="Q123" s="4" t="str">
        <f>IF(Table1[[#This Row],[Delivery delay days]]&gt;5,"delay","on time")</f>
        <v>delay</v>
      </c>
      <c r="R123" s="10">
        <f>DATEVALUE(Table1[[#This Row],[Delivery_Date]])</f>
        <v>45241</v>
      </c>
      <c r="S123" s="10">
        <f>DATEVALUE(Table1[[#This Row],[Order_Date]])</f>
        <v>45234</v>
      </c>
      <c r="T123" s="4" t="str" cm="1">
        <f t="array" ref="T123">_xlfn.IFS(Table1[[#This Row],[Inventory_Level]]&lt;=200,"low",Table1[[#This Row],[Inventory_Level]]&gt;=700,"high",Table1[[#This Row],[Inventory_Level]]&gt;200,"medium")</f>
        <v>high</v>
      </c>
    </row>
    <row r="124" spans="1:20" x14ac:dyDescent="0.35">
      <c r="A124" s="4">
        <v>123</v>
      </c>
      <c r="B124" s="4" t="s">
        <v>44</v>
      </c>
      <c r="C124" s="4" t="s">
        <v>38</v>
      </c>
      <c r="D124" s="4" t="s">
        <v>25</v>
      </c>
      <c r="E124" s="4" t="s">
        <v>46</v>
      </c>
      <c r="F124" s="10" t="s">
        <v>228</v>
      </c>
      <c r="G124" s="11" t="s">
        <v>224</v>
      </c>
      <c r="H124" s="4">
        <v>49</v>
      </c>
      <c r="I124" s="12">
        <v>15832.16</v>
      </c>
      <c r="J124" s="12">
        <v>775775.84</v>
      </c>
      <c r="K124" s="12">
        <v>1569.53</v>
      </c>
      <c r="L124" s="4">
        <v>835</v>
      </c>
      <c r="M124" s="4" t="s">
        <v>42</v>
      </c>
      <c r="N124" s="4" t="str" cm="1">
        <f t="array" ref="N124">_xlfn.SWITCH(E124,"Delhi","North","Chennai","South","Hyderabad","South","Mumbai","Central","Bangalore","South")</f>
        <v>South</v>
      </c>
      <c r="O124" s="12">
        <v>82088.69</v>
      </c>
      <c r="P124" s="4">
        <f>Table1[[#This Row],[Delivery_Date]]-Table1[[#This Row],[Order_Date]]</f>
        <v>6</v>
      </c>
      <c r="Q124" s="4" t="str">
        <f>IF(Table1[[#This Row],[Delivery delay days]]&gt;5,"delay","on time")</f>
        <v>delay</v>
      </c>
      <c r="R124" s="10">
        <f>DATEVALUE(Table1[[#This Row],[Delivery_Date]])</f>
        <v>45030</v>
      </c>
      <c r="S124" s="10">
        <f>DATEVALUE(Table1[[#This Row],[Order_Date]])</f>
        <v>45024</v>
      </c>
      <c r="T124" s="4" t="str" cm="1">
        <f t="array" ref="T124">_xlfn.IFS(Table1[[#This Row],[Inventory_Level]]&lt;=200,"low",Table1[[#This Row],[Inventory_Level]]&gt;=700,"high",Table1[[#This Row],[Inventory_Level]]&gt;200,"medium")</f>
        <v>high</v>
      </c>
    </row>
    <row r="125" spans="1:20" x14ac:dyDescent="0.35">
      <c r="A125" s="4">
        <v>124</v>
      </c>
      <c r="B125" s="4" t="s">
        <v>31</v>
      </c>
      <c r="C125" s="4" t="s">
        <v>38</v>
      </c>
      <c r="D125" s="4" t="s">
        <v>25</v>
      </c>
      <c r="E125" s="4" t="s">
        <v>60</v>
      </c>
      <c r="F125" s="10" t="s">
        <v>229</v>
      </c>
      <c r="G125" s="11" t="s">
        <v>230</v>
      </c>
      <c r="H125" s="4">
        <v>84</v>
      </c>
      <c r="I125" s="12">
        <v>16679.93</v>
      </c>
      <c r="J125" s="12">
        <v>1401114.12</v>
      </c>
      <c r="K125" s="12">
        <v>1364.31</v>
      </c>
      <c r="L125" s="4">
        <v>474</v>
      </c>
      <c r="M125" s="4" t="s">
        <v>42</v>
      </c>
      <c r="N125" s="4" t="str" cm="1">
        <f t="array" ref="N125">_xlfn.SWITCH(E125,"Delhi","North","Chennai","South","Hyderabad","South","Mumbai","Central","Bangalore","South")</f>
        <v>South</v>
      </c>
      <c r="O125" s="12">
        <v>111737.01</v>
      </c>
      <c r="P125" s="4">
        <f>Table1[[#This Row],[Delivery_Date]]-Table1[[#This Row],[Order_Date]]</f>
        <v>14</v>
      </c>
      <c r="Q125" s="4" t="str">
        <f>IF(Table1[[#This Row],[Delivery delay days]]&gt;5,"delay","on time")</f>
        <v>delay</v>
      </c>
      <c r="R125" s="10">
        <f>DATEVALUE(Table1[[#This Row],[Delivery_Date]])</f>
        <v>45277</v>
      </c>
      <c r="S125" s="10">
        <f>DATEVALUE(Table1[[#This Row],[Order_Date]])</f>
        <v>45263</v>
      </c>
      <c r="T125" s="4" t="str" cm="1">
        <f t="array" ref="T125">_xlfn.IFS(Table1[[#This Row],[Inventory_Level]]&lt;=200,"low",Table1[[#This Row],[Inventory_Level]]&gt;=700,"high",Table1[[#This Row],[Inventory_Level]]&gt;200,"medium")</f>
        <v>medium</v>
      </c>
    </row>
    <row r="126" spans="1:20" x14ac:dyDescent="0.35">
      <c r="A126" s="4">
        <v>125</v>
      </c>
      <c r="B126" s="4" t="s">
        <v>23</v>
      </c>
      <c r="C126" s="4" t="s">
        <v>38</v>
      </c>
      <c r="D126" s="4" t="s">
        <v>39</v>
      </c>
      <c r="E126" s="4" t="s">
        <v>26</v>
      </c>
      <c r="F126" s="10" t="s">
        <v>231</v>
      </c>
      <c r="G126" s="11" t="s">
        <v>62</v>
      </c>
      <c r="H126" s="4">
        <v>81</v>
      </c>
      <c r="I126" s="12">
        <v>43106.44</v>
      </c>
      <c r="J126" s="12">
        <v>3491621.64</v>
      </c>
      <c r="K126" s="12">
        <v>3271.02</v>
      </c>
      <c r="L126" s="4">
        <v>791</v>
      </c>
      <c r="M126" s="4" t="s">
        <v>29</v>
      </c>
      <c r="N126" s="4" t="str" cm="1">
        <f t="array" ref="N126">_xlfn.SWITCH(E126,"Delhi","North","Chennai","South","Hyderabad","South","Mumbai","Central","Bangalore","South")</f>
        <v>South</v>
      </c>
      <c r="O126" s="12">
        <v>183437.01</v>
      </c>
      <c r="P126" s="4">
        <f>Table1[[#This Row],[Delivery_Date]]-Table1[[#This Row],[Order_Date]]</f>
        <v>15</v>
      </c>
      <c r="Q126" s="4" t="str">
        <f>IF(Table1[[#This Row],[Delivery delay days]]&gt;5,"delay","on time")</f>
        <v>delay</v>
      </c>
      <c r="R126" s="10">
        <f>DATEVALUE(Table1[[#This Row],[Delivery_Date]])</f>
        <v>45037</v>
      </c>
      <c r="S126" s="10">
        <f>DATEVALUE(Table1[[#This Row],[Order_Date]])</f>
        <v>45022</v>
      </c>
      <c r="T126" s="4" t="str" cm="1">
        <f t="array" ref="T126">_xlfn.IFS(Table1[[#This Row],[Inventory_Level]]&lt;=200,"low",Table1[[#This Row],[Inventory_Level]]&gt;=700,"high",Table1[[#This Row],[Inventory_Level]]&gt;200,"medium")</f>
        <v>high</v>
      </c>
    </row>
    <row r="127" spans="1:20" x14ac:dyDescent="0.35">
      <c r="A127" s="4">
        <v>126</v>
      </c>
      <c r="B127" s="4" t="s">
        <v>65</v>
      </c>
      <c r="C127" s="4" t="s">
        <v>24</v>
      </c>
      <c r="D127" s="4" t="s">
        <v>45</v>
      </c>
      <c r="E127" s="4" t="s">
        <v>18</v>
      </c>
      <c r="F127" s="10" t="s">
        <v>171</v>
      </c>
      <c r="G127" s="11" t="s">
        <v>151</v>
      </c>
      <c r="H127" s="4">
        <v>56</v>
      </c>
      <c r="I127" s="12">
        <v>35648.83</v>
      </c>
      <c r="J127" s="12">
        <v>1996334.48</v>
      </c>
      <c r="K127" s="12">
        <v>3325.74</v>
      </c>
      <c r="L127" s="4">
        <v>962</v>
      </c>
      <c r="M127" s="4" t="s">
        <v>42</v>
      </c>
      <c r="N127" s="4" t="str" cm="1">
        <f t="array" ref="N127">_xlfn.SWITCH(E127,"Delhi","North","Chennai","South","Hyderabad","South","Mumbai","Central","Bangalore","South")</f>
        <v>North</v>
      </c>
      <c r="O127" s="12">
        <v>310655.74</v>
      </c>
      <c r="P127" s="4">
        <f>Table1[[#This Row],[Delivery_Date]]-Table1[[#This Row],[Order_Date]]</f>
        <v>15</v>
      </c>
      <c r="Q127" s="4" t="str">
        <f>IF(Table1[[#This Row],[Delivery delay days]]&gt;5,"delay","on time")</f>
        <v>delay</v>
      </c>
      <c r="R127" s="10">
        <f>DATEVALUE(Table1[[#This Row],[Delivery_Date]])</f>
        <v>45158</v>
      </c>
      <c r="S127" s="10">
        <f>DATEVALUE(Table1[[#This Row],[Order_Date]])</f>
        <v>45143</v>
      </c>
      <c r="T127" s="4" t="str" cm="1">
        <f t="array" ref="T127">_xlfn.IFS(Table1[[#This Row],[Inventory_Level]]&lt;=200,"low",Table1[[#This Row],[Inventory_Level]]&gt;=700,"high",Table1[[#This Row],[Inventory_Level]]&gt;200,"medium")</f>
        <v>high</v>
      </c>
    </row>
    <row r="128" spans="1:20" x14ac:dyDescent="0.35">
      <c r="A128" s="4">
        <v>127</v>
      </c>
      <c r="B128" s="4" t="s">
        <v>65</v>
      </c>
      <c r="C128" s="4" t="s">
        <v>16</v>
      </c>
      <c r="D128" s="4" t="s">
        <v>25</v>
      </c>
      <c r="E128" s="4" t="s">
        <v>60</v>
      </c>
      <c r="F128" s="10" t="s">
        <v>232</v>
      </c>
      <c r="G128" s="11" t="s">
        <v>233</v>
      </c>
      <c r="H128" s="4">
        <v>65</v>
      </c>
      <c r="I128" s="12">
        <v>24518.67</v>
      </c>
      <c r="J128" s="12">
        <v>1593713.55</v>
      </c>
      <c r="K128" s="12">
        <v>4542.4799999999996</v>
      </c>
      <c r="L128" s="4">
        <v>870</v>
      </c>
      <c r="M128" s="4" t="s">
        <v>21</v>
      </c>
      <c r="N128" s="4" t="str" cm="1">
        <f t="array" ref="N128">_xlfn.SWITCH(E128,"Delhi","North","Chennai","South","Hyderabad","South","Mumbai","Central","Bangalore","South")</f>
        <v>South</v>
      </c>
      <c r="O128" s="12">
        <v>359449.68</v>
      </c>
      <c r="P128" s="4">
        <f>Table1[[#This Row],[Delivery_Date]]-Table1[[#This Row],[Order_Date]]</f>
        <v>3</v>
      </c>
      <c r="Q128" s="4" t="str">
        <f>IF(Table1[[#This Row],[Delivery delay days]]&gt;5,"delay","on time")</f>
        <v>on time</v>
      </c>
      <c r="R128" s="10">
        <f>DATEVALUE(Table1[[#This Row],[Delivery_Date]])</f>
        <v>45195</v>
      </c>
      <c r="S128" s="10">
        <f>DATEVALUE(Table1[[#This Row],[Order_Date]])</f>
        <v>45192</v>
      </c>
      <c r="T128" s="4" t="str" cm="1">
        <f t="array" ref="T128">_xlfn.IFS(Table1[[#This Row],[Inventory_Level]]&lt;=200,"low",Table1[[#This Row],[Inventory_Level]]&gt;=700,"high",Table1[[#This Row],[Inventory_Level]]&gt;200,"medium")</f>
        <v>high</v>
      </c>
    </row>
    <row r="129" spans="1:20" x14ac:dyDescent="0.35">
      <c r="A129" s="4">
        <v>128</v>
      </c>
      <c r="B129" s="4" t="s">
        <v>37</v>
      </c>
      <c r="C129" s="4" t="s">
        <v>16</v>
      </c>
      <c r="D129" s="4" t="s">
        <v>17</v>
      </c>
      <c r="E129" s="4" t="s">
        <v>46</v>
      </c>
      <c r="F129" s="10" t="s">
        <v>234</v>
      </c>
      <c r="G129" s="11" t="s">
        <v>34</v>
      </c>
      <c r="H129" s="4">
        <v>36</v>
      </c>
      <c r="I129" s="12">
        <v>22015.78</v>
      </c>
      <c r="J129" s="12">
        <v>792568.08</v>
      </c>
      <c r="K129" s="12">
        <v>1498.85</v>
      </c>
      <c r="L129" s="4">
        <v>151</v>
      </c>
      <c r="M129" s="4" t="s">
        <v>35</v>
      </c>
      <c r="N129" s="4" t="str" cm="1">
        <f t="array" ref="N129">_xlfn.SWITCH(E129,"Delhi","North","Chennai","South","Hyderabad","South","Mumbai","Central","Bangalore","South")</f>
        <v>South</v>
      </c>
      <c r="O129" s="12">
        <v>103716.45</v>
      </c>
      <c r="P129" s="4">
        <f>Table1[[#This Row],[Delivery_Date]]-Table1[[#This Row],[Order_Date]]</f>
        <v>11</v>
      </c>
      <c r="Q129" s="4" t="str">
        <f>IF(Table1[[#This Row],[Delivery delay days]]&gt;5,"delay","on time")</f>
        <v>delay</v>
      </c>
      <c r="R129" s="10">
        <f>DATEVALUE(Table1[[#This Row],[Delivery_Date]])</f>
        <v>45058</v>
      </c>
      <c r="S129" s="10">
        <f>DATEVALUE(Table1[[#This Row],[Order_Date]])</f>
        <v>45047</v>
      </c>
      <c r="T129" s="4" t="str" cm="1">
        <f t="array" ref="T129">_xlfn.IFS(Table1[[#This Row],[Inventory_Level]]&lt;=200,"low",Table1[[#This Row],[Inventory_Level]]&gt;=700,"high",Table1[[#This Row],[Inventory_Level]]&gt;200,"medium")</f>
        <v>low</v>
      </c>
    </row>
    <row r="130" spans="1:20" x14ac:dyDescent="0.35">
      <c r="A130" s="4">
        <v>129</v>
      </c>
      <c r="B130" s="4" t="s">
        <v>59</v>
      </c>
      <c r="C130" s="4" t="s">
        <v>16</v>
      </c>
      <c r="D130" s="4" t="s">
        <v>17</v>
      </c>
      <c r="E130" s="4" t="s">
        <v>26</v>
      </c>
      <c r="F130" s="10" t="s">
        <v>235</v>
      </c>
      <c r="G130" s="11" t="s">
        <v>121</v>
      </c>
      <c r="H130" s="4">
        <v>6</v>
      </c>
      <c r="I130" s="12">
        <v>16033.82</v>
      </c>
      <c r="J130" s="12">
        <v>96202.92</v>
      </c>
      <c r="K130" s="12">
        <v>3509.61</v>
      </c>
      <c r="L130" s="4">
        <v>155</v>
      </c>
      <c r="M130" s="4" t="s">
        <v>35</v>
      </c>
      <c r="N130" s="4" t="str" cm="1">
        <f t="array" ref="N130">_xlfn.SWITCH(E130,"Delhi","North","Chennai","South","Hyderabad","South","Mumbai","Central","Bangalore","South")</f>
        <v>South</v>
      </c>
      <c r="O130" s="12">
        <v>10156.129999999999</v>
      </c>
      <c r="P130" s="4">
        <f>Table1[[#This Row],[Delivery_Date]]-Table1[[#This Row],[Order_Date]]</f>
        <v>15</v>
      </c>
      <c r="Q130" s="4" t="str">
        <f>IF(Table1[[#This Row],[Delivery delay days]]&gt;5,"delay","on time")</f>
        <v>delay</v>
      </c>
      <c r="R130" s="10">
        <f>DATEVALUE(Table1[[#This Row],[Delivery_Date]])</f>
        <v>45083</v>
      </c>
      <c r="S130" s="10">
        <f>DATEVALUE(Table1[[#This Row],[Order_Date]])</f>
        <v>45068</v>
      </c>
      <c r="T130" s="4" t="str" cm="1">
        <f t="array" ref="T130">_xlfn.IFS(Table1[[#This Row],[Inventory_Level]]&lt;=200,"low",Table1[[#This Row],[Inventory_Level]]&gt;=700,"high",Table1[[#This Row],[Inventory_Level]]&gt;200,"medium")</f>
        <v>low</v>
      </c>
    </row>
    <row r="131" spans="1:20" x14ac:dyDescent="0.35">
      <c r="A131" s="4">
        <v>130</v>
      </c>
      <c r="B131" s="4" t="s">
        <v>31</v>
      </c>
      <c r="C131" s="4" t="s">
        <v>24</v>
      </c>
      <c r="D131" s="4" t="s">
        <v>39</v>
      </c>
      <c r="E131" s="4" t="s">
        <v>60</v>
      </c>
      <c r="F131" s="10" t="s">
        <v>236</v>
      </c>
      <c r="G131" s="11" t="s">
        <v>237</v>
      </c>
      <c r="H131" s="4">
        <v>10</v>
      </c>
      <c r="I131" s="12">
        <v>33714.92</v>
      </c>
      <c r="J131" s="12">
        <v>337149.2</v>
      </c>
      <c r="K131" s="12">
        <v>1970.44</v>
      </c>
      <c r="L131" s="4">
        <v>756</v>
      </c>
      <c r="M131" s="4" t="s">
        <v>21</v>
      </c>
      <c r="N131" s="4" t="str" cm="1">
        <f t="array" ref="N131">_xlfn.SWITCH(E131,"Delhi","North","Chennai","South","Hyderabad","South","Mumbai","Central","Bangalore","South")</f>
        <v>South</v>
      </c>
      <c r="O131" s="12">
        <v>72424.259999999995</v>
      </c>
      <c r="P131" s="4">
        <f>Table1[[#This Row],[Delivery_Date]]-Table1[[#This Row],[Order_Date]]</f>
        <v>13</v>
      </c>
      <c r="Q131" s="4" t="str">
        <f>IF(Table1[[#This Row],[Delivery delay days]]&gt;5,"delay","on time")</f>
        <v>delay</v>
      </c>
      <c r="R131" s="10">
        <f>DATEVALUE(Table1[[#This Row],[Delivery_Date]])</f>
        <v>45303</v>
      </c>
      <c r="S131" s="10">
        <f>DATEVALUE(Table1[[#This Row],[Order_Date]])</f>
        <v>45290</v>
      </c>
      <c r="T131" s="4" t="str" cm="1">
        <f t="array" ref="T131">_xlfn.IFS(Table1[[#This Row],[Inventory_Level]]&lt;=200,"low",Table1[[#This Row],[Inventory_Level]]&gt;=700,"high",Table1[[#This Row],[Inventory_Level]]&gt;200,"medium")</f>
        <v>high</v>
      </c>
    </row>
    <row r="132" spans="1:20" x14ac:dyDescent="0.35">
      <c r="A132" s="4">
        <v>131</v>
      </c>
      <c r="B132" s="4" t="s">
        <v>51</v>
      </c>
      <c r="C132" s="4" t="s">
        <v>38</v>
      </c>
      <c r="D132" s="4" t="s">
        <v>25</v>
      </c>
      <c r="E132" s="4" t="s">
        <v>26</v>
      </c>
      <c r="F132" s="10" t="s">
        <v>238</v>
      </c>
      <c r="G132" s="11" t="s">
        <v>73</v>
      </c>
      <c r="H132" s="4">
        <v>18</v>
      </c>
      <c r="I132" s="12">
        <v>32229.89</v>
      </c>
      <c r="J132" s="12">
        <v>580138.02</v>
      </c>
      <c r="K132" s="12">
        <v>4555</v>
      </c>
      <c r="L132" s="4">
        <v>314</v>
      </c>
      <c r="M132" s="4" t="s">
        <v>21</v>
      </c>
      <c r="N132" s="4" t="str" cm="1">
        <f t="array" ref="N132">_xlfn.SWITCH(E132,"Delhi","North","Chennai","South","Hyderabad","South","Mumbai","Central","Bangalore","South")</f>
        <v>South</v>
      </c>
      <c r="O132" s="12">
        <v>71950.58</v>
      </c>
      <c r="P132" s="4">
        <f>Table1[[#This Row],[Delivery_Date]]-Table1[[#This Row],[Order_Date]]</f>
        <v>5</v>
      </c>
      <c r="Q132" s="4" t="str">
        <f>IF(Table1[[#This Row],[Delivery delay days]]&gt;5,"delay","on time")</f>
        <v>on time</v>
      </c>
      <c r="R132" s="10">
        <f>DATEVALUE(Table1[[#This Row],[Delivery_Date]])</f>
        <v>45220</v>
      </c>
      <c r="S132" s="10">
        <f>DATEVALUE(Table1[[#This Row],[Order_Date]])</f>
        <v>45215</v>
      </c>
      <c r="T132" s="4" t="str" cm="1">
        <f t="array" ref="T132">_xlfn.IFS(Table1[[#This Row],[Inventory_Level]]&lt;=200,"low",Table1[[#This Row],[Inventory_Level]]&gt;=700,"high",Table1[[#This Row],[Inventory_Level]]&gt;200,"medium")</f>
        <v>medium</v>
      </c>
    </row>
    <row r="133" spans="1:20" x14ac:dyDescent="0.35">
      <c r="A133" s="4">
        <v>132</v>
      </c>
      <c r="B133" s="4" t="s">
        <v>65</v>
      </c>
      <c r="C133" s="4" t="s">
        <v>16</v>
      </c>
      <c r="D133" s="4" t="s">
        <v>45</v>
      </c>
      <c r="E133" s="4" t="s">
        <v>18</v>
      </c>
      <c r="F133" s="10" t="s">
        <v>99</v>
      </c>
      <c r="G133" s="11" t="s">
        <v>239</v>
      </c>
      <c r="H133" s="4">
        <v>6</v>
      </c>
      <c r="I133" s="12">
        <v>31526.959999999999</v>
      </c>
      <c r="J133" s="12">
        <v>189161.76</v>
      </c>
      <c r="K133" s="12">
        <v>4576.43</v>
      </c>
      <c r="L133" s="4">
        <v>200</v>
      </c>
      <c r="M133" s="4" t="s">
        <v>35</v>
      </c>
      <c r="N133" s="4" t="str" cm="1">
        <f t="array" ref="N133">_xlfn.SWITCH(E133,"Delhi","North","Chennai","South","Hyderabad","South","Mumbai","Central","Bangalore","South")</f>
        <v>North</v>
      </c>
      <c r="O133" s="12">
        <v>39219.410000000003</v>
      </c>
      <c r="P133" s="4">
        <f>Table1[[#This Row],[Delivery_Date]]-Table1[[#This Row],[Order_Date]]</f>
        <v>6</v>
      </c>
      <c r="Q133" s="4" t="str">
        <f>IF(Table1[[#This Row],[Delivery delay days]]&gt;5,"delay","on time")</f>
        <v>delay</v>
      </c>
      <c r="R133" s="10">
        <f>DATEVALUE(Table1[[#This Row],[Delivery_Date]])</f>
        <v>45087</v>
      </c>
      <c r="S133" s="10">
        <f>DATEVALUE(Table1[[#This Row],[Order_Date]])</f>
        <v>45081</v>
      </c>
      <c r="T133" s="4" t="str" cm="1">
        <f t="array" ref="T133">_xlfn.IFS(Table1[[#This Row],[Inventory_Level]]&lt;=200,"low",Table1[[#This Row],[Inventory_Level]]&gt;=700,"high",Table1[[#This Row],[Inventory_Level]]&gt;200,"medium")</f>
        <v>low</v>
      </c>
    </row>
    <row r="134" spans="1:20" x14ac:dyDescent="0.35">
      <c r="A134" s="4">
        <v>133</v>
      </c>
      <c r="B134" s="4" t="s">
        <v>37</v>
      </c>
      <c r="C134" s="4" t="s">
        <v>24</v>
      </c>
      <c r="D134" s="4" t="s">
        <v>32</v>
      </c>
      <c r="E134" s="4" t="s">
        <v>18</v>
      </c>
      <c r="F134" s="10" t="s">
        <v>230</v>
      </c>
      <c r="G134" s="11" t="s">
        <v>240</v>
      </c>
      <c r="H134" s="4">
        <v>81</v>
      </c>
      <c r="I134" s="12">
        <v>6992.35</v>
      </c>
      <c r="J134" s="12">
        <v>566380.35</v>
      </c>
      <c r="K134" s="12">
        <v>1167.26</v>
      </c>
      <c r="L134" s="4">
        <v>483</v>
      </c>
      <c r="M134" s="4" t="s">
        <v>42</v>
      </c>
      <c r="N134" s="4" t="str" cm="1">
        <f t="array" ref="N134">_xlfn.SWITCH(E134,"Delhi","North","Chennai","South","Hyderabad","South","Mumbai","Central","Bangalore","South")</f>
        <v>North</v>
      </c>
      <c r="O134" s="12">
        <v>110661.3</v>
      </c>
      <c r="P134" s="4">
        <f>Table1[[#This Row],[Delivery_Date]]-Table1[[#This Row],[Order_Date]]</f>
        <v>7</v>
      </c>
      <c r="Q134" s="4" t="str">
        <f>IF(Table1[[#This Row],[Delivery delay days]]&gt;5,"delay","on time")</f>
        <v>delay</v>
      </c>
      <c r="R134" s="10">
        <f>DATEVALUE(Table1[[#This Row],[Delivery_Date]])</f>
        <v>45284</v>
      </c>
      <c r="S134" s="10">
        <f>DATEVALUE(Table1[[#This Row],[Order_Date]])</f>
        <v>45277</v>
      </c>
      <c r="T134" s="4" t="str" cm="1">
        <f t="array" ref="T134">_xlfn.IFS(Table1[[#This Row],[Inventory_Level]]&lt;=200,"low",Table1[[#This Row],[Inventory_Level]]&gt;=700,"high",Table1[[#This Row],[Inventory_Level]]&gt;200,"medium")</f>
        <v>medium</v>
      </c>
    </row>
    <row r="135" spans="1:20" x14ac:dyDescent="0.35">
      <c r="A135" s="4">
        <v>134</v>
      </c>
      <c r="B135" s="4" t="s">
        <v>23</v>
      </c>
      <c r="C135" s="4" t="s">
        <v>38</v>
      </c>
      <c r="D135" s="4" t="s">
        <v>45</v>
      </c>
      <c r="E135" s="4" t="s">
        <v>18</v>
      </c>
      <c r="F135" s="10" t="s">
        <v>191</v>
      </c>
      <c r="G135" s="11" t="s">
        <v>241</v>
      </c>
      <c r="H135" s="4">
        <v>30</v>
      </c>
      <c r="I135" s="12">
        <v>924.41</v>
      </c>
      <c r="J135" s="12">
        <v>27732.3</v>
      </c>
      <c r="K135" s="12">
        <v>1774.22</v>
      </c>
      <c r="L135" s="4">
        <v>90</v>
      </c>
      <c r="M135" s="4" t="s">
        <v>21</v>
      </c>
      <c r="N135" s="4" t="str" cm="1">
        <f t="array" ref="N135">_xlfn.SWITCH(E135,"Delhi","North","Chennai","South","Hyderabad","South","Mumbai","Central","Bangalore","South")</f>
        <v>North</v>
      </c>
      <c r="O135" s="12">
        <v>6036.47</v>
      </c>
      <c r="P135" s="4">
        <f>Table1[[#This Row],[Delivery_Date]]-Table1[[#This Row],[Order_Date]]</f>
        <v>13</v>
      </c>
      <c r="Q135" s="4" t="str">
        <f>IF(Table1[[#This Row],[Delivery delay days]]&gt;5,"delay","on time")</f>
        <v>delay</v>
      </c>
      <c r="R135" s="10">
        <f>DATEVALUE(Table1[[#This Row],[Delivery_Date]])</f>
        <v>45000</v>
      </c>
      <c r="S135" s="10">
        <f>DATEVALUE(Table1[[#This Row],[Order_Date]])</f>
        <v>44987</v>
      </c>
      <c r="T135" s="4" t="str" cm="1">
        <f t="array" ref="T135">_xlfn.IFS(Table1[[#This Row],[Inventory_Level]]&lt;=200,"low",Table1[[#This Row],[Inventory_Level]]&gt;=700,"high",Table1[[#This Row],[Inventory_Level]]&gt;200,"medium")</f>
        <v>low</v>
      </c>
    </row>
    <row r="136" spans="1:20" x14ac:dyDescent="0.35">
      <c r="A136" s="4">
        <v>135</v>
      </c>
      <c r="B136" s="4" t="s">
        <v>23</v>
      </c>
      <c r="C136" s="4" t="s">
        <v>16</v>
      </c>
      <c r="D136" s="4" t="s">
        <v>39</v>
      </c>
      <c r="E136" s="4" t="s">
        <v>46</v>
      </c>
      <c r="F136" s="10" t="s">
        <v>232</v>
      </c>
      <c r="G136" s="11" t="s">
        <v>242</v>
      </c>
      <c r="H136" s="4">
        <v>20</v>
      </c>
      <c r="I136" s="12">
        <v>37506.33</v>
      </c>
      <c r="J136" s="12">
        <v>750126.6</v>
      </c>
      <c r="K136" s="12">
        <v>1265.53</v>
      </c>
      <c r="L136" s="4">
        <v>76</v>
      </c>
      <c r="M136" s="4" t="s">
        <v>42</v>
      </c>
      <c r="N136" s="4" t="str" cm="1">
        <f t="array" ref="N136">_xlfn.SWITCH(E136,"Delhi","North","Chennai","South","Hyderabad","South","Mumbai","Central","Bangalore","South")</f>
        <v>South</v>
      </c>
      <c r="O136" s="12">
        <v>93514.05</v>
      </c>
      <c r="P136" s="4">
        <f>Table1[[#This Row],[Delivery_Date]]-Table1[[#This Row],[Order_Date]]</f>
        <v>5</v>
      </c>
      <c r="Q136" s="4" t="str">
        <f>IF(Table1[[#This Row],[Delivery delay days]]&gt;5,"delay","on time")</f>
        <v>on time</v>
      </c>
      <c r="R136" s="10">
        <f>DATEVALUE(Table1[[#This Row],[Delivery_Date]])</f>
        <v>45197</v>
      </c>
      <c r="S136" s="10">
        <f>DATEVALUE(Table1[[#This Row],[Order_Date]])</f>
        <v>45192</v>
      </c>
      <c r="T136" s="4" t="str" cm="1">
        <f t="array" ref="T136">_xlfn.IFS(Table1[[#This Row],[Inventory_Level]]&lt;=200,"low",Table1[[#This Row],[Inventory_Level]]&gt;=700,"high",Table1[[#This Row],[Inventory_Level]]&gt;200,"medium")</f>
        <v>low</v>
      </c>
    </row>
    <row r="137" spans="1:20" x14ac:dyDescent="0.35">
      <c r="A137" s="4">
        <v>136</v>
      </c>
      <c r="B137" s="4" t="s">
        <v>65</v>
      </c>
      <c r="C137" s="4" t="s">
        <v>16</v>
      </c>
      <c r="D137" s="4" t="s">
        <v>45</v>
      </c>
      <c r="E137" s="4" t="s">
        <v>46</v>
      </c>
      <c r="F137" s="10" t="s">
        <v>211</v>
      </c>
      <c r="G137" s="11" t="s">
        <v>243</v>
      </c>
      <c r="H137" s="4">
        <v>38</v>
      </c>
      <c r="I137" s="12">
        <v>40764.61</v>
      </c>
      <c r="J137" s="12">
        <v>1549055.18</v>
      </c>
      <c r="K137" s="12">
        <v>2601.0500000000002</v>
      </c>
      <c r="L137" s="4">
        <v>535</v>
      </c>
      <c r="M137" s="4" t="s">
        <v>42</v>
      </c>
      <c r="N137" s="4" t="str" cm="1">
        <f t="array" ref="N137">_xlfn.SWITCH(E137,"Delhi","North","Chennai","South","Hyderabad","South","Mumbai","Central","Bangalore","South")</f>
        <v>South</v>
      </c>
      <c r="O137" s="12">
        <v>211465.37</v>
      </c>
      <c r="P137" s="4">
        <f>Table1[[#This Row],[Delivery_Date]]-Table1[[#This Row],[Order_Date]]</f>
        <v>12</v>
      </c>
      <c r="Q137" s="4" t="str">
        <f>IF(Table1[[#This Row],[Delivery delay days]]&gt;5,"delay","on time")</f>
        <v>delay</v>
      </c>
      <c r="R137" s="10">
        <f>DATEVALUE(Table1[[#This Row],[Delivery_Date]])</f>
        <v>45032</v>
      </c>
      <c r="S137" s="10">
        <f>DATEVALUE(Table1[[#This Row],[Order_Date]])</f>
        <v>45020</v>
      </c>
      <c r="T137" s="4" t="str" cm="1">
        <f t="array" ref="T137">_xlfn.IFS(Table1[[#This Row],[Inventory_Level]]&lt;=200,"low",Table1[[#This Row],[Inventory_Level]]&gt;=700,"high",Table1[[#This Row],[Inventory_Level]]&gt;200,"medium")</f>
        <v>medium</v>
      </c>
    </row>
    <row r="138" spans="1:20" x14ac:dyDescent="0.35">
      <c r="A138" s="4">
        <v>137</v>
      </c>
      <c r="B138" s="4" t="s">
        <v>31</v>
      </c>
      <c r="C138" s="4" t="s">
        <v>24</v>
      </c>
      <c r="D138" s="4" t="s">
        <v>39</v>
      </c>
      <c r="E138" s="4" t="s">
        <v>26</v>
      </c>
      <c r="F138" s="10" t="s">
        <v>244</v>
      </c>
      <c r="G138" s="11" t="s">
        <v>245</v>
      </c>
      <c r="H138" s="4">
        <v>32</v>
      </c>
      <c r="I138" s="12">
        <v>23540.95</v>
      </c>
      <c r="J138" s="12">
        <v>753310.4</v>
      </c>
      <c r="K138" s="12">
        <v>218.85</v>
      </c>
      <c r="L138" s="4">
        <v>813</v>
      </c>
      <c r="M138" s="4" t="s">
        <v>21</v>
      </c>
      <c r="N138" s="4" t="str" cm="1">
        <f t="array" ref="N138">_xlfn.SWITCH(E138,"Delhi","North","Chennai","South","Hyderabad","South","Mumbai","Central","Bangalore","South")</f>
        <v>South</v>
      </c>
      <c r="O138" s="12">
        <v>114966.12</v>
      </c>
      <c r="P138" s="4">
        <f>Table1[[#This Row],[Delivery_Date]]-Table1[[#This Row],[Order_Date]]</f>
        <v>10</v>
      </c>
      <c r="Q138" s="4" t="str">
        <f>IF(Table1[[#This Row],[Delivery delay days]]&gt;5,"delay","on time")</f>
        <v>delay</v>
      </c>
      <c r="R138" s="10">
        <f>DATEVALUE(Table1[[#This Row],[Delivery_Date]])</f>
        <v>44958</v>
      </c>
      <c r="S138" s="10">
        <f>DATEVALUE(Table1[[#This Row],[Order_Date]])</f>
        <v>44948</v>
      </c>
      <c r="T138" s="4" t="str" cm="1">
        <f t="array" ref="T138">_xlfn.IFS(Table1[[#This Row],[Inventory_Level]]&lt;=200,"low",Table1[[#This Row],[Inventory_Level]]&gt;=700,"high",Table1[[#This Row],[Inventory_Level]]&gt;200,"medium")</f>
        <v>high</v>
      </c>
    </row>
    <row r="139" spans="1:20" x14ac:dyDescent="0.35">
      <c r="A139" s="4">
        <v>138</v>
      </c>
      <c r="B139" s="4" t="s">
        <v>15</v>
      </c>
      <c r="C139" s="4" t="s">
        <v>24</v>
      </c>
      <c r="D139" s="4" t="s">
        <v>25</v>
      </c>
      <c r="E139" s="4" t="s">
        <v>18</v>
      </c>
      <c r="F139" s="10" t="s">
        <v>246</v>
      </c>
      <c r="G139" s="11" t="s">
        <v>247</v>
      </c>
      <c r="H139" s="4">
        <v>57</v>
      </c>
      <c r="I139" s="12">
        <v>16016.36</v>
      </c>
      <c r="J139" s="12">
        <v>912932.52</v>
      </c>
      <c r="K139" s="12">
        <v>3693.61</v>
      </c>
      <c r="L139" s="4">
        <v>372</v>
      </c>
      <c r="M139" s="4" t="s">
        <v>21</v>
      </c>
      <c r="N139" s="4" t="str" cm="1">
        <f t="array" ref="N139">_xlfn.SWITCH(E139,"Delhi","North","Chennai","South","Hyderabad","South","Mumbai","Central","Bangalore","South")</f>
        <v>North</v>
      </c>
      <c r="O139" s="12">
        <v>165907.97</v>
      </c>
      <c r="P139" s="4">
        <f>Table1[[#This Row],[Delivery_Date]]-Table1[[#This Row],[Order_Date]]</f>
        <v>8</v>
      </c>
      <c r="Q139" s="4" t="str">
        <f>IF(Table1[[#This Row],[Delivery delay days]]&gt;5,"delay","on time")</f>
        <v>delay</v>
      </c>
      <c r="R139" s="10">
        <f>DATEVALUE(Table1[[#This Row],[Delivery_Date]])</f>
        <v>45111</v>
      </c>
      <c r="S139" s="10">
        <f>DATEVALUE(Table1[[#This Row],[Order_Date]])</f>
        <v>45103</v>
      </c>
      <c r="T139" s="4" t="str" cm="1">
        <f t="array" ref="T139">_xlfn.IFS(Table1[[#This Row],[Inventory_Level]]&lt;=200,"low",Table1[[#This Row],[Inventory_Level]]&gt;=700,"high",Table1[[#This Row],[Inventory_Level]]&gt;200,"medium")</f>
        <v>medium</v>
      </c>
    </row>
    <row r="140" spans="1:20" x14ac:dyDescent="0.35">
      <c r="A140" s="4">
        <v>139</v>
      </c>
      <c r="B140" s="4" t="s">
        <v>59</v>
      </c>
      <c r="C140" s="4" t="s">
        <v>38</v>
      </c>
      <c r="D140" s="4" t="s">
        <v>39</v>
      </c>
      <c r="E140" s="4" t="s">
        <v>52</v>
      </c>
      <c r="F140" s="10" t="s">
        <v>235</v>
      </c>
      <c r="G140" s="11" t="s">
        <v>121</v>
      </c>
      <c r="H140" s="4">
        <v>4</v>
      </c>
      <c r="I140" s="12">
        <v>25645.02</v>
      </c>
      <c r="J140" s="12">
        <v>102580.08</v>
      </c>
      <c r="K140" s="12">
        <v>3202</v>
      </c>
      <c r="L140" s="4">
        <v>966</v>
      </c>
      <c r="M140" s="4" t="s">
        <v>35</v>
      </c>
      <c r="N140" s="4" t="str" cm="1">
        <f t="array" ref="N140">_xlfn.SWITCH(E140,"Delhi","North","Chennai","South","Hyderabad","South","Mumbai","Central","Bangalore","South")</f>
        <v>Central</v>
      </c>
      <c r="O140" s="12">
        <v>14526.71</v>
      </c>
      <c r="P140" s="4">
        <f>Table1[[#This Row],[Delivery_Date]]-Table1[[#This Row],[Order_Date]]</f>
        <v>15</v>
      </c>
      <c r="Q140" s="4" t="str">
        <f>IF(Table1[[#This Row],[Delivery delay days]]&gt;5,"delay","on time")</f>
        <v>delay</v>
      </c>
      <c r="R140" s="10">
        <f>DATEVALUE(Table1[[#This Row],[Delivery_Date]])</f>
        <v>45083</v>
      </c>
      <c r="S140" s="10">
        <f>DATEVALUE(Table1[[#This Row],[Order_Date]])</f>
        <v>45068</v>
      </c>
      <c r="T140" s="4" t="str" cm="1">
        <f t="array" ref="T140">_xlfn.IFS(Table1[[#This Row],[Inventory_Level]]&lt;=200,"low",Table1[[#This Row],[Inventory_Level]]&gt;=700,"high",Table1[[#This Row],[Inventory_Level]]&gt;200,"medium")</f>
        <v>high</v>
      </c>
    </row>
    <row r="141" spans="1:20" x14ac:dyDescent="0.35">
      <c r="A141" s="4">
        <v>140</v>
      </c>
      <c r="B141" s="4" t="s">
        <v>59</v>
      </c>
      <c r="C141" s="4" t="s">
        <v>24</v>
      </c>
      <c r="D141" s="4" t="s">
        <v>39</v>
      </c>
      <c r="E141" s="4" t="s">
        <v>46</v>
      </c>
      <c r="F141" s="10" t="s">
        <v>235</v>
      </c>
      <c r="G141" s="11" t="s">
        <v>63</v>
      </c>
      <c r="H141" s="4">
        <v>16</v>
      </c>
      <c r="I141" s="12">
        <v>3634.42</v>
      </c>
      <c r="J141" s="12">
        <v>58150.720000000001</v>
      </c>
      <c r="K141" s="12">
        <v>1937.86</v>
      </c>
      <c r="L141" s="4">
        <v>263</v>
      </c>
      <c r="M141" s="4" t="s">
        <v>21</v>
      </c>
      <c r="N141" s="4" t="str" cm="1">
        <f t="array" ref="N141">_xlfn.SWITCH(E141,"Delhi","North","Chennai","South","Hyderabad","South","Mumbai","Central","Bangalore","South")</f>
        <v>South</v>
      </c>
      <c r="O141" s="12">
        <v>5697.75</v>
      </c>
      <c r="P141" s="4">
        <f>Table1[[#This Row],[Delivery_Date]]-Table1[[#This Row],[Order_Date]]</f>
        <v>14</v>
      </c>
      <c r="Q141" s="4" t="str">
        <f>IF(Table1[[#This Row],[Delivery delay days]]&gt;5,"delay","on time")</f>
        <v>delay</v>
      </c>
      <c r="R141" s="10">
        <f>DATEVALUE(Table1[[#This Row],[Delivery_Date]])</f>
        <v>45082</v>
      </c>
      <c r="S141" s="10">
        <f>DATEVALUE(Table1[[#This Row],[Order_Date]])</f>
        <v>45068</v>
      </c>
      <c r="T141" s="4" t="str" cm="1">
        <f t="array" ref="T141">_xlfn.IFS(Table1[[#This Row],[Inventory_Level]]&lt;=200,"low",Table1[[#This Row],[Inventory_Level]]&gt;=700,"high",Table1[[#This Row],[Inventory_Level]]&gt;200,"medium")</f>
        <v>medium</v>
      </c>
    </row>
    <row r="142" spans="1:20" x14ac:dyDescent="0.35">
      <c r="A142" s="4">
        <v>141</v>
      </c>
      <c r="B142" s="4" t="s">
        <v>37</v>
      </c>
      <c r="C142" s="4" t="s">
        <v>16</v>
      </c>
      <c r="D142" s="4" t="s">
        <v>45</v>
      </c>
      <c r="E142" s="4" t="s">
        <v>46</v>
      </c>
      <c r="F142" s="10" t="s">
        <v>231</v>
      </c>
      <c r="G142" s="11" t="s">
        <v>248</v>
      </c>
      <c r="H142" s="4">
        <v>13</v>
      </c>
      <c r="I142" s="12">
        <v>40284.69</v>
      </c>
      <c r="J142" s="12">
        <v>523700.97</v>
      </c>
      <c r="K142" s="12">
        <v>4254.38</v>
      </c>
      <c r="L142" s="4">
        <v>458</v>
      </c>
      <c r="M142" s="4" t="s">
        <v>35</v>
      </c>
      <c r="N142" s="4" t="str" cm="1">
        <f t="array" ref="N142">_xlfn.SWITCH(E142,"Delhi","North","Chennai","South","Hyderabad","South","Mumbai","Central","Bangalore","South")</f>
        <v>South</v>
      </c>
      <c r="O142" s="12">
        <v>130606.76</v>
      </c>
      <c r="P142" s="4">
        <f>Table1[[#This Row],[Delivery_Date]]-Table1[[#This Row],[Order_Date]]</f>
        <v>7</v>
      </c>
      <c r="Q142" s="4" t="str">
        <f>IF(Table1[[#This Row],[Delivery delay days]]&gt;5,"delay","on time")</f>
        <v>delay</v>
      </c>
      <c r="R142" s="10">
        <f>DATEVALUE(Table1[[#This Row],[Delivery_Date]])</f>
        <v>45029</v>
      </c>
      <c r="S142" s="10">
        <f>DATEVALUE(Table1[[#This Row],[Order_Date]])</f>
        <v>45022</v>
      </c>
      <c r="T142" s="4" t="str" cm="1">
        <f t="array" ref="T142">_xlfn.IFS(Table1[[#This Row],[Inventory_Level]]&lt;=200,"low",Table1[[#This Row],[Inventory_Level]]&gt;=700,"high",Table1[[#This Row],[Inventory_Level]]&gt;200,"medium")</f>
        <v>medium</v>
      </c>
    </row>
    <row r="143" spans="1:20" x14ac:dyDescent="0.35">
      <c r="A143" s="4">
        <v>142</v>
      </c>
      <c r="B143" s="4" t="s">
        <v>31</v>
      </c>
      <c r="C143" s="4" t="s">
        <v>24</v>
      </c>
      <c r="D143" s="4" t="s">
        <v>17</v>
      </c>
      <c r="E143" s="4" t="s">
        <v>52</v>
      </c>
      <c r="F143" s="10" t="s">
        <v>211</v>
      </c>
      <c r="G143" s="11" t="s">
        <v>249</v>
      </c>
      <c r="H143" s="4">
        <v>20</v>
      </c>
      <c r="I143" s="12">
        <v>20302.259999999998</v>
      </c>
      <c r="J143" s="12">
        <v>406045.2</v>
      </c>
      <c r="K143" s="12">
        <v>3973.61</v>
      </c>
      <c r="L143" s="4">
        <v>97</v>
      </c>
      <c r="M143" s="4" t="s">
        <v>21</v>
      </c>
      <c r="N143" s="4" t="str" cm="1">
        <f t="array" ref="N143">_xlfn.SWITCH(E143,"Delhi","North","Chennai","South","Hyderabad","South","Mumbai","Central","Bangalore","South")</f>
        <v>Central</v>
      </c>
      <c r="O143" s="12">
        <v>101442.65</v>
      </c>
      <c r="P143" s="4">
        <f>Table1[[#This Row],[Delivery_Date]]-Table1[[#This Row],[Order_Date]]</f>
        <v>1</v>
      </c>
      <c r="Q143" s="4" t="str">
        <f>IF(Table1[[#This Row],[Delivery delay days]]&gt;5,"delay","on time")</f>
        <v>on time</v>
      </c>
      <c r="R143" s="10">
        <f>DATEVALUE(Table1[[#This Row],[Delivery_Date]])</f>
        <v>45021</v>
      </c>
      <c r="S143" s="10">
        <f>DATEVALUE(Table1[[#This Row],[Order_Date]])</f>
        <v>45020</v>
      </c>
      <c r="T143" s="4" t="str" cm="1">
        <f t="array" ref="T143">_xlfn.IFS(Table1[[#This Row],[Inventory_Level]]&lt;=200,"low",Table1[[#This Row],[Inventory_Level]]&gt;=700,"high",Table1[[#This Row],[Inventory_Level]]&gt;200,"medium")</f>
        <v>low</v>
      </c>
    </row>
    <row r="144" spans="1:20" x14ac:dyDescent="0.35">
      <c r="A144" s="4">
        <v>143</v>
      </c>
      <c r="B144" s="4" t="s">
        <v>51</v>
      </c>
      <c r="C144" s="4" t="s">
        <v>24</v>
      </c>
      <c r="D144" s="4" t="s">
        <v>39</v>
      </c>
      <c r="E144" s="4" t="s">
        <v>18</v>
      </c>
      <c r="F144" s="10" t="s">
        <v>104</v>
      </c>
      <c r="G144" s="11" t="s">
        <v>250</v>
      </c>
      <c r="H144" s="4">
        <v>88</v>
      </c>
      <c r="I144" s="12">
        <v>32071.84</v>
      </c>
      <c r="J144" s="12">
        <v>2822321.92</v>
      </c>
      <c r="K144" s="12">
        <v>325.66000000000003</v>
      </c>
      <c r="L144" s="4">
        <v>2</v>
      </c>
      <c r="M144" s="4" t="s">
        <v>42</v>
      </c>
      <c r="N144" s="4" t="str" cm="1">
        <f t="array" ref="N144">_xlfn.SWITCH(E144,"Delhi","North","Chennai","South","Hyderabad","South","Mumbai","Central","Bangalore","South")</f>
        <v>North</v>
      </c>
      <c r="O144" s="12">
        <v>380671.66</v>
      </c>
      <c r="P144" s="4">
        <f>Table1[[#This Row],[Delivery_Date]]-Table1[[#This Row],[Order_Date]]</f>
        <v>13</v>
      </c>
      <c r="Q144" s="4" t="str">
        <f>IF(Table1[[#This Row],[Delivery delay days]]&gt;5,"delay","on time")</f>
        <v>delay</v>
      </c>
      <c r="R144" s="10">
        <f>DATEVALUE(Table1[[#This Row],[Delivery_Date]])</f>
        <v>45019</v>
      </c>
      <c r="S144" s="10">
        <f>DATEVALUE(Table1[[#This Row],[Order_Date]])</f>
        <v>45006</v>
      </c>
      <c r="T144" s="4" t="str" cm="1">
        <f t="array" ref="T144">_xlfn.IFS(Table1[[#This Row],[Inventory_Level]]&lt;=200,"low",Table1[[#This Row],[Inventory_Level]]&gt;=700,"high",Table1[[#This Row],[Inventory_Level]]&gt;200,"medium")</f>
        <v>low</v>
      </c>
    </row>
    <row r="145" spans="1:20" x14ac:dyDescent="0.35">
      <c r="A145" s="4">
        <v>144</v>
      </c>
      <c r="B145" s="4" t="s">
        <v>51</v>
      </c>
      <c r="C145" s="4" t="s">
        <v>24</v>
      </c>
      <c r="D145" s="4" t="s">
        <v>25</v>
      </c>
      <c r="E145" s="4" t="s">
        <v>52</v>
      </c>
      <c r="F145" s="10" t="s">
        <v>245</v>
      </c>
      <c r="G145" s="11" t="s">
        <v>216</v>
      </c>
      <c r="H145" s="4">
        <v>73</v>
      </c>
      <c r="I145" s="12">
        <v>11272.35</v>
      </c>
      <c r="J145" s="12">
        <v>822881.55</v>
      </c>
      <c r="K145" s="12">
        <v>2002.67</v>
      </c>
      <c r="L145" s="4">
        <v>396</v>
      </c>
      <c r="M145" s="4" t="s">
        <v>21</v>
      </c>
      <c r="N145" s="4" t="str" cm="1">
        <f t="array" ref="N145">_xlfn.SWITCH(E145,"Delhi","North","Chennai","South","Hyderabad","South","Mumbai","Central","Bangalore","South")</f>
        <v>Central</v>
      </c>
      <c r="O145" s="12">
        <v>116106.5</v>
      </c>
      <c r="P145" s="4">
        <f>Table1[[#This Row],[Delivery_Date]]-Table1[[#This Row],[Order_Date]]</f>
        <v>15</v>
      </c>
      <c r="Q145" s="4" t="str">
        <f>IF(Table1[[#This Row],[Delivery delay days]]&gt;5,"delay","on time")</f>
        <v>delay</v>
      </c>
      <c r="R145" s="10">
        <f>DATEVALUE(Table1[[#This Row],[Delivery_Date]])</f>
        <v>44973</v>
      </c>
      <c r="S145" s="10">
        <f>DATEVALUE(Table1[[#This Row],[Order_Date]])</f>
        <v>44958</v>
      </c>
      <c r="T145" s="4" t="str" cm="1">
        <f t="array" ref="T145">_xlfn.IFS(Table1[[#This Row],[Inventory_Level]]&lt;=200,"low",Table1[[#This Row],[Inventory_Level]]&gt;=700,"high",Table1[[#This Row],[Inventory_Level]]&gt;200,"medium")</f>
        <v>medium</v>
      </c>
    </row>
    <row r="146" spans="1:20" x14ac:dyDescent="0.35">
      <c r="A146" s="4">
        <v>145</v>
      </c>
      <c r="B146" s="4" t="s">
        <v>23</v>
      </c>
      <c r="C146" s="4" t="s">
        <v>24</v>
      </c>
      <c r="D146" s="4" t="s">
        <v>45</v>
      </c>
      <c r="E146" s="4" t="s">
        <v>26</v>
      </c>
      <c r="F146" s="10" t="s">
        <v>232</v>
      </c>
      <c r="G146" s="11" t="s">
        <v>53</v>
      </c>
      <c r="H146" s="4">
        <v>30</v>
      </c>
      <c r="I146" s="12">
        <v>40078.04</v>
      </c>
      <c r="J146" s="12">
        <v>1202341.2</v>
      </c>
      <c r="K146" s="12">
        <v>3046.9</v>
      </c>
      <c r="L146" s="4">
        <v>168</v>
      </c>
      <c r="M146" s="4" t="s">
        <v>35</v>
      </c>
      <c r="N146" s="4" t="str" cm="1">
        <f t="array" ref="N146">_xlfn.SWITCH(E146,"Delhi","North","Chennai","South","Hyderabad","South","Mumbai","Central","Bangalore","South")</f>
        <v>South</v>
      </c>
      <c r="O146" s="12">
        <v>174921.34</v>
      </c>
      <c r="P146" s="4">
        <f>Table1[[#This Row],[Delivery_Date]]-Table1[[#This Row],[Order_Date]]</f>
        <v>13</v>
      </c>
      <c r="Q146" s="4" t="str">
        <f>IF(Table1[[#This Row],[Delivery delay days]]&gt;5,"delay","on time")</f>
        <v>delay</v>
      </c>
      <c r="R146" s="10">
        <f>DATEVALUE(Table1[[#This Row],[Delivery_Date]])</f>
        <v>45205</v>
      </c>
      <c r="S146" s="10">
        <f>DATEVALUE(Table1[[#This Row],[Order_Date]])</f>
        <v>45192</v>
      </c>
      <c r="T146" s="4" t="str" cm="1">
        <f t="array" ref="T146">_xlfn.IFS(Table1[[#This Row],[Inventory_Level]]&lt;=200,"low",Table1[[#This Row],[Inventory_Level]]&gt;=700,"high",Table1[[#This Row],[Inventory_Level]]&gt;200,"medium")</f>
        <v>low</v>
      </c>
    </row>
    <row r="147" spans="1:20" x14ac:dyDescent="0.35">
      <c r="A147" s="4">
        <v>146</v>
      </c>
      <c r="B147" s="4" t="s">
        <v>59</v>
      </c>
      <c r="C147" s="4" t="s">
        <v>16</v>
      </c>
      <c r="D147" s="4" t="s">
        <v>45</v>
      </c>
      <c r="E147" s="4" t="s">
        <v>52</v>
      </c>
      <c r="F147" s="10" t="s">
        <v>240</v>
      </c>
      <c r="G147" s="11" t="s">
        <v>86</v>
      </c>
      <c r="H147" s="4">
        <v>77</v>
      </c>
      <c r="I147" s="12">
        <v>8161.32</v>
      </c>
      <c r="J147" s="12">
        <v>628421.64</v>
      </c>
      <c r="K147" s="12">
        <v>1514.12</v>
      </c>
      <c r="L147" s="4">
        <v>586</v>
      </c>
      <c r="M147" s="4" t="s">
        <v>42</v>
      </c>
      <c r="N147" s="4" t="str" cm="1">
        <f t="array" ref="N147">_xlfn.SWITCH(E147,"Delhi","North","Chennai","South","Hyderabad","South","Mumbai","Central","Bangalore","South")</f>
        <v>Central</v>
      </c>
      <c r="O147" s="12">
        <v>143103.04999999999</v>
      </c>
      <c r="P147" s="4">
        <f>Table1[[#This Row],[Delivery_Date]]-Table1[[#This Row],[Order_Date]]</f>
        <v>8</v>
      </c>
      <c r="Q147" s="4" t="str">
        <f>IF(Table1[[#This Row],[Delivery delay days]]&gt;5,"delay","on time")</f>
        <v>delay</v>
      </c>
      <c r="R147" s="10">
        <f>DATEVALUE(Table1[[#This Row],[Delivery_Date]])</f>
        <v>45292</v>
      </c>
      <c r="S147" s="10">
        <f>DATEVALUE(Table1[[#This Row],[Order_Date]])</f>
        <v>45284</v>
      </c>
      <c r="T147" s="4" t="str" cm="1">
        <f t="array" ref="T147">_xlfn.IFS(Table1[[#This Row],[Inventory_Level]]&lt;=200,"low",Table1[[#This Row],[Inventory_Level]]&gt;=700,"high",Table1[[#This Row],[Inventory_Level]]&gt;200,"medium")</f>
        <v>medium</v>
      </c>
    </row>
    <row r="148" spans="1:20" x14ac:dyDescent="0.35">
      <c r="A148" s="4">
        <v>147</v>
      </c>
      <c r="B148" s="4" t="s">
        <v>31</v>
      </c>
      <c r="C148" s="4" t="s">
        <v>38</v>
      </c>
      <c r="D148" s="4" t="s">
        <v>32</v>
      </c>
      <c r="E148" s="4" t="s">
        <v>18</v>
      </c>
      <c r="F148" s="10" t="s">
        <v>161</v>
      </c>
      <c r="G148" s="11" t="s">
        <v>128</v>
      </c>
      <c r="H148" s="4">
        <v>98</v>
      </c>
      <c r="I148" s="12">
        <v>15032.04</v>
      </c>
      <c r="J148" s="12">
        <v>1473139.92</v>
      </c>
      <c r="K148" s="12">
        <v>2890.86</v>
      </c>
      <c r="L148" s="4">
        <v>722</v>
      </c>
      <c r="M148" s="4" t="s">
        <v>42</v>
      </c>
      <c r="N148" s="4" t="str" cm="1">
        <f t="array" ref="N148">_xlfn.SWITCH(E148,"Delhi","North","Chennai","South","Hyderabad","South","Mumbai","Central","Bangalore","South")</f>
        <v>North</v>
      </c>
      <c r="O148" s="12">
        <v>208635.45</v>
      </c>
      <c r="P148" s="4">
        <f>Table1[[#This Row],[Delivery_Date]]-Table1[[#This Row],[Order_Date]]</f>
        <v>4</v>
      </c>
      <c r="Q148" s="4" t="str">
        <f>IF(Table1[[#This Row],[Delivery delay days]]&gt;5,"delay","on time")</f>
        <v>on time</v>
      </c>
      <c r="R148" s="10">
        <f>DATEVALUE(Table1[[#This Row],[Delivery_Date]])</f>
        <v>45160</v>
      </c>
      <c r="S148" s="10">
        <f>DATEVALUE(Table1[[#This Row],[Order_Date]])</f>
        <v>45156</v>
      </c>
      <c r="T148" s="4" t="str" cm="1">
        <f t="array" ref="T148">_xlfn.IFS(Table1[[#This Row],[Inventory_Level]]&lt;=200,"low",Table1[[#This Row],[Inventory_Level]]&gt;=700,"high",Table1[[#This Row],[Inventory_Level]]&gt;200,"medium")</f>
        <v>high</v>
      </c>
    </row>
    <row r="149" spans="1:20" x14ac:dyDescent="0.35">
      <c r="A149" s="4">
        <v>148</v>
      </c>
      <c r="B149" s="4" t="s">
        <v>44</v>
      </c>
      <c r="C149" s="4" t="s">
        <v>24</v>
      </c>
      <c r="D149" s="4" t="s">
        <v>17</v>
      </c>
      <c r="E149" s="4" t="s">
        <v>52</v>
      </c>
      <c r="F149" s="10" t="s">
        <v>71</v>
      </c>
      <c r="G149" s="11" t="s">
        <v>251</v>
      </c>
      <c r="H149" s="4">
        <v>33</v>
      </c>
      <c r="I149" s="12">
        <v>11434.64</v>
      </c>
      <c r="J149" s="12">
        <v>377343.12</v>
      </c>
      <c r="K149" s="12">
        <v>234.73</v>
      </c>
      <c r="L149" s="4">
        <v>651</v>
      </c>
      <c r="M149" s="4" t="s">
        <v>35</v>
      </c>
      <c r="N149" s="4" t="str" cm="1">
        <f t="array" ref="N149">_xlfn.SWITCH(E149,"Delhi","North","Chennai","South","Hyderabad","South","Mumbai","Central","Bangalore","South")</f>
        <v>Central</v>
      </c>
      <c r="O149" s="12">
        <v>93419.87</v>
      </c>
      <c r="P149" s="4">
        <f>Table1[[#This Row],[Delivery_Date]]-Table1[[#This Row],[Order_Date]]</f>
        <v>12</v>
      </c>
      <c r="Q149" s="4" t="str">
        <f>IF(Table1[[#This Row],[Delivery delay days]]&gt;5,"delay","on time")</f>
        <v>delay</v>
      </c>
      <c r="R149" s="10">
        <f>DATEVALUE(Table1[[#This Row],[Delivery_Date]])</f>
        <v>45272</v>
      </c>
      <c r="S149" s="10">
        <f>DATEVALUE(Table1[[#This Row],[Order_Date]])</f>
        <v>45260</v>
      </c>
      <c r="T149" s="4" t="str" cm="1">
        <f t="array" ref="T149">_xlfn.IFS(Table1[[#This Row],[Inventory_Level]]&lt;=200,"low",Table1[[#This Row],[Inventory_Level]]&gt;=700,"high",Table1[[#This Row],[Inventory_Level]]&gt;200,"medium")</f>
        <v>medium</v>
      </c>
    </row>
    <row r="150" spans="1:20" x14ac:dyDescent="0.35">
      <c r="A150" s="4">
        <v>149</v>
      </c>
      <c r="B150" s="4" t="s">
        <v>44</v>
      </c>
      <c r="C150" s="4" t="s">
        <v>38</v>
      </c>
      <c r="D150" s="4" t="s">
        <v>32</v>
      </c>
      <c r="E150" s="4" t="s">
        <v>60</v>
      </c>
      <c r="F150" s="10" t="s">
        <v>84</v>
      </c>
      <c r="G150" s="11" t="s">
        <v>242</v>
      </c>
      <c r="H150" s="4">
        <v>93</v>
      </c>
      <c r="I150" s="12">
        <v>15851.11</v>
      </c>
      <c r="J150" s="12">
        <v>1474153.23</v>
      </c>
      <c r="K150" s="12">
        <v>2675.5</v>
      </c>
      <c r="L150" s="4">
        <v>975</v>
      </c>
      <c r="M150" s="4" t="s">
        <v>21</v>
      </c>
      <c r="N150" s="4" t="str" cm="1">
        <f t="array" ref="N150">_xlfn.SWITCH(E150,"Delhi","North","Chennai","South","Hyderabad","South","Mumbai","Central","Bangalore","South")</f>
        <v>South</v>
      </c>
      <c r="O150" s="12">
        <v>264801.5</v>
      </c>
      <c r="P150" s="4">
        <f>Table1[[#This Row],[Delivery_Date]]-Table1[[#This Row],[Order_Date]]</f>
        <v>12</v>
      </c>
      <c r="Q150" s="4" t="str">
        <f>IF(Table1[[#This Row],[Delivery delay days]]&gt;5,"delay","on time")</f>
        <v>delay</v>
      </c>
      <c r="R150" s="10">
        <f>DATEVALUE(Table1[[#This Row],[Delivery_Date]])</f>
        <v>45197</v>
      </c>
      <c r="S150" s="10">
        <f>DATEVALUE(Table1[[#This Row],[Order_Date]])</f>
        <v>45185</v>
      </c>
      <c r="T150" s="4" t="str" cm="1">
        <f t="array" ref="T150">_xlfn.IFS(Table1[[#This Row],[Inventory_Level]]&lt;=200,"low",Table1[[#This Row],[Inventory_Level]]&gt;=700,"high",Table1[[#This Row],[Inventory_Level]]&gt;200,"medium")</f>
        <v>high</v>
      </c>
    </row>
    <row r="151" spans="1:20" x14ac:dyDescent="0.35">
      <c r="A151" s="4">
        <v>150</v>
      </c>
      <c r="B151" s="4" t="s">
        <v>37</v>
      </c>
      <c r="C151" s="4" t="s">
        <v>16</v>
      </c>
      <c r="D151" s="4" t="s">
        <v>45</v>
      </c>
      <c r="E151" s="4" t="s">
        <v>26</v>
      </c>
      <c r="F151" s="10" t="s">
        <v>247</v>
      </c>
      <c r="G151" s="11" t="s">
        <v>166</v>
      </c>
      <c r="H151" s="4">
        <v>17</v>
      </c>
      <c r="I151" s="12">
        <v>12526.74</v>
      </c>
      <c r="J151" s="12">
        <v>212954.58</v>
      </c>
      <c r="K151" s="12">
        <v>2147.6799999999998</v>
      </c>
      <c r="L151" s="4">
        <v>375</v>
      </c>
      <c r="M151" s="4" t="s">
        <v>29</v>
      </c>
      <c r="N151" s="4" t="str" cm="1">
        <f t="array" ref="N151">_xlfn.SWITCH(E151,"Delhi","North","Chennai","South","Hyderabad","South","Mumbai","Central","Bangalore","South")</f>
        <v>South</v>
      </c>
      <c r="O151" s="12">
        <v>36106.69</v>
      </c>
      <c r="P151" s="4">
        <f>Table1[[#This Row],[Delivery_Date]]-Table1[[#This Row],[Order_Date]]</f>
        <v>7</v>
      </c>
      <c r="Q151" s="4" t="str">
        <f>IF(Table1[[#This Row],[Delivery delay days]]&gt;5,"delay","on time")</f>
        <v>delay</v>
      </c>
      <c r="R151" s="10">
        <f>DATEVALUE(Table1[[#This Row],[Delivery_Date]])</f>
        <v>45118</v>
      </c>
      <c r="S151" s="10">
        <f>DATEVALUE(Table1[[#This Row],[Order_Date]])</f>
        <v>45111</v>
      </c>
      <c r="T151" s="4" t="str" cm="1">
        <f t="array" ref="T151">_xlfn.IFS(Table1[[#This Row],[Inventory_Level]]&lt;=200,"low",Table1[[#This Row],[Inventory_Level]]&gt;=700,"high",Table1[[#This Row],[Inventory_Level]]&gt;200,"medium")</f>
        <v>medium</v>
      </c>
    </row>
    <row r="152" spans="1:20" x14ac:dyDescent="0.35">
      <c r="A152" s="4">
        <v>151</v>
      </c>
      <c r="B152" s="4" t="s">
        <v>15</v>
      </c>
      <c r="C152" s="4" t="s">
        <v>16</v>
      </c>
      <c r="D152" s="4" t="s">
        <v>39</v>
      </c>
      <c r="E152" s="4" t="s">
        <v>26</v>
      </c>
      <c r="F152" s="10" t="s">
        <v>84</v>
      </c>
      <c r="G152" s="11" t="s">
        <v>20</v>
      </c>
      <c r="H152" s="4">
        <v>85</v>
      </c>
      <c r="I152" s="12">
        <v>45197.1</v>
      </c>
      <c r="J152" s="12">
        <v>3841753.5</v>
      </c>
      <c r="K152" s="12">
        <v>3471.84</v>
      </c>
      <c r="L152" s="4">
        <v>204</v>
      </c>
      <c r="M152" s="4" t="s">
        <v>35</v>
      </c>
      <c r="N152" s="4" t="str" cm="1">
        <f t="array" ref="N152">_xlfn.SWITCH(E152,"Delhi","North","Chennai","South","Hyderabad","South","Mumbai","Central","Bangalore","South")</f>
        <v>South</v>
      </c>
      <c r="O152" s="12">
        <v>299037.40999999997</v>
      </c>
      <c r="P152" s="4">
        <f>Table1[[#This Row],[Delivery_Date]]-Table1[[#This Row],[Order_Date]]</f>
        <v>13</v>
      </c>
      <c r="Q152" s="4" t="str">
        <f>IF(Table1[[#This Row],[Delivery delay days]]&gt;5,"delay","on time")</f>
        <v>delay</v>
      </c>
      <c r="R152" s="10">
        <f>DATEVALUE(Table1[[#This Row],[Delivery_Date]])</f>
        <v>45198</v>
      </c>
      <c r="S152" s="10">
        <f>DATEVALUE(Table1[[#This Row],[Order_Date]])</f>
        <v>45185</v>
      </c>
      <c r="T152" s="4" t="str" cm="1">
        <f t="array" ref="T152">_xlfn.IFS(Table1[[#This Row],[Inventory_Level]]&lt;=200,"low",Table1[[#This Row],[Inventory_Level]]&gt;=700,"high",Table1[[#This Row],[Inventory_Level]]&gt;200,"medium")</f>
        <v>medium</v>
      </c>
    </row>
    <row r="153" spans="1:20" x14ac:dyDescent="0.35">
      <c r="A153" s="4">
        <v>152</v>
      </c>
      <c r="B153" s="4" t="s">
        <v>51</v>
      </c>
      <c r="C153" s="4" t="s">
        <v>24</v>
      </c>
      <c r="D153" s="4" t="s">
        <v>39</v>
      </c>
      <c r="E153" s="4" t="s">
        <v>18</v>
      </c>
      <c r="F153" s="10" t="s">
        <v>252</v>
      </c>
      <c r="G153" s="11" t="s">
        <v>253</v>
      </c>
      <c r="H153" s="4">
        <v>100</v>
      </c>
      <c r="I153" s="12">
        <v>10727.4</v>
      </c>
      <c r="J153" s="12">
        <v>1072740</v>
      </c>
      <c r="K153" s="12">
        <v>4950.09</v>
      </c>
      <c r="L153" s="4">
        <v>288</v>
      </c>
      <c r="M153" s="4" t="s">
        <v>29</v>
      </c>
      <c r="N153" s="4" t="str" cm="1">
        <f t="array" ref="N153">_xlfn.SWITCH(E153,"Delhi","North","Chennai","South","Hyderabad","South","Mumbai","Central","Bangalore","South")</f>
        <v>North</v>
      </c>
      <c r="O153" s="12">
        <v>92724.09</v>
      </c>
      <c r="P153" s="4">
        <f>Table1[[#This Row],[Delivery_Date]]-Table1[[#This Row],[Order_Date]]</f>
        <v>5</v>
      </c>
      <c r="Q153" s="4" t="str">
        <f>IF(Table1[[#This Row],[Delivery delay days]]&gt;5,"delay","on time")</f>
        <v>on time</v>
      </c>
      <c r="R153" s="10">
        <f>DATEVALUE(Table1[[#This Row],[Delivery_Date]])</f>
        <v>45094</v>
      </c>
      <c r="S153" s="10">
        <f>DATEVALUE(Table1[[#This Row],[Order_Date]])</f>
        <v>45089</v>
      </c>
      <c r="T153" s="4" t="str" cm="1">
        <f t="array" ref="T153">_xlfn.IFS(Table1[[#This Row],[Inventory_Level]]&lt;=200,"low",Table1[[#This Row],[Inventory_Level]]&gt;=700,"high",Table1[[#This Row],[Inventory_Level]]&gt;200,"medium")</f>
        <v>medium</v>
      </c>
    </row>
    <row r="154" spans="1:20" x14ac:dyDescent="0.35">
      <c r="A154" s="4">
        <v>153</v>
      </c>
      <c r="B154" s="4" t="s">
        <v>51</v>
      </c>
      <c r="C154" s="4" t="s">
        <v>24</v>
      </c>
      <c r="D154" s="4" t="s">
        <v>39</v>
      </c>
      <c r="E154" s="4" t="s">
        <v>60</v>
      </c>
      <c r="F154" s="10" t="s">
        <v>77</v>
      </c>
      <c r="G154" s="11" t="s">
        <v>254</v>
      </c>
      <c r="H154" s="4">
        <v>36</v>
      </c>
      <c r="I154" s="12">
        <v>19986.52</v>
      </c>
      <c r="J154" s="12">
        <v>719514.72</v>
      </c>
      <c r="K154" s="12">
        <v>4685.3900000000003</v>
      </c>
      <c r="L154" s="4">
        <v>604</v>
      </c>
      <c r="M154" s="4" t="s">
        <v>21</v>
      </c>
      <c r="N154" s="4" t="str" cm="1">
        <f t="array" ref="N154">_xlfn.SWITCH(E154,"Delhi","North","Chennai","South","Hyderabad","South","Mumbai","Central","Bangalore","South")</f>
        <v>South</v>
      </c>
      <c r="O154" s="12">
        <v>73602.92</v>
      </c>
      <c r="P154" s="4">
        <f>Table1[[#This Row],[Delivery_Date]]-Table1[[#This Row],[Order_Date]]</f>
        <v>13</v>
      </c>
      <c r="Q154" s="4" t="str">
        <f>IF(Table1[[#This Row],[Delivery delay days]]&gt;5,"delay","on time")</f>
        <v>delay</v>
      </c>
      <c r="R154" s="10">
        <f>DATEVALUE(Table1[[#This Row],[Delivery_Date]])</f>
        <v>45217</v>
      </c>
      <c r="S154" s="10">
        <f>DATEVALUE(Table1[[#This Row],[Order_Date]])</f>
        <v>45204</v>
      </c>
      <c r="T154" s="4" t="str" cm="1">
        <f t="array" ref="T154">_xlfn.IFS(Table1[[#This Row],[Inventory_Level]]&lt;=200,"low",Table1[[#This Row],[Inventory_Level]]&gt;=700,"high",Table1[[#This Row],[Inventory_Level]]&gt;200,"medium")</f>
        <v>medium</v>
      </c>
    </row>
    <row r="155" spans="1:20" x14ac:dyDescent="0.35">
      <c r="A155" s="4">
        <v>154</v>
      </c>
      <c r="B155" s="4" t="s">
        <v>31</v>
      </c>
      <c r="C155" s="4" t="s">
        <v>16</v>
      </c>
      <c r="D155" s="4" t="s">
        <v>32</v>
      </c>
      <c r="E155" s="4" t="s">
        <v>60</v>
      </c>
      <c r="F155" s="10" t="s">
        <v>255</v>
      </c>
      <c r="G155" s="11" t="s">
        <v>94</v>
      </c>
      <c r="H155" s="4">
        <v>80</v>
      </c>
      <c r="I155" s="12">
        <v>44944.71</v>
      </c>
      <c r="J155" s="12">
        <v>3595576.8</v>
      </c>
      <c r="K155" s="12">
        <v>680.16</v>
      </c>
      <c r="L155" s="4">
        <v>279</v>
      </c>
      <c r="M155" s="4" t="s">
        <v>42</v>
      </c>
      <c r="N155" s="4" t="str" cm="1">
        <f t="array" ref="N155">_xlfn.SWITCH(E155,"Delhi","North","Chennai","South","Hyderabad","South","Mumbai","Central","Bangalore","South")</f>
        <v>South</v>
      </c>
      <c r="O155" s="12">
        <v>570218.73</v>
      </c>
      <c r="P155" s="4">
        <f>Table1[[#This Row],[Delivery_Date]]-Table1[[#This Row],[Order_Date]]</f>
        <v>13</v>
      </c>
      <c r="Q155" s="4" t="str">
        <f>IF(Table1[[#This Row],[Delivery delay days]]&gt;5,"delay","on time")</f>
        <v>delay</v>
      </c>
      <c r="R155" s="10">
        <f>DATEVALUE(Table1[[#This Row],[Delivery_Date]])</f>
        <v>44947</v>
      </c>
      <c r="S155" s="10">
        <f>DATEVALUE(Table1[[#This Row],[Order_Date]])</f>
        <v>44934</v>
      </c>
      <c r="T155" s="4" t="str" cm="1">
        <f t="array" ref="T155">_xlfn.IFS(Table1[[#This Row],[Inventory_Level]]&lt;=200,"low",Table1[[#This Row],[Inventory_Level]]&gt;=700,"high",Table1[[#This Row],[Inventory_Level]]&gt;200,"medium")</f>
        <v>medium</v>
      </c>
    </row>
    <row r="156" spans="1:20" x14ac:dyDescent="0.35">
      <c r="A156" s="4">
        <v>155</v>
      </c>
      <c r="B156" s="4" t="s">
        <v>23</v>
      </c>
      <c r="C156" s="4" t="s">
        <v>38</v>
      </c>
      <c r="D156" s="4" t="s">
        <v>32</v>
      </c>
      <c r="E156" s="4" t="s">
        <v>60</v>
      </c>
      <c r="F156" s="10" t="s">
        <v>253</v>
      </c>
      <c r="G156" s="11" t="s">
        <v>256</v>
      </c>
      <c r="H156" s="4">
        <v>6</v>
      </c>
      <c r="I156" s="12">
        <v>22666.46</v>
      </c>
      <c r="J156" s="12">
        <v>135998.76</v>
      </c>
      <c r="K156" s="12">
        <v>4117.1400000000003</v>
      </c>
      <c r="L156" s="4">
        <v>671</v>
      </c>
      <c r="M156" s="4" t="s">
        <v>42</v>
      </c>
      <c r="N156" s="4" t="str" cm="1">
        <f t="array" ref="N156">_xlfn.SWITCH(E156,"Delhi","North","Chennai","South","Hyderabad","South","Mumbai","Central","Bangalore","South")</f>
        <v>South</v>
      </c>
      <c r="O156" s="12">
        <v>17691.78</v>
      </c>
      <c r="P156" s="4">
        <f>Table1[[#This Row],[Delivery_Date]]-Table1[[#This Row],[Order_Date]]</f>
        <v>8</v>
      </c>
      <c r="Q156" s="4" t="str">
        <f>IF(Table1[[#This Row],[Delivery delay days]]&gt;5,"delay","on time")</f>
        <v>delay</v>
      </c>
      <c r="R156" s="10">
        <f>DATEVALUE(Table1[[#This Row],[Delivery_Date]])</f>
        <v>45102</v>
      </c>
      <c r="S156" s="10">
        <f>DATEVALUE(Table1[[#This Row],[Order_Date]])</f>
        <v>45094</v>
      </c>
      <c r="T156" s="4" t="str" cm="1">
        <f t="array" ref="T156">_xlfn.IFS(Table1[[#This Row],[Inventory_Level]]&lt;=200,"low",Table1[[#This Row],[Inventory_Level]]&gt;=700,"high",Table1[[#This Row],[Inventory_Level]]&gt;200,"medium")</f>
        <v>medium</v>
      </c>
    </row>
    <row r="157" spans="1:20" x14ac:dyDescent="0.35">
      <c r="A157" s="4">
        <v>156</v>
      </c>
      <c r="B157" s="4" t="s">
        <v>31</v>
      </c>
      <c r="C157" s="4" t="s">
        <v>24</v>
      </c>
      <c r="D157" s="4" t="s">
        <v>17</v>
      </c>
      <c r="E157" s="4" t="s">
        <v>26</v>
      </c>
      <c r="F157" s="10" t="s">
        <v>257</v>
      </c>
      <c r="G157" s="11" t="s">
        <v>258</v>
      </c>
      <c r="H157" s="4">
        <v>59</v>
      </c>
      <c r="I157" s="12">
        <v>35130.36</v>
      </c>
      <c r="J157" s="12">
        <v>2072691.24</v>
      </c>
      <c r="K157" s="12">
        <v>178.3</v>
      </c>
      <c r="L157" s="4">
        <v>824</v>
      </c>
      <c r="M157" s="4" t="s">
        <v>35</v>
      </c>
      <c r="N157" s="4" t="str" cm="1">
        <f t="array" ref="N157">_xlfn.SWITCH(E157,"Delhi","North","Chennai","South","Hyderabad","South","Mumbai","Central","Bangalore","South")</f>
        <v>South</v>
      </c>
      <c r="O157" s="12">
        <v>229262.12</v>
      </c>
      <c r="P157" s="4">
        <f>Table1[[#This Row],[Delivery_Date]]-Table1[[#This Row],[Order_Date]]</f>
        <v>1</v>
      </c>
      <c r="Q157" s="4" t="str">
        <f>IF(Table1[[#This Row],[Delivery delay days]]&gt;5,"delay","on time")</f>
        <v>on time</v>
      </c>
      <c r="R157" s="10">
        <f>DATEVALUE(Table1[[#This Row],[Delivery_Date]])</f>
        <v>45062</v>
      </c>
      <c r="S157" s="10">
        <f>DATEVALUE(Table1[[#This Row],[Order_Date]])</f>
        <v>45061</v>
      </c>
      <c r="T157" s="4" t="str" cm="1">
        <f t="array" ref="T157">_xlfn.IFS(Table1[[#This Row],[Inventory_Level]]&lt;=200,"low",Table1[[#This Row],[Inventory_Level]]&gt;=700,"high",Table1[[#This Row],[Inventory_Level]]&gt;200,"medium")</f>
        <v>high</v>
      </c>
    </row>
    <row r="158" spans="1:20" x14ac:dyDescent="0.35">
      <c r="A158" s="4">
        <v>157</v>
      </c>
      <c r="B158" s="4" t="s">
        <v>59</v>
      </c>
      <c r="C158" s="4" t="s">
        <v>24</v>
      </c>
      <c r="D158" s="4" t="s">
        <v>17</v>
      </c>
      <c r="E158" s="4" t="s">
        <v>46</v>
      </c>
      <c r="F158" s="10" t="s">
        <v>259</v>
      </c>
      <c r="G158" s="11" t="s">
        <v>91</v>
      </c>
      <c r="H158" s="4">
        <v>62</v>
      </c>
      <c r="I158" s="12">
        <v>32687.46</v>
      </c>
      <c r="J158" s="12">
        <v>2026622.52</v>
      </c>
      <c r="K158" s="12">
        <v>3720.64</v>
      </c>
      <c r="L158" s="4">
        <v>934</v>
      </c>
      <c r="M158" s="4" t="s">
        <v>42</v>
      </c>
      <c r="N158" s="4" t="str" cm="1">
        <f t="array" ref="N158">_xlfn.SWITCH(E158,"Delhi","North","Chennai","South","Hyderabad","South","Mumbai","Central","Bangalore","South")</f>
        <v>South</v>
      </c>
      <c r="O158" s="12">
        <v>282005.31</v>
      </c>
      <c r="P158" s="4">
        <f>Table1[[#This Row],[Delivery_Date]]-Table1[[#This Row],[Order_Date]]</f>
        <v>11</v>
      </c>
      <c r="Q158" s="4" t="str">
        <f>IF(Table1[[#This Row],[Delivery delay days]]&gt;5,"delay","on time")</f>
        <v>delay</v>
      </c>
      <c r="R158" s="10">
        <f>DATEVALUE(Table1[[#This Row],[Delivery_Date]])</f>
        <v>45027</v>
      </c>
      <c r="S158" s="10">
        <f>DATEVALUE(Table1[[#This Row],[Order_Date]])</f>
        <v>45016</v>
      </c>
      <c r="T158" s="4" t="str" cm="1">
        <f t="array" ref="T158">_xlfn.IFS(Table1[[#This Row],[Inventory_Level]]&lt;=200,"low",Table1[[#This Row],[Inventory_Level]]&gt;=700,"high",Table1[[#This Row],[Inventory_Level]]&gt;200,"medium")</f>
        <v>high</v>
      </c>
    </row>
    <row r="159" spans="1:20" x14ac:dyDescent="0.35">
      <c r="A159" s="4">
        <v>158</v>
      </c>
      <c r="B159" s="4" t="s">
        <v>44</v>
      </c>
      <c r="C159" s="4" t="s">
        <v>24</v>
      </c>
      <c r="D159" s="4" t="s">
        <v>45</v>
      </c>
      <c r="E159" s="4" t="s">
        <v>52</v>
      </c>
      <c r="F159" s="10" t="s">
        <v>260</v>
      </c>
      <c r="G159" s="11" t="s">
        <v>261</v>
      </c>
      <c r="H159" s="4">
        <v>24</v>
      </c>
      <c r="I159" s="12">
        <v>828.19</v>
      </c>
      <c r="J159" s="12">
        <v>19876.560000000001</v>
      </c>
      <c r="K159" s="12">
        <v>798.36</v>
      </c>
      <c r="L159" s="4">
        <v>477</v>
      </c>
      <c r="M159" s="4" t="s">
        <v>35</v>
      </c>
      <c r="N159" s="4" t="str" cm="1">
        <f t="array" ref="N159">_xlfn.SWITCH(E159,"Delhi","North","Chennai","South","Hyderabad","South","Mumbai","Central","Bangalore","South")</f>
        <v>Central</v>
      </c>
      <c r="O159" s="12">
        <v>3376.76</v>
      </c>
      <c r="P159" s="4">
        <f>Table1[[#This Row],[Delivery_Date]]-Table1[[#This Row],[Order_Date]]</f>
        <v>6</v>
      </c>
      <c r="Q159" s="4" t="str">
        <f>IF(Table1[[#This Row],[Delivery delay days]]&gt;5,"delay","on time")</f>
        <v>delay</v>
      </c>
      <c r="R159" s="10">
        <f>DATEVALUE(Table1[[#This Row],[Delivery_Date]])</f>
        <v>45276</v>
      </c>
      <c r="S159" s="10">
        <f>DATEVALUE(Table1[[#This Row],[Order_Date]])</f>
        <v>45270</v>
      </c>
      <c r="T159" s="4" t="str" cm="1">
        <f t="array" ref="T159">_xlfn.IFS(Table1[[#This Row],[Inventory_Level]]&lt;=200,"low",Table1[[#This Row],[Inventory_Level]]&gt;=700,"high",Table1[[#This Row],[Inventory_Level]]&gt;200,"medium")</f>
        <v>medium</v>
      </c>
    </row>
    <row r="160" spans="1:20" x14ac:dyDescent="0.35">
      <c r="A160" s="4">
        <v>159</v>
      </c>
      <c r="B160" s="4" t="s">
        <v>23</v>
      </c>
      <c r="C160" s="4" t="s">
        <v>16</v>
      </c>
      <c r="D160" s="4" t="s">
        <v>25</v>
      </c>
      <c r="E160" s="4" t="s">
        <v>60</v>
      </c>
      <c r="F160" s="10" t="s">
        <v>204</v>
      </c>
      <c r="G160" s="11" t="s">
        <v>262</v>
      </c>
      <c r="H160" s="4">
        <v>27</v>
      </c>
      <c r="I160" s="12">
        <v>15628.03</v>
      </c>
      <c r="J160" s="12">
        <v>421956.81</v>
      </c>
      <c r="K160" s="12">
        <v>3306.3</v>
      </c>
      <c r="L160" s="4">
        <v>185</v>
      </c>
      <c r="M160" s="4" t="s">
        <v>42</v>
      </c>
      <c r="N160" s="4" t="str" cm="1">
        <f t="array" ref="N160">_xlfn.SWITCH(E160,"Delhi","North","Chennai","South","Hyderabad","South","Mumbai","Central","Bangalore","South")</f>
        <v>South</v>
      </c>
      <c r="O160" s="12">
        <v>27040.28</v>
      </c>
      <c r="P160" s="4">
        <f>Table1[[#This Row],[Delivery_Date]]-Table1[[#This Row],[Order_Date]]</f>
        <v>13</v>
      </c>
      <c r="Q160" s="4" t="str">
        <f>IF(Table1[[#This Row],[Delivery delay days]]&gt;5,"delay","on time")</f>
        <v>delay</v>
      </c>
      <c r="R160" s="10">
        <f>DATEVALUE(Table1[[#This Row],[Delivery_Date]])</f>
        <v>44953</v>
      </c>
      <c r="S160" s="10">
        <f>DATEVALUE(Table1[[#This Row],[Order_Date]])</f>
        <v>44940</v>
      </c>
      <c r="T160" s="4" t="str" cm="1">
        <f t="array" ref="T160">_xlfn.IFS(Table1[[#This Row],[Inventory_Level]]&lt;=200,"low",Table1[[#This Row],[Inventory_Level]]&gt;=700,"high",Table1[[#This Row],[Inventory_Level]]&gt;200,"medium")</f>
        <v>low</v>
      </c>
    </row>
    <row r="161" spans="1:20" x14ac:dyDescent="0.35">
      <c r="A161" s="4">
        <v>160</v>
      </c>
      <c r="B161" s="4" t="s">
        <v>44</v>
      </c>
      <c r="C161" s="4" t="s">
        <v>38</v>
      </c>
      <c r="D161" s="4" t="s">
        <v>45</v>
      </c>
      <c r="E161" s="4" t="s">
        <v>46</v>
      </c>
      <c r="F161" s="10" t="s">
        <v>138</v>
      </c>
      <c r="G161" s="11" t="s">
        <v>263</v>
      </c>
      <c r="H161" s="4">
        <v>81</v>
      </c>
      <c r="I161" s="12">
        <v>34992.92</v>
      </c>
      <c r="J161" s="12">
        <v>2834426.52</v>
      </c>
      <c r="K161" s="12">
        <v>1575.71</v>
      </c>
      <c r="L161" s="4">
        <v>229</v>
      </c>
      <c r="M161" s="4" t="s">
        <v>42</v>
      </c>
      <c r="N161" s="4" t="str" cm="1">
        <f t="array" ref="N161">_xlfn.SWITCH(E161,"Delhi","North","Chennai","South","Hyderabad","South","Mumbai","Central","Bangalore","South")</f>
        <v>South</v>
      </c>
      <c r="O161" s="12">
        <v>494616.59</v>
      </c>
      <c r="P161" s="4">
        <f>Table1[[#This Row],[Delivery_Date]]-Table1[[#This Row],[Order_Date]]</f>
        <v>11</v>
      </c>
      <c r="Q161" s="4" t="str">
        <f>IF(Table1[[#This Row],[Delivery delay days]]&gt;5,"delay","on time")</f>
        <v>delay</v>
      </c>
      <c r="R161" s="10">
        <f>DATEVALUE(Table1[[#This Row],[Delivery_Date]])</f>
        <v>44957</v>
      </c>
      <c r="S161" s="10">
        <f>DATEVALUE(Table1[[#This Row],[Order_Date]])</f>
        <v>44946</v>
      </c>
      <c r="T161" s="4" t="str" cm="1">
        <f t="array" ref="T161">_xlfn.IFS(Table1[[#This Row],[Inventory_Level]]&lt;=200,"low",Table1[[#This Row],[Inventory_Level]]&gt;=700,"high",Table1[[#This Row],[Inventory_Level]]&gt;200,"medium")</f>
        <v>medium</v>
      </c>
    </row>
    <row r="162" spans="1:20" x14ac:dyDescent="0.35">
      <c r="A162" s="4">
        <v>161</v>
      </c>
      <c r="B162" s="4" t="s">
        <v>59</v>
      </c>
      <c r="C162" s="4" t="s">
        <v>38</v>
      </c>
      <c r="D162" s="4" t="s">
        <v>17</v>
      </c>
      <c r="E162" s="4" t="s">
        <v>60</v>
      </c>
      <c r="F162" s="10" t="s">
        <v>203</v>
      </c>
      <c r="G162" s="11" t="s">
        <v>264</v>
      </c>
      <c r="H162" s="4">
        <v>31</v>
      </c>
      <c r="I162" s="12">
        <v>24733.57</v>
      </c>
      <c r="J162" s="12">
        <v>766740.67</v>
      </c>
      <c r="K162" s="12">
        <v>3545.07</v>
      </c>
      <c r="L162" s="4">
        <v>1</v>
      </c>
      <c r="M162" s="4" t="s">
        <v>42</v>
      </c>
      <c r="N162" s="4" t="str" cm="1">
        <f t="array" ref="N162">_xlfn.SWITCH(E162,"Delhi","North","Chennai","South","Hyderabad","South","Mumbai","Central","Bangalore","South")</f>
        <v>South</v>
      </c>
      <c r="O162" s="12">
        <v>108870.97</v>
      </c>
      <c r="P162" s="4">
        <f>Table1[[#This Row],[Delivery_Date]]-Table1[[#This Row],[Order_Date]]</f>
        <v>14</v>
      </c>
      <c r="Q162" s="4" t="str">
        <f>IF(Table1[[#This Row],[Delivery delay days]]&gt;5,"delay","on time")</f>
        <v>delay</v>
      </c>
      <c r="R162" s="10">
        <f>DATEVALUE(Table1[[#This Row],[Delivery_Date]])</f>
        <v>45028</v>
      </c>
      <c r="S162" s="10">
        <f>DATEVALUE(Table1[[#This Row],[Order_Date]])</f>
        <v>45014</v>
      </c>
      <c r="T162" s="4" t="str" cm="1">
        <f t="array" ref="T162">_xlfn.IFS(Table1[[#This Row],[Inventory_Level]]&lt;=200,"low",Table1[[#This Row],[Inventory_Level]]&gt;=700,"high",Table1[[#This Row],[Inventory_Level]]&gt;200,"medium")</f>
        <v>low</v>
      </c>
    </row>
    <row r="163" spans="1:20" x14ac:dyDescent="0.35">
      <c r="A163" s="4">
        <v>162</v>
      </c>
      <c r="B163" s="4" t="s">
        <v>65</v>
      </c>
      <c r="C163" s="4" t="s">
        <v>24</v>
      </c>
      <c r="D163" s="4" t="s">
        <v>32</v>
      </c>
      <c r="E163" s="4" t="s">
        <v>60</v>
      </c>
      <c r="F163" s="10" t="s">
        <v>200</v>
      </c>
      <c r="G163" s="11" t="s">
        <v>192</v>
      </c>
      <c r="H163" s="4">
        <v>12</v>
      </c>
      <c r="I163" s="12">
        <v>46509.53</v>
      </c>
      <c r="J163" s="12">
        <v>558114.36</v>
      </c>
      <c r="K163" s="12">
        <v>3888.87</v>
      </c>
      <c r="L163" s="4">
        <v>980</v>
      </c>
      <c r="M163" s="4" t="s">
        <v>21</v>
      </c>
      <c r="N163" s="4" t="str" cm="1">
        <f t="array" ref="N163">_xlfn.SWITCH(E163,"Delhi","North","Chennai","South","Hyderabad","South","Mumbai","Central","Bangalore","South")</f>
        <v>South</v>
      </c>
      <c r="O163" s="12">
        <v>45826.559999999998</v>
      </c>
      <c r="P163" s="4">
        <f>Table1[[#This Row],[Delivery_Date]]-Table1[[#This Row],[Order_Date]]</f>
        <v>9</v>
      </c>
      <c r="Q163" s="4" t="str">
        <f>IF(Table1[[#This Row],[Delivery delay days]]&gt;5,"delay","on time")</f>
        <v>delay</v>
      </c>
      <c r="R163" s="10">
        <f>DATEVALUE(Table1[[#This Row],[Delivery_Date]])</f>
        <v>45181</v>
      </c>
      <c r="S163" s="10">
        <f>DATEVALUE(Table1[[#This Row],[Order_Date]])</f>
        <v>45172</v>
      </c>
      <c r="T163" s="4" t="str" cm="1">
        <f t="array" ref="T163">_xlfn.IFS(Table1[[#This Row],[Inventory_Level]]&lt;=200,"low",Table1[[#This Row],[Inventory_Level]]&gt;=700,"high",Table1[[#This Row],[Inventory_Level]]&gt;200,"medium")</f>
        <v>high</v>
      </c>
    </row>
    <row r="164" spans="1:20" x14ac:dyDescent="0.35">
      <c r="A164" s="4">
        <v>163</v>
      </c>
      <c r="B164" s="4" t="s">
        <v>65</v>
      </c>
      <c r="C164" s="4" t="s">
        <v>38</v>
      </c>
      <c r="D164" s="4" t="s">
        <v>17</v>
      </c>
      <c r="E164" s="4" t="s">
        <v>52</v>
      </c>
      <c r="F164" s="10" t="s">
        <v>265</v>
      </c>
      <c r="G164" s="11" t="s">
        <v>112</v>
      </c>
      <c r="H164" s="4">
        <v>69</v>
      </c>
      <c r="I164" s="12">
        <v>43909.22</v>
      </c>
      <c r="J164" s="12">
        <v>3029736.18</v>
      </c>
      <c r="K164" s="12">
        <v>3042.12</v>
      </c>
      <c r="L164" s="4">
        <v>237</v>
      </c>
      <c r="M164" s="4" t="s">
        <v>35</v>
      </c>
      <c r="N164" s="4" t="str" cm="1">
        <f t="array" ref="N164">_xlfn.SWITCH(E164,"Delhi","North","Chennai","South","Hyderabad","South","Mumbai","Central","Bangalore","South")</f>
        <v>Central</v>
      </c>
      <c r="O164" s="12">
        <v>429893.21</v>
      </c>
      <c r="P164" s="4">
        <f>Table1[[#This Row],[Delivery_Date]]-Table1[[#This Row],[Order_Date]]</f>
        <v>8</v>
      </c>
      <c r="Q164" s="4" t="str">
        <f>IF(Table1[[#This Row],[Delivery delay days]]&gt;5,"delay","on time")</f>
        <v>delay</v>
      </c>
      <c r="R164" s="10">
        <f>DATEVALUE(Table1[[#This Row],[Delivery_Date]])</f>
        <v>45162</v>
      </c>
      <c r="S164" s="10">
        <f>DATEVALUE(Table1[[#This Row],[Order_Date]])</f>
        <v>45154</v>
      </c>
      <c r="T164" s="4" t="str" cm="1">
        <f t="array" ref="T164">_xlfn.IFS(Table1[[#This Row],[Inventory_Level]]&lt;=200,"low",Table1[[#This Row],[Inventory_Level]]&gt;=700,"high",Table1[[#This Row],[Inventory_Level]]&gt;200,"medium")</f>
        <v>medium</v>
      </c>
    </row>
    <row r="165" spans="1:20" x14ac:dyDescent="0.35">
      <c r="A165" s="4">
        <v>164</v>
      </c>
      <c r="B165" s="4" t="s">
        <v>44</v>
      </c>
      <c r="C165" s="4" t="s">
        <v>38</v>
      </c>
      <c r="D165" s="4" t="s">
        <v>32</v>
      </c>
      <c r="E165" s="4" t="s">
        <v>46</v>
      </c>
      <c r="F165" s="10" t="s">
        <v>156</v>
      </c>
      <c r="G165" s="11" t="s">
        <v>266</v>
      </c>
      <c r="H165" s="4">
        <v>25</v>
      </c>
      <c r="I165" s="12">
        <v>4450.66</v>
      </c>
      <c r="J165" s="12">
        <v>111266.5</v>
      </c>
      <c r="K165" s="12">
        <v>1209.96</v>
      </c>
      <c r="L165" s="4">
        <v>620</v>
      </c>
      <c r="M165" s="4" t="s">
        <v>29</v>
      </c>
      <c r="N165" s="4" t="str" cm="1">
        <f t="array" ref="N165">_xlfn.SWITCH(E165,"Delhi","North","Chennai","South","Hyderabad","South","Mumbai","Central","Bangalore","South")</f>
        <v>South</v>
      </c>
      <c r="O165" s="12">
        <v>11009.61</v>
      </c>
      <c r="P165" s="4">
        <f>Table1[[#This Row],[Delivery_Date]]-Table1[[#This Row],[Order_Date]]</f>
        <v>6</v>
      </c>
      <c r="Q165" s="4" t="str">
        <f>IF(Table1[[#This Row],[Delivery delay days]]&gt;5,"delay","on time")</f>
        <v>delay</v>
      </c>
      <c r="R165" s="10">
        <f>DATEVALUE(Table1[[#This Row],[Delivery_Date]])</f>
        <v>45079</v>
      </c>
      <c r="S165" s="10">
        <f>DATEVALUE(Table1[[#This Row],[Order_Date]])</f>
        <v>45073</v>
      </c>
      <c r="T165" s="4" t="str" cm="1">
        <f t="array" ref="T165">_xlfn.IFS(Table1[[#This Row],[Inventory_Level]]&lt;=200,"low",Table1[[#This Row],[Inventory_Level]]&gt;=700,"high",Table1[[#This Row],[Inventory_Level]]&gt;200,"medium")</f>
        <v>medium</v>
      </c>
    </row>
    <row r="166" spans="1:20" x14ac:dyDescent="0.35">
      <c r="A166" s="4">
        <v>165</v>
      </c>
      <c r="B166" s="4" t="s">
        <v>59</v>
      </c>
      <c r="C166" s="4" t="s">
        <v>38</v>
      </c>
      <c r="D166" s="4" t="s">
        <v>45</v>
      </c>
      <c r="E166" s="4" t="s">
        <v>46</v>
      </c>
      <c r="F166" s="10" t="s">
        <v>117</v>
      </c>
      <c r="G166" s="11" t="s">
        <v>233</v>
      </c>
      <c r="H166" s="4">
        <v>28</v>
      </c>
      <c r="I166" s="12">
        <v>11084.87</v>
      </c>
      <c r="J166" s="12">
        <v>310376.36</v>
      </c>
      <c r="K166" s="12">
        <v>4488.29</v>
      </c>
      <c r="L166" s="4">
        <v>618</v>
      </c>
      <c r="M166" s="4" t="s">
        <v>29</v>
      </c>
      <c r="N166" s="4" t="str" cm="1">
        <f t="array" ref="N166">_xlfn.SWITCH(E166,"Delhi","North","Chennai","South","Hyderabad","South","Mumbai","Central","Bangalore","South")</f>
        <v>South</v>
      </c>
      <c r="O166" s="12">
        <v>42648.160000000003</v>
      </c>
      <c r="P166" s="4">
        <f>Table1[[#This Row],[Delivery_Date]]-Table1[[#This Row],[Order_Date]]</f>
        <v>4</v>
      </c>
      <c r="Q166" s="4" t="str">
        <f>IF(Table1[[#This Row],[Delivery delay days]]&gt;5,"delay","on time")</f>
        <v>on time</v>
      </c>
      <c r="R166" s="10">
        <f>DATEVALUE(Table1[[#This Row],[Delivery_Date]])</f>
        <v>45195</v>
      </c>
      <c r="S166" s="10">
        <f>DATEVALUE(Table1[[#This Row],[Order_Date]])</f>
        <v>45191</v>
      </c>
      <c r="T166" s="4" t="str" cm="1">
        <f t="array" ref="T166">_xlfn.IFS(Table1[[#This Row],[Inventory_Level]]&lt;=200,"low",Table1[[#This Row],[Inventory_Level]]&gt;=700,"high",Table1[[#This Row],[Inventory_Level]]&gt;200,"medium")</f>
        <v>medium</v>
      </c>
    </row>
    <row r="167" spans="1:20" x14ac:dyDescent="0.35">
      <c r="A167" s="4">
        <v>166</v>
      </c>
      <c r="B167" s="4" t="s">
        <v>51</v>
      </c>
      <c r="C167" s="4" t="s">
        <v>38</v>
      </c>
      <c r="D167" s="4" t="s">
        <v>45</v>
      </c>
      <c r="E167" s="4" t="s">
        <v>52</v>
      </c>
      <c r="F167" s="10" t="s">
        <v>137</v>
      </c>
      <c r="G167" s="11" t="s">
        <v>148</v>
      </c>
      <c r="H167" s="4">
        <v>22</v>
      </c>
      <c r="I167" s="12">
        <v>28934.55</v>
      </c>
      <c r="J167" s="12">
        <v>636560.1</v>
      </c>
      <c r="K167" s="12">
        <v>3300.73</v>
      </c>
      <c r="L167" s="4">
        <v>52</v>
      </c>
      <c r="M167" s="4" t="s">
        <v>35</v>
      </c>
      <c r="N167" s="4" t="str" cm="1">
        <f t="array" ref="N167">_xlfn.SWITCH(E167,"Delhi","North","Chennai","South","Hyderabad","South","Mumbai","Central","Bangalore","South")</f>
        <v>Central</v>
      </c>
      <c r="O167" s="12">
        <v>47536.77</v>
      </c>
      <c r="P167" s="4">
        <f>Table1[[#This Row],[Delivery_Date]]-Table1[[#This Row],[Order_Date]]</f>
        <v>7</v>
      </c>
      <c r="Q167" s="4" t="str">
        <f>IF(Table1[[#This Row],[Delivery delay days]]&gt;5,"delay","on time")</f>
        <v>delay</v>
      </c>
      <c r="R167" s="10">
        <f>DATEVALUE(Table1[[#This Row],[Delivery_Date]])</f>
        <v>45151</v>
      </c>
      <c r="S167" s="10">
        <f>DATEVALUE(Table1[[#This Row],[Order_Date]])</f>
        <v>45144</v>
      </c>
      <c r="T167" s="4" t="str" cm="1">
        <f t="array" ref="T167">_xlfn.IFS(Table1[[#This Row],[Inventory_Level]]&lt;=200,"low",Table1[[#This Row],[Inventory_Level]]&gt;=700,"high",Table1[[#This Row],[Inventory_Level]]&gt;200,"medium")</f>
        <v>low</v>
      </c>
    </row>
    <row r="168" spans="1:20" x14ac:dyDescent="0.35">
      <c r="A168" s="4">
        <v>167</v>
      </c>
      <c r="B168" s="4" t="s">
        <v>44</v>
      </c>
      <c r="C168" s="4" t="s">
        <v>24</v>
      </c>
      <c r="D168" s="4" t="s">
        <v>45</v>
      </c>
      <c r="E168" s="4" t="s">
        <v>46</v>
      </c>
      <c r="F168" s="10" t="s">
        <v>267</v>
      </c>
      <c r="G168" s="11" t="s">
        <v>73</v>
      </c>
      <c r="H168" s="4">
        <v>66</v>
      </c>
      <c r="I168" s="12">
        <v>7720.01</v>
      </c>
      <c r="J168" s="12">
        <v>509520.66</v>
      </c>
      <c r="K168" s="12">
        <v>1582.11</v>
      </c>
      <c r="L168" s="4">
        <v>323</v>
      </c>
      <c r="M168" s="4" t="s">
        <v>35</v>
      </c>
      <c r="N168" s="4" t="str" cm="1">
        <f t="array" ref="N168">_xlfn.SWITCH(E168,"Delhi","North","Chennai","South","Hyderabad","South","Mumbai","Central","Bangalore","South")</f>
        <v>South</v>
      </c>
      <c r="O168" s="12">
        <v>71818.259999999995</v>
      </c>
      <c r="P168" s="4">
        <f>Table1[[#This Row],[Delivery_Date]]-Table1[[#This Row],[Order_Date]]</f>
        <v>2</v>
      </c>
      <c r="Q168" s="4" t="str">
        <f>IF(Table1[[#This Row],[Delivery delay days]]&gt;5,"delay","on time")</f>
        <v>on time</v>
      </c>
      <c r="R168" s="10">
        <f>DATEVALUE(Table1[[#This Row],[Delivery_Date]])</f>
        <v>45220</v>
      </c>
      <c r="S168" s="10">
        <f>DATEVALUE(Table1[[#This Row],[Order_Date]])</f>
        <v>45218</v>
      </c>
      <c r="T168" s="4" t="str" cm="1">
        <f t="array" ref="T168">_xlfn.IFS(Table1[[#This Row],[Inventory_Level]]&lt;=200,"low",Table1[[#This Row],[Inventory_Level]]&gt;=700,"high",Table1[[#This Row],[Inventory_Level]]&gt;200,"medium")</f>
        <v>medium</v>
      </c>
    </row>
    <row r="169" spans="1:20" x14ac:dyDescent="0.35">
      <c r="A169" s="4">
        <v>168</v>
      </c>
      <c r="B169" s="4" t="s">
        <v>44</v>
      </c>
      <c r="C169" s="4" t="s">
        <v>16</v>
      </c>
      <c r="D169" s="4" t="s">
        <v>39</v>
      </c>
      <c r="E169" s="4" t="s">
        <v>52</v>
      </c>
      <c r="F169" s="10" t="s">
        <v>205</v>
      </c>
      <c r="G169" s="11" t="s">
        <v>268</v>
      </c>
      <c r="H169" s="4">
        <v>99</v>
      </c>
      <c r="I169" s="12">
        <v>49183.23</v>
      </c>
      <c r="J169" s="12">
        <v>4869139.7699999996</v>
      </c>
      <c r="K169" s="12">
        <v>3673.26</v>
      </c>
      <c r="L169" s="4">
        <v>798</v>
      </c>
      <c r="M169" s="4" t="s">
        <v>29</v>
      </c>
      <c r="N169" s="4" t="str" cm="1">
        <f t="array" ref="N169">_xlfn.SWITCH(E169,"Delhi","North","Chennai","South","Hyderabad","South","Mumbai","Central","Bangalore","South")</f>
        <v>Central</v>
      </c>
      <c r="O169" s="12">
        <v>529357.09</v>
      </c>
      <c r="P169" s="4">
        <f>Table1[[#This Row],[Delivery_Date]]-Table1[[#This Row],[Order_Date]]</f>
        <v>6</v>
      </c>
      <c r="Q169" s="4" t="str">
        <f>IF(Table1[[#This Row],[Delivery delay days]]&gt;5,"delay","on time")</f>
        <v>delay</v>
      </c>
      <c r="R169" s="10">
        <f>DATEVALUE(Table1[[#This Row],[Delivery_Date]])</f>
        <v>44960</v>
      </c>
      <c r="S169" s="10">
        <f>DATEVALUE(Table1[[#This Row],[Order_Date]])</f>
        <v>44954</v>
      </c>
      <c r="T169" s="4" t="str" cm="1">
        <f t="array" ref="T169">_xlfn.IFS(Table1[[#This Row],[Inventory_Level]]&lt;=200,"low",Table1[[#This Row],[Inventory_Level]]&gt;=700,"high",Table1[[#This Row],[Inventory_Level]]&gt;200,"medium")</f>
        <v>high</v>
      </c>
    </row>
    <row r="170" spans="1:20" x14ac:dyDescent="0.35">
      <c r="A170" s="4">
        <v>169</v>
      </c>
      <c r="B170" s="4" t="s">
        <v>59</v>
      </c>
      <c r="C170" s="4" t="s">
        <v>16</v>
      </c>
      <c r="D170" s="4" t="s">
        <v>25</v>
      </c>
      <c r="E170" s="4" t="s">
        <v>46</v>
      </c>
      <c r="F170" s="10" t="s">
        <v>144</v>
      </c>
      <c r="G170" s="11" t="s">
        <v>145</v>
      </c>
      <c r="H170" s="4">
        <v>15</v>
      </c>
      <c r="I170" s="12">
        <v>27729.42</v>
      </c>
      <c r="J170" s="12">
        <v>415941.3</v>
      </c>
      <c r="K170" s="12">
        <v>4512.6899999999996</v>
      </c>
      <c r="L170" s="4">
        <v>213</v>
      </c>
      <c r="M170" s="4" t="s">
        <v>29</v>
      </c>
      <c r="N170" s="4" t="str" cm="1">
        <f t="array" ref="N170">_xlfn.SWITCH(E170,"Delhi","North","Chennai","South","Hyderabad","South","Mumbai","Central","Bangalore","South")</f>
        <v>South</v>
      </c>
      <c r="O170" s="12">
        <v>68599.55</v>
      </c>
      <c r="P170" s="4">
        <f>Table1[[#This Row],[Delivery_Date]]-Table1[[#This Row],[Order_Date]]</f>
        <v>11</v>
      </c>
      <c r="Q170" s="4" t="str">
        <f>IF(Table1[[#This Row],[Delivery delay days]]&gt;5,"delay","on time")</f>
        <v>delay</v>
      </c>
      <c r="R170" s="10">
        <f>DATEVALUE(Table1[[#This Row],[Delivery_Date]])</f>
        <v>45080</v>
      </c>
      <c r="S170" s="10">
        <f>DATEVALUE(Table1[[#This Row],[Order_Date]])</f>
        <v>45069</v>
      </c>
      <c r="T170" s="4" t="str" cm="1">
        <f t="array" ref="T170">_xlfn.IFS(Table1[[#This Row],[Inventory_Level]]&lt;=200,"low",Table1[[#This Row],[Inventory_Level]]&gt;=700,"high",Table1[[#This Row],[Inventory_Level]]&gt;200,"medium")</f>
        <v>medium</v>
      </c>
    </row>
    <row r="171" spans="1:20" x14ac:dyDescent="0.35">
      <c r="A171" s="4">
        <v>170</v>
      </c>
      <c r="B171" s="4" t="s">
        <v>23</v>
      </c>
      <c r="C171" s="4" t="s">
        <v>24</v>
      </c>
      <c r="D171" s="4" t="s">
        <v>45</v>
      </c>
      <c r="E171" s="4" t="s">
        <v>26</v>
      </c>
      <c r="F171" s="10" t="s">
        <v>269</v>
      </c>
      <c r="G171" s="11" t="s">
        <v>270</v>
      </c>
      <c r="H171" s="4">
        <v>36</v>
      </c>
      <c r="I171" s="12">
        <v>20634.66</v>
      </c>
      <c r="J171" s="12">
        <v>742847.76</v>
      </c>
      <c r="K171" s="12">
        <v>1043.6400000000001</v>
      </c>
      <c r="L171" s="4">
        <v>183</v>
      </c>
      <c r="M171" s="4" t="s">
        <v>35</v>
      </c>
      <c r="N171" s="4" t="str" cm="1">
        <f t="array" ref="N171">_xlfn.SWITCH(E171,"Delhi","North","Chennai","South","Hyderabad","South","Mumbai","Central","Bangalore","South")</f>
        <v>South</v>
      </c>
      <c r="O171" s="12">
        <v>144609.54999999999</v>
      </c>
      <c r="P171" s="4">
        <f>Table1[[#This Row],[Delivery_Date]]-Table1[[#This Row],[Order_Date]]</f>
        <v>3</v>
      </c>
      <c r="Q171" s="4" t="str">
        <f>IF(Table1[[#This Row],[Delivery delay days]]&gt;5,"delay","on time")</f>
        <v>on time</v>
      </c>
      <c r="R171" s="10">
        <f>DATEVALUE(Table1[[#This Row],[Delivery_Date]])</f>
        <v>45262</v>
      </c>
      <c r="S171" s="10">
        <f>DATEVALUE(Table1[[#This Row],[Order_Date]])</f>
        <v>45259</v>
      </c>
      <c r="T171" s="4" t="str" cm="1">
        <f t="array" ref="T171">_xlfn.IFS(Table1[[#This Row],[Inventory_Level]]&lt;=200,"low",Table1[[#This Row],[Inventory_Level]]&gt;=700,"high",Table1[[#This Row],[Inventory_Level]]&gt;200,"medium")</f>
        <v>low</v>
      </c>
    </row>
    <row r="172" spans="1:20" x14ac:dyDescent="0.35">
      <c r="A172" s="4">
        <v>171</v>
      </c>
      <c r="B172" s="4" t="s">
        <v>65</v>
      </c>
      <c r="C172" s="4" t="s">
        <v>24</v>
      </c>
      <c r="D172" s="4" t="s">
        <v>25</v>
      </c>
      <c r="E172" s="4" t="s">
        <v>60</v>
      </c>
      <c r="F172" s="10" t="s">
        <v>271</v>
      </c>
      <c r="G172" s="11" t="s">
        <v>272</v>
      </c>
      <c r="H172" s="4">
        <v>68</v>
      </c>
      <c r="I172" s="12">
        <v>23972.48</v>
      </c>
      <c r="J172" s="12">
        <v>1630128.64</v>
      </c>
      <c r="K172" s="12">
        <v>2307.3200000000002</v>
      </c>
      <c r="L172" s="4">
        <v>766</v>
      </c>
      <c r="M172" s="4" t="s">
        <v>29</v>
      </c>
      <c r="N172" s="4" t="str" cm="1">
        <f t="array" ref="N172">_xlfn.SWITCH(E172,"Delhi","North","Chennai","South","Hyderabad","South","Mumbai","Central","Bangalore","South")</f>
        <v>South</v>
      </c>
      <c r="O172" s="12">
        <v>278382.84999999998</v>
      </c>
      <c r="P172" s="4">
        <f>Table1[[#This Row],[Delivery_Date]]-Table1[[#This Row],[Order_Date]]</f>
        <v>15</v>
      </c>
      <c r="Q172" s="4" t="str">
        <f>IF(Table1[[#This Row],[Delivery delay days]]&gt;5,"delay","on time")</f>
        <v>delay</v>
      </c>
      <c r="R172" s="10">
        <f>DATEVALUE(Table1[[#This Row],[Delivery_Date]])</f>
        <v>45136</v>
      </c>
      <c r="S172" s="10">
        <f>DATEVALUE(Table1[[#This Row],[Order_Date]])</f>
        <v>45121</v>
      </c>
      <c r="T172" s="4" t="str" cm="1">
        <f t="array" ref="T172">_xlfn.IFS(Table1[[#This Row],[Inventory_Level]]&lt;=200,"low",Table1[[#This Row],[Inventory_Level]]&gt;=700,"high",Table1[[#This Row],[Inventory_Level]]&gt;200,"medium")</f>
        <v>high</v>
      </c>
    </row>
    <row r="173" spans="1:20" x14ac:dyDescent="0.35">
      <c r="A173" s="4">
        <v>172</v>
      </c>
      <c r="B173" s="4" t="s">
        <v>65</v>
      </c>
      <c r="C173" s="4" t="s">
        <v>24</v>
      </c>
      <c r="D173" s="4" t="s">
        <v>17</v>
      </c>
      <c r="E173" s="4" t="s">
        <v>60</v>
      </c>
      <c r="F173" s="10" t="s">
        <v>223</v>
      </c>
      <c r="G173" s="11" t="s">
        <v>142</v>
      </c>
      <c r="H173" s="4">
        <v>92</v>
      </c>
      <c r="I173" s="12">
        <v>10655.4</v>
      </c>
      <c r="J173" s="12">
        <v>980296.8</v>
      </c>
      <c r="K173" s="12">
        <v>2129.7800000000002</v>
      </c>
      <c r="L173" s="4">
        <v>429</v>
      </c>
      <c r="M173" s="4" t="s">
        <v>42</v>
      </c>
      <c r="N173" s="4" t="str" cm="1">
        <f t="array" ref="N173">_xlfn.SWITCH(E173,"Delhi","North","Chennai","South","Hyderabad","South","Mumbai","Central","Bangalore","South")</f>
        <v>South</v>
      </c>
      <c r="O173" s="12">
        <v>88362.52</v>
      </c>
      <c r="P173" s="4">
        <f>Table1[[#This Row],[Delivery_Date]]-Table1[[#This Row],[Order_Date]]</f>
        <v>2</v>
      </c>
      <c r="Q173" s="4" t="str">
        <f>IF(Table1[[#This Row],[Delivery delay days]]&gt;5,"delay","on time")</f>
        <v>on time</v>
      </c>
      <c r="R173" s="10">
        <f>DATEVALUE(Table1[[#This Row],[Delivery_Date]])</f>
        <v>45237</v>
      </c>
      <c r="S173" s="10">
        <f>DATEVALUE(Table1[[#This Row],[Order_Date]])</f>
        <v>45235</v>
      </c>
      <c r="T173" s="4" t="str" cm="1">
        <f t="array" ref="T173">_xlfn.IFS(Table1[[#This Row],[Inventory_Level]]&lt;=200,"low",Table1[[#This Row],[Inventory_Level]]&gt;=700,"high",Table1[[#This Row],[Inventory_Level]]&gt;200,"medium")</f>
        <v>medium</v>
      </c>
    </row>
    <row r="174" spans="1:20" x14ac:dyDescent="0.35">
      <c r="A174" s="4">
        <v>173</v>
      </c>
      <c r="B174" s="4" t="s">
        <v>59</v>
      </c>
      <c r="C174" s="4" t="s">
        <v>24</v>
      </c>
      <c r="D174" s="4" t="s">
        <v>25</v>
      </c>
      <c r="E174" s="4" t="s">
        <v>46</v>
      </c>
      <c r="F174" s="10" t="s">
        <v>97</v>
      </c>
      <c r="G174" s="11" t="s">
        <v>170</v>
      </c>
      <c r="H174" s="4">
        <v>24</v>
      </c>
      <c r="I174" s="12">
        <v>39604.22</v>
      </c>
      <c r="J174" s="12">
        <v>950501.28</v>
      </c>
      <c r="K174" s="12">
        <v>736.23</v>
      </c>
      <c r="L174" s="4">
        <v>357</v>
      </c>
      <c r="M174" s="4" t="s">
        <v>29</v>
      </c>
      <c r="N174" s="4" t="str" cm="1">
        <f t="array" ref="N174">_xlfn.SWITCH(E174,"Delhi","North","Chennai","South","Hyderabad","South","Mumbai","Central","Bangalore","South")</f>
        <v>South</v>
      </c>
      <c r="O174" s="12">
        <v>69559.37</v>
      </c>
      <c r="P174" s="4">
        <f>Table1[[#This Row],[Delivery_Date]]-Table1[[#This Row],[Order_Date]]</f>
        <v>5</v>
      </c>
      <c r="Q174" s="4" t="str">
        <f>IF(Table1[[#This Row],[Delivery delay days]]&gt;5,"delay","on time")</f>
        <v>on time</v>
      </c>
      <c r="R174" s="10">
        <f>DATEVALUE(Table1[[#This Row],[Delivery_Date]])</f>
        <v>45128</v>
      </c>
      <c r="S174" s="10">
        <f>DATEVALUE(Table1[[#This Row],[Order_Date]])</f>
        <v>45123</v>
      </c>
      <c r="T174" s="4" t="str" cm="1">
        <f t="array" ref="T174">_xlfn.IFS(Table1[[#This Row],[Inventory_Level]]&lt;=200,"low",Table1[[#This Row],[Inventory_Level]]&gt;=700,"high",Table1[[#This Row],[Inventory_Level]]&gt;200,"medium")</f>
        <v>medium</v>
      </c>
    </row>
    <row r="175" spans="1:20" x14ac:dyDescent="0.35">
      <c r="A175" s="4">
        <v>174</v>
      </c>
      <c r="B175" s="4" t="s">
        <v>23</v>
      </c>
      <c r="C175" s="4" t="s">
        <v>16</v>
      </c>
      <c r="D175" s="4" t="s">
        <v>39</v>
      </c>
      <c r="E175" s="4" t="s">
        <v>52</v>
      </c>
      <c r="F175" s="10" t="s">
        <v>69</v>
      </c>
      <c r="G175" s="11" t="s">
        <v>204</v>
      </c>
      <c r="H175" s="4">
        <v>99</v>
      </c>
      <c r="I175" s="12">
        <v>12205.62</v>
      </c>
      <c r="J175" s="12">
        <v>1208356.3799999999</v>
      </c>
      <c r="K175" s="12">
        <v>787.48</v>
      </c>
      <c r="L175" s="4">
        <v>35</v>
      </c>
      <c r="M175" s="4" t="s">
        <v>35</v>
      </c>
      <c r="N175" s="4" t="str" cm="1">
        <f t="array" ref="N175">_xlfn.SWITCH(E175,"Delhi","North","Chennai","South","Hyderabad","South","Mumbai","Central","Bangalore","South")</f>
        <v>Central</v>
      </c>
      <c r="O175" s="12">
        <v>114488.36</v>
      </c>
      <c r="P175" s="4">
        <f>Table1[[#This Row],[Delivery_Date]]-Table1[[#This Row],[Order_Date]]</f>
        <v>12</v>
      </c>
      <c r="Q175" s="4" t="str">
        <f>IF(Table1[[#This Row],[Delivery delay days]]&gt;5,"delay","on time")</f>
        <v>delay</v>
      </c>
      <c r="R175" s="10">
        <f>DATEVALUE(Table1[[#This Row],[Delivery_Date]])</f>
        <v>44940</v>
      </c>
      <c r="S175" s="10">
        <f>DATEVALUE(Table1[[#This Row],[Order_Date]])</f>
        <v>44928</v>
      </c>
      <c r="T175" s="4" t="str" cm="1">
        <f t="array" ref="T175">_xlfn.IFS(Table1[[#This Row],[Inventory_Level]]&lt;=200,"low",Table1[[#This Row],[Inventory_Level]]&gt;=700,"high",Table1[[#This Row],[Inventory_Level]]&gt;200,"medium")</f>
        <v>low</v>
      </c>
    </row>
    <row r="176" spans="1:20" x14ac:dyDescent="0.35">
      <c r="A176" s="4">
        <v>175</v>
      </c>
      <c r="B176" s="4" t="s">
        <v>37</v>
      </c>
      <c r="C176" s="4" t="s">
        <v>24</v>
      </c>
      <c r="D176" s="4" t="s">
        <v>25</v>
      </c>
      <c r="E176" s="4" t="s">
        <v>18</v>
      </c>
      <c r="F176" s="10" t="s">
        <v>133</v>
      </c>
      <c r="G176" s="11" t="s">
        <v>273</v>
      </c>
      <c r="H176" s="4">
        <v>86</v>
      </c>
      <c r="I176" s="12">
        <v>32355.56</v>
      </c>
      <c r="J176" s="12">
        <v>2782578.16</v>
      </c>
      <c r="K176" s="12">
        <v>3323.74</v>
      </c>
      <c r="L176" s="4">
        <v>936</v>
      </c>
      <c r="M176" s="4" t="s">
        <v>35</v>
      </c>
      <c r="N176" s="4" t="str" cm="1">
        <f t="array" ref="N176">_xlfn.SWITCH(E176,"Delhi","North","Chennai","South","Hyderabad","South","Mumbai","Central","Bangalore","South")</f>
        <v>North</v>
      </c>
      <c r="O176" s="12">
        <v>559822.51</v>
      </c>
      <c r="P176" s="4">
        <f>Table1[[#This Row],[Delivery_Date]]-Table1[[#This Row],[Order_Date]]</f>
        <v>12</v>
      </c>
      <c r="Q176" s="4" t="str">
        <f>IF(Table1[[#This Row],[Delivery delay days]]&gt;5,"delay","on time")</f>
        <v>delay</v>
      </c>
      <c r="R176" s="10">
        <f>DATEVALUE(Table1[[#This Row],[Delivery_Date]])</f>
        <v>45261</v>
      </c>
      <c r="S176" s="10">
        <f>DATEVALUE(Table1[[#This Row],[Order_Date]])</f>
        <v>45249</v>
      </c>
      <c r="T176" s="4" t="str" cm="1">
        <f t="array" ref="T176">_xlfn.IFS(Table1[[#This Row],[Inventory_Level]]&lt;=200,"low",Table1[[#This Row],[Inventory_Level]]&gt;=700,"high",Table1[[#This Row],[Inventory_Level]]&gt;200,"medium")</f>
        <v>high</v>
      </c>
    </row>
    <row r="177" spans="1:20" x14ac:dyDescent="0.35">
      <c r="A177" s="4">
        <v>176</v>
      </c>
      <c r="B177" s="4" t="s">
        <v>65</v>
      </c>
      <c r="C177" s="4" t="s">
        <v>16</v>
      </c>
      <c r="D177" s="4" t="s">
        <v>45</v>
      </c>
      <c r="E177" s="4" t="s">
        <v>26</v>
      </c>
      <c r="F177" s="10" t="s">
        <v>105</v>
      </c>
      <c r="G177" s="11" t="s">
        <v>274</v>
      </c>
      <c r="H177" s="4">
        <v>3</v>
      </c>
      <c r="I177" s="12">
        <v>9388.66</v>
      </c>
      <c r="J177" s="12">
        <v>28165.98</v>
      </c>
      <c r="K177" s="12">
        <v>1661.82</v>
      </c>
      <c r="L177" s="4">
        <v>939</v>
      </c>
      <c r="M177" s="4" t="s">
        <v>42</v>
      </c>
      <c r="N177" s="4" t="str" cm="1">
        <f t="array" ref="N177">_xlfn.SWITCH(E177,"Delhi","North","Chennai","South","Hyderabad","South","Mumbai","Central","Bangalore","South")</f>
        <v>South</v>
      </c>
      <c r="O177" s="12">
        <v>6234.75</v>
      </c>
      <c r="P177" s="4">
        <f>Table1[[#This Row],[Delivery_Date]]-Table1[[#This Row],[Order_Date]]</f>
        <v>2</v>
      </c>
      <c r="Q177" s="4" t="str">
        <f>IF(Table1[[#This Row],[Delivery delay days]]&gt;5,"delay","on time")</f>
        <v>on time</v>
      </c>
      <c r="R177" s="10">
        <f>DATEVALUE(Table1[[#This Row],[Delivery_Date]])</f>
        <v>45013</v>
      </c>
      <c r="S177" s="10">
        <f>DATEVALUE(Table1[[#This Row],[Order_Date]])</f>
        <v>45011</v>
      </c>
      <c r="T177" s="4" t="str" cm="1">
        <f t="array" ref="T177">_xlfn.IFS(Table1[[#This Row],[Inventory_Level]]&lt;=200,"low",Table1[[#This Row],[Inventory_Level]]&gt;=700,"high",Table1[[#This Row],[Inventory_Level]]&gt;200,"medium")</f>
        <v>high</v>
      </c>
    </row>
    <row r="178" spans="1:20" x14ac:dyDescent="0.35">
      <c r="A178" s="4">
        <v>177</v>
      </c>
      <c r="B178" s="4" t="s">
        <v>23</v>
      </c>
      <c r="C178" s="4" t="s">
        <v>24</v>
      </c>
      <c r="D178" s="4" t="s">
        <v>25</v>
      </c>
      <c r="E178" s="4" t="s">
        <v>26</v>
      </c>
      <c r="F178" s="10" t="s">
        <v>147</v>
      </c>
      <c r="G178" s="11" t="s">
        <v>48</v>
      </c>
      <c r="H178" s="4">
        <v>40</v>
      </c>
      <c r="I178" s="12">
        <v>31608.15</v>
      </c>
      <c r="J178" s="12">
        <v>1264326</v>
      </c>
      <c r="K178" s="12">
        <v>3494.98</v>
      </c>
      <c r="L178" s="4">
        <v>887</v>
      </c>
      <c r="M178" s="4" t="s">
        <v>42</v>
      </c>
      <c r="N178" s="4" t="str" cm="1">
        <f t="array" ref="N178">_xlfn.SWITCH(E178,"Delhi","North","Chennai","South","Hyderabad","South","Mumbai","Central","Bangalore","South")</f>
        <v>South</v>
      </c>
      <c r="O178" s="12">
        <v>74123.62</v>
      </c>
      <c r="P178" s="4">
        <f>Table1[[#This Row],[Delivery_Date]]-Table1[[#This Row],[Order_Date]]</f>
        <v>6</v>
      </c>
      <c r="Q178" s="4" t="str">
        <f>IF(Table1[[#This Row],[Delivery delay days]]&gt;5,"delay","on time")</f>
        <v>delay</v>
      </c>
      <c r="R178" s="10">
        <f>DATEVALUE(Table1[[#This Row],[Delivery_Date]])</f>
        <v>45153</v>
      </c>
      <c r="S178" s="10">
        <f>DATEVALUE(Table1[[#This Row],[Order_Date]])</f>
        <v>45147</v>
      </c>
      <c r="T178" s="4" t="str" cm="1">
        <f t="array" ref="T178">_xlfn.IFS(Table1[[#This Row],[Inventory_Level]]&lt;=200,"low",Table1[[#This Row],[Inventory_Level]]&gt;=700,"high",Table1[[#This Row],[Inventory_Level]]&gt;200,"medium")</f>
        <v>high</v>
      </c>
    </row>
    <row r="179" spans="1:20" x14ac:dyDescent="0.35">
      <c r="A179" s="4">
        <v>178</v>
      </c>
      <c r="B179" s="4" t="s">
        <v>37</v>
      </c>
      <c r="C179" s="4" t="s">
        <v>38</v>
      </c>
      <c r="D179" s="4" t="s">
        <v>17</v>
      </c>
      <c r="E179" s="4" t="s">
        <v>60</v>
      </c>
      <c r="F179" s="10" t="s">
        <v>219</v>
      </c>
      <c r="G179" s="11" t="s">
        <v>142</v>
      </c>
      <c r="H179" s="4">
        <v>77</v>
      </c>
      <c r="I179" s="12">
        <v>8402.1</v>
      </c>
      <c r="J179" s="12">
        <v>646961.69999999995</v>
      </c>
      <c r="K179" s="12">
        <v>2717.06</v>
      </c>
      <c r="L179" s="4">
        <v>64</v>
      </c>
      <c r="M179" s="4" t="s">
        <v>21</v>
      </c>
      <c r="N179" s="4" t="str" cm="1">
        <f t="array" ref="N179">_xlfn.SWITCH(E179,"Delhi","North","Chennai","South","Hyderabad","South","Mumbai","Central","Bangalore","South")</f>
        <v>South</v>
      </c>
      <c r="O179" s="12">
        <v>50370.080000000002</v>
      </c>
      <c r="P179" s="4">
        <f>Table1[[#This Row],[Delivery_Date]]-Table1[[#This Row],[Order_Date]]</f>
        <v>10</v>
      </c>
      <c r="Q179" s="4" t="str">
        <f>IF(Table1[[#This Row],[Delivery delay days]]&gt;5,"delay","on time")</f>
        <v>delay</v>
      </c>
      <c r="R179" s="10">
        <f>DATEVALUE(Table1[[#This Row],[Delivery_Date]])</f>
        <v>45237</v>
      </c>
      <c r="S179" s="10">
        <f>DATEVALUE(Table1[[#This Row],[Order_Date]])</f>
        <v>45227</v>
      </c>
      <c r="T179" s="4" t="str" cm="1">
        <f t="array" ref="T179">_xlfn.IFS(Table1[[#This Row],[Inventory_Level]]&lt;=200,"low",Table1[[#This Row],[Inventory_Level]]&gt;=700,"high",Table1[[#This Row],[Inventory_Level]]&gt;200,"medium")</f>
        <v>low</v>
      </c>
    </row>
    <row r="180" spans="1:20" x14ac:dyDescent="0.35">
      <c r="A180" s="4">
        <v>179</v>
      </c>
      <c r="B180" s="4" t="s">
        <v>23</v>
      </c>
      <c r="C180" s="4" t="s">
        <v>24</v>
      </c>
      <c r="D180" s="4" t="s">
        <v>25</v>
      </c>
      <c r="E180" s="4" t="s">
        <v>46</v>
      </c>
      <c r="F180" s="10" t="s">
        <v>192</v>
      </c>
      <c r="G180" s="11" t="s">
        <v>19</v>
      </c>
      <c r="H180" s="4">
        <v>89</v>
      </c>
      <c r="I180" s="12">
        <v>14983.3</v>
      </c>
      <c r="J180" s="12">
        <v>1333513.7</v>
      </c>
      <c r="K180" s="12">
        <v>1649.01</v>
      </c>
      <c r="L180" s="4">
        <v>828</v>
      </c>
      <c r="M180" s="4" t="s">
        <v>35</v>
      </c>
      <c r="N180" s="4" t="str" cm="1">
        <f t="array" ref="N180">_xlfn.SWITCH(E180,"Delhi","North","Chennai","South","Hyderabad","South","Mumbai","Central","Bangalore","South")</f>
        <v>South</v>
      </c>
      <c r="O180" s="12">
        <v>189853.49</v>
      </c>
      <c r="P180" s="4">
        <f>Table1[[#This Row],[Delivery_Date]]-Table1[[#This Row],[Order_Date]]</f>
        <v>7</v>
      </c>
      <c r="Q180" s="4" t="str">
        <f>IF(Table1[[#This Row],[Delivery delay days]]&gt;5,"delay","on time")</f>
        <v>delay</v>
      </c>
      <c r="R180" s="10">
        <f>DATEVALUE(Table1[[#This Row],[Delivery_Date]])</f>
        <v>45188</v>
      </c>
      <c r="S180" s="10">
        <f>DATEVALUE(Table1[[#This Row],[Order_Date]])</f>
        <v>45181</v>
      </c>
      <c r="T180" s="4" t="str" cm="1">
        <f t="array" ref="T180">_xlfn.IFS(Table1[[#This Row],[Inventory_Level]]&lt;=200,"low",Table1[[#This Row],[Inventory_Level]]&gt;=700,"high",Table1[[#This Row],[Inventory_Level]]&gt;200,"medium")</f>
        <v>high</v>
      </c>
    </row>
    <row r="181" spans="1:20" x14ac:dyDescent="0.35">
      <c r="A181" s="4">
        <v>180</v>
      </c>
      <c r="B181" s="4" t="s">
        <v>15</v>
      </c>
      <c r="C181" s="4" t="s">
        <v>24</v>
      </c>
      <c r="D181" s="4" t="s">
        <v>45</v>
      </c>
      <c r="E181" s="4" t="s">
        <v>46</v>
      </c>
      <c r="F181" s="10" t="s">
        <v>275</v>
      </c>
      <c r="G181" s="11" t="s">
        <v>276</v>
      </c>
      <c r="H181" s="4">
        <v>57</v>
      </c>
      <c r="I181" s="12">
        <v>28499.09</v>
      </c>
      <c r="J181" s="12">
        <v>1624448.13</v>
      </c>
      <c r="K181" s="12">
        <v>3768.73</v>
      </c>
      <c r="L181" s="4">
        <v>397</v>
      </c>
      <c r="M181" s="4" t="s">
        <v>42</v>
      </c>
      <c r="N181" s="4" t="str" cm="1">
        <f t="array" ref="N181">_xlfn.SWITCH(E181,"Delhi","North","Chennai","South","Hyderabad","South","Mumbai","Central","Bangalore","South")</f>
        <v>South</v>
      </c>
      <c r="O181" s="12">
        <v>397435.91</v>
      </c>
      <c r="P181" s="4">
        <f>Table1[[#This Row],[Delivery_Date]]-Table1[[#This Row],[Order_Date]]</f>
        <v>11</v>
      </c>
      <c r="Q181" s="4" t="str">
        <f>IF(Table1[[#This Row],[Delivery delay days]]&gt;5,"delay","on time")</f>
        <v>delay</v>
      </c>
      <c r="R181" s="10">
        <f>DATEVALUE(Table1[[#This Row],[Delivery_Date]])</f>
        <v>45010</v>
      </c>
      <c r="S181" s="10">
        <f>DATEVALUE(Table1[[#This Row],[Order_Date]])</f>
        <v>44999</v>
      </c>
      <c r="T181" s="4" t="str" cm="1">
        <f t="array" ref="T181">_xlfn.IFS(Table1[[#This Row],[Inventory_Level]]&lt;=200,"low",Table1[[#This Row],[Inventory_Level]]&gt;=700,"high",Table1[[#This Row],[Inventory_Level]]&gt;200,"medium")</f>
        <v>medium</v>
      </c>
    </row>
    <row r="182" spans="1:20" x14ac:dyDescent="0.35">
      <c r="A182" s="4">
        <v>181</v>
      </c>
      <c r="B182" s="4" t="s">
        <v>59</v>
      </c>
      <c r="C182" s="4" t="s">
        <v>16</v>
      </c>
      <c r="D182" s="4" t="s">
        <v>32</v>
      </c>
      <c r="E182" s="4" t="s">
        <v>60</v>
      </c>
      <c r="F182" s="10" t="s">
        <v>240</v>
      </c>
      <c r="G182" s="11" t="s">
        <v>277</v>
      </c>
      <c r="H182" s="4">
        <v>46</v>
      </c>
      <c r="I182" s="12">
        <v>8882.49</v>
      </c>
      <c r="J182" s="12">
        <v>408594.54</v>
      </c>
      <c r="K182" s="12">
        <v>4416.9799999999996</v>
      </c>
      <c r="L182" s="4">
        <v>612</v>
      </c>
      <c r="M182" s="4" t="s">
        <v>21</v>
      </c>
      <c r="N182" s="4" t="str" cm="1">
        <f t="array" ref="N182">_xlfn.SWITCH(E182,"Delhi","North","Chennai","South","Hyderabad","South","Mumbai","Central","Bangalore","South")</f>
        <v>South</v>
      </c>
      <c r="O182" s="12">
        <v>62992.12</v>
      </c>
      <c r="P182" s="4">
        <f>Table1[[#This Row],[Delivery_Date]]-Table1[[#This Row],[Order_Date]]</f>
        <v>13</v>
      </c>
      <c r="Q182" s="4" t="str">
        <f>IF(Table1[[#This Row],[Delivery delay days]]&gt;5,"delay","on time")</f>
        <v>delay</v>
      </c>
      <c r="R182" s="10">
        <f>DATEVALUE(Table1[[#This Row],[Delivery_Date]])</f>
        <v>45297</v>
      </c>
      <c r="S182" s="10">
        <f>DATEVALUE(Table1[[#This Row],[Order_Date]])</f>
        <v>45284</v>
      </c>
      <c r="T182" s="4" t="str" cm="1">
        <f t="array" ref="T182">_xlfn.IFS(Table1[[#This Row],[Inventory_Level]]&lt;=200,"low",Table1[[#This Row],[Inventory_Level]]&gt;=700,"high",Table1[[#This Row],[Inventory_Level]]&gt;200,"medium")</f>
        <v>medium</v>
      </c>
    </row>
    <row r="183" spans="1:20" x14ac:dyDescent="0.35">
      <c r="A183" s="4">
        <v>182</v>
      </c>
      <c r="B183" s="4" t="s">
        <v>51</v>
      </c>
      <c r="C183" s="4" t="s">
        <v>38</v>
      </c>
      <c r="D183" s="4" t="s">
        <v>17</v>
      </c>
      <c r="E183" s="4" t="s">
        <v>26</v>
      </c>
      <c r="F183" s="10" t="s">
        <v>278</v>
      </c>
      <c r="G183" s="11" t="s">
        <v>279</v>
      </c>
      <c r="H183" s="4">
        <v>75</v>
      </c>
      <c r="I183" s="12">
        <v>16137.32</v>
      </c>
      <c r="J183" s="12">
        <v>1210299</v>
      </c>
      <c r="K183" s="12">
        <v>3566.28</v>
      </c>
      <c r="L183" s="4">
        <v>940</v>
      </c>
      <c r="M183" s="4" t="s">
        <v>21</v>
      </c>
      <c r="N183" s="4" t="str" cm="1">
        <f t="array" ref="N183">_xlfn.SWITCH(E183,"Delhi","North","Chennai","South","Hyderabad","South","Mumbai","Central","Bangalore","South")</f>
        <v>South</v>
      </c>
      <c r="O183" s="12">
        <v>116310.19</v>
      </c>
      <c r="P183" s="4">
        <f>Table1[[#This Row],[Delivery_Date]]-Table1[[#This Row],[Order_Date]]</f>
        <v>14</v>
      </c>
      <c r="Q183" s="4" t="str">
        <f>IF(Table1[[#This Row],[Delivery delay days]]&gt;5,"delay","on time")</f>
        <v>delay</v>
      </c>
      <c r="R183" s="10">
        <f>DATEVALUE(Table1[[#This Row],[Delivery_Date]])</f>
        <v>45171</v>
      </c>
      <c r="S183" s="10">
        <f>DATEVALUE(Table1[[#This Row],[Order_Date]])</f>
        <v>45157</v>
      </c>
      <c r="T183" s="4" t="str" cm="1">
        <f t="array" ref="T183">_xlfn.IFS(Table1[[#This Row],[Inventory_Level]]&lt;=200,"low",Table1[[#This Row],[Inventory_Level]]&gt;=700,"high",Table1[[#This Row],[Inventory_Level]]&gt;200,"medium")</f>
        <v>high</v>
      </c>
    </row>
    <row r="184" spans="1:20" x14ac:dyDescent="0.35">
      <c r="A184" s="4">
        <v>183</v>
      </c>
      <c r="B184" s="4" t="s">
        <v>59</v>
      </c>
      <c r="C184" s="4" t="s">
        <v>24</v>
      </c>
      <c r="D184" s="4" t="s">
        <v>39</v>
      </c>
      <c r="E184" s="4" t="s">
        <v>18</v>
      </c>
      <c r="F184" s="10" t="s">
        <v>96</v>
      </c>
      <c r="G184" s="11" t="s">
        <v>280</v>
      </c>
      <c r="H184" s="4">
        <v>71</v>
      </c>
      <c r="I184" s="12">
        <v>6053.15</v>
      </c>
      <c r="J184" s="12">
        <v>429773.65</v>
      </c>
      <c r="K184" s="12">
        <v>615.41999999999996</v>
      </c>
      <c r="L184" s="4">
        <v>913</v>
      </c>
      <c r="M184" s="4" t="s">
        <v>21</v>
      </c>
      <c r="N184" s="4" t="str" cm="1">
        <f t="array" ref="N184">_xlfn.SWITCH(E184,"Delhi","North","Chennai","South","Hyderabad","South","Mumbai","Central","Bangalore","South")</f>
        <v>North</v>
      </c>
      <c r="O184" s="12">
        <v>54721.599999999999</v>
      </c>
      <c r="P184" s="4">
        <f>Table1[[#This Row],[Delivery_Date]]-Table1[[#This Row],[Order_Date]]</f>
        <v>11</v>
      </c>
      <c r="Q184" s="4" t="str">
        <f>IF(Table1[[#This Row],[Delivery delay days]]&gt;5,"delay","on time")</f>
        <v>delay</v>
      </c>
      <c r="R184" s="10">
        <f>DATEVALUE(Table1[[#This Row],[Delivery_Date]])</f>
        <v>45267</v>
      </c>
      <c r="S184" s="10">
        <f>DATEVALUE(Table1[[#This Row],[Order_Date]])</f>
        <v>45256</v>
      </c>
      <c r="T184" s="4" t="str" cm="1">
        <f t="array" ref="T184">_xlfn.IFS(Table1[[#This Row],[Inventory_Level]]&lt;=200,"low",Table1[[#This Row],[Inventory_Level]]&gt;=700,"high",Table1[[#This Row],[Inventory_Level]]&gt;200,"medium")</f>
        <v>high</v>
      </c>
    </row>
    <row r="185" spans="1:20" x14ac:dyDescent="0.35">
      <c r="A185" s="4">
        <v>184</v>
      </c>
      <c r="B185" s="4" t="s">
        <v>65</v>
      </c>
      <c r="C185" s="4" t="s">
        <v>38</v>
      </c>
      <c r="D185" s="4" t="s">
        <v>45</v>
      </c>
      <c r="E185" s="4" t="s">
        <v>26</v>
      </c>
      <c r="F185" s="10" t="s">
        <v>281</v>
      </c>
      <c r="G185" s="11" t="s">
        <v>231</v>
      </c>
      <c r="H185" s="4">
        <v>48</v>
      </c>
      <c r="I185" s="12">
        <v>10246.81</v>
      </c>
      <c r="J185" s="12">
        <v>491846.88</v>
      </c>
      <c r="K185" s="12">
        <v>271.60000000000002</v>
      </c>
      <c r="L185" s="4">
        <v>412</v>
      </c>
      <c r="M185" s="4" t="s">
        <v>35</v>
      </c>
      <c r="N185" s="4" t="str" cm="1">
        <f t="array" ref="N185">_xlfn.SWITCH(E185,"Delhi","North","Chennai","South","Hyderabad","South","Mumbai","Central","Bangalore","South")</f>
        <v>South</v>
      </c>
      <c r="O185" s="12">
        <v>40969.599999999999</v>
      </c>
      <c r="P185" s="4">
        <f>Table1[[#This Row],[Delivery_Date]]-Table1[[#This Row],[Order_Date]]</f>
        <v>5</v>
      </c>
      <c r="Q185" s="4" t="str">
        <f>IF(Table1[[#This Row],[Delivery delay days]]&gt;5,"delay","on time")</f>
        <v>on time</v>
      </c>
      <c r="R185" s="10">
        <f>DATEVALUE(Table1[[#This Row],[Delivery_Date]])</f>
        <v>45022</v>
      </c>
      <c r="S185" s="10">
        <f>DATEVALUE(Table1[[#This Row],[Order_Date]])</f>
        <v>45017</v>
      </c>
      <c r="T185" s="4" t="str" cm="1">
        <f t="array" ref="T185">_xlfn.IFS(Table1[[#This Row],[Inventory_Level]]&lt;=200,"low",Table1[[#This Row],[Inventory_Level]]&gt;=700,"high",Table1[[#This Row],[Inventory_Level]]&gt;200,"medium")</f>
        <v>medium</v>
      </c>
    </row>
    <row r="186" spans="1:20" x14ac:dyDescent="0.35">
      <c r="A186" s="4">
        <v>185</v>
      </c>
      <c r="B186" s="4" t="s">
        <v>44</v>
      </c>
      <c r="C186" s="4" t="s">
        <v>16</v>
      </c>
      <c r="D186" s="4" t="s">
        <v>17</v>
      </c>
      <c r="E186" s="4" t="s">
        <v>60</v>
      </c>
      <c r="F186" s="10" t="s">
        <v>105</v>
      </c>
      <c r="G186" s="11" t="s">
        <v>203</v>
      </c>
      <c r="H186" s="4">
        <v>10</v>
      </c>
      <c r="I186" s="12">
        <v>20266.060000000001</v>
      </c>
      <c r="J186" s="12">
        <v>202660.6</v>
      </c>
      <c r="K186" s="12">
        <v>2983.85</v>
      </c>
      <c r="L186" s="4">
        <v>125</v>
      </c>
      <c r="M186" s="4" t="s">
        <v>21</v>
      </c>
      <c r="N186" s="4" t="str" cm="1">
        <f t="array" ref="N186">_xlfn.SWITCH(E186,"Delhi","North","Chennai","South","Hyderabad","South","Mumbai","Central","Bangalore","South")</f>
        <v>South</v>
      </c>
      <c r="O186" s="12">
        <v>37928.870000000003</v>
      </c>
      <c r="P186" s="4">
        <f>Table1[[#This Row],[Delivery_Date]]-Table1[[#This Row],[Order_Date]]</f>
        <v>3</v>
      </c>
      <c r="Q186" s="4" t="str">
        <f>IF(Table1[[#This Row],[Delivery delay days]]&gt;5,"delay","on time")</f>
        <v>on time</v>
      </c>
      <c r="R186" s="10">
        <f>DATEVALUE(Table1[[#This Row],[Delivery_Date]])</f>
        <v>45014</v>
      </c>
      <c r="S186" s="10">
        <f>DATEVALUE(Table1[[#This Row],[Order_Date]])</f>
        <v>45011</v>
      </c>
      <c r="T186" s="4" t="str" cm="1">
        <f t="array" ref="T186">_xlfn.IFS(Table1[[#This Row],[Inventory_Level]]&lt;=200,"low",Table1[[#This Row],[Inventory_Level]]&gt;=700,"high",Table1[[#This Row],[Inventory_Level]]&gt;200,"medium")</f>
        <v>low</v>
      </c>
    </row>
    <row r="187" spans="1:20" x14ac:dyDescent="0.35">
      <c r="A187" s="4">
        <v>186</v>
      </c>
      <c r="B187" s="4" t="s">
        <v>15</v>
      </c>
      <c r="C187" s="4" t="s">
        <v>38</v>
      </c>
      <c r="D187" s="4" t="s">
        <v>17</v>
      </c>
      <c r="E187" s="4" t="s">
        <v>18</v>
      </c>
      <c r="F187" s="10" t="s">
        <v>282</v>
      </c>
      <c r="G187" s="11" t="s">
        <v>252</v>
      </c>
      <c r="H187" s="4">
        <v>69</v>
      </c>
      <c r="I187" s="12">
        <v>28947.22</v>
      </c>
      <c r="J187" s="12">
        <v>1997358.18</v>
      </c>
      <c r="K187" s="12">
        <v>1370.43</v>
      </c>
      <c r="L187" s="4">
        <v>837</v>
      </c>
      <c r="M187" s="4" t="s">
        <v>21</v>
      </c>
      <c r="N187" s="4" t="str" cm="1">
        <f t="array" ref="N187">_xlfn.SWITCH(E187,"Delhi","North","Chennai","South","Hyderabad","South","Mumbai","Central","Bangalore","South")</f>
        <v>North</v>
      </c>
      <c r="O187" s="12">
        <v>482906.83</v>
      </c>
      <c r="P187" s="4">
        <f>Table1[[#This Row],[Delivery_Date]]-Table1[[#This Row],[Order_Date]]</f>
        <v>11</v>
      </c>
      <c r="Q187" s="4" t="str">
        <f>IF(Table1[[#This Row],[Delivery delay days]]&gt;5,"delay","on time")</f>
        <v>delay</v>
      </c>
      <c r="R187" s="10">
        <f>DATEVALUE(Table1[[#This Row],[Delivery_Date]])</f>
        <v>45089</v>
      </c>
      <c r="S187" s="10">
        <f>DATEVALUE(Table1[[#This Row],[Order_Date]])</f>
        <v>45078</v>
      </c>
      <c r="T187" s="4" t="str" cm="1">
        <f t="array" ref="T187">_xlfn.IFS(Table1[[#This Row],[Inventory_Level]]&lt;=200,"low",Table1[[#This Row],[Inventory_Level]]&gt;=700,"high",Table1[[#This Row],[Inventory_Level]]&gt;200,"medium")</f>
        <v>high</v>
      </c>
    </row>
    <row r="188" spans="1:20" x14ac:dyDescent="0.35">
      <c r="A188" s="4">
        <v>187</v>
      </c>
      <c r="B188" s="4" t="s">
        <v>37</v>
      </c>
      <c r="C188" s="4" t="s">
        <v>16</v>
      </c>
      <c r="D188" s="4" t="s">
        <v>45</v>
      </c>
      <c r="E188" s="4" t="s">
        <v>46</v>
      </c>
      <c r="F188" s="10" t="s">
        <v>85</v>
      </c>
      <c r="G188" s="11" t="s">
        <v>283</v>
      </c>
      <c r="H188" s="4">
        <v>81</v>
      </c>
      <c r="I188" s="12">
        <v>41003.440000000002</v>
      </c>
      <c r="J188" s="12">
        <v>3321278.64</v>
      </c>
      <c r="K188" s="12">
        <v>726.97</v>
      </c>
      <c r="L188" s="4">
        <v>295</v>
      </c>
      <c r="M188" s="4" t="s">
        <v>29</v>
      </c>
      <c r="N188" s="4" t="str" cm="1">
        <f t="array" ref="N188">_xlfn.SWITCH(E188,"Delhi","North","Chennai","South","Hyderabad","South","Mumbai","Central","Bangalore","South")</f>
        <v>South</v>
      </c>
      <c r="O188" s="12">
        <v>681355.79</v>
      </c>
      <c r="P188" s="4">
        <f>Table1[[#This Row],[Delivery_Date]]-Table1[[#This Row],[Order_Date]]</f>
        <v>15</v>
      </c>
      <c r="Q188" s="4" t="str">
        <f>IF(Table1[[#This Row],[Delivery delay days]]&gt;5,"delay","on time")</f>
        <v>delay</v>
      </c>
      <c r="R188" s="10">
        <f>DATEVALUE(Table1[[#This Row],[Delivery_Date]])</f>
        <v>45055</v>
      </c>
      <c r="S188" s="10">
        <f>DATEVALUE(Table1[[#This Row],[Order_Date]])</f>
        <v>45040</v>
      </c>
      <c r="T188" s="4" t="str" cm="1">
        <f t="array" ref="T188">_xlfn.IFS(Table1[[#This Row],[Inventory_Level]]&lt;=200,"low",Table1[[#This Row],[Inventory_Level]]&gt;=700,"high",Table1[[#This Row],[Inventory_Level]]&gt;200,"medium")</f>
        <v>medium</v>
      </c>
    </row>
    <row r="189" spans="1:20" x14ac:dyDescent="0.35">
      <c r="A189" s="4">
        <v>188</v>
      </c>
      <c r="B189" s="4" t="s">
        <v>23</v>
      </c>
      <c r="C189" s="4" t="s">
        <v>38</v>
      </c>
      <c r="D189" s="4" t="s">
        <v>25</v>
      </c>
      <c r="E189" s="4" t="s">
        <v>26</v>
      </c>
      <c r="F189" s="10" t="s">
        <v>283</v>
      </c>
      <c r="G189" s="11" t="s">
        <v>257</v>
      </c>
      <c r="H189" s="4">
        <v>99</v>
      </c>
      <c r="I189" s="12">
        <v>41751.61</v>
      </c>
      <c r="J189" s="12">
        <v>4133409.39</v>
      </c>
      <c r="K189" s="12">
        <v>3186.79</v>
      </c>
      <c r="L189" s="4">
        <v>186</v>
      </c>
      <c r="M189" s="4" t="s">
        <v>35</v>
      </c>
      <c r="N189" s="4" t="str" cm="1">
        <f t="array" ref="N189">_xlfn.SWITCH(E189,"Delhi","North","Chennai","South","Hyderabad","South","Mumbai","Central","Bangalore","South")</f>
        <v>South</v>
      </c>
      <c r="O189" s="12">
        <v>353605.3</v>
      </c>
      <c r="P189" s="4">
        <f>Table1[[#This Row],[Delivery_Date]]-Table1[[#This Row],[Order_Date]]</f>
        <v>6</v>
      </c>
      <c r="Q189" s="4" t="str">
        <f>IF(Table1[[#This Row],[Delivery delay days]]&gt;5,"delay","on time")</f>
        <v>delay</v>
      </c>
      <c r="R189" s="10">
        <f>DATEVALUE(Table1[[#This Row],[Delivery_Date]])</f>
        <v>45061</v>
      </c>
      <c r="S189" s="10">
        <f>DATEVALUE(Table1[[#This Row],[Order_Date]])</f>
        <v>45055</v>
      </c>
      <c r="T189" s="4" t="str" cm="1">
        <f t="array" ref="T189">_xlfn.IFS(Table1[[#This Row],[Inventory_Level]]&lt;=200,"low",Table1[[#This Row],[Inventory_Level]]&gt;=700,"high",Table1[[#This Row],[Inventory_Level]]&gt;200,"medium")</f>
        <v>low</v>
      </c>
    </row>
    <row r="190" spans="1:20" x14ac:dyDescent="0.35">
      <c r="A190" s="4">
        <v>189</v>
      </c>
      <c r="B190" s="4" t="s">
        <v>44</v>
      </c>
      <c r="C190" s="4" t="s">
        <v>24</v>
      </c>
      <c r="D190" s="4" t="s">
        <v>17</v>
      </c>
      <c r="E190" s="4" t="s">
        <v>26</v>
      </c>
      <c r="F190" s="10" t="s">
        <v>130</v>
      </c>
      <c r="G190" s="11" t="s">
        <v>284</v>
      </c>
      <c r="H190" s="4">
        <v>19</v>
      </c>
      <c r="I190" s="12">
        <v>49597.64</v>
      </c>
      <c r="J190" s="12">
        <v>942355.16</v>
      </c>
      <c r="K190" s="12">
        <v>2393.64</v>
      </c>
      <c r="L190" s="4">
        <v>422</v>
      </c>
      <c r="M190" s="4" t="s">
        <v>21</v>
      </c>
      <c r="N190" s="4" t="str" cm="1">
        <f t="array" ref="N190">_xlfn.SWITCH(E190,"Delhi","North","Chennai","South","Hyderabad","South","Mumbai","Central","Bangalore","South")</f>
        <v>South</v>
      </c>
      <c r="O190" s="12">
        <v>210750.19</v>
      </c>
      <c r="P190" s="4">
        <f>Table1[[#This Row],[Delivery_Date]]-Table1[[#This Row],[Order_Date]]</f>
        <v>10</v>
      </c>
      <c r="Q190" s="4" t="str">
        <f>IF(Table1[[#This Row],[Delivery delay days]]&gt;5,"delay","on time")</f>
        <v>delay</v>
      </c>
      <c r="R190" s="10">
        <f>DATEVALUE(Table1[[#This Row],[Delivery_Date]])</f>
        <v>45135</v>
      </c>
      <c r="S190" s="10">
        <f>DATEVALUE(Table1[[#This Row],[Order_Date]])</f>
        <v>45125</v>
      </c>
      <c r="T190" s="4" t="str" cm="1">
        <f t="array" ref="T190">_xlfn.IFS(Table1[[#This Row],[Inventory_Level]]&lt;=200,"low",Table1[[#This Row],[Inventory_Level]]&gt;=700,"high",Table1[[#This Row],[Inventory_Level]]&gt;200,"medium")</f>
        <v>medium</v>
      </c>
    </row>
    <row r="191" spans="1:20" x14ac:dyDescent="0.35">
      <c r="A191" s="4">
        <v>190</v>
      </c>
      <c r="B191" s="4" t="s">
        <v>44</v>
      </c>
      <c r="C191" s="4" t="s">
        <v>24</v>
      </c>
      <c r="D191" s="4" t="s">
        <v>32</v>
      </c>
      <c r="E191" s="4" t="s">
        <v>46</v>
      </c>
      <c r="F191" s="10" t="s">
        <v>19</v>
      </c>
      <c r="G191" s="11" t="s">
        <v>285</v>
      </c>
      <c r="H191" s="4">
        <v>55</v>
      </c>
      <c r="I191" s="12">
        <v>46919.59</v>
      </c>
      <c r="J191" s="12">
        <v>2580577.4500000002</v>
      </c>
      <c r="K191" s="12">
        <v>641.26</v>
      </c>
      <c r="L191" s="4">
        <v>148</v>
      </c>
      <c r="M191" s="4" t="s">
        <v>35</v>
      </c>
      <c r="N191" s="4" t="str" cm="1">
        <f t="array" ref="N191">_xlfn.SWITCH(E191,"Delhi","North","Chennai","South","Hyderabad","South","Mumbai","Central","Bangalore","South")</f>
        <v>South</v>
      </c>
      <c r="O191" s="12">
        <v>543094.77</v>
      </c>
      <c r="P191" s="4">
        <f>Table1[[#This Row],[Delivery_Date]]-Table1[[#This Row],[Order_Date]]</f>
        <v>6</v>
      </c>
      <c r="Q191" s="4" t="str">
        <f>IF(Table1[[#This Row],[Delivery delay days]]&gt;5,"delay","on time")</f>
        <v>delay</v>
      </c>
      <c r="R191" s="10">
        <f>DATEVALUE(Table1[[#This Row],[Delivery_Date]])</f>
        <v>45194</v>
      </c>
      <c r="S191" s="10">
        <f>DATEVALUE(Table1[[#This Row],[Order_Date]])</f>
        <v>45188</v>
      </c>
      <c r="T191" s="4" t="str" cm="1">
        <f t="array" ref="T191">_xlfn.IFS(Table1[[#This Row],[Inventory_Level]]&lt;=200,"low",Table1[[#This Row],[Inventory_Level]]&gt;=700,"high",Table1[[#This Row],[Inventory_Level]]&gt;200,"medium")</f>
        <v>low</v>
      </c>
    </row>
    <row r="192" spans="1:20" x14ac:dyDescent="0.35">
      <c r="A192" s="4">
        <v>191</v>
      </c>
      <c r="B192" s="4" t="s">
        <v>37</v>
      </c>
      <c r="C192" s="4" t="s">
        <v>16</v>
      </c>
      <c r="D192" s="4" t="s">
        <v>39</v>
      </c>
      <c r="E192" s="4" t="s">
        <v>46</v>
      </c>
      <c r="F192" s="10" t="s">
        <v>177</v>
      </c>
      <c r="G192" s="11" t="s">
        <v>178</v>
      </c>
      <c r="H192" s="4">
        <v>49</v>
      </c>
      <c r="I192" s="12">
        <v>6357.25</v>
      </c>
      <c r="J192" s="12">
        <v>311505.25</v>
      </c>
      <c r="K192" s="12">
        <v>158.58000000000001</v>
      </c>
      <c r="L192" s="4">
        <v>643</v>
      </c>
      <c r="M192" s="4" t="s">
        <v>35</v>
      </c>
      <c r="N192" s="4" t="str" cm="1">
        <f t="array" ref="N192">_xlfn.SWITCH(E192,"Delhi","North","Chennai","South","Hyderabad","South","Mumbai","Central","Bangalore","South")</f>
        <v>South</v>
      </c>
      <c r="O192" s="12">
        <v>21635.09</v>
      </c>
      <c r="P192" s="4">
        <f>Table1[[#This Row],[Delivery_Date]]-Table1[[#This Row],[Order_Date]]</f>
        <v>15</v>
      </c>
      <c r="Q192" s="4" t="str">
        <f>IF(Table1[[#This Row],[Delivery delay days]]&gt;5,"delay","on time")</f>
        <v>delay</v>
      </c>
      <c r="R192" s="10">
        <f>DATEVALUE(Table1[[#This Row],[Delivery_Date]])</f>
        <v>45023</v>
      </c>
      <c r="S192" s="10">
        <f>DATEVALUE(Table1[[#This Row],[Order_Date]])</f>
        <v>45008</v>
      </c>
      <c r="T192" s="4" t="str" cm="1">
        <f t="array" ref="T192">_xlfn.IFS(Table1[[#This Row],[Inventory_Level]]&lt;=200,"low",Table1[[#This Row],[Inventory_Level]]&gt;=700,"high",Table1[[#This Row],[Inventory_Level]]&gt;200,"medium")</f>
        <v>medium</v>
      </c>
    </row>
    <row r="193" spans="1:20" x14ac:dyDescent="0.35">
      <c r="A193" s="4">
        <v>192</v>
      </c>
      <c r="B193" s="4" t="s">
        <v>44</v>
      </c>
      <c r="C193" s="4" t="s">
        <v>38</v>
      </c>
      <c r="D193" s="4" t="s">
        <v>39</v>
      </c>
      <c r="E193" s="4" t="s">
        <v>46</v>
      </c>
      <c r="F193" s="10" t="s">
        <v>76</v>
      </c>
      <c r="G193" s="11" t="s">
        <v>115</v>
      </c>
      <c r="H193" s="4">
        <v>24</v>
      </c>
      <c r="I193" s="12">
        <v>7038.31</v>
      </c>
      <c r="J193" s="12">
        <v>168919.44</v>
      </c>
      <c r="K193" s="12">
        <v>2236.13</v>
      </c>
      <c r="L193" s="4">
        <v>378</v>
      </c>
      <c r="M193" s="4" t="s">
        <v>21</v>
      </c>
      <c r="N193" s="4" t="str" cm="1">
        <f t="array" ref="N193">_xlfn.SWITCH(E193,"Delhi","North","Chennai","South","Hyderabad","South","Mumbai","Central","Bangalore","South")</f>
        <v>South</v>
      </c>
      <c r="O193" s="12">
        <v>25222.87</v>
      </c>
      <c r="P193" s="4">
        <f>Table1[[#This Row],[Delivery_Date]]-Table1[[#This Row],[Order_Date]]</f>
        <v>6</v>
      </c>
      <c r="Q193" s="4" t="str">
        <f>IF(Table1[[#This Row],[Delivery delay days]]&gt;5,"delay","on time")</f>
        <v>delay</v>
      </c>
      <c r="R193" s="10">
        <f>DATEVALUE(Table1[[#This Row],[Delivery_Date]])</f>
        <v>45245</v>
      </c>
      <c r="S193" s="10">
        <f>DATEVALUE(Table1[[#This Row],[Order_Date]])</f>
        <v>45239</v>
      </c>
      <c r="T193" s="4" t="str" cm="1">
        <f t="array" ref="T193">_xlfn.IFS(Table1[[#This Row],[Inventory_Level]]&lt;=200,"low",Table1[[#This Row],[Inventory_Level]]&gt;=700,"high",Table1[[#This Row],[Inventory_Level]]&gt;200,"medium")</f>
        <v>medium</v>
      </c>
    </row>
    <row r="194" spans="1:20" x14ac:dyDescent="0.35">
      <c r="A194" s="4">
        <v>193</v>
      </c>
      <c r="B194" s="4" t="s">
        <v>65</v>
      </c>
      <c r="C194" s="4" t="s">
        <v>16</v>
      </c>
      <c r="D194" s="4" t="s">
        <v>17</v>
      </c>
      <c r="E194" s="4" t="s">
        <v>60</v>
      </c>
      <c r="F194" s="10" t="s">
        <v>149</v>
      </c>
      <c r="G194" s="11" t="s">
        <v>277</v>
      </c>
      <c r="H194" s="4">
        <v>14</v>
      </c>
      <c r="I194" s="12">
        <v>47284.92</v>
      </c>
      <c r="J194" s="12">
        <v>661988.88</v>
      </c>
      <c r="K194" s="12">
        <v>682.7</v>
      </c>
      <c r="L194" s="4">
        <v>454</v>
      </c>
      <c r="M194" s="4" t="s">
        <v>35</v>
      </c>
      <c r="N194" s="4" t="str" cm="1">
        <f t="array" ref="N194">_xlfn.SWITCH(E194,"Delhi","North","Chennai","South","Hyderabad","South","Mumbai","Central","Bangalore","South")</f>
        <v>South</v>
      </c>
      <c r="O194" s="12">
        <v>40255.22</v>
      </c>
      <c r="P194" s="4">
        <f>Table1[[#This Row],[Delivery_Date]]-Table1[[#This Row],[Order_Date]]</f>
        <v>12</v>
      </c>
      <c r="Q194" s="4" t="str">
        <f>IF(Table1[[#This Row],[Delivery delay days]]&gt;5,"delay","on time")</f>
        <v>delay</v>
      </c>
      <c r="R194" s="10">
        <f>DATEVALUE(Table1[[#This Row],[Delivery_Date]])</f>
        <v>45297</v>
      </c>
      <c r="S194" s="10">
        <f>DATEVALUE(Table1[[#This Row],[Order_Date]])</f>
        <v>45285</v>
      </c>
      <c r="T194" s="4" t="str" cm="1">
        <f t="array" ref="T194">_xlfn.IFS(Table1[[#This Row],[Inventory_Level]]&lt;=200,"low",Table1[[#This Row],[Inventory_Level]]&gt;=700,"high",Table1[[#This Row],[Inventory_Level]]&gt;200,"medium")</f>
        <v>medium</v>
      </c>
    </row>
    <row r="195" spans="1:20" x14ac:dyDescent="0.35">
      <c r="A195" s="4">
        <v>194</v>
      </c>
      <c r="B195" s="4" t="s">
        <v>51</v>
      </c>
      <c r="C195" s="4" t="s">
        <v>38</v>
      </c>
      <c r="D195" s="4" t="s">
        <v>32</v>
      </c>
      <c r="E195" s="4" t="s">
        <v>46</v>
      </c>
      <c r="F195" s="10" t="s">
        <v>286</v>
      </c>
      <c r="G195" s="11" t="s">
        <v>124</v>
      </c>
      <c r="H195" s="4">
        <v>71</v>
      </c>
      <c r="I195" s="12">
        <v>38242.68</v>
      </c>
      <c r="J195" s="12">
        <v>2715230.28</v>
      </c>
      <c r="K195" s="12">
        <v>1580.68</v>
      </c>
      <c r="L195" s="4">
        <v>722</v>
      </c>
      <c r="M195" s="4" t="s">
        <v>35</v>
      </c>
      <c r="N195" s="4" t="str" cm="1">
        <f t="array" ref="N195">_xlfn.SWITCH(E195,"Delhi","North","Chennai","South","Hyderabad","South","Mumbai","Central","Bangalore","South")</f>
        <v>South</v>
      </c>
      <c r="O195" s="12">
        <v>593753.37</v>
      </c>
      <c r="P195" s="4">
        <f>Table1[[#This Row],[Delivery_Date]]-Table1[[#This Row],[Order_Date]]</f>
        <v>2</v>
      </c>
      <c r="Q195" s="4" t="str">
        <f>IF(Table1[[#This Row],[Delivery delay days]]&gt;5,"delay","on time")</f>
        <v>on time</v>
      </c>
      <c r="R195" s="10">
        <f>DATEVALUE(Table1[[#This Row],[Delivery_Date]])</f>
        <v>45065</v>
      </c>
      <c r="S195" s="10">
        <f>DATEVALUE(Table1[[#This Row],[Order_Date]])</f>
        <v>45063</v>
      </c>
      <c r="T195" s="4" t="str" cm="1">
        <f t="array" ref="T195">_xlfn.IFS(Table1[[#This Row],[Inventory_Level]]&lt;=200,"low",Table1[[#This Row],[Inventory_Level]]&gt;=700,"high",Table1[[#This Row],[Inventory_Level]]&gt;200,"medium")</f>
        <v>high</v>
      </c>
    </row>
    <row r="196" spans="1:20" x14ac:dyDescent="0.35">
      <c r="A196" s="4">
        <v>195</v>
      </c>
      <c r="B196" s="4" t="s">
        <v>15</v>
      </c>
      <c r="C196" s="4" t="s">
        <v>16</v>
      </c>
      <c r="D196" s="4" t="s">
        <v>25</v>
      </c>
      <c r="E196" s="4" t="s">
        <v>52</v>
      </c>
      <c r="F196" s="10" t="s">
        <v>101</v>
      </c>
      <c r="G196" s="11" t="s">
        <v>287</v>
      </c>
      <c r="H196" s="4">
        <v>35</v>
      </c>
      <c r="I196" s="12">
        <v>11636.63</v>
      </c>
      <c r="J196" s="12">
        <v>407282.05</v>
      </c>
      <c r="K196" s="12">
        <v>4426.28</v>
      </c>
      <c r="L196" s="4">
        <v>737</v>
      </c>
      <c r="M196" s="4" t="s">
        <v>21</v>
      </c>
      <c r="N196" s="4" t="str" cm="1">
        <f t="array" ref="N196">_xlfn.SWITCH(E196,"Delhi","North","Chennai","South","Hyderabad","South","Mumbai","Central","Bangalore","South")</f>
        <v>Central</v>
      </c>
      <c r="O196" s="12">
        <v>82017.62</v>
      </c>
      <c r="P196" s="4">
        <f>Table1[[#This Row],[Delivery_Date]]-Table1[[#This Row],[Order_Date]]</f>
        <v>6</v>
      </c>
      <c r="Q196" s="4" t="str">
        <f>IF(Table1[[#This Row],[Delivery delay days]]&gt;5,"delay","on time")</f>
        <v>delay</v>
      </c>
      <c r="R196" s="10">
        <f>DATEVALUE(Table1[[#This Row],[Delivery_Date]])</f>
        <v>45002</v>
      </c>
      <c r="S196" s="10">
        <f>DATEVALUE(Table1[[#This Row],[Order_Date]])</f>
        <v>44996</v>
      </c>
      <c r="T196" s="4" t="str" cm="1">
        <f t="array" ref="T196">_xlfn.IFS(Table1[[#This Row],[Inventory_Level]]&lt;=200,"low",Table1[[#This Row],[Inventory_Level]]&gt;=700,"high",Table1[[#This Row],[Inventory_Level]]&gt;200,"medium")</f>
        <v>high</v>
      </c>
    </row>
    <row r="197" spans="1:20" x14ac:dyDescent="0.35">
      <c r="A197" s="4">
        <v>196</v>
      </c>
      <c r="B197" s="4" t="s">
        <v>51</v>
      </c>
      <c r="C197" s="4" t="s">
        <v>24</v>
      </c>
      <c r="D197" s="4" t="s">
        <v>17</v>
      </c>
      <c r="E197" s="4" t="s">
        <v>26</v>
      </c>
      <c r="F197" s="10" t="s">
        <v>67</v>
      </c>
      <c r="G197" s="11" t="s">
        <v>84</v>
      </c>
      <c r="H197" s="4">
        <v>10</v>
      </c>
      <c r="I197" s="12">
        <v>30878.59</v>
      </c>
      <c r="J197" s="12">
        <v>308785.90000000002</v>
      </c>
      <c r="K197" s="12">
        <v>610.98</v>
      </c>
      <c r="L197" s="4">
        <v>147</v>
      </c>
      <c r="M197" s="4" t="s">
        <v>35</v>
      </c>
      <c r="N197" s="4" t="str" cm="1">
        <f t="array" ref="N197">_xlfn.SWITCH(E197,"Delhi","North","Chennai","South","Hyderabad","South","Mumbai","Central","Bangalore","South")</f>
        <v>South</v>
      </c>
      <c r="O197" s="12">
        <v>75428.429999999993</v>
      </c>
      <c r="P197" s="4">
        <f>Table1[[#This Row],[Delivery_Date]]-Table1[[#This Row],[Order_Date]]</f>
        <v>15</v>
      </c>
      <c r="Q197" s="4" t="str">
        <f>IF(Table1[[#This Row],[Delivery delay days]]&gt;5,"delay","on time")</f>
        <v>delay</v>
      </c>
      <c r="R197" s="10">
        <f>DATEVALUE(Table1[[#This Row],[Delivery_Date]])</f>
        <v>45185</v>
      </c>
      <c r="S197" s="10">
        <f>DATEVALUE(Table1[[#This Row],[Order_Date]])</f>
        <v>45170</v>
      </c>
      <c r="T197" s="4" t="str" cm="1">
        <f t="array" ref="T197">_xlfn.IFS(Table1[[#This Row],[Inventory_Level]]&lt;=200,"low",Table1[[#This Row],[Inventory_Level]]&gt;=700,"high",Table1[[#This Row],[Inventory_Level]]&gt;200,"medium")</f>
        <v>low</v>
      </c>
    </row>
    <row r="198" spans="1:20" x14ac:dyDescent="0.35">
      <c r="A198" s="4">
        <v>197</v>
      </c>
      <c r="B198" s="4" t="s">
        <v>31</v>
      </c>
      <c r="C198" s="4" t="s">
        <v>16</v>
      </c>
      <c r="D198" s="4" t="s">
        <v>45</v>
      </c>
      <c r="E198" s="4" t="s">
        <v>18</v>
      </c>
      <c r="F198" s="10" t="s">
        <v>288</v>
      </c>
      <c r="G198" s="11" t="s">
        <v>163</v>
      </c>
      <c r="H198" s="4">
        <v>17</v>
      </c>
      <c r="I198" s="12">
        <v>28440.81</v>
      </c>
      <c r="J198" s="12">
        <v>483493.77</v>
      </c>
      <c r="K198" s="12">
        <v>2183.39</v>
      </c>
      <c r="L198" s="4">
        <v>144</v>
      </c>
      <c r="M198" s="4" t="s">
        <v>35</v>
      </c>
      <c r="N198" s="4" t="str" cm="1">
        <f t="array" ref="N198">_xlfn.SWITCH(E198,"Delhi","North","Chennai","South","Hyderabad","South","Mumbai","Central","Bangalore","South")</f>
        <v>North</v>
      </c>
      <c r="O198" s="12">
        <v>59989.08</v>
      </c>
      <c r="P198" s="4">
        <f>Table1[[#This Row],[Delivery_Date]]-Table1[[#This Row],[Order_Date]]</f>
        <v>13</v>
      </c>
      <c r="Q198" s="4" t="str">
        <f>IF(Table1[[#This Row],[Delivery delay days]]&gt;5,"delay","on time")</f>
        <v>delay</v>
      </c>
      <c r="R198" s="10">
        <f>DATEVALUE(Table1[[#This Row],[Delivery_Date]])</f>
        <v>45224</v>
      </c>
      <c r="S198" s="10">
        <f>DATEVALUE(Table1[[#This Row],[Order_Date]])</f>
        <v>45211</v>
      </c>
      <c r="T198" s="4" t="str" cm="1">
        <f t="array" ref="T198">_xlfn.IFS(Table1[[#This Row],[Inventory_Level]]&lt;=200,"low",Table1[[#This Row],[Inventory_Level]]&gt;=700,"high",Table1[[#This Row],[Inventory_Level]]&gt;200,"medium")</f>
        <v>low</v>
      </c>
    </row>
    <row r="199" spans="1:20" x14ac:dyDescent="0.35">
      <c r="A199" s="4">
        <v>198</v>
      </c>
      <c r="B199" s="4" t="s">
        <v>37</v>
      </c>
      <c r="C199" s="4" t="s">
        <v>24</v>
      </c>
      <c r="D199" s="4" t="s">
        <v>32</v>
      </c>
      <c r="E199" s="4" t="s">
        <v>60</v>
      </c>
      <c r="F199" s="10" t="s">
        <v>289</v>
      </c>
      <c r="G199" s="11" t="s">
        <v>123</v>
      </c>
      <c r="H199" s="4">
        <v>24</v>
      </c>
      <c r="I199" s="12">
        <v>19341.919999999998</v>
      </c>
      <c r="J199" s="12">
        <v>464206.08000000002</v>
      </c>
      <c r="K199" s="12">
        <v>2337.2600000000002</v>
      </c>
      <c r="L199" s="4">
        <v>559</v>
      </c>
      <c r="M199" s="4" t="s">
        <v>29</v>
      </c>
      <c r="N199" s="4" t="str" cm="1">
        <f t="array" ref="N199">_xlfn.SWITCH(E199,"Delhi","North","Chennai","South","Hyderabad","South","Mumbai","Central","Bangalore","South")</f>
        <v>South</v>
      </c>
      <c r="O199" s="12">
        <v>48029.279999999999</v>
      </c>
      <c r="P199" s="4">
        <f>Table1[[#This Row],[Delivery_Date]]-Table1[[#This Row],[Order_Date]]</f>
        <v>10</v>
      </c>
      <c r="Q199" s="4" t="str">
        <f>IF(Table1[[#This Row],[Delivery delay days]]&gt;5,"delay","on time")</f>
        <v>delay</v>
      </c>
      <c r="R199" s="10">
        <f>DATEVALUE(Table1[[#This Row],[Delivery_Date]])</f>
        <v>45242</v>
      </c>
      <c r="S199" s="10">
        <f>DATEVALUE(Table1[[#This Row],[Order_Date]])</f>
        <v>45232</v>
      </c>
      <c r="T199" s="4" t="str" cm="1">
        <f t="array" ref="T199">_xlfn.IFS(Table1[[#This Row],[Inventory_Level]]&lt;=200,"low",Table1[[#This Row],[Inventory_Level]]&gt;=700,"high",Table1[[#This Row],[Inventory_Level]]&gt;200,"medium")</f>
        <v>medium</v>
      </c>
    </row>
    <row r="200" spans="1:20" x14ac:dyDescent="0.35">
      <c r="A200" s="4">
        <v>199</v>
      </c>
      <c r="B200" s="4" t="s">
        <v>23</v>
      </c>
      <c r="C200" s="4" t="s">
        <v>24</v>
      </c>
      <c r="D200" s="4" t="s">
        <v>32</v>
      </c>
      <c r="E200" s="4" t="s">
        <v>18</v>
      </c>
      <c r="F200" s="10" t="s">
        <v>280</v>
      </c>
      <c r="G200" s="11" t="s">
        <v>72</v>
      </c>
      <c r="H200" s="4">
        <v>24</v>
      </c>
      <c r="I200" s="12">
        <v>11156.11</v>
      </c>
      <c r="J200" s="12">
        <v>267746.64</v>
      </c>
      <c r="K200" s="12">
        <v>2899.23</v>
      </c>
      <c r="L200" s="4">
        <v>150</v>
      </c>
      <c r="M200" s="4" t="s">
        <v>21</v>
      </c>
      <c r="N200" s="4" t="str" cm="1">
        <f t="array" ref="N200">_xlfn.SWITCH(E200,"Delhi","North","Chennai","South","Hyderabad","South","Mumbai","Central","Bangalore","South")</f>
        <v>North</v>
      </c>
      <c r="O200" s="12">
        <v>27097.01</v>
      </c>
      <c r="P200" s="4">
        <f>Table1[[#This Row],[Delivery_Date]]-Table1[[#This Row],[Order_Date]]</f>
        <v>4</v>
      </c>
      <c r="Q200" s="4" t="str">
        <f>IF(Table1[[#This Row],[Delivery delay days]]&gt;5,"delay","on time")</f>
        <v>on time</v>
      </c>
      <c r="R200" s="10">
        <f>DATEVALUE(Table1[[#This Row],[Delivery_Date]])</f>
        <v>45271</v>
      </c>
      <c r="S200" s="10">
        <f>DATEVALUE(Table1[[#This Row],[Order_Date]])</f>
        <v>45267</v>
      </c>
      <c r="T200" s="4" t="str" cm="1">
        <f t="array" ref="T200">_xlfn.IFS(Table1[[#This Row],[Inventory_Level]]&lt;=200,"low",Table1[[#This Row],[Inventory_Level]]&gt;=700,"high",Table1[[#This Row],[Inventory_Level]]&gt;200,"medium")</f>
        <v>low</v>
      </c>
    </row>
    <row r="201" spans="1:20" x14ac:dyDescent="0.35">
      <c r="A201" s="4">
        <v>200</v>
      </c>
      <c r="B201" s="4" t="s">
        <v>37</v>
      </c>
      <c r="C201" s="4" t="s">
        <v>38</v>
      </c>
      <c r="D201" s="4" t="s">
        <v>17</v>
      </c>
      <c r="E201" s="4" t="s">
        <v>60</v>
      </c>
      <c r="F201" s="10" t="s">
        <v>233</v>
      </c>
      <c r="G201" s="11" t="s">
        <v>290</v>
      </c>
      <c r="H201" s="4">
        <v>5</v>
      </c>
      <c r="I201" s="12">
        <v>29779.1</v>
      </c>
      <c r="J201" s="12">
        <v>148895.5</v>
      </c>
      <c r="K201" s="12">
        <v>3471.83</v>
      </c>
      <c r="L201" s="4">
        <v>76</v>
      </c>
      <c r="M201" s="4" t="s">
        <v>42</v>
      </c>
      <c r="N201" s="4" t="str" cm="1">
        <f t="array" ref="N201">_xlfn.SWITCH(E201,"Delhi","North","Chennai","South","Hyderabad","South","Mumbai","Central","Bangalore","South")</f>
        <v>South</v>
      </c>
      <c r="O201" s="12">
        <v>32636.86</v>
      </c>
      <c r="P201" s="4">
        <f>Table1[[#This Row],[Delivery_Date]]-Table1[[#This Row],[Order_Date]]</f>
        <v>12</v>
      </c>
      <c r="Q201" s="4" t="str">
        <f>IF(Table1[[#This Row],[Delivery delay days]]&gt;5,"delay","on time")</f>
        <v>delay</v>
      </c>
      <c r="R201" s="10">
        <f>DATEVALUE(Table1[[#This Row],[Delivery_Date]])</f>
        <v>45207</v>
      </c>
      <c r="S201" s="10">
        <f>DATEVALUE(Table1[[#This Row],[Order_Date]])</f>
        <v>45195</v>
      </c>
      <c r="T201" s="4" t="str" cm="1">
        <f t="array" ref="T201">_xlfn.IFS(Table1[[#This Row],[Inventory_Level]]&lt;=200,"low",Table1[[#This Row],[Inventory_Level]]&gt;=700,"high",Table1[[#This Row],[Inventory_Level]]&gt;200,"medium")</f>
        <v>low</v>
      </c>
    </row>
    <row r="202" spans="1:20" x14ac:dyDescent="0.35">
      <c r="A202" s="4">
        <v>201</v>
      </c>
      <c r="B202" s="4" t="s">
        <v>31</v>
      </c>
      <c r="C202" s="4" t="s">
        <v>24</v>
      </c>
      <c r="D202" s="4" t="s">
        <v>25</v>
      </c>
      <c r="E202" s="4" t="s">
        <v>60</v>
      </c>
      <c r="F202" s="10" t="s">
        <v>167</v>
      </c>
      <c r="G202" s="11" t="s">
        <v>284</v>
      </c>
      <c r="H202" s="4">
        <v>28</v>
      </c>
      <c r="I202" s="12">
        <v>19188</v>
      </c>
      <c r="J202" s="12">
        <v>537264</v>
      </c>
      <c r="K202" s="12">
        <v>1752.7</v>
      </c>
      <c r="L202" s="4">
        <v>490</v>
      </c>
      <c r="M202" s="4" t="s">
        <v>42</v>
      </c>
      <c r="N202" s="4" t="str" cm="1">
        <f t="array" ref="N202">_xlfn.SWITCH(E202,"Delhi","North","Chennai","South","Hyderabad","South","Mumbai","Central","Bangalore","South")</f>
        <v>South</v>
      </c>
      <c r="O202" s="12">
        <v>118826.77</v>
      </c>
      <c r="P202" s="4">
        <f>Table1[[#This Row],[Delivery_Date]]-Table1[[#This Row],[Order_Date]]</f>
        <v>8</v>
      </c>
      <c r="Q202" s="4" t="str">
        <f>IF(Table1[[#This Row],[Delivery delay days]]&gt;5,"delay","on time")</f>
        <v>delay</v>
      </c>
      <c r="R202" s="10">
        <f>DATEVALUE(Table1[[#This Row],[Delivery_Date]])</f>
        <v>45135</v>
      </c>
      <c r="S202" s="10">
        <f>DATEVALUE(Table1[[#This Row],[Order_Date]])</f>
        <v>45127</v>
      </c>
      <c r="T202" s="4" t="str" cm="1">
        <f t="array" ref="T202">_xlfn.IFS(Table1[[#This Row],[Inventory_Level]]&lt;=200,"low",Table1[[#This Row],[Inventory_Level]]&gt;=700,"high",Table1[[#This Row],[Inventory_Level]]&gt;200,"medium")</f>
        <v>medium</v>
      </c>
    </row>
    <row r="203" spans="1:20" x14ac:dyDescent="0.35">
      <c r="A203" s="4">
        <v>202</v>
      </c>
      <c r="B203" s="4" t="s">
        <v>15</v>
      </c>
      <c r="C203" s="4" t="s">
        <v>16</v>
      </c>
      <c r="D203" s="4" t="s">
        <v>17</v>
      </c>
      <c r="E203" s="4" t="s">
        <v>26</v>
      </c>
      <c r="F203" s="10" t="s">
        <v>291</v>
      </c>
      <c r="G203" s="11" t="s">
        <v>199</v>
      </c>
      <c r="H203" s="4">
        <v>42</v>
      </c>
      <c r="I203" s="12">
        <v>12550.18</v>
      </c>
      <c r="J203" s="12">
        <v>527107.56000000006</v>
      </c>
      <c r="K203" s="12">
        <v>3240.53</v>
      </c>
      <c r="L203" s="4">
        <v>568</v>
      </c>
      <c r="M203" s="4" t="s">
        <v>21</v>
      </c>
      <c r="N203" s="4" t="str" cm="1">
        <f t="array" ref="N203">_xlfn.SWITCH(E203,"Delhi","North","Chennai","South","Hyderabad","South","Mumbai","Central","Bangalore","South")</f>
        <v>South</v>
      </c>
      <c r="O203" s="12">
        <v>61131.82</v>
      </c>
      <c r="P203" s="4">
        <f>Table1[[#This Row],[Delivery_Date]]-Table1[[#This Row],[Order_Date]]</f>
        <v>14</v>
      </c>
      <c r="Q203" s="4" t="str">
        <f>IF(Table1[[#This Row],[Delivery delay days]]&gt;5,"delay","on time")</f>
        <v>delay</v>
      </c>
      <c r="R203" s="10">
        <f>DATEVALUE(Table1[[#This Row],[Delivery_Date]])</f>
        <v>45110</v>
      </c>
      <c r="S203" s="10">
        <f>DATEVALUE(Table1[[#This Row],[Order_Date]])</f>
        <v>45096</v>
      </c>
      <c r="T203" s="4" t="str" cm="1">
        <f t="array" ref="T203">_xlfn.IFS(Table1[[#This Row],[Inventory_Level]]&lt;=200,"low",Table1[[#This Row],[Inventory_Level]]&gt;=700,"high",Table1[[#This Row],[Inventory_Level]]&gt;200,"medium")</f>
        <v>medium</v>
      </c>
    </row>
    <row r="204" spans="1:20" x14ac:dyDescent="0.35">
      <c r="A204" s="4">
        <v>203</v>
      </c>
      <c r="B204" s="4" t="s">
        <v>65</v>
      </c>
      <c r="C204" s="4" t="s">
        <v>38</v>
      </c>
      <c r="D204" s="4" t="s">
        <v>39</v>
      </c>
      <c r="E204" s="4" t="s">
        <v>18</v>
      </c>
      <c r="F204" s="10" t="s">
        <v>74</v>
      </c>
      <c r="G204" s="11" t="s">
        <v>227</v>
      </c>
      <c r="H204" s="4">
        <v>80</v>
      </c>
      <c r="I204" s="12">
        <v>22912.68</v>
      </c>
      <c r="J204" s="12">
        <v>1833014.4</v>
      </c>
      <c r="K204" s="12">
        <v>897.35</v>
      </c>
      <c r="L204" s="4">
        <v>600</v>
      </c>
      <c r="M204" s="4" t="s">
        <v>42</v>
      </c>
      <c r="N204" s="4" t="str" cm="1">
        <f t="array" ref="N204">_xlfn.SWITCH(E204,"Delhi","North","Chennai","South","Hyderabad","South","Mumbai","Central","Bangalore","South")</f>
        <v>North</v>
      </c>
      <c r="O204" s="12">
        <v>453811.07</v>
      </c>
      <c r="P204" s="4">
        <f>Table1[[#This Row],[Delivery_Date]]-Table1[[#This Row],[Order_Date]]</f>
        <v>3</v>
      </c>
      <c r="Q204" s="4" t="str">
        <f>IF(Table1[[#This Row],[Delivery delay days]]&gt;5,"delay","on time")</f>
        <v>on time</v>
      </c>
      <c r="R204" s="10">
        <f>DATEVALUE(Table1[[#This Row],[Delivery_Date]])</f>
        <v>45234</v>
      </c>
      <c r="S204" s="10">
        <f>DATEVALUE(Table1[[#This Row],[Order_Date]])</f>
        <v>45231</v>
      </c>
      <c r="T204" s="4" t="str" cm="1">
        <f t="array" ref="T204">_xlfn.IFS(Table1[[#This Row],[Inventory_Level]]&lt;=200,"low",Table1[[#This Row],[Inventory_Level]]&gt;=700,"high",Table1[[#This Row],[Inventory_Level]]&gt;200,"medium")</f>
        <v>medium</v>
      </c>
    </row>
    <row r="205" spans="1:20" x14ac:dyDescent="0.35">
      <c r="A205" s="4">
        <v>204</v>
      </c>
      <c r="B205" s="4" t="s">
        <v>59</v>
      </c>
      <c r="C205" s="4" t="s">
        <v>16</v>
      </c>
      <c r="D205" s="4" t="s">
        <v>45</v>
      </c>
      <c r="E205" s="4" t="s">
        <v>52</v>
      </c>
      <c r="F205" s="10" t="s">
        <v>228</v>
      </c>
      <c r="G205" s="11" t="s">
        <v>264</v>
      </c>
      <c r="H205" s="4">
        <v>97</v>
      </c>
      <c r="I205" s="12">
        <v>34979.550000000003</v>
      </c>
      <c r="J205" s="12">
        <v>3393016.35</v>
      </c>
      <c r="K205" s="12">
        <v>2593.39</v>
      </c>
      <c r="L205" s="4">
        <v>407</v>
      </c>
      <c r="M205" s="4" t="s">
        <v>29</v>
      </c>
      <c r="N205" s="4" t="str" cm="1">
        <f t="array" ref="N205">_xlfn.SWITCH(E205,"Delhi","North","Chennai","South","Hyderabad","South","Mumbai","Central","Bangalore","South")</f>
        <v>Central</v>
      </c>
      <c r="O205" s="12">
        <v>362024.06</v>
      </c>
      <c r="P205" s="4">
        <f>Table1[[#This Row],[Delivery_Date]]-Table1[[#This Row],[Order_Date]]</f>
        <v>4</v>
      </c>
      <c r="Q205" s="4" t="str">
        <f>IF(Table1[[#This Row],[Delivery delay days]]&gt;5,"delay","on time")</f>
        <v>on time</v>
      </c>
      <c r="R205" s="10">
        <f>DATEVALUE(Table1[[#This Row],[Delivery_Date]])</f>
        <v>45028</v>
      </c>
      <c r="S205" s="10">
        <f>DATEVALUE(Table1[[#This Row],[Order_Date]])</f>
        <v>45024</v>
      </c>
      <c r="T205" s="4" t="str" cm="1">
        <f t="array" ref="T205">_xlfn.IFS(Table1[[#This Row],[Inventory_Level]]&lt;=200,"low",Table1[[#This Row],[Inventory_Level]]&gt;=700,"high",Table1[[#This Row],[Inventory_Level]]&gt;200,"medium")</f>
        <v>medium</v>
      </c>
    </row>
    <row r="206" spans="1:20" x14ac:dyDescent="0.35">
      <c r="A206" s="4">
        <v>205</v>
      </c>
      <c r="B206" s="4" t="s">
        <v>59</v>
      </c>
      <c r="C206" s="4" t="s">
        <v>16</v>
      </c>
      <c r="D206" s="4" t="s">
        <v>32</v>
      </c>
      <c r="E206" s="4" t="s">
        <v>26</v>
      </c>
      <c r="F206" s="10" t="s">
        <v>233</v>
      </c>
      <c r="G206" s="11" t="s">
        <v>292</v>
      </c>
      <c r="H206" s="4">
        <v>54</v>
      </c>
      <c r="I206" s="12">
        <v>32199.07</v>
      </c>
      <c r="J206" s="12">
        <v>1738749.78</v>
      </c>
      <c r="K206" s="12">
        <v>1587.43</v>
      </c>
      <c r="L206" s="4">
        <v>125</v>
      </c>
      <c r="M206" s="4" t="s">
        <v>35</v>
      </c>
      <c r="N206" s="4" t="str" cm="1">
        <f t="array" ref="N206">_xlfn.SWITCH(E206,"Delhi","North","Chennai","South","Hyderabad","South","Mumbai","Central","Bangalore","South")</f>
        <v>South</v>
      </c>
      <c r="O206" s="12">
        <v>333908.95</v>
      </c>
      <c r="P206" s="4">
        <f>Table1[[#This Row],[Delivery_Date]]-Table1[[#This Row],[Order_Date]]</f>
        <v>4</v>
      </c>
      <c r="Q206" s="4" t="str">
        <f>IF(Table1[[#This Row],[Delivery delay days]]&gt;5,"delay","on time")</f>
        <v>on time</v>
      </c>
      <c r="R206" s="10">
        <f>DATEVALUE(Table1[[#This Row],[Delivery_Date]])</f>
        <v>45199</v>
      </c>
      <c r="S206" s="10">
        <f>DATEVALUE(Table1[[#This Row],[Order_Date]])</f>
        <v>45195</v>
      </c>
      <c r="T206" s="4" t="str" cm="1">
        <f t="array" ref="T206">_xlfn.IFS(Table1[[#This Row],[Inventory_Level]]&lt;=200,"low",Table1[[#This Row],[Inventory_Level]]&gt;=700,"high",Table1[[#This Row],[Inventory_Level]]&gt;200,"medium")</f>
        <v>low</v>
      </c>
    </row>
    <row r="207" spans="1:20" x14ac:dyDescent="0.35">
      <c r="A207" s="4">
        <v>206</v>
      </c>
      <c r="B207" s="4" t="s">
        <v>65</v>
      </c>
      <c r="C207" s="4" t="s">
        <v>16</v>
      </c>
      <c r="D207" s="4" t="s">
        <v>32</v>
      </c>
      <c r="E207" s="4" t="s">
        <v>18</v>
      </c>
      <c r="F207" s="10" t="s">
        <v>293</v>
      </c>
      <c r="G207" s="11" t="s">
        <v>278</v>
      </c>
      <c r="H207" s="4">
        <v>24</v>
      </c>
      <c r="I207" s="12">
        <v>40401.9</v>
      </c>
      <c r="J207" s="12">
        <v>969645.6</v>
      </c>
      <c r="K207" s="12">
        <v>3344.11</v>
      </c>
      <c r="L207" s="4">
        <v>137</v>
      </c>
      <c r="M207" s="4" t="s">
        <v>21</v>
      </c>
      <c r="N207" s="4" t="str" cm="1">
        <f t="array" ref="N207">_xlfn.SWITCH(E207,"Delhi","North","Chennai","South","Hyderabad","South","Mumbai","Central","Bangalore","South")</f>
        <v>North</v>
      </c>
      <c r="O207" s="12">
        <v>79825.95</v>
      </c>
      <c r="P207" s="4">
        <f>Table1[[#This Row],[Delivery_Date]]-Table1[[#This Row],[Order_Date]]</f>
        <v>11</v>
      </c>
      <c r="Q207" s="4" t="str">
        <f>IF(Table1[[#This Row],[Delivery delay days]]&gt;5,"delay","on time")</f>
        <v>delay</v>
      </c>
      <c r="R207" s="10">
        <f>DATEVALUE(Table1[[#This Row],[Delivery_Date]])</f>
        <v>45157</v>
      </c>
      <c r="S207" s="10">
        <f>DATEVALUE(Table1[[#This Row],[Order_Date]])</f>
        <v>45146</v>
      </c>
      <c r="T207" s="4" t="str" cm="1">
        <f t="array" ref="T207">_xlfn.IFS(Table1[[#This Row],[Inventory_Level]]&lt;=200,"low",Table1[[#This Row],[Inventory_Level]]&gt;=700,"high",Table1[[#This Row],[Inventory_Level]]&gt;200,"medium")</f>
        <v>low</v>
      </c>
    </row>
    <row r="208" spans="1:20" x14ac:dyDescent="0.35">
      <c r="A208" s="4">
        <v>207</v>
      </c>
      <c r="B208" s="4" t="s">
        <v>23</v>
      </c>
      <c r="C208" s="4" t="s">
        <v>16</v>
      </c>
      <c r="D208" s="4" t="s">
        <v>17</v>
      </c>
      <c r="E208" s="4" t="s">
        <v>46</v>
      </c>
      <c r="F208" s="10" t="s">
        <v>276</v>
      </c>
      <c r="G208" s="11" t="s">
        <v>105</v>
      </c>
      <c r="H208" s="4">
        <v>29</v>
      </c>
      <c r="I208" s="12">
        <v>5277.65</v>
      </c>
      <c r="J208" s="12">
        <v>153051.85</v>
      </c>
      <c r="K208" s="12">
        <v>3126.51</v>
      </c>
      <c r="L208" s="4">
        <v>193</v>
      </c>
      <c r="M208" s="4" t="s">
        <v>42</v>
      </c>
      <c r="N208" s="4" t="str" cm="1">
        <f t="array" ref="N208">_xlfn.SWITCH(E208,"Delhi","North","Chennai","South","Hyderabad","South","Mumbai","Central","Bangalore","South")</f>
        <v>South</v>
      </c>
      <c r="O208" s="12">
        <v>18509.04</v>
      </c>
      <c r="P208" s="4">
        <f>Table1[[#This Row],[Delivery_Date]]-Table1[[#This Row],[Order_Date]]</f>
        <v>1</v>
      </c>
      <c r="Q208" s="4" t="str">
        <f>IF(Table1[[#This Row],[Delivery delay days]]&gt;5,"delay","on time")</f>
        <v>on time</v>
      </c>
      <c r="R208" s="10">
        <f>DATEVALUE(Table1[[#This Row],[Delivery_Date]])</f>
        <v>45011</v>
      </c>
      <c r="S208" s="10">
        <f>DATEVALUE(Table1[[#This Row],[Order_Date]])</f>
        <v>45010</v>
      </c>
      <c r="T208" s="4" t="str" cm="1">
        <f t="array" ref="T208">_xlfn.IFS(Table1[[#This Row],[Inventory_Level]]&lt;=200,"low",Table1[[#This Row],[Inventory_Level]]&gt;=700,"high",Table1[[#This Row],[Inventory_Level]]&gt;200,"medium")</f>
        <v>low</v>
      </c>
    </row>
    <row r="209" spans="1:20" x14ac:dyDescent="0.35">
      <c r="A209" s="4">
        <v>208</v>
      </c>
      <c r="B209" s="4" t="s">
        <v>65</v>
      </c>
      <c r="C209" s="4" t="s">
        <v>16</v>
      </c>
      <c r="D209" s="4" t="s">
        <v>25</v>
      </c>
      <c r="E209" s="4" t="s">
        <v>60</v>
      </c>
      <c r="F209" s="10" t="s">
        <v>294</v>
      </c>
      <c r="G209" s="11" t="s">
        <v>295</v>
      </c>
      <c r="H209" s="4">
        <v>33</v>
      </c>
      <c r="I209" s="12">
        <v>43631.51</v>
      </c>
      <c r="J209" s="12">
        <v>1439839.83</v>
      </c>
      <c r="K209" s="12">
        <v>3813.67</v>
      </c>
      <c r="L209" s="4">
        <v>474</v>
      </c>
      <c r="M209" s="4" t="s">
        <v>29</v>
      </c>
      <c r="N209" s="4" t="str" cm="1">
        <f t="array" ref="N209">_xlfn.SWITCH(E209,"Delhi","North","Chennai","South","Hyderabad","South","Mumbai","Central","Bangalore","South")</f>
        <v>South</v>
      </c>
      <c r="O209" s="12">
        <v>96521.07</v>
      </c>
      <c r="P209" s="4">
        <f>Table1[[#This Row],[Delivery_Date]]-Table1[[#This Row],[Order_Date]]</f>
        <v>15</v>
      </c>
      <c r="Q209" s="4" t="str">
        <f>IF(Table1[[#This Row],[Delivery delay days]]&gt;5,"delay","on time")</f>
        <v>delay</v>
      </c>
      <c r="R209" s="10">
        <f>DATEVALUE(Table1[[#This Row],[Delivery_Date]])</f>
        <v>45295</v>
      </c>
      <c r="S209" s="10">
        <f>DATEVALUE(Table1[[#This Row],[Order_Date]])</f>
        <v>45280</v>
      </c>
      <c r="T209" s="4" t="str" cm="1">
        <f t="array" ref="T209">_xlfn.IFS(Table1[[#This Row],[Inventory_Level]]&lt;=200,"low",Table1[[#This Row],[Inventory_Level]]&gt;=700,"high",Table1[[#This Row],[Inventory_Level]]&gt;200,"medium")</f>
        <v>medium</v>
      </c>
    </row>
    <row r="210" spans="1:20" x14ac:dyDescent="0.35">
      <c r="A210" s="4">
        <v>209</v>
      </c>
      <c r="B210" s="4" t="s">
        <v>59</v>
      </c>
      <c r="C210" s="4" t="s">
        <v>38</v>
      </c>
      <c r="D210" s="4" t="s">
        <v>39</v>
      </c>
      <c r="E210" s="4" t="s">
        <v>52</v>
      </c>
      <c r="F210" s="10" t="s">
        <v>267</v>
      </c>
      <c r="G210" s="11" t="s">
        <v>164</v>
      </c>
      <c r="H210" s="4">
        <v>29</v>
      </c>
      <c r="I210" s="12">
        <v>8334.3799999999992</v>
      </c>
      <c r="J210" s="12">
        <v>241697.02</v>
      </c>
      <c r="K210" s="12">
        <v>4247.78</v>
      </c>
      <c r="L210" s="4">
        <v>833</v>
      </c>
      <c r="M210" s="4" t="s">
        <v>21</v>
      </c>
      <c r="N210" s="4" t="str" cm="1">
        <f t="array" ref="N210">_xlfn.SWITCH(E210,"Delhi","North","Chennai","South","Hyderabad","South","Mumbai","Central","Bangalore","South")</f>
        <v>Central</v>
      </c>
      <c r="O210" s="12">
        <v>36510.370000000003</v>
      </c>
      <c r="P210" s="4">
        <f>Table1[[#This Row],[Delivery_Date]]-Table1[[#This Row],[Order_Date]]</f>
        <v>8</v>
      </c>
      <c r="Q210" s="4" t="str">
        <f>IF(Table1[[#This Row],[Delivery delay days]]&gt;5,"delay","on time")</f>
        <v>delay</v>
      </c>
      <c r="R210" s="10">
        <f>DATEVALUE(Table1[[#This Row],[Delivery_Date]])</f>
        <v>45226</v>
      </c>
      <c r="S210" s="10">
        <f>DATEVALUE(Table1[[#This Row],[Order_Date]])</f>
        <v>45218</v>
      </c>
      <c r="T210" s="4" t="str" cm="1">
        <f t="array" ref="T210">_xlfn.IFS(Table1[[#This Row],[Inventory_Level]]&lt;=200,"low",Table1[[#This Row],[Inventory_Level]]&gt;=700,"high",Table1[[#This Row],[Inventory_Level]]&gt;200,"medium")</f>
        <v>high</v>
      </c>
    </row>
    <row r="211" spans="1:20" x14ac:dyDescent="0.35">
      <c r="A211" s="4">
        <v>210</v>
      </c>
      <c r="B211" s="4" t="s">
        <v>37</v>
      </c>
      <c r="C211" s="4" t="s">
        <v>16</v>
      </c>
      <c r="D211" s="4" t="s">
        <v>17</v>
      </c>
      <c r="E211" s="4" t="s">
        <v>18</v>
      </c>
      <c r="F211" s="10" t="s">
        <v>296</v>
      </c>
      <c r="G211" s="11" t="s">
        <v>297</v>
      </c>
      <c r="H211" s="4">
        <v>69</v>
      </c>
      <c r="I211" s="12">
        <v>18257.47</v>
      </c>
      <c r="J211" s="12">
        <v>1259765.43</v>
      </c>
      <c r="K211" s="12">
        <v>3978.93</v>
      </c>
      <c r="L211" s="4">
        <v>951</v>
      </c>
      <c r="M211" s="4" t="s">
        <v>21</v>
      </c>
      <c r="N211" s="4" t="str" cm="1">
        <f t="array" ref="N211">_xlfn.SWITCH(E211,"Delhi","North","Chennai","South","Hyderabad","South","Mumbai","Central","Bangalore","South")</f>
        <v>North</v>
      </c>
      <c r="O211" s="12">
        <v>151494.92000000001</v>
      </c>
      <c r="P211" s="4">
        <f>Table1[[#This Row],[Delivery_Date]]-Table1[[#This Row],[Order_Date]]</f>
        <v>9</v>
      </c>
      <c r="Q211" s="4" t="str">
        <f>IF(Table1[[#This Row],[Delivery delay days]]&gt;5,"delay","on time")</f>
        <v>delay</v>
      </c>
      <c r="R211" s="10">
        <f>DATEVALUE(Table1[[#This Row],[Delivery_Date]])</f>
        <v>45093</v>
      </c>
      <c r="S211" s="10">
        <f>DATEVALUE(Table1[[#This Row],[Order_Date]])</f>
        <v>45084</v>
      </c>
      <c r="T211" s="4" t="str" cm="1">
        <f t="array" ref="T211">_xlfn.IFS(Table1[[#This Row],[Inventory_Level]]&lt;=200,"low",Table1[[#This Row],[Inventory_Level]]&gt;=700,"high",Table1[[#This Row],[Inventory_Level]]&gt;200,"medium")</f>
        <v>high</v>
      </c>
    </row>
    <row r="212" spans="1:20" x14ac:dyDescent="0.35">
      <c r="A212" s="4">
        <v>211</v>
      </c>
      <c r="B212" s="4" t="s">
        <v>37</v>
      </c>
      <c r="C212" s="4" t="s">
        <v>38</v>
      </c>
      <c r="D212" s="4" t="s">
        <v>25</v>
      </c>
      <c r="E212" s="4" t="s">
        <v>18</v>
      </c>
      <c r="F212" s="10" t="s">
        <v>298</v>
      </c>
      <c r="G212" s="11" t="s">
        <v>239</v>
      </c>
      <c r="H212" s="4">
        <v>92</v>
      </c>
      <c r="I212" s="12">
        <v>8613.06</v>
      </c>
      <c r="J212" s="12">
        <v>792401.52</v>
      </c>
      <c r="K212" s="12">
        <v>2029.23</v>
      </c>
      <c r="L212" s="4">
        <v>903</v>
      </c>
      <c r="M212" s="4" t="s">
        <v>21</v>
      </c>
      <c r="N212" s="4" t="str" cm="1">
        <f t="array" ref="N212">_xlfn.SWITCH(E212,"Delhi","North","Chennai","South","Hyderabad","South","Mumbai","Central","Bangalore","South")</f>
        <v>North</v>
      </c>
      <c r="O212" s="12">
        <v>190668.35</v>
      </c>
      <c r="P212" s="4">
        <f>Table1[[#This Row],[Delivery_Date]]-Table1[[#This Row],[Order_Date]]</f>
        <v>15</v>
      </c>
      <c r="Q212" s="4" t="str">
        <f>IF(Table1[[#This Row],[Delivery delay days]]&gt;5,"delay","on time")</f>
        <v>delay</v>
      </c>
      <c r="R212" s="10">
        <f>DATEVALUE(Table1[[#This Row],[Delivery_Date]])</f>
        <v>45087</v>
      </c>
      <c r="S212" s="10">
        <f>DATEVALUE(Table1[[#This Row],[Order_Date]])</f>
        <v>45072</v>
      </c>
      <c r="T212" s="4" t="str" cm="1">
        <f t="array" ref="T212">_xlfn.IFS(Table1[[#This Row],[Inventory_Level]]&lt;=200,"low",Table1[[#This Row],[Inventory_Level]]&gt;=700,"high",Table1[[#This Row],[Inventory_Level]]&gt;200,"medium")</f>
        <v>high</v>
      </c>
    </row>
    <row r="213" spans="1:20" x14ac:dyDescent="0.35">
      <c r="A213" s="4">
        <v>212</v>
      </c>
      <c r="B213" s="4" t="s">
        <v>23</v>
      </c>
      <c r="C213" s="4" t="s">
        <v>24</v>
      </c>
      <c r="D213" s="4" t="s">
        <v>25</v>
      </c>
      <c r="E213" s="4" t="s">
        <v>52</v>
      </c>
      <c r="F213" s="10" t="s">
        <v>299</v>
      </c>
      <c r="G213" s="11" t="s">
        <v>300</v>
      </c>
      <c r="H213" s="4">
        <v>98</v>
      </c>
      <c r="I213" s="12">
        <v>21533.42</v>
      </c>
      <c r="J213" s="12">
        <v>2110275.16</v>
      </c>
      <c r="K213" s="12">
        <v>4975.59</v>
      </c>
      <c r="L213" s="4">
        <v>464</v>
      </c>
      <c r="M213" s="4" t="s">
        <v>42</v>
      </c>
      <c r="N213" s="4" t="str" cm="1">
        <f t="array" ref="N213">_xlfn.SWITCH(E213,"Delhi","North","Chennai","South","Hyderabad","South","Mumbai","Central","Bangalore","South")</f>
        <v>Central</v>
      </c>
      <c r="O213" s="12">
        <v>122821.88</v>
      </c>
      <c r="P213" s="4">
        <f>Table1[[#This Row],[Delivery_Date]]-Table1[[#This Row],[Order_Date]]</f>
        <v>6</v>
      </c>
      <c r="Q213" s="4" t="str">
        <f>IF(Table1[[#This Row],[Delivery delay days]]&gt;5,"delay","on time")</f>
        <v>delay</v>
      </c>
      <c r="R213" s="10">
        <f>DATEVALUE(Table1[[#This Row],[Delivery_Date]])</f>
        <v>45216</v>
      </c>
      <c r="S213" s="10">
        <f>DATEVALUE(Table1[[#This Row],[Order_Date]])</f>
        <v>45210</v>
      </c>
      <c r="T213" s="4" t="str" cm="1">
        <f t="array" ref="T213">_xlfn.IFS(Table1[[#This Row],[Inventory_Level]]&lt;=200,"low",Table1[[#This Row],[Inventory_Level]]&gt;=700,"high",Table1[[#This Row],[Inventory_Level]]&gt;200,"medium")</f>
        <v>medium</v>
      </c>
    </row>
    <row r="214" spans="1:20" x14ac:dyDescent="0.35">
      <c r="A214" s="4">
        <v>213</v>
      </c>
      <c r="B214" s="4" t="s">
        <v>31</v>
      </c>
      <c r="C214" s="4" t="s">
        <v>16</v>
      </c>
      <c r="D214" s="4" t="s">
        <v>39</v>
      </c>
      <c r="E214" s="4" t="s">
        <v>26</v>
      </c>
      <c r="F214" s="10" t="s">
        <v>121</v>
      </c>
      <c r="G214" s="11" t="s">
        <v>239</v>
      </c>
      <c r="H214" s="4">
        <v>87</v>
      </c>
      <c r="I214" s="12">
        <v>4136.5200000000004</v>
      </c>
      <c r="J214" s="12">
        <v>359877.24</v>
      </c>
      <c r="K214" s="12">
        <v>135.05000000000001</v>
      </c>
      <c r="L214" s="4">
        <v>25</v>
      </c>
      <c r="M214" s="4" t="s">
        <v>21</v>
      </c>
      <c r="N214" s="4" t="str" cm="1">
        <f t="array" ref="N214">_xlfn.SWITCH(E214,"Delhi","North","Chennai","South","Hyderabad","South","Mumbai","Central","Bangalore","South")</f>
        <v>South</v>
      </c>
      <c r="O214" s="12">
        <v>38813.29</v>
      </c>
      <c r="P214" s="4">
        <f>Table1[[#This Row],[Delivery_Date]]-Table1[[#This Row],[Order_Date]]</f>
        <v>4</v>
      </c>
      <c r="Q214" s="4" t="str">
        <f>IF(Table1[[#This Row],[Delivery delay days]]&gt;5,"delay","on time")</f>
        <v>on time</v>
      </c>
      <c r="R214" s="10">
        <f>DATEVALUE(Table1[[#This Row],[Delivery_Date]])</f>
        <v>45087</v>
      </c>
      <c r="S214" s="10">
        <f>DATEVALUE(Table1[[#This Row],[Order_Date]])</f>
        <v>45083</v>
      </c>
      <c r="T214" s="4" t="str" cm="1">
        <f t="array" ref="T214">_xlfn.IFS(Table1[[#This Row],[Inventory_Level]]&lt;=200,"low",Table1[[#This Row],[Inventory_Level]]&gt;=700,"high",Table1[[#This Row],[Inventory_Level]]&gt;200,"medium")</f>
        <v>low</v>
      </c>
    </row>
    <row r="215" spans="1:20" x14ac:dyDescent="0.35">
      <c r="A215" s="4">
        <v>214</v>
      </c>
      <c r="B215" s="4" t="s">
        <v>44</v>
      </c>
      <c r="C215" s="4" t="s">
        <v>16</v>
      </c>
      <c r="D215" s="4" t="s">
        <v>45</v>
      </c>
      <c r="E215" s="4" t="s">
        <v>52</v>
      </c>
      <c r="F215" s="10" t="s">
        <v>301</v>
      </c>
      <c r="G215" s="11" t="s">
        <v>171</v>
      </c>
      <c r="H215" s="4">
        <v>65</v>
      </c>
      <c r="I215" s="12">
        <v>44797.19</v>
      </c>
      <c r="J215" s="12">
        <v>2911817.35</v>
      </c>
      <c r="K215" s="12">
        <v>4739.01</v>
      </c>
      <c r="L215" s="4">
        <v>863</v>
      </c>
      <c r="M215" s="4" t="s">
        <v>35</v>
      </c>
      <c r="N215" s="4" t="str" cm="1">
        <f t="array" ref="N215">_xlfn.SWITCH(E215,"Delhi","North","Chennai","South","Hyderabad","South","Mumbai","Central","Bangalore","South")</f>
        <v>Central</v>
      </c>
      <c r="O215" s="12">
        <v>657452.43000000005</v>
      </c>
      <c r="P215" s="4">
        <f>Table1[[#This Row],[Delivery_Date]]-Table1[[#This Row],[Order_Date]]</f>
        <v>3</v>
      </c>
      <c r="Q215" s="4" t="str">
        <f>IF(Table1[[#This Row],[Delivery delay days]]&gt;5,"delay","on time")</f>
        <v>on time</v>
      </c>
      <c r="R215" s="10">
        <f>DATEVALUE(Table1[[#This Row],[Delivery_Date]])</f>
        <v>45143</v>
      </c>
      <c r="S215" s="10">
        <f>DATEVALUE(Table1[[#This Row],[Order_Date]])</f>
        <v>45140</v>
      </c>
      <c r="T215" s="4" t="str" cm="1">
        <f t="array" ref="T215">_xlfn.IFS(Table1[[#This Row],[Inventory_Level]]&lt;=200,"low",Table1[[#This Row],[Inventory_Level]]&gt;=700,"high",Table1[[#This Row],[Inventory_Level]]&gt;200,"medium")</f>
        <v>high</v>
      </c>
    </row>
    <row r="216" spans="1:20" x14ac:dyDescent="0.35">
      <c r="A216" s="4">
        <v>215</v>
      </c>
      <c r="B216" s="4" t="s">
        <v>44</v>
      </c>
      <c r="C216" s="4" t="s">
        <v>24</v>
      </c>
      <c r="D216" s="4" t="s">
        <v>17</v>
      </c>
      <c r="E216" s="4" t="s">
        <v>60</v>
      </c>
      <c r="F216" s="10" t="s">
        <v>174</v>
      </c>
      <c r="G216" s="11" t="s">
        <v>144</v>
      </c>
      <c r="H216" s="4">
        <v>36</v>
      </c>
      <c r="I216" s="12">
        <v>22772.36</v>
      </c>
      <c r="J216" s="12">
        <v>819804.96</v>
      </c>
      <c r="K216" s="12">
        <v>895.03</v>
      </c>
      <c r="L216" s="4">
        <v>115</v>
      </c>
      <c r="M216" s="4" t="s">
        <v>21</v>
      </c>
      <c r="N216" s="4" t="str" cm="1">
        <f t="array" ref="N216">_xlfn.SWITCH(E216,"Delhi","North","Chennai","South","Hyderabad","South","Mumbai","Central","Bangalore","South")</f>
        <v>South</v>
      </c>
      <c r="O216" s="12">
        <v>179904.8</v>
      </c>
      <c r="P216" s="4">
        <f>Table1[[#This Row],[Delivery_Date]]-Table1[[#This Row],[Order_Date]]</f>
        <v>3</v>
      </c>
      <c r="Q216" s="4" t="str">
        <f>IF(Table1[[#This Row],[Delivery delay days]]&gt;5,"delay","on time")</f>
        <v>on time</v>
      </c>
      <c r="R216" s="10">
        <f>DATEVALUE(Table1[[#This Row],[Delivery_Date]])</f>
        <v>45069</v>
      </c>
      <c r="S216" s="10">
        <f>DATEVALUE(Table1[[#This Row],[Order_Date]])</f>
        <v>45066</v>
      </c>
      <c r="T216" s="4" t="str" cm="1">
        <f t="array" ref="T216">_xlfn.IFS(Table1[[#This Row],[Inventory_Level]]&lt;=200,"low",Table1[[#This Row],[Inventory_Level]]&gt;=700,"high",Table1[[#This Row],[Inventory_Level]]&gt;200,"medium")</f>
        <v>low</v>
      </c>
    </row>
    <row r="217" spans="1:20" x14ac:dyDescent="0.35">
      <c r="A217" s="4">
        <v>216</v>
      </c>
      <c r="B217" s="4" t="s">
        <v>15</v>
      </c>
      <c r="C217" s="4" t="s">
        <v>16</v>
      </c>
      <c r="D217" s="4" t="s">
        <v>25</v>
      </c>
      <c r="E217" s="4" t="s">
        <v>26</v>
      </c>
      <c r="F217" s="10" t="s">
        <v>302</v>
      </c>
      <c r="G217" s="11" t="s">
        <v>221</v>
      </c>
      <c r="H217" s="4">
        <v>49</v>
      </c>
      <c r="I217" s="12">
        <v>25234.06</v>
      </c>
      <c r="J217" s="12">
        <v>1236468.94</v>
      </c>
      <c r="K217" s="12">
        <v>4291.21</v>
      </c>
      <c r="L217" s="4">
        <v>832</v>
      </c>
      <c r="M217" s="4" t="s">
        <v>35</v>
      </c>
      <c r="N217" s="4" t="str" cm="1">
        <f t="array" ref="N217">_xlfn.SWITCH(E217,"Delhi","North","Chennai","South","Hyderabad","South","Mumbai","Central","Bangalore","South")</f>
        <v>South</v>
      </c>
      <c r="O217" s="12">
        <v>184949.21</v>
      </c>
      <c r="P217" s="4">
        <f>Table1[[#This Row],[Delivery_Date]]-Table1[[#This Row],[Order_Date]]</f>
        <v>13</v>
      </c>
      <c r="Q217" s="4" t="str">
        <f>IF(Table1[[#This Row],[Delivery delay days]]&gt;5,"delay","on time")</f>
        <v>delay</v>
      </c>
      <c r="R217" s="10">
        <f>DATEVALUE(Table1[[#This Row],[Delivery_Date]])</f>
        <v>45179</v>
      </c>
      <c r="S217" s="10">
        <f>DATEVALUE(Table1[[#This Row],[Order_Date]])</f>
        <v>45166</v>
      </c>
      <c r="T217" s="4" t="str" cm="1">
        <f t="array" ref="T217">_xlfn.IFS(Table1[[#This Row],[Inventory_Level]]&lt;=200,"low",Table1[[#This Row],[Inventory_Level]]&gt;=700,"high",Table1[[#This Row],[Inventory_Level]]&gt;200,"medium")</f>
        <v>high</v>
      </c>
    </row>
    <row r="218" spans="1:20" x14ac:dyDescent="0.35">
      <c r="A218" s="4">
        <v>217</v>
      </c>
      <c r="B218" s="4" t="s">
        <v>37</v>
      </c>
      <c r="C218" s="4" t="s">
        <v>38</v>
      </c>
      <c r="D218" s="4" t="s">
        <v>17</v>
      </c>
      <c r="E218" s="4" t="s">
        <v>18</v>
      </c>
      <c r="F218" s="10" t="s">
        <v>278</v>
      </c>
      <c r="G218" s="11" t="s">
        <v>162</v>
      </c>
      <c r="H218" s="4">
        <v>36</v>
      </c>
      <c r="I218" s="12">
        <v>40799.4</v>
      </c>
      <c r="J218" s="12">
        <v>1468778.4</v>
      </c>
      <c r="K218" s="12">
        <v>1864.9</v>
      </c>
      <c r="L218" s="4">
        <v>630</v>
      </c>
      <c r="M218" s="4" t="s">
        <v>42</v>
      </c>
      <c r="N218" s="4" t="str" cm="1">
        <f t="array" ref="N218">_xlfn.SWITCH(E218,"Delhi","North","Chennai","South","Hyderabad","South","Mumbai","Central","Bangalore","South")</f>
        <v>North</v>
      </c>
      <c r="O218" s="12">
        <v>128616.91</v>
      </c>
      <c r="P218" s="4">
        <f>Table1[[#This Row],[Delivery_Date]]-Table1[[#This Row],[Order_Date]]</f>
        <v>8</v>
      </c>
      <c r="Q218" s="4" t="str">
        <f>IF(Table1[[#This Row],[Delivery delay days]]&gt;5,"delay","on time")</f>
        <v>delay</v>
      </c>
      <c r="R218" s="10">
        <f>DATEVALUE(Table1[[#This Row],[Delivery_Date]])</f>
        <v>45165</v>
      </c>
      <c r="S218" s="10">
        <f>DATEVALUE(Table1[[#This Row],[Order_Date]])</f>
        <v>45157</v>
      </c>
      <c r="T218" s="4" t="str" cm="1">
        <f t="array" ref="T218">_xlfn.IFS(Table1[[#This Row],[Inventory_Level]]&lt;=200,"low",Table1[[#This Row],[Inventory_Level]]&gt;=700,"high",Table1[[#This Row],[Inventory_Level]]&gt;200,"medium")</f>
        <v>medium</v>
      </c>
    </row>
    <row r="219" spans="1:20" x14ac:dyDescent="0.35">
      <c r="A219" s="4">
        <v>218</v>
      </c>
      <c r="B219" s="4" t="s">
        <v>51</v>
      </c>
      <c r="C219" s="4" t="s">
        <v>24</v>
      </c>
      <c r="D219" s="4" t="s">
        <v>25</v>
      </c>
      <c r="E219" s="4" t="s">
        <v>18</v>
      </c>
      <c r="F219" s="10" t="s">
        <v>303</v>
      </c>
      <c r="G219" s="11" t="s">
        <v>304</v>
      </c>
      <c r="H219" s="4">
        <v>81</v>
      </c>
      <c r="I219" s="12">
        <v>36337.24</v>
      </c>
      <c r="J219" s="12">
        <v>2943316.44</v>
      </c>
      <c r="K219" s="12">
        <v>2129.31</v>
      </c>
      <c r="L219" s="4">
        <v>247</v>
      </c>
      <c r="M219" s="4" t="s">
        <v>35</v>
      </c>
      <c r="N219" s="4" t="str" cm="1">
        <f t="array" ref="N219">_xlfn.SWITCH(E219,"Delhi","North","Chennai","South","Hyderabad","South","Mumbai","Central","Bangalore","South")</f>
        <v>North</v>
      </c>
      <c r="O219" s="12">
        <v>616463.68999999994</v>
      </c>
      <c r="P219" s="4">
        <f>Table1[[#This Row],[Delivery_Date]]-Table1[[#This Row],[Order_Date]]</f>
        <v>8</v>
      </c>
      <c r="Q219" s="4" t="str">
        <f>IF(Table1[[#This Row],[Delivery delay days]]&gt;5,"delay","on time")</f>
        <v>delay</v>
      </c>
      <c r="R219" s="10">
        <f>DATEVALUE(Table1[[#This Row],[Delivery_Date]])</f>
        <v>45246</v>
      </c>
      <c r="S219" s="10">
        <f>DATEVALUE(Table1[[#This Row],[Order_Date]])</f>
        <v>45238</v>
      </c>
      <c r="T219" s="4" t="str" cm="1">
        <f t="array" ref="T219">_xlfn.IFS(Table1[[#This Row],[Inventory_Level]]&lt;=200,"low",Table1[[#This Row],[Inventory_Level]]&gt;=700,"high",Table1[[#This Row],[Inventory_Level]]&gt;200,"medium")</f>
        <v>medium</v>
      </c>
    </row>
    <row r="220" spans="1:20" x14ac:dyDescent="0.35">
      <c r="A220" s="4">
        <v>219</v>
      </c>
      <c r="B220" s="4" t="s">
        <v>37</v>
      </c>
      <c r="C220" s="4" t="s">
        <v>16</v>
      </c>
      <c r="D220" s="4" t="s">
        <v>25</v>
      </c>
      <c r="E220" s="4" t="s">
        <v>18</v>
      </c>
      <c r="F220" s="10" t="s">
        <v>261</v>
      </c>
      <c r="G220" s="11" t="s">
        <v>305</v>
      </c>
      <c r="H220" s="4">
        <v>48</v>
      </c>
      <c r="I220" s="12">
        <v>40090.639999999999</v>
      </c>
      <c r="J220" s="12">
        <v>1924350.72</v>
      </c>
      <c r="K220" s="12">
        <v>4189.97</v>
      </c>
      <c r="L220" s="4">
        <v>563</v>
      </c>
      <c r="M220" s="4" t="s">
        <v>42</v>
      </c>
      <c r="N220" s="4" t="str" cm="1">
        <f t="array" ref="N220">_xlfn.SWITCH(E220,"Delhi","North","Chennai","South","Hyderabad","South","Mumbai","Central","Bangalore","South")</f>
        <v>North</v>
      </c>
      <c r="O220" s="12">
        <v>373789.42</v>
      </c>
      <c r="P220" s="4">
        <f>Table1[[#This Row],[Delivery_Date]]-Table1[[#This Row],[Order_Date]]</f>
        <v>15</v>
      </c>
      <c r="Q220" s="4" t="str">
        <f>IF(Table1[[#This Row],[Delivery delay days]]&gt;5,"delay","on time")</f>
        <v>delay</v>
      </c>
      <c r="R220" s="10">
        <f>DATEVALUE(Table1[[#This Row],[Delivery_Date]])</f>
        <v>45291</v>
      </c>
      <c r="S220" s="10">
        <f>DATEVALUE(Table1[[#This Row],[Order_Date]])</f>
        <v>45276</v>
      </c>
      <c r="T220" s="4" t="str" cm="1">
        <f t="array" ref="T220">_xlfn.IFS(Table1[[#This Row],[Inventory_Level]]&lt;=200,"low",Table1[[#This Row],[Inventory_Level]]&gt;=700,"high",Table1[[#This Row],[Inventory_Level]]&gt;200,"medium")</f>
        <v>medium</v>
      </c>
    </row>
    <row r="221" spans="1:20" x14ac:dyDescent="0.35">
      <c r="A221" s="4">
        <v>220</v>
      </c>
      <c r="B221" s="4" t="s">
        <v>31</v>
      </c>
      <c r="C221" s="4" t="s">
        <v>38</v>
      </c>
      <c r="D221" s="4" t="s">
        <v>25</v>
      </c>
      <c r="E221" s="4" t="s">
        <v>18</v>
      </c>
      <c r="F221" s="10" t="s">
        <v>306</v>
      </c>
      <c r="G221" s="11" t="s">
        <v>307</v>
      </c>
      <c r="H221" s="4">
        <v>40</v>
      </c>
      <c r="I221" s="12">
        <v>9830.5300000000007</v>
      </c>
      <c r="J221" s="12">
        <v>393221.2</v>
      </c>
      <c r="K221" s="12">
        <v>1745.81</v>
      </c>
      <c r="L221" s="4">
        <v>50</v>
      </c>
      <c r="M221" s="4" t="s">
        <v>35</v>
      </c>
      <c r="N221" s="4" t="str" cm="1">
        <f t="array" ref="N221">_xlfn.SWITCH(E221,"Delhi","North","Chennai","South","Hyderabad","South","Mumbai","Central","Bangalore","South")</f>
        <v>North</v>
      </c>
      <c r="O221" s="12">
        <v>26963.14</v>
      </c>
      <c r="P221" s="4">
        <f>Table1[[#This Row],[Delivery_Date]]-Table1[[#This Row],[Order_Date]]</f>
        <v>1</v>
      </c>
      <c r="Q221" s="4" t="str">
        <f>IF(Table1[[#This Row],[Delivery delay days]]&gt;5,"delay","on time")</f>
        <v>on time</v>
      </c>
      <c r="R221" s="10">
        <f>DATEVALUE(Table1[[#This Row],[Delivery_Date]])</f>
        <v>45283</v>
      </c>
      <c r="S221" s="10">
        <f>DATEVALUE(Table1[[#This Row],[Order_Date]])</f>
        <v>45282</v>
      </c>
      <c r="T221" s="4" t="str" cm="1">
        <f t="array" ref="T221">_xlfn.IFS(Table1[[#This Row],[Inventory_Level]]&lt;=200,"low",Table1[[#This Row],[Inventory_Level]]&gt;=700,"high",Table1[[#This Row],[Inventory_Level]]&gt;200,"medium")</f>
        <v>low</v>
      </c>
    </row>
    <row r="222" spans="1:20" x14ac:dyDescent="0.35">
      <c r="A222" s="4">
        <v>221</v>
      </c>
      <c r="B222" s="4" t="s">
        <v>15</v>
      </c>
      <c r="C222" s="4" t="s">
        <v>24</v>
      </c>
      <c r="D222" s="4" t="s">
        <v>25</v>
      </c>
      <c r="E222" s="4" t="s">
        <v>18</v>
      </c>
      <c r="F222" s="10" t="s">
        <v>57</v>
      </c>
      <c r="G222" s="11" t="s">
        <v>41</v>
      </c>
      <c r="H222" s="4">
        <v>99</v>
      </c>
      <c r="I222" s="12">
        <v>39900.449999999997</v>
      </c>
      <c r="J222" s="12">
        <v>3950144.55</v>
      </c>
      <c r="K222" s="12">
        <v>4659.62</v>
      </c>
      <c r="L222" s="4">
        <v>538</v>
      </c>
      <c r="M222" s="4" t="s">
        <v>29</v>
      </c>
      <c r="N222" s="4" t="str" cm="1">
        <f t="array" ref="N222">_xlfn.SWITCH(E222,"Delhi","North","Chennai","South","Hyderabad","South","Mumbai","Central","Bangalore","South")</f>
        <v>North</v>
      </c>
      <c r="O222" s="12">
        <v>659785.07999999996</v>
      </c>
      <c r="P222" s="4">
        <f>Table1[[#This Row],[Delivery_Date]]-Table1[[#This Row],[Order_Date]]</f>
        <v>2</v>
      </c>
      <c r="Q222" s="4" t="str">
        <f>IF(Table1[[#This Row],[Delivery delay days]]&gt;5,"delay","on time")</f>
        <v>on time</v>
      </c>
      <c r="R222" s="10">
        <f>DATEVALUE(Table1[[#This Row],[Delivery_Date]])</f>
        <v>45038</v>
      </c>
      <c r="S222" s="10">
        <f>DATEVALUE(Table1[[#This Row],[Order_Date]])</f>
        <v>45036</v>
      </c>
      <c r="T222" s="4" t="str" cm="1">
        <f t="array" ref="T222">_xlfn.IFS(Table1[[#This Row],[Inventory_Level]]&lt;=200,"low",Table1[[#This Row],[Inventory_Level]]&gt;=700,"high",Table1[[#This Row],[Inventory_Level]]&gt;200,"medium")</f>
        <v>medium</v>
      </c>
    </row>
    <row r="223" spans="1:20" x14ac:dyDescent="0.35">
      <c r="A223" s="4">
        <v>222</v>
      </c>
      <c r="B223" s="4" t="s">
        <v>15</v>
      </c>
      <c r="C223" s="4" t="s">
        <v>24</v>
      </c>
      <c r="D223" s="4" t="s">
        <v>25</v>
      </c>
      <c r="E223" s="4" t="s">
        <v>60</v>
      </c>
      <c r="F223" s="10" t="s">
        <v>189</v>
      </c>
      <c r="G223" s="11" t="s">
        <v>97</v>
      </c>
      <c r="H223" s="4">
        <v>7</v>
      </c>
      <c r="I223" s="12">
        <v>16652.169999999998</v>
      </c>
      <c r="J223" s="12">
        <v>116565.19</v>
      </c>
      <c r="K223" s="12">
        <v>4864.6499999999996</v>
      </c>
      <c r="L223" s="4">
        <v>151</v>
      </c>
      <c r="M223" s="4" t="s">
        <v>21</v>
      </c>
      <c r="N223" s="4" t="str" cm="1">
        <f t="array" ref="N223">_xlfn.SWITCH(E223,"Delhi","North","Chennai","South","Hyderabad","South","Mumbai","Central","Bangalore","South")</f>
        <v>South</v>
      </c>
      <c r="O223" s="12">
        <v>14604.29</v>
      </c>
      <c r="P223" s="4">
        <f>Table1[[#This Row],[Delivery_Date]]-Table1[[#This Row],[Order_Date]]</f>
        <v>10</v>
      </c>
      <c r="Q223" s="4" t="str">
        <f>IF(Table1[[#This Row],[Delivery delay days]]&gt;5,"delay","on time")</f>
        <v>delay</v>
      </c>
      <c r="R223" s="10">
        <f>DATEVALUE(Table1[[#This Row],[Delivery_Date]])</f>
        <v>45123</v>
      </c>
      <c r="S223" s="10">
        <f>DATEVALUE(Table1[[#This Row],[Order_Date]])</f>
        <v>45113</v>
      </c>
      <c r="T223" s="4" t="str" cm="1">
        <f t="array" ref="T223">_xlfn.IFS(Table1[[#This Row],[Inventory_Level]]&lt;=200,"low",Table1[[#This Row],[Inventory_Level]]&gt;=700,"high",Table1[[#This Row],[Inventory_Level]]&gt;200,"medium")</f>
        <v>low</v>
      </c>
    </row>
    <row r="224" spans="1:20" x14ac:dyDescent="0.35">
      <c r="A224" s="4">
        <v>223</v>
      </c>
      <c r="B224" s="4" t="s">
        <v>15</v>
      </c>
      <c r="C224" s="4" t="s">
        <v>16</v>
      </c>
      <c r="D224" s="4" t="s">
        <v>25</v>
      </c>
      <c r="E224" s="4" t="s">
        <v>52</v>
      </c>
      <c r="F224" s="10" t="s">
        <v>90</v>
      </c>
      <c r="G224" s="11" t="s">
        <v>48</v>
      </c>
      <c r="H224" s="4">
        <v>50</v>
      </c>
      <c r="I224" s="12">
        <v>3969.18</v>
      </c>
      <c r="J224" s="12">
        <v>198459</v>
      </c>
      <c r="K224" s="12">
        <v>1021.8</v>
      </c>
      <c r="L224" s="4">
        <v>504</v>
      </c>
      <c r="M224" s="4" t="s">
        <v>42</v>
      </c>
      <c r="N224" s="4" t="str" cm="1">
        <f t="array" ref="N224">_xlfn.SWITCH(E224,"Delhi","North","Chennai","South","Hyderabad","South","Mumbai","Central","Bangalore","South")</f>
        <v>Central</v>
      </c>
      <c r="O224" s="12">
        <v>24797.22</v>
      </c>
      <c r="P224" s="4">
        <f>Table1[[#This Row],[Delivery_Date]]-Table1[[#This Row],[Order_Date]]</f>
        <v>5</v>
      </c>
      <c r="Q224" s="4" t="str">
        <f>IF(Table1[[#This Row],[Delivery delay days]]&gt;5,"delay","on time")</f>
        <v>on time</v>
      </c>
      <c r="R224" s="10">
        <f>DATEVALUE(Table1[[#This Row],[Delivery_Date]])</f>
        <v>45153</v>
      </c>
      <c r="S224" s="10">
        <f>DATEVALUE(Table1[[#This Row],[Order_Date]])</f>
        <v>45148</v>
      </c>
      <c r="T224" s="4" t="str" cm="1">
        <f t="array" ref="T224">_xlfn.IFS(Table1[[#This Row],[Inventory_Level]]&lt;=200,"low",Table1[[#This Row],[Inventory_Level]]&gt;=700,"high",Table1[[#This Row],[Inventory_Level]]&gt;200,"medium")</f>
        <v>medium</v>
      </c>
    </row>
    <row r="225" spans="1:20" x14ac:dyDescent="0.35">
      <c r="A225" s="4">
        <v>224</v>
      </c>
      <c r="B225" s="4" t="s">
        <v>37</v>
      </c>
      <c r="C225" s="4" t="s">
        <v>16</v>
      </c>
      <c r="D225" s="4" t="s">
        <v>32</v>
      </c>
      <c r="E225" s="4" t="s">
        <v>52</v>
      </c>
      <c r="F225" s="10" t="s">
        <v>144</v>
      </c>
      <c r="G225" s="11" t="s">
        <v>145</v>
      </c>
      <c r="H225" s="4">
        <v>93</v>
      </c>
      <c r="I225" s="12">
        <v>23373.08</v>
      </c>
      <c r="J225" s="12">
        <v>2173696.44</v>
      </c>
      <c r="K225" s="12">
        <v>1794.87</v>
      </c>
      <c r="L225" s="4">
        <v>472</v>
      </c>
      <c r="M225" s="4" t="s">
        <v>21</v>
      </c>
      <c r="N225" s="4" t="str" cm="1">
        <f t="array" ref="N225">_xlfn.SWITCH(E225,"Delhi","North","Chennai","South","Hyderabad","South","Mumbai","Central","Bangalore","South")</f>
        <v>Central</v>
      </c>
      <c r="O225" s="12">
        <v>517658.58</v>
      </c>
      <c r="P225" s="4">
        <f>Table1[[#This Row],[Delivery_Date]]-Table1[[#This Row],[Order_Date]]</f>
        <v>11</v>
      </c>
      <c r="Q225" s="4" t="str">
        <f>IF(Table1[[#This Row],[Delivery delay days]]&gt;5,"delay","on time")</f>
        <v>delay</v>
      </c>
      <c r="R225" s="10">
        <f>DATEVALUE(Table1[[#This Row],[Delivery_Date]])</f>
        <v>45080</v>
      </c>
      <c r="S225" s="10">
        <f>DATEVALUE(Table1[[#This Row],[Order_Date]])</f>
        <v>45069</v>
      </c>
      <c r="T225" s="4" t="str" cm="1">
        <f t="array" ref="T225">_xlfn.IFS(Table1[[#This Row],[Inventory_Level]]&lt;=200,"low",Table1[[#This Row],[Inventory_Level]]&gt;=700,"high",Table1[[#This Row],[Inventory_Level]]&gt;200,"medium")</f>
        <v>medium</v>
      </c>
    </row>
    <row r="226" spans="1:20" x14ac:dyDescent="0.35">
      <c r="A226" s="4">
        <v>225</v>
      </c>
      <c r="B226" s="4" t="s">
        <v>65</v>
      </c>
      <c r="C226" s="4" t="s">
        <v>24</v>
      </c>
      <c r="D226" s="4" t="s">
        <v>32</v>
      </c>
      <c r="E226" s="4" t="s">
        <v>46</v>
      </c>
      <c r="F226" s="10" t="s">
        <v>308</v>
      </c>
      <c r="G226" s="11" t="s">
        <v>309</v>
      </c>
      <c r="H226" s="4">
        <v>83</v>
      </c>
      <c r="I226" s="12">
        <v>32626.46</v>
      </c>
      <c r="J226" s="12">
        <v>2707996.18</v>
      </c>
      <c r="K226" s="12">
        <v>1812.02</v>
      </c>
      <c r="L226" s="4">
        <v>693</v>
      </c>
      <c r="M226" s="4" t="s">
        <v>21</v>
      </c>
      <c r="N226" s="4" t="str" cm="1">
        <f t="array" ref="N226">_xlfn.SWITCH(E226,"Delhi","North","Chennai","South","Hyderabad","South","Mumbai","Central","Bangalore","South")</f>
        <v>South</v>
      </c>
      <c r="O226" s="12">
        <v>488756.64</v>
      </c>
      <c r="P226" s="4">
        <f>Table1[[#This Row],[Delivery_Date]]-Table1[[#This Row],[Order_Date]]</f>
        <v>13</v>
      </c>
      <c r="Q226" s="4" t="str">
        <f>IF(Table1[[#This Row],[Delivery delay days]]&gt;5,"delay","on time")</f>
        <v>delay</v>
      </c>
      <c r="R226" s="10">
        <f>DATEVALUE(Table1[[#This Row],[Delivery_Date]])</f>
        <v>45294</v>
      </c>
      <c r="S226" s="10">
        <f>DATEVALUE(Table1[[#This Row],[Order_Date]])</f>
        <v>45281</v>
      </c>
      <c r="T226" s="4" t="str" cm="1">
        <f t="array" ref="T226">_xlfn.IFS(Table1[[#This Row],[Inventory_Level]]&lt;=200,"low",Table1[[#This Row],[Inventory_Level]]&gt;=700,"high",Table1[[#This Row],[Inventory_Level]]&gt;200,"medium")</f>
        <v>medium</v>
      </c>
    </row>
    <row r="227" spans="1:20" x14ac:dyDescent="0.35">
      <c r="A227" s="4">
        <v>226</v>
      </c>
      <c r="B227" s="4" t="s">
        <v>51</v>
      </c>
      <c r="C227" s="4" t="s">
        <v>24</v>
      </c>
      <c r="D227" s="4" t="s">
        <v>17</v>
      </c>
      <c r="E227" s="4" t="s">
        <v>52</v>
      </c>
      <c r="F227" s="10" t="s">
        <v>85</v>
      </c>
      <c r="G227" s="11" t="s">
        <v>185</v>
      </c>
      <c r="H227" s="4">
        <v>62</v>
      </c>
      <c r="I227" s="12">
        <v>23460.71</v>
      </c>
      <c r="J227" s="12">
        <v>1454564.02</v>
      </c>
      <c r="K227" s="12">
        <v>4578.7700000000004</v>
      </c>
      <c r="L227" s="4">
        <v>261</v>
      </c>
      <c r="M227" s="4" t="s">
        <v>29</v>
      </c>
      <c r="N227" s="4" t="str" cm="1">
        <f t="array" ref="N227">_xlfn.SWITCH(E227,"Delhi","North","Chennai","South","Hyderabad","South","Mumbai","Central","Bangalore","South")</f>
        <v>Central</v>
      </c>
      <c r="O227" s="12">
        <v>136409.85999999999</v>
      </c>
      <c r="P227" s="4">
        <f>Table1[[#This Row],[Delivery_Date]]-Table1[[#This Row],[Order_Date]]</f>
        <v>1</v>
      </c>
      <c r="Q227" s="4" t="str">
        <f>IF(Table1[[#This Row],[Delivery delay days]]&gt;5,"delay","on time")</f>
        <v>on time</v>
      </c>
      <c r="R227" s="10">
        <f>DATEVALUE(Table1[[#This Row],[Delivery_Date]])</f>
        <v>45041</v>
      </c>
      <c r="S227" s="10">
        <f>DATEVALUE(Table1[[#This Row],[Order_Date]])</f>
        <v>45040</v>
      </c>
      <c r="T227" s="4" t="str" cm="1">
        <f t="array" ref="T227">_xlfn.IFS(Table1[[#This Row],[Inventory_Level]]&lt;=200,"low",Table1[[#This Row],[Inventory_Level]]&gt;=700,"high",Table1[[#This Row],[Inventory_Level]]&gt;200,"medium")</f>
        <v>medium</v>
      </c>
    </row>
    <row r="228" spans="1:20" x14ac:dyDescent="0.35">
      <c r="A228" s="4">
        <v>227</v>
      </c>
      <c r="B228" s="4" t="s">
        <v>31</v>
      </c>
      <c r="C228" s="4" t="s">
        <v>24</v>
      </c>
      <c r="D228" s="4" t="s">
        <v>45</v>
      </c>
      <c r="E228" s="4" t="s">
        <v>52</v>
      </c>
      <c r="F228" s="10" t="s">
        <v>181</v>
      </c>
      <c r="G228" s="11" t="s">
        <v>86</v>
      </c>
      <c r="H228" s="4">
        <v>58</v>
      </c>
      <c r="I228" s="12">
        <v>43709.31</v>
      </c>
      <c r="J228" s="12">
        <v>2535139.98</v>
      </c>
      <c r="K228" s="12">
        <v>420.51</v>
      </c>
      <c r="L228" s="4">
        <v>732</v>
      </c>
      <c r="M228" s="4" t="s">
        <v>29</v>
      </c>
      <c r="N228" s="4" t="str" cm="1">
        <f t="array" ref="N228">_xlfn.SWITCH(E228,"Delhi","North","Chennai","South","Hyderabad","South","Mumbai","Central","Bangalore","South")</f>
        <v>Central</v>
      </c>
      <c r="O228" s="12">
        <v>537506.67000000004</v>
      </c>
      <c r="P228" s="4">
        <f>Table1[[#This Row],[Delivery_Date]]-Table1[[#This Row],[Order_Date]]</f>
        <v>14</v>
      </c>
      <c r="Q228" s="4" t="str">
        <f>IF(Table1[[#This Row],[Delivery delay days]]&gt;5,"delay","on time")</f>
        <v>delay</v>
      </c>
      <c r="R228" s="10">
        <f>DATEVALUE(Table1[[#This Row],[Delivery_Date]])</f>
        <v>45292</v>
      </c>
      <c r="S228" s="10">
        <f>DATEVALUE(Table1[[#This Row],[Order_Date]])</f>
        <v>45278</v>
      </c>
      <c r="T228" s="4" t="str" cm="1">
        <f t="array" ref="T228">_xlfn.IFS(Table1[[#This Row],[Inventory_Level]]&lt;=200,"low",Table1[[#This Row],[Inventory_Level]]&gt;=700,"high",Table1[[#This Row],[Inventory_Level]]&gt;200,"medium")</f>
        <v>high</v>
      </c>
    </row>
    <row r="229" spans="1:20" x14ac:dyDescent="0.35">
      <c r="A229" s="4">
        <v>228</v>
      </c>
      <c r="B229" s="4" t="s">
        <v>23</v>
      </c>
      <c r="C229" s="4" t="s">
        <v>38</v>
      </c>
      <c r="D229" s="4" t="s">
        <v>25</v>
      </c>
      <c r="E229" s="4" t="s">
        <v>52</v>
      </c>
      <c r="F229" s="10" t="s">
        <v>171</v>
      </c>
      <c r="G229" s="11" t="s">
        <v>56</v>
      </c>
      <c r="H229" s="4">
        <v>3</v>
      </c>
      <c r="I229" s="12">
        <v>47455.44</v>
      </c>
      <c r="J229" s="12">
        <v>142366.32</v>
      </c>
      <c r="K229" s="12">
        <v>4068.9</v>
      </c>
      <c r="L229" s="4">
        <v>78</v>
      </c>
      <c r="M229" s="4" t="s">
        <v>29</v>
      </c>
      <c r="N229" s="4" t="str" cm="1">
        <f t="array" ref="N229">_xlfn.SWITCH(E229,"Delhi","North","Chennai","South","Hyderabad","South","Mumbai","Central","Bangalore","South")</f>
        <v>Central</v>
      </c>
      <c r="O229" s="12">
        <v>23019.57</v>
      </c>
      <c r="P229" s="4">
        <f>Table1[[#This Row],[Delivery_Date]]-Table1[[#This Row],[Order_Date]]</f>
        <v>7</v>
      </c>
      <c r="Q229" s="4" t="str">
        <f>IF(Table1[[#This Row],[Delivery delay days]]&gt;5,"delay","on time")</f>
        <v>delay</v>
      </c>
      <c r="R229" s="10">
        <f>DATEVALUE(Table1[[#This Row],[Delivery_Date]])</f>
        <v>45150</v>
      </c>
      <c r="S229" s="10">
        <f>DATEVALUE(Table1[[#This Row],[Order_Date]])</f>
        <v>45143</v>
      </c>
      <c r="T229" s="4" t="str" cm="1">
        <f t="array" ref="T229">_xlfn.IFS(Table1[[#This Row],[Inventory_Level]]&lt;=200,"low",Table1[[#This Row],[Inventory_Level]]&gt;=700,"high",Table1[[#This Row],[Inventory_Level]]&gt;200,"medium")</f>
        <v>low</v>
      </c>
    </row>
    <row r="230" spans="1:20" x14ac:dyDescent="0.35">
      <c r="A230" s="4">
        <v>229</v>
      </c>
      <c r="B230" s="4" t="s">
        <v>51</v>
      </c>
      <c r="C230" s="4" t="s">
        <v>38</v>
      </c>
      <c r="D230" s="4" t="s">
        <v>45</v>
      </c>
      <c r="E230" s="4" t="s">
        <v>46</v>
      </c>
      <c r="F230" s="10" t="s">
        <v>310</v>
      </c>
      <c r="G230" s="11" t="s">
        <v>28</v>
      </c>
      <c r="H230" s="4">
        <v>93</v>
      </c>
      <c r="I230" s="12">
        <v>26969.34</v>
      </c>
      <c r="J230" s="12">
        <v>2508148.62</v>
      </c>
      <c r="K230" s="12">
        <v>1234.24</v>
      </c>
      <c r="L230" s="4">
        <v>931</v>
      </c>
      <c r="M230" s="4" t="s">
        <v>35</v>
      </c>
      <c r="N230" s="4" t="str" cm="1">
        <f t="array" ref="N230">_xlfn.SWITCH(E230,"Delhi","North","Chennai","South","Hyderabad","South","Mumbai","Central","Bangalore","South")</f>
        <v>South</v>
      </c>
      <c r="O230" s="12">
        <v>408265.88</v>
      </c>
      <c r="P230" s="4">
        <f>Table1[[#This Row],[Delivery_Date]]-Table1[[#This Row],[Order_Date]]</f>
        <v>15</v>
      </c>
      <c r="Q230" s="4" t="str">
        <f>IF(Table1[[#This Row],[Delivery delay days]]&gt;5,"delay","on time")</f>
        <v>delay</v>
      </c>
      <c r="R230" s="10">
        <f>DATEVALUE(Table1[[#This Row],[Delivery_Date]])</f>
        <v>45137</v>
      </c>
      <c r="S230" s="10">
        <f>DATEVALUE(Table1[[#This Row],[Order_Date]])</f>
        <v>45122</v>
      </c>
      <c r="T230" s="4" t="str" cm="1">
        <f t="array" ref="T230">_xlfn.IFS(Table1[[#This Row],[Inventory_Level]]&lt;=200,"low",Table1[[#This Row],[Inventory_Level]]&gt;=700,"high",Table1[[#This Row],[Inventory_Level]]&gt;200,"medium")</f>
        <v>high</v>
      </c>
    </row>
    <row r="231" spans="1:20" x14ac:dyDescent="0.35">
      <c r="A231" s="4">
        <v>230</v>
      </c>
      <c r="B231" s="4" t="s">
        <v>51</v>
      </c>
      <c r="C231" s="4" t="s">
        <v>38</v>
      </c>
      <c r="D231" s="4" t="s">
        <v>39</v>
      </c>
      <c r="E231" s="4" t="s">
        <v>60</v>
      </c>
      <c r="F231" s="10" t="s">
        <v>77</v>
      </c>
      <c r="G231" s="11" t="s">
        <v>78</v>
      </c>
      <c r="H231" s="4">
        <v>40</v>
      </c>
      <c r="I231" s="12">
        <v>6863.9</v>
      </c>
      <c r="J231" s="12">
        <v>274556</v>
      </c>
      <c r="K231" s="12">
        <v>1176.8</v>
      </c>
      <c r="L231" s="4">
        <v>718</v>
      </c>
      <c r="M231" s="4" t="s">
        <v>21</v>
      </c>
      <c r="N231" s="4" t="str" cm="1">
        <f t="array" ref="N231">_xlfn.SWITCH(E231,"Delhi","North","Chennai","South","Hyderabad","South","Mumbai","Central","Bangalore","South")</f>
        <v>South</v>
      </c>
      <c r="O231" s="12">
        <v>13768.31</v>
      </c>
      <c r="P231" s="4">
        <f>Table1[[#This Row],[Delivery_Date]]-Table1[[#This Row],[Order_Date]]</f>
        <v>2</v>
      </c>
      <c r="Q231" s="4" t="str">
        <f>IF(Table1[[#This Row],[Delivery delay days]]&gt;5,"delay","on time")</f>
        <v>on time</v>
      </c>
      <c r="R231" s="10">
        <f>DATEVALUE(Table1[[#This Row],[Delivery_Date]])</f>
        <v>45206</v>
      </c>
      <c r="S231" s="10">
        <f>DATEVALUE(Table1[[#This Row],[Order_Date]])</f>
        <v>45204</v>
      </c>
      <c r="T231" s="4" t="str" cm="1">
        <f t="array" ref="T231">_xlfn.IFS(Table1[[#This Row],[Inventory_Level]]&lt;=200,"low",Table1[[#This Row],[Inventory_Level]]&gt;=700,"high",Table1[[#This Row],[Inventory_Level]]&gt;200,"medium")</f>
        <v>high</v>
      </c>
    </row>
    <row r="232" spans="1:20" x14ac:dyDescent="0.35">
      <c r="A232" s="4">
        <v>231</v>
      </c>
      <c r="B232" s="4" t="s">
        <v>51</v>
      </c>
      <c r="C232" s="4" t="s">
        <v>16</v>
      </c>
      <c r="D232" s="4" t="s">
        <v>45</v>
      </c>
      <c r="E232" s="4" t="s">
        <v>52</v>
      </c>
      <c r="F232" s="10" t="s">
        <v>54</v>
      </c>
      <c r="G232" s="11" t="s">
        <v>311</v>
      </c>
      <c r="H232" s="4">
        <v>59</v>
      </c>
      <c r="I232" s="12">
        <v>4085.05</v>
      </c>
      <c r="J232" s="12">
        <v>241017.95</v>
      </c>
      <c r="K232" s="12">
        <v>2852.5</v>
      </c>
      <c r="L232" s="4">
        <v>477</v>
      </c>
      <c r="M232" s="4" t="s">
        <v>35</v>
      </c>
      <c r="N232" s="4" t="str" cm="1">
        <f t="array" ref="N232">_xlfn.SWITCH(E232,"Delhi","North","Chennai","South","Hyderabad","South","Mumbai","Central","Bangalore","South")</f>
        <v>Central</v>
      </c>
      <c r="O232" s="12">
        <v>45615.44</v>
      </c>
      <c r="P232" s="4">
        <f>Table1[[#This Row],[Delivery_Date]]-Table1[[#This Row],[Order_Date]]</f>
        <v>9</v>
      </c>
      <c r="Q232" s="4" t="str">
        <f>IF(Table1[[#This Row],[Delivery delay days]]&gt;5,"delay","on time")</f>
        <v>delay</v>
      </c>
      <c r="R232" s="10">
        <f>DATEVALUE(Table1[[#This Row],[Delivery_Date]])</f>
        <v>45221</v>
      </c>
      <c r="S232" s="10">
        <f>DATEVALUE(Table1[[#This Row],[Order_Date]])</f>
        <v>45212</v>
      </c>
      <c r="T232" s="4" t="str" cm="1">
        <f t="array" ref="T232">_xlfn.IFS(Table1[[#This Row],[Inventory_Level]]&lt;=200,"low",Table1[[#This Row],[Inventory_Level]]&gt;=700,"high",Table1[[#This Row],[Inventory_Level]]&gt;200,"medium")</f>
        <v>medium</v>
      </c>
    </row>
    <row r="233" spans="1:20" x14ac:dyDescent="0.35">
      <c r="A233" s="4">
        <v>232</v>
      </c>
      <c r="B233" s="4" t="s">
        <v>23</v>
      </c>
      <c r="C233" s="4" t="s">
        <v>38</v>
      </c>
      <c r="D233" s="4" t="s">
        <v>32</v>
      </c>
      <c r="E233" s="4" t="s">
        <v>46</v>
      </c>
      <c r="F233" s="10" t="s">
        <v>92</v>
      </c>
      <c r="G233" s="11" t="s">
        <v>113</v>
      </c>
      <c r="H233" s="4">
        <v>32</v>
      </c>
      <c r="I233" s="12">
        <v>46078.31</v>
      </c>
      <c r="J233" s="12">
        <v>1474505.92</v>
      </c>
      <c r="K233" s="12">
        <v>3963.3</v>
      </c>
      <c r="L233" s="4">
        <v>235</v>
      </c>
      <c r="M233" s="4" t="s">
        <v>29</v>
      </c>
      <c r="N233" s="4" t="str" cm="1">
        <f t="array" ref="N233">_xlfn.SWITCH(E233,"Delhi","North","Chennai","South","Hyderabad","South","Mumbai","Central","Bangalore","South")</f>
        <v>South</v>
      </c>
      <c r="O233" s="12">
        <v>268937.27</v>
      </c>
      <c r="P233" s="4">
        <f>Table1[[#This Row],[Delivery_Date]]-Table1[[#This Row],[Order_Date]]</f>
        <v>8</v>
      </c>
      <c r="Q233" s="4" t="str">
        <f>IF(Table1[[#This Row],[Delivery delay days]]&gt;5,"delay","on time")</f>
        <v>delay</v>
      </c>
      <c r="R233" s="10">
        <f>DATEVALUE(Table1[[#This Row],[Delivery_Date]])</f>
        <v>45175</v>
      </c>
      <c r="S233" s="10">
        <f>DATEVALUE(Table1[[#This Row],[Order_Date]])</f>
        <v>45167</v>
      </c>
      <c r="T233" s="4" t="str" cm="1">
        <f t="array" ref="T233">_xlfn.IFS(Table1[[#This Row],[Inventory_Level]]&lt;=200,"low",Table1[[#This Row],[Inventory_Level]]&gt;=700,"high",Table1[[#This Row],[Inventory_Level]]&gt;200,"medium")</f>
        <v>medium</v>
      </c>
    </row>
    <row r="234" spans="1:20" x14ac:dyDescent="0.35">
      <c r="A234" s="4">
        <v>233</v>
      </c>
      <c r="B234" s="4" t="s">
        <v>23</v>
      </c>
      <c r="C234" s="4" t="s">
        <v>24</v>
      </c>
      <c r="D234" s="4" t="s">
        <v>45</v>
      </c>
      <c r="E234" s="4" t="s">
        <v>26</v>
      </c>
      <c r="F234" s="10" t="s">
        <v>127</v>
      </c>
      <c r="G234" s="11" t="s">
        <v>217</v>
      </c>
      <c r="H234" s="4">
        <v>23</v>
      </c>
      <c r="I234" s="12">
        <v>30833</v>
      </c>
      <c r="J234" s="12">
        <v>709159</v>
      </c>
      <c r="K234" s="12">
        <v>3696</v>
      </c>
      <c r="L234" s="4">
        <v>283</v>
      </c>
      <c r="M234" s="4" t="s">
        <v>35</v>
      </c>
      <c r="N234" s="4" t="str" cm="1">
        <f t="array" ref="N234">_xlfn.SWITCH(E234,"Delhi","North","Chennai","South","Hyderabad","South","Mumbai","Central","Bangalore","South")</f>
        <v>South</v>
      </c>
      <c r="O234" s="12">
        <v>156408.21</v>
      </c>
      <c r="P234" s="4">
        <f>Table1[[#This Row],[Delivery_Date]]-Table1[[#This Row],[Order_Date]]</f>
        <v>14</v>
      </c>
      <c r="Q234" s="4" t="str">
        <f>IF(Table1[[#This Row],[Delivery delay days]]&gt;5,"delay","on time")</f>
        <v>delay</v>
      </c>
      <c r="R234" s="10">
        <f>DATEVALUE(Table1[[#This Row],[Delivery_Date]])</f>
        <v>44980</v>
      </c>
      <c r="S234" s="10">
        <f>DATEVALUE(Table1[[#This Row],[Order_Date]])</f>
        <v>44966</v>
      </c>
      <c r="T234" s="4" t="str" cm="1">
        <f t="array" ref="T234">_xlfn.IFS(Table1[[#This Row],[Inventory_Level]]&lt;=200,"low",Table1[[#This Row],[Inventory_Level]]&gt;=700,"high",Table1[[#This Row],[Inventory_Level]]&gt;200,"medium")</f>
        <v>medium</v>
      </c>
    </row>
    <row r="235" spans="1:20" x14ac:dyDescent="0.35">
      <c r="A235" s="4">
        <v>234</v>
      </c>
      <c r="B235" s="4" t="s">
        <v>37</v>
      </c>
      <c r="C235" s="4" t="s">
        <v>24</v>
      </c>
      <c r="D235" s="4" t="s">
        <v>25</v>
      </c>
      <c r="E235" s="4" t="s">
        <v>18</v>
      </c>
      <c r="F235" s="10" t="s">
        <v>94</v>
      </c>
      <c r="G235" s="11" t="s">
        <v>312</v>
      </c>
      <c r="H235" s="4">
        <v>70</v>
      </c>
      <c r="I235" s="12">
        <v>38966.85</v>
      </c>
      <c r="J235" s="12">
        <v>2727679.5</v>
      </c>
      <c r="K235" s="12">
        <v>1356.21</v>
      </c>
      <c r="L235" s="4">
        <v>982</v>
      </c>
      <c r="M235" s="4" t="s">
        <v>29</v>
      </c>
      <c r="N235" s="4" t="str" cm="1">
        <f t="array" ref="N235">_xlfn.SWITCH(E235,"Delhi","North","Chennai","South","Hyderabad","South","Mumbai","Central","Bangalore","South")</f>
        <v>North</v>
      </c>
      <c r="O235" s="12">
        <v>660757.43000000005</v>
      </c>
      <c r="P235" s="4">
        <f>Table1[[#This Row],[Delivery_Date]]-Table1[[#This Row],[Order_Date]]</f>
        <v>14</v>
      </c>
      <c r="Q235" s="4" t="str">
        <f>IF(Table1[[#This Row],[Delivery delay days]]&gt;5,"delay","on time")</f>
        <v>delay</v>
      </c>
      <c r="R235" s="10">
        <f>DATEVALUE(Table1[[#This Row],[Delivery_Date]])</f>
        <v>44961</v>
      </c>
      <c r="S235" s="10">
        <f>DATEVALUE(Table1[[#This Row],[Order_Date]])</f>
        <v>44947</v>
      </c>
      <c r="T235" s="4" t="str" cm="1">
        <f t="array" ref="T235">_xlfn.IFS(Table1[[#This Row],[Inventory_Level]]&lt;=200,"low",Table1[[#This Row],[Inventory_Level]]&gt;=700,"high",Table1[[#This Row],[Inventory_Level]]&gt;200,"medium")</f>
        <v>high</v>
      </c>
    </row>
    <row r="236" spans="1:20" x14ac:dyDescent="0.35">
      <c r="A236" s="4">
        <v>235</v>
      </c>
      <c r="B236" s="4" t="s">
        <v>59</v>
      </c>
      <c r="C236" s="4" t="s">
        <v>38</v>
      </c>
      <c r="D236" s="4" t="s">
        <v>45</v>
      </c>
      <c r="E236" s="4" t="s">
        <v>18</v>
      </c>
      <c r="F236" s="10" t="s">
        <v>313</v>
      </c>
      <c r="G236" s="11" t="s">
        <v>301</v>
      </c>
      <c r="H236" s="4">
        <v>77</v>
      </c>
      <c r="I236" s="12">
        <v>49595.69</v>
      </c>
      <c r="J236" s="12">
        <v>3818868.13</v>
      </c>
      <c r="K236" s="12">
        <v>488.64</v>
      </c>
      <c r="L236" s="4">
        <v>50</v>
      </c>
      <c r="M236" s="4" t="s">
        <v>29</v>
      </c>
      <c r="N236" s="4" t="str" cm="1">
        <f t="array" ref="N236">_xlfn.SWITCH(E236,"Delhi","North","Chennai","South","Hyderabad","South","Mumbai","Central","Bangalore","South")</f>
        <v>North</v>
      </c>
      <c r="O236" s="12">
        <v>224880.1</v>
      </c>
      <c r="P236" s="4">
        <f>Table1[[#This Row],[Delivery_Date]]-Table1[[#This Row],[Order_Date]]</f>
        <v>7</v>
      </c>
      <c r="Q236" s="4" t="str">
        <f>IF(Table1[[#This Row],[Delivery delay days]]&gt;5,"delay","on time")</f>
        <v>delay</v>
      </c>
      <c r="R236" s="10">
        <f>DATEVALUE(Table1[[#This Row],[Delivery_Date]])</f>
        <v>45140</v>
      </c>
      <c r="S236" s="10">
        <f>DATEVALUE(Table1[[#This Row],[Order_Date]])</f>
        <v>45133</v>
      </c>
      <c r="T236" s="4" t="str" cm="1">
        <f t="array" ref="T236">_xlfn.IFS(Table1[[#This Row],[Inventory_Level]]&lt;=200,"low",Table1[[#This Row],[Inventory_Level]]&gt;=700,"high",Table1[[#This Row],[Inventory_Level]]&gt;200,"medium")</f>
        <v>low</v>
      </c>
    </row>
    <row r="237" spans="1:20" x14ac:dyDescent="0.35">
      <c r="A237" s="4">
        <v>236</v>
      </c>
      <c r="B237" s="4" t="s">
        <v>15</v>
      </c>
      <c r="C237" s="4" t="s">
        <v>24</v>
      </c>
      <c r="D237" s="4" t="s">
        <v>17</v>
      </c>
      <c r="E237" s="4" t="s">
        <v>26</v>
      </c>
      <c r="F237" s="10" t="s">
        <v>64</v>
      </c>
      <c r="G237" s="11" t="s">
        <v>314</v>
      </c>
      <c r="H237" s="4">
        <v>71</v>
      </c>
      <c r="I237" s="12">
        <v>19538.7</v>
      </c>
      <c r="J237" s="12">
        <v>1387247.7</v>
      </c>
      <c r="K237" s="12">
        <v>2626.46</v>
      </c>
      <c r="L237" s="4">
        <v>509</v>
      </c>
      <c r="M237" s="4" t="s">
        <v>21</v>
      </c>
      <c r="N237" s="4" t="str" cm="1">
        <f t="array" ref="N237">_xlfn.SWITCH(E237,"Delhi","North","Chennai","South","Hyderabad","South","Mumbai","Central","Bangalore","South")</f>
        <v>South</v>
      </c>
      <c r="O237" s="12">
        <v>331996.28000000003</v>
      </c>
      <c r="P237" s="4">
        <f>Table1[[#This Row],[Delivery_Date]]-Table1[[#This Row],[Order_Date]]</f>
        <v>11</v>
      </c>
      <c r="Q237" s="4" t="str">
        <f>IF(Table1[[#This Row],[Delivery delay days]]&gt;5,"delay","on time")</f>
        <v>delay</v>
      </c>
      <c r="R237" s="10">
        <f>DATEVALUE(Table1[[#This Row],[Delivery_Date]])</f>
        <v>45108</v>
      </c>
      <c r="S237" s="10">
        <f>DATEVALUE(Table1[[#This Row],[Order_Date]])</f>
        <v>45097</v>
      </c>
      <c r="T237" s="4" t="str" cm="1">
        <f t="array" ref="T237">_xlfn.IFS(Table1[[#This Row],[Inventory_Level]]&lt;=200,"low",Table1[[#This Row],[Inventory_Level]]&gt;=700,"high",Table1[[#This Row],[Inventory_Level]]&gt;200,"medium")</f>
        <v>medium</v>
      </c>
    </row>
    <row r="238" spans="1:20" x14ac:dyDescent="0.35">
      <c r="A238" s="4">
        <v>237</v>
      </c>
      <c r="B238" s="4" t="s">
        <v>31</v>
      </c>
      <c r="C238" s="4" t="s">
        <v>38</v>
      </c>
      <c r="D238" s="4" t="s">
        <v>45</v>
      </c>
      <c r="E238" s="4" t="s">
        <v>18</v>
      </c>
      <c r="F238" s="10" t="s">
        <v>202</v>
      </c>
      <c r="G238" s="11" t="s">
        <v>276</v>
      </c>
      <c r="H238" s="4">
        <v>30</v>
      </c>
      <c r="I238" s="12">
        <v>45081.31</v>
      </c>
      <c r="J238" s="12">
        <v>1352439.3</v>
      </c>
      <c r="K238" s="12">
        <v>1305.78</v>
      </c>
      <c r="L238" s="4">
        <v>466</v>
      </c>
      <c r="M238" s="4" t="s">
        <v>35</v>
      </c>
      <c r="N238" s="4" t="str" cm="1">
        <f t="array" ref="N238">_xlfn.SWITCH(E238,"Delhi","North","Chennai","South","Hyderabad","South","Mumbai","Central","Bangalore","South")</f>
        <v>North</v>
      </c>
      <c r="O238" s="12">
        <v>143857</v>
      </c>
      <c r="P238" s="4">
        <f>Table1[[#This Row],[Delivery_Date]]-Table1[[#This Row],[Order_Date]]</f>
        <v>9</v>
      </c>
      <c r="Q238" s="4" t="str">
        <f>IF(Table1[[#This Row],[Delivery delay days]]&gt;5,"delay","on time")</f>
        <v>delay</v>
      </c>
      <c r="R238" s="10">
        <f>DATEVALUE(Table1[[#This Row],[Delivery_Date]])</f>
        <v>45010</v>
      </c>
      <c r="S238" s="10">
        <f>DATEVALUE(Table1[[#This Row],[Order_Date]])</f>
        <v>45001</v>
      </c>
      <c r="T238" s="4" t="str" cm="1">
        <f t="array" ref="T238">_xlfn.IFS(Table1[[#This Row],[Inventory_Level]]&lt;=200,"low",Table1[[#This Row],[Inventory_Level]]&gt;=700,"high",Table1[[#This Row],[Inventory_Level]]&gt;200,"medium")</f>
        <v>medium</v>
      </c>
    </row>
    <row r="239" spans="1:20" x14ac:dyDescent="0.35">
      <c r="A239" s="4">
        <v>238</v>
      </c>
      <c r="B239" s="4" t="s">
        <v>37</v>
      </c>
      <c r="C239" s="4" t="s">
        <v>38</v>
      </c>
      <c r="D239" s="4" t="s">
        <v>39</v>
      </c>
      <c r="E239" s="4" t="s">
        <v>46</v>
      </c>
      <c r="F239" s="10" t="s">
        <v>204</v>
      </c>
      <c r="G239" s="11" t="s">
        <v>184</v>
      </c>
      <c r="H239" s="4">
        <v>86</v>
      </c>
      <c r="I239" s="12">
        <v>46883.67</v>
      </c>
      <c r="J239" s="12">
        <v>4031995.62</v>
      </c>
      <c r="K239" s="12">
        <v>146</v>
      </c>
      <c r="L239" s="4">
        <v>947</v>
      </c>
      <c r="M239" s="4" t="s">
        <v>42</v>
      </c>
      <c r="N239" s="4" t="str" cm="1">
        <f t="array" ref="N239">_xlfn.SWITCH(E239,"Delhi","North","Chennai","South","Hyderabad","South","Mumbai","Central","Bangalore","South")</f>
        <v>South</v>
      </c>
      <c r="O239" s="12">
        <v>762634.09</v>
      </c>
      <c r="P239" s="4">
        <f>Table1[[#This Row],[Delivery_Date]]-Table1[[#This Row],[Order_Date]]</f>
        <v>4</v>
      </c>
      <c r="Q239" s="4" t="str">
        <f>IF(Table1[[#This Row],[Delivery delay days]]&gt;5,"delay","on time")</f>
        <v>on time</v>
      </c>
      <c r="R239" s="10">
        <f>DATEVALUE(Table1[[#This Row],[Delivery_Date]])</f>
        <v>44944</v>
      </c>
      <c r="S239" s="10">
        <f>DATEVALUE(Table1[[#This Row],[Order_Date]])</f>
        <v>44940</v>
      </c>
      <c r="T239" s="4" t="str" cm="1">
        <f t="array" ref="T239">_xlfn.IFS(Table1[[#This Row],[Inventory_Level]]&lt;=200,"low",Table1[[#This Row],[Inventory_Level]]&gt;=700,"high",Table1[[#This Row],[Inventory_Level]]&gt;200,"medium")</f>
        <v>high</v>
      </c>
    </row>
    <row r="240" spans="1:20" x14ac:dyDescent="0.35">
      <c r="A240" s="4">
        <v>239</v>
      </c>
      <c r="B240" s="4" t="s">
        <v>65</v>
      </c>
      <c r="C240" s="4" t="s">
        <v>16</v>
      </c>
      <c r="D240" s="4" t="s">
        <v>25</v>
      </c>
      <c r="E240" s="4" t="s">
        <v>18</v>
      </c>
      <c r="F240" s="10" t="s">
        <v>120</v>
      </c>
      <c r="G240" s="11" t="s">
        <v>315</v>
      </c>
      <c r="H240" s="4">
        <v>17</v>
      </c>
      <c r="I240" s="12">
        <v>47009.96</v>
      </c>
      <c r="J240" s="12">
        <v>799169.32</v>
      </c>
      <c r="K240" s="12">
        <v>4412.8999999999996</v>
      </c>
      <c r="L240" s="4">
        <v>657</v>
      </c>
      <c r="M240" s="4" t="s">
        <v>21</v>
      </c>
      <c r="N240" s="4" t="str" cm="1">
        <f t="array" ref="N240">_xlfn.SWITCH(E240,"Delhi","North","Chennai","South","Hyderabad","South","Mumbai","Central","Bangalore","South")</f>
        <v>North</v>
      </c>
      <c r="O240" s="12">
        <v>51384.41</v>
      </c>
      <c r="P240" s="4">
        <f>Table1[[#This Row],[Delivery_Date]]-Table1[[#This Row],[Order_Date]]</f>
        <v>15</v>
      </c>
      <c r="Q240" s="4" t="str">
        <f>IF(Table1[[#This Row],[Delivery delay days]]&gt;5,"delay","on time")</f>
        <v>delay</v>
      </c>
      <c r="R240" s="10">
        <f>DATEVALUE(Table1[[#This Row],[Delivery_Date]])</f>
        <v>45091</v>
      </c>
      <c r="S240" s="10">
        <f>DATEVALUE(Table1[[#This Row],[Order_Date]])</f>
        <v>45076</v>
      </c>
      <c r="T240" s="4" t="str" cm="1">
        <f t="array" ref="T240">_xlfn.IFS(Table1[[#This Row],[Inventory_Level]]&lt;=200,"low",Table1[[#This Row],[Inventory_Level]]&gt;=700,"high",Table1[[#This Row],[Inventory_Level]]&gt;200,"medium")</f>
        <v>medium</v>
      </c>
    </row>
    <row r="241" spans="1:20" x14ac:dyDescent="0.35">
      <c r="A241" s="4">
        <v>240</v>
      </c>
      <c r="B241" s="4" t="s">
        <v>51</v>
      </c>
      <c r="C241" s="4" t="s">
        <v>24</v>
      </c>
      <c r="D241" s="4" t="s">
        <v>39</v>
      </c>
      <c r="E241" s="4" t="s">
        <v>26</v>
      </c>
      <c r="F241" s="10" t="s">
        <v>316</v>
      </c>
      <c r="G241" s="11" t="s">
        <v>317</v>
      </c>
      <c r="H241" s="4">
        <v>57</v>
      </c>
      <c r="I241" s="12">
        <v>2735.4</v>
      </c>
      <c r="J241" s="12">
        <v>155917.79999999999</v>
      </c>
      <c r="K241" s="12">
        <v>3832.04</v>
      </c>
      <c r="L241" s="4">
        <v>486</v>
      </c>
      <c r="M241" s="4" t="s">
        <v>21</v>
      </c>
      <c r="N241" s="4" t="str" cm="1">
        <f t="array" ref="N241">_xlfn.SWITCH(E241,"Delhi","North","Chennai","South","Hyderabad","South","Mumbai","Central","Bangalore","South")</f>
        <v>South</v>
      </c>
      <c r="O241" s="12">
        <v>24731.99</v>
      </c>
      <c r="P241" s="4">
        <f>Table1[[#This Row],[Delivery_Date]]-Table1[[#This Row],[Order_Date]]</f>
        <v>3</v>
      </c>
      <c r="Q241" s="4" t="str">
        <f>IF(Table1[[#This Row],[Delivery delay days]]&gt;5,"delay","on time")</f>
        <v>on time</v>
      </c>
      <c r="R241" s="10">
        <f>DATEVALUE(Table1[[#This Row],[Delivery_Date]])</f>
        <v>44968</v>
      </c>
      <c r="S241" s="10">
        <f>DATEVALUE(Table1[[#This Row],[Order_Date]])</f>
        <v>44965</v>
      </c>
      <c r="T241" s="4" t="str" cm="1">
        <f t="array" ref="T241">_xlfn.IFS(Table1[[#This Row],[Inventory_Level]]&lt;=200,"low",Table1[[#This Row],[Inventory_Level]]&gt;=700,"high",Table1[[#This Row],[Inventory_Level]]&gt;200,"medium")</f>
        <v>medium</v>
      </c>
    </row>
    <row r="242" spans="1:20" x14ac:dyDescent="0.35">
      <c r="A242" s="4">
        <v>241</v>
      </c>
      <c r="B242" s="4" t="s">
        <v>31</v>
      </c>
      <c r="C242" s="4" t="s">
        <v>38</v>
      </c>
      <c r="D242" s="4" t="s">
        <v>45</v>
      </c>
      <c r="E242" s="4" t="s">
        <v>18</v>
      </c>
      <c r="F242" s="10" t="s">
        <v>57</v>
      </c>
      <c r="G242" s="11" t="s">
        <v>62</v>
      </c>
      <c r="H242" s="4">
        <v>95</v>
      </c>
      <c r="I242" s="12">
        <v>35055.94</v>
      </c>
      <c r="J242" s="12">
        <v>3330314.3</v>
      </c>
      <c r="K242" s="12">
        <v>2924.44</v>
      </c>
      <c r="L242" s="4">
        <v>558</v>
      </c>
      <c r="M242" s="4" t="s">
        <v>35</v>
      </c>
      <c r="N242" s="4" t="str" cm="1">
        <f t="array" ref="N242">_xlfn.SWITCH(E242,"Delhi","North","Chennai","South","Hyderabad","South","Mumbai","Central","Bangalore","South")</f>
        <v>North</v>
      </c>
      <c r="O242" s="12">
        <v>312321.57</v>
      </c>
      <c r="P242" s="4">
        <f>Table1[[#This Row],[Delivery_Date]]-Table1[[#This Row],[Order_Date]]</f>
        <v>1</v>
      </c>
      <c r="Q242" s="4" t="str">
        <f>IF(Table1[[#This Row],[Delivery delay days]]&gt;5,"delay","on time")</f>
        <v>on time</v>
      </c>
      <c r="R242" s="10">
        <f>DATEVALUE(Table1[[#This Row],[Delivery_Date]])</f>
        <v>45037</v>
      </c>
      <c r="S242" s="10">
        <f>DATEVALUE(Table1[[#This Row],[Order_Date]])</f>
        <v>45036</v>
      </c>
      <c r="T242" s="4" t="str" cm="1">
        <f t="array" ref="T242">_xlfn.IFS(Table1[[#This Row],[Inventory_Level]]&lt;=200,"low",Table1[[#This Row],[Inventory_Level]]&gt;=700,"high",Table1[[#This Row],[Inventory_Level]]&gt;200,"medium")</f>
        <v>medium</v>
      </c>
    </row>
    <row r="243" spans="1:20" x14ac:dyDescent="0.35">
      <c r="A243" s="4">
        <v>242</v>
      </c>
      <c r="B243" s="4" t="s">
        <v>59</v>
      </c>
      <c r="C243" s="4" t="s">
        <v>38</v>
      </c>
      <c r="D243" s="4" t="s">
        <v>17</v>
      </c>
      <c r="E243" s="4" t="s">
        <v>18</v>
      </c>
      <c r="F243" s="10" t="s">
        <v>194</v>
      </c>
      <c r="G243" s="11" t="s">
        <v>238</v>
      </c>
      <c r="H243" s="4">
        <v>32</v>
      </c>
      <c r="I243" s="12">
        <v>49088.81</v>
      </c>
      <c r="J243" s="12">
        <v>1570841.92</v>
      </c>
      <c r="K243" s="12">
        <v>2015.72</v>
      </c>
      <c r="L243" s="4">
        <v>636</v>
      </c>
      <c r="M243" s="4" t="s">
        <v>21</v>
      </c>
      <c r="N243" s="4" t="str" cm="1">
        <f t="array" ref="N243">_xlfn.SWITCH(E243,"Delhi","North","Chennai","South","Hyderabad","South","Mumbai","Central","Bangalore","South")</f>
        <v>North</v>
      </c>
      <c r="O243" s="12">
        <v>331006.31</v>
      </c>
      <c r="P243" s="4">
        <f>Table1[[#This Row],[Delivery_Date]]-Table1[[#This Row],[Order_Date]]</f>
        <v>1</v>
      </c>
      <c r="Q243" s="4" t="str">
        <f>IF(Table1[[#This Row],[Delivery delay days]]&gt;5,"delay","on time")</f>
        <v>on time</v>
      </c>
      <c r="R243" s="10">
        <f>DATEVALUE(Table1[[#This Row],[Delivery_Date]])</f>
        <v>45215</v>
      </c>
      <c r="S243" s="10">
        <f>DATEVALUE(Table1[[#This Row],[Order_Date]])</f>
        <v>45214</v>
      </c>
      <c r="T243" s="4" t="str" cm="1">
        <f t="array" ref="T243">_xlfn.IFS(Table1[[#This Row],[Inventory_Level]]&lt;=200,"low",Table1[[#This Row],[Inventory_Level]]&gt;=700,"high",Table1[[#This Row],[Inventory_Level]]&gt;200,"medium")</f>
        <v>medium</v>
      </c>
    </row>
    <row r="244" spans="1:20" x14ac:dyDescent="0.35">
      <c r="A244" s="4">
        <v>243</v>
      </c>
      <c r="B244" s="4" t="s">
        <v>65</v>
      </c>
      <c r="C244" s="4" t="s">
        <v>38</v>
      </c>
      <c r="D244" s="4" t="s">
        <v>17</v>
      </c>
      <c r="E244" s="4" t="s">
        <v>18</v>
      </c>
      <c r="F244" s="10" t="s">
        <v>198</v>
      </c>
      <c r="G244" s="11" t="s">
        <v>209</v>
      </c>
      <c r="H244" s="4">
        <v>39</v>
      </c>
      <c r="I244" s="12">
        <v>18251.849999999999</v>
      </c>
      <c r="J244" s="12">
        <v>711822.15</v>
      </c>
      <c r="K244" s="12">
        <v>3904.88</v>
      </c>
      <c r="L244" s="4">
        <v>845</v>
      </c>
      <c r="M244" s="4" t="s">
        <v>29</v>
      </c>
      <c r="N244" s="4" t="str" cm="1">
        <f t="array" ref="N244">_xlfn.SWITCH(E244,"Delhi","North","Chennai","South","Hyderabad","South","Mumbai","Central","Bangalore","South")</f>
        <v>North</v>
      </c>
      <c r="O244" s="12">
        <v>173510.46</v>
      </c>
      <c r="P244" s="4">
        <f>Table1[[#This Row],[Delivery_Date]]-Table1[[#This Row],[Order_Date]]</f>
        <v>10</v>
      </c>
      <c r="Q244" s="4" t="str">
        <f>IF(Table1[[#This Row],[Delivery delay days]]&gt;5,"delay","on time")</f>
        <v>delay</v>
      </c>
      <c r="R244" s="10">
        <f>DATEVALUE(Table1[[#This Row],[Delivery_Date]])</f>
        <v>45117</v>
      </c>
      <c r="S244" s="10">
        <f>DATEVALUE(Table1[[#This Row],[Order_Date]])</f>
        <v>45107</v>
      </c>
      <c r="T244" s="4" t="str" cm="1">
        <f t="array" ref="T244">_xlfn.IFS(Table1[[#This Row],[Inventory_Level]]&lt;=200,"low",Table1[[#This Row],[Inventory_Level]]&gt;=700,"high",Table1[[#This Row],[Inventory_Level]]&gt;200,"medium")</f>
        <v>high</v>
      </c>
    </row>
    <row r="245" spans="1:20" x14ac:dyDescent="0.35">
      <c r="A245" s="4">
        <v>244</v>
      </c>
      <c r="B245" s="4" t="s">
        <v>37</v>
      </c>
      <c r="C245" s="4" t="s">
        <v>38</v>
      </c>
      <c r="D245" s="4" t="s">
        <v>32</v>
      </c>
      <c r="E245" s="4" t="s">
        <v>60</v>
      </c>
      <c r="F245" s="10" t="s">
        <v>318</v>
      </c>
      <c r="G245" s="11" t="s">
        <v>257</v>
      </c>
      <c r="H245" s="4">
        <v>41</v>
      </c>
      <c r="I245" s="12">
        <v>30793.64</v>
      </c>
      <c r="J245" s="12">
        <v>1262539.24</v>
      </c>
      <c r="K245" s="12">
        <v>4985.17</v>
      </c>
      <c r="L245" s="4">
        <v>429</v>
      </c>
      <c r="M245" s="4" t="s">
        <v>21</v>
      </c>
      <c r="N245" s="4" t="str" cm="1">
        <f t="array" ref="N245">_xlfn.SWITCH(E245,"Delhi","North","Chennai","South","Hyderabad","South","Mumbai","Central","Bangalore","South")</f>
        <v>South</v>
      </c>
      <c r="O245" s="12">
        <v>261832.35</v>
      </c>
      <c r="P245" s="4">
        <f>Table1[[#This Row],[Delivery_Date]]-Table1[[#This Row],[Order_Date]]</f>
        <v>4</v>
      </c>
      <c r="Q245" s="4" t="str">
        <f>IF(Table1[[#This Row],[Delivery delay days]]&gt;5,"delay","on time")</f>
        <v>on time</v>
      </c>
      <c r="R245" s="10">
        <f>DATEVALUE(Table1[[#This Row],[Delivery_Date]])</f>
        <v>45061</v>
      </c>
      <c r="S245" s="10">
        <f>DATEVALUE(Table1[[#This Row],[Order_Date]])</f>
        <v>45057</v>
      </c>
      <c r="T245" s="4" t="str" cm="1">
        <f t="array" ref="T245">_xlfn.IFS(Table1[[#This Row],[Inventory_Level]]&lt;=200,"low",Table1[[#This Row],[Inventory_Level]]&gt;=700,"high",Table1[[#This Row],[Inventory_Level]]&gt;200,"medium")</f>
        <v>medium</v>
      </c>
    </row>
    <row r="246" spans="1:20" x14ac:dyDescent="0.35">
      <c r="A246" s="4">
        <v>245</v>
      </c>
      <c r="B246" s="4" t="s">
        <v>37</v>
      </c>
      <c r="C246" s="4" t="s">
        <v>24</v>
      </c>
      <c r="D246" s="4" t="s">
        <v>25</v>
      </c>
      <c r="E246" s="4" t="s">
        <v>26</v>
      </c>
      <c r="F246" s="10" t="s">
        <v>319</v>
      </c>
      <c r="G246" s="11" t="s">
        <v>245</v>
      </c>
      <c r="H246" s="4">
        <v>91</v>
      </c>
      <c r="I246" s="12">
        <v>30209.27</v>
      </c>
      <c r="J246" s="12">
        <v>2749043.57</v>
      </c>
      <c r="K246" s="12">
        <v>2260.91</v>
      </c>
      <c r="L246" s="4">
        <v>419</v>
      </c>
      <c r="M246" s="4" t="s">
        <v>21</v>
      </c>
      <c r="N246" s="4" t="str" cm="1">
        <f t="array" ref="N246">_xlfn.SWITCH(E246,"Delhi","North","Chennai","South","Hyderabad","South","Mumbai","Central","Bangalore","South")</f>
        <v>South</v>
      </c>
      <c r="O246" s="12">
        <v>320716.90999999997</v>
      </c>
      <c r="P246" s="4">
        <f>Table1[[#This Row],[Delivery_Date]]-Table1[[#This Row],[Order_Date]]</f>
        <v>15</v>
      </c>
      <c r="Q246" s="4" t="str">
        <f>IF(Table1[[#This Row],[Delivery delay days]]&gt;5,"delay","on time")</f>
        <v>delay</v>
      </c>
      <c r="R246" s="10">
        <f>DATEVALUE(Table1[[#This Row],[Delivery_Date]])</f>
        <v>44958</v>
      </c>
      <c r="S246" s="10">
        <f>DATEVALUE(Table1[[#This Row],[Order_Date]])</f>
        <v>44943</v>
      </c>
      <c r="T246" s="4" t="str" cm="1">
        <f t="array" ref="T246">_xlfn.IFS(Table1[[#This Row],[Inventory_Level]]&lt;=200,"low",Table1[[#This Row],[Inventory_Level]]&gt;=700,"high",Table1[[#This Row],[Inventory_Level]]&gt;200,"medium")</f>
        <v>medium</v>
      </c>
    </row>
    <row r="247" spans="1:20" x14ac:dyDescent="0.35">
      <c r="A247" s="4">
        <v>246</v>
      </c>
      <c r="B247" s="4" t="s">
        <v>65</v>
      </c>
      <c r="C247" s="4" t="s">
        <v>16</v>
      </c>
      <c r="D247" s="4" t="s">
        <v>39</v>
      </c>
      <c r="E247" s="4" t="s">
        <v>60</v>
      </c>
      <c r="F247" s="10" t="s">
        <v>41</v>
      </c>
      <c r="G247" s="11" t="s">
        <v>320</v>
      </c>
      <c r="H247" s="4">
        <v>14</v>
      </c>
      <c r="I247" s="12">
        <v>33993.53</v>
      </c>
      <c r="J247" s="12">
        <v>475909.42</v>
      </c>
      <c r="K247" s="12">
        <v>4865.55</v>
      </c>
      <c r="L247" s="4">
        <v>287</v>
      </c>
      <c r="M247" s="4" t="s">
        <v>35</v>
      </c>
      <c r="N247" s="4" t="str" cm="1">
        <f t="array" ref="N247">_xlfn.SWITCH(E247,"Delhi","North","Chennai","South","Hyderabad","South","Mumbai","Central","Bangalore","South")</f>
        <v>South</v>
      </c>
      <c r="O247" s="12">
        <v>34940.519999999997</v>
      </c>
      <c r="P247" s="4">
        <f>Table1[[#This Row],[Delivery_Date]]-Table1[[#This Row],[Order_Date]]</f>
        <v>10</v>
      </c>
      <c r="Q247" s="4" t="str">
        <f>IF(Table1[[#This Row],[Delivery delay days]]&gt;5,"delay","on time")</f>
        <v>delay</v>
      </c>
      <c r="R247" s="10">
        <f>DATEVALUE(Table1[[#This Row],[Delivery_Date]])</f>
        <v>45048</v>
      </c>
      <c r="S247" s="10">
        <f>DATEVALUE(Table1[[#This Row],[Order_Date]])</f>
        <v>45038</v>
      </c>
      <c r="T247" s="4" t="str" cm="1">
        <f t="array" ref="T247">_xlfn.IFS(Table1[[#This Row],[Inventory_Level]]&lt;=200,"low",Table1[[#This Row],[Inventory_Level]]&gt;=700,"high",Table1[[#This Row],[Inventory_Level]]&gt;200,"medium")</f>
        <v>medium</v>
      </c>
    </row>
    <row r="248" spans="1:20" x14ac:dyDescent="0.35">
      <c r="A248" s="4">
        <v>247</v>
      </c>
      <c r="B248" s="4" t="s">
        <v>37</v>
      </c>
      <c r="C248" s="4" t="s">
        <v>24</v>
      </c>
      <c r="D248" s="4" t="s">
        <v>39</v>
      </c>
      <c r="E248" s="4" t="s">
        <v>46</v>
      </c>
      <c r="F248" s="10" t="s">
        <v>177</v>
      </c>
      <c r="G248" s="11" t="s">
        <v>214</v>
      </c>
      <c r="H248" s="4">
        <v>20</v>
      </c>
      <c r="I248" s="12">
        <v>16974.810000000001</v>
      </c>
      <c r="J248" s="12">
        <v>339496.2</v>
      </c>
      <c r="K248" s="12">
        <v>1370.01</v>
      </c>
      <c r="L248" s="4">
        <v>180</v>
      </c>
      <c r="M248" s="4" t="s">
        <v>21</v>
      </c>
      <c r="N248" s="4" t="str" cm="1">
        <f t="array" ref="N248">_xlfn.SWITCH(E248,"Delhi","North","Chennai","South","Hyderabad","South","Mumbai","Central","Bangalore","South")</f>
        <v>South</v>
      </c>
      <c r="O248" s="12">
        <v>80632</v>
      </c>
      <c r="P248" s="4">
        <f>Table1[[#This Row],[Delivery_Date]]-Table1[[#This Row],[Order_Date]]</f>
        <v>7</v>
      </c>
      <c r="Q248" s="4" t="str">
        <f>IF(Table1[[#This Row],[Delivery delay days]]&gt;5,"delay","on time")</f>
        <v>delay</v>
      </c>
      <c r="R248" s="10">
        <f>DATEVALUE(Table1[[#This Row],[Delivery_Date]])</f>
        <v>45015</v>
      </c>
      <c r="S248" s="10">
        <f>DATEVALUE(Table1[[#This Row],[Order_Date]])</f>
        <v>45008</v>
      </c>
      <c r="T248" s="4" t="str" cm="1">
        <f t="array" ref="T248">_xlfn.IFS(Table1[[#This Row],[Inventory_Level]]&lt;=200,"low",Table1[[#This Row],[Inventory_Level]]&gt;=700,"high",Table1[[#This Row],[Inventory_Level]]&gt;200,"medium")</f>
        <v>low</v>
      </c>
    </row>
    <row r="249" spans="1:20" x14ac:dyDescent="0.35">
      <c r="A249" s="4">
        <v>248</v>
      </c>
      <c r="B249" s="4" t="s">
        <v>59</v>
      </c>
      <c r="C249" s="4" t="s">
        <v>38</v>
      </c>
      <c r="D249" s="4" t="s">
        <v>17</v>
      </c>
      <c r="E249" s="4" t="s">
        <v>46</v>
      </c>
      <c r="F249" s="10" t="s">
        <v>321</v>
      </c>
      <c r="G249" s="11" t="s">
        <v>253</v>
      </c>
      <c r="H249" s="4">
        <v>82</v>
      </c>
      <c r="I249" s="12">
        <v>25909.32</v>
      </c>
      <c r="J249" s="12">
        <v>2124564.2400000002</v>
      </c>
      <c r="K249" s="12">
        <v>804.59</v>
      </c>
      <c r="L249" s="4">
        <v>221</v>
      </c>
      <c r="M249" s="4" t="s">
        <v>42</v>
      </c>
      <c r="N249" s="4" t="str" cm="1">
        <f t="array" ref="N249">_xlfn.SWITCH(E249,"Delhi","North","Chennai","South","Hyderabad","South","Mumbai","Central","Bangalore","South")</f>
        <v>South</v>
      </c>
      <c r="O249" s="12">
        <v>298282.90000000002</v>
      </c>
      <c r="P249" s="4">
        <f>Table1[[#This Row],[Delivery_Date]]-Table1[[#This Row],[Order_Date]]</f>
        <v>9</v>
      </c>
      <c r="Q249" s="4" t="str">
        <f>IF(Table1[[#This Row],[Delivery delay days]]&gt;5,"delay","on time")</f>
        <v>delay</v>
      </c>
      <c r="R249" s="10">
        <f>DATEVALUE(Table1[[#This Row],[Delivery_Date]])</f>
        <v>45094</v>
      </c>
      <c r="S249" s="10">
        <f>DATEVALUE(Table1[[#This Row],[Order_Date]])</f>
        <v>45085</v>
      </c>
      <c r="T249" s="4" t="str" cm="1">
        <f t="array" ref="T249">_xlfn.IFS(Table1[[#This Row],[Inventory_Level]]&lt;=200,"low",Table1[[#This Row],[Inventory_Level]]&gt;=700,"high",Table1[[#This Row],[Inventory_Level]]&gt;200,"medium")</f>
        <v>medium</v>
      </c>
    </row>
    <row r="250" spans="1:20" x14ac:dyDescent="0.35">
      <c r="A250" s="4">
        <v>249</v>
      </c>
      <c r="B250" s="4" t="s">
        <v>31</v>
      </c>
      <c r="C250" s="4" t="s">
        <v>24</v>
      </c>
      <c r="D250" s="4" t="s">
        <v>32</v>
      </c>
      <c r="E250" s="4" t="s">
        <v>26</v>
      </c>
      <c r="F250" s="10" t="s">
        <v>322</v>
      </c>
      <c r="G250" s="11" t="s">
        <v>103</v>
      </c>
      <c r="H250" s="4">
        <v>72</v>
      </c>
      <c r="I250" s="12">
        <v>23218.25</v>
      </c>
      <c r="J250" s="12">
        <v>1671714</v>
      </c>
      <c r="K250" s="12">
        <v>2603.36</v>
      </c>
      <c r="L250" s="4">
        <v>524</v>
      </c>
      <c r="M250" s="4" t="s">
        <v>29</v>
      </c>
      <c r="N250" s="4" t="str" cm="1">
        <f t="array" ref="N250">_xlfn.SWITCH(E250,"Delhi","North","Chennai","South","Hyderabad","South","Mumbai","Central","Bangalore","South")</f>
        <v>South</v>
      </c>
      <c r="O250" s="12">
        <v>353663.6</v>
      </c>
      <c r="P250" s="4">
        <f>Table1[[#This Row],[Delivery_Date]]-Table1[[#This Row],[Order_Date]]</f>
        <v>10</v>
      </c>
      <c r="Q250" s="4" t="str">
        <f>IF(Table1[[#This Row],[Delivery delay days]]&gt;5,"delay","on time")</f>
        <v>delay</v>
      </c>
      <c r="R250" s="10">
        <f>DATEVALUE(Table1[[#This Row],[Delivery_Date]])</f>
        <v>45004</v>
      </c>
      <c r="S250" s="10">
        <f>DATEVALUE(Table1[[#This Row],[Order_Date]])</f>
        <v>44994</v>
      </c>
      <c r="T250" s="4" t="str" cm="1">
        <f t="array" ref="T250">_xlfn.IFS(Table1[[#This Row],[Inventory_Level]]&lt;=200,"low",Table1[[#This Row],[Inventory_Level]]&gt;=700,"high",Table1[[#This Row],[Inventory_Level]]&gt;200,"medium")</f>
        <v>medium</v>
      </c>
    </row>
    <row r="251" spans="1:20" x14ac:dyDescent="0.35">
      <c r="A251" s="4">
        <v>250</v>
      </c>
      <c r="B251" s="4" t="s">
        <v>44</v>
      </c>
      <c r="C251" s="4" t="s">
        <v>16</v>
      </c>
      <c r="D251" s="4" t="s">
        <v>32</v>
      </c>
      <c r="E251" s="4" t="s">
        <v>60</v>
      </c>
      <c r="F251" s="10" t="s">
        <v>220</v>
      </c>
      <c r="G251" s="11" t="s">
        <v>117</v>
      </c>
      <c r="H251" s="4">
        <v>88</v>
      </c>
      <c r="I251" s="12">
        <v>30938.91</v>
      </c>
      <c r="J251" s="12">
        <v>2722624.08</v>
      </c>
      <c r="K251" s="12">
        <v>1180.3499999999999</v>
      </c>
      <c r="L251" s="4">
        <v>857</v>
      </c>
      <c r="M251" s="4" t="s">
        <v>21</v>
      </c>
      <c r="N251" s="4" t="str" cm="1">
        <f t="array" ref="N251">_xlfn.SWITCH(E251,"Delhi","North","Chennai","South","Hyderabad","South","Mumbai","Central","Bangalore","South")</f>
        <v>South</v>
      </c>
      <c r="O251" s="12">
        <v>195590.69</v>
      </c>
      <c r="P251" s="4">
        <f>Table1[[#This Row],[Delivery_Date]]-Table1[[#This Row],[Order_Date]]</f>
        <v>14</v>
      </c>
      <c r="Q251" s="4" t="str">
        <f>IF(Table1[[#This Row],[Delivery delay days]]&gt;5,"delay","on time")</f>
        <v>delay</v>
      </c>
      <c r="R251" s="10">
        <f>DATEVALUE(Table1[[#This Row],[Delivery_Date]])</f>
        <v>45191</v>
      </c>
      <c r="S251" s="10">
        <f>DATEVALUE(Table1[[#This Row],[Order_Date]])</f>
        <v>45177</v>
      </c>
      <c r="T251" s="4" t="str" cm="1">
        <f t="array" ref="T251">_xlfn.IFS(Table1[[#This Row],[Inventory_Level]]&lt;=200,"low",Table1[[#This Row],[Inventory_Level]]&gt;=700,"high",Table1[[#This Row],[Inventory_Level]]&gt;200,"medium")</f>
        <v>high</v>
      </c>
    </row>
    <row r="252" spans="1:20" x14ac:dyDescent="0.35">
      <c r="A252" s="4">
        <v>251</v>
      </c>
      <c r="B252" s="4" t="s">
        <v>44</v>
      </c>
      <c r="C252" s="4" t="s">
        <v>38</v>
      </c>
      <c r="D252" s="4" t="s">
        <v>45</v>
      </c>
      <c r="E252" s="4" t="s">
        <v>46</v>
      </c>
      <c r="F252" s="10" t="s">
        <v>323</v>
      </c>
      <c r="G252" s="11" t="s">
        <v>181</v>
      </c>
      <c r="H252" s="4">
        <v>16</v>
      </c>
      <c r="I252" s="12">
        <v>47892.5</v>
      </c>
      <c r="J252" s="12">
        <v>766280</v>
      </c>
      <c r="K252" s="12">
        <v>1111.75</v>
      </c>
      <c r="L252" s="4">
        <v>757</v>
      </c>
      <c r="M252" s="4" t="s">
        <v>35</v>
      </c>
      <c r="N252" s="4" t="str" cm="1">
        <f t="array" ref="N252">_xlfn.SWITCH(E252,"Delhi","North","Chennai","South","Hyderabad","South","Mumbai","Central","Bangalore","South")</f>
        <v>South</v>
      </c>
      <c r="O252" s="12">
        <v>118468.65</v>
      </c>
      <c r="P252" s="4">
        <f>Table1[[#This Row],[Delivery_Date]]-Table1[[#This Row],[Order_Date]]</f>
        <v>5</v>
      </c>
      <c r="Q252" s="4" t="str">
        <f>IF(Table1[[#This Row],[Delivery delay days]]&gt;5,"delay","on time")</f>
        <v>on time</v>
      </c>
      <c r="R252" s="10">
        <f>DATEVALUE(Table1[[#This Row],[Delivery_Date]])</f>
        <v>45278</v>
      </c>
      <c r="S252" s="10">
        <f>DATEVALUE(Table1[[#This Row],[Order_Date]])</f>
        <v>45273</v>
      </c>
      <c r="T252" s="4" t="str" cm="1">
        <f t="array" ref="T252">_xlfn.IFS(Table1[[#This Row],[Inventory_Level]]&lt;=200,"low",Table1[[#This Row],[Inventory_Level]]&gt;=700,"high",Table1[[#This Row],[Inventory_Level]]&gt;200,"medium")</f>
        <v>high</v>
      </c>
    </row>
    <row r="253" spans="1:20" x14ac:dyDescent="0.35">
      <c r="A253" s="4">
        <v>252</v>
      </c>
      <c r="B253" s="4" t="s">
        <v>65</v>
      </c>
      <c r="C253" s="4" t="s">
        <v>16</v>
      </c>
      <c r="D253" s="4" t="s">
        <v>39</v>
      </c>
      <c r="E253" s="4" t="s">
        <v>52</v>
      </c>
      <c r="F253" s="10" t="s">
        <v>324</v>
      </c>
      <c r="G253" s="11" t="s">
        <v>325</v>
      </c>
      <c r="H253" s="4">
        <v>74</v>
      </c>
      <c r="I253" s="12">
        <v>19762.07</v>
      </c>
      <c r="J253" s="12">
        <v>1462393.18</v>
      </c>
      <c r="K253" s="12">
        <v>1743.01</v>
      </c>
      <c r="L253" s="4">
        <v>250</v>
      </c>
      <c r="M253" s="4" t="s">
        <v>35</v>
      </c>
      <c r="N253" s="4" t="str" cm="1">
        <f t="array" ref="N253">_xlfn.SWITCH(E253,"Delhi","North","Chennai","South","Hyderabad","South","Mumbai","Central","Bangalore","South")</f>
        <v>Central</v>
      </c>
      <c r="O253" s="12">
        <v>132998.88</v>
      </c>
      <c r="P253" s="4">
        <f>Table1[[#This Row],[Delivery_Date]]-Table1[[#This Row],[Order_Date]]</f>
        <v>14</v>
      </c>
      <c r="Q253" s="4" t="str">
        <f>IF(Table1[[#This Row],[Delivery delay days]]&gt;5,"delay","on time")</f>
        <v>delay</v>
      </c>
      <c r="R253" s="10">
        <f>DATEVALUE(Table1[[#This Row],[Delivery_Date]])</f>
        <v>44945</v>
      </c>
      <c r="S253" s="10">
        <f>DATEVALUE(Table1[[#This Row],[Order_Date]])</f>
        <v>44931</v>
      </c>
      <c r="T253" s="4" t="str" cm="1">
        <f t="array" ref="T253">_xlfn.IFS(Table1[[#This Row],[Inventory_Level]]&lt;=200,"low",Table1[[#This Row],[Inventory_Level]]&gt;=700,"high",Table1[[#This Row],[Inventory_Level]]&gt;200,"medium")</f>
        <v>medium</v>
      </c>
    </row>
    <row r="254" spans="1:20" x14ac:dyDescent="0.35">
      <c r="A254" s="4">
        <v>253</v>
      </c>
      <c r="B254" s="4" t="s">
        <v>37</v>
      </c>
      <c r="C254" s="4" t="s">
        <v>16</v>
      </c>
      <c r="D254" s="4" t="s">
        <v>32</v>
      </c>
      <c r="E254" s="4" t="s">
        <v>46</v>
      </c>
      <c r="F254" s="10" t="s">
        <v>314</v>
      </c>
      <c r="G254" s="11" t="s">
        <v>326</v>
      </c>
      <c r="H254" s="4">
        <v>56</v>
      </c>
      <c r="I254" s="12">
        <v>46005.54</v>
      </c>
      <c r="J254" s="12">
        <v>2576310.2400000002</v>
      </c>
      <c r="K254" s="12">
        <v>3207.34</v>
      </c>
      <c r="L254" s="4">
        <v>794</v>
      </c>
      <c r="M254" s="4" t="s">
        <v>35</v>
      </c>
      <c r="N254" s="4" t="str" cm="1">
        <f t="array" ref="N254">_xlfn.SWITCH(E254,"Delhi","North","Chennai","South","Hyderabad","South","Mumbai","Central","Bangalore","South")</f>
        <v>South</v>
      </c>
      <c r="O254" s="12">
        <v>232956.09</v>
      </c>
      <c r="P254" s="4">
        <f>Table1[[#This Row],[Delivery_Date]]-Table1[[#This Row],[Order_Date]]</f>
        <v>4</v>
      </c>
      <c r="Q254" s="4" t="str">
        <f>IF(Table1[[#This Row],[Delivery delay days]]&gt;5,"delay","on time")</f>
        <v>on time</v>
      </c>
      <c r="R254" s="10">
        <f>DATEVALUE(Table1[[#This Row],[Delivery_Date]])</f>
        <v>45112</v>
      </c>
      <c r="S254" s="10">
        <f>DATEVALUE(Table1[[#This Row],[Order_Date]])</f>
        <v>45108</v>
      </c>
      <c r="T254" s="4" t="str" cm="1">
        <f t="array" ref="T254">_xlfn.IFS(Table1[[#This Row],[Inventory_Level]]&lt;=200,"low",Table1[[#This Row],[Inventory_Level]]&gt;=700,"high",Table1[[#This Row],[Inventory_Level]]&gt;200,"medium")</f>
        <v>high</v>
      </c>
    </row>
    <row r="255" spans="1:20" x14ac:dyDescent="0.35">
      <c r="A255" s="4">
        <v>254</v>
      </c>
      <c r="B255" s="4" t="s">
        <v>65</v>
      </c>
      <c r="C255" s="4" t="s">
        <v>16</v>
      </c>
      <c r="D255" s="4" t="s">
        <v>39</v>
      </c>
      <c r="E255" s="4" t="s">
        <v>46</v>
      </c>
      <c r="F255" s="10" t="s">
        <v>264</v>
      </c>
      <c r="G255" s="11" t="s">
        <v>85</v>
      </c>
      <c r="H255" s="4">
        <v>99</v>
      </c>
      <c r="I255" s="12">
        <v>19551.53</v>
      </c>
      <c r="J255" s="12">
        <v>1935601.47</v>
      </c>
      <c r="K255" s="12">
        <v>1709.08</v>
      </c>
      <c r="L255" s="4">
        <v>748</v>
      </c>
      <c r="M255" s="4" t="s">
        <v>29</v>
      </c>
      <c r="N255" s="4" t="str" cm="1">
        <f t="array" ref="N255">_xlfn.SWITCH(E255,"Delhi","North","Chennai","South","Hyderabad","South","Mumbai","Central","Bangalore","South")</f>
        <v>South</v>
      </c>
      <c r="O255" s="12">
        <v>344934.82</v>
      </c>
      <c r="P255" s="4">
        <f>Table1[[#This Row],[Delivery_Date]]-Table1[[#This Row],[Order_Date]]</f>
        <v>12</v>
      </c>
      <c r="Q255" s="4" t="str">
        <f>IF(Table1[[#This Row],[Delivery delay days]]&gt;5,"delay","on time")</f>
        <v>delay</v>
      </c>
      <c r="R255" s="10">
        <f>DATEVALUE(Table1[[#This Row],[Delivery_Date]])</f>
        <v>45040</v>
      </c>
      <c r="S255" s="10">
        <f>DATEVALUE(Table1[[#This Row],[Order_Date]])</f>
        <v>45028</v>
      </c>
      <c r="T255" s="4" t="str" cm="1">
        <f t="array" ref="T255">_xlfn.IFS(Table1[[#This Row],[Inventory_Level]]&lt;=200,"low",Table1[[#This Row],[Inventory_Level]]&gt;=700,"high",Table1[[#This Row],[Inventory_Level]]&gt;200,"medium")</f>
        <v>high</v>
      </c>
    </row>
    <row r="256" spans="1:20" x14ac:dyDescent="0.35">
      <c r="A256" s="4">
        <v>255</v>
      </c>
      <c r="B256" s="4" t="s">
        <v>23</v>
      </c>
      <c r="C256" s="4" t="s">
        <v>16</v>
      </c>
      <c r="D256" s="4" t="s">
        <v>45</v>
      </c>
      <c r="E256" s="4" t="s">
        <v>52</v>
      </c>
      <c r="F256" s="10" t="s">
        <v>327</v>
      </c>
      <c r="G256" s="11" t="s">
        <v>119</v>
      </c>
      <c r="H256" s="4">
        <v>75</v>
      </c>
      <c r="I256" s="12">
        <v>9513.0400000000009</v>
      </c>
      <c r="J256" s="12">
        <v>713478</v>
      </c>
      <c r="K256" s="12">
        <v>1917.92</v>
      </c>
      <c r="L256" s="4">
        <v>864</v>
      </c>
      <c r="M256" s="4" t="s">
        <v>35</v>
      </c>
      <c r="N256" s="4" t="str" cm="1">
        <f t="array" ref="N256">_xlfn.SWITCH(E256,"Delhi","North","Chennai","South","Hyderabad","South","Mumbai","Central","Bangalore","South")</f>
        <v>Central</v>
      </c>
      <c r="O256" s="12">
        <v>139986.89000000001</v>
      </c>
      <c r="P256" s="4">
        <f>Table1[[#This Row],[Delivery_Date]]-Table1[[#This Row],[Order_Date]]</f>
        <v>9</v>
      </c>
      <c r="Q256" s="4" t="str">
        <f>IF(Table1[[#This Row],[Delivery delay days]]&gt;5,"delay","on time")</f>
        <v>delay</v>
      </c>
      <c r="R256" s="10">
        <f>DATEVALUE(Table1[[#This Row],[Delivery_Date]])</f>
        <v>45274</v>
      </c>
      <c r="S256" s="10">
        <f>DATEVALUE(Table1[[#This Row],[Order_Date]])</f>
        <v>45265</v>
      </c>
      <c r="T256" s="4" t="str" cm="1">
        <f t="array" ref="T256">_xlfn.IFS(Table1[[#This Row],[Inventory_Level]]&lt;=200,"low",Table1[[#This Row],[Inventory_Level]]&gt;=700,"high",Table1[[#This Row],[Inventory_Level]]&gt;200,"medium")</f>
        <v>high</v>
      </c>
    </row>
    <row r="257" spans="1:20" x14ac:dyDescent="0.35">
      <c r="A257" s="4">
        <v>256</v>
      </c>
      <c r="B257" s="4" t="s">
        <v>65</v>
      </c>
      <c r="C257" s="4" t="s">
        <v>38</v>
      </c>
      <c r="D257" s="4" t="s">
        <v>25</v>
      </c>
      <c r="E257" s="4" t="s">
        <v>46</v>
      </c>
      <c r="F257" s="10" t="s">
        <v>117</v>
      </c>
      <c r="G257" s="11" t="s">
        <v>20</v>
      </c>
      <c r="H257" s="4">
        <v>80</v>
      </c>
      <c r="I257" s="12">
        <v>47159.94</v>
      </c>
      <c r="J257" s="12">
        <v>3772795.2</v>
      </c>
      <c r="K257" s="12">
        <v>4445.09</v>
      </c>
      <c r="L257" s="4">
        <v>493</v>
      </c>
      <c r="M257" s="4" t="s">
        <v>35</v>
      </c>
      <c r="N257" s="4" t="str" cm="1">
        <f t="array" ref="N257">_xlfn.SWITCH(E257,"Delhi","North","Chennai","South","Hyderabad","South","Mumbai","Central","Bangalore","South")</f>
        <v>South</v>
      </c>
      <c r="O257" s="12">
        <v>825935.64</v>
      </c>
      <c r="P257" s="4">
        <f>Table1[[#This Row],[Delivery_Date]]-Table1[[#This Row],[Order_Date]]</f>
        <v>7</v>
      </c>
      <c r="Q257" s="4" t="str">
        <f>IF(Table1[[#This Row],[Delivery delay days]]&gt;5,"delay","on time")</f>
        <v>delay</v>
      </c>
      <c r="R257" s="10">
        <f>DATEVALUE(Table1[[#This Row],[Delivery_Date]])</f>
        <v>45198</v>
      </c>
      <c r="S257" s="10">
        <f>DATEVALUE(Table1[[#This Row],[Order_Date]])</f>
        <v>45191</v>
      </c>
      <c r="T257" s="4" t="str" cm="1">
        <f t="array" ref="T257">_xlfn.IFS(Table1[[#This Row],[Inventory_Level]]&lt;=200,"low",Table1[[#This Row],[Inventory_Level]]&gt;=700,"high",Table1[[#This Row],[Inventory_Level]]&gt;200,"medium")</f>
        <v>medium</v>
      </c>
    </row>
    <row r="258" spans="1:20" x14ac:dyDescent="0.35">
      <c r="A258" s="4">
        <v>257</v>
      </c>
      <c r="B258" s="4" t="s">
        <v>44</v>
      </c>
      <c r="C258" s="4" t="s">
        <v>24</v>
      </c>
      <c r="D258" s="4" t="s">
        <v>25</v>
      </c>
      <c r="E258" s="4" t="s">
        <v>18</v>
      </c>
      <c r="F258" s="10" t="s">
        <v>328</v>
      </c>
      <c r="G258" s="11" t="s">
        <v>94</v>
      </c>
      <c r="H258" s="4">
        <v>66</v>
      </c>
      <c r="I258" s="12">
        <v>34305.96</v>
      </c>
      <c r="J258" s="12">
        <v>2264193.36</v>
      </c>
      <c r="K258" s="12">
        <v>3860.02</v>
      </c>
      <c r="L258" s="4">
        <v>602</v>
      </c>
      <c r="M258" s="4" t="s">
        <v>35</v>
      </c>
      <c r="N258" s="4" t="str" cm="1">
        <f t="array" ref="N258">_xlfn.SWITCH(E258,"Delhi","North","Chennai","South","Hyderabad","South","Mumbai","Central","Bangalore","South")</f>
        <v>North</v>
      </c>
      <c r="O258" s="12">
        <v>248202.22</v>
      </c>
      <c r="P258" s="4">
        <f>Table1[[#This Row],[Delivery_Date]]-Table1[[#This Row],[Order_Date]]</f>
        <v>5</v>
      </c>
      <c r="Q258" s="4" t="str">
        <f>IF(Table1[[#This Row],[Delivery delay days]]&gt;5,"delay","on time")</f>
        <v>on time</v>
      </c>
      <c r="R258" s="10">
        <f>DATEVALUE(Table1[[#This Row],[Delivery_Date]])</f>
        <v>44947</v>
      </c>
      <c r="S258" s="10">
        <f>DATEVALUE(Table1[[#This Row],[Order_Date]])</f>
        <v>44942</v>
      </c>
      <c r="T258" s="4" t="str" cm="1">
        <f t="array" ref="T258">_xlfn.IFS(Table1[[#This Row],[Inventory_Level]]&lt;=200,"low",Table1[[#This Row],[Inventory_Level]]&gt;=700,"high",Table1[[#This Row],[Inventory_Level]]&gt;200,"medium")</f>
        <v>medium</v>
      </c>
    </row>
    <row r="259" spans="1:20" x14ac:dyDescent="0.35">
      <c r="A259" s="4">
        <v>258</v>
      </c>
      <c r="B259" s="4" t="s">
        <v>31</v>
      </c>
      <c r="C259" s="4" t="s">
        <v>16</v>
      </c>
      <c r="D259" s="4" t="s">
        <v>32</v>
      </c>
      <c r="E259" s="4" t="s">
        <v>18</v>
      </c>
      <c r="F259" s="10" t="s">
        <v>285</v>
      </c>
      <c r="G259" s="11" t="s">
        <v>292</v>
      </c>
      <c r="H259" s="4">
        <v>100</v>
      </c>
      <c r="I259" s="12">
        <v>25586.02</v>
      </c>
      <c r="J259" s="12">
        <v>2558602</v>
      </c>
      <c r="K259" s="12">
        <v>1385.09</v>
      </c>
      <c r="L259" s="4">
        <v>740</v>
      </c>
      <c r="M259" s="4" t="s">
        <v>35</v>
      </c>
      <c r="N259" s="4" t="str" cm="1">
        <f t="array" ref="N259">_xlfn.SWITCH(E259,"Delhi","North","Chennai","South","Hyderabad","South","Mumbai","Central","Bangalore","South")</f>
        <v>North</v>
      </c>
      <c r="O259" s="12">
        <v>489954.96</v>
      </c>
      <c r="P259" s="4">
        <f>Table1[[#This Row],[Delivery_Date]]-Table1[[#This Row],[Order_Date]]</f>
        <v>5</v>
      </c>
      <c r="Q259" s="4" t="str">
        <f>IF(Table1[[#This Row],[Delivery delay days]]&gt;5,"delay","on time")</f>
        <v>on time</v>
      </c>
      <c r="R259" s="10">
        <f>DATEVALUE(Table1[[#This Row],[Delivery_Date]])</f>
        <v>45199</v>
      </c>
      <c r="S259" s="10">
        <f>DATEVALUE(Table1[[#This Row],[Order_Date]])</f>
        <v>45194</v>
      </c>
      <c r="T259" s="4" t="str" cm="1">
        <f t="array" ref="T259">_xlfn.IFS(Table1[[#This Row],[Inventory_Level]]&lt;=200,"low",Table1[[#This Row],[Inventory_Level]]&gt;=700,"high",Table1[[#This Row],[Inventory_Level]]&gt;200,"medium")</f>
        <v>high</v>
      </c>
    </row>
    <row r="260" spans="1:20" x14ac:dyDescent="0.35">
      <c r="A260" s="4">
        <v>259</v>
      </c>
      <c r="B260" s="4" t="s">
        <v>15</v>
      </c>
      <c r="C260" s="4" t="s">
        <v>16</v>
      </c>
      <c r="D260" s="4" t="s">
        <v>17</v>
      </c>
      <c r="E260" s="4" t="s">
        <v>26</v>
      </c>
      <c r="F260" s="10" t="s">
        <v>88</v>
      </c>
      <c r="G260" s="11" t="s">
        <v>166</v>
      </c>
      <c r="H260" s="4">
        <v>35</v>
      </c>
      <c r="I260" s="12">
        <v>20948.96</v>
      </c>
      <c r="J260" s="12">
        <v>733213.6</v>
      </c>
      <c r="K260" s="12">
        <v>2301.59</v>
      </c>
      <c r="L260" s="4">
        <v>414</v>
      </c>
      <c r="M260" s="4" t="s">
        <v>29</v>
      </c>
      <c r="N260" s="4" t="str" cm="1">
        <f t="array" ref="N260">_xlfn.SWITCH(E260,"Delhi","North","Chennai","South","Hyderabad","South","Mumbai","Central","Bangalore","South")</f>
        <v>South</v>
      </c>
      <c r="O260" s="12">
        <v>78222.02</v>
      </c>
      <c r="P260" s="4">
        <f>Table1[[#This Row],[Delivery_Date]]-Table1[[#This Row],[Order_Date]]</f>
        <v>4</v>
      </c>
      <c r="Q260" s="4" t="str">
        <f>IF(Table1[[#This Row],[Delivery delay days]]&gt;5,"delay","on time")</f>
        <v>on time</v>
      </c>
      <c r="R260" s="10">
        <f>DATEVALUE(Table1[[#This Row],[Delivery_Date]])</f>
        <v>45118</v>
      </c>
      <c r="S260" s="10">
        <f>DATEVALUE(Table1[[#This Row],[Order_Date]])</f>
        <v>45114</v>
      </c>
      <c r="T260" s="4" t="str" cm="1">
        <f t="array" ref="T260">_xlfn.IFS(Table1[[#This Row],[Inventory_Level]]&lt;=200,"low",Table1[[#This Row],[Inventory_Level]]&gt;=700,"high",Table1[[#This Row],[Inventory_Level]]&gt;200,"medium")</f>
        <v>medium</v>
      </c>
    </row>
    <row r="261" spans="1:20" x14ac:dyDescent="0.35">
      <c r="A261" s="4">
        <v>260</v>
      </c>
      <c r="B261" s="4" t="s">
        <v>31</v>
      </c>
      <c r="C261" s="4" t="s">
        <v>24</v>
      </c>
      <c r="D261" s="4" t="s">
        <v>25</v>
      </c>
      <c r="E261" s="4" t="s">
        <v>60</v>
      </c>
      <c r="F261" s="10" t="s">
        <v>329</v>
      </c>
      <c r="G261" s="11" t="s">
        <v>186</v>
      </c>
      <c r="H261" s="4">
        <v>43</v>
      </c>
      <c r="I261" s="12">
        <v>27084.01</v>
      </c>
      <c r="J261" s="12">
        <v>1164612.43</v>
      </c>
      <c r="K261" s="12">
        <v>1076.94</v>
      </c>
      <c r="L261" s="4">
        <v>295</v>
      </c>
      <c r="M261" s="4" t="s">
        <v>21</v>
      </c>
      <c r="N261" s="4" t="str" cm="1">
        <f t="array" ref="N261">_xlfn.SWITCH(E261,"Delhi","North","Chennai","South","Hyderabad","South","Mumbai","Central","Bangalore","South")</f>
        <v>South</v>
      </c>
      <c r="O261" s="12">
        <v>80544.92</v>
      </c>
      <c r="P261" s="4">
        <f>Table1[[#This Row],[Delivery_Date]]-Table1[[#This Row],[Order_Date]]</f>
        <v>12</v>
      </c>
      <c r="Q261" s="4" t="str">
        <f>IF(Table1[[#This Row],[Delivery delay days]]&gt;5,"delay","on time")</f>
        <v>delay</v>
      </c>
      <c r="R261" s="10">
        <f>DATEVALUE(Table1[[#This Row],[Delivery_Date]])</f>
        <v>45142</v>
      </c>
      <c r="S261" s="10">
        <f>DATEVALUE(Table1[[#This Row],[Order_Date]])</f>
        <v>45130</v>
      </c>
      <c r="T261" s="4" t="str" cm="1">
        <f t="array" ref="T261">_xlfn.IFS(Table1[[#This Row],[Inventory_Level]]&lt;=200,"low",Table1[[#This Row],[Inventory_Level]]&gt;=700,"high",Table1[[#This Row],[Inventory_Level]]&gt;200,"medium")</f>
        <v>medium</v>
      </c>
    </row>
    <row r="262" spans="1:20" x14ac:dyDescent="0.35">
      <c r="A262" s="4">
        <v>261</v>
      </c>
      <c r="B262" s="4" t="s">
        <v>31</v>
      </c>
      <c r="C262" s="4" t="s">
        <v>38</v>
      </c>
      <c r="D262" s="4" t="s">
        <v>17</v>
      </c>
      <c r="E262" s="4" t="s">
        <v>60</v>
      </c>
      <c r="F262" s="10" t="s">
        <v>63</v>
      </c>
      <c r="G262" s="11" t="s">
        <v>297</v>
      </c>
      <c r="H262" s="4">
        <v>44</v>
      </c>
      <c r="I262" s="12">
        <v>26058.46</v>
      </c>
      <c r="J262" s="12">
        <v>1146572.24</v>
      </c>
      <c r="K262" s="12">
        <v>2222.0100000000002</v>
      </c>
      <c r="L262" s="4">
        <v>405</v>
      </c>
      <c r="M262" s="4" t="s">
        <v>29</v>
      </c>
      <c r="N262" s="4" t="str" cm="1">
        <f t="array" ref="N262">_xlfn.SWITCH(E262,"Delhi","North","Chennai","South","Hyderabad","South","Mumbai","Central","Bangalore","South")</f>
        <v>South</v>
      </c>
      <c r="O262" s="12">
        <v>230181.27</v>
      </c>
      <c r="P262" s="4">
        <f>Table1[[#This Row],[Delivery_Date]]-Table1[[#This Row],[Order_Date]]</f>
        <v>11</v>
      </c>
      <c r="Q262" s="4" t="str">
        <f>IF(Table1[[#This Row],[Delivery delay days]]&gt;5,"delay","on time")</f>
        <v>delay</v>
      </c>
      <c r="R262" s="10">
        <f>DATEVALUE(Table1[[#This Row],[Delivery_Date]])</f>
        <v>45093</v>
      </c>
      <c r="S262" s="10">
        <f>DATEVALUE(Table1[[#This Row],[Order_Date]])</f>
        <v>45082</v>
      </c>
      <c r="T262" s="4" t="str" cm="1">
        <f t="array" ref="T262">_xlfn.IFS(Table1[[#This Row],[Inventory_Level]]&lt;=200,"low",Table1[[#This Row],[Inventory_Level]]&gt;=700,"high",Table1[[#This Row],[Inventory_Level]]&gt;200,"medium")</f>
        <v>medium</v>
      </c>
    </row>
    <row r="263" spans="1:20" x14ac:dyDescent="0.35">
      <c r="A263" s="4">
        <v>262</v>
      </c>
      <c r="B263" s="4" t="s">
        <v>37</v>
      </c>
      <c r="C263" s="4" t="s">
        <v>38</v>
      </c>
      <c r="D263" s="4" t="s">
        <v>45</v>
      </c>
      <c r="E263" s="4" t="s">
        <v>26</v>
      </c>
      <c r="F263" s="10" t="s">
        <v>173</v>
      </c>
      <c r="G263" s="11" t="s">
        <v>174</v>
      </c>
      <c r="H263" s="4">
        <v>77</v>
      </c>
      <c r="I263" s="12">
        <v>2535.62</v>
      </c>
      <c r="J263" s="12">
        <v>195242.74</v>
      </c>
      <c r="K263" s="12">
        <v>4267.58</v>
      </c>
      <c r="L263" s="4">
        <v>168</v>
      </c>
      <c r="M263" s="4" t="s">
        <v>21</v>
      </c>
      <c r="N263" s="4" t="str" cm="1">
        <f t="array" ref="N263">_xlfn.SWITCH(E263,"Delhi","North","Chennai","South","Hyderabad","South","Mumbai","Central","Bangalore","South")</f>
        <v>South</v>
      </c>
      <c r="O263" s="12">
        <v>17707.650000000001</v>
      </c>
      <c r="P263" s="4">
        <f>Table1[[#This Row],[Delivery_Date]]-Table1[[#This Row],[Order_Date]]</f>
        <v>6</v>
      </c>
      <c r="Q263" s="4" t="str">
        <f>IF(Table1[[#This Row],[Delivery delay days]]&gt;5,"delay","on time")</f>
        <v>delay</v>
      </c>
      <c r="R263" s="10">
        <f>DATEVALUE(Table1[[#This Row],[Delivery_Date]])</f>
        <v>45066</v>
      </c>
      <c r="S263" s="10">
        <f>DATEVALUE(Table1[[#This Row],[Order_Date]])</f>
        <v>45060</v>
      </c>
      <c r="T263" s="4" t="str" cm="1">
        <f t="array" ref="T263">_xlfn.IFS(Table1[[#This Row],[Inventory_Level]]&lt;=200,"low",Table1[[#This Row],[Inventory_Level]]&gt;=700,"high",Table1[[#This Row],[Inventory_Level]]&gt;200,"medium")</f>
        <v>low</v>
      </c>
    </row>
    <row r="264" spans="1:20" x14ac:dyDescent="0.35">
      <c r="A264" s="4">
        <v>263</v>
      </c>
      <c r="B264" s="4" t="s">
        <v>37</v>
      </c>
      <c r="C264" s="4" t="s">
        <v>24</v>
      </c>
      <c r="D264" s="4" t="s">
        <v>45</v>
      </c>
      <c r="E264" s="4" t="s">
        <v>26</v>
      </c>
      <c r="F264" s="10" t="s">
        <v>330</v>
      </c>
      <c r="G264" s="11" t="s">
        <v>273</v>
      </c>
      <c r="H264" s="4">
        <v>31</v>
      </c>
      <c r="I264" s="12">
        <v>23246.61</v>
      </c>
      <c r="J264" s="12">
        <v>720644.91</v>
      </c>
      <c r="K264" s="12">
        <v>1014.28</v>
      </c>
      <c r="L264" s="4">
        <v>212</v>
      </c>
      <c r="M264" s="4" t="s">
        <v>35</v>
      </c>
      <c r="N264" s="4" t="str" cm="1">
        <f t="array" ref="N264">_xlfn.SWITCH(E264,"Delhi","North","Chennai","South","Hyderabad","South","Mumbai","Central","Bangalore","South")</f>
        <v>South</v>
      </c>
      <c r="O264" s="12">
        <v>86611.67</v>
      </c>
      <c r="P264" s="4">
        <f>Table1[[#This Row],[Delivery_Date]]-Table1[[#This Row],[Order_Date]]</f>
        <v>4</v>
      </c>
      <c r="Q264" s="4" t="str">
        <f>IF(Table1[[#This Row],[Delivery delay days]]&gt;5,"delay","on time")</f>
        <v>on time</v>
      </c>
      <c r="R264" s="10">
        <f>DATEVALUE(Table1[[#This Row],[Delivery_Date]])</f>
        <v>45261</v>
      </c>
      <c r="S264" s="10">
        <f>DATEVALUE(Table1[[#This Row],[Order_Date]])</f>
        <v>45257</v>
      </c>
      <c r="T264" s="4" t="str" cm="1">
        <f t="array" ref="T264">_xlfn.IFS(Table1[[#This Row],[Inventory_Level]]&lt;=200,"low",Table1[[#This Row],[Inventory_Level]]&gt;=700,"high",Table1[[#This Row],[Inventory_Level]]&gt;200,"medium")</f>
        <v>medium</v>
      </c>
    </row>
    <row r="265" spans="1:20" x14ac:dyDescent="0.35">
      <c r="A265" s="4">
        <v>264</v>
      </c>
      <c r="B265" s="4" t="s">
        <v>44</v>
      </c>
      <c r="C265" s="4" t="s">
        <v>24</v>
      </c>
      <c r="D265" s="4" t="s">
        <v>39</v>
      </c>
      <c r="E265" s="4" t="s">
        <v>26</v>
      </c>
      <c r="F265" s="10" t="s">
        <v>253</v>
      </c>
      <c r="G265" s="11" t="s">
        <v>198</v>
      </c>
      <c r="H265" s="4">
        <v>69</v>
      </c>
      <c r="I265" s="12">
        <v>1076.42</v>
      </c>
      <c r="J265" s="12">
        <v>74272.98</v>
      </c>
      <c r="K265" s="12">
        <v>3338.92</v>
      </c>
      <c r="L265" s="4">
        <v>941</v>
      </c>
      <c r="M265" s="4" t="s">
        <v>35</v>
      </c>
      <c r="N265" s="4" t="str" cm="1">
        <f t="array" ref="N265">_xlfn.SWITCH(E265,"Delhi","North","Chennai","South","Hyderabad","South","Mumbai","Central","Bangalore","South")</f>
        <v>South</v>
      </c>
      <c r="O265" s="12">
        <v>13881.39</v>
      </c>
      <c r="P265" s="4">
        <f>Table1[[#This Row],[Delivery_Date]]-Table1[[#This Row],[Order_Date]]</f>
        <v>13</v>
      </c>
      <c r="Q265" s="4" t="str">
        <f>IF(Table1[[#This Row],[Delivery delay days]]&gt;5,"delay","on time")</f>
        <v>delay</v>
      </c>
      <c r="R265" s="10">
        <f>DATEVALUE(Table1[[#This Row],[Delivery_Date]])</f>
        <v>45107</v>
      </c>
      <c r="S265" s="10">
        <f>DATEVALUE(Table1[[#This Row],[Order_Date]])</f>
        <v>45094</v>
      </c>
      <c r="T265" s="4" t="str" cm="1">
        <f t="array" ref="T265">_xlfn.IFS(Table1[[#This Row],[Inventory_Level]]&lt;=200,"low",Table1[[#This Row],[Inventory_Level]]&gt;=700,"high",Table1[[#This Row],[Inventory_Level]]&gt;200,"medium")</f>
        <v>high</v>
      </c>
    </row>
    <row r="266" spans="1:20" x14ac:dyDescent="0.35">
      <c r="A266" s="4">
        <v>265</v>
      </c>
      <c r="B266" s="4" t="s">
        <v>15</v>
      </c>
      <c r="C266" s="4" t="s">
        <v>24</v>
      </c>
      <c r="D266" s="4" t="s">
        <v>39</v>
      </c>
      <c r="E266" s="4" t="s">
        <v>52</v>
      </c>
      <c r="F266" s="10" t="s">
        <v>205</v>
      </c>
      <c r="G266" s="11" t="s">
        <v>317</v>
      </c>
      <c r="H266" s="4">
        <v>55</v>
      </c>
      <c r="I266" s="12">
        <v>43544.86</v>
      </c>
      <c r="J266" s="12">
        <v>2394967.2999999998</v>
      </c>
      <c r="K266" s="12">
        <v>745.71</v>
      </c>
      <c r="L266" s="4">
        <v>322</v>
      </c>
      <c r="M266" s="4" t="s">
        <v>42</v>
      </c>
      <c r="N266" s="4" t="str" cm="1">
        <f t="array" ref="N266">_xlfn.SWITCH(E266,"Delhi","North","Chennai","South","Hyderabad","South","Mumbai","Central","Bangalore","South")</f>
        <v>Central</v>
      </c>
      <c r="O266" s="12">
        <v>515138.78</v>
      </c>
      <c r="P266" s="4">
        <f>Table1[[#This Row],[Delivery_Date]]-Table1[[#This Row],[Order_Date]]</f>
        <v>14</v>
      </c>
      <c r="Q266" s="4" t="str">
        <f>IF(Table1[[#This Row],[Delivery delay days]]&gt;5,"delay","on time")</f>
        <v>delay</v>
      </c>
      <c r="R266" s="10">
        <f>DATEVALUE(Table1[[#This Row],[Delivery_Date]])</f>
        <v>44968</v>
      </c>
      <c r="S266" s="10">
        <f>DATEVALUE(Table1[[#This Row],[Order_Date]])</f>
        <v>44954</v>
      </c>
      <c r="T266" s="4" t="str" cm="1">
        <f t="array" ref="T266">_xlfn.IFS(Table1[[#This Row],[Inventory_Level]]&lt;=200,"low",Table1[[#This Row],[Inventory_Level]]&gt;=700,"high",Table1[[#This Row],[Inventory_Level]]&gt;200,"medium")</f>
        <v>medium</v>
      </c>
    </row>
    <row r="267" spans="1:20" x14ac:dyDescent="0.35">
      <c r="A267" s="4">
        <v>266</v>
      </c>
      <c r="B267" s="4" t="s">
        <v>44</v>
      </c>
      <c r="C267" s="4" t="s">
        <v>38</v>
      </c>
      <c r="D267" s="4" t="s">
        <v>32</v>
      </c>
      <c r="E267" s="4" t="s">
        <v>26</v>
      </c>
      <c r="F267" s="10" t="s">
        <v>331</v>
      </c>
      <c r="G267" s="11" t="s">
        <v>332</v>
      </c>
      <c r="H267" s="4">
        <v>79</v>
      </c>
      <c r="I267" s="12">
        <v>18663.96</v>
      </c>
      <c r="J267" s="12">
        <v>1474452.84</v>
      </c>
      <c r="K267" s="12">
        <v>2940.21</v>
      </c>
      <c r="L267" s="4">
        <v>546</v>
      </c>
      <c r="M267" s="4" t="s">
        <v>21</v>
      </c>
      <c r="N267" s="4" t="str" cm="1">
        <f t="array" ref="N267">_xlfn.SWITCH(E267,"Delhi","North","Chennai","South","Hyderabad","South","Mumbai","Central","Bangalore","South")</f>
        <v>South</v>
      </c>
      <c r="O267" s="12">
        <v>180234.4</v>
      </c>
      <c r="P267" s="4">
        <f>Table1[[#This Row],[Delivery_Date]]-Table1[[#This Row],[Order_Date]]</f>
        <v>7</v>
      </c>
      <c r="Q267" s="4" t="str">
        <f>IF(Table1[[#This Row],[Delivery delay days]]&gt;5,"delay","on time")</f>
        <v>delay</v>
      </c>
      <c r="R267" s="10">
        <f>DATEVALUE(Table1[[#This Row],[Delivery_Date]])</f>
        <v>44939</v>
      </c>
      <c r="S267" s="10">
        <f>DATEVALUE(Table1[[#This Row],[Order_Date]])</f>
        <v>44932</v>
      </c>
      <c r="T267" s="4" t="str" cm="1">
        <f t="array" ref="T267">_xlfn.IFS(Table1[[#This Row],[Inventory_Level]]&lt;=200,"low",Table1[[#This Row],[Inventory_Level]]&gt;=700,"high",Table1[[#This Row],[Inventory_Level]]&gt;200,"medium")</f>
        <v>medium</v>
      </c>
    </row>
    <row r="268" spans="1:20" x14ac:dyDescent="0.35">
      <c r="A268" s="4">
        <v>267</v>
      </c>
      <c r="B268" s="4" t="s">
        <v>51</v>
      </c>
      <c r="C268" s="4" t="s">
        <v>24</v>
      </c>
      <c r="D268" s="4" t="s">
        <v>39</v>
      </c>
      <c r="E268" s="4" t="s">
        <v>52</v>
      </c>
      <c r="F268" s="10" t="s">
        <v>79</v>
      </c>
      <c r="G268" s="11" t="s">
        <v>215</v>
      </c>
      <c r="H268" s="4">
        <v>47</v>
      </c>
      <c r="I268" s="12">
        <v>49381.15</v>
      </c>
      <c r="J268" s="12">
        <v>2320914.0499999998</v>
      </c>
      <c r="K268" s="12">
        <v>4323.8599999999997</v>
      </c>
      <c r="L268" s="4">
        <v>928</v>
      </c>
      <c r="M268" s="4" t="s">
        <v>29</v>
      </c>
      <c r="N268" s="4" t="str" cm="1">
        <f t="array" ref="N268">_xlfn.SWITCH(E268,"Delhi","North","Chennai","South","Hyderabad","South","Mumbai","Central","Bangalore","South")</f>
        <v>Central</v>
      </c>
      <c r="O268" s="12">
        <v>407149.99</v>
      </c>
      <c r="P268" s="4">
        <f>Table1[[#This Row],[Delivery_Date]]-Table1[[#This Row],[Order_Date]]</f>
        <v>3</v>
      </c>
      <c r="Q268" s="4" t="str">
        <f>IF(Table1[[#This Row],[Delivery delay days]]&gt;5,"delay","on time")</f>
        <v>on time</v>
      </c>
      <c r="R268" s="10">
        <f>DATEVALUE(Table1[[#This Row],[Delivery_Date]])</f>
        <v>44995</v>
      </c>
      <c r="S268" s="10">
        <f>DATEVALUE(Table1[[#This Row],[Order_Date]])</f>
        <v>44992</v>
      </c>
      <c r="T268" s="4" t="str" cm="1">
        <f t="array" ref="T268">_xlfn.IFS(Table1[[#This Row],[Inventory_Level]]&lt;=200,"low",Table1[[#This Row],[Inventory_Level]]&gt;=700,"high",Table1[[#This Row],[Inventory_Level]]&gt;200,"medium")</f>
        <v>high</v>
      </c>
    </row>
    <row r="269" spans="1:20" x14ac:dyDescent="0.35">
      <c r="A269" s="4">
        <v>268</v>
      </c>
      <c r="B269" s="4" t="s">
        <v>44</v>
      </c>
      <c r="C269" s="4" t="s">
        <v>38</v>
      </c>
      <c r="D269" s="4" t="s">
        <v>39</v>
      </c>
      <c r="E269" s="4" t="s">
        <v>46</v>
      </c>
      <c r="F269" s="10" t="s">
        <v>204</v>
      </c>
      <c r="G269" s="11" t="s">
        <v>138</v>
      </c>
      <c r="H269" s="4">
        <v>74</v>
      </c>
      <c r="I269" s="12">
        <v>36284.339999999997</v>
      </c>
      <c r="J269" s="12">
        <v>2685041.16</v>
      </c>
      <c r="K269" s="12">
        <v>2059.75</v>
      </c>
      <c r="L269" s="4">
        <v>629</v>
      </c>
      <c r="M269" s="4" t="s">
        <v>21</v>
      </c>
      <c r="N269" s="4" t="str" cm="1">
        <f t="array" ref="N269">_xlfn.SWITCH(E269,"Delhi","North","Chennai","South","Hyderabad","South","Mumbai","Central","Bangalore","South")</f>
        <v>South</v>
      </c>
      <c r="O269" s="12">
        <v>638103.99</v>
      </c>
      <c r="P269" s="4">
        <f>Table1[[#This Row],[Delivery_Date]]-Table1[[#This Row],[Order_Date]]</f>
        <v>6</v>
      </c>
      <c r="Q269" s="4" t="str">
        <f>IF(Table1[[#This Row],[Delivery delay days]]&gt;5,"delay","on time")</f>
        <v>delay</v>
      </c>
      <c r="R269" s="10">
        <f>DATEVALUE(Table1[[#This Row],[Delivery_Date]])</f>
        <v>44946</v>
      </c>
      <c r="S269" s="10">
        <f>DATEVALUE(Table1[[#This Row],[Order_Date]])</f>
        <v>44940</v>
      </c>
      <c r="T269" s="4" t="str" cm="1">
        <f t="array" ref="T269">_xlfn.IFS(Table1[[#This Row],[Inventory_Level]]&lt;=200,"low",Table1[[#This Row],[Inventory_Level]]&gt;=700,"high",Table1[[#This Row],[Inventory_Level]]&gt;200,"medium")</f>
        <v>medium</v>
      </c>
    </row>
    <row r="270" spans="1:20" x14ac:dyDescent="0.35">
      <c r="A270" s="4">
        <v>269</v>
      </c>
      <c r="B270" s="4" t="s">
        <v>15</v>
      </c>
      <c r="C270" s="4" t="s">
        <v>16</v>
      </c>
      <c r="D270" s="4" t="s">
        <v>17</v>
      </c>
      <c r="E270" s="4" t="s">
        <v>52</v>
      </c>
      <c r="F270" s="10" t="s">
        <v>193</v>
      </c>
      <c r="G270" s="11" t="s">
        <v>238</v>
      </c>
      <c r="H270" s="4">
        <v>9</v>
      </c>
      <c r="I270" s="12">
        <v>23372.03</v>
      </c>
      <c r="J270" s="12">
        <v>210348.27</v>
      </c>
      <c r="K270" s="12">
        <v>947.66</v>
      </c>
      <c r="L270" s="4">
        <v>813</v>
      </c>
      <c r="M270" s="4" t="s">
        <v>29</v>
      </c>
      <c r="N270" s="4" t="str" cm="1">
        <f t="array" ref="N270">_xlfn.SWITCH(E270,"Delhi","North","Chennai","South","Hyderabad","South","Mumbai","Central","Bangalore","South")</f>
        <v>Central</v>
      </c>
      <c r="O270" s="12">
        <v>32746.49</v>
      </c>
      <c r="P270" s="4">
        <f>Table1[[#This Row],[Delivery_Date]]-Table1[[#This Row],[Order_Date]]</f>
        <v>6</v>
      </c>
      <c r="Q270" s="4" t="str">
        <f>IF(Table1[[#This Row],[Delivery delay days]]&gt;5,"delay","on time")</f>
        <v>delay</v>
      </c>
      <c r="R270" s="10">
        <f>DATEVALUE(Table1[[#This Row],[Delivery_Date]])</f>
        <v>45215</v>
      </c>
      <c r="S270" s="10">
        <f>DATEVALUE(Table1[[#This Row],[Order_Date]])</f>
        <v>45209</v>
      </c>
      <c r="T270" s="4" t="str" cm="1">
        <f t="array" ref="T270">_xlfn.IFS(Table1[[#This Row],[Inventory_Level]]&lt;=200,"low",Table1[[#This Row],[Inventory_Level]]&gt;=700,"high",Table1[[#This Row],[Inventory_Level]]&gt;200,"medium")</f>
        <v>high</v>
      </c>
    </row>
    <row r="271" spans="1:20" x14ac:dyDescent="0.35">
      <c r="A271" s="4">
        <v>270</v>
      </c>
      <c r="B271" s="4" t="s">
        <v>65</v>
      </c>
      <c r="C271" s="4" t="s">
        <v>16</v>
      </c>
      <c r="D271" s="4" t="s">
        <v>45</v>
      </c>
      <c r="E271" s="4" t="s">
        <v>26</v>
      </c>
      <c r="F271" s="10" t="s">
        <v>152</v>
      </c>
      <c r="G271" s="11" t="s">
        <v>333</v>
      </c>
      <c r="H271" s="4">
        <v>9</v>
      </c>
      <c r="I271" s="12">
        <v>47414.74</v>
      </c>
      <c r="J271" s="12">
        <v>426732.66</v>
      </c>
      <c r="K271" s="12">
        <v>1801.08</v>
      </c>
      <c r="L271" s="4">
        <v>404</v>
      </c>
      <c r="M271" s="4" t="s">
        <v>35</v>
      </c>
      <c r="N271" s="4" t="str" cm="1">
        <f t="array" ref="N271">_xlfn.SWITCH(E271,"Delhi","North","Chennai","South","Hyderabad","South","Mumbai","Central","Bangalore","South")</f>
        <v>South</v>
      </c>
      <c r="O271" s="12">
        <v>77407.47</v>
      </c>
      <c r="P271" s="4">
        <f>Table1[[#This Row],[Delivery_Date]]-Table1[[#This Row],[Order_Date]]</f>
        <v>11</v>
      </c>
      <c r="Q271" s="4" t="str">
        <f>IF(Table1[[#This Row],[Delivery delay days]]&gt;5,"delay","on time")</f>
        <v>delay</v>
      </c>
      <c r="R271" s="10">
        <f>DATEVALUE(Table1[[#This Row],[Delivery_Date]])</f>
        <v>44986</v>
      </c>
      <c r="S271" s="10">
        <f>DATEVALUE(Table1[[#This Row],[Order_Date]])</f>
        <v>44975</v>
      </c>
      <c r="T271" s="4" t="str" cm="1">
        <f t="array" ref="T271">_xlfn.IFS(Table1[[#This Row],[Inventory_Level]]&lt;=200,"low",Table1[[#This Row],[Inventory_Level]]&gt;=700,"high",Table1[[#This Row],[Inventory_Level]]&gt;200,"medium")</f>
        <v>medium</v>
      </c>
    </row>
    <row r="272" spans="1:20" x14ac:dyDescent="0.35">
      <c r="A272" s="4">
        <v>271</v>
      </c>
      <c r="B272" s="4" t="s">
        <v>31</v>
      </c>
      <c r="C272" s="4" t="s">
        <v>16</v>
      </c>
      <c r="D272" s="4" t="s">
        <v>45</v>
      </c>
      <c r="E272" s="4" t="s">
        <v>60</v>
      </c>
      <c r="F272" s="10" t="s">
        <v>334</v>
      </c>
      <c r="G272" s="11" t="s">
        <v>335</v>
      </c>
      <c r="H272" s="4">
        <v>77</v>
      </c>
      <c r="I272" s="12">
        <v>26324.03</v>
      </c>
      <c r="J272" s="12">
        <v>2026950.31</v>
      </c>
      <c r="K272" s="12">
        <v>1428.7</v>
      </c>
      <c r="L272" s="4">
        <v>839</v>
      </c>
      <c r="M272" s="4" t="s">
        <v>42</v>
      </c>
      <c r="N272" s="4" t="str" cm="1">
        <f t="array" ref="N272">_xlfn.SWITCH(E272,"Delhi","North","Chennai","South","Hyderabad","South","Mumbai","Central","Bangalore","South")</f>
        <v>South</v>
      </c>
      <c r="O272" s="12">
        <v>321438.53000000003</v>
      </c>
      <c r="P272" s="4">
        <f>Table1[[#This Row],[Delivery_Date]]-Table1[[#This Row],[Order_Date]]</f>
        <v>15</v>
      </c>
      <c r="Q272" s="4" t="str">
        <f>IF(Table1[[#This Row],[Delivery delay days]]&gt;5,"delay","on time")</f>
        <v>delay</v>
      </c>
      <c r="R272" s="10">
        <f>DATEVALUE(Table1[[#This Row],[Delivery_Date]])</f>
        <v>45189</v>
      </c>
      <c r="S272" s="10">
        <f>DATEVALUE(Table1[[#This Row],[Order_Date]])</f>
        <v>45174</v>
      </c>
      <c r="T272" s="4" t="str" cm="1">
        <f t="array" ref="T272">_xlfn.IFS(Table1[[#This Row],[Inventory_Level]]&lt;=200,"low",Table1[[#This Row],[Inventory_Level]]&gt;=700,"high",Table1[[#This Row],[Inventory_Level]]&gt;200,"medium")</f>
        <v>high</v>
      </c>
    </row>
    <row r="273" spans="1:20" x14ac:dyDescent="0.35">
      <c r="A273" s="4">
        <v>272</v>
      </c>
      <c r="B273" s="4" t="s">
        <v>15</v>
      </c>
      <c r="C273" s="4" t="s">
        <v>16</v>
      </c>
      <c r="D273" s="4" t="s">
        <v>25</v>
      </c>
      <c r="E273" s="4" t="s">
        <v>26</v>
      </c>
      <c r="F273" s="10" t="s">
        <v>121</v>
      </c>
      <c r="G273" s="11" t="s">
        <v>336</v>
      </c>
      <c r="H273" s="4">
        <v>5</v>
      </c>
      <c r="I273" s="12">
        <v>45593.99</v>
      </c>
      <c r="J273" s="12">
        <v>227969.95</v>
      </c>
      <c r="K273" s="12">
        <v>2020.66</v>
      </c>
      <c r="L273" s="4">
        <v>945</v>
      </c>
      <c r="M273" s="4" t="s">
        <v>29</v>
      </c>
      <c r="N273" s="4" t="str" cm="1">
        <f t="array" ref="N273">_xlfn.SWITCH(E273,"Delhi","North","Chennai","South","Hyderabad","South","Mumbai","Central","Bangalore","South")</f>
        <v>South</v>
      </c>
      <c r="O273" s="12">
        <v>26179.94</v>
      </c>
      <c r="P273" s="4">
        <f>Table1[[#This Row],[Delivery_Date]]-Table1[[#This Row],[Order_Date]]</f>
        <v>12</v>
      </c>
      <c r="Q273" s="4" t="str">
        <f>IF(Table1[[#This Row],[Delivery delay days]]&gt;5,"delay","on time")</f>
        <v>delay</v>
      </c>
      <c r="R273" s="10">
        <f>DATEVALUE(Table1[[#This Row],[Delivery_Date]])</f>
        <v>45095</v>
      </c>
      <c r="S273" s="10">
        <f>DATEVALUE(Table1[[#This Row],[Order_Date]])</f>
        <v>45083</v>
      </c>
      <c r="T273" s="4" t="str" cm="1">
        <f t="array" ref="T273">_xlfn.IFS(Table1[[#This Row],[Inventory_Level]]&lt;=200,"low",Table1[[#This Row],[Inventory_Level]]&gt;=700,"high",Table1[[#This Row],[Inventory_Level]]&gt;200,"medium")</f>
        <v>high</v>
      </c>
    </row>
    <row r="274" spans="1:20" x14ac:dyDescent="0.35">
      <c r="A274" s="4">
        <v>273</v>
      </c>
      <c r="B274" s="4" t="s">
        <v>23</v>
      </c>
      <c r="C274" s="4" t="s">
        <v>24</v>
      </c>
      <c r="D274" s="4" t="s">
        <v>32</v>
      </c>
      <c r="E274" s="4" t="s">
        <v>52</v>
      </c>
      <c r="F274" s="10" t="s">
        <v>299</v>
      </c>
      <c r="G274" s="11" t="s">
        <v>267</v>
      </c>
      <c r="H274" s="4">
        <v>83</v>
      </c>
      <c r="I274" s="12">
        <v>42579.33</v>
      </c>
      <c r="J274" s="12">
        <v>3534084.39</v>
      </c>
      <c r="K274" s="12">
        <v>4888.6499999999996</v>
      </c>
      <c r="L274" s="4">
        <v>877</v>
      </c>
      <c r="M274" s="4" t="s">
        <v>35</v>
      </c>
      <c r="N274" s="4" t="str" cm="1">
        <f t="array" ref="N274">_xlfn.SWITCH(E274,"Delhi","North","Chennai","South","Hyderabad","South","Mumbai","Central","Bangalore","South")</f>
        <v>Central</v>
      </c>
      <c r="O274" s="12">
        <v>867903.99</v>
      </c>
      <c r="P274" s="4">
        <f>Table1[[#This Row],[Delivery_Date]]-Table1[[#This Row],[Order_Date]]</f>
        <v>8</v>
      </c>
      <c r="Q274" s="4" t="str">
        <f>IF(Table1[[#This Row],[Delivery delay days]]&gt;5,"delay","on time")</f>
        <v>delay</v>
      </c>
      <c r="R274" s="10">
        <f>DATEVALUE(Table1[[#This Row],[Delivery_Date]])</f>
        <v>45218</v>
      </c>
      <c r="S274" s="10">
        <f>DATEVALUE(Table1[[#This Row],[Order_Date]])</f>
        <v>45210</v>
      </c>
      <c r="T274" s="4" t="str" cm="1">
        <f t="array" ref="T274">_xlfn.IFS(Table1[[#This Row],[Inventory_Level]]&lt;=200,"low",Table1[[#This Row],[Inventory_Level]]&gt;=700,"high",Table1[[#This Row],[Inventory_Level]]&gt;200,"medium")</f>
        <v>high</v>
      </c>
    </row>
    <row r="275" spans="1:20" x14ac:dyDescent="0.35">
      <c r="A275" s="4">
        <v>274</v>
      </c>
      <c r="B275" s="4" t="s">
        <v>51</v>
      </c>
      <c r="C275" s="4" t="s">
        <v>16</v>
      </c>
      <c r="D275" s="4" t="s">
        <v>17</v>
      </c>
      <c r="E275" s="4" t="s">
        <v>46</v>
      </c>
      <c r="F275" s="10" t="s">
        <v>90</v>
      </c>
      <c r="G275" s="11" t="s">
        <v>337</v>
      </c>
      <c r="H275" s="4">
        <v>32</v>
      </c>
      <c r="I275" s="12">
        <v>25583.94</v>
      </c>
      <c r="J275" s="12">
        <v>818686.08</v>
      </c>
      <c r="K275" s="12">
        <v>1655.02</v>
      </c>
      <c r="L275" s="4">
        <v>907</v>
      </c>
      <c r="M275" s="4" t="s">
        <v>35</v>
      </c>
      <c r="N275" s="4" t="str" cm="1">
        <f t="array" ref="N275">_xlfn.SWITCH(E275,"Delhi","North","Chennai","South","Hyderabad","South","Mumbai","Central","Bangalore","South")</f>
        <v>South</v>
      </c>
      <c r="O275" s="12">
        <v>136273.13</v>
      </c>
      <c r="P275" s="4">
        <f>Table1[[#This Row],[Delivery_Date]]-Table1[[#This Row],[Order_Date]]</f>
        <v>11</v>
      </c>
      <c r="Q275" s="4" t="str">
        <f>IF(Table1[[#This Row],[Delivery delay days]]&gt;5,"delay","on time")</f>
        <v>delay</v>
      </c>
      <c r="R275" s="10">
        <f>DATEVALUE(Table1[[#This Row],[Delivery_Date]])</f>
        <v>45159</v>
      </c>
      <c r="S275" s="10">
        <f>DATEVALUE(Table1[[#This Row],[Order_Date]])</f>
        <v>45148</v>
      </c>
      <c r="T275" s="4" t="str" cm="1">
        <f t="array" ref="T275">_xlfn.IFS(Table1[[#This Row],[Inventory_Level]]&lt;=200,"low",Table1[[#This Row],[Inventory_Level]]&gt;=700,"high",Table1[[#This Row],[Inventory_Level]]&gt;200,"medium")</f>
        <v>high</v>
      </c>
    </row>
    <row r="276" spans="1:20" x14ac:dyDescent="0.35">
      <c r="A276" s="4">
        <v>275</v>
      </c>
      <c r="B276" s="4" t="s">
        <v>31</v>
      </c>
      <c r="C276" s="4" t="s">
        <v>16</v>
      </c>
      <c r="D276" s="4" t="s">
        <v>45</v>
      </c>
      <c r="E276" s="4" t="s">
        <v>26</v>
      </c>
      <c r="F276" s="10" t="s">
        <v>139</v>
      </c>
      <c r="G276" s="11" t="s">
        <v>312</v>
      </c>
      <c r="H276" s="4">
        <v>18</v>
      </c>
      <c r="I276" s="12">
        <v>7279.92</v>
      </c>
      <c r="J276" s="12">
        <v>131038.56</v>
      </c>
      <c r="K276" s="12">
        <v>837.63</v>
      </c>
      <c r="L276" s="4">
        <v>885</v>
      </c>
      <c r="M276" s="4" t="s">
        <v>21</v>
      </c>
      <c r="N276" s="4" t="str" cm="1">
        <f t="array" ref="N276">_xlfn.SWITCH(E276,"Delhi","North","Chennai","South","Hyderabad","South","Mumbai","Central","Bangalore","South")</f>
        <v>South</v>
      </c>
      <c r="O276" s="12">
        <v>12940.16</v>
      </c>
      <c r="P276" s="4">
        <f>Table1[[#This Row],[Delivery_Date]]-Table1[[#This Row],[Order_Date]]</f>
        <v>10</v>
      </c>
      <c r="Q276" s="4" t="str">
        <f>IF(Table1[[#This Row],[Delivery delay days]]&gt;5,"delay","on time")</f>
        <v>delay</v>
      </c>
      <c r="R276" s="10">
        <f>DATEVALUE(Table1[[#This Row],[Delivery_Date]])</f>
        <v>44961</v>
      </c>
      <c r="S276" s="10">
        <f>DATEVALUE(Table1[[#This Row],[Order_Date]])</f>
        <v>44951</v>
      </c>
      <c r="T276" s="4" t="str" cm="1">
        <f t="array" ref="T276">_xlfn.IFS(Table1[[#This Row],[Inventory_Level]]&lt;=200,"low",Table1[[#This Row],[Inventory_Level]]&gt;=700,"high",Table1[[#This Row],[Inventory_Level]]&gt;200,"medium")</f>
        <v>high</v>
      </c>
    </row>
    <row r="277" spans="1:20" x14ac:dyDescent="0.35">
      <c r="A277" s="4">
        <v>276</v>
      </c>
      <c r="B277" s="4" t="s">
        <v>31</v>
      </c>
      <c r="C277" s="4" t="s">
        <v>16</v>
      </c>
      <c r="D277" s="4" t="s">
        <v>25</v>
      </c>
      <c r="E277" s="4" t="s">
        <v>18</v>
      </c>
      <c r="F277" s="10" t="s">
        <v>189</v>
      </c>
      <c r="G277" s="11" t="s">
        <v>310</v>
      </c>
      <c r="H277" s="4">
        <v>46</v>
      </c>
      <c r="I277" s="12">
        <v>31183.26</v>
      </c>
      <c r="J277" s="12">
        <v>1434429.96</v>
      </c>
      <c r="K277" s="12">
        <v>1485.5</v>
      </c>
      <c r="L277" s="4">
        <v>2</v>
      </c>
      <c r="M277" s="4" t="s">
        <v>29</v>
      </c>
      <c r="N277" s="4" t="str" cm="1">
        <f t="array" ref="N277">_xlfn.SWITCH(E277,"Delhi","North","Chennai","South","Hyderabad","South","Mumbai","Central","Bangalore","South")</f>
        <v>North</v>
      </c>
      <c r="O277" s="12">
        <v>175047.28</v>
      </c>
      <c r="P277" s="4">
        <f>Table1[[#This Row],[Delivery_Date]]-Table1[[#This Row],[Order_Date]]</f>
        <v>9</v>
      </c>
      <c r="Q277" s="4" t="str">
        <f>IF(Table1[[#This Row],[Delivery delay days]]&gt;5,"delay","on time")</f>
        <v>delay</v>
      </c>
      <c r="R277" s="10">
        <f>DATEVALUE(Table1[[#This Row],[Delivery_Date]])</f>
        <v>45122</v>
      </c>
      <c r="S277" s="10">
        <f>DATEVALUE(Table1[[#This Row],[Order_Date]])</f>
        <v>45113</v>
      </c>
      <c r="T277" s="4" t="str" cm="1">
        <f t="array" ref="T277">_xlfn.IFS(Table1[[#This Row],[Inventory_Level]]&lt;=200,"low",Table1[[#This Row],[Inventory_Level]]&gt;=700,"high",Table1[[#This Row],[Inventory_Level]]&gt;200,"medium")</f>
        <v>low</v>
      </c>
    </row>
    <row r="278" spans="1:20" x14ac:dyDescent="0.35">
      <c r="A278" s="4">
        <v>277</v>
      </c>
      <c r="B278" s="4" t="s">
        <v>65</v>
      </c>
      <c r="C278" s="4" t="s">
        <v>38</v>
      </c>
      <c r="D278" s="4" t="s">
        <v>39</v>
      </c>
      <c r="E278" s="4" t="s">
        <v>60</v>
      </c>
      <c r="F278" s="10" t="s">
        <v>222</v>
      </c>
      <c r="G278" s="11" t="s">
        <v>303</v>
      </c>
      <c r="H278" s="4">
        <v>31</v>
      </c>
      <c r="I278" s="12">
        <v>46636.58</v>
      </c>
      <c r="J278" s="12">
        <v>1445733.98</v>
      </c>
      <c r="K278" s="12">
        <v>3334.95</v>
      </c>
      <c r="L278" s="4">
        <v>953</v>
      </c>
      <c r="M278" s="4" t="s">
        <v>21</v>
      </c>
      <c r="N278" s="4" t="str" cm="1">
        <f t="array" ref="N278">_xlfn.SWITCH(E278,"Delhi","North","Chennai","South","Hyderabad","South","Mumbai","Central","Bangalore","South")</f>
        <v>South</v>
      </c>
      <c r="O278" s="12">
        <v>102664.97</v>
      </c>
      <c r="P278" s="4">
        <f>Table1[[#This Row],[Delivery_Date]]-Table1[[#This Row],[Order_Date]]</f>
        <v>13</v>
      </c>
      <c r="Q278" s="4" t="str">
        <f>IF(Table1[[#This Row],[Delivery delay days]]&gt;5,"delay","on time")</f>
        <v>delay</v>
      </c>
      <c r="R278" s="10">
        <f>DATEVALUE(Table1[[#This Row],[Delivery_Date]])</f>
        <v>45238</v>
      </c>
      <c r="S278" s="10">
        <f>DATEVALUE(Table1[[#This Row],[Order_Date]])</f>
        <v>45225</v>
      </c>
      <c r="T278" s="4" t="str" cm="1">
        <f t="array" ref="T278">_xlfn.IFS(Table1[[#This Row],[Inventory_Level]]&lt;=200,"low",Table1[[#This Row],[Inventory_Level]]&gt;=700,"high",Table1[[#This Row],[Inventory_Level]]&gt;200,"medium")</f>
        <v>high</v>
      </c>
    </row>
    <row r="279" spans="1:20" x14ac:dyDescent="0.35">
      <c r="A279" s="4">
        <v>278</v>
      </c>
      <c r="B279" s="4" t="s">
        <v>59</v>
      </c>
      <c r="C279" s="4" t="s">
        <v>24</v>
      </c>
      <c r="D279" s="4" t="s">
        <v>32</v>
      </c>
      <c r="E279" s="4" t="s">
        <v>60</v>
      </c>
      <c r="F279" s="10" t="s">
        <v>258</v>
      </c>
      <c r="G279" s="11" t="s">
        <v>338</v>
      </c>
      <c r="H279" s="4">
        <v>23</v>
      </c>
      <c r="I279" s="12">
        <v>4103.6400000000003</v>
      </c>
      <c r="J279" s="12">
        <v>94383.72</v>
      </c>
      <c r="K279" s="12">
        <v>3086.33</v>
      </c>
      <c r="L279" s="4">
        <v>26</v>
      </c>
      <c r="M279" s="4" t="s">
        <v>35</v>
      </c>
      <c r="N279" s="4" t="str" cm="1">
        <f t="array" ref="N279">_xlfn.SWITCH(E279,"Delhi","North","Chennai","South","Hyderabad","South","Mumbai","Central","Bangalore","South")</f>
        <v>South</v>
      </c>
      <c r="O279" s="12">
        <v>10496.94</v>
      </c>
      <c r="P279" s="4">
        <f>Table1[[#This Row],[Delivery_Date]]-Table1[[#This Row],[Order_Date]]</f>
        <v>9</v>
      </c>
      <c r="Q279" s="4" t="str">
        <f>IF(Table1[[#This Row],[Delivery delay days]]&gt;5,"delay","on time")</f>
        <v>delay</v>
      </c>
      <c r="R279" s="10">
        <f>DATEVALUE(Table1[[#This Row],[Delivery_Date]])</f>
        <v>45071</v>
      </c>
      <c r="S279" s="10">
        <f>DATEVALUE(Table1[[#This Row],[Order_Date]])</f>
        <v>45062</v>
      </c>
      <c r="T279" s="4" t="str" cm="1">
        <f t="array" ref="T279">_xlfn.IFS(Table1[[#This Row],[Inventory_Level]]&lt;=200,"low",Table1[[#This Row],[Inventory_Level]]&gt;=700,"high",Table1[[#This Row],[Inventory_Level]]&gt;200,"medium")</f>
        <v>low</v>
      </c>
    </row>
    <row r="280" spans="1:20" x14ac:dyDescent="0.35">
      <c r="A280" s="4">
        <v>279</v>
      </c>
      <c r="B280" s="4" t="s">
        <v>51</v>
      </c>
      <c r="C280" s="4" t="s">
        <v>16</v>
      </c>
      <c r="D280" s="4" t="s">
        <v>45</v>
      </c>
      <c r="E280" s="4" t="s">
        <v>52</v>
      </c>
      <c r="F280" s="10" t="s">
        <v>123</v>
      </c>
      <c r="G280" s="11" t="s">
        <v>95</v>
      </c>
      <c r="H280" s="4">
        <v>1</v>
      </c>
      <c r="I280" s="12">
        <v>3581.61</v>
      </c>
      <c r="J280" s="12">
        <v>3581.61</v>
      </c>
      <c r="K280" s="12">
        <v>2728.66</v>
      </c>
      <c r="L280" s="4">
        <v>439</v>
      </c>
      <c r="M280" s="4" t="s">
        <v>42</v>
      </c>
      <c r="N280" s="4" t="str" cm="1">
        <f t="array" ref="N280">_xlfn.SWITCH(E280,"Delhi","North","Chennai","South","Hyderabad","South","Mumbai","Central","Bangalore","South")</f>
        <v>Central</v>
      </c>
      <c r="O280" s="12">
        <v>379.73</v>
      </c>
      <c r="P280" s="4">
        <f>Table1[[#This Row],[Delivery_Date]]-Table1[[#This Row],[Order_Date]]</f>
        <v>8</v>
      </c>
      <c r="Q280" s="4" t="str">
        <f>IF(Table1[[#This Row],[Delivery delay days]]&gt;5,"delay","on time")</f>
        <v>delay</v>
      </c>
      <c r="R280" s="10">
        <f>DATEVALUE(Table1[[#This Row],[Delivery_Date]])</f>
        <v>45250</v>
      </c>
      <c r="S280" s="10">
        <f>DATEVALUE(Table1[[#This Row],[Order_Date]])</f>
        <v>45242</v>
      </c>
      <c r="T280" s="4" t="str" cm="1">
        <f t="array" ref="T280">_xlfn.IFS(Table1[[#This Row],[Inventory_Level]]&lt;=200,"low",Table1[[#This Row],[Inventory_Level]]&gt;=700,"high",Table1[[#This Row],[Inventory_Level]]&gt;200,"medium")</f>
        <v>medium</v>
      </c>
    </row>
    <row r="281" spans="1:20" x14ac:dyDescent="0.35">
      <c r="A281" s="4">
        <v>280</v>
      </c>
      <c r="B281" s="4" t="s">
        <v>31</v>
      </c>
      <c r="C281" s="4" t="s">
        <v>24</v>
      </c>
      <c r="D281" s="4" t="s">
        <v>25</v>
      </c>
      <c r="E281" s="4" t="s">
        <v>18</v>
      </c>
      <c r="F281" s="10" t="s">
        <v>131</v>
      </c>
      <c r="G281" s="11" t="s">
        <v>313</v>
      </c>
      <c r="H281" s="4">
        <v>24</v>
      </c>
      <c r="I281" s="12">
        <v>14858.3</v>
      </c>
      <c r="J281" s="12">
        <v>356599.2</v>
      </c>
      <c r="K281" s="12">
        <v>283.42</v>
      </c>
      <c r="L281" s="4">
        <v>220</v>
      </c>
      <c r="M281" s="4" t="s">
        <v>21</v>
      </c>
      <c r="N281" s="4" t="str" cm="1">
        <f t="array" ref="N281">_xlfn.SWITCH(E281,"Delhi","North","Chennai","South","Hyderabad","South","Mumbai","Central","Bangalore","South")</f>
        <v>North</v>
      </c>
      <c r="O281" s="12">
        <v>80296.160000000003</v>
      </c>
      <c r="P281" s="4">
        <f>Table1[[#This Row],[Delivery_Date]]-Table1[[#This Row],[Order_Date]]</f>
        <v>2</v>
      </c>
      <c r="Q281" s="4" t="str">
        <f>IF(Table1[[#This Row],[Delivery delay days]]&gt;5,"delay","on time")</f>
        <v>on time</v>
      </c>
      <c r="R281" s="10">
        <f>DATEVALUE(Table1[[#This Row],[Delivery_Date]])</f>
        <v>45133</v>
      </c>
      <c r="S281" s="10">
        <f>DATEVALUE(Table1[[#This Row],[Order_Date]])</f>
        <v>45131</v>
      </c>
      <c r="T281" s="4" t="str" cm="1">
        <f t="array" ref="T281">_xlfn.IFS(Table1[[#This Row],[Inventory_Level]]&lt;=200,"low",Table1[[#This Row],[Inventory_Level]]&gt;=700,"high",Table1[[#This Row],[Inventory_Level]]&gt;200,"medium")</f>
        <v>medium</v>
      </c>
    </row>
    <row r="282" spans="1:20" x14ac:dyDescent="0.35">
      <c r="A282" s="4">
        <v>281</v>
      </c>
      <c r="B282" s="4" t="s">
        <v>23</v>
      </c>
      <c r="C282" s="4" t="s">
        <v>38</v>
      </c>
      <c r="D282" s="4" t="s">
        <v>39</v>
      </c>
      <c r="E282" s="4" t="s">
        <v>60</v>
      </c>
      <c r="F282" s="10" t="s">
        <v>164</v>
      </c>
      <c r="G282" s="11" t="s">
        <v>114</v>
      </c>
      <c r="H282" s="4">
        <v>41</v>
      </c>
      <c r="I282" s="12">
        <v>3719.3</v>
      </c>
      <c r="J282" s="12">
        <v>152491.29999999999</v>
      </c>
      <c r="K282" s="12">
        <v>1274.98</v>
      </c>
      <c r="L282" s="4">
        <v>214</v>
      </c>
      <c r="M282" s="4" t="s">
        <v>21</v>
      </c>
      <c r="N282" s="4" t="str" cm="1">
        <f t="array" ref="N282">_xlfn.SWITCH(E282,"Delhi","North","Chennai","South","Hyderabad","South","Mumbai","Central","Bangalore","South")</f>
        <v>South</v>
      </c>
      <c r="O282" s="12">
        <v>34921.24</v>
      </c>
      <c r="P282" s="4">
        <f>Table1[[#This Row],[Delivery_Date]]-Table1[[#This Row],[Order_Date]]</f>
        <v>10</v>
      </c>
      <c r="Q282" s="4" t="str">
        <f>IF(Table1[[#This Row],[Delivery delay days]]&gt;5,"delay","on time")</f>
        <v>delay</v>
      </c>
      <c r="R282" s="10">
        <f>DATEVALUE(Table1[[#This Row],[Delivery_Date]])</f>
        <v>45236</v>
      </c>
      <c r="S282" s="10">
        <f>DATEVALUE(Table1[[#This Row],[Order_Date]])</f>
        <v>45226</v>
      </c>
      <c r="T282" s="4" t="str" cm="1">
        <f t="array" ref="T282">_xlfn.IFS(Table1[[#This Row],[Inventory_Level]]&lt;=200,"low",Table1[[#This Row],[Inventory_Level]]&gt;=700,"high",Table1[[#This Row],[Inventory_Level]]&gt;200,"medium")</f>
        <v>medium</v>
      </c>
    </row>
    <row r="283" spans="1:20" x14ac:dyDescent="0.35">
      <c r="A283" s="4">
        <v>282</v>
      </c>
      <c r="B283" s="4" t="s">
        <v>23</v>
      </c>
      <c r="C283" s="4" t="s">
        <v>16</v>
      </c>
      <c r="D283" s="4" t="s">
        <v>17</v>
      </c>
      <c r="E283" s="4" t="s">
        <v>52</v>
      </c>
      <c r="F283" s="10" t="s">
        <v>97</v>
      </c>
      <c r="G283" s="11" t="s">
        <v>50</v>
      </c>
      <c r="H283" s="4">
        <v>34</v>
      </c>
      <c r="I283" s="12">
        <v>38182.19</v>
      </c>
      <c r="J283" s="12">
        <v>1298194.46</v>
      </c>
      <c r="K283" s="12">
        <v>3174.37</v>
      </c>
      <c r="L283" s="4">
        <v>781</v>
      </c>
      <c r="M283" s="4" t="s">
        <v>42</v>
      </c>
      <c r="N283" s="4" t="str" cm="1">
        <f t="array" ref="N283">_xlfn.SWITCH(E283,"Delhi","North","Chennai","South","Hyderabad","South","Mumbai","Central","Bangalore","South")</f>
        <v>Central</v>
      </c>
      <c r="O283" s="12">
        <v>162989.32999999999</v>
      </c>
      <c r="P283" s="4">
        <f>Table1[[#This Row],[Delivery_Date]]-Table1[[#This Row],[Order_Date]]</f>
        <v>6</v>
      </c>
      <c r="Q283" s="4" t="str">
        <f>IF(Table1[[#This Row],[Delivery delay days]]&gt;5,"delay","on time")</f>
        <v>delay</v>
      </c>
      <c r="R283" s="10">
        <f>DATEVALUE(Table1[[#This Row],[Delivery_Date]])</f>
        <v>45129</v>
      </c>
      <c r="S283" s="10">
        <f>DATEVALUE(Table1[[#This Row],[Order_Date]])</f>
        <v>45123</v>
      </c>
      <c r="T283" s="4" t="str" cm="1">
        <f t="array" ref="T283">_xlfn.IFS(Table1[[#This Row],[Inventory_Level]]&lt;=200,"low",Table1[[#This Row],[Inventory_Level]]&gt;=700,"high",Table1[[#This Row],[Inventory_Level]]&gt;200,"medium")</f>
        <v>high</v>
      </c>
    </row>
    <row r="284" spans="1:20" x14ac:dyDescent="0.35">
      <c r="A284" s="4">
        <v>283</v>
      </c>
      <c r="B284" s="4" t="s">
        <v>59</v>
      </c>
      <c r="C284" s="4" t="s">
        <v>16</v>
      </c>
      <c r="D284" s="4" t="s">
        <v>17</v>
      </c>
      <c r="E284" s="4" t="s">
        <v>26</v>
      </c>
      <c r="F284" s="10" t="s">
        <v>339</v>
      </c>
      <c r="G284" s="11" t="s">
        <v>338</v>
      </c>
      <c r="H284" s="4">
        <v>88</v>
      </c>
      <c r="I284" s="12">
        <v>28172.5</v>
      </c>
      <c r="J284" s="12">
        <v>2479180</v>
      </c>
      <c r="K284" s="12">
        <v>4017.11</v>
      </c>
      <c r="L284" s="4">
        <v>475</v>
      </c>
      <c r="M284" s="4" t="s">
        <v>42</v>
      </c>
      <c r="N284" s="4" t="str" cm="1">
        <f t="array" ref="N284">_xlfn.SWITCH(E284,"Delhi","North","Chennai","South","Hyderabad","South","Mumbai","Central","Bangalore","South")</f>
        <v>South</v>
      </c>
      <c r="O284" s="12">
        <v>568301.01</v>
      </c>
      <c r="P284" s="4">
        <f>Table1[[#This Row],[Delivery_Date]]-Table1[[#This Row],[Order_Date]]</f>
        <v>15</v>
      </c>
      <c r="Q284" s="4" t="str">
        <f>IF(Table1[[#This Row],[Delivery delay days]]&gt;5,"delay","on time")</f>
        <v>delay</v>
      </c>
      <c r="R284" s="10">
        <f>DATEVALUE(Table1[[#This Row],[Delivery_Date]])</f>
        <v>45071</v>
      </c>
      <c r="S284" s="10">
        <f>DATEVALUE(Table1[[#This Row],[Order_Date]])</f>
        <v>45056</v>
      </c>
      <c r="T284" s="4" t="str" cm="1">
        <f t="array" ref="T284">_xlfn.IFS(Table1[[#This Row],[Inventory_Level]]&lt;=200,"low",Table1[[#This Row],[Inventory_Level]]&gt;=700,"high",Table1[[#This Row],[Inventory_Level]]&gt;200,"medium")</f>
        <v>medium</v>
      </c>
    </row>
    <row r="285" spans="1:20" x14ac:dyDescent="0.35">
      <c r="A285" s="4">
        <v>284</v>
      </c>
      <c r="B285" s="4" t="s">
        <v>31</v>
      </c>
      <c r="C285" s="4" t="s">
        <v>38</v>
      </c>
      <c r="D285" s="4" t="s">
        <v>32</v>
      </c>
      <c r="E285" s="4" t="s">
        <v>46</v>
      </c>
      <c r="F285" s="10" t="s">
        <v>243</v>
      </c>
      <c r="G285" s="11" t="s">
        <v>234</v>
      </c>
      <c r="H285" s="4">
        <v>14</v>
      </c>
      <c r="I285" s="12">
        <v>11285.33</v>
      </c>
      <c r="J285" s="12">
        <v>157994.62</v>
      </c>
      <c r="K285" s="12">
        <v>2154.4699999999998</v>
      </c>
      <c r="L285" s="4">
        <v>277</v>
      </c>
      <c r="M285" s="4" t="s">
        <v>29</v>
      </c>
      <c r="N285" s="4" t="str" cm="1">
        <f t="array" ref="N285">_xlfn.SWITCH(E285,"Delhi","North","Chennai","South","Hyderabad","South","Mumbai","Central","Bangalore","South")</f>
        <v>South</v>
      </c>
      <c r="O285" s="12">
        <v>29710.32</v>
      </c>
      <c r="P285" s="4">
        <f>Table1[[#This Row],[Delivery_Date]]-Table1[[#This Row],[Order_Date]]</f>
        <v>15</v>
      </c>
      <c r="Q285" s="4" t="str">
        <f>IF(Table1[[#This Row],[Delivery delay days]]&gt;5,"delay","on time")</f>
        <v>delay</v>
      </c>
      <c r="R285" s="10">
        <f>DATEVALUE(Table1[[#This Row],[Delivery_Date]])</f>
        <v>45047</v>
      </c>
      <c r="S285" s="10">
        <f>DATEVALUE(Table1[[#This Row],[Order_Date]])</f>
        <v>45032</v>
      </c>
      <c r="T285" s="4" t="str" cm="1">
        <f t="array" ref="T285">_xlfn.IFS(Table1[[#This Row],[Inventory_Level]]&lt;=200,"low",Table1[[#This Row],[Inventory_Level]]&gt;=700,"high",Table1[[#This Row],[Inventory_Level]]&gt;200,"medium")</f>
        <v>medium</v>
      </c>
    </row>
    <row r="286" spans="1:20" x14ac:dyDescent="0.35">
      <c r="A286" s="4">
        <v>285</v>
      </c>
      <c r="B286" s="4" t="s">
        <v>23</v>
      </c>
      <c r="C286" s="4" t="s">
        <v>24</v>
      </c>
      <c r="D286" s="4" t="s">
        <v>25</v>
      </c>
      <c r="E286" s="4" t="s">
        <v>18</v>
      </c>
      <c r="F286" s="10" t="s">
        <v>132</v>
      </c>
      <c r="G286" s="11" t="s">
        <v>71</v>
      </c>
      <c r="H286" s="4">
        <v>78</v>
      </c>
      <c r="I286" s="12">
        <v>30309.1</v>
      </c>
      <c r="J286" s="12">
        <v>2364109.7999999998</v>
      </c>
      <c r="K286" s="12">
        <v>174.2</v>
      </c>
      <c r="L286" s="4">
        <v>412</v>
      </c>
      <c r="M286" s="4" t="s">
        <v>35</v>
      </c>
      <c r="N286" s="4" t="str" cm="1">
        <f t="array" ref="N286">_xlfn.SWITCH(E286,"Delhi","North","Chennai","South","Hyderabad","South","Mumbai","Central","Bangalore","South")</f>
        <v>North</v>
      </c>
      <c r="O286" s="12">
        <v>420447.24</v>
      </c>
      <c r="P286" s="4">
        <f>Table1[[#This Row],[Delivery_Date]]-Table1[[#This Row],[Order_Date]]</f>
        <v>13</v>
      </c>
      <c r="Q286" s="4" t="str">
        <f>IF(Table1[[#This Row],[Delivery delay days]]&gt;5,"delay","on time")</f>
        <v>delay</v>
      </c>
      <c r="R286" s="10">
        <f>DATEVALUE(Table1[[#This Row],[Delivery_Date]])</f>
        <v>45260</v>
      </c>
      <c r="S286" s="10">
        <f>DATEVALUE(Table1[[#This Row],[Order_Date]])</f>
        <v>45247</v>
      </c>
      <c r="T286" s="4" t="str" cm="1">
        <f t="array" ref="T286">_xlfn.IFS(Table1[[#This Row],[Inventory_Level]]&lt;=200,"low",Table1[[#This Row],[Inventory_Level]]&gt;=700,"high",Table1[[#This Row],[Inventory_Level]]&gt;200,"medium")</f>
        <v>medium</v>
      </c>
    </row>
    <row r="287" spans="1:20" x14ac:dyDescent="0.35">
      <c r="A287" s="4">
        <v>286</v>
      </c>
      <c r="B287" s="4" t="s">
        <v>31</v>
      </c>
      <c r="C287" s="4" t="s">
        <v>16</v>
      </c>
      <c r="D287" s="4" t="s">
        <v>25</v>
      </c>
      <c r="E287" s="4" t="s">
        <v>52</v>
      </c>
      <c r="F287" s="10" t="s">
        <v>291</v>
      </c>
      <c r="G287" s="11" t="s">
        <v>176</v>
      </c>
      <c r="H287" s="4">
        <v>85</v>
      </c>
      <c r="I287" s="12">
        <v>11905.82</v>
      </c>
      <c r="J287" s="12">
        <v>1011994.7</v>
      </c>
      <c r="K287" s="12">
        <v>4234.1000000000004</v>
      </c>
      <c r="L287" s="4">
        <v>120</v>
      </c>
      <c r="M287" s="4" t="s">
        <v>35</v>
      </c>
      <c r="N287" s="4" t="str" cm="1">
        <f t="array" ref="N287">_xlfn.SWITCH(E287,"Delhi","North","Chennai","South","Hyderabad","South","Mumbai","Central","Bangalore","South")</f>
        <v>Central</v>
      </c>
      <c r="O287" s="12">
        <v>179346.86</v>
      </c>
      <c r="P287" s="4">
        <f>Table1[[#This Row],[Delivery_Date]]-Table1[[#This Row],[Order_Date]]</f>
        <v>5</v>
      </c>
      <c r="Q287" s="4" t="str">
        <f>IF(Table1[[#This Row],[Delivery delay days]]&gt;5,"delay","on time")</f>
        <v>on time</v>
      </c>
      <c r="R287" s="10">
        <f>DATEVALUE(Table1[[#This Row],[Delivery_Date]])</f>
        <v>45101</v>
      </c>
      <c r="S287" s="10">
        <f>DATEVALUE(Table1[[#This Row],[Order_Date]])</f>
        <v>45096</v>
      </c>
      <c r="T287" s="4" t="str" cm="1">
        <f t="array" ref="T287">_xlfn.IFS(Table1[[#This Row],[Inventory_Level]]&lt;=200,"low",Table1[[#This Row],[Inventory_Level]]&gt;=700,"high",Table1[[#This Row],[Inventory_Level]]&gt;200,"medium")</f>
        <v>low</v>
      </c>
    </row>
    <row r="288" spans="1:20" x14ac:dyDescent="0.35">
      <c r="A288" s="4">
        <v>287</v>
      </c>
      <c r="B288" s="4" t="s">
        <v>31</v>
      </c>
      <c r="C288" s="4" t="s">
        <v>16</v>
      </c>
      <c r="D288" s="4" t="s">
        <v>39</v>
      </c>
      <c r="E288" s="4" t="s">
        <v>18</v>
      </c>
      <c r="F288" s="10" t="s">
        <v>182</v>
      </c>
      <c r="G288" s="11" t="s">
        <v>225</v>
      </c>
      <c r="H288" s="4">
        <v>77</v>
      </c>
      <c r="I288" s="12">
        <v>16372.01</v>
      </c>
      <c r="J288" s="12">
        <v>1260644.77</v>
      </c>
      <c r="K288" s="12">
        <v>1841.91</v>
      </c>
      <c r="L288" s="4">
        <v>294</v>
      </c>
      <c r="M288" s="4" t="s">
        <v>21</v>
      </c>
      <c r="N288" s="4" t="str" cm="1">
        <f t="array" ref="N288">_xlfn.SWITCH(E288,"Delhi","North","Chennai","South","Hyderabad","South","Mumbai","Central","Bangalore","South")</f>
        <v>North</v>
      </c>
      <c r="O288" s="12">
        <v>244767.06</v>
      </c>
      <c r="P288" s="4">
        <f>Table1[[#This Row],[Delivery_Date]]-Table1[[#This Row],[Order_Date]]</f>
        <v>13</v>
      </c>
      <c r="Q288" s="4" t="str">
        <f>IF(Table1[[#This Row],[Delivery delay days]]&gt;5,"delay","on time")</f>
        <v>delay</v>
      </c>
      <c r="R288" s="10">
        <f>DATEVALUE(Table1[[#This Row],[Delivery_Date]])</f>
        <v>45039</v>
      </c>
      <c r="S288" s="10">
        <f>DATEVALUE(Table1[[#This Row],[Order_Date]])</f>
        <v>45026</v>
      </c>
      <c r="T288" s="4" t="str" cm="1">
        <f t="array" ref="T288">_xlfn.IFS(Table1[[#This Row],[Inventory_Level]]&lt;=200,"low",Table1[[#This Row],[Inventory_Level]]&gt;=700,"high",Table1[[#This Row],[Inventory_Level]]&gt;200,"medium")</f>
        <v>medium</v>
      </c>
    </row>
    <row r="289" spans="1:20" x14ac:dyDescent="0.35">
      <c r="A289" s="4">
        <v>288</v>
      </c>
      <c r="B289" s="4" t="s">
        <v>15</v>
      </c>
      <c r="C289" s="4" t="s">
        <v>38</v>
      </c>
      <c r="D289" s="4" t="s">
        <v>45</v>
      </c>
      <c r="E289" s="4" t="s">
        <v>18</v>
      </c>
      <c r="F289" s="10" t="s">
        <v>89</v>
      </c>
      <c r="G289" s="11" t="s">
        <v>271</v>
      </c>
      <c r="H289" s="4">
        <v>22</v>
      </c>
      <c r="I289" s="12">
        <v>33695.339999999997</v>
      </c>
      <c r="J289" s="12">
        <v>741297.48</v>
      </c>
      <c r="K289" s="12">
        <v>2629.37</v>
      </c>
      <c r="L289" s="4">
        <v>754</v>
      </c>
      <c r="M289" s="4" t="s">
        <v>21</v>
      </c>
      <c r="N289" s="4" t="str" cm="1">
        <f t="array" ref="N289">_xlfn.SWITCH(E289,"Delhi","North","Chennai","South","Hyderabad","South","Mumbai","Central","Bangalore","South")</f>
        <v>North</v>
      </c>
      <c r="O289" s="12">
        <v>136861.42000000001</v>
      </c>
      <c r="P289" s="4">
        <f>Table1[[#This Row],[Delivery_Date]]-Table1[[#This Row],[Order_Date]]</f>
        <v>5</v>
      </c>
      <c r="Q289" s="4" t="str">
        <f>IF(Table1[[#This Row],[Delivery delay days]]&gt;5,"delay","on time")</f>
        <v>on time</v>
      </c>
      <c r="R289" s="10">
        <f>DATEVALUE(Table1[[#This Row],[Delivery_Date]])</f>
        <v>45121</v>
      </c>
      <c r="S289" s="10">
        <f>DATEVALUE(Table1[[#This Row],[Order_Date]])</f>
        <v>45116</v>
      </c>
      <c r="T289" s="4" t="str" cm="1">
        <f t="array" ref="T289">_xlfn.IFS(Table1[[#This Row],[Inventory_Level]]&lt;=200,"low",Table1[[#This Row],[Inventory_Level]]&gt;=700,"high",Table1[[#This Row],[Inventory_Level]]&gt;200,"medium")</f>
        <v>high</v>
      </c>
    </row>
    <row r="290" spans="1:20" x14ac:dyDescent="0.35">
      <c r="A290" s="4">
        <v>289</v>
      </c>
      <c r="B290" s="4" t="s">
        <v>31</v>
      </c>
      <c r="C290" s="4" t="s">
        <v>38</v>
      </c>
      <c r="D290" s="4" t="s">
        <v>32</v>
      </c>
      <c r="E290" s="4" t="s">
        <v>52</v>
      </c>
      <c r="F290" s="10" t="s">
        <v>180</v>
      </c>
      <c r="G290" s="11" t="s">
        <v>340</v>
      </c>
      <c r="H290" s="4">
        <v>43</v>
      </c>
      <c r="I290" s="12">
        <v>22625.52</v>
      </c>
      <c r="J290" s="12">
        <v>972897.36</v>
      </c>
      <c r="K290" s="12">
        <v>2521.87</v>
      </c>
      <c r="L290" s="4">
        <v>578</v>
      </c>
      <c r="M290" s="4" t="s">
        <v>42</v>
      </c>
      <c r="N290" s="4" t="str" cm="1">
        <f t="array" ref="N290">_xlfn.SWITCH(E290,"Delhi","North","Chennai","South","Hyderabad","South","Mumbai","Central","Bangalore","South")</f>
        <v>Central</v>
      </c>
      <c r="O290" s="12">
        <v>52836.44</v>
      </c>
      <c r="P290" s="4">
        <f>Table1[[#This Row],[Delivery_Date]]-Table1[[#This Row],[Order_Date]]</f>
        <v>12</v>
      </c>
      <c r="Q290" s="4" t="str">
        <f>IF(Table1[[#This Row],[Delivery delay days]]&gt;5,"delay","on time")</f>
        <v>delay</v>
      </c>
      <c r="R290" s="10">
        <f>DATEVALUE(Table1[[#This Row],[Delivery_Date]])</f>
        <v>45301</v>
      </c>
      <c r="S290" s="10">
        <f>DATEVALUE(Table1[[#This Row],[Order_Date]])</f>
        <v>45289</v>
      </c>
      <c r="T290" s="4" t="str" cm="1">
        <f t="array" ref="T290">_xlfn.IFS(Table1[[#This Row],[Inventory_Level]]&lt;=200,"low",Table1[[#This Row],[Inventory_Level]]&gt;=700,"high",Table1[[#This Row],[Inventory_Level]]&gt;200,"medium")</f>
        <v>medium</v>
      </c>
    </row>
    <row r="291" spans="1:20" x14ac:dyDescent="0.35">
      <c r="A291" s="4">
        <v>290</v>
      </c>
      <c r="B291" s="4" t="s">
        <v>31</v>
      </c>
      <c r="C291" s="4" t="s">
        <v>16</v>
      </c>
      <c r="D291" s="4" t="s">
        <v>32</v>
      </c>
      <c r="E291" s="4" t="s">
        <v>26</v>
      </c>
      <c r="F291" s="10" t="s">
        <v>259</v>
      </c>
      <c r="G291" s="11" t="s">
        <v>249</v>
      </c>
      <c r="H291" s="4">
        <v>72</v>
      </c>
      <c r="I291" s="12">
        <v>7555.93</v>
      </c>
      <c r="J291" s="12">
        <v>544026.96</v>
      </c>
      <c r="K291" s="12">
        <v>3409.39</v>
      </c>
      <c r="L291" s="4">
        <v>779</v>
      </c>
      <c r="M291" s="4" t="s">
        <v>42</v>
      </c>
      <c r="N291" s="4" t="str" cm="1">
        <f t="array" ref="N291">_xlfn.SWITCH(E291,"Delhi","North","Chennai","South","Hyderabad","South","Mumbai","Central","Bangalore","South")</f>
        <v>South</v>
      </c>
      <c r="O291" s="12">
        <v>36384.44</v>
      </c>
      <c r="P291" s="4">
        <f>Table1[[#This Row],[Delivery_Date]]-Table1[[#This Row],[Order_Date]]</f>
        <v>5</v>
      </c>
      <c r="Q291" s="4" t="str">
        <f>IF(Table1[[#This Row],[Delivery delay days]]&gt;5,"delay","on time")</f>
        <v>on time</v>
      </c>
      <c r="R291" s="10">
        <f>DATEVALUE(Table1[[#This Row],[Delivery_Date]])</f>
        <v>45021</v>
      </c>
      <c r="S291" s="10">
        <f>DATEVALUE(Table1[[#This Row],[Order_Date]])</f>
        <v>45016</v>
      </c>
      <c r="T291" s="4" t="str" cm="1">
        <f t="array" ref="T291">_xlfn.IFS(Table1[[#This Row],[Inventory_Level]]&lt;=200,"low",Table1[[#This Row],[Inventory_Level]]&gt;=700,"high",Table1[[#This Row],[Inventory_Level]]&gt;200,"medium")</f>
        <v>high</v>
      </c>
    </row>
    <row r="292" spans="1:20" x14ac:dyDescent="0.35">
      <c r="A292" s="4">
        <v>291</v>
      </c>
      <c r="B292" s="4" t="s">
        <v>59</v>
      </c>
      <c r="C292" s="4" t="s">
        <v>16</v>
      </c>
      <c r="D292" s="4" t="s">
        <v>17</v>
      </c>
      <c r="E292" s="4" t="s">
        <v>18</v>
      </c>
      <c r="F292" s="10" t="s">
        <v>236</v>
      </c>
      <c r="G292" s="11" t="s">
        <v>295</v>
      </c>
      <c r="H292" s="4">
        <v>23</v>
      </c>
      <c r="I292" s="12">
        <v>35032.65</v>
      </c>
      <c r="J292" s="12">
        <v>805750.95</v>
      </c>
      <c r="K292" s="12">
        <v>2815.15</v>
      </c>
      <c r="L292" s="4">
        <v>620</v>
      </c>
      <c r="M292" s="4" t="s">
        <v>29</v>
      </c>
      <c r="N292" s="4" t="str" cm="1">
        <f t="array" ref="N292">_xlfn.SWITCH(E292,"Delhi","North","Chennai","South","Hyderabad","South","Mumbai","Central","Bangalore","South")</f>
        <v>North</v>
      </c>
      <c r="O292" s="12">
        <v>157708.67000000001</v>
      </c>
      <c r="P292" s="4">
        <f>Table1[[#This Row],[Delivery_Date]]-Table1[[#This Row],[Order_Date]]</f>
        <v>5</v>
      </c>
      <c r="Q292" s="4" t="str">
        <f>IF(Table1[[#This Row],[Delivery delay days]]&gt;5,"delay","on time")</f>
        <v>on time</v>
      </c>
      <c r="R292" s="10">
        <f>DATEVALUE(Table1[[#This Row],[Delivery_Date]])</f>
        <v>45295</v>
      </c>
      <c r="S292" s="10">
        <f>DATEVALUE(Table1[[#This Row],[Order_Date]])</f>
        <v>45290</v>
      </c>
      <c r="T292" s="4" t="str" cm="1">
        <f t="array" ref="T292">_xlfn.IFS(Table1[[#This Row],[Inventory_Level]]&lt;=200,"low",Table1[[#This Row],[Inventory_Level]]&gt;=700,"high",Table1[[#This Row],[Inventory_Level]]&gt;200,"medium")</f>
        <v>medium</v>
      </c>
    </row>
    <row r="293" spans="1:20" x14ac:dyDescent="0.35">
      <c r="A293" s="4">
        <v>292</v>
      </c>
      <c r="B293" s="4" t="s">
        <v>44</v>
      </c>
      <c r="C293" s="4" t="s">
        <v>24</v>
      </c>
      <c r="D293" s="4" t="s">
        <v>39</v>
      </c>
      <c r="E293" s="4" t="s">
        <v>18</v>
      </c>
      <c r="F293" s="10" t="s">
        <v>97</v>
      </c>
      <c r="G293" s="11" t="s">
        <v>28</v>
      </c>
      <c r="H293" s="4">
        <v>6</v>
      </c>
      <c r="I293" s="12">
        <v>48802.11</v>
      </c>
      <c r="J293" s="12">
        <v>292812.65999999997</v>
      </c>
      <c r="K293" s="12">
        <v>1919.6</v>
      </c>
      <c r="L293" s="4">
        <v>588</v>
      </c>
      <c r="M293" s="4" t="s">
        <v>21</v>
      </c>
      <c r="N293" s="4" t="str" cm="1">
        <f t="array" ref="N293">_xlfn.SWITCH(E293,"Delhi","North","Chennai","South","Hyderabad","South","Mumbai","Central","Bangalore","South")</f>
        <v>North</v>
      </c>
      <c r="O293" s="12">
        <v>20393.34</v>
      </c>
      <c r="P293" s="4">
        <f>Table1[[#This Row],[Delivery_Date]]-Table1[[#This Row],[Order_Date]]</f>
        <v>14</v>
      </c>
      <c r="Q293" s="4" t="str">
        <f>IF(Table1[[#This Row],[Delivery delay days]]&gt;5,"delay","on time")</f>
        <v>delay</v>
      </c>
      <c r="R293" s="10">
        <f>DATEVALUE(Table1[[#This Row],[Delivery_Date]])</f>
        <v>45137</v>
      </c>
      <c r="S293" s="10">
        <f>DATEVALUE(Table1[[#This Row],[Order_Date]])</f>
        <v>45123</v>
      </c>
      <c r="T293" s="4" t="str" cm="1">
        <f t="array" ref="T293">_xlfn.IFS(Table1[[#This Row],[Inventory_Level]]&lt;=200,"low",Table1[[#This Row],[Inventory_Level]]&gt;=700,"high",Table1[[#This Row],[Inventory_Level]]&gt;200,"medium")</f>
        <v>medium</v>
      </c>
    </row>
    <row r="294" spans="1:20" x14ac:dyDescent="0.35">
      <c r="A294" s="4">
        <v>293</v>
      </c>
      <c r="B294" s="4" t="s">
        <v>15</v>
      </c>
      <c r="C294" s="4" t="s">
        <v>38</v>
      </c>
      <c r="D294" s="4" t="s">
        <v>39</v>
      </c>
      <c r="E294" s="4" t="s">
        <v>52</v>
      </c>
      <c r="F294" s="10" t="s">
        <v>63</v>
      </c>
      <c r="G294" s="11" t="s">
        <v>169</v>
      </c>
      <c r="H294" s="4">
        <v>71</v>
      </c>
      <c r="I294" s="12">
        <v>10797.91</v>
      </c>
      <c r="J294" s="12">
        <v>766651.61</v>
      </c>
      <c r="K294" s="12">
        <v>1576.01</v>
      </c>
      <c r="L294" s="4">
        <v>340</v>
      </c>
      <c r="M294" s="4" t="s">
        <v>29</v>
      </c>
      <c r="N294" s="4" t="str" cm="1">
        <f t="array" ref="N294">_xlfn.SWITCH(E294,"Delhi","North","Chennai","South","Hyderabad","South","Mumbai","Central","Bangalore","South")</f>
        <v>Central</v>
      </c>
      <c r="O294" s="12">
        <v>73202.009999999995</v>
      </c>
      <c r="P294" s="4">
        <f>Table1[[#This Row],[Delivery_Date]]-Table1[[#This Row],[Order_Date]]</f>
        <v>6</v>
      </c>
      <c r="Q294" s="4" t="str">
        <f>IF(Table1[[#This Row],[Delivery delay days]]&gt;5,"delay","on time")</f>
        <v>delay</v>
      </c>
      <c r="R294" s="10">
        <f>DATEVALUE(Table1[[#This Row],[Delivery_Date]])</f>
        <v>45088</v>
      </c>
      <c r="S294" s="10">
        <f>DATEVALUE(Table1[[#This Row],[Order_Date]])</f>
        <v>45082</v>
      </c>
      <c r="T294" s="4" t="str" cm="1">
        <f t="array" ref="T294">_xlfn.IFS(Table1[[#This Row],[Inventory_Level]]&lt;=200,"low",Table1[[#This Row],[Inventory_Level]]&gt;=700,"high",Table1[[#This Row],[Inventory_Level]]&gt;200,"medium")</f>
        <v>medium</v>
      </c>
    </row>
    <row r="295" spans="1:20" x14ac:dyDescent="0.35">
      <c r="A295" s="4">
        <v>294</v>
      </c>
      <c r="B295" s="4" t="s">
        <v>59</v>
      </c>
      <c r="C295" s="4" t="s">
        <v>16</v>
      </c>
      <c r="D295" s="4" t="s">
        <v>32</v>
      </c>
      <c r="E295" s="4" t="s">
        <v>18</v>
      </c>
      <c r="F295" s="10" t="s">
        <v>127</v>
      </c>
      <c r="G295" s="11" t="s">
        <v>110</v>
      </c>
      <c r="H295" s="4">
        <v>13</v>
      </c>
      <c r="I295" s="12">
        <v>23130.62</v>
      </c>
      <c r="J295" s="12">
        <v>300698.06</v>
      </c>
      <c r="K295" s="12">
        <v>2384.84</v>
      </c>
      <c r="L295" s="4">
        <v>699</v>
      </c>
      <c r="M295" s="4" t="s">
        <v>42</v>
      </c>
      <c r="N295" s="4" t="str" cm="1">
        <f t="array" ref="N295">_xlfn.SWITCH(E295,"Delhi","North","Chennai","South","Hyderabad","South","Mumbai","Central","Bangalore","South")</f>
        <v>North</v>
      </c>
      <c r="O295" s="12">
        <v>53405.279999999999</v>
      </c>
      <c r="P295" s="4">
        <f>Table1[[#This Row],[Delivery_Date]]-Table1[[#This Row],[Order_Date]]</f>
        <v>13</v>
      </c>
      <c r="Q295" s="4" t="str">
        <f>IF(Table1[[#This Row],[Delivery delay days]]&gt;5,"delay","on time")</f>
        <v>delay</v>
      </c>
      <c r="R295" s="10">
        <f>DATEVALUE(Table1[[#This Row],[Delivery_Date]])</f>
        <v>44979</v>
      </c>
      <c r="S295" s="10">
        <f>DATEVALUE(Table1[[#This Row],[Order_Date]])</f>
        <v>44966</v>
      </c>
      <c r="T295" s="4" t="str" cm="1">
        <f t="array" ref="T295">_xlfn.IFS(Table1[[#This Row],[Inventory_Level]]&lt;=200,"low",Table1[[#This Row],[Inventory_Level]]&gt;=700,"high",Table1[[#This Row],[Inventory_Level]]&gt;200,"medium")</f>
        <v>medium</v>
      </c>
    </row>
    <row r="296" spans="1:20" x14ac:dyDescent="0.35">
      <c r="A296" s="4">
        <v>295</v>
      </c>
      <c r="B296" s="4" t="s">
        <v>15</v>
      </c>
      <c r="C296" s="4" t="s">
        <v>38</v>
      </c>
      <c r="D296" s="4" t="s">
        <v>39</v>
      </c>
      <c r="E296" s="4" t="s">
        <v>18</v>
      </c>
      <c r="F296" s="10" t="s">
        <v>114</v>
      </c>
      <c r="G296" s="11" t="s">
        <v>123</v>
      </c>
      <c r="H296" s="4">
        <v>23</v>
      </c>
      <c r="I296" s="12">
        <v>2685.94</v>
      </c>
      <c r="J296" s="12">
        <v>61776.62</v>
      </c>
      <c r="K296" s="12">
        <v>4819.01</v>
      </c>
      <c r="L296" s="4">
        <v>544</v>
      </c>
      <c r="M296" s="4" t="s">
        <v>21</v>
      </c>
      <c r="N296" s="4" t="str" cm="1">
        <f t="array" ref="N296">_xlfn.SWITCH(E296,"Delhi","North","Chennai","South","Hyderabad","South","Mumbai","Central","Bangalore","South")</f>
        <v>North</v>
      </c>
      <c r="O296" s="12">
        <v>13640.19</v>
      </c>
      <c r="P296" s="4">
        <f>Table1[[#This Row],[Delivery_Date]]-Table1[[#This Row],[Order_Date]]</f>
        <v>6</v>
      </c>
      <c r="Q296" s="4" t="str">
        <f>IF(Table1[[#This Row],[Delivery delay days]]&gt;5,"delay","on time")</f>
        <v>delay</v>
      </c>
      <c r="R296" s="10">
        <f>DATEVALUE(Table1[[#This Row],[Delivery_Date]])</f>
        <v>45242</v>
      </c>
      <c r="S296" s="10">
        <f>DATEVALUE(Table1[[#This Row],[Order_Date]])</f>
        <v>45236</v>
      </c>
      <c r="T296" s="4" t="str" cm="1">
        <f t="array" ref="T296">_xlfn.IFS(Table1[[#This Row],[Inventory_Level]]&lt;=200,"low",Table1[[#This Row],[Inventory_Level]]&gt;=700,"high",Table1[[#This Row],[Inventory_Level]]&gt;200,"medium")</f>
        <v>medium</v>
      </c>
    </row>
    <row r="297" spans="1:20" x14ac:dyDescent="0.35">
      <c r="A297" s="4">
        <v>296</v>
      </c>
      <c r="B297" s="4" t="s">
        <v>59</v>
      </c>
      <c r="C297" s="4" t="s">
        <v>16</v>
      </c>
      <c r="D297" s="4" t="s">
        <v>39</v>
      </c>
      <c r="E297" s="4" t="s">
        <v>26</v>
      </c>
      <c r="F297" s="10" t="s">
        <v>263</v>
      </c>
      <c r="G297" s="11" t="s">
        <v>126</v>
      </c>
      <c r="H297" s="4">
        <v>21</v>
      </c>
      <c r="I297" s="12">
        <v>30161.13</v>
      </c>
      <c r="J297" s="12">
        <v>633383.73</v>
      </c>
      <c r="K297" s="12">
        <v>412.42</v>
      </c>
      <c r="L297" s="4">
        <v>455</v>
      </c>
      <c r="M297" s="4" t="s">
        <v>42</v>
      </c>
      <c r="N297" s="4" t="str" cm="1">
        <f t="array" ref="N297">_xlfn.SWITCH(E297,"Delhi","North","Chennai","South","Hyderabad","South","Mumbai","Central","Bangalore","South")</f>
        <v>South</v>
      </c>
      <c r="O297" s="12">
        <v>136571.35</v>
      </c>
      <c r="P297" s="4">
        <f>Table1[[#This Row],[Delivery_Date]]-Table1[[#This Row],[Order_Date]]</f>
        <v>5</v>
      </c>
      <c r="Q297" s="4" t="str">
        <f>IF(Table1[[#This Row],[Delivery delay days]]&gt;5,"delay","on time")</f>
        <v>on time</v>
      </c>
      <c r="R297" s="10">
        <f>DATEVALUE(Table1[[#This Row],[Delivery_Date]])</f>
        <v>44962</v>
      </c>
      <c r="S297" s="10">
        <f>DATEVALUE(Table1[[#This Row],[Order_Date]])</f>
        <v>44957</v>
      </c>
      <c r="T297" s="4" t="str" cm="1">
        <f t="array" ref="T297">_xlfn.IFS(Table1[[#This Row],[Inventory_Level]]&lt;=200,"low",Table1[[#This Row],[Inventory_Level]]&gt;=700,"high",Table1[[#This Row],[Inventory_Level]]&gt;200,"medium")</f>
        <v>medium</v>
      </c>
    </row>
    <row r="298" spans="1:20" x14ac:dyDescent="0.35">
      <c r="A298" s="4">
        <v>297</v>
      </c>
      <c r="B298" s="4" t="s">
        <v>37</v>
      </c>
      <c r="C298" s="4" t="s">
        <v>24</v>
      </c>
      <c r="D298" s="4" t="s">
        <v>45</v>
      </c>
      <c r="E298" s="4" t="s">
        <v>52</v>
      </c>
      <c r="F298" s="10" t="s">
        <v>218</v>
      </c>
      <c r="G298" s="11" t="s">
        <v>206</v>
      </c>
      <c r="H298" s="4">
        <v>47</v>
      </c>
      <c r="I298" s="12">
        <v>18730.34</v>
      </c>
      <c r="J298" s="12">
        <v>880325.98</v>
      </c>
      <c r="K298" s="12">
        <v>4776.25</v>
      </c>
      <c r="L298" s="4">
        <v>501</v>
      </c>
      <c r="M298" s="4" t="s">
        <v>42</v>
      </c>
      <c r="N298" s="4" t="str" cm="1">
        <f t="array" ref="N298">_xlfn.SWITCH(E298,"Delhi","North","Chennai","South","Hyderabad","South","Mumbai","Central","Bangalore","South")</f>
        <v>Central</v>
      </c>
      <c r="O298" s="12">
        <v>89929</v>
      </c>
      <c r="P298" s="4">
        <f>Table1[[#This Row],[Delivery_Date]]-Table1[[#This Row],[Order_Date]]</f>
        <v>7</v>
      </c>
      <c r="Q298" s="4" t="str">
        <f>IF(Table1[[#This Row],[Delivery delay days]]&gt;5,"delay","on time")</f>
        <v>delay</v>
      </c>
      <c r="R298" s="10">
        <f>DATEVALUE(Table1[[#This Row],[Delivery_Date]])</f>
        <v>45230</v>
      </c>
      <c r="S298" s="10">
        <f>DATEVALUE(Table1[[#This Row],[Order_Date]])</f>
        <v>45223</v>
      </c>
      <c r="T298" s="4" t="str" cm="1">
        <f t="array" ref="T298">_xlfn.IFS(Table1[[#This Row],[Inventory_Level]]&lt;=200,"low",Table1[[#This Row],[Inventory_Level]]&gt;=700,"high",Table1[[#This Row],[Inventory_Level]]&gt;200,"medium")</f>
        <v>medium</v>
      </c>
    </row>
    <row r="299" spans="1:20" x14ac:dyDescent="0.35">
      <c r="A299" s="4">
        <v>298</v>
      </c>
      <c r="B299" s="4" t="s">
        <v>51</v>
      </c>
      <c r="C299" s="4" t="s">
        <v>38</v>
      </c>
      <c r="D299" s="4" t="s">
        <v>32</v>
      </c>
      <c r="E299" s="4" t="s">
        <v>18</v>
      </c>
      <c r="F299" s="10" t="s">
        <v>341</v>
      </c>
      <c r="G299" s="11" t="s">
        <v>20</v>
      </c>
      <c r="H299" s="4">
        <v>95</v>
      </c>
      <c r="I299" s="12">
        <v>31912.06</v>
      </c>
      <c r="J299" s="12">
        <v>3031645.7</v>
      </c>
      <c r="K299" s="12">
        <v>2066.52</v>
      </c>
      <c r="L299" s="4">
        <v>990</v>
      </c>
      <c r="M299" s="4" t="s">
        <v>21</v>
      </c>
      <c r="N299" s="4" t="str" cm="1">
        <f t="array" ref="N299">_xlfn.SWITCH(E299,"Delhi","North","Chennai","South","Hyderabad","South","Mumbai","Central","Bangalore","South")</f>
        <v>North</v>
      </c>
      <c r="O299" s="12">
        <v>377973.35</v>
      </c>
      <c r="P299" s="4">
        <f>Table1[[#This Row],[Delivery_Date]]-Table1[[#This Row],[Order_Date]]</f>
        <v>5</v>
      </c>
      <c r="Q299" s="4" t="str">
        <f>IF(Table1[[#This Row],[Delivery delay days]]&gt;5,"delay","on time")</f>
        <v>on time</v>
      </c>
      <c r="R299" s="10">
        <f>DATEVALUE(Table1[[#This Row],[Delivery_Date]])</f>
        <v>45198</v>
      </c>
      <c r="S299" s="10">
        <f>DATEVALUE(Table1[[#This Row],[Order_Date]])</f>
        <v>45193</v>
      </c>
      <c r="T299" s="4" t="str" cm="1">
        <f t="array" ref="T299">_xlfn.IFS(Table1[[#This Row],[Inventory_Level]]&lt;=200,"low",Table1[[#This Row],[Inventory_Level]]&gt;=700,"high",Table1[[#This Row],[Inventory_Level]]&gt;200,"medium")</f>
        <v>high</v>
      </c>
    </row>
    <row r="300" spans="1:20" x14ac:dyDescent="0.35">
      <c r="A300" s="4">
        <v>299</v>
      </c>
      <c r="B300" s="4" t="s">
        <v>37</v>
      </c>
      <c r="C300" s="4" t="s">
        <v>16</v>
      </c>
      <c r="D300" s="4" t="s">
        <v>25</v>
      </c>
      <c r="E300" s="4" t="s">
        <v>52</v>
      </c>
      <c r="F300" s="10" t="s">
        <v>279</v>
      </c>
      <c r="G300" s="11" t="s">
        <v>342</v>
      </c>
      <c r="H300" s="4">
        <v>53</v>
      </c>
      <c r="I300" s="12">
        <v>3216.04</v>
      </c>
      <c r="J300" s="12">
        <v>170450.12</v>
      </c>
      <c r="K300" s="12">
        <v>4044.55</v>
      </c>
      <c r="L300" s="4">
        <v>386</v>
      </c>
      <c r="M300" s="4" t="s">
        <v>42</v>
      </c>
      <c r="N300" s="4" t="str" cm="1">
        <f t="array" ref="N300">_xlfn.SWITCH(E300,"Delhi","North","Chennai","South","Hyderabad","South","Mumbai","Central","Bangalore","South")</f>
        <v>Central</v>
      </c>
      <c r="O300" s="12">
        <v>8978.89</v>
      </c>
      <c r="P300" s="4">
        <f>Table1[[#This Row],[Delivery_Date]]-Table1[[#This Row],[Order_Date]]</f>
        <v>15</v>
      </c>
      <c r="Q300" s="4" t="str">
        <f>IF(Table1[[#This Row],[Delivery delay days]]&gt;5,"delay","on time")</f>
        <v>delay</v>
      </c>
      <c r="R300" s="10">
        <f>DATEVALUE(Table1[[#This Row],[Delivery_Date]])</f>
        <v>45186</v>
      </c>
      <c r="S300" s="10">
        <f>DATEVALUE(Table1[[#This Row],[Order_Date]])</f>
        <v>45171</v>
      </c>
      <c r="T300" s="4" t="str" cm="1">
        <f t="array" ref="T300">_xlfn.IFS(Table1[[#This Row],[Inventory_Level]]&lt;=200,"low",Table1[[#This Row],[Inventory_Level]]&gt;=700,"high",Table1[[#This Row],[Inventory_Level]]&gt;200,"medium")</f>
        <v>medium</v>
      </c>
    </row>
    <row r="301" spans="1:20" x14ac:dyDescent="0.35">
      <c r="A301" s="4">
        <v>300</v>
      </c>
      <c r="B301" s="4" t="s">
        <v>51</v>
      </c>
      <c r="C301" s="4" t="s">
        <v>38</v>
      </c>
      <c r="D301" s="4" t="s">
        <v>25</v>
      </c>
      <c r="E301" s="4" t="s">
        <v>18</v>
      </c>
      <c r="F301" s="10" t="s">
        <v>234</v>
      </c>
      <c r="G301" s="11" t="s">
        <v>258</v>
      </c>
      <c r="H301" s="4">
        <v>93</v>
      </c>
      <c r="I301" s="12">
        <v>4621.95</v>
      </c>
      <c r="J301" s="12">
        <v>429841.35</v>
      </c>
      <c r="K301" s="12">
        <v>4412.9399999999996</v>
      </c>
      <c r="L301" s="4">
        <v>69</v>
      </c>
      <c r="M301" s="4" t="s">
        <v>29</v>
      </c>
      <c r="N301" s="4" t="str" cm="1">
        <f t="array" ref="N301">_xlfn.SWITCH(E301,"Delhi","North","Chennai","South","Hyderabad","South","Mumbai","Central","Bangalore","South")</f>
        <v>North</v>
      </c>
      <c r="O301" s="12">
        <v>40045.449999999997</v>
      </c>
      <c r="P301" s="4">
        <f>Table1[[#This Row],[Delivery_Date]]-Table1[[#This Row],[Order_Date]]</f>
        <v>15</v>
      </c>
      <c r="Q301" s="4" t="str">
        <f>IF(Table1[[#This Row],[Delivery delay days]]&gt;5,"delay","on time")</f>
        <v>delay</v>
      </c>
      <c r="R301" s="10">
        <f>DATEVALUE(Table1[[#This Row],[Delivery_Date]])</f>
        <v>45062</v>
      </c>
      <c r="S301" s="10">
        <f>DATEVALUE(Table1[[#This Row],[Order_Date]])</f>
        <v>45047</v>
      </c>
      <c r="T301" s="4" t="str" cm="1">
        <f t="array" ref="T301">_xlfn.IFS(Table1[[#This Row],[Inventory_Level]]&lt;=200,"low",Table1[[#This Row],[Inventory_Level]]&gt;=700,"high",Table1[[#This Row],[Inventory_Level]]&gt;200,"medium")</f>
        <v>low</v>
      </c>
    </row>
    <row r="302" spans="1:20" x14ac:dyDescent="0.35">
      <c r="A302" s="4">
        <v>301</v>
      </c>
      <c r="B302" s="4" t="s">
        <v>51</v>
      </c>
      <c r="C302" s="4" t="s">
        <v>24</v>
      </c>
      <c r="D302" s="4" t="s">
        <v>32</v>
      </c>
      <c r="E302" s="4" t="s">
        <v>46</v>
      </c>
      <c r="F302" s="10" t="s">
        <v>275</v>
      </c>
      <c r="G302" s="11" t="s">
        <v>177</v>
      </c>
      <c r="H302" s="4">
        <v>93</v>
      </c>
      <c r="I302" s="12">
        <v>11403.06</v>
      </c>
      <c r="J302" s="12">
        <v>1060484.58</v>
      </c>
      <c r="K302" s="12">
        <v>2160.15</v>
      </c>
      <c r="L302" s="4">
        <v>937</v>
      </c>
      <c r="M302" s="4" t="s">
        <v>29</v>
      </c>
      <c r="N302" s="4" t="str" cm="1">
        <f t="array" ref="N302">_xlfn.SWITCH(E302,"Delhi","North","Chennai","South","Hyderabad","South","Mumbai","Central","Bangalore","South")</f>
        <v>South</v>
      </c>
      <c r="O302" s="12">
        <v>105343.75</v>
      </c>
      <c r="P302" s="4">
        <f>Table1[[#This Row],[Delivery_Date]]-Table1[[#This Row],[Order_Date]]</f>
        <v>9</v>
      </c>
      <c r="Q302" s="4" t="str">
        <f>IF(Table1[[#This Row],[Delivery delay days]]&gt;5,"delay","on time")</f>
        <v>delay</v>
      </c>
      <c r="R302" s="10">
        <f>DATEVALUE(Table1[[#This Row],[Delivery_Date]])</f>
        <v>45008</v>
      </c>
      <c r="S302" s="10">
        <f>DATEVALUE(Table1[[#This Row],[Order_Date]])</f>
        <v>44999</v>
      </c>
      <c r="T302" s="4" t="str" cm="1">
        <f t="array" ref="T302">_xlfn.IFS(Table1[[#This Row],[Inventory_Level]]&lt;=200,"low",Table1[[#This Row],[Inventory_Level]]&gt;=700,"high",Table1[[#This Row],[Inventory_Level]]&gt;200,"medium")</f>
        <v>high</v>
      </c>
    </row>
    <row r="303" spans="1:20" x14ac:dyDescent="0.35">
      <c r="A303" s="4">
        <v>302</v>
      </c>
      <c r="B303" s="4" t="s">
        <v>31</v>
      </c>
      <c r="C303" s="4" t="s">
        <v>16</v>
      </c>
      <c r="D303" s="4" t="s">
        <v>39</v>
      </c>
      <c r="E303" s="4" t="s">
        <v>18</v>
      </c>
      <c r="F303" s="10" t="s">
        <v>343</v>
      </c>
      <c r="G303" s="11" t="s">
        <v>217</v>
      </c>
      <c r="H303" s="4">
        <v>31</v>
      </c>
      <c r="I303" s="12">
        <v>16057.33</v>
      </c>
      <c r="J303" s="12">
        <v>497777.23</v>
      </c>
      <c r="K303" s="12">
        <v>2844.68</v>
      </c>
      <c r="L303" s="4">
        <v>515</v>
      </c>
      <c r="M303" s="4" t="s">
        <v>29</v>
      </c>
      <c r="N303" s="4" t="str" cm="1">
        <f t="array" ref="N303">_xlfn.SWITCH(E303,"Delhi","North","Chennai","South","Hyderabad","South","Mumbai","Central","Bangalore","South")</f>
        <v>North</v>
      </c>
      <c r="O303" s="12">
        <v>80899.42</v>
      </c>
      <c r="P303" s="4">
        <f>Table1[[#This Row],[Delivery_Date]]-Table1[[#This Row],[Order_Date]]</f>
        <v>11</v>
      </c>
      <c r="Q303" s="4" t="str">
        <f>IF(Table1[[#This Row],[Delivery delay days]]&gt;5,"delay","on time")</f>
        <v>delay</v>
      </c>
      <c r="R303" s="10">
        <f>DATEVALUE(Table1[[#This Row],[Delivery_Date]])</f>
        <v>44980</v>
      </c>
      <c r="S303" s="10">
        <f>DATEVALUE(Table1[[#This Row],[Order_Date]])</f>
        <v>44969</v>
      </c>
      <c r="T303" s="4" t="str" cm="1">
        <f t="array" ref="T303">_xlfn.IFS(Table1[[#This Row],[Inventory_Level]]&lt;=200,"low",Table1[[#This Row],[Inventory_Level]]&gt;=700,"high",Table1[[#This Row],[Inventory_Level]]&gt;200,"medium")</f>
        <v>medium</v>
      </c>
    </row>
    <row r="304" spans="1:20" x14ac:dyDescent="0.35">
      <c r="A304" s="4">
        <v>303</v>
      </c>
      <c r="B304" s="4" t="s">
        <v>37</v>
      </c>
      <c r="C304" s="4" t="s">
        <v>38</v>
      </c>
      <c r="D304" s="4" t="s">
        <v>17</v>
      </c>
      <c r="E304" s="4" t="s">
        <v>18</v>
      </c>
      <c r="F304" s="10" t="s">
        <v>156</v>
      </c>
      <c r="G304" s="11" t="s">
        <v>239</v>
      </c>
      <c r="H304" s="4">
        <v>3</v>
      </c>
      <c r="I304" s="12">
        <v>35870.93</v>
      </c>
      <c r="J304" s="12">
        <v>107612.79</v>
      </c>
      <c r="K304" s="12">
        <v>2635.63</v>
      </c>
      <c r="L304" s="4">
        <v>62</v>
      </c>
      <c r="M304" s="4" t="s">
        <v>21</v>
      </c>
      <c r="N304" s="4" t="str" cm="1">
        <f t="array" ref="N304">_xlfn.SWITCH(E304,"Delhi","North","Chennai","South","Hyderabad","South","Mumbai","Central","Bangalore","South")</f>
        <v>North</v>
      </c>
      <c r="O304" s="12">
        <v>9565.2900000000009</v>
      </c>
      <c r="P304" s="4">
        <f>Table1[[#This Row],[Delivery_Date]]-Table1[[#This Row],[Order_Date]]</f>
        <v>14</v>
      </c>
      <c r="Q304" s="4" t="str">
        <f>IF(Table1[[#This Row],[Delivery delay days]]&gt;5,"delay","on time")</f>
        <v>delay</v>
      </c>
      <c r="R304" s="10">
        <f>DATEVALUE(Table1[[#This Row],[Delivery_Date]])</f>
        <v>45087</v>
      </c>
      <c r="S304" s="10">
        <f>DATEVALUE(Table1[[#This Row],[Order_Date]])</f>
        <v>45073</v>
      </c>
      <c r="T304" s="4" t="str" cm="1">
        <f t="array" ref="T304">_xlfn.IFS(Table1[[#This Row],[Inventory_Level]]&lt;=200,"low",Table1[[#This Row],[Inventory_Level]]&gt;=700,"high",Table1[[#This Row],[Inventory_Level]]&gt;200,"medium")</f>
        <v>low</v>
      </c>
    </row>
    <row r="305" spans="1:20" x14ac:dyDescent="0.35">
      <c r="A305" s="4">
        <v>304</v>
      </c>
      <c r="B305" s="4" t="s">
        <v>65</v>
      </c>
      <c r="C305" s="4" t="s">
        <v>16</v>
      </c>
      <c r="D305" s="4" t="s">
        <v>25</v>
      </c>
      <c r="E305" s="4" t="s">
        <v>52</v>
      </c>
      <c r="F305" s="10" t="s">
        <v>150</v>
      </c>
      <c r="G305" s="11" t="s">
        <v>180</v>
      </c>
      <c r="H305" s="4">
        <v>14</v>
      </c>
      <c r="I305" s="12">
        <v>34762.160000000003</v>
      </c>
      <c r="J305" s="12">
        <v>486670.24</v>
      </c>
      <c r="K305" s="12">
        <v>1075.25</v>
      </c>
      <c r="L305" s="4">
        <v>29</v>
      </c>
      <c r="M305" s="4" t="s">
        <v>21</v>
      </c>
      <c r="N305" s="4" t="str" cm="1">
        <f t="array" ref="N305">_xlfn.SWITCH(E305,"Delhi","North","Chennai","South","Hyderabad","South","Mumbai","Central","Bangalore","South")</f>
        <v>Central</v>
      </c>
      <c r="O305" s="12">
        <v>36739.519999999997</v>
      </c>
      <c r="P305" s="4">
        <f>Table1[[#This Row],[Delivery_Date]]-Table1[[#This Row],[Order_Date]]</f>
        <v>1</v>
      </c>
      <c r="Q305" s="4" t="str">
        <f>IF(Table1[[#This Row],[Delivery delay days]]&gt;5,"delay","on time")</f>
        <v>on time</v>
      </c>
      <c r="R305" s="10">
        <f>DATEVALUE(Table1[[#This Row],[Delivery_Date]])</f>
        <v>45289</v>
      </c>
      <c r="S305" s="10">
        <f>DATEVALUE(Table1[[#This Row],[Order_Date]])</f>
        <v>45288</v>
      </c>
      <c r="T305" s="4" t="str" cm="1">
        <f t="array" ref="T305">_xlfn.IFS(Table1[[#This Row],[Inventory_Level]]&lt;=200,"low",Table1[[#This Row],[Inventory_Level]]&gt;=700,"high",Table1[[#This Row],[Inventory_Level]]&gt;200,"medium")</f>
        <v>low</v>
      </c>
    </row>
    <row r="306" spans="1:20" x14ac:dyDescent="0.35">
      <c r="A306" s="4">
        <v>305</v>
      </c>
      <c r="B306" s="4" t="s">
        <v>37</v>
      </c>
      <c r="C306" s="4" t="s">
        <v>24</v>
      </c>
      <c r="D306" s="4" t="s">
        <v>45</v>
      </c>
      <c r="E306" s="4" t="s">
        <v>60</v>
      </c>
      <c r="F306" s="10" t="s">
        <v>138</v>
      </c>
      <c r="G306" s="11" t="s">
        <v>312</v>
      </c>
      <c r="H306" s="4">
        <v>67</v>
      </c>
      <c r="I306" s="12">
        <v>29040.35</v>
      </c>
      <c r="J306" s="12">
        <v>1945703.45</v>
      </c>
      <c r="K306" s="12">
        <v>1147.6099999999999</v>
      </c>
      <c r="L306" s="4">
        <v>81</v>
      </c>
      <c r="M306" s="4" t="s">
        <v>35</v>
      </c>
      <c r="N306" s="4" t="str" cm="1">
        <f t="array" ref="N306">_xlfn.SWITCH(E306,"Delhi","North","Chennai","South","Hyderabad","South","Mumbai","Central","Bangalore","South")</f>
        <v>South</v>
      </c>
      <c r="O306" s="12">
        <v>486208.59</v>
      </c>
      <c r="P306" s="4">
        <f>Table1[[#This Row],[Delivery_Date]]-Table1[[#This Row],[Order_Date]]</f>
        <v>15</v>
      </c>
      <c r="Q306" s="4" t="str">
        <f>IF(Table1[[#This Row],[Delivery delay days]]&gt;5,"delay","on time")</f>
        <v>delay</v>
      </c>
      <c r="R306" s="10">
        <f>DATEVALUE(Table1[[#This Row],[Delivery_Date]])</f>
        <v>44961</v>
      </c>
      <c r="S306" s="10">
        <f>DATEVALUE(Table1[[#This Row],[Order_Date]])</f>
        <v>44946</v>
      </c>
      <c r="T306" s="4" t="str" cm="1">
        <f t="array" ref="T306">_xlfn.IFS(Table1[[#This Row],[Inventory_Level]]&lt;=200,"low",Table1[[#This Row],[Inventory_Level]]&gt;=700,"high",Table1[[#This Row],[Inventory_Level]]&gt;200,"medium")</f>
        <v>low</v>
      </c>
    </row>
    <row r="307" spans="1:20" x14ac:dyDescent="0.35">
      <c r="A307" s="4">
        <v>306</v>
      </c>
      <c r="B307" s="4" t="s">
        <v>44</v>
      </c>
      <c r="C307" s="4" t="s">
        <v>38</v>
      </c>
      <c r="D307" s="4" t="s">
        <v>17</v>
      </c>
      <c r="E307" s="4" t="s">
        <v>60</v>
      </c>
      <c r="F307" s="10" t="s">
        <v>344</v>
      </c>
      <c r="G307" s="11" t="s">
        <v>139</v>
      </c>
      <c r="H307" s="4">
        <v>64</v>
      </c>
      <c r="I307" s="12">
        <v>585.59</v>
      </c>
      <c r="J307" s="12">
        <v>37477.760000000002</v>
      </c>
      <c r="K307" s="12">
        <v>3735</v>
      </c>
      <c r="L307" s="4">
        <v>274</v>
      </c>
      <c r="M307" s="4" t="s">
        <v>42</v>
      </c>
      <c r="N307" s="4" t="str" cm="1">
        <f t="array" ref="N307">_xlfn.SWITCH(E307,"Delhi","North","Chennai","South","Hyderabad","South","Mumbai","Central","Bangalore","South")</f>
        <v>South</v>
      </c>
      <c r="O307" s="12">
        <v>3641.76</v>
      </c>
      <c r="P307" s="4">
        <f>Table1[[#This Row],[Delivery_Date]]-Table1[[#This Row],[Order_Date]]</f>
        <v>15</v>
      </c>
      <c r="Q307" s="4" t="str">
        <f>IF(Table1[[#This Row],[Delivery delay days]]&gt;5,"delay","on time")</f>
        <v>delay</v>
      </c>
      <c r="R307" s="10">
        <f>DATEVALUE(Table1[[#This Row],[Delivery_Date]])</f>
        <v>44951</v>
      </c>
      <c r="S307" s="10">
        <f>DATEVALUE(Table1[[#This Row],[Order_Date]])</f>
        <v>44936</v>
      </c>
      <c r="T307" s="4" t="str" cm="1">
        <f t="array" ref="T307">_xlfn.IFS(Table1[[#This Row],[Inventory_Level]]&lt;=200,"low",Table1[[#This Row],[Inventory_Level]]&gt;=700,"high",Table1[[#This Row],[Inventory_Level]]&gt;200,"medium")</f>
        <v>medium</v>
      </c>
    </row>
    <row r="308" spans="1:20" x14ac:dyDescent="0.35">
      <c r="A308" s="4">
        <v>307</v>
      </c>
      <c r="B308" s="4" t="s">
        <v>44</v>
      </c>
      <c r="C308" s="4" t="s">
        <v>24</v>
      </c>
      <c r="D308" s="4" t="s">
        <v>39</v>
      </c>
      <c r="E308" s="4" t="s">
        <v>46</v>
      </c>
      <c r="F308" s="10" t="s">
        <v>264</v>
      </c>
      <c r="G308" s="11" t="s">
        <v>183</v>
      </c>
      <c r="H308" s="4">
        <v>5</v>
      </c>
      <c r="I308" s="12">
        <v>33585.800000000003</v>
      </c>
      <c r="J308" s="12">
        <v>167929</v>
      </c>
      <c r="K308" s="12">
        <v>306.75</v>
      </c>
      <c r="L308" s="4">
        <v>906</v>
      </c>
      <c r="M308" s="4" t="s">
        <v>29</v>
      </c>
      <c r="N308" s="4" t="str" cm="1">
        <f t="array" ref="N308">_xlfn.SWITCH(E308,"Delhi","North","Chennai","South","Hyderabad","South","Mumbai","Central","Bangalore","South")</f>
        <v>South</v>
      </c>
      <c r="O308" s="12">
        <v>39729.94</v>
      </c>
      <c r="P308" s="4">
        <f>Table1[[#This Row],[Delivery_Date]]-Table1[[#This Row],[Order_Date]]</f>
        <v>3</v>
      </c>
      <c r="Q308" s="4" t="str">
        <f>IF(Table1[[#This Row],[Delivery delay days]]&gt;5,"delay","on time")</f>
        <v>on time</v>
      </c>
      <c r="R308" s="10">
        <f>DATEVALUE(Table1[[#This Row],[Delivery_Date]])</f>
        <v>45031</v>
      </c>
      <c r="S308" s="10">
        <f>DATEVALUE(Table1[[#This Row],[Order_Date]])</f>
        <v>45028</v>
      </c>
      <c r="T308" s="4" t="str" cm="1">
        <f t="array" ref="T308">_xlfn.IFS(Table1[[#This Row],[Inventory_Level]]&lt;=200,"low",Table1[[#This Row],[Inventory_Level]]&gt;=700,"high",Table1[[#This Row],[Inventory_Level]]&gt;200,"medium")</f>
        <v>high</v>
      </c>
    </row>
    <row r="309" spans="1:20" x14ac:dyDescent="0.35">
      <c r="A309" s="4">
        <v>308</v>
      </c>
      <c r="B309" s="4" t="s">
        <v>51</v>
      </c>
      <c r="C309" s="4" t="s">
        <v>16</v>
      </c>
      <c r="D309" s="4" t="s">
        <v>32</v>
      </c>
      <c r="E309" s="4" t="s">
        <v>18</v>
      </c>
      <c r="F309" s="10" t="s">
        <v>345</v>
      </c>
      <c r="G309" s="11" t="s">
        <v>216</v>
      </c>
      <c r="H309" s="4">
        <v>88</v>
      </c>
      <c r="I309" s="12">
        <v>33370.83</v>
      </c>
      <c r="J309" s="12">
        <v>2936633.04</v>
      </c>
      <c r="K309" s="12">
        <v>604.16</v>
      </c>
      <c r="L309" s="4">
        <v>117</v>
      </c>
      <c r="M309" s="4" t="s">
        <v>29</v>
      </c>
      <c r="N309" s="4" t="str" cm="1">
        <f t="array" ref="N309">_xlfn.SWITCH(E309,"Delhi","North","Chennai","South","Hyderabad","South","Mumbai","Central","Bangalore","South")</f>
        <v>North</v>
      </c>
      <c r="O309" s="12">
        <v>233744.31</v>
      </c>
      <c r="P309" s="4">
        <f>Table1[[#This Row],[Delivery_Date]]-Table1[[#This Row],[Order_Date]]</f>
        <v>1</v>
      </c>
      <c r="Q309" s="4" t="str">
        <f>IF(Table1[[#This Row],[Delivery delay days]]&gt;5,"delay","on time")</f>
        <v>on time</v>
      </c>
      <c r="R309" s="10">
        <f>DATEVALUE(Table1[[#This Row],[Delivery_Date]])</f>
        <v>44973</v>
      </c>
      <c r="S309" s="10">
        <f>DATEVALUE(Table1[[#This Row],[Order_Date]])</f>
        <v>44972</v>
      </c>
      <c r="T309" s="4" t="str" cm="1">
        <f t="array" ref="T309">_xlfn.IFS(Table1[[#This Row],[Inventory_Level]]&lt;=200,"low",Table1[[#This Row],[Inventory_Level]]&gt;=700,"high",Table1[[#This Row],[Inventory_Level]]&gt;200,"medium")</f>
        <v>low</v>
      </c>
    </row>
    <row r="310" spans="1:20" x14ac:dyDescent="0.35">
      <c r="A310" s="4">
        <v>309</v>
      </c>
      <c r="B310" s="4" t="s">
        <v>37</v>
      </c>
      <c r="C310" s="4" t="s">
        <v>16</v>
      </c>
      <c r="D310" s="4" t="s">
        <v>25</v>
      </c>
      <c r="E310" s="4" t="s">
        <v>60</v>
      </c>
      <c r="F310" s="10" t="s">
        <v>139</v>
      </c>
      <c r="G310" s="11" t="s">
        <v>245</v>
      </c>
      <c r="H310" s="4">
        <v>21</v>
      </c>
      <c r="I310" s="12">
        <v>8258.19</v>
      </c>
      <c r="J310" s="12">
        <v>173421.99</v>
      </c>
      <c r="K310" s="12">
        <v>4949.6899999999996</v>
      </c>
      <c r="L310" s="4">
        <v>810</v>
      </c>
      <c r="M310" s="4" t="s">
        <v>21</v>
      </c>
      <c r="N310" s="4" t="str" cm="1">
        <f t="array" ref="N310">_xlfn.SWITCH(E310,"Delhi","North","Chennai","South","Hyderabad","South","Mumbai","Central","Bangalore","South")</f>
        <v>South</v>
      </c>
      <c r="O310" s="12">
        <v>37474.870000000003</v>
      </c>
      <c r="P310" s="4">
        <f>Table1[[#This Row],[Delivery_Date]]-Table1[[#This Row],[Order_Date]]</f>
        <v>7</v>
      </c>
      <c r="Q310" s="4" t="str">
        <f>IF(Table1[[#This Row],[Delivery delay days]]&gt;5,"delay","on time")</f>
        <v>delay</v>
      </c>
      <c r="R310" s="10">
        <f>DATEVALUE(Table1[[#This Row],[Delivery_Date]])</f>
        <v>44958</v>
      </c>
      <c r="S310" s="10">
        <f>DATEVALUE(Table1[[#This Row],[Order_Date]])</f>
        <v>44951</v>
      </c>
      <c r="T310" s="4" t="str" cm="1">
        <f t="array" ref="T310">_xlfn.IFS(Table1[[#This Row],[Inventory_Level]]&lt;=200,"low",Table1[[#This Row],[Inventory_Level]]&gt;=700,"high",Table1[[#This Row],[Inventory_Level]]&gt;200,"medium")</f>
        <v>high</v>
      </c>
    </row>
    <row r="311" spans="1:20" x14ac:dyDescent="0.35">
      <c r="A311" s="4">
        <v>310</v>
      </c>
      <c r="B311" s="4" t="s">
        <v>59</v>
      </c>
      <c r="C311" s="4" t="s">
        <v>38</v>
      </c>
      <c r="D311" s="4" t="s">
        <v>17</v>
      </c>
      <c r="E311" s="4" t="s">
        <v>52</v>
      </c>
      <c r="F311" s="10" t="s">
        <v>250</v>
      </c>
      <c r="G311" s="11" t="s">
        <v>211</v>
      </c>
      <c r="H311" s="4">
        <v>77</v>
      </c>
      <c r="I311" s="12">
        <v>8957.24</v>
      </c>
      <c r="J311" s="12">
        <v>689707.48</v>
      </c>
      <c r="K311" s="12">
        <v>1656.83</v>
      </c>
      <c r="L311" s="4">
        <v>615</v>
      </c>
      <c r="M311" s="4" t="s">
        <v>42</v>
      </c>
      <c r="N311" s="4" t="str" cm="1">
        <f t="array" ref="N311">_xlfn.SWITCH(E311,"Delhi","North","Chennai","South","Hyderabad","South","Mumbai","Central","Bangalore","South")</f>
        <v>Central</v>
      </c>
      <c r="O311" s="12">
        <v>100695.49</v>
      </c>
      <c r="P311" s="4">
        <f>Table1[[#This Row],[Delivery_Date]]-Table1[[#This Row],[Order_Date]]</f>
        <v>1</v>
      </c>
      <c r="Q311" s="4" t="str">
        <f>IF(Table1[[#This Row],[Delivery delay days]]&gt;5,"delay","on time")</f>
        <v>on time</v>
      </c>
      <c r="R311" s="10">
        <f>DATEVALUE(Table1[[#This Row],[Delivery_Date]])</f>
        <v>45020</v>
      </c>
      <c r="S311" s="10">
        <f>DATEVALUE(Table1[[#This Row],[Order_Date]])</f>
        <v>45019</v>
      </c>
      <c r="T311" s="4" t="str" cm="1">
        <f t="array" ref="T311">_xlfn.IFS(Table1[[#This Row],[Inventory_Level]]&lt;=200,"low",Table1[[#This Row],[Inventory_Level]]&gt;=700,"high",Table1[[#This Row],[Inventory_Level]]&gt;200,"medium")</f>
        <v>medium</v>
      </c>
    </row>
    <row r="312" spans="1:20" x14ac:dyDescent="0.35">
      <c r="A312" s="4">
        <v>311</v>
      </c>
      <c r="B312" s="4" t="s">
        <v>23</v>
      </c>
      <c r="C312" s="4" t="s">
        <v>38</v>
      </c>
      <c r="D312" s="4" t="s">
        <v>25</v>
      </c>
      <c r="E312" s="4" t="s">
        <v>52</v>
      </c>
      <c r="F312" s="10" t="s">
        <v>119</v>
      </c>
      <c r="G312" s="11" t="s">
        <v>181</v>
      </c>
      <c r="H312" s="4">
        <v>75</v>
      </c>
      <c r="I312" s="12">
        <v>5054.1899999999996</v>
      </c>
      <c r="J312" s="12">
        <v>379064.25</v>
      </c>
      <c r="K312" s="12">
        <v>4476.6000000000004</v>
      </c>
      <c r="L312" s="4">
        <v>314</v>
      </c>
      <c r="M312" s="4" t="s">
        <v>35</v>
      </c>
      <c r="N312" s="4" t="str" cm="1">
        <f t="array" ref="N312">_xlfn.SWITCH(E312,"Delhi","North","Chennai","South","Hyderabad","South","Mumbai","Central","Bangalore","South")</f>
        <v>Central</v>
      </c>
      <c r="O312" s="12">
        <v>30808.41</v>
      </c>
      <c r="P312" s="4">
        <f>Table1[[#This Row],[Delivery_Date]]-Table1[[#This Row],[Order_Date]]</f>
        <v>4</v>
      </c>
      <c r="Q312" s="4" t="str">
        <f>IF(Table1[[#This Row],[Delivery delay days]]&gt;5,"delay","on time")</f>
        <v>on time</v>
      </c>
      <c r="R312" s="10">
        <f>DATEVALUE(Table1[[#This Row],[Delivery_Date]])</f>
        <v>45278</v>
      </c>
      <c r="S312" s="10">
        <f>DATEVALUE(Table1[[#This Row],[Order_Date]])</f>
        <v>45274</v>
      </c>
      <c r="T312" s="4" t="str" cm="1">
        <f t="array" ref="T312">_xlfn.IFS(Table1[[#This Row],[Inventory_Level]]&lt;=200,"low",Table1[[#This Row],[Inventory_Level]]&gt;=700,"high",Table1[[#This Row],[Inventory_Level]]&gt;200,"medium")</f>
        <v>medium</v>
      </c>
    </row>
    <row r="313" spans="1:20" x14ac:dyDescent="0.35">
      <c r="A313" s="4">
        <v>312</v>
      </c>
      <c r="B313" s="4" t="s">
        <v>37</v>
      </c>
      <c r="C313" s="4" t="s">
        <v>38</v>
      </c>
      <c r="D313" s="4" t="s">
        <v>25</v>
      </c>
      <c r="E313" s="4" t="s">
        <v>26</v>
      </c>
      <c r="F313" s="10" t="s">
        <v>346</v>
      </c>
      <c r="G313" s="11" t="s">
        <v>169</v>
      </c>
      <c r="H313" s="4">
        <v>35</v>
      </c>
      <c r="I313" s="12">
        <v>33126.410000000003</v>
      </c>
      <c r="J313" s="12">
        <v>1159424.3500000001</v>
      </c>
      <c r="K313" s="12">
        <v>4575.1499999999996</v>
      </c>
      <c r="L313" s="4">
        <v>566</v>
      </c>
      <c r="M313" s="4" t="s">
        <v>21</v>
      </c>
      <c r="N313" s="4" t="str" cm="1">
        <f t="array" ref="N313">_xlfn.SWITCH(E313,"Delhi","North","Chennai","South","Hyderabad","South","Mumbai","Central","Bangalore","South")</f>
        <v>South</v>
      </c>
      <c r="O313" s="12">
        <v>150422.09</v>
      </c>
      <c r="P313" s="4">
        <f>Table1[[#This Row],[Delivery_Date]]-Table1[[#This Row],[Order_Date]]</f>
        <v>2</v>
      </c>
      <c r="Q313" s="4" t="str">
        <f>IF(Table1[[#This Row],[Delivery delay days]]&gt;5,"delay","on time")</f>
        <v>on time</v>
      </c>
      <c r="R313" s="10">
        <f>DATEVALUE(Table1[[#This Row],[Delivery_Date]])</f>
        <v>45088</v>
      </c>
      <c r="S313" s="10">
        <f>DATEVALUE(Table1[[#This Row],[Order_Date]])</f>
        <v>45086</v>
      </c>
      <c r="T313" s="4" t="str" cm="1">
        <f t="array" ref="T313">_xlfn.IFS(Table1[[#This Row],[Inventory_Level]]&lt;=200,"low",Table1[[#This Row],[Inventory_Level]]&gt;=700,"high",Table1[[#This Row],[Inventory_Level]]&gt;200,"medium")</f>
        <v>medium</v>
      </c>
    </row>
    <row r="314" spans="1:20" x14ac:dyDescent="0.35">
      <c r="A314" s="4">
        <v>313</v>
      </c>
      <c r="B314" s="4" t="s">
        <v>23</v>
      </c>
      <c r="C314" s="4" t="s">
        <v>38</v>
      </c>
      <c r="D314" s="4" t="s">
        <v>32</v>
      </c>
      <c r="E314" s="4" t="s">
        <v>18</v>
      </c>
      <c r="F314" s="10" t="s">
        <v>90</v>
      </c>
      <c r="G314" s="11" t="s">
        <v>347</v>
      </c>
      <c r="H314" s="4">
        <v>61</v>
      </c>
      <c r="I314" s="12">
        <v>35285.660000000003</v>
      </c>
      <c r="J314" s="12">
        <v>2152425.2599999998</v>
      </c>
      <c r="K314" s="12">
        <v>4140.38</v>
      </c>
      <c r="L314" s="4">
        <v>426</v>
      </c>
      <c r="M314" s="4" t="s">
        <v>29</v>
      </c>
      <c r="N314" s="4" t="str" cm="1">
        <f t="array" ref="N314">_xlfn.SWITCH(E314,"Delhi","North","Chennai","South","Hyderabad","South","Mumbai","Central","Bangalore","South")</f>
        <v>North</v>
      </c>
      <c r="O314" s="12">
        <v>485186.87</v>
      </c>
      <c r="P314" s="4">
        <f>Table1[[#This Row],[Delivery_Date]]-Table1[[#This Row],[Order_Date]]</f>
        <v>13</v>
      </c>
      <c r="Q314" s="4" t="str">
        <f>IF(Table1[[#This Row],[Delivery delay days]]&gt;5,"delay","on time")</f>
        <v>delay</v>
      </c>
      <c r="R314" s="10">
        <f>DATEVALUE(Table1[[#This Row],[Delivery_Date]])</f>
        <v>45161</v>
      </c>
      <c r="S314" s="10">
        <f>DATEVALUE(Table1[[#This Row],[Order_Date]])</f>
        <v>45148</v>
      </c>
      <c r="T314" s="4" t="str" cm="1">
        <f t="array" ref="T314">_xlfn.IFS(Table1[[#This Row],[Inventory_Level]]&lt;=200,"low",Table1[[#This Row],[Inventory_Level]]&gt;=700,"high",Table1[[#This Row],[Inventory_Level]]&gt;200,"medium")</f>
        <v>medium</v>
      </c>
    </row>
    <row r="315" spans="1:20" x14ac:dyDescent="0.35">
      <c r="A315" s="4">
        <v>314</v>
      </c>
      <c r="B315" s="4" t="s">
        <v>31</v>
      </c>
      <c r="C315" s="4" t="s">
        <v>24</v>
      </c>
      <c r="D315" s="4" t="s">
        <v>39</v>
      </c>
      <c r="E315" s="4" t="s">
        <v>46</v>
      </c>
      <c r="F315" s="10" t="s">
        <v>109</v>
      </c>
      <c r="G315" s="11" t="s">
        <v>92</v>
      </c>
      <c r="H315" s="4">
        <v>25</v>
      </c>
      <c r="I315" s="12">
        <v>15106.32</v>
      </c>
      <c r="J315" s="12">
        <v>377658</v>
      </c>
      <c r="K315" s="12">
        <v>4418.16</v>
      </c>
      <c r="L315" s="4">
        <v>121</v>
      </c>
      <c r="M315" s="4" t="s">
        <v>42</v>
      </c>
      <c r="N315" s="4" t="str" cm="1">
        <f t="array" ref="N315">_xlfn.SWITCH(E315,"Delhi","North","Chennai","South","Hyderabad","South","Mumbai","Central","Bangalore","South")</f>
        <v>South</v>
      </c>
      <c r="O315" s="12">
        <v>66168.899999999994</v>
      </c>
      <c r="P315" s="4">
        <f>Table1[[#This Row],[Delivery_Date]]-Table1[[#This Row],[Order_Date]]</f>
        <v>4</v>
      </c>
      <c r="Q315" s="4" t="str">
        <f>IF(Table1[[#This Row],[Delivery delay days]]&gt;5,"delay","on time")</f>
        <v>on time</v>
      </c>
      <c r="R315" s="10">
        <f>DATEVALUE(Table1[[#This Row],[Delivery_Date]])</f>
        <v>45167</v>
      </c>
      <c r="S315" s="10">
        <f>DATEVALUE(Table1[[#This Row],[Order_Date]])</f>
        <v>45163</v>
      </c>
      <c r="T315" s="4" t="str" cm="1">
        <f t="array" ref="T315">_xlfn.IFS(Table1[[#This Row],[Inventory_Level]]&lt;=200,"low",Table1[[#This Row],[Inventory_Level]]&gt;=700,"high",Table1[[#This Row],[Inventory_Level]]&gt;200,"medium")</f>
        <v>low</v>
      </c>
    </row>
    <row r="316" spans="1:20" x14ac:dyDescent="0.35">
      <c r="A316" s="4">
        <v>315</v>
      </c>
      <c r="B316" s="4" t="s">
        <v>51</v>
      </c>
      <c r="C316" s="4" t="s">
        <v>38</v>
      </c>
      <c r="D316" s="4" t="s">
        <v>39</v>
      </c>
      <c r="E316" s="4" t="s">
        <v>60</v>
      </c>
      <c r="F316" s="10" t="s">
        <v>348</v>
      </c>
      <c r="G316" s="11" t="s">
        <v>308</v>
      </c>
      <c r="H316" s="4">
        <v>99</v>
      </c>
      <c r="I316" s="12">
        <v>28163.65</v>
      </c>
      <c r="J316" s="12">
        <v>2788201.35</v>
      </c>
      <c r="K316" s="12">
        <v>1237.8</v>
      </c>
      <c r="L316" s="4">
        <v>926</v>
      </c>
      <c r="M316" s="4" t="s">
        <v>35</v>
      </c>
      <c r="N316" s="4" t="str" cm="1">
        <f t="array" ref="N316">_xlfn.SWITCH(E316,"Delhi","North","Chennai","South","Hyderabad","South","Mumbai","Central","Bangalore","South")</f>
        <v>South</v>
      </c>
      <c r="O316" s="12">
        <v>471696.75</v>
      </c>
      <c r="P316" s="4">
        <f>Table1[[#This Row],[Delivery_Date]]-Table1[[#This Row],[Order_Date]]</f>
        <v>2</v>
      </c>
      <c r="Q316" s="4" t="str">
        <f>IF(Table1[[#This Row],[Delivery delay days]]&gt;5,"delay","on time")</f>
        <v>on time</v>
      </c>
      <c r="R316" s="10">
        <f>DATEVALUE(Table1[[#This Row],[Delivery_Date]])</f>
        <v>45281</v>
      </c>
      <c r="S316" s="10">
        <f>DATEVALUE(Table1[[#This Row],[Order_Date]])</f>
        <v>45279</v>
      </c>
      <c r="T316" s="4" t="str" cm="1">
        <f t="array" ref="T316">_xlfn.IFS(Table1[[#This Row],[Inventory_Level]]&lt;=200,"low",Table1[[#This Row],[Inventory_Level]]&gt;=700,"high",Table1[[#This Row],[Inventory_Level]]&gt;200,"medium")</f>
        <v>high</v>
      </c>
    </row>
    <row r="317" spans="1:20" x14ac:dyDescent="0.35">
      <c r="A317" s="4">
        <v>316</v>
      </c>
      <c r="B317" s="4" t="s">
        <v>44</v>
      </c>
      <c r="C317" s="4" t="s">
        <v>16</v>
      </c>
      <c r="D317" s="4" t="s">
        <v>17</v>
      </c>
      <c r="E317" s="4" t="s">
        <v>52</v>
      </c>
      <c r="F317" s="10" t="s">
        <v>61</v>
      </c>
      <c r="G317" s="11" t="s">
        <v>349</v>
      </c>
      <c r="H317" s="4">
        <v>32</v>
      </c>
      <c r="I317" s="12">
        <v>13407.63</v>
      </c>
      <c r="J317" s="12">
        <v>429044.16</v>
      </c>
      <c r="K317" s="12">
        <v>4291.4799999999996</v>
      </c>
      <c r="L317" s="4">
        <v>857</v>
      </c>
      <c r="M317" s="4" t="s">
        <v>21</v>
      </c>
      <c r="N317" s="4" t="str" cm="1">
        <f t="array" ref="N317">_xlfn.SWITCH(E317,"Delhi","North","Chennai","South","Hyderabad","South","Mumbai","Central","Bangalore","South")</f>
        <v>Central</v>
      </c>
      <c r="O317" s="12">
        <v>51548.72</v>
      </c>
      <c r="P317" s="4">
        <f>Table1[[#This Row],[Delivery_Date]]-Table1[[#This Row],[Order_Date]]</f>
        <v>12</v>
      </c>
      <c r="Q317" s="4" t="str">
        <f>IF(Table1[[#This Row],[Delivery delay days]]&gt;5,"delay","on time")</f>
        <v>delay</v>
      </c>
      <c r="R317" s="10">
        <f>DATEVALUE(Table1[[#This Row],[Delivery_Date]])</f>
        <v>45046</v>
      </c>
      <c r="S317" s="10">
        <f>DATEVALUE(Table1[[#This Row],[Order_Date]])</f>
        <v>45034</v>
      </c>
      <c r="T317" s="4" t="str" cm="1">
        <f t="array" ref="T317">_xlfn.IFS(Table1[[#This Row],[Inventory_Level]]&lt;=200,"low",Table1[[#This Row],[Inventory_Level]]&gt;=700,"high",Table1[[#This Row],[Inventory_Level]]&gt;200,"medium")</f>
        <v>high</v>
      </c>
    </row>
    <row r="318" spans="1:20" x14ac:dyDescent="0.35">
      <c r="A318" s="4">
        <v>317</v>
      </c>
      <c r="B318" s="4" t="s">
        <v>31</v>
      </c>
      <c r="C318" s="4" t="s">
        <v>16</v>
      </c>
      <c r="D318" s="4" t="s">
        <v>45</v>
      </c>
      <c r="E318" s="4" t="s">
        <v>18</v>
      </c>
      <c r="F318" s="10" t="s">
        <v>131</v>
      </c>
      <c r="G318" s="11" t="s">
        <v>293</v>
      </c>
      <c r="H318" s="4">
        <v>7</v>
      </c>
      <c r="I318" s="12">
        <v>22214.37</v>
      </c>
      <c r="J318" s="12">
        <v>155500.59</v>
      </c>
      <c r="K318" s="12">
        <v>778.54</v>
      </c>
      <c r="L318" s="4">
        <v>273</v>
      </c>
      <c r="M318" s="4" t="s">
        <v>29</v>
      </c>
      <c r="N318" s="4" t="str" cm="1">
        <f t="array" ref="N318">_xlfn.SWITCH(E318,"Delhi","North","Chennai","South","Hyderabad","South","Mumbai","Central","Bangalore","South")</f>
        <v>North</v>
      </c>
      <c r="O318" s="12">
        <v>16965.939999999999</v>
      </c>
      <c r="P318" s="4">
        <f>Table1[[#This Row],[Delivery_Date]]-Table1[[#This Row],[Order_Date]]</f>
        <v>15</v>
      </c>
      <c r="Q318" s="4" t="str">
        <f>IF(Table1[[#This Row],[Delivery delay days]]&gt;5,"delay","on time")</f>
        <v>delay</v>
      </c>
      <c r="R318" s="10">
        <f>DATEVALUE(Table1[[#This Row],[Delivery_Date]])</f>
        <v>45146</v>
      </c>
      <c r="S318" s="10">
        <f>DATEVALUE(Table1[[#This Row],[Order_Date]])</f>
        <v>45131</v>
      </c>
      <c r="T318" s="4" t="str" cm="1">
        <f t="array" ref="T318">_xlfn.IFS(Table1[[#This Row],[Inventory_Level]]&lt;=200,"low",Table1[[#This Row],[Inventory_Level]]&gt;=700,"high",Table1[[#This Row],[Inventory_Level]]&gt;200,"medium")</f>
        <v>medium</v>
      </c>
    </row>
    <row r="319" spans="1:20" x14ac:dyDescent="0.35">
      <c r="A319" s="4">
        <v>318</v>
      </c>
      <c r="B319" s="4" t="s">
        <v>59</v>
      </c>
      <c r="C319" s="4" t="s">
        <v>24</v>
      </c>
      <c r="D319" s="4" t="s">
        <v>25</v>
      </c>
      <c r="E319" s="4" t="s">
        <v>60</v>
      </c>
      <c r="F319" s="10" t="s">
        <v>165</v>
      </c>
      <c r="G319" s="11" t="s">
        <v>286</v>
      </c>
      <c r="H319" s="4">
        <v>97</v>
      </c>
      <c r="I319" s="12">
        <v>37122.019999999997</v>
      </c>
      <c r="J319" s="12">
        <v>3600835.94</v>
      </c>
      <c r="K319" s="12">
        <v>1450.56</v>
      </c>
      <c r="L319" s="4">
        <v>384</v>
      </c>
      <c r="M319" s="4" t="s">
        <v>29</v>
      </c>
      <c r="N319" s="4" t="str" cm="1">
        <f t="array" ref="N319">_xlfn.SWITCH(E319,"Delhi","North","Chennai","South","Hyderabad","South","Mumbai","Central","Bangalore","South")</f>
        <v>South</v>
      </c>
      <c r="O319" s="12">
        <v>489752.51</v>
      </c>
      <c r="P319" s="4">
        <f>Table1[[#This Row],[Delivery_Date]]-Table1[[#This Row],[Order_Date]]</f>
        <v>11</v>
      </c>
      <c r="Q319" s="4" t="str">
        <f>IF(Table1[[#This Row],[Delivery delay days]]&gt;5,"delay","on time")</f>
        <v>delay</v>
      </c>
      <c r="R319" s="10">
        <f>DATEVALUE(Table1[[#This Row],[Delivery_Date]])</f>
        <v>45063</v>
      </c>
      <c r="S319" s="10">
        <f>DATEVALUE(Table1[[#This Row],[Order_Date]])</f>
        <v>45052</v>
      </c>
      <c r="T319" s="4" t="str" cm="1">
        <f t="array" ref="T319">_xlfn.IFS(Table1[[#This Row],[Inventory_Level]]&lt;=200,"low",Table1[[#This Row],[Inventory_Level]]&gt;=700,"high",Table1[[#This Row],[Inventory_Level]]&gt;200,"medium")</f>
        <v>medium</v>
      </c>
    </row>
    <row r="320" spans="1:20" x14ac:dyDescent="0.35">
      <c r="A320" s="4">
        <v>319</v>
      </c>
      <c r="B320" s="4" t="s">
        <v>15</v>
      </c>
      <c r="C320" s="4" t="s">
        <v>38</v>
      </c>
      <c r="D320" s="4" t="s">
        <v>45</v>
      </c>
      <c r="E320" s="4" t="s">
        <v>60</v>
      </c>
      <c r="F320" s="10" t="s">
        <v>97</v>
      </c>
      <c r="G320" s="11" t="s">
        <v>28</v>
      </c>
      <c r="H320" s="4">
        <v>61</v>
      </c>
      <c r="I320" s="12">
        <v>29930.19</v>
      </c>
      <c r="J320" s="12">
        <v>1825741.59</v>
      </c>
      <c r="K320" s="12">
        <v>2225.5300000000002</v>
      </c>
      <c r="L320" s="4">
        <v>180</v>
      </c>
      <c r="M320" s="4" t="s">
        <v>35</v>
      </c>
      <c r="N320" s="4" t="str" cm="1">
        <f t="array" ref="N320">_xlfn.SWITCH(E320,"Delhi","North","Chennai","South","Hyderabad","South","Mumbai","Central","Bangalore","South")</f>
        <v>South</v>
      </c>
      <c r="O320" s="12">
        <v>405192.58</v>
      </c>
      <c r="P320" s="4">
        <f>Table1[[#This Row],[Delivery_Date]]-Table1[[#This Row],[Order_Date]]</f>
        <v>14</v>
      </c>
      <c r="Q320" s="4" t="str">
        <f>IF(Table1[[#This Row],[Delivery delay days]]&gt;5,"delay","on time")</f>
        <v>delay</v>
      </c>
      <c r="R320" s="10">
        <f>DATEVALUE(Table1[[#This Row],[Delivery_Date]])</f>
        <v>45137</v>
      </c>
      <c r="S320" s="10">
        <f>DATEVALUE(Table1[[#This Row],[Order_Date]])</f>
        <v>45123</v>
      </c>
      <c r="T320" s="4" t="str" cm="1">
        <f t="array" ref="T320">_xlfn.IFS(Table1[[#This Row],[Inventory_Level]]&lt;=200,"low",Table1[[#This Row],[Inventory_Level]]&gt;=700,"high",Table1[[#This Row],[Inventory_Level]]&gt;200,"medium")</f>
        <v>low</v>
      </c>
    </row>
    <row r="321" spans="1:20" x14ac:dyDescent="0.35">
      <c r="A321" s="4">
        <v>320</v>
      </c>
      <c r="B321" s="4" t="s">
        <v>23</v>
      </c>
      <c r="C321" s="4" t="s">
        <v>38</v>
      </c>
      <c r="D321" s="4" t="s">
        <v>39</v>
      </c>
      <c r="E321" s="4" t="s">
        <v>18</v>
      </c>
      <c r="F321" s="10" t="s">
        <v>187</v>
      </c>
      <c r="G321" s="11" t="s">
        <v>276</v>
      </c>
      <c r="H321" s="4">
        <v>27</v>
      </c>
      <c r="I321" s="12">
        <v>7006.47</v>
      </c>
      <c r="J321" s="12">
        <v>189174.69</v>
      </c>
      <c r="K321" s="12">
        <v>2007.72</v>
      </c>
      <c r="L321" s="4">
        <v>228</v>
      </c>
      <c r="M321" s="4" t="s">
        <v>42</v>
      </c>
      <c r="N321" s="4" t="str" cm="1">
        <f t="array" ref="N321">_xlfn.SWITCH(E321,"Delhi","North","Chennai","South","Hyderabad","South","Mumbai","Central","Bangalore","South")</f>
        <v>North</v>
      </c>
      <c r="O321" s="12">
        <v>33874.6</v>
      </c>
      <c r="P321" s="4">
        <f>Table1[[#This Row],[Delivery_Date]]-Table1[[#This Row],[Order_Date]]</f>
        <v>7</v>
      </c>
      <c r="Q321" s="4" t="str">
        <f>IF(Table1[[#This Row],[Delivery delay days]]&gt;5,"delay","on time")</f>
        <v>delay</v>
      </c>
      <c r="R321" s="10">
        <f>DATEVALUE(Table1[[#This Row],[Delivery_Date]])</f>
        <v>45010</v>
      </c>
      <c r="S321" s="10">
        <f>DATEVALUE(Table1[[#This Row],[Order_Date]])</f>
        <v>45003</v>
      </c>
      <c r="T321" s="4" t="str" cm="1">
        <f t="array" ref="T321">_xlfn.IFS(Table1[[#This Row],[Inventory_Level]]&lt;=200,"low",Table1[[#This Row],[Inventory_Level]]&gt;=700,"high",Table1[[#This Row],[Inventory_Level]]&gt;200,"medium")</f>
        <v>medium</v>
      </c>
    </row>
    <row r="322" spans="1:20" x14ac:dyDescent="0.35">
      <c r="A322" s="4">
        <v>321</v>
      </c>
      <c r="B322" s="4" t="s">
        <v>23</v>
      </c>
      <c r="C322" s="4" t="s">
        <v>38</v>
      </c>
      <c r="D322" s="4" t="s">
        <v>39</v>
      </c>
      <c r="E322" s="4" t="s">
        <v>46</v>
      </c>
      <c r="F322" s="10" t="s">
        <v>151</v>
      </c>
      <c r="G322" s="11" t="s">
        <v>129</v>
      </c>
      <c r="H322" s="4">
        <v>38</v>
      </c>
      <c r="I322" s="12">
        <v>11753.16</v>
      </c>
      <c r="J322" s="12">
        <v>446620.08</v>
      </c>
      <c r="K322" s="12">
        <v>2471.56</v>
      </c>
      <c r="L322" s="4">
        <v>834</v>
      </c>
      <c r="M322" s="4" t="s">
        <v>35</v>
      </c>
      <c r="N322" s="4" t="str" cm="1">
        <f t="array" ref="N322">_xlfn.SWITCH(E322,"Delhi","North","Chennai","South","Hyderabad","South","Mumbai","Central","Bangalore","South")</f>
        <v>South</v>
      </c>
      <c r="O322" s="12">
        <v>76198.12</v>
      </c>
      <c r="P322" s="4">
        <f>Table1[[#This Row],[Delivery_Date]]-Table1[[#This Row],[Order_Date]]</f>
        <v>10</v>
      </c>
      <c r="Q322" s="4" t="str">
        <f>IF(Table1[[#This Row],[Delivery delay days]]&gt;5,"delay","on time")</f>
        <v>delay</v>
      </c>
      <c r="R322" s="10">
        <f>DATEVALUE(Table1[[#This Row],[Delivery_Date]])</f>
        <v>45168</v>
      </c>
      <c r="S322" s="10">
        <f>DATEVALUE(Table1[[#This Row],[Order_Date]])</f>
        <v>45158</v>
      </c>
      <c r="T322" s="4" t="str" cm="1">
        <f t="array" ref="T322">_xlfn.IFS(Table1[[#This Row],[Inventory_Level]]&lt;=200,"low",Table1[[#This Row],[Inventory_Level]]&gt;=700,"high",Table1[[#This Row],[Inventory_Level]]&gt;200,"medium")</f>
        <v>high</v>
      </c>
    </row>
    <row r="323" spans="1:20" x14ac:dyDescent="0.35">
      <c r="A323" s="4">
        <v>322</v>
      </c>
      <c r="B323" s="4" t="s">
        <v>51</v>
      </c>
      <c r="C323" s="4" t="s">
        <v>16</v>
      </c>
      <c r="D323" s="4" t="s">
        <v>39</v>
      </c>
      <c r="E323" s="4" t="s">
        <v>26</v>
      </c>
      <c r="F323" s="10" t="s">
        <v>112</v>
      </c>
      <c r="G323" s="11" t="s">
        <v>162</v>
      </c>
      <c r="H323" s="4">
        <v>16</v>
      </c>
      <c r="I323" s="12">
        <v>12242.24</v>
      </c>
      <c r="J323" s="12">
        <v>195875.84</v>
      </c>
      <c r="K323" s="12">
        <v>943.81</v>
      </c>
      <c r="L323" s="4">
        <v>484</v>
      </c>
      <c r="M323" s="4" t="s">
        <v>21</v>
      </c>
      <c r="N323" s="4" t="str" cm="1">
        <f t="array" ref="N323">_xlfn.SWITCH(E323,"Delhi","North","Chennai","South","Hyderabad","South","Mumbai","Central","Bangalore","South")</f>
        <v>South</v>
      </c>
      <c r="O323" s="12">
        <v>39929.78</v>
      </c>
      <c r="P323" s="4">
        <f>Table1[[#This Row],[Delivery_Date]]-Table1[[#This Row],[Order_Date]]</f>
        <v>3</v>
      </c>
      <c r="Q323" s="4" t="str">
        <f>IF(Table1[[#This Row],[Delivery delay days]]&gt;5,"delay","on time")</f>
        <v>on time</v>
      </c>
      <c r="R323" s="10">
        <f>DATEVALUE(Table1[[#This Row],[Delivery_Date]])</f>
        <v>45165</v>
      </c>
      <c r="S323" s="10">
        <f>DATEVALUE(Table1[[#This Row],[Order_Date]])</f>
        <v>45162</v>
      </c>
      <c r="T323" s="4" t="str" cm="1">
        <f t="array" ref="T323">_xlfn.IFS(Table1[[#This Row],[Inventory_Level]]&lt;=200,"low",Table1[[#This Row],[Inventory_Level]]&gt;=700,"high",Table1[[#This Row],[Inventory_Level]]&gt;200,"medium")</f>
        <v>medium</v>
      </c>
    </row>
    <row r="324" spans="1:20" x14ac:dyDescent="0.35">
      <c r="A324" s="4">
        <v>323</v>
      </c>
      <c r="B324" s="4" t="s">
        <v>23</v>
      </c>
      <c r="C324" s="4" t="s">
        <v>38</v>
      </c>
      <c r="D324" s="4" t="s">
        <v>45</v>
      </c>
      <c r="E324" s="4" t="s">
        <v>18</v>
      </c>
      <c r="F324" s="10" t="s">
        <v>247</v>
      </c>
      <c r="G324" s="11" t="s">
        <v>190</v>
      </c>
      <c r="H324" s="4">
        <v>56</v>
      </c>
      <c r="I324" s="12">
        <v>18083.650000000001</v>
      </c>
      <c r="J324" s="12">
        <v>1012684.4</v>
      </c>
      <c r="K324" s="12">
        <v>4540.07</v>
      </c>
      <c r="L324" s="4">
        <v>499</v>
      </c>
      <c r="M324" s="4" t="s">
        <v>35</v>
      </c>
      <c r="N324" s="4" t="str" cm="1">
        <f t="array" ref="N324">_xlfn.SWITCH(E324,"Delhi","North","Chennai","South","Hyderabad","South","Mumbai","Central","Bangalore","South")</f>
        <v>North</v>
      </c>
      <c r="O324" s="12">
        <v>215925.39</v>
      </c>
      <c r="P324" s="4">
        <f>Table1[[#This Row],[Delivery_Date]]-Table1[[#This Row],[Order_Date]]</f>
        <v>8</v>
      </c>
      <c r="Q324" s="4" t="str">
        <f>IF(Table1[[#This Row],[Delivery delay days]]&gt;5,"delay","on time")</f>
        <v>delay</v>
      </c>
      <c r="R324" s="10">
        <f>DATEVALUE(Table1[[#This Row],[Delivery_Date]])</f>
        <v>45119</v>
      </c>
      <c r="S324" s="10">
        <f>DATEVALUE(Table1[[#This Row],[Order_Date]])</f>
        <v>45111</v>
      </c>
      <c r="T324" s="4" t="str" cm="1">
        <f t="array" ref="T324">_xlfn.IFS(Table1[[#This Row],[Inventory_Level]]&lt;=200,"low",Table1[[#This Row],[Inventory_Level]]&gt;=700,"high",Table1[[#This Row],[Inventory_Level]]&gt;200,"medium")</f>
        <v>medium</v>
      </c>
    </row>
    <row r="325" spans="1:20" x14ac:dyDescent="0.35">
      <c r="A325" s="4">
        <v>324</v>
      </c>
      <c r="B325" s="4" t="s">
        <v>44</v>
      </c>
      <c r="C325" s="4" t="s">
        <v>38</v>
      </c>
      <c r="D325" s="4" t="s">
        <v>32</v>
      </c>
      <c r="E325" s="4" t="s">
        <v>18</v>
      </c>
      <c r="F325" s="10" t="s">
        <v>77</v>
      </c>
      <c r="G325" s="11" t="s">
        <v>53</v>
      </c>
      <c r="H325" s="4">
        <v>96</v>
      </c>
      <c r="I325" s="12">
        <v>7641.1</v>
      </c>
      <c r="J325" s="12">
        <v>733545.6</v>
      </c>
      <c r="K325" s="12">
        <v>4519.7700000000004</v>
      </c>
      <c r="L325" s="4">
        <v>4</v>
      </c>
      <c r="M325" s="4" t="s">
        <v>35</v>
      </c>
      <c r="N325" s="4" t="str" cm="1">
        <f t="array" ref="N325">_xlfn.SWITCH(E325,"Delhi","North","Chennai","South","Hyderabad","South","Mumbai","Central","Bangalore","South")</f>
        <v>North</v>
      </c>
      <c r="O325" s="12">
        <v>56313.39</v>
      </c>
      <c r="P325" s="4">
        <f>Table1[[#This Row],[Delivery_Date]]-Table1[[#This Row],[Order_Date]]</f>
        <v>1</v>
      </c>
      <c r="Q325" s="4" t="str">
        <f>IF(Table1[[#This Row],[Delivery delay days]]&gt;5,"delay","on time")</f>
        <v>on time</v>
      </c>
      <c r="R325" s="10">
        <f>DATEVALUE(Table1[[#This Row],[Delivery_Date]])</f>
        <v>45205</v>
      </c>
      <c r="S325" s="10">
        <f>DATEVALUE(Table1[[#This Row],[Order_Date]])</f>
        <v>45204</v>
      </c>
      <c r="T325" s="4" t="str" cm="1">
        <f t="array" ref="T325">_xlfn.IFS(Table1[[#This Row],[Inventory_Level]]&lt;=200,"low",Table1[[#This Row],[Inventory_Level]]&gt;=700,"high",Table1[[#This Row],[Inventory_Level]]&gt;200,"medium")</f>
        <v>low</v>
      </c>
    </row>
    <row r="326" spans="1:20" x14ac:dyDescent="0.35">
      <c r="A326" s="4">
        <v>325</v>
      </c>
      <c r="B326" s="4" t="s">
        <v>59</v>
      </c>
      <c r="C326" s="4" t="s">
        <v>24</v>
      </c>
      <c r="D326" s="4" t="s">
        <v>32</v>
      </c>
      <c r="E326" s="4" t="s">
        <v>18</v>
      </c>
      <c r="F326" s="10" t="s">
        <v>53</v>
      </c>
      <c r="G326" s="11" t="s">
        <v>78</v>
      </c>
      <c r="H326" s="4">
        <v>99</v>
      </c>
      <c r="I326" s="12">
        <v>14921.2</v>
      </c>
      <c r="J326" s="12">
        <v>1477198.8</v>
      </c>
      <c r="K326" s="12">
        <v>472.13</v>
      </c>
      <c r="L326" s="4">
        <v>559</v>
      </c>
      <c r="M326" s="4" t="s">
        <v>42</v>
      </c>
      <c r="N326" s="4" t="str" cm="1">
        <f t="array" ref="N326">_xlfn.SWITCH(E326,"Delhi","North","Chennai","South","Hyderabad","South","Mumbai","Central","Bangalore","South")</f>
        <v>North</v>
      </c>
      <c r="O326" s="12">
        <v>147500.76</v>
      </c>
      <c r="P326" s="4">
        <f>Table1[[#This Row],[Delivery_Date]]-Table1[[#This Row],[Order_Date]]</f>
        <v>1</v>
      </c>
      <c r="Q326" s="4" t="str">
        <f>IF(Table1[[#This Row],[Delivery delay days]]&gt;5,"delay","on time")</f>
        <v>on time</v>
      </c>
      <c r="R326" s="10">
        <f>DATEVALUE(Table1[[#This Row],[Delivery_Date]])</f>
        <v>45206</v>
      </c>
      <c r="S326" s="10">
        <f>DATEVALUE(Table1[[#This Row],[Order_Date]])</f>
        <v>45205</v>
      </c>
      <c r="T326" s="4" t="str" cm="1">
        <f t="array" ref="T326">_xlfn.IFS(Table1[[#This Row],[Inventory_Level]]&lt;=200,"low",Table1[[#This Row],[Inventory_Level]]&gt;=700,"high",Table1[[#This Row],[Inventory_Level]]&gt;200,"medium")</f>
        <v>medium</v>
      </c>
    </row>
    <row r="327" spans="1:20" x14ac:dyDescent="0.35">
      <c r="A327" s="4">
        <v>326</v>
      </c>
      <c r="B327" s="4" t="s">
        <v>44</v>
      </c>
      <c r="C327" s="4" t="s">
        <v>24</v>
      </c>
      <c r="D327" s="4" t="s">
        <v>45</v>
      </c>
      <c r="E327" s="4" t="s">
        <v>18</v>
      </c>
      <c r="F327" s="10" t="s">
        <v>350</v>
      </c>
      <c r="G327" s="11" t="s">
        <v>348</v>
      </c>
      <c r="H327" s="4">
        <v>37</v>
      </c>
      <c r="I327" s="12">
        <v>30686.58</v>
      </c>
      <c r="J327" s="12">
        <v>1135403.46</v>
      </c>
      <c r="K327" s="12">
        <v>4763.32</v>
      </c>
      <c r="L327" s="4">
        <v>544</v>
      </c>
      <c r="M327" s="4" t="s">
        <v>42</v>
      </c>
      <c r="N327" s="4" t="str" cm="1">
        <f t="array" ref="N327">_xlfn.SWITCH(E327,"Delhi","North","Chennai","South","Hyderabad","South","Mumbai","Central","Bangalore","South")</f>
        <v>North</v>
      </c>
      <c r="O327" s="12">
        <v>253644.47</v>
      </c>
      <c r="P327" s="4">
        <f>Table1[[#This Row],[Delivery_Date]]-Table1[[#This Row],[Order_Date]]</f>
        <v>15</v>
      </c>
      <c r="Q327" s="4" t="str">
        <f>IF(Table1[[#This Row],[Delivery delay days]]&gt;5,"delay","on time")</f>
        <v>delay</v>
      </c>
      <c r="R327" s="10">
        <f>DATEVALUE(Table1[[#This Row],[Delivery_Date]])</f>
        <v>45279</v>
      </c>
      <c r="S327" s="10">
        <f>DATEVALUE(Table1[[#This Row],[Order_Date]])</f>
        <v>45264</v>
      </c>
      <c r="T327" s="4" t="str" cm="1">
        <f t="array" ref="T327">_xlfn.IFS(Table1[[#This Row],[Inventory_Level]]&lt;=200,"low",Table1[[#This Row],[Inventory_Level]]&gt;=700,"high",Table1[[#This Row],[Inventory_Level]]&gt;200,"medium")</f>
        <v>medium</v>
      </c>
    </row>
    <row r="328" spans="1:20" x14ac:dyDescent="0.35">
      <c r="A328" s="4">
        <v>327</v>
      </c>
      <c r="B328" s="4" t="s">
        <v>37</v>
      </c>
      <c r="C328" s="4" t="s">
        <v>38</v>
      </c>
      <c r="D328" s="4" t="s">
        <v>39</v>
      </c>
      <c r="E328" s="4" t="s">
        <v>60</v>
      </c>
      <c r="F328" s="10" t="s">
        <v>54</v>
      </c>
      <c r="G328" s="11" t="s">
        <v>222</v>
      </c>
      <c r="H328" s="4">
        <v>96</v>
      </c>
      <c r="I328" s="12">
        <v>15850.27</v>
      </c>
      <c r="J328" s="12">
        <v>1521625.92</v>
      </c>
      <c r="K328" s="12">
        <v>218.59</v>
      </c>
      <c r="L328" s="4">
        <v>546</v>
      </c>
      <c r="M328" s="4" t="s">
        <v>21</v>
      </c>
      <c r="N328" s="4" t="str" cm="1">
        <f t="array" ref="N328">_xlfn.SWITCH(E328,"Delhi","North","Chennai","South","Hyderabad","South","Mumbai","Central","Bangalore","South")</f>
        <v>South</v>
      </c>
      <c r="O328" s="12">
        <v>234393.27</v>
      </c>
      <c r="P328" s="4">
        <f>Table1[[#This Row],[Delivery_Date]]-Table1[[#This Row],[Order_Date]]</f>
        <v>13</v>
      </c>
      <c r="Q328" s="4" t="str">
        <f>IF(Table1[[#This Row],[Delivery delay days]]&gt;5,"delay","on time")</f>
        <v>delay</v>
      </c>
      <c r="R328" s="10">
        <f>DATEVALUE(Table1[[#This Row],[Delivery_Date]])</f>
        <v>45225</v>
      </c>
      <c r="S328" s="10">
        <f>DATEVALUE(Table1[[#This Row],[Order_Date]])</f>
        <v>45212</v>
      </c>
      <c r="T328" s="4" t="str" cm="1">
        <f t="array" ref="T328">_xlfn.IFS(Table1[[#This Row],[Inventory_Level]]&lt;=200,"low",Table1[[#This Row],[Inventory_Level]]&gt;=700,"high",Table1[[#This Row],[Inventory_Level]]&gt;200,"medium")</f>
        <v>medium</v>
      </c>
    </row>
    <row r="329" spans="1:20" x14ac:dyDescent="0.35">
      <c r="A329" s="4">
        <v>328</v>
      </c>
      <c r="B329" s="4" t="s">
        <v>59</v>
      </c>
      <c r="C329" s="4" t="s">
        <v>16</v>
      </c>
      <c r="D329" s="4" t="s">
        <v>45</v>
      </c>
      <c r="E329" s="4" t="s">
        <v>26</v>
      </c>
      <c r="F329" s="10" t="s">
        <v>351</v>
      </c>
      <c r="G329" s="11" t="s">
        <v>109</v>
      </c>
      <c r="H329" s="4">
        <v>75</v>
      </c>
      <c r="I329" s="12">
        <v>32124.87</v>
      </c>
      <c r="J329" s="12">
        <v>2409365.25</v>
      </c>
      <c r="K329" s="12">
        <v>3316.73</v>
      </c>
      <c r="L329" s="4">
        <v>505</v>
      </c>
      <c r="M329" s="4" t="s">
        <v>42</v>
      </c>
      <c r="N329" s="4" t="str" cm="1">
        <f t="array" ref="N329">_xlfn.SWITCH(E329,"Delhi","North","Chennai","South","Hyderabad","South","Mumbai","Central","Bangalore","South")</f>
        <v>South</v>
      </c>
      <c r="O329" s="12">
        <v>298647.3</v>
      </c>
      <c r="P329" s="4">
        <f>Table1[[#This Row],[Delivery_Date]]-Table1[[#This Row],[Order_Date]]</f>
        <v>8</v>
      </c>
      <c r="Q329" s="4" t="str">
        <f>IF(Table1[[#This Row],[Delivery delay days]]&gt;5,"delay","on time")</f>
        <v>delay</v>
      </c>
      <c r="R329" s="10">
        <f>DATEVALUE(Table1[[#This Row],[Delivery_Date]])</f>
        <v>45163</v>
      </c>
      <c r="S329" s="10">
        <f>DATEVALUE(Table1[[#This Row],[Order_Date]])</f>
        <v>45155</v>
      </c>
      <c r="T329" s="4" t="str" cm="1">
        <f t="array" ref="T329">_xlfn.IFS(Table1[[#This Row],[Inventory_Level]]&lt;=200,"low",Table1[[#This Row],[Inventory_Level]]&gt;=700,"high",Table1[[#This Row],[Inventory_Level]]&gt;200,"medium")</f>
        <v>medium</v>
      </c>
    </row>
    <row r="330" spans="1:20" x14ac:dyDescent="0.35">
      <c r="A330" s="4">
        <v>329</v>
      </c>
      <c r="B330" s="4" t="s">
        <v>44</v>
      </c>
      <c r="C330" s="4" t="s">
        <v>16</v>
      </c>
      <c r="D330" s="4" t="s">
        <v>25</v>
      </c>
      <c r="E330" s="4" t="s">
        <v>60</v>
      </c>
      <c r="F330" s="10" t="s">
        <v>68</v>
      </c>
      <c r="G330" s="11" t="s">
        <v>195</v>
      </c>
      <c r="H330" s="4">
        <v>62</v>
      </c>
      <c r="I330" s="12">
        <v>45018.22</v>
      </c>
      <c r="J330" s="12">
        <v>2791129.64</v>
      </c>
      <c r="K330" s="12">
        <v>473.2</v>
      </c>
      <c r="L330" s="4">
        <v>505</v>
      </c>
      <c r="M330" s="4" t="s">
        <v>35</v>
      </c>
      <c r="N330" s="4" t="str" cm="1">
        <f t="array" ref="N330">_xlfn.SWITCH(E330,"Delhi","North","Chennai","South","Hyderabad","South","Mumbai","Central","Bangalore","South")</f>
        <v>South</v>
      </c>
      <c r="O330" s="12">
        <v>421009.62</v>
      </c>
      <c r="P330" s="4">
        <f>Table1[[#This Row],[Delivery_Date]]-Table1[[#This Row],[Order_Date]]</f>
        <v>3</v>
      </c>
      <c r="Q330" s="4" t="str">
        <f>IF(Table1[[#This Row],[Delivery delay days]]&gt;5,"delay","on time")</f>
        <v>on time</v>
      </c>
      <c r="R330" s="10">
        <f>DATEVALUE(Table1[[#This Row],[Delivery_Date]])</f>
        <v>44930</v>
      </c>
      <c r="S330" s="10">
        <f>DATEVALUE(Table1[[#This Row],[Order_Date]])</f>
        <v>44927</v>
      </c>
      <c r="T330" s="4" t="str" cm="1">
        <f t="array" ref="T330">_xlfn.IFS(Table1[[#This Row],[Inventory_Level]]&lt;=200,"low",Table1[[#This Row],[Inventory_Level]]&gt;=700,"high",Table1[[#This Row],[Inventory_Level]]&gt;200,"medium")</f>
        <v>medium</v>
      </c>
    </row>
    <row r="331" spans="1:20" x14ac:dyDescent="0.35">
      <c r="A331" s="4">
        <v>330</v>
      </c>
      <c r="B331" s="4" t="s">
        <v>59</v>
      </c>
      <c r="C331" s="4" t="s">
        <v>24</v>
      </c>
      <c r="D331" s="4" t="s">
        <v>39</v>
      </c>
      <c r="E331" s="4" t="s">
        <v>52</v>
      </c>
      <c r="F331" s="10" t="s">
        <v>207</v>
      </c>
      <c r="G331" s="11" t="s">
        <v>277</v>
      </c>
      <c r="H331" s="4">
        <v>84</v>
      </c>
      <c r="I331" s="12">
        <v>39955.54</v>
      </c>
      <c r="J331" s="12">
        <v>3356265.36</v>
      </c>
      <c r="K331" s="12">
        <v>497.68</v>
      </c>
      <c r="L331" s="4">
        <v>356</v>
      </c>
      <c r="M331" s="4" t="s">
        <v>29</v>
      </c>
      <c r="N331" s="4" t="str" cm="1">
        <f t="array" ref="N331">_xlfn.SWITCH(E331,"Delhi","North","Chennai","South","Hyderabad","South","Mumbai","Central","Bangalore","South")</f>
        <v>Central</v>
      </c>
      <c r="O331" s="12">
        <v>672620.68</v>
      </c>
      <c r="P331" s="4">
        <f>Table1[[#This Row],[Delivery_Date]]-Table1[[#This Row],[Order_Date]]</f>
        <v>11</v>
      </c>
      <c r="Q331" s="4" t="str">
        <f>IF(Table1[[#This Row],[Delivery delay days]]&gt;5,"delay","on time")</f>
        <v>delay</v>
      </c>
      <c r="R331" s="10">
        <f>DATEVALUE(Table1[[#This Row],[Delivery_Date]])</f>
        <v>45297</v>
      </c>
      <c r="S331" s="10">
        <f>DATEVALUE(Table1[[#This Row],[Order_Date]])</f>
        <v>45286</v>
      </c>
      <c r="T331" s="4" t="str" cm="1">
        <f t="array" ref="T331">_xlfn.IFS(Table1[[#This Row],[Inventory_Level]]&lt;=200,"low",Table1[[#This Row],[Inventory_Level]]&gt;=700,"high",Table1[[#This Row],[Inventory_Level]]&gt;200,"medium")</f>
        <v>medium</v>
      </c>
    </row>
    <row r="332" spans="1:20" x14ac:dyDescent="0.35">
      <c r="A332" s="4">
        <v>331</v>
      </c>
      <c r="B332" s="4" t="s">
        <v>23</v>
      </c>
      <c r="C332" s="4" t="s">
        <v>16</v>
      </c>
      <c r="D332" s="4" t="s">
        <v>45</v>
      </c>
      <c r="E332" s="4" t="s">
        <v>46</v>
      </c>
      <c r="F332" s="10" t="s">
        <v>34</v>
      </c>
      <c r="G332" s="11" t="s">
        <v>298</v>
      </c>
      <c r="H332" s="4">
        <v>99</v>
      </c>
      <c r="I332" s="12">
        <v>909.15</v>
      </c>
      <c r="J332" s="12">
        <v>90005.85</v>
      </c>
      <c r="K332" s="12">
        <v>2980.14</v>
      </c>
      <c r="L332" s="4">
        <v>502</v>
      </c>
      <c r="M332" s="4" t="s">
        <v>35</v>
      </c>
      <c r="N332" s="4" t="str" cm="1">
        <f t="array" ref="N332">_xlfn.SWITCH(E332,"Delhi","North","Chennai","South","Hyderabad","South","Mumbai","Central","Bangalore","South")</f>
        <v>South</v>
      </c>
      <c r="O332" s="12">
        <v>16435.96</v>
      </c>
      <c r="P332" s="4">
        <f>Table1[[#This Row],[Delivery_Date]]-Table1[[#This Row],[Order_Date]]</f>
        <v>14</v>
      </c>
      <c r="Q332" s="4" t="str">
        <f>IF(Table1[[#This Row],[Delivery delay days]]&gt;5,"delay","on time")</f>
        <v>delay</v>
      </c>
      <c r="R332" s="10">
        <f>DATEVALUE(Table1[[#This Row],[Delivery_Date]])</f>
        <v>45072</v>
      </c>
      <c r="S332" s="10">
        <f>DATEVALUE(Table1[[#This Row],[Order_Date]])</f>
        <v>45058</v>
      </c>
      <c r="T332" s="4" t="str" cm="1">
        <f t="array" ref="T332">_xlfn.IFS(Table1[[#This Row],[Inventory_Level]]&lt;=200,"low",Table1[[#This Row],[Inventory_Level]]&gt;=700,"high",Table1[[#This Row],[Inventory_Level]]&gt;200,"medium")</f>
        <v>medium</v>
      </c>
    </row>
    <row r="333" spans="1:20" x14ac:dyDescent="0.35">
      <c r="A333" s="4">
        <v>332</v>
      </c>
      <c r="B333" s="4" t="s">
        <v>44</v>
      </c>
      <c r="C333" s="4" t="s">
        <v>24</v>
      </c>
      <c r="D333" s="4" t="s">
        <v>17</v>
      </c>
      <c r="E333" s="4" t="s">
        <v>26</v>
      </c>
      <c r="F333" s="10" t="s">
        <v>330</v>
      </c>
      <c r="G333" s="11" t="s">
        <v>280</v>
      </c>
      <c r="H333" s="4">
        <v>46</v>
      </c>
      <c r="I333" s="12">
        <v>30404</v>
      </c>
      <c r="J333" s="12">
        <v>1398584</v>
      </c>
      <c r="K333" s="12">
        <v>1676.72</v>
      </c>
      <c r="L333" s="4">
        <v>852</v>
      </c>
      <c r="M333" s="4" t="s">
        <v>42</v>
      </c>
      <c r="N333" s="4" t="str" cm="1">
        <f t="array" ref="N333">_xlfn.SWITCH(E333,"Delhi","North","Chennai","South","Hyderabad","South","Mumbai","Central","Bangalore","South")</f>
        <v>South</v>
      </c>
      <c r="O333" s="12">
        <v>172599.17</v>
      </c>
      <c r="P333" s="4">
        <f>Table1[[#This Row],[Delivery_Date]]-Table1[[#This Row],[Order_Date]]</f>
        <v>10</v>
      </c>
      <c r="Q333" s="4" t="str">
        <f>IF(Table1[[#This Row],[Delivery delay days]]&gt;5,"delay","on time")</f>
        <v>delay</v>
      </c>
      <c r="R333" s="10">
        <f>DATEVALUE(Table1[[#This Row],[Delivery_Date]])</f>
        <v>45267</v>
      </c>
      <c r="S333" s="10">
        <f>DATEVALUE(Table1[[#This Row],[Order_Date]])</f>
        <v>45257</v>
      </c>
      <c r="T333" s="4" t="str" cm="1">
        <f t="array" ref="T333">_xlfn.IFS(Table1[[#This Row],[Inventory_Level]]&lt;=200,"low",Table1[[#This Row],[Inventory_Level]]&gt;=700,"high",Table1[[#This Row],[Inventory_Level]]&gt;200,"medium")</f>
        <v>high</v>
      </c>
    </row>
    <row r="334" spans="1:20" x14ac:dyDescent="0.35">
      <c r="A334" s="4">
        <v>333</v>
      </c>
      <c r="B334" s="4" t="s">
        <v>65</v>
      </c>
      <c r="C334" s="4" t="s">
        <v>24</v>
      </c>
      <c r="D334" s="4" t="s">
        <v>32</v>
      </c>
      <c r="E334" s="4" t="s">
        <v>60</v>
      </c>
      <c r="F334" s="10" t="s">
        <v>352</v>
      </c>
      <c r="G334" s="11" t="s">
        <v>139</v>
      </c>
      <c r="H334" s="4">
        <v>35</v>
      </c>
      <c r="I334" s="12">
        <v>39788.49</v>
      </c>
      <c r="J334" s="12">
        <v>1392597.15</v>
      </c>
      <c r="K334" s="12">
        <v>2802.18</v>
      </c>
      <c r="L334" s="4">
        <v>96</v>
      </c>
      <c r="M334" s="4" t="s">
        <v>42</v>
      </c>
      <c r="N334" s="4" t="str" cm="1">
        <f t="array" ref="N334">_xlfn.SWITCH(E334,"Delhi","North","Chennai","South","Hyderabad","South","Mumbai","Central","Bangalore","South")</f>
        <v>South</v>
      </c>
      <c r="O334" s="12">
        <v>85116.31</v>
      </c>
      <c r="P334" s="4">
        <f>Table1[[#This Row],[Delivery_Date]]-Table1[[#This Row],[Order_Date]]</f>
        <v>1</v>
      </c>
      <c r="Q334" s="4" t="str">
        <f>IF(Table1[[#This Row],[Delivery delay days]]&gt;5,"delay","on time")</f>
        <v>on time</v>
      </c>
      <c r="R334" s="10">
        <f>DATEVALUE(Table1[[#This Row],[Delivery_Date]])</f>
        <v>44951</v>
      </c>
      <c r="S334" s="10">
        <f>DATEVALUE(Table1[[#This Row],[Order_Date]])</f>
        <v>44950</v>
      </c>
      <c r="T334" s="4" t="str" cm="1">
        <f t="array" ref="T334">_xlfn.IFS(Table1[[#This Row],[Inventory_Level]]&lt;=200,"low",Table1[[#This Row],[Inventory_Level]]&gt;=700,"high",Table1[[#This Row],[Inventory_Level]]&gt;200,"medium")</f>
        <v>low</v>
      </c>
    </row>
    <row r="335" spans="1:20" x14ac:dyDescent="0.35">
      <c r="A335" s="4">
        <v>334</v>
      </c>
      <c r="B335" s="4" t="s">
        <v>65</v>
      </c>
      <c r="C335" s="4" t="s">
        <v>16</v>
      </c>
      <c r="D335" s="4" t="s">
        <v>45</v>
      </c>
      <c r="E335" s="4" t="s">
        <v>46</v>
      </c>
      <c r="F335" s="10" t="s">
        <v>326</v>
      </c>
      <c r="G335" s="11" t="s">
        <v>310</v>
      </c>
      <c r="H335" s="4">
        <v>49</v>
      </c>
      <c r="I335" s="12">
        <v>44294.67</v>
      </c>
      <c r="J335" s="12">
        <v>2170438.83</v>
      </c>
      <c r="K335" s="12">
        <v>1917.69</v>
      </c>
      <c r="L335" s="4">
        <v>663</v>
      </c>
      <c r="M335" s="4" t="s">
        <v>42</v>
      </c>
      <c r="N335" s="4" t="str" cm="1">
        <f t="array" ref="N335">_xlfn.SWITCH(E335,"Delhi","North","Chennai","South","Hyderabad","South","Mumbai","Central","Bangalore","South")</f>
        <v>South</v>
      </c>
      <c r="O335" s="12">
        <v>441481.5</v>
      </c>
      <c r="P335" s="4">
        <f>Table1[[#This Row],[Delivery_Date]]-Table1[[#This Row],[Order_Date]]</f>
        <v>10</v>
      </c>
      <c r="Q335" s="4" t="str">
        <f>IF(Table1[[#This Row],[Delivery delay days]]&gt;5,"delay","on time")</f>
        <v>delay</v>
      </c>
      <c r="R335" s="10">
        <f>DATEVALUE(Table1[[#This Row],[Delivery_Date]])</f>
        <v>45122</v>
      </c>
      <c r="S335" s="10">
        <f>DATEVALUE(Table1[[#This Row],[Order_Date]])</f>
        <v>45112</v>
      </c>
      <c r="T335" s="4" t="str" cm="1">
        <f t="array" ref="T335">_xlfn.IFS(Table1[[#This Row],[Inventory_Level]]&lt;=200,"low",Table1[[#This Row],[Inventory_Level]]&gt;=700,"high",Table1[[#This Row],[Inventory_Level]]&gt;200,"medium")</f>
        <v>medium</v>
      </c>
    </row>
    <row r="336" spans="1:20" x14ac:dyDescent="0.35">
      <c r="A336" s="4">
        <v>335</v>
      </c>
      <c r="B336" s="4" t="s">
        <v>15</v>
      </c>
      <c r="C336" s="4" t="s">
        <v>38</v>
      </c>
      <c r="D336" s="4" t="s">
        <v>45</v>
      </c>
      <c r="E336" s="4" t="s">
        <v>18</v>
      </c>
      <c r="F336" s="10" t="s">
        <v>316</v>
      </c>
      <c r="G336" s="11" t="s">
        <v>127</v>
      </c>
      <c r="H336" s="4">
        <v>32</v>
      </c>
      <c r="I336" s="12">
        <v>29826.42</v>
      </c>
      <c r="J336" s="12">
        <v>954445.44</v>
      </c>
      <c r="K336" s="12">
        <v>642.16</v>
      </c>
      <c r="L336" s="4">
        <v>240</v>
      </c>
      <c r="M336" s="4" t="s">
        <v>35</v>
      </c>
      <c r="N336" s="4" t="str" cm="1">
        <f t="array" ref="N336">_xlfn.SWITCH(E336,"Delhi","North","Chennai","South","Hyderabad","South","Mumbai","Central","Bangalore","South")</f>
        <v>North</v>
      </c>
      <c r="O336" s="12">
        <v>226253.8</v>
      </c>
      <c r="P336" s="4">
        <f>Table1[[#This Row],[Delivery_Date]]-Table1[[#This Row],[Order_Date]]</f>
        <v>1</v>
      </c>
      <c r="Q336" s="4" t="str">
        <f>IF(Table1[[#This Row],[Delivery delay days]]&gt;5,"delay","on time")</f>
        <v>on time</v>
      </c>
      <c r="R336" s="10">
        <f>DATEVALUE(Table1[[#This Row],[Delivery_Date]])</f>
        <v>44966</v>
      </c>
      <c r="S336" s="10">
        <f>DATEVALUE(Table1[[#This Row],[Order_Date]])</f>
        <v>44965</v>
      </c>
      <c r="T336" s="4" t="str" cm="1">
        <f t="array" ref="T336">_xlfn.IFS(Table1[[#This Row],[Inventory_Level]]&lt;=200,"low",Table1[[#This Row],[Inventory_Level]]&gt;=700,"high",Table1[[#This Row],[Inventory_Level]]&gt;200,"medium")</f>
        <v>medium</v>
      </c>
    </row>
    <row r="337" spans="1:20" x14ac:dyDescent="0.35">
      <c r="A337" s="4">
        <v>336</v>
      </c>
      <c r="B337" s="4" t="s">
        <v>37</v>
      </c>
      <c r="C337" s="4" t="s">
        <v>16</v>
      </c>
      <c r="D337" s="4" t="s">
        <v>32</v>
      </c>
      <c r="E337" s="4" t="s">
        <v>26</v>
      </c>
      <c r="F337" s="10" t="s">
        <v>56</v>
      </c>
      <c r="G337" s="11" t="s">
        <v>159</v>
      </c>
      <c r="H337" s="4">
        <v>16</v>
      </c>
      <c r="I337" s="12">
        <v>36569.96</v>
      </c>
      <c r="J337" s="12">
        <v>585119.36</v>
      </c>
      <c r="K337" s="12">
        <v>3103.98</v>
      </c>
      <c r="L337" s="4">
        <v>222</v>
      </c>
      <c r="M337" s="4" t="s">
        <v>35</v>
      </c>
      <c r="N337" s="4" t="str" cm="1">
        <f t="array" ref="N337">_xlfn.SWITCH(E337,"Delhi","North","Chennai","South","Hyderabad","South","Mumbai","Central","Bangalore","South")</f>
        <v>South</v>
      </c>
      <c r="O337" s="12">
        <v>83079.710000000006</v>
      </c>
      <c r="P337" s="4">
        <f>Table1[[#This Row],[Delivery_Date]]-Table1[[#This Row],[Order_Date]]</f>
        <v>14</v>
      </c>
      <c r="Q337" s="4" t="str">
        <f>IF(Table1[[#This Row],[Delivery delay days]]&gt;5,"delay","on time")</f>
        <v>delay</v>
      </c>
      <c r="R337" s="10">
        <f>DATEVALUE(Table1[[#This Row],[Delivery_Date]])</f>
        <v>45164</v>
      </c>
      <c r="S337" s="10">
        <f>DATEVALUE(Table1[[#This Row],[Order_Date]])</f>
        <v>45150</v>
      </c>
      <c r="T337" s="4" t="str" cm="1">
        <f t="array" ref="T337">_xlfn.IFS(Table1[[#This Row],[Inventory_Level]]&lt;=200,"low",Table1[[#This Row],[Inventory_Level]]&gt;=700,"high",Table1[[#This Row],[Inventory_Level]]&gt;200,"medium")</f>
        <v>medium</v>
      </c>
    </row>
    <row r="338" spans="1:20" x14ac:dyDescent="0.35">
      <c r="A338" s="4">
        <v>337</v>
      </c>
      <c r="B338" s="4" t="s">
        <v>51</v>
      </c>
      <c r="C338" s="4" t="s">
        <v>24</v>
      </c>
      <c r="D338" s="4" t="s">
        <v>17</v>
      </c>
      <c r="E338" s="4" t="s">
        <v>52</v>
      </c>
      <c r="F338" s="10" t="s">
        <v>114</v>
      </c>
      <c r="G338" s="11" t="s">
        <v>142</v>
      </c>
      <c r="H338" s="4">
        <v>61</v>
      </c>
      <c r="I338" s="12">
        <v>9628.06</v>
      </c>
      <c r="J338" s="12">
        <v>587311.66</v>
      </c>
      <c r="K338" s="12">
        <v>1855.66</v>
      </c>
      <c r="L338" s="4">
        <v>859</v>
      </c>
      <c r="M338" s="4" t="s">
        <v>29</v>
      </c>
      <c r="N338" s="4" t="str" cm="1">
        <f t="array" ref="N338">_xlfn.SWITCH(E338,"Delhi","North","Chennai","South","Hyderabad","South","Mumbai","Central","Bangalore","South")</f>
        <v>Central</v>
      </c>
      <c r="O338" s="12">
        <v>88802.41</v>
      </c>
      <c r="P338" s="4">
        <f>Table1[[#This Row],[Delivery_Date]]-Table1[[#This Row],[Order_Date]]</f>
        <v>1</v>
      </c>
      <c r="Q338" s="4" t="str">
        <f>IF(Table1[[#This Row],[Delivery delay days]]&gt;5,"delay","on time")</f>
        <v>on time</v>
      </c>
      <c r="R338" s="10">
        <f>DATEVALUE(Table1[[#This Row],[Delivery_Date]])</f>
        <v>45237</v>
      </c>
      <c r="S338" s="10">
        <f>DATEVALUE(Table1[[#This Row],[Order_Date]])</f>
        <v>45236</v>
      </c>
      <c r="T338" s="4" t="str" cm="1">
        <f t="array" ref="T338">_xlfn.IFS(Table1[[#This Row],[Inventory_Level]]&lt;=200,"low",Table1[[#This Row],[Inventory_Level]]&gt;=700,"high",Table1[[#This Row],[Inventory_Level]]&gt;200,"medium")</f>
        <v>high</v>
      </c>
    </row>
    <row r="339" spans="1:20" x14ac:dyDescent="0.35">
      <c r="A339" s="4">
        <v>338</v>
      </c>
      <c r="B339" s="4" t="s">
        <v>59</v>
      </c>
      <c r="C339" s="4" t="s">
        <v>24</v>
      </c>
      <c r="D339" s="4" t="s">
        <v>32</v>
      </c>
      <c r="E339" s="4" t="s">
        <v>60</v>
      </c>
      <c r="F339" s="10" t="s">
        <v>192</v>
      </c>
      <c r="G339" s="11" t="s">
        <v>341</v>
      </c>
      <c r="H339" s="4">
        <v>17</v>
      </c>
      <c r="I339" s="12">
        <v>11955.88</v>
      </c>
      <c r="J339" s="12">
        <v>203249.96</v>
      </c>
      <c r="K339" s="12">
        <v>182.16</v>
      </c>
      <c r="L339" s="4">
        <v>918</v>
      </c>
      <c r="M339" s="4" t="s">
        <v>35</v>
      </c>
      <c r="N339" s="4" t="str" cm="1">
        <f t="array" ref="N339">_xlfn.SWITCH(E339,"Delhi","North","Chennai","South","Hyderabad","South","Mumbai","Central","Bangalore","South")</f>
        <v>South</v>
      </c>
      <c r="O339" s="12">
        <v>43042.68</v>
      </c>
      <c r="P339" s="4">
        <f>Table1[[#This Row],[Delivery_Date]]-Table1[[#This Row],[Order_Date]]</f>
        <v>12</v>
      </c>
      <c r="Q339" s="4" t="str">
        <f>IF(Table1[[#This Row],[Delivery delay days]]&gt;5,"delay","on time")</f>
        <v>delay</v>
      </c>
      <c r="R339" s="10">
        <f>DATEVALUE(Table1[[#This Row],[Delivery_Date]])</f>
        <v>45193</v>
      </c>
      <c r="S339" s="10">
        <f>DATEVALUE(Table1[[#This Row],[Order_Date]])</f>
        <v>45181</v>
      </c>
      <c r="T339" s="4" t="str" cm="1">
        <f t="array" ref="T339">_xlfn.IFS(Table1[[#This Row],[Inventory_Level]]&lt;=200,"low",Table1[[#This Row],[Inventory_Level]]&gt;=700,"high",Table1[[#This Row],[Inventory_Level]]&gt;200,"medium")</f>
        <v>high</v>
      </c>
    </row>
    <row r="340" spans="1:20" x14ac:dyDescent="0.35">
      <c r="A340" s="4">
        <v>339</v>
      </c>
      <c r="B340" s="4" t="s">
        <v>37</v>
      </c>
      <c r="C340" s="4" t="s">
        <v>38</v>
      </c>
      <c r="D340" s="4" t="s">
        <v>45</v>
      </c>
      <c r="E340" s="4" t="s">
        <v>52</v>
      </c>
      <c r="F340" s="10" t="s">
        <v>274</v>
      </c>
      <c r="G340" s="11" t="s">
        <v>249</v>
      </c>
      <c r="H340" s="4">
        <v>14</v>
      </c>
      <c r="I340" s="12">
        <v>40960.160000000003</v>
      </c>
      <c r="J340" s="12">
        <v>573442.24</v>
      </c>
      <c r="K340" s="12">
        <v>4484.97</v>
      </c>
      <c r="L340" s="4">
        <v>552</v>
      </c>
      <c r="M340" s="4" t="s">
        <v>42</v>
      </c>
      <c r="N340" s="4" t="str" cm="1">
        <f t="array" ref="N340">_xlfn.SWITCH(E340,"Delhi","North","Chennai","South","Hyderabad","South","Mumbai","Central","Bangalore","South")</f>
        <v>Central</v>
      </c>
      <c r="O340" s="12">
        <v>59465.61</v>
      </c>
      <c r="P340" s="4">
        <f>Table1[[#This Row],[Delivery_Date]]-Table1[[#This Row],[Order_Date]]</f>
        <v>8</v>
      </c>
      <c r="Q340" s="4" t="str">
        <f>IF(Table1[[#This Row],[Delivery delay days]]&gt;5,"delay","on time")</f>
        <v>delay</v>
      </c>
      <c r="R340" s="10">
        <f>DATEVALUE(Table1[[#This Row],[Delivery_Date]])</f>
        <v>45021</v>
      </c>
      <c r="S340" s="10">
        <f>DATEVALUE(Table1[[#This Row],[Order_Date]])</f>
        <v>45013</v>
      </c>
      <c r="T340" s="4" t="str" cm="1">
        <f t="array" ref="T340">_xlfn.IFS(Table1[[#This Row],[Inventory_Level]]&lt;=200,"low",Table1[[#This Row],[Inventory_Level]]&gt;=700,"high",Table1[[#This Row],[Inventory_Level]]&gt;200,"medium")</f>
        <v>medium</v>
      </c>
    </row>
    <row r="341" spans="1:20" x14ac:dyDescent="0.35">
      <c r="A341" s="4">
        <v>340</v>
      </c>
      <c r="B341" s="4" t="s">
        <v>23</v>
      </c>
      <c r="C341" s="4" t="s">
        <v>16</v>
      </c>
      <c r="D341" s="4" t="s">
        <v>32</v>
      </c>
      <c r="E341" s="4" t="s">
        <v>26</v>
      </c>
      <c r="F341" s="10" t="s">
        <v>334</v>
      </c>
      <c r="G341" s="11" t="s">
        <v>172</v>
      </c>
      <c r="H341" s="4">
        <v>63</v>
      </c>
      <c r="I341" s="12">
        <v>43281.79</v>
      </c>
      <c r="J341" s="12">
        <v>2726752.77</v>
      </c>
      <c r="K341" s="12">
        <v>3442.36</v>
      </c>
      <c r="L341" s="4">
        <v>72</v>
      </c>
      <c r="M341" s="4" t="s">
        <v>29</v>
      </c>
      <c r="N341" s="4" t="str" cm="1">
        <f t="array" ref="N341">_xlfn.SWITCH(E341,"Delhi","North","Chennai","South","Hyderabad","South","Mumbai","Central","Bangalore","South")</f>
        <v>South</v>
      </c>
      <c r="O341" s="12">
        <v>602434.17000000004</v>
      </c>
      <c r="P341" s="4">
        <f>Table1[[#This Row],[Delivery_Date]]-Table1[[#This Row],[Order_Date]]</f>
        <v>2</v>
      </c>
      <c r="Q341" s="4" t="str">
        <f>IF(Table1[[#This Row],[Delivery delay days]]&gt;5,"delay","on time")</f>
        <v>on time</v>
      </c>
      <c r="R341" s="10">
        <f>DATEVALUE(Table1[[#This Row],[Delivery_Date]])</f>
        <v>45176</v>
      </c>
      <c r="S341" s="10">
        <f>DATEVALUE(Table1[[#This Row],[Order_Date]])</f>
        <v>45174</v>
      </c>
      <c r="T341" s="4" t="str" cm="1">
        <f t="array" ref="T341">_xlfn.IFS(Table1[[#This Row],[Inventory_Level]]&lt;=200,"low",Table1[[#This Row],[Inventory_Level]]&gt;=700,"high",Table1[[#This Row],[Inventory_Level]]&gt;200,"medium")</f>
        <v>low</v>
      </c>
    </row>
    <row r="342" spans="1:20" x14ac:dyDescent="0.35">
      <c r="A342" s="4">
        <v>341</v>
      </c>
      <c r="B342" s="4" t="s">
        <v>59</v>
      </c>
      <c r="C342" s="4" t="s">
        <v>38</v>
      </c>
      <c r="D342" s="4" t="s">
        <v>45</v>
      </c>
      <c r="E342" s="4" t="s">
        <v>52</v>
      </c>
      <c r="F342" s="10" t="s">
        <v>188</v>
      </c>
      <c r="G342" s="11" t="s">
        <v>250</v>
      </c>
      <c r="H342" s="4">
        <v>16</v>
      </c>
      <c r="I342" s="12">
        <v>37187.83</v>
      </c>
      <c r="J342" s="12">
        <v>595005.28</v>
      </c>
      <c r="K342" s="12">
        <v>645.44000000000005</v>
      </c>
      <c r="L342" s="4">
        <v>562</v>
      </c>
      <c r="M342" s="4" t="s">
        <v>21</v>
      </c>
      <c r="N342" s="4" t="str" cm="1">
        <f t="array" ref="N342">_xlfn.SWITCH(E342,"Delhi","North","Chennai","South","Hyderabad","South","Mumbai","Central","Bangalore","South")</f>
        <v>Central</v>
      </c>
      <c r="O342" s="12">
        <v>124637.55</v>
      </c>
      <c r="P342" s="4">
        <f>Table1[[#This Row],[Delivery_Date]]-Table1[[#This Row],[Order_Date]]</f>
        <v>10</v>
      </c>
      <c r="Q342" s="4" t="str">
        <f>IF(Table1[[#This Row],[Delivery delay days]]&gt;5,"delay","on time")</f>
        <v>delay</v>
      </c>
      <c r="R342" s="10">
        <f>DATEVALUE(Table1[[#This Row],[Delivery_Date]])</f>
        <v>45019</v>
      </c>
      <c r="S342" s="10">
        <f>DATEVALUE(Table1[[#This Row],[Order_Date]])</f>
        <v>45009</v>
      </c>
      <c r="T342" s="4" t="str" cm="1">
        <f t="array" ref="T342">_xlfn.IFS(Table1[[#This Row],[Inventory_Level]]&lt;=200,"low",Table1[[#This Row],[Inventory_Level]]&gt;=700,"high",Table1[[#This Row],[Inventory_Level]]&gt;200,"medium")</f>
        <v>medium</v>
      </c>
    </row>
    <row r="343" spans="1:20" x14ac:dyDescent="0.35">
      <c r="A343" s="4">
        <v>342</v>
      </c>
      <c r="B343" s="4" t="s">
        <v>51</v>
      </c>
      <c r="C343" s="4" t="s">
        <v>38</v>
      </c>
      <c r="D343" s="4" t="s">
        <v>32</v>
      </c>
      <c r="E343" s="4" t="s">
        <v>60</v>
      </c>
      <c r="F343" s="10" t="s">
        <v>336</v>
      </c>
      <c r="G343" s="11" t="s">
        <v>353</v>
      </c>
      <c r="H343" s="4">
        <v>97</v>
      </c>
      <c r="I343" s="12">
        <v>8670.52</v>
      </c>
      <c r="J343" s="12">
        <v>841040.44</v>
      </c>
      <c r="K343" s="12">
        <v>2139.3000000000002</v>
      </c>
      <c r="L343" s="4">
        <v>148</v>
      </c>
      <c r="M343" s="4" t="s">
        <v>42</v>
      </c>
      <c r="N343" s="4" t="str" cm="1">
        <f t="array" ref="N343">_xlfn.SWITCH(E343,"Delhi","North","Chennai","South","Hyderabad","South","Mumbai","Central","Bangalore","South")</f>
        <v>South</v>
      </c>
      <c r="O343" s="12">
        <v>53456.6</v>
      </c>
      <c r="P343" s="4">
        <f>Table1[[#This Row],[Delivery_Date]]-Table1[[#This Row],[Order_Date]]</f>
        <v>11</v>
      </c>
      <c r="Q343" s="4" t="str">
        <f>IF(Table1[[#This Row],[Delivery delay days]]&gt;5,"delay","on time")</f>
        <v>delay</v>
      </c>
      <c r="R343" s="10">
        <f>DATEVALUE(Table1[[#This Row],[Delivery_Date]])</f>
        <v>45106</v>
      </c>
      <c r="S343" s="10">
        <f>DATEVALUE(Table1[[#This Row],[Order_Date]])</f>
        <v>45095</v>
      </c>
      <c r="T343" s="4" t="str" cm="1">
        <f t="array" ref="T343">_xlfn.IFS(Table1[[#This Row],[Inventory_Level]]&lt;=200,"low",Table1[[#This Row],[Inventory_Level]]&gt;=700,"high",Table1[[#This Row],[Inventory_Level]]&gt;200,"medium")</f>
        <v>low</v>
      </c>
    </row>
    <row r="344" spans="1:20" x14ac:dyDescent="0.35">
      <c r="A344" s="4">
        <v>343</v>
      </c>
      <c r="B344" s="4" t="s">
        <v>37</v>
      </c>
      <c r="C344" s="4" t="s">
        <v>38</v>
      </c>
      <c r="D344" s="4" t="s">
        <v>39</v>
      </c>
      <c r="E344" s="4" t="s">
        <v>18</v>
      </c>
      <c r="F344" s="10" t="s">
        <v>339</v>
      </c>
      <c r="G344" s="11" t="s">
        <v>286</v>
      </c>
      <c r="H344" s="4">
        <v>91</v>
      </c>
      <c r="I344" s="12">
        <v>21500.04</v>
      </c>
      <c r="J344" s="12">
        <v>1956503.64</v>
      </c>
      <c r="K344" s="12">
        <v>275.27</v>
      </c>
      <c r="L344" s="4">
        <v>445</v>
      </c>
      <c r="M344" s="4" t="s">
        <v>29</v>
      </c>
      <c r="N344" s="4" t="str" cm="1">
        <f t="array" ref="N344">_xlfn.SWITCH(E344,"Delhi","North","Chennai","South","Hyderabad","South","Mumbai","Central","Bangalore","South")</f>
        <v>North</v>
      </c>
      <c r="O344" s="12">
        <v>115004.82</v>
      </c>
      <c r="P344" s="4">
        <f>Table1[[#This Row],[Delivery_Date]]-Table1[[#This Row],[Order_Date]]</f>
        <v>7</v>
      </c>
      <c r="Q344" s="4" t="str">
        <f>IF(Table1[[#This Row],[Delivery delay days]]&gt;5,"delay","on time")</f>
        <v>delay</v>
      </c>
      <c r="R344" s="10">
        <f>DATEVALUE(Table1[[#This Row],[Delivery_Date]])</f>
        <v>45063</v>
      </c>
      <c r="S344" s="10">
        <f>DATEVALUE(Table1[[#This Row],[Order_Date]])</f>
        <v>45056</v>
      </c>
      <c r="T344" s="4" t="str" cm="1">
        <f t="array" ref="T344">_xlfn.IFS(Table1[[#This Row],[Inventory_Level]]&lt;=200,"low",Table1[[#This Row],[Inventory_Level]]&gt;=700,"high",Table1[[#This Row],[Inventory_Level]]&gt;200,"medium")</f>
        <v>medium</v>
      </c>
    </row>
    <row r="345" spans="1:20" x14ac:dyDescent="0.35">
      <c r="A345" s="4">
        <v>344</v>
      </c>
      <c r="B345" s="4" t="s">
        <v>65</v>
      </c>
      <c r="C345" s="4" t="s">
        <v>38</v>
      </c>
      <c r="D345" s="4" t="s">
        <v>45</v>
      </c>
      <c r="E345" s="4" t="s">
        <v>46</v>
      </c>
      <c r="F345" s="10" t="s">
        <v>118</v>
      </c>
      <c r="G345" s="11" t="s">
        <v>308</v>
      </c>
      <c r="H345" s="4">
        <v>27</v>
      </c>
      <c r="I345" s="12">
        <v>17965.759999999998</v>
      </c>
      <c r="J345" s="12">
        <v>485075.52</v>
      </c>
      <c r="K345" s="12">
        <v>3600.17</v>
      </c>
      <c r="L345" s="4">
        <v>196</v>
      </c>
      <c r="M345" s="4" t="s">
        <v>29</v>
      </c>
      <c r="N345" s="4" t="str" cm="1">
        <f t="array" ref="N345">_xlfn.SWITCH(E345,"Delhi","North","Chennai","South","Hyderabad","South","Mumbai","Central","Bangalore","South")</f>
        <v>South</v>
      </c>
      <c r="O345" s="12">
        <v>109845.27</v>
      </c>
      <c r="P345" s="4">
        <f>Table1[[#This Row],[Delivery_Date]]-Table1[[#This Row],[Order_Date]]</f>
        <v>12</v>
      </c>
      <c r="Q345" s="4" t="str">
        <f>IF(Table1[[#This Row],[Delivery delay days]]&gt;5,"delay","on time")</f>
        <v>delay</v>
      </c>
      <c r="R345" s="10">
        <f>DATEVALUE(Table1[[#This Row],[Delivery_Date]])</f>
        <v>45281</v>
      </c>
      <c r="S345" s="10">
        <f>DATEVALUE(Table1[[#This Row],[Order_Date]])</f>
        <v>45269</v>
      </c>
      <c r="T345" s="4" t="str" cm="1">
        <f t="array" ref="T345">_xlfn.IFS(Table1[[#This Row],[Inventory_Level]]&lt;=200,"low",Table1[[#This Row],[Inventory_Level]]&gt;=700,"high",Table1[[#This Row],[Inventory_Level]]&gt;200,"medium")</f>
        <v>low</v>
      </c>
    </row>
    <row r="346" spans="1:20" x14ac:dyDescent="0.35">
      <c r="A346" s="4">
        <v>345</v>
      </c>
      <c r="B346" s="4" t="s">
        <v>15</v>
      </c>
      <c r="C346" s="4" t="s">
        <v>24</v>
      </c>
      <c r="D346" s="4" t="s">
        <v>32</v>
      </c>
      <c r="E346" s="4" t="s">
        <v>26</v>
      </c>
      <c r="F346" s="10" t="s">
        <v>197</v>
      </c>
      <c r="G346" s="11" t="s">
        <v>153</v>
      </c>
      <c r="H346" s="4">
        <v>42</v>
      </c>
      <c r="I346" s="12">
        <v>44760.38</v>
      </c>
      <c r="J346" s="12">
        <v>1879935.96</v>
      </c>
      <c r="K346" s="12">
        <v>3997.21</v>
      </c>
      <c r="L346" s="4">
        <v>140</v>
      </c>
      <c r="M346" s="4" t="s">
        <v>35</v>
      </c>
      <c r="N346" s="4" t="str" cm="1">
        <f t="array" ref="N346">_xlfn.SWITCH(E346,"Delhi","North","Chennai","South","Hyderabad","South","Mumbai","Central","Bangalore","South")</f>
        <v>South</v>
      </c>
      <c r="O346" s="12">
        <v>194422.65</v>
      </c>
      <c r="P346" s="4">
        <f>Table1[[#This Row],[Delivery_Date]]-Table1[[#This Row],[Order_Date]]</f>
        <v>11</v>
      </c>
      <c r="Q346" s="4" t="str">
        <f>IF(Table1[[#This Row],[Delivery delay days]]&gt;5,"delay","on time")</f>
        <v>delay</v>
      </c>
      <c r="R346" s="10">
        <f>DATEVALUE(Table1[[#This Row],[Delivery_Date]])</f>
        <v>44982</v>
      </c>
      <c r="S346" s="10">
        <f>DATEVALUE(Table1[[#This Row],[Order_Date]])</f>
        <v>44971</v>
      </c>
      <c r="T346" s="4" t="str" cm="1">
        <f t="array" ref="T346">_xlfn.IFS(Table1[[#This Row],[Inventory_Level]]&lt;=200,"low",Table1[[#This Row],[Inventory_Level]]&gt;=700,"high",Table1[[#This Row],[Inventory_Level]]&gt;200,"medium")</f>
        <v>low</v>
      </c>
    </row>
    <row r="347" spans="1:20" x14ac:dyDescent="0.35">
      <c r="A347" s="4">
        <v>346</v>
      </c>
      <c r="B347" s="4" t="s">
        <v>37</v>
      </c>
      <c r="C347" s="4" t="s">
        <v>38</v>
      </c>
      <c r="D347" s="4" t="s">
        <v>17</v>
      </c>
      <c r="E347" s="4" t="s">
        <v>46</v>
      </c>
      <c r="F347" s="10" t="s">
        <v>175</v>
      </c>
      <c r="G347" s="11" t="s">
        <v>49</v>
      </c>
      <c r="H347" s="4">
        <v>11</v>
      </c>
      <c r="I347" s="12">
        <v>49875.25</v>
      </c>
      <c r="J347" s="12">
        <v>548627.75</v>
      </c>
      <c r="K347" s="12">
        <v>877.28</v>
      </c>
      <c r="L347" s="4">
        <v>313</v>
      </c>
      <c r="M347" s="4" t="s">
        <v>21</v>
      </c>
      <c r="N347" s="4" t="str" cm="1">
        <f t="array" ref="N347">_xlfn.SWITCH(E347,"Delhi","North","Chennai","South","Hyderabad","South","Mumbai","Central","Bangalore","South")</f>
        <v>South</v>
      </c>
      <c r="O347" s="12">
        <v>70579.91</v>
      </c>
      <c r="P347" s="4">
        <f>Table1[[#This Row],[Delivery_Date]]-Table1[[#This Row],[Order_Date]]</f>
        <v>10</v>
      </c>
      <c r="Q347" s="4" t="str">
        <f>IF(Table1[[#This Row],[Delivery delay days]]&gt;5,"delay","on time")</f>
        <v>delay</v>
      </c>
      <c r="R347" s="10">
        <f>DATEVALUE(Table1[[#This Row],[Delivery_Date]])</f>
        <v>45115</v>
      </c>
      <c r="S347" s="10">
        <f>DATEVALUE(Table1[[#This Row],[Order_Date]])</f>
        <v>45105</v>
      </c>
      <c r="T347" s="4" t="str" cm="1">
        <f t="array" ref="T347">_xlfn.IFS(Table1[[#This Row],[Inventory_Level]]&lt;=200,"low",Table1[[#This Row],[Inventory_Level]]&gt;=700,"high",Table1[[#This Row],[Inventory_Level]]&gt;200,"medium")</f>
        <v>medium</v>
      </c>
    </row>
    <row r="348" spans="1:20" x14ac:dyDescent="0.35">
      <c r="A348" s="4">
        <v>347</v>
      </c>
      <c r="B348" s="4" t="s">
        <v>51</v>
      </c>
      <c r="C348" s="4" t="s">
        <v>16</v>
      </c>
      <c r="D348" s="4" t="s">
        <v>32</v>
      </c>
      <c r="E348" s="4" t="s">
        <v>52</v>
      </c>
      <c r="F348" s="10" t="s">
        <v>346</v>
      </c>
      <c r="G348" s="11" t="s">
        <v>291</v>
      </c>
      <c r="H348" s="4">
        <v>95</v>
      </c>
      <c r="I348" s="12">
        <v>35822.57</v>
      </c>
      <c r="J348" s="12">
        <v>3403144.15</v>
      </c>
      <c r="K348" s="12">
        <v>4718.87</v>
      </c>
      <c r="L348" s="4">
        <v>82</v>
      </c>
      <c r="M348" s="4" t="s">
        <v>21</v>
      </c>
      <c r="N348" s="4" t="str" cm="1">
        <f t="array" ref="N348">_xlfn.SWITCH(E348,"Delhi","North","Chennai","South","Hyderabad","South","Mumbai","Central","Bangalore","South")</f>
        <v>Central</v>
      </c>
      <c r="O348" s="12">
        <v>192779.61</v>
      </c>
      <c r="P348" s="4">
        <f>Table1[[#This Row],[Delivery_Date]]-Table1[[#This Row],[Order_Date]]</f>
        <v>10</v>
      </c>
      <c r="Q348" s="4" t="str">
        <f>IF(Table1[[#This Row],[Delivery delay days]]&gt;5,"delay","on time")</f>
        <v>delay</v>
      </c>
      <c r="R348" s="10">
        <f>DATEVALUE(Table1[[#This Row],[Delivery_Date]])</f>
        <v>45096</v>
      </c>
      <c r="S348" s="10">
        <f>DATEVALUE(Table1[[#This Row],[Order_Date]])</f>
        <v>45086</v>
      </c>
      <c r="T348" s="4" t="str" cm="1">
        <f t="array" ref="T348">_xlfn.IFS(Table1[[#This Row],[Inventory_Level]]&lt;=200,"low",Table1[[#This Row],[Inventory_Level]]&gt;=700,"high",Table1[[#This Row],[Inventory_Level]]&gt;200,"medium")</f>
        <v>low</v>
      </c>
    </row>
    <row r="349" spans="1:20" x14ac:dyDescent="0.35">
      <c r="A349" s="4">
        <v>348</v>
      </c>
      <c r="B349" s="4" t="s">
        <v>15</v>
      </c>
      <c r="C349" s="4" t="s">
        <v>24</v>
      </c>
      <c r="D349" s="4" t="s">
        <v>32</v>
      </c>
      <c r="E349" s="4" t="s">
        <v>26</v>
      </c>
      <c r="F349" s="10" t="s">
        <v>272</v>
      </c>
      <c r="G349" s="11" t="s">
        <v>293</v>
      </c>
      <c r="H349" s="4">
        <v>14</v>
      </c>
      <c r="I349" s="12">
        <v>47869.4</v>
      </c>
      <c r="J349" s="12">
        <v>670171.6</v>
      </c>
      <c r="K349" s="12">
        <v>4514.22</v>
      </c>
      <c r="L349" s="4">
        <v>531</v>
      </c>
      <c r="M349" s="4" t="s">
        <v>35</v>
      </c>
      <c r="N349" s="4" t="str" cm="1">
        <f t="array" ref="N349">_xlfn.SWITCH(E349,"Delhi","North","Chennai","South","Hyderabad","South","Mumbai","Central","Bangalore","South")</f>
        <v>South</v>
      </c>
      <c r="O349" s="12">
        <v>135174.42000000001</v>
      </c>
      <c r="P349" s="4">
        <f>Table1[[#This Row],[Delivery_Date]]-Table1[[#This Row],[Order_Date]]</f>
        <v>10</v>
      </c>
      <c r="Q349" s="4" t="str">
        <f>IF(Table1[[#This Row],[Delivery delay days]]&gt;5,"delay","on time")</f>
        <v>delay</v>
      </c>
      <c r="R349" s="10">
        <f>DATEVALUE(Table1[[#This Row],[Delivery_Date]])</f>
        <v>45146</v>
      </c>
      <c r="S349" s="10">
        <f>DATEVALUE(Table1[[#This Row],[Order_Date]])</f>
        <v>45136</v>
      </c>
      <c r="T349" s="4" t="str" cm="1">
        <f t="array" ref="T349">_xlfn.IFS(Table1[[#This Row],[Inventory_Level]]&lt;=200,"low",Table1[[#This Row],[Inventory_Level]]&gt;=700,"high",Table1[[#This Row],[Inventory_Level]]&gt;200,"medium")</f>
        <v>medium</v>
      </c>
    </row>
    <row r="350" spans="1:20" x14ac:dyDescent="0.35">
      <c r="A350" s="4">
        <v>349</v>
      </c>
      <c r="B350" s="4" t="s">
        <v>37</v>
      </c>
      <c r="C350" s="4" t="s">
        <v>38</v>
      </c>
      <c r="D350" s="4" t="s">
        <v>39</v>
      </c>
      <c r="E350" s="4" t="s">
        <v>46</v>
      </c>
      <c r="F350" s="10" t="s">
        <v>354</v>
      </c>
      <c r="G350" s="11" t="s">
        <v>260</v>
      </c>
      <c r="H350" s="4">
        <v>20</v>
      </c>
      <c r="I350" s="12">
        <v>43989.08</v>
      </c>
      <c r="J350" s="12">
        <v>879781.6</v>
      </c>
      <c r="K350" s="12">
        <v>4574.09</v>
      </c>
      <c r="L350" s="4">
        <v>209</v>
      </c>
      <c r="M350" s="4" t="s">
        <v>21</v>
      </c>
      <c r="N350" s="4" t="str" cm="1">
        <f t="array" ref="N350">_xlfn.SWITCH(E350,"Delhi","North","Chennai","South","Hyderabad","South","Mumbai","Central","Bangalore","South")</f>
        <v>South</v>
      </c>
      <c r="O350" s="12">
        <v>123707.58</v>
      </c>
      <c r="P350" s="4">
        <f>Table1[[#This Row],[Delivery_Date]]-Table1[[#This Row],[Order_Date]]</f>
        <v>2</v>
      </c>
      <c r="Q350" s="4" t="str">
        <f>IF(Table1[[#This Row],[Delivery delay days]]&gt;5,"delay","on time")</f>
        <v>on time</v>
      </c>
      <c r="R350" s="10">
        <f>DATEVALUE(Table1[[#This Row],[Delivery_Date]])</f>
        <v>45270</v>
      </c>
      <c r="S350" s="10">
        <f>DATEVALUE(Table1[[#This Row],[Order_Date]])</f>
        <v>45268</v>
      </c>
      <c r="T350" s="4" t="str" cm="1">
        <f t="array" ref="T350">_xlfn.IFS(Table1[[#This Row],[Inventory_Level]]&lt;=200,"low",Table1[[#This Row],[Inventory_Level]]&gt;=700,"high",Table1[[#This Row],[Inventory_Level]]&gt;200,"medium")</f>
        <v>medium</v>
      </c>
    </row>
    <row r="351" spans="1:20" x14ac:dyDescent="0.35">
      <c r="A351" s="4">
        <v>350</v>
      </c>
      <c r="B351" s="4" t="s">
        <v>51</v>
      </c>
      <c r="C351" s="4" t="s">
        <v>38</v>
      </c>
      <c r="D351" s="4" t="s">
        <v>39</v>
      </c>
      <c r="E351" s="4" t="s">
        <v>26</v>
      </c>
      <c r="F351" s="10" t="s">
        <v>210</v>
      </c>
      <c r="G351" s="11" t="s">
        <v>203</v>
      </c>
      <c r="H351" s="4">
        <v>91</v>
      </c>
      <c r="I351" s="12">
        <v>47327.13</v>
      </c>
      <c r="J351" s="12">
        <v>4306768.83</v>
      </c>
      <c r="K351" s="12">
        <v>1904.56</v>
      </c>
      <c r="L351" s="4">
        <v>70</v>
      </c>
      <c r="M351" s="4" t="s">
        <v>35</v>
      </c>
      <c r="N351" s="4" t="str" cm="1">
        <f t="array" ref="N351">_xlfn.SWITCH(E351,"Delhi","North","Chennai","South","Hyderabad","South","Mumbai","Central","Bangalore","South")</f>
        <v>South</v>
      </c>
      <c r="O351" s="12">
        <v>524762.16</v>
      </c>
      <c r="P351" s="4">
        <f>Table1[[#This Row],[Delivery_Date]]-Table1[[#This Row],[Order_Date]]</f>
        <v>7</v>
      </c>
      <c r="Q351" s="4" t="str">
        <f>IF(Table1[[#This Row],[Delivery delay days]]&gt;5,"delay","on time")</f>
        <v>delay</v>
      </c>
      <c r="R351" s="10">
        <f>DATEVALUE(Table1[[#This Row],[Delivery_Date]])</f>
        <v>45014</v>
      </c>
      <c r="S351" s="10">
        <f>DATEVALUE(Table1[[#This Row],[Order_Date]])</f>
        <v>45007</v>
      </c>
      <c r="T351" s="4" t="str" cm="1">
        <f t="array" ref="T351">_xlfn.IFS(Table1[[#This Row],[Inventory_Level]]&lt;=200,"low",Table1[[#This Row],[Inventory_Level]]&gt;=700,"high",Table1[[#This Row],[Inventory_Level]]&gt;200,"medium")</f>
        <v>low</v>
      </c>
    </row>
    <row r="352" spans="1:20" x14ac:dyDescent="0.35">
      <c r="A352" s="4">
        <v>351</v>
      </c>
      <c r="B352" s="4" t="s">
        <v>44</v>
      </c>
      <c r="C352" s="4" t="s">
        <v>24</v>
      </c>
      <c r="D352" s="4" t="s">
        <v>39</v>
      </c>
      <c r="E352" s="4" t="s">
        <v>52</v>
      </c>
      <c r="F352" s="10" t="s">
        <v>230</v>
      </c>
      <c r="G352" s="11" t="s">
        <v>355</v>
      </c>
      <c r="H352" s="4">
        <v>54</v>
      </c>
      <c r="I352" s="12">
        <v>15954.43</v>
      </c>
      <c r="J352" s="12">
        <v>861539.22</v>
      </c>
      <c r="K352" s="12">
        <v>2694.66</v>
      </c>
      <c r="L352" s="4">
        <v>737</v>
      </c>
      <c r="M352" s="4" t="s">
        <v>42</v>
      </c>
      <c r="N352" s="4" t="str" cm="1">
        <f t="array" ref="N352">_xlfn.SWITCH(E352,"Delhi","North","Chennai","South","Hyderabad","South","Mumbai","Central","Bangalore","South")</f>
        <v>Central</v>
      </c>
      <c r="O352" s="12">
        <v>178157.66</v>
      </c>
      <c r="P352" s="4">
        <f>Table1[[#This Row],[Delivery_Date]]-Table1[[#This Row],[Order_Date]]</f>
        <v>10</v>
      </c>
      <c r="Q352" s="4" t="str">
        <f>IF(Table1[[#This Row],[Delivery delay days]]&gt;5,"delay","on time")</f>
        <v>delay</v>
      </c>
      <c r="R352" s="10">
        <f>DATEVALUE(Table1[[#This Row],[Delivery_Date]])</f>
        <v>45287</v>
      </c>
      <c r="S352" s="10">
        <f>DATEVALUE(Table1[[#This Row],[Order_Date]])</f>
        <v>45277</v>
      </c>
      <c r="T352" s="4" t="str" cm="1">
        <f t="array" ref="T352">_xlfn.IFS(Table1[[#This Row],[Inventory_Level]]&lt;=200,"low",Table1[[#This Row],[Inventory_Level]]&gt;=700,"high",Table1[[#This Row],[Inventory_Level]]&gt;200,"medium")</f>
        <v>high</v>
      </c>
    </row>
    <row r="353" spans="1:20" x14ac:dyDescent="0.35">
      <c r="A353" s="4">
        <v>352</v>
      </c>
      <c r="B353" s="4" t="s">
        <v>65</v>
      </c>
      <c r="C353" s="4" t="s">
        <v>24</v>
      </c>
      <c r="D353" s="4" t="s">
        <v>25</v>
      </c>
      <c r="E353" s="4" t="s">
        <v>60</v>
      </c>
      <c r="F353" s="10" t="s">
        <v>199</v>
      </c>
      <c r="G353" s="11" t="s">
        <v>326</v>
      </c>
      <c r="H353" s="4">
        <v>4</v>
      </c>
      <c r="I353" s="12">
        <v>21444.99</v>
      </c>
      <c r="J353" s="12">
        <v>85779.96</v>
      </c>
      <c r="K353" s="12">
        <v>4670.04</v>
      </c>
      <c r="L353" s="4">
        <v>588</v>
      </c>
      <c r="M353" s="4" t="s">
        <v>29</v>
      </c>
      <c r="N353" s="4" t="str" cm="1">
        <f t="array" ref="N353">_xlfn.SWITCH(E353,"Delhi","North","Chennai","South","Hyderabad","South","Mumbai","Central","Bangalore","South")</f>
        <v>South</v>
      </c>
      <c r="O353" s="12">
        <v>14699.4</v>
      </c>
      <c r="P353" s="4">
        <f>Table1[[#This Row],[Delivery_Date]]-Table1[[#This Row],[Order_Date]]</f>
        <v>2</v>
      </c>
      <c r="Q353" s="4" t="str">
        <f>IF(Table1[[#This Row],[Delivery delay days]]&gt;5,"delay","on time")</f>
        <v>on time</v>
      </c>
      <c r="R353" s="10">
        <f>DATEVALUE(Table1[[#This Row],[Delivery_Date]])</f>
        <v>45112</v>
      </c>
      <c r="S353" s="10">
        <f>DATEVALUE(Table1[[#This Row],[Order_Date]])</f>
        <v>45110</v>
      </c>
      <c r="T353" s="4" t="str" cm="1">
        <f t="array" ref="T353">_xlfn.IFS(Table1[[#This Row],[Inventory_Level]]&lt;=200,"low",Table1[[#This Row],[Inventory_Level]]&gt;=700,"high",Table1[[#This Row],[Inventory_Level]]&gt;200,"medium")</f>
        <v>medium</v>
      </c>
    </row>
    <row r="354" spans="1:20" x14ac:dyDescent="0.35">
      <c r="A354" s="4">
        <v>353</v>
      </c>
      <c r="B354" s="4" t="s">
        <v>23</v>
      </c>
      <c r="C354" s="4" t="s">
        <v>24</v>
      </c>
      <c r="D354" s="4" t="s">
        <v>39</v>
      </c>
      <c r="E354" s="4" t="s">
        <v>52</v>
      </c>
      <c r="F354" s="10" t="s">
        <v>250</v>
      </c>
      <c r="G354" s="11" t="s">
        <v>91</v>
      </c>
      <c r="H354" s="4">
        <v>5</v>
      </c>
      <c r="I354" s="12">
        <v>44489.87</v>
      </c>
      <c r="J354" s="12">
        <v>222449.35</v>
      </c>
      <c r="K354" s="12">
        <v>4779.8500000000004</v>
      </c>
      <c r="L354" s="4">
        <v>526</v>
      </c>
      <c r="M354" s="4" t="s">
        <v>42</v>
      </c>
      <c r="N354" s="4" t="str" cm="1">
        <f t="array" ref="N354">_xlfn.SWITCH(E354,"Delhi","North","Chennai","South","Hyderabad","South","Mumbai","Central","Bangalore","South")</f>
        <v>Central</v>
      </c>
      <c r="O354" s="12">
        <v>31176.71</v>
      </c>
      <c r="P354" s="4">
        <f>Table1[[#This Row],[Delivery_Date]]-Table1[[#This Row],[Order_Date]]</f>
        <v>8</v>
      </c>
      <c r="Q354" s="4" t="str">
        <f>IF(Table1[[#This Row],[Delivery delay days]]&gt;5,"delay","on time")</f>
        <v>delay</v>
      </c>
      <c r="R354" s="10">
        <f>DATEVALUE(Table1[[#This Row],[Delivery_Date]])</f>
        <v>45027</v>
      </c>
      <c r="S354" s="10">
        <f>DATEVALUE(Table1[[#This Row],[Order_Date]])</f>
        <v>45019</v>
      </c>
      <c r="T354" s="4" t="str" cm="1">
        <f t="array" ref="T354">_xlfn.IFS(Table1[[#This Row],[Inventory_Level]]&lt;=200,"low",Table1[[#This Row],[Inventory_Level]]&gt;=700,"high",Table1[[#This Row],[Inventory_Level]]&gt;200,"medium")</f>
        <v>medium</v>
      </c>
    </row>
    <row r="355" spans="1:20" x14ac:dyDescent="0.35">
      <c r="A355" s="4">
        <v>354</v>
      </c>
      <c r="B355" s="4" t="s">
        <v>51</v>
      </c>
      <c r="C355" s="4" t="s">
        <v>24</v>
      </c>
      <c r="D355" s="4" t="s">
        <v>39</v>
      </c>
      <c r="E355" s="4" t="s">
        <v>18</v>
      </c>
      <c r="F355" s="10" t="s">
        <v>124</v>
      </c>
      <c r="G355" s="11" t="s">
        <v>282</v>
      </c>
      <c r="H355" s="4">
        <v>61</v>
      </c>
      <c r="I355" s="12">
        <v>1352.04</v>
      </c>
      <c r="J355" s="12">
        <v>82474.44</v>
      </c>
      <c r="K355" s="12">
        <v>1170.78</v>
      </c>
      <c r="L355" s="4">
        <v>377</v>
      </c>
      <c r="M355" s="4" t="s">
        <v>35</v>
      </c>
      <c r="N355" s="4" t="str" cm="1">
        <f t="array" ref="N355">_xlfn.SWITCH(E355,"Delhi","North","Chennai","South","Hyderabad","South","Mumbai","Central","Bangalore","South")</f>
        <v>North</v>
      </c>
      <c r="O355" s="12">
        <v>7018.56</v>
      </c>
      <c r="P355" s="4">
        <f>Table1[[#This Row],[Delivery_Date]]-Table1[[#This Row],[Order_Date]]</f>
        <v>13</v>
      </c>
      <c r="Q355" s="4" t="str">
        <f>IF(Table1[[#This Row],[Delivery delay days]]&gt;5,"delay","on time")</f>
        <v>delay</v>
      </c>
      <c r="R355" s="10">
        <f>DATEVALUE(Table1[[#This Row],[Delivery_Date]])</f>
        <v>45078</v>
      </c>
      <c r="S355" s="10">
        <f>DATEVALUE(Table1[[#This Row],[Order_Date]])</f>
        <v>45065</v>
      </c>
      <c r="T355" s="4" t="str" cm="1">
        <f t="array" ref="T355">_xlfn.IFS(Table1[[#This Row],[Inventory_Level]]&lt;=200,"low",Table1[[#This Row],[Inventory_Level]]&gt;=700,"high",Table1[[#This Row],[Inventory_Level]]&gt;200,"medium")</f>
        <v>medium</v>
      </c>
    </row>
    <row r="356" spans="1:20" x14ac:dyDescent="0.35">
      <c r="A356" s="4">
        <v>355</v>
      </c>
      <c r="B356" s="4" t="s">
        <v>15</v>
      </c>
      <c r="C356" s="4" t="s">
        <v>24</v>
      </c>
      <c r="D356" s="4" t="s">
        <v>45</v>
      </c>
      <c r="E356" s="4" t="s">
        <v>60</v>
      </c>
      <c r="F356" s="10" t="s">
        <v>356</v>
      </c>
      <c r="G356" s="11" t="s">
        <v>50</v>
      </c>
      <c r="H356" s="4">
        <v>14</v>
      </c>
      <c r="I356" s="12">
        <v>44415.95</v>
      </c>
      <c r="J356" s="12">
        <v>621823.30000000005</v>
      </c>
      <c r="K356" s="12">
        <v>3220.38</v>
      </c>
      <c r="L356" s="4">
        <v>363</v>
      </c>
      <c r="M356" s="4" t="s">
        <v>35</v>
      </c>
      <c r="N356" s="4" t="str" cm="1">
        <f t="array" ref="N356">_xlfn.SWITCH(E356,"Delhi","North","Chennai","South","Hyderabad","South","Mumbai","Central","Bangalore","South")</f>
        <v>South</v>
      </c>
      <c r="O356" s="12">
        <v>102998.83</v>
      </c>
      <c r="P356" s="4">
        <f>Table1[[#This Row],[Delivery_Date]]-Table1[[#This Row],[Order_Date]]</f>
        <v>3</v>
      </c>
      <c r="Q356" s="4" t="str">
        <f>IF(Table1[[#This Row],[Delivery delay days]]&gt;5,"delay","on time")</f>
        <v>on time</v>
      </c>
      <c r="R356" s="10">
        <f>DATEVALUE(Table1[[#This Row],[Delivery_Date]])</f>
        <v>45129</v>
      </c>
      <c r="S356" s="10">
        <f>DATEVALUE(Table1[[#This Row],[Order_Date]])</f>
        <v>45126</v>
      </c>
      <c r="T356" s="4" t="str" cm="1">
        <f t="array" ref="T356">_xlfn.IFS(Table1[[#This Row],[Inventory_Level]]&lt;=200,"low",Table1[[#This Row],[Inventory_Level]]&gt;=700,"high",Table1[[#This Row],[Inventory_Level]]&gt;200,"medium")</f>
        <v>medium</v>
      </c>
    </row>
    <row r="357" spans="1:20" x14ac:dyDescent="0.35">
      <c r="A357" s="4">
        <v>356</v>
      </c>
      <c r="B357" s="4" t="s">
        <v>44</v>
      </c>
      <c r="C357" s="4" t="s">
        <v>38</v>
      </c>
      <c r="D357" s="4" t="s">
        <v>17</v>
      </c>
      <c r="E357" s="4" t="s">
        <v>60</v>
      </c>
      <c r="F357" s="10" t="s">
        <v>332</v>
      </c>
      <c r="G357" s="11" t="s">
        <v>138</v>
      </c>
      <c r="H357" s="4">
        <v>94</v>
      </c>
      <c r="I357" s="12">
        <v>3348.83</v>
      </c>
      <c r="J357" s="12">
        <v>314790.02</v>
      </c>
      <c r="K357" s="12">
        <v>1299.3699999999999</v>
      </c>
      <c r="L357" s="4">
        <v>973</v>
      </c>
      <c r="M357" s="4" t="s">
        <v>29</v>
      </c>
      <c r="N357" s="4" t="str" cm="1">
        <f t="array" ref="N357">_xlfn.SWITCH(E357,"Delhi","North","Chennai","South","Hyderabad","South","Mumbai","Central","Bangalore","South")</f>
        <v>South</v>
      </c>
      <c r="O357" s="12">
        <v>18161.5</v>
      </c>
      <c r="P357" s="4">
        <f>Table1[[#This Row],[Delivery_Date]]-Table1[[#This Row],[Order_Date]]</f>
        <v>7</v>
      </c>
      <c r="Q357" s="4" t="str">
        <f>IF(Table1[[#This Row],[Delivery delay days]]&gt;5,"delay","on time")</f>
        <v>delay</v>
      </c>
      <c r="R357" s="10">
        <f>DATEVALUE(Table1[[#This Row],[Delivery_Date]])</f>
        <v>44946</v>
      </c>
      <c r="S357" s="10">
        <f>DATEVALUE(Table1[[#This Row],[Order_Date]])</f>
        <v>44939</v>
      </c>
      <c r="T357" s="4" t="str" cm="1">
        <f t="array" ref="T357">_xlfn.IFS(Table1[[#This Row],[Inventory_Level]]&lt;=200,"low",Table1[[#This Row],[Inventory_Level]]&gt;=700,"high",Table1[[#This Row],[Inventory_Level]]&gt;200,"medium")</f>
        <v>high</v>
      </c>
    </row>
    <row r="358" spans="1:20" x14ac:dyDescent="0.35">
      <c r="A358" s="4">
        <v>357</v>
      </c>
      <c r="B358" s="4" t="s">
        <v>51</v>
      </c>
      <c r="C358" s="4" t="s">
        <v>24</v>
      </c>
      <c r="D358" s="4" t="s">
        <v>32</v>
      </c>
      <c r="E358" s="4" t="s">
        <v>46</v>
      </c>
      <c r="F358" s="10" t="s">
        <v>98</v>
      </c>
      <c r="G358" s="11" t="s">
        <v>284</v>
      </c>
      <c r="H358" s="4">
        <v>28</v>
      </c>
      <c r="I358" s="12">
        <v>25357.97</v>
      </c>
      <c r="J358" s="12">
        <v>710023.16</v>
      </c>
      <c r="K358" s="12">
        <v>3320.96</v>
      </c>
      <c r="L358" s="4">
        <v>554</v>
      </c>
      <c r="M358" s="4" t="s">
        <v>29</v>
      </c>
      <c r="N358" s="4" t="str" cm="1">
        <f t="array" ref="N358">_xlfn.SWITCH(E358,"Delhi","North","Chennai","South","Hyderabad","South","Mumbai","Central","Bangalore","South")</f>
        <v>South</v>
      </c>
      <c r="O358" s="12">
        <v>153274.39000000001</v>
      </c>
      <c r="P358" s="4">
        <f>Table1[[#This Row],[Delivery_Date]]-Table1[[#This Row],[Order_Date]]</f>
        <v>11</v>
      </c>
      <c r="Q358" s="4" t="str">
        <f>IF(Table1[[#This Row],[Delivery delay days]]&gt;5,"delay","on time")</f>
        <v>delay</v>
      </c>
      <c r="R358" s="10">
        <f>DATEVALUE(Table1[[#This Row],[Delivery_Date]])</f>
        <v>45135</v>
      </c>
      <c r="S358" s="10">
        <f>DATEVALUE(Table1[[#This Row],[Order_Date]])</f>
        <v>45124</v>
      </c>
      <c r="T358" s="4" t="str" cm="1">
        <f t="array" ref="T358">_xlfn.IFS(Table1[[#This Row],[Inventory_Level]]&lt;=200,"low",Table1[[#This Row],[Inventory_Level]]&gt;=700,"high",Table1[[#This Row],[Inventory_Level]]&gt;200,"medium")</f>
        <v>medium</v>
      </c>
    </row>
    <row r="359" spans="1:20" x14ac:dyDescent="0.35">
      <c r="A359" s="4">
        <v>358</v>
      </c>
      <c r="B359" s="4" t="s">
        <v>37</v>
      </c>
      <c r="C359" s="4" t="s">
        <v>38</v>
      </c>
      <c r="D359" s="4" t="s">
        <v>32</v>
      </c>
      <c r="E359" s="4" t="s">
        <v>18</v>
      </c>
      <c r="F359" s="10" t="s">
        <v>189</v>
      </c>
      <c r="G359" s="11" t="s">
        <v>170</v>
      </c>
      <c r="H359" s="4">
        <v>76</v>
      </c>
      <c r="I359" s="12">
        <v>49114.239999999998</v>
      </c>
      <c r="J359" s="12">
        <v>3732682.24</v>
      </c>
      <c r="K359" s="12">
        <v>1054.3900000000001</v>
      </c>
      <c r="L359" s="4">
        <v>682</v>
      </c>
      <c r="M359" s="4" t="s">
        <v>29</v>
      </c>
      <c r="N359" s="4" t="str" cm="1">
        <f t="array" ref="N359">_xlfn.SWITCH(E359,"Delhi","North","Chennai","South","Hyderabad","South","Mumbai","Central","Bangalore","South")</f>
        <v>North</v>
      </c>
      <c r="O359" s="12">
        <v>219055.17</v>
      </c>
      <c r="P359" s="4">
        <f>Table1[[#This Row],[Delivery_Date]]-Table1[[#This Row],[Order_Date]]</f>
        <v>15</v>
      </c>
      <c r="Q359" s="4" t="str">
        <f>IF(Table1[[#This Row],[Delivery delay days]]&gt;5,"delay","on time")</f>
        <v>delay</v>
      </c>
      <c r="R359" s="10">
        <f>DATEVALUE(Table1[[#This Row],[Delivery_Date]])</f>
        <v>45128</v>
      </c>
      <c r="S359" s="10">
        <f>DATEVALUE(Table1[[#This Row],[Order_Date]])</f>
        <v>45113</v>
      </c>
      <c r="T359" s="4" t="str" cm="1">
        <f t="array" ref="T359">_xlfn.IFS(Table1[[#This Row],[Inventory_Level]]&lt;=200,"low",Table1[[#This Row],[Inventory_Level]]&gt;=700,"high",Table1[[#This Row],[Inventory_Level]]&gt;200,"medium")</f>
        <v>medium</v>
      </c>
    </row>
    <row r="360" spans="1:20" x14ac:dyDescent="0.35">
      <c r="A360" s="4">
        <v>359</v>
      </c>
      <c r="B360" s="4" t="s">
        <v>44</v>
      </c>
      <c r="C360" s="4" t="s">
        <v>16</v>
      </c>
      <c r="D360" s="4" t="s">
        <v>45</v>
      </c>
      <c r="E360" s="4" t="s">
        <v>18</v>
      </c>
      <c r="F360" s="10" t="s">
        <v>157</v>
      </c>
      <c r="G360" s="11" t="s">
        <v>197</v>
      </c>
      <c r="H360" s="4">
        <v>20</v>
      </c>
      <c r="I360" s="12">
        <v>44758.97</v>
      </c>
      <c r="J360" s="12">
        <v>895179.4</v>
      </c>
      <c r="K360" s="12">
        <v>1882.67</v>
      </c>
      <c r="L360" s="4">
        <v>783</v>
      </c>
      <c r="M360" s="4" t="s">
        <v>21</v>
      </c>
      <c r="N360" s="4" t="str" cm="1">
        <f t="array" ref="N360">_xlfn.SWITCH(E360,"Delhi","North","Chennai","South","Hyderabad","South","Mumbai","Central","Bangalore","South")</f>
        <v>North</v>
      </c>
      <c r="O360" s="12">
        <v>138364.97</v>
      </c>
      <c r="P360" s="4">
        <f>Table1[[#This Row],[Delivery_Date]]-Table1[[#This Row],[Order_Date]]</f>
        <v>1</v>
      </c>
      <c r="Q360" s="4" t="str">
        <f>IF(Table1[[#This Row],[Delivery delay days]]&gt;5,"delay","on time")</f>
        <v>on time</v>
      </c>
      <c r="R360" s="10">
        <f>DATEVALUE(Table1[[#This Row],[Delivery_Date]])</f>
        <v>44971</v>
      </c>
      <c r="S360" s="10">
        <f>DATEVALUE(Table1[[#This Row],[Order_Date]])</f>
        <v>44970</v>
      </c>
      <c r="T360" s="4" t="str" cm="1">
        <f t="array" ref="T360">_xlfn.IFS(Table1[[#This Row],[Inventory_Level]]&lt;=200,"low",Table1[[#This Row],[Inventory_Level]]&gt;=700,"high",Table1[[#This Row],[Inventory_Level]]&gt;200,"medium")</f>
        <v>high</v>
      </c>
    </row>
    <row r="361" spans="1:20" x14ac:dyDescent="0.35">
      <c r="A361" s="4">
        <v>360</v>
      </c>
      <c r="B361" s="4" t="s">
        <v>51</v>
      </c>
      <c r="C361" s="4" t="s">
        <v>16</v>
      </c>
      <c r="D361" s="4" t="s">
        <v>17</v>
      </c>
      <c r="E361" s="4" t="s">
        <v>18</v>
      </c>
      <c r="F361" s="10" t="s">
        <v>347</v>
      </c>
      <c r="G361" s="11" t="s">
        <v>172</v>
      </c>
      <c r="H361" s="4">
        <v>25</v>
      </c>
      <c r="I361" s="12">
        <v>3401.53</v>
      </c>
      <c r="J361" s="12">
        <v>85038.25</v>
      </c>
      <c r="K361" s="12">
        <v>216.69</v>
      </c>
      <c r="L361" s="4">
        <v>464</v>
      </c>
      <c r="M361" s="4" t="s">
        <v>42</v>
      </c>
      <c r="N361" s="4" t="str" cm="1">
        <f t="array" ref="N361">_xlfn.SWITCH(E361,"Delhi","North","Chennai","South","Hyderabad","South","Mumbai","Central","Bangalore","South")</f>
        <v>North</v>
      </c>
      <c r="O361" s="12">
        <v>13560.11</v>
      </c>
      <c r="P361" s="4">
        <f>Table1[[#This Row],[Delivery_Date]]-Table1[[#This Row],[Order_Date]]</f>
        <v>15</v>
      </c>
      <c r="Q361" s="4" t="str">
        <f>IF(Table1[[#This Row],[Delivery delay days]]&gt;5,"delay","on time")</f>
        <v>delay</v>
      </c>
      <c r="R361" s="10">
        <f>DATEVALUE(Table1[[#This Row],[Delivery_Date]])</f>
        <v>45176</v>
      </c>
      <c r="S361" s="10">
        <f>DATEVALUE(Table1[[#This Row],[Order_Date]])</f>
        <v>45161</v>
      </c>
      <c r="T361" s="4" t="str" cm="1">
        <f t="array" ref="T361">_xlfn.IFS(Table1[[#This Row],[Inventory_Level]]&lt;=200,"low",Table1[[#This Row],[Inventory_Level]]&gt;=700,"high",Table1[[#This Row],[Inventory_Level]]&gt;200,"medium")</f>
        <v>medium</v>
      </c>
    </row>
    <row r="362" spans="1:20" x14ac:dyDescent="0.35">
      <c r="A362" s="4">
        <v>361</v>
      </c>
      <c r="B362" s="4" t="s">
        <v>15</v>
      </c>
      <c r="C362" s="4" t="s">
        <v>38</v>
      </c>
      <c r="D362" s="4" t="s">
        <v>45</v>
      </c>
      <c r="E362" s="4" t="s">
        <v>18</v>
      </c>
      <c r="F362" s="10" t="s">
        <v>27</v>
      </c>
      <c r="G362" s="11" t="s">
        <v>171</v>
      </c>
      <c r="H362" s="4">
        <v>96</v>
      </c>
      <c r="I362" s="12">
        <v>10069.57</v>
      </c>
      <c r="J362" s="12">
        <v>966678.72</v>
      </c>
      <c r="K362" s="12">
        <v>752.99</v>
      </c>
      <c r="L362" s="4">
        <v>540</v>
      </c>
      <c r="M362" s="4" t="s">
        <v>29</v>
      </c>
      <c r="N362" s="4" t="str" cm="1">
        <f t="array" ref="N362">_xlfn.SWITCH(E362,"Delhi","North","Chennai","South","Hyderabad","South","Mumbai","Central","Bangalore","South")</f>
        <v>North</v>
      </c>
      <c r="O362" s="12">
        <v>190176.31</v>
      </c>
      <c r="P362" s="4">
        <f>Table1[[#This Row],[Delivery_Date]]-Table1[[#This Row],[Order_Date]]</f>
        <v>9</v>
      </c>
      <c r="Q362" s="4" t="str">
        <f>IF(Table1[[#This Row],[Delivery delay days]]&gt;5,"delay","on time")</f>
        <v>delay</v>
      </c>
      <c r="R362" s="10">
        <f>DATEVALUE(Table1[[#This Row],[Delivery_Date]])</f>
        <v>45143</v>
      </c>
      <c r="S362" s="10">
        <f>DATEVALUE(Table1[[#This Row],[Order_Date]])</f>
        <v>45134</v>
      </c>
      <c r="T362" s="4" t="str" cm="1">
        <f t="array" ref="T362">_xlfn.IFS(Table1[[#This Row],[Inventory_Level]]&lt;=200,"low",Table1[[#This Row],[Inventory_Level]]&gt;=700,"high",Table1[[#This Row],[Inventory_Level]]&gt;200,"medium")</f>
        <v>medium</v>
      </c>
    </row>
    <row r="363" spans="1:20" x14ac:dyDescent="0.35">
      <c r="A363" s="4">
        <v>362</v>
      </c>
      <c r="B363" s="4" t="s">
        <v>15</v>
      </c>
      <c r="C363" s="4" t="s">
        <v>16</v>
      </c>
      <c r="D363" s="4" t="s">
        <v>45</v>
      </c>
      <c r="E363" s="4" t="s">
        <v>52</v>
      </c>
      <c r="F363" s="10" t="s">
        <v>82</v>
      </c>
      <c r="G363" s="11" t="s">
        <v>173</v>
      </c>
      <c r="H363" s="4">
        <v>81</v>
      </c>
      <c r="I363" s="12">
        <v>23485.09</v>
      </c>
      <c r="J363" s="12">
        <v>1902292.29</v>
      </c>
      <c r="K363" s="12">
        <v>2282.7800000000002</v>
      </c>
      <c r="L363" s="4">
        <v>952</v>
      </c>
      <c r="M363" s="4" t="s">
        <v>42</v>
      </c>
      <c r="N363" s="4" t="str" cm="1">
        <f t="array" ref="N363">_xlfn.SWITCH(E363,"Delhi","North","Chennai","South","Hyderabad","South","Mumbai","Central","Bangalore","South")</f>
        <v>Central</v>
      </c>
      <c r="O363" s="12">
        <v>408922.04</v>
      </c>
      <c r="P363" s="4">
        <f>Table1[[#This Row],[Delivery_Date]]-Table1[[#This Row],[Order_Date]]</f>
        <v>6</v>
      </c>
      <c r="Q363" s="4" t="str">
        <f>IF(Table1[[#This Row],[Delivery delay days]]&gt;5,"delay","on time")</f>
        <v>delay</v>
      </c>
      <c r="R363" s="10">
        <f>DATEVALUE(Table1[[#This Row],[Delivery_Date]])</f>
        <v>45060</v>
      </c>
      <c r="S363" s="10">
        <f>DATEVALUE(Table1[[#This Row],[Order_Date]])</f>
        <v>45054</v>
      </c>
      <c r="T363" s="4" t="str" cm="1">
        <f t="array" ref="T363">_xlfn.IFS(Table1[[#This Row],[Inventory_Level]]&lt;=200,"low",Table1[[#This Row],[Inventory_Level]]&gt;=700,"high",Table1[[#This Row],[Inventory_Level]]&gt;200,"medium")</f>
        <v>high</v>
      </c>
    </row>
    <row r="364" spans="1:20" x14ac:dyDescent="0.35">
      <c r="A364" s="4">
        <v>363</v>
      </c>
      <c r="B364" s="4" t="s">
        <v>59</v>
      </c>
      <c r="C364" s="4" t="s">
        <v>16</v>
      </c>
      <c r="D364" s="4" t="s">
        <v>25</v>
      </c>
      <c r="E364" s="4" t="s">
        <v>52</v>
      </c>
      <c r="F364" s="10" t="s">
        <v>101</v>
      </c>
      <c r="G364" s="11" t="s">
        <v>177</v>
      </c>
      <c r="H364" s="4">
        <v>44</v>
      </c>
      <c r="I364" s="12">
        <v>39473.480000000003</v>
      </c>
      <c r="J364" s="12">
        <v>1736833.12</v>
      </c>
      <c r="K364" s="12">
        <v>1480.11</v>
      </c>
      <c r="L364" s="4">
        <v>792</v>
      </c>
      <c r="M364" s="4" t="s">
        <v>35</v>
      </c>
      <c r="N364" s="4" t="str" cm="1">
        <f t="array" ref="N364">_xlfn.SWITCH(E364,"Delhi","North","Chennai","South","Hyderabad","South","Mumbai","Central","Bangalore","South")</f>
        <v>Central</v>
      </c>
      <c r="O364" s="12">
        <v>213083.41</v>
      </c>
      <c r="P364" s="4">
        <f>Table1[[#This Row],[Delivery_Date]]-Table1[[#This Row],[Order_Date]]</f>
        <v>12</v>
      </c>
      <c r="Q364" s="4" t="str">
        <f>IF(Table1[[#This Row],[Delivery delay days]]&gt;5,"delay","on time")</f>
        <v>delay</v>
      </c>
      <c r="R364" s="10">
        <f>DATEVALUE(Table1[[#This Row],[Delivery_Date]])</f>
        <v>45008</v>
      </c>
      <c r="S364" s="10">
        <f>DATEVALUE(Table1[[#This Row],[Order_Date]])</f>
        <v>44996</v>
      </c>
      <c r="T364" s="4" t="str" cm="1">
        <f t="array" ref="T364">_xlfn.IFS(Table1[[#This Row],[Inventory_Level]]&lt;=200,"low",Table1[[#This Row],[Inventory_Level]]&gt;=700,"high",Table1[[#This Row],[Inventory_Level]]&gt;200,"medium")</f>
        <v>high</v>
      </c>
    </row>
    <row r="365" spans="1:20" x14ac:dyDescent="0.35">
      <c r="A365" s="4">
        <v>364</v>
      </c>
      <c r="B365" s="4" t="s">
        <v>23</v>
      </c>
      <c r="C365" s="4" t="s">
        <v>38</v>
      </c>
      <c r="D365" s="4" t="s">
        <v>17</v>
      </c>
      <c r="E365" s="4" t="s">
        <v>26</v>
      </c>
      <c r="F365" s="10" t="s">
        <v>262</v>
      </c>
      <c r="G365" s="11" t="s">
        <v>357</v>
      </c>
      <c r="H365" s="4">
        <v>44</v>
      </c>
      <c r="I365" s="12">
        <v>5228.24</v>
      </c>
      <c r="J365" s="12">
        <v>230042.56</v>
      </c>
      <c r="K365" s="12">
        <v>2136.16</v>
      </c>
      <c r="L365" s="4">
        <v>116</v>
      </c>
      <c r="M365" s="4" t="s">
        <v>35</v>
      </c>
      <c r="N365" s="4" t="str" cm="1">
        <f t="array" ref="N365">_xlfn.SWITCH(E365,"Delhi","North","Chennai","South","Hyderabad","South","Mumbai","Central","Bangalore","South")</f>
        <v>South</v>
      </c>
      <c r="O365" s="12">
        <v>19552.55</v>
      </c>
      <c r="P365" s="4">
        <f>Table1[[#This Row],[Delivery_Date]]-Table1[[#This Row],[Order_Date]]</f>
        <v>10</v>
      </c>
      <c r="Q365" s="4" t="str">
        <f>IF(Table1[[#This Row],[Delivery delay days]]&gt;5,"delay","on time")</f>
        <v>delay</v>
      </c>
      <c r="R365" s="10">
        <f>DATEVALUE(Table1[[#This Row],[Delivery_Date]])</f>
        <v>44963</v>
      </c>
      <c r="S365" s="10">
        <f>DATEVALUE(Table1[[#This Row],[Order_Date]])</f>
        <v>44953</v>
      </c>
      <c r="T365" s="4" t="str" cm="1">
        <f t="array" ref="T365">_xlfn.IFS(Table1[[#This Row],[Inventory_Level]]&lt;=200,"low",Table1[[#This Row],[Inventory_Level]]&gt;=700,"high",Table1[[#This Row],[Inventory_Level]]&gt;200,"medium")</f>
        <v>low</v>
      </c>
    </row>
    <row r="366" spans="1:20" x14ac:dyDescent="0.35">
      <c r="A366" s="4">
        <v>365</v>
      </c>
      <c r="B366" s="4" t="s">
        <v>37</v>
      </c>
      <c r="C366" s="4" t="s">
        <v>16</v>
      </c>
      <c r="D366" s="4" t="s">
        <v>32</v>
      </c>
      <c r="E366" s="4" t="s">
        <v>46</v>
      </c>
      <c r="F366" s="10" t="s">
        <v>358</v>
      </c>
      <c r="G366" s="11" t="s">
        <v>359</v>
      </c>
      <c r="H366" s="4">
        <v>79</v>
      </c>
      <c r="I366" s="12">
        <v>26142.15</v>
      </c>
      <c r="J366" s="12">
        <v>2065229.85</v>
      </c>
      <c r="K366" s="12">
        <v>3038.95</v>
      </c>
      <c r="L366" s="4">
        <v>617</v>
      </c>
      <c r="M366" s="4" t="s">
        <v>29</v>
      </c>
      <c r="N366" s="4" t="str" cm="1">
        <f t="array" ref="N366">_xlfn.SWITCH(E366,"Delhi","North","Chennai","South","Hyderabad","South","Mumbai","Central","Bangalore","South")</f>
        <v>South</v>
      </c>
      <c r="O366" s="12">
        <v>131225.42000000001</v>
      </c>
      <c r="P366" s="4">
        <f>Table1[[#This Row],[Delivery_Date]]-Table1[[#This Row],[Order_Date]]</f>
        <v>8</v>
      </c>
      <c r="Q366" s="4" t="str">
        <f>IF(Table1[[#This Row],[Delivery delay days]]&gt;5,"delay","on time")</f>
        <v>delay</v>
      </c>
      <c r="R366" s="10">
        <f>DATEVALUE(Table1[[#This Row],[Delivery_Date]])</f>
        <v>45248</v>
      </c>
      <c r="S366" s="10">
        <f>DATEVALUE(Table1[[#This Row],[Order_Date]])</f>
        <v>45240</v>
      </c>
      <c r="T366" s="4" t="str" cm="1">
        <f t="array" ref="T366">_xlfn.IFS(Table1[[#This Row],[Inventory_Level]]&lt;=200,"low",Table1[[#This Row],[Inventory_Level]]&gt;=700,"high",Table1[[#This Row],[Inventory_Level]]&gt;200,"medium")</f>
        <v>medium</v>
      </c>
    </row>
    <row r="367" spans="1:20" x14ac:dyDescent="0.35">
      <c r="A367" s="4">
        <v>366</v>
      </c>
      <c r="B367" s="4" t="s">
        <v>37</v>
      </c>
      <c r="C367" s="4" t="s">
        <v>38</v>
      </c>
      <c r="D367" s="4" t="s">
        <v>45</v>
      </c>
      <c r="E367" s="4" t="s">
        <v>46</v>
      </c>
      <c r="F367" s="10" t="s">
        <v>185</v>
      </c>
      <c r="G367" s="11" t="s">
        <v>283</v>
      </c>
      <c r="H367" s="4">
        <v>25</v>
      </c>
      <c r="I367" s="12">
        <v>43639.43</v>
      </c>
      <c r="J367" s="12">
        <v>1090985.75</v>
      </c>
      <c r="K367" s="12">
        <v>2553.16</v>
      </c>
      <c r="L367" s="4">
        <v>363</v>
      </c>
      <c r="M367" s="4" t="s">
        <v>42</v>
      </c>
      <c r="N367" s="4" t="str" cm="1">
        <f t="array" ref="N367">_xlfn.SWITCH(E367,"Delhi","North","Chennai","South","Hyderabad","South","Mumbai","Central","Bangalore","South")</f>
        <v>South</v>
      </c>
      <c r="O367" s="12">
        <v>65999.929999999993</v>
      </c>
      <c r="P367" s="4">
        <f>Table1[[#This Row],[Delivery_Date]]-Table1[[#This Row],[Order_Date]]</f>
        <v>14</v>
      </c>
      <c r="Q367" s="4" t="str">
        <f>IF(Table1[[#This Row],[Delivery delay days]]&gt;5,"delay","on time")</f>
        <v>delay</v>
      </c>
      <c r="R367" s="10">
        <f>DATEVALUE(Table1[[#This Row],[Delivery_Date]])</f>
        <v>45055</v>
      </c>
      <c r="S367" s="10">
        <f>DATEVALUE(Table1[[#This Row],[Order_Date]])</f>
        <v>45041</v>
      </c>
      <c r="T367" s="4" t="str" cm="1">
        <f t="array" ref="T367">_xlfn.IFS(Table1[[#This Row],[Inventory_Level]]&lt;=200,"low",Table1[[#This Row],[Inventory_Level]]&gt;=700,"high",Table1[[#This Row],[Inventory_Level]]&gt;200,"medium")</f>
        <v>medium</v>
      </c>
    </row>
    <row r="368" spans="1:20" x14ac:dyDescent="0.35">
      <c r="A368" s="4">
        <v>367</v>
      </c>
      <c r="B368" s="4" t="s">
        <v>23</v>
      </c>
      <c r="C368" s="4" t="s">
        <v>38</v>
      </c>
      <c r="D368" s="4" t="s">
        <v>45</v>
      </c>
      <c r="E368" s="4" t="s">
        <v>26</v>
      </c>
      <c r="F368" s="10" t="s">
        <v>126</v>
      </c>
      <c r="G368" s="11" t="s">
        <v>360</v>
      </c>
      <c r="H368" s="4">
        <v>75</v>
      </c>
      <c r="I368" s="12">
        <v>5972.37</v>
      </c>
      <c r="J368" s="12">
        <v>447927.75</v>
      </c>
      <c r="K368" s="12">
        <v>3087.12</v>
      </c>
      <c r="L368" s="4">
        <v>425</v>
      </c>
      <c r="M368" s="4" t="s">
        <v>21</v>
      </c>
      <c r="N368" s="4" t="str" cm="1">
        <f t="array" ref="N368">_xlfn.SWITCH(E368,"Delhi","North","Chennai","South","Hyderabad","South","Mumbai","Central","Bangalore","South")</f>
        <v>South</v>
      </c>
      <c r="O368" s="12">
        <v>67794.28</v>
      </c>
      <c r="P368" s="4">
        <f>Table1[[#This Row],[Delivery_Date]]-Table1[[#This Row],[Order_Date]]</f>
        <v>15</v>
      </c>
      <c r="Q368" s="4" t="str">
        <f>IF(Table1[[#This Row],[Delivery delay days]]&gt;5,"delay","on time")</f>
        <v>delay</v>
      </c>
      <c r="R368" s="10">
        <f>DATEVALUE(Table1[[#This Row],[Delivery_Date]])</f>
        <v>44977</v>
      </c>
      <c r="S368" s="10">
        <f>DATEVALUE(Table1[[#This Row],[Order_Date]])</f>
        <v>44962</v>
      </c>
      <c r="T368" s="4" t="str" cm="1">
        <f t="array" ref="T368">_xlfn.IFS(Table1[[#This Row],[Inventory_Level]]&lt;=200,"low",Table1[[#This Row],[Inventory_Level]]&gt;=700,"high",Table1[[#This Row],[Inventory_Level]]&gt;200,"medium")</f>
        <v>medium</v>
      </c>
    </row>
    <row r="369" spans="1:20" x14ac:dyDescent="0.35">
      <c r="A369" s="4">
        <v>368</v>
      </c>
      <c r="B369" s="4" t="s">
        <v>23</v>
      </c>
      <c r="C369" s="4" t="s">
        <v>38</v>
      </c>
      <c r="D369" s="4" t="s">
        <v>45</v>
      </c>
      <c r="E369" s="4" t="s">
        <v>60</v>
      </c>
      <c r="F369" s="10" t="s">
        <v>229</v>
      </c>
      <c r="G369" s="11" t="s">
        <v>106</v>
      </c>
      <c r="H369" s="4">
        <v>21</v>
      </c>
      <c r="I369" s="12">
        <v>1000.35</v>
      </c>
      <c r="J369" s="12">
        <v>21007.35</v>
      </c>
      <c r="K369" s="12">
        <v>3685.48</v>
      </c>
      <c r="L369" s="4">
        <v>626</v>
      </c>
      <c r="M369" s="4" t="s">
        <v>21</v>
      </c>
      <c r="N369" s="4" t="str" cm="1">
        <f t="array" ref="N369">_xlfn.SWITCH(E369,"Delhi","North","Chennai","South","Hyderabad","South","Mumbai","Central","Bangalore","South")</f>
        <v>South</v>
      </c>
      <c r="O369" s="12">
        <v>4207.6099999999997</v>
      </c>
      <c r="P369" s="4">
        <f>Table1[[#This Row],[Delivery_Date]]-Table1[[#This Row],[Order_Date]]</f>
        <v>3</v>
      </c>
      <c r="Q369" s="4" t="str">
        <f>IF(Table1[[#This Row],[Delivery delay days]]&gt;5,"delay","on time")</f>
        <v>on time</v>
      </c>
      <c r="R369" s="10">
        <f>DATEVALUE(Table1[[#This Row],[Delivery_Date]])</f>
        <v>45266</v>
      </c>
      <c r="S369" s="10">
        <f>DATEVALUE(Table1[[#This Row],[Order_Date]])</f>
        <v>45263</v>
      </c>
      <c r="T369" s="4" t="str" cm="1">
        <f t="array" ref="T369">_xlfn.IFS(Table1[[#This Row],[Inventory_Level]]&lt;=200,"low",Table1[[#This Row],[Inventory_Level]]&gt;=700,"high",Table1[[#This Row],[Inventory_Level]]&gt;200,"medium")</f>
        <v>medium</v>
      </c>
    </row>
    <row r="370" spans="1:20" x14ac:dyDescent="0.35">
      <c r="A370" s="4">
        <v>369</v>
      </c>
      <c r="B370" s="4" t="s">
        <v>31</v>
      </c>
      <c r="C370" s="4" t="s">
        <v>38</v>
      </c>
      <c r="D370" s="4" t="s">
        <v>32</v>
      </c>
      <c r="E370" s="4" t="s">
        <v>26</v>
      </c>
      <c r="F370" s="10" t="s">
        <v>322</v>
      </c>
      <c r="G370" s="11" t="s">
        <v>215</v>
      </c>
      <c r="H370" s="4">
        <v>11</v>
      </c>
      <c r="I370" s="12">
        <v>36911.449999999997</v>
      </c>
      <c r="J370" s="12">
        <v>406025.95</v>
      </c>
      <c r="K370" s="12">
        <v>3166.4</v>
      </c>
      <c r="L370" s="4">
        <v>694</v>
      </c>
      <c r="M370" s="4" t="s">
        <v>29</v>
      </c>
      <c r="N370" s="4" t="str" cm="1">
        <f t="array" ref="N370">_xlfn.SWITCH(E370,"Delhi","North","Chennai","South","Hyderabad","South","Mumbai","Central","Bangalore","South")</f>
        <v>South</v>
      </c>
      <c r="O370" s="12">
        <v>98944.45</v>
      </c>
      <c r="P370" s="4">
        <f>Table1[[#This Row],[Delivery_Date]]-Table1[[#This Row],[Order_Date]]</f>
        <v>1</v>
      </c>
      <c r="Q370" s="4" t="str">
        <f>IF(Table1[[#This Row],[Delivery delay days]]&gt;5,"delay","on time")</f>
        <v>on time</v>
      </c>
      <c r="R370" s="10">
        <f>DATEVALUE(Table1[[#This Row],[Delivery_Date]])</f>
        <v>44995</v>
      </c>
      <c r="S370" s="10">
        <f>DATEVALUE(Table1[[#This Row],[Order_Date]])</f>
        <v>44994</v>
      </c>
      <c r="T370" s="4" t="str" cm="1">
        <f t="array" ref="T370">_xlfn.IFS(Table1[[#This Row],[Inventory_Level]]&lt;=200,"low",Table1[[#This Row],[Inventory_Level]]&gt;=700,"high",Table1[[#This Row],[Inventory_Level]]&gt;200,"medium")</f>
        <v>medium</v>
      </c>
    </row>
    <row r="371" spans="1:20" x14ac:dyDescent="0.35">
      <c r="A371" s="4">
        <v>370</v>
      </c>
      <c r="B371" s="4" t="s">
        <v>15</v>
      </c>
      <c r="C371" s="4" t="s">
        <v>24</v>
      </c>
      <c r="D371" s="4" t="s">
        <v>32</v>
      </c>
      <c r="E371" s="4" t="s">
        <v>52</v>
      </c>
      <c r="F371" s="10" t="s">
        <v>97</v>
      </c>
      <c r="G371" s="11" t="s">
        <v>27</v>
      </c>
      <c r="H371" s="4">
        <v>8</v>
      </c>
      <c r="I371" s="12">
        <v>17837.97</v>
      </c>
      <c r="J371" s="12">
        <v>142703.76</v>
      </c>
      <c r="K371" s="12">
        <v>4205.41</v>
      </c>
      <c r="L371" s="4">
        <v>90</v>
      </c>
      <c r="M371" s="4" t="s">
        <v>21</v>
      </c>
      <c r="N371" s="4" t="str" cm="1">
        <f t="array" ref="N371">_xlfn.SWITCH(E371,"Delhi","North","Chennai","South","Hyderabad","South","Mumbai","Central","Bangalore","South")</f>
        <v>Central</v>
      </c>
      <c r="O371" s="12">
        <v>27232.86</v>
      </c>
      <c r="P371" s="4">
        <f>Table1[[#This Row],[Delivery_Date]]-Table1[[#This Row],[Order_Date]]</f>
        <v>11</v>
      </c>
      <c r="Q371" s="4" t="str">
        <f>IF(Table1[[#This Row],[Delivery delay days]]&gt;5,"delay","on time")</f>
        <v>delay</v>
      </c>
      <c r="R371" s="10">
        <f>DATEVALUE(Table1[[#This Row],[Delivery_Date]])</f>
        <v>45134</v>
      </c>
      <c r="S371" s="10">
        <f>DATEVALUE(Table1[[#This Row],[Order_Date]])</f>
        <v>45123</v>
      </c>
      <c r="T371" s="4" t="str" cm="1">
        <f t="array" ref="T371">_xlfn.IFS(Table1[[#This Row],[Inventory_Level]]&lt;=200,"low",Table1[[#This Row],[Inventory_Level]]&gt;=700,"high",Table1[[#This Row],[Inventory_Level]]&gt;200,"medium")</f>
        <v>low</v>
      </c>
    </row>
    <row r="372" spans="1:20" x14ac:dyDescent="0.35">
      <c r="A372" s="4">
        <v>371</v>
      </c>
      <c r="B372" s="4" t="s">
        <v>15</v>
      </c>
      <c r="C372" s="4" t="s">
        <v>38</v>
      </c>
      <c r="D372" s="4" t="s">
        <v>45</v>
      </c>
      <c r="E372" s="4" t="s">
        <v>60</v>
      </c>
      <c r="F372" s="10" t="s">
        <v>217</v>
      </c>
      <c r="G372" s="11" t="s">
        <v>191</v>
      </c>
      <c r="H372" s="4">
        <v>90</v>
      </c>
      <c r="I372" s="12">
        <v>47326.879999999997</v>
      </c>
      <c r="J372" s="12">
        <v>4259419.2</v>
      </c>
      <c r="K372" s="12">
        <v>3959.05</v>
      </c>
      <c r="L372" s="4">
        <v>567</v>
      </c>
      <c r="M372" s="4" t="s">
        <v>35</v>
      </c>
      <c r="N372" s="4" t="str" cm="1">
        <f t="array" ref="N372">_xlfn.SWITCH(E372,"Delhi","North","Chennai","South","Hyderabad","South","Mumbai","Central","Bangalore","South")</f>
        <v>South</v>
      </c>
      <c r="O372" s="12">
        <v>712142.02</v>
      </c>
      <c r="P372" s="4">
        <f>Table1[[#This Row],[Delivery_Date]]-Table1[[#This Row],[Order_Date]]</f>
        <v>7</v>
      </c>
      <c r="Q372" s="4" t="str">
        <f>IF(Table1[[#This Row],[Delivery delay days]]&gt;5,"delay","on time")</f>
        <v>delay</v>
      </c>
      <c r="R372" s="10">
        <f>DATEVALUE(Table1[[#This Row],[Delivery_Date]])</f>
        <v>44987</v>
      </c>
      <c r="S372" s="10">
        <f>DATEVALUE(Table1[[#This Row],[Order_Date]])</f>
        <v>44980</v>
      </c>
      <c r="T372" s="4" t="str" cm="1">
        <f t="array" ref="T372">_xlfn.IFS(Table1[[#This Row],[Inventory_Level]]&lt;=200,"low",Table1[[#This Row],[Inventory_Level]]&gt;=700,"high",Table1[[#This Row],[Inventory_Level]]&gt;200,"medium")</f>
        <v>medium</v>
      </c>
    </row>
    <row r="373" spans="1:20" x14ac:dyDescent="0.35">
      <c r="A373" s="4">
        <v>372</v>
      </c>
      <c r="B373" s="4" t="s">
        <v>65</v>
      </c>
      <c r="C373" s="4" t="s">
        <v>38</v>
      </c>
      <c r="D373" s="4" t="s">
        <v>45</v>
      </c>
      <c r="E373" s="4" t="s">
        <v>18</v>
      </c>
      <c r="F373" s="10" t="s">
        <v>148</v>
      </c>
      <c r="G373" s="11" t="s">
        <v>109</v>
      </c>
      <c r="H373" s="4">
        <v>73</v>
      </c>
      <c r="I373" s="12">
        <v>11504.11</v>
      </c>
      <c r="J373" s="12">
        <v>839800.03</v>
      </c>
      <c r="K373" s="12">
        <v>2378.13</v>
      </c>
      <c r="L373" s="4">
        <v>36</v>
      </c>
      <c r="M373" s="4" t="s">
        <v>29</v>
      </c>
      <c r="N373" s="4" t="str" cm="1">
        <f t="array" ref="N373">_xlfn.SWITCH(E373,"Delhi","North","Chennai","South","Hyderabad","South","Mumbai","Central","Bangalore","South")</f>
        <v>North</v>
      </c>
      <c r="O373" s="12">
        <v>180430.64</v>
      </c>
      <c r="P373" s="4">
        <f>Table1[[#This Row],[Delivery_Date]]-Table1[[#This Row],[Order_Date]]</f>
        <v>12</v>
      </c>
      <c r="Q373" s="4" t="str">
        <f>IF(Table1[[#This Row],[Delivery delay days]]&gt;5,"delay","on time")</f>
        <v>delay</v>
      </c>
      <c r="R373" s="10">
        <f>DATEVALUE(Table1[[#This Row],[Delivery_Date]])</f>
        <v>45163</v>
      </c>
      <c r="S373" s="10">
        <f>DATEVALUE(Table1[[#This Row],[Order_Date]])</f>
        <v>45151</v>
      </c>
      <c r="T373" s="4" t="str" cm="1">
        <f t="array" ref="T373">_xlfn.IFS(Table1[[#This Row],[Inventory_Level]]&lt;=200,"low",Table1[[#This Row],[Inventory_Level]]&gt;=700,"high",Table1[[#This Row],[Inventory_Level]]&gt;200,"medium")</f>
        <v>low</v>
      </c>
    </row>
    <row r="374" spans="1:20" x14ac:dyDescent="0.35">
      <c r="A374" s="4">
        <v>373</v>
      </c>
      <c r="B374" s="4" t="s">
        <v>37</v>
      </c>
      <c r="C374" s="4" t="s">
        <v>38</v>
      </c>
      <c r="D374" s="4" t="s">
        <v>45</v>
      </c>
      <c r="E374" s="4" t="s">
        <v>52</v>
      </c>
      <c r="F374" s="10" t="s">
        <v>348</v>
      </c>
      <c r="G374" s="11" t="s">
        <v>307</v>
      </c>
      <c r="H374" s="4">
        <v>75</v>
      </c>
      <c r="I374" s="12">
        <v>28952.43</v>
      </c>
      <c r="J374" s="12">
        <v>2171432.25</v>
      </c>
      <c r="K374" s="12">
        <v>4725.5600000000004</v>
      </c>
      <c r="L374" s="4">
        <v>736</v>
      </c>
      <c r="M374" s="4" t="s">
        <v>42</v>
      </c>
      <c r="N374" s="4" t="str" cm="1">
        <f t="array" ref="N374">_xlfn.SWITCH(E374,"Delhi","North","Chennai","South","Hyderabad","South","Mumbai","Central","Bangalore","South")</f>
        <v>Central</v>
      </c>
      <c r="O374" s="12">
        <v>324978.96999999997</v>
      </c>
      <c r="P374" s="4">
        <f>Table1[[#This Row],[Delivery_Date]]-Table1[[#This Row],[Order_Date]]</f>
        <v>4</v>
      </c>
      <c r="Q374" s="4" t="str">
        <f>IF(Table1[[#This Row],[Delivery delay days]]&gt;5,"delay","on time")</f>
        <v>on time</v>
      </c>
      <c r="R374" s="10">
        <f>DATEVALUE(Table1[[#This Row],[Delivery_Date]])</f>
        <v>45283</v>
      </c>
      <c r="S374" s="10">
        <f>DATEVALUE(Table1[[#This Row],[Order_Date]])</f>
        <v>45279</v>
      </c>
      <c r="T374" s="4" t="str" cm="1">
        <f t="array" ref="T374">_xlfn.IFS(Table1[[#This Row],[Inventory_Level]]&lt;=200,"low",Table1[[#This Row],[Inventory_Level]]&gt;=700,"high",Table1[[#This Row],[Inventory_Level]]&gt;200,"medium")</f>
        <v>high</v>
      </c>
    </row>
    <row r="375" spans="1:20" x14ac:dyDescent="0.35">
      <c r="A375" s="4">
        <v>374</v>
      </c>
      <c r="B375" s="4" t="s">
        <v>44</v>
      </c>
      <c r="C375" s="4" t="s">
        <v>24</v>
      </c>
      <c r="D375" s="4" t="s">
        <v>45</v>
      </c>
      <c r="E375" s="4" t="s">
        <v>60</v>
      </c>
      <c r="F375" s="10" t="s">
        <v>271</v>
      </c>
      <c r="G375" s="11" t="s">
        <v>170</v>
      </c>
      <c r="H375" s="4">
        <v>33</v>
      </c>
      <c r="I375" s="12">
        <v>16409.82</v>
      </c>
      <c r="J375" s="12">
        <v>541524.06000000006</v>
      </c>
      <c r="K375" s="12">
        <v>3442.27</v>
      </c>
      <c r="L375" s="4">
        <v>613</v>
      </c>
      <c r="M375" s="4" t="s">
        <v>29</v>
      </c>
      <c r="N375" s="4" t="str" cm="1">
        <f t="array" ref="N375">_xlfn.SWITCH(E375,"Delhi","North","Chennai","South","Hyderabad","South","Mumbai","Central","Bangalore","South")</f>
        <v>South</v>
      </c>
      <c r="O375" s="12">
        <v>108088.75</v>
      </c>
      <c r="P375" s="4">
        <f>Table1[[#This Row],[Delivery_Date]]-Table1[[#This Row],[Order_Date]]</f>
        <v>7</v>
      </c>
      <c r="Q375" s="4" t="str">
        <f>IF(Table1[[#This Row],[Delivery delay days]]&gt;5,"delay","on time")</f>
        <v>delay</v>
      </c>
      <c r="R375" s="10">
        <f>DATEVALUE(Table1[[#This Row],[Delivery_Date]])</f>
        <v>45128</v>
      </c>
      <c r="S375" s="10">
        <f>DATEVALUE(Table1[[#This Row],[Order_Date]])</f>
        <v>45121</v>
      </c>
      <c r="T375" s="4" t="str" cm="1">
        <f t="array" ref="T375">_xlfn.IFS(Table1[[#This Row],[Inventory_Level]]&lt;=200,"low",Table1[[#This Row],[Inventory_Level]]&gt;=700,"high",Table1[[#This Row],[Inventory_Level]]&gt;200,"medium")</f>
        <v>medium</v>
      </c>
    </row>
    <row r="376" spans="1:20" x14ac:dyDescent="0.35">
      <c r="A376" s="4">
        <v>375</v>
      </c>
      <c r="B376" s="4" t="s">
        <v>65</v>
      </c>
      <c r="C376" s="4" t="s">
        <v>38</v>
      </c>
      <c r="D376" s="4" t="s">
        <v>45</v>
      </c>
      <c r="E376" s="4" t="s">
        <v>18</v>
      </c>
      <c r="F376" s="10" t="s">
        <v>306</v>
      </c>
      <c r="G376" s="11" t="s">
        <v>86</v>
      </c>
      <c r="H376" s="4">
        <v>80</v>
      </c>
      <c r="I376" s="12">
        <v>1608.59</v>
      </c>
      <c r="J376" s="12">
        <v>128687.2</v>
      </c>
      <c r="K376" s="12">
        <v>2366.9299999999998</v>
      </c>
      <c r="L376" s="4">
        <v>518</v>
      </c>
      <c r="M376" s="4" t="s">
        <v>35</v>
      </c>
      <c r="N376" s="4" t="str" cm="1">
        <f t="array" ref="N376">_xlfn.SWITCH(E376,"Delhi","North","Chennai","South","Hyderabad","South","Mumbai","Central","Bangalore","South")</f>
        <v>North</v>
      </c>
      <c r="O376" s="12">
        <v>30946.67</v>
      </c>
      <c r="P376" s="4">
        <f>Table1[[#This Row],[Delivery_Date]]-Table1[[#This Row],[Order_Date]]</f>
        <v>10</v>
      </c>
      <c r="Q376" s="4" t="str">
        <f>IF(Table1[[#This Row],[Delivery delay days]]&gt;5,"delay","on time")</f>
        <v>delay</v>
      </c>
      <c r="R376" s="10">
        <f>DATEVALUE(Table1[[#This Row],[Delivery_Date]])</f>
        <v>45292</v>
      </c>
      <c r="S376" s="10">
        <f>DATEVALUE(Table1[[#This Row],[Order_Date]])</f>
        <v>45282</v>
      </c>
      <c r="T376" s="4" t="str" cm="1">
        <f t="array" ref="T376">_xlfn.IFS(Table1[[#This Row],[Inventory_Level]]&lt;=200,"low",Table1[[#This Row],[Inventory_Level]]&gt;=700,"high",Table1[[#This Row],[Inventory_Level]]&gt;200,"medium")</f>
        <v>medium</v>
      </c>
    </row>
    <row r="377" spans="1:20" x14ac:dyDescent="0.35">
      <c r="A377" s="4">
        <v>376</v>
      </c>
      <c r="B377" s="4" t="s">
        <v>15</v>
      </c>
      <c r="C377" s="4" t="s">
        <v>38</v>
      </c>
      <c r="D377" s="4" t="s">
        <v>45</v>
      </c>
      <c r="E377" s="4" t="s">
        <v>52</v>
      </c>
      <c r="F377" s="10" t="s">
        <v>230</v>
      </c>
      <c r="G377" s="11" t="s">
        <v>207</v>
      </c>
      <c r="H377" s="4">
        <v>84</v>
      </c>
      <c r="I377" s="12">
        <v>1667.25</v>
      </c>
      <c r="J377" s="12">
        <v>140049</v>
      </c>
      <c r="K377" s="12">
        <v>110.27</v>
      </c>
      <c r="L377" s="4">
        <v>864</v>
      </c>
      <c r="M377" s="4" t="s">
        <v>29</v>
      </c>
      <c r="N377" s="4" t="str" cm="1">
        <f t="array" ref="N377">_xlfn.SWITCH(E377,"Delhi","North","Chennai","South","Hyderabad","South","Mumbai","Central","Bangalore","South")</f>
        <v>Central</v>
      </c>
      <c r="O377" s="12">
        <v>24810.12</v>
      </c>
      <c r="P377" s="4">
        <f>Table1[[#This Row],[Delivery_Date]]-Table1[[#This Row],[Order_Date]]</f>
        <v>9</v>
      </c>
      <c r="Q377" s="4" t="str">
        <f>IF(Table1[[#This Row],[Delivery delay days]]&gt;5,"delay","on time")</f>
        <v>delay</v>
      </c>
      <c r="R377" s="10">
        <f>DATEVALUE(Table1[[#This Row],[Delivery_Date]])</f>
        <v>45286</v>
      </c>
      <c r="S377" s="10">
        <f>DATEVALUE(Table1[[#This Row],[Order_Date]])</f>
        <v>45277</v>
      </c>
      <c r="T377" s="4" t="str" cm="1">
        <f t="array" ref="T377">_xlfn.IFS(Table1[[#This Row],[Inventory_Level]]&lt;=200,"low",Table1[[#This Row],[Inventory_Level]]&gt;=700,"high",Table1[[#This Row],[Inventory_Level]]&gt;200,"medium")</f>
        <v>high</v>
      </c>
    </row>
    <row r="378" spans="1:20" x14ac:dyDescent="0.35">
      <c r="A378" s="4">
        <v>377</v>
      </c>
      <c r="B378" s="4" t="s">
        <v>23</v>
      </c>
      <c r="C378" s="4" t="s">
        <v>38</v>
      </c>
      <c r="D378" s="4" t="s">
        <v>45</v>
      </c>
      <c r="E378" s="4" t="s">
        <v>60</v>
      </c>
      <c r="F378" s="10" t="s">
        <v>228</v>
      </c>
      <c r="G378" s="11" t="s">
        <v>361</v>
      </c>
      <c r="H378" s="4">
        <v>46</v>
      </c>
      <c r="I378" s="12">
        <v>43461.25</v>
      </c>
      <c r="J378" s="12">
        <v>1999217.5</v>
      </c>
      <c r="K378" s="12">
        <v>4439.04</v>
      </c>
      <c r="L378" s="4">
        <v>789</v>
      </c>
      <c r="M378" s="4" t="s">
        <v>21</v>
      </c>
      <c r="N378" s="4" t="str" cm="1">
        <f t="array" ref="N378">_xlfn.SWITCH(E378,"Delhi","North","Chennai","South","Hyderabad","South","Mumbai","Central","Bangalore","South")</f>
        <v>South</v>
      </c>
      <c r="O378" s="12">
        <v>136349.99</v>
      </c>
      <c r="P378" s="4">
        <f>Table1[[#This Row],[Delivery_Date]]-Table1[[#This Row],[Order_Date]]</f>
        <v>11</v>
      </c>
      <c r="Q378" s="4" t="str">
        <f>IF(Table1[[#This Row],[Delivery delay days]]&gt;5,"delay","on time")</f>
        <v>delay</v>
      </c>
      <c r="R378" s="10">
        <f>DATEVALUE(Table1[[#This Row],[Delivery_Date]])</f>
        <v>45035</v>
      </c>
      <c r="S378" s="10">
        <f>DATEVALUE(Table1[[#This Row],[Order_Date]])</f>
        <v>45024</v>
      </c>
      <c r="T378" s="4" t="str" cm="1">
        <f t="array" ref="T378">_xlfn.IFS(Table1[[#This Row],[Inventory_Level]]&lt;=200,"low",Table1[[#This Row],[Inventory_Level]]&gt;=700,"high",Table1[[#This Row],[Inventory_Level]]&gt;200,"medium")</f>
        <v>high</v>
      </c>
    </row>
    <row r="379" spans="1:20" x14ac:dyDescent="0.35">
      <c r="A379" s="4">
        <v>378</v>
      </c>
      <c r="B379" s="4" t="s">
        <v>31</v>
      </c>
      <c r="C379" s="4" t="s">
        <v>16</v>
      </c>
      <c r="D379" s="4" t="s">
        <v>45</v>
      </c>
      <c r="E379" s="4" t="s">
        <v>52</v>
      </c>
      <c r="F379" s="10" t="s">
        <v>336</v>
      </c>
      <c r="G379" s="11" t="s">
        <v>176</v>
      </c>
      <c r="H379" s="4">
        <v>88</v>
      </c>
      <c r="I379" s="12">
        <v>33733.39</v>
      </c>
      <c r="J379" s="12">
        <v>2968538.32</v>
      </c>
      <c r="K379" s="12">
        <v>337.2</v>
      </c>
      <c r="L379" s="4">
        <v>323</v>
      </c>
      <c r="M379" s="4" t="s">
        <v>35</v>
      </c>
      <c r="N379" s="4" t="str" cm="1">
        <f t="array" ref="N379">_xlfn.SWITCH(E379,"Delhi","North","Chennai","South","Hyderabad","South","Mumbai","Central","Bangalore","South")</f>
        <v>Central</v>
      </c>
      <c r="O379" s="12">
        <v>324912.94</v>
      </c>
      <c r="P379" s="4">
        <f>Table1[[#This Row],[Delivery_Date]]-Table1[[#This Row],[Order_Date]]</f>
        <v>6</v>
      </c>
      <c r="Q379" s="4" t="str">
        <f>IF(Table1[[#This Row],[Delivery delay days]]&gt;5,"delay","on time")</f>
        <v>delay</v>
      </c>
      <c r="R379" s="10">
        <f>DATEVALUE(Table1[[#This Row],[Delivery_Date]])</f>
        <v>45101</v>
      </c>
      <c r="S379" s="10">
        <f>DATEVALUE(Table1[[#This Row],[Order_Date]])</f>
        <v>45095</v>
      </c>
      <c r="T379" s="4" t="str" cm="1">
        <f t="array" ref="T379">_xlfn.IFS(Table1[[#This Row],[Inventory_Level]]&lt;=200,"low",Table1[[#This Row],[Inventory_Level]]&gt;=700,"high",Table1[[#This Row],[Inventory_Level]]&gt;200,"medium")</f>
        <v>medium</v>
      </c>
    </row>
    <row r="380" spans="1:20" x14ac:dyDescent="0.35">
      <c r="A380" s="4">
        <v>379</v>
      </c>
      <c r="B380" s="4" t="s">
        <v>51</v>
      </c>
      <c r="C380" s="4" t="s">
        <v>24</v>
      </c>
      <c r="D380" s="4" t="s">
        <v>45</v>
      </c>
      <c r="E380" s="4" t="s">
        <v>18</v>
      </c>
      <c r="F380" s="10" t="s">
        <v>96</v>
      </c>
      <c r="G380" s="11" t="s">
        <v>71</v>
      </c>
      <c r="H380" s="4">
        <v>18</v>
      </c>
      <c r="I380" s="12">
        <v>23625.47</v>
      </c>
      <c r="J380" s="12">
        <v>425258.46</v>
      </c>
      <c r="K380" s="12">
        <v>1128.07</v>
      </c>
      <c r="L380" s="4">
        <v>216</v>
      </c>
      <c r="M380" s="4" t="s">
        <v>29</v>
      </c>
      <c r="N380" s="4" t="str" cm="1">
        <f t="array" ref="N380">_xlfn.SWITCH(E380,"Delhi","North","Chennai","South","Hyderabad","South","Mumbai","Central","Bangalore","South")</f>
        <v>North</v>
      </c>
      <c r="O380" s="12">
        <v>32244.65</v>
      </c>
      <c r="P380" s="4">
        <f>Table1[[#This Row],[Delivery_Date]]-Table1[[#This Row],[Order_Date]]</f>
        <v>4</v>
      </c>
      <c r="Q380" s="4" t="str">
        <f>IF(Table1[[#This Row],[Delivery delay days]]&gt;5,"delay","on time")</f>
        <v>on time</v>
      </c>
      <c r="R380" s="10">
        <f>DATEVALUE(Table1[[#This Row],[Delivery_Date]])</f>
        <v>45260</v>
      </c>
      <c r="S380" s="10">
        <f>DATEVALUE(Table1[[#This Row],[Order_Date]])</f>
        <v>45256</v>
      </c>
      <c r="T380" s="4" t="str" cm="1">
        <f t="array" ref="T380">_xlfn.IFS(Table1[[#This Row],[Inventory_Level]]&lt;=200,"low",Table1[[#This Row],[Inventory_Level]]&gt;=700,"high",Table1[[#This Row],[Inventory_Level]]&gt;200,"medium")</f>
        <v>medium</v>
      </c>
    </row>
    <row r="381" spans="1:20" x14ac:dyDescent="0.35">
      <c r="A381" s="4">
        <v>380</v>
      </c>
      <c r="B381" s="4" t="s">
        <v>59</v>
      </c>
      <c r="C381" s="4" t="s">
        <v>16</v>
      </c>
      <c r="D381" s="4" t="s">
        <v>32</v>
      </c>
      <c r="E381" s="4" t="s">
        <v>52</v>
      </c>
      <c r="F381" s="10" t="s">
        <v>184</v>
      </c>
      <c r="G381" s="11" t="s">
        <v>154</v>
      </c>
      <c r="H381" s="4">
        <v>4</v>
      </c>
      <c r="I381" s="12">
        <v>48895.31</v>
      </c>
      <c r="J381" s="12">
        <v>195581.24</v>
      </c>
      <c r="K381" s="12">
        <v>3152.55</v>
      </c>
      <c r="L381" s="4">
        <v>223</v>
      </c>
      <c r="M381" s="4" t="s">
        <v>42</v>
      </c>
      <c r="N381" s="4" t="str" cm="1">
        <f t="array" ref="N381">_xlfn.SWITCH(E381,"Delhi","North","Chennai","South","Hyderabad","South","Mumbai","Central","Bangalore","South")</f>
        <v>Central</v>
      </c>
      <c r="O381" s="12">
        <v>16031.45</v>
      </c>
      <c r="P381" s="4">
        <f>Table1[[#This Row],[Delivery_Date]]-Table1[[#This Row],[Order_Date]]</f>
        <v>11</v>
      </c>
      <c r="Q381" s="4" t="str">
        <f>IF(Table1[[#This Row],[Delivery delay days]]&gt;5,"delay","on time")</f>
        <v>delay</v>
      </c>
      <c r="R381" s="10">
        <f>DATEVALUE(Table1[[#This Row],[Delivery_Date]])</f>
        <v>44955</v>
      </c>
      <c r="S381" s="10">
        <f>DATEVALUE(Table1[[#This Row],[Order_Date]])</f>
        <v>44944</v>
      </c>
      <c r="T381" s="4" t="str" cm="1">
        <f t="array" ref="T381">_xlfn.IFS(Table1[[#This Row],[Inventory_Level]]&lt;=200,"low",Table1[[#This Row],[Inventory_Level]]&gt;=700,"high",Table1[[#This Row],[Inventory_Level]]&gt;200,"medium")</f>
        <v>medium</v>
      </c>
    </row>
    <row r="382" spans="1:20" x14ac:dyDescent="0.35">
      <c r="A382" s="4">
        <v>381</v>
      </c>
      <c r="B382" s="4" t="s">
        <v>15</v>
      </c>
      <c r="C382" s="4" t="s">
        <v>38</v>
      </c>
      <c r="D382" s="4" t="s">
        <v>32</v>
      </c>
      <c r="E382" s="4" t="s">
        <v>60</v>
      </c>
      <c r="F382" s="10" t="s">
        <v>105</v>
      </c>
      <c r="G382" s="11" t="s">
        <v>214</v>
      </c>
      <c r="H382" s="4">
        <v>74</v>
      </c>
      <c r="I382" s="12">
        <v>30727.29</v>
      </c>
      <c r="J382" s="12">
        <v>2273819.46</v>
      </c>
      <c r="K382" s="12">
        <v>214.35</v>
      </c>
      <c r="L382" s="4">
        <v>481</v>
      </c>
      <c r="M382" s="4" t="s">
        <v>35</v>
      </c>
      <c r="N382" s="4" t="str" cm="1">
        <f t="array" ref="N382">_xlfn.SWITCH(E382,"Delhi","North","Chennai","South","Hyderabad","South","Mumbai","Central","Bangalore","South")</f>
        <v>South</v>
      </c>
      <c r="O382" s="12">
        <v>329544.25</v>
      </c>
      <c r="P382" s="4">
        <f>Table1[[#This Row],[Delivery_Date]]-Table1[[#This Row],[Order_Date]]</f>
        <v>4</v>
      </c>
      <c r="Q382" s="4" t="str">
        <f>IF(Table1[[#This Row],[Delivery delay days]]&gt;5,"delay","on time")</f>
        <v>on time</v>
      </c>
      <c r="R382" s="10">
        <f>DATEVALUE(Table1[[#This Row],[Delivery_Date]])</f>
        <v>45015</v>
      </c>
      <c r="S382" s="10">
        <f>DATEVALUE(Table1[[#This Row],[Order_Date]])</f>
        <v>45011</v>
      </c>
      <c r="T382" s="4" t="str" cm="1">
        <f t="array" ref="T382">_xlfn.IFS(Table1[[#This Row],[Inventory_Level]]&lt;=200,"low",Table1[[#This Row],[Inventory_Level]]&gt;=700,"high",Table1[[#This Row],[Inventory_Level]]&gt;200,"medium")</f>
        <v>medium</v>
      </c>
    </row>
    <row r="383" spans="1:20" x14ac:dyDescent="0.35">
      <c r="A383" s="4">
        <v>382</v>
      </c>
      <c r="B383" s="4" t="s">
        <v>31</v>
      </c>
      <c r="C383" s="4" t="s">
        <v>24</v>
      </c>
      <c r="D383" s="4" t="s">
        <v>39</v>
      </c>
      <c r="E383" s="4" t="s">
        <v>18</v>
      </c>
      <c r="F383" s="10" t="s">
        <v>362</v>
      </c>
      <c r="G383" s="11" t="s">
        <v>252</v>
      </c>
      <c r="H383" s="4">
        <v>72</v>
      </c>
      <c r="I383" s="12">
        <v>10569.53</v>
      </c>
      <c r="J383" s="12">
        <v>761006.16</v>
      </c>
      <c r="K383" s="12">
        <v>293.23</v>
      </c>
      <c r="L383" s="4">
        <v>837</v>
      </c>
      <c r="M383" s="4" t="s">
        <v>35</v>
      </c>
      <c r="N383" s="4" t="str" cm="1">
        <f t="array" ref="N383">_xlfn.SWITCH(E383,"Delhi","North","Chennai","South","Hyderabad","South","Mumbai","Central","Bangalore","South")</f>
        <v>North</v>
      </c>
      <c r="O383" s="12">
        <v>81661.56</v>
      </c>
      <c r="P383" s="4">
        <f>Table1[[#This Row],[Delivery_Date]]-Table1[[#This Row],[Order_Date]]</f>
        <v>14</v>
      </c>
      <c r="Q383" s="4" t="str">
        <f>IF(Table1[[#This Row],[Delivery delay days]]&gt;5,"delay","on time")</f>
        <v>delay</v>
      </c>
      <c r="R383" s="10">
        <f>DATEVALUE(Table1[[#This Row],[Delivery_Date]])</f>
        <v>45089</v>
      </c>
      <c r="S383" s="10">
        <f>DATEVALUE(Table1[[#This Row],[Order_Date]])</f>
        <v>45075</v>
      </c>
      <c r="T383" s="4" t="str" cm="1">
        <f t="array" ref="T383">_xlfn.IFS(Table1[[#This Row],[Inventory_Level]]&lt;=200,"low",Table1[[#This Row],[Inventory_Level]]&gt;=700,"high",Table1[[#This Row],[Inventory_Level]]&gt;200,"medium")</f>
        <v>high</v>
      </c>
    </row>
    <row r="384" spans="1:20" x14ac:dyDescent="0.35">
      <c r="A384" s="4">
        <v>383</v>
      </c>
      <c r="B384" s="4" t="s">
        <v>15</v>
      </c>
      <c r="C384" s="4" t="s">
        <v>24</v>
      </c>
      <c r="D384" s="4" t="s">
        <v>25</v>
      </c>
      <c r="E384" s="4" t="s">
        <v>60</v>
      </c>
      <c r="F384" s="10" t="s">
        <v>129</v>
      </c>
      <c r="G384" s="11" t="s">
        <v>221</v>
      </c>
      <c r="H384" s="4">
        <v>42</v>
      </c>
      <c r="I384" s="12">
        <v>8305.2999999999993</v>
      </c>
      <c r="J384" s="12">
        <v>348822.6</v>
      </c>
      <c r="K384" s="12">
        <v>4196.78</v>
      </c>
      <c r="L384" s="4">
        <v>205</v>
      </c>
      <c r="M384" s="4" t="s">
        <v>35</v>
      </c>
      <c r="N384" s="4" t="str" cm="1">
        <f t="array" ref="N384">_xlfn.SWITCH(E384,"Delhi","North","Chennai","South","Hyderabad","South","Mumbai","Central","Bangalore","South")</f>
        <v>South</v>
      </c>
      <c r="O384" s="12">
        <v>76562.789999999994</v>
      </c>
      <c r="P384" s="4">
        <f>Table1[[#This Row],[Delivery_Date]]-Table1[[#This Row],[Order_Date]]</f>
        <v>11</v>
      </c>
      <c r="Q384" s="4" t="str">
        <f>IF(Table1[[#This Row],[Delivery delay days]]&gt;5,"delay","on time")</f>
        <v>delay</v>
      </c>
      <c r="R384" s="10">
        <f>DATEVALUE(Table1[[#This Row],[Delivery_Date]])</f>
        <v>45179</v>
      </c>
      <c r="S384" s="10">
        <f>DATEVALUE(Table1[[#This Row],[Order_Date]])</f>
        <v>45168</v>
      </c>
      <c r="T384" s="4" t="str" cm="1">
        <f t="array" ref="T384">_xlfn.IFS(Table1[[#This Row],[Inventory_Level]]&lt;=200,"low",Table1[[#This Row],[Inventory_Level]]&gt;=700,"high",Table1[[#This Row],[Inventory_Level]]&gt;200,"medium")</f>
        <v>medium</v>
      </c>
    </row>
    <row r="385" spans="1:20" x14ac:dyDescent="0.35">
      <c r="A385" s="4">
        <v>384</v>
      </c>
      <c r="B385" s="4" t="s">
        <v>44</v>
      </c>
      <c r="C385" s="4" t="s">
        <v>16</v>
      </c>
      <c r="D385" s="4" t="s">
        <v>17</v>
      </c>
      <c r="E385" s="4" t="s">
        <v>52</v>
      </c>
      <c r="F385" s="10" t="s">
        <v>120</v>
      </c>
      <c r="G385" s="11" t="s">
        <v>169</v>
      </c>
      <c r="H385" s="4">
        <v>36</v>
      </c>
      <c r="I385" s="12">
        <v>23209.17</v>
      </c>
      <c r="J385" s="12">
        <v>835530.12</v>
      </c>
      <c r="K385" s="12">
        <v>1097.1400000000001</v>
      </c>
      <c r="L385" s="4">
        <v>44</v>
      </c>
      <c r="M385" s="4" t="s">
        <v>42</v>
      </c>
      <c r="N385" s="4" t="str" cm="1">
        <f t="array" ref="N385">_xlfn.SWITCH(E385,"Delhi","North","Chennai","South","Hyderabad","South","Mumbai","Central","Bangalore","South")</f>
        <v>Central</v>
      </c>
      <c r="O385" s="12">
        <v>51827.95</v>
      </c>
      <c r="P385" s="4">
        <f>Table1[[#This Row],[Delivery_Date]]-Table1[[#This Row],[Order_Date]]</f>
        <v>12</v>
      </c>
      <c r="Q385" s="4" t="str">
        <f>IF(Table1[[#This Row],[Delivery delay days]]&gt;5,"delay","on time")</f>
        <v>delay</v>
      </c>
      <c r="R385" s="10">
        <f>DATEVALUE(Table1[[#This Row],[Delivery_Date]])</f>
        <v>45088</v>
      </c>
      <c r="S385" s="10">
        <f>DATEVALUE(Table1[[#This Row],[Order_Date]])</f>
        <v>45076</v>
      </c>
      <c r="T385" s="4" t="str" cm="1">
        <f t="array" ref="T385">_xlfn.IFS(Table1[[#This Row],[Inventory_Level]]&lt;=200,"low",Table1[[#This Row],[Inventory_Level]]&gt;=700,"high",Table1[[#This Row],[Inventory_Level]]&gt;200,"medium")</f>
        <v>low</v>
      </c>
    </row>
    <row r="386" spans="1:20" x14ac:dyDescent="0.35">
      <c r="A386" s="4">
        <v>385</v>
      </c>
      <c r="B386" s="4" t="s">
        <v>51</v>
      </c>
      <c r="C386" s="4" t="s">
        <v>16</v>
      </c>
      <c r="D386" s="4" t="s">
        <v>32</v>
      </c>
      <c r="E386" s="4" t="s">
        <v>60</v>
      </c>
      <c r="F386" s="10" t="s">
        <v>363</v>
      </c>
      <c r="G386" s="11" t="s">
        <v>364</v>
      </c>
      <c r="H386" s="4">
        <v>75</v>
      </c>
      <c r="I386" s="12">
        <v>26648.51</v>
      </c>
      <c r="J386" s="12">
        <v>1998638.25</v>
      </c>
      <c r="K386" s="12">
        <v>585.62</v>
      </c>
      <c r="L386" s="4">
        <v>493</v>
      </c>
      <c r="M386" s="4" t="s">
        <v>42</v>
      </c>
      <c r="N386" s="4" t="str" cm="1">
        <f t="array" ref="N386">_xlfn.SWITCH(E386,"Delhi","North","Chennai","South","Hyderabad","South","Mumbai","Central","Bangalore","South")</f>
        <v>South</v>
      </c>
      <c r="O386" s="12">
        <v>307968.03999999998</v>
      </c>
      <c r="P386" s="4">
        <f>Table1[[#This Row],[Delivery_Date]]-Table1[[#This Row],[Order_Date]]</f>
        <v>7</v>
      </c>
      <c r="Q386" s="4" t="str">
        <f>IF(Table1[[#This Row],[Delivery delay days]]&gt;5,"delay","on time")</f>
        <v>delay</v>
      </c>
      <c r="R386" s="10">
        <f>DATEVALUE(Table1[[#This Row],[Delivery_Date]])</f>
        <v>45049</v>
      </c>
      <c r="S386" s="10">
        <f>DATEVALUE(Table1[[#This Row],[Order_Date]])</f>
        <v>45042</v>
      </c>
      <c r="T386" s="4" t="str" cm="1">
        <f t="array" ref="T386">_xlfn.IFS(Table1[[#This Row],[Inventory_Level]]&lt;=200,"low",Table1[[#This Row],[Inventory_Level]]&gt;=700,"high",Table1[[#This Row],[Inventory_Level]]&gt;200,"medium")</f>
        <v>medium</v>
      </c>
    </row>
    <row r="387" spans="1:20" x14ac:dyDescent="0.35">
      <c r="A387" s="4">
        <v>386</v>
      </c>
      <c r="B387" s="4" t="s">
        <v>31</v>
      </c>
      <c r="C387" s="4" t="s">
        <v>24</v>
      </c>
      <c r="D387" s="4" t="s">
        <v>45</v>
      </c>
      <c r="E387" s="4" t="s">
        <v>52</v>
      </c>
      <c r="F387" s="10" t="s">
        <v>254</v>
      </c>
      <c r="G387" s="11" t="s">
        <v>74</v>
      </c>
      <c r="H387" s="4">
        <v>25</v>
      </c>
      <c r="I387" s="12">
        <v>21274.22</v>
      </c>
      <c r="J387" s="12">
        <v>531855.5</v>
      </c>
      <c r="K387" s="12">
        <v>788.05</v>
      </c>
      <c r="L387" s="4">
        <v>26</v>
      </c>
      <c r="M387" s="4" t="s">
        <v>21</v>
      </c>
      <c r="N387" s="4" t="str" cm="1">
        <f t="array" ref="N387">_xlfn.SWITCH(E387,"Delhi","North","Chennai","South","Hyderabad","South","Mumbai","Central","Bangalore","South")</f>
        <v>Central</v>
      </c>
      <c r="O387" s="12">
        <v>70424.509999999995</v>
      </c>
      <c r="P387" s="4">
        <f>Table1[[#This Row],[Delivery_Date]]-Table1[[#This Row],[Order_Date]]</f>
        <v>14</v>
      </c>
      <c r="Q387" s="4" t="str">
        <f>IF(Table1[[#This Row],[Delivery delay days]]&gt;5,"delay","on time")</f>
        <v>delay</v>
      </c>
      <c r="R387" s="10">
        <f>DATEVALUE(Table1[[#This Row],[Delivery_Date]])</f>
        <v>45231</v>
      </c>
      <c r="S387" s="10">
        <f>DATEVALUE(Table1[[#This Row],[Order_Date]])</f>
        <v>45217</v>
      </c>
      <c r="T387" s="4" t="str" cm="1">
        <f t="array" ref="T387">_xlfn.IFS(Table1[[#This Row],[Inventory_Level]]&lt;=200,"low",Table1[[#This Row],[Inventory_Level]]&gt;=700,"high",Table1[[#This Row],[Inventory_Level]]&gt;200,"medium")</f>
        <v>low</v>
      </c>
    </row>
    <row r="388" spans="1:20" x14ac:dyDescent="0.35">
      <c r="A388" s="4">
        <v>387</v>
      </c>
      <c r="B388" s="4" t="s">
        <v>59</v>
      </c>
      <c r="C388" s="4" t="s">
        <v>38</v>
      </c>
      <c r="D388" s="4" t="s">
        <v>25</v>
      </c>
      <c r="E388" s="4" t="s">
        <v>46</v>
      </c>
      <c r="F388" s="10" t="s">
        <v>205</v>
      </c>
      <c r="G388" s="11" t="s">
        <v>316</v>
      </c>
      <c r="H388" s="4">
        <v>87</v>
      </c>
      <c r="I388" s="12">
        <v>24045.77</v>
      </c>
      <c r="J388" s="12">
        <v>2091981.99</v>
      </c>
      <c r="K388" s="12">
        <v>2152.41</v>
      </c>
      <c r="L388" s="4">
        <v>329</v>
      </c>
      <c r="M388" s="4" t="s">
        <v>21</v>
      </c>
      <c r="N388" s="4" t="str" cm="1">
        <f t="array" ref="N388">_xlfn.SWITCH(E388,"Delhi","North","Chennai","South","Hyderabad","South","Mumbai","Central","Bangalore","South")</f>
        <v>South</v>
      </c>
      <c r="O388" s="12">
        <v>312829.17</v>
      </c>
      <c r="P388" s="4">
        <f>Table1[[#This Row],[Delivery_Date]]-Table1[[#This Row],[Order_Date]]</f>
        <v>11</v>
      </c>
      <c r="Q388" s="4" t="str">
        <f>IF(Table1[[#This Row],[Delivery delay days]]&gt;5,"delay","on time")</f>
        <v>delay</v>
      </c>
      <c r="R388" s="10">
        <f>DATEVALUE(Table1[[#This Row],[Delivery_Date]])</f>
        <v>44965</v>
      </c>
      <c r="S388" s="10">
        <f>DATEVALUE(Table1[[#This Row],[Order_Date]])</f>
        <v>44954</v>
      </c>
      <c r="T388" s="4" t="str" cm="1">
        <f t="array" ref="T388">_xlfn.IFS(Table1[[#This Row],[Inventory_Level]]&lt;=200,"low",Table1[[#This Row],[Inventory_Level]]&gt;=700,"high",Table1[[#This Row],[Inventory_Level]]&gt;200,"medium")</f>
        <v>medium</v>
      </c>
    </row>
    <row r="389" spans="1:20" x14ac:dyDescent="0.35">
      <c r="A389" s="4">
        <v>388</v>
      </c>
      <c r="B389" s="4" t="s">
        <v>59</v>
      </c>
      <c r="C389" s="4" t="s">
        <v>16</v>
      </c>
      <c r="D389" s="4" t="s">
        <v>32</v>
      </c>
      <c r="E389" s="4" t="s">
        <v>18</v>
      </c>
      <c r="F389" s="10" t="s">
        <v>365</v>
      </c>
      <c r="G389" s="11" t="s">
        <v>285</v>
      </c>
      <c r="H389" s="4">
        <v>13</v>
      </c>
      <c r="I389" s="12">
        <v>45638.01</v>
      </c>
      <c r="J389" s="12">
        <v>593294.13</v>
      </c>
      <c r="K389" s="12">
        <v>107</v>
      </c>
      <c r="L389" s="4">
        <v>672</v>
      </c>
      <c r="M389" s="4" t="s">
        <v>35</v>
      </c>
      <c r="N389" s="4" t="str" cm="1">
        <f t="array" ref="N389">_xlfn.SWITCH(E389,"Delhi","North","Chennai","South","Hyderabad","South","Mumbai","Central","Bangalore","South")</f>
        <v>North</v>
      </c>
      <c r="O389" s="12">
        <v>112145.3</v>
      </c>
      <c r="P389" s="4">
        <f>Table1[[#This Row],[Delivery_Date]]-Table1[[#This Row],[Order_Date]]</f>
        <v>10</v>
      </c>
      <c r="Q389" s="4" t="str">
        <f>IF(Table1[[#This Row],[Delivery delay days]]&gt;5,"delay","on time")</f>
        <v>delay</v>
      </c>
      <c r="R389" s="10">
        <f>DATEVALUE(Table1[[#This Row],[Delivery_Date]])</f>
        <v>45194</v>
      </c>
      <c r="S389" s="10">
        <f>DATEVALUE(Table1[[#This Row],[Order_Date]])</f>
        <v>45184</v>
      </c>
      <c r="T389" s="4" t="str" cm="1">
        <f t="array" ref="T389">_xlfn.IFS(Table1[[#This Row],[Inventory_Level]]&lt;=200,"low",Table1[[#This Row],[Inventory_Level]]&gt;=700,"high",Table1[[#This Row],[Inventory_Level]]&gt;200,"medium")</f>
        <v>medium</v>
      </c>
    </row>
    <row r="390" spans="1:20" x14ac:dyDescent="0.35">
      <c r="A390" s="4">
        <v>389</v>
      </c>
      <c r="B390" s="4" t="s">
        <v>51</v>
      </c>
      <c r="C390" s="4" t="s">
        <v>38</v>
      </c>
      <c r="D390" s="4" t="s">
        <v>25</v>
      </c>
      <c r="E390" s="4" t="s">
        <v>60</v>
      </c>
      <c r="F390" s="10" t="s">
        <v>242</v>
      </c>
      <c r="G390" s="11" t="s">
        <v>292</v>
      </c>
      <c r="H390" s="4">
        <v>14</v>
      </c>
      <c r="I390" s="12">
        <v>30122.87</v>
      </c>
      <c r="J390" s="12">
        <v>421720.18</v>
      </c>
      <c r="K390" s="12">
        <v>4678.33</v>
      </c>
      <c r="L390" s="4">
        <v>322</v>
      </c>
      <c r="M390" s="4" t="s">
        <v>29</v>
      </c>
      <c r="N390" s="4" t="str" cm="1">
        <f t="array" ref="N390">_xlfn.SWITCH(E390,"Delhi","North","Chennai","South","Hyderabad","South","Mumbai","Central","Bangalore","South")</f>
        <v>South</v>
      </c>
      <c r="O390" s="12">
        <v>50341.89</v>
      </c>
      <c r="P390" s="4">
        <f>Table1[[#This Row],[Delivery_Date]]-Table1[[#This Row],[Order_Date]]</f>
        <v>2</v>
      </c>
      <c r="Q390" s="4" t="str">
        <f>IF(Table1[[#This Row],[Delivery delay days]]&gt;5,"delay","on time")</f>
        <v>on time</v>
      </c>
      <c r="R390" s="10">
        <f>DATEVALUE(Table1[[#This Row],[Delivery_Date]])</f>
        <v>45199</v>
      </c>
      <c r="S390" s="10">
        <f>DATEVALUE(Table1[[#This Row],[Order_Date]])</f>
        <v>45197</v>
      </c>
      <c r="T390" s="4" t="str" cm="1">
        <f t="array" ref="T390">_xlfn.IFS(Table1[[#This Row],[Inventory_Level]]&lt;=200,"low",Table1[[#This Row],[Inventory_Level]]&gt;=700,"high",Table1[[#This Row],[Inventory_Level]]&gt;200,"medium")</f>
        <v>medium</v>
      </c>
    </row>
    <row r="391" spans="1:20" x14ac:dyDescent="0.35">
      <c r="A391" s="4">
        <v>390</v>
      </c>
      <c r="B391" s="4" t="s">
        <v>37</v>
      </c>
      <c r="C391" s="4" t="s">
        <v>24</v>
      </c>
      <c r="D391" s="4" t="s">
        <v>45</v>
      </c>
      <c r="E391" s="4" t="s">
        <v>26</v>
      </c>
      <c r="F391" s="10" t="s">
        <v>354</v>
      </c>
      <c r="G391" s="11" t="s">
        <v>307</v>
      </c>
      <c r="H391" s="4">
        <v>55</v>
      </c>
      <c r="I391" s="12">
        <v>3984.81</v>
      </c>
      <c r="J391" s="12">
        <v>219164.55</v>
      </c>
      <c r="K391" s="12">
        <v>1290.95</v>
      </c>
      <c r="L391" s="4">
        <v>275</v>
      </c>
      <c r="M391" s="4" t="s">
        <v>29</v>
      </c>
      <c r="N391" s="4" t="str" cm="1">
        <f t="array" ref="N391">_xlfn.SWITCH(E391,"Delhi","North","Chennai","South","Hyderabad","South","Mumbai","Central","Bangalore","South")</f>
        <v>South</v>
      </c>
      <c r="O391" s="12">
        <v>35233.78</v>
      </c>
      <c r="P391" s="4">
        <f>Table1[[#This Row],[Delivery_Date]]-Table1[[#This Row],[Order_Date]]</f>
        <v>15</v>
      </c>
      <c r="Q391" s="4" t="str">
        <f>IF(Table1[[#This Row],[Delivery delay days]]&gt;5,"delay","on time")</f>
        <v>delay</v>
      </c>
      <c r="R391" s="10">
        <f>DATEVALUE(Table1[[#This Row],[Delivery_Date]])</f>
        <v>45283</v>
      </c>
      <c r="S391" s="10">
        <f>DATEVALUE(Table1[[#This Row],[Order_Date]])</f>
        <v>45268</v>
      </c>
      <c r="T391" s="4" t="str" cm="1">
        <f t="array" ref="T391">_xlfn.IFS(Table1[[#This Row],[Inventory_Level]]&lt;=200,"low",Table1[[#This Row],[Inventory_Level]]&gt;=700,"high",Table1[[#This Row],[Inventory_Level]]&gt;200,"medium")</f>
        <v>medium</v>
      </c>
    </row>
    <row r="392" spans="1:20" x14ac:dyDescent="0.35">
      <c r="A392" s="4">
        <v>391</v>
      </c>
      <c r="B392" s="4" t="s">
        <v>59</v>
      </c>
      <c r="C392" s="4" t="s">
        <v>38</v>
      </c>
      <c r="D392" s="4" t="s">
        <v>39</v>
      </c>
      <c r="E392" s="4" t="s">
        <v>60</v>
      </c>
      <c r="F392" s="10" t="s">
        <v>130</v>
      </c>
      <c r="G392" s="11" t="s">
        <v>50</v>
      </c>
      <c r="H392" s="4">
        <v>1</v>
      </c>
      <c r="I392" s="12">
        <v>6036.11</v>
      </c>
      <c r="J392" s="12">
        <v>6036.11</v>
      </c>
      <c r="K392" s="12">
        <v>3072.6</v>
      </c>
      <c r="L392" s="4">
        <v>774</v>
      </c>
      <c r="M392" s="4" t="s">
        <v>42</v>
      </c>
      <c r="N392" s="4" t="str" cm="1">
        <f t="array" ref="N392">_xlfn.SWITCH(E392,"Delhi","North","Chennai","South","Hyderabad","South","Mumbai","Central","Bangalore","South")</f>
        <v>South</v>
      </c>
      <c r="O392" s="12">
        <v>1228.01</v>
      </c>
      <c r="P392" s="4">
        <f>Table1[[#This Row],[Delivery_Date]]-Table1[[#This Row],[Order_Date]]</f>
        <v>4</v>
      </c>
      <c r="Q392" s="4" t="str">
        <f>IF(Table1[[#This Row],[Delivery delay days]]&gt;5,"delay","on time")</f>
        <v>on time</v>
      </c>
      <c r="R392" s="10">
        <f>DATEVALUE(Table1[[#This Row],[Delivery_Date]])</f>
        <v>45129</v>
      </c>
      <c r="S392" s="10">
        <f>DATEVALUE(Table1[[#This Row],[Order_Date]])</f>
        <v>45125</v>
      </c>
      <c r="T392" s="4" t="str" cm="1">
        <f t="array" ref="T392">_xlfn.IFS(Table1[[#This Row],[Inventory_Level]]&lt;=200,"low",Table1[[#This Row],[Inventory_Level]]&gt;=700,"high",Table1[[#This Row],[Inventory_Level]]&gt;200,"medium")</f>
        <v>high</v>
      </c>
    </row>
    <row r="393" spans="1:20" x14ac:dyDescent="0.35">
      <c r="A393" s="4">
        <v>392</v>
      </c>
      <c r="B393" s="4" t="s">
        <v>31</v>
      </c>
      <c r="C393" s="4" t="s">
        <v>16</v>
      </c>
      <c r="D393" s="4" t="s">
        <v>39</v>
      </c>
      <c r="E393" s="4" t="s">
        <v>26</v>
      </c>
      <c r="F393" s="10" t="s">
        <v>255</v>
      </c>
      <c r="G393" s="11" t="s">
        <v>204</v>
      </c>
      <c r="H393" s="4">
        <v>29</v>
      </c>
      <c r="I393" s="12">
        <v>13947.77</v>
      </c>
      <c r="J393" s="12">
        <v>404485.33</v>
      </c>
      <c r="K393" s="12">
        <v>3313.25</v>
      </c>
      <c r="L393" s="4">
        <v>73</v>
      </c>
      <c r="M393" s="4" t="s">
        <v>42</v>
      </c>
      <c r="N393" s="4" t="str" cm="1">
        <f t="array" ref="N393">_xlfn.SWITCH(E393,"Delhi","North","Chennai","South","Hyderabad","South","Mumbai","Central","Bangalore","South")</f>
        <v>South</v>
      </c>
      <c r="O393" s="12">
        <v>25010.9</v>
      </c>
      <c r="P393" s="4">
        <f>Table1[[#This Row],[Delivery_Date]]-Table1[[#This Row],[Order_Date]]</f>
        <v>6</v>
      </c>
      <c r="Q393" s="4" t="str">
        <f>IF(Table1[[#This Row],[Delivery delay days]]&gt;5,"delay","on time")</f>
        <v>delay</v>
      </c>
      <c r="R393" s="10">
        <f>DATEVALUE(Table1[[#This Row],[Delivery_Date]])</f>
        <v>44940</v>
      </c>
      <c r="S393" s="10">
        <f>DATEVALUE(Table1[[#This Row],[Order_Date]])</f>
        <v>44934</v>
      </c>
      <c r="T393" s="4" t="str" cm="1">
        <f t="array" ref="T393">_xlfn.IFS(Table1[[#This Row],[Inventory_Level]]&lt;=200,"low",Table1[[#This Row],[Inventory_Level]]&gt;=700,"high",Table1[[#This Row],[Inventory_Level]]&gt;200,"medium")</f>
        <v>low</v>
      </c>
    </row>
    <row r="394" spans="1:20" x14ac:dyDescent="0.35">
      <c r="A394" s="4">
        <v>393</v>
      </c>
      <c r="B394" s="4" t="s">
        <v>15</v>
      </c>
      <c r="C394" s="4" t="s">
        <v>38</v>
      </c>
      <c r="D394" s="4" t="s">
        <v>17</v>
      </c>
      <c r="E394" s="4" t="s">
        <v>60</v>
      </c>
      <c r="F394" s="10" t="s">
        <v>211</v>
      </c>
      <c r="G394" s="11" t="s">
        <v>224</v>
      </c>
      <c r="H394" s="4">
        <v>76</v>
      </c>
      <c r="I394" s="12">
        <v>43444.89</v>
      </c>
      <c r="J394" s="12">
        <v>3301811.64</v>
      </c>
      <c r="K394" s="12">
        <v>658.19</v>
      </c>
      <c r="L394" s="4">
        <v>253</v>
      </c>
      <c r="M394" s="4" t="s">
        <v>35</v>
      </c>
      <c r="N394" s="4" t="str" cm="1">
        <f t="array" ref="N394">_xlfn.SWITCH(E394,"Delhi","North","Chennai","South","Hyderabad","South","Mumbai","Central","Bangalore","South")</f>
        <v>South</v>
      </c>
      <c r="O394" s="12">
        <v>596584.25</v>
      </c>
      <c r="P394" s="4">
        <f>Table1[[#This Row],[Delivery_Date]]-Table1[[#This Row],[Order_Date]]</f>
        <v>10</v>
      </c>
      <c r="Q394" s="4" t="str">
        <f>IF(Table1[[#This Row],[Delivery delay days]]&gt;5,"delay","on time")</f>
        <v>delay</v>
      </c>
      <c r="R394" s="10">
        <f>DATEVALUE(Table1[[#This Row],[Delivery_Date]])</f>
        <v>45030</v>
      </c>
      <c r="S394" s="10">
        <f>DATEVALUE(Table1[[#This Row],[Order_Date]])</f>
        <v>45020</v>
      </c>
      <c r="T394" s="4" t="str" cm="1">
        <f t="array" ref="T394">_xlfn.IFS(Table1[[#This Row],[Inventory_Level]]&lt;=200,"low",Table1[[#This Row],[Inventory_Level]]&gt;=700,"high",Table1[[#This Row],[Inventory_Level]]&gt;200,"medium")</f>
        <v>medium</v>
      </c>
    </row>
    <row r="395" spans="1:20" x14ac:dyDescent="0.35">
      <c r="A395" s="4">
        <v>394</v>
      </c>
      <c r="B395" s="4" t="s">
        <v>31</v>
      </c>
      <c r="C395" s="4" t="s">
        <v>24</v>
      </c>
      <c r="D395" s="4" t="s">
        <v>45</v>
      </c>
      <c r="E395" s="4" t="s">
        <v>60</v>
      </c>
      <c r="F395" s="10" t="s">
        <v>152</v>
      </c>
      <c r="G395" s="11" t="s">
        <v>153</v>
      </c>
      <c r="H395" s="4">
        <v>18</v>
      </c>
      <c r="I395" s="12">
        <v>38786.050000000003</v>
      </c>
      <c r="J395" s="12">
        <v>698148.9</v>
      </c>
      <c r="K395" s="12">
        <v>3780.29</v>
      </c>
      <c r="L395" s="4">
        <v>532</v>
      </c>
      <c r="M395" s="4" t="s">
        <v>42</v>
      </c>
      <c r="N395" s="4" t="str" cm="1">
        <f t="array" ref="N395">_xlfn.SWITCH(E395,"Delhi","North","Chennai","South","Hyderabad","South","Mumbai","Central","Bangalore","South")</f>
        <v>South</v>
      </c>
      <c r="O395" s="12">
        <v>42154.33</v>
      </c>
      <c r="P395" s="4">
        <f>Table1[[#This Row],[Delivery_Date]]-Table1[[#This Row],[Order_Date]]</f>
        <v>7</v>
      </c>
      <c r="Q395" s="4" t="str">
        <f>IF(Table1[[#This Row],[Delivery delay days]]&gt;5,"delay","on time")</f>
        <v>delay</v>
      </c>
      <c r="R395" s="10">
        <f>DATEVALUE(Table1[[#This Row],[Delivery_Date]])</f>
        <v>44982</v>
      </c>
      <c r="S395" s="10">
        <f>DATEVALUE(Table1[[#This Row],[Order_Date]])</f>
        <v>44975</v>
      </c>
      <c r="T395" s="4" t="str" cm="1">
        <f t="array" ref="T395">_xlfn.IFS(Table1[[#This Row],[Inventory_Level]]&lt;=200,"low",Table1[[#This Row],[Inventory_Level]]&gt;=700,"high",Table1[[#This Row],[Inventory_Level]]&gt;200,"medium")</f>
        <v>medium</v>
      </c>
    </row>
    <row r="396" spans="1:20" x14ac:dyDescent="0.35">
      <c r="A396" s="4">
        <v>395</v>
      </c>
      <c r="B396" s="4" t="s">
        <v>15</v>
      </c>
      <c r="C396" s="4" t="s">
        <v>24</v>
      </c>
      <c r="D396" s="4" t="s">
        <v>45</v>
      </c>
      <c r="E396" s="4" t="s">
        <v>46</v>
      </c>
      <c r="F396" s="10" t="s">
        <v>194</v>
      </c>
      <c r="G396" s="11" t="s">
        <v>311</v>
      </c>
      <c r="H396" s="4">
        <v>36</v>
      </c>
      <c r="I396" s="12">
        <v>31364.58</v>
      </c>
      <c r="J396" s="12">
        <v>1129124.8799999999</v>
      </c>
      <c r="K396" s="12">
        <v>4784.2299999999996</v>
      </c>
      <c r="L396" s="4">
        <v>221</v>
      </c>
      <c r="M396" s="4" t="s">
        <v>21</v>
      </c>
      <c r="N396" s="4" t="str" cm="1">
        <f t="array" ref="N396">_xlfn.SWITCH(E396,"Delhi","North","Chennai","South","Hyderabad","South","Mumbai","Central","Bangalore","South")</f>
        <v>South</v>
      </c>
      <c r="O396" s="12">
        <v>173680.26</v>
      </c>
      <c r="P396" s="4">
        <f>Table1[[#This Row],[Delivery_Date]]-Table1[[#This Row],[Order_Date]]</f>
        <v>7</v>
      </c>
      <c r="Q396" s="4" t="str">
        <f>IF(Table1[[#This Row],[Delivery delay days]]&gt;5,"delay","on time")</f>
        <v>delay</v>
      </c>
      <c r="R396" s="10">
        <f>DATEVALUE(Table1[[#This Row],[Delivery_Date]])</f>
        <v>45221</v>
      </c>
      <c r="S396" s="10">
        <f>DATEVALUE(Table1[[#This Row],[Order_Date]])</f>
        <v>45214</v>
      </c>
      <c r="T396" s="4" t="str" cm="1">
        <f t="array" ref="T396">_xlfn.IFS(Table1[[#This Row],[Inventory_Level]]&lt;=200,"low",Table1[[#This Row],[Inventory_Level]]&gt;=700,"high",Table1[[#This Row],[Inventory_Level]]&gt;200,"medium")</f>
        <v>medium</v>
      </c>
    </row>
    <row r="397" spans="1:20" x14ac:dyDescent="0.35">
      <c r="A397" s="4">
        <v>396</v>
      </c>
      <c r="B397" s="4" t="s">
        <v>44</v>
      </c>
      <c r="C397" s="4" t="s">
        <v>24</v>
      </c>
      <c r="D397" s="4" t="s">
        <v>45</v>
      </c>
      <c r="E397" s="4" t="s">
        <v>18</v>
      </c>
      <c r="F397" s="10" t="s">
        <v>248</v>
      </c>
      <c r="G397" s="11" t="s">
        <v>85</v>
      </c>
      <c r="H397" s="4">
        <v>59</v>
      </c>
      <c r="I397" s="12">
        <v>9988.4500000000007</v>
      </c>
      <c r="J397" s="12">
        <v>589318.55000000005</v>
      </c>
      <c r="K397" s="12">
        <v>1253.01</v>
      </c>
      <c r="L397" s="4">
        <v>362</v>
      </c>
      <c r="M397" s="4" t="s">
        <v>29</v>
      </c>
      <c r="N397" s="4" t="str" cm="1">
        <f t="array" ref="N397">_xlfn.SWITCH(E397,"Delhi","North","Chennai","South","Hyderabad","South","Mumbai","Central","Bangalore","South")</f>
        <v>North</v>
      </c>
      <c r="O397" s="12">
        <v>139770.47</v>
      </c>
      <c r="P397" s="4">
        <f>Table1[[#This Row],[Delivery_Date]]-Table1[[#This Row],[Order_Date]]</f>
        <v>11</v>
      </c>
      <c r="Q397" s="4" t="str">
        <f>IF(Table1[[#This Row],[Delivery delay days]]&gt;5,"delay","on time")</f>
        <v>delay</v>
      </c>
      <c r="R397" s="10">
        <f>DATEVALUE(Table1[[#This Row],[Delivery_Date]])</f>
        <v>45040</v>
      </c>
      <c r="S397" s="10">
        <f>DATEVALUE(Table1[[#This Row],[Order_Date]])</f>
        <v>45029</v>
      </c>
      <c r="T397" s="4" t="str" cm="1">
        <f t="array" ref="T397">_xlfn.IFS(Table1[[#This Row],[Inventory_Level]]&lt;=200,"low",Table1[[#This Row],[Inventory_Level]]&gt;=700,"high",Table1[[#This Row],[Inventory_Level]]&gt;200,"medium")</f>
        <v>medium</v>
      </c>
    </row>
    <row r="398" spans="1:20" x14ac:dyDescent="0.35">
      <c r="A398" s="4">
        <v>397</v>
      </c>
      <c r="B398" s="4" t="s">
        <v>31</v>
      </c>
      <c r="C398" s="4" t="s">
        <v>24</v>
      </c>
      <c r="D398" s="4" t="s">
        <v>17</v>
      </c>
      <c r="E398" s="4" t="s">
        <v>46</v>
      </c>
      <c r="F398" s="10" t="s">
        <v>366</v>
      </c>
      <c r="G398" s="11" t="s">
        <v>212</v>
      </c>
      <c r="H398" s="4">
        <v>22</v>
      </c>
      <c r="I398" s="12">
        <v>30477.360000000001</v>
      </c>
      <c r="J398" s="12">
        <v>670501.92000000004</v>
      </c>
      <c r="K398" s="12">
        <v>2962.64</v>
      </c>
      <c r="L398" s="4">
        <v>207</v>
      </c>
      <c r="M398" s="4" t="s">
        <v>29</v>
      </c>
      <c r="N398" s="4" t="str" cm="1">
        <f t="array" ref="N398">_xlfn.SWITCH(E398,"Delhi","North","Chennai","South","Hyderabad","South","Mumbai","Central","Bangalore","South")</f>
        <v>South</v>
      </c>
      <c r="O398" s="12">
        <v>37800.660000000003</v>
      </c>
      <c r="P398" s="4">
        <f>Table1[[#This Row],[Delivery_Date]]-Table1[[#This Row],[Order_Date]]</f>
        <v>8</v>
      </c>
      <c r="Q398" s="4" t="str">
        <f>IF(Table1[[#This Row],[Delivery delay days]]&gt;5,"delay","on time")</f>
        <v>delay</v>
      </c>
      <c r="R398" s="10">
        <f>DATEVALUE(Table1[[#This Row],[Delivery_Date]])</f>
        <v>45241</v>
      </c>
      <c r="S398" s="10">
        <f>DATEVALUE(Table1[[#This Row],[Order_Date]])</f>
        <v>45233</v>
      </c>
      <c r="T398" s="4" t="str" cm="1">
        <f t="array" ref="T398">_xlfn.IFS(Table1[[#This Row],[Inventory_Level]]&lt;=200,"low",Table1[[#This Row],[Inventory_Level]]&gt;=700,"high",Table1[[#This Row],[Inventory_Level]]&gt;200,"medium")</f>
        <v>medium</v>
      </c>
    </row>
    <row r="399" spans="1:20" x14ac:dyDescent="0.35">
      <c r="A399" s="4">
        <v>398</v>
      </c>
      <c r="B399" s="4" t="s">
        <v>37</v>
      </c>
      <c r="C399" s="4" t="s">
        <v>24</v>
      </c>
      <c r="D399" s="4" t="s">
        <v>32</v>
      </c>
      <c r="E399" s="4" t="s">
        <v>60</v>
      </c>
      <c r="F399" s="10" t="s">
        <v>85</v>
      </c>
      <c r="G399" s="11" t="s">
        <v>82</v>
      </c>
      <c r="H399" s="4">
        <v>38</v>
      </c>
      <c r="I399" s="12">
        <v>29667.13</v>
      </c>
      <c r="J399" s="12">
        <v>1127350.94</v>
      </c>
      <c r="K399" s="12">
        <v>1320.84</v>
      </c>
      <c r="L399" s="4">
        <v>135</v>
      </c>
      <c r="M399" s="4" t="s">
        <v>35</v>
      </c>
      <c r="N399" s="4" t="str" cm="1">
        <f t="array" ref="N399">_xlfn.SWITCH(E399,"Delhi","North","Chennai","South","Hyderabad","South","Mumbai","Central","Bangalore","South")</f>
        <v>South</v>
      </c>
      <c r="O399" s="12">
        <v>279717.92</v>
      </c>
      <c r="P399" s="4">
        <f>Table1[[#This Row],[Delivery_Date]]-Table1[[#This Row],[Order_Date]]</f>
        <v>14</v>
      </c>
      <c r="Q399" s="4" t="str">
        <f>IF(Table1[[#This Row],[Delivery delay days]]&gt;5,"delay","on time")</f>
        <v>delay</v>
      </c>
      <c r="R399" s="10">
        <f>DATEVALUE(Table1[[#This Row],[Delivery_Date]])</f>
        <v>45054</v>
      </c>
      <c r="S399" s="10">
        <f>DATEVALUE(Table1[[#This Row],[Order_Date]])</f>
        <v>45040</v>
      </c>
      <c r="T399" s="4" t="str" cm="1">
        <f t="array" ref="T399">_xlfn.IFS(Table1[[#This Row],[Inventory_Level]]&lt;=200,"low",Table1[[#This Row],[Inventory_Level]]&gt;=700,"high",Table1[[#This Row],[Inventory_Level]]&gt;200,"medium")</f>
        <v>low</v>
      </c>
    </row>
    <row r="400" spans="1:20" x14ac:dyDescent="0.35">
      <c r="A400" s="4">
        <v>399</v>
      </c>
      <c r="B400" s="4" t="s">
        <v>37</v>
      </c>
      <c r="C400" s="4" t="s">
        <v>24</v>
      </c>
      <c r="D400" s="4" t="s">
        <v>32</v>
      </c>
      <c r="E400" s="4" t="s">
        <v>60</v>
      </c>
      <c r="F400" s="10" t="s">
        <v>367</v>
      </c>
      <c r="G400" s="11" t="s">
        <v>63</v>
      </c>
      <c r="H400" s="4">
        <v>42</v>
      </c>
      <c r="I400" s="12">
        <v>45647.01</v>
      </c>
      <c r="J400" s="12">
        <v>1917174.42</v>
      </c>
      <c r="K400" s="12">
        <v>3143.97</v>
      </c>
      <c r="L400" s="4">
        <v>749</v>
      </c>
      <c r="M400" s="4" t="s">
        <v>35</v>
      </c>
      <c r="N400" s="4" t="str" cm="1">
        <f t="array" ref="N400">_xlfn.SWITCH(E400,"Delhi","North","Chennai","South","Hyderabad","South","Mumbai","Central","Bangalore","South")</f>
        <v>South</v>
      </c>
      <c r="O400" s="12">
        <v>253987.78</v>
      </c>
      <c r="P400" s="4">
        <f>Table1[[#This Row],[Delivery_Date]]-Table1[[#This Row],[Order_Date]]</f>
        <v>8</v>
      </c>
      <c r="Q400" s="4" t="str">
        <f>IF(Table1[[#This Row],[Delivery delay days]]&gt;5,"delay","on time")</f>
        <v>delay</v>
      </c>
      <c r="R400" s="10">
        <f>DATEVALUE(Table1[[#This Row],[Delivery_Date]])</f>
        <v>45082</v>
      </c>
      <c r="S400" s="10">
        <f>DATEVALUE(Table1[[#This Row],[Order_Date]])</f>
        <v>45074</v>
      </c>
      <c r="T400" s="4" t="str" cm="1">
        <f t="array" ref="T400">_xlfn.IFS(Table1[[#This Row],[Inventory_Level]]&lt;=200,"low",Table1[[#This Row],[Inventory_Level]]&gt;=700,"high",Table1[[#This Row],[Inventory_Level]]&gt;200,"medium")</f>
        <v>high</v>
      </c>
    </row>
    <row r="401" spans="1:20" x14ac:dyDescent="0.35">
      <c r="A401" s="4">
        <v>400</v>
      </c>
      <c r="B401" s="4" t="s">
        <v>65</v>
      </c>
      <c r="C401" s="4" t="s">
        <v>24</v>
      </c>
      <c r="D401" s="4" t="s">
        <v>32</v>
      </c>
      <c r="E401" s="4" t="s">
        <v>18</v>
      </c>
      <c r="F401" s="10" t="s">
        <v>368</v>
      </c>
      <c r="G401" s="11" t="s">
        <v>226</v>
      </c>
      <c r="H401" s="4">
        <v>28</v>
      </c>
      <c r="I401" s="12">
        <v>10645.93</v>
      </c>
      <c r="J401" s="12">
        <v>298086.03999999998</v>
      </c>
      <c r="K401" s="12">
        <v>2926.43</v>
      </c>
      <c r="L401" s="4">
        <v>57</v>
      </c>
      <c r="M401" s="4" t="s">
        <v>29</v>
      </c>
      <c r="N401" s="4" t="str" cm="1">
        <f t="array" ref="N401">_xlfn.SWITCH(E401,"Delhi","North","Chennai","South","Hyderabad","South","Mumbai","Central","Bangalore","South")</f>
        <v>North</v>
      </c>
      <c r="O401" s="12">
        <v>29233.31</v>
      </c>
      <c r="P401" s="4">
        <f>Table1[[#This Row],[Delivery_Date]]-Table1[[#This Row],[Order_Date]]</f>
        <v>15</v>
      </c>
      <c r="Q401" s="4" t="str">
        <f>IF(Table1[[#This Row],[Delivery delay days]]&gt;5,"delay","on time")</f>
        <v>delay</v>
      </c>
      <c r="R401" s="10">
        <f>DATEVALUE(Table1[[#This Row],[Delivery_Date]])</f>
        <v>45005</v>
      </c>
      <c r="S401" s="10">
        <f>DATEVALUE(Table1[[#This Row],[Order_Date]])</f>
        <v>44990</v>
      </c>
      <c r="T401" s="4" t="str" cm="1">
        <f t="array" ref="T401">_xlfn.IFS(Table1[[#This Row],[Inventory_Level]]&lt;=200,"low",Table1[[#This Row],[Inventory_Level]]&gt;=700,"high",Table1[[#This Row],[Inventory_Level]]&gt;200,"medium")</f>
        <v>low</v>
      </c>
    </row>
    <row r="402" spans="1:20" x14ac:dyDescent="0.35">
      <c r="A402" s="4">
        <v>401</v>
      </c>
      <c r="B402" s="4" t="s">
        <v>37</v>
      </c>
      <c r="C402" s="4" t="s">
        <v>16</v>
      </c>
      <c r="D402" s="4" t="s">
        <v>32</v>
      </c>
      <c r="E402" s="4" t="s">
        <v>18</v>
      </c>
      <c r="F402" s="10" t="s">
        <v>66</v>
      </c>
      <c r="G402" s="11" t="s">
        <v>220</v>
      </c>
      <c r="H402" s="4">
        <v>35</v>
      </c>
      <c r="I402" s="12">
        <v>42487.63</v>
      </c>
      <c r="J402" s="12">
        <v>1487067.05</v>
      </c>
      <c r="K402" s="12">
        <v>3512.36</v>
      </c>
      <c r="L402" s="4">
        <v>688</v>
      </c>
      <c r="M402" s="4" t="s">
        <v>35</v>
      </c>
      <c r="N402" s="4" t="str" cm="1">
        <f t="array" ref="N402">_xlfn.SWITCH(E402,"Delhi","North","Chennai","South","Hyderabad","South","Mumbai","Central","Bangalore","South")</f>
        <v>North</v>
      </c>
      <c r="O402" s="12">
        <v>141846.37</v>
      </c>
      <c r="P402" s="4">
        <f>Table1[[#This Row],[Delivery_Date]]-Table1[[#This Row],[Order_Date]]</f>
        <v>8</v>
      </c>
      <c r="Q402" s="4" t="str">
        <f>IF(Table1[[#This Row],[Delivery delay days]]&gt;5,"delay","on time")</f>
        <v>delay</v>
      </c>
      <c r="R402" s="10">
        <f>DATEVALUE(Table1[[#This Row],[Delivery_Date]])</f>
        <v>45177</v>
      </c>
      <c r="S402" s="10">
        <f>DATEVALUE(Table1[[#This Row],[Order_Date]])</f>
        <v>45169</v>
      </c>
      <c r="T402" s="4" t="str" cm="1">
        <f t="array" ref="T402">_xlfn.IFS(Table1[[#This Row],[Inventory_Level]]&lt;=200,"low",Table1[[#This Row],[Inventory_Level]]&gt;=700,"high",Table1[[#This Row],[Inventory_Level]]&gt;200,"medium")</f>
        <v>medium</v>
      </c>
    </row>
    <row r="403" spans="1:20" x14ac:dyDescent="0.35">
      <c r="A403" s="4">
        <v>402</v>
      </c>
      <c r="B403" s="4" t="s">
        <v>31</v>
      </c>
      <c r="C403" s="4" t="s">
        <v>16</v>
      </c>
      <c r="D403" s="4" t="s">
        <v>45</v>
      </c>
      <c r="E403" s="4" t="s">
        <v>60</v>
      </c>
      <c r="F403" s="10" t="s">
        <v>143</v>
      </c>
      <c r="G403" s="11" t="s">
        <v>238</v>
      </c>
      <c r="H403" s="4">
        <v>61</v>
      </c>
      <c r="I403" s="12">
        <v>43971.22</v>
      </c>
      <c r="J403" s="12">
        <v>2682244.42</v>
      </c>
      <c r="K403" s="12">
        <v>4400.18</v>
      </c>
      <c r="L403" s="4">
        <v>938</v>
      </c>
      <c r="M403" s="4" t="s">
        <v>35</v>
      </c>
      <c r="N403" s="4" t="str" cm="1">
        <f t="array" ref="N403">_xlfn.SWITCH(E403,"Delhi","North","Chennai","South","Hyderabad","South","Mumbai","Central","Bangalore","South")</f>
        <v>South</v>
      </c>
      <c r="O403" s="12">
        <v>228198.96</v>
      </c>
      <c r="P403" s="4">
        <f>Table1[[#This Row],[Delivery_Date]]-Table1[[#This Row],[Order_Date]]</f>
        <v>13</v>
      </c>
      <c r="Q403" s="4" t="str">
        <f>IF(Table1[[#This Row],[Delivery delay days]]&gt;5,"delay","on time")</f>
        <v>delay</v>
      </c>
      <c r="R403" s="10">
        <f>DATEVALUE(Table1[[#This Row],[Delivery_Date]])</f>
        <v>45215</v>
      </c>
      <c r="S403" s="10">
        <f>DATEVALUE(Table1[[#This Row],[Order_Date]])</f>
        <v>45202</v>
      </c>
      <c r="T403" s="4" t="str" cm="1">
        <f t="array" ref="T403">_xlfn.IFS(Table1[[#This Row],[Inventory_Level]]&lt;=200,"low",Table1[[#This Row],[Inventory_Level]]&gt;=700,"high",Table1[[#This Row],[Inventory_Level]]&gt;200,"medium")</f>
        <v>high</v>
      </c>
    </row>
    <row r="404" spans="1:20" x14ac:dyDescent="0.35">
      <c r="A404" s="4">
        <v>403</v>
      </c>
      <c r="B404" s="4" t="s">
        <v>44</v>
      </c>
      <c r="C404" s="4" t="s">
        <v>16</v>
      </c>
      <c r="D404" s="4" t="s">
        <v>32</v>
      </c>
      <c r="E404" s="4" t="s">
        <v>18</v>
      </c>
      <c r="F404" s="10" t="s">
        <v>176</v>
      </c>
      <c r="G404" s="11" t="s">
        <v>246</v>
      </c>
      <c r="H404" s="4">
        <v>57</v>
      </c>
      <c r="I404" s="12">
        <v>36832.730000000003</v>
      </c>
      <c r="J404" s="12">
        <v>2099465.61</v>
      </c>
      <c r="K404" s="12">
        <v>1588.63</v>
      </c>
      <c r="L404" s="4">
        <v>712</v>
      </c>
      <c r="M404" s="4" t="s">
        <v>35</v>
      </c>
      <c r="N404" s="4" t="str" cm="1">
        <f t="array" ref="N404">_xlfn.SWITCH(E404,"Delhi","North","Chennai","South","Hyderabad","South","Mumbai","Central","Bangalore","South")</f>
        <v>North</v>
      </c>
      <c r="O404" s="12">
        <v>354232.74</v>
      </c>
      <c r="P404" s="4">
        <f>Table1[[#This Row],[Delivery_Date]]-Table1[[#This Row],[Order_Date]]</f>
        <v>2</v>
      </c>
      <c r="Q404" s="4" t="str">
        <f>IF(Table1[[#This Row],[Delivery delay days]]&gt;5,"delay","on time")</f>
        <v>on time</v>
      </c>
      <c r="R404" s="10">
        <f>DATEVALUE(Table1[[#This Row],[Delivery_Date]])</f>
        <v>45103</v>
      </c>
      <c r="S404" s="10">
        <f>DATEVALUE(Table1[[#This Row],[Order_Date]])</f>
        <v>45101</v>
      </c>
      <c r="T404" s="4" t="str" cm="1">
        <f t="array" ref="T404">_xlfn.IFS(Table1[[#This Row],[Inventory_Level]]&lt;=200,"low",Table1[[#This Row],[Inventory_Level]]&gt;=700,"high",Table1[[#This Row],[Inventory_Level]]&gt;200,"medium")</f>
        <v>high</v>
      </c>
    </row>
    <row r="405" spans="1:20" x14ac:dyDescent="0.35">
      <c r="A405" s="4">
        <v>404</v>
      </c>
      <c r="B405" s="4" t="s">
        <v>65</v>
      </c>
      <c r="C405" s="4" t="s">
        <v>16</v>
      </c>
      <c r="D405" s="4" t="s">
        <v>45</v>
      </c>
      <c r="E405" s="4" t="s">
        <v>46</v>
      </c>
      <c r="F405" s="10" t="s">
        <v>207</v>
      </c>
      <c r="G405" s="11" t="s">
        <v>309</v>
      </c>
      <c r="H405" s="4">
        <v>30</v>
      </c>
      <c r="I405" s="12">
        <v>7279.2</v>
      </c>
      <c r="J405" s="12">
        <v>218376</v>
      </c>
      <c r="K405" s="12">
        <v>2622.87</v>
      </c>
      <c r="L405" s="4">
        <v>398</v>
      </c>
      <c r="M405" s="4" t="s">
        <v>35</v>
      </c>
      <c r="N405" s="4" t="str" cm="1">
        <f t="array" ref="N405">_xlfn.SWITCH(E405,"Delhi","North","Chennai","South","Hyderabad","South","Mumbai","Central","Bangalore","South")</f>
        <v>South</v>
      </c>
      <c r="O405" s="12">
        <v>30218.21</v>
      </c>
      <c r="P405" s="4">
        <f>Table1[[#This Row],[Delivery_Date]]-Table1[[#This Row],[Order_Date]]</f>
        <v>8</v>
      </c>
      <c r="Q405" s="4" t="str">
        <f>IF(Table1[[#This Row],[Delivery delay days]]&gt;5,"delay","on time")</f>
        <v>delay</v>
      </c>
      <c r="R405" s="10">
        <f>DATEVALUE(Table1[[#This Row],[Delivery_Date]])</f>
        <v>45294</v>
      </c>
      <c r="S405" s="10">
        <f>DATEVALUE(Table1[[#This Row],[Order_Date]])</f>
        <v>45286</v>
      </c>
      <c r="T405" s="4" t="str" cm="1">
        <f t="array" ref="T405">_xlfn.IFS(Table1[[#This Row],[Inventory_Level]]&lt;=200,"low",Table1[[#This Row],[Inventory_Level]]&gt;=700,"high",Table1[[#This Row],[Inventory_Level]]&gt;200,"medium")</f>
        <v>medium</v>
      </c>
    </row>
    <row r="406" spans="1:20" x14ac:dyDescent="0.35">
      <c r="A406" s="4">
        <v>405</v>
      </c>
      <c r="B406" s="4" t="s">
        <v>44</v>
      </c>
      <c r="C406" s="4" t="s">
        <v>24</v>
      </c>
      <c r="D406" s="4" t="s">
        <v>32</v>
      </c>
      <c r="E406" s="4" t="s">
        <v>46</v>
      </c>
      <c r="F406" s="10" t="s">
        <v>222</v>
      </c>
      <c r="G406" s="11" t="s">
        <v>142</v>
      </c>
      <c r="H406" s="4">
        <v>32</v>
      </c>
      <c r="I406" s="12">
        <v>37280.68</v>
      </c>
      <c r="J406" s="12">
        <v>1192981.76</v>
      </c>
      <c r="K406" s="12">
        <v>4292.8599999999997</v>
      </c>
      <c r="L406" s="4">
        <v>147</v>
      </c>
      <c r="M406" s="4" t="s">
        <v>35</v>
      </c>
      <c r="N406" s="4" t="str" cm="1">
        <f t="array" ref="N406">_xlfn.SWITCH(E406,"Delhi","North","Chennai","South","Hyderabad","South","Mumbai","Central","Bangalore","South")</f>
        <v>South</v>
      </c>
      <c r="O406" s="12">
        <v>128633.36</v>
      </c>
      <c r="P406" s="4">
        <f>Table1[[#This Row],[Delivery_Date]]-Table1[[#This Row],[Order_Date]]</f>
        <v>12</v>
      </c>
      <c r="Q406" s="4" t="str">
        <f>IF(Table1[[#This Row],[Delivery delay days]]&gt;5,"delay","on time")</f>
        <v>delay</v>
      </c>
      <c r="R406" s="10">
        <f>DATEVALUE(Table1[[#This Row],[Delivery_Date]])</f>
        <v>45237</v>
      </c>
      <c r="S406" s="10">
        <f>DATEVALUE(Table1[[#This Row],[Order_Date]])</f>
        <v>45225</v>
      </c>
      <c r="T406" s="4" t="str" cm="1">
        <f t="array" ref="T406">_xlfn.IFS(Table1[[#This Row],[Inventory_Level]]&lt;=200,"low",Table1[[#This Row],[Inventory_Level]]&gt;=700,"high",Table1[[#This Row],[Inventory_Level]]&gt;200,"medium")</f>
        <v>low</v>
      </c>
    </row>
    <row r="407" spans="1:20" x14ac:dyDescent="0.35">
      <c r="A407" s="4">
        <v>406</v>
      </c>
      <c r="B407" s="4" t="s">
        <v>37</v>
      </c>
      <c r="C407" s="4" t="s">
        <v>24</v>
      </c>
      <c r="D407" s="4" t="s">
        <v>25</v>
      </c>
      <c r="E407" s="4" t="s">
        <v>18</v>
      </c>
      <c r="F407" s="10" t="s">
        <v>175</v>
      </c>
      <c r="G407" s="11" t="s">
        <v>326</v>
      </c>
      <c r="H407" s="4">
        <v>80</v>
      </c>
      <c r="I407" s="12">
        <v>34278.559999999998</v>
      </c>
      <c r="J407" s="12">
        <v>2742284.8</v>
      </c>
      <c r="K407" s="12">
        <v>3749.73</v>
      </c>
      <c r="L407" s="4">
        <v>355</v>
      </c>
      <c r="M407" s="4" t="s">
        <v>21</v>
      </c>
      <c r="N407" s="4" t="str" cm="1">
        <f t="array" ref="N407">_xlfn.SWITCH(E407,"Delhi","North","Chennai","South","Hyderabad","South","Mumbai","Central","Bangalore","South")</f>
        <v>North</v>
      </c>
      <c r="O407" s="12">
        <v>584244.39</v>
      </c>
      <c r="P407" s="4">
        <f>Table1[[#This Row],[Delivery_Date]]-Table1[[#This Row],[Order_Date]]</f>
        <v>7</v>
      </c>
      <c r="Q407" s="4" t="str">
        <f>IF(Table1[[#This Row],[Delivery delay days]]&gt;5,"delay","on time")</f>
        <v>delay</v>
      </c>
      <c r="R407" s="10">
        <f>DATEVALUE(Table1[[#This Row],[Delivery_Date]])</f>
        <v>45112</v>
      </c>
      <c r="S407" s="10">
        <f>DATEVALUE(Table1[[#This Row],[Order_Date]])</f>
        <v>45105</v>
      </c>
      <c r="T407" s="4" t="str" cm="1">
        <f t="array" ref="T407">_xlfn.IFS(Table1[[#This Row],[Inventory_Level]]&lt;=200,"low",Table1[[#This Row],[Inventory_Level]]&gt;=700,"high",Table1[[#This Row],[Inventory_Level]]&gt;200,"medium")</f>
        <v>medium</v>
      </c>
    </row>
    <row r="408" spans="1:20" x14ac:dyDescent="0.35">
      <c r="A408" s="4">
        <v>407</v>
      </c>
      <c r="B408" s="4" t="s">
        <v>59</v>
      </c>
      <c r="C408" s="4" t="s">
        <v>16</v>
      </c>
      <c r="D408" s="4" t="s">
        <v>25</v>
      </c>
      <c r="E408" s="4" t="s">
        <v>46</v>
      </c>
      <c r="F408" s="10" t="s">
        <v>355</v>
      </c>
      <c r="G408" s="11" t="s">
        <v>340</v>
      </c>
      <c r="H408" s="4">
        <v>71</v>
      </c>
      <c r="I408" s="12">
        <v>14394.19</v>
      </c>
      <c r="J408" s="12">
        <v>1021987.49</v>
      </c>
      <c r="K408" s="12">
        <v>1301.1199999999999</v>
      </c>
      <c r="L408" s="4">
        <v>374</v>
      </c>
      <c r="M408" s="4" t="s">
        <v>29</v>
      </c>
      <c r="N408" s="4" t="str" cm="1">
        <f t="array" ref="N408">_xlfn.SWITCH(E408,"Delhi","North","Chennai","South","Hyderabad","South","Mumbai","Central","Bangalore","South")</f>
        <v>South</v>
      </c>
      <c r="O408" s="12">
        <v>162699.06</v>
      </c>
      <c r="P408" s="4">
        <f>Table1[[#This Row],[Delivery_Date]]-Table1[[#This Row],[Order_Date]]</f>
        <v>14</v>
      </c>
      <c r="Q408" s="4" t="str">
        <f>IF(Table1[[#This Row],[Delivery delay days]]&gt;5,"delay","on time")</f>
        <v>delay</v>
      </c>
      <c r="R408" s="10">
        <f>DATEVALUE(Table1[[#This Row],[Delivery_Date]])</f>
        <v>45301</v>
      </c>
      <c r="S408" s="10">
        <f>DATEVALUE(Table1[[#This Row],[Order_Date]])</f>
        <v>45287</v>
      </c>
      <c r="T408" s="4" t="str" cm="1">
        <f t="array" ref="T408">_xlfn.IFS(Table1[[#This Row],[Inventory_Level]]&lt;=200,"low",Table1[[#This Row],[Inventory_Level]]&gt;=700,"high",Table1[[#This Row],[Inventory_Level]]&gt;200,"medium")</f>
        <v>medium</v>
      </c>
    </row>
    <row r="409" spans="1:20" x14ac:dyDescent="0.35">
      <c r="A409" s="4">
        <v>408</v>
      </c>
      <c r="B409" s="4" t="s">
        <v>65</v>
      </c>
      <c r="C409" s="4" t="s">
        <v>16</v>
      </c>
      <c r="D409" s="4" t="s">
        <v>17</v>
      </c>
      <c r="E409" s="4" t="s">
        <v>52</v>
      </c>
      <c r="F409" s="10" t="s">
        <v>151</v>
      </c>
      <c r="G409" s="11" t="s">
        <v>200</v>
      </c>
      <c r="H409" s="4">
        <v>11</v>
      </c>
      <c r="I409" s="12">
        <v>5897.08</v>
      </c>
      <c r="J409" s="12">
        <v>64867.88</v>
      </c>
      <c r="K409" s="12">
        <v>4714.76</v>
      </c>
      <c r="L409" s="4">
        <v>683</v>
      </c>
      <c r="M409" s="4" t="s">
        <v>42</v>
      </c>
      <c r="N409" s="4" t="str" cm="1">
        <f t="array" ref="N409">_xlfn.SWITCH(E409,"Delhi","North","Chennai","South","Hyderabad","South","Mumbai","Central","Bangalore","South")</f>
        <v>Central</v>
      </c>
      <c r="O409" s="12">
        <v>3889.5</v>
      </c>
      <c r="P409" s="4">
        <f>Table1[[#This Row],[Delivery_Date]]-Table1[[#This Row],[Order_Date]]</f>
        <v>14</v>
      </c>
      <c r="Q409" s="4" t="str">
        <f>IF(Table1[[#This Row],[Delivery delay days]]&gt;5,"delay","on time")</f>
        <v>delay</v>
      </c>
      <c r="R409" s="10">
        <f>DATEVALUE(Table1[[#This Row],[Delivery_Date]])</f>
        <v>45172</v>
      </c>
      <c r="S409" s="10">
        <f>DATEVALUE(Table1[[#This Row],[Order_Date]])</f>
        <v>45158</v>
      </c>
      <c r="T409" s="4" t="str" cm="1">
        <f t="array" ref="T409">_xlfn.IFS(Table1[[#This Row],[Inventory_Level]]&lt;=200,"low",Table1[[#This Row],[Inventory_Level]]&gt;=700,"high",Table1[[#This Row],[Inventory_Level]]&gt;200,"medium")</f>
        <v>medium</v>
      </c>
    </row>
    <row r="410" spans="1:20" x14ac:dyDescent="0.35">
      <c r="A410" s="4">
        <v>409</v>
      </c>
      <c r="B410" s="4" t="s">
        <v>59</v>
      </c>
      <c r="C410" s="4" t="s">
        <v>16</v>
      </c>
      <c r="D410" s="4" t="s">
        <v>39</v>
      </c>
      <c r="E410" s="4" t="s">
        <v>46</v>
      </c>
      <c r="F410" s="10" t="s">
        <v>272</v>
      </c>
      <c r="G410" s="11" t="s">
        <v>55</v>
      </c>
      <c r="H410" s="4">
        <v>24</v>
      </c>
      <c r="I410" s="12">
        <v>2594.16</v>
      </c>
      <c r="J410" s="12">
        <v>62259.839999999997</v>
      </c>
      <c r="K410" s="12">
        <v>1114.99</v>
      </c>
      <c r="L410" s="4">
        <v>728</v>
      </c>
      <c r="M410" s="4" t="s">
        <v>42</v>
      </c>
      <c r="N410" s="4" t="str" cm="1">
        <f t="array" ref="N410">_xlfn.SWITCH(E410,"Delhi","North","Chennai","South","Hyderabad","South","Mumbai","Central","Bangalore","South")</f>
        <v>South</v>
      </c>
      <c r="O410" s="12">
        <v>15437.78</v>
      </c>
      <c r="P410" s="4">
        <f>Table1[[#This Row],[Delivery_Date]]-Table1[[#This Row],[Order_Date]]</f>
        <v>5</v>
      </c>
      <c r="Q410" s="4" t="str">
        <f>IF(Table1[[#This Row],[Delivery delay days]]&gt;5,"delay","on time")</f>
        <v>on time</v>
      </c>
      <c r="R410" s="10">
        <f>DATEVALUE(Table1[[#This Row],[Delivery_Date]])</f>
        <v>45141</v>
      </c>
      <c r="S410" s="10">
        <f>DATEVALUE(Table1[[#This Row],[Order_Date]])</f>
        <v>45136</v>
      </c>
      <c r="T410" s="4" t="str" cm="1">
        <f t="array" ref="T410">_xlfn.IFS(Table1[[#This Row],[Inventory_Level]]&lt;=200,"low",Table1[[#This Row],[Inventory_Level]]&gt;=700,"high",Table1[[#This Row],[Inventory_Level]]&gt;200,"medium")</f>
        <v>high</v>
      </c>
    </row>
    <row r="411" spans="1:20" x14ac:dyDescent="0.35">
      <c r="A411" s="4">
        <v>410</v>
      </c>
      <c r="B411" s="4" t="s">
        <v>44</v>
      </c>
      <c r="C411" s="4" t="s">
        <v>24</v>
      </c>
      <c r="D411" s="4" t="s">
        <v>45</v>
      </c>
      <c r="E411" s="4" t="s">
        <v>46</v>
      </c>
      <c r="F411" s="10" t="s">
        <v>222</v>
      </c>
      <c r="G411" s="11" t="s">
        <v>76</v>
      </c>
      <c r="H411" s="4">
        <v>55</v>
      </c>
      <c r="I411" s="12">
        <v>40359.54</v>
      </c>
      <c r="J411" s="12">
        <v>2219774.7000000002</v>
      </c>
      <c r="K411" s="12">
        <v>3211.29</v>
      </c>
      <c r="L411" s="4">
        <v>867</v>
      </c>
      <c r="M411" s="4" t="s">
        <v>21</v>
      </c>
      <c r="N411" s="4" t="str" cm="1">
        <f t="array" ref="N411">_xlfn.SWITCH(E411,"Delhi","North","Chennai","South","Hyderabad","South","Mumbai","Central","Bangalore","South")</f>
        <v>South</v>
      </c>
      <c r="O411" s="12">
        <v>490190.76</v>
      </c>
      <c r="P411" s="4">
        <f>Table1[[#This Row],[Delivery_Date]]-Table1[[#This Row],[Order_Date]]</f>
        <v>14</v>
      </c>
      <c r="Q411" s="4" t="str">
        <f>IF(Table1[[#This Row],[Delivery delay days]]&gt;5,"delay","on time")</f>
        <v>delay</v>
      </c>
      <c r="R411" s="10">
        <f>DATEVALUE(Table1[[#This Row],[Delivery_Date]])</f>
        <v>45239</v>
      </c>
      <c r="S411" s="10">
        <f>DATEVALUE(Table1[[#This Row],[Order_Date]])</f>
        <v>45225</v>
      </c>
      <c r="T411" s="4" t="str" cm="1">
        <f t="array" ref="T411">_xlfn.IFS(Table1[[#This Row],[Inventory_Level]]&lt;=200,"low",Table1[[#This Row],[Inventory_Level]]&gt;=700,"high",Table1[[#This Row],[Inventory_Level]]&gt;200,"medium")</f>
        <v>high</v>
      </c>
    </row>
    <row r="412" spans="1:20" x14ac:dyDescent="0.35">
      <c r="A412" s="4">
        <v>411</v>
      </c>
      <c r="B412" s="4" t="s">
        <v>15</v>
      </c>
      <c r="C412" s="4" t="s">
        <v>24</v>
      </c>
      <c r="D412" s="4" t="s">
        <v>25</v>
      </c>
      <c r="E412" s="4" t="s">
        <v>52</v>
      </c>
      <c r="F412" s="10" t="s">
        <v>234</v>
      </c>
      <c r="G412" s="11" t="s">
        <v>34</v>
      </c>
      <c r="H412" s="4">
        <v>35</v>
      </c>
      <c r="I412" s="12">
        <v>36971.74</v>
      </c>
      <c r="J412" s="12">
        <v>1294010.8999999999</v>
      </c>
      <c r="K412" s="12">
        <v>4789.21</v>
      </c>
      <c r="L412" s="4">
        <v>333</v>
      </c>
      <c r="M412" s="4" t="s">
        <v>35</v>
      </c>
      <c r="N412" s="4" t="str" cm="1">
        <f t="array" ref="N412">_xlfn.SWITCH(E412,"Delhi","North","Chennai","South","Hyderabad","South","Mumbai","Central","Bangalore","South")</f>
        <v>Central</v>
      </c>
      <c r="O412" s="12">
        <v>300622.99</v>
      </c>
      <c r="P412" s="4">
        <f>Table1[[#This Row],[Delivery_Date]]-Table1[[#This Row],[Order_Date]]</f>
        <v>11</v>
      </c>
      <c r="Q412" s="4" t="str">
        <f>IF(Table1[[#This Row],[Delivery delay days]]&gt;5,"delay","on time")</f>
        <v>delay</v>
      </c>
      <c r="R412" s="10">
        <f>DATEVALUE(Table1[[#This Row],[Delivery_Date]])</f>
        <v>45058</v>
      </c>
      <c r="S412" s="10">
        <f>DATEVALUE(Table1[[#This Row],[Order_Date]])</f>
        <v>45047</v>
      </c>
      <c r="T412" s="4" t="str" cm="1">
        <f t="array" ref="T412">_xlfn.IFS(Table1[[#This Row],[Inventory_Level]]&lt;=200,"low",Table1[[#This Row],[Inventory_Level]]&gt;=700,"high",Table1[[#This Row],[Inventory_Level]]&gt;200,"medium")</f>
        <v>medium</v>
      </c>
    </row>
    <row r="413" spans="1:20" x14ac:dyDescent="0.35">
      <c r="A413" s="4">
        <v>412</v>
      </c>
      <c r="B413" s="4" t="s">
        <v>15</v>
      </c>
      <c r="C413" s="4" t="s">
        <v>38</v>
      </c>
      <c r="D413" s="4" t="s">
        <v>39</v>
      </c>
      <c r="E413" s="4" t="s">
        <v>60</v>
      </c>
      <c r="F413" s="10" t="s">
        <v>294</v>
      </c>
      <c r="G413" s="11" t="s">
        <v>149</v>
      </c>
      <c r="H413" s="4">
        <v>99</v>
      </c>
      <c r="I413" s="12">
        <v>48696.68</v>
      </c>
      <c r="J413" s="12">
        <v>4820971.32</v>
      </c>
      <c r="K413" s="12">
        <v>1094.55</v>
      </c>
      <c r="L413" s="4">
        <v>448</v>
      </c>
      <c r="M413" s="4" t="s">
        <v>29</v>
      </c>
      <c r="N413" s="4" t="str" cm="1">
        <f t="array" ref="N413">_xlfn.SWITCH(E413,"Delhi","North","Chennai","South","Hyderabad","South","Mumbai","Central","Bangalore","South")</f>
        <v>South</v>
      </c>
      <c r="O413" s="12">
        <v>999862.42</v>
      </c>
      <c r="P413" s="4">
        <f>Table1[[#This Row],[Delivery_Date]]-Table1[[#This Row],[Order_Date]]</f>
        <v>5</v>
      </c>
      <c r="Q413" s="4" t="str">
        <f>IF(Table1[[#This Row],[Delivery delay days]]&gt;5,"delay","on time")</f>
        <v>on time</v>
      </c>
      <c r="R413" s="10">
        <f>DATEVALUE(Table1[[#This Row],[Delivery_Date]])</f>
        <v>45285</v>
      </c>
      <c r="S413" s="10">
        <f>DATEVALUE(Table1[[#This Row],[Order_Date]])</f>
        <v>45280</v>
      </c>
      <c r="T413" s="4" t="str" cm="1">
        <f t="array" ref="T413">_xlfn.IFS(Table1[[#This Row],[Inventory_Level]]&lt;=200,"low",Table1[[#This Row],[Inventory_Level]]&gt;=700,"high",Table1[[#This Row],[Inventory_Level]]&gt;200,"medium")</f>
        <v>medium</v>
      </c>
    </row>
    <row r="414" spans="1:20" x14ac:dyDescent="0.35">
      <c r="A414" s="4">
        <v>413</v>
      </c>
      <c r="B414" s="4" t="s">
        <v>31</v>
      </c>
      <c r="C414" s="4" t="s">
        <v>16</v>
      </c>
      <c r="D414" s="4" t="s">
        <v>25</v>
      </c>
      <c r="E414" s="4" t="s">
        <v>52</v>
      </c>
      <c r="F414" s="10" t="s">
        <v>64</v>
      </c>
      <c r="G414" s="11" t="s">
        <v>353</v>
      </c>
      <c r="H414" s="4">
        <v>3</v>
      </c>
      <c r="I414" s="12">
        <v>33778.49</v>
      </c>
      <c r="J414" s="12">
        <v>101335.47</v>
      </c>
      <c r="K414" s="12">
        <v>3162.68</v>
      </c>
      <c r="L414" s="4">
        <v>82</v>
      </c>
      <c r="M414" s="4" t="s">
        <v>35</v>
      </c>
      <c r="N414" s="4" t="str" cm="1">
        <f t="array" ref="N414">_xlfn.SWITCH(E414,"Delhi","North","Chennai","South","Hyderabad","South","Mumbai","Central","Bangalore","South")</f>
        <v>Central</v>
      </c>
      <c r="O414" s="12">
        <v>19802.34</v>
      </c>
      <c r="P414" s="4">
        <f>Table1[[#This Row],[Delivery_Date]]-Table1[[#This Row],[Order_Date]]</f>
        <v>9</v>
      </c>
      <c r="Q414" s="4" t="str">
        <f>IF(Table1[[#This Row],[Delivery delay days]]&gt;5,"delay","on time")</f>
        <v>delay</v>
      </c>
      <c r="R414" s="10">
        <f>DATEVALUE(Table1[[#This Row],[Delivery_Date]])</f>
        <v>45106</v>
      </c>
      <c r="S414" s="10">
        <f>DATEVALUE(Table1[[#This Row],[Order_Date]])</f>
        <v>45097</v>
      </c>
      <c r="T414" s="4" t="str" cm="1">
        <f t="array" ref="T414">_xlfn.IFS(Table1[[#This Row],[Inventory_Level]]&lt;=200,"low",Table1[[#This Row],[Inventory_Level]]&gt;=700,"high",Table1[[#This Row],[Inventory_Level]]&gt;200,"medium")</f>
        <v>low</v>
      </c>
    </row>
    <row r="415" spans="1:20" x14ac:dyDescent="0.35">
      <c r="A415" s="4">
        <v>414</v>
      </c>
      <c r="B415" s="4" t="s">
        <v>23</v>
      </c>
      <c r="C415" s="4" t="s">
        <v>38</v>
      </c>
      <c r="D415" s="4" t="s">
        <v>45</v>
      </c>
      <c r="E415" s="4" t="s">
        <v>26</v>
      </c>
      <c r="F415" s="10" t="s">
        <v>259</v>
      </c>
      <c r="G415" s="11" t="s">
        <v>182</v>
      </c>
      <c r="H415" s="4">
        <v>10</v>
      </c>
      <c r="I415" s="12">
        <v>30359.93</v>
      </c>
      <c r="J415" s="12">
        <v>303599.3</v>
      </c>
      <c r="K415" s="12">
        <v>485.14</v>
      </c>
      <c r="L415" s="4">
        <v>639</v>
      </c>
      <c r="M415" s="4" t="s">
        <v>42</v>
      </c>
      <c r="N415" s="4" t="str" cm="1">
        <f t="array" ref="N415">_xlfn.SWITCH(E415,"Delhi","North","Chennai","South","Hyderabad","South","Mumbai","Central","Bangalore","South")</f>
        <v>South</v>
      </c>
      <c r="O415" s="12">
        <v>59919.199999999997</v>
      </c>
      <c r="P415" s="4">
        <f>Table1[[#This Row],[Delivery_Date]]-Table1[[#This Row],[Order_Date]]</f>
        <v>10</v>
      </c>
      <c r="Q415" s="4" t="str">
        <f>IF(Table1[[#This Row],[Delivery delay days]]&gt;5,"delay","on time")</f>
        <v>delay</v>
      </c>
      <c r="R415" s="10">
        <f>DATEVALUE(Table1[[#This Row],[Delivery_Date]])</f>
        <v>45026</v>
      </c>
      <c r="S415" s="10">
        <f>DATEVALUE(Table1[[#This Row],[Order_Date]])</f>
        <v>45016</v>
      </c>
      <c r="T415" s="4" t="str" cm="1">
        <f t="array" ref="T415">_xlfn.IFS(Table1[[#This Row],[Inventory_Level]]&lt;=200,"low",Table1[[#This Row],[Inventory_Level]]&gt;=700,"high",Table1[[#This Row],[Inventory_Level]]&gt;200,"medium")</f>
        <v>medium</v>
      </c>
    </row>
    <row r="416" spans="1:20" x14ac:dyDescent="0.35">
      <c r="A416" s="4">
        <v>415</v>
      </c>
      <c r="B416" s="4" t="s">
        <v>15</v>
      </c>
      <c r="C416" s="4" t="s">
        <v>24</v>
      </c>
      <c r="D416" s="4" t="s">
        <v>39</v>
      </c>
      <c r="E416" s="4" t="s">
        <v>52</v>
      </c>
      <c r="F416" s="10" t="s">
        <v>174</v>
      </c>
      <c r="G416" s="11" t="s">
        <v>235</v>
      </c>
      <c r="H416" s="4">
        <v>26</v>
      </c>
      <c r="I416" s="12">
        <v>15907.65</v>
      </c>
      <c r="J416" s="12">
        <v>413598.9</v>
      </c>
      <c r="K416" s="12">
        <v>1103.8900000000001</v>
      </c>
      <c r="L416" s="4">
        <v>895</v>
      </c>
      <c r="M416" s="4" t="s">
        <v>35</v>
      </c>
      <c r="N416" s="4" t="str" cm="1">
        <f t="array" ref="N416">_xlfn.SWITCH(E416,"Delhi","North","Chennai","South","Hyderabad","South","Mumbai","Central","Bangalore","South")</f>
        <v>Central</v>
      </c>
      <c r="O416" s="12">
        <v>46064.23</v>
      </c>
      <c r="P416" s="4">
        <f>Table1[[#This Row],[Delivery_Date]]-Table1[[#This Row],[Order_Date]]</f>
        <v>2</v>
      </c>
      <c r="Q416" s="4" t="str">
        <f>IF(Table1[[#This Row],[Delivery delay days]]&gt;5,"delay","on time")</f>
        <v>on time</v>
      </c>
      <c r="R416" s="10">
        <f>DATEVALUE(Table1[[#This Row],[Delivery_Date]])</f>
        <v>45068</v>
      </c>
      <c r="S416" s="10">
        <f>DATEVALUE(Table1[[#This Row],[Order_Date]])</f>
        <v>45066</v>
      </c>
      <c r="T416" s="4" t="str" cm="1">
        <f t="array" ref="T416">_xlfn.IFS(Table1[[#This Row],[Inventory_Level]]&lt;=200,"low",Table1[[#This Row],[Inventory_Level]]&gt;=700,"high",Table1[[#This Row],[Inventory_Level]]&gt;200,"medium")</f>
        <v>high</v>
      </c>
    </row>
    <row r="417" spans="1:20" x14ac:dyDescent="0.35">
      <c r="A417" s="4">
        <v>416</v>
      </c>
      <c r="B417" s="4" t="s">
        <v>37</v>
      </c>
      <c r="C417" s="4" t="s">
        <v>16</v>
      </c>
      <c r="D417" s="4" t="s">
        <v>39</v>
      </c>
      <c r="E417" s="4" t="s">
        <v>26</v>
      </c>
      <c r="F417" s="10" t="s">
        <v>187</v>
      </c>
      <c r="G417" s="11" t="s">
        <v>203</v>
      </c>
      <c r="H417" s="4">
        <v>99</v>
      </c>
      <c r="I417" s="12">
        <v>17897.759999999998</v>
      </c>
      <c r="J417" s="12">
        <v>1771878.24</v>
      </c>
      <c r="K417" s="12">
        <v>3122.35</v>
      </c>
      <c r="L417" s="4">
        <v>568</v>
      </c>
      <c r="M417" s="4" t="s">
        <v>35</v>
      </c>
      <c r="N417" s="4" t="str" cm="1">
        <f t="array" ref="N417">_xlfn.SWITCH(E417,"Delhi","North","Chennai","South","Hyderabad","South","Mumbai","Central","Bangalore","South")</f>
        <v>South</v>
      </c>
      <c r="O417" s="12">
        <v>306545.12</v>
      </c>
      <c r="P417" s="4">
        <f>Table1[[#This Row],[Delivery_Date]]-Table1[[#This Row],[Order_Date]]</f>
        <v>11</v>
      </c>
      <c r="Q417" s="4" t="str">
        <f>IF(Table1[[#This Row],[Delivery delay days]]&gt;5,"delay","on time")</f>
        <v>delay</v>
      </c>
      <c r="R417" s="10">
        <f>DATEVALUE(Table1[[#This Row],[Delivery_Date]])</f>
        <v>45014</v>
      </c>
      <c r="S417" s="10">
        <f>DATEVALUE(Table1[[#This Row],[Order_Date]])</f>
        <v>45003</v>
      </c>
      <c r="T417" s="4" t="str" cm="1">
        <f t="array" ref="T417">_xlfn.IFS(Table1[[#This Row],[Inventory_Level]]&lt;=200,"low",Table1[[#This Row],[Inventory_Level]]&gt;=700,"high",Table1[[#This Row],[Inventory_Level]]&gt;200,"medium")</f>
        <v>medium</v>
      </c>
    </row>
    <row r="418" spans="1:20" x14ac:dyDescent="0.35">
      <c r="A418" s="4">
        <v>417</v>
      </c>
      <c r="B418" s="4" t="s">
        <v>44</v>
      </c>
      <c r="C418" s="4" t="s">
        <v>38</v>
      </c>
      <c r="D418" s="4" t="s">
        <v>32</v>
      </c>
      <c r="E418" s="4" t="s">
        <v>26</v>
      </c>
      <c r="F418" s="10" t="s">
        <v>210</v>
      </c>
      <c r="G418" s="11" t="s">
        <v>281</v>
      </c>
      <c r="H418" s="4">
        <v>59</v>
      </c>
      <c r="I418" s="12">
        <v>46406.37</v>
      </c>
      <c r="J418" s="12">
        <v>2737975.83</v>
      </c>
      <c r="K418" s="12">
        <v>4822.4399999999996</v>
      </c>
      <c r="L418" s="4">
        <v>760</v>
      </c>
      <c r="M418" s="4" t="s">
        <v>42</v>
      </c>
      <c r="N418" s="4" t="str" cm="1">
        <f t="array" ref="N418">_xlfn.SWITCH(E418,"Delhi","North","Chennai","South","Hyderabad","South","Mumbai","Central","Bangalore","South")</f>
        <v>South</v>
      </c>
      <c r="O418" s="12">
        <v>353205.66</v>
      </c>
      <c r="P418" s="4">
        <f>Table1[[#This Row],[Delivery_Date]]-Table1[[#This Row],[Order_Date]]</f>
        <v>10</v>
      </c>
      <c r="Q418" s="4" t="str">
        <f>IF(Table1[[#This Row],[Delivery delay days]]&gt;5,"delay","on time")</f>
        <v>delay</v>
      </c>
      <c r="R418" s="10">
        <f>DATEVALUE(Table1[[#This Row],[Delivery_Date]])</f>
        <v>45017</v>
      </c>
      <c r="S418" s="10">
        <f>DATEVALUE(Table1[[#This Row],[Order_Date]])</f>
        <v>45007</v>
      </c>
      <c r="T418" s="4" t="str" cm="1">
        <f t="array" ref="T418">_xlfn.IFS(Table1[[#This Row],[Inventory_Level]]&lt;=200,"low",Table1[[#This Row],[Inventory_Level]]&gt;=700,"high",Table1[[#This Row],[Inventory_Level]]&gt;200,"medium")</f>
        <v>high</v>
      </c>
    </row>
    <row r="419" spans="1:20" x14ac:dyDescent="0.35">
      <c r="A419" s="4">
        <v>418</v>
      </c>
      <c r="B419" s="4" t="s">
        <v>23</v>
      </c>
      <c r="C419" s="4" t="s">
        <v>24</v>
      </c>
      <c r="D419" s="4" t="s">
        <v>17</v>
      </c>
      <c r="E419" s="4" t="s">
        <v>60</v>
      </c>
      <c r="F419" s="10" t="s">
        <v>255</v>
      </c>
      <c r="G419" s="11" t="s">
        <v>184</v>
      </c>
      <c r="H419" s="4">
        <v>80</v>
      </c>
      <c r="I419" s="12">
        <v>47821.27</v>
      </c>
      <c r="J419" s="12">
        <v>3825701.6</v>
      </c>
      <c r="K419" s="12">
        <v>1367.45</v>
      </c>
      <c r="L419" s="4">
        <v>641</v>
      </c>
      <c r="M419" s="4" t="s">
        <v>21</v>
      </c>
      <c r="N419" s="4" t="str" cm="1">
        <f t="array" ref="N419">_xlfn.SWITCH(E419,"Delhi","North","Chennai","South","Hyderabad","South","Mumbai","Central","Bangalore","South")</f>
        <v>South</v>
      </c>
      <c r="O419" s="12">
        <v>693899.86</v>
      </c>
      <c r="P419" s="4">
        <f>Table1[[#This Row],[Delivery_Date]]-Table1[[#This Row],[Order_Date]]</f>
        <v>10</v>
      </c>
      <c r="Q419" s="4" t="str">
        <f>IF(Table1[[#This Row],[Delivery delay days]]&gt;5,"delay","on time")</f>
        <v>delay</v>
      </c>
      <c r="R419" s="10">
        <f>DATEVALUE(Table1[[#This Row],[Delivery_Date]])</f>
        <v>44944</v>
      </c>
      <c r="S419" s="10">
        <f>DATEVALUE(Table1[[#This Row],[Order_Date]])</f>
        <v>44934</v>
      </c>
      <c r="T419" s="4" t="str" cm="1">
        <f t="array" ref="T419">_xlfn.IFS(Table1[[#This Row],[Inventory_Level]]&lt;=200,"low",Table1[[#This Row],[Inventory_Level]]&gt;=700,"high",Table1[[#This Row],[Inventory_Level]]&gt;200,"medium")</f>
        <v>medium</v>
      </c>
    </row>
    <row r="420" spans="1:20" x14ac:dyDescent="0.35">
      <c r="A420" s="4">
        <v>419</v>
      </c>
      <c r="B420" s="4" t="s">
        <v>37</v>
      </c>
      <c r="C420" s="4" t="s">
        <v>24</v>
      </c>
      <c r="D420" s="4" t="s">
        <v>45</v>
      </c>
      <c r="E420" s="4" t="s">
        <v>52</v>
      </c>
      <c r="F420" s="10" t="s">
        <v>280</v>
      </c>
      <c r="G420" s="11" t="s">
        <v>260</v>
      </c>
      <c r="H420" s="4">
        <v>30</v>
      </c>
      <c r="I420" s="12">
        <v>6353.91</v>
      </c>
      <c r="J420" s="12">
        <v>190617.3</v>
      </c>
      <c r="K420" s="12">
        <v>1884.18</v>
      </c>
      <c r="L420" s="4">
        <v>920</v>
      </c>
      <c r="M420" s="4" t="s">
        <v>21</v>
      </c>
      <c r="N420" s="4" t="str" cm="1">
        <f t="array" ref="N420">_xlfn.SWITCH(E420,"Delhi","North","Chennai","South","Hyderabad","South","Mumbai","Central","Bangalore","South")</f>
        <v>Central</v>
      </c>
      <c r="O420" s="12">
        <v>32209.98</v>
      </c>
      <c r="P420" s="4">
        <f>Table1[[#This Row],[Delivery_Date]]-Table1[[#This Row],[Order_Date]]</f>
        <v>3</v>
      </c>
      <c r="Q420" s="4" t="str">
        <f>IF(Table1[[#This Row],[Delivery delay days]]&gt;5,"delay","on time")</f>
        <v>on time</v>
      </c>
      <c r="R420" s="10">
        <f>DATEVALUE(Table1[[#This Row],[Delivery_Date]])</f>
        <v>45270</v>
      </c>
      <c r="S420" s="10">
        <f>DATEVALUE(Table1[[#This Row],[Order_Date]])</f>
        <v>45267</v>
      </c>
      <c r="T420" s="4" t="str" cm="1">
        <f t="array" ref="T420">_xlfn.IFS(Table1[[#This Row],[Inventory_Level]]&lt;=200,"low",Table1[[#This Row],[Inventory_Level]]&gt;=700,"high",Table1[[#This Row],[Inventory_Level]]&gt;200,"medium")</f>
        <v>high</v>
      </c>
    </row>
    <row r="421" spans="1:20" x14ac:dyDescent="0.35">
      <c r="A421" s="4">
        <v>420</v>
      </c>
      <c r="B421" s="4" t="s">
        <v>15</v>
      </c>
      <c r="C421" s="4" t="s">
        <v>38</v>
      </c>
      <c r="D421" s="4" t="s">
        <v>17</v>
      </c>
      <c r="E421" s="4" t="s">
        <v>60</v>
      </c>
      <c r="F421" s="10" t="s">
        <v>152</v>
      </c>
      <c r="G421" s="11" t="s">
        <v>369</v>
      </c>
      <c r="H421" s="4">
        <v>80</v>
      </c>
      <c r="I421" s="12">
        <v>7227.73</v>
      </c>
      <c r="J421" s="12">
        <v>578218.4</v>
      </c>
      <c r="K421" s="12">
        <v>2788.94</v>
      </c>
      <c r="L421" s="4">
        <v>653</v>
      </c>
      <c r="M421" s="4" t="s">
        <v>21</v>
      </c>
      <c r="N421" s="4" t="str" cm="1">
        <f t="array" ref="N421">_xlfn.SWITCH(E421,"Delhi","North","Chennai","South","Hyderabad","South","Mumbai","Central","Bangalore","South")</f>
        <v>South</v>
      </c>
      <c r="O421" s="12">
        <v>58215.33</v>
      </c>
      <c r="P421" s="4">
        <f>Table1[[#This Row],[Delivery_Date]]-Table1[[#This Row],[Order_Date]]</f>
        <v>6</v>
      </c>
      <c r="Q421" s="4" t="str">
        <f>IF(Table1[[#This Row],[Delivery delay days]]&gt;5,"delay","on time")</f>
        <v>delay</v>
      </c>
      <c r="R421" s="10">
        <f>DATEVALUE(Table1[[#This Row],[Delivery_Date]])</f>
        <v>44981</v>
      </c>
      <c r="S421" s="10">
        <f>DATEVALUE(Table1[[#This Row],[Order_Date]])</f>
        <v>44975</v>
      </c>
      <c r="T421" s="4" t="str" cm="1">
        <f t="array" ref="T421">_xlfn.IFS(Table1[[#This Row],[Inventory_Level]]&lt;=200,"low",Table1[[#This Row],[Inventory_Level]]&gt;=700,"high",Table1[[#This Row],[Inventory_Level]]&gt;200,"medium")</f>
        <v>medium</v>
      </c>
    </row>
    <row r="422" spans="1:20" x14ac:dyDescent="0.35">
      <c r="A422" s="4">
        <v>421</v>
      </c>
      <c r="B422" s="4" t="s">
        <v>65</v>
      </c>
      <c r="C422" s="4" t="s">
        <v>24</v>
      </c>
      <c r="D422" s="4" t="s">
        <v>32</v>
      </c>
      <c r="E422" s="4" t="s">
        <v>52</v>
      </c>
      <c r="F422" s="10" t="s">
        <v>353</v>
      </c>
      <c r="G422" s="11" t="s">
        <v>89</v>
      </c>
      <c r="H422" s="4">
        <v>28</v>
      </c>
      <c r="I422" s="12">
        <v>14814.37</v>
      </c>
      <c r="J422" s="12">
        <v>414802.36</v>
      </c>
      <c r="K422" s="12">
        <v>2710.95</v>
      </c>
      <c r="L422" s="4">
        <v>949</v>
      </c>
      <c r="M422" s="4" t="s">
        <v>29</v>
      </c>
      <c r="N422" s="4" t="str" cm="1">
        <f t="array" ref="N422">_xlfn.SWITCH(E422,"Delhi","North","Chennai","South","Hyderabad","South","Mumbai","Central","Bangalore","South")</f>
        <v>Central</v>
      </c>
      <c r="O422" s="12">
        <v>85234.55</v>
      </c>
      <c r="P422" s="4">
        <f>Table1[[#This Row],[Delivery_Date]]-Table1[[#This Row],[Order_Date]]</f>
        <v>10</v>
      </c>
      <c r="Q422" s="4" t="str">
        <f>IF(Table1[[#This Row],[Delivery delay days]]&gt;5,"delay","on time")</f>
        <v>delay</v>
      </c>
      <c r="R422" s="10">
        <f>DATEVALUE(Table1[[#This Row],[Delivery_Date]])</f>
        <v>45116</v>
      </c>
      <c r="S422" s="10">
        <f>DATEVALUE(Table1[[#This Row],[Order_Date]])</f>
        <v>45106</v>
      </c>
      <c r="T422" s="4" t="str" cm="1">
        <f t="array" ref="T422">_xlfn.IFS(Table1[[#This Row],[Inventory_Level]]&lt;=200,"low",Table1[[#This Row],[Inventory_Level]]&gt;=700,"high",Table1[[#This Row],[Inventory_Level]]&gt;200,"medium")</f>
        <v>high</v>
      </c>
    </row>
    <row r="423" spans="1:20" x14ac:dyDescent="0.35">
      <c r="A423" s="4">
        <v>422</v>
      </c>
      <c r="B423" s="4" t="s">
        <v>44</v>
      </c>
      <c r="C423" s="4" t="s">
        <v>24</v>
      </c>
      <c r="D423" s="4" t="s">
        <v>17</v>
      </c>
      <c r="E423" s="4" t="s">
        <v>46</v>
      </c>
      <c r="F423" s="10" t="s">
        <v>108</v>
      </c>
      <c r="G423" s="11" t="s">
        <v>124</v>
      </c>
      <c r="H423" s="4">
        <v>6</v>
      </c>
      <c r="I423" s="12">
        <v>9742.33</v>
      </c>
      <c r="J423" s="12">
        <v>58453.98</v>
      </c>
      <c r="K423" s="12">
        <v>1749.24</v>
      </c>
      <c r="L423" s="4">
        <v>989</v>
      </c>
      <c r="M423" s="4" t="s">
        <v>21</v>
      </c>
      <c r="N423" s="4" t="str" cm="1">
        <f t="array" ref="N423">_xlfn.SWITCH(E423,"Delhi","North","Chennai","South","Hyderabad","South","Mumbai","Central","Bangalore","South")</f>
        <v>South</v>
      </c>
      <c r="O423" s="12">
        <v>8731.42</v>
      </c>
      <c r="P423" s="4">
        <f>Table1[[#This Row],[Delivery_Date]]-Table1[[#This Row],[Order_Date]]</f>
        <v>6</v>
      </c>
      <c r="Q423" s="4" t="str">
        <f>IF(Table1[[#This Row],[Delivery delay days]]&gt;5,"delay","on time")</f>
        <v>delay</v>
      </c>
      <c r="R423" s="10">
        <f>DATEVALUE(Table1[[#This Row],[Delivery_Date]])</f>
        <v>45065</v>
      </c>
      <c r="S423" s="10">
        <f>DATEVALUE(Table1[[#This Row],[Order_Date]])</f>
        <v>45059</v>
      </c>
      <c r="T423" s="4" t="str" cm="1">
        <f t="array" ref="T423">_xlfn.IFS(Table1[[#This Row],[Inventory_Level]]&lt;=200,"low",Table1[[#This Row],[Inventory_Level]]&gt;=700,"high",Table1[[#This Row],[Inventory_Level]]&gt;200,"medium")</f>
        <v>high</v>
      </c>
    </row>
    <row r="424" spans="1:20" x14ac:dyDescent="0.35">
      <c r="A424" s="4">
        <v>423</v>
      </c>
      <c r="B424" s="4" t="s">
        <v>23</v>
      </c>
      <c r="C424" s="4" t="s">
        <v>16</v>
      </c>
      <c r="D424" s="4" t="s">
        <v>45</v>
      </c>
      <c r="E424" s="4" t="s">
        <v>18</v>
      </c>
      <c r="F424" s="10" t="s">
        <v>267</v>
      </c>
      <c r="G424" s="11" t="s">
        <v>311</v>
      </c>
      <c r="H424" s="4">
        <v>75</v>
      </c>
      <c r="I424" s="12">
        <v>38888.22</v>
      </c>
      <c r="J424" s="12">
        <v>2916616.5</v>
      </c>
      <c r="K424" s="12">
        <v>667.8</v>
      </c>
      <c r="L424" s="4">
        <v>513</v>
      </c>
      <c r="M424" s="4" t="s">
        <v>21</v>
      </c>
      <c r="N424" s="4" t="str" cm="1">
        <f t="array" ref="N424">_xlfn.SWITCH(E424,"Delhi","North","Chennai","South","Hyderabad","South","Mumbai","Central","Bangalore","South")</f>
        <v>North</v>
      </c>
      <c r="O424" s="12">
        <v>168390.92</v>
      </c>
      <c r="P424" s="4">
        <f>Table1[[#This Row],[Delivery_Date]]-Table1[[#This Row],[Order_Date]]</f>
        <v>3</v>
      </c>
      <c r="Q424" s="4" t="str">
        <f>IF(Table1[[#This Row],[Delivery delay days]]&gt;5,"delay","on time")</f>
        <v>on time</v>
      </c>
      <c r="R424" s="10">
        <f>DATEVALUE(Table1[[#This Row],[Delivery_Date]])</f>
        <v>45221</v>
      </c>
      <c r="S424" s="10">
        <f>DATEVALUE(Table1[[#This Row],[Order_Date]])</f>
        <v>45218</v>
      </c>
      <c r="T424" s="4" t="str" cm="1">
        <f t="array" ref="T424">_xlfn.IFS(Table1[[#This Row],[Inventory_Level]]&lt;=200,"low",Table1[[#This Row],[Inventory_Level]]&gt;=700,"high",Table1[[#This Row],[Inventory_Level]]&gt;200,"medium")</f>
        <v>medium</v>
      </c>
    </row>
    <row r="425" spans="1:20" x14ac:dyDescent="0.35">
      <c r="A425" s="4">
        <v>424</v>
      </c>
      <c r="B425" s="4" t="s">
        <v>44</v>
      </c>
      <c r="C425" s="4" t="s">
        <v>16</v>
      </c>
      <c r="D425" s="4" t="s">
        <v>17</v>
      </c>
      <c r="E425" s="4" t="s">
        <v>26</v>
      </c>
      <c r="F425" s="10" t="s">
        <v>61</v>
      </c>
      <c r="G425" s="11" t="s">
        <v>320</v>
      </c>
      <c r="H425" s="4">
        <v>44</v>
      </c>
      <c r="I425" s="12">
        <v>1872.85</v>
      </c>
      <c r="J425" s="12">
        <v>82405.399999999994</v>
      </c>
      <c r="K425" s="12">
        <v>4987.47</v>
      </c>
      <c r="L425" s="4">
        <v>226</v>
      </c>
      <c r="M425" s="4" t="s">
        <v>21</v>
      </c>
      <c r="N425" s="4" t="str" cm="1">
        <f t="array" ref="N425">_xlfn.SWITCH(E425,"Delhi","North","Chennai","South","Hyderabad","South","Mumbai","Central","Bangalore","South")</f>
        <v>South</v>
      </c>
      <c r="O425" s="12">
        <v>7854.56</v>
      </c>
      <c r="P425" s="4">
        <f>Table1[[#This Row],[Delivery_Date]]-Table1[[#This Row],[Order_Date]]</f>
        <v>14</v>
      </c>
      <c r="Q425" s="4" t="str">
        <f>IF(Table1[[#This Row],[Delivery delay days]]&gt;5,"delay","on time")</f>
        <v>delay</v>
      </c>
      <c r="R425" s="10">
        <f>DATEVALUE(Table1[[#This Row],[Delivery_Date]])</f>
        <v>45048</v>
      </c>
      <c r="S425" s="10">
        <f>DATEVALUE(Table1[[#This Row],[Order_Date]])</f>
        <v>45034</v>
      </c>
      <c r="T425" s="4" t="str" cm="1">
        <f t="array" ref="T425">_xlfn.IFS(Table1[[#This Row],[Inventory_Level]]&lt;=200,"low",Table1[[#This Row],[Inventory_Level]]&gt;=700,"high",Table1[[#This Row],[Inventory_Level]]&gt;200,"medium")</f>
        <v>medium</v>
      </c>
    </row>
    <row r="426" spans="1:20" x14ac:dyDescent="0.35">
      <c r="A426" s="4">
        <v>425</v>
      </c>
      <c r="B426" s="4" t="s">
        <v>59</v>
      </c>
      <c r="C426" s="4" t="s">
        <v>16</v>
      </c>
      <c r="D426" s="4" t="s">
        <v>32</v>
      </c>
      <c r="E426" s="4" t="s">
        <v>52</v>
      </c>
      <c r="F426" s="10" t="s">
        <v>173</v>
      </c>
      <c r="G426" s="11" t="s">
        <v>156</v>
      </c>
      <c r="H426" s="4">
        <v>94</v>
      </c>
      <c r="I426" s="12">
        <v>11540.51</v>
      </c>
      <c r="J426" s="12">
        <v>1084807.94</v>
      </c>
      <c r="K426" s="12">
        <v>2004.13</v>
      </c>
      <c r="L426" s="4">
        <v>183</v>
      </c>
      <c r="M426" s="4" t="s">
        <v>29</v>
      </c>
      <c r="N426" s="4" t="str" cm="1">
        <f t="array" ref="N426">_xlfn.SWITCH(E426,"Delhi","North","Chennai","South","Hyderabad","South","Mumbai","Central","Bangalore","South")</f>
        <v>Central</v>
      </c>
      <c r="O426" s="12">
        <v>172682.73</v>
      </c>
      <c r="P426" s="4">
        <f>Table1[[#This Row],[Delivery_Date]]-Table1[[#This Row],[Order_Date]]</f>
        <v>13</v>
      </c>
      <c r="Q426" s="4" t="str">
        <f>IF(Table1[[#This Row],[Delivery delay days]]&gt;5,"delay","on time")</f>
        <v>delay</v>
      </c>
      <c r="R426" s="10">
        <f>DATEVALUE(Table1[[#This Row],[Delivery_Date]])</f>
        <v>45073</v>
      </c>
      <c r="S426" s="10">
        <f>DATEVALUE(Table1[[#This Row],[Order_Date]])</f>
        <v>45060</v>
      </c>
      <c r="T426" s="4" t="str" cm="1">
        <f t="array" ref="T426">_xlfn.IFS(Table1[[#This Row],[Inventory_Level]]&lt;=200,"low",Table1[[#This Row],[Inventory_Level]]&gt;=700,"high",Table1[[#This Row],[Inventory_Level]]&gt;200,"medium")</f>
        <v>low</v>
      </c>
    </row>
    <row r="427" spans="1:20" x14ac:dyDescent="0.35">
      <c r="A427" s="4">
        <v>426</v>
      </c>
      <c r="B427" s="4" t="s">
        <v>51</v>
      </c>
      <c r="C427" s="4" t="s">
        <v>16</v>
      </c>
      <c r="D427" s="4" t="s">
        <v>45</v>
      </c>
      <c r="E427" s="4" t="s">
        <v>60</v>
      </c>
      <c r="F427" s="10" t="s">
        <v>297</v>
      </c>
      <c r="G427" s="11" t="s">
        <v>64</v>
      </c>
      <c r="H427" s="4">
        <v>11</v>
      </c>
      <c r="I427" s="12">
        <v>9429.49</v>
      </c>
      <c r="J427" s="12">
        <v>103724.39</v>
      </c>
      <c r="K427" s="12">
        <v>1683.02</v>
      </c>
      <c r="L427" s="4">
        <v>988</v>
      </c>
      <c r="M427" s="4" t="s">
        <v>35</v>
      </c>
      <c r="N427" s="4" t="str" cm="1">
        <f t="array" ref="N427">_xlfn.SWITCH(E427,"Delhi","North","Chennai","South","Hyderabad","South","Mumbai","Central","Bangalore","South")</f>
        <v>South</v>
      </c>
      <c r="O427" s="12">
        <v>20145.939999999999</v>
      </c>
      <c r="P427" s="4">
        <f>Table1[[#This Row],[Delivery_Date]]-Table1[[#This Row],[Order_Date]]</f>
        <v>4</v>
      </c>
      <c r="Q427" s="4" t="str">
        <f>IF(Table1[[#This Row],[Delivery delay days]]&gt;5,"delay","on time")</f>
        <v>on time</v>
      </c>
      <c r="R427" s="10">
        <f>DATEVALUE(Table1[[#This Row],[Delivery_Date]])</f>
        <v>45097</v>
      </c>
      <c r="S427" s="10">
        <f>DATEVALUE(Table1[[#This Row],[Order_Date]])</f>
        <v>45093</v>
      </c>
      <c r="T427" s="4" t="str" cm="1">
        <f t="array" ref="T427">_xlfn.IFS(Table1[[#This Row],[Inventory_Level]]&lt;=200,"low",Table1[[#This Row],[Inventory_Level]]&gt;=700,"high",Table1[[#This Row],[Inventory_Level]]&gt;200,"medium")</f>
        <v>high</v>
      </c>
    </row>
    <row r="428" spans="1:20" x14ac:dyDescent="0.35">
      <c r="A428" s="4">
        <v>427</v>
      </c>
      <c r="B428" s="4" t="s">
        <v>31</v>
      </c>
      <c r="C428" s="4" t="s">
        <v>38</v>
      </c>
      <c r="D428" s="4" t="s">
        <v>45</v>
      </c>
      <c r="E428" s="4" t="s">
        <v>18</v>
      </c>
      <c r="F428" s="10" t="s">
        <v>162</v>
      </c>
      <c r="G428" s="11" t="s">
        <v>302</v>
      </c>
      <c r="H428" s="4">
        <v>68</v>
      </c>
      <c r="I428" s="12">
        <v>41416.370000000003</v>
      </c>
      <c r="J428" s="12">
        <v>2816313.16</v>
      </c>
      <c r="K428" s="12">
        <v>972.66</v>
      </c>
      <c r="L428" s="4">
        <v>202</v>
      </c>
      <c r="M428" s="4" t="s">
        <v>42</v>
      </c>
      <c r="N428" s="4" t="str" cm="1">
        <f t="array" ref="N428">_xlfn.SWITCH(E428,"Delhi","North","Chennai","South","Hyderabad","South","Mumbai","Central","Bangalore","South")</f>
        <v>North</v>
      </c>
      <c r="O428" s="12">
        <v>702112.99</v>
      </c>
      <c r="P428" s="4">
        <f>Table1[[#This Row],[Delivery_Date]]-Table1[[#This Row],[Order_Date]]</f>
        <v>1</v>
      </c>
      <c r="Q428" s="4" t="str">
        <f>IF(Table1[[#This Row],[Delivery delay days]]&gt;5,"delay","on time")</f>
        <v>on time</v>
      </c>
      <c r="R428" s="10">
        <f>DATEVALUE(Table1[[#This Row],[Delivery_Date]])</f>
        <v>45166</v>
      </c>
      <c r="S428" s="10">
        <f>DATEVALUE(Table1[[#This Row],[Order_Date]])</f>
        <v>45165</v>
      </c>
      <c r="T428" s="4" t="str" cm="1">
        <f t="array" ref="T428">_xlfn.IFS(Table1[[#This Row],[Inventory_Level]]&lt;=200,"low",Table1[[#This Row],[Inventory_Level]]&gt;=700,"high",Table1[[#This Row],[Inventory_Level]]&gt;200,"medium")</f>
        <v>medium</v>
      </c>
    </row>
    <row r="429" spans="1:20" x14ac:dyDescent="0.35">
      <c r="A429" s="4">
        <v>428</v>
      </c>
      <c r="B429" s="4" t="s">
        <v>31</v>
      </c>
      <c r="C429" s="4" t="s">
        <v>16</v>
      </c>
      <c r="D429" s="4" t="s">
        <v>32</v>
      </c>
      <c r="E429" s="4" t="s">
        <v>60</v>
      </c>
      <c r="F429" s="10" t="s">
        <v>143</v>
      </c>
      <c r="G429" s="11" t="s">
        <v>300</v>
      </c>
      <c r="H429" s="4">
        <v>100</v>
      </c>
      <c r="I429" s="12">
        <v>23629.919999999998</v>
      </c>
      <c r="J429" s="12">
        <v>2362992</v>
      </c>
      <c r="K429" s="12">
        <v>2149.4</v>
      </c>
      <c r="L429" s="4">
        <v>505</v>
      </c>
      <c r="M429" s="4" t="s">
        <v>21</v>
      </c>
      <c r="N429" s="4" t="str" cm="1">
        <f t="array" ref="N429">_xlfn.SWITCH(E429,"Delhi","North","Chennai","South","Hyderabad","South","Mumbai","Central","Bangalore","South")</f>
        <v>South</v>
      </c>
      <c r="O429" s="12">
        <v>240916.38</v>
      </c>
      <c r="P429" s="4">
        <f>Table1[[#This Row],[Delivery_Date]]-Table1[[#This Row],[Order_Date]]</f>
        <v>14</v>
      </c>
      <c r="Q429" s="4" t="str">
        <f>IF(Table1[[#This Row],[Delivery delay days]]&gt;5,"delay","on time")</f>
        <v>delay</v>
      </c>
      <c r="R429" s="10">
        <f>DATEVALUE(Table1[[#This Row],[Delivery_Date]])</f>
        <v>45216</v>
      </c>
      <c r="S429" s="10">
        <f>DATEVALUE(Table1[[#This Row],[Order_Date]])</f>
        <v>45202</v>
      </c>
      <c r="T429" s="4" t="str" cm="1">
        <f t="array" ref="T429">_xlfn.IFS(Table1[[#This Row],[Inventory_Level]]&lt;=200,"low",Table1[[#This Row],[Inventory_Level]]&gt;=700,"high",Table1[[#This Row],[Inventory_Level]]&gt;200,"medium")</f>
        <v>medium</v>
      </c>
    </row>
    <row r="430" spans="1:20" x14ac:dyDescent="0.35">
      <c r="A430" s="4">
        <v>429</v>
      </c>
      <c r="B430" s="4" t="s">
        <v>44</v>
      </c>
      <c r="C430" s="4" t="s">
        <v>16</v>
      </c>
      <c r="D430" s="4" t="s">
        <v>32</v>
      </c>
      <c r="E430" s="4" t="s">
        <v>60</v>
      </c>
      <c r="F430" s="10" t="s">
        <v>72</v>
      </c>
      <c r="G430" s="11" t="s">
        <v>323</v>
      </c>
      <c r="H430" s="4">
        <v>87</v>
      </c>
      <c r="I430" s="12">
        <v>22600.880000000001</v>
      </c>
      <c r="J430" s="12">
        <v>1966276.56</v>
      </c>
      <c r="K430" s="12">
        <v>286.58</v>
      </c>
      <c r="L430" s="4">
        <v>31</v>
      </c>
      <c r="M430" s="4" t="s">
        <v>29</v>
      </c>
      <c r="N430" s="4" t="str" cm="1">
        <f t="array" ref="N430">_xlfn.SWITCH(E430,"Delhi","North","Chennai","South","Hyderabad","South","Mumbai","Central","Bangalore","South")</f>
        <v>South</v>
      </c>
      <c r="O430" s="12">
        <v>228742.01</v>
      </c>
      <c r="P430" s="4">
        <f>Table1[[#This Row],[Delivery_Date]]-Table1[[#This Row],[Order_Date]]</f>
        <v>2</v>
      </c>
      <c r="Q430" s="4" t="str">
        <f>IF(Table1[[#This Row],[Delivery delay days]]&gt;5,"delay","on time")</f>
        <v>on time</v>
      </c>
      <c r="R430" s="10">
        <f>DATEVALUE(Table1[[#This Row],[Delivery_Date]])</f>
        <v>45273</v>
      </c>
      <c r="S430" s="10">
        <f>DATEVALUE(Table1[[#This Row],[Order_Date]])</f>
        <v>45271</v>
      </c>
      <c r="T430" s="4" t="str" cm="1">
        <f t="array" ref="T430">_xlfn.IFS(Table1[[#This Row],[Inventory_Level]]&lt;=200,"low",Table1[[#This Row],[Inventory_Level]]&gt;=700,"high",Table1[[#This Row],[Inventory_Level]]&gt;200,"medium")</f>
        <v>low</v>
      </c>
    </row>
    <row r="431" spans="1:20" x14ac:dyDescent="0.35">
      <c r="A431" s="4">
        <v>430</v>
      </c>
      <c r="B431" s="4" t="s">
        <v>37</v>
      </c>
      <c r="C431" s="4" t="s">
        <v>38</v>
      </c>
      <c r="D431" s="4" t="s">
        <v>45</v>
      </c>
      <c r="E431" s="4" t="s">
        <v>18</v>
      </c>
      <c r="F431" s="10" t="s">
        <v>176</v>
      </c>
      <c r="G431" s="11" t="s">
        <v>353</v>
      </c>
      <c r="H431" s="4">
        <v>18</v>
      </c>
      <c r="I431" s="12">
        <v>4457.3999999999996</v>
      </c>
      <c r="J431" s="12">
        <v>80233.2</v>
      </c>
      <c r="K431" s="12">
        <v>2562.5300000000002</v>
      </c>
      <c r="L431" s="4">
        <v>588</v>
      </c>
      <c r="M431" s="4" t="s">
        <v>42</v>
      </c>
      <c r="N431" s="4" t="str" cm="1">
        <f t="array" ref="N431">_xlfn.SWITCH(E431,"Delhi","North","Chennai","South","Hyderabad","South","Mumbai","Central","Bangalore","South")</f>
        <v>North</v>
      </c>
      <c r="O431" s="12">
        <v>6643.83</v>
      </c>
      <c r="P431" s="4">
        <f>Table1[[#This Row],[Delivery_Date]]-Table1[[#This Row],[Order_Date]]</f>
        <v>5</v>
      </c>
      <c r="Q431" s="4" t="str">
        <f>IF(Table1[[#This Row],[Delivery delay days]]&gt;5,"delay","on time")</f>
        <v>on time</v>
      </c>
      <c r="R431" s="10">
        <f>DATEVALUE(Table1[[#This Row],[Delivery_Date]])</f>
        <v>45106</v>
      </c>
      <c r="S431" s="10">
        <f>DATEVALUE(Table1[[#This Row],[Order_Date]])</f>
        <v>45101</v>
      </c>
      <c r="T431" s="4" t="str" cm="1">
        <f t="array" ref="T431">_xlfn.IFS(Table1[[#This Row],[Inventory_Level]]&lt;=200,"low",Table1[[#This Row],[Inventory_Level]]&gt;=700,"high",Table1[[#This Row],[Inventory_Level]]&gt;200,"medium")</f>
        <v>medium</v>
      </c>
    </row>
    <row r="432" spans="1:20" x14ac:dyDescent="0.35">
      <c r="A432" s="4">
        <v>431</v>
      </c>
      <c r="B432" s="4" t="s">
        <v>65</v>
      </c>
      <c r="C432" s="4" t="s">
        <v>38</v>
      </c>
      <c r="D432" s="4" t="s">
        <v>25</v>
      </c>
      <c r="E432" s="4" t="s">
        <v>46</v>
      </c>
      <c r="F432" s="10" t="s">
        <v>210</v>
      </c>
      <c r="G432" s="11" t="s">
        <v>105</v>
      </c>
      <c r="H432" s="4">
        <v>19</v>
      </c>
      <c r="I432" s="12">
        <v>44912.53</v>
      </c>
      <c r="J432" s="12">
        <v>853338.07</v>
      </c>
      <c r="K432" s="12">
        <v>2398.35</v>
      </c>
      <c r="L432" s="4">
        <v>345</v>
      </c>
      <c r="M432" s="4" t="s">
        <v>35</v>
      </c>
      <c r="N432" s="4" t="str" cm="1">
        <f t="array" ref="N432">_xlfn.SWITCH(E432,"Delhi","North","Chennai","South","Hyderabad","South","Mumbai","Central","Bangalore","South")</f>
        <v>South</v>
      </c>
      <c r="O432" s="12">
        <v>99262.11</v>
      </c>
      <c r="P432" s="4">
        <f>Table1[[#This Row],[Delivery_Date]]-Table1[[#This Row],[Order_Date]]</f>
        <v>4</v>
      </c>
      <c r="Q432" s="4" t="str">
        <f>IF(Table1[[#This Row],[Delivery delay days]]&gt;5,"delay","on time")</f>
        <v>on time</v>
      </c>
      <c r="R432" s="10">
        <f>DATEVALUE(Table1[[#This Row],[Delivery_Date]])</f>
        <v>45011</v>
      </c>
      <c r="S432" s="10">
        <f>DATEVALUE(Table1[[#This Row],[Order_Date]])</f>
        <v>45007</v>
      </c>
      <c r="T432" s="4" t="str" cm="1">
        <f t="array" ref="T432">_xlfn.IFS(Table1[[#This Row],[Inventory_Level]]&lt;=200,"low",Table1[[#This Row],[Inventory_Level]]&gt;=700,"high",Table1[[#This Row],[Inventory_Level]]&gt;200,"medium")</f>
        <v>medium</v>
      </c>
    </row>
    <row r="433" spans="1:20" x14ac:dyDescent="0.35">
      <c r="A433" s="4">
        <v>432</v>
      </c>
      <c r="B433" s="4" t="s">
        <v>51</v>
      </c>
      <c r="C433" s="4" t="s">
        <v>38</v>
      </c>
      <c r="D433" s="4" t="s">
        <v>32</v>
      </c>
      <c r="E433" s="4" t="s">
        <v>26</v>
      </c>
      <c r="F433" s="10" t="s">
        <v>58</v>
      </c>
      <c r="G433" s="11" t="s">
        <v>339</v>
      </c>
      <c r="H433" s="4">
        <v>6</v>
      </c>
      <c r="I433" s="12">
        <v>34217.33</v>
      </c>
      <c r="J433" s="12">
        <v>205303.98</v>
      </c>
      <c r="K433" s="12">
        <v>3705.78</v>
      </c>
      <c r="L433" s="4">
        <v>393</v>
      </c>
      <c r="M433" s="4" t="s">
        <v>42</v>
      </c>
      <c r="N433" s="4" t="str" cm="1">
        <f t="array" ref="N433">_xlfn.SWITCH(E433,"Delhi","North","Chennai","South","Hyderabad","South","Mumbai","Central","Bangalore","South")</f>
        <v>South</v>
      </c>
      <c r="O433" s="12">
        <v>24037.17</v>
      </c>
      <c r="P433" s="4">
        <f>Table1[[#This Row],[Delivery_Date]]-Table1[[#This Row],[Order_Date]]</f>
        <v>11</v>
      </c>
      <c r="Q433" s="4" t="str">
        <f>IF(Table1[[#This Row],[Delivery delay days]]&gt;5,"delay","on time")</f>
        <v>delay</v>
      </c>
      <c r="R433" s="10">
        <f>DATEVALUE(Table1[[#This Row],[Delivery_Date]])</f>
        <v>45056</v>
      </c>
      <c r="S433" s="10">
        <f>DATEVALUE(Table1[[#This Row],[Order_Date]])</f>
        <v>45045</v>
      </c>
      <c r="T433" s="4" t="str" cm="1">
        <f t="array" ref="T433">_xlfn.IFS(Table1[[#This Row],[Inventory_Level]]&lt;=200,"low",Table1[[#This Row],[Inventory_Level]]&gt;=700,"high",Table1[[#This Row],[Inventory_Level]]&gt;200,"medium")</f>
        <v>medium</v>
      </c>
    </row>
    <row r="434" spans="1:20" x14ac:dyDescent="0.35">
      <c r="A434" s="4">
        <v>433</v>
      </c>
      <c r="B434" s="4" t="s">
        <v>37</v>
      </c>
      <c r="C434" s="4" t="s">
        <v>24</v>
      </c>
      <c r="D434" s="4" t="s">
        <v>39</v>
      </c>
      <c r="E434" s="4" t="s">
        <v>52</v>
      </c>
      <c r="F434" s="10" t="s">
        <v>323</v>
      </c>
      <c r="G434" s="11" t="s">
        <v>149</v>
      </c>
      <c r="H434" s="4">
        <v>68</v>
      </c>
      <c r="I434" s="12">
        <v>4385.3999999999996</v>
      </c>
      <c r="J434" s="12">
        <v>298207.2</v>
      </c>
      <c r="K434" s="12">
        <v>3006.89</v>
      </c>
      <c r="L434" s="4">
        <v>31</v>
      </c>
      <c r="M434" s="4" t="s">
        <v>35</v>
      </c>
      <c r="N434" s="4" t="str" cm="1">
        <f t="array" ref="N434">_xlfn.SWITCH(E434,"Delhi","North","Chennai","South","Hyderabad","South","Mumbai","Central","Bangalore","South")</f>
        <v>Central</v>
      </c>
      <c r="O434" s="12">
        <v>20535.29</v>
      </c>
      <c r="P434" s="4">
        <f>Table1[[#This Row],[Delivery_Date]]-Table1[[#This Row],[Order_Date]]</f>
        <v>12</v>
      </c>
      <c r="Q434" s="4" t="str">
        <f>IF(Table1[[#This Row],[Delivery delay days]]&gt;5,"delay","on time")</f>
        <v>delay</v>
      </c>
      <c r="R434" s="10">
        <f>DATEVALUE(Table1[[#This Row],[Delivery_Date]])</f>
        <v>45285</v>
      </c>
      <c r="S434" s="10">
        <f>DATEVALUE(Table1[[#This Row],[Order_Date]])</f>
        <v>45273</v>
      </c>
      <c r="T434" s="4" t="str" cm="1">
        <f t="array" ref="T434">_xlfn.IFS(Table1[[#This Row],[Inventory_Level]]&lt;=200,"low",Table1[[#This Row],[Inventory_Level]]&gt;=700,"high",Table1[[#This Row],[Inventory_Level]]&gt;200,"medium")</f>
        <v>low</v>
      </c>
    </row>
    <row r="435" spans="1:20" x14ac:dyDescent="0.35">
      <c r="A435" s="4">
        <v>434</v>
      </c>
      <c r="B435" s="4" t="s">
        <v>23</v>
      </c>
      <c r="C435" s="4" t="s">
        <v>38</v>
      </c>
      <c r="D435" s="4" t="s">
        <v>39</v>
      </c>
      <c r="E435" s="4" t="s">
        <v>52</v>
      </c>
      <c r="F435" s="10" t="s">
        <v>78</v>
      </c>
      <c r="G435" s="11" t="s">
        <v>73</v>
      </c>
      <c r="H435" s="4">
        <v>65</v>
      </c>
      <c r="I435" s="12">
        <v>40110.83</v>
      </c>
      <c r="J435" s="12">
        <v>2607203.9500000002</v>
      </c>
      <c r="K435" s="12">
        <v>1701.38</v>
      </c>
      <c r="L435" s="4">
        <v>296</v>
      </c>
      <c r="M435" s="4" t="s">
        <v>21</v>
      </c>
      <c r="N435" s="4" t="str" cm="1">
        <f t="array" ref="N435">_xlfn.SWITCH(E435,"Delhi","North","Chennai","South","Hyderabad","South","Mumbai","Central","Bangalore","South")</f>
        <v>Central</v>
      </c>
      <c r="O435" s="12">
        <v>163563.18</v>
      </c>
      <c r="P435" s="4">
        <f>Table1[[#This Row],[Delivery_Date]]-Table1[[#This Row],[Order_Date]]</f>
        <v>14</v>
      </c>
      <c r="Q435" s="4" t="str">
        <f>IF(Table1[[#This Row],[Delivery delay days]]&gt;5,"delay","on time")</f>
        <v>delay</v>
      </c>
      <c r="R435" s="10">
        <f>DATEVALUE(Table1[[#This Row],[Delivery_Date]])</f>
        <v>45220</v>
      </c>
      <c r="S435" s="10">
        <f>DATEVALUE(Table1[[#This Row],[Order_Date]])</f>
        <v>45206</v>
      </c>
      <c r="T435" s="4" t="str" cm="1">
        <f t="array" ref="T435">_xlfn.IFS(Table1[[#This Row],[Inventory_Level]]&lt;=200,"low",Table1[[#This Row],[Inventory_Level]]&gt;=700,"high",Table1[[#This Row],[Inventory_Level]]&gt;200,"medium")</f>
        <v>medium</v>
      </c>
    </row>
    <row r="436" spans="1:20" x14ac:dyDescent="0.35">
      <c r="A436" s="4">
        <v>435</v>
      </c>
      <c r="B436" s="4" t="s">
        <v>51</v>
      </c>
      <c r="C436" s="4" t="s">
        <v>38</v>
      </c>
      <c r="D436" s="4" t="s">
        <v>45</v>
      </c>
      <c r="E436" s="4" t="s">
        <v>52</v>
      </c>
      <c r="F436" s="10" t="s">
        <v>287</v>
      </c>
      <c r="G436" s="11" t="s">
        <v>259</v>
      </c>
      <c r="H436" s="4">
        <v>61</v>
      </c>
      <c r="I436" s="12">
        <v>39718.769999999997</v>
      </c>
      <c r="J436" s="12">
        <v>2422844.9700000002</v>
      </c>
      <c r="K436" s="12">
        <v>4673.8999999999996</v>
      </c>
      <c r="L436" s="4">
        <v>283</v>
      </c>
      <c r="M436" s="4" t="s">
        <v>21</v>
      </c>
      <c r="N436" s="4" t="str" cm="1">
        <f t="array" ref="N436">_xlfn.SWITCH(E436,"Delhi","North","Chennai","South","Hyderabad","South","Mumbai","Central","Bangalore","South")</f>
        <v>Central</v>
      </c>
      <c r="O436" s="12">
        <v>132680.13</v>
      </c>
      <c r="P436" s="4">
        <f>Table1[[#This Row],[Delivery_Date]]-Table1[[#This Row],[Order_Date]]</f>
        <v>14</v>
      </c>
      <c r="Q436" s="4" t="str">
        <f>IF(Table1[[#This Row],[Delivery delay days]]&gt;5,"delay","on time")</f>
        <v>delay</v>
      </c>
      <c r="R436" s="10">
        <f>DATEVALUE(Table1[[#This Row],[Delivery_Date]])</f>
        <v>45016</v>
      </c>
      <c r="S436" s="10">
        <f>DATEVALUE(Table1[[#This Row],[Order_Date]])</f>
        <v>45002</v>
      </c>
      <c r="T436" s="4" t="str" cm="1">
        <f t="array" ref="T436">_xlfn.IFS(Table1[[#This Row],[Inventory_Level]]&lt;=200,"low",Table1[[#This Row],[Inventory_Level]]&gt;=700,"high",Table1[[#This Row],[Inventory_Level]]&gt;200,"medium")</f>
        <v>medium</v>
      </c>
    </row>
    <row r="437" spans="1:20" x14ac:dyDescent="0.35">
      <c r="A437" s="4">
        <v>436</v>
      </c>
      <c r="B437" s="4" t="s">
        <v>37</v>
      </c>
      <c r="C437" s="4" t="s">
        <v>24</v>
      </c>
      <c r="D437" s="4" t="s">
        <v>17</v>
      </c>
      <c r="E437" s="4" t="s">
        <v>26</v>
      </c>
      <c r="F437" s="10" t="s">
        <v>192</v>
      </c>
      <c r="G437" s="11" t="s">
        <v>117</v>
      </c>
      <c r="H437" s="4">
        <v>38</v>
      </c>
      <c r="I437" s="12">
        <v>36942.400000000001</v>
      </c>
      <c r="J437" s="12">
        <v>1403811.2</v>
      </c>
      <c r="K437" s="12">
        <v>3722.52</v>
      </c>
      <c r="L437" s="4">
        <v>136</v>
      </c>
      <c r="M437" s="4" t="s">
        <v>42</v>
      </c>
      <c r="N437" s="4" t="str" cm="1">
        <f t="array" ref="N437">_xlfn.SWITCH(E437,"Delhi","North","Chennai","South","Hyderabad","South","Mumbai","Central","Bangalore","South")</f>
        <v>South</v>
      </c>
      <c r="O437" s="12">
        <v>165910.1</v>
      </c>
      <c r="P437" s="4">
        <f>Table1[[#This Row],[Delivery_Date]]-Table1[[#This Row],[Order_Date]]</f>
        <v>10</v>
      </c>
      <c r="Q437" s="4" t="str">
        <f>IF(Table1[[#This Row],[Delivery delay days]]&gt;5,"delay","on time")</f>
        <v>delay</v>
      </c>
      <c r="R437" s="10">
        <f>DATEVALUE(Table1[[#This Row],[Delivery_Date]])</f>
        <v>45191</v>
      </c>
      <c r="S437" s="10">
        <f>DATEVALUE(Table1[[#This Row],[Order_Date]])</f>
        <v>45181</v>
      </c>
      <c r="T437" s="4" t="str" cm="1">
        <f t="array" ref="T437">_xlfn.IFS(Table1[[#This Row],[Inventory_Level]]&lt;=200,"low",Table1[[#This Row],[Inventory_Level]]&gt;=700,"high",Table1[[#This Row],[Inventory_Level]]&gt;200,"medium")</f>
        <v>low</v>
      </c>
    </row>
    <row r="438" spans="1:20" x14ac:dyDescent="0.35">
      <c r="A438" s="4">
        <v>437</v>
      </c>
      <c r="B438" s="4" t="s">
        <v>44</v>
      </c>
      <c r="C438" s="4" t="s">
        <v>38</v>
      </c>
      <c r="D438" s="4" t="s">
        <v>45</v>
      </c>
      <c r="E438" s="4" t="s">
        <v>52</v>
      </c>
      <c r="F438" s="10" t="s">
        <v>172</v>
      </c>
      <c r="G438" s="11" t="s">
        <v>370</v>
      </c>
      <c r="H438" s="4">
        <v>10</v>
      </c>
      <c r="I438" s="12">
        <v>37089.18</v>
      </c>
      <c r="J438" s="12">
        <v>370891.8</v>
      </c>
      <c r="K438" s="12">
        <v>1371.55</v>
      </c>
      <c r="L438" s="4">
        <v>88</v>
      </c>
      <c r="M438" s="4" t="s">
        <v>42</v>
      </c>
      <c r="N438" s="4" t="str" cm="1">
        <f t="array" ref="N438">_xlfn.SWITCH(E438,"Delhi","North","Chennai","South","Hyderabad","South","Mumbai","Central","Bangalore","South")</f>
        <v>Central</v>
      </c>
      <c r="O438" s="12">
        <v>77641.55</v>
      </c>
      <c r="P438" s="4">
        <f>Table1[[#This Row],[Delivery_Date]]-Table1[[#This Row],[Order_Date]]</f>
        <v>4</v>
      </c>
      <c r="Q438" s="4" t="str">
        <f>IF(Table1[[#This Row],[Delivery delay days]]&gt;5,"delay","on time")</f>
        <v>on time</v>
      </c>
      <c r="R438" s="10">
        <f>DATEVALUE(Table1[[#This Row],[Delivery_Date]])</f>
        <v>45180</v>
      </c>
      <c r="S438" s="10">
        <f>DATEVALUE(Table1[[#This Row],[Order_Date]])</f>
        <v>45176</v>
      </c>
      <c r="T438" s="4" t="str" cm="1">
        <f t="array" ref="T438">_xlfn.IFS(Table1[[#This Row],[Inventory_Level]]&lt;=200,"low",Table1[[#This Row],[Inventory_Level]]&gt;=700,"high",Table1[[#This Row],[Inventory_Level]]&gt;200,"medium")</f>
        <v>low</v>
      </c>
    </row>
    <row r="439" spans="1:20" x14ac:dyDescent="0.35">
      <c r="A439" s="4">
        <v>438</v>
      </c>
      <c r="B439" s="4" t="s">
        <v>65</v>
      </c>
      <c r="C439" s="4" t="s">
        <v>16</v>
      </c>
      <c r="D439" s="4" t="s">
        <v>45</v>
      </c>
      <c r="E439" s="4" t="s">
        <v>46</v>
      </c>
      <c r="F439" s="10" t="s">
        <v>329</v>
      </c>
      <c r="G439" s="11" t="s">
        <v>137</v>
      </c>
      <c r="H439" s="4">
        <v>60</v>
      </c>
      <c r="I439" s="12">
        <v>9803.7000000000007</v>
      </c>
      <c r="J439" s="12">
        <v>588222</v>
      </c>
      <c r="K439" s="12">
        <v>3799.46</v>
      </c>
      <c r="L439" s="4">
        <v>985</v>
      </c>
      <c r="M439" s="4" t="s">
        <v>42</v>
      </c>
      <c r="N439" s="4" t="str" cm="1">
        <f t="array" ref="N439">_xlfn.SWITCH(E439,"Delhi","North","Chennai","South","Hyderabad","South","Mumbai","Central","Bangalore","South")</f>
        <v>South</v>
      </c>
      <c r="O439" s="12">
        <v>35385.39</v>
      </c>
      <c r="P439" s="4">
        <f>Table1[[#This Row],[Delivery_Date]]-Table1[[#This Row],[Order_Date]]</f>
        <v>14</v>
      </c>
      <c r="Q439" s="4" t="str">
        <f>IF(Table1[[#This Row],[Delivery delay days]]&gt;5,"delay","on time")</f>
        <v>delay</v>
      </c>
      <c r="R439" s="10">
        <f>DATEVALUE(Table1[[#This Row],[Delivery_Date]])</f>
        <v>45144</v>
      </c>
      <c r="S439" s="10">
        <f>DATEVALUE(Table1[[#This Row],[Order_Date]])</f>
        <v>45130</v>
      </c>
      <c r="T439" s="4" t="str" cm="1">
        <f t="array" ref="T439">_xlfn.IFS(Table1[[#This Row],[Inventory_Level]]&lt;=200,"low",Table1[[#This Row],[Inventory_Level]]&gt;=700,"high",Table1[[#This Row],[Inventory_Level]]&gt;200,"medium")</f>
        <v>high</v>
      </c>
    </row>
    <row r="440" spans="1:20" x14ac:dyDescent="0.35">
      <c r="A440" s="4">
        <v>439</v>
      </c>
      <c r="B440" s="4" t="s">
        <v>51</v>
      </c>
      <c r="C440" s="4" t="s">
        <v>24</v>
      </c>
      <c r="D440" s="4" t="s">
        <v>25</v>
      </c>
      <c r="E440" s="4" t="s">
        <v>18</v>
      </c>
      <c r="F440" s="10" t="s">
        <v>339</v>
      </c>
      <c r="G440" s="11" t="s">
        <v>371</v>
      </c>
      <c r="H440" s="4">
        <v>60</v>
      </c>
      <c r="I440" s="12">
        <v>16520.36</v>
      </c>
      <c r="J440" s="12">
        <v>991221.6</v>
      </c>
      <c r="K440" s="12">
        <v>4287.72</v>
      </c>
      <c r="L440" s="4">
        <v>667</v>
      </c>
      <c r="M440" s="4" t="s">
        <v>35</v>
      </c>
      <c r="N440" s="4" t="str" cm="1">
        <f t="array" ref="N440">_xlfn.SWITCH(E440,"Delhi","North","Chennai","South","Hyderabad","South","Mumbai","Central","Bangalore","South")</f>
        <v>North</v>
      </c>
      <c r="O440" s="12">
        <v>204154.81</v>
      </c>
      <c r="P440" s="4">
        <f>Table1[[#This Row],[Delivery_Date]]-Table1[[#This Row],[Order_Date]]</f>
        <v>8</v>
      </c>
      <c r="Q440" s="4" t="str">
        <f>IF(Table1[[#This Row],[Delivery delay days]]&gt;5,"delay","on time")</f>
        <v>delay</v>
      </c>
      <c r="R440" s="10">
        <f>DATEVALUE(Table1[[#This Row],[Delivery_Date]])</f>
        <v>45064</v>
      </c>
      <c r="S440" s="10">
        <f>DATEVALUE(Table1[[#This Row],[Order_Date]])</f>
        <v>45056</v>
      </c>
      <c r="T440" s="4" t="str" cm="1">
        <f t="array" ref="T440">_xlfn.IFS(Table1[[#This Row],[Inventory_Level]]&lt;=200,"low",Table1[[#This Row],[Inventory_Level]]&gt;=700,"high",Table1[[#This Row],[Inventory_Level]]&gt;200,"medium")</f>
        <v>medium</v>
      </c>
    </row>
    <row r="441" spans="1:20" x14ac:dyDescent="0.35">
      <c r="A441" s="4">
        <v>440</v>
      </c>
      <c r="B441" s="4" t="s">
        <v>59</v>
      </c>
      <c r="C441" s="4" t="s">
        <v>16</v>
      </c>
      <c r="D441" s="4" t="s">
        <v>45</v>
      </c>
      <c r="E441" s="4" t="s">
        <v>26</v>
      </c>
      <c r="F441" s="10" t="s">
        <v>372</v>
      </c>
      <c r="G441" s="11" t="s">
        <v>245</v>
      </c>
      <c r="H441" s="4">
        <v>96</v>
      </c>
      <c r="I441" s="12">
        <v>24366.6</v>
      </c>
      <c r="J441" s="12">
        <v>2339193.6</v>
      </c>
      <c r="K441" s="12">
        <v>876.46</v>
      </c>
      <c r="L441" s="4">
        <v>494</v>
      </c>
      <c r="M441" s="4" t="s">
        <v>21</v>
      </c>
      <c r="N441" s="4" t="str" cm="1">
        <f t="array" ref="N441">_xlfn.SWITCH(E441,"Delhi","North","Chennai","South","Hyderabad","South","Mumbai","Central","Bangalore","South")</f>
        <v>South</v>
      </c>
      <c r="O441" s="12">
        <v>153679.04000000001</v>
      </c>
      <c r="P441" s="4">
        <f>Table1[[#This Row],[Delivery_Date]]-Table1[[#This Row],[Order_Date]]</f>
        <v>2</v>
      </c>
      <c r="Q441" s="4" t="str">
        <f>IF(Table1[[#This Row],[Delivery delay days]]&gt;5,"delay","on time")</f>
        <v>on time</v>
      </c>
      <c r="R441" s="10">
        <f>DATEVALUE(Table1[[#This Row],[Delivery_Date]])</f>
        <v>44958</v>
      </c>
      <c r="S441" s="10">
        <f>DATEVALUE(Table1[[#This Row],[Order_Date]])</f>
        <v>44956</v>
      </c>
      <c r="T441" s="4" t="str" cm="1">
        <f t="array" ref="T441">_xlfn.IFS(Table1[[#This Row],[Inventory_Level]]&lt;=200,"low",Table1[[#This Row],[Inventory_Level]]&gt;=700,"high",Table1[[#This Row],[Inventory_Level]]&gt;200,"medium")</f>
        <v>medium</v>
      </c>
    </row>
    <row r="442" spans="1:20" x14ac:dyDescent="0.35">
      <c r="A442" s="4">
        <v>441</v>
      </c>
      <c r="B442" s="4" t="s">
        <v>15</v>
      </c>
      <c r="C442" s="4" t="s">
        <v>24</v>
      </c>
      <c r="D442" s="4" t="s">
        <v>32</v>
      </c>
      <c r="E442" s="4" t="s">
        <v>26</v>
      </c>
      <c r="F442" s="10" t="s">
        <v>122</v>
      </c>
      <c r="G442" s="11" t="s">
        <v>212</v>
      </c>
      <c r="H442" s="4">
        <v>66</v>
      </c>
      <c r="I442" s="12">
        <v>30667.41</v>
      </c>
      <c r="J442" s="12">
        <v>2024049.06</v>
      </c>
      <c r="K442" s="12">
        <v>1884.2</v>
      </c>
      <c r="L442" s="4">
        <v>357</v>
      </c>
      <c r="M442" s="4" t="s">
        <v>29</v>
      </c>
      <c r="N442" s="4" t="str" cm="1">
        <f t="array" ref="N442">_xlfn.SWITCH(E442,"Delhi","North","Chennai","South","Hyderabad","South","Mumbai","Central","Bangalore","South")</f>
        <v>South</v>
      </c>
      <c r="O442" s="12">
        <v>397161.52</v>
      </c>
      <c r="P442" s="4">
        <f>Table1[[#This Row],[Delivery_Date]]-Table1[[#This Row],[Order_Date]]</f>
        <v>13</v>
      </c>
      <c r="Q442" s="4" t="str">
        <f>IF(Table1[[#This Row],[Delivery delay days]]&gt;5,"delay","on time")</f>
        <v>delay</v>
      </c>
      <c r="R442" s="10">
        <f>DATEVALUE(Table1[[#This Row],[Delivery_Date]])</f>
        <v>45241</v>
      </c>
      <c r="S442" s="10">
        <f>DATEVALUE(Table1[[#This Row],[Order_Date]])</f>
        <v>45228</v>
      </c>
      <c r="T442" s="4" t="str" cm="1">
        <f t="array" ref="T442">_xlfn.IFS(Table1[[#This Row],[Inventory_Level]]&lt;=200,"low",Table1[[#This Row],[Inventory_Level]]&gt;=700,"high",Table1[[#This Row],[Inventory_Level]]&gt;200,"medium")</f>
        <v>medium</v>
      </c>
    </row>
    <row r="443" spans="1:20" x14ac:dyDescent="0.35">
      <c r="A443" s="4">
        <v>442</v>
      </c>
      <c r="B443" s="4" t="s">
        <v>59</v>
      </c>
      <c r="C443" s="4" t="s">
        <v>38</v>
      </c>
      <c r="D443" s="4" t="s">
        <v>45</v>
      </c>
      <c r="E443" s="4" t="s">
        <v>18</v>
      </c>
      <c r="F443" s="10" t="s">
        <v>220</v>
      </c>
      <c r="G443" s="11" t="s">
        <v>192</v>
      </c>
      <c r="H443" s="4">
        <v>30</v>
      </c>
      <c r="I443" s="12">
        <v>949.68</v>
      </c>
      <c r="J443" s="12">
        <v>28490.400000000001</v>
      </c>
      <c r="K443" s="12">
        <v>345.1</v>
      </c>
      <c r="L443" s="4">
        <v>409</v>
      </c>
      <c r="M443" s="4" t="s">
        <v>21</v>
      </c>
      <c r="N443" s="4" t="str" cm="1">
        <f t="array" ref="N443">_xlfn.SWITCH(E443,"Delhi","North","Chennai","South","Hyderabad","South","Mumbai","Central","Bangalore","South")</f>
        <v>North</v>
      </c>
      <c r="O443" s="12">
        <v>3219.68</v>
      </c>
      <c r="P443" s="4">
        <f>Table1[[#This Row],[Delivery_Date]]-Table1[[#This Row],[Order_Date]]</f>
        <v>4</v>
      </c>
      <c r="Q443" s="4" t="str">
        <f>IF(Table1[[#This Row],[Delivery delay days]]&gt;5,"delay","on time")</f>
        <v>on time</v>
      </c>
      <c r="R443" s="10">
        <f>DATEVALUE(Table1[[#This Row],[Delivery_Date]])</f>
        <v>45181</v>
      </c>
      <c r="S443" s="10">
        <f>DATEVALUE(Table1[[#This Row],[Order_Date]])</f>
        <v>45177</v>
      </c>
      <c r="T443" s="4" t="str" cm="1">
        <f t="array" ref="T443">_xlfn.IFS(Table1[[#This Row],[Inventory_Level]]&lt;=200,"low",Table1[[#This Row],[Inventory_Level]]&gt;=700,"high",Table1[[#This Row],[Inventory_Level]]&gt;200,"medium")</f>
        <v>medium</v>
      </c>
    </row>
    <row r="444" spans="1:20" x14ac:dyDescent="0.35">
      <c r="A444" s="4">
        <v>443</v>
      </c>
      <c r="B444" s="4" t="s">
        <v>23</v>
      </c>
      <c r="C444" s="4" t="s">
        <v>38</v>
      </c>
      <c r="D444" s="4" t="s">
        <v>45</v>
      </c>
      <c r="E444" s="4" t="s">
        <v>26</v>
      </c>
      <c r="F444" s="10" t="s">
        <v>353</v>
      </c>
      <c r="G444" s="11" t="s">
        <v>247</v>
      </c>
      <c r="H444" s="4">
        <v>6</v>
      </c>
      <c r="I444" s="12">
        <v>15995.33</v>
      </c>
      <c r="J444" s="12">
        <v>95971.98</v>
      </c>
      <c r="K444" s="12">
        <v>3021.27</v>
      </c>
      <c r="L444" s="4">
        <v>916</v>
      </c>
      <c r="M444" s="4" t="s">
        <v>42</v>
      </c>
      <c r="N444" s="4" t="str" cm="1">
        <f t="array" ref="N444">_xlfn.SWITCH(E444,"Delhi","North","Chennai","South","Hyderabad","South","Mumbai","Central","Bangalore","South")</f>
        <v>South</v>
      </c>
      <c r="O444" s="12">
        <v>8086.2</v>
      </c>
      <c r="P444" s="4">
        <f>Table1[[#This Row],[Delivery_Date]]-Table1[[#This Row],[Order_Date]]</f>
        <v>5</v>
      </c>
      <c r="Q444" s="4" t="str">
        <f>IF(Table1[[#This Row],[Delivery delay days]]&gt;5,"delay","on time")</f>
        <v>on time</v>
      </c>
      <c r="R444" s="10">
        <f>DATEVALUE(Table1[[#This Row],[Delivery_Date]])</f>
        <v>45111</v>
      </c>
      <c r="S444" s="10">
        <f>DATEVALUE(Table1[[#This Row],[Order_Date]])</f>
        <v>45106</v>
      </c>
      <c r="T444" s="4" t="str" cm="1">
        <f t="array" ref="T444">_xlfn.IFS(Table1[[#This Row],[Inventory_Level]]&lt;=200,"low",Table1[[#This Row],[Inventory_Level]]&gt;=700,"high",Table1[[#This Row],[Inventory_Level]]&gt;200,"medium")</f>
        <v>high</v>
      </c>
    </row>
    <row r="445" spans="1:20" x14ac:dyDescent="0.35">
      <c r="A445" s="4">
        <v>444</v>
      </c>
      <c r="B445" s="4" t="s">
        <v>44</v>
      </c>
      <c r="C445" s="4" t="s">
        <v>38</v>
      </c>
      <c r="D445" s="4" t="s">
        <v>17</v>
      </c>
      <c r="E445" s="4" t="s">
        <v>18</v>
      </c>
      <c r="F445" s="10" t="s">
        <v>136</v>
      </c>
      <c r="G445" s="11" t="s">
        <v>56</v>
      </c>
      <c r="H445" s="4">
        <v>5</v>
      </c>
      <c r="I445" s="12">
        <v>27584.94</v>
      </c>
      <c r="J445" s="12">
        <v>137924.70000000001</v>
      </c>
      <c r="K445" s="12">
        <v>4089.56</v>
      </c>
      <c r="L445" s="4">
        <v>739</v>
      </c>
      <c r="M445" s="4" t="s">
        <v>29</v>
      </c>
      <c r="N445" s="4" t="str" cm="1">
        <f t="array" ref="N445">_xlfn.SWITCH(E445,"Delhi","North","Chennai","South","Hyderabad","South","Mumbai","Central","Bangalore","South")</f>
        <v>North</v>
      </c>
      <c r="O445" s="12">
        <v>18911.02</v>
      </c>
      <c r="P445" s="4">
        <f>Table1[[#This Row],[Delivery_Date]]-Table1[[#This Row],[Order_Date]]</f>
        <v>11</v>
      </c>
      <c r="Q445" s="4" t="str">
        <f>IF(Table1[[#This Row],[Delivery delay days]]&gt;5,"delay","on time")</f>
        <v>delay</v>
      </c>
      <c r="R445" s="10">
        <f>DATEVALUE(Table1[[#This Row],[Delivery_Date]])</f>
        <v>45150</v>
      </c>
      <c r="S445" s="10">
        <f>DATEVALUE(Table1[[#This Row],[Order_Date]])</f>
        <v>45139</v>
      </c>
      <c r="T445" s="4" t="str" cm="1">
        <f t="array" ref="T445">_xlfn.IFS(Table1[[#This Row],[Inventory_Level]]&lt;=200,"low",Table1[[#This Row],[Inventory_Level]]&gt;=700,"high",Table1[[#This Row],[Inventory_Level]]&gt;200,"medium")</f>
        <v>high</v>
      </c>
    </row>
    <row r="446" spans="1:20" x14ac:dyDescent="0.35">
      <c r="A446" s="4">
        <v>445</v>
      </c>
      <c r="B446" s="4" t="s">
        <v>37</v>
      </c>
      <c r="C446" s="4" t="s">
        <v>16</v>
      </c>
      <c r="D446" s="4" t="s">
        <v>25</v>
      </c>
      <c r="E446" s="4" t="s">
        <v>18</v>
      </c>
      <c r="F446" s="10" t="s">
        <v>90</v>
      </c>
      <c r="G446" s="11" t="s">
        <v>265</v>
      </c>
      <c r="H446" s="4">
        <v>49</v>
      </c>
      <c r="I446" s="12">
        <v>34028.21</v>
      </c>
      <c r="J446" s="12">
        <v>1667382.29</v>
      </c>
      <c r="K446" s="12">
        <v>1663.03</v>
      </c>
      <c r="L446" s="4">
        <v>380</v>
      </c>
      <c r="M446" s="4" t="s">
        <v>42</v>
      </c>
      <c r="N446" s="4" t="str" cm="1">
        <f t="array" ref="N446">_xlfn.SWITCH(E446,"Delhi","North","Chennai","South","Hyderabad","South","Mumbai","Central","Bangalore","South")</f>
        <v>North</v>
      </c>
      <c r="O446" s="12">
        <v>401651.3</v>
      </c>
      <c r="P446" s="4">
        <f>Table1[[#This Row],[Delivery_Date]]-Table1[[#This Row],[Order_Date]]</f>
        <v>6</v>
      </c>
      <c r="Q446" s="4" t="str">
        <f>IF(Table1[[#This Row],[Delivery delay days]]&gt;5,"delay","on time")</f>
        <v>delay</v>
      </c>
      <c r="R446" s="10">
        <f>DATEVALUE(Table1[[#This Row],[Delivery_Date]])</f>
        <v>45154</v>
      </c>
      <c r="S446" s="10">
        <f>DATEVALUE(Table1[[#This Row],[Order_Date]])</f>
        <v>45148</v>
      </c>
      <c r="T446" s="4" t="str" cm="1">
        <f t="array" ref="T446">_xlfn.IFS(Table1[[#This Row],[Inventory_Level]]&lt;=200,"low",Table1[[#This Row],[Inventory_Level]]&gt;=700,"high",Table1[[#This Row],[Inventory_Level]]&gt;200,"medium")</f>
        <v>medium</v>
      </c>
    </row>
    <row r="447" spans="1:20" x14ac:dyDescent="0.35">
      <c r="A447" s="4">
        <v>446</v>
      </c>
      <c r="B447" s="4" t="s">
        <v>65</v>
      </c>
      <c r="C447" s="4" t="s">
        <v>24</v>
      </c>
      <c r="D447" s="4" t="s">
        <v>39</v>
      </c>
      <c r="E447" s="4" t="s">
        <v>18</v>
      </c>
      <c r="F447" s="10" t="s">
        <v>369</v>
      </c>
      <c r="G447" s="11" t="s">
        <v>373</v>
      </c>
      <c r="H447" s="4">
        <v>90</v>
      </c>
      <c r="I447" s="12">
        <v>13065.03</v>
      </c>
      <c r="J447" s="12">
        <v>1175852.7</v>
      </c>
      <c r="K447" s="12">
        <v>1773.43</v>
      </c>
      <c r="L447" s="4">
        <v>85</v>
      </c>
      <c r="M447" s="4" t="s">
        <v>35</v>
      </c>
      <c r="N447" s="4" t="str" cm="1">
        <f t="array" ref="N447">_xlfn.SWITCH(E447,"Delhi","North","Chennai","South","Hyderabad","South","Mumbai","Central","Bangalore","South")</f>
        <v>North</v>
      </c>
      <c r="O447" s="12">
        <v>200193.67</v>
      </c>
      <c r="P447" s="4">
        <f>Table1[[#This Row],[Delivery_Date]]-Table1[[#This Row],[Order_Date]]</f>
        <v>4</v>
      </c>
      <c r="Q447" s="4" t="str">
        <f>IF(Table1[[#This Row],[Delivery delay days]]&gt;5,"delay","on time")</f>
        <v>on time</v>
      </c>
      <c r="R447" s="10">
        <f>DATEVALUE(Table1[[#This Row],[Delivery_Date]])</f>
        <v>44985</v>
      </c>
      <c r="S447" s="10">
        <f>DATEVALUE(Table1[[#This Row],[Order_Date]])</f>
        <v>44981</v>
      </c>
      <c r="T447" s="4" t="str" cm="1">
        <f t="array" ref="T447">_xlfn.IFS(Table1[[#This Row],[Inventory_Level]]&lt;=200,"low",Table1[[#This Row],[Inventory_Level]]&gt;=700,"high",Table1[[#This Row],[Inventory_Level]]&gt;200,"medium")</f>
        <v>low</v>
      </c>
    </row>
    <row r="448" spans="1:20" x14ac:dyDescent="0.35">
      <c r="A448" s="4">
        <v>447</v>
      </c>
      <c r="B448" s="4" t="s">
        <v>37</v>
      </c>
      <c r="C448" s="4" t="s">
        <v>38</v>
      </c>
      <c r="D448" s="4" t="s">
        <v>17</v>
      </c>
      <c r="E448" s="4" t="s">
        <v>46</v>
      </c>
      <c r="F448" s="10" t="s">
        <v>104</v>
      </c>
      <c r="G448" s="11" t="s">
        <v>203</v>
      </c>
      <c r="H448" s="4">
        <v>20</v>
      </c>
      <c r="I448" s="12">
        <v>16137.73</v>
      </c>
      <c r="J448" s="12">
        <v>322754.59999999998</v>
      </c>
      <c r="K448" s="12">
        <v>1277.1099999999999</v>
      </c>
      <c r="L448" s="4">
        <v>73</v>
      </c>
      <c r="M448" s="4" t="s">
        <v>29</v>
      </c>
      <c r="N448" s="4" t="str" cm="1">
        <f t="array" ref="N448">_xlfn.SWITCH(E448,"Delhi","North","Chennai","South","Hyderabad","South","Mumbai","Central","Bangalore","South")</f>
        <v>South</v>
      </c>
      <c r="O448" s="12">
        <v>68539.87</v>
      </c>
      <c r="P448" s="4">
        <f>Table1[[#This Row],[Delivery_Date]]-Table1[[#This Row],[Order_Date]]</f>
        <v>8</v>
      </c>
      <c r="Q448" s="4" t="str">
        <f>IF(Table1[[#This Row],[Delivery delay days]]&gt;5,"delay","on time")</f>
        <v>delay</v>
      </c>
      <c r="R448" s="10">
        <f>DATEVALUE(Table1[[#This Row],[Delivery_Date]])</f>
        <v>45014</v>
      </c>
      <c r="S448" s="10">
        <f>DATEVALUE(Table1[[#This Row],[Order_Date]])</f>
        <v>45006</v>
      </c>
      <c r="T448" s="4" t="str" cm="1">
        <f t="array" ref="T448">_xlfn.IFS(Table1[[#This Row],[Inventory_Level]]&lt;=200,"low",Table1[[#This Row],[Inventory_Level]]&gt;=700,"high",Table1[[#This Row],[Inventory_Level]]&gt;200,"medium")</f>
        <v>low</v>
      </c>
    </row>
    <row r="449" spans="1:20" x14ac:dyDescent="0.35">
      <c r="A449" s="4">
        <v>448</v>
      </c>
      <c r="B449" s="4" t="s">
        <v>37</v>
      </c>
      <c r="C449" s="4" t="s">
        <v>24</v>
      </c>
      <c r="D449" s="4" t="s">
        <v>32</v>
      </c>
      <c r="E449" s="4" t="s">
        <v>26</v>
      </c>
      <c r="F449" s="10" t="s">
        <v>356</v>
      </c>
      <c r="G449" s="11" t="s">
        <v>329</v>
      </c>
      <c r="H449" s="4">
        <v>3</v>
      </c>
      <c r="I449" s="12">
        <v>23287.17</v>
      </c>
      <c r="J449" s="12">
        <v>69861.509999999995</v>
      </c>
      <c r="K449" s="12">
        <v>1584.01</v>
      </c>
      <c r="L449" s="4">
        <v>168</v>
      </c>
      <c r="M449" s="4" t="s">
        <v>29</v>
      </c>
      <c r="N449" s="4" t="str" cm="1">
        <f t="array" ref="N449">_xlfn.SWITCH(E449,"Delhi","North","Chennai","South","Hyderabad","South","Mumbai","Central","Bangalore","South")</f>
        <v>South</v>
      </c>
      <c r="O449" s="12">
        <v>4843.1499999999996</v>
      </c>
      <c r="P449" s="4">
        <f>Table1[[#This Row],[Delivery_Date]]-Table1[[#This Row],[Order_Date]]</f>
        <v>4</v>
      </c>
      <c r="Q449" s="4" t="str">
        <f>IF(Table1[[#This Row],[Delivery delay days]]&gt;5,"delay","on time")</f>
        <v>on time</v>
      </c>
      <c r="R449" s="10">
        <f>DATEVALUE(Table1[[#This Row],[Delivery_Date]])</f>
        <v>45130</v>
      </c>
      <c r="S449" s="10">
        <f>DATEVALUE(Table1[[#This Row],[Order_Date]])</f>
        <v>45126</v>
      </c>
      <c r="T449" s="4" t="str" cm="1">
        <f t="array" ref="T449">_xlfn.IFS(Table1[[#This Row],[Inventory_Level]]&lt;=200,"low",Table1[[#This Row],[Inventory_Level]]&gt;=700,"high",Table1[[#This Row],[Inventory_Level]]&gt;200,"medium")</f>
        <v>low</v>
      </c>
    </row>
    <row r="450" spans="1:20" x14ac:dyDescent="0.35">
      <c r="A450" s="4">
        <v>449</v>
      </c>
      <c r="B450" s="4" t="s">
        <v>44</v>
      </c>
      <c r="C450" s="4" t="s">
        <v>24</v>
      </c>
      <c r="D450" s="4" t="s">
        <v>32</v>
      </c>
      <c r="E450" s="4" t="s">
        <v>52</v>
      </c>
      <c r="F450" s="10" t="s">
        <v>175</v>
      </c>
      <c r="G450" s="11" t="s">
        <v>166</v>
      </c>
      <c r="H450" s="4">
        <v>97</v>
      </c>
      <c r="I450" s="12">
        <v>5107.12</v>
      </c>
      <c r="J450" s="12">
        <v>495390.64</v>
      </c>
      <c r="K450" s="12">
        <v>2787.67</v>
      </c>
      <c r="L450" s="4">
        <v>787</v>
      </c>
      <c r="M450" s="4" t="s">
        <v>42</v>
      </c>
      <c r="N450" s="4" t="str" cm="1">
        <f t="array" ref="N450">_xlfn.SWITCH(E450,"Delhi","North","Chennai","South","Hyderabad","South","Mumbai","Central","Bangalore","South")</f>
        <v>Central</v>
      </c>
      <c r="O450" s="12">
        <v>36746.449999999997</v>
      </c>
      <c r="P450" s="4">
        <f>Table1[[#This Row],[Delivery_Date]]-Table1[[#This Row],[Order_Date]]</f>
        <v>13</v>
      </c>
      <c r="Q450" s="4" t="str">
        <f>IF(Table1[[#This Row],[Delivery delay days]]&gt;5,"delay","on time")</f>
        <v>delay</v>
      </c>
      <c r="R450" s="10">
        <f>DATEVALUE(Table1[[#This Row],[Delivery_Date]])</f>
        <v>45118</v>
      </c>
      <c r="S450" s="10">
        <f>DATEVALUE(Table1[[#This Row],[Order_Date]])</f>
        <v>45105</v>
      </c>
      <c r="T450" s="4" t="str" cm="1">
        <f t="array" ref="T450">_xlfn.IFS(Table1[[#This Row],[Inventory_Level]]&lt;=200,"low",Table1[[#This Row],[Inventory_Level]]&gt;=700,"high",Table1[[#This Row],[Inventory_Level]]&gt;200,"medium")</f>
        <v>high</v>
      </c>
    </row>
    <row r="451" spans="1:20" x14ac:dyDescent="0.35">
      <c r="A451" s="4">
        <v>450</v>
      </c>
      <c r="B451" s="4" t="s">
        <v>37</v>
      </c>
      <c r="C451" s="4" t="s">
        <v>38</v>
      </c>
      <c r="D451" s="4" t="s">
        <v>39</v>
      </c>
      <c r="E451" s="4" t="s">
        <v>46</v>
      </c>
      <c r="F451" s="10" t="s">
        <v>179</v>
      </c>
      <c r="G451" s="11" t="s">
        <v>149</v>
      </c>
      <c r="H451" s="4">
        <v>17</v>
      </c>
      <c r="I451" s="12">
        <v>46130.1</v>
      </c>
      <c r="J451" s="12">
        <v>784211.7</v>
      </c>
      <c r="K451" s="12">
        <v>3403.52</v>
      </c>
      <c r="L451" s="4">
        <v>920</v>
      </c>
      <c r="M451" s="4" t="s">
        <v>35</v>
      </c>
      <c r="N451" s="4" t="str" cm="1">
        <f t="array" ref="N451">_xlfn.SWITCH(E451,"Delhi","North","Chennai","South","Hyderabad","South","Mumbai","Central","Bangalore","South")</f>
        <v>South</v>
      </c>
      <c r="O451" s="12">
        <v>76757.33</v>
      </c>
      <c r="P451" s="4">
        <f>Table1[[#This Row],[Delivery_Date]]-Table1[[#This Row],[Order_Date]]</f>
        <v>10</v>
      </c>
      <c r="Q451" s="4" t="str">
        <f>IF(Table1[[#This Row],[Delivery delay days]]&gt;5,"delay","on time")</f>
        <v>delay</v>
      </c>
      <c r="R451" s="10">
        <f>DATEVALUE(Table1[[#This Row],[Delivery_Date]])</f>
        <v>45285</v>
      </c>
      <c r="S451" s="10">
        <f>DATEVALUE(Table1[[#This Row],[Order_Date]])</f>
        <v>45275</v>
      </c>
      <c r="T451" s="4" t="str" cm="1">
        <f t="array" ref="T451">_xlfn.IFS(Table1[[#This Row],[Inventory_Level]]&lt;=200,"low",Table1[[#This Row],[Inventory_Level]]&gt;=700,"high",Table1[[#This Row],[Inventory_Level]]&gt;200,"medium")</f>
        <v>high</v>
      </c>
    </row>
    <row r="452" spans="1:20" x14ac:dyDescent="0.35">
      <c r="A452" s="4">
        <v>451</v>
      </c>
      <c r="B452" s="4" t="s">
        <v>23</v>
      </c>
      <c r="C452" s="4" t="s">
        <v>16</v>
      </c>
      <c r="D452" s="4" t="s">
        <v>25</v>
      </c>
      <c r="E452" s="4" t="s">
        <v>26</v>
      </c>
      <c r="F452" s="10" t="s">
        <v>224</v>
      </c>
      <c r="G452" s="11" t="s">
        <v>40</v>
      </c>
      <c r="H452" s="4">
        <v>17</v>
      </c>
      <c r="I452" s="12">
        <v>24427.17</v>
      </c>
      <c r="J452" s="12">
        <v>415261.89</v>
      </c>
      <c r="K452" s="12">
        <v>4483.59</v>
      </c>
      <c r="L452" s="4">
        <v>343</v>
      </c>
      <c r="M452" s="4" t="s">
        <v>35</v>
      </c>
      <c r="N452" s="4" t="str" cm="1">
        <f t="array" ref="N452">_xlfn.SWITCH(E452,"Delhi","North","Chennai","South","Hyderabad","South","Mumbai","Central","Bangalore","South")</f>
        <v>South</v>
      </c>
      <c r="O452" s="12">
        <v>89852.21</v>
      </c>
      <c r="P452" s="4">
        <f>Table1[[#This Row],[Delivery_Date]]-Table1[[#This Row],[Order_Date]]</f>
        <v>3</v>
      </c>
      <c r="Q452" s="4" t="str">
        <f>IF(Table1[[#This Row],[Delivery delay days]]&gt;5,"delay","on time")</f>
        <v>on time</v>
      </c>
      <c r="R452" s="10">
        <f>DATEVALUE(Table1[[#This Row],[Delivery_Date]])</f>
        <v>45033</v>
      </c>
      <c r="S452" s="10">
        <f>DATEVALUE(Table1[[#This Row],[Order_Date]])</f>
        <v>45030</v>
      </c>
      <c r="T452" s="4" t="str" cm="1">
        <f t="array" ref="T452">_xlfn.IFS(Table1[[#This Row],[Inventory_Level]]&lt;=200,"low",Table1[[#This Row],[Inventory_Level]]&gt;=700,"high",Table1[[#This Row],[Inventory_Level]]&gt;200,"medium")</f>
        <v>medium</v>
      </c>
    </row>
    <row r="453" spans="1:20" x14ac:dyDescent="0.35">
      <c r="A453" s="4">
        <v>452</v>
      </c>
      <c r="B453" s="4" t="s">
        <v>65</v>
      </c>
      <c r="C453" s="4" t="s">
        <v>16</v>
      </c>
      <c r="D453" s="4" t="s">
        <v>39</v>
      </c>
      <c r="E453" s="4" t="s">
        <v>18</v>
      </c>
      <c r="F453" s="10" t="s">
        <v>374</v>
      </c>
      <c r="G453" s="11" t="s">
        <v>375</v>
      </c>
      <c r="H453" s="4">
        <v>10</v>
      </c>
      <c r="I453" s="12">
        <v>47644.67</v>
      </c>
      <c r="J453" s="12">
        <v>476446.7</v>
      </c>
      <c r="K453" s="12">
        <v>977.95</v>
      </c>
      <c r="L453" s="4">
        <v>481</v>
      </c>
      <c r="M453" s="4" t="s">
        <v>29</v>
      </c>
      <c r="N453" s="4" t="str" cm="1">
        <f t="array" ref="N453">_xlfn.SWITCH(E453,"Delhi","North","Chennai","South","Hyderabad","South","Mumbai","Central","Bangalore","South")</f>
        <v>North</v>
      </c>
      <c r="O453" s="12">
        <v>42092.76</v>
      </c>
      <c r="P453" s="4">
        <f>Table1[[#This Row],[Delivery_Date]]-Table1[[#This Row],[Order_Date]]</f>
        <v>1</v>
      </c>
      <c r="Q453" s="4" t="str">
        <f>IF(Table1[[#This Row],[Delivery delay days]]&gt;5,"delay","on time")</f>
        <v>on time</v>
      </c>
      <c r="R453" s="10">
        <f>DATEVALUE(Table1[[#This Row],[Delivery_Date]])</f>
        <v>45253</v>
      </c>
      <c r="S453" s="10">
        <f>DATEVALUE(Table1[[#This Row],[Order_Date]])</f>
        <v>45252</v>
      </c>
      <c r="T453" s="4" t="str" cm="1">
        <f t="array" ref="T453">_xlfn.IFS(Table1[[#This Row],[Inventory_Level]]&lt;=200,"low",Table1[[#This Row],[Inventory_Level]]&gt;=700,"high",Table1[[#This Row],[Inventory_Level]]&gt;200,"medium")</f>
        <v>medium</v>
      </c>
    </row>
    <row r="454" spans="1:20" x14ac:dyDescent="0.35">
      <c r="A454" s="4">
        <v>453</v>
      </c>
      <c r="B454" s="4" t="s">
        <v>37</v>
      </c>
      <c r="C454" s="4" t="s">
        <v>16</v>
      </c>
      <c r="D454" s="4" t="s">
        <v>39</v>
      </c>
      <c r="E454" s="4" t="s">
        <v>46</v>
      </c>
      <c r="F454" s="10" t="s">
        <v>312</v>
      </c>
      <c r="G454" s="11" t="s">
        <v>357</v>
      </c>
      <c r="H454" s="4">
        <v>23</v>
      </c>
      <c r="I454" s="12">
        <v>8252.34</v>
      </c>
      <c r="J454" s="12">
        <v>189803.82</v>
      </c>
      <c r="K454" s="12">
        <v>3243.21</v>
      </c>
      <c r="L454" s="4">
        <v>488</v>
      </c>
      <c r="M454" s="4" t="s">
        <v>29</v>
      </c>
      <c r="N454" s="4" t="str" cm="1">
        <f t="array" ref="N454">_xlfn.SWITCH(E454,"Delhi","North","Chennai","South","Hyderabad","South","Mumbai","Central","Bangalore","South")</f>
        <v>South</v>
      </c>
      <c r="O454" s="12">
        <v>32837.97</v>
      </c>
      <c r="P454" s="4">
        <f>Table1[[#This Row],[Delivery_Date]]-Table1[[#This Row],[Order_Date]]</f>
        <v>2</v>
      </c>
      <c r="Q454" s="4" t="str">
        <f>IF(Table1[[#This Row],[Delivery delay days]]&gt;5,"delay","on time")</f>
        <v>on time</v>
      </c>
      <c r="R454" s="10">
        <f>DATEVALUE(Table1[[#This Row],[Delivery_Date]])</f>
        <v>44963</v>
      </c>
      <c r="S454" s="10">
        <f>DATEVALUE(Table1[[#This Row],[Order_Date]])</f>
        <v>44961</v>
      </c>
      <c r="T454" s="4" t="str" cm="1">
        <f t="array" ref="T454">_xlfn.IFS(Table1[[#This Row],[Inventory_Level]]&lt;=200,"low",Table1[[#This Row],[Inventory_Level]]&gt;=700,"high",Table1[[#This Row],[Inventory_Level]]&gt;200,"medium")</f>
        <v>medium</v>
      </c>
    </row>
    <row r="455" spans="1:20" x14ac:dyDescent="0.35">
      <c r="A455" s="4">
        <v>454</v>
      </c>
      <c r="B455" s="4" t="s">
        <v>15</v>
      </c>
      <c r="C455" s="4" t="s">
        <v>38</v>
      </c>
      <c r="D455" s="4" t="s">
        <v>17</v>
      </c>
      <c r="E455" s="4" t="s">
        <v>60</v>
      </c>
      <c r="F455" s="10" t="s">
        <v>231</v>
      </c>
      <c r="G455" s="11" t="s">
        <v>62</v>
      </c>
      <c r="H455" s="4">
        <v>11</v>
      </c>
      <c r="I455" s="12">
        <v>12746.7</v>
      </c>
      <c r="J455" s="12">
        <v>140213.70000000001</v>
      </c>
      <c r="K455" s="12">
        <v>2153.09</v>
      </c>
      <c r="L455" s="4">
        <v>574</v>
      </c>
      <c r="M455" s="4" t="s">
        <v>21</v>
      </c>
      <c r="N455" s="4" t="str" cm="1">
        <f t="array" ref="N455">_xlfn.SWITCH(E455,"Delhi","North","Chennai","South","Hyderabad","South","Mumbai","Central","Bangalore","South")</f>
        <v>South</v>
      </c>
      <c r="O455" s="12">
        <v>27183.13</v>
      </c>
      <c r="P455" s="4">
        <f>Table1[[#This Row],[Delivery_Date]]-Table1[[#This Row],[Order_Date]]</f>
        <v>15</v>
      </c>
      <c r="Q455" s="4" t="str">
        <f>IF(Table1[[#This Row],[Delivery delay days]]&gt;5,"delay","on time")</f>
        <v>delay</v>
      </c>
      <c r="R455" s="10">
        <f>DATEVALUE(Table1[[#This Row],[Delivery_Date]])</f>
        <v>45037</v>
      </c>
      <c r="S455" s="10">
        <f>DATEVALUE(Table1[[#This Row],[Order_Date]])</f>
        <v>45022</v>
      </c>
      <c r="T455" s="4" t="str" cm="1">
        <f t="array" ref="T455">_xlfn.IFS(Table1[[#This Row],[Inventory_Level]]&lt;=200,"low",Table1[[#This Row],[Inventory_Level]]&gt;=700,"high",Table1[[#This Row],[Inventory_Level]]&gt;200,"medium")</f>
        <v>medium</v>
      </c>
    </row>
    <row r="456" spans="1:20" x14ac:dyDescent="0.35">
      <c r="A456" s="4">
        <v>455</v>
      </c>
      <c r="B456" s="4" t="s">
        <v>44</v>
      </c>
      <c r="C456" s="4" t="s">
        <v>24</v>
      </c>
      <c r="D456" s="4" t="s">
        <v>32</v>
      </c>
      <c r="E456" s="4" t="s">
        <v>60</v>
      </c>
      <c r="F456" s="10" t="s">
        <v>228</v>
      </c>
      <c r="G456" s="11" t="s">
        <v>57</v>
      </c>
      <c r="H456" s="4">
        <v>23</v>
      </c>
      <c r="I456" s="12">
        <v>9874.61</v>
      </c>
      <c r="J456" s="12">
        <v>227116.03</v>
      </c>
      <c r="K456" s="12">
        <v>2625.25</v>
      </c>
      <c r="L456" s="4">
        <v>504</v>
      </c>
      <c r="M456" s="4" t="s">
        <v>21</v>
      </c>
      <c r="N456" s="4" t="str" cm="1">
        <f t="array" ref="N456">_xlfn.SWITCH(E456,"Delhi","North","Chennai","South","Hyderabad","South","Mumbai","Central","Bangalore","South")</f>
        <v>South</v>
      </c>
      <c r="O456" s="12">
        <v>22557.87</v>
      </c>
      <c r="P456" s="4">
        <f>Table1[[#This Row],[Delivery_Date]]-Table1[[#This Row],[Order_Date]]</f>
        <v>12</v>
      </c>
      <c r="Q456" s="4" t="str">
        <f>IF(Table1[[#This Row],[Delivery delay days]]&gt;5,"delay","on time")</f>
        <v>delay</v>
      </c>
      <c r="R456" s="10">
        <f>DATEVALUE(Table1[[#This Row],[Delivery_Date]])</f>
        <v>45036</v>
      </c>
      <c r="S456" s="10">
        <f>DATEVALUE(Table1[[#This Row],[Order_Date]])</f>
        <v>45024</v>
      </c>
      <c r="T456" s="4" t="str" cm="1">
        <f t="array" ref="T456">_xlfn.IFS(Table1[[#This Row],[Inventory_Level]]&lt;=200,"low",Table1[[#This Row],[Inventory_Level]]&gt;=700,"high",Table1[[#This Row],[Inventory_Level]]&gt;200,"medium")</f>
        <v>medium</v>
      </c>
    </row>
    <row r="457" spans="1:20" x14ac:dyDescent="0.35">
      <c r="A457" s="4">
        <v>456</v>
      </c>
      <c r="B457" s="4" t="s">
        <v>59</v>
      </c>
      <c r="C457" s="4" t="s">
        <v>38</v>
      </c>
      <c r="D457" s="4" t="s">
        <v>39</v>
      </c>
      <c r="E457" s="4" t="s">
        <v>60</v>
      </c>
      <c r="F457" s="10" t="s">
        <v>67</v>
      </c>
      <c r="G457" s="11" t="s">
        <v>279</v>
      </c>
      <c r="H457" s="4">
        <v>25</v>
      </c>
      <c r="I457" s="12">
        <v>22677.91</v>
      </c>
      <c r="J457" s="12">
        <v>566947.75</v>
      </c>
      <c r="K457" s="12">
        <v>1693.6</v>
      </c>
      <c r="L457" s="4">
        <v>451</v>
      </c>
      <c r="M457" s="4" t="s">
        <v>29</v>
      </c>
      <c r="N457" s="4" t="str" cm="1">
        <f t="array" ref="N457">_xlfn.SWITCH(E457,"Delhi","North","Chennai","South","Hyderabad","South","Mumbai","Central","Bangalore","South")</f>
        <v>South</v>
      </c>
      <c r="O457" s="12">
        <v>127218.11</v>
      </c>
      <c r="P457" s="4">
        <f>Table1[[#This Row],[Delivery_Date]]-Table1[[#This Row],[Order_Date]]</f>
        <v>1</v>
      </c>
      <c r="Q457" s="4" t="str">
        <f>IF(Table1[[#This Row],[Delivery delay days]]&gt;5,"delay","on time")</f>
        <v>on time</v>
      </c>
      <c r="R457" s="10">
        <f>DATEVALUE(Table1[[#This Row],[Delivery_Date]])</f>
        <v>45171</v>
      </c>
      <c r="S457" s="10">
        <f>DATEVALUE(Table1[[#This Row],[Order_Date]])</f>
        <v>45170</v>
      </c>
      <c r="T457" s="4" t="str" cm="1">
        <f t="array" ref="T457">_xlfn.IFS(Table1[[#This Row],[Inventory_Level]]&lt;=200,"low",Table1[[#This Row],[Inventory_Level]]&gt;=700,"high",Table1[[#This Row],[Inventory_Level]]&gt;200,"medium")</f>
        <v>medium</v>
      </c>
    </row>
    <row r="458" spans="1:20" x14ac:dyDescent="0.35">
      <c r="A458" s="4">
        <v>457</v>
      </c>
      <c r="B458" s="4" t="s">
        <v>51</v>
      </c>
      <c r="C458" s="4" t="s">
        <v>38</v>
      </c>
      <c r="D458" s="4" t="s">
        <v>32</v>
      </c>
      <c r="E458" s="4" t="s">
        <v>18</v>
      </c>
      <c r="F458" s="10" t="s">
        <v>376</v>
      </c>
      <c r="G458" s="11" t="s">
        <v>138</v>
      </c>
      <c r="H458" s="4">
        <v>11</v>
      </c>
      <c r="I458" s="12">
        <v>45600.15</v>
      </c>
      <c r="J458" s="12">
        <v>501601.65</v>
      </c>
      <c r="K458" s="12">
        <v>1531.92</v>
      </c>
      <c r="L458" s="4">
        <v>723</v>
      </c>
      <c r="M458" s="4" t="s">
        <v>21</v>
      </c>
      <c r="N458" s="4" t="str" cm="1">
        <f t="array" ref="N458">_xlfn.SWITCH(E458,"Delhi","North","Chennai","South","Hyderabad","South","Mumbai","Central","Bangalore","South")</f>
        <v>North</v>
      </c>
      <c r="O458" s="12">
        <v>87215.63</v>
      </c>
      <c r="P458" s="4">
        <f>Table1[[#This Row],[Delivery_Date]]-Table1[[#This Row],[Order_Date]]</f>
        <v>5</v>
      </c>
      <c r="Q458" s="4" t="str">
        <f>IF(Table1[[#This Row],[Delivery delay days]]&gt;5,"delay","on time")</f>
        <v>on time</v>
      </c>
      <c r="R458" s="10">
        <f>DATEVALUE(Table1[[#This Row],[Delivery_Date]])</f>
        <v>44946</v>
      </c>
      <c r="S458" s="10">
        <f>DATEVALUE(Table1[[#This Row],[Order_Date]])</f>
        <v>44941</v>
      </c>
      <c r="T458" s="4" t="str" cm="1">
        <f t="array" ref="T458">_xlfn.IFS(Table1[[#This Row],[Inventory_Level]]&lt;=200,"low",Table1[[#This Row],[Inventory_Level]]&gt;=700,"high",Table1[[#This Row],[Inventory_Level]]&gt;200,"medium")</f>
        <v>high</v>
      </c>
    </row>
    <row r="459" spans="1:20" x14ac:dyDescent="0.35">
      <c r="A459" s="4">
        <v>458</v>
      </c>
      <c r="B459" s="4" t="s">
        <v>23</v>
      </c>
      <c r="C459" s="4" t="s">
        <v>24</v>
      </c>
      <c r="D459" s="4" t="s">
        <v>45</v>
      </c>
      <c r="E459" s="4" t="s">
        <v>26</v>
      </c>
      <c r="F459" s="10" t="s">
        <v>359</v>
      </c>
      <c r="G459" s="11" t="s">
        <v>374</v>
      </c>
      <c r="H459" s="4">
        <v>85</v>
      </c>
      <c r="I459" s="12">
        <v>35353.919999999998</v>
      </c>
      <c r="J459" s="12">
        <v>3005083.2</v>
      </c>
      <c r="K459" s="12">
        <v>4435.05</v>
      </c>
      <c r="L459" s="4">
        <v>429</v>
      </c>
      <c r="M459" s="4" t="s">
        <v>35</v>
      </c>
      <c r="N459" s="4" t="str" cm="1">
        <f t="array" ref="N459">_xlfn.SWITCH(E459,"Delhi","North","Chennai","South","Hyderabad","South","Mumbai","Central","Bangalore","South")</f>
        <v>South</v>
      </c>
      <c r="O459" s="12">
        <v>468159.54</v>
      </c>
      <c r="P459" s="4">
        <f>Table1[[#This Row],[Delivery_Date]]-Table1[[#This Row],[Order_Date]]</f>
        <v>4</v>
      </c>
      <c r="Q459" s="4" t="str">
        <f>IF(Table1[[#This Row],[Delivery delay days]]&gt;5,"delay","on time")</f>
        <v>on time</v>
      </c>
      <c r="R459" s="10">
        <f>DATEVALUE(Table1[[#This Row],[Delivery_Date]])</f>
        <v>45252</v>
      </c>
      <c r="S459" s="10">
        <f>DATEVALUE(Table1[[#This Row],[Order_Date]])</f>
        <v>45248</v>
      </c>
      <c r="T459" s="4" t="str" cm="1">
        <f t="array" ref="T459">_xlfn.IFS(Table1[[#This Row],[Inventory_Level]]&lt;=200,"low",Table1[[#This Row],[Inventory_Level]]&gt;=700,"high",Table1[[#This Row],[Inventory_Level]]&gt;200,"medium")</f>
        <v>medium</v>
      </c>
    </row>
    <row r="460" spans="1:20" x14ac:dyDescent="0.35">
      <c r="A460" s="4">
        <v>459</v>
      </c>
      <c r="B460" s="4" t="s">
        <v>15</v>
      </c>
      <c r="C460" s="4" t="s">
        <v>24</v>
      </c>
      <c r="D460" s="4" t="s">
        <v>39</v>
      </c>
      <c r="E460" s="4" t="s">
        <v>46</v>
      </c>
      <c r="F460" s="10" t="s">
        <v>223</v>
      </c>
      <c r="G460" s="11" t="s">
        <v>76</v>
      </c>
      <c r="H460" s="4">
        <v>56</v>
      </c>
      <c r="I460" s="12">
        <v>15314.05</v>
      </c>
      <c r="J460" s="12">
        <v>857586.8</v>
      </c>
      <c r="K460" s="12">
        <v>3573.64</v>
      </c>
      <c r="L460" s="4">
        <v>547</v>
      </c>
      <c r="M460" s="4" t="s">
        <v>21</v>
      </c>
      <c r="N460" s="4" t="str" cm="1">
        <f t="array" ref="N460">_xlfn.SWITCH(E460,"Delhi","North","Chennai","South","Hyderabad","South","Mumbai","Central","Bangalore","South")</f>
        <v>South</v>
      </c>
      <c r="O460" s="12">
        <v>160188.99</v>
      </c>
      <c r="P460" s="4">
        <f>Table1[[#This Row],[Delivery_Date]]-Table1[[#This Row],[Order_Date]]</f>
        <v>4</v>
      </c>
      <c r="Q460" s="4" t="str">
        <f>IF(Table1[[#This Row],[Delivery delay days]]&gt;5,"delay","on time")</f>
        <v>on time</v>
      </c>
      <c r="R460" s="10">
        <f>DATEVALUE(Table1[[#This Row],[Delivery_Date]])</f>
        <v>45239</v>
      </c>
      <c r="S460" s="10">
        <f>DATEVALUE(Table1[[#This Row],[Order_Date]])</f>
        <v>45235</v>
      </c>
      <c r="T460" s="4" t="str" cm="1">
        <f t="array" ref="T460">_xlfn.IFS(Table1[[#This Row],[Inventory_Level]]&lt;=200,"low",Table1[[#This Row],[Inventory_Level]]&gt;=700,"high",Table1[[#This Row],[Inventory_Level]]&gt;200,"medium")</f>
        <v>medium</v>
      </c>
    </row>
    <row r="461" spans="1:20" x14ac:dyDescent="0.35">
      <c r="A461" s="4">
        <v>460</v>
      </c>
      <c r="B461" s="4" t="s">
        <v>65</v>
      </c>
      <c r="C461" s="4" t="s">
        <v>38</v>
      </c>
      <c r="D461" s="4" t="s">
        <v>32</v>
      </c>
      <c r="E461" s="4" t="s">
        <v>46</v>
      </c>
      <c r="F461" s="10" t="s">
        <v>227</v>
      </c>
      <c r="G461" s="11" t="s">
        <v>377</v>
      </c>
      <c r="H461" s="4">
        <v>20</v>
      </c>
      <c r="I461" s="12">
        <v>29312.19</v>
      </c>
      <c r="J461" s="12">
        <v>586243.80000000005</v>
      </c>
      <c r="K461" s="12">
        <v>1396.86</v>
      </c>
      <c r="L461" s="4">
        <v>160</v>
      </c>
      <c r="M461" s="4" t="s">
        <v>29</v>
      </c>
      <c r="N461" s="4" t="str" cm="1">
        <f t="array" ref="N461">_xlfn.SWITCH(E461,"Delhi","North","Chennai","South","Hyderabad","South","Mumbai","Central","Bangalore","South")</f>
        <v>South</v>
      </c>
      <c r="O461" s="12">
        <v>76565.55</v>
      </c>
      <c r="P461" s="4">
        <f>Table1[[#This Row],[Delivery_Date]]-Table1[[#This Row],[Order_Date]]</f>
        <v>9</v>
      </c>
      <c r="Q461" s="4" t="str">
        <f>IF(Table1[[#This Row],[Delivery delay days]]&gt;5,"delay","on time")</f>
        <v>delay</v>
      </c>
      <c r="R461" s="10">
        <f>DATEVALUE(Table1[[#This Row],[Delivery_Date]])</f>
        <v>45243</v>
      </c>
      <c r="S461" s="10">
        <f>DATEVALUE(Table1[[#This Row],[Order_Date]])</f>
        <v>45234</v>
      </c>
      <c r="T461" s="4" t="str" cm="1">
        <f t="array" ref="T461">_xlfn.IFS(Table1[[#This Row],[Inventory_Level]]&lt;=200,"low",Table1[[#This Row],[Inventory_Level]]&gt;=700,"high",Table1[[#This Row],[Inventory_Level]]&gt;200,"medium")</f>
        <v>low</v>
      </c>
    </row>
    <row r="462" spans="1:20" x14ac:dyDescent="0.35">
      <c r="A462" s="4">
        <v>461</v>
      </c>
      <c r="B462" s="4" t="s">
        <v>23</v>
      </c>
      <c r="C462" s="4" t="s">
        <v>38</v>
      </c>
      <c r="D462" s="4" t="s">
        <v>17</v>
      </c>
      <c r="E462" s="4" t="s">
        <v>52</v>
      </c>
      <c r="F462" s="10" t="s">
        <v>175</v>
      </c>
      <c r="G462" s="11" t="s">
        <v>88</v>
      </c>
      <c r="H462" s="4">
        <v>72</v>
      </c>
      <c r="I462" s="12">
        <v>40697.94</v>
      </c>
      <c r="J462" s="12">
        <v>2930251.68</v>
      </c>
      <c r="K462" s="12">
        <v>248.37</v>
      </c>
      <c r="L462" s="4">
        <v>489</v>
      </c>
      <c r="M462" s="4" t="s">
        <v>35</v>
      </c>
      <c r="N462" s="4" t="str" cm="1">
        <f t="array" ref="N462">_xlfn.SWITCH(E462,"Delhi","North","Chennai","South","Hyderabad","South","Mumbai","Central","Bangalore","South")</f>
        <v>Central</v>
      </c>
      <c r="O462" s="12">
        <v>473786.48</v>
      </c>
      <c r="P462" s="4">
        <f>Table1[[#This Row],[Delivery_Date]]-Table1[[#This Row],[Order_Date]]</f>
        <v>9</v>
      </c>
      <c r="Q462" s="4" t="str">
        <f>IF(Table1[[#This Row],[Delivery delay days]]&gt;5,"delay","on time")</f>
        <v>delay</v>
      </c>
      <c r="R462" s="10">
        <f>DATEVALUE(Table1[[#This Row],[Delivery_Date]])</f>
        <v>45114</v>
      </c>
      <c r="S462" s="10">
        <f>DATEVALUE(Table1[[#This Row],[Order_Date]])</f>
        <v>45105</v>
      </c>
      <c r="T462" s="4" t="str" cm="1">
        <f t="array" ref="T462">_xlfn.IFS(Table1[[#This Row],[Inventory_Level]]&lt;=200,"low",Table1[[#This Row],[Inventory_Level]]&gt;=700,"high",Table1[[#This Row],[Inventory_Level]]&gt;200,"medium")</f>
        <v>medium</v>
      </c>
    </row>
    <row r="463" spans="1:20" x14ac:dyDescent="0.35">
      <c r="A463" s="4">
        <v>462</v>
      </c>
      <c r="B463" s="4" t="s">
        <v>23</v>
      </c>
      <c r="C463" s="4" t="s">
        <v>16</v>
      </c>
      <c r="D463" s="4" t="s">
        <v>32</v>
      </c>
      <c r="E463" s="4" t="s">
        <v>26</v>
      </c>
      <c r="F463" s="10" t="s">
        <v>157</v>
      </c>
      <c r="G463" s="11" t="s">
        <v>369</v>
      </c>
      <c r="H463" s="4">
        <v>11</v>
      </c>
      <c r="I463" s="12">
        <v>37127.620000000003</v>
      </c>
      <c r="J463" s="12">
        <v>408403.82</v>
      </c>
      <c r="K463" s="12">
        <v>763.14</v>
      </c>
      <c r="L463" s="4">
        <v>144</v>
      </c>
      <c r="M463" s="4" t="s">
        <v>21</v>
      </c>
      <c r="N463" s="4" t="str" cm="1">
        <f t="array" ref="N463">_xlfn.SWITCH(E463,"Delhi","North","Chennai","South","Hyderabad","South","Mumbai","Central","Bangalore","South")</f>
        <v>South</v>
      </c>
      <c r="O463" s="12">
        <v>66740.78</v>
      </c>
      <c r="P463" s="4">
        <f>Table1[[#This Row],[Delivery_Date]]-Table1[[#This Row],[Order_Date]]</f>
        <v>11</v>
      </c>
      <c r="Q463" s="4" t="str">
        <f>IF(Table1[[#This Row],[Delivery delay days]]&gt;5,"delay","on time")</f>
        <v>delay</v>
      </c>
      <c r="R463" s="10">
        <f>DATEVALUE(Table1[[#This Row],[Delivery_Date]])</f>
        <v>44981</v>
      </c>
      <c r="S463" s="10">
        <f>DATEVALUE(Table1[[#This Row],[Order_Date]])</f>
        <v>44970</v>
      </c>
      <c r="T463" s="4" t="str" cm="1">
        <f t="array" ref="T463">_xlfn.IFS(Table1[[#This Row],[Inventory_Level]]&lt;=200,"low",Table1[[#This Row],[Inventory_Level]]&gt;=700,"high",Table1[[#This Row],[Inventory_Level]]&gt;200,"medium")</f>
        <v>low</v>
      </c>
    </row>
    <row r="464" spans="1:20" x14ac:dyDescent="0.35">
      <c r="A464" s="4">
        <v>463</v>
      </c>
      <c r="B464" s="4" t="s">
        <v>59</v>
      </c>
      <c r="C464" s="4" t="s">
        <v>16</v>
      </c>
      <c r="D464" s="4" t="s">
        <v>25</v>
      </c>
      <c r="E464" s="4" t="s">
        <v>52</v>
      </c>
      <c r="F464" s="10" t="s">
        <v>365</v>
      </c>
      <c r="G464" s="11" t="s">
        <v>20</v>
      </c>
      <c r="H464" s="4">
        <v>84</v>
      </c>
      <c r="I464" s="12">
        <v>25259.5</v>
      </c>
      <c r="J464" s="12">
        <v>2121798</v>
      </c>
      <c r="K464" s="12">
        <v>904.39</v>
      </c>
      <c r="L464" s="4">
        <v>108</v>
      </c>
      <c r="M464" s="4" t="s">
        <v>29</v>
      </c>
      <c r="N464" s="4" t="str" cm="1">
        <f t="array" ref="N464">_xlfn.SWITCH(E464,"Delhi","North","Chennai","South","Hyderabad","South","Mumbai","Central","Bangalore","South")</f>
        <v>Central</v>
      </c>
      <c r="O464" s="12">
        <v>331230.89</v>
      </c>
      <c r="P464" s="4">
        <f>Table1[[#This Row],[Delivery_Date]]-Table1[[#This Row],[Order_Date]]</f>
        <v>14</v>
      </c>
      <c r="Q464" s="4" t="str">
        <f>IF(Table1[[#This Row],[Delivery delay days]]&gt;5,"delay","on time")</f>
        <v>delay</v>
      </c>
      <c r="R464" s="10">
        <f>DATEVALUE(Table1[[#This Row],[Delivery_Date]])</f>
        <v>45198</v>
      </c>
      <c r="S464" s="10">
        <f>DATEVALUE(Table1[[#This Row],[Order_Date]])</f>
        <v>45184</v>
      </c>
      <c r="T464" s="4" t="str" cm="1">
        <f t="array" ref="T464">_xlfn.IFS(Table1[[#This Row],[Inventory_Level]]&lt;=200,"low",Table1[[#This Row],[Inventory_Level]]&gt;=700,"high",Table1[[#This Row],[Inventory_Level]]&gt;200,"medium")</f>
        <v>low</v>
      </c>
    </row>
    <row r="465" spans="1:20" x14ac:dyDescent="0.35">
      <c r="A465" s="4">
        <v>464</v>
      </c>
      <c r="B465" s="4" t="s">
        <v>23</v>
      </c>
      <c r="C465" s="4" t="s">
        <v>38</v>
      </c>
      <c r="D465" s="4" t="s">
        <v>32</v>
      </c>
      <c r="E465" s="4" t="s">
        <v>52</v>
      </c>
      <c r="F465" s="10" t="s">
        <v>243</v>
      </c>
      <c r="G465" s="11" t="s">
        <v>41</v>
      </c>
      <c r="H465" s="4">
        <v>5</v>
      </c>
      <c r="I465" s="12">
        <v>13078.23</v>
      </c>
      <c r="J465" s="12">
        <v>65391.15</v>
      </c>
      <c r="K465" s="12">
        <v>326.45999999999998</v>
      </c>
      <c r="L465" s="4">
        <v>238</v>
      </c>
      <c r="M465" s="4" t="s">
        <v>35</v>
      </c>
      <c r="N465" s="4" t="str" cm="1">
        <f t="array" ref="N465">_xlfn.SWITCH(E465,"Delhi","North","Chennai","South","Hyderabad","South","Mumbai","Central","Bangalore","South")</f>
        <v>Central</v>
      </c>
      <c r="O465" s="12">
        <v>13490.82</v>
      </c>
      <c r="P465" s="4">
        <f>Table1[[#This Row],[Delivery_Date]]-Table1[[#This Row],[Order_Date]]</f>
        <v>6</v>
      </c>
      <c r="Q465" s="4" t="str">
        <f>IF(Table1[[#This Row],[Delivery delay days]]&gt;5,"delay","on time")</f>
        <v>delay</v>
      </c>
      <c r="R465" s="10">
        <f>DATEVALUE(Table1[[#This Row],[Delivery_Date]])</f>
        <v>45038</v>
      </c>
      <c r="S465" s="10">
        <f>DATEVALUE(Table1[[#This Row],[Order_Date]])</f>
        <v>45032</v>
      </c>
      <c r="T465" s="4" t="str" cm="1">
        <f t="array" ref="T465">_xlfn.IFS(Table1[[#This Row],[Inventory_Level]]&lt;=200,"low",Table1[[#This Row],[Inventory_Level]]&gt;=700,"high",Table1[[#This Row],[Inventory_Level]]&gt;200,"medium")</f>
        <v>medium</v>
      </c>
    </row>
    <row r="466" spans="1:20" x14ac:dyDescent="0.35">
      <c r="A466" s="4">
        <v>465</v>
      </c>
      <c r="B466" s="4" t="s">
        <v>44</v>
      </c>
      <c r="C466" s="4" t="s">
        <v>24</v>
      </c>
      <c r="D466" s="4" t="s">
        <v>32</v>
      </c>
      <c r="E466" s="4" t="s">
        <v>52</v>
      </c>
      <c r="F466" s="10" t="s">
        <v>155</v>
      </c>
      <c r="G466" s="11" t="s">
        <v>317</v>
      </c>
      <c r="H466" s="4">
        <v>75</v>
      </c>
      <c r="I466" s="12">
        <v>48057.23</v>
      </c>
      <c r="J466" s="12">
        <v>3604292.25</v>
      </c>
      <c r="K466" s="12">
        <v>4504.34</v>
      </c>
      <c r="L466" s="4">
        <v>348</v>
      </c>
      <c r="M466" s="4" t="s">
        <v>21</v>
      </c>
      <c r="N466" s="4" t="str" cm="1">
        <f t="array" ref="N466">_xlfn.SWITCH(E466,"Delhi","North","Chennai","South","Hyderabad","South","Mumbai","Central","Bangalore","South")</f>
        <v>Central</v>
      </c>
      <c r="O466" s="12">
        <v>271854.67</v>
      </c>
      <c r="P466" s="4">
        <f>Table1[[#This Row],[Delivery_Date]]-Table1[[#This Row],[Order_Date]]</f>
        <v>4</v>
      </c>
      <c r="Q466" s="4" t="str">
        <f>IF(Table1[[#This Row],[Delivery delay days]]&gt;5,"delay","on time")</f>
        <v>on time</v>
      </c>
      <c r="R466" s="10">
        <f>DATEVALUE(Table1[[#This Row],[Delivery_Date]])</f>
        <v>44968</v>
      </c>
      <c r="S466" s="10">
        <f>DATEVALUE(Table1[[#This Row],[Order_Date]])</f>
        <v>44964</v>
      </c>
      <c r="T466" s="4" t="str" cm="1">
        <f t="array" ref="T466">_xlfn.IFS(Table1[[#This Row],[Inventory_Level]]&lt;=200,"low",Table1[[#This Row],[Inventory_Level]]&gt;=700,"high",Table1[[#This Row],[Inventory_Level]]&gt;200,"medium")</f>
        <v>medium</v>
      </c>
    </row>
    <row r="467" spans="1:20" x14ac:dyDescent="0.35">
      <c r="A467" s="4">
        <v>466</v>
      </c>
      <c r="B467" s="4" t="s">
        <v>15</v>
      </c>
      <c r="C467" s="4" t="s">
        <v>38</v>
      </c>
      <c r="D467" s="4" t="s">
        <v>39</v>
      </c>
      <c r="E467" s="4" t="s">
        <v>52</v>
      </c>
      <c r="F467" s="10" t="s">
        <v>213</v>
      </c>
      <c r="G467" s="11" t="s">
        <v>96</v>
      </c>
      <c r="H467" s="4">
        <v>18</v>
      </c>
      <c r="I467" s="12">
        <v>18134.099999999999</v>
      </c>
      <c r="J467" s="12">
        <v>326413.8</v>
      </c>
      <c r="K467" s="12">
        <v>2721.39</v>
      </c>
      <c r="L467" s="4">
        <v>952</v>
      </c>
      <c r="M467" s="4" t="s">
        <v>29</v>
      </c>
      <c r="N467" s="4" t="str" cm="1">
        <f t="array" ref="N467">_xlfn.SWITCH(E467,"Delhi","North","Chennai","South","Hyderabad","South","Mumbai","Central","Bangalore","South")</f>
        <v>Central</v>
      </c>
      <c r="O467" s="12">
        <v>81091.55</v>
      </c>
      <c r="P467" s="4">
        <f>Table1[[#This Row],[Delivery_Date]]-Table1[[#This Row],[Order_Date]]</f>
        <v>5</v>
      </c>
      <c r="Q467" s="4" t="str">
        <f>IF(Table1[[#This Row],[Delivery delay days]]&gt;5,"delay","on time")</f>
        <v>on time</v>
      </c>
      <c r="R467" s="10">
        <f>DATEVALUE(Table1[[#This Row],[Delivery_Date]])</f>
        <v>45256</v>
      </c>
      <c r="S467" s="10">
        <f>DATEVALUE(Table1[[#This Row],[Order_Date]])</f>
        <v>45251</v>
      </c>
      <c r="T467" s="4" t="str" cm="1">
        <f t="array" ref="T467">_xlfn.IFS(Table1[[#This Row],[Inventory_Level]]&lt;=200,"low",Table1[[#This Row],[Inventory_Level]]&gt;=700,"high",Table1[[#This Row],[Inventory_Level]]&gt;200,"medium")</f>
        <v>high</v>
      </c>
    </row>
    <row r="468" spans="1:20" x14ac:dyDescent="0.35">
      <c r="A468" s="4">
        <v>467</v>
      </c>
      <c r="B468" s="4" t="s">
        <v>65</v>
      </c>
      <c r="C468" s="4" t="s">
        <v>38</v>
      </c>
      <c r="D468" s="4" t="s">
        <v>39</v>
      </c>
      <c r="E468" s="4" t="s">
        <v>26</v>
      </c>
      <c r="F468" s="10" t="s">
        <v>229</v>
      </c>
      <c r="G468" s="11" t="s">
        <v>72</v>
      </c>
      <c r="H468" s="4">
        <v>43</v>
      </c>
      <c r="I468" s="12">
        <v>31294.2</v>
      </c>
      <c r="J468" s="12">
        <v>1345650.6</v>
      </c>
      <c r="K468" s="12">
        <v>4232.8999999999996</v>
      </c>
      <c r="L468" s="4">
        <v>275</v>
      </c>
      <c r="M468" s="4" t="s">
        <v>35</v>
      </c>
      <c r="N468" s="4" t="str" cm="1">
        <f t="array" ref="N468">_xlfn.SWITCH(E468,"Delhi","North","Chennai","South","Hyderabad","South","Mumbai","Central","Bangalore","South")</f>
        <v>South</v>
      </c>
      <c r="O468" s="12">
        <v>106573.13</v>
      </c>
      <c r="P468" s="4">
        <f>Table1[[#This Row],[Delivery_Date]]-Table1[[#This Row],[Order_Date]]</f>
        <v>8</v>
      </c>
      <c r="Q468" s="4" t="str">
        <f>IF(Table1[[#This Row],[Delivery delay days]]&gt;5,"delay","on time")</f>
        <v>delay</v>
      </c>
      <c r="R468" s="10">
        <f>DATEVALUE(Table1[[#This Row],[Delivery_Date]])</f>
        <v>45271</v>
      </c>
      <c r="S468" s="10">
        <f>DATEVALUE(Table1[[#This Row],[Order_Date]])</f>
        <v>45263</v>
      </c>
      <c r="T468" s="4" t="str" cm="1">
        <f t="array" ref="T468">_xlfn.IFS(Table1[[#This Row],[Inventory_Level]]&lt;=200,"low",Table1[[#This Row],[Inventory_Level]]&gt;=700,"high",Table1[[#This Row],[Inventory_Level]]&gt;200,"medium")</f>
        <v>medium</v>
      </c>
    </row>
    <row r="469" spans="1:20" x14ac:dyDescent="0.35">
      <c r="A469" s="4">
        <v>468</v>
      </c>
      <c r="B469" s="4" t="s">
        <v>37</v>
      </c>
      <c r="C469" s="4" t="s">
        <v>24</v>
      </c>
      <c r="D469" s="4" t="s">
        <v>45</v>
      </c>
      <c r="E469" s="4" t="s">
        <v>52</v>
      </c>
      <c r="F469" s="10" t="s">
        <v>283</v>
      </c>
      <c r="G469" s="11" t="s">
        <v>124</v>
      </c>
      <c r="H469" s="4">
        <v>24</v>
      </c>
      <c r="I469" s="12">
        <v>32413.66</v>
      </c>
      <c r="J469" s="12">
        <v>777927.84</v>
      </c>
      <c r="K469" s="12">
        <v>2944.92</v>
      </c>
      <c r="L469" s="4">
        <v>981</v>
      </c>
      <c r="M469" s="4" t="s">
        <v>42</v>
      </c>
      <c r="N469" s="4" t="str" cm="1">
        <f t="array" ref="N469">_xlfn.SWITCH(E469,"Delhi","North","Chennai","South","Hyderabad","South","Mumbai","Central","Bangalore","South")</f>
        <v>Central</v>
      </c>
      <c r="O469" s="12">
        <v>170103.17</v>
      </c>
      <c r="P469" s="4">
        <f>Table1[[#This Row],[Delivery_Date]]-Table1[[#This Row],[Order_Date]]</f>
        <v>10</v>
      </c>
      <c r="Q469" s="4" t="str">
        <f>IF(Table1[[#This Row],[Delivery delay days]]&gt;5,"delay","on time")</f>
        <v>delay</v>
      </c>
      <c r="R469" s="10">
        <f>DATEVALUE(Table1[[#This Row],[Delivery_Date]])</f>
        <v>45065</v>
      </c>
      <c r="S469" s="10">
        <f>DATEVALUE(Table1[[#This Row],[Order_Date]])</f>
        <v>45055</v>
      </c>
      <c r="T469" s="4" t="str" cm="1">
        <f t="array" ref="T469">_xlfn.IFS(Table1[[#This Row],[Inventory_Level]]&lt;=200,"low",Table1[[#This Row],[Inventory_Level]]&gt;=700,"high",Table1[[#This Row],[Inventory_Level]]&gt;200,"medium")</f>
        <v>high</v>
      </c>
    </row>
    <row r="470" spans="1:20" x14ac:dyDescent="0.35">
      <c r="A470" s="4">
        <v>469</v>
      </c>
      <c r="B470" s="4" t="s">
        <v>31</v>
      </c>
      <c r="C470" s="4" t="s">
        <v>24</v>
      </c>
      <c r="D470" s="4" t="s">
        <v>39</v>
      </c>
      <c r="E470" s="4" t="s">
        <v>26</v>
      </c>
      <c r="F470" s="10" t="s">
        <v>332</v>
      </c>
      <c r="G470" s="11" t="s">
        <v>138</v>
      </c>
      <c r="H470" s="4">
        <v>55</v>
      </c>
      <c r="I470" s="12">
        <v>35156.71</v>
      </c>
      <c r="J470" s="12">
        <v>1933619.05</v>
      </c>
      <c r="K470" s="12">
        <v>4211.17</v>
      </c>
      <c r="L470" s="4">
        <v>764</v>
      </c>
      <c r="M470" s="4" t="s">
        <v>29</v>
      </c>
      <c r="N470" s="4" t="str" cm="1">
        <f t="array" ref="N470">_xlfn.SWITCH(E470,"Delhi","North","Chennai","South","Hyderabad","South","Mumbai","Central","Bangalore","South")</f>
        <v>South</v>
      </c>
      <c r="O470" s="12">
        <v>169887.87</v>
      </c>
      <c r="P470" s="4">
        <f>Table1[[#This Row],[Delivery_Date]]-Table1[[#This Row],[Order_Date]]</f>
        <v>7</v>
      </c>
      <c r="Q470" s="4" t="str">
        <f>IF(Table1[[#This Row],[Delivery delay days]]&gt;5,"delay","on time")</f>
        <v>delay</v>
      </c>
      <c r="R470" s="10">
        <f>DATEVALUE(Table1[[#This Row],[Delivery_Date]])</f>
        <v>44946</v>
      </c>
      <c r="S470" s="10">
        <f>DATEVALUE(Table1[[#This Row],[Order_Date]])</f>
        <v>44939</v>
      </c>
      <c r="T470" s="4" t="str" cm="1">
        <f t="array" ref="T470">_xlfn.IFS(Table1[[#This Row],[Inventory_Level]]&lt;=200,"low",Table1[[#This Row],[Inventory_Level]]&gt;=700,"high",Table1[[#This Row],[Inventory_Level]]&gt;200,"medium")</f>
        <v>high</v>
      </c>
    </row>
    <row r="471" spans="1:20" x14ac:dyDescent="0.35">
      <c r="A471" s="4">
        <v>470</v>
      </c>
      <c r="B471" s="4" t="s">
        <v>15</v>
      </c>
      <c r="C471" s="4" t="s">
        <v>38</v>
      </c>
      <c r="D471" s="4" t="s">
        <v>25</v>
      </c>
      <c r="E471" s="4" t="s">
        <v>18</v>
      </c>
      <c r="F471" s="10" t="s">
        <v>150</v>
      </c>
      <c r="G471" s="11" t="s">
        <v>236</v>
      </c>
      <c r="H471" s="4">
        <v>64</v>
      </c>
      <c r="I471" s="12">
        <v>36287.589999999997</v>
      </c>
      <c r="J471" s="12">
        <v>2322405.7599999998</v>
      </c>
      <c r="K471" s="12">
        <v>223.36</v>
      </c>
      <c r="L471" s="4">
        <v>858</v>
      </c>
      <c r="M471" s="4" t="s">
        <v>42</v>
      </c>
      <c r="N471" s="4" t="str" cm="1">
        <f t="array" ref="N471">_xlfn.SWITCH(E471,"Delhi","North","Chennai","South","Hyderabad","South","Mumbai","Central","Bangalore","South")</f>
        <v>North</v>
      </c>
      <c r="O471" s="12">
        <v>258612.57</v>
      </c>
      <c r="P471" s="4">
        <f>Table1[[#This Row],[Delivery_Date]]-Table1[[#This Row],[Order_Date]]</f>
        <v>2</v>
      </c>
      <c r="Q471" s="4" t="str">
        <f>IF(Table1[[#This Row],[Delivery delay days]]&gt;5,"delay","on time")</f>
        <v>on time</v>
      </c>
      <c r="R471" s="10">
        <f>DATEVALUE(Table1[[#This Row],[Delivery_Date]])</f>
        <v>45290</v>
      </c>
      <c r="S471" s="10">
        <f>DATEVALUE(Table1[[#This Row],[Order_Date]])</f>
        <v>45288</v>
      </c>
      <c r="T471" s="4" t="str" cm="1">
        <f t="array" ref="T471">_xlfn.IFS(Table1[[#This Row],[Inventory_Level]]&lt;=200,"low",Table1[[#This Row],[Inventory_Level]]&gt;=700,"high",Table1[[#This Row],[Inventory_Level]]&gt;200,"medium")</f>
        <v>high</v>
      </c>
    </row>
    <row r="472" spans="1:20" x14ac:dyDescent="0.35">
      <c r="A472" s="4">
        <v>471</v>
      </c>
      <c r="B472" s="4" t="s">
        <v>51</v>
      </c>
      <c r="C472" s="4" t="s">
        <v>16</v>
      </c>
      <c r="D472" s="4" t="s">
        <v>25</v>
      </c>
      <c r="E472" s="4" t="s">
        <v>26</v>
      </c>
      <c r="F472" s="10" t="s">
        <v>33</v>
      </c>
      <c r="G472" s="11" t="s">
        <v>339</v>
      </c>
      <c r="H472" s="4">
        <v>94</v>
      </c>
      <c r="I472" s="12">
        <v>34765.42</v>
      </c>
      <c r="J472" s="12">
        <v>3267949.48</v>
      </c>
      <c r="K472" s="12">
        <v>4209.7299999999996</v>
      </c>
      <c r="L472" s="4">
        <v>254</v>
      </c>
      <c r="M472" s="4" t="s">
        <v>29</v>
      </c>
      <c r="N472" s="4" t="str" cm="1">
        <f t="array" ref="N472">_xlfn.SWITCH(E472,"Delhi","North","Chennai","South","Hyderabad","South","Mumbai","Central","Bangalore","South")</f>
        <v>South</v>
      </c>
      <c r="O472" s="12">
        <v>536255.52</v>
      </c>
      <c r="P472" s="4">
        <f>Table1[[#This Row],[Delivery_Date]]-Table1[[#This Row],[Order_Date]]</f>
        <v>3</v>
      </c>
      <c r="Q472" s="4" t="str">
        <f>IF(Table1[[#This Row],[Delivery delay days]]&gt;5,"delay","on time")</f>
        <v>on time</v>
      </c>
      <c r="R472" s="10">
        <f>DATEVALUE(Table1[[#This Row],[Delivery_Date]])</f>
        <v>45056</v>
      </c>
      <c r="S472" s="10">
        <f>DATEVALUE(Table1[[#This Row],[Order_Date]])</f>
        <v>45053</v>
      </c>
      <c r="T472" s="4" t="str" cm="1">
        <f t="array" ref="T472">_xlfn.IFS(Table1[[#This Row],[Inventory_Level]]&lt;=200,"low",Table1[[#This Row],[Inventory_Level]]&gt;=700,"high",Table1[[#This Row],[Inventory_Level]]&gt;200,"medium")</f>
        <v>medium</v>
      </c>
    </row>
    <row r="473" spans="1:20" x14ac:dyDescent="0.35">
      <c r="A473" s="4">
        <v>472</v>
      </c>
      <c r="B473" s="4" t="s">
        <v>44</v>
      </c>
      <c r="C473" s="4" t="s">
        <v>24</v>
      </c>
      <c r="D473" s="4" t="s">
        <v>39</v>
      </c>
      <c r="E473" s="4" t="s">
        <v>18</v>
      </c>
      <c r="F473" s="10" t="s">
        <v>337</v>
      </c>
      <c r="G473" s="11" t="s">
        <v>66</v>
      </c>
      <c r="H473" s="4">
        <v>92</v>
      </c>
      <c r="I473" s="12">
        <v>15663.06</v>
      </c>
      <c r="J473" s="12">
        <v>1441001.52</v>
      </c>
      <c r="K473" s="12">
        <v>382.06</v>
      </c>
      <c r="L473" s="4">
        <v>642</v>
      </c>
      <c r="M473" s="4" t="s">
        <v>42</v>
      </c>
      <c r="N473" s="4" t="str" cm="1">
        <f t="array" ref="N473">_xlfn.SWITCH(E473,"Delhi","North","Chennai","South","Hyderabad","South","Mumbai","Central","Bangalore","South")</f>
        <v>North</v>
      </c>
      <c r="O473" s="12">
        <v>182147.83</v>
      </c>
      <c r="P473" s="4">
        <f>Table1[[#This Row],[Delivery_Date]]-Table1[[#This Row],[Order_Date]]</f>
        <v>10</v>
      </c>
      <c r="Q473" s="4" t="str">
        <f>IF(Table1[[#This Row],[Delivery delay days]]&gt;5,"delay","on time")</f>
        <v>delay</v>
      </c>
      <c r="R473" s="10">
        <f>DATEVALUE(Table1[[#This Row],[Delivery_Date]])</f>
        <v>45169</v>
      </c>
      <c r="S473" s="10">
        <f>DATEVALUE(Table1[[#This Row],[Order_Date]])</f>
        <v>45159</v>
      </c>
      <c r="T473" s="4" t="str" cm="1">
        <f t="array" ref="T473">_xlfn.IFS(Table1[[#This Row],[Inventory_Level]]&lt;=200,"low",Table1[[#This Row],[Inventory_Level]]&gt;=700,"high",Table1[[#This Row],[Inventory_Level]]&gt;200,"medium")</f>
        <v>medium</v>
      </c>
    </row>
    <row r="474" spans="1:20" x14ac:dyDescent="0.35">
      <c r="A474" s="4">
        <v>473</v>
      </c>
      <c r="B474" s="4" t="s">
        <v>59</v>
      </c>
      <c r="C474" s="4" t="s">
        <v>16</v>
      </c>
      <c r="D474" s="4" t="s">
        <v>45</v>
      </c>
      <c r="E474" s="4" t="s">
        <v>46</v>
      </c>
      <c r="F474" s="10" t="s">
        <v>158</v>
      </c>
      <c r="G474" s="11" t="s">
        <v>80</v>
      </c>
      <c r="H474" s="4">
        <v>54</v>
      </c>
      <c r="I474" s="12">
        <v>39250.559999999998</v>
      </c>
      <c r="J474" s="12">
        <v>2119530.2400000002</v>
      </c>
      <c r="K474" s="12">
        <v>3950.77</v>
      </c>
      <c r="L474" s="4">
        <v>550</v>
      </c>
      <c r="M474" s="4" t="s">
        <v>29</v>
      </c>
      <c r="N474" s="4" t="str" cm="1">
        <f t="array" ref="N474">_xlfn.SWITCH(E474,"Delhi","North","Chennai","South","Hyderabad","South","Mumbai","Central","Bangalore","South")</f>
        <v>South</v>
      </c>
      <c r="O474" s="12">
        <v>497828.88</v>
      </c>
      <c r="P474" s="4">
        <f>Table1[[#This Row],[Delivery_Date]]-Table1[[#This Row],[Order_Date]]</f>
        <v>15</v>
      </c>
      <c r="Q474" s="4" t="str">
        <f>IF(Table1[[#This Row],[Delivery delay days]]&gt;5,"delay","on time")</f>
        <v>delay</v>
      </c>
      <c r="R474" s="10">
        <f>DATEVALUE(Table1[[#This Row],[Delivery_Date]])</f>
        <v>44993</v>
      </c>
      <c r="S474" s="10">
        <f>DATEVALUE(Table1[[#This Row],[Order_Date]])</f>
        <v>44978</v>
      </c>
      <c r="T474" s="4" t="str" cm="1">
        <f t="array" ref="T474">_xlfn.IFS(Table1[[#This Row],[Inventory_Level]]&lt;=200,"low",Table1[[#This Row],[Inventory_Level]]&gt;=700,"high",Table1[[#This Row],[Inventory_Level]]&gt;200,"medium")</f>
        <v>medium</v>
      </c>
    </row>
    <row r="475" spans="1:20" x14ac:dyDescent="0.35">
      <c r="A475" s="4">
        <v>474</v>
      </c>
      <c r="B475" s="4" t="s">
        <v>44</v>
      </c>
      <c r="C475" s="4" t="s">
        <v>38</v>
      </c>
      <c r="D475" s="4" t="s">
        <v>17</v>
      </c>
      <c r="E475" s="4" t="s">
        <v>60</v>
      </c>
      <c r="F475" s="10" t="s">
        <v>154</v>
      </c>
      <c r="G475" s="11" t="s">
        <v>312</v>
      </c>
      <c r="H475" s="4">
        <v>77</v>
      </c>
      <c r="I475" s="12">
        <v>49113.279999999999</v>
      </c>
      <c r="J475" s="12">
        <v>3781722.56</v>
      </c>
      <c r="K475" s="12">
        <v>4478.33</v>
      </c>
      <c r="L475" s="4">
        <v>212</v>
      </c>
      <c r="M475" s="4" t="s">
        <v>29</v>
      </c>
      <c r="N475" s="4" t="str" cm="1">
        <f t="array" ref="N475">_xlfn.SWITCH(E475,"Delhi","North","Chennai","South","Hyderabad","South","Mumbai","Central","Bangalore","South")</f>
        <v>South</v>
      </c>
      <c r="O475" s="12">
        <v>554311.59</v>
      </c>
      <c r="P475" s="4">
        <f>Table1[[#This Row],[Delivery_Date]]-Table1[[#This Row],[Order_Date]]</f>
        <v>6</v>
      </c>
      <c r="Q475" s="4" t="str">
        <f>IF(Table1[[#This Row],[Delivery delay days]]&gt;5,"delay","on time")</f>
        <v>delay</v>
      </c>
      <c r="R475" s="10">
        <f>DATEVALUE(Table1[[#This Row],[Delivery_Date]])</f>
        <v>44961</v>
      </c>
      <c r="S475" s="10">
        <f>DATEVALUE(Table1[[#This Row],[Order_Date]])</f>
        <v>44955</v>
      </c>
      <c r="T475" s="4" t="str" cm="1">
        <f t="array" ref="T475">_xlfn.IFS(Table1[[#This Row],[Inventory_Level]]&lt;=200,"low",Table1[[#This Row],[Inventory_Level]]&gt;=700,"high",Table1[[#This Row],[Inventory_Level]]&gt;200,"medium")</f>
        <v>medium</v>
      </c>
    </row>
    <row r="476" spans="1:20" x14ac:dyDescent="0.35">
      <c r="A476" s="4">
        <v>475</v>
      </c>
      <c r="B476" s="4" t="s">
        <v>37</v>
      </c>
      <c r="C476" s="4" t="s">
        <v>16</v>
      </c>
      <c r="D476" s="4" t="s">
        <v>25</v>
      </c>
      <c r="E476" s="4" t="s">
        <v>26</v>
      </c>
      <c r="F476" s="10" t="s">
        <v>124</v>
      </c>
      <c r="G476" s="11" t="s">
        <v>367</v>
      </c>
      <c r="H476" s="4">
        <v>82</v>
      </c>
      <c r="I476" s="12">
        <v>19770.189999999999</v>
      </c>
      <c r="J476" s="12">
        <v>1621155.58</v>
      </c>
      <c r="K476" s="12">
        <v>3415.71</v>
      </c>
      <c r="L476" s="4">
        <v>260</v>
      </c>
      <c r="M476" s="4" t="s">
        <v>29</v>
      </c>
      <c r="N476" s="4" t="str" cm="1">
        <f t="array" ref="N476">_xlfn.SWITCH(E476,"Delhi","North","Chennai","South","Hyderabad","South","Mumbai","Central","Bangalore","South")</f>
        <v>South</v>
      </c>
      <c r="O476" s="12">
        <v>379213</v>
      </c>
      <c r="P476" s="4">
        <f>Table1[[#This Row],[Delivery_Date]]-Table1[[#This Row],[Order_Date]]</f>
        <v>9</v>
      </c>
      <c r="Q476" s="4" t="str">
        <f>IF(Table1[[#This Row],[Delivery delay days]]&gt;5,"delay","on time")</f>
        <v>delay</v>
      </c>
      <c r="R476" s="10">
        <f>DATEVALUE(Table1[[#This Row],[Delivery_Date]])</f>
        <v>45074</v>
      </c>
      <c r="S476" s="10">
        <f>DATEVALUE(Table1[[#This Row],[Order_Date]])</f>
        <v>45065</v>
      </c>
      <c r="T476" s="4" t="str" cm="1">
        <f t="array" ref="T476">_xlfn.IFS(Table1[[#This Row],[Inventory_Level]]&lt;=200,"low",Table1[[#This Row],[Inventory_Level]]&gt;=700,"high",Table1[[#This Row],[Inventory_Level]]&gt;200,"medium")</f>
        <v>medium</v>
      </c>
    </row>
    <row r="477" spans="1:20" x14ac:dyDescent="0.35">
      <c r="A477" s="4">
        <v>476</v>
      </c>
      <c r="B477" s="4" t="s">
        <v>31</v>
      </c>
      <c r="C477" s="4" t="s">
        <v>16</v>
      </c>
      <c r="D477" s="4" t="s">
        <v>17</v>
      </c>
      <c r="E477" s="4" t="s">
        <v>52</v>
      </c>
      <c r="F477" s="10" t="s">
        <v>250</v>
      </c>
      <c r="G477" s="11" t="s">
        <v>231</v>
      </c>
      <c r="H477" s="4">
        <v>72</v>
      </c>
      <c r="I477" s="12">
        <v>9165.76</v>
      </c>
      <c r="J477" s="12">
        <v>659934.71999999997</v>
      </c>
      <c r="K477" s="12">
        <v>2437.44</v>
      </c>
      <c r="L477" s="4">
        <v>666</v>
      </c>
      <c r="M477" s="4" t="s">
        <v>21</v>
      </c>
      <c r="N477" s="4" t="str" cm="1">
        <f t="array" ref="N477">_xlfn.SWITCH(E477,"Delhi","North","Chennai","South","Hyderabad","South","Mumbai","Central","Bangalore","South")</f>
        <v>Central</v>
      </c>
      <c r="O477" s="12">
        <v>74314.7</v>
      </c>
      <c r="P477" s="4">
        <f>Table1[[#This Row],[Delivery_Date]]-Table1[[#This Row],[Order_Date]]</f>
        <v>3</v>
      </c>
      <c r="Q477" s="4" t="str">
        <f>IF(Table1[[#This Row],[Delivery delay days]]&gt;5,"delay","on time")</f>
        <v>on time</v>
      </c>
      <c r="R477" s="10">
        <f>DATEVALUE(Table1[[#This Row],[Delivery_Date]])</f>
        <v>45022</v>
      </c>
      <c r="S477" s="10">
        <f>DATEVALUE(Table1[[#This Row],[Order_Date]])</f>
        <v>45019</v>
      </c>
      <c r="T477" s="4" t="str" cm="1">
        <f t="array" ref="T477">_xlfn.IFS(Table1[[#This Row],[Inventory_Level]]&lt;=200,"low",Table1[[#This Row],[Inventory_Level]]&gt;=700,"high",Table1[[#This Row],[Inventory_Level]]&gt;200,"medium")</f>
        <v>medium</v>
      </c>
    </row>
    <row r="478" spans="1:20" x14ac:dyDescent="0.35">
      <c r="A478" s="4">
        <v>477</v>
      </c>
      <c r="B478" s="4" t="s">
        <v>23</v>
      </c>
      <c r="C478" s="4" t="s">
        <v>38</v>
      </c>
      <c r="D478" s="4" t="s">
        <v>45</v>
      </c>
      <c r="E478" s="4" t="s">
        <v>46</v>
      </c>
      <c r="F478" s="10" t="s">
        <v>190</v>
      </c>
      <c r="G478" s="11" t="s">
        <v>378</v>
      </c>
      <c r="H478" s="4">
        <v>88</v>
      </c>
      <c r="I478" s="12">
        <v>16898.599999999999</v>
      </c>
      <c r="J478" s="12">
        <v>1487076.8</v>
      </c>
      <c r="K478" s="12">
        <v>1033.4000000000001</v>
      </c>
      <c r="L478" s="4">
        <v>412</v>
      </c>
      <c r="M478" s="4" t="s">
        <v>35</v>
      </c>
      <c r="N478" s="4" t="str" cm="1">
        <f t="array" ref="N478">_xlfn.SWITCH(E478,"Delhi","North","Chennai","South","Hyderabad","South","Mumbai","Central","Bangalore","South")</f>
        <v>South</v>
      </c>
      <c r="O478" s="12">
        <v>210755.22</v>
      </c>
      <c r="P478" s="4">
        <f>Table1[[#This Row],[Delivery_Date]]-Table1[[#This Row],[Order_Date]]</f>
        <v>1</v>
      </c>
      <c r="Q478" s="4" t="str">
        <f>IF(Table1[[#This Row],[Delivery delay days]]&gt;5,"delay","on time")</f>
        <v>on time</v>
      </c>
      <c r="R478" s="10">
        <f>DATEVALUE(Table1[[#This Row],[Delivery_Date]])</f>
        <v>45120</v>
      </c>
      <c r="S478" s="10">
        <f>DATEVALUE(Table1[[#This Row],[Order_Date]])</f>
        <v>45119</v>
      </c>
      <c r="T478" s="4" t="str" cm="1">
        <f t="array" ref="T478">_xlfn.IFS(Table1[[#This Row],[Inventory_Level]]&lt;=200,"low",Table1[[#This Row],[Inventory_Level]]&gt;=700,"high",Table1[[#This Row],[Inventory_Level]]&gt;200,"medium")</f>
        <v>medium</v>
      </c>
    </row>
    <row r="479" spans="1:20" x14ac:dyDescent="0.35">
      <c r="A479" s="4">
        <v>478</v>
      </c>
      <c r="B479" s="4" t="s">
        <v>15</v>
      </c>
      <c r="C479" s="4" t="s">
        <v>16</v>
      </c>
      <c r="D479" s="4" t="s">
        <v>32</v>
      </c>
      <c r="E479" s="4" t="s">
        <v>18</v>
      </c>
      <c r="F479" s="10" t="s">
        <v>248</v>
      </c>
      <c r="G479" s="11" t="s">
        <v>41</v>
      </c>
      <c r="H479" s="4">
        <v>73</v>
      </c>
      <c r="I479" s="12">
        <v>8775.6</v>
      </c>
      <c r="J479" s="12">
        <v>640618.80000000005</v>
      </c>
      <c r="K479" s="12">
        <v>1298.9000000000001</v>
      </c>
      <c r="L479" s="4">
        <v>250</v>
      </c>
      <c r="M479" s="4" t="s">
        <v>35</v>
      </c>
      <c r="N479" s="4" t="str" cm="1">
        <f t="array" ref="N479">_xlfn.SWITCH(E479,"Delhi","North","Chennai","South","Hyderabad","South","Mumbai","Central","Bangalore","South")</f>
        <v>North</v>
      </c>
      <c r="O479" s="12">
        <v>142153.87</v>
      </c>
      <c r="P479" s="4">
        <f>Table1[[#This Row],[Delivery_Date]]-Table1[[#This Row],[Order_Date]]</f>
        <v>9</v>
      </c>
      <c r="Q479" s="4" t="str">
        <f>IF(Table1[[#This Row],[Delivery delay days]]&gt;5,"delay","on time")</f>
        <v>delay</v>
      </c>
      <c r="R479" s="10">
        <f>DATEVALUE(Table1[[#This Row],[Delivery_Date]])</f>
        <v>45038</v>
      </c>
      <c r="S479" s="10">
        <f>DATEVALUE(Table1[[#This Row],[Order_Date]])</f>
        <v>45029</v>
      </c>
      <c r="T479" s="4" t="str" cm="1">
        <f t="array" ref="T479">_xlfn.IFS(Table1[[#This Row],[Inventory_Level]]&lt;=200,"low",Table1[[#This Row],[Inventory_Level]]&gt;=700,"high",Table1[[#This Row],[Inventory_Level]]&gt;200,"medium")</f>
        <v>medium</v>
      </c>
    </row>
    <row r="480" spans="1:20" x14ac:dyDescent="0.35">
      <c r="A480" s="4">
        <v>479</v>
      </c>
      <c r="B480" s="4" t="s">
        <v>15</v>
      </c>
      <c r="C480" s="4" t="s">
        <v>16</v>
      </c>
      <c r="D480" s="4" t="s">
        <v>25</v>
      </c>
      <c r="E480" s="4" t="s">
        <v>60</v>
      </c>
      <c r="F480" s="10" t="s">
        <v>151</v>
      </c>
      <c r="G480" s="11" t="s">
        <v>128</v>
      </c>
      <c r="H480" s="4">
        <v>56</v>
      </c>
      <c r="I480" s="12">
        <v>16413.330000000002</v>
      </c>
      <c r="J480" s="12">
        <v>919146.48</v>
      </c>
      <c r="K480" s="12">
        <v>349.04</v>
      </c>
      <c r="L480" s="4">
        <v>562</v>
      </c>
      <c r="M480" s="4" t="s">
        <v>42</v>
      </c>
      <c r="N480" s="4" t="str" cm="1">
        <f t="array" ref="N480">_xlfn.SWITCH(E480,"Delhi","North","Chennai","South","Hyderabad","South","Mumbai","Central","Bangalore","South")</f>
        <v>South</v>
      </c>
      <c r="O480" s="12">
        <v>139248.57</v>
      </c>
      <c r="P480" s="4">
        <f>Table1[[#This Row],[Delivery_Date]]-Table1[[#This Row],[Order_Date]]</f>
        <v>2</v>
      </c>
      <c r="Q480" s="4" t="str">
        <f>IF(Table1[[#This Row],[Delivery delay days]]&gt;5,"delay","on time")</f>
        <v>on time</v>
      </c>
      <c r="R480" s="10">
        <f>DATEVALUE(Table1[[#This Row],[Delivery_Date]])</f>
        <v>45160</v>
      </c>
      <c r="S480" s="10">
        <f>DATEVALUE(Table1[[#This Row],[Order_Date]])</f>
        <v>45158</v>
      </c>
      <c r="T480" s="4" t="str" cm="1">
        <f t="array" ref="T480">_xlfn.IFS(Table1[[#This Row],[Inventory_Level]]&lt;=200,"low",Table1[[#This Row],[Inventory_Level]]&gt;=700,"high",Table1[[#This Row],[Inventory_Level]]&gt;200,"medium")</f>
        <v>medium</v>
      </c>
    </row>
    <row r="481" spans="1:20" x14ac:dyDescent="0.35">
      <c r="A481" s="4">
        <v>480</v>
      </c>
      <c r="B481" s="4" t="s">
        <v>59</v>
      </c>
      <c r="C481" s="4" t="s">
        <v>24</v>
      </c>
      <c r="D481" s="4" t="s">
        <v>45</v>
      </c>
      <c r="E481" s="4" t="s">
        <v>18</v>
      </c>
      <c r="F481" s="10" t="s">
        <v>379</v>
      </c>
      <c r="G481" s="11" t="s">
        <v>326</v>
      </c>
      <c r="H481" s="4">
        <v>12</v>
      </c>
      <c r="I481" s="12">
        <v>35962.78</v>
      </c>
      <c r="J481" s="12">
        <v>431553.36</v>
      </c>
      <c r="K481" s="12">
        <v>1134.29</v>
      </c>
      <c r="L481" s="4">
        <v>873</v>
      </c>
      <c r="M481" s="4" t="s">
        <v>35</v>
      </c>
      <c r="N481" s="4" t="str" cm="1">
        <f t="array" ref="N481">_xlfn.SWITCH(E481,"Delhi","North","Chennai","South","Hyderabad","South","Mumbai","Central","Bangalore","South")</f>
        <v>North</v>
      </c>
      <c r="O481" s="12">
        <v>103375.61</v>
      </c>
      <c r="P481" s="4">
        <f>Table1[[#This Row],[Delivery_Date]]-Table1[[#This Row],[Order_Date]]</f>
        <v>13</v>
      </c>
      <c r="Q481" s="4" t="str">
        <f>IF(Table1[[#This Row],[Delivery delay days]]&gt;5,"delay","on time")</f>
        <v>delay</v>
      </c>
      <c r="R481" s="10">
        <f>DATEVALUE(Table1[[#This Row],[Delivery_Date]])</f>
        <v>45112</v>
      </c>
      <c r="S481" s="10">
        <f>DATEVALUE(Table1[[#This Row],[Order_Date]])</f>
        <v>45099</v>
      </c>
      <c r="T481" s="4" t="str" cm="1">
        <f t="array" ref="T481">_xlfn.IFS(Table1[[#This Row],[Inventory_Level]]&lt;=200,"low",Table1[[#This Row],[Inventory_Level]]&gt;=700,"high",Table1[[#This Row],[Inventory_Level]]&gt;200,"medium")</f>
        <v>high</v>
      </c>
    </row>
    <row r="482" spans="1:20" x14ac:dyDescent="0.35">
      <c r="A482" s="4">
        <v>481</v>
      </c>
      <c r="B482" s="4" t="s">
        <v>37</v>
      </c>
      <c r="C482" s="4" t="s">
        <v>16</v>
      </c>
      <c r="D482" s="4" t="s">
        <v>25</v>
      </c>
      <c r="E482" s="4" t="s">
        <v>52</v>
      </c>
      <c r="F482" s="10" t="s">
        <v>324</v>
      </c>
      <c r="G482" s="11" t="s">
        <v>204</v>
      </c>
      <c r="H482" s="4">
        <v>20</v>
      </c>
      <c r="I482" s="12">
        <v>37424.43</v>
      </c>
      <c r="J482" s="12">
        <v>748488.6</v>
      </c>
      <c r="K482" s="12">
        <v>1936.23</v>
      </c>
      <c r="L482" s="4">
        <v>262</v>
      </c>
      <c r="M482" s="4" t="s">
        <v>29</v>
      </c>
      <c r="N482" s="4" t="str" cm="1">
        <f t="array" ref="N482">_xlfn.SWITCH(E482,"Delhi","North","Chennai","South","Hyderabad","South","Mumbai","Central","Bangalore","South")</f>
        <v>Central</v>
      </c>
      <c r="O482" s="12">
        <v>176982.86</v>
      </c>
      <c r="P482" s="4">
        <f>Table1[[#This Row],[Delivery_Date]]-Table1[[#This Row],[Order_Date]]</f>
        <v>9</v>
      </c>
      <c r="Q482" s="4" t="str">
        <f>IF(Table1[[#This Row],[Delivery delay days]]&gt;5,"delay","on time")</f>
        <v>delay</v>
      </c>
      <c r="R482" s="10">
        <f>DATEVALUE(Table1[[#This Row],[Delivery_Date]])</f>
        <v>44940</v>
      </c>
      <c r="S482" s="10">
        <f>DATEVALUE(Table1[[#This Row],[Order_Date]])</f>
        <v>44931</v>
      </c>
      <c r="T482" s="4" t="str" cm="1">
        <f t="array" ref="T482">_xlfn.IFS(Table1[[#This Row],[Inventory_Level]]&lt;=200,"low",Table1[[#This Row],[Inventory_Level]]&gt;=700,"high",Table1[[#This Row],[Inventory_Level]]&gt;200,"medium")</f>
        <v>medium</v>
      </c>
    </row>
    <row r="483" spans="1:20" x14ac:dyDescent="0.35">
      <c r="A483" s="4">
        <v>482</v>
      </c>
      <c r="B483" s="4" t="s">
        <v>51</v>
      </c>
      <c r="C483" s="4" t="s">
        <v>38</v>
      </c>
      <c r="D483" s="4" t="s">
        <v>45</v>
      </c>
      <c r="E483" s="4" t="s">
        <v>46</v>
      </c>
      <c r="F483" s="10" t="s">
        <v>120</v>
      </c>
      <c r="G483" s="11" t="s">
        <v>282</v>
      </c>
      <c r="H483" s="4">
        <v>46</v>
      </c>
      <c r="I483" s="12">
        <v>38796.1</v>
      </c>
      <c r="J483" s="12">
        <v>1784620.6</v>
      </c>
      <c r="K483" s="12">
        <v>2058.5700000000002</v>
      </c>
      <c r="L483" s="4">
        <v>360</v>
      </c>
      <c r="M483" s="4" t="s">
        <v>42</v>
      </c>
      <c r="N483" s="4" t="str" cm="1">
        <f t="array" ref="N483">_xlfn.SWITCH(E483,"Delhi","North","Chennai","South","Hyderabad","South","Mumbai","Central","Bangalore","South")</f>
        <v>South</v>
      </c>
      <c r="O483" s="12">
        <v>301785.28000000003</v>
      </c>
      <c r="P483" s="4">
        <f>Table1[[#This Row],[Delivery_Date]]-Table1[[#This Row],[Order_Date]]</f>
        <v>2</v>
      </c>
      <c r="Q483" s="4" t="str">
        <f>IF(Table1[[#This Row],[Delivery delay days]]&gt;5,"delay","on time")</f>
        <v>on time</v>
      </c>
      <c r="R483" s="10">
        <f>DATEVALUE(Table1[[#This Row],[Delivery_Date]])</f>
        <v>45078</v>
      </c>
      <c r="S483" s="10">
        <f>DATEVALUE(Table1[[#This Row],[Order_Date]])</f>
        <v>45076</v>
      </c>
      <c r="T483" s="4" t="str" cm="1">
        <f t="array" ref="T483">_xlfn.IFS(Table1[[#This Row],[Inventory_Level]]&lt;=200,"low",Table1[[#This Row],[Inventory_Level]]&gt;=700,"high",Table1[[#This Row],[Inventory_Level]]&gt;200,"medium")</f>
        <v>medium</v>
      </c>
    </row>
    <row r="484" spans="1:20" x14ac:dyDescent="0.35">
      <c r="A484" s="4">
        <v>483</v>
      </c>
      <c r="B484" s="4" t="s">
        <v>31</v>
      </c>
      <c r="C484" s="4" t="s">
        <v>16</v>
      </c>
      <c r="D484" s="4" t="s">
        <v>17</v>
      </c>
      <c r="E484" s="4" t="s">
        <v>46</v>
      </c>
      <c r="F484" s="10" t="s">
        <v>358</v>
      </c>
      <c r="G484" s="11" t="s">
        <v>115</v>
      </c>
      <c r="H484" s="4">
        <v>42</v>
      </c>
      <c r="I484" s="12">
        <v>14684.13</v>
      </c>
      <c r="J484" s="12">
        <v>616733.46</v>
      </c>
      <c r="K484" s="12">
        <v>1646.26</v>
      </c>
      <c r="L484" s="4">
        <v>625</v>
      </c>
      <c r="M484" s="4" t="s">
        <v>35</v>
      </c>
      <c r="N484" s="4" t="str" cm="1">
        <f t="array" ref="N484">_xlfn.SWITCH(E484,"Delhi","North","Chennai","South","Hyderabad","South","Mumbai","Central","Bangalore","South")</f>
        <v>South</v>
      </c>
      <c r="O484" s="12">
        <v>60761.31</v>
      </c>
      <c r="P484" s="4">
        <f>Table1[[#This Row],[Delivery_Date]]-Table1[[#This Row],[Order_Date]]</f>
        <v>5</v>
      </c>
      <c r="Q484" s="4" t="str">
        <f>IF(Table1[[#This Row],[Delivery delay days]]&gt;5,"delay","on time")</f>
        <v>on time</v>
      </c>
      <c r="R484" s="10">
        <f>DATEVALUE(Table1[[#This Row],[Delivery_Date]])</f>
        <v>45245</v>
      </c>
      <c r="S484" s="10">
        <f>DATEVALUE(Table1[[#This Row],[Order_Date]])</f>
        <v>45240</v>
      </c>
      <c r="T484" s="4" t="str" cm="1">
        <f t="array" ref="T484">_xlfn.IFS(Table1[[#This Row],[Inventory_Level]]&lt;=200,"low",Table1[[#This Row],[Inventory_Level]]&gt;=700,"high",Table1[[#This Row],[Inventory_Level]]&gt;200,"medium")</f>
        <v>medium</v>
      </c>
    </row>
    <row r="485" spans="1:20" x14ac:dyDescent="0.35">
      <c r="A485" s="4">
        <v>484</v>
      </c>
      <c r="B485" s="4" t="s">
        <v>51</v>
      </c>
      <c r="C485" s="4" t="s">
        <v>38</v>
      </c>
      <c r="D485" s="4" t="s">
        <v>25</v>
      </c>
      <c r="E485" s="4" t="s">
        <v>26</v>
      </c>
      <c r="F485" s="10" t="s">
        <v>144</v>
      </c>
      <c r="G485" s="11" t="s">
        <v>156</v>
      </c>
      <c r="H485" s="4">
        <v>11</v>
      </c>
      <c r="I485" s="12">
        <v>48424.45</v>
      </c>
      <c r="J485" s="12">
        <v>532668.94999999995</v>
      </c>
      <c r="K485" s="12">
        <v>610.76</v>
      </c>
      <c r="L485" s="4">
        <v>271</v>
      </c>
      <c r="M485" s="4" t="s">
        <v>29</v>
      </c>
      <c r="N485" s="4" t="str" cm="1">
        <f t="array" ref="N485">_xlfn.SWITCH(E485,"Delhi","North","Chennai","South","Hyderabad","South","Mumbai","Central","Bangalore","South")</f>
        <v>South</v>
      </c>
      <c r="O485" s="12">
        <v>83636.58</v>
      </c>
      <c r="P485" s="4">
        <f>Table1[[#This Row],[Delivery_Date]]-Table1[[#This Row],[Order_Date]]</f>
        <v>4</v>
      </c>
      <c r="Q485" s="4" t="str">
        <f>IF(Table1[[#This Row],[Delivery delay days]]&gt;5,"delay","on time")</f>
        <v>on time</v>
      </c>
      <c r="R485" s="10">
        <f>DATEVALUE(Table1[[#This Row],[Delivery_Date]])</f>
        <v>45073</v>
      </c>
      <c r="S485" s="10">
        <f>DATEVALUE(Table1[[#This Row],[Order_Date]])</f>
        <v>45069</v>
      </c>
      <c r="T485" s="4" t="str" cm="1">
        <f t="array" ref="T485">_xlfn.IFS(Table1[[#This Row],[Inventory_Level]]&lt;=200,"low",Table1[[#This Row],[Inventory_Level]]&gt;=700,"high",Table1[[#This Row],[Inventory_Level]]&gt;200,"medium")</f>
        <v>medium</v>
      </c>
    </row>
    <row r="486" spans="1:20" x14ac:dyDescent="0.35">
      <c r="A486" s="4">
        <v>485</v>
      </c>
      <c r="B486" s="4" t="s">
        <v>65</v>
      </c>
      <c r="C486" s="4" t="s">
        <v>38</v>
      </c>
      <c r="D486" s="4" t="s">
        <v>45</v>
      </c>
      <c r="E486" s="4" t="s">
        <v>18</v>
      </c>
      <c r="F486" s="10" t="s">
        <v>380</v>
      </c>
      <c r="G486" s="11" t="s">
        <v>162</v>
      </c>
      <c r="H486" s="4">
        <v>61</v>
      </c>
      <c r="I486" s="12">
        <v>18986.54</v>
      </c>
      <c r="J486" s="12">
        <v>1158178.94</v>
      </c>
      <c r="K486" s="12">
        <v>3025.06</v>
      </c>
      <c r="L486" s="4">
        <v>653</v>
      </c>
      <c r="M486" s="4" t="s">
        <v>42</v>
      </c>
      <c r="N486" s="4" t="str" cm="1">
        <f t="array" ref="N486">_xlfn.SWITCH(E486,"Delhi","North","Chennai","South","Hyderabad","South","Mumbai","Central","Bangalore","South")</f>
        <v>North</v>
      </c>
      <c r="O486" s="12">
        <v>230069.85</v>
      </c>
      <c r="P486" s="4">
        <f>Table1[[#This Row],[Delivery_Date]]-Table1[[#This Row],[Order_Date]]</f>
        <v>13</v>
      </c>
      <c r="Q486" s="4" t="str">
        <f>IF(Table1[[#This Row],[Delivery delay days]]&gt;5,"delay","on time")</f>
        <v>delay</v>
      </c>
      <c r="R486" s="10">
        <f>DATEVALUE(Table1[[#This Row],[Delivery_Date]])</f>
        <v>45165</v>
      </c>
      <c r="S486" s="10">
        <f>DATEVALUE(Table1[[#This Row],[Order_Date]])</f>
        <v>45152</v>
      </c>
      <c r="T486" s="4" t="str" cm="1">
        <f t="array" ref="T486">_xlfn.IFS(Table1[[#This Row],[Inventory_Level]]&lt;=200,"low",Table1[[#This Row],[Inventory_Level]]&gt;=700,"high",Table1[[#This Row],[Inventory_Level]]&gt;200,"medium")</f>
        <v>medium</v>
      </c>
    </row>
    <row r="487" spans="1:20" x14ac:dyDescent="0.35">
      <c r="A487" s="4">
        <v>486</v>
      </c>
      <c r="B487" s="4" t="s">
        <v>15</v>
      </c>
      <c r="C487" s="4" t="s">
        <v>16</v>
      </c>
      <c r="D487" s="4" t="s">
        <v>17</v>
      </c>
      <c r="E487" s="4" t="s">
        <v>18</v>
      </c>
      <c r="F487" s="10" t="s">
        <v>345</v>
      </c>
      <c r="G487" s="11" t="s">
        <v>217</v>
      </c>
      <c r="H487" s="4">
        <v>70</v>
      </c>
      <c r="I487" s="12">
        <v>49490.85</v>
      </c>
      <c r="J487" s="12">
        <v>3464359.5</v>
      </c>
      <c r="K487" s="12">
        <v>3005.67</v>
      </c>
      <c r="L487" s="4">
        <v>513</v>
      </c>
      <c r="M487" s="4" t="s">
        <v>29</v>
      </c>
      <c r="N487" s="4" t="str" cm="1">
        <f t="array" ref="N487">_xlfn.SWITCH(E487,"Delhi","North","Chennai","South","Hyderabad","South","Mumbai","Central","Bangalore","South")</f>
        <v>North</v>
      </c>
      <c r="O487" s="12">
        <v>206142.91</v>
      </c>
      <c r="P487" s="4">
        <f>Table1[[#This Row],[Delivery_Date]]-Table1[[#This Row],[Order_Date]]</f>
        <v>8</v>
      </c>
      <c r="Q487" s="4" t="str">
        <f>IF(Table1[[#This Row],[Delivery delay days]]&gt;5,"delay","on time")</f>
        <v>delay</v>
      </c>
      <c r="R487" s="10">
        <f>DATEVALUE(Table1[[#This Row],[Delivery_Date]])</f>
        <v>44980</v>
      </c>
      <c r="S487" s="10">
        <f>DATEVALUE(Table1[[#This Row],[Order_Date]])</f>
        <v>44972</v>
      </c>
      <c r="T487" s="4" t="str" cm="1">
        <f t="array" ref="T487">_xlfn.IFS(Table1[[#This Row],[Inventory_Level]]&lt;=200,"low",Table1[[#This Row],[Inventory_Level]]&gt;=700,"high",Table1[[#This Row],[Inventory_Level]]&gt;200,"medium")</f>
        <v>medium</v>
      </c>
    </row>
    <row r="488" spans="1:20" x14ac:dyDescent="0.35">
      <c r="A488" s="4">
        <v>487</v>
      </c>
      <c r="B488" s="4" t="s">
        <v>37</v>
      </c>
      <c r="C488" s="4" t="s">
        <v>38</v>
      </c>
      <c r="D488" s="4" t="s">
        <v>39</v>
      </c>
      <c r="E488" s="4" t="s">
        <v>52</v>
      </c>
      <c r="F488" s="10" t="s">
        <v>196</v>
      </c>
      <c r="G488" s="11" t="s">
        <v>204</v>
      </c>
      <c r="H488" s="4">
        <v>55</v>
      </c>
      <c r="I488" s="12">
        <v>24164.18</v>
      </c>
      <c r="J488" s="12">
        <v>1329029.8999999999</v>
      </c>
      <c r="K488" s="12">
        <v>4395.8500000000004</v>
      </c>
      <c r="L488" s="4">
        <v>633</v>
      </c>
      <c r="M488" s="4" t="s">
        <v>42</v>
      </c>
      <c r="N488" s="4" t="str" cm="1">
        <f t="array" ref="N488">_xlfn.SWITCH(E488,"Delhi","North","Chennai","South","Hyderabad","South","Mumbai","Central","Bangalore","South")</f>
        <v>Central</v>
      </c>
      <c r="O488" s="12">
        <v>142814.88</v>
      </c>
      <c r="P488" s="4">
        <f>Table1[[#This Row],[Delivery_Date]]-Table1[[#This Row],[Order_Date]]</f>
        <v>5</v>
      </c>
      <c r="Q488" s="4" t="str">
        <f>IF(Table1[[#This Row],[Delivery delay days]]&gt;5,"delay","on time")</f>
        <v>on time</v>
      </c>
      <c r="R488" s="10">
        <f>DATEVALUE(Table1[[#This Row],[Delivery_Date]])</f>
        <v>44940</v>
      </c>
      <c r="S488" s="10">
        <f>DATEVALUE(Table1[[#This Row],[Order_Date]])</f>
        <v>44935</v>
      </c>
      <c r="T488" s="4" t="str" cm="1">
        <f t="array" ref="T488">_xlfn.IFS(Table1[[#This Row],[Inventory_Level]]&lt;=200,"low",Table1[[#This Row],[Inventory_Level]]&gt;=700,"high",Table1[[#This Row],[Inventory_Level]]&gt;200,"medium")</f>
        <v>medium</v>
      </c>
    </row>
    <row r="489" spans="1:20" x14ac:dyDescent="0.35">
      <c r="A489" s="4">
        <v>488</v>
      </c>
      <c r="B489" s="4" t="s">
        <v>23</v>
      </c>
      <c r="C489" s="4" t="s">
        <v>38</v>
      </c>
      <c r="D489" s="4" t="s">
        <v>25</v>
      </c>
      <c r="E489" s="4" t="s">
        <v>26</v>
      </c>
      <c r="F489" s="10" t="s">
        <v>134</v>
      </c>
      <c r="G489" s="11" t="s">
        <v>20</v>
      </c>
      <c r="H489" s="4">
        <v>12</v>
      </c>
      <c r="I489" s="12">
        <v>39565.68</v>
      </c>
      <c r="J489" s="12">
        <v>474788.16</v>
      </c>
      <c r="K489" s="12">
        <v>3881.24</v>
      </c>
      <c r="L489" s="4">
        <v>780</v>
      </c>
      <c r="M489" s="4" t="s">
        <v>35</v>
      </c>
      <c r="N489" s="4" t="str" cm="1">
        <f t="array" ref="N489">_xlfn.SWITCH(E489,"Delhi","North","Chennai","South","Hyderabad","South","Mumbai","Central","Bangalore","South")</f>
        <v>South</v>
      </c>
      <c r="O489" s="12">
        <v>94429.4</v>
      </c>
      <c r="P489" s="4">
        <f>Table1[[#This Row],[Delivery_Date]]-Table1[[#This Row],[Order_Date]]</f>
        <v>8</v>
      </c>
      <c r="Q489" s="4" t="str">
        <f>IF(Table1[[#This Row],[Delivery delay days]]&gt;5,"delay","on time")</f>
        <v>delay</v>
      </c>
      <c r="R489" s="10">
        <f>DATEVALUE(Table1[[#This Row],[Delivery_Date]])</f>
        <v>45198</v>
      </c>
      <c r="S489" s="10">
        <f>DATEVALUE(Table1[[#This Row],[Order_Date]])</f>
        <v>45190</v>
      </c>
      <c r="T489" s="4" t="str" cm="1">
        <f t="array" ref="T489">_xlfn.IFS(Table1[[#This Row],[Inventory_Level]]&lt;=200,"low",Table1[[#This Row],[Inventory_Level]]&gt;=700,"high",Table1[[#This Row],[Inventory_Level]]&gt;200,"medium")</f>
        <v>high</v>
      </c>
    </row>
    <row r="490" spans="1:20" x14ac:dyDescent="0.35">
      <c r="A490" s="4">
        <v>489</v>
      </c>
      <c r="B490" s="4" t="s">
        <v>51</v>
      </c>
      <c r="C490" s="4" t="s">
        <v>24</v>
      </c>
      <c r="D490" s="4" t="s">
        <v>25</v>
      </c>
      <c r="E490" s="4" t="s">
        <v>52</v>
      </c>
      <c r="F490" s="10" t="s">
        <v>254</v>
      </c>
      <c r="G490" s="11" t="s">
        <v>289</v>
      </c>
      <c r="H490" s="4">
        <v>95</v>
      </c>
      <c r="I490" s="12">
        <v>15297.44</v>
      </c>
      <c r="J490" s="12">
        <v>1453256.8</v>
      </c>
      <c r="K490" s="12">
        <v>772.58</v>
      </c>
      <c r="L490" s="4">
        <v>932</v>
      </c>
      <c r="M490" s="4" t="s">
        <v>35</v>
      </c>
      <c r="N490" s="4" t="str" cm="1">
        <f t="array" ref="N490">_xlfn.SWITCH(E490,"Delhi","North","Chennai","South","Hyderabad","South","Mumbai","Central","Bangalore","South")</f>
        <v>Central</v>
      </c>
      <c r="O490" s="12">
        <v>148319.94</v>
      </c>
      <c r="P490" s="4">
        <f>Table1[[#This Row],[Delivery_Date]]-Table1[[#This Row],[Order_Date]]</f>
        <v>15</v>
      </c>
      <c r="Q490" s="4" t="str">
        <f>IF(Table1[[#This Row],[Delivery delay days]]&gt;5,"delay","on time")</f>
        <v>delay</v>
      </c>
      <c r="R490" s="10">
        <f>DATEVALUE(Table1[[#This Row],[Delivery_Date]])</f>
        <v>45232</v>
      </c>
      <c r="S490" s="10">
        <f>DATEVALUE(Table1[[#This Row],[Order_Date]])</f>
        <v>45217</v>
      </c>
      <c r="T490" s="4" t="str" cm="1">
        <f t="array" ref="T490">_xlfn.IFS(Table1[[#This Row],[Inventory_Level]]&lt;=200,"low",Table1[[#This Row],[Inventory_Level]]&gt;=700,"high",Table1[[#This Row],[Inventory_Level]]&gt;200,"medium")</f>
        <v>high</v>
      </c>
    </row>
    <row r="491" spans="1:20" x14ac:dyDescent="0.35">
      <c r="A491" s="4">
        <v>490</v>
      </c>
      <c r="B491" s="4" t="s">
        <v>15</v>
      </c>
      <c r="C491" s="4" t="s">
        <v>38</v>
      </c>
      <c r="D491" s="4" t="s">
        <v>39</v>
      </c>
      <c r="E491" s="4" t="s">
        <v>26</v>
      </c>
      <c r="F491" s="10" t="s">
        <v>257</v>
      </c>
      <c r="G491" s="11" t="s">
        <v>371</v>
      </c>
      <c r="H491" s="4">
        <v>88</v>
      </c>
      <c r="I491" s="12">
        <v>30064.75</v>
      </c>
      <c r="J491" s="12">
        <v>2645698</v>
      </c>
      <c r="K491" s="12">
        <v>2366.02</v>
      </c>
      <c r="L491" s="4">
        <v>73</v>
      </c>
      <c r="M491" s="4" t="s">
        <v>29</v>
      </c>
      <c r="N491" s="4" t="str" cm="1">
        <f t="array" ref="N491">_xlfn.SWITCH(E491,"Delhi","North","Chennai","South","Hyderabad","South","Mumbai","Central","Bangalore","South")</f>
        <v>South</v>
      </c>
      <c r="O491" s="12">
        <v>239208.9</v>
      </c>
      <c r="P491" s="4">
        <f>Table1[[#This Row],[Delivery_Date]]-Table1[[#This Row],[Order_Date]]</f>
        <v>3</v>
      </c>
      <c r="Q491" s="4" t="str">
        <f>IF(Table1[[#This Row],[Delivery delay days]]&gt;5,"delay","on time")</f>
        <v>on time</v>
      </c>
      <c r="R491" s="10">
        <f>DATEVALUE(Table1[[#This Row],[Delivery_Date]])</f>
        <v>45064</v>
      </c>
      <c r="S491" s="10">
        <f>DATEVALUE(Table1[[#This Row],[Order_Date]])</f>
        <v>45061</v>
      </c>
      <c r="T491" s="4" t="str" cm="1">
        <f t="array" ref="T491">_xlfn.IFS(Table1[[#This Row],[Inventory_Level]]&lt;=200,"low",Table1[[#This Row],[Inventory_Level]]&gt;=700,"high",Table1[[#This Row],[Inventory_Level]]&gt;200,"medium")</f>
        <v>low</v>
      </c>
    </row>
    <row r="492" spans="1:20" x14ac:dyDescent="0.35">
      <c r="A492" s="4">
        <v>491</v>
      </c>
      <c r="B492" s="4" t="s">
        <v>31</v>
      </c>
      <c r="C492" s="4" t="s">
        <v>38</v>
      </c>
      <c r="D492" s="4" t="s">
        <v>39</v>
      </c>
      <c r="E492" s="4" t="s">
        <v>60</v>
      </c>
      <c r="F492" s="10" t="s">
        <v>148</v>
      </c>
      <c r="G492" s="11" t="s">
        <v>278</v>
      </c>
      <c r="H492" s="4">
        <v>55</v>
      </c>
      <c r="I492" s="12">
        <v>12456.83</v>
      </c>
      <c r="J492" s="12">
        <v>685125.65</v>
      </c>
      <c r="K492" s="12">
        <v>3455.17</v>
      </c>
      <c r="L492" s="4">
        <v>754</v>
      </c>
      <c r="M492" s="4" t="s">
        <v>35</v>
      </c>
      <c r="N492" s="4" t="str" cm="1">
        <f t="array" ref="N492">_xlfn.SWITCH(E492,"Delhi","North","Chennai","South","Hyderabad","South","Mumbai","Central","Bangalore","South")</f>
        <v>South</v>
      </c>
      <c r="O492" s="12">
        <v>123458.61</v>
      </c>
      <c r="P492" s="4">
        <f>Table1[[#This Row],[Delivery_Date]]-Table1[[#This Row],[Order_Date]]</f>
        <v>6</v>
      </c>
      <c r="Q492" s="4" t="str">
        <f>IF(Table1[[#This Row],[Delivery delay days]]&gt;5,"delay","on time")</f>
        <v>delay</v>
      </c>
      <c r="R492" s="10">
        <f>DATEVALUE(Table1[[#This Row],[Delivery_Date]])</f>
        <v>45157</v>
      </c>
      <c r="S492" s="10">
        <f>DATEVALUE(Table1[[#This Row],[Order_Date]])</f>
        <v>45151</v>
      </c>
      <c r="T492" s="4" t="str" cm="1">
        <f t="array" ref="T492">_xlfn.IFS(Table1[[#This Row],[Inventory_Level]]&lt;=200,"low",Table1[[#This Row],[Inventory_Level]]&gt;=700,"high",Table1[[#This Row],[Inventory_Level]]&gt;200,"medium")</f>
        <v>high</v>
      </c>
    </row>
    <row r="493" spans="1:20" x14ac:dyDescent="0.35">
      <c r="A493" s="4">
        <v>492</v>
      </c>
      <c r="B493" s="4" t="s">
        <v>31</v>
      </c>
      <c r="C493" s="4" t="s">
        <v>24</v>
      </c>
      <c r="D493" s="4" t="s">
        <v>39</v>
      </c>
      <c r="E493" s="4" t="s">
        <v>18</v>
      </c>
      <c r="F493" s="10" t="s">
        <v>238</v>
      </c>
      <c r="G493" s="11" t="s">
        <v>219</v>
      </c>
      <c r="H493" s="4">
        <v>97</v>
      </c>
      <c r="I493" s="12">
        <v>7484.34</v>
      </c>
      <c r="J493" s="12">
        <v>725980.98</v>
      </c>
      <c r="K493" s="12">
        <v>1105.27</v>
      </c>
      <c r="L493" s="4">
        <v>85</v>
      </c>
      <c r="M493" s="4" t="s">
        <v>21</v>
      </c>
      <c r="N493" s="4" t="str" cm="1">
        <f t="array" ref="N493">_xlfn.SWITCH(E493,"Delhi","North","Chennai","South","Hyderabad","South","Mumbai","Central","Bangalore","South")</f>
        <v>North</v>
      </c>
      <c r="O493" s="12">
        <v>70356.759999999995</v>
      </c>
      <c r="P493" s="4">
        <f>Table1[[#This Row],[Delivery_Date]]-Table1[[#This Row],[Order_Date]]</f>
        <v>12</v>
      </c>
      <c r="Q493" s="4" t="str">
        <f>IF(Table1[[#This Row],[Delivery delay days]]&gt;5,"delay","on time")</f>
        <v>delay</v>
      </c>
      <c r="R493" s="10">
        <f>DATEVALUE(Table1[[#This Row],[Delivery_Date]])</f>
        <v>45227</v>
      </c>
      <c r="S493" s="10">
        <f>DATEVALUE(Table1[[#This Row],[Order_Date]])</f>
        <v>45215</v>
      </c>
      <c r="T493" s="4" t="str" cm="1">
        <f t="array" ref="T493">_xlfn.IFS(Table1[[#This Row],[Inventory_Level]]&lt;=200,"low",Table1[[#This Row],[Inventory_Level]]&gt;=700,"high",Table1[[#This Row],[Inventory_Level]]&gt;200,"medium")</f>
        <v>low</v>
      </c>
    </row>
    <row r="494" spans="1:20" x14ac:dyDescent="0.35">
      <c r="A494" s="4">
        <v>493</v>
      </c>
      <c r="B494" s="4" t="s">
        <v>23</v>
      </c>
      <c r="C494" s="4" t="s">
        <v>16</v>
      </c>
      <c r="D494" s="4" t="s">
        <v>45</v>
      </c>
      <c r="E494" s="4" t="s">
        <v>18</v>
      </c>
      <c r="F494" s="10" t="s">
        <v>129</v>
      </c>
      <c r="G494" s="11" t="s">
        <v>381</v>
      </c>
      <c r="H494" s="4">
        <v>37</v>
      </c>
      <c r="I494" s="12">
        <v>28554.31</v>
      </c>
      <c r="J494" s="12">
        <v>1056509.47</v>
      </c>
      <c r="K494" s="12">
        <v>1906.76</v>
      </c>
      <c r="L494" s="4">
        <v>323</v>
      </c>
      <c r="M494" s="4" t="s">
        <v>21</v>
      </c>
      <c r="N494" s="4" t="str" cm="1">
        <f t="array" ref="N494">_xlfn.SWITCH(E494,"Delhi","North","Chennai","South","Hyderabad","South","Mumbai","Central","Bangalore","South")</f>
        <v>North</v>
      </c>
      <c r="O494" s="12">
        <v>173337.73</v>
      </c>
      <c r="P494" s="4">
        <f>Table1[[#This Row],[Delivery_Date]]-Table1[[#This Row],[Order_Date]]</f>
        <v>15</v>
      </c>
      <c r="Q494" s="4" t="str">
        <f>IF(Table1[[#This Row],[Delivery delay days]]&gt;5,"delay","on time")</f>
        <v>delay</v>
      </c>
      <c r="R494" s="10">
        <f>DATEVALUE(Table1[[#This Row],[Delivery_Date]])</f>
        <v>45183</v>
      </c>
      <c r="S494" s="10">
        <f>DATEVALUE(Table1[[#This Row],[Order_Date]])</f>
        <v>45168</v>
      </c>
      <c r="T494" s="4" t="str" cm="1">
        <f t="array" ref="T494">_xlfn.IFS(Table1[[#This Row],[Inventory_Level]]&lt;=200,"low",Table1[[#This Row],[Inventory_Level]]&gt;=700,"high",Table1[[#This Row],[Inventory_Level]]&gt;200,"medium")</f>
        <v>medium</v>
      </c>
    </row>
    <row r="495" spans="1:20" x14ac:dyDescent="0.35">
      <c r="A495" s="4">
        <v>494</v>
      </c>
      <c r="B495" s="4" t="s">
        <v>23</v>
      </c>
      <c r="C495" s="4" t="s">
        <v>38</v>
      </c>
      <c r="D495" s="4" t="s">
        <v>32</v>
      </c>
      <c r="E495" s="4" t="s">
        <v>26</v>
      </c>
      <c r="F495" s="10" t="s">
        <v>191</v>
      </c>
      <c r="G495" s="11" t="s">
        <v>102</v>
      </c>
      <c r="H495" s="4">
        <v>17</v>
      </c>
      <c r="I495" s="12">
        <v>8733.85</v>
      </c>
      <c r="J495" s="12">
        <v>148475.45000000001</v>
      </c>
      <c r="K495" s="12">
        <v>3479.61</v>
      </c>
      <c r="L495" s="4">
        <v>367</v>
      </c>
      <c r="M495" s="4" t="s">
        <v>21</v>
      </c>
      <c r="N495" s="4" t="str" cm="1">
        <f t="array" ref="N495">_xlfn.SWITCH(E495,"Delhi","North","Chennai","South","Hyderabad","South","Mumbai","Central","Bangalore","South")</f>
        <v>South</v>
      </c>
      <c r="O495" s="12">
        <v>29144.65</v>
      </c>
      <c r="P495" s="4">
        <f>Table1[[#This Row],[Delivery_Date]]-Table1[[#This Row],[Order_Date]]</f>
        <v>10</v>
      </c>
      <c r="Q495" s="4" t="str">
        <f>IF(Table1[[#This Row],[Delivery delay days]]&gt;5,"delay","on time")</f>
        <v>delay</v>
      </c>
      <c r="R495" s="10">
        <f>DATEVALUE(Table1[[#This Row],[Delivery_Date]])</f>
        <v>44997</v>
      </c>
      <c r="S495" s="10">
        <f>DATEVALUE(Table1[[#This Row],[Order_Date]])</f>
        <v>44987</v>
      </c>
      <c r="T495" s="4" t="str" cm="1">
        <f t="array" ref="T495">_xlfn.IFS(Table1[[#This Row],[Inventory_Level]]&lt;=200,"low",Table1[[#This Row],[Inventory_Level]]&gt;=700,"high",Table1[[#This Row],[Inventory_Level]]&gt;200,"medium")</f>
        <v>medium</v>
      </c>
    </row>
    <row r="496" spans="1:20" x14ac:dyDescent="0.35">
      <c r="A496" s="4">
        <v>495</v>
      </c>
      <c r="B496" s="4" t="s">
        <v>65</v>
      </c>
      <c r="C496" s="4" t="s">
        <v>16</v>
      </c>
      <c r="D496" s="4" t="s">
        <v>25</v>
      </c>
      <c r="E496" s="4" t="s">
        <v>18</v>
      </c>
      <c r="F496" s="10" t="s">
        <v>357</v>
      </c>
      <c r="G496" s="11" t="s">
        <v>216</v>
      </c>
      <c r="H496" s="4">
        <v>82</v>
      </c>
      <c r="I496" s="12">
        <v>39271.4</v>
      </c>
      <c r="J496" s="12">
        <v>3220254.8</v>
      </c>
      <c r="K496" s="12">
        <v>3387.32</v>
      </c>
      <c r="L496" s="4">
        <v>306</v>
      </c>
      <c r="M496" s="4" t="s">
        <v>42</v>
      </c>
      <c r="N496" s="4" t="str" cm="1">
        <f t="array" ref="N496">_xlfn.SWITCH(E496,"Delhi","North","Chennai","South","Hyderabad","South","Mumbai","Central","Bangalore","South")</f>
        <v>North</v>
      </c>
      <c r="O496" s="12">
        <v>691594.95</v>
      </c>
      <c r="P496" s="4">
        <f>Table1[[#This Row],[Delivery_Date]]-Table1[[#This Row],[Order_Date]]</f>
        <v>10</v>
      </c>
      <c r="Q496" s="4" t="str">
        <f>IF(Table1[[#This Row],[Delivery delay days]]&gt;5,"delay","on time")</f>
        <v>delay</v>
      </c>
      <c r="R496" s="10">
        <f>DATEVALUE(Table1[[#This Row],[Delivery_Date]])</f>
        <v>44973</v>
      </c>
      <c r="S496" s="10">
        <f>DATEVALUE(Table1[[#This Row],[Order_Date]])</f>
        <v>44963</v>
      </c>
      <c r="T496" s="4" t="str" cm="1">
        <f t="array" ref="T496">_xlfn.IFS(Table1[[#This Row],[Inventory_Level]]&lt;=200,"low",Table1[[#This Row],[Inventory_Level]]&gt;=700,"high",Table1[[#This Row],[Inventory_Level]]&gt;200,"medium")</f>
        <v>medium</v>
      </c>
    </row>
    <row r="497" spans="1:20" x14ac:dyDescent="0.35">
      <c r="A497" s="4">
        <v>496</v>
      </c>
      <c r="B497" s="4" t="s">
        <v>15</v>
      </c>
      <c r="C497" s="4" t="s">
        <v>38</v>
      </c>
      <c r="D497" s="4" t="s">
        <v>45</v>
      </c>
      <c r="E497" s="4" t="s">
        <v>52</v>
      </c>
      <c r="F497" s="10" t="s">
        <v>115</v>
      </c>
      <c r="G497" s="11" t="s">
        <v>382</v>
      </c>
      <c r="H497" s="4">
        <v>77</v>
      </c>
      <c r="I497" s="12">
        <v>23277.69</v>
      </c>
      <c r="J497" s="12">
        <v>1792382.13</v>
      </c>
      <c r="K497" s="12">
        <v>3043.16</v>
      </c>
      <c r="L497" s="4">
        <v>675</v>
      </c>
      <c r="M497" s="4" t="s">
        <v>21</v>
      </c>
      <c r="N497" s="4" t="str" cm="1">
        <f t="array" ref="N497">_xlfn.SWITCH(E497,"Delhi","North","Chennai","South","Hyderabad","South","Mumbai","Central","Bangalore","South")</f>
        <v>Central</v>
      </c>
      <c r="O497" s="12">
        <v>258041.86</v>
      </c>
      <c r="P497" s="4">
        <f>Table1[[#This Row],[Delivery_Date]]-Table1[[#This Row],[Order_Date]]</f>
        <v>9</v>
      </c>
      <c r="Q497" s="4" t="str">
        <f>IF(Table1[[#This Row],[Delivery delay days]]&gt;5,"delay","on time")</f>
        <v>delay</v>
      </c>
      <c r="R497" s="10">
        <f>DATEVALUE(Table1[[#This Row],[Delivery_Date]])</f>
        <v>45254</v>
      </c>
      <c r="S497" s="10">
        <f>DATEVALUE(Table1[[#This Row],[Order_Date]])</f>
        <v>45245</v>
      </c>
      <c r="T497" s="4" t="str" cm="1">
        <f t="array" ref="T497">_xlfn.IFS(Table1[[#This Row],[Inventory_Level]]&lt;=200,"low",Table1[[#This Row],[Inventory_Level]]&gt;=700,"high",Table1[[#This Row],[Inventory_Level]]&gt;200,"medium")</f>
        <v>medium</v>
      </c>
    </row>
    <row r="498" spans="1:20" x14ac:dyDescent="0.35">
      <c r="A498" s="4">
        <v>497</v>
      </c>
      <c r="B498" s="4" t="s">
        <v>44</v>
      </c>
      <c r="C498" s="4" t="s">
        <v>16</v>
      </c>
      <c r="D498" s="4" t="s">
        <v>39</v>
      </c>
      <c r="E498" s="4" t="s">
        <v>26</v>
      </c>
      <c r="F498" s="10" t="s">
        <v>359</v>
      </c>
      <c r="G498" s="11" t="s">
        <v>269</v>
      </c>
      <c r="H498" s="4">
        <v>79</v>
      </c>
      <c r="I498" s="12">
        <v>17994.2</v>
      </c>
      <c r="J498" s="12">
        <v>1421541.8</v>
      </c>
      <c r="K498" s="12">
        <v>2842.95</v>
      </c>
      <c r="L498" s="4">
        <v>393</v>
      </c>
      <c r="M498" s="4" t="s">
        <v>42</v>
      </c>
      <c r="N498" s="4" t="str" cm="1">
        <f t="array" ref="N498">_xlfn.SWITCH(E498,"Delhi","North","Chennai","South","Hyderabad","South","Mumbai","Central","Bangalore","South")</f>
        <v>South</v>
      </c>
      <c r="O498" s="12">
        <v>296280.96000000002</v>
      </c>
      <c r="P498" s="4">
        <f>Table1[[#This Row],[Delivery_Date]]-Table1[[#This Row],[Order_Date]]</f>
        <v>11</v>
      </c>
      <c r="Q498" s="4" t="str">
        <f>IF(Table1[[#This Row],[Delivery delay days]]&gt;5,"delay","on time")</f>
        <v>delay</v>
      </c>
      <c r="R498" s="10">
        <f>DATEVALUE(Table1[[#This Row],[Delivery_Date]])</f>
        <v>45259</v>
      </c>
      <c r="S498" s="10">
        <f>DATEVALUE(Table1[[#This Row],[Order_Date]])</f>
        <v>45248</v>
      </c>
      <c r="T498" s="4" t="str" cm="1">
        <f t="array" ref="T498">_xlfn.IFS(Table1[[#This Row],[Inventory_Level]]&lt;=200,"low",Table1[[#This Row],[Inventory_Level]]&gt;=700,"high",Table1[[#This Row],[Inventory_Level]]&gt;200,"medium")</f>
        <v>medium</v>
      </c>
    </row>
    <row r="499" spans="1:20" x14ac:dyDescent="0.35">
      <c r="A499" s="4">
        <v>498</v>
      </c>
      <c r="B499" s="4" t="s">
        <v>23</v>
      </c>
      <c r="C499" s="4" t="s">
        <v>16</v>
      </c>
      <c r="D499" s="4" t="s">
        <v>32</v>
      </c>
      <c r="E499" s="4" t="s">
        <v>18</v>
      </c>
      <c r="F499" s="10" t="s">
        <v>89</v>
      </c>
      <c r="G499" s="11" t="s">
        <v>356</v>
      </c>
      <c r="H499" s="4">
        <v>94</v>
      </c>
      <c r="I499" s="12">
        <v>30803.22</v>
      </c>
      <c r="J499" s="12">
        <v>2895502.68</v>
      </c>
      <c r="K499" s="12">
        <v>4191.5600000000004</v>
      </c>
      <c r="L499" s="4">
        <v>21</v>
      </c>
      <c r="M499" s="4" t="s">
        <v>42</v>
      </c>
      <c r="N499" s="4" t="str" cm="1">
        <f t="array" ref="N499">_xlfn.SWITCH(E499,"Delhi","North","Chennai","South","Hyderabad","South","Mumbai","Central","Bangalore","South")</f>
        <v>North</v>
      </c>
      <c r="O499" s="12">
        <v>223243.06</v>
      </c>
      <c r="P499" s="4">
        <f>Table1[[#This Row],[Delivery_Date]]-Table1[[#This Row],[Order_Date]]</f>
        <v>10</v>
      </c>
      <c r="Q499" s="4" t="str">
        <f>IF(Table1[[#This Row],[Delivery delay days]]&gt;5,"delay","on time")</f>
        <v>delay</v>
      </c>
      <c r="R499" s="10">
        <f>DATEVALUE(Table1[[#This Row],[Delivery_Date]])</f>
        <v>45126</v>
      </c>
      <c r="S499" s="10">
        <f>DATEVALUE(Table1[[#This Row],[Order_Date]])</f>
        <v>45116</v>
      </c>
      <c r="T499" s="4" t="str" cm="1">
        <f t="array" ref="T499">_xlfn.IFS(Table1[[#This Row],[Inventory_Level]]&lt;=200,"low",Table1[[#This Row],[Inventory_Level]]&gt;=700,"high",Table1[[#This Row],[Inventory_Level]]&gt;200,"medium")</f>
        <v>low</v>
      </c>
    </row>
    <row r="500" spans="1:20" x14ac:dyDescent="0.35">
      <c r="A500" s="4">
        <v>499</v>
      </c>
      <c r="B500" s="4" t="s">
        <v>51</v>
      </c>
      <c r="C500" s="4" t="s">
        <v>24</v>
      </c>
      <c r="D500" s="4" t="s">
        <v>17</v>
      </c>
      <c r="E500" s="4" t="s">
        <v>46</v>
      </c>
      <c r="F500" s="10" t="s">
        <v>263</v>
      </c>
      <c r="G500" s="11" t="s">
        <v>345</v>
      </c>
      <c r="H500" s="4">
        <v>4</v>
      </c>
      <c r="I500" s="12">
        <v>16252.58</v>
      </c>
      <c r="J500" s="12">
        <v>65010.32</v>
      </c>
      <c r="K500" s="12">
        <v>1811.72</v>
      </c>
      <c r="L500" s="4">
        <v>735</v>
      </c>
      <c r="M500" s="4" t="s">
        <v>21</v>
      </c>
      <c r="N500" s="4" t="str" cm="1">
        <f t="array" ref="N500">_xlfn.SWITCH(E500,"Delhi","North","Chennai","South","Hyderabad","South","Mumbai","Central","Bangalore","South")</f>
        <v>South</v>
      </c>
      <c r="O500" s="12">
        <v>15250.06</v>
      </c>
      <c r="P500" s="4">
        <f>Table1[[#This Row],[Delivery_Date]]-Table1[[#This Row],[Order_Date]]</f>
        <v>15</v>
      </c>
      <c r="Q500" s="4" t="str">
        <f>IF(Table1[[#This Row],[Delivery delay days]]&gt;5,"delay","on time")</f>
        <v>delay</v>
      </c>
      <c r="R500" s="10">
        <f>DATEVALUE(Table1[[#This Row],[Delivery_Date]])</f>
        <v>44972</v>
      </c>
      <c r="S500" s="10">
        <f>DATEVALUE(Table1[[#This Row],[Order_Date]])</f>
        <v>44957</v>
      </c>
      <c r="T500" s="4" t="str" cm="1">
        <f t="array" ref="T500">_xlfn.IFS(Table1[[#This Row],[Inventory_Level]]&lt;=200,"low",Table1[[#This Row],[Inventory_Level]]&gt;=700,"high",Table1[[#This Row],[Inventory_Level]]&gt;200,"medium")</f>
        <v>high</v>
      </c>
    </row>
    <row r="501" spans="1:20" x14ac:dyDescent="0.35">
      <c r="A501" s="4">
        <v>500</v>
      </c>
      <c r="B501" s="4" t="s">
        <v>37</v>
      </c>
      <c r="C501" s="4" t="s">
        <v>16</v>
      </c>
      <c r="D501" s="4" t="s">
        <v>39</v>
      </c>
      <c r="E501" s="4" t="s">
        <v>18</v>
      </c>
      <c r="F501" s="10" t="s">
        <v>383</v>
      </c>
      <c r="G501" s="11" t="s">
        <v>267</v>
      </c>
      <c r="H501" s="4">
        <v>85</v>
      </c>
      <c r="I501" s="12">
        <v>28795.79</v>
      </c>
      <c r="J501" s="12">
        <v>2447642.15</v>
      </c>
      <c r="K501" s="12">
        <v>4855.6099999999997</v>
      </c>
      <c r="L501" s="4">
        <v>596</v>
      </c>
      <c r="M501" s="4" t="s">
        <v>29</v>
      </c>
      <c r="N501" s="4" t="str" cm="1">
        <f t="array" ref="N501">_xlfn.SWITCH(E501,"Delhi","North","Chennai","South","Hyderabad","South","Mumbai","Central","Bangalore","South")</f>
        <v>North</v>
      </c>
      <c r="O501" s="12">
        <v>593463.49</v>
      </c>
      <c r="P501" s="4">
        <f>Table1[[#This Row],[Delivery_Date]]-Table1[[#This Row],[Order_Date]]</f>
        <v>5</v>
      </c>
      <c r="Q501" s="4" t="str">
        <f>IF(Table1[[#This Row],[Delivery delay days]]&gt;5,"delay","on time")</f>
        <v>on time</v>
      </c>
      <c r="R501" s="10">
        <f>DATEVALUE(Table1[[#This Row],[Delivery_Date]])</f>
        <v>45218</v>
      </c>
      <c r="S501" s="10">
        <f>DATEVALUE(Table1[[#This Row],[Order_Date]])</f>
        <v>45213</v>
      </c>
      <c r="T501" s="4" t="str" cm="1">
        <f t="array" ref="T501">_xlfn.IFS(Table1[[#This Row],[Inventory_Level]]&lt;=200,"low",Table1[[#This Row],[Inventory_Level]]&gt;=700,"high",Table1[[#This Row],[Inventory_Level]]&gt;200,"medium")</f>
        <v>medium</v>
      </c>
    </row>
    <row r="502" spans="1:20" x14ac:dyDescent="0.35">
      <c r="A502" s="4">
        <v>501</v>
      </c>
      <c r="B502" s="4" t="s">
        <v>37</v>
      </c>
      <c r="C502" s="4" t="s">
        <v>16</v>
      </c>
      <c r="D502" s="4" t="s">
        <v>32</v>
      </c>
      <c r="E502" s="4" t="s">
        <v>26</v>
      </c>
      <c r="F502" s="10" t="s">
        <v>129</v>
      </c>
      <c r="G502" s="11" t="s">
        <v>370</v>
      </c>
      <c r="H502" s="4">
        <v>30</v>
      </c>
      <c r="I502" s="12">
        <v>6239.36</v>
      </c>
      <c r="J502" s="12">
        <v>187180.79999999999</v>
      </c>
      <c r="K502" s="12">
        <v>1837.25</v>
      </c>
      <c r="L502" s="4">
        <v>712</v>
      </c>
      <c r="M502" s="4" t="s">
        <v>35</v>
      </c>
      <c r="N502" s="4" t="str" cm="1">
        <f t="array" ref="N502">_xlfn.SWITCH(E502,"Delhi","North","Chennai","South","Hyderabad","South","Mumbai","Central","Bangalore","South")</f>
        <v>South</v>
      </c>
      <c r="O502" s="12">
        <v>42266.28</v>
      </c>
      <c r="P502" s="4">
        <f>Table1[[#This Row],[Delivery_Date]]-Table1[[#This Row],[Order_Date]]</f>
        <v>12</v>
      </c>
      <c r="Q502" s="4" t="str">
        <f>IF(Table1[[#This Row],[Delivery delay days]]&gt;5,"delay","on time")</f>
        <v>delay</v>
      </c>
      <c r="R502" s="10">
        <f>DATEVALUE(Table1[[#This Row],[Delivery_Date]])</f>
        <v>45180</v>
      </c>
      <c r="S502" s="10">
        <f>DATEVALUE(Table1[[#This Row],[Order_Date]])</f>
        <v>45168</v>
      </c>
      <c r="T502" s="4" t="str" cm="1">
        <f t="array" ref="T502">_xlfn.IFS(Table1[[#This Row],[Inventory_Level]]&lt;=200,"low",Table1[[#This Row],[Inventory_Level]]&gt;=700,"high",Table1[[#This Row],[Inventory_Level]]&gt;200,"medium")</f>
        <v>high</v>
      </c>
    </row>
    <row r="503" spans="1:20" x14ac:dyDescent="0.35">
      <c r="A503" s="4">
        <v>502</v>
      </c>
      <c r="B503" s="4" t="s">
        <v>65</v>
      </c>
      <c r="C503" s="4" t="s">
        <v>24</v>
      </c>
      <c r="D503" s="4" t="s">
        <v>39</v>
      </c>
      <c r="E503" s="4" t="s">
        <v>26</v>
      </c>
      <c r="F503" s="10" t="s">
        <v>272</v>
      </c>
      <c r="G503" s="11" t="s">
        <v>384</v>
      </c>
      <c r="H503" s="4">
        <v>43</v>
      </c>
      <c r="I503" s="12">
        <v>28638.69</v>
      </c>
      <c r="J503" s="12">
        <v>1231463.67</v>
      </c>
      <c r="K503" s="12">
        <v>4995.03</v>
      </c>
      <c r="L503" s="4">
        <v>769</v>
      </c>
      <c r="M503" s="4" t="s">
        <v>35</v>
      </c>
      <c r="N503" s="4" t="str" cm="1">
        <f t="array" ref="N503">_xlfn.SWITCH(E503,"Delhi","North","Chennai","South","Hyderabad","South","Mumbai","Central","Bangalore","South")</f>
        <v>South</v>
      </c>
      <c r="O503" s="12">
        <v>80114.679999999993</v>
      </c>
      <c r="P503" s="4">
        <f>Table1[[#This Row],[Delivery_Date]]-Table1[[#This Row],[Order_Date]]</f>
        <v>9</v>
      </c>
      <c r="Q503" s="4" t="str">
        <f>IF(Table1[[#This Row],[Delivery delay days]]&gt;5,"delay","on time")</f>
        <v>delay</v>
      </c>
      <c r="R503" s="10">
        <f>DATEVALUE(Table1[[#This Row],[Delivery_Date]])</f>
        <v>45145</v>
      </c>
      <c r="S503" s="10">
        <f>DATEVALUE(Table1[[#This Row],[Order_Date]])</f>
        <v>45136</v>
      </c>
      <c r="T503" s="4" t="str" cm="1">
        <f t="array" ref="T503">_xlfn.IFS(Table1[[#This Row],[Inventory_Level]]&lt;=200,"low",Table1[[#This Row],[Inventory_Level]]&gt;=700,"high",Table1[[#This Row],[Inventory_Level]]&gt;200,"medium")</f>
        <v>high</v>
      </c>
    </row>
    <row r="504" spans="1:20" x14ac:dyDescent="0.35">
      <c r="A504" s="4">
        <v>503</v>
      </c>
      <c r="B504" s="4" t="s">
        <v>65</v>
      </c>
      <c r="C504" s="4" t="s">
        <v>16</v>
      </c>
      <c r="D504" s="4" t="s">
        <v>45</v>
      </c>
      <c r="E504" s="4" t="s">
        <v>26</v>
      </c>
      <c r="F504" s="10" t="s">
        <v>89</v>
      </c>
      <c r="G504" s="11" t="s">
        <v>329</v>
      </c>
      <c r="H504" s="4">
        <v>52</v>
      </c>
      <c r="I504" s="12">
        <v>38469.480000000003</v>
      </c>
      <c r="J504" s="12">
        <v>2000412.96</v>
      </c>
      <c r="K504" s="12">
        <v>3362.37</v>
      </c>
      <c r="L504" s="4">
        <v>980</v>
      </c>
      <c r="M504" s="4" t="s">
        <v>29</v>
      </c>
      <c r="N504" s="4" t="str" cm="1">
        <f t="array" ref="N504">_xlfn.SWITCH(E504,"Delhi","North","Chennai","South","Hyderabad","South","Mumbai","Central","Bangalore","South")</f>
        <v>South</v>
      </c>
      <c r="O504" s="12">
        <v>165135.76999999999</v>
      </c>
      <c r="P504" s="4">
        <f>Table1[[#This Row],[Delivery_Date]]-Table1[[#This Row],[Order_Date]]</f>
        <v>14</v>
      </c>
      <c r="Q504" s="4" t="str">
        <f>IF(Table1[[#This Row],[Delivery delay days]]&gt;5,"delay","on time")</f>
        <v>delay</v>
      </c>
      <c r="R504" s="10">
        <f>DATEVALUE(Table1[[#This Row],[Delivery_Date]])</f>
        <v>45130</v>
      </c>
      <c r="S504" s="10">
        <f>DATEVALUE(Table1[[#This Row],[Order_Date]])</f>
        <v>45116</v>
      </c>
      <c r="T504" s="4" t="str" cm="1">
        <f t="array" ref="T504">_xlfn.IFS(Table1[[#This Row],[Inventory_Level]]&lt;=200,"low",Table1[[#This Row],[Inventory_Level]]&gt;=700,"high",Table1[[#This Row],[Inventory_Level]]&gt;200,"medium")</f>
        <v>high</v>
      </c>
    </row>
    <row r="505" spans="1:20" x14ac:dyDescent="0.35">
      <c r="A505" s="4">
        <v>504</v>
      </c>
      <c r="B505" s="4" t="s">
        <v>37</v>
      </c>
      <c r="C505" s="4" t="s">
        <v>16</v>
      </c>
      <c r="D505" s="4" t="s">
        <v>25</v>
      </c>
      <c r="E505" s="4" t="s">
        <v>26</v>
      </c>
      <c r="F505" s="10" t="s">
        <v>284</v>
      </c>
      <c r="G505" s="11" t="s">
        <v>171</v>
      </c>
      <c r="H505" s="4">
        <v>7</v>
      </c>
      <c r="I505" s="12">
        <v>549.41</v>
      </c>
      <c r="J505" s="12">
        <v>3845.87</v>
      </c>
      <c r="K505" s="12">
        <v>2847.17</v>
      </c>
      <c r="L505" s="4">
        <v>607</v>
      </c>
      <c r="M505" s="4" t="s">
        <v>21</v>
      </c>
      <c r="N505" s="4" t="str" cm="1">
        <f t="array" ref="N505">_xlfn.SWITCH(E505,"Delhi","North","Chennai","South","Hyderabad","South","Mumbai","Central","Bangalore","South")</f>
        <v>South</v>
      </c>
      <c r="O505" s="12">
        <v>947.39</v>
      </c>
      <c r="P505" s="4">
        <f>Table1[[#This Row],[Delivery_Date]]-Table1[[#This Row],[Order_Date]]</f>
        <v>8</v>
      </c>
      <c r="Q505" s="4" t="str">
        <f>IF(Table1[[#This Row],[Delivery delay days]]&gt;5,"delay","on time")</f>
        <v>delay</v>
      </c>
      <c r="R505" s="10">
        <f>DATEVALUE(Table1[[#This Row],[Delivery_Date]])</f>
        <v>45143</v>
      </c>
      <c r="S505" s="10">
        <f>DATEVALUE(Table1[[#This Row],[Order_Date]])</f>
        <v>45135</v>
      </c>
      <c r="T505" s="4" t="str" cm="1">
        <f t="array" ref="T505">_xlfn.IFS(Table1[[#This Row],[Inventory_Level]]&lt;=200,"low",Table1[[#This Row],[Inventory_Level]]&gt;=700,"high",Table1[[#This Row],[Inventory_Level]]&gt;200,"medium")</f>
        <v>medium</v>
      </c>
    </row>
    <row r="506" spans="1:20" x14ac:dyDescent="0.35">
      <c r="A506" s="4">
        <v>505</v>
      </c>
      <c r="B506" s="4" t="s">
        <v>65</v>
      </c>
      <c r="C506" s="4" t="s">
        <v>16</v>
      </c>
      <c r="D506" s="4" t="s">
        <v>17</v>
      </c>
      <c r="E506" s="4" t="s">
        <v>26</v>
      </c>
      <c r="F506" s="10" t="s">
        <v>119</v>
      </c>
      <c r="G506" s="11" t="s">
        <v>150</v>
      </c>
      <c r="H506" s="4">
        <v>74</v>
      </c>
      <c r="I506" s="12">
        <v>35151.18</v>
      </c>
      <c r="J506" s="12">
        <v>2601187.3199999998</v>
      </c>
      <c r="K506" s="12">
        <v>2908.85</v>
      </c>
      <c r="L506" s="4">
        <v>288</v>
      </c>
      <c r="M506" s="4" t="s">
        <v>35</v>
      </c>
      <c r="N506" s="4" t="str" cm="1">
        <f t="array" ref="N506">_xlfn.SWITCH(E506,"Delhi","North","Chennai","South","Hyderabad","South","Mumbai","Central","Bangalore","South")</f>
        <v>South</v>
      </c>
      <c r="O506" s="12">
        <v>406947.46</v>
      </c>
      <c r="P506" s="4">
        <f>Table1[[#This Row],[Delivery_Date]]-Table1[[#This Row],[Order_Date]]</f>
        <v>14</v>
      </c>
      <c r="Q506" s="4" t="str">
        <f>IF(Table1[[#This Row],[Delivery delay days]]&gt;5,"delay","on time")</f>
        <v>delay</v>
      </c>
      <c r="R506" s="10">
        <f>DATEVALUE(Table1[[#This Row],[Delivery_Date]])</f>
        <v>45288</v>
      </c>
      <c r="S506" s="10">
        <f>DATEVALUE(Table1[[#This Row],[Order_Date]])</f>
        <v>45274</v>
      </c>
      <c r="T506" s="4" t="str" cm="1">
        <f t="array" ref="T506">_xlfn.IFS(Table1[[#This Row],[Inventory_Level]]&lt;=200,"low",Table1[[#This Row],[Inventory_Level]]&gt;=700,"high",Table1[[#This Row],[Inventory_Level]]&gt;200,"medium")</f>
        <v>medium</v>
      </c>
    </row>
    <row r="507" spans="1:20" x14ac:dyDescent="0.35">
      <c r="A507" s="4">
        <v>506</v>
      </c>
      <c r="B507" s="4" t="s">
        <v>31</v>
      </c>
      <c r="C507" s="4" t="s">
        <v>16</v>
      </c>
      <c r="D507" s="4" t="s">
        <v>25</v>
      </c>
      <c r="E507" s="4" t="s">
        <v>26</v>
      </c>
      <c r="F507" s="10" t="s">
        <v>385</v>
      </c>
      <c r="G507" s="11" t="s">
        <v>268</v>
      </c>
      <c r="H507" s="4">
        <v>71</v>
      </c>
      <c r="I507" s="12">
        <v>42537.47</v>
      </c>
      <c r="J507" s="12">
        <v>3020160.37</v>
      </c>
      <c r="K507" s="12">
        <v>1497.71</v>
      </c>
      <c r="L507" s="4">
        <v>994</v>
      </c>
      <c r="M507" s="4" t="s">
        <v>35</v>
      </c>
      <c r="N507" s="4" t="str" cm="1">
        <f t="array" ref="N507">_xlfn.SWITCH(E507,"Delhi","North","Chennai","South","Hyderabad","South","Mumbai","Central","Bangalore","South")</f>
        <v>South</v>
      </c>
      <c r="O507" s="12">
        <v>417290.55</v>
      </c>
      <c r="P507" s="4">
        <f>Table1[[#This Row],[Delivery_Date]]-Table1[[#This Row],[Order_Date]]</f>
        <v>8</v>
      </c>
      <c r="Q507" s="4" t="str">
        <f>IF(Table1[[#This Row],[Delivery delay days]]&gt;5,"delay","on time")</f>
        <v>delay</v>
      </c>
      <c r="R507" s="10">
        <f>DATEVALUE(Table1[[#This Row],[Delivery_Date]])</f>
        <v>44960</v>
      </c>
      <c r="S507" s="10">
        <f>DATEVALUE(Table1[[#This Row],[Order_Date]])</f>
        <v>44952</v>
      </c>
      <c r="T507" s="4" t="str" cm="1">
        <f t="array" ref="T507">_xlfn.IFS(Table1[[#This Row],[Inventory_Level]]&lt;=200,"low",Table1[[#This Row],[Inventory_Level]]&gt;=700,"high",Table1[[#This Row],[Inventory_Level]]&gt;200,"medium")</f>
        <v>high</v>
      </c>
    </row>
    <row r="508" spans="1:20" x14ac:dyDescent="0.35">
      <c r="A508" s="4">
        <v>507</v>
      </c>
      <c r="B508" s="4" t="s">
        <v>44</v>
      </c>
      <c r="C508" s="4" t="s">
        <v>16</v>
      </c>
      <c r="D508" s="4" t="s">
        <v>45</v>
      </c>
      <c r="E508" s="4" t="s">
        <v>18</v>
      </c>
      <c r="F508" s="10" t="s">
        <v>263</v>
      </c>
      <c r="G508" s="11" t="s">
        <v>157</v>
      </c>
      <c r="H508" s="4">
        <v>2</v>
      </c>
      <c r="I508" s="12">
        <v>39591.360000000001</v>
      </c>
      <c r="J508" s="12">
        <v>79182.720000000001</v>
      </c>
      <c r="K508" s="12">
        <v>1788.83</v>
      </c>
      <c r="L508" s="4">
        <v>301</v>
      </c>
      <c r="M508" s="4" t="s">
        <v>21</v>
      </c>
      <c r="N508" s="4" t="str" cm="1">
        <f t="array" ref="N508">_xlfn.SWITCH(E508,"Delhi","North","Chennai","South","Hyderabad","South","Mumbai","Central","Bangalore","South")</f>
        <v>North</v>
      </c>
      <c r="O508" s="12">
        <v>15371.27</v>
      </c>
      <c r="P508" s="4">
        <f>Table1[[#This Row],[Delivery_Date]]-Table1[[#This Row],[Order_Date]]</f>
        <v>13</v>
      </c>
      <c r="Q508" s="4" t="str">
        <f>IF(Table1[[#This Row],[Delivery delay days]]&gt;5,"delay","on time")</f>
        <v>delay</v>
      </c>
      <c r="R508" s="10">
        <f>DATEVALUE(Table1[[#This Row],[Delivery_Date]])</f>
        <v>44970</v>
      </c>
      <c r="S508" s="10">
        <f>DATEVALUE(Table1[[#This Row],[Order_Date]])</f>
        <v>44957</v>
      </c>
      <c r="T508" s="4" t="str" cm="1">
        <f t="array" ref="T508">_xlfn.IFS(Table1[[#This Row],[Inventory_Level]]&lt;=200,"low",Table1[[#This Row],[Inventory_Level]]&gt;=700,"high",Table1[[#This Row],[Inventory_Level]]&gt;200,"medium")</f>
        <v>medium</v>
      </c>
    </row>
    <row r="509" spans="1:20" x14ac:dyDescent="0.35">
      <c r="A509" s="4">
        <v>508</v>
      </c>
      <c r="B509" s="4" t="s">
        <v>59</v>
      </c>
      <c r="C509" s="4" t="s">
        <v>38</v>
      </c>
      <c r="D509" s="4" t="s">
        <v>39</v>
      </c>
      <c r="E509" s="4" t="s">
        <v>60</v>
      </c>
      <c r="F509" s="10" t="s">
        <v>358</v>
      </c>
      <c r="G509" s="11" t="s">
        <v>375</v>
      </c>
      <c r="H509" s="4">
        <v>67</v>
      </c>
      <c r="I509" s="12">
        <v>24971.040000000001</v>
      </c>
      <c r="J509" s="12">
        <v>1673059.68</v>
      </c>
      <c r="K509" s="12">
        <v>955.1</v>
      </c>
      <c r="L509" s="4">
        <v>819</v>
      </c>
      <c r="M509" s="4" t="s">
        <v>21</v>
      </c>
      <c r="N509" s="4" t="str" cm="1">
        <f t="array" ref="N509">_xlfn.SWITCH(E509,"Delhi","North","Chennai","South","Hyderabad","South","Mumbai","Central","Bangalore","South")</f>
        <v>South</v>
      </c>
      <c r="O509" s="12">
        <v>416961.5</v>
      </c>
      <c r="P509" s="4">
        <f>Table1[[#This Row],[Delivery_Date]]-Table1[[#This Row],[Order_Date]]</f>
        <v>13</v>
      </c>
      <c r="Q509" s="4" t="str">
        <f>IF(Table1[[#This Row],[Delivery delay days]]&gt;5,"delay","on time")</f>
        <v>delay</v>
      </c>
      <c r="R509" s="10">
        <f>DATEVALUE(Table1[[#This Row],[Delivery_Date]])</f>
        <v>45253</v>
      </c>
      <c r="S509" s="10">
        <f>DATEVALUE(Table1[[#This Row],[Order_Date]])</f>
        <v>45240</v>
      </c>
      <c r="T509" s="4" t="str" cm="1">
        <f t="array" ref="T509">_xlfn.IFS(Table1[[#This Row],[Inventory_Level]]&lt;=200,"low",Table1[[#This Row],[Inventory_Level]]&gt;=700,"high",Table1[[#This Row],[Inventory_Level]]&gt;200,"medium")</f>
        <v>high</v>
      </c>
    </row>
    <row r="510" spans="1:20" x14ac:dyDescent="0.35">
      <c r="A510" s="4">
        <v>509</v>
      </c>
      <c r="B510" s="4" t="s">
        <v>37</v>
      </c>
      <c r="C510" s="4" t="s">
        <v>24</v>
      </c>
      <c r="D510" s="4" t="s">
        <v>32</v>
      </c>
      <c r="E510" s="4" t="s">
        <v>52</v>
      </c>
      <c r="F510" s="10" t="s">
        <v>287</v>
      </c>
      <c r="G510" s="11" t="s">
        <v>214</v>
      </c>
      <c r="H510" s="4">
        <v>16</v>
      </c>
      <c r="I510" s="12">
        <v>33269.019999999997</v>
      </c>
      <c r="J510" s="12">
        <v>532304.31999999995</v>
      </c>
      <c r="K510" s="12">
        <v>2986.06</v>
      </c>
      <c r="L510" s="4">
        <v>208</v>
      </c>
      <c r="M510" s="4" t="s">
        <v>21</v>
      </c>
      <c r="N510" s="4" t="str" cm="1">
        <f t="array" ref="N510">_xlfn.SWITCH(E510,"Delhi","North","Chennai","South","Hyderabad","South","Mumbai","Central","Bangalore","South")</f>
        <v>Central</v>
      </c>
      <c r="O510" s="12">
        <v>37561.17</v>
      </c>
      <c r="P510" s="4">
        <f>Table1[[#This Row],[Delivery_Date]]-Table1[[#This Row],[Order_Date]]</f>
        <v>13</v>
      </c>
      <c r="Q510" s="4" t="str">
        <f>IF(Table1[[#This Row],[Delivery delay days]]&gt;5,"delay","on time")</f>
        <v>delay</v>
      </c>
      <c r="R510" s="10">
        <f>DATEVALUE(Table1[[#This Row],[Delivery_Date]])</f>
        <v>45015</v>
      </c>
      <c r="S510" s="10">
        <f>DATEVALUE(Table1[[#This Row],[Order_Date]])</f>
        <v>45002</v>
      </c>
      <c r="T510" s="4" t="str" cm="1">
        <f t="array" ref="T510">_xlfn.IFS(Table1[[#This Row],[Inventory_Level]]&lt;=200,"low",Table1[[#This Row],[Inventory_Level]]&gt;=700,"high",Table1[[#This Row],[Inventory_Level]]&gt;200,"medium")</f>
        <v>medium</v>
      </c>
    </row>
    <row r="511" spans="1:20" x14ac:dyDescent="0.35">
      <c r="A511" s="4">
        <v>510</v>
      </c>
      <c r="B511" s="4" t="s">
        <v>37</v>
      </c>
      <c r="C511" s="4" t="s">
        <v>16</v>
      </c>
      <c r="D511" s="4" t="s">
        <v>45</v>
      </c>
      <c r="E511" s="4" t="s">
        <v>60</v>
      </c>
      <c r="F511" s="10" t="s">
        <v>122</v>
      </c>
      <c r="G511" s="11" t="s">
        <v>76</v>
      </c>
      <c r="H511" s="4">
        <v>17</v>
      </c>
      <c r="I511" s="12">
        <v>9210.73</v>
      </c>
      <c r="J511" s="12">
        <v>156582.41</v>
      </c>
      <c r="K511" s="12">
        <v>3797.56</v>
      </c>
      <c r="L511" s="4">
        <v>183</v>
      </c>
      <c r="M511" s="4" t="s">
        <v>42</v>
      </c>
      <c r="N511" s="4" t="str" cm="1">
        <f t="array" ref="N511">_xlfn.SWITCH(E511,"Delhi","North","Chennai","South","Hyderabad","South","Mumbai","Central","Bangalore","South")</f>
        <v>South</v>
      </c>
      <c r="O511" s="12">
        <v>35826.46</v>
      </c>
      <c r="P511" s="4">
        <f>Table1[[#This Row],[Delivery_Date]]-Table1[[#This Row],[Order_Date]]</f>
        <v>11</v>
      </c>
      <c r="Q511" s="4" t="str">
        <f>IF(Table1[[#This Row],[Delivery delay days]]&gt;5,"delay","on time")</f>
        <v>delay</v>
      </c>
      <c r="R511" s="10">
        <f>DATEVALUE(Table1[[#This Row],[Delivery_Date]])</f>
        <v>45239</v>
      </c>
      <c r="S511" s="10">
        <f>DATEVALUE(Table1[[#This Row],[Order_Date]])</f>
        <v>45228</v>
      </c>
      <c r="T511" s="4" t="str" cm="1">
        <f t="array" ref="T511">_xlfn.IFS(Table1[[#This Row],[Inventory_Level]]&lt;=200,"low",Table1[[#This Row],[Inventory_Level]]&gt;=700,"high",Table1[[#This Row],[Inventory_Level]]&gt;200,"medium")</f>
        <v>low</v>
      </c>
    </row>
    <row r="512" spans="1:20" x14ac:dyDescent="0.35">
      <c r="A512" s="4">
        <v>511</v>
      </c>
      <c r="B512" s="4" t="s">
        <v>51</v>
      </c>
      <c r="C512" s="4" t="s">
        <v>16</v>
      </c>
      <c r="D512" s="4" t="s">
        <v>32</v>
      </c>
      <c r="E512" s="4" t="s">
        <v>18</v>
      </c>
      <c r="F512" s="10" t="s">
        <v>381</v>
      </c>
      <c r="G512" s="11" t="s">
        <v>242</v>
      </c>
      <c r="H512" s="4">
        <v>32</v>
      </c>
      <c r="I512" s="12">
        <v>28944.7</v>
      </c>
      <c r="J512" s="12">
        <v>926230.4</v>
      </c>
      <c r="K512" s="12">
        <v>1759.86</v>
      </c>
      <c r="L512" s="4">
        <v>175</v>
      </c>
      <c r="M512" s="4" t="s">
        <v>42</v>
      </c>
      <c r="N512" s="4" t="str" cm="1">
        <f t="array" ref="N512">_xlfn.SWITCH(E512,"Delhi","North","Chennai","South","Hyderabad","South","Mumbai","Central","Bangalore","South")</f>
        <v>North</v>
      </c>
      <c r="O512" s="12">
        <v>137877.04</v>
      </c>
      <c r="P512" s="4">
        <f>Table1[[#This Row],[Delivery_Date]]-Table1[[#This Row],[Order_Date]]</f>
        <v>14</v>
      </c>
      <c r="Q512" s="4" t="str">
        <f>IF(Table1[[#This Row],[Delivery delay days]]&gt;5,"delay","on time")</f>
        <v>delay</v>
      </c>
      <c r="R512" s="10">
        <f>DATEVALUE(Table1[[#This Row],[Delivery_Date]])</f>
        <v>45197</v>
      </c>
      <c r="S512" s="10">
        <f>DATEVALUE(Table1[[#This Row],[Order_Date]])</f>
        <v>45183</v>
      </c>
      <c r="T512" s="4" t="str" cm="1">
        <f t="array" ref="T512">_xlfn.IFS(Table1[[#This Row],[Inventory_Level]]&lt;=200,"low",Table1[[#This Row],[Inventory_Level]]&gt;=700,"high",Table1[[#This Row],[Inventory_Level]]&gt;200,"medium")</f>
        <v>low</v>
      </c>
    </row>
    <row r="513" spans="1:20" x14ac:dyDescent="0.35">
      <c r="A513" s="4">
        <v>512</v>
      </c>
      <c r="B513" s="4" t="s">
        <v>44</v>
      </c>
      <c r="C513" s="4" t="s">
        <v>16</v>
      </c>
      <c r="D513" s="4" t="s">
        <v>25</v>
      </c>
      <c r="E513" s="4" t="s">
        <v>18</v>
      </c>
      <c r="F513" s="10" t="s">
        <v>386</v>
      </c>
      <c r="G513" s="11" t="s">
        <v>137</v>
      </c>
      <c r="H513" s="4">
        <v>16</v>
      </c>
      <c r="I513" s="12">
        <v>20692.91</v>
      </c>
      <c r="J513" s="12">
        <v>331086.56</v>
      </c>
      <c r="K513" s="12">
        <v>1022.28</v>
      </c>
      <c r="L513" s="4">
        <v>912</v>
      </c>
      <c r="M513" s="4" t="s">
        <v>42</v>
      </c>
      <c r="N513" s="4" t="str" cm="1">
        <f t="array" ref="N513">_xlfn.SWITCH(E513,"Delhi","North","Chennai","South","Hyderabad","South","Mumbai","Central","Bangalore","South")</f>
        <v>North</v>
      </c>
      <c r="O513" s="12">
        <v>23404.73</v>
      </c>
      <c r="P513" s="4">
        <f>Table1[[#This Row],[Delivery_Date]]-Table1[[#This Row],[Order_Date]]</f>
        <v>12</v>
      </c>
      <c r="Q513" s="4" t="str">
        <f>IF(Table1[[#This Row],[Delivery delay days]]&gt;5,"delay","on time")</f>
        <v>delay</v>
      </c>
      <c r="R513" s="10">
        <f>DATEVALUE(Table1[[#This Row],[Delivery_Date]])</f>
        <v>45144</v>
      </c>
      <c r="S513" s="10">
        <f>DATEVALUE(Table1[[#This Row],[Order_Date]])</f>
        <v>45132</v>
      </c>
      <c r="T513" s="4" t="str" cm="1">
        <f t="array" ref="T513">_xlfn.IFS(Table1[[#This Row],[Inventory_Level]]&lt;=200,"low",Table1[[#This Row],[Inventory_Level]]&gt;=700,"high",Table1[[#This Row],[Inventory_Level]]&gt;200,"medium")</f>
        <v>high</v>
      </c>
    </row>
    <row r="514" spans="1:20" x14ac:dyDescent="0.35">
      <c r="A514" s="4">
        <v>513</v>
      </c>
      <c r="B514" s="4" t="s">
        <v>59</v>
      </c>
      <c r="C514" s="4" t="s">
        <v>16</v>
      </c>
      <c r="D514" s="4" t="s">
        <v>45</v>
      </c>
      <c r="E514" s="4" t="s">
        <v>18</v>
      </c>
      <c r="F514" s="10" t="s">
        <v>363</v>
      </c>
      <c r="G514" s="11" t="s">
        <v>364</v>
      </c>
      <c r="H514" s="4">
        <v>28</v>
      </c>
      <c r="I514" s="12">
        <v>11958.3</v>
      </c>
      <c r="J514" s="12">
        <v>334832.40000000002</v>
      </c>
      <c r="K514" s="12">
        <v>393.94</v>
      </c>
      <c r="L514" s="4">
        <v>488</v>
      </c>
      <c r="M514" s="4" t="s">
        <v>21</v>
      </c>
      <c r="N514" s="4" t="str" cm="1">
        <f t="array" ref="N514">_xlfn.SWITCH(E514,"Delhi","North","Chennai","South","Hyderabad","South","Mumbai","Central","Bangalore","South")</f>
        <v>North</v>
      </c>
      <c r="O514" s="12">
        <v>58145.01</v>
      </c>
      <c r="P514" s="4">
        <f>Table1[[#This Row],[Delivery_Date]]-Table1[[#This Row],[Order_Date]]</f>
        <v>7</v>
      </c>
      <c r="Q514" s="4" t="str">
        <f>IF(Table1[[#This Row],[Delivery delay days]]&gt;5,"delay","on time")</f>
        <v>delay</v>
      </c>
      <c r="R514" s="10">
        <f>DATEVALUE(Table1[[#This Row],[Delivery_Date]])</f>
        <v>45049</v>
      </c>
      <c r="S514" s="10">
        <f>DATEVALUE(Table1[[#This Row],[Order_Date]])</f>
        <v>45042</v>
      </c>
      <c r="T514" s="4" t="str" cm="1">
        <f t="array" ref="T514">_xlfn.IFS(Table1[[#This Row],[Inventory_Level]]&lt;=200,"low",Table1[[#This Row],[Inventory_Level]]&gt;=700,"high",Table1[[#This Row],[Inventory_Level]]&gt;200,"medium")</f>
        <v>medium</v>
      </c>
    </row>
    <row r="515" spans="1:20" x14ac:dyDescent="0.35">
      <c r="A515" s="4">
        <v>514</v>
      </c>
      <c r="B515" s="4" t="s">
        <v>37</v>
      </c>
      <c r="C515" s="4" t="s">
        <v>38</v>
      </c>
      <c r="D515" s="4" t="s">
        <v>17</v>
      </c>
      <c r="E515" s="4" t="s">
        <v>60</v>
      </c>
      <c r="F515" s="10" t="s">
        <v>364</v>
      </c>
      <c r="G515" s="11" t="s">
        <v>34</v>
      </c>
      <c r="H515" s="4">
        <v>80</v>
      </c>
      <c r="I515" s="12">
        <v>21889.01</v>
      </c>
      <c r="J515" s="12">
        <v>1751120.8</v>
      </c>
      <c r="K515" s="12">
        <v>2013.29</v>
      </c>
      <c r="L515" s="4">
        <v>786</v>
      </c>
      <c r="M515" s="4" t="s">
        <v>35</v>
      </c>
      <c r="N515" s="4" t="str" cm="1">
        <f t="array" ref="N515">_xlfn.SWITCH(E515,"Delhi","North","Chennai","South","Hyderabad","South","Mumbai","Central","Bangalore","South")</f>
        <v>South</v>
      </c>
      <c r="O515" s="12">
        <v>418738.84</v>
      </c>
      <c r="P515" s="4">
        <f>Table1[[#This Row],[Delivery_Date]]-Table1[[#This Row],[Order_Date]]</f>
        <v>9</v>
      </c>
      <c r="Q515" s="4" t="str">
        <f>IF(Table1[[#This Row],[Delivery delay days]]&gt;5,"delay","on time")</f>
        <v>delay</v>
      </c>
      <c r="R515" s="10">
        <f>DATEVALUE(Table1[[#This Row],[Delivery_Date]])</f>
        <v>45058</v>
      </c>
      <c r="S515" s="10">
        <f>DATEVALUE(Table1[[#This Row],[Order_Date]])</f>
        <v>45049</v>
      </c>
      <c r="T515" s="4" t="str" cm="1">
        <f t="array" ref="T515">_xlfn.IFS(Table1[[#This Row],[Inventory_Level]]&lt;=200,"low",Table1[[#This Row],[Inventory_Level]]&gt;=700,"high",Table1[[#This Row],[Inventory_Level]]&gt;200,"medium")</f>
        <v>high</v>
      </c>
    </row>
    <row r="516" spans="1:20" x14ac:dyDescent="0.35">
      <c r="A516" s="4">
        <v>515</v>
      </c>
      <c r="B516" s="4" t="s">
        <v>15</v>
      </c>
      <c r="C516" s="4" t="s">
        <v>38</v>
      </c>
      <c r="D516" s="4" t="s">
        <v>39</v>
      </c>
      <c r="E516" s="4" t="s">
        <v>52</v>
      </c>
      <c r="F516" s="10" t="s">
        <v>94</v>
      </c>
      <c r="G516" s="11" t="s">
        <v>154</v>
      </c>
      <c r="H516" s="4">
        <v>23</v>
      </c>
      <c r="I516" s="12">
        <v>21031.279999999999</v>
      </c>
      <c r="J516" s="12">
        <v>483719.44</v>
      </c>
      <c r="K516" s="12">
        <v>1727.72</v>
      </c>
      <c r="L516" s="4">
        <v>485</v>
      </c>
      <c r="M516" s="4" t="s">
        <v>21</v>
      </c>
      <c r="N516" s="4" t="str" cm="1">
        <f t="array" ref="N516">_xlfn.SWITCH(E516,"Delhi","North","Chennai","South","Hyderabad","South","Mumbai","Central","Bangalore","South")</f>
        <v>Central</v>
      </c>
      <c r="O516" s="12">
        <v>105707.07</v>
      </c>
      <c r="P516" s="4">
        <f>Table1[[#This Row],[Delivery_Date]]-Table1[[#This Row],[Order_Date]]</f>
        <v>8</v>
      </c>
      <c r="Q516" s="4" t="str">
        <f>IF(Table1[[#This Row],[Delivery delay days]]&gt;5,"delay","on time")</f>
        <v>delay</v>
      </c>
      <c r="R516" s="10">
        <f>DATEVALUE(Table1[[#This Row],[Delivery_Date]])</f>
        <v>44955</v>
      </c>
      <c r="S516" s="10">
        <f>DATEVALUE(Table1[[#This Row],[Order_Date]])</f>
        <v>44947</v>
      </c>
      <c r="T516" s="4" t="str" cm="1">
        <f t="array" ref="T516">_xlfn.IFS(Table1[[#This Row],[Inventory_Level]]&lt;=200,"low",Table1[[#This Row],[Inventory_Level]]&gt;=700,"high",Table1[[#This Row],[Inventory_Level]]&gt;200,"medium")</f>
        <v>medium</v>
      </c>
    </row>
    <row r="517" spans="1:20" x14ac:dyDescent="0.35">
      <c r="A517" s="4">
        <v>516</v>
      </c>
      <c r="B517" s="4" t="s">
        <v>15</v>
      </c>
      <c r="C517" s="4" t="s">
        <v>24</v>
      </c>
      <c r="D517" s="4" t="s">
        <v>17</v>
      </c>
      <c r="E517" s="4" t="s">
        <v>46</v>
      </c>
      <c r="F517" s="10" t="s">
        <v>240</v>
      </c>
      <c r="G517" s="11" t="s">
        <v>208</v>
      </c>
      <c r="H517" s="4">
        <v>52</v>
      </c>
      <c r="I517" s="12">
        <v>40421.769999999997</v>
      </c>
      <c r="J517" s="12">
        <v>2101932.04</v>
      </c>
      <c r="K517" s="12">
        <v>4306.28</v>
      </c>
      <c r="L517" s="4">
        <v>664</v>
      </c>
      <c r="M517" s="4" t="s">
        <v>29</v>
      </c>
      <c r="N517" s="4" t="str" cm="1">
        <f t="array" ref="N517">_xlfn.SWITCH(E517,"Delhi","North","Chennai","South","Hyderabad","South","Mumbai","Central","Bangalore","South")</f>
        <v>South</v>
      </c>
      <c r="O517" s="12">
        <v>135905.26999999999</v>
      </c>
      <c r="P517" s="4">
        <f>Table1[[#This Row],[Delivery_Date]]-Table1[[#This Row],[Order_Date]]</f>
        <v>15</v>
      </c>
      <c r="Q517" s="4" t="str">
        <f>IF(Table1[[#This Row],[Delivery delay days]]&gt;5,"delay","on time")</f>
        <v>delay</v>
      </c>
      <c r="R517" s="10">
        <f>DATEVALUE(Table1[[#This Row],[Delivery_Date]])</f>
        <v>45299</v>
      </c>
      <c r="S517" s="10">
        <f>DATEVALUE(Table1[[#This Row],[Order_Date]])</f>
        <v>45284</v>
      </c>
      <c r="T517" s="4" t="str" cm="1">
        <f t="array" ref="T517">_xlfn.IFS(Table1[[#This Row],[Inventory_Level]]&lt;=200,"low",Table1[[#This Row],[Inventory_Level]]&gt;=700,"high",Table1[[#This Row],[Inventory_Level]]&gt;200,"medium")</f>
        <v>medium</v>
      </c>
    </row>
    <row r="518" spans="1:20" x14ac:dyDescent="0.35">
      <c r="A518" s="4">
        <v>517</v>
      </c>
      <c r="B518" s="4" t="s">
        <v>15</v>
      </c>
      <c r="C518" s="4" t="s">
        <v>16</v>
      </c>
      <c r="D518" s="4" t="s">
        <v>17</v>
      </c>
      <c r="E518" s="4" t="s">
        <v>52</v>
      </c>
      <c r="F518" s="10" t="s">
        <v>330</v>
      </c>
      <c r="G518" s="11" t="s">
        <v>280</v>
      </c>
      <c r="H518" s="4">
        <v>35</v>
      </c>
      <c r="I518" s="12">
        <v>27749.48</v>
      </c>
      <c r="J518" s="12">
        <v>971231.8</v>
      </c>
      <c r="K518" s="12">
        <v>1394.48</v>
      </c>
      <c r="L518" s="4">
        <v>197</v>
      </c>
      <c r="M518" s="4" t="s">
        <v>35</v>
      </c>
      <c r="N518" s="4" t="str" cm="1">
        <f t="array" ref="N518">_xlfn.SWITCH(E518,"Delhi","North","Chennai","South","Hyderabad","South","Mumbai","Central","Bangalore","South")</f>
        <v>Central</v>
      </c>
      <c r="O518" s="12">
        <v>108200.5</v>
      </c>
      <c r="P518" s="4">
        <f>Table1[[#This Row],[Delivery_Date]]-Table1[[#This Row],[Order_Date]]</f>
        <v>10</v>
      </c>
      <c r="Q518" s="4" t="str">
        <f>IF(Table1[[#This Row],[Delivery delay days]]&gt;5,"delay","on time")</f>
        <v>delay</v>
      </c>
      <c r="R518" s="10">
        <f>DATEVALUE(Table1[[#This Row],[Delivery_Date]])</f>
        <v>45267</v>
      </c>
      <c r="S518" s="10">
        <f>DATEVALUE(Table1[[#This Row],[Order_Date]])</f>
        <v>45257</v>
      </c>
      <c r="T518" s="4" t="str" cm="1">
        <f t="array" ref="T518">_xlfn.IFS(Table1[[#This Row],[Inventory_Level]]&lt;=200,"low",Table1[[#This Row],[Inventory_Level]]&gt;=700,"high",Table1[[#This Row],[Inventory_Level]]&gt;200,"medium")</f>
        <v>low</v>
      </c>
    </row>
    <row r="519" spans="1:20" x14ac:dyDescent="0.35">
      <c r="A519" s="4">
        <v>518</v>
      </c>
      <c r="B519" s="4" t="s">
        <v>51</v>
      </c>
      <c r="C519" s="4" t="s">
        <v>38</v>
      </c>
      <c r="D519" s="4" t="s">
        <v>39</v>
      </c>
      <c r="E519" s="4" t="s">
        <v>18</v>
      </c>
      <c r="F519" s="10" t="s">
        <v>94</v>
      </c>
      <c r="G519" s="11" t="s">
        <v>154</v>
      </c>
      <c r="H519" s="4">
        <v>32</v>
      </c>
      <c r="I519" s="12">
        <v>28961.49</v>
      </c>
      <c r="J519" s="12">
        <v>926767.68</v>
      </c>
      <c r="K519" s="12">
        <v>3393.85</v>
      </c>
      <c r="L519" s="4">
        <v>32</v>
      </c>
      <c r="M519" s="4" t="s">
        <v>35</v>
      </c>
      <c r="N519" s="4" t="str" cm="1">
        <f t="array" ref="N519">_xlfn.SWITCH(E519,"Delhi","North","Chennai","South","Hyderabad","South","Mumbai","Central","Bangalore","South")</f>
        <v>North</v>
      </c>
      <c r="O519" s="12">
        <v>217909.32</v>
      </c>
      <c r="P519" s="4">
        <f>Table1[[#This Row],[Delivery_Date]]-Table1[[#This Row],[Order_Date]]</f>
        <v>8</v>
      </c>
      <c r="Q519" s="4" t="str">
        <f>IF(Table1[[#This Row],[Delivery delay days]]&gt;5,"delay","on time")</f>
        <v>delay</v>
      </c>
      <c r="R519" s="10">
        <f>DATEVALUE(Table1[[#This Row],[Delivery_Date]])</f>
        <v>44955</v>
      </c>
      <c r="S519" s="10">
        <f>DATEVALUE(Table1[[#This Row],[Order_Date]])</f>
        <v>44947</v>
      </c>
      <c r="T519" s="4" t="str" cm="1">
        <f t="array" ref="T519">_xlfn.IFS(Table1[[#This Row],[Inventory_Level]]&lt;=200,"low",Table1[[#This Row],[Inventory_Level]]&gt;=700,"high",Table1[[#This Row],[Inventory_Level]]&gt;200,"medium")</f>
        <v>low</v>
      </c>
    </row>
    <row r="520" spans="1:20" x14ac:dyDescent="0.35">
      <c r="A520" s="4">
        <v>519</v>
      </c>
      <c r="B520" s="4" t="s">
        <v>31</v>
      </c>
      <c r="C520" s="4" t="s">
        <v>38</v>
      </c>
      <c r="D520" s="4" t="s">
        <v>25</v>
      </c>
      <c r="E520" s="4" t="s">
        <v>18</v>
      </c>
      <c r="F520" s="10" t="s">
        <v>384</v>
      </c>
      <c r="G520" s="11" t="s">
        <v>278</v>
      </c>
      <c r="H520" s="4">
        <v>49</v>
      </c>
      <c r="I520" s="12">
        <v>41914.36</v>
      </c>
      <c r="J520" s="12">
        <v>2053803.64</v>
      </c>
      <c r="K520" s="12">
        <v>1806.8</v>
      </c>
      <c r="L520" s="4">
        <v>685</v>
      </c>
      <c r="M520" s="4" t="s">
        <v>42</v>
      </c>
      <c r="N520" s="4" t="str" cm="1">
        <f t="array" ref="N520">_xlfn.SWITCH(E520,"Delhi","North","Chennai","South","Hyderabad","South","Mumbai","Central","Bangalore","South")</f>
        <v>North</v>
      </c>
      <c r="O520" s="12">
        <v>334303.27</v>
      </c>
      <c r="P520" s="4">
        <f>Table1[[#This Row],[Delivery_Date]]-Table1[[#This Row],[Order_Date]]</f>
        <v>12</v>
      </c>
      <c r="Q520" s="4" t="str">
        <f>IF(Table1[[#This Row],[Delivery delay days]]&gt;5,"delay","on time")</f>
        <v>delay</v>
      </c>
      <c r="R520" s="10">
        <f>DATEVALUE(Table1[[#This Row],[Delivery_Date]])</f>
        <v>45157</v>
      </c>
      <c r="S520" s="10">
        <f>DATEVALUE(Table1[[#This Row],[Order_Date]])</f>
        <v>45145</v>
      </c>
      <c r="T520" s="4" t="str" cm="1">
        <f t="array" ref="T520">_xlfn.IFS(Table1[[#This Row],[Inventory_Level]]&lt;=200,"low",Table1[[#This Row],[Inventory_Level]]&gt;=700,"high",Table1[[#This Row],[Inventory_Level]]&gt;200,"medium")</f>
        <v>medium</v>
      </c>
    </row>
    <row r="521" spans="1:20" x14ac:dyDescent="0.35">
      <c r="A521" s="4">
        <v>520</v>
      </c>
      <c r="B521" s="4" t="s">
        <v>65</v>
      </c>
      <c r="C521" s="4" t="s">
        <v>24</v>
      </c>
      <c r="D521" s="4" t="s">
        <v>17</v>
      </c>
      <c r="E521" s="4" t="s">
        <v>26</v>
      </c>
      <c r="F521" s="10" t="s">
        <v>299</v>
      </c>
      <c r="G521" s="11" t="s">
        <v>73</v>
      </c>
      <c r="H521" s="4">
        <v>33</v>
      </c>
      <c r="I521" s="12">
        <v>16695.77</v>
      </c>
      <c r="J521" s="12">
        <v>550960.41</v>
      </c>
      <c r="K521" s="12">
        <v>4862.3599999999997</v>
      </c>
      <c r="L521" s="4">
        <v>319</v>
      </c>
      <c r="M521" s="4" t="s">
        <v>21</v>
      </c>
      <c r="N521" s="4" t="str" cm="1">
        <f t="array" ref="N521">_xlfn.SWITCH(E521,"Delhi","North","Chennai","South","Hyderabad","South","Mumbai","Central","Bangalore","South")</f>
        <v>South</v>
      </c>
      <c r="O521" s="12">
        <v>122066.07</v>
      </c>
      <c r="P521" s="4">
        <f>Table1[[#This Row],[Delivery_Date]]-Table1[[#This Row],[Order_Date]]</f>
        <v>10</v>
      </c>
      <c r="Q521" s="4" t="str">
        <f>IF(Table1[[#This Row],[Delivery delay days]]&gt;5,"delay","on time")</f>
        <v>delay</v>
      </c>
      <c r="R521" s="10">
        <f>DATEVALUE(Table1[[#This Row],[Delivery_Date]])</f>
        <v>45220</v>
      </c>
      <c r="S521" s="10">
        <f>DATEVALUE(Table1[[#This Row],[Order_Date]])</f>
        <v>45210</v>
      </c>
      <c r="T521" s="4" t="str" cm="1">
        <f t="array" ref="T521">_xlfn.IFS(Table1[[#This Row],[Inventory_Level]]&lt;=200,"low",Table1[[#This Row],[Inventory_Level]]&gt;=700,"high",Table1[[#This Row],[Inventory_Level]]&gt;200,"medium")</f>
        <v>medium</v>
      </c>
    </row>
    <row r="522" spans="1:20" x14ac:dyDescent="0.35">
      <c r="A522" s="4">
        <v>521</v>
      </c>
      <c r="B522" s="4" t="s">
        <v>59</v>
      </c>
      <c r="C522" s="4" t="s">
        <v>24</v>
      </c>
      <c r="D522" s="4" t="s">
        <v>39</v>
      </c>
      <c r="E522" s="4" t="s">
        <v>60</v>
      </c>
      <c r="F522" s="10" t="s">
        <v>296</v>
      </c>
      <c r="G522" s="11" t="s">
        <v>100</v>
      </c>
      <c r="H522" s="4">
        <v>69</v>
      </c>
      <c r="I522" s="12">
        <v>16470.53</v>
      </c>
      <c r="J522" s="12">
        <v>1136466.57</v>
      </c>
      <c r="K522" s="12">
        <v>2083.33</v>
      </c>
      <c r="L522" s="4">
        <v>81</v>
      </c>
      <c r="M522" s="4" t="s">
        <v>42</v>
      </c>
      <c r="N522" s="4" t="str" cm="1">
        <f t="array" ref="N522">_xlfn.SWITCH(E522,"Delhi","North","Chennai","South","Hyderabad","South","Mumbai","Central","Bangalore","South")</f>
        <v>South</v>
      </c>
      <c r="O522" s="12">
        <v>218994.85</v>
      </c>
      <c r="P522" s="4">
        <f>Table1[[#This Row],[Delivery_Date]]-Table1[[#This Row],[Order_Date]]</f>
        <v>6</v>
      </c>
      <c r="Q522" s="4" t="str">
        <f>IF(Table1[[#This Row],[Delivery delay days]]&gt;5,"delay","on time")</f>
        <v>delay</v>
      </c>
      <c r="R522" s="10">
        <f>DATEVALUE(Table1[[#This Row],[Delivery_Date]])</f>
        <v>45090</v>
      </c>
      <c r="S522" s="10">
        <f>DATEVALUE(Table1[[#This Row],[Order_Date]])</f>
        <v>45084</v>
      </c>
      <c r="T522" s="4" t="str" cm="1">
        <f t="array" ref="T522">_xlfn.IFS(Table1[[#This Row],[Inventory_Level]]&lt;=200,"low",Table1[[#This Row],[Inventory_Level]]&gt;=700,"high",Table1[[#This Row],[Inventory_Level]]&gt;200,"medium")</f>
        <v>low</v>
      </c>
    </row>
    <row r="523" spans="1:20" x14ac:dyDescent="0.35">
      <c r="A523" s="4">
        <v>522</v>
      </c>
      <c r="B523" s="4" t="s">
        <v>15</v>
      </c>
      <c r="C523" s="4" t="s">
        <v>38</v>
      </c>
      <c r="D523" s="4" t="s">
        <v>25</v>
      </c>
      <c r="E523" s="4" t="s">
        <v>18</v>
      </c>
      <c r="F523" s="10" t="s">
        <v>103</v>
      </c>
      <c r="G523" s="11" t="s">
        <v>188</v>
      </c>
      <c r="H523" s="4">
        <v>95</v>
      </c>
      <c r="I523" s="12">
        <v>13252.07</v>
      </c>
      <c r="J523" s="12">
        <v>1258946.6499999999</v>
      </c>
      <c r="K523" s="12">
        <v>2354.02</v>
      </c>
      <c r="L523" s="4">
        <v>626</v>
      </c>
      <c r="M523" s="4" t="s">
        <v>21</v>
      </c>
      <c r="N523" s="4" t="str" cm="1">
        <f t="array" ref="N523">_xlfn.SWITCH(E523,"Delhi","North","Chennai","South","Hyderabad","South","Mumbai","Central","Bangalore","South")</f>
        <v>North</v>
      </c>
      <c r="O523" s="12">
        <v>134684.93</v>
      </c>
      <c r="P523" s="4">
        <f>Table1[[#This Row],[Delivery_Date]]-Table1[[#This Row],[Order_Date]]</f>
        <v>5</v>
      </c>
      <c r="Q523" s="4" t="str">
        <f>IF(Table1[[#This Row],[Delivery delay days]]&gt;5,"delay","on time")</f>
        <v>on time</v>
      </c>
      <c r="R523" s="10">
        <f>DATEVALUE(Table1[[#This Row],[Delivery_Date]])</f>
        <v>45009</v>
      </c>
      <c r="S523" s="10">
        <f>DATEVALUE(Table1[[#This Row],[Order_Date]])</f>
        <v>45004</v>
      </c>
      <c r="T523" s="4" t="str" cm="1">
        <f t="array" ref="T523">_xlfn.IFS(Table1[[#This Row],[Inventory_Level]]&lt;=200,"low",Table1[[#This Row],[Inventory_Level]]&gt;=700,"high",Table1[[#This Row],[Inventory_Level]]&gt;200,"medium")</f>
        <v>medium</v>
      </c>
    </row>
    <row r="524" spans="1:20" x14ac:dyDescent="0.35">
      <c r="A524" s="4">
        <v>523</v>
      </c>
      <c r="B524" s="4" t="s">
        <v>59</v>
      </c>
      <c r="C524" s="4" t="s">
        <v>24</v>
      </c>
      <c r="D524" s="4" t="s">
        <v>17</v>
      </c>
      <c r="E524" s="4" t="s">
        <v>18</v>
      </c>
      <c r="F524" s="10" t="s">
        <v>119</v>
      </c>
      <c r="G524" s="11" t="s">
        <v>181</v>
      </c>
      <c r="H524" s="4">
        <v>25</v>
      </c>
      <c r="I524" s="12">
        <v>2708.06</v>
      </c>
      <c r="J524" s="12">
        <v>67701.5</v>
      </c>
      <c r="K524" s="12">
        <v>3017.29</v>
      </c>
      <c r="L524" s="4">
        <v>484</v>
      </c>
      <c r="M524" s="4" t="s">
        <v>42</v>
      </c>
      <c r="N524" s="4" t="str" cm="1">
        <f t="array" ref="N524">_xlfn.SWITCH(E524,"Delhi","North","Chennai","South","Hyderabad","South","Mumbai","Central","Bangalore","South")</f>
        <v>North</v>
      </c>
      <c r="O524" s="12">
        <v>4443.92</v>
      </c>
      <c r="P524" s="4">
        <f>Table1[[#This Row],[Delivery_Date]]-Table1[[#This Row],[Order_Date]]</f>
        <v>4</v>
      </c>
      <c r="Q524" s="4" t="str">
        <f>IF(Table1[[#This Row],[Delivery delay days]]&gt;5,"delay","on time")</f>
        <v>on time</v>
      </c>
      <c r="R524" s="10">
        <f>DATEVALUE(Table1[[#This Row],[Delivery_Date]])</f>
        <v>45278</v>
      </c>
      <c r="S524" s="10">
        <f>DATEVALUE(Table1[[#This Row],[Order_Date]])</f>
        <v>45274</v>
      </c>
      <c r="T524" s="4" t="str" cm="1">
        <f t="array" ref="T524">_xlfn.IFS(Table1[[#This Row],[Inventory_Level]]&lt;=200,"low",Table1[[#This Row],[Inventory_Level]]&gt;=700,"high",Table1[[#This Row],[Inventory_Level]]&gt;200,"medium")</f>
        <v>medium</v>
      </c>
    </row>
    <row r="525" spans="1:20" x14ac:dyDescent="0.35">
      <c r="A525" s="4">
        <v>524</v>
      </c>
      <c r="B525" s="4" t="s">
        <v>51</v>
      </c>
      <c r="C525" s="4" t="s">
        <v>24</v>
      </c>
      <c r="D525" s="4" t="s">
        <v>39</v>
      </c>
      <c r="E525" s="4" t="s">
        <v>26</v>
      </c>
      <c r="F525" s="10" t="s">
        <v>78</v>
      </c>
      <c r="G525" s="11" t="s">
        <v>300</v>
      </c>
      <c r="H525" s="4">
        <v>77</v>
      </c>
      <c r="I525" s="12">
        <v>49951.48</v>
      </c>
      <c r="J525" s="12">
        <v>3846263.96</v>
      </c>
      <c r="K525" s="12">
        <v>210.9</v>
      </c>
      <c r="L525" s="4">
        <v>790</v>
      </c>
      <c r="M525" s="4" t="s">
        <v>21</v>
      </c>
      <c r="N525" s="4" t="str" cm="1">
        <f t="array" ref="N525">_xlfn.SWITCH(E525,"Delhi","North","Chennai","South","Hyderabad","South","Mumbai","Central","Bangalore","South")</f>
        <v>South</v>
      </c>
      <c r="O525" s="12">
        <v>924531.26</v>
      </c>
      <c r="P525" s="4">
        <f>Table1[[#This Row],[Delivery_Date]]-Table1[[#This Row],[Order_Date]]</f>
        <v>10</v>
      </c>
      <c r="Q525" s="4" t="str">
        <f>IF(Table1[[#This Row],[Delivery delay days]]&gt;5,"delay","on time")</f>
        <v>delay</v>
      </c>
      <c r="R525" s="10">
        <f>DATEVALUE(Table1[[#This Row],[Delivery_Date]])</f>
        <v>45216</v>
      </c>
      <c r="S525" s="10">
        <f>DATEVALUE(Table1[[#This Row],[Order_Date]])</f>
        <v>45206</v>
      </c>
      <c r="T525" s="4" t="str" cm="1">
        <f t="array" ref="T525">_xlfn.IFS(Table1[[#This Row],[Inventory_Level]]&lt;=200,"low",Table1[[#This Row],[Inventory_Level]]&gt;=700,"high",Table1[[#This Row],[Inventory_Level]]&gt;200,"medium")</f>
        <v>high</v>
      </c>
    </row>
    <row r="526" spans="1:20" x14ac:dyDescent="0.35">
      <c r="A526" s="4">
        <v>525</v>
      </c>
      <c r="B526" s="4" t="s">
        <v>23</v>
      </c>
      <c r="C526" s="4" t="s">
        <v>24</v>
      </c>
      <c r="D526" s="4" t="s">
        <v>39</v>
      </c>
      <c r="E526" s="4" t="s">
        <v>52</v>
      </c>
      <c r="F526" s="10" t="s">
        <v>387</v>
      </c>
      <c r="G526" s="11" t="s">
        <v>231</v>
      </c>
      <c r="H526" s="4">
        <v>56</v>
      </c>
      <c r="I526" s="12">
        <v>23427.97</v>
      </c>
      <c r="J526" s="12">
        <v>1311966.32</v>
      </c>
      <c r="K526" s="12">
        <v>660.12</v>
      </c>
      <c r="L526" s="4">
        <v>817</v>
      </c>
      <c r="M526" s="4" t="s">
        <v>29</v>
      </c>
      <c r="N526" s="4" t="str" cm="1">
        <f t="array" ref="N526">_xlfn.SWITCH(E526,"Delhi","North","Chennai","South","Hyderabad","South","Mumbai","Central","Bangalore","South")</f>
        <v>Central</v>
      </c>
      <c r="O526" s="12">
        <v>324046.96999999997</v>
      </c>
      <c r="P526" s="4">
        <f>Table1[[#This Row],[Delivery_Date]]-Table1[[#This Row],[Order_Date]]</f>
        <v>4</v>
      </c>
      <c r="Q526" s="4" t="str">
        <f>IF(Table1[[#This Row],[Delivery delay days]]&gt;5,"delay","on time")</f>
        <v>on time</v>
      </c>
      <c r="R526" s="10">
        <f>DATEVALUE(Table1[[#This Row],[Delivery_Date]])</f>
        <v>45022</v>
      </c>
      <c r="S526" s="10">
        <f>DATEVALUE(Table1[[#This Row],[Order_Date]])</f>
        <v>45018</v>
      </c>
      <c r="T526" s="4" t="str" cm="1">
        <f t="array" ref="T526">_xlfn.IFS(Table1[[#This Row],[Inventory_Level]]&lt;=200,"low",Table1[[#This Row],[Inventory_Level]]&gt;=700,"high",Table1[[#This Row],[Inventory_Level]]&gt;200,"medium")</f>
        <v>high</v>
      </c>
    </row>
    <row r="527" spans="1:20" x14ac:dyDescent="0.35">
      <c r="A527" s="4">
        <v>526</v>
      </c>
      <c r="B527" s="4" t="s">
        <v>31</v>
      </c>
      <c r="C527" s="4" t="s">
        <v>24</v>
      </c>
      <c r="D527" s="4" t="s">
        <v>32</v>
      </c>
      <c r="E527" s="4" t="s">
        <v>26</v>
      </c>
      <c r="F527" s="10" t="s">
        <v>305</v>
      </c>
      <c r="G527" s="11" t="s">
        <v>295</v>
      </c>
      <c r="H527" s="4">
        <v>26</v>
      </c>
      <c r="I527" s="12">
        <v>19663.61</v>
      </c>
      <c r="J527" s="12">
        <v>511253.86</v>
      </c>
      <c r="K527" s="12">
        <v>4801.7299999999996</v>
      </c>
      <c r="L527" s="4">
        <v>799</v>
      </c>
      <c r="M527" s="4" t="s">
        <v>35</v>
      </c>
      <c r="N527" s="4" t="str" cm="1">
        <f t="array" ref="N527">_xlfn.SWITCH(E527,"Delhi","North","Chennai","South","Hyderabad","South","Mumbai","Central","Bangalore","South")</f>
        <v>South</v>
      </c>
      <c r="O527" s="12">
        <v>125435.94</v>
      </c>
      <c r="P527" s="4">
        <f>Table1[[#This Row],[Delivery_Date]]-Table1[[#This Row],[Order_Date]]</f>
        <v>4</v>
      </c>
      <c r="Q527" s="4" t="str">
        <f>IF(Table1[[#This Row],[Delivery delay days]]&gt;5,"delay","on time")</f>
        <v>on time</v>
      </c>
      <c r="R527" s="10">
        <f>DATEVALUE(Table1[[#This Row],[Delivery_Date]])</f>
        <v>45295</v>
      </c>
      <c r="S527" s="10">
        <f>DATEVALUE(Table1[[#This Row],[Order_Date]])</f>
        <v>45291</v>
      </c>
      <c r="T527" s="4" t="str" cm="1">
        <f t="array" ref="T527">_xlfn.IFS(Table1[[#This Row],[Inventory_Level]]&lt;=200,"low",Table1[[#This Row],[Inventory_Level]]&gt;=700,"high",Table1[[#This Row],[Inventory_Level]]&gt;200,"medium")</f>
        <v>high</v>
      </c>
    </row>
    <row r="528" spans="1:20" x14ac:dyDescent="0.35">
      <c r="A528" s="4">
        <v>527</v>
      </c>
      <c r="B528" s="4" t="s">
        <v>37</v>
      </c>
      <c r="C528" s="4" t="s">
        <v>16</v>
      </c>
      <c r="D528" s="4" t="s">
        <v>45</v>
      </c>
      <c r="E528" s="4" t="s">
        <v>52</v>
      </c>
      <c r="F528" s="10" t="s">
        <v>210</v>
      </c>
      <c r="G528" s="11" t="s">
        <v>387</v>
      </c>
      <c r="H528" s="4">
        <v>85</v>
      </c>
      <c r="I528" s="12">
        <v>26821.58</v>
      </c>
      <c r="J528" s="12">
        <v>2279834.2999999998</v>
      </c>
      <c r="K528" s="12">
        <v>657.88</v>
      </c>
      <c r="L528" s="4">
        <v>332</v>
      </c>
      <c r="M528" s="4" t="s">
        <v>21</v>
      </c>
      <c r="N528" s="4" t="str" cm="1">
        <f t="array" ref="N528">_xlfn.SWITCH(E528,"Delhi","North","Chennai","South","Hyderabad","South","Mumbai","Central","Bangalore","South")</f>
        <v>Central</v>
      </c>
      <c r="O528" s="12">
        <v>290582.09999999998</v>
      </c>
      <c r="P528" s="4">
        <f>Table1[[#This Row],[Delivery_Date]]-Table1[[#This Row],[Order_Date]]</f>
        <v>11</v>
      </c>
      <c r="Q528" s="4" t="str">
        <f>IF(Table1[[#This Row],[Delivery delay days]]&gt;5,"delay","on time")</f>
        <v>delay</v>
      </c>
      <c r="R528" s="10">
        <f>DATEVALUE(Table1[[#This Row],[Delivery_Date]])</f>
        <v>45018</v>
      </c>
      <c r="S528" s="10">
        <f>DATEVALUE(Table1[[#This Row],[Order_Date]])</f>
        <v>45007</v>
      </c>
      <c r="T528" s="4" t="str" cm="1">
        <f t="array" ref="T528">_xlfn.IFS(Table1[[#This Row],[Inventory_Level]]&lt;=200,"low",Table1[[#This Row],[Inventory_Level]]&gt;=700,"high",Table1[[#This Row],[Inventory_Level]]&gt;200,"medium")</f>
        <v>medium</v>
      </c>
    </row>
    <row r="529" spans="1:20" x14ac:dyDescent="0.35">
      <c r="A529" s="4">
        <v>528</v>
      </c>
      <c r="B529" s="4" t="s">
        <v>59</v>
      </c>
      <c r="C529" s="4" t="s">
        <v>16</v>
      </c>
      <c r="D529" s="4" t="s">
        <v>45</v>
      </c>
      <c r="E529" s="4" t="s">
        <v>26</v>
      </c>
      <c r="F529" s="10" t="s">
        <v>283</v>
      </c>
      <c r="G529" s="11" t="s">
        <v>174</v>
      </c>
      <c r="H529" s="4">
        <v>49</v>
      </c>
      <c r="I529" s="12">
        <v>6458.56</v>
      </c>
      <c r="J529" s="12">
        <v>316469.44</v>
      </c>
      <c r="K529" s="12">
        <v>3679.73</v>
      </c>
      <c r="L529" s="4">
        <v>412</v>
      </c>
      <c r="M529" s="4" t="s">
        <v>42</v>
      </c>
      <c r="N529" s="4" t="str" cm="1">
        <f t="array" ref="N529">_xlfn.SWITCH(E529,"Delhi","North","Chennai","South","Hyderabad","South","Mumbai","Central","Bangalore","South")</f>
        <v>South</v>
      </c>
      <c r="O529" s="12">
        <v>75846.02</v>
      </c>
      <c r="P529" s="4">
        <f>Table1[[#This Row],[Delivery_Date]]-Table1[[#This Row],[Order_Date]]</f>
        <v>11</v>
      </c>
      <c r="Q529" s="4" t="str">
        <f>IF(Table1[[#This Row],[Delivery delay days]]&gt;5,"delay","on time")</f>
        <v>delay</v>
      </c>
      <c r="R529" s="10">
        <f>DATEVALUE(Table1[[#This Row],[Delivery_Date]])</f>
        <v>45066</v>
      </c>
      <c r="S529" s="10">
        <f>DATEVALUE(Table1[[#This Row],[Order_Date]])</f>
        <v>45055</v>
      </c>
      <c r="T529" s="4" t="str" cm="1">
        <f t="array" ref="T529">_xlfn.IFS(Table1[[#This Row],[Inventory_Level]]&lt;=200,"low",Table1[[#This Row],[Inventory_Level]]&gt;=700,"high",Table1[[#This Row],[Inventory_Level]]&gt;200,"medium")</f>
        <v>medium</v>
      </c>
    </row>
    <row r="530" spans="1:20" x14ac:dyDescent="0.35">
      <c r="A530" s="4">
        <v>529</v>
      </c>
      <c r="B530" s="4" t="s">
        <v>51</v>
      </c>
      <c r="C530" s="4" t="s">
        <v>24</v>
      </c>
      <c r="D530" s="4" t="s">
        <v>45</v>
      </c>
      <c r="E530" s="4" t="s">
        <v>60</v>
      </c>
      <c r="F530" s="10" t="s">
        <v>47</v>
      </c>
      <c r="G530" s="11" t="s">
        <v>380</v>
      </c>
      <c r="H530" s="4">
        <v>66</v>
      </c>
      <c r="I530" s="12">
        <v>43583.06</v>
      </c>
      <c r="J530" s="12">
        <v>2876481.96</v>
      </c>
      <c r="K530" s="12">
        <v>747.62</v>
      </c>
      <c r="L530" s="4">
        <v>380</v>
      </c>
      <c r="M530" s="4" t="s">
        <v>21</v>
      </c>
      <c r="N530" s="4" t="str" cm="1">
        <f t="array" ref="N530">_xlfn.SWITCH(E530,"Delhi","North","Chennai","South","Hyderabad","South","Mumbai","Central","Bangalore","South")</f>
        <v>South</v>
      </c>
      <c r="O530" s="12">
        <v>492217.55</v>
      </c>
      <c r="P530" s="4">
        <f>Table1[[#This Row],[Delivery_Date]]-Table1[[#This Row],[Order_Date]]</f>
        <v>14</v>
      </c>
      <c r="Q530" s="4" t="str">
        <f>IF(Table1[[#This Row],[Delivery delay days]]&gt;5,"delay","on time")</f>
        <v>delay</v>
      </c>
      <c r="R530" s="10">
        <f>DATEVALUE(Table1[[#This Row],[Delivery_Date]])</f>
        <v>45152</v>
      </c>
      <c r="S530" s="10">
        <f>DATEVALUE(Table1[[#This Row],[Order_Date]])</f>
        <v>45138</v>
      </c>
      <c r="T530" s="4" t="str" cm="1">
        <f t="array" ref="T530">_xlfn.IFS(Table1[[#This Row],[Inventory_Level]]&lt;=200,"low",Table1[[#This Row],[Inventory_Level]]&gt;=700,"high",Table1[[#This Row],[Inventory_Level]]&gt;200,"medium")</f>
        <v>medium</v>
      </c>
    </row>
    <row r="531" spans="1:20" x14ac:dyDescent="0.35">
      <c r="A531" s="4">
        <v>530</v>
      </c>
      <c r="B531" s="4" t="s">
        <v>31</v>
      </c>
      <c r="C531" s="4" t="s">
        <v>38</v>
      </c>
      <c r="D531" s="4" t="s">
        <v>25</v>
      </c>
      <c r="E531" s="4" t="s">
        <v>60</v>
      </c>
      <c r="F531" s="10" t="s">
        <v>306</v>
      </c>
      <c r="G531" s="11" t="s">
        <v>388</v>
      </c>
      <c r="H531" s="4">
        <v>70</v>
      </c>
      <c r="I531" s="12">
        <v>43481.07</v>
      </c>
      <c r="J531" s="12">
        <v>3043674.9</v>
      </c>
      <c r="K531" s="12">
        <v>1127.6300000000001</v>
      </c>
      <c r="L531" s="4">
        <v>73</v>
      </c>
      <c r="M531" s="4" t="s">
        <v>21</v>
      </c>
      <c r="N531" s="4" t="str" cm="1">
        <f t="array" ref="N531">_xlfn.SWITCH(E531,"Delhi","North","Chennai","South","Hyderabad","South","Mumbai","Central","Bangalore","South")</f>
        <v>South</v>
      </c>
      <c r="O531" s="12">
        <v>407564.09</v>
      </c>
      <c r="P531" s="4">
        <f>Table1[[#This Row],[Delivery_Date]]-Table1[[#This Row],[Order_Date]]</f>
        <v>14</v>
      </c>
      <c r="Q531" s="4" t="str">
        <f>IF(Table1[[#This Row],[Delivery delay days]]&gt;5,"delay","on time")</f>
        <v>delay</v>
      </c>
      <c r="R531" s="10">
        <f>DATEVALUE(Table1[[#This Row],[Delivery_Date]])</f>
        <v>45296</v>
      </c>
      <c r="S531" s="10">
        <f>DATEVALUE(Table1[[#This Row],[Order_Date]])</f>
        <v>45282</v>
      </c>
      <c r="T531" s="4" t="str" cm="1">
        <f t="array" ref="T531">_xlfn.IFS(Table1[[#This Row],[Inventory_Level]]&lt;=200,"low",Table1[[#This Row],[Inventory_Level]]&gt;=700,"high",Table1[[#This Row],[Inventory_Level]]&gt;200,"medium")</f>
        <v>low</v>
      </c>
    </row>
    <row r="532" spans="1:20" x14ac:dyDescent="0.35">
      <c r="A532" s="4">
        <v>531</v>
      </c>
      <c r="B532" s="4" t="s">
        <v>23</v>
      </c>
      <c r="C532" s="4" t="s">
        <v>38</v>
      </c>
      <c r="D532" s="4" t="s">
        <v>45</v>
      </c>
      <c r="E532" s="4" t="s">
        <v>52</v>
      </c>
      <c r="F532" s="10" t="s">
        <v>101</v>
      </c>
      <c r="G532" s="11" t="s">
        <v>187</v>
      </c>
      <c r="H532" s="4">
        <v>16</v>
      </c>
      <c r="I532" s="12">
        <v>5325.82</v>
      </c>
      <c r="J532" s="12">
        <v>85213.119999999995</v>
      </c>
      <c r="K532" s="12">
        <v>3807.19</v>
      </c>
      <c r="L532" s="4">
        <v>699</v>
      </c>
      <c r="M532" s="4" t="s">
        <v>21</v>
      </c>
      <c r="N532" s="4" t="str" cm="1">
        <f t="array" ref="N532">_xlfn.SWITCH(E532,"Delhi","North","Chennai","South","Hyderabad","South","Mumbai","Central","Bangalore","South")</f>
        <v>Central</v>
      </c>
      <c r="O532" s="12">
        <v>16287.12</v>
      </c>
      <c r="P532" s="4">
        <f>Table1[[#This Row],[Delivery_Date]]-Table1[[#This Row],[Order_Date]]</f>
        <v>7</v>
      </c>
      <c r="Q532" s="4" t="str">
        <f>IF(Table1[[#This Row],[Delivery delay days]]&gt;5,"delay","on time")</f>
        <v>delay</v>
      </c>
      <c r="R532" s="10">
        <f>DATEVALUE(Table1[[#This Row],[Delivery_Date]])</f>
        <v>45003</v>
      </c>
      <c r="S532" s="10">
        <f>DATEVALUE(Table1[[#This Row],[Order_Date]])</f>
        <v>44996</v>
      </c>
      <c r="T532" s="4" t="str" cm="1">
        <f t="array" ref="T532">_xlfn.IFS(Table1[[#This Row],[Inventory_Level]]&lt;=200,"low",Table1[[#This Row],[Inventory_Level]]&gt;=700,"high",Table1[[#This Row],[Inventory_Level]]&gt;200,"medium")</f>
        <v>medium</v>
      </c>
    </row>
    <row r="533" spans="1:20" x14ac:dyDescent="0.35">
      <c r="A533" s="4">
        <v>532</v>
      </c>
      <c r="B533" s="4" t="s">
        <v>37</v>
      </c>
      <c r="C533" s="4" t="s">
        <v>38</v>
      </c>
      <c r="D533" s="4" t="s">
        <v>25</v>
      </c>
      <c r="E533" s="4" t="s">
        <v>18</v>
      </c>
      <c r="F533" s="10" t="s">
        <v>279</v>
      </c>
      <c r="G533" s="11" t="s">
        <v>200</v>
      </c>
      <c r="H533" s="4">
        <v>82</v>
      </c>
      <c r="I533" s="12">
        <v>45013.760000000002</v>
      </c>
      <c r="J533" s="12">
        <v>3691128.32</v>
      </c>
      <c r="K533" s="12">
        <v>1946.6</v>
      </c>
      <c r="L533" s="4">
        <v>388</v>
      </c>
      <c r="M533" s="4" t="s">
        <v>35</v>
      </c>
      <c r="N533" s="4" t="str" cm="1">
        <f t="array" ref="N533">_xlfn.SWITCH(E533,"Delhi","North","Chennai","South","Hyderabad","South","Mumbai","Central","Bangalore","South")</f>
        <v>North</v>
      </c>
      <c r="O533" s="12">
        <v>787960.61</v>
      </c>
      <c r="P533" s="4">
        <f>Table1[[#This Row],[Delivery_Date]]-Table1[[#This Row],[Order_Date]]</f>
        <v>1</v>
      </c>
      <c r="Q533" s="4" t="str">
        <f>IF(Table1[[#This Row],[Delivery delay days]]&gt;5,"delay","on time")</f>
        <v>on time</v>
      </c>
      <c r="R533" s="10">
        <f>DATEVALUE(Table1[[#This Row],[Delivery_Date]])</f>
        <v>45172</v>
      </c>
      <c r="S533" s="10">
        <f>DATEVALUE(Table1[[#This Row],[Order_Date]])</f>
        <v>45171</v>
      </c>
      <c r="T533" s="4" t="str" cm="1">
        <f t="array" ref="T533">_xlfn.IFS(Table1[[#This Row],[Inventory_Level]]&lt;=200,"low",Table1[[#This Row],[Inventory_Level]]&gt;=700,"high",Table1[[#This Row],[Inventory_Level]]&gt;200,"medium")</f>
        <v>medium</v>
      </c>
    </row>
    <row r="534" spans="1:20" x14ac:dyDescent="0.35">
      <c r="A534" s="4">
        <v>533</v>
      </c>
      <c r="B534" s="4" t="s">
        <v>37</v>
      </c>
      <c r="C534" s="4" t="s">
        <v>38</v>
      </c>
      <c r="D534" s="4" t="s">
        <v>17</v>
      </c>
      <c r="E534" s="4" t="s">
        <v>60</v>
      </c>
      <c r="F534" s="10" t="s">
        <v>253</v>
      </c>
      <c r="G534" s="11" t="s">
        <v>389</v>
      </c>
      <c r="H534" s="4">
        <v>55</v>
      </c>
      <c r="I534" s="12">
        <v>7661.03</v>
      </c>
      <c r="J534" s="12">
        <v>421356.65</v>
      </c>
      <c r="K534" s="12">
        <v>3885.09</v>
      </c>
      <c r="L534" s="4">
        <v>358</v>
      </c>
      <c r="M534" s="4" t="s">
        <v>42</v>
      </c>
      <c r="N534" s="4" t="str" cm="1">
        <f t="array" ref="N534">_xlfn.SWITCH(E534,"Delhi","North","Chennai","South","Hyderabad","South","Mumbai","Central","Bangalore","South")</f>
        <v>South</v>
      </c>
      <c r="O534" s="12">
        <v>79951.149999999994</v>
      </c>
      <c r="P534" s="4">
        <f>Table1[[#This Row],[Delivery_Date]]-Table1[[#This Row],[Order_Date]]</f>
        <v>15</v>
      </c>
      <c r="Q534" s="4" t="str">
        <f>IF(Table1[[#This Row],[Delivery delay days]]&gt;5,"delay","on time")</f>
        <v>delay</v>
      </c>
      <c r="R534" s="10">
        <f>DATEVALUE(Table1[[#This Row],[Delivery_Date]])</f>
        <v>45109</v>
      </c>
      <c r="S534" s="10">
        <f>DATEVALUE(Table1[[#This Row],[Order_Date]])</f>
        <v>45094</v>
      </c>
      <c r="T534" s="4" t="str" cm="1">
        <f t="array" ref="T534">_xlfn.IFS(Table1[[#This Row],[Inventory_Level]]&lt;=200,"low",Table1[[#This Row],[Inventory_Level]]&gt;=700,"high",Table1[[#This Row],[Inventory_Level]]&gt;200,"medium")</f>
        <v>medium</v>
      </c>
    </row>
    <row r="535" spans="1:20" x14ac:dyDescent="0.35">
      <c r="A535" s="4">
        <v>534</v>
      </c>
      <c r="B535" s="4" t="s">
        <v>15</v>
      </c>
      <c r="C535" s="4" t="s">
        <v>16</v>
      </c>
      <c r="D535" s="4" t="s">
        <v>17</v>
      </c>
      <c r="E535" s="4" t="s">
        <v>52</v>
      </c>
      <c r="F535" s="10" t="s">
        <v>214</v>
      </c>
      <c r="G535" s="11" t="s">
        <v>249</v>
      </c>
      <c r="H535" s="4">
        <v>13</v>
      </c>
      <c r="I535" s="12">
        <v>7780.01</v>
      </c>
      <c r="J535" s="12">
        <v>101140.13</v>
      </c>
      <c r="K535" s="12">
        <v>3618.94</v>
      </c>
      <c r="L535" s="4">
        <v>980</v>
      </c>
      <c r="M535" s="4" t="s">
        <v>35</v>
      </c>
      <c r="N535" s="4" t="str" cm="1">
        <f t="array" ref="N535">_xlfn.SWITCH(E535,"Delhi","North","Chennai","South","Hyderabad","South","Mumbai","Central","Bangalore","South")</f>
        <v>Central</v>
      </c>
      <c r="O535" s="12">
        <v>22326.17</v>
      </c>
      <c r="P535" s="4">
        <f>Table1[[#This Row],[Delivery_Date]]-Table1[[#This Row],[Order_Date]]</f>
        <v>6</v>
      </c>
      <c r="Q535" s="4" t="str">
        <f>IF(Table1[[#This Row],[Delivery delay days]]&gt;5,"delay","on time")</f>
        <v>delay</v>
      </c>
      <c r="R535" s="10">
        <f>DATEVALUE(Table1[[#This Row],[Delivery_Date]])</f>
        <v>45021</v>
      </c>
      <c r="S535" s="10">
        <f>DATEVALUE(Table1[[#This Row],[Order_Date]])</f>
        <v>45015</v>
      </c>
      <c r="T535" s="4" t="str" cm="1">
        <f t="array" ref="T535">_xlfn.IFS(Table1[[#This Row],[Inventory_Level]]&lt;=200,"low",Table1[[#This Row],[Inventory_Level]]&gt;=700,"high",Table1[[#This Row],[Inventory_Level]]&gt;200,"medium")</f>
        <v>high</v>
      </c>
    </row>
    <row r="536" spans="1:20" x14ac:dyDescent="0.35">
      <c r="A536" s="4">
        <v>535</v>
      </c>
      <c r="B536" s="4" t="s">
        <v>23</v>
      </c>
      <c r="C536" s="4" t="s">
        <v>38</v>
      </c>
      <c r="D536" s="4" t="s">
        <v>39</v>
      </c>
      <c r="E536" s="4" t="s">
        <v>60</v>
      </c>
      <c r="F536" s="10" t="s">
        <v>112</v>
      </c>
      <c r="G536" s="11" t="s">
        <v>109</v>
      </c>
      <c r="H536" s="4">
        <v>15</v>
      </c>
      <c r="I536" s="12">
        <v>16330.85</v>
      </c>
      <c r="J536" s="12">
        <v>244962.75</v>
      </c>
      <c r="K536" s="12">
        <v>1058.83</v>
      </c>
      <c r="L536" s="4">
        <v>494</v>
      </c>
      <c r="M536" s="4" t="s">
        <v>42</v>
      </c>
      <c r="N536" s="4" t="str" cm="1">
        <f t="array" ref="N536">_xlfn.SWITCH(E536,"Delhi","North","Chennai","South","Hyderabad","South","Mumbai","Central","Bangalore","South")</f>
        <v>South</v>
      </c>
      <c r="O536" s="12">
        <v>43497.79</v>
      </c>
      <c r="P536" s="4">
        <f>Table1[[#This Row],[Delivery_Date]]-Table1[[#This Row],[Order_Date]]</f>
        <v>1</v>
      </c>
      <c r="Q536" s="4" t="str">
        <f>IF(Table1[[#This Row],[Delivery delay days]]&gt;5,"delay","on time")</f>
        <v>on time</v>
      </c>
      <c r="R536" s="10">
        <f>DATEVALUE(Table1[[#This Row],[Delivery_Date]])</f>
        <v>45163</v>
      </c>
      <c r="S536" s="10">
        <f>DATEVALUE(Table1[[#This Row],[Order_Date]])</f>
        <v>45162</v>
      </c>
      <c r="T536" s="4" t="str" cm="1">
        <f t="array" ref="T536">_xlfn.IFS(Table1[[#This Row],[Inventory_Level]]&lt;=200,"low",Table1[[#This Row],[Inventory_Level]]&gt;=700,"high",Table1[[#This Row],[Inventory_Level]]&gt;200,"medium")</f>
        <v>medium</v>
      </c>
    </row>
    <row r="537" spans="1:20" x14ac:dyDescent="0.35">
      <c r="A537" s="4">
        <v>536</v>
      </c>
      <c r="B537" s="4" t="s">
        <v>31</v>
      </c>
      <c r="C537" s="4" t="s">
        <v>38</v>
      </c>
      <c r="D537" s="4" t="s">
        <v>17</v>
      </c>
      <c r="E537" s="4" t="s">
        <v>52</v>
      </c>
      <c r="F537" s="10" t="s">
        <v>209</v>
      </c>
      <c r="G537" s="11" t="s">
        <v>356</v>
      </c>
      <c r="H537" s="4">
        <v>80</v>
      </c>
      <c r="I537" s="12">
        <v>2665.81</v>
      </c>
      <c r="J537" s="12">
        <v>213264.8</v>
      </c>
      <c r="K537" s="12">
        <v>1202.5</v>
      </c>
      <c r="L537" s="4">
        <v>983</v>
      </c>
      <c r="M537" s="4" t="s">
        <v>21</v>
      </c>
      <c r="N537" s="4" t="str" cm="1">
        <f t="array" ref="N537">_xlfn.SWITCH(E537,"Delhi","North","Chennai","South","Hyderabad","South","Mumbai","Central","Bangalore","South")</f>
        <v>Central</v>
      </c>
      <c r="O537" s="12">
        <v>26714.41</v>
      </c>
      <c r="P537" s="4">
        <f>Table1[[#This Row],[Delivery_Date]]-Table1[[#This Row],[Order_Date]]</f>
        <v>9</v>
      </c>
      <c r="Q537" s="4" t="str">
        <f>IF(Table1[[#This Row],[Delivery delay days]]&gt;5,"delay","on time")</f>
        <v>delay</v>
      </c>
      <c r="R537" s="10">
        <f>DATEVALUE(Table1[[#This Row],[Delivery_Date]])</f>
        <v>45126</v>
      </c>
      <c r="S537" s="10">
        <f>DATEVALUE(Table1[[#This Row],[Order_Date]])</f>
        <v>45117</v>
      </c>
      <c r="T537" s="4" t="str" cm="1">
        <f t="array" ref="T537">_xlfn.IFS(Table1[[#This Row],[Inventory_Level]]&lt;=200,"low",Table1[[#This Row],[Inventory_Level]]&gt;=700,"high",Table1[[#This Row],[Inventory_Level]]&gt;200,"medium")</f>
        <v>high</v>
      </c>
    </row>
    <row r="538" spans="1:20" x14ac:dyDescent="0.35">
      <c r="A538" s="4">
        <v>537</v>
      </c>
      <c r="B538" s="4" t="s">
        <v>15</v>
      </c>
      <c r="C538" s="4" t="s">
        <v>24</v>
      </c>
      <c r="D538" s="4" t="s">
        <v>32</v>
      </c>
      <c r="E538" s="4" t="s">
        <v>60</v>
      </c>
      <c r="F538" s="10" t="s">
        <v>313</v>
      </c>
      <c r="G538" s="11" t="s">
        <v>27</v>
      </c>
      <c r="H538" s="4">
        <v>21</v>
      </c>
      <c r="I538" s="12">
        <v>19714.61</v>
      </c>
      <c r="J538" s="12">
        <v>414006.81</v>
      </c>
      <c r="K538" s="12">
        <v>3802.36</v>
      </c>
      <c r="L538" s="4">
        <v>455</v>
      </c>
      <c r="M538" s="4" t="s">
        <v>21</v>
      </c>
      <c r="N538" s="4" t="str" cm="1">
        <f t="array" ref="N538">_xlfn.SWITCH(E538,"Delhi","North","Chennai","South","Hyderabad","South","Mumbai","Central","Bangalore","South")</f>
        <v>South</v>
      </c>
      <c r="O538" s="12">
        <v>54607.24</v>
      </c>
      <c r="P538" s="4">
        <f>Table1[[#This Row],[Delivery_Date]]-Table1[[#This Row],[Order_Date]]</f>
        <v>1</v>
      </c>
      <c r="Q538" s="4" t="str">
        <f>IF(Table1[[#This Row],[Delivery delay days]]&gt;5,"delay","on time")</f>
        <v>on time</v>
      </c>
      <c r="R538" s="10">
        <f>DATEVALUE(Table1[[#This Row],[Delivery_Date]])</f>
        <v>45134</v>
      </c>
      <c r="S538" s="10">
        <f>DATEVALUE(Table1[[#This Row],[Order_Date]])</f>
        <v>45133</v>
      </c>
      <c r="T538" s="4" t="str" cm="1">
        <f t="array" ref="T538">_xlfn.IFS(Table1[[#This Row],[Inventory_Level]]&lt;=200,"low",Table1[[#This Row],[Inventory_Level]]&gt;=700,"high",Table1[[#This Row],[Inventory_Level]]&gt;200,"medium")</f>
        <v>medium</v>
      </c>
    </row>
    <row r="539" spans="1:20" x14ac:dyDescent="0.35">
      <c r="A539" s="4">
        <v>538</v>
      </c>
      <c r="B539" s="4" t="s">
        <v>51</v>
      </c>
      <c r="C539" s="4" t="s">
        <v>24</v>
      </c>
      <c r="D539" s="4" t="s">
        <v>25</v>
      </c>
      <c r="E539" s="4" t="s">
        <v>52</v>
      </c>
      <c r="F539" s="10" t="s">
        <v>288</v>
      </c>
      <c r="G539" s="11" t="s">
        <v>311</v>
      </c>
      <c r="H539" s="4">
        <v>32</v>
      </c>
      <c r="I539" s="12">
        <v>40610.78</v>
      </c>
      <c r="J539" s="12">
        <v>1299544.96</v>
      </c>
      <c r="K539" s="12">
        <v>2784.98</v>
      </c>
      <c r="L539" s="4">
        <v>71</v>
      </c>
      <c r="M539" s="4" t="s">
        <v>21</v>
      </c>
      <c r="N539" s="4" t="str" cm="1">
        <f t="array" ref="N539">_xlfn.SWITCH(E539,"Delhi","North","Chennai","South","Hyderabad","South","Mumbai","Central","Bangalore","South")</f>
        <v>Central</v>
      </c>
      <c r="O539" s="12">
        <v>266002.19</v>
      </c>
      <c r="P539" s="4">
        <f>Table1[[#This Row],[Delivery_Date]]-Table1[[#This Row],[Order_Date]]</f>
        <v>10</v>
      </c>
      <c r="Q539" s="4" t="str">
        <f>IF(Table1[[#This Row],[Delivery delay days]]&gt;5,"delay","on time")</f>
        <v>delay</v>
      </c>
      <c r="R539" s="10">
        <f>DATEVALUE(Table1[[#This Row],[Delivery_Date]])</f>
        <v>45221</v>
      </c>
      <c r="S539" s="10">
        <f>DATEVALUE(Table1[[#This Row],[Order_Date]])</f>
        <v>45211</v>
      </c>
      <c r="T539" s="4" t="str" cm="1">
        <f t="array" ref="T539">_xlfn.IFS(Table1[[#This Row],[Inventory_Level]]&lt;=200,"low",Table1[[#This Row],[Inventory_Level]]&gt;=700,"high",Table1[[#This Row],[Inventory_Level]]&gt;200,"medium")</f>
        <v>low</v>
      </c>
    </row>
    <row r="540" spans="1:20" x14ac:dyDescent="0.35">
      <c r="A540" s="4">
        <v>539</v>
      </c>
      <c r="B540" s="4" t="s">
        <v>31</v>
      </c>
      <c r="C540" s="4" t="s">
        <v>16</v>
      </c>
      <c r="D540" s="4" t="s">
        <v>17</v>
      </c>
      <c r="E540" s="4" t="s">
        <v>46</v>
      </c>
      <c r="F540" s="10" t="s">
        <v>169</v>
      </c>
      <c r="G540" s="11" t="s">
        <v>390</v>
      </c>
      <c r="H540" s="4">
        <v>52</v>
      </c>
      <c r="I540" s="12">
        <v>38767.620000000003</v>
      </c>
      <c r="J540" s="12">
        <v>2015916.24</v>
      </c>
      <c r="K540" s="12">
        <v>4019.86</v>
      </c>
      <c r="L540" s="4">
        <v>811</v>
      </c>
      <c r="M540" s="4" t="s">
        <v>29</v>
      </c>
      <c r="N540" s="4" t="str" cm="1">
        <f t="array" ref="N540">_xlfn.SWITCH(E540,"Delhi","North","Chennai","South","Hyderabad","South","Mumbai","Central","Bangalore","South")</f>
        <v>South</v>
      </c>
      <c r="O540" s="12">
        <v>437711.57</v>
      </c>
      <c r="P540" s="4">
        <f>Table1[[#This Row],[Delivery_Date]]-Table1[[#This Row],[Order_Date]]</f>
        <v>12</v>
      </c>
      <c r="Q540" s="4" t="str">
        <f>IF(Table1[[#This Row],[Delivery delay days]]&gt;5,"delay","on time")</f>
        <v>delay</v>
      </c>
      <c r="R540" s="10">
        <f>DATEVALUE(Table1[[#This Row],[Delivery_Date]])</f>
        <v>45100</v>
      </c>
      <c r="S540" s="10">
        <f>DATEVALUE(Table1[[#This Row],[Order_Date]])</f>
        <v>45088</v>
      </c>
      <c r="T540" s="4" t="str" cm="1">
        <f t="array" ref="T540">_xlfn.IFS(Table1[[#This Row],[Inventory_Level]]&lt;=200,"low",Table1[[#This Row],[Inventory_Level]]&gt;=700,"high",Table1[[#This Row],[Inventory_Level]]&gt;200,"medium")</f>
        <v>high</v>
      </c>
    </row>
    <row r="541" spans="1:20" x14ac:dyDescent="0.35">
      <c r="A541" s="4">
        <v>540</v>
      </c>
      <c r="B541" s="4" t="s">
        <v>59</v>
      </c>
      <c r="C541" s="4" t="s">
        <v>38</v>
      </c>
      <c r="D541" s="4" t="s">
        <v>39</v>
      </c>
      <c r="E541" s="4" t="s">
        <v>46</v>
      </c>
      <c r="F541" s="10" t="s">
        <v>84</v>
      </c>
      <c r="G541" s="11" t="s">
        <v>146</v>
      </c>
      <c r="H541" s="4">
        <v>16</v>
      </c>
      <c r="I541" s="12">
        <v>22281.22</v>
      </c>
      <c r="J541" s="12">
        <v>356499.52</v>
      </c>
      <c r="K541" s="12">
        <v>1275.46</v>
      </c>
      <c r="L541" s="4">
        <v>981</v>
      </c>
      <c r="M541" s="4" t="s">
        <v>29</v>
      </c>
      <c r="N541" s="4" t="str" cm="1">
        <f t="array" ref="N541">_xlfn.SWITCH(E541,"Delhi","North","Chennai","South","Hyderabad","South","Mumbai","Central","Bangalore","South")</f>
        <v>South</v>
      </c>
      <c r="O541" s="12">
        <v>18317.759999999998</v>
      </c>
      <c r="P541" s="4">
        <f>Table1[[#This Row],[Delivery_Date]]-Table1[[#This Row],[Order_Date]]</f>
        <v>15</v>
      </c>
      <c r="Q541" s="4" t="str">
        <f>IF(Table1[[#This Row],[Delivery delay days]]&gt;5,"delay","on time")</f>
        <v>delay</v>
      </c>
      <c r="R541" s="10">
        <f>DATEVALUE(Table1[[#This Row],[Delivery_Date]])</f>
        <v>45200</v>
      </c>
      <c r="S541" s="10">
        <f>DATEVALUE(Table1[[#This Row],[Order_Date]])</f>
        <v>45185</v>
      </c>
      <c r="T541" s="4" t="str" cm="1">
        <f t="array" ref="T541">_xlfn.IFS(Table1[[#This Row],[Inventory_Level]]&lt;=200,"low",Table1[[#This Row],[Inventory_Level]]&gt;=700,"high",Table1[[#This Row],[Inventory_Level]]&gt;200,"medium")</f>
        <v>high</v>
      </c>
    </row>
    <row r="542" spans="1:20" x14ac:dyDescent="0.35">
      <c r="A542" s="4">
        <v>541</v>
      </c>
      <c r="B542" s="4" t="s">
        <v>51</v>
      </c>
      <c r="C542" s="4" t="s">
        <v>38</v>
      </c>
      <c r="D542" s="4" t="s">
        <v>17</v>
      </c>
      <c r="E542" s="4" t="s">
        <v>18</v>
      </c>
      <c r="F542" s="10" t="s">
        <v>132</v>
      </c>
      <c r="G542" s="11" t="s">
        <v>330</v>
      </c>
      <c r="H542" s="4">
        <v>21</v>
      </c>
      <c r="I542" s="12">
        <v>7536.29</v>
      </c>
      <c r="J542" s="12">
        <v>158262.09</v>
      </c>
      <c r="K542" s="12">
        <v>3011.86</v>
      </c>
      <c r="L542" s="4">
        <v>568</v>
      </c>
      <c r="M542" s="4" t="s">
        <v>21</v>
      </c>
      <c r="N542" s="4" t="str" cm="1">
        <f t="array" ref="N542">_xlfn.SWITCH(E542,"Delhi","North","Chennai","South","Hyderabad","South","Mumbai","Central","Bangalore","South")</f>
        <v>North</v>
      </c>
      <c r="O542" s="12">
        <v>36208.089999999997</v>
      </c>
      <c r="P542" s="4">
        <f>Table1[[#This Row],[Delivery_Date]]-Table1[[#This Row],[Order_Date]]</f>
        <v>10</v>
      </c>
      <c r="Q542" s="4" t="str">
        <f>IF(Table1[[#This Row],[Delivery delay days]]&gt;5,"delay","on time")</f>
        <v>delay</v>
      </c>
      <c r="R542" s="10">
        <f>DATEVALUE(Table1[[#This Row],[Delivery_Date]])</f>
        <v>45257</v>
      </c>
      <c r="S542" s="10">
        <f>DATEVALUE(Table1[[#This Row],[Order_Date]])</f>
        <v>45247</v>
      </c>
      <c r="T542" s="4" t="str" cm="1">
        <f t="array" ref="T542">_xlfn.IFS(Table1[[#This Row],[Inventory_Level]]&lt;=200,"low",Table1[[#This Row],[Inventory_Level]]&gt;=700,"high",Table1[[#This Row],[Inventory_Level]]&gt;200,"medium")</f>
        <v>medium</v>
      </c>
    </row>
    <row r="543" spans="1:20" x14ac:dyDescent="0.35">
      <c r="A543" s="4">
        <v>542</v>
      </c>
      <c r="B543" s="4" t="s">
        <v>44</v>
      </c>
      <c r="C543" s="4" t="s">
        <v>16</v>
      </c>
      <c r="D543" s="4" t="s">
        <v>39</v>
      </c>
      <c r="E543" s="4" t="s">
        <v>52</v>
      </c>
      <c r="F543" s="10" t="s">
        <v>257</v>
      </c>
      <c r="G543" s="11" t="s">
        <v>371</v>
      </c>
      <c r="H543" s="4">
        <v>19</v>
      </c>
      <c r="I543" s="12">
        <v>38398.35</v>
      </c>
      <c r="J543" s="12">
        <v>729568.65</v>
      </c>
      <c r="K543" s="12">
        <v>3677.26</v>
      </c>
      <c r="L543" s="4">
        <v>852</v>
      </c>
      <c r="M543" s="4" t="s">
        <v>21</v>
      </c>
      <c r="N543" s="4" t="str" cm="1">
        <f t="array" ref="N543">_xlfn.SWITCH(E543,"Delhi","North","Chennai","South","Hyderabad","South","Mumbai","Central","Bangalore","South")</f>
        <v>Central</v>
      </c>
      <c r="O543" s="12">
        <v>77910.399999999994</v>
      </c>
      <c r="P543" s="4">
        <f>Table1[[#This Row],[Delivery_Date]]-Table1[[#This Row],[Order_Date]]</f>
        <v>3</v>
      </c>
      <c r="Q543" s="4" t="str">
        <f>IF(Table1[[#This Row],[Delivery delay days]]&gt;5,"delay","on time")</f>
        <v>on time</v>
      </c>
      <c r="R543" s="10">
        <f>DATEVALUE(Table1[[#This Row],[Delivery_Date]])</f>
        <v>45064</v>
      </c>
      <c r="S543" s="10">
        <f>DATEVALUE(Table1[[#This Row],[Order_Date]])</f>
        <v>45061</v>
      </c>
      <c r="T543" s="4" t="str" cm="1">
        <f t="array" ref="T543">_xlfn.IFS(Table1[[#This Row],[Inventory_Level]]&lt;=200,"low",Table1[[#This Row],[Inventory_Level]]&gt;=700,"high",Table1[[#This Row],[Inventory_Level]]&gt;200,"medium")</f>
        <v>high</v>
      </c>
    </row>
    <row r="544" spans="1:20" x14ac:dyDescent="0.35">
      <c r="A544" s="4">
        <v>543</v>
      </c>
      <c r="B544" s="4" t="s">
        <v>37</v>
      </c>
      <c r="C544" s="4" t="s">
        <v>16</v>
      </c>
      <c r="D544" s="4" t="s">
        <v>17</v>
      </c>
      <c r="E544" s="4" t="s">
        <v>52</v>
      </c>
      <c r="F544" s="10" t="s">
        <v>376</v>
      </c>
      <c r="G544" s="11" t="s">
        <v>325</v>
      </c>
      <c r="H544" s="4">
        <v>89</v>
      </c>
      <c r="I544" s="12">
        <v>18502.34</v>
      </c>
      <c r="J544" s="12">
        <v>1646708.26</v>
      </c>
      <c r="K544" s="12">
        <v>1138.07</v>
      </c>
      <c r="L544" s="4">
        <v>62</v>
      </c>
      <c r="M544" s="4" t="s">
        <v>42</v>
      </c>
      <c r="N544" s="4" t="str" cm="1">
        <f t="array" ref="N544">_xlfn.SWITCH(E544,"Delhi","North","Chennai","South","Hyderabad","South","Mumbai","Central","Bangalore","South")</f>
        <v>Central</v>
      </c>
      <c r="O544" s="12">
        <v>398746.98</v>
      </c>
      <c r="P544" s="4">
        <f>Table1[[#This Row],[Delivery_Date]]-Table1[[#This Row],[Order_Date]]</f>
        <v>4</v>
      </c>
      <c r="Q544" s="4" t="str">
        <f>IF(Table1[[#This Row],[Delivery delay days]]&gt;5,"delay","on time")</f>
        <v>on time</v>
      </c>
      <c r="R544" s="10">
        <f>DATEVALUE(Table1[[#This Row],[Delivery_Date]])</f>
        <v>44945</v>
      </c>
      <c r="S544" s="10">
        <f>DATEVALUE(Table1[[#This Row],[Order_Date]])</f>
        <v>44941</v>
      </c>
      <c r="T544" s="4" t="str" cm="1">
        <f t="array" ref="T544">_xlfn.IFS(Table1[[#This Row],[Inventory_Level]]&lt;=200,"low",Table1[[#This Row],[Inventory_Level]]&gt;=700,"high",Table1[[#This Row],[Inventory_Level]]&gt;200,"medium")</f>
        <v>low</v>
      </c>
    </row>
    <row r="545" spans="1:20" x14ac:dyDescent="0.35">
      <c r="A545" s="4">
        <v>544</v>
      </c>
      <c r="B545" s="4" t="s">
        <v>15</v>
      </c>
      <c r="C545" s="4" t="s">
        <v>38</v>
      </c>
      <c r="D545" s="4" t="s">
        <v>17</v>
      </c>
      <c r="E545" s="4" t="s">
        <v>26</v>
      </c>
      <c r="F545" s="10" t="s">
        <v>391</v>
      </c>
      <c r="G545" s="11" t="s">
        <v>359</v>
      </c>
      <c r="H545" s="4">
        <v>66</v>
      </c>
      <c r="I545" s="12">
        <v>3824.96</v>
      </c>
      <c r="J545" s="12">
        <v>252447.35999999999</v>
      </c>
      <c r="K545" s="12">
        <v>3326.93</v>
      </c>
      <c r="L545" s="4">
        <v>83</v>
      </c>
      <c r="M545" s="4" t="s">
        <v>29</v>
      </c>
      <c r="N545" s="4" t="str" cm="1">
        <f t="array" ref="N545">_xlfn.SWITCH(E545,"Delhi","North","Chennai","South","Hyderabad","South","Mumbai","Central","Bangalore","South")</f>
        <v>South</v>
      </c>
      <c r="O545" s="12">
        <v>25263.53</v>
      </c>
      <c r="P545" s="4">
        <f>Table1[[#This Row],[Delivery_Date]]-Table1[[#This Row],[Order_Date]]</f>
        <v>4</v>
      </c>
      <c r="Q545" s="4" t="str">
        <f>IF(Table1[[#This Row],[Delivery delay days]]&gt;5,"delay","on time")</f>
        <v>on time</v>
      </c>
      <c r="R545" s="10">
        <f>DATEVALUE(Table1[[#This Row],[Delivery_Date]])</f>
        <v>45248</v>
      </c>
      <c r="S545" s="10">
        <f>DATEVALUE(Table1[[#This Row],[Order_Date]])</f>
        <v>45244</v>
      </c>
      <c r="T545" s="4" t="str" cm="1">
        <f t="array" ref="T545">_xlfn.IFS(Table1[[#This Row],[Inventory_Level]]&lt;=200,"low",Table1[[#This Row],[Inventory_Level]]&gt;=700,"high",Table1[[#This Row],[Inventory_Level]]&gt;200,"medium")</f>
        <v>low</v>
      </c>
    </row>
    <row r="546" spans="1:20" x14ac:dyDescent="0.35">
      <c r="A546" s="4">
        <v>545</v>
      </c>
      <c r="B546" s="4" t="s">
        <v>23</v>
      </c>
      <c r="C546" s="4" t="s">
        <v>16</v>
      </c>
      <c r="D546" s="4" t="s">
        <v>32</v>
      </c>
      <c r="E546" s="4" t="s">
        <v>60</v>
      </c>
      <c r="F546" s="10" t="s">
        <v>342</v>
      </c>
      <c r="G546" s="11" t="s">
        <v>135</v>
      </c>
      <c r="H546" s="4">
        <v>33</v>
      </c>
      <c r="I546" s="12">
        <v>44686.01</v>
      </c>
      <c r="J546" s="12">
        <v>1474638.33</v>
      </c>
      <c r="K546" s="12">
        <v>2697.82</v>
      </c>
      <c r="L546" s="4">
        <v>82</v>
      </c>
      <c r="M546" s="4" t="s">
        <v>42</v>
      </c>
      <c r="N546" s="4" t="str" cm="1">
        <f t="array" ref="N546">_xlfn.SWITCH(E546,"Delhi","North","Chennai","South","Hyderabad","South","Mumbai","Central","Bangalore","South")</f>
        <v>South</v>
      </c>
      <c r="O546" s="12">
        <v>271458.59999999998</v>
      </c>
      <c r="P546" s="4">
        <f>Table1[[#This Row],[Delivery_Date]]-Table1[[#This Row],[Order_Date]]</f>
        <v>10</v>
      </c>
      <c r="Q546" s="4" t="str">
        <f>IF(Table1[[#This Row],[Delivery delay days]]&gt;5,"delay","on time")</f>
        <v>delay</v>
      </c>
      <c r="R546" s="10">
        <f>DATEVALUE(Table1[[#This Row],[Delivery_Date]])</f>
        <v>45196</v>
      </c>
      <c r="S546" s="10">
        <f>DATEVALUE(Table1[[#This Row],[Order_Date]])</f>
        <v>45186</v>
      </c>
      <c r="T546" s="4" t="str" cm="1">
        <f t="array" ref="T546">_xlfn.IFS(Table1[[#This Row],[Inventory_Level]]&lt;=200,"low",Table1[[#This Row],[Inventory_Level]]&gt;=700,"high",Table1[[#This Row],[Inventory_Level]]&gt;200,"medium")</f>
        <v>low</v>
      </c>
    </row>
    <row r="547" spans="1:20" x14ac:dyDescent="0.35">
      <c r="A547" s="4">
        <v>546</v>
      </c>
      <c r="B547" s="4" t="s">
        <v>15</v>
      </c>
      <c r="C547" s="4" t="s">
        <v>24</v>
      </c>
      <c r="D547" s="4" t="s">
        <v>25</v>
      </c>
      <c r="E547" s="4" t="s">
        <v>18</v>
      </c>
      <c r="F547" s="10" t="s">
        <v>392</v>
      </c>
      <c r="G547" s="11" t="s">
        <v>48</v>
      </c>
      <c r="H547" s="4">
        <v>20</v>
      </c>
      <c r="I547" s="12">
        <v>44431.839999999997</v>
      </c>
      <c r="J547" s="12">
        <v>888636.8</v>
      </c>
      <c r="K547" s="12">
        <v>3169.07</v>
      </c>
      <c r="L547" s="4">
        <v>953</v>
      </c>
      <c r="M547" s="4" t="s">
        <v>21</v>
      </c>
      <c r="N547" s="4" t="str" cm="1">
        <f t="array" ref="N547">_xlfn.SWITCH(E547,"Delhi","North","Chennai","South","Hyderabad","South","Mumbai","Central","Bangalore","South")</f>
        <v>North</v>
      </c>
      <c r="O547" s="12">
        <v>162926.41</v>
      </c>
      <c r="P547" s="4">
        <f>Table1[[#This Row],[Delivery_Date]]-Table1[[#This Row],[Order_Date]]</f>
        <v>4</v>
      </c>
      <c r="Q547" s="4" t="str">
        <f>IF(Table1[[#This Row],[Delivery delay days]]&gt;5,"delay","on time")</f>
        <v>on time</v>
      </c>
      <c r="R547" s="10">
        <f>DATEVALUE(Table1[[#This Row],[Delivery_Date]])</f>
        <v>45153</v>
      </c>
      <c r="S547" s="10">
        <f>DATEVALUE(Table1[[#This Row],[Order_Date]])</f>
        <v>45149</v>
      </c>
      <c r="T547" s="4" t="str" cm="1">
        <f t="array" ref="T547">_xlfn.IFS(Table1[[#This Row],[Inventory_Level]]&lt;=200,"low",Table1[[#This Row],[Inventory_Level]]&gt;=700,"high",Table1[[#This Row],[Inventory_Level]]&gt;200,"medium")</f>
        <v>high</v>
      </c>
    </row>
    <row r="548" spans="1:20" x14ac:dyDescent="0.35">
      <c r="A548" s="4">
        <v>547</v>
      </c>
      <c r="B548" s="4" t="s">
        <v>37</v>
      </c>
      <c r="C548" s="4" t="s">
        <v>24</v>
      </c>
      <c r="D548" s="4" t="s">
        <v>39</v>
      </c>
      <c r="E548" s="4" t="s">
        <v>52</v>
      </c>
      <c r="F548" s="10" t="s">
        <v>374</v>
      </c>
      <c r="G548" s="11" t="s">
        <v>269</v>
      </c>
      <c r="H548" s="4">
        <v>78</v>
      </c>
      <c r="I548" s="12">
        <v>39688.720000000001</v>
      </c>
      <c r="J548" s="12">
        <v>3095720.16</v>
      </c>
      <c r="K548" s="12">
        <v>2279.02</v>
      </c>
      <c r="L548" s="4">
        <v>360</v>
      </c>
      <c r="M548" s="4" t="s">
        <v>42</v>
      </c>
      <c r="N548" s="4" t="str" cm="1">
        <f t="array" ref="N548">_xlfn.SWITCH(E548,"Delhi","North","Chennai","South","Hyderabad","South","Mumbai","Central","Bangalore","South")</f>
        <v>Central</v>
      </c>
      <c r="O548" s="12">
        <v>265347.78000000003</v>
      </c>
      <c r="P548" s="4">
        <f>Table1[[#This Row],[Delivery_Date]]-Table1[[#This Row],[Order_Date]]</f>
        <v>7</v>
      </c>
      <c r="Q548" s="4" t="str">
        <f>IF(Table1[[#This Row],[Delivery delay days]]&gt;5,"delay","on time")</f>
        <v>delay</v>
      </c>
      <c r="R548" s="10">
        <f>DATEVALUE(Table1[[#This Row],[Delivery_Date]])</f>
        <v>45259</v>
      </c>
      <c r="S548" s="10">
        <f>DATEVALUE(Table1[[#This Row],[Order_Date]])</f>
        <v>45252</v>
      </c>
      <c r="T548" s="4" t="str" cm="1">
        <f t="array" ref="T548">_xlfn.IFS(Table1[[#This Row],[Inventory_Level]]&lt;=200,"low",Table1[[#This Row],[Inventory_Level]]&gt;=700,"high",Table1[[#This Row],[Inventory_Level]]&gt;200,"medium")</f>
        <v>medium</v>
      </c>
    </row>
    <row r="549" spans="1:20" x14ac:dyDescent="0.35">
      <c r="A549" s="4">
        <v>548</v>
      </c>
      <c r="B549" s="4" t="s">
        <v>31</v>
      </c>
      <c r="C549" s="4" t="s">
        <v>38</v>
      </c>
      <c r="D549" s="4" t="s">
        <v>17</v>
      </c>
      <c r="E549" s="4" t="s">
        <v>18</v>
      </c>
      <c r="F549" s="10" t="s">
        <v>187</v>
      </c>
      <c r="G549" s="11" t="s">
        <v>188</v>
      </c>
      <c r="H549" s="4">
        <v>29</v>
      </c>
      <c r="I549" s="12">
        <v>14953.71</v>
      </c>
      <c r="J549" s="12">
        <v>433657.59</v>
      </c>
      <c r="K549" s="12">
        <v>118.93</v>
      </c>
      <c r="L549" s="4">
        <v>555</v>
      </c>
      <c r="M549" s="4" t="s">
        <v>21</v>
      </c>
      <c r="N549" s="4" t="str" cm="1">
        <f t="array" ref="N549">_xlfn.SWITCH(E549,"Delhi","North","Chennai","South","Hyderabad","South","Mumbai","Central","Bangalore","South")</f>
        <v>North</v>
      </c>
      <c r="O549" s="12">
        <v>94561.12</v>
      </c>
      <c r="P549" s="4">
        <f>Table1[[#This Row],[Delivery_Date]]-Table1[[#This Row],[Order_Date]]</f>
        <v>6</v>
      </c>
      <c r="Q549" s="4" t="str">
        <f>IF(Table1[[#This Row],[Delivery delay days]]&gt;5,"delay","on time")</f>
        <v>delay</v>
      </c>
      <c r="R549" s="10">
        <f>DATEVALUE(Table1[[#This Row],[Delivery_Date]])</f>
        <v>45009</v>
      </c>
      <c r="S549" s="10">
        <f>DATEVALUE(Table1[[#This Row],[Order_Date]])</f>
        <v>45003</v>
      </c>
      <c r="T549" s="4" t="str" cm="1">
        <f t="array" ref="T549">_xlfn.IFS(Table1[[#This Row],[Inventory_Level]]&lt;=200,"low",Table1[[#This Row],[Inventory_Level]]&gt;=700,"high",Table1[[#This Row],[Inventory_Level]]&gt;200,"medium")</f>
        <v>medium</v>
      </c>
    </row>
    <row r="550" spans="1:20" x14ac:dyDescent="0.35">
      <c r="A550" s="4">
        <v>549</v>
      </c>
      <c r="B550" s="4" t="s">
        <v>44</v>
      </c>
      <c r="C550" s="4" t="s">
        <v>24</v>
      </c>
      <c r="D550" s="4" t="s">
        <v>45</v>
      </c>
      <c r="E550" s="4" t="s">
        <v>60</v>
      </c>
      <c r="F550" s="10" t="s">
        <v>19</v>
      </c>
      <c r="G550" s="11" t="s">
        <v>393</v>
      </c>
      <c r="H550" s="4">
        <v>20</v>
      </c>
      <c r="I550" s="12">
        <v>8489.41</v>
      </c>
      <c r="J550" s="12">
        <v>169788.2</v>
      </c>
      <c r="K550" s="12">
        <v>1733.56</v>
      </c>
      <c r="L550" s="4">
        <v>622</v>
      </c>
      <c r="M550" s="4" t="s">
        <v>42</v>
      </c>
      <c r="N550" s="4" t="str" cm="1">
        <f t="array" ref="N550">_xlfn.SWITCH(E550,"Delhi","North","Chennai","South","Hyderabad","South","Mumbai","Central","Bangalore","South")</f>
        <v>South</v>
      </c>
      <c r="O550" s="12">
        <v>36710.839999999997</v>
      </c>
      <c r="P550" s="4">
        <f>Table1[[#This Row],[Delivery_Date]]-Table1[[#This Row],[Order_Date]]</f>
        <v>13</v>
      </c>
      <c r="Q550" s="4" t="str">
        <f>IF(Table1[[#This Row],[Delivery delay days]]&gt;5,"delay","on time")</f>
        <v>delay</v>
      </c>
      <c r="R550" s="10">
        <f>DATEVALUE(Table1[[#This Row],[Delivery_Date]])</f>
        <v>45201</v>
      </c>
      <c r="S550" s="10">
        <f>DATEVALUE(Table1[[#This Row],[Order_Date]])</f>
        <v>45188</v>
      </c>
      <c r="T550" s="4" t="str" cm="1">
        <f t="array" ref="T550">_xlfn.IFS(Table1[[#This Row],[Inventory_Level]]&lt;=200,"low",Table1[[#This Row],[Inventory_Level]]&gt;=700,"high",Table1[[#This Row],[Inventory_Level]]&gt;200,"medium")</f>
        <v>medium</v>
      </c>
    </row>
    <row r="551" spans="1:20" x14ac:dyDescent="0.35">
      <c r="A551" s="4">
        <v>550</v>
      </c>
      <c r="B551" s="4" t="s">
        <v>23</v>
      </c>
      <c r="C551" s="4" t="s">
        <v>24</v>
      </c>
      <c r="D551" s="4" t="s">
        <v>45</v>
      </c>
      <c r="E551" s="4" t="s">
        <v>18</v>
      </c>
      <c r="F551" s="10" t="s">
        <v>393</v>
      </c>
      <c r="G551" s="11" t="s">
        <v>290</v>
      </c>
      <c r="H551" s="4">
        <v>2</v>
      </c>
      <c r="I551" s="12">
        <v>19985.82</v>
      </c>
      <c r="J551" s="12">
        <v>39971.64</v>
      </c>
      <c r="K551" s="12">
        <v>1990.66</v>
      </c>
      <c r="L551" s="4">
        <v>356</v>
      </c>
      <c r="M551" s="4" t="s">
        <v>29</v>
      </c>
      <c r="N551" s="4" t="str" cm="1">
        <f t="array" ref="N551">_xlfn.SWITCH(E551,"Delhi","North","Chennai","South","Hyderabad","South","Mumbai","Central","Bangalore","South")</f>
        <v>North</v>
      </c>
      <c r="O551" s="12">
        <v>5574.71</v>
      </c>
      <c r="P551" s="4">
        <f>Table1[[#This Row],[Delivery_Date]]-Table1[[#This Row],[Order_Date]]</f>
        <v>6</v>
      </c>
      <c r="Q551" s="4" t="str">
        <f>IF(Table1[[#This Row],[Delivery delay days]]&gt;5,"delay","on time")</f>
        <v>delay</v>
      </c>
      <c r="R551" s="10">
        <f>DATEVALUE(Table1[[#This Row],[Delivery_Date]])</f>
        <v>45207</v>
      </c>
      <c r="S551" s="10">
        <f>DATEVALUE(Table1[[#This Row],[Order_Date]])</f>
        <v>45201</v>
      </c>
      <c r="T551" s="4" t="str" cm="1">
        <f t="array" ref="T551">_xlfn.IFS(Table1[[#This Row],[Inventory_Level]]&lt;=200,"low",Table1[[#This Row],[Inventory_Level]]&gt;=700,"high",Table1[[#This Row],[Inventory_Level]]&gt;200,"medium")</f>
        <v>medium</v>
      </c>
    </row>
    <row r="552" spans="1:20" x14ac:dyDescent="0.35">
      <c r="A552" s="4">
        <v>551</v>
      </c>
      <c r="B552" s="4" t="s">
        <v>44</v>
      </c>
      <c r="C552" s="4" t="s">
        <v>38</v>
      </c>
      <c r="D552" s="4" t="s">
        <v>17</v>
      </c>
      <c r="E552" s="4" t="s">
        <v>60</v>
      </c>
      <c r="F552" s="10" t="s">
        <v>382</v>
      </c>
      <c r="G552" s="11" t="s">
        <v>280</v>
      </c>
      <c r="H552" s="4">
        <v>3</v>
      </c>
      <c r="I552" s="12">
        <v>37226.67</v>
      </c>
      <c r="J552" s="12">
        <v>111680.01</v>
      </c>
      <c r="K552" s="12">
        <v>4091.72</v>
      </c>
      <c r="L552" s="4">
        <v>397</v>
      </c>
      <c r="M552" s="4" t="s">
        <v>42</v>
      </c>
      <c r="N552" s="4" t="str" cm="1">
        <f t="array" ref="N552">_xlfn.SWITCH(E552,"Delhi","North","Chennai","South","Hyderabad","South","Mumbai","Central","Bangalore","South")</f>
        <v>South</v>
      </c>
      <c r="O552" s="12">
        <v>10211.370000000001</v>
      </c>
      <c r="P552" s="4">
        <f>Table1[[#This Row],[Delivery_Date]]-Table1[[#This Row],[Order_Date]]</f>
        <v>13</v>
      </c>
      <c r="Q552" s="4" t="str">
        <f>IF(Table1[[#This Row],[Delivery delay days]]&gt;5,"delay","on time")</f>
        <v>delay</v>
      </c>
      <c r="R552" s="10">
        <f>DATEVALUE(Table1[[#This Row],[Delivery_Date]])</f>
        <v>45267</v>
      </c>
      <c r="S552" s="10">
        <f>DATEVALUE(Table1[[#This Row],[Order_Date]])</f>
        <v>45254</v>
      </c>
      <c r="T552" s="4" t="str" cm="1">
        <f t="array" ref="T552">_xlfn.IFS(Table1[[#This Row],[Inventory_Level]]&lt;=200,"low",Table1[[#This Row],[Inventory_Level]]&gt;=700,"high",Table1[[#This Row],[Inventory_Level]]&gt;200,"medium")</f>
        <v>medium</v>
      </c>
    </row>
    <row r="553" spans="1:20" x14ac:dyDescent="0.35">
      <c r="A553" s="4">
        <v>552</v>
      </c>
      <c r="B553" s="4" t="s">
        <v>65</v>
      </c>
      <c r="C553" s="4" t="s">
        <v>16</v>
      </c>
      <c r="D553" s="4" t="s">
        <v>32</v>
      </c>
      <c r="E553" s="4" t="s">
        <v>18</v>
      </c>
      <c r="F553" s="10" t="s">
        <v>139</v>
      </c>
      <c r="G553" s="11" t="s">
        <v>127</v>
      </c>
      <c r="H553" s="4">
        <v>59</v>
      </c>
      <c r="I553" s="12">
        <v>33520.17</v>
      </c>
      <c r="J553" s="12">
        <v>1977690.03</v>
      </c>
      <c r="K553" s="12">
        <v>1560.99</v>
      </c>
      <c r="L553" s="4">
        <v>975</v>
      </c>
      <c r="M553" s="4" t="s">
        <v>21</v>
      </c>
      <c r="N553" s="4" t="str" cm="1">
        <f t="array" ref="N553">_xlfn.SWITCH(E553,"Delhi","North","Chennai","South","Hyderabad","South","Mumbai","Central","Bangalore","South")</f>
        <v>North</v>
      </c>
      <c r="O553" s="12">
        <v>398505.52</v>
      </c>
      <c r="P553" s="4">
        <f>Table1[[#This Row],[Delivery_Date]]-Table1[[#This Row],[Order_Date]]</f>
        <v>15</v>
      </c>
      <c r="Q553" s="4" t="str">
        <f>IF(Table1[[#This Row],[Delivery delay days]]&gt;5,"delay","on time")</f>
        <v>delay</v>
      </c>
      <c r="R553" s="10">
        <f>DATEVALUE(Table1[[#This Row],[Delivery_Date]])</f>
        <v>44966</v>
      </c>
      <c r="S553" s="10">
        <f>DATEVALUE(Table1[[#This Row],[Order_Date]])</f>
        <v>44951</v>
      </c>
      <c r="T553" s="4" t="str" cm="1">
        <f t="array" ref="T553">_xlfn.IFS(Table1[[#This Row],[Inventory_Level]]&lt;=200,"low",Table1[[#This Row],[Inventory_Level]]&gt;=700,"high",Table1[[#This Row],[Inventory_Level]]&gt;200,"medium")</f>
        <v>high</v>
      </c>
    </row>
    <row r="554" spans="1:20" x14ac:dyDescent="0.35">
      <c r="A554" s="4">
        <v>553</v>
      </c>
      <c r="B554" s="4" t="s">
        <v>23</v>
      </c>
      <c r="C554" s="4" t="s">
        <v>38</v>
      </c>
      <c r="D554" s="4" t="s">
        <v>25</v>
      </c>
      <c r="E554" s="4" t="s">
        <v>60</v>
      </c>
      <c r="F554" s="10" t="s">
        <v>348</v>
      </c>
      <c r="G554" s="11" t="s">
        <v>305</v>
      </c>
      <c r="H554" s="4">
        <v>61</v>
      </c>
      <c r="I554" s="12">
        <v>7507.48</v>
      </c>
      <c r="J554" s="12">
        <v>457956.28</v>
      </c>
      <c r="K554" s="12">
        <v>226.61</v>
      </c>
      <c r="L554" s="4">
        <v>771</v>
      </c>
      <c r="M554" s="4" t="s">
        <v>42</v>
      </c>
      <c r="N554" s="4" t="str" cm="1">
        <f t="array" ref="N554">_xlfn.SWITCH(E554,"Delhi","North","Chennai","South","Hyderabad","South","Mumbai","Central","Bangalore","South")</f>
        <v>South</v>
      </c>
      <c r="O554" s="12">
        <v>54064.84</v>
      </c>
      <c r="P554" s="4">
        <f>Table1[[#This Row],[Delivery_Date]]-Table1[[#This Row],[Order_Date]]</f>
        <v>12</v>
      </c>
      <c r="Q554" s="4" t="str">
        <f>IF(Table1[[#This Row],[Delivery delay days]]&gt;5,"delay","on time")</f>
        <v>delay</v>
      </c>
      <c r="R554" s="10">
        <f>DATEVALUE(Table1[[#This Row],[Delivery_Date]])</f>
        <v>45291</v>
      </c>
      <c r="S554" s="10">
        <f>DATEVALUE(Table1[[#This Row],[Order_Date]])</f>
        <v>45279</v>
      </c>
      <c r="T554" s="4" t="str" cm="1">
        <f t="array" ref="T554">_xlfn.IFS(Table1[[#This Row],[Inventory_Level]]&lt;=200,"low",Table1[[#This Row],[Inventory_Level]]&gt;=700,"high",Table1[[#This Row],[Inventory_Level]]&gt;200,"medium")</f>
        <v>high</v>
      </c>
    </row>
    <row r="555" spans="1:20" x14ac:dyDescent="0.35">
      <c r="A555" s="4">
        <v>554</v>
      </c>
      <c r="B555" s="4" t="s">
        <v>37</v>
      </c>
      <c r="C555" s="4" t="s">
        <v>38</v>
      </c>
      <c r="D555" s="4" t="s">
        <v>17</v>
      </c>
      <c r="E555" s="4" t="s">
        <v>60</v>
      </c>
      <c r="F555" s="10" t="s">
        <v>141</v>
      </c>
      <c r="G555" s="11" t="s">
        <v>257</v>
      </c>
      <c r="H555" s="4">
        <v>59</v>
      </c>
      <c r="I555" s="12">
        <v>1529.51</v>
      </c>
      <c r="J555" s="12">
        <v>90241.09</v>
      </c>
      <c r="K555" s="12">
        <v>4504.38</v>
      </c>
      <c r="L555" s="4">
        <v>670</v>
      </c>
      <c r="M555" s="4" t="s">
        <v>21</v>
      </c>
      <c r="N555" s="4" t="str" cm="1">
        <f t="array" ref="N555">_xlfn.SWITCH(E555,"Delhi","North","Chennai","South","Hyderabad","South","Mumbai","Central","Bangalore","South")</f>
        <v>South</v>
      </c>
      <c r="O555" s="12">
        <v>4587.91</v>
      </c>
      <c r="P555" s="4">
        <f>Table1[[#This Row],[Delivery_Date]]-Table1[[#This Row],[Order_Date]]</f>
        <v>11</v>
      </c>
      <c r="Q555" s="4" t="str">
        <f>IF(Table1[[#This Row],[Delivery delay days]]&gt;5,"delay","on time")</f>
        <v>delay</v>
      </c>
      <c r="R555" s="10">
        <f>DATEVALUE(Table1[[#This Row],[Delivery_Date]])</f>
        <v>45061</v>
      </c>
      <c r="S555" s="10">
        <f>DATEVALUE(Table1[[#This Row],[Order_Date]])</f>
        <v>45050</v>
      </c>
      <c r="T555" s="4" t="str" cm="1">
        <f t="array" ref="T555">_xlfn.IFS(Table1[[#This Row],[Inventory_Level]]&lt;=200,"low",Table1[[#This Row],[Inventory_Level]]&gt;=700,"high",Table1[[#This Row],[Inventory_Level]]&gt;200,"medium")</f>
        <v>medium</v>
      </c>
    </row>
    <row r="556" spans="1:20" x14ac:dyDescent="0.35">
      <c r="A556" s="4">
        <v>555</v>
      </c>
      <c r="B556" s="4" t="s">
        <v>37</v>
      </c>
      <c r="C556" s="4" t="s">
        <v>24</v>
      </c>
      <c r="D556" s="4" t="s">
        <v>32</v>
      </c>
      <c r="E556" s="4" t="s">
        <v>26</v>
      </c>
      <c r="F556" s="10" t="s">
        <v>33</v>
      </c>
      <c r="G556" s="11" t="s">
        <v>318</v>
      </c>
      <c r="H556" s="4">
        <v>59</v>
      </c>
      <c r="I556" s="12">
        <v>35497.980000000003</v>
      </c>
      <c r="J556" s="12">
        <v>2094380.82</v>
      </c>
      <c r="K556" s="12">
        <v>2993.15</v>
      </c>
      <c r="L556" s="4">
        <v>652</v>
      </c>
      <c r="M556" s="4" t="s">
        <v>29</v>
      </c>
      <c r="N556" s="4" t="str" cm="1">
        <f t="array" ref="N556">_xlfn.SWITCH(E556,"Delhi","North","Chennai","South","Hyderabad","South","Mumbai","Central","Bangalore","South")</f>
        <v>South</v>
      </c>
      <c r="O556" s="12">
        <v>447077.72</v>
      </c>
      <c r="P556" s="4">
        <f>Table1[[#This Row],[Delivery_Date]]-Table1[[#This Row],[Order_Date]]</f>
        <v>4</v>
      </c>
      <c r="Q556" s="4" t="str">
        <f>IF(Table1[[#This Row],[Delivery delay days]]&gt;5,"delay","on time")</f>
        <v>on time</v>
      </c>
      <c r="R556" s="10">
        <f>DATEVALUE(Table1[[#This Row],[Delivery_Date]])</f>
        <v>45057</v>
      </c>
      <c r="S556" s="10">
        <f>DATEVALUE(Table1[[#This Row],[Order_Date]])</f>
        <v>45053</v>
      </c>
      <c r="T556" s="4" t="str" cm="1">
        <f t="array" ref="T556">_xlfn.IFS(Table1[[#This Row],[Inventory_Level]]&lt;=200,"low",Table1[[#This Row],[Inventory_Level]]&gt;=700,"high",Table1[[#This Row],[Inventory_Level]]&gt;200,"medium")</f>
        <v>medium</v>
      </c>
    </row>
    <row r="557" spans="1:20" x14ac:dyDescent="0.35">
      <c r="A557" s="4">
        <v>556</v>
      </c>
      <c r="B557" s="4" t="s">
        <v>44</v>
      </c>
      <c r="C557" s="4" t="s">
        <v>38</v>
      </c>
      <c r="D557" s="4" t="s">
        <v>25</v>
      </c>
      <c r="E557" s="4" t="s">
        <v>26</v>
      </c>
      <c r="F557" s="10" t="s">
        <v>81</v>
      </c>
      <c r="G557" s="11" t="s">
        <v>364</v>
      </c>
      <c r="H557" s="4">
        <v>62</v>
      </c>
      <c r="I557" s="12">
        <v>13499.25</v>
      </c>
      <c r="J557" s="12">
        <v>836953.5</v>
      </c>
      <c r="K557" s="12">
        <v>900.62</v>
      </c>
      <c r="L557" s="4">
        <v>194</v>
      </c>
      <c r="M557" s="4" t="s">
        <v>21</v>
      </c>
      <c r="N557" s="4" t="str" cm="1">
        <f t="array" ref="N557">_xlfn.SWITCH(E557,"Delhi","North","Chennai","South","Hyderabad","South","Mumbai","Central","Bangalore","South")</f>
        <v>South</v>
      </c>
      <c r="O557" s="12">
        <v>132006.54</v>
      </c>
      <c r="P557" s="4">
        <f>Table1[[#This Row],[Delivery_Date]]-Table1[[#This Row],[Order_Date]]</f>
        <v>6</v>
      </c>
      <c r="Q557" s="4" t="str">
        <f>IF(Table1[[#This Row],[Delivery delay days]]&gt;5,"delay","on time")</f>
        <v>delay</v>
      </c>
      <c r="R557" s="10">
        <f>DATEVALUE(Table1[[#This Row],[Delivery_Date]])</f>
        <v>45049</v>
      </c>
      <c r="S557" s="10">
        <f>DATEVALUE(Table1[[#This Row],[Order_Date]])</f>
        <v>45043</v>
      </c>
      <c r="T557" s="4" t="str" cm="1">
        <f t="array" ref="T557">_xlfn.IFS(Table1[[#This Row],[Inventory_Level]]&lt;=200,"low",Table1[[#This Row],[Inventory_Level]]&gt;=700,"high",Table1[[#This Row],[Inventory_Level]]&gt;200,"medium")</f>
        <v>low</v>
      </c>
    </row>
    <row r="558" spans="1:20" x14ac:dyDescent="0.35">
      <c r="A558" s="4">
        <v>557</v>
      </c>
      <c r="B558" s="4" t="s">
        <v>44</v>
      </c>
      <c r="C558" s="4" t="s">
        <v>24</v>
      </c>
      <c r="D558" s="4" t="s">
        <v>25</v>
      </c>
      <c r="E558" s="4" t="s">
        <v>52</v>
      </c>
      <c r="F558" s="10" t="s">
        <v>366</v>
      </c>
      <c r="G558" s="11" t="s">
        <v>115</v>
      </c>
      <c r="H558" s="4">
        <v>9</v>
      </c>
      <c r="I558" s="12">
        <v>41173.760000000002</v>
      </c>
      <c r="J558" s="12">
        <v>370563.84000000003</v>
      </c>
      <c r="K558" s="12">
        <v>3075.69</v>
      </c>
      <c r="L558" s="4">
        <v>971</v>
      </c>
      <c r="M558" s="4" t="s">
        <v>35</v>
      </c>
      <c r="N558" s="4" t="str" cm="1">
        <f t="array" ref="N558">_xlfn.SWITCH(E558,"Delhi","North","Chennai","South","Hyderabad","South","Mumbai","Central","Bangalore","South")</f>
        <v>Central</v>
      </c>
      <c r="O558" s="12">
        <v>34722.480000000003</v>
      </c>
      <c r="P558" s="4">
        <f>Table1[[#This Row],[Delivery_Date]]-Table1[[#This Row],[Order_Date]]</f>
        <v>12</v>
      </c>
      <c r="Q558" s="4" t="str">
        <f>IF(Table1[[#This Row],[Delivery delay days]]&gt;5,"delay","on time")</f>
        <v>delay</v>
      </c>
      <c r="R558" s="10">
        <f>DATEVALUE(Table1[[#This Row],[Delivery_Date]])</f>
        <v>45245</v>
      </c>
      <c r="S558" s="10">
        <f>DATEVALUE(Table1[[#This Row],[Order_Date]])</f>
        <v>45233</v>
      </c>
      <c r="T558" s="4" t="str" cm="1">
        <f t="array" ref="T558">_xlfn.IFS(Table1[[#This Row],[Inventory_Level]]&lt;=200,"low",Table1[[#This Row],[Inventory_Level]]&gt;=700,"high",Table1[[#This Row],[Inventory_Level]]&gt;200,"medium")</f>
        <v>high</v>
      </c>
    </row>
    <row r="559" spans="1:20" x14ac:dyDescent="0.35">
      <c r="A559" s="4">
        <v>558</v>
      </c>
      <c r="B559" s="4" t="s">
        <v>31</v>
      </c>
      <c r="C559" s="4" t="s">
        <v>24</v>
      </c>
      <c r="D559" s="4" t="s">
        <v>39</v>
      </c>
      <c r="E559" s="4" t="s">
        <v>60</v>
      </c>
      <c r="F559" s="10" t="s">
        <v>363</v>
      </c>
      <c r="G559" s="11" t="s">
        <v>33</v>
      </c>
      <c r="H559" s="4">
        <v>59</v>
      </c>
      <c r="I559" s="12">
        <v>37272.17</v>
      </c>
      <c r="J559" s="12">
        <v>2199058.0299999998</v>
      </c>
      <c r="K559" s="12">
        <v>4596.72</v>
      </c>
      <c r="L559" s="4">
        <v>868</v>
      </c>
      <c r="M559" s="4" t="s">
        <v>35</v>
      </c>
      <c r="N559" s="4" t="str" cm="1">
        <f t="array" ref="N559">_xlfn.SWITCH(E559,"Delhi","North","Chennai","South","Hyderabad","South","Mumbai","Central","Bangalore","South")</f>
        <v>South</v>
      </c>
      <c r="O559" s="12">
        <v>335614.55</v>
      </c>
      <c r="P559" s="4">
        <f>Table1[[#This Row],[Delivery_Date]]-Table1[[#This Row],[Order_Date]]</f>
        <v>11</v>
      </c>
      <c r="Q559" s="4" t="str">
        <f>IF(Table1[[#This Row],[Delivery delay days]]&gt;5,"delay","on time")</f>
        <v>delay</v>
      </c>
      <c r="R559" s="10">
        <f>DATEVALUE(Table1[[#This Row],[Delivery_Date]])</f>
        <v>45053</v>
      </c>
      <c r="S559" s="10">
        <f>DATEVALUE(Table1[[#This Row],[Order_Date]])</f>
        <v>45042</v>
      </c>
      <c r="T559" s="4" t="str" cm="1">
        <f t="array" ref="T559">_xlfn.IFS(Table1[[#This Row],[Inventory_Level]]&lt;=200,"low",Table1[[#This Row],[Inventory_Level]]&gt;=700,"high",Table1[[#This Row],[Inventory_Level]]&gt;200,"medium")</f>
        <v>high</v>
      </c>
    </row>
    <row r="560" spans="1:20" x14ac:dyDescent="0.35">
      <c r="A560" s="4">
        <v>559</v>
      </c>
      <c r="B560" s="4" t="s">
        <v>51</v>
      </c>
      <c r="C560" s="4" t="s">
        <v>38</v>
      </c>
      <c r="D560" s="4" t="s">
        <v>39</v>
      </c>
      <c r="E560" s="4" t="s">
        <v>60</v>
      </c>
      <c r="F560" s="10" t="s">
        <v>348</v>
      </c>
      <c r="G560" s="11" t="s">
        <v>307</v>
      </c>
      <c r="H560" s="4">
        <v>91</v>
      </c>
      <c r="I560" s="12">
        <v>24317.68</v>
      </c>
      <c r="J560" s="12">
        <v>2212908.88</v>
      </c>
      <c r="K560" s="12">
        <v>1326.42</v>
      </c>
      <c r="L560" s="4">
        <v>404</v>
      </c>
      <c r="M560" s="4" t="s">
        <v>35</v>
      </c>
      <c r="N560" s="4" t="str" cm="1">
        <f t="array" ref="N560">_xlfn.SWITCH(E560,"Delhi","North","Chennai","South","Hyderabad","South","Mumbai","Central","Bangalore","South")</f>
        <v>South</v>
      </c>
      <c r="O560" s="12">
        <v>390293.76000000001</v>
      </c>
      <c r="P560" s="4">
        <f>Table1[[#This Row],[Delivery_Date]]-Table1[[#This Row],[Order_Date]]</f>
        <v>4</v>
      </c>
      <c r="Q560" s="4" t="str">
        <f>IF(Table1[[#This Row],[Delivery delay days]]&gt;5,"delay","on time")</f>
        <v>on time</v>
      </c>
      <c r="R560" s="10">
        <f>DATEVALUE(Table1[[#This Row],[Delivery_Date]])</f>
        <v>45283</v>
      </c>
      <c r="S560" s="10">
        <f>DATEVALUE(Table1[[#This Row],[Order_Date]])</f>
        <v>45279</v>
      </c>
      <c r="T560" s="4" t="str" cm="1">
        <f t="array" ref="T560">_xlfn.IFS(Table1[[#This Row],[Inventory_Level]]&lt;=200,"low",Table1[[#This Row],[Inventory_Level]]&gt;=700,"high",Table1[[#This Row],[Inventory_Level]]&gt;200,"medium")</f>
        <v>medium</v>
      </c>
    </row>
    <row r="561" spans="1:20" x14ac:dyDescent="0.35">
      <c r="A561" s="4">
        <v>560</v>
      </c>
      <c r="B561" s="4" t="s">
        <v>51</v>
      </c>
      <c r="C561" s="4" t="s">
        <v>38</v>
      </c>
      <c r="D561" s="4" t="s">
        <v>25</v>
      </c>
      <c r="E561" s="4" t="s">
        <v>26</v>
      </c>
      <c r="F561" s="10" t="s">
        <v>366</v>
      </c>
      <c r="G561" s="11" t="s">
        <v>377</v>
      </c>
      <c r="H561" s="4">
        <v>12</v>
      </c>
      <c r="I561" s="12">
        <v>46661.24</v>
      </c>
      <c r="J561" s="12">
        <v>559934.88</v>
      </c>
      <c r="K561" s="12">
        <v>690.05</v>
      </c>
      <c r="L561" s="4">
        <v>733</v>
      </c>
      <c r="M561" s="4" t="s">
        <v>42</v>
      </c>
      <c r="N561" s="4" t="str" cm="1">
        <f t="array" ref="N561">_xlfn.SWITCH(E561,"Delhi","North","Chennai","South","Hyderabad","South","Mumbai","Central","Bangalore","South")</f>
        <v>South</v>
      </c>
      <c r="O561" s="12">
        <v>65889.08</v>
      </c>
      <c r="P561" s="4">
        <f>Table1[[#This Row],[Delivery_Date]]-Table1[[#This Row],[Order_Date]]</f>
        <v>10</v>
      </c>
      <c r="Q561" s="4" t="str">
        <f>IF(Table1[[#This Row],[Delivery delay days]]&gt;5,"delay","on time")</f>
        <v>delay</v>
      </c>
      <c r="R561" s="10">
        <f>DATEVALUE(Table1[[#This Row],[Delivery_Date]])</f>
        <v>45243</v>
      </c>
      <c r="S561" s="10">
        <f>DATEVALUE(Table1[[#This Row],[Order_Date]])</f>
        <v>45233</v>
      </c>
      <c r="T561" s="4" t="str" cm="1">
        <f t="array" ref="T561">_xlfn.IFS(Table1[[#This Row],[Inventory_Level]]&lt;=200,"low",Table1[[#This Row],[Inventory_Level]]&gt;=700,"high",Table1[[#This Row],[Inventory_Level]]&gt;200,"medium")</f>
        <v>high</v>
      </c>
    </row>
    <row r="562" spans="1:20" x14ac:dyDescent="0.35">
      <c r="A562" s="4">
        <v>561</v>
      </c>
      <c r="B562" s="4" t="s">
        <v>31</v>
      </c>
      <c r="C562" s="4" t="s">
        <v>24</v>
      </c>
      <c r="D562" s="4" t="s">
        <v>25</v>
      </c>
      <c r="E562" s="4" t="s">
        <v>26</v>
      </c>
      <c r="F562" s="10" t="s">
        <v>111</v>
      </c>
      <c r="G562" s="11" t="s">
        <v>79</v>
      </c>
      <c r="H562" s="4">
        <v>33</v>
      </c>
      <c r="I562" s="12">
        <v>32933.03</v>
      </c>
      <c r="J562" s="12">
        <v>1086789.99</v>
      </c>
      <c r="K562" s="12">
        <v>4745.16</v>
      </c>
      <c r="L562" s="4">
        <v>626</v>
      </c>
      <c r="M562" s="4" t="s">
        <v>42</v>
      </c>
      <c r="N562" s="4" t="str" cm="1">
        <f t="array" ref="N562">_xlfn.SWITCH(E562,"Delhi","North","Chennai","South","Hyderabad","South","Mumbai","Central","Bangalore","South")</f>
        <v>South</v>
      </c>
      <c r="O562" s="12">
        <v>87911.97</v>
      </c>
      <c r="P562" s="4">
        <f>Table1[[#This Row],[Delivery_Date]]-Table1[[#This Row],[Order_Date]]</f>
        <v>4</v>
      </c>
      <c r="Q562" s="4" t="str">
        <f>IF(Table1[[#This Row],[Delivery delay days]]&gt;5,"delay","on time")</f>
        <v>on time</v>
      </c>
      <c r="R562" s="10">
        <f>DATEVALUE(Table1[[#This Row],[Delivery_Date]])</f>
        <v>44992</v>
      </c>
      <c r="S562" s="10">
        <f>DATEVALUE(Table1[[#This Row],[Order_Date]])</f>
        <v>44988</v>
      </c>
      <c r="T562" s="4" t="str" cm="1">
        <f t="array" ref="T562">_xlfn.IFS(Table1[[#This Row],[Inventory_Level]]&lt;=200,"low",Table1[[#This Row],[Inventory_Level]]&gt;=700,"high",Table1[[#This Row],[Inventory_Level]]&gt;200,"medium")</f>
        <v>medium</v>
      </c>
    </row>
    <row r="563" spans="1:20" x14ac:dyDescent="0.35">
      <c r="A563" s="4">
        <v>562</v>
      </c>
      <c r="B563" s="4" t="s">
        <v>51</v>
      </c>
      <c r="C563" s="4" t="s">
        <v>38</v>
      </c>
      <c r="D563" s="4" t="s">
        <v>17</v>
      </c>
      <c r="E563" s="4" t="s">
        <v>26</v>
      </c>
      <c r="F563" s="10" t="s">
        <v>359</v>
      </c>
      <c r="G563" s="11" t="s">
        <v>96</v>
      </c>
      <c r="H563" s="4">
        <v>93</v>
      </c>
      <c r="I563" s="12">
        <v>8823.1200000000008</v>
      </c>
      <c r="J563" s="12">
        <v>820550.16</v>
      </c>
      <c r="K563" s="12">
        <v>4534.13</v>
      </c>
      <c r="L563" s="4">
        <v>173</v>
      </c>
      <c r="M563" s="4" t="s">
        <v>29</v>
      </c>
      <c r="N563" s="4" t="str" cm="1">
        <f t="array" ref="N563">_xlfn.SWITCH(E563,"Delhi","North","Chennai","South","Hyderabad","South","Mumbai","Central","Bangalore","South")</f>
        <v>South</v>
      </c>
      <c r="O563" s="12">
        <v>48966.12</v>
      </c>
      <c r="P563" s="4">
        <f>Table1[[#This Row],[Delivery_Date]]-Table1[[#This Row],[Order_Date]]</f>
        <v>8</v>
      </c>
      <c r="Q563" s="4" t="str">
        <f>IF(Table1[[#This Row],[Delivery delay days]]&gt;5,"delay","on time")</f>
        <v>delay</v>
      </c>
      <c r="R563" s="10">
        <f>DATEVALUE(Table1[[#This Row],[Delivery_Date]])</f>
        <v>45256</v>
      </c>
      <c r="S563" s="10">
        <f>DATEVALUE(Table1[[#This Row],[Order_Date]])</f>
        <v>45248</v>
      </c>
      <c r="T563" s="4" t="str" cm="1">
        <f t="array" ref="T563">_xlfn.IFS(Table1[[#This Row],[Inventory_Level]]&lt;=200,"low",Table1[[#This Row],[Inventory_Level]]&gt;=700,"high",Table1[[#This Row],[Inventory_Level]]&gt;200,"medium")</f>
        <v>low</v>
      </c>
    </row>
    <row r="564" spans="1:20" x14ac:dyDescent="0.35">
      <c r="A564" s="4">
        <v>563</v>
      </c>
      <c r="B564" s="4" t="s">
        <v>44</v>
      </c>
      <c r="C564" s="4" t="s">
        <v>16</v>
      </c>
      <c r="D564" s="4" t="s">
        <v>25</v>
      </c>
      <c r="E564" s="4" t="s">
        <v>52</v>
      </c>
      <c r="F564" s="10" t="s">
        <v>258</v>
      </c>
      <c r="G564" s="11" t="s">
        <v>124</v>
      </c>
      <c r="H564" s="4">
        <v>86</v>
      </c>
      <c r="I564" s="12">
        <v>35469.75</v>
      </c>
      <c r="J564" s="12">
        <v>3050398.5</v>
      </c>
      <c r="K564" s="12">
        <v>899.41</v>
      </c>
      <c r="L564" s="4">
        <v>433</v>
      </c>
      <c r="M564" s="4" t="s">
        <v>21</v>
      </c>
      <c r="N564" s="4" t="str" cm="1">
        <f t="array" ref="N564">_xlfn.SWITCH(E564,"Delhi","North","Chennai","South","Hyderabad","South","Mumbai","Central","Bangalore","South")</f>
        <v>Central</v>
      </c>
      <c r="O564" s="12">
        <v>517270.13</v>
      </c>
      <c r="P564" s="4">
        <f>Table1[[#This Row],[Delivery_Date]]-Table1[[#This Row],[Order_Date]]</f>
        <v>3</v>
      </c>
      <c r="Q564" s="4" t="str">
        <f>IF(Table1[[#This Row],[Delivery delay days]]&gt;5,"delay","on time")</f>
        <v>on time</v>
      </c>
      <c r="R564" s="10">
        <f>DATEVALUE(Table1[[#This Row],[Delivery_Date]])</f>
        <v>45065</v>
      </c>
      <c r="S564" s="10">
        <f>DATEVALUE(Table1[[#This Row],[Order_Date]])</f>
        <v>45062</v>
      </c>
      <c r="T564" s="4" t="str" cm="1">
        <f t="array" ref="T564">_xlfn.IFS(Table1[[#This Row],[Inventory_Level]]&lt;=200,"low",Table1[[#This Row],[Inventory_Level]]&gt;=700,"high",Table1[[#This Row],[Inventory_Level]]&gt;200,"medium")</f>
        <v>medium</v>
      </c>
    </row>
    <row r="565" spans="1:20" x14ac:dyDescent="0.35">
      <c r="A565" s="4">
        <v>564</v>
      </c>
      <c r="B565" s="4" t="s">
        <v>65</v>
      </c>
      <c r="C565" s="4" t="s">
        <v>16</v>
      </c>
      <c r="D565" s="4" t="s">
        <v>17</v>
      </c>
      <c r="E565" s="4" t="s">
        <v>18</v>
      </c>
      <c r="F565" s="10" t="s">
        <v>219</v>
      </c>
      <c r="G565" s="11" t="s">
        <v>206</v>
      </c>
      <c r="H565" s="4">
        <v>93</v>
      </c>
      <c r="I565" s="12">
        <v>33398.47</v>
      </c>
      <c r="J565" s="12">
        <v>3106057.71</v>
      </c>
      <c r="K565" s="12">
        <v>4750.45</v>
      </c>
      <c r="L565" s="4">
        <v>502</v>
      </c>
      <c r="M565" s="4" t="s">
        <v>29</v>
      </c>
      <c r="N565" s="4" t="str" cm="1">
        <f t="array" ref="N565">_xlfn.SWITCH(E565,"Delhi","North","Chennai","South","Hyderabad","South","Mumbai","Central","Bangalore","South")</f>
        <v>North</v>
      </c>
      <c r="O565" s="12">
        <v>252084.17</v>
      </c>
      <c r="P565" s="4">
        <f>Table1[[#This Row],[Delivery_Date]]-Table1[[#This Row],[Order_Date]]</f>
        <v>3</v>
      </c>
      <c r="Q565" s="4" t="str">
        <f>IF(Table1[[#This Row],[Delivery delay days]]&gt;5,"delay","on time")</f>
        <v>on time</v>
      </c>
      <c r="R565" s="10">
        <f>DATEVALUE(Table1[[#This Row],[Delivery_Date]])</f>
        <v>45230</v>
      </c>
      <c r="S565" s="10">
        <f>DATEVALUE(Table1[[#This Row],[Order_Date]])</f>
        <v>45227</v>
      </c>
      <c r="T565" s="4" t="str" cm="1">
        <f t="array" ref="T565">_xlfn.IFS(Table1[[#This Row],[Inventory_Level]]&lt;=200,"low",Table1[[#This Row],[Inventory_Level]]&gt;=700,"high",Table1[[#This Row],[Inventory_Level]]&gt;200,"medium")</f>
        <v>medium</v>
      </c>
    </row>
    <row r="566" spans="1:20" x14ac:dyDescent="0.35">
      <c r="A566" s="4">
        <v>565</v>
      </c>
      <c r="B566" s="4" t="s">
        <v>59</v>
      </c>
      <c r="C566" s="4" t="s">
        <v>16</v>
      </c>
      <c r="D566" s="4" t="s">
        <v>39</v>
      </c>
      <c r="E566" s="4" t="s">
        <v>18</v>
      </c>
      <c r="F566" s="10" t="s">
        <v>261</v>
      </c>
      <c r="G566" s="11" t="s">
        <v>307</v>
      </c>
      <c r="H566" s="4">
        <v>34</v>
      </c>
      <c r="I566" s="12">
        <v>26090.48</v>
      </c>
      <c r="J566" s="12">
        <v>887076.32</v>
      </c>
      <c r="K566" s="12">
        <v>1601.1</v>
      </c>
      <c r="L566" s="4">
        <v>940</v>
      </c>
      <c r="M566" s="4" t="s">
        <v>42</v>
      </c>
      <c r="N566" s="4" t="str" cm="1">
        <f t="array" ref="N566">_xlfn.SWITCH(E566,"Delhi","North","Chennai","South","Hyderabad","South","Mumbai","Central","Bangalore","South")</f>
        <v>North</v>
      </c>
      <c r="O566" s="12">
        <v>122320.33</v>
      </c>
      <c r="P566" s="4">
        <f>Table1[[#This Row],[Delivery_Date]]-Table1[[#This Row],[Order_Date]]</f>
        <v>7</v>
      </c>
      <c r="Q566" s="4" t="str">
        <f>IF(Table1[[#This Row],[Delivery delay days]]&gt;5,"delay","on time")</f>
        <v>delay</v>
      </c>
      <c r="R566" s="10">
        <f>DATEVALUE(Table1[[#This Row],[Delivery_Date]])</f>
        <v>45283</v>
      </c>
      <c r="S566" s="10">
        <f>DATEVALUE(Table1[[#This Row],[Order_Date]])</f>
        <v>45276</v>
      </c>
      <c r="T566" s="4" t="str" cm="1">
        <f t="array" ref="T566">_xlfn.IFS(Table1[[#This Row],[Inventory_Level]]&lt;=200,"low",Table1[[#This Row],[Inventory_Level]]&gt;=700,"high",Table1[[#This Row],[Inventory_Level]]&gt;200,"medium")</f>
        <v>high</v>
      </c>
    </row>
    <row r="567" spans="1:20" x14ac:dyDescent="0.35">
      <c r="A567" s="4">
        <v>566</v>
      </c>
      <c r="B567" s="4" t="s">
        <v>37</v>
      </c>
      <c r="C567" s="4" t="s">
        <v>24</v>
      </c>
      <c r="D567" s="4" t="s">
        <v>25</v>
      </c>
      <c r="E567" s="4" t="s">
        <v>46</v>
      </c>
      <c r="F567" s="10" t="s">
        <v>339</v>
      </c>
      <c r="G567" s="11" t="s">
        <v>258</v>
      </c>
      <c r="H567" s="4">
        <v>65</v>
      </c>
      <c r="I567" s="12">
        <v>12790.96</v>
      </c>
      <c r="J567" s="12">
        <v>831412.4</v>
      </c>
      <c r="K567" s="12">
        <v>1271.53</v>
      </c>
      <c r="L567" s="4">
        <v>754</v>
      </c>
      <c r="M567" s="4" t="s">
        <v>35</v>
      </c>
      <c r="N567" s="4" t="str" cm="1">
        <f t="array" ref="N567">_xlfn.SWITCH(E567,"Delhi","North","Chennai","South","Hyderabad","South","Mumbai","Central","Bangalore","South")</f>
        <v>South</v>
      </c>
      <c r="O567" s="12">
        <v>189693.42</v>
      </c>
      <c r="P567" s="4">
        <f>Table1[[#This Row],[Delivery_Date]]-Table1[[#This Row],[Order_Date]]</f>
        <v>6</v>
      </c>
      <c r="Q567" s="4" t="str">
        <f>IF(Table1[[#This Row],[Delivery delay days]]&gt;5,"delay","on time")</f>
        <v>delay</v>
      </c>
      <c r="R567" s="10">
        <f>DATEVALUE(Table1[[#This Row],[Delivery_Date]])</f>
        <v>45062</v>
      </c>
      <c r="S567" s="10">
        <f>DATEVALUE(Table1[[#This Row],[Order_Date]])</f>
        <v>45056</v>
      </c>
      <c r="T567" s="4" t="str" cm="1">
        <f t="array" ref="T567">_xlfn.IFS(Table1[[#This Row],[Inventory_Level]]&lt;=200,"low",Table1[[#This Row],[Inventory_Level]]&gt;=700,"high",Table1[[#This Row],[Inventory_Level]]&gt;200,"medium")</f>
        <v>high</v>
      </c>
    </row>
    <row r="568" spans="1:20" x14ac:dyDescent="0.35">
      <c r="A568" s="4">
        <v>567</v>
      </c>
      <c r="B568" s="4" t="s">
        <v>31</v>
      </c>
      <c r="C568" s="4" t="s">
        <v>16</v>
      </c>
      <c r="D568" s="4" t="s">
        <v>39</v>
      </c>
      <c r="E568" s="4" t="s">
        <v>52</v>
      </c>
      <c r="F568" s="10" t="s">
        <v>136</v>
      </c>
      <c r="G568" s="11" t="s">
        <v>293</v>
      </c>
      <c r="H568" s="4">
        <v>26</v>
      </c>
      <c r="I568" s="12">
        <v>9648</v>
      </c>
      <c r="J568" s="12">
        <v>250848</v>
      </c>
      <c r="K568" s="12">
        <v>2909.04</v>
      </c>
      <c r="L568" s="4">
        <v>529</v>
      </c>
      <c r="M568" s="4" t="s">
        <v>42</v>
      </c>
      <c r="N568" s="4" t="str" cm="1">
        <f t="array" ref="N568">_xlfn.SWITCH(E568,"Delhi","North","Chennai","South","Hyderabad","South","Mumbai","Central","Bangalore","South")</f>
        <v>Central</v>
      </c>
      <c r="O568" s="12">
        <v>26714.68</v>
      </c>
      <c r="P568" s="4">
        <f>Table1[[#This Row],[Delivery_Date]]-Table1[[#This Row],[Order_Date]]</f>
        <v>7</v>
      </c>
      <c r="Q568" s="4" t="str">
        <f>IF(Table1[[#This Row],[Delivery delay days]]&gt;5,"delay","on time")</f>
        <v>delay</v>
      </c>
      <c r="R568" s="10">
        <f>DATEVALUE(Table1[[#This Row],[Delivery_Date]])</f>
        <v>45146</v>
      </c>
      <c r="S568" s="10">
        <f>DATEVALUE(Table1[[#This Row],[Order_Date]])</f>
        <v>45139</v>
      </c>
      <c r="T568" s="4" t="str" cm="1">
        <f t="array" ref="T568">_xlfn.IFS(Table1[[#This Row],[Inventory_Level]]&lt;=200,"low",Table1[[#This Row],[Inventory_Level]]&gt;=700,"high",Table1[[#This Row],[Inventory_Level]]&gt;200,"medium")</f>
        <v>medium</v>
      </c>
    </row>
    <row r="569" spans="1:20" x14ac:dyDescent="0.35">
      <c r="A569" s="4">
        <v>568</v>
      </c>
      <c r="B569" s="4" t="s">
        <v>44</v>
      </c>
      <c r="C569" s="4" t="s">
        <v>16</v>
      </c>
      <c r="D569" s="4" t="s">
        <v>17</v>
      </c>
      <c r="E569" s="4" t="s">
        <v>46</v>
      </c>
      <c r="F569" s="10" t="s">
        <v>152</v>
      </c>
      <c r="G569" s="11" t="s">
        <v>153</v>
      </c>
      <c r="H569" s="4">
        <v>93</v>
      </c>
      <c r="I569" s="12">
        <v>47607.89</v>
      </c>
      <c r="J569" s="12">
        <v>4427533.7699999996</v>
      </c>
      <c r="K569" s="12">
        <v>2481.02</v>
      </c>
      <c r="L569" s="4">
        <v>876</v>
      </c>
      <c r="M569" s="4" t="s">
        <v>21</v>
      </c>
      <c r="N569" s="4" t="str" cm="1">
        <f t="array" ref="N569">_xlfn.SWITCH(E569,"Delhi","North","Chennai","South","Hyderabad","South","Mumbai","Central","Bangalore","South")</f>
        <v>South</v>
      </c>
      <c r="O569" s="12">
        <v>766541.22</v>
      </c>
      <c r="P569" s="4">
        <f>Table1[[#This Row],[Delivery_Date]]-Table1[[#This Row],[Order_Date]]</f>
        <v>7</v>
      </c>
      <c r="Q569" s="4" t="str">
        <f>IF(Table1[[#This Row],[Delivery delay days]]&gt;5,"delay","on time")</f>
        <v>delay</v>
      </c>
      <c r="R569" s="10">
        <f>DATEVALUE(Table1[[#This Row],[Delivery_Date]])</f>
        <v>44982</v>
      </c>
      <c r="S569" s="10">
        <f>DATEVALUE(Table1[[#This Row],[Order_Date]])</f>
        <v>44975</v>
      </c>
      <c r="T569" s="4" t="str" cm="1">
        <f t="array" ref="T569">_xlfn.IFS(Table1[[#This Row],[Inventory_Level]]&lt;=200,"low",Table1[[#This Row],[Inventory_Level]]&gt;=700,"high",Table1[[#This Row],[Inventory_Level]]&gt;200,"medium")</f>
        <v>high</v>
      </c>
    </row>
    <row r="570" spans="1:20" x14ac:dyDescent="0.35">
      <c r="A570" s="4">
        <v>569</v>
      </c>
      <c r="B570" s="4" t="s">
        <v>59</v>
      </c>
      <c r="C570" s="4" t="s">
        <v>24</v>
      </c>
      <c r="D570" s="4" t="s">
        <v>17</v>
      </c>
      <c r="E570" s="4" t="s">
        <v>26</v>
      </c>
      <c r="F570" s="10" t="s">
        <v>202</v>
      </c>
      <c r="G570" s="11" t="s">
        <v>259</v>
      </c>
      <c r="H570" s="4">
        <v>72</v>
      </c>
      <c r="I570" s="12">
        <v>26388.81</v>
      </c>
      <c r="J570" s="12">
        <v>1899994.32</v>
      </c>
      <c r="K570" s="12">
        <v>1953.63</v>
      </c>
      <c r="L570" s="4">
        <v>394</v>
      </c>
      <c r="M570" s="4" t="s">
        <v>29</v>
      </c>
      <c r="N570" s="4" t="str" cm="1">
        <f t="array" ref="N570">_xlfn.SWITCH(E570,"Delhi","North","Chennai","South","Hyderabad","South","Mumbai","Central","Bangalore","South")</f>
        <v>South</v>
      </c>
      <c r="O570" s="12">
        <v>473711</v>
      </c>
      <c r="P570" s="4">
        <f>Table1[[#This Row],[Delivery_Date]]-Table1[[#This Row],[Order_Date]]</f>
        <v>15</v>
      </c>
      <c r="Q570" s="4" t="str">
        <f>IF(Table1[[#This Row],[Delivery delay days]]&gt;5,"delay","on time")</f>
        <v>delay</v>
      </c>
      <c r="R570" s="10">
        <f>DATEVALUE(Table1[[#This Row],[Delivery_Date]])</f>
        <v>45016</v>
      </c>
      <c r="S570" s="10">
        <f>DATEVALUE(Table1[[#This Row],[Order_Date]])</f>
        <v>45001</v>
      </c>
      <c r="T570" s="4" t="str" cm="1">
        <f t="array" ref="T570">_xlfn.IFS(Table1[[#This Row],[Inventory_Level]]&lt;=200,"low",Table1[[#This Row],[Inventory_Level]]&gt;=700,"high",Table1[[#This Row],[Inventory_Level]]&gt;200,"medium")</f>
        <v>medium</v>
      </c>
    </row>
    <row r="571" spans="1:20" x14ac:dyDescent="0.35">
      <c r="A571" s="4">
        <v>570</v>
      </c>
      <c r="B571" s="4" t="s">
        <v>51</v>
      </c>
      <c r="C571" s="4" t="s">
        <v>24</v>
      </c>
      <c r="D571" s="4" t="s">
        <v>17</v>
      </c>
      <c r="E571" s="4" t="s">
        <v>52</v>
      </c>
      <c r="F571" s="10" t="s">
        <v>27</v>
      </c>
      <c r="G571" s="11" t="s">
        <v>284</v>
      </c>
      <c r="H571" s="4">
        <v>71</v>
      </c>
      <c r="I571" s="12">
        <v>29465.21</v>
      </c>
      <c r="J571" s="12">
        <v>2092029.91</v>
      </c>
      <c r="K571" s="12">
        <v>1878.93</v>
      </c>
      <c r="L571" s="4">
        <v>775</v>
      </c>
      <c r="M571" s="4" t="s">
        <v>42</v>
      </c>
      <c r="N571" s="4" t="str" cm="1">
        <f t="array" ref="N571">_xlfn.SWITCH(E571,"Delhi","North","Chennai","South","Hyderabad","South","Mumbai","Central","Bangalore","South")</f>
        <v>Central</v>
      </c>
      <c r="O571" s="12">
        <v>440618.18</v>
      </c>
      <c r="P571" s="4">
        <f>Table1[[#This Row],[Delivery_Date]]-Table1[[#This Row],[Order_Date]]</f>
        <v>1</v>
      </c>
      <c r="Q571" s="4" t="str">
        <f>IF(Table1[[#This Row],[Delivery delay days]]&gt;5,"delay","on time")</f>
        <v>on time</v>
      </c>
      <c r="R571" s="10">
        <f>DATEVALUE(Table1[[#This Row],[Delivery_Date]])</f>
        <v>45135</v>
      </c>
      <c r="S571" s="10">
        <f>DATEVALUE(Table1[[#This Row],[Order_Date]])</f>
        <v>45134</v>
      </c>
      <c r="T571" s="4" t="str" cm="1">
        <f t="array" ref="T571">_xlfn.IFS(Table1[[#This Row],[Inventory_Level]]&lt;=200,"low",Table1[[#This Row],[Inventory_Level]]&gt;=700,"high",Table1[[#This Row],[Inventory_Level]]&gt;200,"medium")</f>
        <v>high</v>
      </c>
    </row>
    <row r="572" spans="1:20" x14ac:dyDescent="0.35">
      <c r="A572" s="4">
        <v>571</v>
      </c>
      <c r="B572" s="4" t="s">
        <v>31</v>
      </c>
      <c r="C572" s="4" t="s">
        <v>24</v>
      </c>
      <c r="D572" s="4" t="s">
        <v>32</v>
      </c>
      <c r="E572" s="4" t="s">
        <v>52</v>
      </c>
      <c r="F572" s="10" t="s">
        <v>308</v>
      </c>
      <c r="G572" s="11" t="s">
        <v>240</v>
      </c>
      <c r="H572" s="4">
        <v>11</v>
      </c>
      <c r="I572" s="12">
        <v>28060.55</v>
      </c>
      <c r="J572" s="12">
        <v>308666.05</v>
      </c>
      <c r="K572" s="12">
        <v>2961.96</v>
      </c>
      <c r="L572" s="4">
        <v>971</v>
      </c>
      <c r="M572" s="4" t="s">
        <v>42</v>
      </c>
      <c r="N572" s="4" t="str" cm="1">
        <f t="array" ref="N572">_xlfn.SWITCH(E572,"Delhi","North","Chennai","South","Hyderabad","South","Mumbai","Central","Bangalore","South")</f>
        <v>Central</v>
      </c>
      <c r="O572" s="12">
        <v>73716.22</v>
      </c>
      <c r="P572" s="4">
        <f>Table1[[#This Row],[Delivery_Date]]-Table1[[#This Row],[Order_Date]]</f>
        <v>3</v>
      </c>
      <c r="Q572" s="4" t="str">
        <f>IF(Table1[[#This Row],[Delivery delay days]]&gt;5,"delay","on time")</f>
        <v>on time</v>
      </c>
      <c r="R572" s="10">
        <f>DATEVALUE(Table1[[#This Row],[Delivery_Date]])</f>
        <v>45284</v>
      </c>
      <c r="S572" s="10">
        <f>DATEVALUE(Table1[[#This Row],[Order_Date]])</f>
        <v>45281</v>
      </c>
      <c r="T572" s="4" t="str" cm="1">
        <f t="array" ref="T572">_xlfn.IFS(Table1[[#This Row],[Inventory_Level]]&lt;=200,"low",Table1[[#This Row],[Inventory_Level]]&gt;=700,"high",Table1[[#This Row],[Inventory_Level]]&gt;200,"medium")</f>
        <v>high</v>
      </c>
    </row>
    <row r="573" spans="1:20" x14ac:dyDescent="0.35">
      <c r="A573" s="4">
        <v>572</v>
      </c>
      <c r="B573" s="4" t="s">
        <v>65</v>
      </c>
      <c r="C573" s="4" t="s">
        <v>24</v>
      </c>
      <c r="D573" s="4" t="s">
        <v>39</v>
      </c>
      <c r="E573" s="4" t="s">
        <v>18</v>
      </c>
      <c r="F573" s="10" t="s">
        <v>220</v>
      </c>
      <c r="G573" s="11" t="s">
        <v>370</v>
      </c>
      <c r="H573" s="4">
        <v>13</v>
      </c>
      <c r="I573" s="12">
        <v>35164.639999999999</v>
      </c>
      <c r="J573" s="12">
        <v>457140.32</v>
      </c>
      <c r="K573" s="12">
        <v>310.12</v>
      </c>
      <c r="L573" s="4">
        <v>457</v>
      </c>
      <c r="M573" s="4" t="s">
        <v>42</v>
      </c>
      <c r="N573" s="4" t="str" cm="1">
        <f t="array" ref="N573">_xlfn.SWITCH(E573,"Delhi","North","Chennai","South","Hyderabad","South","Mumbai","Central","Bangalore","South")</f>
        <v>North</v>
      </c>
      <c r="O573" s="12">
        <v>82569.55</v>
      </c>
      <c r="P573" s="4">
        <f>Table1[[#This Row],[Delivery_Date]]-Table1[[#This Row],[Order_Date]]</f>
        <v>3</v>
      </c>
      <c r="Q573" s="4" t="str">
        <f>IF(Table1[[#This Row],[Delivery delay days]]&gt;5,"delay","on time")</f>
        <v>on time</v>
      </c>
      <c r="R573" s="10">
        <f>DATEVALUE(Table1[[#This Row],[Delivery_Date]])</f>
        <v>45180</v>
      </c>
      <c r="S573" s="10">
        <f>DATEVALUE(Table1[[#This Row],[Order_Date]])</f>
        <v>45177</v>
      </c>
      <c r="T573" s="4" t="str" cm="1">
        <f t="array" ref="T573">_xlfn.IFS(Table1[[#This Row],[Inventory_Level]]&lt;=200,"low",Table1[[#This Row],[Inventory_Level]]&gt;=700,"high",Table1[[#This Row],[Inventory_Level]]&gt;200,"medium")</f>
        <v>medium</v>
      </c>
    </row>
    <row r="574" spans="1:20" x14ac:dyDescent="0.35">
      <c r="A574" s="4">
        <v>573</v>
      </c>
      <c r="B574" s="4" t="s">
        <v>44</v>
      </c>
      <c r="C574" s="4" t="s">
        <v>38</v>
      </c>
      <c r="D574" s="4" t="s">
        <v>25</v>
      </c>
      <c r="E574" s="4" t="s">
        <v>18</v>
      </c>
      <c r="F574" s="10" t="s">
        <v>394</v>
      </c>
      <c r="G574" s="11" t="s">
        <v>345</v>
      </c>
      <c r="H574" s="4">
        <v>5</v>
      </c>
      <c r="I574" s="12">
        <v>13237.73</v>
      </c>
      <c r="J574" s="12">
        <v>66188.649999999994</v>
      </c>
      <c r="K574" s="12">
        <v>3407.37</v>
      </c>
      <c r="L574" s="4">
        <v>591</v>
      </c>
      <c r="M574" s="4" t="s">
        <v>42</v>
      </c>
      <c r="N574" s="4" t="str" cm="1">
        <f t="array" ref="N574">_xlfn.SWITCH(E574,"Delhi","North","Chennai","South","Hyderabad","South","Mumbai","Central","Bangalore","South")</f>
        <v>North</v>
      </c>
      <c r="O574" s="12">
        <v>7257.16</v>
      </c>
      <c r="P574" s="4">
        <f>Table1[[#This Row],[Delivery_Date]]-Table1[[#This Row],[Order_Date]]</f>
        <v>5</v>
      </c>
      <c r="Q574" s="4" t="str">
        <f>IF(Table1[[#This Row],[Delivery delay days]]&gt;5,"delay","on time")</f>
        <v>on time</v>
      </c>
      <c r="R574" s="10">
        <f>DATEVALUE(Table1[[#This Row],[Delivery_Date]])</f>
        <v>44972</v>
      </c>
      <c r="S574" s="10">
        <f>DATEVALUE(Table1[[#This Row],[Order_Date]])</f>
        <v>44967</v>
      </c>
      <c r="T574" s="4" t="str" cm="1">
        <f t="array" ref="T574">_xlfn.IFS(Table1[[#This Row],[Inventory_Level]]&lt;=200,"low",Table1[[#This Row],[Inventory_Level]]&gt;=700,"high",Table1[[#This Row],[Inventory_Level]]&gt;200,"medium")</f>
        <v>medium</v>
      </c>
    </row>
    <row r="575" spans="1:20" x14ac:dyDescent="0.35">
      <c r="A575" s="4">
        <v>574</v>
      </c>
      <c r="B575" s="4" t="s">
        <v>31</v>
      </c>
      <c r="C575" s="4" t="s">
        <v>24</v>
      </c>
      <c r="D575" s="4" t="s">
        <v>25</v>
      </c>
      <c r="E575" s="4" t="s">
        <v>18</v>
      </c>
      <c r="F575" s="10" t="s">
        <v>218</v>
      </c>
      <c r="G575" s="11" t="s">
        <v>74</v>
      </c>
      <c r="H575" s="4">
        <v>43</v>
      </c>
      <c r="I575" s="12">
        <v>34722.28</v>
      </c>
      <c r="J575" s="12">
        <v>1493058.04</v>
      </c>
      <c r="K575" s="12">
        <v>4547.1000000000004</v>
      </c>
      <c r="L575" s="4">
        <v>412</v>
      </c>
      <c r="M575" s="4" t="s">
        <v>42</v>
      </c>
      <c r="N575" s="4" t="str" cm="1">
        <f t="array" ref="N575">_xlfn.SWITCH(E575,"Delhi","North","Chennai","South","Hyderabad","South","Mumbai","Central","Bangalore","South")</f>
        <v>North</v>
      </c>
      <c r="O575" s="12">
        <v>167406.5</v>
      </c>
      <c r="P575" s="4">
        <f>Table1[[#This Row],[Delivery_Date]]-Table1[[#This Row],[Order_Date]]</f>
        <v>8</v>
      </c>
      <c r="Q575" s="4" t="str">
        <f>IF(Table1[[#This Row],[Delivery delay days]]&gt;5,"delay","on time")</f>
        <v>delay</v>
      </c>
      <c r="R575" s="10">
        <f>DATEVALUE(Table1[[#This Row],[Delivery_Date]])</f>
        <v>45231</v>
      </c>
      <c r="S575" s="10">
        <f>DATEVALUE(Table1[[#This Row],[Order_Date]])</f>
        <v>45223</v>
      </c>
      <c r="T575" s="4" t="str" cm="1">
        <f t="array" ref="T575">_xlfn.IFS(Table1[[#This Row],[Inventory_Level]]&lt;=200,"low",Table1[[#This Row],[Inventory_Level]]&gt;=700,"high",Table1[[#This Row],[Inventory_Level]]&gt;200,"medium")</f>
        <v>medium</v>
      </c>
    </row>
    <row r="576" spans="1:20" x14ac:dyDescent="0.35">
      <c r="A576" s="4">
        <v>575</v>
      </c>
      <c r="B576" s="4" t="s">
        <v>31</v>
      </c>
      <c r="C576" s="4" t="s">
        <v>38</v>
      </c>
      <c r="D576" s="4" t="s">
        <v>17</v>
      </c>
      <c r="E576" s="4" t="s">
        <v>52</v>
      </c>
      <c r="F576" s="10" t="s">
        <v>377</v>
      </c>
      <c r="G576" s="11" t="s">
        <v>213</v>
      </c>
      <c r="H576" s="4">
        <v>52</v>
      </c>
      <c r="I576" s="12">
        <v>41820.800000000003</v>
      </c>
      <c r="J576" s="12">
        <v>2174681.6</v>
      </c>
      <c r="K576" s="12">
        <v>906.8</v>
      </c>
      <c r="L576" s="4">
        <v>238</v>
      </c>
      <c r="M576" s="4" t="s">
        <v>29</v>
      </c>
      <c r="N576" s="4" t="str" cm="1">
        <f t="array" ref="N576">_xlfn.SWITCH(E576,"Delhi","North","Chennai","South","Hyderabad","South","Mumbai","Central","Bangalore","South")</f>
        <v>Central</v>
      </c>
      <c r="O576" s="12">
        <v>273224</v>
      </c>
      <c r="P576" s="4">
        <f>Table1[[#This Row],[Delivery_Date]]-Table1[[#This Row],[Order_Date]]</f>
        <v>8</v>
      </c>
      <c r="Q576" s="4" t="str">
        <f>IF(Table1[[#This Row],[Delivery delay days]]&gt;5,"delay","on time")</f>
        <v>delay</v>
      </c>
      <c r="R576" s="10">
        <f>DATEVALUE(Table1[[#This Row],[Delivery_Date]])</f>
        <v>45251</v>
      </c>
      <c r="S576" s="10">
        <f>DATEVALUE(Table1[[#This Row],[Order_Date]])</f>
        <v>45243</v>
      </c>
      <c r="T576" s="4" t="str" cm="1">
        <f t="array" ref="T576">_xlfn.IFS(Table1[[#This Row],[Inventory_Level]]&lt;=200,"low",Table1[[#This Row],[Inventory_Level]]&gt;=700,"high",Table1[[#This Row],[Inventory_Level]]&gt;200,"medium")</f>
        <v>medium</v>
      </c>
    </row>
    <row r="577" spans="1:20" x14ac:dyDescent="0.35">
      <c r="A577" s="4">
        <v>576</v>
      </c>
      <c r="B577" s="4" t="s">
        <v>65</v>
      </c>
      <c r="C577" s="4" t="s">
        <v>38</v>
      </c>
      <c r="D577" s="4" t="s">
        <v>17</v>
      </c>
      <c r="E577" s="4" t="s">
        <v>46</v>
      </c>
      <c r="F577" s="10" t="s">
        <v>371</v>
      </c>
      <c r="G577" s="11" t="s">
        <v>124</v>
      </c>
      <c r="H577" s="4">
        <v>93</v>
      </c>
      <c r="I577" s="12">
        <v>13190.69</v>
      </c>
      <c r="J577" s="12">
        <v>1226734.17</v>
      </c>
      <c r="K577" s="12">
        <v>1313.35</v>
      </c>
      <c r="L577" s="4">
        <v>71</v>
      </c>
      <c r="M577" s="4" t="s">
        <v>29</v>
      </c>
      <c r="N577" s="4" t="str" cm="1">
        <f t="array" ref="N577">_xlfn.SWITCH(E577,"Delhi","North","Chennai","South","Hyderabad","South","Mumbai","Central","Bangalore","South")</f>
        <v>South</v>
      </c>
      <c r="O577" s="12">
        <v>179098.05</v>
      </c>
      <c r="P577" s="4">
        <f>Table1[[#This Row],[Delivery_Date]]-Table1[[#This Row],[Order_Date]]</f>
        <v>1</v>
      </c>
      <c r="Q577" s="4" t="str">
        <f>IF(Table1[[#This Row],[Delivery delay days]]&gt;5,"delay","on time")</f>
        <v>on time</v>
      </c>
      <c r="R577" s="10">
        <f>DATEVALUE(Table1[[#This Row],[Delivery_Date]])</f>
        <v>45065</v>
      </c>
      <c r="S577" s="10">
        <f>DATEVALUE(Table1[[#This Row],[Order_Date]])</f>
        <v>45064</v>
      </c>
      <c r="T577" s="4" t="str" cm="1">
        <f t="array" ref="T577">_xlfn.IFS(Table1[[#This Row],[Inventory_Level]]&lt;=200,"low",Table1[[#This Row],[Inventory_Level]]&gt;=700,"high",Table1[[#This Row],[Inventory_Level]]&gt;200,"medium")</f>
        <v>low</v>
      </c>
    </row>
    <row r="578" spans="1:20" x14ac:dyDescent="0.35">
      <c r="A578" s="4">
        <v>577</v>
      </c>
      <c r="B578" s="4" t="s">
        <v>15</v>
      </c>
      <c r="C578" s="4" t="s">
        <v>38</v>
      </c>
      <c r="D578" s="4" t="s">
        <v>32</v>
      </c>
      <c r="E578" s="4" t="s">
        <v>26</v>
      </c>
      <c r="F578" s="10" t="s">
        <v>395</v>
      </c>
      <c r="G578" s="11" t="s">
        <v>211</v>
      </c>
      <c r="H578" s="4">
        <v>40</v>
      </c>
      <c r="I578" s="12">
        <v>35234.620000000003</v>
      </c>
      <c r="J578" s="12">
        <v>1409384.8</v>
      </c>
      <c r="K578" s="12">
        <v>3831.47</v>
      </c>
      <c r="L578" s="4">
        <v>168</v>
      </c>
      <c r="M578" s="4" t="s">
        <v>35</v>
      </c>
      <c r="N578" s="4" t="str" cm="1">
        <f t="array" ref="N578">_xlfn.SWITCH(E578,"Delhi","North","Chennai","South","Hyderabad","South","Mumbai","Central","Bangalore","South")</f>
        <v>South</v>
      </c>
      <c r="O578" s="12">
        <v>221081.94</v>
      </c>
      <c r="P578" s="4">
        <f>Table1[[#This Row],[Delivery_Date]]-Table1[[#This Row],[Order_Date]]</f>
        <v>8</v>
      </c>
      <c r="Q578" s="4" t="str">
        <f>IF(Table1[[#This Row],[Delivery delay days]]&gt;5,"delay","on time")</f>
        <v>delay</v>
      </c>
      <c r="R578" s="10">
        <f>DATEVALUE(Table1[[#This Row],[Delivery_Date]])</f>
        <v>45020</v>
      </c>
      <c r="S578" s="10">
        <f>DATEVALUE(Table1[[#This Row],[Order_Date]])</f>
        <v>45012</v>
      </c>
      <c r="T578" s="4" t="str" cm="1">
        <f t="array" ref="T578">_xlfn.IFS(Table1[[#This Row],[Inventory_Level]]&lt;=200,"low",Table1[[#This Row],[Inventory_Level]]&gt;=700,"high",Table1[[#This Row],[Inventory_Level]]&gt;200,"medium")</f>
        <v>low</v>
      </c>
    </row>
    <row r="579" spans="1:20" x14ac:dyDescent="0.35">
      <c r="A579" s="4">
        <v>578</v>
      </c>
      <c r="B579" s="4" t="s">
        <v>15</v>
      </c>
      <c r="C579" s="4" t="s">
        <v>38</v>
      </c>
      <c r="D579" s="4" t="s">
        <v>17</v>
      </c>
      <c r="E579" s="4" t="s">
        <v>52</v>
      </c>
      <c r="F579" s="10" t="s">
        <v>304</v>
      </c>
      <c r="G579" s="11" t="s">
        <v>396</v>
      </c>
      <c r="H579" s="4">
        <v>6</v>
      </c>
      <c r="I579" s="12">
        <v>23436.84</v>
      </c>
      <c r="J579" s="12">
        <v>140621.04</v>
      </c>
      <c r="K579" s="12">
        <v>2299.25</v>
      </c>
      <c r="L579" s="4">
        <v>929</v>
      </c>
      <c r="M579" s="4" t="s">
        <v>29</v>
      </c>
      <c r="N579" s="4" t="str" cm="1">
        <f t="array" ref="N579">_xlfn.SWITCH(E579,"Delhi","North","Chennai","South","Hyderabad","South","Mumbai","Central","Bangalore","South")</f>
        <v>Central</v>
      </c>
      <c r="O579" s="12">
        <v>26295.33</v>
      </c>
      <c r="P579" s="4">
        <f>Table1[[#This Row],[Delivery_Date]]-Table1[[#This Row],[Order_Date]]</f>
        <v>9</v>
      </c>
      <c r="Q579" s="4" t="str">
        <f>IF(Table1[[#This Row],[Delivery delay days]]&gt;5,"delay","on time")</f>
        <v>delay</v>
      </c>
      <c r="R579" s="10">
        <f>DATEVALUE(Table1[[#This Row],[Delivery_Date]])</f>
        <v>45255</v>
      </c>
      <c r="S579" s="10">
        <f>DATEVALUE(Table1[[#This Row],[Order_Date]])</f>
        <v>45246</v>
      </c>
      <c r="T579" s="4" t="str" cm="1">
        <f t="array" ref="T579">_xlfn.IFS(Table1[[#This Row],[Inventory_Level]]&lt;=200,"low",Table1[[#This Row],[Inventory_Level]]&gt;=700,"high",Table1[[#This Row],[Inventory_Level]]&gt;200,"medium")</f>
        <v>high</v>
      </c>
    </row>
    <row r="580" spans="1:20" x14ac:dyDescent="0.35">
      <c r="A580" s="4">
        <v>579</v>
      </c>
      <c r="B580" s="4" t="s">
        <v>15</v>
      </c>
      <c r="C580" s="4" t="s">
        <v>16</v>
      </c>
      <c r="D580" s="4" t="s">
        <v>17</v>
      </c>
      <c r="E580" s="4" t="s">
        <v>52</v>
      </c>
      <c r="F580" s="10" t="s">
        <v>72</v>
      </c>
      <c r="G580" s="11" t="s">
        <v>119</v>
      </c>
      <c r="H580" s="4">
        <v>26</v>
      </c>
      <c r="I580" s="12">
        <v>12401.96</v>
      </c>
      <c r="J580" s="12">
        <v>322450.96000000002</v>
      </c>
      <c r="K580" s="12">
        <v>2511.66</v>
      </c>
      <c r="L580" s="4">
        <v>783</v>
      </c>
      <c r="M580" s="4" t="s">
        <v>21</v>
      </c>
      <c r="N580" s="4" t="str" cm="1">
        <f t="array" ref="N580">_xlfn.SWITCH(E580,"Delhi","North","Chennai","South","Hyderabad","South","Mumbai","Central","Bangalore","South")</f>
        <v>Central</v>
      </c>
      <c r="O580" s="12">
        <v>43546.85</v>
      </c>
      <c r="P580" s="4">
        <f>Table1[[#This Row],[Delivery_Date]]-Table1[[#This Row],[Order_Date]]</f>
        <v>3</v>
      </c>
      <c r="Q580" s="4" t="str">
        <f>IF(Table1[[#This Row],[Delivery delay days]]&gt;5,"delay","on time")</f>
        <v>on time</v>
      </c>
      <c r="R580" s="10">
        <f>DATEVALUE(Table1[[#This Row],[Delivery_Date]])</f>
        <v>45274</v>
      </c>
      <c r="S580" s="10">
        <f>DATEVALUE(Table1[[#This Row],[Order_Date]])</f>
        <v>45271</v>
      </c>
      <c r="T580" s="4" t="str" cm="1">
        <f t="array" ref="T580">_xlfn.IFS(Table1[[#This Row],[Inventory_Level]]&lt;=200,"low",Table1[[#This Row],[Inventory_Level]]&gt;=700,"high",Table1[[#This Row],[Inventory_Level]]&gt;200,"medium")</f>
        <v>high</v>
      </c>
    </row>
    <row r="581" spans="1:20" x14ac:dyDescent="0.35">
      <c r="A581" s="4">
        <v>580</v>
      </c>
      <c r="B581" s="4" t="s">
        <v>23</v>
      </c>
      <c r="C581" s="4" t="s">
        <v>16</v>
      </c>
      <c r="D581" s="4" t="s">
        <v>45</v>
      </c>
      <c r="E581" s="4" t="s">
        <v>26</v>
      </c>
      <c r="F581" s="10" t="s">
        <v>354</v>
      </c>
      <c r="G581" s="11" t="s">
        <v>230</v>
      </c>
      <c r="H581" s="4">
        <v>77</v>
      </c>
      <c r="I581" s="12">
        <v>9347.31</v>
      </c>
      <c r="J581" s="12">
        <v>719742.87</v>
      </c>
      <c r="K581" s="12">
        <v>3623.68</v>
      </c>
      <c r="L581" s="4">
        <v>691</v>
      </c>
      <c r="M581" s="4" t="s">
        <v>29</v>
      </c>
      <c r="N581" s="4" t="str" cm="1">
        <f t="array" ref="N581">_xlfn.SWITCH(E581,"Delhi","North","Chennai","South","Hyderabad","South","Mumbai","Central","Bangalore","South")</f>
        <v>South</v>
      </c>
      <c r="O581" s="12">
        <v>73216.63</v>
      </c>
      <c r="P581" s="4">
        <f>Table1[[#This Row],[Delivery_Date]]-Table1[[#This Row],[Order_Date]]</f>
        <v>9</v>
      </c>
      <c r="Q581" s="4" t="str">
        <f>IF(Table1[[#This Row],[Delivery delay days]]&gt;5,"delay","on time")</f>
        <v>delay</v>
      </c>
      <c r="R581" s="10">
        <f>DATEVALUE(Table1[[#This Row],[Delivery_Date]])</f>
        <v>45277</v>
      </c>
      <c r="S581" s="10">
        <f>DATEVALUE(Table1[[#This Row],[Order_Date]])</f>
        <v>45268</v>
      </c>
      <c r="T581" s="4" t="str" cm="1">
        <f t="array" ref="T581">_xlfn.IFS(Table1[[#This Row],[Inventory_Level]]&lt;=200,"low",Table1[[#This Row],[Inventory_Level]]&gt;=700,"high",Table1[[#This Row],[Inventory_Level]]&gt;200,"medium")</f>
        <v>medium</v>
      </c>
    </row>
    <row r="582" spans="1:20" x14ac:dyDescent="0.35">
      <c r="A582" s="4">
        <v>581</v>
      </c>
      <c r="B582" s="4" t="s">
        <v>65</v>
      </c>
      <c r="C582" s="4" t="s">
        <v>38</v>
      </c>
      <c r="D582" s="4" t="s">
        <v>17</v>
      </c>
      <c r="E582" s="4" t="s">
        <v>26</v>
      </c>
      <c r="F582" s="10" t="s">
        <v>162</v>
      </c>
      <c r="G582" s="11" t="s">
        <v>370</v>
      </c>
      <c r="H582" s="4">
        <v>49</v>
      </c>
      <c r="I582" s="12">
        <v>42363.7</v>
      </c>
      <c r="J582" s="12">
        <v>2075821.3</v>
      </c>
      <c r="K582" s="12">
        <v>1979.57</v>
      </c>
      <c r="L582" s="4">
        <v>710</v>
      </c>
      <c r="M582" s="4" t="s">
        <v>29</v>
      </c>
      <c r="N582" s="4" t="str" cm="1">
        <f t="array" ref="N582">_xlfn.SWITCH(E582,"Delhi","North","Chennai","South","Hyderabad","South","Mumbai","Central","Bangalore","South")</f>
        <v>South</v>
      </c>
      <c r="O582" s="12">
        <v>175187.31</v>
      </c>
      <c r="P582" s="4">
        <f>Table1[[#This Row],[Delivery_Date]]-Table1[[#This Row],[Order_Date]]</f>
        <v>15</v>
      </c>
      <c r="Q582" s="4" t="str">
        <f>IF(Table1[[#This Row],[Delivery delay days]]&gt;5,"delay","on time")</f>
        <v>delay</v>
      </c>
      <c r="R582" s="10">
        <f>DATEVALUE(Table1[[#This Row],[Delivery_Date]])</f>
        <v>45180</v>
      </c>
      <c r="S582" s="10">
        <f>DATEVALUE(Table1[[#This Row],[Order_Date]])</f>
        <v>45165</v>
      </c>
      <c r="T582" s="4" t="str" cm="1">
        <f t="array" ref="T582">_xlfn.IFS(Table1[[#This Row],[Inventory_Level]]&lt;=200,"low",Table1[[#This Row],[Inventory_Level]]&gt;=700,"high",Table1[[#This Row],[Inventory_Level]]&gt;200,"medium")</f>
        <v>high</v>
      </c>
    </row>
    <row r="583" spans="1:20" x14ac:dyDescent="0.35">
      <c r="A583" s="4">
        <v>582</v>
      </c>
      <c r="B583" s="4" t="s">
        <v>65</v>
      </c>
      <c r="C583" s="4" t="s">
        <v>16</v>
      </c>
      <c r="D583" s="4" t="s">
        <v>39</v>
      </c>
      <c r="E583" s="4" t="s">
        <v>18</v>
      </c>
      <c r="F583" s="10" t="s">
        <v>76</v>
      </c>
      <c r="G583" s="11" t="s">
        <v>123</v>
      </c>
      <c r="H583" s="4">
        <v>84</v>
      </c>
      <c r="I583" s="12">
        <v>18212.009999999998</v>
      </c>
      <c r="J583" s="12">
        <v>1529808.84</v>
      </c>
      <c r="K583" s="12">
        <v>715.23</v>
      </c>
      <c r="L583" s="4">
        <v>394</v>
      </c>
      <c r="M583" s="4" t="s">
        <v>42</v>
      </c>
      <c r="N583" s="4" t="str" cm="1">
        <f t="array" ref="N583">_xlfn.SWITCH(E583,"Delhi","North","Chennai","South","Hyderabad","South","Mumbai","Central","Bangalore","South")</f>
        <v>North</v>
      </c>
      <c r="O583" s="12">
        <v>245481.16</v>
      </c>
      <c r="P583" s="4">
        <f>Table1[[#This Row],[Delivery_Date]]-Table1[[#This Row],[Order_Date]]</f>
        <v>3</v>
      </c>
      <c r="Q583" s="4" t="str">
        <f>IF(Table1[[#This Row],[Delivery delay days]]&gt;5,"delay","on time")</f>
        <v>on time</v>
      </c>
      <c r="R583" s="10">
        <f>DATEVALUE(Table1[[#This Row],[Delivery_Date]])</f>
        <v>45242</v>
      </c>
      <c r="S583" s="10">
        <f>DATEVALUE(Table1[[#This Row],[Order_Date]])</f>
        <v>45239</v>
      </c>
      <c r="T583" s="4" t="str" cm="1">
        <f t="array" ref="T583">_xlfn.IFS(Table1[[#This Row],[Inventory_Level]]&lt;=200,"low",Table1[[#This Row],[Inventory_Level]]&gt;=700,"high",Table1[[#This Row],[Inventory_Level]]&gt;200,"medium")</f>
        <v>medium</v>
      </c>
    </row>
    <row r="584" spans="1:20" x14ac:dyDescent="0.35">
      <c r="A584" s="4">
        <v>583</v>
      </c>
      <c r="B584" s="4" t="s">
        <v>15</v>
      </c>
      <c r="C584" s="4" t="s">
        <v>38</v>
      </c>
      <c r="D584" s="4" t="s">
        <v>39</v>
      </c>
      <c r="E584" s="4" t="s">
        <v>46</v>
      </c>
      <c r="F584" s="10" t="s">
        <v>298</v>
      </c>
      <c r="G584" s="11" t="s">
        <v>99</v>
      </c>
      <c r="H584" s="4">
        <v>91</v>
      </c>
      <c r="I584" s="12">
        <v>29687.32</v>
      </c>
      <c r="J584" s="12">
        <v>2701546.12</v>
      </c>
      <c r="K584" s="12">
        <v>2165.63</v>
      </c>
      <c r="L584" s="4">
        <v>601</v>
      </c>
      <c r="M584" s="4" t="s">
        <v>42</v>
      </c>
      <c r="N584" s="4" t="str" cm="1">
        <f t="array" ref="N584">_xlfn.SWITCH(E584,"Delhi","North","Chennai","South","Hyderabad","South","Mumbai","Central","Bangalore","South")</f>
        <v>South</v>
      </c>
      <c r="O584" s="12">
        <v>500172.96</v>
      </c>
      <c r="P584" s="4">
        <f>Table1[[#This Row],[Delivery_Date]]-Table1[[#This Row],[Order_Date]]</f>
        <v>9</v>
      </c>
      <c r="Q584" s="4" t="str">
        <f>IF(Table1[[#This Row],[Delivery delay days]]&gt;5,"delay","on time")</f>
        <v>delay</v>
      </c>
      <c r="R584" s="10">
        <f>DATEVALUE(Table1[[#This Row],[Delivery_Date]])</f>
        <v>45081</v>
      </c>
      <c r="S584" s="10">
        <f>DATEVALUE(Table1[[#This Row],[Order_Date]])</f>
        <v>45072</v>
      </c>
      <c r="T584" s="4" t="str" cm="1">
        <f t="array" ref="T584">_xlfn.IFS(Table1[[#This Row],[Inventory_Level]]&lt;=200,"low",Table1[[#This Row],[Inventory_Level]]&gt;=700,"high",Table1[[#This Row],[Inventory_Level]]&gt;200,"medium")</f>
        <v>medium</v>
      </c>
    </row>
    <row r="585" spans="1:20" x14ac:dyDescent="0.35">
      <c r="A585" s="4">
        <v>584</v>
      </c>
      <c r="B585" s="4" t="s">
        <v>37</v>
      </c>
      <c r="C585" s="4" t="s">
        <v>16</v>
      </c>
      <c r="D585" s="4" t="s">
        <v>45</v>
      </c>
      <c r="E585" s="4" t="s">
        <v>60</v>
      </c>
      <c r="F585" s="10" t="s">
        <v>397</v>
      </c>
      <c r="G585" s="11" t="s">
        <v>280</v>
      </c>
      <c r="H585" s="4">
        <v>61</v>
      </c>
      <c r="I585" s="12">
        <v>11623.54</v>
      </c>
      <c r="J585" s="12">
        <v>709035.94</v>
      </c>
      <c r="K585" s="12">
        <v>3143.06</v>
      </c>
      <c r="L585" s="4">
        <v>645</v>
      </c>
      <c r="M585" s="4" t="s">
        <v>29</v>
      </c>
      <c r="N585" s="4" t="str" cm="1">
        <f t="array" ref="N585">_xlfn.SWITCH(E585,"Delhi","North","Chennai","South","Hyderabad","South","Mumbai","Central","Bangalore","South")</f>
        <v>South</v>
      </c>
      <c r="O585" s="12">
        <v>110295.5</v>
      </c>
      <c r="P585" s="4">
        <f>Table1[[#This Row],[Delivery_Date]]-Table1[[#This Row],[Order_Date]]</f>
        <v>9</v>
      </c>
      <c r="Q585" s="4" t="str">
        <f>IF(Table1[[#This Row],[Delivery delay days]]&gt;5,"delay","on time")</f>
        <v>delay</v>
      </c>
      <c r="R585" s="10">
        <f>DATEVALUE(Table1[[#This Row],[Delivery_Date]])</f>
        <v>45267</v>
      </c>
      <c r="S585" s="10">
        <f>DATEVALUE(Table1[[#This Row],[Order_Date]])</f>
        <v>45258</v>
      </c>
      <c r="T585" s="4" t="str" cm="1">
        <f t="array" ref="T585">_xlfn.IFS(Table1[[#This Row],[Inventory_Level]]&lt;=200,"low",Table1[[#This Row],[Inventory_Level]]&gt;=700,"high",Table1[[#This Row],[Inventory_Level]]&gt;200,"medium")</f>
        <v>medium</v>
      </c>
    </row>
    <row r="586" spans="1:20" x14ac:dyDescent="0.35">
      <c r="A586" s="4">
        <v>585</v>
      </c>
      <c r="B586" s="4" t="s">
        <v>51</v>
      </c>
      <c r="C586" s="4" t="s">
        <v>16</v>
      </c>
      <c r="D586" s="4" t="s">
        <v>39</v>
      </c>
      <c r="E586" s="4" t="s">
        <v>60</v>
      </c>
      <c r="F586" s="10" t="s">
        <v>125</v>
      </c>
      <c r="G586" s="11" t="s">
        <v>144</v>
      </c>
      <c r="H586" s="4">
        <v>69</v>
      </c>
      <c r="I586" s="12">
        <v>15927.89</v>
      </c>
      <c r="J586" s="12">
        <v>1099024.4099999999</v>
      </c>
      <c r="K586" s="12">
        <v>3543.89</v>
      </c>
      <c r="L586" s="4">
        <v>957</v>
      </c>
      <c r="M586" s="4" t="s">
        <v>29</v>
      </c>
      <c r="N586" s="4" t="str" cm="1">
        <f t="array" ref="N586">_xlfn.SWITCH(E586,"Delhi","North","Chennai","South","Hyderabad","South","Mumbai","Central","Bangalore","South")</f>
        <v>South</v>
      </c>
      <c r="O586" s="12">
        <v>213265.46</v>
      </c>
      <c r="P586" s="4">
        <f>Table1[[#This Row],[Delivery_Date]]-Table1[[#This Row],[Order_Date]]</f>
        <v>2</v>
      </c>
      <c r="Q586" s="4" t="str">
        <f>IF(Table1[[#This Row],[Delivery delay days]]&gt;5,"delay","on time")</f>
        <v>on time</v>
      </c>
      <c r="R586" s="10">
        <f>DATEVALUE(Table1[[#This Row],[Delivery_Date]])</f>
        <v>45069</v>
      </c>
      <c r="S586" s="10">
        <f>DATEVALUE(Table1[[#This Row],[Order_Date]])</f>
        <v>45067</v>
      </c>
      <c r="T586" s="4" t="str" cm="1">
        <f t="array" ref="T586">_xlfn.IFS(Table1[[#This Row],[Inventory_Level]]&lt;=200,"low",Table1[[#This Row],[Inventory_Level]]&gt;=700,"high",Table1[[#This Row],[Inventory_Level]]&gt;200,"medium")</f>
        <v>high</v>
      </c>
    </row>
    <row r="587" spans="1:20" x14ac:dyDescent="0.35">
      <c r="A587" s="4">
        <v>586</v>
      </c>
      <c r="B587" s="4" t="s">
        <v>59</v>
      </c>
      <c r="C587" s="4" t="s">
        <v>16</v>
      </c>
      <c r="D587" s="4" t="s">
        <v>32</v>
      </c>
      <c r="E587" s="4" t="s">
        <v>18</v>
      </c>
      <c r="F587" s="10" t="s">
        <v>158</v>
      </c>
      <c r="G587" s="11" t="s">
        <v>398</v>
      </c>
      <c r="H587" s="4">
        <v>38</v>
      </c>
      <c r="I587" s="12">
        <v>33303.93</v>
      </c>
      <c r="J587" s="12">
        <v>1265549.3400000001</v>
      </c>
      <c r="K587" s="12">
        <v>2971.49</v>
      </c>
      <c r="L587" s="4">
        <v>102</v>
      </c>
      <c r="M587" s="4" t="s">
        <v>21</v>
      </c>
      <c r="N587" s="4" t="str" cm="1">
        <f t="array" ref="N587">_xlfn.SWITCH(E587,"Delhi","North","Chennai","South","Hyderabad","South","Mumbai","Central","Bangalore","South")</f>
        <v>North</v>
      </c>
      <c r="O587" s="12">
        <v>268477.07</v>
      </c>
      <c r="P587" s="4">
        <f>Table1[[#This Row],[Delivery_Date]]-Table1[[#This Row],[Order_Date]]</f>
        <v>13</v>
      </c>
      <c r="Q587" s="4" t="str">
        <f>IF(Table1[[#This Row],[Delivery delay days]]&gt;5,"delay","on time")</f>
        <v>delay</v>
      </c>
      <c r="R587" s="10">
        <f>DATEVALUE(Table1[[#This Row],[Delivery_Date]])</f>
        <v>44991</v>
      </c>
      <c r="S587" s="10">
        <f>DATEVALUE(Table1[[#This Row],[Order_Date]])</f>
        <v>44978</v>
      </c>
      <c r="T587" s="4" t="str" cm="1">
        <f t="array" ref="T587">_xlfn.IFS(Table1[[#This Row],[Inventory_Level]]&lt;=200,"low",Table1[[#This Row],[Inventory_Level]]&gt;=700,"high",Table1[[#This Row],[Inventory_Level]]&gt;200,"medium")</f>
        <v>low</v>
      </c>
    </row>
    <row r="588" spans="1:20" x14ac:dyDescent="0.35">
      <c r="A588" s="4">
        <v>587</v>
      </c>
      <c r="B588" s="4" t="s">
        <v>31</v>
      </c>
      <c r="C588" s="4" t="s">
        <v>38</v>
      </c>
      <c r="D588" s="4" t="s">
        <v>45</v>
      </c>
      <c r="E588" s="4" t="s">
        <v>26</v>
      </c>
      <c r="F588" s="10" t="s">
        <v>269</v>
      </c>
      <c r="G588" s="11" t="s">
        <v>350</v>
      </c>
      <c r="H588" s="4">
        <v>36</v>
      </c>
      <c r="I588" s="12">
        <v>40790.25</v>
      </c>
      <c r="J588" s="12">
        <v>1468449</v>
      </c>
      <c r="K588" s="12">
        <v>697.17</v>
      </c>
      <c r="L588" s="4">
        <v>765</v>
      </c>
      <c r="M588" s="4" t="s">
        <v>21</v>
      </c>
      <c r="N588" s="4" t="str" cm="1">
        <f t="array" ref="N588">_xlfn.SWITCH(E588,"Delhi","North","Chennai","South","Hyderabad","South","Mumbai","Central","Bangalore","South")</f>
        <v>South</v>
      </c>
      <c r="O588" s="12">
        <v>182171.71</v>
      </c>
      <c r="P588" s="4">
        <f>Table1[[#This Row],[Delivery_Date]]-Table1[[#This Row],[Order_Date]]</f>
        <v>5</v>
      </c>
      <c r="Q588" s="4" t="str">
        <f>IF(Table1[[#This Row],[Delivery delay days]]&gt;5,"delay","on time")</f>
        <v>on time</v>
      </c>
      <c r="R588" s="10">
        <f>DATEVALUE(Table1[[#This Row],[Delivery_Date]])</f>
        <v>45264</v>
      </c>
      <c r="S588" s="10">
        <f>DATEVALUE(Table1[[#This Row],[Order_Date]])</f>
        <v>45259</v>
      </c>
      <c r="T588" s="4" t="str" cm="1">
        <f t="array" ref="T588">_xlfn.IFS(Table1[[#This Row],[Inventory_Level]]&lt;=200,"low",Table1[[#This Row],[Inventory_Level]]&gt;=700,"high",Table1[[#This Row],[Inventory_Level]]&gt;200,"medium")</f>
        <v>high</v>
      </c>
    </row>
    <row r="589" spans="1:20" x14ac:dyDescent="0.35">
      <c r="A589" s="4">
        <v>588</v>
      </c>
      <c r="B589" s="4" t="s">
        <v>37</v>
      </c>
      <c r="C589" s="4" t="s">
        <v>38</v>
      </c>
      <c r="D589" s="4" t="s">
        <v>39</v>
      </c>
      <c r="E589" s="4" t="s">
        <v>46</v>
      </c>
      <c r="F589" s="10" t="s">
        <v>249</v>
      </c>
      <c r="G589" s="11" t="s">
        <v>361</v>
      </c>
      <c r="H589" s="4">
        <v>36</v>
      </c>
      <c r="I589" s="12">
        <v>35831.54</v>
      </c>
      <c r="J589" s="12">
        <v>1289935.44</v>
      </c>
      <c r="K589" s="12">
        <v>3251.23</v>
      </c>
      <c r="L589" s="4">
        <v>423</v>
      </c>
      <c r="M589" s="4" t="s">
        <v>42</v>
      </c>
      <c r="N589" s="4" t="str" cm="1">
        <f t="array" ref="N589">_xlfn.SWITCH(E589,"Delhi","North","Chennai","South","Hyderabad","South","Mumbai","Central","Bangalore","South")</f>
        <v>South</v>
      </c>
      <c r="O589" s="12">
        <v>109107.3</v>
      </c>
      <c r="P589" s="4">
        <f>Table1[[#This Row],[Delivery_Date]]-Table1[[#This Row],[Order_Date]]</f>
        <v>14</v>
      </c>
      <c r="Q589" s="4" t="str">
        <f>IF(Table1[[#This Row],[Delivery delay days]]&gt;5,"delay","on time")</f>
        <v>delay</v>
      </c>
      <c r="R589" s="10">
        <f>DATEVALUE(Table1[[#This Row],[Delivery_Date]])</f>
        <v>45035</v>
      </c>
      <c r="S589" s="10">
        <f>DATEVALUE(Table1[[#This Row],[Order_Date]])</f>
        <v>45021</v>
      </c>
      <c r="T589" s="4" t="str" cm="1">
        <f t="array" ref="T589">_xlfn.IFS(Table1[[#This Row],[Inventory_Level]]&lt;=200,"low",Table1[[#This Row],[Inventory_Level]]&gt;=700,"high",Table1[[#This Row],[Inventory_Level]]&gt;200,"medium")</f>
        <v>medium</v>
      </c>
    </row>
    <row r="590" spans="1:20" x14ac:dyDescent="0.35">
      <c r="A590" s="4">
        <v>589</v>
      </c>
      <c r="B590" s="4" t="s">
        <v>15</v>
      </c>
      <c r="C590" s="4" t="s">
        <v>16</v>
      </c>
      <c r="D590" s="4" t="s">
        <v>17</v>
      </c>
      <c r="E590" s="4" t="s">
        <v>52</v>
      </c>
      <c r="F590" s="10" t="s">
        <v>258</v>
      </c>
      <c r="G590" s="11" t="s">
        <v>338</v>
      </c>
      <c r="H590" s="4">
        <v>64</v>
      </c>
      <c r="I590" s="12">
        <v>35907.519999999997</v>
      </c>
      <c r="J590" s="12">
        <v>2298081.2799999998</v>
      </c>
      <c r="K590" s="12">
        <v>3776.99</v>
      </c>
      <c r="L590" s="4">
        <v>484</v>
      </c>
      <c r="M590" s="4" t="s">
        <v>42</v>
      </c>
      <c r="N590" s="4" t="str" cm="1">
        <f t="array" ref="N590">_xlfn.SWITCH(E590,"Delhi","North","Chennai","South","Hyderabad","South","Mumbai","Central","Bangalore","South")</f>
        <v>Central</v>
      </c>
      <c r="O590" s="12">
        <v>388937.5</v>
      </c>
      <c r="P590" s="4">
        <f>Table1[[#This Row],[Delivery_Date]]-Table1[[#This Row],[Order_Date]]</f>
        <v>9</v>
      </c>
      <c r="Q590" s="4" t="str">
        <f>IF(Table1[[#This Row],[Delivery delay days]]&gt;5,"delay","on time")</f>
        <v>delay</v>
      </c>
      <c r="R590" s="10">
        <f>DATEVALUE(Table1[[#This Row],[Delivery_Date]])</f>
        <v>45071</v>
      </c>
      <c r="S590" s="10">
        <f>DATEVALUE(Table1[[#This Row],[Order_Date]])</f>
        <v>45062</v>
      </c>
      <c r="T590" s="4" t="str" cm="1">
        <f t="array" ref="T590">_xlfn.IFS(Table1[[#This Row],[Inventory_Level]]&lt;=200,"low",Table1[[#This Row],[Inventory_Level]]&gt;=700,"high",Table1[[#This Row],[Inventory_Level]]&gt;200,"medium")</f>
        <v>medium</v>
      </c>
    </row>
    <row r="591" spans="1:20" x14ac:dyDescent="0.35">
      <c r="A591" s="4">
        <v>590</v>
      </c>
      <c r="B591" s="4" t="s">
        <v>15</v>
      </c>
      <c r="C591" s="4" t="s">
        <v>16</v>
      </c>
      <c r="D591" s="4" t="s">
        <v>32</v>
      </c>
      <c r="E591" s="4" t="s">
        <v>52</v>
      </c>
      <c r="F591" s="10" t="s">
        <v>96</v>
      </c>
      <c r="G591" s="11" t="s">
        <v>260</v>
      </c>
      <c r="H591" s="4">
        <v>27</v>
      </c>
      <c r="I591" s="12">
        <v>23030.15</v>
      </c>
      <c r="J591" s="12">
        <v>621814.05000000005</v>
      </c>
      <c r="K591" s="12">
        <v>2886.69</v>
      </c>
      <c r="L591" s="4">
        <v>738</v>
      </c>
      <c r="M591" s="4" t="s">
        <v>29</v>
      </c>
      <c r="N591" s="4" t="str" cm="1">
        <f t="array" ref="N591">_xlfn.SWITCH(E591,"Delhi","North","Chennai","South","Hyderabad","South","Mumbai","Central","Bangalore","South")</f>
        <v>Central</v>
      </c>
      <c r="O591" s="12">
        <v>142992.42000000001</v>
      </c>
      <c r="P591" s="4">
        <f>Table1[[#This Row],[Delivery_Date]]-Table1[[#This Row],[Order_Date]]</f>
        <v>14</v>
      </c>
      <c r="Q591" s="4" t="str">
        <f>IF(Table1[[#This Row],[Delivery delay days]]&gt;5,"delay","on time")</f>
        <v>delay</v>
      </c>
      <c r="R591" s="10">
        <f>DATEVALUE(Table1[[#This Row],[Delivery_Date]])</f>
        <v>45270</v>
      </c>
      <c r="S591" s="10">
        <f>DATEVALUE(Table1[[#This Row],[Order_Date]])</f>
        <v>45256</v>
      </c>
      <c r="T591" s="4" t="str" cm="1">
        <f t="array" ref="T591">_xlfn.IFS(Table1[[#This Row],[Inventory_Level]]&lt;=200,"low",Table1[[#This Row],[Inventory_Level]]&gt;=700,"high",Table1[[#This Row],[Inventory_Level]]&gt;200,"medium")</f>
        <v>high</v>
      </c>
    </row>
    <row r="592" spans="1:20" x14ac:dyDescent="0.35">
      <c r="A592" s="4">
        <v>591</v>
      </c>
      <c r="B592" s="4" t="s">
        <v>15</v>
      </c>
      <c r="C592" s="4" t="s">
        <v>38</v>
      </c>
      <c r="D592" s="4" t="s">
        <v>32</v>
      </c>
      <c r="E592" s="4" t="s">
        <v>60</v>
      </c>
      <c r="F592" s="10" t="s">
        <v>322</v>
      </c>
      <c r="G592" s="11" t="s">
        <v>202</v>
      </c>
      <c r="H592" s="4">
        <v>48</v>
      </c>
      <c r="I592" s="12">
        <v>36678.230000000003</v>
      </c>
      <c r="J592" s="12">
        <v>1760555.04</v>
      </c>
      <c r="K592" s="12">
        <v>2272.5100000000002</v>
      </c>
      <c r="L592" s="4">
        <v>714</v>
      </c>
      <c r="M592" s="4" t="s">
        <v>42</v>
      </c>
      <c r="N592" s="4" t="str" cm="1">
        <f t="array" ref="N592">_xlfn.SWITCH(E592,"Delhi","North","Chennai","South","Hyderabad","South","Mumbai","Central","Bangalore","South")</f>
        <v>South</v>
      </c>
      <c r="O592" s="12">
        <v>328460.25</v>
      </c>
      <c r="P592" s="4">
        <f>Table1[[#This Row],[Delivery_Date]]-Table1[[#This Row],[Order_Date]]</f>
        <v>7</v>
      </c>
      <c r="Q592" s="4" t="str">
        <f>IF(Table1[[#This Row],[Delivery delay days]]&gt;5,"delay","on time")</f>
        <v>delay</v>
      </c>
      <c r="R592" s="10">
        <f>DATEVALUE(Table1[[#This Row],[Delivery_Date]])</f>
        <v>45001</v>
      </c>
      <c r="S592" s="10">
        <f>DATEVALUE(Table1[[#This Row],[Order_Date]])</f>
        <v>44994</v>
      </c>
      <c r="T592" s="4" t="str" cm="1">
        <f t="array" ref="T592">_xlfn.IFS(Table1[[#This Row],[Inventory_Level]]&lt;=200,"low",Table1[[#This Row],[Inventory_Level]]&gt;=700,"high",Table1[[#This Row],[Inventory_Level]]&gt;200,"medium")</f>
        <v>high</v>
      </c>
    </row>
    <row r="593" spans="1:20" x14ac:dyDescent="0.35">
      <c r="A593" s="4">
        <v>592</v>
      </c>
      <c r="B593" s="4" t="s">
        <v>51</v>
      </c>
      <c r="C593" s="4" t="s">
        <v>38</v>
      </c>
      <c r="D593" s="4" t="s">
        <v>39</v>
      </c>
      <c r="E593" s="4" t="s">
        <v>18</v>
      </c>
      <c r="F593" s="10" t="s">
        <v>331</v>
      </c>
      <c r="G593" s="11" t="s">
        <v>399</v>
      </c>
      <c r="H593" s="4">
        <v>5</v>
      </c>
      <c r="I593" s="12">
        <v>42175.43</v>
      </c>
      <c r="J593" s="12">
        <v>210877.15</v>
      </c>
      <c r="K593" s="12">
        <v>1032.9000000000001</v>
      </c>
      <c r="L593" s="4">
        <v>580</v>
      </c>
      <c r="M593" s="4" t="s">
        <v>29</v>
      </c>
      <c r="N593" s="4" t="str" cm="1">
        <f t="array" ref="N593">_xlfn.SWITCH(E593,"Delhi","North","Chennai","South","Hyderabad","South","Mumbai","Central","Bangalore","South")</f>
        <v>North</v>
      </c>
      <c r="O593" s="12">
        <v>46616.67</v>
      </c>
      <c r="P593" s="4">
        <f>Table1[[#This Row],[Delivery_Date]]-Table1[[#This Row],[Order_Date]]</f>
        <v>5</v>
      </c>
      <c r="Q593" s="4" t="str">
        <f>IF(Table1[[#This Row],[Delivery delay days]]&gt;5,"delay","on time")</f>
        <v>on time</v>
      </c>
      <c r="R593" s="10">
        <f>DATEVALUE(Table1[[#This Row],[Delivery_Date]])</f>
        <v>44937</v>
      </c>
      <c r="S593" s="10">
        <f>DATEVALUE(Table1[[#This Row],[Order_Date]])</f>
        <v>44932</v>
      </c>
      <c r="T593" s="4" t="str" cm="1">
        <f t="array" ref="T593">_xlfn.IFS(Table1[[#This Row],[Inventory_Level]]&lt;=200,"low",Table1[[#This Row],[Inventory_Level]]&gt;=700,"high",Table1[[#This Row],[Inventory_Level]]&gt;200,"medium")</f>
        <v>medium</v>
      </c>
    </row>
    <row r="594" spans="1:20" x14ac:dyDescent="0.35">
      <c r="A594" s="4">
        <v>593</v>
      </c>
      <c r="B594" s="4" t="s">
        <v>31</v>
      </c>
      <c r="C594" s="4" t="s">
        <v>24</v>
      </c>
      <c r="D594" s="4" t="s">
        <v>45</v>
      </c>
      <c r="E594" s="4" t="s">
        <v>60</v>
      </c>
      <c r="F594" s="10" t="s">
        <v>84</v>
      </c>
      <c r="G594" s="11" t="s">
        <v>342</v>
      </c>
      <c r="H594" s="4">
        <v>39</v>
      </c>
      <c r="I594" s="12">
        <v>4221.58</v>
      </c>
      <c r="J594" s="12">
        <v>164641.62</v>
      </c>
      <c r="K594" s="12">
        <v>2032.91</v>
      </c>
      <c r="L594" s="4">
        <v>344</v>
      </c>
      <c r="M594" s="4" t="s">
        <v>42</v>
      </c>
      <c r="N594" s="4" t="str" cm="1">
        <f t="array" ref="N594">_xlfn.SWITCH(E594,"Delhi","North","Chennai","South","Hyderabad","South","Mumbai","Central","Bangalore","South")</f>
        <v>South</v>
      </c>
      <c r="O594" s="12">
        <v>24002.959999999999</v>
      </c>
      <c r="P594" s="4">
        <f>Table1[[#This Row],[Delivery_Date]]-Table1[[#This Row],[Order_Date]]</f>
        <v>1</v>
      </c>
      <c r="Q594" s="4" t="str">
        <f>IF(Table1[[#This Row],[Delivery delay days]]&gt;5,"delay","on time")</f>
        <v>on time</v>
      </c>
      <c r="R594" s="10">
        <f>DATEVALUE(Table1[[#This Row],[Delivery_Date]])</f>
        <v>45186</v>
      </c>
      <c r="S594" s="10">
        <f>DATEVALUE(Table1[[#This Row],[Order_Date]])</f>
        <v>45185</v>
      </c>
      <c r="T594" s="4" t="str" cm="1">
        <f t="array" ref="T594">_xlfn.IFS(Table1[[#This Row],[Inventory_Level]]&lt;=200,"low",Table1[[#This Row],[Inventory_Level]]&gt;=700,"high",Table1[[#This Row],[Inventory_Level]]&gt;200,"medium")</f>
        <v>medium</v>
      </c>
    </row>
    <row r="595" spans="1:20" x14ac:dyDescent="0.35">
      <c r="A595" s="4">
        <v>594</v>
      </c>
      <c r="B595" s="4" t="s">
        <v>44</v>
      </c>
      <c r="C595" s="4" t="s">
        <v>16</v>
      </c>
      <c r="D595" s="4" t="s">
        <v>32</v>
      </c>
      <c r="E595" s="4" t="s">
        <v>46</v>
      </c>
      <c r="F595" s="10" t="s">
        <v>152</v>
      </c>
      <c r="G595" s="11" t="s">
        <v>369</v>
      </c>
      <c r="H595" s="4">
        <v>50</v>
      </c>
      <c r="I595" s="12">
        <v>44208.21</v>
      </c>
      <c r="J595" s="12">
        <v>2210410.5</v>
      </c>
      <c r="K595" s="12">
        <v>2294.98</v>
      </c>
      <c r="L595" s="4">
        <v>655</v>
      </c>
      <c r="M595" s="4" t="s">
        <v>21</v>
      </c>
      <c r="N595" s="4" t="str" cm="1">
        <f t="array" ref="N595">_xlfn.SWITCH(E595,"Delhi","North","Chennai","South","Hyderabad","South","Mumbai","Central","Bangalore","South")</f>
        <v>South</v>
      </c>
      <c r="O595" s="12">
        <v>111540.38</v>
      </c>
      <c r="P595" s="4">
        <f>Table1[[#This Row],[Delivery_Date]]-Table1[[#This Row],[Order_Date]]</f>
        <v>6</v>
      </c>
      <c r="Q595" s="4" t="str">
        <f>IF(Table1[[#This Row],[Delivery delay days]]&gt;5,"delay","on time")</f>
        <v>delay</v>
      </c>
      <c r="R595" s="10">
        <f>DATEVALUE(Table1[[#This Row],[Delivery_Date]])</f>
        <v>44981</v>
      </c>
      <c r="S595" s="10">
        <f>DATEVALUE(Table1[[#This Row],[Order_Date]])</f>
        <v>44975</v>
      </c>
      <c r="T595" s="4" t="str" cm="1">
        <f t="array" ref="T595">_xlfn.IFS(Table1[[#This Row],[Inventory_Level]]&lt;=200,"low",Table1[[#This Row],[Inventory_Level]]&gt;=700,"high",Table1[[#This Row],[Inventory_Level]]&gt;200,"medium")</f>
        <v>medium</v>
      </c>
    </row>
    <row r="596" spans="1:20" x14ac:dyDescent="0.35">
      <c r="A596" s="4">
        <v>595</v>
      </c>
      <c r="B596" s="4" t="s">
        <v>44</v>
      </c>
      <c r="C596" s="4" t="s">
        <v>24</v>
      </c>
      <c r="D596" s="4" t="s">
        <v>17</v>
      </c>
      <c r="E596" s="4" t="s">
        <v>60</v>
      </c>
      <c r="F596" s="10" t="s">
        <v>313</v>
      </c>
      <c r="G596" s="11" t="s">
        <v>284</v>
      </c>
      <c r="H596" s="4">
        <v>69</v>
      </c>
      <c r="I596" s="12">
        <v>44884.3</v>
      </c>
      <c r="J596" s="12">
        <v>3097016.7</v>
      </c>
      <c r="K596" s="12">
        <v>4877.3100000000004</v>
      </c>
      <c r="L596" s="4">
        <v>352</v>
      </c>
      <c r="M596" s="4" t="s">
        <v>35</v>
      </c>
      <c r="N596" s="4" t="str" cm="1">
        <f t="array" ref="N596">_xlfn.SWITCH(E596,"Delhi","North","Chennai","South","Hyderabad","South","Mumbai","Central","Bangalore","South")</f>
        <v>South</v>
      </c>
      <c r="O596" s="12">
        <v>391559.29</v>
      </c>
      <c r="P596" s="4">
        <f>Table1[[#This Row],[Delivery_Date]]-Table1[[#This Row],[Order_Date]]</f>
        <v>2</v>
      </c>
      <c r="Q596" s="4" t="str">
        <f>IF(Table1[[#This Row],[Delivery delay days]]&gt;5,"delay","on time")</f>
        <v>on time</v>
      </c>
      <c r="R596" s="10">
        <f>DATEVALUE(Table1[[#This Row],[Delivery_Date]])</f>
        <v>45135</v>
      </c>
      <c r="S596" s="10">
        <f>DATEVALUE(Table1[[#This Row],[Order_Date]])</f>
        <v>45133</v>
      </c>
      <c r="T596" s="4" t="str" cm="1">
        <f t="array" ref="T596">_xlfn.IFS(Table1[[#This Row],[Inventory_Level]]&lt;=200,"low",Table1[[#This Row],[Inventory_Level]]&gt;=700,"high",Table1[[#This Row],[Inventory_Level]]&gt;200,"medium")</f>
        <v>medium</v>
      </c>
    </row>
    <row r="597" spans="1:20" x14ac:dyDescent="0.35">
      <c r="A597" s="4">
        <v>596</v>
      </c>
      <c r="B597" s="4" t="s">
        <v>51</v>
      </c>
      <c r="C597" s="4" t="s">
        <v>24</v>
      </c>
      <c r="D597" s="4" t="s">
        <v>25</v>
      </c>
      <c r="E597" s="4" t="s">
        <v>52</v>
      </c>
      <c r="F597" s="10" t="s">
        <v>126</v>
      </c>
      <c r="G597" s="11" t="s">
        <v>152</v>
      </c>
      <c r="H597" s="4">
        <v>65</v>
      </c>
      <c r="I597" s="12">
        <v>43207.3</v>
      </c>
      <c r="J597" s="12">
        <v>2808474.5</v>
      </c>
      <c r="K597" s="12">
        <v>874.43</v>
      </c>
      <c r="L597" s="4">
        <v>182</v>
      </c>
      <c r="M597" s="4" t="s">
        <v>21</v>
      </c>
      <c r="N597" s="4" t="str" cm="1">
        <f t="array" ref="N597">_xlfn.SWITCH(E597,"Delhi","North","Chennai","South","Hyderabad","South","Mumbai","Central","Bangalore","South")</f>
        <v>Central</v>
      </c>
      <c r="O597" s="12">
        <v>438074.09</v>
      </c>
      <c r="P597" s="4">
        <f>Table1[[#This Row],[Delivery_Date]]-Table1[[#This Row],[Order_Date]]</f>
        <v>13</v>
      </c>
      <c r="Q597" s="4" t="str">
        <f>IF(Table1[[#This Row],[Delivery delay days]]&gt;5,"delay","on time")</f>
        <v>delay</v>
      </c>
      <c r="R597" s="10">
        <f>DATEVALUE(Table1[[#This Row],[Delivery_Date]])</f>
        <v>44975</v>
      </c>
      <c r="S597" s="10">
        <f>DATEVALUE(Table1[[#This Row],[Order_Date]])</f>
        <v>44962</v>
      </c>
      <c r="T597" s="4" t="str" cm="1">
        <f t="array" ref="T597">_xlfn.IFS(Table1[[#This Row],[Inventory_Level]]&lt;=200,"low",Table1[[#This Row],[Inventory_Level]]&gt;=700,"high",Table1[[#This Row],[Inventory_Level]]&gt;200,"medium")</f>
        <v>low</v>
      </c>
    </row>
    <row r="598" spans="1:20" x14ac:dyDescent="0.35">
      <c r="A598" s="4">
        <v>597</v>
      </c>
      <c r="B598" s="4" t="s">
        <v>59</v>
      </c>
      <c r="C598" s="4" t="s">
        <v>38</v>
      </c>
      <c r="D598" s="4" t="s">
        <v>25</v>
      </c>
      <c r="E598" s="4" t="s">
        <v>60</v>
      </c>
      <c r="F598" s="10" t="s">
        <v>330</v>
      </c>
      <c r="G598" s="11" t="s">
        <v>71</v>
      </c>
      <c r="H598" s="4">
        <v>61</v>
      </c>
      <c r="I598" s="12">
        <v>17825.810000000001</v>
      </c>
      <c r="J598" s="12">
        <v>1087374.4099999999</v>
      </c>
      <c r="K598" s="12">
        <v>125.13</v>
      </c>
      <c r="L598" s="4">
        <v>808</v>
      </c>
      <c r="M598" s="4" t="s">
        <v>29</v>
      </c>
      <c r="N598" s="4" t="str" cm="1">
        <f t="array" ref="N598">_xlfn.SWITCH(E598,"Delhi","North","Chennai","South","Hyderabad","South","Mumbai","Central","Bangalore","South")</f>
        <v>South</v>
      </c>
      <c r="O598" s="12">
        <v>136019.45000000001</v>
      </c>
      <c r="P598" s="4">
        <f>Table1[[#This Row],[Delivery_Date]]-Table1[[#This Row],[Order_Date]]</f>
        <v>3</v>
      </c>
      <c r="Q598" s="4" t="str">
        <f>IF(Table1[[#This Row],[Delivery delay days]]&gt;5,"delay","on time")</f>
        <v>on time</v>
      </c>
      <c r="R598" s="10">
        <f>DATEVALUE(Table1[[#This Row],[Delivery_Date]])</f>
        <v>45260</v>
      </c>
      <c r="S598" s="10">
        <f>DATEVALUE(Table1[[#This Row],[Order_Date]])</f>
        <v>45257</v>
      </c>
      <c r="T598" s="4" t="str" cm="1">
        <f t="array" ref="T598">_xlfn.IFS(Table1[[#This Row],[Inventory_Level]]&lt;=200,"low",Table1[[#This Row],[Inventory_Level]]&gt;=700,"high",Table1[[#This Row],[Inventory_Level]]&gt;200,"medium")</f>
        <v>high</v>
      </c>
    </row>
    <row r="599" spans="1:20" x14ac:dyDescent="0.35">
      <c r="A599" s="4">
        <v>598</v>
      </c>
      <c r="B599" s="4" t="s">
        <v>44</v>
      </c>
      <c r="C599" s="4" t="s">
        <v>38</v>
      </c>
      <c r="D599" s="4" t="s">
        <v>17</v>
      </c>
      <c r="E599" s="4" t="s">
        <v>52</v>
      </c>
      <c r="F599" s="10" t="s">
        <v>337</v>
      </c>
      <c r="G599" s="11" t="s">
        <v>160</v>
      </c>
      <c r="H599" s="4">
        <v>41</v>
      </c>
      <c r="I599" s="12">
        <v>18807.46</v>
      </c>
      <c r="J599" s="12">
        <v>771105.86</v>
      </c>
      <c r="K599" s="12">
        <v>2367.85</v>
      </c>
      <c r="L599" s="4">
        <v>854</v>
      </c>
      <c r="M599" s="4" t="s">
        <v>35</v>
      </c>
      <c r="N599" s="4" t="str" cm="1">
        <f t="array" ref="N599">_xlfn.SWITCH(E599,"Delhi","North","Chennai","South","Hyderabad","South","Mumbai","Central","Bangalore","South")</f>
        <v>Central</v>
      </c>
      <c r="O599" s="12">
        <v>60060.35</v>
      </c>
      <c r="P599" s="4">
        <f>Table1[[#This Row],[Delivery_Date]]-Table1[[#This Row],[Order_Date]]</f>
        <v>14</v>
      </c>
      <c r="Q599" s="4" t="str">
        <f>IF(Table1[[#This Row],[Delivery delay days]]&gt;5,"delay","on time")</f>
        <v>delay</v>
      </c>
      <c r="R599" s="10">
        <f>DATEVALUE(Table1[[#This Row],[Delivery_Date]])</f>
        <v>45173</v>
      </c>
      <c r="S599" s="10">
        <f>DATEVALUE(Table1[[#This Row],[Order_Date]])</f>
        <v>45159</v>
      </c>
      <c r="T599" s="4" t="str" cm="1">
        <f t="array" ref="T599">_xlfn.IFS(Table1[[#This Row],[Inventory_Level]]&lt;=200,"low",Table1[[#This Row],[Inventory_Level]]&gt;=700,"high",Table1[[#This Row],[Inventory_Level]]&gt;200,"medium")</f>
        <v>high</v>
      </c>
    </row>
    <row r="600" spans="1:20" x14ac:dyDescent="0.35">
      <c r="A600" s="4">
        <v>599</v>
      </c>
      <c r="B600" s="4" t="s">
        <v>37</v>
      </c>
      <c r="C600" s="4" t="s">
        <v>38</v>
      </c>
      <c r="D600" s="4" t="s">
        <v>45</v>
      </c>
      <c r="E600" s="4" t="s">
        <v>46</v>
      </c>
      <c r="F600" s="10" t="s">
        <v>165</v>
      </c>
      <c r="G600" s="11" t="s">
        <v>125</v>
      </c>
      <c r="H600" s="4">
        <v>13</v>
      </c>
      <c r="I600" s="12">
        <v>33113.18</v>
      </c>
      <c r="J600" s="12">
        <v>430471.34</v>
      </c>
      <c r="K600" s="12">
        <v>2930.21</v>
      </c>
      <c r="L600" s="4">
        <v>410</v>
      </c>
      <c r="M600" s="4" t="s">
        <v>21</v>
      </c>
      <c r="N600" s="4" t="str" cm="1">
        <f t="array" ref="N600">_xlfn.SWITCH(E600,"Delhi","North","Chennai","South","Hyderabad","South","Mumbai","Central","Bangalore","South")</f>
        <v>South</v>
      </c>
      <c r="O600" s="12">
        <v>37120.17</v>
      </c>
      <c r="P600" s="4">
        <f>Table1[[#This Row],[Delivery_Date]]-Table1[[#This Row],[Order_Date]]</f>
        <v>15</v>
      </c>
      <c r="Q600" s="4" t="str">
        <f>IF(Table1[[#This Row],[Delivery delay days]]&gt;5,"delay","on time")</f>
        <v>delay</v>
      </c>
      <c r="R600" s="10">
        <f>DATEVALUE(Table1[[#This Row],[Delivery_Date]])</f>
        <v>45067</v>
      </c>
      <c r="S600" s="10">
        <f>DATEVALUE(Table1[[#This Row],[Order_Date]])</f>
        <v>45052</v>
      </c>
      <c r="T600" s="4" t="str" cm="1">
        <f t="array" ref="T600">_xlfn.IFS(Table1[[#This Row],[Inventory_Level]]&lt;=200,"low",Table1[[#This Row],[Inventory_Level]]&gt;=700,"high",Table1[[#This Row],[Inventory_Level]]&gt;200,"medium")</f>
        <v>medium</v>
      </c>
    </row>
    <row r="601" spans="1:20" x14ac:dyDescent="0.35">
      <c r="A601" s="4">
        <v>600</v>
      </c>
      <c r="B601" s="4" t="s">
        <v>59</v>
      </c>
      <c r="C601" s="4" t="s">
        <v>24</v>
      </c>
      <c r="D601" s="4" t="s">
        <v>32</v>
      </c>
      <c r="E601" s="4" t="s">
        <v>26</v>
      </c>
      <c r="F601" s="10" t="s">
        <v>164</v>
      </c>
      <c r="G601" s="11" t="s">
        <v>227</v>
      </c>
      <c r="H601" s="4">
        <v>8</v>
      </c>
      <c r="I601" s="12">
        <v>38545.4</v>
      </c>
      <c r="J601" s="12">
        <v>308363.2</v>
      </c>
      <c r="K601" s="12">
        <v>578.54999999999995</v>
      </c>
      <c r="L601" s="4">
        <v>583</v>
      </c>
      <c r="M601" s="4" t="s">
        <v>35</v>
      </c>
      <c r="N601" s="4" t="str" cm="1">
        <f t="array" ref="N601">_xlfn.SWITCH(E601,"Delhi","North","Chennai","South","Hyderabad","South","Mumbai","Central","Bangalore","South")</f>
        <v>South</v>
      </c>
      <c r="O601" s="12">
        <v>25958.07</v>
      </c>
      <c r="P601" s="4">
        <f>Table1[[#This Row],[Delivery_Date]]-Table1[[#This Row],[Order_Date]]</f>
        <v>8</v>
      </c>
      <c r="Q601" s="4" t="str">
        <f>IF(Table1[[#This Row],[Delivery delay days]]&gt;5,"delay","on time")</f>
        <v>delay</v>
      </c>
      <c r="R601" s="10">
        <f>DATEVALUE(Table1[[#This Row],[Delivery_Date]])</f>
        <v>45234</v>
      </c>
      <c r="S601" s="10">
        <f>DATEVALUE(Table1[[#This Row],[Order_Date]])</f>
        <v>45226</v>
      </c>
      <c r="T601" s="4" t="str" cm="1">
        <f t="array" ref="T601">_xlfn.IFS(Table1[[#This Row],[Inventory_Level]]&lt;=200,"low",Table1[[#This Row],[Inventory_Level]]&gt;=700,"high",Table1[[#This Row],[Inventory_Level]]&gt;200,"medium")</f>
        <v>medium</v>
      </c>
    </row>
    <row r="602" spans="1:20" x14ac:dyDescent="0.35">
      <c r="A602" s="4">
        <v>601</v>
      </c>
      <c r="B602" s="4" t="s">
        <v>51</v>
      </c>
      <c r="C602" s="4" t="s">
        <v>24</v>
      </c>
      <c r="D602" s="4" t="s">
        <v>17</v>
      </c>
      <c r="E602" s="4" t="s">
        <v>46</v>
      </c>
      <c r="F602" s="10" t="s">
        <v>33</v>
      </c>
      <c r="G602" s="11" t="s">
        <v>125</v>
      </c>
      <c r="H602" s="4">
        <v>67</v>
      </c>
      <c r="I602" s="12">
        <v>40466.080000000002</v>
      </c>
      <c r="J602" s="12">
        <v>2711227.36</v>
      </c>
      <c r="K602" s="12">
        <v>558.88</v>
      </c>
      <c r="L602" s="4">
        <v>277</v>
      </c>
      <c r="M602" s="4" t="s">
        <v>35</v>
      </c>
      <c r="N602" s="4" t="str" cm="1">
        <f t="array" ref="N602">_xlfn.SWITCH(E602,"Delhi","North","Chennai","South","Hyderabad","South","Mumbai","Central","Bangalore","South")</f>
        <v>South</v>
      </c>
      <c r="O602" s="12">
        <v>512705.4</v>
      </c>
      <c r="P602" s="4">
        <f>Table1[[#This Row],[Delivery_Date]]-Table1[[#This Row],[Order_Date]]</f>
        <v>14</v>
      </c>
      <c r="Q602" s="4" t="str">
        <f>IF(Table1[[#This Row],[Delivery delay days]]&gt;5,"delay","on time")</f>
        <v>delay</v>
      </c>
      <c r="R602" s="10">
        <f>DATEVALUE(Table1[[#This Row],[Delivery_Date]])</f>
        <v>45067</v>
      </c>
      <c r="S602" s="10">
        <f>DATEVALUE(Table1[[#This Row],[Order_Date]])</f>
        <v>45053</v>
      </c>
      <c r="T602" s="4" t="str" cm="1">
        <f t="array" ref="T602">_xlfn.IFS(Table1[[#This Row],[Inventory_Level]]&lt;=200,"low",Table1[[#This Row],[Inventory_Level]]&gt;=700,"high",Table1[[#This Row],[Inventory_Level]]&gt;200,"medium")</f>
        <v>medium</v>
      </c>
    </row>
    <row r="603" spans="1:20" x14ac:dyDescent="0.35">
      <c r="A603" s="4">
        <v>602</v>
      </c>
      <c r="B603" s="4" t="s">
        <v>31</v>
      </c>
      <c r="C603" s="4" t="s">
        <v>16</v>
      </c>
      <c r="D603" s="4" t="s">
        <v>32</v>
      </c>
      <c r="E603" s="4" t="s">
        <v>26</v>
      </c>
      <c r="F603" s="10" t="s">
        <v>395</v>
      </c>
      <c r="G603" s="11" t="s">
        <v>178</v>
      </c>
      <c r="H603" s="4">
        <v>57</v>
      </c>
      <c r="I603" s="12">
        <v>11761</v>
      </c>
      <c r="J603" s="12">
        <v>670377</v>
      </c>
      <c r="K603" s="12">
        <v>3298.43</v>
      </c>
      <c r="L603" s="4">
        <v>165</v>
      </c>
      <c r="M603" s="4" t="s">
        <v>21</v>
      </c>
      <c r="N603" s="4" t="str" cm="1">
        <f t="array" ref="N603">_xlfn.SWITCH(E603,"Delhi","North","Chennai","South","Hyderabad","South","Mumbai","Central","Bangalore","South")</f>
        <v>South</v>
      </c>
      <c r="O603" s="12">
        <v>129570.14</v>
      </c>
      <c r="P603" s="4">
        <f>Table1[[#This Row],[Delivery_Date]]-Table1[[#This Row],[Order_Date]]</f>
        <v>11</v>
      </c>
      <c r="Q603" s="4" t="str">
        <f>IF(Table1[[#This Row],[Delivery delay days]]&gt;5,"delay","on time")</f>
        <v>delay</v>
      </c>
      <c r="R603" s="10">
        <f>DATEVALUE(Table1[[#This Row],[Delivery_Date]])</f>
        <v>45023</v>
      </c>
      <c r="S603" s="10">
        <f>DATEVALUE(Table1[[#This Row],[Order_Date]])</f>
        <v>45012</v>
      </c>
      <c r="T603" s="4" t="str" cm="1">
        <f t="array" ref="T603">_xlfn.IFS(Table1[[#This Row],[Inventory_Level]]&lt;=200,"low",Table1[[#This Row],[Inventory_Level]]&gt;=700,"high",Table1[[#This Row],[Inventory_Level]]&gt;200,"medium")</f>
        <v>low</v>
      </c>
    </row>
    <row r="604" spans="1:20" x14ac:dyDescent="0.35">
      <c r="A604" s="4">
        <v>603</v>
      </c>
      <c r="B604" s="4" t="s">
        <v>51</v>
      </c>
      <c r="C604" s="4" t="s">
        <v>38</v>
      </c>
      <c r="D604" s="4" t="s">
        <v>25</v>
      </c>
      <c r="E604" s="4" t="s">
        <v>46</v>
      </c>
      <c r="F604" s="10" t="s">
        <v>377</v>
      </c>
      <c r="G604" s="11" t="s">
        <v>133</v>
      </c>
      <c r="H604" s="4">
        <v>32</v>
      </c>
      <c r="I604" s="12">
        <v>20201.09</v>
      </c>
      <c r="J604" s="12">
        <v>646434.88</v>
      </c>
      <c r="K604" s="12">
        <v>4071.8</v>
      </c>
      <c r="L604" s="4">
        <v>591</v>
      </c>
      <c r="M604" s="4" t="s">
        <v>29</v>
      </c>
      <c r="N604" s="4" t="str" cm="1">
        <f t="array" ref="N604">_xlfn.SWITCH(E604,"Delhi","North","Chennai","South","Hyderabad","South","Mumbai","Central","Bangalore","South")</f>
        <v>South</v>
      </c>
      <c r="O604" s="12">
        <v>161257.51</v>
      </c>
      <c r="P604" s="4">
        <f>Table1[[#This Row],[Delivery_Date]]-Table1[[#This Row],[Order_Date]]</f>
        <v>6</v>
      </c>
      <c r="Q604" s="4" t="str">
        <f>IF(Table1[[#This Row],[Delivery delay days]]&gt;5,"delay","on time")</f>
        <v>delay</v>
      </c>
      <c r="R604" s="10">
        <f>DATEVALUE(Table1[[#This Row],[Delivery_Date]])</f>
        <v>45249</v>
      </c>
      <c r="S604" s="10">
        <f>DATEVALUE(Table1[[#This Row],[Order_Date]])</f>
        <v>45243</v>
      </c>
      <c r="T604" s="4" t="str" cm="1">
        <f t="array" ref="T604">_xlfn.IFS(Table1[[#This Row],[Inventory_Level]]&lt;=200,"low",Table1[[#This Row],[Inventory_Level]]&gt;=700,"high",Table1[[#This Row],[Inventory_Level]]&gt;200,"medium")</f>
        <v>medium</v>
      </c>
    </row>
    <row r="605" spans="1:20" x14ac:dyDescent="0.35">
      <c r="A605" s="4">
        <v>604</v>
      </c>
      <c r="B605" s="4" t="s">
        <v>31</v>
      </c>
      <c r="C605" s="4" t="s">
        <v>16</v>
      </c>
      <c r="D605" s="4" t="s">
        <v>25</v>
      </c>
      <c r="E605" s="4" t="s">
        <v>18</v>
      </c>
      <c r="F605" s="10" t="s">
        <v>131</v>
      </c>
      <c r="G605" s="11" t="s">
        <v>313</v>
      </c>
      <c r="H605" s="4">
        <v>14</v>
      </c>
      <c r="I605" s="12">
        <v>34462.11</v>
      </c>
      <c r="J605" s="12">
        <v>482469.54</v>
      </c>
      <c r="K605" s="12">
        <v>4442.38</v>
      </c>
      <c r="L605" s="4">
        <v>993</v>
      </c>
      <c r="M605" s="4" t="s">
        <v>35</v>
      </c>
      <c r="N605" s="4" t="str" cm="1">
        <f t="array" ref="N605">_xlfn.SWITCH(E605,"Delhi","North","Chennai","South","Hyderabad","South","Mumbai","Central","Bangalore","South")</f>
        <v>North</v>
      </c>
      <c r="O605" s="12">
        <v>78496.710000000006</v>
      </c>
      <c r="P605" s="4">
        <f>Table1[[#This Row],[Delivery_Date]]-Table1[[#This Row],[Order_Date]]</f>
        <v>2</v>
      </c>
      <c r="Q605" s="4" t="str">
        <f>IF(Table1[[#This Row],[Delivery delay days]]&gt;5,"delay","on time")</f>
        <v>on time</v>
      </c>
      <c r="R605" s="10">
        <f>DATEVALUE(Table1[[#This Row],[Delivery_Date]])</f>
        <v>45133</v>
      </c>
      <c r="S605" s="10">
        <f>DATEVALUE(Table1[[#This Row],[Order_Date]])</f>
        <v>45131</v>
      </c>
      <c r="T605" s="4" t="str" cm="1">
        <f t="array" ref="T605">_xlfn.IFS(Table1[[#This Row],[Inventory_Level]]&lt;=200,"low",Table1[[#This Row],[Inventory_Level]]&gt;=700,"high",Table1[[#This Row],[Inventory_Level]]&gt;200,"medium")</f>
        <v>high</v>
      </c>
    </row>
    <row r="606" spans="1:20" x14ac:dyDescent="0.35">
      <c r="A606" s="4">
        <v>605</v>
      </c>
      <c r="B606" s="4" t="s">
        <v>59</v>
      </c>
      <c r="C606" s="4" t="s">
        <v>16</v>
      </c>
      <c r="D606" s="4" t="s">
        <v>17</v>
      </c>
      <c r="E606" s="4" t="s">
        <v>60</v>
      </c>
      <c r="F606" s="10" t="s">
        <v>371</v>
      </c>
      <c r="G606" s="11" t="s">
        <v>156</v>
      </c>
      <c r="H606" s="4">
        <v>68</v>
      </c>
      <c r="I606" s="12">
        <v>6454.04</v>
      </c>
      <c r="J606" s="12">
        <v>438874.72</v>
      </c>
      <c r="K606" s="12">
        <v>1215.07</v>
      </c>
      <c r="L606" s="4">
        <v>807</v>
      </c>
      <c r="M606" s="4" t="s">
        <v>42</v>
      </c>
      <c r="N606" s="4" t="str" cm="1">
        <f t="array" ref="N606">_xlfn.SWITCH(E606,"Delhi","North","Chennai","South","Hyderabad","South","Mumbai","Central","Bangalore","South")</f>
        <v>South</v>
      </c>
      <c r="O606" s="12">
        <v>80352.89</v>
      </c>
      <c r="P606" s="4">
        <f>Table1[[#This Row],[Delivery_Date]]-Table1[[#This Row],[Order_Date]]</f>
        <v>9</v>
      </c>
      <c r="Q606" s="4" t="str">
        <f>IF(Table1[[#This Row],[Delivery delay days]]&gt;5,"delay","on time")</f>
        <v>delay</v>
      </c>
      <c r="R606" s="10">
        <f>DATEVALUE(Table1[[#This Row],[Delivery_Date]])</f>
        <v>45073</v>
      </c>
      <c r="S606" s="10">
        <f>DATEVALUE(Table1[[#This Row],[Order_Date]])</f>
        <v>45064</v>
      </c>
      <c r="T606" s="4" t="str" cm="1">
        <f t="array" ref="T606">_xlfn.IFS(Table1[[#This Row],[Inventory_Level]]&lt;=200,"low",Table1[[#This Row],[Inventory_Level]]&gt;=700,"high",Table1[[#This Row],[Inventory_Level]]&gt;200,"medium")</f>
        <v>high</v>
      </c>
    </row>
    <row r="607" spans="1:20" x14ac:dyDescent="0.35">
      <c r="A607" s="4">
        <v>606</v>
      </c>
      <c r="B607" s="4" t="s">
        <v>44</v>
      </c>
      <c r="C607" s="4" t="s">
        <v>24</v>
      </c>
      <c r="D607" s="4" t="s">
        <v>45</v>
      </c>
      <c r="E607" s="4" t="s">
        <v>46</v>
      </c>
      <c r="F607" s="10" t="s">
        <v>154</v>
      </c>
      <c r="G607" s="11" t="s">
        <v>400</v>
      </c>
      <c r="H607" s="4">
        <v>44</v>
      </c>
      <c r="I607" s="12">
        <v>15841.97</v>
      </c>
      <c r="J607" s="12">
        <v>697046.68</v>
      </c>
      <c r="K607" s="12">
        <v>2532.46</v>
      </c>
      <c r="L607" s="4">
        <v>858</v>
      </c>
      <c r="M607" s="4" t="s">
        <v>35</v>
      </c>
      <c r="N607" s="4" t="str" cm="1">
        <f t="array" ref="N607">_xlfn.SWITCH(E607,"Delhi","North","Chennai","South","Hyderabad","South","Mumbai","Central","Bangalore","South")</f>
        <v>South</v>
      </c>
      <c r="O607" s="12">
        <v>52147.59</v>
      </c>
      <c r="P607" s="4">
        <f>Table1[[#This Row],[Delivery_Date]]-Table1[[#This Row],[Order_Date]]</f>
        <v>4</v>
      </c>
      <c r="Q607" s="4" t="str">
        <f>IF(Table1[[#This Row],[Delivery delay days]]&gt;5,"delay","on time")</f>
        <v>on time</v>
      </c>
      <c r="R607" s="10">
        <f>DATEVALUE(Table1[[#This Row],[Delivery_Date]])</f>
        <v>44959</v>
      </c>
      <c r="S607" s="10">
        <f>DATEVALUE(Table1[[#This Row],[Order_Date]])</f>
        <v>44955</v>
      </c>
      <c r="T607" s="4" t="str" cm="1">
        <f t="array" ref="T607">_xlfn.IFS(Table1[[#This Row],[Inventory_Level]]&lt;=200,"low",Table1[[#This Row],[Inventory_Level]]&gt;=700,"high",Table1[[#This Row],[Inventory_Level]]&gt;200,"medium")</f>
        <v>high</v>
      </c>
    </row>
    <row r="608" spans="1:20" x14ac:dyDescent="0.35">
      <c r="A608" s="4">
        <v>607</v>
      </c>
      <c r="B608" s="4" t="s">
        <v>37</v>
      </c>
      <c r="C608" s="4" t="s">
        <v>38</v>
      </c>
      <c r="D608" s="4" t="s">
        <v>17</v>
      </c>
      <c r="E608" s="4" t="s">
        <v>18</v>
      </c>
      <c r="F608" s="10" t="s">
        <v>360</v>
      </c>
      <c r="G608" s="11" t="s">
        <v>191</v>
      </c>
      <c r="H608" s="4">
        <v>2</v>
      </c>
      <c r="I608" s="12">
        <v>10887.17</v>
      </c>
      <c r="J608" s="12">
        <v>21774.34</v>
      </c>
      <c r="K608" s="12">
        <v>445.62</v>
      </c>
      <c r="L608" s="4">
        <v>873</v>
      </c>
      <c r="M608" s="4" t="s">
        <v>42</v>
      </c>
      <c r="N608" s="4" t="str" cm="1">
        <f t="array" ref="N608">_xlfn.SWITCH(E608,"Delhi","North","Chennai","South","Hyderabad","South","Mumbai","Central","Bangalore","South")</f>
        <v>North</v>
      </c>
      <c r="O608" s="12">
        <v>3182.01</v>
      </c>
      <c r="P608" s="4">
        <f>Table1[[#This Row],[Delivery_Date]]-Table1[[#This Row],[Order_Date]]</f>
        <v>10</v>
      </c>
      <c r="Q608" s="4" t="str">
        <f>IF(Table1[[#This Row],[Delivery delay days]]&gt;5,"delay","on time")</f>
        <v>delay</v>
      </c>
      <c r="R608" s="10">
        <f>DATEVALUE(Table1[[#This Row],[Delivery_Date]])</f>
        <v>44987</v>
      </c>
      <c r="S608" s="10">
        <f>DATEVALUE(Table1[[#This Row],[Order_Date]])</f>
        <v>44977</v>
      </c>
      <c r="T608" s="4" t="str" cm="1">
        <f t="array" ref="T608">_xlfn.IFS(Table1[[#This Row],[Inventory_Level]]&lt;=200,"low",Table1[[#This Row],[Inventory_Level]]&gt;=700,"high",Table1[[#This Row],[Inventory_Level]]&gt;200,"medium")</f>
        <v>high</v>
      </c>
    </row>
    <row r="609" spans="1:20" x14ac:dyDescent="0.35">
      <c r="A609" s="4">
        <v>608</v>
      </c>
      <c r="B609" s="4" t="s">
        <v>15</v>
      </c>
      <c r="C609" s="4" t="s">
        <v>24</v>
      </c>
      <c r="D609" s="4" t="s">
        <v>17</v>
      </c>
      <c r="E609" s="4" t="s">
        <v>46</v>
      </c>
      <c r="F609" s="10" t="s">
        <v>401</v>
      </c>
      <c r="G609" s="11" t="s">
        <v>328</v>
      </c>
      <c r="H609" s="4">
        <v>90</v>
      </c>
      <c r="I609" s="12">
        <v>1777.81</v>
      </c>
      <c r="J609" s="12">
        <v>160002.9</v>
      </c>
      <c r="K609" s="12">
        <v>3539.2</v>
      </c>
      <c r="L609" s="4">
        <v>214</v>
      </c>
      <c r="M609" s="4" t="s">
        <v>21</v>
      </c>
      <c r="N609" s="4" t="str" cm="1">
        <f t="array" ref="N609">_xlfn.SWITCH(E609,"Delhi","North","Chennai","South","Hyderabad","South","Mumbai","Central","Bangalore","South")</f>
        <v>South</v>
      </c>
      <c r="O609" s="12">
        <v>10502.48</v>
      </c>
      <c r="P609" s="4">
        <f>Table1[[#This Row],[Delivery_Date]]-Table1[[#This Row],[Order_Date]]</f>
        <v>4</v>
      </c>
      <c r="Q609" s="4" t="str">
        <f>IF(Table1[[#This Row],[Delivery delay days]]&gt;5,"delay","on time")</f>
        <v>on time</v>
      </c>
      <c r="R609" s="10">
        <f>DATEVALUE(Table1[[#This Row],[Delivery_Date]])</f>
        <v>44942</v>
      </c>
      <c r="S609" s="10">
        <f>DATEVALUE(Table1[[#This Row],[Order_Date]])</f>
        <v>44938</v>
      </c>
      <c r="T609" s="4" t="str" cm="1">
        <f t="array" ref="T609">_xlfn.IFS(Table1[[#This Row],[Inventory_Level]]&lt;=200,"low",Table1[[#This Row],[Inventory_Level]]&gt;=700,"high",Table1[[#This Row],[Inventory_Level]]&gt;200,"medium")</f>
        <v>medium</v>
      </c>
    </row>
    <row r="610" spans="1:20" x14ac:dyDescent="0.35">
      <c r="A610" s="4">
        <v>609</v>
      </c>
      <c r="B610" s="4" t="s">
        <v>59</v>
      </c>
      <c r="C610" s="4" t="s">
        <v>24</v>
      </c>
      <c r="D610" s="4" t="s">
        <v>39</v>
      </c>
      <c r="E610" s="4" t="s">
        <v>18</v>
      </c>
      <c r="F610" s="10" t="s">
        <v>217</v>
      </c>
      <c r="G610" s="11" t="s">
        <v>402</v>
      </c>
      <c r="H610" s="4">
        <v>54</v>
      </c>
      <c r="I610" s="12">
        <v>9841.2199999999993</v>
      </c>
      <c r="J610" s="12">
        <v>531425.88</v>
      </c>
      <c r="K610" s="12">
        <v>2584.46</v>
      </c>
      <c r="L610" s="4">
        <v>726</v>
      </c>
      <c r="M610" s="4" t="s">
        <v>35</v>
      </c>
      <c r="N610" s="4" t="str" cm="1">
        <f t="array" ref="N610">_xlfn.SWITCH(E610,"Delhi","North","Chennai","South","Hyderabad","South","Mumbai","Central","Bangalore","South")</f>
        <v>North</v>
      </c>
      <c r="O610" s="12">
        <v>97515.199999999997</v>
      </c>
      <c r="P610" s="4">
        <f>Table1[[#This Row],[Delivery_Date]]-Table1[[#This Row],[Order_Date]]</f>
        <v>9</v>
      </c>
      <c r="Q610" s="4" t="str">
        <f>IF(Table1[[#This Row],[Delivery delay days]]&gt;5,"delay","on time")</f>
        <v>delay</v>
      </c>
      <c r="R610" s="10">
        <f>DATEVALUE(Table1[[#This Row],[Delivery_Date]])</f>
        <v>44989</v>
      </c>
      <c r="S610" s="10">
        <f>DATEVALUE(Table1[[#This Row],[Order_Date]])</f>
        <v>44980</v>
      </c>
      <c r="T610" s="4" t="str" cm="1">
        <f t="array" ref="T610">_xlfn.IFS(Table1[[#This Row],[Inventory_Level]]&lt;=200,"low",Table1[[#This Row],[Inventory_Level]]&gt;=700,"high",Table1[[#This Row],[Inventory_Level]]&gt;200,"medium")</f>
        <v>high</v>
      </c>
    </row>
    <row r="611" spans="1:20" x14ac:dyDescent="0.35">
      <c r="A611" s="4">
        <v>610</v>
      </c>
      <c r="B611" s="4" t="s">
        <v>23</v>
      </c>
      <c r="C611" s="4" t="s">
        <v>38</v>
      </c>
      <c r="D611" s="4" t="s">
        <v>39</v>
      </c>
      <c r="E611" s="4" t="s">
        <v>52</v>
      </c>
      <c r="F611" s="10" t="s">
        <v>371</v>
      </c>
      <c r="G611" s="11" t="s">
        <v>120</v>
      </c>
      <c r="H611" s="4">
        <v>70</v>
      </c>
      <c r="I611" s="12">
        <v>43953.18</v>
      </c>
      <c r="J611" s="12">
        <v>3076722.6</v>
      </c>
      <c r="K611" s="12">
        <v>1595.84</v>
      </c>
      <c r="L611" s="4">
        <v>508</v>
      </c>
      <c r="M611" s="4" t="s">
        <v>35</v>
      </c>
      <c r="N611" s="4" t="str" cm="1">
        <f t="array" ref="N611">_xlfn.SWITCH(E611,"Delhi","North","Chennai","South","Hyderabad","South","Mumbai","Central","Bangalore","South")</f>
        <v>Central</v>
      </c>
      <c r="O611" s="12">
        <v>307431.76</v>
      </c>
      <c r="P611" s="4">
        <f>Table1[[#This Row],[Delivery_Date]]-Table1[[#This Row],[Order_Date]]</f>
        <v>12</v>
      </c>
      <c r="Q611" s="4" t="str">
        <f>IF(Table1[[#This Row],[Delivery delay days]]&gt;5,"delay","on time")</f>
        <v>delay</v>
      </c>
      <c r="R611" s="10">
        <f>DATEVALUE(Table1[[#This Row],[Delivery_Date]])</f>
        <v>45076</v>
      </c>
      <c r="S611" s="10">
        <f>DATEVALUE(Table1[[#This Row],[Order_Date]])</f>
        <v>45064</v>
      </c>
      <c r="T611" s="4" t="str" cm="1">
        <f t="array" ref="T611">_xlfn.IFS(Table1[[#This Row],[Inventory_Level]]&lt;=200,"low",Table1[[#This Row],[Inventory_Level]]&gt;=700,"high",Table1[[#This Row],[Inventory_Level]]&gt;200,"medium")</f>
        <v>medium</v>
      </c>
    </row>
    <row r="612" spans="1:20" x14ac:dyDescent="0.35">
      <c r="A612" s="4">
        <v>611</v>
      </c>
      <c r="B612" s="4" t="s">
        <v>65</v>
      </c>
      <c r="C612" s="4" t="s">
        <v>38</v>
      </c>
      <c r="D612" s="4" t="s">
        <v>17</v>
      </c>
      <c r="E612" s="4" t="s">
        <v>26</v>
      </c>
      <c r="F612" s="10" t="s">
        <v>188</v>
      </c>
      <c r="G612" s="11" t="s">
        <v>387</v>
      </c>
      <c r="H612" s="4">
        <v>3</v>
      </c>
      <c r="I612" s="12">
        <v>21232.81</v>
      </c>
      <c r="J612" s="12">
        <v>63698.43</v>
      </c>
      <c r="K612" s="12">
        <v>3921.91</v>
      </c>
      <c r="L612" s="4">
        <v>104</v>
      </c>
      <c r="M612" s="4" t="s">
        <v>35</v>
      </c>
      <c r="N612" s="4" t="str" cm="1">
        <f t="array" ref="N612">_xlfn.SWITCH(E612,"Delhi","North","Chennai","South","Hyderabad","South","Mumbai","Central","Bangalore","South")</f>
        <v>South</v>
      </c>
      <c r="O612" s="12">
        <v>6868.34</v>
      </c>
      <c r="P612" s="4">
        <f>Table1[[#This Row],[Delivery_Date]]-Table1[[#This Row],[Order_Date]]</f>
        <v>9</v>
      </c>
      <c r="Q612" s="4" t="str">
        <f>IF(Table1[[#This Row],[Delivery delay days]]&gt;5,"delay","on time")</f>
        <v>delay</v>
      </c>
      <c r="R612" s="10">
        <f>DATEVALUE(Table1[[#This Row],[Delivery_Date]])</f>
        <v>45018</v>
      </c>
      <c r="S612" s="10">
        <f>DATEVALUE(Table1[[#This Row],[Order_Date]])</f>
        <v>45009</v>
      </c>
      <c r="T612" s="4" t="str" cm="1">
        <f t="array" ref="T612">_xlfn.IFS(Table1[[#This Row],[Inventory_Level]]&lt;=200,"low",Table1[[#This Row],[Inventory_Level]]&gt;=700,"high",Table1[[#This Row],[Inventory_Level]]&gt;200,"medium")</f>
        <v>low</v>
      </c>
    </row>
    <row r="613" spans="1:20" x14ac:dyDescent="0.35">
      <c r="A613" s="4">
        <v>612</v>
      </c>
      <c r="B613" s="4" t="s">
        <v>15</v>
      </c>
      <c r="C613" s="4" t="s">
        <v>24</v>
      </c>
      <c r="D613" s="4" t="s">
        <v>17</v>
      </c>
      <c r="E613" s="4" t="s">
        <v>60</v>
      </c>
      <c r="F613" s="10" t="s">
        <v>133</v>
      </c>
      <c r="G613" s="11" t="s">
        <v>375</v>
      </c>
      <c r="H613" s="4">
        <v>95</v>
      </c>
      <c r="I613" s="12">
        <v>40703.26</v>
      </c>
      <c r="J613" s="12">
        <v>3866809.7</v>
      </c>
      <c r="K613" s="12">
        <v>724.6</v>
      </c>
      <c r="L613" s="4">
        <v>53</v>
      </c>
      <c r="M613" s="4" t="s">
        <v>21</v>
      </c>
      <c r="N613" s="4" t="str" cm="1">
        <f t="array" ref="N613">_xlfn.SWITCH(E613,"Delhi","North","Chennai","South","Hyderabad","South","Mumbai","Central","Bangalore","South")</f>
        <v>South</v>
      </c>
      <c r="O613" s="12">
        <v>258474.83</v>
      </c>
      <c r="P613" s="4">
        <f>Table1[[#This Row],[Delivery_Date]]-Table1[[#This Row],[Order_Date]]</f>
        <v>4</v>
      </c>
      <c r="Q613" s="4" t="str">
        <f>IF(Table1[[#This Row],[Delivery delay days]]&gt;5,"delay","on time")</f>
        <v>on time</v>
      </c>
      <c r="R613" s="10">
        <f>DATEVALUE(Table1[[#This Row],[Delivery_Date]])</f>
        <v>45253</v>
      </c>
      <c r="S613" s="10">
        <f>DATEVALUE(Table1[[#This Row],[Order_Date]])</f>
        <v>45249</v>
      </c>
      <c r="T613" s="4" t="str" cm="1">
        <f t="array" ref="T613">_xlfn.IFS(Table1[[#This Row],[Inventory_Level]]&lt;=200,"low",Table1[[#This Row],[Inventory_Level]]&gt;=700,"high",Table1[[#This Row],[Inventory_Level]]&gt;200,"medium")</f>
        <v>low</v>
      </c>
    </row>
    <row r="614" spans="1:20" x14ac:dyDescent="0.35">
      <c r="A614" s="4">
        <v>613</v>
      </c>
      <c r="B614" s="4" t="s">
        <v>65</v>
      </c>
      <c r="C614" s="4" t="s">
        <v>24</v>
      </c>
      <c r="D614" s="4" t="s">
        <v>39</v>
      </c>
      <c r="E614" s="4" t="s">
        <v>18</v>
      </c>
      <c r="F614" s="10" t="s">
        <v>248</v>
      </c>
      <c r="G614" s="11" t="s">
        <v>81</v>
      </c>
      <c r="H614" s="4">
        <v>64</v>
      </c>
      <c r="I614" s="12">
        <v>32989.440000000002</v>
      </c>
      <c r="J614" s="12">
        <v>2111324.1600000001</v>
      </c>
      <c r="K614" s="12">
        <v>1925.64</v>
      </c>
      <c r="L614" s="4">
        <v>618</v>
      </c>
      <c r="M614" s="4" t="s">
        <v>42</v>
      </c>
      <c r="N614" s="4" t="str" cm="1">
        <f t="array" ref="N614">_xlfn.SWITCH(E614,"Delhi","North","Chennai","South","Hyderabad","South","Mumbai","Central","Bangalore","South")</f>
        <v>North</v>
      </c>
      <c r="O614" s="12">
        <v>338245.94</v>
      </c>
      <c r="P614" s="4">
        <f>Table1[[#This Row],[Delivery_Date]]-Table1[[#This Row],[Order_Date]]</f>
        <v>14</v>
      </c>
      <c r="Q614" s="4" t="str">
        <f>IF(Table1[[#This Row],[Delivery delay days]]&gt;5,"delay","on time")</f>
        <v>delay</v>
      </c>
      <c r="R614" s="10">
        <f>DATEVALUE(Table1[[#This Row],[Delivery_Date]])</f>
        <v>45043</v>
      </c>
      <c r="S614" s="10">
        <f>DATEVALUE(Table1[[#This Row],[Order_Date]])</f>
        <v>45029</v>
      </c>
      <c r="T614" s="4" t="str" cm="1">
        <f t="array" ref="T614">_xlfn.IFS(Table1[[#This Row],[Inventory_Level]]&lt;=200,"low",Table1[[#This Row],[Inventory_Level]]&gt;=700,"high",Table1[[#This Row],[Inventory_Level]]&gt;200,"medium")</f>
        <v>medium</v>
      </c>
    </row>
    <row r="615" spans="1:20" x14ac:dyDescent="0.35">
      <c r="A615" s="4">
        <v>614</v>
      </c>
      <c r="B615" s="4" t="s">
        <v>15</v>
      </c>
      <c r="C615" s="4" t="s">
        <v>24</v>
      </c>
      <c r="D615" s="4" t="s">
        <v>17</v>
      </c>
      <c r="E615" s="4" t="s">
        <v>26</v>
      </c>
      <c r="F615" s="10" t="s">
        <v>261</v>
      </c>
      <c r="G615" s="11" t="s">
        <v>181</v>
      </c>
      <c r="H615" s="4">
        <v>32</v>
      </c>
      <c r="I615" s="12">
        <v>27445.27</v>
      </c>
      <c r="J615" s="12">
        <v>878248.64</v>
      </c>
      <c r="K615" s="12">
        <v>4047.35</v>
      </c>
      <c r="L615" s="4">
        <v>179</v>
      </c>
      <c r="M615" s="4" t="s">
        <v>21</v>
      </c>
      <c r="N615" s="4" t="str" cm="1">
        <f t="array" ref="N615">_xlfn.SWITCH(E615,"Delhi","North","Chennai","South","Hyderabad","South","Mumbai","Central","Bangalore","South")</f>
        <v>South</v>
      </c>
      <c r="O615" s="12">
        <v>105183.06</v>
      </c>
      <c r="P615" s="4">
        <f>Table1[[#This Row],[Delivery_Date]]-Table1[[#This Row],[Order_Date]]</f>
        <v>2</v>
      </c>
      <c r="Q615" s="4" t="str">
        <f>IF(Table1[[#This Row],[Delivery delay days]]&gt;5,"delay","on time")</f>
        <v>on time</v>
      </c>
      <c r="R615" s="10">
        <f>DATEVALUE(Table1[[#This Row],[Delivery_Date]])</f>
        <v>45278</v>
      </c>
      <c r="S615" s="10">
        <f>DATEVALUE(Table1[[#This Row],[Order_Date]])</f>
        <v>45276</v>
      </c>
      <c r="T615" s="4" t="str" cm="1">
        <f t="array" ref="T615">_xlfn.IFS(Table1[[#This Row],[Inventory_Level]]&lt;=200,"low",Table1[[#This Row],[Inventory_Level]]&gt;=700,"high",Table1[[#This Row],[Inventory_Level]]&gt;200,"medium")</f>
        <v>low</v>
      </c>
    </row>
    <row r="616" spans="1:20" x14ac:dyDescent="0.35">
      <c r="A616" s="4">
        <v>615</v>
      </c>
      <c r="B616" s="4" t="s">
        <v>59</v>
      </c>
      <c r="C616" s="4" t="s">
        <v>24</v>
      </c>
      <c r="D616" s="4" t="s">
        <v>39</v>
      </c>
      <c r="E616" s="4" t="s">
        <v>46</v>
      </c>
      <c r="F616" s="10" t="s">
        <v>147</v>
      </c>
      <c r="G616" s="11" t="s">
        <v>351</v>
      </c>
      <c r="H616" s="4">
        <v>8</v>
      </c>
      <c r="I616" s="12">
        <v>15128.29</v>
      </c>
      <c r="J616" s="12">
        <v>121026.32</v>
      </c>
      <c r="K616" s="12">
        <v>1441.06</v>
      </c>
      <c r="L616" s="4">
        <v>898</v>
      </c>
      <c r="M616" s="4" t="s">
        <v>29</v>
      </c>
      <c r="N616" s="4" t="str" cm="1">
        <f t="array" ref="N616">_xlfn.SWITCH(E616,"Delhi","North","Chennai","South","Hyderabad","South","Mumbai","Central","Bangalore","South")</f>
        <v>South</v>
      </c>
      <c r="O616" s="12">
        <v>19483.2</v>
      </c>
      <c r="P616" s="4">
        <f>Table1[[#This Row],[Delivery_Date]]-Table1[[#This Row],[Order_Date]]</f>
        <v>8</v>
      </c>
      <c r="Q616" s="4" t="str">
        <f>IF(Table1[[#This Row],[Delivery delay days]]&gt;5,"delay","on time")</f>
        <v>delay</v>
      </c>
      <c r="R616" s="10">
        <f>DATEVALUE(Table1[[#This Row],[Delivery_Date]])</f>
        <v>45155</v>
      </c>
      <c r="S616" s="10">
        <f>DATEVALUE(Table1[[#This Row],[Order_Date]])</f>
        <v>45147</v>
      </c>
      <c r="T616" s="4" t="str" cm="1">
        <f t="array" ref="T616">_xlfn.IFS(Table1[[#This Row],[Inventory_Level]]&lt;=200,"low",Table1[[#This Row],[Inventory_Level]]&gt;=700,"high",Table1[[#This Row],[Inventory_Level]]&gt;200,"medium")</f>
        <v>high</v>
      </c>
    </row>
    <row r="617" spans="1:20" x14ac:dyDescent="0.35">
      <c r="A617" s="4">
        <v>616</v>
      </c>
      <c r="B617" s="4" t="s">
        <v>31</v>
      </c>
      <c r="C617" s="4" t="s">
        <v>24</v>
      </c>
      <c r="D617" s="4" t="s">
        <v>17</v>
      </c>
      <c r="E617" s="4" t="s">
        <v>26</v>
      </c>
      <c r="F617" s="10" t="s">
        <v>274</v>
      </c>
      <c r="G617" s="11" t="s">
        <v>211</v>
      </c>
      <c r="H617" s="4">
        <v>17</v>
      </c>
      <c r="I617" s="12">
        <v>10765.03</v>
      </c>
      <c r="J617" s="12">
        <v>183005.51</v>
      </c>
      <c r="K617" s="12">
        <v>1424.82</v>
      </c>
      <c r="L617" s="4">
        <v>865</v>
      </c>
      <c r="M617" s="4" t="s">
        <v>21</v>
      </c>
      <c r="N617" s="4" t="str" cm="1">
        <f t="array" ref="N617">_xlfn.SWITCH(E617,"Delhi","North","Chennai","South","Hyderabad","South","Mumbai","Central","Bangalore","South")</f>
        <v>South</v>
      </c>
      <c r="O617" s="12">
        <v>16857.39</v>
      </c>
      <c r="P617" s="4">
        <f>Table1[[#This Row],[Delivery_Date]]-Table1[[#This Row],[Order_Date]]</f>
        <v>7</v>
      </c>
      <c r="Q617" s="4" t="str">
        <f>IF(Table1[[#This Row],[Delivery delay days]]&gt;5,"delay","on time")</f>
        <v>delay</v>
      </c>
      <c r="R617" s="10">
        <f>DATEVALUE(Table1[[#This Row],[Delivery_Date]])</f>
        <v>45020</v>
      </c>
      <c r="S617" s="10">
        <f>DATEVALUE(Table1[[#This Row],[Order_Date]])</f>
        <v>45013</v>
      </c>
      <c r="T617" s="4" t="str" cm="1">
        <f t="array" ref="T617">_xlfn.IFS(Table1[[#This Row],[Inventory_Level]]&lt;=200,"low",Table1[[#This Row],[Inventory_Level]]&gt;=700,"high",Table1[[#This Row],[Inventory_Level]]&gt;200,"medium")</f>
        <v>high</v>
      </c>
    </row>
    <row r="618" spans="1:20" x14ac:dyDescent="0.35">
      <c r="A618" s="4">
        <v>617</v>
      </c>
      <c r="B618" s="4" t="s">
        <v>44</v>
      </c>
      <c r="C618" s="4" t="s">
        <v>24</v>
      </c>
      <c r="D618" s="4" t="s">
        <v>39</v>
      </c>
      <c r="E618" s="4" t="s">
        <v>52</v>
      </c>
      <c r="F618" s="10" t="s">
        <v>299</v>
      </c>
      <c r="G618" s="11" t="s">
        <v>194</v>
      </c>
      <c r="H618" s="4">
        <v>61</v>
      </c>
      <c r="I618" s="12">
        <v>43846.6</v>
      </c>
      <c r="J618" s="12">
        <v>2674642.6</v>
      </c>
      <c r="K618" s="12">
        <v>1621.92</v>
      </c>
      <c r="L618" s="4">
        <v>699</v>
      </c>
      <c r="M618" s="4" t="s">
        <v>42</v>
      </c>
      <c r="N618" s="4" t="str" cm="1">
        <f t="array" ref="N618">_xlfn.SWITCH(E618,"Delhi","North","Chennai","South","Hyderabad","South","Mumbai","Central","Bangalore","South")</f>
        <v>Central</v>
      </c>
      <c r="O618" s="12">
        <v>334375.55</v>
      </c>
      <c r="P618" s="4">
        <f>Table1[[#This Row],[Delivery_Date]]-Table1[[#This Row],[Order_Date]]</f>
        <v>4</v>
      </c>
      <c r="Q618" s="4" t="str">
        <f>IF(Table1[[#This Row],[Delivery delay days]]&gt;5,"delay","on time")</f>
        <v>on time</v>
      </c>
      <c r="R618" s="10">
        <f>DATEVALUE(Table1[[#This Row],[Delivery_Date]])</f>
        <v>45214</v>
      </c>
      <c r="S618" s="10">
        <f>DATEVALUE(Table1[[#This Row],[Order_Date]])</f>
        <v>45210</v>
      </c>
      <c r="T618" s="4" t="str" cm="1">
        <f t="array" ref="T618">_xlfn.IFS(Table1[[#This Row],[Inventory_Level]]&lt;=200,"low",Table1[[#This Row],[Inventory_Level]]&gt;=700,"high",Table1[[#This Row],[Inventory_Level]]&gt;200,"medium")</f>
        <v>medium</v>
      </c>
    </row>
    <row r="619" spans="1:20" x14ac:dyDescent="0.35">
      <c r="A619" s="4">
        <v>618</v>
      </c>
      <c r="B619" s="4" t="s">
        <v>59</v>
      </c>
      <c r="C619" s="4" t="s">
        <v>16</v>
      </c>
      <c r="D619" s="4" t="s">
        <v>39</v>
      </c>
      <c r="E619" s="4" t="s">
        <v>46</v>
      </c>
      <c r="F619" s="10" t="s">
        <v>318</v>
      </c>
      <c r="G619" s="11" t="s">
        <v>338</v>
      </c>
      <c r="H619" s="4">
        <v>17</v>
      </c>
      <c r="I619" s="12">
        <v>36193.01</v>
      </c>
      <c r="J619" s="12">
        <v>615281.17000000004</v>
      </c>
      <c r="K619" s="12">
        <v>4282.55</v>
      </c>
      <c r="L619" s="4">
        <v>888</v>
      </c>
      <c r="M619" s="4" t="s">
        <v>35</v>
      </c>
      <c r="N619" s="4" t="str" cm="1">
        <f t="array" ref="N619">_xlfn.SWITCH(E619,"Delhi","North","Chennai","South","Hyderabad","South","Mumbai","Central","Bangalore","South")</f>
        <v>South</v>
      </c>
      <c r="O619" s="12">
        <v>125423.91</v>
      </c>
      <c r="P619" s="4">
        <f>Table1[[#This Row],[Delivery_Date]]-Table1[[#This Row],[Order_Date]]</f>
        <v>14</v>
      </c>
      <c r="Q619" s="4" t="str">
        <f>IF(Table1[[#This Row],[Delivery delay days]]&gt;5,"delay","on time")</f>
        <v>delay</v>
      </c>
      <c r="R619" s="10">
        <f>DATEVALUE(Table1[[#This Row],[Delivery_Date]])</f>
        <v>45071</v>
      </c>
      <c r="S619" s="10">
        <f>DATEVALUE(Table1[[#This Row],[Order_Date]])</f>
        <v>45057</v>
      </c>
      <c r="T619" s="4" t="str" cm="1">
        <f t="array" ref="T619">_xlfn.IFS(Table1[[#This Row],[Inventory_Level]]&lt;=200,"low",Table1[[#This Row],[Inventory_Level]]&gt;=700,"high",Table1[[#This Row],[Inventory_Level]]&gt;200,"medium")</f>
        <v>high</v>
      </c>
    </row>
    <row r="620" spans="1:20" x14ac:dyDescent="0.35">
      <c r="A620" s="4">
        <v>619</v>
      </c>
      <c r="B620" s="4" t="s">
        <v>23</v>
      </c>
      <c r="C620" s="4" t="s">
        <v>16</v>
      </c>
      <c r="D620" s="4" t="s">
        <v>45</v>
      </c>
      <c r="E620" s="4" t="s">
        <v>52</v>
      </c>
      <c r="F620" s="10" t="s">
        <v>192</v>
      </c>
      <c r="G620" s="11" t="s">
        <v>403</v>
      </c>
      <c r="H620" s="4">
        <v>18</v>
      </c>
      <c r="I620" s="12">
        <v>23893.3</v>
      </c>
      <c r="J620" s="12">
        <v>430079.4</v>
      </c>
      <c r="K620" s="12">
        <v>2347.69</v>
      </c>
      <c r="L620" s="4">
        <v>716</v>
      </c>
      <c r="M620" s="4" t="s">
        <v>35</v>
      </c>
      <c r="N620" s="4" t="str" cm="1">
        <f t="array" ref="N620">_xlfn.SWITCH(E620,"Delhi","North","Chennai","South","Hyderabad","South","Mumbai","Central","Bangalore","South")</f>
        <v>Central</v>
      </c>
      <c r="O620" s="12">
        <v>49838.93</v>
      </c>
      <c r="P620" s="4">
        <f>Table1[[#This Row],[Delivery_Date]]-Table1[[#This Row],[Order_Date]]</f>
        <v>6</v>
      </c>
      <c r="Q620" s="4" t="str">
        <f>IF(Table1[[#This Row],[Delivery delay days]]&gt;5,"delay","on time")</f>
        <v>delay</v>
      </c>
      <c r="R620" s="10">
        <f>DATEVALUE(Table1[[#This Row],[Delivery_Date]])</f>
        <v>45187</v>
      </c>
      <c r="S620" s="10">
        <f>DATEVALUE(Table1[[#This Row],[Order_Date]])</f>
        <v>45181</v>
      </c>
      <c r="T620" s="4" t="str" cm="1">
        <f t="array" ref="T620">_xlfn.IFS(Table1[[#This Row],[Inventory_Level]]&lt;=200,"low",Table1[[#This Row],[Inventory_Level]]&gt;=700,"high",Table1[[#This Row],[Inventory_Level]]&gt;200,"medium")</f>
        <v>high</v>
      </c>
    </row>
    <row r="621" spans="1:20" x14ac:dyDescent="0.35">
      <c r="A621" s="4">
        <v>620</v>
      </c>
      <c r="B621" s="4" t="s">
        <v>31</v>
      </c>
      <c r="C621" s="4" t="s">
        <v>16</v>
      </c>
      <c r="D621" s="4" t="s">
        <v>32</v>
      </c>
      <c r="E621" s="4" t="s">
        <v>60</v>
      </c>
      <c r="F621" s="10" t="s">
        <v>262</v>
      </c>
      <c r="G621" s="11" t="s">
        <v>312</v>
      </c>
      <c r="H621" s="4">
        <v>12</v>
      </c>
      <c r="I621" s="12">
        <v>10140.6</v>
      </c>
      <c r="J621" s="12">
        <v>121687.2</v>
      </c>
      <c r="K621" s="12">
        <v>2914.63</v>
      </c>
      <c r="L621" s="4">
        <v>930</v>
      </c>
      <c r="M621" s="4" t="s">
        <v>21</v>
      </c>
      <c r="N621" s="4" t="str" cm="1">
        <f t="array" ref="N621">_xlfn.SWITCH(E621,"Delhi","North","Chennai","South","Hyderabad","South","Mumbai","Central","Bangalore","South")</f>
        <v>South</v>
      </c>
      <c r="O621" s="12">
        <v>27822.720000000001</v>
      </c>
      <c r="P621" s="4">
        <f>Table1[[#This Row],[Delivery_Date]]-Table1[[#This Row],[Order_Date]]</f>
        <v>8</v>
      </c>
      <c r="Q621" s="4" t="str">
        <f>IF(Table1[[#This Row],[Delivery delay days]]&gt;5,"delay","on time")</f>
        <v>delay</v>
      </c>
      <c r="R621" s="10">
        <f>DATEVALUE(Table1[[#This Row],[Delivery_Date]])</f>
        <v>44961</v>
      </c>
      <c r="S621" s="10">
        <f>DATEVALUE(Table1[[#This Row],[Order_Date]])</f>
        <v>44953</v>
      </c>
      <c r="T621" s="4" t="str" cm="1">
        <f t="array" ref="T621">_xlfn.IFS(Table1[[#This Row],[Inventory_Level]]&lt;=200,"low",Table1[[#This Row],[Inventory_Level]]&gt;=700,"high",Table1[[#This Row],[Inventory_Level]]&gt;200,"medium")</f>
        <v>high</v>
      </c>
    </row>
    <row r="622" spans="1:20" x14ac:dyDescent="0.35">
      <c r="A622" s="4">
        <v>621</v>
      </c>
      <c r="B622" s="4" t="s">
        <v>23</v>
      </c>
      <c r="C622" s="4" t="s">
        <v>16</v>
      </c>
      <c r="D622" s="4" t="s">
        <v>45</v>
      </c>
      <c r="E622" s="4" t="s">
        <v>52</v>
      </c>
      <c r="F622" s="10" t="s">
        <v>220</v>
      </c>
      <c r="G622" s="11" t="s">
        <v>221</v>
      </c>
      <c r="H622" s="4">
        <v>72</v>
      </c>
      <c r="I622" s="12">
        <v>38473.31</v>
      </c>
      <c r="J622" s="12">
        <v>2770078.32</v>
      </c>
      <c r="K622" s="12">
        <v>1859.23</v>
      </c>
      <c r="L622" s="4">
        <v>538</v>
      </c>
      <c r="M622" s="4" t="s">
        <v>21</v>
      </c>
      <c r="N622" s="4" t="str" cm="1">
        <f t="array" ref="N622">_xlfn.SWITCH(E622,"Delhi","North","Chennai","South","Hyderabad","South","Mumbai","Central","Bangalore","South")</f>
        <v>Central</v>
      </c>
      <c r="O622" s="12">
        <v>245612.19</v>
      </c>
      <c r="P622" s="4">
        <f>Table1[[#This Row],[Delivery_Date]]-Table1[[#This Row],[Order_Date]]</f>
        <v>2</v>
      </c>
      <c r="Q622" s="4" t="str">
        <f>IF(Table1[[#This Row],[Delivery delay days]]&gt;5,"delay","on time")</f>
        <v>on time</v>
      </c>
      <c r="R622" s="10">
        <f>DATEVALUE(Table1[[#This Row],[Delivery_Date]])</f>
        <v>45179</v>
      </c>
      <c r="S622" s="10">
        <f>DATEVALUE(Table1[[#This Row],[Order_Date]])</f>
        <v>45177</v>
      </c>
      <c r="T622" s="4" t="str" cm="1">
        <f t="array" ref="T622">_xlfn.IFS(Table1[[#This Row],[Inventory_Level]]&lt;=200,"low",Table1[[#This Row],[Inventory_Level]]&gt;=700,"high",Table1[[#This Row],[Inventory_Level]]&gt;200,"medium")</f>
        <v>medium</v>
      </c>
    </row>
    <row r="623" spans="1:20" x14ac:dyDescent="0.35">
      <c r="A623" s="4">
        <v>622</v>
      </c>
      <c r="B623" s="4" t="s">
        <v>59</v>
      </c>
      <c r="C623" s="4" t="s">
        <v>24</v>
      </c>
      <c r="D623" s="4" t="s">
        <v>45</v>
      </c>
      <c r="E623" s="4" t="s">
        <v>52</v>
      </c>
      <c r="F623" s="10" t="s">
        <v>136</v>
      </c>
      <c r="G623" s="11" t="s">
        <v>186</v>
      </c>
      <c r="H623" s="4">
        <v>22</v>
      </c>
      <c r="I623" s="12">
        <v>38502.379999999997</v>
      </c>
      <c r="J623" s="12">
        <v>847052.36</v>
      </c>
      <c r="K623" s="12">
        <v>3513.5</v>
      </c>
      <c r="L623" s="4">
        <v>830</v>
      </c>
      <c r="M623" s="4" t="s">
        <v>21</v>
      </c>
      <c r="N623" s="4" t="str" cm="1">
        <f t="array" ref="N623">_xlfn.SWITCH(E623,"Delhi","North","Chennai","South","Hyderabad","South","Mumbai","Central","Bangalore","South")</f>
        <v>Central</v>
      </c>
      <c r="O623" s="12">
        <v>160357.99</v>
      </c>
      <c r="P623" s="4">
        <f>Table1[[#This Row],[Delivery_Date]]-Table1[[#This Row],[Order_Date]]</f>
        <v>3</v>
      </c>
      <c r="Q623" s="4" t="str">
        <f>IF(Table1[[#This Row],[Delivery delay days]]&gt;5,"delay","on time")</f>
        <v>on time</v>
      </c>
      <c r="R623" s="10">
        <f>DATEVALUE(Table1[[#This Row],[Delivery_Date]])</f>
        <v>45142</v>
      </c>
      <c r="S623" s="10">
        <f>DATEVALUE(Table1[[#This Row],[Order_Date]])</f>
        <v>45139</v>
      </c>
      <c r="T623" s="4" t="str" cm="1">
        <f t="array" ref="T623">_xlfn.IFS(Table1[[#This Row],[Inventory_Level]]&lt;=200,"low",Table1[[#This Row],[Inventory_Level]]&gt;=700,"high",Table1[[#This Row],[Inventory_Level]]&gt;200,"medium")</f>
        <v>high</v>
      </c>
    </row>
    <row r="624" spans="1:20" x14ac:dyDescent="0.35">
      <c r="A624" s="4">
        <v>623</v>
      </c>
      <c r="B624" s="4" t="s">
        <v>44</v>
      </c>
      <c r="C624" s="4" t="s">
        <v>16</v>
      </c>
      <c r="D624" s="4" t="s">
        <v>45</v>
      </c>
      <c r="E624" s="4" t="s">
        <v>46</v>
      </c>
      <c r="F624" s="10" t="s">
        <v>392</v>
      </c>
      <c r="G624" s="11" t="s">
        <v>351</v>
      </c>
      <c r="H624" s="4">
        <v>85</v>
      </c>
      <c r="I624" s="12">
        <v>44921.11</v>
      </c>
      <c r="J624" s="12">
        <v>3818294.35</v>
      </c>
      <c r="K624" s="12">
        <v>4089.75</v>
      </c>
      <c r="L624" s="4">
        <v>563</v>
      </c>
      <c r="M624" s="4" t="s">
        <v>35</v>
      </c>
      <c r="N624" s="4" t="str" cm="1">
        <f t="array" ref="N624">_xlfn.SWITCH(E624,"Delhi","North","Chennai","South","Hyderabad","South","Mumbai","Central","Bangalore","South")</f>
        <v>South</v>
      </c>
      <c r="O624" s="12">
        <v>953879.88</v>
      </c>
      <c r="P624" s="4">
        <f>Table1[[#This Row],[Delivery_Date]]-Table1[[#This Row],[Order_Date]]</f>
        <v>6</v>
      </c>
      <c r="Q624" s="4" t="str">
        <f>IF(Table1[[#This Row],[Delivery delay days]]&gt;5,"delay","on time")</f>
        <v>delay</v>
      </c>
      <c r="R624" s="10">
        <f>DATEVALUE(Table1[[#This Row],[Delivery_Date]])</f>
        <v>45155</v>
      </c>
      <c r="S624" s="10">
        <f>DATEVALUE(Table1[[#This Row],[Order_Date]])</f>
        <v>45149</v>
      </c>
      <c r="T624" s="4" t="str" cm="1">
        <f t="array" ref="T624">_xlfn.IFS(Table1[[#This Row],[Inventory_Level]]&lt;=200,"low",Table1[[#This Row],[Inventory_Level]]&gt;=700,"high",Table1[[#This Row],[Inventory_Level]]&gt;200,"medium")</f>
        <v>medium</v>
      </c>
    </row>
    <row r="625" spans="1:20" x14ac:dyDescent="0.35">
      <c r="A625" s="4">
        <v>624</v>
      </c>
      <c r="B625" s="4" t="s">
        <v>65</v>
      </c>
      <c r="C625" s="4" t="s">
        <v>24</v>
      </c>
      <c r="D625" s="4" t="s">
        <v>17</v>
      </c>
      <c r="E625" s="4" t="s">
        <v>60</v>
      </c>
      <c r="F625" s="10" t="s">
        <v>392</v>
      </c>
      <c r="G625" s="11" t="s">
        <v>48</v>
      </c>
      <c r="H625" s="4">
        <v>63</v>
      </c>
      <c r="I625" s="12">
        <v>19564.400000000001</v>
      </c>
      <c r="J625" s="12">
        <v>1232557.2</v>
      </c>
      <c r="K625" s="12">
        <v>150.41</v>
      </c>
      <c r="L625" s="4">
        <v>782</v>
      </c>
      <c r="M625" s="4" t="s">
        <v>42</v>
      </c>
      <c r="N625" s="4" t="str" cm="1">
        <f t="array" ref="N625">_xlfn.SWITCH(E625,"Delhi","North","Chennai","South","Hyderabad","South","Mumbai","Central","Bangalore","South")</f>
        <v>South</v>
      </c>
      <c r="O625" s="12">
        <v>245356.62</v>
      </c>
      <c r="P625" s="4">
        <f>Table1[[#This Row],[Delivery_Date]]-Table1[[#This Row],[Order_Date]]</f>
        <v>4</v>
      </c>
      <c r="Q625" s="4" t="str">
        <f>IF(Table1[[#This Row],[Delivery delay days]]&gt;5,"delay","on time")</f>
        <v>on time</v>
      </c>
      <c r="R625" s="10">
        <f>DATEVALUE(Table1[[#This Row],[Delivery_Date]])</f>
        <v>45153</v>
      </c>
      <c r="S625" s="10">
        <f>DATEVALUE(Table1[[#This Row],[Order_Date]])</f>
        <v>45149</v>
      </c>
      <c r="T625" s="4" t="str" cm="1">
        <f t="array" ref="T625">_xlfn.IFS(Table1[[#This Row],[Inventory_Level]]&lt;=200,"low",Table1[[#This Row],[Inventory_Level]]&gt;=700,"high",Table1[[#This Row],[Inventory_Level]]&gt;200,"medium")</f>
        <v>high</v>
      </c>
    </row>
    <row r="626" spans="1:20" x14ac:dyDescent="0.35">
      <c r="A626" s="4">
        <v>625</v>
      </c>
      <c r="B626" s="4" t="s">
        <v>59</v>
      </c>
      <c r="C626" s="4" t="s">
        <v>24</v>
      </c>
      <c r="D626" s="4" t="s">
        <v>39</v>
      </c>
      <c r="E626" s="4" t="s">
        <v>26</v>
      </c>
      <c r="F626" s="10" t="s">
        <v>109</v>
      </c>
      <c r="G626" s="11" t="s">
        <v>220</v>
      </c>
      <c r="H626" s="4">
        <v>8</v>
      </c>
      <c r="I626" s="12">
        <v>5814.77</v>
      </c>
      <c r="J626" s="12">
        <v>46518.16</v>
      </c>
      <c r="K626" s="12">
        <v>2283.69</v>
      </c>
      <c r="L626" s="4">
        <v>817</v>
      </c>
      <c r="M626" s="4" t="s">
        <v>42</v>
      </c>
      <c r="N626" s="4" t="str" cm="1">
        <f t="array" ref="N626">_xlfn.SWITCH(E626,"Delhi","North","Chennai","South","Hyderabad","South","Mumbai","Central","Bangalore","South")</f>
        <v>South</v>
      </c>
      <c r="O626" s="12">
        <v>10741.55</v>
      </c>
      <c r="P626" s="4">
        <f>Table1[[#This Row],[Delivery_Date]]-Table1[[#This Row],[Order_Date]]</f>
        <v>14</v>
      </c>
      <c r="Q626" s="4" t="str">
        <f>IF(Table1[[#This Row],[Delivery delay days]]&gt;5,"delay","on time")</f>
        <v>delay</v>
      </c>
      <c r="R626" s="10">
        <f>DATEVALUE(Table1[[#This Row],[Delivery_Date]])</f>
        <v>45177</v>
      </c>
      <c r="S626" s="10">
        <f>DATEVALUE(Table1[[#This Row],[Order_Date]])</f>
        <v>45163</v>
      </c>
      <c r="T626" s="4" t="str" cm="1">
        <f t="array" ref="T626">_xlfn.IFS(Table1[[#This Row],[Inventory_Level]]&lt;=200,"low",Table1[[#This Row],[Inventory_Level]]&gt;=700,"high",Table1[[#This Row],[Inventory_Level]]&gt;200,"medium")</f>
        <v>high</v>
      </c>
    </row>
    <row r="627" spans="1:20" x14ac:dyDescent="0.35">
      <c r="A627" s="4">
        <v>626</v>
      </c>
      <c r="B627" s="4" t="s">
        <v>65</v>
      </c>
      <c r="C627" s="4" t="s">
        <v>24</v>
      </c>
      <c r="D627" s="4" t="s">
        <v>39</v>
      </c>
      <c r="E627" s="4" t="s">
        <v>46</v>
      </c>
      <c r="F627" s="10" t="s">
        <v>56</v>
      </c>
      <c r="G627" s="11" t="s">
        <v>48</v>
      </c>
      <c r="H627" s="4">
        <v>22</v>
      </c>
      <c r="I627" s="12">
        <v>33916.230000000003</v>
      </c>
      <c r="J627" s="12">
        <v>746157.06</v>
      </c>
      <c r="K627" s="12">
        <v>2976.38</v>
      </c>
      <c r="L627" s="4">
        <v>454</v>
      </c>
      <c r="M627" s="4" t="s">
        <v>35</v>
      </c>
      <c r="N627" s="4" t="str" cm="1">
        <f t="array" ref="N627">_xlfn.SWITCH(E627,"Delhi","North","Chennai","South","Hyderabad","South","Mumbai","Central","Bangalore","South")</f>
        <v>South</v>
      </c>
      <c r="O627" s="12">
        <v>172497.11</v>
      </c>
      <c r="P627" s="4">
        <f>Table1[[#This Row],[Delivery_Date]]-Table1[[#This Row],[Order_Date]]</f>
        <v>3</v>
      </c>
      <c r="Q627" s="4" t="str">
        <f>IF(Table1[[#This Row],[Delivery delay days]]&gt;5,"delay","on time")</f>
        <v>on time</v>
      </c>
      <c r="R627" s="10">
        <f>DATEVALUE(Table1[[#This Row],[Delivery_Date]])</f>
        <v>45153</v>
      </c>
      <c r="S627" s="10">
        <f>DATEVALUE(Table1[[#This Row],[Order_Date]])</f>
        <v>45150</v>
      </c>
      <c r="T627" s="4" t="str" cm="1">
        <f t="array" ref="T627">_xlfn.IFS(Table1[[#This Row],[Inventory_Level]]&lt;=200,"low",Table1[[#This Row],[Inventory_Level]]&gt;=700,"high",Table1[[#This Row],[Inventory_Level]]&gt;200,"medium")</f>
        <v>medium</v>
      </c>
    </row>
    <row r="628" spans="1:20" x14ac:dyDescent="0.35">
      <c r="A628" s="4">
        <v>627</v>
      </c>
      <c r="B628" s="4" t="s">
        <v>59</v>
      </c>
      <c r="C628" s="4" t="s">
        <v>16</v>
      </c>
      <c r="D628" s="4" t="s">
        <v>32</v>
      </c>
      <c r="E628" s="4" t="s">
        <v>60</v>
      </c>
      <c r="F628" s="10" t="s">
        <v>284</v>
      </c>
      <c r="G628" s="11" t="s">
        <v>147</v>
      </c>
      <c r="H628" s="4">
        <v>61</v>
      </c>
      <c r="I628" s="12">
        <v>10036.44</v>
      </c>
      <c r="J628" s="12">
        <v>612222.84</v>
      </c>
      <c r="K628" s="12">
        <v>1349.79</v>
      </c>
      <c r="L628" s="4">
        <v>762</v>
      </c>
      <c r="M628" s="4" t="s">
        <v>42</v>
      </c>
      <c r="N628" s="4" t="str" cm="1">
        <f t="array" ref="N628">_xlfn.SWITCH(E628,"Delhi","North","Chennai","South","Hyderabad","South","Mumbai","Central","Bangalore","South")</f>
        <v>South</v>
      </c>
      <c r="O628" s="12">
        <v>112523.41</v>
      </c>
      <c r="P628" s="4">
        <f>Table1[[#This Row],[Delivery_Date]]-Table1[[#This Row],[Order_Date]]</f>
        <v>12</v>
      </c>
      <c r="Q628" s="4" t="str">
        <f>IF(Table1[[#This Row],[Delivery delay days]]&gt;5,"delay","on time")</f>
        <v>delay</v>
      </c>
      <c r="R628" s="10">
        <f>DATEVALUE(Table1[[#This Row],[Delivery_Date]])</f>
        <v>45147</v>
      </c>
      <c r="S628" s="10">
        <f>DATEVALUE(Table1[[#This Row],[Order_Date]])</f>
        <v>45135</v>
      </c>
      <c r="T628" s="4" t="str" cm="1">
        <f t="array" ref="T628">_xlfn.IFS(Table1[[#This Row],[Inventory_Level]]&lt;=200,"low",Table1[[#This Row],[Inventory_Level]]&gt;=700,"high",Table1[[#This Row],[Inventory_Level]]&gt;200,"medium")</f>
        <v>high</v>
      </c>
    </row>
    <row r="629" spans="1:20" x14ac:dyDescent="0.35">
      <c r="A629" s="4">
        <v>628</v>
      </c>
      <c r="B629" s="4" t="s">
        <v>51</v>
      </c>
      <c r="C629" s="4" t="s">
        <v>38</v>
      </c>
      <c r="D629" s="4" t="s">
        <v>32</v>
      </c>
      <c r="E629" s="4" t="s">
        <v>18</v>
      </c>
      <c r="F629" s="10" t="s">
        <v>184</v>
      </c>
      <c r="G629" s="11" t="s">
        <v>385</v>
      </c>
      <c r="H629" s="4">
        <v>80</v>
      </c>
      <c r="I629" s="12">
        <v>31977.7</v>
      </c>
      <c r="J629" s="12">
        <v>2558216</v>
      </c>
      <c r="K629" s="12">
        <v>2934.97</v>
      </c>
      <c r="L629" s="4">
        <v>437</v>
      </c>
      <c r="M629" s="4" t="s">
        <v>35</v>
      </c>
      <c r="N629" s="4" t="str" cm="1">
        <f t="array" ref="N629">_xlfn.SWITCH(E629,"Delhi","North","Chennai","South","Hyderabad","South","Mumbai","Central","Bangalore","South")</f>
        <v>North</v>
      </c>
      <c r="O629" s="12">
        <v>317263.81</v>
      </c>
      <c r="P629" s="4">
        <f>Table1[[#This Row],[Delivery_Date]]-Table1[[#This Row],[Order_Date]]</f>
        <v>8</v>
      </c>
      <c r="Q629" s="4" t="str">
        <f>IF(Table1[[#This Row],[Delivery delay days]]&gt;5,"delay","on time")</f>
        <v>delay</v>
      </c>
      <c r="R629" s="10">
        <f>DATEVALUE(Table1[[#This Row],[Delivery_Date]])</f>
        <v>44952</v>
      </c>
      <c r="S629" s="10">
        <f>DATEVALUE(Table1[[#This Row],[Order_Date]])</f>
        <v>44944</v>
      </c>
      <c r="T629" s="4" t="str" cm="1">
        <f t="array" ref="T629">_xlfn.IFS(Table1[[#This Row],[Inventory_Level]]&lt;=200,"low",Table1[[#This Row],[Inventory_Level]]&gt;=700,"high",Table1[[#This Row],[Inventory_Level]]&gt;200,"medium")</f>
        <v>medium</v>
      </c>
    </row>
    <row r="630" spans="1:20" x14ac:dyDescent="0.35">
      <c r="A630" s="4">
        <v>629</v>
      </c>
      <c r="B630" s="4" t="s">
        <v>65</v>
      </c>
      <c r="C630" s="4" t="s">
        <v>38</v>
      </c>
      <c r="D630" s="4" t="s">
        <v>45</v>
      </c>
      <c r="E630" s="4" t="s">
        <v>18</v>
      </c>
      <c r="F630" s="10" t="s">
        <v>119</v>
      </c>
      <c r="G630" s="11" t="s">
        <v>180</v>
      </c>
      <c r="H630" s="4">
        <v>30</v>
      </c>
      <c r="I630" s="12">
        <v>9627.19</v>
      </c>
      <c r="J630" s="12">
        <v>288815.7</v>
      </c>
      <c r="K630" s="12">
        <v>285.72000000000003</v>
      </c>
      <c r="L630" s="4">
        <v>25</v>
      </c>
      <c r="M630" s="4" t="s">
        <v>21</v>
      </c>
      <c r="N630" s="4" t="str" cm="1">
        <f t="array" ref="N630">_xlfn.SWITCH(E630,"Delhi","North","Chennai","South","Hyderabad","South","Mumbai","Central","Bangalore","South")</f>
        <v>North</v>
      </c>
      <c r="O630" s="12">
        <v>63998.51</v>
      </c>
      <c r="P630" s="4">
        <f>Table1[[#This Row],[Delivery_Date]]-Table1[[#This Row],[Order_Date]]</f>
        <v>15</v>
      </c>
      <c r="Q630" s="4" t="str">
        <f>IF(Table1[[#This Row],[Delivery delay days]]&gt;5,"delay","on time")</f>
        <v>delay</v>
      </c>
      <c r="R630" s="10">
        <f>DATEVALUE(Table1[[#This Row],[Delivery_Date]])</f>
        <v>45289</v>
      </c>
      <c r="S630" s="10">
        <f>DATEVALUE(Table1[[#This Row],[Order_Date]])</f>
        <v>45274</v>
      </c>
      <c r="T630" s="4" t="str" cm="1">
        <f t="array" ref="T630">_xlfn.IFS(Table1[[#This Row],[Inventory_Level]]&lt;=200,"low",Table1[[#This Row],[Inventory_Level]]&gt;=700,"high",Table1[[#This Row],[Inventory_Level]]&gt;200,"medium")</f>
        <v>low</v>
      </c>
    </row>
    <row r="631" spans="1:20" x14ac:dyDescent="0.35">
      <c r="A631" s="4">
        <v>630</v>
      </c>
      <c r="B631" s="4" t="s">
        <v>23</v>
      </c>
      <c r="C631" s="4" t="s">
        <v>24</v>
      </c>
      <c r="D631" s="4" t="s">
        <v>25</v>
      </c>
      <c r="E631" s="4" t="s">
        <v>26</v>
      </c>
      <c r="F631" s="10" t="s">
        <v>404</v>
      </c>
      <c r="G631" s="11" t="s">
        <v>256</v>
      </c>
      <c r="H631" s="4">
        <v>71</v>
      </c>
      <c r="I631" s="12">
        <v>21635.82</v>
      </c>
      <c r="J631" s="12">
        <v>1536143.22</v>
      </c>
      <c r="K631" s="12">
        <v>2553.06</v>
      </c>
      <c r="L631" s="4">
        <v>40</v>
      </c>
      <c r="M631" s="4" t="s">
        <v>35</v>
      </c>
      <c r="N631" s="4" t="str" cm="1">
        <f t="array" ref="N631">_xlfn.SWITCH(E631,"Delhi","North","Chennai","South","Hyderabad","South","Mumbai","Central","Bangalore","South")</f>
        <v>South</v>
      </c>
      <c r="O631" s="12">
        <v>306514.2</v>
      </c>
      <c r="P631" s="4">
        <f>Table1[[#This Row],[Delivery_Date]]-Table1[[#This Row],[Order_Date]]</f>
        <v>10</v>
      </c>
      <c r="Q631" s="4" t="str">
        <f>IF(Table1[[#This Row],[Delivery delay days]]&gt;5,"delay","on time")</f>
        <v>delay</v>
      </c>
      <c r="R631" s="10">
        <f>DATEVALUE(Table1[[#This Row],[Delivery_Date]])</f>
        <v>45102</v>
      </c>
      <c r="S631" s="10">
        <f>DATEVALUE(Table1[[#This Row],[Order_Date]])</f>
        <v>45092</v>
      </c>
      <c r="T631" s="4" t="str" cm="1">
        <f t="array" ref="T631">_xlfn.IFS(Table1[[#This Row],[Inventory_Level]]&lt;=200,"low",Table1[[#This Row],[Inventory_Level]]&gt;=700,"high",Table1[[#This Row],[Inventory_Level]]&gt;200,"medium")</f>
        <v>low</v>
      </c>
    </row>
    <row r="632" spans="1:20" x14ac:dyDescent="0.35">
      <c r="A632" s="4">
        <v>631</v>
      </c>
      <c r="B632" s="4" t="s">
        <v>15</v>
      </c>
      <c r="C632" s="4" t="s">
        <v>24</v>
      </c>
      <c r="D632" s="4" t="s">
        <v>32</v>
      </c>
      <c r="E632" s="4" t="s">
        <v>52</v>
      </c>
      <c r="F632" s="10" t="s">
        <v>290</v>
      </c>
      <c r="G632" s="11" t="s">
        <v>54</v>
      </c>
      <c r="H632" s="4">
        <v>97</v>
      </c>
      <c r="I632" s="12">
        <v>14361.09</v>
      </c>
      <c r="J632" s="12">
        <v>1393025.73</v>
      </c>
      <c r="K632" s="12">
        <v>587.48</v>
      </c>
      <c r="L632" s="4">
        <v>513</v>
      </c>
      <c r="M632" s="4" t="s">
        <v>21</v>
      </c>
      <c r="N632" s="4" t="str" cm="1">
        <f t="array" ref="N632">_xlfn.SWITCH(E632,"Delhi","North","Chennai","South","Hyderabad","South","Mumbai","Central","Bangalore","South")</f>
        <v>Central</v>
      </c>
      <c r="O632" s="12">
        <v>345635.64</v>
      </c>
      <c r="P632" s="4">
        <f>Table1[[#This Row],[Delivery_Date]]-Table1[[#This Row],[Order_Date]]</f>
        <v>5</v>
      </c>
      <c r="Q632" s="4" t="str">
        <f>IF(Table1[[#This Row],[Delivery delay days]]&gt;5,"delay","on time")</f>
        <v>on time</v>
      </c>
      <c r="R632" s="10">
        <f>DATEVALUE(Table1[[#This Row],[Delivery_Date]])</f>
        <v>45212</v>
      </c>
      <c r="S632" s="10">
        <f>DATEVALUE(Table1[[#This Row],[Order_Date]])</f>
        <v>45207</v>
      </c>
      <c r="T632" s="4" t="str" cm="1">
        <f t="array" ref="T632">_xlfn.IFS(Table1[[#This Row],[Inventory_Level]]&lt;=200,"low",Table1[[#This Row],[Inventory_Level]]&gt;=700,"high",Table1[[#This Row],[Inventory_Level]]&gt;200,"medium")</f>
        <v>medium</v>
      </c>
    </row>
    <row r="633" spans="1:20" x14ac:dyDescent="0.35">
      <c r="A633" s="4">
        <v>632</v>
      </c>
      <c r="B633" s="4" t="s">
        <v>15</v>
      </c>
      <c r="C633" s="4" t="s">
        <v>24</v>
      </c>
      <c r="D633" s="4" t="s">
        <v>25</v>
      </c>
      <c r="E633" s="4" t="s">
        <v>26</v>
      </c>
      <c r="F633" s="10" t="s">
        <v>356</v>
      </c>
      <c r="G633" s="11" t="s">
        <v>136</v>
      </c>
      <c r="H633" s="4">
        <v>14</v>
      </c>
      <c r="I633" s="12">
        <v>34238.959999999999</v>
      </c>
      <c r="J633" s="12">
        <v>479345.44</v>
      </c>
      <c r="K633" s="12">
        <v>562.87</v>
      </c>
      <c r="L633" s="4">
        <v>782</v>
      </c>
      <c r="M633" s="4" t="s">
        <v>21</v>
      </c>
      <c r="N633" s="4" t="str" cm="1">
        <f t="array" ref="N633">_xlfn.SWITCH(E633,"Delhi","North","Chennai","South","Hyderabad","South","Mumbai","Central","Bangalore","South")</f>
        <v>South</v>
      </c>
      <c r="O633" s="12">
        <v>75095.14</v>
      </c>
      <c r="P633" s="4">
        <f>Table1[[#This Row],[Delivery_Date]]-Table1[[#This Row],[Order_Date]]</f>
        <v>13</v>
      </c>
      <c r="Q633" s="4" t="str">
        <f>IF(Table1[[#This Row],[Delivery delay days]]&gt;5,"delay","on time")</f>
        <v>delay</v>
      </c>
      <c r="R633" s="10">
        <f>DATEVALUE(Table1[[#This Row],[Delivery_Date]])</f>
        <v>45139</v>
      </c>
      <c r="S633" s="10">
        <f>DATEVALUE(Table1[[#This Row],[Order_Date]])</f>
        <v>45126</v>
      </c>
      <c r="T633" s="4" t="str" cm="1">
        <f t="array" ref="T633">_xlfn.IFS(Table1[[#This Row],[Inventory_Level]]&lt;=200,"low",Table1[[#This Row],[Inventory_Level]]&gt;=700,"high",Table1[[#This Row],[Inventory_Level]]&gt;200,"medium")</f>
        <v>high</v>
      </c>
    </row>
    <row r="634" spans="1:20" x14ac:dyDescent="0.35">
      <c r="A634" s="4">
        <v>633</v>
      </c>
      <c r="B634" s="4" t="s">
        <v>31</v>
      </c>
      <c r="C634" s="4" t="s">
        <v>24</v>
      </c>
      <c r="D634" s="4" t="s">
        <v>25</v>
      </c>
      <c r="E634" s="4" t="s">
        <v>60</v>
      </c>
      <c r="F634" s="10" t="s">
        <v>353</v>
      </c>
      <c r="G634" s="11" t="s">
        <v>190</v>
      </c>
      <c r="H634" s="4">
        <v>64</v>
      </c>
      <c r="I634" s="12">
        <v>22333.85</v>
      </c>
      <c r="J634" s="12">
        <v>1429366.4</v>
      </c>
      <c r="K634" s="12">
        <v>3581.83</v>
      </c>
      <c r="L634" s="4">
        <v>99</v>
      </c>
      <c r="M634" s="4" t="s">
        <v>29</v>
      </c>
      <c r="N634" s="4" t="str" cm="1">
        <f t="array" ref="N634">_xlfn.SWITCH(E634,"Delhi","North","Chennai","South","Hyderabad","South","Mumbai","Central","Bangalore","South")</f>
        <v>South</v>
      </c>
      <c r="O634" s="12">
        <v>307817.52</v>
      </c>
      <c r="P634" s="4">
        <f>Table1[[#This Row],[Delivery_Date]]-Table1[[#This Row],[Order_Date]]</f>
        <v>13</v>
      </c>
      <c r="Q634" s="4" t="str">
        <f>IF(Table1[[#This Row],[Delivery delay days]]&gt;5,"delay","on time")</f>
        <v>delay</v>
      </c>
      <c r="R634" s="10">
        <f>DATEVALUE(Table1[[#This Row],[Delivery_Date]])</f>
        <v>45119</v>
      </c>
      <c r="S634" s="10">
        <f>DATEVALUE(Table1[[#This Row],[Order_Date]])</f>
        <v>45106</v>
      </c>
      <c r="T634" s="4" t="str" cm="1">
        <f t="array" ref="T634">_xlfn.IFS(Table1[[#This Row],[Inventory_Level]]&lt;=200,"low",Table1[[#This Row],[Inventory_Level]]&gt;=700,"high",Table1[[#This Row],[Inventory_Level]]&gt;200,"medium")</f>
        <v>low</v>
      </c>
    </row>
    <row r="635" spans="1:20" x14ac:dyDescent="0.35">
      <c r="A635" s="4">
        <v>634</v>
      </c>
      <c r="B635" s="4" t="s">
        <v>37</v>
      </c>
      <c r="C635" s="4" t="s">
        <v>16</v>
      </c>
      <c r="D635" s="4" t="s">
        <v>32</v>
      </c>
      <c r="E635" s="4" t="s">
        <v>60</v>
      </c>
      <c r="F635" s="10" t="s">
        <v>275</v>
      </c>
      <c r="G635" s="11" t="s">
        <v>276</v>
      </c>
      <c r="H635" s="4">
        <v>74</v>
      </c>
      <c r="I635" s="12">
        <v>28990.33</v>
      </c>
      <c r="J635" s="12">
        <v>2145284.42</v>
      </c>
      <c r="K635" s="12">
        <v>4174.59</v>
      </c>
      <c r="L635" s="4">
        <v>819</v>
      </c>
      <c r="M635" s="4" t="s">
        <v>35</v>
      </c>
      <c r="N635" s="4" t="str" cm="1">
        <f t="array" ref="N635">_xlfn.SWITCH(E635,"Delhi","North","Chennai","South","Hyderabad","South","Mumbai","Central","Bangalore","South")</f>
        <v>South</v>
      </c>
      <c r="O635" s="12">
        <v>298292.94</v>
      </c>
      <c r="P635" s="4">
        <f>Table1[[#This Row],[Delivery_Date]]-Table1[[#This Row],[Order_Date]]</f>
        <v>11</v>
      </c>
      <c r="Q635" s="4" t="str">
        <f>IF(Table1[[#This Row],[Delivery delay days]]&gt;5,"delay","on time")</f>
        <v>delay</v>
      </c>
      <c r="R635" s="10">
        <f>DATEVALUE(Table1[[#This Row],[Delivery_Date]])</f>
        <v>45010</v>
      </c>
      <c r="S635" s="10">
        <f>DATEVALUE(Table1[[#This Row],[Order_Date]])</f>
        <v>44999</v>
      </c>
      <c r="T635" s="4" t="str" cm="1">
        <f t="array" ref="T635">_xlfn.IFS(Table1[[#This Row],[Inventory_Level]]&lt;=200,"low",Table1[[#This Row],[Inventory_Level]]&gt;=700,"high",Table1[[#This Row],[Inventory_Level]]&gt;200,"medium")</f>
        <v>high</v>
      </c>
    </row>
    <row r="636" spans="1:20" x14ac:dyDescent="0.35">
      <c r="A636" s="4">
        <v>635</v>
      </c>
      <c r="B636" s="4" t="s">
        <v>51</v>
      </c>
      <c r="C636" s="4" t="s">
        <v>24</v>
      </c>
      <c r="D636" s="4" t="s">
        <v>25</v>
      </c>
      <c r="E636" s="4" t="s">
        <v>18</v>
      </c>
      <c r="F636" s="10" t="s">
        <v>166</v>
      </c>
      <c r="G636" s="11" t="s">
        <v>378</v>
      </c>
      <c r="H636" s="4">
        <v>57</v>
      </c>
      <c r="I636" s="12">
        <v>5517.91</v>
      </c>
      <c r="J636" s="12">
        <v>314520.87</v>
      </c>
      <c r="K636" s="12">
        <v>641.03</v>
      </c>
      <c r="L636" s="4">
        <v>45</v>
      </c>
      <c r="M636" s="4" t="s">
        <v>21</v>
      </c>
      <c r="N636" s="4" t="str" cm="1">
        <f t="array" ref="N636">_xlfn.SWITCH(E636,"Delhi","North","Chennai","South","Hyderabad","South","Mumbai","Central","Bangalore","South")</f>
        <v>North</v>
      </c>
      <c r="O636" s="12">
        <v>53462.96</v>
      </c>
      <c r="P636" s="4">
        <f>Table1[[#This Row],[Delivery_Date]]-Table1[[#This Row],[Order_Date]]</f>
        <v>2</v>
      </c>
      <c r="Q636" s="4" t="str">
        <f>IF(Table1[[#This Row],[Delivery delay days]]&gt;5,"delay","on time")</f>
        <v>on time</v>
      </c>
      <c r="R636" s="10">
        <f>DATEVALUE(Table1[[#This Row],[Delivery_Date]])</f>
        <v>45120</v>
      </c>
      <c r="S636" s="10">
        <f>DATEVALUE(Table1[[#This Row],[Order_Date]])</f>
        <v>45118</v>
      </c>
      <c r="T636" s="4" t="str" cm="1">
        <f t="array" ref="T636">_xlfn.IFS(Table1[[#This Row],[Inventory_Level]]&lt;=200,"low",Table1[[#This Row],[Inventory_Level]]&gt;=700,"high",Table1[[#This Row],[Inventory_Level]]&gt;200,"medium")</f>
        <v>low</v>
      </c>
    </row>
    <row r="637" spans="1:20" x14ac:dyDescent="0.35">
      <c r="A637" s="4">
        <v>636</v>
      </c>
      <c r="B637" s="4" t="s">
        <v>15</v>
      </c>
      <c r="C637" s="4" t="s">
        <v>38</v>
      </c>
      <c r="D637" s="4" t="s">
        <v>39</v>
      </c>
      <c r="E637" s="4" t="s">
        <v>52</v>
      </c>
      <c r="F637" s="10" t="s">
        <v>135</v>
      </c>
      <c r="G637" s="11" t="s">
        <v>146</v>
      </c>
      <c r="H637" s="4">
        <v>56</v>
      </c>
      <c r="I637" s="12">
        <v>20321.009999999998</v>
      </c>
      <c r="J637" s="12">
        <v>1137976.56</v>
      </c>
      <c r="K637" s="12">
        <v>2033.12</v>
      </c>
      <c r="L637" s="4">
        <v>987</v>
      </c>
      <c r="M637" s="4" t="s">
        <v>42</v>
      </c>
      <c r="N637" s="4" t="str" cm="1">
        <f t="array" ref="N637">_xlfn.SWITCH(E637,"Delhi","North","Chennai","South","Hyderabad","South","Mumbai","Central","Bangalore","South")</f>
        <v>Central</v>
      </c>
      <c r="O637" s="12">
        <v>220099.8</v>
      </c>
      <c r="P637" s="4">
        <f>Table1[[#This Row],[Delivery_Date]]-Table1[[#This Row],[Order_Date]]</f>
        <v>4</v>
      </c>
      <c r="Q637" s="4" t="str">
        <f>IF(Table1[[#This Row],[Delivery delay days]]&gt;5,"delay","on time")</f>
        <v>on time</v>
      </c>
      <c r="R637" s="10">
        <f>DATEVALUE(Table1[[#This Row],[Delivery_Date]])</f>
        <v>45200</v>
      </c>
      <c r="S637" s="10">
        <f>DATEVALUE(Table1[[#This Row],[Order_Date]])</f>
        <v>45196</v>
      </c>
      <c r="T637" s="4" t="str" cm="1">
        <f t="array" ref="T637">_xlfn.IFS(Table1[[#This Row],[Inventory_Level]]&lt;=200,"low",Table1[[#This Row],[Inventory_Level]]&gt;=700,"high",Table1[[#This Row],[Inventory_Level]]&gt;200,"medium")</f>
        <v>high</v>
      </c>
    </row>
    <row r="638" spans="1:20" x14ac:dyDescent="0.35">
      <c r="A638" s="4">
        <v>637</v>
      </c>
      <c r="B638" s="4" t="s">
        <v>65</v>
      </c>
      <c r="C638" s="4" t="s">
        <v>38</v>
      </c>
      <c r="D638" s="4" t="s">
        <v>45</v>
      </c>
      <c r="E638" s="4" t="s">
        <v>52</v>
      </c>
      <c r="F638" s="10" t="s">
        <v>181</v>
      </c>
      <c r="G638" s="11" t="s">
        <v>308</v>
      </c>
      <c r="H638" s="4">
        <v>100</v>
      </c>
      <c r="I638" s="12">
        <v>21670.92</v>
      </c>
      <c r="J638" s="12">
        <v>2167092</v>
      </c>
      <c r="K638" s="12">
        <v>2604.2800000000002</v>
      </c>
      <c r="L638" s="4">
        <v>482</v>
      </c>
      <c r="M638" s="4" t="s">
        <v>42</v>
      </c>
      <c r="N638" s="4" t="str" cm="1">
        <f t="array" ref="N638">_xlfn.SWITCH(E638,"Delhi","North","Chennai","South","Hyderabad","South","Mumbai","Central","Bangalore","South")</f>
        <v>Central</v>
      </c>
      <c r="O638" s="12">
        <v>387477.09</v>
      </c>
      <c r="P638" s="4">
        <f>Table1[[#This Row],[Delivery_Date]]-Table1[[#This Row],[Order_Date]]</f>
        <v>3</v>
      </c>
      <c r="Q638" s="4" t="str">
        <f>IF(Table1[[#This Row],[Delivery delay days]]&gt;5,"delay","on time")</f>
        <v>on time</v>
      </c>
      <c r="R638" s="10">
        <f>DATEVALUE(Table1[[#This Row],[Delivery_Date]])</f>
        <v>45281</v>
      </c>
      <c r="S638" s="10">
        <f>DATEVALUE(Table1[[#This Row],[Order_Date]])</f>
        <v>45278</v>
      </c>
      <c r="T638" s="4" t="str" cm="1">
        <f t="array" ref="T638">_xlfn.IFS(Table1[[#This Row],[Inventory_Level]]&lt;=200,"low",Table1[[#This Row],[Inventory_Level]]&gt;=700,"high",Table1[[#This Row],[Inventory_Level]]&gt;200,"medium")</f>
        <v>medium</v>
      </c>
    </row>
    <row r="639" spans="1:20" x14ac:dyDescent="0.35">
      <c r="A639" s="4">
        <v>638</v>
      </c>
      <c r="B639" s="4" t="s">
        <v>44</v>
      </c>
      <c r="C639" s="4" t="s">
        <v>38</v>
      </c>
      <c r="D639" s="4" t="s">
        <v>25</v>
      </c>
      <c r="E639" s="4" t="s">
        <v>46</v>
      </c>
      <c r="F639" s="10" t="s">
        <v>100</v>
      </c>
      <c r="G639" s="11" t="s">
        <v>291</v>
      </c>
      <c r="H639" s="4">
        <v>59</v>
      </c>
      <c r="I639" s="12">
        <v>16702.919999999998</v>
      </c>
      <c r="J639" s="12">
        <v>985472.28</v>
      </c>
      <c r="K639" s="12">
        <v>2752.07</v>
      </c>
      <c r="L639" s="4">
        <v>837</v>
      </c>
      <c r="M639" s="4" t="s">
        <v>21</v>
      </c>
      <c r="N639" s="4" t="str" cm="1">
        <f t="array" ref="N639">_xlfn.SWITCH(E639,"Delhi","North","Chennai","South","Hyderabad","South","Mumbai","Central","Bangalore","South")</f>
        <v>South</v>
      </c>
      <c r="O639" s="12">
        <v>121367.15</v>
      </c>
      <c r="P639" s="4">
        <f>Table1[[#This Row],[Delivery_Date]]-Table1[[#This Row],[Order_Date]]</f>
        <v>6</v>
      </c>
      <c r="Q639" s="4" t="str">
        <f>IF(Table1[[#This Row],[Delivery delay days]]&gt;5,"delay","on time")</f>
        <v>delay</v>
      </c>
      <c r="R639" s="10">
        <f>DATEVALUE(Table1[[#This Row],[Delivery_Date]])</f>
        <v>45096</v>
      </c>
      <c r="S639" s="10">
        <f>DATEVALUE(Table1[[#This Row],[Order_Date]])</f>
        <v>45090</v>
      </c>
      <c r="T639" s="4" t="str" cm="1">
        <f t="array" ref="T639">_xlfn.IFS(Table1[[#This Row],[Inventory_Level]]&lt;=200,"low",Table1[[#This Row],[Inventory_Level]]&gt;=700,"high",Table1[[#This Row],[Inventory_Level]]&gt;200,"medium")</f>
        <v>high</v>
      </c>
    </row>
    <row r="640" spans="1:20" x14ac:dyDescent="0.35">
      <c r="A640" s="4">
        <v>639</v>
      </c>
      <c r="B640" s="4" t="s">
        <v>51</v>
      </c>
      <c r="C640" s="4" t="s">
        <v>38</v>
      </c>
      <c r="D640" s="4" t="s">
        <v>32</v>
      </c>
      <c r="E640" s="4" t="s">
        <v>52</v>
      </c>
      <c r="F640" s="10" t="s">
        <v>203</v>
      </c>
      <c r="G640" s="11" t="s">
        <v>214</v>
      </c>
      <c r="H640" s="4">
        <v>17</v>
      </c>
      <c r="I640" s="12">
        <v>49956.22</v>
      </c>
      <c r="J640" s="12">
        <v>849255.74</v>
      </c>
      <c r="K640" s="12">
        <v>4654.63</v>
      </c>
      <c r="L640" s="4">
        <v>318</v>
      </c>
      <c r="M640" s="4" t="s">
        <v>42</v>
      </c>
      <c r="N640" s="4" t="str" cm="1">
        <f t="array" ref="N640">_xlfn.SWITCH(E640,"Delhi","North","Chennai","South","Hyderabad","South","Mumbai","Central","Bangalore","South")</f>
        <v>Central</v>
      </c>
      <c r="O640" s="12">
        <v>56983.81</v>
      </c>
      <c r="P640" s="4">
        <f>Table1[[#This Row],[Delivery_Date]]-Table1[[#This Row],[Order_Date]]</f>
        <v>1</v>
      </c>
      <c r="Q640" s="4" t="str">
        <f>IF(Table1[[#This Row],[Delivery delay days]]&gt;5,"delay","on time")</f>
        <v>on time</v>
      </c>
      <c r="R640" s="10">
        <f>DATEVALUE(Table1[[#This Row],[Delivery_Date]])</f>
        <v>45015</v>
      </c>
      <c r="S640" s="10">
        <f>DATEVALUE(Table1[[#This Row],[Order_Date]])</f>
        <v>45014</v>
      </c>
      <c r="T640" s="4" t="str" cm="1">
        <f t="array" ref="T640">_xlfn.IFS(Table1[[#This Row],[Inventory_Level]]&lt;=200,"low",Table1[[#This Row],[Inventory_Level]]&gt;=700,"high",Table1[[#This Row],[Inventory_Level]]&gt;200,"medium")</f>
        <v>medium</v>
      </c>
    </row>
    <row r="641" spans="1:20" x14ac:dyDescent="0.35">
      <c r="A641" s="4">
        <v>640</v>
      </c>
      <c r="B641" s="4" t="s">
        <v>31</v>
      </c>
      <c r="C641" s="4" t="s">
        <v>38</v>
      </c>
      <c r="D641" s="4" t="s">
        <v>45</v>
      </c>
      <c r="E641" s="4" t="s">
        <v>52</v>
      </c>
      <c r="F641" s="10" t="s">
        <v>227</v>
      </c>
      <c r="G641" s="11" t="s">
        <v>212</v>
      </c>
      <c r="H641" s="4">
        <v>4</v>
      </c>
      <c r="I641" s="12">
        <v>3288.54</v>
      </c>
      <c r="J641" s="12">
        <v>13154.16</v>
      </c>
      <c r="K641" s="12">
        <v>1279.03</v>
      </c>
      <c r="L641" s="4">
        <v>809</v>
      </c>
      <c r="M641" s="4" t="s">
        <v>21</v>
      </c>
      <c r="N641" s="4" t="str" cm="1">
        <f t="array" ref="N641">_xlfn.SWITCH(E641,"Delhi","North","Chennai","South","Hyderabad","South","Mumbai","Central","Bangalore","South")</f>
        <v>Central</v>
      </c>
      <c r="O641" s="12">
        <v>1049.27</v>
      </c>
      <c r="P641" s="4">
        <f>Table1[[#This Row],[Delivery_Date]]-Table1[[#This Row],[Order_Date]]</f>
        <v>7</v>
      </c>
      <c r="Q641" s="4" t="str">
        <f>IF(Table1[[#This Row],[Delivery delay days]]&gt;5,"delay","on time")</f>
        <v>delay</v>
      </c>
      <c r="R641" s="10">
        <f>DATEVALUE(Table1[[#This Row],[Delivery_Date]])</f>
        <v>45241</v>
      </c>
      <c r="S641" s="10">
        <f>DATEVALUE(Table1[[#This Row],[Order_Date]])</f>
        <v>45234</v>
      </c>
      <c r="T641" s="4" t="str" cm="1">
        <f t="array" ref="T641">_xlfn.IFS(Table1[[#This Row],[Inventory_Level]]&lt;=200,"low",Table1[[#This Row],[Inventory_Level]]&gt;=700,"high",Table1[[#This Row],[Inventory_Level]]&gt;200,"medium")</f>
        <v>high</v>
      </c>
    </row>
    <row r="642" spans="1:20" x14ac:dyDescent="0.35">
      <c r="A642" s="4">
        <v>641</v>
      </c>
      <c r="B642" s="4" t="s">
        <v>51</v>
      </c>
      <c r="C642" s="4" t="s">
        <v>24</v>
      </c>
      <c r="D642" s="4" t="s">
        <v>39</v>
      </c>
      <c r="E642" s="4" t="s">
        <v>26</v>
      </c>
      <c r="F642" s="10" t="s">
        <v>347</v>
      </c>
      <c r="G642" s="11" t="s">
        <v>159</v>
      </c>
      <c r="H642" s="4">
        <v>23</v>
      </c>
      <c r="I642" s="12">
        <v>28724.07</v>
      </c>
      <c r="J642" s="12">
        <v>660653.61</v>
      </c>
      <c r="K642" s="12">
        <v>4871</v>
      </c>
      <c r="L642" s="4">
        <v>396</v>
      </c>
      <c r="M642" s="4" t="s">
        <v>35</v>
      </c>
      <c r="N642" s="4" t="str" cm="1">
        <f t="array" ref="N642">_xlfn.SWITCH(E642,"Delhi","North","Chennai","South","Hyderabad","South","Mumbai","Central","Bangalore","South")</f>
        <v>South</v>
      </c>
      <c r="O642" s="12">
        <v>50207.73</v>
      </c>
      <c r="P642" s="4">
        <f>Table1[[#This Row],[Delivery_Date]]-Table1[[#This Row],[Order_Date]]</f>
        <v>3</v>
      </c>
      <c r="Q642" s="4" t="str">
        <f>IF(Table1[[#This Row],[Delivery delay days]]&gt;5,"delay","on time")</f>
        <v>on time</v>
      </c>
      <c r="R642" s="10">
        <f>DATEVALUE(Table1[[#This Row],[Delivery_Date]])</f>
        <v>45164</v>
      </c>
      <c r="S642" s="10">
        <f>DATEVALUE(Table1[[#This Row],[Order_Date]])</f>
        <v>45161</v>
      </c>
      <c r="T642" s="4" t="str" cm="1">
        <f t="array" ref="T642">_xlfn.IFS(Table1[[#This Row],[Inventory_Level]]&lt;=200,"low",Table1[[#This Row],[Inventory_Level]]&gt;=700,"high",Table1[[#This Row],[Inventory_Level]]&gt;200,"medium")</f>
        <v>medium</v>
      </c>
    </row>
    <row r="643" spans="1:20" x14ac:dyDescent="0.35">
      <c r="A643" s="4">
        <v>642</v>
      </c>
      <c r="B643" s="4" t="s">
        <v>44</v>
      </c>
      <c r="C643" s="4" t="s">
        <v>16</v>
      </c>
      <c r="D643" s="4" t="s">
        <v>45</v>
      </c>
      <c r="E643" s="4" t="s">
        <v>18</v>
      </c>
      <c r="F643" s="10" t="s">
        <v>328</v>
      </c>
      <c r="G643" s="11" t="s">
        <v>263</v>
      </c>
      <c r="H643" s="4">
        <v>46</v>
      </c>
      <c r="I643" s="12">
        <v>11973.56</v>
      </c>
      <c r="J643" s="12">
        <v>550783.76</v>
      </c>
      <c r="K643" s="12">
        <v>613.73</v>
      </c>
      <c r="L643" s="4">
        <v>823</v>
      </c>
      <c r="M643" s="4" t="s">
        <v>29</v>
      </c>
      <c r="N643" s="4" t="str" cm="1">
        <f t="array" ref="N643">_xlfn.SWITCH(E643,"Delhi","North","Chennai","South","Hyderabad","South","Mumbai","Central","Bangalore","South")</f>
        <v>North</v>
      </c>
      <c r="O643" s="12">
        <v>98183.78</v>
      </c>
      <c r="P643" s="4">
        <f>Table1[[#This Row],[Delivery_Date]]-Table1[[#This Row],[Order_Date]]</f>
        <v>15</v>
      </c>
      <c r="Q643" s="4" t="str">
        <f>IF(Table1[[#This Row],[Delivery delay days]]&gt;5,"delay","on time")</f>
        <v>delay</v>
      </c>
      <c r="R643" s="10">
        <f>DATEVALUE(Table1[[#This Row],[Delivery_Date]])</f>
        <v>44957</v>
      </c>
      <c r="S643" s="10">
        <f>DATEVALUE(Table1[[#This Row],[Order_Date]])</f>
        <v>44942</v>
      </c>
      <c r="T643" s="4" t="str" cm="1">
        <f t="array" ref="T643">_xlfn.IFS(Table1[[#This Row],[Inventory_Level]]&lt;=200,"low",Table1[[#This Row],[Inventory_Level]]&gt;=700,"high",Table1[[#This Row],[Inventory_Level]]&gt;200,"medium")</f>
        <v>high</v>
      </c>
    </row>
    <row r="644" spans="1:20" x14ac:dyDescent="0.35">
      <c r="A644" s="4">
        <v>643</v>
      </c>
      <c r="B644" s="4" t="s">
        <v>23</v>
      </c>
      <c r="C644" s="4" t="s">
        <v>16</v>
      </c>
      <c r="D644" s="4" t="s">
        <v>25</v>
      </c>
      <c r="E644" s="4" t="s">
        <v>26</v>
      </c>
      <c r="F644" s="10" t="s">
        <v>193</v>
      </c>
      <c r="G644" s="11" t="s">
        <v>73</v>
      </c>
      <c r="H644" s="4">
        <v>48</v>
      </c>
      <c r="I644" s="12">
        <v>45019.24</v>
      </c>
      <c r="J644" s="12">
        <v>2160923.52</v>
      </c>
      <c r="K644" s="12">
        <v>120.91</v>
      </c>
      <c r="L644" s="4">
        <v>555</v>
      </c>
      <c r="M644" s="4" t="s">
        <v>35</v>
      </c>
      <c r="N644" s="4" t="str" cm="1">
        <f t="array" ref="N644">_xlfn.SWITCH(E644,"Delhi","North","Chennai","South","Hyderabad","South","Mumbai","Central","Bangalore","South")</f>
        <v>South</v>
      </c>
      <c r="O644" s="12">
        <v>148351.04999999999</v>
      </c>
      <c r="P644" s="4">
        <f>Table1[[#This Row],[Delivery_Date]]-Table1[[#This Row],[Order_Date]]</f>
        <v>11</v>
      </c>
      <c r="Q644" s="4" t="str">
        <f>IF(Table1[[#This Row],[Delivery delay days]]&gt;5,"delay","on time")</f>
        <v>delay</v>
      </c>
      <c r="R644" s="10">
        <f>DATEVALUE(Table1[[#This Row],[Delivery_Date]])</f>
        <v>45220</v>
      </c>
      <c r="S644" s="10">
        <f>DATEVALUE(Table1[[#This Row],[Order_Date]])</f>
        <v>45209</v>
      </c>
      <c r="T644" s="4" t="str" cm="1">
        <f t="array" ref="T644">_xlfn.IFS(Table1[[#This Row],[Inventory_Level]]&lt;=200,"low",Table1[[#This Row],[Inventory_Level]]&gt;=700,"high",Table1[[#This Row],[Inventory_Level]]&gt;200,"medium")</f>
        <v>medium</v>
      </c>
    </row>
    <row r="645" spans="1:20" x14ac:dyDescent="0.35">
      <c r="A645" s="4">
        <v>644</v>
      </c>
      <c r="B645" s="4" t="s">
        <v>37</v>
      </c>
      <c r="C645" s="4" t="s">
        <v>24</v>
      </c>
      <c r="D645" s="4" t="s">
        <v>45</v>
      </c>
      <c r="E645" s="4" t="s">
        <v>18</v>
      </c>
      <c r="F645" s="10" t="s">
        <v>205</v>
      </c>
      <c r="G645" s="11" t="s">
        <v>317</v>
      </c>
      <c r="H645" s="4">
        <v>54</v>
      </c>
      <c r="I645" s="12">
        <v>14880.88</v>
      </c>
      <c r="J645" s="12">
        <v>803567.52</v>
      </c>
      <c r="K645" s="12">
        <v>1912.65</v>
      </c>
      <c r="L645" s="4">
        <v>44</v>
      </c>
      <c r="M645" s="4" t="s">
        <v>29</v>
      </c>
      <c r="N645" s="4" t="str" cm="1">
        <f t="array" ref="N645">_xlfn.SWITCH(E645,"Delhi","North","Chennai","South","Hyderabad","South","Mumbai","Central","Bangalore","South")</f>
        <v>North</v>
      </c>
      <c r="O645" s="12">
        <v>70545.55</v>
      </c>
      <c r="P645" s="4">
        <f>Table1[[#This Row],[Delivery_Date]]-Table1[[#This Row],[Order_Date]]</f>
        <v>14</v>
      </c>
      <c r="Q645" s="4" t="str">
        <f>IF(Table1[[#This Row],[Delivery delay days]]&gt;5,"delay","on time")</f>
        <v>delay</v>
      </c>
      <c r="R645" s="10">
        <f>DATEVALUE(Table1[[#This Row],[Delivery_Date]])</f>
        <v>44968</v>
      </c>
      <c r="S645" s="10">
        <f>DATEVALUE(Table1[[#This Row],[Order_Date]])</f>
        <v>44954</v>
      </c>
      <c r="T645" s="4" t="str" cm="1">
        <f t="array" ref="T645">_xlfn.IFS(Table1[[#This Row],[Inventory_Level]]&lt;=200,"low",Table1[[#This Row],[Inventory_Level]]&gt;=700,"high",Table1[[#This Row],[Inventory_Level]]&gt;200,"medium")</f>
        <v>low</v>
      </c>
    </row>
    <row r="646" spans="1:20" x14ac:dyDescent="0.35">
      <c r="A646" s="4">
        <v>645</v>
      </c>
      <c r="B646" s="4" t="s">
        <v>44</v>
      </c>
      <c r="C646" s="4" t="s">
        <v>24</v>
      </c>
      <c r="D646" s="4" t="s">
        <v>39</v>
      </c>
      <c r="E646" s="4" t="s">
        <v>52</v>
      </c>
      <c r="F646" s="10" t="s">
        <v>405</v>
      </c>
      <c r="G646" s="11" t="s">
        <v>300</v>
      </c>
      <c r="H646" s="4">
        <v>79</v>
      </c>
      <c r="I646" s="12">
        <v>19554.77</v>
      </c>
      <c r="J646" s="12">
        <v>1544826.83</v>
      </c>
      <c r="K646" s="12">
        <v>2435.13</v>
      </c>
      <c r="L646" s="4">
        <v>639</v>
      </c>
      <c r="M646" s="4" t="s">
        <v>42</v>
      </c>
      <c r="N646" s="4" t="str" cm="1">
        <f t="array" ref="N646">_xlfn.SWITCH(E646,"Delhi","North","Chennai","South","Hyderabad","South","Mumbai","Central","Bangalore","South")</f>
        <v>Central</v>
      </c>
      <c r="O646" s="12">
        <v>265980.73</v>
      </c>
      <c r="P646" s="4">
        <f>Table1[[#This Row],[Delivery_Date]]-Table1[[#This Row],[Order_Date]]</f>
        <v>8</v>
      </c>
      <c r="Q646" s="4" t="str">
        <f>IF(Table1[[#This Row],[Delivery delay days]]&gt;5,"delay","on time")</f>
        <v>delay</v>
      </c>
      <c r="R646" s="10">
        <f>DATEVALUE(Table1[[#This Row],[Delivery_Date]])</f>
        <v>45216</v>
      </c>
      <c r="S646" s="10">
        <f>DATEVALUE(Table1[[#This Row],[Order_Date]])</f>
        <v>45208</v>
      </c>
      <c r="T646" s="4" t="str" cm="1">
        <f t="array" ref="T646">_xlfn.IFS(Table1[[#This Row],[Inventory_Level]]&lt;=200,"low",Table1[[#This Row],[Inventory_Level]]&gt;=700,"high",Table1[[#This Row],[Inventory_Level]]&gt;200,"medium")</f>
        <v>medium</v>
      </c>
    </row>
    <row r="647" spans="1:20" x14ac:dyDescent="0.35">
      <c r="A647" s="4">
        <v>646</v>
      </c>
      <c r="B647" s="4" t="s">
        <v>37</v>
      </c>
      <c r="C647" s="4" t="s">
        <v>24</v>
      </c>
      <c r="D647" s="4" t="s">
        <v>39</v>
      </c>
      <c r="E647" s="4" t="s">
        <v>26</v>
      </c>
      <c r="F647" s="10" t="s">
        <v>207</v>
      </c>
      <c r="G647" s="11" t="s">
        <v>388</v>
      </c>
      <c r="H647" s="4">
        <v>13</v>
      </c>
      <c r="I647" s="12">
        <v>4937.1400000000003</v>
      </c>
      <c r="J647" s="12">
        <v>64182.82</v>
      </c>
      <c r="K647" s="12">
        <v>556.89</v>
      </c>
      <c r="L647" s="4">
        <v>780</v>
      </c>
      <c r="M647" s="4" t="s">
        <v>21</v>
      </c>
      <c r="N647" s="4" t="str" cm="1">
        <f t="array" ref="N647">_xlfn.SWITCH(E647,"Delhi","North","Chennai","South","Hyderabad","South","Mumbai","Central","Bangalore","South")</f>
        <v>South</v>
      </c>
      <c r="O647" s="12">
        <v>8921.36</v>
      </c>
      <c r="P647" s="4">
        <f>Table1[[#This Row],[Delivery_Date]]-Table1[[#This Row],[Order_Date]]</f>
        <v>10</v>
      </c>
      <c r="Q647" s="4" t="str">
        <f>IF(Table1[[#This Row],[Delivery delay days]]&gt;5,"delay","on time")</f>
        <v>delay</v>
      </c>
      <c r="R647" s="10">
        <f>DATEVALUE(Table1[[#This Row],[Delivery_Date]])</f>
        <v>45296</v>
      </c>
      <c r="S647" s="10">
        <f>DATEVALUE(Table1[[#This Row],[Order_Date]])</f>
        <v>45286</v>
      </c>
      <c r="T647" s="4" t="str" cm="1">
        <f t="array" ref="T647">_xlfn.IFS(Table1[[#This Row],[Inventory_Level]]&lt;=200,"low",Table1[[#This Row],[Inventory_Level]]&gt;=700,"high",Table1[[#This Row],[Inventory_Level]]&gt;200,"medium")</f>
        <v>high</v>
      </c>
    </row>
    <row r="648" spans="1:20" x14ac:dyDescent="0.35">
      <c r="A648" s="4">
        <v>647</v>
      </c>
      <c r="B648" s="4" t="s">
        <v>65</v>
      </c>
      <c r="C648" s="4" t="s">
        <v>16</v>
      </c>
      <c r="D648" s="4" t="s">
        <v>32</v>
      </c>
      <c r="E648" s="4" t="s">
        <v>18</v>
      </c>
      <c r="F648" s="10" t="s">
        <v>151</v>
      </c>
      <c r="G648" s="11" t="s">
        <v>160</v>
      </c>
      <c r="H648" s="4">
        <v>90</v>
      </c>
      <c r="I648" s="12">
        <v>34500.15</v>
      </c>
      <c r="J648" s="12">
        <v>3105013.5</v>
      </c>
      <c r="K648" s="12">
        <v>4085.06</v>
      </c>
      <c r="L648" s="4">
        <v>774</v>
      </c>
      <c r="M648" s="4" t="s">
        <v>35</v>
      </c>
      <c r="N648" s="4" t="str" cm="1">
        <f t="array" ref="N648">_xlfn.SWITCH(E648,"Delhi","North","Chennai","South","Hyderabad","South","Mumbai","Central","Bangalore","South")</f>
        <v>North</v>
      </c>
      <c r="O648" s="12">
        <v>440624.18</v>
      </c>
      <c r="P648" s="4">
        <f>Table1[[#This Row],[Delivery_Date]]-Table1[[#This Row],[Order_Date]]</f>
        <v>15</v>
      </c>
      <c r="Q648" s="4" t="str">
        <f>IF(Table1[[#This Row],[Delivery delay days]]&gt;5,"delay","on time")</f>
        <v>delay</v>
      </c>
      <c r="R648" s="10">
        <f>DATEVALUE(Table1[[#This Row],[Delivery_Date]])</f>
        <v>45173</v>
      </c>
      <c r="S648" s="10">
        <f>DATEVALUE(Table1[[#This Row],[Order_Date]])</f>
        <v>45158</v>
      </c>
      <c r="T648" s="4" t="str" cm="1">
        <f t="array" ref="T648">_xlfn.IFS(Table1[[#This Row],[Inventory_Level]]&lt;=200,"low",Table1[[#This Row],[Inventory_Level]]&gt;=700,"high",Table1[[#This Row],[Inventory_Level]]&gt;200,"medium")</f>
        <v>high</v>
      </c>
    </row>
    <row r="649" spans="1:20" x14ac:dyDescent="0.35">
      <c r="A649" s="4">
        <v>648</v>
      </c>
      <c r="B649" s="4" t="s">
        <v>51</v>
      </c>
      <c r="C649" s="4" t="s">
        <v>24</v>
      </c>
      <c r="D649" s="4" t="s">
        <v>39</v>
      </c>
      <c r="E649" s="4" t="s">
        <v>46</v>
      </c>
      <c r="F649" s="10" t="s">
        <v>288</v>
      </c>
      <c r="G649" s="11" t="s">
        <v>222</v>
      </c>
      <c r="H649" s="4">
        <v>34</v>
      </c>
      <c r="I649" s="12">
        <v>7407.62</v>
      </c>
      <c r="J649" s="12">
        <v>251859.08</v>
      </c>
      <c r="K649" s="12">
        <v>1666.29</v>
      </c>
      <c r="L649" s="4">
        <v>376</v>
      </c>
      <c r="M649" s="4" t="s">
        <v>35</v>
      </c>
      <c r="N649" s="4" t="str" cm="1">
        <f t="array" ref="N649">_xlfn.SWITCH(E649,"Delhi","North","Chennai","South","Hyderabad","South","Mumbai","Central","Bangalore","South")</f>
        <v>South</v>
      </c>
      <c r="O649" s="12">
        <v>53093.3</v>
      </c>
      <c r="P649" s="4">
        <f>Table1[[#This Row],[Delivery_Date]]-Table1[[#This Row],[Order_Date]]</f>
        <v>14</v>
      </c>
      <c r="Q649" s="4" t="str">
        <f>IF(Table1[[#This Row],[Delivery delay days]]&gt;5,"delay","on time")</f>
        <v>delay</v>
      </c>
      <c r="R649" s="10">
        <f>DATEVALUE(Table1[[#This Row],[Delivery_Date]])</f>
        <v>45225</v>
      </c>
      <c r="S649" s="10">
        <f>DATEVALUE(Table1[[#This Row],[Order_Date]])</f>
        <v>45211</v>
      </c>
      <c r="T649" s="4" t="str" cm="1">
        <f t="array" ref="T649">_xlfn.IFS(Table1[[#This Row],[Inventory_Level]]&lt;=200,"low",Table1[[#This Row],[Inventory_Level]]&gt;=700,"high",Table1[[#This Row],[Inventory_Level]]&gt;200,"medium")</f>
        <v>medium</v>
      </c>
    </row>
    <row r="650" spans="1:20" x14ac:dyDescent="0.35">
      <c r="A650" s="4">
        <v>649</v>
      </c>
      <c r="B650" s="4" t="s">
        <v>51</v>
      </c>
      <c r="C650" s="4" t="s">
        <v>24</v>
      </c>
      <c r="D650" s="4" t="s">
        <v>45</v>
      </c>
      <c r="E650" s="4" t="s">
        <v>60</v>
      </c>
      <c r="F650" s="10" t="s">
        <v>271</v>
      </c>
      <c r="G650" s="11" t="s">
        <v>329</v>
      </c>
      <c r="H650" s="4">
        <v>61</v>
      </c>
      <c r="I650" s="12">
        <v>22541.33</v>
      </c>
      <c r="J650" s="12">
        <v>1375021.13</v>
      </c>
      <c r="K650" s="12">
        <v>2150.6799999999998</v>
      </c>
      <c r="L650" s="4">
        <v>635</v>
      </c>
      <c r="M650" s="4" t="s">
        <v>35</v>
      </c>
      <c r="N650" s="4" t="str" cm="1">
        <f t="array" ref="N650">_xlfn.SWITCH(E650,"Delhi","North","Chennai","South","Hyderabad","South","Mumbai","Central","Bangalore","South")</f>
        <v>South</v>
      </c>
      <c r="O650" s="12">
        <v>182503.46</v>
      </c>
      <c r="P650" s="4">
        <f>Table1[[#This Row],[Delivery_Date]]-Table1[[#This Row],[Order_Date]]</f>
        <v>9</v>
      </c>
      <c r="Q650" s="4" t="str">
        <f>IF(Table1[[#This Row],[Delivery delay days]]&gt;5,"delay","on time")</f>
        <v>delay</v>
      </c>
      <c r="R650" s="10">
        <f>DATEVALUE(Table1[[#This Row],[Delivery_Date]])</f>
        <v>45130</v>
      </c>
      <c r="S650" s="10">
        <f>DATEVALUE(Table1[[#This Row],[Order_Date]])</f>
        <v>45121</v>
      </c>
      <c r="T650" s="4" t="str" cm="1">
        <f t="array" ref="T650">_xlfn.IFS(Table1[[#This Row],[Inventory_Level]]&lt;=200,"low",Table1[[#This Row],[Inventory_Level]]&gt;=700,"high",Table1[[#This Row],[Inventory_Level]]&gt;200,"medium")</f>
        <v>medium</v>
      </c>
    </row>
    <row r="651" spans="1:20" x14ac:dyDescent="0.35">
      <c r="A651" s="4">
        <v>650</v>
      </c>
      <c r="B651" s="4" t="s">
        <v>59</v>
      </c>
      <c r="C651" s="4" t="s">
        <v>38</v>
      </c>
      <c r="D651" s="4" t="s">
        <v>17</v>
      </c>
      <c r="E651" s="4" t="s">
        <v>46</v>
      </c>
      <c r="F651" s="10" t="s">
        <v>152</v>
      </c>
      <c r="G651" s="11" t="s">
        <v>406</v>
      </c>
      <c r="H651" s="4">
        <v>9</v>
      </c>
      <c r="I651" s="12">
        <v>21908.48</v>
      </c>
      <c r="J651" s="12">
        <v>197176.32000000001</v>
      </c>
      <c r="K651" s="12">
        <v>4096.13</v>
      </c>
      <c r="L651" s="4">
        <v>373</v>
      </c>
      <c r="M651" s="4" t="s">
        <v>21</v>
      </c>
      <c r="N651" s="4" t="str" cm="1">
        <f t="array" ref="N651">_xlfn.SWITCH(E651,"Delhi","North","Chennai","South","Hyderabad","South","Mumbai","Central","Bangalore","South")</f>
        <v>South</v>
      </c>
      <c r="O651" s="12">
        <v>40877.67</v>
      </c>
      <c r="P651" s="4">
        <f>Table1[[#This Row],[Delivery_Date]]-Table1[[#This Row],[Order_Date]]</f>
        <v>1</v>
      </c>
      <c r="Q651" s="4" t="str">
        <f>IF(Table1[[#This Row],[Delivery delay days]]&gt;5,"delay","on time")</f>
        <v>on time</v>
      </c>
      <c r="R651" s="10">
        <f>DATEVALUE(Table1[[#This Row],[Delivery_Date]])</f>
        <v>44976</v>
      </c>
      <c r="S651" s="10">
        <f>DATEVALUE(Table1[[#This Row],[Order_Date]])</f>
        <v>44975</v>
      </c>
      <c r="T651" s="4" t="str" cm="1">
        <f t="array" ref="T651">_xlfn.IFS(Table1[[#This Row],[Inventory_Level]]&lt;=200,"low",Table1[[#This Row],[Inventory_Level]]&gt;=700,"high",Table1[[#This Row],[Inventory_Level]]&gt;200,"medium")</f>
        <v>medium</v>
      </c>
    </row>
    <row r="652" spans="1:20" x14ac:dyDescent="0.35">
      <c r="A652" s="4">
        <v>651</v>
      </c>
      <c r="B652" s="4" t="s">
        <v>37</v>
      </c>
      <c r="C652" s="4" t="s">
        <v>16</v>
      </c>
      <c r="D652" s="4" t="s">
        <v>17</v>
      </c>
      <c r="E652" s="4" t="s">
        <v>26</v>
      </c>
      <c r="F652" s="10" t="s">
        <v>337</v>
      </c>
      <c r="G652" s="11" t="s">
        <v>67</v>
      </c>
      <c r="H652" s="4">
        <v>93</v>
      </c>
      <c r="I652" s="12">
        <v>22177.71</v>
      </c>
      <c r="J652" s="12">
        <v>2062527.03</v>
      </c>
      <c r="K652" s="12">
        <v>1629.78</v>
      </c>
      <c r="L652" s="4">
        <v>603</v>
      </c>
      <c r="M652" s="4" t="s">
        <v>35</v>
      </c>
      <c r="N652" s="4" t="str" cm="1">
        <f t="array" ref="N652">_xlfn.SWITCH(E652,"Delhi","North","Chennai","South","Hyderabad","South","Mumbai","Central","Bangalore","South")</f>
        <v>South</v>
      </c>
      <c r="O652" s="12">
        <v>207571.97</v>
      </c>
      <c r="P652" s="4">
        <f>Table1[[#This Row],[Delivery_Date]]-Table1[[#This Row],[Order_Date]]</f>
        <v>11</v>
      </c>
      <c r="Q652" s="4" t="str">
        <f>IF(Table1[[#This Row],[Delivery delay days]]&gt;5,"delay","on time")</f>
        <v>delay</v>
      </c>
      <c r="R652" s="10">
        <f>DATEVALUE(Table1[[#This Row],[Delivery_Date]])</f>
        <v>45170</v>
      </c>
      <c r="S652" s="10">
        <f>DATEVALUE(Table1[[#This Row],[Order_Date]])</f>
        <v>45159</v>
      </c>
      <c r="T652" s="4" t="str" cm="1">
        <f t="array" ref="T652">_xlfn.IFS(Table1[[#This Row],[Inventory_Level]]&lt;=200,"low",Table1[[#This Row],[Inventory_Level]]&gt;=700,"high",Table1[[#This Row],[Inventory_Level]]&gt;200,"medium")</f>
        <v>medium</v>
      </c>
    </row>
    <row r="653" spans="1:20" x14ac:dyDescent="0.35">
      <c r="A653" s="4">
        <v>652</v>
      </c>
      <c r="B653" s="4" t="s">
        <v>15</v>
      </c>
      <c r="C653" s="4" t="s">
        <v>24</v>
      </c>
      <c r="D653" s="4" t="s">
        <v>17</v>
      </c>
      <c r="E653" s="4" t="s">
        <v>60</v>
      </c>
      <c r="F653" s="10" t="s">
        <v>375</v>
      </c>
      <c r="G653" s="11" t="s">
        <v>106</v>
      </c>
      <c r="H653" s="4">
        <v>89</v>
      </c>
      <c r="I653" s="12">
        <v>45829.29</v>
      </c>
      <c r="J653" s="12">
        <v>4078806.81</v>
      </c>
      <c r="K653" s="12">
        <v>833.76</v>
      </c>
      <c r="L653" s="4">
        <v>457</v>
      </c>
      <c r="M653" s="4" t="s">
        <v>21</v>
      </c>
      <c r="N653" s="4" t="str" cm="1">
        <f t="array" ref="N653">_xlfn.SWITCH(E653,"Delhi","North","Chennai","South","Hyderabad","South","Mumbai","Central","Bangalore","South")</f>
        <v>South</v>
      </c>
      <c r="O653" s="12">
        <v>578092.12</v>
      </c>
      <c r="P653" s="4">
        <f>Table1[[#This Row],[Delivery_Date]]-Table1[[#This Row],[Order_Date]]</f>
        <v>13</v>
      </c>
      <c r="Q653" s="4" t="str">
        <f>IF(Table1[[#This Row],[Delivery delay days]]&gt;5,"delay","on time")</f>
        <v>delay</v>
      </c>
      <c r="R653" s="10">
        <f>DATEVALUE(Table1[[#This Row],[Delivery_Date]])</f>
        <v>45266</v>
      </c>
      <c r="S653" s="10">
        <f>DATEVALUE(Table1[[#This Row],[Order_Date]])</f>
        <v>45253</v>
      </c>
      <c r="T653" s="4" t="str" cm="1">
        <f t="array" ref="T653">_xlfn.IFS(Table1[[#This Row],[Inventory_Level]]&lt;=200,"low",Table1[[#This Row],[Inventory_Level]]&gt;=700,"high",Table1[[#This Row],[Inventory_Level]]&gt;200,"medium")</f>
        <v>medium</v>
      </c>
    </row>
    <row r="654" spans="1:20" x14ac:dyDescent="0.35">
      <c r="A654" s="4">
        <v>653</v>
      </c>
      <c r="B654" s="4" t="s">
        <v>65</v>
      </c>
      <c r="C654" s="4" t="s">
        <v>38</v>
      </c>
      <c r="D654" s="4" t="s">
        <v>25</v>
      </c>
      <c r="E654" s="4" t="s">
        <v>52</v>
      </c>
      <c r="F654" s="10" t="s">
        <v>154</v>
      </c>
      <c r="G654" s="11" t="s">
        <v>155</v>
      </c>
      <c r="H654" s="4">
        <v>1</v>
      </c>
      <c r="I654" s="12">
        <v>19097.21</v>
      </c>
      <c r="J654" s="12">
        <v>19097.21</v>
      </c>
      <c r="K654" s="12">
        <v>180.93</v>
      </c>
      <c r="L654" s="4">
        <v>202</v>
      </c>
      <c r="M654" s="4" t="s">
        <v>35</v>
      </c>
      <c r="N654" s="4" t="str" cm="1">
        <f t="array" ref="N654">_xlfn.SWITCH(E654,"Delhi","North","Chennai","South","Hyderabad","South","Mumbai","Central","Bangalore","South")</f>
        <v>Central</v>
      </c>
      <c r="O654" s="12">
        <v>4058.5</v>
      </c>
      <c r="P654" s="4">
        <f>Table1[[#This Row],[Delivery_Date]]-Table1[[#This Row],[Order_Date]]</f>
        <v>9</v>
      </c>
      <c r="Q654" s="4" t="str">
        <f>IF(Table1[[#This Row],[Delivery delay days]]&gt;5,"delay","on time")</f>
        <v>delay</v>
      </c>
      <c r="R654" s="10">
        <f>DATEVALUE(Table1[[#This Row],[Delivery_Date]])</f>
        <v>44964</v>
      </c>
      <c r="S654" s="10">
        <f>DATEVALUE(Table1[[#This Row],[Order_Date]])</f>
        <v>44955</v>
      </c>
      <c r="T654" s="4" t="str" cm="1">
        <f t="array" ref="T654">_xlfn.IFS(Table1[[#This Row],[Inventory_Level]]&lt;=200,"low",Table1[[#This Row],[Inventory_Level]]&gt;=700,"high",Table1[[#This Row],[Inventory_Level]]&gt;200,"medium")</f>
        <v>medium</v>
      </c>
    </row>
    <row r="655" spans="1:20" x14ac:dyDescent="0.35">
      <c r="A655" s="4">
        <v>654</v>
      </c>
      <c r="B655" s="4" t="s">
        <v>65</v>
      </c>
      <c r="C655" s="4" t="s">
        <v>24</v>
      </c>
      <c r="D655" s="4" t="s">
        <v>32</v>
      </c>
      <c r="E655" s="4" t="s">
        <v>46</v>
      </c>
      <c r="F655" s="10" t="s">
        <v>243</v>
      </c>
      <c r="G655" s="11" t="s">
        <v>225</v>
      </c>
      <c r="H655" s="4">
        <v>78</v>
      </c>
      <c r="I655" s="12">
        <v>22849</v>
      </c>
      <c r="J655" s="12">
        <v>1782222</v>
      </c>
      <c r="K655" s="12">
        <v>2314.7800000000002</v>
      </c>
      <c r="L655" s="4">
        <v>223</v>
      </c>
      <c r="M655" s="4" t="s">
        <v>35</v>
      </c>
      <c r="N655" s="4" t="str" cm="1">
        <f t="array" ref="N655">_xlfn.SWITCH(E655,"Delhi","North","Chennai","South","Hyderabad","South","Mumbai","Central","Bangalore","South")</f>
        <v>South</v>
      </c>
      <c r="O655" s="12">
        <v>404602.94</v>
      </c>
      <c r="P655" s="4">
        <f>Table1[[#This Row],[Delivery_Date]]-Table1[[#This Row],[Order_Date]]</f>
        <v>7</v>
      </c>
      <c r="Q655" s="4" t="str">
        <f>IF(Table1[[#This Row],[Delivery delay days]]&gt;5,"delay","on time")</f>
        <v>delay</v>
      </c>
      <c r="R655" s="10">
        <f>DATEVALUE(Table1[[#This Row],[Delivery_Date]])</f>
        <v>45039</v>
      </c>
      <c r="S655" s="10">
        <f>DATEVALUE(Table1[[#This Row],[Order_Date]])</f>
        <v>45032</v>
      </c>
      <c r="T655" s="4" t="str" cm="1">
        <f t="array" ref="T655">_xlfn.IFS(Table1[[#This Row],[Inventory_Level]]&lt;=200,"low",Table1[[#This Row],[Inventory_Level]]&gt;=700,"high",Table1[[#This Row],[Inventory_Level]]&gt;200,"medium")</f>
        <v>medium</v>
      </c>
    </row>
    <row r="656" spans="1:20" x14ac:dyDescent="0.35">
      <c r="A656" s="4">
        <v>655</v>
      </c>
      <c r="B656" s="4" t="s">
        <v>51</v>
      </c>
      <c r="C656" s="4" t="s">
        <v>16</v>
      </c>
      <c r="D656" s="4" t="s">
        <v>45</v>
      </c>
      <c r="E656" s="4" t="s">
        <v>18</v>
      </c>
      <c r="F656" s="10" t="s">
        <v>348</v>
      </c>
      <c r="G656" s="11" t="s">
        <v>305</v>
      </c>
      <c r="H656" s="4">
        <v>6</v>
      </c>
      <c r="I656" s="12">
        <v>39257.94</v>
      </c>
      <c r="J656" s="12">
        <v>235547.64</v>
      </c>
      <c r="K656" s="12">
        <v>4151.38</v>
      </c>
      <c r="L656" s="4">
        <v>945</v>
      </c>
      <c r="M656" s="4" t="s">
        <v>21</v>
      </c>
      <c r="N656" s="4" t="str" cm="1">
        <f t="array" ref="N656">_xlfn.SWITCH(E656,"Delhi","North","Chennai","South","Hyderabad","South","Mumbai","Central","Bangalore","South")</f>
        <v>North</v>
      </c>
      <c r="O656" s="12">
        <v>55983.7</v>
      </c>
      <c r="P656" s="4">
        <f>Table1[[#This Row],[Delivery_Date]]-Table1[[#This Row],[Order_Date]]</f>
        <v>12</v>
      </c>
      <c r="Q656" s="4" t="str">
        <f>IF(Table1[[#This Row],[Delivery delay days]]&gt;5,"delay","on time")</f>
        <v>delay</v>
      </c>
      <c r="R656" s="10">
        <f>DATEVALUE(Table1[[#This Row],[Delivery_Date]])</f>
        <v>45291</v>
      </c>
      <c r="S656" s="10">
        <f>DATEVALUE(Table1[[#This Row],[Order_Date]])</f>
        <v>45279</v>
      </c>
      <c r="T656" s="4" t="str" cm="1">
        <f t="array" ref="T656">_xlfn.IFS(Table1[[#This Row],[Inventory_Level]]&lt;=200,"low",Table1[[#This Row],[Inventory_Level]]&gt;=700,"high",Table1[[#This Row],[Inventory_Level]]&gt;200,"medium")</f>
        <v>high</v>
      </c>
    </row>
    <row r="657" spans="1:20" x14ac:dyDescent="0.35">
      <c r="A657" s="4">
        <v>656</v>
      </c>
      <c r="B657" s="4" t="s">
        <v>31</v>
      </c>
      <c r="C657" s="4" t="s">
        <v>24</v>
      </c>
      <c r="D657" s="4" t="s">
        <v>17</v>
      </c>
      <c r="E657" s="4" t="s">
        <v>26</v>
      </c>
      <c r="F657" s="10" t="s">
        <v>242</v>
      </c>
      <c r="G657" s="11" t="s">
        <v>393</v>
      </c>
      <c r="H657" s="4">
        <v>39</v>
      </c>
      <c r="I657" s="12">
        <v>20662.52</v>
      </c>
      <c r="J657" s="12">
        <v>805838.28</v>
      </c>
      <c r="K657" s="12">
        <v>2374.56</v>
      </c>
      <c r="L657" s="4">
        <v>866</v>
      </c>
      <c r="M657" s="4" t="s">
        <v>35</v>
      </c>
      <c r="N657" s="4" t="str" cm="1">
        <f t="array" ref="N657">_xlfn.SWITCH(E657,"Delhi","North","Chennai","South","Hyderabad","South","Mumbai","Central","Bangalore","South")</f>
        <v>South</v>
      </c>
      <c r="O657" s="12">
        <v>57683.31</v>
      </c>
      <c r="P657" s="4">
        <f>Table1[[#This Row],[Delivery_Date]]-Table1[[#This Row],[Order_Date]]</f>
        <v>4</v>
      </c>
      <c r="Q657" s="4" t="str">
        <f>IF(Table1[[#This Row],[Delivery delay days]]&gt;5,"delay","on time")</f>
        <v>on time</v>
      </c>
      <c r="R657" s="10">
        <f>DATEVALUE(Table1[[#This Row],[Delivery_Date]])</f>
        <v>45201</v>
      </c>
      <c r="S657" s="10">
        <f>DATEVALUE(Table1[[#This Row],[Order_Date]])</f>
        <v>45197</v>
      </c>
      <c r="T657" s="4" t="str" cm="1">
        <f t="array" ref="T657">_xlfn.IFS(Table1[[#This Row],[Inventory_Level]]&lt;=200,"low",Table1[[#This Row],[Inventory_Level]]&gt;=700,"high",Table1[[#This Row],[Inventory_Level]]&gt;200,"medium")</f>
        <v>high</v>
      </c>
    </row>
    <row r="658" spans="1:20" x14ac:dyDescent="0.35">
      <c r="A658" s="4">
        <v>657</v>
      </c>
      <c r="B658" s="4" t="s">
        <v>37</v>
      </c>
      <c r="C658" s="4" t="s">
        <v>38</v>
      </c>
      <c r="D658" s="4" t="s">
        <v>45</v>
      </c>
      <c r="E658" s="4" t="s">
        <v>60</v>
      </c>
      <c r="F658" s="10" t="s">
        <v>383</v>
      </c>
      <c r="G658" s="11" t="s">
        <v>311</v>
      </c>
      <c r="H658" s="4">
        <v>62</v>
      </c>
      <c r="I658" s="12">
        <v>5165.3999999999996</v>
      </c>
      <c r="J658" s="12">
        <v>320254.8</v>
      </c>
      <c r="K658" s="12">
        <v>1417.8</v>
      </c>
      <c r="L658" s="4">
        <v>161</v>
      </c>
      <c r="M658" s="4" t="s">
        <v>35</v>
      </c>
      <c r="N658" s="4" t="str" cm="1">
        <f t="array" ref="N658">_xlfn.SWITCH(E658,"Delhi","North","Chennai","South","Hyderabad","South","Mumbai","Central","Bangalore","South")</f>
        <v>South</v>
      </c>
      <c r="O658" s="12">
        <v>70299.23</v>
      </c>
      <c r="P658" s="4">
        <f>Table1[[#This Row],[Delivery_Date]]-Table1[[#This Row],[Order_Date]]</f>
        <v>8</v>
      </c>
      <c r="Q658" s="4" t="str">
        <f>IF(Table1[[#This Row],[Delivery delay days]]&gt;5,"delay","on time")</f>
        <v>delay</v>
      </c>
      <c r="R658" s="10">
        <f>DATEVALUE(Table1[[#This Row],[Delivery_Date]])</f>
        <v>45221</v>
      </c>
      <c r="S658" s="10">
        <f>DATEVALUE(Table1[[#This Row],[Order_Date]])</f>
        <v>45213</v>
      </c>
      <c r="T658" s="4" t="str" cm="1">
        <f t="array" ref="T658">_xlfn.IFS(Table1[[#This Row],[Inventory_Level]]&lt;=200,"low",Table1[[#This Row],[Inventory_Level]]&gt;=700,"high",Table1[[#This Row],[Inventory_Level]]&gt;200,"medium")</f>
        <v>low</v>
      </c>
    </row>
    <row r="659" spans="1:20" x14ac:dyDescent="0.35">
      <c r="A659" s="4">
        <v>658</v>
      </c>
      <c r="B659" s="4" t="s">
        <v>23</v>
      </c>
      <c r="C659" s="4" t="s">
        <v>16</v>
      </c>
      <c r="D659" s="4" t="s">
        <v>39</v>
      </c>
      <c r="E659" s="4" t="s">
        <v>18</v>
      </c>
      <c r="F659" s="10" t="s">
        <v>49</v>
      </c>
      <c r="G659" s="11" t="s">
        <v>329</v>
      </c>
      <c r="H659" s="4">
        <v>75</v>
      </c>
      <c r="I659" s="12">
        <v>37065.230000000003</v>
      </c>
      <c r="J659" s="12">
        <v>2779892.25</v>
      </c>
      <c r="K659" s="12">
        <v>4861.33</v>
      </c>
      <c r="L659" s="4">
        <v>488</v>
      </c>
      <c r="M659" s="4" t="s">
        <v>35</v>
      </c>
      <c r="N659" s="4" t="str" cm="1">
        <f t="array" ref="N659">_xlfn.SWITCH(E659,"Delhi","North","Chennai","South","Hyderabad","South","Mumbai","Central","Bangalore","South")</f>
        <v>North</v>
      </c>
      <c r="O659" s="12">
        <v>364503.22</v>
      </c>
      <c r="P659" s="4">
        <f>Table1[[#This Row],[Delivery_Date]]-Table1[[#This Row],[Order_Date]]</f>
        <v>15</v>
      </c>
      <c r="Q659" s="4" t="str">
        <f>IF(Table1[[#This Row],[Delivery delay days]]&gt;5,"delay","on time")</f>
        <v>delay</v>
      </c>
      <c r="R659" s="10">
        <f>DATEVALUE(Table1[[#This Row],[Delivery_Date]])</f>
        <v>45130</v>
      </c>
      <c r="S659" s="10">
        <f>DATEVALUE(Table1[[#This Row],[Order_Date]])</f>
        <v>45115</v>
      </c>
      <c r="T659" s="4" t="str" cm="1">
        <f t="array" ref="T659">_xlfn.IFS(Table1[[#This Row],[Inventory_Level]]&lt;=200,"low",Table1[[#This Row],[Inventory_Level]]&gt;=700,"high",Table1[[#This Row],[Inventory_Level]]&gt;200,"medium")</f>
        <v>medium</v>
      </c>
    </row>
    <row r="660" spans="1:20" x14ac:dyDescent="0.35">
      <c r="A660" s="4">
        <v>659</v>
      </c>
      <c r="B660" s="4" t="s">
        <v>31</v>
      </c>
      <c r="C660" s="4" t="s">
        <v>16</v>
      </c>
      <c r="D660" s="4" t="s">
        <v>32</v>
      </c>
      <c r="E660" s="4" t="s">
        <v>60</v>
      </c>
      <c r="F660" s="10" t="s">
        <v>407</v>
      </c>
      <c r="G660" s="11" t="s">
        <v>247</v>
      </c>
      <c r="H660" s="4">
        <v>37</v>
      </c>
      <c r="I660" s="12">
        <v>19133.14</v>
      </c>
      <c r="J660" s="12">
        <v>707926.18</v>
      </c>
      <c r="K660" s="12">
        <v>4938.1899999999996</v>
      </c>
      <c r="L660" s="4">
        <v>613</v>
      </c>
      <c r="M660" s="4" t="s">
        <v>35</v>
      </c>
      <c r="N660" s="4" t="str" cm="1">
        <f t="array" ref="N660">_xlfn.SWITCH(E660,"Delhi","North","Chennai","South","Hyderabad","South","Mumbai","Central","Bangalore","South")</f>
        <v>South</v>
      </c>
      <c r="O660" s="12">
        <v>120016.29</v>
      </c>
      <c r="P660" s="4">
        <f>Table1[[#This Row],[Delivery_Date]]-Table1[[#This Row],[Order_Date]]</f>
        <v>13</v>
      </c>
      <c r="Q660" s="4" t="str">
        <f>IF(Table1[[#This Row],[Delivery delay days]]&gt;5,"delay","on time")</f>
        <v>delay</v>
      </c>
      <c r="R660" s="10">
        <f>DATEVALUE(Table1[[#This Row],[Delivery_Date]])</f>
        <v>45111</v>
      </c>
      <c r="S660" s="10">
        <f>DATEVALUE(Table1[[#This Row],[Order_Date]])</f>
        <v>45098</v>
      </c>
      <c r="T660" s="4" t="str" cm="1">
        <f t="array" ref="T660">_xlfn.IFS(Table1[[#This Row],[Inventory_Level]]&lt;=200,"low",Table1[[#This Row],[Inventory_Level]]&gt;=700,"high",Table1[[#This Row],[Inventory_Level]]&gt;200,"medium")</f>
        <v>medium</v>
      </c>
    </row>
    <row r="661" spans="1:20" x14ac:dyDescent="0.35">
      <c r="A661" s="4">
        <v>660</v>
      </c>
      <c r="B661" s="4" t="s">
        <v>37</v>
      </c>
      <c r="C661" s="4" t="s">
        <v>24</v>
      </c>
      <c r="D661" s="4" t="s">
        <v>39</v>
      </c>
      <c r="E661" s="4" t="s">
        <v>46</v>
      </c>
      <c r="F661" s="10" t="s">
        <v>103</v>
      </c>
      <c r="G661" s="11" t="s">
        <v>210</v>
      </c>
      <c r="H661" s="4">
        <v>94</v>
      </c>
      <c r="I661" s="12">
        <v>40523.78</v>
      </c>
      <c r="J661" s="12">
        <v>3809235.32</v>
      </c>
      <c r="K661" s="12">
        <v>4287.3900000000003</v>
      </c>
      <c r="L661" s="4">
        <v>356</v>
      </c>
      <c r="M661" s="4" t="s">
        <v>42</v>
      </c>
      <c r="N661" s="4" t="str" cm="1">
        <f t="array" ref="N661">_xlfn.SWITCH(E661,"Delhi","North","Chennai","South","Hyderabad","South","Mumbai","Central","Bangalore","South")</f>
        <v>South</v>
      </c>
      <c r="O661" s="12">
        <v>447666.27</v>
      </c>
      <c r="P661" s="4">
        <f>Table1[[#This Row],[Delivery_Date]]-Table1[[#This Row],[Order_Date]]</f>
        <v>3</v>
      </c>
      <c r="Q661" s="4" t="str">
        <f>IF(Table1[[#This Row],[Delivery delay days]]&gt;5,"delay","on time")</f>
        <v>on time</v>
      </c>
      <c r="R661" s="10">
        <f>DATEVALUE(Table1[[#This Row],[Delivery_Date]])</f>
        <v>45007</v>
      </c>
      <c r="S661" s="10">
        <f>DATEVALUE(Table1[[#This Row],[Order_Date]])</f>
        <v>45004</v>
      </c>
      <c r="T661" s="4" t="str" cm="1">
        <f t="array" ref="T661">_xlfn.IFS(Table1[[#This Row],[Inventory_Level]]&lt;=200,"low",Table1[[#This Row],[Inventory_Level]]&gt;=700,"high",Table1[[#This Row],[Inventory_Level]]&gt;200,"medium")</f>
        <v>medium</v>
      </c>
    </row>
    <row r="662" spans="1:20" x14ac:dyDescent="0.35">
      <c r="A662" s="4">
        <v>661</v>
      </c>
      <c r="B662" s="4" t="s">
        <v>15</v>
      </c>
      <c r="C662" s="4" t="s">
        <v>38</v>
      </c>
      <c r="D662" s="4" t="s">
        <v>17</v>
      </c>
      <c r="E662" s="4" t="s">
        <v>52</v>
      </c>
      <c r="F662" s="10" t="s">
        <v>101</v>
      </c>
      <c r="G662" s="11" t="s">
        <v>102</v>
      </c>
      <c r="H662" s="4">
        <v>32</v>
      </c>
      <c r="I662" s="12">
        <v>1342.25</v>
      </c>
      <c r="J662" s="12">
        <v>42952</v>
      </c>
      <c r="K662" s="12">
        <v>4529.38</v>
      </c>
      <c r="L662" s="4">
        <v>194</v>
      </c>
      <c r="M662" s="4" t="s">
        <v>29</v>
      </c>
      <c r="N662" s="4" t="str" cm="1">
        <f t="array" ref="N662">_xlfn.SWITCH(E662,"Delhi","North","Chennai","South","Hyderabad","South","Mumbai","Central","Bangalore","South")</f>
        <v>Central</v>
      </c>
      <c r="O662" s="12">
        <v>4599.42</v>
      </c>
      <c r="P662" s="4">
        <f>Table1[[#This Row],[Delivery_Date]]-Table1[[#This Row],[Order_Date]]</f>
        <v>1</v>
      </c>
      <c r="Q662" s="4" t="str">
        <f>IF(Table1[[#This Row],[Delivery delay days]]&gt;5,"delay","on time")</f>
        <v>on time</v>
      </c>
      <c r="R662" s="10">
        <f>DATEVALUE(Table1[[#This Row],[Delivery_Date]])</f>
        <v>44997</v>
      </c>
      <c r="S662" s="10">
        <f>DATEVALUE(Table1[[#This Row],[Order_Date]])</f>
        <v>44996</v>
      </c>
      <c r="T662" s="4" t="str" cm="1">
        <f t="array" ref="T662">_xlfn.IFS(Table1[[#This Row],[Inventory_Level]]&lt;=200,"low",Table1[[#This Row],[Inventory_Level]]&gt;=700,"high",Table1[[#This Row],[Inventory_Level]]&gt;200,"medium")</f>
        <v>low</v>
      </c>
    </row>
    <row r="663" spans="1:20" x14ac:dyDescent="0.35">
      <c r="A663" s="4">
        <v>662</v>
      </c>
      <c r="B663" s="4" t="s">
        <v>15</v>
      </c>
      <c r="C663" s="4" t="s">
        <v>38</v>
      </c>
      <c r="D663" s="4" t="s">
        <v>45</v>
      </c>
      <c r="E663" s="4" t="s">
        <v>26</v>
      </c>
      <c r="F663" s="10" t="s">
        <v>347</v>
      </c>
      <c r="G663" s="11" t="s">
        <v>129</v>
      </c>
      <c r="H663" s="4">
        <v>72</v>
      </c>
      <c r="I663" s="12">
        <v>43701.18</v>
      </c>
      <c r="J663" s="12">
        <v>3146484.96</v>
      </c>
      <c r="K663" s="12">
        <v>4683.72</v>
      </c>
      <c r="L663" s="4">
        <v>721</v>
      </c>
      <c r="M663" s="4" t="s">
        <v>42</v>
      </c>
      <c r="N663" s="4" t="str" cm="1">
        <f t="array" ref="N663">_xlfn.SWITCH(E663,"Delhi","North","Chennai","South","Hyderabad","South","Mumbai","Central","Bangalore","South")</f>
        <v>South</v>
      </c>
      <c r="O663" s="12">
        <v>736434.48</v>
      </c>
      <c r="P663" s="4">
        <f>Table1[[#This Row],[Delivery_Date]]-Table1[[#This Row],[Order_Date]]</f>
        <v>7</v>
      </c>
      <c r="Q663" s="4" t="str">
        <f>IF(Table1[[#This Row],[Delivery delay days]]&gt;5,"delay","on time")</f>
        <v>delay</v>
      </c>
      <c r="R663" s="10">
        <f>DATEVALUE(Table1[[#This Row],[Delivery_Date]])</f>
        <v>45168</v>
      </c>
      <c r="S663" s="10">
        <f>DATEVALUE(Table1[[#This Row],[Order_Date]])</f>
        <v>45161</v>
      </c>
      <c r="T663" s="4" t="str" cm="1">
        <f t="array" ref="T663">_xlfn.IFS(Table1[[#This Row],[Inventory_Level]]&lt;=200,"low",Table1[[#This Row],[Inventory_Level]]&gt;=700,"high",Table1[[#This Row],[Inventory_Level]]&gt;200,"medium")</f>
        <v>high</v>
      </c>
    </row>
    <row r="664" spans="1:20" x14ac:dyDescent="0.35">
      <c r="A664" s="4">
        <v>663</v>
      </c>
      <c r="B664" s="4" t="s">
        <v>51</v>
      </c>
      <c r="C664" s="4" t="s">
        <v>38</v>
      </c>
      <c r="D664" s="4" t="s">
        <v>25</v>
      </c>
      <c r="E664" s="4" t="s">
        <v>26</v>
      </c>
      <c r="F664" s="10" t="s">
        <v>389</v>
      </c>
      <c r="G664" s="11" t="s">
        <v>378</v>
      </c>
      <c r="H664" s="4">
        <v>86</v>
      </c>
      <c r="I664" s="12">
        <v>5627.48</v>
      </c>
      <c r="J664" s="12">
        <v>483963.28</v>
      </c>
      <c r="K664" s="12">
        <v>4071.21</v>
      </c>
      <c r="L664" s="4">
        <v>797</v>
      </c>
      <c r="M664" s="4" t="s">
        <v>29</v>
      </c>
      <c r="N664" s="4" t="str" cm="1">
        <f t="array" ref="N664">_xlfn.SWITCH(E664,"Delhi","North","Chennai","South","Hyderabad","South","Mumbai","Central","Bangalore","South")</f>
        <v>South</v>
      </c>
      <c r="O664" s="12">
        <v>38783.870000000003</v>
      </c>
      <c r="P664" s="4">
        <f>Table1[[#This Row],[Delivery_Date]]-Table1[[#This Row],[Order_Date]]</f>
        <v>11</v>
      </c>
      <c r="Q664" s="4" t="str">
        <f>IF(Table1[[#This Row],[Delivery delay days]]&gt;5,"delay","on time")</f>
        <v>delay</v>
      </c>
      <c r="R664" s="10">
        <f>DATEVALUE(Table1[[#This Row],[Delivery_Date]])</f>
        <v>45120</v>
      </c>
      <c r="S664" s="10">
        <f>DATEVALUE(Table1[[#This Row],[Order_Date]])</f>
        <v>45109</v>
      </c>
      <c r="T664" s="4" t="str" cm="1">
        <f t="array" ref="T664">_xlfn.IFS(Table1[[#This Row],[Inventory_Level]]&lt;=200,"low",Table1[[#This Row],[Inventory_Level]]&gt;=700,"high",Table1[[#This Row],[Inventory_Level]]&gt;200,"medium")</f>
        <v>high</v>
      </c>
    </row>
    <row r="665" spans="1:20" x14ac:dyDescent="0.35">
      <c r="A665" s="4">
        <v>664</v>
      </c>
      <c r="B665" s="4" t="s">
        <v>51</v>
      </c>
      <c r="C665" s="4" t="s">
        <v>16</v>
      </c>
      <c r="D665" s="4" t="s">
        <v>25</v>
      </c>
      <c r="E665" s="4" t="s">
        <v>26</v>
      </c>
      <c r="F665" s="10" t="s">
        <v>106</v>
      </c>
      <c r="G665" s="11" t="s">
        <v>119</v>
      </c>
      <c r="H665" s="4">
        <v>2</v>
      </c>
      <c r="I665" s="12">
        <v>1828.38</v>
      </c>
      <c r="J665" s="12">
        <v>3656.76</v>
      </c>
      <c r="K665" s="12">
        <v>748.51</v>
      </c>
      <c r="L665" s="4">
        <v>891</v>
      </c>
      <c r="M665" s="4" t="s">
        <v>42</v>
      </c>
      <c r="N665" s="4" t="str" cm="1">
        <f t="array" ref="N665">_xlfn.SWITCH(E665,"Delhi","North","Chennai","South","Hyderabad","South","Mumbai","Central","Bangalore","South")</f>
        <v>South</v>
      </c>
      <c r="O665" s="12">
        <v>605.42999999999995</v>
      </c>
      <c r="P665" s="4">
        <f>Table1[[#This Row],[Delivery_Date]]-Table1[[#This Row],[Order_Date]]</f>
        <v>8</v>
      </c>
      <c r="Q665" s="4" t="str">
        <f>IF(Table1[[#This Row],[Delivery delay days]]&gt;5,"delay","on time")</f>
        <v>delay</v>
      </c>
      <c r="R665" s="10">
        <f>DATEVALUE(Table1[[#This Row],[Delivery_Date]])</f>
        <v>45274</v>
      </c>
      <c r="S665" s="10">
        <f>DATEVALUE(Table1[[#This Row],[Order_Date]])</f>
        <v>45266</v>
      </c>
      <c r="T665" s="4" t="str" cm="1">
        <f t="array" ref="T665">_xlfn.IFS(Table1[[#This Row],[Inventory_Level]]&lt;=200,"low",Table1[[#This Row],[Inventory_Level]]&gt;=700,"high",Table1[[#This Row],[Inventory_Level]]&gt;200,"medium")</f>
        <v>high</v>
      </c>
    </row>
    <row r="666" spans="1:20" x14ac:dyDescent="0.35">
      <c r="A666" s="4">
        <v>665</v>
      </c>
      <c r="B666" s="4" t="s">
        <v>44</v>
      </c>
      <c r="C666" s="4" t="s">
        <v>24</v>
      </c>
      <c r="D666" s="4" t="s">
        <v>32</v>
      </c>
      <c r="E666" s="4" t="s">
        <v>18</v>
      </c>
      <c r="F666" s="10" t="s">
        <v>278</v>
      </c>
      <c r="G666" s="11" t="s">
        <v>109</v>
      </c>
      <c r="H666" s="4">
        <v>84</v>
      </c>
      <c r="I666" s="12">
        <v>9169.5</v>
      </c>
      <c r="J666" s="12">
        <v>770238</v>
      </c>
      <c r="K666" s="12">
        <v>4281.5</v>
      </c>
      <c r="L666" s="4">
        <v>414</v>
      </c>
      <c r="M666" s="4" t="s">
        <v>42</v>
      </c>
      <c r="N666" s="4" t="str" cm="1">
        <f t="array" ref="N666">_xlfn.SWITCH(E666,"Delhi","North","Chennai","South","Hyderabad","South","Mumbai","Central","Bangalore","South")</f>
        <v>North</v>
      </c>
      <c r="O666" s="12">
        <v>56413.11</v>
      </c>
      <c r="P666" s="4">
        <f>Table1[[#This Row],[Delivery_Date]]-Table1[[#This Row],[Order_Date]]</f>
        <v>6</v>
      </c>
      <c r="Q666" s="4" t="str">
        <f>IF(Table1[[#This Row],[Delivery delay days]]&gt;5,"delay","on time")</f>
        <v>delay</v>
      </c>
      <c r="R666" s="10">
        <f>DATEVALUE(Table1[[#This Row],[Delivery_Date]])</f>
        <v>45163</v>
      </c>
      <c r="S666" s="10">
        <f>DATEVALUE(Table1[[#This Row],[Order_Date]])</f>
        <v>45157</v>
      </c>
      <c r="T666" s="4" t="str" cm="1">
        <f t="array" ref="T666">_xlfn.IFS(Table1[[#This Row],[Inventory_Level]]&lt;=200,"low",Table1[[#This Row],[Inventory_Level]]&gt;=700,"high",Table1[[#This Row],[Inventory_Level]]&gt;200,"medium")</f>
        <v>medium</v>
      </c>
    </row>
    <row r="667" spans="1:20" x14ac:dyDescent="0.35">
      <c r="A667" s="4">
        <v>666</v>
      </c>
      <c r="B667" s="4" t="s">
        <v>23</v>
      </c>
      <c r="C667" s="4" t="s">
        <v>24</v>
      </c>
      <c r="D667" s="4" t="s">
        <v>39</v>
      </c>
      <c r="E667" s="4" t="s">
        <v>46</v>
      </c>
      <c r="F667" s="10" t="s">
        <v>265</v>
      </c>
      <c r="G667" s="11" t="s">
        <v>302</v>
      </c>
      <c r="H667" s="4">
        <v>51</v>
      </c>
      <c r="I667" s="12">
        <v>36560.35</v>
      </c>
      <c r="J667" s="12">
        <v>1864577.85</v>
      </c>
      <c r="K667" s="12">
        <v>444.41</v>
      </c>
      <c r="L667" s="4">
        <v>147</v>
      </c>
      <c r="M667" s="4" t="s">
        <v>29</v>
      </c>
      <c r="N667" s="4" t="str" cm="1">
        <f t="array" ref="N667">_xlfn.SWITCH(E667,"Delhi","North","Chennai","South","Hyderabad","South","Mumbai","Central","Bangalore","South")</f>
        <v>South</v>
      </c>
      <c r="O667" s="12">
        <v>383577.88</v>
      </c>
      <c r="P667" s="4">
        <f>Table1[[#This Row],[Delivery_Date]]-Table1[[#This Row],[Order_Date]]</f>
        <v>12</v>
      </c>
      <c r="Q667" s="4" t="str">
        <f>IF(Table1[[#This Row],[Delivery delay days]]&gt;5,"delay","on time")</f>
        <v>delay</v>
      </c>
      <c r="R667" s="10">
        <f>DATEVALUE(Table1[[#This Row],[Delivery_Date]])</f>
        <v>45166</v>
      </c>
      <c r="S667" s="10">
        <f>DATEVALUE(Table1[[#This Row],[Order_Date]])</f>
        <v>45154</v>
      </c>
      <c r="T667" s="4" t="str" cm="1">
        <f t="array" ref="T667">_xlfn.IFS(Table1[[#This Row],[Inventory_Level]]&lt;=200,"low",Table1[[#This Row],[Inventory_Level]]&gt;=700,"high",Table1[[#This Row],[Inventory_Level]]&gt;200,"medium")</f>
        <v>low</v>
      </c>
    </row>
    <row r="668" spans="1:20" x14ac:dyDescent="0.35">
      <c r="A668" s="4">
        <v>667</v>
      </c>
      <c r="B668" s="4" t="s">
        <v>37</v>
      </c>
      <c r="C668" s="4" t="s">
        <v>38</v>
      </c>
      <c r="D668" s="4" t="s">
        <v>25</v>
      </c>
      <c r="E668" s="4" t="s">
        <v>18</v>
      </c>
      <c r="F668" s="10" t="s">
        <v>249</v>
      </c>
      <c r="G668" s="11" t="s">
        <v>224</v>
      </c>
      <c r="H668" s="4">
        <v>49</v>
      </c>
      <c r="I668" s="12">
        <v>16264.5</v>
      </c>
      <c r="J668" s="12">
        <v>796960.5</v>
      </c>
      <c r="K668" s="12">
        <v>129.78</v>
      </c>
      <c r="L668" s="4">
        <v>660</v>
      </c>
      <c r="M668" s="4" t="s">
        <v>29</v>
      </c>
      <c r="N668" s="4" t="str" cm="1">
        <f t="array" ref="N668">_xlfn.SWITCH(E668,"Delhi","North","Chennai","South","Hyderabad","South","Mumbai","Central","Bangalore","South")</f>
        <v>North</v>
      </c>
      <c r="O668" s="12">
        <v>107896.07</v>
      </c>
      <c r="P668" s="4">
        <f>Table1[[#This Row],[Delivery_Date]]-Table1[[#This Row],[Order_Date]]</f>
        <v>9</v>
      </c>
      <c r="Q668" s="4" t="str">
        <f>IF(Table1[[#This Row],[Delivery delay days]]&gt;5,"delay","on time")</f>
        <v>delay</v>
      </c>
      <c r="R668" s="10">
        <f>DATEVALUE(Table1[[#This Row],[Delivery_Date]])</f>
        <v>45030</v>
      </c>
      <c r="S668" s="10">
        <f>DATEVALUE(Table1[[#This Row],[Order_Date]])</f>
        <v>45021</v>
      </c>
      <c r="T668" s="4" t="str" cm="1">
        <f t="array" ref="T668">_xlfn.IFS(Table1[[#This Row],[Inventory_Level]]&lt;=200,"low",Table1[[#This Row],[Inventory_Level]]&gt;=700,"high",Table1[[#This Row],[Inventory_Level]]&gt;200,"medium")</f>
        <v>medium</v>
      </c>
    </row>
    <row r="669" spans="1:20" x14ac:dyDescent="0.35">
      <c r="A669" s="4">
        <v>668</v>
      </c>
      <c r="B669" s="4" t="s">
        <v>15</v>
      </c>
      <c r="C669" s="4" t="s">
        <v>38</v>
      </c>
      <c r="D669" s="4" t="s">
        <v>39</v>
      </c>
      <c r="E669" s="4" t="s">
        <v>46</v>
      </c>
      <c r="F669" s="10" t="s">
        <v>176</v>
      </c>
      <c r="G669" s="11" t="s">
        <v>201</v>
      </c>
      <c r="H669" s="4">
        <v>78</v>
      </c>
      <c r="I669" s="12">
        <v>23774.98</v>
      </c>
      <c r="J669" s="12">
        <v>1854448.44</v>
      </c>
      <c r="K669" s="12">
        <v>4002.31</v>
      </c>
      <c r="L669" s="4">
        <v>904</v>
      </c>
      <c r="M669" s="4" t="s">
        <v>42</v>
      </c>
      <c r="N669" s="4" t="str" cm="1">
        <f t="array" ref="N669">_xlfn.SWITCH(E669,"Delhi","North","Chennai","South","Hyderabad","South","Mumbai","Central","Bangalore","South")</f>
        <v>South</v>
      </c>
      <c r="O669" s="12">
        <v>444242.53</v>
      </c>
      <c r="P669" s="4">
        <f>Table1[[#This Row],[Delivery_Date]]-Table1[[#This Row],[Order_Date]]</f>
        <v>3</v>
      </c>
      <c r="Q669" s="4" t="str">
        <f>IF(Table1[[#This Row],[Delivery delay days]]&gt;5,"delay","on time")</f>
        <v>on time</v>
      </c>
      <c r="R669" s="10">
        <f>DATEVALUE(Table1[[#This Row],[Delivery_Date]])</f>
        <v>45104</v>
      </c>
      <c r="S669" s="10">
        <f>DATEVALUE(Table1[[#This Row],[Order_Date]])</f>
        <v>45101</v>
      </c>
      <c r="T669" s="4" t="str" cm="1">
        <f t="array" ref="T669">_xlfn.IFS(Table1[[#This Row],[Inventory_Level]]&lt;=200,"low",Table1[[#This Row],[Inventory_Level]]&gt;=700,"high",Table1[[#This Row],[Inventory_Level]]&gt;200,"medium")</f>
        <v>high</v>
      </c>
    </row>
    <row r="670" spans="1:20" x14ac:dyDescent="0.35">
      <c r="A670" s="4">
        <v>669</v>
      </c>
      <c r="B670" s="4" t="s">
        <v>31</v>
      </c>
      <c r="C670" s="4" t="s">
        <v>38</v>
      </c>
      <c r="D670" s="4" t="s">
        <v>32</v>
      </c>
      <c r="E670" s="4" t="s">
        <v>52</v>
      </c>
      <c r="F670" s="10" t="s">
        <v>310</v>
      </c>
      <c r="G670" s="11" t="s">
        <v>329</v>
      </c>
      <c r="H670" s="4">
        <v>82</v>
      </c>
      <c r="I670" s="12">
        <v>19997.93</v>
      </c>
      <c r="J670" s="12">
        <v>1639830.26</v>
      </c>
      <c r="K670" s="12">
        <v>1978.83</v>
      </c>
      <c r="L670" s="4">
        <v>23</v>
      </c>
      <c r="M670" s="4" t="s">
        <v>35</v>
      </c>
      <c r="N670" s="4" t="str" cm="1">
        <f t="array" ref="N670">_xlfn.SWITCH(E670,"Delhi","North","Chennai","South","Hyderabad","South","Mumbai","Central","Bangalore","South")</f>
        <v>Central</v>
      </c>
      <c r="O670" s="12">
        <v>390788.71</v>
      </c>
      <c r="P670" s="4">
        <f>Table1[[#This Row],[Delivery_Date]]-Table1[[#This Row],[Order_Date]]</f>
        <v>8</v>
      </c>
      <c r="Q670" s="4" t="str">
        <f>IF(Table1[[#This Row],[Delivery delay days]]&gt;5,"delay","on time")</f>
        <v>delay</v>
      </c>
      <c r="R670" s="10">
        <f>DATEVALUE(Table1[[#This Row],[Delivery_Date]])</f>
        <v>45130</v>
      </c>
      <c r="S670" s="10">
        <f>DATEVALUE(Table1[[#This Row],[Order_Date]])</f>
        <v>45122</v>
      </c>
      <c r="T670" s="4" t="str" cm="1">
        <f t="array" ref="T670">_xlfn.IFS(Table1[[#This Row],[Inventory_Level]]&lt;=200,"low",Table1[[#This Row],[Inventory_Level]]&gt;=700,"high",Table1[[#This Row],[Inventory_Level]]&gt;200,"medium")</f>
        <v>low</v>
      </c>
    </row>
    <row r="671" spans="1:20" x14ac:dyDescent="0.35">
      <c r="A671" s="4">
        <v>670</v>
      </c>
      <c r="B671" s="4" t="s">
        <v>44</v>
      </c>
      <c r="C671" s="4" t="s">
        <v>38</v>
      </c>
      <c r="D671" s="4" t="s">
        <v>45</v>
      </c>
      <c r="E671" s="4" t="s">
        <v>60</v>
      </c>
      <c r="F671" s="10" t="s">
        <v>20</v>
      </c>
      <c r="G671" s="11" t="s">
        <v>383</v>
      </c>
      <c r="H671" s="4">
        <v>13</v>
      </c>
      <c r="I671" s="12">
        <v>35777.06</v>
      </c>
      <c r="J671" s="12">
        <v>465101.78</v>
      </c>
      <c r="K671" s="12">
        <v>2284.92</v>
      </c>
      <c r="L671" s="4">
        <v>946</v>
      </c>
      <c r="M671" s="4" t="s">
        <v>29</v>
      </c>
      <c r="N671" s="4" t="str" cm="1">
        <f t="array" ref="N671">_xlfn.SWITCH(E671,"Delhi","North","Chennai","South","Hyderabad","South","Mumbai","Central","Bangalore","South")</f>
        <v>South</v>
      </c>
      <c r="O671" s="12">
        <v>69096.990000000005</v>
      </c>
      <c r="P671" s="4">
        <f>Table1[[#This Row],[Delivery_Date]]-Table1[[#This Row],[Order_Date]]</f>
        <v>15</v>
      </c>
      <c r="Q671" s="4" t="str">
        <f>IF(Table1[[#This Row],[Delivery delay days]]&gt;5,"delay","on time")</f>
        <v>delay</v>
      </c>
      <c r="R671" s="10">
        <f>DATEVALUE(Table1[[#This Row],[Delivery_Date]])</f>
        <v>45213</v>
      </c>
      <c r="S671" s="10">
        <f>DATEVALUE(Table1[[#This Row],[Order_Date]])</f>
        <v>45198</v>
      </c>
      <c r="T671" s="4" t="str" cm="1">
        <f t="array" ref="T671">_xlfn.IFS(Table1[[#This Row],[Inventory_Level]]&lt;=200,"low",Table1[[#This Row],[Inventory_Level]]&gt;=700,"high",Table1[[#This Row],[Inventory_Level]]&gt;200,"medium")</f>
        <v>high</v>
      </c>
    </row>
    <row r="672" spans="1:20" x14ac:dyDescent="0.35">
      <c r="A672" s="4">
        <v>671</v>
      </c>
      <c r="B672" s="4" t="s">
        <v>65</v>
      </c>
      <c r="C672" s="4" t="s">
        <v>38</v>
      </c>
      <c r="D672" s="4" t="s">
        <v>17</v>
      </c>
      <c r="E672" s="4" t="s">
        <v>52</v>
      </c>
      <c r="F672" s="10" t="s">
        <v>333</v>
      </c>
      <c r="G672" s="11" t="s">
        <v>402</v>
      </c>
      <c r="H672" s="4">
        <v>71</v>
      </c>
      <c r="I672" s="12">
        <v>14738.78</v>
      </c>
      <c r="J672" s="12">
        <v>1046453.38</v>
      </c>
      <c r="K672" s="12">
        <v>300.81</v>
      </c>
      <c r="L672" s="4">
        <v>454</v>
      </c>
      <c r="M672" s="4" t="s">
        <v>21</v>
      </c>
      <c r="N672" s="4" t="str" cm="1">
        <f t="array" ref="N672">_xlfn.SWITCH(E672,"Delhi","North","Chennai","South","Hyderabad","South","Mumbai","Central","Bangalore","South")</f>
        <v>Central</v>
      </c>
      <c r="O672" s="12">
        <v>55120.05</v>
      </c>
      <c r="P672" s="4">
        <f>Table1[[#This Row],[Delivery_Date]]-Table1[[#This Row],[Order_Date]]</f>
        <v>3</v>
      </c>
      <c r="Q672" s="4" t="str">
        <f>IF(Table1[[#This Row],[Delivery delay days]]&gt;5,"delay","on time")</f>
        <v>on time</v>
      </c>
      <c r="R672" s="10">
        <f>DATEVALUE(Table1[[#This Row],[Delivery_Date]])</f>
        <v>44989</v>
      </c>
      <c r="S672" s="10">
        <f>DATEVALUE(Table1[[#This Row],[Order_Date]])</f>
        <v>44986</v>
      </c>
      <c r="T672" s="4" t="str" cm="1">
        <f t="array" ref="T672">_xlfn.IFS(Table1[[#This Row],[Inventory_Level]]&lt;=200,"low",Table1[[#This Row],[Inventory_Level]]&gt;=700,"high",Table1[[#This Row],[Inventory_Level]]&gt;200,"medium")</f>
        <v>medium</v>
      </c>
    </row>
    <row r="673" spans="1:20" x14ac:dyDescent="0.35">
      <c r="A673" s="4">
        <v>672</v>
      </c>
      <c r="B673" s="4" t="s">
        <v>59</v>
      </c>
      <c r="C673" s="4" t="s">
        <v>38</v>
      </c>
      <c r="D673" s="4" t="s">
        <v>32</v>
      </c>
      <c r="E673" s="4" t="s">
        <v>18</v>
      </c>
      <c r="F673" s="10" t="s">
        <v>346</v>
      </c>
      <c r="G673" s="11" t="s">
        <v>64</v>
      </c>
      <c r="H673" s="4">
        <v>3</v>
      </c>
      <c r="I673" s="12">
        <v>10047.89</v>
      </c>
      <c r="J673" s="12">
        <v>30143.67</v>
      </c>
      <c r="K673" s="12">
        <v>3553.15</v>
      </c>
      <c r="L673" s="4">
        <v>468</v>
      </c>
      <c r="M673" s="4" t="s">
        <v>29</v>
      </c>
      <c r="N673" s="4" t="str" cm="1">
        <f t="array" ref="N673">_xlfn.SWITCH(E673,"Delhi","North","Chennai","South","Hyderabad","South","Mumbai","Central","Bangalore","South")</f>
        <v>North</v>
      </c>
      <c r="O673" s="12">
        <v>4264.99</v>
      </c>
      <c r="P673" s="4">
        <f>Table1[[#This Row],[Delivery_Date]]-Table1[[#This Row],[Order_Date]]</f>
        <v>11</v>
      </c>
      <c r="Q673" s="4" t="str">
        <f>IF(Table1[[#This Row],[Delivery delay days]]&gt;5,"delay","on time")</f>
        <v>delay</v>
      </c>
      <c r="R673" s="10">
        <f>DATEVALUE(Table1[[#This Row],[Delivery_Date]])</f>
        <v>45097</v>
      </c>
      <c r="S673" s="10">
        <f>DATEVALUE(Table1[[#This Row],[Order_Date]])</f>
        <v>45086</v>
      </c>
      <c r="T673" s="4" t="str" cm="1">
        <f t="array" ref="T673">_xlfn.IFS(Table1[[#This Row],[Inventory_Level]]&lt;=200,"low",Table1[[#This Row],[Inventory_Level]]&gt;=700,"high",Table1[[#This Row],[Inventory_Level]]&gt;200,"medium")</f>
        <v>medium</v>
      </c>
    </row>
    <row r="674" spans="1:20" x14ac:dyDescent="0.35">
      <c r="A674" s="4">
        <v>673</v>
      </c>
      <c r="B674" s="4" t="s">
        <v>23</v>
      </c>
      <c r="C674" s="4" t="s">
        <v>38</v>
      </c>
      <c r="D674" s="4" t="s">
        <v>25</v>
      </c>
      <c r="E674" s="4" t="s">
        <v>46</v>
      </c>
      <c r="F674" s="10" t="s">
        <v>405</v>
      </c>
      <c r="G674" s="11" t="s">
        <v>408</v>
      </c>
      <c r="H674" s="4">
        <v>88</v>
      </c>
      <c r="I674" s="12">
        <v>8725.09</v>
      </c>
      <c r="J674" s="12">
        <v>767807.92</v>
      </c>
      <c r="K674" s="12">
        <v>2599.1</v>
      </c>
      <c r="L674" s="4">
        <v>115</v>
      </c>
      <c r="M674" s="4" t="s">
        <v>35</v>
      </c>
      <c r="N674" s="4" t="str" cm="1">
        <f t="array" ref="N674">_xlfn.SWITCH(E674,"Delhi","North","Chennai","South","Hyderabad","South","Mumbai","Central","Bangalore","South")</f>
        <v>South</v>
      </c>
      <c r="O674" s="12">
        <v>190057.08</v>
      </c>
      <c r="P674" s="4">
        <f>Table1[[#This Row],[Delivery_Date]]-Table1[[#This Row],[Order_Date]]</f>
        <v>14</v>
      </c>
      <c r="Q674" s="4" t="str">
        <f>IF(Table1[[#This Row],[Delivery delay days]]&gt;5,"delay","on time")</f>
        <v>delay</v>
      </c>
      <c r="R674" s="10">
        <f>DATEVALUE(Table1[[#This Row],[Delivery_Date]])</f>
        <v>45222</v>
      </c>
      <c r="S674" s="10">
        <f>DATEVALUE(Table1[[#This Row],[Order_Date]])</f>
        <v>45208</v>
      </c>
      <c r="T674" s="4" t="str" cm="1">
        <f t="array" ref="T674">_xlfn.IFS(Table1[[#This Row],[Inventory_Level]]&lt;=200,"low",Table1[[#This Row],[Inventory_Level]]&gt;=700,"high",Table1[[#This Row],[Inventory_Level]]&gt;200,"medium")</f>
        <v>low</v>
      </c>
    </row>
    <row r="675" spans="1:20" x14ac:dyDescent="0.35">
      <c r="A675" s="4">
        <v>674</v>
      </c>
      <c r="B675" s="4" t="s">
        <v>59</v>
      </c>
      <c r="C675" s="4" t="s">
        <v>16</v>
      </c>
      <c r="D675" s="4" t="s">
        <v>25</v>
      </c>
      <c r="E675" s="4" t="s">
        <v>60</v>
      </c>
      <c r="F675" s="10" t="s">
        <v>409</v>
      </c>
      <c r="G675" s="11" t="s">
        <v>139</v>
      </c>
      <c r="H675" s="4">
        <v>72</v>
      </c>
      <c r="I675" s="12">
        <v>6014.9</v>
      </c>
      <c r="J675" s="12">
        <v>433072.8</v>
      </c>
      <c r="K675" s="12">
        <v>2944.34</v>
      </c>
      <c r="L675" s="4">
        <v>803</v>
      </c>
      <c r="M675" s="4" t="s">
        <v>42</v>
      </c>
      <c r="N675" s="4" t="str" cm="1">
        <f t="array" ref="N675">_xlfn.SWITCH(E675,"Delhi","North","Chennai","South","Hyderabad","South","Mumbai","Central","Bangalore","South")</f>
        <v>South</v>
      </c>
      <c r="O675" s="12">
        <v>84587.77</v>
      </c>
      <c r="P675" s="4">
        <f>Table1[[#This Row],[Delivery_Date]]-Table1[[#This Row],[Order_Date]]</f>
        <v>2</v>
      </c>
      <c r="Q675" s="4" t="str">
        <f>IF(Table1[[#This Row],[Delivery delay days]]&gt;5,"delay","on time")</f>
        <v>on time</v>
      </c>
      <c r="R675" s="10">
        <f>DATEVALUE(Table1[[#This Row],[Delivery_Date]])</f>
        <v>44951</v>
      </c>
      <c r="S675" s="10">
        <f>DATEVALUE(Table1[[#This Row],[Order_Date]])</f>
        <v>44949</v>
      </c>
      <c r="T675" s="4" t="str" cm="1">
        <f t="array" ref="T675">_xlfn.IFS(Table1[[#This Row],[Inventory_Level]]&lt;=200,"low",Table1[[#This Row],[Inventory_Level]]&gt;=700,"high",Table1[[#This Row],[Inventory_Level]]&gt;200,"medium")</f>
        <v>high</v>
      </c>
    </row>
    <row r="676" spans="1:20" x14ac:dyDescent="0.35">
      <c r="A676" s="4">
        <v>675</v>
      </c>
      <c r="B676" s="4" t="s">
        <v>44</v>
      </c>
      <c r="C676" s="4" t="s">
        <v>38</v>
      </c>
      <c r="D676" s="4" t="s">
        <v>45</v>
      </c>
      <c r="E676" s="4" t="s">
        <v>52</v>
      </c>
      <c r="F676" s="10" t="s">
        <v>380</v>
      </c>
      <c r="G676" s="11" t="s">
        <v>337</v>
      </c>
      <c r="H676" s="4">
        <v>36</v>
      </c>
      <c r="I676" s="12">
        <v>42801.99</v>
      </c>
      <c r="J676" s="12">
        <v>1540871.64</v>
      </c>
      <c r="K676" s="12">
        <v>2376.2199999999998</v>
      </c>
      <c r="L676" s="4">
        <v>191</v>
      </c>
      <c r="M676" s="4" t="s">
        <v>42</v>
      </c>
      <c r="N676" s="4" t="str" cm="1">
        <f t="array" ref="N676">_xlfn.SWITCH(E676,"Delhi","North","Chennai","South","Hyderabad","South","Mumbai","Central","Bangalore","South")</f>
        <v>Central</v>
      </c>
      <c r="O676" s="12">
        <v>248760.78</v>
      </c>
      <c r="P676" s="4">
        <f>Table1[[#This Row],[Delivery_Date]]-Table1[[#This Row],[Order_Date]]</f>
        <v>7</v>
      </c>
      <c r="Q676" s="4" t="str">
        <f>IF(Table1[[#This Row],[Delivery delay days]]&gt;5,"delay","on time")</f>
        <v>delay</v>
      </c>
      <c r="R676" s="10">
        <f>DATEVALUE(Table1[[#This Row],[Delivery_Date]])</f>
        <v>45159</v>
      </c>
      <c r="S676" s="10">
        <f>DATEVALUE(Table1[[#This Row],[Order_Date]])</f>
        <v>45152</v>
      </c>
      <c r="T676" s="4" t="str" cm="1">
        <f t="array" ref="T676">_xlfn.IFS(Table1[[#This Row],[Inventory_Level]]&lt;=200,"low",Table1[[#This Row],[Inventory_Level]]&gt;=700,"high",Table1[[#This Row],[Inventory_Level]]&gt;200,"medium")</f>
        <v>low</v>
      </c>
    </row>
    <row r="677" spans="1:20" x14ac:dyDescent="0.35">
      <c r="A677" s="4">
        <v>676</v>
      </c>
      <c r="B677" s="4" t="s">
        <v>44</v>
      </c>
      <c r="C677" s="4" t="s">
        <v>24</v>
      </c>
      <c r="D677" s="4" t="s">
        <v>25</v>
      </c>
      <c r="E677" s="4" t="s">
        <v>26</v>
      </c>
      <c r="F677" s="10" t="s">
        <v>212</v>
      </c>
      <c r="G677" s="11" t="s">
        <v>132</v>
      </c>
      <c r="H677" s="4">
        <v>8</v>
      </c>
      <c r="I677" s="12">
        <v>23847.599999999999</v>
      </c>
      <c r="J677" s="12">
        <v>190780.79999999999</v>
      </c>
      <c r="K677" s="12">
        <v>3610.97</v>
      </c>
      <c r="L677" s="4">
        <v>243</v>
      </c>
      <c r="M677" s="4" t="s">
        <v>42</v>
      </c>
      <c r="N677" s="4" t="str" cm="1">
        <f t="array" ref="N677">_xlfn.SWITCH(E677,"Delhi","North","Chennai","South","Hyderabad","South","Mumbai","Central","Bangalore","South")</f>
        <v>South</v>
      </c>
      <c r="O677" s="12">
        <v>46321.24</v>
      </c>
      <c r="P677" s="4">
        <f>Table1[[#This Row],[Delivery_Date]]-Table1[[#This Row],[Order_Date]]</f>
        <v>6</v>
      </c>
      <c r="Q677" s="4" t="str">
        <f>IF(Table1[[#This Row],[Delivery delay days]]&gt;5,"delay","on time")</f>
        <v>delay</v>
      </c>
      <c r="R677" s="10">
        <f>DATEVALUE(Table1[[#This Row],[Delivery_Date]])</f>
        <v>45247</v>
      </c>
      <c r="S677" s="10">
        <f>DATEVALUE(Table1[[#This Row],[Order_Date]])</f>
        <v>45241</v>
      </c>
      <c r="T677" s="4" t="str" cm="1">
        <f t="array" ref="T677">_xlfn.IFS(Table1[[#This Row],[Inventory_Level]]&lt;=200,"low",Table1[[#This Row],[Inventory_Level]]&gt;=700,"high",Table1[[#This Row],[Inventory_Level]]&gt;200,"medium")</f>
        <v>medium</v>
      </c>
    </row>
    <row r="678" spans="1:20" x14ac:dyDescent="0.35">
      <c r="A678" s="4">
        <v>677</v>
      </c>
      <c r="B678" s="4" t="s">
        <v>51</v>
      </c>
      <c r="C678" s="4" t="s">
        <v>24</v>
      </c>
      <c r="D678" s="4" t="s">
        <v>32</v>
      </c>
      <c r="E678" s="4" t="s">
        <v>52</v>
      </c>
      <c r="F678" s="10" t="s">
        <v>286</v>
      </c>
      <c r="G678" s="11" t="s">
        <v>410</v>
      </c>
      <c r="H678" s="4">
        <v>77</v>
      </c>
      <c r="I678" s="12">
        <v>31477.08</v>
      </c>
      <c r="J678" s="12">
        <v>2423735.16</v>
      </c>
      <c r="K678" s="12">
        <v>815.63</v>
      </c>
      <c r="L678" s="4">
        <v>678</v>
      </c>
      <c r="M678" s="4" t="s">
        <v>42</v>
      </c>
      <c r="N678" s="4" t="str" cm="1">
        <f t="array" ref="N678">_xlfn.SWITCH(E678,"Delhi","North","Chennai","South","Hyderabad","South","Mumbai","Central","Bangalore","South")</f>
        <v>Central</v>
      </c>
      <c r="O678" s="12">
        <v>152151.01</v>
      </c>
      <c r="P678" s="4">
        <f>Table1[[#This Row],[Delivery_Date]]-Table1[[#This Row],[Order_Date]]</f>
        <v>7</v>
      </c>
      <c r="Q678" s="4" t="str">
        <f>IF(Table1[[#This Row],[Delivery delay days]]&gt;5,"delay","on time")</f>
        <v>delay</v>
      </c>
      <c r="R678" s="10">
        <f>DATEVALUE(Table1[[#This Row],[Delivery_Date]])</f>
        <v>45070</v>
      </c>
      <c r="S678" s="10">
        <f>DATEVALUE(Table1[[#This Row],[Order_Date]])</f>
        <v>45063</v>
      </c>
      <c r="T678" s="4" t="str" cm="1">
        <f t="array" ref="T678">_xlfn.IFS(Table1[[#This Row],[Inventory_Level]]&lt;=200,"low",Table1[[#This Row],[Inventory_Level]]&gt;=700,"high",Table1[[#This Row],[Inventory_Level]]&gt;200,"medium")</f>
        <v>medium</v>
      </c>
    </row>
    <row r="679" spans="1:20" x14ac:dyDescent="0.35">
      <c r="A679" s="4">
        <v>678</v>
      </c>
      <c r="B679" s="4" t="s">
        <v>51</v>
      </c>
      <c r="C679" s="4" t="s">
        <v>38</v>
      </c>
      <c r="D679" s="4" t="s">
        <v>32</v>
      </c>
      <c r="E679" s="4" t="s">
        <v>18</v>
      </c>
      <c r="F679" s="10" t="s">
        <v>81</v>
      </c>
      <c r="G679" s="11" t="s">
        <v>320</v>
      </c>
      <c r="H679" s="4">
        <v>86</v>
      </c>
      <c r="I679" s="12">
        <v>1527.78</v>
      </c>
      <c r="J679" s="12">
        <v>131389.07999999999</v>
      </c>
      <c r="K679" s="12">
        <v>1797.73</v>
      </c>
      <c r="L679" s="4">
        <v>960</v>
      </c>
      <c r="M679" s="4" t="s">
        <v>21</v>
      </c>
      <c r="N679" s="4" t="str" cm="1">
        <f t="array" ref="N679">_xlfn.SWITCH(E679,"Delhi","North","Chennai","South","Hyderabad","South","Mumbai","Central","Bangalore","South")</f>
        <v>North</v>
      </c>
      <c r="O679" s="12">
        <v>32817.53</v>
      </c>
      <c r="P679" s="4">
        <f>Table1[[#This Row],[Delivery_Date]]-Table1[[#This Row],[Order_Date]]</f>
        <v>5</v>
      </c>
      <c r="Q679" s="4" t="str">
        <f>IF(Table1[[#This Row],[Delivery delay days]]&gt;5,"delay","on time")</f>
        <v>on time</v>
      </c>
      <c r="R679" s="10">
        <f>DATEVALUE(Table1[[#This Row],[Delivery_Date]])</f>
        <v>45048</v>
      </c>
      <c r="S679" s="10">
        <f>DATEVALUE(Table1[[#This Row],[Order_Date]])</f>
        <v>45043</v>
      </c>
      <c r="T679" s="4" t="str" cm="1">
        <f t="array" ref="T679">_xlfn.IFS(Table1[[#This Row],[Inventory_Level]]&lt;=200,"low",Table1[[#This Row],[Inventory_Level]]&gt;=700,"high",Table1[[#This Row],[Inventory_Level]]&gt;200,"medium")</f>
        <v>high</v>
      </c>
    </row>
    <row r="680" spans="1:20" x14ac:dyDescent="0.35">
      <c r="A680" s="4">
        <v>679</v>
      </c>
      <c r="B680" s="4" t="s">
        <v>65</v>
      </c>
      <c r="C680" s="4" t="s">
        <v>38</v>
      </c>
      <c r="D680" s="4" t="s">
        <v>39</v>
      </c>
      <c r="E680" s="4" t="s">
        <v>18</v>
      </c>
      <c r="F680" s="10" t="s">
        <v>343</v>
      </c>
      <c r="G680" s="11" t="s">
        <v>110</v>
      </c>
      <c r="H680" s="4">
        <v>61</v>
      </c>
      <c r="I680" s="12">
        <v>22484.16</v>
      </c>
      <c r="J680" s="12">
        <v>1371533.76</v>
      </c>
      <c r="K680" s="12">
        <v>1230.51</v>
      </c>
      <c r="L680" s="4">
        <v>545</v>
      </c>
      <c r="M680" s="4" t="s">
        <v>42</v>
      </c>
      <c r="N680" s="4" t="str" cm="1">
        <f t="array" ref="N680">_xlfn.SWITCH(E680,"Delhi","North","Chennai","South","Hyderabad","South","Mumbai","Central","Bangalore","South")</f>
        <v>North</v>
      </c>
      <c r="O680" s="12">
        <v>94886.22</v>
      </c>
      <c r="P680" s="4">
        <f>Table1[[#This Row],[Delivery_Date]]-Table1[[#This Row],[Order_Date]]</f>
        <v>10</v>
      </c>
      <c r="Q680" s="4" t="str">
        <f>IF(Table1[[#This Row],[Delivery delay days]]&gt;5,"delay","on time")</f>
        <v>delay</v>
      </c>
      <c r="R680" s="10">
        <f>DATEVALUE(Table1[[#This Row],[Delivery_Date]])</f>
        <v>44979</v>
      </c>
      <c r="S680" s="10">
        <f>DATEVALUE(Table1[[#This Row],[Order_Date]])</f>
        <v>44969</v>
      </c>
      <c r="T680" s="4" t="str" cm="1">
        <f t="array" ref="T680">_xlfn.IFS(Table1[[#This Row],[Inventory_Level]]&lt;=200,"low",Table1[[#This Row],[Inventory_Level]]&gt;=700,"high",Table1[[#This Row],[Inventory_Level]]&gt;200,"medium")</f>
        <v>medium</v>
      </c>
    </row>
    <row r="681" spans="1:20" x14ac:dyDescent="0.35">
      <c r="A681" s="4">
        <v>680</v>
      </c>
      <c r="B681" s="4" t="s">
        <v>59</v>
      </c>
      <c r="C681" s="4" t="s">
        <v>38</v>
      </c>
      <c r="D681" s="4" t="s">
        <v>25</v>
      </c>
      <c r="E681" s="4" t="s">
        <v>18</v>
      </c>
      <c r="F681" s="10" t="s">
        <v>411</v>
      </c>
      <c r="G681" s="11" t="s">
        <v>275</v>
      </c>
      <c r="H681" s="4">
        <v>19</v>
      </c>
      <c r="I681" s="12">
        <v>9665.7999999999993</v>
      </c>
      <c r="J681" s="12">
        <v>183650.2</v>
      </c>
      <c r="K681" s="12">
        <v>2501.1</v>
      </c>
      <c r="L681" s="4">
        <v>192</v>
      </c>
      <c r="M681" s="4" t="s">
        <v>21</v>
      </c>
      <c r="N681" s="4" t="str" cm="1">
        <f t="array" ref="N681">_xlfn.SWITCH(E681,"Delhi","North","Chennai","South","Hyderabad","South","Mumbai","Central","Bangalore","South")</f>
        <v>North</v>
      </c>
      <c r="O681" s="12">
        <v>14378.23</v>
      </c>
      <c r="P681" s="4">
        <f>Table1[[#This Row],[Delivery_Date]]-Table1[[#This Row],[Order_Date]]</f>
        <v>15</v>
      </c>
      <c r="Q681" s="4" t="str">
        <f>IF(Table1[[#This Row],[Delivery delay days]]&gt;5,"delay","on time")</f>
        <v>delay</v>
      </c>
      <c r="R681" s="10">
        <f>DATEVALUE(Table1[[#This Row],[Delivery_Date]])</f>
        <v>44999</v>
      </c>
      <c r="S681" s="10">
        <f>DATEVALUE(Table1[[#This Row],[Order_Date]])</f>
        <v>44984</v>
      </c>
      <c r="T681" s="4" t="str" cm="1">
        <f t="array" ref="T681">_xlfn.IFS(Table1[[#This Row],[Inventory_Level]]&lt;=200,"low",Table1[[#This Row],[Inventory_Level]]&gt;=700,"high",Table1[[#This Row],[Inventory_Level]]&gt;200,"medium")</f>
        <v>low</v>
      </c>
    </row>
    <row r="682" spans="1:20" x14ac:dyDescent="0.35">
      <c r="A682" s="4">
        <v>681</v>
      </c>
      <c r="B682" s="4" t="s">
        <v>37</v>
      </c>
      <c r="C682" s="4" t="s">
        <v>24</v>
      </c>
      <c r="D682" s="4" t="s">
        <v>25</v>
      </c>
      <c r="E682" s="4" t="s">
        <v>46</v>
      </c>
      <c r="F682" s="10" t="s">
        <v>145</v>
      </c>
      <c r="G682" s="11" t="s">
        <v>100</v>
      </c>
      <c r="H682" s="4">
        <v>81</v>
      </c>
      <c r="I682" s="12">
        <v>35318.89</v>
      </c>
      <c r="J682" s="12">
        <v>2860830.09</v>
      </c>
      <c r="K682" s="12">
        <v>1120.4100000000001</v>
      </c>
      <c r="L682" s="4">
        <v>725</v>
      </c>
      <c r="M682" s="4" t="s">
        <v>21</v>
      </c>
      <c r="N682" s="4" t="str" cm="1">
        <f t="array" ref="N682">_xlfn.SWITCH(E682,"Delhi","North","Chennai","South","Hyderabad","South","Mumbai","Central","Bangalore","South")</f>
        <v>South</v>
      </c>
      <c r="O682" s="12">
        <v>411790.55</v>
      </c>
      <c r="P682" s="4">
        <f>Table1[[#This Row],[Delivery_Date]]-Table1[[#This Row],[Order_Date]]</f>
        <v>10</v>
      </c>
      <c r="Q682" s="4" t="str">
        <f>IF(Table1[[#This Row],[Delivery delay days]]&gt;5,"delay","on time")</f>
        <v>delay</v>
      </c>
      <c r="R682" s="10">
        <f>DATEVALUE(Table1[[#This Row],[Delivery_Date]])</f>
        <v>45090</v>
      </c>
      <c r="S682" s="10">
        <f>DATEVALUE(Table1[[#This Row],[Order_Date]])</f>
        <v>45080</v>
      </c>
      <c r="T682" s="4" t="str" cm="1">
        <f t="array" ref="T682">_xlfn.IFS(Table1[[#This Row],[Inventory_Level]]&lt;=200,"low",Table1[[#This Row],[Inventory_Level]]&gt;=700,"high",Table1[[#This Row],[Inventory_Level]]&gt;200,"medium")</f>
        <v>high</v>
      </c>
    </row>
    <row r="683" spans="1:20" x14ac:dyDescent="0.35">
      <c r="A683" s="4">
        <v>682</v>
      </c>
      <c r="B683" s="4" t="s">
        <v>23</v>
      </c>
      <c r="C683" s="4" t="s">
        <v>38</v>
      </c>
      <c r="D683" s="4" t="s">
        <v>17</v>
      </c>
      <c r="E683" s="4" t="s">
        <v>26</v>
      </c>
      <c r="F683" s="10" t="s">
        <v>395</v>
      </c>
      <c r="G683" s="11" t="s">
        <v>281</v>
      </c>
      <c r="H683" s="4">
        <v>11</v>
      </c>
      <c r="I683" s="12">
        <v>40794.9</v>
      </c>
      <c r="J683" s="12">
        <v>448743.9</v>
      </c>
      <c r="K683" s="12">
        <v>2123.2199999999998</v>
      </c>
      <c r="L683" s="4">
        <v>84</v>
      </c>
      <c r="M683" s="4" t="s">
        <v>35</v>
      </c>
      <c r="N683" s="4" t="str" cm="1">
        <f t="array" ref="N683">_xlfn.SWITCH(E683,"Delhi","North","Chennai","South","Hyderabad","South","Mumbai","Central","Bangalore","South")</f>
        <v>South</v>
      </c>
      <c r="O683" s="12">
        <v>72922.5</v>
      </c>
      <c r="P683" s="4">
        <f>Table1[[#This Row],[Delivery_Date]]-Table1[[#This Row],[Order_Date]]</f>
        <v>5</v>
      </c>
      <c r="Q683" s="4" t="str">
        <f>IF(Table1[[#This Row],[Delivery delay days]]&gt;5,"delay","on time")</f>
        <v>on time</v>
      </c>
      <c r="R683" s="10">
        <f>DATEVALUE(Table1[[#This Row],[Delivery_Date]])</f>
        <v>45017</v>
      </c>
      <c r="S683" s="10">
        <f>DATEVALUE(Table1[[#This Row],[Order_Date]])</f>
        <v>45012</v>
      </c>
      <c r="T683" s="4" t="str" cm="1">
        <f t="array" ref="T683">_xlfn.IFS(Table1[[#This Row],[Inventory_Level]]&lt;=200,"low",Table1[[#This Row],[Inventory_Level]]&gt;=700,"high",Table1[[#This Row],[Inventory_Level]]&gt;200,"medium")</f>
        <v>low</v>
      </c>
    </row>
    <row r="684" spans="1:20" x14ac:dyDescent="0.35">
      <c r="A684" s="4">
        <v>683</v>
      </c>
      <c r="B684" s="4" t="s">
        <v>51</v>
      </c>
      <c r="C684" s="4" t="s">
        <v>16</v>
      </c>
      <c r="D684" s="4" t="s">
        <v>39</v>
      </c>
      <c r="E684" s="4" t="s">
        <v>52</v>
      </c>
      <c r="F684" s="10" t="s">
        <v>259</v>
      </c>
      <c r="G684" s="11" t="s">
        <v>250</v>
      </c>
      <c r="H684" s="4">
        <v>34</v>
      </c>
      <c r="I684" s="12">
        <v>7774.35</v>
      </c>
      <c r="J684" s="12">
        <v>264327.90000000002</v>
      </c>
      <c r="K684" s="12">
        <v>2365.94</v>
      </c>
      <c r="L684" s="4">
        <v>939</v>
      </c>
      <c r="M684" s="4" t="s">
        <v>29</v>
      </c>
      <c r="N684" s="4" t="str" cm="1">
        <f t="array" ref="N684">_xlfn.SWITCH(E684,"Delhi","North","Chennai","South","Hyderabad","South","Mumbai","Central","Bangalore","South")</f>
        <v>Central</v>
      </c>
      <c r="O684" s="12">
        <v>29579.96</v>
      </c>
      <c r="P684" s="4">
        <f>Table1[[#This Row],[Delivery_Date]]-Table1[[#This Row],[Order_Date]]</f>
        <v>3</v>
      </c>
      <c r="Q684" s="4" t="str">
        <f>IF(Table1[[#This Row],[Delivery delay days]]&gt;5,"delay","on time")</f>
        <v>on time</v>
      </c>
      <c r="R684" s="10">
        <f>DATEVALUE(Table1[[#This Row],[Delivery_Date]])</f>
        <v>45019</v>
      </c>
      <c r="S684" s="10">
        <f>DATEVALUE(Table1[[#This Row],[Order_Date]])</f>
        <v>45016</v>
      </c>
      <c r="T684" s="4" t="str" cm="1">
        <f t="array" ref="T684">_xlfn.IFS(Table1[[#This Row],[Inventory_Level]]&lt;=200,"low",Table1[[#This Row],[Inventory_Level]]&gt;=700,"high",Table1[[#This Row],[Inventory_Level]]&gt;200,"medium")</f>
        <v>high</v>
      </c>
    </row>
    <row r="685" spans="1:20" x14ac:dyDescent="0.35">
      <c r="A685" s="4">
        <v>684</v>
      </c>
      <c r="B685" s="4" t="s">
        <v>31</v>
      </c>
      <c r="C685" s="4" t="s">
        <v>16</v>
      </c>
      <c r="D685" s="4" t="s">
        <v>25</v>
      </c>
      <c r="E685" s="4" t="s">
        <v>26</v>
      </c>
      <c r="F685" s="10" t="s">
        <v>398</v>
      </c>
      <c r="G685" s="11" t="s">
        <v>79</v>
      </c>
      <c r="H685" s="4">
        <v>79</v>
      </c>
      <c r="I685" s="12">
        <v>10059.700000000001</v>
      </c>
      <c r="J685" s="12">
        <v>794716.3</v>
      </c>
      <c r="K685" s="12">
        <v>4337.3900000000003</v>
      </c>
      <c r="L685" s="4">
        <v>726</v>
      </c>
      <c r="M685" s="4" t="s">
        <v>42</v>
      </c>
      <c r="N685" s="4" t="str" cm="1">
        <f t="array" ref="N685">_xlfn.SWITCH(E685,"Delhi","North","Chennai","South","Hyderabad","South","Mumbai","Central","Bangalore","South")</f>
        <v>South</v>
      </c>
      <c r="O685" s="12">
        <v>58619.75</v>
      </c>
      <c r="P685" s="4">
        <f>Table1[[#This Row],[Delivery_Date]]-Table1[[#This Row],[Order_Date]]</f>
        <v>1</v>
      </c>
      <c r="Q685" s="4" t="str">
        <f>IF(Table1[[#This Row],[Delivery delay days]]&gt;5,"delay","on time")</f>
        <v>on time</v>
      </c>
      <c r="R685" s="10">
        <f>DATEVALUE(Table1[[#This Row],[Delivery_Date]])</f>
        <v>44992</v>
      </c>
      <c r="S685" s="10">
        <f>DATEVALUE(Table1[[#This Row],[Order_Date]])</f>
        <v>44991</v>
      </c>
      <c r="T685" s="4" t="str" cm="1">
        <f t="array" ref="T685">_xlfn.IFS(Table1[[#This Row],[Inventory_Level]]&lt;=200,"low",Table1[[#This Row],[Inventory_Level]]&gt;=700,"high",Table1[[#This Row],[Inventory_Level]]&gt;200,"medium")</f>
        <v>high</v>
      </c>
    </row>
    <row r="686" spans="1:20" x14ac:dyDescent="0.35">
      <c r="A686" s="4">
        <v>685</v>
      </c>
      <c r="B686" s="4" t="s">
        <v>15</v>
      </c>
      <c r="C686" s="4" t="s">
        <v>16</v>
      </c>
      <c r="D686" s="4" t="s">
        <v>25</v>
      </c>
      <c r="E686" s="4" t="s">
        <v>46</v>
      </c>
      <c r="F686" s="10" t="s">
        <v>298</v>
      </c>
      <c r="G686" s="11" t="s">
        <v>145</v>
      </c>
      <c r="H686" s="4">
        <v>80</v>
      </c>
      <c r="I686" s="12">
        <v>32885.64</v>
      </c>
      <c r="J686" s="12">
        <v>2630851.2000000002</v>
      </c>
      <c r="K686" s="12">
        <v>3439.99</v>
      </c>
      <c r="L686" s="4">
        <v>554</v>
      </c>
      <c r="M686" s="4" t="s">
        <v>42</v>
      </c>
      <c r="N686" s="4" t="str" cm="1">
        <f t="array" ref="N686">_xlfn.SWITCH(E686,"Delhi","North","Chennai","South","Hyderabad","South","Mumbai","Central","Bangalore","South")</f>
        <v>South</v>
      </c>
      <c r="O686" s="12">
        <v>303310.83</v>
      </c>
      <c r="P686" s="4">
        <f>Table1[[#This Row],[Delivery_Date]]-Table1[[#This Row],[Order_Date]]</f>
        <v>8</v>
      </c>
      <c r="Q686" s="4" t="str">
        <f>IF(Table1[[#This Row],[Delivery delay days]]&gt;5,"delay","on time")</f>
        <v>delay</v>
      </c>
      <c r="R686" s="10">
        <f>DATEVALUE(Table1[[#This Row],[Delivery_Date]])</f>
        <v>45080</v>
      </c>
      <c r="S686" s="10">
        <f>DATEVALUE(Table1[[#This Row],[Order_Date]])</f>
        <v>45072</v>
      </c>
      <c r="T686" s="4" t="str" cm="1">
        <f t="array" ref="T686">_xlfn.IFS(Table1[[#This Row],[Inventory_Level]]&lt;=200,"low",Table1[[#This Row],[Inventory_Level]]&gt;=700,"high",Table1[[#This Row],[Inventory_Level]]&gt;200,"medium")</f>
        <v>medium</v>
      </c>
    </row>
    <row r="687" spans="1:20" x14ac:dyDescent="0.35">
      <c r="A687" s="4">
        <v>686</v>
      </c>
      <c r="B687" s="4" t="s">
        <v>44</v>
      </c>
      <c r="C687" s="4" t="s">
        <v>38</v>
      </c>
      <c r="D687" s="4" t="s">
        <v>39</v>
      </c>
      <c r="E687" s="4" t="s">
        <v>46</v>
      </c>
      <c r="F687" s="10" t="s">
        <v>108</v>
      </c>
      <c r="G687" s="11" t="s">
        <v>235</v>
      </c>
      <c r="H687" s="4">
        <v>67</v>
      </c>
      <c r="I687" s="12">
        <v>20210.86</v>
      </c>
      <c r="J687" s="12">
        <v>1354127.62</v>
      </c>
      <c r="K687" s="12">
        <v>4185.84</v>
      </c>
      <c r="L687" s="4">
        <v>131</v>
      </c>
      <c r="M687" s="4" t="s">
        <v>35</v>
      </c>
      <c r="N687" s="4" t="str" cm="1">
        <f t="array" ref="N687">_xlfn.SWITCH(E687,"Delhi","North","Chennai","South","Hyderabad","South","Mumbai","Central","Bangalore","South")</f>
        <v>South</v>
      </c>
      <c r="O687" s="12">
        <v>88204.93</v>
      </c>
      <c r="P687" s="4">
        <f>Table1[[#This Row],[Delivery_Date]]-Table1[[#This Row],[Order_Date]]</f>
        <v>9</v>
      </c>
      <c r="Q687" s="4" t="str">
        <f>IF(Table1[[#This Row],[Delivery delay days]]&gt;5,"delay","on time")</f>
        <v>delay</v>
      </c>
      <c r="R687" s="10">
        <f>DATEVALUE(Table1[[#This Row],[Delivery_Date]])</f>
        <v>45068</v>
      </c>
      <c r="S687" s="10">
        <f>DATEVALUE(Table1[[#This Row],[Order_Date]])</f>
        <v>45059</v>
      </c>
      <c r="T687" s="4" t="str" cm="1">
        <f t="array" ref="T687">_xlfn.IFS(Table1[[#This Row],[Inventory_Level]]&lt;=200,"low",Table1[[#This Row],[Inventory_Level]]&gt;=700,"high",Table1[[#This Row],[Inventory_Level]]&gt;200,"medium")</f>
        <v>low</v>
      </c>
    </row>
    <row r="688" spans="1:20" x14ac:dyDescent="0.35">
      <c r="A688" s="4">
        <v>687</v>
      </c>
      <c r="B688" s="4" t="s">
        <v>59</v>
      </c>
      <c r="C688" s="4" t="s">
        <v>24</v>
      </c>
      <c r="D688" s="4" t="s">
        <v>17</v>
      </c>
      <c r="E688" s="4" t="s">
        <v>52</v>
      </c>
      <c r="F688" s="10" t="s">
        <v>299</v>
      </c>
      <c r="G688" s="11" t="s">
        <v>73</v>
      </c>
      <c r="H688" s="4">
        <v>26</v>
      </c>
      <c r="I688" s="12">
        <v>6480.82</v>
      </c>
      <c r="J688" s="12">
        <v>168501.32</v>
      </c>
      <c r="K688" s="12">
        <v>3849.16</v>
      </c>
      <c r="L688" s="4">
        <v>102</v>
      </c>
      <c r="M688" s="4" t="s">
        <v>35</v>
      </c>
      <c r="N688" s="4" t="str" cm="1">
        <f t="array" ref="N688">_xlfn.SWITCH(E688,"Delhi","North","Chennai","South","Hyderabad","South","Mumbai","Central","Bangalore","South")</f>
        <v>Central</v>
      </c>
      <c r="O688" s="12">
        <v>41773.230000000003</v>
      </c>
      <c r="P688" s="4">
        <f>Table1[[#This Row],[Delivery_Date]]-Table1[[#This Row],[Order_Date]]</f>
        <v>10</v>
      </c>
      <c r="Q688" s="4" t="str">
        <f>IF(Table1[[#This Row],[Delivery delay days]]&gt;5,"delay","on time")</f>
        <v>delay</v>
      </c>
      <c r="R688" s="10">
        <f>DATEVALUE(Table1[[#This Row],[Delivery_Date]])</f>
        <v>45220</v>
      </c>
      <c r="S688" s="10">
        <f>DATEVALUE(Table1[[#This Row],[Order_Date]])</f>
        <v>45210</v>
      </c>
      <c r="T688" s="4" t="str" cm="1">
        <f t="array" ref="T688">_xlfn.IFS(Table1[[#This Row],[Inventory_Level]]&lt;=200,"low",Table1[[#This Row],[Inventory_Level]]&gt;=700,"high",Table1[[#This Row],[Inventory_Level]]&gt;200,"medium")</f>
        <v>low</v>
      </c>
    </row>
    <row r="689" spans="1:20" x14ac:dyDescent="0.35">
      <c r="A689" s="4">
        <v>688</v>
      </c>
      <c r="B689" s="4" t="s">
        <v>37</v>
      </c>
      <c r="C689" s="4" t="s">
        <v>16</v>
      </c>
      <c r="D689" s="4" t="s">
        <v>45</v>
      </c>
      <c r="E689" s="4" t="s">
        <v>18</v>
      </c>
      <c r="F689" s="10" t="s">
        <v>77</v>
      </c>
      <c r="G689" s="11" t="s">
        <v>412</v>
      </c>
      <c r="H689" s="4">
        <v>5</v>
      </c>
      <c r="I689" s="12">
        <v>12154.82</v>
      </c>
      <c r="J689" s="12">
        <v>60774.1</v>
      </c>
      <c r="K689" s="12">
        <v>1329.89</v>
      </c>
      <c r="L689" s="4">
        <v>2</v>
      </c>
      <c r="M689" s="4" t="s">
        <v>21</v>
      </c>
      <c r="N689" s="4" t="str" cm="1">
        <f t="array" ref="N689">_xlfn.SWITCH(E689,"Delhi","North","Chennai","South","Hyderabad","South","Mumbai","Central","Bangalore","South")</f>
        <v>North</v>
      </c>
      <c r="O689" s="12">
        <v>8889.19</v>
      </c>
      <c r="P689" s="4">
        <f>Table1[[#This Row],[Delivery_Date]]-Table1[[#This Row],[Order_Date]]</f>
        <v>15</v>
      </c>
      <c r="Q689" s="4" t="str">
        <f>IF(Table1[[#This Row],[Delivery delay days]]&gt;5,"delay","on time")</f>
        <v>delay</v>
      </c>
      <c r="R689" s="10">
        <f>DATEVALUE(Table1[[#This Row],[Delivery_Date]])</f>
        <v>45219</v>
      </c>
      <c r="S689" s="10">
        <f>DATEVALUE(Table1[[#This Row],[Order_Date]])</f>
        <v>45204</v>
      </c>
      <c r="T689" s="4" t="str" cm="1">
        <f t="array" ref="T689">_xlfn.IFS(Table1[[#This Row],[Inventory_Level]]&lt;=200,"low",Table1[[#This Row],[Inventory_Level]]&gt;=700,"high",Table1[[#This Row],[Inventory_Level]]&gt;200,"medium")</f>
        <v>low</v>
      </c>
    </row>
    <row r="690" spans="1:20" x14ac:dyDescent="0.35">
      <c r="A690" s="4">
        <v>689</v>
      </c>
      <c r="B690" s="4" t="s">
        <v>31</v>
      </c>
      <c r="C690" s="4" t="s">
        <v>16</v>
      </c>
      <c r="D690" s="4" t="s">
        <v>17</v>
      </c>
      <c r="E690" s="4" t="s">
        <v>18</v>
      </c>
      <c r="F690" s="10" t="s">
        <v>246</v>
      </c>
      <c r="G690" s="11" t="s">
        <v>201</v>
      </c>
      <c r="H690" s="4">
        <v>77</v>
      </c>
      <c r="I690" s="12">
        <v>47322.59</v>
      </c>
      <c r="J690" s="12">
        <v>3643839.43</v>
      </c>
      <c r="K690" s="12">
        <v>3605.23</v>
      </c>
      <c r="L690" s="4">
        <v>567</v>
      </c>
      <c r="M690" s="4" t="s">
        <v>21</v>
      </c>
      <c r="N690" s="4" t="str" cm="1">
        <f t="array" ref="N690">_xlfn.SWITCH(E690,"Delhi","North","Chennai","South","Hyderabad","South","Mumbai","Central","Bangalore","South")</f>
        <v>North</v>
      </c>
      <c r="O690" s="12">
        <v>438460.61</v>
      </c>
      <c r="P690" s="4">
        <f>Table1[[#This Row],[Delivery_Date]]-Table1[[#This Row],[Order_Date]]</f>
        <v>1</v>
      </c>
      <c r="Q690" s="4" t="str">
        <f>IF(Table1[[#This Row],[Delivery delay days]]&gt;5,"delay","on time")</f>
        <v>on time</v>
      </c>
      <c r="R690" s="10">
        <f>DATEVALUE(Table1[[#This Row],[Delivery_Date]])</f>
        <v>45104</v>
      </c>
      <c r="S690" s="10">
        <f>DATEVALUE(Table1[[#This Row],[Order_Date]])</f>
        <v>45103</v>
      </c>
      <c r="T690" s="4" t="str" cm="1">
        <f t="array" ref="T690">_xlfn.IFS(Table1[[#This Row],[Inventory_Level]]&lt;=200,"low",Table1[[#This Row],[Inventory_Level]]&gt;=700,"high",Table1[[#This Row],[Inventory_Level]]&gt;200,"medium")</f>
        <v>medium</v>
      </c>
    </row>
    <row r="691" spans="1:20" x14ac:dyDescent="0.35">
      <c r="A691" s="4">
        <v>690</v>
      </c>
      <c r="B691" s="4" t="s">
        <v>59</v>
      </c>
      <c r="C691" s="4" t="s">
        <v>16</v>
      </c>
      <c r="D691" s="4" t="s">
        <v>45</v>
      </c>
      <c r="E691" s="4" t="s">
        <v>60</v>
      </c>
      <c r="F691" s="10" t="s">
        <v>274</v>
      </c>
      <c r="G691" s="11" t="s">
        <v>231</v>
      </c>
      <c r="H691" s="4">
        <v>38</v>
      </c>
      <c r="I691" s="12">
        <v>17846.580000000002</v>
      </c>
      <c r="J691" s="12">
        <v>678170.04</v>
      </c>
      <c r="K691" s="12">
        <v>2445.46</v>
      </c>
      <c r="L691" s="4">
        <v>875</v>
      </c>
      <c r="M691" s="4" t="s">
        <v>29</v>
      </c>
      <c r="N691" s="4" t="str" cm="1">
        <f t="array" ref="N691">_xlfn.SWITCH(E691,"Delhi","North","Chennai","South","Hyderabad","South","Mumbai","Central","Bangalore","South")</f>
        <v>South</v>
      </c>
      <c r="O691" s="12">
        <v>106883.84</v>
      </c>
      <c r="P691" s="4">
        <f>Table1[[#This Row],[Delivery_Date]]-Table1[[#This Row],[Order_Date]]</f>
        <v>9</v>
      </c>
      <c r="Q691" s="4" t="str">
        <f>IF(Table1[[#This Row],[Delivery delay days]]&gt;5,"delay","on time")</f>
        <v>delay</v>
      </c>
      <c r="R691" s="10">
        <f>DATEVALUE(Table1[[#This Row],[Delivery_Date]])</f>
        <v>45022</v>
      </c>
      <c r="S691" s="10">
        <f>DATEVALUE(Table1[[#This Row],[Order_Date]])</f>
        <v>45013</v>
      </c>
      <c r="T691" s="4" t="str" cm="1">
        <f t="array" ref="T691">_xlfn.IFS(Table1[[#This Row],[Inventory_Level]]&lt;=200,"low",Table1[[#This Row],[Inventory_Level]]&gt;=700,"high",Table1[[#This Row],[Inventory_Level]]&gt;200,"medium")</f>
        <v>high</v>
      </c>
    </row>
    <row r="692" spans="1:20" x14ac:dyDescent="0.35">
      <c r="A692" s="4">
        <v>691</v>
      </c>
      <c r="B692" s="4" t="s">
        <v>51</v>
      </c>
      <c r="C692" s="4" t="s">
        <v>38</v>
      </c>
      <c r="D692" s="4" t="s">
        <v>25</v>
      </c>
      <c r="E692" s="4" t="s">
        <v>60</v>
      </c>
      <c r="F692" s="10" t="s">
        <v>219</v>
      </c>
      <c r="G692" s="11" t="s">
        <v>223</v>
      </c>
      <c r="H692" s="4">
        <v>90</v>
      </c>
      <c r="I692" s="12">
        <v>16032.44</v>
      </c>
      <c r="J692" s="12">
        <v>1442919.6</v>
      </c>
      <c r="K692" s="12">
        <v>4506.42</v>
      </c>
      <c r="L692" s="4">
        <v>783</v>
      </c>
      <c r="M692" s="4" t="s">
        <v>29</v>
      </c>
      <c r="N692" s="4" t="str" cm="1">
        <f t="array" ref="N692">_xlfn.SWITCH(E692,"Delhi","North","Chennai","South","Hyderabad","South","Mumbai","Central","Bangalore","South")</f>
        <v>South</v>
      </c>
      <c r="O692" s="12">
        <v>96106.06</v>
      </c>
      <c r="P692" s="4">
        <f>Table1[[#This Row],[Delivery_Date]]-Table1[[#This Row],[Order_Date]]</f>
        <v>8</v>
      </c>
      <c r="Q692" s="4" t="str">
        <f>IF(Table1[[#This Row],[Delivery delay days]]&gt;5,"delay","on time")</f>
        <v>delay</v>
      </c>
      <c r="R692" s="10">
        <f>DATEVALUE(Table1[[#This Row],[Delivery_Date]])</f>
        <v>45235</v>
      </c>
      <c r="S692" s="10">
        <f>DATEVALUE(Table1[[#This Row],[Order_Date]])</f>
        <v>45227</v>
      </c>
      <c r="T692" s="4" t="str" cm="1">
        <f t="array" ref="T692">_xlfn.IFS(Table1[[#This Row],[Inventory_Level]]&lt;=200,"low",Table1[[#This Row],[Inventory_Level]]&gt;=700,"high",Table1[[#This Row],[Inventory_Level]]&gt;200,"medium")</f>
        <v>high</v>
      </c>
    </row>
    <row r="693" spans="1:20" x14ac:dyDescent="0.35">
      <c r="A693" s="4">
        <v>692</v>
      </c>
      <c r="B693" s="4" t="s">
        <v>59</v>
      </c>
      <c r="C693" s="4" t="s">
        <v>24</v>
      </c>
      <c r="D693" s="4" t="s">
        <v>25</v>
      </c>
      <c r="E693" s="4" t="s">
        <v>26</v>
      </c>
      <c r="F693" s="10" t="s">
        <v>293</v>
      </c>
      <c r="G693" s="11" t="s">
        <v>161</v>
      </c>
      <c r="H693" s="4">
        <v>77</v>
      </c>
      <c r="I693" s="12">
        <v>22488.720000000001</v>
      </c>
      <c r="J693" s="12">
        <v>1731631.44</v>
      </c>
      <c r="K693" s="12">
        <v>1389.39</v>
      </c>
      <c r="L693" s="4">
        <v>560</v>
      </c>
      <c r="M693" s="4" t="s">
        <v>29</v>
      </c>
      <c r="N693" s="4" t="str" cm="1">
        <f t="array" ref="N693">_xlfn.SWITCH(E693,"Delhi","North","Chennai","South","Hyderabad","South","Mumbai","Central","Bangalore","South")</f>
        <v>South</v>
      </c>
      <c r="O693" s="12">
        <v>359589.69</v>
      </c>
      <c r="P693" s="4">
        <f>Table1[[#This Row],[Delivery_Date]]-Table1[[#This Row],[Order_Date]]</f>
        <v>10</v>
      </c>
      <c r="Q693" s="4" t="str">
        <f>IF(Table1[[#This Row],[Delivery delay days]]&gt;5,"delay","on time")</f>
        <v>delay</v>
      </c>
      <c r="R693" s="10">
        <f>DATEVALUE(Table1[[#This Row],[Delivery_Date]])</f>
        <v>45156</v>
      </c>
      <c r="S693" s="10">
        <f>DATEVALUE(Table1[[#This Row],[Order_Date]])</f>
        <v>45146</v>
      </c>
      <c r="T693" s="4" t="str" cm="1">
        <f t="array" ref="T693">_xlfn.IFS(Table1[[#This Row],[Inventory_Level]]&lt;=200,"low",Table1[[#This Row],[Inventory_Level]]&gt;=700,"high",Table1[[#This Row],[Inventory_Level]]&gt;200,"medium")</f>
        <v>medium</v>
      </c>
    </row>
    <row r="694" spans="1:20" x14ac:dyDescent="0.35">
      <c r="A694" s="4">
        <v>693</v>
      </c>
      <c r="B694" s="4" t="s">
        <v>44</v>
      </c>
      <c r="C694" s="4" t="s">
        <v>38</v>
      </c>
      <c r="D694" s="4" t="s">
        <v>32</v>
      </c>
      <c r="E694" s="4" t="s">
        <v>18</v>
      </c>
      <c r="F694" s="10" t="s">
        <v>254</v>
      </c>
      <c r="G694" s="11" t="s">
        <v>222</v>
      </c>
      <c r="H694" s="4">
        <v>51</v>
      </c>
      <c r="I694" s="12">
        <v>38751.160000000003</v>
      </c>
      <c r="J694" s="12">
        <v>1976309.16</v>
      </c>
      <c r="K694" s="12">
        <v>4405.45</v>
      </c>
      <c r="L694" s="4">
        <v>28</v>
      </c>
      <c r="M694" s="4" t="s">
        <v>42</v>
      </c>
      <c r="N694" s="4" t="str" cm="1">
        <f t="array" ref="N694">_xlfn.SWITCH(E694,"Delhi","North","Chennai","South","Hyderabad","South","Mumbai","Central","Bangalore","South")</f>
        <v>North</v>
      </c>
      <c r="O694" s="12">
        <v>341035.11</v>
      </c>
      <c r="P694" s="4">
        <f>Table1[[#This Row],[Delivery_Date]]-Table1[[#This Row],[Order_Date]]</f>
        <v>8</v>
      </c>
      <c r="Q694" s="4" t="str">
        <f>IF(Table1[[#This Row],[Delivery delay days]]&gt;5,"delay","on time")</f>
        <v>delay</v>
      </c>
      <c r="R694" s="10">
        <f>DATEVALUE(Table1[[#This Row],[Delivery_Date]])</f>
        <v>45225</v>
      </c>
      <c r="S694" s="10">
        <f>DATEVALUE(Table1[[#This Row],[Order_Date]])</f>
        <v>45217</v>
      </c>
      <c r="T694" s="4" t="str" cm="1">
        <f t="array" ref="T694">_xlfn.IFS(Table1[[#This Row],[Inventory_Level]]&lt;=200,"low",Table1[[#This Row],[Inventory_Level]]&gt;=700,"high",Table1[[#This Row],[Inventory_Level]]&gt;200,"medium")</f>
        <v>low</v>
      </c>
    </row>
    <row r="695" spans="1:20" x14ac:dyDescent="0.35">
      <c r="A695" s="4">
        <v>694</v>
      </c>
      <c r="B695" s="4" t="s">
        <v>44</v>
      </c>
      <c r="C695" s="4" t="s">
        <v>38</v>
      </c>
      <c r="D695" s="4" t="s">
        <v>17</v>
      </c>
      <c r="E695" s="4" t="s">
        <v>52</v>
      </c>
      <c r="F695" s="10" t="s">
        <v>408</v>
      </c>
      <c r="G695" s="11" t="s">
        <v>164</v>
      </c>
      <c r="H695" s="4">
        <v>35</v>
      </c>
      <c r="I695" s="12">
        <v>32081.65</v>
      </c>
      <c r="J695" s="12">
        <v>1122857.75</v>
      </c>
      <c r="K695" s="12">
        <v>4389.22</v>
      </c>
      <c r="L695" s="4">
        <v>624</v>
      </c>
      <c r="M695" s="4" t="s">
        <v>42</v>
      </c>
      <c r="N695" s="4" t="str" cm="1">
        <f t="array" ref="N695">_xlfn.SWITCH(E695,"Delhi","North","Chennai","South","Hyderabad","South","Mumbai","Central","Bangalore","South")</f>
        <v>Central</v>
      </c>
      <c r="O695" s="12">
        <v>203655.71</v>
      </c>
      <c r="P695" s="4">
        <f>Table1[[#This Row],[Delivery_Date]]-Table1[[#This Row],[Order_Date]]</f>
        <v>4</v>
      </c>
      <c r="Q695" s="4" t="str">
        <f>IF(Table1[[#This Row],[Delivery delay days]]&gt;5,"delay","on time")</f>
        <v>on time</v>
      </c>
      <c r="R695" s="10">
        <f>DATEVALUE(Table1[[#This Row],[Delivery_Date]])</f>
        <v>45226</v>
      </c>
      <c r="S695" s="10">
        <f>DATEVALUE(Table1[[#This Row],[Order_Date]])</f>
        <v>45222</v>
      </c>
      <c r="T695" s="4" t="str" cm="1">
        <f t="array" ref="T695">_xlfn.IFS(Table1[[#This Row],[Inventory_Level]]&lt;=200,"low",Table1[[#This Row],[Inventory_Level]]&gt;=700,"high",Table1[[#This Row],[Inventory_Level]]&gt;200,"medium")</f>
        <v>medium</v>
      </c>
    </row>
    <row r="696" spans="1:20" x14ac:dyDescent="0.35">
      <c r="A696" s="4">
        <v>695</v>
      </c>
      <c r="B696" s="4" t="s">
        <v>65</v>
      </c>
      <c r="C696" s="4" t="s">
        <v>24</v>
      </c>
      <c r="D696" s="4" t="s">
        <v>32</v>
      </c>
      <c r="E696" s="4" t="s">
        <v>18</v>
      </c>
      <c r="F696" s="10" t="s">
        <v>67</v>
      </c>
      <c r="G696" s="11" t="s">
        <v>221</v>
      </c>
      <c r="H696" s="4">
        <v>17</v>
      </c>
      <c r="I696" s="12">
        <v>13338.5</v>
      </c>
      <c r="J696" s="12">
        <v>226754.5</v>
      </c>
      <c r="K696" s="12">
        <v>2636.14</v>
      </c>
      <c r="L696" s="4">
        <v>215</v>
      </c>
      <c r="M696" s="4" t="s">
        <v>29</v>
      </c>
      <c r="N696" s="4" t="str" cm="1">
        <f t="array" ref="N696">_xlfn.SWITCH(E696,"Delhi","North","Chennai","South","Hyderabad","South","Mumbai","Central","Bangalore","South")</f>
        <v>North</v>
      </c>
      <c r="O696" s="12">
        <v>41247.74</v>
      </c>
      <c r="P696" s="4">
        <f>Table1[[#This Row],[Delivery_Date]]-Table1[[#This Row],[Order_Date]]</f>
        <v>9</v>
      </c>
      <c r="Q696" s="4" t="str">
        <f>IF(Table1[[#This Row],[Delivery delay days]]&gt;5,"delay","on time")</f>
        <v>delay</v>
      </c>
      <c r="R696" s="10">
        <f>DATEVALUE(Table1[[#This Row],[Delivery_Date]])</f>
        <v>45179</v>
      </c>
      <c r="S696" s="10">
        <f>DATEVALUE(Table1[[#This Row],[Order_Date]])</f>
        <v>45170</v>
      </c>
      <c r="T696" s="4" t="str" cm="1">
        <f t="array" ref="T696">_xlfn.IFS(Table1[[#This Row],[Inventory_Level]]&lt;=200,"low",Table1[[#This Row],[Inventory_Level]]&gt;=700,"high",Table1[[#This Row],[Inventory_Level]]&gt;200,"medium")</f>
        <v>medium</v>
      </c>
    </row>
    <row r="697" spans="1:20" x14ac:dyDescent="0.35">
      <c r="A697" s="4">
        <v>696</v>
      </c>
      <c r="B697" s="4" t="s">
        <v>15</v>
      </c>
      <c r="C697" s="4" t="s">
        <v>16</v>
      </c>
      <c r="D697" s="4" t="s">
        <v>45</v>
      </c>
      <c r="E697" s="4" t="s">
        <v>26</v>
      </c>
      <c r="F697" s="10" t="s">
        <v>319</v>
      </c>
      <c r="G697" s="11" t="s">
        <v>139</v>
      </c>
      <c r="H697" s="4">
        <v>31</v>
      </c>
      <c r="I697" s="12">
        <v>42940.33</v>
      </c>
      <c r="J697" s="12">
        <v>1331150.23</v>
      </c>
      <c r="K697" s="12">
        <v>4288.8500000000004</v>
      </c>
      <c r="L697" s="4">
        <v>781</v>
      </c>
      <c r="M697" s="4" t="s">
        <v>42</v>
      </c>
      <c r="N697" s="4" t="str" cm="1">
        <f t="array" ref="N697">_xlfn.SWITCH(E697,"Delhi","North","Chennai","South","Hyderabad","South","Mumbai","Central","Bangalore","South")</f>
        <v>South</v>
      </c>
      <c r="O697" s="12">
        <v>328328.32000000001</v>
      </c>
      <c r="P697" s="4">
        <f>Table1[[#This Row],[Delivery_Date]]-Table1[[#This Row],[Order_Date]]</f>
        <v>8</v>
      </c>
      <c r="Q697" s="4" t="str">
        <f>IF(Table1[[#This Row],[Delivery delay days]]&gt;5,"delay","on time")</f>
        <v>delay</v>
      </c>
      <c r="R697" s="10">
        <f>DATEVALUE(Table1[[#This Row],[Delivery_Date]])</f>
        <v>44951</v>
      </c>
      <c r="S697" s="10">
        <f>DATEVALUE(Table1[[#This Row],[Order_Date]])</f>
        <v>44943</v>
      </c>
      <c r="T697" s="4" t="str" cm="1">
        <f t="array" ref="T697">_xlfn.IFS(Table1[[#This Row],[Inventory_Level]]&lt;=200,"low",Table1[[#This Row],[Inventory_Level]]&gt;=700,"high",Table1[[#This Row],[Inventory_Level]]&gt;200,"medium")</f>
        <v>high</v>
      </c>
    </row>
    <row r="698" spans="1:20" x14ac:dyDescent="0.35">
      <c r="A698" s="4">
        <v>697</v>
      </c>
      <c r="B698" s="4" t="s">
        <v>44</v>
      </c>
      <c r="C698" s="4" t="s">
        <v>38</v>
      </c>
      <c r="D698" s="4" t="s">
        <v>39</v>
      </c>
      <c r="E698" s="4" t="s">
        <v>52</v>
      </c>
      <c r="F698" s="10" t="s">
        <v>372</v>
      </c>
      <c r="G698" s="11" t="s">
        <v>343</v>
      </c>
      <c r="H698" s="4">
        <v>13</v>
      </c>
      <c r="I698" s="12">
        <v>3377.81</v>
      </c>
      <c r="J698" s="12">
        <v>43911.53</v>
      </c>
      <c r="K698" s="12">
        <v>928.66</v>
      </c>
      <c r="L698" s="4">
        <v>700</v>
      </c>
      <c r="M698" s="4" t="s">
        <v>29</v>
      </c>
      <c r="N698" s="4" t="str" cm="1">
        <f t="array" ref="N698">_xlfn.SWITCH(E698,"Delhi","North","Chennai","South","Hyderabad","South","Mumbai","Central","Bangalore","South")</f>
        <v>Central</v>
      </c>
      <c r="O698" s="12">
        <v>8221.16</v>
      </c>
      <c r="P698" s="4">
        <f>Table1[[#This Row],[Delivery_Date]]-Table1[[#This Row],[Order_Date]]</f>
        <v>13</v>
      </c>
      <c r="Q698" s="4" t="str">
        <f>IF(Table1[[#This Row],[Delivery delay days]]&gt;5,"delay","on time")</f>
        <v>delay</v>
      </c>
      <c r="R698" s="10">
        <f>DATEVALUE(Table1[[#This Row],[Delivery_Date]])</f>
        <v>44969</v>
      </c>
      <c r="S698" s="10">
        <f>DATEVALUE(Table1[[#This Row],[Order_Date]])</f>
        <v>44956</v>
      </c>
      <c r="T698" s="4" t="str" cm="1">
        <f t="array" ref="T698">_xlfn.IFS(Table1[[#This Row],[Inventory_Level]]&lt;=200,"low",Table1[[#This Row],[Inventory_Level]]&gt;=700,"high",Table1[[#This Row],[Inventory_Level]]&gt;200,"medium")</f>
        <v>high</v>
      </c>
    </row>
    <row r="699" spans="1:20" x14ac:dyDescent="0.35">
      <c r="A699" s="4">
        <v>698</v>
      </c>
      <c r="B699" s="4" t="s">
        <v>51</v>
      </c>
      <c r="C699" s="4" t="s">
        <v>24</v>
      </c>
      <c r="D699" s="4" t="s">
        <v>32</v>
      </c>
      <c r="E699" s="4" t="s">
        <v>52</v>
      </c>
      <c r="F699" s="10" t="s">
        <v>148</v>
      </c>
      <c r="G699" s="11" t="s">
        <v>112</v>
      </c>
      <c r="H699" s="4">
        <v>70</v>
      </c>
      <c r="I699" s="12">
        <v>40771.4</v>
      </c>
      <c r="J699" s="12">
        <v>2853998</v>
      </c>
      <c r="K699" s="12">
        <v>265.86</v>
      </c>
      <c r="L699" s="4">
        <v>54</v>
      </c>
      <c r="M699" s="4" t="s">
        <v>35</v>
      </c>
      <c r="N699" s="4" t="str" cm="1">
        <f t="array" ref="N699">_xlfn.SWITCH(E699,"Delhi","North","Chennai","South","Hyderabad","South","Mumbai","Central","Bangalore","South")</f>
        <v>Central</v>
      </c>
      <c r="O699" s="12">
        <v>453136.24</v>
      </c>
      <c r="P699" s="4">
        <f>Table1[[#This Row],[Delivery_Date]]-Table1[[#This Row],[Order_Date]]</f>
        <v>11</v>
      </c>
      <c r="Q699" s="4" t="str">
        <f>IF(Table1[[#This Row],[Delivery delay days]]&gt;5,"delay","on time")</f>
        <v>delay</v>
      </c>
      <c r="R699" s="10">
        <f>DATEVALUE(Table1[[#This Row],[Delivery_Date]])</f>
        <v>45162</v>
      </c>
      <c r="S699" s="10">
        <f>DATEVALUE(Table1[[#This Row],[Order_Date]])</f>
        <v>45151</v>
      </c>
      <c r="T699" s="4" t="str" cm="1">
        <f t="array" ref="T699">_xlfn.IFS(Table1[[#This Row],[Inventory_Level]]&lt;=200,"low",Table1[[#This Row],[Inventory_Level]]&gt;=700,"high",Table1[[#This Row],[Inventory_Level]]&gt;200,"medium")</f>
        <v>low</v>
      </c>
    </row>
    <row r="700" spans="1:20" x14ac:dyDescent="0.35">
      <c r="A700" s="4">
        <v>699</v>
      </c>
      <c r="B700" s="4" t="s">
        <v>44</v>
      </c>
      <c r="C700" s="4" t="s">
        <v>16</v>
      </c>
      <c r="D700" s="4" t="s">
        <v>39</v>
      </c>
      <c r="E700" s="4" t="s">
        <v>46</v>
      </c>
      <c r="F700" s="10" t="s">
        <v>399</v>
      </c>
      <c r="G700" s="11" t="s">
        <v>325</v>
      </c>
      <c r="H700" s="4">
        <v>21</v>
      </c>
      <c r="I700" s="12">
        <v>39605.06</v>
      </c>
      <c r="J700" s="12">
        <v>831706.26</v>
      </c>
      <c r="K700" s="12">
        <v>4112.95</v>
      </c>
      <c r="L700" s="4">
        <v>799</v>
      </c>
      <c r="M700" s="4" t="s">
        <v>35</v>
      </c>
      <c r="N700" s="4" t="str" cm="1">
        <f t="array" ref="N700">_xlfn.SWITCH(E700,"Delhi","North","Chennai","South","Hyderabad","South","Mumbai","Central","Bangalore","South")</f>
        <v>South</v>
      </c>
      <c r="O700" s="12">
        <v>137026.76</v>
      </c>
      <c r="P700" s="4">
        <f>Table1[[#This Row],[Delivery_Date]]-Table1[[#This Row],[Order_Date]]</f>
        <v>8</v>
      </c>
      <c r="Q700" s="4" t="str">
        <f>IF(Table1[[#This Row],[Delivery delay days]]&gt;5,"delay","on time")</f>
        <v>delay</v>
      </c>
      <c r="R700" s="10">
        <f>DATEVALUE(Table1[[#This Row],[Delivery_Date]])</f>
        <v>44945</v>
      </c>
      <c r="S700" s="10">
        <f>DATEVALUE(Table1[[#This Row],[Order_Date]])</f>
        <v>44937</v>
      </c>
      <c r="T700" s="4" t="str" cm="1">
        <f t="array" ref="T700">_xlfn.IFS(Table1[[#This Row],[Inventory_Level]]&lt;=200,"low",Table1[[#This Row],[Inventory_Level]]&gt;=700,"high",Table1[[#This Row],[Inventory_Level]]&gt;200,"medium")</f>
        <v>high</v>
      </c>
    </row>
    <row r="701" spans="1:20" x14ac:dyDescent="0.35">
      <c r="A701" s="4">
        <v>700</v>
      </c>
      <c r="B701" s="4" t="s">
        <v>65</v>
      </c>
      <c r="C701" s="4" t="s">
        <v>38</v>
      </c>
      <c r="D701" s="4" t="s">
        <v>17</v>
      </c>
      <c r="E701" s="4" t="s">
        <v>52</v>
      </c>
      <c r="F701" s="10" t="s">
        <v>313</v>
      </c>
      <c r="G701" s="11" t="s">
        <v>147</v>
      </c>
      <c r="H701" s="4">
        <v>87</v>
      </c>
      <c r="I701" s="12">
        <v>12267.47</v>
      </c>
      <c r="J701" s="12">
        <v>1067269.8899999999</v>
      </c>
      <c r="K701" s="12">
        <v>1416.93</v>
      </c>
      <c r="L701" s="4">
        <v>893</v>
      </c>
      <c r="M701" s="4" t="s">
        <v>21</v>
      </c>
      <c r="N701" s="4" t="str" cm="1">
        <f t="array" ref="N701">_xlfn.SWITCH(E701,"Delhi","North","Chennai","South","Hyderabad","South","Mumbai","Central","Bangalore","South")</f>
        <v>Central</v>
      </c>
      <c r="O701" s="12">
        <v>218026.23</v>
      </c>
      <c r="P701" s="4">
        <f>Table1[[#This Row],[Delivery_Date]]-Table1[[#This Row],[Order_Date]]</f>
        <v>14</v>
      </c>
      <c r="Q701" s="4" t="str">
        <f>IF(Table1[[#This Row],[Delivery delay days]]&gt;5,"delay","on time")</f>
        <v>delay</v>
      </c>
      <c r="R701" s="10">
        <f>DATEVALUE(Table1[[#This Row],[Delivery_Date]])</f>
        <v>45147</v>
      </c>
      <c r="S701" s="10">
        <f>DATEVALUE(Table1[[#This Row],[Order_Date]])</f>
        <v>45133</v>
      </c>
      <c r="T701" s="4" t="str" cm="1">
        <f t="array" ref="T701">_xlfn.IFS(Table1[[#This Row],[Inventory_Level]]&lt;=200,"low",Table1[[#This Row],[Inventory_Level]]&gt;=700,"high",Table1[[#This Row],[Inventory_Level]]&gt;200,"medium")</f>
        <v>high</v>
      </c>
    </row>
    <row r="702" spans="1:20" x14ac:dyDescent="0.35">
      <c r="A702" s="4">
        <v>701</v>
      </c>
      <c r="B702" s="4" t="s">
        <v>15</v>
      </c>
      <c r="C702" s="4" t="s">
        <v>38</v>
      </c>
      <c r="D702" s="4" t="s">
        <v>39</v>
      </c>
      <c r="E702" s="4" t="s">
        <v>60</v>
      </c>
      <c r="F702" s="10" t="s">
        <v>231</v>
      </c>
      <c r="G702" s="11" t="s">
        <v>224</v>
      </c>
      <c r="H702" s="4">
        <v>37</v>
      </c>
      <c r="I702" s="12">
        <v>32234.81</v>
      </c>
      <c r="J702" s="12">
        <v>1192687.97</v>
      </c>
      <c r="K702" s="12">
        <v>4314.16</v>
      </c>
      <c r="L702" s="4">
        <v>679</v>
      </c>
      <c r="M702" s="4" t="s">
        <v>29</v>
      </c>
      <c r="N702" s="4" t="str" cm="1">
        <f t="array" ref="N702">_xlfn.SWITCH(E702,"Delhi","North","Chennai","South","Hyderabad","South","Mumbai","Central","Bangalore","South")</f>
        <v>South</v>
      </c>
      <c r="O702" s="12">
        <v>296344.81</v>
      </c>
      <c r="P702" s="4">
        <f>Table1[[#This Row],[Delivery_Date]]-Table1[[#This Row],[Order_Date]]</f>
        <v>8</v>
      </c>
      <c r="Q702" s="4" t="str">
        <f>IF(Table1[[#This Row],[Delivery delay days]]&gt;5,"delay","on time")</f>
        <v>delay</v>
      </c>
      <c r="R702" s="10">
        <f>DATEVALUE(Table1[[#This Row],[Delivery_Date]])</f>
        <v>45030</v>
      </c>
      <c r="S702" s="10">
        <f>DATEVALUE(Table1[[#This Row],[Order_Date]])</f>
        <v>45022</v>
      </c>
      <c r="T702" s="4" t="str" cm="1">
        <f t="array" ref="T702">_xlfn.IFS(Table1[[#This Row],[Inventory_Level]]&lt;=200,"low",Table1[[#This Row],[Inventory_Level]]&gt;=700,"high",Table1[[#This Row],[Inventory_Level]]&gt;200,"medium")</f>
        <v>medium</v>
      </c>
    </row>
    <row r="703" spans="1:20" x14ac:dyDescent="0.35">
      <c r="A703" s="4">
        <v>702</v>
      </c>
      <c r="B703" s="4" t="s">
        <v>51</v>
      </c>
      <c r="C703" s="4" t="s">
        <v>38</v>
      </c>
      <c r="D703" s="4" t="s">
        <v>45</v>
      </c>
      <c r="E703" s="4" t="s">
        <v>46</v>
      </c>
      <c r="F703" s="10" t="s">
        <v>288</v>
      </c>
      <c r="G703" s="11" t="s">
        <v>408</v>
      </c>
      <c r="H703" s="4">
        <v>58</v>
      </c>
      <c r="I703" s="12">
        <v>40055.61</v>
      </c>
      <c r="J703" s="12">
        <v>2323225.38</v>
      </c>
      <c r="K703" s="12">
        <v>4517.62</v>
      </c>
      <c r="L703" s="4">
        <v>361</v>
      </c>
      <c r="M703" s="4" t="s">
        <v>21</v>
      </c>
      <c r="N703" s="4" t="str" cm="1">
        <f t="array" ref="N703">_xlfn.SWITCH(E703,"Delhi","North","Chennai","South","Hyderabad","South","Mumbai","Central","Bangalore","South")</f>
        <v>South</v>
      </c>
      <c r="O703" s="12">
        <v>252828.22</v>
      </c>
      <c r="P703" s="4">
        <f>Table1[[#This Row],[Delivery_Date]]-Table1[[#This Row],[Order_Date]]</f>
        <v>11</v>
      </c>
      <c r="Q703" s="4" t="str">
        <f>IF(Table1[[#This Row],[Delivery delay days]]&gt;5,"delay","on time")</f>
        <v>delay</v>
      </c>
      <c r="R703" s="10">
        <f>DATEVALUE(Table1[[#This Row],[Delivery_Date]])</f>
        <v>45222</v>
      </c>
      <c r="S703" s="10">
        <f>DATEVALUE(Table1[[#This Row],[Order_Date]])</f>
        <v>45211</v>
      </c>
      <c r="T703" s="4" t="str" cm="1">
        <f t="array" ref="T703">_xlfn.IFS(Table1[[#This Row],[Inventory_Level]]&lt;=200,"low",Table1[[#This Row],[Inventory_Level]]&gt;=700,"high",Table1[[#This Row],[Inventory_Level]]&gt;200,"medium")</f>
        <v>medium</v>
      </c>
    </row>
    <row r="704" spans="1:20" x14ac:dyDescent="0.35">
      <c r="A704" s="4">
        <v>703</v>
      </c>
      <c r="B704" s="4" t="s">
        <v>65</v>
      </c>
      <c r="C704" s="4" t="s">
        <v>38</v>
      </c>
      <c r="D704" s="4" t="s">
        <v>32</v>
      </c>
      <c r="E704" s="4" t="s">
        <v>26</v>
      </c>
      <c r="F704" s="10" t="s">
        <v>47</v>
      </c>
      <c r="G704" s="11" t="s">
        <v>301</v>
      </c>
      <c r="H704" s="4">
        <v>70</v>
      </c>
      <c r="I704" s="12">
        <v>19939.400000000001</v>
      </c>
      <c r="J704" s="12">
        <v>1395758</v>
      </c>
      <c r="K704" s="12">
        <v>1307.53</v>
      </c>
      <c r="L704" s="4">
        <v>275</v>
      </c>
      <c r="M704" s="4" t="s">
        <v>42</v>
      </c>
      <c r="N704" s="4" t="str" cm="1">
        <f t="array" ref="N704">_xlfn.SWITCH(E704,"Delhi","North","Chennai","South","Hyderabad","South","Mumbai","Central","Bangalore","South")</f>
        <v>South</v>
      </c>
      <c r="O704" s="12">
        <v>322379.26</v>
      </c>
      <c r="P704" s="4">
        <f>Table1[[#This Row],[Delivery_Date]]-Table1[[#This Row],[Order_Date]]</f>
        <v>2</v>
      </c>
      <c r="Q704" s="4" t="str">
        <f>IF(Table1[[#This Row],[Delivery delay days]]&gt;5,"delay","on time")</f>
        <v>on time</v>
      </c>
      <c r="R704" s="10">
        <f>DATEVALUE(Table1[[#This Row],[Delivery_Date]])</f>
        <v>45140</v>
      </c>
      <c r="S704" s="10">
        <f>DATEVALUE(Table1[[#This Row],[Order_Date]])</f>
        <v>45138</v>
      </c>
      <c r="T704" s="4" t="str" cm="1">
        <f t="array" ref="T704">_xlfn.IFS(Table1[[#This Row],[Inventory_Level]]&lt;=200,"low",Table1[[#This Row],[Inventory_Level]]&gt;=700,"high",Table1[[#This Row],[Inventory_Level]]&gt;200,"medium")</f>
        <v>medium</v>
      </c>
    </row>
    <row r="705" spans="1:20" x14ac:dyDescent="0.35">
      <c r="A705" s="4">
        <v>704</v>
      </c>
      <c r="B705" s="4" t="s">
        <v>37</v>
      </c>
      <c r="C705" s="4" t="s">
        <v>16</v>
      </c>
      <c r="D705" s="4" t="s">
        <v>32</v>
      </c>
      <c r="E705" s="4" t="s">
        <v>60</v>
      </c>
      <c r="F705" s="10" t="s">
        <v>350</v>
      </c>
      <c r="G705" s="11" t="s">
        <v>179</v>
      </c>
      <c r="H705" s="4">
        <v>6</v>
      </c>
      <c r="I705" s="12">
        <v>29913.73</v>
      </c>
      <c r="J705" s="12">
        <v>179482.38</v>
      </c>
      <c r="K705" s="12">
        <v>2904.23</v>
      </c>
      <c r="L705" s="4">
        <v>15</v>
      </c>
      <c r="M705" s="4" t="s">
        <v>21</v>
      </c>
      <c r="N705" s="4" t="str" cm="1">
        <f t="array" ref="N705">_xlfn.SWITCH(E705,"Delhi","North","Chennai","South","Hyderabad","South","Mumbai","Central","Bangalore","South")</f>
        <v>South</v>
      </c>
      <c r="O705" s="12">
        <v>9454.34</v>
      </c>
      <c r="P705" s="4">
        <f>Table1[[#This Row],[Delivery_Date]]-Table1[[#This Row],[Order_Date]]</f>
        <v>11</v>
      </c>
      <c r="Q705" s="4" t="str">
        <f>IF(Table1[[#This Row],[Delivery delay days]]&gt;5,"delay","on time")</f>
        <v>delay</v>
      </c>
      <c r="R705" s="10">
        <f>DATEVALUE(Table1[[#This Row],[Delivery_Date]])</f>
        <v>45275</v>
      </c>
      <c r="S705" s="10">
        <f>DATEVALUE(Table1[[#This Row],[Order_Date]])</f>
        <v>45264</v>
      </c>
      <c r="T705" s="4" t="str" cm="1">
        <f t="array" ref="T705">_xlfn.IFS(Table1[[#This Row],[Inventory_Level]]&lt;=200,"low",Table1[[#This Row],[Inventory_Level]]&gt;=700,"high",Table1[[#This Row],[Inventory_Level]]&gt;200,"medium")</f>
        <v>low</v>
      </c>
    </row>
    <row r="706" spans="1:20" x14ac:dyDescent="0.35">
      <c r="A706" s="4">
        <v>705</v>
      </c>
      <c r="B706" s="4" t="s">
        <v>65</v>
      </c>
      <c r="C706" s="4" t="s">
        <v>38</v>
      </c>
      <c r="D706" s="4" t="s">
        <v>25</v>
      </c>
      <c r="E706" s="4" t="s">
        <v>26</v>
      </c>
      <c r="F706" s="10" t="s">
        <v>154</v>
      </c>
      <c r="G706" s="11" t="s">
        <v>245</v>
      </c>
      <c r="H706" s="4">
        <v>96</v>
      </c>
      <c r="I706" s="12">
        <v>34902.199999999997</v>
      </c>
      <c r="J706" s="12">
        <v>3350611.2</v>
      </c>
      <c r="K706" s="12">
        <v>621.35</v>
      </c>
      <c r="L706" s="4">
        <v>965</v>
      </c>
      <c r="M706" s="4" t="s">
        <v>35</v>
      </c>
      <c r="N706" s="4" t="str" cm="1">
        <f t="array" ref="N706">_xlfn.SWITCH(E706,"Delhi","North","Chennai","South","Hyderabad","South","Mumbai","Central","Bangalore","South")</f>
        <v>South</v>
      </c>
      <c r="O706" s="12">
        <v>314338.05</v>
      </c>
      <c r="P706" s="4">
        <f>Table1[[#This Row],[Delivery_Date]]-Table1[[#This Row],[Order_Date]]</f>
        <v>3</v>
      </c>
      <c r="Q706" s="4" t="str">
        <f>IF(Table1[[#This Row],[Delivery delay days]]&gt;5,"delay","on time")</f>
        <v>on time</v>
      </c>
      <c r="R706" s="10">
        <f>DATEVALUE(Table1[[#This Row],[Delivery_Date]])</f>
        <v>44958</v>
      </c>
      <c r="S706" s="10">
        <f>DATEVALUE(Table1[[#This Row],[Order_Date]])</f>
        <v>44955</v>
      </c>
      <c r="T706" s="4" t="str" cm="1">
        <f t="array" ref="T706">_xlfn.IFS(Table1[[#This Row],[Inventory_Level]]&lt;=200,"low",Table1[[#This Row],[Inventory_Level]]&gt;=700,"high",Table1[[#This Row],[Inventory_Level]]&gt;200,"medium")</f>
        <v>high</v>
      </c>
    </row>
    <row r="707" spans="1:20" x14ac:dyDescent="0.35">
      <c r="A707" s="4">
        <v>706</v>
      </c>
      <c r="B707" s="4" t="s">
        <v>31</v>
      </c>
      <c r="C707" s="4" t="s">
        <v>24</v>
      </c>
      <c r="D707" s="4" t="s">
        <v>17</v>
      </c>
      <c r="E707" s="4" t="s">
        <v>60</v>
      </c>
      <c r="F707" s="10" t="s">
        <v>274</v>
      </c>
      <c r="G707" s="11" t="s">
        <v>249</v>
      </c>
      <c r="H707" s="4">
        <v>62</v>
      </c>
      <c r="I707" s="12">
        <v>4818.62</v>
      </c>
      <c r="J707" s="12">
        <v>298754.44</v>
      </c>
      <c r="K707" s="12">
        <v>4321.58</v>
      </c>
      <c r="L707" s="4">
        <v>264</v>
      </c>
      <c r="M707" s="4" t="s">
        <v>42</v>
      </c>
      <c r="N707" s="4" t="str" cm="1">
        <f t="array" ref="N707">_xlfn.SWITCH(E707,"Delhi","North","Chennai","South","Hyderabad","South","Mumbai","Central","Bangalore","South")</f>
        <v>South</v>
      </c>
      <c r="O707" s="12">
        <v>34948.49</v>
      </c>
      <c r="P707" s="4">
        <f>Table1[[#This Row],[Delivery_Date]]-Table1[[#This Row],[Order_Date]]</f>
        <v>8</v>
      </c>
      <c r="Q707" s="4" t="str">
        <f>IF(Table1[[#This Row],[Delivery delay days]]&gt;5,"delay","on time")</f>
        <v>delay</v>
      </c>
      <c r="R707" s="10">
        <f>DATEVALUE(Table1[[#This Row],[Delivery_Date]])</f>
        <v>45021</v>
      </c>
      <c r="S707" s="10">
        <f>DATEVALUE(Table1[[#This Row],[Order_Date]])</f>
        <v>45013</v>
      </c>
      <c r="T707" s="4" t="str" cm="1">
        <f t="array" ref="T707">_xlfn.IFS(Table1[[#This Row],[Inventory_Level]]&lt;=200,"low",Table1[[#This Row],[Inventory_Level]]&gt;=700,"high",Table1[[#This Row],[Inventory_Level]]&gt;200,"medium")</f>
        <v>medium</v>
      </c>
    </row>
    <row r="708" spans="1:20" x14ac:dyDescent="0.35">
      <c r="A708" s="4">
        <v>707</v>
      </c>
      <c r="B708" s="4" t="s">
        <v>59</v>
      </c>
      <c r="C708" s="4" t="s">
        <v>38</v>
      </c>
      <c r="D708" s="4" t="s">
        <v>45</v>
      </c>
      <c r="E708" s="4" t="s">
        <v>52</v>
      </c>
      <c r="F708" s="10" t="s">
        <v>413</v>
      </c>
      <c r="G708" s="11" t="s">
        <v>318</v>
      </c>
      <c r="H708" s="4">
        <v>83</v>
      </c>
      <c r="I708" s="12">
        <v>46772.98</v>
      </c>
      <c r="J708" s="12">
        <v>3882157.34</v>
      </c>
      <c r="K708" s="12">
        <v>4406.29</v>
      </c>
      <c r="L708" s="4">
        <v>837</v>
      </c>
      <c r="M708" s="4" t="s">
        <v>29</v>
      </c>
      <c r="N708" s="4" t="str" cm="1">
        <f t="array" ref="N708">_xlfn.SWITCH(E708,"Delhi","North","Chennai","South","Hyderabad","South","Mumbai","Central","Bangalore","South")</f>
        <v>Central</v>
      </c>
      <c r="O708" s="12">
        <v>746249.32</v>
      </c>
      <c r="P708" s="4">
        <f>Table1[[#This Row],[Delivery_Date]]-Table1[[#This Row],[Order_Date]]</f>
        <v>6</v>
      </c>
      <c r="Q708" s="4" t="str">
        <f>IF(Table1[[#This Row],[Delivery delay days]]&gt;5,"delay","on time")</f>
        <v>delay</v>
      </c>
      <c r="R708" s="10">
        <f>DATEVALUE(Table1[[#This Row],[Delivery_Date]])</f>
        <v>45057</v>
      </c>
      <c r="S708" s="10">
        <f>DATEVALUE(Table1[[#This Row],[Order_Date]])</f>
        <v>45051</v>
      </c>
      <c r="T708" s="4" t="str" cm="1">
        <f t="array" ref="T708">_xlfn.IFS(Table1[[#This Row],[Inventory_Level]]&lt;=200,"low",Table1[[#This Row],[Inventory_Level]]&gt;=700,"high",Table1[[#This Row],[Inventory_Level]]&gt;200,"medium")</f>
        <v>high</v>
      </c>
    </row>
    <row r="709" spans="1:20" x14ac:dyDescent="0.35">
      <c r="A709" s="4">
        <v>708</v>
      </c>
      <c r="B709" s="4" t="s">
        <v>23</v>
      </c>
      <c r="C709" s="4" t="s">
        <v>16</v>
      </c>
      <c r="D709" s="4" t="s">
        <v>32</v>
      </c>
      <c r="E709" s="4" t="s">
        <v>46</v>
      </c>
      <c r="F709" s="10" t="s">
        <v>305</v>
      </c>
      <c r="G709" s="11" t="s">
        <v>414</v>
      </c>
      <c r="H709" s="4">
        <v>42</v>
      </c>
      <c r="I709" s="12">
        <v>47807.02</v>
      </c>
      <c r="J709" s="12">
        <v>2007894.84</v>
      </c>
      <c r="K709" s="12">
        <v>3285.73</v>
      </c>
      <c r="L709" s="4">
        <v>60</v>
      </c>
      <c r="M709" s="4" t="s">
        <v>35</v>
      </c>
      <c r="N709" s="4" t="str" cm="1">
        <f t="array" ref="N709">_xlfn.SWITCH(E709,"Delhi","North","Chennai","South","Hyderabad","South","Mumbai","Central","Bangalore","South")</f>
        <v>South</v>
      </c>
      <c r="O709" s="12">
        <v>487385.95</v>
      </c>
      <c r="P709" s="4">
        <f>Table1[[#This Row],[Delivery_Date]]-Table1[[#This Row],[Order_Date]]</f>
        <v>7</v>
      </c>
      <c r="Q709" s="4" t="str">
        <f>IF(Table1[[#This Row],[Delivery delay days]]&gt;5,"delay","on time")</f>
        <v>delay</v>
      </c>
      <c r="R709" s="10">
        <f>DATEVALUE(Table1[[#This Row],[Delivery_Date]])</f>
        <v>45298</v>
      </c>
      <c r="S709" s="10">
        <f>DATEVALUE(Table1[[#This Row],[Order_Date]])</f>
        <v>45291</v>
      </c>
      <c r="T709" s="4" t="str" cm="1">
        <f t="array" ref="T709">_xlfn.IFS(Table1[[#This Row],[Inventory_Level]]&lt;=200,"low",Table1[[#This Row],[Inventory_Level]]&gt;=700,"high",Table1[[#This Row],[Inventory_Level]]&gt;200,"medium")</f>
        <v>low</v>
      </c>
    </row>
    <row r="710" spans="1:20" x14ac:dyDescent="0.35">
      <c r="A710" s="4">
        <v>709</v>
      </c>
      <c r="B710" s="4" t="s">
        <v>44</v>
      </c>
      <c r="C710" s="4" t="s">
        <v>16</v>
      </c>
      <c r="D710" s="4" t="s">
        <v>17</v>
      </c>
      <c r="E710" s="4" t="s">
        <v>60</v>
      </c>
      <c r="F710" s="10" t="s">
        <v>169</v>
      </c>
      <c r="G710" s="11" t="s">
        <v>407</v>
      </c>
      <c r="H710" s="4">
        <v>92</v>
      </c>
      <c r="I710" s="12">
        <v>5706.75</v>
      </c>
      <c r="J710" s="12">
        <v>525021</v>
      </c>
      <c r="K710" s="12">
        <v>4300.9399999999996</v>
      </c>
      <c r="L710" s="4">
        <v>978</v>
      </c>
      <c r="M710" s="4" t="s">
        <v>21</v>
      </c>
      <c r="N710" s="4" t="str" cm="1">
        <f t="array" ref="N710">_xlfn.SWITCH(E710,"Delhi","North","Chennai","South","Hyderabad","South","Mumbai","Central","Bangalore","South")</f>
        <v>South</v>
      </c>
      <c r="O710" s="12">
        <v>74248.820000000007</v>
      </c>
      <c r="P710" s="4">
        <f>Table1[[#This Row],[Delivery_Date]]-Table1[[#This Row],[Order_Date]]</f>
        <v>10</v>
      </c>
      <c r="Q710" s="4" t="str">
        <f>IF(Table1[[#This Row],[Delivery delay days]]&gt;5,"delay","on time")</f>
        <v>delay</v>
      </c>
      <c r="R710" s="10">
        <f>DATEVALUE(Table1[[#This Row],[Delivery_Date]])</f>
        <v>45098</v>
      </c>
      <c r="S710" s="10">
        <f>DATEVALUE(Table1[[#This Row],[Order_Date]])</f>
        <v>45088</v>
      </c>
      <c r="T710" s="4" t="str" cm="1">
        <f t="array" ref="T710">_xlfn.IFS(Table1[[#This Row],[Inventory_Level]]&lt;=200,"low",Table1[[#This Row],[Inventory_Level]]&gt;=700,"high",Table1[[#This Row],[Inventory_Level]]&gt;200,"medium")</f>
        <v>high</v>
      </c>
    </row>
    <row r="711" spans="1:20" x14ac:dyDescent="0.35">
      <c r="A711" s="4">
        <v>710</v>
      </c>
      <c r="B711" s="4" t="s">
        <v>37</v>
      </c>
      <c r="C711" s="4" t="s">
        <v>38</v>
      </c>
      <c r="D711" s="4" t="s">
        <v>17</v>
      </c>
      <c r="E711" s="4" t="s">
        <v>46</v>
      </c>
      <c r="F711" s="10" t="s">
        <v>338</v>
      </c>
      <c r="G711" s="11" t="s">
        <v>346</v>
      </c>
      <c r="H711" s="4">
        <v>66</v>
      </c>
      <c r="I711" s="12">
        <v>24311.39</v>
      </c>
      <c r="J711" s="12">
        <v>1604551.74</v>
      </c>
      <c r="K711" s="12">
        <v>4590.3900000000003</v>
      </c>
      <c r="L711" s="4">
        <v>31</v>
      </c>
      <c r="M711" s="4" t="s">
        <v>35</v>
      </c>
      <c r="N711" s="4" t="str" cm="1">
        <f t="array" ref="N711">_xlfn.SWITCH(E711,"Delhi","North","Chennai","South","Hyderabad","South","Mumbai","Central","Bangalore","South")</f>
        <v>South</v>
      </c>
      <c r="O711" s="12">
        <v>183301.65</v>
      </c>
      <c r="P711" s="4">
        <f>Table1[[#This Row],[Delivery_Date]]-Table1[[#This Row],[Order_Date]]</f>
        <v>15</v>
      </c>
      <c r="Q711" s="4" t="str">
        <f>IF(Table1[[#This Row],[Delivery delay days]]&gt;5,"delay","on time")</f>
        <v>delay</v>
      </c>
      <c r="R711" s="10">
        <f>DATEVALUE(Table1[[#This Row],[Delivery_Date]])</f>
        <v>45086</v>
      </c>
      <c r="S711" s="10">
        <f>DATEVALUE(Table1[[#This Row],[Order_Date]])</f>
        <v>45071</v>
      </c>
      <c r="T711" s="4" t="str" cm="1">
        <f t="array" ref="T711">_xlfn.IFS(Table1[[#This Row],[Inventory_Level]]&lt;=200,"low",Table1[[#This Row],[Inventory_Level]]&gt;=700,"high",Table1[[#This Row],[Inventory_Level]]&gt;200,"medium")</f>
        <v>low</v>
      </c>
    </row>
    <row r="712" spans="1:20" x14ac:dyDescent="0.35">
      <c r="A712" s="4">
        <v>711</v>
      </c>
      <c r="B712" s="4" t="s">
        <v>23</v>
      </c>
      <c r="C712" s="4" t="s">
        <v>24</v>
      </c>
      <c r="D712" s="4" t="s">
        <v>39</v>
      </c>
      <c r="E712" s="4" t="s">
        <v>60</v>
      </c>
      <c r="F712" s="10" t="s">
        <v>202</v>
      </c>
      <c r="G712" s="11" t="s">
        <v>105</v>
      </c>
      <c r="H712" s="4">
        <v>34</v>
      </c>
      <c r="I712" s="12">
        <v>20038.419999999998</v>
      </c>
      <c r="J712" s="12">
        <v>681306.28</v>
      </c>
      <c r="K712" s="12">
        <v>1175.9000000000001</v>
      </c>
      <c r="L712" s="4">
        <v>800</v>
      </c>
      <c r="M712" s="4" t="s">
        <v>35</v>
      </c>
      <c r="N712" s="4" t="str" cm="1">
        <f t="array" ref="N712">_xlfn.SWITCH(E712,"Delhi","North","Chennai","South","Hyderabad","South","Mumbai","Central","Bangalore","South")</f>
        <v>South</v>
      </c>
      <c r="O712" s="12">
        <v>115490.64</v>
      </c>
      <c r="P712" s="4">
        <f>Table1[[#This Row],[Delivery_Date]]-Table1[[#This Row],[Order_Date]]</f>
        <v>10</v>
      </c>
      <c r="Q712" s="4" t="str">
        <f>IF(Table1[[#This Row],[Delivery delay days]]&gt;5,"delay","on time")</f>
        <v>delay</v>
      </c>
      <c r="R712" s="10">
        <f>DATEVALUE(Table1[[#This Row],[Delivery_Date]])</f>
        <v>45011</v>
      </c>
      <c r="S712" s="10">
        <f>DATEVALUE(Table1[[#This Row],[Order_Date]])</f>
        <v>45001</v>
      </c>
      <c r="T712" s="4" t="str" cm="1">
        <f t="array" ref="T712">_xlfn.IFS(Table1[[#This Row],[Inventory_Level]]&lt;=200,"low",Table1[[#This Row],[Inventory_Level]]&gt;=700,"high",Table1[[#This Row],[Inventory_Level]]&gt;200,"medium")</f>
        <v>high</v>
      </c>
    </row>
    <row r="713" spans="1:20" x14ac:dyDescent="0.35">
      <c r="A713" s="4">
        <v>712</v>
      </c>
      <c r="B713" s="4" t="s">
        <v>51</v>
      </c>
      <c r="C713" s="4" t="s">
        <v>24</v>
      </c>
      <c r="D713" s="4" t="s">
        <v>17</v>
      </c>
      <c r="E713" s="4" t="s">
        <v>26</v>
      </c>
      <c r="F713" s="10" t="s">
        <v>246</v>
      </c>
      <c r="G713" s="11" t="s">
        <v>314</v>
      </c>
      <c r="H713" s="4">
        <v>43</v>
      </c>
      <c r="I713" s="12">
        <v>35435.949999999997</v>
      </c>
      <c r="J713" s="12">
        <v>1523745.85</v>
      </c>
      <c r="K713" s="12">
        <v>2023.1</v>
      </c>
      <c r="L713" s="4">
        <v>458</v>
      </c>
      <c r="M713" s="4" t="s">
        <v>29</v>
      </c>
      <c r="N713" s="4" t="str" cm="1">
        <f t="array" ref="N713">_xlfn.SWITCH(E713,"Delhi","North","Chennai","South","Hyderabad","South","Mumbai","Central","Bangalore","South")</f>
        <v>South</v>
      </c>
      <c r="O713" s="12">
        <v>232653.92</v>
      </c>
      <c r="P713" s="4">
        <f>Table1[[#This Row],[Delivery_Date]]-Table1[[#This Row],[Order_Date]]</f>
        <v>5</v>
      </c>
      <c r="Q713" s="4" t="str">
        <f>IF(Table1[[#This Row],[Delivery delay days]]&gt;5,"delay","on time")</f>
        <v>on time</v>
      </c>
      <c r="R713" s="10">
        <f>DATEVALUE(Table1[[#This Row],[Delivery_Date]])</f>
        <v>45108</v>
      </c>
      <c r="S713" s="10">
        <f>DATEVALUE(Table1[[#This Row],[Order_Date]])</f>
        <v>45103</v>
      </c>
      <c r="T713" s="4" t="str" cm="1">
        <f t="array" ref="T713">_xlfn.IFS(Table1[[#This Row],[Inventory_Level]]&lt;=200,"low",Table1[[#This Row],[Inventory_Level]]&gt;=700,"high",Table1[[#This Row],[Inventory_Level]]&gt;200,"medium")</f>
        <v>medium</v>
      </c>
    </row>
    <row r="714" spans="1:20" x14ac:dyDescent="0.35">
      <c r="A714" s="4">
        <v>713</v>
      </c>
      <c r="B714" s="4" t="s">
        <v>59</v>
      </c>
      <c r="C714" s="4" t="s">
        <v>38</v>
      </c>
      <c r="D714" s="4" t="s">
        <v>39</v>
      </c>
      <c r="E714" s="4" t="s">
        <v>52</v>
      </c>
      <c r="F714" s="10" t="s">
        <v>149</v>
      </c>
      <c r="G714" s="11" t="s">
        <v>309</v>
      </c>
      <c r="H714" s="4">
        <v>91</v>
      </c>
      <c r="I714" s="12">
        <v>3296.41</v>
      </c>
      <c r="J714" s="12">
        <v>299973.31</v>
      </c>
      <c r="K714" s="12">
        <v>3562.49</v>
      </c>
      <c r="L714" s="4">
        <v>410</v>
      </c>
      <c r="M714" s="4" t="s">
        <v>35</v>
      </c>
      <c r="N714" s="4" t="str" cm="1">
        <f t="array" ref="N714">_xlfn.SWITCH(E714,"Delhi","North","Chennai","South","Hyderabad","South","Mumbai","Central","Bangalore","South")</f>
        <v>Central</v>
      </c>
      <c r="O714" s="12">
        <v>56084.34</v>
      </c>
      <c r="P714" s="4">
        <f>Table1[[#This Row],[Delivery_Date]]-Table1[[#This Row],[Order_Date]]</f>
        <v>9</v>
      </c>
      <c r="Q714" s="4" t="str">
        <f>IF(Table1[[#This Row],[Delivery delay days]]&gt;5,"delay","on time")</f>
        <v>delay</v>
      </c>
      <c r="R714" s="10">
        <f>DATEVALUE(Table1[[#This Row],[Delivery_Date]])</f>
        <v>45294</v>
      </c>
      <c r="S714" s="10">
        <f>DATEVALUE(Table1[[#This Row],[Order_Date]])</f>
        <v>45285</v>
      </c>
      <c r="T714" s="4" t="str" cm="1">
        <f t="array" ref="T714">_xlfn.IFS(Table1[[#This Row],[Inventory_Level]]&lt;=200,"low",Table1[[#This Row],[Inventory_Level]]&gt;=700,"high",Table1[[#This Row],[Inventory_Level]]&gt;200,"medium")</f>
        <v>medium</v>
      </c>
    </row>
    <row r="715" spans="1:20" x14ac:dyDescent="0.35">
      <c r="A715" s="4">
        <v>714</v>
      </c>
      <c r="B715" s="4" t="s">
        <v>44</v>
      </c>
      <c r="C715" s="4" t="s">
        <v>38</v>
      </c>
      <c r="D715" s="4" t="s">
        <v>25</v>
      </c>
      <c r="E715" s="4" t="s">
        <v>46</v>
      </c>
      <c r="F715" s="10" t="s">
        <v>261</v>
      </c>
      <c r="G715" s="11" t="s">
        <v>230</v>
      </c>
      <c r="H715" s="4">
        <v>49</v>
      </c>
      <c r="I715" s="12">
        <v>12579.66</v>
      </c>
      <c r="J715" s="12">
        <v>616403.34</v>
      </c>
      <c r="K715" s="12">
        <v>432.89</v>
      </c>
      <c r="L715" s="4">
        <v>785</v>
      </c>
      <c r="M715" s="4" t="s">
        <v>42</v>
      </c>
      <c r="N715" s="4" t="str" cm="1">
        <f t="array" ref="N715">_xlfn.SWITCH(E715,"Delhi","North","Chennai","South","Hyderabad","South","Mumbai","Central","Bangalore","South")</f>
        <v>South</v>
      </c>
      <c r="O715" s="12">
        <v>38896.94</v>
      </c>
      <c r="P715" s="4">
        <f>Table1[[#This Row],[Delivery_Date]]-Table1[[#This Row],[Order_Date]]</f>
        <v>1</v>
      </c>
      <c r="Q715" s="4" t="str">
        <f>IF(Table1[[#This Row],[Delivery delay days]]&gt;5,"delay","on time")</f>
        <v>on time</v>
      </c>
      <c r="R715" s="10">
        <f>DATEVALUE(Table1[[#This Row],[Delivery_Date]])</f>
        <v>45277</v>
      </c>
      <c r="S715" s="10">
        <f>DATEVALUE(Table1[[#This Row],[Order_Date]])</f>
        <v>45276</v>
      </c>
      <c r="T715" s="4" t="str" cm="1">
        <f t="array" ref="T715">_xlfn.IFS(Table1[[#This Row],[Inventory_Level]]&lt;=200,"low",Table1[[#This Row],[Inventory_Level]]&gt;=700,"high",Table1[[#This Row],[Inventory_Level]]&gt;200,"medium")</f>
        <v>high</v>
      </c>
    </row>
    <row r="716" spans="1:20" x14ac:dyDescent="0.35">
      <c r="A716" s="4">
        <v>715</v>
      </c>
      <c r="B716" s="4" t="s">
        <v>51</v>
      </c>
      <c r="C716" s="4" t="s">
        <v>38</v>
      </c>
      <c r="D716" s="4" t="s">
        <v>32</v>
      </c>
      <c r="E716" s="4" t="s">
        <v>26</v>
      </c>
      <c r="F716" s="10" t="s">
        <v>83</v>
      </c>
      <c r="G716" s="11" t="s">
        <v>341</v>
      </c>
      <c r="H716" s="4">
        <v>30</v>
      </c>
      <c r="I716" s="12">
        <v>2262.54</v>
      </c>
      <c r="J716" s="12">
        <v>67876.2</v>
      </c>
      <c r="K716" s="12">
        <v>3442.23</v>
      </c>
      <c r="L716" s="4">
        <v>329</v>
      </c>
      <c r="M716" s="4" t="s">
        <v>29</v>
      </c>
      <c r="N716" s="4" t="str" cm="1">
        <f t="array" ref="N716">_xlfn.SWITCH(E716,"Delhi","North","Chennai","South","Hyderabad","South","Mumbai","Central","Bangalore","South")</f>
        <v>South</v>
      </c>
      <c r="O716" s="12">
        <v>10017.5</v>
      </c>
      <c r="P716" s="4">
        <f>Table1[[#This Row],[Delivery_Date]]-Table1[[#This Row],[Order_Date]]</f>
        <v>11</v>
      </c>
      <c r="Q716" s="4" t="str">
        <f>IF(Table1[[#This Row],[Delivery delay days]]&gt;5,"delay","on time")</f>
        <v>delay</v>
      </c>
      <c r="R716" s="10">
        <f>DATEVALUE(Table1[[#This Row],[Delivery_Date]])</f>
        <v>45193</v>
      </c>
      <c r="S716" s="10">
        <f>DATEVALUE(Table1[[#This Row],[Order_Date]])</f>
        <v>45182</v>
      </c>
      <c r="T716" s="4" t="str" cm="1">
        <f t="array" ref="T716">_xlfn.IFS(Table1[[#This Row],[Inventory_Level]]&lt;=200,"low",Table1[[#This Row],[Inventory_Level]]&gt;=700,"high",Table1[[#This Row],[Inventory_Level]]&gt;200,"medium")</f>
        <v>medium</v>
      </c>
    </row>
    <row r="717" spans="1:20" x14ac:dyDescent="0.35">
      <c r="A717" s="4">
        <v>716</v>
      </c>
      <c r="B717" s="4" t="s">
        <v>15</v>
      </c>
      <c r="C717" s="4" t="s">
        <v>38</v>
      </c>
      <c r="D717" s="4" t="s">
        <v>39</v>
      </c>
      <c r="E717" s="4" t="s">
        <v>52</v>
      </c>
      <c r="F717" s="10" t="s">
        <v>105</v>
      </c>
      <c r="G717" s="11" t="s">
        <v>228</v>
      </c>
      <c r="H717" s="4">
        <v>72</v>
      </c>
      <c r="I717" s="12">
        <v>27851.84</v>
      </c>
      <c r="J717" s="12">
        <v>2005332.48</v>
      </c>
      <c r="K717" s="12">
        <v>4693.83</v>
      </c>
      <c r="L717" s="4">
        <v>853</v>
      </c>
      <c r="M717" s="4" t="s">
        <v>35</v>
      </c>
      <c r="N717" s="4" t="str" cm="1">
        <f t="array" ref="N717">_xlfn.SWITCH(E717,"Delhi","North","Chennai","South","Hyderabad","South","Mumbai","Central","Bangalore","South")</f>
        <v>Central</v>
      </c>
      <c r="O717" s="12">
        <v>262983.3</v>
      </c>
      <c r="P717" s="4">
        <f>Table1[[#This Row],[Delivery_Date]]-Table1[[#This Row],[Order_Date]]</f>
        <v>13</v>
      </c>
      <c r="Q717" s="4" t="str">
        <f>IF(Table1[[#This Row],[Delivery delay days]]&gt;5,"delay","on time")</f>
        <v>delay</v>
      </c>
      <c r="R717" s="10">
        <f>DATEVALUE(Table1[[#This Row],[Delivery_Date]])</f>
        <v>45024</v>
      </c>
      <c r="S717" s="10">
        <f>DATEVALUE(Table1[[#This Row],[Order_Date]])</f>
        <v>45011</v>
      </c>
      <c r="T717" s="4" t="str" cm="1">
        <f t="array" ref="T717">_xlfn.IFS(Table1[[#This Row],[Inventory_Level]]&lt;=200,"low",Table1[[#This Row],[Inventory_Level]]&gt;=700,"high",Table1[[#This Row],[Inventory_Level]]&gt;200,"medium")</f>
        <v>high</v>
      </c>
    </row>
    <row r="718" spans="1:20" x14ac:dyDescent="0.35">
      <c r="A718" s="4">
        <v>717</v>
      </c>
      <c r="B718" s="4" t="s">
        <v>51</v>
      </c>
      <c r="C718" s="4" t="s">
        <v>16</v>
      </c>
      <c r="D718" s="4" t="s">
        <v>45</v>
      </c>
      <c r="E718" s="4" t="s">
        <v>52</v>
      </c>
      <c r="F718" s="10" t="s">
        <v>90</v>
      </c>
      <c r="G718" s="11" t="s">
        <v>392</v>
      </c>
      <c r="H718" s="4">
        <v>6</v>
      </c>
      <c r="I718" s="12">
        <v>45036.38</v>
      </c>
      <c r="J718" s="12">
        <v>270218.28000000003</v>
      </c>
      <c r="K718" s="12">
        <v>4740.66</v>
      </c>
      <c r="L718" s="4">
        <v>635</v>
      </c>
      <c r="M718" s="4" t="s">
        <v>35</v>
      </c>
      <c r="N718" s="4" t="str" cm="1">
        <f t="array" ref="N718">_xlfn.SWITCH(E718,"Delhi","North","Chennai","South","Hyderabad","South","Mumbai","Central","Bangalore","South")</f>
        <v>Central</v>
      </c>
      <c r="O718" s="12">
        <v>29208.09</v>
      </c>
      <c r="P718" s="4">
        <f>Table1[[#This Row],[Delivery_Date]]-Table1[[#This Row],[Order_Date]]</f>
        <v>1</v>
      </c>
      <c r="Q718" s="4" t="str">
        <f>IF(Table1[[#This Row],[Delivery delay days]]&gt;5,"delay","on time")</f>
        <v>on time</v>
      </c>
      <c r="R718" s="10">
        <f>DATEVALUE(Table1[[#This Row],[Delivery_Date]])</f>
        <v>45149</v>
      </c>
      <c r="S718" s="10">
        <f>DATEVALUE(Table1[[#This Row],[Order_Date]])</f>
        <v>45148</v>
      </c>
      <c r="T718" s="4" t="str" cm="1">
        <f t="array" ref="T718">_xlfn.IFS(Table1[[#This Row],[Inventory_Level]]&lt;=200,"low",Table1[[#This Row],[Inventory_Level]]&gt;=700,"high",Table1[[#This Row],[Inventory_Level]]&gt;200,"medium")</f>
        <v>medium</v>
      </c>
    </row>
    <row r="719" spans="1:20" x14ac:dyDescent="0.35">
      <c r="A719" s="4">
        <v>718</v>
      </c>
      <c r="B719" s="4" t="s">
        <v>31</v>
      </c>
      <c r="C719" s="4" t="s">
        <v>16</v>
      </c>
      <c r="D719" s="4" t="s">
        <v>17</v>
      </c>
      <c r="E719" s="4" t="s">
        <v>52</v>
      </c>
      <c r="F719" s="10" t="s">
        <v>28</v>
      </c>
      <c r="G719" s="11" t="s">
        <v>56</v>
      </c>
      <c r="H719" s="4">
        <v>30</v>
      </c>
      <c r="I719" s="12">
        <v>42166.1</v>
      </c>
      <c r="J719" s="12">
        <v>1264983</v>
      </c>
      <c r="K719" s="12">
        <v>1718.46</v>
      </c>
      <c r="L719" s="4">
        <v>646</v>
      </c>
      <c r="M719" s="4" t="s">
        <v>42</v>
      </c>
      <c r="N719" s="4" t="str" cm="1">
        <f t="array" ref="N719">_xlfn.SWITCH(E719,"Delhi","North","Chennai","South","Hyderabad","South","Mumbai","Central","Bangalore","South")</f>
        <v>Central</v>
      </c>
      <c r="O719" s="12">
        <v>264494.63</v>
      </c>
      <c r="P719" s="4">
        <f>Table1[[#This Row],[Delivery_Date]]-Table1[[#This Row],[Order_Date]]</f>
        <v>13</v>
      </c>
      <c r="Q719" s="4" t="str">
        <f>IF(Table1[[#This Row],[Delivery delay days]]&gt;5,"delay","on time")</f>
        <v>delay</v>
      </c>
      <c r="R719" s="10">
        <f>DATEVALUE(Table1[[#This Row],[Delivery_Date]])</f>
        <v>45150</v>
      </c>
      <c r="S719" s="10">
        <f>DATEVALUE(Table1[[#This Row],[Order_Date]])</f>
        <v>45137</v>
      </c>
      <c r="T719" s="4" t="str" cm="1">
        <f t="array" ref="T719">_xlfn.IFS(Table1[[#This Row],[Inventory_Level]]&lt;=200,"low",Table1[[#This Row],[Inventory_Level]]&gt;=700,"high",Table1[[#This Row],[Inventory_Level]]&gt;200,"medium")</f>
        <v>medium</v>
      </c>
    </row>
    <row r="720" spans="1:20" x14ac:dyDescent="0.35">
      <c r="A720" s="4">
        <v>719</v>
      </c>
      <c r="B720" s="4" t="s">
        <v>65</v>
      </c>
      <c r="C720" s="4" t="s">
        <v>16</v>
      </c>
      <c r="D720" s="4" t="s">
        <v>45</v>
      </c>
      <c r="E720" s="4" t="s">
        <v>26</v>
      </c>
      <c r="F720" s="10" t="s">
        <v>68</v>
      </c>
      <c r="G720" s="11" t="s">
        <v>328</v>
      </c>
      <c r="H720" s="4">
        <v>74</v>
      </c>
      <c r="I720" s="12">
        <v>37670.1</v>
      </c>
      <c r="J720" s="12">
        <v>2787587.4</v>
      </c>
      <c r="K720" s="12">
        <v>1696.88</v>
      </c>
      <c r="L720" s="4">
        <v>656</v>
      </c>
      <c r="M720" s="4" t="s">
        <v>29</v>
      </c>
      <c r="N720" s="4" t="str" cm="1">
        <f t="array" ref="N720">_xlfn.SWITCH(E720,"Delhi","North","Chennai","South","Hyderabad","South","Mumbai","Central","Bangalore","South")</f>
        <v>South</v>
      </c>
      <c r="O720" s="12">
        <v>181560.69</v>
      </c>
      <c r="P720" s="4">
        <f>Table1[[#This Row],[Delivery_Date]]-Table1[[#This Row],[Order_Date]]</f>
        <v>15</v>
      </c>
      <c r="Q720" s="4" t="str">
        <f>IF(Table1[[#This Row],[Delivery delay days]]&gt;5,"delay","on time")</f>
        <v>delay</v>
      </c>
      <c r="R720" s="10">
        <f>DATEVALUE(Table1[[#This Row],[Delivery_Date]])</f>
        <v>44942</v>
      </c>
      <c r="S720" s="10">
        <f>DATEVALUE(Table1[[#This Row],[Order_Date]])</f>
        <v>44927</v>
      </c>
      <c r="T720" s="4" t="str" cm="1">
        <f t="array" ref="T720">_xlfn.IFS(Table1[[#This Row],[Inventory_Level]]&lt;=200,"low",Table1[[#This Row],[Inventory_Level]]&gt;=700,"high",Table1[[#This Row],[Inventory_Level]]&gt;200,"medium")</f>
        <v>medium</v>
      </c>
    </row>
    <row r="721" spans="1:20" x14ac:dyDescent="0.35">
      <c r="A721" s="4">
        <v>720</v>
      </c>
      <c r="B721" s="4" t="s">
        <v>59</v>
      </c>
      <c r="C721" s="4" t="s">
        <v>38</v>
      </c>
      <c r="D721" s="4" t="s">
        <v>32</v>
      </c>
      <c r="E721" s="4" t="s">
        <v>18</v>
      </c>
      <c r="F721" s="10" t="s">
        <v>405</v>
      </c>
      <c r="G721" s="11" t="s">
        <v>218</v>
      </c>
      <c r="H721" s="4">
        <v>24</v>
      </c>
      <c r="I721" s="12">
        <v>27293.49</v>
      </c>
      <c r="J721" s="12">
        <v>655043.76</v>
      </c>
      <c r="K721" s="12">
        <v>4498.33</v>
      </c>
      <c r="L721" s="4">
        <v>70</v>
      </c>
      <c r="M721" s="4" t="s">
        <v>21</v>
      </c>
      <c r="N721" s="4" t="str" cm="1">
        <f t="array" ref="N721">_xlfn.SWITCH(E721,"Delhi","North","Chennai","South","Hyderabad","South","Mumbai","Central","Bangalore","South")</f>
        <v>North</v>
      </c>
      <c r="O721" s="12">
        <v>102750.53</v>
      </c>
      <c r="P721" s="4">
        <f>Table1[[#This Row],[Delivery_Date]]-Table1[[#This Row],[Order_Date]]</f>
        <v>15</v>
      </c>
      <c r="Q721" s="4" t="str">
        <f>IF(Table1[[#This Row],[Delivery delay days]]&gt;5,"delay","on time")</f>
        <v>delay</v>
      </c>
      <c r="R721" s="10">
        <f>DATEVALUE(Table1[[#This Row],[Delivery_Date]])</f>
        <v>45223</v>
      </c>
      <c r="S721" s="10">
        <f>DATEVALUE(Table1[[#This Row],[Order_Date]])</f>
        <v>45208</v>
      </c>
      <c r="T721" s="4" t="str" cm="1">
        <f t="array" ref="T721">_xlfn.IFS(Table1[[#This Row],[Inventory_Level]]&lt;=200,"low",Table1[[#This Row],[Inventory_Level]]&gt;=700,"high",Table1[[#This Row],[Inventory_Level]]&gt;200,"medium")</f>
        <v>low</v>
      </c>
    </row>
    <row r="722" spans="1:20" x14ac:dyDescent="0.35">
      <c r="A722" s="4">
        <v>721</v>
      </c>
      <c r="B722" s="4" t="s">
        <v>44</v>
      </c>
      <c r="C722" s="4" t="s">
        <v>16</v>
      </c>
      <c r="D722" s="4" t="s">
        <v>45</v>
      </c>
      <c r="E722" s="4" t="s">
        <v>18</v>
      </c>
      <c r="F722" s="10" t="s">
        <v>211</v>
      </c>
      <c r="G722" s="11" t="s">
        <v>91</v>
      </c>
      <c r="H722" s="4">
        <v>64</v>
      </c>
      <c r="I722" s="12">
        <v>37705.14</v>
      </c>
      <c r="J722" s="12">
        <v>2413128.96</v>
      </c>
      <c r="K722" s="12">
        <v>895.54</v>
      </c>
      <c r="L722" s="4">
        <v>198</v>
      </c>
      <c r="M722" s="4" t="s">
        <v>29</v>
      </c>
      <c r="N722" s="4" t="str" cm="1">
        <f t="array" ref="N722">_xlfn.SWITCH(E722,"Delhi","North","Chennai","South","Hyderabad","South","Mumbai","Central","Bangalore","South")</f>
        <v>North</v>
      </c>
      <c r="O722" s="12">
        <v>546043.52</v>
      </c>
      <c r="P722" s="4">
        <f>Table1[[#This Row],[Delivery_Date]]-Table1[[#This Row],[Order_Date]]</f>
        <v>7</v>
      </c>
      <c r="Q722" s="4" t="str">
        <f>IF(Table1[[#This Row],[Delivery delay days]]&gt;5,"delay","on time")</f>
        <v>delay</v>
      </c>
      <c r="R722" s="10">
        <f>DATEVALUE(Table1[[#This Row],[Delivery_Date]])</f>
        <v>45027</v>
      </c>
      <c r="S722" s="10">
        <f>DATEVALUE(Table1[[#This Row],[Order_Date]])</f>
        <v>45020</v>
      </c>
      <c r="T722" s="4" t="str" cm="1">
        <f t="array" ref="T722">_xlfn.IFS(Table1[[#This Row],[Inventory_Level]]&lt;=200,"low",Table1[[#This Row],[Inventory_Level]]&gt;=700,"high",Table1[[#This Row],[Inventory_Level]]&gt;200,"medium")</f>
        <v>low</v>
      </c>
    </row>
    <row r="723" spans="1:20" x14ac:dyDescent="0.35">
      <c r="A723" s="4">
        <v>722</v>
      </c>
      <c r="B723" s="4" t="s">
        <v>65</v>
      </c>
      <c r="C723" s="4" t="s">
        <v>16</v>
      </c>
      <c r="D723" s="4" t="s">
        <v>32</v>
      </c>
      <c r="E723" s="4" t="s">
        <v>18</v>
      </c>
      <c r="F723" s="10" t="s">
        <v>177</v>
      </c>
      <c r="G723" s="11" t="s">
        <v>387</v>
      </c>
      <c r="H723" s="4">
        <v>19</v>
      </c>
      <c r="I723" s="12">
        <v>12120.24</v>
      </c>
      <c r="J723" s="12">
        <v>230284.56</v>
      </c>
      <c r="K723" s="12">
        <v>3287.15</v>
      </c>
      <c r="L723" s="4">
        <v>16</v>
      </c>
      <c r="M723" s="4" t="s">
        <v>21</v>
      </c>
      <c r="N723" s="4" t="str" cm="1">
        <f t="array" ref="N723">_xlfn.SWITCH(E723,"Delhi","North","Chennai","South","Hyderabad","South","Mumbai","Central","Bangalore","South")</f>
        <v>North</v>
      </c>
      <c r="O723" s="12">
        <v>42984.71</v>
      </c>
      <c r="P723" s="4">
        <f>Table1[[#This Row],[Delivery_Date]]-Table1[[#This Row],[Order_Date]]</f>
        <v>10</v>
      </c>
      <c r="Q723" s="4" t="str">
        <f>IF(Table1[[#This Row],[Delivery delay days]]&gt;5,"delay","on time")</f>
        <v>delay</v>
      </c>
      <c r="R723" s="10">
        <f>DATEVALUE(Table1[[#This Row],[Delivery_Date]])</f>
        <v>45018</v>
      </c>
      <c r="S723" s="10">
        <f>DATEVALUE(Table1[[#This Row],[Order_Date]])</f>
        <v>45008</v>
      </c>
      <c r="T723" s="4" t="str" cm="1">
        <f t="array" ref="T723">_xlfn.IFS(Table1[[#This Row],[Inventory_Level]]&lt;=200,"low",Table1[[#This Row],[Inventory_Level]]&gt;=700,"high",Table1[[#This Row],[Inventory_Level]]&gt;200,"medium")</f>
        <v>low</v>
      </c>
    </row>
    <row r="724" spans="1:20" x14ac:dyDescent="0.35">
      <c r="A724" s="4">
        <v>723</v>
      </c>
      <c r="B724" s="4" t="s">
        <v>37</v>
      </c>
      <c r="C724" s="4" t="s">
        <v>16</v>
      </c>
      <c r="D724" s="4" t="s">
        <v>45</v>
      </c>
      <c r="E724" s="4" t="s">
        <v>26</v>
      </c>
      <c r="F724" s="10" t="s">
        <v>415</v>
      </c>
      <c r="G724" s="11" t="s">
        <v>402</v>
      </c>
      <c r="H724" s="4">
        <v>64</v>
      </c>
      <c r="I724" s="12">
        <v>18199.46</v>
      </c>
      <c r="J724" s="12">
        <v>1164765.44</v>
      </c>
      <c r="K724" s="12">
        <v>323.58999999999997</v>
      </c>
      <c r="L724" s="4">
        <v>521</v>
      </c>
      <c r="M724" s="4" t="s">
        <v>35</v>
      </c>
      <c r="N724" s="4" t="str" cm="1">
        <f t="array" ref="N724">_xlfn.SWITCH(E724,"Delhi","North","Chennai","South","Hyderabad","South","Mumbai","Central","Bangalore","South")</f>
        <v>South</v>
      </c>
      <c r="O724" s="12">
        <v>201442.43</v>
      </c>
      <c r="P724" s="4">
        <f>Table1[[#This Row],[Delivery_Date]]-Table1[[#This Row],[Order_Date]]</f>
        <v>15</v>
      </c>
      <c r="Q724" s="4" t="str">
        <f>IF(Table1[[#This Row],[Delivery delay days]]&gt;5,"delay","on time")</f>
        <v>delay</v>
      </c>
      <c r="R724" s="10">
        <f>DATEVALUE(Table1[[#This Row],[Delivery_Date]])</f>
        <v>44989</v>
      </c>
      <c r="S724" s="10">
        <f>DATEVALUE(Table1[[#This Row],[Order_Date]])</f>
        <v>44974</v>
      </c>
      <c r="T724" s="4" t="str" cm="1">
        <f t="array" ref="T724">_xlfn.IFS(Table1[[#This Row],[Inventory_Level]]&lt;=200,"low",Table1[[#This Row],[Inventory_Level]]&gt;=700,"high",Table1[[#This Row],[Inventory_Level]]&gt;200,"medium")</f>
        <v>medium</v>
      </c>
    </row>
    <row r="725" spans="1:20" x14ac:dyDescent="0.35">
      <c r="A725" s="4">
        <v>724</v>
      </c>
      <c r="B725" s="4" t="s">
        <v>15</v>
      </c>
      <c r="C725" s="4" t="s">
        <v>38</v>
      </c>
      <c r="D725" s="4" t="s">
        <v>32</v>
      </c>
      <c r="E725" s="4" t="s">
        <v>26</v>
      </c>
      <c r="F725" s="10" t="s">
        <v>102</v>
      </c>
      <c r="G725" s="11" t="s">
        <v>103</v>
      </c>
      <c r="H725" s="4">
        <v>26</v>
      </c>
      <c r="I725" s="12">
        <v>32157.71</v>
      </c>
      <c r="J725" s="12">
        <v>836100.46</v>
      </c>
      <c r="K725" s="12">
        <v>2568.8000000000002</v>
      </c>
      <c r="L725" s="4">
        <v>35</v>
      </c>
      <c r="M725" s="4" t="s">
        <v>21</v>
      </c>
      <c r="N725" s="4" t="str" cm="1">
        <f t="array" ref="N725">_xlfn.SWITCH(E725,"Delhi","North","Chennai","South","Hyderabad","South","Mumbai","Central","Bangalore","South")</f>
        <v>South</v>
      </c>
      <c r="O725" s="12">
        <v>168612.13</v>
      </c>
      <c r="P725" s="4">
        <f>Table1[[#This Row],[Delivery_Date]]-Table1[[#This Row],[Order_Date]]</f>
        <v>7</v>
      </c>
      <c r="Q725" s="4" t="str">
        <f>IF(Table1[[#This Row],[Delivery delay days]]&gt;5,"delay","on time")</f>
        <v>delay</v>
      </c>
      <c r="R725" s="10">
        <f>DATEVALUE(Table1[[#This Row],[Delivery_Date]])</f>
        <v>45004</v>
      </c>
      <c r="S725" s="10">
        <f>DATEVALUE(Table1[[#This Row],[Order_Date]])</f>
        <v>44997</v>
      </c>
      <c r="T725" s="4" t="str" cm="1">
        <f t="array" ref="T725">_xlfn.IFS(Table1[[#This Row],[Inventory_Level]]&lt;=200,"low",Table1[[#This Row],[Inventory_Level]]&gt;=700,"high",Table1[[#This Row],[Inventory_Level]]&gt;200,"medium")</f>
        <v>low</v>
      </c>
    </row>
    <row r="726" spans="1:20" x14ac:dyDescent="0.35">
      <c r="A726" s="4">
        <v>725</v>
      </c>
      <c r="B726" s="4" t="s">
        <v>51</v>
      </c>
      <c r="C726" s="4" t="s">
        <v>38</v>
      </c>
      <c r="D726" s="4" t="s">
        <v>39</v>
      </c>
      <c r="E726" s="4" t="s">
        <v>18</v>
      </c>
      <c r="F726" s="10" t="s">
        <v>289</v>
      </c>
      <c r="G726" s="11" t="s">
        <v>227</v>
      </c>
      <c r="H726" s="4">
        <v>10</v>
      </c>
      <c r="I726" s="12">
        <v>31870.55</v>
      </c>
      <c r="J726" s="12">
        <v>318705.5</v>
      </c>
      <c r="K726" s="12">
        <v>4126.51</v>
      </c>
      <c r="L726" s="4">
        <v>151</v>
      </c>
      <c r="M726" s="4" t="s">
        <v>35</v>
      </c>
      <c r="N726" s="4" t="str" cm="1">
        <f t="array" ref="N726">_xlfn.SWITCH(E726,"Delhi","North","Chennai","South","Hyderabad","South","Mumbai","Central","Bangalore","South")</f>
        <v>North</v>
      </c>
      <c r="O726" s="12">
        <v>21115.94</v>
      </c>
      <c r="P726" s="4">
        <f>Table1[[#This Row],[Delivery_Date]]-Table1[[#This Row],[Order_Date]]</f>
        <v>2</v>
      </c>
      <c r="Q726" s="4" t="str">
        <f>IF(Table1[[#This Row],[Delivery delay days]]&gt;5,"delay","on time")</f>
        <v>on time</v>
      </c>
      <c r="R726" s="10">
        <f>DATEVALUE(Table1[[#This Row],[Delivery_Date]])</f>
        <v>45234</v>
      </c>
      <c r="S726" s="10">
        <f>DATEVALUE(Table1[[#This Row],[Order_Date]])</f>
        <v>45232</v>
      </c>
      <c r="T726" s="4" t="str" cm="1">
        <f t="array" ref="T726">_xlfn.IFS(Table1[[#This Row],[Inventory_Level]]&lt;=200,"low",Table1[[#This Row],[Inventory_Level]]&gt;=700,"high",Table1[[#This Row],[Inventory_Level]]&gt;200,"medium")</f>
        <v>low</v>
      </c>
    </row>
    <row r="727" spans="1:20" x14ac:dyDescent="0.35">
      <c r="A727" s="4">
        <v>726</v>
      </c>
      <c r="B727" s="4" t="s">
        <v>37</v>
      </c>
      <c r="C727" s="4" t="s">
        <v>24</v>
      </c>
      <c r="D727" s="4" t="s">
        <v>45</v>
      </c>
      <c r="E727" s="4" t="s">
        <v>26</v>
      </c>
      <c r="F727" s="10" t="s">
        <v>258</v>
      </c>
      <c r="G727" s="11" t="s">
        <v>362</v>
      </c>
      <c r="H727" s="4">
        <v>58</v>
      </c>
      <c r="I727" s="12">
        <v>23708.36</v>
      </c>
      <c r="J727" s="12">
        <v>1375084.88</v>
      </c>
      <c r="K727" s="12">
        <v>2048.04</v>
      </c>
      <c r="L727" s="4">
        <v>741</v>
      </c>
      <c r="M727" s="4" t="s">
        <v>21</v>
      </c>
      <c r="N727" s="4" t="str" cm="1">
        <f t="array" ref="N727">_xlfn.SWITCH(E727,"Delhi","North","Chennai","South","Hyderabad","South","Mumbai","Central","Bangalore","South")</f>
        <v>South</v>
      </c>
      <c r="O727" s="12">
        <v>132120.14000000001</v>
      </c>
      <c r="P727" s="4">
        <f>Table1[[#This Row],[Delivery_Date]]-Table1[[#This Row],[Order_Date]]</f>
        <v>13</v>
      </c>
      <c r="Q727" s="4" t="str">
        <f>IF(Table1[[#This Row],[Delivery delay days]]&gt;5,"delay","on time")</f>
        <v>delay</v>
      </c>
      <c r="R727" s="10">
        <f>DATEVALUE(Table1[[#This Row],[Delivery_Date]])</f>
        <v>45075</v>
      </c>
      <c r="S727" s="10">
        <f>DATEVALUE(Table1[[#This Row],[Order_Date]])</f>
        <v>45062</v>
      </c>
      <c r="T727" s="4" t="str" cm="1">
        <f t="array" ref="T727">_xlfn.IFS(Table1[[#This Row],[Inventory_Level]]&lt;=200,"low",Table1[[#This Row],[Inventory_Level]]&gt;=700,"high",Table1[[#This Row],[Inventory_Level]]&gt;200,"medium")</f>
        <v>high</v>
      </c>
    </row>
    <row r="728" spans="1:20" x14ac:dyDescent="0.35">
      <c r="A728" s="4">
        <v>727</v>
      </c>
      <c r="B728" s="4" t="s">
        <v>31</v>
      </c>
      <c r="C728" s="4" t="s">
        <v>24</v>
      </c>
      <c r="D728" s="4" t="s">
        <v>32</v>
      </c>
      <c r="E728" s="4" t="s">
        <v>46</v>
      </c>
      <c r="F728" s="10" t="s">
        <v>211</v>
      </c>
      <c r="G728" s="11" t="s">
        <v>416</v>
      </c>
      <c r="H728" s="4">
        <v>15</v>
      </c>
      <c r="I728" s="12">
        <v>17433.16</v>
      </c>
      <c r="J728" s="12">
        <v>261497.4</v>
      </c>
      <c r="K728" s="12">
        <v>1799.3</v>
      </c>
      <c r="L728" s="4">
        <v>447</v>
      </c>
      <c r="M728" s="4" t="s">
        <v>42</v>
      </c>
      <c r="N728" s="4" t="str" cm="1">
        <f t="array" ref="N728">_xlfn.SWITCH(E728,"Delhi","North","Chennai","South","Hyderabad","South","Mumbai","Central","Bangalore","South")</f>
        <v>South</v>
      </c>
      <c r="O728" s="12">
        <v>50857.43</v>
      </c>
      <c r="P728" s="4">
        <f>Table1[[#This Row],[Delivery_Date]]-Table1[[#This Row],[Order_Date]]</f>
        <v>5</v>
      </c>
      <c r="Q728" s="4" t="str">
        <f>IF(Table1[[#This Row],[Delivery delay days]]&gt;5,"delay","on time")</f>
        <v>on time</v>
      </c>
      <c r="R728" s="10">
        <f>DATEVALUE(Table1[[#This Row],[Delivery_Date]])</f>
        <v>45025</v>
      </c>
      <c r="S728" s="10">
        <f>DATEVALUE(Table1[[#This Row],[Order_Date]])</f>
        <v>45020</v>
      </c>
      <c r="T728" s="4" t="str" cm="1">
        <f t="array" ref="T728">_xlfn.IFS(Table1[[#This Row],[Inventory_Level]]&lt;=200,"low",Table1[[#This Row],[Inventory_Level]]&gt;=700,"high",Table1[[#This Row],[Inventory_Level]]&gt;200,"medium")</f>
        <v>medium</v>
      </c>
    </row>
    <row r="729" spans="1:20" x14ac:dyDescent="0.35">
      <c r="A729" s="4">
        <v>728</v>
      </c>
      <c r="B729" s="4" t="s">
        <v>37</v>
      </c>
      <c r="C729" s="4" t="s">
        <v>38</v>
      </c>
      <c r="D729" s="4" t="s">
        <v>17</v>
      </c>
      <c r="E729" s="4" t="s">
        <v>26</v>
      </c>
      <c r="F729" s="10" t="s">
        <v>402</v>
      </c>
      <c r="G729" s="11" t="s">
        <v>187</v>
      </c>
      <c r="H729" s="4">
        <v>50</v>
      </c>
      <c r="I729" s="12">
        <v>33818.53</v>
      </c>
      <c r="J729" s="12">
        <v>1690926.5</v>
      </c>
      <c r="K729" s="12">
        <v>2461.38</v>
      </c>
      <c r="L729" s="4">
        <v>940</v>
      </c>
      <c r="M729" s="4" t="s">
        <v>42</v>
      </c>
      <c r="N729" s="4" t="str" cm="1">
        <f t="array" ref="N729">_xlfn.SWITCH(E729,"Delhi","North","Chennai","South","Hyderabad","South","Mumbai","Central","Bangalore","South")</f>
        <v>South</v>
      </c>
      <c r="O729" s="12">
        <v>125261.06</v>
      </c>
      <c r="P729" s="4">
        <f>Table1[[#This Row],[Delivery_Date]]-Table1[[#This Row],[Order_Date]]</f>
        <v>14</v>
      </c>
      <c r="Q729" s="4" t="str">
        <f>IF(Table1[[#This Row],[Delivery delay days]]&gt;5,"delay","on time")</f>
        <v>delay</v>
      </c>
      <c r="R729" s="10">
        <f>DATEVALUE(Table1[[#This Row],[Delivery_Date]])</f>
        <v>45003</v>
      </c>
      <c r="S729" s="10">
        <f>DATEVALUE(Table1[[#This Row],[Order_Date]])</f>
        <v>44989</v>
      </c>
      <c r="T729" s="4" t="str" cm="1">
        <f t="array" ref="T729">_xlfn.IFS(Table1[[#This Row],[Inventory_Level]]&lt;=200,"low",Table1[[#This Row],[Inventory_Level]]&gt;=700,"high",Table1[[#This Row],[Inventory_Level]]&gt;200,"medium")</f>
        <v>high</v>
      </c>
    </row>
    <row r="730" spans="1:20" x14ac:dyDescent="0.35">
      <c r="A730" s="4">
        <v>729</v>
      </c>
      <c r="B730" s="4" t="s">
        <v>15</v>
      </c>
      <c r="C730" s="4" t="s">
        <v>16</v>
      </c>
      <c r="D730" s="4" t="s">
        <v>39</v>
      </c>
      <c r="E730" s="4" t="s">
        <v>18</v>
      </c>
      <c r="F730" s="10" t="s">
        <v>110</v>
      </c>
      <c r="G730" s="11" t="s">
        <v>153</v>
      </c>
      <c r="H730" s="4">
        <v>19</v>
      </c>
      <c r="I730" s="12">
        <v>31414.45</v>
      </c>
      <c r="J730" s="12">
        <v>596874.55000000005</v>
      </c>
      <c r="K730" s="12">
        <v>3360.14</v>
      </c>
      <c r="L730" s="4">
        <v>470</v>
      </c>
      <c r="M730" s="4" t="s">
        <v>29</v>
      </c>
      <c r="N730" s="4" t="str" cm="1">
        <f t="array" ref="N730">_xlfn.SWITCH(E730,"Delhi","North","Chennai","South","Hyderabad","South","Mumbai","Central","Bangalore","South")</f>
        <v>North</v>
      </c>
      <c r="O730" s="12">
        <v>101706.43</v>
      </c>
      <c r="P730" s="4">
        <f>Table1[[#This Row],[Delivery_Date]]-Table1[[#This Row],[Order_Date]]</f>
        <v>3</v>
      </c>
      <c r="Q730" s="4" t="str">
        <f>IF(Table1[[#This Row],[Delivery delay days]]&gt;5,"delay","on time")</f>
        <v>on time</v>
      </c>
      <c r="R730" s="10">
        <f>DATEVALUE(Table1[[#This Row],[Delivery_Date]])</f>
        <v>44982</v>
      </c>
      <c r="S730" s="10">
        <f>DATEVALUE(Table1[[#This Row],[Order_Date]])</f>
        <v>44979</v>
      </c>
      <c r="T730" s="4" t="str" cm="1">
        <f t="array" ref="T730">_xlfn.IFS(Table1[[#This Row],[Inventory_Level]]&lt;=200,"low",Table1[[#This Row],[Inventory_Level]]&gt;=700,"high",Table1[[#This Row],[Inventory_Level]]&gt;200,"medium")</f>
        <v>medium</v>
      </c>
    </row>
    <row r="731" spans="1:20" x14ac:dyDescent="0.35">
      <c r="A731" s="4">
        <v>730</v>
      </c>
      <c r="B731" s="4" t="s">
        <v>23</v>
      </c>
      <c r="C731" s="4" t="s">
        <v>16</v>
      </c>
      <c r="D731" s="4" t="s">
        <v>25</v>
      </c>
      <c r="E731" s="4" t="s">
        <v>26</v>
      </c>
      <c r="F731" s="10" t="s">
        <v>381</v>
      </c>
      <c r="G731" s="11" t="s">
        <v>341</v>
      </c>
      <c r="H731" s="4">
        <v>72</v>
      </c>
      <c r="I731" s="12">
        <v>24740.29</v>
      </c>
      <c r="J731" s="12">
        <v>1781300.88</v>
      </c>
      <c r="K731" s="12">
        <v>2753.02</v>
      </c>
      <c r="L731" s="4">
        <v>440</v>
      </c>
      <c r="M731" s="4" t="s">
        <v>29</v>
      </c>
      <c r="N731" s="4" t="str" cm="1">
        <f t="array" ref="N731">_xlfn.SWITCH(E731,"Delhi","North","Chennai","South","Hyderabad","South","Mumbai","Central","Bangalore","South")</f>
        <v>South</v>
      </c>
      <c r="O731" s="12">
        <v>375055.81</v>
      </c>
      <c r="P731" s="4">
        <f>Table1[[#This Row],[Delivery_Date]]-Table1[[#This Row],[Order_Date]]</f>
        <v>10</v>
      </c>
      <c r="Q731" s="4" t="str">
        <f>IF(Table1[[#This Row],[Delivery delay days]]&gt;5,"delay","on time")</f>
        <v>delay</v>
      </c>
      <c r="R731" s="10">
        <f>DATEVALUE(Table1[[#This Row],[Delivery_Date]])</f>
        <v>45193</v>
      </c>
      <c r="S731" s="10">
        <f>DATEVALUE(Table1[[#This Row],[Order_Date]])</f>
        <v>45183</v>
      </c>
      <c r="T731" s="4" t="str" cm="1">
        <f t="array" ref="T731">_xlfn.IFS(Table1[[#This Row],[Inventory_Level]]&lt;=200,"low",Table1[[#This Row],[Inventory_Level]]&gt;=700,"high",Table1[[#This Row],[Inventory_Level]]&gt;200,"medium")</f>
        <v>medium</v>
      </c>
    </row>
    <row r="732" spans="1:20" x14ac:dyDescent="0.35">
      <c r="A732" s="4">
        <v>731</v>
      </c>
      <c r="B732" s="4" t="s">
        <v>37</v>
      </c>
      <c r="C732" s="4" t="s">
        <v>16</v>
      </c>
      <c r="D732" s="4" t="s">
        <v>39</v>
      </c>
      <c r="E732" s="4" t="s">
        <v>52</v>
      </c>
      <c r="F732" s="10" t="s">
        <v>188</v>
      </c>
      <c r="G732" s="11" t="s">
        <v>281</v>
      </c>
      <c r="H732" s="4">
        <v>38</v>
      </c>
      <c r="I732" s="12">
        <v>23663.45</v>
      </c>
      <c r="J732" s="12">
        <v>899211.1</v>
      </c>
      <c r="K732" s="12">
        <v>2272.44</v>
      </c>
      <c r="L732" s="4">
        <v>457</v>
      </c>
      <c r="M732" s="4" t="s">
        <v>21</v>
      </c>
      <c r="N732" s="4" t="str" cm="1">
        <f t="array" ref="N732">_xlfn.SWITCH(E732,"Delhi","North","Chennai","South","Hyderabad","South","Mumbai","Central","Bangalore","South")</f>
        <v>Central</v>
      </c>
      <c r="O732" s="12">
        <v>138750.43</v>
      </c>
      <c r="P732" s="4">
        <f>Table1[[#This Row],[Delivery_Date]]-Table1[[#This Row],[Order_Date]]</f>
        <v>8</v>
      </c>
      <c r="Q732" s="4" t="str">
        <f>IF(Table1[[#This Row],[Delivery delay days]]&gt;5,"delay","on time")</f>
        <v>delay</v>
      </c>
      <c r="R732" s="10">
        <f>DATEVALUE(Table1[[#This Row],[Delivery_Date]])</f>
        <v>45017</v>
      </c>
      <c r="S732" s="10">
        <f>DATEVALUE(Table1[[#This Row],[Order_Date]])</f>
        <v>45009</v>
      </c>
      <c r="T732" s="4" t="str" cm="1">
        <f t="array" ref="T732">_xlfn.IFS(Table1[[#This Row],[Inventory_Level]]&lt;=200,"low",Table1[[#This Row],[Inventory_Level]]&gt;=700,"high",Table1[[#This Row],[Inventory_Level]]&gt;200,"medium")</f>
        <v>medium</v>
      </c>
    </row>
    <row r="733" spans="1:20" x14ac:dyDescent="0.35">
      <c r="A733" s="4">
        <v>732</v>
      </c>
      <c r="B733" s="4" t="s">
        <v>15</v>
      </c>
      <c r="C733" s="4" t="s">
        <v>38</v>
      </c>
      <c r="D733" s="4" t="s">
        <v>39</v>
      </c>
      <c r="E733" s="4" t="s">
        <v>60</v>
      </c>
      <c r="F733" s="10" t="s">
        <v>113</v>
      </c>
      <c r="G733" s="11" t="s">
        <v>221</v>
      </c>
      <c r="H733" s="4">
        <v>29</v>
      </c>
      <c r="I733" s="12">
        <v>49614.6</v>
      </c>
      <c r="J733" s="12">
        <v>1438823.4</v>
      </c>
      <c r="K733" s="12">
        <v>2591.5300000000002</v>
      </c>
      <c r="L733" s="4">
        <v>982</v>
      </c>
      <c r="M733" s="4" t="s">
        <v>21</v>
      </c>
      <c r="N733" s="4" t="str" cm="1">
        <f t="array" ref="N733">_xlfn.SWITCH(E733,"Delhi","North","Chennai","South","Hyderabad","South","Mumbai","Central","Bangalore","South")</f>
        <v>South</v>
      </c>
      <c r="O733" s="12">
        <v>129169.88</v>
      </c>
      <c r="P733" s="4">
        <f>Table1[[#This Row],[Delivery_Date]]-Table1[[#This Row],[Order_Date]]</f>
        <v>4</v>
      </c>
      <c r="Q733" s="4" t="str">
        <f>IF(Table1[[#This Row],[Delivery delay days]]&gt;5,"delay","on time")</f>
        <v>on time</v>
      </c>
      <c r="R733" s="10">
        <f>DATEVALUE(Table1[[#This Row],[Delivery_Date]])</f>
        <v>45179</v>
      </c>
      <c r="S733" s="10">
        <f>DATEVALUE(Table1[[#This Row],[Order_Date]])</f>
        <v>45175</v>
      </c>
      <c r="T733" s="4" t="str" cm="1">
        <f t="array" ref="T733">_xlfn.IFS(Table1[[#This Row],[Inventory_Level]]&lt;=200,"low",Table1[[#This Row],[Inventory_Level]]&gt;=700,"high",Table1[[#This Row],[Inventory_Level]]&gt;200,"medium")</f>
        <v>high</v>
      </c>
    </row>
    <row r="734" spans="1:20" x14ac:dyDescent="0.35">
      <c r="A734" s="4">
        <v>733</v>
      </c>
      <c r="B734" s="4" t="s">
        <v>15</v>
      </c>
      <c r="C734" s="4" t="s">
        <v>16</v>
      </c>
      <c r="D734" s="4" t="s">
        <v>25</v>
      </c>
      <c r="E734" s="4" t="s">
        <v>26</v>
      </c>
      <c r="F734" s="10" t="s">
        <v>161</v>
      </c>
      <c r="G734" s="11" t="s">
        <v>92</v>
      </c>
      <c r="H734" s="4">
        <v>60</v>
      </c>
      <c r="I734" s="12">
        <v>42711.18</v>
      </c>
      <c r="J734" s="12">
        <v>2562670.7999999998</v>
      </c>
      <c r="K734" s="12">
        <v>1140.5</v>
      </c>
      <c r="L734" s="4">
        <v>844</v>
      </c>
      <c r="M734" s="4" t="s">
        <v>35</v>
      </c>
      <c r="N734" s="4" t="str" cm="1">
        <f t="array" ref="N734">_xlfn.SWITCH(E734,"Delhi","North","Chennai","South","Hyderabad","South","Mumbai","Central","Bangalore","South")</f>
        <v>South</v>
      </c>
      <c r="O734" s="12">
        <v>190666.53</v>
      </c>
      <c r="P734" s="4">
        <f>Table1[[#This Row],[Delivery_Date]]-Table1[[#This Row],[Order_Date]]</f>
        <v>11</v>
      </c>
      <c r="Q734" s="4" t="str">
        <f>IF(Table1[[#This Row],[Delivery delay days]]&gt;5,"delay","on time")</f>
        <v>delay</v>
      </c>
      <c r="R734" s="10">
        <f>DATEVALUE(Table1[[#This Row],[Delivery_Date]])</f>
        <v>45167</v>
      </c>
      <c r="S734" s="10">
        <f>DATEVALUE(Table1[[#This Row],[Order_Date]])</f>
        <v>45156</v>
      </c>
      <c r="T734" s="4" t="str" cm="1">
        <f t="array" ref="T734">_xlfn.IFS(Table1[[#This Row],[Inventory_Level]]&lt;=200,"low",Table1[[#This Row],[Inventory_Level]]&gt;=700,"high",Table1[[#This Row],[Inventory_Level]]&gt;200,"medium")</f>
        <v>high</v>
      </c>
    </row>
    <row r="735" spans="1:20" x14ac:dyDescent="0.35">
      <c r="A735" s="4">
        <v>734</v>
      </c>
      <c r="B735" s="4" t="s">
        <v>37</v>
      </c>
      <c r="C735" s="4" t="s">
        <v>24</v>
      </c>
      <c r="D735" s="4" t="s">
        <v>25</v>
      </c>
      <c r="E735" s="4" t="s">
        <v>46</v>
      </c>
      <c r="F735" s="10" t="s">
        <v>274</v>
      </c>
      <c r="G735" s="11" t="s">
        <v>250</v>
      </c>
      <c r="H735" s="4">
        <v>27</v>
      </c>
      <c r="I735" s="12">
        <v>14436.84</v>
      </c>
      <c r="J735" s="12">
        <v>389794.68</v>
      </c>
      <c r="K735" s="12">
        <v>4529.57</v>
      </c>
      <c r="L735" s="4">
        <v>26</v>
      </c>
      <c r="M735" s="4" t="s">
        <v>29</v>
      </c>
      <c r="N735" s="4" t="str" cm="1">
        <f t="array" ref="N735">_xlfn.SWITCH(E735,"Delhi","North","Chennai","South","Hyderabad","South","Mumbai","Central","Bangalore","South")</f>
        <v>South</v>
      </c>
      <c r="O735" s="12">
        <v>51086.49</v>
      </c>
      <c r="P735" s="4">
        <f>Table1[[#This Row],[Delivery_Date]]-Table1[[#This Row],[Order_Date]]</f>
        <v>6</v>
      </c>
      <c r="Q735" s="4" t="str">
        <f>IF(Table1[[#This Row],[Delivery delay days]]&gt;5,"delay","on time")</f>
        <v>delay</v>
      </c>
      <c r="R735" s="10">
        <f>DATEVALUE(Table1[[#This Row],[Delivery_Date]])</f>
        <v>45019</v>
      </c>
      <c r="S735" s="10">
        <f>DATEVALUE(Table1[[#This Row],[Order_Date]])</f>
        <v>45013</v>
      </c>
      <c r="T735" s="4" t="str" cm="1">
        <f t="array" ref="T735">_xlfn.IFS(Table1[[#This Row],[Inventory_Level]]&lt;=200,"low",Table1[[#This Row],[Inventory_Level]]&gt;=700,"high",Table1[[#This Row],[Inventory_Level]]&gt;200,"medium")</f>
        <v>low</v>
      </c>
    </row>
    <row r="736" spans="1:20" x14ac:dyDescent="0.35">
      <c r="A736" s="4">
        <v>735</v>
      </c>
      <c r="B736" s="4" t="s">
        <v>51</v>
      </c>
      <c r="C736" s="4" t="s">
        <v>16</v>
      </c>
      <c r="D736" s="4" t="s">
        <v>39</v>
      </c>
      <c r="E736" s="4" t="s">
        <v>52</v>
      </c>
      <c r="F736" s="10" t="s">
        <v>220</v>
      </c>
      <c r="G736" s="11" t="s">
        <v>117</v>
      </c>
      <c r="H736" s="4">
        <v>71</v>
      </c>
      <c r="I736" s="12">
        <v>19685.75</v>
      </c>
      <c r="J736" s="12">
        <v>1397688.25</v>
      </c>
      <c r="K736" s="12">
        <v>3315.98</v>
      </c>
      <c r="L736" s="4">
        <v>398</v>
      </c>
      <c r="M736" s="4" t="s">
        <v>42</v>
      </c>
      <c r="N736" s="4" t="str" cm="1">
        <f t="array" ref="N736">_xlfn.SWITCH(E736,"Delhi","North","Chennai","South","Hyderabad","South","Mumbai","Central","Bangalore","South")</f>
        <v>Central</v>
      </c>
      <c r="O736" s="12">
        <v>142114.22</v>
      </c>
      <c r="P736" s="4">
        <f>Table1[[#This Row],[Delivery_Date]]-Table1[[#This Row],[Order_Date]]</f>
        <v>14</v>
      </c>
      <c r="Q736" s="4" t="str">
        <f>IF(Table1[[#This Row],[Delivery delay days]]&gt;5,"delay","on time")</f>
        <v>delay</v>
      </c>
      <c r="R736" s="10">
        <f>DATEVALUE(Table1[[#This Row],[Delivery_Date]])</f>
        <v>45191</v>
      </c>
      <c r="S736" s="10">
        <f>DATEVALUE(Table1[[#This Row],[Order_Date]])</f>
        <v>45177</v>
      </c>
      <c r="T736" s="4" t="str" cm="1">
        <f t="array" ref="T736">_xlfn.IFS(Table1[[#This Row],[Inventory_Level]]&lt;=200,"low",Table1[[#This Row],[Inventory_Level]]&gt;=700,"high",Table1[[#This Row],[Inventory_Level]]&gt;200,"medium")</f>
        <v>medium</v>
      </c>
    </row>
    <row r="737" spans="1:20" x14ac:dyDescent="0.35">
      <c r="A737" s="4">
        <v>736</v>
      </c>
      <c r="B737" s="4" t="s">
        <v>59</v>
      </c>
      <c r="C737" s="4" t="s">
        <v>38</v>
      </c>
      <c r="D737" s="4" t="s">
        <v>32</v>
      </c>
      <c r="E737" s="4" t="s">
        <v>60</v>
      </c>
      <c r="F737" s="10" t="s">
        <v>148</v>
      </c>
      <c r="G737" s="11" t="s">
        <v>162</v>
      </c>
      <c r="H737" s="4">
        <v>18</v>
      </c>
      <c r="I737" s="12">
        <v>21986.03</v>
      </c>
      <c r="J737" s="12">
        <v>395748.54</v>
      </c>
      <c r="K737" s="12">
        <v>3815.55</v>
      </c>
      <c r="L737" s="4">
        <v>860</v>
      </c>
      <c r="M737" s="4" t="s">
        <v>29</v>
      </c>
      <c r="N737" s="4" t="str" cm="1">
        <f t="array" ref="N737">_xlfn.SWITCH(E737,"Delhi","North","Chennai","South","Hyderabad","South","Mumbai","Central","Bangalore","South")</f>
        <v>South</v>
      </c>
      <c r="O737" s="12">
        <v>33654.18</v>
      </c>
      <c r="P737" s="4">
        <f>Table1[[#This Row],[Delivery_Date]]-Table1[[#This Row],[Order_Date]]</f>
        <v>14</v>
      </c>
      <c r="Q737" s="4" t="str">
        <f>IF(Table1[[#This Row],[Delivery delay days]]&gt;5,"delay","on time")</f>
        <v>delay</v>
      </c>
      <c r="R737" s="10">
        <f>DATEVALUE(Table1[[#This Row],[Delivery_Date]])</f>
        <v>45165</v>
      </c>
      <c r="S737" s="10">
        <f>DATEVALUE(Table1[[#This Row],[Order_Date]])</f>
        <v>45151</v>
      </c>
      <c r="T737" s="4" t="str" cm="1">
        <f t="array" ref="T737">_xlfn.IFS(Table1[[#This Row],[Inventory_Level]]&lt;=200,"low",Table1[[#This Row],[Inventory_Level]]&gt;=700,"high",Table1[[#This Row],[Inventory_Level]]&gt;200,"medium")</f>
        <v>high</v>
      </c>
    </row>
    <row r="738" spans="1:20" x14ac:dyDescent="0.35">
      <c r="A738" s="4">
        <v>737</v>
      </c>
      <c r="B738" s="4" t="s">
        <v>23</v>
      </c>
      <c r="C738" s="4" t="s">
        <v>24</v>
      </c>
      <c r="D738" s="4" t="s">
        <v>39</v>
      </c>
      <c r="E738" s="4" t="s">
        <v>26</v>
      </c>
      <c r="F738" s="10" t="s">
        <v>327</v>
      </c>
      <c r="G738" s="11" t="s">
        <v>354</v>
      </c>
      <c r="H738" s="4">
        <v>99</v>
      </c>
      <c r="I738" s="12">
        <v>2962.23</v>
      </c>
      <c r="J738" s="12">
        <v>293260.77</v>
      </c>
      <c r="K738" s="12">
        <v>3896.58</v>
      </c>
      <c r="L738" s="4">
        <v>458</v>
      </c>
      <c r="M738" s="4" t="s">
        <v>21</v>
      </c>
      <c r="N738" s="4" t="str" cm="1">
        <f t="array" ref="N738">_xlfn.SWITCH(E738,"Delhi","North","Chennai","South","Hyderabad","South","Mumbai","Central","Bangalore","South")</f>
        <v>South</v>
      </c>
      <c r="O738" s="12">
        <v>68786.399999999994</v>
      </c>
      <c r="P738" s="4">
        <f>Table1[[#This Row],[Delivery_Date]]-Table1[[#This Row],[Order_Date]]</f>
        <v>3</v>
      </c>
      <c r="Q738" s="4" t="str">
        <f>IF(Table1[[#This Row],[Delivery delay days]]&gt;5,"delay","on time")</f>
        <v>on time</v>
      </c>
      <c r="R738" s="10">
        <f>DATEVALUE(Table1[[#This Row],[Delivery_Date]])</f>
        <v>45268</v>
      </c>
      <c r="S738" s="10">
        <f>DATEVALUE(Table1[[#This Row],[Order_Date]])</f>
        <v>45265</v>
      </c>
      <c r="T738" s="4" t="str" cm="1">
        <f t="array" ref="T738">_xlfn.IFS(Table1[[#This Row],[Inventory_Level]]&lt;=200,"low",Table1[[#This Row],[Inventory_Level]]&gt;=700,"high",Table1[[#This Row],[Inventory_Level]]&gt;200,"medium")</f>
        <v>medium</v>
      </c>
    </row>
    <row r="739" spans="1:20" x14ac:dyDescent="0.35">
      <c r="A739" s="4">
        <v>738</v>
      </c>
      <c r="B739" s="4" t="s">
        <v>15</v>
      </c>
      <c r="C739" s="4" t="s">
        <v>38</v>
      </c>
      <c r="D739" s="4" t="s">
        <v>17</v>
      </c>
      <c r="E739" s="4" t="s">
        <v>18</v>
      </c>
      <c r="F739" s="10" t="s">
        <v>178</v>
      </c>
      <c r="G739" s="11" t="s">
        <v>248</v>
      </c>
      <c r="H739" s="4">
        <v>69</v>
      </c>
      <c r="I739" s="12">
        <v>19921.310000000001</v>
      </c>
      <c r="J739" s="12">
        <v>1374570.39</v>
      </c>
      <c r="K739" s="12">
        <v>1736.67</v>
      </c>
      <c r="L739" s="4">
        <v>327</v>
      </c>
      <c r="M739" s="4" t="s">
        <v>29</v>
      </c>
      <c r="N739" s="4" t="str" cm="1">
        <f t="array" ref="N739">_xlfn.SWITCH(E739,"Delhi","North","Chennai","South","Hyderabad","South","Mumbai","Central","Bangalore","South")</f>
        <v>North</v>
      </c>
      <c r="O739" s="12">
        <v>239083.12</v>
      </c>
      <c r="P739" s="4">
        <f>Table1[[#This Row],[Delivery_Date]]-Table1[[#This Row],[Order_Date]]</f>
        <v>6</v>
      </c>
      <c r="Q739" s="4" t="str">
        <f>IF(Table1[[#This Row],[Delivery delay days]]&gt;5,"delay","on time")</f>
        <v>delay</v>
      </c>
      <c r="R739" s="10">
        <f>DATEVALUE(Table1[[#This Row],[Delivery_Date]])</f>
        <v>45029</v>
      </c>
      <c r="S739" s="10">
        <f>DATEVALUE(Table1[[#This Row],[Order_Date]])</f>
        <v>45023</v>
      </c>
      <c r="T739" s="4" t="str" cm="1">
        <f t="array" ref="T739">_xlfn.IFS(Table1[[#This Row],[Inventory_Level]]&lt;=200,"low",Table1[[#This Row],[Inventory_Level]]&gt;=700,"high",Table1[[#This Row],[Inventory_Level]]&gt;200,"medium")</f>
        <v>medium</v>
      </c>
    </row>
    <row r="740" spans="1:20" x14ac:dyDescent="0.35">
      <c r="A740" s="4">
        <v>739</v>
      </c>
      <c r="B740" s="4" t="s">
        <v>23</v>
      </c>
      <c r="C740" s="4" t="s">
        <v>16</v>
      </c>
      <c r="D740" s="4" t="s">
        <v>17</v>
      </c>
      <c r="E740" s="4" t="s">
        <v>46</v>
      </c>
      <c r="F740" s="10" t="s">
        <v>27</v>
      </c>
      <c r="G740" s="11" t="s">
        <v>392</v>
      </c>
      <c r="H740" s="4">
        <v>84</v>
      </c>
      <c r="I740" s="12">
        <v>27806.73</v>
      </c>
      <c r="J740" s="12">
        <v>2335765.3199999998</v>
      </c>
      <c r="K740" s="12">
        <v>1699.18</v>
      </c>
      <c r="L740" s="4">
        <v>34</v>
      </c>
      <c r="M740" s="4" t="s">
        <v>21</v>
      </c>
      <c r="N740" s="4" t="str" cm="1">
        <f t="array" ref="N740">_xlfn.SWITCH(E740,"Delhi","North","Chennai","South","Hyderabad","South","Mumbai","Central","Bangalore","South")</f>
        <v>South</v>
      </c>
      <c r="O740" s="12">
        <v>198857.55</v>
      </c>
      <c r="P740" s="4">
        <f>Table1[[#This Row],[Delivery_Date]]-Table1[[#This Row],[Order_Date]]</f>
        <v>15</v>
      </c>
      <c r="Q740" s="4" t="str">
        <f>IF(Table1[[#This Row],[Delivery delay days]]&gt;5,"delay","on time")</f>
        <v>delay</v>
      </c>
      <c r="R740" s="10">
        <f>DATEVALUE(Table1[[#This Row],[Delivery_Date]])</f>
        <v>45149</v>
      </c>
      <c r="S740" s="10">
        <f>DATEVALUE(Table1[[#This Row],[Order_Date]])</f>
        <v>45134</v>
      </c>
      <c r="T740" s="4" t="str" cm="1">
        <f t="array" ref="T740">_xlfn.IFS(Table1[[#This Row],[Inventory_Level]]&lt;=200,"low",Table1[[#This Row],[Inventory_Level]]&gt;=700,"high",Table1[[#This Row],[Inventory_Level]]&gt;200,"medium")</f>
        <v>low</v>
      </c>
    </row>
    <row r="741" spans="1:20" x14ac:dyDescent="0.35">
      <c r="A741" s="4">
        <v>740</v>
      </c>
      <c r="B741" s="4" t="s">
        <v>65</v>
      </c>
      <c r="C741" s="4" t="s">
        <v>16</v>
      </c>
      <c r="D741" s="4" t="s">
        <v>32</v>
      </c>
      <c r="E741" s="4" t="s">
        <v>18</v>
      </c>
      <c r="F741" s="10" t="s">
        <v>244</v>
      </c>
      <c r="G741" s="11" t="s">
        <v>400</v>
      </c>
      <c r="H741" s="4">
        <v>16</v>
      </c>
      <c r="I741" s="12">
        <v>40214.35</v>
      </c>
      <c r="J741" s="12">
        <v>643429.6</v>
      </c>
      <c r="K741" s="12">
        <v>2437.66</v>
      </c>
      <c r="L741" s="4">
        <v>361</v>
      </c>
      <c r="M741" s="4" t="s">
        <v>42</v>
      </c>
      <c r="N741" s="4" t="str" cm="1">
        <f t="array" ref="N741">_xlfn.SWITCH(E741,"Delhi","North","Chennai","South","Hyderabad","South","Mumbai","Central","Bangalore","South")</f>
        <v>North</v>
      </c>
      <c r="O741" s="12">
        <v>51356.75</v>
      </c>
      <c r="P741" s="4">
        <f>Table1[[#This Row],[Delivery_Date]]-Table1[[#This Row],[Order_Date]]</f>
        <v>11</v>
      </c>
      <c r="Q741" s="4" t="str">
        <f>IF(Table1[[#This Row],[Delivery delay days]]&gt;5,"delay","on time")</f>
        <v>delay</v>
      </c>
      <c r="R741" s="10">
        <f>DATEVALUE(Table1[[#This Row],[Delivery_Date]])</f>
        <v>44959</v>
      </c>
      <c r="S741" s="10">
        <f>DATEVALUE(Table1[[#This Row],[Order_Date]])</f>
        <v>44948</v>
      </c>
      <c r="T741" s="4" t="str" cm="1">
        <f t="array" ref="T741">_xlfn.IFS(Table1[[#This Row],[Inventory_Level]]&lt;=200,"low",Table1[[#This Row],[Inventory_Level]]&gt;=700,"high",Table1[[#This Row],[Inventory_Level]]&gt;200,"medium")</f>
        <v>medium</v>
      </c>
    </row>
    <row r="742" spans="1:20" x14ac:dyDescent="0.35">
      <c r="A742" s="4">
        <v>741</v>
      </c>
      <c r="B742" s="4" t="s">
        <v>31</v>
      </c>
      <c r="C742" s="4" t="s">
        <v>38</v>
      </c>
      <c r="D742" s="4" t="s">
        <v>25</v>
      </c>
      <c r="E742" s="4" t="s">
        <v>18</v>
      </c>
      <c r="F742" s="10" t="s">
        <v>67</v>
      </c>
      <c r="G742" s="11" t="s">
        <v>221</v>
      </c>
      <c r="H742" s="4">
        <v>70</v>
      </c>
      <c r="I742" s="12">
        <v>22973.93</v>
      </c>
      <c r="J742" s="12">
        <v>1608175.1</v>
      </c>
      <c r="K742" s="12">
        <v>686.35</v>
      </c>
      <c r="L742" s="4">
        <v>268</v>
      </c>
      <c r="M742" s="4" t="s">
        <v>35</v>
      </c>
      <c r="N742" s="4" t="str" cm="1">
        <f t="array" ref="N742">_xlfn.SWITCH(E742,"Delhi","North","Chennai","South","Hyderabad","South","Mumbai","Central","Bangalore","South")</f>
        <v>North</v>
      </c>
      <c r="O742" s="12">
        <v>189790.03</v>
      </c>
      <c r="P742" s="4">
        <f>Table1[[#This Row],[Delivery_Date]]-Table1[[#This Row],[Order_Date]]</f>
        <v>9</v>
      </c>
      <c r="Q742" s="4" t="str">
        <f>IF(Table1[[#This Row],[Delivery delay days]]&gt;5,"delay","on time")</f>
        <v>delay</v>
      </c>
      <c r="R742" s="10">
        <f>DATEVALUE(Table1[[#This Row],[Delivery_Date]])</f>
        <v>45179</v>
      </c>
      <c r="S742" s="10">
        <f>DATEVALUE(Table1[[#This Row],[Order_Date]])</f>
        <v>45170</v>
      </c>
      <c r="T742" s="4" t="str" cm="1">
        <f t="array" ref="T742">_xlfn.IFS(Table1[[#This Row],[Inventory_Level]]&lt;=200,"low",Table1[[#This Row],[Inventory_Level]]&gt;=700,"high",Table1[[#This Row],[Inventory_Level]]&gt;200,"medium")</f>
        <v>medium</v>
      </c>
    </row>
    <row r="743" spans="1:20" x14ac:dyDescent="0.35">
      <c r="A743" s="4">
        <v>742</v>
      </c>
      <c r="B743" s="4" t="s">
        <v>15</v>
      </c>
      <c r="C743" s="4" t="s">
        <v>24</v>
      </c>
      <c r="D743" s="4" t="s">
        <v>45</v>
      </c>
      <c r="E743" s="4" t="s">
        <v>18</v>
      </c>
      <c r="F743" s="10" t="s">
        <v>197</v>
      </c>
      <c r="G743" s="11" t="s">
        <v>417</v>
      </c>
      <c r="H743" s="4">
        <v>5</v>
      </c>
      <c r="I743" s="12">
        <v>15843.78</v>
      </c>
      <c r="J743" s="12">
        <v>79218.899999999994</v>
      </c>
      <c r="K743" s="12">
        <v>1828.6</v>
      </c>
      <c r="L743" s="4">
        <v>986</v>
      </c>
      <c r="M743" s="4" t="s">
        <v>21</v>
      </c>
      <c r="N743" s="4" t="str" cm="1">
        <f t="array" ref="N743">_xlfn.SWITCH(E743,"Delhi","North","Chennai","South","Hyderabad","South","Mumbai","Central","Bangalore","South")</f>
        <v>North</v>
      </c>
      <c r="O743" s="12">
        <v>4347.28</v>
      </c>
      <c r="P743" s="4">
        <f>Table1[[#This Row],[Delivery_Date]]-Table1[[#This Row],[Order_Date]]</f>
        <v>12</v>
      </c>
      <c r="Q743" s="4" t="str">
        <f>IF(Table1[[#This Row],[Delivery delay days]]&gt;5,"delay","on time")</f>
        <v>delay</v>
      </c>
      <c r="R743" s="10">
        <f>DATEVALUE(Table1[[#This Row],[Delivery_Date]])</f>
        <v>44983</v>
      </c>
      <c r="S743" s="10">
        <f>DATEVALUE(Table1[[#This Row],[Order_Date]])</f>
        <v>44971</v>
      </c>
      <c r="T743" s="4" t="str" cm="1">
        <f t="array" ref="T743">_xlfn.IFS(Table1[[#This Row],[Inventory_Level]]&lt;=200,"low",Table1[[#This Row],[Inventory_Level]]&gt;=700,"high",Table1[[#This Row],[Inventory_Level]]&gt;200,"medium")</f>
        <v>high</v>
      </c>
    </row>
    <row r="744" spans="1:20" x14ac:dyDescent="0.35">
      <c r="A744" s="4">
        <v>743</v>
      </c>
      <c r="B744" s="4" t="s">
        <v>15</v>
      </c>
      <c r="C744" s="4" t="s">
        <v>38</v>
      </c>
      <c r="D744" s="4" t="s">
        <v>39</v>
      </c>
      <c r="E744" s="4" t="s">
        <v>52</v>
      </c>
      <c r="F744" s="10" t="s">
        <v>212</v>
      </c>
      <c r="G744" s="11" t="s">
        <v>396</v>
      </c>
      <c r="H744" s="4">
        <v>19</v>
      </c>
      <c r="I744" s="12">
        <v>26305.78</v>
      </c>
      <c r="J744" s="12">
        <v>499809.82</v>
      </c>
      <c r="K744" s="12">
        <v>3199.11</v>
      </c>
      <c r="L744" s="4">
        <v>83</v>
      </c>
      <c r="M744" s="4" t="s">
        <v>21</v>
      </c>
      <c r="N744" s="4" t="str" cm="1">
        <f t="array" ref="N744">_xlfn.SWITCH(E744,"Delhi","North","Chennai","South","Hyderabad","South","Mumbai","Central","Bangalore","South")</f>
        <v>Central</v>
      </c>
      <c r="O744" s="12">
        <v>62231.87</v>
      </c>
      <c r="P744" s="4">
        <f>Table1[[#This Row],[Delivery_Date]]-Table1[[#This Row],[Order_Date]]</f>
        <v>14</v>
      </c>
      <c r="Q744" s="4" t="str">
        <f>IF(Table1[[#This Row],[Delivery delay days]]&gt;5,"delay","on time")</f>
        <v>delay</v>
      </c>
      <c r="R744" s="10">
        <f>DATEVALUE(Table1[[#This Row],[Delivery_Date]])</f>
        <v>45255</v>
      </c>
      <c r="S744" s="10">
        <f>DATEVALUE(Table1[[#This Row],[Order_Date]])</f>
        <v>45241</v>
      </c>
      <c r="T744" s="4" t="str" cm="1">
        <f t="array" ref="T744">_xlfn.IFS(Table1[[#This Row],[Inventory_Level]]&lt;=200,"low",Table1[[#This Row],[Inventory_Level]]&gt;=700,"high",Table1[[#This Row],[Inventory_Level]]&gt;200,"medium")</f>
        <v>low</v>
      </c>
    </row>
    <row r="745" spans="1:20" x14ac:dyDescent="0.35">
      <c r="A745" s="4">
        <v>744</v>
      </c>
      <c r="B745" s="4" t="s">
        <v>31</v>
      </c>
      <c r="C745" s="4" t="s">
        <v>38</v>
      </c>
      <c r="D745" s="4" t="s">
        <v>45</v>
      </c>
      <c r="E745" s="4" t="s">
        <v>60</v>
      </c>
      <c r="F745" s="10" t="s">
        <v>389</v>
      </c>
      <c r="G745" s="11" t="s">
        <v>199</v>
      </c>
      <c r="H745" s="4">
        <v>29</v>
      </c>
      <c r="I745" s="12">
        <v>25265.87</v>
      </c>
      <c r="J745" s="12">
        <v>732710.23</v>
      </c>
      <c r="K745" s="12">
        <v>146.87</v>
      </c>
      <c r="L745" s="4">
        <v>361</v>
      </c>
      <c r="M745" s="4" t="s">
        <v>21</v>
      </c>
      <c r="N745" s="4" t="str" cm="1">
        <f t="array" ref="N745">_xlfn.SWITCH(E745,"Delhi","North","Chennai","South","Hyderabad","South","Mumbai","Central","Bangalore","South")</f>
        <v>South</v>
      </c>
      <c r="O745" s="12">
        <v>172626.83</v>
      </c>
      <c r="P745" s="4">
        <f>Table1[[#This Row],[Delivery_Date]]-Table1[[#This Row],[Order_Date]]</f>
        <v>1</v>
      </c>
      <c r="Q745" s="4" t="str">
        <f>IF(Table1[[#This Row],[Delivery delay days]]&gt;5,"delay","on time")</f>
        <v>on time</v>
      </c>
      <c r="R745" s="10">
        <f>DATEVALUE(Table1[[#This Row],[Delivery_Date]])</f>
        <v>45110</v>
      </c>
      <c r="S745" s="10">
        <f>DATEVALUE(Table1[[#This Row],[Order_Date]])</f>
        <v>45109</v>
      </c>
      <c r="T745" s="4" t="str" cm="1">
        <f t="array" ref="T745">_xlfn.IFS(Table1[[#This Row],[Inventory_Level]]&lt;=200,"low",Table1[[#This Row],[Inventory_Level]]&gt;=700,"high",Table1[[#This Row],[Inventory_Level]]&gt;200,"medium")</f>
        <v>medium</v>
      </c>
    </row>
    <row r="746" spans="1:20" x14ac:dyDescent="0.35">
      <c r="A746" s="4">
        <v>745</v>
      </c>
      <c r="B746" s="4" t="s">
        <v>23</v>
      </c>
      <c r="C746" s="4" t="s">
        <v>16</v>
      </c>
      <c r="D746" s="4" t="s">
        <v>45</v>
      </c>
      <c r="E746" s="4" t="s">
        <v>60</v>
      </c>
      <c r="F746" s="10" t="s">
        <v>215</v>
      </c>
      <c r="G746" s="11" t="s">
        <v>104</v>
      </c>
      <c r="H746" s="4">
        <v>15</v>
      </c>
      <c r="I746" s="12">
        <v>33688.26</v>
      </c>
      <c r="J746" s="12">
        <v>505323.9</v>
      </c>
      <c r="K746" s="12">
        <v>1588.57</v>
      </c>
      <c r="L746" s="4">
        <v>497</v>
      </c>
      <c r="M746" s="4" t="s">
        <v>35</v>
      </c>
      <c r="N746" s="4" t="str" cm="1">
        <f t="array" ref="N746">_xlfn.SWITCH(E746,"Delhi","North","Chennai","South","Hyderabad","South","Mumbai","Central","Bangalore","South")</f>
        <v>South</v>
      </c>
      <c r="O746" s="12">
        <v>77814.67</v>
      </c>
      <c r="P746" s="4">
        <f>Table1[[#This Row],[Delivery_Date]]-Table1[[#This Row],[Order_Date]]</f>
        <v>11</v>
      </c>
      <c r="Q746" s="4" t="str">
        <f>IF(Table1[[#This Row],[Delivery delay days]]&gt;5,"delay","on time")</f>
        <v>delay</v>
      </c>
      <c r="R746" s="10">
        <f>DATEVALUE(Table1[[#This Row],[Delivery_Date]])</f>
        <v>45006</v>
      </c>
      <c r="S746" s="10">
        <f>DATEVALUE(Table1[[#This Row],[Order_Date]])</f>
        <v>44995</v>
      </c>
      <c r="T746" s="4" t="str" cm="1">
        <f t="array" ref="T746">_xlfn.IFS(Table1[[#This Row],[Inventory_Level]]&lt;=200,"low",Table1[[#This Row],[Inventory_Level]]&gt;=700,"high",Table1[[#This Row],[Inventory_Level]]&gt;200,"medium")</f>
        <v>medium</v>
      </c>
    </row>
    <row r="747" spans="1:20" x14ac:dyDescent="0.35">
      <c r="A747" s="4">
        <v>746</v>
      </c>
      <c r="B747" s="4" t="s">
        <v>23</v>
      </c>
      <c r="C747" s="4" t="s">
        <v>24</v>
      </c>
      <c r="D747" s="4" t="s">
        <v>17</v>
      </c>
      <c r="E747" s="4" t="s">
        <v>60</v>
      </c>
      <c r="F747" s="10" t="s">
        <v>211</v>
      </c>
      <c r="G747" s="11" t="s">
        <v>40</v>
      </c>
      <c r="H747" s="4">
        <v>29</v>
      </c>
      <c r="I747" s="12">
        <v>19746.72</v>
      </c>
      <c r="J747" s="12">
        <v>572654.88</v>
      </c>
      <c r="K747" s="12">
        <v>4774.7299999999996</v>
      </c>
      <c r="L747" s="4">
        <v>127</v>
      </c>
      <c r="M747" s="4" t="s">
        <v>35</v>
      </c>
      <c r="N747" s="4" t="str" cm="1">
        <f t="array" ref="N747">_xlfn.SWITCH(E747,"Delhi","North","Chennai","South","Hyderabad","South","Mumbai","Central","Bangalore","South")</f>
        <v>South</v>
      </c>
      <c r="O747" s="12">
        <v>124297.56</v>
      </c>
      <c r="P747" s="4">
        <f>Table1[[#This Row],[Delivery_Date]]-Table1[[#This Row],[Order_Date]]</f>
        <v>13</v>
      </c>
      <c r="Q747" s="4" t="str">
        <f>IF(Table1[[#This Row],[Delivery delay days]]&gt;5,"delay","on time")</f>
        <v>delay</v>
      </c>
      <c r="R747" s="10">
        <f>DATEVALUE(Table1[[#This Row],[Delivery_Date]])</f>
        <v>45033</v>
      </c>
      <c r="S747" s="10">
        <f>DATEVALUE(Table1[[#This Row],[Order_Date]])</f>
        <v>45020</v>
      </c>
      <c r="T747" s="4" t="str" cm="1">
        <f t="array" ref="T747">_xlfn.IFS(Table1[[#This Row],[Inventory_Level]]&lt;=200,"low",Table1[[#This Row],[Inventory_Level]]&gt;=700,"high",Table1[[#This Row],[Inventory_Level]]&gt;200,"medium")</f>
        <v>low</v>
      </c>
    </row>
    <row r="748" spans="1:20" x14ac:dyDescent="0.35">
      <c r="A748" s="4">
        <v>747</v>
      </c>
      <c r="B748" s="4" t="s">
        <v>37</v>
      </c>
      <c r="C748" s="4" t="s">
        <v>24</v>
      </c>
      <c r="D748" s="4" t="s">
        <v>39</v>
      </c>
      <c r="E748" s="4" t="s">
        <v>18</v>
      </c>
      <c r="F748" s="10" t="s">
        <v>321</v>
      </c>
      <c r="G748" s="11" t="s">
        <v>346</v>
      </c>
      <c r="H748" s="4">
        <v>25</v>
      </c>
      <c r="I748" s="12">
        <v>5575.77</v>
      </c>
      <c r="J748" s="12">
        <v>139394.25</v>
      </c>
      <c r="K748" s="12">
        <v>1669.67</v>
      </c>
      <c r="L748" s="4">
        <v>688</v>
      </c>
      <c r="M748" s="4" t="s">
        <v>29</v>
      </c>
      <c r="N748" s="4" t="str" cm="1">
        <f t="array" ref="N748">_xlfn.SWITCH(E748,"Delhi","North","Chennai","South","Hyderabad","South","Mumbai","Central","Bangalore","South")</f>
        <v>North</v>
      </c>
      <c r="O748" s="12">
        <v>20874.25</v>
      </c>
      <c r="P748" s="4">
        <f>Table1[[#This Row],[Delivery_Date]]-Table1[[#This Row],[Order_Date]]</f>
        <v>1</v>
      </c>
      <c r="Q748" s="4" t="str">
        <f>IF(Table1[[#This Row],[Delivery delay days]]&gt;5,"delay","on time")</f>
        <v>on time</v>
      </c>
      <c r="R748" s="10">
        <f>DATEVALUE(Table1[[#This Row],[Delivery_Date]])</f>
        <v>45086</v>
      </c>
      <c r="S748" s="10">
        <f>DATEVALUE(Table1[[#This Row],[Order_Date]])</f>
        <v>45085</v>
      </c>
      <c r="T748" s="4" t="str" cm="1">
        <f t="array" ref="T748">_xlfn.IFS(Table1[[#This Row],[Inventory_Level]]&lt;=200,"low",Table1[[#This Row],[Inventory_Level]]&gt;=700,"high",Table1[[#This Row],[Inventory_Level]]&gt;200,"medium")</f>
        <v>medium</v>
      </c>
    </row>
    <row r="749" spans="1:20" x14ac:dyDescent="0.35">
      <c r="A749" s="4">
        <v>748</v>
      </c>
      <c r="B749" s="4" t="s">
        <v>37</v>
      </c>
      <c r="C749" s="4" t="s">
        <v>38</v>
      </c>
      <c r="D749" s="4" t="s">
        <v>25</v>
      </c>
      <c r="E749" s="4" t="s">
        <v>26</v>
      </c>
      <c r="F749" s="10" t="s">
        <v>393</v>
      </c>
      <c r="G749" s="11" t="s">
        <v>194</v>
      </c>
      <c r="H749" s="4">
        <v>38</v>
      </c>
      <c r="I749" s="12">
        <v>23896.98</v>
      </c>
      <c r="J749" s="12">
        <v>908085.24</v>
      </c>
      <c r="K749" s="12">
        <v>184.06</v>
      </c>
      <c r="L749" s="4">
        <v>978</v>
      </c>
      <c r="M749" s="4" t="s">
        <v>21</v>
      </c>
      <c r="N749" s="4" t="str" cm="1">
        <f t="array" ref="N749">_xlfn.SWITCH(E749,"Delhi","North","Chennai","South","Hyderabad","South","Mumbai","Central","Bangalore","South")</f>
        <v>South</v>
      </c>
      <c r="O749" s="12">
        <v>147614.85999999999</v>
      </c>
      <c r="P749" s="4">
        <f>Table1[[#This Row],[Delivery_Date]]-Table1[[#This Row],[Order_Date]]</f>
        <v>13</v>
      </c>
      <c r="Q749" s="4" t="str">
        <f>IF(Table1[[#This Row],[Delivery delay days]]&gt;5,"delay","on time")</f>
        <v>delay</v>
      </c>
      <c r="R749" s="10">
        <f>DATEVALUE(Table1[[#This Row],[Delivery_Date]])</f>
        <v>45214</v>
      </c>
      <c r="S749" s="10">
        <f>DATEVALUE(Table1[[#This Row],[Order_Date]])</f>
        <v>45201</v>
      </c>
      <c r="T749" s="4" t="str" cm="1">
        <f t="array" ref="T749">_xlfn.IFS(Table1[[#This Row],[Inventory_Level]]&lt;=200,"low",Table1[[#This Row],[Inventory_Level]]&gt;=700,"high",Table1[[#This Row],[Inventory_Level]]&gt;200,"medium")</f>
        <v>high</v>
      </c>
    </row>
    <row r="750" spans="1:20" x14ac:dyDescent="0.35">
      <c r="A750" s="4">
        <v>749</v>
      </c>
      <c r="B750" s="4" t="s">
        <v>23</v>
      </c>
      <c r="C750" s="4" t="s">
        <v>38</v>
      </c>
      <c r="D750" s="4" t="s">
        <v>17</v>
      </c>
      <c r="E750" s="4" t="s">
        <v>46</v>
      </c>
      <c r="F750" s="10" t="s">
        <v>331</v>
      </c>
      <c r="G750" s="11" t="s">
        <v>196</v>
      </c>
      <c r="H750" s="4">
        <v>4</v>
      </c>
      <c r="I750" s="12">
        <v>39272.800000000003</v>
      </c>
      <c r="J750" s="12">
        <v>157091.20000000001</v>
      </c>
      <c r="K750" s="12">
        <v>2347.94</v>
      </c>
      <c r="L750" s="4">
        <v>543</v>
      </c>
      <c r="M750" s="4" t="s">
        <v>29</v>
      </c>
      <c r="N750" s="4" t="str" cm="1">
        <f t="array" ref="N750">_xlfn.SWITCH(E750,"Delhi","North","Chennai","South","Hyderabad","South","Mumbai","Central","Bangalore","South")</f>
        <v>South</v>
      </c>
      <c r="O750" s="12">
        <v>8713.27</v>
      </c>
      <c r="P750" s="4">
        <f>Table1[[#This Row],[Delivery_Date]]-Table1[[#This Row],[Order_Date]]</f>
        <v>3</v>
      </c>
      <c r="Q750" s="4" t="str">
        <f>IF(Table1[[#This Row],[Delivery delay days]]&gt;5,"delay","on time")</f>
        <v>on time</v>
      </c>
      <c r="R750" s="10">
        <f>DATEVALUE(Table1[[#This Row],[Delivery_Date]])</f>
        <v>44935</v>
      </c>
      <c r="S750" s="10">
        <f>DATEVALUE(Table1[[#This Row],[Order_Date]])</f>
        <v>44932</v>
      </c>
      <c r="T750" s="4" t="str" cm="1">
        <f t="array" ref="T750">_xlfn.IFS(Table1[[#This Row],[Inventory_Level]]&lt;=200,"low",Table1[[#This Row],[Inventory_Level]]&gt;=700,"high",Table1[[#This Row],[Inventory_Level]]&gt;200,"medium")</f>
        <v>medium</v>
      </c>
    </row>
    <row r="751" spans="1:20" x14ac:dyDescent="0.35">
      <c r="A751" s="4">
        <v>750</v>
      </c>
      <c r="B751" s="4" t="s">
        <v>23</v>
      </c>
      <c r="C751" s="4" t="s">
        <v>38</v>
      </c>
      <c r="D751" s="4" t="s">
        <v>39</v>
      </c>
      <c r="E751" s="4" t="s">
        <v>52</v>
      </c>
      <c r="F751" s="10" t="s">
        <v>236</v>
      </c>
      <c r="G751" s="11" t="s">
        <v>418</v>
      </c>
      <c r="H751" s="4">
        <v>53</v>
      </c>
      <c r="I751" s="12">
        <v>1211.67</v>
      </c>
      <c r="J751" s="12">
        <v>64218.51</v>
      </c>
      <c r="K751" s="12">
        <v>1146.7</v>
      </c>
      <c r="L751" s="4">
        <v>865</v>
      </c>
      <c r="M751" s="4" t="s">
        <v>29</v>
      </c>
      <c r="N751" s="4" t="str" cm="1">
        <f t="array" ref="N751">_xlfn.SWITCH(E751,"Delhi","North","Chennai","South","Hyderabad","South","Mumbai","Central","Bangalore","South")</f>
        <v>Central</v>
      </c>
      <c r="O751" s="12">
        <v>14307.7</v>
      </c>
      <c r="P751" s="4">
        <f>Table1[[#This Row],[Delivery_Date]]-Table1[[#This Row],[Order_Date]]</f>
        <v>10</v>
      </c>
      <c r="Q751" s="4" t="str">
        <f>IF(Table1[[#This Row],[Delivery delay days]]&gt;5,"delay","on time")</f>
        <v>delay</v>
      </c>
      <c r="R751" s="10">
        <f>DATEVALUE(Table1[[#This Row],[Delivery_Date]])</f>
        <v>45300</v>
      </c>
      <c r="S751" s="10">
        <f>DATEVALUE(Table1[[#This Row],[Order_Date]])</f>
        <v>45290</v>
      </c>
      <c r="T751" s="4" t="str" cm="1">
        <f t="array" ref="T751">_xlfn.IFS(Table1[[#This Row],[Inventory_Level]]&lt;=200,"low",Table1[[#This Row],[Inventory_Level]]&gt;=700,"high",Table1[[#This Row],[Inventory_Level]]&gt;200,"medium")</f>
        <v>high</v>
      </c>
    </row>
    <row r="752" spans="1:20" x14ac:dyDescent="0.35">
      <c r="A752" s="4">
        <v>751</v>
      </c>
      <c r="B752" s="4" t="s">
        <v>37</v>
      </c>
      <c r="C752" s="4" t="s">
        <v>38</v>
      </c>
      <c r="D752" s="4" t="s">
        <v>32</v>
      </c>
      <c r="E752" s="4" t="s">
        <v>60</v>
      </c>
      <c r="F752" s="10" t="s">
        <v>202</v>
      </c>
      <c r="G752" s="11" t="s">
        <v>214</v>
      </c>
      <c r="H752" s="4">
        <v>82</v>
      </c>
      <c r="I752" s="12">
        <v>39723.79</v>
      </c>
      <c r="J752" s="12">
        <v>3257350.78</v>
      </c>
      <c r="K752" s="12">
        <v>4649.3</v>
      </c>
      <c r="L752" s="4">
        <v>998</v>
      </c>
      <c r="M752" s="4" t="s">
        <v>42</v>
      </c>
      <c r="N752" s="4" t="str" cm="1">
        <f t="array" ref="N752">_xlfn.SWITCH(E752,"Delhi","North","Chennai","South","Hyderabad","South","Mumbai","Central","Bangalore","South")</f>
        <v>South</v>
      </c>
      <c r="O752" s="12">
        <v>271554.75</v>
      </c>
      <c r="P752" s="4">
        <f>Table1[[#This Row],[Delivery_Date]]-Table1[[#This Row],[Order_Date]]</f>
        <v>14</v>
      </c>
      <c r="Q752" s="4" t="str">
        <f>IF(Table1[[#This Row],[Delivery delay days]]&gt;5,"delay","on time")</f>
        <v>delay</v>
      </c>
      <c r="R752" s="10">
        <f>DATEVALUE(Table1[[#This Row],[Delivery_Date]])</f>
        <v>45015</v>
      </c>
      <c r="S752" s="10">
        <f>DATEVALUE(Table1[[#This Row],[Order_Date]])</f>
        <v>45001</v>
      </c>
      <c r="T752" s="4" t="str" cm="1">
        <f t="array" ref="T752">_xlfn.IFS(Table1[[#This Row],[Inventory_Level]]&lt;=200,"low",Table1[[#This Row],[Inventory_Level]]&gt;=700,"high",Table1[[#This Row],[Inventory_Level]]&gt;200,"medium")</f>
        <v>high</v>
      </c>
    </row>
    <row r="753" spans="1:20" x14ac:dyDescent="0.35">
      <c r="A753" s="4">
        <v>752</v>
      </c>
      <c r="B753" s="4" t="s">
        <v>23</v>
      </c>
      <c r="C753" s="4" t="s">
        <v>24</v>
      </c>
      <c r="D753" s="4" t="s">
        <v>32</v>
      </c>
      <c r="E753" s="4" t="s">
        <v>18</v>
      </c>
      <c r="F753" s="10" t="s">
        <v>63</v>
      </c>
      <c r="G753" s="11" t="s">
        <v>169</v>
      </c>
      <c r="H753" s="4">
        <v>28</v>
      </c>
      <c r="I753" s="12">
        <v>28176.43</v>
      </c>
      <c r="J753" s="12">
        <v>788940.04</v>
      </c>
      <c r="K753" s="12">
        <v>4829.34</v>
      </c>
      <c r="L753" s="4">
        <v>711</v>
      </c>
      <c r="M753" s="4" t="s">
        <v>21</v>
      </c>
      <c r="N753" s="4" t="str" cm="1">
        <f t="array" ref="N753">_xlfn.SWITCH(E753,"Delhi","North","Chennai","South","Hyderabad","South","Mumbai","Central","Bangalore","South")</f>
        <v>North</v>
      </c>
      <c r="O753" s="12">
        <v>143060.62</v>
      </c>
      <c r="P753" s="4">
        <f>Table1[[#This Row],[Delivery_Date]]-Table1[[#This Row],[Order_Date]]</f>
        <v>6</v>
      </c>
      <c r="Q753" s="4" t="str">
        <f>IF(Table1[[#This Row],[Delivery delay days]]&gt;5,"delay","on time")</f>
        <v>delay</v>
      </c>
      <c r="R753" s="10">
        <f>DATEVALUE(Table1[[#This Row],[Delivery_Date]])</f>
        <v>45088</v>
      </c>
      <c r="S753" s="10">
        <f>DATEVALUE(Table1[[#This Row],[Order_Date]])</f>
        <v>45082</v>
      </c>
      <c r="T753" s="4" t="str" cm="1">
        <f t="array" ref="T753">_xlfn.IFS(Table1[[#This Row],[Inventory_Level]]&lt;=200,"low",Table1[[#This Row],[Inventory_Level]]&gt;=700,"high",Table1[[#This Row],[Inventory_Level]]&gt;200,"medium")</f>
        <v>high</v>
      </c>
    </row>
    <row r="754" spans="1:20" x14ac:dyDescent="0.35">
      <c r="A754" s="4">
        <v>753</v>
      </c>
      <c r="B754" s="4" t="s">
        <v>44</v>
      </c>
      <c r="C754" s="4" t="s">
        <v>38</v>
      </c>
      <c r="D754" s="4" t="s">
        <v>39</v>
      </c>
      <c r="E754" s="4" t="s">
        <v>26</v>
      </c>
      <c r="F754" s="10" t="s">
        <v>71</v>
      </c>
      <c r="G754" s="11" t="s">
        <v>280</v>
      </c>
      <c r="H754" s="4">
        <v>28</v>
      </c>
      <c r="I754" s="12">
        <v>17046.400000000001</v>
      </c>
      <c r="J754" s="12">
        <v>477299.20000000001</v>
      </c>
      <c r="K754" s="12">
        <v>2791.73</v>
      </c>
      <c r="L754" s="4">
        <v>427</v>
      </c>
      <c r="M754" s="4" t="s">
        <v>29</v>
      </c>
      <c r="N754" s="4" t="str" cm="1">
        <f t="array" ref="N754">_xlfn.SWITCH(E754,"Delhi","North","Chennai","South","Hyderabad","South","Mumbai","Central","Bangalore","South")</f>
        <v>South</v>
      </c>
      <c r="O754" s="12">
        <v>53314.19</v>
      </c>
      <c r="P754" s="4">
        <f>Table1[[#This Row],[Delivery_Date]]-Table1[[#This Row],[Order_Date]]</f>
        <v>7</v>
      </c>
      <c r="Q754" s="4" t="str">
        <f>IF(Table1[[#This Row],[Delivery delay days]]&gt;5,"delay","on time")</f>
        <v>delay</v>
      </c>
      <c r="R754" s="10">
        <f>DATEVALUE(Table1[[#This Row],[Delivery_Date]])</f>
        <v>45267</v>
      </c>
      <c r="S754" s="10">
        <f>DATEVALUE(Table1[[#This Row],[Order_Date]])</f>
        <v>45260</v>
      </c>
      <c r="T754" s="4" t="str" cm="1">
        <f t="array" ref="T754">_xlfn.IFS(Table1[[#This Row],[Inventory_Level]]&lt;=200,"low",Table1[[#This Row],[Inventory_Level]]&gt;=700,"high",Table1[[#This Row],[Inventory_Level]]&gt;200,"medium")</f>
        <v>medium</v>
      </c>
    </row>
    <row r="755" spans="1:20" x14ac:dyDescent="0.35">
      <c r="A755" s="4">
        <v>754</v>
      </c>
      <c r="B755" s="4" t="s">
        <v>65</v>
      </c>
      <c r="C755" s="4" t="s">
        <v>24</v>
      </c>
      <c r="D755" s="4" t="s">
        <v>25</v>
      </c>
      <c r="E755" s="4" t="s">
        <v>18</v>
      </c>
      <c r="F755" s="10" t="s">
        <v>162</v>
      </c>
      <c r="G755" s="11" t="s">
        <v>66</v>
      </c>
      <c r="H755" s="4">
        <v>44</v>
      </c>
      <c r="I755" s="12">
        <v>4811.3999999999996</v>
      </c>
      <c r="J755" s="12">
        <v>211701.6</v>
      </c>
      <c r="K755" s="12">
        <v>1402.92</v>
      </c>
      <c r="L755" s="4">
        <v>216</v>
      </c>
      <c r="M755" s="4" t="s">
        <v>29</v>
      </c>
      <c r="N755" s="4" t="str" cm="1">
        <f t="array" ref="N755">_xlfn.SWITCH(E755,"Delhi","North","Chennai","South","Hyderabad","South","Mumbai","Central","Bangalore","South")</f>
        <v>North</v>
      </c>
      <c r="O755" s="12">
        <v>20318.93</v>
      </c>
      <c r="P755" s="4">
        <f>Table1[[#This Row],[Delivery_Date]]-Table1[[#This Row],[Order_Date]]</f>
        <v>4</v>
      </c>
      <c r="Q755" s="4" t="str">
        <f>IF(Table1[[#This Row],[Delivery delay days]]&gt;5,"delay","on time")</f>
        <v>on time</v>
      </c>
      <c r="R755" s="10">
        <f>DATEVALUE(Table1[[#This Row],[Delivery_Date]])</f>
        <v>45169</v>
      </c>
      <c r="S755" s="10">
        <f>DATEVALUE(Table1[[#This Row],[Order_Date]])</f>
        <v>45165</v>
      </c>
      <c r="T755" s="4" t="str" cm="1">
        <f t="array" ref="T755">_xlfn.IFS(Table1[[#This Row],[Inventory_Level]]&lt;=200,"low",Table1[[#This Row],[Inventory_Level]]&gt;=700,"high",Table1[[#This Row],[Inventory_Level]]&gt;200,"medium")</f>
        <v>medium</v>
      </c>
    </row>
    <row r="756" spans="1:20" x14ac:dyDescent="0.35">
      <c r="A756" s="4">
        <v>755</v>
      </c>
      <c r="B756" s="4" t="s">
        <v>31</v>
      </c>
      <c r="C756" s="4" t="s">
        <v>38</v>
      </c>
      <c r="D756" s="4" t="s">
        <v>17</v>
      </c>
      <c r="E756" s="4" t="s">
        <v>18</v>
      </c>
      <c r="F756" s="10" t="s">
        <v>228</v>
      </c>
      <c r="G756" s="11" t="s">
        <v>41</v>
      </c>
      <c r="H756" s="4">
        <v>58</v>
      </c>
      <c r="I756" s="12">
        <v>37575.19</v>
      </c>
      <c r="J756" s="12">
        <v>2179361.02</v>
      </c>
      <c r="K756" s="12">
        <v>3802.55</v>
      </c>
      <c r="L756" s="4">
        <v>102</v>
      </c>
      <c r="M756" s="4" t="s">
        <v>29</v>
      </c>
      <c r="N756" s="4" t="str" cm="1">
        <f t="array" ref="N756">_xlfn.SWITCH(E756,"Delhi","North","Chennai","South","Hyderabad","South","Mumbai","Central","Bangalore","South")</f>
        <v>North</v>
      </c>
      <c r="O756" s="12">
        <v>412251.2</v>
      </c>
      <c r="P756" s="4">
        <f>Table1[[#This Row],[Delivery_Date]]-Table1[[#This Row],[Order_Date]]</f>
        <v>14</v>
      </c>
      <c r="Q756" s="4" t="str">
        <f>IF(Table1[[#This Row],[Delivery delay days]]&gt;5,"delay","on time")</f>
        <v>delay</v>
      </c>
      <c r="R756" s="10">
        <f>DATEVALUE(Table1[[#This Row],[Delivery_Date]])</f>
        <v>45038</v>
      </c>
      <c r="S756" s="10">
        <f>DATEVALUE(Table1[[#This Row],[Order_Date]])</f>
        <v>45024</v>
      </c>
      <c r="T756" s="4" t="str" cm="1">
        <f t="array" ref="T756">_xlfn.IFS(Table1[[#This Row],[Inventory_Level]]&lt;=200,"low",Table1[[#This Row],[Inventory_Level]]&gt;=700,"high",Table1[[#This Row],[Inventory_Level]]&gt;200,"medium")</f>
        <v>low</v>
      </c>
    </row>
    <row r="757" spans="1:20" x14ac:dyDescent="0.35">
      <c r="A757" s="4">
        <v>756</v>
      </c>
      <c r="B757" s="4" t="s">
        <v>44</v>
      </c>
      <c r="C757" s="4" t="s">
        <v>16</v>
      </c>
      <c r="D757" s="4" t="s">
        <v>32</v>
      </c>
      <c r="E757" s="4" t="s">
        <v>26</v>
      </c>
      <c r="F757" s="10" t="s">
        <v>401</v>
      </c>
      <c r="G757" s="11" t="s">
        <v>328</v>
      </c>
      <c r="H757" s="4">
        <v>45</v>
      </c>
      <c r="I757" s="12">
        <v>42779.69</v>
      </c>
      <c r="J757" s="12">
        <v>1925086.05</v>
      </c>
      <c r="K757" s="12">
        <v>701.88</v>
      </c>
      <c r="L757" s="4">
        <v>426</v>
      </c>
      <c r="M757" s="4" t="s">
        <v>21</v>
      </c>
      <c r="N757" s="4" t="str" cm="1">
        <f t="array" ref="N757">_xlfn.SWITCH(E757,"Delhi","North","Chennai","South","Hyderabad","South","Mumbai","Central","Bangalore","South")</f>
        <v>South</v>
      </c>
      <c r="O757" s="12">
        <v>418634.51</v>
      </c>
      <c r="P757" s="4">
        <f>Table1[[#This Row],[Delivery_Date]]-Table1[[#This Row],[Order_Date]]</f>
        <v>4</v>
      </c>
      <c r="Q757" s="4" t="str">
        <f>IF(Table1[[#This Row],[Delivery delay days]]&gt;5,"delay","on time")</f>
        <v>on time</v>
      </c>
      <c r="R757" s="10">
        <f>DATEVALUE(Table1[[#This Row],[Delivery_Date]])</f>
        <v>44942</v>
      </c>
      <c r="S757" s="10">
        <f>DATEVALUE(Table1[[#This Row],[Order_Date]])</f>
        <v>44938</v>
      </c>
      <c r="T757" s="4" t="str" cm="1">
        <f t="array" ref="T757">_xlfn.IFS(Table1[[#This Row],[Inventory_Level]]&lt;=200,"low",Table1[[#This Row],[Inventory_Level]]&gt;=700,"high",Table1[[#This Row],[Inventory_Level]]&gt;200,"medium")</f>
        <v>medium</v>
      </c>
    </row>
    <row r="758" spans="1:20" x14ac:dyDescent="0.35">
      <c r="A758" s="4">
        <v>757</v>
      </c>
      <c r="B758" s="4" t="s">
        <v>31</v>
      </c>
      <c r="C758" s="4" t="s">
        <v>38</v>
      </c>
      <c r="D758" s="4" t="s">
        <v>25</v>
      </c>
      <c r="E758" s="4" t="s">
        <v>18</v>
      </c>
      <c r="F758" s="10" t="s">
        <v>213</v>
      </c>
      <c r="G758" s="11" t="s">
        <v>375</v>
      </c>
      <c r="H758" s="4">
        <v>20</v>
      </c>
      <c r="I758" s="12">
        <v>4579.0200000000004</v>
      </c>
      <c r="J758" s="12">
        <v>91580.4</v>
      </c>
      <c r="K758" s="12">
        <v>2839.42</v>
      </c>
      <c r="L758" s="4">
        <v>133</v>
      </c>
      <c r="M758" s="4" t="s">
        <v>42</v>
      </c>
      <c r="N758" s="4" t="str" cm="1">
        <f t="array" ref="N758">_xlfn.SWITCH(E758,"Delhi","North","Chennai","South","Hyderabad","South","Mumbai","Central","Bangalore","South")</f>
        <v>North</v>
      </c>
      <c r="O758" s="12">
        <v>7944.3</v>
      </c>
      <c r="P758" s="4">
        <f>Table1[[#This Row],[Delivery_Date]]-Table1[[#This Row],[Order_Date]]</f>
        <v>2</v>
      </c>
      <c r="Q758" s="4" t="str">
        <f>IF(Table1[[#This Row],[Delivery delay days]]&gt;5,"delay","on time")</f>
        <v>on time</v>
      </c>
      <c r="R758" s="10">
        <f>DATEVALUE(Table1[[#This Row],[Delivery_Date]])</f>
        <v>45253</v>
      </c>
      <c r="S758" s="10">
        <f>DATEVALUE(Table1[[#This Row],[Order_Date]])</f>
        <v>45251</v>
      </c>
      <c r="T758" s="4" t="str" cm="1">
        <f t="array" ref="T758">_xlfn.IFS(Table1[[#This Row],[Inventory_Level]]&lt;=200,"low",Table1[[#This Row],[Inventory_Level]]&gt;=700,"high",Table1[[#This Row],[Inventory_Level]]&gt;200,"medium")</f>
        <v>low</v>
      </c>
    </row>
    <row r="759" spans="1:20" x14ac:dyDescent="0.35">
      <c r="A759" s="4">
        <v>758</v>
      </c>
      <c r="B759" s="4" t="s">
        <v>59</v>
      </c>
      <c r="C759" s="4" t="s">
        <v>16</v>
      </c>
      <c r="D759" s="4" t="s">
        <v>25</v>
      </c>
      <c r="E759" s="4" t="s">
        <v>18</v>
      </c>
      <c r="F759" s="10" t="s">
        <v>77</v>
      </c>
      <c r="G759" s="11" t="s">
        <v>290</v>
      </c>
      <c r="H759" s="4">
        <v>5</v>
      </c>
      <c r="I759" s="12">
        <v>39947.879999999997</v>
      </c>
      <c r="J759" s="12">
        <v>199739.4</v>
      </c>
      <c r="K759" s="12">
        <v>3607.05</v>
      </c>
      <c r="L759" s="4">
        <v>194</v>
      </c>
      <c r="M759" s="4" t="s">
        <v>42</v>
      </c>
      <c r="N759" s="4" t="str" cm="1">
        <f t="array" ref="N759">_xlfn.SWITCH(E759,"Delhi","North","Chennai","South","Hyderabad","South","Mumbai","Central","Bangalore","South")</f>
        <v>North</v>
      </c>
      <c r="O759" s="12">
        <v>42596.26</v>
      </c>
      <c r="P759" s="4">
        <f>Table1[[#This Row],[Delivery_Date]]-Table1[[#This Row],[Order_Date]]</f>
        <v>3</v>
      </c>
      <c r="Q759" s="4" t="str">
        <f>IF(Table1[[#This Row],[Delivery delay days]]&gt;5,"delay","on time")</f>
        <v>on time</v>
      </c>
      <c r="R759" s="10">
        <f>DATEVALUE(Table1[[#This Row],[Delivery_Date]])</f>
        <v>45207</v>
      </c>
      <c r="S759" s="10">
        <f>DATEVALUE(Table1[[#This Row],[Order_Date]])</f>
        <v>45204</v>
      </c>
      <c r="T759" s="4" t="str" cm="1">
        <f t="array" ref="T759">_xlfn.IFS(Table1[[#This Row],[Inventory_Level]]&lt;=200,"low",Table1[[#This Row],[Inventory_Level]]&gt;=700,"high",Table1[[#This Row],[Inventory_Level]]&gt;200,"medium")</f>
        <v>low</v>
      </c>
    </row>
    <row r="760" spans="1:20" x14ac:dyDescent="0.35">
      <c r="A760" s="4">
        <v>759</v>
      </c>
      <c r="B760" s="4" t="s">
        <v>59</v>
      </c>
      <c r="C760" s="4" t="s">
        <v>38</v>
      </c>
      <c r="D760" s="4" t="s">
        <v>45</v>
      </c>
      <c r="E760" s="4" t="s">
        <v>46</v>
      </c>
      <c r="F760" s="10" t="s">
        <v>169</v>
      </c>
      <c r="G760" s="11" t="s">
        <v>252</v>
      </c>
      <c r="H760" s="4">
        <v>82</v>
      </c>
      <c r="I760" s="12">
        <v>47681.63</v>
      </c>
      <c r="J760" s="12">
        <v>3909893.66</v>
      </c>
      <c r="K760" s="12">
        <v>1406.74</v>
      </c>
      <c r="L760" s="4">
        <v>298</v>
      </c>
      <c r="M760" s="4" t="s">
        <v>21</v>
      </c>
      <c r="N760" s="4" t="str" cm="1">
        <f t="array" ref="N760">_xlfn.SWITCH(E760,"Delhi","North","Chennai","South","Hyderabad","South","Mumbai","Central","Bangalore","South")</f>
        <v>South</v>
      </c>
      <c r="O760" s="12">
        <v>902963.6</v>
      </c>
      <c r="P760" s="4">
        <f>Table1[[#This Row],[Delivery_Date]]-Table1[[#This Row],[Order_Date]]</f>
        <v>1</v>
      </c>
      <c r="Q760" s="4" t="str">
        <f>IF(Table1[[#This Row],[Delivery delay days]]&gt;5,"delay","on time")</f>
        <v>on time</v>
      </c>
      <c r="R760" s="10">
        <f>DATEVALUE(Table1[[#This Row],[Delivery_Date]])</f>
        <v>45089</v>
      </c>
      <c r="S760" s="10">
        <f>DATEVALUE(Table1[[#This Row],[Order_Date]])</f>
        <v>45088</v>
      </c>
      <c r="T760" s="4" t="str" cm="1">
        <f t="array" ref="T760">_xlfn.IFS(Table1[[#This Row],[Inventory_Level]]&lt;=200,"low",Table1[[#This Row],[Inventory_Level]]&gt;=700,"high",Table1[[#This Row],[Inventory_Level]]&gt;200,"medium")</f>
        <v>medium</v>
      </c>
    </row>
    <row r="761" spans="1:20" x14ac:dyDescent="0.35">
      <c r="A761" s="4">
        <v>760</v>
      </c>
      <c r="B761" s="4" t="s">
        <v>44</v>
      </c>
      <c r="C761" s="4" t="s">
        <v>38</v>
      </c>
      <c r="D761" s="4" t="s">
        <v>25</v>
      </c>
      <c r="E761" s="4" t="s">
        <v>60</v>
      </c>
      <c r="F761" s="10" t="s">
        <v>68</v>
      </c>
      <c r="G761" s="11" t="s">
        <v>419</v>
      </c>
      <c r="H761" s="4">
        <v>16</v>
      </c>
      <c r="I761" s="12">
        <v>17231.990000000002</v>
      </c>
      <c r="J761" s="12">
        <v>275711.84000000003</v>
      </c>
      <c r="K761" s="12">
        <v>2265.0500000000002</v>
      </c>
      <c r="L761" s="4">
        <v>324</v>
      </c>
      <c r="M761" s="4" t="s">
        <v>42</v>
      </c>
      <c r="N761" s="4" t="str" cm="1">
        <f t="array" ref="N761">_xlfn.SWITCH(E761,"Delhi","North","Chennai","South","Hyderabad","South","Mumbai","Central","Bangalore","South")</f>
        <v>South</v>
      </c>
      <c r="O761" s="12">
        <v>19017.2</v>
      </c>
      <c r="P761" s="4">
        <f>Table1[[#This Row],[Delivery_Date]]-Table1[[#This Row],[Order_Date]]</f>
        <v>2</v>
      </c>
      <c r="Q761" s="4" t="str">
        <f>IF(Table1[[#This Row],[Delivery delay days]]&gt;5,"delay","on time")</f>
        <v>on time</v>
      </c>
      <c r="R761" s="10">
        <f>DATEVALUE(Table1[[#This Row],[Delivery_Date]])</f>
        <v>44929</v>
      </c>
      <c r="S761" s="10">
        <f>DATEVALUE(Table1[[#This Row],[Order_Date]])</f>
        <v>44927</v>
      </c>
      <c r="T761" s="4" t="str" cm="1">
        <f t="array" ref="T761">_xlfn.IFS(Table1[[#This Row],[Inventory_Level]]&lt;=200,"low",Table1[[#This Row],[Inventory_Level]]&gt;=700,"high",Table1[[#This Row],[Inventory_Level]]&gt;200,"medium")</f>
        <v>medium</v>
      </c>
    </row>
    <row r="762" spans="1:20" x14ac:dyDescent="0.35">
      <c r="A762" s="4">
        <v>761</v>
      </c>
      <c r="B762" s="4" t="s">
        <v>37</v>
      </c>
      <c r="C762" s="4" t="s">
        <v>38</v>
      </c>
      <c r="D762" s="4" t="s">
        <v>25</v>
      </c>
      <c r="E762" s="4" t="s">
        <v>60</v>
      </c>
      <c r="F762" s="10" t="s">
        <v>178</v>
      </c>
      <c r="G762" s="11" t="s">
        <v>183</v>
      </c>
      <c r="H762" s="4">
        <v>22</v>
      </c>
      <c r="I762" s="12">
        <v>41586.58</v>
      </c>
      <c r="J762" s="12">
        <v>914904.76</v>
      </c>
      <c r="K762" s="12">
        <v>3754.23</v>
      </c>
      <c r="L762" s="4">
        <v>567</v>
      </c>
      <c r="M762" s="4" t="s">
        <v>21</v>
      </c>
      <c r="N762" s="4" t="str" cm="1">
        <f t="array" ref="N762">_xlfn.SWITCH(E762,"Delhi","North","Chennai","South","Hyderabad","South","Mumbai","Central","Bangalore","South")</f>
        <v>South</v>
      </c>
      <c r="O762" s="12">
        <v>120253.92</v>
      </c>
      <c r="P762" s="4">
        <f>Table1[[#This Row],[Delivery_Date]]-Table1[[#This Row],[Order_Date]]</f>
        <v>8</v>
      </c>
      <c r="Q762" s="4" t="str">
        <f>IF(Table1[[#This Row],[Delivery delay days]]&gt;5,"delay","on time")</f>
        <v>delay</v>
      </c>
      <c r="R762" s="10">
        <f>DATEVALUE(Table1[[#This Row],[Delivery_Date]])</f>
        <v>45031</v>
      </c>
      <c r="S762" s="10">
        <f>DATEVALUE(Table1[[#This Row],[Order_Date]])</f>
        <v>45023</v>
      </c>
      <c r="T762" s="4" t="str" cm="1">
        <f t="array" ref="T762">_xlfn.IFS(Table1[[#This Row],[Inventory_Level]]&lt;=200,"low",Table1[[#This Row],[Inventory_Level]]&gt;=700,"high",Table1[[#This Row],[Inventory_Level]]&gt;200,"medium")</f>
        <v>medium</v>
      </c>
    </row>
    <row r="763" spans="1:20" x14ac:dyDescent="0.35">
      <c r="A763" s="4">
        <v>762</v>
      </c>
      <c r="B763" s="4" t="s">
        <v>65</v>
      </c>
      <c r="C763" s="4" t="s">
        <v>24</v>
      </c>
      <c r="D763" s="4" t="s">
        <v>25</v>
      </c>
      <c r="E763" s="4" t="s">
        <v>26</v>
      </c>
      <c r="F763" s="10" t="s">
        <v>100</v>
      </c>
      <c r="G763" s="11" t="s">
        <v>64</v>
      </c>
      <c r="H763" s="4">
        <v>78</v>
      </c>
      <c r="I763" s="12">
        <v>3912.22</v>
      </c>
      <c r="J763" s="12">
        <v>305153.15999999997</v>
      </c>
      <c r="K763" s="12">
        <v>2876.99</v>
      </c>
      <c r="L763" s="4">
        <v>711</v>
      </c>
      <c r="M763" s="4" t="s">
        <v>42</v>
      </c>
      <c r="N763" s="4" t="str" cm="1">
        <f t="array" ref="N763">_xlfn.SWITCH(E763,"Delhi","North","Chennai","South","Hyderabad","South","Mumbai","Central","Bangalore","South")</f>
        <v>South</v>
      </c>
      <c r="O763" s="12">
        <v>39620.9</v>
      </c>
      <c r="P763" s="4">
        <f>Table1[[#This Row],[Delivery_Date]]-Table1[[#This Row],[Order_Date]]</f>
        <v>7</v>
      </c>
      <c r="Q763" s="4" t="str">
        <f>IF(Table1[[#This Row],[Delivery delay days]]&gt;5,"delay","on time")</f>
        <v>delay</v>
      </c>
      <c r="R763" s="10">
        <f>DATEVALUE(Table1[[#This Row],[Delivery_Date]])</f>
        <v>45097</v>
      </c>
      <c r="S763" s="10">
        <f>DATEVALUE(Table1[[#This Row],[Order_Date]])</f>
        <v>45090</v>
      </c>
      <c r="T763" s="4" t="str" cm="1">
        <f t="array" ref="T763">_xlfn.IFS(Table1[[#This Row],[Inventory_Level]]&lt;=200,"low",Table1[[#This Row],[Inventory_Level]]&gt;=700,"high",Table1[[#This Row],[Inventory_Level]]&gt;200,"medium")</f>
        <v>high</v>
      </c>
    </row>
    <row r="764" spans="1:20" x14ac:dyDescent="0.35">
      <c r="A764" s="4">
        <v>763</v>
      </c>
      <c r="B764" s="4" t="s">
        <v>23</v>
      </c>
      <c r="C764" s="4" t="s">
        <v>24</v>
      </c>
      <c r="D764" s="4" t="s">
        <v>39</v>
      </c>
      <c r="E764" s="4" t="s">
        <v>46</v>
      </c>
      <c r="F764" s="10" t="s">
        <v>326</v>
      </c>
      <c r="G764" s="11" t="s">
        <v>49</v>
      </c>
      <c r="H764" s="4">
        <v>89</v>
      </c>
      <c r="I764" s="12">
        <v>46868.27</v>
      </c>
      <c r="J764" s="12">
        <v>4171276.03</v>
      </c>
      <c r="K764" s="12">
        <v>3923.94</v>
      </c>
      <c r="L764" s="4">
        <v>958</v>
      </c>
      <c r="M764" s="4" t="s">
        <v>29</v>
      </c>
      <c r="N764" s="4" t="str" cm="1">
        <f t="array" ref="N764">_xlfn.SWITCH(E764,"Delhi","North","Chennai","South","Hyderabad","South","Mumbai","Central","Bangalore","South")</f>
        <v>South</v>
      </c>
      <c r="O764" s="12">
        <v>1009394.6</v>
      </c>
      <c r="P764" s="4">
        <f>Table1[[#This Row],[Delivery_Date]]-Table1[[#This Row],[Order_Date]]</f>
        <v>3</v>
      </c>
      <c r="Q764" s="4" t="str">
        <f>IF(Table1[[#This Row],[Delivery delay days]]&gt;5,"delay","on time")</f>
        <v>on time</v>
      </c>
      <c r="R764" s="10">
        <f>DATEVALUE(Table1[[#This Row],[Delivery_Date]])</f>
        <v>45115</v>
      </c>
      <c r="S764" s="10">
        <f>DATEVALUE(Table1[[#This Row],[Order_Date]])</f>
        <v>45112</v>
      </c>
      <c r="T764" s="4" t="str" cm="1">
        <f t="array" ref="T764">_xlfn.IFS(Table1[[#This Row],[Inventory_Level]]&lt;=200,"low",Table1[[#This Row],[Inventory_Level]]&gt;=700,"high",Table1[[#This Row],[Inventory_Level]]&gt;200,"medium")</f>
        <v>high</v>
      </c>
    </row>
    <row r="765" spans="1:20" x14ac:dyDescent="0.35">
      <c r="A765" s="4">
        <v>764</v>
      </c>
      <c r="B765" s="4" t="s">
        <v>37</v>
      </c>
      <c r="C765" s="4" t="s">
        <v>16</v>
      </c>
      <c r="D765" s="4" t="s">
        <v>17</v>
      </c>
      <c r="E765" s="4" t="s">
        <v>26</v>
      </c>
      <c r="F765" s="10" t="s">
        <v>365</v>
      </c>
      <c r="G765" s="11" t="s">
        <v>135</v>
      </c>
      <c r="H765" s="4">
        <v>56</v>
      </c>
      <c r="I765" s="12">
        <v>28987.200000000001</v>
      </c>
      <c r="J765" s="12">
        <v>1623283.2</v>
      </c>
      <c r="K765" s="12">
        <v>3638.8</v>
      </c>
      <c r="L765" s="4">
        <v>235</v>
      </c>
      <c r="M765" s="4" t="s">
        <v>42</v>
      </c>
      <c r="N765" s="4" t="str" cm="1">
        <f t="array" ref="N765">_xlfn.SWITCH(E765,"Delhi","North","Chennai","South","Hyderabad","South","Mumbai","Central","Bangalore","South")</f>
        <v>South</v>
      </c>
      <c r="O765" s="12">
        <v>86545.13</v>
      </c>
      <c r="P765" s="4">
        <f>Table1[[#This Row],[Delivery_Date]]-Table1[[#This Row],[Order_Date]]</f>
        <v>12</v>
      </c>
      <c r="Q765" s="4" t="str">
        <f>IF(Table1[[#This Row],[Delivery delay days]]&gt;5,"delay","on time")</f>
        <v>delay</v>
      </c>
      <c r="R765" s="10">
        <f>DATEVALUE(Table1[[#This Row],[Delivery_Date]])</f>
        <v>45196</v>
      </c>
      <c r="S765" s="10">
        <f>DATEVALUE(Table1[[#This Row],[Order_Date]])</f>
        <v>45184</v>
      </c>
      <c r="T765" s="4" t="str" cm="1">
        <f t="array" ref="T765">_xlfn.IFS(Table1[[#This Row],[Inventory_Level]]&lt;=200,"low",Table1[[#This Row],[Inventory_Level]]&gt;=700,"high",Table1[[#This Row],[Inventory_Level]]&gt;200,"medium")</f>
        <v>medium</v>
      </c>
    </row>
    <row r="766" spans="1:20" x14ac:dyDescent="0.35">
      <c r="A766" s="4">
        <v>765</v>
      </c>
      <c r="B766" s="4" t="s">
        <v>37</v>
      </c>
      <c r="C766" s="4" t="s">
        <v>16</v>
      </c>
      <c r="D766" s="4" t="s">
        <v>25</v>
      </c>
      <c r="E766" s="4" t="s">
        <v>60</v>
      </c>
      <c r="F766" s="10" t="s">
        <v>211</v>
      </c>
      <c r="G766" s="11" t="s">
        <v>248</v>
      </c>
      <c r="H766" s="4">
        <v>72</v>
      </c>
      <c r="I766" s="12">
        <v>572.76</v>
      </c>
      <c r="J766" s="12">
        <v>41238.720000000001</v>
      </c>
      <c r="K766" s="12">
        <v>1200.72</v>
      </c>
      <c r="L766" s="4">
        <v>380</v>
      </c>
      <c r="M766" s="4" t="s">
        <v>29</v>
      </c>
      <c r="N766" s="4" t="str" cm="1">
        <f t="array" ref="N766">_xlfn.SWITCH(E766,"Delhi","North","Chennai","South","Hyderabad","South","Mumbai","Central","Bangalore","South")</f>
        <v>South</v>
      </c>
      <c r="O766" s="12">
        <v>7814.89</v>
      </c>
      <c r="P766" s="4">
        <f>Table1[[#This Row],[Delivery_Date]]-Table1[[#This Row],[Order_Date]]</f>
        <v>9</v>
      </c>
      <c r="Q766" s="4" t="str">
        <f>IF(Table1[[#This Row],[Delivery delay days]]&gt;5,"delay","on time")</f>
        <v>delay</v>
      </c>
      <c r="R766" s="10">
        <f>DATEVALUE(Table1[[#This Row],[Delivery_Date]])</f>
        <v>45029</v>
      </c>
      <c r="S766" s="10">
        <f>DATEVALUE(Table1[[#This Row],[Order_Date]])</f>
        <v>45020</v>
      </c>
      <c r="T766" s="4" t="str" cm="1">
        <f t="array" ref="T766">_xlfn.IFS(Table1[[#This Row],[Inventory_Level]]&lt;=200,"low",Table1[[#This Row],[Inventory_Level]]&gt;=700,"high",Table1[[#This Row],[Inventory_Level]]&gt;200,"medium")</f>
        <v>medium</v>
      </c>
    </row>
    <row r="767" spans="1:20" x14ac:dyDescent="0.35">
      <c r="A767" s="4">
        <v>766</v>
      </c>
      <c r="B767" s="4" t="s">
        <v>37</v>
      </c>
      <c r="C767" s="4" t="s">
        <v>24</v>
      </c>
      <c r="D767" s="4" t="s">
        <v>45</v>
      </c>
      <c r="E767" s="4" t="s">
        <v>52</v>
      </c>
      <c r="F767" s="10" t="s">
        <v>192</v>
      </c>
      <c r="G767" s="11" t="s">
        <v>117</v>
      </c>
      <c r="H767" s="4">
        <v>2</v>
      </c>
      <c r="I767" s="12">
        <v>25084.87</v>
      </c>
      <c r="J767" s="12">
        <v>50169.74</v>
      </c>
      <c r="K767" s="12">
        <v>3972.35</v>
      </c>
      <c r="L767" s="4">
        <v>143</v>
      </c>
      <c r="M767" s="4" t="s">
        <v>35</v>
      </c>
      <c r="N767" s="4" t="str" cm="1">
        <f t="array" ref="N767">_xlfn.SWITCH(E767,"Delhi","North","Chennai","South","Hyderabad","South","Mumbai","Central","Bangalore","South")</f>
        <v>Central</v>
      </c>
      <c r="O767" s="12">
        <v>10196.41</v>
      </c>
      <c r="P767" s="4">
        <f>Table1[[#This Row],[Delivery_Date]]-Table1[[#This Row],[Order_Date]]</f>
        <v>10</v>
      </c>
      <c r="Q767" s="4" t="str">
        <f>IF(Table1[[#This Row],[Delivery delay days]]&gt;5,"delay","on time")</f>
        <v>delay</v>
      </c>
      <c r="R767" s="10">
        <f>DATEVALUE(Table1[[#This Row],[Delivery_Date]])</f>
        <v>45191</v>
      </c>
      <c r="S767" s="10">
        <f>DATEVALUE(Table1[[#This Row],[Order_Date]])</f>
        <v>45181</v>
      </c>
      <c r="T767" s="4" t="str" cm="1">
        <f t="array" ref="T767">_xlfn.IFS(Table1[[#This Row],[Inventory_Level]]&lt;=200,"low",Table1[[#This Row],[Inventory_Level]]&gt;=700,"high",Table1[[#This Row],[Inventory_Level]]&gt;200,"medium")</f>
        <v>low</v>
      </c>
    </row>
    <row r="768" spans="1:20" x14ac:dyDescent="0.35">
      <c r="A768" s="4">
        <v>767</v>
      </c>
      <c r="B768" s="4" t="s">
        <v>31</v>
      </c>
      <c r="C768" s="4" t="s">
        <v>38</v>
      </c>
      <c r="D768" s="4" t="s">
        <v>45</v>
      </c>
      <c r="E768" s="4" t="s">
        <v>26</v>
      </c>
      <c r="F768" s="10" t="s">
        <v>357</v>
      </c>
      <c r="G768" s="11" t="s">
        <v>316</v>
      </c>
      <c r="H768" s="4">
        <v>38</v>
      </c>
      <c r="I768" s="12">
        <v>10982.29</v>
      </c>
      <c r="J768" s="12">
        <v>417327.02</v>
      </c>
      <c r="K768" s="12">
        <v>685.35</v>
      </c>
      <c r="L768" s="4">
        <v>458</v>
      </c>
      <c r="M768" s="4" t="s">
        <v>29</v>
      </c>
      <c r="N768" s="4" t="str" cm="1">
        <f t="array" ref="N768">_xlfn.SWITCH(E768,"Delhi","North","Chennai","South","Hyderabad","South","Mumbai","Central","Bangalore","South")</f>
        <v>South</v>
      </c>
      <c r="O768" s="12">
        <v>52196.69</v>
      </c>
      <c r="P768" s="4">
        <f>Table1[[#This Row],[Delivery_Date]]-Table1[[#This Row],[Order_Date]]</f>
        <v>2</v>
      </c>
      <c r="Q768" s="4" t="str">
        <f>IF(Table1[[#This Row],[Delivery delay days]]&gt;5,"delay","on time")</f>
        <v>on time</v>
      </c>
      <c r="R768" s="10">
        <f>DATEVALUE(Table1[[#This Row],[Delivery_Date]])</f>
        <v>44965</v>
      </c>
      <c r="S768" s="10">
        <f>DATEVALUE(Table1[[#This Row],[Order_Date]])</f>
        <v>44963</v>
      </c>
      <c r="T768" s="4" t="str" cm="1">
        <f t="array" ref="T768">_xlfn.IFS(Table1[[#This Row],[Inventory_Level]]&lt;=200,"low",Table1[[#This Row],[Inventory_Level]]&gt;=700,"high",Table1[[#This Row],[Inventory_Level]]&gt;200,"medium")</f>
        <v>medium</v>
      </c>
    </row>
    <row r="769" spans="1:20" x14ac:dyDescent="0.35">
      <c r="A769" s="4">
        <v>768</v>
      </c>
      <c r="B769" s="4" t="s">
        <v>65</v>
      </c>
      <c r="C769" s="4" t="s">
        <v>24</v>
      </c>
      <c r="D769" s="4" t="s">
        <v>32</v>
      </c>
      <c r="E769" s="4" t="s">
        <v>18</v>
      </c>
      <c r="F769" s="10" t="s">
        <v>202</v>
      </c>
      <c r="G769" s="11" t="s">
        <v>214</v>
      </c>
      <c r="H769" s="4">
        <v>67</v>
      </c>
      <c r="I769" s="12">
        <v>9697.7999999999993</v>
      </c>
      <c r="J769" s="12">
        <v>649752.6</v>
      </c>
      <c r="K769" s="12">
        <v>2999.65</v>
      </c>
      <c r="L769" s="4">
        <v>757</v>
      </c>
      <c r="M769" s="4" t="s">
        <v>29</v>
      </c>
      <c r="N769" s="4" t="str" cm="1">
        <f t="array" ref="N769">_xlfn.SWITCH(E769,"Delhi","North","Chennai","South","Hyderabad","South","Mumbai","Central","Bangalore","South")</f>
        <v>North</v>
      </c>
      <c r="O769" s="12">
        <v>57280.78</v>
      </c>
      <c r="P769" s="4">
        <f>Table1[[#This Row],[Delivery_Date]]-Table1[[#This Row],[Order_Date]]</f>
        <v>14</v>
      </c>
      <c r="Q769" s="4" t="str">
        <f>IF(Table1[[#This Row],[Delivery delay days]]&gt;5,"delay","on time")</f>
        <v>delay</v>
      </c>
      <c r="R769" s="10">
        <f>DATEVALUE(Table1[[#This Row],[Delivery_Date]])</f>
        <v>45015</v>
      </c>
      <c r="S769" s="10">
        <f>DATEVALUE(Table1[[#This Row],[Order_Date]])</f>
        <v>45001</v>
      </c>
      <c r="T769" s="4" t="str" cm="1">
        <f t="array" ref="T769">_xlfn.IFS(Table1[[#This Row],[Inventory_Level]]&lt;=200,"low",Table1[[#This Row],[Inventory_Level]]&gt;=700,"high",Table1[[#This Row],[Inventory_Level]]&gt;200,"medium")</f>
        <v>high</v>
      </c>
    </row>
    <row r="770" spans="1:20" x14ac:dyDescent="0.35">
      <c r="A770" s="4">
        <v>769</v>
      </c>
      <c r="B770" s="4" t="s">
        <v>37</v>
      </c>
      <c r="C770" s="4" t="s">
        <v>16</v>
      </c>
      <c r="D770" s="4" t="s">
        <v>39</v>
      </c>
      <c r="E770" s="4" t="s">
        <v>18</v>
      </c>
      <c r="F770" s="10" t="s">
        <v>255</v>
      </c>
      <c r="G770" s="11" t="s">
        <v>409</v>
      </c>
      <c r="H770" s="4">
        <v>100</v>
      </c>
      <c r="I770" s="12">
        <v>34489.26</v>
      </c>
      <c r="J770" s="12">
        <v>3448926</v>
      </c>
      <c r="K770" s="12">
        <v>2785.02</v>
      </c>
      <c r="L770" s="4">
        <v>424</v>
      </c>
      <c r="M770" s="4" t="s">
        <v>21</v>
      </c>
      <c r="N770" s="4" t="str" cm="1">
        <f t="array" ref="N770">_xlfn.SWITCH(E770,"Delhi","North","Chennai","South","Hyderabad","South","Mumbai","Central","Bangalore","South")</f>
        <v>North</v>
      </c>
      <c r="O770" s="12">
        <v>202233.62</v>
      </c>
      <c r="P770" s="4">
        <f>Table1[[#This Row],[Delivery_Date]]-Table1[[#This Row],[Order_Date]]</f>
        <v>15</v>
      </c>
      <c r="Q770" s="4" t="str">
        <f>IF(Table1[[#This Row],[Delivery delay days]]&gt;5,"delay","on time")</f>
        <v>delay</v>
      </c>
      <c r="R770" s="10">
        <f>DATEVALUE(Table1[[#This Row],[Delivery_Date]])</f>
        <v>44949</v>
      </c>
      <c r="S770" s="10">
        <f>DATEVALUE(Table1[[#This Row],[Order_Date]])</f>
        <v>44934</v>
      </c>
      <c r="T770" s="4" t="str" cm="1">
        <f t="array" ref="T770">_xlfn.IFS(Table1[[#This Row],[Inventory_Level]]&lt;=200,"low",Table1[[#This Row],[Inventory_Level]]&gt;=700,"high",Table1[[#This Row],[Inventory_Level]]&gt;200,"medium")</f>
        <v>medium</v>
      </c>
    </row>
    <row r="771" spans="1:20" x14ac:dyDescent="0.35">
      <c r="A771" s="4">
        <v>770</v>
      </c>
      <c r="B771" s="4" t="s">
        <v>65</v>
      </c>
      <c r="C771" s="4" t="s">
        <v>24</v>
      </c>
      <c r="D771" s="4" t="s">
        <v>32</v>
      </c>
      <c r="E771" s="4" t="s">
        <v>26</v>
      </c>
      <c r="F771" s="10" t="s">
        <v>50</v>
      </c>
      <c r="G771" s="11" t="s">
        <v>272</v>
      </c>
      <c r="H771" s="4">
        <v>41</v>
      </c>
      <c r="I771" s="12">
        <v>5326.07</v>
      </c>
      <c r="J771" s="12">
        <v>218368.87</v>
      </c>
      <c r="K771" s="12">
        <v>350.75</v>
      </c>
      <c r="L771" s="4">
        <v>764</v>
      </c>
      <c r="M771" s="4" t="s">
        <v>29</v>
      </c>
      <c r="N771" s="4" t="str" cm="1">
        <f t="array" ref="N771">_xlfn.SWITCH(E771,"Delhi","North","Chennai","South","Hyderabad","South","Mumbai","Central","Bangalore","South")</f>
        <v>South</v>
      </c>
      <c r="O771" s="12">
        <v>19184.97</v>
      </c>
      <c r="P771" s="4">
        <f>Table1[[#This Row],[Delivery_Date]]-Table1[[#This Row],[Order_Date]]</f>
        <v>7</v>
      </c>
      <c r="Q771" s="4" t="str">
        <f>IF(Table1[[#This Row],[Delivery delay days]]&gt;5,"delay","on time")</f>
        <v>delay</v>
      </c>
      <c r="R771" s="10">
        <f>DATEVALUE(Table1[[#This Row],[Delivery_Date]])</f>
        <v>45136</v>
      </c>
      <c r="S771" s="10">
        <f>DATEVALUE(Table1[[#This Row],[Order_Date]])</f>
        <v>45129</v>
      </c>
      <c r="T771" s="4" t="str" cm="1">
        <f t="array" ref="T771">_xlfn.IFS(Table1[[#This Row],[Inventory_Level]]&lt;=200,"low",Table1[[#This Row],[Inventory_Level]]&gt;=700,"high",Table1[[#This Row],[Inventory_Level]]&gt;200,"medium")</f>
        <v>high</v>
      </c>
    </row>
    <row r="772" spans="1:20" x14ac:dyDescent="0.35">
      <c r="A772" s="4">
        <v>771</v>
      </c>
      <c r="B772" s="4" t="s">
        <v>31</v>
      </c>
      <c r="C772" s="4" t="s">
        <v>38</v>
      </c>
      <c r="D772" s="4" t="s">
        <v>32</v>
      </c>
      <c r="E772" s="4" t="s">
        <v>46</v>
      </c>
      <c r="F772" s="10" t="s">
        <v>243</v>
      </c>
      <c r="G772" s="11" t="s">
        <v>62</v>
      </c>
      <c r="H772" s="4">
        <v>75</v>
      </c>
      <c r="I772" s="12">
        <v>40616.04</v>
      </c>
      <c r="J772" s="12">
        <v>3046203</v>
      </c>
      <c r="K772" s="12">
        <v>1330.51</v>
      </c>
      <c r="L772" s="4">
        <v>854</v>
      </c>
      <c r="M772" s="4" t="s">
        <v>42</v>
      </c>
      <c r="N772" s="4" t="str" cm="1">
        <f t="array" ref="N772">_xlfn.SWITCH(E772,"Delhi","North","Chennai","South","Hyderabad","South","Mumbai","Central","Bangalore","South")</f>
        <v>South</v>
      </c>
      <c r="O772" s="12">
        <v>542886.61</v>
      </c>
      <c r="P772" s="4">
        <f>Table1[[#This Row],[Delivery_Date]]-Table1[[#This Row],[Order_Date]]</f>
        <v>5</v>
      </c>
      <c r="Q772" s="4" t="str">
        <f>IF(Table1[[#This Row],[Delivery delay days]]&gt;5,"delay","on time")</f>
        <v>on time</v>
      </c>
      <c r="R772" s="10">
        <f>DATEVALUE(Table1[[#This Row],[Delivery_Date]])</f>
        <v>45037</v>
      </c>
      <c r="S772" s="10">
        <f>DATEVALUE(Table1[[#This Row],[Order_Date]])</f>
        <v>45032</v>
      </c>
      <c r="T772" s="4" t="str" cm="1">
        <f t="array" ref="T772">_xlfn.IFS(Table1[[#This Row],[Inventory_Level]]&lt;=200,"low",Table1[[#This Row],[Inventory_Level]]&gt;=700,"high",Table1[[#This Row],[Inventory_Level]]&gt;200,"medium")</f>
        <v>high</v>
      </c>
    </row>
    <row r="773" spans="1:20" x14ac:dyDescent="0.35">
      <c r="A773" s="4">
        <v>772</v>
      </c>
      <c r="B773" s="4" t="s">
        <v>59</v>
      </c>
      <c r="C773" s="4" t="s">
        <v>24</v>
      </c>
      <c r="D773" s="4" t="s">
        <v>45</v>
      </c>
      <c r="E773" s="4" t="s">
        <v>60</v>
      </c>
      <c r="F773" s="10" t="s">
        <v>108</v>
      </c>
      <c r="G773" s="11" t="s">
        <v>258</v>
      </c>
      <c r="H773" s="4">
        <v>53</v>
      </c>
      <c r="I773" s="12">
        <v>27584.22</v>
      </c>
      <c r="J773" s="12">
        <v>1461963.66</v>
      </c>
      <c r="K773" s="12">
        <v>1372.74</v>
      </c>
      <c r="L773" s="4">
        <v>119</v>
      </c>
      <c r="M773" s="4" t="s">
        <v>42</v>
      </c>
      <c r="N773" s="4" t="str" cm="1">
        <f t="array" ref="N773">_xlfn.SWITCH(E773,"Delhi","North","Chennai","South","Hyderabad","South","Mumbai","Central","Bangalore","South")</f>
        <v>South</v>
      </c>
      <c r="O773" s="12">
        <v>195236.81</v>
      </c>
      <c r="P773" s="4">
        <f>Table1[[#This Row],[Delivery_Date]]-Table1[[#This Row],[Order_Date]]</f>
        <v>3</v>
      </c>
      <c r="Q773" s="4" t="str">
        <f>IF(Table1[[#This Row],[Delivery delay days]]&gt;5,"delay","on time")</f>
        <v>on time</v>
      </c>
      <c r="R773" s="10">
        <f>DATEVALUE(Table1[[#This Row],[Delivery_Date]])</f>
        <v>45062</v>
      </c>
      <c r="S773" s="10">
        <f>DATEVALUE(Table1[[#This Row],[Order_Date]])</f>
        <v>45059</v>
      </c>
      <c r="T773" s="4" t="str" cm="1">
        <f t="array" ref="T773">_xlfn.IFS(Table1[[#This Row],[Inventory_Level]]&lt;=200,"low",Table1[[#This Row],[Inventory_Level]]&gt;=700,"high",Table1[[#This Row],[Inventory_Level]]&gt;200,"medium")</f>
        <v>low</v>
      </c>
    </row>
    <row r="774" spans="1:20" x14ac:dyDescent="0.35">
      <c r="A774" s="4">
        <v>773</v>
      </c>
      <c r="B774" s="4" t="s">
        <v>37</v>
      </c>
      <c r="C774" s="4" t="s">
        <v>24</v>
      </c>
      <c r="D774" s="4" t="s">
        <v>45</v>
      </c>
      <c r="E774" s="4" t="s">
        <v>46</v>
      </c>
      <c r="F774" s="10" t="s">
        <v>88</v>
      </c>
      <c r="G774" s="11" t="s">
        <v>378</v>
      </c>
      <c r="H774" s="4">
        <v>61</v>
      </c>
      <c r="I774" s="12">
        <v>30945.29</v>
      </c>
      <c r="J774" s="12">
        <v>1887662.69</v>
      </c>
      <c r="K774" s="12">
        <v>1459.4</v>
      </c>
      <c r="L774" s="4">
        <v>254</v>
      </c>
      <c r="M774" s="4" t="s">
        <v>35</v>
      </c>
      <c r="N774" s="4" t="str" cm="1">
        <f t="array" ref="N774">_xlfn.SWITCH(E774,"Delhi","North","Chennai","South","Hyderabad","South","Mumbai","Central","Bangalore","South")</f>
        <v>South</v>
      </c>
      <c r="O774" s="12">
        <v>404619.41</v>
      </c>
      <c r="P774" s="4">
        <f>Table1[[#This Row],[Delivery_Date]]-Table1[[#This Row],[Order_Date]]</f>
        <v>6</v>
      </c>
      <c r="Q774" s="4" t="str">
        <f>IF(Table1[[#This Row],[Delivery delay days]]&gt;5,"delay","on time")</f>
        <v>delay</v>
      </c>
      <c r="R774" s="10">
        <f>DATEVALUE(Table1[[#This Row],[Delivery_Date]])</f>
        <v>45120</v>
      </c>
      <c r="S774" s="10">
        <f>DATEVALUE(Table1[[#This Row],[Order_Date]])</f>
        <v>45114</v>
      </c>
      <c r="T774" s="4" t="str" cm="1">
        <f t="array" ref="T774">_xlfn.IFS(Table1[[#This Row],[Inventory_Level]]&lt;=200,"low",Table1[[#This Row],[Inventory_Level]]&gt;=700,"high",Table1[[#This Row],[Inventory_Level]]&gt;200,"medium")</f>
        <v>medium</v>
      </c>
    </row>
    <row r="775" spans="1:20" x14ac:dyDescent="0.35">
      <c r="A775" s="4">
        <v>774</v>
      </c>
      <c r="B775" s="4" t="s">
        <v>37</v>
      </c>
      <c r="C775" s="4" t="s">
        <v>38</v>
      </c>
      <c r="D775" s="4" t="s">
        <v>32</v>
      </c>
      <c r="E775" s="4" t="s">
        <v>52</v>
      </c>
      <c r="F775" s="10" t="s">
        <v>402</v>
      </c>
      <c r="G775" s="11" t="s">
        <v>322</v>
      </c>
      <c r="H775" s="4">
        <v>33</v>
      </c>
      <c r="I775" s="12">
        <v>15655.91</v>
      </c>
      <c r="J775" s="12">
        <v>516645.03</v>
      </c>
      <c r="K775" s="12">
        <v>800.56</v>
      </c>
      <c r="L775" s="4">
        <v>130</v>
      </c>
      <c r="M775" s="4" t="s">
        <v>29</v>
      </c>
      <c r="N775" s="4" t="str" cm="1">
        <f t="array" ref="N775">_xlfn.SWITCH(E775,"Delhi","North","Chennai","South","Hyderabad","South","Mumbai","Central","Bangalore","South")</f>
        <v>Central</v>
      </c>
      <c r="O775" s="12">
        <v>72974.960000000006</v>
      </c>
      <c r="P775" s="4">
        <f>Table1[[#This Row],[Delivery_Date]]-Table1[[#This Row],[Order_Date]]</f>
        <v>5</v>
      </c>
      <c r="Q775" s="4" t="str">
        <f>IF(Table1[[#This Row],[Delivery delay days]]&gt;5,"delay","on time")</f>
        <v>on time</v>
      </c>
      <c r="R775" s="10">
        <f>DATEVALUE(Table1[[#This Row],[Delivery_Date]])</f>
        <v>44994</v>
      </c>
      <c r="S775" s="10">
        <f>DATEVALUE(Table1[[#This Row],[Order_Date]])</f>
        <v>44989</v>
      </c>
      <c r="T775" s="4" t="str" cm="1">
        <f t="array" ref="T775">_xlfn.IFS(Table1[[#This Row],[Inventory_Level]]&lt;=200,"low",Table1[[#This Row],[Inventory_Level]]&gt;=700,"high",Table1[[#This Row],[Inventory_Level]]&gt;200,"medium")</f>
        <v>low</v>
      </c>
    </row>
    <row r="776" spans="1:20" x14ac:dyDescent="0.35">
      <c r="A776" s="4">
        <v>775</v>
      </c>
      <c r="B776" s="4" t="s">
        <v>31</v>
      </c>
      <c r="C776" s="4" t="s">
        <v>16</v>
      </c>
      <c r="D776" s="4" t="s">
        <v>32</v>
      </c>
      <c r="E776" s="4" t="s">
        <v>60</v>
      </c>
      <c r="F776" s="10" t="s">
        <v>91</v>
      </c>
      <c r="G776" s="11" t="s">
        <v>57</v>
      </c>
      <c r="H776" s="4">
        <v>68</v>
      </c>
      <c r="I776" s="12">
        <v>25926.42</v>
      </c>
      <c r="J776" s="12">
        <v>1762996.56</v>
      </c>
      <c r="K776" s="12">
        <v>3860.72</v>
      </c>
      <c r="L776" s="4">
        <v>901</v>
      </c>
      <c r="M776" s="4" t="s">
        <v>35</v>
      </c>
      <c r="N776" s="4" t="str" cm="1">
        <f t="array" ref="N776">_xlfn.SWITCH(E776,"Delhi","North","Chennai","South","Hyderabad","South","Mumbai","Central","Bangalore","South")</f>
        <v>South</v>
      </c>
      <c r="O776" s="12">
        <v>324604.65000000002</v>
      </c>
      <c r="P776" s="4">
        <f>Table1[[#This Row],[Delivery_Date]]-Table1[[#This Row],[Order_Date]]</f>
        <v>9</v>
      </c>
      <c r="Q776" s="4" t="str">
        <f>IF(Table1[[#This Row],[Delivery delay days]]&gt;5,"delay","on time")</f>
        <v>delay</v>
      </c>
      <c r="R776" s="10">
        <f>DATEVALUE(Table1[[#This Row],[Delivery_Date]])</f>
        <v>45036</v>
      </c>
      <c r="S776" s="10">
        <f>DATEVALUE(Table1[[#This Row],[Order_Date]])</f>
        <v>45027</v>
      </c>
      <c r="T776" s="4" t="str" cm="1">
        <f t="array" ref="T776">_xlfn.IFS(Table1[[#This Row],[Inventory_Level]]&lt;=200,"low",Table1[[#This Row],[Inventory_Level]]&gt;=700,"high",Table1[[#This Row],[Inventory_Level]]&gt;200,"medium")</f>
        <v>high</v>
      </c>
    </row>
    <row r="777" spans="1:20" x14ac:dyDescent="0.35">
      <c r="A777" s="4">
        <v>776</v>
      </c>
      <c r="B777" s="4" t="s">
        <v>15</v>
      </c>
      <c r="C777" s="4" t="s">
        <v>38</v>
      </c>
      <c r="D777" s="4" t="s">
        <v>39</v>
      </c>
      <c r="E777" s="4" t="s">
        <v>52</v>
      </c>
      <c r="F777" s="10" t="s">
        <v>140</v>
      </c>
      <c r="G777" s="11" t="s">
        <v>188</v>
      </c>
      <c r="H777" s="4">
        <v>13</v>
      </c>
      <c r="I777" s="12">
        <v>32237.279999999999</v>
      </c>
      <c r="J777" s="12">
        <v>419084.64</v>
      </c>
      <c r="K777" s="12">
        <v>2745.62</v>
      </c>
      <c r="L777" s="4">
        <v>23</v>
      </c>
      <c r="M777" s="4" t="s">
        <v>35</v>
      </c>
      <c r="N777" s="4" t="str" cm="1">
        <f t="array" ref="N777">_xlfn.SWITCH(E777,"Delhi","North","Chennai","South","Hyderabad","South","Mumbai","Central","Bangalore","South")</f>
        <v>Central</v>
      </c>
      <c r="O777" s="12">
        <v>55760.04</v>
      </c>
      <c r="P777" s="4">
        <f>Table1[[#This Row],[Delivery_Date]]-Table1[[#This Row],[Order_Date]]</f>
        <v>11</v>
      </c>
      <c r="Q777" s="4" t="str">
        <f>IF(Table1[[#This Row],[Delivery delay days]]&gt;5,"delay","on time")</f>
        <v>delay</v>
      </c>
      <c r="R777" s="10">
        <f>DATEVALUE(Table1[[#This Row],[Delivery_Date]])</f>
        <v>45009</v>
      </c>
      <c r="S777" s="10">
        <f>DATEVALUE(Table1[[#This Row],[Order_Date]])</f>
        <v>44998</v>
      </c>
      <c r="T777" s="4" t="str" cm="1">
        <f t="array" ref="T777">_xlfn.IFS(Table1[[#This Row],[Inventory_Level]]&lt;=200,"low",Table1[[#This Row],[Inventory_Level]]&gt;=700,"high",Table1[[#This Row],[Inventory_Level]]&gt;200,"medium")</f>
        <v>low</v>
      </c>
    </row>
    <row r="778" spans="1:20" x14ac:dyDescent="0.35">
      <c r="A778" s="4">
        <v>777</v>
      </c>
      <c r="B778" s="4" t="s">
        <v>15</v>
      </c>
      <c r="C778" s="4" t="s">
        <v>16</v>
      </c>
      <c r="D778" s="4" t="s">
        <v>17</v>
      </c>
      <c r="E778" s="4" t="s">
        <v>60</v>
      </c>
      <c r="F778" s="10" t="s">
        <v>181</v>
      </c>
      <c r="G778" s="11" t="s">
        <v>308</v>
      </c>
      <c r="H778" s="4">
        <v>86</v>
      </c>
      <c r="I778" s="12">
        <v>5050.8</v>
      </c>
      <c r="J778" s="12">
        <v>434368.8</v>
      </c>
      <c r="K778" s="12">
        <v>1530.7</v>
      </c>
      <c r="L778" s="4">
        <v>94</v>
      </c>
      <c r="M778" s="4" t="s">
        <v>21</v>
      </c>
      <c r="N778" s="4" t="str" cm="1">
        <f t="array" ref="N778">_xlfn.SWITCH(E778,"Delhi","North","Chennai","South","Hyderabad","South","Mumbai","Central","Bangalore","South")</f>
        <v>South</v>
      </c>
      <c r="O778" s="12">
        <v>56006.879999999997</v>
      </c>
      <c r="P778" s="4">
        <f>Table1[[#This Row],[Delivery_Date]]-Table1[[#This Row],[Order_Date]]</f>
        <v>3</v>
      </c>
      <c r="Q778" s="4" t="str">
        <f>IF(Table1[[#This Row],[Delivery delay days]]&gt;5,"delay","on time")</f>
        <v>on time</v>
      </c>
      <c r="R778" s="10">
        <f>DATEVALUE(Table1[[#This Row],[Delivery_Date]])</f>
        <v>45281</v>
      </c>
      <c r="S778" s="10">
        <f>DATEVALUE(Table1[[#This Row],[Order_Date]])</f>
        <v>45278</v>
      </c>
      <c r="T778" s="4" t="str" cm="1">
        <f t="array" ref="T778">_xlfn.IFS(Table1[[#This Row],[Inventory_Level]]&lt;=200,"low",Table1[[#This Row],[Inventory_Level]]&gt;=700,"high",Table1[[#This Row],[Inventory_Level]]&gt;200,"medium")</f>
        <v>low</v>
      </c>
    </row>
    <row r="779" spans="1:20" x14ac:dyDescent="0.35">
      <c r="A779" s="4">
        <v>778</v>
      </c>
      <c r="B779" s="4" t="s">
        <v>59</v>
      </c>
      <c r="C779" s="4" t="s">
        <v>38</v>
      </c>
      <c r="D779" s="4" t="s">
        <v>39</v>
      </c>
      <c r="E779" s="4" t="s">
        <v>18</v>
      </c>
      <c r="F779" s="10" t="s">
        <v>126</v>
      </c>
      <c r="G779" s="11" t="s">
        <v>152</v>
      </c>
      <c r="H779" s="4">
        <v>97</v>
      </c>
      <c r="I779" s="12">
        <v>38005.65</v>
      </c>
      <c r="J779" s="12">
        <v>3686548.05</v>
      </c>
      <c r="K779" s="12">
        <v>606.89</v>
      </c>
      <c r="L779" s="4">
        <v>740</v>
      </c>
      <c r="M779" s="4" t="s">
        <v>35</v>
      </c>
      <c r="N779" s="4" t="str" cm="1">
        <f t="array" ref="N779">_xlfn.SWITCH(E779,"Delhi","North","Chennai","South","Hyderabad","South","Mumbai","Central","Bangalore","South")</f>
        <v>North</v>
      </c>
      <c r="O779" s="12">
        <v>727469.4</v>
      </c>
      <c r="P779" s="4">
        <f>Table1[[#This Row],[Delivery_Date]]-Table1[[#This Row],[Order_Date]]</f>
        <v>13</v>
      </c>
      <c r="Q779" s="4" t="str">
        <f>IF(Table1[[#This Row],[Delivery delay days]]&gt;5,"delay","on time")</f>
        <v>delay</v>
      </c>
      <c r="R779" s="10">
        <f>DATEVALUE(Table1[[#This Row],[Delivery_Date]])</f>
        <v>44975</v>
      </c>
      <c r="S779" s="10">
        <f>DATEVALUE(Table1[[#This Row],[Order_Date]])</f>
        <v>44962</v>
      </c>
      <c r="T779" s="4" t="str" cm="1">
        <f t="array" ref="T779">_xlfn.IFS(Table1[[#This Row],[Inventory_Level]]&lt;=200,"low",Table1[[#This Row],[Inventory_Level]]&gt;=700,"high",Table1[[#This Row],[Inventory_Level]]&gt;200,"medium")</f>
        <v>high</v>
      </c>
    </row>
    <row r="780" spans="1:20" x14ac:dyDescent="0.35">
      <c r="A780" s="4">
        <v>779</v>
      </c>
      <c r="B780" s="4" t="s">
        <v>59</v>
      </c>
      <c r="C780" s="4" t="s">
        <v>24</v>
      </c>
      <c r="D780" s="4" t="s">
        <v>25</v>
      </c>
      <c r="E780" s="4" t="s">
        <v>18</v>
      </c>
      <c r="F780" s="10" t="s">
        <v>313</v>
      </c>
      <c r="G780" s="11" t="s">
        <v>284</v>
      </c>
      <c r="H780" s="4">
        <v>20</v>
      </c>
      <c r="I780" s="12">
        <v>37926.449999999997</v>
      </c>
      <c r="J780" s="12">
        <v>758529</v>
      </c>
      <c r="K780" s="12">
        <v>3115.33</v>
      </c>
      <c r="L780" s="4">
        <v>928</v>
      </c>
      <c r="M780" s="4" t="s">
        <v>21</v>
      </c>
      <c r="N780" s="4" t="str" cm="1">
        <f t="array" ref="N780">_xlfn.SWITCH(E780,"Delhi","North","Chennai","South","Hyderabad","South","Mumbai","Central","Bangalore","South")</f>
        <v>North</v>
      </c>
      <c r="O780" s="12">
        <v>188380.08</v>
      </c>
      <c r="P780" s="4">
        <f>Table1[[#This Row],[Delivery_Date]]-Table1[[#This Row],[Order_Date]]</f>
        <v>2</v>
      </c>
      <c r="Q780" s="4" t="str">
        <f>IF(Table1[[#This Row],[Delivery delay days]]&gt;5,"delay","on time")</f>
        <v>on time</v>
      </c>
      <c r="R780" s="10">
        <f>DATEVALUE(Table1[[#This Row],[Delivery_Date]])</f>
        <v>45135</v>
      </c>
      <c r="S780" s="10">
        <f>DATEVALUE(Table1[[#This Row],[Order_Date]])</f>
        <v>45133</v>
      </c>
      <c r="T780" s="4" t="str" cm="1">
        <f t="array" ref="T780">_xlfn.IFS(Table1[[#This Row],[Inventory_Level]]&lt;=200,"low",Table1[[#This Row],[Inventory_Level]]&gt;=700,"high",Table1[[#This Row],[Inventory_Level]]&gt;200,"medium")</f>
        <v>high</v>
      </c>
    </row>
    <row r="781" spans="1:20" x14ac:dyDescent="0.35">
      <c r="A781" s="4">
        <v>780</v>
      </c>
      <c r="B781" s="4" t="s">
        <v>44</v>
      </c>
      <c r="C781" s="4" t="s">
        <v>16</v>
      </c>
      <c r="D781" s="4" t="s">
        <v>45</v>
      </c>
      <c r="E781" s="4" t="s">
        <v>46</v>
      </c>
      <c r="F781" s="10" t="s">
        <v>137</v>
      </c>
      <c r="G781" s="11" t="s">
        <v>147</v>
      </c>
      <c r="H781" s="4">
        <v>45</v>
      </c>
      <c r="I781" s="12">
        <v>3132.56</v>
      </c>
      <c r="J781" s="12">
        <v>140965.20000000001</v>
      </c>
      <c r="K781" s="12">
        <v>3680.63</v>
      </c>
      <c r="L781" s="4">
        <v>524</v>
      </c>
      <c r="M781" s="4" t="s">
        <v>21</v>
      </c>
      <c r="N781" s="4" t="str" cm="1">
        <f t="array" ref="N781">_xlfn.SWITCH(E781,"Delhi","North","Chennai","South","Hyderabad","South","Mumbai","Central","Bangalore","South")</f>
        <v>South</v>
      </c>
      <c r="O781" s="12">
        <v>25205.86</v>
      </c>
      <c r="P781" s="4">
        <f>Table1[[#This Row],[Delivery_Date]]-Table1[[#This Row],[Order_Date]]</f>
        <v>3</v>
      </c>
      <c r="Q781" s="4" t="str">
        <f>IF(Table1[[#This Row],[Delivery delay days]]&gt;5,"delay","on time")</f>
        <v>on time</v>
      </c>
      <c r="R781" s="10">
        <f>DATEVALUE(Table1[[#This Row],[Delivery_Date]])</f>
        <v>45147</v>
      </c>
      <c r="S781" s="10">
        <f>DATEVALUE(Table1[[#This Row],[Order_Date]])</f>
        <v>45144</v>
      </c>
      <c r="T781" s="4" t="str" cm="1">
        <f t="array" ref="T781">_xlfn.IFS(Table1[[#This Row],[Inventory_Level]]&lt;=200,"low",Table1[[#This Row],[Inventory_Level]]&gt;=700,"high",Table1[[#This Row],[Inventory_Level]]&gt;200,"medium")</f>
        <v>medium</v>
      </c>
    </row>
    <row r="782" spans="1:20" x14ac:dyDescent="0.35">
      <c r="A782" s="4">
        <v>781</v>
      </c>
      <c r="B782" s="4" t="s">
        <v>59</v>
      </c>
      <c r="C782" s="4" t="s">
        <v>38</v>
      </c>
      <c r="D782" s="4" t="s">
        <v>17</v>
      </c>
      <c r="E782" s="4" t="s">
        <v>18</v>
      </c>
      <c r="F782" s="10" t="s">
        <v>74</v>
      </c>
      <c r="G782" s="11" t="s">
        <v>142</v>
      </c>
      <c r="H782" s="4">
        <v>49</v>
      </c>
      <c r="I782" s="12">
        <v>7000.36</v>
      </c>
      <c r="J782" s="12">
        <v>343017.64</v>
      </c>
      <c r="K782" s="12">
        <v>2468.38</v>
      </c>
      <c r="L782" s="4">
        <v>703</v>
      </c>
      <c r="M782" s="4" t="s">
        <v>29</v>
      </c>
      <c r="N782" s="4" t="str" cm="1">
        <f t="array" ref="N782">_xlfn.SWITCH(E782,"Delhi","North","Chennai","South","Hyderabad","South","Mumbai","Central","Bangalore","South")</f>
        <v>North</v>
      </c>
      <c r="O782" s="12">
        <v>35100.769999999997</v>
      </c>
      <c r="P782" s="4">
        <f>Table1[[#This Row],[Delivery_Date]]-Table1[[#This Row],[Order_Date]]</f>
        <v>6</v>
      </c>
      <c r="Q782" s="4" t="str">
        <f>IF(Table1[[#This Row],[Delivery delay days]]&gt;5,"delay","on time")</f>
        <v>delay</v>
      </c>
      <c r="R782" s="10">
        <f>DATEVALUE(Table1[[#This Row],[Delivery_Date]])</f>
        <v>45237</v>
      </c>
      <c r="S782" s="10">
        <f>DATEVALUE(Table1[[#This Row],[Order_Date]])</f>
        <v>45231</v>
      </c>
      <c r="T782" s="4" t="str" cm="1">
        <f t="array" ref="T782">_xlfn.IFS(Table1[[#This Row],[Inventory_Level]]&lt;=200,"low",Table1[[#This Row],[Inventory_Level]]&gt;=700,"high",Table1[[#This Row],[Inventory_Level]]&gt;200,"medium")</f>
        <v>high</v>
      </c>
    </row>
    <row r="783" spans="1:20" x14ac:dyDescent="0.35">
      <c r="A783" s="4">
        <v>782</v>
      </c>
      <c r="B783" s="4" t="s">
        <v>37</v>
      </c>
      <c r="C783" s="4" t="s">
        <v>24</v>
      </c>
      <c r="D783" s="4" t="s">
        <v>25</v>
      </c>
      <c r="E783" s="4" t="s">
        <v>60</v>
      </c>
      <c r="F783" s="10" t="s">
        <v>203</v>
      </c>
      <c r="G783" s="11" t="s">
        <v>228</v>
      </c>
      <c r="H783" s="4">
        <v>41</v>
      </c>
      <c r="I783" s="12">
        <v>43417.64</v>
      </c>
      <c r="J783" s="12">
        <v>1780123.24</v>
      </c>
      <c r="K783" s="12">
        <v>3798.86</v>
      </c>
      <c r="L783" s="4">
        <v>770</v>
      </c>
      <c r="M783" s="4" t="s">
        <v>29</v>
      </c>
      <c r="N783" s="4" t="str" cm="1">
        <f t="array" ref="N783">_xlfn.SWITCH(E783,"Delhi","North","Chennai","South","Hyderabad","South","Mumbai","Central","Bangalore","South")</f>
        <v>South</v>
      </c>
      <c r="O783" s="12">
        <v>244888.11</v>
      </c>
      <c r="P783" s="4">
        <f>Table1[[#This Row],[Delivery_Date]]-Table1[[#This Row],[Order_Date]]</f>
        <v>10</v>
      </c>
      <c r="Q783" s="4" t="str">
        <f>IF(Table1[[#This Row],[Delivery delay days]]&gt;5,"delay","on time")</f>
        <v>delay</v>
      </c>
      <c r="R783" s="10">
        <f>DATEVALUE(Table1[[#This Row],[Delivery_Date]])</f>
        <v>45024</v>
      </c>
      <c r="S783" s="10">
        <f>DATEVALUE(Table1[[#This Row],[Order_Date]])</f>
        <v>45014</v>
      </c>
      <c r="T783" s="4" t="str" cm="1">
        <f t="array" ref="T783">_xlfn.IFS(Table1[[#This Row],[Inventory_Level]]&lt;=200,"low",Table1[[#This Row],[Inventory_Level]]&gt;=700,"high",Table1[[#This Row],[Inventory_Level]]&gt;200,"medium")</f>
        <v>high</v>
      </c>
    </row>
    <row r="784" spans="1:20" x14ac:dyDescent="0.35">
      <c r="A784" s="4">
        <v>783</v>
      </c>
      <c r="B784" s="4" t="s">
        <v>31</v>
      </c>
      <c r="C784" s="4" t="s">
        <v>24</v>
      </c>
      <c r="D784" s="4" t="s">
        <v>17</v>
      </c>
      <c r="E784" s="4" t="s">
        <v>52</v>
      </c>
      <c r="F784" s="10" t="s">
        <v>216</v>
      </c>
      <c r="G784" s="11" t="s">
        <v>153</v>
      </c>
      <c r="H784" s="4">
        <v>76</v>
      </c>
      <c r="I784" s="12">
        <v>27998.27</v>
      </c>
      <c r="J784" s="12">
        <v>2127868.52</v>
      </c>
      <c r="K784" s="12">
        <v>2683.5</v>
      </c>
      <c r="L784" s="4">
        <v>10</v>
      </c>
      <c r="M784" s="4" t="s">
        <v>29</v>
      </c>
      <c r="N784" s="4" t="str" cm="1">
        <f t="array" ref="N784">_xlfn.SWITCH(E784,"Delhi","North","Chennai","South","Hyderabad","South","Mumbai","Central","Bangalore","South")</f>
        <v>Central</v>
      </c>
      <c r="O784" s="12">
        <v>232621.83</v>
      </c>
      <c r="P784" s="4">
        <f>Table1[[#This Row],[Delivery_Date]]-Table1[[#This Row],[Order_Date]]</f>
        <v>9</v>
      </c>
      <c r="Q784" s="4" t="str">
        <f>IF(Table1[[#This Row],[Delivery delay days]]&gt;5,"delay","on time")</f>
        <v>delay</v>
      </c>
      <c r="R784" s="10">
        <f>DATEVALUE(Table1[[#This Row],[Delivery_Date]])</f>
        <v>44982</v>
      </c>
      <c r="S784" s="10">
        <f>DATEVALUE(Table1[[#This Row],[Order_Date]])</f>
        <v>44973</v>
      </c>
      <c r="T784" s="4" t="str" cm="1">
        <f t="array" ref="T784">_xlfn.IFS(Table1[[#This Row],[Inventory_Level]]&lt;=200,"low",Table1[[#This Row],[Inventory_Level]]&gt;=700,"high",Table1[[#This Row],[Inventory_Level]]&gt;200,"medium")</f>
        <v>low</v>
      </c>
    </row>
    <row r="785" spans="1:20" x14ac:dyDescent="0.35">
      <c r="A785" s="4">
        <v>784</v>
      </c>
      <c r="B785" s="4" t="s">
        <v>59</v>
      </c>
      <c r="C785" s="4" t="s">
        <v>24</v>
      </c>
      <c r="D785" s="4" t="s">
        <v>32</v>
      </c>
      <c r="E785" s="4" t="s">
        <v>46</v>
      </c>
      <c r="F785" s="10" t="s">
        <v>338</v>
      </c>
      <c r="G785" s="11" t="s">
        <v>121</v>
      </c>
      <c r="H785" s="4">
        <v>19</v>
      </c>
      <c r="I785" s="12">
        <v>15340.89</v>
      </c>
      <c r="J785" s="12">
        <v>291476.90999999997</v>
      </c>
      <c r="K785" s="12">
        <v>448.42</v>
      </c>
      <c r="L785" s="4">
        <v>380</v>
      </c>
      <c r="M785" s="4" t="s">
        <v>42</v>
      </c>
      <c r="N785" s="4" t="str" cm="1">
        <f t="array" ref="N785">_xlfn.SWITCH(E785,"Delhi","North","Chennai","South","Hyderabad","South","Mumbai","Central","Bangalore","South")</f>
        <v>South</v>
      </c>
      <c r="O785" s="12">
        <v>34325.08</v>
      </c>
      <c r="P785" s="4">
        <f>Table1[[#This Row],[Delivery_Date]]-Table1[[#This Row],[Order_Date]]</f>
        <v>12</v>
      </c>
      <c r="Q785" s="4" t="str">
        <f>IF(Table1[[#This Row],[Delivery delay days]]&gt;5,"delay","on time")</f>
        <v>delay</v>
      </c>
      <c r="R785" s="10">
        <f>DATEVALUE(Table1[[#This Row],[Delivery_Date]])</f>
        <v>45083</v>
      </c>
      <c r="S785" s="10">
        <f>DATEVALUE(Table1[[#This Row],[Order_Date]])</f>
        <v>45071</v>
      </c>
      <c r="T785" s="4" t="str" cm="1">
        <f t="array" ref="T785">_xlfn.IFS(Table1[[#This Row],[Inventory_Level]]&lt;=200,"low",Table1[[#This Row],[Inventory_Level]]&gt;=700,"high",Table1[[#This Row],[Inventory_Level]]&gt;200,"medium")</f>
        <v>medium</v>
      </c>
    </row>
    <row r="786" spans="1:20" x14ac:dyDescent="0.35">
      <c r="A786" s="4">
        <v>785</v>
      </c>
      <c r="B786" s="4" t="s">
        <v>31</v>
      </c>
      <c r="C786" s="4" t="s">
        <v>24</v>
      </c>
      <c r="D786" s="4" t="s">
        <v>25</v>
      </c>
      <c r="E786" s="4" t="s">
        <v>18</v>
      </c>
      <c r="F786" s="10" t="s">
        <v>293</v>
      </c>
      <c r="G786" s="11" t="s">
        <v>265</v>
      </c>
      <c r="H786" s="4">
        <v>6</v>
      </c>
      <c r="I786" s="12">
        <v>16946.21</v>
      </c>
      <c r="J786" s="12">
        <v>101677.26</v>
      </c>
      <c r="K786" s="12">
        <v>3700.77</v>
      </c>
      <c r="L786" s="4">
        <v>997</v>
      </c>
      <c r="M786" s="4" t="s">
        <v>29</v>
      </c>
      <c r="N786" s="4" t="str" cm="1">
        <f t="array" ref="N786">_xlfn.SWITCH(E786,"Delhi","North","Chennai","South","Hyderabad","South","Mumbai","Central","Bangalore","South")</f>
        <v>North</v>
      </c>
      <c r="O786" s="12">
        <v>9302.65</v>
      </c>
      <c r="P786" s="4">
        <f>Table1[[#This Row],[Delivery_Date]]-Table1[[#This Row],[Order_Date]]</f>
        <v>8</v>
      </c>
      <c r="Q786" s="4" t="str">
        <f>IF(Table1[[#This Row],[Delivery delay days]]&gt;5,"delay","on time")</f>
        <v>delay</v>
      </c>
      <c r="R786" s="10">
        <f>DATEVALUE(Table1[[#This Row],[Delivery_Date]])</f>
        <v>45154</v>
      </c>
      <c r="S786" s="10">
        <f>DATEVALUE(Table1[[#This Row],[Order_Date]])</f>
        <v>45146</v>
      </c>
      <c r="T786" s="4" t="str" cm="1">
        <f t="array" ref="T786">_xlfn.IFS(Table1[[#This Row],[Inventory_Level]]&lt;=200,"low",Table1[[#This Row],[Inventory_Level]]&gt;=700,"high",Table1[[#This Row],[Inventory_Level]]&gt;200,"medium")</f>
        <v>high</v>
      </c>
    </row>
    <row r="787" spans="1:20" x14ac:dyDescent="0.35">
      <c r="A787" s="4">
        <v>786</v>
      </c>
      <c r="B787" s="4" t="s">
        <v>37</v>
      </c>
      <c r="C787" s="4" t="s">
        <v>38</v>
      </c>
      <c r="D787" s="4" t="s">
        <v>25</v>
      </c>
      <c r="E787" s="4" t="s">
        <v>46</v>
      </c>
      <c r="F787" s="10" t="s">
        <v>184</v>
      </c>
      <c r="G787" s="11" t="s">
        <v>154</v>
      </c>
      <c r="H787" s="4">
        <v>24</v>
      </c>
      <c r="I787" s="12">
        <v>6299</v>
      </c>
      <c r="J787" s="12">
        <v>151176</v>
      </c>
      <c r="K787" s="12">
        <v>4933.53</v>
      </c>
      <c r="L787" s="4">
        <v>546</v>
      </c>
      <c r="M787" s="4" t="s">
        <v>21</v>
      </c>
      <c r="N787" s="4" t="str" cm="1">
        <f t="array" ref="N787">_xlfn.SWITCH(E787,"Delhi","North","Chennai","South","Hyderabad","South","Mumbai","Central","Bangalore","South")</f>
        <v>South</v>
      </c>
      <c r="O787" s="12">
        <v>30932.16</v>
      </c>
      <c r="P787" s="4">
        <f>Table1[[#This Row],[Delivery_Date]]-Table1[[#This Row],[Order_Date]]</f>
        <v>11</v>
      </c>
      <c r="Q787" s="4" t="str">
        <f>IF(Table1[[#This Row],[Delivery delay days]]&gt;5,"delay","on time")</f>
        <v>delay</v>
      </c>
      <c r="R787" s="10">
        <f>DATEVALUE(Table1[[#This Row],[Delivery_Date]])</f>
        <v>44955</v>
      </c>
      <c r="S787" s="10">
        <f>DATEVALUE(Table1[[#This Row],[Order_Date]])</f>
        <v>44944</v>
      </c>
      <c r="T787" s="4" t="str" cm="1">
        <f t="array" ref="T787">_xlfn.IFS(Table1[[#This Row],[Inventory_Level]]&lt;=200,"low",Table1[[#This Row],[Inventory_Level]]&gt;=700,"high",Table1[[#This Row],[Inventory_Level]]&gt;200,"medium")</f>
        <v>medium</v>
      </c>
    </row>
    <row r="788" spans="1:20" x14ac:dyDescent="0.35">
      <c r="A788" s="4">
        <v>787</v>
      </c>
      <c r="B788" s="4" t="s">
        <v>65</v>
      </c>
      <c r="C788" s="4" t="s">
        <v>16</v>
      </c>
      <c r="D788" s="4" t="s">
        <v>25</v>
      </c>
      <c r="E788" s="4" t="s">
        <v>60</v>
      </c>
      <c r="F788" s="10" t="s">
        <v>159</v>
      </c>
      <c r="G788" s="11" t="s">
        <v>160</v>
      </c>
      <c r="H788" s="4">
        <v>62</v>
      </c>
      <c r="I788" s="12">
        <v>43342.75</v>
      </c>
      <c r="J788" s="12">
        <v>2687250.5</v>
      </c>
      <c r="K788" s="12">
        <v>3556.15</v>
      </c>
      <c r="L788" s="4">
        <v>780</v>
      </c>
      <c r="M788" s="4" t="s">
        <v>35</v>
      </c>
      <c r="N788" s="4" t="str" cm="1">
        <f t="array" ref="N788">_xlfn.SWITCH(E788,"Delhi","North","Chennai","South","Hyderabad","South","Mumbai","Central","Bangalore","South")</f>
        <v>South</v>
      </c>
      <c r="O788" s="12">
        <v>464078.73</v>
      </c>
      <c r="P788" s="4">
        <f>Table1[[#This Row],[Delivery_Date]]-Table1[[#This Row],[Order_Date]]</f>
        <v>9</v>
      </c>
      <c r="Q788" s="4" t="str">
        <f>IF(Table1[[#This Row],[Delivery delay days]]&gt;5,"delay","on time")</f>
        <v>delay</v>
      </c>
      <c r="R788" s="10">
        <f>DATEVALUE(Table1[[#This Row],[Delivery_Date]])</f>
        <v>45173</v>
      </c>
      <c r="S788" s="10">
        <f>DATEVALUE(Table1[[#This Row],[Order_Date]])</f>
        <v>45164</v>
      </c>
      <c r="T788" s="4" t="str" cm="1">
        <f t="array" ref="T788">_xlfn.IFS(Table1[[#This Row],[Inventory_Level]]&lt;=200,"low",Table1[[#This Row],[Inventory_Level]]&gt;=700,"high",Table1[[#This Row],[Inventory_Level]]&gt;200,"medium")</f>
        <v>high</v>
      </c>
    </row>
    <row r="789" spans="1:20" x14ac:dyDescent="0.35">
      <c r="A789" s="4">
        <v>788</v>
      </c>
      <c r="B789" s="4" t="s">
        <v>65</v>
      </c>
      <c r="C789" s="4" t="s">
        <v>24</v>
      </c>
      <c r="D789" s="4" t="s">
        <v>17</v>
      </c>
      <c r="E789" s="4" t="s">
        <v>26</v>
      </c>
      <c r="F789" s="10" t="s">
        <v>130</v>
      </c>
      <c r="G789" s="11" t="s">
        <v>329</v>
      </c>
      <c r="H789" s="4">
        <v>91</v>
      </c>
      <c r="I789" s="12">
        <v>25116.14</v>
      </c>
      <c r="J789" s="12">
        <v>2285568.7400000002</v>
      </c>
      <c r="K789" s="12">
        <v>3046.35</v>
      </c>
      <c r="L789" s="4">
        <v>689</v>
      </c>
      <c r="M789" s="4" t="s">
        <v>42</v>
      </c>
      <c r="N789" s="4" t="str" cm="1">
        <f t="array" ref="N789">_xlfn.SWITCH(E789,"Delhi","North","Chennai","South","Hyderabad","South","Mumbai","Central","Bangalore","South")</f>
        <v>South</v>
      </c>
      <c r="O789" s="12">
        <v>270577.14</v>
      </c>
      <c r="P789" s="4">
        <f>Table1[[#This Row],[Delivery_Date]]-Table1[[#This Row],[Order_Date]]</f>
        <v>5</v>
      </c>
      <c r="Q789" s="4" t="str">
        <f>IF(Table1[[#This Row],[Delivery delay days]]&gt;5,"delay","on time")</f>
        <v>on time</v>
      </c>
      <c r="R789" s="10">
        <f>DATEVALUE(Table1[[#This Row],[Delivery_Date]])</f>
        <v>45130</v>
      </c>
      <c r="S789" s="10">
        <f>DATEVALUE(Table1[[#This Row],[Order_Date]])</f>
        <v>45125</v>
      </c>
      <c r="T789" s="4" t="str" cm="1">
        <f t="array" ref="T789">_xlfn.IFS(Table1[[#This Row],[Inventory_Level]]&lt;=200,"low",Table1[[#This Row],[Inventory_Level]]&gt;=700,"high",Table1[[#This Row],[Inventory_Level]]&gt;200,"medium")</f>
        <v>medium</v>
      </c>
    </row>
    <row r="790" spans="1:20" x14ac:dyDescent="0.35">
      <c r="A790" s="4">
        <v>789</v>
      </c>
      <c r="B790" s="4" t="s">
        <v>31</v>
      </c>
      <c r="C790" s="4" t="s">
        <v>16</v>
      </c>
      <c r="D790" s="4" t="s">
        <v>32</v>
      </c>
      <c r="E790" s="4" t="s">
        <v>18</v>
      </c>
      <c r="F790" s="10" t="s">
        <v>196</v>
      </c>
      <c r="G790" s="11" t="s">
        <v>244</v>
      </c>
      <c r="H790" s="4">
        <v>61</v>
      </c>
      <c r="I790" s="12">
        <v>9603.31</v>
      </c>
      <c r="J790" s="12">
        <v>585801.91</v>
      </c>
      <c r="K790" s="12">
        <v>4265.3</v>
      </c>
      <c r="L790" s="4">
        <v>573</v>
      </c>
      <c r="M790" s="4" t="s">
        <v>35</v>
      </c>
      <c r="N790" s="4" t="str" cm="1">
        <f t="array" ref="N790">_xlfn.SWITCH(E790,"Delhi","North","Chennai","South","Hyderabad","South","Mumbai","Central","Bangalore","South")</f>
        <v>North</v>
      </c>
      <c r="O790" s="12">
        <v>66295.55</v>
      </c>
      <c r="P790" s="4">
        <f>Table1[[#This Row],[Delivery_Date]]-Table1[[#This Row],[Order_Date]]</f>
        <v>13</v>
      </c>
      <c r="Q790" s="4" t="str">
        <f>IF(Table1[[#This Row],[Delivery delay days]]&gt;5,"delay","on time")</f>
        <v>delay</v>
      </c>
      <c r="R790" s="10">
        <f>DATEVALUE(Table1[[#This Row],[Delivery_Date]])</f>
        <v>44948</v>
      </c>
      <c r="S790" s="10">
        <f>DATEVALUE(Table1[[#This Row],[Order_Date]])</f>
        <v>44935</v>
      </c>
      <c r="T790" s="4" t="str" cm="1">
        <f t="array" ref="T790">_xlfn.IFS(Table1[[#This Row],[Inventory_Level]]&lt;=200,"low",Table1[[#This Row],[Inventory_Level]]&gt;=700,"high",Table1[[#This Row],[Inventory_Level]]&gt;200,"medium")</f>
        <v>medium</v>
      </c>
    </row>
    <row r="791" spans="1:20" x14ac:dyDescent="0.35">
      <c r="A791" s="4">
        <v>790</v>
      </c>
      <c r="B791" s="4" t="s">
        <v>51</v>
      </c>
      <c r="C791" s="4" t="s">
        <v>16</v>
      </c>
      <c r="D791" s="4" t="s">
        <v>45</v>
      </c>
      <c r="E791" s="4" t="s">
        <v>26</v>
      </c>
      <c r="F791" s="10" t="s">
        <v>270</v>
      </c>
      <c r="G791" s="11" t="s">
        <v>119</v>
      </c>
      <c r="H791" s="4">
        <v>20</v>
      </c>
      <c r="I791" s="12">
        <v>13178.66</v>
      </c>
      <c r="J791" s="12">
        <v>263573.2</v>
      </c>
      <c r="K791" s="12">
        <v>1903.3</v>
      </c>
      <c r="L791" s="4">
        <v>528</v>
      </c>
      <c r="M791" s="4" t="s">
        <v>21</v>
      </c>
      <c r="N791" s="4" t="str" cm="1">
        <f t="array" ref="N791">_xlfn.SWITCH(E791,"Delhi","North","Chennai","South","Hyderabad","South","Mumbai","Central","Bangalore","South")</f>
        <v>South</v>
      </c>
      <c r="O791" s="12">
        <v>46105.599999999999</v>
      </c>
      <c r="P791" s="4">
        <f>Table1[[#This Row],[Delivery_Date]]-Table1[[#This Row],[Order_Date]]</f>
        <v>12</v>
      </c>
      <c r="Q791" s="4" t="str">
        <f>IF(Table1[[#This Row],[Delivery delay days]]&gt;5,"delay","on time")</f>
        <v>delay</v>
      </c>
      <c r="R791" s="10">
        <f>DATEVALUE(Table1[[#This Row],[Delivery_Date]])</f>
        <v>45274</v>
      </c>
      <c r="S791" s="10">
        <f>DATEVALUE(Table1[[#This Row],[Order_Date]])</f>
        <v>45262</v>
      </c>
      <c r="T791" s="4" t="str" cm="1">
        <f t="array" ref="T791">_xlfn.IFS(Table1[[#This Row],[Inventory_Level]]&lt;=200,"low",Table1[[#This Row],[Inventory_Level]]&gt;=700,"high",Table1[[#This Row],[Inventory_Level]]&gt;200,"medium")</f>
        <v>medium</v>
      </c>
    </row>
    <row r="792" spans="1:20" x14ac:dyDescent="0.35">
      <c r="A792" s="4">
        <v>791</v>
      </c>
      <c r="B792" s="4" t="s">
        <v>23</v>
      </c>
      <c r="C792" s="4" t="s">
        <v>38</v>
      </c>
      <c r="D792" s="4" t="s">
        <v>25</v>
      </c>
      <c r="E792" s="4" t="s">
        <v>18</v>
      </c>
      <c r="F792" s="10" t="s">
        <v>328</v>
      </c>
      <c r="G792" s="11" t="s">
        <v>205</v>
      </c>
      <c r="H792" s="4">
        <v>77</v>
      </c>
      <c r="I792" s="12">
        <v>34856.980000000003</v>
      </c>
      <c r="J792" s="12">
        <v>2683987.46</v>
      </c>
      <c r="K792" s="12">
        <v>4494.57</v>
      </c>
      <c r="L792" s="4">
        <v>853</v>
      </c>
      <c r="M792" s="4" t="s">
        <v>42</v>
      </c>
      <c r="N792" s="4" t="str" cm="1">
        <f t="array" ref="N792">_xlfn.SWITCH(E792,"Delhi","North","Chennai","South","Hyderabad","South","Mumbai","Central","Bangalore","South")</f>
        <v>North</v>
      </c>
      <c r="O792" s="12">
        <v>481537.82</v>
      </c>
      <c r="P792" s="4">
        <f>Table1[[#This Row],[Delivery_Date]]-Table1[[#This Row],[Order_Date]]</f>
        <v>12</v>
      </c>
      <c r="Q792" s="4" t="str">
        <f>IF(Table1[[#This Row],[Delivery delay days]]&gt;5,"delay","on time")</f>
        <v>delay</v>
      </c>
      <c r="R792" s="10">
        <f>DATEVALUE(Table1[[#This Row],[Delivery_Date]])</f>
        <v>44954</v>
      </c>
      <c r="S792" s="10">
        <f>DATEVALUE(Table1[[#This Row],[Order_Date]])</f>
        <v>44942</v>
      </c>
      <c r="T792" s="4" t="str" cm="1">
        <f t="array" ref="T792">_xlfn.IFS(Table1[[#This Row],[Inventory_Level]]&lt;=200,"low",Table1[[#This Row],[Inventory_Level]]&gt;=700,"high",Table1[[#This Row],[Inventory_Level]]&gt;200,"medium")</f>
        <v>high</v>
      </c>
    </row>
    <row r="793" spans="1:20" x14ac:dyDescent="0.35">
      <c r="A793" s="4">
        <v>792</v>
      </c>
      <c r="B793" s="4" t="s">
        <v>59</v>
      </c>
      <c r="C793" s="4" t="s">
        <v>16</v>
      </c>
      <c r="D793" s="4" t="s">
        <v>25</v>
      </c>
      <c r="E793" s="4" t="s">
        <v>46</v>
      </c>
      <c r="F793" s="10" t="s">
        <v>386</v>
      </c>
      <c r="G793" s="11" t="s">
        <v>384</v>
      </c>
      <c r="H793" s="4">
        <v>44</v>
      </c>
      <c r="I793" s="12">
        <v>38875.949999999997</v>
      </c>
      <c r="J793" s="12">
        <v>1710541.8</v>
      </c>
      <c r="K793" s="12">
        <v>827.9</v>
      </c>
      <c r="L793" s="4">
        <v>66</v>
      </c>
      <c r="M793" s="4" t="s">
        <v>35</v>
      </c>
      <c r="N793" s="4" t="str" cm="1">
        <f t="array" ref="N793">_xlfn.SWITCH(E793,"Delhi","North","Chennai","South","Hyderabad","South","Mumbai","Central","Bangalore","South")</f>
        <v>South</v>
      </c>
      <c r="O793" s="12">
        <v>263021</v>
      </c>
      <c r="P793" s="4">
        <f>Table1[[#This Row],[Delivery_Date]]-Table1[[#This Row],[Order_Date]]</f>
        <v>13</v>
      </c>
      <c r="Q793" s="4" t="str">
        <f>IF(Table1[[#This Row],[Delivery delay days]]&gt;5,"delay","on time")</f>
        <v>delay</v>
      </c>
      <c r="R793" s="10">
        <f>DATEVALUE(Table1[[#This Row],[Delivery_Date]])</f>
        <v>45145</v>
      </c>
      <c r="S793" s="10">
        <f>DATEVALUE(Table1[[#This Row],[Order_Date]])</f>
        <v>45132</v>
      </c>
      <c r="T793" s="4" t="str" cm="1">
        <f t="array" ref="T793">_xlfn.IFS(Table1[[#This Row],[Inventory_Level]]&lt;=200,"low",Table1[[#This Row],[Inventory_Level]]&gt;=700,"high",Table1[[#This Row],[Inventory_Level]]&gt;200,"medium")</f>
        <v>low</v>
      </c>
    </row>
    <row r="794" spans="1:20" x14ac:dyDescent="0.35">
      <c r="A794" s="4">
        <v>793</v>
      </c>
      <c r="B794" s="4" t="s">
        <v>44</v>
      </c>
      <c r="C794" s="4" t="s">
        <v>24</v>
      </c>
      <c r="D794" s="4" t="s">
        <v>25</v>
      </c>
      <c r="E794" s="4" t="s">
        <v>60</v>
      </c>
      <c r="F794" s="10" t="s">
        <v>328</v>
      </c>
      <c r="G794" s="11" t="s">
        <v>325</v>
      </c>
      <c r="H794" s="4">
        <v>31</v>
      </c>
      <c r="I794" s="12">
        <v>21604.34</v>
      </c>
      <c r="J794" s="12">
        <v>669734.54</v>
      </c>
      <c r="K794" s="12">
        <v>3213.31</v>
      </c>
      <c r="L794" s="4">
        <v>204</v>
      </c>
      <c r="M794" s="4" t="s">
        <v>35</v>
      </c>
      <c r="N794" s="4" t="str" cm="1">
        <f t="array" ref="N794">_xlfn.SWITCH(E794,"Delhi","North","Chennai","South","Hyderabad","South","Mumbai","Central","Bangalore","South")</f>
        <v>South</v>
      </c>
      <c r="O794" s="12">
        <v>123754.25</v>
      </c>
      <c r="P794" s="4">
        <f>Table1[[#This Row],[Delivery_Date]]-Table1[[#This Row],[Order_Date]]</f>
        <v>3</v>
      </c>
      <c r="Q794" s="4" t="str">
        <f>IF(Table1[[#This Row],[Delivery delay days]]&gt;5,"delay","on time")</f>
        <v>on time</v>
      </c>
      <c r="R794" s="10">
        <f>DATEVALUE(Table1[[#This Row],[Delivery_Date]])</f>
        <v>44945</v>
      </c>
      <c r="S794" s="10">
        <f>DATEVALUE(Table1[[#This Row],[Order_Date]])</f>
        <v>44942</v>
      </c>
      <c r="T794" s="4" t="str" cm="1">
        <f t="array" ref="T794">_xlfn.IFS(Table1[[#This Row],[Inventory_Level]]&lt;=200,"low",Table1[[#This Row],[Inventory_Level]]&gt;=700,"high",Table1[[#This Row],[Inventory_Level]]&gt;200,"medium")</f>
        <v>medium</v>
      </c>
    </row>
    <row r="795" spans="1:20" x14ac:dyDescent="0.35">
      <c r="A795" s="4">
        <v>794</v>
      </c>
      <c r="B795" s="4" t="s">
        <v>59</v>
      </c>
      <c r="C795" s="4" t="s">
        <v>38</v>
      </c>
      <c r="D795" s="4" t="s">
        <v>32</v>
      </c>
      <c r="E795" s="4" t="s">
        <v>18</v>
      </c>
      <c r="F795" s="10" t="s">
        <v>157</v>
      </c>
      <c r="G795" s="11" t="s">
        <v>152</v>
      </c>
      <c r="H795" s="4">
        <v>96</v>
      </c>
      <c r="I795" s="12">
        <v>35034.11</v>
      </c>
      <c r="J795" s="12">
        <v>3363274.56</v>
      </c>
      <c r="K795" s="12">
        <v>4991.63</v>
      </c>
      <c r="L795" s="4">
        <v>268</v>
      </c>
      <c r="M795" s="4" t="s">
        <v>21</v>
      </c>
      <c r="N795" s="4" t="str" cm="1">
        <f t="array" ref="N795">_xlfn.SWITCH(E795,"Delhi","North","Chennai","South","Hyderabad","South","Mumbai","Central","Bangalore","South")</f>
        <v>North</v>
      </c>
      <c r="O795" s="12">
        <v>589760.39</v>
      </c>
      <c r="P795" s="4">
        <f>Table1[[#This Row],[Delivery_Date]]-Table1[[#This Row],[Order_Date]]</f>
        <v>5</v>
      </c>
      <c r="Q795" s="4" t="str">
        <f>IF(Table1[[#This Row],[Delivery delay days]]&gt;5,"delay","on time")</f>
        <v>on time</v>
      </c>
      <c r="R795" s="10">
        <f>DATEVALUE(Table1[[#This Row],[Delivery_Date]])</f>
        <v>44975</v>
      </c>
      <c r="S795" s="10">
        <f>DATEVALUE(Table1[[#This Row],[Order_Date]])</f>
        <v>44970</v>
      </c>
      <c r="T795" s="4" t="str" cm="1">
        <f t="array" ref="T795">_xlfn.IFS(Table1[[#This Row],[Inventory_Level]]&lt;=200,"low",Table1[[#This Row],[Inventory_Level]]&gt;=700,"high",Table1[[#This Row],[Inventory_Level]]&gt;200,"medium")</f>
        <v>medium</v>
      </c>
    </row>
    <row r="796" spans="1:20" x14ac:dyDescent="0.35">
      <c r="A796" s="4">
        <v>795</v>
      </c>
      <c r="B796" s="4" t="s">
        <v>65</v>
      </c>
      <c r="C796" s="4" t="s">
        <v>16</v>
      </c>
      <c r="D796" s="4" t="s">
        <v>39</v>
      </c>
      <c r="E796" s="4" t="s">
        <v>26</v>
      </c>
      <c r="F796" s="10" t="s">
        <v>69</v>
      </c>
      <c r="G796" s="11" t="s">
        <v>255</v>
      </c>
      <c r="H796" s="4">
        <v>7</v>
      </c>
      <c r="I796" s="12">
        <v>32081.8</v>
      </c>
      <c r="J796" s="12">
        <v>224572.6</v>
      </c>
      <c r="K796" s="12">
        <v>4319.78</v>
      </c>
      <c r="L796" s="4">
        <v>565</v>
      </c>
      <c r="M796" s="4" t="s">
        <v>42</v>
      </c>
      <c r="N796" s="4" t="str" cm="1">
        <f t="array" ref="N796">_xlfn.SWITCH(E796,"Delhi","North","Chennai","South","Hyderabad","South","Mumbai","Central","Bangalore","South")</f>
        <v>South</v>
      </c>
      <c r="O796" s="12">
        <v>24646.78</v>
      </c>
      <c r="P796" s="4">
        <f>Table1[[#This Row],[Delivery_Date]]-Table1[[#This Row],[Order_Date]]</f>
        <v>6</v>
      </c>
      <c r="Q796" s="4" t="str">
        <f>IF(Table1[[#This Row],[Delivery delay days]]&gt;5,"delay","on time")</f>
        <v>delay</v>
      </c>
      <c r="R796" s="10">
        <f>DATEVALUE(Table1[[#This Row],[Delivery_Date]])</f>
        <v>44934</v>
      </c>
      <c r="S796" s="10">
        <f>DATEVALUE(Table1[[#This Row],[Order_Date]])</f>
        <v>44928</v>
      </c>
      <c r="T796" s="4" t="str" cm="1">
        <f t="array" ref="T796">_xlfn.IFS(Table1[[#This Row],[Inventory_Level]]&lt;=200,"low",Table1[[#This Row],[Inventory_Level]]&gt;=700,"high",Table1[[#This Row],[Inventory_Level]]&gt;200,"medium")</f>
        <v>medium</v>
      </c>
    </row>
    <row r="797" spans="1:20" x14ac:dyDescent="0.35">
      <c r="A797" s="4">
        <v>796</v>
      </c>
      <c r="B797" s="4" t="s">
        <v>31</v>
      </c>
      <c r="C797" s="4" t="s">
        <v>24</v>
      </c>
      <c r="D797" s="4" t="s">
        <v>32</v>
      </c>
      <c r="E797" s="4" t="s">
        <v>60</v>
      </c>
      <c r="F797" s="10" t="s">
        <v>107</v>
      </c>
      <c r="G797" s="11" t="s">
        <v>34</v>
      </c>
      <c r="H797" s="4">
        <v>93</v>
      </c>
      <c r="I797" s="12">
        <v>32439.55</v>
      </c>
      <c r="J797" s="12">
        <v>3016878.15</v>
      </c>
      <c r="K797" s="12">
        <v>4170.9799999999996</v>
      </c>
      <c r="L797" s="4">
        <v>354</v>
      </c>
      <c r="M797" s="4" t="s">
        <v>21</v>
      </c>
      <c r="N797" s="4" t="str" cm="1">
        <f t="array" ref="N797">_xlfn.SWITCH(E797,"Delhi","North","Chennai","South","Hyderabad","South","Mumbai","Central","Bangalore","South")</f>
        <v>South</v>
      </c>
      <c r="O797" s="12">
        <v>683780.86</v>
      </c>
      <c r="P797" s="4">
        <f>Table1[[#This Row],[Delivery_Date]]-Table1[[#This Row],[Order_Date]]</f>
        <v>14</v>
      </c>
      <c r="Q797" s="4" t="str">
        <f>IF(Table1[[#This Row],[Delivery delay days]]&gt;5,"delay","on time")</f>
        <v>delay</v>
      </c>
      <c r="R797" s="10">
        <f>DATEVALUE(Table1[[#This Row],[Delivery_Date]])</f>
        <v>45058</v>
      </c>
      <c r="S797" s="10">
        <f>DATEVALUE(Table1[[#This Row],[Order_Date]])</f>
        <v>45044</v>
      </c>
      <c r="T797" s="4" t="str" cm="1">
        <f t="array" ref="T797">_xlfn.IFS(Table1[[#This Row],[Inventory_Level]]&lt;=200,"low",Table1[[#This Row],[Inventory_Level]]&gt;=700,"high",Table1[[#This Row],[Inventory_Level]]&gt;200,"medium")</f>
        <v>medium</v>
      </c>
    </row>
    <row r="798" spans="1:20" x14ac:dyDescent="0.35">
      <c r="A798" s="4">
        <v>797</v>
      </c>
      <c r="B798" s="4" t="s">
        <v>59</v>
      </c>
      <c r="C798" s="4" t="s">
        <v>16</v>
      </c>
      <c r="D798" s="4" t="s">
        <v>17</v>
      </c>
      <c r="E798" s="4" t="s">
        <v>52</v>
      </c>
      <c r="F798" s="10" t="s">
        <v>178</v>
      </c>
      <c r="G798" s="11" t="s">
        <v>224</v>
      </c>
      <c r="H798" s="4">
        <v>37</v>
      </c>
      <c r="I798" s="12">
        <v>9349.2999999999993</v>
      </c>
      <c r="J798" s="12">
        <v>345924.1</v>
      </c>
      <c r="K798" s="12">
        <v>1083.81</v>
      </c>
      <c r="L798" s="4">
        <v>209</v>
      </c>
      <c r="M798" s="4" t="s">
        <v>21</v>
      </c>
      <c r="N798" s="4" t="str" cm="1">
        <f t="array" ref="N798">_xlfn.SWITCH(E798,"Delhi","North","Chennai","South","Hyderabad","South","Mumbai","Central","Bangalore","South")</f>
        <v>Central</v>
      </c>
      <c r="O798" s="12">
        <v>34090.720000000001</v>
      </c>
      <c r="P798" s="4">
        <f>Table1[[#This Row],[Delivery_Date]]-Table1[[#This Row],[Order_Date]]</f>
        <v>7</v>
      </c>
      <c r="Q798" s="4" t="str">
        <f>IF(Table1[[#This Row],[Delivery delay days]]&gt;5,"delay","on time")</f>
        <v>delay</v>
      </c>
      <c r="R798" s="10">
        <f>DATEVALUE(Table1[[#This Row],[Delivery_Date]])</f>
        <v>45030</v>
      </c>
      <c r="S798" s="10">
        <f>DATEVALUE(Table1[[#This Row],[Order_Date]])</f>
        <v>45023</v>
      </c>
      <c r="T798" s="4" t="str" cm="1">
        <f t="array" ref="T798">_xlfn.IFS(Table1[[#This Row],[Inventory_Level]]&lt;=200,"low",Table1[[#This Row],[Inventory_Level]]&gt;=700,"high",Table1[[#This Row],[Inventory_Level]]&gt;200,"medium")</f>
        <v>medium</v>
      </c>
    </row>
    <row r="799" spans="1:20" x14ac:dyDescent="0.35">
      <c r="A799" s="4">
        <v>798</v>
      </c>
      <c r="B799" s="4" t="s">
        <v>37</v>
      </c>
      <c r="C799" s="4" t="s">
        <v>38</v>
      </c>
      <c r="D799" s="4" t="s">
        <v>17</v>
      </c>
      <c r="E799" s="4" t="s">
        <v>46</v>
      </c>
      <c r="F799" s="10" t="s">
        <v>63</v>
      </c>
      <c r="G799" s="11" t="s">
        <v>253</v>
      </c>
      <c r="H799" s="4">
        <v>55</v>
      </c>
      <c r="I799" s="12">
        <v>46911.7</v>
      </c>
      <c r="J799" s="12">
        <v>2580143.5</v>
      </c>
      <c r="K799" s="12">
        <v>4796.3599999999997</v>
      </c>
      <c r="L799" s="4">
        <v>93</v>
      </c>
      <c r="M799" s="4" t="s">
        <v>42</v>
      </c>
      <c r="N799" s="4" t="str" cm="1">
        <f t="array" ref="N799">_xlfn.SWITCH(E799,"Delhi","North","Chennai","South","Hyderabad","South","Mumbai","Central","Bangalore","South")</f>
        <v>South</v>
      </c>
      <c r="O799" s="12">
        <v>278820.7</v>
      </c>
      <c r="P799" s="4">
        <f>Table1[[#This Row],[Delivery_Date]]-Table1[[#This Row],[Order_Date]]</f>
        <v>12</v>
      </c>
      <c r="Q799" s="4" t="str">
        <f>IF(Table1[[#This Row],[Delivery delay days]]&gt;5,"delay","on time")</f>
        <v>delay</v>
      </c>
      <c r="R799" s="10">
        <f>DATEVALUE(Table1[[#This Row],[Delivery_Date]])</f>
        <v>45094</v>
      </c>
      <c r="S799" s="10">
        <f>DATEVALUE(Table1[[#This Row],[Order_Date]])</f>
        <v>45082</v>
      </c>
      <c r="T799" s="4" t="str" cm="1">
        <f t="array" ref="T799">_xlfn.IFS(Table1[[#This Row],[Inventory_Level]]&lt;=200,"low",Table1[[#This Row],[Inventory_Level]]&gt;=700,"high",Table1[[#This Row],[Inventory_Level]]&gt;200,"medium")</f>
        <v>low</v>
      </c>
    </row>
    <row r="800" spans="1:20" x14ac:dyDescent="0.35">
      <c r="A800" s="4">
        <v>799</v>
      </c>
      <c r="B800" s="4" t="s">
        <v>37</v>
      </c>
      <c r="C800" s="4" t="s">
        <v>24</v>
      </c>
      <c r="D800" s="4" t="s">
        <v>45</v>
      </c>
      <c r="E800" s="4" t="s">
        <v>46</v>
      </c>
      <c r="F800" s="10" t="s">
        <v>229</v>
      </c>
      <c r="G800" s="11" t="s">
        <v>118</v>
      </c>
      <c r="H800" s="4">
        <v>84</v>
      </c>
      <c r="I800" s="12">
        <v>44746.94</v>
      </c>
      <c r="J800" s="12">
        <v>3758742.96</v>
      </c>
      <c r="K800" s="12">
        <v>3486.96</v>
      </c>
      <c r="L800" s="4">
        <v>64</v>
      </c>
      <c r="M800" s="4" t="s">
        <v>42</v>
      </c>
      <c r="N800" s="4" t="str" cm="1">
        <f t="array" ref="N800">_xlfn.SWITCH(E800,"Delhi","North","Chennai","South","Hyderabad","South","Mumbai","Central","Bangalore","South")</f>
        <v>South</v>
      </c>
      <c r="O800" s="12">
        <v>310324.86</v>
      </c>
      <c r="P800" s="4">
        <f>Table1[[#This Row],[Delivery_Date]]-Table1[[#This Row],[Order_Date]]</f>
        <v>6</v>
      </c>
      <c r="Q800" s="4" t="str">
        <f>IF(Table1[[#This Row],[Delivery delay days]]&gt;5,"delay","on time")</f>
        <v>delay</v>
      </c>
      <c r="R800" s="10">
        <f>DATEVALUE(Table1[[#This Row],[Delivery_Date]])</f>
        <v>45269</v>
      </c>
      <c r="S800" s="10">
        <f>DATEVALUE(Table1[[#This Row],[Order_Date]])</f>
        <v>45263</v>
      </c>
      <c r="T800" s="4" t="str" cm="1">
        <f t="array" ref="T800">_xlfn.IFS(Table1[[#This Row],[Inventory_Level]]&lt;=200,"low",Table1[[#This Row],[Inventory_Level]]&gt;=700,"high",Table1[[#This Row],[Inventory_Level]]&gt;200,"medium")</f>
        <v>low</v>
      </c>
    </row>
    <row r="801" spans="1:20" x14ac:dyDescent="0.35">
      <c r="A801" s="4">
        <v>800</v>
      </c>
      <c r="B801" s="4" t="s">
        <v>15</v>
      </c>
      <c r="C801" s="4" t="s">
        <v>24</v>
      </c>
      <c r="D801" s="4" t="s">
        <v>17</v>
      </c>
      <c r="E801" s="4" t="s">
        <v>60</v>
      </c>
      <c r="F801" s="10" t="s">
        <v>376</v>
      </c>
      <c r="G801" s="11" t="s">
        <v>184</v>
      </c>
      <c r="H801" s="4">
        <v>29</v>
      </c>
      <c r="I801" s="12">
        <v>36684.449999999997</v>
      </c>
      <c r="J801" s="12">
        <v>1063849.05</v>
      </c>
      <c r="K801" s="12">
        <v>2456.66</v>
      </c>
      <c r="L801" s="4">
        <v>76</v>
      </c>
      <c r="M801" s="4" t="s">
        <v>21</v>
      </c>
      <c r="N801" s="4" t="str" cm="1">
        <f t="array" ref="N801">_xlfn.SWITCH(E801,"Delhi","North","Chennai","South","Hyderabad","South","Mumbai","Central","Bangalore","South")</f>
        <v>South</v>
      </c>
      <c r="O801" s="12">
        <v>256871.13</v>
      </c>
      <c r="P801" s="4">
        <f>Table1[[#This Row],[Delivery_Date]]-Table1[[#This Row],[Order_Date]]</f>
        <v>3</v>
      </c>
      <c r="Q801" s="4" t="str">
        <f>IF(Table1[[#This Row],[Delivery delay days]]&gt;5,"delay","on time")</f>
        <v>on time</v>
      </c>
      <c r="R801" s="10">
        <f>DATEVALUE(Table1[[#This Row],[Delivery_Date]])</f>
        <v>44944</v>
      </c>
      <c r="S801" s="10">
        <f>DATEVALUE(Table1[[#This Row],[Order_Date]])</f>
        <v>44941</v>
      </c>
      <c r="T801" s="4" t="str" cm="1">
        <f t="array" ref="T801">_xlfn.IFS(Table1[[#This Row],[Inventory_Level]]&lt;=200,"low",Table1[[#This Row],[Inventory_Level]]&gt;=700,"high",Table1[[#This Row],[Inventory_Level]]&gt;200,"medium")</f>
        <v>low</v>
      </c>
    </row>
    <row r="802" spans="1:20" x14ac:dyDescent="0.35">
      <c r="A802" s="4">
        <v>801</v>
      </c>
      <c r="B802" s="4" t="s">
        <v>31</v>
      </c>
      <c r="C802" s="4" t="s">
        <v>38</v>
      </c>
      <c r="D802" s="4" t="s">
        <v>45</v>
      </c>
      <c r="E802" s="4" t="s">
        <v>60</v>
      </c>
      <c r="F802" s="10" t="s">
        <v>322</v>
      </c>
      <c r="G802" s="11" t="s">
        <v>103</v>
      </c>
      <c r="H802" s="4">
        <v>91</v>
      </c>
      <c r="I802" s="12">
        <v>27221.85</v>
      </c>
      <c r="J802" s="12">
        <v>2477188.35</v>
      </c>
      <c r="K802" s="12">
        <v>4774.79</v>
      </c>
      <c r="L802" s="4">
        <v>230</v>
      </c>
      <c r="M802" s="4" t="s">
        <v>42</v>
      </c>
      <c r="N802" s="4" t="str" cm="1">
        <f t="array" ref="N802">_xlfn.SWITCH(E802,"Delhi","North","Chennai","South","Hyderabad","South","Mumbai","Central","Bangalore","South")</f>
        <v>South</v>
      </c>
      <c r="O802" s="12">
        <v>255194.74</v>
      </c>
      <c r="P802" s="4">
        <f>Table1[[#This Row],[Delivery_Date]]-Table1[[#This Row],[Order_Date]]</f>
        <v>10</v>
      </c>
      <c r="Q802" s="4" t="str">
        <f>IF(Table1[[#This Row],[Delivery delay days]]&gt;5,"delay","on time")</f>
        <v>delay</v>
      </c>
      <c r="R802" s="10">
        <f>DATEVALUE(Table1[[#This Row],[Delivery_Date]])</f>
        <v>45004</v>
      </c>
      <c r="S802" s="10">
        <f>DATEVALUE(Table1[[#This Row],[Order_Date]])</f>
        <v>44994</v>
      </c>
      <c r="T802" s="4" t="str" cm="1">
        <f t="array" ref="T802">_xlfn.IFS(Table1[[#This Row],[Inventory_Level]]&lt;=200,"low",Table1[[#This Row],[Inventory_Level]]&gt;=700,"high",Table1[[#This Row],[Inventory_Level]]&gt;200,"medium")</f>
        <v>medium</v>
      </c>
    </row>
    <row r="803" spans="1:20" x14ac:dyDescent="0.35">
      <c r="A803" s="4">
        <v>802</v>
      </c>
      <c r="B803" s="4" t="s">
        <v>31</v>
      </c>
      <c r="C803" s="4" t="s">
        <v>38</v>
      </c>
      <c r="D803" s="4" t="s">
        <v>25</v>
      </c>
      <c r="E803" s="4" t="s">
        <v>60</v>
      </c>
      <c r="F803" s="10" t="s">
        <v>358</v>
      </c>
      <c r="G803" s="11" t="s">
        <v>95</v>
      </c>
      <c r="H803" s="4">
        <v>63</v>
      </c>
      <c r="I803" s="12">
        <v>18662.2</v>
      </c>
      <c r="J803" s="12">
        <v>1175718.6000000001</v>
      </c>
      <c r="K803" s="12">
        <v>2590.16</v>
      </c>
      <c r="L803" s="4">
        <v>615</v>
      </c>
      <c r="M803" s="4" t="s">
        <v>21</v>
      </c>
      <c r="N803" s="4" t="str" cm="1">
        <f t="array" ref="N803">_xlfn.SWITCH(E803,"Delhi","North","Chennai","South","Hyderabad","South","Mumbai","Central","Bangalore","South")</f>
        <v>South</v>
      </c>
      <c r="O803" s="12">
        <v>133814.46</v>
      </c>
      <c r="P803" s="4">
        <f>Table1[[#This Row],[Delivery_Date]]-Table1[[#This Row],[Order_Date]]</f>
        <v>10</v>
      </c>
      <c r="Q803" s="4" t="str">
        <f>IF(Table1[[#This Row],[Delivery delay days]]&gt;5,"delay","on time")</f>
        <v>delay</v>
      </c>
      <c r="R803" s="10">
        <f>DATEVALUE(Table1[[#This Row],[Delivery_Date]])</f>
        <v>45250</v>
      </c>
      <c r="S803" s="10">
        <f>DATEVALUE(Table1[[#This Row],[Order_Date]])</f>
        <v>45240</v>
      </c>
      <c r="T803" s="4" t="str" cm="1">
        <f t="array" ref="T803">_xlfn.IFS(Table1[[#This Row],[Inventory_Level]]&lt;=200,"low",Table1[[#This Row],[Inventory_Level]]&gt;=700,"high",Table1[[#This Row],[Inventory_Level]]&gt;200,"medium")</f>
        <v>medium</v>
      </c>
    </row>
    <row r="804" spans="1:20" x14ac:dyDescent="0.35">
      <c r="A804" s="4">
        <v>803</v>
      </c>
      <c r="B804" s="4" t="s">
        <v>59</v>
      </c>
      <c r="C804" s="4" t="s">
        <v>38</v>
      </c>
      <c r="D804" s="4" t="s">
        <v>39</v>
      </c>
      <c r="E804" s="4" t="s">
        <v>46</v>
      </c>
      <c r="F804" s="10" t="s">
        <v>177</v>
      </c>
      <c r="G804" s="11" t="s">
        <v>250</v>
      </c>
      <c r="H804" s="4">
        <v>13</v>
      </c>
      <c r="I804" s="12">
        <v>21763.33</v>
      </c>
      <c r="J804" s="12">
        <v>282923.28999999998</v>
      </c>
      <c r="K804" s="12">
        <v>3194.35</v>
      </c>
      <c r="L804" s="4">
        <v>809</v>
      </c>
      <c r="M804" s="4" t="s">
        <v>42</v>
      </c>
      <c r="N804" s="4" t="str" cm="1">
        <f t="array" ref="N804">_xlfn.SWITCH(E804,"Delhi","North","Chennai","South","Hyderabad","South","Mumbai","Central","Bangalore","South")</f>
        <v>South</v>
      </c>
      <c r="O804" s="12">
        <v>20301.89</v>
      </c>
      <c r="P804" s="4">
        <f>Table1[[#This Row],[Delivery_Date]]-Table1[[#This Row],[Order_Date]]</f>
        <v>11</v>
      </c>
      <c r="Q804" s="4" t="str">
        <f>IF(Table1[[#This Row],[Delivery delay days]]&gt;5,"delay","on time")</f>
        <v>delay</v>
      </c>
      <c r="R804" s="10">
        <f>DATEVALUE(Table1[[#This Row],[Delivery_Date]])</f>
        <v>45019</v>
      </c>
      <c r="S804" s="10">
        <f>DATEVALUE(Table1[[#This Row],[Order_Date]])</f>
        <v>45008</v>
      </c>
      <c r="T804" s="4" t="str" cm="1">
        <f t="array" ref="T804">_xlfn.IFS(Table1[[#This Row],[Inventory_Level]]&lt;=200,"low",Table1[[#This Row],[Inventory_Level]]&gt;=700,"high",Table1[[#This Row],[Inventory_Level]]&gt;200,"medium")</f>
        <v>high</v>
      </c>
    </row>
    <row r="805" spans="1:20" x14ac:dyDescent="0.35">
      <c r="A805" s="4">
        <v>804</v>
      </c>
      <c r="B805" s="4" t="s">
        <v>44</v>
      </c>
      <c r="C805" s="4" t="s">
        <v>38</v>
      </c>
      <c r="D805" s="4" t="s">
        <v>32</v>
      </c>
      <c r="E805" s="4" t="s">
        <v>52</v>
      </c>
      <c r="F805" s="10" t="s">
        <v>354</v>
      </c>
      <c r="G805" s="11" t="s">
        <v>260</v>
      </c>
      <c r="H805" s="4">
        <v>23</v>
      </c>
      <c r="I805" s="12">
        <v>7970.66</v>
      </c>
      <c r="J805" s="12">
        <v>183325.18</v>
      </c>
      <c r="K805" s="12">
        <v>268.27999999999997</v>
      </c>
      <c r="L805" s="4">
        <v>806</v>
      </c>
      <c r="M805" s="4" t="s">
        <v>35</v>
      </c>
      <c r="N805" s="4" t="str" cm="1">
        <f t="array" ref="N805">_xlfn.SWITCH(E805,"Delhi","North","Chennai","South","Hyderabad","South","Mumbai","Central","Bangalore","South")</f>
        <v>Central</v>
      </c>
      <c r="O805" s="12">
        <v>13589.92</v>
      </c>
      <c r="P805" s="4">
        <f>Table1[[#This Row],[Delivery_Date]]-Table1[[#This Row],[Order_Date]]</f>
        <v>2</v>
      </c>
      <c r="Q805" s="4" t="str">
        <f>IF(Table1[[#This Row],[Delivery delay days]]&gt;5,"delay","on time")</f>
        <v>on time</v>
      </c>
      <c r="R805" s="10">
        <f>DATEVALUE(Table1[[#This Row],[Delivery_Date]])</f>
        <v>45270</v>
      </c>
      <c r="S805" s="10">
        <f>DATEVALUE(Table1[[#This Row],[Order_Date]])</f>
        <v>45268</v>
      </c>
      <c r="T805" s="4" t="str" cm="1">
        <f t="array" ref="T805">_xlfn.IFS(Table1[[#This Row],[Inventory_Level]]&lt;=200,"low",Table1[[#This Row],[Inventory_Level]]&gt;=700,"high",Table1[[#This Row],[Inventory_Level]]&gt;200,"medium")</f>
        <v>high</v>
      </c>
    </row>
    <row r="806" spans="1:20" x14ac:dyDescent="0.35">
      <c r="A806" s="4">
        <v>805</v>
      </c>
      <c r="B806" s="4" t="s">
        <v>37</v>
      </c>
      <c r="C806" s="4" t="s">
        <v>16</v>
      </c>
      <c r="D806" s="4" t="s">
        <v>45</v>
      </c>
      <c r="E806" s="4" t="s">
        <v>60</v>
      </c>
      <c r="F806" s="10" t="s">
        <v>227</v>
      </c>
      <c r="G806" s="11" t="s">
        <v>114</v>
      </c>
      <c r="H806" s="4">
        <v>52</v>
      </c>
      <c r="I806" s="12">
        <v>35939.5</v>
      </c>
      <c r="J806" s="12">
        <v>1868854</v>
      </c>
      <c r="K806" s="12">
        <v>3706.83</v>
      </c>
      <c r="L806" s="4">
        <v>923</v>
      </c>
      <c r="M806" s="4" t="s">
        <v>42</v>
      </c>
      <c r="N806" s="4" t="str" cm="1">
        <f t="array" ref="N806">_xlfn.SWITCH(E806,"Delhi","North","Chennai","South","Hyderabad","South","Mumbai","Central","Bangalore","South")</f>
        <v>South</v>
      </c>
      <c r="O806" s="12">
        <v>167139</v>
      </c>
      <c r="P806" s="4">
        <f>Table1[[#This Row],[Delivery_Date]]-Table1[[#This Row],[Order_Date]]</f>
        <v>2</v>
      </c>
      <c r="Q806" s="4" t="str">
        <f>IF(Table1[[#This Row],[Delivery delay days]]&gt;5,"delay","on time")</f>
        <v>on time</v>
      </c>
      <c r="R806" s="10">
        <f>DATEVALUE(Table1[[#This Row],[Delivery_Date]])</f>
        <v>45236</v>
      </c>
      <c r="S806" s="10">
        <f>DATEVALUE(Table1[[#This Row],[Order_Date]])</f>
        <v>45234</v>
      </c>
      <c r="T806" s="4" t="str" cm="1">
        <f t="array" ref="T806">_xlfn.IFS(Table1[[#This Row],[Inventory_Level]]&lt;=200,"low",Table1[[#This Row],[Inventory_Level]]&gt;=700,"high",Table1[[#This Row],[Inventory_Level]]&gt;200,"medium")</f>
        <v>high</v>
      </c>
    </row>
    <row r="807" spans="1:20" x14ac:dyDescent="0.35">
      <c r="A807" s="4">
        <v>806</v>
      </c>
      <c r="B807" s="4" t="s">
        <v>23</v>
      </c>
      <c r="C807" s="4" t="s">
        <v>38</v>
      </c>
      <c r="D807" s="4" t="s">
        <v>25</v>
      </c>
      <c r="E807" s="4" t="s">
        <v>18</v>
      </c>
      <c r="F807" s="10" t="s">
        <v>34</v>
      </c>
      <c r="G807" s="11" t="s">
        <v>410</v>
      </c>
      <c r="H807" s="4">
        <v>93</v>
      </c>
      <c r="I807" s="12">
        <v>34369.46</v>
      </c>
      <c r="J807" s="12">
        <v>3196359.78</v>
      </c>
      <c r="K807" s="12">
        <v>2117.13</v>
      </c>
      <c r="L807" s="4">
        <v>930</v>
      </c>
      <c r="M807" s="4" t="s">
        <v>42</v>
      </c>
      <c r="N807" s="4" t="str" cm="1">
        <f t="array" ref="N807">_xlfn.SWITCH(E807,"Delhi","North","Chennai","South","Hyderabad","South","Mumbai","Central","Bangalore","South")</f>
        <v>North</v>
      </c>
      <c r="O807" s="12">
        <v>285029.46999999997</v>
      </c>
      <c r="P807" s="4">
        <f>Table1[[#This Row],[Delivery_Date]]-Table1[[#This Row],[Order_Date]]</f>
        <v>12</v>
      </c>
      <c r="Q807" s="4" t="str">
        <f>IF(Table1[[#This Row],[Delivery delay days]]&gt;5,"delay","on time")</f>
        <v>delay</v>
      </c>
      <c r="R807" s="10">
        <f>DATEVALUE(Table1[[#This Row],[Delivery_Date]])</f>
        <v>45070</v>
      </c>
      <c r="S807" s="10">
        <f>DATEVALUE(Table1[[#This Row],[Order_Date]])</f>
        <v>45058</v>
      </c>
      <c r="T807" s="4" t="str" cm="1">
        <f t="array" ref="T807">_xlfn.IFS(Table1[[#This Row],[Inventory_Level]]&lt;=200,"low",Table1[[#This Row],[Inventory_Level]]&gt;=700,"high",Table1[[#This Row],[Inventory_Level]]&gt;200,"medium")</f>
        <v>high</v>
      </c>
    </row>
    <row r="808" spans="1:20" x14ac:dyDescent="0.35">
      <c r="A808" s="4">
        <v>807</v>
      </c>
      <c r="B808" s="4" t="s">
        <v>37</v>
      </c>
      <c r="C808" s="4" t="s">
        <v>16</v>
      </c>
      <c r="D808" s="4" t="s">
        <v>32</v>
      </c>
      <c r="E808" s="4" t="s">
        <v>26</v>
      </c>
      <c r="F808" s="10" t="s">
        <v>248</v>
      </c>
      <c r="G808" s="11" t="s">
        <v>361</v>
      </c>
      <c r="H808" s="4">
        <v>85</v>
      </c>
      <c r="I808" s="12">
        <v>16446.95</v>
      </c>
      <c r="J808" s="12">
        <v>1397990.75</v>
      </c>
      <c r="K808" s="12">
        <v>3993.9</v>
      </c>
      <c r="L808" s="4">
        <v>796</v>
      </c>
      <c r="M808" s="4" t="s">
        <v>42</v>
      </c>
      <c r="N808" s="4" t="str" cm="1">
        <f t="array" ref="N808">_xlfn.SWITCH(E808,"Delhi","North","Chennai","South","Hyderabad","South","Mumbai","Central","Bangalore","South")</f>
        <v>South</v>
      </c>
      <c r="O808" s="12">
        <v>218503.96</v>
      </c>
      <c r="P808" s="4">
        <f>Table1[[#This Row],[Delivery_Date]]-Table1[[#This Row],[Order_Date]]</f>
        <v>6</v>
      </c>
      <c r="Q808" s="4" t="str">
        <f>IF(Table1[[#This Row],[Delivery delay days]]&gt;5,"delay","on time")</f>
        <v>delay</v>
      </c>
      <c r="R808" s="10">
        <f>DATEVALUE(Table1[[#This Row],[Delivery_Date]])</f>
        <v>45035</v>
      </c>
      <c r="S808" s="10">
        <f>DATEVALUE(Table1[[#This Row],[Order_Date]])</f>
        <v>45029</v>
      </c>
      <c r="T808" s="4" t="str" cm="1">
        <f t="array" ref="T808">_xlfn.IFS(Table1[[#This Row],[Inventory_Level]]&lt;=200,"low",Table1[[#This Row],[Inventory_Level]]&gt;=700,"high",Table1[[#This Row],[Inventory_Level]]&gt;200,"medium")</f>
        <v>high</v>
      </c>
    </row>
    <row r="809" spans="1:20" x14ac:dyDescent="0.35">
      <c r="A809" s="4">
        <v>808</v>
      </c>
      <c r="B809" s="4" t="s">
        <v>37</v>
      </c>
      <c r="C809" s="4" t="s">
        <v>38</v>
      </c>
      <c r="D809" s="4" t="s">
        <v>17</v>
      </c>
      <c r="E809" s="4" t="s">
        <v>60</v>
      </c>
      <c r="F809" s="10" t="s">
        <v>393</v>
      </c>
      <c r="G809" s="11" t="s">
        <v>193</v>
      </c>
      <c r="H809" s="4">
        <v>69</v>
      </c>
      <c r="I809" s="12">
        <v>33911.39</v>
      </c>
      <c r="J809" s="12">
        <v>2339885.91</v>
      </c>
      <c r="K809" s="12">
        <v>4217.93</v>
      </c>
      <c r="L809" s="4">
        <v>353</v>
      </c>
      <c r="M809" s="4" t="s">
        <v>42</v>
      </c>
      <c r="N809" s="4" t="str" cm="1">
        <f t="array" ref="N809">_xlfn.SWITCH(E809,"Delhi","North","Chennai","South","Hyderabad","South","Mumbai","Central","Bangalore","South")</f>
        <v>South</v>
      </c>
      <c r="O809" s="12">
        <v>539386.73</v>
      </c>
      <c r="P809" s="4">
        <f>Table1[[#This Row],[Delivery_Date]]-Table1[[#This Row],[Order_Date]]</f>
        <v>8</v>
      </c>
      <c r="Q809" s="4" t="str">
        <f>IF(Table1[[#This Row],[Delivery delay days]]&gt;5,"delay","on time")</f>
        <v>delay</v>
      </c>
      <c r="R809" s="10">
        <f>DATEVALUE(Table1[[#This Row],[Delivery_Date]])</f>
        <v>45209</v>
      </c>
      <c r="S809" s="10">
        <f>DATEVALUE(Table1[[#This Row],[Order_Date]])</f>
        <v>45201</v>
      </c>
      <c r="T809" s="4" t="str" cm="1">
        <f t="array" ref="T809">_xlfn.IFS(Table1[[#This Row],[Inventory_Level]]&lt;=200,"low",Table1[[#This Row],[Inventory_Level]]&gt;=700,"high",Table1[[#This Row],[Inventory_Level]]&gt;200,"medium")</f>
        <v>medium</v>
      </c>
    </row>
    <row r="810" spans="1:20" x14ac:dyDescent="0.35">
      <c r="A810" s="4">
        <v>809</v>
      </c>
      <c r="B810" s="4" t="s">
        <v>15</v>
      </c>
      <c r="C810" s="4" t="s">
        <v>38</v>
      </c>
      <c r="D810" s="4" t="s">
        <v>25</v>
      </c>
      <c r="E810" s="4" t="s">
        <v>26</v>
      </c>
      <c r="F810" s="10" t="s">
        <v>364</v>
      </c>
      <c r="G810" s="11" t="s">
        <v>108</v>
      </c>
      <c r="H810" s="4">
        <v>93</v>
      </c>
      <c r="I810" s="12">
        <v>20269.55</v>
      </c>
      <c r="J810" s="12">
        <v>1885068.15</v>
      </c>
      <c r="K810" s="12">
        <v>3107.29</v>
      </c>
      <c r="L810" s="4">
        <v>226</v>
      </c>
      <c r="M810" s="4" t="s">
        <v>42</v>
      </c>
      <c r="N810" s="4" t="str" cm="1">
        <f t="array" ref="N810">_xlfn.SWITCH(E810,"Delhi","North","Chennai","South","Hyderabad","South","Mumbai","Central","Bangalore","South")</f>
        <v>South</v>
      </c>
      <c r="O810" s="12">
        <v>237838.31</v>
      </c>
      <c r="P810" s="4">
        <f>Table1[[#This Row],[Delivery_Date]]-Table1[[#This Row],[Order_Date]]</f>
        <v>10</v>
      </c>
      <c r="Q810" s="4" t="str">
        <f>IF(Table1[[#This Row],[Delivery delay days]]&gt;5,"delay","on time")</f>
        <v>delay</v>
      </c>
      <c r="R810" s="10">
        <f>DATEVALUE(Table1[[#This Row],[Delivery_Date]])</f>
        <v>45059</v>
      </c>
      <c r="S810" s="10">
        <f>DATEVALUE(Table1[[#This Row],[Order_Date]])</f>
        <v>45049</v>
      </c>
      <c r="T810" s="4" t="str" cm="1">
        <f t="array" ref="T810">_xlfn.IFS(Table1[[#This Row],[Inventory_Level]]&lt;=200,"low",Table1[[#This Row],[Inventory_Level]]&gt;=700,"high",Table1[[#This Row],[Inventory_Level]]&gt;200,"medium")</f>
        <v>medium</v>
      </c>
    </row>
    <row r="811" spans="1:20" x14ac:dyDescent="0.35">
      <c r="A811" s="4">
        <v>810</v>
      </c>
      <c r="B811" s="4" t="s">
        <v>51</v>
      </c>
      <c r="C811" s="4" t="s">
        <v>24</v>
      </c>
      <c r="D811" s="4" t="s">
        <v>45</v>
      </c>
      <c r="E811" s="4" t="s">
        <v>18</v>
      </c>
      <c r="F811" s="10" t="s">
        <v>111</v>
      </c>
      <c r="G811" s="11" t="s">
        <v>398</v>
      </c>
      <c r="H811" s="4">
        <v>16</v>
      </c>
      <c r="I811" s="12">
        <v>27598.51</v>
      </c>
      <c r="J811" s="12">
        <v>441576.16</v>
      </c>
      <c r="K811" s="12">
        <v>372.24</v>
      </c>
      <c r="L811" s="4">
        <v>949</v>
      </c>
      <c r="M811" s="4" t="s">
        <v>29</v>
      </c>
      <c r="N811" s="4" t="str" cm="1">
        <f t="array" ref="N811">_xlfn.SWITCH(E811,"Delhi","North","Chennai","South","Hyderabad","South","Mumbai","Central","Bangalore","South")</f>
        <v>North</v>
      </c>
      <c r="O811" s="12">
        <v>31443.31</v>
      </c>
      <c r="P811" s="4">
        <f>Table1[[#This Row],[Delivery_Date]]-Table1[[#This Row],[Order_Date]]</f>
        <v>3</v>
      </c>
      <c r="Q811" s="4" t="str">
        <f>IF(Table1[[#This Row],[Delivery delay days]]&gt;5,"delay","on time")</f>
        <v>on time</v>
      </c>
      <c r="R811" s="10">
        <f>DATEVALUE(Table1[[#This Row],[Delivery_Date]])</f>
        <v>44991</v>
      </c>
      <c r="S811" s="10">
        <f>DATEVALUE(Table1[[#This Row],[Order_Date]])</f>
        <v>44988</v>
      </c>
      <c r="T811" s="4" t="str" cm="1">
        <f t="array" ref="T811">_xlfn.IFS(Table1[[#This Row],[Inventory_Level]]&lt;=200,"low",Table1[[#This Row],[Inventory_Level]]&gt;=700,"high",Table1[[#This Row],[Inventory_Level]]&gt;200,"medium")</f>
        <v>high</v>
      </c>
    </row>
    <row r="812" spans="1:20" x14ac:dyDescent="0.35">
      <c r="A812" s="4">
        <v>811</v>
      </c>
      <c r="B812" s="4" t="s">
        <v>31</v>
      </c>
      <c r="C812" s="4" t="s">
        <v>16</v>
      </c>
      <c r="D812" s="4" t="s">
        <v>32</v>
      </c>
      <c r="E812" s="4" t="s">
        <v>52</v>
      </c>
      <c r="F812" s="10" t="s">
        <v>331</v>
      </c>
      <c r="G812" s="11" t="s">
        <v>255</v>
      </c>
      <c r="H812" s="4">
        <v>13</v>
      </c>
      <c r="I812" s="12">
        <v>13763.83</v>
      </c>
      <c r="J812" s="12">
        <v>178929.79</v>
      </c>
      <c r="K812" s="12">
        <v>2360.3000000000002</v>
      </c>
      <c r="L812" s="4">
        <v>214</v>
      </c>
      <c r="M812" s="4" t="s">
        <v>42</v>
      </c>
      <c r="N812" s="4" t="str" cm="1">
        <f t="array" ref="N812">_xlfn.SWITCH(E812,"Delhi","North","Chennai","South","Hyderabad","South","Mumbai","Central","Bangalore","South")</f>
        <v>Central</v>
      </c>
      <c r="O812" s="12">
        <v>44019.24</v>
      </c>
      <c r="P812" s="4">
        <f>Table1[[#This Row],[Delivery_Date]]-Table1[[#This Row],[Order_Date]]</f>
        <v>2</v>
      </c>
      <c r="Q812" s="4" t="str">
        <f>IF(Table1[[#This Row],[Delivery delay days]]&gt;5,"delay","on time")</f>
        <v>on time</v>
      </c>
      <c r="R812" s="10">
        <f>DATEVALUE(Table1[[#This Row],[Delivery_Date]])</f>
        <v>44934</v>
      </c>
      <c r="S812" s="10">
        <f>DATEVALUE(Table1[[#This Row],[Order_Date]])</f>
        <v>44932</v>
      </c>
      <c r="T812" s="4" t="str" cm="1">
        <f t="array" ref="T812">_xlfn.IFS(Table1[[#This Row],[Inventory_Level]]&lt;=200,"low",Table1[[#This Row],[Inventory_Level]]&gt;=700,"high",Table1[[#This Row],[Inventory_Level]]&gt;200,"medium")</f>
        <v>medium</v>
      </c>
    </row>
    <row r="813" spans="1:20" x14ac:dyDescent="0.35">
      <c r="A813" s="4">
        <v>812</v>
      </c>
      <c r="B813" s="4" t="s">
        <v>44</v>
      </c>
      <c r="C813" s="4" t="s">
        <v>38</v>
      </c>
      <c r="D813" s="4" t="s">
        <v>45</v>
      </c>
      <c r="E813" s="4" t="s">
        <v>26</v>
      </c>
      <c r="F813" s="10" t="s">
        <v>130</v>
      </c>
      <c r="G813" s="11" t="s">
        <v>301</v>
      </c>
      <c r="H813" s="4">
        <v>24</v>
      </c>
      <c r="I813" s="12">
        <v>27175.16</v>
      </c>
      <c r="J813" s="12">
        <v>652203.84</v>
      </c>
      <c r="K813" s="12">
        <v>4425.6499999999996</v>
      </c>
      <c r="L813" s="4">
        <v>103</v>
      </c>
      <c r="M813" s="4" t="s">
        <v>29</v>
      </c>
      <c r="N813" s="4" t="str" cm="1">
        <f t="array" ref="N813">_xlfn.SWITCH(E813,"Delhi","North","Chennai","South","Hyderabad","South","Mumbai","Central","Bangalore","South")</f>
        <v>South</v>
      </c>
      <c r="O813" s="12">
        <v>90837.34</v>
      </c>
      <c r="P813" s="4">
        <f>Table1[[#This Row],[Delivery_Date]]-Table1[[#This Row],[Order_Date]]</f>
        <v>15</v>
      </c>
      <c r="Q813" s="4" t="str">
        <f>IF(Table1[[#This Row],[Delivery delay days]]&gt;5,"delay","on time")</f>
        <v>delay</v>
      </c>
      <c r="R813" s="10">
        <f>DATEVALUE(Table1[[#This Row],[Delivery_Date]])</f>
        <v>45140</v>
      </c>
      <c r="S813" s="10">
        <f>DATEVALUE(Table1[[#This Row],[Order_Date]])</f>
        <v>45125</v>
      </c>
      <c r="T813" s="4" t="str" cm="1">
        <f t="array" ref="T813">_xlfn.IFS(Table1[[#This Row],[Inventory_Level]]&lt;=200,"low",Table1[[#This Row],[Inventory_Level]]&gt;=700,"high",Table1[[#This Row],[Inventory_Level]]&gt;200,"medium")</f>
        <v>low</v>
      </c>
    </row>
    <row r="814" spans="1:20" x14ac:dyDescent="0.35">
      <c r="A814" s="4">
        <v>813</v>
      </c>
      <c r="B814" s="4" t="s">
        <v>59</v>
      </c>
      <c r="C814" s="4" t="s">
        <v>16</v>
      </c>
      <c r="D814" s="4" t="s">
        <v>45</v>
      </c>
      <c r="E814" s="4" t="s">
        <v>52</v>
      </c>
      <c r="F814" s="10" t="s">
        <v>40</v>
      </c>
      <c r="G814" s="11" t="s">
        <v>361</v>
      </c>
      <c r="H814" s="4">
        <v>8</v>
      </c>
      <c r="I814" s="12">
        <v>9860.31</v>
      </c>
      <c r="J814" s="12">
        <v>78882.48</v>
      </c>
      <c r="K814" s="12">
        <v>4374.62</v>
      </c>
      <c r="L814" s="4">
        <v>227</v>
      </c>
      <c r="M814" s="4" t="s">
        <v>29</v>
      </c>
      <c r="N814" s="4" t="str" cm="1">
        <f t="array" ref="N814">_xlfn.SWITCH(E814,"Delhi","North","Chennai","South","Hyderabad","South","Mumbai","Central","Bangalore","South")</f>
        <v>Central</v>
      </c>
      <c r="O814" s="12">
        <v>14858.78</v>
      </c>
      <c r="P814" s="4">
        <f>Table1[[#This Row],[Delivery_Date]]-Table1[[#This Row],[Order_Date]]</f>
        <v>2</v>
      </c>
      <c r="Q814" s="4" t="str">
        <f>IF(Table1[[#This Row],[Delivery delay days]]&gt;5,"delay","on time")</f>
        <v>on time</v>
      </c>
      <c r="R814" s="10">
        <f>DATEVALUE(Table1[[#This Row],[Delivery_Date]])</f>
        <v>45035</v>
      </c>
      <c r="S814" s="10">
        <f>DATEVALUE(Table1[[#This Row],[Order_Date]])</f>
        <v>45033</v>
      </c>
      <c r="T814" s="4" t="str" cm="1">
        <f t="array" ref="T814">_xlfn.IFS(Table1[[#This Row],[Inventory_Level]]&lt;=200,"low",Table1[[#This Row],[Inventory_Level]]&gt;=700,"high",Table1[[#This Row],[Inventory_Level]]&gt;200,"medium")</f>
        <v>medium</v>
      </c>
    </row>
    <row r="815" spans="1:20" x14ac:dyDescent="0.35">
      <c r="A815" s="4">
        <v>814</v>
      </c>
      <c r="B815" s="4" t="s">
        <v>59</v>
      </c>
      <c r="C815" s="4" t="s">
        <v>16</v>
      </c>
      <c r="D815" s="4" t="s">
        <v>17</v>
      </c>
      <c r="E815" s="4" t="s">
        <v>60</v>
      </c>
      <c r="F815" s="10" t="s">
        <v>89</v>
      </c>
      <c r="G815" s="11" t="s">
        <v>130</v>
      </c>
      <c r="H815" s="4">
        <v>34</v>
      </c>
      <c r="I815" s="12">
        <v>22835.57</v>
      </c>
      <c r="J815" s="12">
        <v>776409.38</v>
      </c>
      <c r="K815" s="12">
        <v>4071.31</v>
      </c>
      <c r="L815" s="4">
        <v>492</v>
      </c>
      <c r="M815" s="4" t="s">
        <v>42</v>
      </c>
      <c r="N815" s="4" t="str" cm="1">
        <f t="array" ref="N815">_xlfn.SWITCH(E815,"Delhi","North","Chennai","South","Hyderabad","South","Mumbai","Central","Bangalore","South")</f>
        <v>South</v>
      </c>
      <c r="O815" s="12">
        <v>149584.97</v>
      </c>
      <c r="P815" s="4">
        <f>Table1[[#This Row],[Delivery_Date]]-Table1[[#This Row],[Order_Date]]</f>
        <v>9</v>
      </c>
      <c r="Q815" s="4" t="str">
        <f>IF(Table1[[#This Row],[Delivery delay days]]&gt;5,"delay","on time")</f>
        <v>delay</v>
      </c>
      <c r="R815" s="10">
        <f>DATEVALUE(Table1[[#This Row],[Delivery_Date]])</f>
        <v>45125</v>
      </c>
      <c r="S815" s="10">
        <f>DATEVALUE(Table1[[#This Row],[Order_Date]])</f>
        <v>45116</v>
      </c>
      <c r="T815" s="4" t="str" cm="1">
        <f t="array" ref="T815">_xlfn.IFS(Table1[[#This Row],[Inventory_Level]]&lt;=200,"low",Table1[[#This Row],[Inventory_Level]]&gt;=700,"high",Table1[[#This Row],[Inventory_Level]]&gt;200,"medium")</f>
        <v>medium</v>
      </c>
    </row>
    <row r="816" spans="1:20" x14ac:dyDescent="0.35">
      <c r="A816" s="4">
        <v>815</v>
      </c>
      <c r="B816" s="4" t="s">
        <v>23</v>
      </c>
      <c r="C816" s="4" t="s">
        <v>38</v>
      </c>
      <c r="D816" s="4" t="s">
        <v>45</v>
      </c>
      <c r="E816" s="4" t="s">
        <v>18</v>
      </c>
      <c r="F816" s="10" t="s">
        <v>191</v>
      </c>
      <c r="G816" s="11" t="s">
        <v>322</v>
      </c>
      <c r="H816" s="4">
        <v>81</v>
      </c>
      <c r="I816" s="12">
        <v>42870.58</v>
      </c>
      <c r="J816" s="12">
        <v>3472516.98</v>
      </c>
      <c r="K816" s="12">
        <v>2819</v>
      </c>
      <c r="L816" s="4">
        <v>515</v>
      </c>
      <c r="M816" s="4" t="s">
        <v>29</v>
      </c>
      <c r="N816" s="4" t="str" cm="1">
        <f t="array" ref="N816">_xlfn.SWITCH(E816,"Delhi","North","Chennai","South","Hyderabad","South","Mumbai","Central","Bangalore","South")</f>
        <v>North</v>
      </c>
      <c r="O816" s="12">
        <v>608273.52</v>
      </c>
      <c r="P816" s="4">
        <f>Table1[[#This Row],[Delivery_Date]]-Table1[[#This Row],[Order_Date]]</f>
        <v>7</v>
      </c>
      <c r="Q816" s="4" t="str">
        <f>IF(Table1[[#This Row],[Delivery delay days]]&gt;5,"delay","on time")</f>
        <v>delay</v>
      </c>
      <c r="R816" s="10">
        <f>DATEVALUE(Table1[[#This Row],[Delivery_Date]])</f>
        <v>44994</v>
      </c>
      <c r="S816" s="10">
        <f>DATEVALUE(Table1[[#This Row],[Order_Date]])</f>
        <v>44987</v>
      </c>
      <c r="T816" s="4" t="str" cm="1">
        <f t="array" ref="T816">_xlfn.IFS(Table1[[#This Row],[Inventory_Level]]&lt;=200,"low",Table1[[#This Row],[Inventory_Level]]&gt;=700,"high",Table1[[#This Row],[Inventory_Level]]&gt;200,"medium")</f>
        <v>medium</v>
      </c>
    </row>
    <row r="817" spans="1:20" x14ac:dyDescent="0.35">
      <c r="A817" s="4">
        <v>816</v>
      </c>
      <c r="B817" s="4" t="s">
        <v>31</v>
      </c>
      <c r="C817" s="4" t="s">
        <v>24</v>
      </c>
      <c r="D817" s="4" t="s">
        <v>25</v>
      </c>
      <c r="E817" s="4" t="s">
        <v>46</v>
      </c>
      <c r="F817" s="10" t="s">
        <v>394</v>
      </c>
      <c r="G817" s="11" t="s">
        <v>157</v>
      </c>
      <c r="H817" s="4">
        <v>68</v>
      </c>
      <c r="I817" s="12">
        <v>35577.769999999997</v>
      </c>
      <c r="J817" s="12">
        <v>2419288.36</v>
      </c>
      <c r="K817" s="12">
        <v>3830.53</v>
      </c>
      <c r="L817" s="4">
        <v>900</v>
      </c>
      <c r="M817" s="4" t="s">
        <v>29</v>
      </c>
      <c r="N817" s="4" t="str" cm="1">
        <f t="array" ref="N817">_xlfn.SWITCH(E817,"Delhi","North","Chennai","South","Hyderabad","South","Mumbai","Central","Bangalore","South")</f>
        <v>South</v>
      </c>
      <c r="O817" s="12">
        <v>453272.02</v>
      </c>
      <c r="P817" s="4">
        <f>Table1[[#This Row],[Delivery_Date]]-Table1[[#This Row],[Order_Date]]</f>
        <v>3</v>
      </c>
      <c r="Q817" s="4" t="str">
        <f>IF(Table1[[#This Row],[Delivery delay days]]&gt;5,"delay","on time")</f>
        <v>on time</v>
      </c>
      <c r="R817" s="10">
        <f>DATEVALUE(Table1[[#This Row],[Delivery_Date]])</f>
        <v>44970</v>
      </c>
      <c r="S817" s="10">
        <f>DATEVALUE(Table1[[#This Row],[Order_Date]])</f>
        <v>44967</v>
      </c>
      <c r="T817" s="4" t="str" cm="1">
        <f t="array" ref="T817">_xlfn.IFS(Table1[[#This Row],[Inventory_Level]]&lt;=200,"low",Table1[[#This Row],[Inventory_Level]]&gt;=700,"high",Table1[[#This Row],[Inventory_Level]]&gt;200,"medium")</f>
        <v>high</v>
      </c>
    </row>
    <row r="818" spans="1:20" x14ac:dyDescent="0.35">
      <c r="A818" s="4">
        <v>817</v>
      </c>
      <c r="B818" s="4" t="s">
        <v>59</v>
      </c>
      <c r="C818" s="4" t="s">
        <v>38</v>
      </c>
      <c r="D818" s="4" t="s">
        <v>39</v>
      </c>
      <c r="E818" s="4" t="s">
        <v>26</v>
      </c>
      <c r="F818" s="10" t="s">
        <v>75</v>
      </c>
      <c r="G818" s="11" t="s">
        <v>223</v>
      </c>
      <c r="H818" s="4">
        <v>68</v>
      </c>
      <c r="I818" s="12">
        <v>17591.5</v>
      </c>
      <c r="J818" s="12">
        <v>1196222</v>
      </c>
      <c r="K818" s="12">
        <v>371.9</v>
      </c>
      <c r="L818" s="4">
        <v>0</v>
      </c>
      <c r="M818" s="4" t="s">
        <v>42</v>
      </c>
      <c r="N818" s="4" t="str" cm="1">
        <f t="array" ref="N818">_xlfn.SWITCH(E818,"Delhi","North","Chennai","South","Hyderabad","South","Mumbai","Central","Bangalore","South")</f>
        <v>South</v>
      </c>
      <c r="O818" s="12">
        <v>245249.56</v>
      </c>
      <c r="P818" s="4">
        <f>Table1[[#This Row],[Delivery_Date]]-Table1[[#This Row],[Order_Date]]</f>
        <v>6</v>
      </c>
      <c r="Q818" s="4" t="str">
        <f>IF(Table1[[#This Row],[Delivery delay days]]&gt;5,"delay","on time")</f>
        <v>delay</v>
      </c>
      <c r="R818" s="10">
        <f>DATEVALUE(Table1[[#This Row],[Delivery_Date]])</f>
        <v>45235</v>
      </c>
      <c r="S818" s="10">
        <f>DATEVALUE(Table1[[#This Row],[Order_Date]])</f>
        <v>45229</v>
      </c>
      <c r="T818" s="4" t="str" cm="1">
        <f t="array" ref="T818">_xlfn.IFS(Table1[[#This Row],[Inventory_Level]]&lt;=200,"low",Table1[[#This Row],[Inventory_Level]]&gt;=700,"high",Table1[[#This Row],[Inventory_Level]]&gt;200,"medium")</f>
        <v>low</v>
      </c>
    </row>
    <row r="819" spans="1:20" x14ac:dyDescent="0.35">
      <c r="A819" s="4">
        <v>818</v>
      </c>
      <c r="B819" s="4" t="s">
        <v>65</v>
      </c>
      <c r="C819" s="4" t="s">
        <v>38</v>
      </c>
      <c r="D819" s="4" t="s">
        <v>17</v>
      </c>
      <c r="E819" s="4" t="s">
        <v>26</v>
      </c>
      <c r="F819" s="10" t="s">
        <v>219</v>
      </c>
      <c r="G819" s="11" t="s">
        <v>122</v>
      </c>
      <c r="H819" s="4">
        <v>29</v>
      </c>
      <c r="I819" s="12">
        <v>17152.060000000001</v>
      </c>
      <c r="J819" s="12">
        <v>497409.74</v>
      </c>
      <c r="K819" s="12">
        <v>2747.05</v>
      </c>
      <c r="L819" s="4">
        <v>74</v>
      </c>
      <c r="M819" s="4" t="s">
        <v>42</v>
      </c>
      <c r="N819" s="4" t="str" cm="1">
        <f t="array" ref="N819">_xlfn.SWITCH(E819,"Delhi","North","Chennai","South","Hyderabad","South","Mumbai","Central","Bangalore","South")</f>
        <v>South</v>
      </c>
      <c r="O819" s="12">
        <v>80127.360000000001</v>
      </c>
      <c r="P819" s="4">
        <f>Table1[[#This Row],[Delivery_Date]]-Table1[[#This Row],[Order_Date]]</f>
        <v>1</v>
      </c>
      <c r="Q819" s="4" t="str">
        <f>IF(Table1[[#This Row],[Delivery delay days]]&gt;5,"delay","on time")</f>
        <v>on time</v>
      </c>
      <c r="R819" s="10">
        <f>DATEVALUE(Table1[[#This Row],[Delivery_Date]])</f>
        <v>45228</v>
      </c>
      <c r="S819" s="10">
        <f>DATEVALUE(Table1[[#This Row],[Order_Date]])</f>
        <v>45227</v>
      </c>
      <c r="T819" s="4" t="str" cm="1">
        <f t="array" ref="T819">_xlfn.IFS(Table1[[#This Row],[Inventory_Level]]&lt;=200,"low",Table1[[#This Row],[Inventory_Level]]&gt;=700,"high",Table1[[#This Row],[Inventory_Level]]&gt;200,"medium")</f>
        <v>low</v>
      </c>
    </row>
    <row r="820" spans="1:20" x14ac:dyDescent="0.35">
      <c r="A820" s="4">
        <v>819</v>
      </c>
      <c r="B820" s="4" t="s">
        <v>44</v>
      </c>
      <c r="C820" s="4" t="s">
        <v>16</v>
      </c>
      <c r="D820" s="4" t="s">
        <v>17</v>
      </c>
      <c r="E820" s="4" t="s">
        <v>18</v>
      </c>
      <c r="F820" s="10" t="s">
        <v>269</v>
      </c>
      <c r="G820" s="11" t="s">
        <v>327</v>
      </c>
      <c r="H820" s="4">
        <v>15</v>
      </c>
      <c r="I820" s="12">
        <v>41077.599999999999</v>
      </c>
      <c r="J820" s="12">
        <v>616164</v>
      </c>
      <c r="K820" s="12">
        <v>1459.22</v>
      </c>
      <c r="L820" s="4">
        <v>229</v>
      </c>
      <c r="M820" s="4" t="s">
        <v>35</v>
      </c>
      <c r="N820" s="4" t="str" cm="1">
        <f t="array" ref="N820">_xlfn.SWITCH(E820,"Delhi","North","Chennai","South","Hyderabad","South","Mumbai","Central","Bangalore","South")</f>
        <v>North</v>
      </c>
      <c r="O820" s="12">
        <v>32080.92</v>
      </c>
      <c r="P820" s="4">
        <f>Table1[[#This Row],[Delivery_Date]]-Table1[[#This Row],[Order_Date]]</f>
        <v>6</v>
      </c>
      <c r="Q820" s="4" t="str">
        <f>IF(Table1[[#This Row],[Delivery delay days]]&gt;5,"delay","on time")</f>
        <v>delay</v>
      </c>
      <c r="R820" s="10">
        <f>DATEVALUE(Table1[[#This Row],[Delivery_Date]])</f>
        <v>45265</v>
      </c>
      <c r="S820" s="10">
        <f>DATEVALUE(Table1[[#This Row],[Order_Date]])</f>
        <v>45259</v>
      </c>
      <c r="T820" s="4" t="str" cm="1">
        <f t="array" ref="T820">_xlfn.IFS(Table1[[#This Row],[Inventory_Level]]&lt;=200,"low",Table1[[#This Row],[Inventory_Level]]&gt;=700,"high",Table1[[#This Row],[Inventory_Level]]&gt;200,"medium")</f>
        <v>medium</v>
      </c>
    </row>
    <row r="821" spans="1:20" x14ac:dyDescent="0.35">
      <c r="A821" s="4">
        <v>820</v>
      </c>
      <c r="B821" s="4" t="s">
        <v>51</v>
      </c>
      <c r="C821" s="4" t="s">
        <v>24</v>
      </c>
      <c r="D821" s="4" t="s">
        <v>17</v>
      </c>
      <c r="E821" s="4" t="s">
        <v>52</v>
      </c>
      <c r="F821" s="10" t="s">
        <v>56</v>
      </c>
      <c r="G821" s="11" t="s">
        <v>351</v>
      </c>
      <c r="H821" s="4">
        <v>15</v>
      </c>
      <c r="I821" s="12">
        <v>20834.080000000002</v>
      </c>
      <c r="J821" s="12">
        <v>312511.2</v>
      </c>
      <c r="K821" s="12">
        <v>2356.87</v>
      </c>
      <c r="L821" s="4">
        <v>810</v>
      </c>
      <c r="M821" s="4" t="s">
        <v>29</v>
      </c>
      <c r="N821" s="4" t="str" cm="1">
        <f t="array" ref="N821">_xlfn.SWITCH(E821,"Delhi","North","Chennai","South","Hyderabad","South","Mumbai","Central","Bangalore","South")</f>
        <v>Central</v>
      </c>
      <c r="O821" s="12">
        <v>37228.230000000003</v>
      </c>
      <c r="P821" s="4">
        <f>Table1[[#This Row],[Delivery_Date]]-Table1[[#This Row],[Order_Date]]</f>
        <v>5</v>
      </c>
      <c r="Q821" s="4" t="str">
        <f>IF(Table1[[#This Row],[Delivery delay days]]&gt;5,"delay","on time")</f>
        <v>on time</v>
      </c>
      <c r="R821" s="10">
        <f>DATEVALUE(Table1[[#This Row],[Delivery_Date]])</f>
        <v>45155</v>
      </c>
      <c r="S821" s="10">
        <f>DATEVALUE(Table1[[#This Row],[Order_Date]])</f>
        <v>45150</v>
      </c>
      <c r="T821" s="4" t="str" cm="1">
        <f t="array" ref="T821">_xlfn.IFS(Table1[[#This Row],[Inventory_Level]]&lt;=200,"low",Table1[[#This Row],[Inventory_Level]]&gt;=700,"high",Table1[[#This Row],[Inventory_Level]]&gt;200,"medium")</f>
        <v>high</v>
      </c>
    </row>
    <row r="822" spans="1:20" x14ac:dyDescent="0.35">
      <c r="A822" s="4">
        <v>821</v>
      </c>
      <c r="B822" s="4" t="s">
        <v>51</v>
      </c>
      <c r="C822" s="4" t="s">
        <v>38</v>
      </c>
      <c r="D822" s="4" t="s">
        <v>39</v>
      </c>
      <c r="E822" s="4" t="s">
        <v>52</v>
      </c>
      <c r="F822" s="10" t="s">
        <v>367</v>
      </c>
      <c r="G822" s="11" t="s">
        <v>168</v>
      </c>
      <c r="H822" s="4">
        <v>69</v>
      </c>
      <c r="I822" s="12">
        <v>28219.88</v>
      </c>
      <c r="J822" s="12">
        <v>1947171.72</v>
      </c>
      <c r="K822" s="12">
        <v>4432.47</v>
      </c>
      <c r="L822" s="4">
        <v>366</v>
      </c>
      <c r="M822" s="4" t="s">
        <v>35</v>
      </c>
      <c r="N822" s="4" t="str" cm="1">
        <f t="array" ref="N822">_xlfn.SWITCH(E822,"Delhi","North","Chennai","South","Hyderabad","South","Mumbai","Central","Bangalore","South")</f>
        <v>Central</v>
      </c>
      <c r="O822" s="12">
        <v>334303.59999999998</v>
      </c>
      <c r="P822" s="4">
        <f>Table1[[#This Row],[Delivery_Date]]-Table1[[#This Row],[Order_Date]]</f>
        <v>3</v>
      </c>
      <c r="Q822" s="4" t="str">
        <f>IF(Table1[[#This Row],[Delivery delay days]]&gt;5,"delay","on time")</f>
        <v>on time</v>
      </c>
      <c r="R822" s="10">
        <f>DATEVALUE(Table1[[#This Row],[Delivery_Date]])</f>
        <v>45077</v>
      </c>
      <c r="S822" s="10">
        <f>DATEVALUE(Table1[[#This Row],[Order_Date]])</f>
        <v>45074</v>
      </c>
      <c r="T822" s="4" t="str" cm="1">
        <f t="array" ref="T822">_xlfn.IFS(Table1[[#This Row],[Inventory_Level]]&lt;=200,"low",Table1[[#This Row],[Inventory_Level]]&gt;=700,"high",Table1[[#This Row],[Inventory_Level]]&gt;200,"medium")</f>
        <v>medium</v>
      </c>
    </row>
    <row r="823" spans="1:20" x14ac:dyDescent="0.35">
      <c r="A823" s="4">
        <v>822</v>
      </c>
      <c r="B823" s="4" t="s">
        <v>31</v>
      </c>
      <c r="C823" s="4" t="s">
        <v>16</v>
      </c>
      <c r="D823" s="4" t="s">
        <v>17</v>
      </c>
      <c r="E823" s="4" t="s">
        <v>52</v>
      </c>
      <c r="F823" s="10" t="s">
        <v>154</v>
      </c>
      <c r="G823" s="11" t="s">
        <v>263</v>
      </c>
      <c r="H823" s="4">
        <v>59</v>
      </c>
      <c r="I823" s="12">
        <v>27556.01</v>
      </c>
      <c r="J823" s="12">
        <v>1625804.59</v>
      </c>
      <c r="K823" s="12">
        <v>1966.16</v>
      </c>
      <c r="L823" s="4">
        <v>259</v>
      </c>
      <c r="M823" s="4" t="s">
        <v>42</v>
      </c>
      <c r="N823" s="4" t="str" cm="1">
        <f t="array" ref="N823">_xlfn.SWITCH(E823,"Delhi","North","Chennai","South","Hyderabad","South","Mumbai","Central","Bangalore","South")</f>
        <v>Central</v>
      </c>
      <c r="O823" s="12">
        <v>275419.51</v>
      </c>
      <c r="P823" s="4">
        <f>Table1[[#This Row],[Delivery_Date]]-Table1[[#This Row],[Order_Date]]</f>
        <v>2</v>
      </c>
      <c r="Q823" s="4" t="str">
        <f>IF(Table1[[#This Row],[Delivery delay days]]&gt;5,"delay","on time")</f>
        <v>on time</v>
      </c>
      <c r="R823" s="10">
        <f>DATEVALUE(Table1[[#This Row],[Delivery_Date]])</f>
        <v>44957</v>
      </c>
      <c r="S823" s="10">
        <f>DATEVALUE(Table1[[#This Row],[Order_Date]])</f>
        <v>44955</v>
      </c>
      <c r="T823" s="4" t="str" cm="1">
        <f t="array" ref="T823">_xlfn.IFS(Table1[[#This Row],[Inventory_Level]]&lt;=200,"low",Table1[[#This Row],[Inventory_Level]]&gt;=700,"high",Table1[[#This Row],[Inventory_Level]]&gt;200,"medium")</f>
        <v>medium</v>
      </c>
    </row>
    <row r="824" spans="1:20" x14ac:dyDescent="0.35">
      <c r="A824" s="4">
        <v>823</v>
      </c>
      <c r="B824" s="4" t="s">
        <v>65</v>
      </c>
      <c r="C824" s="4" t="s">
        <v>24</v>
      </c>
      <c r="D824" s="4" t="s">
        <v>45</v>
      </c>
      <c r="E824" s="4" t="s">
        <v>52</v>
      </c>
      <c r="F824" s="10" t="s">
        <v>374</v>
      </c>
      <c r="G824" s="11" t="s">
        <v>375</v>
      </c>
      <c r="H824" s="4">
        <v>47</v>
      </c>
      <c r="I824" s="12">
        <v>27911.26</v>
      </c>
      <c r="J824" s="12">
        <v>1311829.22</v>
      </c>
      <c r="K824" s="12">
        <v>1928.12</v>
      </c>
      <c r="L824" s="4">
        <v>967</v>
      </c>
      <c r="M824" s="4" t="s">
        <v>35</v>
      </c>
      <c r="N824" s="4" t="str" cm="1">
        <f t="array" ref="N824">_xlfn.SWITCH(E824,"Delhi","North","Chennai","South","Hyderabad","South","Mumbai","Central","Bangalore","South")</f>
        <v>Central</v>
      </c>
      <c r="O824" s="12">
        <v>176634.06</v>
      </c>
      <c r="P824" s="4">
        <f>Table1[[#This Row],[Delivery_Date]]-Table1[[#This Row],[Order_Date]]</f>
        <v>1</v>
      </c>
      <c r="Q824" s="4" t="str">
        <f>IF(Table1[[#This Row],[Delivery delay days]]&gt;5,"delay","on time")</f>
        <v>on time</v>
      </c>
      <c r="R824" s="10">
        <f>DATEVALUE(Table1[[#This Row],[Delivery_Date]])</f>
        <v>45253</v>
      </c>
      <c r="S824" s="10">
        <f>DATEVALUE(Table1[[#This Row],[Order_Date]])</f>
        <v>45252</v>
      </c>
      <c r="T824" s="4" t="str" cm="1">
        <f t="array" ref="T824">_xlfn.IFS(Table1[[#This Row],[Inventory_Level]]&lt;=200,"low",Table1[[#This Row],[Inventory_Level]]&gt;=700,"high",Table1[[#This Row],[Inventory_Level]]&gt;200,"medium")</f>
        <v>high</v>
      </c>
    </row>
    <row r="825" spans="1:20" x14ac:dyDescent="0.35">
      <c r="A825" s="4">
        <v>824</v>
      </c>
      <c r="B825" s="4" t="s">
        <v>44</v>
      </c>
      <c r="C825" s="4" t="s">
        <v>38</v>
      </c>
      <c r="D825" s="4" t="s">
        <v>17</v>
      </c>
      <c r="E825" s="4" t="s">
        <v>46</v>
      </c>
      <c r="F825" s="10" t="s">
        <v>47</v>
      </c>
      <c r="G825" s="11" t="s">
        <v>301</v>
      </c>
      <c r="H825" s="4">
        <v>22</v>
      </c>
      <c r="I825" s="12">
        <v>32595.87</v>
      </c>
      <c r="J825" s="12">
        <v>717109.14</v>
      </c>
      <c r="K825" s="12">
        <v>2490.8200000000002</v>
      </c>
      <c r="L825" s="4">
        <v>212</v>
      </c>
      <c r="M825" s="4" t="s">
        <v>29</v>
      </c>
      <c r="N825" s="4" t="str" cm="1">
        <f t="array" ref="N825">_xlfn.SWITCH(E825,"Delhi","North","Chennai","South","Hyderabad","South","Mumbai","Central","Bangalore","South")</f>
        <v>South</v>
      </c>
      <c r="O825" s="12">
        <v>36345.65</v>
      </c>
      <c r="P825" s="4">
        <f>Table1[[#This Row],[Delivery_Date]]-Table1[[#This Row],[Order_Date]]</f>
        <v>2</v>
      </c>
      <c r="Q825" s="4" t="str">
        <f>IF(Table1[[#This Row],[Delivery delay days]]&gt;5,"delay","on time")</f>
        <v>on time</v>
      </c>
      <c r="R825" s="10">
        <f>DATEVALUE(Table1[[#This Row],[Delivery_Date]])</f>
        <v>45140</v>
      </c>
      <c r="S825" s="10">
        <f>DATEVALUE(Table1[[#This Row],[Order_Date]])</f>
        <v>45138</v>
      </c>
      <c r="T825" s="4" t="str" cm="1">
        <f t="array" ref="T825">_xlfn.IFS(Table1[[#This Row],[Inventory_Level]]&lt;=200,"low",Table1[[#This Row],[Inventory_Level]]&gt;=700,"high",Table1[[#This Row],[Inventory_Level]]&gt;200,"medium")</f>
        <v>medium</v>
      </c>
    </row>
    <row r="826" spans="1:20" x14ac:dyDescent="0.35">
      <c r="A826" s="4">
        <v>825</v>
      </c>
      <c r="B826" s="4" t="s">
        <v>44</v>
      </c>
      <c r="C826" s="4" t="s">
        <v>24</v>
      </c>
      <c r="D826" s="4" t="s">
        <v>32</v>
      </c>
      <c r="E826" s="4" t="s">
        <v>52</v>
      </c>
      <c r="F826" s="10" t="s">
        <v>191</v>
      </c>
      <c r="G826" s="11" t="s">
        <v>140</v>
      </c>
      <c r="H826" s="4">
        <v>45</v>
      </c>
      <c r="I826" s="12">
        <v>24980.27</v>
      </c>
      <c r="J826" s="12">
        <v>1124112.1499999999</v>
      </c>
      <c r="K826" s="12">
        <v>2243.1799999999998</v>
      </c>
      <c r="L826" s="4">
        <v>476</v>
      </c>
      <c r="M826" s="4" t="s">
        <v>42</v>
      </c>
      <c r="N826" s="4" t="str" cm="1">
        <f t="array" ref="N826">_xlfn.SWITCH(E826,"Delhi","North","Chennai","South","Hyderabad","South","Mumbai","Central","Bangalore","South")</f>
        <v>Central</v>
      </c>
      <c r="O826" s="12">
        <v>237969.76</v>
      </c>
      <c r="P826" s="4">
        <f>Table1[[#This Row],[Delivery_Date]]-Table1[[#This Row],[Order_Date]]</f>
        <v>11</v>
      </c>
      <c r="Q826" s="4" t="str">
        <f>IF(Table1[[#This Row],[Delivery delay days]]&gt;5,"delay","on time")</f>
        <v>delay</v>
      </c>
      <c r="R826" s="10">
        <f>DATEVALUE(Table1[[#This Row],[Delivery_Date]])</f>
        <v>44998</v>
      </c>
      <c r="S826" s="10">
        <f>DATEVALUE(Table1[[#This Row],[Order_Date]])</f>
        <v>44987</v>
      </c>
      <c r="T826" s="4" t="str" cm="1">
        <f t="array" ref="T826">_xlfn.IFS(Table1[[#This Row],[Inventory_Level]]&lt;=200,"low",Table1[[#This Row],[Inventory_Level]]&gt;=700,"high",Table1[[#This Row],[Inventory_Level]]&gt;200,"medium")</f>
        <v>medium</v>
      </c>
    </row>
    <row r="827" spans="1:20" x14ac:dyDescent="0.35">
      <c r="A827" s="4">
        <v>826</v>
      </c>
      <c r="B827" s="4" t="s">
        <v>44</v>
      </c>
      <c r="C827" s="4" t="s">
        <v>24</v>
      </c>
      <c r="D827" s="4" t="s">
        <v>32</v>
      </c>
      <c r="E827" s="4" t="s">
        <v>26</v>
      </c>
      <c r="F827" s="10" t="s">
        <v>336</v>
      </c>
      <c r="G827" s="11" t="s">
        <v>389</v>
      </c>
      <c r="H827" s="4">
        <v>47</v>
      </c>
      <c r="I827" s="12">
        <v>14950.56</v>
      </c>
      <c r="J827" s="12">
        <v>702676.32</v>
      </c>
      <c r="K827" s="12">
        <v>362.99</v>
      </c>
      <c r="L827" s="4">
        <v>44</v>
      </c>
      <c r="M827" s="4" t="s">
        <v>29</v>
      </c>
      <c r="N827" s="4" t="str" cm="1">
        <f t="array" ref="N827">_xlfn.SWITCH(E827,"Delhi","North","Chennai","South","Hyderabad","South","Mumbai","Central","Bangalore","South")</f>
        <v>South</v>
      </c>
      <c r="O827" s="12">
        <v>128756.25</v>
      </c>
      <c r="P827" s="4">
        <f>Table1[[#This Row],[Delivery_Date]]-Table1[[#This Row],[Order_Date]]</f>
        <v>14</v>
      </c>
      <c r="Q827" s="4" t="str">
        <f>IF(Table1[[#This Row],[Delivery delay days]]&gt;5,"delay","on time")</f>
        <v>delay</v>
      </c>
      <c r="R827" s="10">
        <f>DATEVALUE(Table1[[#This Row],[Delivery_Date]])</f>
        <v>45109</v>
      </c>
      <c r="S827" s="10">
        <f>DATEVALUE(Table1[[#This Row],[Order_Date]])</f>
        <v>45095</v>
      </c>
      <c r="T827" s="4" t="str" cm="1">
        <f t="array" ref="T827">_xlfn.IFS(Table1[[#This Row],[Inventory_Level]]&lt;=200,"low",Table1[[#This Row],[Inventory_Level]]&gt;=700,"high",Table1[[#This Row],[Inventory_Level]]&gt;200,"medium")</f>
        <v>low</v>
      </c>
    </row>
    <row r="828" spans="1:20" x14ac:dyDescent="0.35">
      <c r="A828" s="4">
        <v>827</v>
      </c>
      <c r="B828" s="4" t="s">
        <v>37</v>
      </c>
      <c r="C828" s="4" t="s">
        <v>16</v>
      </c>
      <c r="D828" s="4" t="s">
        <v>17</v>
      </c>
      <c r="E828" s="4" t="s">
        <v>60</v>
      </c>
      <c r="F828" s="10" t="s">
        <v>390</v>
      </c>
      <c r="G828" s="11" t="s">
        <v>314</v>
      </c>
      <c r="H828" s="4">
        <v>82</v>
      </c>
      <c r="I828" s="12">
        <v>11481.5</v>
      </c>
      <c r="J828" s="12">
        <v>941483</v>
      </c>
      <c r="K828" s="12">
        <v>4947.0600000000004</v>
      </c>
      <c r="L828" s="4">
        <v>664</v>
      </c>
      <c r="M828" s="4" t="s">
        <v>29</v>
      </c>
      <c r="N828" s="4" t="str" cm="1">
        <f t="array" ref="N828">_xlfn.SWITCH(E828,"Delhi","North","Chennai","South","Hyderabad","South","Mumbai","Central","Bangalore","South")</f>
        <v>South</v>
      </c>
      <c r="O828" s="12">
        <v>142080.68</v>
      </c>
      <c r="P828" s="4">
        <f>Table1[[#This Row],[Delivery_Date]]-Table1[[#This Row],[Order_Date]]</f>
        <v>8</v>
      </c>
      <c r="Q828" s="4" t="str">
        <f>IF(Table1[[#This Row],[Delivery delay days]]&gt;5,"delay","on time")</f>
        <v>delay</v>
      </c>
      <c r="R828" s="10">
        <f>DATEVALUE(Table1[[#This Row],[Delivery_Date]])</f>
        <v>45108</v>
      </c>
      <c r="S828" s="10">
        <f>DATEVALUE(Table1[[#This Row],[Order_Date]])</f>
        <v>45100</v>
      </c>
      <c r="T828" s="4" t="str" cm="1">
        <f t="array" ref="T828">_xlfn.IFS(Table1[[#This Row],[Inventory_Level]]&lt;=200,"low",Table1[[#This Row],[Inventory_Level]]&gt;=700,"high",Table1[[#This Row],[Inventory_Level]]&gt;200,"medium")</f>
        <v>medium</v>
      </c>
    </row>
    <row r="829" spans="1:20" x14ac:dyDescent="0.35">
      <c r="A829" s="4">
        <v>828</v>
      </c>
      <c r="B829" s="4" t="s">
        <v>37</v>
      </c>
      <c r="C829" s="4" t="s">
        <v>38</v>
      </c>
      <c r="D829" s="4" t="s">
        <v>39</v>
      </c>
      <c r="E829" s="4" t="s">
        <v>26</v>
      </c>
      <c r="F829" s="10" t="s">
        <v>188</v>
      </c>
      <c r="G829" s="11" t="s">
        <v>274</v>
      </c>
      <c r="H829" s="4">
        <v>77</v>
      </c>
      <c r="I829" s="12">
        <v>46538.66</v>
      </c>
      <c r="J829" s="12">
        <v>3583476.82</v>
      </c>
      <c r="K829" s="12">
        <v>4262.57</v>
      </c>
      <c r="L829" s="4">
        <v>530</v>
      </c>
      <c r="M829" s="4" t="s">
        <v>35</v>
      </c>
      <c r="N829" s="4" t="str" cm="1">
        <f t="array" ref="N829">_xlfn.SWITCH(E829,"Delhi","North","Chennai","South","Hyderabad","South","Mumbai","Central","Bangalore","South")</f>
        <v>South</v>
      </c>
      <c r="O829" s="12">
        <v>691808.77</v>
      </c>
      <c r="P829" s="4">
        <f>Table1[[#This Row],[Delivery_Date]]-Table1[[#This Row],[Order_Date]]</f>
        <v>4</v>
      </c>
      <c r="Q829" s="4" t="str">
        <f>IF(Table1[[#This Row],[Delivery delay days]]&gt;5,"delay","on time")</f>
        <v>on time</v>
      </c>
      <c r="R829" s="10">
        <f>DATEVALUE(Table1[[#This Row],[Delivery_Date]])</f>
        <v>45013</v>
      </c>
      <c r="S829" s="10">
        <f>DATEVALUE(Table1[[#This Row],[Order_Date]])</f>
        <v>45009</v>
      </c>
      <c r="T829" s="4" t="str" cm="1">
        <f t="array" ref="T829">_xlfn.IFS(Table1[[#This Row],[Inventory_Level]]&lt;=200,"low",Table1[[#This Row],[Inventory_Level]]&gt;=700,"high",Table1[[#This Row],[Inventory_Level]]&gt;200,"medium")</f>
        <v>medium</v>
      </c>
    </row>
    <row r="830" spans="1:20" x14ac:dyDescent="0.35">
      <c r="A830" s="4">
        <v>829</v>
      </c>
      <c r="B830" s="4" t="s">
        <v>59</v>
      </c>
      <c r="C830" s="4" t="s">
        <v>16</v>
      </c>
      <c r="D830" s="4" t="s">
        <v>25</v>
      </c>
      <c r="E830" s="4" t="s">
        <v>52</v>
      </c>
      <c r="F830" s="10" t="s">
        <v>158</v>
      </c>
      <c r="G830" s="11" t="s">
        <v>111</v>
      </c>
      <c r="H830" s="4">
        <v>80</v>
      </c>
      <c r="I830" s="12">
        <v>35486.04</v>
      </c>
      <c r="J830" s="12">
        <v>2838883.2</v>
      </c>
      <c r="K830" s="12">
        <v>4897.95</v>
      </c>
      <c r="L830" s="4">
        <v>137</v>
      </c>
      <c r="M830" s="4" t="s">
        <v>35</v>
      </c>
      <c r="N830" s="4" t="str" cm="1">
        <f t="array" ref="N830">_xlfn.SWITCH(E830,"Delhi","North","Chennai","South","Hyderabad","South","Mumbai","Central","Bangalore","South")</f>
        <v>Central</v>
      </c>
      <c r="O830" s="12">
        <v>659430.01</v>
      </c>
      <c r="P830" s="4">
        <f>Table1[[#This Row],[Delivery_Date]]-Table1[[#This Row],[Order_Date]]</f>
        <v>10</v>
      </c>
      <c r="Q830" s="4" t="str">
        <f>IF(Table1[[#This Row],[Delivery delay days]]&gt;5,"delay","on time")</f>
        <v>delay</v>
      </c>
      <c r="R830" s="10">
        <f>DATEVALUE(Table1[[#This Row],[Delivery_Date]])</f>
        <v>44988</v>
      </c>
      <c r="S830" s="10">
        <f>DATEVALUE(Table1[[#This Row],[Order_Date]])</f>
        <v>44978</v>
      </c>
      <c r="T830" s="4" t="str" cm="1">
        <f t="array" ref="T830">_xlfn.IFS(Table1[[#This Row],[Inventory_Level]]&lt;=200,"low",Table1[[#This Row],[Inventory_Level]]&gt;=700,"high",Table1[[#This Row],[Inventory_Level]]&gt;200,"medium")</f>
        <v>low</v>
      </c>
    </row>
    <row r="831" spans="1:20" x14ac:dyDescent="0.35">
      <c r="A831" s="4">
        <v>830</v>
      </c>
      <c r="B831" s="4" t="s">
        <v>37</v>
      </c>
      <c r="C831" s="4" t="s">
        <v>38</v>
      </c>
      <c r="D831" s="4" t="s">
        <v>32</v>
      </c>
      <c r="E831" s="4" t="s">
        <v>52</v>
      </c>
      <c r="F831" s="10" t="s">
        <v>224</v>
      </c>
      <c r="G831" s="11" t="s">
        <v>107</v>
      </c>
      <c r="H831" s="4">
        <v>30</v>
      </c>
      <c r="I831" s="12">
        <v>2794.87</v>
      </c>
      <c r="J831" s="12">
        <v>83846.100000000006</v>
      </c>
      <c r="K831" s="12">
        <v>2311.02</v>
      </c>
      <c r="L831" s="4">
        <v>264</v>
      </c>
      <c r="M831" s="4" t="s">
        <v>42</v>
      </c>
      <c r="N831" s="4" t="str" cm="1">
        <f t="array" ref="N831">_xlfn.SWITCH(E831,"Delhi","North","Chennai","South","Hyderabad","South","Mumbai","Central","Bangalore","South")</f>
        <v>Central</v>
      </c>
      <c r="O831" s="12">
        <v>5333.51</v>
      </c>
      <c r="P831" s="4">
        <f>Table1[[#This Row],[Delivery_Date]]-Table1[[#This Row],[Order_Date]]</f>
        <v>14</v>
      </c>
      <c r="Q831" s="4" t="str">
        <f>IF(Table1[[#This Row],[Delivery delay days]]&gt;5,"delay","on time")</f>
        <v>delay</v>
      </c>
      <c r="R831" s="10">
        <f>DATEVALUE(Table1[[#This Row],[Delivery_Date]])</f>
        <v>45044</v>
      </c>
      <c r="S831" s="10">
        <f>DATEVALUE(Table1[[#This Row],[Order_Date]])</f>
        <v>45030</v>
      </c>
      <c r="T831" s="4" t="str" cm="1">
        <f t="array" ref="T831">_xlfn.IFS(Table1[[#This Row],[Inventory_Level]]&lt;=200,"low",Table1[[#This Row],[Inventory_Level]]&gt;=700,"high",Table1[[#This Row],[Inventory_Level]]&gt;200,"medium")</f>
        <v>medium</v>
      </c>
    </row>
    <row r="832" spans="1:20" x14ac:dyDescent="0.35">
      <c r="A832" s="4">
        <v>831</v>
      </c>
      <c r="B832" s="4" t="s">
        <v>51</v>
      </c>
      <c r="C832" s="4" t="s">
        <v>24</v>
      </c>
      <c r="D832" s="4" t="s">
        <v>32</v>
      </c>
      <c r="E832" s="4" t="s">
        <v>52</v>
      </c>
      <c r="F832" s="10" t="s">
        <v>218</v>
      </c>
      <c r="G832" s="11" t="s">
        <v>223</v>
      </c>
      <c r="H832" s="4">
        <v>69</v>
      </c>
      <c r="I832" s="12">
        <v>34394.720000000001</v>
      </c>
      <c r="J832" s="12">
        <v>2373235.6800000002</v>
      </c>
      <c r="K832" s="12">
        <v>3113.99</v>
      </c>
      <c r="L832" s="4">
        <v>827</v>
      </c>
      <c r="M832" s="4" t="s">
        <v>42</v>
      </c>
      <c r="N832" s="4" t="str" cm="1">
        <f t="array" ref="N832">_xlfn.SWITCH(E832,"Delhi","North","Chennai","South","Hyderabad","South","Mumbai","Central","Bangalore","South")</f>
        <v>Central</v>
      </c>
      <c r="O832" s="12">
        <v>134111.91</v>
      </c>
      <c r="P832" s="4">
        <f>Table1[[#This Row],[Delivery_Date]]-Table1[[#This Row],[Order_Date]]</f>
        <v>12</v>
      </c>
      <c r="Q832" s="4" t="str">
        <f>IF(Table1[[#This Row],[Delivery delay days]]&gt;5,"delay","on time")</f>
        <v>delay</v>
      </c>
      <c r="R832" s="10">
        <f>DATEVALUE(Table1[[#This Row],[Delivery_Date]])</f>
        <v>45235</v>
      </c>
      <c r="S832" s="10">
        <f>DATEVALUE(Table1[[#This Row],[Order_Date]])</f>
        <v>45223</v>
      </c>
      <c r="T832" s="4" t="str" cm="1">
        <f t="array" ref="T832">_xlfn.IFS(Table1[[#This Row],[Inventory_Level]]&lt;=200,"low",Table1[[#This Row],[Inventory_Level]]&gt;=700,"high",Table1[[#This Row],[Inventory_Level]]&gt;200,"medium")</f>
        <v>high</v>
      </c>
    </row>
    <row r="833" spans="1:20" x14ac:dyDescent="0.35">
      <c r="A833" s="4">
        <v>832</v>
      </c>
      <c r="B833" s="4" t="s">
        <v>59</v>
      </c>
      <c r="C833" s="4" t="s">
        <v>24</v>
      </c>
      <c r="D833" s="4" t="s">
        <v>45</v>
      </c>
      <c r="E833" s="4" t="s">
        <v>18</v>
      </c>
      <c r="F833" s="10" t="s">
        <v>161</v>
      </c>
      <c r="G833" s="11" t="s">
        <v>112</v>
      </c>
      <c r="H833" s="4">
        <v>41</v>
      </c>
      <c r="I833" s="12">
        <v>45823.69</v>
      </c>
      <c r="J833" s="12">
        <v>1878771.29</v>
      </c>
      <c r="K833" s="12">
        <v>3456.06</v>
      </c>
      <c r="L833" s="4">
        <v>259</v>
      </c>
      <c r="M833" s="4" t="s">
        <v>21</v>
      </c>
      <c r="N833" s="4" t="str" cm="1">
        <f t="array" ref="N833">_xlfn.SWITCH(E833,"Delhi","North","Chennai","South","Hyderabad","South","Mumbai","Central","Bangalore","South")</f>
        <v>North</v>
      </c>
      <c r="O833" s="12">
        <v>332845.94</v>
      </c>
      <c r="P833" s="4">
        <f>Table1[[#This Row],[Delivery_Date]]-Table1[[#This Row],[Order_Date]]</f>
        <v>6</v>
      </c>
      <c r="Q833" s="4" t="str">
        <f>IF(Table1[[#This Row],[Delivery delay days]]&gt;5,"delay","on time")</f>
        <v>delay</v>
      </c>
      <c r="R833" s="10">
        <f>DATEVALUE(Table1[[#This Row],[Delivery_Date]])</f>
        <v>45162</v>
      </c>
      <c r="S833" s="10">
        <f>DATEVALUE(Table1[[#This Row],[Order_Date]])</f>
        <v>45156</v>
      </c>
      <c r="T833" s="4" t="str" cm="1">
        <f t="array" ref="T833">_xlfn.IFS(Table1[[#This Row],[Inventory_Level]]&lt;=200,"low",Table1[[#This Row],[Inventory_Level]]&gt;=700,"high",Table1[[#This Row],[Inventory_Level]]&gt;200,"medium")</f>
        <v>medium</v>
      </c>
    </row>
    <row r="834" spans="1:20" x14ac:dyDescent="0.35">
      <c r="A834" s="4">
        <v>833</v>
      </c>
      <c r="B834" s="4" t="s">
        <v>44</v>
      </c>
      <c r="C834" s="4" t="s">
        <v>24</v>
      </c>
      <c r="D834" s="4" t="s">
        <v>17</v>
      </c>
      <c r="E834" s="4" t="s">
        <v>60</v>
      </c>
      <c r="F834" s="10" t="s">
        <v>118</v>
      </c>
      <c r="G834" s="11" t="s">
        <v>260</v>
      </c>
      <c r="H834" s="4">
        <v>11</v>
      </c>
      <c r="I834" s="12">
        <v>48449.35</v>
      </c>
      <c r="J834" s="12">
        <v>532942.85</v>
      </c>
      <c r="K834" s="12">
        <v>4856.46</v>
      </c>
      <c r="L834" s="4">
        <v>880</v>
      </c>
      <c r="M834" s="4" t="s">
        <v>29</v>
      </c>
      <c r="N834" s="4" t="str" cm="1">
        <f t="array" ref="N834">_xlfn.SWITCH(E834,"Delhi","North","Chennai","South","Hyderabad","South","Mumbai","Central","Bangalore","South")</f>
        <v>South</v>
      </c>
      <c r="O834" s="12">
        <v>34374.959999999999</v>
      </c>
      <c r="P834" s="4">
        <f>Table1[[#This Row],[Delivery_Date]]-Table1[[#This Row],[Order_Date]]</f>
        <v>1</v>
      </c>
      <c r="Q834" s="4" t="str">
        <f>IF(Table1[[#This Row],[Delivery delay days]]&gt;5,"delay","on time")</f>
        <v>on time</v>
      </c>
      <c r="R834" s="10">
        <f>DATEVALUE(Table1[[#This Row],[Delivery_Date]])</f>
        <v>45270</v>
      </c>
      <c r="S834" s="10">
        <f>DATEVALUE(Table1[[#This Row],[Order_Date]])</f>
        <v>45269</v>
      </c>
      <c r="T834" s="4" t="str" cm="1">
        <f t="array" ref="T834">_xlfn.IFS(Table1[[#This Row],[Inventory_Level]]&lt;=200,"low",Table1[[#This Row],[Inventory_Level]]&gt;=700,"high",Table1[[#This Row],[Inventory_Level]]&gt;200,"medium")</f>
        <v>high</v>
      </c>
    </row>
    <row r="835" spans="1:20" x14ac:dyDescent="0.35">
      <c r="A835" s="4">
        <v>834</v>
      </c>
      <c r="B835" s="4" t="s">
        <v>15</v>
      </c>
      <c r="C835" s="4" t="s">
        <v>16</v>
      </c>
      <c r="D835" s="4" t="s">
        <v>17</v>
      </c>
      <c r="E835" s="4" t="s">
        <v>18</v>
      </c>
      <c r="F835" s="10" t="s">
        <v>169</v>
      </c>
      <c r="G835" s="11" t="s">
        <v>253</v>
      </c>
      <c r="H835" s="4">
        <v>98</v>
      </c>
      <c r="I835" s="12">
        <v>26764.93</v>
      </c>
      <c r="J835" s="12">
        <v>2622963.14</v>
      </c>
      <c r="K835" s="12">
        <v>2391.75</v>
      </c>
      <c r="L835" s="4">
        <v>138</v>
      </c>
      <c r="M835" s="4" t="s">
        <v>21</v>
      </c>
      <c r="N835" s="4" t="str" cm="1">
        <f t="array" ref="N835">_xlfn.SWITCH(E835,"Delhi","North","Chennai","South","Hyderabad","South","Mumbai","Central","Bangalore","South")</f>
        <v>North</v>
      </c>
      <c r="O835" s="12">
        <v>406295.15</v>
      </c>
      <c r="P835" s="4">
        <f>Table1[[#This Row],[Delivery_Date]]-Table1[[#This Row],[Order_Date]]</f>
        <v>6</v>
      </c>
      <c r="Q835" s="4" t="str">
        <f>IF(Table1[[#This Row],[Delivery delay days]]&gt;5,"delay","on time")</f>
        <v>delay</v>
      </c>
      <c r="R835" s="10">
        <f>DATEVALUE(Table1[[#This Row],[Delivery_Date]])</f>
        <v>45094</v>
      </c>
      <c r="S835" s="10">
        <f>DATEVALUE(Table1[[#This Row],[Order_Date]])</f>
        <v>45088</v>
      </c>
      <c r="T835" s="4" t="str" cm="1">
        <f t="array" ref="T835">_xlfn.IFS(Table1[[#This Row],[Inventory_Level]]&lt;=200,"low",Table1[[#This Row],[Inventory_Level]]&gt;=700,"high",Table1[[#This Row],[Inventory_Level]]&gt;200,"medium")</f>
        <v>low</v>
      </c>
    </row>
    <row r="836" spans="1:20" x14ac:dyDescent="0.35">
      <c r="A836" s="4">
        <v>835</v>
      </c>
      <c r="B836" s="4" t="s">
        <v>59</v>
      </c>
      <c r="C836" s="4" t="s">
        <v>24</v>
      </c>
      <c r="D836" s="4" t="s">
        <v>25</v>
      </c>
      <c r="E836" s="4" t="s">
        <v>18</v>
      </c>
      <c r="F836" s="10" t="s">
        <v>62</v>
      </c>
      <c r="G836" s="11" t="s">
        <v>185</v>
      </c>
      <c r="H836" s="4">
        <v>47</v>
      </c>
      <c r="I836" s="12">
        <v>47544.87</v>
      </c>
      <c r="J836" s="12">
        <v>2234608.89</v>
      </c>
      <c r="K836" s="12">
        <v>4782.7700000000004</v>
      </c>
      <c r="L836" s="4">
        <v>906</v>
      </c>
      <c r="M836" s="4" t="s">
        <v>21</v>
      </c>
      <c r="N836" s="4" t="str" cm="1">
        <f t="array" ref="N836">_xlfn.SWITCH(E836,"Delhi","North","Chennai","South","Hyderabad","South","Mumbai","Central","Bangalore","South")</f>
        <v>North</v>
      </c>
      <c r="O836" s="12">
        <v>346132.18</v>
      </c>
      <c r="P836" s="4">
        <f>Table1[[#This Row],[Delivery_Date]]-Table1[[#This Row],[Order_Date]]</f>
        <v>4</v>
      </c>
      <c r="Q836" s="4" t="str">
        <f>IF(Table1[[#This Row],[Delivery delay days]]&gt;5,"delay","on time")</f>
        <v>on time</v>
      </c>
      <c r="R836" s="10">
        <f>DATEVALUE(Table1[[#This Row],[Delivery_Date]])</f>
        <v>45041</v>
      </c>
      <c r="S836" s="10">
        <f>DATEVALUE(Table1[[#This Row],[Order_Date]])</f>
        <v>45037</v>
      </c>
      <c r="T836" s="4" t="str" cm="1">
        <f t="array" ref="T836">_xlfn.IFS(Table1[[#This Row],[Inventory_Level]]&lt;=200,"low",Table1[[#This Row],[Inventory_Level]]&gt;=700,"high",Table1[[#This Row],[Inventory_Level]]&gt;200,"medium")</f>
        <v>high</v>
      </c>
    </row>
    <row r="837" spans="1:20" x14ac:dyDescent="0.35">
      <c r="A837" s="4">
        <v>836</v>
      </c>
      <c r="B837" s="4" t="s">
        <v>31</v>
      </c>
      <c r="C837" s="4" t="s">
        <v>38</v>
      </c>
      <c r="D837" s="4" t="s">
        <v>17</v>
      </c>
      <c r="E837" s="4" t="s">
        <v>26</v>
      </c>
      <c r="F837" s="10" t="s">
        <v>126</v>
      </c>
      <c r="G837" s="11" t="s">
        <v>360</v>
      </c>
      <c r="H837" s="4">
        <v>17</v>
      </c>
      <c r="I837" s="12">
        <v>33035.39</v>
      </c>
      <c r="J837" s="12">
        <v>561601.63</v>
      </c>
      <c r="K837" s="12">
        <v>1178.7</v>
      </c>
      <c r="L837" s="4">
        <v>542</v>
      </c>
      <c r="M837" s="4" t="s">
        <v>29</v>
      </c>
      <c r="N837" s="4" t="str" cm="1">
        <f t="array" ref="N837">_xlfn.SWITCH(E837,"Delhi","North","Chennai","South","Hyderabad","South","Mumbai","Central","Bangalore","South")</f>
        <v>South</v>
      </c>
      <c r="O837" s="12">
        <v>129749.86</v>
      </c>
      <c r="P837" s="4">
        <f>Table1[[#This Row],[Delivery_Date]]-Table1[[#This Row],[Order_Date]]</f>
        <v>15</v>
      </c>
      <c r="Q837" s="4" t="str">
        <f>IF(Table1[[#This Row],[Delivery delay days]]&gt;5,"delay","on time")</f>
        <v>delay</v>
      </c>
      <c r="R837" s="10">
        <f>DATEVALUE(Table1[[#This Row],[Delivery_Date]])</f>
        <v>44977</v>
      </c>
      <c r="S837" s="10">
        <f>DATEVALUE(Table1[[#This Row],[Order_Date]])</f>
        <v>44962</v>
      </c>
      <c r="T837" s="4" t="str" cm="1">
        <f t="array" ref="T837">_xlfn.IFS(Table1[[#This Row],[Inventory_Level]]&lt;=200,"low",Table1[[#This Row],[Inventory_Level]]&gt;=700,"high",Table1[[#This Row],[Inventory_Level]]&gt;200,"medium")</f>
        <v>medium</v>
      </c>
    </row>
    <row r="838" spans="1:20" x14ac:dyDescent="0.35">
      <c r="A838" s="4">
        <v>837</v>
      </c>
      <c r="B838" s="4" t="s">
        <v>23</v>
      </c>
      <c r="C838" s="4" t="s">
        <v>24</v>
      </c>
      <c r="D838" s="4" t="s">
        <v>32</v>
      </c>
      <c r="E838" s="4" t="s">
        <v>46</v>
      </c>
      <c r="F838" s="10" t="s">
        <v>258</v>
      </c>
      <c r="G838" s="11" t="s">
        <v>124</v>
      </c>
      <c r="H838" s="4">
        <v>94</v>
      </c>
      <c r="I838" s="12">
        <v>18421.45</v>
      </c>
      <c r="J838" s="12">
        <v>1731616.3</v>
      </c>
      <c r="K838" s="12">
        <v>1259.8</v>
      </c>
      <c r="L838" s="4">
        <v>559</v>
      </c>
      <c r="M838" s="4" t="s">
        <v>35</v>
      </c>
      <c r="N838" s="4" t="str" cm="1">
        <f t="array" ref="N838">_xlfn.SWITCH(E838,"Delhi","North","Chennai","South","Hyderabad","South","Mumbai","Central","Bangalore","South")</f>
        <v>South</v>
      </c>
      <c r="O838" s="12">
        <v>88111.74</v>
      </c>
      <c r="P838" s="4">
        <f>Table1[[#This Row],[Delivery_Date]]-Table1[[#This Row],[Order_Date]]</f>
        <v>3</v>
      </c>
      <c r="Q838" s="4" t="str">
        <f>IF(Table1[[#This Row],[Delivery delay days]]&gt;5,"delay","on time")</f>
        <v>on time</v>
      </c>
      <c r="R838" s="10">
        <f>DATEVALUE(Table1[[#This Row],[Delivery_Date]])</f>
        <v>45065</v>
      </c>
      <c r="S838" s="10">
        <f>DATEVALUE(Table1[[#This Row],[Order_Date]])</f>
        <v>45062</v>
      </c>
      <c r="T838" s="4" t="str" cm="1">
        <f t="array" ref="T838">_xlfn.IFS(Table1[[#This Row],[Inventory_Level]]&lt;=200,"low",Table1[[#This Row],[Inventory_Level]]&gt;=700,"high",Table1[[#This Row],[Inventory_Level]]&gt;200,"medium")</f>
        <v>medium</v>
      </c>
    </row>
    <row r="839" spans="1:20" x14ac:dyDescent="0.35">
      <c r="A839" s="4">
        <v>838</v>
      </c>
      <c r="B839" s="4" t="s">
        <v>51</v>
      </c>
      <c r="C839" s="4" t="s">
        <v>38</v>
      </c>
      <c r="D839" s="4" t="s">
        <v>17</v>
      </c>
      <c r="E839" s="4" t="s">
        <v>46</v>
      </c>
      <c r="F839" s="10" t="s">
        <v>151</v>
      </c>
      <c r="G839" s="11" t="s">
        <v>92</v>
      </c>
      <c r="H839" s="4">
        <v>63</v>
      </c>
      <c r="I839" s="12">
        <v>31553.09</v>
      </c>
      <c r="J839" s="12">
        <v>1987844.67</v>
      </c>
      <c r="K839" s="12">
        <v>4605.3599999999997</v>
      </c>
      <c r="L839" s="4">
        <v>415</v>
      </c>
      <c r="M839" s="4" t="s">
        <v>42</v>
      </c>
      <c r="N839" s="4" t="str" cm="1">
        <f t="array" ref="N839">_xlfn.SWITCH(E839,"Delhi","North","Chennai","South","Hyderabad","South","Mumbai","Central","Bangalore","South")</f>
        <v>South</v>
      </c>
      <c r="O839" s="12">
        <v>459707.48</v>
      </c>
      <c r="P839" s="4">
        <f>Table1[[#This Row],[Delivery_Date]]-Table1[[#This Row],[Order_Date]]</f>
        <v>9</v>
      </c>
      <c r="Q839" s="4" t="str">
        <f>IF(Table1[[#This Row],[Delivery delay days]]&gt;5,"delay","on time")</f>
        <v>delay</v>
      </c>
      <c r="R839" s="10">
        <f>DATEVALUE(Table1[[#This Row],[Delivery_Date]])</f>
        <v>45167</v>
      </c>
      <c r="S839" s="10">
        <f>DATEVALUE(Table1[[#This Row],[Order_Date]])</f>
        <v>45158</v>
      </c>
      <c r="T839" s="4" t="str" cm="1">
        <f t="array" ref="T839">_xlfn.IFS(Table1[[#This Row],[Inventory_Level]]&lt;=200,"low",Table1[[#This Row],[Inventory_Level]]&gt;=700,"high",Table1[[#This Row],[Inventory_Level]]&gt;200,"medium")</f>
        <v>medium</v>
      </c>
    </row>
    <row r="840" spans="1:20" x14ac:dyDescent="0.35">
      <c r="A840" s="4">
        <v>839</v>
      </c>
      <c r="B840" s="4" t="s">
        <v>59</v>
      </c>
      <c r="C840" s="4" t="s">
        <v>16</v>
      </c>
      <c r="D840" s="4" t="s">
        <v>25</v>
      </c>
      <c r="E840" s="4" t="s">
        <v>18</v>
      </c>
      <c r="F840" s="10" t="s">
        <v>163</v>
      </c>
      <c r="G840" s="11" t="s">
        <v>122</v>
      </c>
      <c r="H840" s="4">
        <v>29</v>
      </c>
      <c r="I840" s="12">
        <v>8160.56</v>
      </c>
      <c r="J840" s="12">
        <v>236656.24</v>
      </c>
      <c r="K840" s="12">
        <v>1425.11</v>
      </c>
      <c r="L840" s="4">
        <v>525</v>
      </c>
      <c r="M840" s="4" t="s">
        <v>35</v>
      </c>
      <c r="N840" s="4" t="str" cm="1">
        <f t="array" ref="N840">_xlfn.SWITCH(E840,"Delhi","North","Chennai","South","Hyderabad","South","Mumbai","Central","Bangalore","South")</f>
        <v>North</v>
      </c>
      <c r="O840" s="12">
        <v>21767.91</v>
      </c>
      <c r="P840" s="4">
        <f>Table1[[#This Row],[Delivery_Date]]-Table1[[#This Row],[Order_Date]]</f>
        <v>4</v>
      </c>
      <c r="Q840" s="4" t="str">
        <f>IF(Table1[[#This Row],[Delivery delay days]]&gt;5,"delay","on time")</f>
        <v>on time</v>
      </c>
      <c r="R840" s="10">
        <f>DATEVALUE(Table1[[#This Row],[Delivery_Date]])</f>
        <v>45228</v>
      </c>
      <c r="S840" s="10">
        <f>DATEVALUE(Table1[[#This Row],[Order_Date]])</f>
        <v>45224</v>
      </c>
      <c r="T840" s="4" t="str" cm="1">
        <f t="array" ref="T840">_xlfn.IFS(Table1[[#This Row],[Inventory_Level]]&lt;=200,"low",Table1[[#This Row],[Inventory_Level]]&gt;=700,"high",Table1[[#This Row],[Inventory_Level]]&gt;200,"medium")</f>
        <v>medium</v>
      </c>
    </row>
    <row r="841" spans="1:20" x14ac:dyDescent="0.35">
      <c r="A841" s="4">
        <v>840</v>
      </c>
      <c r="B841" s="4" t="s">
        <v>51</v>
      </c>
      <c r="C841" s="4" t="s">
        <v>24</v>
      </c>
      <c r="D841" s="4" t="s">
        <v>39</v>
      </c>
      <c r="E841" s="4" t="s">
        <v>60</v>
      </c>
      <c r="F841" s="10" t="s">
        <v>352</v>
      </c>
      <c r="G841" s="11" t="s">
        <v>126</v>
      </c>
      <c r="H841" s="4">
        <v>1</v>
      </c>
      <c r="I841" s="12">
        <v>34349.379999999997</v>
      </c>
      <c r="J841" s="12">
        <v>34349.379999999997</v>
      </c>
      <c r="K841" s="12">
        <v>1262.7</v>
      </c>
      <c r="L841" s="4">
        <v>642</v>
      </c>
      <c r="M841" s="4" t="s">
        <v>21</v>
      </c>
      <c r="N841" s="4" t="str" cm="1">
        <f t="array" ref="N841">_xlfn.SWITCH(E841,"Delhi","North","Chennai","South","Hyderabad","South","Mumbai","Central","Bangalore","South")</f>
        <v>South</v>
      </c>
      <c r="O841" s="12">
        <v>4095.81</v>
      </c>
      <c r="P841" s="4">
        <f>Table1[[#This Row],[Delivery_Date]]-Table1[[#This Row],[Order_Date]]</f>
        <v>12</v>
      </c>
      <c r="Q841" s="4" t="str">
        <f>IF(Table1[[#This Row],[Delivery delay days]]&gt;5,"delay","on time")</f>
        <v>delay</v>
      </c>
      <c r="R841" s="10">
        <f>DATEVALUE(Table1[[#This Row],[Delivery_Date]])</f>
        <v>44962</v>
      </c>
      <c r="S841" s="10">
        <f>DATEVALUE(Table1[[#This Row],[Order_Date]])</f>
        <v>44950</v>
      </c>
      <c r="T841" s="4" t="str" cm="1">
        <f t="array" ref="T841">_xlfn.IFS(Table1[[#This Row],[Inventory_Level]]&lt;=200,"low",Table1[[#This Row],[Inventory_Level]]&gt;=700,"high",Table1[[#This Row],[Inventory_Level]]&gt;200,"medium")</f>
        <v>medium</v>
      </c>
    </row>
    <row r="842" spans="1:20" x14ac:dyDescent="0.35">
      <c r="A842" s="4">
        <v>841</v>
      </c>
      <c r="B842" s="4" t="s">
        <v>31</v>
      </c>
      <c r="C842" s="4" t="s">
        <v>16</v>
      </c>
      <c r="D842" s="4" t="s">
        <v>32</v>
      </c>
      <c r="E842" s="4" t="s">
        <v>18</v>
      </c>
      <c r="F842" s="10" t="s">
        <v>254</v>
      </c>
      <c r="G842" s="11" t="s">
        <v>222</v>
      </c>
      <c r="H842" s="4">
        <v>68</v>
      </c>
      <c r="I842" s="12">
        <v>19173.91</v>
      </c>
      <c r="J842" s="12">
        <v>1303825.8799999999</v>
      </c>
      <c r="K842" s="12">
        <v>786.26</v>
      </c>
      <c r="L842" s="4">
        <v>388</v>
      </c>
      <c r="M842" s="4" t="s">
        <v>29</v>
      </c>
      <c r="N842" s="4" t="str" cm="1">
        <f t="array" ref="N842">_xlfn.SWITCH(E842,"Delhi","North","Chennai","South","Hyderabad","South","Mumbai","Central","Bangalore","South")</f>
        <v>North</v>
      </c>
      <c r="O842" s="12">
        <v>82216.47</v>
      </c>
      <c r="P842" s="4">
        <f>Table1[[#This Row],[Delivery_Date]]-Table1[[#This Row],[Order_Date]]</f>
        <v>8</v>
      </c>
      <c r="Q842" s="4" t="str">
        <f>IF(Table1[[#This Row],[Delivery delay days]]&gt;5,"delay","on time")</f>
        <v>delay</v>
      </c>
      <c r="R842" s="10">
        <f>DATEVALUE(Table1[[#This Row],[Delivery_Date]])</f>
        <v>45225</v>
      </c>
      <c r="S842" s="10">
        <f>DATEVALUE(Table1[[#This Row],[Order_Date]])</f>
        <v>45217</v>
      </c>
      <c r="T842" s="4" t="str" cm="1">
        <f t="array" ref="T842">_xlfn.IFS(Table1[[#This Row],[Inventory_Level]]&lt;=200,"low",Table1[[#This Row],[Inventory_Level]]&gt;=700,"high",Table1[[#This Row],[Inventory_Level]]&gt;200,"medium")</f>
        <v>medium</v>
      </c>
    </row>
    <row r="843" spans="1:20" x14ac:dyDescent="0.35">
      <c r="A843" s="4">
        <v>842</v>
      </c>
      <c r="B843" s="4" t="s">
        <v>44</v>
      </c>
      <c r="C843" s="4" t="s">
        <v>24</v>
      </c>
      <c r="D843" s="4" t="s">
        <v>17</v>
      </c>
      <c r="E843" s="4" t="s">
        <v>26</v>
      </c>
      <c r="F843" s="10" t="s">
        <v>275</v>
      </c>
      <c r="G843" s="11" t="s">
        <v>276</v>
      </c>
      <c r="H843" s="4">
        <v>77</v>
      </c>
      <c r="I843" s="12">
        <v>8973.16</v>
      </c>
      <c r="J843" s="12">
        <v>690933.32</v>
      </c>
      <c r="K843" s="12">
        <v>3229.84</v>
      </c>
      <c r="L843" s="4">
        <v>681</v>
      </c>
      <c r="M843" s="4" t="s">
        <v>29</v>
      </c>
      <c r="N843" s="4" t="str" cm="1">
        <f t="array" ref="N843">_xlfn.SWITCH(E843,"Delhi","North","Chennai","South","Hyderabad","South","Mumbai","Central","Bangalore","South")</f>
        <v>South</v>
      </c>
      <c r="O843" s="12">
        <v>114197.29</v>
      </c>
      <c r="P843" s="4">
        <f>Table1[[#This Row],[Delivery_Date]]-Table1[[#This Row],[Order_Date]]</f>
        <v>11</v>
      </c>
      <c r="Q843" s="4" t="str">
        <f>IF(Table1[[#This Row],[Delivery delay days]]&gt;5,"delay","on time")</f>
        <v>delay</v>
      </c>
      <c r="R843" s="10">
        <f>DATEVALUE(Table1[[#This Row],[Delivery_Date]])</f>
        <v>45010</v>
      </c>
      <c r="S843" s="10">
        <f>DATEVALUE(Table1[[#This Row],[Order_Date]])</f>
        <v>44999</v>
      </c>
      <c r="T843" s="4" t="str" cm="1">
        <f t="array" ref="T843">_xlfn.IFS(Table1[[#This Row],[Inventory_Level]]&lt;=200,"low",Table1[[#This Row],[Inventory_Level]]&gt;=700,"high",Table1[[#This Row],[Inventory_Level]]&gt;200,"medium")</f>
        <v>medium</v>
      </c>
    </row>
    <row r="844" spans="1:20" x14ac:dyDescent="0.35">
      <c r="A844" s="4">
        <v>843</v>
      </c>
      <c r="B844" s="4" t="s">
        <v>37</v>
      </c>
      <c r="C844" s="4" t="s">
        <v>16</v>
      </c>
      <c r="D844" s="4" t="s">
        <v>45</v>
      </c>
      <c r="E844" s="4" t="s">
        <v>46</v>
      </c>
      <c r="F844" s="10" t="s">
        <v>298</v>
      </c>
      <c r="G844" s="11" t="s">
        <v>296</v>
      </c>
      <c r="H844" s="4">
        <v>7</v>
      </c>
      <c r="I844" s="12">
        <v>41223.33</v>
      </c>
      <c r="J844" s="12">
        <v>288563.31</v>
      </c>
      <c r="K844" s="12">
        <v>3655.42</v>
      </c>
      <c r="L844" s="4">
        <v>537</v>
      </c>
      <c r="M844" s="4" t="s">
        <v>29</v>
      </c>
      <c r="N844" s="4" t="str" cm="1">
        <f t="array" ref="N844">_xlfn.SWITCH(E844,"Delhi","North","Chennai","South","Hyderabad","South","Mumbai","Central","Bangalore","South")</f>
        <v>South</v>
      </c>
      <c r="O844" s="12">
        <v>41609.800000000003</v>
      </c>
      <c r="P844" s="4">
        <f>Table1[[#This Row],[Delivery_Date]]-Table1[[#This Row],[Order_Date]]</f>
        <v>12</v>
      </c>
      <c r="Q844" s="4" t="str">
        <f>IF(Table1[[#This Row],[Delivery delay days]]&gt;5,"delay","on time")</f>
        <v>delay</v>
      </c>
      <c r="R844" s="10">
        <f>DATEVALUE(Table1[[#This Row],[Delivery_Date]])</f>
        <v>45084</v>
      </c>
      <c r="S844" s="10">
        <f>DATEVALUE(Table1[[#This Row],[Order_Date]])</f>
        <v>45072</v>
      </c>
      <c r="T844" s="4" t="str" cm="1">
        <f t="array" ref="T844">_xlfn.IFS(Table1[[#This Row],[Inventory_Level]]&lt;=200,"low",Table1[[#This Row],[Inventory_Level]]&gt;=700,"high",Table1[[#This Row],[Inventory_Level]]&gt;200,"medium")</f>
        <v>medium</v>
      </c>
    </row>
    <row r="845" spans="1:20" x14ac:dyDescent="0.35">
      <c r="A845" s="4">
        <v>844</v>
      </c>
      <c r="B845" s="4" t="s">
        <v>23</v>
      </c>
      <c r="C845" s="4" t="s">
        <v>16</v>
      </c>
      <c r="D845" s="4" t="s">
        <v>32</v>
      </c>
      <c r="E845" s="4" t="s">
        <v>46</v>
      </c>
      <c r="F845" s="10" t="s">
        <v>63</v>
      </c>
      <c r="G845" s="11" t="s">
        <v>346</v>
      </c>
      <c r="H845" s="4">
        <v>49</v>
      </c>
      <c r="I845" s="12">
        <v>24066.55</v>
      </c>
      <c r="J845" s="12">
        <v>1179260.95</v>
      </c>
      <c r="K845" s="12">
        <v>958.42</v>
      </c>
      <c r="L845" s="4">
        <v>940</v>
      </c>
      <c r="M845" s="4" t="s">
        <v>35</v>
      </c>
      <c r="N845" s="4" t="str" cm="1">
        <f t="array" ref="N845">_xlfn.SWITCH(E845,"Delhi","North","Chennai","South","Hyderabad","South","Mumbai","Central","Bangalore","South")</f>
        <v>South</v>
      </c>
      <c r="O845" s="12">
        <v>164216.82</v>
      </c>
      <c r="P845" s="4">
        <f>Table1[[#This Row],[Delivery_Date]]-Table1[[#This Row],[Order_Date]]</f>
        <v>4</v>
      </c>
      <c r="Q845" s="4" t="str">
        <f>IF(Table1[[#This Row],[Delivery delay days]]&gt;5,"delay","on time")</f>
        <v>on time</v>
      </c>
      <c r="R845" s="10">
        <f>DATEVALUE(Table1[[#This Row],[Delivery_Date]])</f>
        <v>45086</v>
      </c>
      <c r="S845" s="10">
        <f>DATEVALUE(Table1[[#This Row],[Order_Date]])</f>
        <v>45082</v>
      </c>
      <c r="T845" s="4" t="str" cm="1">
        <f t="array" ref="T845">_xlfn.IFS(Table1[[#This Row],[Inventory_Level]]&lt;=200,"low",Table1[[#This Row],[Inventory_Level]]&gt;=700,"high",Table1[[#This Row],[Inventory_Level]]&gt;200,"medium")</f>
        <v>high</v>
      </c>
    </row>
    <row r="846" spans="1:20" x14ac:dyDescent="0.35">
      <c r="A846" s="4">
        <v>845</v>
      </c>
      <c r="B846" s="4" t="s">
        <v>15</v>
      </c>
      <c r="C846" s="4" t="s">
        <v>16</v>
      </c>
      <c r="D846" s="4" t="s">
        <v>39</v>
      </c>
      <c r="E846" s="4" t="s">
        <v>52</v>
      </c>
      <c r="F846" s="10" t="s">
        <v>375</v>
      </c>
      <c r="G846" s="11" t="s">
        <v>330</v>
      </c>
      <c r="H846" s="4">
        <v>73</v>
      </c>
      <c r="I846" s="12">
        <v>40725.79</v>
      </c>
      <c r="J846" s="12">
        <v>2972982.67</v>
      </c>
      <c r="K846" s="12">
        <v>213.1</v>
      </c>
      <c r="L846" s="4">
        <v>518</v>
      </c>
      <c r="M846" s="4" t="s">
        <v>35</v>
      </c>
      <c r="N846" s="4" t="str" cm="1">
        <f t="array" ref="N846">_xlfn.SWITCH(E846,"Delhi","North","Chennai","South","Hyderabad","South","Mumbai","Central","Bangalore","South")</f>
        <v>Central</v>
      </c>
      <c r="O846" s="12">
        <v>515780.3</v>
      </c>
      <c r="P846" s="4">
        <f>Table1[[#This Row],[Delivery_Date]]-Table1[[#This Row],[Order_Date]]</f>
        <v>4</v>
      </c>
      <c r="Q846" s="4" t="str">
        <f>IF(Table1[[#This Row],[Delivery delay days]]&gt;5,"delay","on time")</f>
        <v>on time</v>
      </c>
      <c r="R846" s="10">
        <f>DATEVALUE(Table1[[#This Row],[Delivery_Date]])</f>
        <v>45257</v>
      </c>
      <c r="S846" s="10">
        <f>DATEVALUE(Table1[[#This Row],[Order_Date]])</f>
        <v>45253</v>
      </c>
      <c r="T846" s="4" t="str" cm="1">
        <f t="array" ref="T846">_xlfn.IFS(Table1[[#This Row],[Inventory_Level]]&lt;=200,"low",Table1[[#This Row],[Inventory_Level]]&gt;=700,"high",Table1[[#This Row],[Inventory_Level]]&gt;200,"medium")</f>
        <v>medium</v>
      </c>
    </row>
    <row r="847" spans="1:20" x14ac:dyDescent="0.35">
      <c r="A847" s="4">
        <v>846</v>
      </c>
      <c r="B847" s="4" t="s">
        <v>23</v>
      </c>
      <c r="C847" s="4" t="s">
        <v>38</v>
      </c>
      <c r="D847" s="4" t="s">
        <v>17</v>
      </c>
      <c r="E847" s="4" t="s">
        <v>46</v>
      </c>
      <c r="F847" s="10" t="s">
        <v>103</v>
      </c>
      <c r="G847" s="11" t="s">
        <v>188</v>
      </c>
      <c r="H847" s="4">
        <v>17</v>
      </c>
      <c r="I847" s="12">
        <v>19410.189999999999</v>
      </c>
      <c r="J847" s="12">
        <v>329973.23</v>
      </c>
      <c r="K847" s="12">
        <v>2987.71</v>
      </c>
      <c r="L847" s="4">
        <v>52</v>
      </c>
      <c r="M847" s="4" t="s">
        <v>35</v>
      </c>
      <c r="N847" s="4" t="str" cm="1">
        <f t="array" ref="N847">_xlfn.SWITCH(E847,"Delhi","North","Chennai","South","Hyderabad","South","Mumbai","Central","Bangalore","South")</f>
        <v>South</v>
      </c>
      <c r="O847" s="12">
        <v>24918.71</v>
      </c>
      <c r="P847" s="4">
        <f>Table1[[#This Row],[Delivery_Date]]-Table1[[#This Row],[Order_Date]]</f>
        <v>5</v>
      </c>
      <c r="Q847" s="4" t="str">
        <f>IF(Table1[[#This Row],[Delivery delay days]]&gt;5,"delay","on time")</f>
        <v>on time</v>
      </c>
      <c r="R847" s="10">
        <f>DATEVALUE(Table1[[#This Row],[Delivery_Date]])</f>
        <v>45009</v>
      </c>
      <c r="S847" s="10">
        <f>DATEVALUE(Table1[[#This Row],[Order_Date]])</f>
        <v>45004</v>
      </c>
      <c r="T847" s="4" t="str" cm="1">
        <f t="array" ref="T847">_xlfn.IFS(Table1[[#This Row],[Inventory_Level]]&lt;=200,"low",Table1[[#This Row],[Inventory_Level]]&gt;=700,"high",Table1[[#This Row],[Inventory_Level]]&gt;200,"medium")</f>
        <v>low</v>
      </c>
    </row>
    <row r="848" spans="1:20" x14ac:dyDescent="0.35">
      <c r="A848" s="4">
        <v>847</v>
      </c>
      <c r="B848" s="4" t="s">
        <v>65</v>
      </c>
      <c r="C848" s="4" t="s">
        <v>16</v>
      </c>
      <c r="D848" s="4" t="s">
        <v>32</v>
      </c>
      <c r="E848" s="4" t="s">
        <v>18</v>
      </c>
      <c r="F848" s="10" t="s">
        <v>57</v>
      </c>
      <c r="G848" s="11" t="s">
        <v>62</v>
      </c>
      <c r="H848" s="4">
        <v>73</v>
      </c>
      <c r="I848" s="12">
        <v>33111.279999999999</v>
      </c>
      <c r="J848" s="12">
        <v>2417123.44</v>
      </c>
      <c r="K848" s="12">
        <v>489.9</v>
      </c>
      <c r="L848" s="4">
        <v>752</v>
      </c>
      <c r="M848" s="4" t="s">
        <v>29</v>
      </c>
      <c r="N848" s="4" t="str" cm="1">
        <f t="array" ref="N848">_xlfn.SWITCH(E848,"Delhi","North","Chennai","South","Hyderabad","South","Mumbai","Central","Bangalore","South")</f>
        <v>North</v>
      </c>
      <c r="O848" s="12">
        <v>177078.15</v>
      </c>
      <c r="P848" s="4">
        <f>Table1[[#This Row],[Delivery_Date]]-Table1[[#This Row],[Order_Date]]</f>
        <v>1</v>
      </c>
      <c r="Q848" s="4" t="str">
        <f>IF(Table1[[#This Row],[Delivery delay days]]&gt;5,"delay","on time")</f>
        <v>on time</v>
      </c>
      <c r="R848" s="10">
        <f>DATEVALUE(Table1[[#This Row],[Delivery_Date]])</f>
        <v>45037</v>
      </c>
      <c r="S848" s="10">
        <f>DATEVALUE(Table1[[#This Row],[Order_Date]])</f>
        <v>45036</v>
      </c>
      <c r="T848" s="4" t="str" cm="1">
        <f t="array" ref="T848">_xlfn.IFS(Table1[[#This Row],[Inventory_Level]]&lt;=200,"low",Table1[[#This Row],[Inventory_Level]]&gt;=700,"high",Table1[[#This Row],[Inventory_Level]]&gt;200,"medium")</f>
        <v>high</v>
      </c>
    </row>
    <row r="849" spans="1:20" x14ac:dyDescent="0.35">
      <c r="A849" s="4">
        <v>848</v>
      </c>
      <c r="B849" s="4" t="s">
        <v>51</v>
      </c>
      <c r="C849" s="4" t="s">
        <v>16</v>
      </c>
      <c r="D849" s="4" t="s">
        <v>39</v>
      </c>
      <c r="E849" s="4" t="s">
        <v>46</v>
      </c>
      <c r="F849" s="10" t="s">
        <v>90</v>
      </c>
      <c r="G849" s="11" t="s">
        <v>151</v>
      </c>
      <c r="H849" s="4">
        <v>61</v>
      </c>
      <c r="I849" s="12">
        <v>32772.53</v>
      </c>
      <c r="J849" s="12">
        <v>1999124.33</v>
      </c>
      <c r="K849" s="12">
        <v>4955.9799999999996</v>
      </c>
      <c r="L849" s="4">
        <v>478</v>
      </c>
      <c r="M849" s="4" t="s">
        <v>29</v>
      </c>
      <c r="N849" s="4" t="str" cm="1">
        <f t="array" ref="N849">_xlfn.SWITCH(E849,"Delhi","North","Chennai","South","Hyderabad","South","Mumbai","Central","Bangalore","South")</f>
        <v>South</v>
      </c>
      <c r="O849" s="12">
        <v>387228.93</v>
      </c>
      <c r="P849" s="4">
        <f>Table1[[#This Row],[Delivery_Date]]-Table1[[#This Row],[Order_Date]]</f>
        <v>10</v>
      </c>
      <c r="Q849" s="4" t="str">
        <f>IF(Table1[[#This Row],[Delivery delay days]]&gt;5,"delay","on time")</f>
        <v>delay</v>
      </c>
      <c r="R849" s="10">
        <f>DATEVALUE(Table1[[#This Row],[Delivery_Date]])</f>
        <v>45158</v>
      </c>
      <c r="S849" s="10">
        <f>DATEVALUE(Table1[[#This Row],[Order_Date]])</f>
        <v>45148</v>
      </c>
      <c r="T849" s="4" t="str" cm="1">
        <f t="array" ref="T849">_xlfn.IFS(Table1[[#This Row],[Inventory_Level]]&lt;=200,"low",Table1[[#This Row],[Inventory_Level]]&gt;=700,"high",Table1[[#This Row],[Inventory_Level]]&gt;200,"medium")</f>
        <v>medium</v>
      </c>
    </row>
    <row r="850" spans="1:20" x14ac:dyDescent="0.35">
      <c r="A850" s="4">
        <v>849</v>
      </c>
      <c r="B850" s="4" t="s">
        <v>15</v>
      </c>
      <c r="C850" s="4" t="s">
        <v>38</v>
      </c>
      <c r="D850" s="4" t="s">
        <v>25</v>
      </c>
      <c r="E850" s="4" t="s">
        <v>52</v>
      </c>
      <c r="F850" s="10" t="s">
        <v>375</v>
      </c>
      <c r="G850" s="11" t="s">
        <v>397</v>
      </c>
      <c r="H850" s="4">
        <v>6</v>
      </c>
      <c r="I850" s="12">
        <v>28957.79</v>
      </c>
      <c r="J850" s="12">
        <v>173746.74</v>
      </c>
      <c r="K850" s="12">
        <v>1992.13</v>
      </c>
      <c r="L850" s="4">
        <v>208</v>
      </c>
      <c r="M850" s="4" t="s">
        <v>35</v>
      </c>
      <c r="N850" s="4" t="str" cm="1">
        <f t="array" ref="N850">_xlfn.SWITCH(E850,"Delhi","North","Chennai","South","Hyderabad","South","Mumbai","Central","Bangalore","South")</f>
        <v>Central</v>
      </c>
      <c r="O850" s="12">
        <v>25335.63</v>
      </c>
      <c r="P850" s="4">
        <f>Table1[[#This Row],[Delivery_Date]]-Table1[[#This Row],[Order_Date]]</f>
        <v>5</v>
      </c>
      <c r="Q850" s="4" t="str">
        <f>IF(Table1[[#This Row],[Delivery delay days]]&gt;5,"delay","on time")</f>
        <v>on time</v>
      </c>
      <c r="R850" s="10">
        <f>DATEVALUE(Table1[[#This Row],[Delivery_Date]])</f>
        <v>45258</v>
      </c>
      <c r="S850" s="10">
        <f>DATEVALUE(Table1[[#This Row],[Order_Date]])</f>
        <v>45253</v>
      </c>
      <c r="T850" s="4" t="str" cm="1">
        <f t="array" ref="T850">_xlfn.IFS(Table1[[#This Row],[Inventory_Level]]&lt;=200,"low",Table1[[#This Row],[Inventory_Level]]&gt;=700,"high",Table1[[#This Row],[Inventory_Level]]&gt;200,"medium")</f>
        <v>medium</v>
      </c>
    </row>
    <row r="851" spans="1:20" x14ac:dyDescent="0.35">
      <c r="A851" s="4">
        <v>850</v>
      </c>
      <c r="B851" s="4" t="s">
        <v>65</v>
      </c>
      <c r="C851" s="4" t="s">
        <v>16</v>
      </c>
      <c r="D851" s="4" t="s">
        <v>17</v>
      </c>
      <c r="E851" s="4" t="s">
        <v>60</v>
      </c>
      <c r="F851" s="10" t="s">
        <v>72</v>
      </c>
      <c r="G851" s="11" t="s">
        <v>179</v>
      </c>
      <c r="H851" s="4">
        <v>98</v>
      </c>
      <c r="I851" s="12">
        <v>4590.68</v>
      </c>
      <c r="J851" s="12">
        <v>449886.64</v>
      </c>
      <c r="K851" s="12">
        <v>2382.21</v>
      </c>
      <c r="L851" s="4">
        <v>498</v>
      </c>
      <c r="M851" s="4" t="s">
        <v>21</v>
      </c>
      <c r="N851" s="4" t="str" cm="1">
        <f t="array" ref="N851">_xlfn.SWITCH(E851,"Delhi","North","Chennai","South","Hyderabad","South","Mumbai","Central","Bangalore","South")</f>
        <v>South</v>
      </c>
      <c r="O851" s="12">
        <v>110169.37</v>
      </c>
      <c r="P851" s="4">
        <f>Table1[[#This Row],[Delivery_Date]]-Table1[[#This Row],[Order_Date]]</f>
        <v>4</v>
      </c>
      <c r="Q851" s="4" t="str">
        <f>IF(Table1[[#This Row],[Delivery delay days]]&gt;5,"delay","on time")</f>
        <v>on time</v>
      </c>
      <c r="R851" s="10">
        <f>DATEVALUE(Table1[[#This Row],[Delivery_Date]])</f>
        <v>45275</v>
      </c>
      <c r="S851" s="10">
        <f>DATEVALUE(Table1[[#This Row],[Order_Date]])</f>
        <v>45271</v>
      </c>
      <c r="T851" s="4" t="str" cm="1">
        <f t="array" ref="T851">_xlfn.IFS(Table1[[#This Row],[Inventory_Level]]&lt;=200,"low",Table1[[#This Row],[Inventory_Level]]&gt;=700,"high",Table1[[#This Row],[Inventory_Level]]&gt;200,"medium")</f>
        <v>medium</v>
      </c>
    </row>
    <row r="852" spans="1:20" x14ac:dyDescent="0.35">
      <c r="A852" s="4">
        <v>851</v>
      </c>
      <c r="B852" s="4" t="s">
        <v>65</v>
      </c>
      <c r="C852" s="4" t="s">
        <v>16</v>
      </c>
      <c r="D852" s="4" t="s">
        <v>45</v>
      </c>
      <c r="E852" s="4" t="s">
        <v>18</v>
      </c>
      <c r="F852" s="10" t="s">
        <v>363</v>
      </c>
      <c r="G852" s="11" t="s">
        <v>413</v>
      </c>
      <c r="H852" s="4">
        <v>56</v>
      </c>
      <c r="I852" s="12">
        <v>40194.47</v>
      </c>
      <c r="J852" s="12">
        <v>2250890.3199999998</v>
      </c>
      <c r="K852" s="12">
        <v>1613.28</v>
      </c>
      <c r="L852" s="4">
        <v>11</v>
      </c>
      <c r="M852" s="4" t="s">
        <v>21</v>
      </c>
      <c r="N852" s="4" t="str" cm="1">
        <f t="array" ref="N852">_xlfn.SWITCH(E852,"Delhi","North","Chennai","South","Hyderabad","South","Mumbai","Central","Bangalore","South")</f>
        <v>North</v>
      </c>
      <c r="O852" s="12">
        <v>207876.08</v>
      </c>
      <c r="P852" s="4">
        <f>Table1[[#This Row],[Delivery_Date]]-Table1[[#This Row],[Order_Date]]</f>
        <v>9</v>
      </c>
      <c r="Q852" s="4" t="str">
        <f>IF(Table1[[#This Row],[Delivery delay days]]&gt;5,"delay","on time")</f>
        <v>delay</v>
      </c>
      <c r="R852" s="10">
        <f>DATEVALUE(Table1[[#This Row],[Delivery_Date]])</f>
        <v>45051</v>
      </c>
      <c r="S852" s="10">
        <f>DATEVALUE(Table1[[#This Row],[Order_Date]])</f>
        <v>45042</v>
      </c>
      <c r="T852" s="4" t="str" cm="1">
        <f t="array" ref="T852">_xlfn.IFS(Table1[[#This Row],[Inventory_Level]]&lt;=200,"low",Table1[[#This Row],[Inventory_Level]]&gt;=700,"high",Table1[[#This Row],[Inventory_Level]]&gt;200,"medium")</f>
        <v>low</v>
      </c>
    </row>
    <row r="853" spans="1:20" x14ac:dyDescent="0.35">
      <c r="A853" s="4">
        <v>852</v>
      </c>
      <c r="B853" s="4" t="s">
        <v>37</v>
      </c>
      <c r="C853" s="4" t="s">
        <v>38</v>
      </c>
      <c r="D853" s="4" t="s">
        <v>39</v>
      </c>
      <c r="E853" s="4" t="s">
        <v>60</v>
      </c>
      <c r="F853" s="10" t="s">
        <v>248</v>
      </c>
      <c r="G853" s="11" t="s">
        <v>225</v>
      </c>
      <c r="H853" s="4">
        <v>32</v>
      </c>
      <c r="I853" s="12">
        <v>35659.64</v>
      </c>
      <c r="J853" s="12">
        <v>1141108.48</v>
      </c>
      <c r="K853" s="12">
        <v>2644.07</v>
      </c>
      <c r="L853" s="4">
        <v>190</v>
      </c>
      <c r="M853" s="4" t="s">
        <v>35</v>
      </c>
      <c r="N853" s="4" t="str" cm="1">
        <f t="array" ref="N853">_xlfn.SWITCH(E853,"Delhi","North","Chennai","South","Hyderabad","South","Mumbai","Central","Bangalore","South")</f>
        <v>South</v>
      </c>
      <c r="O853" s="12">
        <v>164491.89000000001</v>
      </c>
      <c r="P853" s="4">
        <f>Table1[[#This Row],[Delivery_Date]]-Table1[[#This Row],[Order_Date]]</f>
        <v>10</v>
      </c>
      <c r="Q853" s="4" t="str">
        <f>IF(Table1[[#This Row],[Delivery delay days]]&gt;5,"delay","on time")</f>
        <v>delay</v>
      </c>
      <c r="R853" s="10">
        <f>DATEVALUE(Table1[[#This Row],[Delivery_Date]])</f>
        <v>45039</v>
      </c>
      <c r="S853" s="10">
        <f>DATEVALUE(Table1[[#This Row],[Order_Date]])</f>
        <v>45029</v>
      </c>
      <c r="T853" s="4" t="str" cm="1">
        <f t="array" ref="T853">_xlfn.IFS(Table1[[#This Row],[Inventory_Level]]&lt;=200,"low",Table1[[#This Row],[Inventory_Level]]&gt;=700,"high",Table1[[#This Row],[Inventory_Level]]&gt;200,"medium")</f>
        <v>low</v>
      </c>
    </row>
    <row r="854" spans="1:20" x14ac:dyDescent="0.35">
      <c r="A854" s="4">
        <v>853</v>
      </c>
      <c r="B854" s="4" t="s">
        <v>37</v>
      </c>
      <c r="C854" s="4" t="s">
        <v>24</v>
      </c>
      <c r="D854" s="4" t="s">
        <v>39</v>
      </c>
      <c r="E854" s="4" t="s">
        <v>18</v>
      </c>
      <c r="F854" s="10" t="s">
        <v>202</v>
      </c>
      <c r="G854" s="11" t="s">
        <v>274</v>
      </c>
      <c r="H854" s="4">
        <v>93</v>
      </c>
      <c r="I854" s="12">
        <v>8624.33</v>
      </c>
      <c r="J854" s="12">
        <v>802062.69</v>
      </c>
      <c r="K854" s="12">
        <v>230.18</v>
      </c>
      <c r="L854" s="4">
        <v>979</v>
      </c>
      <c r="M854" s="4" t="s">
        <v>35</v>
      </c>
      <c r="N854" s="4" t="str" cm="1">
        <f t="array" ref="N854">_xlfn.SWITCH(E854,"Delhi","North","Chennai","South","Hyderabad","South","Mumbai","Central","Bangalore","South")</f>
        <v>North</v>
      </c>
      <c r="O854" s="12">
        <v>149416.66</v>
      </c>
      <c r="P854" s="4">
        <f>Table1[[#This Row],[Delivery_Date]]-Table1[[#This Row],[Order_Date]]</f>
        <v>12</v>
      </c>
      <c r="Q854" s="4" t="str">
        <f>IF(Table1[[#This Row],[Delivery delay days]]&gt;5,"delay","on time")</f>
        <v>delay</v>
      </c>
      <c r="R854" s="10">
        <f>DATEVALUE(Table1[[#This Row],[Delivery_Date]])</f>
        <v>45013</v>
      </c>
      <c r="S854" s="10">
        <f>DATEVALUE(Table1[[#This Row],[Order_Date]])</f>
        <v>45001</v>
      </c>
      <c r="T854" s="4" t="str" cm="1">
        <f t="array" ref="T854">_xlfn.IFS(Table1[[#This Row],[Inventory_Level]]&lt;=200,"low",Table1[[#This Row],[Inventory_Level]]&gt;=700,"high",Table1[[#This Row],[Inventory_Level]]&gt;200,"medium")</f>
        <v>high</v>
      </c>
    </row>
    <row r="855" spans="1:20" x14ac:dyDescent="0.35">
      <c r="A855" s="4">
        <v>854</v>
      </c>
      <c r="B855" s="4" t="s">
        <v>15</v>
      </c>
      <c r="C855" s="4" t="s">
        <v>38</v>
      </c>
      <c r="D855" s="4" t="s">
        <v>25</v>
      </c>
      <c r="E855" s="4" t="s">
        <v>52</v>
      </c>
      <c r="F855" s="10" t="s">
        <v>136</v>
      </c>
      <c r="G855" s="11" t="s">
        <v>48</v>
      </c>
      <c r="H855" s="4">
        <v>56</v>
      </c>
      <c r="I855" s="12">
        <v>31680.28</v>
      </c>
      <c r="J855" s="12">
        <v>1774095.68</v>
      </c>
      <c r="K855" s="12">
        <v>3193.83</v>
      </c>
      <c r="L855" s="4">
        <v>661</v>
      </c>
      <c r="M855" s="4" t="s">
        <v>21</v>
      </c>
      <c r="N855" s="4" t="str" cm="1">
        <f t="array" ref="N855">_xlfn.SWITCH(E855,"Delhi","North","Chennai","South","Hyderabad","South","Mumbai","Central","Bangalore","South")</f>
        <v>Central</v>
      </c>
      <c r="O855" s="12">
        <v>262050.25</v>
      </c>
      <c r="P855" s="4">
        <f>Table1[[#This Row],[Delivery_Date]]-Table1[[#This Row],[Order_Date]]</f>
        <v>14</v>
      </c>
      <c r="Q855" s="4" t="str">
        <f>IF(Table1[[#This Row],[Delivery delay days]]&gt;5,"delay","on time")</f>
        <v>delay</v>
      </c>
      <c r="R855" s="10">
        <f>DATEVALUE(Table1[[#This Row],[Delivery_Date]])</f>
        <v>45153</v>
      </c>
      <c r="S855" s="10">
        <f>DATEVALUE(Table1[[#This Row],[Order_Date]])</f>
        <v>45139</v>
      </c>
      <c r="T855" s="4" t="str" cm="1">
        <f t="array" ref="T855">_xlfn.IFS(Table1[[#This Row],[Inventory_Level]]&lt;=200,"low",Table1[[#This Row],[Inventory_Level]]&gt;=700,"high",Table1[[#This Row],[Inventory_Level]]&gt;200,"medium")</f>
        <v>medium</v>
      </c>
    </row>
    <row r="856" spans="1:20" x14ac:dyDescent="0.35">
      <c r="A856" s="4">
        <v>855</v>
      </c>
      <c r="B856" s="4" t="s">
        <v>37</v>
      </c>
      <c r="C856" s="4" t="s">
        <v>38</v>
      </c>
      <c r="D856" s="4" t="s">
        <v>25</v>
      </c>
      <c r="E856" s="4" t="s">
        <v>18</v>
      </c>
      <c r="F856" s="10" t="s">
        <v>115</v>
      </c>
      <c r="G856" s="11" t="s">
        <v>96</v>
      </c>
      <c r="H856" s="4">
        <v>2</v>
      </c>
      <c r="I856" s="12">
        <v>16462.64</v>
      </c>
      <c r="J856" s="12">
        <v>32925.279999999999</v>
      </c>
      <c r="K856" s="12">
        <v>301.2</v>
      </c>
      <c r="L856" s="4">
        <v>813</v>
      </c>
      <c r="M856" s="4" t="s">
        <v>29</v>
      </c>
      <c r="N856" s="4" t="str" cm="1">
        <f t="array" ref="N856">_xlfn.SWITCH(E856,"Delhi","North","Chennai","South","Hyderabad","South","Mumbai","Central","Bangalore","South")</f>
        <v>North</v>
      </c>
      <c r="O856" s="12">
        <v>5250.89</v>
      </c>
      <c r="P856" s="4">
        <f>Table1[[#This Row],[Delivery_Date]]-Table1[[#This Row],[Order_Date]]</f>
        <v>11</v>
      </c>
      <c r="Q856" s="4" t="str">
        <f>IF(Table1[[#This Row],[Delivery delay days]]&gt;5,"delay","on time")</f>
        <v>delay</v>
      </c>
      <c r="R856" s="10">
        <f>DATEVALUE(Table1[[#This Row],[Delivery_Date]])</f>
        <v>45256</v>
      </c>
      <c r="S856" s="10">
        <f>DATEVALUE(Table1[[#This Row],[Order_Date]])</f>
        <v>45245</v>
      </c>
      <c r="T856" s="4" t="str" cm="1">
        <f t="array" ref="T856">_xlfn.IFS(Table1[[#This Row],[Inventory_Level]]&lt;=200,"low",Table1[[#This Row],[Inventory_Level]]&gt;=700,"high",Table1[[#This Row],[Inventory_Level]]&gt;200,"medium")</f>
        <v>high</v>
      </c>
    </row>
    <row r="857" spans="1:20" x14ac:dyDescent="0.35">
      <c r="A857" s="4">
        <v>856</v>
      </c>
      <c r="B857" s="4" t="s">
        <v>51</v>
      </c>
      <c r="C857" s="4" t="s">
        <v>38</v>
      </c>
      <c r="D857" s="4" t="s">
        <v>17</v>
      </c>
      <c r="E857" s="4" t="s">
        <v>18</v>
      </c>
      <c r="F857" s="10" t="s">
        <v>271</v>
      </c>
      <c r="G857" s="11" t="s">
        <v>131</v>
      </c>
      <c r="H857" s="4">
        <v>88</v>
      </c>
      <c r="I857" s="12">
        <v>38116.31</v>
      </c>
      <c r="J857" s="12">
        <v>3354235.28</v>
      </c>
      <c r="K857" s="12">
        <v>4308.49</v>
      </c>
      <c r="L857" s="4">
        <v>251</v>
      </c>
      <c r="M857" s="4" t="s">
        <v>21</v>
      </c>
      <c r="N857" s="4" t="str" cm="1">
        <f t="array" ref="N857">_xlfn.SWITCH(E857,"Delhi","North","Chennai","South","Hyderabad","South","Mumbai","Central","Bangalore","South")</f>
        <v>North</v>
      </c>
      <c r="O857" s="12">
        <v>635312.11</v>
      </c>
      <c r="P857" s="4">
        <f>Table1[[#This Row],[Delivery_Date]]-Table1[[#This Row],[Order_Date]]</f>
        <v>10</v>
      </c>
      <c r="Q857" s="4" t="str">
        <f>IF(Table1[[#This Row],[Delivery delay days]]&gt;5,"delay","on time")</f>
        <v>delay</v>
      </c>
      <c r="R857" s="10">
        <f>DATEVALUE(Table1[[#This Row],[Delivery_Date]])</f>
        <v>45131</v>
      </c>
      <c r="S857" s="10">
        <f>DATEVALUE(Table1[[#This Row],[Order_Date]])</f>
        <v>45121</v>
      </c>
      <c r="T857" s="4" t="str" cm="1">
        <f t="array" ref="T857">_xlfn.IFS(Table1[[#This Row],[Inventory_Level]]&lt;=200,"low",Table1[[#This Row],[Inventory_Level]]&gt;=700,"high",Table1[[#This Row],[Inventory_Level]]&gt;200,"medium")</f>
        <v>medium</v>
      </c>
    </row>
    <row r="858" spans="1:20" x14ac:dyDescent="0.35">
      <c r="A858" s="4">
        <v>857</v>
      </c>
      <c r="B858" s="4" t="s">
        <v>51</v>
      </c>
      <c r="C858" s="4" t="s">
        <v>16</v>
      </c>
      <c r="D858" s="4" t="s">
        <v>45</v>
      </c>
      <c r="E858" s="4" t="s">
        <v>46</v>
      </c>
      <c r="F858" s="10" t="s">
        <v>411</v>
      </c>
      <c r="G858" s="11" t="s">
        <v>111</v>
      </c>
      <c r="H858" s="4">
        <v>21</v>
      </c>
      <c r="I858" s="12">
        <v>39393.26</v>
      </c>
      <c r="J858" s="12">
        <v>827258.46</v>
      </c>
      <c r="K858" s="12">
        <v>4860.33</v>
      </c>
      <c r="L858" s="4">
        <v>505</v>
      </c>
      <c r="M858" s="4" t="s">
        <v>21</v>
      </c>
      <c r="N858" s="4" t="str" cm="1">
        <f t="array" ref="N858">_xlfn.SWITCH(E858,"Delhi","North","Chennai","South","Hyderabad","South","Mumbai","Central","Bangalore","South")</f>
        <v>South</v>
      </c>
      <c r="O858" s="12">
        <v>58574.99</v>
      </c>
      <c r="P858" s="4">
        <f>Table1[[#This Row],[Delivery_Date]]-Table1[[#This Row],[Order_Date]]</f>
        <v>4</v>
      </c>
      <c r="Q858" s="4" t="str">
        <f>IF(Table1[[#This Row],[Delivery delay days]]&gt;5,"delay","on time")</f>
        <v>on time</v>
      </c>
      <c r="R858" s="10">
        <f>DATEVALUE(Table1[[#This Row],[Delivery_Date]])</f>
        <v>44988</v>
      </c>
      <c r="S858" s="10">
        <f>DATEVALUE(Table1[[#This Row],[Order_Date]])</f>
        <v>44984</v>
      </c>
      <c r="T858" s="4" t="str" cm="1">
        <f t="array" ref="T858">_xlfn.IFS(Table1[[#This Row],[Inventory_Level]]&lt;=200,"low",Table1[[#This Row],[Inventory_Level]]&gt;=700,"high",Table1[[#This Row],[Inventory_Level]]&gt;200,"medium")</f>
        <v>medium</v>
      </c>
    </row>
    <row r="859" spans="1:20" x14ac:dyDescent="0.35">
      <c r="A859" s="4">
        <v>858</v>
      </c>
      <c r="B859" s="4" t="s">
        <v>23</v>
      </c>
      <c r="C859" s="4" t="s">
        <v>24</v>
      </c>
      <c r="D859" s="4" t="s">
        <v>45</v>
      </c>
      <c r="E859" s="4" t="s">
        <v>60</v>
      </c>
      <c r="F859" s="10" t="s">
        <v>74</v>
      </c>
      <c r="G859" s="11" t="s">
        <v>114</v>
      </c>
      <c r="H859" s="4">
        <v>41</v>
      </c>
      <c r="I859" s="12">
        <v>25002.400000000001</v>
      </c>
      <c r="J859" s="12">
        <v>1025098.4</v>
      </c>
      <c r="K859" s="12">
        <v>1236.21</v>
      </c>
      <c r="L859" s="4">
        <v>758</v>
      </c>
      <c r="M859" s="4" t="s">
        <v>42</v>
      </c>
      <c r="N859" s="4" t="str" cm="1">
        <f t="array" ref="N859">_xlfn.SWITCH(E859,"Delhi","North","Chennai","South","Hyderabad","South","Mumbai","Central","Bangalore","South")</f>
        <v>South</v>
      </c>
      <c r="O859" s="12">
        <v>51904.63</v>
      </c>
      <c r="P859" s="4">
        <f>Table1[[#This Row],[Delivery_Date]]-Table1[[#This Row],[Order_Date]]</f>
        <v>5</v>
      </c>
      <c r="Q859" s="4" t="str">
        <f>IF(Table1[[#This Row],[Delivery delay days]]&gt;5,"delay","on time")</f>
        <v>on time</v>
      </c>
      <c r="R859" s="10">
        <f>DATEVALUE(Table1[[#This Row],[Delivery_Date]])</f>
        <v>45236</v>
      </c>
      <c r="S859" s="10">
        <f>DATEVALUE(Table1[[#This Row],[Order_Date]])</f>
        <v>45231</v>
      </c>
      <c r="T859" s="4" t="str" cm="1">
        <f t="array" ref="T859">_xlfn.IFS(Table1[[#This Row],[Inventory_Level]]&lt;=200,"low",Table1[[#This Row],[Inventory_Level]]&gt;=700,"high",Table1[[#This Row],[Inventory_Level]]&gt;200,"medium")</f>
        <v>high</v>
      </c>
    </row>
    <row r="860" spans="1:20" x14ac:dyDescent="0.35">
      <c r="A860" s="4">
        <v>859</v>
      </c>
      <c r="B860" s="4" t="s">
        <v>15</v>
      </c>
      <c r="C860" s="4" t="s">
        <v>38</v>
      </c>
      <c r="D860" s="4" t="s">
        <v>39</v>
      </c>
      <c r="E860" s="4" t="s">
        <v>18</v>
      </c>
      <c r="F860" s="10" t="s">
        <v>117</v>
      </c>
      <c r="G860" s="11" t="s">
        <v>233</v>
      </c>
      <c r="H860" s="4">
        <v>61</v>
      </c>
      <c r="I860" s="12">
        <v>29377.96</v>
      </c>
      <c r="J860" s="12">
        <v>1792055.56</v>
      </c>
      <c r="K860" s="12">
        <v>3405.16</v>
      </c>
      <c r="L860" s="4">
        <v>794</v>
      </c>
      <c r="M860" s="4" t="s">
        <v>21</v>
      </c>
      <c r="N860" s="4" t="str" cm="1">
        <f t="array" ref="N860">_xlfn.SWITCH(E860,"Delhi","North","Chennai","South","Hyderabad","South","Mumbai","Central","Bangalore","South")</f>
        <v>North</v>
      </c>
      <c r="O860" s="12">
        <v>259270.68</v>
      </c>
      <c r="P860" s="4">
        <f>Table1[[#This Row],[Delivery_Date]]-Table1[[#This Row],[Order_Date]]</f>
        <v>4</v>
      </c>
      <c r="Q860" s="4" t="str">
        <f>IF(Table1[[#This Row],[Delivery delay days]]&gt;5,"delay","on time")</f>
        <v>on time</v>
      </c>
      <c r="R860" s="10">
        <f>DATEVALUE(Table1[[#This Row],[Delivery_Date]])</f>
        <v>45195</v>
      </c>
      <c r="S860" s="10">
        <f>DATEVALUE(Table1[[#This Row],[Order_Date]])</f>
        <v>45191</v>
      </c>
      <c r="T860" s="4" t="str" cm="1">
        <f t="array" ref="T860">_xlfn.IFS(Table1[[#This Row],[Inventory_Level]]&lt;=200,"low",Table1[[#This Row],[Inventory_Level]]&gt;=700,"high",Table1[[#This Row],[Inventory_Level]]&gt;200,"medium")</f>
        <v>high</v>
      </c>
    </row>
    <row r="861" spans="1:20" x14ac:dyDescent="0.35">
      <c r="A861" s="4">
        <v>860</v>
      </c>
      <c r="B861" s="4" t="s">
        <v>31</v>
      </c>
      <c r="C861" s="4" t="s">
        <v>38</v>
      </c>
      <c r="D861" s="4" t="s">
        <v>32</v>
      </c>
      <c r="E861" s="4" t="s">
        <v>60</v>
      </c>
      <c r="F861" s="10" t="s">
        <v>19</v>
      </c>
      <c r="G861" s="11" t="s">
        <v>143</v>
      </c>
      <c r="H861" s="4">
        <v>26</v>
      </c>
      <c r="I861" s="12">
        <v>27470.02</v>
      </c>
      <c r="J861" s="12">
        <v>714220.52</v>
      </c>
      <c r="K861" s="12">
        <v>4903.92</v>
      </c>
      <c r="L861" s="4">
        <v>618</v>
      </c>
      <c r="M861" s="4" t="s">
        <v>29</v>
      </c>
      <c r="N861" s="4" t="str" cm="1">
        <f t="array" ref="N861">_xlfn.SWITCH(E861,"Delhi","North","Chennai","South","Hyderabad","South","Mumbai","Central","Bangalore","South")</f>
        <v>South</v>
      </c>
      <c r="O861" s="12">
        <v>103793.5</v>
      </c>
      <c r="P861" s="4">
        <f>Table1[[#This Row],[Delivery_Date]]-Table1[[#This Row],[Order_Date]]</f>
        <v>14</v>
      </c>
      <c r="Q861" s="4" t="str">
        <f>IF(Table1[[#This Row],[Delivery delay days]]&gt;5,"delay","on time")</f>
        <v>delay</v>
      </c>
      <c r="R861" s="10">
        <f>DATEVALUE(Table1[[#This Row],[Delivery_Date]])</f>
        <v>45202</v>
      </c>
      <c r="S861" s="10">
        <f>DATEVALUE(Table1[[#This Row],[Order_Date]])</f>
        <v>45188</v>
      </c>
      <c r="T861" s="4" t="str" cm="1">
        <f t="array" ref="T861">_xlfn.IFS(Table1[[#This Row],[Inventory_Level]]&lt;=200,"low",Table1[[#This Row],[Inventory_Level]]&gt;=700,"high",Table1[[#This Row],[Inventory_Level]]&gt;200,"medium")</f>
        <v>medium</v>
      </c>
    </row>
    <row r="862" spans="1:20" x14ac:dyDescent="0.35">
      <c r="A862" s="4">
        <v>861</v>
      </c>
      <c r="B862" s="4" t="s">
        <v>44</v>
      </c>
      <c r="C862" s="4" t="s">
        <v>16</v>
      </c>
      <c r="D862" s="4" t="s">
        <v>17</v>
      </c>
      <c r="E862" s="4" t="s">
        <v>52</v>
      </c>
      <c r="F862" s="10" t="s">
        <v>355</v>
      </c>
      <c r="G862" s="11" t="s">
        <v>277</v>
      </c>
      <c r="H862" s="4">
        <v>73</v>
      </c>
      <c r="I862" s="12">
        <v>12899.51</v>
      </c>
      <c r="J862" s="12">
        <v>941664.23</v>
      </c>
      <c r="K862" s="12">
        <v>599.49</v>
      </c>
      <c r="L862" s="4">
        <v>115</v>
      </c>
      <c r="M862" s="4" t="s">
        <v>35</v>
      </c>
      <c r="N862" s="4" t="str" cm="1">
        <f t="array" ref="N862">_xlfn.SWITCH(E862,"Delhi","North","Chennai","South","Hyderabad","South","Mumbai","Central","Bangalore","South")</f>
        <v>Central</v>
      </c>
      <c r="O862" s="12">
        <v>129039.05</v>
      </c>
      <c r="P862" s="4">
        <f>Table1[[#This Row],[Delivery_Date]]-Table1[[#This Row],[Order_Date]]</f>
        <v>10</v>
      </c>
      <c r="Q862" s="4" t="str">
        <f>IF(Table1[[#This Row],[Delivery delay days]]&gt;5,"delay","on time")</f>
        <v>delay</v>
      </c>
      <c r="R862" s="10">
        <f>DATEVALUE(Table1[[#This Row],[Delivery_Date]])</f>
        <v>45297</v>
      </c>
      <c r="S862" s="10">
        <f>DATEVALUE(Table1[[#This Row],[Order_Date]])</f>
        <v>45287</v>
      </c>
      <c r="T862" s="4" t="str" cm="1">
        <f t="array" ref="T862">_xlfn.IFS(Table1[[#This Row],[Inventory_Level]]&lt;=200,"low",Table1[[#This Row],[Inventory_Level]]&gt;=700,"high",Table1[[#This Row],[Inventory_Level]]&gt;200,"medium")</f>
        <v>low</v>
      </c>
    </row>
    <row r="863" spans="1:20" x14ac:dyDescent="0.35">
      <c r="A863" s="4">
        <v>862</v>
      </c>
      <c r="B863" s="4" t="s">
        <v>51</v>
      </c>
      <c r="C863" s="4" t="s">
        <v>16</v>
      </c>
      <c r="D863" s="4" t="s">
        <v>39</v>
      </c>
      <c r="E863" s="4" t="s">
        <v>60</v>
      </c>
      <c r="F863" s="10" t="s">
        <v>98</v>
      </c>
      <c r="G863" s="11" t="s">
        <v>284</v>
      </c>
      <c r="H863" s="4">
        <v>38</v>
      </c>
      <c r="I863" s="12">
        <v>33213.01</v>
      </c>
      <c r="J863" s="12">
        <v>1262094.3799999999</v>
      </c>
      <c r="K863" s="12">
        <v>1078.1300000000001</v>
      </c>
      <c r="L863" s="4">
        <v>850</v>
      </c>
      <c r="M863" s="4" t="s">
        <v>42</v>
      </c>
      <c r="N863" s="4" t="str" cm="1">
        <f t="array" ref="N863">_xlfn.SWITCH(E863,"Delhi","North","Chennai","South","Hyderabad","South","Mumbai","Central","Bangalore","South")</f>
        <v>South</v>
      </c>
      <c r="O863" s="12">
        <v>131495.17000000001</v>
      </c>
      <c r="P863" s="4">
        <f>Table1[[#This Row],[Delivery_Date]]-Table1[[#This Row],[Order_Date]]</f>
        <v>11</v>
      </c>
      <c r="Q863" s="4" t="str">
        <f>IF(Table1[[#This Row],[Delivery delay days]]&gt;5,"delay","on time")</f>
        <v>delay</v>
      </c>
      <c r="R863" s="10">
        <f>DATEVALUE(Table1[[#This Row],[Delivery_Date]])</f>
        <v>45135</v>
      </c>
      <c r="S863" s="10">
        <f>DATEVALUE(Table1[[#This Row],[Order_Date]])</f>
        <v>45124</v>
      </c>
      <c r="T863" s="4" t="str" cm="1">
        <f t="array" ref="T863">_xlfn.IFS(Table1[[#This Row],[Inventory_Level]]&lt;=200,"low",Table1[[#This Row],[Inventory_Level]]&gt;=700,"high",Table1[[#This Row],[Inventory_Level]]&gt;200,"medium")</f>
        <v>high</v>
      </c>
    </row>
    <row r="864" spans="1:20" x14ac:dyDescent="0.35">
      <c r="A864" s="4">
        <v>863</v>
      </c>
      <c r="B864" s="4" t="s">
        <v>23</v>
      </c>
      <c r="C864" s="4" t="s">
        <v>24</v>
      </c>
      <c r="D864" s="4" t="s">
        <v>25</v>
      </c>
      <c r="E864" s="4" t="s">
        <v>26</v>
      </c>
      <c r="F864" s="10" t="s">
        <v>109</v>
      </c>
      <c r="G864" s="11" t="s">
        <v>172</v>
      </c>
      <c r="H864" s="4">
        <v>21</v>
      </c>
      <c r="I864" s="12">
        <v>26340.33</v>
      </c>
      <c r="J864" s="12">
        <v>553146.93000000005</v>
      </c>
      <c r="K864" s="12">
        <v>1179.1300000000001</v>
      </c>
      <c r="L864" s="4">
        <v>317</v>
      </c>
      <c r="M864" s="4" t="s">
        <v>21</v>
      </c>
      <c r="N864" s="4" t="str" cm="1">
        <f t="array" ref="N864">_xlfn.SWITCH(E864,"Delhi","North","Chennai","South","Hyderabad","South","Mumbai","Central","Bangalore","South")</f>
        <v>South</v>
      </c>
      <c r="O864" s="12">
        <v>79470.64</v>
      </c>
      <c r="P864" s="4">
        <f>Table1[[#This Row],[Delivery_Date]]-Table1[[#This Row],[Order_Date]]</f>
        <v>13</v>
      </c>
      <c r="Q864" s="4" t="str">
        <f>IF(Table1[[#This Row],[Delivery delay days]]&gt;5,"delay","on time")</f>
        <v>delay</v>
      </c>
      <c r="R864" s="10">
        <f>DATEVALUE(Table1[[#This Row],[Delivery_Date]])</f>
        <v>45176</v>
      </c>
      <c r="S864" s="10">
        <f>DATEVALUE(Table1[[#This Row],[Order_Date]])</f>
        <v>45163</v>
      </c>
      <c r="T864" s="4" t="str" cm="1">
        <f t="array" ref="T864">_xlfn.IFS(Table1[[#This Row],[Inventory_Level]]&lt;=200,"low",Table1[[#This Row],[Inventory_Level]]&gt;=700,"high",Table1[[#This Row],[Inventory_Level]]&gt;200,"medium")</f>
        <v>medium</v>
      </c>
    </row>
    <row r="865" spans="1:20" x14ac:dyDescent="0.35">
      <c r="A865" s="4">
        <v>864</v>
      </c>
      <c r="B865" s="4" t="s">
        <v>31</v>
      </c>
      <c r="C865" s="4" t="s">
        <v>24</v>
      </c>
      <c r="D865" s="4" t="s">
        <v>17</v>
      </c>
      <c r="E865" s="4" t="s">
        <v>26</v>
      </c>
      <c r="F865" s="10" t="s">
        <v>319</v>
      </c>
      <c r="G865" s="11" t="s">
        <v>205</v>
      </c>
      <c r="H865" s="4">
        <v>7</v>
      </c>
      <c r="I865" s="12">
        <v>44081.7</v>
      </c>
      <c r="J865" s="12">
        <v>308571.90000000002</v>
      </c>
      <c r="K865" s="12">
        <v>3541.69</v>
      </c>
      <c r="L865" s="4">
        <v>338</v>
      </c>
      <c r="M865" s="4" t="s">
        <v>21</v>
      </c>
      <c r="N865" s="4" t="str" cm="1">
        <f t="array" ref="N865">_xlfn.SWITCH(E865,"Delhi","North","Chennai","South","Hyderabad","South","Mumbai","Central","Bangalore","South")</f>
        <v>South</v>
      </c>
      <c r="O865" s="12">
        <v>27231.14</v>
      </c>
      <c r="P865" s="4">
        <f>Table1[[#This Row],[Delivery_Date]]-Table1[[#This Row],[Order_Date]]</f>
        <v>11</v>
      </c>
      <c r="Q865" s="4" t="str">
        <f>IF(Table1[[#This Row],[Delivery delay days]]&gt;5,"delay","on time")</f>
        <v>delay</v>
      </c>
      <c r="R865" s="10">
        <f>DATEVALUE(Table1[[#This Row],[Delivery_Date]])</f>
        <v>44954</v>
      </c>
      <c r="S865" s="10">
        <f>DATEVALUE(Table1[[#This Row],[Order_Date]])</f>
        <v>44943</v>
      </c>
      <c r="T865" s="4" t="str" cm="1">
        <f t="array" ref="T865">_xlfn.IFS(Table1[[#This Row],[Inventory_Level]]&lt;=200,"low",Table1[[#This Row],[Inventory_Level]]&gt;=700,"high",Table1[[#This Row],[Inventory_Level]]&gt;200,"medium")</f>
        <v>medium</v>
      </c>
    </row>
    <row r="866" spans="1:20" x14ac:dyDescent="0.35">
      <c r="A866" s="4">
        <v>865</v>
      </c>
      <c r="B866" s="4" t="s">
        <v>44</v>
      </c>
      <c r="C866" s="4" t="s">
        <v>16</v>
      </c>
      <c r="D866" s="4" t="s">
        <v>25</v>
      </c>
      <c r="E866" s="4" t="s">
        <v>60</v>
      </c>
      <c r="F866" s="10" t="s">
        <v>101</v>
      </c>
      <c r="G866" s="11" t="s">
        <v>187</v>
      </c>
      <c r="H866" s="4">
        <v>26</v>
      </c>
      <c r="I866" s="12">
        <v>39553.660000000003</v>
      </c>
      <c r="J866" s="12">
        <v>1028395.16</v>
      </c>
      <c r="K866" s="12">
        <v>4633.6000000000004</v>
      </c>
      <c r="L866" s="4">
        <v>472</v>
      </c>
      <c r="M866" s="4" t="s">
        <v>35</v>
      </c>
      <c r="N866" s="4" t="str" cm="1">
        <f t="array" ref="N866">_xlfn.SWITCH(E866,"Delhi","North","Chennai","South","Hyderabad","South","Mumbai","Central","Bangalore","South")</f>
        <v>South</v>
      </c>
      <c r="O866" s="12">
        <v>97268.99</v>
      </c>
      <c r="P866" s="4">
        <f>Table1[[#This Row],[Delivery_Date]]-Table1[[#This Row],[Order_Date]]</f>
        <v>7</v>
      </c>
      <c r="Q866" s="4" t="str">
        <f>IF(Table1[[#This Row],[Delivery delay days]]&gt;5,"delay","on time")</f>
        <v>delay</v>
      </c>
      <c r="R866" s="10">
        <f>DATEVALUE(Table1[[#This Row],[Delivery_Date]])</f>
        <v>45003</v>
      </c>
      <c r="S866" s="10">
        <f>DATEVALUE(Table1[[#This Row],[Order_Date]])</f>
        <v>44996</v>
      </c>
      <c r="T866" s="4" t="str" cm="1">
        <f t="array" ref="T866">_xlfn.IFS(Table1[[#This Row],[Inventory_Level]]&lt;=200,"low",Table1[[#This Row],[Inventory_Level]]&gt;=700,"high",Table1[[#This Row],[Inventory_Level]]&gt;200,"medium")</f>
        <v>medium</v>
      </c>
    </row>
    <row r="867" spans="1:20" x14ac:dyDescent="0.35">
      <c r="A867" s="4">
        <v>866</v>
      </c>
      <c r="B867" s="4" t="s">
        <v>37</v>
      </c>
      <c r="C867" s="4" t="s">
        <v>38</v>
      </c>
      <c r="D867" s="4" t="s">
        <v>39</v>
      </c>
      <c r="E867" s="4" t="s">
        <v>60</v>
      </c>
      <c r="F867" s="10" t="s">
        <v>117</v>
      </c>
      <c r="G867" s="11" t="s">
        <v>78</v>
      </c>
      <c r="H867" s="4">
        <v>42</v>
      </c>
      <c r="I867" s="12">
        <v>36292.080000000002</v>
      </c>
      <c r="J867" s="12">
        <v>1524267.36</v>
      </c>
      <c r="K867" s="12">
        <v>4773.99</v>
      </c>
      <c r="L867" s="4">
        <v>542</v>
      </c>
      <c r="M867" s="4" t="s">
        <v>42</v>
      </c>
      <c r="N867" s="4" t="str" cm="1">
        <f t="array" ref="N867">_xlfn.SWITCH(E867,"Delhi","North","Chennai","South","Hyderabad","South","Mumbai","Central","Bangalore","South")</f>
        <v>South</v>
      </c>
      <c r="O867" s="12">
        <v>243400.15</v>
      </c>
      <c r="P867" s="4">
        <f>Table1[[#This Row],[Delivery_Date]]-Table1[[#This Row],[Order_Date]]</f>
        <v>15</v>
      </c>
      <c r="Q867" s="4" t="str">
        <f>IF(Table1[[#This Row],[Delivery delay days]]&gt;5,"delay","on time")</f>
        <v>delay</v>
      </c>
      <c r="R867" s="10">
        <f>DATEVALUE(Table1[[#This Row],[Delivery_Date]])</f>
        <v>45206</v>
      </c>
      <c r="S867" s="10">
        <f>DATEVALUE(Table1[[#This Row],[Order_Date]])</f>
        <v>45191</v>
      </c>
      <c r="T867" s="4" t="str" cm="1">
        <f t="array" ref="T867">_xlfn.IFS(Table1[[#This Row],[Inventory_Level]]&lt;=200,"low",Table1[[#This Row],[Inventory_Level]]&gt;=700,"high",Table1[[#This Row],[Inventory_Level]]&gt;200,"medium")</f>
        <v>medium</v>
      </c>
    </row>
    <row r="868" spans="1:20" x14ac:dyDescent="0.35">
      <c r="A868" s="4">
        <v>867</v>
      </c>
      <c r="B868" s="4" t="s">
        <v>51</v>
      </c>
      <c r="C868" s="4" t="s">
        <v>16</v>
      </c>
      <c r="D868" s="4" t="s">
        <v>25</v>
      </c>
      <c r="E868" s="4" t="s">
        <v>52</v>
      </c>
      <c r="F868" s="10" t="s">
        <v>172</v>
      </c>
      <c r="G868" s="11" t="s">
        <v>84</v>
      </c>
      <c r="H868" s="4">
        <v>39</v>
      </c>
      <c r="I868" s="12">
        <v>45409.57</v>
      </c>
      <c r="J868" s="12">
        <v>1770973.23</v>
      </c>
      <c r="K868" s="12">
        <v>4134.38</v>
      </c>
      <c r="L868" s="4">
        <v>112</v>
      </c>
      <c r="M868" s="4" t="s">
        <v>21</v>
      </c>
      <c r="N868" s="4" t="str" cm="1">
        <f t="array" ref="N868">_xlfn.SWITCH(E868,"Delhi","North","Chennai","South","Hyderabad","South","Mumbai","Central","Bangalore","South")</f>
        <v>Central</v>
      </c>
      <c r="O868" s="12">
        <v>291144.53999999998</v>
      </c>
      <c r="P868" s="4">
        <f>Table1[[#This Row],[Delivery_Date]]-Table1[[#This Row],[Order_Date]]</f>
        <v>9</v>
      </c>
      <c r="Q868" s="4" t="str">
        <f>IF(Table1[[#This Row],[Delivery delay days]]&gt;5,"delay","on time")</f>
        <v>delay</v>
      </c>
      <c r="R868" s="10">
        <f>DATEVALUE(Table1[[#This Row],[Delivery_Date]])</f>
        <v>45185</v>
      </c>
      <c r="S868" s="10">
        <f>DATEVALUE(Table1[[#This Row],[Order_Date]])</f>
        <v>45176</v>
      </c>
      <c r="T868" s="4" t="str" cm="1">
        <f t="array" ref="T868">_xlfn.IFS(Table1[[#This Row],[Inventory_Level]]&lt;=200,"low",Table1[[#This Row],[Inventory_Level]]&gt;=700,"high",Table1[[#This Row],[Inventory_Level]]&gt;200,"medium")</f>
        <v>low</v>
      </c>
    </row>
    <row r="869" spans="1:20" x14ac:dyDescent="0.35">
      <c r="A869" s="4">
        <v>868</v>
      </c>
      <c r="B869" s="4" t="s">
        <v>65</v>
      </c>
      <c r="C869" s="4" t="s">
        <v>38</v>
      </c>
      <c r="D869" s="4" t="s">
        <v>32</v>
      </c>
      <c r="E869" s="4" t="s">
        <v>18</v>
      </c>
      <c r="F869" s="10" t="s">
        <v>291</v>
      </c>
      <c r="G869" s="11" t="s">
        <v>379</v>
      </c>
      <c r="H869" s="4">
        <v>47</v>
      </c>
      <c r="I869" s="12">
        <v>34472.5</v>
      </c>
      <c r="J869" s="12">
        <v>1620207.5</v>
      </c>
      <c r="K869" s="12">
        <v>904.51</v>
      </c>
      <c r="L869" s="4">
        <v>405</v>
      </c>
      <c r="M869" s="4" t="s">
        <v>21</v>
      </c>
      <c r="N869" s="4" t="str" cm="1">
        <f t="array" ref="N869">_xlfn.SWITCH(E869,"Delhi","North","Chennai","South","Hyderabad","South","Mumbai","Central","Bangalore","South")</f>
        <v>North</v>
      </c>
      <c r="O869" s="12">
        <v>137313.85</v>
      </c>
      <c r="P869" s="4">
        <f>Table1[[#This Row],[Delivery_Date]]-Table1[[#This Row],[Order_Date]]</f>
        <v>3</v>
      </c>
      <c r="Q869" s="4" t="str">
        <f>IF(Table1[[#This Row],[Delivery delay days]]&gt;5,"delay","on time")</f>
        <v>on time</v>
      </c>
      <c r="R869" s="10">
        <f>DATEVALUE(Table1[[#This Row],[Delivery_Date]])</f>
        <v>45099</v>
      </c>
      <c r="S869" s="10">
        <f>DATEVALUE(Table1[[#This Row],[Order_Date]])</f>
        <v>45096</v>
      </c>
      <c r="T869" s="4" t="str" cm="1">
        <f t="array" ref="T869">_xlfn.IFS(Table1[[#This Row],[Inventory_Level]]&lt;=200,"low",Table1[[#This Row],[Inventory_Level]]&gt;=700,"high",Table1[[#This Row],[Inventory_Level]]&gt;200,"medium")</f>
        <v>medium</v>
      </c>
    </row>
    <row r="870" spans="1:20" x14ac:dyDescent="0.35">
      <c r="A870" s="4">
        <v>869</v>
      </c>
      <c r="B870" s="4" t="s">
        <v>44</v>
      </c>
      <c r="C870" s="4" t="s">
        <v>38</v>
      </c>
      <c r="D870" s="4" t="s">
        <v>45</v>
      </c>
      <c r="E870" s="4" t="s">
        <v>46</v>
      </c>
      <c r="F870" s="10" t="s">
        <v>391</v>
      </c>
      <c r="G870" s="11" t="s">
        <v>304</v>
      </c>
      <c r="H870" s="4">
        <v>6</v>
      </c>
      <c r="I870" s="12">
        <v>38896.49</v>
      </c>
      <c r="J870" s="12">
        <v>233378.94</v>
      </c>
      <c r="K870" s="12">
        <v>1139.77</v>
      </c>
      <c r="L870" s="4">
        <v>839</v>
      </c>
      <c r="M870" s="4" t="s">
        <v>21</v>
      </c>
      <c r="N870" s="4" t="str" cm="1">
        <f t="array" ref="N870">_xlfn.SWITCH(E870,"Delhi","North","Chennai","South","Hyderabad","South","Mumbai","Central","Bangalore","South")</f>
        <v>South</v>
      </c>
      <c r="O870" s="12">
        <v>38837.43</v>
      </c>
      <c r="P870" s="4">
        <f>Table1[[#This Row],[Delivery_Date]]-Table1[[#This Row],[Order_Date]]</f>
        <v>2</v>
      </c>
      <c r="Q870" s="4" t="str">
        <f>IF(Table1[[#This Row],[Delivery delay days]]&gt;5,"delay","on time")</f>
        <v>on time</v>
      </c>
      <c r="R870" s="10">
        <f>DATEVALUE(Table1[[#This Row],[Delivery_Date]])</f>
        <v>45246</v>
      </c>
      <c r="S870" s="10">
        <f>DATEVALUE(Table1[[#This Row],[Order_Date]])</f>
        <v>45244</v>
      </c>
      <c r="T870" s="4" t="str" cm="1">
        <f t="array" ref="T870">_xlfn.IFS(Table1[[#This Row],[Inventory_Level]]&lt;=200,"low",Table1[[#This Row],[Inventory_Level]]&gt;=700,"high",Table1[[#This Row],[Inventory_Level]]&gt;200,"medium")</f>
        <v>high</v>
      </c>
    </row>
    <row r="871" spans="1:20" x14ac:dyDescent="0.35">
      <c r="A871" s="4">
        <v>870</v>
      </c>
      <c r="B871" s="4" t="s">
        <v>59</v>
      </c>
      <c r="C871" s="4" t="s">
        <v>24</v>
      </c>
      <c r="D871" s="4" t="s">
        <v>17</v>
      </c>
      <c r="E871" s="4" t="s">
        <v>52</v>
      </c>
      <c r="F871" s="10" t="s">
        <v>317</v>
      </c>
      <c r="G871" s="11" t="s">
        <v>157</v>
      </c>
      <c r="H871" s="4">
        <v>1</v>
      </c>
      <c r="I871" s="12">
        <v>41468.44</v>
      </c>
      <c r="J871" s="12">
        <v>41468.44</v>
      </c>
      <c r="K871" s="12">
        <v>2055.1999999999998</v>
      </c>
      <c r="L871" s="4">
        <v>298</v>
      </c>
      <c r="M871" s="4" t="s">
        <v>35</v>
      </c>
      <c r="N871" s="4" t="str" cm="1">
        <f t="array" ref="N871">_xlfn.SWITCH(E871,"Delhi","North","Chennai","South","Hyderabad","South","Mumbai","Central","Bangalore","South")</f>
        <v>Central</v>
      </c>
      <c r="O871" s="12">
        <v>5170.12</v>
      </c>
      <c r="P871" s="4">
        <f>Table1[[#This Row],[Delivery_Date]]-Table1[[#This Row],[Order_Date]]</f>
        <v>2</v>
      </c>
      <c r="Q871" s="4" t="str">
        <f>IF(Table1[[#This Row],[Delivery delay days]]&gt;5,"delay","on time")</f>
        <v>on time</v>
      </c>
      <c r="R871" s="10">
        <f>DATEVALUE(Table1[[#This Row],[Delivery_Date]])</f>
        <v>44970</v>
      </c>
      <c r="S871" s="10">
        <f>DATEVALUE(Table1[[#This Row],[Order_Date]])</f>
        <v>44968</v>
      </c>
      <c r="T871" s="4" t="str" cm="1">
        <f t="array" ref="T871">_xlfn.IFS(Table1[[#This Row],[Inventory_Level]]&lt;=200,"low",Table1[[#This Row],[Inventory_Level]]&gt;=700,"high",Table1[[#This Row],[Inventory_Level]]&gt;200,"medium")</f>
        <v>medium</v>
      </c>
    </row>
    <row r="872" spans="1:20" x14ac:dyDescent="0.35">
      <c r="A872" s="4">
        <v>871</v>
      </c>
      <c r="B872" s="4" t="s">
        <v>51</v>
      </c>
      <c r="C872" s="4" t="s">
        <v>16</v>
      </c>
      <c r="D872" s="4" t="s">
        <v>39</v>
      </c>
      <c r="E872" s="4" t="s">
        <v>52</v>
      </c>
      <c r="F872" s="10" t="s">
        <v>343</v>
      </c>
      <c r="G872" s="11" t="s">
        <v>152</v>
      </c>
      <c r="H872" s="4">
        <v>78</v>
      </c>
      <c r="I872" s="12">
        <v>14773.2</v>
      </c>
      <c r="J872" s="12">
        <v>1152309.6000000001</v>
      </c>
      <c r="K872" s="12">
        <v>3036.3</v>
      </c>
      <c r="L872" s="4">
        <v>71</v>
      </c>
      <c r="M872" s="4" t="s">
        <v>35</v>
      </c>
      <c r="N872" s="4" t="str" cm="1">
        <f t="array" ref="N872">_xlfn.SWITCH(E872,"Delhi","North","Chennai","South","Hyderabad","South","Mumbai","Central","Bangalore","South")</f>
        <v>Central</v>
      </c>
      <c r="O872" s="12">
        <v>246546</v>
      </c>
      <c r="P872" s="4">
        <f>Table1[[#This Row],[Delivery_Date]]-Table1[[#This Row],[Order_Date]]</f>
        <v>6</v>
      </c>
      <c r="Q872" s="4" t="str">
        <f>IF(Table1[[#This Row],[Delivery delay days]]&gt;5,"delay","on time")</f>
        <v>delay</v>
      </c>
      <c r="R872" s="10">
        <f>DATEVALUE(Table1[[#This Row],[Delivery_Date]])</f>
        <v>44975</v>
      </c>
      <c r="S872" s="10">
        <f>DATEVALUE(Table1[[#This Row],[Order_Date]])</f>
        <v>44969</v>
      </c>
      <c r="T872" s="4" t="str" cm="1">
        <f t="array" ref="T872">_xlfn.IFS(Table1[[#This Row],[Inventory_Level]]&lt;=200,"low",Table1[[#This Row],[Inventory_Level]]&gt;=700,"high",Table1[[#This Row],[Inventory_Level]]&gt;200,"medium")</f>
        <v>low</v>
      </c>
    </row>
    <row r="873" spans="1:20" x14ac:dyDescent="0.35">
      <c r="A873" s="4">
        <v>872</v>
      </c>
      <c r="B873" s="4" t="s">
        <v>15</v>
      </c>
      <c r="C873" s="4" t="s">
        <v>38</v>
      </c>
      <c r="D873" s="4" t="s">
        <v>25</v>
      </c>
      <c r="E873" s="4" t="s">
        <v>46</v>
      </c>
      <c r="F873" s="10" t="s">
        <v>273</v>
      </c>
      <c r="G873" s="11" t="s">
        <v>119</v>
      </c>
      <c r="H873" s="4">
        <v>89</v>
      </c>
      <c r="I873" s="12">
        <v>27523.24</v>
      </c>
      <c r="J873" s="12">
        <v>2449568.36</v>
      </c>
      <c r="K873" s="12">
        <v>2633.05</v>
      </c>
      <c r="L873" s="4">
        <v>256</v>
      </c>
      <c r="M873" s="4" t="s">
        <v>42</v>
      </c>
      <c r="N873" s="4" t="str" cm="1">
        <f t="array" ref="N873">_xlfn.SWITCH(E873,"Delhi","North","Chennai","South","Hyderabad","South","Mumbai","Central","Bangalore","South")</f>
        <v>South</v>
      </c>
      <c r="O873" s="12">
        <v>392448.09</v>
      </c>
      <c r="P873" s="4">
        <f>Table1[[#This Row],[Delivery_Date]]-Table1[[#This Row],[Order_Date]]</f>
        <v>13</v>
      </c>
      <c r="Q873" s="4" t="str">
        <f>IF(Table1[[#This Row],[Delivery delay days]]&gt;5,"delay","on time")</f>
        <v>delay</v>
      </c>
      <c r="R873" s="10">
        <f>DATEVALUE(Table1[[#This Row],[Delivery_Date]])</f>
        <v>45274</v>
      </c>
      <c r="S873" s="10">
        <f>DATEVALUE(Table1[[#This Row],[Order_Date]])</f>
        <v>45261</v>
      </c>
      <c r="T873" s="4" t="str" cm="1">
        <f t="array" ref="T873">_xlfn.IFS(Table1[[#This Row],[Inventory_Level]]&lt;=200,"low",Table1[[#This Row],[Inventory_Level]]&gt;=700,"high",Table1[[#This Row],[Inventory_Level]]&gt;200,"medium")</f>
        <v>medium</v>
      </c>
    </row>
    <row r="874" spans="1:20" x14ac:dyDescent="0.35">
      <c r="A874" s="4">
        <v>873</v>
      </c>
      <c r="B874" s="4" t="s">
        <v>37</v>
      </c>
      <c r="C874" s="4" t="s">
        <v>24</v>
      </c>
      <c r="D874" s="4" t="s">
        <v>17</v>
      </c>
      <c r="E874" s="4" t="s">
        <v>60</v>
      </c>
      <c r="F874" s="10" t="s">
        <v>192</v>
      </c>
      <c r="G874" s="11" t="s">
        <v>135</v>
      </c>
      <c r="H874" s="4">
        <v>78</v>
      </c>
      <c r="I874" s="12">
        <v>6653.22</v>
      </c>
      <c r="J874" s="12">
        <v>518951.16</v>
      </c>
      <c r="K874" s="12">
        <v>1049.43</v>
      </c>
      <c r="L874" s="4">
        <v>633</v>
      </c>
      <c r="M874" s="4" t="s">
        <v>42</v>
      </c>
      <c r="N874" s="4" t="str" cm="1">
        <f t="array" ref="N874">_xlfn.SWITCH(E874,"Delhi","North","Chennai","South","Hyderabad","South","Mumbai","Central","Bangalore","South")</f>
        <v>South</v>
      </c>
      <c r="O874" s="12">
        <v>90867.79</v>
      </c>
      <c r="P874" s="4">
        <f>Table1[[#This Row],[Delivery_Date]]-Table1[[#This Row],[Order_Date]]</f>
        <v>15</v>
      </c>
      <c r="Q874" s="4" t="str">
        <f>IF(Table1[[#This Row],[Delivery delay days]]&gt;5,"delay","on time")</f>
        <v>delay</v>
      </c>
      <c r="R874" s="10">
        <f>DATEVALUE(Table1[[#This Row],[Delivery_Date]])</f>
        <v>45196</v>
      </c>
      <c r="S874" s="10">
        <f>DATEVALUE(Table1[[#This Row],[Order_Date]])</f>
        <v>45181</v>
      </c>
      <c r="T874" s="4" t="str" cm="1">
        <f t="array" ref="T874">_xlfn.IFS(Table1[[#This Row],[Inventory_Level]]&lt;=200,"low",Table1[[#This Row],[Inventory_Level]]&gt;=700,"high",Table1[[#This Row],[Inventory_Level]]&gt;200,"medium")</f>
        <v>medium</v>
      </c>
    </row>
    <row r="875" spans="1:20" x14ac:dyDescent="0.35">
      <c r="A875" s="4">
        <v>874</v>
      </c>
      <c r="B875" s="4" t="s">
        <v>31</v>
      </c>
      <c r="C875" s="4" t="s">
        <v>24</v>
      </c>
      <c r="D875" s="4" t="s">
        <v>25</v>
      </c>
      <c r="E875" s="4" t="s">
        <v>46</v>
      </c>
      <c r="F875" s="10" t="s">
        <v>100</v>
      </c>
      <c r="G875" s="11" t="s">
        <v>404</v>
      </c>
      <c r="H875" s="4">
        <v>63</v>
      </c>
      <c r="I875" s="12">
        <v>35450.44</v>
      </c>
      <c r="J875" s="12">
        <v>2233377.7200000002</v>
      </c>
      <c r="K875" s="12">
        <v>1869.6</v>
      </c>
      <c r="L875" s="4">
        <v>484</v>
      </c>
      <c r="M875" s="4" t="s">
        <v>42</v>
      </c>
      <c r="N875" s="4" t="str" cm="1">
        <f t="array" ref="N875">_xlfn.SWITCH(E875,"Delhi","North","Chennai","South","Hyderabad","South","Mumbai","Central","Bangalore","South")</f>
        <v>South</v>
      </c>
      <c r="O875" s="12">
        <v>464850.92</v>
      </c>
      <c r="P875" s="4">
        <f>Table1[[#This Row],[Delivery_Date]]-Table1[[#This Row],[Order_Date]]</f>
        <v>2</v>
      </c>
      <c r="Q875" s="4" t="str">
        <f>IF(Table1[[#This Row],[Delivery delay days]]&gt;5,"delay","on time")</f>
        <v>on time</v>
      </c>
      <c r="R875" s="10">
        <f>DATEVALUE(Table1[[#This Row],[Delivery_Date]])</f>
        <v>45092</v>
      </c>
      <c r="S875" s="10">
        <f>DATEVALUE(Table1[[#This Row],[Order_Date]])</f>
        <v>45090</v>
      </c>
      <c r="T875" s="4" t="str" cm="1">
        <f t="array" ref="T875">_xlfn.IFS(Table1[[#This Row],[Inventory_Level]]&lt;=200,"low",Table1[[#This Row],[Inventory_Level]]&gt;=700,"high",Table1[[#This Row],[Inventory_Level]]&gt;200,"medium")</f>
        <v>medium</v>
      </c>
    </row>
    <row r="876" spans="1:20" x14ac:dyDescent="0.35">
      <c r="A876" s="4">
        <v>875</v>
      </c>
      <c r="B876" s="4" t="s">
        <v>31</v>
      </c>
      <c r="C876" s="4" t="s">
        <v>38</v>
      </c>
      <c r="D876" s="4" t="s">
        <v>39</v>
      </c>
      <c r="E876" s="4" t="s">
        <v>26</v>
      </c>
      <c r="F876" s="10" t="s">
        <v>204</v>
      </c>
      <c r="G876" s="11" t="s">
        <v>325</v>
      </c>
      <c r="H876" s="4">
        <v>27</v>
      </c>
      <c r="I876" s="12">
        <v>5629.99</v>
      </c>
      <c r="J876" s="12">
        <v>152009.73000000001</v>
      </c>
      <c r="K876" s="12">
        <v>1007.76</v>
      </c>
      <c r="L876" s="4">
        <v>854</v>
      </c>
      <c r="M876" s="4" t="s">
        <v>29</v>
      </c>
      <c r="N876" s="4" t="str" cm="1">
        <f t="array" ref="N876">_xlfn.SWITCH(E876,"Delhi","North","Chennai","South","Hyderabad","South","Mumbai","Central","Bangalore","South")</f>
        <v>South</v>
      </c>
      <c r="O876" s="12">
        <v>9006.7099999999991</v>
      </c>
      <c r="P876" s="4">
        <f>Table1[[#This Row],[Delivery_Date]]-Table1[[#This Row],[Order_Date]]</f>
        <v>5</v>
      </c>
      <c r="Q876" s="4" t="str">
        <f>IF(Table1[[#This Row],[Delivery delay days]]&gt;5,"delay","on time")</f>
        <v>on time</v>
      </c>
      <c r="R876" s="10">
        <f>DATEVALUE(Table1[[#This Row],[Delivery_Date]])</f>
        <v>44945</v>
      </c>
      <c r="S876" s="10">
        <f>DATEVALUE(Table1[[#This Row],[Order_Date]])</f>
        <v>44940</v>
      </c>
      <c r="T876" s="4" t="str" cm="1">
        <f t="array" ref="T876">_xlfn.IFS(Table1[[#This Row],[Inventory_Level]]&lt;=200,"low",Table1[[#This Row],[Inventory_Level]]&gt;=700,"high",Table1[[#This Row],[Inventory_Level]]&gt;200,"medium")</f>
        <v>high</v>
      </c>
    </row>
    <row r="877" spans="1:20" x14ac:dyDescent="0.35">
      <c r="A877" s="4">
        <v>876</v>
      </c>
      <c r="B877" s="4" t="s">
        <v>44</v>
      </c>
      <c r="C877" s="4" t="s">
        <v>24</v>
      </c>
      <c r="D877" s="4" t="s">
        <v>25</v>
      </c>
      <c r="E877" s="4" t="s">
        <v>26</v>
      </c>
      <c r="F877" s="10" t="s">
        <v>41</v>
      </c>
      <c r="G877" s="11" t="s">
        <v>58</v>
      </c>
      <c r="H877" s="4">
        <v>85</v>
      </c>
      <c r="I877" s="12">
        <v>16173.31</v>
      </c>
      <c r="J877" s="12">
        <v>1374731.35</v>
      </c>
      <c r="K877" s="12">
        <v>1426.76</v>
      </c>
      <c r="L877" s="4">
        <v>101</v>
      </c>
      <c r="M877" s="4" t="s">
        <v>29</v>
      </c>
      <c r="N877" s="4" t="str" cm="1">
        <f t="array" ref="N877">_xlfn.SWITCH(E877,"Delhi","North","Chennai","South","Hyderabad","South","Mumbai","Central","Bangalore","South")</f>
        <v>South</v>
      </c>
      <c r="O877" s="12">
        <v>242802.7</v>
      </c>
      <c r="P877" s="4">
        <f>Table1[[#This Row],[Delivery_Date]]-Table1[[#This Row],[Order_Date]]</f>
        <v>7</v>
      </c>
      <c r="Q877" s="4" t="str">
        <f>IF(Table1[[#This Row],[Delivery delay days]]&gt;5,"delay","on time")</f>
        <v>delay</v>
      </c>
      <c r="R877" s="10">
        <f>DATEVALUE(Table1[[#This Row],[Delivery_Date]])</f>
        <v>45045</v>
      </c>
      <c r="S877" s="10">
        <f>DATEVALUE(Table1[[#This Row],[Order_Date]])</f>
        <v>45038</v>
      </c>
      <c r="T877" s="4" t="str" cm="1">
        <f t="array" ref="T877">_xlfn.IFS(Table1[[#This Row],[Inventory_Level]]&lt;=200,"low",Table1[[#This Row],[Inventory_Level]]&gt;=700,"high",Table1[[#This Row],[Inventory_Level]]&gt;200,"medium")</f>
        <v>low</v>
      </c>
    </row>
    <row r="878" spans="1:20" x14ac:dyDescent="0.35">
      <c r="A878" s="4">
        <v>877</v>
      </c>
      <c r="B878" s="4" t="s">
        <v>31</v>
      </c>
      <c r="C878" s="4" t="s">
        <v>24</v>
      </c>
      <c r="D878" s="4" t="s">
        <v>17</v>
      </c>
      <c r="E878" s="4" t="s">
        <v>60</v>
      </c>
      <c r="F878" s="10" t="s">
        <v>143</v>
      </c>
      <c r="G878" s="11" t="s">
        <v>405</v>
      </c>
      <c r="H878" s="4">
        <v>17</v>
      </c>
      <c r="I878" s="12">
        <v>8327.67</v>
      </c>
      <c r="J878" s="12">
        <v>141570.39000000001</v>
      </c>
      <c r="K878" s="12">
        <v>792.14</v>
      </c>
      <c r="L878" s="4">
        <v>406</v>
      </c>
      <c r="M878" s="4" t="s">
        <v>29</v>
      </c>
      <c r="N878" s="4" t="str" cm="1">
        <f t="array" ref="N878">_xlfn.SWITCH(E878,"Delhi","North","Chennai","South","Hyderabad","South","Mumbai","Central","Bangalore","South")</f>
        <v>South</v>
      </c>
      <c r="O878" s="12">
        <v>22975.439999999999</v>
      </c>
      <c r="P878" s="4">
        <f>Table1[[#This Row],[Delivery_Date]]-Table1[[#This Row],[Order_Date]]</f>
        <v>6</v>
      </c>
      <c r="Q878" s="4" t="str">
        <f>IF(Table1[[#This Row],[Delivery delay days]]&gt;5,"delay","on time")</f>
        <v>delay</v>
      </c>
      <c r="R878" s="10">
        <f>DATEVALUE(Table1[[#This Row],[Delivery_Date]])</f>
        <v>45208</v>
      </c>
      <c r="S878" s="10">
        <f>DATEVALUE(Table1[[#This Row],[Order_Date]])</f>
        <v>45202</v>
      </c>
      <c r="T878" s="4" t="str" cm="1">
        <f t="array" ref="T878">_xlfn.IFS(Table1[[#This Row],[Inventory_Level]]&lt;=200,"low",Table1[[#This Row],[Inventory_Level]]&gt;=700,"high",Table1[[#This Row],[Inventory_Level]]&gt;200,"medium")</f>
        <v>medium</v>
      </c>
    </row>
    <row r="879" spans="1:20" x14ac:dyDescent="0.35">
      <c r="A879" s="4">
        <v>878</v>
      </c>
      <c r="B879" s="4" t="s">
        <v>23</v>
      </c>
      <c r="C879" s="4" t="s">
        <v>16</v>
      </c>
      <c r="D879" s="4" t="s">
        <v>17</v>
      </c>
      <c r="E879" s="4" t="s">
        <v>18</v>
      </c>
      <c r="F879" s="10" t="s">
        <v>99</v>
      </c>
      <c r="G879" s="11" t="s">
        <v>297</v>
      </c>
      <c r="H879" s="4">
        <v>2</v>
      </c>
      <c r="I879" s="12">
        <v>13172.11</v>
      </c>
      <c r="J879" s="12">
        <v>26344.22</v>
      </c>
      <c r="K879" s="12">
        <v>683.23</v>
      </c>
      <c r="L879" s="4">
        <v>298</v>
      </c>
      <c r="M879" s="4" t="s">
        <v>35</v>
      </c>
      <c r="N879" s="4" t="str" cm="1">
        <f t="array" ref="N879">_xlfn.SWITCH(E879,"Delhi","North","Chennai","South","Hyderabad","South","Mumbai","Central","Bangalore","South")</f>
        <v>North</v>
      </c>
      <c r="O879" s="12">
        <v>2822.3</v>
      </c>
      <c r="P879" s="4">
        <f>Table1[[#This Row],[Delivery_Date]]-Table1[[#This Row],[Order_Date]]</f>
        <v>12</v>
      </c>
      <c r="Q879" s="4" t="str">
        <f>IF(Table1[[#This Row],[Delivery delay days]]&gt;5,"delay","on time")</f>
        <v>delay</v>
      </c>
      <c r="R879" s="10">
        <f>DATEVALUE(Table1[[#This Row],[Delivery_Date]])</f>
        <v>45093</v>
      </c>
      <c r="S879" s="10">
        <f>DATEVALUE(Table1[[#This Row],[Order_Date]])</f>
        <v>45081</v>
      </c>
      <c r="T879" s="4" t="str" cm="1">
        <f t="array" ref="T879">_xlfn.IFS(Table1[[#This Row],[Inventory_Level]]&lt;=200,"low",Table1[[#This Row],[Inventory_Level]]&gt;=700,"high",Table1[[#This Row],[Inventory_Level]]&gt;200,"medium")</f>
        <v>medium</v>
      </c>
    </row>
    <row r="880" spans="1:20" x14ac:dyDescent="0.35">
      <c r="A880" s="4">
        <v>879</v>
      </c>
      <c r="B880" s="4" t="s">
        <v>65</v>
      </c>
      <c r="C880" s="4" t="s">
        <v>24</v>
      </c>
      <c r="D880" s="4" t="s">
        <v>45</v>
      </c>
      <c r="E880" s="4" t="s">
        <v>60</v>
      </c>
      <c r="F880" s="10" t="s">
        <v>163</v>
      </c>
      <c r="G880" s="11" t="s">
        <v>142</v>
      </c>
      <c r="H880" s="4">
        <v>62</v>
      </c>
      <c r="I880" s="12">
        <v>33612.949999999997</v>
      </c>
      <c r="J880" s="12">
        <v>2084002.9</v>
      </c>
      <c r="K880" s="12">
        <v>2889.16</v>
      </c>
      <c r="L880" s="4">
        <v>494</v>
      </c>
      <c r="M880" s="4" t="s">
        <v>21</v>
      </c>
      <c r="N880" s="4" t="str" cm="1">
        <f t="array" ref="N880">_xlfn.SWITCH(E880,"Delhi","North","Chennai","South","Hyderabad","South","Mumbai","Central","Bangalore","South")</f>
        <v>South</v>
      </c>
      <c r="O880" s="12">
        <v>109325.29</v>
      </c>
      <c r="P880" s="4">
        <f>Table1[[#This Row],[Delivery_Date]]-Table1[[#This Row],[Order_Date]]</f>
        <v>13</v>
      </c>
      <c r="Q880" s="4" t="str">
        <f>IF(Table1[[#This Row],[Delivery delay days]]&gt;5,"delay","on time")</f>
        <v>delay</v>
      </c>
      <c r="R880" s="10">
        <f>DATEVALUE(Table1[[#This Row],[Delivery_Date]])</f>
        <v>45237</v>
      </c>
      <c r="S880" s="10">
        <f>DATEVALUE(Table1[[#This Row],[Order_Date]])</f>
        <v>45224</v>
      </c>
      <c r="T880" s="4" t="str" cm="1">
        <f t="array" ref="T880">_xlfn.IFS(Table1[[#This Row],[Inventory_Level]]&lt;=200,"low",Table1[[#This Row],[Inventory_Level]]&gt;=700,"high",Table1[[#This Row],[Inventory_Level]]&gt;200,"medium")</f>
        <v>medium</v>
      </c>
    </row>
    <row r="881" spans="1:20" x14ac:dyDescent="0.35">
      <c r="A881" s="4">
        <v>880</v>
      </c>
      <c r="B881" s="4" t="s">
        <v>59</v>
      </c>
      <c r="C881" s="4" t="s">
        <v>16</v>
      </c>
      <c r="D881" s="4" t="s">
        <v>45</v>
      </c>
      <c r="E881" s="4" t="s">
        <v>26</v>
      </c>
      <c r="F881" s="10" t="s">
        <v>281</v>
      </c>
      <c r="G881" s="11" t="s">
        <v>249</v>
      </c>
      <c r="H881" s="4">
        <v>99</v>
      </c>
      <c r="I881" s="12">
        <v>41249.75</v>
      </c>
      <c r="J881" s="12">
        <v>4083725.25</v>
      </c>
      <c r="K881" s="12">
        <v>3063.85</v>
      </c>
      <c r="L881" s="4">
        <v>758</v>
      </c>
      <c r="M881" s="4" t="s">
        <v>29</v>
      </c>
      <c r="N881" s="4" t="str" cm="1">
        <f t="array" ref="N881">_xlfn.SWITCH(E881,"Delhi","North","Chennai","South","Hyderabad","South","Mumbai","Central","Bangalore","South")</f>
        <v>South</v>
      </c>
      <c r="O881" s="12">
        <v>869074.68</v>
      </c>
      <c r="P881" s="4">
        <f>Table1[[#This Row],[Delivery_Date]]-Table1[[#This Row],[Order_Date]]</f>
        <v>4</v>
      </c>
      <c r="Q881" s="4" t="str">
        <f>IF(Table1[[#This Row],[Delivery delay days]]&gt;5,"delay","on time")</f>
        <v>on time</v>
      </c>
      <c r="R881" s="10">
        <f>DATEVALUE(Table1[[#This Row],[Delivery_Date]])</f>
        <v>45021</v>
      </c>
      <c r="S881" s="10">
        <f>DATEVALUE(Table1[[#This Row],[Order_Date]])</f>
        <v>45017</v>
      </c>
      <c r="T881" s="4" t="str" cm="1">
        <f t="array" ref="T881">_xlfn.IFS(Table1[[#This Row],[Inventory_Level]]&lt;=200,"low",Table1[[#This Row],[Inventory_Level]]&gt;=700,"high",Table1[[#This Row],[Inventory_Level]]&gt;200,"medium")</f>
        <v>high</v>
      </c>
    </row>
    <row r="882" spans="1:20" x14ac:dyDescent="0.35">
      <c r="A882" s="4">
        <v>881</v>
      </c>
      <c r="B882" s="4" t="s">
        <v>15</v>
      </c>
      <c r="C882" s="4" t="s">
        <v>24</v>
      </c>
      <c r="D882" s="4" t="s">
        <v>39</v>
      </c>
      <c r="E882" s="4" t="s">
        <v>46</v>
      </c>
      <c r="F882" s="10" t="s">
        <v>179</v>
      </c>
      <c r="G882" s="11" t="s">
        <v>230</v>
      </c>
      <c r="H882" s="4">
        <v>18</v>
      </c>
      <c r="I882" s="12">
        <v>45942.15</v>
      </c>
      <c r="J882" s="12">
        <v>826958.7</v>
      </c>
      <c r="K882" s="12">
        <v>4768.97</v>
      </c>
      <c r="L882" s="4">
        <v>566</v>
      </c>
      <c r="M882" s="4" t="s">
        <v>21</v>
      </c>
      <c r="N882" s="4" t="str" cm="1">
        <f t="array" ref="N882">_xlfn.SWITCH(E882,"Delhi","North","Chennai","South","Hyderabad","South","Mumbai","Central","Bangalore","South")</f>
        <v>South</v>
      </c>
      <c r="O882" s="12">
        <v>196281.38</v>
      </c>
      <c r="P882" s="4">
        <f>Table1[[#This Row],[Delivery_Date]]-Table1[[#This Row],[Order_Date]]</f>
        <v>2</v>
      </c>
      <c r="Q882" s="4" t="str">
        <f>IF(Table1[[#This Row],[Delivery delay days]]&gt;5,"delay","on time")</f>
        <v>on time</v>
      </c>
      <c r="R882" s="10">
        <f>DATEVALUE(Table1[[#This Row],[Delivery_Date]])</f>
        <v>45277</v>
      </c>
      <c r="S882" s="10">
        <f>DATEVALUE(Table1[[#This Row],[Order_Date]])</f>
        <v>45275</v>
      </c>
      <c r="T882" s="4" t="str" cm="1">
        <f t="array" ref="T882">_xlfn.IFS(Table1[[#This Row],[Inventory_Level]]&lt;=200,"low",Table1[[#This Row],[Inventory_Level]]&gt;=700,"high",Table1[[#This Row],[Inventory_Level]]&gt;200,"medium")</f>
        <v>medium</v>
      </c>
    </row>
    <row r="883" spans="1:20" x14ac:dyDescent="0.35">
      <c r="A883" s="4">
        <v>882</v>
      </c>
      <c r="B883" s="4" t="s">
        <v>51</v>
      </c>
      <c r="C883" s="4" t="s">
        <v>16</v>
      </c>
      <c r="D883" s="4" t="s">
        <v>45</v>
      </c>
      <c r="E883" s="4" t="s">
        <v>46</v>
      </c>
      <c r="F883" s="10" t="s">
        <v>131</v>
      </c>
      <c r="G883" s="11" t="s">
        <v>272</v>
      </c>
      <c r="H883" s="4">
        <v>32</v>
      </c>
      <c r="I883" s="12">
        <v>2956.09</v>
      </c>
      <c r="J883" s="12">
        <v>94594.880000000005</v>
      </c>
      <c r="K883" s="12">
        <v>2700.34</v>
      </c>
      <c r="L883" s="4">
        <v>447</v>
      </c>
      <c r="M883" s="4" t="s">
        <v>42</v>
      </c>
      <c r="N883" s="4" t="str" cm="1">
        <f t="array" ref="N883">_xlfn.SWITCH(E883,"Delhi","North","Chennai","South","Hyderabad","South","Mumbai","Central","Bangalore","South")</f>
        <v>South</v>
      </c>
      <c r="O883" s="12">
        <v>20056.41</v>
      </c>
      <c r="P883" s="4">
        <f>Table1[[#This Row],[Delivery_Date]]-Table1[[#This Row],[Order_Date]]</f>
        <v>5</v>
      </c>
      <c r="Q883" s="4" t="str">
        <f>IF(Table1[[#This Row],[Delivery delay days]]&gt;5,"delay","on time")</f>
        <v>on time</v>
      </c>
      <c r="R883" s="10">
        <f>DATEVALUE(Table1[[#This Row],[Delivery_Date]])</f>
        <v>45136</v>
      </c>
      <c r="S883" s="10">
        <f>DATEVALUE(Table1[[#This Row],[Order_Date]])</f>
        <v>45131</v>
      </c>
      <c r="T883" s="4" t="str" cm="1">
        <f t="array" ref="T883">_xlfn.IFS(Table1[[#This Row],[Inventory_Level]]&lt;=200,"low",Table1[[#This Row],[Inventory_Level]]&gt;=700,"high",Table1[[#This Row],[Inventory_Level]]&gt;200,"medium")</f>
        <v>medium</v>
      </c>
    </row>
    <row r="884" spans="1:20" x14ac:dyDescent="0.35">
      <c r="A884" s="4">
        <v>883</v>
      </c>
      <c r="B884" s="4" t="s">
        <v>65</v>
      </c>
      <c r="C884" s="4" t="s">
        <v>24</v>
      </c>
      <c r="D884" s="4" t="s">
        <v>32</v>
      </c>
      <c r="E884" s="4" t="s">
        <v>26</v>
      </c>
      <c r="F884" s="10" t="s">
        <v>261</v>
      </c>
      <c r="G884" s="11" t="s">
        <v>308</v>
      </c>
      <c r="H884" s="4">
        <v>55</v>
      </c>
      <c r="I884" s="12">
        <v>5187.67</v>
      </c>
      <c r="J884" s="12">
        <v>285321.84999999998</v>
      </c>
      <c r="K884" s="12">
        <v>2826.18</v>
      </c>
      <c r="L884" s="4">
        <v>757</v>
      </c>
      <c r="M884" s="4" t="s">
        <v>29</v>
      </c>
      <c r="N884" s="4" t="str" cm="1">
        <f t="array" ref="N884">_xlfn.SWITCH(E884,"Delhi","North","Chennai","South","Hyderabad","South","Mumbai","Central","Bangalore","South")</f>
        <v>South</v>
      </c>
      <c r="O884" s="12">
        <v>18012.189999999999</v>
      </c>
      <c r="P884" s="4">
        <f>Table1[[#This Row],[Delivery_Date]]-Table1[[#This Row],[Order_Date]]</f>
        <v>5</v>
      </c>
      <c r="Q884" s="4" t="str">
        <f>IF(Table1[[#This Row],[Delivery delay days]]&gt;5,"delay","on time")</f>
        <v>on time</v>
      </c>
      <c r="R884" s="10">
        <f>DATEVALUE(Table1[[#This Row],[Delivery_Date]])</f>
        <v>45281</v>
      </c>
      <c r="S884" s="10">
        <f>DATEVALUE(Table1[[#This Row],[Order_Date]])</f>
        <v>45276</v>
      </c>
      <c r="T884" s="4" t="str" cm="1">
        <f t="array" ref="T884">_xlfn.IFS(Table1[[#This Row],[Inventory_Level]]&lt;=200,"low",Table1[[#This Row],[Inventory_Level]]&gt;=700,"high",Table1[[#This Row],[Inventory_Level]]&gt;200,"medium")</f>
        <v>high</v>
      </c>
    </row>
    <row r="885" spans="1:20" x14ac:dyDescent="0.35">
      <c r="A885" s="4">
        <v>884</v>
      </c>
      <c r="B885" s="4" t="s">
        <v>51</v>
      </c>
      <c r="C885" s="4" t="s">
        <v>38</v>
      </c>
      <c r="D885" s="4" t="s">
        <v>32</v>
      </c>
      <c r="E885" s="4" t="s">
        <v>60</v>
      </c>
      <c r="F885" s="10" t="s">
        <v>323</v>
      </c>
      <c r="G885" s="11" t="s">
        <v>355</v>
      </c>
      <c r="H885" s="4">
        <v>57</v>
      </c>
      <c r="I885" s="12">
        <v>9189.89</v>
      </c>
      <c r="J885" s="12">
        <v>523823.73</v>
      </c>
      <c r="K885" s="12">
        <v>3755.63</v>
      </c>
      <c r="L885" s="4">
        <v>983</v>
      </c>
      <c r="M885" s="4" t="s">
        <v>21</v>
      </c>
      <c r="N885" s="4" t="str" cm="1">
        <f t="array" ref="N885">_xlfn.SWITCH(E885,"Delhi","North","Chennai","South","Hyderabad","South","Mumbai","Central","Bangalore","South")</f>
        <v>South</v>
      </c>
      <c r="O885" s="12">
        <v>78701.66</v>
      </c>
      <c r="P885" s="4">
        <f>Table1[[#This Row],[Delivery_Date]]-Table1[[#This Row],[Order_Date]]</f>
        <v>14</v>
      </c>
      <c r="Q885" s="4" t="str">
        <f>IF(Table1[[#This Row],[Delivery delay days]]&gt;5,"delay","on time")</f>
        <v>delay</v>
      </c>
      <c r="R885" s="10">
        <f>DATEVALUE(Table1[[#This Row],[Delivery_Date]])</f>
        <v>45287</v>
      </c>
      <c r="S885" s="10">
        <f>DATEVALUE(Table1[[#This Row],[Order_Date]])</f>
        <v>45273</v>
      </c>
      <c r="T885" s="4" t="str" cm="1">
        <f t="array" ref="T885">_xlfn.IFS(Table1[[#This Row],[Inventory_Level]]&lt;=200,"low",Table1[[#This Row],[Inventory_Level]]&gt;=700,"high",Table1[[#This Row],[Inventory_Level]]&gt;200,"medium")</f>
        <v>high</v>
      </c>
    </row>
    <row r="886" spans="1:20" x14ac:dyDescent="0.35">
      <c r="A886" s="4">
        <v>885</v>
      </c>
      <c r="B886" s="4" t="s">
        <v>44</v>
      </c>
      <c r="C886" s="4" t="s">
        <v>38</v>
      </c>
      <c r="D886" s="4" t="s">
        <v>17</v>
      </c>
      <c r="E886" s="4" t="s">
        <v>18</v>
      </c>
      <c r="F886" s="10" t="s">
        <v>107</v>
      </c>
      <c r="G886" s="11" t="s">
        <v>320</v>
      </c>
      <c r="H886" s="4">
        <v>20</v>
      </c>
      <c r="I886" s="12">
        <v>576.61</v>
      </c>
      <c r="J886" s="12">
        <v>11532.2</v>
      </c>
      <c r="K886" s="12">
        <v>4020.07</v>
      </c>
      <c r="L886" s="4">
        <v>10</v>
      </c>
      <c r="M886" s="4" t="s">
        <v>42</v>
      </c>
      <c r="N886" s="4" t="str" cm="1">
        <f t="array" ref="N886">_xlfn.SWITCH(E886,"Delhi","North","Chennai","South","Hyderabad","South","Mumbai","Central","Bangalore","South")</f>
        <v>North</v>
      </c>
      <c r="O886" s="12">
        <v>639.94000000000005</v>
      </c>
      <c r="P886" s="4">
        <f>Table1[[#This Row],[Delivery_Date]]-Table1[[#This Row],[Order_Date]]</f>
        <v>4</v>
      </c>
      <c r="Q886" s="4" t="str">
        <f>IF(Table1[[#This Row],[Delivery delay days]]&gt;5,"delay","on time")</f>
        <v>on time</v>
      </c>
      <c r="R886" s="10">
        <f>DATEVALUE(Table1[[#This Row],[Delivery_Date]])</f>
        <v>45048</v>
      </c>
      <c r="S886" s="10">
        <f>DATEVALUE(Table1[[#This Row],[Order_Date]])</f>
        <v>45044</v>
      </c>
      <c r="T886" s="4" t="str" cm="1">
        <f t="array" ref="T886">_xlfn.IFS(Table1[[#This Row],[Inventory_Level]]&lt;=200,"low",Table1[[#This Row],[Inventory_Level]]&gt;=700,"high",Table1[[#This Row],[Inventory_Level]]&gt;200,"medium")</f>
        <v>low</v>
      </c>
    </row>
    <row r="887" spans="1:20" x14ac:dyDescent="0.35">
      <c r="A887" s="4">
        <v>886</v>
      </c>
      <c r="B887" s="4" t="s">
        <v>44</v>
      </c>
      <c r="C887" s="4" t="s">
        <v>24</v>
      </c>
      <c r="D887" s="4" t="s">
        <v>32</v>
      </c>
      <c r="E887" s="4" t="s">
        <v>18</v>
      </c>
      <c r="F887" s="10" t="s">
        <v>387</v>
      </c>
      <c r="G887" s="11" t="s">
        <v>249</v>
      </c>
      <c r="H887" s="4">
        <v>81</v>
      </c>
      <c r="I887" s="12">
        <v>21536.29</v>
      </c>
      <c r="J887" s="12">
        <v>1744439.49</v>
      </c>
      <c r="K887" s="12">
        <v>3794.07</v>
      </c>
      <c r="L887" s="4">
        <v>113</v>
      </c>
      <c r="M887" s="4" t="s">
        <v>35</v>
      </c>
      <c r="N887" s="4" t="str" cm="1">
        <f t="array" ref="N887">_xlfn.SWITCH(E887,"Delhi","North","Chennai","South","Hyderabad","South","Mumbai","Central","Bangalore","South")</f>
        <v>North</v>
      </c>
      <c r="O887" s="12">
        <v>382338.31</v>
      </c>
      <c r="P887" s="4">
        <f>Table1[[#This Row],[Delivery_Date]]-Table1[[#This Row],[Order_Date]]</f>
        <v>3</v>
      </c>
      <c r="Q887" s="4" t="str">
        <f>IF(Table1[[#This Row],[Delivery delay days]]&gt;5,"delay","on time")</f>
        <v>on time</v>
      </c>
      <c r="R887" s="10">
        <f>DATEVALUE(Table1[[#This Row],[Delivery_Date]])</f>
        <v>45021</v>
      </c>
      <c r="S887" s="10">
        <f>DATEVALUE(Table1[[#This Row],[Order_Date]])</f>
        <v>45018</v>
      </c>
      <c r="T887" s="4" t="str" cm="1">
        <f t="array" ref="T887">_xlfn.IFS(Table1[[#This Row],[Inventory_Level]]&lt;=200,"low",Table1[[#This Row],[Inventory_Level]]&gt;=700,"high",Table1[[#This Row],[Inventory_Level]]&gt;200,"medium")</f>
        <v>low</v>
      </c>
    </row>
    <row r="888" spans="1:20" x14ac:dyDescent="0.35">
      <c r="A888" s="4">
        <v>887</v>
      </c>
      <c r="B888" s="4" t="s">
        <v>59</v>
      </c>
      <c r="C888" s="4" t="s">
        <v>24</v>
      </c>
      <c r="D888" s="4" t="s">
        <v>45</v>
      </c>
      <c r="E888" s="4" t="s">
        <v>60</v>
      </c>
      <c r="F888" s="10" t="s">
        <v>282</v>
      </c>
      <c r="G888" s="11" t="s">
        <v>321</v>
      </c>
      <c r="H888" s="4">
        <v>49</v>
      </c>
      <c r="I888" s="12">
        <v>3265.22</v>
      </c>
      <c r="J888" s="12">
        <v>159995.78</v>
      </c>
      <c r="K888" s="12">
        <v>1918.49</v>
      </c>
      <c r="L888" s="4">
        <v>753</v>
      </c>
      <c r="M888" s="4" t="s">
        <v>29</v>
      </c>
      <c r="N888" s="4" t="str" cm="1">
        <f t="array" ref="N888">_xlfn.SWITCH(E888,"Delhi","North","Chennai","South","Hyderabad","South","Mumbai","Central","Bangalore","South")</f>
        <v>South</v>
      </c>
      <c r="O888" s="12">
        <v>8147.32</v>
      </c>
      <c r="P888" s="4">
        <f>Table1[[#This Row],[Delivery_Date]]-Table1[[#This Row],[Order_Date]]</f>
        <v>7</v>
      </c>
      <c r="Q888" s="4" t="str">
        <f>IF(Table1[[#This Row],[Delivery delay days]]&gt;5,"delay","on time")</f>
        <v>delay</v>
      </c>
      <c r="R888" s="10">
        <f>DATEVALUE(Table1[[#This Row],[Delivery_Date]])</f>
        <v>45085</v>
      </c>
      <c r="S888" s="10">
        <f>DATEVALUE(Table1[[#This Row],[Order_Date]])</f>
        <v>45078</v>
      </c>
      <c r="T888" s="4" t="str" cm="1">
        <f t="array" ref="T888">_xlfn.IFS(Table1[[#This Row],[Inventory_Level]]&lt;=200,"low",Table1[[#This Row],[Inventory_Level]]&gt;=700,"high",Table1[[#This Row],[Inventory_Level]]&gt;200,"medium")</f>
        <v>high</v>
      </c>
    </row>
    <row r="889" spans="1:20" x14ac:dyDescent="0.35">
      <c r="A889" s="4">
        <v>888</v>
      </c>
      <c r="B889" s="4" t="s">
        <v>51</v>
      </c>
      <c r="C889" s="4" t="s">
        <v>24</v>
      </c>
      <c r="D889" s="4" t="s">
        <v>32</v>
      </c>
      <c r="E889" s="4" t="s">
        <v>60</v>
      </c>
      <c r="F889" s="10" t="s">
        <v>323</v>
      </c>
      <c r="G889" s="11" t="s">
        <v>181</v>
      </c>
      <c r="H889" s="4">
        <v>95</v>
      </c>
      <c r="I889" s="12">
        <v>16408.240000000002</v>
      </c>
      <c r="J889" s="12">
        <v>1558782.8</v>
      </c>
      <c r="K889" s="12">
        <v>1074.68</v>
      </c>
      <c r="L889" s="4">
        <v>534</v>
      </c>
      <c r="M889" s="4" t="s">
        <v>21</v>
      </c>
      <c r="N889" s="4" t="str" cm="1">
        <f t="array" ref="N889">_xlfn.SWITCH(E889,"Delhi","North","Chennai","South","Hyderabad","South","Mumbai","Central","Bangalore","South")</f>
        <v>South</v>
      </c>
      <c r="O889" s="12">
        <v>171318</v>
      </c>
      <c r="P889" s="4">
        <f>Table1[[#This Row],[Delivery_Date]]-Table1[[#This Row],[Order_Date]]</f>
        <v>5</v>
      </c>
      <c r="Q889" s="4" t="str">
        <f>IF(Table1[[#This Row],[Delivery delay days]]&gt;5,"delay","on time")</f>
        <v>on time</v>
      </c>
      <c r="R889" s="10">
        <f>DATEVALUE(Table1[[#This Row],[Delivery_Date]])</f>
        <v>45278</v>
      </c>
      <c r="S889" s="10">
        <f>DATEVALUE(Table1[[#This Row],[Order_Date]])</f>
        <v>45273</v>
      </c>
      <c r="T889" s="4" t="str" cm="1">
        <f t="array" ref="T889">_xlfn.IFS(Table1[[#This Row],[Inventory_Level]]&lt;=200,"low",Table1[[#This Row],[Inventory_Level]]&gt;=700,"high",Table1[[#This Row],[Inventory_Level]]&gt;200,"medium")</f>
        <v>medium</v>
      </c>
    </row>
    <row r="890" spans="1:20" x14ac:dyDescent="0.35">
      <c r="A890" s="4">
        <v>889</v>
      </c>
      <c r="B890" s="4" t="s">
        <v>15</v>
      </c>
      <c r="C890" s="4" t="s">
        <v>24</v>
      </c>
      <c r="D890" s="4" t="s">
        <v>45</v>
      </c>
      <c r="E890" s="4" t="s">
        <v>26</v>
      </c>
      <c r="F890" s="10" t="s">
        <v>171</v>
      </c>
      <c r="G890" s="11" t="s">
        <v>392</v>
      </c>
      <c r="H890" s="4">
        <v>12</v>
      </c>
      <c r="I890" s="12">
        <v>14357.01</v>
      </c>
      <c r="J890" s="12">
        <v>172284.12</v>
      </c>
      <c r="K890" s="12">
        <v>482.94</v>
      </c>
      <c r="L890" s="4">
        <v>547</v>
      </c>
      <c r="M890" s="4" t="s">
        <v>29</v>
      </c>
      <c r="N890" s="4" t="str" cm="1">
        <f t="array" ref="N890">_xlfn.SWITCH(E890,"Delhi","North","Chennai","South","Hyderabad","South","Mumbai","Central","Bangalore","South")</f>
        <v>South</v>
      </c>
      <c r="O890" s="12">
        <v>33875.35</v>
      </c>
      <c r="P890" s="4">
        <f>Table1[[#This Row],[Delivery_Date]]-Table1[[#This Row],[Order_Date]]</f>
        <v>6</v>
      </c>
      <c r="Q890" s="4" t="str">
        <f>IF(Table1[[#This Row],[Delivery delay days]]&gt;5,"delay","on time")</f>
        <v>delay</v>
      </c>
      <c r="R890" s="10">
        <f>DATEVALUE(Table1[[#This Row],[Delivery_Date]])</f>
        <v>45149</v>
      </c>
      <c r="S890" s="10">
        <f>DATEVALUE(Table1[[#This Row],[Order_Date]])</f>
        <v>45143</v>
      </c>
      <c r="T890" s="4" t="str" cm="1">
        <f t="array" ref="T890">_xlfn.IFS(Table1[[#This Row],[Inventory_Level]]&lt;=200,"low",Table1[[#This Row],[Inventory_Level]]&gt;=700,"high",Table1[[#This Row],[Inventory_Level]]&gt;200,"medium")</f>
        <v>medium</v>
      </c>
    </row>
    <row r="891" spans="1:20" x14ac:dyDescent="0.35">
      <c r="A891" s="4">
        <v>890</v>
      </c>
      <c r="B891" s="4" t="s">
        <v>51</v>
      </c>
      <c r="C891" s="4" t="s">
        <v>16</v>
      </c>
      <c r="D891" s="4" t="s">
        <v>32</v>
      </c>
      <c r="E891" s="4" t="s">
        <v>52</v>
      </c>
      <c r="F891" s="10" t="s">
        <v>411</v>
      </c>
      <c r="G891" s="11" t="s">
        <v>215</v>
      </c>
      <c r="H891" s="4">
        <v>23</v>
      </c>
      <c r="I891" s="12">
        <v>12343.11</v>
      </c>
      <c r="J891" s="12">
        <v>283891.53000000003</v>
      </c>
      <c r="K891" s="12">
        <v>4573.2</v>
      </c>
      <c r="L891" s="4">
        <v>396</v>
      </c>
      <c r="M891" s="4" t="s">
        <v>35</v>
      </c>
      <c r="N891" s="4" t="str" cm="1">
        <f t="array" ref="N891">_xlfn.SWITCH(E891,"Delhi","North","Chennai","South","Hyderabad","South","Mumbai","Central","Bangalore","South")</f>
        <v>Central</v>
      </c>
      <c r="O891" s="12">
        <v>51284.65</v>
      </c>
      <c r="P891" s="4">
        <f>Table1[[#This Row],[Delivery_Date]]-Table1[[#This Row],[Order_Date]]</f>
        <v>11</v>
      </c>
      <c r="Q891" s="4" t="str">
        <f>IF(Table1[[#This Row],[Delivery delay days]]&gt;5,"delay","on time")</f>
        <v>delay</v>
      </c>
      <c r="R891" s="10">
        <f>DATEVALUE(Table1[[#This Row],[Delivery_Date]])</f>
        <v>44995</v>
      </c>
      <c r="S891" s="10">
        <f>DATEVALUE(Table1[[#This Row],[Order_Date]])</f>
        <v>44984</v>
      </c>
      <c r="T891" s="4" t="str" cm="1">
        <f t="array" ref="T891">_xlfn.IFS(Table1[[#This Row],[Inventory_Level]]&lt;=200,"low",Table1[[#This Row],[Inventory_Level]]&gt;=700,"high",Table1[[#This Row],[Inventory_Level]]&gt;200,"medium")</f>
        <v>medium</v>
      </c>
    </row>
    <row r="892" spans="1:20" x14ac:dyDescent="0.35">
      <c r="A892" s="4">
        <v>891</v>
      </c>
      <c r="B892" s="4" t="s">
        <v>44</v>
      </c>
      <c r="C892" s="4" t="s">
        <v>16</v>
      </c>
      <c r="D892" s="4" t="s">
        <v>25</v>
      </c>
      <c r="E892" s="4" t="s">
        <v>26</v>
      </c>
      <c r="F892" s="10" t="s">
        <v>126</v>
      </c>
      <c r="G892" s="11" t="s">
        <v>152</v>
      </c>
      <c r="H892" s="4">
        <v>37</v>
      </c>
      <c r="I892" s="12">
        <v>10080.950000000001</v>
      </c>
      <c r="J892" s="12">
        <v>372995.15</v>
      </c>
      <c r="K892" s="12">
        <v>562.53</v>
      </c>
      <c r="L892" s="4">
        <v>87</v>
      </c>
      <c r="M892" s="4" t="s">
        <v>42</v>
      </c>
      <c r="N892" s="4" t="str" cm="1">
        <f t="array" ref="N892">_xlfn.SWITCH(E892,"Delhi","North","Chennai","South","Hyderabad","South","Mumbai","Central","Bangalore","South")</f>
        <v>South</v>
      </c>
      <c r="O892" s="12">
        <v>65562.38</v>
      </c>
      <c r="P892" s="4">
        <f>Table1[[#This Row],[Delivery_Date]]-Table1[[#This Row],[Order_Date]]</f>
        <v>13</v>
      </c>
      <c r="Q892" s="4" t="str">
        <f>IF(Table1[[#This Row],[Delivery delay days]]&gt;5,"delay","on time")</f>
        <v>delay</v>
      </c>
      <c r="R892" s="10">
        <f>DATEVALUE(Table1[[#This Row],[Delivery_Date]])</f>
        <v>44975</v>
      </c>
      <c r="S892" s="10">
        <f>DATEVALUE(Table1[[#This Row],[Order_Date]])</f>
        <v>44962</v>
      </c>
      <c r="T892" s="4" t="str" cm="1">
        <f t="array" ref="T892">_xlfn.IFS(Table1[[#This Row],[Inventory_Level]]&lt;=200,"low",Table1[[#This Row],[Inventory_Level]]&gt;=700,"high",Table1[[#This Row],[Inventory_Level]]&gt;200,"medium")</f>
        <v>low</v>
      </c>
    </row>
    <row r="893" spans="1:20" x14ac:dyDescent="0.35">
      <c r="A893" s="4">
        <v>892</v>
      </c>
      <c r="B893" s="4" t="s">
        <v>44</v>
      </c>
      <c r="C893" s="4" t="s">
        <v>16</v>
      </c>
      <c r="D893" s="4" t="s">
        <v>45</v>
      </c>
      <c r="E893" s="4" t="s">
        <v>52</v>
      </c>
      <c r="F893" s="10" t="s">
        <v>296</v>
      </c>
      <c r="G893" s="11" t="s">
        <v>169</v>
      </c>
      <c r="H893" s="4">
        <v>97</v>
      </c>
      <c r="I893" s="12">
        <v>17568.169999999998</v>
      </c>
      <c r="J893" s="12">
        <v>1704112.49</v>
      </c>
      <c r="K893" s="12">
        <v>1518.93</v>
      </c>
      <c r="L893" s="4">
        <v>8</v>
      </c>
      <c r="M893" s="4" t="s">
        <v>29</v>
      </c>
      <c r="N893" s="4" t="str" cm="1">
        <f t="array" ref="N893">_xlfn.SWITCH(E893,"Delhi","North","Chennai","South","Hyderabad","South","Mumbai","Central","Bangalore","South")</f>
        <v>Central</v>
      </c>
      <c r="O893" s="12">
        <v>85415.93</v>
      </c>
      <c r="P893" s="4">
        <f>Table1[[#This Row],[Delivery_Date]]-Table1[[#This Row],[Order_Date]]</f>
        <v>4</v>
      </c>
      <c r="Q893" s="4" t="str">
        <f>IF(Table1[[#This Row],[Delivery delay days]]&gt;5,"delay","on time")</f>
        <v>on time</v>
      </c>
      <c r="R893" s="10">
        <f>DATEVALUE(Table1[[#This Row],[Delivery_Date]])</f>
        <v>45088</v>
      </c>
      <c r="S893" s="10">
        <f>DATEVALUE(Table1[[#This Row],[Order_Date]])</f>
        <v>45084</v>
      </c>
      <c r="T893" s="4" t="str" cm="1">
        <f t="array" ref="T893">_xlfn.IFS(Table1[[#This Row],[Inventory_Level]]&lt;=200,"low",Table1[[#This Row],[Inventory_Level]]&gt;=700,"high",Table1[[#This Row],[Inventory_Level]]&gt;200,"medium")</f>
        <v>low</v>
      </c>
    </row>
    <row r="894" spans="1:20" x14ac:dyDescent="0.35">
      <c r="A894" s="4">
        <v>893</v>
      </c>
      <c r="B894" s="4" t="s">
        <v>59</v>
      </c>
      <c r="C894" s="4" t="s">
        <v>38</v>
      </c>
      <c r="D894" s="4" t="s">
        <v>17</v>
      </c>
      <c r="E894" s="4" t="s">
        <v>46</v>
      </c>
      <c r="F894" s="10" t="s">
        <v>404</v>
      </c>
      <c r="G894" s="11" t="s">
        <v>198</v>
      </c>
      <c r="H894" s="4">
        <v>100</v>
      </c>
      <c r="I894" s="12">
        <v>4665.2299999999996</v>
      </c>
      <c r="J894" s="12">
        <v>466523</v>
      </c>
      <c r="K894" s="12">
        <v>4302.25</v>
      </c>
      <c r="L894" s="4">
        <v>807</v>
      </c>
      <c r="M894" s="4" t="s">
        <v>29</v>
      </c>
      <c r="N894" s="4" t="str" cm="1">
        <f t="array" ref="N894">_xlfn.SWITCH(E894,"Delhi","North","Chennai","South","Hyderabad","South","Mumbai","Central","Bangalore","South")</f>
        <v>South</v>
      </c>
      <c r="O894" s="12">
        <v>94049.79</v>
      </c>
      <c r="P894" s="4">
        <f>Table1[[#This Row],[Delivery_Date]]-Table1[[#This Row],[Order_Date]]</f>
        <v>15</v>
      </c>
      <c r="Q894" s="4" t="str">
        <f>IF(Table1[[#This Row],[Delivery delay days]]&gt;5,"delay","on time")</f>
        <v>delay</v>
      </c>
      <c r="R894" s="10">
        <f>DATEVALUE(Table1[[#This Row],[Delivery_Date]])</f>
        <v>45107</v>
      </c>
      <c r="S894" s="10">
        <f>DATEVALUE(Table1[[#This Row],[Order_Date]])</f>
        <v>45092</v>
      </c>
      <c r="T894" s="4" t="str" cm="1">
        <f t="array" ref="T894">_xlfn.IFS(Table1[[#This Row],[Inventory_Level]]&lt;=200,"low",Table1[[#This Row],[Inventory_Level]]&gt;=700,"high",Table1[[#This Row],[Inventory_Level]]&gt;200,"medium")</f>
        <v>high</v>
      </c>
    </row>
    <row r="895" spans="1:20" x14ac:dyDescent="0.35">
      <c r="A895" s="4">
        <v>894</v>
      </c>
      <c r="B895" s="4" t="s">
        <v>51</v>
      </c>
      <c r="C895" s="4" t="s">
        <v>38</v>
      </c>
      <c r="D895" s="4" t="s">
        <v>17</v>
      </c>
      <c r="E895" s="4" t="s">
        <v>46</v>
      </c>
      <c r="F895" s="10" t="s">
        <v>250</v>
      </c>
      <c r="G895" s="11" t="s">
        <v>178</v>
      </c>
      <c r="H895" s="4">
        <v>76</v>
      </c>
      <c r="I895" s="12">
        <v>8752.73</v>
      </c>
      <c r="J895" s="12">
        <v>665207.48</v>
      </c>
      <c r="K895" s="12">
        <v>4266.76</v>
      </c>
      <c r="L895" s="4">
        <v>786</v>
      </c>
      <c r="M895" s="4" t="s">
        <v>35</v>
      </c>
      <c r="N895" s="4" t="str" cm="1">
        <f t="array" ref="N895">_xlfn.SWITCH(E895,"Delhi","North","Chennai","South","Hyderabad","South","Mumbai","Central","Bangalore","South")</f>
        <v>South</v>
      </c>
      <c r="O895" s="12">
        <v>161294.37</v>
      </c>
      <c r="P895" s="4">
        <f>Table1[[#This Row],[Delivery_Date]]-Table1[[#This Row],[Order_Date]]</f>
        <v>4</v>
      </c>
      <c r="Q895" s="4" t="str">
        <f>IF(Table1[[#This Row],[Delivery delay days]]&gt;5,"delay","on time")</f>
        <v>on time</v>
      </c>
      <c r="R895" s="10">
        <f>DATEVALUE(Table1[[#This Row],[Delivery_Date]])</f>
        <v>45023</v>
      </c>
      <c r="S895" s="10">
        <f>DATEVALUE(Table1[[#This Row],[Order_Date]])</f>
        <v>45019</v>
      </c>
      <c r="T895" s="4" t="str" cm="1">
        <f t="array" ref="T895">_xlfn.IFS(Table1[[#This Row],[Inventory_Level]]&lt;=200,"low",Table1[[#This Row],[Inventory_Level]]&gt;=700,"high",Table1[[#This Row],[Inventory_Level]]&gt;200,"medium")</f>
        <v>high</v>
      </c>
    </row>
    <row r="896" spans="1:20" x14ac:dyDescent="0.35">
      <c r="A896" s="4">
        <v>895</v>
      </c>
      <c r="B896" s="4" t="s">
        <v>15</v>
      </c>
      <c r="C896" s="4" t="s">
        <v>38</v>
      </c>
      <c r="D896" s="4" t="s">
        <v>39</v>
      </c>
      <c r="E896" s="4" t="s">
        <v>52</v>
      </c>
      <c r="F896" s="10" t="s">
        <v>131</v>
      </c>
      <c r="G896" s="11" t="s">
        <v>137</v>
      </c>
      <c r="H896" s="4">
        <v>82</v>
      </c>
      <c r="I896" s="12">
        <v>40476.01</v>
      </c>
      <c r="J896" s="12">
        <v>3319032.82</v>
      </c>
      <c r="K896" s="12">
        <v>1507.8</v>
      </c>
      <c r="L896" s="4">
        <v>500</v>
      </c>
      <c r="M896" s="4" t="s">
        <v>42</v>
      </c>
      <c r="N896" s="4" t="str" cm="1">
        <f t="array" ref="N896">_xlfn.SWITCH(E896,"Delhi","North","Chennai","South","Hyderabad","South","Mumbai","Central","Bangalore","South")</f>
        <v>Central</v>
      </c>
      <c r="O896" s="12">
        <v>257219.76</v>
      </c>
      <c r="P896" s="4">
        <f>Table1[[#This Row],[Delivery_Date]]-Table1[[#This Row],[Order_Date]]</f>
        <v>13</v>
      </c>
      <c r="Q896" s="4" t="str">
        <f>IF(Table1[[#This Row],[Delivery delay days]]&gt;5,"delay","on time")</f>
        <v>delay</v>
      </c>
      <c r="R896" s="10">
        <f>DATEVALUE(Table1[[#This Row],[Delivery_Date]])</f>
        <v>45144</v>
      </c>
      <c r="S896" s="10">
        <f>DATEVALUE(Table1[[#This Row],[Order_Date]])</f>
        <v>45131</v>
      </c>
      <c r="T896" s="4" t="str" cm="1">
        <f t="array" ref="T896">_xlfn.IFS(Table1[[#This Row],[Inventory_Level]]&lt;=200,"low",Table1[[#This Row],[Inventory_Level]]&gt;=700,"high",Table1[[#This Row],[Inventory_Level]]&gt;200,"medium")</f>
        <v>medium</v>
      </c>
    </row>
    <row r="897" spans="1:20" x14ac:dyDescent="0.35">
      <c r="A897" s="4">
        <v>896</v>
      </c>
      <c r="B897" s="4" t="s">
        <v>44</v>
      </c>
      <c r="C897" s="4" t="s">
        <v>38</v>
      </c>
      <c r="D897" s="4" t="s">
        <v>32</v>
      </c>
      <c r="E897" s="4" t="s">
        <v>26</v>
      </c>
      <c r="F897" s="10" t="s">
        <v>69</v>
      </c>
      <c r="G897" s="11" t="s">
        <v>399</v>
      </c>
      <c r="H897" s="4">
        <v>13</v>
      </c>
      <c r="I897" s="12">
        <v>4470.75</v>
      </c>
      <c r="J897" s="12">
        <v>58119.75</v>
      </c>
      <c r="K897" s="12">
        <v>2060.1799999999998</v>
      </c>
      <c r="L897" s="4">
        <v>997</v>
      </c>
      <c r="M897" s="4" t="s">
        <v>29</v>
      </c>
      <c r="N897" s="4" t="str" cm="1">
        <f t="array" ref="N897">_xlfn.SWITCH(E897,"Delhi","North","Chennai","South","Hyderabad","South","Mumbai","Central","Bangalore","South")</f>
        <v>South</v>
      </c>
      <c r="O897" s="12">
        <v>6224.24</v>
      </c>
      <c r="P897" s="4">
        <f>Table1[[#This Row],[Delivery_Date]]-Table1[[#This Row],[Order_Date]]</f>
        <v>9</v>
      </c>
      <c r="Q897" s="4" t="str">
        <f>IF(Table1[[#This Row],[Delivery delay days]]&gt;5,"delay","on time")</f>
        <v>delay</v>
      </c>
      <c r="R897" s="10">
        <f>DATEVALUE(Table1[[#This Row],[Delivery_Date]])</f>
        <v>44937</v>
      </c>
      <c r="S897" s="10">
        <f>DATEVALUE(Table1[[#This Row],[Order_Date]])</f>
        <v>44928</v>
      </c>
      <c r="T897" s="4" t="str" cm="1">
        <f t="array" ref="T897">_xlfn.IFS(Table1[[#This Row],[Inventory_Level]]&lt;=200,"low",Table1[[#This Row],[Inventory_Level]]&gt;=700,"high",Table1[[#This Row],[Inventory_Level]]&gt;200,"medium")</f>
        <v>high</v>
      </c>
    </row>
    <row r="898" spans="1:20" x14ac:dyDescent="0.35">
      <c r="A898" s="4">
        <v>897</v>
      </c>
      <c r="B898" s="4" t="s">
        <v>15</v>
      </c>
      <c r="C898" s="4" t="s">
        <v>16</v>
      </c>
      <c r="D898" s="4" t="s">
        <v>45</v>
      </c>
      <c r="E898" s="4" t="s">
        <v>52</v>
      </c>
      <c r="F898" s="10" t="s">
        <v>413</v>
      </c>
      <c r="G898" s="11" t="s">
        <v>174</v>
      </c>
      <c r="H898" s="4">
        <v>27</v>
      </c>
      <c r="I898" s="12">
        <v>26131.4</v>
      </c>
      <c r="J898" s="12">
        <v>705547.8</v>
      </c>
      <c r="K898" s="12">
        <v>3168.21</v>
      </c>
      <c r="L898" s="4">
        <v>124</v>
      </c>
      <c r="M898" s="4" t="s">
        <v>42</v>
      </c>
      <c r="N898" s="4" t="str" cm="1">
        <f t="array" ref="N898">_xlfn.SWITCH(E898,"Delhi","North","Chennai","South","Hyderabad","South","Mumbai","Central","Bangalore","South")</f>
        <v>Central</v>
      </c>
      <c r="O898" s="12">
        <v>124736.01</v>
      </c>
      <c r="P898" s="4">
        <f>Table1[[#This Row],[Delivery_Date]]-Table1[[#This Row],[Order_Date]]</f>
        <v>15</v>
      </c>
      <c r="Q898" s="4" t="str">
        <f>IF(Table1[[#This Row],[Delivery delay days]]&gt;5,"delay","on time")</f>
        <v>delay</v>
      </c>
      <c r="R898" s="10">
        <f>DATEVALUE(Table1[[#This Row],[Delivery_Date]])</f>
        <v>45066</v>
      </c>
      <c r="S898" s="10">
        <f>DATEVALUE(Table1[[#This Row],[Order_Date]])</f>
        <v>45051</v>
      </c>
      <c r="T898" s="4" t="str" cm="1">
        <f t="array" ref="T898">_xlfn.IFS(Table1[[#This Row],[Inventory_Level]]&lt;=200,"low",Table1[[#This Row],[Inventory_Level]]&gt;=700,"high",Table1[[#This Row],[Inventory_Level]]&gt;200,"medium")</f>
        <v>low</v>
      </c>
    </row>
    <row r="899" spans="1:20" x14ac:dyDescent="0.35">
      <c r="A899" s="4">
        <v>898</v>
      </c>
      <c r="B899" s="4" t="s">
        <v>59</v>
      </c>
      <c r="C899" s="4" t="s">
        <v>24</v>
      </c>
      <c r="D899" s="4" t="s">
        <v>39</v>
      </c>
      <c r="E899" s="4" t="s">
        <v>60</v>
      </c>
      <c r="F899" s="10" t="s">
        <v>256</v>
      </c>
      <c r="G899" s="11" t="s">
        <v>49</v>
      </c>
      <c r="H899" s="4">
        <v>3</v>
      </c>
      <c r="I899" s="12">
        <v>15416.8</v>
      </c>
      <c r="J899" s="12">
        <v>46250.400000000001</v>
      </c>
      <c r="K899" s="12">
        <v>2642.14</v>
      </c>
      <c r="L899" s="4">
        <v>311</v>
      </c>
      <c r="M899" s="4" t="s">
        <v>29</v>
      </c>
      <c r="N899" s="4" t="str" cm="1">
        <f t="array" ref="N899">_xlfn.SWITCH(E899,"Delhi","North","Chennai","South","Hyderabad","South","Mumbai","Central","Bangalore","South")</f>
        <v>South</v>
      </c>
      <c r="O899" s="12">
        <v>3362.43</v>
      </c>
      <c r="P899" s="4">
        <f>Table1[[#This Row],[Delivery_Date]]-Table1[[#This Row],[Order_Date]]</f>
        <v>13</v>
      </c>
      <c r="Q899" s="4" t="str">
        <f>IF(Table1[[#This Row],[Delivery delay days]]&gt;5,"delay","on time")</f>
        <v>delay</v>
      </c>
      <c r="R899" s="10">
        <f>DATEVALUE(Table1[[#This Row],[Delivery_Date]])</f>
        <v>45115</v>
      </c>
      <c r="S899" s="10">
        <f>DATEVALUE(Table1[[#This Row],[Order_Date]])</f>
        <v>45102</v>
      </c>
      <c r="T899" s="4" t="str" cm="1">
        <f t="array" ref="T899">_xlfn.IFS(Table1[[#This Row],[Inventory_Level]]&lt;=200,"low",Table1[[#This Row],[Inventory_Level]]&gt;=700,"high",Table1[[#This Row],[Inventory_Level]]&gt;200,"medium")</f>
        <v>medium</v>
      </c>
    </row>
    <row r="900" spans="1:20" x14ac:dyDescent="0.35">
      <c r="A900" s="4">
        <v>899</v>
      </c>
      <c r="B900" s="4" t="s">
        <v>31</v>
      </c>
      <c r="C900" s="4" t="s">
        <v>16</v>
      </c>
      <c r="D900" s="4" t="s">
        <v>32</v>
      </c>
      <c r="E900" s="4" t="s">
        <v>26</v>
      </c>
      <c r="F900" s="10" t="s">
        <v>342</v>
      </c>
      <c r="G900" s="11" t="s">
        <v>117</v>
      </c>
      <c r="H900" s="4">
        <v>70</v>
      </c>
      <c r="I900" s="12">
        <v>46855.96</v>
      </c>
      <c r="J900" s="12">
        <v>3279917.2</v>
      </c>
      <c r="K900" s="12">
        <v>558.51</v>
      </c>
      <c r="L900" s="4">
        <v>212</v>
      </c>
      <c r="M900" s="4" t="s">
        <v>42</v>
      </c>
      <c r="N900" s="4" t="str" cm="1">
        <f t="array" ref="N900">_xlfn.SWITCH(E900,"Delhi","North","Chennai","South","Hyderabad","South","Mumbai","Central","Bangalore","South")</f>
        <v>South</v>
      </c>
      <c r="O900" s="12">
        <v>778218.37</v>
      </c>
      <c r="P900" s="4">
        <f>Table1[[#This Row],[Delivery_Date]]-Table1[[#This Row],[Order_Date]]</f>
        <v>5</v>
      </c>
      <c r="Q900" s="4" t="str">
        <f>IF(Table1[[#This Row],[Delivery delay days]]&gt;5,"delay","on time")</f>
        <v>on time</v>
      </c>
      <c r="R900" s="10">
        <f>DATEVALUE(Table1[[#This Row],[Delivery_Date]])</f>
        <v>45191</v>
      </c>
      <c r="S900" s="10">
        <f>DATEVALUE(Table1[[#This Row],[Order_Date]])</f>
        <v>45186</v>
      </c>
      <c r="T900" s="4" t="str" cm="1">
        <f t="array" ref="T900">_xlfn.IFS(Table1[[#This Row],[Inventory_Level]]&lt;=200,"low",Table1[[#This Row],[Inventory_Level]]&gt;=700,"high",Table1[[#This Row],[Inventory_Level]]&gt;200,"medium")</f>
        <v>medium</v>
      </c>
    </row>
    <row r="901" spans="1:20" x14ac:dyDescent="0.35">
      <c r="A901" s="4">
        <v>900</v>
      </c>
      <c r="B901" s="4" t="s">
        <v>31</v>
      </c>
      <c r="C901" s="4" t="s">
        <v>24</v>
      </c>
      <c r="D901" s="4" t="s">
        <v>45</v>
      </c>
      <c r="E901" s="4" t="s">
        <v>60</v>
      </c>
      <c r="F901" s="10" t="s">
        <v>389</v>
      </c>
      <c r="G901" s="11" t="s">
        <v>247</v>
      </c>
      <c r="H901" s="4">
        <v>25</v>
      </c>
      <c r="I901" s="12">
        <v>39393.699999999997</v>
      </c>
      <c r="J901" s="12">
        <v>984842.5</v>
      </c>
      <c r="K901" s="12">
        <v>1678.54</v>
      </c>
      <c r="L901" s="4">
        <v>856</v>
      </c>
      <c r="M901" s="4" t="s">
        <v>35</v>
      </c>
      <c r="N901" s="4" t="str" cm="1">
        <f t="array" ref="N901">_xlfn.SWITCH(E901,"Delhi","North","Chennai","South","Hyderabad","South","Mumbai","Central","Bangalore","South")</f>
        <v>South</v>
      </c>
      <c r="O901" s="12">
        <v>81578.41</v>
      </c>
      <c r="P901" s="4">
        <f>Table1[[#This Row],[Delivery_Date]]-Table1[[#This Row],[Order_Date]]</f>
        <v>2</v>
      </c>
      <c r="Q901" s="4" t="str">
        <f>IF(Table1[[#This Row],[Delivery delay days]]&gt;5,"delay","on time")</f>
        <v>on time</v>
      </c>
      <c r="R901" s="10">
        <f>DATEVALUE(Table1[[#This Row],[Delivery_Date]])</f>
        <v>45111</v>
      </c>
      <c r="S901" s="10">
        <f>DATEVALUE(Table1[[#This Row],[Order_Date]])</f>
        <v>45109</v>
      </c>
      <c r="T901" s="4" t="str" cm="1">
        <f t="array" ref="T901">_xlfn.IFS(Table1[[#This Row],[Inventory_Level]]&lt;=200,"low",Table1[[#This Row],[Inventory_Level]]&gt;=700,"high",Table1[[#This Row],[Inventory_Level]]&gt;200,"medium")</f>
        <v>high</v>
      </c>
    </row>
    <row r="902" spans="1:20" x14ac:dyDescent="0.35">
      <c r="A902" s="4">
        <v>901</v>
      </c>
      <c r="B902" s="4" t="s">
        <v>51</v>
      </c>
      <c r="C902" s="4" t="s">
        <v>16</v>
      </c>
      <c r="D902" s="4" t="s">
        <v>32</v>
      </c>
      <c r="E902" s="4" t="s">
        <v>26</v>
      </c>
      <c r="F902" s="10" t="s">
        <v>409</v>
      </c>
      <c r="G902" s="11" t="s">
        <v>312</v>
      </c>
      <c r="H902" s="4">
        <v>29</v>
      </c>
      <c r="I902" s="12">
        <v>38356.03</v>
      </c>
      <c r="J902" s="12">
        <v>1112324.8700000001</v>
      </c>
      <c r="K902" s="12">
        <v>552.29</v>
      </c>
      <c r="L902" s="4">
        <v>828</v>
      </c>
      <c r="M902" s="4" t="s">
        <v>21</v>
      </c>
      <c r="N902" s="4" t="str" cm="1">
        <f t="array" ref="N902">_xlfn.SWITCH(E902,"Delhi","North","Chennai","South","Hyderabad","South","Mumbai","Central","Bangalore","South")</f>
        <v>South</v>
      </c>
      <c r="O902" s="12">
        <v>229025.61</v>
      </c>
      <c r="P902" s="4">
        <f>Table1[[#This Row],[Delivery_Date]]-Table1[[#This Row],[Order_Date]]</f>
        <v>12</v>
      </c>
      <c r="Q902" s="4" t="str">
        <f>IF(Table1[[#This Row],[Delivery delay days]]&gt;5,"delay","on time")</f>
        <v>delay</v>
      </c>
      <c r="R902" s="10">
        <f>DATEVALUE(Table1[[#This Row],[Delivery_Date]])</f>
        <v>44961</v>
      </c>
      <c r="S902" s="10">
        <f>DATEVALUE(Table1[[#This Row],[Order_Date]])</f>
        <v>44949</v>
      </c>
      <c r="T902" s="4" t="str" cm="1">
        <f t="array" ref="T902">_xlfn.IFS(Table1[[#This Row],[Inventory_Level]]&lt;=200,"low",Table1[[#This Row],[Inventory_Level]]&gt;=700,"high",Table1[[#This Row],[Inventory_Level]]&gt;200,"medium")</f>
        <v>high</v>
      </c>
    </row>
    <row r="903" spans="1:20" x14ac:dyDescent="0.35">
      <c r="A903" s="4">
        <v>902</v>
      </c>
      <c r="B903" s="4" t="s">
        <v>44</v>
      </c>
      <c r="C903" s="4" t="s">
        <v>16</v>
      </c>
      <c r="D903" s="4" t="s">
        <v>32</v>
      </c>
      <c r="E903" s="4" t="s">
        <v>18</v>
      </c>
      <c r="F903" s="10" t="s">
        <v>136</v>
      </c>
      <c r="G903" s="11" t="s">
        <v>293</v>
      </c>
      <c r="H903" s="4">
        <v>88</v>
      </c>
      <c r="I903" s="12">
        <v>34582.47</v>
      </c>
      <c r="J903" s="12">
        <v>3043257.36</v>
      </c>
      <c r="K903" s="12">
        <v>2368.5700000000002</v>
      </c>
      <c r="L903" s="4">
        <v>391</v>
      </c>
      <c r="M903" s="4" t="s">
        <v>21</v>
      </c>
      <c r="N903" s="4" t="str" cm="1">
        <f t="array" ref="N903">_xlfn.SWITCH(E903,"Delhi","North","Chennai","South","Hyderabad","South","Mumbai","Central","Bangalore","South")</f>
        <v>North</v>
      </c>
      <c r="O903" s="12">
        <v>453909.72</v>
      </c>
      <c r="P903" s="4">
        <f>Table1[[#This Row],[Delivery_Date]]-Table1[[#This Row],[Order_Date]]</f>
        <v>7</v>
      </c>
      <c r="Q903" s="4" t="str">
        <f>IF(Table1[[#This Row],[Delivery delay days]]&gt;5,"delay","on time")</f>
        <v>delay</v>
      </c>
      <c r="R903" s="10">
        <f>DATEVALUE(Table1[[#This Row],[Delivery_Date]])</f>
        <v>45146</v>
      </c>
      <c r="S903" s="10">
        <f>DATEVALUE(Table1[[#This Row],[Order_Date]])</f>
        <v>45139</v>
      </c>
      <c r="T903" s="4" t="str" cm="1">
        <f t="array" ref="T903">_xlfn.IFS(Table1[[#This Row],[Inventory_Level]]&lt;=200,"low",Table1[[#This Row],[Inventory_Level]]&gt;=700,"high",Table1[[#This Row],[Inventory_Level]]&gt;200,"medium")</f>
        <v>medium</v>
      </c>
    </row>
    <row r="904" spans="1:20" x14ac:dyDescent="0.35">
      <c r="A904" s="4">
        <v>903</v>
      </c>
      <c r="B904" s="4" t="s">
        <v>37</v>
      </c>
      <c r="C904" s="4" t="s">
        <v>38</v>
      </c>
      <c r="D904" s="4" t="s">
        <v>25</v>
      </c>
      <c r="E904" s="4" t="s">
        <v>60</v>
      </c>
      <c r="F904" s="10" t="s">
        <v>276</v>
      </c>
      <c r="G904" s="11" t="s">
        <v>249</v>
      </c>
      <c r="H904" s="4">
        <v>6</v>
      </c>
      <c r="I904" s="12">
        <v>29716.79</v>
      </c>
      <c r="J904" s="12">
        <v>178300.74</v>
      </c>
      <c r="K904" s="12">
        <v>866.83</v>
      </c>
      <c r="L904" s="4">
        <v>717</v>
      </c>
      <c r="M904" s="4" t="s">
        <v>21</v>
      </c>
      <c r="N904" s="4" t="str" cm="1">
        <f t="array" ref="N904">_xlfn.SWITCH(E904,"Delhi","North","Chennai","South","Hyderabad","South","Mumbai","Central","Bangalore","South")</f>
        <v>South</v>
      </c>
      <c r="O904" s="12">
        <v>22918.75</v>
      </c>
      <c r="P904" s="4">
        <f>Table1[[#This Row],[Delivery_Date]]-Table1[[#This Row],[Order_Date]]</f>
        <v>11</v>
      </c>
      <c r="Q904" s="4" t="str">
        <f>IF(Table1[[#This Row],[Delivery delay days]]&gt;5,"delay","on time")</f>
        <v>delay</v>
      </c>
      <c r="R904" s="10">
        <f>DATEVALUE(Table1[[#This Row],[Delivery_Date]])</f>
        <v>45021</v>
      </c>
      <c r="S904" s="10">
        <f>DATEVALUE(Table1[[#This Row],[Order_Date]])</f>
        <v>45010</v>
      </c>
      <c r="T904" s="4" t="str" cm="1">
        <f t="array" ref="T904">_xlfn.IFS(Table1[[#This Row],[Inventory_Level]]&lt;=200,"low",Table1[[#This Row],[Inventory_Level]]&gt;=700,"high",Table1[[#This Row],[Inventory_Level]]&gt;200,"medium")</f>
        <v>high</v>
      </c>
    </row>
    <row r="905" spans="1:20" x14ac:dyDescent="0.35">
      <c r="A905" s="4">
        <v>904</v>
      </c>
      <c r="B905" s="4" t="s">
        <v>15</v>
      </c>
      <c r="C905" s="4" t="s">
        <v>16</v>
      </c>
      <c r="D905" s="4" t="s">
        <v>25</v>
      </c>
      <c r="E905" s="4" t="s">
        <v>18</v>
      </c>
      <c r="F905" s="10" t="s">
        <v>217</v>
      </c>
      <c r="G905" s="11" t="s">
        <v>111</v>
      </c>
      <c r="H905" s="4">
        <v>86</v>
      </c>
      <c r="I905" s="12">
        <v>21556.720000000001</v>
      </c>
      <c r="J905" s="12">
        <v>1853877.92</v>
      </c>
      <c r="K905" s="12">
        <v>2661.23</v>
      </c>
      <c r="L905" s="4">
        <v>253</v>
      </c>
      <c r="M905" s="4" t="s">
        <v>35</v>
      </c>
      <c r="N905" s="4" t="str" cm="1">
        <f t="array" ref="N905">_xlfn.SWITCH(E905,"Delhi","North","Chennai","South","Hyderabad","South","Mumbai","Central","Bangalore","South")</f>
        <v>North</v>
      </c>
      <c r="O905" s="12">
        <v>180098.63</v>
      </c>
      <c r="P905" s="4">
        <f>Table1[[#This Row],[Delivery_Date]]-Table1[[#This Row],[Order_Date]]</f>
        <v>8</v>
      </c>
      <c r="Q905" s="4" t="str">
        <f>IF(Table1[[#This Row],[Delivery delay days]]&gt;5,"delay","on time")</f>
        <v>delay</v>
      </c>
      <c r="R905" s="10">
        <f>DATEVALUE(Table1[[#This Row],[Delivery_Date]])</f>
        <v>44988</v>
      </c>
      <c r="S905" s="10">
        <f>DATEVALUE(Table1[[#This Row],[Order_Date]])</f>
        <v>44980</v>
      </c>
      <c r="T905" s="4" t="str" cm="1">
        <f t="array" ref="T905">_xlfn.IFS(Table1[[#This Row],[Inventory_Level]]&lt;=200,"low",Table1[[#This Row],[Inventory_Level]]&gt;=700,"high",Table1[[#This Row],[Inventory_Level]]&gt;200,"medium")</f>
        <v>medium</v>
      </c>
    </row>
    <row r="906" spans="1:20" x14ac:dyDescent="0.35">
      <c r="A906" s="4">
        <v>905</v>
      </c>
      <c r="B906" s="4" t="s">
        <v>44</v>
      </c>
      <c r="C906" s="4" t="s">
        <v>24</v>
      </c>
      <c r="D906" s="4" t="s">
        <v>17</v>
      </c>
      <c r="E906" s="4" t="s">
        <v>18</v>
      </c>
      <c r="F906" s="10" t="s">
        <v>230</v>
      </c>
      <c r="G906" s="11" t="s">
        <v>307</v>
      </c>
      <c r="H906" s="4">
        <v>62</v>
      </c>
      <c r="I906" s="12">
        <v>26966.12</v>
      </c>
      <c r="J906" s="12">
        <v>1671899.44</v>
      </c>
      <c r="K906" s="12">
        <v>814.98</v>
      </c>
      <c r="L906" s="4">
        <v>449</v>
      </c>
      <c r="M906" s="4" t="s">
        <v>21</v>
      </c>
      <c r="N906" s="4" t="str" cm="1">
        <f t="array" ref="N906">_xlfn.SWITCH(E906,"Delhi","North","Chennai","South","Hyderabad","South","Mumbai","Central","Bangalore","South")</f>
        <v>North</v>
      </c>
      <c r="O906" s="12">
        <v>274134.53000000003</v>
      </c>
      <c r="P906" s="4">
        <f>Table1[[#This Row],[Delivery_Date]]-Table1[[#This Row],[Order_Date]]</f>
        <v>6</v>
      </c>
      <c r="Q906" s="4" t="str">
        <f>IF(Table1[[#This Row],[Delivery delay days]]&gt;5,"delay","on time")</f>
        <v>delay</v>
      </c>
      <c r="R906" s="10">
        <f>DATEVALUE(Table1[[#This Row],[Delivery_Date]])</f>
        <v>45283</v>
      </c>
      <c r="S906" s="10">
        <f>DATEVALUE(Table1[[#This Row],[Order_Date]])</f>
        <v>45277</v>
      </c>
      <c r="T906" s="4" t="str" cm="1">
        <f t="array" ref="T906">_xlfn.IFS(Table1[[#This Row],[Inventory_Level]]&lt;=200,"low",Table1[[#This Row],[Inventory_Level]]&gt;=700,"high",Table1[[#This Row],[Inventory_Level]]&gt;200,"medium")</f>
        <v>medium</v>
      </c>
    </row>
    <row r="907" spans="1:20" x14ac:dyDescent="0.35">
      <c r="A907" s="4">
        <v>906</v>
      </c>
      <c r="B907" s="4" t="s">
        <v>44</v>
      </c>
      <c r="C907" s="4" t="s">
        <v>24</v>
      </c>
      <c r="D907" s="4" t="s">
        <v>25</v>
      </c>
      <c r="E907" s="4" t="s">
        <v>52</v>
      </c>
      <c r="F907" s="10" t="s">
        <v>259</v>
      </c>
      <c r="G907" s="11" t="s">
        <v>249</v>
      </c>
      <c r="H907" s="4">
        <v>36</v>
      </c>
      <c r="I907" s="12">
        <v>25196</v>
      </c>
      <c r="J907" s="12">
        <v>907056</v>
      </c>
      <c r="K907" s="12">
        <v>4839.5200000000004</v>
      </c>
      <c r="L907" s="4">
        <v>904</v>
      </c>
      <c r="M907" s="4" t="s">
        <v>42</v>
      </c>
      <c r="N907" s="4" t="str" cm="1">
        <f t="array" ref="N907">_xlfn.SWITCH(E907,"Delhi","North","Chennai","South","Hyderabad","South","Mumbai","Central","Bangalore","South")</f>
        <v>Central</v>
      </c>
      <c r="O907" s="12">
        <v>222723.86</v>
      </c>
      <c r="P907" s="4">
        <f>Table1[[#This Row],[Delivery_Date]]-Table1[[#This Row],[Order_Date]]</f>
        <v>5</v>
      </c>
      <c r="Q907" s="4" t="str">
        <f>IF(Table1[[#This Row],[Delivery delay days]]&gt;5,"delay","on time")</f>
        <v>on time</v>
      </c>
      <c r="R907" s="10">
        <f>DATEVALUE(Table1[[#This Row],[Delivery_Date]])</f>
        <v>45021</v>
      </c>
      <c r="S907" s="10">
        <f>DATEVALUE(Table1[[#This Row],[Order_Date]])</f>
        <v>45016</v>
      </c>
      <c r="T907" s="4" t="str" cm="1">
        <f t="array" ref="T907">_xlfn.IFS(Table1[[#This Row],[Inventory_Level]]&lt;=200,"low",Table1[[#This Row],[Inventory_Level]]&gt;=700,"high",Table1[[#This Row],[Inventory_Level]]&gt;200,"medium")</f>
        <v>high</v>
      </c>
    </row>
    <row r="908" spans="1:20" x14ac:dyDescent="0.35">
      <c r="A908" s="4">
        <v>907</v>
      </c>
      <c r="B908" s="4" t="s">
        <v>51</v>
      </c>
      <c r="C908" s="4" t="s">
        <v>24</v>
      </c>
      <c r="D908" s="4" t="s">
        <v>17</v>
      </c>
      <c r="E908" s="4" t="s">
        <v>52</v>
      </c>
      <c r="F908" s="10" t="s">
        <v>41</v>
      </c>
      <c r="G908" s="11" t="s">
        <v>185</v>
      </c>
      <c r="H908" s="4">
        <v>34</v>
      </c>
      <c r="I908" s="12">
        <v>601.03</v>
      </c>
      <c r="J908" s="12">
        <v>20435.02</v>
      </c>
      <c r="K908" s="12">
        <v>4871.1099999999997</v>
      </c>
      <c r="L908" s="4">
        <v>734</v>
      </c>
      <c r="M908" s="4" t="s">
        <v>35</v>
      </c>
      <c r="N908" s="4" t="str" cm="1">
        <f t="array" ref="N908">_xlfn.SWITCH(E908,"Delhi","North","Chennai","South","Hyderabad","South","Mumbai","Central","Bangalore","South")</f>
        <v>Central</v>
      </c>
      <c r="O908" s="12">
        <v>2608.8200000000002</v>
      </c>
      <c r="P908" s="4">
        <f>Table1[[#This Row],[Delivery_Date]]-Table1[[#This Row],[Order_Date]]</f>
        <v>3</v>
      </c>
      <c r="Q908" s="4" t="str">
        <f>IF(Table1[[#This Row],[Delivery delay days]]&gt;5,"delay","on time")</f>
        <v>on time</v>
      </c>
      <c r="R908" s="10">
        <f>DATEVALUE(Table1[[#This Row],[Delivery_Date]])</f>
        <v>45041</v>
      </c>
      <c r="S908" s="10">
        <f>DATEVALUE(Table1[[#This Row],[Order_Date]])</f>
        <v>45038</v>
      </c>
      <c r="T908" s="4" t="str" cm="1">
        <f t="array" ref="T908">_xlfn.IFS(Table1[[#This Row],[Inventory_Level]]&lt;=200,"low",Table1[[#This Row],[Inventory_Level]]&gt;=700,"high",Table1[[#This Row],[Inventory_Level]]&gt;200,"medium")</f>
        <v>high</v>
      </c>
    </row>
    <row r="909" spans="1:20" x14ac:dyDescent="0.35">
      <c r="A909" s="4">
        <v>908</v>
      </c>
      <c r="B909" s="4" t="s">
        <v>31</v>
      </c>
      <c r="C909" s="4" t="s">
        <v>24</v>
      </c>
      <c r="D909" s="4" t="s">
        <v>39</v>
      </c>
      <c r="E909" s="4" t="s">
        <v>60</v>
      </c>
      <c r="F909" s="10" t="s">
        <v>176</v>
      </c>
      <c r="G909" s="11" t="s">
        <v>353</v>
      </c>
      <c r="H909" s="4">
        <v>81</v>
      </c>
      <c r="I909" s="12">
        <v>30842.75</v>
      </c>
      <c r="J909" s="12">
        <v>2498262.75</v>
      </c>
      <c r="K909" s="12">
        <v>1020.52</v>
      </c>
      <c r="L909" s="4">
        <v>136</v>
      </c>
      <c r="M909" s="4" t="s">
        <v>29</v>
      </c>
      <c r="N909" s="4" t="str" cm="1">
        <f t="array" ref="N909">_xlfn.SWITCH(E909,"Delhi","North","Chennai","South","Hyderabad","South","Mumbai","Central","Bangalore","South")</f>
        <v>South</v>
      </c>
      <c r="O909" s="12">
        <v>523967.38</v>
      </c>
      <c r="P909" s="4">
        <f>Table1[[#This Row],[Delivery_Date]]-Table1[[#This Row],[Order_Date]]</f>
        <v>5</v>
      </c>
      <c r="Q909" s="4" t="str">
        <f>IF(Table1[[#This Row],[Delivery delay days]]&gt;5,"delay","on time")</f>
        <v>on time</v>
      </c>
      <c r="R909" s="10">
        <f>DATEVALUE(Table1[[#This Row],[Delivery_Date]])</f>
        <v>45106</v>
      </c>
      <c r="S909" s="10">
        <f>DATEVALUE(Table1[[#This Row],[Order_Date]])</f>
        <v>45101</v>
      </c>
      <c r="T909" s="4" t="str" cm="1">
        <f t="array" ref="T909">_xlfn.IFS(Table1[[#This Row],[Inventory_Level]]&lt;=200,"low",Table1[[#This Row],[Inventory_Level]]&gt;=700,"high",Table1[[#This Row],[Inventory_Level]]&gt;200,"medium")</f>
        <v>low</v>
      </c>
    </row>
    <row r="910" spans="1:20" x14ac:dyDescent="0.35">
      <c r="A910" s="4">
        <v>909</v>
      </c>
      <c r="B910" s="4" t="s">
        <v>15</v>
      </c>
      <c r="C910" s="4" t="s">
        <v>16</v>
      </c>
      <c r="D910" s="4" t="s">
        <v>17</v>
      </c>
      <c r="E910" s="4" t="s">
        <v>46</v>
      </c>
      <c r="F910" s="10" t="s">
        <v>105</v>
      </c>
      <c r="G910" s="11" t="s">
        <v>250</v>
      </c>
      <c r="H910" s="4">
        <v>76</v>
      </c>
      <c r="I910" s="12">
        <v>43924.01</v>
      </c>
      <c r="J910" s="12">
        <v>3338224.76</v>
      </c>
      <c r="K910" s="12">
        <v>4731.0200000000004</v>
      </c>
      <c r="L910" s="4">
        <v>267</v>
      </c>
      <c r="M910" s="4" t="s">
        <v>29</v>
      </c>
      <c r="N910" s="4" t="str" cm="1">
        <f t="array" ref="N910">_xlfn.SWITCH(E910,"Delhi","North","Chennai","South","Hyderabad","South","Mumbai","Central","Bangalore","South")</f>
        <v>South</v>
      </c>
      <c r="O910" s="12">
        <v>578466.42000000004</v>
      </c>
      <c r="P910" s="4">
        <f>Table1[[#This Row],[Delivery_Date]]-Table1[[#This Row],[Order_Date]]</f>
        <v>8</v>
      </c>
      <c r="Q910" s="4" t="str">
        <f>IF(Table1[[#This Row],[Delivery delay days]]&gt;5,"delay","on time")</f>
        <v>delay</v>
      </c>
      <c r="R910" s="10">
        <f>DATEVALUE(Table1[[#This Row],[Delivery_Date]])</f>
        <v>45019</v>
      </c>
      <c r="S910" s="10">
        <f>DATEVALUE(Table1[[#This Row],[Order_Date]])</f>
        <v>45011</v>
      </c>
      <c r="T910" s="4" t="str" cm="1">
        <f t="array" ref="T910">_xlfn.IFS(Table1[[#This Row],[Inventory_Level]]&lt;=200,"low",Table1[[#This Row],[Inventory_Level]]&gt;=700,"high",Table1[[#This Row],[Inventory_Level]]&gt;200,"medium")</f>
        <v>medium</v>
      </c>
    </row>
    <row r="911" spans="1:20" x14ac:dyDescent="0.35">
      <c r="A911" s="4">
        <v>910</v>
      </c>
      <c r="B911" s="4" t="s">
        <v>37</v>
      </c>
      <c r="C911" s="4" t="s">
        <v>38</v>
      </c>
      <c r="D911" s="4" t="s">
        <v>39</v>
      </c>
      <c r="E911" s="4" t="s">
        <v>18</v>
      </c>
      <c r="F911" s="10" t="s">
        <v>284</v>
      </c>
      <c r="G911" s="11" t="s">
        <v>384</v>
      </c>
      <c r="H911" s="4">
        <v>14</v>
      </c>
      <c r="I911" s="12">
        <v>43565.67</v>
      </c>
      <c r="J911" s="12">
        <v>609919.38</v>
      </c>
      <c r="K911" s="12">
        <v>4233.6899999999996</v>
      </c>
      <c r="L911" s="4">
        <v>382</v>
      </c>
      <c r="M911" s="4" t="s">
        <v>42</v>
      </c>
      <c r="N911" s="4" t="str" cm="1">
        <f t="array" ref="N911">_xlfn.SWITCH(E911,"Delhi","North","Chennai","South","Hyderabad","South","Mumbai","Central","Bangalore","South")</f>
        <v>North</v>
      </c>
      <c r="O911" s="12">
        <v>129977.19</v>
      </c>
      <c r="P911" s="4">
        <f>Table1[[#This Row],[Delivery_Date]]-Table1[[#This Row],[Order_Date]]</f>
        <v>10</v>
      </c>
      <c r="Q911" s="4" t="str">
        <f>IF(Table1[[#This Row],[Delivery delay days]]&gt;5,"delay","on time")</f>
        <v>delay</v>
      </c>
      <c r="R911" s="10">
        <f>DATEVALUE(Table1[[#This Row],[Delivery_Date]])</f>
        <v>45145</v>
      </c>
      <c r="S911" s="10">
        <f>DATEVALUE(Table1[[#This Row],[Order_Date]])</f>
        <v>45135</v>
      </c>
      <c r="T911" s="4" t="str" cm="1">
        <f t="array" ref="T911">_xlfn.IFS(Table1[[#This Row],[Inventory_Level]]&lt;=200,"low",Table1[[#This Row],[Inventory_Level]]&gt;=700,"high",Table1[[#This Row],[Inventory_Level]]&gt;200,"medium")</f>
        <v>medium</v>
      </c>
    </row>
    <row r="912" spans="1:20" x14ac:dyDescent="0.35">
      <c r="A912" s="4">
        <v>911</v>
      </c>
      <c r="B912" s="4" t="s">
        <v>59</v>
      </c>
      <c r="C912" s="4" t="s">
        <v>24</v>
      </c>
      <c r="D912" s="4" t="s">
        <v>25</v>
      </c>
      <c r="E912" s="4" t="s">
        <v>18</v>
      </c>
      <c r="F912" s="10" t="s">
        <v>181</v>
      </c>
      <c r="G912" s="11" t="s">
        <v>236</v>
      </c>
      <c r="H912" s="4">
        <v>94</v>
      </c>
      <c r="I912" s="12">
        <v>26613.06</v>
      </c>
      <c r="J912" s="12">
        <v>2501627.64</v>
      </c>
      <c r="K912" s="12">
        <v>1710.97</v>
      </c>
      <c r="L912" s="4">
        <v>374</v>
      </c>
      <c r="M912" s="4" t="s">
        <v>21</v>
      </c>
      <c r="N912" s="4" t="str" cm="1">
        <f t="array" ref="N912">_xlfn.SWITCH(E912,"Delhi","North","Chennai","South","Hyderabad","South","Mumbai","Central","Bangalore","South")</f>
        <v>North</v>
      </c>
      <c r="O912" s="12">
        <v>525433.04</v>
      </c>
      <c r="P912" s="4">
        <f>Table1[[#This Row],[Delivery_Date]]-Table1[[#This Row],[Order_Date]]</f>
        <v>12</v>
      </c>
      <c r="Q912" s="4" t="str">
        <f>IF(Table1[[#This Row],[Delivery delay days]]&gt;5,"delay","on time")</f>
        <v>delay</v>
      </c>
      <c r="R912" s="10">
        <f>DATEVALUE(Table1[[#This Row],[Delivery_Date]])</f>
        <v>45290</v>
      </c>
      <c r="S912" s="10">
        <f>DATEVALUE(Table1[[#This Row],[Order_Date]])</f>
        <v>45278</v>
      </c>
      <c r="T912" s="4" t="str" cm="1">
        <f t="array" ref="T912">_xlfn.IFS(Table1[[#This Row],[Inventory_Level]]&lt;=200,"low",Table1[[#This Row],[Inventory_Level]]&gt;=700,"high",Table1[[#This Row],[Inventory_Level]]&gt;200,"medium")</f>
        <v>medium</v>
      </c>
    </row>
    <row r="913" spans="1:20" x14ac:dyDescent="0.35">
      <c r="A913" s="4">
        <v>912</v>
      </c>
      <c r="B913" s="4" t="s">
        <v>37</v>
      </c>
      <c r="C913" s="4" t="s">
        <v>38</v>
      </c>
      <c r="D913" s="4" t="s">
        <v>45</v>
      </c>
      <c r="E913" s="4" t="s">
        <v>52</v>
      </c>
      <c r="F913" s="10" t="s">
        <v>136</v>
      </c>
      <c r="G913" s="11" t="s">
        <v>186</v>
      </c>
      <c r="H913" s="4">
        <v>28</v>
      </c>
      <c r="I913" s="12">
        <v>18310.68</v>
      </c>
      <c r="J913" s="12">
        <v>512699.04</v>
      </c>
      <c r="K913" s="12">
        <v>3669.62</v>
      </c>
      <c r="L913" s="4">
        <v>389</v>
      </c>
      <c r="M913" s="4" t="s">
        <v>29</v>
      </c>
      <c r="N913" s="4" t="str" cm="1">
        <f t="array" ref="N913">_xlfn.SWITCH(E913,"Delhi","North","Chennai","South","Hyderabad","South","Mumbai","Central","Bangalore","South")</f>
        <v>Central</v>
      </c>
      <c r="O913" s="12">
        <v>39218.69</v>
      </c>
      <c r="P913" s="4">
        <f>Table1[[#This Row],[Delivery_Date]]-Table1[[#This Row],[Order_Date]]</f>
        <v>3</v>
      </c>
      <c r="Q913" s="4" t="str">
        <f>IF(Table1[[#This Row],[Delivery delay days]]&gt;5,"delay","on time")</f>
        <v>on time</v>
      </c>
      <c r="R913" s="10">
        <f>DATEVALUE(Table1[[#This Row],[Delivery_Date]])</f>
        <v>45142</v>
      </c>
      <c r="S913" s="10">
        <f>DATEVALUE(Table1[[#This Row],[Order_Date]])</f>
        <v>45139</v>
      </c>
      <c r="T913" s="4" t="str" cm="1">
        <f t="array" ref="T913">_xlfn.IFS(Table1[[#This Row],[Inventory_Level]]&lt;=200,"low",Table1[[#This Row],[Inventory_Level]]&gt;=700,"high",Table1[[#This Row],[Inventory_Level]]&gt;200,"medium")</f>
        <v>medium</v>
      </c>
    </row>
    <row r="914" spans="1:20" x14ac:dyDescent="0.35">
      <c r="A914" s="4">
        <v>913</v>
      </c>
      <c r="B914" s="4" t="s">
        <v>59</v>
      </c>
      <c r="C914" s="4" t="s">
        <v>38</v>
      </c>
      <c r="D914" s="4" t="s">
        <v>32</v>
      </c>
      <c r="E914" s="4" t="s">
        <v>26</v>
      </c>
      <c r="F914" s="10" t="s">
        <v>285</v>
      </c>
      <c r="G914" s="11" t="s">
        <v>242</v>
      </c>
      <c r="H914" s="4">
        <v>92</v>
      </c>
      <c r="I914" s="12">
        <v>40180.870000000003</v>
      </c>
      <c r="J914" s="12">
        <v>3696640.04</v>
      </c>
      <c r="K914" s="12">
        <v>297.51</v>
      </c>
      <c r="L914" s="4">
        <v>862</v>
      </c>
      <c r="M914" s="4" t="s">
        <v>29</v>
      </c>
      <c r="N914" s="4" t="str" cm="1">
        <f t="array" ref="N914">_xlfn.SWITCH(E914,"Delhi","North","Chennai","South","Hyderabad","South","Mumbai","Central","Bangalore","South")</f>
        <v>South</v>
      </c>
      <c r="O914" s="12">
        <v>497403.56</v>
      </c>
      <c r="P914" s="4">
        <f>Table1[[#This Row],[Delivery_Date]]-Table1[[#This Row],[Order_Date]]</f>
        <v>3</v>
      </c>
      <c r="Q914" s="4" t="str">
        <f>IF(Table1[[#This Row],[Delivery delay days]]&gt;5,"delay","on time")</f>
        <v>on time</v>
      </c>
      <c r="R914" s="10">
        <f>DATEVALUE(Table1[[#This Row],[Delivery_Date]])</f>
        <v>45197</v>
      </c>
      <c r="S914" s="10">
        <f>DATEVALUE(Table1[[#This Row],[Order_Date]])</f>
        <v>45194</v>
      </c>
      <c r="T914" s="4" t="str" cm="1">
        <f t="array" ref="T914">_xlfn.IFS(Table1[[#This Row],[Inventory_Level]]&lt;=200,"low",Table1[[#This Row],[Inventory_Level]]&gt;=700,"high",Table1[[#This Row],[Inventory_Level]]&gt;200,"medium")</f>
        <v>high</v>
      </c>
    </row>
    <row r="915" spans="1:20" x14ac:dyDescent="0.35">
      <c r="A915" s="4">
        <v>914</v>
      </c>
      <c r="B915" s="4" t="s">
        <v>65</v>
      </c>
      <c r="C915" s="4" t="s">
        <v>38</v>
      </c>
      <c r="D915" s="4" t="s">
        <v>45</v>
      </c>
      <c r="E915" s="4" t="s">
        <v>60</v>
      </c>
      <c r="F915" s="10" t="s">
        <v>339</v>
      </c>
      <c r="G915" s="11" t="s">
        <v>144</v>
      </c>
      <c r="H915" s="4">
        <v>31</v>
      </c>
      <c r="I915" s="12">
        <v>5761.97</v>
      </c>
      <c r="J915" s="12">
        <v>178621.07</v>
      </c>
      <c r="K915" s="12">
        <v>1360.58</v>
      </c>
      <c r="L915" s="4">
        <v>583</v>
      </c>
      <c r="M915" s="4" t="s">
        <v>35</v>
      </c>
      <c r="N915" s="4" t="str" cm="1">
        <f t="array" ref="N915">_xlfn.SWITCH(E915,"Delhi","North","Chennai","South","Hyderabad","South","Mumbai","Central","Bangalore","South")</f>
        <v>South</v>
      </c>
      <c r="O915" s="12">
        <v>16607.900000000001</v>
      </c>
      <c r="P915" s="4">
        <f>Table1[[#This Row],[Delivery_Date]]-Table1[[#This Row],[Order_Date]]</f>
        <v>13</v>
      </c>
      <c r="Q915" s="4" t="str">
        <f>IF(Table1[[#This Row],[Delivery delay days]]&gt;5,"delay","on time")</f>
        <v>delay</v>
      </c>
      <c r="R915" s="10">
        <f>DATEVALUE(Table1[[#This Row],[Delivery_Date]])</f>
        <v>45069</v>
      </c>
      <c r="S915" s="10">
        <f>DATEVALUE(Table1[[#This Row],[Order_Date]])</f>
        <v>45056</v>
      </c>
      <c r="T915" s="4" t="str" cm="1">
        <f t="array" ref="T915">_xlfn.IFS(Table1[[#This Row],[Inventory_Level]]&lt;=200,"low",Table1[[#This Row],[Inventory_Level]]&gt;=700,"high",Table1[[#This Row],[Inventory_Level]]&gt;200,"medium")</f>
        <v>medium</v>
      </c>
    </row>
    <row r="916" spans="1:20" x14ac:dyDescent="0.35">
      <c r="A916" s="4">
        <v>915</v>
      </c>
      <c r="B916" s="4" t="s">
        <v>15</v>
      </c>
      <c r="C916" s="4" t="s">
        <v>24</v>
      </c>
      <c r="D916" s="4" t="s">
        <v>45</v>
      </c>
      <c r="E916" s="4" t="s">
        <v>18</v>
      </c>
      <c r="F916" s="10" t="s">
        <v>210</v>
      </c>
      <c r="G916" s="11" t="s">
        <v>105</v>
      </c>
      <c r="H916" s="4">
        <v>48</v>
      </c>
      <c r="I916" s="12">
        <v>49058.62</v>
      </c>
      <c r="J916" s="12">
        <v>2354813.7599999998</v>
      </c>
      <c r="K916" s="12">
        <v>4969.99</v>
      </c>
      <c r="L916" s="4">
        <v>443</v>
      </c>
      <c r="M916" s="4" t="s">
        <v>29</v>
      </c>
      <c r="N916" s="4" t="str" cm="1">
        <f t="array" ref="N916">_xlfn.SWITCH(E916,"Delhi","North","Chennai","South","Hyderabad","South","Mumbai","Central","Bangalore","South")</f>
        <v>North</v>
      </c>
      <c r="O916" s="12">
        <v>328915.01</v>
      </c>
      <c r="P916" s="4">
        <f>Table1[[#This Row],[Delivery_Date]]-Table1[[#This Row],[Order_Date]]</f>
        <v>4</v>
      </c>
      <c r="Q916" s="4" t="str">
        <f>IF(Table1[[#This Row],[Delivery delay days]]&gt;5,"delay","on time")</f>
        <v>on time</v>
      </c>
      <c r="R916" s="10">
        <f>DATEVALUE(Table1[[#This Row],[Delivery_Date]])</f>
        <v>45011</v>
      </c>
      <c r="S916" s="10">
        <f>DATEVALUE(Table1[[#This Row],[Order_Date]])</f>
        <v>45007</v>
      </c>
      <c r="T916" s="4" t="str" cm="1">
        <f t="array" ref="T916">_xlfn.IFS(Table1[[#This Row],[Inventory_Level]]&lt;=200,"low",Table1[[#This Row],[Inventory_Level]]&gt;=700,"high",Table1[[#This Row],[Inventory_Level]]&gt;200,"medium")</f>
        <v>medium</v>
      </c>
    </row>
    <row r="917" spans="1:20" x14ac:dyDescent="0.35">
      <c r="A917" s="4">
        <v>916</v>
      </c>
      <c r="B917" s="4" t="s">
        <v>65</v>
      </c>
      <c r="C917" s="4" t="s">
        <v>16</v>
      </c>
      <c r="D917" s="4" t="s">
        <v>17</v>
      </c>
      <c r="E917" s="4" t="s">
        <v>26</v>
      </c>
      <c r="F917" s="10" t="s">
        <v>292</v>
      </c>
      <c r="G917" s="11" t="s">
        <v>53</v>
      </c>
      <c r="H917" s="4">
        <v>44</v>
      </c>
      <c r="I917" s="12">
        <v>31188.58</v>
      </c>
      <c r="J917" s="12">
        <v>1372297.52</v>
      </c>
      <c r="K917" s="12">
        <v>4930.57</v>
      </c>
      <c r="L917" s="4">
        <v>648</v>
      </c>
      <c r="M917" s="4" t="s">
        <v>29</v>
      </c>
      <c r="N917" s="4" t="str" cm="1">
        <f t="array" ref="N917">_xlfn.SWITCH(E917,"Delhi","North","Chennai","South","Hyderabad","South","Mumbai","Central","Bangalore","South")</f>
        <v>South</v>
      </c>
      <c r="O917" s="12">
        <v>268924.56</v>
      </c>
      <c r="P917" s="4">
        <f>Table1[[#This Row],[Delivery_Date]]-Table1[[#This Row],[Order_Date]]</f>
        <v>6</v>
      </c>
      <c r="Q917" s="4" t="str">
        <f>IF(Table1[[#This Row],[Delivery delay days]]&gt;5,"delay","on time")</f>
        <v>delay</v>
      </c>
      <c r="R917" s="10">
        <f>DATEVALUE(Table1[[#This Row],[Delivery_Date]])</f>
        <v>45205</v>
      </c>
      <c r="S917" s="10">
        <f>DATEVALUE(Table1[[#This Row],[Order_Date]])</f>
        <v>45199</v>
      </c>
      <c r="T917" s="4" t="str" cm="1">
        <f t="array" ref="T917">_xlfn.IFS(Table1[[#This Row],[Inventory_Level]]&lt;=200,"low",Table1[[#This Row],[Inventory_Level]]&gt;=700,"high",Table1[[#This Row],[Inventory_Level]]&gt;200,"medium")</f>
        <v>medium</v>
      </c>
    </row>
    <row r="918" spans="1:20" x14ac:dyDescent="0.35">
      <c r="A918" s="4">
        <v>917</v>
      </c>
      <c r="B918" s="4" t="s">
        <v>23</v>
      </c>
      <c r="C918" s="4" t="s">
        <v>16</v>
      </c>
      <c r="D918" s="4" t="s">
        <v>32</v>
      </c>
      <c r="E918" s="4" t="s">
        <v>60</v>
      </c>
      <c r="F918" s="10" t="s">
        <v>228</v>
      </c>
      <c r="G918" s="11" t="s">
        <v>182</v>
      </c>
      <c r="H918" s="4">
        <v>47</v>
      </c>
      <c r="I918" s="12">
        <v>47346.12</v>
      </c>
      <c r="J918" s="12">
        <v>2225267.64</v>
      </c>
      <c r="K918" s="12">
        <v>3965.03</v>
      </c>
      <c r="L918" s="4">
        <v>205</v>
      </c>
      <c r="M918" s="4" t="s">
        <v>42</v>
      </c>
      <c r="N918" s="4" t="str" cm="1">
        <f t="array" ref="N918">_xlfn.SWITCH(E918,"Delhi","North","Chennai","South","Hyderabad","South","Mumbai","Central","Bangalore","South")</f>
        <v>South</v>
      </c>
      <c r="O918" s="12">
        <v>373502.54</v>
      </c>
      <c r="P918" s="4">
        <f>Table1[[#This Row],[Delivery_Date]]-Table1[[#This Row],[Order_Date]]</f>
        <v>2</v>
      </c>
      <c r="Q918" s="4" t="str">
        <f>IF(Table1[[#This Row],[Delivery delay days]]&gt;5,"delay","on time")</f>
        <v>on time</v>
      </c>
      <c r="R918" s="10">
        <f>DATEVALUE(Table1[[#This Row],[Delivery_Date]])</f>
        <v>45026</v>
      </c>
      <c r="S918" s="10">
        <f>DATEVALUE(Table1[[#This Row],[Order_Date]])</f>
        <v>45024</v>
      </c>
      <c r="T918" s="4" t="str" cm="1">
        <f t="array" ref="T918">_xlfn.IFS(Table1[[#This Row],[Inventory_Level]]&lt;=200,"low",Table1[[#This Row],[Inventory_Level]]&gt;=700,"high",Table1[[#This Row],[Inventory_Level]]&gt;200,"medium")</f>
        <v>medium</v>
      </c>
    </row>
    <row r="919" spans="1:20" x14ac:dyDescent="0.35">
      <c r="A919" s="4">
        <v>918</v>
      </c>
      <c r="B919" s="4" t="s">
        <v>65</v>
      </c>
      <c r="C919" s="4" t="s">
        <v>24</v>
      </c>
      <c r="D919" s="4" t="s">
        <v>39</v>
      </c>
      <c r="E919" s="4" t="s">
        <v>52</v>
      </c>
      <c r="F919" s="10" t="s">
        <v>306</v>
      </c>
      <c r="G919" s="11" t="s">
        <v>355</v>
      </c>
      <c r="H919" s="4">
        <v>87</v>
      </c>
      <c r="I919" s="12">
        <v>33411.919999999998</v>
      </c>
      <c r="J919" s="12">
        <v>2906837.04</v>
      </c>
      <c r="K919" s="12">
        <v>241.71</v>
      </c>
      <c r="L919" s="4">
        <v>500</v>
      </c>
      <c r="M919" s="4" t="s">
        <v>29</v>
      </c>
      <c r="N919" s="4" t="str" cm="1">
        <f t="array" ref="N919">_xlfn.SWITCH(E919,"Delhi","North","Chennai","South","Hyderabad","South","Mumbai","Central","Bangalore","South")</f>
        <v>Central</v>
      </c>
      <c r="O919" s="12">
        <v>591812.43999999994</v>
      </c>
      <c r="P919" s="4">
        <f>Table1[[#This Row],[Delivery_Date]]-Table1[[#This Row],[Order_Date]]</f>
        <v>5</v>
      </c>
      <c r="Q919" s="4" t="str">
        <f>IF(Table1[[#This Row],[Delivery delay days]]&gt;5,"delay","on time")</f>
        <v>on time</v>
      </c>
      <c r="R919" s="10">
        <f>DATEVALUE(Table1[[#This Row],[Delivery_Date]])</f>
        <v>45287</v>
      </c>
      <c r="S919" s="10">
        <f>DATEVALUE(Table1[[#This Row],[Order_Date]])</f>
        <v>45282</v>
      </c>
      <c r="T919" s="4" t="str" cm="1">
        <f t="array" ref="T919">_xlfn.IFS(Table1[[#This Row],[Inventory_Level]]&lt;=200,"low",Table1[[#This Row],[Inventory_Level]]&gt;=700,"high",Table1[[#This Row],[Inventory_Level]]&gt;200,"medium")</f>
        <v>medium</v>
      </c>
    </row>
    <row r="920" spans="1:20" x14ac:dyDescent="0.35">
      <c r="A920" s="4">
        <v>919</v>
      </c>
      <c r="B920" s="4" t="s">
        <v>15</v>
      </c>
      <c r="C920" s="4" t="s">
        <v>38</v>
      </c>
      <c r="D920" s="4" t="s">
        <v>39</v>
      </c>
      <c r="E920" s="4" t="s">
        <v>46</v>
      </c>
      <c r="F920" s="10" t="s">
        <v>346</v>
      </c>
      <c r="G920" s="11" t="s">
        <v>176</v>
      </c>
      <c r="H920" s="4">
        <v>20</v>
      </c>
      <c r="I920" s="12">
        <v>21600.01</v>
      </c>
      <c r="J920" s="12">
        <v>432000.2</v>
      </c>
      <c r="K920" s="12">
        <v>706.08</v>
      </c>
      <c r="L920" s="4">
        <v>956</v>
      </c>
      <c r="M920" s="4" t="s">
        <v>42</v>
      </c>
      <c r="N920" s="4" t="str" cm="1">
        <f t="array" ref="N920">_xlfn.SWITCH(E920,"Delhi","North","Chennai","South","Hyderabad","South","Mumbai","Central","Bangalore","South")</f>
        <v>South</v>
      </c>
      <c r="O920" s="12">
        <v>78347.17</v>
      </c>
      <c r="P920" s="4">
        <f>Table1[[#This Row],[Delivery_Date]]-Table1[[#This Row],[Order_Date]]</f>
        <v>15</v>
      </c>
      <c r="Q920" s="4" t="str">
        <f>IF(Table1[[#This Row],[Delivery delay days]]&gt;5,"delay","on time")</f>
        <v>delay</v>
      </c>
      <c r="R920" s="10">
        <f>DATEVALUE(Table1[[#This Row],[Delivery_Date]])</f>
        <v>45101</v>
      </c>
      <c r="S920" s="10">
        <f>DATEVALUE(Table1[[#This Row],[Order_Date]])</f>
        <v>45086</v>
      </c>
      <c r="T920" s="4" t="str" cm="1">
        <f t="array" ref="T920">_xlfn.IFS(Table1[[#This Row],[Inventory_Level]]&lt;=200,"low",Table1[[#This Row],[Inventory_Level]]&gt;=700,"high",Table1[[#This Row],[Inventory_Level]]&gt;200,"medium")</f>
        <v>high</v>
      </c>
    </row>
    <row r="921" spans="1:20" x14ac:dyDescent="0.35">
      <c r="A921" s="4">
        <v>920</v>
      </c>
      <c r="B921" s="4" t="s">
        <v>65</v>
      </c>
      <c r="C921" s="4" t="s">
        <v>16</v>
      </c>
      <c r="D921" s="4" t="s">
        <v>17</v>
      </c>
      <c r="E921" s="4" t="s">
        <v>60</v>
      </c>
      <c r="F921" s="10" t="s">
        <v>357</v>
      </c>
      <c r="G921" s="11" t="s">
        <v>415</v>
      </c>
      <c r="H921" s="4">
        <v>18</v>
      </c>
      <c r="I921" s="12">
        <v>42628.71</v>
      </c>
      <c r="J921" s="12">
        <v>767316.78</v>
      </c>
      <c r="K921" s="12">
        <v>117.84</v>
      </c>
      <c r="L921" s="4">
        <v>214</v>
      </c>
      <c r="M921" s="4" t="s">
        <v>29</v>
      </c>
      <c r="N921" s="4" t="str" cm="1">
        <f t="array" ref="N921">_xlfn.SWITCH(E921,"Delhi","North","Chennai","South","Hyderabad","South","Mumbai","Central","Bangalore","South")</f>
        <v>South</v>
      </c>
      <c r="O921" s="12">
        <v>49668.38</v>
      </c>
      <c r="P921" s="4">
        <f>Table1[[#This Row],[Delivery_Date]]-Table1[[#This Row],[Order_Date]]</f>
        <v>11</v>
      </c>
      <c r="Q921" s="4" t="str">
        <f>IF(Table1[[#This Row],[Delivery delay days]]&gt;5,"delay","on time")</f>
        <v>delay</v>
      </c>
      <c r="R921" s="10">
        <f>DATEVALUE(Table1[[#This Row],[Delivery_Date]])</f>
        <v>44974</v>
      </c>
      <c r="S921" s="10">
        <f>DATEVALUE(Table1[[#This Row],[Order_Date]])</f>
        <v>44963</v>
      </c>
      <c r="T921" s="4" t="str" cm="1">
        <f t="array" ref="T921">_xlfn.IFS(Table1[[#This Row],[Inventory_Level]]&lt;=200,"low",Table1[[#This Row],[Inventory_Level]]&gt;=700,"high",Table1[[#This Row],[Inventory_Level]]&gt;200,"medium")</f>
        <v>medium</v>
      </c>
    </row>
    <row r="922" spans="1:20" x14ac:dyDescent="0.35">
      <c r="A922" s="4">
        <v>921</v>
      </c>
      <c r="B922" s="4" t="s">
        <v>51</v>
      </c>
      <c r="C922" s="4" t="s">
        <v>38</v>
      </c>
      <c r="D922" s="4" t="s">
        <v>17</v>
      </c>
      <c r="E922" s="4" t="s">
        <v>46</v>
      </c>
      <c r="F922" s="10" t="s">
        <v>407</v>
      </c>
      <c r="G922" s="11" t="s">
        <v>314</v>
      </c>
      <c r="H922" s="4">
        <v>73</v>
      </c>
      <c r="I922" s="12">
        <v>45271.72</v>
      </c>
      <c r="J922" s="12">
        <v>3304835.56</v>
      </c>
      <c r="K922" s="12">
        <v>829.86</v>
      </c>
      <c r="L922" s="4">
        <v>738</v>
      </c>
      <c r="M922" s="4" t="s">
        <v>42</v>
      </c>
      <c r="N922" s="4" t="str" cm="1">
        <f t="array" ref="N922">_xlfn.SWITCH(E922,"Delhi","North","Chennai","South","Hyderabad","South","Mumbai","Central","Bangalore","South")</f>
        <v>South</v>
      </c>
      <c r="O922" s="12">
        <v>656270.37</v>
      </c>
      <c r="P922" s="4">
        <f>Table1[[#This Row],[Delivery_Date]]-Table1[[#This Row],[Order_Date]]</f>
        <v>10</v>
      </c>
      <c r="Q922" s="4" t="str">
        <f>IF(Table1[[#This Row],[Delivery delay days]]&gt;5,"delay","on time")</f>
        <v>delay</v>
      </c>
      <c r="R922" s="10">
        <f>DATEVALUE(Table1[[#This Row],[Delivery_Date]])</f>
        <v>45108</v>
      </c>
      <c r="S922" s="10">
        <f>DATEVALUE(Table1[[#This Row],[Order_Date]])</f>
        <v>45098</v>
      </c>
      <c r="T922" s="4" t="str" cm="1">
        <f t="array" ref="T922">_xlfn.IFS(Table1[[#This Row],[Inventory_Level]]&lt;=200,"low",Table1[[#This Row],[Inventory_Level]]&gt;=700,"high",Table1[[#This Row],[Inventory_Level]]&gt;200,"medium")</f>
        <v>high</v>
      </c>
    </row>
    <row r="923" spans="1:20" x14ac:dyDescent="0.35">
      <c r="A923" s="4">
        <v>922</v>
      </c>
      <c r="B923" s="4" t="s">
        <v>65</v>
      </c>
      <c r="C923" s="4" t="s">
        <v>38</v>
      </c>
      <c r="D923" s="4" t="s">
        <v>39</v>
      </c>
      <c r="E923" s="4" t="s">
        <v>26</v>
      </c>
      <c r="F923" s="10" t="s">
        <v>110</v>
      </c>
      <c r="G923" s="11" t="s">
        <v>402</v>
      </c>
      <c r="H923" s="4">
        <v>35</v>
      </c>
      <c r="I923" s="12">
        <v>3990.67</v>
      </c>
      <c r="J923" s="12">
        <v>139673.45000000001</v>
      </c>
      <c r="K923" s="12">
        <v>137.02000000000001</v>
      </c>
      <c r="L923" s="4">
        <v>4</v>
      </c>
      <c r="M923" s="4" t="s">
        <v>21</v>
      </c>
      <c r="N923" s="4" t="str" cm="1">
        <f t="array" ref="N923">_xlfn.SWITCH(E923,"Delhi","North","Chennai","South","Hyderabad","South","Mumbai","Central","Bangalore","South")</f>
        <v>South</v>
      </c>
      <c r="O923" s="12">
        <v>21675.9</v>
      </c>
      <c r="P923" s="4">
        <f>Table1[[#This Row],[Delivery_Date]]-Table1[[#This Row],[Order_Date]]</f>
        <v>10</v>
      </c>
      <c r="Q923" s="4" t="str">
        <f>IF(Table1[[#This Row],[Delivery delay days]]&gt;5,"delay","on time")</f>
        <v>delay</v>
      </c>
      <c r="R923" s="10">
        <f>DATEVALUE(Table1[[#This Row],[Delivery_Date]])</f>
        <v>44989</v>
      </c>
      <c r="S923" s="10">
        <f>DATEVALUE(Table1[[#This Row],[Order_Date]])</f>
        <v>44979</v>
      </c>
      <c r="T923" s="4" t="str" cm="1">
        <f t="array" ref="T923">_xlfn.IFS(Table1[[#This Row],[Inventory_Level]]&lt;=200,"low",Table1[[#This Row],[Inventory_Level]]&gt;=700,"high",Table1[[#This Row],[Inventory_Level]]&gt;200,"medium")</f>
        <v>low</v>
      </c>
    </row>
    <row r="924" spans="1:20" x14ac:dyDescent="0.35">
      <c r="A924" s="4">
        <v>923</v>
      </c>
      <c r="B924" s="4" t="s">
        <v>65</v>
      </c>
      <c r="C924" s="4" t="s">
        <v>38</v>
      </c>
      <c r="D924" s="4" t="s">
        <v>32</v>
      </c>
      <c r="E924" s="4" t="s">
        <v>52</v>
      </c>
      <c r="F924" s="10" t="s">
        <v>353</v>
      </c>
      <c r="G924" s="11" t="s">
        <v>190</v>
      </c>
      <c r="H924" s="4">
        <v>96</v>
      </c>
      <c r="I924" s="12">
        <v>10350.75</v>
      </c>
      <c r="J924" s="12">
        <v>993672</v>
      </c>
      <c r="K924" s="12">
        <v>943.32</v>
      </c>
      <c r="L924" s="4">
        <v>965</v>
      </c>
      <c r="M924" s="4" t="s">
        <v>35</v>
      </c>
      <c r="N924" s="4" t="str" cm="1">
        <f t="array" ref="N924">_xlfn.SWITCH(E924,"Delhi","North","Chennai","South","Hyderabad","South","Mumbai","Central","Bangalore","South")</f>
        <v>Central</v>
      </c>
      <c r="O924" s="12">
        <v>175294.25</v>
      </c>
      <c r="P924" s="4">
        <f>Table1[[#This Row],[Delivery_Date]]-Table1[[#This Row],[Order_Date]]</f>
        <v>13</v>
      </c>
      <c r="Q924" s="4" t="str">
        <f>IF(Table1[[#This Row],[Delivery delay days]]&gt;5,"delay","on time")</f>
        <v>delay</v>
      </c>
      <c r="R924" s="10">
        <f>DATEVALUE(Table1[[#This Row],[Delivery_Date]])</f>
        <v>45119</v>
      </c>
      <c r="S924" s="10">
        <f>DATEVALUE(Table1[[#This Row],[Order_Date]])</f>
        <v>45106</v>
      </c>
      <c r="T924" s="4" t="str" cm="1">
        <f t="array" ref="T924">_xlfn.IFS(Table1[[#This Row],[Inventory_Level]]&lt;=200,"low",Table1[[#This Row],[Inventory_Level]]&gt;=700,"high",Table1[[#This Row],[Inventory_Level]]&gt;200,"medium")</f>
        <v>high</v>
      </c>
    </row>
    <row r="925" spans="1:20" x14ac:dyDescent="0.35">
      <c r="A925" s="4">
        <v>924</v>
      </c>
      <c r="B925" s="4" t="s">
        <v>15</v>
      </c>
      <c r="C925" s="4" t="s">
        <v>38</v>
      </c>
      <c r="D925" s="4" t="s">
        <v>17</v>
      </c>
      <c r="E925" s="4" t="s">
        <v>46</v>
      </c>
      <c r="F925" s="10" t="s">
        <v>143</v>
      </c>
      <c r="G925" s="11" t="s">
        <v>193</v>
      </c>
      <c r="H925" s="4">
        <v>3</v>
      </c>
      <c r="I925" s="12">
        <v>30541.47</v>
      </c>
      <c r="J925" s="12">
        <v>91624.41</v>
      </c>
      <c r="K925" s="12">
        <v>4445.0200000000004</v>
      </c>
      <c r="L925" s="4">
        <v>205</v>
      </c>
      <c r="M925" s="4" t="s">
        <v>29</v>
      </c>
      <c r="N925" s="4" t="str" cm="1">
        <f t="array" ref="N925">_xlfn.SWITCH(E925,"Delhi","North","Chennai","South","Hyderabad","South","Mumbai","Central","Bangalore","South")</f>
        <v>South</v>
      </c>
      <c r="O925" s="12">
        <v>8932.4500000000007</v>
      </c>
      <c r="P925" s="4">
        <f>Table1[[#This Row],[Delivery_Date]]-Table1[[#This Row],[Order_Date]]</f>
        <v>7</v>
      </c>
      <c r="Q925" s="4" t="str">
        <f>IF(Table1[[#This Row],[Delivery delay days]]&gt;5,"delay","on time")</f>
        <v>delay</v>
      </c>
      <c r="R925" s="10">
        <f>DATEVALUE(Table1[[#This Row],[Delivery_Date]])</f>
        <v>45209</v>
      </c>
      <c r="S925" s="10">
        <f>DATEVALUE(Table1[[#This Row],[Order_Date]])</f>
        <v>45202</v>
      </c>
      <c r="T925" s="4" t="str" cm="1">
        <f t="array" ref="T925">_xlfn.IFS(Table1[[#This Row],[Inventory_Level]]&lt;=200,"low",Table1[[#This Row],[Inventory_Level]]&gt;=700,"high",Table1[[#This Row],[Inventory_Level]]&gt;200,"medium")</f>
        <v>medium</v>
      </c>
    </row>
    <row r="926" spans="1:20" x14ac:dyDescent="0.35">
      <c r="A926" s="4">
        <v>925</v>
      </c>
      <c r="B926" s="4" t="s">
        <v>31</v>
      </c>
      <c r="C926" s="4" t="s">
        <v>24</v>
      </c>
      <c r="D926" s="4" t="s">
        <v>17</v>
      </c>
      <c r="E926" s="4" t="s">
        <v>18</v>
      </c>
      <c r="F926" s="10" t="s">
        <v>324</v>
      </c>
      <c r="G926" s="11" t="s">
        <v>328</v>
      </c>
      <c r="H926" s="4">
        <v>34</v>
      </c>
      <c r="I926" s="12">
        <v>15848.67</v>
      </c>
      <c r="J926" s="12">
        <v>538854.78</v>
      </c>
      <c r="K926" s="12">
        <v>642.33000000000004</v>
      </c>
      <c r="L926" s="4">
        <v>640</v>
      </c>
      <c r="M926" s="4" t="s">
        <v>29</v>
      </c>
      <c r="N926" s="4" t="str" cm="1">
        <f t="array" ref="N926">_xlfn.SWITCH(E926,"Delhi","North","Chennai","South","Hyderabad","South","Mumbai","Central","Bangalore","South")</f>
        <v>North</v>
      </c>
      <c r="O926" s="12">
        <v>80503.77</v>
      </c>
      <c r="P926" s="4">
        <f>Table1[[#This Row],[Delivery_Date]]-Table1[[#This Row],[Order_Date]]</f>
        <v>11</v>
      </c>
      <c r="Q926" s="4" t="str">
        <f>IF(Table1[[#This Row],[Delivery delay days]]&gt;5,"delay","on time")</f>
        <v>delay</v>
      </c>
      <c r="R926" s="10">
        <f>DATEVALUE(Table1[[#This Row],[Delivery_Date]])</f>
        <v>44942</v>
      </c>
      <c r="S926" s="10">
        <f>DATEVALUE(Table1[[#This Row],[Order_Date]])</f>
        <v>44931</v>
      </c>
      <c r="T926" s="4" t="str" cm="1">
        <f t="array" ref="T926">_xlfn.IFS(Table1[[#This Row],[Inventory_Level]]&lt;=200,"low",Table1[[#This Row],[Inventory_Level]]&gt;=700,"high",Table1[[#This Row],[Inventory_Level]]&gt;200,"medium")</f>
        <v>medium</v>
      </c>
    </row>
    <row r="927" spans="1:20" x14ac:dyDescent="0.35">
      <c r="A927" s="4">
        <v>926</v>
      </c>
      <c r="B927" s="4" t="s">
        <v>37</v>
      </c>
      <c r="C927" s="4" t="s">
        <v>16</v>
      </c>
      <c r="D927" s="4" t="s">
        <v>17</v>
      </c>
      <c r="E927" s="4" t="s">
        <v>46</v>
      </c>
      <c r="F927" s="10" t="s">
        <v>155</v>
      </c>
      <c r="G927" s="11" t="s">
        <v>343</v>
      </c>
      <c r="H927" s="4">
        <v>97</v>
      </c>
      <c r="I927" s="12">
        <v>26965.52</v>
      </c>
      <c r="J927" s="12">
        <v>2615655.44</v>
      </c>
      <c r="K927" s="12">
        <v>182.98</v>
      </c>
      <c r="L927" s="4">
        <v>774</v>
      </c>
      <c r="M927" s="4" t="s">
        <v>21</v>
      </c>
      <c r="N927" s="4" t="str" cm="1">
        <f t="array" ref="N927">_xlfn.SWITCH(E927,"Delhi","North","Chennai","South","Hyderabad","South","Mumbai","Central","Bangalore","South")</f>
        <v>South</v>
      </c>
      <c r="O927" s="12">
        <v>462812.89</v>
      </c>
      <c r="P927" s="4">
        <f>Table1[[#This Row],[Delivery_Date]]-Table1[[#This Row],[Order_Date]]</f>
        <v>5</v>
      </c>
      <c r="Q927" s="4" t="str">
        <f>IF(Table1[[#This Row],[Delivery delay days]]&gt;5,"delay","on time")</f>
        <v>on time</v>
      </c>
      <c r="R927" s="10">
        <f>DATEVALUE(Table1[[#This Row],[Delivery_Date]])</f>
        <v>44969</v>
      </c>
      <c r="S927" s="10">
        <f>DATEVALUE(Table1[[#This Row],[Order_Date]])</f>
        <v>44964</v>
      </c>
      <c r="T927" s="4" t="str" cm="1">
        <f t="array" ref="T927">_xlfn.IFS(Table1[[#This Row],[Inventory_Level]]&lt;=200,"low",Table1[[#This Row],[Inventory_Level]]&gt;=700,"high",Table1[[#This Row],[Inventory_Level]]&gt;200,"medium")</f>
        <v>high</v>
      </c>
    </row>
    <row r="928" spans="1:20" x14ac:dyDescent="0.35">
      <c r="A928" s="4">
        <v>927</v>
      </c>
      <c r="B928" s="4" t="s">
        <v>51</v>
      </c>
      <c r="C928" s="4" t="s">
        <v>38</v>
      </c>
      <c r="D928" s="4" t="s">
        <v>17</v>
      </c>
      <c r="E928" s="4" t="s">
        <v>52</v>
      </c>
      <c r="F928" s="10" t="s">
        <v>134</v>
      </c>
      <c r="G928" s="11" t="s">
        <v>232</v>
      </c>
      <c r="H928" s="4">
        <v>47</v>
      </c>
      <c r="I928" s="12">
        <v>9652.48</v>
      </c>
      <c r="J928" s="12">
        <v>453666.56</v>
      </c>
      <c r="K928" s="12">
        <v>233.6</v>
      </c>
      <c r="L928" s="4">
        <v>796</v>
      </c>
      <c r="M928" s="4" t="s">
        <v>42</v>
      </c>
      <c r="N928" s="4" t="str" cm="1">
        <f t="array" ref="N928">_xlfn.SWITCH(E928,"Delhi","North","Chennai","South","Hyderabad","South","Mumbai","Central","Bangalore","South")</f>
        <v>Central</v>
      </c>
      <c r="O928" s="12">
        <v>47694.23</v>
      </c>
      <c r="P928" s="4">
        <f>Table1[[#This Row],[Delivery_Date]]-Table1[[#This Row],[Order_Date]]</f>
        <v>2</v>
      </c>
      <c r="Q928" s="4" t="str">
        <f>IF(Table1[[#This Row],[Delivery delay days]]&gt;5,"delay","on time")</f>
        <v>on time</v>
      </c>
      <c r="R928" s="10">
        <f>DATEVALUE(Table1[[#This Row],[Delivery_Date]])</f>
        <v>45192</v>
      </c>
      <c r="S928" s="10">
        <f>DATEVALUE(Table1[[#This Row],[Order_Date]])</f>
        <v>45190</v>
      </c>
      <c r="T928" s="4" t="str" cm="1">
        <f t="array" ref="T928">_xlfn.IFS(Table1[[#This Row],[Inventory_Level]]&lt;=200,"low",Table1[[#This Row],[Inventory_Level]]&gt;=700,"high",Table1[[#This Row],[Inventory_Level]]&gt;200,"medium")</f>
        <v>high</v>
      </c>
    </row>
    <row r="929" spans="1:20" x14ac:dyDescent="0.35">
      <c r="A929" s="4">
        <v>928</v>
      </c>
      <c r="B929" s="4" t="s">
        <v>44</v>
      </c>
      <c r="C929" s="4" t="s">
        <v>38</v>
      </c>
      <c r="D929" s="4" t="s">
        <v>17</v>
      </c>
      <c r="E929" s="4" t="s">
        <v>52</v>
      </c>
      <c r="F929" s="10" t="s">
        <v>283</v>
      </c>
      <c r="G929" s="11" t="s">
        <v>339</v>
      </c>
      <c r="H929" s="4">
        <v>28</v>
      </c>
      <c r="I929" s="12">
        <v>24405.05</v>
      </c>
      <c r="J929" s="12">
        <v>683341.4</v>
      </c>
      <c r="K929" s="12">
        <v>547.13</v>
      </c>
      <c r="L929" s="4">
        <v>410</v>
      </c>
      <c r="M929" s="4" t="s">
        <v>21</v>
      </c>
      <c r="N929" s="4" t="str" cm="1">
        <f t="array" ref="N929">_xlfn.SWITCH(E929,"Delhi","North","Chennai","South","Hyderabad","South","Mumbai","Central","Bangalore","South")</f>
        <v>Central</v>
      </c>
      <c r="O929" s="12">
        <v>119867.38</v>
      </c>
      <c r="P929" s="4">
        <f>Table1[[#This Row],[Delivery_Date]]-Table1[[#This Row],[Order_Date]]</f>
        <v>1</v>
      </c>
      <c r="Q929" s="4" t="str">
        <f>IF(Table1[[#This Row],[Delivery delay days]]&gt;5,"delay","on time")</f>
        <v>on time</v>
      </c>
      <c r="R929" s="10">
        <f>DATEVALUE(Table1[[#This Row],[Delivery_Date]])</f>
        <v>45056</v>
      </c>
      <c r="S929" s="10">
        <f>DATEVALUE(Table1[[#This Row],[Order_Date]])</f>
        <v>45055</v>
      </c>
      <c r="T929" s="4" t="str" cm="1">
        <f t="array" ref="T929">_xlfn.IFS(Table1[[#This Row],[Inventory_Level]]&lt;=200,"low",Table1[[#This Row],[Inventory_Level]]&gt;=700,"high",Table1[[#This Row],[Inventory_Level]]&gt;200,"medium")</f>
        <v>medium</v>
      </c>
    </row>
    <row r="930" spans="1:20" x14ac:dyDescent="0.35">
      <c r="A930" s="4">
        <v>929</v>
      </c>
      <c r="B930" s="4" t="s">
        <v>15</v>
      </c>
      <c r="C930" s="4" t="s">
        <v>24</v>
      </c>
      <c r="D930" s="4" t="s">
        <v>39</v>
      </c>
      <c r="E930" s="4" t="s">
        <v>46</v>
      </c>
      <c r="F930" s="10" t="s">
        <v>405</v>
      </c>
      <c r="G930" s="11" t="s">
        <v>300</v>
      </c>
      <c r="H930" s="4">
        <v>84</v>
      </c>
      <c r="I930" s="12">
        <v>2399.62</v>
      </c>
      <c r="J930" s="12">
        <v>201568.08</v>
      </c>
      <c r="K930" s="12">
        <v>1986.75</v>
      </c>
      <c r="L930" s="4">
        <v>937</v>
      </c>
      <c r="M930" s="4" t="s">
        <v>21</v>
      </c>
      <c r="N930" s="4" t="str" cm="1">
        <f t="array" ref="N930">_xlfn.SWITCH(E930,"Delhi","North","Chennai","South","Hyderabad","South","Mumbai","Central","Bangalore","South")</f>
        <v>South</v>
      </c>
      <c r="O930" s="12">
        <v>19547.8</v>
      </c>
      <c r="P930" s="4">
        <f>Table1[[#This Row],[Delivery_Date]]-Table1[[#This Row],[Order_Date]]</f>
        <v>8</v>
      </c>
      <c r="Q930" s="4" t="str">
        <f>IF(Table1[[#This Row],[Delivery delay days]]&gt;5,"delay","on time")</f>
        <v>delay</v>
      </c>
      <c r="R930" s="10">
        <f>DATEVALUE(Table1[[#This Row],[Delivery_Date]])</f>
        <v>45216</v>
      </c>
      <c r="S930" s="10">
        <f>DATEVALUE(Table1[[#This Row],[Order_Date]])</f>
        <v>45208</v>
      </c>
      <c r="T930" s="4" t="str" cm="1">
        <f t="array" ref="T930">_xlfn.IFS(Table1[[#This Row],[Inventory_Level]]&lt;=200,"low",Table1[[#This Row],[Inventory_Level]]&gt;=700,"high",Table1[[#This Row],[Inventory_Level]]&gt;200,"medium")</f>
        <v>high</v>
      </c>
    </row>
    <row r="931" spans="1:20" x14ac:dyDescent="0.35">
      <c r="A931" s="4">
        <v>930</v>
      </c>
      <c r="B931" s="4" t="s">
        <v>44</v>
      </c>
      <c r="C931" s="4" t="s">
        <v>38</v>
      </c>
      <c r="D931" s="4" t="s">
        <v>45</v>
      </c>
      <c r="E931" s="4" t="s">
        <v>26</v>
      </c>
      <c r="F931" s="10" t="s">
        <v>122</v>
      </c>
      <c r="G931" s="11" t="s">
        <v>303</v>
      </c>
      <c r="H931" s="4">
        <v>87</v>
      </c>
      <c r="I931" s="12">
        <v>38025.85</v>
      </c>
      <c r="J931" s="12">
        <v>3308248.95</v>
      </c>
      <c r="K931" s="12">
        <v>688.41</v>
      </c>
      <c r="L931" s="4">
        <v>622</v>
      </c>
      <c r="M931" s="4" t="s">
        <v>42</v>
      </c>
      <c r="N931" s="4" t="str" cm="1">
        <f t="array" ref="N931">_xlfn.SWITCH(E931,"Delhi","North","Chennai","South","Hyderabad","South","Mumbai","Central","Bangalore","South")</f>
        <v>South</v>
      </c>
      <c r="O931" s="12">
        <v>675724.22</v>
      </c>
      <c r="P931" s="4">
        <f>Table1[[#This Row],[Delivery_Date]]-Table1[[#This Row],[Order_Date]]</f>
        <v>10</v>
      </c>
      <c r="Q931" s="4" t="str">
        <f>IF(Table1[[#This Row],[Delivery delay days]]&gt;5,"delay","on time")</f>
        <v>delay</v>
      </c>
      <c r="R931" s="10">
        <f>DATEVALUE(Table1[[#This Row],[Delivery_Date]])</f>
        <v>45238</v>
      </c>
      <c r="S931" s="10">
        <f>DATEVALUE(Table1[[#This Row],[Order_Date]])</f>
        <v>45228</v>
      </c>
      <c r="T931" s="4" t="str" cm="1">
        <f t="array" ref="T931">_xlfn.IFS(Table1[[#This Row],[Inventory_Level]]&lt;=200,"low",Table1[[#This Row],[Inventory_Level]]&gt;=700,"high",Table1[[#This Row],[Inventory_Level]]&gt;200,"medium")</f>
        <v>medium</v>
      </c>
    </row>
    <row r="932" spans="1:20" x14ac:dyDescent="0.35">
      <c r="A932" s="4">
        <v>931</v>
      </c>
      <c r="B932" s="4" t="s">
        <v>23</v>
      </c>
      <c r="C932" s="4" t="s">
        <v>16</v>
      </c>
      <c r="D932" s="4" t="s">
        <v>17</v>
      </c>
      <c r="E932" s="4" t="s">
        <v>60</v>
      </c>
      <c r="F932" s="10" t="s">
        <v>420</v>
      </c>
      <c r="G932" s="11" t="s">
        <v>288</v>
      </c>
      <c r="H932" s="4">
        <v>77</v>
      </c>
      <c r="I932" s="12">
        <v>5432.67</v>
      </c>
      <c r="J932" s="12">
        <v>418315.59</v>
      </c>
      <c r="K932" s="12">
        <v>2163.7199999999998</v>
      </c>
      <c r="L932" s="4">
        <v>225</v>
      </c>
      <c r="M932" s="4" t="s">
        <v>42</v>
      </c>
      <c r="N932" s="4" t="str" cm="1">
        <f t="array" ref="N932">_xlfn.SWITCH(E932,"Delhi","North","Chennai","South","Hyderabad","South","Mumbai","Central","Bangalore","South")</f>
        <v>South</v>
      </c>
      <c r="O932" s="12">
        <v>48127.93</v>
      </c>
      <c r="P932" s="4">
        <f>Table1[[#This Row],[Delivery_Date]]-Table1[[#This Row],[Order_Date]]</f>
        <v>8</v>
      </c>
      <c r="Q932" s="4" t="str">
        <f>IF(Table1[[#This Row],[Delivery delay days]]&gt;5,"delay","on time")</f>
        <v>delay</v>
      </c>
      <c r="R932" s="10">
        <f>DATEVALUE(Table1[[#This Row],[Delivery_Date]])</f>
        <v>45211</v>
      </c>
      <c r="S932" s="10">
        <f>DATEVALUE(Table1[[#This Row],[Order_Date]])</f>
        <v>45203</v>
      </c>
      <c r="T932" s="4" t="str" cm="1">
        <f t="array" ref="T932">_xlfn.IFS(Table1[[#This Row],[Inventory_Level]]&lt;=200,"low",Table1[[#This Row],[Inventory_Level]]&gt;=700,"high",Table1[[#This Row],[Inventory_Level]]&gt;200,"medium")</f>
        <v>medium</v>
      </c>
    </row>
    <row r="933" spans="1:20" x14ac:dyDescent="0.35">
      <c r="A933" s="4">
        <v>932</v>
      </c>
      <c r="B933" s="4" t="s">
        <v>65</v>
      </c>
      <c r="C933" s="4" t="s">
        <v>16</v>
      </c>
      <c r="D933" s="4" t="s">
        <v>25</v>
      </c>
      <c r="E933" s="4" t="s">
        <v>18</v>
      </c>
      <c r="F933" s="10" t="s">
        <v>256</v>
      </c>
      <c r="G933" s="11" t="s">
        <v>389</v>
      </c>
      <c r="H933" s="4">
        <v>26</v>
      </c>
      <c r="I933" s="12">
        <v>48919.06</v>
      </c>
      <c r="J933" s="12">
        <v>1271895.56</v>
      </c>
      <c r="K933" s="12">
        <v>405.38</v>
      </c>
      <c r="L933" s="4">
        <v>645</v>
      </c>
      <c r="M933" s="4" t="s">
        <v>42</v>
      </c>
      <c r="N933" s="4" t="str" cm="1">
        <f t="array" ref="N933">_xlfn.SWITCH(E933,"Delhi","North","Chennai","South","Hyderabad","South","Mumbai","Central","Bangalore","South")</f>
        <v>North</v>
      </c>
      <c r="O933" s="12">
        <v>155679.07</v>
      </c>
      <c r="P933" s="4">
        <f>Table1[[#This Row],[Delivery_Date]]-Table1[[#This Row],[Order_Date]]</f>
        <v>7</v>
      </c>
      <c r="Q933" s="4" t="str">
        <f>IF(Table1[[#This Row],[Delivery delay days]]&gt;5,"delay","on time")</f>
        <v>delay</v>
      </c>
      <c r="R933" s="10">
        <f>DATEVALUE(Table1[[#This Row],[Delivery_Date]])</f>
        <v>45109</v>
      </c>
      <c r="S933" s="10">
        <f>DATEVALUE(Table1[[#This Row],[Order_Date]])</f>
        <v>45102</v>
      </c>
      <c r="T933" s="4" t="str" cm="1">
        <f t="array" ref="T933">_xlfn.IFS(Table1[[#This Row],[Inventory_Level]]&lt;=200,"low",Table1[[#This Row],[Inventory_Level]]&gt;=700,"high",Table1[[#This Row],[Inventory_Level]]&gt;200,"medium")</f>
        <v>medium</v>
      </c>
    </row>
    <row r="934" spans="1:20" x14ac:dyDescent="0.35">
      <c r="A934" s="4">
        <v>933</v>
      </c>
      <c r="B934" s="4" t="s">
        <v>44</v>
      </c>
      <c r="C934" s="4" t="s">
        <v>38</v>
      </c>
      <c r="D934" s="4" t="s">
        <v>32</v>
      </c>
      <c r="E934" s="4" t="s">
        <v>60</v>
      </c>
      <c r="F934" s="10" t="s">
        <v>289</v>
      </c>
      <c r="G934" s="11" t="s">
        <v>223</v>
      </c>
      <c r="H934" s="4">
        <v>29</v>
      </c>
      <c r="I934" s="12">
        <v>40253.08</v>
      </c>
      <c r="J934" s="12">
        <v>1167339.32</v>
      </c>
      <c r="K934" s="12">
        <v>535.23</v>
      </c>
      <c r="L934" s="4">
        <v>205</v>
      </c>
      <c r="M934" s="4" t="s">
        <v>29</v>
      </c>
      <c r="N934" s="4" t="str" cm="1">
        <f t="array" ref="N934">_xlfn.SWITCH(E934,"Delhi","North","Chennai","South","Hyderabad","South","Mumbai","Central","Bangalore","South")</f>
        <v>South</v>
      </c>
      <c r="O934" s="12">
        <v>81172.350000000006</v>
      </c>
      <c r="P934" s="4">
        <f>Table1[[#This Row],[Delivery_Date]]-Table1[[#This Row],[Order_Date]]</f>
        <v>3</v>
      </c>
      <c r="Q934" s="4" t="str">
        <f>IF(Table1[[#This Row],[Delivery delay days]]&gt;5,"delay","on time")</f>
        <v>on time</v>
      </c>
      <c r="R934" s="10">
        <f>DATEVALUE(Table1[[#This Row],[Delivery_Date]])</f>
        <v>45235</v>
      </c>
      <c r="S934" s="10">
        <f>DATEVALUE(Table1[[#This Row],[Order_Date]])</f>
        <v>45232</v>
      </c>
      <c r="T934" s="4" t="str" cm="1">
        <f t="array" ref="T934">_xlfn.IFS(Table1[[#This Row],[Inventory_Level]]&lt;=200,"low",Table1[[#This Row],[Inventory_Level]]&gt;=700,"high",Table1[[#This Row],[Inventory_Level]]&gt;200,"medium")</f>
        <v>medium</v>
      </c>
    </row>
    <row r="935" spans="1:20" x14ac:dyDescent="0.35">
      <c r="A935" s="4">
        <v>934</v>
      </c>
      <c r="B935" s="4" t="s">
        <v>51</v>
      </c>
      <c r="C935" s="4" t="s">
        <v>16</v>
      </c>
      <c r="D935" s="4" t="s">
        <v>32</v>
      </c>
      <c r="E935" s="4" t="s">
        <v>18</v>
      </c>
      <c r="F935" s="10" t="s">
        <v>90</v>
      </c>
      <c r="G935" s="11" t="s">
        <v>161</v>
      </c>
      <c r="H935" s="4">
        <v>3</v>
      </c>
      <c r="I935" s="12">
        <v>20884.650000000001</v>
      </c>
      <c r="J935" s="12">
        <v>62653.95</v>
      </c>
      <c r="K935" s="12">
        <v>3542.14</v>
      </c>
      <c r="L935" s="4">
        <v>561</v>
      </c>
      <c r="M935" s="4" t="s">
        <v>42</v>
      </c>
      <c r="N935" s="4" t="str" cm="1">
        <f t="array" ref="N935">_xlfn.SWITCH(E935,"Delhi","North","Chennai","South","Hyderabad","South","Mumbai","Central","Bangalore","South")</f>
        <v>North</v>
      </c>
      <c r="O935" s="12">
        <v>11158</v>
      </c>
      <c r="P935" s="4">
        <f>Table1[[#This Row],[Delivery_Date]]-Table1[[#This Row],[Order_Date]]</f>
        <v>8</v>
      </c>
      <c r="Q935" s="4" t="str">
        <f>IF(Table1[[#This Row],[Delivery delay days]]&gt;5,"delay","on time")</f>
        <v>delay</v>
      </c>
      <c r="R935" s="10">
        <f>DATEVALUE(Table1[[#This Row],[Delivery_Date]])</f>
        <v>45156</v>
      </c>
      <c r="S935" s="10">
        <f>DATEVALUE(Table1[[#This Row],[Order_Date]])</f>
        <v>45148</v>
      </c>
      <c r="T935" s="4" t="str" cm="1">
        <f t="array" ref="T935">_xlfn.IFS(Table1[[#This Row],[Inventory_Level]]&lt;=200,"low",Table1[[#This Row],[Inventory_Level]]&gt;=700,"high",Table1[[#This Row],[Inventory_Level]]&gt;200,"medium")</f>
        <v>medium</v>
      </c>
    </row>
    <row r="936" spans="1:20" x14ac:dyDescent="0.35">
      <c r="A936" s="4">
        <v>935</v>
      </c>
      <c r="B936" s="4" t="s">
        <v>15</v>
      </c>
      <c r="C936" s="4" t="s">
        <v>16</v>
      </c>
      <c r="D936" s="4" t="s">
        <v>45</v>
      </c>
      <c r="E936" s="4" t="s">
        <v>60</v>
      </c>
      <c r="F936" s="10" t="s">
        <v>172</v>
      </c>
      <c r="G936" s="11" t="s">
        <v>365</v>
      </c>
      <c r="H936" s="4">
        <v>73</v>
      </c>
      <c r="I936" s="12">
        <v>14245.59</v>
      </c>
      <c r="J936" s="12">
        <v>1039928.07</v>
      </c>
      <c r="K936" s="12">
        <v>2316.09</v>
      </c>
      <c r="L936" s="4">
        <v>452</v>
      </c>
      <c r="M936" s="4" t="s">
        <v>35</v>
      </c>
      <c r="N936" s="4" t="str" cm="1">
        <f t="array" ref="N936">_xlfn.SWITCH(E936,"Delhi","North","Chennai","South","Hyderabad","South","Mumbai","Central","Bangalore","South")</f>
        <v>South</v>
      </c>
      <c r="O936" s="12">
        <v>176622.39</v>
      </c>
      <c r="P936" s="4">
        <f>Table1[[#This Row],[Delivery_Date]]-Table1[[#This Row],[Order_Date]]</f>
        <v>8</v>
      </c>
      <c r="Q936" s="4" t="str">
        <f>IF(Table1[[#This Row],[Delivery delay days]]&gt;5,"delay","on time")</f>
        <v>delay</v>
      </c>
      <c r="R936" s="10">
        <f>DATEVALUE(Table1[[#This Row],[Delivery_Date]])</f>
        <v>45184</v>
      </c>
      <c r="S936" s="10">
        <f>DATEVALUE(Table1[[#This Row],[Order_Date]])</f>
        <v>45176</v>
      </c>
      <c r="T936" s="4" t="str" cm="1">
        <f t="array" ref="T936">_xlfn.IFS(Table1[[#This Row],[Inventory_Level]]&lt;=200,"low",Table1[[#This Row],[Inventory_Level]]&gt;=700,"high",Table1[[#This Row],[Inventory_Level]]&gt;200,"medium")</f>
        <v>medium</v>
      </c>
    </row>
    <row r="937" spans="1:20" x14ac:dyDescent="0.35">
      <c r="A937" s="4">
        <v>936</v>
      </c>
      <c r="B937" s="4" t="s">
        <v>65</v>
      </c>
      <c r="C937" s="4" t="s">
        <v>16</v>
      </c>
      <c r="D937" s="4" t="s">
        <v>39</v>
      </c>
      <c r="E937" s="4" t="s">
        <v>46</v>
      </c>
      <c r="F937" s="10" t="s">
        <v>256</v>
      </c>
      <c r="G937" s="11" t="s">
        <v>389</v>
      </c>
      <c r="H937" s="4">
        <v>23</v>
      </c>
      <c r="I937" s="12">
        <v>22935.56</v>
      </c>
      <c r="J937" s="12">
        <v>527517.88</v>
      </c>
      <c r="K937" s="12">
        <v>2644.04</v>
      </c>
      <c r="L937" s="4">
        <v>788</v>
      </c>
      <c r="M937" s="4" t="s">
        <v>21</v>
      </c>
      <c r="N937" s="4" t="str" cm="1">
        <f t="array" ref="N937">_xlfn.SWITCH(E937,"Delhi","North","Chennai","South","Hyderabad","South","Mumbai","Central","Bangalore","South")</f>
        <v>South</v>
      </c>
      <c r="O937" s="12">
        <v>65315.81</v>
      </c>
      <c r="P937" s="4">
        <f>Table1[[#This Row],[Delivery_Date]]-Table1[[#This Row],[Order_Date]]</f>
        <v>7</v>
      </c>
      <c r="Q937" s="4" t="str">
        <f>IF(Table1[[#This Row],[Delivery delay days]]&gt;5,"delay","on time")</f>
        <v>delay</v>
      </c>
      <c r="R937" s="10">
        <f>DATEVALUE(Table1[[#This Row],[Delivery_Date]])</f>
        <v>45109</v>
      </c>
      <c r="S937" s="10">
        <f>DATEVALUE(Table1[[#This Row],[Order_Date]])</f>
        <v>45102</v>
      </c>
      <c r="T937" s="4" t="str" cm="1">
        <f t="array" ref="T937">_xlfn.IFS(Table1[[#This Row],[Inventory_Level]]&lt;=200,"low",Table1[[#This Row],[Inventory_Level]]&gt;=700,"high",Table1[[#This Row],[Inventory_Level]]&gt;200,"medium")</f>
        <v>high</v>
      </c>
    </row>
    <row r="938" spans="1:20" x14ac:dyDescent="0.35">
      <c r="A938" s="4">
        <v>937</v>
      </c>
      <c r="B938" s="4" t="s">
        <v>65</v>
      </c>
      <c r="C938" s="4" t="s">
        <v>38</v>
      </c>
      <c r="D938" s="4" t="s">
        <v>39</v>
      </c>
      <c r="E938" s="4" t="s">
        <v>46</v>
      </c>
      <c r="F938" s="10" t="s">
        <v>402</v>
      </c>
      <c r="G938" s="11" t="s">
        <v>287</v>
      </c>
      <c r="H938" s="4">
        <v>71</v>
      </c>
      <c r="I938" s="12">
        <v>4708.09</v>
      </c>
      <c r="J938" s="12">
        <v>334274.39</v>
      </c>
      <c r="K938" s="12">
        <v>3578.96</v>
      </c>
      <c r="L938" s="4">
        <v>135</v>
      </c>
      <c r="M938" s="4" t="s">
        <v>35</v>
      </c>
      <c r="N938" s="4" t="str" cm="1">
        <f t="array" ref="N938">_xlfn.SWITCH(E938,"Delhi","North","Chennai","South","Hyderabad","South","Mumbai","Central","Bangalore","South")</f>
        <v>South</v>
      </c>
      <c r="O938" s="12">
        <v>79344.97</v>
      </c>
      <c r="P938" s="4">
        <f>Table1[[#This Row],[Delivery_Date]]-Table1[[#This Row],[Order_Date]]</f>
        <v>13</v>
      </c>
      <c r="Q938" s="4" t="str">
        <f>IF(Table1[[#This Row],[Delivery delay days]]&gt;5,"delay","on time")</f>
        <v>delay</v>
      </c>
      <c r="R938" s="10">
        <f>DATEVALUE(Table1[[#This Row],[Delivery_Date]])</f>
        <v>45002</v>
      </c>
      <c r="S938" s="10">
        <f>DATEVALUE(Table1[[#This Row],[Order_Date]])</f>
        <v>44989</v>
      </c>
      <c r="T938" s="4" t="str" cm="1">
        <f t="array" ref="T938">_xlfn.IFS(Table1[[#This Row],[Inventory_Level]]&lt;=200,"low",Table1[[#This Row],[Inventory_Level]]&gt;=700,"high",Table1[[#This Row],[Inventory_Level]]&gt;200,"medium")</f>
        <v>low</v>
      </c>
    </row>
    <row r="939" spans="1:20" x14ac:dyDescent="0.35">
      <c r="A939" s="4">
        <v>938</v>
      </c>
      <c r="B939" s="4" t="s">
        <v>59</v>
      </c>
      <c r="C939" s="4" t="s">
        <v>38</v>
      </c>
      <c r="D939" s="4" t="s">
        <v>45</v>
      </c>
      <c r="E939" s="4" t="s">
        <v>60</v>
      </c>
      <c r="F939" s="10" t="s">
        <v>230</v>
      </c>
      <c r="G939" s="11" t="s">
        <v>307</v>
      </c>
      <c r="H939" s="4">
        <v>25</v>
      </c>
      <c r="I939" s="12">
        <v>44119.75</v>
      </c>
      <c r="J939" s="12">
        <v>1102993.75</v>
      </c>
      <c r="K939" s="12">
        <v>130.33000000000001</v>
      </c>
      <c r="L939" s="4">
        <v>864</v>
      </c>
      <c r="M939" s="4" t="s">
        <v>35</v>
      </c>
      <c r="N939" s="4" t="str" cm="1">
        <f t="array" ref="N939">_xlfn.SWITCH(E939,"Delhi","North","Chennai","South","Hyderabad","South","Mumbai","Central","Bangalore","South")</f>
        <v>South</v>
      </c>
      <c r="O939" s="12">
        <v>166682.92000000001</v>
      </c>
      <c r="P939" s="4">
        <f>Table1[[#This Row],[Delivery_Date]]-Table1[[#This Row],[Order_Date]]</f>
        <v>6</v>
      </c>
      <c r="Q939" s="4" t="str">
        <f>IF(Table1[[#This Row],[Delivery delay days]]&gt;5,"delay","on time")</f>
        <v>delay</v>
      </c>
      <c r="R939" s="10">
        <f>DATEVALUE(Table1[[#This Row],[Delivery_Date]])</f>
        <v>45283</v>
      </c>
      <c r="S939" s="10">
        <f>DATEVALUE(Table1[[#This Row],[Order_Date]])</f>
        <v>45277</v>
      </c>
      <c r="T939" s="4" t="str" cm="1">
        <f t="array" ref="T939">_xlfn.IFS(Table1[[#This Row],[Inventory_Level]]&lt;=200,"low",Table1[[#This Row],[Inventory_Level]]&gt;=700,"high",Table1[[#This Row],[Inventory_Level]]&gt;200,"medium")</f>
        <v>high</v>
      </c>
    </row>
    <row r="940" spans="1:20" x14ac:dyDescent="0.35">
      <c r="A940" s="4">
        <v>939</v>
      </c>
      <c r="B940" s="4" t="s">
        <v>51</v>
      </c>
      <c r="C940" s="4" t="s">
        <v>24</v>
      </c>
      <c r="D940" s="4" t="s">
        <v>17</v>
      </c>
      <c r="E940" s="4" t="s">
        <v>46</v>
      </c>
      <c r="F940" s="10" t="s">
        <v>124</v>
      </c>
      <c r="G940" s="11" t="s">
        <v>338</v>
      </c>
      <c r="H940" s="4">
        <v>32</v>
      </c>
      <c r="I940" s="12">
        <v>45904.7</v>
      </c>
      <c r="J940" s="12">
        <v>1468950.4</v>
      </c>
      <c r="K940" s="12">
        <v>2033.15</v>
      </c>
      <c r="L940" s="4">
        <v>520</v>
      </c>
      <c r="M940" s="4" t="s">
        <v>29</v>
      </c>
      <c r="N940" s="4" t="str" cm="1">
        <f t="array" ref="N940">_xlfn.SWITCH(E940,"Delhi","North","Chennai","South","Hyderabad","South","Mumbai","Central","Bangalore","South")</f>
        <v>South</v>
      </c>
      <c r="O940" s="12">
        <v>289792.01</v>
      </c>
      <c r="P940" s="4">
        <f>Table1[[#This Row],[Delivery_Date]]-Table1[[#This Row],[Order_Date]]</f>
        <v>6</v>
      </c>
      <c r="Q940" s="4" t="str">
        <f>IF(Table1[[#This Row],[Delivery delay days]]&gt;5,"delay","on time")</f>
        <v>delay</v>
      </c>
      <c r="R940" s="10">
        <f>DATEVALUE(Table1[[#This Row],[Delivery_Date]])</f>
        <v>45071</v>
      </c>
      <c r="S940" s="10">
        <f>DATEVALUE(Table1[[#This Row],[Order_Date]])</f>
        <v>45065</v>
      </c>
      <c r="T940" s="4" t="str" cm="1">
        <f t="array" ref="T940">_xlfn.IFS(Table1[[#This Row],[Inventory_Level]]&lt;=200,"low",Table1[[#This Row],[Inventory_Level]]&gt;=700,"high",Table1[[#This Row],[Inventory_Level]]&gt;200,"medium")</f>
        <v>medium</v>
      </c>
    </row>
    <row r="941" spans="1:20" x14ac:dyDescent="0.35">
      <c r="A941" s="4">
        <v>940</v>
      </c>
      <c r="B941" s="4" t="s">
        <v>15</v>
      </c>
      <c r="C941" s="4" t="s">
        <v>16</v>
      </c>
      <c r="D941" s="4" t="s">
        <v>32</v>
      </c>
      <c r="E941" s="4" t="s">
        <v>18</v>
      </c>
      <c r="F941" s="10" t="s">
        <v>345</v>
      </c>
      <c r="G941" s="11" t="s">
        <v>217</v>
      </c>
      <c r="H941" s="4">
        <v>39</v>
      </c>
      <c r="I941" s="12">
        <v>33194.370000000003</v>
      </c>
      <c r="J941" s="12">
        <v>1294580.43</v>
      </c>
      <c r="K941" s="12">
        <v>1256.68</v>
      </c>
      <c r="L941" s="4">
        <v>260</v>
      </c>
      <c r="M941" s="4" t="s">
        <v>29</v>
      </c>
      <c r="N941" s="4" t="str" cm="1">
        <f t="array" ref="N941">_xlfn.SWITCH(E941,"Delhi","North","Chennai","South","Hyderabad","South","Mumbai","Central","Bangalore","South")</f>
        <v>North</v>
      </c>
      <c r="O941" s="12">
        <v>250485.23</v>
      </c>
      <c r="P941" s="4">
        <f>Table1[[#This Row],[Delivery_Date]]-Table1[[#This Row],[Order_Date]]</f>
        <v>8</v>
      </c>
      <c r="Q941" s="4" t="str">
        <f>IF(Table1[[#This Row],[Delivery delay days]]&gt;5,"delay","on time")</f>
        <v>delay</v>
      </c>
      <c r="R941" s="10">
        <f>DATEVALUE(Table1[[#This Row],[Delivery_Date]])</f>
        <v>44980</v>
      </c>
      <c r="S941" s="10">
        <f>DATEVALUE(Table1[[#This Row],[Order_Date]])</f>
        <v>44972</v>
      </c>
      <c r="T941" s="4" t="str" cm="1">
        <f t="array" ref="T941">_xlfn.IFS(Table1[[#This Row],[Inventory_Level]]&lt;=200,"low",Table1[[#This Row],[Inventory_Level]]&gt;=700,"high",Table1[[#This Row],[Inventory_Level]]&gt;200,"medium")</f>
        <v>medium</v>
      </c>
    </row>
    <row r="942" spans="1:20" x14ac:dyDescent="0.35">
      <c r="A942" s="4">
        <v>941</v>
      </c>
      <c r="B942" s="4" t="s">
        <v>15</v>
      </c>
      <c r="C942" s="4" t="s">
        <v>38</v>
      </c>
      <c r="D942" s="4" t="s">
        <v>17</v>
      </c>
      <c r="E942" s="4" t="s">
        <v>60</v>
      </c>
      <c r="F942" s="10" t="s">
        <v>348</v>
      </c>
      <c r="G942" s="11" t="s">
        <v>207</v>
      </c>
      <c r="H942" s="4">
        <v>72</v>
      </c>
      <c r="I942" s="12">
        <v>21424.54</v>
      </c>
      <c r="J942" s="12">
        <v>1542566.88</v>
      </c>
      <c r="K942" s="12">
        <v>4606.37</v>
      </c>
      <c r="L942" s="4">
        <v>193</v>
      </c>
      <c r="M942" s="4" t="s">
        <v>21</v>
      </c>
      <c r="N942" s="4" t="str" cm="1">
        <f t="array" ref="N942">_xlfn.SWITCH(E942,"Delhi","North","Chennai","South","Hyderabad","South","Mumbai","Central","Bangalore","South")</f>
        <v>South</v>
      </c>
      <c r="O942" s="12">
        <v>140537.5</v>
      </c>
      <c r="P942" s="4">
        <f>Table1[[#This Row],[Delivery_Date]]-Table1[[#This Row],[Order_Date]]</f>
        <v>7</v>
      </c>
      <c r="Q942" s="4" t="str">
        <f>IF(Table1[[#This Row],[Delivery delay days]]&gt;5,"delay","on time")</f>
        <v>delay</v>
      </c>
      <c r="R942" s="10">
        <f>DATEVALUE(Table1[[#This Row],[Delivery_Date]])</f>
        <v>45286</v>
      </c>
      <c r="S942" s="10">
        <f>DATEVALUE(Table1[[#This Row],[Order_Date]])</f>
        <v>45279</v>
      </c>
      <c r="T942" s="4" t="str" cm="1">
        <f t="array" ref="T942">_xlfn.IFS(Table1[[#This Row],[Inventory_Level]]&lt;=200,"low",Table1[[#This Row],[Inventory_Level]]&gt;=700,"high",Table1[[#This Row],[Inventory_Level]]&gt;200,"medium")</f>
        <v>low</v>
      </c>
    </row>
    <row r="943" spans="1:20" x14ac:dyDescent="0.35">
      <c r="A943" s="4">
        <v>942</v>
      </c>
      <c r="B943" s="4" t="s">
        <v>31</v>
      </c>
      <c r="C943" s="4" t="s">
        <v>16</v>
      </c>
      <c r="D943" s="4" t="s">
        <v>25</v>
      </c>
      <c r="E943" s="4" t="s">
        <v>52</v>
      </c>
      <c r="F943" s="10" t="s">
        <v>139</v>
      </c>
      <c r="G943" s="11" t="s">
        <v>262</v>
      </c>
      <c r="H943" s="4">
        <v>53</v>
      </c>
      <c r="I943" s="12">
        <v>3107.13</v>
      </c>
      <c r="J943" s="12">
        <v>164677.89000000001</v>
      </c>
      <c r="K943" s="12">
        <v>4027.77</v>
      </c>
      <c r="L943" s="4">
        <v>176</v>
      </c>
      <c r="M943" s="4" t="s">
        <v>42</v>
      </c>
      <c r="N943" s="4" t="str" cm="1">
        <f t="array" ref="N943">_xlfn.SWITCH(E943,"Delhi","North","Chennai","South","Hyderabad","South","Mumbai","Central","Bangalore","South")</f>
        <v>Central</v>
      </c>
      <c r="O943" s="12">
        <v>23836.84</v>
      </c>
      <c r="P943" s="4">
        <f>Table1[[#This Row],[Delivery_Date]]-Table1[[#This Row],[Order_Date]]</f>
        <v>2</v>
      </c>
      <c r="Q943" s="4" t="str">
        <f>IF(Table1[[#This Row],[Delivery delay days]]&gt;5,"delay","on time")</f>
        <v>on time</v>
      </c>
      <c r="R943" s="10">
        <f>DATEVALUE(Table1[[#This Row],[Delivery_Date]])</f>
        <v>44953</v>
      </c>
      <c r="S943" s="10">
        <f>DATEVALUE(Table1[[#This Row],[Order_Date]])</f>
        <v>44951</v>
      </c>
      <c r="T943" s="4" t="str" cm="1">
        <f t="array" ref="T943">_xlfn.IFS(Table1[[#This Row],[Inventory_Level]]&lt;=200,"low",Table1[[#This Row],[Inventory_Level]]&gt;=700,"high",Table1[[#This Row],[Inventory_Level]]&gt;200,"medium")</f>
        <v>low</v>
      </c>
    </row>
    <row r="944" spans="1:20" x14ac:dyDescent="0.35">
      <c r="A944" s="4">
        <v>943</v>
      </c>
      <c r="B944" s="4" t="s">
        <v>59</v>
      </c>
      <c r="C944" s="4" t="s">
        <v>38</v>
      </c>
      <c r="D944" s="4" t="s">
        <v>25</v>
      </c>
      <c r="E944" s="4" t="s">
        <v>26</v>
      </c>
      <c r="F944" s="10" t="s">
        <v>161</v>
      </c>
      <c r="G944" s="11" t="s">
        <v>92</v>
      </c>
      <c r="H944" s="4">
        <v>42</v>
      </c>
      <c r="I944" s="12">
        <v>27568.560000000001</v>
      </c>
      <c r="J944" s="12">
        <v>1157879.52</v>
      </c>
      <c r="K944" s="12">
        <v>2381.36</v>
      </c>
      <c r="L944" s="4">
        <v>28</v>
      </c>
      <c r="M944" s="4" t="s">
        <v>35</v>
      </c>
      <c r="N944" s="4" t="str" cm="1">
        <f t="array" ref="N944">_xlfn.SWITCH(E944,"Delhi","North","Chennai","South","Hyderabad","South","Mumbai","Central","Bangalore","South")</f>
        <v>South</v>
      </c>
      <c r="O944" s="12">
        <v>159946.56</v>
      </c>
      <c r="P944" s="4">
        <f>Table1[[#This Row],[Delivery_Date]]-Table1[[#This Row],[Order_Date]]</f>
        <v>11</v>
      </c>
      <c r="Q944" s="4" t="str">
        <f>IF(Table1[[#This Row],[Delivery delay days]]&gt;5,"delay","on time")</f>
        <v>delay</v>
      </c>
      <c r="R944" s="10">
        <f>DATEVALUE(Table1[[#This Row],[Delivery_Date]])</f>
        <v>45167</v>
      </c>
      <c r="S944" s="10">
        <f>DATEVALUE(Table1[[#This Row],[Order_Date]])</f>
        <v>45156</v>
      </c>
      <c r="T944" s="4" t="str" cm="1">
        <f t="array" ref="T944">_xlfn.IFS(Table1[[#This Row],[Inventory_Level]]&lt;=200,"low",Table1[[#This Row],[Inventory_Level]]&gt;=700,"high",Table1[[#This Row],[Inventory_Level]]&gt;200,"medium")</f>
        <v>low</v>
      </c>
    </row>
    <row r="945" spans="1:20" x14ac:dyDescent="0.35">
      <c r="A945" s="4">
        <v>944</v>
      </c>
      <c r="B945" s="4" t="s">
        <v>51</v>
      </c>
      <c r="C945" s="4" t="s">
        <v>38</v>
      </c>
      <c r="D945" s="4" t="s">
        <v>17</v>
      </c>
      <c r="E945" s="4" t="s">
        <v>26</v>
      </c>
      <c r="F945" s="10" t="s">
        <v>343</v>
      </c>
      <c r="G945" s="11" t="s">
        <v>152</v>
      </c>
      <c r="H945" s="4">
        <v>33</v>
      </c>
      <c r="I945" s="12">
        <v>27074.67</v>
      </c>
      <c r="J945" s="12">
        <v>893464.11</v>
      </c>
      <c r="K945" s="12">
        <v>1588.43</v>
      </c>
      <c r="L945" s="4">
        <v>860</v>
      </c>
      <c r="M945" s="4" t="s">
        <v>35</v>
      </c>
      <c r="N945" s="4" t="str" cm="1">
        <f t="array" ref="N945">_xlfn.SWITCH(E945,"Delhi","North","Chennai","South","Hyderabad","South","Mumbai","Central","Bangalore","South")</f>
        <v>South</v>
      </c>
      <c r="O945" s="12">
        <v>166828.78</v>
      </c>
      <c r="P945" s="4">
        <f>Table1[[#This Row],[Delivery_Date]]-Table1[[#This Row],[Order_Date]]</f>
        <v>6</v>
      </c>
      <c r="Q945" s="4" t="str">
        <f>IF(Table1[[#This Row],[Delivery delay days]]&gt;5,"delay","on time")</f>
        <v>delay</v>
      </c>
      <c r="R945" s="10">
        <f>DATEVALUE(Table1[[#This Row],[Delivery_Date]])</f>
        <v>44975</v>
      </c>
      <c r="S945" s="10">
        <f>DATEVALUE(Table1[[#This Row],[Order_Date]])</f>
        <v>44969</v>
      </c>
      <c r="T945" s="4" t="str" cm="1">
        <f t="array" ref="T945">_xlfn.IFS(Table1[[#This Row],[Inventory_Level]]&lt;=200,"low",Table1[[#This Row],[Inventory_Level]]&gt;=700,"high",Table1[[#This Row],[Inventory_Level]]&gt;200,"medium")</f>
        <v>high</v>
      </c>
    </row>
    <row r="946" spans="1:20" x14ac:dyDescent="0.35">
      <c r="A946" s="4">
        <v>945</v>
      </c>
      <c r="B946" s="4" t="s">
        <v>37</v>
      </c>
      <c r="C946" s="4" t="s">
        <v>24</v>
      </c>
      <c r="D946" s="4" t="s">
        <v>25</v>
      </c>
      <c r="E946" s="4" t="s">
        <v>52</v>
      </c>
      <c r="F946" s="10" t="s">
        <v>254</v>
      </c>
      <c r="G946" s="11" t="s">
        <v>164</v>
      </c>
      <c r="H946" s="4">
        <v>83</v>
      </c>
      <c r="I946" s="12">
        <v>5675.46</v>
      </c>
      <c r="J946" s="12">
        <v>471063.18</v>
      </c>
      <c r="K946" s="12">
        <v>525.20000000000005</v>
      </c>
      <c r="L946" s="4">
        <v>787</v>
      </c>
      <c r="M946" s="4" t="s">
        <v>29</v>
      </c>
      <c r="N946" s="4" t="str" cm="1">
        <f t="array" ref="N946">_xlfn.SWITCH(E946,"Delhi","North","Chennai","South","Hyderabad","South","Mumbai","Central","Bangalore","South")</f>
        <v>Central</v>
      </c>
      <c r="O946" s="12">
        <v>72079.759999999995</v>
      </c>
      <c r="P946" s="4">
        <f>Table1[[#This Row],[Delivery_Date]]-Table1[[#This Row],[Order_Date]]</f>
        <v>9</v>
      </c>
      <c r="Q946" s="4" t="str">
        <f>IF(Table1[[#This Row],[Delivery delay days]]&gt;5,"delay","on time")</f>
        <v>delay</v>
      </c>
      <c r="R946" s="10">
        <f>DATEVALUE(Table1[[#This Row],[Delivery_Date]])</f>
        <v>45226</v>
      </c>
      <c r="S946" s="10">
        <f>DATEVALUE(Table1[[#This Row],[Order_Date]])</f>
        <v>45217</v>
      </c>
      <c r="T946" s="4" t="str" cm="1">
        <f t="array" ref="T946">_xlfn.IFS(Table1[[#This Row],[Inventory_Level]]&lt;=200,"low",Table1[[#This Row],[Inventory_Level]]&gt;=700,"high",Table1[[#This Row],[Inventory_Level]]&gt;200,"medium")</f>
        <v>high</v>
      </c>
    </row>
    <row r="947" spans="1:20" x14ac:dyDescent="0.35">
      <c r="A947" s="4">
        <v>946</v>
      </c>
      <c r="B947" s="4" t="s">
        <v>31</v>
      </c>
      <c r="C947" s="4" t="s">
        <v>16</v>
      </c>
      <c r="D947" s="4" t="s">
        <v>32</v>
      </c>
      <c r="E947" s="4" t="s">
        <v>26</v>
      </c>
      <c r="F947" s="10" t="s">
        <v>178</v>
      </c>
      <c r="G947" s="11" t="s">
        <v>40</v>
      </c>
      <c r="H947" s="4">
        <v>20</v>
      </c>
      <c r="I947" s="12">
        <v>25152.46</v>
      </c>
      <c r="J947" s="12">
        <v>503049.2</v>
      </c>
      <c r="K947" s="12">
        <v>1817.91</v>
      </c>
      <c r="L947" s="4">
        <v>779</v>
      </c>
      <c r="M947" s="4" t="s">
        <v>42</v>
      </c>
      <c r="N947" s="4" t="str" cm="1">
        <f t="array" ref="N947">_xlfn.SWITCH(E947,"Delhi","North","Chennai","South","Hyderabad","South","Mumbai","Central","Bangalore","South")</f>
        <v>South</v>
      </c>
      <c r="O947" s="12">
        <v>50523.26</v>
      </c>
      <c r="P947" s="4">
        <f>Table1[[#This Row],[Delivery_Date]]-Table1[[#This Row],[Order_Date]]</f>
        <v>10</v>
      </c>
      <c r="Q947" s="4" t="str">
        <f>IF(Table1[[#This Row],[Delivery delay days]]&gt;5,"delay","on time")</f>
        <v>delay</v>
      </c>
      <c r="R947" s="10">
        <f>DATEVALUE(Table1[[#This Row],[Delivery_Date]])</f>
        <v>45033</v>
      </c>
      <c r="S947" s="10">
        <f>DATEVALUE(Table1[[#This Row],[Order_Date]])</f>
        <v>45023</v>
      </c>
      <c r="T947" s="4" t="str" cm="1">
        <f t="array" ref="T947">_xlfn.IFS(Table1[[#This Row],[Inventory_Level]]&lt;=200,"low",Table1[[#This Row],[Inventory_Level]]&gt;=700,"high",Table1[[#This Row],[Inventory_Level]]&gt;200,"medium")</f>
        <v>high</v>
      </c>
    </row>
    <row r="948" spans="1:20" x14ac:dyDescent="0.35">
      <c r="A948" s="4">
        <v>947</v>
      </c>
      <c r="B948" s="4" t="s">
        <v>31</v>
      </c>
      <c r="C948" s="4" t="s">
        <v>16</v>
      </c>
      <c r="D948" s="4" t="s">
        <v>32</v>
      </c>
      <c r="E948" s="4" t="s">
        <v>46</v>
      </c>
      <c r="F948" s="10" t="s">
        <v>224</v>
      </c>
      <c r="G948" s="11" t="s">
        <v>61</v>
      </c>
      <c r="H948" s="4">
        <v>4</v>
      </c>
      <c r="I948" s="12">
        <v>20584.52</v>
      </c>
      <c r="J948" s="12">
        <v>82338.080000000002</v>
      </c>
      <c r="K948" s="12">
        <v>986.03</v>
      </c>
      <c r="L948" s="4">
        <v>873</v>
      </c>
      <c r="M948" s="4" t="s">
        <v>21</v>
      </c>
      <c r="N948" s="4" t="str" cm="1">
        <f t="array" ref="N948">_xlfn.SWITCH(E948,"Delhi","North","Chennai","South","Hyderabad","South","Mumbai","Central","Bangalore","South")</f>
        <v>South</v>
      </c>
      <c r="O948" s="12">
        <v>15691.67</v>
      </c>
      <c r="P948" s="4">
        <f>Table1[[#This Row],[Delivery_Date]]-Table1[[#This Row],[Order_Date]]</f>
        <v>4</v>
      </c>
      <c r="Q948" s="4" t="str">
        <f>IF(Table1[[#This Row],[Delivery delay days]]&gt;5,"delay","on time")</f>
        <v>on time</v>
      </c>
      <c r="R948" s="10">
        <f>DATEVALUE(Table1[[#This Row],[Delivery_Date]])</f>
        <v>45034</v>
      </c>
      <c r="S948" s="10">
        <f>DATEVALUE(Table1[[#This Row],[Order_Date]])</f>
        <v>45030</v>
      </c>
      <c r="T948" s="4" t="str" cm="1">
        <f t="array" ref="T948">_xlfn.IFS(Table1[[#This Row],[Inventory_Level]]&lt;=200,"low",Table1[[#This Row],[Inventory_Level]]&gt;=700,"high",Table1[[#This Row],[Inventory_Level]]&gt;200,"medium")</f>
        <v>high</v>
      </c>
    </row>
    <row r="949" spans="1:20" x14ac:dyDescent="0.35">
      <c r="A949" s="4">
        <v>948</v>
      </c>
      <c r="B949" s="4" t="s">
        <v>23</v>
      </c>
      <c r="C949" s="4" t="s">
        <v>24</v>
      </c>
      <c r="D949" s="4" t="s">
        <v>45</v>
      </c>
      <c r="E949" s="4" t="s">
        <v>60</v>
      </c>
      <c r="F949" s="10" t="s">
        <v>215</v>
      </c>
      <c r="G949" s="11" t="s">
        <v>101</v>
      </c>
      <c r="H949" s="4">
        <v>44</v>
      </c>
      <c r="I949" s="12">
        <v>18664.02</v>
      </c>
      <c r="J949" s="12">
        <v>821216.88</v>
      </c>
      <c r="K949" s="12">
        <v>154.08000000000001</v>
      </c>
      <c r="L949" s="4">
        <v>617</v>
      </c>
      <c r="M949" s="4" t="s">
        <v>35</v>
      </c>
      <c r="N949" s="4" t="str" cm="1">
        <f t="array" ref="N949">_xlfn.SWITCH(E949,"Delhi","North","Chennai","South","Hyderabad","South","Mumbai","Central","Bangalore","South")</f>
        <v>South</v>
      </c>
      <c r="O949" s="12">
        <v>52797.5</v>
      </c>
      <c r="P949" s="4">
        <f>Table1[[#This Row],[Delivery_Date]]-Table1[[#This Row],[Order_Date]]</f>
        <v>1</v>
      </c>
      <c r="Q949" s="4" t="str">
        <f>IF(Table1[[#This Row],[Delivery delay days]]&gt;5,"delay","on time")</f>
        <v>on time</v>
      </c>
      <c r="R949" s="10">
        <f>DATEVALUE(Table1[[#This Row],[Delivery_Date]])</f>
        <v>44996</v>
      </c>
      <c r="S949" s="10">
        <f>DATEVALUE(Table1[[#This Row],[Order_Date]])</f>
        <v>44995</v>
      </c>
      <c r="T949" s="4" t="str" cm="1">
        <f t="array" ref="T949">_xlfn.IFS(Table1[[#This Row],[Inventory_Level]]&lt;=200,"low",Table1[[#This Row],[Inventory_Level]]&gt;=700,"high",Table1[[#This Row],[Inventory_Level]]&gt;200,"medium")</f>
        <v>medium</v>
      </c>
    </row>
    <row r="950" spans="1:20" x14ac:dyDescent="0.35">
      <c r="A950" s="4">
        <v>949</v>
      </c>
      <c r="B950" s="4" t="s">
        <v>59</v>
      </c>
      <c r="C950" s="4" t="s">
        <v>38</v>
      </c>
      <c r="D950" s="4" t="s">
        <v>39</v>
      </c>
      <c r="E950" s="4" t="s">
        <v>46</v>
      </c>
      <c r="F950" s="10" t="s">
        <v>149</v>
      </c>
      <c r="G950" s="11" t="s">
        <v>421</v>
      </c>
      <c r="H950" s="4">
        <v>25</v>
      </c>
      <c r="I950" s="12">
        <v>37815.58</v>
      </c>
      <c r="J950" s="12">
        <v>945389.5</v>
      </c>
      <c r="K950" s="12">
        <v>2645.73</v>
      </c>
      <c r="L950" s="4">
        <v>162</v>
      </c>
      <c r="M950" s="4" t="s">
        <v>42</v>
      </c>
      <c r="N950" s="4" t="str" cm="1">
        <f t="array" ref="N950">_xlfn.SWITCH(E950,"Delhi","North","Chennai","South","Hyderabad","South","Mumbai","Central","Bangalore","South")</f>
        <v>South</v>
      </c>
      <c r="O950" s="12">
        <v>155393.82999999999</v>
      </c>
      <c r="P950" s="4">
        <f>Table1[[#This Row],[Delivery_Date]]-Table1[[#This Row],[Order_Date]]</f>
        <v>8</v>
      </c>
      <c r="Q950" s="4" t="str">
        <f>IF(Table1[[#This Row],[Delivery delay days]]&gt;5,"delay","on time")</f>
        <v>delay</v>
      </c>
      <c r="R950" s="10">
        <f>DATEVALUE(Table1[[#This Row],[Delivery_Date]])</f>
        <v>45293</v>
      </c>
      <c r="S950" s="10">
        <f>DATEVALUE(Table1[[#This Row],[Order_Date]])</f>
        <v>45285</v>
      </c>
      <c r="T950" s="4" t="str" cm="1">
        <f t="array" ref="T950">_xlfn.IFS(Table1[[#This Row],[Inventory_Level]]&lt;=200,"low",Table1[[#This Row],[Inventory_Level]]&gt;=700,"high",Table1[[#This Row],[Inventory_Level]]&gt;200,"medium")</f>
        <v>low</v>
      </c>
    </row>
    <row r="951" spans="1:20" x14ac:dyDescent="0.35">
      <c r="A951" s="4">
        <v>950</v>
      </c>
      <c r="B951" s="4" t="s">
        <v>65</v>
      </c>
      <c r="C951" s="4" t="s">
        <v>16</v>
      </c>
      <c r="D951" s="4" t="s">
        <v>32</v>
      </c>
      <c r="E951" s="4" t="s">
        <v>60</v>
      </c>
      <c r="F951" s="10" t="s">
        <v>174</v>
      </c>
      <c r="G951" s="11" t="s">
        <v>145</v>
      </c>
      <c r="H951" s="4">
        <v>42</v>
      </c>
      <c r="I951" s="12">
        <v>26358.78</v>
      </c>
      <c r="J951" s="12">
        <v>1107068.76</v>
      </c>
      <c r="K951" s="12">
        <v>1166.3399999999999</v>
      </c>
      <c r="L951" s="4">
        <v>917</v>
      </c>
      <c r="M951" s="4" t="s">
        <v>35</v>
      </c>
      <c r="N951" s="4" t="str" cm="1">
        <f t="array" ref="N951">_xlfn.SWITCH(E951,"Delhi","North","Chennai","South","Hyderabad","South","Mumbai","Central","Bangalore","South")</f>
        <v>South</v>
      </c>
      <c r="O951" s="12">
        <v>256359.53</v>
      </c>
      <c r="P951" s="4">
        <f>Table1[[#This Row],[Delivery_Date]]-Table1[[#This Row],[Order_Date]]</f>
        <v>14</v>
      </c>
      <c r="Q951" s="4" t="str">
        <f>IF(Table1[[#This Row],[Delivery delay days]]&gt;5,"delay","on time")</f>
        <v>delay</v>
      </c>
      <c r="R951" s="10">
        <f>DATEVALUE(Table1[[#This Row],[Delivery_Date]])</f>
        <v>45080</v>
      </c>
      <c r="S951" s="10">
        <f>DATEVALUE(Table1[[#This Row],[Order_Date]])</f>
        <v>45066</v>
      </c>
      <c r="T951" s="4" t="str" cm="1">
        <f t="array" ref="T951">_xlfn.IFS(Table1[[#This Row],[Inventory_Level]]&lt;=200,"low",Table1[[#This Row],[Inventory_Level]]&gt;=700,"high",Table1[[#This Row],[Inventory_Level]]&gt;200,"medium")</f>
        <v>high</v>
      </c>
    </row>
    <row r="952" spans="1:20" x14ac:dyDescent="0.35">
      <c r="A952" s="4">
        <v>951</v>
      </c>
      <c r="B952" s="4" t="s">
        <v>59</v>
      </c>
      <c r="C952" s="4" t="s">
        <v>16</v>
      </c>
      <c r="D952" s="4" t="s">
        <v>32</v>
      </c>
      <c r="E952" s="4" t="s">
        <v>52</v>
      </c>
      <c r="F952" s="10" t="s">
        <v>280</v>
      </c>
      <c r="G952" s="11" t="s">
        <v>323</v>
      </c>
      <c r="H952" s="4">
        <v>79</v>
      </c>
      <c r="I952" s="12">
        <v>23616.44</v>
      </c>
      <c r="J952" s="12">
        <v>1865698.76</v>
      </c>
      <c r="K952" s="12">
        <v>2419.85</v>
      </c>
      <c r="L952" s="4">
        <v>841</v>
      </c>
      <c r="M952" s="4" t="s">
        <v>29</v>
      </c>
      <c r="N952" s="4" t="str" cm="1">
        <f t="array" ref="N952">_xlfn.SWITCH(E952,"Delhi","North","Chennai","South","Hyderabad","South","Mumbai","Central","Bangalore","South")</f>
        <v>Central</v>
      </c>
      <c r="O952" s="12">
        <v>215701.2</v>
      </c>
      <c r="P952" s="4">
        <f>Table1[[#This Row],[Delivery_Date]]-Table1[[#This Row],[Order_Date]]</f>
        <v>6</v>
      </c>
      <c r="Q952" s="4" t="str">
        <f>IF(Table1[[#This Row],[Delivery delay days]]&gt;5,"delay","on time")</f>
        <v>delay</v>
      </c>
      <c r="R952" s="10">
        <f>DATEVALUE(Table1[[#This Row],[Delivery_Date]])</f>
        <v>45273</v>
      </c>
      <c r="S952" s="10">
        <f>DATEVALUE(Table1[[#This Row],[Order_Date]])</f>
        <v>45267</v>
      </c>
      <c r="T952" s="4" t="str" cm="1">
        <f t="array" ref="T952">_xlfn.IFS(Table1[[#This Row],[Inventory_Level]]&lt;=200,"low",Table1[[#This Row],[Inventory_Level]]&gt;=700,"high",Table1[[#This Row],[Inventory_Level]]&gt;200,"medium")</f>
        <v>high</v>
      </c>
    </row>
    <row r="953" spans="1:20" x14ac:dyDescent="0.35">
      <c r="A953" s="4">
        <v>952</v>
      </c>
      <c r="B953" s="4" t="s">
        <v>65</v>
      </c>
      <c r="C953" s="4" t="s">
        <v>38</v>
      </c>
      <c r="D953" s="4" t="s">
        <v>17</v>
      </c>
      <c r="E953" s="4" t="s">
        <v>52</v>
      </c>
      <c r="F953" s="10" t="s">
        <v>221</v>
      </c>
      <c r="G953" s="11" t="s">
        <v>285</v>
      </c>
      <c r="H953" s="4">
        <v>4</v>
      </c>
      <c r="I953" s="12">
        <v>24923.81</v>
      </c>
      <c r="J953" s="12">
        <v>99695.24</v>
      </c>
      <c r="K953" s="12">
        <v>3260.3</v>
      </c>
      <c r="L953" s="4">
        <v>312</v>
      </c>
      <c r="M953" s="4" t="s">
        <v>29</v>
      </c>
      <c r="N953" s="4" t="str" cm="1">
        <f t="array" ref="N953">_xlfn.SWITCH(E953,"Delhi","North","Chennai","South","Hyderabad","South","Mumbai","Central","Bangalore","South")</f>
        <v>Central</v>
      </c>
      <c r="O953" s="12">
        <v>13394.62</v>
      </c>
      <c r="P953" s="4">
        <f>Table1[[#This Row],[Delivery_Date]]-Table1[[#This Row],[Order_Date]]</f>
        <v>15</v>
      </c>
      <c r="Q953" s="4" t="str">
        <f>IF(Table1[[#This Row],[Delivery delay days]]&gt;5,"delay","on time")</f>
        <v>delay</v>
      </c>
      <c r="R953" s="10">
        <f>DATEVALUE(Table1[[#This Row],[Delivery_Date]])</f>
        <v>45194</v>
      </c>
      <c r="S953" s="10">
        <f>DATEVALUE(Table1[[#This Row],[Order_Date]])</f>
        <v>45179</v>
      </c>
      <c r="T953" s="4" t="str" cm="1">
        <f t="array" ref="T953">_xlfn.IFS(Table1[[#This Row],[Inventory_Level]]&lt;=200,"low",Table1[[#This Row],[Inventory_Level]]&gt;=700,"high",Table1[[#This Row],[Inventory_Level]]&gt;200,"medium")</f>
        <v>medium</v>
      </c>
    </row>
    <row r="954" spans="1:20" x14ac:dyDescent="0.35">
      <c r="A954" s="4">
        <v>953</v>
      </c>
      <c r="B954" s="4" t="s">
        <v>59</v>
      </c>
      <c r="C954" s="4" t="s">
        <v>24</v>
      </c>
      <c r="D954" s="4" t="s">
        <v>17</v>
      </c>
      <c r="E954" s="4" t="s">
        <v>52</v>
      </c>
      <c r="F954" s="10" t="s">
        <v>288</v>
      </c>
      <c r="G954" s="11" t="s">
        <v>254</v>
      </c>
      <c r="H954" s="4">
        <v>20</v>
      </c>
      <c r="I954" s="12">
        <v>32551.55</v>
      </c>
      <c r="J954" s="12">
        <v>651031</v>
      </c>
      <c r="K954" s="12">
        <v>3094.11</v>
      </c>
      <c r="L954" s="4">
        <v>266</v>
      </c>
      <c r="M954" s="4" t="s">
        <v>29</v>
      </c>
      <c r="N954" s="4" t="str" cm="1">
        <f t="array" ref="N954">_xlfn.SWITCH(E954,"Delhi","North","Chennai","South","Hyderabad","South","Mumbai","Central","Bangalore","South")</f>
        <v>Central</v>
      </c>
      <c r="O954" s="12">
        <v>146482.64000000001</v>
      </c>
      <c r="P954" s="4">
        <f>Table1[[#This Row],[Delivery_Date]]-Table1[[#This Row],[Order_Date]]</f>
        <v>6</v>
      </c>
      <c r="Q954" s="4" t="str">
        <f>IF(Table1[[#This Row],[Delivery delay days]]&gt;5,"delay","on time")</f>
        <v>delay</v>
      </c>
      <c r="R954" s="10">
        <f>DATEVALUE(Table1[[#This Row],[Delivery_Date]])</f>
        <v>45217</v>
      </c>
      <c r="S954" s="10">
        <f>DATEVALUE(Table1[[#This Row],[Order_Date]])</f>
        <v>45211</v>
      </c>
      <c r="T954" s="4" t="str" cm="1">
        <f t="array" ref="T954">_xlfn.IFS(Table1[[#This Row],[Inventory_Level]]&lt;=200,"low",Table1[[#This Row],[Inventory_Level]]&gt;=700,"high",Table1[[#This Row],[Inventory_Level]]&gt;200,"medium")</f>
        <v>medium</v>
      </c>
    </row>
    <row r="955" spans="1:20" x14ac:dyDescent="0.35">
      <c r="A955" s="4">
        <v>954</v>
      </c>
      <c r="B955" s="4" t="s">
        <v>59</v>
      </c>
      <c r="C955" s="4" t="s">
        <v>16</v>
      </c>
      <c r="D955" s="4" t="s">
        <v>39</v>
      </c>
      <c r="E955" s="4" t="s">
        <v>46</v>
      </c>
      <c r="F955" s="10" t="s">
        <v>80</v>
      </c>
      <c r="G955" s="11" t="s">
        <v>241</v>
      </c>
      <c r="H955" s="4">
        <v>7</v>
      </c>
      <c r="I955" s="12">
        <v>2657.9</v>
      </c>
      <c r="J955" s="12">
        <v>18605.3</v>
      </c>
      <c r="K955" s="12">
        <v>1092.27</v>
      </c>
      <c r="L955" s="4">
        <v>443</v>
      </c>
      <c r="M955" s="4" t="s">
        <v>42</v>
      </c>
      <c r="N955" s="4" t="str" cm="1">
        <f t="array" ref="N955">_xlfn.SWITCH(E955,"Delhi","North","Chennai","South","Hyderabad","South","Mumbai","Central","Bangalore","South")</f>
        <v>South</v>
      </c>
      <c r="O955" s="12">
        <v>933.24</v>
      </c>
      <c r="P955" s="4">
        <f>Table1[[#This Row],[Delivery_Date]]-Table1[[#This Row],[Order_Date]]</f>
        <v>7</v>
      </c>
      <c r="Q955" s="4" t="str">
        <f>IF(Table1[[#This Row],[Delivery delay days]]&gt;5,"delay","on time")</f>
        <v>delay</v>
      </c>
      <c r="R955" s="10">
        <f>DATEVALUE(Table1[[#This Row],[Delivery_Date]])</f>
        <v>45000</v>
      </c>
      <c r="S955" s="10">
        <f>DATEVALUE(Table1[[#This Row],[Order_Date]])</f>
        <v>44993</v>
      </c>
      <c r="T955" s="4" t="str" cm="1">
        <f t="array" ref="T955">_xlfn.IFS(Table1[[#This Row],[Inventory_Level]]&lt;=200,"low",Table1[[#This Row],[Inventory_Level]]&gt;=700,"high",Table1[[#This Row],[Inventory_Level]]&gt;200,"medium")</f>
        <v>medium</v>
      </c>
    </row>
    <row r="956" spans="1:20" x14ac:dyDescent="0.35">
      <c r="A956" s="4">
        <v>955</v>
      </c>
      <c r="B956" s="4" t="s">
        <v>65</v>
      </c>
      <c r="C956" s="4" t="s">
        <v>24</v>
      </c>
      <c r="D956" s="4" t="s">
        <v>32</v>
      </c>
      <c r="E956" s="4" t="s">
        <v>52</v>
      </c>
      <c r="F956" s="10" t="s">
        <v>132</v>
      </c>
      <c r="G956" s="11" t="s">
        <v>359</v>
      </c>
      <c r="H956" s="4">
        <v>79</v>
      </c>
      <c r="I956" s="12">
        <v>11298.24</v>
      </c>
      <c r="J956" s="12">
        <v>892560.96</v>
      </c>
      <c r="K956" s="12">
        <v>4662.03</v>
      </c>
      <c r="L956" s="4">
        <v>498</v>
      </c>
      <c r="M956" s="4" t="s">
        <v>42</v>
      </c>
      <c r="N956" s="4" t="str" cm="1">
        <f t="array" ref="N956">_xlfn.SWITCH(E956,"Delhi","North","Chennai","South","Hyderabad","South","Mumbai","Central","Bangalore","South")</f>
        <v>Central</v>
      </c>
      <c r="O956" s="12">
        <v>176435.9</v>
      </c>
      <c r="P956" s="4">
        <f>Table1[[#This Row],[Delivery_Date]]-Table1[[#This Row],[Order_Date]]</f>
        <v>1</v>
      </c>
      <c r="Q956" s="4" t="str">
        <f>IF(Table1[[#This Row],[Delivery delay days]]&gt;5,"delay","on time")</f>
        <v>on time</v>
      </c>
      <c r="R956" s="10">
        <f>DATEVALUE(Table1[[#This Row],[Delivery_Date]])</f>
        <v>45248</v>
      </c>
      <c r="S956" s="10">
        <f>DATEVALUE(Table1[[#This Row],[Order_Date]])</f>
        <v>45247</v>
      </c>
      <c r="T956" s="4" t="str" cm="1">
        <f t="array" ref="T956">_xlfn.IFS(Table1[[#This Row],[Inventory_Level]]&lt;=200,"low",Table1[[#This Row],[Inventory_Level]]&gt;=700,"high",Table1[[#This Row],[Inventory_Level]]&gt;200,"medium")</f>
        <v>medium</v>
      </c>
    </row>
    <row r="957" spans="1:20" x14ac:dyDescent="0.35">
      <c r="A957" s="4">
        <v>956</v>
      </c>
      <c r="B957" s="4" t="s">
        <v>44</v>
      </c>
      <c r="C957" s="4" t="s">
        <v>38</v>
      </c>
      <c r="D957" s="4" t="s">
        <v>25</v>
      </c>
      <c r="E957" s="4" t="s">
        <v>52</v>
      </c>
      <c r="F957" s="10" t="s">
        <v>264</v>
      </c>
      <c r="G957" s="11" t="s">
        <v>361</v>
      </c>
      <c r="H957" s="4">
        <v>67</v>
      </c>
      <c r="I957" s="12">
        <v>25128.84</v>
      </c>
      <c r="J957" s="12">
        <v>1683632.28</v>
      </c>
      <c r="K957" s="12">
        <v>1733.29</v>
      </c>
      <c r="L957" s="4">
        <v>451</v>
      </c>
      <c r="M957" s="4" t="s">
        <v>42</v>
      </c>
      <c r="N957" s="4" t="str" cm="1">
        <f t="array" ref="N957">_xlfn.SWITCH(E957,"Delhi","North","Chennai","South","Hyderabad","South","Mumbai","Central","Bangalore","South")</f>
        <v>Central</v>
      </c>
      <c r="O957" s="12">
        <v>211646.36</v>
      </c>
      <c r="P957" s="4">
        <f>Table1[[#This Row],[Delivery_Date]]-Table1[[#This Row],[Order_Date]]</f>
        <v>7</v>
      </c>
      <c r="Q957" s="4" t="str">
        <f>IF(Table1[[#This Row],[Delivery delay days]]&gt;5,"delay","on time")</f>
        <v>delay</v>
      </c>
      <c r="R957" s="10">
        <f>DATEVALUE(Table1[[#This Row],[Delivery_Date]])</f>
        <v>45035</v>
      </c>
      <c r="S957" s="10">
        <f>DATEVALUE(Table1[[#This Row],[Order_Date]])</f>
        <v>45028</v>
      </c>
      <c r="T957" s="4" t="str" cm="1">
        <f t="array" ref="T957">_xlfn.IFS(Table1[[#This Row],[Inventory_Level]]&lt;=200,"low",Table1[[#This Row],[Inventory_Level]]&gt;=700,"high",Table1[[#This Row],[Inventory_Level]]&gt;200,"medium")</f>
        <v>medium</v>
      </c>
    </row>
    <row r="958" spans="1:20" x14ac:dyDescent="0.35">
      <c r="A958" s="4">
        <v>957</v>
      </c>
      <c r="B958" s="4" t="s">
        <v>44</v>
      </c>
      <c r="C958" s="4" t="s">
        <v>38</v>
      </c>
      <c r="D958" s="4" t="s">
        <v>17</v>
      </c>
      <c r="E958" s="4" t="s">
        <v>26</v>
      </c>
      <c r="F958" s="10" t="s">
        <v>370</v>
      </c>
      <c r="G958" s="11" t="s">
        <v>335</v>
      </c>
      <c r="H958" s="4">
        <v>56</v>
      </c>
      <c r="I958" s="12">
        <v>11261.55</v>
      </c>
      <c r="J958" s="12">
        <v>630646.80000000005</v>
      </c>
      <c r="K958" s="12">
        <v>418.48</v>
      </c>
      <c r="L958" s="4">
        <v>709</v>
      </c>
      <c r="M958" s="4" t="s">
        <v>29</v>
      </c>
      <c r="N958" s="4" t="str" cm="1">
        <f t="array" ref="N958">_xlfn.SWITCH(E958,"Delhi","North","Chennai","South","Hyderabad","South","Mumbai","Central","Bangalore","South")</f>
        <v>South</v>
      </c>
      <c r="O958" s="12">
        <v>155382.85999999999</v>
      </c>
      <c r="P958" s="4">
        <f>Table1[[#This Row],[Delivery_Date]]-Table1[[#This Row],[Order_Date]]</f>
        <v>9</v>
      </c>
      <c r="Q958" s="4" t="str">
        <f>IF(Table1[[#This Row],[Delivery delay days]]&gt;5,"delay","on time")</f>
        <v>delay</v>
      </c>
      <c r="R958" s="10">
        <f>DATEVALUE(Table1[[#This Row],[Delivery_Date]])</f>
        <v>45189</v>
      </c>
      <c r="S958" s="10">
        <f>DATEVALUE(Table1[[#This Row],[Order_Date]])</f>
        <v>45180</v>
      </c>
      <c r="T958" s="4" t="str" cm="1">
        <f t="array" ref="T958">_xlfn.IFS(Table1[[#This Row],[Inventory_Level]]&lt;=200,"low",Table1[[#This Row],[Inventory_Level]]&gt;=700,"high",Table1[[#This Row],[Inventory_Level]]&gt;200,"medium")</f>
        <v>high</v>
      </c>
    </row>
    <row r="959" spans="1:20" x14ac:dyDescent="0.35">
      <c r="A959" s="4">
        <v>958</v>
      </c>
      <c r="B959" s="4" t="s">
        <v>65</v>
      </c>
      <c r="C959" s="4" t="s">
        <v>24</v>
      </c>
      <c r="D959" s="4" t="s">
        <v>32</v>
      </c>
      <c r="E959" s="4" t="s">
        <v>60</v>
      </c>
      <c r="F959" s="10" t="s">
        <v>315</v>
      </c>
      <c r="G959" s="11" t="s">
        <v>256</v>
      </c>
      <c r="H959" s="4">
        <v>3</v>
      </c>
      <c r="I959" s="12">
        <v>48625.62</v>
      </c>
      <c r="J959" s="12">
        <v>145876.85999999999</v>
      </c>
      <c r="K959" s="12">
        <v>1353.09</v>
      </c>
      <c r="L959" s="4">
        <v>482</v>
      </c>
      <c r="M959" s="4" t="s">
        <v>42</v>
      </c>
      <c r="N959" s="4" t="str" cm="1">
        <f t="array" ref="N959">_xlfn.SWITCH(E959,"Delhi","North","Chennai","South","Hyderabad","South","Mumbai","Central","Bangalore","South")</f>
        <v>South</v>
      </c>
      <c r="O959" s="12">
        <v>32486.81</v>
      </c>
      <c r="P959" s="4">
        <f>Table1[[#This Row],[Delivery_Date]]-Table1[[#This Row],[Order_Date]]</f>
        <v>11</v>
      </c>
      <c r="Q959" s="4" t="str">
        <f>IF(Table1[[#This Row],[Delivery delay days]]&gt;5,"delay","on time")</f>
        <v>delay</v>
      </c>
      <c r="R959" s="10">
        <f>DATEVALUE(Table1[[#This Row],[Delivery_Date]])</f>
        <v>45102</v>
      </c>
      <c r="S959" s="10">
        <f>DATEVALUE(Table1[[#This Row],[Order_Date]])</f>
        <v>45091</v>
      </c>
      <c r="T959" s="4" t="str" cm="1">
        <f t="array" ref="T959">_xlfn.IFS(Table1[[#This Row],[Inventory_Level]]&lt;=200,"low",Table1[[#This Row],[Inventory_Level]]&gt;=700,"high",Table1[[#This Row],[Inventory_Level]]&gt;200,"medium")</f>
        <v>medium</v>
      </c>
    </row>
    <row r="960" spans="1:20" x14ac:dyDescent="0.35">
      <c r="A960" s="4">
        <v>959</v>
      </c>
      <c r="B960" s="4" t="s">
        <v>23</v>
      </c>
      <c r="C960" s="4" t="s">
        <v>38</v>
      </c>
      <c r="D960" s="4" t="s">
        <v>45</v>
      </c>
      <c r="E960" s="4" t="s">
        <v>26</v>
      </c>
      <c r="F960" s="10" t="s">
        <v>346</v>
      </c>
      <c r="G960" s="11" t="s">
        <v>404</v>
      </c>
      <c r="H960" s="4">
        <v>82</v>
      </c>
      <c r="I960" s="12">
        <v>47449.919999999998</v>
      </c>
      <c r="J960" s="12">
        <v>3890893.44</v>
      </c>
      <c r="K960" s="12">
        <v>1832.11</v>
      </c>
      <c r="L960" s="4">
        <v>182</v>
      </c>
      <c r="M960" s="4" t="s">
        <v>42</v>
      </c>
      <c r="N960" s="4" t="str" cm="1">
        <f t="array" ref="N960">_xlfn.SWITCH(E960,"Delhi","North","Chennai","South","Hyderabad","South","Mumbai","Central","Bangalore","South")</f>
        <v>South</v>
      </c>
      <c r="O960" s="12">
        <v>606739.6</v>
      </c>
      <c r="P960" s="4">
        <f>Table1[[#This Row],[Delivery_Date]]-Table1[[#This Row],[Order_Date]]</f>
        <v>6</v>
      </c>
      <c r="Q960" s="4" t="str">
        <f>IF(Table1[[#This Row],[Delivery delay days]]&gt;5,"delay","on time")</f>
        <v>delay</v>
      </c>
      <c r="R960" s="10">
        <f>DATEVALUE(Table1[[#This Row],[Delivery_Date]])</f>
        <v>45092</v>
      </c>
      <c r="S960" s="10">
        <f>DATEVALUE(Table1[[#This Row],[Order_Date]])</f>
        <v>45086</v>
      </c>
      <c r="T960" s="4" t="str" cm="1">
        <f t="array" ref="T960">_xlfn.IFS(Table1[[#This Row],[Inventory_Level]]&lt;=200,"low",Table1[[#This Row],[Inventory_Level]]&gt;=700,"high",Table1[[#This Row],[Inventory_Level]]&gt;200,"medium")</f>
        <v>low</v>
      </c>
    </row>
    <row r="961" spans="1:20" x14ac:dyDescent="0.35">
      <c r="A961" s="4">
        <v>960</v>
      </c>
      <c r="B961" s="4" t="s">
        <v>37</v>
      </c>
      <c r="C961" s="4" t="s">
        <v>16</v>
      </c>
      <c r="D961" s="4" t="s">
        <v>17</v>
      </c>
      <c r="E961" s="4" t="s">
        <v>52</v>
      </c>
      <c r="F961" s="10" t="s">
        <v>303</v>
      </c>
      <c r="G961" s="11" t="s">
        <v>358</v>
      </c>
      <c r="H961" s="4">
        <v>68</v>
      </c>
      <c r="I961" s="12">
        <v>24453.09</v>
      </c>
      <c r="J961" s="12">
        <v>1662810.12</v>
      </c>
      <c r="K961" s="12">
        <v>762.01</v>
      </c>
      <c r="L961" s="4">
        <v>385</v>
      </c>
      <c r="M961" s="4" t="s">
        <v>21</v>
      </c>
      <c r="N961" s="4" t="str" cm="1">
        <f t="array" ref="N961">_xlfn.SWITCH(E961,"Delhi","North","Chennai","South","Hyderabad","South","Mumbai","Central","Bangalore","South")</f>
        <v>Central</v>
      </c>
      <c r="O961" s="12">
        <v>149483.79999999999</v>
      </c>
      <c r="P961" s="4">
        <f>Table1[[#This Row],[Delivery_Date]]-Table1[[#This Row],[Order_Date]]</f>
        <v>2</v>
      </c>
      <c r="Q961" s="4" t="str">
        <f>IF(Table1[[#This Row],[Delivery delay days]]&gt;5,"delay","on time")</f>
        <v>on time</v>
      </c>
      <c r="R961" s="10">
        <f>DATEVALUE(Table1[[#This Row],[Delivery_Date]])</f>
        <v>45240</v>
      </c>
      <c r="S961" s="10">
        <f>DATEVALUE(Table1[[#This Row],[Order_Date]])</f>
        <v>45238</v>
      </c>
      <c r="T961" s="4" t="str" cm="1">
        <f t="array" ref="T961">_xlfn.IFS(Table1[[#This Row],[Inventory_Level]]&lt;=200,"low",Table1[[#This Row],[Inventory_Level]]&gt;=700,"high",Table1[[#This Row],[Inventory_Level]]&gt;200,"medium")</f>
        <v>medium</v>
      </c>
    </row>
    <row r="962" spans="1:20" x14ac:dyDescent="0.35">
      <c r="A962" s="4">
        <v>961</v>
      </c>
      <c r="B962" s="4" t="s">
        <v>31</v>
      </c>
      <c r="C962" s="4" t="s">
        <v>38</v>
      </c>
      <c r="D962" s="4" t="s">
        <v>45</v>
      </c>
      <c r="E962" s="4" t="s">
        <v>46</v>
      </c>
      <c r="F962" s="10" t="s">
        <v>325</v>
      </c>
      <c r="G962" s="11" t="s">
        <v>244</v>
      </c>
      <c r="H962" s="4">
        <v>2</v>
      </c>
      <c r="I962" s="12">
        <v>40083.53</v>
      </c>
      <c r="J962" s="12">
        <v>80167.06</v>
      </c>
      <c r="K962" s="12">
        <v>863.43</v>
      </c>
      <c r="L962" s="4">
        <v>156</v>
      </c>
      <c r="M962" s="4" t="s">
        <v>35</v>
      </c>
      <c r="N962" s="4" t="str" cm="1">
        <f t="array" ref="N962">_xlfn.SWITCH(E962,"Delhi","North","Chennai","South","Hyderabad","South","Mumbai","Central","Bangalore","South")</f>
        <v>South</v>
      </c>
      <c r="O962" s="12">
        <v>19313.330000000002</v>
      </c>
      <c r="P962" s="4">
        <f>Table1[[#This Row],[Delivery_Date]]-Table1[[#This Row],[Order_Date]]</f>
        <v>3</v>
      </c>
      <c r="Q962" s="4" t="str">
        <f>IF(Table1[[#This Row],[Delivery delay days]]&gt;5,"delay","on time")</f>
        <v>on time</v>
      </c>
      <c r="R962" s="10">
        <f>DATEVALUE(Table1[[#This Row],[Delivery_Date]])</f>
        <v>44948</v>
      </c>
      <c r="S962" s="10">
        <f>DATEVALUE(Table1[[#This Row],[Order_Date]])</f>
        <v>44945</v>
      </c>
      <c r="T962" s="4" t="str" cm="1">
        <f t="array" ref="T962">_xlfn.IFS(Table1[[#This Row],[Inventory_Level]]&lt;=200,"low",Table1[[#This Row],[Inventory_Level]]&gt;=700,"high",Table1[[#This Row],[Inventory_Level]]&gt;200,"medium")</f>
        <v>low</v>
      </c>
    </row>
    <row r="963" spans="1:20" x14ac:dyDescent="0.35">
      <c r="A963" s="4">
        <v>962</v>
      </c>
      <c r="B963" s="4" t="s">
        <v>23</v>
      </c>
      <c r="C963" s="4" t="s">
        <v>38</v>
      </c>
      <c r="D963" s="4" t="s">
        <v>32</v>
      </c>
      <c r="E963" s="4" t="s">
        <v>26</v>
      </c>
      <c r="F963" s="10" t="s">
        <v>405</v>
      </c>
      <c r="G963" s="11" t="s">
        <v>300</v>
      </c>
      <c r="H963" s="4">
        <v>6</v>
      </c>
      <c r="I963" s="12">
        <v>9622.24</v>
      </c>
      <c r="J963" s="12">
        <v>57733.440000000002</v>
      </c>
      <c r="K963" s="12">
        <v>3523.24</v>
      </c>
      <c r="L963" s="4">
        <v>131</v>
      </c>
      <c r="M963" s="4" t="s">
        <v>35</v>
      </c>
      <c r="N963" s="4" t="str" cm="1">
        <f t="array" ref="N963">_xlfn.SWITCH(E963,"Delhi","North","Chennai","South","Hyderabad","South","Mumbai","Central","Bangalore","South")</f>
        <v>South</v>
      </c>
      <c r="O963" s="12">
        <v>13459.9</v>
      </c>
      <c r="P963" s="4">
        <f>Table1[[#This Row],[Delivery_Date]]-Table1[[#This Row],[Order_Date]]</f>
        <v>8</v>
      </c>
      <c r="Q963" s="4" t="str">
        <f>IF(Table1[[#This Row],[Delivery delay days]]&gt;5,"delay","on time")</f>
        <v>delay</v>
      </c>
      <c r="R963" s="10">
        <f>DATEVALUE(Table1[[#This Row],[Delivery_Date]])</f>
        <v>45216</v>
      </c>
      <c r="S963" s="10">
        <f>DATEVALUE(Table1[[#This Row],[Order_Date]])</f>
        <v>45208</v>
      </c>
      <c r="T963" s="4" t="str" cm="1">
        <f t="array" ref="T963">_xlfn.IFS(Table1[[#This Row],[Inventory_Level]]&lt;=200,"low",Table1[[#This Row],[Inventory_Level]]&gt;=700,"high",Table1[[#This Row],[Inventory_Level]]&gt;200,"medium")</f>
        <v>low</v>
      </c>
    </row>
    <row r="964" spans="1:20" x14ac:dyDescent="0.35">
      <c r="A964" s="4">
        <v>963</v>
      </c>
      <c r="B964" s="4" t="s">
        <v>15</v>
      </c>
      <c r="C964" s="4" t="s">
        <v>24</v>
      </c>
      <c r="D964" s="4" t="s">
        <v>39</v>
      </c>
      <c r="E964" s="4" t="s">
        <v>18</v>
      </c>
      <c r="F964" s="10" t="s">
        <v>311</v>
      </c>
      <c r="G964" s="11" t="s">
        <v>122</v>
      </c>
      <c r="H964" s="4">
        <v>74</v>
      </c>
      <c r="I964" s="12">
        <v>15145.79</v>
      </c>
      <c r="J964" s="12">
        <v>1120788.46</v>
      </c>
      <c r="K964" s="12">
        <v>3260.43</v>
      </c>
      <c r="L964" s="4">
        <v>755</v>
      </c>
      <c r="M964" s="4" t="s">
        <v>42</v>
      </c>
      <c r="N964" s="4" t="str" cm="1">
        <f t="array" ref="N964">_xlfn.SWITCH(E964,"Delhi","North","Chennai","South","Hyderabad","South","Mumbai","Central","Bangalore","South")</f>
        <v>North</v>
      </c>
      <c r="O964" s="12">
        <v>57438.2</v>
      </c>
      <c r="P964" s="4">
        <f>Table1[[#This Row],[Delivery_Date]]-Table1[[#This Row],[Order_Date]]</f>
        <v>7</v>
      </c>
      <c r="Q964" s="4" t="str">
        <f>IF(Table1[[#This Row],[Delivery delay days]]&gt;5,"delay","on time")</f>
        <v>delay</v>
      </c>
      <c r="R964" s="10">
        <f>DATEVALUE(Table1[[#This Row],[Delivery_Date]])</f>
        <v>45228</v>
      </c>
      <c r="S964" s="10">
        <f>DATEVALUE(Table1[[#This Row],[Order_Date]])</f>
        <v>45221</v>
      </c>
      <c r="T964" s="4" t="str" cm="1">
        <f t="array" ref="T964">_xlfn.IFS(Table1[[#This Row],[Inventory_Level]]&lt;=200,"low",Table1[[#This Row],[Inventory_Level]]&gt;=700,"high",Table1[[#This Row],[Inventory_Level]]&gt;200,"medium")</f>
        <v>high</v>
      </c>
    </row>
    <row r="965" spans="1:20" x14ac:dyDescent="0.35">
      <c r="A965" s="4">
        <v>964</v>
      </c>
      <c r="B965" s="4" t="s">
        <v>59</v>
      </c>
      <c r="C965" s="4" t="s">
        <v>38</v>
      </c>
      <c r="D965" s="4" t="s">
        <v>25</v>
      </c>
      <c r="E965" s="4" t="s">
        <v>60</v>
      </c>
      <c r="F965" s="10" t="s">
        <v>139</v>
      </c>
      <c r="G965" s="11" t="s">
        <v>357</v>
      </c>
      <c r="H965" s="4">
        <v>57</v>
      </c>
      <c r="I965" s="12">
        <v>31988.799999999999</v>
      </c>
      <c r="J965" s="12">
        <v>1823361.6</v>
      </c>
      <c r="K965" s="12">
        <v>871.32</v>
      </c>
      <c r="L965" s="4">
        <v>771</v>
      </c>
      <c r="M965" s="4" t="s">
        <v>35</v>
      </c>
      <c r="N965" s="4" t="str" cm="1">
        <f t="array" ref="N965">_xlfn.SWITCH(E965,"Delhi","North","Chennai","South","Hyderabad","South","Mumbai","Central","Bangalore","South")</f>
        <v>South</v>
      </c>
      <c r="O965" s="12">
        <v>126758.93</v>
      </c>
      <c r="P965" s="4">
        <f>Table1[[#This Row],[Delivery_Date]]-Table1[[#This Row],[Order_Date]]</f>
        <v>12</v>
      </c>
      <c r="Q965" s="4" t="str">
        <f>IF(Table1[[#This Row],[Delivery delay days]]&gt;5,"delay","on time")</f>
        <v>delay</v>
      </c>
      <c r="R965" s="10">
        <f>DATEVALUE(Table1[[#This Row],[Delivery_Date]])</f>
        <v>44963</v>
      </c>
      <c r="S965" s="10">
        <f>DATEVALUE(Table1[[#This Row],[Order_Date]])</f>
        <v>44951</v>
      </c>
      <c r="T965" s="4" t="str" cm="1">
        <f t="array" ref="T965">_xlfn.IFS(Table1[[#This Row],[Inventory_Level]]&lt;=200,"low",Table1[[#This Row],[Inventory_Level]]&gt;=700,"high",Table1[[#This Row],[Inventory_Level]]&gt;200,"medium")</f>
        <v>high</v>
      </c>
    </row>
    <row r="966" spans="1:20" x14ac:dyDescent="0.35">
      <c r="A966" s="4">
        <v>965</v>
      </c>
      <c r="B966" s="4" t="s">
        <v>65</v>
      </c>
      <c r="C966" s="4" t="s">
        <v>16</v>
      </c>
      <c r="D966" s="4" t="s">
        <v>45</v>
      </c>
      <c r="E966" s="4" t="s">
        <v>26</v>
      </c>
      <c r="F966" s="10" t="s">
        <v>288</v>
      </c>
      <c r="G966" s="11" t="s">
        <v>164</v>
      </c>
      <c r="H966" s="4">
        <v>60</v>
      </c>
      <c r="I966" s="12">
        <v>38778.589999999997</v>
      </c>
      <c r="J966" s="12">
        <v>2326715.4</v>
      </c>
      <c r="K966" s="12">
        <v>1781.61</v>
      </c>
      <c r="L966" s="4">
        <v>738</v>
      </c>
      <c r="M966" s="4" t="s">
        <v>42</v>
      </c>
      <c r="N966" s="4" t="str" cm="1">
        <f t="array" ref="N966">_xlfn.SWITCH(E966,"Delhi","North","Chennai","South","Hyderabad","South","Mumbai","Central","Bangalore","South")</f>
        <v>South</v>
      </c>
      <c r="O966" s="12">
        <v>570186.37</v>
      </c>
      <c r="P966" s="4">
        <f>Table1[[#This Row],[Delivery_Date]]-Table1[[#This Row],[Order_Date]]</f>
        <v>15</v>
      </c>
      <c r="Q966" s="4" t="str">
        <f>IF(Table1[[#This Row],[Delivery delay days]]&gt;5,"delay","on time")</f>
        <v>delay</v>
      </c>
      <c r="R966" s="10">
        <f>DATEVALUE(Table1[[#This Row],[Delivery_Date]])</f>
        <v>45226</v>
      </c>
      <c r="S966" s="10">
        <f>DATEVALUE(Table1[[#This Row],[Order_Date]])</f>
        <v>45211</v>
      </c>
      <c r="T966" s="4" t="str" cm="1">
        <f t="array" ref="T966">_xlfn.IFS(Table1[[#This Row],[Inventory_Level]]&lt;=200,"low",Table1[[#This Row],[Inventory_Level]]&gt;=700,"high",Table1[[#This Row],[Inventory_Level]]&gt;200,"medium")</f>
        <v>high</v>
      </c>
    </row>
    <row r="967" spans="1:20" x14ac:dyDescent="0.35">
      <c r="A967" s="4">
        <v>966</v>
      </c>
      <c r="B967" s="4" t="s">
        <v>59</v>
      </c>
      <c r="C967" s="4" t="s">
        <v>24</v>
      </c>
      <c r="D967" s="4" t="s">
        <v>39</v>
      </c>
      <c r="E967" s="4" t="s">
        <v>18</v>
      </c>
      <c r="F967" s="10" t="s">
        <v>369</v>
      </c>
      <c r="G967" s="11" t="s">
        <v>368</v>
      </c>
      <c r="H967" s="4">
        <v>61</v>
      </c>
      <c r="I967" s="12">
        <v>23552.67</v>
      </c>
      <c r="J967" s="12">
        <v>1436712.87</v>
      </c>
      <c r="K967" s="12">
        <v>3173.72</v>
      </c>
      <c r="L967" s="4">
        <v>272</v>
      </c>
      <c r="M967" s="4" t="s">
        <v>42</v>
      </c>
      <c r="N967" s="4" t="str" cm="1">
        <f t="array" ref="N967">_xlfn.SWITCH(E967,"Delhi","North","Chennai","South","Hyderabad","South","Mumbai","Central","Bangalore","South")</f>
        <v>North</v>
      </c>
      <c r="O967" s="12">
        <v>104837.48</v>
      </c>
      <c r="P967" s="4">
        <f>Table1[[#This Row],[Delivery_Date]]-Table1[[#This Row],[Order_Date]]</f>
        <v>9</v>
      </c>
      <c r="Q967" s="4" t="str">
        <f>IF(Table1[[#This Row],[Delivery delay days]]&gt;5,"delay","on time")</f>
        <v>delay</v>
      </c>
      <c r="R967" s="10">
        <f>DATEVALUE(Table1[[#This Row],[Delivery_Date]])</f>
        <v>44990</v>
      </c>
      <c r="S967" s="10">
        <f>DATEVALUE(Table1[[#This Row],[Order_Date]])</f>
        <v>44981</v>
      </c>
      <c r="T967" s="4" t="str" cm="1">
        <f t="array" ref="T967">_xlfn.IFS(Table1[[#This Row],[Inventory_Level]]&lt;=200,"low",Table1[[#This Row],[Inventory_Level]]&gt;=700,"high",Table1[[#This Row],[Inventory_Level]]&gt;200,"medium")</f>
        <v>medium</v>
      </c>
    </row>
    <row r="968" spans="1:20" x14ac:dyDescent="0.35">
      <c r="A968" s="4">
        <v>967</v>
      </c>
      <c r="B968" s="4" t="s">
        <v>15</v>
      </c>
      <c r="C968" s="4" t="s">
        <v>16</v>
      </c>
      <c r="D968" s="4" t="s">
        <v>32</v>
      </c>
      <c r="E968" s="4" t="s">
        <v>26</v>
      </c>
      <c r="F968" s="10" t="s">
        <v>142</v>
      </c>
      <c r="G968" s="11" t="s">
        <v>377</v>
      </c>
      <c r="H968" s="4">
        <v>39</v>
      </c>
      <c r="I968" s="12">
        <v>21346.45</v>
      </c>
      <c r="J968" s="12">
        <v>832511.55</v>
      </c>
      <c r="K968" s="12">
        <v>709.67</v>
      </c>
      <c r="L968" s="4">
        <v>180</v>
      </c>
      <c r="M968" s="4" t="s">
        <v>35</v>
      </c>
      <c r="N968" s="4" t="str" cm="1">
        <f t="array" ref="N968">_xlfn.SWITCH(E968,"Delhi","North","Chennai","South","Hyderabad","South","Mumbai","Central","Bangalore","South")</f>
        <v>South</v>
      </c>
      <c r="O968" s="12">
        <v>146692.37</v>
      </c>
      <c r="P968" s="4">
        <f>Table1[[#This Row],[Delivery_Date]]-Table1[[#This Row],[Order_Date]]</f>
        <v>6</v>
      </c>
      <c r="Q968" s="4" t="str">
        <f>IF(Table1[[#This Row],[Delivery delay days]]&gt;5,"delay","on time")</f>
        <v>delay</v>
      </c>
      <c r="R968" s="10">
        <f>DATEVALUE(Table1[[#This Row],[Delivery_Date]])</f>
        <v>45243</v>
      </c>
      <c r="S968" s="10">
        <f>DATEVALUE(Table1[[#This Row],[Order_Date]])</f>
        <v>45237</v>
      </c>
      <c r="T968" s="4" t="str" cm="1">
        <f t="array" ref="T968">_xlfn.IFS(Table1[[#This Row],[Inventory_Level]]&lt;=200,"low",Table1[[#This Row],[Inventory_Level]]&gt;=700,"high",Table1[[#This Row],[Inventory_Level]]&gt;200,"medium")</f>
        <v>low</v>
      </c>
    </row>
    <row r="969" spans="1:20" x14ac:dyDescent="0.35">
      <c r="A969" s="4">
        <v>968</v>
      </c>
      <c r="B969" s="4" t="s">
        <v>37</v>
      </c>
      <c r="C969" s="4" t="s">
        <v>16</v>
      </c>
      <c r="D969" s="4" t="s">
        <v>32</v>
      </c>
      <c r="E969" s="4" t="s">
        <v>46</v>
      </c>
      <c r="F969" s="10" t="s">
        <v>183</v>
      </c>
      <c r="G969" s="11" t="s">
        <v>61</v>
      </c>
      <c r="H969" s="4">
        <v>72</v>
      </c>
      <c r="I969" s="12">
        <v>13815.27</v>
      </c>
      <c r="J969" s="12">
        <v>994699.44</v>
      </c>
      <c r="K969" s="12">
        <v>4650.84</v>
      </c>
      <c r="L969" s="4">
        <v>42</v>
      </c>
      <c r="M969" s="4" t="s">
        <v>42</v>
      </c>
      <c r="N969" s="4" t="str" cm="1">
        <f t="array" ref="N969">_xlfn.SWITCH(E969,"Delhi","North","Chennai","South","Hyderabad","South","Mumbai","Central","Bangalore","South")</f>
        <v>South</v>
      </c>
      <c r="O969" s="12">
        <v>197957.57</v>
      </c>
      <c r="P969" s="4">
        <f>Table1[[#This Row],[Delivery_Date]]-Table1[[#This Row],[Order_Date]]</f>
        <v>3</v>
      </c>
      <c r="Q969" s="4" t="str">
        <f>IF(Table1[[#This Row],[Delivery delay days]]&gt;5,"delay","on time")</f>
        <v>on time</v>
      </c>
      <c r="R969" s="10">
        <f>DATEVALUE(Table1[[#This Row],[Delivery_Date]])</f>
        <v>45034</v>
      </c>
      <c r="S969" s="10">
        <f>DATEVALUE(Table1[[#This Row],[Order_Date]])</f>
        <v>45031</v>
      </c>
      <c r="T969" s="4" t="str" cm="1">
        <f t="array" ref="T969">_xlfn.IFS(Table1[[#This Row],[Inventory_Level]]&lt;=200,"low",Table1[[#This Row],[Inventory_Level]]&gt;=700,"high",Table1[[#This Row],[Inventory_Level]]&gt;200,"medium")</f>
        <v>low</v>
      </c>
    </row>
    <row r="970" spans="1:20" x14ac:dyDescent="0.35">
      <c r="A970" s="4">
        <v>969</v>
      </c>
      <c r="B970" s="4" t="s">
        <v>44</v>
      </c>
      <c r="C970" s="4" t="s">
        <v>16</v>
      </c>
      <c r="D970" s="4" t="s">
        <v>32</v>
      </c>
      <c r="E970" s="4" t="s">
        <v>18</v>
      </c>
      <c r="F970" s="10" t="s">
        <v>96</v>
      </c>
      <c r="G970" s="11" t="s">
        <v>260</v>
      </c>
      <c r="H970" s="4">
        <v>40</v>
      </c>
      <c r="I970" s="12">
        <v>9268.5300000000007</v>
      </c>
      <c r="J970" s="12">
        <v>370741.2</v>
      </c>
      <c r="K970" s="12">
        <v>539.32000000000005</v>
      </c>
      <c r="L970" s="4">
        <v>489</v>
      </c>
      <c r="M970" s="4" t="s">
        <v>35</v>
      </c>
      <c r="N970" s="4" t="str" cm="1">
        <f t="array" ref="N970">_xlfn.SWITCH(E970,"Delhi","North","Chennai","South","Hyderabad","South","Mumbai","Central","Bangalore","South")</f>
        <v>North</v>
      </c>
      <c r="O970" s="12">
        <v>87524.22</v>
      </c>
      <c r="P970" s="4">
        <f>Table1[[#This Row],[Delivery_Date]]-Table1[[#This Row],[Order_Date]]</f>
        <v>14</v>
      </c>
      <c r="Q970" s="4" t="str">
        <f>IF(Table1[[#This Row],[Delivery delay days]]&gt;5,"delay","on time")</f>
        <v>delay</v>
      </c>
      <c r="R970" s="10">
        <f>DATEVALUE(Table1[[#This Row],[Delivery_Date]])</f>
        <v>45270</v>
      </c>
      <c r="S970" s="10">
        <f>DATEVALUE(Table1[[#This Row],[Order_Date]])</f>
        <v>45256</v>
      </c>
      <c r="T970" s="4" t="str" cm="1">
        <f t="array" ref="T970">_xlfn.IFS(Table1[[#This Row],[Inventory_Level]]&lt;=200,"low",Table1[[#This Row],[Inventory_Level]]&gt;=700,"high",Table1[[#This Row],[Inventory_Level]]&gt;200,"medium")</f>
        <v>medium</v>
      </c>
    </row>
    <row r="971" spans="1:20" x14ac:dyDescent="0.35">
      <c r="A971" s="4">
        <v>970</v>
      </c>
      <c r="B971" s="4" t="s">
        <v>51</v>
      </c>
      <c r="C971" s="4" t="s">
        <v>16</v>
      </c>
      <c r="D971" s="4" t="s">
        <v>45</v>
      </c>
      <c r="E971" s="4" t="s">
        <v>46</v>
      </c>
      <c r="F971" s="10" t="s">
        <v>348</v>
      </c>
      <c r="G971" s="11" t="s">
        <v>207</v>
      </c>
      <c r="H971" s="4">
        <v>30</v>
      </c>
      <c r="I971" s="12">
        <v>42660.57</v>
      </c>
      <c r="J971" s="12">
        <v>1279817.1000000001</v>
      </c>
      <c r="K971" s="12">
        <v>647.79</v>
      </c>
      <c r="L971" s="4">
        <v>207</v>
      </c>
      <c r="M971" s="4" t="s">
        <v>29</v>
      </c>
      <c r="N971" s="4" t="str" cm="1">
        <f t="array" ref="N971">_xlfn.SWITCH(E971,"Delhi","North","Chennai","South","Hyderabad","South","Mumbai","Central","Bangalore","South")</f>
        <v>South</v>
      </c>
      <c r="O971" s="12">
        <v>128695.93</v>
      </c>
      <c r="P971" s="4">
        <f>Table1[[#This Row],[Delivery_Date]]-Table1[[#This Row],[Order_Date]]</f>
        <v>7</v>
      </c>
      <c r="Q971" s="4" t="str">
        <f>IF(Table1[[#This Row],[Delivery delay days]]&gt;5,"delay","on time")</f>
        <v>delay</v>
      </c>
      <c r="R971" s="10">
        <f>DATEVALUE(Table1[[#This Row],[Delivery_Date]])</f>
        <v>45286</v>
      </c>
      <c r="S971" s="10">
        <f>DATEVALUE(Table1[[#This Row],[Order_Date]])</f>
        <v>45279</v>
      </c>
      <c r="T971" s="4" t="str" cm="1">
        <f t="array" ref="T971">_xlfn.IFS(Table1[[#This Row],[Inventory_Level]]&lt;=200,"low",Table1[[#This Row],[Inventory_Level]]&gt;=700,"high",Table1[[#This Row],[Inventory_Level]]&gt;200,"medium")</f>
        <v>medium</v>
      </c>
    </row>
    <row r="972" spans="1:20" x14ac:dyDescent="0.35">
      <c r="A972" s="4">
        <v>971</v>
      </c>
      <c r="B972" s="4" t="s">
        <v>23</v>
      </c>
      <c r="C972" s="4" t="s">
        <v>38</v>
      </c>
      <c r="D972" s="4" t="s">
        <v>45</v>
      </c>
      <c r="E972" s="4" t="s">
        <v>26</v>
      </c>
      <c r="F972" s="10" t="s">
        <v>82</v>
      </c>
      <c r="G972" s="11" t="s">
        <v>257</v>
      </c>
      <c r="H972" s="4">
        <v>49</v>
      </c>
      <c r="I972" s="12">
        <v>41149.47</v>
      </c>
      <c r="J972" s="12">
        <v>2016324.03</v>
      </c>
      <c r="K972" s="12">
        <v>2465.73</v>
      </c>
      <c r="L972" s="4">
        <v>476</v>
      </c>
      <c r="M972" s="4" t="s">
        <v>29</v>
      </c>
      <c r="N972" s="4" t="str" cm="1">
        <f t="array" ref="N972">_xlfn.SWITCH(E972,"Delhi","North","Chennai","South","Hyderabad","South","Mumbai","Central","Bangalore","South")</f>
        <v>South</v>
      </c>
      <c r="O972" s="12">
        <v>132683.89000000001</v>
      </c>
      <c r="P972" s="4">
        <f>Table1[[#This Row],[Delivery_Date]]-Table1[[#This Row],[Order_Date]]</f>
        <v>7</v>
      </c>
      <c r="Q972" s="4" t="str">
        <f>IF(Table1[[#This Row],[Delivery delay days]]&gt;5,"delay","on time")</f>
        <v>delay</v>
      </c>
      <c r="R972" s="10">
        <f>DATEVALUE(Table1[[#This Row],[Delivery_Date]])</f>
        <v>45061</v>
      </c>
      <c r="S972" s="10">
        <f>DATEVALUE(Table1[[#This Row],[Order_Date]])</f>
        <v>45054</v>
      </c>
      <c r="T972" s="4" t="str" cm="1">
        <f t="array" ref="T972">_xlfn.IFS(Table1[[#This Row],[Inventory_Level]]&lt;=200,"low",Table1[[#This Row],[Inventory_Level]]&gt;=700,"high",Table1[[#This Row],[Inventory_Level]]&gt;200,"medium")</f>
        <v>medium</v>
      </c>
    </row>
    <row r="973" spans="1:20" x14ac:dyDescent="0.35">
      <c r="A973" s="4">
        <v>972</v>
      </c>
      <c r="B973" s="4" t="s">
        <v>59</v>
      </c>
      <c r="C973" s="4" t="s">
        <v>38</v>
      </c>
      <c r="D973" s="4" t="s">
        <v>39</v>
      </c>
      <c r="E973" s="4" t="s">
        <v>18</v>
      </c>
      <c r="F973" s="10" t="s">
        <v>106</v>
      </c>
      <c r="G973" s="11" t="s">
        <v>294</v>
      </c>
      <c r="H973" s="4">
        <v>70</v>
      </c>
      <c r="I973" s="12">
        <v>33892.43</v>
      </c>
      <c r="J973" s="12">
        <v>2372470.1</v>
      </c>
      <c r="K973" s="12">
        <v>4519.1899999999996</v>
      </c>
      <c r="L973" s="4">
        <v>420</v>
      </c>
      <c r="M973" s="4" t="s">
        <v>42</v>
      </c>
      <c r="N973" s="4" t="str" cm="1">
        <f t="array" ref="N973">_xlfn.SWITCH(E973,"Delhi","North","Chennai","South","Hyderabad","South","Mumbai","Central","Bangalore","South")</f>
        <v>North</v>
      </c>
      <c r="O973" s="12">
        <v>435461.37</v>
      </c>
      <c r="P973" s="4">
        <f>Table1[[#This Row],[Delivery_Date]]-Table1[[#This Row],[Order_Date]]</f>
        <v>14</v>
      </c>
      <c r="Q973" s="4" t="str">
        <f>IF(Table1[[#This Row],[Delivery delay days]]&gt;5,"delay","on time")</f>
        <v>delay</v>
      </c>
      <c r="R973" s="10">
        <f>DATEVALUE(Table1[[#This Row],[Delivery_Date]])</f>
        <v>45280</v>
      </c>
      <c r="S973" s="10">
        <f>DATEVALUE(Table1[[#This Row],[Order_Date]])</f>
        <v>45266</v>
      </c>
      <c r="T973" s="4" t="str" cm="1">
        <f t="array" ref="T973">_xlfn.IFS(Table1[[#This Row],[Inventory_Level]]&lt;=200,"low",Table1[[#This Row],[Inventory_Level]]&gt;=700,"high",Table1[[#This Row],[Inventory_Level]]&gt;200,"medium")</f>
        <v>medium</v>
      </c>
    </row>
    <row r="974" spans="1:20" x14ac:dyDescent="0.35">
      <c r="A974" s="4">
        <v>973</v>
      </c>
      <c r="B974" s="4" t="s">
        <v>31</v>
      </c>
      <c r="C974" s="4" t="s">
        <v>24</v>
      </c>
      <c r="D974" s="4" t="s">
        <v>32</v>
      </c>
      <c r="E974" s="4" t="s">
        <v>26</v>
      </c>
      <c r="F974" s="10" t="s">
        <v>174</v>
      </c>
      <c r="G974" s="11" t="s">
        <v>282</v>
      </c>
      <c r="H974" s="4">
        <v>86</v>
      </c>
      <c r="I974" s="12">
        <v>13560.59</v>
      </c>
      <c r="J974" s="12">
        <v>1166210.74</v>
      </c>
      <c r="K974" s="12">
        <v>1367.19</v>
      </c>
      <c r="L974" s="4">
        <v>358</v>
      </c>
      <c r="M974" s="4" t="s">
        <v>35</v>
      </c>
      <c r="N974" s="4" t="str" cm="1">
        <f t="array" ref="N974">_xlfn.SWITCH(E974,"Delhi","North","Chennai","South","Hyderabad","South","Mumbai","Central","Bangalore","South")</f>
        <v>South</v>
      </c>
      <c r="O974" s="12">
        <v>249151.4</v>
      </c>
      <c r="P974" s="4">
        <f>Table1[[#This Row],[Delivery_Date]]-Table1[[#This Row],[Order_Date]]</f>
        <v>12</v>
      </c>
      <c r="Q974" s="4" t="str">
        <f>IF(Table1[[#This Row],[Delivery delay days]]&gt;5,"delay","on time")</f>
        <v>delay</v>
      </c>
      <c r="R974" s="10">
        <f>DATEVALUE(Table1[[#This Row],[Delivery_Date]])</f>
        <v>45078</v>
      </c>
      <c r="S974" s="10">
        <f>DATEVALUE(Table1[[#This Row],[Order_Date]])</f>
        <v>45066</v>
      </c>
      <c r="T974" s="4" t="str" cm="1">
        <f t="array" ref="T974">_xlfn.IFS(Table1[[#This Row],[Inventory_Level]]&lt;=200,"low",Table1[[#This Row],[Inventory_Level]]&gt;=700,"high",Table1[[#This Row],[Inventory_Level]]&gt;200,"medium")</f>
        <v>medium</v>
      </c>
    </row>
    <row r="975" spans="1:20" x14ac:dyDescent="0.35">
      <c r="A975" s="4">
        <v>974</v>
      </c>
      <c r="B975" s="4" t="s">
        <v>23</v>
      </c>
      <c r="C975" s="4" t="s">
        <v>24</v>
      </c>
      <c r="D975" s="4" t="s">
        <v>39</v>
      </c>
      <c r="E975" s="4" t="s">
        <v>26</v>
      </c>
      <c r="F975" s="10" t="s">
        <v>160</v>
      </c>
      <c r="G975" s="11" t="s">
        <v>221</v>
      </c>
      <c r="H975" s="4">
        <v>88</v>
      </c>
      <c r="I975" s="12">
        <v>36249.56</v>
      </c>
      <c r="J975" s="12">
        <v>3189961.28</v>
      </c>
      <c r="K975" s="12">
        <v>1993.44</v>
      </c>
      <c r="L975" s="4">
        <v>13</v>
      </c>
      <c r="M975" s="4" t="s">
        <v>29</v>
      </c>
      <c r="N975" s="4" t="str" cm="1">
        <f t="array" ref="N975">_xlfn.SWITCH(E975,"Delhi","North","Chennai","South","Hyderabad","South","Mumbai","Central","Bangalore","South")</f>
        <v>South</v>
      </c>
      <c r="O975" s="12">
        <v>367181.41</v>
      </c>
      <c r="P975" s="4">
        <f>Table1[[#This Row],[Delivery_Date]]-Table1[[#This Row],[Order_Date]]</f>
        <v>6</v>
      </c>
      <c r="Q975" s="4" t="str">
        <f>IF(Table1[[#This Row],[Delivery delay days]]&gt;5,"delay","on time")</f>
        <v>delay</v>
      </c>
      <c r="R975" s="10">
        <f>DATEVALUE(Table1[[#This Row],[Delivery_Date]])</f>
        <v>45179</v>
      </c>
      <c r="S975" s="10">
        <f>DATEVALUE(Table1[[#This Row],[Order_Date]])</f>
        <v>45173</v>
      </c>
      <c r="T975" s="4" t="str" cm="1">
        <f t="array" ref="T975">_xlfn.IFS(Table1[[#This Row],[Inventory_Level]]&lt;=200,"low",Table1[[#This Row],[Inventory_Level]]&gt;=700,"high",Table1[[#This Row],[Inventory_Level]]&gt;200,"medium")</f>
        <v>low</v>
      </c>
    </row>
    <row r="976" spans="1:20" x14ac:dyDescent="0.35">
      <c r="A976" s="4">
        <v>975</v>
      </c>
      <c r="B976" s="4" t="s">
        <v>37</v>
      </c>
      <c r="C976" s="4" t="s">
        <v>24</v>
      </c>
      <c r="D976" s="4" t="s">
        <v>39</v>
      </c>
      <c r="E976" s="4" t="s">
        <v>52</v>
      </c>
      <c r="F976" s="10" t="s">
        <v>200</v>
      </c>
      <c r="G976" s="11" t="s">
        <v>84</v>
      </c>
      <c r="H976" s="4">
        <v>38</v>
      </c>
      <c r="I976" s="12">
        <v>5197.3500000000004</v>
      </c>
      <c r="J976" s="12">
        <v>197499.3</v>
      </c>
      <c r="K976" s="12">
        <v>2780.9</v>
      </c>
      <c r="L976" s="4">
        <v>315</v>
      </c>
      <c r="M976" s="4" t="s">
        <v>29</v>
      </c>
      <c r="N976" s="4" t="str" cm="1">
        <f t="array" ref="N976">_xlfn.SWITCH(E976,"Delhi","North","Chennai","South","Hyderabad","South","Mumbai","Central","Bangalore","South")</f>
        <v>Central</v>
      </c>
      <c r="O976" s="12">
        <v>30596.26</v>
      </c>
      <c r="P976" s="4">
        <f>Table1[[#This Row],[Delivery_Date]]-Table1[[#This Row],[Order_Date]]</f>
        <v>13</v>
      </c>
      <c r="Q976" s="4" t="str">
        <f>IF(Table1[[#This Row],[Delivery delay days]]&gt;5,"delay","on time")</f>
        <v>delay</v>
      </c>
      <c r="R976" s="10">
        <f>DATEVALUE(Table1[[#This Row],[Delivery_Date]])</f>
        <v>45185</v>
      </c>
      <c r="S976" s="10">
        <f>DATEVALUE(Table1[[#This Row],[Order_Date]])</f>
        <v>45172</v>
      </c>
      <c r="T976" s="4" t="str" cm="1">
        <f t="array" ref="T976">_xlfn.IFS(Table1[[#This Row],[Inventory_Level]]&lt;=200,"low",Table1[[#This Row],[Inventory_Level]]&gt;=700,"high",Table1[[#This Row],[Inventory_Level]]&gt;200,"medium")</f>
        <v>medium</v>
      </c>
    </row>
    <row r="977" spans="1:20" x14ac:dyDescent="0.35">
      <c r="A977" s="4">
        <v>976</v>
      </c>
      <c r="B977" s="4" t="s">
        <v>37</v>
      </c>
      <c r="C977" s="4" t="s">
        <v>38</v>
      </c>
      <c r="D977" s="4" t="s">
        <v>32</v>
      </c>
      <c r="E977" s="4" t="s">
        <v>46</v>
      </c>
      <c r="F977" s="10" t="s">
        <v>83</v>
      </c>
      <c r="G977" s="11" t="s">
        <v>84</v>
      </c>
      <c r="H977" s="4">
        <v>90</v>
      </c>
      <c r="I977" s="12">
        <v>20306.900000000001</v>
      </c>
      <c r="J977" s="12">
        <v>1827621</v>
      </c>
      <c r="K977" s="12">
        <v>2132.1</v>
      </c>
      <c r="L977" s="4">
        <v>507</v>
      </c>
      <c r="M977" s="4" t="s">
        <v>29</v>
      </c>
      <c r="N977" s="4" t="str" cm="1">
        <f t="array" ref="N977">_xlfn.SWITCH(E977,"Delhi","North","Chennai","South","Hyderabad","South","Mumbai","Central","Bangalore","South")</f>
        <v>South</v>
      </c>
      <c r="O977" s="12">
        <v>391629.67</v>
      </c>
      <c r="P977" s="4">
        <f>Table1[[#This Row],[Delivery_Date]]-Table1[[#This Row],[Order_Date]]</f>
        <v>3</v>
      </c>
      <c r="Q977" s="4" t="str">
        <f>IF(Table1[[#This Row],[Delivery delay days]]&gt;5,"delay","on time")</f>
        <v>on time</v>
      </c>
      <c r="R977" s="10">
        <f>DATEVALUE(Table1[[#This Row],[Delivery_Date]])</f>
        <v>45185</v>
      </c>
      <c r="S977" s="10">
        <f>DATEVALUE(Table1[[#This Row],[Order_Date]])</f>
        <v>45182</v>
      </c>
      <c r="T977" s="4" t="str" cm="1">
        <f t="array" ref="T977">_xlfn.IFS(Table1[[#This Row],[Inventory_Level]]&lt;=200,"low",Table1[[#This Row],[Inventory_Level]]&gt;=700,"high",Table1[[#This Row],[Inventory_Level]]&gt;200,"medium")</f>
        <v>medium</v>
      </c>
    </row>
    <row r="978" spans="1:20" x14ac:dyDescent="0.35">
      <c r="A978" s="4">
        <v>977</v>
      </c>
      <c r="B978" s="4" t="s">
        <v>37</v>
      </c>
      <c r="C978" s="4" t="s">
        <v>38</v>
      </c>
      <c r="D978" s="4" t="s">
        <v>45</v>
      </c>
      <c r="E978" s="4" t="s">
        <v>52</v>
      </c>
      <c r="F978" s="10" t="s">
        <v>360</v>
      </c>
      <c r="G978" s="11" t="s">
        <v>368</v>
      </c>
      <c r="H978" s="4">
        <v>59</v>
      </c>
      <c r="I978" s="12">
        <v>18675.28</v>
      </c>
      <c r="J978" s="12">
        <v>1101841.52</v>
      </c>
      <c r="K978" s="12">
        <v>1826.02</v>
      </c>
      <c r="L978" s="4">
        <v>780</v>
      </c>
      <c r="M978" s="4" t="s">
        <v>35</v>
      </c>
      <c r="N978" s="4" t="str" cm="1">
        <f t="array" ref="N978">_xlfn.SWITCH(E978,"Delhi","North","Chennai","South","Hyderabad","South","Mumbai","Central","Bangalore","South")</f>
        <v>Central</v>
      </c>
      <c r="O978" s="12">
        <v>114659.65</v>
      </c>
      <c r="P978" s="4">
        <f>Table1[[#This Row],[Delivery_Date]]-Table1[[#This Row],[Order_Date]]</f>
        <v>13</v>
      </c>
      <c r="Q978" s="4" t="str">
        <f>IF(Table1[[#This Row],[Delivery delay days]]&gt;5,"delay","on time")</f>
        <v>delay</v>
      </c>
      <c r="R978" s="10">
        <f>DATEVALUE(Table1[[#This Row],[Delivery_Date]])</f>
        <v>44990</v>
      </c>
      <c r="S978" s="10">
        <f>DATEVALUE(Table1[[#This Row],[Order_Date]])</f>
        <v>44977</v>
      </c>
      <c r="T978" s="4" t="str" cm="1">
        <f t="array" ref="T978">_xlfn.IFS(Table1[[#This Row],[Inventory_Level]]&lt;=200,"low",Table1[[#This Row],[Inventory_Level]]&gt;=700,"high",Table1[[#This Row],[Inventory_Level]]&gt;200,"medium")</f>
        <v>high</v>
      </c>
    </row>
    <row r="979" spans="1:20" x14ac:dyDescent="0.35">
      <c r="A979" s="4">
        <v>978</v>
      </c>
      <c r="B979" s="4" t="s">
        <v>59</v>
      </c>
      <c r="C979" s="4" t="s">
        <v>38</v>
      </c>
      <c r="D979" s="4" t="s">
        <v>25</v>
      </c>
      <c r="E979" s="4" t="s">
        <v>52</v>
      </c>
      <c r="F979" s="10" t="s">
        <v>63</v>
      </c>
      <c r="G979" s="11" t="s">
        <v>315</v>
      </c>
      <c r="H979" s="4">
        <v>99</v>
      </c>
      <c r="I979" s="12">
        <v>36690.11</v>
      </c>
      <c r="J979" s="12">
        <v>3632320.89</v>
      </c>
      <c r="K979" s="12">
        <v>2861.17</v>
      </c>
      <c r="L979" s="4">
        <v>590</v>
      </c>
      <c r="M979" s="4" t="s">
        <v>42</v>
      </c>
      <c r="N979" s="4" t="str" cm="1">
        <f t="array" ref="N979">_xlfn.SWITCH(E979,"Delhi","North","Chennai","South","Hyderabad","South","Mumbai","Central","Bangalore","South")</f>
        <v>Central</v>
      </c>
      <c r="O979" s="12">
        <v>838909.65</v>
      </c>
      <c r="P979" s="4">
        <f>Table1[[#This Row],[Delivery_Date]]-Table1[[#This Row],[Order_Date]]</f>
        <v>9</v>
      </c>
      <c r="Q979" s="4" t="str">
        <f>IF(Table1[[#This Row],[Delivery delay days]]&gt;5,"delay","on time")</f>
        <v>delay</v>
      </c>
      <c r="R979" s="10">
        <f>DATEVALUE(Table1[[#This Row],[Delivery_Date]])</f>
        <v>45091</v>
      </c>
      <c r="S979" s="10">
        <f>DATEVALUE(Table1[[#This Row],[Order_Date]])</f>
        <v>45082</v>
      </c>
      <c r="T979" s="4" t="str" cm="1">
        <f t="array" ref="T979">_xlfn.IFS(Table1[[#This Row],[Inventory_Level]]&lt;=200,"low",Table1[[#This Row],[Inventory_Level]]&gt;=700,"high",Table1[[#This Row],[Inventory_Level]]&gt;200,"medium")</f>
        <v>medium</v>
      </c>
    </row>
    <row r="980" spans="1:20" x14ac:dyDescent="0.35">
      <c r="A980" s="4">
        <v>979</v>
      </c>
      <c r="B980" s="4" t="s">
        <v>15</v>
      </c>
      <c r="C980" s="4" t="s">
        <v>38</v>
      </c>
      <c r="D980" s="4" t="s">
        <v>39</v>
      </c>
      <c r="E980" s="4" t="s">
        <v>52</v>
      </c>
      <c r="F980" s="10" t="s">
        <v>82</v>
      </c>
      <c r="G980" s="11" t="s">
        <v>257</v>
      </c>
      <c r="H980" s="4">
        <v>49</v>
      </c>
      <c r="I980" s="12">
        <v>18632.310000000001</v>
      </c>
      <c r="J980" s="12">
        <v>912983.19</v>
      </c>
      <c r="K980" s="12">
        <v>313.74</v>
      </c>
      <c r="L980" s="4">
        <v>155</v>
      </c>
      <c r="M980" s="4" t="s">
        <v>35</v>
      </c>
      <c r="N980" s="4" t="str" cm="1">
        <f t="array" ref="N980">_xlfn.SWITCH(E980,"Delhi","North","Chennai","South","Hyderabad","South","Mumbai","Central","Bangalore","South")</f>
        <v>Central</v>
      </c>
      <c r="O980" s="12">
        <v>179708.97</v>
      </c>
      <c r="P980" s="4">
        <f>Table1[[#This Row],[Delivery_Date]]-Table1[[#This Row],[Order_Date]]</f>
        <v>7</v>
      </c>
      <c r="Q980" s="4" t="str">
        <f>IF(Table1[[#This Row],[Delivery delay days]]&gt;5,"delay","on time")</f>
        <v>delay</v>
      </c>
      <c r="R980" s="10">
        <f>DATEVALUE(Table1[[#This Row],[Delivery_Date]])</f>
        <v>45061</v>
      </c>
      <c r="S980" s="10">
        <f>DATEVALUE(Table1[[#This Row],[Order_Date]])</f>
        <v>45054</v>
      </c>
      <c r="T980" s="4" t="str" cm="1">
        <f t="array" ref="T980">_xlfn.IFS(Table1[[#This Row],[Inventory_Level]]&lt;=200,"low",Table1[[#This Row],[Inventory_Level]]&gt;=700,"high",Table1[[#This Row],[Inventory_Level]]&gt;200,"medium")</f>
        <v>low</v>
      </c>
    </row>
    <row r="981" spans="1:20" x14ac:dyDescent="0.35">
      <c r="A981" s="4">
        <v>980</v>
      </c>
      <c r="B981" s="4" t="s">
        <v>31</v>
      </c>
      <c r="C981" s="4" t="s">
        <v>16</v>
      </c>
      <c r="D981" s="4" t="s">
        <v>39</v>
      </c>
      <c r="E981" s="4" t="s">
        <v>46</v>
      </c>
      <c r="F981" s="10" t="s">
        <v>333</v>
      </c>
      <c r="G981" s="11" t="s">
        <v>241</v>
      </c>
      <c r="H981" s="4">
        <v>72</v>
      </c>
      <c r="I981" s="12">
        <v>30087.52</v>
      </c>
      <c r="J981" s="12">
        <v>2166301.44</v>
      </c>
      <c r="K981" s="12">
        <v>1621.44</v>
      </c>
      <c r="L981" s="4">
        <v>366</v>
      </c>
      <c r="M981" s="4" t="s">
        <v>42</v>
      </c>
      <c r="N981" s="4" t="str" cm="1">
        <f t="array" ref="N981">_xlfn.SWITCH(E981,"Delhi","North","Chennai","South","Hyderabad","South","Mumbai","Central","Bangalore","South")</f>
        <v>South</v>
      </c>
      <c r="O981" s="12">
        <v>125462.65</v>
      </c>
      <c r="P981" s="4">
        <f>Table1[[#This Row],[Delivery_Date]]-Table1[[#This Row],[Order_Date]]</f>
        <v>14</v>
      </c>
      <c r="Q981" s="4" t="str">
        <f>IF(Table1[[#This Row],[Delivery delay days]]&gt;5,"delay","on time")</f>
        <v>delay</v>
      </c>
      <c r="R981" s="10">
        <f>DATEVALUE(Table1[[#This Row],[Delivery_Date]])</f>
        <v>45000</v>
      </c>
      <c r="S981" s="10">
        <f>DATEVALUE(Table1[[#This Row],[Order_Date]])</f>
        <v>44986</v>
      </c>
      <c r="T981" s="4" t="str" cm="1">
        <f t="array" ref="T981">_xlfn.IFS(Table1[[#This Row],[Inventory_Level]]&lt;=200,"low",Table1[[#This Row],[Inventory_Level]]&gt;=700,"high",Table1[[#This Row],[Inventory_Level]]&gt;200,"medium")</f>
        <v>medium</v>
      </c>
    </row>
    <row r="982" spans="1:20" x14ac:dyDescent="0.35">
      <c r="A982" s="4">
        <v>981</v>
      </c>
      <c r="B982" s="4" t="s">
        <v>44</v>
      </c>
      <c r="C982" s="4" t="s">
        <v>24</v>
      </c>
      <c r="D982" s="4" t="s">
        <v>32</v>
      </c>
      <c r="E982" s="4" t="s">
        <v>46</v>
      </c>
      <c r="F982" s="10" t="s">
        <v>146</v>
      </c>
      <c r="G982" s="11" t="s">
        <v>420</v>
      </c>
      <c r="H982" s="4">
        <v>15</v>
      </c>
      <c r="I982" s="12">
        <v>41799.160000000003</v>
      </c>
      <c r="J982" s="12">
        <v>626987.4</v>
      </c>
      <c r="K982" s="12">
        <v>1615.24</v>
      </c>
      <c r="L982" s="4">
        <v>423</v>
      </c>
      <c r="M982" s="4" t="s">
        <v>29</v>
      </c>
      <c r="N982" s="4" t="str" cm="1">
        <f t="array" ref="N982">_xlfn.SWITCH(E982,"Delhi","North","Chennai","South","Hyderabad","South","Mumbai","Central","Bangalore","South")</f>
        <v>South</v>
      </c>
      <c r="O982" s="12">
        <v>139855.91</v>
      </c>
      <c r="P982" s="4">
        <f>Table1[[#This Row],[Delivery_Date]]-Table1[[#This Row],[Order_Date]]</f>
        <v>3</v>
      </c>
      <c r="Q982" s="4" t="str">
        <f>IF(Table1[[#This Row],[Delivery delay days]]&gt;5,"delay","on time")</f>
        <v>on time</v>
      </c>
      <c r="R982" s="10">
        <f>DATEVALUE(Table1[[#This Row],[Delivery_Date]])</f>
        <v>45203</v>
      </c>
      <c r="S982" s="10">
        <f>DATEVALUE(Table1[[#This Row],[Order_Date]])</f>
        <v>45200</v>
      </c>
      <c r="T982" s="4" t="str" cm="1">
        <f t="array" ref="T982">_xlfn.IFS(Table1[[#This Row],[Inventory_Level]]&lt;=200,"low",Table1[[#This Row],[Inventory_Level]]&gt;=700,"high",Table1[[#This Row],[Inventory_Level]]&gt;200,"medium")</f>
        <v>medium</v>
      </c>
    </row>
    <row r="983" spans="1:20" x14ac:dyDescent="0.35">
      <c r="A983" s="4">
        <v>982</v>
      </c>
      <c r="B983" s="4" t="s">
        <v>59</v>
      </c>
      <c r="C983" s="4" t="s">
        <v>24</v>
      </c>
      <c r="D983" s="4" t="s">
        <v>45</v>
      </c>
      <c r="E983" s="4" t="s">
        <v>18</v>
      </c>
      <c r="F983" s="10" t="s">
        <v>366</v>
      </c>
      <c r="G983" s="11" t="s">
        <v>358</v>
      </c>
      <c r="H983" s="4">
        <v>13</v>
      </c>
      <c r="I983" s="12">
        <v>36930.61</v>
      </c>
      <c r="J983" s="12">
        <v>480097.93</v>
      </c>
      <c r="K983" s="12">
        <v>3615.9</v>
      </c>
      <c r="L983" s="4">
        <v>966</v>
      </c>
      <c r="M983" s="4" t="s">
        <v>21</v>
      </c>
      <c r="N983" s="4" t="str" cm="1">
        <f t="array" ref="N983">_xlfn.SWITCH(E983,"Delhi","North","Chennai","South","Hyderabad","South","Mumbai","Central","Bangalore","South")</f>
        <v>North</v>
      </c>
      <c r="O983" s="12">
        <v>37964.69</v>
      </c>
      <c r="P983" s="4">
        <f>Table1[[#This Row],[Delivery_Date]]-Table1[[#This Row],[Order_Date]]</f>
        <v>7</v>
      </c>
      <c r="Q983" s="4" t="str">
        <f>IF(Table1[[#This Row],[Delivery delay days]]&gt;5,"delay","on time")</f>
        <v>delay</v>
      </c>
      <c r="R983" s="10">
        <f>DATEVALUE(Table1[[#This Row],[Delivery_Date]])</f>
        <v>45240</v>
      </c>
      <c r="S983" s="10">
        <f>DATEVALUE(Table1[[#This Row],[Order_Date]])</f>
        <v>45233</v>
      </c>
      <c r="T983" s="4" t="str" cm="1">
        <f t="array" ref="T983">_xlfn.IFS(Table1[[#This Row],[Inventory_Level]]&lt;=200,"low",Table1[[#This Row],[Inventory_Level]]&gt;=700,"high",Table1[[#This Row],[Inventory_Level]]&gt;200,"medium")</f>
        <v>high</v>
      </c>
    </row>
    <row r="984" spans="1:20" x14ac:dyDescent="0.35">
      <c r="A984" s="4">
        <v>983</v>
      </c>
      <c r="B984" s="4" t="s">
        <v>37</v>
      </c>
      <c r="C984" s="4" t="s">
        <v>38</v>
      </c>
      <c r="D984" s="4" t="s">
        <v>32</v>
      </c>
      <c r="E984" s="4" t="s">
        <v>60</v>
      </c>
      <c r="F984" s="10" t="s">
        <v>141</v>
      </c>
      <c r="G984" s="11" t="s">
        <v>258</v>
      </c>
      <c r="H984" s="4">
        <v>29</v>
      </c>
      <c r="I984" s="12">
        <v>41684.44</v>
      </c>
      <c r="J984" s="12">
        <v>1208848.76</v>
      </c>
      <c r="K984" s="12">
        <v>3287.29</v>
      </c>
      <c r="L984" s="4">
        <v>773</v>
      </c>
      <c r="M984" s="4" t="s">
        <v>42</v>
      </c>
      <c r="N984" s="4" t="str" cm="1">
        <f t="array" ref="N984">_xlfn.SWITCH(E984,"Delhi","North","Chennai","South","Hyderabad","South","Mumbai","Central","Bangalore","South")</f>
        <v>South</v>
      </c>
      <c r="O984" s="12">
        <v>222666.94</v>
      </c>
      <c r="P984" s="4">
        <f>Table1[[#This Row],[Delivery_Date]]-Table1[[#This Row],[Order_Date]]</f>
        <v>12</v>
      </c>
      <c r="Q984" s="4" t="str">
        <f>IF(Table1[[#This Row],[Delivery delay days]]&gt;5,"delay","on time")</f>
        <v>delay</v>
      </c>
      <c r="R984" s="10">
        <f>DATEVALUE(Table1[[#This Row],[Delivery_Date]])</f>
        <v>45062</v>
      </c>
      <c r="S984" s="10">
        <f>DATEVALUE(Table1[[#This Row],[Order_Date]])</f>
        <v>45050</v>
      </c>
      <c r="T984" s="4" t="str" cm="1">
        <f t="array" ref="T984">_xlfn.IFS(Table1[[#This Row],[Inventory_Level]]&lt;=200,"low",Table1[[#This Row],[Inventory_Level]]&gt;=700,"high",Table1[[#This Row],[Inventory_Level]]&gt;200,"medium")</f>
        <v>high</v>
      </c>
    </row>
    <row r="985" spans="1:20" x14ac:dyDescent="0.35">
      <c r="A985" s="4">
        <v>984</v>
      </c>
      <c r="B985" s="4" t="s">
        <v>51</v>
      </c>
      <c r="C985" s="4" t="s">
        <v>38</v>
      </c>
      <c r="D985" s="4" t="s">
        <v>32</v>
      </c>
      <c r="E985" s="4" t="s">
        <v>26</v>
      </c>
      <c r="F985" s="10" t="s">
        <v>199</v>
      </c>
      <c r="G985" s="11" t="s">
        <v>49</v>
      </c>
      <c r="H985" s="4">
        <v>78</v>
      </c>
      <c r="I985" s="12">
        <v>28155.41</v>
      </c>
      <c r="J985" s="12">
        <v>2196121.98</v>
      </c>
      <c r="K985" s="12">
        <v>1798.51</v>
      </c>
      <c r="L985" s="4">
        <v>811</v>
      </c>
      <c r="M985" s="4" t="s">
        <v>42</v>
      </c>
      <c r="N985" s="4" t="str" cm="1">
        <f t="array" ref="N985">_xlfn.SWITCH(E985,"Delhi","North","Chennai","South","Hyderabad","South","Mumbai","Central","Bangalore","South")</f>
        <v>South</v>
      </c>
      <c r="O985" s="12">
        <v>203787.3</v>
      </c>
      <c r="P985" s="4">
        <f>Table1[[#This Row],[Delivery_Date]]-Table1[[#This Row],[Order_Date]]</f>
        <v>5</v>
      </c>
      <c r="Q985" s="4" t="str">
        <f>IF(Table1[[#This Row],[Delivery delay days]]&gt;5,"delay","on time")</f>
        <v>on time</v>
      </c>
      <c r="R985" s="10">
        <f>DATEVALUE(Table1[[#This Row],[Delivery_Date]])</f>
        <v>45115</v>
      </c>
      <c r="S985" s="10">
        <f>DATEVALUE(Table1[[#This Row],[Order_Date]])</f>
        <v>45110</v>
      </c>
      <c r="T985" s="4" t="str" cm="1">
        <f t="array" ref="T985">_xlfn.IFS(Table1[[#This Row],[Inventory_Level]]&lt;=200,"low",Table1[[#This Row],[Inventory_Level]]&gt;=700,"high",Table1[[#This Row],[Inventory_Level]]&gt;200,"medium")</f>
        <v>high</v>
      </c>
    </row>
    <row r="986" spans="1:20" x14ac:dyDescent="0.35">
      <c r="A986" s="4">
        <v>985</v>
      </c>
      <c r="B986" s="4" t="s">
        <v>44</v>
      </c>
      <c r="C986" s="4" t="s">
        <v>38</v>
      </c>
      <c r="D986" s="4" t="s">
        <v>39</v>
      </c>
      <c r="E986" s="4" t="s">
        <v>18</v>
      </c>
      <c r="F986" s="10" t="s">
        <v>211</v>
      </c>
      <c r="G986" s="11" t="s">
        <v>40</v>
      </c>
      <c r="H986" s="4">
        <v>18</v>
      </c>
      <c r="I986" s="12">
        <v>44354.58</v>
      </c>
      <c r="J986" s="12">
        <v>798382.44</v>
      </c>
      <c r="K986" s="12">
        <v>1028.07</v>
      </c>
      <c r="L986" s="4">
        <v>196</v>
      </c>
      <c r="M986" s="4" t="s">
        <v>29</v>
      </c>
      <c r="N986" s="4" t="str" cm="1">
        <f t="array" ref="N986">_xlfn.SWITCH(E986,"Delhi","North","Chennai","South","Hyderabad","South","Mumbai","Central","Bangalore","South")</f>
        <v>North</v>
      </c>
      <c r="O986" s="12">
        <v>75784.44</v>
      </c>
      <c r="P986" s="4">
        <f>Table1[[#This Row],[Delivery_Date]]-Table1[[#This Row],[Order_Date]]</f>
        <v>13</v>
      </c>
      <c r="Q986" s="4" t="str">
        <f>IF(Table1[[#This Row],[Delivery delay days]]&gt;5,"delay","on time")</f>
        <v>delay</v>
      </c>
      <c r="R986" s="10">
        <f>DATEVALUE(Table1[[#This Row],[Delivery_Date]])</f>
        <v>45033</v>
      </c>
      <c r="S986" s="10">
        <f>DATEVALUE(Table1[[#This Row],[Order_Date]])</f>
        <v>45020</v>
      </c>
      <c r="T986" s="4" t="str" cm="1">
        <f t="array" ref="T986">_xlfn.IFS(Table1[[#This Row],[Inventory_Level]]&lt;=200,"low",Table1[[#This Row],[Inventory_Level]]&gt;=700,"high",Table1[[#This Row],[Inventory_Level]]&gt;200,"medium")</f>
        <v>low</v>
      </c>
    </row>
    <row r="987" spans="1:20" x14ac:dyDescent="0.35">
      <c r="A987" s="4">
        <v>986</v>
      </c>
      <c r="B987" s="4" t="s">
        <v>59</v>
      </c>
      <c r="C987" s="4" t="s">
        <v>24</v>
      </c>
      <c r="D987" s="4" t="s">
        <v>39</v>
      </c>
      <c r="E987" s="4" t="s">
        <v>46</v>
      </c>
      <c r="F987" s="10" t="s">
        <v>55</v>
      </c>
      <c r="G987" s="11" t="s">
        <v>161</v>
      </c>
      <c r="H987" s="4">
        <v>93</v>
      </c>
      <c r="I987" s="12">
        <v>15467.93</v>
      </c>
      <c r="J987" s="12">
        <v>1438517.49</v>
      </c>
      <c r="K987" s="12">
        <v>4961.1099999999997</v>
      </c>
      <c r="L987" s="4">
        <v>310</v>
      </c>
      <c r="M987" s="4" t="s">
        <v>42</v>
      </c>
      <c r="N987" s="4" t="str" cm="1">
        <f t="array" ref="N987">_xlfn.SWITCH(E987,"Delhi","North","Chennai","South","Hyderabad","South","Mumbai","Central","Bangalore","South")</f>
        <v>South</v>
      </c>
      <c r="O987" s="12">
        <v>319281.02</v>
      </c>
      <c r="P987" s="4">
        <f>Table1[[#This Row],[Delivery_Date]]-Table1[[#This Row],[Order_Date]]</f>
        <v>15</v>
      </c>
      <c r="Q987" s="4" t="str">
        <f>IF(Table1[[#This Row],[Delivery delay days]]&gt;5,"delay","on time")</f>
        <v>delay</v>
      </c>
      <c r="R987" s="10">
        <f>DATEVALUE(Table1[[#This Row],[Delivery_Date]])</f>
        <v>45156</v>
      </c>
      <c r="S987" s="10">
        <f>DATEVALUE(Table1[[#This Row],[Order_Date]])</f>
        <v>45141</v>
      </c>
      <c r="T987" s="4" t="str" cm="1">
        <f t="array" ref="T987">_xlfn.IFS(Table1[[#This Row],[Inventory_Level]]&lt;=200,"low",Table1[[#This Row],[Inventory_Level]]&gt;=700,"high",Table1[[#This Row],[Inventory_Level]]&gt;200,"medium")</f>
        <v>medium</v>
      </c>
    </row>
    <row r="988" spans="1:20" x14ac:dyDescent="0.35">
      <c r="A988" s="4">
        <v>987</v>
      </c>
      <c r="B988" s="4" t="s">
        <v>59</v>
      </c>
      <c r="C988" s="4" t="s">
        <v>24</v>
      </c>
      <c r="D988" s="4" t="s">
        <v>25</v>
      </c>
      <c r="E988" s="4" t="s">
        <v>52</v>
      </c>
      <c r="F988" s="10" t="s">
        <v>172</v>
      </c>
      <c r="G988" s="11" t="s">
        <v>221</v>
      </c>
      <c r="H988" s="4">
        <v>82</v>
      </c>
      <c r="I988" s="12">
        <v>14384.17</v>
      </c>
      <c r="J988" s="12">
        <v>1179501.94</v>
      </c>
      <c r="K988" s="12">
        <v>2901.53</v>
      </c>
      <c r="L988" s="4">
        <v>985</v>
      </c>
      <c r="M988" s="4" t="s">
        <v>29</v>
      </c>
      <c r="N988" s="4" t="str" cm="1">
        <f t="array" ref="N988">_xlfn.SWITCH(E988,"Delhi","North","Chennai","South","Hyderabad","South","Mumbai","Central","Bangalore","South")</f>
        <v>Central</v>
      </c>
      <c r="O988" s="12">
        <v>292046.44</v>
      </c>
      <c r="P988" s="4">
        <f>Table1[[#This Row],[Delivery_Date]]-Table1[[#This Row],[Order_Date]]</f>
        <v>3</v>
      </c>
      <c r="Q988" s="4" t="str">
        <f>IF(Table1[[#This Row],[Delivery delay days]]&gt;5,"delay","on time")</f>
        <v>on time</v>
      </c>
      <c r="R988" s="10">
        <f>DATEVALUE(Table1[[#This Row],[Delivery_Date]])</f>
        <v>45179</v>
      </c>
      <c r="S988" s="10">
        <f>DATEVALUE(Table1[[#This Row],[Order_Date]])</f>
        <v>45176</v>
      </c>
      <c r="T988" s="4" t="str" cm="1">
        <f t="array" ref="T988">_xlfn.IFS(Table1[[#This Row],[Inventory_Level]]&lt;=200,"low",Table1[[#This Row],[Inventory_Level]]&gt;=700,"high",Table1[[#This Row],[Inventory_Level]]&gt;200,"medium")</f>
        <v>high</v>
      </c>
    </row>
    <row r="989" spans="1:20" x14ac:dyDescent="0.35">
      <c r="A989" s="4">
        <v>988</v>
      </c>
      <c r="B989" s="4" t="s">
        <v>65</v>
      </c>
      <c r="C989" s="4" t="s">
        <v>24</v>
      </c>
      <c r="D989" s="4" t="s">
        <v>45</v>
      </c>
      <c r="E989" s="4" t="s">
        <v>26</v>
      </c>
      <c r="F989" s="10" t="s">
        <v>233</v>
      </c>
      <c r="G989" s="11" t="s">
        <v>393</v>
      </c>
      <c r="H989" s="4">
        <v>5</v>
      </c>
      <c r="I989" s="12">
        <v>36139.68</v>
      </c>
      <c r="J989" s="12">
        <v>180698.4</v>
      </c>
      <c r="K989" s="12">
        <v>381.22</v>
      </c>
      <c r="L989" s="4">
        <v>362</v>
      </c>
      <c r="M989" s="4" t="s">
        <v>29</v>
      </c>
      <c r="N989" s="4" t="str" cm="1">
        <f t="array" ref="N989">_xlfn.SWITCH(E989,"Delhi","North","Chennai","South","Hyderabad","South","Mumbai","Central","Bangalore","South")</f>
        <v>South</v>
      </c>
      <c r="O989" s="12">
        <v>32388.560000000001</v>
      </c>
      <c r="P989" s="4">
        <f>Table1[[#This Row],[Delivery_Date]]-Table1[[#This Row],[Order_Date]]</f>
        <v>6</v>
      </c>
      <c r="Q989" s="4" t="str">
        <f>IF(Table1[[#This Row],[Delivery delay days]]&gt;5,"delay","on time")</f>
        <v>delay</v>
      </c>
      <c r="R989" s="10">
        <f>DATEVALUE(Table1[[#This Row],[Delivery_Date]])</f>
        <v>45201</v>
      </c>
      <c r="S989" s="10">
        <f>DATEVALUE(Table1[[#This Row],[Order_Date]])</f>
        <v>45195</v>
      </c>
      <c r="T989" s="4" t="str" cm="1">
        <f t="array" ref="T989">_xlfn.IFS(Table1[[#This Row],[Inventory_Level]]&lt;=200,"low",Table1[[#This Row],[Inventory_Level]]&gt;=700,"high",Table1[[#This Row],[Inventory_Level]]&gt;200,"medium")</f>
        <v>medium</v>
      </c>
    </row>
    <row r="990" spans="1:20" x14ac:dyDescent="0.35">
      <c r="A990" s="4">
        <v>989</v>
      </c>
      <c r="B990" s="4" t="s">
        <v>15</v>
      </c>
      <c r="C990" s="4" t="s">
        <v>16</v>
      </c>
      <c r="D990" s="4" t="s">
        <v>17</v>
      </c>
      <c r="E990" s="4" t="s">
        <v>60</v>
      </c>
      <c r="F990" s="10" t="s">
        <v>213</v>
      </c>
      <c r="G990" s="11" t="s">
        <v>396</v>
      </c>
      <c r="H990" s="4">
        <v>87</v>
      </c>
      <c r="I990" s="12">
        <v>45086.75</v>
      </c>
      <c r="J990" s="12">
        <v>3922547.25</v>
      </c>
      <c r="K990" s="12">
        <v>1651.89</v>
      </c>
      <c r="L990" s="4">
        <v>2</v>
      </c>
      <c r="M990" s="4" t="s">
        <v>35</v>
      </c>
      <c r="N990" s="4" t="str" cm="1">
        <f t="array" ref="N990">_xlfn.SWITCH(E990,"Delhi","North","Chennai","South","Hyderabad","South","Mumbai","Central","Bangalore","South")</f>
        <v>South</v>
      </c>
      <c r="O990" s="12">
        <v>833846.78</v>
      </c>
      <c r="P990" s="4">
        <f>Table1[[#This Row],[Delivery_Date]]-Table1[[#This Row],[Order_Date]]</f>
        <v>4</v>
      </c>
      <c r="Q990" s="4" t="str">
        <f>IF(Table1[[#This Row],[Delivery delay days]]&gt;5,"delay","on time")</f>
        <v>on time</v>
      </c>
      <c r="R990" s="10">
        <f>DATEVALUE(Table1[[#This Row],[Delivery_Date]])</f>
        <v>45255</v>
      </c>
      <c r="S990" s="10">
        <f>DATEVALUE(Table1[[#This Row],[Order_Date]])</f>
        <v>45251</v>
      </c>
      <c r="T990" s="4" t="str" cm="1">
        <f t="array" ref="T990">_xlfn.IFS(Table1[[#This Row],[Inventory_Level]]&lt;=200,"low",Table1[[#This Row],[Inventory_Level]]&gt;=700,"high",Table1[[#This Row],[Inventory_Level]]&gt;200,"medium")</f>
        <v>low</v>
      </c>
    </row>
    <row r="991" spans="1:20" x14ac:dyDescent="0.35">
      <c r="A991" s="4">
        <v>990</v>
      </c>
      <c r="B991" s="4" t="s">
        <v>44</v>
      </c>
      <c r="C991" s="4" t="s">
        <v>38</v>
      </c>
      <c r="D991" s="4" t="s">
        <v>25</v>
      </c>
      <c r="E991" s="4" t="s">
        <v>26</v>
      </c>
      <c r="F991" s="10" t="s">
        <v>93</v>
      </c>
      <c r="G991" s="11" t="s">
        <v>184</v>
      </c>
      <c r="H991" s="4">
        <v>7</v>
      </c>
      <c r="I991" s="12">
        <v>29325.55</v>
      </c>
      <c r="J991" s="12">
        <v>205278.85</v>
      </c>
      <c r="K991" s="12">
        <v>1022.76</v>
      </c>
      <c r="L991" s="4">
        <v>68</v>
      </c>
      <c r="M991" s="4" t="s">
        <v>35</v>
      </c>
      <c r="N991" s="4" t="str" cm="1">
        <f t="array" ref="N991">_xlfn.SWITCH(E991,"Delhi","North","Chennai","South","Hyderabad","South","Mumbai","Central","Bangalore","South")</f>
        <v>South</v>
      </c>
      <c r="O991" s="12">
        <v>25616.33</v>
      </c>
      <c r="P991" s="4">
        <f>Table1[[#This Row],[Delivery_Date]]-Table1[[#This Row],[Order_Date]]</f>
        <v>11</v>
      </c>
      <c r="Q991" s="4" t="str">
        <f>IF(Table1[[#This Row],[Delivery delay days]]&gt;5,"delay","on time")</f>
        <v>delay</v>
      </c>
      <c r="R991" s="10">
        <f>DATEVALUE(Table1[[#This Row],[Delivery_Date]])</f>
        <v>44944</v>
      </c>
      <c r="S991" s="10">
        <f>DATEVALUE(Table1[[#This Row],[Order_Date]])</f>
        <v>44933</v>
      </c>
      <c r="T991" s="4" t="str" cm="1">
        <f t="array" ref="T991">_xlfn.IFS(Table1[[#This Row],[Inventory_Level]]&lt;=200,"low",Table1[[#This Row],[Inventory_Level]]&gt;=700,"high",Table1[[#This Row],[Inventory_Level]]&gt;200,"medium")</f>
        <v>low</v>
      </c>
    </row>
    <row r="992" spans="1:20" x14ac:dyDescent="0.35">
      <c r="A992" s="4">
        <v>991</v>
      </c>
      <c r="B992" s="4" t="s">
        <v>31</v>
      </c>
      <c r="C992" s="4" t="s">
        <v>38</v>
      </c>
      <c r="D992" s="4" t="s">
        <v>17</v>
      </c>
      <c r="E992" s="4" t="s">
        <v>26</v>
      </c>
      <c r="F992" s="10" t="s">
        <v>272</v>
      </c>
      <c r="G992" s="11" t="s">
        <v>47</v>
      </c>
      <c r="H992" s="4">
        <v>71</v>
      </c>
      <c r="I992" s="12">
        <v>25127.48</v>
      </c>
      <c r="J992" s="12">
        <v>1784051.08</v>
      </c>
      <c r="K992" s="12">
        <v>4969.75</v>
      </c>
      <c r="L992" s="4">
        <v>695</v>
      </c>
      <c r="M992" s="4" t="s">
        <v>29</v>
      </c>
      <c r="N992" s="4" t="str" cm="1">
        <f t="array" ref="N992">_xlfn.SWITCH(E992,"Delhi","North","Chennai","South","Hyderabad","South","Mumbai","Central","Bangalore","South")</f>
        <v>South</v>
      </c>
      <c r="O992" s="12">
        <v>263534.75</v>
      </c>
      <c r="P992" s="4">
        <f>Table1[[#This Row],[Delivery_Date]]-Table1[[#This Row],[Order_Date]]</f>
        <v>2</v>
      </c>
      <c r="Q992" s="4" t="str">
        <f>IF(Table1[[#This Row],[Delivery delay days]]&gt;5,"delay","on time")</f>
        <v>on time</v>
      </c>
      <c r="R992" s="10">
        <f>DATEVALUE(Table1[[#This Row],[Delivery_Date]])</f>
        <v>45138</v>
      </c>
      <c r="S992" s="10">
        <f>DATEVALUE(Table1[[#This Row],[Order_Date]])</f>
        <v>45136</v>
      </c>
      <c r="T992" s="4" t="str" cm="1">
        <f t="array" ref="T992">_xlfn.IFS(Table1[[#This Row],[Inventory_Level]]&lt;=200,"low",Table1[[#This Row],[Inventory_Level]]&gt;=700,"high",Table1[[#This Row],[Inventory_Level]]&gt;200,"medium")</f>
        <v>medium</v>
      </c>
    </row>
    <row r="993" spans="1:20" x14ac:dyDescent="0.35">
      <c r="A993" s="4">
        <v>992</v>
      </c>
      <c r="B993" s="4" t="s">
        <v>59</v>
      </c>
      <c r="C993" s="4" t="s">
        <v>24</v>
      </c>
      <c r="D993" s="4" t="s">
        <v>45</v>
      </c>
      <c r="E993" s="4" t="s">
        <v>52</v>
      </c>
      <c r="F993" s="10" t="s">
        <v>402</v>
      </c>
      <c r="G993" s="11" t="s">
        <v>241</v>
      </c>
      <c r="H993" s="4">
        <v>85</v>
      </c>
      <c r="I993" s="12">
        <v>19973.48</v>
      </c>
      <c r="J993" s="12">
        <v>1697745.8</v>
      </c>
      <c r="K993" s="12">
        <v>3008.51</v>
      </c>
      <c r="L993" s="4">
        <v>987</v>
      </c>
      <c r="M993" s="4" t="s">
        <v>42</v>
      </c>
      <c r="N993" s="4" t="str" cm="1">
        <f t="array" ref="N993">_xlfn.SWITCH(E993,"Delhi","North","Chennai","South","Hyderabad","South","Mumbai","Central","Bangalore","South")</f>
        <v>Central</v>
      </c>
      <c r="O993" s="12">
        <v>86494.55</v>
      </c>
      <c r="P993" s="4">
        <f>Table1[[#This Row],[Delivery_Date]]-Table1[[#This Row],[Order_Date]]</f>
        <v>11</v>
      </c>
      <c r="Q993" s="4" t="str">
        <f>IF(Table1[[#This Row],[Delivery delay days]]&gt;5,"delay","on time")</f>
        <v>delay</v>
      </c>
      <c r="R993" s="10">
        <f>DATEVALUE(Table1[[#This Row],[Delivery_Date]])</f>
        <v>45000</v>
      </c>
      <c r="S993" s="10">
        <f>DATEVALUE(Table1[[#This Row],[Order_Date]])</f>
        <v>44989</v>
      </c>
      <c r="T993" s="4" t="str" cm="1">
        <f t="array" ref="T993">_xlfn.IFS(Table1[[#This Row],[Inventory_Level]]&lt;=200,"low",Table1[[#This Row],[Inventory_Level]]&gt;=700,"high",Table1[[#This Row],[Inventory_Level]]&gt;200,"medium")</f>
        <v>high</v>
      </c>
    </row>
    <row r="994" spans="1:20" x14ac:dyDescent="0.35">
      <c r="A994" s="4">
        <v>993</v>
      </c>
      <c r="B994" s="4" t="s">
        <v>15</v>
      </c>
      <c r="C994" s="4" t="s">
        <v>16</v>
      </c>
      <c r="D994" s="4" t="s">
        <v>17</v>
      </c>
      <c r="E994" s="4" t="s">
        <v>52</v>
      </c>
      <c r="F994" s="10" t="s">
        <v>222</v>
      </c>
      <c r="G994" s="11" t="s">
        <v>114</v>
      </c>
      <c r="H994" s="4">
        <v>32</v>
      </c>
      <c r="I994" s="12">
        <v>34590.42</v>
      </c>
      <c r="J994" s="12">
        <v>1106893.44</v>
      </c>
      <c r="K994" s="12">
        <v>1425.99</v>
      </c>
      <c r="L994" s="4">
        <v>684</v>
      </c>
      <c r="M994" s="4" t="s">
        <v>21</v>
      </c>
      <c r="N994" s="4" t="str" cm="1">
        <f t="array" ref="N994">_xlfn.SWITCH(E994,"Delhi","North","Chennai","South","Hyderabad","South","Mumbai","Central","Bangalore","South")</f>
        <v>Central</v>
      </c>
      <c r="O994" s="12">
        <v>92809.43</v>
      </c>
      <c r="P994" s="4">
        <f>Table1[[#This Row],[Delivery_Date]]-Table1[[#This Row],[Order_Date]]</f>
        <v>11</v>
      </c>
      <c r="Q994" s="4" t="str">
        <f>IF(Table1[[#This Row],[Delivery delay days]]&gt;5,"delay","on time")</f>
        <v>delay</v>
      </c>
      <c r="R994" s="10">
        <f>DATEVALUE(Table1[[#This Row],[Delivery_Date]])</f>
        <v>45236</v>
      </c>
      <c r="S994" s="10">
        <f>DATEVALUE(Table1[[#This Row],[Order_Date]])</f>
        <v>45225</v>
      </c>
      <c r="T994" s="4" t="str" cm="1">
        <f t="array" ref="T994">_xlfn.IFS(Table1[[#This Row],[Inventory_Level]]&lt;=200,"low",Table1[[#This Row],[Inventory_Level]]&gt;=700,"high",Table1[[#This Row],[Inventory_Level]]&gt;200,"medium")</f>
        <v>medium</v>
      </c>
    </row>
    <row r="995" spans="1:20" x14ac:dyDescent="0.35">
      <c r="A995" s="4">
        <v>994</v>
      </c>
      <c r="B995" s="4" t="s">
        <v>23</v>
      </c>
      <c r="C995" s="4" t="s">
        <v>38</v>
      </c>
      <c r="D995" s="4" t="s">
        <v>32</v>
      </c>
      <c r="E995" s="4" t="s">
        <v>26</v>
      </c>
      <c r="F995" s="10" t="s">
        <v>156</v>
      </c>
      <c r="G995" s="11" t="s">
        <v>63</v>
      </c>
      <c r="H995" s="4">
        <v>41</v>
      </c>
      <c r="I995" s="12">
        <v>1334.2</v>
      </c>
      <c r="J995" s="12">
        <v>54702.2</v>
      </c>
      <c r="K995" s="12">
        <v>1831.65</v>
      </c>
      <c r="L995" s="4">
        <v>790</v>
      </c>
      <c r="M995" s="4" t="s">
        <v>42</v>
      </c>
      <c r="N995" s="4" t="str" cm="1">
        <f t="array" ref="N995">_xlfn.SWITCH(E995,"Delhi","North","Chennai","South","Hyderabad","South","Mumbai","Central","Bangalore","South")</f>
        <v>South</v>
      </c>
      <c r="O995" s="12">
        <v>5534</v>
      </c>
      <c r="P995" s="4">
        <f>Table1[[#This Row],[Delivery_Date]]-Table1[[#This Row],[Order_Date]]</f>
        <v>9</v>
      </c>
      <c r="Q995" s="4" t="str">
        <f>IF(Table1[[#This Row],[Delivery delay days]]&gt;5,"delay","on time")</f>
        <v>delay</v>
      </c>
      <c r="R995" s="10">
        <f>DATEVALUE(Table1[[#This Row],[Delivery_Date]])</f>
        <v>45082</v>
      </c>
      <c r="S995" s="10">
        <f>DATEVALUE(Table1[[#This Row],[Order_Date]])</f>
        <v>45073</v>
      </c>
      <c r="T995" s="4" t="str" cm="1">
        <f t="array" ref="T995">_xlfn.IFS(Table1[[#This Row],[Inventory_Level]]&lt;=200,"low",Table1[[#This Row],[Inventory_Level]]&gt;=700,"high",Table1[[#This Row],[Inventory_Level]]&gt;200,"medium")</f>
        <v>high</v>
      </c>
    </row>
    <row r="996" spans="1:20" x14ac:dyDescent="0.35">
      <c r="A996" s="4">
        <v>995</v>
      </c>
      <c r="B996" s="4" t="s">
        <v>37</v>
      </c>
      <c r="C996" s="4" t="s">
        <v>16</v>
      </c>
      <c r="D996" s="4" t="s">
        <v>39</v>
      </c>
      <c r="E996" s="4" t="s">
        <v>52</v>
      </c>
      <c r="F996" s="10" t="s">
        <v>348</v>
      </c>
      <c r="G996" s="11" t="s">
        <v>180</v>
      </c>
      <c r="H996" s="4">
        <v>77</v>
      </c>
      <c r="I996" s="12">
        <v>16602.060000000001</v>
      </c>
      <c r="J996" s="12">
        <v>1278358.6200000001</v>
      </c>
      <c r="K996" s="12">
        <v>2039.43</v>
      </c>
      <c r="L996" s="4">
        <v>402</v>
      </c>
      <c r="M996" s="4" t="s">
        <v>29</v>
      </c>
      <c r="N996" s="4" t="str" cm="1">
        <f t="array" ref="N996">_xlfn.SWITCH(E996,"Delhi","North","Chennai","South","Hyderabad","South","Mumbai","Central","Bangalore","South")</f>
        <v>Central</v>
      </c>
      <c r="O996" s="12">
        <v>187989.77</v>
      </c>
      <c r="P996" s="4">
        <f>Table1[[#This Row],[Delivery_Date]]-Table1[[#This Row],[Order_Date]]</f>
        <v>10</v>
      </c>
      <c r="Q996" s="4" t="str">
        <f>IF(Table1[[#This Row],[Delivery delay days]]&gt;5,"delay","on time")</f>
        <v>delay</v>
      </c>
      <c r="R996" s="10">
        <f>DATEVALUE(Table1[[#This Row],[Delivery_Date]])</f>
        <v>45289</v>
      </c>
      <c r="S996" s="10">
        <f>DATEVALUE(Table1[[#This Row],[Order_Date]])</f>
        <v>45279</v>
      </c>
      <c r="T996" s="4" t="str" cm="1">
        <f t="array" ref="T996">_xlfn.IFS(Table1[[#This Row],[Inventory_Level]]&lt;=200,"low",Table1[[#This Row],[Inventory_Level]]&gt;=700,"high",Table1[[#This Row],[Inventory_Level]]&gt;200,"medium")</f>
        <v>medium</v>
      </c>
    </row>
    <row r="997" spans="1:20" x14ac:dyDescent="0.35">
      <c r="A997" s="4">
        <v>996</v>
      </c>
      <c r="B997" s="4" t="s">
        <v>31</v>
      </c>
      <c r="C997" s="4" t="s">
        <v>24</v>
      </c>
      <c r="D997" s="4" t="s">
        <v>17</v>
      </c>
      <c r="E997" s="4" t="s">
        <v>46</v>
      </c>
      <c r="F997" s="10" t="s">
        <v>330</v>
      </c>
      <c r="G997" s="11" t="s">
        <v>397</v>
      </c>
      <c r="H997" s="4">
        <v>8</v>
      </c>
      <c r="I997" s="12">
        <v>27819.82</v>
      </c>
      <c r="J997" s="12">
        <v>222558.56</v>
      </c>
      <c r="K997" s="12">
        <v>1071.98</v>
      </c>
      <c r="L997" s="4">
        <v>435</v>
      </c>
      <c r="M997" s="4" t="s">
        <v>21</v>
      </c>
      <c r="N997" s="4" t="str" cm="1">
        <f t="array" ref="N997">_xlfn.SWITCH(E997,"Delhi","North","Chennai","South","Hyderabad","South","Mumbai","Central","Bangalore","South")</f>
        <v>South</v>
      </c>
      <c r="O997" s="12">
        <v>13451.03</v>
      </c>
      <c r="P997" s="4">
        <f>Table1[[#This Row],[Delivery_Date]]-Table1[[#This Row],[Order_Date]]</f>
        <v>1</v>
      </c>
      <c r="Q997" s="4" t="str">
        <f>IF(Table1[[#This Row],[Delivery delay days]]&gt;5,"delay","on time")</f>
        <v>on time</v>
      </c>
      <c r="R997" s="10">
        <f>DATEVALUE(Table1[[#This Row],[Delivery_Date]])</f>
        <v>45258</v>
      </c>
      <c r="S997" s="10">
        <f>DATEVALUE(Table1[[#This Row],[Order_Date]])</f>
        <v>45257</v>
      </c>
      <c r="T997" s="4" t="str" cm="1">
        <f t="array" ref="T997">_xlfn.IFS(Table1[[#This Row],[Inventory_Level]]&lt;=200,"low",Table1[[#This Row],[Inventory_Level]]&gt;=700,"high",Table1[[#This Row],[Inventory_Level]]&gt;200,"medium")</f>
        <v>medium</v>
      </c>
    </row>
    <row r="998" spans="1:20" x14ac:dyDescent="0.35">
      <c r="A998" s="4">
        <v>997</v>
      </c>
      <c r="B998" s="4" t="s">
        <v>44</v>
      </c>
      <c r="C998" s="4" t="s">
        <v>24</v>
      </c>
      <c r="D998" s="4" t="s">
        <v>39</v>
      </c>
      <c r="E998" s="4" t="s">
        <v>26</v>
      </c>
      <c r="F998" s="10" t="s">
        <v>278</v>
      </c>
      <c r="G998" s="11" t="s">
        <v>129</v>
      </c>
      <c r="H998" s="4">
        <v>84</v>
      </c>
      <c r="I998" s="12">
        <v>15446.48</v>
      </c>
      <c r="J998" s="12">
        <v>1297504.32</v>
      </c>
      <c r="K998" s="12">
        <v>178.69</v>
      </c>
      <c r="L998" s="4">
        <v>451</v>
      </c>
      <c r="M998" s="4" t="s">
        <v>29</v>
      </c>
      <c r="N998" s="4" t="str" cm="1">
        <f t="array" ref="N998">_xlfn.SWITCH(E998,"Delhi","North","Chennai","South","Hyderabad","South","Mumbai","Central","Bangalore","South")</f>
        <v>South</v>
      </c>
      <c r="O998" s="12">
        <v>236379.11</v>
      </c>
      <c r="P998" s="4">
        <f>Table1[[#This Row],[Delivery_Date]]-Table1[[#This Row],[Order_Date]]</f>
        <v>11</v>
      </c>
      <c r="Q998" s="4" t="str">
        <f>IF(Table1[[#This Row],[Delivery delay days]]&gt;5,"delay","on time")</f>
        <v>delay</v>
      </c>
      <c r="R998" s="10">
        <f>DATEVALUE(Table1[[#This Row],[Delivery_Date]])</f>
        <v>45168</v>
      </c>
      <c r="S998" s="10">
        <f>DATEVALUE(Table1[[#This Row],[Order_Date]])</f>
        <v>45157</v>
      </c>
      <c r="T998" s="4" t="str" cm="1">
        <f t="array" ref="T998">_xlfn.IFS(Table1[[#This Row],[Inventory_Level]]&lt;=200,"low",Table1[[#This Row],[Inventory_Level]]&gt;=700,"high",Table1[[#This Row],[Inventory_Level]]&gt;200,"medium")</f>
        <v>medium</v>
      </c>
    </row>
    <row r="999" spans="1:20" x14ac:dyDescent="0.35">
      <c r="A999" s="4">
        <v>998</v>
      </c>
      <c r="B999" s="4" t="s">
        <v>23</v>
      </c>
      <c r="C999" s="4" t="s">
        <v>38</v>
      </c>
      <c r="D999" s="4" t="s">
        <v>32</v>
      </c>
      <c r="E999" s="4" t="s">
        <v>46</v>
      </c>
      <c r="F999" s="10" t="s">
        <v>307</v>
      </c>
      <c r="G999" s="11" t="s">
        <v>295</v>
      </c>
      <c r="H999" s="4">
        <v>95</v>
      </c>
      <c r="I999" s="12">
        <v>41463.99</v>
      </c>
      <c r="J999" s="12">
        <v>3939079.05</v>
      </c>
      <c r="K999" s="12">
        <v>1861.08</v>
      </c>
      <c r="L999" s="4">
        <v>600</v>
      </c>
      <c r="M999" s="4" t="s">
        <v>42</v>
      </c>
      <c r="N999" s="4" t="str" cm="1">
        <f t="array" ref="N999">_xlfn.SWITCH(E999,"Delhi","North","Chennai","South","Hyderabad","South","Mumbai","Central","Bangalore","South")</f>
        <v>South</v>
      </c>
      <c r="O999" s="12">
        <v>199355.67</v>
      </c>
      <c r="P999" s="4">
        <f>Table1[[#This Row],[Delivery_Date]]-Table1[[#This Row],[Order_Date]]</f>
        <v>12</v>
      </c>
      <c r="Q999" s="4" t="str">
        <f>IF(Table1[[#This Row],[Delivery delay days]]&gt;5,"delay","on time")</f>
        <v>delay</v>
      </c>
      <c r="R999" s="10">
        <f>DATEVALUE(Table1[[#This Row],[Delivery_Date]])</f>
        <v>45295</v>
      </c>
      <c r="S999" s="10">
        <f>DATEVALUE(Table1[[#This Row],[Order_Date]])</f>
        <v>45283</v>
      </c>
      <c r="T999" s="4" t="str" cm="1">
        <f t="array" ref="T999">_xlfn.IFS(Table1[[#This Row],[Inventory_Level]]&lt;=200,"low",Table1[[#This Row],[Inventory_Level]]&gt;=700,"high",Table1[[#This Row],[Inventory_Level]]&gt;200,"medium")</f>
        <v>medium</v>
      </c>
    </row>
    <row r="1000" spans="1:20" x14ac:dyDescent="0.35">
      <c r="A1000" s="4">
        <v>999</v>
      </c>
      <c r="B1000" s="4" t="s">
        <v>37</v>
      </c>
      <c r="C1000" s="4" t="s">
        <v>38</v>
      </c>
      <c r="D1000" s="4" t="s">
        <v>39</v>
      </c>
      <c r="E1000" s="4" t="s">
        <v>52</v>
      </c>
      <c r="F1000" s="10" t="s">
        <v>260</v>
      </c>
      <c r="G1000" s="11" t="s">
        <v>149</v>
      </c>
      <c r="H1000" s="4">
        <v>55</v>
      </c>
      <c r="I1000" s="12">
        <v>32006.11</v>
      </c>
      <c r="J1000" s="12">
        <v>1760336.05</v>
      </c>
      <c r="K1000" s="12">
        <v>526.37</v>
      </c>
      <c r="L1000" s="4">
        <v>278</v>
      </c>
      <c r="M1000" s="4" t="s">
        <v>42</v>
      </c>
      <c r="N1000" s="4" t="str" cm="1">
        <f t="array" ref="N1000">_xlfn.SWITCH(E1000,"Delhi","North","Chennai","South","Hyderabad","South","Mumbai","Central","Bangalore","South")</f>
        <v>Central</v>
      </c>
      <c r="O1000" s="12">
        <v>406470.74</v>
      </c>
      <c r="P1000" s="4">
        <f>Table1[[#This Row],[Delivery_Date]]-Table1[[#This Row],[Order_Date]]</f>
        <v>15</v>
      </c>
      <c r="Q1000" s="4" t="str">
        <f>IF(Table1[[#This Row],[Delivery delay days]]&gt;5,"delay","on time")</f>
        <v>delay</v>
      </c>
      <c r="R1000" s="10">
        <f>DATEVALUE(Table1[[#This Row],[Delivery_Date]])</f>
        <v>45285</v>
      </c>
      <c r="S1000" s="10">
        <f>DATEVALUE(Table1[[#This Row],[Order_Date]])</f>
        <v>45270</v>
      </c>
      <c r="T1000" s="4" t="str" cm="1">
        <f t="array" ref="T1000">_xlfn.IFS(Table1[[#This Row],[Inventory_Level]]&lt;=200,"low",Table1[[#This Row],[Inventory_Level]]&gt;=700,"high",Table1[[#This Row],[Inventory_Level]]&gt;200,"medium")</f>
        <v>medium</v>
      </c>
    </row>
    <row r="1001" spans="1:20" x14ac:dyDescent="0.35">
      <c r="A1001" s="4">
        <v>1000</v>
      </c>
      <c r="B1001" s="4" t="s">
        <v>23</v>
      </c>
      <c r="C1001" s="4" t="s">
        <v>24</v>
      </c>
      <c r="D1001" s="4" t="s">
        <v>39</v>
      </c>
      <c r="E1001" s="4" t="s">
        <v>52</v>
      </c>
      <c r="F1001" s="10" t="s">
        <v>345</v>
      </c>
      <c r="G1001" s="11" t="s">
        <v>360</v>
      </c>
      <c r="H1001" s="4">
        <v>20</v>
      </c>
      <c r="I1001" s="12">
        <v>7866.22</v>
      </c>
      <c r="J1001" s="12">
        <v>157324.4</v>
      </c>
      <c r="K1001" s="12">
        <v>2511.59</v>
      </c>
      <c r="L1001" s="4">
        <v>60</v>
      </c>
      <c r="M1001" s="4" t="s">
        <v>42</v>
      </c>
      <c r="N1001" s="4" t="str" cm="1">
        <f t="array" ref="N1001">_xlfn.SWITCH(E1001,"Delhi","North","Chennai","South","Hyderabad","South","Mumbai","Central","Bangalore","South")</f>
        <v>Central</v>
      </c>
      <c r="O1001" s="12">
        <v>33636.31</v>
      </c>
      <c r="P1001" s="4">
        <f>Table1[[#This Row],[Delivery_Date]]-Table1[[#This Row],[Order_Date]]</f>
        <v>5</v>
      </c>
      <c r="Q1001" s="4" t="str">
        <f>IF(Table1[[#This Row],[Delivery delay days]]&gt;5,"delay","on time")</f>
        <v>on time</v>
      </c>
      <c r="R1001" s="10">
        <f>DATEVALUE(Table1[[#This Row],[Delivery_Date]])</f>
        <v>44977</v>
      </c>
      <c r="S1001" s="10">
        <f>DATEVALUE(Table1[[#This Row],[Order_Date]])</f>
        <v>44972</v>
      </c>
      <c r="T1001" s="4" t="str" cm="1">
        <f t="array" ref="T1001">_xlfn.IFS(Table1[[#This Row],[Inventory_Level]]&lt;=200,"low",Table1[[#This Row],[Inventory_Level]]&gt;=700,"high",Table1[[#This Row],[Inventory_Level]]&gt;200,"medium")</f>
        <v>low</v>
      </c>
    </row>
    <row r="1002" spans="1:20" x14ac:dyDescent="0.35">
      <c r="A1002" s="4">
        <v>1001</v>
      </c>
      <c r="B1002" s="4" t="s">
        <v>65</v>
      </c>
      <c r="C1002" s="4" t="s">
        <v>16</v>
      </c>
      <c r="D1002" s="4" t="s">
        <v>17</v>
      </c>
      <c r="E1002" s="4" t="s">
        <v>26</v>
      </c>
      <c r="F1002" s="10" t="s">
        <v>228</v>
      </c>
      <c r="G1002" s="11" t="s">
        <v>264</v>
      </c>
      <c r="H1002" s="4">
        <v>70</v>
      </c>
      <c r="I1002" s="12">
        <v>22258.35</v>
      </c>
      <c r="J1002" s="12">
        <v>1558084.5</v>
      </c>
      <c r="K1002" s="12">
        <v>1907.38</v>
      </c>
      <c r="L1002" s="4">
        <v>290</v>
      </c>
      <c r="M1002" s="4" t="s">
        <v>35</v>
      </c>
      <c r="N1002" s="4" t="str" cm="1">
        <f t="array" ref="N1002">_xlfn.SWITCH(E1002,"Delhi","North","Chennai","South","Hyderabad","South","Mumbai","Central","Bangalore","South")</f>
        <v>South</v>
      </c>
      <c r="O1002" s="12">
        <v>139601.53</v>
      </c>
      <c r="P1002" s="4">
        <f>Table1[[#This Row],[Delivery_Date]]-Table1[[#This Row],[Order_Date]]</f>
        <v>4</v>
      </c>
      <c r="Q1002" s="4" t="str">
        <f>IF(Table1[[#This Row],[Delivery delay days]]&gt;5,"delay","on time")</f>
        <v>on time</v>
      </c>
      <c r="R1002" s="10">
        <f>DATEVALUE(Table1[[#This Row],[Delivery_Date]])</f>
        <v>45028</v>
      </c>
      <c r="S1002" s="10">
        <f>DATEVALUE(Table1[[#This Row],[Order_Date]])</f>
        <v>45024</v>
      </c>
      <c r="T1002" s="4" t="str" cm="1">
        <f t="array" ref="T1002">_xlfn.IFS(Table1[[#This Row],[Inventory_Level]]&lt;=200,"low",Table1[[#This Row],[Inventory_Level]]&gt;=700,"high",Table1[[#This Row],[Inventory_Level]]&gt;200,"medium")</f>
        <v>medium</v>
      </c>
    </row>
    <row r="1003" spans="1:20" x14ac:dyDescent="0.35">
      <c r="A1003" s="4">
        <v>1002</v>
      </c>
      <c r="B1003" s="4" t="s">
        <v>44</v>
      </c>
      <c r="C1003" s="4" t="s">
        <v>24</v>
      </c>
      <c r="D1003" s="4" t="s">
        <v>25</v>
      </c>
      <c r="E1003" s="4" t="s">
        <v>46</v>
      </c>
      <c r="F1003" s="10" t="s">
        <v>409</v>
      </c>
      <c r="G1003" s="11" t="s">
        <v>268</v>
      </c>
      <c r="H1003" s="4">
        <v>4</v>
      </c>
      <c r="I1003" s="12">
        <v>43408.12</v>
      </c>
      <c r="J1003" s="12">
        <v>173632.48</v>
      </c>
      <c r="K1003" s="12">
        <v>2663.14</v>
      </c>
      <c r="L1003" s="4">
        <v>623</v>
      </c>
      <c r="M1003" s="4" t="s">
        <v>42</v>
      </c>
      <c r="N1003" s="4" t="str" cm="1">
        <f t="array" ref="N1003">_xlfn.SWITCH(E1003,"Delhi","North","Chennai","South","Hyderabad","South","Mumbai","Central","Bangalore","South")</f>
        <v>South</v>
      </c>
      <c r="O1003" s="12">
        <v>23226.61</v>
      </c>
      <c r="P1003" s="4">
        <f>Table1[[#This Row],[Delivery_Date]]-Table1[[#This Row],[Order_Date]]</f>
        <v>11</v>
      </c>
      <c r="Q1003" s="4" t="str">
        <f>IF(Table1[[#This Row],[Delivery delay days]]&gt;5,"delay","on time")</f>
        <v>delay</v>
      </c>
      <c r="R1003" s="10">
        <f>DATEVALUE(Table1[[#This Row],[Delivery_Date]])</f>
        <v>44960</v>
      </c>
      <c r="S1003" s="10">
        <f>DATEVALUE(Table1[[#This Row],[Order_Date]])</f>
        <v>44949</v>
      </c>
      <c r="T1003" s="4" t="str" cm="1">
        <f t="array" ref="T1003">_xlfn.IFS(Table1[[#This Row],[Inventory_Level]]&lt;=200,"low",Table1[[#This Row],[Inventory_Level]]&gt;=700,"high",Table1[[#This Row],[Inventory_Level]]&gt;200,"medium")</f>
        <v>medium</v>
      </c>
    </row>
    <row r="1004" spans="1:20" x14ac:dyDescent="0.35">
      <c r="A1004" s="4">
        <v>1003</v>
      </c>
      <c r="B1004" s="4" t="s">
        <v>31</v>
      </c>
      <c r="C1004" s="4" t="s">
        <v>38</v>
      </c>
      <c r="D1004" s="4" t="s">
        <v>17</v>
      </c>
      <c r="E1004" s="4" t="s">
        <v>18</v>
      </c>
      <c r="F1004" s="10" t="s">
        <v>369</v>
      </c>
      <c r="G1004" s="11" t="s">
        <v>79</v>
      </c>
      <c r="H1004" s="4">
        <v>96</v>
      </c>
      <c r="I1004" s="12">
        <v>29519.15</v>
      </c>
      <c r="J1004" s="12">
        <v>2833838.4</v>
      </c>
      <c r="K1004" s="12">
        <v>134.71</v>
      </c>
      <c r="L1004" s="4">
        <v>452</v>
      </c>
      <c r="M1004" s="4" t="s">
        <v>29</v>
      </c>
      <c r="N1004" s="4" t="str" cm="1">
        <f t="array" ref="N1004">_xlfn.SWITCH(E1004,"Delhi","North","Chennai","South","Hyderabad","South","Mumbai","Central","Bangalore","South")</f>
        <v>North</v>
      </c>
      <c r="O1004" s="12">
        <v>645595.43999999994</v>
      </c>
      <c r="P1004" s="4">
        <f>Table1[[#This Row],[Delivery_Date]]-Table1[[#This Row],[Order_Date]]</f>
        <v>11</v>
      </c>
      <c r="Q1004" s="4" t="str">
        <f>IF(Table1[[#This Row],[Delivery delay days]]&gt;5,"delay","on time")</f>
        <v>delay</v>
      </c>
      <c r="R1004" s="10">
        <f>DATEVALUE(Table1[[#This Row],[Delivery_Date]])</f>
        <v>44992</v>
      </c>
      <c r="S1004" s="10">
        <f>DATEVALUE(Table1[[#This Row],[Order_Date]])</f>
        <v>44981</v>
      </c>
      <c r="T1004" s="4" t="str" cm="1">
        <f t="array" ref="T1004">_xlfn.IFS(Table1[[#This Row],[Inventory_Level]]&lt;=200,"low",Table1[[#This Row],[Inventory_Level]]&gt;=700,"high",Table1[[#This Row],[Inventory_Level]]&gt;200,"medium")</f>
        <v>medium</v>
      </c>
    </row>
    <row r="1005" spans="1:20" x14ac:dyDescent="0.35">
      <c r="A1005" s="4">
        <v>1004</v>
      </c>
      <c r="B1005" s="4" t="s">
        <v>23</v>
      </c>
      <c r="C1005" s="4" t="s">
        <v>16</v>
      </c>
      <c r="D1005" s="4" t="s">
        <v>45</v>
      </c>
      <c r="E1005" s="4" t="s">
        <v>52</v>
      </c>
      <c r="F1005" s="10" t="s">
        <v>168</v>
      </c>
      <c r="G1005" s="11" t="s">
        <v>266</v>
      </c>
      <c r="H1005" s="4">
        <v>35</v>
      </c>
      <c r="I1005" s="12">
        <v>27697.279999999999</v>
      </c>
      <c r="J1005" s="12">
        <v>969404.8</v>
      </c>
      <c r="K1005" s="12">
        <v>2702.53</v>
      </c>
      <c r="L1005" s="4">
        <v>992</v>
      </c>
      <c r="M1005" s="4" t="s">
        <v>35</v>
      </c>
      <c r="N1005" s="4" t="str" cm="1">
        <f t="array" ref="N1005">_xlfn.SWITCH(E1005,"Delhi","North","Chennai","South","Hyderabad","South","Mumbai","Central","Bangalore","South")</f>
        <v>Central</v>
      </c>
      <c r="O1005" s="12">
        <v>155786.98000000001</v>
      </c>
      <c r="P1005" s="4">
        <f>Table1[[#This Row],[Delivery_Date]]-Table1[[#This Row],[Order_Date]]</f>
        <v>2</v>
      </c>
      <c r="Q1005" s="4" t="str">
        <f>IF(Table1[[#This Row],[Delivery delay days]]&gt;5,"delay","on time")</f>
        <v>on time</v>
      </c>
      <c r="R1005" s="10">
        <f>DATEVALUE(Table1[[#This Row],[Delivery_Date]])</f>
        <v>45079</v>
      </c>
      <c r="S1005" s="10">
        <f>DATEVALUE(Table1[[#This Row],[Order_Date]])</f>
        <v>45077</v>
      </c>
      <c r="T1005" s="4" t="str" cm="1">
        <f t="array" ref="T1005">_xlfn.IFS(Table1[[#This Row],[Inventory_Level]]&lt;=200,"low",Table1[[#This Row],[Inventory_Level]]&gt;=700,"high",Table1[[#This Row],[Inventory_Level]]&gt;200,"medium")</f>
        <v>high</v>
      </c>
    </row>
    <row r="1006" spans="1:20" x14ac:dyDescent="0.35">
      <c r="A1006" s="4">
        <v>1005</v>
      </c>
      <c r="B1006" s="4" t="s">
        <v>59</v>
      </c>
      <c r="C1006" s="4" t="s">
        <v>24</v>
      </c>
      <c r="D1006" s="4" t="s">
        <v>39</v>
      </c>
      <c r="E1006" s="4" t="s">
        <v>26</v>
      </c>
      <c r="F1006" s="10" t="s">
        <v>175</v>
      </c>
      <c r="G1006" s="11" t="s">
        <v>247</v>
      </c>
      <c r="H1006" s="4">
        <v>54</v>
      </c>
      <c r="I1006" s="12">
        <v>35966.22</v>
      </c>
      <c r="J1006" s="12">
        <v>1942175.88</v>
      </c>
      <c r="K1006" s="12">
        <v>3688.19</v>
      </c>
      <c r="L1006" s="4">
        <v>648</v>
      </c>
      <c r="M1006" s="4" t="s">
        <v>29</v>
      </c>
      <c r="N1006" s="4" t="str" cm="1">
        <f t="array" ref="N1006">_xlfn.SWITCH(E1006,"Delhi","North","Chennai","South","Hyderabad","South","Mumbai","Central","Bangalore","South")</f>
        <v>South</v>
      </c>
      <c r="O1006" s="12">
        <v>414910.73</v>
      </c>
      <c r="P1006" s="4">
        <f>Table1[[#This Row],[Delivery_Date]]-Table1[[#This Row],[Order_Date]]</f>
        <v>6</v>
      </c>
      <c r="Q1006" s="4" t="str">
        <f>IF(Table1[[#This Row],[Delivery delay days]]&gt;5,"delay","on time")</f>
        <v>delay</v>
      </c>
      <c r="R1006" s="10">
        <f>DATEVALUE(Table1[[#This Row],[Delivery_Date]])</f>
        <v>45111</v>
      </c>
      <c r="S1006" s="10">
        <f>DATEVALUE(Table1[[#This Row],[Order_Date]])</f>
        <v>45105</v>
      </c>
      <c r="T1006" s="4" t="str" cm="1">
        <f t="array" ref="T1006">_xlfn.IFS(Table1[[#This Row],[Inventory_Level]]&lt;=200,"low",Table1[[#This Row],[Inventory_Level]]&gt;=700,"high",Table1[[#This Row],[Inventory_Level]]&gt;200,"medium")</f>
        <v>medium</v>
      </c>
    </row>
    <row r="1007" spans="1:20" x14ac:dyDescent="0.35">
      <c r="A1007" s="4">
        <v>1006</v>
      </c>
      <c r="B1007" s="4" t="s">
        <v>23</v>
      </c>
      <c r="C1007" s="4" t="s">
        <v>24</v>
      </c>
      <c r="D1007" s="4" t="s">
        <v>25</v>
      </c>
      <c r="E1007" s="4" t="s">
        <v>18</v>
      </c>
      <c r="F1007" s="10" t="s">
        <v>78</v>
      </c>
      <c r="G1007" s="11" t="s">
        <v>267</v>
      </c>
      <c r="H1007" s="4">
        <v>3</v>
      </c>
      <c r="I1007" s="12">
        <v>26403.93</v>
      </c>
      <c r="J1007" s="12">
        <v>79211.789999999994</v>
      </c>
      <c r="K1007" s="12">
        <v>4828.46</v>
      </c>
      <c r="L1007" s="4">
        <v>305</v>
      </c>
      <c r="M1007" s="4" t="s">
        <v>35</v>
      </c>
      <c r="N1007" s="4" t="str" cm="1">
        <f t="array" ref="N1007">_xlfn.SWITCH(E1007,"Delhi","North","Chennai","South","Hyderabad","South","Mumbai","Central","Bangalore","South")</f>
        <v>North</v>
      </c>
      <c r="O1007" s="12">
        <v>5148.76</v>
      </c>
      <c r="P1007" s="4">
        <f>Table1[[#This Row],[Delivery_Date]]-Table1[[#This Row],[Order_Date]]</f>
        <v>12</v>
      </c>
      <c r="Q1007" s="4" t="str">
        <f>IF(Table1[[#This Row],[Delivery delay days]]&gt;5,"delay","on time")</f>
        <v>delay</v>
      </c>
      <c r="R1007" s="10">
        <f>DATEVALUE(Table1[[#This Row],[Delivery_Date]])</f>
        <v>45218</v>
      </c>
      <c r="S1007" s="10">
        <f>DATEVALUE(Table1[[#This Row],[Order_Date]])</f>
        <v>45206</v>
      </c>
      <c r="T1007" s="4" t="str" cm="1">
        <f t="array" ref="T1007">_xlfn.IFS(Table1[[#This Row],[Inventory_Level]]&lt;=200,"low",Table1[[#This Row],[Inventory_Level]]&gt;=700,"high",Table1[[#This Row],[Inventory_Level]]&gt;200,"medium")</f>
        <v>medium</v>
      </c>
    </row>
    <row r="1008" spans="1:20" x14ac:dyDescent="0.35">
      <c r="A1008" s="4">
        <v>1007</v>
      </c>
      <c r="B1008" s="4" t="s">
        <v>44</v>
      </c>
      <c r="C1008" s="4" t="s">
        <v>16</v>
      </c>
      <c r="D1008" s="4" t="s">
        <v>32</v>
      </c>
      <c r="E1008" s="4" t="s">
        <v>18</v>
      </c>
      <c r="F1008" s="10" t="s">
        <v>386</v>
      </c>
      <c r="G1008" s="11" t="s">
        <v>171</v>
      </c>
      <c r="H1008" s="4">
        <v>44</v>
      </c>
      <c r="I1008" s="12">
        <v>11433.2</v>
      </c>
      <c r="J1008" s="12">
        <v>503060.8</v>
      </c>
      <c r="K1008" s="12">
        <v>2564.89</v>
      </c>
      <c r="L1008" s="4">
        <v>895</v>
      </c>
      <c r="M1008" s="4" t="s">
        <v>21</v>
      </c>
      <c r="N1008" s="4" t="str" cm="1">
        <f t="array" ref="N1008">_xlfn.SWITCH(E1008,"Delhi","North","Chennai","South","Hyderabad","South","Mumbai","Central","Bangalore","South")</f>
        <v>North</v>
      </c>
      <c r="O1008" s="12">
        <v>114706.72</v>
      </c>
      <c r="P1008" s="4">
        <f>Table1[[#This Row],[Delivery_Date]]-Table1[[#This Row],[Order_Date]]</f>
        <v>11</v>
      </c>
      <c r="Q1008" s="4" t="str">
        <f>IF(Table1[[#This Row],[Delivery delay days]]&gt;5,"delay","on time")</f>
        <v>delay</v>
      </c>
      <c r="R1008" s="10">
        <f>DATEVALUE(Table1[[#This Row],[Delivery_Date]])</f>
        <v>45143</v>
      </c>
      <c r="S1008" s="10">
        <f>DATEVALUE(Table1[[#This Row],[Order_Date]])</f>
        <v>45132</v>
      </c>
      <c r="T1008" s="4" t="str" cm="1">
        <f t="array" ref="T1008">_xlfn.IFS(Table1[[#This Row],[Inventory_Level]]&lt;=200,"low",Table1[[#This Row],[Inventory_Level]]&gt;=700,"high",Table1[[#This Row],[Inventory_Level]]&gt;200,"medium")</f>
        <v>high</v>
      </c>
    </row>
    <row r="1009" spans="1:20" x14ac:dyDescent="0.35">
      <c r="A1009" s="4">
        <v>1008</v>
      </c>
      <c r="B1009" s="4" t="s">
        <v>15</v>
      </c>
      <c r="C1009" s="4" t="s">
        <v>16</v>
      </c>
      <c r="D1009" s="4" t="s">
        <v>39</v>
      </c>
      <c r="E1009" s="4" t="s">
        <v>46</v>
      </c>
      <c r="F1009" s="10" t="s">
        <v>303</v>
      </c>
      <c r="G1009" s="11" t="s">
        <v>391</v>
      </c>
      <c r="H1009" s="4">
        <v>24</v>
      </c>
      <c r="I1009" s="12">
        <v>26628.58</v>
      </c>
      <c r="J1009" s="12">
        <v>639085.92000000004</v>
      </c>
      <c r="K1009" s="12">
        <v>4581.75</v>
      </c>
      <c r="L1009" s="4">
        <v>489</v>
      </c>
      <c r="M1009" s="4" t="s">
        <v>21</v>
      </c>
      <c r="N1009" s="4" t="str" cm="1">
        <f t="array" ref="N1009">_xlfn.SWITCH(E1009,"Delhi","North","Chennai","South","Hyderabad","South","Mumbai","Central","Bangalore","South")</f>
        <v>South</v>
      </c>
      <c r="O1009" s="12">
        <v>94056.14</v>
      </c>
      <c r="P1009" s="4">
        <f>Table1[[#This Row],[Delivery_Date]]-Table1[[#This Row],[Order_Date]]</f>
        <v>6</v>
      </c>
      <c r="Q1009" s="4" t="str">
        <f>IF(Table1[[#This Row],[Delivery delay days]]&gt;5,"delay","on time")</f>
        <v>delay</v>
      </c>
      <c r="R1009" s="10">
        <f>DATEVALUE(Table1[[#This Row],[Delivery_Date]])</f>
        <v>45244</v>
      </c>
      <c r="S1009" s="10">
        <f>DATEVALUE(Table1[[#This Row],[Order_Date]])</f>
        <v>45238</v>
      </c>
      <c r="T1009" s="4" t="str" cm="1">
        <f t="array" ref="T1009">_xlfn.IFS(Table1[[#This Row],[Inventory_Level]]&lt;=200,"low",Table1[[#This Row],[Inventory_Level]]&gt;=700,"high",Table1[[#This Row],[Inventory_Level]]&gt;200,"medium")</f>
        <v>medium</v>
      </c>
    </row>
    <row r="1010" spans="1:20" x14ac:dyDescent="0.35">
      <c r="A1010" s="4">
        <v>1009</v>
      </c>
      <c r="B1010" s="4" t="s">
        <v>37</v>
      </c>
      <c r="C1010" s="4" t="s">
        <v>16</v>
      </c>
      <c r="D1010" s="4" t="s">
        <v>32</v>
      </c>
      <c r="E1010" s="4" t="s">
        <v>52</v>
      </c>
      <c r="F1010" s="10" t="s">
        <v>210</v>
      </c>
      <c r="G1010" s="11" t="s">
        <v>188</v>
      </c>
      <c r="H1010" s="4">
        <v>22</v>
      </c>
      <c r="I1010" s="12">
        <v>46817.89</v>
      </c>
      <c r="J1010" s="12">
        <v>1029993.58</v>
      </c>
      <c r="K1010" s="12">
        <v>3817.44</v>
      </c>
      <c r="L1010" s="4">
        <v>733</v>
      </c>
      <c r="M1010" s="4" t="s">
        <v>42</v>
      </c>
      <c r="N1010" s="4" t="str" cm="1">
        <f t="array" ref="N1010">_xlfn.SWITCH(E1010,"Delhi","North","Chennai","South","Hyderabad","South","Mumbai","Central","Bangalore","South")</f>
        <v>Central</v>
      </c>
      <c r="O1010" s="12">
        <v>62503.54</v>
      </c>
      <c r="P1010" s="4">
        <f>Table1[[#This Row],[Delivery_Date]]-Table1[[#This Row],[Order_Date]]</f>
        <v>2</v>
      </c>
      <c r="Q1010" s="4" t="str">
        <f>IF(Table1[[#This Row],[Delivery delay days]]&gt;5,"delay","on time")</f>
        <v>on time</v>
      </c>
      <c r="R1010" s="10">
        <f>DATEVALUE(Table1[[#This Row],[Delivery_Date]])</f>
        <v>45009</v>
      </c>
      <c r="S1010" s="10">
        <f>DATEVALUE(Table1[[#This Row],[Order_Date]])</f>
        <v>45007</v>
      </c>
      <c r="T1010" s="4" t="str" cm="1">
        <f t="array" ref="T1010">_xlfn.IFS(Table1[[#This Row],[Inventory_Level]]&lt;=200,"low",Table1[[#This Row],[Inventory_Level]]&gt;=700,"high",Table1[[#This Row],[Inventory_Level]]&gt;200,"medium")</f>
        <v>high</v>
      </c>
    </row>
    <row r="1011" spans="1:20" x14ac:dyDescent="0.35">
      <c r="A1011" s="4">
        <v>1010</v>
      </c>
      <c r="B1011" s="4" t="s">
        <v>15</v>
      </c>
      <c r="C1011" s="4" t="s">
        <v>38</v>
      </c>
      <c r="D1011" s="4" t="s">
        <v>25</v>
      </c>
      <c r="E1011" s="4" t="s">
        <v>52</v>
      </c>
      <c r="F1011" s="10" t="s">
        <v>140</v>
      </c>
      <c r="G1011" s="11" t="s">
        <v>241</v>
      </c>
      <c r="H1011" s="4">
        <v>22</v>
      </c>
      <c r="I1011" s="12">
        <v>24906.75</v>
      </c>
      <c r="J1011" s="12">
        <v>547948.5</v>
      </c>
      <c r="K1011" s="12">
        <v>2922.64</v>
      </c>
      <c r="L1011" s="4">
        <v>986</v>
      </c>
      <c r="M1011" s="4" t="s">
        <v>29</v>
      </c>
      <c r="N1011" s="4" t="str" cm="1">
        <f t="array" ref="N1011">_xlfn.SWITCH(E1011,"Delhi","North","Chennai","South","Hyderabad","South","Mumbai","Central","Bangalore","South")</f>
        <v>Central</v>
      </c>
      <c r="O1011" s="12">
        <v>136324.79999999999</v>
      </c>
      <c r="P1011" s="4">
        <f>Table1[[#This Row],[Delivery_Date]]-Table1[[#This Row],[Order_Date]]</f>
        <v>2</v>
      </c>
      <c r="Q1011" s="4" t="str">
        <f>IF(Table1[[#This Row],[Delivery delay days]]&gt;5,"delay","on time")</f>
        <v>on time</v>
      </c>
      <c r="R1011" s="10">
        <f>DATEVALUE(Table1[[#This Row],[Delivery_Date]])</f>
        <v>45000</v>
      </c>
      <c r="S1011" s="10">
        <f>DATEVALUE(Table1[[#This Row],[Order_Date]])</f>
        <v>44998</v>
      </c>
      <c r="T1011" s="4" t="str" cm="1">
        <f t="array" ref="T1011">_xlfn.IFS(Table1[[#This Row],[Inventory_Level]]&lt;=200,"low",Table1[[#This Row],[Inventory_Level]]&gt;=700,"high",Table1[[#This Row],[Inventory_Level]]&gt;200,"medium")</f>
        <v>high</v>
      </c>
    </row>
    <row r="1012" spans="1:20" x14ac:dyDescent="0.35">
      <c r="A1012" s="4">
        <v>1011</v>
      </c>
      <c r="B1012" s="4" t="s">
        <v>37</v>
      </c>
      <c r="C1012" s="4" t="s">
        <v>24</v>
      </c>
      <c r="D1012" s="4" t="s">
        <v>25</v>
      </c>
      <c r="E1012" s="4" t="s">
        <v>46</v>
      </c>
      <c r="F1012" s="10" t="s">
        <v>123</v>
      </c>
      <c r="G1012" s="11" t="s">
        <v>396</v>
      </c>
      <c r="H1012" s="4">
        <v>6</v>
      </c>
      <c r="I1012" s="12">
        <v>9510.49</v>
      </c>
      <c r="J1012" s="12">
        <v>57062.94</v>
      </c>
      <c r="K1012" s="12">
        <v>4360.25</v>
      </c>
      <c r="L1012" s="4">
        <v>790</v>
      </c>
      <c r="M1012" s="4" t="s">
        <v>42</v>
      </c>
      <c r="N1012" s="4" t="str" cm="1">
        <f t="array" ref="N1012">_xlfn.SWITCH(E1012,"Delhi","North","Chennai","South","Hyderabad","South","Mumbai","Central","Bangalore","South")</f>
        <v>South</v>
      </c>
      <c r="O1012" s="12">
        <v>8713.73</v>
      </c>
      <c r="P1012" s="4">
        <f>Table1[[#This Row],[Delivery_Date]]-Table1[[#This Row],[Order_Date]]</f>
        <v>13</v>
      </c>
      <c r="Q1012" s="4" t="str">
        <f>IF(Table1[[#This Row],[Delivery delay days]]&gt;5,"delay","on time")</f>
        <v>delay</v>
      </c>
      <c r="R1012" s="10">
        <f>DATEVALUE(Table1[[#This Row],[Delivery_Date]])</f>
        <v>45255</v>
      </c>
      <c r="S1012" s="10">
        <f>DATEVALUE(Table1[[#This Row],[Order_Date]])</f>
        <v>45242</v>
      </c>
      <c r="T1012" s="4" t="str" cm="1">
        <f t="array" ref="T1012">_xlfn.IFS(Table1[[#This Row],[Inventory_Level]]&lt;=200,"low",Table1[[#This Row],[Inventory_Level]]&gt;=700,"high",Table1[[#This Row],[Inventory_Level]]&gt;200,"medium")</f>
        <v>high</v>
      </c>
    </row>
    <row r="1013" spans="1:20" x14ac:dyDescent="0.35">
      <c r="A1013" s="4">
        <v>1012</v>
      </c>
      <c r="B1013" s="4" t="s">
        <v>37</v>
      </c>
      <c r="C1013" s="4" t="s">
        <v>38</v>
      </c>
      <c r="D1013" s="4" t="s">
        <v>45</v>
      </c>
      <c r="E1013" s="4" t="s">
        <v>46</v>
      </c>
      <c r="F1013" s="10" t="s">
        <v>346</v>
      </c>
      <c r="G1013" s="11" t="s">
        <v>253</v>
      </c>
      <c r="H1013" s="4">
        <v>94</v>
      </c>
      <c r="I1013" s="12">
        <v>17562.330000000002</v>
      </c>
      <c r="J1013" s="12">
        <v>1650859.02</v>
      </c>
      <c r="K1013" s="12">
        <v>4155.8100000000004</v>
      </c>
      <c r="L1013" s="4">
        <v>881</v>
      </c>
      <c r="M1013" s="4" t="s">
        <v>42</v>
      </c>
      <c r="N1013" s="4" t="str" cm="1">
        <f t="array" ref="N1013">_xlfn.SWITCH(E1013,"Delhi","North","Chennai","South","Hyderabad","South","Mumbai","Central","Bangalore","South")</f>
        <v>South</v>
      </c>
      <c r="O1013" s="12">
        <v>107384.56</v>
      </c>
      <c r="P1013" s="4">
        <f>Table1[[#This Row],[Delivery_Date]]-Table1[[#This Row],[Order_Date]]</f>
        <v>8</v>
      </c>
      <c r="Q1013" s="4" t="str">
        <f>IF(Table1[[#This Row],[Delivery delay days]]&gt;5,"delay","on time")</f>
        <v>delay</v>
      </c>
      <c r="R1013" s="10">
        <f>DATEVALUE(Table1[[#This Row],[Delivery_Date]])</f>
        <v>45094</v>
      </c>
      <c r="S1013" s="10">
        <f>DATEVALUE(Table1[[#This Row],[Order_Date]])</f>
        <v>45086</v>
      </c>
      <c r="T1013" s="4" t="str" cm="1">
        <f t="array" ref="T1013">_xlfn.IFS(Table1[[#This Row],[Inventory_Level]]&lt;=200,"low",Table1[[#This Row],[Inventory_Level]]&gt;=700,"high",Table1[[#This Row],[Inventory_Level]]&gt;200,"medium")</f>
        <v>high</v>
      </c>
    </row>
    <row r="1014" spans="1:20" x14ac:dyDescent="0.35">
      <c r="A1014" s="4">
        <v>1013</v>
      </c>
      <c r="B1014" s="4" t="s">
        <v>23</v>
      </c>
      <c r="C1014" s="4" t="s">
        <v>24</v>
      </c>
      <c r="D1014" s="4" t="s">
        <v>45</v>
      </c>
      <c r="E1014" s="4" t="s">
        <v>52</v>
      </c>
      <c r="F1014" s="10" t="s">
        <v>158</v>
      </c>
      <c r="G1014" s="11" t="s">
        <v>333</v>
      </c>
      <c r="H1014" s="4">
        <v>4</v>
      </c>
      <c r="I1014" s="12">
        <v>45121.34</v>
      </c>
      <c r="J1014" s="12">
        <v>180485.36</v>
      </c>
      <c r="K1014" s="12">
        <v>2010.08</v>
      </c>
      <c r="L1014" s="4">
        <v>832</v>
      </c>
      <c r="M1014" s="4" t="s">
        <v>29</v>
      </c>
      <c r="N1014" s="4" t="str" cm="1">
        <f t="array" ref="N1014">_xlfn.SWITCH(E1014,"Delhi","North","Chennai","South","Hyderabad","South","Mumbai","Central","Bangalore","South")</f>
        <v>Central</v>
      </c>
      <c r="O1014" s="12">
        <v>43759.9</v>
      </c>
      <c r="P1014" s="4">
        <f>Table1[[#This Row],[Delivery_Date]]-Table1[[#This Row],[Order_Date]]</f>
        <v>8</v>
      </c>
      <c r="Q1014" s="4" t="str">
        <f>IF(Table1[[#This Row],[Delivery delay days]]&gt;5,"delay","on time")</f>
        <v>delay</v>
      </c>
      <c r="R1014" s="10">
        <f>DATEVALUE(Table1[[#This Row],[Delivery_Date]])</f>
        <v>44986</v>
      </c>
      <c r="S1014" s="10">
        <f>DATEVALUE(Table1[[#This Row],[Order_Date]])</f>
        <v>44978</v>
      </c>
      <c r="T1014" s="4" t="str" cm="1">
        <f t="array" ref="T1014">_xlfn.IFS(Table1[[#This Row],[Inventory_Level]]&lt;=200,"low",Table1[[#This Row],[Inventory_Level]]&gt;=700,"high",Table1[[#This Row],[Inventory_Level]]&gt;200,"medium")</f>
        <v>high</v>
      </c>
    </row>
    <row r="1015" spans="1:20" x14ac:dyDescent="0.35">
      <c r="A1015" s="4">
        <v>1014</v>
      </c>
      <c r="B1015" s="4" t="s">
        <v>15</v>
      </c>
      <c r="C1015" s="4" t="s">
        <v>16</v>
      </c>
      <c r="D1015" s="4" t="s">
        <v>39</v>
      </c>
      <c r="E1015" s="4" t="s">
        <v>18</v>
      </c>
      <c r="F1015" s="10" t="s">
        <v>192</v>
      </c>
      <c r="G1015" s="11" t="s">
        <v>365</v>
      </c>
      <c r="H1015" s="4">
        <v>88</v>
      </c>
      <c r="I1015" s="12">
        <v>42675.22</v>
      </c>
      <c r="J1015" s="12">
        <v>3755419.36</v>
      </c>
      <c r="K1015" s="12">
        <v>627.82000000000005</v>
      </c>
      <c r="L1015" s="4">
        <v>204</v>
      </c>
      <c r="M1015" s="4" t="s">
        <v>42</v>
      </c>
      <c r="N1015" s="4" t="str" cm="1">
        <f t="array" ref="N1015">_xlfn.SWITCH(E1015,"Delhi","North","Chennai","South","Hyderabad","South","Mumbai","Central","Bangalore","South")</f>
        <v>North</v>
      </c>
      <c r="O1015" s="12">
        <v>188468.81</v>
      </c>
      <c r="P1015" s="4">
        <f>Table1[[#This Row],[Delivery_Date]]-Table1[[#This Row],[Order_Date]]</f>
        <v>3</v>
      </c>
      <c r="Q1015" s="4" t="str">
        <f>IF(Table1[[#This Row],[Delivery delay days]]&gt;5,"delay","on time")</f>
        <v>on time</v>
      </c>
      <c r="R1015" s="10">
        <f>DATEVALUE(Table1[[#This Row],[Delivery_Date]])</f>
        <v>45184</v>
      </c>
      <c r="S1015" s="10">
        <f>DATEVALUE(Table1[[#This Row],[Order_Date]])</f>
        <v>45181</v>
      </c>
      <c r="T1015" s="4" t="str" cm="1">
        <f t="array" ref="T1015">_xlfn.IFS(Table1[[#This Row],[Inventory_Level]]&lt;=200,"low",Table1[[#This Row],[Inventory_Level]]&gt;=700,"high",Table1[[#This Row],[Inventory_Level]]&gt;200,"medium")</f>
        <v>medium</v>
      </c>
    </row>
    <row r="1016" spans="1:20" x14ac:dyDescent="0.35">
      <c r="A1016" s="4">
        <v>1015</v>
      </c>
      <c r="B1016" s="4" t="s">
        <v>37</v>
      </c>
      <c r="C1016" s="4" t="s">
        <v>16</v>
      </c>
      <c r="D1016" s="4" t="s">
        <v>45</v>
      </c>
      <c r="E1016" s="4" t="s">
        <v>26</v>
      </c>
      <c r="F1016" s="10" t="s">
        <v>175</v>
      </c>
      <c r="G1016" s="11" t="s">
        <v>247</v>
      </c>
      <c r="H1016" s="4">
        <v>22</v>
      </c>
      <c r="I1016" s="12">
        <v>26998.38</v>
      </c>
      <c r="J1016" s="12">
        <v>593964.36</v>
      </c>
      <c r="K1016" s="12">
        <v>3146.23</v>
      </c>
      <c r="L1016" s="4">
        <v>872</v>
      </c>
      <c r="M1016" s="4" t="s">
        <v>42</v>
      </c>
      <c r="N1016" s="4" t="str" cm="1">
        <f t="array" ref="N1016">_xlfn.SWITCH(E1016,"Delhi","North","Chennai","South","Hyderabad","South","Mumbai","Central","Bangalore","South")</f>
        <v>South</v>
      </c>
      <c r="O1016" s="12">
        <v>121211.08</v>
      </c>
      <c r="P1016" s="4">
        <f>Table1[[#This Row],[Delivery_Date]]-Table1[[#This Row],[Order_Date]]</f>
        <v>6</v>
      </c>
      <c r="Q1016" s="4" t="str">
        <f>IF(Table1[[#This Row],[Delivery delay days]]&gt;5,"delay","on time")</f>
        <v>delay</v>
      </c>
      <c r="R1016" s="10">
        <f>DATEVALUE(Table1[[#This Row],[Delivery_Date]])</f>
        <v>45111</v>
      </c>
      <c r="S1016" s="10">
        <f>DATEVALUE(Table1[[#This Row],[Order_Date]])</f>
        <v>45105</v>
      </c>
      <c r="T1016" s="4" t="str" cm="1">
        <f t="array" ref="T1016">_xlfn.IFS(Table1[[#This Row],[Inventory_Level]]&lt;=200,"low",Table1[[#This Row],[Inventory_Level]]&gt;=700,"high",Table1[[#This Row],[Inventory_Level]]&gt;200,"medium")</f>
        <v>high</v>
      </c>
    </row>
    <row r="1017" spans="1:20" x14ac:dyDescent="0.35">
      <c r="A1017" s="4">
        <v>1016</v>
      </c>
      <c r="B1017" s="4" t="s">
        <v>51</v>
      </c>
      <c r="C1017" s="4" t="s">
        <v>38</v>
      </c>
      <c r="D1017" s="4" t="s">
        <v>25</v>
      </c>
      <c r="E1017" s="4" t="s">
        <v>46</v>
      </c>
      <c r="F1017" s="10" t="s">
        <v>99</v>
      </c>
      <c r="G1017" s="11" t="s">
        <v>315</v>
      </c>
      <c r="H1017" s="4">
        <v>35</v>
      </c>
      <c r="I1017" s="12">
        <v>7910.26</v>
      </c>
      <c r="J1017" s="12">
        <v>276859.09999999998</v>
      </c>
      <c r="K1017" s="12">
        <v>619.76</v>
      </c>
      <c r="L1017" s="4">
        <v>993</v>
      </c>
      <c r="M1017" s="4" t="s">
        <v>29</v>
      </c>
      <c r="N1017" s="4" t="str" cm="1">
        <f t="array" ref="N1017">_xlfn.SWITCH(E1017,"Delhi","North","Chennai","South","Hyderabad","South","Mumbai","Central","Bangalore","South")</f>
        <v>South</v>
      </c>
      <c r="O1017" s="12">
        <v>31290.05</v>
      </c>
      <c r="P1017" s="4">
        <f>Table1[[#This Row],[Delivery_Date]]-Table1[[#This Row],[Order_Date]]</f>
        <v>10</v>
      </c>
      <c r="Q1017" s="4" t="str">
        <f>IF(Table1[[#This Row],[Delivery delay days]]&gt;5,"delay","on time")</f>
        <v>delay</v>
      </c>
      <c r="R1017" s="10">
        <f>DATEVALUE(Table1[[#This Row],[Delivery_Date]])</f>
        <v>45091</v>
      </c>
      <c r="S1017" s="10">
        <f>DATEVALUE(Table1[[#This Row],[Order_Date]])</f>
        <v>45081</v>
      </c>
      <c r="T1017" s="4" t="str" cm="1">
        <f t="array" ref="T1017">_xlfn.IFS(Table1[[#This Row],[Inventory_Level]]&lt;=200,"low",Table1[[#This Row],[Inventory_Level]]&gt;=700,"high",Table1[[#This Row],[Inventory_Level]]&gt;200,"medium")</f>
        <v>high</v>
      </c>
    </row>
    <row r="1018" spans="1:20" x14ac:dyDescent="0.35">
      <c r="A1018" s="4">
        <v>1017</v>
      </c>
      <c r="B1018" s="4" t="s">
        <v>15</v>
      </c>
      <c r="C1018" s="4" t="s">
        <v>16</v>
      </c>
      <c r="D1018" s="4" t="s">
        <v>25</v>
      </c>
      <c r="E1018" s="4" t="s">
        <v>60</v>
      </c>
      <c r="F1018" s="10" t="s">
        <v>181</v>
      </c>
      <c r="G1018" s="11" t="s">
        <v>150</v>
      </c>
      <c r="H1018" s="4">
        <v>66</v>
      </c>
      <c r="I1018" s="12">
        <v>29722.55</v>
      </c>
      <c r="J1018" s="12">
        <v>1961688.3</v>
      </c>
      <c r="K1018" s="12">
        <v>1864.41</v>
      </c>
      <c r="L1018" s="4">
        <v>78</v>
      </c>
      <c r="M1018" s="4" t="s">
        <v>21</v>
      </c>
      <c r="N1018" s="4" t="str" cm="1">
        <f t="array" ref="N1018">_xlfn.SWITCH(E1018,"Delhi","North","Chennai","South","Hyderabad","South","Mumbai","Central","Bangalore","South")</f>
        <v>South</v>
      </c>
      <c r="O1018" s="12">
        <v>420471.57</v>
      </c>
      <c r="P1018" s="4">
        <f>Table1[[#This Row],[Delivery_Date]]-Table1[[#This Row],[Order_Date]]</f>
        <v>10</v>
      </c>
      <c r="Q1018" s="4" t="str">
        <f>IF(Table1[[#This Row],[Delivery delay days]]&gt;5,"delay","on time")</f>
        <v>delay</v>
      </c>
      <c r="R1018" s="10">
        <f>DATEVALUE(Table1[[#This Row],[Delivery_Date]])</f>
        <v>45288</v>
      </c>
      <c r="S1018" s="10">
        <f>DATEVALUE(Table1[[#This Row],[Order_Date]])</f>
        <v>45278</v>
      </c>
      <c r="T1018" s="4" t="str" cm="1">
        <f t="array" ref="T1018">_xlfn.IFS(Table1[[#This Row],[Inventory_Level]]&lt;=200,"low",Table1[[#This Row],[Inventory_Level]]&gt;=700,"high",Table1[[#This Row],[Inventory_Level]]&gt;200,"medium")</f>
        <v>low</v>
      </c>
    </row>
    <row r="1019" spans="1:20" x14ac:dyDescent="0.35">
      <c r="A1019" s="4">
        <v>1018</v>
      </c>
      <c r="B1019" s="4" t="s">
        <v>23</v>
      </c>
      <c r="C1019" s="4" t="s">
        <v>16</v>
      </c>
      <c r="D1019" s="4" t="s">
        <v>39</v>
      </c>
      <c r="E1019" s="4" t="s">
        <v>60</v>
      </c>
      <c r="F1019" s="10" t="s">
        <v>262</v>
      </c>
      <c r="G1019" s="11" t="s">
        <v>268</v>
      </c>
      <c r="H1019" s="4">
        <v>71</v>
      </c>
      <c r="I1019" s="12">
        <v>46308.88</v>
      </c>
      <c r="J1019" s="12">
        <v>3287930.48</v>
      </c>
      <c r="K1019" s="12">
        <v>2566.4299999999998</v>
      </c>
      <c r="L1019" s="4">
        <v>465</v>
      </c>
      <c r="M1019" s="4" t="s">
        <v>35</v>
      </c>
      <c r="N1019" s="4" t="str" cm="1">
        <f t="array" ref="N1019">_xlfn.SWITCH(E1019,"Delhi","North","Chennai","South","Hyderabad","South","Mumbai","Central","Bangalore","South")</f>
        <v>South</v>
      </c>
      <c r="O1019" s="12">
        <v>814751.17</v>
      </c>
      <c r="P1019" s="4">
        <f>Table1[[#This Row],[Delivery_Date]]-Table1[[#This Row],[Order_Date]]</f>
        <v>7</v>
      </c>
      <c r="Q1019" s="4" t="str">
        <f>IF(Table1[[#This Row],[Delivery delay days]]&gt;5,"delay","on time")</f>
        <v>delay</v>
      </c>
      <c r="R1019" s="10">
        <f>DATEVALUE(Table1[[#This Row],[Delivery_Date]])</f>
        <v>44960</v>
      </c>
      <c r="S1019" s="10">
        <f>DATEVALUE(Table1[[#This Row],[Order_Date]])</f>
        <v>44953</v>
      </c>
      <c r="T1019" s="4" t="str" cm="1">
        <f t="array" ref="T1019">_xlfn.IFS(Table1[[#This Row],[Inventory_Level]]&lt;=200,"low",Table1[[#This Row],[Inventory_Level]]&gt;=700,"high",Table1[[#This Row],[Inventory_Level]]&gt;200,"medium")</f>
        <v>medium</v>
      </c>
    </row>
    <row r="1020" spans="1:20" x14ac:dyDescent="0.35">
      <c r="A1020" s="4">
        <v>1019</v>
      </c>
      <c r="B1020" s="4" t="s">
        <v>44</v>
      </c>
      <c r="C1020" s="4" t="s">
        <v>16</v>
      </c>
      <c r="D1020" s="4" t="s">
        <v>32</v>
      </c>
      <c r="E1020" s="4" t="s">
        <v>18</v>
      </c>
      <c r="F1020" s="10" t="s">
        <v>161</v>
      </c>
      <c r="G1020" s="11" t="s">
        <v>128</v>
      </c>
      <c r="H1020" s="4">
        <v>73</v>
      </c>
      <c r="I1020" s="12">
        <v>5977.06</v>
      </c>
      <c r="J1020" s="12">
        <v>436325.38</v>
      </c>
      <c r="K1020" s="12">
        <v>3861.73</v>
      </c>
      <c r="L1020" s="4">
        <v>483</v>
      </c>
      <c r="M1020" s="4" t="s">
        <v>35</v>
      </c>
      <c r="N1020" s="4" t="str" cm="1">
        <f t="array" ref="N1020">_xlfn.SWITCH(E1020,"Delhi","North","Chennai","South","Hyderabad","South","Mumbai","Central","Bangalore","South")</f>
        <v>North</v>
      </c>
      <c r="O1020" s="12">
        <v>89820.77</v>
      </c>
      <c r="P1020" s="4">
        <f>Table1[[#This Row],[Delivery_Date]]-Table1[[#This Row],[Order_Date]]</f>
        <v>4</v>
      </c>
      <c r="Q1020" s="4" t="str">
        <f>IF(Table1[[#This Row],[Delivery delay days]]&gt;5,"delay","on time")</f>
        <v>on time</v>
      </c>
      <c r="R1020" s="10">
        <f>DATEVALUE(Table1[[#This Row],[Delivery_Date]])</f>
        <v>45160</v>
      </c>
      <c r="S1020" s="10">
        <f>DATEVALUE(Table1[[#This Row],[Order_Date]])</f>
        <v>45156</v>
      </c>
      <c r="T1020" s="4" t="str" cm="1">
        <f t="array" ref="T1020">_xlfn.IFS(Table1[[#This Row],[Inventory_Level]]&lt;=200,"low",Table1[[#This Row],[Inventory_Level]]&gt;=700,"high",Table1[[#This Row],[Inventory_Level]]&gt;200,"medium")</f>
        <v>medium</v>
      </c>
    </row>
    <row r="1021" spans="1:20" x14ac:dyDescent="0.35">
      <c r="A1021" s="4">
        <v>1020</v>
      </c>
      <c r="B1021" s="4" t="s">
        <v>31</v>
      </c>
      <c r="C1021" s="4" t="s">
        <v>24</v>
      </c>
      <c r="D1021" s="4" t="s">
        <v>17</v>
      </c>
      <c r="E1021" s="4" t="s">
        <v>46</v>
      </c>
      <c r="F1021" s="10" t="s">
        <v>255</v>
      </c>
      <c r="G1021" s="11" t="s">
        <v>94</v>
      </c>
      <c r="H1021" s="4">
        <v>70</v>
      </c>
      <c r="I1021" s="12">
        <v>44719.29</v>
      </c>
      <c r="J1021" s="12">
        <v>3130350.3</v>
      </c>
      <c r="K1021" s="12">
        <v>2639.69</v>
      </c>
      <c r="L1021" s="4">
        <v>63</v>
      </c>
      <c r="M1021" s="4" t="s">
        <v>29</v>
      </c>
      <c r="N1021" s="4" t="str" cm="1">
        <f t="array" ref="N1021">_xlfn.SWITCH(E1021,"Delhi","North","Chennai","South","Hyderabad","South","Mumbai","Central","Bangalore","South")</f>
        <v>South</v>
      </c>
      <c r="O1021" s="12">
        <v>230256.22</v>
      </c>
      <c r="P1021" s="4">
        <f>Table1[[#This Row],[Delivery_Date]]-Table1[[#This Row],[Order_Date]]</f>
        <v>13</v>
      </c>
      <c r="Q1021" s="4" t="str">
        <f>IF(Table1[[#This Row],[Delivery delay days]]&gt;5,"delay","on time")</f>
        <v>delay</v>
      </c>
      <c r="R1021" s="10">
        <f>DATEVALUE(Table1[[#This Row],[Delivery_Date]])</f>
        <v>44947</v>
      </c>
      <c r="S1021" s="10">
        <f>DATEVALUE(Table1[[#This Row],[Order_Date]])</f>
        <v>44934</v>
      </c>
      <c r="T1021" s="4" t="str" cm="1">
        <f t="array" ref="T1021">_xlfn.IFS(Table1[[#This Row],[Inventory_Level]]&lt;=200,"low",Table1[[#This Row],[Inventory_Level]]&gt;=700,"high",Table1[[#This Row],[Inventory_Level]]&gt;200,"medium")</f>
        <v>low</v>
      </c>
    </row>
    <row r="1022" spans="1:20" x14ac:dyDescent="0.35">
      <c r="A1022" s="4">
        <v>1021</v>
      </c>
      <c r="B1022" s="4" t="s">
        <v>31</v>
      </c>
      <c r="C1022" s="4" t="s">
        <v>38</v>
      </c>
      <c r="D1022" s="4" t="s">
        <v>17</v>
      </c>
      <c r="E1022" s="4" t="s">
        <v>60</v>
      </c>
      <c r="F1022" s="10" t="s">
        <v>62</v>
      </c>
      <c r="G1022" s="11" t="s">
        <v>58</v>
      </c>
      <c r="H1022" s="4">
        <v>22</v>
      </c>
      <c r="I1022" s="12">
        <v>48712.9</v>
      </c>
      <c r="J1022" s="12">
        <v>1071683.8</v>
      </c>
      <c r="K1022" s="12">
        <v>1878.16</v>
      </c>
      <c r="L1022" s="4">
        <v>132</v>
      </c>
      <c r="M1022" s="4" t="s">
        <v>42</v>
      </c>
      <c r="N1022" s="4" t="str" cm="1">
        <f t="array" ref="N1022">_xlfn.SWITCH(E1022,"Delhi","North","Chennai","South","Hyderabad","South","Mumbai","Central","Bangalore","South")</f>
        <v>South</v>
      </c>
      <c r="O1022" s="12">
        <v>150401.54</v>
      </c>
      <c r="P1022" s="4">
        <f>Table1[[#This Row],[Delivery_Date]]-Table1[[#This Row],[Order_Date]]</f>
        <v>8</v>
      </c>
      <c r="Q1022" s="4" t="str">
        <f>IF(Table1[[#This Row],[Delivery delay days]]&gt;5,"delay","on time")</f>
        <v>delay</v>
      </c>
      <c r="R1022" s="10">
        <f>DATEVALUE(Table1[[#This Row],[Delivery_Date]])</f>
        <v>45045</v>
      </c>
      <c r="S1022" s="10">
        <f>DATEVALUE(Table1[[#This Row],[Order_Date]])</f>
        <v>45037</v>
      </c>
      <c r="T1022" s="4" t="str" cm="1">
        <f t="array" ref="T1022">_xlfn.IFS(Table1[[#This Row],[Inventory_Level]]&lt;=200,"low",Table1[[#This Row],[Inventory_Level]]&gt;=700,"high",Table1[[#This Row],[Inventory_Level]]&gt;200,"medium")</f>
        <v>low</v>
      </c>
    </row>
    <row r="1023" spans="1:20" x14ac:dyDescent="0.35">
      <c r="A1023" s="4">
        <v>1022</v>
      </c>
      <c r="B1023" s="4" t="s">
        <v>31</v>
      </c>
      <c r="C1023" s="4" t="s">
        <v>16</v>
      </c>
      <c r="D1023" s="4" t="s">
        <v>39</v>
      </c>
      <c r="E1023" s="4" t="s">
        <v>52</v>
      </c>
      <c r="F1023" s="10" t="s">
        <v>101</v>
      </c>
      <c r="G1023" s="11" t="s">
        <v>104</v>
      </c>
      <c r="H1023" s="4">
        <v>12</v>
      </c>
      <c r="I1023" s="12">
        <v>39358.53</v>
      </c>
      <c r="J1023" s="12">
        <v>472302.36</v>
      </c>
      <c r="K1023" s="12">
        <v>3482.64</v>
      </c>
      <c r="L1023" s="4">
        <v>298</v>
      </c>
      <c r="M1023" s="4" t="s">
        <v>35</v>
      </c>
      <c r="N1023" s="4" t="str" cm="1">
        <f t="array" ref="N1023">_xlfn.SWITCH(E1023,"Delhi","North","Chennai","South","Hyderabad","South","Mumbai","Central","Bangalore","South")</f>
        <v>Central</v>
      </c>
      <c r="O1023" s="12">
        <v>61420.23</v>
      </c>
      <c r="P1023" s="4">
        <f>Table1[[#This Row],[Delivery_Date]]-Table1[[#This Row],[Order_Date]]</f>
        <v>10</v>
      </c>
      <c r="Q1023" s="4" t="str">
        <f>IF(Table1[[#This Row],[Delivery delay days]]&gt;5,"delay","on time")</f>
        <v>delay</v>
      </c>
      <c r="R1023" s="10">
        <f>DATEVALUE(Table1[[#This Row],[Delivery_Date]])</f>
        <v>45006</v>
      </c>
      <c r="S1023" s="10">
        <f>DATEVALUE(Table1[[#This Row],[Order_Date]])</f>
        <v>44996</v>
      </c>
      <c r="T1023" s="4" t="str" cm="1">
        <f t="array" ref="T1023">_xlfn.IFS(Table1[[#This Row],[Inventory_Level]]&lt;=200,"low",Table1[[#This Row],[Inventory_Level]]&gt;=700,"high",Table1[[#This Row],[Inventory_Level]]&gt;200,"medium")</f>
        <v>medium</v>
      </c>
    </row>
    <row r="1024" spans="1:20" x14ac:dyDescent="0.35">
      <c r="A1024" s="4">
        <v>1023</v>
      </c>
      <c r="B1024" s="4" t="s">
        <v>37</v>
      </c>
      <c r="C1024" s="4" t="s">
        <v>16</v>
      </c>
      <c r="D1024" s="4" t="s">
        <v>25</v>
      </c>
      <c r="E1024" s="4" t="s">
        <v>26</v>
      </c>
      <c r="F1024" s="10" t="s">
        <v>407</v>
      </c>
      <c r="G1024" s="11" t="s">
        <v>314</v>
      </c>
      <c r="H1024" s="4">
        <v>25</v>
      </c>
      <c r="I1024" s="12">
        <v>25786.77</v>
      </c>
      <c r="J1024" s="12">
        <v>644669.25</v>
      </c>
      <c r="K1024" s="12">
        <v>1257.4100000000001</v>
      </c>
      <c r="L1024" s="4">
        <v>187</v>
      </c>
      <c r="M1024" s="4" t="s">
        <v>35</v>
      </c>
      <c r="N1024" s="4" t="str" cm="1">
        <f t="array" ref="N1024">_xlfn.SWITCH(E1024,"Delhi","North","Chennai","South","Hyderabad","South","Mumbai","Central","Bangalore","South")</f>
        <v>South</v>
      </c>
      <c r="O1024" s="12">
        <v>72531.03</v>
      </c>
      <c r="P1024" s="4">
        <f>Table1[[#This Row],[Delivery_Date]]-Table1[[#This Row],[Order_Date]]</f>
        <v>10</v>
      </c>
      <c r="Q1024" s="4" t="str">
        <f>IF(Table1[[#This Row],[Delivery delay days]]&gt;5,"delay","on time")</f>
        <v>delay</v>
      </c>
      <c r="R1024" s="10">
        <f>DATEVALUE(Table1[[#This Row],[Delivery_Date]])</f>
        <v>45108</v>
      </c>
      <c r="S1024" s="10">
        <f>DATEVALUE(Table1[[#This Row],[Order_Date]])</f>
        <v>45098</v>
      </c>
      <c r="T1024" s="4" t="str" cm="1">
        <f t="array" ref="T1024">_xlfn.IFS(Table1[[#This Row],[Inventory_Level]]&lt;=200,"low",Table1[[#This Row],[Inventory_Level]]&gt;=700,"high",Table1[[#This Row],[Inventory_Level]]&gt;200,"medium")</f>
        <v>low</v>
      </c>
    </row>
    <row r="1025" spans="1:20" x14ac:dyDescent="0.35">
      <c r="A1025" s="4">
        <v>1024</v>
      </c>
      <c r="B1025" s="4" t="s">
        <v>15</v>
      </c>
      <c r="C1025" s="4" t="s">
        <v>24</v>
      </c>
      <c r="D1025" s="4" t="s">
        <v>25</v>
      </c>
      <c r="E1025" s="4" t="s">
        <v>46</v>
      </c>
      <c r="F1025" s="10" t="s">
        <v>284</v>
      </c>
      <c r="G1025" s="11" t="s">
        <v>384</v>
      </c>
      <c r="H1025" s="4">
        <v>71</v>
      </c>
      <c r="I1025" s="12">
        <v>20570.07</v>
      </c>
      <c r="J1025" s="12">
        <v>1460474.97</v>
      </c>
      <c r="K1025" s="12">
        <v>4495.55</v>
      </c>
      <c r="L1025" s="4">
        <v>828</v>
      </c>
      <c r="M1025" s="4" t="s">
        <v>29</v>
      </c>
      <c r="N1025" s="4" t="str" cm="1">
        <f t="array" ref="N1025">_xlfn.SWITCH(E1025,"Delhi","North","Chennai","South","Hyderabad","South","Mumbai","Central","Bangalore","South")</f>
        <v>South</v>
      </c>
      <c r="O1025" s="12">
        <v>149586.22</v>
      </c>
      <c r="P1025" s="4">
        <f>Table1[[#This Row],[Delivery_Date]]-Table1[[#This Row],[Order_Date]]</f>
        <v>10</v>
      </c>
      <c r="Q1025" s="4" t="str">
        <f>IF(Table1[[#This Row],[Delivery delay days]]&gt;5,"delay","on time")</f>
        <v>delay</v>
      </c>
      <c r="R1025" s="10">
        <f>DATEVALUE(Table1[[#This Row],[Delivery_Date]])</f>
        <v>45145</v>
      </c>
      <c r="S1025" s="10">
        <f>DATEVALUE(Table1[[#This Row],[Order_Date]])</f>
        <v>45135</v>
      </c>
      <c r="T1025" s="4" t="str" cm="1">
        <f t="array" ref="T1025">_xlfn.IFS(Table1[[#This Row],[Inventory_Level]]&lt;=200,"low",Table1[[#This Row],[Inventory_Level]]&gt;=700,"high",Table1[[#This Row],[Inventory_Level]]&gt;200,"medium")</f>
        <v>high</v>
      </c>
    </row>
    <row r="1026" spans="1:20" x14ac:dyDescent="0.35">
      <c r="A1026" s="4">
        <v>1025</v>
      </c>
      <c r="B1026" s="4" t="s">
        <v>15</v>
      </c>
      <c r="C1026" s="4" t="s">
        <v>16</v>
      </c>
      <c r="D1026" s="4" t="s">
        <v>25</v>
      </c>
      <c r="E1026" s="4" t="s">
        <v>52</v>
      </c>
      <c r="F1026" s="10" t="s">
        <v>187</v>
      </c>
      <c r="G1026" s="11" t="s">
        <v>387</v>
      </c>
      <c r="H1026" s="4">
        <v>7</v>
      </c>
      <c r="I1026" s="12">
        <v>4800.59</v>
      </c>
      <c r="J1026" s="12">
        <v>33604.129999999997</v>
      </c>
      <c r="K1026" s="12">
        <v>4419.7</v>
      </c>
      <c r="L1026" s="4">
        <v>855</v>
      </c>
      <c r="M1026" s="4" t="s">
        <v>29</v>
      </c>
      <c r="N1026" s="4" t="str" cm="1">
        <f t="array" ref="N1026">_xlfn.SWITCH(E1026,"Delhi","North","Chennai","South","Hyderabad","South","Mumbai","Central","Bangalore","South")</f>
        <v>Central</v>
      </c>
      <c r="O1026" s="12">
        <v>6103.7</v>
      </c>
      <c r="P1026" s="4">
        <f>Table1[[#This Row],[Delivery_Date]]-Table1[[#This Row],[Order_Date]]</f>
        <v>15</v>
      </c>
      <c r="Q1026" s="4" t="str">
        <f>IF(Table1[[#This Row],[Delivery delay days]]&gt;5,"delay","on time")</f>
        <v>delay</v>
      </c>
      <c r="R1026" s="10">
        <f>DATEVALUE(Table1[[#This Row],[Delivery_Date]])</f>
        <v>45018</v>
      </c>
      <c r="S1026" s="10">
        <f>DATEVALUE(Table1[[#This Row],[Order_Date]])</f>
        <v>45003</v>
      </c>
      <c r="T1026" s="4" t="str" cm="1">
        <f t="array" ref="T1026">_xlfn.IFS(Table1[[#This Row],[Inventory_Level]]&lt;=200,"low",Table1[[#This Row],[Inventory_Level]]&gt;=700,"high",Table1[[#This Row],[Inventory_Level]]&gt;200,"medium")</f>
        <v>high</v>
      </c>
    </row>
    <row r="1027" spans="1:20" x14ac:dyDescent="0.35">
      <c r="A1027" s="4">
        <v>1026</v>
      </c>
      <c r="B1027" s="4" t="s">
        <v>65</v>
      </c>
      <c r="C1027" s="4" t="s">
        <v>38</v>
      </c>
      <c r="D1027" s="4" t="s">
        <v>39</v>
      </c>
      <c r="E1027" s="4" t="s">
        <v>26</v>
      </c>
      <c r="F1027" s="10" t="s">
        <v>211</v>
      </c>
      <c r="G1027" s="11" t="s">
        <v>361</v>
      </c>
      <c r="H1027" s="4">
        <v>48</v>
      </c>
      <c r="I1027" s="12">
        <v>19761.46</v>
      </c>
      <c r="J1027" s="12">
        <v>948550.08</v>
      </c>
      <c r="K1027" s="12">
        <v>2847.41</v>
      </c>
      <c r="L1027" s="4">
        <v>281</v>
      </c>
      <c r="M1027" s="4" t="s">
        <v>35</v>
      </c>
      <c r="N1027" s="4" t="str" cm="1">
        <f t="array" ref="N1027">_xlfn.SWITCH(E1027,"Delhi","North","Chennai","South","Hyderabad","South","Mumbai","Central","Bangalore","South")</f>
        <v>South</v>
      </c>
      <c r="O1027" s="12">
        <v>218880.51</v>
      </c>
      <c r="P1027" s="4">
        <f>Table1[[#This Row],[Delivery_Date]]-Table1[[#This Row],[Order_Date]]</f>
        <v>15</v>
      </c>
      <c r="Q1027" s="4" t="str">
        <f>IF(Table1[[#This Row],[Delivery delay days]]&gt;5,"delay","on time")</f>
        <v>delay</v>
      </c>
      <c r="R1027" s="10">
        <f>DATEVALUE(Table1[[#This Row],[Delivery_Date]])</f>
        <v>45035</v>
      </c>
      <c r="S1027" s="10">
        <f>DATEVALUE(Table1[[#This Row],[Order_Date]])</f>
        <v>45020</v>
      </c>
      <c r="T1027" s="4" t="str" cm="1">
        <f t="array" ref="T1027">_xlfn.IFS(Table1[[#This Row],[Inventory_Level]]&lt;=200,"low",Table1[[#This Row],[Inventory_Level]]&gt;=700,"high",Table1[[#This Row],[Inventory_Level]]&gt;200,"medium")</f>
        <v>medium</v>
      </c>
    </row>
    <row r="1028" spans="1:20" x14ac:dyDescent="0.35">
      <c r="A1028" s="4">
        <v>1027</v>
      </c>
      <c r="B1028" s="4" t="s">
        <v>31</v>
      </c>
      <c r="C1028" s="4" t="s">
        <v>24</v>
      </c>
      <c r="D1028" s="4" t="s">
        <v>45</v>
      </c>
      <c r="E1028" s="4" t="s">
        <v>26</v>
      </c>
      <c r="F1028" s="10" t="s">
        <v>278</v>
      </c>
      <c r="G1028" s="11" t="s">
        <v>162</v>
      </c>
      <c r="H1028" s="4">
        <v>63</v>
      </c>
      <c r="I1028" s="12">
        <v>46769.15</v>
      </c>
      <c r="J1028" s="12">
        <v>2946456.45</v>
      </c>
      <c r="K1028" s="12">
        <v>1661.7</v>
      </c>
      <c r="L1028" s="4">
        <v>87</v>
      </c>
      <c r="M1028" s="4" t="s">
        <v>42</v>
      </c>
      <c r="N1028" s="4" t="str" cm="1">
        <f t="array" ref="N1028">_xlfn.SWITCH(E1028,"Delhi","North","Chennai","South","Hyderabad","South","Mumbai","Central","Bangalore","South")</f>
        <v>South</v>
      </c>
      <c r="O1028" s="12">
        <v>655908.1</v>
      </c>
      <c r="P1028" s="4">
        <f>Table1[[#This Row],[Delivery_Date]]-Table1[[#This Row],[Order_Date]]</f>
        <v>8</v>
      </c>
      <c r="Q1028" s="4" t="str">
        <f>IF(Table1[[#This Row],[Delivery delay days]]&gt;5,"delay","on time")</f>
        <v>delay</v>
      </c>
      <c r="R1028" s="10">
        <f>DATEVALUE(Table1[[#This Row],[Delivery_Date]])</f>
        <v>45165</v>
      </c>
      <c r="S1028" s="10">
        <f>DATEVALUE(Table1[[#This Row],[Order_Date]])</f>
        <v>45157</v>
      </c>
      <c r="T1028" s="4" t="str" cm="1">
        <f t="array" ref="T1028">_xlfn.IFS(Table1[[#This Row],[Inventory_Level]]&lt;=200,"low",Table1[[#This Row],[Inventory_Level]]&gt;=700,"high",Table1[[#This Row],[Inventory_Level]]&gt;200,"medium")</f>
        <v>low</v>
      </c>
    </row>
    <row r="1029" spans="1:20" x14ac:dyDescent="0.35">
      <c r="A1029" s="4">
        <v>1028</v>
      </c>
      <c r="B1029" s="4" t="s">
        <v>23</v>
      </c>
      <c r="C1029" s="4" t="s">
        <v>24</v>
      </c>
      <c r="D1029" s="4" t="s">
        <v>32</v>
      </c>
      <c r="E1029" s="4" t="s">
        <v>18</v>
      </c>
      <c r="F1029" s="10" t="s">
        <v>82</v>
      </c>
      <c r="G1029" s="11" t="s">
        <v>235</v>
      </c>
      <c r="H1029" s="4">
        <v>30</v>
      </c>
      <c r="I1029" s="12">
        <v>32562.61</v>
      </c>
      <c r="J1029" s="12">
        <v>976878.3</v>
      </c>
      <c r="K1029" s="12">
        <v>3395.81</v>
      </c>
      <c r="L1029" s="4">
        <v>526</v>
      </c>
      <c r="M1029" s="4" t="s">
        <v>21</v>
      </c>
      <c r="N1029" s="4" t="str" cm="1">
        <f t="array" ref="N1029">_xlfn.SWITCH(E1029,"Delhi","North","Chennai","South","Hyderabad","South","Mumbai","Central","Bangalore","South")</f>
        <v>North</v>
      </c>
      <c r="O1029" s="12">
        <v>80890.17</v>
      </c>
      <c r="P1029" s="4">
        <f>Table1[[#This Row],[Delivery_Date]]-Table1[[#This Row],[Order_Date]]</f>
        <v>14</v>
      </c>
      <c r="Q1029" s="4" t="str">
        <f>IF(Table1[[#This Row],[Delivery delay days]]&gt;5,"delay","on time")</f>
        <v>delay</v>
      </c>
      <c r="R1029" s="10">
        <f>DATEVALUE(Table1[[#This Row],[Delivery_Date]])</f>
        <v>45068</v>
      </c>
      <c r="S1029" s="10">
        <f>DATEVALUE(Table1[[#This Row],[Order_Date]])</f>
        <v>45054</v>
      </c>
      <c r="T1029" s="4" t="str" cm="1">
        <f t="array" ref="T1029">_xlfn.IFS(Table1[[#This Row],[Inventory_Level]]&lt;=200,"low",Table1[[#This Row],[Inventory_Level]]&gt;=700,"high",Table1[[#This Row],[Inventory_Level]]&gt;200,"medium")</f>
        <v>medium</v>
      </c>
    </row>
    <row r="1030" spans="1:20" x14ac:dyDescent="0.35">
      <c r="A1030" s="4">
        <v>1029</v>
      </c>
      <c r="B1030" s="4" t="s">
        <v>44</v>
      </c>
      <c r="C1030" s="4" t="s">
        <v>24</v>
      </c>
      <c r="D1030" s="4" t="s">
        <v>25</v>
      </c>
      <c r="E1030" s="4" t="s">
        <v>60</v>
      </c>
      <c r="F1030" s="10" t="s">
        <v>34</v>
      </c>
      <c r="G1030" s="11" t="s">
        <v>371</v>
      </c>
      <c r="H1030" s="4">
        <v>10</v>
      </c>
      <c r="I1030" s="12">
        <v>24470.83</v>
      </c>
      <c r="J1030" s="12">
        <v>244708.3</v>
      </c>
      <c r="K1030" s="12">
        <v>2700.67</v>
      </c>
      <c r="L1030" s="4">
        <v>298</v>
      </c>
      <c r="M1030" s="4" t="s">
        <v>21</v>
      </c>
      <c r="N1030" s="4" t="str" cm="1">
        <f t="array" ref="N1030">_xlfn.SWITCH(E1030,"Delhi","North","Chennai","South","Hyderabad","South","Mumbai","Central","Bangalore","South")</f>
        <v>South</v>
      </c>
      <c r="O1030" s="12">
        <v>42940.94</v>
      </c>
      <c r="P1030" s="4">
        <f>Table1[[#This Row],[Delivery_Date]]-Table1[[#This Row],[Order_Date]]</f>
        <v>6</v>
      </c>
      <c r="Q1030" s="4" t="str">
        <f>IF(Table1[[#This Row],[Delivery delay days]]&gt;5,"delay","on time")</f>
        <v>delay</v>
      </c>
      <c r="R1030" s="10">
        <f>DATEVALUE(Table1[[#This Row],[Delivery_Date]])</f>
        <v>45064</v>
      </c>
      <c r="S1030" s="10">
        <f>DATEVALUE(Table1[[#This Row],[Order_Date]])</f>
        <v>45058</v>
      </c>
      <c r="T1030" s="4" t="str" cm="1">
        <f t="array" ref="T1030">_xlfn.IFS(Table1[[#This Row],[Inventory_Level]]&lt;=200,"low",Table1[[#This Row],[Inventory_Level]]&gt;=700,"high",Table1[[#This Row],[Inventory_Level]]&gt;200,"medium")</f>
        <v>medium</v>
      </c>
    </row>
    <row r="1031" spans="1:20" x14ac:dyDescent="0.35">
      <c r="A1031" s="4">
        <v>1030</v>
      </c>
      <c r="B1031" s="4" t="s">
        <v>37</v>
      </c>
      <c r="C1031" s="4" t="s">
        <v>24</v>
      </c>
      <c r="D1031" s="4" t="s">
        <v>25</v>
      </c>
      <c r="E1031" s="4" t="s">
        <v>18</v>
      </c>
      <c r="F1031" s="10" t="s">
        <v>281</v>
      </c>
      <c r="G1031" s="11" t="s">
        <v>248</v>
      </c>
      <c r="H1031" s="4">
        <v>68</v>
      </c>
      <c r="I1031" s="12">
        <v>27241.98</v>
      </c>
      <c r="J1031" s="12">
        <v>1852454.64</v>
      </c>
      <c r="K1031" s="12">
        <v>1613.79</v>
      </c>
      <c r="L1031" s="4">
        <v>383</v>
      </c>
      <c r="M1031" s="4" t="s">
        <v>35</v>
      </c>
      <c r="N1031" s="4" t="str" cm="1">
        <f t="array" ref="N1031">_xlfn.SWITCH(E1031,"Delhi","North","Chennai","South","Hyderabad","South","Mumbai","Central","Bangalore","South")</f>
        <v>North</v>
      </c>
      <c r="O1031" s="12">
        <v>294196.73</v>
      </c>
      <c r="P1031" s="4">
        <f>Table1[[#This Row],[Delivery_Date]]-Table1[[#This Row],[Order_Date]]</f>
        <v>12</v>
      </c>
      <c r="Q1031" s="4" t="str">
        <f>IF(Table1[[#This Row],[Delivery delay days]]&gt;5,"delay","on time")</f>
        <v>delay</v>
      </c>
      <c r="R1031" s="10">
        <f>DATEVALUE(Table1[[#This Row],[Delivery_Date]])</f>
        <v>45029</v>
      </c>
      <c r="S1031" s="10">
        <f>DATEVALUE(Table1[[#This Row],[Order_Date]])</f>
        <v>45017</v>
      </c>
      <c r="T1031" s="4" t="str" cm="1">
        <f t="array" ref="T1031">_xlfn.IFS(Table1[[#This Row],[Inventory_Level]]&lt;=200,"low",Table1[[#This Row],[Inventory_Level]]&gt;=700,"high",Table1[[#This Row],[Inventory_Level]]&gt;200,"medium")</f>
        <v>medium</v>
      </c>
    </row>
    <row r="1032" spans="1:20" x14ac:dyDescent="0.35">
      <c r="A1032" s="4">
        <v>1031</v>
      </c>
      <c r="B1032" s="4" t="s">
        <v>15</v>
      </c>
      <c r="C1032" s="4" t="s">
        <v>24</v>
      </c>
      <c r="D1032" s="4" t="s">
        <v>39</v>
      </c>
      <c r="E1032" s="4" t="s">
        <v>18</v>
      </c>
      <c r="F1032" s="10" t="s">
        <v>224</v>
      </c>
      <c r="G1032" s="11" t="s">
        <v>363</v>
      </c>
      <c r="H1032" s="4">
        <v>84</v>
      </c>
      <c r="I1032" s="12">
        <v>27447.66</v>
      </c>
      <c r="J1032" s="12">
        <v>2305603.44</v>
      </c>
      <c r="K1032" s="12">
        <v>2183.63</v>
      </c>
      <c r="L1032" s="4">
        <v>177</v>
      </c>
      <c r="M1032" s="4" t="s">
        <v>42</v>
      </c>
      <c r="N1032" s="4" t="str" cm="1">
        <f t="array" ref="N1032">_xlfn.SWITCH(E1032,"Delhi","North","Chennai","South","Hyderabad","South","Mumbai","Central","Bangalore","South")</f>
        <v>North</v>
      </c>
      <c r="O1032" s="12">
        <v>148181.93</v>
      </c>
      <c r="P1032" s="4">
        <f>Table1[[#This Row],[Delivery_Date]]-Table1[[#This Row],[Order_Date]]</f>
        <v>12</v>
      </c>
      <c r="Q1032" s="4" t="str">
        <f>IF(Table1[[#This Row],[Delivery delay days]]&gt;5,"delay","on time")</f>
        <v>delay</v>
      </c>
      <c r="R1032" s="10">
        <f>DATEVALUE(Table1[[#This Row],[Delivery_Date]])</f>
        <v>45042</v>
      </c>
      <c r="S1032" s="10">
        <f>DATEVALUE(Table1[[#This Row],[Order_Date]])</f>
        <v>45030</v>
      </c>
      <c r="T1032" s="4" t="str" cm="1">
        <f t="array" ref="T1032">_xlfn.IFS(Table1[[#This Row],[Inventory_Level]]&lt;=200,"low",Table1[[#This Row],[Inventory_Level]]&gt;=700,"high",Table1[[#This Row],[Inventory_Level]]&gt;200,"medium")</f>
        <v>low</v>
      </c>
    </row>
    <row r="1033" spans="1:20" x14ac:dyDescent="0.35">
      <c r="A1033" s="4">
        <v>1032</v>
      </c>
      <c r="B1033" s="4" t="s">
        <v>44</v>
      </c>
      <c r="C1033" s="4" t="s">
        <v>24</v>
      </c>
      <c r="D1033" s="4" t="s">
        <v>17</v>
      </c>
      <c r="E1033" s="4" t="s">
        <v>52</v>
      </c>
      <c r="F1033" s="10" t="s">
        <v>411</v>
      </c>
      <c r="G1033" s="11" t="s">
        <v>79</v>
      </c>
      <c r="H1033" s="4">
        <v>37</v>
      </c>
      <c r="I1033" s="12">
        <v>46741.71</v>
      </c>
      <c r="J1033" s="12">
        <v>1729443.27</v>
      </c>
      <c r="K1033" s="12">
        <v>3823.86</v>
      </c>
      <c r="L1033" s="4">
        <v>219</v>
      </c>
      <c r="M1033" s="4" t="s">
        <v>21</v>
      </c>
      <c r="N1033" s="4" t="str" cm="1">
        <f t="array" ref="N1033">_xlfn.SWITCH(E1033,"Delhi","North","Chennai","South","Hyderabad","South","Mumbai","Central","Bangalore","South")</f>
        <v>Central</v>
      </c>
      <c r="O1033" s="12">
        <v>293468.02</v>
      </c>
      <c r="P1033" s="4">
        <f>Table1[[#This Row],[Delivery_Date]]-Table1[[#This Row],[Order_Date]]</f>
        <v>8</v>
      </c>
      <c r="Q1033" s="4" t="str">
        <f>IF(Table1[[#This Row],[Delivery delay days]]&gt;5,"delay","on time")</f>
        <v>delay</v>
      </c>
      <c r="R1033" s="10">
        <f>DATEVALUE(Table1[[#This Row],[Delivery_Date]])</f>
        <v>44992</v>
      </c>
      <c r="S1033" s="10">
        <f>DATEVALUE(Table1[[#This Row],[Order_Date]])</f>
        <v>44984</v>
      </c>
      <c r="T1033" s="4" t="str" cm="1">
        <f t="array" ref="T1033">_xlfn.IFS(Table1[[#This Row],[Inventory_Level]]&lt;=200,"low",Table1[[#This Row],[Inventory_Level]]&gt;=700,"high",Table1[[#This Row],[Inventory_Level]]&gt;200,"medium")</f>
        <v>medium</v>
      </c>
    </row>
    <row r="1034" spans="1:20" x14ac:dyDescent="0.35">
      <c r="A1034" s="4">
        <v>1033</v>
      </c>
      <c r="B1034" s="4" t="s">
        <v>51</v>
      </c>
      <c r="C1034" s="4" t="s">
        <v>16</v>
      </c>
      <c r="D1034" s="4" t="s">
        <v>32</v>
      </c>
      <c r="E1034" s="4" t="s">
        <v>26</v>
      </c>
      <c r="F1034" s="10" t="s">
        <v>115</v>
      </c>
      <c r="G1034" s="11" t="s">
        <v>330</v>
      </c>
      <c r="H1034" s="4">
        <v>100</v>
      </c>
      <c r="I1034" s="12">
        <v>18448.849999999999</v>
      </c>
      <c r="J1034" s="12">
        <v>1844885</v>
      </c>
      <c r="K1034" s="12">
        <v>1800</v>
      </c>
      <c r="L1034" s="4">
        <v>39</v>
      </c>
      <c r="M1034" s="4" t="s">
        <v>35</v>
      </c>
      <c r="N1034" s="4" t="str" cm="1">
        <f t="array" ref="N1034">_xlfn.SWITCH(E1034,"Delhi","North","Chennai","South","Hyderabad","South","Mumbai","Central","Bangalore","South")</f>
        <v>South</v>
      </c>
      <c r="O1034" s="12">
        <v>382196.49</v>
      </c>
      <c r="P1034" s="4">
        <f>Table1[[#This Row],[Delivery_Date]]-Table1[[#This Row],[Order_Date]]</f>
        <v>12</v>
      </c>
      <c r="Q1034" s="4" t="str">
        <f>IF(Table1[[#This Row],[Delivery delay days]]&gt;5,"delay","on time")</f>
        <v>delay</v>
      </c>
      <c r="R1034" s="10">
        <f>DATEVALUE(Table1[[#This Row],[Delivery_Date]])</f>
        <v>45257</v>
      </c>
      <c r="S1034" s="10">
        <f>DATEVALUE(Table1[[#This Row],[Order_Date]])</f>
        <v>45245</v>
      </c>
      <c r="T1034" s="4" t="str" cm="1">
        <f t="array" ref="T1034">_xlfn.IFS(Table1[[#This Row],[Inventory_Level]]&lt;=200,"low",Table1[[#This Row],[Inventory_Level]]&gt;=700,"high",Table1[[#This Row],[Inventory_Level]]&gt;200,"medium")</f>
        <v>low</v>
      </c>
    </row>
    <row r="1035" spans="1:20" x14ac:dyDescent="0.35">
      <c r="A1035" s="4">
        <v>1034</v>
      </c>
      <c r="B1035" s="4" t="s">
        <v>65</v>
      </c>
      <c r="C1035" s="4" t="s">
        <v>24</v>
      </c>
      <c r="D1035" s="4" t="s">
        <v>39</v>
      </c>
      <c r="E1035" s="4" t="s">
        <v>60</v>
      </c>
      <c r="F1035" s="10" t="s">
        <v>306</v>
      </c>
      <c r="G1035" s="11" t="s">
        <v>421</v>
      </c>
      <c r="H1035" s="4">
        <v>90</v>
      </c>
      <c r="I1035" s="12">
        <v>16834.330000000002</v>
      </c>
      <c r="J1035" s="12">
        <v>1515089.7</v>
      </c>
      <c r="K1035" s="12">
        <v>2557</v>
      </c>
      <c r="L1035" s="4">
        <v>667</v>
      </c>
      <c r="M1035" s="4" t="s">
        <v>42</v>
      </c>
      <c r="N1035" s="4" t="str" cm="1">
        <f t="array" ref="N1035">_xlfn.SWITCH(E1035,"Delhi","North","Chennai","South","Hyderabad","South","Mumbai","Central","Bangalore","South")</f>
        <v>South</v>
      </c>
      <c r="O1035" s="12">
        <v>187042.62</v>
      </c>
      <c r="P1035" s="4">
        <f>Table1[[#This Row],[Delivery_Date]]-Table1[[#This Row],[Order_Date]]</f>
        <v>11</v>
      </c>
      <c r="Q1035" s="4" t="str">
        <f>IF(Table1[[#This Row],[Delivery delay days]]&gt;5,"delay","on time")</f>
        <v>delay</v>
      </c>
      <c r="R1035" s="10">
        <f>DATEVALUE(Table1[[#This Row],[Delivery_Date]])</f>
        <v>45293</v>
      </c>
      <c r="S1035" s="10">
        <f>DATEVALUE(Table1[[#This Row],[Order_Date]])</f>
        <v>45282</v>
      </c>
      <c r="T1035" s="4" t="str" cm="1">
        <f t="array" ref="T1035">_xlfn.IFS(Table1[[#This Row],[Inventory_Level]]&lt;=200,"low",Table1[[#This Row],[Inventory_Level]]&gt;=700,"high",Table1[[#This Row],[Inventory_Level]]&gt;200,"medium")</f>
        <v>medium</v>
      </c>
    </row>
    <row r="1036" spans="1:20" x14ac:dyDescent="0.35">
      <c r="A1036" s="4">
        <v>1035</v>
      </c>
      <c r="B1036" s="4" t="s">
        <v>59</v>
      </c>
      <c r="C1036" s="4" t="s">
        <v>24</v>
      </c>
      <c r="D1036" s="4" t="s">
        <v>32</v>
      </c>
      <c r="E1036" s="4" t="s">
        <v>52</v>
      </c>
      <c r="F1036" s="10" t="s">
        <v>40</v>
      </c>
      <c r="G1036" s="11" t="s">
        <v>57</v>
      </c>
      <c r="H1036" s="4">
        <v>22</v>
      </c>
      <c r="I1036" s="12">
        <v>20471.28</v>
      </c>
      <c r="J1036" s="12">
        <v>450368.16</v>
      </c>
      <c r="K1036" s="12">
        <v>2533.7199999999998</v>
      </c>
      <c r="L1036" s="4">
        <v>710</v>
      </c>
      <c r="M1036" s="4" t="s">
        <v>29</v>
      </c>
      <c r="N1036" s="4" t="str" cm="1">
        <f t="array" ref="N1036">_xlfn.SWITCH(E1036,"Delhi","North","Chennai","South","Hyderabad","South","Mumbai","Central","Bangalore","South")</f>
        <v>Central</v>
      </c>
      <c r="O1036" s="12">
        <v>76842.789999999994</v>
      </c>
      <c r="P1036" s="4">
        <f>Table1[[#This Row],[Delivery_Date]]-Table1[[#This Row],[Order_Date]]</f>
        <v>3</v>
      </c>
      <c r="Q1036" s="4" t="str">
        <f>IF(Table1[[#This Row],[Delivery delay days]]&gt;5,"delay","on time")</f>
        <v>on time</v>
      </c>
      <c r="R1036" s="10">
        <f>DATEVALUE(Table1[[#This Row],[Delivery_Date]])</f>
        <v>45036</v>
      </c>
      <c r="S1036" s="10">
        <f>DATEVALUE(Table1[[#This Row],[Order_Date]])</f>
        <v>45033</v>
      </c>
      <c r="T1036" s="4" t="str" cm="1">
        <f t="array" ref="T1036">_xlfn.IFS(Table1[[#This Row],[Inventory_Level]]&lt;=200,"low",Table1[[#This Row],[Inventory_Level]]&gt;=700,"high",Table1[[#This Row],[Inventory_Level]]&gt;200,"medium")</f>
        <v>high</v>
      </c>
    </row>
    <row r="1037" spans="1:20" x14ac:dyDescent="0.35">
      <c r="A1037" s="4">
        <v>1036</v>
      </c>
      <c r="B1037" s="4" t="s">
        <v>31</v>
      </c>
      <c r="C1037" s="4" t="s">
        <v>16</v>
      </c>
      <c r="D1037" s="4" t="s">
        <v>25</v>
      </c>
      <c r="E1037" s="4" t="s">
        <v>60</v>
      </c>
      <c r="F1037" s="10" t="s">
        <v>311</v>
      </c>
      <c r="G1037" s="11" t="s">
        <v>227</v>
      </c>
      <c r="H1037" s="4">
        <v>78</v>
      </c>
      <c r="I1037" s="12">
        <v>24810.58</v>
      </c>
      <c r="J1037" s="12">
        <v>1935225.24</v>
      </c>
      <c r="K1037" s="12">
        <v>1781.77</v>
      </c>
      <c r="L1037" s="4">
        <v>850</v>
      </c>
      <c r="M1037" s="4" t="s">
        <v>21</v>
      </c>
      <c r="N1037" s="4" t="str" cm="1">
        <f t="array" ref="N1037">_xlfn.SWITCH(E1037,"Delhi","North","Chennai","South","Hyderabad","South","Mumbai","Central","Bangalore","South")</f>
        <v>South</v>
      </c>
      <c r="O1037" s="12">
        <v>192408.47</v>
      </c>
      <c r="P1037" s="4">
        <f>Table1[[#This Row],[Delivery_Date]]-Table1[[#This Row],[Order_Date]]</f>
        <v>13</v>
      </c>
      <c r="Q1037" s="4" t="str">
        <f>IF(Table1[[#This Row],[Delivery delay days]]&gt;5,"delay","on time")</f>
        <v>delay</v>
      </c>
      <c r="R1037" s="10">
        <f>DATEVALUE(Table1[[#This Row],[Delivery_Date]])</f>
        <v>45234</v>
      </c>
      <c r="S1037" s="10">
        <f>DATEVALUE(Table1[[#This Row],[Order_Date]])</f>
        <v>45221</v>
      </c>
      <c r="T1037" s="4" t="str" cm="1">
        <f t="array" ref="T1037">_xlfn.IFS(Table1[[#This Row],[Inventory_Level]]&lt;=200,"low",Table1[[#This Row],[Inventory_Level]]&gt;=700,"high",Table1[[#This Row],[Inventory_Level]]&gt;200,"medium")</f>
        <v>high</v>
      </c>
    </row>
    <row r="1038" spans="1:20" x14ac:dyDescent="0.35">
      <c r="A1038" s="4">
        <v>1037</v>
      </c>
      <c r="B1038" s="4" t="s">
        <v>59</v>
      </c>
      <c r="C1038" s="4" t="s">
        <v>16</v>
      </c>
      <c r="D1038" s="4" t="s">
        <v>17</v>
      </c>
      <c r="E1038" s="4" t="s">
        <v>46</v>
      </c>
      <c r="F1038" s="10" t="s">
        <v>133</v>
      </c>
      <c r="G1038" s="11" t="s">
        <v>229</v>
      </c>
      <c r="H1038" s="4">
        <v>70</v>
      </c>
      <c r="I1038" s="12">
        <v>31935.25</v>
      </c>
      <c r="J1038" s="12">
        <v>2235467.5</v>
      </c>
      <c r="K1038" s="12">
        <v>3361.32</v>
      </c>
      <c r="L1038" s="4">
        <v>264</v>
      </c>
      <c r="M1038" s="4" t="s">
        <v>29</v>
      </c>
      <c r="N1038" s="4" t="str" cm="1">
        <f t="array" ref="N1038">_xlfn.SWITCH(E1038,"Delhi","North","Chennai","South","Hyderabad","South","Mumbai","Central","Bangalore","South")</f>
        <v>South</v>
      </c>
      <c r="O1038" s="12">
        <v>508703.75</v>
      </c>
      <c r="P1038" s="4">
        <f>Table1[[#This Row],[Delivery_Date]]-Table1[[#This Row],[Order_Date]]</f>
        <v>14</v>
      </c>
      <c r="Q1038" s="4" t="str">
        <f>IF(Table1[[#This Row],[Delivery delay days]]&gt;5,"delay","on time")</f>
        <v>delay</v>
      </c>
      <c r="R1038" s="10">
        <f>DATEVALUE(Table1[[#This Row],[Delivery_Date]])</f>
        <v>45263</v>
      </c>
      <c r="S1038" s="10">
        <f>DATEVALUE(Table1[[#This Row],[Order_Date]])</f>
        <v>45249</v>
      </c>
      <c r="T1038" s="4" t="str" cm="1">
        <f t="array" ref="T1038">_xlfn.IFS(Table1[[#This Row],[Inventory_Level]]&lt;=200,"low",Table1[[#This Row],[Inventory_Level]]&gt;=700,"high",Table1[[#This Row],[Inventory_Level]]&gt;200,"medium")</f>
        <v>medium</v>
      </c>
    </row>
    <row r="1039" spans="1:20" x14ac:dyDescent="0.35">
      <c r="A1039" s="4">
        <v>1038</v>
      </c>
      <c r="B1039" s="4" t="s">
        <v>44</v>
      </c>
      <c r="C1039" s="4" t="s">
        <v>24</v>
      </c>
      <c r="D1039" s="4" t="s">
        <v>17</v>
      </c>
      <c r="E1039" s="4" t="s">
        <v>52</v>
      </c>
      <c r="F1039" s="10" t="s">
        <v>360</v>
      </c>
      <c r="G1039" s="11" t="s">
        <v>369</v>
      </c>
      <c r="H1039" s="4">
        <v>28</v>
      </c>
      <c r="I1039" s="12">
        <v>45521.23</v>
      </c>
      <c r="J1039" s="12">
        <v>1274594.44</v>
      </c>
      <c r="K1039" s="12">
        <v>3886.52</v>
      </c>
      <c r="L1039" s="4">
        <v>950</v>
      </c>
      <c r="M1039" s="4" t="s">
        <v>35</v>
      </c>
      <c r="N1039" s="4" t="str" cm="1">
        <f t="array" ref="N1039">_xlfn.SWITCH(E1039,"Delhi","North","Chennai","South","Hyderabad","South","Mumbai","Central","Bangalore","South")</f>
        <v>Central</v>
      </c>
      <c r="O1039" s="12">
        <v>110621.6</v>
      </c>
      <c r="P1039" s="4">
        <f>Table1[[#This Row],[Delivery_Date]]-Table1[[#This Row],[Order_Date]]</f>
        <v>4</v>
      </c>
      <c r="Q1039" s="4" t="str">
        <f>IF(Table1[[#This Row],[Delivery delay days]]&gt;5,"delay","on time")</f>
        <v>on time</v>
      </c>
      <c r="R1039" s="10">
        <f>DATEVALUE(Table1[[#This Row],[Delivery_Date]])</f>
        <v>44981</v>
      </c>
      <c r="S1039" s="10">
        <f>DATEVALUE(Table1[[#This Row],[Order_Date]])</f>
        <v>44977</v>
      </c>
      <c r="T1039" s="4" t="str" cm="1">
        <f t="array" ref="T1039">_xlfn.IFS(Table1[[#This Row],[Inventory_Level]]&lt;=200,"low",Table1[[#This Row],[Inventory_Level]]&gt;=700,"high",Table1[[#This Row],[Inventory_Level]]&gt;200,"medium")</f>
        <v>high</v>
      </c>
    </row>
    <row r="1040" spans="1:20" x14ac:dyDescent="0.35">
      <c r="A1040" s="4">
        <v>1039</v>
      </c>
      <c r="B1040" s="4" t="s">
        <v>44</v>
      </c>
      <c r="C1040" s="4" t="s">
        <v>38</v>
      </c>
      <c r="D1040" s="4" t="s">
        <v>32</v>
      </c>
      <c r="E1040" s="4" t="s">
        <v>46</v>
      </c>
      <c r="F1040" s="10" t="s">
        <v>219</v>
      </c>
      <c r="G1040" s="11" t="s">
        <v>206</v>
      </c>
      <c r="H1040" s="4">
        <v>61</v>
      </c>
      <c r="I1040" s="12">
        <v>32427.73</v>
      </c>
      <c r="J1040" s="12">
        <v>1978091.53</v>
      </c>
      <c r="K1040" s="12">
        <v>2819.72</v>
      </c>
      <c r="L1040" s="4">
        <v>740</v>
      </c>
      <c r="M1040" s="4" t="s">
        <v>29</v>
      </c>
      <c r="N1040" s="4" t="str" cm="1">
        <f t="array" ref="N1040">_xlfn.SWITCH(E1040,"Delhi","North","Chennai","South","Hyderabad","South","Mumbai","Central","Bangalore","South")</f>
        <v>South</v>
      </c>
      <c r="O1040" s="12">
        <v>347577.75</v>
      </c>
      <c r="P1040" s="4">
        <f>Table1[[#This Row],[Delivery_Date]]-Table1[[#This Row],[Order_Date]]</f>
        <v>3</v>
      </c>
      <c r="Q1040" s="4" t="str">
        <f>IF(Table1[[#This Row],[Delivery delay days]]&gt;5,"delay","on time")</f>
        <v>on time</v>
      </c>
      <c r="R1040" s="10">
        <f>DATEVALUE(Table1[[#This Row],[Delivery_Date]])</f>
        <v>45230</v>
      </c>
      <c r="S1040" s="10">
        <f>DATEVALUE(Table1[[#This Row],[Order_Date]])</f>
        <v>45227</v>
      </c>
      <c r="T1040" s="4" t="str" cm="1">
        <f t="array" ref="T1040">_xlfn.IFS(Table1[[#This Row],[Inventory_Level]]&lt;=200,"low",Table1[[#This Row],[Inventory_Level]]&gt;=700,"high",Table1[[#This Row],[Inventory_Level]]&gt;200,"medium")</f>
        <v>high</v>
      </c>
    </row>
    <row r="1041" spans="1:20" x14ac:dyDescent="0.35">
      <c r="A1041" s="4">
        <v>1040</v>
      </c>
      <c r="B1041" s="4" t="s">
        <v>65</v>
      </c>
      <c r="C1041" s="4" t="s">
        <v>16</v>
      </c>
      <c r="D1041" s="4" t="s">
        <v>45</v>
      </c>
      <c r="E1041" s="4" t="s">
        <v>26</v>
      </c>
      <c r="F1041" s="10" t="s">
        <v>294</v>
      </c>
      <c r="G1041" s="11" t="s">
        <v>149</v>
      </c>
      <c r="H1041" s="4">
        <v>99</v>
      </c>
      <c r="I1041" s="12">
        <v>46445.99</v>
      </c>
      <c r="J1041" s="12">
        <v>4598153.01</v>
      </c>
      <c r="K1041" s="12">
        <v>806.04</v>
      </c>
      <c r="L1041" s="4">
        <v>245</v>
      </c>
      <c r="M1041" s="4" t="s">
        <v>35</v>
      </c>
      <c r="N1041" s="4" t="str" cm="1">
        <f t="array" ref="N1041">_xlfn.SWITCH(E1041,"Delhi","North","Chennai","South","Hyderabad","South","Mumbai","Central","Bangalore","South")</f>
        <v>South</v>
      </c>
      <c r="O1041" s="12">
        <v>741818.94</v>
      </c>
      <c r="P1041" s="4">
        <f>Table1[[#This Row],[Delivery_Date]]-Table1[[#This Row],[Order_Date]]</f>
        <v>5</v>
      </c>
      <c r="Q1041" s="4" t="str">
        <f>IF(Table1[[#This Row],[Delivery delay days]]&gt;5,"delay","on time")</f>
        <v>on time</v>
      </c>
      <c r="R1041" s="10">
        <f>DATEVALUE(Table1[[#This Row],[Delivery_Date]])</f>
        <v>45285</v>
      </c>
      <c r="S1041" s="10">
        <f>DATEVALUE(Table1[[#This Row],[Order_Date]])</f>
        <v>45280</v>
      </c>
      <c r="T1041" s="4" t="str" cm="1">
        <f t="array" ref="T1041">_xlfn.IFS(Table1[[#This Row],[Inventory_Level]]&lt;=200,"low",Table1[[#This Row],[Inventory_Level]]&gt;=700,"high",Table1[[#This Row],[Inventory_Level]]&gt;200,"medium")</f>
        <v>medium</v>
      </c>
    </row>
    <row r="1042" spans="1:20" x14ac:dyDescent="0.35">
      <c r="A1042" s="4">
        <v>1041</v>
      </c>
      <c r="B1042" s="4" t="s">
        <v>44</v>
      </c>
      <c r="C1042" s="4" t="s">
        <v>16</v>
      </c>
      <c r="D1042" s="4" t="s">
        <v>39</v>
      </c>
      <c r="E1042" s="4" t="s">
        <v>18</v>
      </c>
      <c r="F1042" s="10" t="s">
        <v>362</v>
      </c>
      <c r="G1042" s="11" t="s">
        <v>168</v>
      </c>
      <c r="H1042" s="4">
        <v>82</v>
      </c>
      <c r="I1042" s="12">
        <v>30592.02</v>
      </c>
      <c r="J1042" s="12">
        <v>2508545.64</v>
      </c>
      <c r="K1042" s="12">
        <v>487.34</v>
      </c>
      <c r="L1042" s="4">
        <v>970</v>
      </c>
      <c r="M1042" s="4" t="s">
        <v>35</v>
      </c>
      <c r="N1042" s="4" t="str" cm="1">
        <f t="array" ref="N1042">_xlfn.SWITCH(E1042,"Delhi","North","Chennai","South","Hyderabad","South","Mumbai","Central","Bangalore","South")</f>
        <v>North</v>
      </c>
      <c r="O1042" s="12">
        <v>407447.62</v>
      </c>
      <c r="P1042" s="4">
        <f>Table1[[#This Row],[Delivery_Date]]-Table1[[#This Row],[Order_Date]]</f>
        <v>2</v>
      </c>
      <c r="Q1042" s="4" t="str">
        <f>IF(Table1[[#This Row],[Delivery delay days]]&gt;5,"delay","on time")</f>
        <v>on time</v>
      </c>
      <c r="R1042" s="10">
        <f>DATEVALUE(Table1[[#This Row],[Delivery_Date]])</f>
        <v>45077</v>
      </c>
      <c r="S1042" s="10">
        <f>DATEVALUE(Table1[[#This Row],[Order_Date]])</f>
        <v>45075</v>
      </c>
      <c r="T1042" s="4" t="str" cm="1">
        <f t="array" ref="T1042">_xlfn.IFS(Table1[[#This Row],[Inventory_Level]]&lt;=200,"low",Table1[[#This Row],[Inventory_Level]]&gt;=700,"high",Table1[[#This Row],[Inventory_Level]]&gt;200,"medium")</f>
        <v>high</v>
      </c>
    </row>
    <row r="1043" spans="1:20" x14ac:dyDescent="0.35">
      <c r="A1043" s="4">
        <v>1042</v>
      </c>
      <c r="B1043" s="4" t="s">
        <v>37</v>
      </c>
      <c r="C1043" s="4" t="s">
        <v>16</v>
      </c>
      <c r="D1043" s="4" t="s">
        <v>17</v>
      </c>
      <c r="E1043" s="4" t="s">
        <v>60</v>
      </c>
      <c r="F1043" s="10" t="s">
        <v>167</v>
      </c>
      <c r="G1043" s="11" t="s">
        <v>136</v>
      </c>
      <c r="H1043" s="4">
        <v>41</v>
      </c>
      <c r="I1043" s="12">
        <v>42864.51</v>
      </c>
      <c r="J1043" s="12">
        <v>1757444.91</v>
      </c>
      <c r="K1043" s="12">
        <v>2565.52</v>
      </c>
      <c r="L1043" s="4">
        <v>789</v>
      </c>
      <c r="M1043" s="4" t="s">
        <v>42</v>
      </c>
      <c r="N1043" s="4" t="str" cm="1">
        <f t="array" ref="N1043">_xlfn.SWITCH(E1043,"Delhi","North","Chennai","South","Hyderabad","South","Mumbai","Central","Bangalore","South")</f>
        <v>South</v>
      </c>
      <c r="O1043" s="12">
        <v>226003.35</v>
      </c>
      <c r="P1043" s="4">
        <f>Table1[[#This Row],[Delivery_Date]]-Table1[[#This Row],[Order_Date]]</f>
        <v>12</v>
      </c>
      <c r="Q1043" s="4" t="str">
        <f>IF(Table1[[#This Row],[Delivery delay days]]&gt;5,"delay","on time")</f>
        <v>delay</v>
      </c>
      <c r="R1043" s="10">
        <f>DATEVALUE(Table1[[#This Row],[Delivery_Date]])</f>
        <v>45139</v>
      </c>
      <c r="S1043" s="10">
        <f>DATEVALUE(Table1[[#This Row],[Order_Date]])</f>
        <v>45127</v>
      </c>
      <c r="T1043" s="4" t="str" cm="1">
        <f t="array" ref="T1043">_xlfn.IFS(Table1[[#This Row],[Inventory_Level]]&lt;=200,"low",Table1[[#This Row],[Inventory_Level]]&gt;=700,"high",Table1[[#This Row],[Inventory_Level]]&gt;200,"medium")</f>
        <v>high</v>
      </c>
    </row>
    <row r="1044" spans="1:20" x14ac:dyDescent="0.35">
      <c r="A1044" s="4">
        <v>1043</v>
      </c>
      <c r="B1044" s="4" t="s">
        <v>59</v>
      </c>
      <c r="C1044" s="4" t="s">
        <v>16</v>
      </c>
      <c r="D1044" s="4" t="s">
        <v>25</v>
      </c>
      <c r="E1044" s="4" t="s">
        <v>46</v>
      </c>
      <c r="F1044" s="10" t="s">
        <v>319</v>
      </c>
      <c r="G1044" s="11" t="s">
        <v>372</v>
      </c>
      <c r="H1044" s="4">
        <v>58</v>
      </c>
      <c r="I1044" s="12">
        <v>41449.1</v>
      </c>
      <c r="J1044" s="12">
        <v>2404047.7999999998</v>
      </c>
      <c r="K1044" s="12">
        <v>4192.7</v>
      </c>
      <c r="L1044" s="4">
        <v>16</v>
      </c>
      <c r="M1044" s="4" t="s">
        <v>42</v>
      </c>
      <c r="N1044" s="4" t="str" cm="1">
        <f t="array" ref="N1044">_xlfn.SWITCH(E1044,"Delhi","North","Chennai","South","Hyderabad","South","Mumbai","Central","Bangalore","South")</f>
        <v>South</v>
      </c>
      <c r="O1044" s="12">
        <v>421865.39</v>
      </c>
      <c r="P1044" s="4">
        <f>Table1[[#This Row],[Delivery_Date]]-Table1[[#This Row],[Order_Date]]</f>
        <v>13</v>
      </c>
      <c r="Q1044" s="4" t="str">
        <f>IF(Table1[[#This Row],[Delivery delay days]]&gt;5,"delay","on time")</f>
        <v>delay</v>
      </c>
      <c r="R1044" s="10">
        <f>DATEVALUE(Table1[[#This Row],[Delivery_Date]])</f>
        <v>44956</v>
      </c>
      <c r="S1044" s="10">
        <f>DATEVALUE(Table1[[#This Row],[Order_Date]])</f>
        <v>44943</v>
      </c>
      <c r="T1044" s="4" t="str" cm="1">
        <f t="array" ref="T1044">_xlfn.IFS(Table1[[#This Row],[Inventory_Level]]&lt;=200,"low",Table1[[#This Row],[Inventory_Level]]&gt;=700,"high",Table1[[#This Row],[Inventory_Level]]&gt;200,"medium")</f>
        <v>low</v>
      </c>
    </row>
    <row r="1045" spans="1:20" x14ac:dyDescent="0.35">
      <c r="A1045" s="4">
        <v>1044</v>
      </c>
      <c r="B1045" s="4" t="s">
        <v>37</v>
      </c>
      <c r="C1045" s="4" t="s">
        <v>38</v>
      </c>
      <c r="D1045" s="4" t="s">
        <v>17</v>
      </c>
      <c r="E1045" s="4" t="s">
        <v>18</v>
      </c>
      <c r="F1045" s="10" t="s">
        <v>243</v>
      </c>
      <c r="G1045" s="11" t="s">
        <v>85</v>
      </c>
      <c r="H1045" s="4">
        <v>16</v>
      </c>
      <c r="I1045" s="12">
        <v>44712.79</v>
      </c>
      <c r="J1045" s="12">
        <v>715404.64</v>
      </c>
      <c r="K1045" s="12">
        <v>522.05999999999995</v>
      </c>
      <c r="L1045" s="4">
        <v>749</v>
      </c>
      <c r="M1045" s="4" t="s">
        <v>21</v>
      </c>
      <c r="N1045" s="4" t="str" cm="1">
        <f t="array" ref="N1045">_xlfn.SWITCH(E1045,"Delhi","North","Chennai","South","Hyderabad","South","Mumbai","Central","Bangalore","South")</f>
        <v>North</v>
      </c>
      <c r="O1045" s="12">
        <v>82340.86</v>
      </c>
      <c r="P1045" s="4">
        <f>Table1[[#This Row],[Delivery_Date]]-Table1[[#This Row],[Order_Date]]</f>
        <v>8</v>
      </c>
      <c r="Q1045" s="4" t="str">
        <f>IF(Table1[[#This Row],[Delivery delay days]]&gt;5,"delay","on time")</f>
        <v>delay</v>
      </c>
      <c r="R1045" s="10">
        <f>DATEVALUE(Table1[[#This Row],[Delivery_Date]])</f>
        <v>45040</v>
      </c>
      <c r="S1045" s="10">
        <f>DATEVALUE(Table1[[#This Row],[Order_Date]])</f>
        <v>45032</v>
      </c>
      <c r="T1045" s="4" t="str" cm="1">
        <f t="array" ref="T1045">_xlfn.IFS(Table1[[#This Row],[Inventory_Level]]&lt;=200,"low",Table1[[#This Row],[Inventory_Level]]&gt;=700,"high",Table1[[#This Row],[Inventory_Level]]&gt;200,"medium")</f>
        <v>high</v>
      </c>
    </row>
    <row r="1046" spans="1:20" x14ac:dyDescent="0.35">
      <c r="A1046" s="4">
        <v>1045</v>
      </c>
      <c r="B1046" s="4" t="s">
        <v>37</v>
      </c>
      <c r="C1046" s="4" t="s">
        <v>16</v>
      </c>
      <c r="D1046" s="4" t="s">
        <v>25</v>
      </c>
      <c r="E1046" s="4" t="s">
        <v>26</v>
      </c>
      <c r="F1046" s="10" t="s">
        <v>308</v>
      </c>
      <c r="G1046" s="11" t="s">
        <v>295</v>
      </c>
      <c r="H1046" s="4">
        <v>21</v>
      </c>
      <c r="I1046" s="12">
        <v>46764.02</v>
      </c>
      <c r="J1046" s="12">
        <v>982044.42</v>
      </c>
      <c r="K1046" s="12">
        <v>2050.13</v>
      </c>
      <c r="L1046" s="4">
        <v>939</v>
      </c>
      <c r="M1046" s="4" t="s">
        <v>35</v>
      </c>
      <c r="N1046" s="4" t="str" cm="1">
        <f t="array" ref="N1046">_xlfn.SWITCH(E1046,"Delhi","North","Chennai","South","Hyderabad","South","Mumbai","Central","Bangalore","South")</f>
        <v>South</v>
      </c>
      <c r="O1046" s="12">
        <v>75710.31</v>
      </c>
      <c r="P1046" s="4">
        <f>Table1[[#This Row],[Delivery_Date]]-Table1[[#This Row],[Order_Date]]</f>
        <v>14</v>
      </c>
      <c r="Q1046" s="4" t="str">
        <f>IF(Table1[[#This Row],[Delivery delay days]]&gt;5,"delay","on time")</f>
        <v>delay</v>
      </c>
      <c r="R1046" s="10">
        <f>DATEVALUE(Table1[[#This Row],[Delivery_Date]])</f>
        <v>45295</v>
      </c>
      <c r="S1046" s="10">
        <f>DATEVALUE(Table1[[#This Row],[Order_Date]])</f>
        <v>45281</v>
      </c>
      <c r="T1046" s="4" t="str" cm="1">
        <f t="array" ref="T1046">_xlfn.IFS(Table1[[#This Row],[Inventory_Level]]&lt;=200,"low",Table1[[#This Row],[Inventory_Level]]&gt;=700,"high",Table1[[#This Row],[Inventory_Level]]&gt;200,"medium")</f>
        <v>high</v>
      </c>
    </row>
    <row r="1047" spans="1:20" x14ac:dyDescent="0.35">
      <c r="A1047" s="4">
        <v>1046</v>
      </c>
      <c r="B1047" s="4" t="s">
        <v>44</v>
      </c>
      <c r="C1047" s="4" t="s">
        <v>38</v>
      </c>
      <c r="D1047" s="4" t="s">
        <v>45</v>
      </c>
      <c r="E1047" s="4" t="s">
        <v>46</v>
      </c>
      <c r="F1047" s="10" t="s">
        <v>296</v>
      </c>
      <c r="G1047" s="11" t="s">
        <v>169</v>
      </c>
      <c r="H1047" s="4">
        <v>24</v>
      </c>
      <c r="I1047" s="12">
        <v>9562.26</v>
      </c>
      <c r="J1047" s="12">
        <v>229494.24</v>
      </c>
      <c r="K1047" s="12">
        <v>4983.88</v>
      </c>
      <c r="L1047" s="4">
        <v>577</v>
      </c>
      <c r="M1047" s="4" t="s">
        <v>42</v>
      </c>
      <c r="N1047" s="4" t="str" cm="1">
        <f t="array" ref="N1047">_xlfn.SWITCH(E1047,"Delhi","North","Chennai","South","Hyderabad","South","Mumbai","Central","Bangalore","South")</f>
        <v>South</v>
      </c>
      <c r="O1047" s="12">
        <v>18816.21</v>
      </c>
      <c r="P1047" s="4">
        <f>Table1[[#This Row],[Delivery_Date]]-Table1[[#This Row],[Order_Date]]</f>
        <v>4</v>
      </c>
      <c r="Q1047" s="4" t="str">
        <f>IF(Table1[[#This Row],[Delivery delay days]]&gt;5,"delay","on time")</f>
        <v>on time</v>
      </c>
      <c r="R1047" s="10">
        <f>DATEVALUE(Table1[[#This Row],[Delivery_Date]])</f>
        <v>45088</v>
      </c>
      <c r="S1047" s="10">
        <f>DATEVALUE(Table1[[#This Row],[Order_Date]])</f>
        <v>45084</v>
      </c>
      <c r="T1047" s="4" t="str" cm="1">
        <f t="array" ref="T1047">_xlfn.IFS(Table1[[#This Row],[Inventory_Level]]&lt;=200,"low",Table1[[#This Row],[Inventory_Level]]&gt;=700,"high",Table1[[#This Row],[Inventory_Level]]&gt;200,"medium")</f>
        <v>medium</v>
      </c>
    </row>
    <row r="1048" spans="1:20" x14ac:dyDescent="0.35">
      <c r="A1048" s="4">
        <v>1047</v>
      </c>
      <c r="B1048" s="4" t="s">
        <v>15</v>
      </c>
      <c r="C1048" s="4" t="s">
        <v>38</v>
      </c>
      <c r="D1048" s="4" t="s">
        <v>32</v>
      </c>
      <c r="E1048" s="4" t="s">
        <v>46</v>
      </c>
      <c r="F1048" s="10" t="s">
        <v>126</v>
      </c>
      <c r="G1048" s="11" t="s">
        <v>406</v>
      </c>
      <c r="H1048" s="4">
        <v>60</v>
      </c>
      <c r="I1048" s="12">
        <v>25548.59</v>
      </c>
      <c r="J1048" s="12">
        <v>1532915.4</v>
      </c>
      <c r="K1048" s="12">
        <v>3689.75</v>
      </c>
      <c r="L1048" s="4">
        <v>125</v>
      </c>
      <c r="M1048" s="4" t="s">
        <v>21</v>
      </c>
      <c r="N1048" s="4" t="str" cm="1">
        <f t="array" ref="N1048">_xlfn.SWITCH(E1048,"Delhi","North","Chennai","South","Hyderabad","South","Mumbai","Central","Bangalore","South")</f>
        <v>South</v>
      </c>
      <c r="O1048" s="12">
        <v>87649.34</v>
      </c>
      <c r="P1048" s="4">
        <f>Table1[[#This Row],[Delivery_Date]]-Table1[[#This Row],[Order_Date]]</f>
        <v>14</v>
      </c>
      <c r="Q1048" s="4" t="str">
        <f>IF(Table1[[#This Row],[Delivery delay days]]&gt;5,"delay","on time")</f>
        <v>delay</v>
      </c>
      <c r="R1048" s="10">
        <f>DATEVALUE(Table1[[#This Row],[Delivery_Date]])</f>
        <v>44976</v>
      </c>
      <c r="S1048" s="10">
        <f>DATEVALUE(Table1[[#This Row],[Order_Date]])</f>
        <v>44962</v>
      </c>
      <c r="T1048" s="4" t="str" cm="1">
        <f t="array" ref="T1048">_xlfn.IFS(Table1[[#This Row],[Inventory_Level]]&lt;=200,"low",Table1[[#This Row],[Inventory_Level]]&gt;=700,"high",Table1[[#This Row],[Inventory_Level]]&gt;200,"medium")</f>
        <v>low</v>
      </c>
    </row>
    <row r="1049" spans="1:20" x14ac:dyDescent="0.35">
      <c r="A1049" s="4">
        <v>1048</v>
      </c>
      <c r="B1049" s="4" t="s">
        <v>51</v>
      </c>
      <c r="C1049" s="4" t="s">
        <v>24</v>
      </c>
      <c r="D1049" s="4" t="s">
        <v>45</v>
      </c>
      <c r="E1049" s="4" t="s">
        <v>52</v>
      </c>
      <c r="F1049" s="10" t="s">
        <v>387</v>
      </c>
      <c r="G1049" s="11" t="s">
        <v>231</v>
      </c>
      <c r="H1049" s="4">
        <v>28</v>
      </c>
      <c r="I1049" s="12">
        <v>5941.85</v>
      </c>
      <c r="J1049" s="12">
        <v>166371.79999999999</v>
      </c>
      <c r="K1049" s="12">
        <v>2286.12</v>
      </c>
      <c r="L1049" s="4">
        <v>193</v>
      </c>
      <c r="M1049" s="4" t="s">
        <v>35</v>
      </c>
      <c r="N1049" s="4" t="str" cm="1">
        <f t="array" ref="N1049">_xlfn.SWITCH(E1049,"Delhi","North","Chennai","South","Hyderabad","South","Mumbai","Central","Bangalore","South")</f>
        <v>Central</v>
      </c>
      <c r="O1049" s="12">
        <v>13785.31</v>
      </c>
      <c r="P1049" s="4">
        <f>Table1[[#This Row],[Delivery_Date]]-Table1[[#This Row],[Order_Date]]</f>
        <v>4</v>
      </c>
      <c r="Q1049" s="4" t="str">
        <f>IF(Table1[[#This Row],[Delivery delay days]]&gt;5,"delay","on time")</f>
        <v>on time</v>
      </c>
      <c r="R1049" s="10">
        <f>DATEVALUE(Table1[[#This Row],[Delivery_Date]])</f>
        <v>45022</v>
      </c>
      <c r="S1049" s="10">
        <f>DATEVALUE(Table1[[#This Row],[Order_Date]])</f>
        <v>45018</v>
      </c>
      <c r="T1049" s="4" t="str" cm="1">
        <f t="array" ref="T1049">_xlfn.IFS(Table1[[#This Row],[Inventory_Level]]&lt;=200,"low",Table1[[#This Row],[Inventory_Level]]&gt;=700,"high",Table1[[#This Row],[Inventory_Level]]&gt;200,"medium")</f>
        <v>low</v>
      </c>
    </row>
    <row r="1050" spans="1:20" x14ac:dyDescent="0.35">
      <c r="A1050" s="4">
        <v>1049</v>
      </c>
      <c r="B1050" s="4" t="s">
        <v>51</v>
      </c>
      <c r="C1050" s="4" t="s">
        <v>24</v>
      </c>
      <c r="D1050" s="4" t="s">
        <v>39</v>
      </c>
      <c r="E1050" s="4" t="s">
        <v>26</v>
      </c>
      <c r="F1050" s="10" t="s">
        <v>67</v>
      </c>
      <c r="G1050" s="11" t="s">
        <v>84</v>
      </c>
      <c r="H1050" s="4">
        <v>66</v>
      </c>
      <c r="I1050" s="12">
        <v>44184.15</v>
      </c>
      <c r="J1050" s="12">
        <v>2916153.9</v>
      </c>
      <c r="K1050" s="12">
        <v>2153.5500000000002</v>
      </c>
      <c r="L1050" s="4">
        <v>3</v>
      </c>
      <c r="M1050" s="4" t="s">
        <v>29</v>
      </c>
      <c r="N1050" s="4" t="str" cm="1">
        <f t="array" ref="N1050">_xlfn.SWITCH(E1050,"Delhi","North","Chennai","South","Hyderabad","South","Mumbai","Central","Bangalore","South")</f>
        <v>South</v>
      </c>
      <c r="O1050" s="12">
        <v>312592.14</v>
      </c>
      <c r="P1050" s="4">
        <f>Table1[[#This Row],[Delivery_Date]]-Table1[[#This Row],[Order_Date]]</f>
        <v>15</v>
      </c>
      <c r="Q1050" s="4" t="str">
        <f>IF(Table1[[#This Row],[Delivery delay days]]&gt;5,"delay","on time")</f>
        <v>delay</v>
      </c>
      <c r="R1050" s="10">
        <f>DATEVALUE(Table1[[#This Row],[Delivery_Date]])</f>
        <v>45185</v>
      </c>
      <c r="S1050" s="10">
        <f>DATEVALUE(Table1[[#This Row],[Order_Date]])</f>
        <v>45170</v>
      </c>
      <c r="T1050" s="4" t="str" cm="1">
        <f t="array" ref="T1050">_xlfn.IFS(Table1[[#This Row],[Inventory_Level]]&lt;=200,"low",Table1[[#This Row],[Inventory_Level]]&gt;=700,"high",Table1[[#This Row],[Inventory_Level]]&gt;200,"medium")</f>
        <v>low</v>
      </c>
    </row>
    <row r="1051" spans="1:20" x14ac:dyDescent="0.35">
      <c r="A1051" s="4">
        <v>1050</v>
      </c>
      <c r="B1051" s="4" t="s">
        <v>59</v>
      </c>
      <c r="C1051" s="4" t="s">
        <v>38</v>
      </c>
      <c r="D1051" s="4" t="s">
        <v>45</v>
      </c>
      <c r="E1051" s="4" t="s">
        <v>60</v>
      </c>
      <c r="F1051" s="10" t="s">
        <v>286</v>
      </c>
      <c r="G1051" s="11" t="s">
        <v>371</v>
      </c>
      <c r="H1051" s="4">
        <v>47</v>
      </c>
      <c r="I1051" s="12">
        <v>19889.38</v>
      </c>
      <c r="J1051" s="12">
        <v>934800.86</v>
      </c>
      <c r="K1051" s="12">
        <v>3540</v>
      </c>
      <c r="L1051" s="4">
        <v>51</v>
      </c>
      <c r="M1051" s="4" t="s">
        <v>21</v>
      </c>
      <c r="N1051" s="4" t="str" cm="1">
        <f t="array" ref="N1051">_xlfn.SWITCH(E1051,"Delhi","North","Chennai","South","Hyderabad","South","Mumbai","Central","Bangalore","South")</f>
        <v>South</v>
      </c>
      <c r="O1051" s="12">
        <v>186630.33</v>
      </c>
      <c r="P1051" s="4">
        <f>Table1[[#This Row],[Delivery_Date]]-Table1[[#This Row],[Order_Date]]</f>
        <v>1</v>
      </c>
      <c r="Q1051" s="4" t="str">
        <f>IF(Table1[[#This Row],[Delivery delay days]]&gt;5,"delay","on time")</f>
        <v>on time</v>
      </c>
      <c r="R1051" s="10">
        <f>DATEVALUE(Table1[[#This Row],[Delivery_Date]])</f>
        <v>45064</v>
      </c>
      <c r="S1051" s="10">
        <f>DATEVALUE(Table1[[#This Row],[Order_Date]])</f>
        <v>45063</v>
      </c>
      <c r="T1051" s="4" t="str" cm="1">
        <f t="array" ref="T1051">_xlfn.IFS(Table1[[#This Row],[Inventory_Level]]&lt;=200,"low",Table1[[#This Row],[Inventory_Level]]&gt;=700,"high",Table1[[#This Row],[Inventory_Level]]&gt;200,"medium")</f>
        <v>low</v>
      </c>
    </row>
    <row r="1052" spans="1:20" x14ac:dyDescent="0.35">
      <c r="A1052" s="4">
        <v>1051</v>
      </c>
      <c r="B1052" s="4" t="s">
        <v>23</v>
      </c>
      <c r="C1052" s="4" t="s">
        <v>24</v>
      </c>
      <c r="D1052" s="4" t="s">
        <v>25</v>
      </c>
      <c r="E1052" s="4" t="s">
        <v>26</v>
      </c>
      <c r="F1052" s="10" t="s">
        <v>206</v>
      </c>
      <c r="G1052" s="11" t="s">
        <v>303</v>
      </c>
      <c r="H1052" s="4">
        <v>26</v>
      </c>
      <c r="I1052" s="12">
        <v>9210.6299999999992</v>
      </c>
      <c r="J1052" s="12">
        <v>239476.38</v>
      </c>
      <c r="K1052" s="12">
        <v>3519.31</v>
      </c>
      <c r="L1052" s="4">
        <v>708</v>
      </c>
      <c r="M1052" s="4" t="s">
        <v>35</v>
      </c>
      <c r="N1052" s="4" t="str" cm="1">
        <f t="array" ref="N1052">_xlfn.SWITCH(E1052,"Delhi","North","Chennai","South","Hyderabad","South","Mumbai","Central","Bangalore","South")</f>
        <v>South</v>
      </c>
      <c r="O1052" s="12">
        <v>40096.44</v>
      </c>
      <c r="P1052" s="4">
        <f>Table1[[#This Row],[Delivery_Date]]-Table1[[#This Row],[Order_Date]]</f>
        <v>8</v>
      </c>
      <c r="Q1052" s="4" t="str">
        <f>IF(Table1[[#This Row],[Delivery delay days]]&gt;5,"delay","on time")</f>
        <v>delay</v>
      </c>
      <c r="R1052" s="10">
        <f>DATEVALUE(Table1[[#This Row],[Delivery_Date]])</f>
        <v>45238</v>
      </c>
      <c r="S1052" s="10">
        <f>DATEVALUE(Table1[[#This Row],[Order_Date]])</f>
        <v>45230</v>
      </c>
      <c r="T1052" s="4" t="str" cm="1">
        <f t="array" ref="T1052">_xlfn.IFS(Table1[[#This Row],[Inventory_Level]]&lt;=200,"low",Table1[[#This Row],[Inventory_Level]]&gt;=700,"high",Table1[[#This Row],[Inventory_Level]]&gt;200,"medium")</f>
        <v>high</v>
      </c>
    </row>
    <row r="1053" spans="1:20" x14ac:dyDescent="0.35">
      <c r="A1053" s="4">
        <v>1052</v>
      </c>
      <c r="B1053" s="4" t="s">
        <v>65</v>
      </c>
      <c r="C1053" s="4" t="s">
        <v>38</v>
      </c>
      <c r="D1053" s="4" t="s">
        <v>32</v>
      </c>
      <c r="E1053" s="4" t="s">
        <v>60</v>
      </c>
      <c r="F1053" s="10" t="s">
        <v>404</v>
      </c>
      <c r="G1053" s="11" t="s">
        <v>246</v>
      </c>
      <c r="H1053" s="4">
        <v>89</v>
      </c>
      <c r="I1053" s="12">
        <v>14040.69</v>
      </c>
      <c r="J1053" s="12">
        <v>1249621.4099999999</v>
      </c>
      <c r="K1053" s="12">
        <v>1160.8399999999999</v>
      </c>
      <c r="L1053" s="4">
        <v>958</v>
      </c>
      <c r="M1053" s="4" t="s">
        <v>29</v>
      </c>
      <c r="N1053" s="4" t="str" cm="1">
        <f t="array" ref="N1053">_xlfn.SWITCH(E1053,"Delhi","North","Chennai","South","Hyderabad","South","Mumbai","Central","Bangalore","South")</f>
        <v>South</v>
      </c>
      <c r="O1053" s="12">
        <v>276061.63</v>
      </c>
      <c r="P1053" s="4">
        <f>Table1[[#This Row],[Delivery_Date]]-Table1[[#This Row],[Order_Date]]</f>
        <v>11</v>
      </c>
      <c r="Q1053" s="4" t="str">
        <f>IF(Table1[[#This Row],[Delivery delay days]]&gt;5,"delay","on time")</f>
        <v>delay</v>
      </c>
      <c r="R1053" s="10">
        <f>DATEVALUE(Table1[[#This Row],[Delivery_Date]])</f>
        <v>45103</v>
      </c>
      <c r="S1053" s="10">
        <f>DATEVALUE(Table1[[#This Row],[Order_Date]])</f>
        <v>45092</v>
      </c>
      <c r="T1053" s="4" t="str" cm="1">
        <f t="array" ref="T1053">_xlfn.IFS(Table1[[#This Row],[Inventory_Level]]&lt;=200,"low",Table1[[#This Row],[Inventory_Level]]&gt;=700,"high",Table1[[#This Row],[Inventory_Level]]&gt;200,"medium")</f>
        <v>high</v>
      </c>
    </row>
    <row r="1054" spans="1:20" x14ac:dyDescent="0.35">
      <c r="A1054" s="4">
        <v>1053</v>
      </c>
      <c r="B1054" s="4" t="s">
        <v>44</v>
      </c>
      <c r="C1054" s="4" t="s">
        <v>16</v>
      </c>
      <c r="D1054" s="4" t="s">
        <v>32</v>
      </c>
      <c r="E1054" s="4" t="s">
        <v>52</v>
      </c>
      <c r="F1054" s="10" t="s">
        <v>392</v>
      </c>
      <c r="G1054" s="11" t="s">
        <v>265</v>
      </c>
      <c r="H1054" s="4">
        <v>63</v>
      </c>
      <c r="I1054" s="12">
        <v>2126.33</v>
      </c>
      <c r="J1054" s="12">
        <v>133958.79</v>
      </c>
      <c r="K1054" s="12">
        <v>1470.45</v>
      </c>
      <c r="L1054" s="4">
        <v>756</v>
      </c>
      <c r="M1054" s="4" t="s">
        <v>42</v>
      </c>
      <c r="N1054" s="4" t="str" cm="1">
        <f t="array" ref="N1054">_xlfn.SWITCH(E1054,"Delhi","North","Chennai","South","Hyderabad","South","Mumbai","Central","Bangalore","South")</f>
        <v>Central</v>
      </c>
      <c r="O1054" s="12">
        <v>12468.68</v>
      </c>
      <c r="P1054" s="4">
        <f>Table1[[#This Row],[Delivery_Date]]-Table1[[#This Row],[Order_Date]]</f>
        <v>5</v>
      </c>
      <c r="Q1054" s="4" t="str">
        <f>IF(Table1[[#This Row],[Delivery delay days]]&gt;5,"delay","on time")</f>
        <v>on time</v>
      </c>
      <c r="R1054" s="10">
        <f>DATEVALUE(Table1[[#This Row],[Delivery_Date]])</f>
        <v>45154</v>
      </c>
      <c r="S1054" s="10">
        <f>DATEVALUE(Table1[[#This Row],[Order_Date]])</f>
        <v>45149</v>
      </c>
      <c r="T1054" s="4" t="str" cm="1">
        <f t="array" ref="T1054">_xlfn.IFS(Table1[[#This Row],[Inventory_Level]]&lt;=200,"low",Table1[[#This Row],[Inventory_Level]]&gt;=700,"high",Table1[[#This Row],[Inventory_Level]]&gt;200,"medium")</f>
        <v>high</v>
      </c>
    </row>
    <row r="1055" spans="1:20" x14ac:dyDescent="0.35">
      <c r="A1055" s="4">
        <v>1054</v>
      </c>
      <c r="B1055" s="4" t="s">
        <v>59</v>
      </c>
      <c r="C1055" s="4" t="s">
        <v>16</v>
      </c>
      <c r="D1055" s="4" t="s">
        <v>39</v>
      </c>
      <c r="E1055" s="4" t="s">
        <v>52</v>
      </c>
      <c r="F1055" s="10" t="s">
        <v>212</v>
      </c>
      <c r="G1055" s="11" t="s">
        <v>115</v>
      </c>
      <c r="H1055" s="4">
        <v>9</v>
      </c>
      <c r="I1055" s="12">
        <v>2063.77</v>
      </c>
      <c r="J1055" s="12">
        <v>18573.93</v>
      </c>
      <c r="K1055" s="12">
        <v>4387.8</v>
      </c>
      <c r="L1055" s="4">
        <v>407</v>
      </c>
      <c r="M1055" s="4" t="s">
        <v>35</v>
      </c>
      <c r="N1055" s="4" t="str" cm="1">
        <f t="array" ref="N1055">_xlfn.SWITCH(E1055,"Delhi","North","Chennai","South","Hyderabad","South","Mumbai","Central","Bangalore","South")</f>
        <v>Central</v>
      </c>
      <c r="O1055" s="12">
        <v>1793.15</v>
      </c>
      <c r="P1055" s="4">
        <f>Table1[[#This Row],[Delivery_Date]]-Table1[[#This Row],[Order_Date]]</f>
        <v>4</v>
      </c>
      <c r="Q1055" s="4" t="str">
        <f>IF(Table1[[#This Row],[Delivery delay days]]&gt;5,"delay","on time")</f>
        <v>on time</v>
      </c>
      <c r="R1055" s="10">
        <f>DATEVALUE(Table1[[#This Row],[Delivery_Date]])</f>
        <v>45245</v>
      </c>
      <c r="S1055" s="10">
        <f>DATEVALUE(Table1[[#This Row],[Order_Date]])</f>
        <v>45241</v>
      </c>
      <c r="T1055" s="4" t="str" cm="1">
        <f t="array" ref="T1055">_xlfn.IFS(Table1[[#This Row],[Inventory_Level]]&lt;=200,"low",Table1[[#This Row],[Inventory_Level]]&gt;=700,"high",Table1[[#This Row],[Inventory_Level]]&gt;200,"medium")</f>
        <v>medium</v>
      </c>
    </row>
    <row r="1056" spans="1:20" x14ac:dyDescent="0.35">
      <c r="A1056" s="4">
        <v>1055</v>
      </c>
      <c r="B1056" s="4" t="s">
        <v>44</v>
      </c>
      <c r="C1056" s="4" t="s">
        <v>24</v>
      </c>
      <c r="D1056" s="4" t="s">
        <v>45</v>
      </c>
      <c r="E1056" s="4" t="s">
        <v>26</v>
      </c>
      <c r="F1056" s="10" t="s">
        <v>56</v>
      </c>
      <c r="G1056" s="11" t="s">
        <v>128</v>
      </c>
      <c r="H1056" s="4">
        <v>97</v>
      </c>
      <c r="I1056" s="12">
        <v>36872.839999999997</v>
      </c>
      <c r="J1056" s="12">
        <v>3576665.48</v>
      </c>
      <c r="K1056" s="12">
        <v>3186.47</v>
      </c>
      <c r="L1056" s="4">
        <v>484</v>
      </c>
      <c r="M1056" s="4" t="s">
        <v>42</v>
      </c>
      <c r="N1056" s="4" t="str" cm="1">
        <f t="array" ref="N1056">_xlfn.SWITCH(E1056,"Delhi","North","Chennai","South","Hyderabad","South","Mumbai","Central","Bangalore","South")</f>
        <v>South</v>
      </c>
      <c r="O1056" s="12">
        <v>733845.13</v>
      </c>
      <c r="P1056" s="4">
        <f>Table1[[#This Row],[Delivery_Date]]-Table1[[#This Row],[Order_Date]]</f>
        <v>10</v>
      </c>
      <c r="Q1056" s="4" t="str">
        <f>IF(Table1[[#This Row],[Delivery delay days]]&gt;5,"delay","on time")</f>
        <v>delay</v>
      </c>
      <c r="R1056" s="10">
        <f>DATEVALUE(Table1[[#This Row],[Delivery_Date]])</f>
        <v>45160</v>
      </c>
      <c r="S1056" s="10">
        <f>DATEVALUE(Table1[[#This Row],[Order_Date]])</f>
        <v>45150</v>
      </c>
      <c r="T1056" s="4" t="str" cm="1">
        <f t="array" ref="T1056">_xlfn.IFS(Table1[[#This Row],[Inventory_Level]]&lt;=200,"low",Table1[[#This Row],[Inventory_Level]]&gt;=700,"high",Table1[[#This Row],[Inventory_Level]]&gt;200,"medium")</f>
        <v>medium</v>
      </c>
    </row>
    <row r="1057" spans="1:20" x14ac:dyDescent="0.35">
      <c r="A1057" s="4">
        <v>1056</v>
      </c>
      <c r="B1057" s="4" t="s">
        <v>51</v>
      </c>
      <c r="C1057" s="4" t="s">
        <v>38</v>
      </c>
      <c r="D1057" s="4" t="s">
        <v>17</v>
      </c>
      <c r="E1057" s="4" t="s">
        <v>46</v>
      </c>
      <c r="F1057" s="10" t="s">
        <v>112</v>
      </c>
      <c r="G1057" s="11" t="s">
        <v>129</v>
      </c>
      <c r="H1057" s="4">
        <v>51</v>
      </c>
      <c r="I1057" s="12">
        <v>14481.34</v>
      </c>
      <c r="J1057" s="12">
        <v>738548.34</v>
      </c>
      <c r="K1057" s="12">
        <v>3262.2</v>
      </c>
      <c r="L1057" s="4">
        <v>430</v>
      </c>
      <c r="M1057" s="4" t="s">
        <v>29</v>
      </c>
      <c r="N1057" s="4" t="str" cm="1">
        <f t="array" ref="N1057">_xlfn.SWITCH(E1057,"Delhi","North","Chennai","South","Hyderabad","South","Mumbai","Central","Bangalore","South")</f>
        <v>South</v>
      </c>
      <c r="O1057" s="12">
        <v>44905.81</v>
      </c>
      <c r="P1057" s="4">
        <f>Table1[[#This Row],[Delivery_Date]]-Table1[[#This Row],[Order_Date]]</f>
        <v>6</v>
      </c>
      <c r="Q1057" s="4" t="str">
        <f>IF(Table1[[#This Row],[Delivery delay days]]&gt;5,"delay","on time")</f>
        <v>delay</v>
      </c>
      <c r="R1057" s="10">
        <f>DATEVALUE(Table1[[#This Row],[Delivery_Date]])</f>
        <v>45168</v>
      </c>
      <c r="S1057" s="10">
        <f>DATEVALUE(Table1[[#This Row],[Order_Date]])</f>
        <v>45162</v>
      </c>
      <c r="T1057" s="4" t="str" cm="1">
        <f t="array" ref="T1057">_xlfn.IFS(Table1[[#This Row],[Inventory_Level]]&lt;=200,"low",Table1[[#This Row],[Inventory_Level]]&gt;=700,"high",Table1[[#This Row],[Inventory_Level]]&gt;200,"medium")</f>
        <v>medium</v>
      </c>
    </row>
    <row r="1058" spans="1:20" x14ac:dyDescent="0.35">
      <c r="A1058" s="4">
        <v>1057</v>
      </c>
      <c r="B1058" s="4" t="s">
        <v>65</v>
      </c>
      <c r="C1058" s="4" t="s">
        <v>24</v>
      </c>
      <c r="D1058" s="4" t="s">
        <v>17</v>
      </c>
      <c r="E1058" s="4" t="s">
        <v>60</v>
      </c>
      <c r="F1058" s="10" t="s">
        <v>168</v>
      </c>
      <c r="G1058" s="11" t="s">
        <v>346</v>
      </c>
      <c r="H1058" s="4">
        <v>32</v>
      </c>
      <c r="I1058" s="12">
        <v>31218.39</v>
      </c>
      <c r="J1058" s="12">
        <v>998988.48</v>
      </c>
      <c r="K1058" s="12">
        <v>3361.92</v>
      </c>
      <c r="L1058" s="4">
        <v>726</v>
      </c>
      <c r="M1058" s="4" t="s">
        <v>21</v>
      </c>
      <c r="N1058" s="4" t="str" cm="1">
        <f t="array" ref="N1058">_xlfn.SWITCH(E1058,"Delhi","North","Chennai","South","Hyderabad","South","Mumbai","Central","Bangalore","South")</f>
        <v>South</v>
      </c>
      <c r="O1058" s="12">
        <v>234658.17</v>
      </c>
      <c r="P1058" s="4">
        <f>Table1[[#This Row],[Delivery_Date]]-Table1[[#This Row],[Order_Date]]</f>
        <v>9</v>
      </c>
      <c r="Q1058" s="4" t="str">
        <f>IF(Table1[[#This Row],[Delivery delay days]]&gt;5,"delay","on time")</f>
        <v>delay</v>
      </c>
      <c r="R1058" s="10">
        <f>DATEVALUE(Table1[[#This Row],[Delivery_Date]])</f>
        <v>45086</v>
      </c>
      <c r="S1058" s="10">
        <f>DATEVALUE(Table1[[#This Row],[Order_Date]])</f>
        <v>45077</v>
      </c>
      <c r="T1058" s="4" t="str" cm="1">
        <f t="array" ref="T1058">_xlfn.IFS(Table1[[#This Row],[Inventory_Level]]&lt;=200,"low",Table1[[#This Row],[Inventory_Level]]&gt;=700,"high",Table1[[#This Row],[Inventory_Level]]&gt;200,"medium")</f>
        <v>high</v>
      </c>
    </row>
    <row r="1059" spans="1:20" x14ac:dyDescent="0.35">
      <c r="A1059" s="4">
        <v>1058</v>
      </c>
      <c r="B1059" s="4" t="s">
        <v>59</v>
      </c>
      <c r="C1059" s="4" t="s">
        <v>16</v>
      </c>
      <c r="D1059" s="4" t="s">
        <v>39</v>
      </c>
      <c r="E1059" s="4" t="s">
        <v>60</v>
      </c>
      <c r="F1059" s="10" t="s">
        <v>85</v>
      </c>
      <c r="G1059" s="11" t="s">
        <v>82</v>
      </c>
      <c r="H1059" s="4">
        <v>27</v>
      </c>
      <c r="I1059" s="12">
        <v>4460.16</v>
      </c>
      <c r="J1059" s="12">
        <v>120424.32000000001</v>
      </c>
      <c r="K1059" s="12">
        <v>422.93</v>
      </c>
      <c r="L1059" s="4">
        <v>103</v>
      </c>
      <c r="M1059" s="4" t="s">
        <v>21</v>
      </c>
      <c r="N1059" s="4" t="str" cm="1">
        <f t="array" ref="N1059">_xlfn.SWITCH(E1059,"Delhi","North","Chennai","South","Hyderabad","South","Mumbai","Central","Bangalore","South")</f>
        <v>South</v>
      </c>
      <c r="O1059" s="12">
        <v>8981.76</v>
      </c>
      <c r="P1059" s="4">
        <f>Table1[[#This Row],[Delivery_Date]]-Table1[[#This Row],[Order_Date]]</f>
        <v>14</v>
      </c>
      <c r="Q1059" s="4" t="str">
        <f>IF(Table1[[#This Row],[Delivery delay days]]&gt;5,"delay","on time")</f>
        <v>delay</v>
      </c>
      <c r="R1059" s="10">
        <f>DATEVALUE(Table1[[#This Row],[Delivery_Date]])</f>
        <v>45054</v>
      </c>
      <c r="S1059" s="10">
        <f>DATEVALUE(Table1[[#This Row],[Order_Date]])</f>
        <v>45040</v>
      </c>
      <c r="T1059" s="4" t="str" cm="1">
        <f t="array" ref="T1059">_xlfn.IFS(Table1[[#This Row],[Inventory_Level]]&lt;=200,"low",Table1[[#This Row],[Inventory_Level]]&gt;=700,"high",Table1[[#This Row],[Inventory_Level]]&gt;200,"medium")</f>
        <v>low</v>
      </c>
    </row>
    <row r="1060" spans="1:20" x14ac:dyDescent="0.35">
      <c r="A1060" s="4">
        <v>1059</v>
      </c>
      <c r="B1060" s="4" t="s">
        <v>31</v>
      </c>
      <c r="C1060" s="4" t="s">
        <v>24</v>
      </c>
      <c r="D1060" s="4" t="s">
        <v>45</v>
      </c>
      <c r="E1060" s="4" t="s">
        <v>52</v>
      </c>
      <c r="F1060" s="10" t="s">
        <v>328</v>
      </c>
      <c r="G1060" s="11" t="s">
        <v>139</v>
      </c>
      <c r="H1060" s="4">
        <v>44</v>
      </c>
      <c r="I1060" s="12">
        <v>30235.42</v>
      </c>
      <c r="J1060" s="12">
        <v>1330358.48</v>
      </c>
      <c r="K1060" s="12">
        <v>3263.78</v>
      </c>
      <c r="L1060" s="4">
        <v>601</v>
      </c>
      <c r="M1060" s="4" t="s">
        <v>35</v>
      </c>
      <c r="N1060" s="4" t="str" cm="1">
        <f t="array" ref="N1060">_xlfn.SWITCH(E1060,"Delhi","North","Chennai","South","Hyderabad","South","Mumbai","Central","Bangalore","South")</f>
        <v>Central</v>
      </c>
      <c r="O1060" s="12">
        <v>240415.69</v>
      </c>
      <c r="P1060" s="4">
        <f>Table1[[#This Row],[Delivery_Date]]-Table1[[#This Row],[Order_Date]]</f>
        <v>9</v>
      </c>
      <c r="Q1060" s="4" t="str">
        <f>IF(Table1[[#This Row],[Delivery delay days]]&gt;5,"delay","on time")</f>
        <v>delay</v>
      </c>
      <c r="R1060" s="10">
        <f>DATEVALUE(Table1[[#This Row],[Delivery_Date]])</f>
        <v>44951</v>
      </c>
      <c r="S1060" s="10">
        <f>DATEVALUE(Table1[[#This Row],[Order_Date]])</f>
        <v>44942</v>
      </c>
      <c r="T1060" s="4" t="str" cm="1">
        <f t="array" ref="T1060">_xlfn.IFS(Table1[[#This Row],[Inventory_Level]]&lt;=200,"low",Table1[[#This Row],[Inventory_Level]]&gt;=700,"high",Table1[[#This Row],[Inventory_Level]]&gt;200,"medium")</f>
        <v>medium</v>
      </c>
    </row>
    <row r="1061" spans="1:20" x14ac:dyDescent="0.35">
      <c r="A1061" s="4">
        <v>1060</v>
      </c>
      <c r="B1061" s="4" t="s">
        <v>44</v>
      </c>
      <c r="C1061" s="4" t="s">
        <v>38</v>
      </c>
      <c r="D1061" s="4" t="s">
        <v>25</v>
      </c>
      <c r="E1061" s="4" t="s">
        <v>18</v>
      </c>
      <c r="F1061" s="10" t="s">
        <v>291</v>
      </c>
      <c r="G1061" s="11" t="s">
        <v>256</v>
      </c>
      <c r="H1061" s="4">
        <v>85</v>
      </c>
      <c r="I1061" s="12">
        <v>30420.959999999999</v>
      </c>
      <c r="J1061" s="12">
        <v>2585781.6</v>
      </c>
      <c r="K1061" s="12">
        <v>1924.25</v>
      </c>
      <c r="L1061" s="4">
        <v>503</v>
      </c>
      <c r="M1061" s="4" t="s">
        <v>35</v>
      </c>
      <c r="N1061" s="4" t="str" cm="1">
        <f t="array" ref="N1061">_xlfn.SWITCH(E1061,"Delhi","North","Chennai","South","Hyderabad","South","Mumbai","Central","Bangalore","South")</f>
        <v>North</v>
      </c>
      <c r="O1061" s="12">
        <v>356774.08</v>
      </c>
      <c r="P1061" s="4">
        <f>Table1[[#This Row],[Delivery_Date]]-Table1[[#This Row],[Order_Date]]</f>
        <v>6</v>
      </c>
      <c r="Q1061" s="4" t="str">
        <f>IF(Table1[[#This Row],[Delivery delay days]]&gt;5,"delay","on time")</f>
        <v>delay</v>
      </c>
      <c r="R1061" s="10">
        <f>DATEVALUE(Table1[[#This Row],[Delivery_Date]])</f>
        <v>45102</v>
      </c>
      <c r="S1061" s="10">
        <f>DATEVALUE(Table1[[#This Row],[Order_Date]])</f>
        <v>45096</v>
      </c>
      <c r="T1061" s="4" t="str" cm="1">
        <f t="array" ref="T1061">_xlfn.IFS(Table1[[#This Row],[Inventory_Level]]&lt;=200,"low",Table1[[#This Row],[Inventory_Level]]&gt;=700,"high",Table1[[#This Row],[Inventory_Level]]&gt;200,"medium")</f>
        <v>medium</v>
      </c>
    </row>
    <row r="1062" spans="1:20" x14ac:dyDescent="0.35">
      <c r="A1062" s="4">
        <v>1061</v>
      </c>
      <c r="B1062" s="4" t="s">
        <v>23</v>
      </c>
      <c r="C1062" s="4" t="s">
        <v>24</v>
      </c>
      <c r="D1062" s="4" t="s">
        <v>39</v>
      </c>
      <c r="E1062" s="4" t="s">
        <v>26</v>
      </c>
      <c r="F1062" s="10" t="s">
        <v>381</v>
      </c>
      <c r="G1062" s="11" t="s">
        <v>232</v>
      </c>
      <c r="H1062" s="4">
        <v>44</v>
      </c>
      <c r="I1062" s="12">
        <v>8939.64</v>
      </c>
      <c r="J1062" s="12">
        <v>393344.16</v>
      </c>
      <c r="K1062" s="12">
        <v>3538.89</v>
      </c>
      <c r="L1062" s="4">
        <v>576</v>
      </c>
      <c r="M1062" s="4" t="s">
        <v>42</v>
      </c>
      <c r="N1062" s="4" t="str" cm="1">
        <f t="array" ref="N1062">_xlfn.SWITCH(E1062,"Delhi","North","Chennai","South","Hyderabad","South","Mumbai","Central","Bangalore","South")</f>
        <v>South</v>
      </c>
      <c r="O1062" s="12">
        <v>96459.88</v>
      </c>
      <c r="P1062" s="4">
        <f>Table1[[#This Row],[Delivery_Date]]-Table1[[#This Row],[Order_Date]]</f>
        <v>9</v>
      </c>
      <c r="Q1062" s="4" t="str">
        <f>IF(Table1[[#This Row],[Delivery delay days]]&gt;5,"delay","on time")</f>
        <v>delay</v>
      </c>
      <c r="R1062" s="10">
        <f>DATEVALUE(Table1[[#This Row],[Delivery_Date]])</f>
        <v>45192</v>
      </c>
      <c r="S1062" s="10">
        <f>DATEVALUE(Table1[[#This Row],[Order_Date]])</f>
        <v>45183</v>
      </c>
      <c r="T1062" s="4" t="str" cm="1">
        <f t="array" ref="T1062">_xlfn.IFS(Table1[[#This Row],[Inventory_Level]]&lt;=200,"low",Table1[[#This Row],[Inventory_Level]]&gt;=700,"high",Table1[[#This Row],[Inventory_Level]]&gt;200,"medium")</f>
        <v>medium</v>
      </c>
    </row>
    <row r="1063" spans="1:20" x14ac:dyDescent="0.35">
      <c r="A1063" s="4">
        <v>1062</v>
      </c>
      <c r="B1063" s="4" t="s">
        <v>65</v>
      </c>
      <c r="C1063" s="4" t="s">
        <v>16</v>
      </c>
      <c r="D1063" s="4" t="s">
        <v>32</v>
      </c>
      <c r="E1063" s="4" t="s">
        <v>18</v>
      </c>
      <c r="F1063" s="10" t="s">
        <v>368</v>
      </c>
      <c r="G1063" s="11" t="s">
        <v>103</v>
      </c>
      <c r="H1063" s="4">
        <v>22</v>
      </c>
      <c r="I1063" s="12">
        <v>34033.360000000001</v>
      </c>
      <c r="J1063" s="12">
        <v>748733.92</v>
      </c>
      <c r="K1063" s="12">
        <v>3907.98</v>
      </c>
      <c r="L1063" s="4">
        <v>704</v>
      </c>
      <c r="M1063" s="4" t="s">
        <v>21</v>
      </c>
      <c r="N1063" s="4" t="str" cm="1">
        <f t="array" ref="N1063">_xlfn.SWITCH(E1063,"Delhi","North","Chennai","South","Hyderabad","South","Mumbai","Central","Bangalore","South")</f>
        <v>North</v>
      </c>
      <c r="O1063" s="12">
        <v>78487.460000000006</v>
      </c>
      <c r="P1063" s="4">
        <f>Table1[[#This Row],[Delivery_Date]]-Table1[[#This Row],[Order_Date]]</f>
        <v>14</v>
      </c>
      <c r="Q1063" s="4" t="str">
        <f>IF(Table1[[#This Row],[Delivery delay days]]&gt;5,"delay","on time")</f>
        <v>delay</v>
      </c>
      <c r="R1063" s="10">
        <f>DATEVALUE(Table1[[#This Row],[Delivery_Date]])</f>
        <v>45004</v>
      </c>
      <c r="S1063" s="10">
        <f>DATEVALUE(Table1[[#This Row],[Order_Date]])</f>
        <v>44990</v>
      </c>
      <c r="T1063" s="4" t="str" cm="1">
        <f t="array" ref="T1063">_xlfn.IFS(Table1[[#This Row],[Inventory_Level]]&lt;=200,"low",Table1[[#This Row],[Inventory_Level]]&gt;=700,"high",Table1[[#This Row],[Inventory_Level]]&gt;200,"medium")</f>
        <v>high</v>
      </c>
    </row>
    <row r="1064" spans="1:20" x14ac:dyDescent="0.35">
      <c r="A1064" s="4">
        <v>1063</v>
      </c>
      <c r="B1064" s="4" t="s">
        <v>44</v>
      </c>
      <c r="C1064" s="4" t="s">
        <v>38</v>
      </c>
      <c r="D1064" s="4" t="s">
        <v>32</v>
      </c>
      <c r="E1064" s="4" t="s">
        <v>52</v>
      </c>
      <c r="F1064" s="10" t="s">
        <v>169</v>
      </c>
      <c r="G1064" s="11" t="s">
        <v>336</v>
      </c>
      <c r="H1064" s="4">
        <v>93</v>
      </c>
      <c r="I1064" s="12">
        <v>33897.97</v>
      </c>
      <c r="J1064" s="12">
        <v>3152511.21</v>
      </c>
      <c r="K1064" s="12">
        <v>1110.21</v>
      </c>
      <c r="L1064" s="4">
        <v>109</v>
      </c>
      <c r="M1064" s="4" t="s">
        <v>42</v>
      </c>
      <c r="N1064" s="4" t="str" cm="1">
        <f t="array" ref="N1064">_xlfn.SWITCH(E1064,"Delhi","North","Chennai","South","Hyderabad","South","Mumbai","Central","Bangalore","South")</f>
        <v>Central</v>
      </c>
      <c r="O1064" s="12">
        <v>754349.17</v>
      </c>
      <c r="P1064" s="4">
        <f>Table1[[#This Row],[Delivery_Date]]-Table1[[#This Row],[Order_Date]]</f>
        <v>7</v>
      </c>
      <c r="Q1064" s="4" t="str">
        <f>IF(Table1[[#This Row],[Delivery delay days]]&gt;5,"delay","on time")</f>
        <v>delay</v>
      </c>
      <c r="R1064" s="10">
        <f>DATEVALUE(Table1[[#This Row],[Delivery_Date]])</f>
        <v>45095</v>
      </c>
      <c r="S1064" s="10">
        <f>DATEVALUE(Table1[[#This Row],[Order_Date]])</f>
        <v>45088</v>
      </c>
      <c r="T1064" s="4" t="str" cm="1">
        <f t="array" ref="T1064">_xlfn.IFS(Table1[[#This Row],[Inventory_Level]]&lt;=200,"low",Table1[[#This Row],[Inventory_Level]]&gt;=700,"high",Table1[[#This Row],[Inventory_Level]]&gt;200,"medium")</f>
        <v>low</v>
      </c>
    </row>
    <row r="1065" spans="1:20" x14ac:dyDescent="0.35">
      <c r="A1065" s="4">
        <v>1064</v>
      </c>
      <c r="B1065" s="4" t="s">
        <v>31</v>
      </c>
      <c r="C1065" s="4" t="s">
        <v>38</v>
      </c>
      <c r="D1065" s="4" t="s">
        <v>17</v>
      </c>
      <c r="E1065" s="4" t="s">
        <v>52</v>
      </c>
      <c r="F1065" s="10" t="s">
        <v>369</v>
      </c>
      <c r="G1065" s="11" t="s">
        <v>398</v>
      </c>
      <c r="H1065" s="4">
        <v>2</v>
      </c>
      <c r="I1065" s="12">
        <v>9993.06</v>
      </c>
      <c r="J1065" s="12">
        <v>19986.12</v>
      </c>
      <c r="K1065" s="12">
        <v>1485.39</v>
      </c>
      <c r="L1065" s="4">
        <v>133</v>
      </c>
      <c r="M1065" s="4" t="s">
        <v>42</v>
      </c>
      <c r="N1065" s="4" t="str" cm="1">
        <f t="array" ref="N1065">_xlfn.SWITCH(E1065,"Delhi","North","Chennai","South","Hyderabad","South","Mumbai","Central","Bangalore","South")</f>
        <v>Central</v>
      </c>
      <c r="O1065" s="12">
        <v>3335.48</v>
      </c>
      <c r="P1065" s="4">
        <f>Table1[[#This Row],[Delivery_Date]]-Table1[[#This Row],[Order_Date]]</f>
        <v>10</v>
      </c>
      <c r="Q1065" s="4" t="str">
        <f>IF(Table1[[#This Row],[Delivery delay days]]&gt;5,"delay","on time")</f>
        <v>delay</v>
      </c>
      <c r="R1065" s="10">
        <f>DATEVALUE(Table1[[#This Row],[Delivery_Date]])</f>
        <v>44991</v>
      </c>
      <c r="S1065" s="10">
        <f>DATEVALUE(Table1[[#This Row],[Order_Date]])</f>
        <v>44981</v>
      </c>
      <c r="T1065" s="4" t="str" cm="1">
        <f t="array" ref="T1065">_xlfn.IFS(Table1[[#This Row],[Inventory_Level]]&lt;=200,"low",Table1[[#This Row],[Inventory_Level]]&gt;=700,"high",Table1[[#This Row],[Inventory_Level]]&gt;200,"medium")</f>
        <v>low</v>
      </c>
    </row>
    <row r="1066" spans="1:20" x14ac:dyDescent="0.35">
      <c r="A1066" s="4">
        <v>1065</v>
      </c>
      <c r="B1066" s="4" t="s">
        <v>23</v>
      </c>
      <c r="C1066" s="4" t="s">
        <v>38</v>
      </c>
      <c r="D1066" s="4" t="s">
        <v>39</v>
      </c>
      <c r="E1066" s="4" t="s">
        <v>18</v>
      </c>
      <c r="F1066" s="10" t="s">
        <v>58</v>
      </c>
      <c r="G1066" s="11" t="s">
        <v>234</v>
      </c>
      <c r="H1066" s="4">
        <v>38</v>
      </c>
      <c r="I1066" s="12">
        <v>11573.48</v>
      </c>
      <c r="J1066" s="12">
        <v>439792.24</v>
      </c>
      <c r="K1066" s="12">
        <v>843.86</v>
      </c>
      <c r="L1066" s="4">
        <v>765</v>
      </c>
      <c r="M1066" s="4" t="s">
        <v>29</v>
      </c>
      <c r="N1066" s="4" t="str" cm="1">
        <f t="array" ref="N1066">_xlfn.SWITCH(E1066,"Delhi","North","Chennai","South","Hyderabad","South","Mumbai","Central","Bangalore","South")</f>
        <v>North</v>
      </c>
      <c r="O1066" s="12">
        <v>92703.9</v>
      </c>
      <c r="P1066" s="4">
        <f>Table1[[#This Row],[Delivery_Date]]-Table1[[#This Row],[Order_Date]]</f>
        <v>2</v>
      </c>
      <c r="Q1066" s="4" t="str">
        <f>IF(Table1[[#This Row],[Delivery delay days]]&gt;5,"delay","on time")</f>
        <v>on time</v>
      </c>
      <c r="R1066" s="10">
        <f>DATEVALUE(Table1[[#This Row],[Delivery_Date]])</f>
        <v>45047</v>
      </c>
      <c r="S1066" s="10">
        <f>DATEVALUE(Table1[[#This Row],[Order_Date]])</f>
        <v>45045</v>
      </c>
      <c r="T1066" s="4" t="str" cm="1">
        <f t="array" ref="T1066">_xlfn.IFS(Table1[[#This Row],[Inventory_Level]]&lt;=200,"low",Table1[[#This Row],[Inventory_Level]]&gt;=700,"high",Table1[[#This Row],[Inventory_Level]]&gt;200,"medium")</f>
        <v>high</v>
      </c>
    </row>
    <row r="1067" spans="1:20" x14ac:dyDescent="0.35">
      <c r="A1067" s="4">
        <v>1066</v>
      </c>
      <c r="B1067" s="4" t="s">
        <v>15</v>
      </c>
      <c r="C1067" s="4" t="s">
        <v>24</v>
      </c>
      <c r="D1067" s="4" t="s">
        <v>17</v>
      </c>
      <c r="E1067" s="4" t="s">
        <v>46</v>
      </c>
      <c r="F1067" s="10" t="s">
        <v>148</v>
      </c>
      <c r="G1067" s="11" t="s">
        <v>380</v>
      </c>
      <c r="H1067" s="4">
        <v>53</v>
      </c>
      <c r="I1067" s="12">
        <v>3461.83</v>
      </c>
      <c r="J1067" s="12">
        <v>183476.99</v>
      </c>
      <c r="K1067" s="12">
        <v>569.54999999999995</v>
      </c>
      <c r="L1067" s="4">
        <v>866</v>
      </c>
      <c r="M1067" s="4" t="s">
        <v>42</v>
      </c>
      <c r="N1067" s="4" t="str" cm="1">
        <f t="array" ref="N1067">_xlfn.SWITCH(E1067,"Delhi","North","Chennai","South","Hyderabad","South","Mumbai","Central","Bangalore","South")</f>
        <v>South</v>
      </c>
      <c r="O1067" s="12">
        <v>31920.74</v>
      </c>
      <c r="P1067" s="4">
        <f>Table1[[#This Row],[Delivery_Date]]-Table1[[#This Row],[Order_Date]]</f>
        <v>1</v>
      </c>
      <c r="Q1067" s="4" t="str">
        <f>IF(Table1[[#This Row],[Delivery delay days]]&gt;5,"delay","on time")</f>
        <v>on time</v>
      </c>
      <c r="R1067" s="10">
        <f>DATEVALUE(Table1[[#This Row],[Delivery_Date]])</f>
        <v>45152</v>
      </c>
      <c r="S1067" s="10">
        <f>DATEVALUE(Table1[[#This Row],[Order_Date]])</f>
        <v>45151</v>
      </c>
      <c r="T1067" s="4" t="str" cm="1">
        <f t="array" ref="T1067">_xlfn.IFS(Table1[[#This Row],[Inventory_Level]]&lt;=200,"low",Table1[[#This Row],[Inventory_Level]]&gt;=700,"high",Table1[[#This Row],[Inventory_Level]]&gt;200,"medium")</f>
        <v>high</v>
      </c>
    </row>
    <row r="1068" spans="1:20" x14ac:dyDescent="0.35">
      <c r="A1068" s="4">
        <v>1067</v>
      </c>
      <c r="B1068" s="4" t="s">
        <v>65</v>
      </c>
      <c r="C1068" s="4" t="s">
        <v>16</v>
      </c>
      <c r="D1068" s="4" t="s">
        <v>17</v>
      </c>
      <c r="E1068" s="4" t="s">
        <v>26</v>
      </c>
      <c r="F1068" s="10" t="s">
        <v>398</v>
      </c>
      <c r="G1068" s="11" t="s">
        <v>275</v>
      </c>
      <c r="H1068" s="4">
        <v>15</v>
      </c>
      <c r="I1068" s="12">
        <v>523.14</v>
      </c>
      <c r="J1068" s="12">
        <v>7847.1</v>
      </c>
      <c r="K1068" s="12">
        <v>4895.3900000000003</v>
      </c>
      <c r="L1068" s="4">
        <v>249</v>
      </c>
      <c r="M1068" s="4" t="s">
        <v>21</v>
      </c>
      <c r="N1068" s="4" t="str" cm="1">
        <f t="array" ref="N1068">_xlfn.SWITCH(E1068,"Delhi","North","Chennai","South","Hyderabad","South","Mumbai","Central","Bangalore","South")</f>
        <v>South</v>
      </c>
      <c r="O1068" s="12">
        <v>1770.04</v>
      </c>
      <c r="P1068" s="4">
        <f>Table1[[#This Row],[Delivery_Date]]-Table1[[#This Row],[Order_Date]]</f>
        <v>8</v>
      </c>
      <c r="Q1068" s="4" t="str">
        <f>IF(Table1[[#This Row],[Delivery delay days]]&gt;5,"delay","on time")</f>
        <v>delay</v>
      </c>
      <c r="R1068" s="10">
        <f>DATEVALUE(Table1[[#This Row],[Delivery_Date]])</f>
        <v>44999</v>
      </c>
      <c r="S1068" s="10">
        <f>DATEVALUE(Table1[[#This Row],[Order_Date]])</f>
        <v>44991</v>
      </c>
      <c r="T1068" s="4" t="str" cm="1">
        <f t="array" ref="T1068">_xlfn.IFS(Table1[[#This Row],[Inventory_Level]]&lt;=200,"low",Table1[[#This Row],[Inventory_Level]]&gt;=700,"high",Table1[[#This Row],[Inventory_Level]]&gt;200,"medium")</f>
        <v>medium</v>
      </c>
    </row>
    <row r="1069" spans="1:20" x14ac:dyDescent="0.35">
      <c r="A1069" s="4">
        <v>1068</v>
      </c>
      <c r="B1069" s="4" t="s">
        <v>15</v>
      </c>
      <c r="C1069" s="4" t="s">
        <v>38</v>
      </c>
      <c r="D1069" s="4" t="s">
        <v>25</v>
      </c>
      <c r="E1069" s="4" t="s">
        <v>26</v>
      </c>
      <c r="F1069" s="10" t="s">
        <v>191</v>
      </c>
      <c r="G1069" s="11" t="s">
        <v>80</v>
      </c>
      <c r="H1069" s="4">
        <v>57</v>
      </c>
      <c r="I1069" s="12">
        <v>30595.67</v>
      </c>
      <c r="J1069" s="12">
        <v>1743953.19</v>
      </c>
      <c r="K1069" s="12">
        <v>1721.78</v>
      </c>
      <c r="L1069" s="4">
        <v>310</v>
      </c>
      <c r="M1069" s="4" t="s">
        <v>21</v>
      </c>
      <c r="N1069" s="4" t="str" cm="1">
        <f t="array" ref="N1069">_xlfn.SWITCH(E1069,"Delhi","North","Chennai","South","Hyderabad","South","Mumbai","Central","Bangalore","South")</f>
        <v>South</v>
      </c>
      <c r="O1069" s="12">
        <v>351207.29</v>
      </c>
      <c r="P1069" s="4">
        <f>Table1[[#This Row],[Delivery_Date]]-Table1[[#This Row],[Order_Date]]</f>
        <v>6</v>
      </c>
      <c r="Q1069" s="4" t="str">
        <f>IF(Table1[[#This Row],[Delivery delay days]]&gt;5,"delay","on time")</f>
        <v>delay</v>
      </c>
      <c r="R1069" s="10">
        <f>DATEVALUE(Table1[[#This Row],[Delivery_Date]])</f>
        <v>44993</v>
      </c>
      <c r="S1069" s="10">
        <f>DATEVALUE(Table1[[#This Row],[Order_Date]])</f>
        <v>44987</v>
      </c>
      <c r="T1069" s="4" t="str" cm="1">
        <f t="array" ref="T1069">_xlfn.IFS(Table1[[#This Row],[Inventory_Level]]&lt;=200,"low",Table1[[#This Row],[Inventory_Level]]&gt;=700,"high",Table1[[#This Row],[Inventory_Level]]&gt;200,"medium")</f>
        <v>medium</v>
      </c>
    </row>
    <row r="1070" spans="1:20" x14ac:dyDescent="0.35">
      <c r="A1070" s="4">
        <v>1069</v>
      </c>
      <c r="B1070" s="4" t="s">
        <v>59</v>
      </c>
      <c r="C1070" s="4" t="s">
        <v>16</v>
      </c>
      <c r="D1070" s="4" t="s">
        <v>39</v>
      </c>
      <c r="E1070" s="4" t="s">
        <v>52</v>
      </c>
      <c r="F1070" s="10" t="s">
        <v>149</v>
      </c>
      <c r="G1070" s="11" t="s">
        <v>309</v>
      </c>
      <c r="H1070" s="4">
        <v>41</v>
      </c>
      <c r="I1070" s="12">
        <v>2782.92</v>
      </c>
      <c r="J1070" s="12">
        <v>114099.72</v>
      </c>
      <c r="K1070" s="12">
        <v>1277.6199999999999</v>
      </c>
      <c r="L1070" s="4">
        <v>320</v>
      </c>
      <c r="M1070" s="4" t="s">
        <v>29</v>
      </c>
      <c r="N1070" s="4" t="str" cm="1">
        <f t="array" ref="N1070">_xlfn.SWITCH(E1070,"Delhi","North","Chennai","South","Hyderabad","South","Mumbai","Central","Bangalore","South")</f>
        <v>Central</v>
      </c>
      <c r="O1070" s="12">
        <v>21956.66</v>
      </c>
      <c r="P1070" s="4">
        <f>Table1[[#This Row],[Delivery_Date]]-Table1[[#This Row],[Order_Date]]</f>
        <v>9</v>
      </c>
      <c r="Q1070" s="4" t="str">
        <f>IF(Table1[[#This Row],[Delivery delay days]]&gt;5,"delay","on time")</f>
        <v>delay</v>
      </c>
      <c r="R1070" s="10">
        <f>DATEVALUE(Table1[[#This Row],[Delivery_Date]])</f>
        <v>45294</v>
      </c>
      <c r="S1070" s="10">
        <f>DATEVALUE(Table1[[#This Row],[Order_Date]])</f>
        <v>45285</v>
      </c>
      <c r="T1070" s="4" t="str" cm="1">
        <f t="array" ref="T1070">_xlfn.IFS(Table1[[#This Row],[Inventory_Level]]&lt;=200,"low",Table1[[#This Row],[Inventory_Level]]&gt;=700,"high",Table1[[#This Row],[Inventory_Level]]&gt;200,"medium")</f>
        <v>medium</v>
      </c>
    </row>
    <row r="1071" spans="1:20" x14ac:dyDescent="0.35">
      <c r="A1071" s="4">
        <v>1070</v>
      </c>
      <c r="B1071" s="4" t="s">
        <v>15</v>
      </c>
      <c r="C1071" s="4" t="s">
        <v>24</v>
      </c>
      <c r="D1071" s="4" t="s">
        <v>32</v>
      </c>
      <c r="E1071" s="4" t="s">
        <v>18</v>
      </c>
      <c r="F1071" s="10" t="s">
        <v>85</v>
      </c>
      <c r="G1071" s="11" t="s">
        <v>141</v>
      </c>
      <c r="H1071" s="4">
        <v>15</v>
      </c>
      <c r="I1071" s="12">
        <v>39723.22</v>
      </c>
      <c r="J1071" s="12">
        <v>595848.30000000005</v>
      </c>
      <c r="K1071" s="12">
        <v>1145.26</v>
      </c>
      <c r="L1071" s="4">
        <v>516</v>
      </c>
      <c r="M1071" s="4" t="s">
        <v>42</v>
      </c>
      <c r="N1071" s="4" t="str" cm="1">
        <f t="array" ref="N1071">_xlfn.SWITCH(E1071,"Delhi","North","Chennai","South","Hyderabad","South","Mumbai","Central","Bangalore","South")</f>
        <v>North</v>
      </c>
      <c r="O1071" s="12">
        <v>61805.46</v>
      </c>
      <c r="P1071" s="4">
        <f>Table1[[#This Row],[Delivery_Date]]-Table1[[#This Row],[Order_Date]]</f>
        <v>10</v>
      </c>
      <c r="Q1071" s="4" t="str">
        <f>IF(Table1[[#This Row],[Delivery delay days]]&gt;5,"delay","on time")</f>
        <v>delay</v>
      </c>
      <c r="R1071" s="10">
        <f>DATEVALUE(Table1[[#This Row],[Delivery_Date]])</f>
        <v>45050</v>
      </c>
      <c r="S1071" s="10">
        <f>DATEVALUE(Table1[[#This Row],[Order_Date]])</f>
        <v>45040</v>
      </c>
      <c r="T1071" s="4" t="str" cm="1">
        <f t="array" ref="T1071">_xlfn.IFS(Table1[[#This Row],[Inventory_Level]]&lt;=200,"low",Table1[[#This Row],[Inventory_Level]]&gt;=700,"high",Table1[[#This Row],[Inventory_Level]]&gt;200,"medium")</f>
        <v>medium</v>
      </c>
    </row>
    <row r="1072" spans="1:20" x14ac:dyDescent="0.35">
      <c r="A1072" s="4">
        <v>1071</v>
      </c>
      <c r="B1072" s="4" t="s">
        <v>51</v>
      </c>
      <c r="C1072" s="4" t="s">
        <v>24</v>
      </c>
      <c r="D1072" s="4" t="s">
        <v>32</v>
      </c>
      <c r="E1072" s="4" t="s">
        <v>26</v>
      </c>
      <c r="F1072" s="10" t="s">
        <v>311</v>
      </c>
      <c r="G1072" s="11" t="s">
        <v>219</v>
      </c>
      <c r="H1072" s="4">
        <v>20</v>
      </c>
      <c r="I1072" s="12">
        <v>24523.43</v>
      </c>
      <c r="J1072" s="12">
        <v>490468.6</v>
      </c>
      <c r="K1072" s="12">
        <v>4676.37</v>
      </c>
      <c r="L1072" s="4">
        <v>348</v>
      </c>
      <c r="M1072" s="4" t="s">
        <v>21</v>
      </c>
      <c r="N1072" s="4" t="str" cm="1">
        <f t="array" ref="N1072">_xlfn.SWITCH(E1072,"Delhi","North","Chennai","South","Hyderabad","South","Mumbai","Central","Bangalore","South")</f>
        <v>South</v>
      </c>
      <c r="O1072" s="12">
        <v>48734.080000000002</v>
      </c>
      <c r="P1072" s="4">
        <f>Table1[[#This Row],[Delivery_Date]]-Table1[[#This Row],[Order_Date]]</f>
        <v>6</v>
      </c>
      <c r="Q1072" s="4" t="str">
        <f>IF(Table1[[#This Row],[Delivery delay days]]&gt;5,"delay","on time")</f>
        <v>delay</v>
      </c>
      <c r="R1072" s="10">
        <f>DATEVALUE(Table1[[#This Row],[Delivery_Date]])</f>
        <v>45227</v>
      </c>
      <c r="S1072" s="10">
        <f>DATEVALUE(Table1[[#This Row],[Order_Date]])</f>
        <v>45221</v>
      </c>
      <c r="T1072" s="4" t="str" cm="1">
        <f t="array" ref="T1072">_xlfn.IFS(Table1[[#This Row],[Inventory_Level]]&lt;=200,"low",Table1[[#This Row],[Inventory_Level]]&gt;=700,"high",Table1[[#This Row],[Inventory_Level]]&gt;200,"medium")</f>
        <v>medium</v>
      </c>
    </row>
    <row r="1073" spans="1:20" x14ac:dyDescent="0.35">
      <c r="A1073" s="4">
        <v>1072</v>
      </c>
      <c r="B1073" s="4" t="s">
        <v>31</v>
      </c>
      <c r="C1073" s="4" t="s">
        <v>38</v>
      </c>
      <c r="D1073" s="4" t="s">
        <v>39</v>
      </c>
      <c r="E1073" s="4" t="s">
        <v>26</v>
      </c>
      <c r="F1073" s="10" t="s">
        <v>155</v>
      </c>
      <c r="G1073" s="11" t="s">
        <v>360</v>
      </c>
      <c r="H1073" s="4">
        <v>57</v>
      </c>
      <c r="I1073" s="12">
        <v>14230.89</v>
      </c>
      <c r="J1073" s="12">
        <v>811160.73</v>
      </c>
      <c r="K1073" s="12">
        <v>3901.64</v>
      </c>
      <c r="L1073" s="4">
        <v>202</v>
      </c>
      <c r="M1073" s="4" t="s">
        <v>21</v>
      </c>
      <c r="N1073" s="4" t="str" cm="1">
        <f t="array" ref="N1073">_xlfn.SWITCH(E1073,"Delhi","North","Chennai","South","Hyderabad","South","Mumbai","Central","Bangalore","South")</f>
        <v>South</v>
      </c>
      <c r="O1073" s="12">
        <v>161761.14000000001</v>
      </c>
      <c r="P1073" s="4">
        <f>Table1[[#This Row],[Delivery_Date]]-Table1[[#This Row],[Order_Date]]</f>
        <v>13</v>
      </c>
      <c r="Q1073" s="4" t="str">
        <f>IF(Table1[[#This Row],[Delivery delay days]]&gt;5,"delay","on time")</f>
        <v>delay</v>
      </c>
      <c r="R1073" s="10">
        <f>DATEVALUE(Table1[[#This Row],[Delivery_Date]])</f>
        <v>44977</v>
      </c>
      <c r="S1073" s="10">
        <f>DATEVALUE(Table1[[#This Row],[Order_Date]])</f>
        <v>44964</v>
      </c>
      <c r="T1073" s="4" t="str" cm="1">
        <f t="array" ref="T1073">_xlfn.IFS(Table1[[#This Row],[Inventory_Level]]&lt;=200,"low",Table1[[#This Row],[Inventory_Level]]&gt;=700,"high",Table1[[#This Row],[Inventory_Level]]&gt;200,"medium")</f>
        <v>medium</v>
      </c>
    </row>
    <row r="1074" spans="1:20" x14ac:dyDescent="0.35">
      <c r="A1074" s="4">
        <v>1073</v>
      </c>
      <c r="B1074" s="4" t="s">
        <v>23</v>
      </c>
      <c r="C1074" s="4" t="s">
        <v>24</v>
      </c>
      <c r="D1074" s="4" t="s">
        <v>45</v>
      </c>
      <c r="E1074" s="4" t="s">
        <v>60</v>
      </c>
      <c r="F1074" s="10" t="s">
        <v>318</v>
      </c>
      <c r="G1074" s="11" t="s">
        <v>144</v>
      </c>
      <c r="H1074" s="4">
        <v>63</v>
      </c>
      <c r="I1074" s="12">
        <v>29703.919999999998</v>
      </c>
      <c r="J1074" s="12">
        <v>1871346.96</v>
      </c>
      <c r="K1074" s="12">
        <v>2080.86</v>
      </c>
      <c r="L1074" s="4">
        <v>155</v>
      </c>
      <c r="M1074" s="4" t="s">
        <v>35</v>
      </c>
      <c r="N1074" s="4" t="str" cm="1">
        <f t="array" ref="N1074">_xlfn.SWITCH(E1074,"Delhi","North","Chennai","South","Hyderabad","South","Mumbai","Central","Bangalore","South")</f>
        <v>South</v>
      </c>
      <c r="O1074" s="12">
        <v>330944.7</v>
      </c>
      <c r="P1074" s="4">
        <f>Table1[[#This Row],[Delivery_Date]]-Table1[[#This Row],[Order_Date]]</f>
        <v>12</v>
      </c>
      <c r="Q1074" s="4" t="str">
        <f>IF(Table1[[#This Row],[Delivery delay days]]&gt;5,"delay","on time")</f>
        <v>delay</v>
      </c>
      <c r="R1074" s="10">
        <f>DATEVALUE(Table1[[#This Row],[Delivery_Date]])</f>
        <v>45069</v>
      </c>
      <c r="S1074" s="10">
        <f>DATEVALUE(Table1[[#This Row],[Order_Date]])</f>
        <v>45057</v>
      </c>
      <c r="T1074" s="4" t="str" cm="1">
        <f t="array" ref="T1074">_xlfn.IFS(Table1[[#This Row],[Inventory_Level]]&lt;=200,"low",Table1[[#This Row],[Inventory_Level]]&gt;=700,"high",Table1[[#This Row],[Inventory_Level]]&gt;200,"medium")</f>
        <v>low</v>
      </c>
    </row>
    <row r="1075" spans="1:20" x14ac:dyDescent="0.35">
      <c r="A1075" s="4">
        <v>1074</v>
      </c>
      <c r="B1075" s="4" t="s">
        <v>37</v>
      </c>
      <c r="C1075" s="4" t="s">
        <v>24</v>
      </c>
      <c r="D1075" s="4" t="s">
        <v>39</v>
      </c>
      <c r="E1075" s="4" t="s">
        <v>18</v>
      </c>
      <c r="F1075" s="10" t="s">
        <v>402</v>
      </c>
      <c r="G1075" s="11" t="s">
        <v>202</v>
      </c>
      <c r="H1075" s="4">
        <v>79</v>
      </c>
      <c r="I1075" s="12">
        <v>6304.29</v>
      </c>
      <c r="J1075" s="12">
        <v>498038.91</v>
      </c>
      <c r="K1075" s="12">
        <v>765.74</v>
      </c>
      <c r="L1075" s="4">
        <v>546</v>
      </c>
      <c r="M1075" s="4" t="s">
        <v>29</v>
      </c>
      <c r="N1075" s="4" t="str" cm="1">
        <f t="array" ref="N1075">_xlfn.SWITCH(E1075,"Delhi","North","Chennai","South","Hyderabad","South","Mumbai","Central","Bangalore","South")</f>
        <v>North</v>
      </c>
      <c r="O1075" s="12">
        <v>40180.870000000003</v>
      </c>
      <c r="P1075" s="4">
        <f>Table1[[#This Row],[Delivery_Date]]-Table1[[#This Row],[Order_Date]]</f>
        <v>12</v>
      </c>
      <c r="Q1075" s="4" t="str">
        <f>IF(Table1[[#This Row],[Delivery delay days]]&gt;5,"delay","on time")</f>
        <v>delay</v>
      </c>
      <c r="R1075" s="10">
        <f>DATEVALUE(Table1[[#This Row],[Delivery_Date]])</f>
        <v>45001</v>
      </c>
      <c r="S1075" s="10">
        <f>DATEVALUE(Table1[[#This Row],[Order_Date]])</f>
        <v>44989</v>
      </c>
      <c r="T1075" s="4" t="str" cm="1">
        <f t="array" ref="T1075">_xlfn.IFS(Table1[[#This Row],[Inventory_Level]]&lt;=200,"low",Table1[[#This Row],[Inventory_Level]]&gt;=700,"high",Table1[[#This Row],[Inventory_Level]]&gt;200,"medium")</f>
        <v>medium</v>
      </c>
    </row>
    <row r="1076" spans="1:20" x14ac:dyDescent="0.35">
      <c r="A1076" s="4">
        <v>1075</v>
      </c>
      <c r="B1076" s="4" t="s">
        <v>23</v>
      </c>
      <c r="C1076" s="4" t="s">
        <v>24</v>
      </c>
      <c r="D1076" s="4" t="s">
        <v>32</v>
      </c>
      <c r="E1076" s="4" t="s">
        <v>18</v>
      </c>
      <c r="F1076" s="10" t="s">
        <v>207</v>
      </c>
      <c r="G1076" s="11" t="s">
        <v>236</v>
      </c>
      <c r="H1076" s="4">
        <v>8</v>
      </c>
      <c r="I1076" s="12">
        <v>43526.98</v>
      </c>
      <c r="J1076" s="12">
        <v>348215.84</v>
      </c>
      <c r="K1076" s="12">
        <v>2288.1</v>
      </c>
      <c r="L1076" s="4">
        <v>288</v>
      </c>
      <c r="M1076" s="4" t="s">
        <v>29</v>
      </c>
      <c r="N1076" s="4" t="str" cm="1">
        <f t="array" ref="N1076">_xlfn.SWITCH(E1076,"Delhi","North","Chennai","South","Hyderabad","South","Mumbai","Central","Bangalore","South")</f>
        <v>North</v>
      </c>
      <c r="O1076" s="12">
        <v>44718</v>
      </c>
      <c r="P1076" s="4">
        <f>Table1[[#This Row],[Delivery_Date]]-Table1[[#This Row],[Order_Date]]</f>
        <v>4</v>
      </c>
      <c r="Q1076" s="4" t="str">
        <f>IF(Table1[[#This Row],[Delivery delay days]]&gt;5,"delay","on time")</f>
        <v>on time</v>
      </c>
      <c r="R1076" s="10">
        <f>DATEVALUE(Table1[[#This Row],[Delivery_Date]])</f>
        <v>45290</v>
      </c>
      <c r="S1076" s="10">
        <f>DATEVALUE(Table1[[#This Row],[Order_Date]])</f>
        <v>45286</v>
      </c>
      <c r="T1076" s="4" t="str" cm="1">
        <f t="array" ref="T1076">_xlfn.IFS(Table1[[#This Row],[Inventory_Level]]&lt;=200,"low",Table1[[#This Row],[Inventory_Level]]&gt;=700,"high",Table1[[#This Row],[Inventory_Level]]&gt;200,"medium")</f>
        <v>medium</v>
      </c>
    </row>
    <row r="1077" spans="1:20" x14ac:dyDescent="0.35">
      <c r="A1077" s="4">
        <v>1076</v>
      </c>
      <c r="B1077" s="4" t="s">
        <v>59</v>
      </c>
      <c r="C1077" s="4" t="s">
        <v>16</v>
      </c>
      <c r="D1077" s="4" t="s">
        <v>39</v>
      </c>
      <c r="E1077" s="4" t="s">
        <v>26</v>
      </c>
      <c r="F1077" s="10" t="s">
        <v>85</v>
      </c>
      <c r="G1077" s="11" t="s">
        <v>349</v>
      </c>
      <c r="H1077" s="4">
        <v>73</v>
      </c>
      <c r="I1077" s="12">
        <v>11658.42</v>
      </c>
      <c r="J1077" s="12">
        <v>851064.66</v>
      </c>
      <c r="K1077" s="12">
        <v>2066.8000000000002</v>
      </c>
      <c r="L1077" s="4">
        <v>544</v>
      </c>
      <c r="M1077" s="4" t="s">
        <v>35</v>
      </c>
      <c r="N1077" s="4" t="str" cm="1">
        <f t="array" ref="N1077">_xlfn.SWITCH(E1077,"Delhi","North","Chennai","South","Hyderabad","South","Mumbai","Central","Bangalore","South")</f>
        <v>South</v>
      </c>
      <c r="O1077" s="12">
        <v>190573.59</v>
      </c>
      <c r="P1077" s="4">
        <f>Table1[[#This Row],[Delivery_Date]]-Table1[[#This Row],[Order_Date]]</f>
        <v>6</v>
      </c>
      <c r="Q1077" s="4" t="str">
        <f>IF(Table1[[#This Row],[Delivery delay days]]&gt;5,"delay","on time")</f>
        <v>delay</v>
      </c>
      <c r="R1077" s="10">
        <f>DATEVALUE(Table1[[#This Row],[Delivery_Date]])</f>
        <v>45046</v>
      </c>
      <c r="S1077" s="10">
        <f>DATEVALUE(Table1[[#This Row],[Order_Date]])</f>
        <v>45040</v>
      </c>
      <c r="T1077" s="4" t="str" cm="1">
        <f t="array" ref="T1077">_xlfn.IFS(Table1[[#This Row],[Inventory_Level]]&lt;=200,"low",Table1[[#This Row],[Inventory_Level]]&gt;=700,"high",Table1[[#This Row],[Inventory_Level]]&gt;200,"medium")</f>
        <v>medium</v>
      </c>
    </row>
    <row r="1078" spans="1:20" x14ac:dyDescent="0.35">
      <c r="A1078" s="4">
        <v>1077</v>
      </c>
      <c r="B1078" s="4" t="s">
        <v>23</v>
      </c>
      <c r="C1078" s="4" t="s">
        <v>38</v>
      </c>
      <c r="D1078" s="4" t="s">
        <v>25</v>
      </c>
      <c r="E1078" s="4" t="s">
        <v>26</v>
      </c>
      <c r="F1078" s="10" t="s">
        <v>419</v>
      </c>
      <c r="G1078" s="11" t="s">
        <v>399</v>
      </c>
      <c r="H1078" s="4">
        <v>59</v>
      </c>
      <c r="I1078" s="12">
        <v>16101.49</v>
      </c>
      <c r="J1078" s="12">
        <v>949987.91</v>
      </c>
      <c r="K1078" s="12">
        <v>1565.41</v>
      </c>
      <c r="L1078" s="4">
        <v>258</v>
      </c>
      <c r="M1078" s="4" t="s">
        <v>29</v>
      </c>
      <c r="N1078" s="4" t="str" cm="1">
        <f t="array" ref="N1078">_xlfn.SWITCH(E1078,"Delhi","North","Chennai","South","Hyderabad","South","Mumbai","Central","Bangalore","South")</f>
        <v>South</v>
      </c>
      <c r="O1078" s="12">
        <v>92829.16</v>
      </c>
      <c r="P1078" s="4">
        <f>Table1[[#This Row],[Delivery_Date]]-Table1[[#This Row],[Order_Date]]</f>
        <v>8</v>
      </c>
      <c r="Q1078" s="4" t="str">
        <f>IF(Table1[[#This Row],[Delivery delay days]]&gt;5,"delay","on time")</f>
        <v>delay</v>
      </c>
      <c r="R1078" s="10">
        <f>DATEVALUE(Table1[[#This Row],[Delivery_Date]])</f>
        <v>44937</v>
      </c>
      <c r="S1078" s="10">
        <f>DATEVALUE(Table1[[#This Row],[Order_Date]])</f>
        <v>44929</v>
      </c>
      <c r="T1078" s="4" t="str" cm="1">
        <f t="array" ref="T1078">_xlfn.IFS(Table1[[#This Row],[Inventory_Level]]&lt;=200,"low",Table1[[#This Row],[Inventory_Level]]&gt;=700,"high",Table1[[#This Row],[Inventory_Level]]&gt;200,"medium")</f>
        <v>medium</v>
      </c>
    </row>
    <row r="1079" spans="1:20" x14ac:dyDescent="0.35">
      <c r="A1079" s="4">
        <v>1078</v>
      </c>
      <c r="B1079" s="4" t="s">
        <v>15</v>
      </c>
      <c r="C1079" s="4" t="s">
        <v>24</v>
      </c>
      <c r="D1079" s="4" t="s">
        <v>39</v>
      </c>
      <c r="E1079" s="4" t="s">
        <v>26</v>
      </c>
      <c r="F1079" s="10" t="s">
        <v>91</v>
      </c>
      <c r="G1079" s="11" t="s">
        <v>41</v>
      </c>
      <c r="H1079" s="4">
        <v>69</v>
      </c>
      <c r="I1079" s="12">
        <v>21823.31</v>
      </c>
      <c r="J1079" s="12">
        <v>1505808.39</v>
      </c>
      <c r="K1079" s="12">
        <v>1942.27</v>
      </c>
      <c r="L1079" s="4">
        <v>57</v>
      </c>
      <c r="M1079" s="4" t="s">
        <v>21</v>
      </c>
      <c r="N1079" s="4" t="str" cm="1">
        <f t="array" ref="N1079">_xlfn.SWITCH(E1079,"Delhi","North","Chennai","South","Hyderabad","South","Mumbai","Central","Bangalore","South")</f>
        <v>South</v>
      </c>
      <c r="O1079" s="12">
        <v>284419.7</v>
      </c>
      <c r="P1079" s="4">
        <f>Table1[[#This Row],[Delivery_Date]]-Table1[[#This Row],[Order_Date]]</f>
        <v>11</v>
      </c>
      <c r="Q1079" s="4" t="str">
        <f>IF(Table1[[#This Row],[Delivery delay days]]&gt;5,"delay","on time")</f>
        <v>delay</v>
      </c>
      <c r="R1079" s="10">
        <f>DATEVALUE(Table1[[#This Row],[Delivery_Date]])</f>
        <v>45038</v>
      </c>
      <c r="S1079" s="10">
        <f>DATEVALUE(Table1[[#This Row],[Order_Date]])</f>
        <v>45027</v>
      </c>
      <c r="T1079" s="4" t="str" cm="1">
        <f t="array" ref="T1079">_xlfn.IFS(Table1[[#This Row],[Inventory_Level]]&lt;=200,"low",Table1[[#This Row],[Inventory_Level]]&gt;=700,"high",Table1[[#This Row],[Inventory_Level]]&gt;200,"medium")</f>
        <v>low</v>
      </c>
    </row>
    <row r="1080" spans="1:20" x14ac:dyDescent="0.35">
      <c r="A1080" s="4">
        <v>1079</v>
      </c>
      <c r="B1080" s="4" t="s">
        <v>23</v>
      </c>
      <c r="C1080" s="4" t="s">
        <v>16</v>
      </c>
      <c r="D1080" s="4" t="s">
        <v>17</v>
      </c>
      <c r="E1080" s="4" t="s">
        <v>26</v>
      </c>
      <c r="F1080" s="10" t="s">
        <v>53</v>
      </c>
      <c r="G1080" s="11" t="s">
        <v>412</v>
      </c>
      <c r="H1080" s="4">
        <v>89</v>
      </c>
      <c r="I1080" s="12">
        <v>29672.080000000002</v>
      </c>
      <c r="J1080" s="12">
        <v>2640815.12</v>
      </c>
      <c r="K1080" s="12">
        <v>3497.38</v>
      </c>
      <c r="L1080" s="4">
        <v>883</v>
      </c>
      <c r="M1080" s="4" t="s">
        <v>29</v>
      </c>
      <c r="N1080" s="4" t="str" cm="1">
        <f t="array" ref="N1080">_xlfn.SWITCH(E1080,"Delhi","North","Chennai","South","Hyderabad","South","Mumbai","Central","Bangalore","South")</f>
        <v>South</v>
      </c>
      <c r="O1080" s="12">
        <v>216617.82</v>
      </c>
      <c r="P1080" s="4">
        <f>Table1[[#This Row],[Delivery_Date]]-Table1[[#This Row],[Order_Date]]</f>
        <v>14</v>
      </c>
      <c r="Q1080" s="4" t="str">
        <f>IF(Table1[[#This Row],[Delivery delay days]]&gt;5,"delay","on time")</f>
        <v>delay</v>
      </c>
      <c r="R1080" s="10">
        <f>DATEVALUE(Table1[[#This Row],[Delivery_Date]])</f>
        <v>45219</v>
      </c>
      <c r="S1080" s="10">
        <f>DATEVALUE(Table1[[#This Row],[Order_Date]])</f>
        <v>45205</v>
      </c>
      <c r="T1080" s="4" t="str" cm="1">
        <f t="array" ref="T1080">_xlfn.IFS(Table1[[#This Row],[Inventory_Level]]&lt;=200,"low",Table1[[#This Row],[Inventory_Level]]&gt;=700,"high",Table1[[#This Row],[Inventory_Level]]&gt;200,"medium")</f>
        <v>high</v>
      </c>
    </row>
    <row r="1081" spans="1:20" x14ac:dyDescent="0.35">
      <c r="A1081" s="4">
        <v>1080</v>
      </c>
      <c r="B1081" s="4" t="s">
        <v>37</v>
      </c>
      <c r="C1081" s="4" t="s">
        <v>16</v>
      </c>
      <c r="D1081" s="4" t="s">
        <v>25</v>
      </c>
      <c r="E1081" s="4" t="s">
        <v>18</v>
      </c>
      <c r="F1081" s="10" t="s">
        <v>185</v>
      </c>
      <c r="G1081" s="11" t="s">
        <v>165</v>
      </c>
      <c r="H1081" s="4">
        <v>94</v>
      </c>
      <c r="I1081" s="12">
        <v>5335.37</v>
      </c>
      <c r="J1081" s="12">
        <v>501524.78</v>
      </c>
      <c r="K1081" s="12">
        <v>2458.2399999999998</v>
      </c>
      <c r="L1081" s="4">
        <v>954</v>
      </c>
      <c r="M1081" s="4" t="s">
        <v>35</v>
      </c>
      <c r="N1081" s="4" t="str" cm="1">
        <f t="array" ref="N1081">_xlfn.SWITCH(E1081,"Delhi","North","Chennai","South","Hyderabad","South","Mumbai","Central","Bangalore","South")</f>
        <v>North</v>
      </c>
      <c r="O1081" s="12">
        <v>101732.44</v>
      </c>
      <c r="P1081" s="4">
        <f>Table1[[#This Row],[Delivery_Date]]-Table1[[#This Row],[Order_Date]]</f>
        <v>11</v>
      </c>
      <c r="Q1081" s="4" t="str">
        <f>IF(Table1[[#This Row],[Delivery delay days]]&gt;5,"delay","on time")</f>
        <v>delay</v>
      </c>
      <c r="R1081" s="10">
        <f>DATEVALUE(Table1[[#This Row],[Delivery_Date]])</f>
        <v>45052</v>
      </c>
      <c r="S1081" s="10">
        <f>DATEVALUE(Table1[[#This Row],[Order_Date]])</f>
        <v>45041</v>
      </c>
      <c r="T1081" s="4" t="str" cm="1">
        <f t="array" ref="T1081">_xlfn.IFS(Table1[[#This Row],[Inventory_Level]]&lt;=200,"low",Table1[[#This Row],[Inventory_Level]]&gt;=700,"high",Table1[[#This Row],[Inventory_Level]]&gt;200,"medium")</f>
        <v>high</v>
      </c>
    </row>
    <row r="1082" spans="1:20" x14ac:dyDescent="0.35">
      <c r="A1082" s="4">
        <v>1081</v>
      </c>
      <c r="B1082" s="4" t="s">
        <v>59</v>
      </c>
      <c r="C1082" s="4" t="s">
        <v>24</v>
      </c>
      <c r="D1082" s="4" t="s">
        <v>17</v>
      </c>
      <c r="E1082" s="4" t="s">
        <v>46</v>
      </c>
      <c r="F1082" s="10" t="s">
        <v>286</v>
      </c>
      <c r="G1082" s="11" t="s">
        <v>144</v>
      </c>
      <c r="H1082" s="4">
        <v>45</v>
      </c>
      <c r="I1082" s="12">
        <v>19654.09</v>
      </c>
      <c r="J1082" s="12">
        <v>884434.05</v>
      </c>
      <c r="K1082" s="12">
        <v>1894.44</v>
      </c>
      <c r="L1082" s="4">
        <v>439</v>
      </c>
      <c r="M1082" s="4" t="s">
        <v>35</v>
      </c>
      <c r="N1082" s="4" t="str" cm="1">
        <f t="array" ref="N1082">_xlfn.SWITCH(E1082,"Delhi","North","Chennai","South","Hyderabad","South","Mumbai","Central","Bangalore","South")</f>
        <v>South</v>
      </c>
      <c r="O1082" s="12">
        <v>67487.87</v>
      </c>
      <c r="P1082" s="4">
        <f>Table1[[#This Row],[Delivery_Date]]-Table1[[#This Row],[Order_Date]]</f>
        <v>6</v>
      </c>
      <c r="Q1082" s="4" t="str">
        <f>IF(Table1[[#This Row],[Delivery delay days]]&gt;5,"delay","on time")</f>
        <v>delay</v>
      </c>
      <c r="R1082" s="10">
        <f>DATEVALUE(Table1[[#This Row],[Delivery_Date]])</f>
        <v>45069</v>
      </c>
      <c r="S1082" s="10">
        <f>DATEVALUE(Table1[[#This Row],[Order_Date]])</f>
        <v>45063</v>
      </c>
      <c r="T1082" s="4" t="str" cm="1">
        <f t="array" ref="T1082">_xlfn.IFS(Table1[[#This Row],[Inventory_Level]]&lt;=200,"low",Table1[[#This Row],[Inventory_Level]]&gt;=700,"high",Table1[[#This Row],[Inventory_Level]]&gt;200,"medium")</f>
        <v>medium</v>
      </c>
    </row>
    <row r="1083" spans="1:20" x14ac:dyDescent="0.35">
      <c r="A1083" s="4">
        <v>1082</v>
      </c>
      <c r="B1083" s="4" t="s">
        <v>37</v>
      </c>
      <c r="C1083" s="4" t="s">
        <v>38</v>
      </c>
      <c r="D1083" s="4" t="s">
        <v>17</v>
      </c>
      <c r="E1083" s="4" t="s">
        <v>18</v>
      </c>
      <c r="F1083" s="10" t="s">
        <v>360</v>
      </c>
      <c r="G1083" s="11" t="s">
        <v>191</v>
      </c>
      <c r="H1083" s="4">
        <v>53</v>
      </c>
      <c r="I1083" s="12">
        <v>33851.550000000003</v>
      </c>
      <c r="J1083" s="12">
        <v>1794132.15</v>
      </c>
      <c r="K1083" s="12">
        <v>3032.43</v>
      </c>
      <c r="L1083" s="4">
        <v>288</v>
      </c>
      <c r="M1083" s="4" t="s">
        <v>29</v>
      </c>
      <c r="N1083" s="4" t="str" cm="1">
        <f t="array" ref="N1083">_xlfn.SWITCH(E1083,"Delhi","North","Chennai","South","Hyderabad","South","Mumbai","Central","Bangalore","South")</f>
        <v>North</v>
      </c>
      <c r="O1083" s="12">
        <v>345686.54</v>
      </c>
      <c r="P1083" s="4">
        <f>Table1[[#This Row],[Delivery_Date]]-Table1[[#This Row],[Order_Date]]</f>
        <v>10</v>
      </c>
      <c r="Q1083" s="4" t="str">
        <f>IF(Table1[[#This Row],[Delivery delay days]]&gt;5,"delay","on time")</f>
        <v>delay</v>
      </c>
      <c r="R1083" s="10">
        <f>DATEVALUE(Table1[[#This Row],[Delivery_Date]])</f>
        <v>44987</v>
      </c>
      <c r="S1083" s="10">
        <f>DATEVALUE(Table1[[#This Row],[Order_Date]])</f>
        <v>44977</v>
      </c>
      <c r="T1083" s="4" t="str" cm="1">
        <f t="array" ref="T1083">_xlfn.IFS(Table1[[#This Row],[Inventory_Level]]&lt;=200,"low",Table1[[#This Row],[Inventory_Level]]&gt;=700,"high",Table1[[#This Row],[Inventory_Level]]&gt;200,"medium")</f>
        <v>medium</v>
      </c>
    </row>
    <row r="1084" spans="1:20" x14ac:dyDescent="0.35">
      <c r="A1084" s="4">
        <v>1083</v>
      </c>
      <c r="B1084" s="4" t="s">
        <v>44</v>
      </c>
      <c r="C1084" s="4" t="s">
        <v>38</v>
      </c>
      <c r="D1084" s="4" t="s">
        <v>39</v>
      </c>
      <c r="E1084" s="4" t="s">
        <v>60</v>
      </c>
      <c r="F1084" s="10" t="s">
        <v>145</v>
      </c>
      <c r="G1084" s="11" t="s">
        <v>321</v>
      </c>
      <c r="H1084" s="4">
        <v>4</v>
      </c>
      <c r="I1084" s="12">
        <v>29286.07</v>
      </c>
      <c r="J1084" s="12">
        <v>117144.28</v>
      </c>
      <c r="K1084" s="12">
        <v>3928.7</v>
      </c>
      <c r="L1084" s="4">
        <v>851</v>
      </c>
      <c r="M1084" s="4" t="s">
        <v>29</v>
      </c>
      <c r="N1084" s="4" t="str" cm="1">
        <f t="array" ref="N1084">_xlfn.SWITCH(E1084,"Delhi","North","Chennai","South","Hyderabad","South","Mumbai","Central","Bangalore","South")</f>
        <v>South</v>
      </c>
      <c r="O1084" s="12">
        <v>20147.88</v>
      </c>
      <c r="P1084" s="4">
        <f>Table1[[#This Row],[Delivery_Date]]-Table1[[#This Row],[Order_Date]]</f>
        <v>5</v>
      </c>
      <c r="Q1084" s="4" t="str">
        <f>IF(Table1[[#This Row],[Delivery delay days]]&gt;5,"delay","on time")</f>
        <v>on time</v>
      </c>
      <c r="R1084" s="10">
        <f>DATEVALUE(Table1[[#This Row],[Delivery_Date]])</f>
        <v>45085</v>
      </c>
      <c r="S1084" s="10">
        <f>DATEVALUE(Table1[[#This Row],[Order_Date]])</f>
        <v>45080</v>
      </c>
      <c r="T1084" s="4" t="str" cm="1">
        <f t="array" ref="T1084">_xlfn.IFS(Table1[[#This Row],[Inventory_Level]]&lt;=200,"low",Table1[[#This Row],[Inventory_Level]]&gt;=700,"high",Table1[[#This Row],[Inventory_Level]]&gt;200,"medium")</f>
        <v>high</v>
      </c>
    </row>
    <row r="1085" spans="1:20" x14ac:dyDescent="0.35">
      <c r="A1085" s="4">
        <v>1084</v>
      </c>
      <c r="B1085" s="4" t="s">
        <v>65</v>
      </c>
      <c r="C1085" s="4" t="s">
        <v>16</v>
      </c>
      <c r="D1085" s="4" t="s">
        <v>17</v>
      </c>
      <c r="E1085" s="4" t="s">
        <v>52</v>
      </c>
      <c r="F1085" s="10" t="s">
        <v>111</v>
      </c>
      <c r="G1085" s="11" t="s">
        <v>398</v>
      </c>
      <c r="H1085" s="4">
        <v>9</v>
      </c>
      <c r="I1085" s="12">
        <v>25731.18</v>
      </c>
      <c r="J1085" s="12">
        <v>231580.62</v>
      </c>
      <c r="K1085" s="12">
        <v>4627.54</v>
      </c>
      <c r="L1085" s="4">
        <v>265</v>
      </c>
      <c r="M1085" s="4" t="s">
        <v>42</v>
      </c>
      <c r="N1085" s="4" t="str" cm="1">
        <f t="array" ref="N1085">_xlfn.SWITCH(E1085,"Delhi","North","Chennai","South","Hyderabad","South","Mumbai","Central","Bangalore","South")</f>
        <v>Central</v>
      </c>
      <c r="O1085" s="12">
        <v>14654.65</v>
      </c>
      <c r="P1085" s="4">
        <f>Table1[[#This Row],[Delivery_Date]]-Table1[[#This Row],[Order_Date]]</f>
        <v>3</v>
      </c>
      <c r="Q1085" s="4" t="str">
        <f>IF(Table1[[#This Row],[Delivery delay days]]&gt;5,"delay","on time")</f>
        <v>on time</v>
      </c>
      <c r="R1085" s="10">
        <f>DATEVALUE(Table1[[#This Row],[Delivery_Date]])</f>
        <v>44991</v>
      </c>
      <c r="S1085" s="10">
        <f>DATEVALUE(Table1[[#This Row],[Order_Date]])</f>
        <v>44988</v>
      </c>
      <c r="T1085" s="4" t="str" cm="1">
        <f t="array" ref="T1085">_xlfn.IFS(Table1[[#This Row],[Inventory_Level]]&lt;=200,"low",Table1[[#This Row],[Inventory_Level]]&gt;=700,"high",Table1[[#This Row],[Inventory_Level]]&gt;200,"medium")</f>
        <v>medium</v>
      </c>
    </row>
    <row r="1086" spans="1:20" x14ac:dyDescent="0.35">
      <c r="A1086" s="4">
        <v>1085</v>
      </c>
      <c r="B1086" s="4" t="s">
        <v>23</v>
      </c>
      <c r="C1086" s="4" t="s">
        <v>16</v>
      </c>
      <c r="D1086" s="4" t="s">
        <v>25</v>
      </c>
      <c r="E1086" s="4" t="s">
        <v>60</v>
      </c>
      <c r="F1086" s="10" t="s">
        <v>66</v>
      </c>
      <c r="G1086" s="11" t="s">
        <v>192</v>
      </c>
      <c r="H1086" s="4">
        <v>50</v>
      </c>
      <c r="I1086" s="12">
        <v>4572.13</v>
      </c>
      <c r="J1086" s="12">
        <v>228606.5</v>
      </c>
      <c r="K1086" s="12">
        <v>1655.63</v>
      </c>
      <c r="L1086" s="4">
        <v>85</v>
      </c>
      <c r="M1086" s="4" t="s">
        <v>21</v>
      </c>
      <c r="N1086" s="4" t="str" cm="1">
        <f t="array" ref="N1086">_xlfn.SWITCH(E1086,"Delhi","North","Chennai","South","Hyderabad","South","Mumbai","Central","Bangalore","South")</f>
        <v>South</v>
      </c>
      <c r="O1086" s="12">
        <v>21052.33</v>
      </c>
      <c r="P1086" s="4">
        <f>Table1[[#This Row],[Delivery_Date]]-Table1[[#This Row],[Order_Date]]</f>
        <v>12</v>
      </c>
      <c r="Q1086" s="4" t="str">
        <f>IF(Table1[[#This Row],[Delivery delay days]]&gt;5,"delay","on time")</f>
        <v>delay</v>
      </c>
      <c r="R1086" s="10">
        <f>DATEVALUE(Table1[[#This Row],[Delivery_Date]])</f>
        <v>45181</v>
      </c>
      <c r="S1086" s="10">
        <f>DATEVALUE(Table1[[#This Row],[Order_Date]])</f>
        <v>45169</v>
      </c>
      <c r="T1086" s="4" t="str" cm="1">
        <f t="array" ref="T1086">_xlfn.IFS(Table1[[#This Row],[Inventory_Level]]&lt;=200,"low",Table1[[#This Row],[Inventory_Level]]&gt;=700,"high",Table1[[#This Row],[Inventory_Level]]&gt;200,"medium")</f>
        <v>low</v>
      </c>
    </row>
    <row r="1087" spans="1:20" x14ac:dyDescent="0.35">
      <c r="A1087" s="4">
        <v>1086</v>
      </c>
      <c r="B1087" s="4" t="s">
        <v>51</v>
      </c>
      <c r="C1087" s="4" t="s">
        <v>16</v>
      </c>
      <c r="D1087" s="4" t="s">
        <v>39</v>
      </c>
      <c r="E1087" s="4" t="s">
        <v>52</v>
      </c>
      <c r="F1087" s="10" t="s">
        <v>19</v>
      </c>
      <c r="G1087" s="11" t="s">
        <v>135</v>
      </c>
      <c r="H1087" s="4">
        <v>93</v>
      </c>
      <c r="I1087" s="12">
        <v>8981.98</v>
      </c>
      <c r="J1087" s="12">
        <v>835324.14</v>
      </c>
      <c r="K1087" s="12">
        <v>943.1</v>
      </c>
      <c r="L1087" s="4">
        <v>243</v>
      </c>
      <c r="M1087" s="4" t="s">
        <v>29</v>
      </c>
      <c r="N1087" s="4" t="str" cm="1">
        <f t="array" ref="N1087">_xlfn.SWITCH(E1087,"Delhi","North","Chennai","South","Hyderabad","South","Mumbai","Central","Bangalore","South")</f>
        <v>Central</v>
      </c>
      <c r="O1087" s="12">
        <v>147468.01</v>
      </c>
      <c r="P1087" s="4">
        <f>Table1[[#This Row],[Delivery_Date]]-Table1[[#This Row],[Order_Date]]</f>
        <v>8</v>
      </c>
      <c r="Q1087" s="4" t="str">
        <f>IF(Table1[[#This Row],[Delivery delay days]]&gt;5,"delay","on time")</f>
        <v>delay</v>
      </c>
      <c r="R1087" s="10">
        <f>DATEVALUE(Table1[[#This Row],[Delivery_Date]])</f>
        <v>45196</v>
      </c>
      <c r="S1087" s="10">
        <f>DATEVALUE(Table1[[#This Row],[Order_Date]])</f>
        <v>45188</v>
      </c>
      <c r="T1087" s="4" t="str" cm="1">
        <f t="array" ref="T1087">_xlfn.IFS(Table1[[#This Row],[Inventory_Level]]&lt;=200,"low",Table1[[#This Row],[Inventory_Level]]&gt;=700,"high",Table1[[#This Row],[Inventory_Level]]&gt;200,"medium")</f>
        <v>medium</v>
      </c>
    </row>
    <row r="1088" spans="1:20" x14ac:dyDescent="0.35">
      <c r="A1088" s="4">
        <v>1087</v>
      </c>
      <c r="B1088" s="4" t="s">
        <v>31</v>
      </c>
      <c r="C1088" s="4" t="s">
        <v>24</v>
      </c>
      <c r="D1088" s="4" t="s">
        <v>32</v>
      </c>
      <c r="E1088" s="4" t="s">
        <v>52</v>
      </c>
      <c r="F1088" s="10" t="s">
        <v>282</v>
      </c>
      <c r="G1088" s="11" t="s">
        <v>315</v>
      </c>
      <c r="H1088" s="4">
        <v>44</v>
      </c>
      <c r="I1088" s="12">
        <v>34825.550000000003</v>
      </c>
      <c r="J1088" s="12">
        <v>1532324.2</v>
      </c>
      <c r="K1088" s="12">
        <v>1118.3399999999999</v>
      </c>
      <c r="L1088" s="4">
        <v>433</v>
      </c>
      <c r="M1088" s="4" t="s">
        <v>42</v>
      </c>
      <c r="N1088" s="4" t="str" cm="1">
        <f t="array" ref="N1088">_xlfn.SWITCH(E1088,"Delhi","North","Chennai","South","Hyderabad","South","Mumbai","Central","Bangalore","South")</f>
        <v>Central</v>
      </c>
      <c r="O1088" s="12">
        <v>124276.59</v>
      </c>
      <c r="P1088" s="4">
        <f>Table1[[#This Row],[Delivery_Date]]-Table1[[#This Row],[Order_Date]]</f>
        <v>13</v>
      </c>
      <c r="Q1088" s="4" t="str">
        <f>IF(Table1[[#This Row],[Delivery delay days]]&gt;5,"delay","on time")</f>
        <v>delay</v>
      </c>
      <c r="R1088" s="10">
        <f>DATEVALUE(Table1[[#This Row],[Delivery_Date]])</f>
        <v>45091</v>
      </c>
      <c r="S1088" s="10">
        <f>DATEVALUE(Table1[[#This Row],[Order_Date]])</f>
        <v>45078</v>
      </c>
      <c r="T1088" s="4" t="str" cm="1">
        <f t="array" ref="T1088">_xlfn.IFS(Table1[[#This Row],[Inventory_Level]]&lt;=200,"low",Table1[[#This Row],[Inventory_Level]]&gt;=700,"high",Table1[[#This Row],[Inventory_Level]]&gt;200,"medium")</f>
        <v>medium</v>
      </c>
    </row>
    <row r="1089" spans="1:20" x14ac:dyDescent="0.35">
      <c r="A1089" s="4">
        <v>1088</v>
      </c>
      <c r="B1089" s="4" t="s">
        <v>59</v>
      </c>
      <c r="C1089" s="4" t="s">
        <v>16</v>
      </c>
      <c r="D1089" s="4" t="s">
        <v>17</v>
      </c>
      <c r="E1089" s="4" t="s">
        <v>52</v>
      </c>
      <c r="F1089" s="10" t="s">
        <v>288</v>
      </c>
      <c r="G1089" s="11" t="s">
        <v>164</v>
      </c>
      <c r="H1089" s="4">
        <v>12</v>
      </c>
      <c r="I1089" s="12">
        <v>43479.13</v>
      </c>
      <c r="J1089" s="12">
        <v>521749.56</v>
      </c>
      <c r="K1089" s="12">
        <v>4342.28</v>
      </c>
      <c r="L1089" s="4">
        <v>175</v>
      </c>
      <c r="M1089" s="4" t="s">
        <v>21</v>
      </c>
      <c r="N1089" s="4" t="str" cm="1">
        <f t="array" ref="N1089">_xlfn.SWITCH(E1089,"Delhi","North","Chennai","South","Hyderabad","South","Mumbai","Central","Bangalore","South")</f>
        <v>Central</v>
      </c>
      <c r="O1089" s="12">
        <v>47499.69</v>
      </c>
      <c r="P1089" s="4">
        <f>Table1[[#This Row],[Delivery_Date]]-Table1[[#This Row],[Order_Date]]</f>
        <v>15</v>
      </c>
      <c r="Q1089" s="4" t="str">
        <f>IF(Table1[[#This Row],[Delivery delay days]]&gt;5,"delay","on time")</f>
        <v>delay</v>
      </c>
      <c r="R1089" s="10">
        <f>DATEVALUE(Table1[[#This Row],[Delivery_Date]])</f>
        <v>45226</v>
      </c>
      <c r="S1089" s="10">
        <f>DATEVALUE(Table1[[#This Row],[Order_Date]])</f>
        <v>45211</v>
      </c>
      <c r="T1089" s="4" t="str" cm="1">
        <f t="array" ref="T1089">_xlfn.IFS(Table1[[#This Row],[Inventory_Level]]&lt;=200,"low",Table1[[#This Row],[Inventory_Level]]&gt;=700,"high",Table1[[#This Row],[Inventory_Level]]&gt;200,"medium")</f>
        <v>low</v>
      </c>
    </row>
    <row r="1090" spans="1:20" x14ac:dyDescent="0.35">
      <c r="A1090" s="4">
        <v>1089</v>
      </c>
      <c r="B1090" s="4" t="s">
        <v>65</v>
      </c>
      <c r="C1090" s="4" t="s">
        <v>38</v>
      </c>
      <c r="D1090" s="4" t="s">
        <v>39</v>
      </c>
      <c r="E1090" s="4" t="s">
        <v>52</v>
      </c>
      <c r="F1090" s="10" t="s">
        <v>395</v>
      </c>
      <c r="G1090" s="11" t="s">
        <v>231</v>
      </c>
      <c r="H1090" s="4">
        <v>13</v>
      </c>
      <c r="I1090" s="12">
        <v>28853.78</v>
      </c>
      <c r="J1090" s="12">
        <v>375099.14</v>
      </c>
      <c r="K1090" s="12">
        <v>1790.96</v>
      </c>
      <c r="L1090" s="4">
        <v>344</v>
      </c>
      <c r="M1090" s="4" t="s">
        <v>29</v>
      </c>
      <c r="N1090" s="4" t="str" cm="1">
        <f t="array" ref="N1090">_xlfn.SWITCH(E1090,"Delhi","North","Chennai","South","Hyderabad","South","Mumbai","Central","Bangalore","South")</f>
        <v>Central</v>
      </c>
      <c r="O1090" s="12">
        <v>71488.7</v>
      </c>
      <c r="P1090" s="4">
        <f>Table1[[#This Row],[Delivery_Date]]-Table1[[#This Row],[Order_Date]]</f>
        <v>10</v>
      </c>
      <c r="Q1090" s="4" t="str">
        <f>IF(Table1[[#This Row],[Delivery delay days]]&gt;5,"delay","on time")</f>
        <v>delay</v>
      </c>
      <c r="R1090" s="10">
        <f>DATEVALUE(Table1[[#This Row],[Delivery_Date]])</f>
        <v>45022</v>
      </c>
      <c r="S1090" s="10">
        <f>DATEVALUE(Table1[[#This Row],[Order_Date]])</f>
        <v>45012</v>
      </c>
      <c r="T1090" s="4" t="str" cm="1">
        <f t="array" ref="T1090">_xlfn.IFS(Table1[[#This Row],[Inventory_Level]]&lt;=200,"low",Table1[[#This Row],[Inventory_Level]]&gt;=700,"high",Table1[[#This Row],[Inventory_Level]]&gt;200,"medium")</f>
        <v>medium</v>
      </c>
    </row>
    <row r="1091" spans="1:20" x14ac:dyDescent="0.35">
      <c r="A1091" s="4">
        <v>1090</v>
      </c>
      <c r="B1091" s="4" t="s">
        <v>59</v>
      </c>
      <c r="C1091" s="4" t="s">
        <v>16</v>
      </c>
      <c r="D1091" s="4" t="s">
        <v>32</v>
      </c>
      <c r="E1091" s="4" t="s">
        <v>18</v>
      </c>
      <c r="F1091" s="10" t="s">
        <v>218</v>
      </c>
      <c r="G1091" s="11" t="s">
        <v>227</v>
      </c>
      <c r="H1091" s="4">
        <v>3</v>
      </c>
      <c r="I1091" s="12">
        <v>6147.34</v>
      </c>
      <c r="J1091" s="12">
        <v>18442.02</v>
      </c>
      <c r="K1091" s="12">
        <v>4905.22</v>
      </c>
      <c r="L1091" s="4">
        <v>574</v>
      </c>
      <c r="M1091" s="4" t="s">
        <v>42</v>
      </c>
      <c r="N1091" s="4" t="str" cm="1">
        <f t="array" ref="N1091">_xlfn.SWITCH(E1091,"Delhi","North","Chennai","South","Hyderabad","South","Mumbai","Central","Bangalore","South")</f>
        <v>North</v>
      </c>
      <c r="O1091" s="12">
        <v>3412.44</v>
      </c>
      <c r="P1091" s="4">
        <f>Table1[[#This Row],[Delivery_Date]]-Table1[[#This Row],[Order_Date]]</f>
        <v>11</v>
      </c>
      <c r="Q1091" s="4" t="str">
        <f>IF(Table1[[#This Row],[Delivery delay days]]&gt;5,"delay","on time")</f>
        <v>delay</v>
      </c>
      <c r="R1091" s="10">
        <f>DATEVALUE(Table1[[#This Row],[Delivery_Date]])</f>
        <v>45234</v>
      </c>
      <c r="S1091" s="10">
        <f>DATEVALUE(Table1[[#This Row],[Order_Date]])</f>
        <v>45223</v>
      </c>
      <c r="T1091" s="4" t="str" cm="1">
        <f t="array" ref="T1091">_xlfn.IFS(Table1[[#This Row],[Inventory_Level]]&lt;=200,"low",Table1[[#This Row],[Inventory_Level]]&gt;=700,"high",Table1[[#This Row],[Inventory_Level]]&gt;200,"medium")</f>
        <v>medium</v>
      </c>
    </row>
    <row r="1092" spans="1:20" x14ac:dyDescent="0.35">
      <c r="A1092" s="4">
        <v>1091</v>
      </c>
      <c r="B1092" s="4" t="s">
        <v>65</v>
      </c>
      <c r="C1092" s="4" t="s">
        <v>38</v>
      </c>
      <c r="D1092" s="4" t="s">
        <v>45</v>
      </c>
      <c r="E1092" s="4" t="s">
        <v>60</v>
      </c>
      <c r="F1092" s="10" t="s">
        <v>313</v>
      </c>
      <c r="G1092" s="11" t="s">
        <v>284</v>
      </c>
      <c r="H1092" s="4">
        <v>8</v>
      </c>
      <c r="I1092" s="12">
        <v>35316.85</v>
      </c>
      <c r="J1092" s="12">
        <v>282534.8</v>
      </c>
      <c r="K1092" s="12">
        <v>2252.16</v>
      </c>
      <c r="L1092" s="4">
        <v>179</v>
      </c>
      <c r="M1092" s="4" t="s">
        <v>21</v>
      </c>
      <c r="N1092" s="4" t="str" cm="1">
        <f t="array" ref="N1092">_xlfn.SWITCH(E1092,"Delhi","North","Chennai","South","Hyderabad","South","Mumbai","Central","Bangalore","South")</f>
        <v>South</v>
      </c>
      <c r="O1092" s="12">
        <v>45444.93</v>
      </c>
      <c r="P1092" s="4">
        <f>Table1[[#This Row],[Delivery_Date]]-Table1[[#This Row],[Order_Date]]</f>
        <v>2</v>
      </c>
      <c r="Q1092" s="4" t="str">
        <f>IF(Table1[[#This Row],[Delivery delay days]]&gt;5,"delay","on time")</f>
        <v>on time</v>
      </c>
      <c r="R1092" s="10">
        <f>DATEVALUE(Table1[[#This Row],[Delivery_Date]])</f>
        <v>45135</v>
      </c>
      <c r="S1092" s="10">
        <f>DATEVALUE(Table1[[#This Row],[Order_Date]])</f>
        <v>45133</v>
      </c>
      <c r="T1092" s="4" t="str" cm="1">
        <f t="array" ref="T1092">_xlfn.IFS(Table1[[#This Row],[Inventory_Level]]&lt;=200,"low",Table1[[#This Row],[Inventory_Level]]&gt;=700,"high",Table1[[#This Row],[Inventory_Level]]&gt;200,"medium")</f>
        <v>low</v>
      </c>
    </row>
    <row r="1093" spans="1:20" x14ac:dyDescent="0.35">
      <c r="A1093" s="4">
        <v>1092</v>
      </c>
      <c r="B1093" s="4" t="s">
        <v>15</v>
      </c>
      <c r="C1093" s="4" t="s">
        <v>16</v>
      </c>
      <c r="D1093" s="4" t="s">
        <v>17</v>
      </c>
      <c r="E1093" s="4" t="s">
        <v>52</v>
      </c>
      <c r="F1093" s="10" t="s">
        <v>403</v>
      </c>
      <c r="G1093" s="11" t="s">
        <v>393</v>
      </c>
      <c r="H1093" s="4">
        <v>61</v>
      </c>
      <c r="I1093" s="12">
        <v>26018.53</v>
      </c>
      <c r="J1093" s="12">
        <v>1587130.33</v>
      </c>
      <c r="K1093" s="12">
        <v>1546.07</v>
      </c>
      <c r="L1093" s="4">
        <v>30</v>
      </c>
      <c r="M1093" s="4" t="s">
        <v>42</v>
      </c>
      <c r="N1093" s="4" t="str" cm="1">
        <f t="array" ref="N1093">_xlfn.SWITCH(E1093,"Delhi","North","Chennai","South","Hyderabad","South","Mumbai","Central","Bangalore","South")</f>
        <v>Central</v>
      </c>
      <c r="O1093" s="12">
        <v>158455.53</v>
      </c>
      <c r="P1093" s="4">
        <f>Table1[[#This Row],[Delivery_Date]]-Table1[[#This Row],[Order_Date]]</f>
        <v>14</v>
      </c>
      <c r="Q1093" s="4" t="str">
        <f>IF(Table1[[#This Row],[Delivery delay days]]&gt;5,"delay","on time")</f>
        <v>delay</v>
      </c>
      <c r="R1093" s="10">
        <f>DATEVALUE(Table1[[#This Row],[Delivery_Date]])</f>
        <v>45201</v>
      </c>
      <c r="S1093" s="10">
        <f>DATEVALUE(Table1[[#This Row],[Order_Date]])</f>
        <v>45187</v>
      </c>
      <c r="T1093" s="4" t="str" cm="1">
        <f t="array" ref="T1093">_xlfn.IFS(Table1[[#This Row],[Inventory_Level]]&lt;=200,"low",Table1[[#This Row],[Inventory_Level]]&gt;=700,"high",Table1[[#This Row],[Inventory_Level]]&gt;200,"medium")</f>
        <v>low</v>
      </c>
    </row>
    <row r="1094" spans="1:20" x14ac:dyDescent="0.35">
      <c r="A1094" s="4">
        <v>1093</v>
      </c>
      <c r="B1094" s="4" t="s">
        <v>65</v>
      </c>
      <c r="C1094" s="4" t="s">
        <v>38</v>
      </c>
      <c r="D1094" s="4" t="s">
        <v>17</v>
      </c>
      <c r="E1094" s="4" t="s">
        <v>18</v>
      </c>
      <c r="F1094" s="10" t="s">
        <v>108</v>
      </c>
      <c r="G1094" s="11" t="s">
        <v>338</v>
      </c>
      <c r="H1094" s="4">
        <v>55</v>
      </c>
      <c r="I1094" s="12">
        <v>48914.41</v>
      </c>
      <c r="J1094" s="12">
        <v>2690292.55</v>
      </c>
      <c r="K1094" s="12">
        <v>2562.71</v>
      </c>
      <c r="L1094" s="4">
        <v>325</v>
      </c>
      <c r="M1094" s="4" t="s">
        <v>42</v>
      </c>
      <c r="N1094" s="4" t="str" cm="1">
        <f t="array" ref="N1094">_xlfn.SWITCH(E1094,"Delhi","North","Chennai","South","Hyderabad","South","Mumbai","Central","Bangalore","South")</f>
        <v>North</v>
      </c>
      <c r="O1094" s="12">
        <v>295549.18</v>
      </c>
      <c r="P1094" s="4">
        <f>Table1[[#This Row],[Delivery_Date]]-Table1[[#This Row],[Order_Date]]</f>
        <v>12</v>
      </c>
      <c r="Q1094" s="4" t="str">
        <f>IF(Table1[[#This Row],[Delivery delay days]]&gt;5,"delay","on time")</f>
        <v>delay</v>
      </c>
      <c r="R1094" s="10">
        <f>DATEVALUE(Table1[[#This Row],[Delivery_Date]])</f>
        <v>45071</v>
      </c>
      <c r="S1094" s="10">
        <f>DATEVALUE(Table1[[#This Row],[Order_Date]])</f>
        <v>45059</v>
      </c>
      <c r="T1094" s="4" t="str" cm="1">
        <f t="array" ref="T1094">_xlfn.IFS(Table1[[#This Row],[Inventory_Level]]&lt;=200,"low",Table1[[#This Row],[Inventory_Level]]&gt;=700,"high",Table1[[#This Row],[Inventory_Level]]&gt;200,"medium")</f>
        <v>medium</v>
      </c>
    </row>
    <row r="1095" spans="1:20" x14ac:dyDescent="0.35">
      <c r="A1095" s="4">
        <v>1094</v>
      </c>
      <c r="B1095" s="4" t="s">
        <v>59</v>
      </c>
      <c r="C1095" s="4" t="s">
        <v>24</v>
      </c>
      <c r="D1095" s="4" t="s">
        <v>17</v>
      </c>
      <c r="E1095" s="4" t="s">
        <v>18</v>
      </c>
      <c r="F1095" s="10" t="s">
        <v>71</v>
      </c>
      <c r="G1095" s="11" t="s">
        <v>280</v>
      </c>
      <c r="H1095" s="4">
        <v>73</v>
      </c>
      <c r="I1095" s="12">
        <v>37318.26</v>
      </c>
      <c r="J1095" s="12">
        <v>2724232.98</v>
      </c>
      <c r="K1095" s="12">
        <v>1345.58</v>
      </c>
      <c r="L1095" s="4">
        <v>982</v>
      </c>
      <c r="M1095" s="4" t="s">
        <v>42</v>
      </c>
      <c r="N1095" s="4" t="str" cm="1">
        <f t="array" ref="N1095">_xlfn.SWITCH(E1095,"Delhi","North","Chennai","South","Hyderabad","South","Mumbai","Central","Bangalore","South")</f>
        <v>North</v>
      </c>
      <c r="O1095" s="12">
        <v>356975.13</v>
      </c>
      <c r="P1095" s="4">
        <f>Table1[[#This Row],[Delivery_Date]]-Table1[[#This Row],[Order_Date]]</f>
        <v>7</v>
      </c>
      <c r="Q1095" s="4" t="str">
        <f>IF(Table1[[#This Row],[Delivery delay days]]&gt;5,"delay","on time")</f>
        <v>delay</v>
      </c>
      <c r="R1095" s="10">
        <f>DATEVALUE(Table1[[#This Row],[Delivery_Date]])</f>
        <v>45267</v>
      </c>
      <c r="S1095" s="10">
        <f>DATEVALUE(Table1[[#This Row],[Order_Date]])</f>
        <v>45260</v>
      </c>
      <c r="T1095" s="4" t="str" cm="1">
        <f t="array" ref="T1095">_xlfn.IFS(Table1[[#This Row],[Inventory_Level]]&lt;=200,"low",Table1[[#This Row],[Inventory_Level]]&gt;=700,"high",Table1[[#This Row],[Inventory_Level]]&gt;200,"medium")</f>
        <v>high</v>
      </c>
    </row>
    <row r="1096" spans="1:20" x14ac:dyDescent="0.35">
      <c r="A1096" s="4">
        <v>1095</v>
      </c>
      <c r="B1096" s="4" t="s">
        <v>23</v>
      </c>
      <c r="C1096" s="4" t="s">
        <v>38</v>
      </c>
      <c r="D1096" s="4" t="s">
        <v>25</v>
      </c>
      <c r="E1096" s="4" t="s">
        <v>46</v>
      </c>
      <c r="F1096" s="10" t="s">
        <v>190</v>
      </c>
      <c r="G1096" s="11" t="s">
        <v>310</v>
      </c>
      <c r="H1096" s="4">
        <v>24</v>
      </c>
      <c r="I1096" s="12">
        <v>7445.59</v>
      </c>
      <c r="J1096" s="12">
        <v>178694.16</v>
      </c>
      <c r="K1096" s="12">
        <v>915.34</v>
      </c>
      <c r="L1096" s="4">
        <v>294</v>
      </c>
      <c r="M1096" s="4" t="s">
        <v>29</v>
      </c>
      <c r="N1096" s="4" t="str" cm="1">
        <f t="array" ref="N1096">_xlfn.SWITCH(E1096,"Delhi","North","Chennai","South","Hyderabad","South","Mumbai","Central","Bangalore","South")</f>
        <v>South</v>
      </c>
      <c r="O1096" s="12">
        <v>34828.269999999997</v>
      </c>
      <c r="P1096" s="4">
        <f>Table1[[#This Row],[Delivery_Date]]-Table1[[#This Row],[Order_Date]]</f>
        <v>3</v>
      </c>
      <c r="Q1096" s="4" t="str">
        <f>IF(Table1[[#This Row],[Delivery delay days]]&gt;5,"delay","on time")</f>
        <v>on time</v>
      </c>
      <c r="R1096" s="10">
        <f>DATEVALUE(Table1[[#This Row],[Delivery_Date]])</f>
        <v>45122</v>
      </c>
      <c r="S1096" s="10">
        <f>DATEVALUE(Table1[[#This Row],[Order_Date]])</f>
        <v>45119</v>
      </c>
      <c r="T1096" s="4" t="str" cm="1">
        <f t="array" ref="T1096">_xlfn.IFS(Table1[[#This Row],[Inventory_Level]]&lt;=200,"low",Table1[[#This Row],[Inventory_Level]]&gt;=700,"high",Table1[[#This Row],[Inventory_Level]]&gt;200,"medium")</f>
        <v>medium</v>
      </c>
    </row>
    <row r="1097" spans="1:20" x14ac:dyDescent="0.35">
      <c r="A1097" s="4">
        <v>1096</v>
      </c>
      <c r="B1097" s="4" t="s">
        <v>51</v>
      </c>
      <c r="C1097" s="4" t="s">
        <v>24</v>
      </c>
      <c r="D1097" s="4" t="s">
        <v>25</v>
      </c>
      <c r="E1097" s="4" t="s">
        <v>60</v>
      </c>
      <c r="F1097" s="10" t="s">
        <v>180</v>
      </c>
      <c r="G1097" s="11" t="s">
        <v>237</v>
      </c>
      <c r="H1097" s="4">
        <v>34</v>
      </c>
      <c r="I1097" s="12">
        <v>44633.1</v>
      </c>
      <c r="J1097" s="12">
        <v>1517525.4</v>
      </c>
      <c r="K1097" s="12">
        <v>724.8</v>
      </c>
      <c r="L1097" s="4">
        <v>43</v>
      </c>
      <c r="M1097" s="4" t="s">
        <v>29</v>
      </c>
      <c r="N1097" s="4" t="str" cm="1">
        <f t="array" ref="N1097">_xlfn.SWITCH(E1097,"Delhi","North","Chennai","South","Hyderabad","South","Mumbai","Central","Bangalore","South")</f>
        <v>South</v>
      </c>
      <c r="O1097" s="12">
        <v>337444.16</v>
      </c>
      <c r="P1097" s="4">
        <f>Table1[[#This Row],[Delivery_Date]]-Table1[[#This Row],[Order_Date]]</f>
        <v>14</v>
      </c>
      <c r="Q1097" s="4" t="str">
        <f>IF(Table1[[#This Row],[Delivery delay days]]&gt;5,"delay","on time")</f>
        <v>delay</v>
      </c>
      <c r="R1097" s="10">
        <f>DATEVALUE(Table1[[#This Row],[Delivery_Date]])</f>
        <v>45303</v>
      </c>
      <c r="S1097" s="10">
        <f>DATEVALUE(Table1[[#This Row],[Order_Date]])</f>
        <v>45289</v>
      </c>
      <c r="T1097" s="4" t="str" cm="1">
        <f t="array" ref="T1097">_xlfn.IFS(Table1[[#This Row],[Inventory_Level]]&lt;=200,"low",Table1[[#This Row],[Inventory_Level]]&gt;=700,"high",Table1[[#This Row],[Inventory_Level]]&gt;200,"medium")</f>
        <v>low</v>
      </c>
    </row>
    <row r="1098" spans="1:20" x14ac:dyDescent="0.35">
      <c r="A1098" s="4">
        <v>1097</v>
      </c>
      <c r="B1098" s="4" t="s">
        <v>44</v>
      </c>
      <c r="C1098" s="4" t="s">
        <v>24</v>
      </c>
      <c r="D1098" s="4" t="s">
        <v>32</v>
      </c>
      <c r="E1098" s="4" t="s">
        <v>26</v>
      </c>
      <c r="F1098" s="10" t="s">
        <v>180</v>
      </c>
      <c r="G1098" s="11" t="s">
        <v>422</v>
      </c>
      <c r="H1098" s="4">
        <v>4</v>
      </c>
      <c r="I1098" s="12">
        <v>26613.37</v>
      </c>
      <c r="J1098" s="12">
        <v>106453.48</v>
      </c>
      <c r="K1098" s="12">
        <v>4291.24</v>
      </c>
      <c r="L1098" s="4">
        <v>147</v>
      </c>
      <c r="M1098" s="4" t="s">
        <v>42</v>
      </c>
      <c r="N1098" s="4" t="str" cm="1">
        <f t="array" ref="N1098">_xlfn.SWITCH(E1098,"Delhi","North","Chennai","South","Hyderabad","South","Mumbai","Central","Bangalore","South")</f>
        <v>South</v>
      </c>
      <c r="O1098" s="12">
        <v>10675.29</v>
      </c>
      <c r="P1098" s="4">
        <f>Table1[[#This Row],[Delivery_Date]]-Table1[[#This Row],[Order_Date]]</f>
        <v>13</v>
      </c>
      <c r="Q1098" s="4" t="str">
        <f>IF(Table1[[#This Row],[Delivery delay days]]&gt;5,"delay","on time")</f>
        <v>delay</v>
      </c>
      <c r="R1098" s="10">
        <f>DATEVALUE(Table1[[#This Row],[Delivery_Date]])</f>
        <v>45302</v>
      </c>
      <c r="S1098" s="10">
        <f>DATEVALUE(Table1[[#This Row],[Order_Date]])</f>
        <v>45289</v>
      </c>
      <c r="T1098" s="4" t="str" cm="1">
        <f t="array" ref="T1098">_xlfn.IFS(Table1[[#This Row],[Inventory_Level]]&lt;=200,"low",Table1[[#This Row],[Inventory_Level]]&gt;=700,"high",Table1[[#This Row],[Inventory_Level]]&gt;200,"medium")</f>
        <v>low</v>
      </c>
    </row>
    <row r="1099" spans="1:20" x14ac:dyDescent="0.35">
      <c r="A1099" s="4">
        <v>1098</v>
      </c>
      <c r="B1099" s="4" t="s">
        <v>51</v>
      </c>
      <c r="C1099" s="4" t="s">
        <v>16</v>
      </c>
      <c r="D1099" s="4" t="s">
        <v>32</v>
      </c>
      <c r="E1099" s="4" t="s">
        <v>18</v>
      </c>
      <c r="F1099" s="10" t="s">
        <v>301</v>
      </c>
      <c r="G1099" s="11" t="s">
        <v>351</v>
      </c>
      <c r="H1099" s="4">
        <v>64</v>
      </c>
      <c r="I1099" s="12">
        <v>31949.88</v>
      </c>
      <c r="J1099" s="12">
        <v>2044792.32</v>
      </c>
      <c r="K1099" s="12">
        <v>4484.7700000000004</v>
      </c>
      <c r="L1099" s="4">
        <v>172</v>
      </c>
      <c r="M1099" s="4" t="s">
        <v>21</v>
      </c>
      <c r="N1099" s="4" t="str" cm="1">
        <f t="array" ref="N1099">_xlfn.SWITCH(E1099,"Delhi","North","Chennai","South","Hyderabad","South","Mumbai","Central","Bangalore","South")</f>
        <v>North</v>
      </c>
      <c r="O1099" s="12">
        <v>309734.44</v>
      </c>
      <c r="P1099" s="4">
        <f>Table1[[#This Row],[Delivery_Date]]-Table1[[#This Row],[Order_Date]]</f>
        <v>15</v>
      </c>
      <c r="Q1099" s="4" t="str">
        <f>IF(Table1[[#This Row],[Delivery delay days]]&gt;5,"delay","on time")</f>
        <v>delay</v>
      </c>
      <c r="R1099" s="10">
        <f>DATEVALUE(Table1[[#This Row],[Delivery_Date]])</f>
        <v>45155</v>
      </c>
      <c r="S1099" s="10">
        <f>DATEVALUE(Table1[[#This Row],[Order_Date]])</f>
        <v>45140</v>
      </c>
      <c r="T1099" s="4" t="str" cm="1">
        <f t="array" ref="T1099">_xlfn.IFS(Table1[[#This Row],[Inventory_Level]]&lt;=200,"low",Table1[[#This Row],[Inventory_Level]]&gt;=700,"high",Table1[[#This Row],[Inventory_Level]]&gt;200,"medium")</f>
        <v>low</v>
      </c>
    </row>
    <row r="1100" spans="1:20" x14ac:dyDescent="0.35">
      <c r="A1100" s="4">
        <v>1099</v>
      </c>
      <c r="B1100" s="4" t="s">
        <v>59</v>
      </c>
      <c r="C1100" s="4" t="s">
        <v>24</v>
      </c>
      <c r="D1100" s="4" t="s">
        <v>45</v>
      </c>
      <c r="E1100" s="4" t="s">
        <v>52</v>
      </c>
      <c r="F1100" s="10" t="s">
        <v>101</v>
      </c>
      <c r="G1100" s="11" t="s">
        <v>188</v>
      </c>
      <c r="H1100" s="4">
        <v>4</v>
      </c>
      <c r="I1100" s="12">
        <v>38880.15</v>
      </c>
      <c r="J1100" s="12">
        <v>155520.6</v>
      </c>
      <c r="K1100" s="12">
        <v>124.7</v>
      </c>
      <c r="L1100" s="4">
        <v>972</v>
      </c>
      <c r="M1100" s="4" t="s">
        <v>42</v>
      </c>
      <c r="N1100" s="4" t="str" cm="1">
        <f t="array" ref="N1100">_xlfn.SWITCH(E1100,"Delhi","North","Chennai","South","Hyderabad","South","Mumbai","Central","Bangalore","South")</f>
        <v>Central</v>
      </c>
      <c r="O1100" s="12">
        <v>31142.05</v>
      </c>
      <c r="P1100" s="4">
        <f>Table1[[#This Row],[Delivery_Date]]-Table1[[#This Row],[Order_Date]]</f>
        <v>13</v>
      </c>
      <c r="Q1100" s="4" t="str">
        <f>IF(Table1[[#This Row],[Delivery delay days]]&gt;5,"delay","on time")</f>
        <v>delay</v>
      </c>
      <c r="R1100" s="10">
        <f>DATEVALUE(Table1[[#This Row],[Delivery_Date]])</f>
        <v>45009</v>
      </c>
      <c r="S1100" s="10">
        <f>DATEVALUE(Table1[[#This Row],[Order_Date]])</f>
        <v>44996</v>
      </c>
      <c r="T1100" s="4" t="str" cm="1">
        <f t="array" ref="T1100">_xlfn.IFS(Table1[[#This Row],[Inventory_Level]]&lt;=200,"low",Table1[[#This Row],[Inventory_Level]]&gt;=700,"high",Table1[[#This Row],[Inventory_Level]]&gt;200,"medium")</f>
        <v>high</v>
      </c>
    </row>
    <row r="1101" spans="1:20" x14ac:dyDescent="0.35">
      <c r="A1101" s="4">
        <v>1100</v>
      </c>
      <c r="B1101" s="4" t="s">
        <v>44</v>
      </c>
      <c r="C1101" s="4" t="s">
        <v>24</v>
      </c>
      <c r="D1101" s="4" t="s">
        <v>45</v>
      </c>
      <c r="E1101" s="4" t="s">
        <v>60</v>
      </c>
      <c r="F1101" s="10" t="s">
        <v>271</v>
      </c>
      <c r="G1101" s="11" t="s">
        <v>167</v>
      </c>
      <c r="H1101" s="4">
        <v>13</v>
      </c>
      <c r="I1101" s="12">
        <v>7404.61</v>
      </c>
      <c r="J1101" s="12">
        <v>96259.93</v>
      </c>
      <c r="K1101" s="12">
        <v>3865.72</v>
      </c>
      <c r="L1101" s="4">
        <v>13</v>
      </c>
      <c r="M1101" s="4" t="s">
        <v>29</v>
      </c>
      <c r="N1101" s="4" t="str" cm="1">
        <f t="array" ref="N1101">_xlfn.SWITCH(E1101,"Delhi","North","Chennai","South","Hyderabad","South","Mumbai","Central","Bangalore","South")</f>
        <v>South</v>
      </c>
      <c r="O1101" s="12">
        <v>15260.89</v>
      </c>
      <c r="P1101" s="4">
        <f>Table1[[#This Row],[Delivery_Date]]-Table1[[#This Row],[Order_Date]]</f>
        <v>6</v>
      </c>
      <c r="Q1101" s="4" t="str">
        <f>IF(Table1[[#This Row],[Delivery delay days]]&gt;5,"delay","on time")</f>
        <v>delay</v>
      </c>
      <c r="R1101" s="10">
        <f>DATEVALUE(Table1[[#This Row],[Delivery_Date]])</f>
        <v>45127</v>
      </c>
      <c r="S1101" s="10">
        <f>DATEVALUE(Table1[[#This Row],[Order_Date]])</f>
        <v>45121</v>
      </c>
      <c r="T1101" s="4" t="str" cm="1">
        <f t="array" ref="T1101">_xlfn.IFS(Table1[[#This Row],[Inventory_Level]]&lt;=200,"low",Table1[[#This Row],[Inventory_Level]]&gt;=700,"high",Table1[[#This Row],[Inventory_Level]]&gt;200,"medium")</f>
        <v>low</v>
      </c>
    </row>
    <row r="1102" spans="1:20" x14ac:dyDescent="0.35">
      <c r="A1102" s="4">
        <v>1101</v>
      </c>
      <c r="B1102" s="4" t="s">
        <v>59</v>
      </c>
      <c r="C1102" s="4" t="s">
        <v>24</v>
      </c>
      <c r="D1102" s="4" t="s">
        <v>32</v>
      </c>
      <c r="E1102" s="4" t="s">
        <v>18</v>
      </c>
      <c r="F1102" s="10" t="s">
        <v>165</v>
      </c>
      <c r="G1102" s="11" t="s">
        <v>82</v>
      </c>
      <c r="H1102" s="4">
        <v>33</v>
      </c>
      <c r="I1102" s="12">
        <v>47895.16</v>
      </c>
      <c r="J1102" s="12">
        <v>1580540.28</v>
      </c>
      <c r="K1102" s="12">
        <v>2563.89</v>
      </c>
      <c r="L1102" s="4">
        <v>846</v>
      </c>
      <c r="M1102" s="4" t="s">
        <v>21</v>
      </c>
      <c r="N1102" s="4" t="str" cm="1">
        <f t="array" ref="N1102">_xlfn.SWITCH(E1102,"Delhi","North","Chennai","South","Hyderabad","South","Mumbai","Central","Bangalore","South")</f>
        <v>North</v>
      </c>
      <c r="O1102" s="12">
        <v>318035.98</v>
      </c>
      <c r="P1102" s="4">
        <f>Table1[[#This Row],[Delivery_Date]]-Table1[[#This Row],[Order_Date]]</f>
        <v>2</v>
      </c>
      <c r="Q1102" s="4" t="str">
        <f>IF(Table1[[#This Row],[Delivery delay days]]&gt;5,"delay","on time")</f>
        <v>on time</v>
      </c>
      <c r="R1102" s="10">
        <f>DATEVALUE(Table1[[#This Row],[Delivery_Date]])</f>
        <v>45054</v>
      </c>
      <c r="S1102" s="10">
        <f>DATEVALUE(Table1[[#This Row],[Order_Date]])</f>
        <v>45052</v>
      </c>
      <c r="T1102" s="4" t="str" cm="1">
        <f t="array" ref="T1102">_xlfn.IFS(Table1[[#This Row],[Inventory_Level]]&lt;=200,"low",Table1[[#This Row],[Inventory_Level]]&gt;=700,"high",Table1[[#This Row],[Inventory_Level]]&gt;200,"medium")</f>
        <v>high</v>
      </c>
    </row>
    <row r="1103" spans="1:20" x14ac:dyDescent="0.35">
      <c r="A1103" s="4">
        <v>1102</v>
      </c>
      <c r="B1103" s="4" t="s">
        <v>51</v>
      </c>
      <c r="C1103" s="4" t="s">
        <v>16</v>
      </c>
      <c r="D1103" s="4" t="s">
        <v>39</v>
      </c>
      <c r="E1103" s="4" t="s">
        <v>26</v>
      </c>
      <c r="F1103" s="10" t="s">
        <v>212</v>
      </c>
      <c r="G1103" s="11" t="s">
        <v>95</v>
      </c>
      <c r="H1103" s="4">
        <v>62</v>
      </c>
      <c r="I1103" s="12">
        <v>49027.76</v>
      </c>
      <c r="J1103" s="12">
        <v>3039721.12</v>
      </c>
      <c r="K1103" s="12">
        <v>3357.1</v>
      </c>
      <c r="L1103" s="4">
        <v>563</v>
      </c>
      <c r="M1103" s="4" t="s">
        <v>35</v>
      </c>
      <c r="N1103" s="4" t="str" cm="1">
        <f t="array" ref="N1103">_xlfn.SWITCH(E1103,"Delhi","North","Chennai","South","Hyderabad","South","Mumbai","Central","Bangalore","South")</f>
        <v>South</v>
      </c>
      <c r="O1103" s="12">
        <v>641454.22</v>
      </c>
      <c r="P1103" s="4">
        <f>Table1[[#This Row],[Delivery_Date]]-Table1[[#This Row],[Order_Date]]</f>
        <v>9</v>
      </c>
      <c r="Q1103" s="4" t="str">
        <f>IF(Table1[[#This Row],[Delivery delay days]]&gt;5,"delay","on time")</f>
        <v>delay</v>
      </c>
      <c r="R1103" s="10">
        <f>DATEVALUE(Table1[[#This Row],[Delivery_Date]])</f>
        <v>45250</v>
      </c>
      <c r="S1103" s="10">
        <f>DATEVALUE(Table1[[#This Row],[Order_Date]])</f>
        <v>45241</v>
      </c>
      <c r="T1103" s="4" t="str" cm="1">
        <f t="array" ref="T1103">_xlfn.IFS(Table1[[#This Row],[Inventory_Level]]&lt;=200,"low",Table1[[#This Row],[Inventory_Level]]&gt;=700,"high",Table1[[#This Row],[Inventory_Level]]&gt;200,"medium")</f>
        <v>medium</v>
      </c>
    </row>
    <row r="1104" spans="1:20" x14ac:dyDescent="0.35">
      <c r="A1104" s="4">
        <v>1103</v>
      </c>
      <c r="B1104" s="4" t="s">
        <v>44</v>
      </c>
      <c r="C1104" s="4" t="s">
        <v>24</v>
      </c>
      <c r="D1104" s="4" t="s">
        <v>45</v>
      </c>
      <c r="E1104" s="4" t="s">
        <v>46</v>
      </c>
      <c r="F1104" s="10" t="s">
        <v>385</v>
      </c>
      <c r="G1104" s="11" t="s">
        <v>400</v>
      </c>
      <c r="H1104" s="4">
        <v>45</v>
      </c>
      <c r="I1104" s="12">
        <v>42591.81</v>
      </c>
      <c r="J1104" s="12">
        <v>1916631.45</v>
      </c>
      <c r="K1104" s="12">
        <v>643.44000000000005</v>
      </c>
      <c r="L1104" s="4">
        <v>5</v>
      </c>
      <c r="M1104" s="4" t="s">
        <v>35</v>
      </c>
      <c r="N1104" s="4" t="str" cm="1">
        <f t="array" ref="N1104">_xlfn.SWITCH(E1104,"Delhi","North","Chennai","South","Hyderabad","South","Mumbai","Central","Bangalore","South")</f>
        <v>South</v>
      </c>
      <c r="O1104" s="12">
        <v>331965.21000000002</v>
      </c>
      <c r="P1104" s="4">
        <f>Table1[[#This Row],[Delivery_Date]]-Table1[[#This Row],[Order_Date]]</f>
        <v>7</v>
      </c>
      <c r="Q1104" s="4" t="str">
        <f>IF(Table1[[#This Row],[Delivery delay days]]&gt;5,"delay","on time")</f>
        <v>delay</v>
      </c>
      <c r="R1104" s="10">
        <f>DATEVALUE(Table1[[#This Row],[Delivery_Date]])</f>
        <v>44959</v>
      </c>
      <c r="S1104" s="10">
        <f>DATEVALUE(Table1[[#This Row],[Order_Date]])</f>
        <v>44952</v>
      </c>
      <c r="T1104" s="4" t="str" cm="1">
        <f t="array" ref="T1104">_xlfn.IFS(Table1[[#This Row],[Inventory_Level]]&lt;=200,"low",Table1[[#This Row],[Inventory_Level]]&gt;=700,"high",Table1[[#This Row],[Inventory_Level]]&gt;200,"medium")</f>
        <v>low</v>
      </c>
    </row>
    <row r="1105" spans="1:20" x14ac:dyDescent="0.35">
      <c r="A1105" s="4">
        <v>1104</v>
      </c>
      <c r="B1105" s="4" t="s">
        <v>44</v>
      </c>
      <c r="C1105" s="4" t="s">
        <v>24</v>
      </c>
      <c r="D1105" s="4" t="s">
        <v>45</v>
      </c>
      <c r="E1105" s="4" t="s">
        <v>60</v>
      </c>
      <c r="F1105" s="10" t="s">
        <v>148</v>
      </c>
      <c r="G1105" s="11" t="s">
        <v>128</v>
      </c>
      <c r="H1105" s="4">
        <v>39</v>
      </c>
      <c r="I1105" s="12">
        <v>37471.32</v>
      </c>
      <c r="J1105" s="12">
        <v>1461381.48</v>
      </c>
      <c r="K1105" s="12">
        <v>1343.78</v>
      </c>
      <c r="L1105" s="4">
        <v>920</v>
      </c>
      <c r="M1105" s="4" t="s">
        <v>21</v>
      </c>
      <c r="N1105" s="4" t="str" cm="1">
        <f t="array" ref="N1105">_xlfn.SWITCH(E1105,"Delhi","North","Chennai","South","Hyderabad","South","Mumbai","Central","Bangalore","South")</f>
        <v>South</v>
      </c>
      <c r="O1105" s="12">
        <v>326758.08</v>
      </c>
      <c r="P1105" s="4">
        <f>Table1[[#This Row],[Delivery_Date]]-Table1[[#This Row],[Order_Date]]</f>
        <v>9</v>
      </c>
      <c r="Q1105" s="4" t="str">
        <f>IF(Table1[[#This Row],[Delivery delay days]]&gt;5,"delay","on time")</f>
        <v>delay</v>
      </c>
      <c r="R1105" s="10">
        <f>DATEVALUE(Table1[[#This Row],[Delivery_Date]])</f>
        <v>45160</v>
      </c>
      <c r="S1105" s="10">
        <f>DATEVALUE(Table1[[#This Row],[Order_Date]])</f>
        <v>45151</v>
      </c>
      <c r="T1105" s="4" t="str" cm="1">
        <f t="array" ref="T1105">_xlfn.IFS(Table1[[#This Row],[Inventory_Level]]&lt;=200,"low",Table1[[#This Row],[Inventory_Level]]&gt;=700,"high",Table1[[#This Row],[Inventory_Level]]&gt;200,"medium")</f>
        <v>high</v>
      </c>
    </row>
    <row r="1106" spans="1:20" x14ac:dyDescent="0.35">
      <c r="A1106" s="4">
        <v>1105</v>
      </c>
      <c r="B1106" s="4" t="s">
        <v>59</v>
      </c>
      <c r="C1106" s="4" t="s">
        <v>16</v>
      </c>
      <c r="D1106" s="4" t="s">
        <v>25</v>
      </c>
      <c r="E1106" s="4" t="s">
        <v>46</v>
      </c>
      <c r="F1106" s="10" t="s">
        <v>97</v>
      </c>
      <c r="G1106" s="11" t="s">
        <v>272</v>
      </c>
      <c r="H1106" s="4">
        <v>77</v>
      </c>
      <c r="I1106" s="12">
        <v>36142.980000000003</v>
      </c>
      <c r="J1106" s="12">
        <v>2783009.46</v>
      </c>
      <c r="K1106" s="12">
        <v>1518.59</v>
      </c>
      <c r="L1106" s="4">
        <v>782</v>
      </c>
      <c r="M1106" s="4" t="s">
        <v>42</v>
      </c>
      <c r="N1106" s="4" t="str" cm="1">
        <f t="array" ref="N1106">_xlfn.SWITCH(E1106,"Delhi","North","Chennai","South","Hyderabad","South","Mumbai","Central","Bangalore","South")</f>
        <v>South</v>
      </c>
      <c r="O1106" s="12">
        <v>346195.39</v>
      </c>
      <c r="P1106" s="4">
        <f>Table1[[#This Row],[Delivery_Date]]-Table1[[#This Row],[Order_Date]]</f>
        <v>13</v>
      </c>
      <c r="Q1106" s="4" t="str">
        <f>IF(Table1[[#This Row],[Delivery delay days]]&gt;5,"delay","on time")</f>
        <v>delay</v>
      </c>
      <c r="R1106" s="10">
        <f>DATEVALUE(Table1[[#This Row],[Delivery_Date]])</f>
        <v>45136</v>
      </c>
      <c r="S1106" s="10">
        <f>DATEVALUE(Table1[[#This Row],[Order_Date]])</f>
        <v>45123</v>
      </c>
      <c r="T1106" s="4" t="str" cm="1">
        <f t="array" ref="T1106">_xlfn.IFS(Table1[[#This Row],[Inventory_Level]]&lt;=200,"low",Table1[[#This Row],[Inventory_Level]]&gt;=700,"high",Table1[[#This Row],[Inventory_Level]]&gt;200,"medium")</f>
        <v>high</v>
      </c>
    </row>
    <row r="1107" spans="1:20" x14ac:dyDescent="0.35">
      <c r="A1107" s="4">
        <v>1106</v>
      </c>
      <c r="B1107" s="4" t="s">
        <v>15</v>
      </c>
      <c r="C1107" s="4" t="s">
        <v>38</v>
      </c>
      <c r="D1107" s="4" t="s">
        <v>25</v>
      </c>
      <c r="E1107" s="4" t="s">
        <v>60</v>
      </c>
      <c r="F1107" s="10" t="s">
        <v>264</v>
      </c>
      <c r="G1107" s="11" t="s">
        <v>61</v>
      </c>
      <c r="H1107" s="4">
        <v>74</v>
      </c>
      <c r="I1107" s="12">
        <v>1006.37</v>
      </c>
      <c r="J1107" s="12">
        <v>74471.38</v>
      </c>
      <c r="K1107" s="12">
        <v>930.3</v>
      </c>
      <c r="L1107" s="4">
        <v>374</v>
      </c>
      <c r="M1107" s="4" t="s">
        <v>29</v>
      </c>
      <c r="N1107" s="4" t="str" cm="1">
        <f t="array" ref="N1107">_xlfn.SWITCH(E1107,"Delhi","North","Chennai","South","Hyderabad","South","Mumbai","Central","Bangalore","South")</f>
        <v>South</v>
      </c>
      <c r="O1107" s="12">
        <v>5396.54</v>
      </c>
      <c r="P1107" s="4">
        <f>Table1[[#This Row],[Delivery_Date]]-Table1[[#This Row],[Order_Date]]</f>
        <v>6</v>
      </c>
      <c r="Q1107" s="4" t="str">
        <f>IF(Table1[[#This Row],[Delivery delay days]]&gt;5,"delay","on time")</f>
        <v>delay</v>
      </c>
      <c r="R1107" s="10">
        <f>DATEVALUE(Table1[[#This Row],[Delivery_Date]])</f>
        <v>45034</v>
      </c>
      <c r="S1107" s="10">
        <f>DATEVALUE(Table1[[#This Row],[Order_Date]])</f>
        <v>45028</v>
      </c>
      <c r="T1107" s="4" t="str" cm="1">
        <f t="array" ref="T1107">_xlfn.IFS(Table1[[#This Row],[Inventory_Level]]&lt;=200,"low",Table1[[#This Row],[Inventory_Level]]&gt;=700,"high",Table1[[#This Row],[Inventory_Level]]&gt;200,"medium")</f>
        <v>medium</v>
      </c>
    </row>
    <row r="1108" spans="1:20" x14ac:dyDescent="0.35">
      <c r="A1108" s="4">
        <v>1107</v>
      </c>
      <c r="B1108" s="4" t="s">
        <v>23</v>
      </c>
      <c r="C1108" s="4" t="s">
        <v>16</v>
      </c>
      <c r="D1108" s="4" t="s">
        <v>25</v>
      </c>
      <c r="E1108" s="4" t="s">
        <v>52</v>
      </c>
      <c r="F1108" s="10" t="s">
        <v>310</v>
      </c>
      <c r="G1108" s="11" t="s">
        <v>272</v>
      </c>
      <c r="H1108" s="4">
        <v>34</v>
      </c>
      <c r="I1108" s="12">
        <v>5149.8900000000003</v>
      </c>
      <c r="J1108" s="12">
        <v>175096.26</v>
      </c>
      <c r="K1108" s="12">
        <v>3818.74</v>
      </c>
      <c r="L1108" s="4">
        <v>633</v>
      </c>
      <c r="M1108" s="4" t="s">
        <v>35</v>
      </c>
      <c r="N1108" s="4" t="str" cm="1">
        <f t="array" ref="N1108">_xlfn.SWITCH(E1108,"Delhi","North","Chennai","South","Hyderabad","South","Mumbai","Central","Bangalore","South")</f>
        <v>Central</v>
      </c>
      <c r="O1108" s="12">
        <v>31028.18</v>
      </c>
      <c r="P1108" s="4">
        <f>Table1[[#This Row],[Delivery_Date]]-Table1[[#This Row],[Order_Date]]</f>
        <v>14</v>
      </c>
      <c r="Q1108" s="4" t="str">
        <f>IF(Table1[[#This Row],[Delivery delay days]]&gt;5,"delay","on time")</f>
        <v>delay</v>
      </c>
      <c r="R1108" s="10">
        <f>DATEVALUE(Table1[[#This Row],[Delivery_Date]])</f>
        <v>45136</v>
      </c>
      <c r="S1108" s="10">
        <f>DATEVALUE(Table1[[#This Row],[Order_Date]])</f>
        <v>45122</v>
      </c>
      <c r="T1108" s="4" t="str" cm="1">
        <f t="array" ref="T1108">_xlfn.IFS(Table1[[#This Row],[Inventory_Level]]&lt;=200,"low",Table1[[#This Row],[Inventory_Level]]&gt;=700,"high",Table1[[#This Row],[Inventory_Level]]&gt;200,"medium")</f>
        <v>medium</v>
      </c>
    </row>
    <row r="1109" spans="1:20" x14ac:dyDescent="0.35">
      <c r="A1109" s="4">
        <v>1108</v>
      </c>
      <c r="B1109" s="4" t="s">
        <v>23</v>
      </c>
      <c r="C1109" s="4" t="s">
        <v>16</v>
      </c>
      <c r="D1109" s="4" t="s">
        <v>32</v>
      </c>
      <c r="E1109" s="4" t="s">
        <v>18</v>
      </c>
      <c r="F1109" s="10" t="s">
        <v>117</v>
      </c>
      <c r="G1109" s="11" t="s">
        <v>143</v>
      </c>
      <c r="H1109" s="4">
        <v>45</v>
      </c>
      <c r="I1109" s="12">
        <v>6992.51</v>
      </c>
      <c r="J1109" s="12">
        <v>314662.95</v>
      </c>
      <c r="K1109" s="12">
        <v>2054.38</v>
      </c>
      <c r="L1109" s="4">
        <v>136</v>
      </c>
      <c r="M1109" s="4" t="s">
        <v>42</v>
      </c>
      <c r="N1109" s="4" t="str" cm="1">
        <f t="array" ref="N1109">_xlfn.SWITCH(E1109,"Delhi","North","Chennai","South","Hyderabad","South","Mumbai","Central","Bangalore","South")</f>
        <v>North</v>
      </c>
      <c r="O1109" s="12">
        <v>63462.13</v>
      </c>
      <c r="P1109" s="4">
        <f>Table1[[#This Row],[Delivery_Date]]-Table1[[#This Row],[Order_Date]]</f>
        <v>11</v>
      </c>
      <c r="Q1109" s="4" t="str">
        <f>IF(Table1[[#This Row],[Delivery delay days]]&gt;5,"delay","on time")</f>
        <v>delay</v>
      </c>
      <c r="R1109" s="10">
        <f>DATEVALUE(Table1[[#This Row],[Delivery_Date]])</f>
        <v>45202</v>
      </c>
      <c r="S1109" s="10">
        <f>DATEVALUE(Table1[[#This Row],[Order_Date]])</f>
        <v>45191</v>
      </c>
      <c r="T1109" s="4" t="str" cm="1">
        <f t="array" ref="T1109">_xlfn.IFS(Table1[[#This Row],[Inventory_Level]]&lt;=200,"low",Table1[[#This Row],[Inventory_Level]]&gt;=700,"high",Table1[[#This Row],[Inventory_Level]]&gt;200,"medium")</f>
        <v>low</v>
      </c>
    </row>
    <row r="1110" spans="1:20" x14ac:dyDescent="0.35">
      <c r="A1110" s="4">
        <v>1109</v>
      </c>
      <c r="B1110" s="4" t="s">
        <v>23</v>
      </c>
      <c r="C1110" s="4" t="s">
        <v>24</v>
      </c>
      <c r="D1110" s="4" t="s">
        <v>32</v>
      </c>
      <c r="E1110" s="4" t="s">
        <v>60</v>
      </c>
      <c r="F1110" s="10" t="s">
        <v>124</v>
      </c>
      <c r="G1110" s="11" t="s">
        <v>338</v>
      </c>
      <c r="H1110" s="4">
        <v>22</v>
      </c>
      <c r="I1110" s="12">
        <v>49565.89</v>
      </c>
      <c r="J1110" s="12">
        <v>1090449.58</v>
      </c>
      <c r="K1110" s="12">
        <v>2075.54</v>
      </c>
      <c r="L1110" s="4">
        <v>789</v>
      </c>
      <c r="M1110" s="4" t="s">
        <v>29</v>
      </c>
      <c r="N1110" s="4" t="str" cm="1">
        <f t="array" ref="N1110">_xlfn.SWITCH(E1110,"Delhi","North","Chennai","South","Hyderabad","South","Mumbai","Central","Bangalore","South")</f>
        <v>South</v>
      </c>
      <c r="O1110" s="12">
        <v>122989.8</v>
      </c>
      <c r="P1110" s="4">
        <f>Table1[[#This Row],[Delivery_Date]]-Table1[[#This Row],[Order_Date]]</f>
        <v>6</v>
      </c>
      <c r="Q1110" s="4" t="str">
        <f>IF(Table1[[#This Row],[Delivery delay days]]&gt;5,"delay","on time")</f>
        <v>delay</v>
      </c>
      <c r="R1110" s="10">
        <f>DATEVALUE(Table1[[#This Row],[Delivery_Date]])</f>
        <v>45071</v>
      </c>
      <c r="S1110" s="10">
        <f>DATEVALUE(Table1[[#This Row],[Order_Date]])</f>
        <v>45065</v>
      </c>
      <c r="T1110" s="4" t="str" cm="1">
        <f t="array" ref="T1110">_xlfn.IFS(Table1[[#This Row],[Inventory_Level]]&lt;=200,"low",Table1[[#This Row],[Inventory_Level]]&gt;=700,"high",Table1[[#This Row],[Inventory_Level]]&gt;200,"medium")</f>
        <v>high</v>
      </c>
    </row>
    <row r="1111" spans="1:20" x14ac:dyDescent="0.35">
      <c r="A1111" s="4">
        <v>1110</v>
      </c>
      <c r="B1111" s="4" t="s">
        <v>31</v>
      </c>
      <c r="C1111" s="4" t="s">
        <v>38</v>
      </c>
      <c r="D1111" s="4" t="s">
        <v>17</v>
      </c>
      <c r="E1111" s="4" t="s">
        <v>60</v>
      </c>
      <c r="F1111" s="10" t="s">
        <v>342</v>
      </c>
      <c r="G1111" s="11" t="s">
        <v>146</v>
      </c>
      <c r="H1111" s="4">
        <v>72</v>
      </c>
      <c r="I1111" s="12">
        <v>37421.199999999997</v>
      </c>
      <c r="J1111" s="12">
        <v>2694326.4</v>
      </c>
      <c r="K1111" s="12">
        <v>1833.34</v>
      </c>
      <c r="L1111" s="4">
        <v>401</v>
      </c>
      <c r="M1111" s="4" t="s">
        <v>42</v>
      </c>
      <c r="N1111" s="4" t="str" cm="1">
        <f t="array" ref="N1111">_xlfn.SWITCH(E1111,"Delhi","North","Chennai","South","Hyderabad","South","Mumbai","Central","Bangalore","South")</f>
        <v>South</v>
      </c>
      <c r="O1111" s="12">
        <v>348155.29</v>
      </c>
      <c r="P1111" s="4">
        <f>Table1[[#This Row],[Delivery_Date]]-Table1[[#This Row],[Order_Date]]</f>
        <v>14</v>
      </c>
      <c r="Q1111" s="4" t="str">
        <f>IF(Table1[[#This Row],[Delivery delay days]]&gt;5,"delay","on time")</f>
        <v>delay</v>
      </c>
      <c r="R1111" s="10">
        <f>DATEVALUE(Table1[[#This Row],[Delivery_Date]])</f>
        <v>45200</v>
      </c>
      <c r="S1111" s="10">
        <f>DATEVALUE(Table1[[#This Row],[Order_Date]])</f>
        <v>45186</v>
      </c>
      <c r="T1111" s="4" t="str" cm="1">
        <f t="array" ref="T1111">_xlfn.IFS(Table1[[#This Row],[Inventory_Level]]&lt;=200,"low",Table1[[#This Row],[Inventory_Level]]&gt;=700,"high",Table1[[#This Row],[Inventory_Level]]&gt;200,"medium")</f>
        <v>medium</v>
      </c>
    </row>
    <row r="1112" spans="1:20" x14ac:dyDescent="0.35">
      <c r="A1112" s="4">
        <v>1111</v>
      </c>
      <c r="B1112" s="4" t="s">
        <v>51</v>
      </c>
      <c r="C1112" s="4" t="s">
        <v>38</v>
      </c>
      <c r="D1112" s="4" t="s">
        <v>17</v>
      </c>
      <c r="E1112" s="4" t="s">
        <v>46</v>
      </c>
      <c r="F1112" s="10" t="s">
        <v>420</v>
      </c>
      <c r="G1112" s="11" t="s">
        <v>78</v>
      </c>
      <c r="H1112" s="4">
        <v>98</v>
      </c>
      <c r="I1112" s="12">
        <v>2257.5700000000002</v>
      </c>
      <c r="J1112" s="12">
        <v>221241.86</v>
      </c>
      <c r="K1112" s="12">
        <v>4878.5600000000004</v>
      </c>
      <c r="L1112" s="4">
        <v>741</v>
      </c>
      <c r="M1112" s="4" t="s">
        <v>29</v>
      </c>
      <c r="N1112" s="4" t="str" cm="1">
        <f t="array" ref="N1112">_xlfn.SWITCH(E1112,"Delhi","North","Chennai","South","Hyderabad","South","Mumbai","Central","Bangalore","South")</f>
        <v>South</v>
      </c>
      <c r="O1112" s="12">
        <v>30317.22</v>
      </c>
      <c r="P1112" s="4">
        <f>Table1[[#This Row],[Delivery_Date]]-Table1[[#This Row],[Order_Date]]</f>
        <v>3</v>
      </c>
      <c r="Q1112" s="4" t="str">
        <f>IF(Table1[[#This Row],[Delivery delay days]]&gt;5,"delay","on time")</f>
        <v>on time</v>
      </c>
      <c r="R1112" s="10">
        <f>DATEVALUE(Table1[[#This Row],[Delivery_Date]])</f>
        <v>45206</v>
      </c>
      <c r="S1112" s="10">
        <f>DATEVALUE(Table1[[#This Row],[Order_Date]])</f>
        <v>45203</v>
      </c>
      <c r="T1112" s="4" t="str" cm="1">
        <f t="array" ref="T1112">_xlfn.IFS(Table1[[#This Row],[Inventory_Level]]&lt;=200,"low",Table1[[#This Row],[Inventory_Level]]&gt;=700,"high",Table1[[#This Row],[Inventory_Level]]&gt;200,"medium")</f>
        <v>high</v>
      </c>
    </row>
    <row r="1113" spans="1:20" x14ac:dyDescent="0.35">
      <c r="A1113" s="4">
        <v>1112</v>
      </c>
      <c r="B1113" s="4" t="s">
        <v>44</v>
      </c>
      <c r="C1113" s="4" t="s">
        <v>16</v>
      </c>
      <c r="D1113" s="4" t="s">
        <v>25</v>
      </c>
      <c r="E1113" s="4" t="s">
        <v>18</v>
      </c>
      <c r="F1113" s="10" t="s">
        <v>318</v>
      </c>
      <c r="G1113" s="11" t="s">
        <v>144</v>
      </c>
      <c r="H1113" s="4">
        <v>55</v>
      </c>
      <c r="I1113" s="12">
        <v>43504.69</v>
      </c>
      <c r="J1113" s="12">
        <v>2392757.9500000002</v>
      </c>
      <c r="K1113" s="12">
        <v>509.88</v>
      </c>
      <c r="L1113" s="4">
        <v>67</v>
      </c>
      <c r="M1113" s="4" t="s">
        <v>42</v>
      </c>
      <c r="N1113" s="4" t="str" cm="1">
        <f t="array" ref="N1113">_xlfn.SWITCH(E1113,"Delhi","North","Chennai","South","Hyderabad","South","Mumbai","Central","Bangalore","South")</f>
        <v>North</v>
      </c>
      <c r="O1113" s="12">
        <v>258628.51</v>
      </c>
      <c r="P1113" s="4">
        <f>Table1[[#This Row],[Delivery_Date]]-Table1[[#This Row],[Order_Date]]</f>
        <v>12</v>
      </c>
      <c r="Q1113" s="4" t="str">
        <f>IF(Table1[[#This Row],[Delivery delay days]]&gt;5,"delay","on time")</f>
        <v>delay</v>
      </c>
      <c r="R1113" s="10">
        <f>DATEVALUE(Table1[[#This Row],[Delivery_Date]])</f>
        <v>45069</v>
      </c>
      <c r="S1113" s="10">
        <f>DATEVALUE(Table1[[#This Row],[Order_Date]])</f>
        <v>45057</v>
      </c>
      <c r="T1113" s="4" t="str" cm="1">
        <f t="array" ref="T1113">_xlfn.IFS(Table1[[#This Row],[Inventory_Level]]&lt;=200,"low",Table1[[#This Row],[Inventory_Level]]&gt;=700,"high",Table1[[#This Row],[Inventory_Level]]&gt;200,"medium")</f>
        <v>low</v>
      </c>
    </row>
    <row r="1114" spans="1:20" x14ac:dyDescent="0.35">
      <c r="A1114" s="4">
        <v>1113</v>
      </c>
      <c r="B1114" s="4" t="s">
        <v>31</v>
      </c>
      <c r="C1114" s="4" t="s">
        <v>24</v>
      </c>
      <c r="D1114" s="4" t="s">
        <v>25</v>
      </c>
      <c r="E1114" s="4" t="s">
        <v>26</v>
      </c>
      <c r="F1114" s="10" t="s">
        <v>212</v>
      </c>
      <c r="G1114" s="11" t="s">
        <v>359</v>
      </c>
      <c r="H1114" s="4">
        <v>87</v>
      </c>
      <c r="I1114" s="12">
        <v>44057.29</v>
      </c>
      <c r="J1114" s="12">
        <v>3832984.23</v>
      </c>
      <c r="K1114" s="12">
        <v>4528.6499999999996</v>
      </c>
      <c r="L1114" s="4">
        <v>681</v>
      </c>
      <c r="M1114" s="4" t="s">
        <v>42</v>
      </c>
      <c r="N1114" s="4" t="str" cm="1">
        <f t="array" ref="N1114">_xlfn.SWITCH(E1114,"Delhi","North","Chennai","South","Hyderabad","South","Mumbai","Central","Bangalore","South")</f>
        <v>South</v>
      </c>
      <c r="O1114" s="12">
        <v>610419.23</v>
      </c>
      <c r="P1114" s="4">
        <f>Table1[[#This Row],[Delivery_Date]]-Table1[[#This Row],[Order_Date]]</f>
        <v>7</v>
      </c>
      <c r="Q1114" s="4" t="str">
        <f>IF(Table1[[#This Row],[Delivery delay days]]&gt;5,"delay","on time")</f>
        <v>delay</v>
      </c>
      <c r="R1114" s="10">
        <f>DATEVALUE(Table1[[#This Row],[Delivery_Date]])</f>
        <v>45248</v>
      </c>
      <c r="S1114" s="10">
        <f>DATEVALUE(Table1[[#This Row],[Order_Date]])</f>
        <v>45241</v>
      </c>
      <c r="T1114" s="4" t="str" cm="1">
        <f t="array" ref="T1114">_xlfn.IFS(Table1[[#This Row],[Inventory_Level]]&lt;=200,"low",Table1[[#This Row],[Inventory_Level]]&gt;=700,"high",Table1[[#This Row],[Inventory_Level]]&gt;200,"medium")</f>
        <v>medium</v>
      </c>
    </row>
    <row r="1115" spans="1:20" x14ac:dyDescent="0.35">
      <c r="A1115" s="4">
        <v>1114</v>
      </c>
      <c r="B1115" s="4" t="s">
        <v>37</v>
      </c>
      <c r="C1115" s="4" t="s">
        <v>16</v>
      </c>
      <c r="D1115" s="4" t="s">
        <v>45</v>
      </c>
      <c r="E1115" s="4" t="s">
        <v>46</v>
      </c>
      <c r="F1115" s="10" t="s">
        <v>187</v>
      </c>
      <c r="G1115" s="11" t="s">
        <v>281</v>
      </c>
      <c r="H1115" s="4">
        <v>64</v>
      </c>
      <c r="I1115" s="12">
        <v>6437.32</v>
      </c>
      <c r="J1115" s="12">
        <v>411988.47999999998</v>
      </c>
      <c r="K1115" s="12">
        <v>1483.34</v>
      </c>
      <c r="L1115" s="4">
        <v>883</v>
      </c>
      <c r="M1115" s="4" t="s">
        <v>35</v>
      </c>
      <c r="N1115" s="4" t="str" cm="1">
        <f t="array" ref="N1115">_xlfn.SWITCH(E1115,"Delhi","North","Chennai","South","Hyderabad","South","Mumbai","Central","Bangalore","South")</f>
        <v>South</v>
      </c>
      <c r="O1115" s="12">
        <v>81271.13</v>
      </c>
      <c r="P1115" s="4">
        <f>Table1[[#This Row],[Delivery_Date]]-Table1[[#This Row],[Order_Date]]</f>
        <v>14</v>
      </c>
      <c r="Q1115" s="4" t="str">
        <f>IF(Table1[[#This Row],[Delivery delay days]]&gt;5,"delay","on time")</f>
        <v>delay</v>
      </c>
      <c r="R1115" s="10">
        <f>DATEVALUE(Table1[[#This Row],[Delivery_Date]])</f>
        <v>45017</v>
      </c>
      <c r="S1115" s="10">
        <f>DATEVALUE(Table1[[#This Row],[Order_Date]])</f>
        <v>45003</v>
      </c>
      <c r="T1115" s="4" t="str" cm="1">
        <f t="array" ref="T1115">_xlfn.IFS(Table1[[#This Row],[Inventory_Level]]&lt;=200,"low",Table1[[#This Row],[Inventory_Level]]&gt;=700,"high",Table1[[#This Row],[Inventory_Level]]&gt;200,"medium")</f>
        <v>high</v>
      </c>
    </row>
    <row r="1116" spans="1:20" x14ac:dyDescent="0.35">
      <c r="A1116" s="4">
        <v>1115</v>
      </c>
      <c r="B1116" s="4" t="s">
        <v>44</v>
      </c>
      <c r="C1116" s="4" t="s">
        <v>38</v>
      </c>
      <c r="D1116" s="4" t="s">
        <v>45</v>
      </c>
      <c r="E1116" s="4" t="s">
        <v>18</v>
      </c>
      <c r="F1116" s="10" t="s">
        <v>360</v>
      </c>
      <c r="G1116" s="11" t="s">
        <v>111</v>
      </c>
      <c r="H1116" s="4">
        <v>64</v>
      </c>
      <c r="I1116" s="12">
        <v>18128.55</v>
      </c>
      <c r="J1116" s="12">
        <v>1160227.2</v>
      </c>
      <c r="K1116" s="12">
        <v>3429.95</v>
      </c>
      <c r="L1116" s="4">
        <v>568</v>
      </c>
      <c r="M1116" s="4" t="s">
        <v>21</v>
      </c>
      <c r="N1116" s="4" t="str" cm="1">
        <f t="array" ref="N1116">_xlfn.SWITCH(E1116,"Delhi","North","Chennai","South","Hyderabad","South","Mumbai","Central","Bangalore","South")</f>
        <v>North</v>
      </c>
      <c r="O1116" s="12">
        <v>197874.86</v>
      </c>
      <c r="P1116" s="4">
        <f>Table1[[#This Row],[Delivery_Date]]-Table1[[#This Row],[Order_Date]]</f>
        <v>11</v>
      </c>
      <c r="Q1116" s="4" t="str">
        <f>IF(Table1[[#This Row],[Delivery delay days]]&gt;5,"delay","on time")</f>
        <v>delay</v>
      </c>
      <c r="R1116" s="10">
        <f>DATEVALUE(Table1[[#This Row],[Delivery_Date]])</f>
        <v>44988</v>
      </c>
      <c r="S1116" s="10">
        <f>DATEVALUE(Table1[[#This Row],[Order_Date]])</f>
        <v>44977</v>
      </c>
      <c r="T1116" s="4" t="str" cm="1">
        <f t="array" ref="T1116">_xlfn.IFS(Table1[[#This Row],[Inventory_Level]]&lt;=200,"low",Table1[[#This Row],[Inventory_Level]]&gt;=700,"high",Table1[[#This Row],[Inventory_Level]]&gt;200,"medium")</f>
        <v>medium</v>
      </c>
    </row>
    <row r="1117" spans="1:20" x14ac:dyDescent="0.35">
      <c r="A1117" s="4">
        <v>1116</v>
      </c>
      <c r="B1117" s="4" t="s">
        <v>31</v>
      </c>
      <c r="C1117" s="4" t="s">
        <v>38</v>
      </c>
      <c r="D1117" s="4" t="s">
        <v>17</v>
      </c>
      <c r="E1117" s="4" t="s">
        <v>26</v>
      </c>
      <c r="F1117" s="10" t="s">
        <v>148</v>
      </c>
      <c r="G1117" s="11" t="s">
        <v>159</v>
      </c>
      <c r="H1117" s="4">
        <v>79</v>
      </c>
      <c r="I1117" s="12">
        <v>13866.62</v>
      </c>
      <c r="J1117" s="12">
        <v>1095462.98</v>
      </c>
      <c r="K1117" s="12">
        <v>979.34</v>
      </c>
      <c r="L1117" s="4">
        <v>375</v>
      </c>
      <c r="M1117" s="4" t="s">
        <v>29</v>
      </c>
      <c r="N1117" s="4" t="str" cm="1">
        <f t="array" ref="N1117">_xlfn.SWITCH(E1117,"Delhi","North","Chennai","South","Hyderabad","South","Mumbai","Central","Bangalore","South")</f>
        <v>South</v>
      </c>
      <c r="O1117" s="12">
        <v>233965.14</v>
      </c>
      <c r="P1117" s="4">
        <f>Table1[[#This Row],[Delivery_Date]]-Table1[[#This Row],[Order_Date]]</f>
        <v>13</v>
      </c>
      <c r="Q1117" s="4" t="str">
        <f>IF(Table1[[#This Row],[Delivery delay days]]&gt;5,"delay","on time")</f>
        <v>delay</v>
      </c>
      <c r="R1117" s="10">
        <f>DATEVALUE(Table1[[#This Row],[Delivery_Date]])</f>
        <v>45164</v>
      </c>
      <c r="S1117" s="10">
        <f>DATEVALUE(Table1[[#This Row],[Order_Date]])</f>
        <v>45151</v>
      </c>
      <c r="T1117" s="4" t="str" cm="1">
        <f t="array" ref="T1117">_xlfn.IFS(Table1[[#This Row],[Inventory_Level]]&lt;=200,"low",Table1[[#This Row],[Inventory_Level]]&gt;=700,"high",Table1[[#This Row],[Inventory_Level]]&gt;200,"medium")</f>
        <v>medium</v>
      </c>
    </row>
    <row r="1118" spans="1:20" x14ac:dyDescent="0.35">
      <c r="A1118" s="4">
        <v>1117</v>
      </c>
      <c r="B1118" s="4" t="s">
        <v>23</v>
      </c>
      <c r="C1118" s="4" t="s">
        <v>24</v>
      </c>
      <c r="D1118" s="4" t="s">
        <v>32</v>
      </c>
      <c r="E1118" s="4" t="s">
        <v>18</v>
      </c>
      <c r="F1118" s="10" t="s">
        <v>335</v>
      </c>
      <c r="G1118" s="11" t="s">
        <v>134</v>
      </c>
      <c r="H1118" s="4">
        <v>89</v>
      </c>
      <c r="I1118" s="12">
        <v>2844.56</v>
      </c>
      <c r="J1118" s="12">
        <v>253165.84</v>
      </c>
      <c r="K1118" s="12">
        <v>2752.17</v>
      </c>
      <c r="L1118" s="4">
        <v>921</v>
      </c>
      <c r="M1118" s="4" t="s">
        <v>42</v>
      </c>
      <c r="N1118" s="4" t="str" cm="1">
        <f t="array" ref="N1118">_xlfn.SWITCH(E1118,"Delhi","North","Chennai","South","Hyderabad","South","Mumbai","Central","Bangalore","South")</f>
        <v>North</v>
      </c>
      <c r="O1118" s="12">
        <v>54052.71</v>
      </c>
      <c r="P1118" s="4">
        <f>Table1[[#This Row],[Delivery_Date]]-Table1[[#This Row],[Order_Date]]</f>
        <v>1</v>
      </c>
      <c r="Q1118" s="4" t="str">
        <f>IF(Table1[[#This Row],[Delivery delay days]]&gt;5,"delay","on time")</f>
        <v>on time</v>
      </c>
      <c r="R1118" s="10">
        <f>DATEVALUE(Table1[[#This Row],[Delivery_Date]])</f>
        <v>45190</v>
      </c>
      <c r="S1118" s="10">
        <f>DATEVALUE(Table1[[#This Row],[Order_Date]])</f>
        <v>45189</v>
      </c>
      <c r="T1118" s="4" t="str" cm="1">
        <f t="array" ref="T1118">_xlfn.IFS(Table1[[#This Row],[Inventory_Level]]&lt;=200,"low",Table1[[#This Row],[Inventory_Level]]&gt;=700,"high",Table1[[#This Row],[Inventory_Level]]&gt;200,"medium")</f>
        <v>high</v>
      </c>
    </row>
    <row r="1119" spans="1:20" x14ac:dyDescent="0.35">
      <c r="A1119" s="4">
        <v>1118</v>
      </c>
      <c r="B1119" s="4" t="s">
        <v>23</v>
      </c>
      <c r="C1119" s="4" t="s">
        <v>24</v>
      </c>
      <c r="D1119" s="4" t="s">
        <v>32</v>
      </c>
      <c r="E1119" s="4" t="s">
        <v>26</v>
      </c>
      <c r="F1119" s="10" t="s">
        <v>196</v>
      </c>
      <c r="G1119" s="11" t="s">
        <v>401</v>
      </c>
      <c r="H1119" s="4">
        <v>72</v>
      </c>
      <c r="I1119" s="12">
        <v>16353.2</v>
      </c>
      <c r="J1119" s="12">
        <v>1177430.3999999999</v>
      </c>
      <c r="K1119" s="12">
        <v>2022.43</v>
      </c>
      <c r="L1119" s="4">
        <v>777</v>
      </c>
      <c r="M1119" s="4" t="s">
        <v>29</v>
      </c>
      <c r="N1119" s="4" t="str" cm="1">
        <f t="array" ref="N1119">_xlfn.SWITCH(E1119,"Delhi","North","Chennai","South","Hyderabad","South","Mumbai","Central","Bangalore","South")</f>
        <v>South</v>
      </c>
      <c r="O1119" s="12">
        <v>222653.22</v>
      </c>
      <c r="P1119" s="4">
        <f>Table1[[#This Row],[Delivery_Date]]-Table1[[#This Row],[Order_Date]]</f>
        <v>3</v>
      </c>
      <c r="Q1119" s="4" t="str">
        <f>IF(Table1[[#This Row],[Delivery delay days]]&gt;5,"delay","on time")</f>
        <v>on time</v>
      </c>
      <c r="R1119" s="10">
        <f>DATEVALUE(Table1[[#This Row],[Delivery_Date]])</f>
        <v>44938</v>
      </c>
      <c r="S1119" s="10">
        <f>DATEVALUE(Table1[[#This Row],[Order_Date]])</f>
        <v>44935</v>
      </c>
      <c r="T1119" s="4" t="str" cm="1">
        <f t="array" ref="T1119">_xlfn.IFS(Table1[[#This Row],[Inventory_Level]]&lt;=200,"low",Table1[[#This Row],[Inventory_Level]]&gt;=700,"high",Table1[[#This Row],[Inventory_Level]]&gt;200,"medium")</f>
        <v>high</v>
      </c>
    </row>
    <row r="1120" spans="1:20" x14ac:dyDescent="0.35">
      <c r="A1120" s="4">
        <v>1119</v>
      </c>
      <c r="B1120" s="4" t="s">
        <v>15</v>
      </c>
      <c r="C1120" s="4" t="s">
        <v>16</v>
      </c>
      <c r="D1120" s="4" t="s">
        <v>39</v>
      </c>
      <c r="E1120" s="4" t="s">
        <v>52</v>
      </c>
      <c r="F1120" s="10" t="s">
        <v>129</v>
      </c>
      <c r="G1120" s="11" t="s">
        <v>83</v>
      </c>
      <c r="H1120" s="4">
        <v>20</v>
      </c>
      <c r="I1120" s="12">
        <v>10498.31</v>
      </c>
      <c r="J1120" s="12">
        <v>209966.2</v>
      </c>
      <c r="K1120" s="12">
        <v>1261.43</v>
      </c>
      <c r="L1120" s="4">
        <v>563</v>
      </c>
      <c r="M1120" s="4" t="s">
        <v>35</v>
      </c>
      <c r="N1120" s="4" t="str" cm="1">
        <f t="array" ref="N1120">_xlfn.SWITCH(E1120,"Delhi","North","Chennai","South","Hyderabad","South","Mumbai","Central","Bangalore","South")</f>
        <v>Central</v>
      </c>
      <c r="O1120" s="12">
        <v>37587.379999999997</v>
      </c>
      <c r="P1120" s="4">
        <f>Table1[[#This Row],[Delivery_Date]]-Table1[[#This Row],[Order_Date]]</f>
        <v>14</v>
      </c>
      <c r="Q1120" s="4" t="str">
        <f>IF(Table1[[#This Row],[Delivery delay days]]&gt;5,"delay","on time")</f>
        <v>delay</v>
      </c>
      <c r="R1120" s="10">
        <f>DATEVALUE(Table1[[#This Row],[Delivery_Date]])</f>
        <v>45182</v>
      </c>
      <c r="S1120" s="10">
        <f>DATEVALUE(Table1[[#This Row],[Order_Date]])</f>
        <v>45168</v>
      </c>
      <c r="T1120" s="4" t="str" cm="1">
        <f t="array" ref="T1120">_xlfn.IFS(Table1[[#This Row],[Inventory_Level]]&lt;=200,"low",Table1[[#This Row],[Inventory_Level]]&gt;=700,"high",Table1[[#This Row],[Inventory_Level]]&gt;200,"medium")</f>
        <v>medium</v>
      </c>
    </row>
    <row r="1121" spans="1:20" x14ac:dyDescent="0.35">
      <c r="A1121" s="4">
        <v>1120</v>
      </c>
      <c r="B1121" s="4" t="s">
        <v>31</v>
      </c>
      <c r="C1121" s="4" t="s">
        <v>16</v>
      </c>
      <c r="D1121" s="4" t="s">
        <v>25</v>
      </c>
      <c r="E1121" s="4" t="s">
        <v>60</v>
      </c>
      <c r="F1121" s="10" t="s">
        <v>177</v>
      </c>
      <c r="G1121" s="11" t="s">
        <v>231</v>
      </c>
      <c r="H1121" s="4">
        <v>43</v>
      </c>
      <c r="I1121" s="12">
        <v>18067.09</v>
      </c>
      <c r="J1121" s="12">
        <v>776884.87</v>
      </c>
      <c r="K1121" s="12">
        <v>2890.64</v>
      </c>
      <c r="L1121" s="4">
        <v>556</v>
      </c>
      <c r="M1121" s="4" t="s">
        <v>29</v>
      </c>
      <c r="N1121" s="4" t="str" cm="1">
        <f t="array" ref="N1121">_xlfn.SWITCH(E1121,"Delhi","North","Chennai","South","Hyderabad","South","Mumbai","Central","Bangalore","South")</f>
        <v>South</v>
      </c>
      <c r="O1121" s="12">
        <v>147947.35999999999</v>
      </c>
      <c r="P1121" s="4">
        <f>Table1[[#This Row],[Delivery_Date]]-Table1[[#This Row],[Order_Date]]</f>
        <v>14</v>
      </c>
      <c r="Q1121" s="4" t="str">
        <f>IF(Table1[[#This Row],[Delivery delay days]]&gt;5,"delay","on time")</f>
        <v>delay</v>
      </c>
      <c r="R1121" s="10">
        <f>DATEVALUE(Table1[[#This Row],[Delivery_Date]])</f>
        <v>45022</v>
      </c>
      <c r="S1121" s="10">
        <f>DATEVALUE(Table1[[#This Row],[Order_Date]])</f>
        <v>45008</v>
      </c>
      <c r="T1121" s="4" t="str" cm="1">
        <f t="array" ref="T1121">_xlfn.IFS(Table1[[#This Row],[Inventory_Level]]&lt;=200,"low",Table1[[#This Row],[Inventory_Level]]&gt;=700,"high",Table1[[#This Row],[Inventory_Level]]&gt;200,"medium")</f>
        <v>medium</v>
      </c>
    </row>
    <row r="1122" spans="1:20" x14ac:dyDescent="0.35">
      <c r="A1122" s="4">
        <v>1121</v>
      </c>
      <c r="B1122" s="4" t="s">
        <v>44</v>
      </c>
      <c r="C1122" s="4" t="s">
        <v>38</v>
      </c>
      <c r="D1122" s="4" t="s">
        <v>17</v>
      </c>
      <c r="E1122" s="4" t="s">
        <v>46</v>
      </c>
      <c r="F1122" s="10" t="s">
        <v>178</v>
      </c>
      <c r="G1122" s="11" t="s">
        <v>41</v>
      </c>
      <c r="H1122" s="4">
        <v>34</v>
      </c>
      <c r="I1122" s="12">
        <v>18079.82</v>
      </c>
      <c r="J1122" s="12">
        <v>614713.88</v>
      </c>
      <c r="K1122" s="12">
        <v>3600.64</v>
      </c>
      <c r="L1122" s="4">
        <v>577</v>
      </c>
      <c r="M1122" s="4" t="s">
        <v>21</v>
      </c>
      <c r="N1122" s="4" t="str" cm="1">
        <f t="array" ref="N1122">_xlfn.SWITCH(E1122,"Delhi","North","Chennai","South","Hyderabad","South","Mumbai","Central","Bangalore","South")</f>
        <v>South</v>
      </c>
      <c r="O1122" s="12">
        <v>94573.38</v>
      </c>
      <c r="P1122" s="4">
        <f>Table1[[#This Row],[Delivery_Date]]-Table1[[#This Row],[Order_Date]]</f>
        <v>15</v>
      </c>
      <c r="Q1122" s="4" t="str">
        <f>IF(Table1[[#This Row],[Delivery delay days]]&gt;5,"delay","on time")</f>
        <v>delay</v>
      </c>
      <c r="R1122" s="10">
        <f>DATEVALUE(Table1[[#This Row],[Delivery_Date]])</f>
        <v>45038</v>
      </c>
      <c r="S1122" s="10">
        <f>DATEVALUE(Table1[[#This Row],[Order_Date]])</f>
        <v>45023</v>
      </c>
      <c r="T1122" s="4" t="str" cm="1">
        <f t="array" ref="T1122">_xlfn.IFS(Table1[[#This Row],[Inventory_Level]]&lt;=200,"low",Table1[[#This Row],[Inventory_Level]]&gt;=700,"high",Table1[[#This Row],[Inventory_Level]]&gt;200,"medium")</f>
        <v>medium</v>
      </c>
    </row>
    <row r="1123" spans="1:20" x14ac:dyDescent="0.35">
      <c r="A1123" s="4">
        <v>1122</v>
      </c>
      <c r="B1123" s="4" t="s">
        <v>65</v>
      </c>
      <c r="C1123" s="4" t="s">
        <v>24</v>
      </c>
      <c r="D1123" s="4" t="s">
        <v>17</v>
      </c>
      <c r="E1123" s="4" t="s">
        <v>60</v>
      </c>
      <c r="F1123" s="10" t="s">
        <v>171</v>
      </c>
      <c r="G1123" s="11" t="s">
        <v>137</v>
      </c>
      <c r="H1123" s="4">
        <v>74</v>
      </c>
      <c r="I1123" s="12">
        <v>29823.08</v>
      </c>
      <c r="J1123" s="12">
        <v>2206907.92</v>
      </c>
      <c r="K1123" s="12">
        <v>3126.93</v>
      </c>
      <c r="L1123" s="4">
        <v>862</v>
      </c>
      <c r="M1123" s="4" t="s">
        <v>42</v>
      </c>
      <c r="N1123" s="4" t="str" cm="1">
        <f t="array" ref="N1123">_xlfn.SWITCH(E1123,"Delhi","North","Chennai","South","Hyderabad","South","Mumbai","Central","Bangalore","South")</f>
        <v>South</v>
      </c>
      <c r="O1123" s="12">
        <v>423950.41</v>
      </c>
      <c r="P1123" s="4">
        <f>Table1[[#This Row],[Delivery_Date]]-Table1[[#This Row],[Order_Date]]</f>
        <v>1</v>
      </c>
      <c r="Q1123" s="4" t="str">
        <f>IF(Table1[[#This Row],[Delivery delay days]]&gt;5,"delay","on time")</f>
        <v>on time</v>
      </c>
      <c r="R1123" s="10">
        <f>DATEVALUE(Table1[[#This Row],[Delivery_Date]])</f>
        <v>45144</v>
      </c>
      <c r="S1123" s="10">
        <f>DATEVALUE(Table1[[#This Row],[Order_Date]])</f>
        <v>45143</v>
      </c>
      <c r="T1123" s="4" t="str" cm="1">
        <f t="array" ref="T1123">_xlfn.IFS(Table1[[#This Row],[Inventory_Level]]&lt;=200,"low",Table1[[#This Row],[Inventory_Level]]&gt;=700,"high",Table1[[#This Row],[Inventory_Level]]&gt;200,"medium")</f>
        <v>high</v>
      </c>
    </row>
    <row r="1124" spans="1:20" x14ac:dyDescent="0.35">
      <c r="A1124" s="4">
        <v>1123</v>
      </c>
      <c r="B1124" s="4" t="s">
        <v>44</v>
      </c>
      <c r="C1124" s="4" t="s">
        <v>16</v>
      </c>
      <c r="D1124" s="4" t="s">
        <v>45</v>
      </c>
      <c r="E1124" s="4" t="s">
        <v>60</v>
      </c>
      <c r="F1124" s="10" t="s">
        <v>330</v>
      </c>
      <c r="G1124" s="11" t="s">
        <v>251</v>
      </c>
      <c r="H1124" s="4">
        <v>97</v>
      </c>
      <c r="I1124" s="12">
        <v>43997.65</v>
      </c>
      <c r="J1124" s="12">
        <v>4267772.05</v>
      </c>
      <c r="K1124" s="12">
        <v>2840.48</v>
      </c>
      <c r="L1124" s="4">
        <v>43</v>
      </c>
      <c r="M1124" s="4" t="s">
        <v>35</v>
      </c>
      <c r="N1124" s="4" t="str" cm="1">
        <f t="array" ref="N1124">_xlfn.SWITCH(E1124,"Delhi","North","Chennai","South","Hyderabad","South","Mumbai","Central","Bangalore","South")</f>
        <v>South</v>
      </c>
      <c r="O1124" s="12">
        <v>388137.36</v>
      </c>
      <c r="P1124" s="4">
        <f>Table1[[#This Row],[Delivery_Date]]-Table1[[#This Row],[Order_Date]]</f>
        <v>15</v>
      </c>
      <c r="Q1124" s="4" t="str">
        <f>IF(Table1[[#This Row],[Delivery delay days]]&gt;5,"delay","on time")</f>
        <v>delay</v>
      </c>
      <c r="R1124" s="10">
        <f>DATEVALUE(Table1[[#This Row],[Delivery_Date]])</f>
        <v>45272</v>
      </c>
      <c r="S1124" s="10">
        <f>DATEVALUE(Table1[[#This Row],[Order_Date]])</f>
        <v>45257</v>
      </c>
      <c r="T1124" s="4" t="str" cm="1">
        <f t="array" ref="T1124">_xlfn.IFS(Table1[[#This Row],[Inventory_Level]]&lt;=200,"low",Table1[[#This Row],[Inventory_Level]]&gt;=700,"high",Table1[[#This Row],[Inventory_Level]]&gt;200,"medium")</f>
        <v>low</v>
      </c>
    </row>
    <row r="1125" spans="1:20" x14ac:dyDescent="0.35">
      <c r="A1125" s="4">
        <v>1124</v>
      </c>
      <c r="B1125" s="4" t="s">
        <v>31</v>
      </c>
      <c r="C1125" s="4" t="s">
        <v>16</v>
      </c>
      <c r="D1125" s="4" t="s">
        <v>32</v>
      </c>
      <c r="E1125" s="4" t="s">
        <v>26</v>
      </c>
      <c r="F1125" s="10" t="s">
        <v>405</v>
      </c>
      <c r="G1125" s="11" t="s">
        <v>238</v>
      </c>
      <c r="H1125" s="4">
        <v>7</v>
      </c>
      <c r="I1125" s="12">
        <v>33322.800000000003</v>
      </c>
      <c r="J1125" s="12">
        <v>233259.6</v>
      </c>
      <c r="K1125" s="12">
        <v>2320.79</v>
      </c>
      <c r="L1125" s="4">
        <v>515</v>
      </c>
      <c r="M1125" s="4" t="s">
        <v>29</v>
      </c>
      <c r="N1125" s="4" t="str" cm="1">
        <f t="array" ref="N1125">_xlfn.SWITCH(E1125,"Delhi","North","Chennai","South","Hyderabad","South","Mumbai","Central","Bangalore","South")</f>
        <v>South</v>
      </c>
      <c r="O1125" s="12">
        <v>32176.82</v>
      </c>
      <c r="P1125" s="4">
        <f>Table1[[#This Row],[Delivery_Date]]-Table1[[#This Row],[Order_Date]]</f>
        <v>7</v>
      </c>
      <c r="Q1125" s="4" t="str">
        <f>IF(Table1[[#This Row],[Delivery delay days]]&gt;5,"delay","on time")</f>
        <v>delay</v>
      </c>
      <c r="R1125" s="10">
        <f>DATEVALUE(Table1[[#This Row],[Delivery_Date]])</f>
        <v>45215</v>
      </c>
      <c r="S1125" s="10">
        <f>DATEVALUE(Table1[[#This Row],[Order_Date]])</f>
        <v>45208</v>
      </c>
      <c r="T1125" s="4" t="str" cm="1">
        <f t="array" ref="T1125">_xlfn.IFS(Table1[[#This Row],[Inventory_Level]]&lt;=200,"low",Table1[[#This Row],[Inventory_Level]]&gt;=700,"high",Table1[[#This Row],[Inventory_Level]]&gt;200,"medium")</f>
        <v>medium</v>
      </c>
    </row>
    <row r="1126" spans="1:20" x14ac:dyDescent="0.35">
      <c r="A1126" s="4">
        <v>1125</v>
      </c>
      <c r="B1126" s="4" t="s">
        <v>59</v>
      </c>
      <c r="C1126" s="4" t="s">
        <v>24</v>
      </c>
      <c r="D1126" s="4" t="s">
        <v>39</v>
      </c>
      <c r="E1126" s="4" t="s">
        <v>60</v>
      </c>
      <c r="F1126" s="10" t="s">
        <v>257</v>
      </c>
      <c r="G1126" s="11" t="s">
        <v>338</v>
      </c>
      <c r="H1126" s="4">
        <v>42</v>
      </c>
      <c r="I1126" s="12">
        <v>45517.11</v>
      </c>
      <c r="J1126" s="12">
        <v>1911718.62</v>
      </c>
      <c r="K1126" s="12">
        <v>2352.2600000000002</v>
      </c>
      <c r="L1126" s="4">
        <v>714</v>
      </c>
      <c r="M1126" s="4" t="s">
        <v>35</v>
      </c>
      <c r="N1126" s="4" t="str" cm="1">
        <f t="array" ref="N1126">_xlfn.SWITCH(E1126,"Delhi","North","Chennai","South","Hyderabad","South","Mumbai","Central","Bangalore","South")</f>
        <v>South</v>
      </c>
      <c r="O1126" s="12">
        <v>476224.52</v>
      </c>
      <c r="P1126" s="4">
        <f>Table1[[#This Row],[Delivery_Date]]-Table1[[#This Row],[Order_Date]]</f>
        <v>10</v>
      </c>
      <c r="Q1126" s="4" t="str">
        <f>IF(Table1[[#This Row],[Delivery delay days]]&gt;5,"delay","on time")</f>
        <v>delay</v>
      </c>
      <c r="R1126" s="10">
        <f>DATEVALUE(Table1[[#This Row],[Delivery_Date]])</f>
        <v>45071</v>
      </c>
      <c r="S1126" s="10">
        <f>DATEVALUE(Table1[[#This Row],[Order_Date]])</f>
        <v>45061</v>
      </c>
      <c r="T1126" s="4" t="str" cm="1">
        <f t="array" ref="T1126">_xlfn.IFS(Table1[[#This Row],[Inventory_Level]]&lt;=200,"low",Table1[[#This Row],[Inventory_Level]]&gt;=700,"high",Table1[[#This Row],[Inventory_Level]]&gt;200,"medium")</f>
        <v>high</v>
      </c>
    </row>
    <row r="1127" spans="1:20" x14ac:dyDescent="0.35">
      <c r="A1127" s="4">
        <v>1126</v>
      </c>
      <c r="B1127" s="4" t="s">
        <v>23</v>
      </c>
      <c r="C1127" s="4" t="s">
        <v>38</v>
      </c>
      <c r="D1127" s="4" t="s">
        <v>39</v>
      </c>
      <c r="E1127" s="4" t="s">
        <v>26</v>
      </c>
      <c r="F1127" s="10" t="s">
        <v>342</v>
      </c>
      <c r="G1127" s="11" t="s">
        <v>134</v>
      </c>
      <c r="H1127" s="4">
        <v>2</v>
      </c>
      <c r="I1127" s="12">
        <v>3351.18</v>
      </c>
      <c r="J1127" s="12">
        <v>6702.36</v>
      </c>
      <c r="K1127" s="12">
        <v>1829.97</v>
      </c>
      <c r="L1127" s="4">
        <v>146</v>
      </c>
      <c r="M1127" s="4" t="s">
        <v>42</v>
      </c>
      <c r="N1127" s="4" t="str" cm="1">
        <f t="array" ref="N1127">_xlfn.SWITCH(E1127,"Delhi","North","Chennai","South","Hyderabad","South","Mumbai","Central","Bangalore","South")</f>
        <v>South</v>
      </c>
      <c r="O1127" s="12">
        <v>575.6</v>
      </c>
      <c r="P1127" s="4">
        <f>Table1[[#This Row],[Delivery_Date]]-Table1[[#This Row],[Order_Date]]</f>
        <v>4</v>
      </c>
      <c r="Q1127" s="4" t="str">
        <f>IF(Table1[[#This Row],[Delivery delay days]]&gt;5,"delay","on time")</f>
        <v>on time</v>
      </c>
      <c r="R1127" s="10">
        <f>DATEVALUE(Table1[[#This Row],[Delivery_Date]])</f>
        <v>45190</v>
      </c>
      <c r="S1127" s="10">
        <f>DATEVALUE(Table1[[#This Row],[Order_Date]])</f>
        <v>45186</v>
      </c>
      <c r="T1127" s="4" t="str" cm="1">
        <f t="array" ref="T1127">_xlfn.IFS(Table1[[#This Row],[Inventory_Level]]&lt;=200,"low",Table1[[#This Row],[Inventory_Level]]&gt;=700,"high",Table1[[#This Row],[Inventory_Level]]&gt;200,"medium")</f>
        <v>low</v>
      </c>
    </row>
    <row r="1128" spans="1:20" x14ac:dyDescent="0.35">
      <c r="A1128" s="4">
        <v>1127</v>
      </c>
      <c r="B1128" s="4" t="s">
        <v>65</v>
      </c>
      <c r="C1128" s="4" t="s">
        <v>16</v>
      </c>
      <c r="D1128" s="4" t="s">
        <v>32</v>
      </c>
      <c r="E1128" s="4" t="s">
        <v>18</v>
      </c>
      <c r="F1128" s="10" t="s">
        <v>111</v>
      </c>
      <c r="G1128" s="11" t="s">
        <v>101</v>
      </c>
      <c r="H1128" s="4">
        <v>92</v>
      </c>
      <c r="I1128" s="12">
        <v>47135.85</v>
      </c>
      <c r="J1128" s="12">
        <v>4336498.2</v>
      </c>
      <c r="K1128" s="12">
        <v>2378.64</v>
      </c>
      <c r="L1128" s="4">
        <v>234</v>
      </c>
      <c r="M1128" s="4" t="s">
        <v>21</v>
      </c>
      <c r="N1128" s="4" t="str" cm="1">
        <f t="array" ref="N1128">_xlfn.SWITCH(E1128,"Delhi","North","Chennai","South","Hyderabad","South","Mumbai","Central","Bangalore","South")</f>
        <v>North</v>
      </c>
      <c r="O1128" s="12">
        <v>260048.1</v>
      </c>
      <c r="P1128" s="4">
        <f>Table1[[#This Row],[Delivery_Date]]-Table1[[#This Row],[Order_Date]]</f>
        <v>8</v>
      </c>
      <c r="Q1128" s="4" t="str">
        <f>IF(Table1[[#This Row],[Delivery delay days]]&gt;5,"delay","on time")</f>
        <v>delay</v>
      </c>
      <c r="R1128" s="10">
        <f>DATEVALUE(Table1[[#This Row],[Delivery_Date]])</f>
        <v>44996</v>
      </c>
      <c r="S1128" s="10">
        <f>DATEVALUE(Table1[[#This Row],[Order_Date]])</f>
        <v>44988</v>
      </c>
      <c r="T1128" s="4" t="str" cm="1">
        <f t="array" ref="T1128">_xlfn.IFS(Table1[[#This Row],[Inventory_Level]]&lt;=200,"low",Table1[[#This Row],[Inventory_Level]]&gt;=700,"high",Table1[[#This Row],[Inventory_Level]]&gt;200,"medium")</f>
        <v>medium</v>
      </c>
    </row>
    <row r="1129" spans="1:20" x14ac:dyDescent="0.35">
      <c r="A1129" s="4">
        <v>1128</v>
      </c>
      <c r="B1129" s="4" t="s">
        <v>65</v>
      </c>
      <c r="C1129" s="4" t="s">
        <v>38</v>
      </c>
      <c r="D1129" s="4" t="s">
        <v>45</v>
      </c>
      <c r="E1129" s="4" t="s">
        <v>60</v>
      </c>
      <c r="F1129" s="10" t="s">
        <v>66</v>
      </c>
      <c r="G1129" s="11" t="s">
        <v>381</v>
      </c>
      <c r="H1129" s="4">
        <v>12</v>
      </c>
      <c r="I1129" s="12">
        <v>6413.98</v>
      </c>
      <c r="J1129" s="12">
        <v>76967.759999999995</v>
      </c>
      <c r="K1129" s="12">
        <v>3478.15</v>
      </c>
      <c r="L1129" s="4">
        <v>659</v>
      </c>
      <c r="M1129" s="4" t="s">
        <v>29</v>
      </c>
      <c r="N1129" s="4" t="str" cm="1">
        <f t="array" ref="N1129">_xlfn.SWITCH(E1129,"Delhi","North","Chennai","South","Hyderabad","South","Mumbai","Central","Bangalore","South")</f>
        <v>South</v>
      </c>
      <c r="O1129" s="12">
        <v>13549.6</v>
      </c>
      <c r="P1129" s="4">
        <f>Table1[[#This Row],[Delivery_Date]]-Table1[[#This Row],[Order_Date]]</f>
        <v>14</v>
      </c>
      <c r="Q1129" s="4" t="str">
        <f>IF(Table1[[#This Row],[Delivery delay days]]&gt;5,"delay","on time")</f>
        <v>delay</v>
      </c>
      <c r="R1129" s="10">
        <f>DATEVALUE(Table1[[#This Row],[Delivery_Date]])</f>
        <v>45183</v>
      </c>
      <c r="S1129" s="10">
        <f>DATEVALUE(Table1[[#This Row],[Order_Date]])</f>
        <v>45169</v>
      </c>
      <c r="T1129" s="4" t="str" cm="1">
        <f t="array" ref="T1129">_xlfn.IFS(Table1[[#This Row],[Inventory_Level]]&lt;=200,"low",Table1[[#This Row],[Inventory_Level]]&gt;=700,"high",Table1[[#This Row],[Inventory_Level]]&gt;200,"medium")</f>
        <v>medium</v>
      </c>
    </row>
    <row r="1130" spans="1:20" x14ac:dyDescent="0.35">
      <c r="A1130" s="4">
        <v>1129</v>
      </c>
      <c r="B1130" s="4" t="s">
        <v>15</v>
      </c>
      <c r="C1130" s="4" t="s">
        <v>38</v>
      </c>
      <c r="D1130" s="4" t="s">
        <v>17</v>
      </c>
      <c r="E1130" s="4" t="s">
        <v>18</v>
      </c>
      <c r="F1130" s="10" t="s">
        <v>404</v>
      </c>
      <c r="G1130" s="11" t="s">
        <v>253</v>
      </c>
      <c r="H1130" s="4">
        <v>12</v>
      </c>
      <c r="I1130" s="12">
        <v>10362.969999999999</v>
      </c>
      <c r="J1130" s="12">
        <v>124355.64</v>
      </c>
      <c r="K1130" s="12">
        <v>368.9</v>
      </c>
      <c r="L1130" s="4">
        <v>233</v>
      </c>
      <c r="M1130" s="4" t="s">
        <v>21</v>
      </c>
      <c r="N1130" s="4" t="str" cm="1">
        <f t="array" ref="N1130">_xlfn.SWITCH(E1130,"Delhi","North","Chennai","South","Hyderabad","South","Mumbai","Central","Bangalore","South")</f>
        <v>North</v>
      </c>
      <c r="O1130" s="12">
        <v>11516.68</v>
      </c>
      <c r="P1130" s="4">
        <f>Table1[[#This Row],[Delivery_Date]]-Table1[[#This Row],[Order_Date]]</f>
        <v>2</v>
      </c>
      <c r="Q1130" s="4" t="str">
        <f>IF(Table1[[#This Row],[Delivery delay days]]&gt;5,"delay","on time")</f>
        <v>on time</v>
      </c>
      <c r="R1130" s="10">
        <f>DATEVALUE(Table1[[#This Row],[Delivery_Date]])</f>
        <v>45094</v>
      </c>
      <c r="S1130" s="10">
        <f>DATEVALUE(Table1[[#This Row],[Order_Date]])</f>
        <v>45092</v>
      </c>
      <c r="T1130" s="4" t="str" cm="1">
        <f t="array" ref="T1130">_xlfn.IFS(Table1[[#This Row],[Inventory_Level]]&lt;=200,"low",Table1[[#This Row],[Inventory_Level]]&gt;=700,"high",Table1[[#This Row],[Inventory_Level]]&gt;200,"medium")</f>
        <v>medium</v>
      </c>
    </row>
    <row r="1131" spans="1:20" x14ac:dyDescent="0.35">
      <c r="A1131" s="4">
        <v>1130</v>
      </c>
      <c r="B1131" s="4" t="s">
        <v>44</v>
      </c>
      <c r="C1131" s="4" t="s">
        <v>16</v>
      </c>
      <c r="D1131" s="4" t="s">
        <v>17</v>
      </c>
      <c r="E1131" s="4" t="s">
        <v>18</v>
      </c>
      <c r="F1131" s="10" t="s">
        <v>193</v>
      </c>
      <c r="G1131" s="11" t="s">
        <v>408</v>
      </c>
      <c r="H1131" s="4">
        <v>48</v>
      </c>
      <c r="I1131" s="12">
        <v>10640.38</v>
      </c>
      <c r="J1131" s="12">
        <v>510738.24</v>
      </c>
      <c r="K1131" s="12">
        <v>1301.1600000000001</v>
      </c>
      <c r="L1131" s="4">
        <v>27</v>
      </c>
      <c r="M1131" s="4" t="s">
        <v>35</v>
      </c>
      <c r="N1131" s="4" t="str" cm="1">
        <f t="array" ref="N1131">_xlfn.SWITCH(E1131,"Delhi","North","Chennai","South","Hyderabad","South","Mumbai","Central","Bangalore","South")</f>
        <v>North</v>
      </c>
      <c r="O1131" s="12">
        <v>26491.82</v>
      </c>
      <c r="P1131" s="4">
        <f>Table1[[#This Row],[Delivery_Date]]-Table1[[#This Row],[Order_Date]]</f>
        <v>13</v>
      </c>
      <c r="Q1131" s="4" t="str">
        <f>IF(Table1[[#This Row],[Delivery delay days]]&gt;5,"delay","on time")</f>
        <v>delay</v>
      </c>
      <c r="R1131" s="10">
        <f>DATEVALUE(Table1[[#This Row],[Delivery_Date]])</f>
        <v>45222</v>
      </c>
      <c r="S1131" s="10">
        <f>DATEVALUE(Table1[[#This Row],[Order_Date]])</f>
        <v>45209</v>
      </c>
      <c r="T1131" s="4" t="str" cm="1">
        <f t="array" ref="T1131">_xlfn.IFS(Table1[[#This Row],[Inventory_Level]]&lt;=200,"low",Table1[[#This Row],[Inventory_Level]]&gt;=700,"high",Table1[[#This Row],[Inventory_Level]]&gt;200,"medium")</f>
        <v>low</v>
      </c>
    </row>
    <row r="1132" spans="1:20" x14ac:dyDescent="0.35">
      <c r="A1132" s="4">
        <v>1131</v>
      </c>
      <c r="B1132" s="4" t="s">
        <v>65</v>
      </c>
      <c r="C1132" s="4" t="s">
        <v>24</v>
      </c>
      <c r="D1132" s="4" t="s">
        <v>39</v>
      </c>
      <c r="E1132" s="4" t="s">
        <v>60</v>
      </c>
      <c r="F1132" s="10" t="s">
        <v>284</v>
      </c>
      <c r="G1132" s="11" t="s">
        <v>47</v>
      </c>
      <c r="H1132" s="4">
        <v>63</v>
      </c>
      <c r="I1132" s="12">
        <v>23096.52</v>
      </c>
      <c r="J1132" s="12">
        <v>1455080.76</v>
      </c>
      <c r="K1132" s="12">
        <v>4660.26</v>
      </c>
      <c r="L1132" s="4">
        <v>46</v>
      </c>
      <c r="M1132" s="4" t="s">
        <v>29</v>
      </c>
      <c r="N1132" s="4" t="str" cm="1">
        <f t="array" ref="N1132">_xlfn.SWITCH(E1132,"Delhi","North","Chennai","South","Hyderabad","South","Mumbai","Central","Bangalore","South")</f>
        <v>South</v>
      </c>
      <c r="O1132" s="12">
        <v>194289.89</v>
      </c>
      <c r="P1132" s="4">
        <f>Table1[[#This Row],[Delivery_Date]]-Table1[[#This Row],[Order_Date]]</f>
        <v>3</v>
      </c>
      <c r="Q1132" s="4" t="str">
        <f>IF(Table1[[#This Row],[Delivery delay days]]&gt;5,"delay","on time")</f>
        <v>on time</v>
      </c>
      <c r="R1132" s="10">
        <f>DATEVALUE(Table1[[#This Row],[Delivery_Date]])</f>
        <v>45138</v>
      </c>
      <c r="S1132" s="10">
        <f>DATEVALUE(Table1[[#This Row],[Order_Date]])</f>
        <v>45135</v>
      </c>
      <c r="T1132" s="4" t="str" cm="1">
        <f t="array" ref="T1132">_xlfn.IFS(Table1[[#This Row],[Inventory_Level]]&lt;=200,"low",Table1[[#This Row],[Inventory_Level]]&gt;=700,"high",Table1[[#This Row],[Inventory_Level]]&gt;200,"medium")</f>
        <v>low</v>
      </c>
    </row>
    <row r="1133" spans="1:20" x14ac:dyDescent="0.35">
      <c r="A1133" s="4">
        <v>1132</v>
      </c>
      <c r="B1133" s="4" t="s">
        <v>31</v>
      </c>
      <c r="C1133" s="4" t="s">
        <v>38</v>
      </c>
      <c r="D1133" s="4" t="s">
        <v>25</v>
      </c>
      <c r="E1133" s="4" t="s">
        <v>60</v>
      </c>
      <c r="F1133" s="10" t="s">
        <v>397</v>
      </c>
      <c r="G1133" s="11" t="s">
        <v>273</v>
      </c>
      <c r="H1133" s="4">
        <v>48</v>
      </c>
      <c r="I1133" s="12">
        <v>25529.69</v>
      </c>
      <c r="J1133" s="12">
        <v>1225425.1200000001</v>
      </c>
      <c r="K1133" s="12">
        <v>1563.42</v>
      </c>
      <c r="L1133" s="4">
        <v>946</v>
      </c>
      <c r="M1133" s="4" t="s">
        <v>21</v>
      </c>
      <c r="N1133" s="4" t="str" cm="1">
        <f t="array" ref="N1133">_xlfn.SWITCH(E1133,"Delhi","North","Chennai","South","Hyderabad","South","Mumbai","Central","Bangalore","South")</f>
        <v>South</v>
      </c>
      <c r="O1133" s="12">
        <v>278796.14</v>
      </c>
      <c r="P1133" s="4">
        <f>Table1[[#This Row],[Delivery_Date]]-Table1[[#This Row],[Order_Date]]</f>
        <v>3</v>
      </c>
      <c r="Q1133" s="4" t="str">
        <f>IF(Table1[[#This Row],[Delivery delay days]]&gt;5,"delay","on time")</f>
        <v>on time</v>
      </c>
      <c r="R1133" s="10">
        <f>DATEVALUE(Table1[[#This Row],[Delivery_Date]])</f>
        <v>45261</v>
      </c>
      <c r="S1133" s="10">
        <f>DATEVALUE(Table1[[#This Row],[Order_Date]])</f>
        <v>45258</v>
      </c>
      <c r="T1133" s="4" t="str" cm="1">
        <f t="array" ref="T1133">_xlfn.IFS(Table1[[#This Row],[Inventory_Level]]&lt;=200,"low",Table1[[#This Row],[Inventory_Level]]&gt;=700,"high",Table1[[#This Row],[Inventory_Level]]&gt;200,"medium")</f>
        <v>high</v>
      </c>
    </row>
    <row r="1134" spans="1:20" x14ac:dyDescent="0.35">
      <c r="A1134" s="4">
        <v>1133</v>
      </c>
      <c r="B1134" s="4" t="s">
        <v>23</v>
      </c>
      <c r="C1134" s="4" t="s">
        <v>16</v>
      </c>
      <c r="D1134" s="4" t="s">
        <v>39</v>
      </c>
      <c r="E1134" s="4" t="s">
        <v>46</v>
      </c>
      <c r="F1134" s="10" t="s">
        <v>326</v>
      </c>
      <c r="G1134" s="11" t="s">
        <v>189</v>
      </c>
      <c r="H1134" s="4">
        <v>65</v>
      </c>
      <c r="I1134" s="12">
        <v>34549.46</v>
      </c>
      <c r="J1134" s="12">
        <v>2245714.9</v>
      </c>
      <c r="K1134" s="12">
        <v>1948.94</v>
      </c>
      <c r="L1134" s="4">
        <v>934</v>
      </c>
      <c r="M1134" s="4" t="s">
        <v>29</v>
      </c>
      <c r="N1134" s="4" t="str" cm="1">
        <f t="array" ref="N1134">_xlfn.SWITCH(E1134,"Delhi","North","Chennai","South","Hyderabad","South","Mumbai","Central","Bangalore","South")</f>
        <v>South</v>
      </c>
      <c r="O1134" s="12">
        <v>444600.86</v>
      </c>
      <c r="P1134" s="4">
        <f>Table1[[#This Row],[Delivery_Date]]-Table1[[#This Row],[Order_Date]]</f>
        <v>1</v>
      </c>
      <c r="Q1134" s="4" t="str">
        <f>IF(Table1[[#This Row],[Delivery delay days]]&gt;5,"delay","on time")</f>
        <v>on time</v>
      </c>
      <c r="R1134" s="10">
        <f>DATEVALUE(Table1[[#This Row],[Delivery_Date]])</f>
        <v>45113</v>
      </c>
      <c r="S1134" s="10">
        <f>DATEVALUE(Table1[[#This Row],[Order_Date]])</f>
        <v>45112</v>
      </c>
      <c r="T1134" s="4" t="str" cm="1">
        <f t="array" ref="T1134">_xlfn.IFS(Table1[[#This Row],[Inventory_Level]]&lt;=200,"low",Table1[[#This Row],[Inventory_Level]]&gt;=700,"high",Table1[[#This Row],[Inventory_Level]]&gt;200,"medium")</f>
        <v>high</v>
      </c>
    </row>
    <row r="1135" spans="1:20" x14ac:dyDescent="0.35">
      <c r="A1135" s="4">
        <v>1134</v>
      </c>
      <c r="B1135" s="4" t="s">
        <v>44</v>
      </c>
      <c r="C1135" s="4" t="s">
        <v>38</v>
      </c>
      <c r="D1135" s="4" t="s">
        <v>17</v>
      </c>
      <c r="E1135" s="4" t="s">
        <v>60</v>
      </c>
      <c r="F1135" s="10" t="s">
        <v>20</v>
      </c>
      <c r="G1135" s="11" t="s">
        <v>53</v>
      </c>
      <c r="H1135" s="4">
        <v>44</v>
      </c>
      <c r="I1135" s="12">
        <v>15010.58</v>
      </c>
      <c r="J1135" s="12">
        <v>660465.52</v>
      </c>
      <c r="K1135" s="12">
        <v>4359.42</v>
      </c>
      <c r="L1135" s="4">
        <v>376</v>
      </c>
      <c r="M1135" s="4" t="s">
        <v>29</v>
      </c>
      <c r="N1135" s="4" t="str" cm="1">
        <f t="array" ref="N1135">_xlfn.SWITCH(E1135,"Delhi","North","Chennai","South","Hyderabad","South","Mumbai","Central","Bangalore","South")</f>
        <v>South</v>
      </c>
      <c r="O1135" s="12">
        <v>91915.82</v>
      </c>
      <c r="P1135" s="4">
        <f>Table1[[#This Row],[Delivery_Date]]-Table1[[#This Row],[Order_Date]]</f>
        <v>7</v>
      </c>
      <c r="Q1135" s="4" t="str">
        <f>IF(Table1[[#This Row],[Delivery delay days]]&gt;5,"delay","on time")</f>
        <v>delay</v>
      </c>
      <c r="R1135" s="10">
        <f>DATEVALUE(Table1[[#This Row],[Delivery_Date]])</f>
        <v>45205</v>
      </c>
      <c r="S1135" s="10">
        <f>DATEVALUE(Table1[[#This Row],[Order_Date]])</f>
        <v>45198</v>
      </c>
      <c r="T1135" s="4" t="str" cm="1">
        <f t="array" ref="T1135">_xlfn.IFS(Table1[[#This Row],[Inventory_Level]]&lt;=200,"low",Table1[[#This Row],[Inventory_Level]]&gt;=700,"high",Table1[[#This Row],[Inventory_Level]]&gt;200,"medium")</f>
        <v>medium</v>
      </c>
    </row>
    <row r="1136" spans="1:20" x14ac:dyDescent="0.35">
      <c r="A1136" s="4">
        <v>1135</v>
      </c>
      <c r="B1136" s="4" t="s">
        <v>23</v>
      </c>
      <c r="C1136" s="4" t="s">
        <v>24</v>
      </c>
      <c r="D1136" s="4" t="s">
        <v>39</v>
      </c>
      <c r="E1136" s="4" t="s">
        <v>18</v>
      </c>
      <c r="F1136" s="10" t="s">
        <v>110</v>
      </c>
      <c r="G1136" s="11" t="s">
        <v>111</v>
      </c>
      <c r="H1136" s="4">
        <v>68</v>
      </c>
      <c r="I1136" s="12">
        <v>2132.7600000000002</v>
      </c>
      <c r="J1136" s="12">
        <v>145027.68</v>
      </c>
      <c r="K1136" s="12">
        <v>946.46</v>
      </c>
      <c r="L1136" s="4">
        <v>240</v>
      </c>
      <c r="M1136" s="4" t="s">
        <v>35</v>
      </c>
      <c r="N1136" s="4" t="str" cm="1">
        <f t="array" ref="N1136">_xlfn.SWITCH(E1136,"Delhi","North","Chennai","South","Hyderabad","South","Mumbai","Central","Bangalore","South")</f>
        <v>North</v>
      </c>
      <c r="O1136" s="12">
        <v>34535.78</v>
      </c>
      <c r="P1136" s="4">
        <f>Table1[[#This Row],[Delivery_Date]]-Table1[[#This Row],[Order_Date]]</f>
        <v>9</v>
      </c>
      <c r="Q1136" s="4" t="str">
        <f>IF(Table1[[#This Row],[Delivery delay days]]&gt;5,"delay","on time")</f>
        <v>delay</v>
      </c>
      <c r="R1136" s="10">
        <f>DATEVALUE(Table1[[#This Row],[Delivery_Date]])</f>
        <v>44988</v>
      </c>
      <c r="S1136" s="10">
        <f>DATEVALUE(Table1[[#This Row],[Order_Date]])</f>
        <v>44979</v>
      </c>
      <c r="T1136" s="4" t="str" cm="1">
        <f t="array" ref="T1136">_xlfn.IFS(Table1[[#This Row],[Inventory_Level]]&lt;=200,"low",Table1[[#This Row],[Inventory_Level]]&gt;=700,"high",Table1[[#This Row],[Inventory_Level]]&gt;200,"medium")</f>
        <v>medium</v>
      </c>
    </row>
    <row r="1137" spans="1:20" x14ac:dyDescent="0.35">
      <c r="A1137" s="4">
        <v>1136</v>
      </c>
      <c r="B1137" s="4" t="s">
        <v>59</v>
      </c>
      <c r="C1137" s="4" t="s">
        <v>16</v>
      </c>
      <c r="D1137" s="4" t="s">
        <v>17</v>
      </c>
      <c r="E1137" s="4" t="s">
        <v>52</v>
      </c>
      <c r="F1137" s="10" t="s">
        <v>94</v>
      </c>
      <c r="G1137" s="11" t="s">
        <v>352</v>
      </c>
      <c r="H1137" s="4">
        <v>76</v>
      </c>
      <c r="I1137" s="12">
        <v>49421.79</v>
      </c>
      <c r="J1137" s="12">
        <v>3756056.04</v>
      </c>
      <c r="K1137" s="12">
        <v>1529.3</v>
      </c>
      <c r="L1137" s="4">
        <v>848</v>
      </c>
      <c r="M1137" s="4" t="s">
        <v>35</v>
      </c>
      <c r="N1137" s="4" t="str" cm="1">
        <f t="array" ref="N1137">_xlfn.SWITCH(E1137,"Delhi","North","Chennai","South","Hyderabad","South","Mumbai","Central","Bangalore","South")</f>
        <v>Central</v>
      </c>
      <c r="O1137" s="12">
        <v>345526.25</v>
      </c>
      <c r="P1137" s="4">
        <f>Table1[[#This Row],[Delivery_Date]]-Table1[[#This Row],[Order_Date]]</f>
        <v>3</v>
      </c>
      <c r="Q1137" s="4" t="str">
        <f>IF(Table1[[#This Row],[Delivery delay days]]&gt;5,"delay","on time")</f>
        <v>on time</v>
      </c>
      <c r="R1137" s="10">
        <f>DATEVALUE(Table1[[#This Row],[Delivery_Date]])</f>
        <v>44950</v>
      </c>
      <c r="S1137" s="10">
        <f>DATEVALUE(Table1[[#This Row],[Order_Date]])</f>
        <v>44947</v>
      </c>
      <c r="T1137" s="4" t="str" cm="1">
        <f t="array" ref="T1137">_xlfn.IFS(Table1[[#This Row],[Inventory_Level]]&lt;=200,"low",Table1[[#This Row],[Inventory_Level]]&gt;=700,"high",Table1[[#This Row],[Inventory_Level]]&gt;200,"medium")</f>
        <v>high</v>
      </c>
    </row>
    <row r="1138" spans="1:20" x14ac:dyDescent="0.35">
      <c r="A1138" s="4">
        <v>1137</v>
      </c>
      <c r="B1138" s="4" t="s">
        <v>15</v>
      </c>
      <c r="C1138" s="4" t="s">
        <v>38</v>
      </c>
      <c r="D1138" s="4" t="s">
        <v>39</v>
      </c>
      <c r="E1138" s="4" t="s">
        <v>18</v>
      </c>
      <c r="F1138" s="10" t="s">
        <v>246</v>
      </c>
      <c r="G1138" s="11" t="s">
        <v>314</v>
      </c>
      <c r="H1138" s="4">
        <v>21</v>
      </c>
      <c r="I1138" s="12">
        <v>17518.29</v>
      </c>
      <c r="J1138" s="12">
        <v>367884.09</v>
      </c>
      <c r="K1138" s="12">
        <v>4590.5600000000004</v>
      </c>
      <c r="L1138" s="4">
        <v>931</v>
      </c>
      <c r="M1138" s="4" t="s">
        <v>29</v>
      </c>
      <c r="N1138" s="4" t="str" cm="1">
        <f t="array" ref="N1138">_xlfn.SWITCH(E1138,"Delhi","North","Chennai","South","Hyderabad","South","Mumbai","Central","Bangalore","South")</f>
        <v>North</v>
      </c>
      <c r="O1138" s="12">
        <v>76542.55</v>
      </c>
      <c r="P1138" s="4">
        <f>Table1[[#This Row],[Delivery_Date]]-Table1[[#This Row],[Order_Date]]</f>
        <v>5</v>
      </c>
      <c r="Q1138" s="4" t="str">
        <f>IF(Table1[[#This Row],[Delivery delay days]]&gt;5,"delay","on time")</f>
        <v>on time</v>
      </c>
      <c r="R1138" s="10">
        <f>DATEVALUE(Table1[[#This Row],[Delivery_Date]])</f>
        <v>45108</v>
      </c>
      <c r="S1138" s="10">
        <f>DATEVALUE(Table1[[#This Row],[Order_Date]])</f>
        <v>45103</v>
      </c>
      <c r="T1138" s="4" t="str" cm="1">
        <f t="array" ref="T1138">_xlfn.IFS(Table1[[#This Row],[Inventory_Level]]&lt;=200,"low",Table1[[#This Row],[Inventory_Level]]&gt;=700,"high",Table1[[#This Row],[Inventory_Level]]&gt;200,"medium")</f>
        <v>high</v>
      </c>
    </row>
    <row r="1139" spans="1:20" x14ac:dyDescent="0.35">
      <c r="A1139" s="4">
        <v>1138</v>
      </c>
      <c r="B1139" s="4" t="s">
        <v>59</v>
      </c>
      <c r="C1139" s="4" t="s">
        <v>38</v>
      </c>
      <c r="D1139" s="4" t="s">
        <v>45</v>
      </c>
      <c r="E1139" s="4" t="s">
        <v>60</v>
      </c>
      <c r="F1139" s="10" t="s">
        <v>253</v>
      </c>
      <c r="G1139" s="11" t="s">
        <v>390</v>
      </c>
      <c r="H1139" s="4">
        <v>91</v>
      </c>
      <c r="I1139" s="12">
        <v>47702.67</v>
      </c>
      <c r="J1139" s="12">
        <v>4340942.97</v>
      </c>
      <c r="K1139" s="12">
        <v>1068.71</v>
      </c>
      <c r="L1139" s="4">
        <v>183</v>
      </c>
      <c r="M1139" s="4" t="s">
        <v>21</v>
      </c>
      <c r="N1139" s="4" t="str" cm="1">
        <f t="array" ref="N1139">_xlfn.SWITCH(E1139,"Delhi","North","Chennai","South","Hyderabad","South","Mumbai","Central","Bangalore","South")</f>
        <v>South</v>
      </c>
      <c r="O1139" s="12">
        <v>585029.47</v>
      </c>
      <c r="P1139" s="4">
        <f>Table1[[#This Row],[Delivery_Date]]-Table1[[#This Row],[Order_Date]]</f>
        <v>6</v>
      </c>
      <c r="Q1139" s="4" t="str">
        <f>IF(Table1[[#This Row],[Delivery delay days]]&gt;5,"delay","on time")</f>
        <v>delay</v>
      </c>
      <c r="R1139" s="10">
        <f>DATEVALUE(Table1[[#This Row],[Delivery_Date]])</f>
        <v>45100</v>
      </c>
      <c r="S1139" s="10">
        <f>DATEVALUE(Table1[[#This Row],[Order_Date]])</f>
        <v>45094</v>
      </c>
      <c r="T1139" s="4" t="str" cm="1">
        <f t="array" ref="T1139">_xlfn.IFS(Table1[[#This Row],[Inventory_Level]]&lt;=200,"low",Table1[[#This Row],[Inventory_Level]]&gt;=700,"high",Table1[[#This Row],[Inventory_Level]]&gt;200,"medium")</f>
        <v>low</v>
      </c>
    </row>
    <row r="1140" spans="1:20" x14ac:dyDescent="0.35">
      <c r="A1140" s="4">
        <v>1139</v>
      </c>
      <c r="B1140" s="4" t="s">
        <v>37</v>
      </c>
      <c r="C1140" s="4" t="s">
        <v>24</v>
      </c>
      <c r="D1140" s="4" t="s">
        <v>45</v>
      </c>
      <c r="E1140" s="4" t="s">
        <v>18</v>
      </c>
      <c r="F1140" s="10" t="s">
        <v>234</v>
      </c>
      <c r="G1140" s="11" t="s">
        <v>108</v>
      </c>
      <c r="H1140" s="4">
        <v>58</v>
      </c>
      <c r="I1140" s="12">
        <v>49358.239999999998</v>
      </c>
      <c r="J1140" s="12">
        <v>2862777.92</v>
      </c>
      <c r="K1140" s="12">
        <v>3496.6</v>
      </c>
      <c r="L1140" s="4">
        <v>317</v>
      </c>
      <c r="M1140" s="4" t="s">
        <v>29</v>
      </c>
      <c r="N1140" s="4" t="str" cm="1">
        <f t="array" ref="N1140">_xlfn.SWITCH(E1140,"Delhi","North","Chennai","South","Hyderabad","South","Mumbai","Central","Bangalore","South")</f>
        <v>North</v>
      </c>
      <c r="O1140" s="12">
        <v>677918.63</v>
      </c>
      <c r="P1140" s="4">
        <f>Table1[[#This Row],[Delivery_Date]]-Table1[[#This Row],[Order_Date]]</f>
        <v>12</v>
      </c>
      <c r="Q1140" s="4" t="str">
        <f>IF(Table1[[#This Row],[Delivery delay days]]&gt;5,"delay","on time")</f>
        <v>delay</v>
      </c>
      <c r="R1140" s="10">
        <f>DATEVALUE(Table1[[#This Row],[Delivery_Date]])</f>
        <v>45059</v>
      </c>
      <c r="S1140" s="10">
        <f>DATEVALUE(Table1[[#This Row],[Order_Date]])</f>
        <v>45047</v>
      </c>
      <c r="T1140" s="4" t="str" cm="1">
        <f t="array" ref="T1140">_xlfn.IFS(Table1[[#This Row],[Inventory_Level]]&lt;=200,"low",Table1[[#This Row],[Inventory_Level]]&gt;=700,"high",Table1[[#This Row],[Inventory_Level]]&gt;200,"medium")</f>
        <v>medium</v>
      </c>
    </row>
    <row r="1141" spans="1:20" x14ac:dyDescent="0.35">
      <c r="A1141" s="4">
        <v>1140</v>
      </c>
      <c r="B1141" s="4" t="s">
        <v>65</v>
      </c>
      <c r="C1141" s="4" t="s">
        <v>38</v>
      </c>
      <c r="D1141" s="4" t="s">
        <v>32</v>
      </c>
      <c r="E1141" s="4" t="s">
        <v>46</v>
      </c>
      <c r="F1141" s="10" t="s">
        <v>72</v>
      </c>
      <c r="G1141" s="11" t="s">
        <v>323</v>
      </c>
      <c r="H1141" s="4">
        <v>32</v>
      </c>
      <c r="I1141" s="12">
        <v>17083.39</v>
      </c>
      <c r="J1141" s="12">
        <v>546668.48</v>
      </c>
      <c r="K1141" s="12">
        <v>2955.25</v>
      </c>
      <c r="L1141" s="4">
        <v>732</v>
      </c>
      <c r="M1141" s="4" t="s">
        <v>21</v>
      </c>
      <c r="N1141" s="4" t="str" cm="1">
        <f t="array" ref="N1141">_xlfn.SWITCH(E1141,"Delhi","North","Chennai","South","Hyderabad","South","Mumbai","Central","Bangalore","South")</f>
        <v>South</v>
      </c>
      <c r="O1141" s="12">
        <v>29891.96</v>
      </c>
      <c r="P1141" s="4">
        <f>Table1[[#This Row],[Delivery_Date]]-Table1[[#This Row],[Order_Date]]</f>
        <v>2</v>
      </c>
      <c r="Q1141" s="4" t="str">
        <f>IF(Table1[[#This Row],[Delivery delay days]]&gt;5,"delay","on time")</f>
        <v>on time</v>
      </c>
      <c r="R1141" s="10">
        <f>DATEVALUE(Table1[[#This Row],[Delivery_Date]])</f>
        <v>45273</v>
      </c>
      <c r="S1141" s="10">
        <f>DATEVALUE(Table1[[#This Row],[Order_Date]])</f>
        <v>45271</v>
      </c>
      <c r="T1141" s="4" t="str" cm="1">
        <f t="array" ref="T1141">_xlfn.IFS(Table1[[#This Row],[Inventory_Level]]&lt;=200,"low",Table1[[#This Row],[Inventory_Level]]&gt;=700,"high",Table1[[#This Row],[Inventory_Level]]&gt;200,"medium")</f>
        <v>high</v>
      </c>
    </row>
    <row r="1142" spans="1:20" x14ac:dyDescent="0.35">
      <c r="A1142" s="4">
        <v>1141</v>
      </c>
      <c r="B1142" s="4" t="s">
        <v>37</v>
      </c>
      <c r="C1142" s="4" t="s">
        <v>38</v>
      </c>
      <c r="D1142" s="4" t="s">
        <v>45</v>
      </c>
      <c r="E1142" s="4" t="s">
        <v>46</v>
      </c>
      <c r="F1142" s="10" t="s">
        <v>55</v>
      </c>
      <c r="G1142" s="11" t="s">
        <v>351</v>
      </c>
      <c r="H1142" s="4">
        <v>14</v>
      </c>
      <c r="I1142" s="12">
        <v>8674.73</v>
      </c>
      <c r="J1142" s="12">
        <v>121446.22</v>
      </c>
      <c r="K1142" s="12">
        <v>3851.18</v>
      </c>
      <c r="L1142" s="4">
        <v>888</v>
      </c>
      <c r="M1142" s="4" t="s">
        <v>21</v>
      </c>
      <c r="N1142" s="4" t="str" cm="1">
        <f t="array" ref="N1142">_xlfn.SWITCH(E1142,"Delhi","North","Chennai","South","Hyderabad","South","Mumbai","Central","Bangalore","South")</f>
        <v>South</v>
      </c>
      <c r="O1142" s="12">
        <v>19945.37</v>
      </c>
      <c r="P1142" s="4">
        <f>Table1[[#This Row],[Delivery_Date]]-Table1[[#This Row],[Order_Date]]</f>
        <v>14</v>
      </c>
      <c r="Q1142" s="4" t="str">
        <f>IF(Table1[[#This Row],[Delivery delay days]]&gt;5,"delay","on time")</f>
        <v>delay</v>
      </c>
      <c r="R1142" s="10">
        <f>DATEVALUE(Table1[[#This Row],[Delivery_Date]])</f>
        <v>45155</v>
      </c>
      <c r="S1142" s="10">
        <f>DATEVALUE(Table1[[#This Row],[Order_Date]])</f>
        <v>45141</v>
      </c>
      <c r="T1142" s="4" t="str" cm="1">
        <f t="array" ref="T1142">_xlfn.IFS(Table1[[#This Row],[Inventory_Level]]&lt;=200,"low",Table1[[#This Row],[Inventory_Level]]&gt;=700,"high",Table1[[#This Row],[Inventory_Level]]&gt;200,"medium")</f>
        <v>high</v>
      </c>
    </row>
    <row r="1143" spans="1:20" x14ac:dyDescent="0.35">
      <c r="A1143" s="4">
        <v>1142</v>
      </c>
      <c r="B1143" s="4" t="s">
        <v>44</v>
      </c>
      <c r="C1143" s="4" t="s">
        <v>24</v>
      </c>
      <c r="D1143" s="4" t="s">
        <v>17</v>
      </c>
      <c r="E1143" s="4" t="s">
        <v>52</v>
      </c>
      <c r="F1143" s="10" t="s">
        <v>50</v>
      </c>
      <c r="G1143" s="11" t="s">
        <v>27</v>
      </c>
      <c r="H1143" s="4">
        <v>80</v>
      </c>
      <c r="I1143" s="12">
        <v>39969.46</v>
      </c>
      <c r="J1143" s="12">
        <v>3197556.8</v>
      </c>
      <c r="K1143" s="12">
        <v>3270.09</v>
      </c>
      <c r="L1143" s="4">
        <v>645</v>
      </c>
      <c r="M1143" s="4" t="s">
        <v>21</v>
      </c>
      <c r="N1143" s="4" t="str" cm="1">
        <f t="array" ref="N1143">_xlfn.SWITCH(E1143,"Delhi","North","Chennai","South","Hyderabad","South","Mumbai","Central","Bangalore","South")</f>
        <v>Central</v>
      </c>
      <c r="O1143" s="12">
        <v>274242.67</v>
      </c>
      <c r="P1143" s="4">
        <f>Table1[[#This Row],[Delivery_Date]]-Table1[[#This Row],[Order_Date]]</f>
        <v>5</v>
      </c>
      <c r="Q1143" s="4" t="str">
        <f>IF(Table1[[#This Row],[Delivery delay days]]&gt;5,"delay","on time")</f>
        <v>on time</v>
      </c>
      <c r="R1143" s="10">
        <f>DATEVALUE(Table1[[#This Row],[Delivery_Date]])</f>
        <v>45134</v>
      </c>
      <c r="S1143" s="10">
        <f>DATEVALUE(Table1[[#This Row],[Order_Date]])</f>
        <v>45129</v>
      </c>
      <c r="T1143" s="4" t="str" cm="1">
        <f t="array" ref="T1143">_xlfn.IFS(Table1[[#This Row],[Inventory_Level]]&lt;=200,"low",Table1[[#This Row],[Inventory_Level]]&gt;=700,"high",Table1[[#This Row],[Inventory_Level]]&gt;200,"medium")</f>
        <v>medium</v>
      </c>
    </row>
    <row r="1144" spans="1:20" x14ac:dyDescent="0.35">
      <c r="A1144" s="4">
        <v>1143</v>
      </c>
      <c r="B1144" s="4" t="s">
        <v>31</v>
      </c>
      <c r="C1144" s="4" t="s">
        <v>38</v>
      </c>
      <c r="D1144" s="4" t="s">
        <v>39</v>
      </c>
      <c r="E1144" s="4" t="s">
        <v>60</v>
      </c>
      <c r="F1144" s="10" t="s">
        <v>241</v>
      </c>
      <c r="G1144" s="11" t="s">
        <v>210</v>
      </c>
      <c r="H1144" s="4">
        <v>46</v>
      </c>
      <c r="I1144" s="12">
        <v>49949.45</v>
      </c>
      <c r="J1144" s="12">
        <v>2297674.7000000002</v>
      </c>
      <c r="K1144" s="12">
        <v>2459.9</v>
      </c>
      <c r="L1144" s="4">
        <v>652</v>
      </c>
      <c r="M1144" s="4" t="s">
        <v>35</v>
      </c>
      <c r="N1144" s="4" t="str" cm="1">
        <f t="array" ref="N1144">_xlfn.SWITCH(E1144,"Delhi","North","Chennai","South","Hyderabad","South","Mumbai","Central","Bangalore","South")</f>
        <v>South</v>
      </c>
      <c r="O1144" s="12">
        <v>458887.54</v>
      </c>
      <c r="P1144" s="4">
        <f>Table1[[#This Row],[Delivery_Date]]-Table1[[#This Row],[Order_Date]]</f>
        <v>7</v>
      </c>
      <c r="Q1144" s="4" t="str">
        <f>IF(Table1[[#This Row],[Delivery delay days]]&gt;5,"delay","on time")</f>
        <v>delay</v>
      </c>
      <c r="R1144" s="10">
        <f>DATEVALUE(Table1[[#This Row],[Delivery_Date]])</f>
        <v>45007</v>
      </c>
      <c r="S1144" s="10">
        <f>DATEVALUE(Table1[[#This Row],[Order_Date]])</f>
        <v>45000</v>
      </c>
      <c r="T1144" s="4" t="str" cm="1">
        <f t="array" ref="T1144">_xlfn.IFS(Table1[[#This Row],[Inventory_Level]]&lt;=200,"low",Table1[[#This Row],[Inventory_Level]]&gt;=700,"high",Table1[[#This Row],[Inventory_Level]]&gt;200,"medium")</f>
        <v>medium</v>
      </c>
    </row>
    <row r="1145" spans="1:20" x14ac:dyDescent="0.35">
      <c r="A1145" s="4">
        <v>1144</v>
      </c>
      <c r="B1145" s="4" t="s">
        <v>65</v>
      </c>
      <c r="C1145" s="4" t="s">
        <v>24</v>
      </c>
      <c r="D1145" s="4" t="s">
        <v>25</v>
      </c>
      <c r="E1145" s="4" t="s">
        <v>52</v>
      </c>
      <c r="F1145" s="10" t="s">
        <v>33</v>
      </c>
      <c r="G1145" s="11" t="s">
        <v>235</v>
      </c>
      <c r="H1145" s="4">
        <v>58</v>
      </c>
      <c r="I1145" s="12">
        <v>28880.94</v>
      </c>
      <c r="J1145" s="12">
        <v>1675094.52</v>
      </c>
      <c r="K1145" s="12">
        <v>3390.92</v>
      </c>
      <c r="L1145" s="4">
        <v>991</v>
      </c>
      <c r="M1145" s="4" t="s">
        <v>42</v>
      </c>
      <c r="N1145" s="4" t="str" cm="1">
        <f t="array" ref="N1145">_xlfn.SWITCH(E1145,"Delhi","North","Chennai","South","Hyderabad","South","Mumbai","Central","Bangalore","South")</f>
        <v>Central</v>
      </c>
      <c r="O1145" s="12">
        <v>222662.52</v>
      </c>
      <c r="P1145" s="4">
        <f>Table1[[#This Row],[Delivery_Date]]-Table1[[#This Row],[Order_Date]]</f>
        <v>15</v>
      </c>
      <c r="Q1145" s="4" t="str">
        <f>IF(Table1[[#This Row],[Delivery delay days]]&gt;5,"delay","on time")</f>
        <v>delay</v>
      </c>
      <c r="R1145" s="10">
        <f>DATEVALUE(Table1[[#This Row],[Delivery_Date]])</f>
        <v>45068</v>
      </c>
      <c r="S1145" s="10">
        <f>DATEVALUE(Table1[[#This Row],[Order_Date]])</f>
        <v>45053</v>
      </c>
      <c r="T1145" s="4" t="str" cm="1">
        <f t="array" ref="T1145">_xlfn.IFS(Table1[[#This Row],[Inventory_Level]]&lt;=200,"low",Table1[[#This Row],[Inventory_Level]]&gt;=700,"high",Table1[[#This Row],[Inventory_Level]]&gt;200,"medium")</f>
        <v>high</v>
      </c>
    </row>
    <row r="1146" spans="1:20" x14ac:dyDescent="0.35">
      <c r="A1146" s="4">
        <v>1145</v>
      </c>
      <c r="B1146" s="4" t="s">
        <v>15</v>
      </c>
      <c r="C1146" s="4" t="s">
        <v>38</v>
      </c>
      <c r="D1146" s="4" t="s">
        <v>39</v>
      </c>
      <c r="E1146" s="4" t="s">
        <v>46</v>
      </c>
      <c r="F1146" s="10" t="s">
        <v>61</v>
      </c>
      <c r="G1146" s="11" t="s">
        <v>57</v>
      </c>
      <c r="H1146" s="4">
        <v>14</v>
      </c>
      <c r="I1146" s="12">
        <v>1599.85</v>
      </c>
      <c r="J1146" s="12">
        <v>22397.9</v>
      </c>
      <c r="K1146" s="12">
        <v>3696.9</v>
      </c>
      <c r="L1146" s="4">
        <v>518</v>
      </c>
      <c r="M1146" s="4" t="s">
        <v>42</v>
      </c>
      <c r="N1146" s="4" t="str" cm="1">
        <f t="array" ref="N1146">_xlfn.SWITCH(E1146,"Delhi","North","Chennai","South","Hyderabad","South","Mumbai","Central","Bangalore","South")</f>
        <v>South</v>
      </c>
      <c r="O1146" s="12">
        <v>4348.9399999999996</v>
      </c>
      <c r="P1146" s="4">
        <f>Table1[[#This Row],[Delivery_Date]]-Table1[[#This Row],[Order_Date]]</f>
        <v>2</v>
      </c>
      <c r="Q1146" s="4" t="str">
        <f>IF(Table1[[#This Row],[Delivery delay days]]&gt;5,"delay","on time")</f>
        <v>on time</v>
      </c>
      <c r="R1146" s="10">
        <f>DATEVALUE(Table1[[#This Row],[Delivery_Date]])</f>
        <v>45036</v>
      </c>
      <c r="S1146" s="10">
        <f>DATEVALUE(Table1[[#This Row],[Order_Date]])</f>
        <v>45034</v>
      </c>
      <c r="T1146" s="4" t="str" cm="1">
        <f t="array" ref="T1146">_xlfn.IFS(Table1[[#This Row],[Inventory_Level]]&lt;=200,"low",Table1[[#This Row],[Inventory_Level]]&gt;=700,"high",Table1[[#This Row],[Inventory_Level]]&gt;200,"medium")</f>
        <v>medium</v>
      </c>
    </row>
    <row r="1147" spans="1:20" x14ac:dyDescent="0.35">
      <c r="A1147" s="4">
        <v>1146</v>
      </c>
      <c r="B1147" s="4" t="s">
        <v>31</v>
      </c>
      <c r="C1147" s="4" t="s">
        <v>38</v>
      </c>
      <c r="D1147" s="4" t="s">
        <v>17</v>
      </c>
      <c r="E1147" s="4" t="s">
        <v>18</v>
      </c>
      <c r="F1147" s="10" t="s">
        <v>185</v>
      </c>
      <c r="G1147" s="11" t="s">
        <v>58</v>
      </c>
      <c r="H1147" s="4">
        <v>25</v>
      </c>
      <c r="I1147" s="12">
        <v>44783.1</v>
      </c>
      <c r="J1147" s="12">
        <v>1119577.5</v>
      </c>
      <c r="K1147" s="12">
        <v>4276.3999999999996</v>
      </c>
      <c r="L1147" s="4">
        <v>93</v>
      </c>
      <c r="M1147" s="4" t="s">
        <v>35</v>
      </c>
      <c r="N1147" s="4" t="str" cm="1">
        <f t="array" ref="N1147">_xlfn.SWITCH(E1147,"Delhi","North","Chennai","South","Hyderabad","South","Mumbai","Central","Bangalore","South")</f>
        <v>North</v>
      </c>
      <c r="O1147" s="12">
        <v>127971.51</v>
      </c>
      <c r="P1147" s="4">
        <f>Table1[[#This Row],[Delivery_Date]]-Table1[[#This Row],[Order_Date]]</f>
        <v>4</v>
      </c>
      <c r="Q1147" s="4" t="str">
        <f>IF(Table1[[#This Row],[Delivery delay days]]&gt;5,"delay","on time")</f>
        <v>on time</v>
      </c>
      <c r="R1147" s="10">
        <f>DATEVALUE(Table1[[#This Row],[Delivery_Date]])</f>
        <v>45045</v>
      </c>
      <c r="S1147" s="10">
        <f>DATEVALUE(Table1[[#This Row],[Order_Date]])</f>
        <v>45041</v>
      </c>
      <c r="T1147" s="4" t="str" cm="1">
        <f t="array" ref="T1147">_xlfn.IFS(Table1[[#This Row],[Inventory_Level]]&lt;=200,"low",Table1[[#This Row],[Inventory_Level]]&gt;=700,"high",Table1[[#This Row],[Inventory_Level]]&gt;200,"medium")</f>
        <v>low</v>
      </c>
    </row>
    <row r="1148" spans="1:20" x14ac:dyDescent="0.35">
      <c r="A1148" s="4">
        <v>1147</v>
      </c>
      <c r="B1148" s="4" t="s">
        <v>59</v>
      </c>
      <c r="C1148" s="4" t="s">
        <v>38</v>
      </c>
      <c r="D1148" s="4" t="s">
        <v>39</v>
      </c>
      <c r="E1148" s="4" t="s">
        <v>18</v>
      </c>
      <c r="F1148" s="10" t="s">
        <v>301</v>
      </c>
      <c r="G1148" s="11" t="s">
        <v>384</v>
      </c>
      <c r="H1148" s="4">
        <v>55</v>
      </c>
      <c r="I1148" s="12">
        <v>22129.62</v>
      </c>
      <c r="J1148" s="12">
        <v>1217129.1000000001</v>
      </c>
      <c r="K1148" s="12">
        <v>4865.68</v>
      </c>
      <c r="L1148" s="4">
        <v>581</v>
      </c>
      <c r="M1148" s="4" t="s">
        <v>29</v>
      </c>
      <c r="N1148" s="4" t="str" cm="1">
        <f t="array" ref="N1148">_xlfn.SWITCH(E1148,"Delhi","North","Chennai","South","Hyderabad","South","Mumbai","Central","Bangalore","South")</f>
        <v>North</v>
      </c>
      <c r="O1148" s="12">
        <v>85877.83</v>
      </c>
      <c r="P1148" s="4">
        <f>Table1[[#This Row],[Delivery_Date]]-Table1[[#This Row],[Order_Date]]</f>
        <v>5</v>
      </c>
      <c r="Q1148" s="4" t="str">
        <f>IF(Table1[[#This Row],[Delivery delay days]]&gt;5,"delay","on time")</f>
        <v>on time</v>
      </c>
      <c r="R1148" s="10">
        <f>DATEVALUE(Table1[[#This Row],[Delivery_Date]])</f>
        <v>45145</v>
      </c>
      <c r="S1148" s="10">
        <f>DATEVALUE(Table1[[#This Row],[Order_Date]])</f>
        <v>45140</v>
      </c>
      <c r="T1148" s="4" t="str" cm="1">
        <f t="array" ref="T1148">_xlfn.IFS(Table1[[#This Row],[Inventory_Level]]&lt;=200,"low",Table1[[#This Row],[Inventory_Level]]&gt;=700,"high",Table1[[#This Row],[Inventory_Level]]&gt;200,"medium")</f>
        <v>medium</v>
      </c>
    </row>
    <row r="1149" spans="1:20" x14ac:dyDescent="0.35">
      <c r="A1149" s="4">
        <v>1148</v>
      </c>
      <c r="B1149" s="4" t="s">
        <v>65</v>
      </c>
      <c r="C1149" s="4" t="s">
        <v>38</v>
      </c>
      <c r="D1149" s="4" t="s">
        <v>25</v>
      </c>
      <c r="E1149" s="4" t="s">
        <v>46</v>
      </c>
      <c r="F1149" s="10" t="s">
        <v>131</v>
      </c>
      <c r="G1149" s="11" t="s">
        <v>136</v>
      </c>
      <c r="H1149" s="4">
        <v>5</v>
      </c>
      <c r="I1149" s="12">
        <v>1936.6</v>
      </c>
      <c r="J1149" s="12">
        <v>9683</v>
      </c>
      <c r="K1149" s="12">
        <v>2127.3000000000002</v>
      </c>
      <c r="L1149" s="4">
        <v>576</v>
      </c>
      <c r="M1149" s="4" t="s">
        <v>29</v>
      </c>
      <c r="N1149" s="4" t="str" cm="1">
        <f t="array" ref="N1149">_xlfn.SWITCH(E1149,"Delhi","North","Chennai","South","Hyderabad","South","Mumbai","Central","Bangalore","South")</f>
        <v>South</v>
      </c>
      <c r="O1149" s="12">
        <v>1784.22</v>
      </c>
      <c r="P1149" s="4">
        <f>Table1[[#This Row],[Delivery_Date]]-Table1[[#This Row],[Order_Date]]</f>
        <v>8</v>
      </c>
      <c r="Q1149" s="4" t="str">
        <f>IF(Table1[[#This Row],[Delivery delay days]]&gt;5,"delay","on time")</f>
        <v>delay</v>
      </c>
      <c r="R1149" s="10">
        <f>DATEVALUE(Table1[[#This Row],[Delivery_Date]])</f>
        <v>45139</v>
      </c>
      <c r="S1149" s="10">
        <f>DATEVALUE(Table1[[#This Row],[Order_Date]])</f>
        <v>45131</v>
      </c>
      <c r="T1149" s="4" t="str" cm="1">
        <f t="array" ref="T1149">_xlfn.IFS(Table1[[#This Row],[Inventory_Level]]&lt;=200,"low",Table1[[#This Row],[Inventory_Level]]&gt;=700,"high",Table1[[#This Row],[Inventory_Level]]&gt;200,"medium")</f>
        <v>medium</v>
      </c>
    </row>
    <row r="1150" spans="1:20" x14ac:dyDescent="0.35">
      <c r="A1150" s="4">
        <v>1149</v>
      </c>
      <c r="B1150" s="4" t="s">
        <v>65</v>
      </c>
      <c r="C1150" s="4" t="s">
        <v>24</v>
      </c>
      <c r="D1150" s="4" t="s">
        <v>39</v>
      </c>
      <c r="E1150" s="4" t="s">
        <v>26</v>
      </c>
      <c r="F1150" s="10" t="s">
        <v>213</v>
      </c>
      <c r="G1150" s="11" t="s">
        <v>270</v>
      </c>
      <c r="H1150" s="4">
        <v>94</v>
      </c>
      <c r="I1150" s="12">
        <v>40638.6</v>
      </c>
      <c r="J1150" s="12">
        <v>3820028.4</v>
      </c>
      <c r="K1150" s="12">
        <v>1619.24</v>
      </c>
      <c r="L1150" s="4">
        <v>483</v>
      </c>
      <c r="M1150" s="4" t="s">
        <v>29</v>
      </c>
      <c r="N1150" s="4" t="str" cm="1">
        <f t="array" ref="N1150">_xlfn.SWITCH(E1150,"Delhi","North","Chennai","South","Hyderabad","South","Mumbai","Central","Bangalore","South")</f>
        <v>South</v>
      </c>
      <c r="O1150" s="12">
        <v>396397.15</v>
      </c>
      <c r="P1150" s="4">
        <f>Table1[[#This Row],[Delivery_Date]]-Table1[[#This Row],[Order_Date]]</f>
        <v>11</v>
      </c>
      <c r="Q1150" s="4" t="str">
        <f>IF(Table1[[#This Row],[Delivery delay days]]&gt;5,"delay","on time")</f>
        <v>delay</v>
      </c>
      <c r="R1150" s="10">
        <f>DATEVALUE(Table1[[#This Row],[Delivery_Date]])</f>
        <v>45262</v>
      </c>
      <c r="S1150" s="10">
        <f>DATEVALUE(Table1[[#This Row],[Order_Date]])</f>
        <v>45251</v>
      </c>
      <c r="T1150" s="4" t="str" cm="1">
        <f t="array" ref="T1150">_xlfn.IFS(Table1[[#This Row],[Inventory_Level]]&lt;=200,"low",Table1[[#This Row],[Inventory_Level]]&gt;=700,"high",Table1[[#This Row],[Inventory_Level]]&gt;200,"medium")</f>
        <v>medium</v>
      </c>
    </row>
    <row r="1151" spans="1:20" x14ac:dyDescent="0.35">
      <c r="A1151" s="4">
        <v>1150</v>
      </c>
      <c r="B1151" s="4" t="s">
        <v>37</v>
      </c>
      <c r="C1151" s="4" t="s">
        <v>16</v>
      </c>
      <c r="D1151" s="4" t="s">
        <v>17</v>
      </c>
      <c r="E1151" s="4" t="s">
        <v>60</v>
      </c>
      <c r="F1151" s="10" t="s">
        <v>289</v>
      </c>
      <c r="G1151" s="11" t="s">
        <v>132</v>
      </c>
      <c r="H1151" s="4">
        <v>42</v>
      </c>
      <c r="I1151" s="12">
        <v>37532.86</v>
      </c>
      <c r="J1151" s="12">
        <v>1576380.12</v>
      </c>
      <c r="K1151" s="12">
        <v>662.69</v>
      </c>
      <c r="L1151" s="4">
        <v>869</v>
      </c>
      <c r="M1151" s="4" t="s">
        <v>21</v>
      </c>
      <c r="N1151" s="4" t="str" cm="1">
        <f t="array" ref="N1151">_xlfn.SWITCH(E1151,"Delhi","North","Chennai","South","Hyderabad","South","Mumbai","Central","Bangalore","South")</f>
        <v>South</v>
      </c>
      <c r="O1151" s="12">
        <v>249699.25</v>
      </c>
      <c r="P1151" s="4">
        <f>Table1[[#This Row],[Delivery_Date]]-Table1[[#This Row],[Order_Date]]</f>
        <v>15</v>
      </c>
      <c r="Q1151" s="4" t="str">
        <f>IF(Table1[[#This Row],[Delivery delay days]]&gt;5,"delay","on time")</f>
        <v>delay</v>
      </c>
      <c r="R1151" s="10">
        <f>DATEVALUE(Table1[[#This Row],[Delivery_Date]])</f>
        <v>45247</v>
      </c>
      <c r="S1151" s="10">
        <f>DATEVALUE(Table1[[#This Row],[Order_Date]])</f>
        <v>45232</v>
      </c>
      <c r="T1151" s="4" t="str" cm="1">
        <f t="array" ref="T1151">_xlfn.IFS(Table1[[#This Row],[Inventory_Level]]&lt;=200,"low",Table1[[#This Row],[Inventory_Level]]&gt;=700,"high",Table1[[#This Row],[Inventory_Level]]&gt;200,"medium")</f>
        <v>high</v>
      </c>
    </row>
    <row r="1152" spans="1:20" x14ac:dyDescent="0.35">
      <c r="A1152" s="4">
        <v>1151</v>
      </c>
      <c r="B1152" s="4" t="s">
        <v>44</v>
      </c>
      <c r="C1152" s="4" t="s">
        <v>16</v>
      </c>
      <c r="D1152" s="4" t="s">
        <v>17</v>
      </c>
      <c r="E1152" s="4" t="s">
        <v>26</v>
      </c>
      <c r="F1152" s="10" t="s">
        <v>143</v>
      </c>
      <c r="G1152" s="11" t="s">
        <v>290</v>
      </c>
      <c r="H1152" s="4">
        <v>100</v>
      </c>
      <c r="I1152" s="12">
        <v>11427.56</v>
      </c>
      <c r="J1152" s="12">
        <v>1142756</v>
      </c>
      <c r="K1152" s="12">
        <v>1964.19</v>
      </c>
      <c r="L1152" s="4">
        <v>593</v>
      </c>
      <c r="M1152" s="4" t="s">
        <v>21</v>
      </c>
      <c r="N1152" s="4" t="str" cm="1">
        <f t="array" ref="N1152">_xlfn.SWITCH(E1152,"Delhi","North","Chennai","South","Hyderabad","South","Mumbai","Central","Bangalore","South")</f>
        <v>South</v>
      </c>
      <c r="O1152" s="12">
        <v>199323.29</v>
      </c>
      <c r="P1152" s="4">
        <f>Table1[[#This Row],[Delivery_Date]]-Table1[[#This Row],[Order_Date]]</f>
        <v>5</v>
      </c>
      <c r="Q1152" s="4" t="str">
        <f>IF(Table1[[#This Row],[Delivery delay days]]&gt;5,"delay","on time")</f>
        <v>on time</v>
      </c>
      <c r="R1152" s="10">
        <f>DATEVALUE(Table1[[#This Row],[Delivery_Date]])</f>
        <v>45207</v>
      </c>
      <c r="S1152" s="10">
        <f>DATEVALUE(Table1[[#This Row],[Order_Date]])</f>
        <v>45202</v>
      </c>
      <c r="T1152" s="4" t="str" cm="1">
        <f t="array" ref="T1152">_xlfn.IFS(Table1[[#This Row],[Inventory_Level]]&lt;=200,"low",Table1[[#This Row],[Inventory_Level]]&gt;=700,"high",Table1[[#This Row],[Inventory_Level]]&gt;200,"medium")</f>
        <v>medium</v>
      </c>
    </row>
    <row r="1153" spans="1:20" x14ac:dyDescent="0.35">
      <c r="A1153" s="4">
        <v>1152</v>
      </c>
      <c r="B1153" s="4" t="s">
        <v>15</v>
      </c>
      <c r="C1153" s="4" t="s">
        <v>16</v>
      </c>
      <c r="D1153" s="4" t="s">
        <v>25</v>
      </c>
      <c r="E1153" s="4" t="s">
        <v>46</v>
      </c>
      <c r="F1153" s="10" t="s">
        <v>132</v>
      </c>
      <c r="G1153" s="11" t="s">
        <v>270</v>
      </c>
      <c r="H1153" s="4">
        <v>69</v>
      </c>
      <c r="I1153" s="12">
        <v>44812.86</v>
      </c>
      <c r="J1153" s="12">
        <v>3092087.34</v>
      </c>
      <c r="K1153" s="12">
        <v>1921.27</v>
      </c>
      <c r="L1153" s="4">
        <v>270</v>
      </c>
      <c r="M1153" s="4" t="s">
        <v>35</v>
      </c>
      <c r="N1153" s="4" t="str" cm="1">
        <f t="array" ref="N1153">_xlfn.SWITCH(E1153,"Delhi","North","Chennai","South","Hyderabad","South","Mumbai","Central","Bangalore","South")</f>
        <v>South</v>
      </c>
      <c r="O1153" s="12">
        <v>312340.62</v>
      </c>
      <c r="P1153" s="4">
        <f>Table1[[#This Row],[Delivery_Date]]-Table1[[#This Row],[Order_Date]]</f>
        <v>15</v>
      </c>
      <c r="Q1153" s="4" t="str">
        <f>IF(Table1[[#This Row],[Delivery delay days]]&gt;5,"delay","on time")</f>
        <v>delay</v>
      </c>
      <c r="R1153" s="10">
        <f>DATEVALUE(Table1[[#This Row],[Delivery_Date]])</f>
        <v>45262</v>
      </c>
      <c r="S1153" s="10">
        <f>DATEVALUE(Table1[[#This Row],[Order_Date]])</f>
        <v>45247</v>
      </c>
      <c r="T1153" s="4" t="str" cm="1">
        <f t="array" ref="T1153">_xlfn.IFS(Table1[[#This Row],[Inventory_Level]]&lt;=200,"low",Table1[[#This Row],[Inventory_Level]]&gt;=700,"high",Table1[[#This Row],[Inventory_Level]]&gt;200,"medium")</f>
        <v>medium</v>
      </c>
    </row>
    <row r="1154" spans="1:20" x14ac:dyDescent="0.35">
      <c r="A1154" s="4">
        <v>1153</v>
      </c>
      <c r="B1154" s="4" t="s">
        <v>15</v>
      </c>
      <c r="C1154" s="4" t="s">
        <v>16</v>
      </c>
      <c r="D1154" s="4" t="s">
        <v>45</v>
      </c>
      <c r="E1154" s="4" t="s">
        <v>52</v>
      </c>
      <c r="F1154" s="10" t="s">
        <v>345</v>
      </c>
      <c r="G1154" s="11" t="s">
        <v>360</v>
      </c>
      <c r="H1154" s="4">
        <v>68</v>
      </c>
      <c r="I1154" s="12">
        <v>45332.9</v>
      </c>
      <c r="J1154" s="12">
        <v>3082637.2</v>
      </c>
      <c r="K1154" s="12">
        <v>507.31</v>
      </c>
      <c r="L1154" s="4">
        <v>672</v>
      </c>
      <c r="M1154" s="4" t="s">
        <v>29</v>
      </c>
      <c r="N1154" s="4" t="str" cm="1">
        <f t="array" ref="N1154">_xlfn.SWITCH(E1154,"Delhi","North","Chennai","South","Hyderabad","South","Mumbai","Central","Bangalore","South")</f>
        <v>Central</v>
      </c>
      <c r="O1154" s="12">
        <v>555750.05000000005</v>
      </c>
      <c r="P1154" s="4">
        <f>Table1[[#This Row],[Delivery_Date]]-Table1[[#This Row],[Order_Date]]</f>
        <v>5</v>
      </c>
      <c r="Q1154" s="4" t="str">
        <f>IF(Table1[[#This Row],[Delivery delay days]]&gt;5,"delay","on time")</f>
        <v>on time</v>
      </c>
      <c r="R1154" s="10">
        <f>DATEVALUE(Table1[[#This Row],[Delivery_Date]])</f>
        <v>44977</v>
      </c>
      <c r="S1154" s="10">
        <f>DATEVALUE(Table1[[#This Row],[Order_Date]])</f>
        <v>44972</v>
      </c>
      <c r="T1154" s="4" t="str" cm="1">
        <f t="array" ref="T1154">_xlfn.IFS(Table1[[#This Row],[Inventory_Level]]&lt;=200,"low",Table1[[#This Row],[Inventory_Level]]&gt;=700,"high",Table1[[#This Row],[Inventory_Level]]&gt;200,"medium")</f>
        <v>medium</v>
      </c>
    </row>
    <row r="1155" spans="1:20" x14ac:dyDescent="0.35">
      <c r="A1155" s="4">
        <v>1154</v>
      </c>
      <c r="B1155" s="4" t="s">
        <v>44</v>
      </c>
      <c r="C1155" s="4" t="s">
        <v>24</v>
      </c>
      <c r="D1155" s="4" t="s">
        <v>17</v>
      </c>
      <c r="E1155" s="4" t="s">
        <v>60</v>
      </c>
      <c r="F1155" s="10" t="s">
        <v>249</v>
      </c>
      <c r="G1155" s="11" t="s">
        <v>231</v>
      </c>
      <c r="H1155" s="4">
        <v>82</v>
      </c>
      <c r="I1155" s="12">
        <v>25785.75</v>
      </c>
      <c r="J1155" s="12">
        <v>2114431.5</v>
      </c>
      <c r="K1155" s="12">
        <v>2604.83</v>
      </c>
      <c r="L1155" s="4">
        <v>753</v>
      </c>
      <c r="M1155" s="4" t="s">
        <v>29</v>
      </c>
      <c r="N1155" s="4" t="str" cm="1">
        <f t="array" ref="N1155">_xlfn.SWITCH(E1155,"Delhi","North","Chennai","South","Hyderabad","South","Mumbai","Central","Bangalore","South")</f>
        <v>South</v>
      </c>
      <c r="O1155" s="12">
        <v>348179.3</v>
      </c>
      <c r="P1155" s="4">
        <f>Table1[[#This Row],[Delivery_Date]]-Table1[[#This Row],[Order_Date]]</f>
        <v>1</v>
      </c>
      <c r="Q1155" s="4" t="str">
        <f>IF(Table1[[#This Row],[Delivery delay days]]&gt;5,"delay","on time")</f>
        <v>on time</v>
      </c>
      <c r="R1155" s="10">
        <f>DATEVALUE(Table1[[#This Row],[Delivery_Date]])</f>
        <v>45022</v>
      </c>
      <c r="S1155" s="10">
        <f>DATEVALUE(Table1[[#This Row],[Order_Date]])</f>
        <v>45021</v>
      </c>
      <c r="T1155" s="4" t="str" cm="1">
        <f t="array" ref="T1155">_xlfn.IFS(Table1[[#This Row],[Inventory_Level]]&lt;=200,"low",Table1[[#This Row],[Inventory_Level]]&gt;=700,"high",Table1[[#This Row],[Inventory_Level]]&gt;200,"medium")</f>
        <v>high</v>
      </c>
    </row>
    <row r="1156" spans="1:20" x14ac:dyDescent="0.35">
      <c r="A1156" s="4">
        <v>1155</v>
      </c>
      <c r="B1156" s="4" t="s">
        <v>51</v>
      </c>
      <c r="C1156" s="4" t="s">
        <v>38</v>
      </c>
      <c r="D1156" s="4" t="s">
        <v>32</v>
      </c>
      <c r="E1156" s="4" t="s">
        <v>60</v>
      </c>
      <c r="F1156" s="10" t="s">
        <v>314</v>
      </c>
      <c r="G1156" s="11" t="s">
        <v>49</v>
      </c>
      <c r="H1156" s="4">
        <v>71</v>
      </c>
      <c r="I1156" s="12">
        <v>45639.81</v>
      </c>
      <c r="J1156" s="12">
        <v>3240426.51</v>
      </c>
      <c r="K1156" s="12">
        <v>4883.78</v>
      </c>
      <c r="L1156" s="4">
        <v>112</v>
      </c>
      <c r="M1156" s="4" t="s">
        <v>35</v>
      </c>
      <c r="N1156" s="4" t="str" cm="1">
        <f t="array" ref="N1156">_xlfn.SWITCH(E1156,"Delhi","North","Chennai","South","Hyderabad","South","Mumbai","Central","Bangalore","South")</f>
        <v>South</v>
      </c>
      <c r="O1156" s="12">
        <v>572614.15</v>
      </c>
      <c r="P1156" s="4">
        <f>Table1[[#This Row],[Delivery_Date]]-Table1[[#This Row],[Order_Date]]</f>
        <v>7</v>
      </c>
      <c r="Q1156" s="4" t="str">
        <f>IF(Table1[[#This Row],[Delivery delay days]]&gt;5,"delay","on time")</f>
        <v>delay</v>
      </c>
      <c r="R1156" s="10">
        <f>DATEVALUE(Table1[[#This Row],[Delivery_Date]])</f>
        <v>45115</v>
      </c>
      <c r="S1156" s="10">
        <f>DATEVALUE(Table1[[#This Row],[Order_Date]])</f>
        <v>45108</v>
      </c>
      <c r="T1156" s="4" t="str" cm="1">
        <f t="array" ref="T1156">_xlfn.IFS(Table1[[#This Row],[Inventory_Level]]&lt;=200,"low",Table1[[#This Row],[Inventory_Level]]&gt;=700,"high",Table1[[#This Row],[Inventory_Level]]&gt;200,"medium")</f>
        <v>low</v>
      </c>
    </row>
    <row r="1157" spans="1:20" x14ac:dyDescent="0.35">
      <c r="A1157" s="4">
        <v>1156</v>
      </c>
      <c r="B1157" s="4" t="s">
        <v>65</v>
      </c>
      <c r="C1157" s="4" t="s">
        <v>16</v>
      </c>
      <c r="D1157" s="4" t="s">
        <v>32</v>
      </c>
      <c r="E1157" s="4" t="s">
        <v>26</v>
      </c>
      <c r="F1157" s="10" t="s">
        <v>280</v>
      </c>
      <c r="G1157" s="11" t="s">
        <v>230</v>
      </c>
      <c r="H1157" s="4">
        <v>77</v>
      </c>
      <c r="I1157" s="12">
        <v>16252.26</v>
      </c>
      <c r="J1157" s="12">
        <v>1251424.02</v>
      </c>
      <c r="K1157" s="12">
        <v>2450.91</v>
      </c>
      <c r="L1157" s="4">
        <v>999</v>
      </c>
      <c r="M1157" s="4" t="s">
        <v>35</v>
      </c>
      <c r="N1157" s="4" t="str" cm="1">
        <f t="array" ref="N1157">_xlfn.SWITCH(E1157,"Delhi","North","Chennai","South","Hyderabad","South","Mumbai","Central","Bangalore","South")</f>
        <v>South</v>
      </c>
      <c r="O1157" s="12">
        <v>158949.29999999999</v>
      </c>
      <c r="P1157" s="4">
        <f>Table1[[#This Row],[Delivery_Date]]-Table1[[#This Row],[Order_Date]]</f>
        <v>10</v>
      </c>
      <c r="Q1157" s="4" t="str">
        <f>IF(Table1[[#This Row],[Delivery delay days]]&gt;5,"delay","on time")</f>
        <v>delay</v>
      </c>
      <c r="R1157" s="10">
        <f>DATEVALUE(Table1[[#This Row],[Delivery_Date]])</f>
        <v>45277</v>
      </c>
      <c r="S1157" s="10">
        <f>DATEVALUE(Table1[[#This Row],[Order_Date]])</f>
        <v>45267</v>
      </c>
      <c r="T1157" s="4" t="str" cm="1">
        <f t="array" ref="T1157">_xlfn.IFS(Table1[[#This Row],[Inventory_Level]]&lt;=200,"low",Table1[[#This Row],[Inventory_Level]]&gt;=700,"high",Table1[[#This Row],[Inventory_Level]]&gt;200,"medium")</f>
        <v>high</v>
      </c>
    </row>
    <row r="1158" spans="1:20" x14ac:dyDescent="0.35">
      <c r="A1158" s="4">
        <v>1157</v>
      </c>
      <c r="B1158" s="4" t="s">
        <v>23</v>
      </c>
      <c r="C1158" s="4" t="s">
        <v>24</v>
      </c>
      <c r="D1158" s="4" t="s">
        <v>25</v>
      </c>
      <c r="E1158" s="4" t="s">
        <v>18</v>
      </c>
      <c r="F1158" s="10" t="s">
        <v>349</v>
      </c>
      <c r="G1158" s="11" t="s">
        <v>413</v>
      </c>
      <c r="H1158" s="4">
        <v>17</v>
      </c>
      <c r="I1158" s="12">
        <v>13273.72</v>
      </c>
      <c r="J1158" s="12">
        <v>225653.24</v>
      </c>
      <c r="K1158" s="12">
        <v>1618.95</v>
      </c>
      <c r="L1158" s="4">
        <v>472</v>
      </c>
      <c r="M1158" s="4" t="s">
        <v>29</v>
      </c>
      <c r="N1158" s="4" t="str" cm="1">
        <f t="array" ref="N1158">_xlfn.SWITCH(E1158,"Delhi","North","Chennai","South","Hyderabad","South","Mumbai","Central","Bangalore","South")</f>
        <v>North</v>
      </c>
      <c r="O1158" s="12">
        <v>37175.599999999999</v>
      </c>
      <c r="P1158" s="4">
        <f>Table1[[#This Row],[Delivery_Date]]-Table1[[#This Row],[Order_Date]]</f>
        <v>5</v>
      </c>
      <c r="Q1158" s="4" t="str">
        <f>IF(Table1[[#This Row],[Delivery delay days]]&gt;5,"delay","on time")</f>
        <v>on time</v>
      </c>
      <c r="R1158" s="10">
        <f>DATEVALUE(Table1[[#This Row],[Delivery_Date]])</f>
        <v>45051</v>
      </c>
      <c r="S1158" s="10">
        <f>DATEVALUE(Table1[[#This Row],[Order_Date]])</f>
        <v>45046</v>
      </c>
      <c r="T1158" s="4" t="str" cm="1">
        <f t="array" ref="T1158">_xlfn.IFS(Table1[[#This Row],[Inventory_Level]]&lt;=200,"low",Table1[[#This Row],[Inventory_Level]]&gt;=700,"high",Table1[[#This Row],[Inventory_Level]]&gt;200,"medium")</f>
        <v>medium</v>
      </c>
    </row>
    <row r="1159" spans="1:20" x14ac:dyDescent="0.35">
      <c r="A1159" s="4">
        <v>1158</v>
      </c>
      <c r="B1159" s="4" t="s">
        <v>23</v>
      </c>
      <c r="C1159" s="4" t="s">
        <v>38</v>
      </c>
      <c r="D1159" s="4" t="s">
        <v>39</v>
      </c>
      <c r="E1159" s="4" t="s">
        <v>26</v>
      </c>
      <c r="F1159" s="10" t="s">
        <v>257</v>
      </c>
      <c r="G1159" s="11" t="s">
        <v>367</v>
      </c>
      <c r="H1159" s="4">
        <v>13</v>
      </c>
      <c r="I1159" s="12">
        <v>14703.99</v>
      </c>
      <c r="J1159" s="12">
        <v>191151.87</v>
      </c>
      <c r="K1159" s="12">
        <v>1959.41</v>
      </c>
      <c r="L1159" s="4">
        <v>668</v>
      </c>
      <c r="M1159" s="4" t="s">
        <v>35</v>
      </c>
      <c r="N1159" s="4" t="str" cm="1">
        <f t="array" ref="N1159">_xlfn.SWITCH(E1159,"Delhi","North","Chennai","South","Hyderabad","South","Mumbai","Central","Bangalore","South")</f>
        <v>South</v>
      </c>
      <c r="O1159" s="12">
        <v>37942.97</v>
      </c>
      <c r="P1159" s="4">
        <f>Table1[[#This Row],[Delivery_Date]]-Table1[[#This Row],[Order_Date]]</f>
        <v>13</v>
      </c>
      <c r="Q1159" s="4" t="str">
        <f>IF(Table1[[#This Row],[Delivery delay days]]&gt;5,"delay","on time")</f>
        <v>delay</v>
      </c>
      <c r="R1159" s="10">
        <f>DATEVALUE(Table1[[#This Row],[Delivery_Date]])</f>
        <v>45074</v>
      </c>
      <c r="S1159" s="10">
        <f>DATEVALUE(Table1[[#This Row],[Order_Date]])</f>
        <v>45061</v>
      </c>
      <c r="T1159" s="4" t="str" cm="1">
        <f t="array" ref="T1159">_xlfn.IFS(Table1[[#This Row],[Inventory_Level]]&lt;=200,"low",Table1[[#This Row],[Inventory_Level]]&gt;=700,"high",Table1[[#This Row],[Inventory_Level]]&gt;200,"medium")</f>
        <v>medium</v>
      </c>
    </row>
    <row r="1160" spans="1:20" x14ac:dyDescent="0.35">
      <c r="A1160" s="4">
        <v>1159</v>
      </c>
      <c r="B1160" s="4" t="s">
        <v>51</v>
      </c>
      <c r="C1160" s="4" t="s">
        <v>24</v>
      </c>
      <c r="D1160" s="4" t="s">
        <v>45</v>
      </c>
      <c r="E1160" s="4" t="s">
        <v>60</v>
      </c>
      <c r="F1160" s="10" t="s">
        <v>144</v>
      </c>
      <c r="G1160" s="11" t="s">
        <v>63</v>
      </c>
      <c r="H1160" s="4">
        <v>90</v>
      </c>
      <c r="I1160" s="12">
        <v>16834.95</v>
      </c>
      <c r="J1160" s="12">
        <v>1515145.5</v>
      </c>
      <c r="K1160" s="12">
        <v>1966.25</v>
      </c>
      <c r="L1160" s="4">
        <v>891</v>
      </c>
      <c r="M1160" s="4" t="s">
        <v>29</v>
      </c>
      <c r="N1160" s="4" t="str" cm="1">
        <f t="array" ref="N1160">_xlfn.SWITCH(E1160,"Delhi","North","Chennai","South","Hyderabad","South","Mumbai","Central","Bangalore","South")</f>
        <v>South</v>
      </c>
      <c r="O1160" s="12">
        <v>314067.73</v>
      </c>
      <c r="P1160" s="4">
        <f>Table1[[#This Row],[Delivery_Date]]-Table1[[#This Row],[Order_Date]]</f>
        <v>13</v>
      </c>
      <c r="Q1160" s="4" t="str">
        <f>IF(Table1[[#This Row],[Delivery delay days]]&gt;5,"delay","on time")</f>
        <v>delay</v>
      </c>
      <c r="R1160" s="10">
        <f>DATEVALUE(Table1[[#This Row],[Delivery_Date]])</f>
        <v>45082</v>
      </c>
      <c r="S1160" s="10">
        <f>DATEVALUE(Table1[[#This Row],[Order_Date]])</f>
        <v>45069</v>
      </c>
      <c r="T1160" s="4" t="str" cm="1">
        <f t="array" ref="T1160">_xlfn.IFS(Table1[[#This Row],[Inventory_Level]]&lt;=200,"low",Table1[[#This Row],[Inventory_Level]]&gt;=700,"high",Table1[[#This Row],[Inventory_Level]]&gt;200,"medium")</f>
        <v>high</v>
      </c>
    </row>
    <row r="1161" spans="1:20" x14ac:dyDescent="0.35">
      <c r="A1161" s="4">
        <v>1160</v>
      </c>
      <c r="B1161" s="4" t="s">
        <v>31</v>
      </c>
      <c r="C1161" s="4" t="s">
        <v>24</v>
      </c>
      <c r="D1161" s="4" t="s">
        <v>25</v>
      </c>
      <c r="E1161" s="4" t="s">
        <v>60</v>
      </c>
      <c r="F1161" s="10" t="s">
        <v>379</v>
      </c>
      <c r="G1161" s="11" t="s">
        <v>175</v>
      </c>
      <c r="H1161" s="4">
        <v>64</v>
      </c>
      <c r="I1161" s="12">
        <v>34730.089999999997</v>
      </c>
      <c r="J1161" s="12">
        <v>2222725.7599999998</v>
      </c>
      <c r="K1161" s="12">
        <v>156.80000000000001</v>
      </c>
      <c r="L1161" s="4">
        <v>869</v>
      </c>
      <c r="M1161" s="4" t="s">
        <v>21</v>
      </c>
      <c r="N1161" s="4" t="str" cm="1">
        <f t="array" ref="N1161">_xlfn.SWITCH(E1161,"Delhi","North","Chennai","South","Hyderabad","South","Mumbai","Central","Bangalore","South")</f>
        <v>South</v>
      </c>
      <c r="O1161" s="12">
        <v>151339.97</v>
      </c>
      <c r="P1161" s="4">
        <f>Table1[[#This Row],[Delivery_Date]]-Table1[[#This Row],[Order_Date]]</f>
        <v>6</v>
      </c>
      <c r="Q1161" s="4" t="str">
        <f>IF(Table1[[#This Row],[Delivery delay days]]&gt;5,"delay","on time")</f>
        <v>delay</v>
      </c>
      <c r="R1161" s="10">
        <f>DATEVALUE(Table1[[#This Row],[Delivery_Date]])</f>
        <v>45105</v>
      </c>
      <c r="S1161" s="10">
        <f>DATEVALUE(Table1[[#This Row],[Order_Date]])</f>
        <v>45099</v>
      </c>
      <c r="T1161" s="4" t="str" cm="1">
        <f t="array" ref="T1161">_xlfn.IFS(Table1[[#This Row],[Inventory_Level]]&lt;=200,"low",Table1[[#This Row],[Inventory_Level]]&gt;=700,"high",Table1[[#This Row],[Inventory_Level]]&gt;200,"medium")</f>
        <v>high</v>
      </c>
    </row>
    <row r="1162" spans="1:20" x14ac:dyDescent="0.35">
      <c r="A1162" s="4">
        <v>1161</v>
      </c>
      <c r="B1162" s="4" t="s">
        <v>31</v>
      </c>
      <c r="C1162" s="4" t="s">
        <v>38</v>
      </c>
      <c r="D1162" s="4" t="s">
        <v>17</v>
      </c>
      <c r="E1162" s="4" t="s">
        <v>60</v>
      </c>
      <c r="F1162" s="10" t="s">
        <v>330</v>
      </c>
      <c r="G1162" s="11" t="s">
        <v>251</v>
      </c>
      <c r="H1162" s="4">
        <v>84</v>
      </c>
      <c r="I1162" s="12">
        <v>7525.99</v>
      </c>
      <c r="J1162" s="12">
        <v>632183.16</v>
      </c>
      <c r="K1162" s="12">
        <v>2909.17</v>
      </c>
      <c r="L1162" s="4">
        <v>17</v>
      </c>
      <c r="M1162" s="4" t="s">
        <v>29</v>
      </c>
      <c r="N1162" s="4" t="str" cm="1">
        <f t="array" ref="N1162">_xlfn.SWITCH(E1162,"Delhi","North","Chennai","South","Hyderabad","South","Mumbai","Central","Bangalore","South")</f>
        <v>South</v>
      </c>
      <c r="O1162" s="12">
        <v>148870.22</v>
      </c>
      <c r="P1162" s="4">
        <f>Table1[[#This Row],[Delivery_Date]]-Table1[[#This Row],[Order_Date]]</f>
        <v>15</v>
      </c>
      <c r="Q1162" s="4" t="str">
        <f>IF(Table1[[#This Row],[Delivery delay days]]&gt;5,"delay","on time")</f>
        <v>delay</v>
      </c>
      <c r="R1162" s="10">
        <f>DATEVALUE(Table1[[#This Row],[Delivery_Date]])</f>
        <v>45272</v>
      </c>
      <c r="S1162" s="10">
        <f>DATEVALUE(Table1[[#This Row],[Order_Date]])</f>
        <v>45257</v>
      </c>
      <c r="T1162" s="4" t="str" cm="1">
        <f t="array" ref="T1162">_xlfn.IFS(Table1[[#This Row],[Inventory_Level]]&lt;=200,"low",Table1[[#This Row],[Inventory_Level]]&gt;=700,"high",Table1[[#This Row],[Inventory_Level]]&gt;200,"medium")</f>
        <v>low</v>
      </c>
    </row>
    <row r="1163" spans="1:20" x14ac:dyDescent="0.35">
      <c r="A1163" s="4">
        <v>1162</v>
      </c>
      <c r="B1163" s="4" t="s">
        <v>23</v>
      </c>
      <c r="C1163" s="4" t="s">
        <v>38</v>
      </c>
      <c r="D1163" s="4" t="s">
        <v>25</v>
      </c>
      <c r="E1163" s="4" t="s">
        <v>46</v>
      </c>
      <c r="F1163" s="10" t="s">
        <v>292</v>
      </c>
      <c r="G1163" s="11" t="s">
        <v>290</v>
      </c>
      <c r="H1163" s="4">
        <v>44</v>
      </c>
      <c r="I1163" s="12">
        <v>12075.41</v>
      </c>
      <c r="J1163" s="12">
        <v>531318.04</v>
      </c>
      <c r="K1163" s="12">
        <v>882.96</v>
      </c>
      <c r="L1163" s="4">
        <v>420</v>
      </c>
      <c r="M1163" s="4" t="s">
        <v>35</v>
      </c>
      <c r="N1163" s="4" t="str" cm="1">
        <f t="array" ref="N1163">_xlfn.SWITCH(E1163,"Delhi","North","Chennai","South","Hyderabad","South","Mumbai","Central","Bangalore","South")</f>
        <v>South</v>
      </c>
      <c r="O1163" s="12">
        <v>99147.92</v>
      </c>
      <c r="P1163" s="4">
        <f>Table1[[#This Row],[Delivery_Date]]-Table1[[#This Row],[Order_Date]]</f>
        <v>8</v>
      </c>
      <c r="Q1163" s="4" t="str">
        <f>IF(Table1[[#This Row],[Delivery delay days]]&gt;5,"delay","on time")</f>
        <v>delay</v>
      </c>
      <c r="R1163" s="10">
        <f>DATEVALUE(Table1[[#This Row],[Delivery_Date]])</f>
        <v>45207</v>
      </c>
      <c r="S1163" s="10">
        <f>DATEVALUE(Table1[[#This Row],[Order_Date]])</f>
        <v>45199</v>
      </c>
      <c r="T1163" s="4" t="str" cm="1">
        <f t="array" ref="T1163">_xlfn.IFS(Table1[[#This Row],[Inventory_Level]]&lt;=200,"low",Table1[[#This Row],[Inventory_Level]]&gt;=700,"high",Table1[[#This Row],[Inventory_Level]]&gt;200,"medium")</f>
        <v>medium</v>
      </c>
    </row>
    <row r="1164" spans="1:20" x14ac:dyDescent="0.35">
      <c r="A1164" s="4">
        <v>1163</v>
      </c>
      <c r="B1164" s="4" t="s">
        <v>59</v>
      </c>
      <c r="C1164" s="4" t="s">
        <v>38</v>
      </c>
      <c r="D1164" s="4" t="s">
        <v>17</v>
      </c>
      <c r="E1164" s="4" t="s">
        <v>18</v>
      </c>
      <c r="F1164" s="10" t="s">
        <v>356</v>
      </c>
      <c r="G1164" s="11" t="s">
        <v>167</v>
      </c>
      <c r="H1164" s="4">
        <v>65</v>
      </c>
      <c r="I1164" s="12">
        <v>31657.5</v>
      </c>
      <c r="J1164" s="12">
        <v>2057737.5</v>
      </c>
      <c r="K1164" s="12">
        <v>4504.07</v>
      </c>
      <c r="L1164" s="4">
        <v>107</v>
      </c>
      <c r="M1164" s="4" t="s">
        <v>35</v>
      </c>
      <c r="N1164" s="4" t="str" cm="1">
        <f t="array" ref="N1164">_xlfn.SWITCH(E1164,"Delhi","North","Chennai","South","Hyderabad","South","Mumbai","Central","Bangalore","South")</f>
        <v>North</v>
      </c>
      <c r="O1164" s="12">
        <v>334228.67</v>
      </c>
      <c r="P1164" s="4">
        <f>Table1[[#This Row],[Delivery_Date]]-Table1[[#This Row],[Order_Date]]</f>
        <v>1</v>
      </c>
      <c r="Q1164" s="4" t="str">
        <f>IF(Table1[[#This Row],[Delivery delay days]]&gt;5,"delay","on time")</f>
        <v>on time</v>
      </c>
      <c r="R1164" s="10">
        <f>DATEVALUE(Table1[[#This Row],[Delivery_Date]])</f>
        <v>45127</v>
      </c>
      <c r="S1164" s="10">
        <f>DATEVALUE(Table1[[#This Row],[Order_Date]])</f>
        <v>45126</v>
      </c>
      <c r="T1164" s="4" t="str" cm="1">
        <f t="array" ref="T1164">_xlfn.IFS(Table1[[#This Row],[Inventory_Level]]&lt;=200,"low",Table1[[#This Row],[Inventory_Level]]&gt;=700,"high",Table1[[#This Row],[Inventory_Level]]&gt;200,"medium")</f>
        <v>low</v>
      </c>
    </row>
    <row r="1165" spans="1:20" x14ac:dyDescent="0.35">
      <c r="A1165" s="4">
        <v>1164</v>
      </c>
      <c r="B1165" s="4" t="s">
        <v>23</v>
      </c>
      <c r="C1165" s="4" t="s">
        <v>16</v>
      </c>
      <c r="D1165" s="4" t="s">
        <v>45</v>
      </c>
      <c r="E1165" s="4" t="s">
        <v>18</v>
      </c>
      <c r="F1165" s="10" t="s">
        <v>276</v>
      </c>
      <c r="G1165" s="11" t="s">
        <v>249</v>
      </c>
      <c r="H1165" s="4">
        <v>93</v>
      </c>
      <c r="I1165" s="12">
        <v>30281.79</v>
      </c>
      <c r="J1165" s="12">
        <v>2816206.47</v>
      </c>
      <c r="K1165" s="12">
        <v>4986.51</v>
      </c>
      <c r="L1165" s="4">
        <v>547</v>
      </c>
      <c r="M1165" s="4" t="s">
        <v>29</v>
      </c>
      <c r="N1165" s="4" t="str" cm="1">
        <f t="array" ref="N1165">_xlfn.SWITCH(E1165,"Delhi","North","Chennai","South","Hyderabad","South","Mumbai","Central","Bangalore","South")</f>
        <v>North</v>
      </c>
      <c r="O1165" s="12">
        <v>311321.5</v>
      </c>
      <c r="P1165" s="4">
        <f>Table1[[#This Row],[Delivery_Date]]-Table1[[#This Row],[Order_Date]]</f>
        <v>11</v>
      </c>
      <c r="Q1165" s="4" t="str">
        <f>IF(Table1[[#This Row],[Delivery delay days]]&gt;5,"delay","on time")</f>
        <v>delay</v>
      </c>
      <c r="R1165" s="10">
        <f>DATEVALUE(Table1[[#This Row],[Delivery_Date]])</f>
        <v>45021</v>
      </c>
      <c r="S1165" s="10">
        <f>DATEVALUE(Table1[[#This Row],[Order_Date]])</f>
        <v>45010</v>
      </c>
      <c r="T1165" s="4" t="str" cm="1">
        <f t="array" ref="T1165">_xlfn.IFS(Table1[[#This Row],[Inventory_Level]]&lt;=200,"low",Table1[[#This Row],[Inventory_Level]]&gt;=700,"high",Table1[[#This Row],[Inventory_Level]]&gt;200,"medium")</f>
        <v>medium</v>
      </c>
    </row>
    <row r="1166" spans="1:20" x14ac:dyDescent="0.35">
      <c r="A1166" s="4">
        <v>1165</v>
      </c>
      <c r="B1166" s="4" t="s">
        <v>23</v>
      </c>
      <c r="C1166" s="4" t="s">
        <v>16</v>
      </c>
      <c r="D1166" s="4" t="s">
        <v>32</v>
      </c>
      <c r="E1166" s="4" t="s">
        <v>46</v>
      </c>
      <c r="F1166" s="10" t="s">
        <v>159</v>
      </c>
      <c r="G1166" s="11" t="s">
        <v>221</v>
      </c>
      <c r="H1166" s="4">
        <v>64</v>
      </c>
      <c r="I1166" s="12">
        <v>9654.5300000000007</v>
      </c>
      <c r="J1166" s="12">
        <v>617889.92000000004</v>
      </c>
      <c r="K1166" s="12">
        <v>4840.3500000000004</v>
      </c>
      <c r="L1166" s="4">
        <v>895</v>
      </c>
      <c r="M1166" s="4" t="s">
        <v>29</v>
      </c>
      <c r="N1166" s="4" t="str" cm="1">
        <f t="array" ref="N1166">_xlfn.SWITCH(E1166,"Delhi","North","Chennai","South","Hyderabad","South","Mumbai","Central","Bangalore","South")</f>
        <v>South</v>
      </c>
      <c r="O1166" s="12">
        <v>143425.95000000001</v>
      </c>
      <c r="P1166" s="4">
        <f>Table1[[#This Row],[Delivery_Date]]-Table1[[#This Row],[Order_Date]]</f>
        <v>15</v>
      </c>
      <c r="Q1166" s="4" t="str">
        <f>IF(Table1[[#This Row],[Delivery delay days]]&gt;5,"delay","on time")</f>
        <v>delay</v>
      </c>
      <c r="R1166" s="10">
        <f>DATEVALUE(Table1[[#This Row],[Delivery_Date]])</f>
        <v>45179</v>
      </c>
      <c r="S1166" s="10">
        <f>DATEVALUE(Table1[[#This Row],[Order_Date]])</f>
        <v>45164</v>
      </c>
      <c r="T1166" s="4" t="str" cm="1">
        <f t="array" ref="T1166">_xlfn.IFS(Table1[[#This Row],[Inventory_Level]]&lt;=200,"low",Table1[[#This Row],[Inventory_Level]]&gt;=700,"high",Table1[[#This Row],[Inventory_Level]]&gt;200,"medium")</f>
        <v>high</v>
      </c>
    </row>
    <row r="1167" spans="1:20" x14ac:dyDescent="0.35">
      <c r="A1167" s="4">
        <v>1166</v>
      </c>
      <c r="B1167" s="4" t="s">
        <v>31</v>
      </c>
      <c r="C1167" s="4" t="s">
        <v>16</v>
      </c>
      <c r="D1167" s="4" t="s">
        <v>17</v>
      </c>
      <c r="E1167" s="4" t="s">
        <v>18</v>
      </c>
      <c r="F1167" s="10" t="s">
        <v>311</v>
      </c>
      <c r="G1167" s="11" t="s">
        <v>74</v>
      </c>
      <c r="H1167" s="4">
        <v>91</v>
      </c>
      <c r="I1167" s="12">
        <v>34952.53</v>
      </c>
      <c r="J1167" s="12">
        <v>3180680.23</v>
      </c>
      <c r="K1167" s="12">
        <v>4811.54</v>
      </c>
      <c r="L1167" s="4">
        <v>714</v>
      </c>
      <c r="M1167" s="4" t="s">
        <v>21</v>
      </c>
      <c r="N1167" s="4" t="str" cm="1">
        <f t="array" ref="N1167">_xlfn.SWITCH(E1167,"Delhi","North","Chennai","South","Hyderabad","South","Mumbai","Central","Bangalore","South")</f>
        <v>North</v>
      </c>
      <c r="O1167" s="12">
        <v>446186.73</v>
      </c>
      <c r="P1167" s="4">
        <f>Table1[[#This Row],[Delivery_Date]]-Table1[[#This Row],[Order_Date]]</f>
        <v>10</v>
      </c>
      <c r="Q1167" s="4" t="str">
        <f>IF(Table1[[#This Row],[Delivery delay days]]&gt;5,"delay","on time")</f>
        <v>delay</v>
      </c>
      <c r="R1167" s="10">
        <f>DATEVALUE(Table1[[#This Row],[Delivery_Date]])</f>
        <v>45231</v>
      </c>
      <c r="S1167" s="10">
        <f>DATEVALUE(Table1[[#This Row],[Order_Date]])</f>
        <v>45221</v>
      </c>
      <c r="T1167" s="4" t="str" cm="1">
        <f t="array" ref="T1167">_xlfn.IFS(Table1[[#This Row],[Inventory_Level]]&lt;=200,"low",Table1[[#This Row],[Inventory_Level]]&gt;=700,"high",Table1[[#This Row],[Inventory_Level]]&gt;200,"medium")</f>
        <v>high</v>
      </c>
    </row>
    <row r="1168" spans="1:20" x14ac:dyDescent="0.35">
      <c r="A1168" s="4">
        <v>1167</v>
      </c>
      <c r="B1168" s="4" t="s">
        <v>31</v>
      </c>
      <c r="C1168" s="4" t="s">
        <v>16</v>
      </c>
      <c r="D1168" s="4" t="s">
        <v>45</v>
      </c>
      <c r="E1168" s="4" t="s">
        <v>26</v>
      </c>
      <c r="F1168" s="10" t="s">
        <v>19</v>
      </c>
      <c r="G1168" s="11" t="s">
        <v>393</v>
      </c>
      <c r="H1168" s="4">
        <v>52</v>
      </c>
      <c r="I1168" s="12">
        <v>8400</v>
      </c>
      <c r="J1168" s="12">
        <v>436800</v>
      </c>
      <c r="K1168" s="12">
        <v>1006.45</v>
      </c>
      <c r="L1168" s="4">
        <v>342</v>
      </c>
      <c r="M1168" s="4" t="s">
        <v>35</v>
      </c>
      <c r="N1168" s="4" t="str" cm="1">
        <f t="array" ref="N1168">_xlfn.SWITCH(E1168,"Delhi","North","Chennai","South","Hyderabad","South","Mumbai","Central","Bangalore","South")</f>
        <v>South</v>
      </c>
      <c r="O1168" s="12">
        <v>87753.1</v>
      </c>
      <c r="P1168" s="4">
        <f>Table1[[#This Row],[Delivery_Date]]-Table1[[#This Row],[Order_Date]]</f>
        <v>13</v>
      </c>
      <c r="Q1168" s="4" t="str">
        <f>IF(Table1[[#This Row],[Delivery delay days]]&gt;5,"delay","on time")</f>
        <v>delay</v>
      </c>
      <c r="R1168" s="10">
        <f>DATEVALUE(Table1[[#This Row],[Delivery_Date]])</f>
        <v>45201</v>
      </c>
      <c r="S1168" s="10">
        <f>DATEVALUE(Table1[[#This Row],[Order_Date]])</f>
        <v>45188</v>
      </c>
      <c r="T1168" s="4" t="str" cm="1">
        <f t="array" ref="T1168">_xlfn.IFS(Table1[[#This Row],[Inventory_Level]]&lt;=200,"low",Table1[[#This Row],[Inventory_Level]]&gt;=700,"high",Table1[[#This Row],[Inventory_Level]]&gt;200,"medium")</f>
        <v>medium</v>
      </c>
    </row>
    <row r="1169" spans="1:20" x14ac:dyDescent="0.35">
      <c r="A1169" s="4">
        <v>1168</v>
      </c>
      <c r="B1169" s="4" t="s">
        <v>37</v>
      </c>
      <c r="C1169" s="4" t="s">
        <v>38</v>
      </c>
      <c r="D1169" s="4" t="s">
        <v>32</v>
      </c>
      <c r="E1169" s="4" t="s">
        <v>26</v>
      </c>
      <c r="F1169" s="10" t="s">
        <v>334</v>
      </c>
      <c r="G1169" s="11" t="s">
        <v>116</v>
      </c>
      <c r="H1169" s="4">
        <v>98</v>
      </c>
      <c r="I1169" s="12">
        <v>7300.07</v>
      </c>
      <c r="J1169" s="12">
        <v>715406.86</v>
      </c>
      <c r="K1169" s="12">
        <v>925.61</v>
      </c>
      <c r="L1169" s="4">
        <v>46</v>
      </c>
      <c r="M1169" s="4" t="s">
        <v>29</v>
      </c>
      <c r="N1169" s="4" t="str" cm="1">
        <f t="array" ref="N1169">_xlfn.SWITCH(E1169,"Delhi","North","Chennai","South","Hyderabad","South","Mumbai","Central","Bangalore","South")</f>
        <v>South</v>
      </c>
      <c r="O1169" s="12">
        <v>78936.95</v>
      </c>
      <c r="P1169" s="4">
        <f>Table1[[#This Row],[Delivery_Date]]-Table1[[#This Row],[Order_Date]]</f>
        <v>4</v>
      </c>
      <c r="Q1169" s="4" t="str">
        <f>IF(Table1[[#This Row],[Delivery delay days]]&gt;5,"delay","on time")</f>
        <v>on time</v>
      </c>
      <c r="R1169" s="10">
        <f>DATEVALUE(Table1[[#This Row],[Delivery_Date]])</f>
        <v>45178</v>
      </c>
      <c r="S1169" s="10">
        <f>DATEVALUE(Table1[[#This Row],[Order_Date]])</f>
        <v>45174</v>
      </c>
      <c r="T1169" s="4" t="str" cm="1">
        <f t="array" ref="T1169">_xlfn.IFS(Table1[[#This Row],[Inventory_Level]]&lt;=200,"low",Table1[[#This Row],[Inventory_Level]]&gt;=700,"high",Table1[[#This Row],[Inventory_Level]]&gt;200,"medium")</f>
        <v>low</v>
      </c>
    </row>
    <row r="1170" spans="1:20" x14ac:dyDescent="0.35">
      <c r="A1170" s="4">
        <v>1169</v>
      </c>
      <c r="B1170" s="4" t="s">
        <v>23</v>
      </c>
      <c r="C1170" s="4" t="s">
        <v>38</v>
      </c>
      <c r="D1170" s="4" t="s">
        <v>17</v>
      </c>
      <c r="E1170" s="4" t="s">
        <v>52</v>
      </c>
      <c r="F1170" s="10" t="s">
        <v>99</v>
      </c>
      <c r="G1170" s="11" t="s">
        <v>253</v>
      </c>
      <c r="H1170" s="4">
        <v>93</v>
      </c>
      <c r="I1170" s="12">
        <v>6296.75</v>
      </c>
      <c r="J1170" s="12">
        <v>585597.75</v>
      </c>
      <c r="K1170" s="12">
        <v>4365.5</v>
      </c>
      <c r="L1170" s="4">
        <v>876</v>
      </c>
      <c r="M1170" s="4" t="s">
        <v>21</v>
      </c>
      <c r="N1170" s="4" t="str" cm="1">
        <f t="array" ref="N1170">_xlfn.SWITCH(E1170,"Delhi","North","Chennai","South","Hyderabad","South","Mumbai","Central","Bangalore","South")</f>
        <v>Central</v>
      </c>
      <c r="O1170" s="12">
        <v>89929.18</v>
      </c>
      <c r="P1170" s="4">
        <f>Table1[[#This Row],[Delivery_Date]]-Table1[[#This Row],[Order_Date]]</f>
        <v>13</v>
      </c>
      <c r="Q1170" s="4" t="str">
        <f>IF(Table1[[#This Row],[Delivery delay days]]&gt;5,"delay","on time")</f>
        <v>delay</v>
      </c>
      <c r="R1170" s="10">
        <f>DATEVALUE(Table1[[#This Row],[Delivery_Date]])</f>
        <v>45094</v>
      </c>
      <c r="S1170" s="10">
        <f>DATEVALUE(Table1[[#This Row],[Order_Date]])</f>
        <v>45081</v>
      </c>
      <c r="T1170" s="4" t="str" cm="1">
        <f t="array" ref="T1170">_xlfn.IFS(Table1[[#This Row],[Inventory_Level]]&lt;=200,"low",Table1[[#This Row],[Inventory_Level]]&gt;=700,"high",Table1[[#This Row],[Inventory_Level]]&gt;200,"medium")</f>
        <v>high</v>
      </c>
    </row>
    <row r="1171" spans="1:20" x14ac:dyDescent="0.35">
      <c r="A1171" s="4">
        <v>1170</v>
      </c>
      <c r="B1171" s="4" t="s">
        <v>15</v>
      </c>
      <c r="C1171" s="4" t="s">
        <v>38</v>
      </c>
      <c r="D1171" s="4" t="s">
        <v>45</v>
      </c>
      <c r="E1171" s="4" t="s">
        <v>46</v>
      </c>
      <c r="F1171" s="10" t="s">
        <v>273</v>
      </c>
      <c r="G1171" s="11" t="s">
        <v>119</v>
      </c>
      <c r="H1171" s="4">
        <v>6</v>
      </c>
      <c r="I1171" s="12">
        <v>2445.8200000000002</v>
      </c>
      <c r="J1171" s="12">
        <v>14674.92</v>
      </c>
      <c r="K1171" s="12">
        <v>3250.8</v>
      </c>
      <c r="L1171" s="4">
        <v>643</v>
      </c>
      <c r="M1171" s="4" t="s">
        <v>42</v>
      </c>
      <c r="N1171" s="4" t="str" cm="1">
        <f t="array" ref="N1171">_xlfn.SWITCH(E1171,"Delhi","North","Chennai","South","Hyderabad","South","Mumbai","Central","Bangalore","South")</f>
        <v>South</v>
      </c>
      <c r="O1171" s="12">
        <v>1666.3</v>
      </c>
      <c r="P1171" s="4">
        <f>Table1[[#This Row],[Delivery_Date]]-Table1[[#This Row],[Order_Date]]</f>
        <v>13</v>
      </c>
      <c r="Q1171" s="4" t="str">
        <f>IF(Table1[[#This Row],[Delivery delay days]]&gt;5,"delay","on time")</f>
        <v>delay</v>
      </c>
      <c r="R1171" s="10">
        <f>DATEVALUE(Table1[[#This Row],[Delivery_Date]])</f>
        <v>45274</v>
      </c>
      <c r="S1171" s="10">
        <f>DATEVALUE(Table1[[#This Row],[Order_Date]])</f>
        <v>45261</v>
      </c>
      <c r="T1171" s="4" t="str" cm="1">
        <f t="array" ref="T1171">_xlfn.IFS(Table1[[#This Row],[Inventory_Level]]&lt;=200,"low",Table1[[#This Row],[Inventory_Level]]&gt;=700,"high",Table1[[#This Row],[Inventory_Level]]&gt;200,"medium")</f>
        <v>medium</v>
      </c>
    </row>
    <row r="1172" spans="1:20" x14ac:dyDescent="0.35">
      <c r="A1172" s="4">
        <v>1171</v>
      </c>
      <c r="B1172" s="4" t="s">
        <v>65</v>
      </c>
      <c r="C1172" s="4" t="s">
        <v>38</v>
      </c>
      <c r="D1172" s="4" t="s">
        <v>45</v>
      </c>
      <c r="E1172" s="4" t="s">
        <v>46</v>
      </c>
      <c r="F1172" s="10" t="s">
        <v>274</v>
      </c>
      <c r="G1172" s="11" t="s">
        <v>203</v>
      </c>
      <c r="H1172" s="4">
        <v>54</v>
      </c>
      <c r="I1172" s="12">
        <v>30383.11</v>
      </c>
      <c r="J1172" s="12">
        <v>1640687.94</v>
      </c>
      <c r="K1172" s="12">
        <v>2525.91</v>
      </c>
      <c r="L1172" s="4">
        <v>728</v>
      </c>
      <c r="M1172" s="4" t="s">
        <v>35</v>
      </c>
      <c r="N1172" s="4" t="str" cm="1">
        <f t="array" ref="N1172">_xlfn.SWITCH(E1172,"Delhi","North","Chennai","South","Hyderabad","South","Mumbai","Central","Bangalore","South")</f>
        <v>South</v>
      </c>
      <c r="O1172" s="12">
        <v>384906.63</v>
      </c>
      <c r="P1172" s="4">
        <f>Table1[[#This Row],[Delivery_Date]]-Table1[[#This Row],[Order_Date]]</f>
        <v>1</v>
      </c>
      <c r="Q1172" s="4" t="str">
        <f>IF(Table1[[#This Row],[Delivery delay days]]&gt;5,"delay","on time")</f>
        <v>on time</v>
      </c>
      <c r="R1172" s="10">
        <f>DATEVALUE(Table1[[#This Row],[Delivery_Date]])</f>
        <v>45014</v>
      </c>
      <c r="S1172" s="10">
        <f>DATEVALUE(Table1[[#This Row],[Order_Date]])</f>
        <v>45013</v>
      </c>
      <c r="T1172" s="4" t="str" cm="1">
        <f t="array" ref="T1172">_xlfn.IFS(Table1[[#This Row],[Inventory_Level]]&lt;=200,"low",Table1[[#This Row],[Inventory_Level]]&gt;=700,"high",Table1[[#This Row],[Inventory_Level]]&gt;200,"medium")</f>
        <v>high</v>
      </c>
    </row>
    <row r="1173" spans="1:20" x14ac:dyDescent="0.35">
      <c r="A1173" s="4">
        <v>1172</v>
      </c>
      <c r="B1173" s="4" t="s">
        <v>59</v>
      </c>
      <c r="C1173" s="4" t="s">
        <v>24</v>
      </c>
      <c r="D1173" s="4" t="s">
        <v>17</v>
      </c>
      <c r="E1173" s="4" t="s">
        <v>18</v>
      </c>
      <c r="F1173" s="10" t="s">
        <v>63</v>
      </c>
      <c r="G1173" s="11" t="s">
        <v>291</v>
      </c>
      <c r="H1173" s="4">
        <v>34</v>
      </c>
      <c r="I1173" s="12">
        <v>19413.03</v>
      </c>
      <c r="J1173" s="12">
        <v>660043.02</v>
      </c>
      <c r="K1173" s="12">
        <v>4237.22</v>
      </c>
      <c r="L1173" s="4">
        <v>900</v>
      </c>
      <c r="M1173" s="4" t="s">
        <v>29</v>
      </c>
      <c r="N1173" s="4" t="str" cm="1">
        <f t="array" ref="N1173">_xlfn.SWITCH(E1173,"Delhi","North","Chennai","South","Hyderabad","South","Mumbai","Central","Bangalore","South")</f>
        <v>North</v>
      </c>
      <c r="O1173" s="12">
        <v>153116.43</v>
      </c>
      <c r="P1173" s="4">
        <f>Table1[[#This Row],[Delivery_Date]]-Table1[[#This Row],[Order_Date]]</f>
        <v>14</v>
      </c>
      <c r="Q1173" s="4" t="str">
        <f>IF(Table1[[#This Row],[Delivery delay days]]&gt;5,"delay","on time")</f>
        <v>delay</v>
      </c>
      <c r="R1173" s="10">
        <f>DATEVALUE(Table1[[#This Row],[Delivery_Date]])</f>
        <v>45096</v>
      </c>
      <c r="S1173" s="10">
        <f>DATEVALUE(Table1[[#This Row],[Order_Date]])</f>
        <v>45082</v>
      </c>
      <c r="T1173" s="4" t="str" cm="1">
        <f t="array" ref="T1173">_xlfn.IFS(Table1[[#This Row],[Inventory_Level]]&lt;=200,"low",Table1[[#This Row],[Inventory_Level]]&gt;=700,"high",Table1[[#This Row],[Inventory_Level]]&gt;200,"medium")</f>
        <v>high</v>
      </c>
    </row>
    <row r="1174" spans="1:20" x14ac:dyDescent="0.35">
      <c r="A1174" s="4">
        <v>1173</v>
      </c>
      <c r="B1174" s="4" t="s">
        <v>31</v>
      </c>
      <c r="C1174" s="4" t="s">
        <v>16</v>
      </c>
      <c r="D1174" s="4" t="s">
        <v>25</v>
      </c>
      <c r="E1174" s="4" t="s">
        <v>52</v>
      </c>
      <c r="F1174" s="10" t="s">
        <v>112</v>
      </c>
      <c r="G1174" s="11" t="s">
        <v>302</v>
      </c>
      <c r="H1174" s="4">
        <v>65</v>
      </c>
      <c r="I1174" s="12">
        <v>39248.99</v>
      </c>
      <c r="J1174" s="12">
        <v>2551184.35</v>
      </c>
      <c r="K1174" s="12">
        <v>2921.78</v>
      </c>
      <c r="L1174" s="4">
        <v>198</v>
      </c>
      <c r="M1174" s="4" t="s">
        <v>35</v>
      </c>
      <c r="N1174" s="4" t="str" cm="1">
        <f t="array" ref="N1174">_xlfn.SWITCH(E1174,"Delhi","North","Chennai","South","Hyderabad","South","Mumbai","Central","Bangalore","South")</f>
        <v>Central</v>
      </c>
      <c r="O1174" s="12">
        <v>341787.16</v>
      </c>
      <c r="P1174" s="4">
        <f>Table1[[#This Row],[Delivery_Date]]-Table1[[#This Row],[Order_Date]]</f>
        <v>4</v>
      </c>
      <c r="Q1174" s="4" t="str">
        <f>IF(Table1[[#This Row],[Delivery delay days]]&gt;5,"delay","on time")</f>
        <v>on time</v>
      </c>
      <c r="R1174" s="10">
        <f>DATEVALUE(Table1[[#This Row],[Delivery_Date]])</f>
        <v>45166</v>
      </c>
      <c r="S1174" s="10">
        <f>DATEVALUE(Table1[[#This Row],[Order_Date]])</f>
        <v>45162</v>
      </c>
      <c r="T1174" s="4" t="str" cm="1">
        <f t="array" ref="T1174">_xlfn.IFS(Table1[[#This Row],[Inventory_Level]]&lt;=200,"low",Table1[[#This Row],[Inventory_Level]]&gt;=700,"high",Table1[[#This Row],[Inventory_Level]]&gt;200,"medium")</f>
        <v>low</v>
      </c>
    </row>
    <row r="1175" spans="1:20" x14ac:dyDescent="0.35">
      <c r="A1175" s="4">
        <v>1174</v>
      </c>
      <c r="B1175" s="4" t="s">
        <v>15</v>
      </c>
      <c r="C1175" s="4" t="s">
        <v>16</v>
      </c>
      <c r="D1175" s="4" t="s">
        <v>25</v>
      </c>
      <c r="E1175" s="4" t="s">
        <v>52</v>
      </c>
      <c r="F1175" s="10" t="s">
        <v>178</v>
      </c>
      <c r="G1175" s="11" t="s">
        <v>182</v>
      </c>
      <c r="H1175" s="4">
        <v>94</v>
      </c>
      <c r="I1175" s="12">
        <v>29796.76</v>
      </c>
      <c r="J1175" s="12">
        <v>2800895.44</v>
      </c>
      <c r="K1175" s="12">
        <v>4819.83</v>
      </c>
      <c r="L1175" s="4">
        <v>695</v>
      </c>
      <c r="M1175" s="4" t="s">
        <v>29</v>
      </c>
      <c r="N1175" s="4" t="str" cm="1">
        <f t="array" ref="N1175">_xlfn.SWITCH(E1175,"Delhi","North","Chennai","South","Hyderabad","South","Mumbai","Central","Bangalore","South")</f>
        <v>Central</v>
      </c>
      <c r="O1175" s="12">
        <v>517958.25</v>
      </c>
      <c r="P1175" s="4">
        <f>Table1[[#This Row],[Delivery_Date]]-Table1[[#This Row],[Order_Date]]</f>
        <v>3</v>
      </c>
      <c r="Q1175" s="4" t="str">
        <f>IF(Table1[[#This Row],[Delivery delay days]]&gt;5,"delay","on time")</f>
        <v>on time</v>
      </c>
      <c r="R1175" s="10">
        <f>DATEVALUE(Table1[[#This Row],[Delivery_Date]])</f>
        <v>45026</v>
      </c>
      <c r="S1175" s="10">
        <f>DATEVALUE(Table1[[#This Row],[Order_Date]])</f>
        <v>45023</v>
      </c>
      <c r="T1175" s="4" t="str" cm="1">
        <f t="array" ref="T1175">_xlfn.IFS(Table1[[#This Row],[Inventory_Level]]&lt;=200,"low",Table1[[#This Row],[Inventory_Level]]&gt;=700,"high",Table1[[#This Row],[Inventory_Level]]&gt;200,"medium")</f>
        <v>medium</v>
      </c>
    </row>
    <row r="1176" spans="1:20" x14ac:dyDescent="0.35">
      <c r="A1176" s="4">
        <v>1175</v>
      </c>
      <c r="B1176" s="4" t="s">
        <v>31</v>
      </c>
      <c r="C1176" s="4" t="s">
        <v>16</v>
      </c>
      <c r="D1176" s="4" t="s">
        <v>25</v>
      </c>
      <c r="E1176" s="4" t="s">
        <v>26</v>
      </c>
      <c r="F1176" s="10" t="s">
        <v>223</v>
      </c>
      <c r="G1176" s="11" t="s">
        <v>358</v>
      </c>
      <c r="H1176" s="4">
        <v>34</v>
      </c>
      <c r="I1176" s="12">
        <v>17568.95</v>
      </c>
      <c r="J1176" s="12">
        <v>597344.30000000005</v>
      </c>
      <c r="K1176" s="12">
        <v>2199.5100000000002</v>
      </c>
      <c r="L1176" s="4">
        <v>495</v>
      </c>
      <c r="M1176" s="4" t="s">
        <v>42</v>
      </c>
      <c r="N1176" s="4" t="str" cm="1">
        <f t="array" ref="N1176">_xlfn.SWITCH(E1176,"Delhi","North","Chennai","South","Hyderabad","South","Mumbai","Central","Bangalore","South")</f>
        <v>South</v>
      </c>
      <c r="O1176" s="12">
        <v>140926.1</v>
      </c>
      <c r="P1176" s="4">
        <f>Table1[[#This Row],[Delivery_Date]]-Table1[[#This Row],[Order_Date]]</f>
        <v>5</v>
      </c>
      <c r="Q1176" s="4" t="str">
        <f>IF(Table1[[#This Row],[Delivery delay days]]&gt;5,"delay","on time")</f>
        <v>on time</v>
      </c>
      <c r="R1176" s="10">
        <f>DATEVALUE(Table1[[#This Row],[Delivery_Date]])</f>
        <v>45240</v>
      </c>
      <c r="S1176" s="10">
        <f>DATEVALUE(Table1[[#This Row],[Order_Date]])</f>
        <v>45235</v>
      </c>
      <c r="T1176" s="4" t="str" cm="1">
        <f t="array" ref="T1176">_xlfn.IFS(Table1[[#This Row],[Inventory_Level]]&lt;=200,"low",Table1[[#This Row],[Inventory_Level]]&gt;=700,"high",Table1[[#This Row],[Inventory_Level]]&gt;200,"medium")</f>
        <v>medium</v>
      </c>
    </row>
    <row r="1177" spans="1:20" x14ac:dyDescent="0.35">
      <c r="A1177" s="4">
        <v>1176</v>
      </c>
      <c r="B1177" s="4" t="s">
        <v>23</v>
      </c>
      <c r="C1177" s="4" t="s">
        <v>24</v>
      </c>
      <c r="D1177" s="4" t="s">
        <v>32</v>
      </c>
      <c r="E1177" s="4" t="s">
        <v>26</v>
      </c>
      <c r="F1177" s="10" t="s">
        <v>373</v>
      </c>
      <c r="G1177" s="11" t="s">
        <v>322</v>
      </c>
      <c r="H1177" s="4">
        <v>63</v>
      </c>
      <c r="I1177" s="12">
        <v>4288.71</v>
      </c>
      <c r="J1177" s="12">
        <v>270188.73</v>
      </c>
      <c r="K1177" s="12">
        <v>1285.81</v>
      </c>
      <c r="L1177" s="4">
        <v>988</v>
      </c>
      <c r="M1177" s="4" t="s">
        <v>29</v>
      </c>
      <c r="N1177" s="4" t="str" cm="1">
        <f t="array" ref="N1177">_xlfn.SWITCH(E1177,"Delhi","North","Chennai","South","Hyderabad","South","Mumbai","Central","Bangalore","South")</f>
        <v>South</v>
      </c>
      <c r="O1177" s="12">
        <v>27422.14</v>
      </c>
      <c r="P1177" s="4">
        <f>Table1[[#This Row],[Delivery_Date]]-Table1[[#This Row],[Order_Date]]</f>
        <v>9</v>
      </c>
      <c r="Q1177" s="4" t="str">
        <f>IF(Table1[[#This Row],[Delivery delay days]]&gt;5,"delay","on time")</f>
        <v>delay</v>
      </c>
      <c r="R1177" s="10">
        <f>DATEVALUE(Table1[[#This Row],[Delivery_Date]])</f>
        <v>44994</v>
      </c>
      <c r="S1177" s="10">
        <f>DATEVALUE(Table1[[#This Row],[Order_Date]])</f>
        <v>44985</v>
      </c>
      <c r="T1177" s="4" t="str" cm="1">
        <f t="array" ref="T1177">_xlfn.IFS(Table1[[#This Row],[Inventory_Level]]&lt;=200,"low",Table1[[#This Row],[Inventory_Level]]&gt;=700,"high",Table1[[#This Row],[Inventory_Level]]&gt;200,"medium")</f>
        <v>high</v>
      </c>
    </row>
    <row r="1178" spans="1:20" x14ac:dyDescent="0.35">
      <c r="A1178" s="4">
        <v>1177</v>
      </c>
      <c r="B1178" s="4" t="s">
        <v>23</v>
      </c>
      <c r="C1178" s="4" t="s">
        <v>16</v>
      </c>
      <c r="D1178" s="4" t="s">
        <v>39</v>
      </c>
      <c r="E1178" s="4" t="s">
        <v>52</v>
      </c>
      <c r="F1178" s="10" t="s">
        <v>141</v>
      </c>
      <c r="G1178" s="11" t="s">
        <v>286</v>
      </c>
      <c r="H1178" s="4">
        <v>84</v>
      </c>
      <c r="I1178" s="12">
        <v>35718.61</v>
      </c>
      <c r="J1178" s="12">
        <v>3000363.24</v>
      </c>
      <c r="K1178" s="12">
        <v>3069.44</v>
      </c>
      <c r="L1178" s="4">
        <v>746</v>
      </c>
      <c r="M1178" s="4" t="s">
        <v>21</v>
      </c>
      <c r="N1178" s="4" t="str" cm="1">
        <f t="array" ref="N1178">_xlfn.SWITCH(E1178,"Delhi","North","Chennai","South","Hyderabad","South","Mumbai","Central","Bangalore","South")</f>
        <v>Central</v>
      </c>
      <c r="O1178" s="12">
        <v>191199.35</v>
      </c>
      <c r="P1178" s="4">
        <f>Table1[[#This Row],[Delivery_Date]]-Table1[[#This Row],[Order_Date]]</f>
        <v>13</v>
      </c>
      <c r="Q1178" s="4" t="str">
        <f>IF(Table1[[#This Row],[Delivery delay days]]&gt;5,"delay","on time")</f>
        <v>delay</v>
      </c>
      <c r="R1178" s="10">
        <f>DATEVALUE(Table1[[#This Row],[Delivery_Date]])</f>
        <v>45063</v>
      </c>
      <c r="S1178" s="10">
        <f>DATEVALUE(Table1[[#This Row],[Order_Date]])</f>
        <v>45050</v>
      </c>
      <c r="T1178" s="4" t="str" cm="1">
        <f t="array" ref="T1178">_xlfn.IFS(Table1[[#This Row],[Inventory_Level]]&lt;=200,"low",Table1[[#This Row],[Inventory_Level]]&gt;=700,"high",Table1[[#This Row],[Inventory_Level]]&gt;200,"medium")</f>
        <v>high</v>
      </c>
    </row>
    <row r="1179" spans="1:20" x14ac:dyDescent="0.35">
      <c r="A1179" s="4">
        <v>1178</v>
      </c>
      <c r="B1179" s="4" t="s">
        <v>15</v>
      </c>
      <c r="C1179" s="4" t="s">
        <v>38</v>
      </c>
      <c r="D1179" s="4" t="s">
        <v>17</v>
      </c>
      <c r="E1179" s="4" t="s">
        <v>60</v>
      </c>
      <c r="F1179" s="10" t="s">
        <v>190</v>
      </c>
      <c r="G1179" s="11" t="s">
        <v>97</v>
      </c>
      <c r="H1179" s="4">
        <v>88</v>
      </c>
      <c r="I1179" s="12">
        <v>46520.69</v>
      </c>
      <c r="J1179" s="12">
        <v>4093820.72</v>
      </c>
      <c r="K1179" s="12">
        <v>816.39</v>
      </c>
      <c r="L1179" s="4">
        <v>536</v>
      </c>
      <c r="M1179" s="4" t="s">
        <v>29</v>
      </c>
      <c r="N1179" s="4" t="str" cm="1">
        <f t="array" ref="N1179">_xlfn.SWITCH(E1179,"Delhi","North","Chennai","South","Hyderabad","South","Mumbai","Central","Bangalore","South")</f>
        <v>South</v>
      </c>
      <c r="O1179" s="12">
        <v>367163.61</v>
      </c>
      <c r="P1179" s="4">
        <f>Table1[[#This Row],[Delivery_Date]]-Table1[[#This Row],[Order_Date]]</f>
        <v>4</v>
      </c>
      <c r="Q1179" s="4" t="str">
        <f>IF(Table1[[#This Row],[Delivery delay days]]&gt;5,"delay","on time")</f>
        <v>on time</v>
      </c>
      <c r="R1179" s="10">
        <f>DATEVALUE(Table1[[#This Row],[Delivery_Date]])</f>
        <v>45123</v>
      </c>
      <c r="S1179" s="10">
        <f>DATEVALUE(Table1[[#This Row],[Order_Date]])</f>
        <v>45119</v>
      </c>
      <c r="T1179" s="4" t="str" cm="1">
        <f t="array" ref="T1179">_xlfn.IFS(Table1[[#This Row],[Inventory_Level]]&lt;=200,"low",Table1[[#This Row],[Inventory_Level]]&gt;=700,"high",Table1[[#This Row],[Inventory_Level]]&gt;200,"medium")</f>
        <v>medium</v>
      </c>
    </row>
    <row r="1180" spans="1:20" x14ac:dyDescent="0.35">
      <c r="A1180" s="4">
        <v>1179</v>
      </c>
      <c r="B1180" s="4" t="s">
        <v>44</v>
      </c>
      <c r="C1180" s="4" t="s">
        <v>16</v>
      </c>
      <c r="D1180" s="4" t="s">
        <v>25</v>
      </c>
      <c r="E1180" s="4" t="s">
        <v>60</v>
      </c>
      <c r="F1180" s="10" t="s">
        <v>251</v>
      </c>
      <c r="G1180" s="11" t="s">
        <v>348</v>
      </c>
      <c r="H1180" s="4">
        <v>94</v>
      </c>
      <c r="I1180" s="12">
        <v>38917.03</v>
      </c>
      <c r="J1180" s="12">
        <v>3658200.82</v>
      </c>
      <c r="K1180" s="12">
        <v>1908.13</v>
      </c>
      <c r="L1180" s="4">
        <v>144</v>
      </c>
      <c r="M1180" s="4" t="s">
        <v>42</v>
      </c>
      <c r="N1180" s="4" t="str" cm="1">
        <f t="array" ref="N1180">_xlfn.SWITCH(E1180,"Delhi","North","Chennai","South","Hyderabad","South","Mumbai","Central","Bangalore","South")</f>
        <v>South</v>
      </c>
      <c r="O1180" s="12">
        <v>249481.5</v>
      </c>
      <c r="P1180" s="4">
        <f>Table1[[#This Row],[Delivery_Date]]-Table1[[#This Row],[Order_Date]]</f>
        <v>7</v>
      </c>
      <c r="Q1180" s="4" t="str">
        <f>IF(Table1[[#This Row],[Delivery delay days]]&gt;5,"delay","on time")</f>
        <v>delay</v>
      </c>
      <c r="R1180" s="10">
        <f>DATEVALUE(Table1[[#This Row],[Delivery_Date]])</f>
        <v>45279</v>
      </c>
      <c r="S1180" s="10">
        <f>DATEVALUE(Table1[[#This Row],[Order_Date]])</f>
        <v>45272</v>
      </c>
      <c r="T1180" s="4" t="str" cm="1">
        <f t="array" ref="T1180">_xlfn.IFS(Table1[[#This Row],[Inventory_Level]]&lt;=200,"low",Table1[[#This Row],[Inventory_Level]]&gt;=700,"high",Table1[[#This Row],[Inventory_Level]]&gt;200,"medium")</f>
        <v>low</v>
      </c>
    </row>
    <row r="1181" spans="1:20" x14ac:dyDescent="0.35">
      <c r="A1181" s="4">
        <v>1180</v>
      </c>
      <c r="B1181" s="4" t="s">
        <v>31</v>
      </c>
      <c r="C1181" s="4" t="s">
        <v>38</v>
      </c>
      <c r="D1181" s="4" t="s">
        <v>17</v>
      </c>
      <c r="E1181" s="4" t="s">
        <v>46</v>
      </c>
      <c r="F1181" s="10" t="s">
        <v>366</v>
      </c>
      <c r="G1181" s="11" t="s">
        <v>76</v>
      </c>
      <c r="H1181" s="4">
        <v>88</v>
      </c>
      <c r="I1181" s="12">
        <v>43083.68</v>
      </c>
      <c r="J1181" s="12">
        <v>3791363.84</v>
      </c>
      <c r="K1181" s="12">
        <v>2758.33</v>
      </c>
      <c r="L1181" s="4">
        <v>409</v>
      </c>
      <c r="M1181" s="4" t="s">
        <v>42</v>
      </c>
      <c r="N1181" s="4" t="str" cm="1">
        <f t="array" ref="N1181">_xlfn.SWITCH(E1181,"Delhi","North","Chennai","South","Hyderabad","South","Mumbai","Central","Bangalore","South")</f>
        <v>South</v>
      </c>
      <c r="O1181" s="12">
        <v>581365.17000000004</v>
      </c>
      <c r="P1181" s="4">
        <f>Table1[[#This Row],[Delivery_Date]]-Table1[[#This Row],[Order_Date]]</f>
        <v>6</v>
      </c>
      <c r="Q1181" s="4" t="str">
        <f>IF(Table1[[#This Row],[Delivery delay days]]&gt;5,"delay","on time")</f>
        <v>delay</v>
      </c>
      <c r="R1181" s="10">
        <f>DATEVALUE(Table1[[#This Row],[Delivery_Date]])</f>
        <v>45239</v>
      </c>
      <c r="S1181" s="10">
        <f>DATEVALUE(Table1[[#This Row],[Order_Date]])</f>
        <v>45233</v>
      </c>
      <c r="T1181" s="4" t="str" cm="1">
        <f t="array" ref="T1181">_xlfn.IFS(Table1[[#This Row],[Inventory_Level]]&lt;=200,"low",Table1[[#This Row],[Inventory_Level]]&gt;=700,"high",Table1[[#This Row],[Inventory_Level]]&gt;200,"medium")</f>
        <v>medium</v>
      </c>
    </row>
    <row r="1182" spans="1:20" x14ac:dyDescent="0.35">
      <c r="A1182" s="4">
        <v>1181</v>
      </c>
      <c r="B1182" s="4" t="s">
        <v>31</v>
      </c>
      <c r="C1182" s="4" t="s">
        <v>38</v>
      </c>
      <c r="D1182" s="4" t="s">
        <v>17</v>
      </c>
      <c r="E1182" s="4" t="s">
        <v>52</v>
      </c>
      <c r="F1182" s="10" t="s">
        <v>185</v>
      </c>
      <c r="G1182" s="11" t="s">
        <v>413</v>
      </c>
      <c r="H1182" s="4">
        <v>50</v>
      </c>
      <c r="I1182" s="12">
        <v>39264.980000000003</v>
      </c>
      <c r="J1182" s="12">
        <v>1963249</v>
      </c>
      <c r="K1182" s="12">
        <v>709.37</v>
      </c>
      <c r="L1182" s="4">
        <v>905</v>
      </c>
      <c r="M1182" s="4" t="s">
        <v>29</v>
      </c>
      <c r="N1182" s="4" t="str" cm="1">
        <f t="array" ref="N1182">_xlfn.SWITCH(E1182,"Delhi","North","Chennai","South","Hyderabad","South","Mumbai","Central","Bangalore","South")</f>
        <v>Central</v>
      </c>
      <c r="O1182" s="12">
        <v>132481.32</v>
      </c>
      <c r="P1182" s="4">
        <f>Table1[[#This Row],[Delivery_Date]]-Table1[[#This Row],[Order_Date]]</f>
        <v>10</v>
      </c>
      <c r="Q1182" s="4" t="str">
        <f>IF(Table1[[#This Row],[Delivery delay days]]&gt;5,"delay","on time")</f>
        <v>delay</v>
      </c>
      <c r="R1182" s="10">
        <f>DATEVALUE(Table1[[#This Row],[Delivery_Date]])</f>
        <v>45051</v>
      </c>
      <c r="S1182" s="10">
        <f>DATEVALUE(Table1[[#This Row],[Order_Date]])</f>
        <v>45041</v>
      </c>
      <c r="T1182" s="4" t="str" cm="1">
        <f t="array" ref="T1182">_xlfn.IFS(Table1[[#This Row],[Inventory_Level]]&lt;=200,"low",Table1[[#This Row],[Inventory_Level]]&gt;=700,"high",Table1[[#This Row],[Inventory_Level]]&gt;200,"medium")</f>
        <v>high</v>
      </c>
    </row>
    <row r="1183" spans="1:20" x14ac:dyDescent="0.35">
      <c r="A1183" s="4">
        <v>1182</v>
      </c>
      <c r="B1183" s="4" t="s">
        <v>59</v>
      </c>
      <c r="C1183" s="4" t="s">
        <v>24</v>
      </c>
      <c r="D1183" s="4" t="s">
        <v>17</v>
      </c>
      <c r="E1183" s="4" t="s">
        <v>26</v>
      </c>
      <c r="F1183" s="10" t="s">
        <v>354</v>
      </c>
      <c r="G1183" s="11" t="s">
        <v>179</v>
      </c>
      <c r="H1183" s="4">
        <v>78</v>
      </c>
      <c r="I1183" s="12">
        <v>820.62</v>
      </c>
      <c r="J1183" s="12">
        <v>64008.36</v>
      </c>
      <c r="K1183" s="12">
        <v>2013.27</v>
      </c>
      <c r="L1183" s="4">
        <v>88</v>
      </c>
      <c r="M1183" s="4" t="s">
        <v>35</v>
      </c>
      <c r="N1183" s="4" t="str" cm="1">
        <f t="array" ref="N1183">_xlfn.SWITCH(E1183,"Delhi","North","Chennai","South","Hyderabad","South","Mumbai","Central","Bangalore","South")</f>
        <v>South</v>
      </c>
      <c r="O1183" s="12">
        <v>9139.83</v>
      </c>
      <c r="P1183" s="4">
        <f>Table1[[#This Row],[Delivery_Date]]-Table1[[#This Row],[Order_Date]]</f>
        <v>7</v>
      </c>
      <c r="Q1183" s="4" t="str">
        <f>IF(Table1[[#This Row],[Delivery delay days]]&gt;5,"delay","on time")</f>
        <v>delay</v>
      </c>
      <c r="R1183" s="10">
        <f>DATEVALUE(Table1[[#This Row],[Delivery_Date]])</f>
        <v>45275</v>
      </c>
      <c r="S1183" s="10">
        <f>DATEVALUE(Table1[[#This Row],[Order_Date]])</f>
        <v>45268</v>
      </c>
      <c r="T1183" s="4" t="str" cm="1">
        <f t="array" ref="T1183">_xlfn.IFS(Table1[[#This Row],[Inventory_Level]]&lt;=200,"low",Table1[[#This Row],[Inventory_Level]]&gt;=700,"high",Table1[[#This Row],[Inventory_Level]]&gt;200,"medium")</f>
        <v>low</v>
      </c>
    </row>
    <row r="1184" spans="1:20" x14ac:dyDescent="0.35">
      <c r="A1184" s="4">
        <v>1183</v>
      </c>
      <c r="B1184" s="4" t="s">
        <v>15</v>
      </c>
      <c r="C1184" s="4" t="s">
        <v>24</v>
      </c>
      <c r="D1184" s="4" t="s">
        <v>39</v>
      </c>
      <c r="E1184" s="4" t="s">
        <v>46</v>
      </c>
      <c r="F1184" s="10" t="s">
        <v>136</v>
      </c>
      <c r="G1184" s="11" t="s">
        <v>380</v>
      </c>
      <c r="H1184" s="4">
        <v>12</v>
      </c>
      <c r="I1184" s="12">
        <v>9191.4</v>
      </c>
      <c r="J1184" s="12">
        <v>110296.8</v>
      </c>
      <c r="K1184" s="12">
        <v>682.99</v>
      </c>
      <c r="L1184" s="4">
        <v>43</v>
      </c>
      <c r="M1184" s="4" t="s">
        <v>29</v>
      </c>
      <c r="N1184" s="4" t="str" cm="1">
        <f t="array" ref="N1184">_xlfn.SWITCH(E1184,"Delhi","North","Chennai","South","Hyderabad","South","Mumbai","Central","Bangalore","South")</f>
        <v>South</v>
      </c>
      <c r="O1184" s="12">
        <v>18897.439999999999</v>
      </c>
      <c r="P1184" s="4">
        <f>Table1[[#This Row],[Delivery_Date]]-Table1[[#This Row],[Order_Date]]</f>
        <v>13</v>
      </c>
      <c r="Q1184" s="4" t="str">
        <f>IF(Table1[[#This Row],[Delivery delay days]]&gt;5,"delay","on time")</f>
        <v>delay</v>
      </c>
      <c r="R1184" s="10">
        <f>DATEVALUE(Table1[[#This Row],[Delivery_Date]])</f>
        <v>45152</v>
      </c>
      <c r="S1184" s="10">
        <f>DATEVALUE(Table1[[#This Row],[Order_Date]])</f>
        <v>45139</v>
      </c>
      <c r="T1184" s="4" t="str" cm="1">
        <f t="array" ref="T1184">_xlfn.IFS(Table1[[#This Row],[Inventory_Level]]&lt;=200,"low",Table1[[#This Row],[Inventory_Level]]&gt;=700,"high",Table1[[#This Row],[Inventory_Level]]&gt;200,"medium")</f>
        <v>low</v>
      </c>
    </row>
    <row r="1185" spans="1:20" x14ac:dyDescent="0.35">
      <c r="A1185" s="4">
        <v>1184</v>
      </c>
      <c r="B1185" s="4" t="s">
        <v>44</v>
      </c>
      <c r="C1185" s="4" t="s">
        <v>24</v>
      </c>
      <c r="D1185" s="4" t="s">
        <v>39</v>
      </c>
      <c r="E1185" s="4" t="s">
        <v>52</v>
      </c>
      <c r="F1185" s="10" t="s">
        <v>167</v>
      </c>
      <c r="G1185" s="11" t="s">
        <v>186</v>
      </c>
      <c r="H1185" s="4">
        <v>47</v>
      </c>
      <c r="I1185" s="12">
        <v>14218.18</v>
      </c>
      <c r="J1185" s="12">
        <v>668254.46</v>
      </c>
      <c r="K1185" s="12">
        <v>2666.19</v>
      </c>
      <c r="L1185" s="4">
        <v>145</v>
      </c>
      <c r="M1185" s="4" t="s">
        <v>21</v>
      </c>
      <c r="N1185" s="4" t="str" cm="1">
        <f t="array" ref="N1185">_xlfn.SWITCH(E1185,"Delhi","North","Chennai","South","Hyderabad","South","Mumbai","Central","Bangalore","South")</f>
        <v>Central</v>
      </c>
      <c r="O1185" s="12">
        <v>129572.2</v>
      </c>
      <c r="P1185" s="4">
        <f>Table1[[#This Row],[Delivery_Date]]-Table1[[#This Row],[Order_Date]]</f>
        <v>15</v>
      </c>
      <c r="Q1185" s="4" t="str">
        <f>IF(Table1[[#This Row],[Delivery delay days]]&gt;5,"delay","on time")</f>
        <v>delay</v>
      </c>
      <c r="R1185" s="10">
        <f>DATEVALUE(Table1[[#This Row],[Delivery_Date]])</f>
        <v>45142</v>
      </c>
      <c r="S1185" s="10">
        <f>DATEVALUE(Table1[[#This Row],[Order_Date]])</f>
        <v>45127</v>
      </c>
      <c r="T1185" s="4" t="str" cm="1">
        <f t="array" ref="T1185">_xlfn.IFS(Table1[[#This Row],[Inventory_Level]]&lt;=200,"low",Table1[[#This Row],[Inventory_Level]]&gt;=700,"high",Table1[[#This Row],[Inventory_Level]]&gt;200,"medium")</f>
        <v>low</v>
      </c>
    </row>
    <row r="1186" spans="1:20" x14ac:dyDescent="0.35">
      <c r="A1186" s="4">
        <v>1185</v>
      </c>
      <c r="B1186" s="4" t="s">
        <v>31</v>
      </c>
      <c r="C1186" s="4" t="s">
        <v>16</v>
      </c>
      <c r="D1186" s="4" t="s">
        <v>32</v>
      </c>
      <c r="E1186" s="4" t="s">
        <v>60</v>
      </c>
      <c r="F1186" s="10" t="s">
        <v>332</v>
      </c>
      <c r="G1186" s="11" t="s">
        <v>319</v>
      </c>
      <c r="H1186" s="4">
        <v>37</v>
      </c>
      <c r="I1186" s="12">
        <v>39590.559999999998</v>
      </c>
      <c r="J1186" s="12">
        <v>1464850.72</v>
      </c>
      <c r="K1186" s="12">
        <v>3801.88</v>
      </c>
      <c r="L1186" s="4">
        <v>399</v>
      </c>
      <c r="M1186" s="4" t="s">
        <v>35</v>
      </c>
      <c r="N1186" s="4" t="str" cm="1">
        <f t="array" ref="N1186">_xlfn.SWITCH(E1186,"Delhi","North","Chennai","South","Hyderabad","South","Mumbai","Central","Bangalore","South")</f>
        <v>South</v>
      </c>
      <c r="O1186" s="12">
        <v>76456.179999999993</v>
      </c>
      <c r="P1186" s="4">
        <f>Table1[[#This Row],[Delivery_Date]]-Table1[[#This Row],[Order_Date]]</f>
        <v>4</v>
      </c>
      <c r="Q1186" s="4" t="str">
        <f>IF(Table1[[#This Row],[Delivery delay days]]&gt;5,"delay","on time")</f>
        <v>on time</v>
      </c>
      <c r="R1186" s="10">
        <f>DATEVALUE(Table1[[#This Row],[Delivery_Date]])</f>
        <v>44943</v>
      </c>
      <c r="S1186" s="10">
        <f>DATEVALUE(Table1[[#This Row],[Order_Date]])</f>
        <v>44939</v>
      </c>
      <c r="T1186" s="4" t="str" cm="1">
        <f t="array" ref="T1186">_xlfn.IFS(Table1[[#This Row],[Inventory_Level]]&lt;=200,"low",Table1[[#This Row],[Inventory_Level]]&gt;=700,"high",Table1[[#This Row],[Inventory_Level]]&gt;200,"medium")</f>
        <v>medium</v>
      </c>
    </row>
    <row r="1187" spans="1:20" x14ac:dyDescent="0.35">
      <c r="A1187" s="4">
        <v>1186</v>
      </c>
      <c r="B1187" s="4" t="s">
        <v>59</v>
      </c>
      <c r="C1187" s="4" t="s">
        <v>38</v>
      </c>
      <c r="D1187" s="4" t="s">
        <v>45</v>
      </c>
      <c r="E1187" s="4" t="s">
        <v>46</v>
      </c>
      <c r="F1187" s="10" t="s">
        <v>140</v>
      </c>
      <c r="G1187" s="11" t="s">
        <v>187</v>
      </c>
      <c r="H1187" s="4">
        <v>94</v>
      </c>
      <c r="I1187" s="12">
        <v>30693.57</v>
      </c>
      <c r="J1187" s="12">
        <v>2885195.58</v>
      </c>
      <c r="K1187" s="12">
        <v>4954.3100000000004</v>
      </c>
      <c r="L1187" s="4">
        <v>421</v>
      </c>
      <c r="M1187" s="4" t="s">
        <v>29</v>
      </c>
      <c r="N1187" s="4" t="str" cm="1">
        <f t="array" ref="N1187">_xlfn.SWITCH(E1187,"Delhi","North","Chennai","South","Hyderabad","South","Mumbai","Central","Bangalore","South")</f>
        <v>South</v>
      </c>
      <c r="O1187" s="12">
        <v>248853.64</v>
      </c>
      <c r="P1187" s="4">
        <f>Table1[[#This Row],[Delivery_Date]]-Table1[[#This Row],[Order_Date]]</f>
        <v>5</v>
      </c>
      <c r="Q1187" s="4" t="str">
        <f>IF(Table1[[#This Row],[Delivery delay days]]&gt;5,"delay","on time")</f>
        <v>on time</v>
      </c>
      <c r="R1187" s="10">
        <f>DATEVALUE(Table1[[#This Row],[Delivery_Date]])</f>
        <v>45003</v>
      </c>
      <c r="S1187" s="10">
        <f>DATEVALUE(Table1[[#This Row],[Order_Date]])</f>
        <v>44998</v>
      </c>
      <c r="T1187" s="4" t="str" cm="1">
        <f t="array" ref="T1187">_xlfn.IFS(Table1[[#This Row],[Inventory_Level]]&lt;=200,"low",Table1[[#This Row],[Inventory_Level]]&gt;=700,"high",Table1[[#This Row],[Inventory_Level]]&gt;200,"medium")</f>
        <v>medium</v>
      </c>
    </row>
    <row r="1188" spans="1:20" x14ac:dyDescent="0.35">
      <c r="A1188" s="4">
        <v>1187</v>
      </c>
      <c r="B1188" s="4" t="s">
        <v>31</v>
      </c>
      <c r="C1188" s="4" t="s">
        <v>38</v>
      </c>
      <c r="D1188" s="4" t="s">
        <v>32</v>
      </c>
      <c r="E1188" s="4" t="s">
        <v>18</v>
      </c>
      <c r="F1188" s="10" t="s">
        <v>232</v>
      </c>
      <c r="G1188" s="11" t="s">
        <v>146</v>
      </c>
      <c r="H1188" s="4">
        <v>52</v>
      </c>
      <c r="I1188" s="12">
        <v>47649.24</v>
      </c>
      <c r="J1188" s="12">
        <v>2477760.48</v>
      </c>
      <c r="K1188" s="12">
        <v>2171.7800000000002</v>
      </c>
      <c r="L1188" s="4">
        <v>994</v>
      </c>
      <c r="M1188" s="4" t="s">
        <v>29</v>
      </c>
      <c r="N1188" s="4" t="str" cm="1">
        <f t="array" ref="N1188">_xlfn.SWITCH(E1188,"Delhi","North","Chennai","South","Hyderabad","South","Mumbai","Central","Bangalore","South")</f>
        <v>North</v>
      </c>
      <c r="O1188" s="12">
        <v>614469.97</v>
      </c>
      <c r="P1188" s="4">
        <f>Table1[[#This Row],[Delivery_Date]]-Table1[[#This Row],[Order_Date]]</f>
        <v>8</v>
      </c>
      <c r="Q1188" s="4" t="str">
        <f>IF(Table1[[#This Row],[Delivery delay days]]&gt;5,"delay","on time")</f>
        <v>delay</v>
      </c>
      <c r="R1188" s="10">
        <f>DATEVALUE(Table1[[#This Row],[Delivery_Date]])</f>
        <v>45200</v>
      </c>
      <c r="S1188" s="10">
        <f>DATEVALUE(Table1[[#This Row],[Order_Date]])</f>
        <v>45192</v>
      </c>
      <c r="T1188" s="4" t="str" cm="1">
        <f t="array" ref="T1188">_xlfn.IFS(Table1[[#This Row],[Inventory_Level]]&lt;=200,"low",Table1[[#This Row],[Inventory_Level]]&gt;=700,"high",Table1[[#This Row],[Inventory_Level]]&gt;200,"medium")</f>
        <v>high</v>
      </c>
    </row>
    <row r="1189" spans="1:20" x14ac:dyDescent="0.35">
      <c r="A1189" s="4">
        <v>1188</v>
      </c>
      <c r="B1189" s="4" t="s">
        <v>23</v>
      </c>
      <c r="C1189" s="4" t="s">
        <v>16</v>
      </c>
      <c r="D1189" s="4" t="s">
        <v>39</v>
      </c>
      <c r="E1189" s="4" t="s">
        <v>52</v>
      </c>
      <c r="F1189" s="10" t="s">
        <v>405</v>
      </c>
      <c r="G1189" s="11" t="s">
        <v>54</v>
      </c>
      <c r="H1189" s="4">
        <v>70</v>
      </c>
      <c r="I1189" s="12">
        <v>10589.13</v>
      </c>
      <c r="J1189" s="12">
        <v>741239.1</v>
      </c>
      <c r="K1189" s="12">
        <v>3181</v>
      </c>
      <c r="L1189" s="4">
        <v>482</v>
      </c>
      <c r="M1189" s="4" t="s">
        <v>42</v>
      </c>
      <c r="N1189" s="4" t="str" cm="1">
        <f t="array" ref="N1189">_xlfn.SWITCH(E1189,"Delhi","North","Chennai","South","Hyderabad","South","Mumbai","Central","Bangalore","South")</f>
        <v>Central</v>
      </c>
      <c r="O1189" s="12">
        <v>114363.62</v>
      </c>
      <c r="P1189" s="4">
        <f>Table1[[#This Row],[Delivery_Date]]-Table1[[#This Row],[Order_Date]]</f>
        <v>4</v>
      </c>
      <c r="Q1189" s="4" t="str">
        <f>IF(Table1[[#This Row],[Delivery delay days]]&gt;5,"delay","on time")</f>
        <v>on time</v>
      </c>
      <c r="R1189" s="10">
        <f>DATEVALUE(Table1[[#This Row],[Delivery_Date]])</f>
        <v>45212</v>
      </c>
      <c r="S1189" s="10">
        <f>DATEVALUE(Table1[[#This Row],[Order_Date]])</f>
        <v>45208</v>
      </c>
      <c r="T1189" s="4" t="str" cm="1">
        <f t="array" ref="T1189">_xlfn.IFS(Table1[[#This Row],[Inventory_Level]]&lt;=200,"low",Table1[[#This Row],[Inventory_Level]]&gt;=700,"high",Table1[[#This Row],[Inventory_Level]]&gt;200,"medium")</f>
        <v>medium</v>
      </c>
    </row>
    <row r="1190" spans="1:20" x14ac:dyDescent="0.35">
      <c r="A1190" s="4">
        <v>1189</v>
      </c>
      <c r="B1190" s="4" t="s">
        <v>37</v>
      </c>
      <c r="C1190" s="4" t="s">
        <v>16</v>
      </c>
      <c r="D1190" s="4" t="s">
        <v>17</v>
      </c>
      <c r="E1190" s="4" t="s">
        <v>26</v>
      </c>
      <c r="F1190" s="10" t="s">
        <v>118</v>
      </c>
      <c r="G1190" s="11" t="s">
        <v>294</v>
      </c>
      <c r="H1190" s="4">
        <v>52</v>
      </c>
      <c r="I1190" s="12">
        <v>26003.43</v>
      </c>
      <c r="J1190" s="12">
        <v>1352178.36</v>
      </c>
      <c r="K1190" s="12">
        <v>318.93</v>
      </c>
      <c r="L1190" s="4">
        <v>953</v>
      </c>
      <c r="M1190" s="4" t="s">
        <v>29</v>
      </c>
      <c r="N1190" s="4" t="str" cm="1">
        <f t="array" ref="N1190">_xlfn.SWITCH(E1190,"Delhi","North","Chennai","South","Hyderabad","South","Mumbai","Central","Bangalore","South")</f>
        <v>South</v>
      </c>
      <c r="O1190" s="12">
        <v>259633.58</v>
      </c>
      <c r="P1190" s="4">
        <f>Table1[[#This Row],[Delivery_Date]]-Table1[[#This Row],[Order_Date]]</f>
        <v>11</v>
      </c>
      <c r="Q1190" s="4" t="str">
        <f>IF(Table1[[#This Row],[Delivery delay days]]&gt;5,"delay","on time")</f>
        <v>delay</v>
      </c>
      <c r="R1190" s="10">
        <f>DATEVALUE(Table1[[#This Row],[Delivery_Date]])</f>
        <v>45280</v>
      </c>
      <c r="S1190" s="10">
        <f>DATEVALUE(Table1[[#This Row],[Order_Date]])</f>
        <v>45269</v>
      </c>
      <c r="T1190" s="4" t="str" cm="1">
        <f t="array" ref="T1190">_xlfn.IFS(Table1[[#This Row],[Inventory_Level]]&lt;=200,"low",Table1[[#This Row],[Inventory_Level]]&gt;=700,"high",Table1[[#This Row],[Inventory_Level]]&gt;200,"medium")</f>
        <v>high</v>
      </c>
    </row>
    <row r="1191" spans="1:20" x14ac:dyDescent="0.35">
      <c r="A1191" s="4">
        <v>1190</v>
      </c>
      <c r="B1191" s="4" t="s">
        <v>37</v>
      </c>
      <c r="C1191" s="4" t="s">
        <v>38</v>
      </c>
      <c r="D1191" s="4" t="s">
        <v>17</v>
      </c>
      <c r="E1191" s="4" t="s">
        <v>26</v>
      </c>
      <c r="F1191" s="10" t="s">
        <v>250</v>
      </c>
      <c r="G1191" s="11" t="s">
        <v>183</v>
      </c>
      <c r="H1191" s="4">
        <v>11</v>
      </c>
      <c r="I1191" s="12">
        <v>46316.58</v>
      </c>
      <c r="J1191" s="12">
        <v>509482.38</v>
      </c>
      <c r="K1191" s="12">
        <v>2296.15</v>
      </c>
      <c r="L1191" s="4">
        <v>24</v>
      </c>
      <c r="M1191" s="4" t="s">
        <v>42</v>
      </c>
      <c r="N1191" s="4" t="str" cm="1">
        <f t="array" ref="N1191">_xlfn.SWITCH(E1191,"Delhi","North","Chennai","South","Hyderabad","South","Mumbai","Central","Bangalore","South")</f>
        <v>South</v>
      </c>
      <c r="O1191" s="12">
        <v>64660.77</v>
      </c>
      <c r="P1191" s="4">
        <f>Table1[[#This Row],[Delivery_Date]]-Table1[[#This Row],[Order_Date]]</f>
        <v>12</v>
      </c>
      <c r="Q1191" s="4" t="str">
        <f>IF(Table1[[#This Row],[Delivery delay days]]&gt;5,"delay","on time")</f>
        <v>delay</v>
      </c>
      <c r="R1191" s="10">
        <f>DATEVALUE(Table1[[#This Row],[Delivery_Date]])</f>
        <v>45031</v>
      </c>
      <c r="S1191" s="10">
        <f>DATEVALUE(Table1[[#This Row],[Order_Date]])</f>
        <v>45019</v>
      </c>
      <c r="T1191" s="4" t="str" cm="1">
        <f t="array" ref="T1191">_xlfn.IFS(Table1[[#This Row],[Inventory_Level]]&lt;=200,"low",Table1[[#This Row],[Inventory_Level]]&gt;=700,"high",Table1[[#This Row],[Inventory_Level]]&gt;200,"medium")</f>
        <v>low</v>
      </c>
    </row>
    <row r="1192" spans="1:20" x14ac:dyDescent="0.35">
      <c r="A1192" s="4">
        <v>1191</v>
      </c>
      <c r="B1192" s="4" t="s">
        <v>37</v>
      </c>
      <c r="C1192" s="4" t="s">
        <v>16</v>
      </c>
      <c r="D1192" s="4" t="s">
        <v>39</v>
      </c>
      <c r="E1192" s="4" t="s">
        <v>18</v>
      </c>
      <c r="F1192" s="10" t="s">
        <v>307</v>
      </c>
      <c r="G1192" s="11" t="s">
        <v>277</v>
      </c>
      <c r="H1192" s="4">
        <v>1</v>
      </c>
      <c r="I1192" s="12">
        <v>45418.53</v>
      </c>
      <c r="J1192" s="12">
        <v>45418.53</v>
      </c>
      <c r="K1192" s="12">
        <v>3704.35</v>
      </c>
      <c r="L1192" s="4">
        <v>277</v>
      </c>
      <c r="M1192" s="4" t="s">
        <v>42</v>
      </c>
      <c r="N1192" s="4" t="str" cm="1">
        <f t="array" ref="N1192">_xlfn.SWITCH(E1192,"Delhi","North","Chennai","South","Hyderabad","South","Mumbai","Central","Bangalore","South")</f>
        <v>North</v>
      </c>
      <c r="O1192" s="12">
        <v>11208.33</v>
      </c>
      <c r="P1192" s="4">
        <f>Table1[[#This Row],[Delivery_Date]]-Table1[[#This Row],[Order_Date]]</f>
        <v>14</v>
      </c>
      <c r="Q1192" s="4" t="str">
        <f>IF(Table1[[#This Row],[Delivery delay days]]&gt;5,"delay","on time")</f>
        <v>delay</v>
      </c>
      <c r="R1192" s="10">
        <f>DATEVALUE(Table1[[#This Row],[Delivery_Date]])</f>
        <v>45297</v>
      </c>
      <c r="S1192" s="10">
        <f>DATEVALUE(Table1[[#This Row],[Order_Date]])</f>
        <v>45283</v>
      </c>
      <c r="T1192" s="4" t="str" cm="1">
        <f t="array" ref="T1192">_xlfn.IFS(Table1[[#This Row],[Inventory_Level]]&lt;=200,"low",Table1[[#This Row],[Inventory_Level]]&gt;=700,"high",Table1[[#This Row],[Inventory_Level]]&gt;200,"medium")</f>
        <v>medium</v>
      </c>
    </row>
    <row r="1193" spans="1:20" x14ac:dyDescent="0.35">
      <c r="A1193" s="4">
        <v>1192</v>
      </c>
      <c r="B1193" s="4" t="s">
        <v>51</v>
      </c>
      <c r="C1193" s="4" t="s">
        <v>16</v>
      </c>
      <c r="D1193" s="4" t="s">
        <v>17</v>
      </c>
      <c r="E1193" s="4" t="s">
        <v>46</v>
      </c>
      <c r="F1193" s="10" t="s">
        <v>301</v>
      </c>
      <c r="G1193" s="11" t="s">
        <v>392</v>
      </c>
      <c r="H1193" s="4">
        <v>26</v>
      </c>
      <c r="I1193" s="12">
        <v>15238.33</v>
      </c>
      <c r="J1193" s="12">
        <v>396196.58</v>
      </c>
      <c r="K1193" s="12">
        <v>3231.7</v>
      </c>
      <c r="L1193" s="4">
        <v>554</v>
      </c>
      <c r="M1193" s="4" t="s">
        <v>21</v>
      </c>
      <c r="N1193" s="4" t="str" cm="1">
        <f t="array" ref="N1193">_xlfn.SWITCH(E1193,"Delhi","North","Chennai","South","Hyderabad","South","Mumbai","Central","Bangalore","South")</f>
        <v>South</v>
      </c>
      <c r="O1193" s="12">
        <v>29638.17</v>
      </c>
      <c r="P1193" s="4">
        <f>Table1[[#This Row],[Delivery_Date]]-Table1[[#This Row],[Order_Date]]</f>
        <v>9</v>
      </c>
      <c r="Q1193" s="4" t="str">
        <f>IF(Table1[[#This Row],[Delivery delay days]]&gt;5,"delay","on time")</f>
        <v>delay</v>
      </c>
      <c r="R1193" s="10">
        <f>DATEVALUE(Table1[[#This Row],[Delivery_Date]])</f>
        <v>45149</v>
      </c>
      <c r="S1193" s="10">
        <f>DATEVALUE(Table1[[#This Row],[Order_Date]])</f>
        <v>45140</v>
      </c>
      <c r="T1193" s="4" t="str" cm="1">
        <f t="array" ref="T1193">_xlfn.IFS(Table1[[#This Row],[Inventory_Level]]&lt;=200,"low",Table1[[#This Row],[Inventory_Level]]&gt;=700,"high",Table1[[#This Row],[Inventory_Level]]&gt;200,"medium")</f>
        <v>medium</v>
      </c>
    </row>
    <row r="1194" spans="1:20" x14ac:dyDescent="0.35">
      <c r="A1194" s="4">
        <v>1193</v>
      </c>
      <c r="B1194" s="4" t="s">
        <v>37</v>
      </c>
      <c r="C1194" s="4" t="s">
        <v>38</v>
      </c>
      <c r="D1194" s="4" t="s">
        <v>39</v>
      </c>
      <c r="E1194" s="4" t="s">
        <v>60</v>
      </c>
      <c r="F1194" s="10" t="s">
        <v>28</v>
      </c>
      <c r="G1194" s="11" t="s">
        <v>148</v>
      </c>
      <c r="H1194" s="4">
        <v>81</v>
      </c>
      <c r="I1194" s="12">
        <v>14951.47</v>
      </c>
      <c r="J1194" s="12">
        <v>1211069.07</v>
      </c>
      <c r="K1194" s="12">
        <v>4819.1499999999996</v>
      </c>
      <c r="L1194" s="4">
        <v>527</v>
      </c>
      <c r="M1194" s="4" t="s">
        <v>29</v>
      </c>
      <c r="N1194" s="4" t="str" cm="1">
        <f t="array" ref="N1194">_xlfn.SWITCH(E1194,"Delhi","North","Chennai","South","Hyderabad","South","Mumbai","Central","Bangalore","South")</f>
        <v>South</v>
      </c>
      <c r="O1194" s="12">
        <v>273579.25</v>
      </c>
      <c r="P1194" s="4">
        <f>Table1[[#This Row],[Delivery_Date]]-Table1[[#This Row],[Order_Date]]</f>
        <v>14</v>
      </c>
      <c r="Q1194" s="4" t="str">
        <f>IF(Table1[[#This Row],[Delivery delay days]]&gt;5,"delay","on time")</f>
        <v>delay</v>
      </c>
      <c r="R1194" s="10">
        <f>DATEVALUE(Table1[[#This Row],[Delivery_Date]])</f>
        <v>45151</v>
      </c>
      <c r="S1194" s="10">
        <f>DATEVALUE(Table1[[#This Row],[Order_Date]])</f>
        <v>45137</v>
      </c>
      <c r="T1194" s="4" t="str" cm="1">
        <f t="array" ref="T1194">_xlfn.IFS(Table1[[#This Row],[Inventory_Level]]&lt;=200,"low",Table1[[#This Row],[Inventory_Level]]&gt;=700,"high",Table1[[#This Row],[Inventory_Level]]&gt;200,"medium")</f>
        <v>medium</v>
      </c>
    </row>
    <row r="1195" spans="1:20" x14ac:dyDescent="0.35">
      <c r="A1195" s="4">
        <v>1194</v>
      </c>
      <c r="B1195" s="4" t="s">
        <v>65</v>
      </c>
      <c r="C1195" s="4" t="s">
        <v>16</v>
      </c>
      <c r="D1195" s="4" t="s">
        <v>39</v>
      </c>
      <c r="E1195" s="4" t="s">
        <v>52</v>
      </c>
      <c r="F1195" s="10" t="s">
        <v>395</v>
      </c>
      <c r="G1195" s="11" t="s">
        <v>214</v>
      </c>
      <c r="H1195" s="4">
        <v>96</v>
      </c>
      <c r="I1195" s="12">
        <v>32616.58</v>
      </c>
      <c r="J1195" s="12">
        <v>3131191.68</v>
      </c>
      <c r="K1195" s="12">
        <v>4235.53</v>
      </c>
      <c r="L1195" s="4">
        <v>875</v>
      </c>
      <c r="M1195" s="4" t="s">
        <v>21</v>
      </c>
      <c r="N1195" s="4" t="str" cm="1">
        <f t="array" ref="N1195">_xlfn.SWITCH(E1195,"Delhi","North","Chennai","South","Hyderabad","South","Mumbai","Central","Bangalore","South")</f>
        <v>Central</v>
      </c>
      <c r="O1195" s="12">
        <v>449068.84</v>
      </c>
      <c r="P1195" s="4">
        <f>Table1[[#This Row],[Delivery_Date]]-Table1[[#This Row],[Order_Date]]</f>
        <v>3</v>
      </c>
      <c r="Q1195" s="4" t="str">
        <f>IF(Table1[[#This Row],[Delivery delay days]]&gt;5,"delay","on time")</f>
        <v>on time</v>
      </c>
      <c r="R1195" s="10">
        <f>DATEVALUE(Table1[[#This Row],[Delivery_Date]])</f>
        <v>45015</v>
      </c>
      <c r="S1195" s="10">
        <f>DATEVALUE(Table1[[#This Row],[Order_Date]])</f>
        <v>45012</v>
      </c>
      <c r="T1195" s="4" t="str" cm="1">
        <f t="array" ref="T1195">_xlfn.IFS(Table1[[#This Row],[Inventory_Level]]&lt;=200,"low",Table1[[#This Row],[Inventory_Level]]&gt;=700,"high",Table1[[#This Row],[Inventory_Level]]&gt;200,"medium")</f>
        <v>high</v>
      </c>
    </row>
    <row r="1196" spans="1:20" x14ac:dyDescent="0.35">
      <c r="A1196" s="4">
        <v>1195</v>
      </c>
      <c r="B1196" s="4" t="s">
        <v>65</v>
      </c>
      <c r="C1196" s="4" t="s">
        <v>38</v>
      </c>
      <c r="D1196" s="4" t="s">
        <v>45</v>
      </c>
      <c r="E1196" s="4" t="s">
        <v>26</v>
      </c>
      <c r="F1196" s="10" t="s">
        <v>152</v>
      </c>
      <c r="G1196" s="11" t="s">
        <v>360</v>
      </c>
      <c r="H1196" s="4">
        <v>48</v>
      </c>
      <c r="I1196" s="12">
        <v>31302.240000000002</v>
      </c>
      <c r="J1196" s="12">
        <v>1502507.52</v>
      </c>
      <c r="K1196" s="12">
        <v>4643.6499999999996</v>
      </c>
      <c r="L1196" s="4">
        <v>72</v>
      </c>
      <c r="M1196" s="4" t="s">
        <v>42</v>
      </c>
      <c r="N1196" s="4" t="str" cm="1">
        <f t="array" ref="N1196">_xlfn.SWITCH(E1196,"Delhi","North","Chennai","South","Hyderabad","South","Mumbai","Central","Bangalore","South")</f>
        <v>South</v>
      </c>
      <c r="O1196" s="12">
        <v>235295.13</v>
      </c>
      <c r="P1196" s="4">
        <f>Table1[[#This Row],[Delivery_Date]]-Table1[[#This Row],[Order_Date]]</f>
        <v>2</v>
      </c>
      <c r="Q1196" s="4" t="str">
        <f>IF(Table1[[#This Row],[Delivery delay days]]&gt;5,"delay","on time")</f>
        <v>on time</v>
      </c>
      <c r="R1196" s="10">
        <f>DATEVALUE(Table1[[#This Row],[Delivery_Date]])</f>
        <v>44977</v>
      </c>
      <c r="S1196" s="10">
        <f>DATEVALUE(Table1[[#This Row],[Order_Date]])</f>
        <v>44975</v>
      </c>
      <c r="T1196" s="4" t="str" cm="1">
        <f t="array" ref="T1196">_xlfn.IFS(Table1[[#This Row],[Inventory_Level]]&lt;=200,"low",Table1[[#This Row],[Inventory_Level]]&gt;=700,"high",Table1[[#This Row],[Inventory_Level]]&gt;200,"medium")</f>
        <v>low</v>
      </c>
    </row>
    <row r="1197" spans="1:20" x14ac:dyDescent="0.35">
      <c r="A1197" s="4">
        <v>1196</v>
      </c>
      <c r="B1197" s="4" t="s">
        <v>51</v>
      </c>
      <c r="C1197" s="4" t="s">
        <v>16</v>
      </c>
      <c r="D1197" s="4" t="s">
        <v>39</v>
      </c>
      <c r="E1197" s="4" t="s">
        <v>26</v>
      </c>
      <c r="F1197" s="10" t="s">
        <v>301</v>
      </c>
      <c r="G1197" s="11" t="s">
        <v>55</v>
      </c>
      <c r="H1197" s="4">
        <v>94</v>
      </c>
      <c r="I1197" s="12">
        <v>16821.080000000002</v>
      </c>
      <c r="J1197" s="12">
        <v>1581181.52</v>
      </c>
      <c r="K1197" s="12">
        <v>3568.8</v>
      </c>
      <c r="L1197" s="4">
        <v>198</v>
      </c>
      <c r="M1197" s="4" t="s">
        <v>21</v>
      </c>
      <c r="N1197" s="4" t="str" cm="1">
        <f t="array" ref="N1197">_xlfn.SWITCH(E1197,"Delhi","North","Chennai","South","Hyderabad","South","Mumbai","Central","Bangalore","South")</f>
        <v>South</v>
      </c>
      <c r="O1197" s="12">
        <v>200958.49</v>
      </c>
      <c r="P1197" s="4">
        <f>Table1[[#This Row],[Delivery_Date]]-Table1[[#This Row],[Order_Date]]</f>
        <v>1</v>
      </c>
      <c r="Q1197" s="4" t="str">
        <f>IF(Table1[[#This Row],[Delivery delay days]]&gt;5,"delay","on time")</f>
        <v>on time</v>
      </c>
      <c r="R1197" s="10">
        <f>DATEVALUE(Table1[[#This Row],[Delivery_Date]])</f>
        <v>45141</v>
      </c>
      <c r="S1197" s="10">
        <f>DATEVALUE(Table1[[#This Row],[Order_Date]])</f>
        <v>45140</v>
      </c>
      <c r="T1197" s="4" t="str" cm="1">
        <f t="array" ref="T1197">_xlfn.IFS(Table1[[#This Row],[Inventory_Level]]&lt;=200,"low",Table1[[#This Row],[Inventory_Level]]&gt;=700,"high",Table1[[#This Row],[Inventory_Level]]&gt;200,"medium")</f>
        <v>low</v>
      </c>
    </row>
    <row r="1198" spans="1:20" x14ac:dyDescent="0.35">
      <c r="A1198" s="4">
        <v>1197</v>
      </c>
      <c r="B1198" s="4" t="s">
        <v>59</v>
      </c>
      <c r="C1198" s="4" t="s">
        <v>24</v>
      </c>
      <c r="D1198" s="4" t="s">
        <v>17</v>
      </c>
      <c r="E1198" s="4" t="s">
        <v>26</v>
      </c>
      <c r="F1198" s="10" t="s">
        <v>268</v>
      </c>
      <c r="G1198" s="11" t="s">
        <v>155</v>
      </c>
      <c r="H1198" s="4">
        <v>82</v>
      </c>
      <c r="I1198" s="12">
        <v>41734.53</v>
      </c>
      <c r="J1198" s="12">
        <v>3422231.46</v>
      </c>
      <c r="K1198" s="12">
        <v>926.19</v>
      </c>
      <c r="L1198" s="4">
        <v>782</v>
      </c>
      <c r="M1198" s="4" t="s">
        <v>35</v>
      </c>
      <c r="N1198" s="4" t="str" cm="1">
        <f t="array" ref="N1198">_xlfn.SWITCH(E1198,"Delhi","North","Chennai","South","Hyderabad","South","Mumbai","Central","Bangalore","South")</f>
        <v>South</v>
      </c>
      <c r="O1198" s="12">
        <v>367746.6</v>
      </c>
      <c r="P1198" s="4">
        <f>Table1[[#This Row],[Delivery_Date]]-Table1[[#This Row],[Order_Date]]</f>
        <v>4</v>
      </c>
      <c r="Q1198" s="4" t="str">
        <f>IF(Table1[[#This Row],[Delivery delay days]]&gt;5,"delay","on time")</f>
        <v>on time</v>
      </c>
      <c r="R1198" s="10">
        <f>DATEVALUE(Table1[[#This Row],[Delivery_Date]])</f>
        <v>44964</v>
      </c>
      <c r="S1198" s="10">
        <f>DATEVALUE(Table1[[#This Row],[Order_Date]])</f>
        <v>44960</v>
      </c>
      <c r="T1198" s="4" t="str" cm="1">
        <f t="array" ref="T1198">_xlfn.IFS(Table1[[#This Row],[Inventory_Level]]&lt;=200,"low",Table1[[#This Row],[Inventory_Level]]&gt;=700,"high",Table1[[#This Row],[Inventory_Level]]&gt;200,"medium")</f>
        <v>high</v>
      </c>
    </row>
    <row r="1199" spans="1:20" x14ac:dyDescent="0.35">
      <c r="A1199" s="4">
        <v>1198</v>
      </c>
      <c r="B1199" s="4" t="s">
        <v>65</v>
      </c>
      <c r="C1199" s="4" t="s">
        <v>24</v>
      </c>
      <c r="D1199" s="4" t="s">
        <v>17</v>
      </c>
      <c r="E1199" s="4" t="s">
        <v>18</v>
      </c>
      <c r="F1199" s="10" t="s">
        <v>252</v>
      </c>
      <c r="G1199" s="11" t="s">
        <v>201</v>
      </c>
      <c r="H1199" s="4">
        <v>83</v>
      </c>
      <c r="I1199" s="12">
        <v>25783.83</v>
      </c>
      <c r="J1199" s="12">
        <v>2140057.89</v>
      </c>
      <c r="K1199" s="12">
        <v>1462</v>
      </c>
      <c r="L1199" s="4">
        <v>723</v>
      </c>
      <c r="M1199" s="4" t="s">
        <v>21</v>
      </c>
      <c r="N1199" s="4" t="str" cm="1">
        <f t="array" ref="N1199">_xlfn.SWITCH(E1199,"Delhi","North","Chennai","South","Hyderabad","South","Mumbai","Central","Bangalore","South")</f>
        <v>North</v>
      </c>
      <c r="O1199" s="12">
        <v>417762.66</v>
      </c>
      <c r="P1199" s="4">
        <f>Table1[[#This Row],[Delivery_Date]]-Table1[[#This Row],[Order_Date]]</f>
        <v>15</v>
      </c>
      <c r="Q1199" s="4" t="str">
        <f>IF(Table1[[#This Row],[Delivery delay days]]&gt;5,"delay","on time")</f>
        <v>delay</v>
      </c>
      <c r="R1199" s="10">
        <f>DATEVALUE(Table1[[#This Row],[Delivery_Date]])</f>
        <v>45104</v>
      </c>
      <c r="S1199" s="10">
        <f>DATEVALUE(Table1[[#This Row],[Order_Date]])</f>
        <v>45089</v>
      </c>
      <c r="T1199" s="4" t="str" cm="1">
        <f t="array" ref="T1199">_xlfn.IFS(Table1[[#This Row],[Inventory_Level]]&lt;=200,"low",Table1[[#This Row],[Inventory_Level]]&gt;=700,"high",Table1[[#This Row],[Inventory_Level]]&gt;200,"medium")</f>
        <v>high</v>
      </c>
    </row>
    <row r="1200" spans="1:20" x14ac:dyDescent="0.35">
      <c r="A1200" s="4">
        <v>1199</v>
      </c>
      <c r="B1200" s="4" t="s">
        <v>59</v>
      </c>
      <c r="C1200" s="4" t="s">
        <v>16</v>
      </c>
      <c r="D1200" s="4" t="s">
        <v>32</v>
      </c>
      <c r="E1200" s="4" t="s">
        <v>52</v>
      </c>
      <c r="F1200" s="10" t="s">
        <v>416</v>
      </c>
      <c r="G1200" s="11" t="s">
        <v>224</v>
      </c>
      <c r="H1200" s="4">
        <v>41</v>
      </c>
      <c r="I1200" s="12">
        <v>14325.45</v>
      </c>
      <c r="J1200" s="12">
        <v>587343.44999999995</v>
      </c>
      <c r="K1200" s="12">
        <v>936.26</v>
      </c>
      <c r="L1200" s="4">
        <v>958</v>
      </c>
      <c r="M1200" s="4" t="s">
        <v>29</v>
      </c>
      <c r="N1200" s="4" t="str" cm="1">
        <f t="array" ref="N1200">_xlfn.SWITCH(E1200,"Delhi","North","Chennai","South","Hyderabad","South","Mumbai","Central","Bangalore","South")</f>
        <v>Central</v>
      </c>
      <c r="O1200" s="12">
        <v>93781.21</v>
      </c>
      <c r="P1200" s="4">
        <f>Table1[[#This Row],[Delivery_Date]]-Table1[[#This Row],[Order_Date]]</f>
        <v>5</v>
      </c>
      <c r="Q1200" s="4" t="str">
        <f>IF(Table1[[#This Row],[Delivery delay days]]&gt;5,"delay","on time")</f>
        <v>on time</v>
      </c>
      <c r="R1200" s="10">
        <f>DATEVALUE(Table1[[#This Row],[Delivery_Date]])</f>
        <v>45030</v>
      </c>
      <c r="S1200" s="10">
        <f>DATEVALUE(Table1[[#This Row],[Order_Date]])</f>
        <v>45025</v>
      </c>
      <c r="T1200" s="4" t="str" cm="1">
        <f t="array" ref="T1200">_xlfn.IFS(Table1[[#This Row],[Inventory_Level]]&lt;=200,"low",Table1[[#This Row],[Inventory_Level]]&gt;=700,"high",Table1[[#This Row],[Inventory_Level]]&gt;200,"medium")</f>
        <v>high</v>
      </c>
    </row>
    <row r="1201" spans="1:20" x14ac:dyDescent="0.35">
      <c r="A1201" s="4">
        <v>1200</v>
      </c>
      <c r="B1201" s="4" t="s">
        <v>44</v>
      </c>
      <c r="C1201" s="4" t="s">
        <v>24</v>
      </c>
      <c r="D1201" s="4" t="s">
        <v>45</v>
      </c>
      <c r="E1201" s="4" t="s">
        <v>46</v>
      </c>
      <c r="F1201" s="10" t="s">
        <v>192</v>
      </c>
      <c r="G1201" s="11" t="s">
        <v>381</v>
      </c>
      <c r="H1201" s="4">
        <v>1</v>
      </c>
      <c r="I1201" s="12">
        <v>29957.200000000001</v>
      </c>
      <c r="J1201" s="12">
        <v>29957.200000000001</v>
      </c>
      <c r="K1201" s="12">
        <v>2595.3200000000002</v>
      </c>
      <c r="L1201" s="4">
        <v>141</v>
      </c>
      <c r="M1201" s="4" t="s">
        <v>42</v>
      </c>
      <c r="N1201" s="4" t="str" cm="1">
        <f t="array" ref="N1201">_xlfn.SWITCH(E1201,"Delhi","North","Chennai","South","Hyderabad","South","Mumbai","Central","Bangalore","South")</f>
        <v>South</v>
      </c>
      <c r="O1201" s="12">
        <v>3553.9</v>
      </c>
      <c r="P1201" s="4">
        <f>Table1[[#This Row],[Delivery_Date]]-Table1[[#This Row],[Order_Date]]</f>
        <v>2</v>
      </c>
      <c r="Q1201" s="4" t="str">
        <f>IF(Table1[[#This Row],[Delivery delay days]]&gt;5,"delay","on time")</f>
        <v>on time</v>
      </c>
      <c r="R1201" s="10">
        <f>DATEVALUE(Table1[[#This Row],[Delivery_Date]])</f>
        <v>45183</v>
      </c>
      <c r="S1201" s="10">
        <f>DATEVALUE(Table1[[#This Row],[Order_Date]])</f>
        <v>45181</v>
      </c>
      <c r="T1201" s="4" t="str" cm="1">
        <f t="array" ref="T1201">_xlfn.IFS(Table1[[#This Row],[Inventory_Level]]&lt;=200,"low",Table1[[#This Row],[Inventory_Level]]&gt;=700,"high",Table1[[#This Row],[Inventory_Level]]&gt;200,"medium")</f>
        <v>low</v>
      </c>
    </row>
    <row r="1202" spans="1:20" x14ac:dyDescent="0.35">
      <c r="A1202" s="4">
        <v>1201</v>
      </c>
      <c r="B1202" s="4" t="s">
        <v>15</v>
      </c>
      <c r="C1202" s="4" t="s">
        <v>38</v>
      </c>
      <c r="D1202" s="4" t="s">
        <v>25</v>
      </c>
      <c r="E1202" s="4" t="s">
        <v>60</v>
      </c>
      <c r="F1202" s="10" t="s">
        <v>316</v>
      </c>
      <c r="G1202" s="11" t="s">
        <v>345</v>
      </c>
      <c r="H1202" s="4">
        <v>70</v>
      </c>
      <c r="I1202" s="12">
        <v>33939.06</v>
      </c>
      <c r="J1202" s="12">
        <v>2375734.2000000002</v>
      </c>
      <c r="K1202" s="12">
        <v>369.38</v>
      </c>
      <c r="L1202" s="4">
        <v>401</v>
      </c>
      <c r="M1202" s="4" t="s">
        <v>21</v>
      </c>
      <c r="N1202" s="4" t="str" cm="1">
        <f t="array" ref="N1202">_xlfn.SWITCH(E1202,"Delhi","North","Chennai","South","Hyderabad","South","Mumbai","Central","Bangalore","South")</f>
        <v>South</v>
      </c>
      <c r="O1202" s="12">
        <v>157804.51999999999</v>
      </c>
      <c r="P1202" s="4">
        <f>Table1[[#This Row],[Delivery_Date]]-Table1[[#This Row],[Order_Date]]</f>
        <v>7</v>
      </c>
      <c r="Q1202" s="4" t="str">
        <f>IF(Table1[[#This Row],[Delivery delay days]]&gt;5,"delay","on time")</f>
        <v>delay</v>
      </c>
      <c r="R1202" s="10">
        <f>DATEVALUE(Table1[[#This Row],[Delivery_Date]])</f>
        <v>44972</v>
      </c>
      <c r="S1202" s="10">
        <f>DATEVALUE(Table1[[#This Row],[Order_Date]])</f>
        <v>44965</v>
      </c>
      <c r="T1202" s="4" t="str" cm="1">
        <f t="array" ref="T1202">_xlfn.IFS(Table1[[#This Row],[Inventory_Level]]&lt;=200,"low",Table1[[#This Row],[Inventory_Level]]&gt;=700,"high",Table1[[#This Row],[Inventory_Level]]&gt;200,"medium")</f>
        <v>medium</v>
      </c>
    </row>
    <row r="1203" spans="1:20" x14ac:dyDescent="0.35">
      <c r="A1203" s="4">
        <v>1202</v>
      </c>
      <c r="B1203" s="4" t="s">
        <v>37</v>
      </c>
      <c r="C1203" s="4" t="s">
        <v>38</v>
      </c>
      <c r="D1203" s="4" t="s">
        <v>39</v>
      </c>
      <c r="E1203" s="4" t="s">
        <v>52</v>
      </c>
      <c r="F1203" s="10" t="s">
        <v>99</v>
      </c>
      <c r="G1203" s="11" t="s">
        <v>291</v>
      </c>
      <c r="H1203" s="4">
        <v>37</v>
      </c>
      <c r="I1203" s="12">
        <v>41971.78</v>
      </c>
      <c r="J1203" s="12">
        <v>1552955.86</v>
      </c>
      <c r="K1203" s="12">
        <v>768.22</v>
      </c>
      <c r="L1203" s="4">
        <v>213</v>
      </c>
      <c r="M1203" s="4" t="s">
        <v>29</v>
      </c>
      <c r="N1203" s="4" t="str" cm="1">
        <f t="array" ref="N1203">_xlfn.SWITCH(E1203,"Delhi","North","Chennai","South","Hyderabad","South","Mumbai","Central","Bangalore","South")</f>
        <v>Central</v>
      </c>
      <c r="O1203" s="12">
        <v>174656.2</v>
      </c>
      <c r="P1203" s="4">
        <f>Table1[[#This Row],[Delivery_Date]]-Table1[[#This Row],[Order_Date]]</f>
        <v>15</v>
      </c>
      <c r="Q1203" s="4" t="str">
        <f>IF(Table1[[#This Row],[Delivery delay days]]&gt;5,"delay","on time")</f>
        <v>delay</v>
      </c>
      <c r="R1203" s="10">
        <f>DATEVALUE(Table1[[#This Row],[Delivery_Date]])</f>
        <v>45096</v>
      </c>
      <c r="S1203" s="10">
        <f>DATEVALUE(Table1[[#This Row],[Order_Date]])</f>
        <v>45081</v>
      </c>
      <c r="T1203" s="4" t="str" cm="1">
        <f t="array" ref="T1203">_xlfn.IFS(Table1[[#This Row],[Inventory_Level]]&lt;=200,"low",Table1[[#This Row],[Inventory_Level]]&gt;=700,"high",Table1[[#This Row],[Inventory_Level]]&gt;200,"medium")</f>
        <v>medium</v>
      </c>
    </row>
    <row r="1204" spans="1:20" x14ac:dyDescent="0.35">
      <c r="A1204" s="4">
        <v>1203</v>
      </c>
      <c r="B1204" s="4" t="s">
        <v>23</v>
      </c>
      <c r="C1204" s="4" t="s">
        <v>38</v>
      </c>
      <c r="D1204" s="4" t="s">
        <v>45</v>
      </c>
      <c r="E1204" s="4" t="s">
        <v>52</v>
      </c>
      <c r="F1204" s="10" t="s">
        <v>111</v>
      </c>
      <c r="G1204" s="11" t="s">
        <v>202</v>
      </c>
      <c r="H1204" s="4">
        <v>4</v>
      </c>
      <c r="I1204" s="12">
        <v>45722.29</v>
      </c>
      <c r="J1204" s="12">
        <v>182889.16</v>
      </c>
      <c r="K1204" s="12">
        <v>3525.87</v>
      </c>
      <c r="L1204" s="4">
        <v>282</v>
      </c>
      <c r="M1204" s="4" t="s">
        <v>42</v>
      </c>
      <c r="N1204" s="4" t="str" cm="1">
        <f t="array" ref="N1204">_xlfn.SWITCH(E1204,"Delhi","North","Chennai","South","Hyderabad","South","Mumbai","Central","Bangalore","South")</f>
        <v>Central</v>
      </c>
      <c r="O1204" s="12">
        <v>34633.25</v>
      </c>
      <c r="P1204" s="4">
        <f>Table1[[#This Row],[Delivery_Date]]-Table1[[#This Row],[Order_Date]]</f>
        <v>13</v>
      </c>
      <c r="Q1204" s="4" t="str">
        <f>IF(Table1[[#This Row],[Delivery delay days]]&gt;5,"delay","on time")</f>
        <v>delay</v>
      </c>
      <c r="R1204" s="10">
        <f>DATEVALUE(Table1[[#This Row],[Delivery_Date]])</f>
        <v>45001</v>
      </c>
      <c r="S1204" s="10">
        <f>DATEVALUE(Table1[[#This Row],[Order_Date]])</f>
        <v>44988</v>
      </c>
      <c r="T1204" s="4" t="str" cm="1">
        <f t="array" ref="T1204">_xlfn.IFS(Table1[[#This Row],[Inventory_Level]]&lt;=200,"low",Table1[[#This Row],[Inventory_Level]]&gt;=700,"high",Table1[[#This Row],[Inventory_Level]]&gt;200,"medium")</f>
        <v>medium</v>
      </c>
    </row>
    <row r="1205" spans="1:20" x14ac:dyDescent="0.35">
      <c r="A1205" s="4">
        <v>1204</v>
      </c>
      <c r="B1205" s="4" t="s">
        <v>37</v>
      </c>
      <c r="C1205" s="4" t="s">
        <v>24</v>
      </c>
      <c r="D1205" s="4" t="s">
        <v>39</v>
      </c>
      <c r="E1205" s="4" t="s">
        <v>52</v>
      </c>
      <c r="F1205" s="10" t="s">
        <v>140</v>
      </c>
      <c r="G1205" s="11" t="s">
        <v>105</v>
      </c>
      <c r="H1205" s="4">
        <v>57</v>
      </c>
      <c r="I1205" s="12">
        <v>32257.87</v>
      </c>
      <c r="J1205" s="12">
        <v>1838698.59</v>
      </c>
      <c r="K1205" s="12">
        <v>4476.84</v>
      </c>
      <c r="L1205" s="4">
        <v>538</v>
      </c>
      <c r="M1205" s="4" t="s">
        <v>29</v>
      </c>
      <c r="N1205" s="4" t="str" cm="1">
        <f t="array" ref="N1205">_xlfn.SWITCH(E1205,"Delhi","North","Chennai","South","Hyderabad","South","Mumbai","Central","Bangalore","South")</f>
        <v>Central</v>
      </c>
      <c r="O1205" s="12">
        <v>382760.04</v>
      </c>
      <c r="P1205" s="4">
        <f>Table1[[#This Row],[Delivery_Date]]-Table1[[#This Row],[Order_Date]]</f>
        <v>13</v>
      </c>
      <c r="Q1205" s="4" t="str">
        <f>IF(Table1[[#This Row],[Delivery delay days]]&gt;5,"delay","on time")</f>
        <v>delay</v>
      </c>
      <c r="R1205" s="10">
        <f>DATEVALUE(Table1[[#This Row],[Delivery_Date]])</f>
        <v>45011</v>
      </c>
      <c r="S1205" s="10">
        <f>DATEVALUE(Table1[[#This Row],[Order_Date]])</f>
        <v>44998</v>
      </c>
      <c r="T1205" s="4" t="str" cm="1">
        <f t="array" ref="T1205">_xlfn.IFS(Table1[[#This Row],[Inventory_Level]]&lt;=200,"low",Table1[[#This Row],[Inventory_Level]]&gt;=700,"high",Table1[[#This Row],[Inventory_Level]]&gt;200,"medium")</f>
        <v>medium</v>
      </c>
    </row>
    <row r="1206" spans="1:20" x14ac:dyDescent="0.35">
      <c r="A1206" s="4">
        <v>1205</v>
      </c>
      <c r="B1206" s="4" t="s">
        <v>37</v>
      </c>
      <c r="C1206" s="4" t="s">
        <v>24</v>
      </c>
      <c r="D1206" s="4" t="s">
        <v>39</v>
      </c>
      <c r="E1206" s="4" t="s">
        <v>26</v>
      </c>
      <c r="F1206" s="10" t="s">
        <v>316</v>
      </c>
      <c r="G1206" s="11" t="s">
        <v>317</v>
      </c>
      <c r="H1206" s="4">
        <v>49</v>
      </c>
      <c r="I1206" s="12">
        <v>43399.18</v>
      </c>
      <c r="J1206" s="12">
        <v>2126559.8199999998</v>
      </c>
      <c r="K1206" s="12">
        <v>1476.29</v>
      </c>
      <c r="L1206" s="4">
        <v>739</v>
      </c>
      <c r="M1206" s="4" t="s">
        <v>21</v>
      </c>
      <c r="N1206" s="4" t="str" cm="1">
        <f t="array" ref="N1206">_xlfn.SWITCH(E1206,"Delhi","North","Chennai","South","Hyderabad","South","Mumbai","Central","Bangalore","South")</f>
        <v>South</v>
      </c>
      <c r="O1206" s="12">
        <v>355629.52</v>
      </c>
      <c r="P1206" s="4">
        <f>Table1[[#This Row],[Delivery_Date]]-Table1[[#This Row],[Order_Date]]</f>
        <v>3</v>
      </c>
      <c r="Q1206" s="4" t="str">
        <f>IF(Table1[[#This Row],[Delivery delay days]]&gt;5,"delay","on time")</f>
        <v>on time</v>
      </c>
      <c r="R1206" s="10">
        <f>DATEVALUE(Table1[[#This Row],[Delivery_Date]])</f>
        <v>44968</v>
      </c>
      <c r="S1206" s="10">
        <f>DATEVALUE(Table1[[#This Row],[Order_Date]])</f>
        <v>44965</v>
      </c>
      <c r="T1206" s="4" t="str" cm="1">
        <f t="array" ref="T1206">_xlfn.IFS(Table1[[#This Row],[Inventory_Level]]&lt;=200,"low",Table1[[#This Row],[Inventory_Level]]&gt;=700,"high",Table1[[#This Row],[Inventory_Level]]&gt;200,"medium")</f>
        <v>high</v>
      </c>
    </row>
    <row r="1207" spans="1:20" x14ac:dyDescent="0.35">
      <c r="A1207" s="4">
        <v>1206</v>
      </c>
      <c r="B1207" s="4" t="s">
        <v>65</v>
      </c>
      <c r="C1207" s="4" t="s">
        <v>38</v>
      </c>
      <c r="D1207" s="4" t="s">
        <v>39</v>
      </c>
      <c r="E1207" s="4" t="s">
        <v>60</v>
      </c>
      <c r="F1207" s="10" t="s">
        <v>287</v>
      </c>
      <c r="G1207" s="11" t="s">
        <v>281</v>
      </c>
      <c r="H1207" s="4">
        <v>66</v>
      </c>
      <c r="I1207" s="12">
        <v>38139.699999999997</v>
      </c>
      <c r="J1207" s="12">
        <v>2517220.2000000002</v>
      </c>
      <c r="K1207" s="12">
        <v>3866.43</v>
      </c>
      <c r="L1207" s="4">
        <v>981</v>
      </c>
      <c r="M1207" s="4" t="s">
        <v>42</v>
      </c>
      <c r="N1207" s="4" t="str" cm="1">
        <f t="array" ref="N1207">_xlfn.SWITCH(E1207,"Delhi","North","Chennai","South","Hyderabad","South","Mumbai","Central","Bangalore","South")</f>
        <v>South</v>
      </c>
      <c r="O1207" s="12">
        <v>519376.68</v>
      </c>
      <c r="P1207" s="4">
        <f>Table1[[#This Row],[Delivery_Date]]-Table1[[#This Row],[Order_Date]]</f>
        <v>15</v>
      </c>
      <c r="Q1207" s="4" t="str">
        <f>IF(Table1[[#This Row],[Delivery delay days]]&gt;5,"delay","on time")</f>
        <v>delay</v>
      </c>
      <c r="R1207" s="10">
        <f>DATEVALUE(Table1[[#This Row],[Delivery_Date]])</f>
        <v>45017</v>
      </c>
      <c r="S1207" s="10">
        <f>DATEVALUE(Table1[[#This Row],[Order_Date]])</f>
        <v>45002</v>
      </c>
      <c r="T1207" s="4" t="str" cm="1">
        <f t="array" ref="T1207">_xlfn.IFS(Table1[[#This Row],[Inventory_Level]]&lt;=200,"low",Table1[[#This Row],[Inventory_Level]]&gt;=700,"high",Table1[[#This Row],[Inventory_Level]]&gt;200,"medium")</f>
        <v>high</v>
      </c>
    </row>
    <row r="1208" spans="1:20" x14ac:dyDescent="0.35">
      <c r="A1208" s="4">
        <v>1207</v>
      </c>
      <c r="B1208" s="4" t="s">
        <v>59</v>
      </c>
      <c r="C1208" s="4" t="s">
        <v>38</v>
      </c>
      <c r="D1208" s="4" t="s">
        <v>39</v>
      </c>
      <c r="E1208" s="4" t="s">
        <v>60</v>
      </c>
      <c r="F1208" s="10" t="s">
        <v>73</v>
      </c>
      <c r="G1208" s="11" t="s">
        <v>122</v>
      </c>
      <c r="H1208" s="4">
        <v>96</v>
      </c>
      <c r="I1208" s="12">
        <v>47020.26</v>
      </c>
      <c r="J1208" s="12">
        <v>4513944.96</v>
      </c>
      <c r="K1208" s="12">
        <v>4344.09</v>
      </c>
      <c r="L1208" s="4">
        <v>498</v>
      </c>
      <c r="M1208" s="4" t="s">
        <v>29</v>
      </c>
      <c r="N1208" s="4" t="str" cm="1">
        <f t="array" ref="N1208">_xlfn.SWITCH(E1208,"Delhi","North","Chennai","South","Hyderabad","South","Mumbai","Central","Bangalore","South")</f>
        <v>South</v>
      </c>
      <c r="O1208" s="12">
        <v>783015.67</v>
      </c>
      <c r="P1208" s="4">
        <f>Table1[[#This Row],[Delivery_Date]]-Table1[[#This Row],[Order_Date]]</f>
        <v>8</v>
      </c>
      <c r="Q1208" s="4" t="str">
        <f>IF(Table1[[#This Row],[Delivery delay days]]&gt;5,"delay","on time")</f>
        <v>delay</v>
      </c>
      <c r="R1208" s="10">
        <f>DATEVALUE(Table1[[#This Row],[Delivery_Date]])</f>
        <v>45228</v>
      </c>
      <c r="S1208" s="10">
        <f>DATEVALUE(Table1[[#This Row],[Order_Date]])</f>
        <v>45220</v>
      </c>
      <c r="T1208" s="4" t="str" cm="1">
        <f t="array" ref="T1208">_xlfn.IFS(Table1[[#This Row],[Inventory_Level]]&lt;=200,"low",Table1[[#This Row],[Inventory_Level]]&gt;=700,"high",Table1[[#This Row],[Inventory_Level]]&gt;200,"medium")</f>
        <v>medium</v>
      </c>
    </row>
    <row r="1209" spans="1:20" x14ac:dyDescent="0.35">
      <c r="A1209" s="4">
        <v>1208</v>
      </c>
      <c r="B1209" s="4" t="s">
        <v>59</v>
      </c>
      <c r="C1209" s="4" t="s">
        <v>38</v>
      </c>
      <c r="D1209" s="4" t="s">
        <v>25</v>
      </c>
      <c r="E1209" s="4" t="s">
        <v>60</v>
      </c>
      <c r="F1209" s="10" t="s">
        <v>368</v>
      </c>
      <c r="G1209" s="11" t="s">
        <v>101</v>
      </c>
      <c r="H1209" s="4">
        <v>75</v>
      </c>
      <c r="I1209" s="12">
        <v>18842.2</v>
      </c>
      <c r="J1209" s="12">
        <v>1413165</v>
      </c>
      <c r="K1209" s="12">
        <v>4126.2299999999996</v>
      </c>
      <c r="L1209" s="4">
        <v>808</v>
      </c>
      <c r="M1209" s="4" t="s">
        <v>35</v>
      </c>
      <c r="N1209" s="4" t="str" cm="1">
        <f t="array" ref="N1209">_xlfn.SWITCH(E1209,"Delhi","North","Chennai","South","Hyderabad","South","Mumbai","Central","Bangalore","South")</f>
        <v>South</v>
      </c>
      <c r="O1209" s="12">
        <v>116042.3</v>
      </c>
      <c r="P1209" s="4">
        <f>Table1[[#This Row],[Delivery_Date]]-Table1[[#This Row],[Order_Date]]</f>
        <v>6</v>
      </c>
      <c r="Q1209" s="4" t="str">
        <f>IF(Table1[[#This Row],[Delivery delay days]]&gt;5,"delay","on time")</f>
        <v>delay</v>
      </c>
      <c r="R1209" s="10">
        <f>DATEVALUE(Table1[[#This Row],[Delivery_Date]])</f>
        <v>44996</v>
      </c>
      <c r="S1209" s="10">
        <f>DATEVALUE(Table1[[#This Row],[Order_Date]])</f>
        <v>44990</v>
      </c>
      <c r="T1209" s="4" t="str" cm="1">
        <f t="array" ref="T1209">_xlfn.IFS(Table1[[#This Row],[Inventory_Level]]&lt;=200,"low",Table1[[#This Row],[Inventory_Level]]&gt;=700,"high",Table1[[#This Row],[Inventory_Level]]&gt;200,"medium")</f>
        <v>high</v>
      </c>
    </row>
    <row r="1210" spans="1:20" x14ac:dyDescent="0.35">
      <c r="A1210" s="4">
        <v>1209</v>
      </c>
      <c r="B1210" s="4" t="s">
        <v>51</v>
      </c>
      <c r="C1210" s="4" t="s">
        <v>16</v>
      </c>
      <c r="D1210" s="4" t="s">
        <v>32</v>
      </c>
      <c r="E1210" s="4" t="s">
        <v>46</v>
      </c>
      <c r="F1210" s="10" t="s">
        <v>33</v>
      </c>
      <c r="G1210" s="11" t="s">
        <v>235</v>
      </c>
      <c r="H1210" s="4">
        <v>44</v>
      </c>
      <c r="I1210" s="12">
        <v>43876.18</v>
      </c>
      <c r="J1210" s="12">
        <v>1930551.92</v>
      </c>
      <c r="K1210" s="12">
        <v>2549.81</v>
      </c>
      <c r="L1210" s="4">
        <v>660</v>
      </c>
      <c r="M1210" s="4" t="s">
        <v>42</v>
      </c>
      <c r="N1210" s="4" t="str" cm="1">
        <f t="array" ref="N1210">_xlfn.SWITCH(E1210,"Delhi","North","Chennai","South","Hyderabad","South","Mumbai","Central","Bangalore","South")</f>
        <v>South</v>
      </c>
      <c r="O1210" s="12">
        <v>403722.54</v>
      </c>
      <c r="P1210" s="4">
        <f>Table1[[#This Row],[Delivery_Date]]-Table1[[#This Row],[Order_Date]]</f>
        <v>15</v>
      </c>
      <c r="Q1210" s="4" t="str">
        <f>IF(Table1[[#This Row],[Delivery delay days]]&gt;5,"delay","on time")</f>
        <v>delay</v>
      </c>
      <c r="R1210" s="10">
        <f>DATEVALUE(Table1[[#This Row],[Delivery_Date]])</f>
        <v>45068</v>
      </c>
      <c r="S1210" s="10">
        <f>DATEVALUE(Table1[[#This Row],[Order_Date]])</f>
        <v>45053</v>
      </c>
      <c r="T1210" s="4" t="str" cm="1">
        <f t="array" ref="T1210">_xlfn.IFS(Table1[[#This Row],[Inventory_Level]]&lt;=200,"low",Table1[[#This Row],[Inventory_Level]]&gt;=700,"high",Table1[[#This Row],[Inventory_Level]]&gt;200,"medium")</f>
        <v>medium</v>
      </c>
    </row>
    <row r="1211" spans="1:20" x14ac:dyDescent="0.35">
      <c r="A1211" s="4">
        <v>1210</v>
      </c>
      <c r="B1211" s="4" t="s">
        <v>51</v>
      </c>
      <c r="C1211" s="4" t="s">
        <v>16</v>
      </c>
      <c r="D1211" s="4" t="s">
        <v>17</v>
      </c>
      <c r="E1211" s="4" t="s">
        <v>18</v>
      </c>
      <c r="F1211" s="10" t="s">
        <v>247</v>
      </c>
      <c r="G1211" s="11" t="s">
        <v>166</v>
      </c>
      <c r="H1211" s="4">
        <v>95</v>
      </c>
      <c r="I1211" s="12">
        <v>26024.720000000001</v>
      </c>
      <c r="J1211" s="12">
        <v>2472348.4</v>
      </c>
      <c r="K1211" s="12">
        <v>3083.08</v>
      </c>
      <c r="L1211" s="4">
        <v>259</v>
      </c>
      <c r="M1211" s="4" t="s">
        <v>35</v>
      </c>
      <c r="N1211" s="4" t="str" cm="1">
        <f t="array" ref="N1211">_xlfn.SWITCH(E1211,"Delhi","North","Chennai","South","Hyderabad","South","Mumbai","Central","Bangalore","South")</f>
        <v>North</v>
      </c>
      <c r="O1211" s="12">
        <v>611031.99</v>
      </c>
      <c r="P1211" s="4">
        <f>Table1[[#This Row],[Delivery_Date]]-Table1[[#This Row],[Order_Date]]</f>
        <v>7</v>
      </c>
      <c r="Q1211" s="4" t="str">
        <f>IF(Table1[[#This Row],[Delivery delay days]]&gt;5,"delay","on time")</f>
        <v>delay</v>
      </c>
      <c r="R1211" s="10">
        <f>DATEVALUE(Table1[[#This Row],[Delivery_Date]])</f>
        <v>45118</v>
      </c>
      <c r="S1211" s="10">
        <f>DATEVALUE(Table1[[#This Row],[Order_Date]])</f>
        <v>45111</v>
      </c>
      <c r="T1211" s="4" t="str" cm="1">
        <f t="array" ref="T1211">_xlfn.IFS(Table1[[#This Row],[Inventory_Level]]&lt;=200,"low",Table1[[#This Row],[Inventory_Level]]&gt;=700,"high",Table1[[#This Row],[Inventory_Level]]&gt;200,"medium")</f>
        <v>medium</v>
      </c>
    </row>
    <row r="1212" spans="1:20" x14ac:dyDescent="0.35">
      <c r="A1212" s="4">
        <v>1211</v>
      </c>
      <c r="B1212" s="4" t="s">
        <v>23</v>
      </c>
      <c r="C1212" s="4" t="s">
        <v>16</v>
      </c>
      <c r="D1212" s="4" t="s">
        <v>32</v>
      </c>
      <c r="E1212" s="4" t="s">
        <v>52</v>
      </c>
      <c r="F1212" s="10" t="s">
        <v>290</v>
      </c>
      <c r="G1212" s="11" t="s">
        <v>238</v>
      </c>
      <c r="H1212" s="4">
        <v>53</v>
      </c>
      <c r="I1212" s="12">
        <v>44129.86</v>
      </c>
      <c r="J1212" s="12">
        <v>2338882.58</v>
      </c>
      <c r="K1212" s="12">
        <v>2736.99</v>
      </c>
      <c r="L1212" s="4">
        <v>436</v>
      </c>
      <c r="M1212" s="4" t="s">
        <v>21</v>
      </c>
      <c r="N1212" s="4" t="str" cm="1">
        <f t="array" ref="N1212">_xlfn.SWITCH(E1212,"Delhi","North","Chennai","South","Hyderabad","South","Mumbai","Central","Bangalore","South")</f>
        <v>Central</v>
      </c>
      <c r="O1212" s="12">
        <v>160803.76999999999</v>
      </c>
      <c r="P1212" s="4">
        <f>Table1[[#This Row],[Delivery_Date]]-Table1[[#This Row],[Order_Date]]</f>
        <v>8</v>
      </c>
      <c r="Q1212" s="4" t="str">
        <f>IF(Table1[[#This Row],[Delivery delay days]]&gt;5,"delay","on time")</f>
        <v>delay</v>
      </c>
      <c r="R1212" s="10">
        <f>DATEVALUE(Table1[[#This Row],[Delivery_Date]])</f>
        <v>45215</v>
      </c>
      <c r="S1212" s="10">
        <f>DATEVALUE(Table1[[#This Row],[Order_Date]])</f>
        <v>45207</v>
      </c>
      <c r="T1212" s="4" t="str" cm="1">
        <f t="array" ref="T1212">_xlfn.IFS(Table1[[#This Row],[Inventory_Level]]&lt;=200,"low",Table1[[#This Row],[Inventory_Level]]&gt;=700,"high",Table1[[#This Row],[Inventory_Level]]&gt;200,"medium")</f>
        <v>medium</v>
      </c>
    </row>
    <row r="1213" spans="1:20" x14ac:dyDescent="0.35">
      <c r="A1213" s="4">
        <v>1212</v>
      </c>
      <c r="B1213" s="4" t="s">
        <v>31</v>
      </c>
      <c r="C1213" s="4" t="s">
        <v>16</v>
      </c>
      <c r="D1213" s="4" t="s">
        <v>45</v>
      </c>
      <c r="E1213" s="4" t="s">
        <v>26</v>
      </c>
      <c r="F1213" s="10" t="s">
        <v>312</v>
      </c>
      <c r="G1213" s="11" t="s">
        <v>155</v>
      </c>
      <c r="H1213" s="4">
        <v>67</v>
      </c>
      <c r="I1213" s="12">
        <v>13924.84</v>
      </c>
      <c r="J1213" s="12">
        <v>932964.28</v>
      </c>
      <c r="K1213" s="12">
        <v>680.38</v>
      </c>
      <c r="L1213" s="4">
        <v>760</v>
      </c>
      <c r="M1213" s="4" t="s">
        <v>35</v>
      </c>
      <c r="N1213" s="4" t="str" cm="1">
        <f t="array" ref="N1213">_xlfn.SWITCH(E1213,"Delhi","North","Chennai","South","Hyderabad","South","Mumbai","Central","Bangalore","South")</f>
        <v>South</v>
      </c>
      <c r="O1213" s="12">
        <v>81658.490000000005</v>
      </c>
      <c r="P1213" s="4">
        <f>Table1[[#This Row],[Delivery_Date]]-Table1[[#This Row],[Order_Date]]</f>
        <v>3</v>
      </c>
      <c r="Q1213" s="4" t="str">
        <f>IF(Table1[[#This Row],[Delivery delay days]]&gt;5,"delay","on time")</f>
        <v>on time</v>
      </c>
      <c r="R1213" s="10">
        <f>DATEVALUE(Table1[[#This Row],[Delivery_Date]])</f>
        <v>44964</v>
      </c>
      <c r="S1213" s="10">
        <f>DATEVALUE(Table1[[#This Row],[Order_Date]])</f>
        <v>44961</v>
      </c>
      <c r="T1213" s="4" t="str" cm="1">
        <f t="array" ref="T1213">_xlfn.IFS(Table1[[#This Row],[Inventory_Level]]&lt;=200,"low",Table1[[#This Row],[Inventory_Level]]&gt;=700,"high",Table1[[#This Row],[Inventory_Level]]&gt;200,"medium")</f>
        <v>high</v>
      </c>
    </row>
    <row r="1214" spans="1:20" x14ac:dyDescent="0.35">
      <c r="A1214" s="4">
        <v>1213</v>
      </c>
      <c r="B1214" s="4" t="s">
        <v>51</v>
      </c>
      <c r="C1214" s="4" t="s">
        <v>38</v>
      </c>
      <c r="D1214" s="4" t="s">
        <v>39</v>
      </c>
      <c r="E1214" s="4" t="s">
        <v>52</v>
      </c>
      <c r="F1214" s="10" t="s">
        <v>80</v>
      </c>
      <c r="G1214" s="11" t="s">
        <v>215</v>
      </c>
      <c r="H1214" s="4">
        <v>63</v>
      </c>
      <c r="I1214" s="12">
        <v>17887.97</v>
      </c>
      <c r="J1214" s="12">
        <v>1126942.1100000001</v>
      </c>
      <c r="K1214" s="12">
        <v>2067.9299999999998</v>
      </c>
      <c r="L1214" s="4">
        <v>473</v>
      </c>
      <c r="M1214" s="4" t="s">
        <v>35</v>
      </c>
      <c r="N1214" s="4" t="str" cm="1">
        <f t="array" ref="N1214">_xlfn.SWITCH(E1214,"Delhi","North","Chennai","South","Hyderabad","South","Mumbai","Central","Bangalore","South")</f>
        <v>Central</v>
      </c>
      <c r="O1214" s="12">
        <v>163247.03</v>
      </c>
      <c r="P1214" s="4">
        <f>Table1[[#This Row],[Delivery_Date]]-Table1[[#This Row],[Order_Date]]</f>
        <v>2</v>
      </c>
      <c r="Q1214" s="4" t="str">
        <f>IF(Table1[[#This Row],[Delivery delay days]]&gt;5,"delay","on time")</f>
        <v>on time</v>
      </c>
      <c r="R1214" s="10">
        <f>DATEVALUE(Table1[[#This Row],[Delivery_Date]])</f>
        <v>44995</v>
      </c>
      <c r="S1214" s="10">
        <f>DATEVALUE(Table1[[#This Row],[Order_Date]])</f>
        <v>44993</v>
      </c>
      <c r="T1214" s="4" t="str" cm="1">
        <f t="array" ref="T1214">_xlfn.IFS(Table1[[#This Row],[Inventory_Level]]&lt;=200,"low",Table1[[#This Row],[Inventory_Level]]&gt;=700,"high",Table1[[#This Row],[Inventory_Level]]&gt;200,"medium")</f>
        <v>medium</v>
      </c>
    </row>
    <row r="1215" spans="1:20" x14ac:dyDescent="0.35">
      <c r="A1215" s="4">
        <v>1214</v>
      </c>
      <c r="B1215" s="4" t="s">
        <v>44</v>
      </c>
      <c r="C1215" s="4" t="s">
        <v>24</v>
      </c>
      <c r="D1215" s="4" t="s">
        <v>17</v>
      </c>
      <c r="E1215" s="4" t="s">
        <v>18</v>
      </c>
      <c r="F1215" s="10" t="s">
        <v>214</v>
      </c>
      <c r="G1215" s="11" t="s">
        <v>281</v>
      </c>
      <c r="H1215" s="4">
        <v>63</v>
      </c>
      <c r="I1215" s="12">
        <v>37598.699999999997</v>
      </c>
      <c r="J1215" s="12">
        <v>2368718.1</v>
      </c>
      <c r="K1215" s="12">
        <v>1844.73</v>
      </c>
      <c r="L1215" s="4">
        <v>178</v>
      </c>
      <c r="M1215" s="4" t="s">
        <v>35</v>
      </c>
      <c r="N1215" s="4" t="str" cm="1">
        <f t="array" ref="N1215">_xlfn.SWITCH(E1215,"Delhi","North","Chennai","South","Hyderabad","South","Mumbai","Central","Bangalore","South")</f>
        <v>North</v>
      </c>
      <c r="O1215" s="12">
        <v>259579.14</v>
      </c>
      <c r="P1215" s="4">
        <f>Table1[[#This Row],[Delivery_Date]]-Table1[[#This Row],[Order_Date]]</f>
        <v>2</v>
      </c>
      <c r="Q1215" s="4" t="str">
        <f>IF(Table1[[#This Row],[Delivery delay days]]&gt;5,"delay","on time")</f>
        <v>on time</v>
      </c>
      <c r="R1215" s="10">
        <f>DATEVALUE(Table1[[#This Row],[Delivery_Date]])</f>
        <v>45017</v>
      </c>
      <c r="S1215" s="10">
        <f>DATEVALUE(Table1[[#This Row],[Order_Date]])</f>
        <v>45015</v>
      </c>
      <c r="T1215" s="4" t="str" cm="1">
        <f t="array" ref="T1215">_xlfn.IFS(Table1[[#This Row],[Inventory_Level]]&lt;=200,"low",Table1[[#This Row],[Inventory_Level]]&gt;=700,"high",Table1[[#This Row],[Inventory_Level]]&gt;200,"medium")</f>
        <v>low</v>
      </c>
    </row>
    <row r="1216" spans="1:20" x14ac:dyDescent="0.35">
      <c r="A1216" s="4">
        <v>1215</v>
      </c>
      <c r="B1216" s="4" t="s">
        <v>44</v>
      </c>
      <c r="C1216" s="4" t="s">
        <v>38</v>
      </c>
      <c r="D1216" s="4" t="s">
        <v>32</v>
      </c>
      <c r="E1216" s="4" t="s">
        <v>18</v>
      </c>
      <c r="F1216" s="10" t="s">
        <v>407</v>
      </c>
      <c r="G1216" s="11" t="s">
        <v>389</v>
      </c>
      <c r="H1216" s="4">
        <v>71</v>
      </c>
      <c r="I1216" s="12">
        <v>46563.11</v>
      </c>
      <c r="J1216" s="12">
        <v>3305980.81</v>
      </c>
      <c r="K1216" s="12">
        <v>877.17</v>
      </c>
      <c r="L1216" s="4">
        <v>839</v>
      </c>
      <c r="M1216" s="4" t="s">
        <v>35</v>
      </c>
      <c r="N1216" s="4" t="str" cm="1">
        <f t="array" ref="N1216">_xlfn.SWITCH(E1216,"Delhi","North","Chennai","South","Hyderabad","South","Mumbai","Central","Bangalore","South")</f>
        <v>North</v>
      </c>
      <c r="O1216" s="12">
        <v>692646.32</v>
      </c>
      <c r="P1216" s="4">
        <f>Table1[[#This Row],[Delivery_Date]]-Table1[[#This Row],[Order_Date]]</f>
        <v>11</v>
      </c>
      <c r="Q1216" s="4" t="str">
        <f>IF(Table1[[#This Row],[Delivery delay days]]&gt;5,"delay","on time")</f>
        <v>delay</v>
      </c>
      <c r="R1216" s="10">
        <f>DATEVALUE(Table1[[#This Row],[Delivery_Date]])</f>
        <v>45109</v>
      </c>
      <c r="S1216" s="10">
        <f>DATEVALUE(Table1[[#This Row],[Order_Date]])</f>
        <v>45098</v>
      </c>
      <c r="T1216" s="4" t="str" cm="1">
        <f t="array" ref="T1216">_xlfn.IFS(Table1[[#This Row],[Inventory_Level]]&lt;=200,"low",Table1[[#This Row],[Inventory_Level]]&gt;=700,"high",Table1[[#This Row],[Inventory_Level]]&gt;200,"medium")</f>
        <v>high</v>
      </c>
    </row>
    <row r="1217" spans="1:20" x14ac:dyDescent="0.35">
      <c r="A1217" s="4">
        <v>1216</v>
      </c>
      <c r="B1217" s="4" t="s">
        <v>65</v>
      </c>
      <c r="C1217" s="4" t="s">
        <v>24</v>
      </c>
      <c r="D1217" s="4" t="s">
        <v>25</v>
      </c>
      <c r="E1217" s="4" t="s">
        <v>46</v>
      </c>
      <c r="F1217" s="10" t="s">
        <v>131</v>
      </c>
      <c r="G1217" s="11" t="s">
        <v>186</v>
      </c>
      <c r="H1217" s="4">
        <v>75</v>
      </c>
      <c r="I1217" s="12">
        <v>41078.980000000003</v>
      </c>
      <c r="J1217" s="12">
        <v>3080923.5</v>
      </c>
      <c r="K1217" s="12">
        <v>1903.61</v>
      </c>
      <c r="L1217" s="4">
        <v>126</v>
      </c>
      <c r="M1217" s="4" t="s">
        <v>21</v>
      </c>
      <c r="N1217" s="4" t="str" cm="1">
        <f t="array" ref="N1217">_xlfn.SWITCH(E1217,"Delhi","North","Chennai","South","Hyderabad","South","Mumbai","Central","Bangalore","South")</f>
        <v>South</v>
      </c>
      <c r="O1217" s="12">
        <v>547485.31999999995</v>
      </c>
      <c r="P1217" s="4">
        <f>Table1[[#This Row],[Delivery_Date]]-Table1[[#This Row],[Order_Date]]</f>
        <v>11</v>
      </c>
      <c r="Q1217" s="4" t="str">
        <f>IF(Table1[[#This Row],[Delivery delay days]]&gt;5,"delay","on time")</f>
        <v>delay</v>
      </c>
      <c r="R1217" s="10">
        <f>DATEVALUE(Table1[[#This Row],[Delivery_Date]])</f>
        <v>45142</v>
      </c>
      <c r="S1217" s="10">
        <f>DATEVALUE(Table1[[#This Row],[Order_Date]])</f>
        <v>45131</v>
      </c>
      <c r="T1217" s="4" t="str" cm="1">
        <f t="array" ref="T1217">_xlfn.IFS(Table1[[#This Row],[Inventory_Level]]&lt;=200,"low",Table1[[#This Row],[Inventory_Level]]&gt;=700,"high",Table1[[#This Row],[Inventory_Level]]&gt;200,"medium")</f>
        <v>low</v>
      </c>
    </row>
    <row r="1218" spans="1:20" x14ac:dyDescent="0.35">
      <c r="A1218" s="4">
        <v>1217</v>
      </c>
      <c r="B1218" s="4" t="s">
        <v>23</v>
      </c>
      <c r="C1218" s="4" t="s">
        <v>24</v>
      </c>
      <c r="D1218" s="4" t="s">
        <v>25</v>
      </c>
      <c r="E1218" s="4" t="s">
        <v>18</v>
      </c>
      <c r="F1218" s="10" t="s">
        <v>86</v>
      </c>
      <c r="G1218" s="11" t="s">
        <v>414</v>
      </c>
      <c r="H1218" s="4">
        <v>22</v>
      </c>
      <c r="I1218" s="12">
        <v>20605.77</v>
      </c>
      <c r="J1218" s="12">
        <v>453326.94</v>
      </c>
      <c r="K1218" s="12">
        <v>1833.1</v>
      </c>
      <c r="L1218" s="4">
        <v>54</v>
      </c>
      <c r="M1218" s="4" t="s">
        <v>29</v>
      </c>
      <c r="N1218" s="4" t="str" cm="1">
        <f t="array" ref="N1218">_xlfn.SWITCH(E1218,"Delhi","North","Chennai","South","Hyderabad","South","Mumbai","Central","Bangalore","South")</f>
        <v>North</v>
      </c>
      <c r="O1218" s="12">
        <v>74023.91</v>
      </c>
      <c r="P1218" s="4">
        <f>Table1[[#This Row],[Delivery_Date]]-Table1[[#This Row],[Order_Date]]</f>
        <v>6</v>
      </c>
      <c r="Q1218" s="4" t="str">
        <f>IF(Table1[[#This Row],[Delivery delay days]]&gt;5,"delay","on time")</f>
        <v>delay</v>
      </c>
      <c r="R1218" s="10">
        <f>DATEVALUE(Table1[[#This Row],[Delivery_Date]])</f>
        <v>45298</v>
      </c>
      <c r="S1218" s="10">
        <f>DATEVALUE(Table1[[#This Row],[Order_Date]])</f>
        <v>45292</v>
      </c>
      <c r="T1218" s="4" t="str" cm="1">
        <f t="array" ref="T1218">_xlfn.IFS(Table1[[#This Row],[Inventory_Level]]&lt;=200,"low",Table1[[#This Row],[Inventory_Level]]&gt;=700,"high",Table1[[#This Row],[Inventory_Level]]&gt;200,"medium")</f>
        <v>low</v>
      </c>
    </row>
    <row r="1219" spans="1:20" x14ac:dyDescent="0.35">
      <c r="A1219" s="4">
        <v>1218</v>
      </c>
      <c r="B1219" s="4" t="s">
        <v>51</v>
      </c>
      <c r="C1219" s="4" t="s">
        <v>38</v>
      </c>
      <c r="D1219" s="4" t="s">
        <v>45</v>
      </c>
      <c r="E1219" s="4" t="s">
        <v>46</v>
      </c>
      <c r="F1219" s="10" t="s">
        <v>177</v>
      </c>
      <c r="G1219" s="11" t="s">
        <v>274</v>
      </c>
      <c r="H1219" s="4">
        <v>44</v>
      </c>
      <c r="I1219" s="12">
        <v>15211.3</v>
      </c>
      <c r="J1219" s="12">
        <v>669297.19999999995</v>
      </c>
      <c r="K1219" s="12">
        <v>4706.3</v>
      </c>
      <c r="L1219" s="4">
        <v>564</v>
      </c>
      <c r="M1219" s="4" t="s">
        <v>21</v>
      </c>
      <c r="N1219" s="4" t="str" cm="1">
        <f t="array" ref="N1219">_xlfn.SWITCH(E1219,"Delhi","North","Chennai","South","Hyderabad","South","Mumbai","Central","Bangalore","South")</f>
        <v>South</v>
      </c>
      <c r="O1219" s="12">
        <v>163204.91</v>
      </c>
      <c r="P1219" s="4">
        <f>Table1[[#This Row],[Delivery_Date]]-Table1[[#This Row],[Order_Date]]</f>
        <v>5</v>
      </c>
      <c r="Q1219" s="4" t="str">
        <f>IF(Table1[[#This Row],[Delivery delay days]]&gt;5,"delay","on time")</f>
        <v>on time</v>
      </c>
      <c r="R1219" s="10">
        <f>DATEVALUE(Table1[[#This Row],[Delivery_Date]])</f>
        <v>45013</v>
      </c>
      <c r="S1219" s="10">
        <f>DATEVALUE(Table1[[#This Row],[Order_Date]])</f>
        <v>45008</v>
      </c>
      <c r="T1219" s="4" t="str" cm="1">
        <f t="array" ref="T1219">_xlfn.IFS(Table1[[#This Row],[Inventory_Level]]&lt;=200,"low",Table1[[#This Row],[Inventory_Level]]&gt;=700,"high",Table1[[#This Row],[Inventory_Level]]&gt;200,"medium")</f>
        <v>medium</v>
      </c>
    </row>
    <row r="1220" spans="1:20" x14ac:dyDescent="0.35">
      <c r="A1220" s="4">
        <v>1219</v>
      </c>
      <c r="B1220" s="4" t="s">
        <v>23</v>
      </c>
      <c r="C1220" s="4" t="s">
        <v>24</v>
      </c>
      <c r="D1220" s="4" t="s">
        <v>45</v>
      </c>
      <c r="E1220" s="4" t="s">
        <v>26</v>
      </c>
      <c r="F1220" s="10" t="s">
        <v>238</v>
      </c>
      <c r="G1220" s="11" t="s">
        <v>164</v>
      </c>
      <c r="H1220" s="4">
        <v>73</v>
      </c>
      <c r="I1220" s="12">
        <v>32799.17</v>
      </c>
      <c r="J1220" s="12">
        <v>2394339.41</v>
      </c>
      <c r="K1220" s="12">
        <v>1909.58</v>
      </c>
      <c r="L1220" s="4">
        <v>834</v>
      </c>
      <c r="M1220" s="4" t="s">
        <v>21</v>
      </c>
      <c r="N1220" s="4" t="str" cm="1">
        <f t="array" ref="N1220">_xlfn.SWITCH(E1220,"Delhi","North","Chennai","South","Hyderabad","South","Mumbai","Central","Bangalore","South")</f>
        <v>South</v>
      </c>
      <c r="O1220" s="12">
        <v>571778.73</v>
      </c>
      <c r="P1220" s="4">
        <f>Table1[[#This Row],[Delivery_Date]]-Table1[[#This Row],[Order_Date]]</f>
        <v>11</v>
      </c>
      <c r="Q1220" s="4" t="str">
        <f>IF(Table1[[#This Row],[Delivery delay days]]&gt;5,"delay","on time")</f>
        <v>delay</v>
      </c>
      <c r="R1220" s="10">
        <f>DATEVALUE(Table1[[#This Row],[Delivery_Date]])</f>
        <v>45226</v>
      </c>
      <c r="S1220" s="10">
        <f>DATEVALUE(Table1[[#This Row],[Order_Date]])</f>
        <v>45215</v>
      </c>
      <c r="T1220" s="4" t="str" cm="1">
        <f t="array" ref="T1220">_xlfn.IFS(Table1[[#This Row],[Inventory_Level]]&lt;=200,"low",Table1[[#This Row],[Inventory_Level]]&gt;=700,"high",Table1[[#This Row],[Inventory_Level]]&gt;200,"medium")</f>
        <v>high</v>
      </c>
    </row>
    <row r="1221" spans="1:20" x14ac:dyDescent="0.35">
      <c r="A1221" s="4">
        <v>1220</v>
      </c>
      <c r="B1221" s="4" t="s">
        <v>51</v>
      </c>
      <c r="C1221" s="4" t="s">
        <v>16</v>
      </c>
      <c r="D1221" s="4" t="s">
        <v>25</v>
      </c>
      <c r="E1221" s="4" t="s">
        <v>60</v>
      </c>
      <c r="F1221" s="10" t="s">
        <v>190</v>
      </c>
      <c r="G1221" s="11" t="s">
        <v>27</v>
      </c>
      <c r="H1221" s="4">
        <v>48</v>
      </c>
      <c r="I1221" s="12">
        <v>23847</v>
      </c>
      <c r="J1221" s="12">
        <v>1144656</v>
      </c>
      <c r="K1221" s="12">
        <v>2069.77</v>
      </c>
      <c r="L1221" s="4">
        <v>876</v>
      </c>
      <c r="M1221" s="4" t="s">
        <v>21</v>
      </c>
      <c r="N1221" s="4" t="str" cm="1">
        <f t="array" ref="N1221">_xlfn.SWITCH(E1221,"Delhi","North","Chennai","South","Hyderabad","South","Mumbai","Central","Bangalore","South")</f>
        <v>South</v>
      </c>
      <c r="O1221" s="12">
        <v>210454.28</v>
      </c>
      <c r="P1221" s="4">
        <f>Table1[[#This Row],[Delivery_Date]]-Table1[[#This Row],[Order_Date]]</f>
        <v>15</v>
      </c>
      <c r="Q1221" s="4" t="str">
        <f>IF(Table1[[#This Row],[Delivery delay days]]&gt;5,"delay","on time")</f>
        <v>delay</v>
      </c>
      <c r="R1221" s="10">
        <f>DATEVALUE(Table1[[#This Row],[Delivery_Date]])</f>
        <v>45134</v>
      </c>
      <c r="S1221" s="10">
        <f>DATEVALUE(Table1[[#This Row],[Order_Date]])</f>
        <v>45119</v>
      </c>
      <c r="T1221" s="4" t="str" cm="1">
        <f t="array" ref="T1221">_xlfn.IFS(Table1[[#This Row],[Inventory_Level]]&lt;=200,"low",Table1[[#This Row],[Inventory_Level]]&gt;=700,"high",Table1[[#This Row],[Inventory_Level]]&gt;200,"medium")</f>
        <v>high</v>
      </c>
    </row>
    <row r="1222" spans="1:20" x14ac:dyDescent="0.35">
      <c r="A1222" s="4">
        <v>1221</v>
      </c>
      <c r="B1222" s="4" t="s">
        <v>37</v>
      </c>
      <c r="C1222" s="4" t="s">
        <v>24</v>
      </c>
      <c r="D1222" s="4" t="s">
        <v>39</v>
      </c>
      <c r="E1222" s="4" t="s">
        <v>18</v>
      </c>
      <c r="F1222" s="10" t="s">
        <v>221</v>
      </c>
      <c r="G1222" s="11" t="s">
        <v>335</v>
      </c>
      <c r="H1222" s="4">
        <v>88</v>
      </c>
      <c r="I1222" s="12">
        <v>5642.18</v>
      </c>
      <c r="J1222" s="12">
        <v>496511.84</v>
      </c>
      <c r="K1222" s="12">
        <v>1872.36</v>
      </c>
      <c r="L1222" s="4">
        <v>371</v>
      </c>
      <c r="M1222" s="4" t="s">
        <v>21</v>
      </c>
      <c r="N1222" s="4" t="str" cm="1">
        <f t="array" ref="N1222">_xlfn.SWITCH(E1222,"Delhi","North","Chennai","South","Hyderabad","South","Mumbai","Central","Bangalore","South")</f>
        <v>North</v>
      </c>
      <c r="O1222" s="12">
        <v>109459.6</v>
      </c>
      <c r="P1222" s="4">
        <f>Table1[[#This Row],[Delivery_Date]]-Table1[[#This Row],[Order_Date]]</f>
        <v>10</v>
      </c>
      <c r="Q1222" s="4" t="str">
        <f>IF(Table1[[#This Row],[Delivery delay days]]&gt;5,"delay","on time")</f>
        <v>delay</v>
      </c>
      <c r="R1222" s="10">
        <f>DATEVALUE(Table1[[#This Row],[Delivery_Date]])</f>
        <v>45189</v>
      </c>
      <c r="S1222" s="10">
        <f>DATEVALUE(Table1[[#This Row],[Order_Date]])</f>
        <v>45179</v>
      </c>
      <c r="T1222" s="4" t="str" cm="1">
        <f t="array" ref="T1222">_xlfn.IFS(Table1[[#This Row],[Inventory_Level]]&lt;=200,"low",Table1[[#This Row],[Inventory_Level]]&gt;=700,"high",Table1[[#This Row],[Inventory_Level]]&gt;200,"medium")</f>
        <v>medium</v>
      </c>
    </row>
    <row r="1223" spans="1:20" x14ac:dyDescent="0.35">
      <c r="A1223" s="4">
        <v>1222</v>
      </c>
      <c r="B1223" s="4" t="s">
        <v>51</v>
      </c>
      <c r="C1223" s="4" t="s">
        <v>24</v>
      </c>
      <c r="D1223" s="4" t="s">
        <v>25</v>
      </c>
      <c r="E1223" s="4" t="s">
        <v>18</v>
      </c>
      <c r="F1223" s="10" t="s">
        <v>61</v>
      </c>
      <c r="G1223" s="11" t="s">
        <v>41</v>
      </c>
      <c r="H1223" s="4">
        <v>26</v>
      </c>
      <c r="I1223" s="12">
        <v>15616.5</v>
      </c>
      <c r="J1223" s="12">
        <v>406029</v>
      </c>
      <c r="K1223" s="12">
        <v>3376.77</v>
      </c>
      <c r="L1223" s="4">
        <v>580</v>
      </c>
      <c r="M1223" s="4" t="s">
        <v>35</v>
      </c>
      <c r="N1223" s="4" t="str" cm="1">
        <f t="array" ref="N1223">_xlfn.SWITCH(E1223,"Delhi","North","Chennai","South","Hyderabad","South","Mumbai","Central","Bangalore","South")</f>
        <v>North</v>
      </c>
      <c r="O1223" s="12">
        <v>66038.92</v>
      </c>
      <c r="P1223" s="4">
        <f>Table1[[#This Row],[Delivery_Date]]-Table1[[#This Row],[Order_Date]]</f>
        <v>4</v>
      </c>
      <c r="Q1223" s="4" t="str">
        <f>IF(Table1[[#This Row],[Delivery delay days]]&gt;5,"delay","on time")</f>
        <v>on time</v>
      </c>
      <c r="R1223" s="10">
        <f>DATEVALUE(Table1[[#This Row],[Delivery_Date]])</f>
        <v>45038</v>
      </c>
      <c r="S1223" s="10">
        <f>DATEVALUE(Table1[[#This Row],[Order_Date]])</f>
        <v>45034</v>
      </c>
      <c r="T1223" s="4" t="str" cm="1">
        <f t="array" ref="T1223">_xlfn.IFS(Table1[[#This Row],[Inventory_Level]]&lt;=200,"low",Table1[[#This Row],[Inventory_Level]]&gt;=700,"high",Table1[[#This Row],[Inventory_Level]]&gt;200,"medium")</f>
        <v>medium</v>
      </c>
    </row>
    <row r="1224" spans="1:20" x14ac:dyDescent="0.35">
      <c r="A1224" s="4">
        <v>1223</v>
      </c>
      <c r="B1224" s="4" t="s">
        <v>23</v>
      </c>
      <c r="C1224" s="4" t="s">
        <v>38</v>
      </c>
      <c r="D1224" s="4" t="s">
        <v>17</v>
      </c>
      <c r="E1224" s="4" t="s">
        <v>26</v>
      </c>
      <c r="F1224" s="10" t="s">
        <v>288</v>
      </c>
      <c r="G1224" s="11" t="s">
        <v>300</v>
      </c>
      <c r="H1224" s="4">
        <v>25</v>
      </c>
      <c r="I1224" s="12">
        <v>35635.72</v>
      </c>
      <c r="J1224" s="12">
        <v>890893</v>
      </c>
      <c r="K1224" s="12">
        <v>3156.37</v>
      </c>
      <c r="L1224" s="4">
        <v>497</v>
      </c>
      <c r="M1224" s="4" t="s">
        <v>42</v>
      </c>
      <c r="N1224" s="4" t="str" cm="1">
        <f t="array" ref="N1224">_xlfn.SWITCH(E1224,"Delhi","North","Chennai","South","Hyderabad","South","Mumbai","Central","Bangalore","South")</f>
        <v>South</v>
      </c>
      <c r="O1224" s="12">
        <v>211968.91</v>
      </c>
      <c r="P1224" s="4">
        <f>Table1[[#This Row],[Delivery_Date]]-Table1[[#This Row],[Order_Date]]</f>
        <v>5</v>
      </c>
      <c r="Q1224" s="4" t="str">
        <f>IF(Table1[[#This Row],[Delivery delay days]]&gt;5,"delay","on time")</f>
        <v>on time</v>
      </c>
      <c r="R1224" s="10">
        <f>DATEVALUE(Table1[[#This Row],[Delivery_Date]])</f>
        <v>45216</v>
      </c>
      <c r="S1224" s="10">
        <f>DATEVALUE(Table1[[#This Row],[Order_Date]])</f>
        <v>45211</v>
      </c>
      <c r="T1224" s="4" t="str" cm="1">
        <f t="array" ref="T1224">_xlfn.IFS(Table1[[#This Row],[Inventory_Level]]&lt;=200,"low",Table1[[#This Row],[Inventory_Level]]&gt;=700,"high",Table1[[#This Row],[Inventory_Level]]&gt;200,"medium")</f>
        <v>medium</v>
      </c>
    </row>
    <row r="1225" spans="1:20" x14ac:dyDescent="0.35">
      <c r="A1225" s="4">
        <v>1224</v>
      </c>
      <c r="B1225" s="4" t="s">
        <v>51</v>
      </c>
      <c r="C1225" s="4" t="s">
        <v>16</v>
      </c>
      <c r="D1225" s="4" t="s">
        <v>32</v>
      </c>
      <c r="E1225" s="4" t="s">
        <v>26</v>
      </c>
      <c r="F1225" s="10" t="s">
        <v>375</v>
      </c>
      <c r="G1225" s="11" t="s">
        <v>382</v>
      </c>
      <c r="H1225" s="4">
        <v>95</v>
      </c>
      <c r="I1225" s="12">
        <v>6010.99</v>
      </c>
      <c r="J1225" s="12">
        <v>571044.05000000005</v>
      </c>
      <c r="K1225" s="12">
        <v>4789.18</v>
      </c>
      <c r="L1225" s="4">
        <v>127</v>
      </c>
      <c r="M1225" s="4" t="s">
        <v>21</v>
      </c>
      <c r="N1225" s="4" t="str" cm="1">
        <f t="array" ref="N1225">_xlfn.SWITCH(E1225,"Delhi","North","Chennai","South","Hyderabad","South","Mumbai","Central","Bangalore","South")</f>
        <v>South</v>
      </c>
      <c r="O1225" s="12">
        <v>51870.06</v>
      </c>
      <c r="P1225" s="4">
        <f>Table1[[#This Row],[Delivery_Date]]-Table1[[#This Row],[Order_Date]]</f>
        <v>1</v>
      </c>
      <c r="Q1225" s="4" t="str">
        <f>IF(Table1[[#This Row],[Delivery delay days]]&gt;5,"delay","on time")</f>
        <v>on time</v>
      </c>
      <c r="R1225" s="10">
        <f>DATEVALUE(Table1[[#This Row],[Delivery_Date]])</f>
        <v>45254</v>
      </c>
      <c r="S1225" s="10">
        <f>DATEVALUE(Table1[[#This Row],[Order_Date]])</f>
        <v>45253</v>
      </c>
      <c r="T1225" s="4" t="str" cm="1">
        <f t="array" ref="T1225">_xlfn.IFS(Table1[[#This Row],[Inventory_Level]]&lt;=200,"low",Table1[[#This Row],[Inventory_Level]]&gt;=700,"high",Table1[[#This Row],[Inventory_Level]]&gt;200,"medium")</f>
        <v>low</v>
      </c>
    </row>
    <row r="1226" spans="1:20" x14ac:dyDescent="0.35">
      <c r="A1226" s="4">
        <v>1225</v>
      </c>
      <c r="B1226" s="4" t="s">
        <v>37</v>
      </c>
      <c r="C1226" s="4" t="s">
        <v>16</v>
      </c>
      <c r="D1226" s="4" t="s">
        <v>45</v>
      </c>
      <c r="E1226" s="4" t="s">
        <v>26</v>
      </c>
      <c r="F1226" s="10" t="s">
        <v>390</v>
      </c>
      <c r="G1226" s="11" t="s">
        <v>326</v>
      </c>
      <c r="H1226" s="4">
        <v>92</v>
      </c>
      <c r="I1226" s="12">
        <v>49525.62</v>
      </c>
      <c r="J1226" s="12">
        <v>4556357.04</v>
      </c>
      <c r="K1226" s="12">
        <v>1022.19</v>
      </c>
      <c r="L1226" s="4">
        <v>112</v>
      </c>
      <c r="M1226" s="4" t="s">
        <v>21</v>
      </c>
      <c r="N1226" s="4" t="str" cm="1">
        <f t="array" ref="N1226">_xlfn.SWITCH(E1226,"Delhi","North","Chennai","South","Hyderabad","South","Mumbai","Central","Bangalore","South")</f>
        <v>South</v>
      </c>
      <c r="O1226" s="12">
        <v>876828.89</v>
      </c>
      <c r="P1226" s="4">
        <f>Table1[[#This Row],[Delivery_Date]]-Table1[[#This Row],[Order_Date]]</f>
        <v>12</v>
      </c>
      <c r="Q1226" s="4" t="str">
        <f>IF(Table1[[#This Row],[Delivery delay days]]&gt;5,"delay","on time")</f>
        <v>delay</v>
      </c>
      <c r="R1226" s="10">
        <f>DATEVALUE(Table1[[#This Row],[Delivery_Date]])</f>
        <v>45112</v>
      </c>
      <c r="S1226" s="10">
        <f>DATEVALUE(Table1[[#This Row],[Order_Date]])</f>
        <v>45100</v>
      </c>
      <c r="T1226" s="4" t="str" cm="1">
        <f t="array" ref="T1226">_xlfn.IFS(Table1[[#This Row],[Inventory_Level]]&lt;=200,"low",Table1[[#This Row],[Inventory_Level]]&gt;=700,"high",Table1[[#This Row],[Inventory_Level]]&gt;200,"medium")</f>
        <v>low</v>
      </c>
    </row>
    <row r="1227" spans="1:20" x14ac:dyDescent="0.35">
      <c r="A1227" s="4">
        <v>1226</v>
      </c>
      <c r="B1227" s="4" t="s">
        <v>15</v>
      </c>
      <c r="C1227" s="4" t="s">
        <v>16</v>
      </c>
      <c r="D1227" s="4" t="s">
        <v>17</v>
      </c>
      <c r="E1227" s="4" t="s">
        <v>52</v>
      </c>
      <c r="F1227" s="10" t="s">
        <v>56</v>
      </c>
      <c r="G1227" s="11" t="s">
        <v>265</v>
      </c>
      <c r="H1227" s="4">
        <v>23</v>
      </c>
      <c r="I1227" s="12">
        <v>4988.63</v>
      </c>
      <c r="J1227" s="12">
        <v>114738.49</v>
      </c>
      <c r="K1227" s="12">
        <v>3819.91</v>
      </c>
      <c r="L1227" s="4">
        <v>210</v>
      </c>
      <c r="M1227" s="4" t="s">
        <v>42</v>
      </c>
      <c r="N1227" s="4" t="str" cm="1">
        <f t="array" ref="N1227">_xlfn.SWITCH(E1227,"Delhi","North","Chennai","South","Hyderabad","South","Mumbai","Central","Bangalore","South")</f>
        <v>Central</v>
      </c>
      <c r="O1227" s="12">
        <v>17600.46</v>
      </c>
      <c r="P1227" s="4">
        <f>Table1[[#This Row],[Delivery_Date]]-Table1[[#This Row],[Order_Date]]</f>
        <v>4</v>
      </c>
      <c r="Q1227" s="4" t="str">
        <f>IF(Table1[[#This Row],[Delivery delay days]]&gt;5,"delay","on time")</f>
        <v>on time</v>
      </c>
      <c r="R1227" s="10">
        <f>DATEVALUE(Table1[[#This Row],[Delivery_Date]])</f>
        <v>45154</v>
      </c>
      <c r="S1227" s="10">
        <f>DATEVALUE(Table1[[#This Row],[Order_Date]])</f>
        <v>45150</v>
      </c>
      <c r="T1227" s="4" t="str" cm="1">
        <f t="array" ref="T1227">_xlfn.IFS(Table1[[#This Row],[Inventory_Level]]&lt;=200,"low",Table1[[#This Row],[Inventory_Level]]&gt;=700,"high",Table1[[#This Row],[Inventory_Level]]&gt;200,"medium")</f>
        <v>medium</v>
      </c>
    </row>
    <row r="1228" spans="1:20" x14ac:dyDescent="0.35">
      <c r="A1228" s="4">
        <v>1227</v>
      </c>
      <c r="B1228" s="4" t="s">
        <v>31</v>
      </c>
      <c r="C1228" s="4" t="s">
        <v>38</v>
      </c>
      <c r="D1228" s="4" t="s">
        <v>25</v>
      </c>
      <c r="E1228" s="4" t="s">
        <v>60</v>
      </c>
      <c r="F1228" s="10" t="s">
        <v>287</v>
      </c>
      <c r="G1228" s="11" t="s">
        <v>105</v>
      </c>
      <c r="H1228" s="4">
        <v>38</v>
      </c>
      <c r="I1228" s="12">
        <v>35154.35</v>
      </c>
      <c r="J1228" s="12">
        <v>1335865.3</v>
      </c>
      <c r="K1228" s="12">
        <v>4356.21</v>
      </c>
      <c r="L1228" s="4">
        <v>533</v>
      </c>
      <c r="M1228" s="4" t="s">
        <v>35</v>
      </c>
      <c r="N1228" s="4" t="str" cm="1">
        <f t="array" ref="N1228">_xlfn.SWITCH(E1228,"Delhi","North","Chennai","South","Hyderabad","South","Mumbai","Central","Bangalore","South")</f>
        <v>South</v>
      </c>
      <c r="O1228" s="12">
        <v>98781.19</v>
      </c>
      <c r="P1228" s="4">
        <f>Table1[[#This Row],[Delivery_Date]]-Table1[[#This Row],[Order_Date]]</f>
        <v>9</v>
      </c>
      <c r="Q1228" s="4" t="str">
        <f>IF(Table1[[#This Row],[Delivery delay days]]&gt;5,"delay","on time")</f>
        <v>delay</v>
      </c>
      <c r="R1228" s="10">
        <f>DATEVALUE(Table1[[#This Row],[Delivery_Date]])</f>
        <v>45011</v>
      </c>
      <c r="S1228" s="10">
        <f>DATEVALUE(Table1[[#This Row],[Order_Date]])</f>
        <v>45002</v>
      </c>
      <c r="T1228" s="4" t="str" cm="1">
        <f t="array" ref="T1228">_xlfn.IFS(Table1[[#This Row],[Inventory_Level]]&lt;=200,"low",Table1[[#This Row],[Inventory_Level]]&gt;=700,"high",Table1[[#This Row],[Inventory_Level]]&gt;200,"medium")</f>
        <v>medium</v>
      </c>
    </row>
    <row r="1229" spans="1:20" x14ac:dyDescent="0.35">
      <c r="A1229" s="4">
        <v>1228</v>
      </c>
      <c r="B1229" s="4" t="s">
        <v>65</v>
      </c>
      <c r="C1229" s="4" t="s">
        <v>16</v>
      </c>
      <c r="D1229" s="4" t="s">
        <v>39</v>
      </c>
      <c r="E1229" s="4" t="s">
        <v>60</v>
      </c>
      <c r="F1229" s="10" t="s">
        <v>406</v>
      </c>
      <c r="G1229" s="11" t="s">
        <v>153</v>
      </c>
      <c r="H1229" s="4">
        <v>34</v>
      </c>
      <c r="I1229" s="12">
        <v>5911.38</v>
      </c>
      <c r="J1229" s="12">
        <v>200986.92</v>
      </c>
      <c r="K1229" s="12">
        <v>1430.27</v>
      </c>
      <c r="L1229" s="4">
        <v>852</v>
      </c>
      <c r="M1229" s="4" t="s">
        <v>35</v>
      </c>
      <c r="N1229" s="4" t="str" cm="1">
        <f t="array" ref="N1229">_xlfn.SWITCH(E1229,"Delhi","North","Chennai","South","Hyderabad","South","Mumbai","Central","Bangalore","South")</f>
        <v>South</v>
      </c>
      <c r="O1229" s="12">
        <v>34177.800000000003</v>
      </c>
      <c r="P1229" s="4">
        <f>Table1[[#This Row],[Delivery_Date]]-Table1[[#This Row],[Order_Date]]</f>
        <v>6</v>
      </c>
      <c r="Q1229" s="4" t="str">
        <f>IF(Table1[[#This Row],[Delivery delay days]]&gt;5,"delay","on time")</f>
        <v>delay</v>
      </c>
      <c r="R1229" s="10">
        <f>DATEVALUE(Table1[[#This Row],[Delivery_Date]])</f>
        <v>44982</v>
      </c>
      <c r="S1229" s="10">
        <f>DATEVALUE(Table1[[#This Row],[Order_Date]])</f>
        <v>44976</v>
      </c>
      <c r="T1229" s="4" t="str" cm="1">
        <f t="array" ref="T1229">_xlfn.IFS(Table1[[#This Row],[Inventory_Level]]&lt;=200,"low",Table1[[#This Row],[Inventory_Level]]&gt;=700,"high",Table1[[#This Row],[Inventory_Level]]&gt;200,"medium")</f>
        <v>high</v>
      </c>
    </row>
    <row r="1230" spans="1:20" x14ac:dyDescent="0.35">
      <c r="A1230" s="4">
        <v>1229</v>
      </c>
      <c r="B1230" s="4" t="s">
        <v>51</v>
      </c>
      <c r="C1230" s="4" t="s">
        <v>24</v>
      </c>
      <c r="D1230" s="4" t="s">
        <v>39</v>
      </c>
      <c r="E1230" s="4" t="s">
        <v>60</v>
      </c>
      <c r="F1230" s="10" t="s">
        <v>268</v>
      </c>
      <c r="G1230" s="11" t="s">
        <v>127</v>
      </c>
      <c r="H1230" s="4">
        <v>47</v>
      </c>
      <c r="I1230" s="12">
        <v>30935.05</v>
      </c>
      <c r="J1230" s="12">
        <v>1453947.35</v>
      </c>
      <c r="K1230" s="12">
        <v>3476.88</v>
      </c>
      <c r="L1230" s="4">
        <v>148</v>
      </c>
      <c r="M1230" s="4" t="s">
        <v>21</v>
      </c>
      <c r="N1230" s="4" t="str" cm="1">
        <f t="array" ref="N1230">_xlfn.SWITCH(E1230,"Delhi","North","Chennai","South","Hyderabad","South","Mumbai","Central","Bangalore","South")</f>
        <v>South</v>
      </c>
      <c r="O1230" s="12">
        <v>202626.84</v>
      </c>
      <c r="P1230" s="4">
        <f>Table1[[#This Row],[Delivery_Date]]-Table1[[#This Row],[Order_Date]]</f>
        <v>6</v>
      </c>
      <c r="Q1230" s="4" t="str">
        <f>IF(Table1[[#This Row],[Delivery delay days]]&gt;5,"delay","on time")</f>
        <v>delay</v>
      </c>
      <c r="R1230" s="10">
        <f>DATEVALUE(Table1[[#This Row],[Delivery_Date]])</f>
        <v>44966</v>
      </c>
      <c r="S1230" s="10">
        <f>DATEVALUE(Table1[[#This Row],[Order_Date]])</f>
        <v>44960</v>
      </c>
      <c r="T1230" s="4" t="str" cm="1">
        <f t="array" ref="T1230">_xlfn.IFS(Table1[[#This Row],[Inventory_Level]]&lt;=200,"low",Table1[[#This Row],[Inventory_Level]]&gt;=700,"high",Table1[[#This Row],[Inventory_Level]]&gt;200,"medium")</f>
        <v>low</v>
      </c>
    </row>
    <row r="1231" spans="1:20" x14ac:dyDescent="0.35">
      <c r="A1231" s="4">
        <v>1230</v>
      </c>
      <c r="B1231" s="4" t="s">
        <v>37</v>
      </c>
      <c r="C1231" s="4" t="s">
        <v>24</v>
      </c>
      <c r="D1231" s="4" t="s">
        <v>17</v>
      </c>
      <c r="E1231" s="4" t="s">
        <v>60</v>
      </c>
      <c r="F1231" s="10" t="s">
        <v>326</v>
      </c>
      <c r="G1231" s="11" t="s">
        <v>167</v>
      </c>
      <c r="H1231" s="4">
        <v>25</v>
      </c>
      <c r="I1231" s="12">
        <v>39110.269999999997</v>
      </c>
      <c r="J1231" s="12">
        <v>977756.75</v>
      </c>
      <c r="K1231" s="12">
        <v>128.56</v>
      </c>
      <c r="L1231" s="4">
        <v>241</v>
      </c>
      <c r="M1231" s="4" t="s">
        <v>29</v>
      </c>
      <c r="N1231" s="4" t="str" cm="1">
        <f t="array" ref="N1231">_xlfn.SWITCH(E1231,"Delhi","North","Chennai","South","Hyderabad","South","Mumbai","Central","Bangalore","South")</f>
        <v>South</v>
      </c>
      <c r="O1231" s="12">
        <v>55954.63</v>
      </c>
      <c r="P1231" s="4">
        <f>Table1[[#This Row],[Delivery_Date]]-Table1[[#This Row],[Order_Date]]</f>
        <v>15</v>
      </c>
      <c r="Q1231" s="4" t="str">
        <f>IF(Table1[[#This Row],[Delivery delay days]]&gt;5,"delay","on time")</f>
        <v>delay</v>
      </c>
      <c r="R1231" s="10">
        <f>DATEVALUE(Table1[[#This Row],[Delivery_Date]])</f>
        <v>45127</v>
      </c>
      <c r="S1231" s="10">
        <f>DATEVALUE(Table1[[#This Row],[Order_Date]])</f>
        <v>45112</v>
      </c>
      <c r="T1231" s="4" t="str" cm="1">
        <f t="array" ref="T1231">_xlfn.IFS(Table1[[#This Row],[Inventory_Level]]&lt;=200,"low",Table1[[#This Row],[Inventory_Level]]&gt;=700,"high",Table1[[#This Row],[Inventory_Level]]&gt;200,"medium")</f>
        <v>medium</v>
      </c>
    </row>
    <row r="1232" spans="1:20" x14ac:dyDescent="0.35">
      <c r="A1232" s="4">
        <v>1231</v>
      </c>
      <c r="B1232" s="4" t="s">
        <v>37</v>
      </c>
      <c r="C1232" s="4" t="s">
        <v>38</v>
      </c>
      <c r="D1232" s="4" t="s">
        <v>45</v>
      </c>
      <c r="E1232" s="4" t="s">
        <v>26</v>
      </c>
      <c r="F1232" s="10" t="s">
        <v>96</v>
      </c>
      <c r="G1232" s="11" t="s">
        <v>71</v>
      </c>
      <c r="H1232" s="4">
        <v>21</v>
      </c>
      <c r="I1232" s="12">
        <v>17001.25</v>
      </c>
      <c r="J1232" s="12">
        <v>357026.25</v>
      </c>
      <c r="K1232" s="12">
        <v>4200.03</v>
      </c>
      <c r="L1232" s="4">
        <v>585</v>
      </c>
      <c r="M1232" s="4" t="s">
        <v>21</v>
      </c>
      <c r="N1232" s="4" t="str" cm="1">
        <f t="array" ref="N1232">_xlfn.SWITCH(E1232,"Delhi","North","Chennai","South","Hyderabad","South","Mumbai","Central","Bangalore","South")</f>
        <v>South</v>
      </c>
      <c r="O1232" s="12">
        <v>87976.46</v>
      </c>
      <c r="P1232" s="4">
        <f>Table1[[#This Row],[Delivery_Date]]-Table1[[#This Row],[Order_Date]]</f>
        <v>4</v>
      </c>
      <c r="Q1232" s="4" t="str">
        <f>IF(Table1[[#This Row],[Delivery delay days]]&gt;5,"delay","on time")</f>
        <v>on time</v>
      </c>
      <c r="R1232" s="10">
        <f>DATEVALUE(Table1[[#This Row],[Delivery_Date]])</f>
        <v>45260</v>
      </c>
      <c r="S1232" s="10">
        <f>DATEVALUE(Table1[[#This Row],[Order_Date]])</f>
        <v>45256</v>
      </c>
      <c r="T1232" s="4" t="str" cm="1">
        <f t="array" ref="T1232">_xlfn.IFS(Table1[[#This Row],[Inventory_Level]]&lt;=200,"low",Table1[[#This Row],[Inventory_Level]]&gt;=700,"high",Table1[[#This Row],[Inventory_Level]]&gt;200,"medium")</f>
        <v>medium</v>
      </c>
    </row>
    <row r="1233" spans="1:20" x14ac:dyDescent="0.35">
      <c r="A1233" s="4">
        <v>1232</v>
      </c>
      <c r="B1233" s="4" t="s">
        <v>23</v>
      </c>
      <c r="C1233" s="4" t="s">
        <v>24</v>
      </c>
      <c r="D1233" s="4" t="s">
        <v>45</v>
      </c>
      <c r="E1233" s="4" t="s">
        <v>60</v>
      </c>
      <c r="F1233" s="10" t="s">
        <v>83</v>
      </c>
      <c r="G1233" s="11" t="s">
        <v>335</v>
      </c>
      <c r="H1233" s="4">
        <v>4</v>
      </c>
      <c r="I1233" s="12">
        <v>42543.87</v>
      </c>
      <c r="J1233" s="12">
        <v>170175.48</v>
      </c>
      <c r="K1233" s="12">
        <v>2410.52</v>
      </c>
      <c r="L1233" s="4">
        <v>809</v>
      </c>
      <c r="M1233" s="4" t="s">
        <v>29</v>
      </c>
      <c r="N1233" s="4" t="str" cm="1">
        <f t="array" ref="N1233">_xlfn.SWITCH(E1233,"Delhi","North","Chennai","South","Hyderabad","South","Mumbai","Central","Bangalore","South")</f>
        <v>South</v>
      </c>
      <c r="O1233" s="12">
        <v>25768.99</v>
      </c>
      <c r="P1233" s="4">
        <f>Table1[[#This Row],[Delivery_Date]]-Table1[[#This Row],[Order_Date]]</f>
        <v>7</v>
      </c>
      <c r="Q1233" s="4" t="str">
        <f>IF(Table1[[#This Row],[Delivery delay days]]&gt;5,"delay","on time")</f>
        <v>delay</v>
      </c>
      <c r="R1233" s="10">
        <f>DATEVALUE(Table1[[#This Row],[Delivery_Date]])</f>
        <v>45189</v>
      </c>
      <c r="S1233" s="10">
        <f>DATEVALUE(Table1[[#This Row],[Order_Date]])</f>
        <v>45182</v>
      </c>
      <c r="T1233" s="4" t="str" cm="1">
        <f t="array" ref="T1233">_xlfn.IFS(Table1[[#This Row],[Inventory_Level]]&lt;=200,"low",Table1[[#This Row],[Inventory_Level]]&gt;=700,"high",Table1[[#This Row],[Inventory_Level]]&gt;200,"medium")</f>
        <v>high</v>
      </c>
    </row>
    <row r="1234" spans="1:20" x14ac:dyDescent="0.35">
      <c r="A1234" s="4">
        <v>1233</v>
      </c>
      <c r="B1234" s="4" t="s">
        <v>23</v>
      </c>
      <c r="C1234" s="4" t="s">
        <v>16</v>
      </c>
      <c r="D1234" s="4" t="s">
        <v>25</v>
      </c>
      <c r="E1234" s="4" t="s">
        <v>26</v>
      </c>
      <c r="F1234" s="10" t="s">
        <v>150</v>
      </c>
      <c r="G1234" s="11" t="s">
        <v>236</v>
      </c>
      <c r="H1234" s="4">
        <v>97</v>
      </c>
      <c r="I1234" s="12">
        <v>35127.129999999997</v>
      </c>
      <c r="J1234" s="12">
        <v>3407331.61</v>
      </c>
      <c r="K1234" s="12">
        <v>1338.08</v>
      </c>
      <c r="L1234" s="4">
        <v>814</v>
      </c>
      <c r="M1234" s="4" t="s">
        <v>35</v>
      </c>
      <c r="N1234" s="4" t="str" cm="1">
        <f t="array" ref="N1234">_xlfn.SWITCH(E1234,"Delhi","North","Chennai","South","Hyderabad","South","Mumbai","Central","Bangalore","South")</f>
        <v>South</v>
      </c>
      <c r="O1234" s="12">
        <v>354610.91</v>
      </c>
      <c r="P1234" s="4">
        <f>Table1[[#This Row],[Delivery_Date]]-Table1[[#This Row],[Order_Date]]</f>
        <v>2</v>
      </c>
      <c r="Q1234" s="4" t="str">
        <f>IF(Table1[[#This Row],[Delivery delay days]]&gt;5,"delay","on time")</f>
        <v>on time</v>
      </c>
      <c r="R1234" s="10">
        <f>DATEVALUE(Table1[[#This Row],[Delivery_Date]])</f>
        <v>45290</v>
      </c>
      <c r="S1234" s="10">
        <f>DATEVALUE(Table1[[#This Row],[Order_Date]])</f>
        <v>45288</v>
      </c>
      <c r="T1234" s="4" t="str" cm="1">
        <f t="array" ref="T1234">_xlfn.IFS(Table1[[#This Row],[Inventory_Level]]&lt;=200,"low",Table1[[#This Row],[Inventory_Level]]&gt;=700,"high",Table1[[#This Row],[Inventory_Level]]&gt;200,"medium")</f>
        <v>high</v>
      </c>
    </row>
    <row r="1235" spans="1:20" x14ac:dyDescent="0.35">
      <c r="A1235" s="4">
        <v>1234</v>
      </c>
      <c r="B1235" s="4" t="s">
        <v>65</v>
      </c>
      <c r="C1235" s="4" t="s">
        <v>38</v>
      </c>
      <c r="D1235" s="4" t="s">
        <v>45</v>
      </c>
      <c r="E1235" s="4" t="s">
        <v>18</v>
      </c>
      <c r="F1235" s="10" t="s">
        <v>362</v>
      </c>
      <c r="G1235" s="11" t="s">
        <v>296</v>
      </c>
      <c r="H1235" s="4">
        <v>77</v>
      </c>
      <c r="I1235" s="12">
        <v>48910.47</v>
      </c>
      <c r="J1235" s="12">
        <v>3766106.19</v>
      </c>
      <c r="K1235" s="12">
        <v>479.5</v>
      </c>
      <c r="L1235" s="4">
        <v>78</v>
      </c>
      <c r="M1235" s="4" t="s">
        <v>29</v>
      </c>
      <c r="N1235" s="4" t="str" cm="1">
        <f t="array" ref="N1235">_xlfn.SWITCH(E1235,"Delhi","North","Chennai","South","Hyderabad","South","Mumbai","Central","Bangalore","South")</f>
        <v>North</v>
      </c>
      <c r="O1235" s="12">
        <v>758263.61</v>
      </c>
      <c r="P1235" s="4">
        <f>Table1[[#This Row],[Delivery_Date]]-Table1[[#This Row],[Order_Date]]</f>
        <v>9</v>
      </c>
      <c r="Q1235" s="4" t="str">
        <f>IF(Table1[[#This Row],[Delivery delay days]]&gt;5,"delay","on time")</f>
        <v>delay</v>
      </c>
      <c r="R1235" s="10">
        <f>DATEVALUE(Table1[[#This Row],[Delivery_Date]])</f>
        <v>45084</v>
      </c>
      <c r="S1235" s="10">
        <f>DATEVALUE(Table1[[#This Row],[Order_Date]])</f>
        <v>45075</v>
      </c>
      <c r="T1235" s="4" t="str" cm="1">
        <f t="array" ref="T1235">_xlfn.IFS(Table1[[#This Row],[Inventory_Level]]&lt;=200,"low",Table1[[#This Row],[Inventory_Level]]&gt;=700,"high",Table1[[#This Row],[Inventory_Level]]&gt;200,"medium")</f>
        <v>low</v>
      </c>
    </row>
    <row r="1236" spans="1:20" x14ac:dyDescent="0.35">
      <c r="A1236" s="4">
        <v>1235</v>
      </c>
      <c r="B1236" s="4" t="s">
        <v>59</v>
      </c>
      <c r="C1236" s="4" t="s">
        <v>16</v>
      </c>
      <c r="D1236" s="4" t="s">
        <v>32</v>
      </c>
      <c r="E1236" s="4" t="s">
        <v>46</v>
      </c>
      <c r="F1236" s="10" t="s">
        <v>48</v>
      </c>
      <c r="G1236" s="11" t="s">
        <v>162</v>
      </c>
      <c r="H1236" s="4">
        <v>94</v>
      </c>
      <c r="I1236" s="12">
        <v>21330.17</v>
      </c>
      <c r="J1236" s="12">
        <v>2005035.98</v>
      </c>
      <c r="K1236" s="12">
        <v>4261.29</v>
      </c>
      <c r="L1236" s="4">
        <v>132</v>
      </c>
      <c r="M1236" s="4" t="s">
        <v>42</v>
      </c>
      <c r="N1236" s="4" t="str" cm="1">
        <f t="array" ref="N1236">_xlfn.SWITCH(E1236,"Delhi","North","Chennai","South","Hyderabad","South","Mumbai","Central","Bangalore","South")</f>
        <v>South</v>
      </c>
      <c r="O1236" s="12">
        <v>110126.26</v>
      </c>
      <c r="P1236" s="4">
        <f>Table1[[#This Row],[Delivery_Date]]-Table1[[#This Row],[Order_Date]]</f>
        <v>12</v>
      </c>
      <c r="Q1236" s="4" t="str">
        <f>IF(Table1[[#This Row],[Delivery delay days]]&gt;5,"delay","on time")</f>
        <v>delay</v>
      </c>
      <c r="R1236" s="10">
        <f>DATEVALUE(Table1[[#This Row],[Delivery_Date]])</f>
        <v>45165</v>
      </c>
      <c r="S1236" s="10">
        <f>DATEVALUE(Table1[[#This Row],[Order_Date]])</f>
        <v>45153</v>
      </c>
      <c r="T1236" s="4" t="str" cm="1">
        <f t="array" ref="T1236">_xlfn.IFS(Table1[[#This Row],[Inventory_Level]]&lt;=200,"low",Table1[[#This Row],[Inventory_Level]]&gt;=700,"high",Table1[[#This Row],[Inventory_Level]]&gt;200,"medium")</f>
        <v>low</v>
      </c>
    </row>
    <row r="1237" spans="1:20" x14ac:dyDescent="0.35">
      <c r="A1237" s="4">
        <v>1236</v>
      </c>
      <c r="B1237" s="4" t="s">
        <v>44</v>
      </c>
      <c r="C1237" s="4" t="s">
        <v>24</v>
      </c>
      <c r="D1237" s="4" t="s">
        <v>25</v>
      </c>
      <c r="E1237" s="4" t="s">
        <v>18</v>
      </c>
      <c r="F1237" s="10" t="s">
        <v>407</v>
      </c>
      <c r="G1237" s="11" t="s">
        <v>256</v>
      </c>
      <c r="H1237" s="4">
        <v>55</v>
      </c>
      <c r="I1237" s="12">
        <v>23291.29</v>
      </c>
      <c r="J1237" s="12">
        <v>1281020.95</v>
      </c>
      <c r="K1237" s="12">
        <v>382.48</v>
      </c>
      <c r="L1237" s="4">
        <v>982</v>
      </c>
      <c r="M1237" s="4" t="s">
        <v>42</v>
      </c>
      <c r="N1237" s="4" t="str" cm="1">
        <f t="array" ref="N1237">_xlfn.SWITCH(E1237,"Delhi","North","Chennai","South","Hyderabad","South","Mumbai","Central","Bangalore","South")</f>
        <v>North</v>
      </c>
      <c r="O1237" s="12">
        <v>112603.33</v>
      </c>
      <c r="P1237" s="4">
        <f>Table1[[#This Row],[Delivery_Date]]-Table1[[#This Row],[Order_Date]]</f>
        <v>4</v>
      </c>
      <c r="Q1237" s="4" t="str">
        <f>IF(Table1[[#This Row],[Delivery delay days]]&gt;5,"delay","on time")</f>
        <v>on time</v>
      </c>
      <c r="R1237" s="10">
        <f>DATEVALUE(Table1[[#This Row],[Delivery_Date]])</f>
        <v>45102</v>
      </c>
      <c r="S1237" s="10">
        <f>DATEVALUE(Table1[[#This Row],[Order_Date]])</f>
        <v>45098</v>
      </c>
      <c r="T1237" s="4" t="str" cm="1">
        <f t="array" ref="T1237">_xlfn.IFS(Table1[[#This Row],[Inventory_Level]]&lt;=200,"low",Table1[[#This Row],[Inventory_Level]]&gt;=700,"high",Table1[[#This Row],[Inventory_Level]]&gt;200,"medium")</f>
        <v>high</v>
      </c>
    </row>
    <row r="1238" spans="1:20" x14ac:dyDescent="0.35">
      <c r="A1238" s="4">
        <v>1237</v>
      </c>
      <c r="B1238" s="4" t="s">
        <v>44</v>
      </c>
      <c r="C1238" s="4" t="s">
        <v>16</v>
      </c>
      <c r="D1238" s="4" t="s">
        <v>45</v>
      </c>
      <c r="E1238" s="4" t="s">
        <v>52</v>
      </c>
      <c r="F1238" s="10" t="s">
        <v>289</v>
      </c>
      <c r="G1238" s="11" t="s">
        <v>377</v>
      </c>
      <c r="H1238" s="4">
        <v>64</v>
      </c>
      <c r="I1238" s="12">
        <v>15085</v>
      </c>
      <c r="J1238" s="12">
        <v>965440</v>
      </c>
      <c r="K1238" s="12">
        <v>893.4</v>
      </c>
      <c r="L1238" s="4">
        <v>153</v>
      </c>
      <c r="M1238" s="4" t="s">
        <v>21</v>
      </c>
      <c r="N1238" s="4" t="str" cm="1">
        <f t="array" ref="N1238">_xlfn.SWITCH(E1238,"Delhi","North","Chennai","South","Hyderabad","South","Mumbai","Central","Bangalore","South")</f>
        <v>Central</v>
      </c>
      <c r="O1238" s="12">
        <v>101811.9</v>
      </c>
      <c r="P1238" s="4">
        <f>Table1[[#This Row],[Delivery_Date]]-Table1[[#This Row],[Order_Date]]</f>
        <v>11</v>
      </c>
      <c r="Q1238" s="4" t="str">
        <f>IF(Table1[[#This Row],[Delivery delay days]]&gt;5,"delay","on time")</f>
        <v>delay</v>
      </c>
      <c r="R1238" s="10">
        <f>DATEVALUE(Table1[[#This Row],[Delivery_Date]])</f>
        <v>45243</v>
      </c>
      <c r="S1238" s="10">
        <f>DATEVALUE(Table1[[#This Row],[Order_Date]])</f>
        <v>45232</v>
      </c>
      <c r="T1238" s="4" t="str" cm="1">
        <f t="array" ref="T1238">_xlfn.IFS(Table1[[#This Row],[Inventory_Level]]&lt;=200,"low",Table1[[#This Row],[Inventory_Level]]&gt;=700,"high",Table1[[#This Row],[Inventory_Level]]&gt;200,"medium")</f>
        <v>low</v>
      </c>
    </row>
    <row r="1239" spans="1:20" x14ac:dyDescent="0.35">
      <c r="A1239" s="4">
        <v>1238</v>
      </c>
      <c r="B1239" s="4" t="s">
        <v>44</v>
      </c>
      <c r="C1239" s="4" t="s">
        <v>38</v>
      </c>
      <c r="D1239" s="4" t="s">
        <v>45</v>
      </c>
      <c r="E1239" s="4" t="s">
        <v>26</v>
      </c>
      <c r="F1239" s="10" t="s">
        <v>274</v>
      </c>
      <c r="G1239" s="11" t="s">
        <v>91</v>
      </c>
      <c r="H1239" s="4">
        <v>53</v>
      </c>
      <c r="I1239" s="12">
        <v>28312.81</v>
      </c>
      <c r="J1239" s="12">
        <v>1500578.93</v>
      </c>
      <c r="K1239" s="12">
        <v>160.47999999999999</v>
      </c>
      <c r="L1239" s="4">
        <v>947</v>
      </c>
      <c r="M1239" s="4" t="s">
        <v>29</v>
      </c>
      <c r="N1239" s="4" t="str" cm="1">
        <f t="array" ref="N1239">_xlfn.SWITCH(E1239,"Delhi","North","Chennai","South","Hyderabad","South","Mumbai","Central","Bangalore","South")</f>
        <v>South</v>
      </c>
      <c r="O1239" s="12">
        <v>135906.18</v>
      </c>
      <c r="P1239" s="4">
        <f>Table1[[#This Row],[Delivery_Date]]-Table1[[#This Row],[Order_Date]]</f>
        <v>14</v>
      </c>
      <c r="Q1239" s="4" t="str">
        <f>IF(Table1[[#This Row],[Delivery delay days]]&gt;5,"delay","on time")</f>
        <v>delay</v>
      </c>
      <c r="R1239" s="10">
        <f>DATEVALUE(Table1[[#This Row],[Delivery_Date]])</f>
        <v>45027</v>
      </c>
      <c r="S1239" s="10">
        <f>DATEVALUE(Table1[[#This Row],[Order_Date]])</f>
        <v>45013</v>
      </c>
      <c r="T1239" s="4" t="str" cm="1">
        <f t="array" ref="T1239">_xlfn.IFS(Table1[[#This Row],[Inventory_Level]]&lt;=200,"low",Table1[[#This Row],[Inventory_Level]]&gt;=700,"high",Table1[[#This Row],[Inventory_Level]]&gt;200,"medium")</f>
        <v>high</v>
      </c>
    </row>
    <row r="1240" spans="1:20" x14ac:dyDescent="0.35">
      <c r="A1240" s="4">
        <v>1239</v>
      </c>
      <c r="B1240" s="4" t="s">
        <v>23</v>
      </c>
      <c r="C1240" s="4" t="s">
        <v>24</v>
      </c>
      <c r="D1240" s="4" t="s">
        <v>25</v>
      </c>
      <c r="E1240" s="4" t="s">
        <v>60</v>
      </c>
      <c r="F1240" s="10" t="s">
        <v>97</v>
      </c>
      <c r="G1240" s="11" t="s">
        <v>98</v>
      </c>
      <c r="H1240" s="4">
        <v>76</v>
      </c>
      <c r="I1240" s="12">
        <v>34836.31</v>
      </c>
      <c r="J1240" s="12">
        <v>2647559.56</v>
      </c>
      <c r="K1240" s="12">
        <v>198.46</v>
      </c>
      <c r="L1240" s="4">
        <v>836</v>
      </c>
      <c r="M1240" s="4" t="s">
        <v>42</v>
      </c>
      <c r="N1240" s="4" t="str" cm="1">
        <f t="array" ref="N1240">_xlfn.SWITCH(E1240,"Delhi","North","Chennai","South","Hyderabad","South","Mumbai","Central","Bangalore","South")</f>
        <v>South</v>
      </c>
      <c r="O1240" s="12">
        <v>232545.77</v>
      </c>
      <c r="P1240" s="4">
        <f>Table1[[#This Row],[Delivery_Date]]-Table1[[#This Row],[Order_Date]]</f>
        <v>1</v>
      </c>
      <c r="Q1240" s="4" t="str">
        <f>IF(Table1[[#This Row],[Delivery delay days]]&gt;5,"delay","on time")</f>
        <v>on time</v>
      </c>
      <c r="R1240" s="10">
        <f>DATEVALUE(Table1[[#This Row],[Delivery_Date]])</f>
        <v>45124</v>
      </c>
      <c r="S1240" s="10">
        <f>DATEVALUE(Table1[[#This Row],[Order_Date]])</f>
        <v>45123</v>
      </c>
      <c r="T1240" s="4" t="str" cm="1">
        <f t="array" ref="T1240">_xlfn.IFS(Table1[[#This Row],[Inventory_Level]]&lt;=200,"low",Table1[[#This Row],[Inventory_Level]]&gt;=700,"high",Table1[[#This Row],[Inventory_Level]]&gt;200,"medium")</f>
        <v>high</v>
      </c>
    </row>
    <row r="1241" spans="1:20" x14ac:dyDescent="0.35">
      <c r="A1241" s="4">
        <v>1240</v>
      </c>
      <c r="B1241" s="4" t="s">
        <v>31</v>
      </c>
      <c r="C1241" s="4" t="s">
        <v>38</v>
      </c>
      <c r="D1241" s="4" t="s">
        <v>32</v>
      </c>
      <c r="E1241" s="4" t="s">
        <v>52</v>
      </c>
      <c r="F1241" s="10" t="s">
        <v>53</v>
      </c>
      <c r="G1241" s="11" t="s">
        <v>405</v>
      </c>
      <c r="H1241" s="4">
        <v>16</v>
      </c>
      <c r="I1241" s="12">
        <v>48681.07</v>
      </c>
      <c r="J1241" s="12">
        <v>778897.12</v>
      </c>
      <c r="K1241" s="12">
        <v>1084.03</v>
      </c>
      <c r="L1241" s="4">
        <v>320</v>
      </c>
      <c r="M1241" s="4" t="s">
        <v>21</v>
      </c>
      <c r="N1241" s="4" t="str" cm="1">
        <f t="array" ref="N1241">_xlfn.SWITCH(E1241,"Delhi","North","Chennai","South","Hyderabad","South","Mumbai","Central","Bangalore","South")</f>
        <v>Central</v>
      </c>
      <c r="O1241" s="12">
        <v>89249.38</v>
      </c>
      <c r="P1241" s="4">
        <f>Table1[[#This Row],[Delivery_Date]]-Table1[[#This Row],[Order_Date]]</f>
        <v>3</v>
      </c>
      <c r="Q1241" s="4" t="str">
        <f>IF(Table1[[#This Row],[Delivery delay days]]&gt;5,"delay","on time")</f>
        <v>on time</v>
      </c>
      <c r="R1241" s="10">
        <f>DATEVALUE(Table1[[#This Row],[Delivery_Date]])</f>
        <v>45208</v>
      </c>
      <c r="S1241" s="10">
        <f>DATEVALUE(Table1[[#This Row],[Order_Date]])</f>
        <v>45205</v>
      </c>
      <c r="T1241" s="4" t="str" cm="1">
        <f t="array" ref="T1241">_xlfn.IFS(Table1[[#This Row],[Inventory_Level]]&lt;=200,"low",Table1[[#This Row],[Inventory_Level]]&gt;=700,"high",Table1[[#This Row],[Inventory_Level]]&gt;200,"medium")</f>
        <v>medium</v>
      </c>
    </row>
    <row r="1242" spans="1:20" x14ac:dyDescent="0.35">
      <c r="A1242" s="4">
        <v>1241</v>
      </c>
      <c r="B1242" s="4" t="s">
        <v>23</v>
      </c>
      <c r="C1242" s="4" t="s">
        <v>16</v>
      </c>
      <c r="D1242" s="4" t="s">
        <v>45</v>
      </c>
      <c r="E1242" s="4" t="s">
        <v>46</v>
      </c>
      <c r="F1242" s="10" t="s">
        <v>332</v>
      </c>
      <c r="G1242" s="11" t="s">
        <v>205</v>
      </c>
      <c r="H1242" s="4">
        <v>1</v>
      </c>
      <c r="I1242" s="12">
        <v>15196.09</v>
      </c>
      <c r="J1242" s="12">
        <v>15196.09</v>
      </c>
      <c r="K1242" s="12">
        <v>1355.62</v>
      </c>
      <c r="L1242" s="4">
        <v>931</v>
      </c>
      <c r="M1242" s="4" t="s">
        <v>29</v>
      </c>
      <c r="N1242" s="4" t="str" cm="1">
        <f t="array" ref="N1242">_xlfn.SWITCH(E1242,"Delhi","North","Chennai","South","Hyderabad","South","Mumbai","Central","Bangalore","South")</f>
        <v>South</v>
      </c>
      <c r="O1242" s="12">
        <v>1630.19</v>
      </c>
      <c r="P1242" s="4">
        <f>Table1[[#This Row],[Delivery_Date]]-Table1[[#This Row],[Order_Date]]</f>
        <v>15</v>
      </c>
      <c r="Q1242" s="4" t="str">
        <f>IF(Table1[[#This Row],[Delivery delay days]]&gt;5,"delay","on time")</f>
        <v>delay</v>
      </c>
      <c r="R1242" s="10">
        <f>DATEVALUE(Table1[[#This Row],[Delivery_Date]])</f>
        <v>44954</v>
      </c>
      <c r="S1242" s="10">
        <f>DATEVALUE(Table1[[#This Row],[Order_Date]])</f>
        <v>44939</v>
      </c>
      <c r="T1242" s="4" t="str" cm="1">
        <f t="array" ref="T1242">_xlfn.IFS(Table1[[#This Row],[Inventory_Level]]&lt;=200,"low",Table1[[#This Row],[Inventory_Level]]&gt;=700,"high",Table1[[#This Row],[Inventory_Level]]&gt;200,"medium")</f>
        <v>high</v>
      </c>
    </row>
    <row r="1243" spans="1:20" x14ac:dyDescent="0.35">
      <c r="A1243" s="4">
        <v>1242</v>
      </c>
      <c r="B1243" s="4" t="s">
        <v>65</v>
      </c>
      <c r="C1243" s="4" t="s">
        <v>24</v>
      </c>
      <c r="D1243" s="4" t="s">
        <v>32</v>
      </c>
      <c r="E1243" s="4" t="s">
        <v>46</v>
      </c>
      <c r="F1243" s="10" t="s">
        <v>271</v>
      </c>
      <c r="G1243" s="11" t="s">
        <v>310</v>
      </c>
      <c r="H1243" s="4">
        <v>45</v>
      </c>
      <c r="I1243" s="12">
        <v>1965.84</v>
      </c>
      <c r="J1243" s="12">
        <v>88462.8</v>
      </c>
      <c r="K1243" s="12">
        <v>3166.57</v>
      </c>
      <c r="L1243" s="4">
        <v>241</v>
      </c>
      <c r="M1243" s="4" t="s">
        <v>29</v>
      </c>
      <c r="N1243" s="4" t="str" cm="1">
        <f t="array" ref="N1243">_xlfn.SWITCH(E1243,"Delhi","North","Chennai","South","Hyderabad","South","Mumbai","Central","Bangalore","South")</f>
        <v>South</v>
      </c>
      <c r="O1243" s="12">
        <v>16009.18</v>
      </c>
      <c r="P1243" s="4">
        <f>Table1[[#This Row],[Delivery_Date]]-Table1[[#This Row],[Order_Date]]</f>
        <v>1</v>
      </c>
      <c r="Q1243" s="4" t="str">
        <f>IF(Table1[[#This Row],[Delivery delay days]]&gt;5,"delay","on time")</f>
        <v>on time</v>
      </c>
      <c r="R1243" s="10">
        <f>DATEVALUE(Table1[[#This Row],[Delivery_Date]])</f>
        <v>45122</v>
      </c>
      <c r="S1243" s="10">
        <f>DATEVALUE(Table1[[#This Row],[Order_Date]])</f>
        <v>45121</v>
      </c>
      <c r="T1243" s="4" t="str" cm="1">
        <f t="array" ref="T1243">_xlfn.IFS(Table1[[#This Row],[Inventory_Level]]&lt;=200,"low",Table1[[#This Row],[Inventory_Level]]&gt;=700,"high",Table1[[#This Row],[Inventory_Level]]&gt;200,"medium")</f>
        <v>medium</v>
      </c>
    </row>
    <row r="1244" spans="1:20" x14ac:dyDescent="0.35">
      <c r="A1244" s="4">
        <v>1243</v>
      </c>
      <c r="B1244" s="4" t="s">
        <v>51</v>
      </c>
      <c r="C1244" s="4" t="s">
        <v>38</v>
      </c>
      <c r="D1244" s="4" t="s">
        <v>32</v>
      </c>
      <c r="E1244" s="4" t="s">
        <v>18</v>
      </c>
      <c r="F1244" s="10" t="s">
        <v>113</v>
      </c>
      <c r="G1244" s="11" t="s">
        <v>83</v>
      </c>
      <c r="H1244" s="4">
        <v>82</v>
      </c>
      <c r="I1244" s="12">
        <v>38133.1</v>
      </c>
      <c r="J1244" s="12">
        <v>3126914.2</v>
      </c>
      <c r="K1244" s="12">
        <v>1525.73</v>
      </c>
      <c r="L1244" s="4">
        <v>437</v>
      </c>
      <c r="M1244" s="4" t="s">
        <v>21</v>
      </c>
      <c r="N1244" s="4" t="str" cm="1">
        <f t="array" ref="N1244">_xlfn.SWITCH(E1244,"Delhi","North","Chennai","South","Hyderabad","South","Mumbai","Central","Bangalore","South")</f>
        <v>North</v>
      </c>
      <c r="O1244" s="12">
        <v>406903.47</v>
      </c>
      <c r="P1244" s="4">
        <f>Table1[[#This Row],[Delivery_Date]]-Table1[[#This Row],[Order_Date]]</f>
        <v>7</v>
      </c>
      <c r="Q1244" s="4" t="str">
        <f>IF(Table1[[#This Row],[Delivery delay days]]&gt;5,"delay","on time")</f>
        <v>delay</v>
      </c>
      <c r="R1244" s="10">
        <f>DATEVALUE(Table1[[#This Row],[Delivery_Date]])</f>
        <v>45182</v>
      </c>
      <c r="S1244" s="10">
        <f>DATEVALUE(Table1[[#This Row],[Order_Date]])</f>
        <v>45175</v>
      </c>
      <c r="T1244" s="4" t="str" cm="1">
        <f t="array" ref="T1244">_xlfn.IFS(Table1[[#This Row],[Inventory_Level]]&lt;=200,"low",Table1[[#This Row],[Inventory_Level]]&gt;=700,"high",Table1[[#This Row],[Inventory_Level]]&gt;200,"medium")</f>
        <v>medium</v>
      </c>
    </row>
    <row r="1245" spans="1:20" x14ac:dyDescent="0.35">
      <c r="A1245" s="4">
        <v>1244</v>
      </c>
      <c r="B1245" s="4" t="s">
        <v>59</v>
      </c>
      <c r="C1245" s="4" t="s">
        <v>16</v>
      </c>
      <c r="D1245" s="4" t="s">
        <v>17</v>
      </c>
      <c r="E1245" s="4" t="s">
        <v>52</v>
      </c>
      <c r="F1245" s="10" t="s">
        <v>364</v>
      </c>
      <c r="G1245" s="11" t="s">
        <v>173</v>
      </c>
      <c r="H1245" s="4">
        <v>97</v>
      </c>
      <c r="I1245" s="12">
        <v>47735.32</v>
      </c>
      <c r="J1245" s="12">
        <v>4630326.04</v>
      </c>
      <c r="K1245" s="12">
        <v>4515.6400000000003</v>
      </c>
      <c r="L1245" s="4">
        <v>37</v>
      </c>
      <c r="M1245" s="4" t="s">
        <v>42</v>
      </c>
      <c r="N1245" s="4" t="str" cm="1">
        <f t="array" ref="N1245">_xlfn.SWITCH(E1245,"Delhi","North","Chennai","South","Hyderabad","South","Mumbai","Central","Bangalore","South")</f>
        <v>Central</v>
      </c>
      <c r="O1245" s="12">
        <v>347512.32000000001</v>
      </c>
      <c r="P1245" s="4">
        <f>Table1[[#This Row],[Delivery_Date]]-Table1[[#This Row],[Order_Date]]</f>
        <v>11</v>
      </c>
      <c r="Q1245" s="4" t="str">
        <f>IF(Table1[[#This Row],[Delivery delay days]]&gt;5,"delay","on time")</f>
        <v>delay</v>
      </c>
      <c r="R1245" s="10">
        <f>DATEVALUE(Table1[[#This Row],[Delivery_Date]])</f>
        <v>45060</v>
      </c>
      <c r="S1245" s="10">
        <f>DATEVALUE(Table1[[#This Row],[Order_Date]])</f>
        <v>45049</v>
      </c>
      <c r="T1245" s="4" t="str" cm="1">
        <f t="array" ref="T1245">_xlfn.IFS(Table1[[#This Row],[Inventory_Level]]&lt;=200,"low",Table1[[#This Row],[Inventory_Level]]&gt;=700,"high",Table1[[#This Row],[Inventory_Level]]&gt;200,"medium")</f>
        <v>low</v>
      </c>
    </row>
    <row r="1246" spans="1:20" x14ac:dyDescent="0.35">
      <c r="A1246" s="4">
        <v>1245</v>
      </c>
      <c r="B1246" s="4" t="s">
        <v>65</v>
      </c>
      <c r="C1246" s="4" t="s">
        <v>16</v>
      </c>
      <c r="D1246" s="4" t="s">
        <v>25</v>
      </c>
      <c r="E1246" s="4" t="s">
        <v>18</v>
      </c>
      <c r="F1246" s="10" t="s">
        <v>220</v>
      </c>
      <c r="G1246" s="11" t="s">
        <v>19</v>
      </c>
      <c r="H1246" s="4">
        <v>43</v>
      </c>
      <c r="I1246" s="12">
        <v>17030.060000000001</v>
      </c>
      <c r="J1246" s="12">
        <v>732292.58</v>
      </c>
      <c r="K1246" s="12">
        <v>4841.9399999999996</v>
      </c>
      <c r="L1246" s="4">
        <v>449</v>
      </c>
      <c r="M1246" s="4" t="s">
        <v>29</v>
      </c>
      <c r="N1246" s="4" t="str" cm="1">
        <f t="array" ref="N1246">_xlfn.SWITCH(E1246,"Delhi","North","Chennai","South","Hyderabad","South","Mumbai","Central","Bangalore","South")</f>
        <v>North</v>
      </c>
      <c r="O1246" s="12">
        <v>99759.75</v>
      </c>
      <c r="P1246" s="4">
        <f>Table1[[#This Row],[Delivery_Date]]-Table1[[#This Row],[Order_Date]]</f>
        <v>11</v>
      </c>
      <c r="Q1246" s="4" t="str">
        <f>IF(Table1[[#This Row],[Delivery delay days]]&gt;5,"delay","on time")</f>
        <v>delay</v>
      </c>
      <c r="R1246" s="10">
        <f>DATEVALUE(Table1[[#This Row],[Delivery_Date]])</f>
        <v>45188</v>
      </c>
      <c r="S1246" s="10">
        <f>DATEVALUE(Table1[[#This Row],[Order_Date]])</f>
        <v>45177</v>
      </c>
      <c r="T1246" s="4" t="str" cm="1">
        <f t="array" ref="T1246">_xlfn.IFS(Table1[[#This Row],[Inventory_Level]]&lt;=200,"low",Table1[[#This Row],[Inventory_Level]]&gt;=700,"high",Table1[[#This Row],[Inventory_Level]]&gt;200,"medium")</f>
        <v>medium</v>
      </c>
    </row>
    <row r="1247" spans="1:20" x14ac:dyDescent="0.35">
      <c r="A1247" s="4">
        <v>1246</v>
      </c>
      <c r="B1247" s="4" t="s">
        <v>51</v>
      </c>
      <c r="C1247" s="4" t="s">
        <v>38</v>
      </c>
      <c r="D1247" s="4" t="s">
        <v>32</v>
      </c>
      <c r="E1247" s="4" t="s">
        <v>46</v>
      </c>
      <c r="F1247" s="10" t="s">
        <v>158</v>
      </c>
      <c r="G1247" s="11" t="s">
        <v>80</v>
      </c>
      <c r="H1247" s="4">
        <v>74</v>
      </c>
      <c r="I1247" s="12">
        <v>38290.559999999998</v>
      </c>
      <c r="J1247" s="12">
        <v>2833501.44</v>
      </c>
      <c r="K1247" s="12">
        <v>106.81</v>
      </c>
      <c r="L1247" s="4">
        <v>51</v>
      </c>
      <c r="M1247" s="4" t="s">
        <v>35</v>
      </c>
      <c r="N1247" s="4" t="str" cm="1">
        <f t="array" ref="N1247">_xlfn.SWITCH(E1247,"Delhi","North","Chennai","South","Hyderabad","South","Mumbai","Central","Bangalore","South")</f>
        <v>South</v>
      </c>
      <c r="O1247" s="12">
        <v>321309.74</v>
      </c>
      <c r="P1247" s="4">
        <f>Table1[[#This Row],[Delivery_Date]]-Table1[[#This Row],[Order_Date]]</f>
        <v>15</v>
      </c>
      <c r="Q1247" s="4" t="str">
        <f>IF(Table1[[#This Row],[Delivery delay days]]&gt;5,"delay","on time")</f>
        <v>delay</v>
      </c>
      <c r="R1247" s="10">
        <f>DATEVALUE(Table1[[#This Row],[Delivery_Date]])</f>
        <v>44993</v>
      </c>
      <c r="S1247" s="10">
        <f>DATEVALUE(Table1[[#This Row],[Order_Date]])</f>
        <v>44978</v>
      </c>
      <c r="T1247" s="4" t="str" cm="1">
        <f t="array" ref="T1247">_xlfn.IFS(Table1[[#This Row],[Inventory_Level]]&lt;=200,"low",Table1[[#This Row],[Inventory_Level]]&gt;=700,"high",Table1[[#This Row],[Inventory_Level]]&gt;200,"medium")</f>
        <v>low</v>
      </c>
    </row>
    <row r="1248" spans="1:20" x14ac:dyDescent="0.35">
      <c r="A1248" s="4">
        <v>1247</v>
      </c>
      <c r="B1248" s="4" t="s">
        <v>59</v>
      </c>
      <c r="C1248" s="4" t="s">
        <v>24</v>
      </c>
      <c r="D1248" s="4" t="s">
        <v>17</v>
      </c>
      <c r="E1248" s="4" t="s">
        <v>60</v>
      </c>
      <c r="F1248" s="10" t="s">
        <v>401</v>
      </c>
      <c r="G1248" s="11" t="s">
        <v>325</v>
      </c>
      <c r="H1248" s="4">
        <v>71</v>
      </c>
      <c r="I1248" s="12">
        <v>4345.55</v>
      </c>
      <c r="J1248" s="12">
        <v>308534.05</v>
      </c>
      <c r="K1248" s="12">
        <v>2125.4</v>
      </c>
      <c r="L1248" s="4">
        <v>706</v>
      </c>
      <c r="M1248" s="4" t="s">
        <v>35</v>
      </c>
      <c r="N1248" s="4" t="str" cm="1">
        <f t="array" ref="N1248">_xlfn.SWITCH(E1248,"Delhi","North","Chennai","South","Hyderabad","South","Mumbai","Central","Bangalore","South")</f>
        <v>South</v>
      </c>
      <c r="O1248" s="12">
        <v>44526.21</v>
      </c>
      <c r="P1248" s="4">
        <f>Table1[[#This Row],[Delivery_Date]]-Table1[[#This Row],[Order_Date]]</f>
        <v>7</v>
      </c>
      <c r="Q1248" s="4" t="str">
        <f>IF(Table1[[#This Row],[Delivery delay days]]&gt;5,"delay","on time")</f>
        <v>delay</v>
      </c>
      <c r="R1248" s="10">
        <f>DATEVALUE(Table1[[#This Row],[Delivery_Date]])</f>
        <v>44945</v>
      </c>
      <c r="S1248" s="10">
        <f>DATEVALUE(Table1[[#This Row],[Order_Date]])</f>
        <v>44938</v>
      </c>
      <c r="T1248" s="4" t="str" cm="1">
        <f t="array" ref="T1248">_xlfn.IFS(Table1[[#This Row],[Inventory_Level]]&lt;=200,"low",Table1[[#This Row],[Inventory_Level]]&gt;=700,"high",Table1[[#This Row],[Inventory_Level]]&gt;200,"medium")</f>
        <v>high</v>
      </c>
    </row>
    <row r="1249" spans="1:20" x14ac:dyDescent="0.35">
      <c r="A1249" s="4">
        <v>1248</v>
      </c>
      <c r="B1249" s="4" t="s">
        <v>23</v>
      </c>
      <c r="C1249" s="4" t="s">
        <v>16</v>
      </c>
      <c r="D1249" s="4" t="s">
        <v>17</v>
      </c>
      <c r="E1249" s="4" t="s">
        <v>46</v>
      </c>
      <c r="F1249" s="10" t="s">
        <v>327</v>
      </c>
      <c r="G1249" s="11" t="s">
        <v>280</v>
      </c>
      <c r="H1249" s="4">
        <v>1</v>
      </c>
      <c r="I1249" s="12">
        <v>44790.37</v>
      </c>
      <c r="J1249" s="12">
        <v>44790.37</v>
      </c>
      <c r="K1249" s="12">
        <v>3577.36</v>
      </c>
      <c r="L1249" s="4">
        <v>381</v>
      </c>
      <c r="M1249" s="4" t="s">
        <v>29</v>
      </c>
      <c r="N1249" s="4" t="str" cm="1">
        <f t="array" ref="N1249">_xlfn.SWITCH(E1249,"Delhi","North","Chennai","South","Hyderabad","South","Mumbai","Central","Bangalore","South")</f>
        <v>South</v>
      </c>
      <c r="O1249" s="12">
        <v>4689.42</v>
      </c>
      <c r="P1249" s="4">
        <f>Table1[[#This Row],[Delivery_Date]]-Table1[[#This Row],[Order_Date]]</f>
        <v>2</v>
      </c>
      <c r="Q1249" s="4" t="str">
        <f>IF(Table1[[#This Row],[Delivery delay days]]&gt;5,"delay","on time")</f>
        <v>on time</v>
      </c>
      <c r="R1249" s="10">
        <f>DATEVALUE(Table1[[#This Row],[Delivery_Date]])</f>
        <v>45267</v>
      </c>
      <c r="S1249" s="10">
        <f>DATEVALUE(Table1[[#This Row],[Order_Date]])</f>
        <v>45265</v>
      </c>
      <c r="T1249" s="4" t="str" cm="1">
        <f t="array" ref="T1249">_xlfn.IFS(Table1[[#This Row],[Inventory_Level]]&lt;=200,"low",Table1[[#This Row],[Inventory_Level]]&gt;=700,"high",Table1[[#This Row],[Inventory_Level]]&gt;200,"medium")</f>
        <v>medium</v>
      </c>
    </row>
    <row r="1250" spans="1:20" x14ac:dyDescent="0.35">
      <c r="A1250" s="4">
        <v>1249</v>
      </c>
      <c r="B1250" s="4" t="s">
        <v>15</v>
      </c>
      <c r="C1250" s="4" t="s">
        <v>16</v>
      </c>
      <c r="D1250" s="4" t="s">
        <v>25</v>
      </c>
      <c r="E1250" s="4" t="s">
        <v>46</v>
      </c>
      <c r="F1250" s="10" t="s">
        <v>149</v>
      </c>
      <c r="G1250" s="11" t="s">
        <v>180</v>
      </c>
      <c r="H1250" s="4">
        <v>39</v>
      </c>
      <c r="I1250" s="12">
        <v>19637.48</v>
      </c>
      <c r="J1250" s="12">
        <v>765861.72</v>
      </c>
      <c r="K1250" s="12">
        <v>353.58</v>
      </c>
      <c r="L1250" s="4">
        <v>709</v>
      </c>
      <c r="M1250" s="4" t="s">
        <v>42</v>
      </c>
      <c r="N1250" s="4" t="str" cm="1">
        <f t="array" ref="N1250">_xlfn.SWITCH(E1250,"Delhi","North","Chennai","South","Hyderabad","South","Mumbai","Central","Bangalore","South")</f>
        <v>South</v>
      </c>
      <c r="O1250" s="12">
        <v>143811.03</v>
      </c>
      <c r="P1250" s="4">
        <f>Table1[[#This Row],[Delivery_Date]]-Table1[[#This Row],[Order_Date]]</f>
        <v>4</v>
      </c>
      <c r="Q1250" s="4" t="str">
        <f>IF(Table1[[#This Row],[Delivery delay days]]&gt;5,"delay","on time")</f>
        <v>on time</v>
      </c>
      <c r="R1250" s="10">
        <f>DATEVALUE(Table1[[#This Row],[Delivery_Date]])</f>
        <v>45289</v>
      </c>
      <c r="S1250" s="10">
        <f>DATEVALUE(Table1[[#This Row],[Order_Date]])</f>
        <v>45285</v>
      </c>
      <c r="T1250" s="4" t="str" cm="1">
        <f t="array" ref="T1250">_xlfn.IFS(Table1[[#This Row],[Inventory_Level]]&lt;=200,"low",Table1[[#This Row],[Inventory_Level]]&gt;=700,"high",Table1[[#This Row],[Inventory_Level]]&gt;200,"medium")</f>
        <v>high</v>
      </c>
    </row>
    <row r="1251" spans="1:20" x14ac:dyDescent="0.35">
      <c r="A1251" s="4">
        <v>1250</v>
      </c>
      <c r="B1251" s="4" t="s">
        <v>23</v>
      </c>
      <c r="C1251" s="4" t="s">
        <v>16</v>
      </c>
      <c r="D1251" s="4" t="s">
        <v>39</v>
      </c>
      <c r="E1251" s="4" t="s">
        <v>26</v>
      </c>
      <c r="F1251" s="10" t="s">
        <v>92</v>
      </c>
      <c r="G1251" s="11" t="s">
        <v>113</v>
      </c>
      <c r="H1251" s="4">
        <v>72</v>
      </c>
      <c r="I1251" s="12">
        <v>4554.1099999999997</v>
      </c>
      <c r="J1251" s="12">
        <v>327895.92</v>
      </c>
      <c r="K1251" s="12">
        <v>3196.41</v>
      </c>
      <c r="L1251" s="4">
        <v>942</v>
      </c>
      <c r="M1251" s="4" t="s">
        <v>35</v>
      </c>
      <c r="N1251" s="4" t="str" cm="1">
        <f t="array" ref="N1251">_xlfn.SWITCH(E1251,"Delhi","North","Chennai","South","Hyderabad","South","Mumbai","Central","Bangalore","South")</f>
        <v>South</v>
      </c>
      <c r="O1251" s="12">
        <v>78737.08</v>
      </c>
      <c r="P1251" s="4">
        <f>Table1[[#This Row],[Delivery_Date]]-Table1[[#This Row],[Order_Date]]</f>
        <v>8</v>
      </c>
      <c r="Q1251" s="4" t="str">
        <f>IF(Table1[[#This Row],[Delivery delay days]]&gt;5,"delay","on time")</f>
        <v>delay</v>
      </c>
      <c r="R1251" s="10">
        <f>DATEVALUE(Table1[[#This Row],[Delivery_Date]])</f>
        <v>45175</v>
      </c>
      <c r="S1251" s="10">
        <f>DATEVALUE(Table1[[#This Row],[Order_Date]])</f>
        <v>45167</v>
      </c>
      <c r="T1251" s="4" t="str" cm="1">
        <f t="array" ref="T1251">_xlfn.IFS(Table1[[#This Row],[Inventory_Level]]&lt;=200,"low",Table1[[#This Row],[Inventory_Level]]&gt;=700,"high",Table1[[#This Row],[Inventory_Level]]&gt;200,"medium")</f>
        <v>high</v>
      </c>
    </row>
    <row r="1252" spans="1:20" x14ac:dyDescent="0.35">
      <c r="A1252" s="4">
        <v>1251</v>
      </c>
      <c r="B1252" s="4" t="s">
        <v>51</v>
      </c>
      <c r="C1252" s="4" t="s">
        <v>24</v>
      </c>
      <c r="D1252" s="4" t="s">
        <v>32</v>
      </c>
      <c r="E1252" s="4" t="s">
        <v>52</v>
      </c>
      <c r="F1252" s="10" t="s">
        <v>364</v>
      </c>
      <c r="G1252" s="11" t="s">
        <v>283</v>
      </c>
      <c r="H1252" s="4">
        <v>7</v>
      </c>
      <c r="I1252" s="12">
        <v>44796.91</v>
      </c>
      <c r="J1252" s="12">
        <v>313578.37</v>
      </c>
      <c r="K1252" s="12">
        <v>301.48</v>
      </c>
      <c r="L1252" s="4">
        <v>804</v>
      </c>
      <c r="M1252" s="4" t="s">
        <v>35</v>
      </c>
      <c r="N1252" s="4" t="str" cm="1">
        <f t="array" ref="N1252">_xlfn.SWITCH(E1252,"Delhi","North","Chennai","South","Hyderabad","South","Mumbai","Central","Bangalore","South")</f>
        <v>Central</v>
      </c>
      <c r="O1252" s="12">
        <v>68032.789999999994</v>
      </c>
      <c r="P1252" s="4">
        <f>Table1[[#This Row],[Delivery_Date]]-Table1[[#This Row],[Order_Date]]</f>
        <v>6</v>
      </c>
      <c r="Q1252" s="4" t="str">
        <f>IF(Table1[[#This Row],[Delivery delay days]]&gt;5,"delay","on time")</f>
        <v>delay</v>
      </c>
      <c r="R1252" s="10">
        <f>DATEVALUE(Table1[[#This Row],[Delivery_Date]])</f>
        <v>45055</v>
      </c>
      <c r="S1252" s="10">
        <f>DATEVALUE(Table1[[#This Row],[Order_Date]])</f>
        <v>45049</v>
      </c>
      <c r="T1252" s="4" t="str" cm="1">
        <f t="array" ref="T1252">_xlfn.IFS(Table1[[#This Row],[Inventory_Level]]&lt;=200,"low",Table1[[#This Row],[Inventory_Level]]&gt;=700,"high",Table1[[#This Row],[Inventory_Level]]&gt;200,"medium")</f>
        <v>high</v>
      </c>
    </row>
    <row r="1253" spans="1:20" x14ac:dyDescent="0.35">
      <c r="A1253" s="4">
        <v>1252</v>
      </c>
      <c r="B1253" s="4" t="s">
        <v>31</v>
      </c>
      <c r="C1253" s="4" t="s">
        <v>16</v>
      </c>
      <c r="D1253" s="4" t="s">
        <v>32</v>
      </c>
      <c r="E1253" s="4" t="s">
        <v>18</v>
      </c>
      <c r="F1253" s="10" t="s">
        <v>370</v>
      </c>
      <c r="G1253" s="11" t="s">
        <v>341</v>
      </c>
      <c r="H1253" s="4">
        <v>77</v>
      </c>
      <c r="I1253" s="12">
        <v>23201.13</v>
      </c>
      <c r="J1253" s="12">
        <v>1786487.01</v>
      </c>
      <c r="K1253" s="12">
        <v>3742.86</v>
      </c>
      <c r="L1253" s="4">
        <v>763</v>
      </c>
      <c r="M1253" s="4" t="s">
        <v>29</v>
      </c>
      <c r="N1253" s="4" t="str" cm="1">
        <f t="array" ref="N1253">_xlfn.SWITCH(E1253,"Delhi","North","Chennai","South","Hyderabad","South","Mumbai","Central","Bangalore","South")</f>
        <v>North</v>
      </c>
      <c r="O1253" s="12">
        <v>262665.59000000003</v>
      </c>
      <c r="P1253" s="4">
        <f>Table1[[#This Row],[Delivery_Date]]-Table1[[#This Row],[Order_Date]]</f>
        <v>13</v>
      </c>
      <c r="Q1253" s="4" t="str">
        <f>IF(Table1[[#This Row],[Delivery delay days]]&gt;5,"delay","on time")</f>
        <v>delay</v>
      </c>
      <c r="R1253" s="10">
        <f>DATEVALUE(Table1[[#This Row],[Delivery_Date]])</f>
        <v>45193</v>
      </c>
      <c r="S1253" s="10">
        <f>DATEVALUE(Table1[[#This Row],[Order_Date]])</f>
        <v>45180</v>
      </c>
      <c r="T1253" s="4" t="str" cm="1">
        <f t="array" ref="T1253">_xlfn.IFS(Table1[[#This Row],[Inventory_Level]]&lt;=200,"low",Table1[[#This Row],[Inventory_Level]]&gt;=700,"high",Table1[[#This Row],[Inventory_Level]]&gt;200,"medium")</f>
        <v>high</v>
      </c>
    </row>
    <row r="1254" spans="1:20" x14ac:dyDescent="0.35">
      <c r="A1254" s="4">
        <v>1253</v>
      </c>
      <c r="B1254" s="4" t="s">
        <v>31</v>
      </c>
      <c r="C1254" s="4" t="s">
        <v>16</v>
      </c>
      <c r="D1254" s="4" t="s">
        <v>25</v>
      </c>
      <c r="E1254" s="4" t="s">
        <v>26</v>
      </c>
      <c r="F1254" s="10" t="s">
        <v>103</v>
      </c>
      <c r="G1254" s="11" t="s">
        <v>259</v>
      </c>
      <c r="H1254" s="4">
        <v>19</v>
      </c>
      <c r="I1254" s="12">
        <v>7859.98</v>
      </c>
      <c r="J1254" s="12">
        <v>149339.62</v>
      </c>
      <c r="K1254" s="12">
        <v>3741.55</v>
      </c>
      <c r="L1254" s="4">
        <v>339</v>
      </c>
      <c r="M1254" s="4" t="s">
        <v>29</v>
      </c>
      <c r="N1254" s="4" t="str" cm="1">
        <f t="array" ref="N1254">_xlfn.SWITCH(E1254,"Delhi","North","Chennai","South","Hyderabad","South","Mumbai","Central","Bangalore","South")</f>
        <v>South</v>
      </c>
      <c r="O1254" s="12">
        <v>25992.57</v>
      </c>
      <c r="P1254" s="4">
        <f>Table1[[#This Row],[Delivery_Date]]-Table1[[#This Row],[Order_Date]]</f>
        <v>12</v>
      </c>
      <c r="Q1254" s="4" t="str">
        <f>IF(Table1[[#This Row],[Delivery delay days]]&gt;5,"delay","on time")</f>
        <v>delay</v>
      </c>
      <c r="R1254" s="10">
        <f>DATEVALUE(Table1[[#This Row],[Delivery_Date]])</f>
        <v>45016</v>
      </c>
      <c r="S1254" s="10">
        <f>DATEVALUE(Table1[[#This Row],[Order_Date]])</f>
        <v>45004</v>
      </c>
      <c r="T1254" s="4" t="str" cm="1">
        <f t="array" ref="T1254">_xlfn.IFS(Table1[[#This Row],[Inventory_Level]]&lt;=200,"low",Table1[[#This Row],[Inventory_Level]]&gt;=700,"high",Table1[[#This Row],[Inventory_Level]]&gt;200,"medium")</f>
        <v>medium</v>
      </c>
    </row>
    <row r="1255" spans="1:20" x14ac:dyDescent="0.35">
      <c r="A1255" s="4">
        <v>1254</v>
      </c>
      <c r="B1255" s="4" t="s">
        <v>15</v>
      </c>
      <c r="C1255" s="4" t="s">
        <v>16</v>
      </c>
      <c r="D1255" s="4" t="s">
        <v>25</v>
      </c>
      <c r="E1255" s="4" t="s">
        <v>60</v>
      </c>
      <c r="F1255" s="10" t="s">
        <v>94</v>
      </c>
      <c r="G1255" s="11" t="s">
        <v>126</v>
      </c>
      <c r="H1255" s="4">
        <v>2</v>
      </c>
      <c r="I1255" s="12">
        <v>7749.61</v>
      </c>
      <c r="J1255" s="12">
        <v>15499.22</v>
      </c>
      <c r="K1255" s="12">
        <v>2829.56</v>
      </c>
      <c r="L1255" s="4">
        <v>852</v>
      </c>
      <c r="M1255" s="4" t="s">
        <v>35</v>
      </c>
      <c r="N1255" s="4" t="str" cm="1">
        <f t="array" ref="N1255">_xlfn.SWITCH(E1255,"Delhi","North","Chennai","South","Hyderabad","South","Mumbai","Central","Bangalore","South")</f>
        <v>South</v>
      </c>
      <c r="O1255" s="12">
        <v>2996.09</v>
      </c>
      <c r="P1255" s="4">
        <f>Table1[[#This Row],[Delivery_Date]]-Table1[[#This Row],[Order_Date]]</f>
        <v>15</v>
      </c>
      <c r="Q1255" s="4" t="str">
        <f>IF(Table1[[#This Row],[Delivery delay days]]&gt;5,"delay","on time")</f>
        <v>delay</v>
      </c>
      <c r="R1255" s="10">
        <f>DATEVALUE(Table1[[#This Row],[Delivery_Date]])</f>
        <v>44962</v>
      </c>
      <c r="S1255" s="10">
        <f>DATEVALUE(Table1[[#This Row],[Order_Date]])</f>
        <v>44947</v>
      </c>
      <c r="T1255" s="4" t="str" cm="1">
        <f t="array" ref="T1255">_xlfn.IFS(Table1[[#This Row],[Inventory_Level]]&lt;=200,"low",Table1[[#This Row],[Inventory_Level]]&gt;=700,"high",Table1[[#This Row],[Inventory_Level]]&gt;200,"medium")</f>
        <v>high</v>
      </c>
    </row>
    <row r="1256" spans="1:20" x14ac:dyDescent="0.35">
      <c r="A1256" s="4">
        <v>1255</v>
      </c>
      <c r="B1256" s="4" t="s">
        <v>23</v>
      </c>
      <c r="C1256" s="4" t="s">
        <v>16</v>
      </c>
      <c r="D1256" s="4" t="s">
        <v>25</v>
      </c>
      <c r="E1256" s="4" t="s">
        <v>60</v>
      </c>
      <c r="F1256" s="10" t="s">
        <v>144</v>
      </c>
      <c r="G1256" s="11" t="s">
        <v>282</v>
      </c>
      <c r="H1256" s="4">
        <v>34</v>
      </c>
      <c r="I1256" s="12">
        <v>1354.24</v>
      </c>
      <c r="J1256" s="12">
        <v>46044.160000000003</v>
      </c>
      <c r="K1256" s="12">
        <v>2517.9299999999998</v>
      </c>
      <c r="L1256" s="4">
        <v>84</v>
      </c>
      <c r="M1256" s="4" t="s">
        <v>35</v>
      </c>
      <c r="N1256" s="4" t="str" cm="1">
        <f t="array" ref="N1256">_xlfn.SWITCH(E1256,"Delhi","North","Chennai","South","Hyderabad","South","Mumbai","Central","Bangalore","South")</f>
        <v>South</v>
      </c>
      <c r="O1256" s="12">
        <v>9826.6200000000008</v>
      </c>
      <c r="P1256" s="4">
        <f>Table1[[#This Row],[Delivery_Date]]-Table1[[#This Row],[Order_Date]]</f>
        <v>9</v>
      </c>
      <c r="Q1256" s="4" t="str">
        <f>IF(Table1[[#This Row],[Delivery delay days]]&gt;5,"delay","on time")</f>
        <v>delay</v>
      </c>
      <c r="R1256" s="10">
        <f>DATEVALUE(Table1[[#This Row],[Delivery_Date]])</f>
        <v>45078</v>
      </c>
      <c r="S1256" s="10">
        <f>DATEVALUE(Table1[[#This Row],[Order_Date]])</f>
        <v>45069</v>
      </c>
      <c r="T1256" s="4" t="str" cm="1">
        <f t="array" ref="T1256">_xlfn.IFS(Table1[[#This Row],[Inventory_Level]]&lt;=200,"low",Table1[[#This Row],[Inventory_Level]]&gt;=700,"high",Table1[[#This Row],[Inventory_Level]]&gt;200,"medium")</f>
        <v>low</v>
      </c>
    </row>
    <row r="1257" spans="1:20" x14ac:dyDescent="0.35">
      <c r="A1257" s="4">
        <v>1256</v>
      </c>
      <c r="B1257" s="4" t="s">
        <v>65</v>
      </c>
      <c r="C1257" s="4" t="s">
        <v>16</v>
      </c>
      <c r="D1257" s="4" t="s">
        <v>39</v>
      </c>
      <c r="E1257" s="4" t="s">
        <v>46</v>
      </c>
      <c r="F1257" s="10" t="s">
        <v>247</v>
      </c>
      <c r="G1257" s="11" t="s">
        <v>310</v>
      </c>
      <c r="H1257" s="4">
        <v>33</v>
      </c>
      <c r="I1257" s="12">
        <v>36022.89</v>
      </c>
      <c r="J1257" s="12">
        <v>1188755.3700000001</v>
      </c>
      <c r="K1257" s="12">
        <v>417.7</v>
      </c>
      <c r="L1257" s="4">
        <v>31</v>
      </c>
      <c r="M1257" s="4" t="s">
        <v>29</v>
      </c>
      <c r="N1257" s="4" t="str" cm="1">
        <f t="array" ref="N1257">_xlfn.SWITCH(E1257,"Delhi","North","Chennai","South","Hyderabad","South","Mumbai","Central","Bangalore","South")</f>
        <v>South</v>
      </c>
      <c r="O1257" s="12">
        <v>211045.16</v>
      </c>
      <c r="P1257" s="4">
        <f>Table1[[#This Row],[Delivery_Date]]-Table1[[#This Row],[Order_Date]]</f>
        <v>11</v>
      </c>
      <c r="Q1257" s="4" t="str">
        <f>IF(Table1[[#This Row],[Delivery delay days]]&gt;5,"delay","on time")</f>
        <v>delay</v>
      </c>
      <c r="R1257" s="10">
        <f>DATEVALUE(Table1[[#This Row],[Delivery_Date]])</f>
        <v>45122</v>
      </c>
      <c r="S1257" s="10">
        <f>DATEVALUE(Table1[[#This Row],[Order_Date]])</f>
        <v>45111</v>
      </c>
      <c r="T1257" s="4" t="str" cm="1">
        <f t="array" ref="T1257">_xlfn.IFS(Table1[[#This Row],[Inventory_Level]]&lt;=200,"low",Table1[[#This Row],[Inventory_Level]]&gt;=700,"high",Table1[[#This Row],[Inventory_Level]]&gt;200,"medium")</f>
        <v>low</v>
      </c>
    </row>
    <row r="1258" spans="1:20" x14ac:dyDescent="0.35">
      <c r="A1258" s="4">
        <v>1257</v>
      </c>
      <c r="B1258" s="4" t="s">
        <v>51</v>
      </c>
      <c r="C1258" s="4" t="s">
        <v>38</v>
      </c>
      <c r="D1258" s="4" t="s">
        <v>39</v>
      </c>
      <c r="E1258" s="4" t="s">
        <v>26</v>
      </c>
      <c r="F1258" s="10" t="s">
        <v>107</v>
      </c>
      <c r="G1258" s="11" t="s">
        <v>165</v>
      </c>
      <c r="H1258" s="4">
        <v>37</v>
      </c>
      <c r="I1258" s="12">
        <v>21125.47</v>
      </c>
      <c r="J1258" s="12">
        <v>781642.39</v>
      </c>
      <c r="K1258" s="12">
        <v>779.45</v>
      </c>
      <c r="L1258" s="4">
        <v>640</v>
      </c>
      <c r="M1258" s="4" t="s">
        <v>35</v>
      </c>
      <c r="N1258" s="4" t="str" cm="1">
        <f t="array" ref="N1258">_xlfn.SWITCH(E1258,"Delhi","North","Chennai","South","Hyderabad","South","Mumbai","Central","Bangalore","South")</f>
        <v>South</v>
      </c>
      <c r="O1258" s="12">
        <v>172118.64</v>
      </c>
      <c r="P1258" s="4">
        <f>Table1[[#This Row],[Delivery_Date]]-Table1[[#This Row],[Order_Date]]</f>
        <v>8</v>
      </c>
      <c r="Q1258" s="4" t="str">
        <f>IF(Table1[[#This Row],[Delivery delay days]]&gt;5,"delay","on time")</f>
        <v>delay</v>
      </c>
      <c r="R1258" s="10">
        <f>DATEVALUE(Table1[[#This Row],[Delivery_Date]])</f>
        <v>45052</v>
      </c>
      <c r="S1258" s="10">
        <f>DATEVALUE(Table1[[#This Row],[Order_Date]])</f>
        <v>45044</v>
      </c>
      <c r="T1258" s="4" t="str" cm="1">
        <f t="array" ref="T1258">_xlfn.IFS(Table1[[#This Row],[Inventory_Level]]&lt;=200,"low",Table1[[#This Row],[Inventory_Level]]&gt;=700,"high",Table1[[#This Row],[Inventory_Level]]&gt;200,"medium")</f>
        <v>medium</v>
      </c>
    </row>
    <row r="1259" spans="1:20" x14ac:dyDescent="0.35">
      <c r="A1259" s="4">
        <v>1258</v>
      </c>
      <c r="B1259" s="4" t="s">
        <v>51</v>
      </c>
      <c r="C1259" s="4" t="s">
        <v>16</v>
      </c>
      <c r="D1259" s="4" t="s">
        <v>17</v>
      </c>
      <c r="E1259" s="4" t="s">
        <v>52</v>
      </c>
      <c r="F1259" s="10" t="s">
        <v>183</v>
      </c>
      <c r="G1259" s="11" t="s">
        <v>62</v>
      </c>
      <c r="H1259" s="4">
        <v>96</v>
      </c>
      <c r="I1259" s="12">
        <v>43173.88</v>
      </c>
      <c r="J1259" s="12">
        <v>4144692.48</v>
      </c>
      <c r="K1259" s="12">
        <v>4054.71</v>
      </c>
      <c r="L1259" s="4">
        <v>656</v>
      </c>
      <c r="M1259" s="4" t="s">
        <v>35</v>
      </c>
      <c r="N1259" s="4" t="str" cm="1">
        <f t="array" ref="N1259">_xlfn.SWITCH(E1259,"Delhi","North","Chennai","South","Hyderabad","South","Mumbai","Central","Bangalore","South")</f>
        <v>Central</v>
      </c>
      <c r="O1259" s="12">
        <v>263273.13</v>
      </c>
      <c r="P1259" s="4">
        <f>Table1[[#This Row],[Delivery_Date]]-Table1[[#This Row],[Order_Date]]</f>
        <v>6</v>
      </c>
      <c r="Q1259" s="4" t="str">
        <f>IF(Table1[[#This Row],[Delivery delay days]]&gt;5,"delay","on time")</f>
        <v>delay</v>
      </c>
      <c r="R1259" s="10">
        <f>DATEVALUE(Table1[[#This Row],[Delivery_Date]])</f>
        <v>45037</v>
      </c>
      <c r="S1259" s="10">
        <f>DATEVALUE(Table1[[#This Row],[Order_Date]])</f>
        <v>45031</v>
      </c>
      <c r="T1259" s="4" t="str" cm="1">
        <f t="array" ref="T1259">_xlfn.IFS(Table1[[#This Row],[Inventory_Level]]&lt;=200,"low",Table1[[#This Row],[Inventory_Level]]&gt;=700,"high",Table1[[#This Row],[Inventory_Level]]&gt;200,"medium")</f>
        <v>medium</v>
      </c>
    </row>
    <row r="1260" spans="1:20" x14ac:dyDescent="0.35">
      <c r="A1260" s="4">
        <v>1259</v>
      </c>
      <c r="B1260" s="4" t="s">
        <v>59</v>
      </c>
      <c r="C1260" s="4" t="s">
        <v>38</v>
      </c>
      <c r="D1260" s="4" t="s">
        <v>25</v>
      </c>
      <c r="E1260" s="4" t="s">
        <v>60</v>
      </c>
      <c r="F1260" s="10" t="s">
        <v>369</v>
      </c>
      <c r="G1260" s="11" t="s">
        <v>368</v>
      </c>
      <c r="H1260" s="4">
        <v>85</v>
      </c>
      <c r="I1260" s="12">
        <v>35810.5</v>
      </c>
      <c r="J1260" s="12">
        <v>3043892.5</v>
      </c>
      <c r="K1260" s="12">
        <v>2689.85</v>
      </c>
      <c r="L1260" s="4">
        <v>285</v>
      </c>
      <c r="M1260" s="4" t="s">
        <v>35</v>
      </c>
      <c r="N1260" s="4" t="str" cm="1">
        <f t="array" ref="N1260">_xlfn.SWITCH(E1260,"Delhi","North","Chennai","South","Hyderabad","South","Mumbai","Central","Bangalore","South")</f>
        <v>South</v>
      </c>
      <c r="O1260" s="12">
        <v>256260.26</v>
      </c>
      <c r="P1260" s="4">
        <f>Table1[[#This Row],[Delivery_Date]]-Table1[[#This Row],[Order_Date]]</f>
        <v>9</v>
      </c>
      <c r="Q1260" s="4" t="str">
        <f>IF(Table1[[#This Row],[Delivery delay days]]&gt;5,"delay","on time")</f>
        <v>delay</v>
      </c>
      <c r="R1260" s="10">
        <f>DATEVALUE(Table1[[#This Row],[Delivery_Date]])</f>
        <v>44990</v>
      </c>
      <c r="S1260" s="10">
        <f>DATEVALUE(Table1[[#This Row],[Order_Date]])</f>
        <v>44981</v>
      </c>
      <c r="T1260" s="4" t="str" cm="1">
        <f t="array" ref="T1260">_xlfn.IFS(Table1[[#This Row],[Inventory_Level]]&lt;=200,"low",Table1[[#This Row],[Inventory_Level]]&gt;=700,"high",Table1[[#This Row],[Inventory_Level]]&gt;200,"medium")</f>
        <v>medium</v>
      </c>
    </row>
    <row r="1261" spans="1:20" x14ac:dyDescent="0.35">
      <c r="A1261" s="4">
        <v>1260</v>
      </c>
      <c r="B1261" s="4" t="s">
        <v>37</v>
      </c>
      <c r="C1261" s="4" t="s">
        <v>16</v>
      </c>
      <c r="D1261" s="4" t="s">
        <v>25</v>
      </c>
      <c r="E1261" s="4" t="s">
        <v>52</v>
      </c>
      <c r="F1261" s="10" t="s">
        <v>20</v>
      </c>
      <c r="G1261" s="11" t="s">
        <v>146</v>
      </c>
      <c r="H1261" s="4">
        <v>25</v>
      </c>
      <c r="I1261" s="12">
        <v>39941.74</v>
      </c>
      <c r="J1261" s="12">
        <v>998543.5</v>
      </c>
      <c r="K1261" s="12">
        <v>3186.23</v>
      </c>
      <c r="L1261" s="4">
        <v>783</v>
      </c>
      <c r="M1261" s="4" t="s">
        <v>35</v>
      </c>
      <c r="N1261" s="4" t="str" cm="1">
        <f t="array" ref="N1261">_xlfn.SWITCH(E1261,"Delhi","North","Chennai","South","Hyderabad","South","Mumbai","Central","Bangalore","South")</f>
        <v>Central</v>
      </c>
      <c r="O1261" s="12">
        <v>82017.929999999993</v>
      </c>
      <c r="P1261" s="4">
        <f>Table1[[#This Row],[Delivery_Date]]-Table1[[#This Row],[Order_Date]]</f>
        <v>2</v>
      </c>
      <c r="Q1261" s="4" t="str">
        <f>IF(Table1[[#This Row],[Delivery delay days]]&gt;5,"delay","on time")</f>
        <v>on time</v>
      </c>
      <c r="R1261" s="10">
        <f>DATEVALUE(Table1[[#This Row],[Delivery_Date]])</f>
        <v>45200</v>
      </c>
      <c r="S1261" s="10">
        <f>DATEVALUE(Table1[[#This Row],[Order_Date]])</f>
        <v>45198</v>
      </c>
      <c r="T1261" s="4" t="str" cm="1">
        <f t="array" ref="T1261">_xlfn.IFS(Table1[[#This Row],[Inventory_Level]]&lt;=200,"low",Table1[[#This Row],[Inventory_Level]]&gt;=700,"high",Table1[[#This Row],[Inventory_Level]]&gt;200,"medium")</f>
        <v>high</v>
      </c>
    </row>
    <row r="1262" spans="1:20" x14ac:dyDescent="0.35">
      <c r="A1262" s="4">
        <v>1261</v>
      </c>
      <c r="B1262" s="4" t="s">
        <v>51</v>
      </c>
      <c r="C1262" s="4" t="s">
        <v>38</v>
      </c>
      <c r="D1262" s="4" t="s">
        <v>39</v>
      </c>
      <c r="E1262" s="4" t="s">
        <v>26</v>
      </c>
      <c r="F1262" s="10" t="s">
        <v>112</v>
      </c>
      <c r="G1262" s="11" t="s">
        <v>279</v>
      </c>
      <c r="H1262" s="4">
        <v>36</v>
      </c>
      <c r="I1262" s="12">
        <v>48301.01</v>
      </c>
      <c r="J1262" s="12">
        <v>1738836.36</v>
      </c>
      <c r="K1262" s="12">
        <v>1296</v>
      </c>
      <c r="L1262" s="4">
        <v>285</v>
      </c>
      <c r="M1262" s="4" t="s">
        <v>21</v>
      </c>
      <c r="N1262" s="4" t="str" cm="1">
        <f t="array" ref="N1262">_xlfn.SWITCH(E1262,"Delhi","North","Chennai","South","Hyderabad","South","Mumbai","Central","Bangalore","South")</f>
        <v>South</v>
      </c>
      <c r="O1262" s="12">
        <v>325613.31</v>
      </c>
      <c r="P1262" s="4">
        <f>Table1[[#This Row],[Delivery_Date]]-Table1[[#This Row],[Order_Date]]</f>
        <v>9</v>
      </c>
      <c r="Q1262" s="4" t="str">
        <f>IF(Table1[[#This Row],[Delivery delay days]]&gt;5,"delay","on time")</f>
        <v>delay</v>
      </c>
      <c r="R1262" s="10">
        <f>DATEVALUE(Table1[[#This Row],[Delivery_Date]])</f>
        <v>45171</v>
      </c>
      <c r="S1262" s="10">
        <f>DATEVALUE(Table1[[#This Row],[Order_Date]])</f>
        <v>45162</v>
      </c>
      <c r="T1262" s="4" t="str" cm="1">
        <f t="array" ref="T1262">_xlfn.IFS(Table1[[#This Row],[Inventory_Level]]&lt;=200,"low",Table1[[#This Row],[Inventory_Level]]&gt;=700,"high",Table1[[#This Row],[Inventory_Level]]&gt;200,"medium")</f>
        <v>medium</v>
      </c>
    </row>
    <row r="1263" spans="1:20" x14ac:dyDescent="0.35">
      <c r="A1263" s="4">
        <v>1262</v>
      </c>
      <c r="B1263" s="4" t="s">
        <v>37</v>
      </c>
      <c r="C1263" s="4" t="s">
        <v>16</v>
      </c>
      <c r="D1263" s="4" t="s">
        <v>39</v>
      </c>
      <c r="E1263" s="4" t="s">
        <v>60</v>
      </c>
      <c r="F1263" s="10" t="s">
        <v>282</v>
      </c>
      <c r="G1263" s="11" t="s">
        <v>121</v>
      </c>
      <c r="H1263" s="4">
        <v>74</v>
      </c>
      <c r="I1263" s="12">
        <v>13132.68</v>
      </c>
      <c r="J1263" s="12">
        <v>971818.32</v>
      </c>
      <c r="K1263" s="12">
        <v>1064.6199999999999</v>
      </c>
      <c r="L1263" s="4">
        <v>162</v>
      </c>
      <c r="M1263" s="4" t="s">
        <v>21</v>
      </c>
      <c r="N1263" s="4" t="str" cm="1">
        <f t="array" ref="N1263">_xlfn.SWITCH(E1263,"Delhi","North","Chennai","South","Hyderabad","South","Mumbai","Central","Bangalore","South")</f>
        <v>South</v>
      </c>
      <c r="O1263" s="12">
        <v>90540.62</v>
      </c>
      <c r="P1263" s="4">
        <f>Table1[[#This Row],[Delivery_Date]]-Table1[[#This Row],[Order_Date]]</f>
        <v>5</v>
      </c>
      <c r="Q1263" s="4" t="str">
        <f>IF(Table1[[#This Row],[Delivery delay days]]&gt;5,"delay","on time")</f>
        <v>on time</v>
      </c>
      <c r="R1263" s="10">
        <f>DATEVALUE(Table1[[#This Row],[Delivery_Date]])</f>
        <v>45083</v>
      </c>
      <c r="S1263" s="10">
        <f>DATEVALUE(Table1[[#This Row],[Order_Date]])</f>
        <v>45078</v>
      </c>
      <c r="T1263" s="4" t="str" cm="1">
        <f t="array" ref="T1263">_xlfn.IFS(Table1[[#This Row],[Inventory_Level]]&lt;=200,"low",Table1[[#This Row],[Inventory_Level]]&gt;=700,"high",Table1[[#This Row],[Inventory_Level]]&gt;200,"medium")</f>
        <v>low</v>
      </c>
    </row>
    <row r="1264" spans="1:20" x14ac:dyDescent="0.35">
      <c r="A1264" s="4">
        <v>1263</v>
      </c>
      <c r="B1264" s="4" t="s">
        <v>51</v>
      </c>
      <c r="C1264" s="4" t="s">
        <v>24</v>
      </c>
      <c r="D1264" s="4" t="s">
        <v>17</v>
      </c>
      <c r="E1264" s="4" t="s">
        <v>46</v>
      </c>
      <c r="F1264" s="10" t="s">
        <v>288</v>
      </c>
      <c r="G1264" s="11" t="s">
        <v>222</v>
      </c>
      <c r="H1264" s="4">
        <v>59</v>
      </c>
      <c r="I1264" s="12">
        <v>15316.41</v>
      </c>
      <c r="J1264" s="12">
        <v>903668.19</v>
      </c>
      <c r="K1264" s="12">
        <v>1574.97</v>
      </c>
      <c r="L1264" s="4">
        <v>959</v>
      </c>
      <c r="M1264" s="4" t="s">
        <v>42</v>
      </c>
      <c r="N1264" s="4" t="str" cm="1">
        <f t="array" ref="N1264">_xlfn.SWITCH(E1264,"Delhi","North","Chennai","South","Hyderabad","South","Mumbai","Central","Bangalore","South")</f>
        <v>South</v>
      </c>
      <c r="O1264" s="12">
        <v>55363.22</v>
      </c>
      <c r="P1264" s="4">
        <f>Table1[[#This Row],[Delivery_Date]]-Table1[[#This Row],[Order_Date]]</f>
        <v>14</v>
      </c>
      <c r="Q1264" s="4" t="str">
        <f>IF(Table1[[#This Row],[Delivery delay days]]&gt;5,"delay","on time")</f>
        <v>delay</v>
      </c>
      <c r="R1264" s="10">
        <f>DATEVALUE(Table1[[#This Row],[Delivery_Date]])</f>
        <v>45225</v>
      </c>
      <c r="S1264" s="10">
        <f>DATEVALUE(Table1[[#This Row],[Order_Date]])</f>
        <v>45211</v>
      </c>
      <c r="T1264" s="4" t="str" cm="1">
        <f t="array" ref="T1264">_xlfn.IFS(Table1[[#This Row],[Inventory_Level]]&lt;=200,"low",Table1[[#This Row],[Inventory_Level]]&gt;=700,"high",Table1[[#This Row],[Inventory_Level]]&gt;200,"medium")</f>
        <v>high</v>
      </c>
    </row>
    <row r="1265" spans="1:20" x14ac:dyDescent="0.35">
      <c r="A1265" s="4">
        <v>1264</v>
      </c>
      <c r="B1265" s="4" t="s">
        <v>23</v>
      </c>
      <c r="C1265" s="4" t="s">
        <v>16</v>
      </c>
      <c r="D1265" s="4" t="s">
        <v>39</v>
      </c>
      <c r="E1265" s="4" t="s">
        <v>46</v>
      </c>
      <c r="F1265" s="10" t="s">
        <v>323</v>
      </c>
      <c r="G1265" s="11" t="s">
        <v>308</v>
      </c>
      <c r="H1265" s="4">
        <v>27</v>
      </c>
      <c r="I1265" s="12">
        <v>1244.52</v>
      </c>
      <c r="J1265" s="12">
        <v>33602.04</v>
      </c>
      <c r="K1265" s="12">
        <v>1079.81</v>
      </c>
      <c r="L1265" s="4">
        <v>84</v>
      </c>
      <c r="M1265" s="4" t="s">
        <v>29</v>
      </c>
      <c r="N1265" s="4" t="str" cm="1">
        <f t="array" ref="N1265">_xlfn.SWITCH(E1265,"Delhi","North","Chennai","South","Hyderabad","South","Mumbai","Central","Bangalore","South")</f>
        <v>South</v>
      </c>
      <c r="O1265" s="12">
        <v>4075.31</v>
      </c>
      <c r="P1265" s="4">
        <f>Table1[[#This Row],[Delivery_Date]]-Table1[[#This Row],[Order_Date]]</f>
        <v>8</v>
      </c>
      <c r="Q1265" s="4" t="str">
        <f>IF(Table1[[#This Row],[Delivery delay days]]&gt;5,"delay","on time")</f>
        <v>delay</v>
      </c>
      <c r="R1265" s="10">
        <f>DATEVALUE(Table1[[#This Row],[Delivery_Date]])</f>
        <v>45281</v>
      </c>
      <c r="S1265" s="10">
        <f>DATEVALUE(Table1[[#This Row],[Order_Date]])</f>
        <v>45273</v>
      </c>
      <c r="T1265" s="4" t="str" cm="1">
        <f t="array" ref="T1265">_xlfn.IFS(Table1[[#This Row],[Inventory_Level]]&lt;=200,"low",Table1[[#This Row],[Inventory_Level]]&gt;=700,"high",Table1[[#This Row],[Inventory_Level]]&gt;200,"medium")</f>
        <v>low</v>
      </c>
    </row>
    <row r="1266" spans="1:20" x14ac:dyDescent="0.35">
      <c r="A1266" s="4">
        <v>1265</v>
      </c>
      <c r="B1266" s="4" t="s">
        <v>59</v>
      </c>
      <c r="C1266" s="4" t="s">
        <v>16</v>
      </c>
      <c r="D1266" s="4" t="s">
        <v>32</v>
      </c>
      <c r="E1266" s="4" t="s">
        <v>52</v>
      </c>
      <c r="F1266" s="10" t="s">
        <v>344</v>
      </c>
      <c r="G1266" s="11" t="s">
        <v>204</v>
      </c>
      <c r="H1266" s="4">
        <v>50</v>
      </c>
      <c r="I1266" s="12">
        <v>27895.9</v>
      </c>
      <c r="J1266" s="12">
        <v>1394795</v>
      </c>
      <c r="K1266" s="12">
        <v>2434.33</v>
      </c>
      <c r="L1266" s="4">
        <v>133</v>
      </c>
      <c r="M1266" s="4" t="s">
        <v>35</v>
      </c>
      <c r="N1266" s="4" t="str" cm="1">
        <f t="array" ref="N1266">_xlfn.SWITCH(E1266,"Delhi","North","Chennai","South","Hyderabad","South","Mumbai","Central","Bangalore","South")</f>
        <v>Central</v>
      </c>
      <c r="O1266" s="12">
        <v>288564.42</v>
      </c>
      <c r="P1266" s="4">
        <f>Table1[[#This Row],[Delivery_Date]]-Table1[[#This Row],[Order_Date]]</f>
        <v>4</v>
      </c>
      <c r="Q1266" s="4" t="str">
        <f>IF(Table1[[#This Row],[Delivery delay days]]&gt;5,"delay","on time")</f>
        <v>on time</v>
      </c>
      <c r="R1266" s="10">
        <f>DATEVALUE(Table1[[#This Row],[Delivery_Date]])</f>
        <v>44940</v>
      </c>
      <c r="S1266" s="10">
        <f>DATEVALUE(Table1[[#This Row],[Order_Date]])</f>
        <v>44936</v>
      </c>
      <c r="T1266" s="4" t="str" cm="1">
        <f t="array" ref="T1266">_xlfn.IFS(Table1[[#This Row],[Inventory_Level]]&lt;=200,"low",Table1[[#This Row],[Inventory_Level]]&gt;=700,"high",Table1[[#This Row],[Inventory_Level]]&gt;200,"medium")</f>
        <v>low</v>
      </c>
    </row>
    <row r="1267" spans="1:20" x14ac:dyDescent="0.35">
      <c r="A1267" s="4">
        <v>1266</v>
      </c>
      <c r="B1267" s="4" t="s">
        <v>37</v>
      </c>
      <c r="C1267" s="4" t="s">
        <v>24</v>
      </c>
      <c r="D1267" s="4" t="s">
        <v>32</v>
      </c>
      <c r="E1267" s="4" t="s">
        <v>52</v>
      </c>
      <c r="F1267" s="10" t="s">
        <v>347</v>
      </c>
      <c r="G1267" s="11" t="s">
        <v>162</v>
      </c>
      <c r="H1267" s="4">
        <v>69</v>
      </c>
      <c r="I1267" s="12">
        <v>34011.300000000003</v>
      </c>
      <c r="J1267" s="12">
        <v>2346779.7000000002</v>
      </c>
      <c r="K1267" s="12">
        <v>929.25</v>
      </c>
      <c r="L1267" s="4">
        <v>707</v>
      </c>
      <c r="M1267" s="4" t="s">
        <v>42</v>
      </c>
      <c r="N1267" s="4" t="str" cm="1">
        <f t="array" ref="N1267">_xlfn.SWITCH(E1267,"Delhi","North","Chennai","South","Hyderabad","South","Mumbai","Central","Bangalore","South")</f>
        <v>Central</v>
      </c>
      <c r="O1267" s="12">
        <v>569155.76</v>
      </c>
      <c r="P1267" s="4">
        <f>Table1[[#This Row],[Delivery_Date]]-Table1[[#This Row],[Order_Date]]</f>
        <v>4</v>
      </c>
      <c r="Q1267" s="4" t="str">
        <f>IF(Table1[[#This Row],[Delivery delay days]]&gt;5,"delay","on time")</f>
        <v>on time</v>
      </c>
      <c r="R1267" s="10">
        <f>DATEVALUE(Table1[[#This Row],[Delivery_Date]])</f>
        <v>45165</v>
      </c>
      <c r="S1267" s="10">
        <f>DATEVALUE(Table1[[#This Row],[Order_Date]])</f>
        <v>45161</v>
      </c>
      <c r="T1267" s="4" t="str" cm="1">
        <f t="array" ref="T1267">_xlfn.IFS(Table1[[#This Row],[Inventory_Level]]&lt;=200,"low",Table1[[#This Row],[Inventory_Level]]&gt;=700,"high",Table1[[#This Row],[Inventory_Level]]&gt;200,"medium")</f>
        <v>high</v>
      </c>
    </row>
    <row r="1268" spans="1:20" x14ac:dyDescent="0.35">
      <c r="A1268" s="4">
        <v>1267</v>
      </c>
      <c r="B1268" s="4" t="s">
        <v>44</v>
      </c>
      <c r="C1268" s="4" t="s">
        <v>24</v>
      </c>
      <c r="D1268" s="4" t="s">
        <v>39</v>
      </c>
      <c r="E1268" s="4" t="s">
        <v>52</v>
      </c>
      <c r="F1268" s="10" t="s">
        <v>375</v>
      </c>
      <c r="G1268" s="11" t="s">
        <v>106</v>
      </c>
      <c r="H1268" s="4">
        <v>86</v>
      </c>
      <c r="I1268" s="12">
        <v>19364.55</v>
      </c>
      <c r="J1268" s="12">
        <v>1665351.3</v>
      </c>
      <c r="K1268" s="12">
        <v>4211.6000000000004</v>
      </c>
      <c r="L1268" s="4">
        <v>973</v>
      </c>
      <c r="M1268" s="4" t="s">
        <v>21</v>
      </c>
      <c r="N1268" s="4" t="str" cm="1">
        <f t="array" ref="N1268">_xlfn.SWITCH(E1268,"Delhi","North","Chennai","South","Hyderabad","South","Mumbai","Central","Bangalore","South")</f>
        <v>Central</v>
      </c>
      <c r="O1268" s="12">
        <v>105109.43</v>
      </c>
      <c r="P1268" s="4">
        <f>Table1[[#This Row],[Delivery_Date]]-Table1[[#This Row],[Order_Date]]</f>
        <v>13</v>
      </c>
      <c r="Q1268" s="4" t="str">
        <f>IF(Table1[[#This Row],[Delivery delay days]]&gt;5,"delay","on time")</f>
        <v>delay</v>
      </c>
      <c r="R1268" s="10">
        <f>DATEVALUE(Table1[[#This Row],[Delivery_Date]])</f>
        <v>45266</v>
      </c>
      <c r="S1268" s="10">
        <f>DATEVALUE(Table1[[#This Row],[Order_Date]])</f>
        <v>45253</v>
      </c>
      <c r="T1268" s="4" t="str" cm="1">
        <f t="array" ref="T1268">_xlfn.IFS(Table1[[#This Row],[Inventory_Level]]&lt;=200,"low",Table1[[#This Row],[Inventory_Level]]&gt;=700,"high",Table1[[#This Row],[Inventory_Level]]&gt;200,"medium")</f>
        <v>high</v>
      </c>
    </row>
    <row r="1269" spans="1:20" x14ac:dyDescent="0.35">
      <c r="A1269" s="4">
        <v>1268</v>
      </c>
      <c r="B1269" s="4" t="s">
        <v>51</v>
      </c>
      <c r="C1269" s="4" t="s">
        <v>24</v>
      </c>
      <c r="D1269" s="4" t="s">
        <v>25</v>
      </c>
      <c r="E1269" s="4" t="s">
        <v>60</v>
      </c>
      <c r="F1269" s="10" t="s">
        <v>366</v>
      </c>
      <c r="G1269" s="11" t="s">
        <v>142</v>
      </c>
      <c r="H1269" s="4">
        <v>30</v>
      </c>
      <c r="I1269" s="12">
        <v>47668.77</v>
      </c>
      <c r="J1269" s="12">
        <v>1430063.1</v>
      </c>
      <c r="K1269" s="12">
        <v>818.36</v>
      </c>
      <c r="L1269" s="4">
        <v>666</v>
      </c>
      <c r="M1269" s="4" t="s">
        <v>29</v>
      </c>
      <c r="N1269" s="4" t="str" cm="1">
        <f t="array" ref="N1269">_xlfn.SWITCH(E1269,"Delhi","North","Chennai","South","Hyderabad","South","Mumbai","Central","Bangalore","South")</f>
        <v>South</v>
      </c>
      <c r="O1269" s="12">
        <v>135808.89000000001</v>
      </c>
      <c r="P1269" s="4">
        <f>Table1[[#This Row],[Delivery_Date]]-Table1[[#This Row],[Order_Date]]</f>
        <v>4</v>
      </c>
      <c r="Q1269" s="4" t="str">
        <f>IF(Table1[[#This Row],[Delivery delay days]]&gt;5,"delay","on time")</f>
        <v>on time</v>
      </c>
      <c r="R1269" s="10">
        <f>DATEVALUE(Table1[[#This Row],[Delivery_Date]])</f>
        <v>45237</v>
      </c>
      <c r="S1269" s="10">
        <f>DATEVALUE(Table1[[#This Row],[Order_Date]])</f>
        <v>45233</v>
      </c>
      <c r="T1269" s="4" t="str" cm="1">
        <f t="array" ref="T1269">_xlfn.IFS(Table1[[#This Row],[Inventory_Level]]&lt;=200,"low",Table1[[#This Row],[Inventory_Level]]&gt;=700,"high",Table1[[#This Row],[Inventory_Level]]&gt;200,"medium")</f>
        <v>medium</v>
      </c>
    </row>
    <row r="1270" spans="1:20" x14ac:dyDescent="0.35">
      <c r="A1270" s="4">
        <v>1269</v>
      </c>
      <c r="B1270" s="4" t="s">
        <v>15</v>
      </c>
      <c r="C1270" s="4" t="s">
        <v>38</v>
      </c>
      <c r="D1270" s="4" t="s">
        <v>17</v>
      </c>
      <c r="E1270" s="4" t="s">
        <v>46</v>
      </c>
      <c r="F1270" s="10" t="s">
        <v>117</v>
      </c>
      <c r="G1270" s="11" t="s">
        <v>146</v>
      </c>
      <c r="H1270" s="4">
        <v>48</v>
      </c>
      <c r="I1270" s="12">
        <v>8667.84</v>
      </c>
      <c r="J1270" s="12">
        <v>416056.32000000001</v>
      </c>
      <c r="K1270" s="12">
        <v>4506</v>
      </c>
      <c r="L1270" s="4">
        <v>603</v>
      </c>
      <c r="M1270" s="4" t="s">
        <v>21</v>
      </c>
      <c r="N1270" s="4" t="str" cm="1">
        <f t="array" ref="N1270">_xlfn.SWITCH(E1270,"Delhi","North","Chennai","South","Hyderabad","South","Mumbai","Central","Bangalore","South")</f>
        <v>South</v>
      </c>
      <c r="O1270" s="12">
        <v>39754.949999999997</v>
      </c>
      <c r="P1270" s="4">
        <f>Table1[[#This Row],[Delivery_Date]]-Table1[[#This Row],[Order_Date]]</f>
        <v>9</v>
      </c>
      <c r="Q1270" s="4" t="str">
        <f>IF(Table1[[#This Row],[Delivery delay days]]&gt;5,"delay","on time")</f>
        <v>delay</v>
      </c>
      <c r="R1270" s="10">
        <f>DATEVALUE(Table1[[#This Row],[Delivery_Date]])</f>
        <v>45200</v>
      </c>
      <c r="S1270" s="10">
        <f>DATEVALUE(Table1[[#This Row],[Order_Date]])</f>
        <v>45191</v>
      </c>
      <c r="T1270" s="4" t="str" cm="1">
        <f t="array" ref="T1270">_xlfn.IFS(Table1[[#This Row],[Inventory_Level]]&lt;=200,"low",Table1[[#This Row],[Inventory_Level]]&gt;=700,"high",Table1[[#This Row],[Inventory_Level]]&gt;200,"medium")</f>
        <v>medium</v>
      </c>
    </row>
    <row r="1271" spans="1:20" x14ac:dyDescent="0.35">
      <c r="A1271" s="4">
        <v>1270</v>
      </c>
      <c r="B1271" s="4" t="s">
        <v>44</v>
      </c>
      <c r="C1271" s="4" t="s">
        <v>24</v>
      </c>
      <c r="D1271" s="4" t="s">
        <v>32</v>
      </c>
      <c r="E1271" s="4" t="s">
        <v>46</v>
      </c>
      <c r="F1271" s="10" t="s">
        <v>386</v>
      </c>
      <c r="G1271" s="11" t="s">
        <v>171</v>
      </c>
      <c r="H1271" s="4">
        <v>5</v>
      </c>
      <c r="I1271" s="12">
        <v>4136.29</v>
      </c>
      <c r="J1271" s="12">
        <v>20681.45</v>
      </c>
      <c r="K1271" s="12">
        <v>3973.93</v>
      </c>
      <c r="L1271" s="4">
        <v>367</v>
      </c>
      <c r="M1271" s="4" t="s">
        <v>29</v>
      </c>
      <c r="N1271" s="4" t="str" cm="1">
        <f t="array" ref="N1271">_xlfn.SWITCH(E1271,"Delhi","North","Chennai","South","Hyderabad","South","Mumbai","Central","Bangalore","South")</f>
        <v>South</v>
      </c>
      <c r="O1271" s="12">
        <v>2657.12</v>
      </c>
      <c r="P1271" s="4">
        <f>Table1[[#This Row],[Delivery_Date]]-Table1[[#This Row],[Order_Date]]</f>
        <v>11</v>
      </c>
      <c r="Q1271" s="4" t="str">
        <f>IF(Table1[[#This Row],[Delivery delay days]]&gt;5,"delay","on time")</f>
        <v>delay</v>
      </c>
      <c r="R1271" s="10">
        <f>DATEVALUE(Table1[[#This Row],[Delivery_Date]])</f>
        <v>45143</v>
      </c>
      <c r="S1271" s="10">
        <f>DATEVALUE(Table1[[#This Row],[Order_Date]])</f>
        <v>45132</v>
      </c>
      <c r="T1271" s="4" t="str" cm="1">
        <f t="array" ref="T1271">_xlfn.IFS(Table1[[#This Row],[Inventory_Level]]&lt;=200,"low",Table1[[#This Row],[Inventory_Level]]&gt;=700,"high",Table1[[#This Row],[Inventory_Level]]&gt;200,"medium")</f>
        <v>medium</v>
      </c>
    </row>
    <row r="1272" spans="1:20" x14ac:dyDescent="0.35">
      <c r="A1272" s="4">
        <v>1271</v>
      </c>
      <c r="B1272" s="4" t="s">
        <v>15</v>
      </c>
      <c r="C1272" s="4" t="s">
        <v>24</v>
      </c>
      <c r="D1272" s="4" t="s">
        <v>17</v>
      </c>
      <c r="E1272" s="4" t="s">
        <v>26</v>
      </c>
      <c r="F1272" s="10" t="s">
        <v>383</v>
      </c>
      <c r="G1272" s="11" t="s">
        <v>254</v>
      </c>
      <c r="H1272" s="4">
        <v>74</v>
      </c>
      <c r="I1272" s="12">
        <v>1295.99</v>
      </c>
      <c r="J1272" s="12">
        <v>95903.26</v>
      </c>
      <c r="K1272" s="12">
        <v>3985.43</v>
      </c>
      <c r="L1272" s="4">
        <v>348</v>
      </c>
      <c r="M1272" s="4" t="s">
        <v>42</v>
      </c>
      <c r="N1272" s="4" t="str" cm="1">
        <f t="array" ref="N1272">_xlfn.SWITCH(E1272,"Delhi","North","Chennai","South","Hyderabad","South","Mumbai","Central","Bangalore","South")</f>
        <v>South</v>
      </c>
      <c r="O1272" s="12">
        <v>12676.4</v>
      </c>
      <c r="P1272" s="4">
        <f>Table1[[#This Row],[Delivery_Date]]-Table1[[#This Row],[Order_Date]]</f>
        <v>4</v>
      </c>
      <c r="Q1272" s="4" t="str">
        <f>IF(Table1[[#This Row],[Delivery delay days]]&gt;5,"delay","on time")</f>
        <v>on time</v>
      </c>
      <c r="R1272" s="10">
        <f>DATEVALUE(Table1[[#This Row],[Delivery_Date]])</f>
        <v>45217</v>
      </c>
      <c r="S1272" s="10">
        <f>DATEVALUE(Table1[[#This Row],[Order_Date]])</f>
        <v>45213</v>
      </c>
      <c r="T1272" s="4" t="str" cm="1">
        <f t="array" ref="T1272">_xlfn.IFS(Table1[[#This Row],[Inventory_Level]]&lt;=200,"low",Table1[[#This Row],[Inventory_Level]]&gt;=700,"high",Table1[[#This Row],[Inventory_Level]]&gt;200,"medium")</f>
        <v>medium</v>
      </c>
    </row>
    <row r="1273" spans="1:20" x14ac:dyDescent="0.35">
      <c r="A1273" s="4">
        <v>1272</v>
      </c>
      <c r="B1273" s="4" t="s">
        <v>51</v>
      </c>
      <c r="C1273" s="4" t="s">
        <v>16</v>
      </c>
      <c r="D1273" s="4" t="s">
        <v>25</v>
      </c>
      <c r="E1273" s="4" t="s">
        <v>46</v>
      </c>
      <c r="F1273" s="10" t="s">
        <v>191</v>
      </c>
      <c r="G1273" s="11" t="s">
        <v>80</v>
      </c>
      <c r="H1273" s="4">
        <v>80</v>
      </c>
      <c r="I1273" s="12">
        <v>40638.5</v>
      </c>
      <c r="J1273" s="12">
        <v>3251080</v>
      </c>
      <c r="K1273" s="12">
        <v>1491.26</v>
      </c>
      <c r="L1273" s="4">
        <v>956</v>
      </c>
      <c r="M1273" s="4" t="s">
        <v>35</v>
      </c>
      <c r="N1273" s="4" t="str" cm="1">
        <f t="array" ref="N1273">_xlfn.SWITCH(E1273,"Delhi","North","Chennai","South","Hyderabad","South","Mumbai","Central","Bangalore","South")</f>
        <v>South</v>
      </c>
      <c r="O1273" s="12">
        <v>450330.43</v>
      </c>
      <c r="P1273" s="4">
        <f>Table1[[#This Row],[Delivery_Date]]-Table1[[#This Row],[Order_Date]]</f>
        <v>6</v>
      </c>
      <c r="Q1273" s="4" t="str">
        <f>IF(Table1[[#This Row],[Delivery delay days]]&gt;5,"delay","on time")</f>
        <v>delay</v>
      </c>
      <c r="R1273" s="10">
        <f>DATEVALUE(Table1[[#This Row],[Delivery_Date]])</f>
        <v>44993</v>
      </c>
      <c r="S1273" s="10">
        <f>DATEVALUE(Table1[[#This Row],[Order_Date]])</f>
        <v>44987</v>
      </c>
      <c r="T1273" s="4" t="str" cm="1">
        <f t="array" ref="T1273">_xlfn.IFS(Table1[[#This Row],[Inventory_Level]]&lt;=200,"low",Table1[[#This Row],[Inventory_Level]]&gt;=700,"high",Table1[[#This Row],[Inventory_Level]]&gt;200,"medium")</f>
        <v>high</v>
      </c>
    </row>
    <row r="1274" spans="1:20" x14ac:dyDescent="0.35">
      <c r="A1274" s="4">
        <v>1273</v>
      </c>
      <c r="B1274" s="4" t="s">
        <v>31</v>
      </c>
      <c r="C1274" s="4" t="s">
        <v>16</v>
      </c>
      <c r="D1274" s="4" t="s">
        <v>45</v>
      </c>
      <c r="E1274" s="4" t="s">
        <v>46</v>
      </c>
      <c r="F1274" s="10" t="s">
        <v>180</v>
      </c>
      <c r="G1274" s="11" t="s">
        <v>309</v>
      </c>
      <c r="H1274" s="4">
        <v>40</v>
      </c>
      <c r="I1274" s="12">
        <v>40678.120000000003</v>
      </c>
      <c r="J1274" s="12">
        <v>1627124.8</v>
      </c>
      <c r="K1274" s="12">
        <v>2801.71</v>
      </c>
      <c r="L1274" s="4">
        <v>416</v>
      </c>
      <c r="M1274" s="4" t="s">
        <v>21</v>
      </c>
      <c r="N1274" s="4" t="str" cm="1">
        <f t="array" ref="N1274">_xlfn.SWITCH(E1274,"Delhi","North","Chennai","South","Hyderabad","South","Mumbai","Central","Bangalore","South")</f>
        <v>South</v>
      </c>
      <c r="O1274" s="12">
        <v>404107.48</v>
      </c>
      <c r="P1274" s="4">
        <f>Table1[[#This Row],[Delivery_Date]]-Table1[[#This Row],[Order_Date]]</f>
        <v>5</v>
      </c>
      <c r="Q1274" s="4" t="str">
        <f>IF(Table1[[#This Row],[Delivery delay days]]&gt;5,"delay","on time")</f>
        <v>on time</v>
      </c>
      <c r="R1274" s="10">
        <f>DATEVALUE(Table1[[#This Row],[Delivery_Date]])</f>
        <v>45294</v>
      </c>
      <c r="S1274" s="10">
        <f>DATEVALUE(Table1[[#This Row],[Order_Date]])</f>
        <v>45289</v>
      </c>
      <c r="T1274" s="4" t="str" cm="1">
        <f t="array" ref="T1274">_xlfn.IFS(Table1[[#This Row],[Inventory_Level]]&lt;=200,"low",Table1[[#This Row],[Inventory_Level]]&gt;=700,"high",Table1[[#This Row],[Inventory_Level]]&gt;200,"medium")</f>
        <v>medium</v>
      </c>
    </row>
    <row r="1275" spans="1:20" x14ac:dyDescent="0.35">
      <c r="A1275" s="4">
        <v>1274</v>
      </c>
      <c r="B1275" s="4" t="s">
        <v>51</v>
      </c>
      <c r="C1275" s="4" t="s">
        <v>16</v>
      </c>
      <c r="D1275" s="4" t="s">
        <v>17</v>
      </c>
      <c r="E1275" s="4" t="s">
        <v>52</v>
      </c>
      <c r="F1275" s="10" t="s">
        <v>375</v>
      </c>
      <c r="G1275" s="11" t="s">
        <v>330</v>
      </c>
      <c r="H1275" s="4">
        <v>81</v>
      </c>
      <c r="I1275" s="12">
        <v>22152.400000000001</v>
      </c>
      <c r="J1275" s="12">
        <v>1794344.4</v>
      </c>
      <c r="K1275" s="12">
        <v>4249.3</v>
      </c>
      <c r="L1275" s="4">
        <v>915</v>
      </c>
      <c r="M1275" s="4" t="s">
        <v>42</v>
      </c>
      <c r="N1275" s="4" t="str" cm="1">
        <f t="array" ref="N1275">_xlfn.SWITCH(E1275,"Delhi","North","Chennai","South","Hyderabad","South","Mumbai","Central","Bangalore","South")</f>
        <v>Central</v>
      </c>
      <c r="O1275" s="12">
        <v>342354.05</v>
      </c>
      <c r="P1275" s="4">
        <f>Table1[[#This Row],[Delivery_Date]]-Table1[[#This Row],[Order_Date]]</f>
        <v>4</v>
      </c>
      <c r="Q1275" s="4" t="str">
        <f>IF(Table1[[#This Row],[Delivery delay days]]&gt;5,"delay","on time")</f>
        <v>on time</v>
      </c>
      <c r="R1275" s="10">
        <f>DATEVALUE(Table1[[#This Row],[Delivery_Date]])</f>
        <v>45257</v>
      </c>
      <c r="S1275" s="10">
        <f>DATEVALUE(Table1[[#This Row],[Order_Date]])</f>
        <v>45253</v>
      </c>
      <c r="T1275" s="4" t="str" cm="1">
        <f t="array" ref="T1275">_xlfn.IFS(Table1[[#This Row],[Inventory_Level]]&lt;=200,"low",Table1[[#This Row],[Inventory_Level]]&gt;=700,"high",Table1[[#This Row],[Inventory_Level]]&gt;200,"medium")</f>
        <v>high</v>
      </c>
    </row>
    <row r="1276" spans="1:20" x14ac:dyDescent="0.35">
      <c r="A1276" s="4">
        <v>1275</v>
      </c>
      <c r="B1276" s="4" t="s">
        <v>37</v>
      </c>
      <c r="C1276" s="4" t="s">
        <v>24</v>
      </c>
      <c r="D1276" s="4" t="s">
        <v>17</v>
      </c>
      <c r="E1276" s="4" t="s">
        <v>60</v>
      </c>
      <c r="F1276" s="10" t="s">
        <v>105</v>
      </c>
      <c r="G1276" s="11" t="s">
        <v>274</v>
      </c>
      <c r="H1276" s="4">
        <v>17</v>
      </c>
      <c r="I1276" s="12">
        <v>15240.08</v>
      </c>
      <c r="J1276" s="12">
        <v>259081.36</v>
      </c>
      <c r="K1276" s="12">
        <v>3917.77</v>
      </c>
      <c r="L1276" s="4">
        <v>534</v>
      </c>
      <c r="M1276" s="4" t="s">
        <v>21</v>
      </c>
      <c r="N1276" s="4" t="str" cm="1">
        <f t="array" ref="N1276">_xlfn.SWITCH(E1276,"Delhi","North","Chennai","South","Hyderabad","South","Mumbai","Central","Bangalore","South")</f>
        <v>South</v>
      </c>
      <c r="O1276" s="12">
        <v>16140.26</v>
      </c>
      <c r="P1276" s="4">
        <f>Table1[[#This Row],[Delivery_Date]]-Table1[[#This Row],[Order_Date]]</f>
        <v>2</v>
      </c>
      <c r="Q1276" s="4" t="str">
        <f>IF(Table1[[#This Row],[Delivery delay days]]&gt;5,"delay","on time")</f>
        <v>on time</v>
      </c>
      <c r="R1276" s="10">
        <f>DATEVALUE(Table1[[#This Row],[Delivery_Date]])</f>
        <v>45013</v>
      </c>
      <c r="S1276" s="10">
        <f>DATEVALUE(Table1[[#This Row],[Order_Date]])</f>
        <v>45011</v>
      </c>
      <c r="T1276" s="4" t="str" cm="1">
        <f t="array" ref="T1276">_xlfn.IFS(Table1[[#This Row],[Inventory_Level]]&lt;=200,"low",Table1[[#This Row],[Inventory_Level]]&gt;=700,"high",Table1[[#This Row],[Inventory_Level]]&gt;200,"medium")</f>
        <v>medium</v>
      </c>
    </row>
    <row r="1277" spans="1:20" x14ac:dyDescent="0.35">
      <c r="A1277" s="4">
        <v>1276</v>
      </c>
      <c r="B1277" s="4" t="s">
        <v>51</v>
      </c>
      <c r="C1277" s="4" t="s">
        <v>24</v>
      </c>
      <c r="D1277" s="4" t="s">
        <v>17</v>
      </c>
      <c r="E1277" s="4" t="s">
        <v>18</v>
      </c>
      <c r="F1277" s="10" t="s">
        <v>76</v>
      </c>
      <c r="G1277" s="11" t="s">
        <v>382</v>
      </c>
      <c r="H1277" s="4">
        <v>96</v>
      </c>
      <c r="I1277" s="12">
        <v>42888.38</v>
      </c>
      <c r="J1277" s="12">
        <v>4117284.48</v>
      </c>
      <c r="K1277" s="12">
        <v>591.09</v>
      </c>
      <c r="L1277" s="4">
        <v>874</v>
      </c>
      <c r="M1277" s="4" t="s">
        <v>21</v>
      </c>
      <c r="N1277" s="4" t="str" cm="1">
        <f t="array" ref="N1277">_xlfn.SWITCH(E1277,"Delhi","North","Chennai","South","Hyderabad","South","Mumbai","Central","Bangalore","South")</f>
        <v>North</v>
      </c>
      <c r="O1277" s="12">
        <v>495885.25</v>
      </c>
      <c r="P1277" s="4">
        <f>Table1[[#This Row],[Delivery_Date]]-Table1[[#This Row],[Order_Date]]</f>
        <v>15</v>
      </c>
      <c r="Q1277" s="4" t="str">
        <f>IF(Table1[[#This Row],[Delivery delay days]]&gt;5,"delay","on time")</f>
        <v>delay</v>
      </c>
      <c r="R1277" s="10">
        <f>DATEVALUE(Table1[[#This Row],[Delivery_Date]])</f>
        <v>45254</v>
      </c>
      <c r="S1277" s="10">
        <f>DATEVALUE(Table1[[#This Row],[Order_Date]])</f>
        <v>45239</v>
      </c>
      <c r="T1277" s="4" t="str" cm="1">
        <f t="array" ref="T1277">_xlfn.IFS(Table1[[#This Row],[Inventory_Level]]&lt;=200,"low",Table1[[#This Row],[Inventory_Level]]&gt;=700,"high",Table1[[#This Row],[Inventory_Level]]&gt;200,"medium")</f>
        <v>high</v>
      </c>
    </row>
    <row r="1278" spans="1:20" x14ac:dyDescent="0.35">
      <c r="A1278" s="4">
        <v>1277</v>
      </c>
      <c r="B1278" s="4" t="s">
        <v>15</v>
      </c>
      <c r="C1278" s="4" t="s">
        <v>24</v>
      </c>
      <c r="D1278" s="4" t="s">
        <v>17</v>
      </c>
      <c r="E1278" s="4" t="s">
        <v>52</v>
      </c>
      <c r="F1278" s="10" t="s">
        <v>317</v>
      </c>
      <c r="G1278" s="11" t="s">
        <v>343</v>
      </c>
      <c r="H1278" s="4">
        <v>54</v>
      </c>
      <c r="I1278" s="12">
        <v>48917.25</v>
      </c>
      <c r="J1278" s="12">
        <v>2641531.5</v>
      </c>
      <c r="K1278" s="12">
        <v>4297.32</v>
      </c>
      <c r="L1278" s="4">
        <v>919</v>
      </c>
      <c r="M1278" s="4" t="s">
        <v>35</v>
      </c>
      <c r="N1278" s="4" t="str" cm="1">
        <f t="array" ref="N1278">_xlfn.SWITCH(E1278,"Delhi","North","Chennai","South","Hyderabad","South","Mumbai","Central","Bangalore","South")</f>
        <v>Central</v>
      </c>
      <c r="O1278" s="12">
        <v>558974.59</v>
      </c>
      <c r="P1278" s="4">
        <f>Table1[[#This Row],[Delivery_Date]]-Table1[[#This Row],[Order_Date]]</f>
        <v>1</v>
      </c>
      <c r="Q1278" s="4" t="str">
        <f>IF(Table1[[#This Row],[Delivery delay days]]&gt;5,"delay","on time")</f>
        <v>on time</v>
      </c>
      <c r="R1278" s="10">
        <f>DATEVALUE(Table1[[#This Row],[Delivery_Date]])</f>
        <v>44969</v>
      </c>
      <c r="S1278" s="10">
        <f>DATEVALUE(Table1[[#This Row],[Order_Date]])</f>
        <v>44968</v>
      </c>
      <c r="T1278" s="4" t="str" cm="1">
        <f t="array" ref="T1278">_xlfn.IFS(Table1[[#This Row],[Inventory_Level]]&lt;=200,"low",Table1[[#This Row],[Inventory_Level]]&gt;=700,"high",Table1[[#This Row],[Inventory_Level]]&gt;200,"medium")</f>
        <v>high</v>
      </c>
    </row>
    <row r="1279" spans="1:20" x14ac:dyDescent="0.35">
      <c r="A1279" s="4">
        <v>1278</v>
      </c>
      <c r="B1279" s="4" t="s">
        <v>51</v>
      </c>
      <c r="C1279" s="4" t="s">
        <v>24</v>
      </c>
      <c r="D1279" s="4" t="s">
        <v>45</v>
      </c>
      <c r="E1279" s="4" t="s">
        <v>18</v>
      </c>
      <c r="F1279" s="10" t="s">
        <v>239</v>
      </c>
      <c r="G1279" s="11" t="s">
        <v>252</v>
      </c>
      <c r="H1279" s="4">
        <v>8</v>
      </c>
      <c r="I1279" s="12">
        <v>28866.9</v>
      </c>
      <c r="J1279" s="12">
        <v>230935.2</v>
      </c>
      <c r="K1279" s="12">
        <v>4901.72</v>
      </c>
      <c r="L1279" s="4">
        <v>796</v>
      </c>
      <c r="M1279" s="4" t="s">
        <v>42</v>
      </c>
      <c r="N1279" s="4" t="str" cm="1">
        <f t="array" ref="N1279">_xlfn.SWITCH(E1279,"Delhi","North","Chennai","South","Hyderabad","South","Mumbai","Central","Bangalore","South")</f>
        <v>North</v>
      </c>
      <c r="O1279" s="12">
        <v>56883.13</v>
      </c>
      <c r="P1279" s="4">
        <f>Table1[[#This Row],[Delivery_Date]]-Table1[[#This Row],[Order_Date]]</f>
        <v>2</v>
      </c>
      <c r="Q1279" s="4" t="str">
        <f>IF(Table1[[#This Row],[Delivery delay days]]&gt;5,"delay","on time")</f>
        <v>on time</v>
      </c>
      <c r="R1279" s="10">
        <f>DATEVALUE(Table1[[#This Row],[Delivery_Date]])</f>
        <v>45089</v>
      </c>
      <c r="S1279" s="10">
        <f>DATEVALUE(Table1[[#This Row],[Order_Date]])</f>
        <v>45087</v>
      </c>
      <c r="T1279" s="4" t="str" cm="1">
        <f t="array" ref="T1279">_xlfn.IFS(Table1[[#This Row],[Inventory_Level]]&lt;=200,"low",Table1[[#This Row],[Inventory_Level]]&gt;=700,"high",Table1[[#This Row],[Inventory_Level]]&gt;200,"medium")</f>
        <v>high</v>
      </c>
    </row>
    <row r="1280" spans="1:20" x14ac:dyDescent="0.35">
      <c r="A1280" s="4">
        <v>1279</v>
      </c>
      <c r="B1280" s="4" t="s">
        <v>44</v>
      </c>
      <c r="C1280" s="4" t="s">
        <v>24</v>
      </c>
      <c r="D1280" s="4" t="s">
        <v>25</v>
      </c>
      <c r="E1280" s="4" t="s">
        <v>46</v>
      </c>
      <c r="F1280" s="10" t="s">
        <v>164</v>
      </c>
      <c r="G1280" s="11" t="s">
        <v>358</v>
      </c>
      <c r="H1280" s="4">
        <v>96</v>
      </c>
      <c r="I1280" s="12">
        <v>47964.41</v>
      </c>
      <c r="J1280" s="12">
        <v>4604583.3600000003</v>
      </c>
      <c r="K1280" s="12">
        <v>2251.4299999999998</v>
      </c>
      <c r="L1280" s="4">
        <v>366</v>
      </c>
      <c r="M1280" s="4" t="s">
        <v>35</v>
      </c>
      <c r="N1280" s="4" t="str" cm="1">
        <f t="array" ref="N1280">_xlfn.SWITCH(E1280,"Delhi","North","Chennai","South","Hyderabad","South","Mumbai","Central","Bangalore","South")</f>
        <v>South</v>
      </c>
      <c r="O1280" s="12">
        <v>1064901.8</v>
      </c>
      <c r="P1280" s="4">
        <f>Table1[[#This Row],[Delivery_Date]]-Table1[[#This Row],[Order_Date]]</f>
        <v>14</v>
      </c>
      <c r="Q1280" s="4" t="str">
        <f>IF(Table1[[#This Row],[Delivery delay days]]&gt;5,"delay","on time")</f>
        <v>delay</v>
      </c>
      <c r="R1280" s="10">
        <f>DATEVALUE(Table1[[#This Row],[Delivery_Date]])</f>
        <v>45240</v>
      </c>
      <c r="S1280" s="10">
        <f>DATEVALUE(Table1[[#This Row],[Order_Date]])</f>
        <v>45226</v>
      </c>
      <c r="T1280" s="4" t="str" cm="1">
        <f t="array" ref="T1280">_xlfn.IFS(Table1[[#This Row],[Inventory_Level]]&lt;=200,"low",Table1[[#This Row],[Inventory_Level]]&gt;=700,"high",Table1[[#This Row],[Inventory_Level]]&gt;200,"medium")</f>
        <v>medium</v>
      </c>
    </row>
    <row r="1281" spans="1:20" x14ac:dyDescent="0.35">
      <c r="A1281" s="4">
        <v>1280</v>
      </c>
      <c r="B1281" s="4" t="s">
        <v>51</v>
      </c>
      <c r="C1281" s="4" t="s">
        <v>38</v>
      </c>
      <c r="D1281" s="4" t="s">
        <v>25</v>
      </c>
      <c r="E1281" s="4" t="s">
        <v>26</v>
      </c>
      <c r="F1281" s="10" t="s">
        <v>96</v>
      </c>
      <c r="G1281" s="11" t="s">
        <v>397</v>
      </c>
      <c r="H1281" s="4">
        <v>53</v>
      </c>
      <c r="I1281" s="12">
        <v>10871.6</v>
      </c>
      <c r="J1281" s="12">
        <v>576194.80000000005</v>
      </c>
      <c r="K1281" s="12">
        <v>797.06</v>
      </c>
      <c r="L1281" s="4">
        <v>789</v>
      </c>
      <c r="M1281" s="4" t="s">
        <v>42</v>
      </c>
      <c r="N1281" s="4" t="str" cm="1">
        <f t="array" ref="N1281">_xlfn.SWITCH(E1281,"Delhi","North","Chennai","South","Hyderabad","South","Mumbai","Central","Bangalore","South")</f>
        <v>South</v>
      </c>
      <c r="O1281" s="12">
        <v>61168.959999999999</v>
      </c>
      <c r="P1281" s="4">
        <f>Table1[[#This Row],[Delivery_Date]]-Table1[[#This Row],[Order_Date]]</f>
        <v>2</v>
      </c>
      <c r="Q1281" s="4" t="str">
        <f>IF(Table1[[#This Row],[Delivery delay days]]&gt;5,"delay","on time")</f>
        <v>on time</v>
      </c>
      <c r="R1281" s="10">
        <f>DATEVALUE(Table1[[#This Row],[Delivery_Date]])</f>
        <v>45258</v>
      </c>
      <c r="S1281" s="10">
        <f>DATEVALUE(Table1[[#This Row],[Order_Date]])</f>
        <v>45256</v>
      </c>
      <c r="T1281" s="4" t="str" cm="1">
        <f t="array" ref="T1281">_xlfn.IFS(Table1[[#This Row],[Inventory_Level]]&lt;=200,"low",Table1[[#This Row],[Inventory_Level]]&gt;=700,"high",Table1[[#This Row],[Inventory_Level]]&gt;200,"medium")</f>
        <v>high</v>
      </c>
    </row>
    <row r="1282" spans="1:20" x14ac:dyDescent="0.35">
      <c r="A1282" s="4">
        <v>1281</v>
      </c>
      <c r="B1282" s="4" t="s">
        <v>15</v>
      </c>
      <c r="C1282" s="4" t="s">
        <v>16</v>
      </c>
      <c r="D1282" s="4" t="s">
        <v>32</v>
      </c>
      <c r="E1282" s="4" t="s">
        <v>60</v>
      </c>
      <c r="F1282" s="10" t="s">
        <v>226</v>
      </c>
      <c r="G1282" s="11" t="s">
        <v>210</v>
      </c>
      <c r="H1282" s="4">
        <v>28</v>
      </c>
      <c r="I1282" s="12">
        <v>29249.81</v>
      </c>
      <c r="J1282" s="12">
        <v>818994.68</v>
      </c>
      <c r="K1282" s="12">
        <v>1612.87</v>
      </c>
      <c r="L1282" s="4">
        <v>647</v>
      </c>
      <c r="M1282" s="4" t="s">
        <v>35</v>
      </c>
      <c r="N1282" s="4" t="str" cm="1">
        <f t="array" ref="N1282">_xlfn.SWITCH(E1282,"Delhi","North","Chennai","South","Hyderabad","South","Mumbai","Central","Bangalore","South")</f>
        <v>South</v>
      </c>
      <c r="O1282" s="12">
        <v>87052.23</v>
      </c>
      <c r="P1282" s="4">
        <f>Table1[[#This Row],[Delivery_Date]]-Table1[[#This Row],[Order_Date]]</f>
        <v>2</v>
      </c>
      <c r="Q1282" s="4" t="str">
        <f>IF(Table1[[#This Row],[Delivery delay days]]&gt;5,"delay","on time")</f>
        <v>on time</v>
      </c>
      <c r="R1282" s="10">
        <f>DATEVALUE(Table1[[#This Row],[Delivery_Date]])</f>
        <v>45007</v>
      </c>
      <c r="S1282" s="10">
        <f>DATEVALUE(Table1[[#This Row],[Order_Date]])</f>
        <v>45005</v>
      </c>
      <c r="T1282" s="4" t="str" cm="1">
        <f t="array" ref="T1282">_xlfn.IFS(Table1[[#This Row],[Inventory_Level]]&lt;=200,"low",Table1[[#This Row],[Inventory_Level]]&gt;=700,"high",Table1[[#This Row],[Inventory_Level]]&gt;200,"medium")</f>
        <v>medium</v>
      </c>
    </row>
    <row r="1283" spans="1:20" x14ac:dyDescent="0.35">
      <c r="A1283" s="4">
        <v>1282</v>
      </c>
      <c r="B1283" s="4" t="s">
        <v>15</v>
      </c>
      <c r="C1283" s="4" t="s">
        <v>24</v>
      </c>
      <c r="D1283" s="4" t="s">
        <v>32</v>
      </c>
      <c r="E1283" s="4" t="s">
        <v>46</v>
      </c>
      <c r="F1283" s="10" t="s">
        <v>181</v>
      </c>
      <c r="G1283" s="11" t="s">
        <v>355</v>
      </c>
      <c r="H1283" s="4">
        <v>15</v>
      </c>
      <c r="I1283" s="12">
        <v>12957.52</v>
      </c>
      <c r="J1283" s="12">
        <v>194362.8</v>
      </c>
      <c r="K1283" s="12">
        <v>2082.67</v>
      </c>
      <c r="L1283" s="4">
        <v>818</v>
      </c>
      <c r="M1283" s="4" t="s">
        <v>42</v>
      </c>
      <c r="N1283" s="4" t="str" cm="1">
        <f t="array" ref="N1283">_xlfn.SWITCH(E1283,"Delhi","North","Chennai","South","Hyderabad","South","Mumbai","Central","Bangalore","South")</f>
        <v>South</v>
      </c>
      <c r="O1283" s="12">
        <v>13746.66</v>
      </c>
      <c r="P1283" s="4">
        <f>Table1[[#This Row],[Delivery_Date]]-Table1[[#This Row],[Order_Date]]</f>
        <v>9</v>
      </c>
      <c r="Q1283" s="4" t="str">
        <f>IF(Table1[[#This Row],[Delivery delay days]]&gt;5,"delay","on time")</f>
        <v>delay</v>
      </c>
      <c r="R1283" s="10">
        <f>DATEVALUE(Table1[[#This Row],[Delivery_Date]])</f>
        <v>45287</v>
      </c>
      <c r="S1283" s="10">
        <f>DATEVALUE(Table1[[#This Row],[Order_Date]])</f>
        <v>45278</v>
      </c>
      <c r="T1283" s="4" t="str" cm="1">
        <f t="array" ref="T1283">_xlfn.IFS(Table1[[#This Row],[Inventory_Level]]&lt;=200,"low",Table1[[#This Row],[Inventory_Level]]&gt;=700,"high",Table1[[#This Row],[Inventory_Level]]&gt;200,"medium")</f>
        <v>high</v>
      </c>
    </row>
    <row r="1284" spans="1:20" x14ac:dyDescent="0.35">
      <c r="A1284" s="4">
        <v>1283</v>
      </c>
      <c r="B1284" s="4" t="s">
        <v>37</v>
      </c>
      <c r="C1284" s="4" t="s">
        <v>38</v>
      </c>
      <c r="D1284" s="4" t="s">
        <v>25</v>
      </c>
      <c r="E1284" s="4" t="s">
        <v>18</v>
      </c>
      <c r="F1284" s="10" t="s">
        <v>273</v>
      </c>
      <c r="G1284" s="11" t="s">
        <v>72</v>
      </c>
      <c r="H1284" s="4">
        <v>56</v>
      </c>
      <c r="I1284" s="12">
        <v>28888.3</v>
      </c>
      <c r="J1284" s="12">
        <v>1617744.8</v>
      </c>
      <c r="K1284" s="12">
        <v>2858.29</v>
      </c>
      <c r="L1284" s="4">
        <v>192</v>
      </c>
      <c r="M1284" s="4" t="s">
        <v>35</v>
      </c>
      <c r="N1284" s="4" t="str" cm="1">
        <f t="array" ref="N1284">_xlfn.SWITCH(E1284,"Delhi","North","Chennai","South","Hyderabad","South","Mumbai","Central","Bangalore","South")</f>
        <v>North</v>
      </c>
      <c r="O1284" s="12">
        <v>370551.19</v>
      </c>
      <c r="P1284" s="4">
        <f>Table1[[#This Row],[Delivery_Date]]-Table1[[#This Row],[Order_Date]]</f>
        <v>10</v>
      </c>
      <c r="Q1284" s="4" t="str">
        <f>IF(Table1[[#This Row],[Delivery delay days]]&gt;5,"delay","on time")</f>
        <v>delay</v>
      </c>
      <c r="R1284" s="10">
        <f>DATEVALUE(Table1[[#This Row],[Delivery_Date]])</f>
        <v>45271</v>
      </c>
      <c r="S1284" s="10">
        <f>DATEVALUE(Table1[[#This Row],[Order_Date]])</f>
        <v>45261</v>
      </c>
      <c r="T1284" s="4" t="str" cm="1">
        <f t="array" ref="T1284">_xlfn.IFS(Table1[[#This Row],[Inventory_Level]]&lt;=200,"low",Table1[[#This Row],[Inventory_Level]]&gt;=700,"high",Table1[[#This Row],[Inventory_Level]]&gt;200,"medium")</f>
        <v>low</v>
      </c>
    </row>
    <row r="1285" spans="1:20" x14ac:dyDescent="0.35">
      <c r="A1285" s="4">
        <v>1284</v>
      </c>
      <c r="B1285" s="4" t="s">
        <v>37</v>
      </c>
      <c r="C1285" s="4" t="s">
        <v>24</v>
      </c>
      <c r="D1285" s="4" t="s">
        <v>45</v>
      </c>
      <c r="E1285" s="4" t="s">
        <v>60</v>
      </c>
      <c r="F1285" s="10" t="s">
        <v>391</v>
      </c>
      <c r="G1285" s="11" t="s">
        <v>304</v>
      </c>
      <c r="H1285" s="4">
        <v>21</v>
      </c>
      <c r="I1285" s="12">
        <v>31190.97</v>
      </c>
      <c r="J1285" s="12">
        <v>655010.37</v>
      </c>
      <c r="K1285" s="12">
        <v>2458.6</v>
      </c>
      <c r="L1285" s="4">
        <v>831</v>
      </c>
      <c r="M1285" s="4" t="s">
        <v>42</v>
      </c>
      <c r="N1285" s="4" t="str" cm="1">
        <f t="array" ref="N1285">_xlfn.SWITCH(E1285,"Delhi","North","Chennai","South","Hyderabad","South","Mumbai","Central","Bangalore","South")</f>
        <v>South</v>
      </c>
      <c r="O1285" s="12">
        <v>160218.32999999999</v>
      </c>
      <c r="P1285" s="4">
        <f>Table1[[#This Row],[Delivery_Date]]-Table1[[#This Row],[Order_Date]]</f>
        <v>2</v>
      </c>
      <c r="Q1285" s="4" t="str">
        <f>IF(Table1[[#This Row],[Delivery delay days]]&gt;5,"delay","on time")</f>
        <v>on time</v>
      </c>
      <c r="R1285" s="10">
        <f>DATEVALUE(Table1[[#This Row],[Delivery_Date]])</f>
        <v>45246</v>
      </c>
      <c r="S1285" s="10">
        <f>DATEVALUE(Table1[[#This Row],[Order_Date]])</f>
        <v>45244</v>
      </c>
      <c r="T1285" s="4" t="str" cm="1">
        <f t="array" ref="T1285">_xlfn.IFS(Table1[[#This Row],[Inventory_Level]]&lt;=200,"low",Table1[[#This Row],[Inventory_Level]]&gt;=700,"high",Table1[[#This Row],[Inventory_Level]]&gt;200,"medium")</f>
        <v>high</v>
      </c>
    </row>
    <row r="1286" spans="1:20" x14ac:dyDescent="0.35">
      <c r="A1286" s="4">
        <v>1285</v>
      </c>
      <c r="B1286" s="4" t="s">
        <v>15</v>
      </c>
      <c r="C1286" s="4" t="s">
        <v>24</v>
      </c>
      <c r="D1286" s="4" t="s">
        <v>45</v>
      </c>
      <c r="E1286" s="4" t="s">
        <v>46</v>
      </c>
      <c r="F1286" s="10" t="s">
        <v>296</v>
      </c>
      <c r="G1286" s="11" t="s">
        <v>321</v>
      </c>
      <c r="H1286" s="4">
        <v>46</v>
      </c>
      <c r="I1286" s="12">
        <v>10614.38</v>
      </c>
      <c r="J1286" s="12">
        <v>488261.48</v>
      </c>
      <c r="K1286" s="12">
        <v>862.08</v>
      </c>
      <c r="L1286" s="4">
        <v>103</v>
      </c>
      <c r="M1286" s="4" t="s">
        <v>42</v>
      </c>
      <c r="N1286" s="4" t="str" cm="1">
        <f t="array" ref="N1286">_xlfn.SWITCH(E1286,"Delhi","North","Chennai","South","Hyderabad","South","Mumbai","Central","Bangalore","South")</f>
        <v>South</v>
      </c>
      <c r="O1286" s="12">
        <v>89357.02</v>
      </c>
      <c r="P1286" s="4">
        <f>Table1[[#This Row],[Delivery_Date]]-Table1[[#This Row],[Order_Date]]</f>
        <v>1</v>
      </c>
      <c r="Q1286" s="4" t="str">
        <f>IF(Table1[[#This Row],[Delivery delay days]]&gt;5,"delay","on time")</f>
        <v>on time</v>
      </c>
      <c r="R1286" s="10">
        <f>DATEVALUE(Table1[[#This Row],[Delivery_Date]])</f>
        <v>45085</v>
      </c>
      <c r="S1286" s="10">
        <f>DATEVALUE(Table1[[#This Row],[Order_Date]])</f>
        <v>45084</v>
      </c>
      <c r="T1286" s="4" t="str" cm="1">
        <f t="array" ref="T1286">_xlfn.IFS(Table1[[#This Row],[Inventory_Level]]&lt;=200,"low",Table1[[#This Row],[Inventory_Level]]&gt;=700,"high",Table1[[#This Row],[Inventory_Level]]&gt;200,"medium")</f>
        <v>low</v>
      </c>
    </row>
    <row r="1287" spans="1:20" x14ac:dyDescent="0.35">
      <c r="A1287" s="4">
        <v>1286</v>
      </c>
      <c r="B1287" s="4" t="s">
        <v>51</v>
      </c>
      <c r="C1287" s="4" t="s">
        <v>16</v>
      </c>
      <c r="D1287" s="4" t="s">
        <v>39</v>
      </c>
      <c r="E1287" s="4" t="s">
        <v>26</v>
      </c>
      <c r="F1287" s="10" t="s">
        <v>310</v>
      </c>
      <c r="G1287" s="11" t="s">
        <v>130</v>
      </c>
      <c r="H1287" s="4">
        <v>45</v>
      </c>
      <c r="I1287" s="12">
        <v>17629.71</v>
      </c>
      <c r="J1287" s="12">
        <v>793336.95</v>
      </c>
      <c r="K1287" s="12">
        <v>4946.57</v>
      </c>
      <c r="L1287" s="4">
        <v>76</v>
      </c>
      <c r="M1287" s="4" t="s">
        <v>35</v>
      </c>
      <c r="N1287" s="4" t="str" cm="1">
        <f t="array" ref="N1287">_xlfn.SWITCH(E1287,"Delhi","North","Chennai","South","Hyderabad","South","Mumbai","Central","Bangalore","South")</f>
        <v>South</v>
      </c>
      <c r="O1287" s="12">
        <v>73348.649999999994</v>
      </c>
      <c r="P1287" s="4">
        <f>Table1[[#This Row],[Delivery_Date]]-Table1[[#This Row],[Order_Date]]</f>
        <v>3</v>
      </c>
      <c r="Q1287" s="4" t="str">
        <f>IF(Table1[[#This Row],[Delivery delay days]]&gt;5,"delay","on time")</f>
        <v>on time</v>
      </c>
      <c r="R1287" s="10">
        <f>DATEVALUE(Table1[[#This Row],[Delivery_Date]])</f>
        <v>45125</v>
      </c>
      <c r="S1287" s="10">
        <f>DATEVALUE(Table1[[#This Row],[Order_Date]])</f>
        <v>45122</v>
      </c>
      <c r="T1287" s="4" t="str" cm="1">
        <f t="array" ref="T1287">_xlfn.IFS(Table1[[#This Row],[Inventory_Level]]&lt;=200,"low",Table1[[#This Row],[Inventory_Level]]&gt;=700,"high",Table1[[#This Row],[Inventory_Level]]&gt;200,"medium")</f>
        <v>low</v>
      </c>
    </row>
    <row r="1288" spans="1:20" x14ac:dyDescent="0.35">
      <c r="A1288" s="4">
        <v>1287</v>
      </c>
      <c r="B1288" s="4" t="s">
        <v>37</v>
      </c>
      <c r="C1288" s="4" t="s">
        <v>24</v>
      </c>
      <c r="D1288" s="4" t="s">
        <v>17</v>
      </c>
      <c r="E1288" s="4" t="s">
        <v>26</v>
      </c>
      <c r="F1288" s="10" t="s">
        <v>234</v>
      </c>
      <c r="G1288" s="11" t="s">
        <v>258</v>
      </c>
      <c r="H1288" s="4">
        <v>61</v>
      </c>
      <c r="I1288" s="12">
        <v>43211.66</v>
      </c>
      <c r="J1288" s="12">
        <v>2635911.2599999998</v>
      </c>
      <c r="K1288" s="12">
        <v>3321.96</v>
      </c>
      <c r="L1288" s="4">
        <v>5</v>
      </c>
      <c r="M1288" s="4" t="s">
        <v>42</v>
      </c>
      <c r="N1288" s="4" t="str" cm="1">
        <f t="array" ref="N1288">_xlfn.SWITCH(E1288,"Delhi","North","Chennai","South","Hyderabad","South","Mumbai","Central","Bangalore","South")</f>
        <v>South</v>
      </c>
      <c r="O1288" s="12">
        <v>193027.24</v>
      </c>
      <c r="P1288" s="4">
        <f>Table1[[#This Row],[Delivery_Date]]-Table1[[#This Row],[Order_Date]]</f>
        <v>15</v>
      </c>
      <c r="Q1288" s="4" t="str">
        <f>IF(Table1[[#This Row],[Delivery delay days]]&gt;5,"delay","on time")</f>
        <v>delay</v>
      </c>
      <c r="R1288" s="10">
        <f>DATEVALUE(Table1[[#This Row],[Delivery_Date]])</f>
        <v>45062</v>
      </c>
      <c r="S1288" s="10">
        <f>DATEVALUE(Table1[[#This Row],[Order_Date]])</f>
        <v>45047</v>
      </c>
      <c r="T1288" s="4" t="str" cm="1">
        <f t="array" ref="T1288">_xlfn.IFS(Table1[[#This Row],[Inventory_Level]]&lt;=200,"low",Table1[[#This Row],[Inventory_Level]]&gt;=700,"high",Table1[[#This Row],[Inventory_Level]]&gt;200,"medium")</f>
        <v>low</v>
      </c>
    </row>
    <row r="1289" spans="1:20" x14ac:dyDescent="0.35">
      <c r="A1289" s="4">
        <v>1288</v>
      </c>
      <c r="B1289" s="4" t="s">
        <v>59</v>
      </c>
      <c r="C1289" s="4" t="s">
        <v>16</v>
      </c>
      <c r="D1289" s="4" t="s">
        <v>17</v>
      </c>
      <c r="E1289" s="4" t="s">
        <v>46</v>
      </c>
      <c r="F1289" s="10" t="s">
        <v>212</v>
      </c>
      <c r="G1289" s="11" t="s">
        <v>375</v>
      </c>
      <c r="H1289" s="4">
        <v>82</v>
      </c>
      <c r="I1289" s="12">
        <v>19846.28</v>
      </c>
      <c r="J1289" s="12">
        <v>1627394.96</v>
      </c>
      <c r="K1289" s="12">
        <v>3482.75</v>
      </c>
      <c r="L1289" s="4">
        <v>975</v>
      </c>
      <c r="M1289" s="4" t="s">
        <v>35</v>
      </c>
      <c r="N1289" s="4" t="str" cm="1">
        <f t="array" ref="N1289">_xlfn.SWITCH(E1289,"Delhi","North","Chennai","South","Hyderabad","South","Mumbai","Central","Bangalore","South")</f>
        <v>South</v>
      </c>
      <c r="O1289" s="12">
        <v>232144.43</v>
      </c>
      <c r="P1289" s="4">
        <f>Table1[[#This Row],[Delivery_Date]]-Table1[[#This Row],[Order_Date]]</f>
        <v>12</v>
      </c>
      <c r="Q1289" s="4" t="str">
        <f>IF(Table1[[#This Row],[Delivery delay days]]&gt;5,"delay","on time")</f>
        <v>delay</v>
      </c>
      <c r="R1289" s="10">
        <f>DATEVALUE(Table1[[#This Row],[Delivery_Date]])</f>
        <v>45253</v>
      </c>
      <c r="S1289" s="10">
        <f>DATEVALUE(Table1[[#This Row],[Order_Date]])</f>
        <v>45241</v>
      </c>
      <c r="T1289" s="4" t="str" cm="1">
        <f t="array" ref="T1289">_xlfn.IFS(Table1[[#This Row],[Inventory_Level]]&lt;=200,"low",Table1[[#This Row],[Inventory_Level]]&gt;=700,"high",Table1[[#This Row],[Inventory_Level]]&gt;200,"medium")</f>
        <v>high</v>
      </c>
    </row>
    <row r="1290" spans="1:20" x14ac:dyDescent="0.35">
      <c r="A1290" s="4">
        <v>1289</v>
      </c>
      <c r="B1290" s="4" t="s">
        <v>37</v>
      </c>
      <c r="C1290" s="4" t="s">
        <v>24</v>
      </c>
      <c r="D1290" s="4" t="s">
        <v>45</v>
      </c>
      <c r="E1290" s="4" t="s">
        <v>52</v>
      </c>
      <c r="F1290" s="10" t="s">
        <v>284</v>
      </c>
      <c r="G1290" s="11" t="s">
        <v>147</v>
      </c>
      <c r="H1290" s="4">
        <v>31</v>
      </c>
      <c r="I1290" s="12">
        <v>33091.97</v>
      </c>
      <c r="J1290" s="12">
        <v>1025851.07</v>
      </c>
      <c r="K1290" s="12">
        <v>1527.45</v>
      </c>
      <c r="L1290" s="4">
        <v>811</v>
      </c>
      <c r="M1290" s="4" t="s">
        <v>35</v>
      </c>
      <c r="N1290" s="4" t="str" cm="1">
        <f t="array" ref="N1290">_xlfn.SWITCH(E1290,"Delhi","North","Chennai","South","Hyderabad","South","Mumbai","Central","Bangalore","South")</f>
        <v>Central</v>
      </c>
      <c r="O1290" s="12">
        <v>178594.87</v>
      </c>
      <c r="P1290" s="4">
        <f>Table1[[#This Row],[Delivery_Date]]-Table1[[#This Row],[Order_Date]]</f>
        <v>12</v>
      </c>
      <c r="Q1290" s="4" t="str">
        <f>IF(Table1[[#This Row],[Delivery delay days]]&gt;5,"delay","on time")</f>
        <v>delay</v>
      </c>
      <c r="R1290" s="10">
        <f>DATEVALUE(Table1[[#This Row],[Delivery_Date]])</f>
        <v>45147</v>
      </c>
      <c r="S1290" s="10">
        <f>DATEVALUE(Table1[[#This Row],[Order_Date]])</f>
        <v>45135</v>
      </c>
      <c r="T1290" s="4" t="str" cm="1">
        <f t="array" ref="T1290">_xlfn.IFS(Table1[[#This Row],[Inventory_Level]]&lt;=200,"low",Table1[[#This Row],[Inventory_Level]]&gt;=700,"high",Table1[[#This Row],[Inventory_Level]]&gt;200,"medium")</f>
        <v>high</v>
      </c>
    </row>
    <row r="1291" spans="1:20" x14ac:dyDescent="0.35">
      <c r="A1291" s="4">
        <v>1290</v>
      </c>
      <c r="B1291" s="4" t="s">
        <v>23</v>
      </c>
      <c r="C1291" s="4" t="s">
        <v>16</v>
      </c>
      <c r="D1291" s="4" t="s">
        <v>32</v>
      </c>
      <c r="E1291" s="4" t="s">
        <v>46</v>
      </c>
      <c r="F1291" s="10" t="s">
        <v>314</v>
      </c>
      <c r="G1291" s="11" t="s">
        <v>389</v>
      </c>
      <c r="H1291" s="4">
        <v>42</v>
      </c>
      <c r="I1291" s="12">
        <v>26924.61</v>
      </c>
      <c r="J1291" s="12">
        <v>1130833.6200000001</v>
      </c>
      <c r="K1291" s="12">
        <v>730.13</v>
      </c>
      <c r="L1291" s="4">
        <v>570</v>
      </c>
      <c r="M1291" s="4" t="s">
        <v>42</v>
      </c>
      <c r="N1291" s="4" t="str" cm="1">
        <f t="array" ref="N1291">_xlfn.SWITCH(E1291,"Delhi","North","Chennai","South","Hyderabad","South","Mumbai","Central","Bangalore","South")</f>
        <v>South</v>
      </c>
      <c r="O1291" s="12">
        <v>65999.28</v>
      </c>
      <c r="P1291" s="4">
        <f>Table1[[#This Row],[Delivery_Date]]-Table1[[#This Row],[Order_Date]]</f>
        <v>1</v>
      </c>
      <c r="Q1291" s="4" t="str">
        <f>IF(Table1[[#This Row],[Delivery delay days]]&gt;5,"delay","on time")</f>
        <v>on time</v>
      </c>
      <c r="R1291" s="10">
        <f>DATEVALUE(Table1[[#This Row],[Delivery_Date]])</f>
        <v>45109</v>
      </c>
      <c r="S1291" s="10">
        <f>DATEVALUE(Table1[[#This Row],[Order_Date]])</f>
        <v>45108</v>
      </c>
      <c r="T1291" s="4" t="str" cm="1">
        <f t="array" ref="T1291">_xlfn.IFS(Table1[[#This Row],[Inventory_Level]]&lt;=200,"low",Table1[[#This Row],[Inventory_Level]]&gt;=700,"high",Table1[[#This Row],[Inventory_Level]]&gt;200,"medium")</f>
        <v>medium</v>
      </c>
    </row>
    <row r="1292" spans="1:20" x14ac:dyDescent="0.35">
      <c r="A1292" s="4">
        <v>1291</v>
      </c>
      <c r="B1292" s="4" t="s">
        <v>37</v>
      </c>
      <c r="C1292" s="4" t="s">
        <v>38</v>
      </c>
      <c r="D1292" s="4" t="s">
        <v>45</v>
      </c>
      <c r="E1292" s="4" t="s">
        <v>60</v>
      </c>
      <c r="F1292" s="10" t="s">
        <v>377</v>
      </c>
      <c r="G1292" s="11" t="s">
        <v>95</v>
      </c>
      <c r="H1292" s="4">
        <v>72</v>
      </c>
      <c r="I1292" s="12">
        <v>42374.3</v>
      </c>
      <c r="J1292" s="12">
        <v>3050949.6</v>
      </c>
      <c r="K1292" s="12">
        <v>2179.36</v>
      </c>
      <c r="L1292" s="4">
        <v>582</v>
      </c>
      <c r="M1292" s="4" t="s">
        <v>29</v>
      </c>
      <c r="N1292" s="4" t="str" cm="1">
        <f t="array" ref="N1292">_xlfn.SWITCH(E1292,"Delhi","North","Chennai","South","Hyderabad","South","Mumbai","Central","Bangalore","South")</f>
        <v>South</v>
      </c>
      <c r="O1292" s="12">
        <v>460337.79</v>
      </c>
      <c r="P1292" s="4">
        <f>Table1[[#This Row],[Delivery_Date]]-Table1[[#This Row],[Order_Date]]</f>
        <v>7</v>
      </c>
      <c r="Q1292" s="4" t="str">
        <f>IF(Table1[[#This Row],[Delivery delay days]]&gt;5,"delay","on time")</f>
        <v>delay</v>
      </c>
      <c r="R1292" s="10">
        <f>DATEVALUE(Table1[[#This Row],[Delivery_Date]])</f>
        <v>45250</v>
      </c>
      <c r="S1292" s="10">
        <f>DATEVALUE(Table1[[#This Row],[Order_Date]])</f>
        <v>45243</v>
      </c>
      <c r="T1292" s="4" t="str" cm="1">
        <f t="array" ref="T1292">_xlfn.IFS(Table1[[#This Row],[Inventory_Level]]&lt;=200,"low",Table1[[#This Row],[Inventory_Level]]&gt;=700,"high",Table1[[#This Row],[Inventory_Level]]&gt;200,"medium")</f>
        <v>medium</v>
      </c>
    </row>
    <row r="1293" spans="1:20" x14ac:dyDescent="0.35">
      <c r="A1293" s="4">
        <v>1292</v>
      </c>
      <c r="B1293" s="4" t="s">
        <v>44</v>
      </c>
      <c r="C1293" s="4" t="s">
        <v>16</v>
      </c>
      <c r="D1293" s="4" t="s">
        <v>45</v>
      </c>
      <c r="E1293" s="4" t="s">
        <v>52</v>
      </c>
      <c r="F1293" s="10" t="s">
        <v>80</v>
      </c>
      <c r="G1293" s="11" t="s">
        <v>275</v>
      </c>
      <c r="H1293" s="4">
        <v>33</v>
      </c>
      <c r="I1293" s="12">
        <v>19277.52</v>
      </c>
      <c r="J1293" s="12">
        <v>636158.16</v>
      </c>
      <c r="K1293" s="12">
        <v>4024.67</v>
      </c>
      <c r="L1293" s="4">
        <v>636</v>
      </c>
      <c r="M1293" s="4" t="s">
        <v>35</v>
      </c>
      <c r="N1293" s="4" t="str" cm="1">
        <f t="array" ref="N1293">_xlfn.SWITCH(E1293,"Delhi","North","Chennai","South","Hyderabad","South","Mumbai","Central","Bangalore","South")</f>
        <v>Central</v>
      </c>
      <c r="O1293" s="12">
        <v>80150.429999999993</v>
      </c>
      <c r="P1293" s="4">
        <f>Table1[[#This Row],[Delivery_Date]]-Table1[[#This Row],[Order_Date]]</f>
        <v>6</v>
      </c>
      <c r="Q1293" s="4" t="str">
        <f>IF(Table1[[#This Row],[Delivery delay days]]&gt;5,"delay","on time")</f>
        <v>delay</v>
      </c>
      <c r="R1293" s="10">
        <f>DATEVALUE(Table1[[#This Row],[Delivery_Date]])</f>
        <v>44999</v>
      </c>
      <c r="S1293" s="10">
        <f>DATEVALUE(Table1[[#This Row],[Order_Date]])</f>
        <v>44993</v>
      </c>
      <c r="T1293" s="4" t="str" cm="1">
        <f t="array" ref="T1293">_xlfn.IFS(Table1[[#This Row],[Inventory_Level]]&lt;=200,"low",Table1[[#This Row],[Inventory_Level]]&gt;=700,"high",Table1[[#This Row],[Inventory_Level]]&gt;200,"medium")</f>
        <v>medium</v>
      </c>
    </row>
    <row r="1294" spans="1:20" x14ac:dyDescent="0.35">
      <c r="A1294" s="4">
        <v>1293</v>
      </c>
      <c r="B1294" s="4" t="s">
        <v>51</v>
      </c>
      <c r="C1294" s="4" t="s">
        <v>24</v>
      </c>
      <c r="D1294" s="4" t="s">
        <v>25</v>
      </c>
      <c r="E1294" s="4" t="s">
        <v>52</v>
      </c>
      <c r="F1294" s="10" t="s">
        <v>402</v>
      </c>
      <c r="G1294" s="11" t="s">
        <v>140</v>
      </c>
      <c r="H1294" s="4">
        <v>82</v>
      </c>
      <c r="I1294" s="12">
        <v>14479.68</v>
      </c>
      <c r="J1294" s="12">
        <v>1187333.76</v>
      </c>
      <c r="K1294" s="12">
        <v>4876.2700000000004</v>
      </c>
      <c r="L1294" s="4">
        <v>513</v>
      </c>
      <c r="M1294" s="4" t="s">
        <v>42</v>
      </c>
      <c r="N1294" s="4" t="str" cm="1">
        <f t="array" ref="N1294">_xlfn.SWITCH(E1294,"Delhi","North","Chennai","South","Hyderabad","South","Mumbai","Central","Bangalore","South")</f>
        <v>Central</v>
      </c>
      <c r="O1294" s="12">
        <v>177032.13</v>
      </c>
      <c r="P1294" s="4">
        <f>Table1[[#This Row],[Delivery_Date]]-Table1[[#This Row],[Order_Date]]</f>
        <v>9</v>
      </c>
      <c r="Q1294" s="4" t="str">
        <f>IF(Table1[[#This Row],[Delivery delay days]]&gt;5,"delay","on time")</f>
        <v>delay</v>
      </c>
      <c r="R1294" s="10">
        <f>DATEVALUE(Table1[[#This Row],[Delivery_Date]])</f>
        <v>44998</v>
      </c>
      <c r="S1294" s="10">
        <f>DATEVALUE(Table1[[#This Row],[Order_Date]])</f>
        <v>44989</v>
      </c>
      <c r="T1294" s="4" t="str" cm="1">
        <f t="array" ref="T1294">_xlfn.IFS(Table1[[#This Row],[Inventory_Level]]&lt;=200,"low",Table1[[#This Row],[Inventory_Level]]&gt;=700,"high",Table1[[#This Row],[Inventory_Level]]&gt;200,"medium")</f>
        <v>medium</v>
      </c>
    </row>
    <row r="1295" spans="1:20" x14ac:dyDescent="0.35">
      <c r="A1295" s="4">
        <v>1294</v>
      </c>
      <c r="B1295" s="4" t="s">
        <v>37</v>
      </c>
      <c r="C1295" s="4" t="s">
        <v>24</v>
      </c>
      <c r="D1295" s="4" t="s">
        <v>32</v>
      </c>
      <c r="E1295" s="4" t="s">
        <v>60</v>
      </c>
      <c r="F1295" s="10" t="s">
        <v>411</v>
      </c>
      <c r="G1295" s="11" t="s">
        <v>111</v>
      </c>
      <c r="H1295" s="4">
        <v>56</v>
      </c>
      <c r="I1295" s="12">
        <v>12498.12</v>
      </c>
      <c r="J1295" s="12">
        <v>699894.72</v>
      </c>
      <c r="K1295" s="12">
        <v>2319.71</v>
      </c>
      <c r="L1295" s="4">
        <v>511</v>
      </c>
      <c r="M1295" s="4" t="s">
        <v>35</v>
      </c>
      <c r="N1295" s="4" t="str" cm="1">
        <f t="array" ref="N1295">_xlfn.SWITCH(E1295,"Delhi","North","Chennai","South","Hyderabad","South","Mumbai","Central","Bangalore","South")</f>
        <v>South</v>
      </c>
      <c r="O1295" s="12">
        <v>38219.43</v>
      </c>
      <c r="P1295" s="4">
        <f>Table1[[#This Row],[Delivery_Date]]-Table1[[#This Row],[Order_Date]]</f>
        <v>4</v>
      </c>
      <c r="Q1295" s="4" t="str">
        <f>IF(Table1[[#This Row],[Delivery delay days]]&gt;5,"delay","on time")</f>
        <v>on time</v>
      </c>
      <c r="R1295" s="10">
        <f>DATEVALUE(Table1[[#This Row],[Delivery_Date]])</f>
        <v>44988</v>
      </c>
      <c r="S1295" s="10">
        <f>DATEVALUE(Table1[[#This Row],[Order_Date]])</f>
        <v>44984</v>
      </c>
      <c r="T1295" s="4" t="str" cm="1">
        <f t="array" ref="T1295">_xlfn.IFS(Table1[[#This Row],[Inventory_Level]]&lt;=200,"low",Table1[[#This Row],[Inventory_Level]]&gt;=700,"high",Table1[[#This Row],[Inventory_Level]]&gt;200,"medium")</f>
        <v>medium</v>
      </c>
    </row>
    <row r="1296" spans="1:20" x14ac:dyDescent="0.35">
      <c r="A1296" s="4">
        <v>1295</v>
      </c>
      <c r="B1296" s="4" t="s">
        <v>65</v>
      </c>
      <c r="C1296" s="4" t="s">
        <v>16</v>
      </c>
      <c r="D1296" s="4" t="s">
        <v>25</v>
      </c>
      <c r="E1296" s="4" t="s">
        <v>18</v>
      </c>
      <c r="F1296" s="10" t="s">
        <v>53</v>
      </c>
      <c r="G1296" s="11" t="s">
        <v>267</v>
      </c>
      <c r="H1296" s="4">
        <v>12</v>
      </c>
      <c r="I1296" s="12">
        <v>25572.77</v>
      </c>
      <c r="J1296" s="12">
        <v>306873.24</v>
      </c>
      <c r="K1296" s="12">
        <v>490.94</v>
      </c>
      <c r="L1296" s="4">
        <v>568</v>
      </c>
      <c r="M1296" s="4" t="s">
        <v>29</v>
      </c>
      <c r="N1296" s="4" t="str" cm="1">
        <f t="array" ref="N1296">_xlfn.SWITCH(E1296,"Delhi","North","Chennai","South","Hyderabad","South","Mumbai","Central","Bangalore","South")</f>
        <v>North</v>
      </c>
      <c r="O1296" s="12">
        <v>25095.53</v>
      </c>
      <c r="P1296" s="4">
        <f>Table1[[#This Row],[Delivery_Date]]-Table1[[#This Row],[Order_Date]]</f>
        <v>13</v>
      </c>
      <c r="Q1296" s="4" t="str">
        <f>IF(Table1[[#This Row],[Delivery delay days]]&gt;5,"delay","on time")</f>
        <v>delay</v>
      </c>
      <c r="R1296" s="10">
        <f>DATEVALUE(Table1[[#This Row],[Delivery_Date]])</f>
        <v>45218</v>
      </c>
      <c r="S1296" s="10">
        <f>DATEVALUE(Table1[[#This Row],[Order_Date]])</f>
        <v>45205</v>
      </c>
      <c r="T1296" s="4" t="str" cm="1">
        <f t="array" ref="T1296">_xlfn.IFS(Table1[[#This Row],[Inventory_Level]]&lt;=200,"low",Table1[[#This Row],[Inventory_Level]]&gt;=700,"high",Table1[[#This Row],[Inventory_Level]]&gt;200,"medium")</f>
        <v>medium</v>
      </c>
    </row>
    <row r="1297" spans="1:20" x14ac:dyDescent="0.35">
      <c r="A1297" s="4">
        <v>1296</v>
      </c>
      <c r="B1297" s="4" t="s">
        <v>59</v>
      </c>
      <c r="C1297" s="4" t="s">
        <v>16</v>
      </c>
      <c r="D1297" s="4" t="s">
        <v>32</v>
      </c>
      <c r="E1297" s="4" t="s">
        <v>18</v>
      </c>
      <c r="F1297" s="10" t="s">
        <v>84</v>
      </c>
      <c r="G1297" s="11" t="s">
        <v>232</v>
      </c>
      <c r="H1297" s="4">
        <v>42</v>
      </c>
      <c r="I1297" s="12">
        <v>19842.88</v>
      </c>
      <c r="J1297" s="12">
        <v>833400.96</v>
      </c>
      <c r="K1297" s="12">
        <v>3672.53</v>
      </c>
      <c r="L1297" s="4">
        <v>934</v>
      </c>
      <c r="M1297" s="4" t="s">
        <v>42</v>
      </c>
      <c r="N1297" s="4" t="str" cm="1">
        <f t="array" ref="N1297">_xlfn.SWITCH(E1297,"Delhi","North","Chennai","South","Hyderabad","South","Mumbai","Central","Bangalore","South")</f>
        <v>North</v>
      </c>
      <c r="O1297" s="12">
        <v>80308.7</v>
      </c>
      <c r="P1297" s="4">
        <f>Table1[[#This Row],[Delivery_Date]]-Table1[[#This Row],[Order_Date]]</f>
        <v>7</v>
      </c>
      <c r="Q1297" s="4" t="str">
        <f>IF(Table1[[#This Row],[Delivery delay days]]&gt;5,"delay","on time")</f>
        <v>delay</v>
      </c>
      <c r="R1297" s="10">
        <f>DATEVALUE(Table1[[#This Row],[Delivery_Date]])</f>
        <v>45192</v>
      </c>
      <c r="S1297" s="10">
        <f>DATEVALUE(Table1[[#This Row],[Order_Date]])</f>
        <v>45185</v>
      </c>
      <c r="T1297" s="4" t="str" cm="1">
        <f t="array" ref="T1297">_xlfn.IFS(Table1[[#This Row],[Inventory_Level]]&lt;=200,"low",Table1[[#This Row],[Inventory_Level]]&gt;=700,"high",Table1[[#This Row],[Inventory_Level]]&gt;200,"medium")</f>
        <v>high</v>
      </c>
    </row>
    <row r="1298" spans="1:20" x14ac:dyDescent="0.35">
      <c r="A1298" s="4">
        <v>1297</v>
      </c>
      <c r="B1298" s="4" t="s">
        <v>23</v>
      </c>
      <c r="C1298" s="4" t="s">
        <v>16</v>
      </c>
      <c r="D1298" s="4" t="s">
        <v>25</v>
      </c>
      <c r="E1298" s="4" t="s">
        <v>46</v>
      </c>
      <c r="F1298" s="10" t="s">
        <v>151</v>
      </c>
      <c r="G1298" s="11" t="s">
        <v>160</v>
      </c>
      <c r="H1298" s="4">
        <v>88</v>
      </c>
      <c r="I1298" s="12">
        <v>1763.47</v>
      </c>
      <c r="J1298" s="12">
        <v>155185.35999999999</v>
      </c>
      <c r="K1298" s="12">
        <v>1291.02</v>
      </c>
      <c r="L1298" s="4">
        <v>556</v>
      </c>
      <c r="M1298" s="4" t="s">
        <v>21</v>
      </c>
      <c r="N1298" s="4" t="str" cm="1">
        <f t="array" ref="N1298">_xlfn.SWITCH(E1298,"Delhi","North","Chennai","South","Hyderabad","South","Mumbai","Central","Bangalore","South")</f>
        <v>South</v>
      </c>
      <c r="O1298" s="12">
        <v>30514.15</v>
      </c>
      <c r="P1298" s="4">
        <f>Table1[[#This Row],[Delivery_Date]]-Table1[[#This Row],[Order_Date]]</f>
        <v>15</v>
      </c>
      <c r="Q1298" s="4" t="str">
        <f>IF(Table1[[#This Row],[Delivery delay days]]&gt;5,"delay","on time")</f>
        <v>delay</v>
      </c>
      <c r="R1298" s="10">
        <f>DATEVALUE(Table1[[#This Row],[Delivery_Date]])</f>
        <v>45173</v>
      </c>
      <c r="S1298" s="10">
        <f>DATEVALUE(Table1[[#This Row],[Order_Date]])</f>
        <v>45158</v>
      </c>
      <c r="T1298" s="4" t="str" cm="1">
        <f t="array" ref="T1298">_xlfn.IFS(Table1[[#This Row],[Inventory_Level]]&lt;=200,"low",Table1[[#This Row],[Inventory_Level]]&gt;=700,"high",Table1[[#This Row],[Inventory_Level]]&gt;200,"medium")</f>
        <v>medium</v>
      </c>
    </row>
    <row r="1299" spans="1:20" x14ac:dyDescent="0.35">
      <c r="A1299" s="4">
        <v>1298</v>
      </c>
      <c r="B1299" s="4" t="s">
        <v>15</v>
      </c>
      <c r="C1299" s="4" t="s">
        <v>16</v>
      </c>
      <c r="D1299" s="4" t="s">
        <v>45</v>
      </c>
      <c r="E1299" s="4" t="s">
        <v>26</v>
      </c>
      <c r="F1299" s="10" t="s">
        <v>181</v>
      </c>
      <c r="G1299" s="11" t="s">
        <v>207</v>
      </c>
      <c r="H1299" s="4">
        <v>17</v>
      </c>
      <c r="I1299" s="12">
        <v>41930.339999999997</v>
      </c>
      <c r="J1299" s="12">
        <v>712815.78</v>
      </c>
      <c r="K1299" s="12">
        <v>1848.9</v>
      </c>
      <c r="L1299" s="4">
        <v>229</v>
      </c>
      <c r="M1299" s="4" t="s">
        <v>29</v>
      </c>
      <c r="N1299" s="4" t="str" cm="1">
        <f t="array" ref="N1299">_xlfn.SWITCH(E1299,"Delhi","North","Chennai","South","Hyderabad","South","Mumbai","Central","Bangalore","South")</f>
        <v>South</v>
      </c>
      <c r="O1299" s="12">
        <v>89340.57</v>
      </c>
      <c r="P1299" s="4">
        <f>Table1[[#This Row],[Delivery_Date]]-Table1[[#This Row],[Order_Date]]</f>
        <v>8</v>
      </c>
      <c r="Q1299" s="4" t="str">
        <f>IF(Table1[[#This Row],[Delivery delay days]]&gt;5,"delay","on time")</f>
        <v>delay</v>
      </c>
      <c r="R1299" s="10">
        <f>DATEVALUE(Table1[[#This Row],[Delivery_Date]])</f>
        <v>45286</v>
      </c>
      <c r="S1299" s="10">
        <f>DATEVALUE(Table1[[#This Row],[Order_Date]])</f>
        <v>45278</v>
      </c>
      <c r="T1299" s="4" t="str" cm="1">
        <f t="array" ref="T1299">_xlfn.IFS(Table1[[#This Row],[Inventory_Level]]&lt;=200,"low",Table1[[#This Row],[Inventory_Level]]&gt;=700,"high",Table1[[#This Row],[Inventory_Level]]&gt;200,"medium")</f>
        <v>medium</v>
      </c>
    </row>
    <row r="1300" spans="1:20" x14ac:dyDescent="0.35">
      <c r="A1300" s="4">
        <v>1299</v>
      </c>
      <c r="B1300" s="4" t="s">
        <v>37</v>
      </c>
      <c r="C1300" s="4" t="s">
        <v>16</v>
      </c>
      <c r="D1300" s="4" t="s">
        <v>45</v>
      </c>
      <c r="E1300" s="4" t="s">
        <v>52</v>
      </c>
      <c r="F1300" s="10" t="s">
        <v>255</v>
      </c>
      <c r="G1300" s="11" t="s">
        <v>138</v>
      </c>
      <c r="H1300" s="4">
        <v>56</v>
      </c>
      <c r="I1300" s="12">
        <v>19719.099999999999</v>
      </c>
      <c r="J1300" s="12">
        <v>1104269.6000000001</v>
      </c>
      <c r="K1300" s="12">
        <v>922.29</v>
      </c>
      <c r="L1300" s="4">
        <v>687</v>
      </c>
      <c r="M1300" s="4" t="s">
        <v>21</v>
      </c>
      <c r="N1300" s="4" t="str" cm="1">
        <f t="array" ref="N1300">_xlfn.SWITCH(E1300,"Delhi","North","Chennai","South","Hyderabad","South","Mumbai","Central","Bangalore","South")</f>
        <v>Central</v>
      </c>
      <c r="O1300" s="12">
        <v>163201.20000000001</v>
      </c>
      <c r="P1300" s="4">
        <f>Table1[[#This Row],[Delivery_Date]]-Table1[[#This Row],[Order_Date]]</f>
        <v>12</v>
      </c>
      <c r="Q1300" s="4" t="str">
        <f>IF(Table1[[#This Row],[Delivery delay days]]&gt;5,"delay","on time")</f>
        <v>delay</v>
      </c>
      <c r="R1300" s="10">
        <f>DATEVALUE(Table1[[#This Row],[Delivery_Date]])</f>
        <v>44946</v>
      </c>
      <c r="S1300" s="10">
        <f>DATEVALUE(Table1[[#This Row],[Order_Date]])</f>
        <v>44934</v>
      </c>
      <c r="T1300" s="4" t="str" cm="1">
        <f t="array" ref="T1300">_xlfn.IFS(Table1[[#This Row],[Inventory_Level]]&lt;=200,"low",Table1[[#This Row],[Inventory_Level]]&gt;=700,"high",Table1[[#This Row],[Inventory_Level]]&gt;200,"medium")</f>
        <v>medium</v>
      </c>
    </row>
    <row r="1301" spans="1:20" x14ac:dyDescent="0.35">
      <c r="A1301" s="4">
        <v>1300</v>
      </c>
      <c r="B1301" s="4" t="s">
        <v>15</v>
      </c>
      <c r="C1301" s="4" t="s">
        <v>24</v>
      </c>
      <c r="D1301" s="4" t="s">
        <v>45</v>
      </c>
      <c r="E1301" s="4" t="s">
        <v>18</v>
      </c>
      <c r="F1301" s="10" t="s">
        <v>155</v>
      </c>
      <c r="G1301" s="11" t="s">
        <v>127</v>
      </c>
      <c r="H1301" s="4">
        <v>85</v>
      </c>
      <c r="I1301" s="12">
        <v>2652.46</v>
      </c>
      <c r="J1301" s="12">
        <v>225459.1</v>
      </c>
      <c r="K1301" s="12">
        <v>3997.08</v>
      </c>
      <c r="L1301" s="4">
        <v>933</v>
      </c>
      <c r="M1301" s="4" t="s">
        <v>35</v>
      </c>
      <c r="N1301" s="4" t="str" cm="1">
        <f t="array" ref="N1301">_xlfn.SWITCH(E1301,"Delhi","North","Chennai","South","Hyderabad","South","Mumbai","Central","Bangalore","South")</f>
        <v>North</v>
      </c>
      <c r="O1301" s="12">
        <v>22929.98</v>
      </c>
      <c r="P1301" s="4">
        <f>Table1[[#This Row],[Delivery_Date]]-Table1[[#This Row],[Order_Date]]</f>
        <v>2</v>
      </c>
      <c r="Q1301" s="4" t="str">
        <f>IF(Table1[[#This Row],[Delivery delay days]]&gt;5,"delay","on time")</f>
        <v>on time</v>
      </c>
      <c r="R1301" s="10">
        <f>DATEVALUE(Table1[[#This Row],[Delivery_Date]])</f>
        <v>44966</v>
      </c>
      <c r="S1301" s="10">
        <f>DATEVALUE(Table1[[#This Row],[Order_Date]])</f>
        <v>44964</v>
      </c>
      <c r="T1301" s="4" t="str" cm="1">
        <f t="array" ref="T1301">_xlfn.IFS(Table1[[#This Row],[Inventory_Level]]&lt;=200,"low",Table1[[#This Row],[Inventory_Level]]&gt;=700,"high",Table1[[#This Row],[Inventory_Level]]&gt;200,"medium")</f>
        <v>high</v>
      </c>
    </row>
    <row r="1302" spans="1:20" x14ac:dyDescent="0.35">
      <c r="A1302" s="4">
        <v>1301</v>
      </c>
      <c r="B1302" s="4" t="s">
        <v>44</v>
      </c>
      <c r="C1302" s="4" t="s">
        <v>38</v>
      </c>
      <c r="D1302" s="4" t="s">
        <v>45</v>
      </c>
      <c r="E1302" s="4" t="s">
        <v>52</v>
      </c>
      <c r="F1302" s="10" t="s">
        <v>403</v>
      </c>
      <c r="G1302" s="11" t="s">
        <v>233</v>
      </c>
      <c r="H1302" s="4">
        <v>25</v>
      </c>
      <c r="I1302" s="12">
        <v>31289.87</v>
      </c>
      <c r="J1302" s="12">
        <v>782246.75</v>
      </c>
      <c r="K1302" s="12">
        <v>2813.55</v>
      </c>
      <c r="L1302" s="4">
        <v>390</v>
      </c>
      <c r="M1302" s="4" t="s">
        <v>42</v>
      </c>
      <c r="N1302" s="4" t="str" cm="1">
        <f t="array" ref="N1302">_xlfn.SWITCH(E1302,"Delhi","North","Chennai","South","Hyderabad","South","Mumbai","Central","Bangalore","South")</f>
        <v>Central</v>
      </c>
      <c r="O1302" s="12">
        <v>114017.52</v>
      </c>
      <c r="P1302" s="4">
        <f>Table1[[#This Row],[Delivery_Date]]-Table1[[#This Row],[Order_Date]]</f>
        <v>8</v>
      </c>
      <c r="Q1302" s="4" t="str">
        <f>IF(Table1[[#This Row],[Delivery delay days]]&gt;5,"delay","on time")</f>
        <v>delay</v>
      </c>
      <c r="R1302" s="10">
        <f>DATEVALUE(Table1[[#This Row],[Delivery_Date]])</f>
        <v>45195</v>
      </c>
      <c r="S1302" s="10">
        <f>DATEVALUE(Table1[[#This Row],[Order_Date]])</f>
        <v>45187</v>
      </c>
      <c r="T1302" s="4" t="str" cm="1">
        <f t="array" ref="T1302">_xlfn.IFS(Table1[[#This Row],[Inventory_Level]]&lt;=200,"low",Table1[[#This Row],[Inventory_Level]]&gt;=700,"high",Table1[[#This Row],[Inventory_Level]]&gt;200,"medium")</f>
        <v>medium</v>
      </c>
    </row>
    <row r="1303" spans="1:20" x14ac:dyDescent="0.35">
      <c r="A1303" s="4">
        <v>1302</v>
      </c>
      <c r="B1303" s="4" t="s">
        <v>65</v>
      </c>
      <c r="C1303" s="4" t="s">
        <v>38</v>
      </c>
      <c r="D1303" s="4" t="s">
        <v>45</v>
      </c>
      <c r="E1303" s="4" t="s">
        <v>52</v>
      </c>
      <c r="F1303" s="10" t="s">
        <v>126</v>
      </c>
      <c r="G1303" s="11" t="s">
        <v>357</v>
      </c>
      <c r="H1303" s="4">
        <v>53</v>
      </c>
      <c r="I1303" s="12">
        <v>10824.36</v>
      </c>
      <c r="J1303" s="12">
        <v>573691.07999999996</v>
      </c>
      <c r="K1303" s="12">
        <v>2599.41</v>
      </c>
      <c r="L1303" s="4">
        <v>868</v>
      </c>
      <c r="M1303" s="4" t="s">
        <v>35</v>
      </c>
      <c r="N1303" s="4" t="str" cm="1">
        <f t="array" ref="N1303">_xlfn.SWITCH(E1303,"Delhi","North","Chennai","South","Hyderabad","South","Mumbai","Central","Bangalore","South")</f>
        <v>Central</v>
      </c>
      <c r="O1303" s="12">
        <v>70464.89</v>
      </c>
      <c r="P1303" s="4">
        <f>Table1[[#This Row],[Delivery_Date]]-Table1[[#This Row],[Order_Date]]</f>
        <v>1</v>
      </c>
      <c r="Q1303" s="4" t="str">
        <f>IF(Table1[[#This Row],[Delivery delay days]]&gt;5,"delay","on time")</f>
        <v>on time</v>
      </c>
      <c r="R1303" s="10">
        <f>DATEVALUE(Table1[[#This Row],[Delivery_Date]])</f>
        <v>44963</v>
      </c>
      <c r="S1303" s="10">
        <f>DATEVALUE(Table1[[#This Row],[Order_Date]])</f>
        <v>44962</v>
      </c>
      <c r="T1303" s="4" t="str" cm="1">
        <f t="array" ref="T1303">_xlfn.IFS(Table1[[#This Row],[Inventory_Level]]&lt;=200,"low",Table1[[#This Row],[Inventory_Level]]&gt;=700,"high",Table1[[#This Row],[Inventory_Level]]&gt;200,"medium")</f>
        <v>high</v>
      </c>
    </row>
    <row r="1304" spans="1:20" x14ac:dyDescent="0.35">
      <c r="A1304" s="4">
        <v>1303</v>
      </c>
      <c r="B1304" s="4" t="s">
        <v>31</v>
      </c>
      <c r="C1304" s="4" t="s">
        <v>24</v>
      </c>
      <c r="D1304" s="4" t="s">
        <v>25</v>
      </c>
      <c r="E1304" s="4" t="s">
        <v>52</v>
      </c>
      <c r="F1304" s="10" t="s">
        <v>135</v>
      </c>
      <c r="G1304" s="11" t="s">
        <v>143</v>
      </c>
      <c r="H1304" s="4">
        <v>19</v>
      </c>
      <c r="I1304" s="12">
        <v>17403.57</v>
      </c>
      <c r="J1304" s="12">
        <v>330667.83</v>
      </c>
      <c r="K1304" s="12">
        <v>3543.07</v>
      </c>
      <c r="L1304" s="4">
        <v>424</v>
      </c>
      <c r="M1304" s="4" t="s">
        <v>42</v>
      </c>
      <c r="N1304" s="4" t="str" cm="1">
        <f t="array" ref="N1304">_xlfn.SWITCH(E1304,"Delhi","North","Chennai","South","Hyderabad","South","Mumbai","Central","Bangalore","South")</f>
        <v>Central</v>
      </c>
      <c r="O1304" s="12">
        <v>28094.9</v>
      </c>
      <c r="P1304" s="4">
        <f>Table1[[#This Row],[Delivery_Date]]-Table1[[#This Row],[Order_Date]]</f>
        <v>6</v>
      </c>
      <c r="Q1304" s="4" t="str">
        <f>IF(Table1[[#This Row],[Delivery delay days]]&gt;5,"delay","on time")</f>
        <v>delay</v>
      </c>
      <c r="R1304" s="10">
        <f>DATEVALUE(Table1[[#This Row],[Delivery_Date]])</f>
        <v>45202</v>
      </c>
      <c r="S1304" s="10">
        <f>DATEVALUE(Table1[[#This Row],[Order_Date]])</f>
        <v>45196</v>
      </c>
      <c r="T1304" s="4" t="str" cm="1">
        <f t="array" ref="T1304">_xlfn.IFS(Table1[[#This Row],[Inventory_Level]]&lt;=200,"low",Table1[[#This Row],[Inventory_Level]]&gt;=700,"high",Table1[[#This Row],[Inventory_Level]]&gt;200,"medium")</f>
        <v>medium</v>
      </c>
    </row>
    <row r="1305" spans="1:20" x14ac:dyDescent="0.35">
      <c r="A1305" s="4">
        <v>1304</v>
      </c>
      <c r="B1305" s="4" t="s">
        <v>31</v>
      </c>
      <c r="C1305" s="4" t="s">
        <v>24</v>
      </c>
      <c r="D1305" s="4" t="s">
        <v>17</v>
      </c>
      <c r="E1305" s="4" t="s">
        <v>18</v>
      </c>
      <c r="F1305" s="10" t="s">
        <v>171</v>
      </c>
      <c r="G1305" s="11" t="s">
        <v>293</v>
      </c>
      <c r="H1305" s="4">
        <v>2</v>
      </c>
      <c r="I1305" s="12">
        <v>44901.24</v>
      </c>
      <c r="J1305" s="12">
        <v>89802.48</v>
      </c>
      <c r="K1305" s="12">
        <v>3638</v>
      </c>
      <c r="L1305" s="4">
        <v>906</v>
      </c>
      <c r="M1305" s="4" t="s">
        <v>42</v>
      </c>
      <c r="N1305" s="4" t="str" cm="1">
        <f t="array" ref="N1305">_xlfn.SWITCH(E1305,"Delhi","North","Chennai","South","Hyderabad","South","Mumbai","Central","Bangalore","South")</f>
        <v>North</v>
      </c>
      <c r="O1305" s="12">
        <v>16391.060000000001</v>
      </c>
      <c r="P1305" s="4">
        <f>Table1[[#This Row],[Delivery_Date]]-Table1[[#This Row],[Order_Date]]</f>
        <v>3</v>
      </c>
      <c r="Q1305" s="4" t="str">
        <f>IF(Table1[[#This Row],[Delivery delay days]]&gt;5,"delay","on time")</f>
        <v>on time</v>
      </c>
      <c r="R1305" s="10">
        <f>DATEVALUE(Table1[[#This Row],[Delivery_Date]])</f>
        <v>45146</v>
      </c>
      <c r="S1305" s="10">
        <f>DATEVALUE(Table1[[#This Row],[Order_Date]])</f>
        <v>45143</v>
      </c>
      <c r="T1305" s="4" t="str" cm="1">
        <f t="array" ref="T1305">_xlfn.IFS(Table1[[#This Row],[Inventory_Level]]&lt;=200,"low",Table1[[#This Row],[Inventory_Level]]&gt;=700,"high",Table1[[#This Row],[Inventory_Level]]&gt;200,"medium")</f>
        <v>high</v>
      </c>
    </row>
    <row r="1306" spans="1:20" x14ac:dyDescent="0.35">
      <c r="A1306" s="4">
        <v>1305</v>
      </c>
      <c r="B1306" s="4" t="s">
        <v>44</v>
      </c>
      <c r="C1306" s="4" t="s">
        <v>16</v>
      </c>
      <c r="D1306" s="4" t="s">
        <v>39</v>
      </c>
      <c r="E1306" s="4" t="s">
        <v>46</v>
      </c>
      <c r="F1306" s="10" t="s">
        <v>233</v>
      </c>
      <c r="G1306" s="11" t="s">
        <v>77</v>
      </c>
      <c r="H1306" s="4">
        <v>3</v>
      </c>
      <c r="I1306" s="12">
        <v>23970.84</v>
      </c>
      <c r="J1306" s="12">
        <v>71912.52</v>
      </c>
      <c r="K1306" s="12">
        <v>1648.77</v>
      </c>
      <c r="L1306" s="4">
        <v>724</v>
      </c>
      <c r="M1306" s="4" t="s">
        <v>35</v>
      </c>
      <c r="N1306" s="4" t="str" cm="1">
        <f t="array" ref="N1306">_xlfn.SWITCH(E1306,"Delhi","North","Chennai","South","Hyderabad","South","Mumbai","Central","Bangalore","South")</f>
        <v>South</v>
      </c>
      <c r="O1306" s="12">
        <v>14169.38</v>
      </c>
      <c r="P1306" s="4">
        <f>Table1[[#This Row],[Delivery_Date]]-Table1[[#This Row],[Order_Date]]</f>
        <v>9</v>
      </c>
      <c r="Q1306" s="4" t="str">
        <f>IF(Table1[[#This Row],[Delivery delay days]]&gt;5,"delay","on time")</f>
        <v>delay</v>
      </c>
      <c r="R1306" s="10">
        <f>DATEVALUE(Table1[[#This Row],[Delivery_Date]])</f>
        <v>45204</v>
      </c>
      <c r="S1306" s="10">
        <f>DATEVALUE(Table1[[#This Row],[Order_Date]])</f>
        <v>45195</v>
      </c>
      <c r="T1306" s="4" t="str" cm="1">
        <f t="array" ref="T1306">_xlfn.IFS(Table1[[#This Row],[Inventory_Level]]&lt;=200,"low",Table1[[#This Row],[Inventory_Level]]&gt;=700,"high",Table1[[#This Row],[Inventory_Level]]&gt;200,"medium")</f>
        <v>high</v>
      </c>
    </row>
    <row r="1307" spans="1:20" x14ac:dyDescent="0.35">
      <c r="A1307" s="4">
        <v>1306</v>
      </c>
      <c r="B1307" s="4" t="s">
        <v>23</v>
      </c>
      <c r="C1307" s="4" t="s">
        <v>24</v>
      </c>
      <c r="D1307" s="4" t="s">
        <v>32</v>
      </c>
      <c r="E1307" s="4" t="s">
        <v>52</v>
      </c>
      <c r="F1307" s="10" t="s">
        <v>315</v>
      </c>
      <c r="G1307" s="11" t="s">
        <v>291</v>
      </c>
      <c r="H1307" s="4">
        <v>95</v>
      </c>
      <c r="I1307" s="12">
        <v>17860.11</v>
      </c>
      <c r="J1307" s="12">
        <v>1696710.45</v>
      </c>
      <c r="K1307" s="12">
        <v>2701.16</v>
      </c>
      <c r="L1307" s="4">
        <v>74</v>
      </c>
      <c r="M1307" s="4" t="s">
        <v>42</v>
      </c>
      <c r="N1307" s="4" t="str" cm="1">
        <f t="array" ref="N1307">_xlfn.SWITCH(E1307,"Delhi","North","Chennai","South","Hyderabad","South","Mumbai","Central","Bangalore","South")</f>
        <v>Central</v>
      </c>
      <c r="O1307" s="12">
        <v>399750.61</v>
      </c>
      <c r="P1307" s="4">
        <f>Table1[[#This Row],[Delivery_Date]]-Table1[[#This Row],[Order_Date]]</f>
        <v>5</v>
      </c>
      <c r="Q1307" s="4" t="str">
        <f>IF(Table1[[#This Row],[Delivery delay days]]&gt;5,"delay","on time")</f>
        <v>on time</v>
      </c>
      <c r="R1307" s="10">
        <f>DATEVALUE(Table1[[#This Row],[Delivery_Date]])</f>
        <v>45096</v>
      </c>
      <c r="S1307" s="10">
        <f>DATEVALUE(Table1[[#This Row],[Order_Date]])</f>
        <v>45091</v>
      </c>
      <c r="T1307" s="4" t="str" cm="1">
        <f t="array" ref="T1307">_xlfn.IFS(Table1[[#This Row],[Inventory_Level]]&lt;=200,"low",Table1[[#This Row],[Inventory_Level]]&gt;=700,"high",Table1[[#This Row],[Inventory_Level]]&gt;200,"medium")</f>
        <v>low</v>
      </c>
    </row>
    <row r="1308" spans="1:20" x14ac:dyDescent="0.35">
      <c r="A1308" s="4">
        <v>1307</v>
      </c>
      <c r="B1308" s="4" t="s">
        <v>15</v>
      </c>
      <c r="C1308" s="4" t="s">
        <v>24</v>
      </c>
      <c r="D1308" s="4" t="s">
        <v>25</v>
      </c>
      <c r="E1308" s="4" t="s">
        <v>18</v>
      </c>
      <c r="F1308" s="10" t="s">
        <v>188</v>
      </c>
      <c r="G1308" s="11" t="s">
        <v>281</v>
      </c>
      <c r="H1308" s="4">
        <v>18</v>
      </c>
      <c r="I1308" s="12">
        <v>48356.27</v>
      </c>
      <c r="J1308" s="12">
        <v>870412.86</v>
      </c>
      <c r="K1308" s="12">
        <v>4856.33</v>
      </c>
      <c r="L1308" s="4">
        <v>722</v>
      </c>
      <c r="M1308" s="4" t="s">
        <v>42</v>
      </c>
      <c r="N1308" s="4" t="str" cm="1">
        <f t="array" ref="N1308">_xlfn.SWITCH(E1308,"Delhi","North","Chennai","South","Hyderabad","South","Mumbai","Central","Bangalore","South")</f>
        <v>North</v>
      </c>
      <c r="O1308" s="12">
        <v>168289.05</v>
      </c>
      <c r="P1308" s="4">
        <f>Table1[[#This Row],[Delivery_Date]]-Table1[[#This Row],[Order_Date]]</f>
        <v>8</v>
      </c>
      <c r="Q1308" s="4" t="str">
        <f>IF(Table1[[#This Row],[Delivery delay days]]&gt;5,"delay","on time")</f>
        <v>delay</v>
      </c>
      <c r="R1308" s="10">
        <f>DATEVALUE(Table1[[#This Row],[Delivery_Date]])</f>
        <v>45017</v>
      </c>
      <c r="S1308" s="10">
        <f>DATEVALUE(Table1[[#This Row],[Order_Date]])</f>
        <v>45009</v>
      </c>
      <c r="T1308" s="4" t="str" cm="1">
        <f t="array" ref="T1308">_xlfn.IFS(Table1[[#This Row],[Inventory_Level]]&lt;=200,"low",Table1[[#This Row],[Inventory_Level]]&gt;=700,"high",Table1[[#This Row],[Inventory_Level]]&gt;200,"medium")</f>
        <v>high</v>
      </c>
    </row>
    <row r="1309" spans="1:20" x14ac:dyDescent="0.35">
      <c r="A1309" s="4">
        <v>1308</v>
      </c>
      <c r="B1309" s="4" t="s">
        <v>65</v>
      </c>
      <c r="C1309" s="4" t="s">
        <v>38</v>
      </c>
      <c r="D1309" s="4" t="s">
        <v>39</v>
      </c>
      <c r="E1309" s="4" t="s">
        <v>46</v>
      </c>
      <c r="F1309" s="10" t="s">
        <v>299</v>
      </c>
      <c r="G1309" s="11" t="s">
        <v>383</v>
      </c>
      <c r="H1309" s="4">
        <v>26</v>
      </c>
      <c r="I1309" s="12">
        <v>43538.26</v>
      </c>
      <c r="J1309" s="12">
        <v>1131994.76</v>
      </c>
      <c r="K1309" s="12">
        <v>3971.75</v>
      </c>
      <c r="L1309" s="4">
        <v>192</v>
      </c>
      <c r="M1309" s="4" t="s">
        <v>35</v>
      </c>
      <c r="N1309" s="4" t="str" cm="1">
        <f t="array" ref="N1309">_xlfn.SWITCH(E1309,"Delhi","North","Chennai","South","Hyderabad","South","Mumbai","Central","Bangalore","South")</f>
        <v>South</v>
      </c>
      <c r="O1309" s="12">
        <v>213698.39</v>
      </c>
      <c r="P1309" s="4">
        <f>Table1[[#This Row],[Delivery_Date]]-Table1[[#This Row],[Order_Date]]</f>
        <v>3</v>
      </c>
      <c r="Q1309" s="4" t="str">
        <f>IF(Table1[[#This Row],[Delivery delay days]]&gt;5,"delay","on time")</f>
        <v>on time</v>
      </c>
      <c r="R1309" s="10">
        <f>DATEVALUE(Table1[[#This Row],[Delivery_Date]])</f>
        <v>45213</v>
      </c>
      <c r="S1309" s="10">
        <f>DATEVALUE(Table1[[#This Row],[Order_Date]])</f>
        <v>45210</v>
      </c>
      <c r="T1309" s="4" t="str" cm="1">
        <f t="array" ref="T1309">_xlfn.IFS(Table1[[#This Row],[Inventory_Level]]&lt;=200,"low",Table1[[#This Row],[Inventory_Level]]&gt;=700,"high",Table1[[#This Row],[Inventory_Level]]&gt;200,"medium")</f>
        <v>low</v>
      </c>
    </row>
    <row r="1310" spans="1:20" x14ac:dyDescent="0.35">
      <c r="A1310" s="4">
        <v>1309</v>
      </c>
      <c r="B1310" s="4" t="s">
        <v>23</v>
      </c>
      <c r="C1310" s="4" t="s">
        <v>16</v>
      </c>
      <c r="D1310" s="4" t="s">
        <v>32</v>
      </c>
      <c r="E1310" s="4" t="s">
        <v>52</v>
      </c>
      <c r="F1310" s="10" t="s">
        <v>321</v>
      </c>
      <c r="G1310" s="11" t="s">
        <v>253</v>
      </c>
      <c r="H1310" s="4">
        <v>61</v>
      </c>
      <c r="I1310" s="12">
        <v>8225.99</v>
      </c>
      <c r="J1310" s="12">
        <v>501785.39</v>
      </c>
      <c r="K1310" s="12">
        <v>3672.59</v>
      </c>
      <c r="L1310" s="4">
        <v>399</v>
      </c>
      <c r="M1310" s="4" t="s">
        <v>21</v>
      </c>
      <c r="N1310" s="4" t="str" cm="1">
        <f t="array" ref="N1310">_xlfn.SWITCH(E1310,"Delhi","North","Chennai","South","Hyderabad","South","Mumbai","Central","Bangalore","South")</f>
        <v>Central</v>
      </c>
      <c r="O1310" s="12">
        <v>42338.87</v>
      </c>
      <c r="P1310" s="4">
        <f>Table1[[#This Row],[Delivery_Date]]-Table1[[#This Row],[Order_Date]]</f>
        <v>9</v>
      </c>
      <c r="Q1310" s="4" t="str">
        <f>IF(Table1[[#This Row],[Delivery delay days]]&gt;5,"delay","on time")</f>
        <v>delay</v>
      </c>
      <c r="R1310" s="10">
        <f>DATEVALUE(Table1[[#This Row],[Delivery_Date]])</f>
        <v>45094</v>
      </c>
      <c r="S1310" s="10">
        <f>DATEVALUE(Table1[[#This Row],[Order_Date]])</f>
        <v>45085</v>
      </c>
      <c r="T1310" s="4" t="str" cm="1">
        <f t="array" ref="T1310">_xlfn.IFS(Table1[[#This Row],[Inventory_Level]]&lt;=200,"low",Table1[[#This Row],[Inventory_Level]]&gt;=700,"high",Table1[[#This Row],[Inventory_Level]]&gt;200,"medium")</f>
        <v>medium</v>
      </c>
    </row>
    <row r="1311" spans="1:20" x14ac:dyDescent="0.35">
      <c r="A1311" s="4">
        <v>1310</v>
      </c>
      <c r="B1311" s="4" t="s">
        <v>51</v>
      </c>
      <c r="C1311" s="4" t="s">
        <v>38</v>
      </c>
      <c r="D1311" s="4" t="s">
        <v>25</v>
      </c>
      <c r="E1311" s="4" t="s">
        <v>60</v>
      </c>
      <c r="F1311" s="10" t="s">
        <v>393</v>
      </c>
      <c r="G1311" s="11" t="s">
        <v>53</v>
      </c>
      <c r="H1311" s="4">
        <v>79</v>
      </c>
      <c r="I1311" s="12">
        <v>39485.54</v>
      </c>
      <c r="J1311" s="12">
        <v>3119357.66</v>
      </c>
      <c r="K1311" s="12">
        <v>2067.63</v>
      </c>
      <c r="L1311" s="4">
        <v>731</v>
      </c>
      <c r="M1311" s="4" t="s">
        <v>35</v>
      </c>
      <c r="N1311" s="4" t="str" cm="1">
        <f t="array" ref="N1311">_xlfn.SWITCH(E1311,"Delhi","North","Chennai","South","Hyderabad","South","Mumbai","Central","Bangalore","South")</f>
        <v>South</v>
      </c>
      <c r="O1311" s="12">
        <v>389098.54</v>
      </c>
      <c r="P1311" s="4">
        <f>Table1[[#This Row],[Delivery_Date]]-Table1[[#This Row],[Order_Date]]</f>
        <v>4</v>
      </c>
      <c r="Q1311" s="4" t="str">
        <f>IF(Table1[[#This Row],[Delivery delay days]]&gt;5,"delay","on time")</f>
        <v>on time</v>
      </c>
      <c r="R1311" s="10">
        <f>DATEVALUE(Table1[[#This Row],[Delivery_Date]])</f>
        <v>45205</v>
      </c>
      <c r="S1311" s="10">
        <f>DATEVALUE(Table1[[#This Row],[Order_Date]])</f>
        <v>45201</v>
      </c>
      <c r="T1311" s="4" t="str" cm="1">
        <f t="array" ref="T1311">_xlfn.IFS(Table1[[#This Row],[Inventory_Level]]&lt;=200,"low",Table1[[#This Row],[Inventory_Level]]&gt;=700,"high",Table1[[#This Row],[Inventory_Level]]&gt;200,"medium")</f>
        <v>high</v>
      </c>
    </row>
    <row r="1312" spans="1:20" x14ac:dyDescent="0.35">
      <c r="A1312" s="4">
        <v>1311</v>
      </c>
      <c r="B1312" s="4" t="s">
        <v>37</v>
      </c>
      <c r="C1312" s="4" t="s">
        <v>16</v>
      </c>
      <c r="D1312" s="4" t="s">
        <v>17</v>
      </c>
      <c r="E1312" s="4" t="s">
        <v>52</v>
      </c>
      <c r="F1312" s="10" t="s">
        <v>196</v>
      </c>
      <c r="G1312" s="11" t="s">
        <v>325</v>
      </c>
      <c r="H1312" s="4">
        <v>88</v>
      </c>
      <c r="I1312" s="12">
        <v>49308.78</v>
      </c>
      <c r="J1312" s="12">
        <v>4339172.6399999997</v>
      </c>
      <c r="K1312" s="12">
        <v>1173.03</v>
      </c>
      <c r="L1312" s="4">
        <v>348</v>
      </c>
      <c r="M1312" s="4" t="s">
        <v>21</v>
      </c>
      <c r="N1312" s="4" t="str" cm="1">
        <f t="array" ref="N1312">_xlfn.SWITCH(E1312,"Delhi","North","Chennai","South","Hyderabad","South","Mumbai","Central","Bangalore","South")</f>
        <v>Central</v>
      </c>
      <c r="O1312" s="12">
        <v>677883.54</v>
      </c>
      <c r="P1312" s="4">
        <f>Table1[[#This Row],[Delivery_Date]]-Table1[[#This Row],[Order_Date]]</f>
        <v>10</v>
      </c>
      <c r="Q1312" s="4" t="str">
        <f>IF(Table1[[#This Row],[Delivery delay days]]&gt;5,"delay","on time")</f>
        <v>delay</v>
      </c>
      <c r="R1312" s="10">
        <f>DATEVALUE(Table1[[#This Row],[Delivery_Date]])</f>
        <v>44945</v>
      </c>
      <c r="S1312" s="10">
        <f>DATEVALUE(Table1[[#This Row],[Order_Date]])</f>
        <v>44935</v>
      </c>
      <c r="T1312" s="4" t="str" cm="1">
        <f t="array" ref="T1312">_xlfn.IFS(Table1[[#This Row],[Inventory_Level]]&lt;=200,"low",Table1[[#This Row],[Inventory_Level]]&gt;=700,"high",Table1[[#This Row],[Inventory_Level]]&gt;200,"medium")</f>
        <v>medium</v>
      </c>
    </row>
    <row r="1313" spans="1:20" x14ac:dyDescent="0.35">
      <c r="A1313" s="4">
        <v>1312</v>
      </c>
      <c r="B1313" s="4" t="s">
        <v>15</v>
      </c>
      <c r="C1313" s="4" t="s">
        <v>24</v>
      </c>
      <c r="D1313" s="4" t="s">
        <v>45</v>
      </c>
      <c r="E1313" s="4" t="s">
        <v>26</v>
      </c>
      <c r="F1313" s="10" t="s">
        <v>216</v>
      </c>
      <c r="G1313" s="11" t="s">
        <v>217</v>
      </c>
      <c r="H1313" s="4">
        <v>39</v>
      </c>
      <c r="I1313" s="12">
        <v>10246.629999999999</v>
      </c>
      <c r="J1313" s="12">
        <v>399618.57</v>
      </c>
      <c r="K1313" s="12">
        <v>1790.43</v>
      </c>
      <c r="L1313" s="4">
        <v>725</v>
      </c>
      <c r="M1313" s="4" t="s">
        <v>29</v>
      </c>
      <c r="N1313" s="4" t="str" cm="1">
        <f t="array" ref="N1313">_xlfn.SWITCH(E1313,"Delhi","North","Chennai","South","Hyderabad","South","Mumbai","Central","Bangalore","South")</f>
        <v>South</v>
      </c>
      <c r="O1313" s="12">
        <v>29708.94</v>
      </c>
      <c r="P1313" s="4">
        <f>Table1[[#This Row],[Delivery_Date]]-Table1[[#This Row],[Order_Date]]</f>
        <v>7</v>
      </c>
      <c r="Q1313" s="4" t="str">
        <f>IF(Table1[[#This Row],[Delivery delay days]]&gt;5,"delay","on time")</f>
        <v>delay</v>
      </c>
      <c r="R1313" s="10">
        <f>DATEVALUE(Table1[[#This Row],[Delivery_Date]])</f>
        <v>44980</v>
      </c>
      <c r="S1313" s="10">
        <f>DATEVALUE(Table1[[#This Row],[Order_Date]])</f>
        <v>44973</v>
      </c>
      <c r="T1313" s="4" t="str" cm="1">
        <f t="array" ref="T1313">_xlfn.IFS(Table1[[#This Row],[Inventory_Level]]&lt;=200,"low",Table1[[#This Row],[Inventory_Level]]&gt;=700,"high",Table1[[#This Row],[Inventory_Level]]&gt;200,"medium")</f>
        <v>high</v>
      </c>
    </row>
    <row r="1314" spans="1:20" x14ac:dyDescent="0.35">
      <c r="A1314" s="4">
        <v>1313</v>
      </c>
      <c r="B1314" s="4" t="s">
        <v>31</v>
      </c>
      <c r="C1314" s="4" t="s">
        <v>24</v>
      </c>
      <c r="D1314" s="4" t="s">
        <v>32</v>
      </c>
      <c r="E1314" s="4" t="s">
        <v>46</v>
      </c>
      <c r="F1314" s="10" t="s">
        <v>141</v>
      </c>
      <c r="G1314" s="11" t="s">
        <v>124</v>
      </c>
      <c r="H1314" s="4">
        <v>21</v>
      </c>
      <c r="I1314" s="12">
        <v>12728.89</v>
      </c>
      <c r="J1314" s="12">
        <v>267306.69</v>
      </c>
      <c r="K1314" s="12">
        <v>4781.8</v>
      </c>
      <c r="L1314" s="4">
        <v>756</v>
      </c>
      <c r="M1314" s="4" t="s">
        <v>35</v>
      </c>
      <c r="N1314" s="4" t="str" cm="1">
        <f t="array" ref="N1314">_xlfn.SWITCH(E1314,"Delhi","North","Chennai","South","Hyderabad","South","Mumbai","Central","Bangalore","South")</f>
        <v>South</v>
      </c>
      <c r="O1314" s="12">
        <v>63303.38</v>
      </c>
      <c r="P1314" s="4">
        <f>Table1[[#This Row],[Delivery_Date]]-Table1[[#This Row],[Order_Date]]</f>
        <v>15</v>
      </c>
      <c r="Q1314" s="4" t="str">
        <f>IF(Table1[[#This Row],[Delivery delay days]]&gt;5,"delay","on time")</f>
        <v>delay</v>
      </c>
      <c r="R1314" s="10">
        <f>DATEVALUE(Table1[[#This Row],[Delivery_Date]])</f>
        <v>45065</v>
      </c>
      <c r="S1314" s="10">
        <f>DATEVALUE(Table1[[#This Row],[Order_Date]])</f>
        <v>45050</v>
      </c>
      <c r="T1314" s="4" t="str" cm="1">
        <f t="array" ref="T1314">_xlfn.IFS(Table1[[#This Row],[Inventory_Level]]&lt;=200,"low",Table1[[#This Row],[Inventory_Level]]&gt;=700,"high",Table1[[#This Row],[Inventory_Level]]&gt;200,"medium")</f>
        <v>high</v>
      </c>
    </row>
    <row r="1315" spans="1:20" x14ac:dyDescent="0.35">
      <c r="A1315" s="4">
        <v>1314</v>
      </c>
      <c r="B1315" s="4" t="s">
        <v>23</v>
      </c>
      <c r="C1315" s="4" t="s">
        <v>38</v>
      </c>
      <c r="D1315" s="4" t="s">
        <v>39</v>
      </c>
      <c r="E1315" s="4" t="s">
        <v>18</v>
      </c>
      <c r="F1315" s="10" t="s">
        <v>86</v>
      </c>
      <c r="G1315" s="11" t="s">
        <v>423</v>
      </c>
      <c r="H1315" s="4">
        <v>20</v>
      </c>
      <c r="I1315" s="12">
        <v>6196.22</v>
      </c>
      <c r="J1315" s="12">
        <v>123924.4</v>
      </c>
      <c r="K1315" s="12">
        <v>1267.99</v>
      </c>
      <c r="L1315" s="4">
        <v>337</v>
      </c>
      <c r="M1315" s="4" t="s">
        <v>21</v>
      </c>
      <c r="N1315" s="4" t="str" cm="1">
        <f t="array" ref="N1315">_xlfn.SWITCH(E1315,"Delhi","North","Chennai","South","Hyderabad","South","Mumbai","Central","Bangalore","South")</f>
        <v>North</v>
      </c>
      <c r="O1315" s="12">
        <v>10922.63</v>
      </c>
      <c r="P1315" s="4">
        <f>Table1[[#This Row],[Delivery_Date]]-Table1[[#This Row],[Order_Date]]</f>
        <v>13</v>
      </c>
      <c r="Q1315" s="4" t="str">
        <f>IF(Table1[[#This Row],[Delivery delay days]]&gt;5,"delay","on time")</f>
        <v>delay</v>
      </c>
      <c r="R1315" s="10">
        <f>DATEVALUE(Table1[[#This Row],[Delivery_Date]])</f>
        <v>45305</v>
      </c>
      <c r="S1315" s="10">
        <f>DATEVALUE(Table1[[#This Row],[Order_Date]])</f>
        <v>45292</v>
      </c>
      <c r="T1315" s="4" t="str" cm="1">
        <f t="array" ref="T1315">_xlfn.IFS(Table1[[#This Row],[Inventory_Level]]&lt;=200,"low",Table1[[#This Row],[Inventory_Level]]&gt;=700,"high",Table1[[#This Row],[Inventory_Level]]&gt;200,"medium")</f>
        <v>medium</v>
      </c>
    </row>
    <row r="1316" spans="1:20" x14ac:dyDescent="0.35">
      <c r="A1316" s="4">
        <v>1315</v>
      </c>
      <c r="B1316" s="4" t="s">
        <v>44</v>
      </c>
      <c r="C1316" s="4" t="s">
        <v>24</v>
      </c>
      <c r="D1316" s="4" t="s">
        <v>39</v>
      </c>
      <c r="E1316" s="4" t="s">
        <v>46</v>
      </c>
      <c r="F1316" s="10" t="s">
        <v>400</v>
      </c>
      <c r="G1316" s="11" t="s">
        <v>316</v>
      </c>
      <c r="H1316" s="4">
        <v>20</v>
      </c>
      <c r="I1316" s="12">
        <v>25271.15</v>
      </c>
      <c r="J1316" s="12">
        <v>505423</v>
      </c>
      <c r="K1316" s="12">
        <v>611.70000000000005</v>
      </c>
      <c r="L1316" s="4">
        <v>613</v>
      </c>
      <c r="M1316" s="4" t="s">
        <v>35</v>
      </c>
      <c r="N1316" s="4" t="str" cm="1">
        <f t="array" ref="N1316">_xlfn.SWITCH(E1316,"Delhi","North","Chennai","South","Hyderabad","South","Mumbai","Central","Bangalore","South")</f>
        <v>South</v>
      </c>
      <c r="O1316" s="12">
        <v>106512.13</v>
      </c>
      <c r="P1316" s="4">
        <f>Table1[[#This Row],[Delivery_Date]]-Table1[[#This Row],[Order_Date]]</f>
        <v>6</v>
      </c>
      <c r="Q1316" s="4" t="str">
        <f>IF(Table1[[#This Row],[Delivery delay days]]&gt;5,"delay","on time")</f>
        <v>delay</v>
      </c>
      <c r="R1316" s="10">
        <f>DATEVALUE(Table1[[#This Row],[Delivery_Date]])</f>
        <v>44965</v>
      </c>
      <c r="S1316" s="10">
        <f>DATEVALUE(Table1[[#This Row],[Order_Date]])</f>
        <v>44959</v>
      </c>
      <c r="T1316" s="4" t="str" cm="1">
        <f t="array" ref="T1316">_xlfn.IFS(Table1[[#This Row],[Inventory_Level]]&lt;=200,"low",Table1[[#This Row],[Inventory_Level]]&gt;=700,"high",Table1[[#This Row],[Inventory_Level]]&gt;200,"medium")</f>
        <v>medium</v>
      </c>
    </row>
    <row r="1317" spans="1:20" x14ac:dyDescent="0.35">
      <c r="A1317" s="4">
        <v>1316</v>
      </c>
      <c r="B1317" s="4" t="s">
        <v>51</v>
      </c>
      <c r="C1317" s="4" t="s">
        <v>24</v>
      </c>
      <c r="D1317" s="4" t="s">
        <v>32</v>
      </c>
      <c r="E1317" s="4" t="s">
        <v>60</v>
      </c>
      <c r="F1317" s="10" t="s">
        <v>354</v>
      </c>
      <c r="G1317" s="11" t="s">
        <v>323</v>
      </c>
      <c r="H1317" s="4">
        <v>52</v>
      </c>
      <c r="I1317" s="12">
        <v>14562.62</v>
      </c>
      <c r="J1317" s="12">
        <v>757256.24</v>
      </c>
      <c r="K1317" s="12">
        <v>4916.53</v>
      </c>
      <c r="L1317" s="4">
        <v>687</v>
      </c>
      <c r="M1317" s="4" t="s">
        <v>42</v>
      </c>
      <c r="N1317" s="4" t="str" cm="1">
        <f t="array" ref="N1317">_xlfn.SWITCH(E1317,"Delhi","North","Chennai","South","Hyderabad","South","Mumbai","Central","Bangalore","South")</f>
        <v>South</v>
      </c>
      <c r="O1317" s="12">
        <v>58549.04</v>
      </c>
      <c r="P1317" s="4">
        <f>Table1[[#This Row],[Delivery_Date]]-Table1[[#This Row],[Order_Date]]</f>
        <v>5</v>
      </c>
      <c r="Q1317" s="4" t="str">
        <f>IF(Table1[[#This Row],[Delivery delay days]]&gt;5,"delay","on time")</f>
        <v>on time</v>
      </c>
      <c r="R1317" s="10">
        <f>DATEVALUE(Table1[[#This Row],[Delivery_Date]])</f>
        <v>45273</v>
      </c>
      <c r="S1317" s="10">
        <f>DATEVALUE(Table1[[#This Row],[Order_Date]])</f>
        <v>45268</v>
      </c>
      <c r="T1317" s="4" t="str" cm="1">
        <f t="array" ref="T1317">_xlfn.IFS(Table1[[#This Row],[Inventory_Level]]&lt;=200,"low",Table1[[#This Row],[Inventory_Level]]&gt;=700,"high",Table1[[#This Row],[Inventory_Level]]&gt;200,"medium")</f>
        <v>medium</v>
      </c>
    </row>
    <row r="1318" spans="1:20" x14ac:dyDescent="0.35">
      <c r="A1318" s="4">
        <v>1317</v>
      </c>
      <c r="B1318" s="4" t="s">
        <v>31</v>
      </c>
      <c r="C1318" s="4" t="s">
        <v>24</v>
      </c>
      <c r="D1318" s="4" t="s">
        <v>45</v>
      </c>
      <c r="E1318" s="4" t="s">
        <v>46</v>
      </c>
      <c r="F1318" s="10" t="s">
        <v>164</v>
      </c>
      <c r="G1318" s="11" t="s">
        <v>219</v>
      </c>
      <c r="H1318" s="4">
        <v>33</v>
      </c>
      <c r="I1318" s="12">
        <v>44361.19</v>
      </c>
      <c r="J1318" s="12">
        <v>1463919.27</v>
      </c>
      <c r="K1318" s="12">
        <v>4371.67</v>
      </c>
      <c r="L1318" s="4">
        <v>763</v>
      </c>
      <c r="M1318" s="4" t="s">
        <v>21</v>
      </c>
      <c r="N1318" s="4" t="str" cm="1">
        <f t="array" ref="N1318">_xlfn.SWITCH(E1318,"Delhi","North","Chennai","South","Hyderabad","South","Mumbai","Central","Bangalore","South")</f>
        <v>South</v>
      </c>
      <c r="O1318" s="12">
        <v>219730.89</v>
      </c>
      <c r="P1318" s="4">
        <f>Table1[[#This Row],[Delivery_Date]]-Table1[[#This Row],[Order_Date]]</f>
        <v>1</v>
      </c>
      <c r="Q1318" s="4" t="str">
        <f>IF(Table1[[#This Row],[Delivery delay days]]&gt;5,"delay","on time")</f>
        <v>on time</v>
      </c>
      <c r="R1318" s="10">
        <f>DATEVALUE(Table1[[#This Row],[Delivery_Date]])</f>
        <v>45227</v>
      </c>
      <c r="S1318" s="10">
        <f>DATEVALUE(Table1[[#This Row],[Order_Date]])</f>
        <v>45226</v>
      </c>
      <c r="T1318" s="4" t="str" cm="1">
        <f t="array" ref="T1318">_xlfn.IFS(Table1[[#This Row],[Inventory_Level]]&lt;=200,"low",Table1[[#This Row],[Inventory_Level]]&gt;=700,"high",Table1[[#This Row],[Inventory_Level]]&gt;200,"medium")</f>
        <v>high</v>
      </c>
    </row>
    <row r="1319" spans="1:20" x14ac:dyDescent="0.35">
      <c r="A1319" s="4">
        <v>1318</v>
      </c>
      <c r="B1319" s="4" t="s">
        <v>51</v>
      </c>
      <c r="C1319" s="4" t="s">
        <v>38</v>
      </c>
      <c r="D1319" s="4" t="s">
        <v>39</v>
      </c>
      <c r="E1319" s="4" t="s">
        <v>46</v>
      </c>
      <c r="F1319" s="10" t="s">
        <v>273</v>
      </c>
      <c r="G1319" s="11" t="s">
        <v>229</v>
      </c>
      <c r="H1319" s="4">
        <v>70</v>
      </c>
      <c r="I1319" s="12">
        <v>4050.97</v>
      </c>
      <c r="J1319" s="12">
        <v>283567.90000000002</v>
      </c>
      <c r="K1319" s="12">
        <v>3237.52</v>
      </c>
      <c r="L1319" s="4">
        <v>151</v>
      </c>
      <c r="M1319" s="4" t="s">
        <v>42</v>
      </c>
      <c r="N1319" s="4" t="str" cm="1">
        <f t="array" ref="N1319">_xlfn.SWITCH(E1319,"Delhi","North","Chennai","South","Hyderabad","South","Mumbai","Central","Bangalore","South")</f>
        <v>South</v>
      </c>
      <c r="O1319" s="12">
        <v>55207.85</v>
      </c>
      <c r="P1319" s="4">
        <f>Table1[[#This Row],[Delivery_Date]]-Table1[[#This Row],[Order_Date]]</f>
        <v>2</v>
      </c>
      <c r="Q1319" s="4" t="str">
        <f>IF(Table1[[#This Row],[Delivery delay days]]&gt;5,"delay","on time")</f>
        <v>on time</v>
      </c>
      <c r="R1319" s="10">
        <f>DATEVALUE(Table1[[#This Row],[Delivery_Date]])</f>
        <v>45263</v>
      </c>
      <c r="S1319" s="10">
        <f>DATEVALUE(Table1[[#This Row],[Order_Date]])</f>
        <v>45261</v>
      </c>
      <c r="T1319" s="4" t="str" cm="1">
        <f t="array" ref="T1319">_xlfn.IFS(Table1[[#This Row],[Inventory_Level]]&lt;=200,"low",Table1[[#This Row],[Inventory_Level]]&gt;=700,"high",Table1[[#This Row],[Inventory_Level]]&gt;200,"medium")</f>
        <v>low</v>
      </c>
    </row>
    <row r="1320" spans="1:20" x14ac:dyDescent="0.35">
      <c r="A1320" s="4">
        <v>1319</v>
      </c>
      <c r="B1320" s="4" t="s">
        <v>23</v>
      </c>
      <c r="C1320" s="4" t="s">
        <v>16</v>
      </c>
      <c r="D1320" s="4" t="s">
        <v>25</v>
      </c>
      <c r="E1320" s="4" t="s">
        <v>52</v>
      </c>
      <c r="F1320" s="10" t="s">
        <v>402</v>
      </c>
      <c r="G1320" s="11" t="s">
        <v>275</v>
      </c>
      <c r="H1320" s="4">
        <v>31</v>
      </c>
      <c r="I1320" s="12">
        <v>3268.24</v>
      </c>
      <c r="J1320" s="12">
        <v>101315.44</v>
      </c>
      <c r="K1320" s="12">
        <v>2669.25</v>
      </c>
      <c r="L1320" s="4">
        <v>469</v>
      </c>
      <c r="M1320" s="4" t="s">
        <v>21</v>
      </c>
      <c r="N1320" s="4" t="str" cm="1">
        <f t="array" ref="N1320">_xlfn.SWITCH(E1320,"Delhi","North","Chennai","South","Hyderabad","South","Mumbai","Central","Bangalore","South")</f>
        <v>Central</v>
      </c>
      <c r="O1320" s="12">
        <v>10052.64</v>
      </c>
      <c r="P1320" s="4">
        <f>Table1[[#This Row],[Delivery_Date]]-Table1[[#This Row],[Order_Date]]</f>
        <v>10</v>
      </c>
      <c r="Q1320" s="4" t="str">
        <f>IF(Table1[[#This Row],[Delivery delay days]]&gt;5,"delay","on time")</f>
        <v>delay</v>
      </c>
      <c r="R1320" s="10">
        <f>DATEVALUE(Table1[[#This Row],[Delivery_Date]])</f>
        <v>44999</v>
      </c>
      <c r="S1320" s="10">
        <f>DATEVALUE(Table1[[#This Row],[Order_Date]])</f>
        <v>44989</v>
      </c>
      <c r="T1320" s="4" t="str" cm="1">
        <f t="array" ref="T1320">_xlfn.IFS(Table1[[#This Row],[Inventory_Level]]&lt;=200,"low",Table1[[#This Row],[Inventory_Level]]&gt;=700,"high",Table1[[#This Row],[Inventory_Level]]&gt;200,"medium")</f>
        <v>medium</v>
      </c>
    </row>
    <row r="1321" spans="1:20" x14ac:dyDescent="0.35">
      <c r="A1321" s="4">
        <v>1320</v>
      </c>
      <c r="B1321" s="4" t="s">
        <v>65</v>
      </c>
      <c r="C1321" s="4" t="s">
        <v>24</v>
      </c>
      <c r="D1321" s="4" t="s">
        <v>17</v>
      </c>
      <c r="E1321" s="4" t="s">
        <v>52</v>
      </c>
      <c r="F1321" s="10" t="s">
        <v>95</v>
      </c>
      <c r="G1321" s="11" t="s">
        <v>327</v>
      </c>
      <c r="H1321" s="4">
        <v>38</v>
      </c>
      <c r="I1321" s="12">
        <v>15716.02</v>
      </c>
      <c r="J1321" s="12">
        <v>597208.76</v>
      </c>
      <c r="K1321" s="12">
        <v>917.57</v>
      </c>
      <c r="L1321" s="4">
        <v>510</v>
      </c>
      <c r="M1321" s="4" t="s">
        <v>35</v>
      </c>
      <c r="N1321" s="4" t="str" cm="1">
        <f t="array" ref="N1321">_xlfn.SWITCH(E1321,"Delhi","North","Chennai","South","Hyderabad","South","Mumbai","Central","Bangalore","South")</f>
        <v>Central</v>
      </c>
      <c r="O1321" s="12">
        <v>103087.87</v>
      </c>
      <c r="P1321" s="4">
        <f>Table1[[#This Row],[Delivery_Date]]-Table1[[#This Row],[Order_Date]]</f>
        <v>15</v>
      </c>
      <c r="Q1321" s="4" t="str">
        <f>IF(Table1[[#This Row],[Delivery delay days]]&gt;5,"delay","on time")</f>
        <v>delay</v>
      </c>
      <c r="R1321" s="10">
        <f>DATEVALUE(Table1[[#This Row],[Delivery_Date]])</f>
        <v>45265</v>
      </c>
      <c r="S1321" s="10">
        <f>DATEVALUE(Table1[[#This Row],[Order_Date]])</f>
        <v>45250</v>
      </c>
      <c r="T1321" s="4" t="str" cm="1">
        <f t="array" ref="T1321">_xlfn.IFS(Table1[[#This Row],[Inventory_Level]]&lt;=200,"low",Table1[[#This Row],[Inventory_Level]]&gt;=700,"high",Table1[[#This Row],[Inventory_Level]]&gt;200,"medium")</f>
        <v>medium</v>
      </c>
    </row>
    <row r="1322" spans="1:20" x14ac:dyDescent="0.35">
      <c r="A1322" s="4">
        <v>1321</v>
      </c>
      <c r="B1322" s="4" t="s">
        <v>51</v>
      </c>
      <c r="C1322" s="4" t="s">
        <v>24</v>
      </c>
      <c r="D1322" s="4" t="s">
        <v>25</v>
      </c>
      <c r="E1322" s="4" t="s">
        <v>60</v>
      </c>
      <c r="F1322" s="10" t="s">
        <v>104</v>
      </c>
      <c r="G1322" s="11" t="s">
        <v>250</v>
      </c>
      <c r="H1322" s="4">
        <v>81</v>
      </c>
      <c r="I1322" s="12">
        <v>12022.39</v>
      </c>
      <c r="J1322" s="12">
        <v>973813.59</v>
      </c>
      <c r="K1322" s="12">
        <v>3024.78</v>
      </c>
      <c r="L1322" s="4">
        <v>770</v>
      </c>
      <c r="M1322" s="4" t="s">
        <v>29</v>
      </c>
      <c r="N1322" s="4" t="str" cm="1">
        <f t="array" ref="N1322">_xlfn.SWITCH(E1322,"Delhi","North","Chennai","South","Hyderabad","South","Mumbai","Central","Bangalore","South")</f>
        <v>South</v>
      </c>
      <c r="O1322" s="12">
        <v>228418.22</v>
      </c>
      <c r="P1322" s="4">
        <f>Table1[[#This Row],[Delivery_Date]]-Table1[[#This Row],[Order_Date]]</f>
        <v>13</v>
      </c>
      <c r="Q1322" s="4" t="str">
        <f>IF(Table1[[#This Row],[Delivery delay days]]&gt;5,"delay","on time")</f>
        <v>delay</v>
      </c>
      <c r="R1322" s="10">
        <f>DATEVALUE(Table1[[#This Row],[Delivery_Date]])</f>
        <v>45019</v>
      </c>
      <c r="S1322" s="10">
        <f>DATEVALUE(Table1[[#This Row],[Order_Date]])</f>
        <v>45006</v>
      </c>
      <c r="T1322" s="4" t="str" cm="1">
        <f t="array" ref="T1322">_xlfn.IFS(Table1[[#This Row],[Inventory_Level]]&lt;=200,"low",Table1[[#This Row],[Inventory_Level]]&gt;=700,"high",Table1[[#This Row],[Inventory_Level]]&gt;200,"medium")</f>
        <v>high</v>
      </c>
    </row>
    <row r="1323" spans="1:20" x14ac:dyDescent="0.35">
      <c r="A1323" s="4">
        <v>1322</v>
      </c>
      <c r="B1323" s="4" t="s">
        <v>65</v>
      </c>
      <c r="C1323" s="4" t="s">
        <v>24</v>
      </c>
      <c r="D1323" s="4" t="s">
        <v>45</v>
      </c>
      <c r="E1323" s="4" t="s">
        <v>18</v>
      </c>
      <c r="F1323" s="10" t="s">
        <v>93</v>
      </c>
      <c r="G1323" s="11" t="s">
        <v>94</v>
      </c>
      <c r="H1323" s="4">
        <v>65</v>
      </c>
      <c r="I1323" s="12">
        <v>25951.73</v>
      </c>
      <c r="J1323" s="12">
        <v>1686862.45</v>
      </c>
      <c r="K1323" s="12">
        <v>429.59</v>
      </c>
      <c r="L1323" s="4">
        <v>11</v>
      </c>
      <c r="M1323" s="4" t="s">
        <v>35</v>
      </c>
      <c r="N1323" s="4" t="str" cm="1">
        <f t="array" ref="N1323">_xlfn.SWITCH(E1323,"Delhi","North","Chennai","South","Hyderabad","South","Mumbai","Central","Bangalore","South")</f>
        <v>North</v>
      </c>
      <c r="O1323" s="12">
        <v>219505.45</v>
      </c>
      <c r="P1323" s="4">
        <f>Table1[[#This Row],[Delivery_Date]]-Table1[[#This Row],[Order_Date]]</f>
        <v>14</v>
      </c>
      <c r="Q1323" s="4" t="str">
        <f>IF(Table1[[#This Row],[Delivery delay days]]&gt;5,"delay","on time")</f>
        <v>delay</v>
      </c>
      <c r="R1323" s="10">
        <f>DATEVALUE(Table1[[#This Row],[Delivery_Date]])</f>
        <v>44947</v>
      </c>
      <c r="S1323" s="10">
        <f>DATEVALUE(Table1[[#This Row],[Order_Date]])</f>
        <v>44933</v>
      </c>
      <c r="T1323" s="4" t="str" cm="1">
        <f t="array" ref="T1323">_xlfn.IFS(Table1[[#This Row],[Inventory_Level]]&lt;=200,"low",Table1[[#This Row],[Inventory_Level]]&gt;=700,"high",Table1[[#This Row],[Inventory_Level]]&gt;200,"medium")</f>
        <v>low</v>
      </c>
    </row>
    <row r="1324" spans="1:20" x14ac:dyDescent="0.35">
      <c r="A1324" s="4">
        <v>1323</v>
      </c>
      <c r="B1324" s="4" t="s">
        <v>44</v>
      </c>
      <c r="C1324" s="4" t="s">
        <v>24</v>
      </c>
      <c r="D1324" s="4" t="s">
        <v>45</v>
      </c>
      <c r="E1324" s="4" t="s">
        <v>26</v>
      </c>
      <c r="F1324" s="10" t="s">
        <v>276</v>
      </c>
      <c r="G1324" s="11" t="s">
        <v>211</v>
      </c>
      <c r="H1324" s="4">
        <v>95</v>
      </c>
      <c r="I1324" s="12">
        <v>36974.339999999997</v>
      </c>
      <c r="J1324" s="12">
        <v>3512562.3</v>
      </c>
      <c r="K1324" s="12">
        <v>4338.92</v>
      </c>
      <c r="L1324" s="4">
        <v>409</v>
      </c>
      <c r="M1324" s="4" t="s">
        <v>29</v>
      </c>
      <c r="N1324" s="4" t="str" cm="1">
        <f t="array" ref="N1324">_xlfn.SWITCH(E1324,"Delhi","North","Chennai","South","Hyderabad","South","Mumbai","Central","Bangalore","South")</f>
        <v>South</v>
      </c>
      <c r="O1324" s="12">
        <v>734090.91</v>
      </c>
      <c r="P1324" s="4">
        <f>Table1[[#This Row],[Delivery_Date]]-Table1[[#This Row],[Order_Date]]</f>
        <v>10</v>
      </c>
      <c r="Q1324" s="4" t="str">
        <f>IF(Table1[[#This Row],[Delivery delay days]]&gt;5,"delay","on time")</f>
        <v>delay</v>
      </c>
      <c r="R1324" s="10">
        <f>DATEVALUE(Table1[[#This Row],[Delivery_Date]])</f>
        <v>45020</v>
      </c>
      <c r="S1324" s="10">
        <f>DATEVALUE(Table1[[#This Row],[Order_Date]])</f>
        <v>45010</v>
      </c>
      <c r="T1324" s="4" t="str" cm="1">
        <f t="array" ref="T1324">_xlfn.IFS(Table1[[#This Row],[Inventory_Level]]&lt;=200,"low",Table1[[#This Row],[Inventory_Level]]&gt;=700,"high",Table1[[#This Row],[Inventory_Level]]&gt;200,"medium")</f>
        <v>medium</v>
      </c>
    </row>
    <row r="1325" spans="1:20" x14ac:dyDescent="0.35">
      <c r="A1325" s="4">
        <v>1324</v>
      </c>
      <c r="B1325" s="4" t="s">
        <v>31</v>
      </c>
      <c r="C1325" s="4" t="s">
        <v>24</v>
      </c>
      <c r="D1325" s="4" t="s">
        <v>32</v>
      </c>
      <c r="E1325" s="4" t="s">
        <v>26</v>
      </c>
      <c r="F1325" s="10" t="s">
        <v>365</v>
      </c>
      <c r="G1325" s="11" t="s">
        <v>285</v>
      </c>
      <c r="H1325" s="4">
        <v>79</v>
      </c>
      <c r="I1325" s="12">
        <v>47263.19</v>
      </c>
      <c r="J1325" s="12">
        <v>3733792.01</v>
      </c>
      <c r="K1325" s="12">
        <v>4811.2299999999996</v>
      </c>
      <c r="L1325" s="4">
        <v>29</v>
      </c>
      <c r="M1325" s="4" t="s">
        <v>29</v>
      </c>
      <c r="N1325" s="4" t="str" cm="1">
        <f t="array" ref="N1325">_xlfn.SWITCH(E1325,"Delhi","North","Chennai","South","Hyderabad","South","Mumbai","Central","Bangalore","South")</f>
        <v>South</v>
      </c>
      <c r="O1325" s="12">
        <v>601956.89</v>
      </c>
      <c r="P1325" s="4">
        <f>Table1[[#This Row],[Delivery_Date]]-Table1[[#This Row],[Order_Date]]</f>
        <v>10</v>
      </c>
      <c r="Q1325" s="4" t="str">
        <f>IF(Table1[[#This Row],[Delivery delay days]]&gt;5,"delay","on time")</f>
        <v>delay</v>
      </c>
      <c r="R1325" s="10">
        <f>DATEVALUE(Table1[[#This Row],[Delivery_Date]])</f>
        <v>45194</v>
      </c>
      <c r="S1325" s="10">
        <f>DATEVALUE(Table1[[#This Row],[Order_Date]])</f>
        <v>45184</v>
      </c>
      <c r="T1325" s="4" t="str" cm="1">
        <f t="array" ref="T1325">_xlfn.IFS(Table1[[#This Row],[Inventory_Level]]&lt;=200,"low",Table1[[#This Row],[Inventory_Level]]&gt;=700,"high",Table1[[#This Row],[Inventory_Level]]&gt;200,"medium")</f>
        <v>low</v>
      </c>
    </row>
    <row r="1326" spans="1:20" x14ac:dyDescent="0.35">
      <c r="A1326" s="4">
        <v>1325</v>
      </c>
      <c r="B1326" s="4" t="s">
        <v>65</v>
      </c>
      <c r="C1326" s="4" t="s">
        <v>24</v>
      </c>
      <c r="D1326" s="4" t="s">
        <v>39</v>
      </c>
      <c r="E1326" s="4" t="s">
        <v>26</v>
      </c>
      <c r="F1326" s="10" t="s">
        <v>247</v>
      </c>
      <c r="G1326" s="11" t="s">
        <v>166</v>
      </c>
      <c r="H1326" s="4">
        <v>20</v>
      </c>
      <c r="I1326" s="12">
        <v>14481.46</v>
      </c>
      <c r="J1326" s="12">
        <v>289629.2</v>
      </c>
      <c r="K1326" s="12">
        <v>1951.14</v>
      </c>
      <c r="L1326" s="4">
        <v>327</v>
      </c>
      <c r="M1326" s="4" t="s">
        <v>21</v>
      </c>
      <c r="N1326" s="4" t="str" cm="1">
        <f t="array" ref="N1326">_xlfn.SWITCH(E1326,"Delhi","North","Chennai","South","Hyderabad","South","Mumbai","Central","Bangalore","South")</f>
        <v>South</v>
      </c>
      <c r="O1326" s="12">
        <v>50900.95</v>
      </c>
      <c r="P1326" s="4">
        <f>Table1[[#This Row],[Delivery_Date]]-Table1[[#This Row],[Order_Date]]</f>
        <v>7</v>
      </c>
      <c r="Q1326" s="4" t="str">
        <f>IF(Table1[[#This Row],[Delivery delay days]]&gt;5,"delay","on time")</f>
        <v>delay</v>
      </c>
      <c r="R1326" s="10">
        <f>DATEVALUE(Table1[[#This Row],[Delivery_Date]])</f>
        <v>45118</v>
      </c>
      <c r="S1326" s="10">
        <f>DATEVALUE(Table1[[#This Row],[Order_Date]])</f>
        <v>45111</v>
      </c>
      <c r="T1326" s="4" t="str" cm="1">
        <f t="array" ref="T1326">_xlfn.IFS(Table1[[#This Row],[Inventory_Level]]&lt;=200,"low",Table1[[#This Row],[Inventory_Level]]&gt;=700,"high",Table1[[#This Row],[Inventory_Level]]&gt;200,"medium")</f>
        <v>medium</v>
      </c>
    </row>
    <row r="1327" spans="1:20" x14ac:dyDescent="0.35">
      <c r="A1327" s="4">
        <v>1326</v>
      </c>
      <c r="B1327" s="4" t="s">
        <v>65</v>
      </c>
      <c r="C1327" s="4" t="s">
        <v>16</v>
      </c>
      <c r="D1327" s="4" t="s">
        <v>17</v>
      </c>
      <c r="E1327" s="4" t="s">
        <v>46</v>
      </c>
      <c r="F1327" s="10" t="s">
        <v>312</v>
      </c>
      <c r="G1327" s="11" t="s">
        <v>345</v>
      </c>
      <c r="H1327" s="4">
        <v>66</v>
      </c>
      <c r="I1327" s="12">
        <v>39112.82</v>
      </c>
      <c r="J1327" s="12">
        <v>2581446.12</v>
      </c>
      <c r="K1327" s="12">
        <v>1727.57</v>
      </c>
      <c r="L1327" s="4">
        <v>659</v>
      </c>
      <c r="M1327" s="4" t="s">
        <v>42</v>
      </c>
      <c r="N1327" s="4" t="str" cm="1">
        <f t="array" ref="N1327">_xlfn.SWITCH(E1327,"Delhi","North","Chennai","South","Hyderabad","South","Mumbai","Central","Bangalore","South")</f>
        <v>South</v>
      </c>
      <c r="O1327" s="12">
        <v>472786.99</v>
      </c>
      <c r="P1327" s="4">
        <f>Table1[[#This Row],[Delivery_Date]]-Table1[[#This Row],[Order_Date]]</f>
        <v>11</v>
      </c>
      <c r="Q1327" s="4" t="str">
        <f>IF(Table1[[#This Row],[Delivery delay days]]&gt;5,"delay","on time")</f>
        <v>delay</v>
      </c>
      <c r="R1327" s="10">
        <f>DATEVALUE(Table1[[#This Row],[Delivery_Date]])</f>
        <v>44972</v>
      </c>
      <c r="S1327" s="10">
        <f>DATEVALUE(Table1[[#This Row],[Order_Date]])</f>
        <v>44961</v>
      </c>
      <c r="T1327" s="4" t="str" cm="1">
        <f t="array" ref="T1327">_xlfn.IFS(Table1[[#This Row],[Inventory_Level]]&lt;=200,"low",Table1[[#This Row],[Inventory_Level]]&gt;=700,"high",Table1[[#This Row],[Inventory_Level]]&gt;200,"medium")</f>
        <v>medium</v>
      </c>
    </row>
    <row r="1328" spans="1:20" x14ac:dyDescent="0.35">
      <c r="A1328" s="4">
        <v>1327</v>
      </c>
      <c r="B1328" s="4" t="s">
        <v>65</v>
      </c>
      <c r="C1328" s="4" t="s">
        <v>16</v>
      </c>
      <c r="D1328" s="4" t="s">
        <v>25</v>
      </c>
      <c r="E1328" s="4" t="s">
        <v>26</v>
      </c>
      <c r="F1328" s="10" t="s">
        <v>198</v>
      </c>
      <c r="G1328" s="11" t="s">
        <v>166</v>
      </c>
      <c r="H1328" s="4">
        <v>78</v>
      </c>
      <c r="I1328" s="12">
        <v>32101.26</v>
      </c>
      <c r="J1328" s="12">
        <v>2503898.2799999998</v>
      </c>
      <c r="K1328" s="12">
        <v>3582.99</v>
      </c>
      <c r="L1328" s="4">
        <v>684</v>
      </c>
      <c r="M1328" s="4" t="s">
        <v>29</v>
      </c>
      <c r="N1328" s="4" t="str" cm="1">
        <f t="array" ref="N1328">_xlfn.SWITCH(E1328,"Delhi","North","Chennai","South","Hyderabad","South","Mumbai","Central","Bangalore","South")</f>
        <v>South</v>
      </c>
      <c r="O1328" s="12">
        <v>422196.64</v>
      </c>
      <c r="P1328" s="4">
        <f>Table1[[#This Row],[Delivery_Date]]-Table1[[#This Row],[Order_Date]]</f>
        <v>11</v>
      </c>
      <c r="Q1328" s="4" t="str">
        <f>IF(Table1[[#This Row],[Delivery delay days]]&gt;5,"delay","on time")</f>
        <v>delay</v>
      </c>
      <c r="R1328" s="10">
        <f>DATEVALUE(Table1[[#This Row],[Delivery_Date]])</f>
        <v>45118</v>
      </c>
      <c r="S1328" s="10">
        <f>DATEVALUE(Table1[[#This Row],[Order_Date]])</f>
        <v>45107</v>
      </c>
      <c r="T1328" s="4" t="str" cm="1">
        <f t="array" ref="T1328">_xlfn.IFS(Table1[[#This Row],[Inventory_Level]]&lt;=200,"low",Table1[[#This Row],[Inventory_Level]]&gt;=700,"high",Table1[[#This Row],[Inventory_Level]]&gt;200,"medium")</f>
        <v>medium</v>
      </c>
    </row>
    <row r="1329" spans="1:20" x14ac:dyDescent="0.35">
      <c r="A1329" s="4">
        <v>1328</v>
      </c>
      <c r="B1329" s="4" t="s">
        <v>44</v>
      </c>
      <c r="C1329" s="4" t="s">
        <v>16</v>
      </c>
      <c r="D1329" s="4" t="s">
        <v>17</v>
      </c>
      <c r="E1329" s="4" t="s">
        <v>26</v>
      </c>
      <c r="F1329" s="10" t="s">
        <v>80</v>
      </c>
      <c r="G1329" s="11" t="s">
        <v>322</v>
      </c>
      <c r="H1329" s="4">
        <v>94</v>
      </c>
      <c r="I1329" s="12">
        <v>26815.54</v>
      </c>
      <c r="J1329" s="12">
        <v>2520660.7599999998</v>
      </c>
      <c r="K1329" s="12">
        <v>104.13</v>
      </c>
      <c r="L1329" s="4">
        <v>843</v>
      </c>
      <c r="M1329" s="4" t="s">
        <v>42</v>
      </c>
      <c r="N1329" s="4" t="str" cm="1">
        <f t="array" ref="N1329">_xlfn.SWITCH(E1329,"Delhi","North","Chennai","South","Hyderabad","South","Mumbai","Central","Bangalore","South")</f>
        <v>South</v>
      </c>
      <c r="O1329" s="12">
        <v>548312.9</v>
      </c>
      <c r="P1329" s="4">
        <f>Table1[[#This Row],[Delivery_Date]]-Table1[[#This Row],[Order_Date]]</f>
        <v>1</v>
      </c>
      <c r="Q1329" s="4" t="str">
        <f>IF(Table1[[#This Row],[Delivery delay days]]&gt;5,"delay","on time")</f>
        <v>on time</v>
      </c>
      <c r="R1329" s="10">
        <f>DATEVALUE(Table1[[#This Row],[Delivery_Date]])</f>
        <v>44994</v>
      </c>
      <c r="S1329" s="10">
        <f>DATEVALUE(Table1[[#This Row],[Order_Date]])</f>
        <v>44993</v>
      </c>
      <c r="T1329" s="4" t="str" cm="1">
        <f t="array" ref="T1329">_xlfn.IFS(Table1[[#This Row],[Inventory_Level]]&lt;=200,"low",Table1[[#This Row],[Inventory_Level]]&gt;=700,"high",Table1[[#This Row],[Inventory_Level]]&gt;200,"medium")</f>
        <v>high</v>
      </c>
    </row>
    <row r="1330" spans="1:20" x14ac:dyDescent="0.35">
      <c r="A1330" s="4">
        <v>1329</v>
      </c>
      <c r="B1330" s="4" t="s">
        <v>59</v>
      </c>
      <c r="C1330" s="4" t="s">
        <v>24</v>
      </c>
      <c r="D1330" s="4" t="s">
        <v>25</v>
      </c>
      <c r="E1330" s="4" t="s">
        <v>52</v>
      </c>
      <c r="F1330" s="10" t="s">
        <v>292</v>
      </c>
      <c r="G1330" s="11" t="s">
        <v>54</v>
      </c>
      <c r="H1330" s="4">
        <v>47</v>
      </c>
      <c r="I1330" s="12">
        <v>12101.05</v>
      </c>
      <c r="J1330" s="12">
        <v>568749.35</v>
      </c>
      <c r="K1330" s="12">
        <v>4595.6899999999996</v>
      </c>
      <c r="L1330" s="4">
        <v>561</v>
      </c>
      <c r="M1330" s="4" t="s">
        <v>21</v>
      </c>
      <c r="N1330" s="4" t="str" cm="1">
        <f t="array" ref="N1330">_xlfn.SWITCH(E1330,"Delhi","North","Chennai","South","Hyderabad","South","Mumbai","Central","Bangalore","South")</f>
        <v>Central</v>
      </c>
      <c r="O1330" s="12">
        <v>52104.41</v>
      </c>
      <c r="P1330" s="4">
        <f>Table1[[#This Row],[Delivery_Date]]-Table1[[#This Row],[Order_Date]]</f>
        <v>13</v>
      </c>
      <c r="Q1330" s="4" t="str">
        <f>IF(Table1[[#This Row],[Delivery delay days]]&gt;5,"delay","on time")</f>
        <v>delay</v>
      </c>
      <c r="R1330" s="10">
        <f>DATEVALUE(Table1[[#This Row],[Delivery_Date]])</f>
        <v>45212</v>
      </c>
      <c r="S1330" s="10">
        <f>DATEVALUE(Table1[[#This Row],[Order_Date]])</f>
        <v>45199</v>
      </c>
      <c r="T1330" s="4" t="str" cm="1">
        <f t="array" ref="T1330">_xlfn.IFS(Table1[[#This Row],[Inventory_Level]]&lt;=200,"low",Table1[[#This Row],[Inventory_Level]]&gt;=700,"high",Table1[[#This Row],[Inventory_Level]]&gt;200,"medium")</f>
        <v>medium</v>
      </c>
    </row>
    <row r="1331" spans="1:20" x14ac:dyDescent="0.35">
      <c r="A1331" s="4">
        <v>1330</v>
      </c>
      <c r="B1331" s="4" t="s">
        <v>65</v>
      </c>
      <c r="C1331" s="4" t="s">
        <v>38</v>
      </c>
      <c r="D1331" s="4" t="s">
        <v>39</v>
      </c>
      <c r="E1331" s="4" t="s">
        <v>46</v>
      </c>
      <c r="F1331" s="10" t="s">
        <v>158</v>
      </c>
      <c r="G1331" s="11" t="s">
        <v>411</v>
      </c>
      <c r="H1331" s="4">
        <v>67</v>
      </c>
      <c r="I1331" s="12">
        <v>22595.29</v>
      </c>
      <c r="J1331" s="12">
        <v>1513884.43</v>
      </c>
      <c r="K1331" s="12">
        <v>2767.05</v>
      </c>
      <c r="L1331" s="4">
        <v>422</v>
      </c>
      <c r="M1331" s="4" t="s">
        <v>35</v>
      </c>
      <c r="N1331" s="4" t="str" cm="1">
        <f t="array" ref="N1331">_xlfn.SWITCH(E1331,"Delhi","North","Chennai","South","Hyderabad","South","Mumbai","Central","Bangalore","South")</f>
        <v>South</v>
      </c>
      <c r="O1331" s="12">
        <v>110425.83</v>
      </c>
      <c r="P1331" s="4">
        <f>Table1[[#This Row],[Delivery_Date]]-Table1[[#This Row],[Order_Date]]</f>
        <v>6</v>
      </c>
      <c r="Q1331" s="4" t="str">
        <f>IF(Table1[[#This Row],[Delivery delay days]]&gt;5,"delay","on time")</f>
        <v>delay</v>
      </c>
      <c r="R1331" s="10">
        <f>DATEVALUE(Table1[[#This Row],[Delivery_Date]])</f>
        <v>44984</v>
      </c>
      <c r="S1331" s="10">
        <f>DATEVALUE(Table1[[#This Row],[Order_Date]])</f>
        <v>44978</v>
      </c>
      <c r="T1331" s="4" t="str" cm="1">
        <f t="array" ref="T1331">_xlfn.IFS(Table1[[#This Row],[Inventory_Level]]&lt;=200,"low",Table1[[#This Row],[Inventory_Level]]&gt;=700,"high",Table1[[#This Row],[Inventory_Level]]&gt;200,"medium")</f>
        <v>medium</v>
      </c>
    </row>
    <row r="1332" spans="1:20" x14ac:dyDescent="0.35">
      <c r="A1332" s="4">
        <v>1331</v>
      </c>
      <c r="B1332" s="4" t="s">
        <v>65</v>
      </c>
      <c r="C1332" s="4" t="s">
        <v>24</v>
      </c>
      <c r="D1332" s="4" t="s">
        <v>25</v>
      </c>
      <c r="E1332" s="4" t="s">
        <v>60</v>
      </c>
      <c r="F1332" s="10" t="s">
        <v>263</v>
      </c>
      <c r="G1332" s="11" t="s">
        <v>345</v>
      </c>
      <c r="H1332" s="4">
        <v>13</v>
      </c>
      <c r="I1332" s="12">
        <v>45969.760000000002</v>
      </c>
      <c r="J1332" s="12">
        <v>597606.88</v>
      </c>
      <c r="K1332" s="12">
        <v>2168.86</v>
      </c>
      <c r="L1332" s="4">
        <v>26</v>
      </c>
      <c r="M1332" s="4" t="s">
        <v>21</v>
      </c>
      <c r="N1332" s="4" t="str" cm="1">
        <f t="array" ref="N1332">_xlfn.SWITCH(E1332,"Delhi","North","Chennai","South","Hyderabad","South","Mumbai","Central","Bangalore","South")</f>
        <v>South</v>
      </c>
      <c r="O1332" s="12">
        <v>149388.81</v>
      </c>
      <c r="P1332" s="4">
        <f>Table1[[#This Row],[Delivery_Date]]-Table1[[#This Row],[Order_Date]]</f>
        <v>15</v>
      </c>
      <c r="Q1332" s="4" t="str">
        <f>IF(Table1[[#This Row],[Delivery delay days]]&gt;5,"delay","on time")</f>
        <v>delay</v>
      </c>
      <c r="R1332" s="10">
        <f>DATEVALUE(Table1[[#This Row],[Delivery_Date]])</f>
        <v>44972</v>
      </c>
      <c r="S1332" s="10">
        <f>DATEVALUE(Table1[[#This Row],[Order_Date]])</f>
        <v>44957</v>
      </c>
      <c r="T1332" s="4" t="str" cm="1">
        <f t="array" ref="T1332">_xlfn.IFS(Table1[[#This Row],[Inventory_Level]]&lt;=200,"low",Table1[[#This Row],[Inventory_Level]]&gt;=700,"high",Table1[[#This Row],[Inventory_Level]]&gt;200,"medium")</f>
        <v>low</v>
      </c>
    </row>
    <row r="1333" spans="1:20" x14ac:dyDescent="0.35">
      <c r="A1333" s="4">
        <v>1332</v>
      </c>
      <c r="B1333" s="4" t="s">
        <v>23</v>
      </c>
      <c r="C1333" s="4" t="s">
        <v>24</v>
      </c>
      <c r="D1333" s="4" t="s">
        <v>17</v>
      </c>
      <c r="E1333" s="4" t="s">
        <v>46</v>
      </c>
      <c r="F1333" s="10" t="s">
        <v>291</v>
      </c>
      <c r="G1333" s="11" t="s">
        <v>353</v>
      </c>
      <c r="H1333" s="4">
        <v>60</v>
      </c>
      <c r="I1333" s="12">
        <v>15729.21</v>
      </c>
      <c r="J1333" s="12">
        <v>943752.6</v>
      </c>
      <c r="K1333" s="12">
        <v>3012.48</v>
      </c>
      <c r="L1333" s="4">
        <v>797</v>
      </c>
      <c r="M1333" s="4" t="s">
        <v>42</v>
      </c>
      <c r="N1333" s="4" t="str" cm="1">
        <f t="array" ref="N1333">_xlfn.SWITCH(E1333,"Delhi","North","Chennai","South","Hyderabad","South","Mumbai","Central","Bangalore","South")</f>
        <v>South</v>
      </c>
      <c r="O1333" s="12">
        <v>58525.75</v>
      </c>
      <c r="P1333" s="4">
        <f>Table1[[#This Row],[Delivery_Date]]-Table1[[#This Row],[Order_Date]]</f>
        <v>10</v>
      </c>
      <c r="Q1333" s="4" t="str">
        <f>IF(Table1[[#This Row],[Delivery delay days]]&gt;5,"delay","on time")</f>
        <v>delay</v>
      </c>
      <c r="R1333" s="10">
        <f>DATEVALUE(Table1[[#This Row],[Delivery_Date]])</f>
        <v>45106</v>
      </c>
      <c r="S1333" s="10">
        <f>DATEVALUE(Table1[[#This Row],[Order_Date]])</f>
        <v>45096</v>
      </c>
      <c r="T1333" s="4" t="str" cm="1">
        <f t="array" ref="T1333">_xlfn.IFS(Table1[[#This Row],[Inventory_Level]]&lt;=200,"low",Table1[[#This Row],[Inventory_Level]]&gt;=700,"high",Table1[[#This Row],[Inventory_Level]]&gt;200,"medium")</f>
        <v>high</v>
      </c>
    </row>
    <row r="1334" spans="1:20" x14ac:dyDescent="0.35">
      <c r="A1334" s="4">
        <v>1333</v>
      </c>
      <c r="B1334" s="4" t="s">
        <v>23</v>
      </c>
      <c r="C1334" s="4" t="s">
        <v>38</v>
      </c>
      <c r="D1334" s="4" t="s">
        <v>25</v>
      </c>
      <c r="E1334" s="4" t="s">
        <v>52</v>
      </c>
      <c r="F1334" s="10" t="s">
        <v>361</v>
      </c>
      <c r="G1334" s="11" t="s">
        <v>364</v>
      </c>
      <c r="H1334" s="4">
        <v>10</v>
      </c>
      <c r="I1334" s="12">
        <v>39359.26</v>
      </c>
      <c r="J1334" s="12">
        <v>393592.6</v>
      </c>
      <c r="K1334" s="12">
        <v>1590.28</v>
      </c>
      <c r="L1334" s="4">
        <v>744</v>
      </c>
      <c r="M1334" s="4" t="s">
        <v>29</v>
      </c>
      <c r="N1334" s="4" t="str" cm="1">
        <f t="array" ref="N1334">_xlfn.SWITCH(E1334,"Delhi","North","Chennai","South","Hyderabad","South","Mumbai","Central","Bangalore","South")</f>
        <v>Central</v>
      </c>
      <c r="O1334" s="12">
        <v>46928.2</v>
      </c>
      <c r="P1334" s="4">
        <f>Table1[[#This Row],[Delivery_Date]]-Table1[[#This Row],[Order_Date]]</f>
        <v>14</v>
      </c>
      <c r="Q1334" s="4" t="str">
        <f>IF(Table1[[#This Row],[Delivery delay days]]&gt;5,"delay","on time")</f>
        <v>delay</v>
      </c>
      <c r="R1334" s="10">
        <f>DATEVALUE(Table1[[#This Row],[Delivery_Date]])</f>
        <v>45049</v>
      </c>
      <c r="S1334" s="10">
        <f>DATEVALUE(Table1[[#This Row],[Order_Date]])</f>
        <v>45035</v>
      </c>
      <c r="T1334" s="4" t="str" cm="1">
        <f t="array" ref="T1334">_xlfn.IFS(Table1[[#This Row],[Inventory_Level]]&lt;=200,"low",Table1[[#This Row],[Inventory_Level]]&gt;=700,"high",Table1[[#This Row],[Inventory_Level]]&gt;200,"medium")</f>
        <v>high</v>
      </c>
    </row>
    <row r="1335" spans="1:20" x14ac:dyDescent="0.35">
      <c r="A1335" s="4">
        <v>1334</v>
      </c>
      <c r="B1335" s="4" t="s">
        <v>15</v>
      </c>
      <c r="C1335" s="4" t="s">
        <v>38</v>
      </c>
      <c r="D1335" s="4" t="s">
        <v>25</v>
      </c>
      <c r="E1335" s="4" t="s">
        <v>26</v>
      </c>
      <c r="F1335" s="10" t="s">
        <v>146</v>
      </c>
      <c r="G1335" s="11" t="s">
        <v>78</v>
      </c>
      <c r="H1335" s="4">
        <v>85</v>
      </c>
      <c r="I1335" s="12">
        <v>49774.12</v>
      </c>
      <c r="J1335" s="12">
        <v>4230800.2</v>
      </c>
      <c r="K1335" s="12">
        <v>1391.88</v>
      </c>
      <c r="L1335" s="4">
        <v>933</v>
      </c>
      <c r="M1335" s="4" t="s">
        <v>42</v>
      </c>
      <c r="N1335" s="4" t="str" cm="1">
        <f t="array" ref="N1335">_xlfn.SWITCH(E1335,"Delhi","North","Chennai","South","Hyderabad","South","Mumbai","Central","Bangalore","South")</f>
        <v>South</v>
      </c>
      <c r="O1335" s="12">
        <v>649242.64</v>
      </c>
      <c r="P1335" s="4">
        <f>Table1[[#This Row],[Delivery_Date]]-Table1[[#This Row],[Order_Date]]</f>
        <v>6</v>
      </c>
      <c r="Q1335" s="4" t="str">
        <f>IF(Table1[[#This Row],[Delivery delay days]]&gt;5,"delay","on time")</f>
        <v>delay</v>
      </c>
      <c r="R1335" s="10">
        <f>DATEVALUE(Table1[[#This Row],[Delivery_Date]])</f>
        <v>45206</v>
      </c>
      <c r="S1335" s="10">
        <f>DATEVALUE(Table1[[#This Row],[Order_Date]])</f>
        <v>45200</v>
      </c>
      <c r="T1335" s="4" t="str" cm="1">
        <f t="array" ref="T1335">_xlfn.IFS(Table1[[#This Row],[Inventory_Level]]&lt;=200,"low",Table1[[#This Row],[Inventory_Level]]&gt;=700,"high",Table1[[#This Row],[Inventory_Level]]&gt;200,"medium")</f>
        <v>high</v>
      </c>
    </row>
    <row r="1336" spans="1:20" x14ac:dyDescent="0.35">
      <c r="A1336" s="4">
        <v>1335</v>
      </c>
      <c r="B1336" s="4" t="s">
        <v>15</v>
      </c>
      <c r="C1336" s="4" t="s">
        <v>38</v>
      </c>
      <c r="D1336" s="4" t="s">
        <v>45</v>
      </c>
      <c r="E1336" s="4" t="s">
        <v>18</v>
      </c>
      <c r="F1336" s="10" t="s">
        <v>256</v>
      </c>
      <c r="G1336" s="11" t="s">
        <v>314</v>
      </c>
      <c r="H1336" s="4">
        <v>6</v>
      </c>
      <c r="I1336" s="12">
        <v>18969.03</v>
      </c>
      <c r="J1336" s="12">
        <v>113814.18</v>
      </c>
      <c r="K1336" s="12">
        <v>1210.29</v>
      </c>
      <c r="L1336" s="4">
        <v>548</v>
      </c>
      <c r="M1336" s="4" t="s">
        <v>29</v>
      </c>
      <c r="N1336" s="4" t="str" cm="1">
        <f t="array" ref="N1336">_xlfn.SWITCH(E1336,"Delhi","North","Chennai","South","Hyderabad","South","Mumbai","Central","Bangalore","South")</f>
        <v>North</v>
      </c>
      <c r="O1336" s="12">
        <v>5894.09</v>
      </c>
      <c r="P1336" s="4">
        <f>Table1[[#This Row],[Delivery_Date]]-Table1[[#This Row],[Order_Date]]</f>
        <v>6</v>
      </c>
      <c r="Q1336" s="4" t="str">
        <f>IF(Table1[[#This Row],[Delivery delay days]]&gt;5,"delay","on time")</f>
        <v>delay</v>
      </c>
      <c r="R1336" s="10">
        <f>DATEVALUE(Table1[[#This Row],[Delivery_Date]])</f>
        <v>45108</v>
      </c>
      <c r="S1336" s="10">
        <f>DATEVALUE(Table1[[#This Row],[Order_Date]])</f>
        <v>45102</v>
      </c>
      <c r="T1336" s="4" t="str" cm="1">
        <f t="array" ref="T1336">_xlfn.IFS(Table1[[#This Row],[Inventory_Level]]&lt;=200,"low",Table1[[#This Row],[Inventory_Level]]&gt;=700,"high",Table1[[#This Row],[Inventory_Level]]&gt;200,"medium")</f>
        <v>medium</v>
      </c>
    </row>
    <row r="1337" spans="1:20" x14ac:dyDescent="0.35">
      <c r="A1337" s="4">
        <v>1336</v>
      </c>
      <c r="B1337" s="4" t="s">
        <v>59</v>
      </c>
      <c r="C1337" s="4" t="s">
        <v>24</v>
      </c>
      <c r="D1337" s="4" t="s">
        <v>25</v>
      </c>
      <c r="E1337" s="4" t="s">
        <v>46</v>
      </c>
      <c r="F1337" s="10" t="s">
        <v>335</v>
      </c>
      <c r="G1337" s="11" t="s">
        <v>420</v>
      </c>
      <c r="H1337" s="4">
        <v>95</v>
      </c>
      <c r="I1337" s="12">
        <v>24382.9</v>
      </c>
      <c r="J1337" s="12">
        <v>2316375.5</v>
      </c>
      <c r="K1337" s="12">
        <v>2291.29</v>
      </c>
      <c r="L1337" s="4">
        <v>725</v>
      </c>
      <c r="M1337" s="4" t="s">
        <v>29</v>
      </c>
      <c r="N1337" s="4" t="str" cm="1">
        <f t="array" ref="N1337">_xlfn.SWITCH(E1337,"Delhi","North","Chennai","South","Hyderabad","South","Mumbai","Central","Bangalore","South")</f>
        <v>South</v>
      </c>
      <c r="O1337" s="12">
        <v>247909.34</v>
      </c>
      <c r="P1337" s="4">
        <f>Table1[[#This Row],[Delivery_Date]]-Table1[[#This Row],[Order_Date]]</f>
        <v>14</v>
      </c>
      <c r="Q1337" s="4" t="str">
        <f>IF(Table1[[#This Row],[Delivery delay days]]&gt;5,"delay","on time")</f>
        <v>delay</v>
      </c>
      <c r="R1337" s="10">
        <f>DATEVALUE(Table1[[#This Row],[Delivery_Date]])</f>
        <v>45203</v>
      </c>
      <c r="S1337" s="10">
        <f>DATEVALUE(Table1[[#This Row],[Order_Date]])</f>
        <v>45189</v>
      </c>
      <c r="T1337" s="4" t="str" cm="1">
        <f t="array" ref="T1337">_xlfn.IFS(Table1[[#This Row],[Inventory_Level]]&lt;=200,"low",Table1[[#This Row],[Inventory_Level]]&gt;=700,"high",Table1[[#This Row],[Inventory_Level]]&gt;200,"medium")</f>
        <v>high</v>
      </c>
    </row>
    <row r="1338" spans="1:20" x14ac:dyDescent="0.35">
      <c r="A1338" s="4">
        <v>1337</v>
      </c>
      <c r="B1338" s="4" t="s">
        <v>65</v>
      </c>
      <c r="C1338" s="4" t="s">
        <v>24</v>
      </c>
      <c r="D1338" s="4" t="s">
        <v>25</v>
      </c>
      <c r="E1338" s="4" t="s">
        <v>26</v>
      </c>
      <c r="F1338" s="10" t="s">
        <v>110</v>
      </c>
      <c r="G1338" s="11" t="s">
        <v>191</v>
      </c>
      <c r="H1338" s="4">
        <v>98</v>
      </c>
      <c r="I1338" s="12">
        <v>42931.65</v>
      </c>
      <c r="J1338" s="12">
        <v>4207301.7</v>
      </c>
      <c r="K1338" s="12">
        <v>4300.3599999999997</v>
      </c>
      <c r="L1338" s="4">
        <v>309</v>
      </c>
      <c r="M1338" s="4" t="s">
        <v>42</v>
      </c>
      <c r="N1338" s="4" t="str" cm="1">
        <f t="array" ref="N1338">_xlfn.SWITCH(E1338,"Delhi","North","Chennai","South","Hyderabad","South","Mumbai","Central","Bangalore","South")</f>
        <v>South</v>
      </c>
      <c r="O1338" s="12">
        <v>529174.07999999996</v>
      </c>
      <c r="P1338" s="4">
        <f>Table1[[#This Row],[Delivery_Date]]-Table1[[#This Row],[Order_Date]]</f>
        <v>8</v>
      </c>
      <c r="Q1338" s="4" t="str">
        <f>IF(Table1[[#This Row],[Delivery delay days]]&gt;5,"delay","on time")</f>
        <v>delay</v>
      </c>
      <c r="R1338" s="10">
        <f>DATEVALUE(Table1[[#This Row],[Delivery_Date]])</f>
        <v>44987</v>
      </c>
      <c r="S1338" s="10">
        <f>DATEVALUE(Table1[[#This Row],[Order_Date]])</f>
        <v>44979</v>
      </c>
      <c r="T1338" s="4" t="str" cm="1">
        <f t="array" ref="T1338">_xlfn.IFS(Table1[[#This Row],[Inventory_Level]]&lt;=200,"low",Table1[[#This Row],[Inventory_Level]]&gt;=700,"high",Table1[[#This Row],[Inventory_Level]]&gt;200,"medium")</f>
        <v>medium</v>
      </c>
    </row>
    <row r="1339" spans="1:20" x14ac:dyDescent="0.35">
      <c r="A1339" s="4">
        <v>1338</v>
      </c>
      <c r="B1339" s="4" t="s">
        <v>31</v>
      </c>
      <c r="C1339" s="4" t="s">
        <v>24</v>
      </c>
      <c r="D1339" s="4" t="s">
        <v>39</v>
      </c>
      <c r="E1339" s="4" t="s">
        <v>60</v>
      </c>
      <c r="F1339" s="10" t="s">
        <v>179</v>
      </c>
      <c r="G1339" s="11" t="s">
        <v>355</v>
      </c>
      <c r="H1339" s="4">
        <v>58</v>
      </c>
      <c r="I1339" s="12">
        <v>7252.42</v>
      </c>
      <c r="J1339" s="12">
        <v>420640.36</v>
      </c>
      <c r="K1339" s="12">
        <v>4724.12</v>
      </c>
      <c r="L1339" s="4">
        <v>339</v>
      </c>
      <c r="M1339" s="4" t="s">
        <v>21</v>
      </c>
      <c r="N1339" s="4" t="str" cm="1">
        <f t="array" ref="N1339">_xlfn.SWITCH(E1339,"Delhi","North","Chennai","South","Hyderabad","South","Mumbai","Central","Bangalore","South")</f>
        <v>South</v>
      </c>
      <c r="O1339" s="12">
        <v>46011.040000000001</v>
      </c>
      <c r="P1339" s="4">
        <f>Table1[[#This Row],[Delivery_Date]]-Table1[[#This Row],[Order_Date]]</f>
        <v>12</v>
      </c>
      <c r="Q1339" s="4" t="str">
        <f>IF(Table1[[#This Row],[Delivery delay days]]&gt;5,"delay","on time")</f>
        <v>delay</v>
      </c>
      <c r="R1339" s="10">
        <f>DATEVALUE(Table1[[#This Row],[Delivery_Date]])</f>
        <v>45287</v>
      </c>
      <c r="S1339" s="10">
        <f>DATEVALUE(Table1[[#This Row],[Order_Date]])</f>
        <v>45275</v>
      </c>
      <c r="T1339" s="4" t="str" cm="1">
        <f t="array" ref="T1339">_xlfn.IFS(Table1[[#This Row],[Inventory_Level]]&lt;=200,"low",Table1[[#This Row],[Inventory_Level]]&gt;=700,"high",Table1[[#This Row],[Inventory_Level]]&gt;200,"medium")</f>
        <v>medium</v>
      </c>
    </row>
    <row r="1340" spans="1:20" x14ac:dyDescent="0.35">
      <c r="A1340" s="4">
        <v>1339</v>
      </c>
      <c r="B1340" s="4" t="s">
        <v>15</v>
      </c>
      <c r="C1340" s="4" t="s">
        <v>38</v>
      </c>
      <c r="D1340" s="4" t="s">
        <v>32</v>
      </c>
      <c r="E1340" s="4" t="s">
        <v>18</v>
      </c>
      <c r="F1340" s="10" t="s">
        <v>108</v>
      </c>
      <c r="G1340" s="11" t="s">
        <v>125</v>
      </c>
      <c r="H1340" s="4">
        <v>24</v>
      </c>
      <c r="I1340" s="12">
        <v>45616.67</v>
      </c>
      <c r="J1340" s="12">
        <v>1094800.08</v>
      </c>
      <c r="K1340" s="12">
        <v>240.64</v>
      </c>
      <c r="L1340" s="4">
        <v>993</v>
      </c>
      <c r="M1340" s="4" t="s">
        <v>42</v>
      </c>
      <c r="N1340" s="4" t="str" cm="1">
        <f t="array" ref="N1340">_xlfn.SWITCH(E1340,"Delhi","North","Chennai","South","Hyderabad","South","Mumbai","Central","Bangalore","South")</f>
        <v>North</v>
      </c>
      <c r="O1340" s="12">
        <v>86131.4</v>
      </c>
      <c r="P1340" s="4">
        <f>Table1[[#This Row],[Delivery_Date]]-Table1[[#This Row],[Order_Date]]</f>
        <v>8</v>
      </c>
      <c r="Q1340" s="4" t="str">
        <f>IF(Table1[[#This Row],[Delivery delay days]]&gt;5,"delay","on time")</f>
        <v>delay</v>
      </c>
      <c r="R1340" s="10">
        <f>DATEVALUE(Table1[[#This Row],[Delivery_Date]])</f>
        <v>45067</v>
      </c>
      <c r="S1340" s="10">
        <f>DATEVALUE(Table1[[#This Row],[Order_Date]])</f>
        <v>45059</v>
      </c>
      <c r="T1340" s="4" t="str" cm="1">
        <f t="array" ref="T1340">_xlfn.IFS(Table1[[#This Row],[Inventory_Level]]&lt;=200,"low",Table1[[#This Row],[Inventory_Level]]&gt;=700,"high",Table1[[#This Row],[Inventory_Level]]&gt;200,"medium")</f>
        <v>high</v>
      </c>
    </row>
    <row r="1341" spans="1:20" x14ac:dyDescent="0.35">
      <c r="A1341" s="4">
        <v>1340</v>
      </c>
      <c r="B1341" s="4" t="s">
        <v>51</v>
      </c>
      <c r="C1341" s="4" t="s">
        <v>24</v>
      </c>
      <c r="D1341" s="4" t="s">
        <v>25</v>
      </c>
      <c r="E1341" s="4" t="s">
        <v>18</v>
      </c>
      <c r="F1341" s="10" t="s">
        <v>120</v>
      </c>
      <c r="G1341" s="11" t="s">
        <v>99</v>
      </c>
      <c r="H1341" s="4">
        <v>80</v>
      </c>
      <c r="I1341" s="12">
        <v>36262.82</v>
      </c>
      <c r="J1341" s="12">
        <v>2901025.6</v>
      </c>
      <c r="K1341" s="12">
        <v>2272.52</v>
      </c>
      <c r="L1341" s="4">
        <v>402</v>
      </c>
      <c r="M1341" s="4" t="s">
        <v>42</v>
      </c>
      <c r="N1341" s="4" t="str" cm="1">
        <f t="array" ref="N1341">_xlfn.SWITCH(E1341,"Delhi","North","Chennai","South","Hyderabad","South","Mumbai","Central","Bangalore","South")</f>
        <v>North</v>
      </c>
      <c r="O1341" s="12">
        <v>626333.76</v>
      </c>
      <c r="P1341" s="4">
        <f>Table1[[#This Row],[Delivery_Date]]-Table1[[#This Row],[Order_Date]]</f>
        <v>5</v>
      </c>
      <c r="Q1341" s="4" t="str">
        <f>IF(Table1[[#This Row],[Delivery delay days]]&gt;5,"delay","on time")</f>
        <v>on time</v>
      </c>
      <c r="R1341" s="10">
        <f>DATEVALUE(Table1[[#This Row],[Delivery_Date]])</f>
        <v>45081</v>
      </c>
      <c r="S1341" s="10">
        <f>DATEVALUE(Table1[[#This Row],[Order_Date]])</f>
        <v>45076</v>
      </c>
      <c r="T1341" s="4" t="str" cm="1">
        <f t="array" ref="T1341">_xlfn.IFS(Table1[[#This Row],[Inventory_Level]]&lt;=200,"low",Table1[[#This Row],[Inventory_Level]]&gt;=700,"high",Table1[[#This Row],[Inventory_Level]]&gt;200,"medium")</f>
        <v>medium</v>
      </c>
    </row>
    <row r="1342" spans="1:20" x14ac:dyDescent="0.35">
      <c r="A1342" s="4">
        <v>1341</v>
      </c>
      <c r="B1342" s="4" t="s">
        <v>65</v>
      </c>
      <c r="C1342" s="4" t="s">
        <v>16</v>
      </c>
      <c r="D1342" s="4" t="s">
        <v>25</v>
      </c>
      <c r="E1342" s="4" t="s">
        <v>52</v>
      </c>
      <c r="F1342" s="10" t="s">
        <v>269</v>
      </c>
      <c r="G1342" s="11" t="s">
        <v>350</v>
      </c>
      <c r="H1342" s="4">
        <v>93</v>
      </c>
      <c r="I1342" s="12">
        <v>16048.65</v>
      </c>
      <c r="J1342" s="12">
        <v>1492524.45</v>
      </c>
      <c r="K1342" s="12">
        <v>1964.52</v>
      </c>
      <c r="L1342" s="4">
        <v>33</v>
      </c>
      <c r="M1342" s="4" t="s">
        <v>42</v>
      </c>
      <c r="N1342" s="4" t="str" cm="1">
        <f t="array" ref="N1342">_xlfn.SWITCH(E1342,"Delhi","North","Chennai","South","Hyderabad","South","Mumbai","Central","Bangalore","South")</f>
        <v>Central</v>
      </c>
      <c r="O1342" s="12">
        <v>102085.07</v>
      </c>
      <c r="P1342" s="4">
        <f>Table1[[#This Row],[Delivery_Date]]-Table1[[#This Row],[Order_Date]]</f>
        <v>5</v>
      </c>
      <c r="Q1342" s="4" t="str">
        <f>IF(Table1[[#This Row],[Delivery delay days]]&gt;5,"delay","on time")</f>
        <v>on time</v>
      </c>
      <c r="R1342" s="10">
        <f>DATEVALUE(Table1[[#This Row],[Delivery_Date]])</f>
        <v>45264</v>
      </c>
      <c r="S1342" s="10">
        <f>DATEVALUE(Table1[[#This Row],[Order_Date]])</f>
        <v>45259</v>
      </c>
      <c r="T1342" s="4" t="str" cm="1">
        <f t="array" ref="T1342">_xlfn.IFS(Table1[[#This Row],[Inventory_Level]]&lt;=200,"low",Table1[[#This Row],[Inventory_Level]]&gt;=700,"high",Table1[[#This Row],[Inventory_Level]]&gt;200,"medium")</f>
        <v>low</v>
      </c>
    </row>
    <row r="1343" spans="1:20" x14ac:dyDescent="0.35">
      <c r="A1343" s="4">
        <v>1342</v>
      </c>
      <c r="B1343" s="4" t="s">
        <v>51</v>
      </c>
      <c r="C1343" s="4" t="s">
        <v>38</v>
      </c>
      <c r="D1343" s="4" t="s">
        <v>39</v>
      </c>
      <c r="E1343" s="4" t="s">
        <v>52</v>
      </c>
      <c r="F1343" s="10" t="s">
        <v>362</v>
      </c>
      <c r="G1343" s="11" t="s">
        <v>121</v>
      </c>
      <c r="H1343" s="4">
        <v>40</v>
      </c>
      <c r="I1343" s="12">
        <v>20765.95</v>
      </c>
      <c r="J1343" s="12">
        <v>830638</v>
      </c>
      <c r="K1343" s="12">
        <v>3800.54</v>
      </c>
      <c r="L1343" s="4">
        <v>20</v>
      </c>
      <c r="M1343" s="4" t="s">
        <v>35</v>
      </c>
      <c r="N1343" s="4" t="str" cm="1">
        <f t="array" ref="N1343">_xlfn.SWITCH(E1343,"Delhi","North","Chennai","South","Hyderabad","South","Mumbai","Central","Bangalore","South")</f>
        <v>Central</v>
      </c>
      <c r="O1343" s="12">
        <v>120205.94</v>
      </c>
      <c r="P1343" s="4">
        <f>Table1[[#This Row],[Delivery_Date]]-Table1[[#This Row],[Order_Date]]</f>
        <v>8</v>
      </c>
      <c r="Q1343" s="4" t="str">
        <f>IF(Table1[[#This Row],[Delivery delay days]]&gt;5,"delay","on time")</f>
        <v>delay</v>
      </c>
      <c r="R1343" s="10">
        <f>DATEVALUE(Table1[[#This Row],[Delivery_Date]])</f>
        <v>45083</v>
      </c>
      <c r="S1343" s="10">
        <f>DATEVALUE(Table1[[#This Row],[Order_Date]])</f>
        <v>45075</v>
      </c>
      <c r="T1343" s="4" t="str" cm="1">
        <f t="array" ref="T1343">_xlfn.IFS(Table1[[#This Row],[Inventory_Level]]&lt;=200,"low",Table1[[#This Row],[Inventory_Level]]&gt;=700,"high",Table1[[#This Row],[Inventory_Level]]&gt;200,"medium")</f>
        <v>low</v>
      </c>
    </row>
    <row r="1344" spans="1:20" x14ac:dyDescent="0.35">
      <c r="A1344" s="4">
        <v>1343</v>
      </c>
      <c r="B1344" s="4" t="s">
        <v>51</v>
      </c>
      <c r="C1344" s="4" t="s">
        <v>38</v>
      </c>
      <c r="D1344" s="4" t="s">
        <v>32</v>
      </c>
      <c r="E1344" s="4" t="s">
        <v>26</v>
      </c>
      <c r="F1344" s="10" t="s">
        <v>292</v>
      </c>
      <c r="G1344" s="11" t="s">
        <v>54</v>
      </c>
      <c r="H1344" s="4">
        <v>92</v>
      </c>
      <c r="I1344" s="12">
        <v>5386.47</v>
      </c>
      <c r="J1344" s="12">
        <v>495555.24</v>
      </c>
      <c r="K1344" s="12">
        <v>1635.83</v>
      </c>
      <c r="L1344" s="4">
        <v>348</v>
      </c>
      <c r="M1344" s="4" t="s">
        <v>21</v>
      </c>
      <c r="N1344" s="4" t="str" cm="1">
        <f t="array" ref="N1344">_xlfn.SWITCH(E1344,"Delhi","North","Chennai","South","Hyderabad","South","Mumbai","Central","Bangalore","South")</f>
        <v>South</v>
      </c>
      <c r="O1344" s="12">
        <v>109373.77</v>
      </c>
      <c r="P1344" s="4">
        <f>Table1[[#This Row],[Delivery_Date]]-Table1[[#This Row],[Order_Date]]</f>
        <v>13</v>
      </c>
      <c r="Q1344" s="4" t="str">
        <f>IF(Table1[[#This Row],[Delivery delay days]]&gt;5,"delay","on time")</f>
        <v>delay</v>
      </c>
      <c r="R1344" s="10">
        <f>DATEVALUE(Table1[[#This Row],[Delivery_Date]])</f>
        <v>45212</v>
      </c>
      <c r="S1344" s="10">
        <f>DATEVALUE(Table1[[#This Row],[Order_Date]])</f>
        <v>45199</v>
      </c>
      <c r="T1344" s="4" t="str" cm="1">
        <f t="array" ref="T1344">_xlfn.IFS(Table1[[#This Row],[Inventory_Level]]&lt;=200,"low",Table1[[#This Row],[Inventory_Level]]&gt;=700,"high",Table1[[#This Row],[Inventory_Level]]&gt;200,"medium")</f>
        <v>medium</v>
      </c>
    </row>
    <row r="1345" spans="1:20" x14ac:dyDescent="0.35">
      <c r="A1345" s="4">
        <v>1344</v>
      </c>
      <c r="B1345" s="4" t="s">
        <v>44</v>
      </c>
      <c r="C1345" s="4" t="s">
        <v>16</v>
      </c>
      <c r="D1345" s="4" t="s">
        <v>25</v>
      </c>
      <c r="E1345" s="4" t="s">
        <v>18</v>
      </c>
      <c r="F1345" s="10" t="s">
        <v>159</v>
      </c>
      <c r="G1345" s="11" t="s">
        <v>92</v>
      </c>
      <c r="H1345" s="4">
        <v>84</v>
      </c>
      <c r="I1345" s="12">
        <v>32849.33</v>
      </c>
      <c r="J1345" s="12">
        <v>2759343.72</v>
      </c>
      <c r="K1345" s="12">
        <v>4093.64</v>
      </c>
      <c r="L1345" s="4">
        <v>6</v>
      </c>
      <c r="M1345" s="4" t="s">
        <v>21</v>
      </c>
      <c r="N1345" s="4" t="str" cm="1">
        <f t="array" ref="N1345">_xlfn.SWITCH(E1345,"Delhi","North","Chennai","South","Hyderabad","South","Mumbai","Central","Bangalore","South")</f>
        <v>North</v>
      </c>
      <c r="O1345" s="12">
        <v>189512.14</v>
      </c>
      <c r="P1345" s="4">
        <f>Table1[[#This Row],[Delivery_Date]]-Table1[[#This Row],[Order_Date]]</f>
        <v>3</v>
      </c>
      <c r="Q1345" s="4" t="str">
        <f>IF(Table1[[#This Row],[Delivery delay days]]&gt;5,"delay","on time")</f>
        <v>on time</v>
      </c>
      <c r="R1345" s="10">
        <f>DATEVALUE(Table1[[#This Row],[Delivery_Date]])</f>
        <v>45167</v>
      </c>
      <c r="S1345" s="10">
        <f>DATEVALUE(Table1[[#This Row],[Order_Date]])</f>
        <v>45164</v>
      </c>
      <c r="T1345" s="4" t="str" cm="1">
        <f t="array" ref="T1345">_xlfn.IFS(Table1[[#This Row],[Inventory_Level]]&lt;=200,"low",Table1[[#This Row],[Inventory_Level]]&gt;=700,"high",Table1[[#This Row],[Inventory_Level]]&gt;200,"medium")</f>
        <v>low</v>
      </c>
    </row>
    <row r="1346" spans="1:20" x14ac:dyDescent="0.35">
      <c r="A1346" s="4">
        <v>1345</v>
      </c>
      <c r="B1346" s="4" t="s">
        <v>31</v>
      </c>
      <c r="C1346" s="4" t="s">
        <v>24</v>
      </c>
      <c r="D1346" s="4" t="s">
        <v>32</v>
      </c>
      <c r="E1346" s="4" t="s">
        <v>60</v>
      </c>
      <c r="F1346" s="10" t="s">
        <v>142</v>
      </c>
      <c r="G1346" s="11" t="s">
        <v>359</v>
      </c>
      <c r="H1346" s="4">
        <v>34</v>
      </c>
      <c r="I1346" s="12">
        <v>49116.2</v>
      </c>
      <c r="J1346" s="12">
        <v>1669950.8</v>
      </c>
      <c r="K1346" s="12">
        <v>129.57</v>
      </c>
      <c r="L1346" s="4">
        <v>993</v>
      </c>
      <c r="M1346" s="4" t="s">
        <v>42</v>
      </c>
      <c r="N1346" s="4" t="str" cm="1">
        <f t="array" ref="N1346">_xlfn.SWITCH(E1346,"Delhi","North","Chennai","South","Hyderabad","South","Mumbai","Central","Bangalore","South")</f>
        <v>South</v>
      </c>
      <c r="O1346" s="12">
        <v>258642.33</v>
      </c>
      <c r="P1346" s="4">
        <f>Table1[[#This Row],[Delivery_Date]]-Table1[[#This Row],[Order_Date]]</f>
        <v>11</v>
      </c>
      <c r="Q1346" s="4" t="str">
        <f>IF(Table1[[#This Row],[Delivery delay days]]&gt;5,"delay","on time")</f>
        <v>delay</v>
      </c>
      <c r="R1346" s="10">
        <f>DATEVALUE(Table1[[#This Row],[Delivery_Date]])</f>
        <v>45248</v>
      </c>
      <c r="S1346" s="10">
        <f>DATEVALUE(Table1[[#This Row],[Order_Date]])</f>
        <v>45237</v>
      </c>
      <c r="T1346" s="4" t="str" cm="1">
        <f t="array" ref="T1346">_xlfn.IFS(Table1[[#This Row],[Inventory_Level]]&lt;=200,"low",Table1[[#This Row],[Inventory_Level]]&gt;=700,"high",Table1[[#This Row],[Inventory_Level]]&gt;200,"medium")</f>
        <v>high</v>
      </c>
    </row>
    <row r="1347" spans="1:20" x14ac:dyDescent="0.35">
      <c r="A1347" s="4">
        <v>1346</v>
      </c>
      <c r="B1347" s="4" t="s">
        <v>23</v>
      </c>
      <c r="C1347" s="4" t="s">
        <v>16</v>
      </c>
      <c r="D1347" s="4" t="s">
        <v>39</v>
      </c>
      <c r="E1347" s="4" t="s">
        <v>46</v>
      </c>
      <c r="F1347" s="10" t="s">
        <v>308</v>
      </c>
      <c r="G1347" s="11" t="s">
        <v>149</v>
      </c>
      <c r="H1347" s="4">
        <v>71</v>
      </c>
      <c r="I1347" s="12">
        <v>20613.39</v>
      </c>
      <c r="J1347" s="12">
        <v>1463550.69</v>
      </c>
      <c r="K1347" s="12">
        <v>2926.38</v>
      </c>
      <c r="L1347" s="4">
        <v>903</v>
      </c>
      <c r="M1347" s="4" t="s">
        <v>42</v>
      </c>
      <c r="N1347" s="4" t="str" cm="1">
        <f t="array" ref="N1347">_xlfn.SWITCH(E1347,"Delhi","North","Chennai","South","Hyderabad","South","Mumbai","Central","Bangalore","South")</f>
        <v>South</v>
      </c>
      <c r="O1347" s="12">
        <v>348286.98</v>
      </c>
      <c r="P1347" s="4">
        <f>Table1[[#This Row],[Delivery_Date]]-Table1[[#This Row],[Order_Date]]</f>
        <v>4</v>
      </c>
      <c r="Q1347" s="4" t="str">
        <f>IF(Table1[[#This Row],[Delivery delay days]]&gt;5,"delay","on time")</f>
        <v>on time</v>
      </c>
      <c r="R1347" s="10">
        <f>DATEVALUE(Table1[[#This Row],[Delivery_Date]])</f>
        <v>45285</v>
      </c>
      <c r="S1347" s="10">
        <f>DATEVALUE(Table1[[#This Row],[Order_Date]])</f>
        <v>45281</v>
      </c>
      <c r="T1347" s="4" t="str" cm="1">
        <f t="array" ref="T1347">_xlfn.IFS(Table1[[#This Row],[Inventory_Level]]&lt;=200,"low",Table1[[#This Row],[Inventory_Level]]&gt;=700,"high",Table1[[#This Row],[Inventory_Level]]&gt;200,"medium")</f>
        <v>high</v>
      </c>
    </row>
    <row r="1348" spans="1:20" x14ac:dyDescent="0.35">
      <c r="A1348" s="4">
        <v>1347</v>
      </c>
      <c r="B1348" s="4" t="s">
        <v>59</v>
      </c>
      <c r="C1348" s="4" t="s">
        <v>24</v>
      </c>
      <c r="D1348" s="4" t="s">
        <v>25</v>
      </c>
      <c r="E1348" s="4" t="s">
        <v>18</v>
      </c>
      <c r="F1348" s="10" t="s">
        <v>152</v>
      </c>
      <c r="G1348" s="11" t="s">
        <v>373</v>
      </c>
      <c r="H1348" s="4">
        <v>59</v>
      </c>
      <c r="I1348" s="12">
        <v>25914.23</v>
      </c>
      <c r="J1348" s="12">
        <v>1528939.57</v>
      </c>
      <c r="K1348" s="12">
        <v>841.93</v>
      </c>
      <c r="L1348" s="4">
        <v>441</v>
      </c>
      <c r="M1348" s="4" t="s">
        <v>21</v>
      </c>
      <c r="N1348" s="4" t="str" cm="1">
        <f t="array" ref="N1348">_xlfn.SWITCH(E1348,"Delhi","North","Chennai","South","Hyderabad","South","Mumbai","Central","Bangalore","South")</f>
        <v>North</v>
      </c>
      <c r="O1348" s="12">
        <v>123374.92</v>
      </c>
      <c r="P1348" s="4">
        <f>Table1[[#This Row],[Delivery_Date]]-Table1[[#This Row],[Order_Date]]</f>
        <v>10</v>
      </c>
      <c r="Q1348" s="4" t="str">
        <f>IF(Table1[[#This Row],[Delivery delay days]]&gt;5,"delay","on time")</f>
        <v>delay</v>
      </c>
      <c r="R1348" s="10">
        <f>DATEVALUE(Table1[[#This Row],[Delivery_Date]])</f>
        <v>44985</v>
      </c>
      <c r="S1348" s="10">
        <f>DATEVALUE(Table1[[#This Row],[Order_Date]])</f>
        <v>44975</v>
      </c>
      <c r="T1348" s="4" t="str" cm="1">
        <f t="array" ref="T1348">_xlfn.IFS(Table1[[#This Row],[Inventory_Level]]&lt;=200,"low",Table1[[#This Row],[Inventory_Level]]&gt;=700,"high",Table1[[#This Row],[Inventory_Level]]&gt;200,"medium")</f>
        <v>medium</v>
      </c>
    </row>
    <row r="1349" spans="1:20" x14ac:dyDescent="0.35">
      <c r="A1349" s="4">
        <v>1348</v>
      </c>
      <c r="B1349" s="4" t="s">
        <v>37</v>
      </c>
      <c r="C1349" s="4" t="s">
        <v>16</v>
      </c>
      <c r="D1349" s="4" t="s">
        <v>45</v>
      </c>
      <c r="E1349" s="4" t="s">
        <v>18</v>
      </c>
      <c r="F1349" s="10" t="s">
        <v>381</v>
      </c>
      <c r="G1349" s="11" t="s">
        <v>341</v>
      </c>
      <c r="H1349" s="4">
        <v>64</v>
      </c>
      <c r="I1349" s="12">
        <v>46029.15</v>
      </c>
      <c r="J1349" s="12">
        <v>2945865.6</v>
      </c>
      <c r="K1349" s="12">
        <v>2136.6999999999998</v>
      </c>
      <c r="L1349" s="4">
        <v>644</v>
      </c>
      <c r="M1349" s="4" t="s">
        <v>42</v>
      </c>
      <c r="N1349" s="4" t="str" cm="1">
        <f t="array" ref="N1349">_xlfn.SWITCH(E1349,"Delhi","North","Chennai","South","Hyderabad","South","Mumbai","Central","Bangalore","South")</f>
        <v>North</v>
      </c>
      <c r="O1349" s="12">
        <v>488054.82</v>
      </c>
      <c r="P1349" s="4">
        <f>Table1[[#This Row],[Delivery_Date]]-Table1[[#This Row],[Order_Date]]</f>
        <v>10</v>
      </c>
      <c r="Q1349" s="4" t="str">
        <f>IF(Table1[[#This Row],[Delivery delay days]]&gt;5,"delay","on time")</f>
        <v>delay</v>
      </c>
      <c r="R1349" s="10">
        <f>DATEVALUE(Table1[[#This Row],[Delivery_Date]])</f>
        <v>45193</v>
      </c>
      <c r="S1349" s="10">
        <f>DATEVALUE(Table1[[#This Row],[Order_Date]])</f>
        <v>45183</v>
      </c>
      <c r="T1349" s="4" t="str" cm="1">
        <f t="array" ref="T1349">_xlfn.IFS(Table1[[#This Row],[Inventory_Level]]&lt;=200,"low",Table1[[#This Row],[Inventory_Level]]&gt;=700,"high",Table1[[#This Row],[Inventory_Level]]&gt;200,"medium")</f>
        <v>medium</v>
      </c>
    </row>
    <row r="1350" spans="1:20" x14ac:dyDescent="0.35">
      <c r="A1350" s="4">
        <v>1349</v>
      </c>
      <c r="B1350" s="4" t="s">
        <v>51</v>
      </c>
      <c r="C1350" s="4" t="s">
        <v>38</v>
      </c>
      <c r="D1350" s="4" t="s">
        <v>32</v>
      </c>
      <c r="E1350" s="4" t="s">
        <v>26</v>
      </c>
      <c r="F1350" s="10" t="s">
        <v>41</v>
      </c>
      <c r="G1350" s="11" t="s">
        <v>364</v>
      </c>
      <c r="H1350" s="4">
        <v>91</v>
      </c>
      <c r="I1350" s="12">
        <v>40250.04</v>
      </c>
      <c r="J1350" s="12">
        <v>3662753.64</v>
      </c>
      <c r="K1350" s="12">
        <v>102.34</v>
      </c>
      <c r="L1350" s="4">
        <v>530</v>
      </c>
      <c r="M1350" s="4" t="s">
        <v>29</v>
      </c>
      <c r="N1350" s="4" t="str" cm="1">
        <f t="array" ref="N1350">_xlfn.SWITCH(E1350,"Delhi","North","Chennai","South","Hyderabad","South","Mumbai","Central","Bangalore","South")</f>
        <v>South</v>
      </c>
      <c r="O1350" s="12">
        <v>493320.23</v>
      </c>
      <c r="P1350" s="4">
        <f>Table1[[#This Row],[Delivery_Date]]-Table1[[#This Row],[Order_Date]]</f>
        <v>11</v>
      </c>
      <c r="Q1350" s="4" t="str">
        <f>IF(Table1[[#This Row],[Delivery delay days]]&gt;5,"delay","on time")</f>
        <v>delay</v>
      </c>
      <c r="R1350" s="10">
        <f>DATEVALUE(Table1[[#This Row],[Delivery_Date]])</f>
        <v>45049</v>
      </c>
      <c r="S1350" s="10">
        <f>DATEVALUE(Table1[[#This Row],[Order_Date]])</f>
        <v>45038</v>
      </c>
      <c r="T1350" s="4" t="str" cm="1">
        <f t="array" ref="T1350">_xlfn.IFS(Table1[[#This Row],[Inventory_Level]]&lt;=200,"low",Table1[[#This Row],[Inventory_Level]]&gt;=700,"high",Table1[[#This Row],[Inventory_Level]]&gt;200,"medium")</f>
        <v>medium</v>
      </c>
    </row>
    <row r="1351" spans="1:20" x14ac:dyDescent="0.35">
      <c r="A1351" s="4">
        <v>1350</v>
      </c>
      <c r="B1351" s="4" t="s">
        <v>65</v>
      </c>
      <c r="C1351" s="4" t="s">
        <v>16</v>
      </c>
      <c r="D1351" s="4" t="s">
        <v>17</v>
      </c>
      <c r="E1351" s="4" t="s">
        <v>26</v>
      </c>
      <c r="F1351" s="10" t="s">
        <v>91</v>
      </c>
      <c r="G1351" s="11" t="s">
        <v>224</v>
      </c>
      <c r="H1351" s="4">
        <v>36</v>
      </c>
      <c r="I1351" s="12">
        <v>34150.49</v>
      </c>
      <c r="J1351" s="12">
        <v>1229417.6399999999</v>
      </c>
      <c r="K1351" s="12">
        <v>4453.95</v>
      </c>
      <c r="L1351" s="4">
        <v>554</v>
      </c>
      <c r="M1351" s="4" t="s">
        <v>29</v>
      </c>
      <c r="N1351" s="4" t="str" cm="1">
        <f t="array" ref="N1351">_xlfn.SWITCH(E1351,"Delhi","North","Chennai","South","Hyderabad","South","Mumbai","Central","Bangalore","South")</f>
        <v>South</v>
      </c>
      <c r="O1351" s="12">
        <v>188751.85</v>
      </c>
      <c r="P1351" s="4">
        <f>Table1[[#This Row],[Delivery_Date]]-Table1[[#This Row],[Order_Date]]</f>
        <v>3</v>
      </c>
      <c r="Q1351" s="4" t="str">
        <f>IF(Table1[[#This Row],[Delivery delay days]]&gt;5,"delay","on time")</f>
        <v>on time</v>
      </c>
      <c r="R1351" s="10">
        <f>DATEVALUE(Table1[[#This Row],[Delivery_Date]])</f>
        <v>45030</v>
      </c>
      <c r="S1351" s="10">
        <f>DATEVALUE(Table1[[#This Row],[Order_Date]])</f>
        <v>45027</v>
      </c>
      <c r="T1351" s="4" t="str" cm="1">
        <f t="array" ref="T1351">_xlfn.IFS(Table1[[#This Row],[Inventory_Level]]&lt;=200,"low",Table1[[#This Row],[Inventory_Level]]&gt;=700,"high",Table1[[#This Row],[Inventory_Level]]&gt;200,"medium")</f>
        <v>medium</v>
      </c>
    </row>
    <row r="1352" spans="1:20" x14ac:dyDescent="0.35">
      <c r="A1352" s="4">
        <v>1351</v>
      </c>
      <c r="B1352" s="4" t="s">
        <v>31</v>
      </c>
      <c r="C1352" s="4" t="s">
        <v>16</v>
      </c>
      <c r="D1352" s="4" t="s">
        <v>25</v>
      </c>
      <c r="E1352" s="4" t="s">
        <v>46</v>
      </c>
      <c r="F1352" s="10" t="s">
        <v>397</v>
      </c>
      <c r="G1352" s="11" t="s">
        <v>273</v>
      </c>
      <c r="H1352" s="4">
        <v>17</v>
      </c>
      <c r="I1352" s="12">
        <v>10120.540000000001</v>
      </c>
      <c r="J1352" s="12">
        <v>172049.18</v>
      </c>
      <c r="K1352" s="12">
        <v>1912.73</v>
      </c>
      <c r="L1352" s="4">
        <v>858</v>
      </c>
      <c r="M1352" s="4" t="s">
        <v>42</v>
      </c>
      <c r="N1352" s="4" t="str" cm="1">
        <f t="array" ref="N1352">_xlfn.SWITCH(E1352,"Delhi","North","Chennai","South","Hyderabad","South","Mumbai","Central","Bangalore","South")</f>
        <v>South</v>
      </c>
      <c r="O1352" s="12">
        <v>11149.35</v>
      </c>
      <c r="P1352" s="4">
        <f>Table1[[#This Row],[Delivery_Date]]-Table1[[#This Row],[Order_Date]]</f>
        <v>3</v>
      </c>
      <c r="Q1352" s="4" t="str">
        <f>IF(Table1[[#This Row],[Delivery delay days]]&gt;5,"delay","on time")</f>
        <v>on time</v>
      </c>
      <c r="R1352" s="10">
        <f>DATEVALUE(Table1[[#This Row],[Delivery_Date]])</f>
        <v>45261</v>
      </c>
      <c r="S1352" s="10">
        <f>DATEVALUE(Table1[[#This Row],[Order_Date]])</f>
        <v>45258</v>
      </c>
      <c r="T1352" s="4" t="str" cm="1">
        <f t="array" ref="T1352">_xlfn.IFS(Table1[[#This Row],[Inventory_Level]]&lt;=200,"low",Table1[[#This Row],[Inventory_Level]]&gt;=700,"high",Table1[[#This Row],[Inventory_Level]]&gt;200,"medium")</f>
        <v>high</v>
      </c>
    </row>
    <row r="1353" spans="1:20" x14ac:dyDescent="0.35">
      <c r="A1353" s="4">
        <v>1352</v>
      </c>
      <c r="B1353" s="4" t="s">
        <v>15</v>
      </c>
      <c r="C1353" s="4" t="s">
        <v>38</v>
      </c>
      <c r="D1353" s="4" t="s">
        <v>25</v>
      </c>
      <c r="E1353" s="4" t="s">
        <v>60</v>
      </c>
      <c r="F1353" s="10" t="s">
        <v>210</v>
      </c>
      <c r="G1353" s="11" t="s">
        <v>259</v>
      </c>
      <c r="H1353" s="4">
        <v>22</v>
      </c>
      <c r="I1353" s="12">
        <v>26232.04</v>
      </c>
      <c r="J1353" s="12">
        <v>577104.88</v>
      </c>
      <c r="K1353" s="12">
        <v>2133.96</v>
      </c>
      <c r="L1353" s="4">
        <v>501</v>
      </c>
      <c r="M1353" s="4" t="s">
        <v>42</v>
      </c>
      <c r="N1353" s="4" t="str" cm="1">
        <f t="array" ref="N1353">_xlfn.SWITCH(E1353,"Delhi","North","Chennai","South","Hyderabad","South","Mumbai","Central","Bangalore","South")</f>
        <v>South</v>
      </c>
      <c r="O1353" s="12">
        <v>30350.94</v>
      </c>
      <c r="P1353" s="4">
        <f>Table1[[#This Row],[Delivery_Date]]-Table1[[#This Row],[Order_Date]]</f>
        <v>9</v>
      </c>
      <c r="Q1353" s="4" t="str">
        <f>IF(Table1[[#This Row],[Delivery delay days]]&gt;5,"delay","on time")</f>
        <v>delay</v>
      </c>
      <c r="R1353" s="10">
        <f>DATEVALUE(Table1[[#This Row],[Delivery_Date]])</f>
        <v>45016</v>
      </c>
      <c r="S1353" s="10">
        <f>DATEVALUE(Table1[[#This Row],[Order_Date]])</f>
        <v>45007</v>
      </c>
      <c r="T1353" s="4" t="str" cm="1">
        <f t="array" ref="T1353">_xlfn.IFS(Table1[[#This Row],[Inventory_Level]]&lt;=200,"low",Table1[[#This Row],[Inventory_Level]]&gt;=700,"high",Table1[[#This Row],[Inventory_Level]]&gt;200,"medium")</f>
        <v>medium</v>
      </c>
    </row>
    <row r="1354" spans="1:20" x14ac:dyDescent="0.35">
      <c r="A1354" s="4">
        <v>1353</v>
      </c>
      <c r="B1354" s="4" t="s">
        <v>15</v>
      </c>
      <c r="C1354" s="4" t="s">
        <v>16</v>
      </c>
      <c r="D1354" s="4" t="s">
        <v>39</v>
      </c>
      <c r="E1354" s="4" t="s">
        <v>52</v>
      </c>
      <c r="F1354" s="10" t="s">
        <v>157</v>
      </c>
      <c r="G1354" s="11" t="s">
        <v>415</v>
      </c>
      <c r="H1354" s="4">
        <v>98</v>
      </c>
      <c r="I1354" s="12">
        <v>13755.6</v>
      </c>
      <c r="J1354" s="12">
        <v>1348048.8</v>
      </c>
      <c r="K1354" s="12">
        <v>1074.6099999999999</v>
      </c>
      <c r="L1354" s="4">
        <v>895</v>
      </c>
      <c r="M1354" s="4" t="s">
        <v>42</v>
      </c>
      <c r="N1354" s="4" t="str" cm="1">
        <f t="array" ref="N1354">_xlfn.SWITCH(E1354,"Delhi","North","Chennai","South","Hyderabad","South","Mumbai","Central","Bangalore","South")</f>
        <v>Central</v>
      </c>
      <c r="O1354" s="12">
        <v>213768.57</v>
      </c>
      <c r="P1354" s="4">
        <f>Table1[[#This Row],[Delivery_Date]]-Table1[[#This Row],[Order_Date]]</f>
        <v>4</v>
      </c>
      <c r="Q1354" s="4" t="str">
        <f>IF(Table1[[#This Row],[Delivery delay days]]&gt;5,"delay","on time")</f>
        <v>on time</v>
      </c>
      <c r="R1354" s="10">
        <f>DATEVALUE(Table1[[#This Row],[Delivery_Date]])</f>
        <v>44974</v>
      </c>
      <c r="S1354" s="10">
        <f>DATEVALUE(Table1[[#This Row],[Order_Date]])</f>
        <v>44970</v>
      </c>
      <c r="T1354" s="4" t="str" cm="1">
        <f t="array" ref="T1354">_xlfn.IFS(Table1[[#This Row],[Inventory_Level]]&lt;=200,"low",Table1[[#This Row],[Inventory_Level]]&gt;=700,"high",Table1[[#This Row],[Inventory_Level]]&gt;200,"medium")</f>
        <v>high</v>
      </c>
    </row>
    <row r="1355" spans="1:20" x14ac:dyDescent="0.35">
      <c r="A1355" s="4">
        <v>1354</v>
      </c>
      <c r="B1355" s="4" t="s">
        <v>37</v>
      </c>
      <c r="C1355" s="4" t="s">
        <v>24</v>
      </c>
      <c r="D1355" s="4" t="s">
        <v>45</v>
      </c>
      <c r="E1355" s="4" t="s">
        <v>60</v>
      </c>
      <c r="F1355" s="10" t="s">
        <v>199</v>
      </c>
      <c r="G1355" s="11" t="s">
        <v>98</v>
      </c>
      <c r="H1355" s="4">
        <v>49</v>
      </c>
      <c r="I1355" s="12">
        <v>18422.93</v>
      </c>
      <c r="J1355" s="12">
        <v>902723.57</v>
      </c>
      <c r="K1355" s="12">
        <v>1926.86</v>
      </c>
      <c r="L1355" s="4">
        <v>277</v>
      </c>
      <c r="M1355" s="4" t="s">
        <v>21</v>
      </c>
      <c r="N1355" s="4" t="str" cm="1">
        <f t="array" ref="N1355">_xlfn.SWITCH(E1355,"Delhi","North","Chennai","South","Hyderabad","South","Mumbai","Central","Bangalore","South")</f>
        <v>South</v>
      </c>
      <c r="O1355" s="12">
        <v>162003.70000000001</v>
      </c>
      <c r="P1355" s="4">
        <f>Table1[[#This Row],[Delivery_Date]]-Table1[[#This Row],[Order_Date]]</f>
        <v>14</v>
      </c>
      <c r="Q1355" s="4" t="str">
        <f>IF(Table1[[#This Row],[Delivery delay days]]&gt;5,"delay","on time")</f>
        <v>delay</v>
      </c>
      <c r="R1355" s="10">
        <f>DATEVALUE(Table1[[#This Row],[Delivery_Date]])</f>
        <v>45124</v>
      </c>
      <c r="S1355" s="10">
        <f>DATEVALUE(Table1[[#This Row],[Order_Date]])</f>
        <v>45110</v>
      </c>
      <c r="T1355" s="4" t="str" cm="1">
        <f t="array" ref="T1355">_xlfn.IFS(Table1[[#This Row],[Inventory_Level]]&lt;=200,"low",Table1[[#This Row],[Inventory_Level]]&gt;=700,"high",Table1[[#This Row],[Inventory_Level]]&gt;200,"medium")</f>
        <v>medium</v>
      </c>
    </row>
    <row r="1356" spans="1:20" x14ac:dyDescent="0.35">
      <c r="A1356" s="4">
        <v>1355</v>
      </c>
      <c r="B1356" s="4" t="s">
        <v>31</v>
      </c>
      <c r="C1356" s="4" t="s">
        <v>38</v>
      </c>
      <c r="D1356" s="4" t="s">
        <v>25</v>
      </c>
      <c r="E1356" s="4" t="s">
        <v>60</v>
      </c>
      <c r="F1356" s="10" t="s">
        <v>201</v>
      </c>
      <c r="G1356" s="11" t="s">
        <v>247</v>
      </c>
      <c r="H1356" s="4">
        <v>52</v>
      </c>
      <c r="I1356" s="12">
        <v>4206.8</v>
      </c>
      <c r="J1356" s="12">
        <v>218753.6</v>
      </c>
      <c r="K1356" s="12">
        <v>2914.52</v>
      </c>
      <c r="L1356" s="4">
        <v>716</v>
      </c>
      <c r="M1356" s="4" t="s">
        <v>35</v>
      </c>
      <c r="N1356" s="4" t="str" cm="1">
        <f t="array" ref="N1356">_xlfn.SWITCH(E1356,"Delhi","North","Chennai","South","Hyderabad","South","Mumbai","Central","Bangalore","South")</f>
        <v>South</v>
      </c>
      <c r="O1356" s="12">
        <v>27231.81</v>
      </c>
      <c r="P1356" s="4">
        <f>Table1[[#This Row],[Delivery_Date]]-Table1[[#This Row],[Order_Date]]</f>
        <v>7</v>
      </c>
      <c r="Q1356" s="4" t="str">
        <f>IF(Table1[[#This Row],[Delivery delay days]]&gt;5,"delay","on time")</f>
        <v>delay</v>
      </c>
      <c r="R1356" s="10">
        <f>DATEVALUE(Table1[[#This Row],[Delivery_Date]])</f>
        <v>45111</v>
      </c>
      <c r="S1356" s="10">
        <f>DATEVALUE(Table1[[#This Row],[Order_Date]])</f>
        <v>45104</v>
      </c>
      <c r="T1356" s="4" t="str" cm="1">
        <f t="array" ref="T1356">_xlfn.IFS(Table1[[#This Row],[Inventory_Level]]&lt;=200,"low",Table1[[#This Row],[Inventory_Level]]&gt;=700,"high",Table1[[#This Row],[Inventory_Level]]&gt;200,"medium")</f>
        <v>high</v>
      </c>
    </row>
    <row r="1357" spans="1:20" x14ac:dyDescent="0.35">
      <c r="A1357" s="4">
        <v>1356</v>
      </c>
      <c r="B1357" s="4" t="s">
        <v>59</v>
      </c>
      <c r="C1357" s="4" t="s">
        <v>16</v>
      </c>
      <c r="D1357" s="4" t="s">
        <v>45</v>
      </c>
      <c r="E1357" s="4" t="s">
        <v>52</v>
      </c>
      <c r="F1357" s="10" t="s">
        <v>266</v>
      </c>
      <c r="G1357" s="11" t="s">
        <v>63</v>
      </c>
      <c r="H1357" s="4">
        <v>4</v>
      </c>
      <c r="I1357" s="12">
        <v>14182.85</v>
      </c>
      <c r="J1357" s="12">
        <v>56731.4</v>
      </c>
      <c r="K1357" s="12">
        <v>2695.25</v>
      </c>
      <c r="L1357" s="4">
        <v>76</v>
      </c>
      <c r="M1357" s="4" t="s">
        <v>42</v>
      </c>
      <c r="N1357" s="4" t="str" cm="1">
        <f t="array" ref="N1357">_xlfn.SWITCH(E1357,"Delhi","North","Chennai","South","Hyderabad","South","Mumbai","Central","Bangalore","South")</f>
        <v>Central</v>
      </c>
      <c r="O1357" s="12">
        <v>4514.09</v>
      </c>
      <c r="P1357" s="4">
        <f>Table1[[#This Row],[Delivery_Date]]-Table1[[#This Row],[Order_Date]]</f>
        <v>3</v>
      </c>
      <c r="Q1357" s="4" t="str">
        <f>IF(Table1[[#This Row],[Delivery delay days]]&gt;5,"delay","on time")</f>
        <v>on time</v>
      </c>
      <c r="R1357" s="10">
        <f>DATEVALUE(Table1[[#This Row],[Delivery_Date]])</f>
        <v>45082</v>
      </c>
      <c r="S1357" s="10">
        <f>DATEVALUE(Table1[[#This Row],[Order_Date]])</f>
        <v>45079</v>
      </c>
      <c r="T1357" s="4" t="str" cm="1">
        <f t="array" ref="T1357">_xlfn.IFS(Table1[[#This Row],[Inventory_Level]]&lt;=200,"low",Table1[[#This Row],[Inventory_Level]]&gt;=700,"high",Table1[[#This Row],[Inventory_Level]]&gt;200,"medium")</f>
        <v>low</v>
      </c>
    </row>
    <row r="1358" spans="1:20" x14ac:dyDescent="0.35">
      <c r="A1358" s="4">
        <v>1357</v>
      </c>
      <c r="B1358" s="4" t="s">
        <v>51</v>
      </c>
      <c r="C1358" s="4" t="s">
        <v>24</v>
      </c>
      <c r="D1358" s="4" t="s">
        <v>39</v>
      </c>
      <c r="E1358" s="4" t="s">
        <v>46</v>
      </c>
      <c r="F1358" s="10" t="s">
        <v>185</v>
      </c>
      <c r="G1358" s="11" t="s">
        <v>349</v>
      </c>
      <c r="H1358" s="4">
        <v>16</v>
      </c>
      <c r="I1358" s="12">
        <v>39827.17</v>
      </c>
      <c r="J1358" s="12">
        <v>637234.72</v>
      </c>
      <c r="K1358" s="12">
        <v>3782.25</v>
      </c>
      <c r="L1358" s="4">
        <v>210</v>
      </c>
      <c r="M1358" s="4" t="s">
        <v>29</v>
      </c>
      <c r="N1358" s="4" t="str" cm="1">
        <f t="array" ref="N1358">_xlfn.SWITCH(E1358,"Delhi","North","Chennai","South","Hyderabad","South","Mumbai","Central","Bangalore","South")</f>
        <v>South</v>
      </c>
      <c r="O1358" s="12">
        <v>146782.45000000001</v>
      </c>
      <c r="P1358" s="4">
        <f>Table1[[#This Row],[Delivery_Date]]-Table1[[#This Row],[Order_Date]]</f>
        <v>5</v>
      </c>
      <c r="Q1358" s="4" t="str">
        <f>IF(Table1[[#This Row],[Delivery delay days]]&gt;5,"delay","on time")</f>
        <v>on time</v>
      </c>
      <c r="R1358" s="10">
        <f>DATEVALUE(Table1[[#This Row],[Delivery_Date]])</f>
        <v>45046</v>
      </c>
      <c r="S1358" s="10">
        <f>DATEVALUE(Table1[[#This Row],[Order_Date]])</f>
        <v>45041</v>
      </c>
      <c r="T1358" s="4" t="str" cm="1">
        <f t="array" ref="T1358">_xlfn.IFS(Table1[[#This Row],[Inventory_Level]]&lt;=200,"low",Table1[[#This Row],[Inventory_Level]]&gt;=700,"high",Table1[[#This Row],[Inventory_Level]]&gt;200,"medium")</f>
        <v>medium</v>
      </c>
    </row>
    <row r="1359" spans="1:20" x14ac:dyDescent="0.35">
      <c r="A1359" s="4">
        <v>1358</v>
      </c>
      <c r="B1359" s="4" t="s">
        <v>44</v>
      </c>
      <c r="C1359" s="4" t="s">
        <v>16</v>
      </c>
      <c r="D1359" s="4" t="s">
        <v>17</v>
      </c>
      <c r="E1359" s="4" t="s">
        <v>52</v>
      </c>
      <c r="F1359" s="10" t="s">
        <v>335</v>
      </c>
      <c r="G1359" s="11" t="s">
        <v>135</v>
      </c>
      <c r="H1359" s="4">
        <v>36</v>
      </c>
      <c r="I1359" s="12">
        <v>4458.8500000000004</v>
      </c>
      <c r="J1359" s="12">
        <v>160518.6</v>
      </c>
      <c r="K1359" s="12">
        <v>1769.78</v>
      </c>
      <c r="L1359" s="4">
        <v>501</v>
      </c>
      <c r="M1359" s="4" t="s">
        <v>35</v>
      </c>
      <c r="N1359" s="4" t="str" cm="1">
        <f t="array" ref="N1359">_xlfn.SWITCH(E1359,"Delhi","North","Chennai","South","Hyderabad","South","Mumbai","Central","Bangalore","South")</f>
        <v>Central</v>
      </c>
      <c r="O1359" s="12">
        <v>28751.35</v>
      </c>
      <c r="P1359" s="4">
        <f>Table1[[#This Row],[Delivery_Date]]-Table1[[#This Row],[Order_Date]]</f>
        <v>7</v>
      </c>
      <c r="Q1359" s="4" t="str">
        <f>IF(Table1[[#This Row],[Delivery delay days]]&gt;5,"delay","on time")</f>
        <v>delay</v>
      </c>
      <c r="R1359" s="10">
        <f>DATEVALUE(Table1[[#This Row],[Delivery_Date]])</f>
        <v>45196</v>
      </c>
      <c r="S1359" s="10">
        <f>DATEVALUE(Table1[[#This Row],[Order_Date]])</f>
        <v>45189</v>
      </c>
      <c r="T1359" s="4" t="str" cm="1">
        <f t="array" ref="T1359">_xlfn.IFS(Table1[[#This Row],[Inventory_Level]]&lt;=200,"low",Table1[[#This Row],[Inventory_Level]]&gt;=700,"high",Table1[[#This Row],[Inventory_Level]]&gt;200,"medium")</f>
        <v>medium</v>
      </c>
    </row>
    <row r="1360" spans="1:20" x14ac:dyDescent="0.35">
      <c r="A1360" s="4">
        <v>1359</v>
      </c>
      <c r="B1360" s="4" t="s">
        <v>59</v>
      </c>
      <c r="C1360" s="4" t="s">
        <v>16</v>
      </c>
      <c r="D1360" s="4" t="s">
        <v>25</v>
      </c>
      <c r="E1360" s="4" t="s">
        <v>46</v>
      </c>
      <c r="F1360" s="10" t="s">
        <v>391</v>
      </c>
      <c r="G1360" s="11" t="s">
        <v>374</v>
      </c>
      <c r="H1360" s="4">
        <v>41</v>
      </c>
      <c r="I1360" s="12">
        <v>2132.81</v>
      </c>
      <c r="J1360" s="12">
        <v>87445.21</v>
      </c>
      <c r="K1360" s="12">
        <v>449.29</v>
      </c>
      <c r="L1360" s="4">
        <v>245</v>
      </c>
      <c r="M1360" s="4" t="s">
        <v>35</v>
      </c>
      <c r="N1360" s="4" t="str" cm="1">
        <f t="array" ref="N1360">_xlfn.SWITCH(E1360,"Delhi","North","Chennai","South","Hyderabad","South","Mumbai","Central","Bangalore","South")</f>
        <v>South</v>
      </c>
      <c r="O1360" s="12">
        <v>13685.66</v>
      </c>
      <c r="P1360" s="4">
        <f>Table1[[#This Row],[Delivery_Date]]-Table1[[#This Row],[Order_Date]]</f>
        <v>8</v>
      </c>
      <c r="Q1360" s="4" t="str">
        <f>IF(Table1[[#This Row],[Delivery delay days]]&gt;5,"delay","on time")</f>
        <v>delay</v>
      </c>
      <c r="R1360" s="10">
        <f>DATEVALUE(Table1[[#This Row],[Delivery_Date]])</f>
        <v>45252</v>
      </c>
      <c r="S1360" s="10">
        <f>DATEVALUE(Table1[[#This Row],[Order_Date]])</f>
        <v>45244</v>
      </c>
      <c r="T1360" s="4" t="str" cm="1">
        <f t="array" ref="T1360">_xlfn.IFS(Table1[[#This Row],[Inventory_Level]]&lt;=200,"low",Table1[[#This Row],[Inventory_Level]]&gt;=700,"high",Table1[[#This Row],[Inventory_Level]]&gt;200,"medium")</f>
        <v>medium</v>
      </c>
    </row>
    <row r="1361" spans="1:20" x14ac:dyDescent="0.35">
      <c r="A1361" s="4">
        <v>1360</v>
      </c>
      <c r="B1361" s="4" t="s">
        <v>23</v>
      </c>
      <c r="C1361" s="4" t="s">
        <v>24</v>
      </c>
      <c r="D1361" s="4" t="s">
        <v>25</v>
      </c>
      <c r="E1361" s="4" t="s">
        <v>18</v>
      </c>
      <c r="F1361" s="10" t="s">
        <v>246</v>
      </c>
      <c r="G1361" s="11" t="s">
        <v>49</v>
      </c>
      <c r="H1361" s="4">
        <v>68</v>
      </c>
      <c r="I1361" s="12">
        <v>15648.88</v>
      </c>
      <c r="J1361" s="12">
        <v>1064123.8400000001</v>
      </c>
      <c r="K1361" s="12">
        <v>639.6</v>
      </c>
      <c r="L1361" s="4">
        <v>180</v>
      </c>
      <c r="M1361" s="4" t="s">
        <v>42</v>
      </c>
      <c r="N1361" s="4" t="str" cm="1">
        <f t="array" ref="N1361">_xlfn.SWITCH(E1361,"Delhi","North","Chennai","South","Hyderabad","South","Mumbai","Central","Bangalore","South")</f>
        <v>North</v>
      </c>
      <c r="O1361" s="12">
        <v>243797.42</v>
      </c>
      <c r="P1361" s="4">
        <f>Table1[[#This Row],[Delivery_Date]]-Table1[[#This Row],[Order_Date]]</f>
        <v>12</v>
      </c>
      <c r="Q1361" s="4" t="str">
        <f>IF(Table1[[#This Row],[Delivery delay days]]&gt;5,"delay","on time")</f>
        <v>delay</v>
      </c>
      <c r="R1361" s="10">
        <f>DATEVALUE(Table1[[#This Row],[Delivery_Date]])</f>
        <v>45115</v>
      </c>
      <c r="S1361" s="10">
        <f>DATEVALUE(Table1[[#This Row],[Order_Date]])</f>
        <v>45103</v>
      </c>
      <c r="T1361" s="4" t="str" cm="1">
        <f t="array" ref="T1361">_xlfn.IFS(Table1[[#This Row],[Inventory_Level]]&lt;=200,"low",Table1[[#This Row],[Inventory_Level]]&gt;=700,"high",Table1[[#This Row],[Inventory_Level]]&gt;200,"medium")</f>
        <v>low</v>
      </c>
    </row>
    <row r="1362" spans="1:20" x14ac:dyDescent="0.35">
      <c r="A1362" s="4">
        <v>1361</v>
      </c>
      <c r="B1362" s="4" t="s">
        <v>51</v>
      </c>
      <c r="C1362" s="4" t="s">
        <v>16</v>
      </c>
      <c r="D1362" s="4" t="s">
        <v>39</v>
      </c>
      <c r="E1362" s="4" t="s">
        <v>18</v>
      </c>
      <c r="F1362" s="10" t="s">
        <v>326</v>
      </c>
      <c r="G1362" s="11" t="s">
        <v>49</v>
      </c>
      <c r="H1362" s="4">
        <v>28</v>
      </c>
      <c r="I1362" s="12">
        <v>34042.97</v>
      </c>
      <c r="J1362" s="12">
        <v>953203.16</v>
      </c>
      <c r="K1362" s="12">
        <v>2932.16</v>
      </c>
      <c r="L1362" s="4">
        <v>563</v>
      </c>
      <c r="M1362" s="4" t="s">
        <v>21</v>
      </c>
      <c r="N1362" s="4" t="str" cm="1">
        <f t="array" ref="N1362">_xlfn.SWITCH(E1362,"Delhi","North","Chennai","South","Hyderabad","South","Mumbai","Central","Bangalore","South")</f>
        <v>North</v>
      </c>
      <c r="O1362" s="12">
        <v>175481.76</v>
      </c>
      <c r="P1362" s="4">
        <f>Table1[[#This Row],[Delivery_Date]]-Table1[[#This Row],[Order_Date]]</f>
        <v>3</v>
      </c>
      <c r="Q1362" s="4" t="str">
        <f>IF(Table1[[#This Row],[Delivery delay days]]&gt;5,"delay","on time")</f>
        <v>on time</v>
      </c>
      <c r="R1362" s="10">
        <f>DATEVALUE(Table1[[#This Row],[Delivery_Date]])</f>
        <v>45115</v>
      </c>
      <c r="S1362" s="10">
        <f>DATEVALUE(Table1[[#This Row],[Order_Date]])</f>
        <v>45112</v>
      </c>
      <c r="T1362" s="4" t="str" cm="1">
        <f t="array" ref="T1362">_xlfn.IFS(Table1[[#This Row],[Inventory_Level]]&lt;=200,"low",Table1[[#This Row],[Inventory_Level]]&gt;=700,"high",Table1[[#This Row],[Inventory_Level]]&gt;200,"medium")</f>
        <v>medium</v>
      </c>
    </row>
    <row r="1363" spans="1:20" x14ac:dyDescent="0.35">
      <c r="A1363" s="4">
        <v>1362</v>
      </c>
      <c r="B1363" s="4" t="s">
        <v>44</v>
      </c>
      <c r="C1363" s="4" t="s">
        <v>16</v>
      </c>
      <c r="D1363" s="4" t="s">
        <v>17</v>
      </c>
      <c r="E1363" s="4" t="s">
        <v>46</v>
      </c>
      <c r="F1363" s="10" t="s">
        <v>54</v>
      </c>
      <c r="G1363" s="11" t="s">
        <v>73</v>
      </c>
      <c r="H1363" s="4">
        <v>25</v>
      </c>
      <c r="I1363" s="12">
        <v>42377.98</v>
      </c>
      <c r="J1363" s="12">
        <v>1059449.5</v>
      </c>
      <c r="K1363" s="12">
        <v>4223.58</v>
      </c>
      <c r="L1363" s="4">
        <v>334</v>
      </c>
      <c r="M1363" s="4" t="s">
        <v>42</v>
      </c>
      <c r="N1363" s="4" t="str" cm="1">
        <f t="array" ref="N1363">_xlfn.SWITCH(E1363,"Delhi","North","Chennai","South","Hyderabad","South","Mumbai","Central","Bangalore","South")</f>
        <v>South</v>
      </c>
      <c r="O1363" s="12">
        <v>207896.9</v>
      </c>
      <c r="P1363" s="4">
        <f>Table1[[#This Row],[Delivery_Date]]-Table1[[#This Row],[Order_Date]]</f>
        <v>8</v>
      </c>
      <c r="Q1363" s="4" t="str">
        <f>IF(Table1[[#This Row],[Delivery delay days]]&gt;5,"delay","on time")</f>
        <v>delay</v>
      </c>
      <c r="R1363" s="10">
        <f>DATEVALUE(Table1[[#This Row],[Delivery_Date]])</f>
        <v>45220</v>
      </c>
      <c r="S1363" s="10">
        <f>DATEVALUE(Table1[[#This Row],[Order_Date]])</f>
        <v>45212</v>
      </c>
      <c r="T1363" s="4" t="str" cm="1">
        <f t="array" ref="T1363">_xlfn.IFS(Table1[[#This Row],[Inventory_Level]]&lt;=200,"low",Table1[[#This Row],[Inventory_Level]]&gt;=700,"high",Table1[[#This Row],[Inventory_Level]]&gt;200,"medium")</f>
        <v>medium</v>
      </c>
    </row>
    <row r="1364" spans="1:20" x14ac:dyDescent="0.35">
      <c r="A1364" s="4">
        <v>1363</v>
      </c>
      <c r="B1364" s="4" t="s">
        <v>15</v>
      </c>
      <c r="C1364" s="4" t="s">
        <v>16</v>
      </c>
      <c r="D1364" s="4" t="s">
        <v>17</v>
      </c>
      <c r="E1364" s="4" t="s">
        <v>26</v>
      </c>
      <c r="F1364" s="10" t="s">
        <v>204</v>
      </c>
      <c r="G1364" s="11" t="s">
        <v>385</v>
      </c>
      <c r="H1364" s="4">
        <v>86</v>
      </c>
      <c r="I1364" s="12">
        <v>5513.48</v>
      </c>
      <c r="J1364" s="12">
        <v>474159.28</v>
      </c>
      <c r="K1364" s="12">
        <v>3045.54</v>
      </c>
      <c r="L1364" s="4">
        <v>87</v>
      </c>
      <c r="M1364" s="4" t="s">
        <v>21</v>
      </c>
      <c r="N1364" s="4" t="str" cm="1">
        <f t="array" ref="N1364">_xlfn.SWITCH(E1364,"Delhi","North","Chennai","South","Hyderabad","South","Mumbai","Central","Bangalore","South")</f>
        <v>South</v>
      </c>
      <c r="O1364" s="12">
        <v>90468.02</v>
      </c>
      <c r="P1364" s="4">
        <f>Table1[[#This Row],[Delivery_Date]]-Table1[[#This Row],[Order_Date]]</f>
        <v>12</v>
      </c>
      <c r="Q1364" s="4" t="str">
        <f>IF(Table1[[#This Row],[Delivery delay days]]&gt;5,"delay","on time")</f>
        <v>delay</v>
      </c>
      <c r="R1364" s="10">
        <f>DATEVALUE(Table1[[#This Row],[Delivery_Date]])</f>
        <v>44952</v>
      </c>
      <c r="S1364" s="10">
        <f>DATEVALUE(Table1[[#This Row],[Order_Date]])</f>
        <v>44940</v>
      </c>
      <c r="T1364" s="4" t="str" cm="1">
        <f t="array" ref="T1364">_xlfn.IFS(Table1[[#This Row],[Inventory_Level]]&lt;=200,"low",Table1[[#This Row],[Inventory_Level]]&gt;=700,"high",Table1[[#This Row],[Inventory_Level]]&gt;200,"medium")</f>
        <v>low</v>
      </c>
    </row>
    <row r="1365" spans="1:20" x14ac:dyDescent="0.35">
      <c r="A1365" s="4">
        <v>1364</v>
      </c>
      <c r="B1365" s="4" t="s">
        <v>31</v>
      </c>
      <c r="C1365" s="4" t="s">
        <v>38</v>
      </c>
      <c r="D1365" s="4" t="s">
        <v>17</v>
      </c>
      <c r="E1365" s="4" t="s">
        <v>60</v>
      </c>
      <c r="F1365" s="10" t="s">
        <v>130</v>
      </c>
      <c r="G1365" s="11" t="s">
        <v>47</v>
      </c>
      <c r="H1365" s="4">
        <v>20</v>
      </c>
      <c r="I1365" s="12">
        <v>5822.77</v>
      </c>
      <c r="J1365" s="12">
        <v>116455.4</v>
      </c>
      <c r="K1365" s="12">
        <v>4240.71</v>
      </c>
      <c r="L1365" s="4">
        <v>957</v>
      </c>
      <c r="M1365" s="4" t="s">
        <v>42</v>
      </c>
      <c r="N1365" s="4" t="str" cm="1">
        <f t="array" ref="N1365">_xlfn.SWITCH(E1365,"Delhi","North","Chennai","South","Hyderabad","South","Mumbai","Central","Bangalore","South")</f>
        <v>South</v>
      </c>
      <c r="O1365" s="12">
        <v>7892.75</v>
      </c>
      <c r="P1365" s="4">
        <f>Table1[[#This Row],[Delivery_Date]]-Table1[[#This Row],[Order_Date]]</f>
        <v>13</v>
      </c>
      <c r="Q1365" s="4" t="str">
        <f>IF(Table1[[#This Row],[Delivery delay days]]&gt;5,"delay","on time")</f>
        <v>delay</v>
      </c>
      <c r="R1365" s="10">
        <f>DATEVALUE(Table1[[#This Row],[Delivery_Date]])</f>
        <v>45138</v>
      </c>
      <c r="S1365" s="10">
        <f>DATEVALUE(Table1[[#This Row],[Order_Date]])</f>
        <v>45125</v>
      </c>
      <c r="T1365" s="4" t="str" cm="1">
        <f t="array" ref="T1365">_xlfn.IFS(Table1[[#This Row],[Inventory_Level]]&lt;=200,"low",Table1[[#This Row],[Inventory_Level]]&gt;=700,"high",Table1[[#This Row],[Inventory_Level]]&gt;200,"medium")</f>
        <v>high</v>
      </c>
    </row>
    <row r="1366" spans="1:20" x14ac:dyDescent="0.35">
      <c r="A1366" s="4">
        <v>1365</v>
      </c>
      <c r="B1366" s="4" t="s">
        <v>44</v>
      </c>
      <c r="C1366" s="4" t="s">
        <v>24</v>
      </c>
      <c r="D1366" s="4" t="s">
        <v>32</v>
      </c>
      <c r="E1366" s="4" t="s">
        <v>18</v>
      </c>
      <c r="F1366" s="10" t="s">
        <v>394</v>
      </c>
      <c r="G1366" s="11" t="s">
        <v>345</v>
      </c>
      <c r="H1366" s="4">
        <v>23</v>
      </c>
      <c r="I1366" s="12">
        <v>8194.24</v>
      </c>
      <c r="J1366" s="12">
        <v>188467.52</v>
      </c>
      <c r="K1366" s="12">
        <v>4379.93</v>
      </c>
      <c r="L1366" s="4">
        <v>764</v>
      </c>
      <c r="M1366" s="4" t="s">
        <v>42</v>
      </c>
      <c r="N1366" s="4" t="str" cm="1">
        <f t="array" ref="N1366">_xlfn.SWITCH(E1366,"Delhi","North","Chennai","South","Hyderabad","South","Mumbai","Central","Bangalore","South")</f>
        <v>North</v>
      </c>
      <c r="O1366" s="12">
        <v>32877.019999999997</v>
      </c>
      <c r="P1366" s="4">
        <f>Table1[[#This Row],[Delivery_Date]]-Table1[[#This Row],[Order_Date]]</f>
        <v>5</v>
      </c>
      <c r="Q1366" s="4" t="str">
        <f>IF(Table1[[#This Row],[Delivery delay days]]&gt;5,"delay","on time")</f>
        <v>on time</v>
      </c>
      <c r="R1366" s="10">
        <f>DATEVALUE(Table1[[#This Row],[Delivery_Date]])</f>
        <v>44972</v>
      </c>
      <c r="S1366" s="10">
        <f>DATEVALUE(Table1[[#This Row],[Order_Date]])</f>
        <v>44967</v>
      </c>
      <c r="T1366" s="4" t="str" cm="1">
        <f t="array" ref="T1366">_xlfn.IFS(Table1[[#This Row],[Inventory_Level]]&lt;=200,"low",Table1[[#This Row],[Inventory_Level]]&gt;=700,"high",Table1[[#This Row],[Inventory_Level]]&gt;200,"medium")</f>
        <v>high</v>
      </c>
    </row>
    <row r="1367" spans="1:20" x14ac:dyDescent="0.35">
      <c r="A1367" s="4">
        <v>1366</v>
      </c>
      <c r="B1367" s="4" t="s">
        <v>59</v>
      </c>
      <c r="C1367" s="4" t="s">
        <v>16</v>
      </c>
      <c r="D1367" s="4" t="s">
        <v>39</v>
      </c>
      <c r="E1367" s="4" t="s">
        <v>26</v>
      </c>
      <c r="F1367" s="10" t="s">
        <v>186</v>
      </c>
      <c r="G1367" s="11" t="s">
        <v>147</v>
      </c>
      <c r="H1367" s="4">
        <v>76</v>
      </c>
      <c r="I1367" s="12">
        <v>15119.19</v>
      </c>
      <c r="J1367" s="12">
        <v>1149058.44</v>
      </c>
      <c r="K1367" s="12">
        <v>1441.67</v>
      </c>
      <c r="L1367" s="4">
        <v>632</v>
      </c>
      <c r="M1367" s="4" t="s">
        <v>35</v>
      </c>
      <c r="N1367" s="4" t="str" cm="1">
        <f t="array" ref="N1367">_xlfn.SWITCH(E1367,"Delhi","North","Chennai","South","Hyderabad","South","Mumbai","Central","Bangalore","South")</f>
        <v>South</v>
      </c>
      <c r="O1367" s="12">
        <v>203521.82</v>
      </c>
      <c r="P1367" s="4">
        <f>Table1[[#This Row],[Delivery_Date]]-Table1[[#This Row],[Order_Date]]</f>
        <v>5</v>
      </c>
      <c r="Q1367" s="4" t="str">
        <f>IF(Table1[[#This Row],[Delivery delay days]]&gt;5,"delay","on time")</f>
        <v>on time</v>
      </c>
      <c r="R1367" s="10">
        <f>DATEVALUE(Table1[[#This Row],[Delivery_Date]])</f>
        <v>45147</v>
      </c>
      <c r="S1367" s="10">
        <f>DATEVALUE(Table1[[#This Row],[Order_Date]])</f>
        <v>45142</v>
      </c>
      <c r="T1367" s="4" t="str" cm="1">
        <f t="array" ref="T1367">_xlfn.IFS(Table1[[#This Row],[Inventory_Level]]&lt;=200,"low",Table1[[#This Row],[Inventory_Level]]&gt;=700,"high",Table1[[#This Row],[Inventory_Level]]&gt;200,"medium")</f>
        <v>medium</v>
      </c>
    </row>
    <row r="1368" spans="1:20" x14ac:dyDescent="0.35">
      <c r="A1368" s="4">
        <v>1367</v>
      </c>
      <c r="B1368" s="4" t="s">
        <v>31</v>
      </c>
      <c r="C1368" s="4" t="s">
        <v>16</v>
      </c>
      <c r="D1368" s="4" t="s">
        <v>45</v>
      </c>
      <c r="E1368" s="4" t="s">
        <v>46</v>
      </c>
      <c r="F1368" s="10" t="s">
        <v>334</v>
      </c>
      <c r="G1368" s="11" t="s">
        <v>365</v>
      </c>
      <c r="H1368" s="4">
        <v>81</v>
      </c>
      <c r="I1368" s="12">
        <v>31724.45</v>
      </c>
      <c r="J1368" s="12">
        <v>2569680.4500000002</v>
      </c>
      <c r="K1368" s="12">
        <v>1252.67</v>
      </c>
      <c r="L1368" s="4">
        <v>723</v>
      </c>
      <c r="M1368" s="4" t="s">
        <v>21</v>
      </c>
      <c r="N1368" s="4" t="str" cm="1">
        <f t="array" ref="N1368">_xlfn.SWITCH(E1368,"Delhi","North","Chennai","South","Hyderabad","South","Mumbai","Central","Bangalore","South")</f>
        <v>South</v>
      </c>
      <c r="O1368" s="12">
        <v>507799.52</v>
      </c>
      <c r="P1368" s="4">
        <f>Table1[[#This Row],[Delivery_Date]]-Table1[[#This Row],[Order_Date]]</f>
        <v>10</v>
      </c>
      <c r="Q1368" s="4" t="str">
        <f>IF(Table1[[#This Row],[Delivery delay days]]&gt;5,"delay","on time")</f>
        <v>delay</v>
      </c>
      <c r="R1368" s="10">
        <f>DATEVALUE(Table1[[#This Row],[Delivery_Date]])</f>
        <v>45184</v>
      </c>
      <c r="S1368" s="10">
        <f>DATEVALUE(Table1[[#This Row],[Order_Date]])</f>
        <v>45174</v>
      </c>
      <c r="T1368" s="4" t="str" cm="1">
        <f t="array" ref="T1368">_xlfn.IFS(Table1[[#This Row],[Inventory_Level]]&lt;=200,"low",Table1[[#This Row],[Inventory_Level]]&gt;=700,"high",Table1[[#This Row],[Inventory_Level]]&gt;200,"medium")</f>
        <v>high</v>
      </c>
    </row>
    <row r="1369" spans="1:20" x14ac:dyDescent="0.35">
      <c r="A1369" s="4">
        <v>1368</v>
      </c>
      <c r="B1369" s="4" t="s">
        <v>44</v>
      </c>
      <c r="C1369" s="4" t="s">
        <v>16</v>
      </c>
      <c r="D1369" s="4" t="s">
        <v>32</v>
      </c>
      <c r="E1369" s="4" t="s">
        <v>52</v>
      </c>
      <c r="F1369" s="10" t="s">
        <v>33</v>
      </c>
      <c r="G1369" s="11" t="s">
        <v>124</v>
      </c>
      <c r="H1369" s="4">
        <v>56</v>
      </c>
      <c r="I1369" s="12">
        <v>1784.65</v>
      </c>
      <c r="J1369" s="12">
        <v>99940.4</v>
      </c>
      <c r="K1369" s="12">
        <v>3308.95</v>
      </c>
      <c r="L1369" s="4">
        <v>669</v>
      </c>
      <c r="M1369" s="4" t="s">
        <v>29</v>
      </c>
      <c r="N1369" s="4" t="str" cm="1">
        <f t="array" ref="N1369">_xlfn.SWITCH(E1369,"Delhi","North","Chennai","South","Hyderabad","South","Mumbai","Central","Bangalore","South")</f>
        <v>Central</v>
      </c>
      <c r="O1369" s="12">
        <v>7099.4</v>
      </c>
      <c r="P1369" s="4">
        <f>Table1[[#This Row],[Delivery_Date]]-Table1[[#This Row],[Order_Date]]</f>
        <v>12</v>
      </c>
      <c r="Q1369" s="4" t="str">
        <f>IF(Table1[[#This Row],[Delivery delay days]]&gt;5,"delay","on time")</f>
        <v>delay</v>
      </c>
      <c r="R1369" s="10">
        <f>DATEVALUE(Table1[[#This Row],[Delivery_Date]])</f>
        <v>45065</v>
      </c>
      <c r="S1369" s="10">
        <f>DATEVALUE(Table1[[#This Row],[Order_Date]])</f>
        <v>45053</v>
      </c>
      <c r="T1369" s="4" t="str" cm="1">
        <f t="array" ref="T1369">_xlfn.IFS(Table1[[#This Row],[Inventory_Level]]&lt;=200,"low",Table1[[#This Row],[Inventory_Level]]&gt;=700,"high",Table1[[#This Row],[Inventory_Level]]&gt;200,"medium")</f>
        <v>medium</v>
      </c>
    </row>
    <row r="1370" spans="1:20" x14ac:dyDescent="0.35">
      <c r="A1370" s="4">
        <v>1369</v>
      </c>
      <c r="B1370" s="4" t="s">
        <v>15</v>
      </c>
      <c r="C1370" s="4" t="s">
        <v>16</v>
      </c>
      <c r="D1370" s="4" t="s">
        <v>25</v>
      </c>
      <c r="E1370" s="4" t="s">
        <v>60</v>
      </c>
      <c r="F1370" s="10" t="s">
        <v>339</v>
      </c>
      <c r="G1370" s="11" t="s">
        <v>338</v>
      </c>
      <c r="H1370" s="4">
        <v>82</v>
      </c>
      <c r="I1370" s="12">
        <v>23892.68</v>
      </c>
      <c r="J1370" s="12">
        <v>1959199.76</v>
      </c>
      <c r="K1370" s="12">
        <v>4824.6400000000003</v>
      </c>
      <c r="L1370" s="4">
        <v>756</v>
      </c>
      <c r="M1370" s="4" t="s">
        <v>29</v>
      </c>
      <c r="N1370" s="4" t="str" cm="1">
        <f t="array" ref="N1370">_xlfn.SWITCH(E1370,"Delhi","North","Chennai","South","Hyderabad","South","Mumbai","Central","Bangalore","South")</f>
        <v>South</v>
      </c>
      <c r="O1370" s="12">
        <v>460010.18</v>
      </c>
      <c r="P1370" s="4">
        <f>Table1[[#This Row],[Delivery_Date]]-Table1[[#This Row],[Order_Date]]</f>
        <v>15</v>
      </c>
      <c r="Q1370" s="4" t="str">
        <f>IF(Table1[[#This Row],[Delivery delay days]]&gt;5,"delay","on time")</f>
        <v>delay</v>
      </c>
      <c r="R1370" s="10">
        <f>DATEVALUE(Table1[[#This Row],[Delivery_Date]])</f>
        <v>45071</v>
      </c>
      <c r="S1370" s="10">
        <f>DATEVALUE(Table1[[#This Row],[Order_Date]])</f>
        <v>45056</v>
      </c>
      <c r="T1370" s="4" t="str" cm="1">
        <f t="array" ref="T1370">_xlfn.IFS(Table1[[#This Row],[Inventory_Level]]&lt;=200,"low",Table1[[#This Row],[Inventory_Level]]&gt;=700,"high",Table1[[#This Row],[Inventory_Level]]&gt;200,"medium")</f>
        <v>high</v>
      </c>
    </row>
    <row r="1371" spans="1:20" x14ac:dyDescent="0.35">
      <c r="A1371" s="4">
        <v>1370</v>
      </c>
      <c r="B1371" s="4" t="s">
        <v>15</v>
      </c>
      <c r="C1371" s="4" t="s">
        <v>24</v>
      </c>
      <c r="D1371" s="4" t="s">
        <v>32</v>
      </c>
      <c r="E1371" s="4" t="s">
        <v>46</v>
      </c>
      <c r="F1371" s="10" t="s">
        <v>316</v>
      </c>
      <c r="G1371" s="11" t="s">
        <v>197</v>
      </c>
      <c r="H1371" s="4">
        <v>74</v>
      </c>
      <c r="I1371" s="12">
        <v>15174.7</v>
      </c>
      <c r="J1371" s="12">
        <v>1122927.8</v>
      </c>
      <c r="K1371" s="12">
        <v>232.27</v>
      </c>
      <c r="L1371" s="4">
        <v>357</v>
      </c>
      <c r="M1371" s="4" t="s">
        <v>21</v>
      </c>
      <c r="N1371" s="4" t="str" cm="1">
        <f t="array" ref="N1371">_xlfn.SWITCH(E1371,"Delhi","North","Chennai","South","Hyderabad","South","Mumbai","Central","Bangalore","South")</f>
        <v>South</v>
      </c>
      <c r="O1371" s="12">
        <v>244637.13</v>
      </c>
      <c r="P1371" s="4">
        <f>Table1[[#This Row],[Delivery_Date]]-Table1[[#This Row],[Order_Date]]</f>
        <v>6</v>
      </c>
      <c r="Q1371" s="4" t="str">
        <f>IF(Table1[[#This Row],[Delivery delay days]]&gt;5,"delay","on time")</f>
        <v>delay</v>
      </c>
      <c r="R1371" s="10">
        <f>DATEVALUE(Table1[[#This Row],[Delivery_Date]])</f>
        <v>44971</v>
      </c>
      <c r="S1371" s="10">
        <f>DATEVALUE(Table1[[#This Row],[Order_Date]])</f>
        <v>44965</v>
      </c>
      <c r="T1371" s="4" t="str" cm="1">
        <f t="array" ref="T1371">_xlfn.IFS(Table1[[#This Row],[Inventory_Level]]&lt;=200,"low",Table1[[#This Row],[Inventory_Level]]&gt;=700,"high",Table1[[#This Row],[Inventory_Level]]&gt;200,"medium")</f>
        <v>medium</v>
      </c>
    </row>
    <row r="1372" spans="1:20" x14ac:dyDescent="0.35">
      <c r="A1372" s="4">
        <v>1371</v>
      </c>
      <c r="B1372" s="4" t="s">
        <v>65</v>
      </c>
      <c r="C1372" s="4" t="s">
        <v>16</v>
      </c>
      <c r="D1372" s="4" t="s">
        <v>32</v>
      </c>
      <c r="E1372" s="4" t="s">
        <v>52</v>
      </c>
      <c r="F1372" s="10" t="s">
        <v>397</v>
      </c>
      <c r="G1372" s="11" t="s">
        <v>260</v>
      </c>
      <c r="H1372" s="4">
        <v>49</v>
      </c>
      <c r="I1372" s="12">
        <v>22967.54</v>
      </c>
      <c r="J1372" s="12">
        <v>1125409.46</v>
      </c>
      <c r="K1372" s="12">
        <v>3800.26</v>
      </c>
      <c r="L1372" s="4">
        <v>659</v>
      </c>
      <c r="M1372" s="4" t="s">
        <v>29</v>
      </c>
      <c r="N1372" s="4" t="str" cm="1">
        <f t="array" ref="N1372">_xlfn.SWITCH(E1372,"Delhi","North","Chennai","South","Hyderabad","South","Mumbai","Central","Bangalore","South")</f>
        <v>Central</v>
      </c>
      <c r="O1372" s="12">
        <v>62369.33</v>
      </c>
      <c r="P1372" s="4">
        <f>Table1[[#This Row],[Delivery_Date]]-Table1[[#This Row],[Order_Date]]</f>
        <v>12</v>
      </c>
      <c r="Q1372" s="4" t="str">
        <f>IF(Table1[[#This Row],[Delivery delay days]]&gt;5,"delay","on time")</f>
        <v>delay</v>
      </c>
      <c r="R1372" s="10">
        <f>DATEVALUE(Table1[[#This Row],[Delivery_Date]])</f>
        <v>45270</v>
      </c>
      <c r="S1372" s="10">
        <f>DATEVALUE(Table1[[#This Row],[Order_Date]])</f>
        <v>45258</v>
      </c>
      <c r="T1372" s="4" t="str" cm="1">
        <f t="array" ref="T1372">_xlfn.IFS(Table1[[#This Row],[Inventory_Level]]&lt;=200,"low",Table1[[#This Row],[Inventory_Level]]&gt;=700,"high",Table1[[#This Row],[Inventory_Level]]&gt;200,"medium")</f>
        <v>medium</v>
      </c>
    </row>
    <row r="1373" spans="1:20" x14ac:dyDescent="0.35">
      <c r="A1373" s="4">
        <v>1372</v>
      </c>
      <c r="B1373" s="4" t="s">
        <v>44</v>
      </c>
      <c r="C1373" s="4" t="s">
        <v>24</v>
      </c>
      <c r="D1373" s="4" t="s">
        <v>32</v>
      </c>
      <c r="E1373" s="4" t="s">
        <v>26</v>
      </c>
      <c r="F1373" s="10" t="s">
        <v>368</v>
      </c>
      <c r="G1373" s="11" t="s">
        <v>202</v>
      </c>
      <c r="H1373" s="4">
        <v>10</v>
      </c>
      <c r="I1373" s="12">
        <v>28777.58</v>
      </c>
      <c r="J1373" s="12">
        <v>287775.8</v>
      </c>
      <c r="K1373" s="12">
        <v>1484.6</v>
      </c>
      <c r="L1373" s="4">
        <v>212</v>
      </c>
      <c r="M1373" s="4" t="s">
        <v>21</v>
      </c>
      <c r="N1373" s="4" t="str" cm="1">
        <f t="array" ref="N1373">_xlfn.SWITCH(E1373,"Delhi","North","Chennai","South","Hyderabad","South","Mumbai","Central","Bangalore","South")</f>
        <v>South</v>
      </c>
      <c r="O1373" s="12">
        <v>59108.480000000003</v>
      </c>
      <c r="P1373" s="4">
        <f>Table1[[#This Row],[Delivery_Date]]-Table1[[#This Row],[Order_Date]]</f>
        <v>11</v>
      </c>
      <c r="Q1373" s="4" t="str">
        <f>IF(Table1[[#This Row],[Delivery delay days]]&gt;5,"delay","on time")</f>
        <v>delay</v>
      </c>
      <c r="R1373" s="10">
        <f>DATEVALUE(Table1[[#This Row],[Delivery_Date]])</f>
        <v>45001</v>
      </c>
      <c r="S1373" s="10">
        <f>DATEVALUE(Table1[[#This Row],[Order_Date]])</f>
        <v>44990</v>
      </c>
      <c r="T1373" s="4" t="str" cm="1">
        <f t="array" ref="T1373">_xlfn.IFS(Table1[[#This Row],[Inventory_Level]]&lt;=200,"low",Table1[[#This Row],[Inventory_Level]]&gt;=700,"high",Table1[[#This Row],[Inventory_Level]]&gt;200,"medium")</f>
        <v>medium</v>
      </c>
    </row>
    <row r="1374" spans="1:20" x14ac:dyDescent="0.35">
      <c r="A1374" s="4">
        <v>1373</v>
      </c>
      <c r="B1374" s="4" t="s">
        <v>44</v>
      </c>
      <c r="C1374" s="4" t="s">
        <v>16</v>
      </c>
      <c r="D1374" s="4" t="s">
        <v>39</v>
      </c>
      <c r="E1374" s="4" t="s">
        <v>18</v>
      </c>
      <c r="F1374" s="10" t="s">
        <v>160</v>
      </c>
      <c r="G1374" s="11" t="s">
        <v>113</v>
      </c>
      <c r="H1374" s="4">
        <v>83</v>
      </c>
      <c r="I1374" s="12">
        <v>30444.57</v>
      </c>
      <c r="J1374" s="12">
        <v>2526899.31</v>
      </c>
      <c r="K1374" s="12">
        <v>1280.8800000000001</v>
      </c>
      <c r="L1374" s="4">
        <v>267</v>
      </c>
      <c r="M1374" s="4" t="s">
        <v>29</v>
      </c>
      <c r="N1374" s="4" t="str" cm="1">
        <f t="array" ref="N1374">_xlfn.SWITCH(E1374,"Delhi","North","Chennai","South","Hyderabad","South","Mumbai","Central","Bangalore","South")</f>
        <v>North</v>
      </c>
      <c r="O1374" s="12">
        <v>388635.35</v>
      </c>
      <c r="P1374" s="4">
        <f>Table1[[#This Row],[Delivery_Date]]-Table1[[#This Row],[Order_Date]]</f>
        <v>2</v>
      </c>
      <c r="Q1374" s="4" t="str">
        <f>IF(Table1[[#This Row],[Delivery delay days]]&gt;5,"delay","on time")</f>
        <v>on time</v>
      </c>
      <c r="R1374" s="10">
        <f>DATEVALUE(Table1[[#This Row],[Delivery_Date]])</f>
        <v>45175</v>
      </c>
      <c r="S1374" s="10">
        <f>DATEVALUE(Table1[[#This Row],[Order_Date]])</f>
        <v>45173</v>
      </c>
      <c r="T1374" s="4" t="str" cm="1">
        <f t="array" ref="T1374">_xlfn.IFS(Table1[[#This Row],[Inventory_Level]]&lt;=200,"low",Table1[[#This Row],[Inventory_Level]]&gt;=700,"high",Table1[[#This Row],[Inventory_Level]]&gt;200,"medium")</f>
        <v>medium</v>
      </c>
    </row>
    <row r="1375" spans="1:20" x14ac:dyDescent="0.35">
      <c r="A1375" s="4">
        <v>1374</v>
      </c>
      <c r="B1375" s="4" t="s">
        <v>65</v>
      </c>
      <c r="C1375" s="4" t="s">
        <v>16</v>
      </c>
      <c r="D1375" s="4" t="s">
        <v>39</v>
      </c>
      <c r="E1375" s="4" t="s">
        <v>18</v>
      </c>
      <c r="F1375" s="10" t="s">
        <v>364</v>
      </c>
      <c r="G1375" s="11" t="s">
        <v>165</v>
      </c>
      <c r="H1375" s="4">
        <v>89</v>
      </c>
      <c r="I1375" s="12">
        <v>39319.96</v>
      </c>
      <c r="J1375" s="12">
        <v>3499476.44</v>
      </c>
      <c r="K1375" s="12">
        <v>3420.28</v>
      </c>
      <c r="L1375" s="4">
        <v>780</v>
      </c>
      <c r="M1375" s="4" t="s">
        <v>35</v>
      </c>
      <c r="N1375" s="4" t="str" cm="1">
        <f t="array" ref="N1375">_xlfn.SWITCH(E1375,"Delhi","North","Chennai","South","Hyderabad","South","Mumbai","Central","Bangalore","South")</f>
        <v>North</v>
      </c>
      <c r="O1375" s="12">
        <v>874473.06</v>
      </c>
      <c r="P1375" s="4">
        <f>Table1[[#This Row],[Delivery_Date]]-Table1[[#This Row],[Order_Date]]</f>
        <v>3</v>
      </c>
      <c r="Q1375" s="4" t="str">
        <f>IF(Table1[[#This Row],[Delivery delay days]]&gt;5,"delay","on time")</f>
        <v>on time</v>
      </c>
      <c r="R1375" s="10">
        <f>DATEVALUE(Table1[[#This Row],[Delivery_Date]])</f>
        <v>45052</v>
      </c>
      <c r="S1375" s="10">
        <f>DATEVALUE(Table1[[#This Row],[Order_Date]])</f>
        <v>45049</v>
      </c>
      <c r="T1375" s="4" t="str" cm="1">
        <f t="array" ref="T1375">_xlfn.IFS(Table1[[#This Row],[Inventory_Level]]&lt;=200,"low",Table1[[#This Row],[Inventory_Level]]&gt;=700,"high",Table1[[#This Row],[Inventory_Level]]&gt;200,"medium")</f>
        <v>high</v>
      </c>
    </row>
    <row r="1376" spans="1:20" x14ac:dyDescent="0.35">
      <c r="A1376" s="4">
        <v>1375</v>
      </c>
      <c r="B1376" s="4" t="s">
        <v>31</v>
      </c>
      <c r="C1376" s="4" t="s">
        <v>16</v>
      </c>
      <c r="D1376" s="4" t="s">
        <v>39</v>
      </c>
      <c r="E1376" s="4" t="s">
        <v>18</v>
      </c>
      <c r="F1376" s="10" t="s">
        <v>322</v>
      </c>
      <c r="G1376" s="11" t="s">
        <v>275</v>
      </c>
      <c r="H1376" s="4">
        <v>38</v>
      </c>
      <c r="I1376" s="12">
        <v>30841.69</v>
      </c>
      <c r="J1376" s="12">
        <v>1171984.22</v>
      </c>
      <c r="K1376" s="12">
        <v>327.32</v>
      </c>
      <c r="L1376" s="4">
        <v>680</v>
      </c>
      <c r="M1376" s="4" t="s">
        <v>42</v>
      </c>
      <c r="N1376" s="4" t="str" cm="1">
        <f t="array" ref="N1376">_xlfn.SWITCH(E1376,"Delhi","North","Chennai","South","Hyderabad","South","Mumbai","Central","Bangalore","South")</f>
        <v>North</v>
      </c>
      <c r="O1376" s="12">
        <v>208119.67999999999</v>
      </c>
      <c r="P1376" s="4">
        <f>Table1[[#This Row],[Delivery_Date]]-Table1[[#This Row],[Order_Date]]</f>
        <v>5</v>
      </c>
      <c r="Q1376" s="4" t="str">
        <f>IF(Table1[[#This Row],[Delivery delay days]]&gt;5,"delay","on time")</f>
        <v>on time</v>
      </c>
      <c r="R1376" s="10">
        <f>DATEVALUE(Table1[[#This Row],[Delivery_Date]])</f>
        <v>44999</v>
      </c>
      <c r="S1376" s="10">
        <f>DATEVALUE(Table1[[#This Row],[Order_Date]])</f>
        <v>44994</v>
      </c>
      <c r="T1376" s="4" t="str" cm="1">
        <f t="array" ref="T1376">_xlfn.IFS(Table1[[#This Row],[Inventory_Level]]&lt;=200,"low",Table1[[#This Row],[Inventory_Level]]&gt;=700,"high",Table1[[#This Row],[Inventory_Level]]&gt;200,"medium")</f>
        <v>medium</v>
      </c>
    </row>
    <row r="1377" spans="1:20" x14ac:dyDescent="0.35">
      <c r="A1377" s="4">
        <v>1376</v>
      </c>
      <c r="B1377" s="4" t="s">
        <v>23</v>
      </c>
      <c r="C1377" s="4" t="s">
        <v>16</v>
      </c>
      <c r="D1377" s="4" t="s">
        <v>39</v>
      </c>
      <c r="E1377" s="4" t="s">
        <v>52</v>
      </c>
      <c r="F1377" s="10" t="s">
        <v>153</v>
      </c>
      <c r="G1377" s="11" t="s">
        <v>111</v>
      </c>
      <c r="H1377" s="4">
        <v>64</v>
      </c>
      <c r="I1377" s="12">
        <v>47761.51</v>
      </c>
      <c r="J1377" s="12">
        <v>3056736.64</v>
      </c>
      <c r="K1377" s="12">
        <v>528.70000000000005</v>
      </c>
      <c r="L1377" s="4">
        <v>910</v>
      </c>
      <c r="M1377" s="4" t="s">
        <v>42</v>
      </c>
      <c r="N1377" s="4" t="str" cm="1">
        <f t="array" ref="N1377">_xlfn.SWITCH(E1377,"Delhi","North","Chennai","South","Hyderabad","South","Mumbai","Central","Bangalore","South")</f>
        <v>Central</v>
      </c>
      <c r="O1377" s="12">
        <v>305973.36</v>
      </c>
      <c r="P1377" s="4">
        <f>Table1[[#This Row],[Delivery_Date]]-Table1[[#This Row],[Order_Date]]</f>
        <v>6</v>
      </c>
      <c r="Q1377" s="4" t="str">
        <f>IF(Table1[[#This Row],[Delivery delay days]]&gt;5,"delay","on time")</f>
        <v>delay</v>
      </c>
      <c r="R1377" s="10">
        <f>DATEVALUE(Table1[[#This Row],[Delivery_Date]])</f>
        <v>44988</v>
      </c>
      <c r="S1377" s="10">
        <f>DATEVALUE(Table1[[#This Row],[Order_Date]])</f>
        <v>44982</v>
      </c>
      <c r="T1377" s="4" t="str" cm="1">
        <f t="array" ref="T1377">_xlfn.IFS(Table1[[#This Row],[Inventory_Level]]&lt;=200,"low",Table1[[#This Row],[Inventory_Level]]&gt;=700,"high",Table1[[#This Row],[Inventory_Level]]&gt;200,"medium")</f>
        <v>high</v>
      </c>
    </row>
    <row r="1378" spans="1:20" x14ac:dyDescent="0.35">
      <c r="A1378" s="4">
        <v>1377</v>
      </c>
      <c r="B1378" s="4" t="s">
        <v>44</v>
      </c>
      <c r="C1378" s="4" t="s">
        <v>38</v>
      </c>
      <c r="D1378" s="4" t="s">
        <v>39</v>
      </c>
      <c r="E1378" s="4" t="s">
        <v>60</v>
      </c>
      <c r="F1378" s="10" t="s">
        <v>312</v>
      </c>
      <c r="G1378" s="11" t="s">
        <v>415</v>
      </c>
      <c r="H1378" s="4">
        <v>20</v>
      </c>
      <c r="I1378" s="12">
        <v>16069.16</v>
      </c>
      <c r="J1378" s="12">
        <v>321383.2</v>
      </c>
      <c r="K1378" s="12">
        <v>2861.5</v>
      </c>
      <c r="L1378" s="4">
        <v>899</v>
      </c>
      <c r="M1378" s="4" t="s">
        <v>35</v>
      </c>
      <c r="N1378" s="4" t="str" cm="1">
        <f t="array" ref="N1378">_xlfn.SWITCH(E1378,"Delhi","North","Chennai","South","Hyderabad","South","Mumbai","Central","Bangalore","South")</f>
        <v>South</v>
      </c>
      <c r="O1378" s="12">
        <v>49064.02</v>
      </c>
      <c r="P1378" s="4">
        <f>Table1[[#This Row],[Delivery_Date]]-Table1[[#This Row],[Order_Date]]</f>
        <v>13</v>
      </c>
      <c r="Q1378" s="4" t="str">
        <f>IF(Table1[[#This Row],[Delivery delay days]]&gt;5,"delay","on time")</f>
        <v>delay</v>
      </c>
      <c r="R1378" s="10">
        <f>DATEVALUE(Table1[[#This Row],[Delivery_Date]])</f>
        <v>44974</v>
      </c>
      <c r="S1378" s="10">
        <f>DATEVALUE(Table1[[#This Row],[Order_Date]])</f>
        <v>44961</v>
      </c>
      <c r="T1378" s="4" t="str" cm="1">
        <f t="array" ref="T1378">_xlfn.IFS(Table1[[#This Row],[Inventory_Level]]&lt;=200,"low",Table1[[#This Row],[Inventory_Level]]&gt;=700,"high",Table1[[#This Row],[Inventory_Level]]&gt;200,"medium")</f>
        <v>high</v>
      </c>
    </row>
    <row r="1379" spans="1:20" x14ac:dyDescent="0.35">
      <c r="A1379" s="4">
        <v>1378</v>
      </c>
      <c r="B1379" s="4" t="s">
        <v>65</v>
      </c>
      <c r="C1379" s="4" t="s">
        <v>16</v>
      </c>
      <c r="D1379" s="4" t="s">
        <v>39</v>
      </c>
      <c r="E1379" s="4" t="s">
        <v>26</v>
      </c>
      <c r="F1379" s="10" t="s">
        <v>350</v>
      </c>
      <c r="G1379" s="11" t="s">
        <v>230</v>
      </c>
      <c r="H1379" s="4">
        <v>98</v>
      </c>
      <c r="I1379" s="12">
        <v>12193.95</v>
      </c>
      <c r="J1379" s="12">
        <v>1195007.1000000001</v>
      </c>
      <c r="K1379" s="12">
        <v>3503.43</v>
      </c>
      <c r="L1379" s="4">
        <v>574</v>
      </c>
      <c r="M1379" s="4" t="s">
        <v>35</v>
      </c>
      <c r="N1379" s="4" t="str" cm="1">
        <f t="array" ref="N1379">_xlfn.SWITCH(E1379,"Delhi","North","Chennai","South","Hyderabad","South","Mumbai","Central","Bangalore","South")</f>
        <v>South</v>
      </c>
      <c r="O1379" s="12">
        <v>105400.76</v>
      </c>
      <c r="P1379" s="4">
        <f>Table1[[#This Row],[Delivery_Date]]-Table1[[#This Row],[Order_Date]]</f>
        <v>13</v>
      </c>
      <c r="Q1379" s="4" t="str">
        <f>IF(Table1[[#This Row],[Delivery delay days]]&gt;5,"delay","on time")</f>
        <v>delay</v>
      </c>
      <c r="R1379" s="10">
        <f>DATEVALUE(Table1[[#This Row],[Delivery_Date]])</f>
        <v>45277</v>
      </c>
      <c r="S1379" s="10">
        <f>DATEVALUE(Table1[[#This Row],[Order_Date]])</f>
        <v>45264</v>
      </c>
      <c r="T1379" s="4" t="str" cm="1">
        <f t="array" ref="T1379">_xlfn.IFS(Table1[[#This Row],[Inventory_Level]]&lt;=200,"low",Table1[[#This Row],[Inventory_Level]]&gt;=700,"high",Table1[[#This Row],[Inventory_Level]]&gt;200,"medium")</f>
        <v>medium</v>
      </c>
    </row>
    <row r="1380" spans="1:20" x14ac:dyDescent="0.35">
      <c r="A1380" s="4">
        <v>1379</v>
      </c>
      <c r="B1380" s="4" t="s">
        <v>31</v>
      </c>
      <c r="C1380" s="4" t="s">
        <v>16</v>
      </c>
      <c r="D1380" s="4" t="s">
        <v>39</v>
      </c>
      <c r="E1380" s="4" t="s">
        <v>52</v>
      </c>
      <c r="F1380" s="10" t="s">
        <v>377</v>
      </c>
      <c r="G1380" s="11" t="s">
        <v>391</v>
      </c>
      <c r="H1380" s="4">
        <v>49</v>
      </c>
      <c r="I1380" s="12">
        <v>47478.559999999998</v>
      </c>
      <c r="J1380" s="12">
        <v>2326449.44</v>
      </c>
      <c r="K1380" s="12">
        <v>2719.12</v>
      </c>
      <c r="L1380" s="4">
        <v>935</v>
      </c>
      <c r="M1380" s="4" t="s">
        <v>29</v>
      </c>
      <c r="N1380" s="4" t="str" cm="1">
        <f t="array" ref="N1380">_xlfn.SWITCH(E1380,"Delhi","North","Chennai","South","Hyderabad","South","Mumbai","Central","Bangalore","South")</f>
        <v>Central</v>
      </c>
      <c r="O1380" s="12">
        <v>379918.35</v>
      </c>
      <c r="P1380" s="4">
        <f>Table1[[#This Row],[Delivery_Date]]-Table1[[#This Row],[Order_Date]]</f>
        <v>1</v>
      </c>
      <c r="Q1380" s="4" t="str">
        <f>IF(Table1[[#This Row],[Delivery delay days]]&gt;5,"delay","on time")</f>
        <v>on time</v>
      </c>
      <c r="R1380" s="10">
        <f>DATEVALUE(Table1[[#This Row],[Delivery_Date]])</f>
        <v>45244</v>
      </c>
      <c r="S1380" s="10">
        <f>DATEVALUE(Table1[[#This Row],[Order_Date]])</f>
        <v>45243</v>
      </c>
      <c r="T1380" s="4" t="str" cm="1">
        <f t="array" ref="T1380">_xlfn.IFS(Table1[[#This Row],[Inventory_Level]]&lt;=200,"low",Table1[[#This Row],[Inventory_Level]]&gt;=700,"high",Table1[[#This Row],[Inventory_Level]]&gt;200,"medium")</f>
        <v>high</v>
      </c>
    </row>
    <row r="1381" spans="1:20" x14ac:dyDescent="0.35">
      <c r="A1381" s="4">
        <v>1380</v>
      </c>
      <c r="B1381" s="4" t="s">
        <v>51</v>
      </c>
      <c r="C1381" s="4" t="s">
        <v>16</v>
      </c>
      <c r="D1381" s="4" t="s">
        <v>17</v>
      </c>
      <c r="E1381" s="4" t="s">
        <v>60</v>
      </c>
      <c r="F1381" s="10" t="s">
        <v>124</v>
      </c>
      <c r="G1381" s="11" t="s">
        <v>235</v>
      </c>
      <c r="H1381" s="4">
        <v>99</v>
      </c>
      <c r="I1381" s="12">
        <v>5324.14</v>
      </c>
      <c r="J1381" s="12">
        <v>527089.86</v>
      </c>
      <c r="K1381" s="12">
        <v>4016.79</v>
      </c>
      <c r="L1381" s="4">
        <v>262</v>
      </c>
      <c r="M1381" s="4" t="s">
        <v>29</v>
      </c>
      <c r="N1381" s="4" t="str" cm="1">
        <f t="array" ref="N1381">_xlfn.SWITCH(E1381,"Delhi","North","Chennai","South","Hyderabad","South","Mumbai","Central","Bangalore","South")</f>
        <v>South</v>
      </c>
      <c r="O1381" s="12">
        <v>108827.43</v>
      </c>
      <c r="P1381" s="4">
        <f>Table1[[#This Row],[Delivery_Date]]-Table1[[#This Row],[Order_Date]]</f>
        <v>3</v>
      </c>
      <c r="Q1381" s="4" t="str">
        <f>IF(Table1[[#This Row],[Delivery delay days]]&gt;5,"delay","on time")</f>
        <v>on time</v>
      </c>
      <c r="R1381" s="10">
        <f>DATEVALUE(Table1[[#This Row],[Delivery_Date]])</f>
        <v>45068</v>
      </c>
      <c r="S1381" s="10">
        <f>DATEVALUE(Table1[[#This Row],[Order_Date]])</f>
        <v>45065</v>
      </c>
      <c r="T1381" s="4" t="str" cm="1">
        <f t="array" ref="T1381">_xlfn.IFS(Table1[[#This Row],[Inventory_Level]]&lt;=200,"low",Table1[[#This Row],[Inventory_Level]]&gt;=700,"high",Table1[[#This Row],[Inventory_Level]]&gt;200,"medium")</f>
        <v>medium</v>
      </c>
    </row>
    <row r="1382" spans="1:20" x14ac:dyDescent="0.35">
      <c r="A1382" s="4">
        <v>1381</v>
      </c>
      <c r="B1382" s="4" t="s">
        <v>51</v>
      </c>
      <c r="C1382" s="4" t="s">
        <v>38</v>
      </c>
      <c r="D1382" s="4" t="s">
        <v>45</v>
      </c>
      <c r="E1382" s="4" t="s">
        <v>52</v>
      </c>
      <c r="F1382" s="10" t="s">
        <v>336</v>
      </c>
      <c r="G1382" s="11" t="s">
        <v>379</v>
      </c>
      <c r="H1382" s="4">
        <v>39</v>
      </c>
      <c r="I1382" s="12">
        <v>32006.14</v>
      </c>
      <c r="J1382" s="12">
        <v>1248239.46</v>
      </c>
      <c r="K1382" s="12">
        <v>3570.32</v>
      </c>
      <c r="L1382" s="4">
        <v>76</v>
      </c>
      <c r="M1382" s="4" t="s">
        <v>42</v>
      </c>
      <c r="N1382" s="4" t="str" cm="1">
        <f t="array" ref="N1382">_xlfn.SWITCH(E1382,"Delhi","North","Chennai","South","Hyderabad","South","Mumbai","Central","Bangalore","South")</f>
        <v>Central</v>
      </c>
      <c r="O1382" s="12">
        <v>255306.44</v>
      </c>
      <c r="P1382" s="4">
        <f>Table1[[#This Row],[Delivery_Date]]-Table1[[#This Row],[Order_Date]]</f>
        <v>4</v>
      </c>
      <c r="Q1382" s="4" t="str">
        <f>IF(Table1[[#This Row],[Delivery delay days]]&gt;5,"delay","on time")</f>
        <v>on time</v>
      </c>
      <c r="R1382" s="10">
        <f>DATEVALUE(Table1[[#This Row],[Delivery_Date]])</f>
        <v>45099</v>
      </c>
      <c r="S1382" s="10">
        <f>DATEVALUE(Table1[[#This Row],[Order_Date]])</f>
        <v>45095</v>
      </c>
      <c r="T1382" s="4" t="str" cm="1">
        <f t="array" ref="T1382">_xlfn.IFS(Table1[[#This Row],[Inventory_Level]]&lt;=200,"low",Table1[[#This Row],[Inventory_Level]]&gt;=700,"high",Table1[[#This Row],[Inventory_Level]]&gt;200,"medium")</f>
        <v>low</v>
      </c>
    </row>
    <row r="1383" spans="1:20" x14ac:dyDescent="0.35">
      <c r="A1383" s="4">
        <v>1382</v>
      </c>
      <c r="B1383" s="4" t="s">
        <v>44</v>
      </c>
      <c r="C1383" s="4" t="s">
        <v>16</v>
      </c>
      <c r="D1383" s="4" t="s">
        <v>32</v>
      </c>
      <c r="E1383" s="4" t="s">
        <v>18</v>
      </c>
      <c r="F1383" s="10" t="s">
        <v>160</v>
      </c>
      <c r="G1383" s="11" t="s">
        <v>116</v>
      </c>
      <c r="H1383" s="4">
        <v>14</v>
      </c>
      <c r="I1383" s="12">
        <v>49433.39</v>
      </c>
      <c r="J1383" s="12">
        <v>692067.46</v>
      </c>
      <c r="K1383" s="12">
        <v>1020.64</v>
      </c>
      <c r="L1383" s="4">
        <v>437</v>
      </c>
      <c r="M1383" s="4" t="s">
        <v>42</v>
      </c>
      <c r="N1383" s="4" t="str" cm="1">
        <f t="array" ref="N1383">_xlfn.SWITCH(E1383,"Delhi","North","Chennai","South","Hyderabad","South","Mumbai","Central","Bangalore","South")</f>
        <v>North</v>
      </c>
      <c r="O1383" s="12">
        <v>79560.38</v>
      </c>
      <c r="P1383" s="4">
        <f>Table1[[#This Row],[Delivery_Date]]-Table1[[#This Row],[Order_Date]]</f>
        <v>5</v>
      </c>
      <c r="Q1383" s="4" t="str">
        <f>IF(Table1[[#This Row],[Delivery delay days]]&gt;5,"delay","on time")</f>
        <v>on time</v>
      </c>
      <c r="R1383" s="10">
        <f>DATEVALUE(Table1[[#This Row],[Delivery_Date]])</f>
        <v>45178</v>
      </c>
      <c r="S1383" s="10">
        <f>DATEVALUE(Table1[[#This Row],[Order_Date]])</f>
        <v>45173</v>
      </c>
      <c r="T1383" s="4" t="str" cm="1">
        <f t="array" ref="T1383">_xlfn.IFS(Table1[[#This Row],[Inventory_Level]]&lt;=200,"low",Table1[[#This Row],[Inventory_Level]]&gt;=700,"high",Table1[[#This Row],[Inventory_Level]]&gt;200,"medium")</f>
        <v>medium</v>
      </c>
    </row>
    <row r="1384" spans="1:20" x14ac:dyDescent="0.35">
      <c r="A1384" s="4">
        <v>1383</v>
      </c>
      <c r="B1384" s="4" t="s">
        <v>44</v>
      </c>
      <c r="C1384" s="4" t="s">
        <v>38</v>
      </c>
      <c r="D1384" s="4" t="s">
        <v>25</v>
      </c>
      <c r="E1384" s="4" t="s">
        <v>52</v>
      </c>
      <c r="F1384" s="10" t="s">
        <v>134</v>
      </c>
      <c r="G1384" s="11" t="s">
        <v>420</v>
      </c>
      <c r="H1384" s="4">
        <v>7</v>
      </c>
      <c r="I1384" s="12">
        <v>31294.13</v>
      </c>
      <c r="J1384" s="12">
        <v>219058.91</v>
      </c>
      <c r="K1384" s="12">
        <v>634.46</v>
      </c>
      <c r="L1384" s="4">
        <v>3</v>
      </c>
      <c r="M1384" s="4" t="s">
        <v>35</v>
      </c>
      <c r="N1384" s="4" t="str" cm="1">
        <f t="array" ref="N1384">_xlfn.SWITCH(E1384,"Delhi","North","Chennai","South","Hyderabad","South","Mumbai","Central","Bangalore","South")</f>
        <v>Central</v>
      </c>
      <c r="O1384" s="12">
        <v>26195.21</v>
      </c>
      <c r="P1384" s="4">
        <f>Table1[[#This Row],[Delivery_Date]]-Table1[[#This Row],[Order_Date]]</f>
        <v>13</v>
      </c>
      <c r="Q1384" s="4" t="str">
        <f>IF(Table1[[#This Row],[Delivery delay days]]&gt;5,"delay","on time")</f>
        <v>delay</v>
      </c>
      <c r="R1384" s="10">
        <f>DATEVALUE(Table1[[#This Row],[Delivery_Date]])</f>
        <v>45203</v>
      </c>
      <c r="S1384" s="10">
        <f>DATEVALUE(Table1[[#This Row],[Order_Date]])</f>
        <v>45190</v>
      </c>
      <c r="T1384" s="4" t="str" cm="1">
        <f t="array" ref="T1384">_xlfn.IFS(Table1[[#This Row],[Inventory_Level]]&lt;=200,"low",Table1[[#This Row],[Inventory_Level]]&gt;=700,"high",Table1[[#This Row],[Inventory_Level]]&gt;200,"medium")</f>
        <v>low</v>
      </c>
    </row>
    <row r="1385" spans="1:20" x14ac:dyDescent="0.35">
      <c r="A1385" s="4">
        <v>1384</v>
      </c>
      <c r="B1385" s="4" t="s">
        <v>37</v>
      </c>
      <c r="C1385" s="4" t="s">
        <v>38</v>
      </c>
      <c r="D1385" s="4" t="s">
        <v>39</v>
      </c>
      <c r="E1385" s="4" t="s">
        <v>46</v>
      </c>
      <c r="F1385" s="10" t="s">
        <v>169</v>
      </c>
      <c r="G1385" s="11" t="s">
        <v>64</v>
      </c>
      <c r="H1385" s="4">
        <v>42</v>
      </c>
      <c r="I1385" s="12">
        <v>47173.02</v>
      </c>
      <c r="J1385" s="12">
        <v>1981266.84</v>
      </c>
      <c r="K1385" s="12">
        <v>2940.39</v>
      </c>
      <c r="L1385" s="4">
        <v>198</v>
      </c>
      <c r="M1385" s="4" t="s">
        <v>21</v>
      </c>
      <c r="N1385" s="4" t="str" cm="1">
        <f t="array" ref="N1385">_xlfn.SWITCH(E1385,"Delhi","North","Chennai","South","Hyderabad","South","Mumbai","Central","Bangalore","South")</f>
        <v>South</v>
      </c>
      <c r="O1385" s="12">
        <v>453186.2</v>
      </c>
      <c r="P1385" s="4">
        <f>Table1[[#This Row],[Delivery_Date]]-Table1[[#This Row],[Order_Date]]</f>
        <v>9</v>
      </c>
      <c r="Q1385" s="4" t="str">
        <f>IF(Table1[[#This Row],[Delivery delay days]]&gt;5,"delay","on time")</f>
        <v>delay</v>
      </c>
      <c r="R1385" s="10">
        <f>DATEVALUE(Table1[[#This Row],[Delivery_Date]])</f>
        <v>45097</v>
      </c>
      <c r="S1385" s="10">
        <f>DATEVALUE(Table1[[#This Row],[Order_Date]])</f>
        <v>45088</v>
      </c>
      <c r="T1385" s="4" t="str" cm="1">
        <f t="array" ref="T1385">_xlfn.IFS(Table1[[#This Row],[Inventory_Level]]&lt;=200,"low",Table1[[#This Row],[Inventory_Level]]&gt;=700,"high",Table1[[#This Row],[Inventory_Level]]&gt;200,"medium")</f>
        <v>low</v>
      </c>
    </row>
    <row r="1386" spans="1:20" x14ac:dyDescent="0.35">
      <c r="A1386" s="4">
        <v>1385</v>
      </c>
      <c r="B1386" s="4" t="s">
        <v>44</v>
      </c>
      <c r="C1386" s="4" t="s">
        <v>24</v>
      </c>
      <c r="D1386" s="4" t="s">
        <v>45</v>
      </c>
      <c r="E1386" s="4" t="s">
        <v>52</v>
      </c>
      <c r="F1386" s="10" t="s">
        <v>162</v>
      </c>
      <c r="G1386" s="11" t="s">
        <v>172</v>
      </c>
      <c r="H1386" s="4">
        <v>33</v>
      </c>
      <c r="I1386" s="12">
        <v>22384.04</v>
      </c>
      <c r="J1386" s="12">
        <v>738673.32</v>
      </c>
      <c r="K1386" s="12">
        <v>3918.34</v>
      </c>
      <c r="L1386" s="4">
        <v>449</v>
      </c>
      <c r="M1386" s="4" t="s">
        <v>29</v>
      </c>
      <c r="N1386" s="4" t="str" cm="1">
        <f t="array" ref="N1386">_xlfn.SWITCH(E1386,"Delhi","North","Chennai","South","Hyderabad","South","Mumbai","Central","Bangalore","South")</f>
        <v>Central</v>
      </c>
      <c r="O1386" s="12">
        <v>121034.81</v>
      </c>
      <c r="P1386" s="4">
        <f>Table1[[#This Row],[Delivery_Date]]-Table1[[#This Row],[Order_Date]]</f>
        <v>11</v>
      </c>
      <c r="Q1386" s="4" t="str">
        <f>IF(Table1[[#This Row],[Delivery delay days]]&gt;5,"delay","on time")</f>
        <v>delay</v>
      </c>
      <c r="R1386" s="10">
        <f>DATEVALUE(Table1[[#This Row],[Delivery_Date]])</f>
        <v>45176</v>
      </c>
      <c r="S1386" s="10">
        <f>DATEVALUE(Table1[[#This Row],[Order_Date]])</f>
        <v>45165</v>
      </c>
      <c r="T1386" s="4" t="str" cm="1">
        <f t="array" ref="T1386">_xlfn.IFS(Table1[[#This Row],[Inventory_Level]]&lt;=200,"low",Table1[[#This Row],[Inventory_Level]]&gt;=700,"high",Table1[[#This Row],[Inventory_Level]]&gt;200,"medium")</f>
        <v>medium</v>
      </c>
    </row>
    <row r="1387" spans="1:20" x14ac:dyDescent="0.35">
      <c r="A1387" s="4">
        <v>1386</v>
      </c>
      <c r="B1387" s="4" t="s">
        <v>31</v>
      </c>
      <c r="C1387" s="4" t="s">
        <v>38</v>
      </c>
      <c r="D1387" s="4" t="s">
        <v>32</v>
      </c>
      <c r="E1387" s="4" t="s">
        <v>60</v>
      </c>
      <c r="F1387" s="10" t="s">
        <v>315</v>
      </c>
      <c r="G1387" s="11" t="s">
        <v>336</v>
      </c>
      <c r="H1387" s="4">
        <v>51</v>
      </c>
      <c r="I1387" s="12">
        <v>29554.68</v>
      </c>
      <c r="J1387" s="12">
        <v>1507288.68</v>
      </c>
      <c r="K1387" s="12">
        <v>3279.19</v>
      </c>
      <c r="L1387" s="4">
        <v>71</v>
      </c>
      <c r="M1387" s="4" t="s">
        <v>42</v>
      </c>
      <c r="N1387" s="4" t="str" cm="1">
        <f t="array" ref="N1387">_xlfn.SWITCH(E1387,"Delhi","North","Chennai","South","Hyderabad","South","Mumbai","Central","Bangalore","South")</f>
        <v>South</v>
      </c>
      <c r="O1387" s="12">
        <v>374190.33</v>
      </c>
      <c r="P1387" s="4">
        <f>Table1[[#This Row],[Delivery_Date]]-Table1[[#This Row],[Order_Date]]</f>
        <v>4</v>
      </c>
      <c r="Q1387" s="4" t="str">
        <f>IF(Table1[[#This Row],[Delivery delay days]]&gt;5,"delay","on time")</f>
        <v>on time</v>
      </c>
      <c r="R1387" s="10">
        <f>DATEVALUE(Table1[[#This Row],[Delivery_Date]])</f>
        <v>45095</v>
      </c>
      <c r="S1387" s="10">
        <f>DATEVALUE(Table1[[#This Row],[Order_Date]])</f>
        <v>45091</v>
      </c>
      <c r="T1387" s="4" t="str" cm="1">
        <f t="array" ref="T1387">_xlfn.IFS(Table1[[#This Row],[Inventory_Level]]&lt;=200,"low",Table1[[#This Row],[Inventory_Level]]&gt;=700,"high",Table1[[#This Row],[Inventory_Level]]&gt;200,"medium")</f>
        <v>low</v>
      </c>
    </row>
    <row r="1388" spans="1:20" x14ac:dyDescent="0.35">
      <c r="A1388" s="4">
        <v>1387</v>
      </c>
      <c r="B1388" s="4" t="s">
        <v>65</v>
      </c>
      <c r="C1388" s="4" t="s">
        <v>38</v>
      </c>
      <c r="D1388" s="4" t="s">
        <v>32</v>
      </c>
      <c r="E1388" s="4" t="s">
        <v>26</v>
      </c>
      <c r="F1388" s="10" t="s">
        <v>160</v>
      </c>
      <c r="G1388" s="11" t="s">
        <v>192</v>
      </c>
      <c r="H1388" s="4">
        <v>43</v>
      </c>
      <c r="I1388" s="12">
        <v>13666.16</v>
      </c>
      <c r="J1388" s="12">
        <v>587644.88</v>
      </c>
      <c r="K1388" s="12">
        <v>4487.68</v>
      </c>
      <c r="L1388" s="4">
        <v>380</v>
      </c>
      <c r="M1388" s="4" t="s">
        <v>29</v>
      </c>
      <c r="N1388" s="4" t="str" cm="1">
        <f t="array" ref="N1388">_xlfn.SWITCH(E1388,"Delhi","North","Chennai","South","Hyderabad","South","Mumbai","Central","Bangalore","South")</f>
        <v>South</v>
      </c>
      <c r="O1388" s="12">
        <v>112900.75</v>
      </c>
      <c r="P1388" s="4">
        <f>Table1[[#This Row],[Delivery_Date]]-Table1[[#This Row],[Order_Date]]</f>
        <v>8</v>
      </c>
      <c r="Q1388" s="4" t="str">
        <f>IF(Table1[[#This Row],[Delivery delay days]]&gt;5,"delay","on time")</f>
        <v>delay</v>
      </c>
      <c r="R1388" s="10">
        <f>DATEVALUE(Table1[[#This Row],[Delivery_Date]])</f>
        <v>45181</v>
      </c>
      <c r="S1388" s="10">
        <f>DATEVALUE(Table1[[#This Row],[Order_Date]])</f>
        <v>45173</v>
      </c>
      <c r="T1388" s="4" t="str" cm="1">
        <f t="array" ref="T1388">_xlfn.IFS(Table1[[#This Row],[Inventory_Level]]&lt;=200,"low",Table1[[#This Row],[Inventory_Level]]&gt;=700,"high",Table1[[#This Row],[Inventory_Level]]&gt;200,"medium")</f>
        <v>medium</v>
      </c>
    </row>
    <row r="1389" spans="1:20" x14ac:dyDescent="0.35">
      <c r="A1389" s="4">
        <v>1388</v>
      </c>
      <c r="B1389" s="4" t="s">
        <v>23</v>
      </c>
      <c r="C1389" s="4" t="s">
        <v>38</v>
      </c>
      <c r="D1389" s="4" t="s">
        <v>45</v>
      </c>
      <c r="E1389" s="4" t="s">
        <v>46</v>
      </c>
      <c r="F1389" s="10" t="s">
        <v>323</v>
      </c>
      <c r="G1389" s="11" t="s">
        <v>306</v>
      </c>
      <c r="H1389" s="4">
        <v>21</v>
      </c>
      <c r="I1389" s="12">
        <v>48262.77</v>
      </c>
      <c r="J1389" s="12">
        <v>1013518.17</v>
      </c>
      <c r="K1389" s="12">
        <v>2206.61</v>
      </c>
      <c r="L1389" s="4">
        <v>765</v>
      </c>
      <c r="M1389" s="4" t="s">
        <v>35</v>
      </c>
      <c r="N1389" s="4" t="str" cm="1">
        <f t="array" ref="N1389">_xlfn.SWITCH(E1389,"Delhi","North","Chennai","South","Hyderabad","South","Mumbai","Central","Bangalore","South")</f>
        <v>South</v>
      </c>
      <c r="O1389" s="12">
        <v>68583.23</v>
      </c>
      <c r="P1389" s="4">
        <f>Table1[[#This Row],[Delivery_Date]]-Table1[[#This Row],[Order_Date]]</f>
        <v>9</v>
      </c>
      <c r="Q1389" s="4" t="str">
        <f>IF(Table1[[#This Row],[Delivery delay days]]&gt;5,"delay","on time")</f>
        <v>delay</v>
      </c>
      <c r="R1389" s="10">
        <f>DATEVALUE(Table1[[#This Row],[Delivery_Date]])</f>
        <v>45282</v>
      </c>
      <c r="S1389" s="10">
        <f>DATEVALUE(Table1[[#This Row],[Order_Date]])</f>
        <v>45273</v>
      </c>
      <c r="T1389" s="4" t="str" cm="1">
        <f t="array" ref="T1389">_xlfn.IFS(Table1[[#This Row],[Inventory_Level]]&lt;=200,"low",Table1[[#This Row],[Inventory_Level]]&gt;=700,"high",Table1[[#This Row],[Inventory_Level]]&gt;200,"medium")</f>
        <v>high</v>
      </c>
    </row>
    <row r="1390" spans="1:20" x14ac:dyDescent="0.35">
      <c r="A1390" s="4">
        <v>1389</v>
      </c>
      <c r="B1390" s="4" t="s">
        <v>23</v>
      </c>
      <c r="C1390" s="4" t="s">
        <v>16</v>
      </c>
      <c r="D1390" s="4" t="s">
        <v>45</v>
      </c>
      <c r="E1390" s="4" t="s">
        <v>18</v>
      </c>
      <c r="F1390" s="10" t="s">
        <v>72</v>
      </c>
      <c r="G1390" s="11" t="s">
        <v>308</v>
      </c>
      <c r="H1390" s="4">
        <v>81</v>
      </c>
      <c r="I1390" s="12">
        <v>15501.34</v>
      </c>
      <c r="J1390" s="12">
        <v>1255608.54</v>
      </c>
      <c r="K1390" s="12">
        <v>3996.2</v>
      </c>
      <c r="L1390" s="4">
        <v>821</v>
      </c>
      <c r="M1390" s="4" t="s">
        <v>21</v>
      </c>
      <c r="N1390" s="4" t="str" cm="1">
        <f t="array" ref="N1390">_xlfn.SWITCH(E1390,"Delhi","North","Chennai","South","Hyderabad","South","Mumbai","Central","Bangalore","South")</f>
        <v>North</v>
      </c>
      <c r="O1390" s="12">
        <v>256739.76</v>
      </c>
      <c r="P1390" s="4">
        <f>Table1[[#This Row],[Delivery_Date]]-Table1[[#This Row],[Order_Date]]</f>
        <v>10</v>
      </c>
      <c r="Q1390" s="4" t="str">
        <f>IF(Table1[[#This Row],[Delivery delay days]]&gt;5,"delay","on time")</f>
        <v>delay</v>
      </c>
      <c r="R1390" s="10">
        <f>DATEVALUE(Table1[[#This Row],[Delivery_Date]])</f>
        <v>45281</v>
      </c>
      <c r="S1390" s="10">
        <f>DATEVALUE(Table1[[#This Row],[Order_Date]])</f>
        <v>45271</v>
      </c>
      <c r="T1390" s="4" t="str" cm="1">
        <f t="array" ref="T1390">_xlfn.IFS(Table1[[#This Row],[Inventory_Level]]&lt;=200,"low",Table1[[#This Row],[Inventory_Level]]&gt;=700,"high",Table1[[#This Row],[Inventory_Level]]&gt;200,"medium")</f>
        <v>high</v>
      </c>
    </row>
    <row r="1391" spans="1:20" x14ac:dyDescent="0.35">
      <c r="A1391" s="4">
        <v>1390</v>
      </c>
      <c r="B1391" s="4" t="s">
        <v>37</v>
      </c>
      <c r="C1391" s="4" t="s">
        <v>38</v>
      </c>
      <c r="D1391" s="4" t="s">
        <v>17</v>
      </c>
      <c r="E1391" s="4" t="s">
        <v>26</v>
      </c>
      <c r="F1391" s="10" t="s">
        <v>183</v>
      </c>
      <c r="G1391" s="11" t="s">
        <v>243</v>
      </c>
      <c r="H1391" s="4">
        <v>28</v>
      </c>
      <c r="I1391" s="12">
        <v>5789.8</v>
      </c>
      <c r="J1391" s="12">
        <v>162114.4</v>
      </c>
      <c r="K1391" s="12">
        <v>4559.79</v>
      </c>
      <c r="L1391" s="4">
        <v>759</v>
      </c>
      <c r="M1391" s="4" t="s">
        <v>29</v>
      </c>
      <c r="N1391" s="4" t="str" cm="1">
        <f t="array" ref="N1391">_xlfn.SWITCH(E1391,"Delhi","North","Chennai","South","Hyderabad","South","Mumbai","Central","Bangalore","South")</f>
        <v>South</v>
      </c>
      <c r="O1391" s="12">
        <v>21364.46</v>
      </c>
      <c r="P1391" s="4">
        <f>Table1[[#This Row],[Delivery_Date]]-Table1[[#This Row],[Order_Date]]</f>
        <v>1</v>
      </c>
      <c r="Q1391" s="4" t="str">
        <f>IF(Table1[[#This Row],[Delivery delay days]]&gt;5,"delay","on time")</f>
        <v>on time</v>
      </c>
      <c r="R1391" s="10">
        <f>DATEVALUE(Table1[[#This Row],[Delivery_Date]])</f>
        <v>45032</v>
      </c>
      <c r="S1391" s="10">
        <f>DATEVALUE(Table1[[#This Row],[Order_Date]])</f>
        <v>45031</v>
      </c>
      <c r="T1391" s="4" t="str" cm="1">
        <f t="array" ref="T1391">_xlfn.IFS(Table1[[#This Row],[Inventory_Level]]&lt;=200,"low",Table1[[#This Row],[Inventory_Level]]&gt;=700,"high",Table1[[#This Row],[Inventory_Level]]&gt;200,"medium")</f>
        <v>high</v>
      </c>
    </row>
    <row r="1392" spans="1:20" x14ac:dyDescent="0.35">
      <c r="A1392" s="4">
        <v>1391</v>
      </c>
      <c r="B1392" s="4" t="s">
        <v>59</v>
      </c>
      <c r="C1392" s="4" t="s">
        <v>24</v>
      </c>
      <c r="D1392" s="4" t="s">
        <v>17</v>
      </c>
      <c r="E1392" s="4" t="s">
        <v>26</v>
      </c>
      <c r="F1392" s="10" t="s">
        <v>273</v>
      </c>
      <c r="G1392" s="11" t="s">
        <v>106</v>
      </c>
      <c r="H1392" s="4">
        <v>80</v>
      </c>
      <c r="I1392" s="12">
        <v>34417.49</v>
      </c>
      <c r="J1392" s="12">
        <v>2753399.2</v>
      </c>
      <c r="K1392" s="12">
        <v>447.64</v>
      </c>
      <c r="L1392" s="4">
        <v>902</v>
      </c>
      <c r="M1392" s="4" t="s">
        <v>21</v>
      </c>
      <c r="N1392" s="4" t="str" cm="1">
        <f t="array" ref="N1392">_xlfn.SWITCH(E1392,"Delhi","North","Chennai","South","Hyderabad","South","Mumbai","Central","Bangalore","South")</f>
        <v>South</v>
      </c>
      <c r="O1392" s="12">
        <v>442319.33</v>
      </c>
      <c r="P1392" s="4">
        <f>Table1[[#This Row],[Delivery_Date]]-Table1[[#This Row],[Order_Date]]</f>
        <v>5</v>
      </c>
      <c r="Q1392" s="4" t="str">
        <f>IF(Table1[[#This Row],[Delivery delay days]]&gt;5,"delay","on time")</f>
        <v>on time</v>
      </c>
      <c r="R1392" s="10">
        <f>DATEVALUE(Table1[[#This Row],[Delivery_Date]])</f>
        <v>45266</v>
      </c>
      <c r="S1392" s="10">
        <f>DATEVALUE(Table1[[#This Row],[Order_Date]])</f>
        <v>45261</v>
      </c>
      <c r="T1392" s="4" t="str" cm="1">
        <f t="array" ref="T1392">_xlfn.IFS(Table1[[#This Row],[Inventory_Level]]&lt;=200,"low",Table1[[#This Row],[Inventory_Level]]&gt;=700,"high",Table1[[#This Row],[Inventory_Level]]&gt;200,"medium")</f>
        <v>high</v>
      </c>
    </row>
    <row r="1393" spans="1:20" x14ac:dyDescent="0.35">
      <c r="A1393" s="4">
        <v>1392</v>
      </c>
      <c r="B1393" s="4" t="s">
        <v>44</v>
      </c>
      <c r="C1393" s="4" t="s">
        <v>24</v>
      </c>
      <c r="D1393" s="4" t="s">
        <v>39</v>
      </c>
      <c r="E1393" s="4" t="s">
        <v>18</v>
      </c>
      <c r="F1393" s="10" t="s">
        <v>269</v>
      </c>
      <c r="G1393" s="11" t="s">
        <v>71</v>
      </c>
      <c r="H1393" s="4">
        <v>69</v>
      </c>
      <c r="I1393" s="12">
        <v>34124.230000000003</v>
      </c>
      <c r="J1393" s="12">
        <v>2354571.87</v>
      </c>
      <c r="K1393" s="12">
        <v>2388.6</v>
      </c>
      <c r="L1393" s="4">
        <v>801</v>
      </c>
      <c r="M1393" s="4" t="s">
        <v>29</v>
      </c>
      <c r="N1393" s="4" t="str" cm="1">
        <f t="array" ref="N1393">_xlfn.SWITCH(E1393,"Delhi","North","Chennai","South","Hyderabad","South","Mumbai","Central","Bangalore","South")</f>
        <v>North</v>
      </c>
      <c r="O1393" s="12">
        <v>563809.14</v>
      </c>
      <c r="P1393" s="4">
        <f>Table1[[#This Row],[Delivery_Date]]-Table1[[#This Row],[Order_Date]]</f>
        <v>1</v>
      </c>
      <c r="Q1393" s="4" t="str">
        <f>IF(Table1[[#This Row],[Delivery delay days]]&gt;5,"delay","on time")</f>
        <v>on time</v>
      </c>
      <c r="R1393" s="10">
        <f>DATEVALUE(Table1[[#This Row],[Delivery_Date]])</f>
        <v>45260</v>
      </c>
      <c r="S1393" s="10">
        <f>DATEVALUE(Table1[[#This Row],[Order_Date]])</f>
        <v>45259</v>
      </c>
      <c r="T1393" s="4" t="str" cm="1">
        <f t="array" ref="T1393">_xlfn.IFS(Table1[[#This Row],[Inventory_Level]]&lt;=200,"low",Table1[[#This Row],[Inventory_Level]]&gt;=700,"high",Table1[[#This Row],[Inventory_Level]]&gt;200,"medium")</f>
        <v>high</v>
      </c>
    </row>
    <row r="1394" spans="1:20" x14ac:dyDescent="0.35">
      <c r="A1394" s="4">
        <v>1393</v>
      </c>
      <c r="B1394" s="4" t="s">
        <v>51</v>
      </c>
      <c r="C1394" s="4" t="s">
        <v>16</v>
      </c>
      <c r="D1394" s="4" t="s">
        <v>45</v>
      </c>
      <c r="E1394" s="4" t="s">
        <v>18</v>
      </c>
      <c r="F1394" s="10" t="s">
        <v>319</v>
      </c>
      <c r="G1394" s="11" t="s">
        <v>184</v>
      </c>
      <c r="H1394" s="4">
        <v>97</v>
      </c>
      <c r="I1394" s="12">
        <v>20275.53</v>
      </c>
      <c r="J1394" s="12">
        <v>1966726.41</v>
      </c>
      <c r="K1394" s="12">
        <v>1715.31</v>
      </c>
      <c r="L1394" s="4">
        <v>922</v>
      </c>
      <c r="M1394" s="4" t="s">
        <v>35</v>
      </c>
      <c r="N1394" s="4" t="str" cm="1">
        <f t="array" ref="N1394">_xlfn.SWITCH(E1394,"Delhi","North","Chennai","South","Hyderabad","South","Mumbai","Central","Bangalore","South")</f>
        <v>North</v>
      </c>
      <c r="O1394" s="12">
        <v>300605.52</v>
      </c>
      <c r="P1394" s="4">
        <f>Table1[[#This Row],[Delivery_Date]]-Table1[[#This Row],[Order_Date]]</f>
        <v>1</v>
      </c>
      <c r="Q1394" s="4" t="str">
        <f>IF(Table1[[#This Row],[Delivery delay days]]&gt;5,"delay","on time")</f>
        <v>on time</v>
      </c>
      <c r="R1394" s="10">
        <f>DATEVALUE(Table1[[#This Row],[Delivery_Date]])</f>
        <v>44944</v>
      </c>
      <c r="S1394" s="10">
        <f>DATEVALUE(Table1[[#This Row],[Order_Date]])</f>
        <v>44943</v>
      </c>
      <c r="T1394" s="4" t="str" cm="1">
        <f t="array" ref="T1394">_xlfn.IFS(Table1[[#This Row],[Inventory_Level]]&lt;=200,"low",Table1[[#This Row],[Inventory_Level]]&gt;=700,"high",Table1[[#This Row],[Inventory_Level]]&gt;200,"medium")</f>
        <v>high</v>
      </c>
    </row>
    <row r="1395" spans="1:20" x14ac:dyDescent="0.35">
      <c r="A1395" s="4">
        <v>1394</v>
      </c>
      <c r="B1395" s="4" t="s">
        <v>44</v>
      </c>
      <c r="C1395" s="4" t="s">
        <v>38</v>
      </c>
      <c r="D1395" s="4" t="s">
        <v>32</v>
      </c>
      <c r="E1395" s="4" t="s">
        <v>46</v>
      </c>
      <c r="F1395" s="10" t="s">
        <v>158</v>
      </c>
      <c r="G1395" s="11" t="s">
        <v>369</v>
      </c>
      <c r="H1395" s="4">
        <v>55</v>
      </c>
      <c r="I1395" s="12">
        <v>4957.76</v>
      </c>
      <c r="J1395" s="12">
        <v>272676.8</v>
      </c>
      <c r="K1395" s="12">
        <v>2104.69</v>
      </c>
      <c r="L1395" s="4">
        <v>798</v>
      </c>
      <c r="M1395" s="4" t="s">
        <v>42</v>
      </c>
      <c r="N1395" s="4" t="str" cm="1">
        <f t="array" ref="N1395">_xlfn.SWITCH(E1395,"Delhi","North","Chennai","South","Hyderabad","South","Mumbai","Central","Bangalore","South")</f>
        <v>South</v>
      </c>
      <c r="O1395" s="12">
        <v>64204.76</v>
      </c>
      <c r="P1395" s="4">
        <f>Table1[[#This Row],[Delivery_Date]]-Table1[[#This Row],[Order_Date]]</f>
        <v>3</v>
      </c>
      <c r="Q1395" s="4" t="str">
        <f>IF(Table1[[#This Row],[Delivery delay days]]&gt;5,"delay","on time")</f>
        <v>on time</v>
      </c>
      <c r="R1395" s="10">
        <f>DATEVALUE(Table1[[#This Row],[Delivery_Date]])</f>
        <v>44981</v>
      </c>
      <c r="S1395" s="10">
        <f>DATEVALUE(Table1[[#This Row],[Order_Date]])</f>
        <v>44978</v>
      </c>
      <c r="T1395" s="4" t="str" cm="1">
        <f t="array" ref="T1395">_xlfn.IFS(Table1[[#This Row],[Inventory_Level]]&lt;=200,"low",Table1[[#This Row],[Inventory_Level]]&gt;=700,"high",Table1[[#This Row],[Inventory_Level]]&gt;200,"medium")</f>
        <v>high</v>
      </c>
    </row>
    <row r="1396" spans="1:20" x14ac:dyDescent="0.35">
      <c r="A1396" s="4">
        <v>1395</v>
      </c>
      <c r="B1396" s="4" t="s">
        <v>59</v>
      </c>
      <c r="C1396" s="4" t="s">
        <v>38</v>
      </c>
      <c r="D1396" s="4" t="s">
        <v>32</v>
      </c>
      <c r="E1396" s="4" t="s">
        <v>26</v>
      </c>
      <c r="F1396" s="10" t="s">
        <v>175</v>
      </c>
      <c r="G1396" s="11" t="s">
        <v>326</v>
      </c>
      <c r="H1396" s="4">
        <v>60</v>
      </c>
      <c r="I1396" s="12">
        <v>48746.19</v>
      </c>
      <c r="J1396" s="12">
        <v>2924771.4</v>
      </c>
      <c r="K1396" s="12">
        <v>4711.33</v>
      </c>
      <c r="L1396" s="4">
        <v>966</v>
      </c>
      <c r="M1396" s="4" t="s">
        <v>21</v>
      </c>
      <c r="N1396" s="4" t="str" cm="1">
        <f t="array" ref="N1396">_xlfn.SWITCH(E1396,"Delhi","North","Chennai","South","Hyderabad","South","Mumbai","Central","Bangalore","South")</f>
        <v>South</v>
      </c>
      <c r="O1396" s="12">
        <v>722686.31</v>
      </c>
      <c r="P1396" s="4">
        <f>Table1[[#This Row],[Delivery_Date]]-Table1[[#This Row],[Order_Date]]</f>
        <v>7</v>
      </c>
      <c r="Q1396" s="4" t="str">
        <f>IF(Table1[[#This Row],[Delivery delay days]]&gt;5,"delay","on time")</f>
        <v>delay</v>
      </c>
      <c r="R1396" s="10">
        <f>DATEVALUE(Table1[[#This Row],[Delivery_Date]])</f>
        <v>45112</v>
      </c>
      <c r="S1396" s="10">
        <f>DATEVALUE(Table1[[#This Row],[Order_Date]])</f>
        <v>45105</v>
      </c>
      <c r="T1396" s="4" t="str" cm="1">
        <f t="array" ref="T1396">_xlfn.IFS(Table1[[#This Row],[Inventory_Level]]&lt;=200,"low",Table1[[#This Row],[Inventory_Level]]&gt;=700,"high",Table1[[#This Row],[Inventory_Level]]&gt;200,"medium")</f>
        <v>high</v>
      </c>
    </row>
    <row r="1397" spans="1:20" x14ac:dyDescent="0.35">
      <c r="A1397" s="4">
        <v>1396</v>
      </c>
      <c r="B1397" s="4" t="s">
        <v>31</v>
      </c>
      <c r="C1397" s="4" t="s">
        <v>24</v>
      </c>
      <c r="D1397" s="4" t="s">
        <v>32</v>
      </c>
      <c r="E1397" s="4" t="s">
        <v>60</v>
      </c>
      <c r="F1397" s="10" t="s">
        <v>143</v>
      </c>
      <c r="G1397" s="11" t="s">
        <v>405</v>
      </c>
      <c r="H1397" s="4">
        <v>2</v>
      </c>
      <c r="I1397" s="12">
        <v>1499.5</v>
      </c>
      <c r="J1397" s="12">
        <v>2999</v>
      </c>
      <c r="K1397" s="12">
        <v>4378.26</v>
      </c>
      <c r="L1397" s="4">
        <v>788</v>
      </c>
      <c r="M1397" s="4" t="s">
        <v>42</v>
      </c>
      <c r="N1397" s="4" t="str" cm="1">
        <f t="array" ref="N1397">_xlfn.SWITCH(E1397,"Delhi","North","Chennai","South","Hyderabad","South","Mumbai","Central","Bangalore","South")</f>
        <v>South</v>
      </c>
      <c r="O1397" s="12">
        <v>273.81</v>
      </c>
      <c r="P1397" s="4">
        <f>Table1[[#This Row],[Delivery_Date]]-Table1[[#This Row],[Order_Date]]</f>
        <v>6</v>
      </c>
      <c r="Q1397" s="4" t="str">
        <f>IF(Table1[[#This Row],[Delivery delay days]]&gt;5,"delay","on time")</f>
        <v>delay</v>
      </c>
      <c r="R1397" s="10">
        <f>DATEVALUE(Table1[[#This Row],[Delivery_Date]])</f>
        <v>45208</v>
      </c>
      <c r="S1397" s="10">
        <f>DATEVALUE(Table1[[#This Row],[Order_Date]])</f>
        <v>45202</v>
      </c>
      <c r="T1397" s="4" t="str" cm="1">
        <f t="array" ref="T1397">_xlfn.IFS(Table1[[#This Row],[Inventory_Level]]&lt;=200,"low",Table1[[#This Row],[Inventory_Level]]&gt;=700,"high",Table1[[#This Row],[Inventory_Level]]&gt;200,"medium")</f>
        <v>high</v>
      </c>
    </row>
    <row r="1398" spans="1:20" x14ac:dyDescent="0.35">
      <c r="A1398" s="4">
        <v>1397</v>
      </c>
      <c r="B1398" s="4" t="s">
        <v>31</v>
      </c>
      <c r="C1398" s="4" t="s">
        <v>24</v>
      </c>
      <c r="D1398" s="4" t="s">
        <v>32</v>
      </c>
      <c r="E1398" s="4" t="s">
        <v>26</v>
      </c>
      <c r="F1398" s="10" t="s">
        <v>145</v>
      </c>
      <c r="G1398" s="11" t="s">
        <v>239</v>
      </c>
      <c r="H1398" s="4">
        <v>88</v>
      </c>
      <c r="I1398" s="12">
        <v>6462.94</v>
      </c>
      <c r="J1398" s="12">
        <v>568738.72</v>
      </c>
      <c r="K1398" s="12">
        <v>536.91</v>
      </c>
      <c r="L1398" s="4">
        <v>211</v>
      </c>
      <c r="M1398" s="4" t="s">
        <v>42</v>
      </c>
      <c r="N1398" s="4" t="str" cm="1">
        <f t="array" ref="N1398">_xlfn.SWITCH(E1398,"Delhi","North","Chennai","South","Hyderabad","South","Mumbai","Central","Bangalore","South")</f>
        <v>South</v>
      </c>
      <c r="O1398" s="12">
        <v>113173.17</v>
      </c>
      <c r="P1398" s="4">
        <f>Table1[[#This Row],[Delivery_Date]]-Table1[[#This Row],[Order_Date]]</f>
        <v>7</v>
      </c>
      <c r="Q1398" s="4" t="str">
        <f>IF(Table1[[#This Row],[Delivery delay days]]&gt;5,"delay","on time")</f>
        <v>delay</v>
      </c>
      <c r="R1398" s="10">
        <f>DATEVALUE(Table1[[#This Row],[Delivery_Date]])</f>
        <v>45087</v>
      </c>
      <c r="S1398" s="10">
        <f>DATEVALUE(Table1[[#This Row],[Order_Date]])</f>
        <v>45080</v>
      </c>
      <c r="T1398" s="4" t="str" cm="1">
        <f t="array" ref="T1398">_xlfn.IFS(Table1[[#This Row],[Inventory_Level]]&lt;=200,"low",Table1[[#This Row],[Inventory_Level]]&gt;=700,"high",Table1[[#This Row],[Inventory_Level]]&gt;200,"medium")</f>
        <v>medium</v>
      </c>
    </row>
    <row r="1399" spans="1:20" x14ac:dyDescent="0.35">
      <c r="A1399" s="4">
        <v>1398</v>
      </c>
      <c r="B1399" s="4" t="s">
        <v>65</v>
      </c>
      <c r="C1399" s="4" t="s">
        <v>16</v>
      </c>
      <c r="D1399" s="4" t="s">
        <v>25</v>
      </c>
      <c r="E1399" s="4" t="s">
        <v>52</v>
      </c>
      <c r="F1399" s="10" t="s">
        <v>135</v>
      </c>
      <c r="G1399" s="11" t="s">
        <v>20</v>
      </c>
      <c r="H1399" s="4">
        <v>67</v>
      </c>
      <c r="I1399" s="12">
        <v>23566.94</v>
      </c>
      <c r="J1399" s="12">
        <v>1578984.98</v>
      </c>
      <c r="K1399" s="12">
        <v>1792.86</v>
      </c>
      <c r="L1399" s="4">
        <v>710</v>
      </c>
      <c r="M1399" s="4" t="s">
        <v>21</v>
      </c>
      <c r="N1399" s="4" t="str" cm="1">
        <f t="array" ref="N1399">_xlfn.SWITCH(E1399,"Delhi","North","Chennai","South","Hyderabad","South","Mumbai","Central","Bangalore","South")</f>
        <v>Central</v>
      </c>
      <c r="O1399" s="12">
        <v>310842.53999999998</v>
      </c>
      <c r="P1399" s="4">
        <f>Table1[[#This Row],[Delivery_Date]]-Table1[[#This Row],[Order_Date]]</f>
        <v>2</v>
      </c>
      <c r="Q1399" s="4" t="str">
        <f>IF(Table1[[#This Row],[Delivery delay days]]&gt;5,"delay","on time")</f>
        <v>on time</v>
      </c>
      <c r="R1399" s="10">
        <f>DATEVALUE(Table1[[#This Row],[Delivery_Date]])</f>
        <v>45198</v>
      </c>
      <c r="S1399" s="10">
        <f>DATEVALUE(Table1[[#This Row],[Order_Date]])</f>
        <v>45196</v>
      </c>
      <c r="T1399" s="4" t="str" cm="1">
        <f t="array" ref="T1399">_xlfn.IFS(Table1[[#This Row],[Inventory_Level]]&lt;=200,"low",Table1[[#This Row],[Inventory_Level]]&gt;=700,"high",Table1[[#This Row],[Inventory_Level]]&gt;200,"medium")</f>
        <v>high</v>
      </c>
    </row>
    <row r="1400" spans="1:20" x14ac:dyDescent="0.35">
      <c r="A1400" s="4">
        <v>1399</v>
      </c>
      <c r="B1400" s="4" t="s">
        <v>59</v>
      </c>
      <c r="C1400" s="4" t="s">
        <v>38</v>
      </c>
      <c r="D1400" s="4" t="s">
        <v>17</v>
      </c>
      <c r="E1400" s="4" t="s">
        <v>52</v>
      </c>
      <c r="F1400" s="10" t="s">
        <v>88</v>
      </c>
      <c r="G1400" s="11" t="s">
        <v>378</v>
      </c>
      <c r="H1400" s="4">
        <v>58</v>
      </c>
      <c r="I1400" s="12">
        <v>38519.089999999997</v>
      </c>
      <c r="J1400" s="12">
        <v>2234107.2200000002</v>
      </c>
      <c r="K1400" s="12">
        <v>2511.91</v>
      </c>
      <c r="L1400" s="4">
        <v>243</v>
      </c>
      <c r="M1400" s="4" t="s">
        <v>42</v>
      </c>
      <c r="N1400" s="4" t="str" cm="1">
        <f t="array" ref="N1400">_xlfn.SWITCH(E1400,"Delhi","North","Chennai","South","Hyderabad","South","Mumbai","Central","Bangalore","South")</f>
        <v>Central</v>
      </c>
      <c r="O1400" s="12">
        <v>518381.7</v>
      </c>
      <c r="P1400" s="4">
        <f>Table1[[#This Row],[Delivery_Date]]-Table1[[#This Row],[Order_Date]]</f>
        <v>6</v>
      </c>
      <c r="Q1400" s="4" t="str">
        <f>IF(Table1[[#This Row],[Delivery delay days]]&gt;5,"delay","on time")</f>
        <v>delay</v>
      </c>
      <c r="R1400" s="10">
        <f>DATEVALUE(Table1[[#This Row],[Delivery_Date]])</f>
        <v>45120</v>
      </c>
      <c r="S1400" s="10">
        <f>DATEVALUE(Table1[[#This Row],[Order_Date]])</f>
        <v>45114</v>
      </c>
      <c r="T1400" s="4" t="str" cm="1">
        <f t="array" ref="T1400">_xlfn.IFS(Table1[[#This Row],[Inventory_Level]]&lt;=200,"low",Table1[[#This Row],[Inventory_Level]]&gt;=700,"high",Table1[[#This Row],[Inventory_Level]]&gt;200,"medium")</f>
        <v>medium</v>
      </c>
    </row>
    <row r="1401" spans="1:20" x14ac:dyDescent="0.35">
      <c r="A1401" s="4">
        <v>1400</v>
      </c>
      <c r="B1401" s="4" t="s">
        <v>44</v>
      </c>
      <c r="C1401" s="4" t="s">
        <v>16</v>
      </c>
      <c r="D1401" s="4" t="s">
        <v>39</v>
      </c>
      <c r="E1401" s="4" t="s">
        <v>46</v>
      </c>
      <c r="F1401" s="10" t="s">
        <v>331</v>
      </c>
      <c r="G1401" s="11" t="s">
        <v>204</v>
      </c>
      <c r="H1401" s="4">
        <v>56</v>
      </c>
      <c r="I1401" s="12">
        <v>33578.019999999997</v>
      </c>
      <c r="J1401" s="12">
        <v>1880369.12</v>
      </c>
      <c r="K1401" s="12">
        <v>1162.4000000000001</v>
      </c>
      <c r="L1401" s="4">
        <v>248</v>
      </c>
      <c r="M1401" s="4" t="s">
        <v>42</v>
      </c>
      <c r="N1401" s="4" t="str" cm="1">
        <f t="array" ref="N1401">_xlfn.SWITCH(E1401,"Delhi","North","Chennai","South","Hyderabad","South","Mumbai","Central","Bangalore","South")</f>
        <v>South</v>
      </c>
      <c r="O1401" s="12">
        <v>344482.45</v>
      </c>
      <c r="P1401" s="4">
        <f>Table1[[#This Row],[Delivery_Date]]-Table1[[#This Row],[Order_Date]]</f>
        <v>8</v>
      </c>
      <c r="Q1401" s="4" t="str">
        <f>IF(Table1[[#This Row],[Delivery delay days]]&gt;5,"delay","on time")</f>
        <v>delay</v>
      </c>
      <c r="R1401" s="10">
        <f>DATEVALUE(Table1[[#This Row],[Delivery_Date]])</f>
        <v>44940</v>
      </c>
      <c r="S1401" s="10">
        <f>DATEVALUE(Table1[[#This Row],[Order_Date]])</f>
        <v>44932</v>
      </c>
      <c r="T1401" s="4" t="str" cm="1">
        <f t="array" ref="T1401">_xlfn.IFS(Table1[[#This Row],[Inventory_Level]]&lt;=200,"low",Table1[[#This Row],[Inventory_Level]]&gt;=700,"high",Table1[[#This Row],[Inventory_Level]]&gt;200,"medium")</f>
        <v>medium</v>
      </c>
    </row>
    <row r="1402" spans="1:20" x14ac:dyDescent="0.35">
      <c r="A1402" s="4">
        <v>1401</v>
      </c>
      <c r="B1402" s="4" t="s">
        <v>31</v>
      </c>
      <c r="C1402" s="4" t="s">
        <v>16</v>
      </c>
      <c r="D1402" s="4" t="s">
        <v>17</v>
      </c>
      <c r="E1402" s="4" t="s">
        <v>60</v>
      </c>
      <c r="F1402" s="10" t="s">
        <v>367</v>
      </c>
      <c r="G1402" s="11" t="s">
        <v>296</v>
      </c>
      <c r="H1402" s="4">
        <v>55</v>
      </c>
      <c r="I1402" s="12">
        <v>32580.98</v>
      </c>
      <c r="J1402" s="12">
        <v>1791953.9</v>
      </c>
      <c r="K1402" s="12">
        <v>4244.93</v>
      </c>
      <c r="L1402" s="4">
        <v>495</v>
      </c>
      <c r="M1402" s="4" t="s">
        <v>21</v>
      </c>
      <c r="N1402" s="4" t="str" cm="1">
        <f t="array" ref="N1402">_xlfn.SWITCH(E1402,"Delhi","North","Chennai","South","Hyderabad","South","Mumbai","Central","Bangalore","South")</f>
        <v>South</v>
      </c>
      <c r="O1402" s="12">
        <v>218058.17</v>
      </c>
      <c r="P1402" s="4">
        <f>Table1[[#This Row],[Delivery_Date]]-Table1[[#This Row],[Order_Date]]</f>
        <v>10</v>
      </c>
      <c r="Q1402" s="4" t="str">
        <f>IF(Table1[[#This Row],[Delivery delay days]]&gt;5,"delay","on time")</f>
        <v>delay</v>
      </c>
      <c r="R1402" s="10">
        <f>DATEVALUE(Table1[[#This Row],[Delivery_Date]])</f>
        <v>45084</v>
      </c>
      <c r="S1402" s="10">
        <f>DATEVALUE(Table1[[#This Row],[Order_Date]])</f>
        <v>45074</v>
      </c>
      <c r="T1402" s="4" t="str" cm="1">
        <f t="array" ref="T1402">_xlfn.IFS(Table1[[#This Row],[Inventory_Level]]&lt;=200,"low",Table1[[#This Row],[Inventory_Level]]&gt;=700,"high",Table1[[#This Row],[Inventory_Level]]&gt;200,"medium")</f>
        <v>medium</v>
      </c>
    </row>
    <row r="1403" spans="1:20" x14ac:dyDescent="0.35">
      <c r="A1403" s="4">
        <v>1402</v>
      </c>
      <c r="B1403" s="4" t="s">
        <v>15</v>
      </c>
      <c r="C1403" s="4" t="s">
        <v>16</v>
      </c>
      <c r="D1403" s="4" t="s">
        <v>17</v>
      </c>
      <c r="E1403" s="4" t="s">
        <v>60</v>
      </c>
      <c r="F1403" s="10" t="s">
        <v>385</v>
      </c>
      <c r="G1403" s="11" t="s">
        <v>400</v>
      </c>
      <c r="H1403" s="4">
        <v>14</v>
      </c>
      <c r="I1403" s="12">
        <v>10440.51</v>
      </c>
      <c r="J1403" s="12">
        <v>146167.14000000001</v>
      </c>
      <c r="K1403" s="12">
        <v>179.46</v>
      </c>
      <c r="L1403" s="4">
        <v>205</v>
      </c>
      <c r="M1403" s="4" t="s">
        <v>29</v>
      </c>
      <c r="N1403" s="4" t="str" cm="1">
        <f t="array" ref="N1403">_xlfn.SWITCH(E1403,"Delhi","North","Chennai","South","Hyderabad","South","Mumbai","Central","Bangalore","South")</f>
        <v>South</v>
      </c>
      <c r="O1403" s="12">
        <v>21611.86</v>
      </c>
      <c r="P1403" s="4">
        <f>Table1[[#This Row],[Delivery_Date]]-Table1[[#This Row],[Order_Date]]</f>
        <v>7</v>
      </c>
      <c r="Q1403" s="4" t="str">
        <f>IF(Table1[[#This Row],[Delivery delay days]]&gt;5,"delay","on time")</f>
        <v>delay</v>
      </c>
      <c r="R1403" s="10">
        <f>DATEVALUE(Table1[[#This Row],[Delivery_Date]])</f>
        <v>44959</v>
      </c>
      <c r="S1403" s="10">
        <f>DATEVALUE(Table1[[#This Row],[Order_Date]])</f>
        <v>44952</v>
      </c>
      <c r="T1403" s="4" t="str" cm="1">
        <f t="array" ref="T1403">_xlfn.IFS(Table1[[#This Row],[Inventory_Level]]&lt;=200,"low",Table1[[#This Row],[Inventory_Level]]&gt;=700,"high",Table1[[#This Row],[Inventory_Level]]&gt;200,"medium")</f>
        <v>medium</v>
      </c>
    </row>
    <row r="1404" spans="1:20" x14ac:dyDescent="0.35">
      <c r="A1404" s="4">
        <v>1403</v>
      </c>
      <c r="B1404" s="4" t="s">
        <v>44</v>
      </c>
      <c r="C1404" s="4" t="s">
        <v>16</v>
      </c>
      <c r="D1404" s="4" t="s">
        <v>39</v>
      </c>
      <c r="E1404" s="4" t="s">
        <v>46</v>
      </c>
      <c r="F1404" s="10" t="s">
        <v>266</v>
      </c>
      <c r="G1404" s="11" t="s">
        <v>346</v>
      </c>
      <c r="H1404" s="4">
        <v>98</v>
      </c>
      <c r="I1404" s="12">
        <v>38192.74</v>
      </c>
      <c r="J1404" s="12">
        <v>3742888.52</v>
      </c>
      <c r="K1404" s="12">
        <v>553.41999999999996</v>
      </c>
      <c r="L1404" s="4">
        <v>884</v>
      </c>
      <c r="M1404" s="4" t="s">
        <v>42</v>
      </c>
      <c r="N1404" s="4" t="str" cm="1">
        <f t="array" ref="N1404">_xlfn.SWITCH(E1404,"Delhi","North","Chennai","South","Hyderabad","South","Mumbai","Central","Bangalore","South")</f>
        <v>South</v>
      </c>
      <c r="O1404" s="12">
        <v>612415.85</v>
      </c>
      <c r="P1404" s="4">
        <f>Table1[[#This Row],[Delivery_Date]]-Table1[[#This Row],[Order_Date]]</f>
        <v>7</v>
      </c>
      <c r="Q1404" s="4" t="str">
        <f>IF(Table1[[#This Row],[Delivery delay days]]&gt;5,"delay","on time")</f>
        <v>delay</v>
      </c>
      <c r="R1404" s="10">
        <f>DATEVALUE(Table1[[#This Row],[Delivery_Date]])</f>
        <v>45086</v>
      </c>
      <c r="S1404" s="10">
        <f>DATEVALUE(Table1[[#This Row],[Order_Date]])</f>
        <v>45079</v>
      </c>
      <c r="T1404" s="4" t="str" cm="1">
        <f t="array" ref="T1404">_xlfn.IFS(Table1[[#This Row],[Inventory_Level]]&lt;=200,"low",Table1[[#This Row],[Inventory_Level]]&gt;=700,"high",Table1[[#This Row],[Inventory_Level]]&gt;200,"medium")</f>
        <v>high</v>
      </c>
    </row>
    <row r="1405" spans="1:20" x14ac:dyDescent="0.35">
      <c r="A1405" s="4">
        <v>1404</v>
      </c>
      <c r="B1405" s="4" t="s">
        <v>65</v>
      </c>
      <c r="C1405" s="4" t="s">
        <v>24</v>
      </c>
      <c r="D1405" s="4" t="s">
        <v>32</v>
      </c>
      <c r="E1405" s="4" t="s">
        <v>46</v>
      </c>
      <c r="F1405" s="10" t="s">
        <v>142</v>
      </c>
      <c r="G1405" s="11" t="s">
        <v>213</v>
      </c>
      <c r="H1405" s="4">
        <v>62</v>
      </c>
      <c r="I1405" s="12">
        <v>35153.67</v>
      </c>
      <c r="J1405" s="12">
        <v>2179527.54</v>
      </c>
      <c r="K1405" s="12">
        <v>2741.65</v>
      </c>
      <c r="L1405" s="4">
        <v>883</v>
      </c>
      <c r="M1405" s="4" t="s">
        <v>42</v>
      </c>
      <c r="N1405" s="4" t="str" cm="1">
        <f t="array" ref="N1405">_xlfn.SWITCH(E1405,"Delhi","North","Chennai","South","Hyderabad","South","Mumbai","Central","Bangalore","South")</f>
        <v>South</v>
      </c>
      <c r="O1405" s="12">
        <v>208735.69</v>
      </c>
      <c r="P1405" s="4">
        <f>Table1[[#This Row],[Delivery_Date]]-Table1[[#This Row],[Order_Date]]</f>
        <v>14</v>
      </c>
      <c r="Q1405" s="4" t="str">
        <f>IF(Table1[[#This Row],[Delivery delay days]]&gt;5,"delay","on time")</f>
        <v>delay</v>
      </c>
      <c r="R1405" s="10">
        <f>DATEVALUE(Table1[[#This Row],[Delivery_Date]])</f>
        <v>45251</v>
      </c>
      <c r="S1405" s="10">
        <f>DATEVALUE(Table1[[#This Row],[Order_Date]])</f>
        <v>45237</v>
      </c>
      <c r="T1405" s="4" t="str" cm="1">
        <f t="array" ref="T1405">_xlfn.IFS(Table1[[#This Row],[Inventory_Level]]&lt;=200,"low",Table1[[#This Row],[Inventory_Level]]&gt;=700,"high",Table1[[#This Row],[Inventory_Level]]&gt;200,"medium")</f>
        <v>high</v>
      </c>
    </row>
    <row r="1406" spans="1:20" x14ac:dyDescent="0.35">
      <c r="A1406" s="4">
        <v>1405</v>
      </c>
      <c r="B1406" s="4" t="s">
        <v>23</v>
      </c>
      <c r="C1406" s="4" t="s">
        <v>38</v>
      </c>
      <c r="D1406" s="4" t="s">
        <v>32</v>
      </c>
      <c r="E1406" s="4" t="s">
        <v>52</v>
      </c>
      <c r="F1406" s="10" t="s">
        <v>204</v>
      </c>
      <c r="G1406" s="11" t="s">
        <v>328</v>
      </c>
      <c r="H1406" s="4">
        <v>71</v>
      </c>
      <c r="I1406" s="12">
        <v>47902.76</v>
      </c>
      <c r="J1406" s="12">
        <v>3401095.96</v>
      </c>
      <c r="K1406" s="12">
        <v>802.97</v>
      </c>
      <c r="L1406" s="4">
        <v>902</v>
      </c>
      <c r="M1406" s="4" t="s">
        <v>35</v>
      </c>
      <c r="N1406" s="4" t="str" cm="1">
        <f t="array" ref="N1406">_xlfn.SWITCH(E1406,"Delhi","North","Chennai","South","Hyderabad","South","Mumbai","Central","Bangalore","South")</f>
        <v>Central</v>
      </c>
      <c r="O1406" s="12">
        <v>652937.54</v>
      </c>
      <c r="P1406" s="4">
        <f>Table1[[#This Row],[Delivery_Date]]-Table1[[#This Row],[Order_Date]]</f>
        <v>2</v>
      </c>
      <c r="Q1406" s="4" t="str">
        <f>IF(Table1[[#This Row],[Delivery delay days]]&gt;5,"delay","on time")</f>
        <v>on time</v>
      </c>
      <c r="R1406" s="10">
        <f>DATEVALUE(Table1[[#This Row],[Delivery_Date]])</f>
        <v>44942</v>
      </c>
      <c r="S1406" s="10">
        <f>DATEVALUE(Table1[[#This Row],[Order_Date]])</f>
        <v>44940</v>
      </c>
      <c r="T1406" s="4" t="str" cm="1">
        <f t="array" ref="T1406">_xlfn.IFS(Table1[[#This Row],[Inventory_Level]]&lt;=200,"low",Table1[[#This Row],[Inventory_Level]]&gt;=700,"high",Table1[[#This Row],[Inventory_Level]]&gt;200,"medium")</f>
        <v>high</v>
      </c>
    </row>
    <row r="1407" spans="1:20" x14ac:dyDescent="0.35">
      <c r="A1407" s="4">
        <v>1406</v>
      </c>
      <c r="B1407" s="4" t="s">
        <v>65</v>
      </c>
      <c r="C1407" s="4" t="s">
        <v>24</v>
      </c>
      <c r="D1407" s="4" t="s">
        <v>45</v>
      </c>
      <c r="E1407" s="4" t="s">
        <v>52</v>
      </c>
      <c r="F1407" s="10" t="s">
        <v>314</v>
      </c>
      <c r="G1407" s="11" t="s">
        <v>97</v>
      </c>
      <c r="H1407" s="4">
        <v>75</v>
      </c>
      <c r="I1407" s="12">
        <v>34469.35</v>
      </c>
      <c r="J1407" s="12">
        <v>2585201.25</v>
      </c>
      <c r="K1407" s="12">
        <v>475.46</v>
      </c>
      <c r="L1407" s="4">
        <v>768</v>
      </c>
      <c r="M1407" s="4" t="s">
        <v>21</v>
      </c>
      <c r="N1407" s="4" t="str" cm="1">
        <f t="array" ref="N1407">_xlfn.SWITCH(E1407,"Delhi","North","Chennai","South","Hyderabad","South","Mumbai","Central","Bangalore","South")</f>
        <v>Central</v>
      </c>
      <c r="O1407" s="12">
        <v>550002.09</v>
      </c>
      <c r="P1407" s="4">
        <f>Table1[[#This Row],[Delivery_Date]]-Table1[[#This Row],[Order_Date]]</f>
        <v>15</v>
      </c>
      <c r="Q1407" s="4" t="str">
        <f>IF(Table1[[#This Row],[Delivery delay days]]&gt;5,"delay","on time")</f>
        <v>delay</v>
      </c>
      <c r="R1407" s="10">
        <f>DATEVALUE(Table1[[#This Row],[Delivery_Date]])</f>
        <v>45123</v>
      </c>
      <c r="S1407" s="10">
        <f>DATEVALUE(Table1[[#This Row],[Order_Date]])</f>
        <v>45108</v>
      </c>
      <c r="T1407" s="4" t="str" cm="1">
        <f t="array" ref="T1407">_xlfn.IFS(Table1[[#This Row],[Inventory_Level]]&lt;=200,"low",Table1[[#This Row],[Inventory_Level]]&gt;=700,"high",Table1[[#This Row],[Inventory_Level]]&gt;200,"medium")</f>
        <v>high</v>
      </c>
    </row>
    <row r="1408" spans="1:20" x14ac:dyDescent="0.35">
      <c r="A1408" s="4">
        <v>1407</v>
      </c>
      <c r="B1408" s="4" t="s">
        <v>31</v>
      </c>
      <c r="C1408" s="4" t="s">
        <v>24</v>
      </c>
      <c r="D1408" s="4" t="s">
        <v>17</v>
      </c>
      <c r="E1408" s="4" t="s">
        <v>26</v>
      </c>
      <c r="F1408" s="10" t="s">
        <v>383</v>
      </c>
      <c r="G1408" s="11" t="s">
        <v>73</v>
      </c>
      <c r="H1408" s="4">
        <v>69</v>
      </c>
      <c r="I1408" s="12">
        <v>5545.45</v>
      </c>
      <c r="J1408" s="12">
        <v>382636.05</v>
      </c>
      <c r="K1408" s="12">
        <v>4645.13</v>
      </c>
      <c r="L1408" s="4">
        <v>167</v>
      </c>
      <c r="M1408" s="4" t="s">
        <v>29</v>
      </c>
      <c r="N1408" s="4" t="str" cm="1">
        <f t="array" ref="N1408">_xlfn.SWITCH(E1408,"Delhi","North","Chennai","South","Hyderabad","South","Mumbai","Central","Bangalore","South")</f>
        <v>South</v>
      </c>
      <c r="O1408" s="12">
        <v>33625.72</v>
      </c>
      <c r="P1408" s="4">
        <f>Table1[[#This Row],[Delivery_Date]]-Table1[[#This Row],[Order_Date]]</f>
        <v>7</v>
      </c>
      <c r="Q1408" s="4" t="str">
        <f>IF(Table1[[#This Row],[Delivery delay days]]&gt;5,"delay","on time")</f>
        <v>delay</v>
      </c>
      <c r="R1408" s="10">
        <f>DATEVALUE(Table1[[#This Row],[Delivery_Date]])</f>
        <v>45220</v>
      </c>
      <c r="S1408" s="10">
        <f>DATEVALUE(Table1[[#This Row],[Order_Date]])</f>
        <v>45213</v>
      </c>
      <c r="T1408" s="4" t="str" cm="1">
        <f t="array" ref="T1408">_xlfn.IFS(Table1[[#This Row],[Inventory_Level]]&lt;=200,"low",Table1[[#This Row],[Inventory_Level]]&gt;=700,"high",Table1[[#This Row],[Inventory_Level]]&gt;200,"medium")</f>
        <v>low</v>
      </c>
    </row>
    <row r="1409" spans="1:20" x14ac:dyDescent="0.35">
      <c r="A1409" s="4">
        <v>1408</v>
      </c>
      <c r="B1409" s="4" t="s">
        <v>65</v>
      </c>
      <c r="C1409" s="4" t="s">
        <v>24</v>
      </c>
      <c r="D1409" s="4" t="s">
        <v>17</v>
      </c>
      <c r="E1409" s="4" t="s">
        <v>18</v>
      </c>
      <c r="F1409" s="10" t="s">
        <v>261</v>
      </c>
      <c r="G1409" s="11" t="s">
        <v>180</v>
      </c>
      <c r="H1409" s="4">
        <v>69</v>
      </c>
      <c r="I1409" s="12">
        <v>33034.68</v>
      </c>
      <c r="J1409" s="12">
        <v>2279392.92</v>
      </c>
      <c r="K1409" s="12">
        <v>477.98</v>
      </c>
      <c r="L1409" s="4">
        <v>694</v>
      </c>
      <c r="M1409" s="4" t="s">
        <v>29</v>
      </c>
      <c r="N1409" s="4" t="str" cm="1">
        <f t="array" ref="N1409">_xlfn.SWITCH(E1409,"Delhi","North","Chennai","South","Hyderabad","South","Mumbai","Central","Bangalore","South")</f>
        <v>North</v>
      </c>
      <c r="O1409" s="12">
        <v>217530.43</v>
      </c>
      <c r="P1409" s="4">
        <f>Table1[[#This Row],[Delivery_Date]]-Table1[[#This Row],[Order_Date]]</f>
        <v>13</v>
      </c>
      <c r="Q1409" s="4" t="str">
        <f>IF(Table1[[#This Row],[Delivery delay days]]&gt;5,"delay","on time")</f>
        <v>delay</v>
      </c>
      <c r="R1409" s="10">
        <f>DATEVALUE(Table1[[#This Row],[Delivery_Date]])</f>
        <v>45289</v>
      </c>
      <c r="S1409" s="10">
        <f>DATEVALUE(Table1[[#This Row],[Order_Date]])</f>
        <v>45276</v>
      </c>
      <c r="T1409" s="4" t="str" cm="1">
        <f t="array" ref="T1409">_xlfn.IFS(Table1[[#This Row],[Inventory_Level]]&lt;=200,"low",Table1[[#This Row],[Inventory_Level]]&gt;=700,"high",Table1[[#This Row],[Inventory_Level]]&gt;200,"medium")</f>
        <v>medium</v>
      </c>
    </row>
    <row r="1410" spans="1:20" x14ac:dyDescent="0.35">
      <c r="A1410" s="4">
        <v>1409</v>
      </c>
      <c r="B1410" s="4" t="s">
        <v>15</v>
      </c>
      <c r="C1410" s="4" t="s">
        <v>38</v>
      </c>
      <c r="D1410" s="4" t="s">
        <v>45</v>
      </c>
      <c r="E1410" s="4" t="s">
        <v>60</v>
      </c>
      <c r="F1410" s="10" t="s">
        <v>299</v>
      </c>
      <c r="G1410" s="11" t="s">
        <v>54</v>
      </c>
      <c r="H1410" s="4">
        <v>36</v>
      </c>
      <c r="I1410" s="12">
        <v>7787.79</v>
      </c>
      <c r="J1410" s="12">
        <v>280360.44</v>
      </c>
      <c r="K1410" s="12">
        <v>2392.88</v>
      </c>
      <c r="L1410" s="4">
        <v>60</v>
      </c>
      <c r="M1410" s="4" t="s">
        <v>29</v>
      </c>
      <c r="N1410" s="4" t="str" cm="1">
        <f t="array" ref="N1410">_xlfn.SWITCH(E1410,"Delhi","North","Chennai","South","Hyderabad","South","Mumbai","Central","Bangalore","South")</f>
        <v>South</v>
      </c>
      <c r="O1410" s="12">
        <v>24180.36</v>
      </c>
      <c r="P1410" s="4">
        <f>Table1[[#This Row],[Delivery_Date]]-Table1[[#This Row],[Order_Date]]</f>
        <v>2</v>
      </c>
      <c r="Q1410" s="4" t="str">
        <f>IF(Table1[[#This Row],[Delivery delay days]]&gt;5,"delay","on time")</f>
        <v>on time</v>
      </c>
      <c r="R1410" s="10">
        <f>DATEVALUE(Table1[[#This Row],[Delivery_Date]])</f>
        <v>45212</v>
      </c>
      <c r="S1410" s="10">
        <f>DATEVALUE(Table1[[#This Row],[Order_Date]])</f>
        <v>45210</v>
      </c>
      <c r="T1410" s="4" t="str" cm="1">
        <f t="array" ref="T1410">_xlfn.IFS(Table1[[#This Row],[Inventory_Level]]&lt;=200,"low",Table1[[#This Row],[Inventory_Level]]&gt;=700,"high",Table1[[#This Row],[Inventory_Level]]&gt;200,"medium")</f>
        <v>low</v>
      </c>
    </row>
    <row r="1411" spans="1:20" x14ac:dyDescent="0.35">
      <c r="A1411" s="4">
        <v>1410</v>
      </c>
      <c r="B1411" s="4" t="s">
        <v>51</v>
      </c>
      <c r="C1411" s="4" t="s">
        <v>16</v>
      </c>
      <c r="D1411" s="4" t="s">
        <v>39</v>
      </c>
      <c r="E1411" s="4" t="s">
        <v>26</v>
      </c>
      <c r="F1411" s="10" t="s">
        <v>89</v>
      </c>
      <c r="G1411" s="11" t="s">
        <v>271</v>
      </c>
      <c r="H1411" s="4">
        <v>21</v>
      </c>
      <c r="I1411" s="12">
        <v>24455.75</v>
      </c>
      <c r="J1411" s="12">
        <v>513570.75</v>
      </c>
      <c r="K1411" s="12">
        <v>1130.97</v>
      </c>
      <c r="L1411" s="4">
        <v>269</v>
      </c>
      <c r="M1411" s="4" t="s">
        <v>42</v>
      </c>
      <c r="N1411" s="4" t="str" cm="1">
        <f t="array" ref="N1411">_xlfn.SWITCH(E1411,"Delhi","North","Chennai","South","Hyderabad","South","Mumbai","Central","Bangalore","South")</f>
        <v>South</v>
      </c>
      <c r="O1411" s="12">
        <v>121918.64</v>
      </c>
      <c r="P1411" s="4">
        <f>Table1[[#This Row],[Delivery_Date]]-Table1[[#This Row],[Order_Date]]</f>
        <v>5</v>
      </c>
      <c r="Q1411" s="4" t="str">
        <f>IF(Table1[[#This Row],[Delivery delay days]]&gt;5,"delay","on time")</f>
        <v>on time</v>
      </c>
      <c r="R1411" s="10">
        <f>DATEVALUE(Table1[[#This Row],[Delivery_Date]])</f>
        <v>45121</v>
      </c>
      <c r="S1411" s="10">
        <f>DATEVALUE(Table1[[#This Row],[Order_Date]])</f>
        <v>45116</v>
      </c>
      <c r="T1411" s="4" t="str" cm="1">
        <f t="array" ref="T1411">_xlfn.IFS(Table1[[#This Row],[Inventory_Level]]&lt;=200,"low",Table1[[#This Row],[Inventory_Level]]&gt;=700,"high",Table1[[#This Row],[Inventory_Level]]&gt;200,"medium")</f>
        <v>medium</v>
      </c>
    </row>
    <row r="1412" spans="1:20" x14ac:dyDescent="0.35">
      <c r="A1412" s="4">
        <v>1411</v>
      </c>
      <c r="B1412" s="4" t="s">
        <v>37</v>
      </c>
      <c r="C1412" s="4" t="s">
        <v>38</v>
      </c>
      <c r="D1412" s="4" t="s">
        <v>32</v>
      </c>
      <c r="E1412" s="4" t="s">
        <v>26</v>
      </c>
      <c r="F1412" s="10" t="s">
        <v>108</v>
      </c>
      <c r="G1412" s="11" t="s">
        <v>124</v>
      </c>
      <c r="H1412" s="4">
        <v>65</v>
      </c>
      <c r="I1412" s="12">
        <v>35739.46</v>
      </c>
      <c r="J1412" s="12">
        <v>2323064.9</v>
      </c>
      <c r="K1412" s="12">
        <v>2957.09</v>
      </c>
      <c r="L1412" s="4">
        <v>86</v>
      </c>
      <c r="M1412" s="4" t="s">
        <v>42</v>
      </c>
      <c r="N1412" s="4" t="str" cm="1">
        <f t="array" ref="N1412">_xlfn.SWITCH(E1412,"Delhi","North","Chennai","South","Hyderabad","South","Mumbai","Central","Bangalore","South")</f>
        <v>South</v>
      </c>
      <c r="O1412" s="12">
        <v>247249.65</v>
      </c>
      <c r="P1412" s="4">
        <f>Table1[[#This Row],[Delivery_Date]]-Table1[[#This Row],[Order_Date]]</f>
        <v>6</v>
      </c>
      <c r="Q1412" s="4" t="str">
        <f>IF(Table1[[#This Row],[Delivery delay days]]&gt;5,"delay","on time")</f>
        <v>delay</v>
      </c>
      <c r="R1412" s="10">
        <f>DATEVALUE(Table1[[#This Row],[Delivery_Date]])</f>
        <v>45065</v>
      </c>
      <c r="S1412" s="10">
        <f>DATEVALUE(Table1[[#This Row],[Order_Date]])</f>
        <v>45059</v>
      </c>
      <c r="T1412" s="4" t="str" cm="1">
        <f t="array" ref="T1412">_xlfn.IFS(Table1[[#This Row],[Inventory_Level]]&lt;=200,"low",Table1[[#This Row],[Inventory_Level]]&gt;=700,"high",Table1[[#This Row],[Inventory_Level]]&gt;200,"medium")</f>
        <v>low</v>
      </c>
    </row>
    <row r="1413" spans="1:20" x14ac:dyDescent="0.35">
      <c r="A1413" s="4">
        <v>1412</v>
      </c>
      <c r="B1413" s="4" t="s">
        <v>59</v>
      </c>
      <c r="C1413" s="4" t="s">
        <v>16</v>
      </c>
      <c r="D1413" s="4" t="s">
        <v>25</v>
      </c>
      <c r="E1413" s="4" t="s">
        <v>52</v>
      </c>
      <c r="F1413" s="10" t="s">
        <v>176</v>
      </c>
      <c r="G1413" s="11" t="s">
        <v>198</v>
      </c>
      <c r="H1413" s="4">
        <v>39</v>
      </c>
      <c r="I1413" s="12">
        <v>40164.089999999997</v>
      </c>
      <c r="J1413" s="12">
        <v>1566399.51</v>
      </c>
      <c r="K1413" s="12">
        <v>308.88</v>
      </c>
      <c r="L1413" s="4">
        <v>275</v>
      </c>
      <c r="M1413" s="4" t="s">
        <v>35</v>
      </c>
      <c r="N1413" s="4" t="str" cm="1">
        <f t="array" ref="N1413">_xlfn.SWITCH(E1413,"Delhi","North","Chennai","South","Hyderabad","South","Mumbai","Central","Bangalore","South")</f>
        <v>Central</v>
      </c>
      <c r="O1413" s="12">
        <v>121600.66</v>
      </c>
      <c r="P1413" s="4">
        <f>Table1[[#This Row],[Delivery_Date]]-Table1[[#This Row],[Order_Date]]</f>
        <v>6</v>
      </c>
      <c r="Q1413" s="4" t="str">
        <f>IF(Table1[[#This Row],[Delivery delay days]]&gt;5,"delay","on time")</f>
        <v>delay</v>
      </c>
      <c r="R1413" s="10">
        <f>DATEVALUE(Table1[[#This Row],[Delivery_Date]])</f>
        <v>45107</v>
      </c>
      <c r="S1413" s="10">
        <f>DATEVALUE(Table1[[#This Row],[Order_Date]])</f>
        <v>45101</v>
      </c>
      <c r="T1413" s="4" t="str" cm="1">
        <f t="array" ref="T1413">_xlfn.IFS(Table1[[#This Row],[Inventory_Level]]&lt;=200,"low",Table1[[#This Row],[Inventory_Level]]&gt;=700,"high",Table1[[#This Row],[Inventory_Level]]&gt;200,"medium")</f>
        <v>medium</v>
      </c>
    </row>
    <row r="1414" spans="1:20" x14ac:dyDescent="0.35">
      <c r="A1414" s="4">
        <v>1413</v>
      </c>
      <c r="B1414" s="4" t="s">
        <v>31</v>
      </c>
      <c r="C1414" s="4" t="s">
        <v>16</v>
      </c>
      <c r="D1414" s="4" t="s">
        <v>32</v>
      </c>
      <c r="E1414" s="4" t="s">
        <v>52</v>
      </c>
      <c r="F1414" s="10" t="s">
        <v>255</v>
      </c>
      <c r="G1414" s="11" t="s">
        <v>328</v>
      </c>
      <c r="H1414" s="4">
        <v>94</v>
      </c>
      <c r="I1414" s="12">
        <v>27474.400000000001</v>
      </c>
      <c r="J1414" s="12">
        <v>2582593.6</v>
      </c>
      <c r="K1414" s="12">
        <v>3032.01</v>
      </c>
      <c r="L1414" s="4">
        <v>525</v>
      </c>
      <c r="M1414" s="4" t="s">
        <v>42</v>
      </c>
      <c r="N1414" s="4" t="str" cm="1">
        <f t="array" ref="N1414">_xlfn.SWITCH(E1414,"Delhi","North","Chennai","South","Hyderabad","South","Mumbai","Central","Bangalore","South")</f>
        <v>Central</v>
      </c>
      <c r="O1414" s="12">
        <v>590525.99</v>
      </c>
      <c r="P1414" s="4">
        <f>Table1[[#This Row],[Delivery_Date]]-Table1[[#This Row],[Order_Date]]</f>
        <v>8</v>
      </c>
      <c r="Q1414" s="4" t="str">
        <f>IF(Table1[[#This Row],[Delivery delay days]]&gt;5,"delay","on time")</f>
        <v>delay</v>
      </c>
      <c r="R1414" s="10">
        <f>DATEVALUE(Table1[[#This Row],[Delivery_Date]])</f>
        <v>44942</v>
      </c>
      <c r="S1414" s="10">
        <f>DATEVALUE(Table1[[#This Row],[Order_Date]])</f>
        <v>44934</v>
      </c>
      <c r="T1414" s="4" t="str" cm="1">
        <f t="array" ref="T1414">_xlfn.IFS(Table1[[#This Row],[Inventory_Level]]&lt;=200,"low",Table1[[#This Row],[Inventory_Level]]&gt;=700,"high",Table1[[#This Row],[Inventory_Level]]&gt;200,"medium")</f>
        <v>medium</v>
      </c>
    </row>
    <row r="1415" spans="1:20" x14ac:dyDescent="0.35">
      <c r="A1415" s="4">
        <v>1414</v>
      </c>
      <c r="B1415" s="4" t="s">
        <v>65</v>
      </c>
      <c r="C1415" s="4" t="s">
        <v>24</v>
      </c>
      <c r="D1415" s="4" t="s">
        <v>39</v>
      </c>
      <c r="E1415" s="4" t="s">
        <v>46</v>
      </c>
      <c r="F1415" s="10" t="s">
        <v>333</v>
      </c>
      <c r="G1415" s="11" t="s">
        <v>79</v>
      </c>
      <c r="H1415" s="4">
        <v>12</v>
      </c>
      <c r="I1415" s="12">
        <v>19352.93</v>
      </c>
      <c r="J1415" s="12">
        <v>232235.16</v>
      </c>
      <c r="K1415" s="12">
        <v>4739.97</v>
      </c>
      <c r="L1415" s="4">
        <v>241</v>
      </c>
      <c r="M1415" s="4" t="s">
        <v>42</v>
      </c>
      <c r="N1415" s="4" t="str" cm="1">
        <f t="array" ref="N1415">_xlfn.SWITCH(E1415,"Delhi","North","Chennai","South","Hyderabad","South","Mumbai","Central","Bangalore","South")</f>
        <v>South</v>
      </c>
      <c r="O1415" s="12">
        <v>27810.58</v>
      </c>
      <c r="P1415" s="4">
        <f>Table1[[#This Row],[Delivery_Date]]-Table1[[#This Row],[Order_Date]]</f>
        <v>6</v>
      </c>
      <c r="Q1415" s="4" t="str">
        <f>IF(Table1[[#This Row],[Delivery delay days]]&gt;5,"delay","on time")</f>
        <v>delay</v>
      </c>
      <c r="R1415" s="10">
        <f>DATEVALUE(Table1[[#This Row],[Delivery_Date]])</f>
        <v>44992</v>
      </c>
      <c r="S1415" s="10">
        <f>DATEVALUE(Table1[[#This Row],[Order_Date]])</f>
        <v>44986</v>
      </c>
      <c r="T1415" s="4" t="str" cm="1">
        <f t="array" ref="T1415">_xlfn.IFS(Table1[[#This Row],[Inventory_Level]]&lt;=200,"low",Table1[[#This Row],[Inventory_Level]]&gt;=700,"high",Table1[[#This Row],[Inventory_Level]]&gt;200,"medium")</f>
        <v>medium</v>
      </c>
    </row>
    <row r="1416" spans="1:20" x14ac:dyDescent="0.35">
      <c r="A1416" s="4">
        <v>1415</v>
      </c>
      <c r="B1416" s="4" t="s">
        <v>59</v>
      </c>
      <c r="C1416" s="4" t="s">
        <v>24</v>
      </c>
      <c r="D1416" s="4" t="s">
        <v>45</v>
      </c>
      <c r="E1416" s="4" t="s">
        <v>46</v>
      </c>
      <c r="F1416" s="10" t="s">
        <v>377</v>
      </c>
      <c r="G1416" s="11" t="s">
        <v>396</v>
      </c>
      <c r="H1416" s="4">
        <v>35</v>
      </c>
      <c r="I1416" s="12">
        <v>21265.61</v>
      </c>
      <c r="J1416" s="12">
        <v>744296.35</v>
      </c>
      <c r="K1416" s="12">
        <v>2661.46</v>
      </c>
      <c r="L1416" s="4">
        <v>584</v>
      </c>
      <c r="M1416" s="4" t="s">
        <v>35</v>
      </c>
      <c r="N1416" s="4" t="str" cm="1">
        <f t="array" ref="N1416">_xlfn.SWITCH(E1416,"Delhi","North","Chennai","South","Hyderabad","South","Mumbai","Central","Bangalore","South")</f>
        <v>South</v>
      </c>
      <c r="O1416" s="12">
        <v>44384.26</v>
      </c>
      <c r="P1416" s="4">
        <f>Table1[[#This Row],[Delivery_Date]]-Table1[[#This Row],[Order_Date]]</f>
        <v>12</v>
      </c>
      <c r="Q1416" s="4" t="str">
        <f>IF(Table1[[#This Row],[Delivery delay days]]&gt;5,"delay","on time")</f>
        <v>delay</v>
      </c>
      <c r="R1416" s="10">
        <f>DATEVALUE(Table1[[#This Row],[Delivery_Date]])</f>
        <v>45255</v>
      </c>
      <c r="S1416" s="10">
        <f>DATEVALUE(Table1[[#This Row],[Order_Date]])</f>
        <v>45243</v>
      </c>
      <c r="T1416" s="4" t="str" cm="1">
        <f t="array" ref="T1416">_xlfn.IFS(Table1[[#This Row],[Inventory_Level]]&lt;=200,"low",Table1[[#This Row],[Inventory_Level]]&gt;=700,"high",Table1[[#This Row],[Inventory_Level]]&gt;200,"medium")</f>
        <v>medium</v>
      </c>
    </row>
    <row r="1417" spans="1:20" x14ac:dyDescent="0.35">
      <c r="A1417" s="4">
        <v>1416</v>
      </c>
      <c r="B1417" s="4" t="s">
        <v>23</v>
      </c>
      <c r="C1417" s="4" t="s">
        <v>24</v>
      </c>
      <c r="D1417" s="4" t="s">
        <v>25</v>
      </c>
      <c r="E1417" s="4" t="s">
        <v>52</v>
      </c>
      <c r="F1417" s="10" t="s">
        <v>265</v>
      </c>
      <c r="G1417" s="11" t="s">
        <v>278</v>
      </c>
      <c r="H1417" s="4">
        <v>62</v>
      </c>
      <c r="I1417" s="12">
        <v>16514.21</v>
      </c>
      <c r="J1417" s="12">
        <v>1023881.02</v>
      </c>
      <c r="K1417" s="12">
        <v>3213.95</v>
      </c>
      <c r="L1417" s="4">
        <v>817</v>
      </c>
      <c r="M1417" s="4" t="s">
        <v>42</v>
      </c>
      <c r="N1417" s="4" t="str" cm="1">
        <f t="array" ref="N1417">_xlfn.SWITCH(E1417,"Delhi","North","Chennai","South","Hyderabad","South","Mumbai","Central","Bangalore","South")</f>
        <v>Central</v>
      </c>
      <c r="O1417" s="12">
        <v>83943.69</v>
      </c>
      <c r="P1417" s="4">
        <f>Table1[[#This Row],[Delivery_Date]]-Table1[[#This Row],[Order_Date]]</f>
        <v>3</v>
      </c>
      <c r="Q1417" s="4" t="str">
        <f>IF(Table1[[#This Row],[Delivery delay days]]&gt;5,"delay","on time")</f>
        <v>on time</v>
      </c>
      <c r="R1417" s="10">
        <f>DATEVALUE(Table1[[#This Row],[Delivery_Date]])</f>
        <v>45157</v>
      </c>
      <c r="S1417" s="10">
        <f>DATEVALUE(Table1[[#This Row],[Order_Date]])</f>
        <v>45154</v>
      </c>
      <c r="T1417" s="4" t="str" cm="1">
        <f t="array" ref="T1417">_xlfn.IFS(Table1[[#This Row],[Inventory_Level]]&lt;=200,"low",Table1[[#This Row],[Inventory_Level]]&gt;=700,"high",Table1[[#This Row],[Inventory_Level]]&gt;200,"medium")</f>
        <v>high</v>
      </c>
    </row>
    <row r="1418" spans="1:20" x14ac:dyDescent="0.35">
      <c r="A1418" s="4">
        <v>1417</v>
      </c>
      <c r="B1418" s="4" t="s">
        <v>65</v>
      </c>
      <c r="C1418" s="4" t="s">
        <v>38</v>
      </c>
      <c r="D1418" s="4" t="s">
        <v>32</v>
      </c>
      <c r="E1418" s="4" t="s">
        <v>26</v>
      </c>
      <c r="F1418" s="10" t="s">
        <v>98</v>
      </c>
      <c r="G1418" s="11" t="s">
        <v>272</v>
      </c>
      <c r="H1418" s="4">
        <v>59</v>
      </c>
      <c r="I1418" s="12">
        <v>4751.3100000000004</v>
      </c>
      <c r="J1418" s="12">
        <v>280327.28999999998</v>
      </c>
      <c r="K1418" s="12">
        <v>2097.92</v>
      </c>
      <c r="L1418" s="4">
        <v>731</v>
      </c>
      <c r="M1418" s="4" t="s">
        <v>42</v>
      </c>
      <c r="N1418" s="4" t="str" cm="1">
        <f t="array" ref="N1418">_xlfn.SWITCH(E1418,"Delhi","North","Chennai","South","Hyderabad","South","Mumbai","Central","Bangalore","South")</f>
        <v>South</v>
      </c>
      <c r="O1418" s="12">
        <v>20052.59</v>
      </c>
      <c r="P1418" s="4">
        <f>Table1[[#This Row],[Delivery_Date]]-Table1[[#This Row],[Order_Date]]</f>
        <v>12</v>
      </c>
      <c r="Q1418" s="4" t="str">
        <f>IF(Table1[[#This Row],[Delivery delay days]]&gt;5,"delay","on time")</f>
        <v>delay</v>
      </c>
      <c r="R1418" s="10">
        <f>DATEVALUE(Table1[[#This Row],[Delivery_Date]])</f>
        <v>45136</v>
      </c>
      <c r="S1418" s="10">
        <f>DATEVALUE(Table1[[#This Row],[Order_Date]])</f>
        <v>45124</v>
      </c>
      <c r="T1418" s="4" t="str" cm="1">
        <f t="array" ref="T1418">_xlfn.IFS(Table1[[#This Row],[Inventory_Level]]&lt;=200,"low",Table1[[#This Row],[Inventory_Level]]&gt;=700,"high",Table1[[#This Row],[Inventory_Level]]&gt;200,"medium")</f>
        <v>high</v>
      </c>
    </row>
    <row r="1419" spans="1:20" x14ac:dyDescent="0.35">
      <c r="A1419" s="4">
        <v>1418</v>
      </c>
      <c r="B1419" s="4" t="s">
        <v>44</v>
      </c>
      <c r="C1419" s="4" t="s">
        <v>38</v>
      </c>
      <c r="D1419" s="4" t="s">
        <v>32</v>
      </c>
      <c r="E1419" s="4" t="s">
        <v>60</v>
      </c>
      <c r="F1419" s="10" t="s">
        <v>215</v>
      </c>
      <c r="G1419" s="11" t="s">
        <v>104</v>
      </c>
      <c r="H1419" s="4">
        <v>48</v>
      </c>
      <c r="I1419" s="12">
        <v>15832.28</v>
      </c>
      <c r="J1419" s="12">
        <v>759949.44</v>
      </c>
      <c r="K1419" s="12">
        <v>2216.9499999999998</v>
      </c>
      <c r="L1419" s="4">
        <v>661</v>
      </c>
      <c r="M1419" s="4" t="s">
        <v>35</v>
      </c>
      <c r="N1419" s="4" t="str" cm="1">
        <f t="array" ref="N1419">_xlfn.SWITCH(E1419,"Delhi","North","Chennai","South","Hyderabad","South","Mumbai","Central","Bangalore","South")</f>
        <v>South</v>
      </c>
      <c r="O1419" s="12">
        <v>67131.86</v>
      </c>
      <c r="P1419" s="4">
        <f>Table1[[#This Row],[Delivery_Date]]-Table1[[#This Row],[Order_Date]]</f>
        <v>11</v>
      </c>
      <c r="Q1419" s="4" t="str">
        <f>IF(Table1[[#This Row],[Delivery delay days]]&gt;5,"delay","on time")</f>
        <v>delay</v>
      </c>
      <c r="R1419" s="10">
        <f>DATEVALUE(Table1[[#This Row],[Delivery_Date]])</f>
        <v>45006</v>
      </c>
      <c r="S1419" s="10">
        <f>DATEVALUE(Table1[[#This Row],[Order_Date]])</f>
        <v>44995</v>
      </c>
      <c r="T1419" s="4" t="str" cm="1">
        <f t="array" ref="T1419">_xlfn.IFS(Table1[[#This Row],[Inventory_Level]]&lt;=200,"low",Table1[[#This Row],[Inventory_Level]]&gt;=700,"high",Table1[[#This Row],[Inventory_Level]]&gt;200,"medium")</f>
        <v>medium</v>
      </c>
    </row>
    <row r="1420" spans="1:20" x14ac:dyDescent="0.35">
      <c r="A1420" s="4">
        <v>1419</v>
      </c>
      <c r="B1420" s="4" t="s">
        <v>44</v>
      </c>
      <c r="C1420" s="4" t="s">
        <v>16</v>
      </c>
      <c r="D1420" s="4" t="s">
        <v>17</v>
      </c>
      <c r="E1420" s="4" t="s">
        <v>52</v>
      </c>
      <c r="F1420" s="10" t="s">
        <v>270</v>
      </c>
      <c r="G1420" s="11" t="s">
        <v>323</v>
      </c>
      <c r="H1420" s="4">
        <v>89</v>
      </c>
      <c r="I1420" s="12">
        <v>19146.39</v>
      </c>
      <c r="J1420" s="12">
        <v>1704028.71</v>
      </c>
      <c r="K1420" s="12">
        <v>1374.37</v>
      </c>
      <c r="L1420" s="4">
        <v>747</v>
      </c>
      <c r="M1420" s="4" t="s">
        <v>21</v>
      </c>
      <c r="N1420" s="4" t="str" cm="1">
        <f t="array" ref="N1420">_xlfn.SWITCH(E1420,"Delhi","North","Chennai","South","Hyderabad","South","Mumbai","Central","Bangalore","South")</f>
        <v>Central</v>
      </c>
      <c r="O1420" s="12">
        <v>258938.25</v>
      </c>
      <c r="P1420" s="4">
        <f>Table1[[#This Row],[Delivery_Date]]-Table1[[#This Row],[Order_Date]]</f>
        <v>11</v>
      </c>
      <c r="Q1420" s="4" t="str">
        <f>IF(Table1[[#This Row],[Delivery delay days]]&gt;5,"delay","on time")</f>
        <v>delay</v>
      </c>
      <c r="R1420" s="10">
        <f>DATEVALUE(Table1[[#This Row],[Delivery_Date]])</f>
        <v>45273</v>
      </c>
      <c r="S1420" s="10">
        <f>DATEVALUE(Table1[[#This Row],[Order_Date]])</f>
        <v>45262</v>
      </c>
      <c r="T1420" s="4" t="str" cm="1">
        <f t="array" ref="T1420">_xlfn.IFS(Table1[[#This Row],[Inventory_Level]]&lt;=200,"low",Table1[[#This Row],[Inventory_Level]]&gt;=700,"high",Table1[[#This Row],[Inventory_Level]]&gt;200,"medium")</f>
        <v>high</v>
      </c>
    </row>
    <row r="1421" spans="1:20" x14ac:dyDescent="0.35">
      <c r="A1421" s="4">
        <v>1420</v>
      </c>
      <c r="B1421" s="4" t="s">
        <v>44</v>
      </c>
      <c r="C1421" s="4" t="s">
        <v>38</v>
      </c>
      <c r="D1421" s="4" t="s">
        <v>39</v>
      </c>
      <c r="E1421" s="4" t="s">
        <v>26</v>
      </c>
      <c r="F1421" s="10" t="s">
        <v>367</v>
      </c>
      <c r="G1421" s="11" t="s">
        <v>282</v>
      </c>
      <c r="H1421" s="4">
        <v>40</v>
      </c>
      <c r="I1421" s="12">
        <v>42996.32</v>
      </c>
      <c r="J1421" s="12">
        <v>1719852.8</v>
      </c>
      <c r="K1421" s="12">
        <v>3452.93</v>
      </c>
      <c r="L1421" s="4">
        <v>311</v>
      </c>
      <c r="M1421" s="4" t="s">
        <v>29</v>
      </c>
      <c r="N1421" s="4" t="str" cm="1">
        <f t="array" ref="N1421">_xlfn.SWITCH(E1421,"Delhi","North","Chennai","South","Hyderabad","South","Mumbai","Central","Bangalore","South")</f>
        <v>South</v>
      </c>
      <c r="O1421" s="12">
        <v>180820.23</v>
      </c>
      <c r="P1421" s="4">
        <f>Table1[[#This Row],[Delivery_Date]]-Table1[[#This Row],[Order_Date]]</f>
        <v>4</v>
      </c>
      <c r="Q1421" s="4" t="str">
        <f>IF(Table1[[#This Row],[Delivery delay days]]&gt;5,"delay","on time")</f>
        <v>on time</v>
      </c>
      <c r="R1421" s="10">
        <f>DATEVALUE(Table1[[#This Row],[Delivery_Date]])</f>
        <v>45078</v>
      </c>
      <c r="S1421" s="10">
        <f>DATEVALUE(Table1[[#This Row],[Order_Date]])</f>
        <v>45074</v>
      </c>
      <c r="T1421" s="4" t="str" cm="1">
        <f t="array" ref="T1421">_xlfn.IFS(Table1[[#This Row],[Inventory_Level]]&lt;=200,"low",Table1[[#This Row],[Inventory_Level]]&gt;=700,"high",Table1[[#This Row],[Inventory_Level]]&gt;200,"medium")</f>
        <v>medium</v>
      </c>
    </row>
    <row r="1422" spans="1:20" x14ac:dyDescent="0.35">
      <c r="A1422" s="4">
        <v>1421</v>
      </c>
      <c r="B1422" s="4" t="s">
        <v>31</v>
      </c>
      <c r="C1422" s="4" t="s">
        <v>24</v>
      </c>
      <c r="D1422" s="4" t="s">
        <v>17</v>
      </c>
      <c r="E1422" s="4" t="s">
        <v>46</v>
      </c>
      <c r="F1422" s="10" t="s">
        <v>158</v>
      </c>
      <c r="G1422" s="11" t="s">
        <v>111</v>
      </c>
      <c r="H1422" s="4">
        <v>57</v>
      </c>
      <c r="I1422" s="12">
        <v>14724.36</v>
      </c>
      <c r="J1422" s="12">
        <v>839288.52</v>
      </c>
      <c r="K1422" s="12">
        <v>2438.21</v>
      </c>
      <c r="L1422" s="4">
        <v>318</v>
      </c>
      <c r="M1422" s="4" t="s">
        <v>42</v>
      </c>
      <c r="N1422" s="4" t="str" cm="1">
        <f t="array" ref="N1422">_xlfn.SWITCH(E1422,"Delhi","North","Chennai","South","Hyderabad","South","Mumbai","Central","Bangalore","South")</f>
        <v>South</v>
      </c>
      <c r="O1422" s="12">
        <v>87824.38</v>
      </c>
      <c r="P1422" s="4">
        <f>Table1[[#This Row],[Delivery_Date]]-Table1[[#This Row],[Order_Date]]</f>
        <v>10</v>
      </c>
      <c r="Q1422" s="4" t="str">
        <f>IF(Table1[[#This Row],[Delivery delay days]]&gt;5,"delay","on time")</f>
        <v>delay</v>
      </c>
      <c r="R1422" s="10">
        <f>DATEVALUE(Table1[[#This Row],[Delivery_Date]])</f>
        <v>44988</v>
      </c>
      <c r="S1422" s="10">
        <f>DATEVALUE(Table1[[#This Row],[Order_Date]])</f>
        <v>44978</v>
      </c>
      <c r="T1422" s="4" t="str" cm="1">
        <f t="array" ref="T1422">_xlfn.IFS(Table1[[#This Row],[Inventory_Level]]&lt;=200,"low",Table1[[#This Row],[Inventory_Level]]&gt;=700,"high",Table1[[#This Row],[Inventory_Level]]&gt;200,"medium")</f>
        <v>medium</v>
      </c>
    </row>
    <row r="1423" spans="1:20" x14ac:dyDescent="0.35">
      <c r="A1423" s="4">
        <v>1422</v>
      </c>
      <c r="B1423" s="4" t="s">
        <v>65</v>
      </c>
      <c r="C1423" s="4" t="s">
        <v>24</v>
      </c>
      <c r="D1423" s="4" t="s">
        <v>17</v>
      </c>
      <c r="E1423" s="4" t="s">
        <v>46</v>
      </c>
      <c r="F1423" s="10" t="s">
        <v>167</v>
      </c>
      <c r="G1423" s="11" t="s">
        <v>272</v>
      </c>
      <c r="H1423" s="4">
        <v>24</v>
      </c>
      <c r="I1423" s="12">
        <v>16679.52</v>
      </c>
      <c r="J1423" s="12">
        <v>400308.47999999998</v>
      </c>
      <c r="K1423" s="12">
        <v>3998.27</v>
      </c>
      <c r="L1423" s="4">
        <v>626</v>
      </c>
      <c r="M1423" s="4" t="s">
        <v>21</v>
      </c>
      <c r="N1423" s="4" t="str" cm="1">
        <f t="array" ref="N1423">_xlfn.SWITCH(E1423,"Delhi","North","Chennai","South","Hyderabad","South","Mumbai","Central","Bangalore","South")</f>
        <v>South</v>
      </c>
      <c r="O1423" s="12">
        <v>69234.81</v>
      </c>
      <c r="P1423" s="4">
        <f>Table1[[#This Row],[Delivery_Date]]-Table1[[#This Row],[Order_Date]]</f>
        <v>9</v>
      </c>
      <c r="Q1423" s="4" t="str">
        <f>IF(Table1[[#This Row],[Delivery delay days]]&gt;5,"delay","on time")</f>
        <v>delay</v>
      </c>
      <c r="R1423" s="10">
        <f>DATEVALUE(Table1[[#This Row],[Delivery_Date]])</f>
        <v>45136</v>
      </c>
      <c r="S1423" s="10">
        <f>DATEVALUE(Table1[[#This Row],[Order_Date]])</f>
        <v>45127</v>
      </c>
      <c r="T1423" s="4" t="str" cm="1">
        <f t="array" ref="T1423">_xlfn.IFS(Table1[[#This Row],[Inventory_Level]]&lt;=200,"low",Table1[[#This Row],[Inventory_Level]]&gt;=700,"high",Table1[[#This Row],[Inventory_Level]]&gt;200,"medium")</f>
        <v>medium</v>
      </c>
    </row>
    <row r="1424" spans="1:20" x14ac:dyDescent="0.35">
      <c r="A1424" s="4">
        <v>1423</v>
      </c>
      <c r="B1424" s="4" t="s">
        <v>51</v>
      </c>
      <c r="C1424" s="4" t="s">
        <v>16</v>
      </c>
      <c r="D1424" s="4" t="s">
        <v>25</v>
      </c>
      <c r="E1424" s="4" t="s">
        <v>60</v>
      </c>
      <c r="F1424" s="10" t="s">
        <v>140</v>
      </c>
      <c r="G1424" s="11" t="s">
        <v>187</v>
      </c>
      <c r="H1424" s="4">
        <v>3</v>
      </c>
      <c r="I1424" s="12">
        <v>46544.51</v>
      </c>
      <c r="J1424" s="12">
        <v>139633.53</v>
      </c>
      <c r="K1424" s="12">
        <v>1064.1600000000001</v>
      </c>
      <c r="L1424" s="4">
        <v>327</v>
      </c>
      <c r="M1424" s="4" t="s">
        <v>29</v>
      </c>
      <c r="N1424" s="4" t="str" cm="1">
        <f t="array" ref="N1424">_xlfn.SWITCH(E1424,"Delhi","North","Chennai","South","Hyderabad","South","Mumbai","Central","Bangalore","South")</f>
        <v>South</v>
      </c>
      <c r="O1424" s="12">
        <v>14332.42</v>
      </c>
      <c r="P1424" s="4">
        <f>Table1[[#This Row],[Delivery_Date]]-Table1[[#This Row],[Order_Date]]</f>
        <v>5</v>
      </c>
      <c r="Q1424" s="4" t="str">
        <f>IF(Table1[[#This Row],[Delivery delay days]]&gt;5,"delay","on time")</f>
        <v>on time</v>
      </c>
      <c r="R1424" s="10">
        <f>DATEVALUE(Table1[[#This Row],[Delivery_Date]])</f>
        <v>45003</v>
      </c>
      <c r="S1424" s="10">
        <f>DATEVALUE(Table1[[#This Row],[Order_Date]])</f>
        <v>44998</v>
      </c>
      <c r="T1424" s="4" t="str" cm="1">
        <f t="array" ref="T1424">_xlfn.IFS(Table1[[#This Row],[Inventory_Level]]&lt;=200,"low",Table1[[#This Row],[Inventory_Level]]&gt;=700,"high",Table1[[#This Row],[Inventory_Level]]&gt;200,"medium")</f>
        <v>medium</v>
      </c>
    </row>
    <row r="1425" spans="1:20" x14ac:dyDescent="0.35">
      <c r="A1425" s="4">
        <v>1424</v>
      </c>
      <c r="B1425" s="4" t="s">
        <v>37</v>
      </c>
      <c r="C1425" s="4" t="s">
        <v>38</v>
      </c>
      <c r="D1425" s="4" t="s">
        <v>45</v>
      </c>
      <c r="E1425" s="4" t="s">
        <v>46</v>
      </c>
      <c r="F1425" s="10" t="s">
        <v>236</v>
      </c>
      <c r="G1425" s="11" t="s">
        <v>237</v>
      </c>
      <c r="H1425" s="4">
        <v>96</v>
      </c>
      <c r="I1425" s="12">
        <v>18623.97</v>
      </c>
      <c r="J1425" s="12">
        <v>1787901.12</v>
      </c>
      <c r="K1425" s="12">
        <v>1982.88</v>
      </c>
      <c r="L1425" s="4">
        <v>311</v>
      </c>
      <c r="M1425" s="4" t="s">
        <v>35</v>
      </c>
      <c r="N1425" s="4" t="str" cm="1">
        <f t="array" ref="N1425">_xlfn.SWITCH(E1425,"Delhi","North","Chennai","South","Hyderabad","South","Mumbai","Central","Bangalore","South")</f>
        <v>South</v>
      </c>
      <c r="O1425" s="12">
        <v>324946.53999999998</v>
      </c>
      <c r="P1425" s="4">
        <f>Table1[[#This Row],[Delivery_Date]]-Table1[[#This Row],[Order_Date]]</f>
        <v>13</v>
      </c>
      <c r="Q1425" s="4" t="str">
        <f>IF(Table1[[#This Row],[Delivery delay days]]&gt;5,"delay","on time")</f>
        <v>delay</v>
      </c>
      <c r="R1425" s="10">
        <f>DATEVALUE(Table1[[#This Row],[Delivery_Date]])</f>
        <v>45303</v>
      </c>
      <c r="S1425" s="10">
        <f>DATEVALUE(Table1[[#This Row],[Order_Date]])</f>
        <v>45290</v>
      </c>
      <c r="T1425" s="4" t="str" cm="1">
        <f t="array" ref="T1425">_xlfn.IFS(Table1[[#This Row],[Inventory_Level]]&lt;=200,"low",Table1[[#This Row],[Inventory_Level]]&gt;=700,"high",Table1[[#This Row],[Inventory_Level]]&gt;200,"medium")</f>
        <v>medium</v>
      </c>
    </row>
    <row r="1426" spans="1:20" x14ac:dyDescent="0.35">
      <c r="A1426" s="4">
        <v>1425</v>
      </c>
      <c r="B1426" s="4" t="s">
        <v>15</v>
      </c>
      <c r="C1426" s="4" t="s">
        <v>38</v>
      </c>
      <c r="D1426" s="4" t="s">
        <v>25</v>
      </c>
      <c r="E1426" s="4" t="s">
        <v>60</v>
      </c>
      <c r="F1426" s="10" t="s">
        <v>276</v>
      </c>
      <c r="G1426" s="11" t="s">
        <v>228</v>
      </c>
      <c r="H1426" s="4">
        <v>60</v>
      </c>
      <c r="I1426" s="12">
        <v>14430.35</v>
      </c>
      <c r="J1426" s="12">
        <v>865821</v>
      </c>
      <c r="K1426" s="12">
        <v>3716.79</v>
      </c>
      <c r="L1426" s="4">
        <v>180</v>
      </c>
      <c r="M1426" s="4" t="s">
        <v>21</v>
      </c>
      <c r="N1426" s="4" t="str" cm="1">
        <f t="array" ref="N1426">_xlfn.SWITCH(E1426,"Delhi","North","Chennai","South","Hyderabad","South","Mumbai","Central","Bangalore","South")</f>
        <v>South</v>
      </c>
      <c r="O1426" s="12">
        <v>143839.21</v>
      </c>
      <c r="P1426" s="4">
        <f>Table1[[#This Row],[Delivery_Date]]-Table1[[#This Row],[Order_Date]]</f>
        <v>14</v>
      </c>
      <c r="Q1426" s="4" t="str">
        <f>IF(Table1[[#This Row],[Delivery delay days]]&gt;5,"delay","on time")</f>
        <v>delay</v>
      </c>
      <c r="R1426" s="10">
        <f>DATEVALUE(Table1[[#This Row],[Delivery_Date]])</f>
        <v>45024</v>
      </c>
      <c r="S1426" s="10">
        <f>DATEVALUE(Table1[[#This Row],[Order_Date]])</f>
        <v>45010</v>
      </c>
      <c r="T1426" s="4" t="str" cm="1">
        <f t="array" ref="T1426">_xlfn.IFS(Table1[[#This Row],[Inventory_Level]]&lt;=200,"low",Table1[[#This Row],[Inventory_Level]]&gt;=700,"high",Table1[[#This Row],[Inventory_Level]]&gt;200,"medium")</f>
        <v>low</v>
      </c>
    </row>
    <row r="1427" spans="1:20" x14ac:dyDescent="0.35">
      <c r="A1427" s="4">
        <v>1426</v>
      </c>
      <c r="B1427" s="4" t="s">
        <v>44</v>
      </c>
      <c r="C1427" s="4" t="s">
        <v>24</v>
      </c>
      <c r="D1427" s="4" t="s">
        <v>17</v>
      </c>
      <c r="E1427" s="4" t="s">
        <v>26</v>
      </c>
      <c r="F1427" s="10" t="s">
        <v>77</v>
      </c>
      <c r="G1427" s="11" t="s">
        <v>193</v>
      </c>
      <c r="H1427" s="4">
        <v>15</v>
      </c>
      <c r="I1427" s="12">
        <v>26660.799999999999</v>
      </c>
      <c r="J1427" s="12">
        <v>399912</v>
      </c>
      <c r="K1427" s="12">
        <v>3033.85</v>
      </c>
      <c r="L1427" s="4">
        <v>305</v>
      </c>
      <c r="M1427" s="4" t="s">
        <v>35</v>
      </c>
      <c r="N1427" s="4" t="str" cm="1">
        <f t="array" ref="N1427">_xlfn.SWITCH(E1427,"Delhi","North","Chennai","South","Hyderabad","South","Mumbai","Central","Bangalore","South")</f>
        <v>South</v>
      </c>
      <c r="O1427" s="12">
        <v>78636.960000000006</v>
      </c>
      <c r="P1427" s="4">
        <f>Table1[[#This Row],[Delivery_Date]]-Table1[[#This Row],[Order_Date]]</f>
        <v>5</v>
      </c>
      <c r="Q1427" s="4" t="str">
        <f>IF(Table1[[#This Row],[Delivery delay days]]&gt;5,"delay","on time")</f>
        <v>on time</v>
      </c>
      <c r="R1427" s="10">
        <f>DATEVALUE(Table1[[#This Row],[Delivery_Date]])</f>
        <v>45209</v>
      </c>
      <c r="S1427" s="10">
        <f>DATEVALUE(Table1[[#This Row],[Order_Date]])</f>
        <v>45204</v>
      </c>
      <c r="T1427" s="4" t="str" cm="1">
        <f t="array" ref="T1427">_xlfn.IFS(Table1[[#This Row],[Inventory_Level]]&lt;=200,"low",Table1[[#This Row],[Inventory_Level]]&gt;=700,"high",Table1[[#This Row],[Inventory_Level]]&gt;200,"medium")</f>
        <v>medium</v>
      </c>
    </row>
    <row r="1428" spans="1:20" x14ac:dyDescent="0.35">
      <c r="A1428" s="4">
        <v>1427</v>
      </c>
      <c r="B1428" s="4" t="s">
        <v>44</v>
      </c>
      <c r="C1428" s="4" t="s">
        <v>24</v>
      </c>
      <c r="D1428" s="4" t="s">
        <v>32</v>
      </c>
      <c r="E1428" s="4" t="s">
        <v>18</v>
      </c>
      <c r="F1428" s="10" t="s">
        <v>61</v>
      </c>
      <c r="G1428" s="11" t="s">
        <v>225</v>
      </c>
      <c r="H1428" s="4">
        <v>5</v>
      </c>
      <c r="I1428" s="12">
        <v>45117.18</v>
      </c>
      <c r="J1428" s="12">
        <v>225585.9</v>
      </c>
      <c r="K1428" s="12">
        <v>404.19</v>
      </c>
      <c r="L1428" s="4">
        <v>490</v>
      </c>
      <c r="M1428" s="4" t="s">
        <v>42</v>
      </c>
      <c r="N1428" s="4" t="str" cm="1">
        <f t="array" ref="N1428">_xlfn.SWITCH(E1428,"Delhi","North","Chennai","South","Hyderabad","South","Mumbai","Central","Bangalore","South")</f>
        <v>North</v>
      </c>
      <c r="O1428" s="12">
        <v>52915.97</v>
      </c>
      <c r="P1428" s="4">
        <f>Table1[[#This Row],[Delivery_Date]]-Table1[[#This Row],[Order_Date]]</f>
        <v>5</v>
      </c>
      <c r="Q1428" s="4" t="str">
        <f>IF(Table1[[#This Row],[Delivery delay days]]&gt;5,"delay","on time")</f>
        <v>on time</v>
      </c>
      <c r="R1428" s="10">
        <f>DATEVALUE(Table1[[#This Row],[Delivery_Date]])</f>
        <v>45039</v>
      </c>
      <c r="S1428" s="10">
        <f>DATEVALUE(Table1[[#This Row],[Order_Date]])</f>
        <v>45034</v>
      </c>
      <c r="T1428" s="4" t="str" cm="1">
        <f t="array" ref="T1428">_xlfn.IFS(Table1[[#This Row],[Inventory_Level]]&lt;=200,"low",Table1[[#This Row],[Inventory_Level]]&gt;=700,"high",Table1[[#This Row],[Inventory_Level]]&gt;200,"medium")</f>
        <v>medium</v>
      </c>
    </row>
    <row r="1429" spans="1:20" x14ac:dyDescent="0.35">
      <c r="A1429" s="4">
        <v>1428</v>
      </c>
      <c r="B1429" s="4" t="s">
        <v>59</v>
      </c>
      <c r="C1429" s="4" t="s">
        <v>16</v>
      </c>
      <c r="D1429" s="4" t="s">
        <v>17</v>
      </c>
      <c r="E1429" s="4" t="s">
        <v>46</v>
      </c>
      <c r="F1429" s="10" t="s">
        <v>133</v>
      </c>
      <c r="G1429" s="11" t="s">
        <v>229</v>
      </c>
      <c r="H1429" s="4">
        <v>98</v>
      </c>
      <c r="I1429" s="12">
        <v>6654.46</v>
      </c>
      <c r="J1429" s="12">
        <v>652137.07999999996</v>
      </c>
      <c r="K1429" s="12">
        <v>140.43</v>
      </c>
      <c r="L1429" s="4">
        <v>54</v>
      </c>
      <c r="M1429" s="4" t="s">
        <v>42</v>
      </c>
      <c r="N1429" s="4" t="str" cm="1">
        <f t="array" ref="N1429">_xlfn.SWITCH(E1429,"Delhi","North","Chennai","South","Hyderabad","South","Mumbai","Central","Bangalore","South")</f>
        <v>South</v>
      </c>
      <c r="O1429" s="12">
        <v>45862.04</v>
      </c>
      <c r="P1429" s="4">
        <f>Table1[[#This Row],[Delivery_Date]]-Table1[[#This Row],[Order_Date]]</f>
        <v>14</v>
      </c>
      <c r="Q1429" s="4" t="str">
        <f>IF(Table1[[#This Row],[Delivery delay days]]&gt;5,"delay","on time")</f>
        <v>delay</v>
      </c>
      <c r="R1429" s="10">
        <f>DATEVALUE(Table1[[#This Row],[Delivery_Date]])</f>
        <v>45263</v>
      </c>
      <c r="S1429" s="10">
        <f>DATEVALUE(Table1[[#This Row],[Order_Date]])</f>
        <v>45249</v>
      </c>
      <c r="T1429" s="4" t="str" cm="1">
        <f t="array" ref="T1429">_xlfn.IFS(Table1[[#This Row],[Inventory_Level]]&lt;=200,"low",Table1[[#This Row],[Inventory_Level]]&gt;=700,"high",Table1[[#This Row],[Inventory_Level]]&gt;200,"medium")</f>
        <v>low</v>
      </c>
    </row>
    <row r="1430" spans="1:20" x14ac:dyDescent="0.35">
      <c r="A1430" s="4">
        <v>1429</v>
      </c>
      <c r="B1430" s="4" t="s">
        <v>65</v>
      </c>
      <c r="C1430" s="4" t="s">
        <v>38</v>
      </c>
      <c r="D1430" s="4" t="s">
        <v>45</v>
      </c>
      <c r="E1430" s="4" t="s">
        <v>26</v>
      </c>
      <c r="F1430" s="10" t="s">
        <v>227</v>
      </c>
      <c r="G1430" s="11" t="s">
        <v>132</v>
      </c>
      <c r="H1430" s="4">
        <v>38</v>
      </c>
      <c r="I1430" s="12">
        <v>48590.47</v>
      </c>
      <c r="J1430" s="12">
        <v>1846437.86</v>
      </c>
      <c r="K1430" s="12">
        <v>4343.5200000000004</v>
      </c>
      <c r="L1430" s="4">
        <v>935</v>
      </c>
      <c r="M1430" s="4" t="s">
        <v>21</v>
      </c>
      <c r="N1430" s="4" t="str" cm="1">
        <f t="array" ref="N1430">_xlfn.SWITCH(E1430,"Delhi","North","Chennai","South","Hyderabad","South","Mumbai","Central","Bangalore","South")</f>
        <v>South</v>
      </c>
      <c r="O1430" s="12">
        <v>237739.47</v>
      </c>
      <c r="P1430" s="4">
        <f>Table1[[#This Row],[Delivery_Date]]-Table1[[#This Row],[Order_Date]]</f>
        <v>13</v>
      </c>
      <c r="Q1430" s="4" t="str">
        <f>IF(Table1[[#This Row],[Delivery delay days]]&gt;5,"delay","on time")</f>
        <v>delay</v>
      </c>
      <c r="R1430" s="10">
        <f>DATEVALUE(Table1[[#This Row],[Delivery_Date]])</f>
        <v>45247</v>
      </c>
      <c r="S1430" s="10">
        <f>DATEVALUE(Table1[[#This Row],[Order_Date]])</f>
        <v>45234</v>
      </c>
      <c r="T1430" s="4" t="str" cm="1">
        <f t="array" ref="T1430">_xlfn.IFS(Table1[[#This Row],[Inventory_Level]]&lt;=200,"low",Table1[[#This Row],[Inventory_Level]]&gt;=700,"high",Table1[[#This Row],[Inventory_Level]]&gt;200,"medium")</f>
        <v>high</v>
      </c>
    </row>
    <row r="1431" spans="1:20" x14ac:dyDescent="0.35">
      <c r="A1431" s="4">
        <v>1430</v>
      </c>
      <c r="B1431" s="4" t="s">
        <v>23</v>
      </c>
      <c r="C1431" s="4" t="s">
        <v>38</v>
      </c>
      <c r="D1431" s="4" t="s">
        <v>45</v>
      </c>
      <c r="E1431" s="4" t="s">
        <v>18</v>
      </c>
      <c r="F1431" s="10" t="s">
        <v>89</v>
      </c>
      <c r="G1431" s="11" t="s">
        <v>209</v>
      </c>
      <c r="H1431" s="4">
        <v>55</v>
      </c>
      <c r="I1431" s="12">
        <v>34454.28</v>
      </c>
      <c r="J1431" s="12">
        <v>1894985.4</v>
      </c>
      <c r="K1431" s="12">
        <v>2955.15</v>
      </c>
      <c r="L1431" s="4">
        <v>324</v>
      </c>
      <c r="M1431" s="4" t="s">
        <v>42</v>
      </c>
      <c r="N1431" s="4" t="str" cm="1">
        <f t="array" ref="N1431">_xlfn.SWITCH(E1431,"Delhi","North","Chennai","South","Hyderabad","South","Mumbai","Central","Bangalore","South")</f>
        <v>North</v>
      </c>
      <c r="O1431" s="12">
        <v>279111.28000000003</v>
      </c>
      <c r="P1431" s="4">
        <f>Table1[[#This Row],[Delivery_Date]]-Table1[[#This Row],[Order_Date]]</f>
        <v>1</v>
      </c>
      <c r="Q1431" s="4" t="str">
        <f>IF(Table1[[#This Row],[Delivery delay days]]&gt;5,"delay","on time")</f>
        <v>on time</v>
      </c>
      <c r="R1431" s="10">
        <f>DATEVALUE(Table1[[#This Row],[Delivery_Date]])</f>
        <v>45117</v>
      </c>
      <c r="S1431" s="10">
        <f>DATEVALUE(Table1[[#This Row],[Order_Date]])</f>
        <v>45116</v>
      </c>
      <c r="T1431" s="4" t="str" cm="1">
        <f t="array" ref="T1431">_xlfn.IFS(Table1[[#This Row],[Inventory_Level]]&lt;=200,"low",Table1[[#This Row],[Inventory_Level]]&gt;=700,"high",Table1[[#This Row],[Inventory_Level]]&gt;200,"medium")</f>
        <v>medium</v>
      </c>
    </row>
    <row r="1432" spans="1:20" x14ac:dyDescent="0.35">
      <c r="A1432" s="4">
        <v>1431</v>
      </c>
      <c r="B1432" s="4" t="s">
        <v>37</v>
      </c>
      <c r="C1432" s="4" t="s">
        <v>16</v>
      </c>
      <c r="D1432" s="4" t="s">
        <v>32</v>
      </c>
      <c r="E1432" s="4" t="s">
        <v>60</v>
      </c>
      <c r="F1432" s="10" t="s">
        <v>131</v>
      </c>
      <c r="G1432" s="11" t="s">
        <v>313</v>
      </c>
      <c r="H1432" s="4">
        <v>55</v>
      </c>
      <c r="I1432" s="12">
        <v>28506.47</v>
      </c>
      <c r="J1432" s="12">
        <v>1567855.85</v>
      </c>
      <c r="K1432" s="12">
        <v>933.89</v>
      </c>
      <c r="L1432" s="4">
        <v>844</v>
      </c>
      <c r="M1432" s="4" t="s">
        <v>42</v>
      </c>
      <c r="N1432" s="4" t="str" cm="1">
        <f t="array" ref="N1432">_xlfn.SWITCH(E1432,"Delhi","North","Chennai","South","Hyderabad","South","Mumbai","Central","Bangalore","South")</f>
        <v>South</v>
      </c>
      <c r="O1432" s="12">
        <v>117462.07</v>
      </c>
      <c r="P1432" s="4">
        <f>Table1[[#This Row],[Delivery_Date]]-Table1[[#This Row],[Order_Date]]</f>
        <v>2</v>
      </c>
      <c r="Q1432" s="4" t="str">
        <f>IF(Table1[[#This Row],[Delivery delay days]]&gt;5,"delay","on time")</f>
        <v>on time</v>
      </c>
      <c r="R1432" s="10">
        <f>DATEVALUE(Table1[[#This Row],[Delivery_Date]])</f>
        <v>45133</v>
      </c>
      <c r="S1432" s="10">
        <f>DATEVALUE(Table1[[#This Row],[Order_Date]])</f>
        <v>45131</v>
      </c>
      <c r="T1432" s="4" t="str" cm="1">
        <f t="array" ref="T1432">_xlfn.IFS(Table1[[#This Row],[Inventory_Level]]&lt;=200,"low",Table1[[#This Row],[Inventory_Level]]&gt;=700,"high",Table1[[#This Row],[Inventory_Level]]&gt;200,"medium")</f>
        <v>high</v>
      </c>
    </row>
    <row r="1433" spans="1:20" x14ac:dyDescent="0.35">
      <c r="A1433" s="4">
        <v>1432</v>
      </c>
      <c r="B1433" s="4" t="s">
        <v>44</v>
      </c>
      <c r="C1433" s="4" t="s">
        <v>24</v>
      </c>
      <c r="D1433" s="4" t="s">
        <v>45</v>
      </c>
      <c r="E1433" s="4" t="s">
        <v>26</v>
      </c>
      <c r="F1433" s="10" t="s">
        <v>28</v>
      </c>
      <c r="G1433" s="11" t="s">
        <v>55</v>
      </c>
      <c r="H1433" s="4">
        <v>67</v>
      </c>
      <c r="I1433" s="12">
        <v>41502.79</v>
      </c>
      <c r="J1433" s="12">
        <v>2780686.93</v>
      </c>
      <c r="K1433" s="12">
        <v>3354.09</v>
      </c>
      <c r="L1433" s="4">
        <v>566</v>
      </c>
      <c r="M1433" s="4" t="s">
        <v>29</v>
      </c>
      <c r="N1433" s="4" t="str" cm="1">
        <f t="array" ref="N1433">_xlfn.SWITCH(E1433,"Delhi","North","Chennai","South","Hyderabad","South","Mumbai","Central","Bangalore","South")</f>
        <v>South</v>
      </c>
      <c r="O1433" s="12">
        <v>413150.44</v>
      </c>
      <c r="P1433" s="4">
        <f>Table1[[#This Row],[Delivery_Date]]-Table1[[#This Row],[Order_Date]]</f>
        <v>4</v>
      </c>
      <c r="Q1433" s="4" t="str">
        <f>IF(Table1[[#This Row],[Delivery delay days]]&gt;5,"delay","on time")</f>
        <v>on time</v>
      </c>
      <c r="R1433" s="10">
        <f>DATEVALUE(Table1[[#This Row],[Delivery_Date]])</f>
        <v>45141</v>
      </c>
      <c r="S1433" s="10">
        <f>DATEVALUE(Table1[[#This Row],[Order_Date]])</f>
        <v>45137</v>
      </c>
      <c r="T1433" s="4" t="str" cm="1">
        <f t="array" ref="T1433">_xlfn.IFS(Table1[[#This Row],[Inventory_Level]]&lt;=200,"low",Table1[[#This Row],[Inventory_Level]]&gt;=700,"high",Table1[[#This Row],[Inventory_Level]]&gt;200,"medium")</f>
        <v>medium</v>
      </c>
    </row>
    <row r="1434" spans="1:20" x14ac:dyDescent="0.35">
      <c r="A1434" s="4">
        <v>1433</v>
      </c>
      <c r="B1434" s="4" t="s">
        <v>65</v>
      </c>
      <c r="C1434" s="4" t="s">
        <v>38</v>
      </c>
      <c r="D1434" s="4" t="s">
        <v>17</v>
      </c>
      <c r="E1434" s="4" t="s">
        <v>46</v>
      </c>
      <c r="F1434" s="10" t="s">
        <v>369</v>
      </c>
      <c r="G1434" s="11" t="s">
        <v>79</v>
      </c>
      <c r="H1434" s="4">
        <v>52</v>
      </c>
      <c r="I1434" s="12">
        <v>2594</v>
      </c>
      <c r="J1434" s="12">
        <v>134888</v>
      </c>
      <c r="K1434" s="12">
        <v>2185.2800000000002</v>
      </c>
      <c r="L1434" s="4">
        <v>638</v>
      </c>
      <c r="M1434" s="4" t="s">
        <v>29</v>
      </c>
      <c r="N1434" s="4" t="str" cm="1">
        <f t="array" ref="N1434">_xlfn.SWITCH(E1434,"Delhi","North","Chennai","South","Hyderabad","South","Mumbai","Central","Bangalore","South")</f>
        <v>South</v>
      </c>
      <c r="O1434" s="12">
        <v>32752.639999999999</v>
      </c>
      <c r="P1434" s="4">
        <f>Table1[[#This Row],[Delivery_Date]]-Table1[[#This Row],[Order_Date]]</f>
        <v>11</v>
      </c>
      <c r="Q1434" s="4" t="str">
        <f>IF(Table1[[#This Row],[Delivery delay days]]&gt;5,"delay","on time")</f>
        <v>delay</v>
      </c>
      <c r="R1434" s="10">
        <f>DATEVALUE(Table1[[#This Row],[Delivery_Date]])</f>
        <v>44992</v>
      </c>
      <c r="S1434" s="10">
        <f>DATEVALUE(Table1[[#This Row],[Order_Date]])</f>
        <v>44981</v>
      </c>
      <c r="T1434" s="4" t="str" cm="1">
        <f t="array" ref="T1434">_xlfn.IFS(Table1[[#This Row],[Inventory_Level]]&lt;=200,"low",Table1[[#This Row],[Inventory_Level]]&gt;=700,"high",Table1[[#This Row],[Inventory_Level]]&gt;200,"medium")</f>
        <v>medium</v>
      </c>
    </row>
    <row r="1435" spans="1:20" x14ac:dyDescent="0.35">
      <c r="A1435" s="4">
        <v>1434</v>
      </c>
      <c r="B1435" s="4" t="s">
        <v>51</v>
      </c>
      <c r="C1435" s="4" t="s">
        <v>16</v>
      </c>
      <c r="D1435" s="4" t="s">
        <v>32</v>
      </c>
      <c r="E1435" s="4" t="s">
        <v>26</v>
      </c>
      <c r="F1435" s="10" t="s">
        <v>200</v>
      </c>
      <c r="G1435" s="11" t="s">
        <v>192</v>
      </c>
      <c r="H1435" s="4">
        <v>70</v>
      </c>
      <c r="I1435" s="12">
        <v>11698.19</v>
      </c>
      <c r="J1435" s="12">
        <v>818873.3</v>
      </c>
      <c r="K1435" s="12">
        <v>4856.43</v>
      </c>
      <c r="L1435" s="4">
        <v>318</v>
      </c>
      <c r="M1435" s="4" t="s">
        <v>42</v>
      </c>
      <c r="N1435" s="4" t="str" cm="1">
        <f t="array" ref="N1435">_xlfn.SWITCH(E1435,"Delhi","North","Chennai","South","Hyderabad","South","Mumbai","Central","Bangalore","South")</f>
        <v>South</v>
      </c>
      <c r="O1435" s="12">
        <v>88478.38</v>
      </c>
      <c r="P1435" s="4">
        <f>Table1[[#This Row],[Delivery_Date]]-Table1[[#This Row],[Order_Date]]</f>
        <v>9</v>
      </c>
      <c r="Q1435" s="4" t="str">
        <f>IF(Table1[[#This Row],[Delivery delay days]]&gt;5,"delay","on time")</f>
        <v>delay</v>
      </c>
      <c r="R1435" s="10">
        <f>DATEVALUE(Table1[[#This Row],[Delivery_Date]])</f>
        <v>45181</v>
      </c>
      <c r="S1435" s="10">
        <f>DATEVALUE(Table1[[#This Row],[Order_Date]])</f>
        <v>45172</v>
      </c>
      <c r="T1435" s="4" t="str" cm="1">
        <f t="array" ref="T1435">_xlfn.IFS(Table1[[#This Row],[Inventory_Level]]&lt;=200,"low",Table1[[#This Row],[Inventory_Level]]&gt;=700,"high",Table1[[#This Row],[Inventory_Level]]&gt;200,"medium")</f>
        <v>medium</v>
      </c>
    </row>
    <row r="1436" spans="1:20" x14ac:dyDescent="0.35">
      <c r="A1436" s="4">
        <v>1435</v>
      </c>
      <c r="B1436" s="4" t="s">
        <v>51</v>
      </c>
      <c r="C1436" s="4" t="s">
        <v>38</v>
      </c>
      <c r="D1436" s="4" t="s">
        <v>39</v>
      </c>
      <c r="E1436" s="4" t="s">
        <v>52</v>
      </c>
      <c r="F1436" s="10" t="s">
        <v>170</v>
      </c>
      <c r="G1436" s="11" t="s">
        <v>386</v>
      </c>
      <c r="H1436" s="4">
        <v>34</v>
      </c>
      <c r="I1436" s="12">
        <v>36185.17</v>
      </c>
      <c r="J1436" s="12">
        <v>1230295.78</v>
      </c>
      <c r="K1436" s="12">
        <v>2330.4899999999998</v>
      </c>
      <c r="L1436" s="4">
        <v>171</v>
      </c>
      <c r="M1436" s="4" t="s">
        <v>29</v>
      </c>
      <c r="N1436" s="4" t="str" cm="1">
        <f t="array" ref="N1436">_xlfn.SWITCH(E1436,"Delhi","North","Chennai","South","Hyderabad","South","Mumbai","Central","Bangalore","South")</f>
        <v>Central</v>
      </c>
      <c r="O1436" s="12">
        <v>132968.29</v>
      </c>
      <c r="P1436" s="4">
        <f>Table1[[#This Row],[Delivery_Date]]-Table1[[#This Row],[Order_Date]]</f>
        <v>4</v>
      </c>
      <c r="Q1436" s="4" t="str">
        <f>IF(Table1[[#This Row],[Delivery delay days]]&gt;5,"delay","on time")</f>
        <v>on time</v>
      </c>
      <c r="R1436" s="10">
        <f>DATEVALUE(Table1[[#This Row],[Delivery_Date]])</f>
        <v>45132</v>
      </c>
      <c r="S1436" s="10">
        <f>DATEVALUE(Table1[[#This Row],[Order_Date]])</f>
        <v>45128</v>
      </c>
      <c r="T1436" s="4" t="str" cm="1">
        <f t="array" ref="T1436">_xlfn.IFS(Table1[[#This Row],[Inventory_Level]]&lt;=200,"low",Table1[[#This Row],[Inventory_Level]]&gt;=700,"high",Table1[[#This Row],[Inventory_Level]]&gt;200,"medium")</f>
        <v>low</v>
      </c>
    </row>
    <row r="1437" spans="1:20" x14ac:dyDescent="0.35">
      <c r="A1437" s="4">
        <v>1436</v>
      </c>
      <c r="B1437" s="4" t="s">
        <v>51</v>
      </c>
      <c r="C1437" s="4" t="s">
        <v>16</v>
      </c>
      <c r="D1437" s="4" t="s">
        <v>45</v>
      </c>
      <c r="E1437" s="4" t="s">
        <v>46</v>
      </c>
      <c r="F1437" s="10" t="s">
        <v>142</v>
      </c>
      <c r="G1437" s="11" t="s">
        <v>303</v>
      </c>
      <c r="H1437" s="4">
        <v>84</v>
      </c>
      <c r="I1437" s="12">
        <v>49789.02</v>
      </c>
      <c r="J1437" s="12">
        <v>4182277.68</v>
      </c>
      <c r="K1437" s="12">
        <v>4076.06</v>
      </c>
      <c r="L1437" s="4">
        <v>944</v>
      </c>
      <c r="M1437" s="4" t="s">
        <v>21</v>
      </c>
      <c r="N1437" s="4" t="str" cm="1">
        <f t="array" ref="N1437">_xlfn.SWITCH(E1437,"Delhi","North","Chennai","South","Hyderabad","South","Mumbai","Central","Bangalore","South")</f>
        <v>South</v>
      </c>
      <c r="O1437" s="12">
        <v>955108.23</v>
      </c>
      <c r="P1437" s="4">
        <f>Table1[[#This Row],[Delivery_Date]]-Table1[[#This Row],[Order_Date]]</f>
        <v>1</v>
      </c>
      <c r="Q1437" s="4" t="str">
        <f>IF(Table1[[#This Row],[Delivery delay days]]&gt;5,"delay","on time")</f>
        <v>on time</v>
      </c>
      <c r="R1437" s="10">
        <f>DATEVALUE(Table1[[#This Row],[Delivery_Date]])</f>
        <v>45238</v>
      </c>
      <c r="S1437" s="10">
        <f>DATEVALUE(Table1[[#This Row],[Order_Date]])</f>
        <v>45237</v>
      </c>
      <c r="T1437" s="4" t="str" cm="1">
        <f t="array" ref="T1437">_xlfn.IFS(Table1[[#This Row],[Inventory_Level]]&lt;=200,"low",Table1[[#This Row],[Inventory_Level]]&gt;=700,"high",Table1[[#This Row],[Inventory_Level]]&gt;200,"medium")</f>
        <v>high</v>
      </c>
    </row>
    <row r="1438" spans="1:20" x14ac:dyDescent="0.35">
      <c r="A1438" s="4">
        <v>1437</v>
      </c>
      <c r="B1438" s="4" t="s">
        <v>15</v>
      </c>
      <c r="C1438" s="4" t="s">
        <v>38</v>
      </c>
      <c r="D1438" s="4" t="s">
        <v>17</v>
      </c>
      <c r="E1438" s="4" t="s">
        <v>46</v>
      </c>
      <c r="F1438" s="10" t="s">
        <v>212</v>
      </c>
      <c r="G1438" s="11" t="s">
        <v>132</v>
      </c>
      <c r="H1438" s="4">
        <v>82</v>
      </c>
      <c r="I1438" s="12">
        <v>14693.65</v>
      </c>
      <c r="J1438" s="12">
        <v>1204879.3</v>
      </c>
      <c r="K1438" s="12">
        <v>3016.08</v>
      </c>
      <c r="L1438" s="4">
        <v>550</v>
      </c>
      <c r="M1438" s="4" t="s">
        <v>42</v>
      </c>
      <c r="N1438" s="4" t="str" cm="1">
        <f t="array" ref="N1438">_xlfn.SWITCH(E1438,"Delhi","North","Chennai","South","Hyderabad","South","Mumbai","Central","Bangalore","South")</f>
        <v>South</v>
      </c>
      <c r="O1438" s="12">
        <v>284017.49</v>
      </c>
      <c r="P1438" s="4">
        <f>Table1[[#This Row],[Delivery_Date]]-Table1[[#This Row],[Order_Date]]</f>
        <v>6</v>
      </c>
      <c r="Q1438" s="4" t="str">
        <f>IF(Table1[[#This Row],[Delivery delay days]]&gt;5,"delay","on time")</f>
        <v>delay</v>
      </c>
      <c r="R1438" s="10">
        <f>DATEVALUE(Table1[[#This Row],[Delivery_Date]])</f>
        <v>45247</v>
      </c>
      <c r="S1438" s="10">
        <f>DATEVALUE(Table1[[#This Row],[Order_Date]])</f>
        <v>45241</v>
      </c>
      <c r="T1438" s="4" t="str" cm="1">
        <f t="array" ref="T1438">_xlfn.IFS(Table1[[#This Row],[Inventory_Level]]&lt;=200,"low",Table1[[#This Row],[Inventory_Level]]&gt;=700,"high",Table1[[#This Row],[Inventory_Level]]&gt;200,"medium")</f>
        <v>medium</v>
      </c>
    </row>
    <row r="1439" spans="1:20" x14ac:dyDescent="0.35">
      <c r="A1439" s="4">
        <v>1438</v>
      </c>
      <c r="B1439" s="4" t="s">
        <v>15</v>
      </c>
      <c r="C1439" s="4" t="s">
        <v>16</v>
      </c>
      <c r="D1439" s="4" t="s">
        <v>32</v>
      </c>
      <c r="E1439" s="4" t="s">
        <v>60</v>
      </c>
      <c r="F1439" s="10" t="s">
        <v>100</v>
      </c>
      <c r="G1439" s="11" t="s">
        <v>256</v>
      </c>
      <c r="H1439" s="4">
        <v>34</v>
      </c>
      <c r="I1439" s="12">
        <v>28907.9</v>
      </c>
      <c r="J1439" s="12">
        <v>982868.6</v>
      </c>
      <c r="K1439" s="12">
        <v>4822.76</v>
      </c>
      <c r="L1439" s="4">
        <v>766</v>
      </c>
      <c r="M1439" s="4" t="s">
        <v>42</v>
      </c>
      <c r="N1439" s="4" t="str" cm="1">
        <f t="array" ref="N1439">_xlfn.SWITCH(E1439,"Delhi","North","Chennai","South","Hyderabad","South","Mumbai","Central","Bangalore","South")</f>
        <v>South</v>
      </c>
      <c r="O1439" s="12">
        <v>203758.12</v>
      </c>
      <c r="P1439" s="4">
        <f>Table1[[#This Row],[Delivery_Date]]-Table1[[#This Row],[Order_Date]]</f>
        <v>12</v>
      </c>
      <c r="Q1439" s="4" t="str">
        <f>IF(Table1[[#This Row],[Delivery delay days]]&gt;5,"delay","on time")</f>
        <v>delay</v>
      </c>
      <c r="R1439" s="10">
        <f>DATEVALUE(Table1[[#This Row],[Delivery_Date]])</f>
        <v>45102</v>
      </c>
      <c r="S1439" s="10">
        <f>DATEVALUE(Table1[[#This Row],[Order_Date]])</f>
        <v>45090</v>
      </c>
      <c r="T1439" s="4" t="str" cm="1">
        <f t="array" ref="T1439">_xlfn.IFS(Table1[[#This Row],[Inventory_Level]]&lt;=200,"low",Table1[[#This Row],[Inventory_Level]]&gt;=700,"high",Table1[[#This Row],[Inventory_Level]]&gt;200,"medium")</f>
        <v>high</v>
      </c>
    </row>
    <row r="1440" spans="1:20" x14ac:dyDescent="0.35">
      <c r="A1440" s="4">
        <v>1439</v>
      </c>
      <c r="B1440" s="4" t="s">
        <v>37</v>
      </c>
      <c r="C1440" s="4" t="s">
        <v>24</v>
      </c>
      <c r="D1440" s="4" t="s">
        <v>45</v>
      </c>
      <c r="E1440" s="4" t="s">
        <v>18</v>
      </c>
      <c r="F1440" s="10" t="s">
        <v>400</v>
      </c>
      <c r="G1440" s="11" t="s">
        <v>415</v>
      </c>
      <c r="H1440" s="4">
        <v>5</v>
      </c>
      <c r="I1440" s="12">
        <v>28037.82</v>
      </c>
      <c r="J1440" s="12">
        <v>140189.1</v>
      </c>
      <c r="K1440" s="12">
        <v>1375.8</v>
      </c>
      <c r="L1440" s="4">
        <v>463</v>
      </c>
      <c r="M1440" s="4" t="s">
        <v>35</v>
      </c>
      <c r="N1440" s="4" t="str" cm="1">
        <f t="array" ref="N1440">_xlfn.SWITCH(E1440,"Delhi","North","Chennai","South","Hyderabad","South","Mumbai","Central","Bangalore","South")</f>
        <v>North</v>
      </c>
      <c r="O1440" s="12">
        <v>12392.32</v>
      </c>
      <c r="P1440" s="4">
        <f>Table1[[#This Row],[Delivery_Date]]-Table1[[#This Row],[Order_Date]]</f>
        <v>15</v>
      </c>
      <c r="Q1440" s="4" t="str">
        <f>IF(Table1[[#This Row],[Delivery delay days]]&gt;5,"delay","on time")</f>
        <v>delay</v>
      </c>
      <c r="R1440" s="10">
        <f>DATEVALUE(Table1[[#This Row],[Delivery_Date]])</f>
        <v>44974</v>
      </c>
      <c r="S1440" s="10">
        <f>DATEVALUE(Table1[[#This Row],[Order_Date]])</f>
        <v>44959</v>
      </c>
      <c r="T1440" s="4" t="str" cm="1">
        <f t="array" ref="T1440">_xlfn.IFS(Table1[[#This Row],[Inventory_Level]]&lt;=200,"low",Table1[[#This Row],[Inventory_Level]]&gt;=700,"high",Table1[[#This Row],[Inventory_Level]]&gt;200,"medium")</f>
        <v>medium</v>
      </c>
    </row>
    <row r="1441" spans="1:20" x14ac:dyDescent="0.35">
      <c r="A1441" s="4">
        <v>1440</v>
      </c>
      <c r="B1441" s="4" t="s">
        <v>31</v>
      </c>
      <c r="C1441" s="4" t="s">
        <v>38</v>
      </c>
      <c r="D1441" s="4" t="s">
        <v>39</v>
      </c>
      <c r="E1441" s="4" t="s">
        <v>26</v>
      </c>
      <c r="F1441" s="10" t="s">
        <v>313</v>
      </c>
      <c r="G1441" s="11" t="s">
        <v>55</v>
      </c>
      <c r="H1441" s="4">
        <v>94</v>
      </c>
      <c r="I1441" s="12">
        <v>18519.759999999998</v>
      </c>
      <c r="J1441" s="12">
        <v>1740857.44</v>
      </c>
      <c r="K1441" s="12">
        <v>1948.59</v>
      </c>
      <c r="L1441" s="4">
        <v>868</v>
      </c>
      <c r="M1441" s="4" t="s">
        <v>29</v>
      </c>
      <c r="N1441" s="4" t="str" cm="1">
        <f t="array" ref="N1441">_xlfn.SWITCH(E1441,"Delhi","North","Chennai","South","Hyderabad","South","Mumbai","Central","Bangalore","South")</f>
        <v>South</v>
      </c>
      <c r="O1441" s="12">
        <v>307451.94</v>
      </c>
      <c r="P1441" s="4">
        <f>Table1[[#This Row],[Delivery_Date]]-Table1[[#This Row],[Order_Date]]</f>
        <v>8</v>
      </c>
      <c r="Q1441" s="4" t="str">
        <f>IF(Table1[[#This Row],[Delivery delay days]]&gt;5,"delay","on time")</f>
        <v>delay</v>
      </c>
      <c r="R1441" s="10">
        <f>DATEVALUE(Table1[[#This Row],[Delivery_Date]])</f>
        <v>45141</v>
      </c>
      <c r="S1441" s="10">
        <f>DATEVALUE(Table1[[#This Row],[Order_Date]])</f>
        <v>45133</v>
      </c>
      <c r="T1441" s="4" t="str" cm="1">
        <f t="array" ref="T1441">_xlfn.IFS(Table1[[#This Row],[Inventory_Level]]&lt;=200,"low",Table1[[#This Row],[Inventory_Level]]&gt;=700,"high",Table1[[#This Row],[Inventory_Level]]&gt;200,"medium")</f>
        <v>high</v>
      </c>
    </row>
    <row r="1442" spans="1:20" x14ac:dyDescent="0.35">
      <c r="A1442" s="4">
        <v>1441</v>
      </c>
      <c r="B1442" s="4" t="s">
        <v>37</v>
      </c>
      <c r="C1442" s="4" t="s">
        <v>24</v>
      </c>
      <c r="D1442" s="4" t="s">
        <v>39</v>
      </c>
      <c r="E1442" s="4" t="s">
        <v>46</v>
      </c>
      <c r="F1442" s="10" t="s">
        <v>254</v>
      </c>
      <c r="G1442" s="11" t="s">
        <v>163</v>
      </c>
      <c r="H1442" s="4">
        <v>100</v>
      </c>
      <c r="I1442" s="12">
        <v>7655.06</v>
      </c>
      <c r="J1442" s="12">
        <v>765506</v>
      </c>
      <c r="K1442" s="12">
        <v>196.29</v>
      </c>
      <c r="L1442" s="4">
        <v>529</v>
      </c>
      <c r="M1442" s="4" t="s">
        <v>21</v>
      </c>
      <c r="N1442" s="4" t="str" cm="1">
        <f t="array" ref="N1442">_xlfn.SWITCH(E1442,"Delhi","North","Chennai","South","Hyderabad","South","Mumbai","Central","Bangalore","South")</f>
        <v>South</v>
      </c>
      <c r="O1442" s="12">
        <v>157992.35</v>
      </c>
      <c r="P1442" s="4">
        <f>Table1[[#This Row],[Delivery_Date]]-Table1[[#This Row],[Order_Date]]</f>
        <v>7</v>
      </c>
      <c r="Q1442" s="4" t="str">
        <f>IF(Table1[[#This Row],[Delivery delay days]]&gt;5,"delay","on time")</f>
        <v>delay</v>
      </c>
      <c r="R1442" s="10">
        <f>DATEVALUE(Table1[[#This Row],[Delivery_Date]])</f>
        <v>45224</v>
      </c>
      <c r="S1442" s="10">
        <f>DATEVALUE(Table1[[#This Row],[Order_Date]])</f>
        <v>45217</v>
      </c>
      <c r="T1442" s="4" t="str" cm="1">
        <f t="array" ref="T1442">_xlfn.IFS(Table1[[#This Row],[Inventory_Level]]&lt;=200,"low",Table1[[#This Row],[Inventory_Level]]&gt;=700,"high",Table1[[#This Row],[Inventory_Level]]&gt;200,"medium")</f>
        <v>medium</v>
      </c>
    </row>
    <row r="1443" spans="1:20" x14ac:dyDescent="0.35">
      <c r="A1443" s="4">
        <v>1442</v>
      </c>
      <c r="B1443" s="4" t="s">
        <v>31</v>
      </c>
      <c r="C1443" s="4" t="s">
        <v>38</v>
      </c>
      <c r="D1443" s="4" t="s">
        <v>17</v>
      </c>
      <c r="E1443" s="4" t="s">
        <v>60</v>
      </c>
      <c r="F1443" s="10" t="s">
        <v>198</v>
      </c>
      <c r="G1443" s="11" t="s">
        <v>89</v>
      </c>
      <c r="H1443" s="4">
        <v>14</v>
      </c>
      <c r="I1443" s="12">
        <v>2278.35</v>
      </c>
      <c r="J1443" s="12">
        <v>31896.9</v>
      </c>
      <c r="K1443" s="12">
        <v>2173.39</v>
      </c>
      <c r="L1443" s="4">
        <v>778</v>
      </c>
      <c r="M1443" s="4" t="s">
        <v>42</v>
      </c>
      <c r="N1443" s="4" t="str" cm="1">
        <f t="array" ref="N1443">_xlfn.SWITCH(E1443,"Delhi","North","Chennai","South","Hyderabad","South","Mumbai","Central","Bangalore","South")</f>
        <v>South</v>
      </c>
      <c r="O1443" s="12">
        <v>2395.9699999999998</v>
      </c>
      <c r="P1443" s="4">
        <f>Table1[[#This Row],[Delivery_Date]]-Table1[[#This Row],[Order_Date]]</f>
        <v>9</v>
      </c>
      <c r="Q1443" s="4" t="str">
        <f>IF(Table1[[#This Row],[Delivery delay days]]&gt;5,"delay","on time")</f>
        <v>delay</v>
      </c>
      <c r="R1443" s="10">
        <f>DATEVALUE(Table1[[#This Row],[Delivery_Date]])</f>
        <v>45116</v>
      </c>
      <c r="S1443" s="10">
        <f>DATEVALUE(Table1[[#This Row],[Order_Date]])</f>
        <v>45107</v>
      </c>
      <c r="T1443" s="4" t="str" cm="1">
        <f t="array" ref="T1443">_xlfn.IFS(Table1[[#This Row],[Inventory_Level]]&lt;=200,"low",Table1[[#This Row],[Inventory_Level]]&gt;=700,"high",Table1[[#This Row],[Inventory_Level]]&gt;200,"medium")</f>
        <v>high</v>
      </c>
    </row>
    <row r="1444" spans="1:20" x14ac:dyDescent="0.35">
      <c r="A1444" s="4">
        <v>1443</v>
      </c>
      <c r="B1444" s="4" t="s">
        <v>37</v>
      </c>
      <c r="C1444" s="4" t="s">
        <v>38</v>
      </c>
      <c r="D1444" s="4" t="s">
        <v>32</v>
      </c>
      <c r="E1444" s="4" t="s">
        <v>60</v>
      </c>
      <c r="F1444" s="10" t="s">
        <v>285</v>
      </c>
      <c r="G1444" s="11" t="s">
        <v>20</v>
      </c>
      <c r="H1444" s="4">
        <v>52</v>
      </c>
      <c r="I1444" s="12">
        <v>37612.9</v>
      </c>
      <c r="J1444" s="12">
        <v>1955870.8</v>
      </c>
      <c r="K1444" s="12">
        <v>3162.29</v>
      </c>
      <c r="L1444" s="4">
        <v>627</v>
      </c>
      <c r="M1444" s="4" t="s">
        <v>29</v>
      </c>
      <c r="N1444" s="4" t="str" cm="1">
        <f t="array" ref="N1444">_xlfn.SWITCH(E1444,"Delhi","North","Chennai","South","Hyderabad","South","Mumbai","Central","Bangalore","South")</f>
        <v>South</v>
      </c>
      <c r="O1444" s="12">
        <v>361603.55</v>
      </c>
      <c r="P1444" s="4">
        <f>Table1[[#This Row],[Delivery_Date]]-Table1[[#This Row],[Order_Date]]</f>
        <v>4</v>
      </c>
      <c r="Q1444" s="4" t="str">
        <f>IF(Table1[[#This Row],[Delivery delay days]]&gt;5,"delay","on time")</f>
        <v>on time</v>
      </c>
      <c r="R1444" s="10">
        <f>DATEVALUE(Table1[[#This Row],[Delivery_Date]])</f>
        <v>45198</v>
      </c>
      <c r="S1444" s="10">
        <f>DATEVALUE(Table1[[#This Row],[Order_Date]])</f>
        <v>45194</v>
      </c>
      <c r="T1444" s="4" t="str" cm="1">
        <f t="array" ref="T1444">_xlfn.IFS(Table1[[#This Row],[Inventory_Level]]&lt;=200,"low",Table1[[#This Row],[Inventory_Level]]&gt;=700,"high",Table1[[#This Row],[Inventory_Level]]&gt;200,"medium")</f>
        <v>medium</v>
      </c>
    </row>
    <row r="1445" spans="1:20" x14ac:dyDescent="0.35">
      <c r="A1445" s="4">
        <v>1444</v>
      </c>
      <c r="B1445" s="4" t="s">
        <v>23</v>
      </c>
      <c r="C1445" s="4" t="s">
        <v>24</v>
      </c>
      <c r="D1445" s="4" t="s">
        <v>45</v>
      </c>
      <c r="E1445" s="4" t="s">
        <v>60</v>
      </c>
      <c r="F1445" s="10" t="s">
        <v>64</v>
      </c>
      <c r="G1445" s="11" t="s">
        <v>201</v>
      </c>
      <c r="H1445" s="4">
        <v>12</v>
      </c>
      <c r="I1445" s="12">
        <v>37280.03</v>
      </c>
      <c r="J1445" s="12">
        <v>447360.36</v>
      </c>
      <c r="K1445" s="12">
        <v>2066.27</v>
      </c>
      <c r="L1445" s="4">
        <v>444</v>
      </c>
      <c r="M1445" s="4" t="s">
        <v>21</v>
      </c>
      <c r="N1445" s="4" t="str" cm="1">
        <f t="array" ref="N1445">_xlfn.SWITCH(E1445,"Delhi","North","Chennai","South","Hyderabad","South","Mumbai","Central","Bangalore","South")</f>
        <v>South</v>
      </c>
      <c r="O1445" s="12">
        <v>66022.45</v>
      </c>
      <c r="P1445" s="4">
        <f>Table1[[#This Row],[Delivery_Date]]-Table1[[#This Row],[Order_Date]]</f>
        <v>7</v>
      </c>
      <c r="Q1445" s="4" t="str">
        <f>IF(Table1[[#This Row],[Delivery delay days]]&gt;5,"delay","on time")</f>
        <v>delay</v>
      </c>
      <c r="R1445" s="10">
        <f>DATEVALUE(Table1[[#This Row],[Delivery_Date]])</f>
        <v>45104</v>
      </c>
      <c r="S1445" s="10">
        <f>DATEVALUE(Table1[[#This Row],[Order_Date]])</f>
        <v>45097</v>
      </c>
      <c r="T1445" s="4" t="str" cm="1">
        <f t="array" ref="T1445">_xlfn.IFS(Table1[[#This Row],[Inventory_Level]]&lt;=200,"low",Table1[[#This Row],[Inventory_Level]]&gt;=700,"high",Table1[[#This Row],[Inventory_Level]]&gt;200,"medium")</f>
        <v>medium</v>
      </c>
    </row>
    <row r="1446" spans="1:20" x14ac:dyDescent="0.35">
      <c r="A1446" s="4">
        <v>1445</v>
      </c>
      <c r="B1446" s="4" t="s">
        <v>23</v>
      </c>
      <c r="C1446" s="4" t="s">
        <v>38</v>
      </c>
      <c r="D1446" s="4" t="s">
        <v>25</v>
      </c>
      <c r="E1446" s="4" t="s">
        <v>26</v>
      </c>
      <c r="F1446" s="10" t="s">
        <v>82</v>
      </c>
      <c r="G1446" s="11" t="s">
        <v>124</v>
      </c>
      <c r="H1446" s="4">
        <v>33</v>
      </c>
      <c r="I1446" s="12">
        <v>18290.2</v>
      </c>
      <c r="J1446" s="12">
        <v>603576.6</v>
      </c>
      <c r="K1446" s="12">
        <v>1595.18</v>
      </c>
      <c r="L1446" s="4">
        <v>934</v>
      </c>
      <c r="M1446" s="4" t="s">
        <v>21</v>
      </c>
      <c r="N1446" s="4" t="str" cm="1">
        <f t="array" ref="N1446">_xlfn.SWITCH(E1446,"Delhi","North","Chennai","South","Hyderabad","South","Mumbai","Central","Bangalore","South")</f>
        <v>South</v>
      </c>
      <c r="O1446" s="12">
        <v>43708.46</v>
      </c>
      <c r="P1446" s="4">
        <f>Table1[[#This Row],[Delivery_Date]]-Table1[[#This Row],[Order_Date]]</f>
        <v>11</v>
      </c>
      <c r="Q1446" s="4" t="str">
        <f>IF(Table1[[#This Row],[Delivery delay days]]&gt;5,"delay","on time")</f>
        <v>delay</v>
      </c>
      <c r="R1446" s="10">
        <f>DATEVALUE(Table1[[#This Row],[Delivery_Date]])</f>
        <v>45065</v>
      </c>
      <c r="S1446" s="10">
        <f>DATEVALUE(Table1[[#This Row],[Order_Date]])</f>
        <v>45054</v>
      </c>
      <c r="T1446" s="4" t="str" cm="1">
        <f t="array" ref="T1446">_xlfn.IFS(Table1[[#This Row],[Inventory_Level]]&lt;=200,"low",Table1[[#This Row],[Inventory_Level]]&gt;=700,"high",Table1[[#This Row],[Inventory_Level]]&gt;200,"medium")</f>
        <v>high</v>
      </c>
    </row>
    <row r="1447" spans="1:20" x14ac:dyDescent="0.35">
      <c r="A1447" s="4">
        <v>1446</v>
      </c>
      <c r="B1447" s="4" t="s">
        <v>44</v>
      </c>
      <c r="C1447" s="4" t="s">
        <v>24</v>
      </c>
      <c r="D1447" s="4" t="s">
        <v>45</v>
      </c>
      <c r="E1447" s="4" t="s">
        <v>18</v>
      </c>
      <c r="F1447" s="10" t="s">
        <v>225</v>
      </c>
      <c r="G1447" s="11" t="s">
        <v>234</v>
      </c>
      <c r="H1447" s="4">
        <v>99</v>
      </c>
      <c r="I1447" s="12">
        <v>12922.56</v>
      </c>
      <c r="J1447" s="12">
        <v>1279333.44</v>
      </c>
      <c r="K1447" s="12">
        <v>3037.74</v>
      </c>
      <c r="L1447" s="4">
        <v>981</v>
      </c>
      <c r="M1447" s="4" t="s">
        <v>42</v>
      </c>
      <c r="N1447" s="4" t="str" cm="1">
        <f t="array" ref="N1447">_xlfn.SWITCH(E1447,"Delhi","North","Chennai","South","Hyderabad","South","Mumbai","Central","Bangalore","South")</f>
        <v>North</v>
      </c>
      <c r="O1447" s="12">
        <v>264445.69</v>
      </c>
      <c r="P1447" s="4">
        <f>Table1[[#This Row],[Delivery_Date]]-Table1[[#This Row],[Order_Date]]</f>
        <v>8</v>
      </c>
      <c r="Q1447" s="4" t="str">
        <f>IF(Table1[[#This Row],[Delivery delay days]]&gt;5,"delay","on time")</f>
        <v>delay</v>
      </c>
      <c r="R1447" s="10">
        <f>DATEVALUE(Table1[[#This Row],[Delivery_Date]])</f>
        <v>45047</v>
      </c>
      <c r="S1447" s="10">
        <f>DATEVALUE(Table1[[#This Row],[Order_Date]])</f>
        <v>45039</v>
      </c>
      <c r="T1447" s="4" t="str" cm="1">
        <f t="array" ref="T1447">_xlfn.IFS(Table1[[#This Row],[Inventory_Level]]&lt;=200,"low",Table1[[#This Row],[Inventory_Level]]&gt;=700,"high",Table1[[#This Row],[Inventory_Level]]&gt;200,"medium")</f>
        <v>high</v>
      </c>
    </row>
    <row r="1448" spans="1:20" x14ac:dyDescent="0.35">
      <c r="A1448" s="4">
        <v>1447</v>
      </c>
      <c r="B1448" s="4" t="s">
        <v>31</v>
      </c>
      <c r="C1448" s="4" t="s">
        <v>16</v>
      </c>
      <c r="D1448" s="4" t="s">
        <v>45</v>
      </c>
      <c r="E1448" s="4" t="s">
        <v>26</v>
      </c>
      <c r="F1448" s="10" t="s">
        <v>164</v>
      </c>
      <c r="G1448" s="11" t="s">
        <v>227</v>
      </c>
      <c r="H1448" s="4">
        <v>64</v>
      </c>
      <c r="I1448" s="12">
        <v>35196.61</v>
      </c>
      <c r="J1448" s="12">
        <v>2252583.04</v>
      </c>
      <c r="K1448" s="12">
        <v>4251.2</v>
      </c>
      <c r="L1448" s="4">
        <v>122</v>
      </c>
      <c r="M1448" s="4" t="s">
        <v>42</v>
      </c>
      <c r="N1448" s="4" t="str" cm="1">
        <f t="array" ref="N1448">_xlfn.SWITCH(E1448,"Delhi","North","Chennai","South","Hyderabad","South","Mumbai","Central","Bangalore","South")</f>
        <v>South</v>
      </c>
      <c r="O1448" s="12">
        <v>156263.72</v>
      </c>
      <c r="P1448" s="4">
        <f>Table1[[#This Row],[Delivery_Date]]-Table1[[#This Row],[Order_Date]]</f>
        <v>8</v>
      </c>
      <c r="Q1448" s="4" t="str">
        <f>IF(Table1[[#This Row],[Delivery delay days]]&gt;5,"delay","on time")</f>
        <v>delay</v>
      </c>
      <c r="R1448" s="10">
        <f>DATEVALUE(Table1[[#This Row],[Delivery_Date]])</f>
        <v>45234</v>
      </c>
      <c r="S1448" s="10">
        <f>DATEVALUE(Table1[[#This Row],[Order_Date]])</f>
        <v>45226</v>
      </c>
      <c r="T1448" s="4" t="str" cm="1">
        <f t="array" ref="T1448">_xlfn.IFS(Table1[[#This Row],[Inventory_Level]]&lt;=200,"low",Table1[[#This Row],[Inventory_Level]]&gt;=700,"high",Table1[[#This Row],[Inventory_Level]]&gt;200,"medium")</f>
        <v>low</v>
      </c>
    </row>
    <row r="1449" spans="1:20" x14ac:dyDescent="0.35">
      <c r="A1449" s="4">
        <v>1448</v>
      </c>
      <c r="B1449" s="4" t="s">
        <v>15</v>
      </c>
      <c r="C1449" s="4" t="s">
        <v>38</v>
      </c>
      <c r="D1449" s="4" t="s">
        <v>17</v>
      </c>
      <c r="E1449" s="4" t="s">
        <v>18</v>
      </c>
      <c r="F1449" s="10" t="s">
        <v>206</v>
      </c>
      <c r="G1449" s="11" t="s">
        <v>114</v>
      </c>
      <c r="H1449" s="4">
        <v>59</v>
      </c>
      <c r="I1449" s="12">
        <v>28944.31</v>
      </c>
      <c r="J1449" s="12">
        <v>1707714.29</v>
      </c>
      <c r="K1449" s="12">
        <v>2160.87</v>
      </c>
      <c r="L1449" s="4">
        <v>781</v>
      </c>
      <c r="M1449" s="4" t="s">
        <v>42</v>
      </c>
      <c r="N1449" s="4" t="str" cm="1">
        <f t="array" ref="N1449">_xlfn.SWITCH(E1449,"Delhi","North","Chennai","South","Hyderabad","South","Mumbai","Central","Bangalore","South")</f>
        <v>North</v>
      </c>
      <c r="O1449" s="12">
        <v>191867.49</v>
      </c>
      <c r="P1449" s="4">
        <f>Table1[[#This Row],[Delivery_Date]]-Table1[[#This Row],[Order_Date]]</f>
        <v>6</v>
      </c>
      <c r="Q1449" s="4" t="str">
        <f>IF(Table1[[#This Row],[Delivery delay days]]&gt;5,"delay","on time")</f>
        <v>delay</v>
      </c>
      <c r="R1449" s="10">
        <f>DATEVALUE(Table1[[#This Row],[Delivery_Date]])</f>
        <v>45236</v>
      </c>
      <c r="S1449" s="10">
        <f>DATEVALUE(Table1[[#This Row],[Order_Date]])</f>
        <v>45230</v>
      </c>
      <c r="T1449" s="4" t="str" cm="1">
        <f t="array" ref="T1449">_xlfn.IFS(Table1[[#This Row],[Inventory_Level]]&lt;=200,"low",Table1[[#This Row],[Inventory_Level]]&gt;=700,"high",Table1[[#This Row],[Inventory_Level]]&gt;200,"medium")</f>
        <v>high</v>
      </c>
    </row>
    <row r="1450" spans="1:20" x14ac:dyDescent="0.35">
      <c r="A1450" s="4">
        <v>1449</v>
      </c>
      <c r="B1450" s="4" t="s">
        <v>37</v>
      </c>
      <c r="C1450" s="4" t="s">
        <v>16</v>
      </c>
      <c r="D1450" s="4" t="s">
        <v>39</v>
      </c>
      <c r="E1450" s="4" t="s">
        <v>52</v>
      </c>
      <c r="F1450" s="10" t="s">
        <v>121</v>
      </c>
      <c r="G1450" s="11" t="s">
        <v>407</v>
      </c>
      <c r="H1450" s="4">
        <v>81</v>
      </c>
      <c r="I1450" s="12">
        <v>31465.279999999999</v>
      </c>
      <c r="J1450" s="12">
        <v>2548687.6800000002</v>
      </c>
      <c r="K1450" s="12">
        <v>2406.08</v>
      </c>
      <c r="L1450" s="4">
        <v>572</v>
      </c>
      <c r="M1450" s="4" t="s">
        <v>29</v>
      </c>
      <c r="N1450" s="4" t="str" cm="1">
        <f t="array" ref="N1450">_xlfn.SWITCH(E1450,"Delhi","North","Chennai","South","Hyderabad","South","Mumbai","Central","Bangalore","South")</f>
        <v>Central</v>
      </c>
      <c r="O1450" s="12">
        <v>207421.97</v>
      </c>
      <c r="P1450" s="4">
        <f>Table1[[#This Row],[Delivery_Date]]-Table1[[#This Row],[Order_Date]]</f>
        <v>15</v>
      </c>
      <c r="Q1450" s="4" t="str">
        <f>IF(Table1[[#This Row],[Delivery delay days]]&gt;5,"delay","on time")</f>
        <v>delay</v>
      </c>
      <c r="R1450" s="10">
        <f>DATEVALUE(Table1[[#This Row],[Delivery_Date]])</f>
        <v>45098</v>
      </c>
      <c r="S1450" s="10">
        <f>DATEVALUE(Table1[[#This Row],[Order_Date]])</f>
        <v>45083</v>
      </c>
      <c r="T1450" s="4" t="str" cm="1">
        <f t="array" ref="T1450">_xlfn.IFS(Table1[[#This Row],[Inventory_Level]]&lt;=200,"low",Table1[[#This Row],[Inventory_Level]]&gt;=700,"high",Table1[[#This Row],[Inventory_Level]]&gt;200,"medium")</f>
        <v>medium</v>
      </c>
    </row>
    <row r="1451" spans="1:20" x14ac:dyDescent="0.35">
      <c r="A1451" s="4">
        <v>1450</v>
      </c>
      <c r="B1451" s="4" t="s">
        <v>65</v>
      </c>
      <c r="C1451" s="4" t="s">
        <v>38</v>
      </c>
      <c r="D1451" s="4" t="s">
        <v>45</v>
      </c>
      <c r="E1451" s="4" t="s">
        <v>46</v>
      </c>
      <c r="F1451" s="10" t="s">
        <v>225</v>
      </c>
      <c r="G1451" s="11" t="s">
        <v>58</v>
      </c>
      <c r="H1451" s="4">
        <v>38</v>
      </c>
      <c r="I1451" s="12">
        <v>49098.51</v>
      </c>
      <c r="J1451" s="12">
        <v>1865743.38</v>
      </c>
      <c r="K1451" s="12">
        <v>587.09</v>
      </c>
      <c r="L1451" s="4">
        <v>107</v>
      </c>
      <c r="M1451" s="4" t="s">
        <v>21</v>
      </c>
      <c r="N1451" s="4" t="str" cm="1">
        <f t="array" ref="N1451">_xlfn.SWITCH(E1451,"Delhi","North","Chennai","South","Hyderabad","South","Mumbai","Central","Bangalore","South")</f>
        <v>South</v>
      </c>
      <c r="O1451" s="12">
        <v>119314.12</v>
      </c>
      <c r="P1451" s="4">
        <f>Table1[[#This Row],[Delivery_Date]]-Table1[[#This Row],[Order_Date]]</f>
        <v>6</v>
      </c>
      <c r="Q1451" s="4" t="str">
        <f>IF(Table1[[#This Row],[Delivery delay days]]&gt;5,"delay","on time")</f>
        <v>delay</v>
      </c>
      <c r="R1451" s="10">
        <f>DATEVALUE(Table1[[#This Row],[Delivery_Date]])</f>
        <v>45045</v>
      </c>
      <c r="S1451" s="10">
        <f>DATEVALUE(Table1[[#This Row],[Order_Date]])</f>
        <v>45039</v>
      </c>
      <c r="T1451" s="4" t="str" cm="1">
        <f t="array" ref="T1451">_xlfn.IFS(Table1[[#This Row],[Inventory_Level]]&lt;=200,"low",Table1[[#This Row],[Inventory_Level]]&gt;=700,"high",Table1[[#This Row],[Inventory_Level]]&gt;200,"medium")</f>
        <v>low</v>
      </c>
    </row>
    <row r="1452" spans="1:20" x14ac:dyDescent="0.35">
      <c r="A1452" s="4">
        <v>1451</v>
      </c>
      <c r="B1452" s="4" t="s">
        <v>31</v>
      </c>
      <c r="C1452" s="4" t="s">
        <v>38</v>
      </c>
      <c r="D1452" s="4" t="s">
        <v>45</v>
      </c>
      <c r="E1452" s="4" t="s">
        <v>52</v>
      </c>
      <c r="F1452" s="10" t="s">
        <v>88</v>
      </c>
      <c r="G1452" s="11" t="s">
        <v>97</v>
      </c>
      <c r="H1452" s="4">
        <v>34</v>
      </c>
      <c r="I1452" s="12">
        <v>12845.59</v>
      </c>
      <c r="J1452" s="12">
        <v>436750.06</v>
      </c>
      <c r="K1452" s="12">
        <v>2581.9899999999998</v>
      </c>
      <c r="L1452" s="4">
        <v>121</v>
      </c>
      <c r="M1452" s="4" t="s">
        <v>29</v>
      </c>
      <c r="N1452" s="4" t="str" cm="1">
        <f t="array" ref="N1452">_xlfn.SWITCH(E1452,"Delhi","North","Chennai","South","Hyderabad","South","Mumbai","Central","Bangalore","South")</f>
        <v>Central</v>
      </c>
      <c r="O1452" s="12">
        <v>39679.550000000003</v>
      </c>
      <c r="P1452" s="4">
        <f>Table1[[#This Row],[Delivery_Date]]-Table1[[#This Row],[Order_Date]]</f>
        <v>9</v>
      </c>
      <c r="Q1452" s="4" t="str">
        <f>IF(Table1[[#This Row],[Delivery delay days]]&gt;5,"delay","on time")</f>
        <v>delay</v>
      </c>
      <c r="R1452" s="10">
        <f>DATEVALUE(Table1[[#This Row],[Delivery_Date]])</f>
        <v>45123</v>
      </c>
      <c r="S1452" s="10">
        <f>DATEVALUE(Table1[[#This Row],[Order_Date]])</f>
        <v>45114</v>
      </c>
      <c r="T1452" s="4" t="str" cm="1">
        <f t="array" ref="T1452">_xlfn.IFS(Table1[[#This Row],[Inventory_Level]]&lt;=200,"low",Table1[[#This Row],[Inventory_Level]]&gt;=700,"high",Table1[[#This Row],[Inventory_Level]]&gt;200,"medium")</f>
        <v>low</v>
      </c>
    </row>
    <row r="1453" spans="1:20" x14ac:dyDescent="0.35">
      <c r="A1453" s="4">
        <v>1452</v>
      </c>
      <c r="B1453" s="4" t="s">
        <v>15</v>
      </c>
      <c r="C1453" s="4" t="s">
        <v>24</v>
      </c>
      <c r="D1453" s="4" t="s">
        <v>17</v>
      </c>
      <c r="E1453" s="4" t="s">
        <v>18</v>
      </c>
      <c r="F1453" s="10" t="s">
        <v>58</v>
      </c>
      <c r="G1453" s="11" t="s">
        <v>234</v>
      </c>
      <c r="H1453" s="4">
        <v>20</v>
      </c>
      <c r="I1453" s="12">
        <v>1223.98</v>
      </c>
      <c r="J1453" s="12">
        <v>24479.599999999999</v>
      </c>
      <c r="K1453" s="12">
        <v>2989.75</v>
      </c>
      <c r="L1453" s="4">
        <v>511</v>
      </c>
      <c r="M1453" s="4" t="s">
        <v>35</v>
      </c>
      <c r="N1453" s="4" t="str" cm="1">
        <f t="array" ref="N1453">_xlfn.SWITCH(E1453,"Delhi","North","Chennai","South","Hyderabad","South","Mumbai","Central","Bangalore","South")</f>
        <v>North</v>
      </c>
      <c r="O1453" s="12">
        <v>2115.7800000000002</v>
      </c>
      <c r="P1453" s="4">
        <f>Table1[[#This Row],[Delivery_Date]]-Table1[[#This Row],[Order_Date]]</f>
        <v>2</v>
      </c>
      <c r="Q1453" s="4" t="str">
        <f>IF(Table1[[#This Row],[Delivery delay days]]&gt;5,"delay","on time")</f>
        <v>on time</v>
      </c>
      <c r="R1453" s="10">
        <f>DATEVALUE(Table1[[#This Row],[Delivery_Date]])</f>
        <v>45047</v>
      </c>
      <c r="S1453" s="10">
        <f>DATEVALUE(Table1[[#This Row],[Order_Date]])</f>
        <v>45045</v>
      </c>
      <c r="T1453" s="4" t="str" cm="1">
        <f t="array" ref="T1453">_xlfn.IFS(Table1[[#This Row],[Inventory_Level]]&lt;=200,"low",Table1[[#This Row],[Inventory_Level]]&gt;=700,"high",Table1[[#This Row],[Inventory_Level]]&gt;200,"medium")</f>
        <v>medium</v>
      </c>
    </row>
    <row r="1454" spans="1:20" x14ac:dyDescent="0.35">
      <c r="A1454" s="4">
        <v>1453</v>
      </c>
      <c r="B1454" s="4" t="s">
        <v>15</v>
      </c>
      <c r="C1454" s="4" t="s">
        <v>16</v>
      </c>
      <c r="D1454" s="4" t="s">
        <v>32</v>
      </c>
      <c r="E1454" s="4" t="s">
        <v>18</v>
      </c>
      <c r="F1454" s="10" t="s">
        <v>393</v>
      </c>
      <c r="G1454" s="11" t="s">
        <v>238</v>
      </c>
      <c r="H1454" s="4">
        <v>53</v>
      </c>
      <c r="I1454" s="12">
        <v>13652.81</v>
      </c>
      <c r="J1454" s="12">
        <v>723598.93</v>
      </c>
      <c r="K1454" s="12">
        <v>2743.84</v>
      </c>
      <c r="L1454" s="4">
        <v>505</v>
      </c>
      <c r="M1454" s="4" t="s">
        <v>21</v>
      </c>
      <c r="N1454" s="4" t="str" cm="1">
        <f t="array" ref="N1454">_xlfn.SWITCH(E1454,"Delhi","North","Chennai","South","Hyderabad","South","Mumbai","Central","Bangalore","South")</f>
        <v>North</v>
      </c>
      <c r="O1454" s="12">
        <v>42177.14</v>
      </c>
      <c r="P1454" s="4">
        <f>Table1[[#This Row],[Delivery_Date]]-Table1[[#This Row],[Order_Date]]</f>
        <v>14</v>
      </c>
      <c r="Q1454" s="4" t="str">
        <f>IF(Table1[[#This Row],[Delivery delay days]]&gt;5,"delay","on time")</f>
        <v>delay</v>
      </c>
      <c r="R1454" s="10">
        <f>DATEVALUE(Table1[[#This Row],[Delivery_Date]])</f>
        <v>45215</v>
      </c>
      <c r="S1454" s="10">
        <f>DATEVALUE(Table1[[#This Row],[Order_Date]])</f>
        <v>45201</v>
      </c>
      <c r="T1454" s="4" t="str" cm="1">
        <f t="array" ref="T1454">_xlfn.IFS(Table1[[#This Row],[Inventory_Level]]&lt;=200,"low",Table1[[#This Row],[Inventory_Level]]&gt;=700,"high",Table1[[#This Row],[Inventory_Level]]&gt;200,"medium")</f>
        <v>medium</v>
      </c>
    </row>
    <row r="1455" spans="1:20" x14ac:dyDescent="0.35">
      <c r="A1455" s="4">
        <v>1454</v>
      </c>
      <c r="B1455" s="4" t="s">
        <v>65</v>
      </c>
      <c r="C1455" s="4" t="s">
        <v>16</v>
      </c>
      <c r="D1455" s="4" t="s">
        <v>25</v>
      </c>
      <c r="E1455" s="4" t="s">
        <v>60</v>
      </c>
      <c r="F1455" s="10" t="s">
        <v>365</v>
      </c>
      <c r="G1455" s="11" t="s">
        <v>19</v>
      </c>
      <c r="H1455" s="4">
        <v>72</v>
      </c>
      <c r="I1455" s="12">
        <v>2097.7399999999998</v>
      </c>
      <c r="J1455" s="12">
        <v>151037.28</v>
      </c>
      <c r="K1455" s="12">
        <v>1555.18</v>
      </c>
      <c r="L1455" s="4">
        <v>890</v>
      </c>
      <c r="M1455" s="4" t="s">
        <v>29</v>
      </c>
      <c r="N1455" s="4" t="str" cm="1">
        <f t="array" ref="N1455">_xlfn.SWITCH(E1455,"Delhi","North","Chennai","South","Hyderabad","South","Mumbai","Central","Bangalore","South")</f>
        <v>South</v>
      </c>
      <c r="O1455" s="12">
        <v>31865.85</v>
      </c>
      <c r="P1455" s="4">
        <f>Table1[[#This Row],[Delivery_Date]]-Table1[[#This Row],[Order_Date]]</f>
        <v>4</v>
      </c>
      <c r="Q1455" s="4" t="str">
        <f>IF(Table1[[#This Row],[Delivery delay days]]&gt;5,"delay","on time")</f>
        <v>on time</v>
      </c>
      <c r="R1455" s="10">
        <f>DATEVALUE(Table1[[#This Row],[Delivery_Date]])</f>
        <v>45188</v>
      </c>
      <c r="S1455" s="10">
        <f>DATEVALUE(Table1[[#This Row],[Order_Date]])</f>
        <v>45184</v>
      </c>
      <c r="T1455" s="4" t="str" cm="1">
        <f t="array" ref="T1455">_xlfn.IFS(Table1[[#This Row],[Inventory_Level]]&lt;=200,"low",Table1[[#This Row],[Inventory_Level]]&gt;=700,"high",Table1[[#This Row],[Inventory_Level]]&gt;200,"medium")</f>
        <v>high</v>
      </c>
    </row>
    <row r="1456" spans="1:20" x14ac:dyDescent="0.35">
      <c r="A1456" s="4">
        <v>1455</v>
      </c>
      <c r="B1456" s="4" t="s">
        <v>65</v>
      </c>
      <c r="C1456" s="4" t="s">
        <v>16</v>
      </c>
      <c r="D1456" s="4" t="s">
        <v>25</v>
      </c>
      <c r="E1456" s="4" t="s">
        <v>60</v>
      </c>
      <c r="F1456" s="10" t="s">
        <v>384</v>
      </c>
      <c r="G1456" s="11" t="s">
        <v>161</v>
      </c>
      <c r="H1456" s="4">
        <v>29</v>
      </c>
      <c r="I1456" s="12">
        <v>15271.44</v>
      </c>
      <c r="J1456" s="12">
        <v>442871.76</v>
      </c>
      <c r="K1456" s="12">
        <v>4367.01</v>
      </c>
      <c r="L1456" s="4">
        <v>886</v>
      </c>
      <c r="M1456" s="4" t="s">
        <v>21</v>
      </c>
      <c r="N1456" s="4" t="str" cm="1">
        <f t="array" ref="N1456">_xlfn.SWITCH(E1456,"Delhi","North","Chennai","South","Hyderabad","South","Mumbai","Central","Bangalore","South")</f>
        <v>South</v>
      </c>
      <c r="O1456" s="12">
        <v>107732.69</v>
      </c>
      <c r="P1456" s="4">
        <f>Table1[[#This Row],[Delivery_Date]]-Table1[[#This Row],[Order_Date]]</f>
        <v>11</v>
      </c>
      <c r="Q1456" s="4" t="str">
        <f>IF(Table1[[#This Row],[Delivery delay days]]&gt;5,"delay","on time")</f>
        <v>delay</v>
      </c>
      <c r="R1456" s="10">
        <f>DATEVALUE(Table1[[#This Row],[Delivery_Date]])</f>
        <v>45156</v>
      </c>
      <c r="S1456" s="10">
        <f>DATEVALUE(Table1[[#This Row],[Order_Date]])</f>
        <v>45145</v>
      </c>
      <c r="T1456" s="4" t="str" cm="1">
        <f t="array" ref="T1456">_xlfn.IFS(Table1[[#This Row],[Inventory_Level]]&lt;=200,"low",Table1[[#This Row],[Inventory_Level]]&gt;=700,"high",Table1[[#This Row],[Inventory_Level]]&gt;200,"medium")</f>
        <v>high</v>
      </c>
    </row>
    <row r="1457" spans="1:20" x14ac:dyDescent="0.35">
      <c r="A1457" s="4">
        <v>1456</v>
      </c>
      <c r="B1457" s="4" t="s">
        <v>31</v>
      </c>
      <c r="C1457" s="4" t="s">
        <v>16</v>
      </c>
      <c r="D1457" s="4" t="s">
        <v>39</v>
      </c>
      <c r="E1457" s="4" t="s">
        <v>18</v>
      </c>
      <c r="F1457" s="10" t="s">
        <v>100</v>
      </c>
      <c r="G1457" s="11" t="s">
        <v>404</v>
      </c>
      <c r="H1457" s="4">
        <v>46</v>
      </c>
      <c r="I1457" s="12">
        <v>9815.2999999999993</v>
      </c>
      <c r="J1457" s="12">
        <v>451503.8</v>
      </c>
      <c r="K1457" s="12">
        <v>2998.58</v>
      </c>
      <c r="L1457" s="4">
        <v>107</v>
      </c>
      <c r="M1457" s="4" t="s">
        <v>42</v>
      </c>
      <c r="N1457" s="4" t="str" cm="1">
        <f t="array" ref="N1457">_xlfn.SWITCH(E1457,"Delhi","North","Chennai","South","Hyderabad","South","Mumbai","Central","Bangalore","South")</f>
        <v>North</v>
      </c>
      <c r="O1457" s="12">
        <v>28183.86</v>
      </c>
      <c r="P1457" s="4">
        <f>Table1[[#This Row],[Delivery_Date]]-Table1[[#This Row],[Order_Date]]</f>
        <v>2</v>
      </c>
      <c r="Q1457" s="4" t="str">
        <f>IF(Table1[[#This Row],[Delivery delay days]]&gt;5,"delay","on time")</f>
        <v>on time</v>
      </c>
      <c r="R1457" s="10">
        <f>DATEVALUE(Table1[[#This Row],[Delivery_Date]])</f>
        <v>45092</v>
      </c>
      <c r="S1457" s="10">
        <f>DATEVALUE(Table1[[#This Row],[Order_Date]])</f>
        <v>45090</v>
      </c>
      <c r="T1457" s="4" t="str" cm="1">
        <f t="array" ref="T1457">_xlfn.IFS(Table1[[#This Row],[Inventory_Level]]&lt;=200,"low",Table1[[#This Row],[Inventory_Level]]&gt;=700,"high",Table1[[#This Row],[Inventory_Level]]&gt;200,"medium")</f>
        <v>low</v>
      </c>
    </row>
    <row r="1458" spans="1:20" x14ac:dyDescent="0.35">
      <c r="A1458" s="4">
        <v>1457</v>
      </c>
      <c r="B1458" s="4" t="s">
        <v>15</v>
      </c>
      <c r="C1458" s="4" t="s">
        <v>38</v>
      </c>
      <c r="D1458" s="4" t="s">
        <v>45</v>
      </c>
      <c r="E1458" s="4" t="s">
        <v>46</v>
      </c>
      <c r="F1458" s="10" t="s">
        <v>264</v>
      </c>
      <c r="G1458" s="11" t="s">
        <v>41</v>
      </c>
      <c r="H1458" s="4">
        <v>41</v>
      </c>
      <c r="I1458" s="12">
        <v>44191.83</v>
      </c>
      <c r="J1458" s="12">
        <v>1811865.03</v>
      </c>
      <c r="K1458" s="12">
        <v>1869.29</v>
      </c>
      <c r="L1458" s="4">
        <v>47</v>
      </c>
      <c r="M1458" s="4" t="s">
        <v>29</v>
      </c>
      <c r="N1458" s="4" t="str" cm="1">
        <f t="array" ref="N1458">_xlfn.SWITCH(E1458,"Delhi","North","Chennai","South","Hyderabad","South","Mumbai","Central","Bangalore","South")</f>
        <v>South</v>
      </c>
      <c r="O1458" s="12">
        <v>176039.29</v>
      </c>
      <c r="P1458" s="4">
        <f>Table1[[#This Row],[Delivery_Date]]-Table1[[#This Row],[Order_Date]]</f>
        <v>10</v>
      </c>
      <c r="Q1458" s="4" t="str">
        <f>IF(Table1[[#This Row],[Delivery delay days]]&gt;5,"delay","on time")</f>
        <v>delay</v>
      </c>
      <c r="R1458" s="10">
        <f>DATEVALUE(Table1[[#This Row],[Delivery_Date]])</f>
        <v>45038</v>
      </c>
      <c r="S1458" s="10">
        <f>DATEVALUE(Table1[[#This Row],[Order_Date]])</f>
        <v>45028</v>
      </c>
      <c r="T1458" s="4" t="str" cm="1">
        <f t="array" ref="T1458">_xlfn.IFS(Table1[[#This Row],[Inventory_Level]]&lt;=200,"low",Table1[[#This Row],[Inventory_Level]]&gt;=700,"high",Table1[[#This Row],[Inventory_Level]]&gt;200,"medium")</f>
        <v>low</v>
      </c>
    </row>
    <row r="1459" spans="1:20" x14ac:dyDescent="0.35">
      <c r="A1459" s="4">
        <v>1458</v>
      </c>
      <c r="B1459" s="4" t="s">
        <v>59</v>
      </c>
      <c r="C1459" s="4" t="s">
        <v>38</v>
      </c>
      <c r="D1459" s="4" t="s">
        <v>17</v>
      </c>
      <c r="E1459" s="4" t="s">
        <v>26</v>
      </c>
      <c r="F1459" s="10" t="s">
        <v>282</v>
      </c>
      <c r="G1459" s="11" t="s">
        <v>100</v>
      </c>
      <c r="H1459" s="4">
        <v>10</v>
      </c>
      <c r="I1459" s="12">
        <v>2417.87</v>
      </c>
      <c r="J1459" s="12">
        <v>24178.7</v>
      </c>
      <c r="K1459" s="12">
        <v>1640.3</v>
      </c>
      <c r="L1459" s="4">
        <v>893</v>
      </c>
      <c r="M1459" s="4" t="s">
        <v>35</v>
      </c>
      <c r="N1459" s="4" t="str" cm="1">
        <f t="array" ref="N1459">_xlfn.SWITCH(E1459,"Delhi","North","Chennai","South","Hyderabad","South","Mumbai","Central","Bangalore","South")</f>
        <v>South</v>
      </c>
      <c r="O1459" s="12">
        <v>1759.31</v>
      </c>
      <c r="P1459" s="4">
        <f>Table1[[#This Row],[Delivery_Date]]-Table1[[#This Row],[Order_Date]]</f>
        <v>12</v>
      </c>
      <c r="Q1459" s="4" t="str">
        <f>IF(Table1[[#This Row],[Delivery delay days]]&gt;5,"delay","on time")</f>
        <v>delay</v>
      </c>
      <c r="R1459" s="10">
        <f>DATEVALUE(Table1[[#This Row],[Delivery_Date]])</f>
        <v>45090</v>
      </c>
      <c r="S1459" s="10">
        <f>DATEVALUE(Table1[[#This Row],[Order_Date]])</f>
        <v>45078</v>
      </c>
      <c r="T1459" s="4" t="str" cm="1">
        <f t="array" ref="T1459">_xlfn.IFS(Table1[[#This Row],[Inventory_Level]]&lt;=200,"low",Table1[[#This Row],[Inventory_Level]]&gt;=700,"high",Table1[[#This Row],[Inventory_Level]]&gt;200,"medium")</f>
        <v>high</v>
      </c>
    </row>
    <row r="1460" spans="1:20" x14ac:dyDescent="0.35">
      <c r="A1460" s="4">
        <v>1459</v>
      </c>
      <c r="B1460" s="4" t="s">
        <v>15</v>
      </c>
      <c r="C1460" s="4" t="s">
        <v>38</v>
      </c>
      <c r="D1460" s="4" t="s">
        <v>25</v>
      </c>
      <c r="E1460" s="4" t="s">
        <v>52</v>
      </c>
      <c r="F1460" s="10" t="s">
        <v>305</v>
      </c>
      <c r="G1460" s="11" t="s">
        <v>388</v>
      </c>
      <c r="H1460" s="4">
        <v>8</v>
      </c>
      <c r="I1460" s="12">
        <v>30388.84</v>
      </c>
      <c r="J1460" s="12">
        <v>243110.72</v>
      </c>
      <c r="K1460" s="12">
        <v>4057.93</v>
      </c>
      <c r="L1460" s="4">
        <v>73</v>
      </c>
      <c r="M1460" s="4" t="s">
        <v>29</v>
      </c>
      <c r="N1460" s="4" t="str" cm="1">
        <f t="array" ref="N1460">_xlfn.SWITCH(E1460,"Delhi","North","Chennai","South","Hyderabad","South","Mumbai","Central","Bangalore","South")</f>
        <v>Central</v>
      </c>
      <c r="O1460" s="12">
        <v>21536.1</v>
      </c>
      <c r="P1460" s="4">
        <f>Table1[[#This Row],[Delivery_Date]]-Table1[[#This Row],[Order_Date]]</f>
        <v>5</v>
      </c>
      <c r="Q1460" s="4" t="str">
        <f>IF(Table1[[#This Row],[Delivery delay days]]&gt;5,"delay","on time")</f>
        <v>on time</v>
      </c>
      <c r="R1460" s="10">
        <f>DATEVALUE(Table1[[#This Row],[Delivery_Date]])</f>
        <v>45296</v>
      </c>
      <c r="S1460" s="10">
        <f>DATEVALUE(Table1[[#This Row],[Order_Date]])</f>
        <v>45291</v>
      </c>
      <c r="T1460" s="4" t="str" cm="1">
        <f t="array" ref="T1460">_xlfn.IFS(Table1[[#This Row],[Inventory_Level]]&lt;=200,"low",Table1[[#This Row],[Inventory_Level]]&gt;=700,"high",Table1[[#This Row],[Inventory_Level]]&gt;200,"medium")</f>
        <v>low</v>
      </c>
    </row>
    <row r="1461" spans="1:20" x14ac:dyDescent="0.35">
      <c r="A1461" s="4">
        <v>1460</v>
      </c>
      <c r="B1461" s="4" t="s">
        <v>59</v>
      </c>
      <c r="C1461" s="4" t="s">
        <v>16</v>
      </c>
      <c r="D1461" s="4" t="s">
        <v>45</v>
      </c>
      <c r="E1461" s="4" t="s">
        <v>18</v>
      </c>
      <c r="F1461" s="10" t="s">
        <v>339</v>
      </c>
      <c r="G1461" s="11" t="s">
        <v>125</v>
      </c>
      <c r="H1461" s="4">
        <v>26</v>
      </c>
      <c r="I1461" s="12">
        <v>7925.11</v>
      </c>
      <c r="J1461" s="12">
        <v>206052.86</v>
      </c>
      <c r="K1461" s="12">
        <v>4780.13</v>
      </c>
      <c r="L1461" s="4">
        <v>227</v>
      </c>
      <c r="M1461" s="4" t="s">
        <v>35</v>
      </c>
      <c r="N1461" s="4" t="str" cm="1">
        <f t="array" ref="N1461">_xlfn.SWITCH(E1461,"Delhi","North","Chennai","South","Hyderabad","South","Mumbai","Central","Bangalore","South")</f>
        <v>North</v>
      </c>
      <c r="O1461" s="12">
        <v>26373.11</v>
      </c>
      <c r="P1461" s="4">
        <f>Table1[[#This Row],[Delivery_Date]]-Table1[[#This Row],[Order_Date]]</f>
        <v>11</v>
      </c>
      <c r="Q1461" s="4" t="str">
        <f>IF(Table1[[#This Row],[Delivery delay days]]&gt;5,"delay","on time")</f>
        <v>delay</v>
      </c>
      <c r="R1461" s="10">
        <f>DATEVALUE(Table1[[#This Row],[Delivery_Date]])</f>
        <v>45067</v>
      </c>
      <c r="S1461" s="10">
        <f>DATEVALUE(Table1[[#This Row],[Order_Date]])</f>
        <v>45056</v>
      </c>
      <c r="T1461" s="4" t="str" cm="1">
        <f t="array" ref="T1461">_xlfn.IFS(Table1[[#This Row],[Inventory_Level]]&lt;=200,"low",Table1[[#This Row],[Inventory_Level]]&gt;=700,"high",Table1[[#This Row],[Inventory_Level]]&gt;200,"medium")</f>
        <v>medium</v>
      </c>
    </row>
    <row r="1462" spans="1:20" x14ac:dyDescent="0.35">
      <c r="A1462" s="4">
        <v>1461</v>
      </c>
      <c r="B1462" s="4" t="s">
        <v>15</v>
      </c>
      <c r="C1462" s="4" t="s">
        <v>16</v>
      </c>
      <c r="D1462" s="4" t="s">
        <v>17</v>
      </c>
      <c r="E1462" s="4" t="s">
        <v>18</v>
      </c>
      <c r="F1462" s="10" t="s">
        <v>379</v>
      </c>
      <c r="G1462" s="11" t="s">
        <v>247</v>
      </c>
      <c r="H1462" s="4">
        <v>66</v>
      </c>
      <c r="I1462" s="12">
        <v>32835.54</v>
      </c>
      <c r="J1462" s="12">
        <v>2167145.64</v>
      </c>
      <c r="K1462" s="12">
        <v>2966.35</v>
      </c>
      <c r="L1462" s="4">
        <v>638</v>
      </c>
      <c r="M1462" s="4" t="s">
        <v>21</v>
      </c>
      <c r="N1462" s="4" t="str" cm="1">
        <f t="array" ref="N1462">_xlfn.SWITCH(E1462,"Delhi","North","Chennai","South","Hyderabad","South","Mumbai","Central","Bangalore","South")</f>
        <v>North</v>
      </c>
      <c r="O1462" s="12">
        <v>393115.25</v>
      </c>
      <c r="P1462" s="4">
        <f>Table1[[#This Row],[Delivery_Date]]-Table1[[#This Row],[Order_Date]]</f>
        <v>12</v>
      </c>
      <c r="Q1462" s="4" t="str">
        <f>IF(Table1[[#This Row],[Delivery delay days]]&gt;5,"delay","on time")</f>
        <v>delay</v>
      </c>
      <c r="R1462" s="10">
        <f>DATEVALUE(Table1[[#This Row],[Delivery_Date]])</f>
        <v>45111</v>
      </c>
      <c r="S1462" s="10">
        <f>DATEVALUE(Table1[[#This Row],[Order_Date]])</f>
        <v>45099</v>
      </c>
      <c r="T1462" s="4" t="str" cm="1">
        <f t="array" ref="T1462">_xlfn.IFS(Table1[[#This Row],[Inventory_Level]]&lt;=200,"low",Table1[[#This Row],[Inventory_Level]]&gt;=700,"high",Table1[[#This Row],[Inventory_Level]]&gt;200,"medium")</f>
        <v>medium</v>
      </c>
    </row>
    <row r="1463" spans="1:20" x14ac:dyDescent="0.35">
      <c r="A1463" s="4">
        <v>1462</v>
      </c>
      <c r="B1463" s="4" t="s">
        <v>15</v>
      </c>
      <c r="C1463" s="4" t="s">
        <v>38</v>
      </c>
      <c r="D1463" s="4" t="s">
        <v>25</v>
      </c>
      <c r="E1463" s="4" t="s">
        <v>52</v>
      </c>
      <c r="F1463" s="10" t="s">
        <v>312</v>
      </c>
      <c r="G1463" s="11" t="s">
        <v>317</v>
      </c>
      <c r="H1463" s="4">
        <v>60</v>
      </c>
      <c r="I1463" s="12">
        <v>29628.52</v>
      </c>
      <c r="J1463" s="12">
        <v>1777711.2</v>
      </c>
      <c r="K1463" s="12">
        <v>1149.48</v>
      </c>
      <c r="L1463" s="4">
        <v>851</v>
      </c>
      <c r="M1463" s="4" t="s">
        <v>35</v>
      </c>
      <c r="N1463" s="4" t="str" cm="1">
        <f t="array" ref="N1463">_xlfn.SWITCH(E1463,"Delhi","North","Chennai","South","Hyderabad","South","Mumbai","Central","Bangalore","South")</f>
        <v>Central</v>
      </c>
      <c r="O1463" s="12">
        <v>323446.71000000002</v>
      </c>
      <c r="P1463" s="4">
        <f>Table1[[#This Row],[Delivery_Date]]-Table1[[#This Row],[Order_Date]]</f>
        <v>7</v>
      </c>
      <c r="Q1463" s="4" t="str">
        <f>IF(Table1[[#This Row],[Delivery delay days]]&gt;5,"delay","on time")</f>
        <v>delay</v>
      </c>
      <c r="R1463" s="10">
        <f>DATEVALUE(Table1[[#This Row],[Delivery_Date]])</f>
        <v>44968</v>
      </c>
      <c r="S1463" s="10">
        <f>DATEVALUE(Table1[[#This Row],[Order_Date]])</f>
        <v>44961</v>
      </c>
      <c r="T1463" s="4" t="str" cm="1">
        <f t="array" ref="T1463">_xlfn.IFS(Table1[[#This Row],[Inventory_Level]]&lt;=200,"low",Table1[[#This Row],[Inventory_Level]]&gt;=700,"high",Table1[[#This Row],[Inventory_Level]]&gt;200,"medium")</f>
        <v>high</v>
      </c>
    </row>
    <row r="1464" spans="1:20" x14ac:dyDescent="0.35">
      <c r="A1464" s="4">
        <v>1463</v>
      </c>
      <c r="B1464" s="4" t="s">
        <v>65</v>
      </c>
      <c r="C1464" s="4" t="s">
        <v>16</v>
      </c>
      <c r="D1464" s="4" t="s">
        <v>32</v>
      </c>
      <c r="E1464" s="4" t="s">
        <v>46</v>
      </c>
      <c r="F1464" s="10" t="s">
        <v>197</v>
      </c>
      <c r="G1464" s="11" t="s">
        <v>333</v>
      </c>
      <c r="H1464" s="4">
        <v>44</v>
      </c>
      <c r="I1464" s="12">
        <v>11378.46</v>
      </c>
      <c r="J1464" s="12">
        <v>500652.24</v>
      </c>
      <c r="K1464" s="12">
        <v>1135.55</v>
      </c>
      <c r="L1464" s="4">
        <v>120</v>
      </c>
      <c r="M1464" s="4" t="s">
        <v>42</v>
      </c>
      <c r="N1464" s="4" t="str" cm="1">
        <f t="array" ref="N1464">_xlfn.SWITCH(E1464,"Delhi","North","Chennai","South","Hyderabad","South","Mumbai","Central","Bangalore","South")</f>
        <v>South</v>
      </c>
      <c r="O1464" s="12">
        <v>40757.949999999997</v>
      </c>
      <c r="P1464" s="4">
        <f>Table1[[#This Row],[Delivery_Date]]-Table1[[#This Row],[Order_Date]]</f>
        <v>15</v>
      </c>
      <c r="Q1464" s="4" t="str">
        <f>IF(Table1[[#This Row],[Delivery delay days]]&gt;5,"delay","on time")</f>
        <v>delay</v>
      </c>
      <c r="R1464" s="10">
        <f>DATEVALUE(Table1[[#This Row],[Delivery_Date]])</f>
        <v>44986</v>
      </c>
      <c r="S1464" s="10">
        <f>DATEVALUE(Table1[[#This Row],[Order_Date]])</f>
        <v>44971</v>
      </c>
      <c r="T1464" s="4" t="str" cm="1">
        <f t="array" ref="T1464">_xlfn.IFS(Table1[[#This Row],[Inventory_Level]]&lt;=200,"low",Table1[[#This Row],[Inventory_Level]]&gt;=700,"high",Table1[[#This Row],[Inventory_Level]]&gt;200,"medium")</f>
        <v>low</v>
      </c>
    </row>
    <row r="1465" spans="1:20" x14ac:dyDescent="0.35">
      <c r="A1465" s="4">
        <v>1464</v>
      </c>
      <c r="B1465" s="4" t="s">
        <v>31</v>
      </c>
      <c r="C1465" s="4" t="s">
        <v>16</v>
      </c>
      <c r="D1465" s="4" t="s">
        <v>32</v>
      </c>
      <c r="E1465" s="4" t="s">
        <v>46</v>
      </c>
      <c r="F1465" s="10" t="s">
        <v>124</v>
      </c>
      <c r="G1465" s="11" t="s">
        <v>410</v>
      </c>
      <c r="H1465" s="4">
        <v>43</v>
      </c>
      <c r="I1465" s="12">
        <v>1380.81</v>
      </c>
      <c r="J1465" s="12">
        <v>59374.83</v>
      </c>
      <c r="K1465" s="12">
        <v>4079.94</v>
      </c>
      <c r="L1465" s="4">
        <v>376</v>
      </c>
      <c r="M1465" s="4" t="s">
        <v>21</v>
      </c>
      <c r="N1465" s="4" t="str" cm="1">
        <f t="array" ref="N1465">_xlfn.SWITCH(E1465,"Delhi","North","Chennai","South","Hyderabad","South","Mumbai","Central","Bangalore","South")</f>
        <v>South</v>
      </c>
      <c r="O1465" s="12">
        <v>9673.84</v>
      </c>
      <c r="P1465" s="4">
        <f>Table1[[#This Row],[Delivery_Date]]-Table1[[#This Row],[Order_Date]]</f>
        <v>5</v>
      </c>
      <c r="Q1465" s="4" t="str">
        <f>IF(Table1[[#This Row],[Delivery delay days]]&gt;5,"delay","on time")</f>
        <v>on time</v>
      </c>
      <c r="R1465" s="10">
        <f>DATEVALUE(Table1[[#This Row],[Delivery_Date]])</f>
        <v>45070</v>
      </c>
      <c r="S1465" s="10">
        <f>DATEVALUE(Table1[[#This Row],[Order_Date]])</f>
        <v>45065</v>
      </c>
      <c r="T1465" s="4" t="str" cm="1">
        <f t="array" ref="T1465">_xlfn.IFS(Table1[[#This Row],[Inventory_Level]]&lt;=200,"low",Table1[[#This Row],[Inventory_Level]]&gt;=700,"high",Table1[[#This Row],[Inventory_Level]]&gt;200,"medium")</f>
        <v>medium</v>
      </c>
    </row>
    <row r="1466" spans="1:20" x14ac:dyDescent="0.35">
      <c r="A1466" s="4">
        <v>1465</v>
      </c>
      <c r="B1466" s="4" t="s">
        <v>37</v>
      </c>
      <c r="C1466" s="4" t="s">
        <v>24</v>
      </c>
      <c r="D1466" s="4" t="s">
        <v>39</v>
      </c>
      <c r="E1466" s="4" t="s">
        <v>52</v>
      </c>
      <c r="F1466" s="10" t="s">
        <v>361</v>
      </c>
      <c r="G1466" s="11" t="s">
        <v>62</v>
      </c>
      <c r="H1466" s="4">
        <v>22</v>
      </c>
      <c r="I1466" s="12">
        <v>20196.18</v>
      </c>
      <c r="J1466" s="12">
        <v>444315.96</v>
      </c>
      <c r="K1466" s="12">
        <v>1354.05</v>
      </c>
      <c r="L1466" s="4">
        <v>910</v>
      </c>
      <c r="M1466" s="4" t="s">
        <v>42</v>
      </c>
      <c r="N1466" s="4" t="str" cm="1">
        <f t="array" ref="N1466">_xlfn.SWITCH(E1466,"Delhi","North","Chennai","South","Hyderabad","South","Mumbai","Central","Bangalore","South")</f>
        <v>Central</v>
      </c>
      <c r="O1466" s="12">
        <v>75033.39</v>
      </c>
      <c r="P1466" s="4">
        <f>Table1[[#This Row],[Delivery_Date]]-Table1[[#This Row],[Order_Date]]</f>
        <v>2</v>
      </c>
      <c r="Q1466" s="4" t="str">
        <f>IF(Table1[[#This Row],[Delivery delay days]]&gt;5,"delay","on time")</f>
        <v>on time</v>
      </c>
      <c r="R1466" s="10">
        <f>DATEVALUE(Table1[[#This Row],[Delivery_Date]])</f>
        <v>45037</v>
      </c>
      <c r="S1466" s="10">
        <f>DATEVALUE(Table1[[#This Row],[Order_Date]])</f>
        <v>45035</v>
      </c>
      <c r="T1466" s="4" t="str" cm="1">
        <f t="array" ref="T1466">_xlfn.IFS(Table1[[#This Row],[Inventory_Level]]&lt;=200,"low",Table1[[#This Row],[Inventory_Level]]&gt;=700,"high",Table1[[#This Row],[Inventory_Level]]&gt;200,"medium")</f>
        <v>high</v>
      </c>
    </row>
    <row r="1467" spans="1:20" x14ac:dyDescent="0.35">
      <c r="A1467" s="4">
        <v>1466</v>
      </c>
      <c r="B1467" s="4" t="s">
        <v>51</v>
      </c>
      <c r="C1467" s="4" t="s">
        <v>24</v>
      </c>
      <c r="D1467" s="4" t="s">
        <v>45</v>
      </c>
      <c r="E1467" s="4" t="s">
        <v>26</v>
      </c>
      <c r="F1467" s="10" t="s">
        <v>40</v>
      </c>
      <c r="G1467" s="11" t="s">
        <v>57</v>
      </c>
      <c r="H1467" s="4">
        <v>68</v>
      </c>
      <c r="I1467" s="12">
        <v>25220.42</v>
      </c>
      <c r="J1467" s="12">
        <v>1714988.56</v>
      </c>
      <c r="K1467" s="12">
        <v>4604.8</v>
      </c>
      <c r="L1467" s="4">
        <v>680</v>
      </c>
      <c r="M1467" s="4" t="s">
        <v>29</v>
      </c>
      <c r="N1467" s="4" t="str" cm="1">
        <f t="array" ref="N1467">_xlfn.SWITCH(E1467,"Delhi","North","Chennai","South","Hyderabad","South","Mumbai","Central","Bangalore","South")</f>
        <v>South</v>
      </c>
      <c r="O1467" s="12">
        <v>350242.06</v>
      </c>
      <c r="P1467" s="4">
        <f>Table1[[#This Row],[Delivery_Date]]-Table1[[#This Row],[Order_Date]]</f>
        <v>3</v>
      </c>
      <c r="Q1467" s="4" t="str">
        <f>IF(Table1[[#This Row],[Delivery delay days]]&gt;5,"delay","on time")</f>
        <v>on time</v>
      </c>
      <c r="R1467" s="10">
        <f>DATEVALUE(Table1[[#This Row],[Delivery_Date]])</f>
        <v>45036</v>
      </c>
      <c r="S1467" s="10">
        <f>DATEVALUE(Table1[[#This Row],[Order_Date]])</f>
        <v>45033</v>
      </c>
      <c r="T1467" s="4" t="str" cm="1">
        <f t="array" ref="T1467">_xlfn.IFS(Table1[[#This Row],[Inventory_Level]]&lt;=200,"low",Table1[[#This Row],[Inventory_Level]]&gt;=700,"high",Table1[[#This Row],[Inventory_Level]]&gt;200,"medium")</f>
        <v>medium</v>
      </c>
    </row>
    <row r="1468" spans="1:20" x14ac:dyDescent="0.35">
      <c r="A1468" s="4">
        <v>1467</v>
      </c>
      <c r="B1468" s="4" t="s">
        <v>37</v>
      </c>
      <c r="C1468" s="4" t="s">
        <v>24</v>
      </c>
      <c r="D1468" s="4" t="s">
        <v>45</v>
      </c>
      <c r="E1468" s="4" t="s">
        <v>18</v>
      </c>
      <c r="F1468" s="10" t="s">
        <v>234</v>
      </c>
      <c r="G1468" s="11" t="s">
        <v>318</v>
      </c>
      <c r="H1468" s="4">
        <v>60</v>
      </c>
      <c r="I1468" s="12">
        <v>1420.9</v>
      </c>
      <c r="J1468" s="12">
        <v>85254</v>
      </c>
      <c r="K1468" s="12">
        <v>2765.01</v>
      </c>
      <c r="L1468" s="4">
        <v>669</v>
      </c>
      <c r="M1468" s="4" t="s">
        <v>35</v>
      </c>
      <c r="N1468" s="4" t="str" cm="1">
        <f t="array" ref="N1468">_xlfn.SWITCH(E1468,"Delhi","North","Chennai","South","Hyderabad","South","Mumbai","Central","Bangalore","South")</f>
        <v>North</v>
      </c>
      <c r="O1468" s="12">
        <v>9593.01</v>
      </c>
      <c r="P1468" s="4">
        <f>Table1[[#This Row],[Delivery_Date]]-Table1[[#This Row],[Order_Date]]</f>
        <v>10</v>
      </c>
      <c r="Q1468" s="4" t="str">
        <f>IF(Table1[[#This Row],[Delivery delay days]]&gt;5,"delay","on time")</f>
        <v>delay</v>
      </c>
      <c r="R1468" s="10">
        <f>DATEVALUE(Table1[[#This Row],[Delivery_Date]])</f>
        <v>45057</v>
      </c>
      <c r="S1468" s="10">
        <f>DATEVALUE(Table1[[#This Row],[Order_Date]])</f>
        <v>45047</v>
      </c>
      <c r="T1468" s="4" t="str" cm="1">
        <f t="array" ref="T1468">_xlfn.IFS(Table1[[#This Row],[Inventory_Level]]&lt;=200,"low",Table1[[#This Row],[Inventory_Level]]&gt;=700,"high",Table1[[#This Row],[Inventory_Level]]&gt;200,"medium")</f>
        <v>medium</v>
      </c>
    </row>
    <row r="1469" spans="1:20" x14ac:dyDescent="0.35">
      <c r="A1469" s="4">
        <v>1468</v>
      </c>
      <c r="B1469" s="4" t="s">
        <v>51</v>
      </c>
      <c r="C1469" s="4" t="s">
        <v>24</v>
      </c>
      <c r="D1469" s="4" t="s">
        <v>39</v>
      </c>
      <c r="E1469" s="4" t="s">
        <v>26</v>
      </c>
      <c r="F1469" s="10" t="s">
        <v>406</v>
      </c>
      <c r="G1469" s="11" t="s">
        <v>191</v>
      </c>
      <c r="H1469" s="4">
        <v>83</v>
      </c>
      <c r="I1469" s="12">
        <v>33130.269999999997</v>
      </c>
      <c r="J1469" s="12">
        <v>2749812.41</v>
      </c>
      <c r="K1469" s="12">
        <v>3808.52</v>
      </c>
      <c r="L1469" s="4">
        <v>293</v>
      </c>
      <c r="M1469" s="4" t="s">
        <v>29</v>
      </c>
      <c r="N1469" s="4" t="str" cm="1">
        <f t="array" ref="N1469">_xlfn.SWITCH(E1469,"Delhi","North","Chennai","South","Hyderabad","South","Mumbai","Central","Bangalore","South")</f>
        <v>South</v>
      </c>
      <c r="O1469" s="12">
        <v>252407.6</v>
      </c>
      <c r="P1469" s="4">
        <f>Table1[[#This Row],[Delivery_Date]]-Table1[[#This Row],[Order_Date]]</f>
        <v>11</v>
      </c>
      <c r="Q1469" s="4" t="str">
        <f>IF(Table1[[#This Row],[Delivery delay days]]&gt;5,"delay","on time")</f>
        <v>delay</v>
      </c>
      <c r="R1469" s="10">
        <f>DATEVALUE(Table1[[#This Row],[Delivery_Date]])</f>
        <v>44987</v>
      </c>
      <c r="S1469" s="10">
        <f>DATEVALUE(Table1[[#This Row],[Order_Date]])</f>
        <v>44976</v>
      </c>
      <c r="T1469" s="4" t="str" cm="1">
        <f t="array" ref="T1469">_xlfn.IFS(Table1[[#This Row],[Inventory_Level]]&lt;=200,"low",Table1[[#This Row],[Inventory_Level]]&gt;=700,"high",Table1[[#This Row],[Inventory_Level]]&gt;200,"medium")</f>
        <v>medium</v>
      </c>
    </row>
    <row r="1470" spans="1:20" x14ac:dyDescent="0.35">
      <c r="A1470" s="4">
        <v>1469</v>
      </c>
      <c r="B1470" s="4" t="s">
        <v>65</v>
      </c>
      <c r="C1470" s="4" t="s">
        <v>16</v>
      </c>
      <c r="D1470" s="4" t="s">
        <v>39</v>
      </c>
      <c r="E1470" s="4" t="s">
        <v>52</v>
      </c>
      <c r="F1470" s="10" t="s">
        <v>192</v>
      </c>
      <c r="G1470" s="11" t="s">
        <v>232</v>
      </c>
      <c r="H1470" s="4">
        <v>12</v>
      </c>
      <c r="I1470" s="12">
        <v>26796.240000000002</v>
      </c>
      <c r="J1470" s="12">
        <v>321554.88</v>
      </c>
      <c r="K1470" s="12">
        <v>1389.92</v>
      </c>
      <c r="L1470" s="4">
        <v>500</v>
      </c>
      <c r="M1470" s="4" t="s">
        <v>21</v>
      </c>
      <c r="N1470" s="4" t="str" cm="1">
        <f t="array" ref="N1470">_xlfn.SWITCH(E1470,"Delhi","North","Chennai","South","Hyderabad","South","Mumbai","Central","Bangalore","South")</f>
        <v>Central</v>
      </c>
      <c r="O1470" s="12">
        <v>41243.07</v>
      </c>
      <c r="P1470" s="4">
        <f>Table1[[#This Row],[Delivery_Date]]-Table1[[#This Row],[Order_Date]]</f>
        <v>11</v>
      </c>
      <c r="Q1470" s="4" t="str">
        <f>IF(Table1[[#This Row],[Delivery delay days]]&gt;5,"delay","on time")</f>
        <v>delay</v>
      </c>
      <c r="R1470" s="10">
        <f>DATEVALUE(Table1[[#This Row],[Delivery_Date]])</f>
        <v>45192</v>
      </c>
      <c r="S1470" s="10">
        <f>DATEVALUE(Table1[[#This Row],[Order_Date]])</f>
        <v>45181</v>
      </c>
      <c r="T1470" s="4" t="str" cm="1">
        <f t="array" ref="T1470">_xlfn.IFS(Table1[[#This Row],[Inventory_Level]]&lt;=200,"low",Table1[[#This Row],[Inventory_Level]]&gt;=700,"high",Table1[[#This Row],[Inventory_Level]]&gt;200,"medium")</f>
        <v>medium</v>
      </c>
    </row>
    <row r="1471" spans="1:20" x14ac:dyDescent="0.35">
      <c r="A1471" s="4">
        <v>1470</v>
      </c>
      <c r="B1471" s="4" t="s">
        <v>23</v>
      </c>
      <c r="C1471" s="4" t="s">
        <v>16</v>
      </c>
      <c r="D1471" s="4" t="s">
        <v>32</v>
      </c>
      <c r="E1471" s="4" t="s">
        <v>18</v>
      </c>
      <c r="F1471" s="10" t="s">
        <v>357</v>
      </c>
      <c r="G1471" s="11" t="s">
        <v>343</v>
      </c>
      <c r="H1471" s="4">
        <v>64</v>
      </c>
      <c r="I1471" s="12">
        <v>19969.12</v>
      </c>
      <c r="J1471" s="12">
        <v>1278023.6799999999</v>
      </c>
      <c r="K1471" s="12">
        <v>3963.46</v>
      </c>
      <c r="L1471" s="4">
        <v>274</v>
      </c>
      <c r="M1471" s="4" t="s">
        <v>42</v>
      </c>
      <c r="N1471" s="4" t="str" cm="1">
        <f t="array" ref="N1471">_xlfn.SWITCH(E1471,"Delhi","North","Chennai","South","Hyderabad","South","Mumbai","Central","Bangalore","South")</f>
        <v>North</v>
      </c>
      <c r="O1471" s="12">
        <v>219424.91</v>
      </c>
      <c r="P1471" s="4">
        <f>Table1[[#This Row],[Delivery_Date]]-Table1[[#This Row],[Order_Date]]</f>
        <v>6</v>
      </c>
      <c r="Q1471" s="4" t="str">
        <f>IF(Table1[[#This Row],[Delivery delay days]]&gt;5,"delay","on time")</f>
        <v>delay</v>
      </c>
      <c r="R1471" s="10">
        <f>DATEVALUE(Table1[[#This Row],[Delivery_Date]])</f>
        <v>44969</v>
      </c>
      <c r="S1471" s="10">
        <f>DATEVALUE(Table1[[#This Row],[Order_Date]])</f>
        <v>44963</v>
      </c>
      <c r="T1471" s="4" t="str" cm="1">
        <f t="array" ref="T1471">_xlfn.IFS(Table1[[#This Row],[Inventory_Level]]&lt;=200,"low",Table1[[#This Row],[Inventory_Level]]&gt;=700,"high",Table1[[#This Row],[Inventory_Level]]&gt;200,"medium")</f>
        <v>medium</v>
      </c>
    </row>
    <row r="1472" spans="1:20" x14ac:dyDescent="0.35">
      <c r="A1472" s="4">
        <v>1471</v>
      </c>
      <c r="B1472" s="4" t="s">
        <v>51</v>
      </c>
      <c r="C1472" s="4" t="s">
        <v>38</v>
      </c>
      <c r="D1472" s="4" t="s">
        <v>39</v>
      </c>
      <c r="E1472" s="4" t="s">
        <v>26</v>
      </c>
      <c r="F1472" s="10" t="s">
        <v>317</v>
      </c>
      <c r="G1472" s="11" t="s">
        <v>153</v>
      </c>
      <c r="H1472" s="4">
        <v>21</v>
      </c>
      <c r="I1472" s="12">
        <v>45452.41</v>
      </c>
      <c r="J1472" s="12">
        <v>954500.61</v>
      </c>
      <c r="K1472" s="12">
        <v>764.17</v>
      </c>
      <c r="L1472" s="4">
        <v>618</v>
      </c>
      <c r="M1472" s="4" t="s">
        <v>42</v>
      </c>
      <c r="N1472" s="4" t="str" cm="1">
        <f t="array" ref="N1472">_xlfn.SWITCH(E1472,"Delhi","North","Chennai","South","Hyderabad","South","Mumbai","Central","Bangalore","South")</f>
        <v>South</v>
      </c>
      <c r="O1472" s="12">
        <v>57433.33</v>
      </c>
      <c r="P1472" s="4">
        <f>Table1[[#This Row],[Delivery_Date]]-Table1[[#This Row],[Order_Date]]</f>
        <v>14</v>
      </c>
      <c r="Q1472" s="4" t="str">
        <f>IF(Table1[[#This Row],[Delivery delay days]]&gt;5,"delay","on time")</f>
        <v>delay</v>
      </c>
      <c r="R1472" s="10">
        <f>DATEVALUE(Table1[[#This Row],[Delivery_Date]])</f>
        <v>44982</v>
      </c>
      <c r="S1472" s="10">
        <f>DATEVALUE(Table1[[#This Row],[Order_Date]])</f>
        <v>44968</v>
      </c>
      <c r="T1472" s="4" t="str" cm="1">
        <f t="array" ref="T1472">_xlfn.IFS(Table1[[#This Row],[Inventory_Level]]&lt;=200,"low",Table1[[#This Row],[Inventory_Level]]&gt;=700,"high",Table1[[#This Row],[Inventory_Level]]&gt;200,"medium")</f>
        <v>medium</v>
      </c>
    </row>
    <row r="1473" spans="1:20" x14ac:dyDescent="0.35">
      <c r="A1473" s="4">
        <v>1472</v>
      </c>
      <c r="B1473" s="4" t="s">
        <v>65</v>
      </c>
      <c r="C1473" s="4" t="s">
        <v>16</v>
      </c>
      <c r="D1473" s="4" t="s">
        <v>45</v>
      </c>
      <c r="E1473" s="4" t="s">
        <v>26</v>
      </c>
      <c r="F1473" s="10" t="s">
        <v>99</v>
      </c>
      <c r="G1473" s="11" t="s">
        <v>253</v>
      </c>
      <c r="H1473" s="4">
        <v>12</v>
      </c>
      <c r="I1473" s="12">
        <v>5284.21</v>
      </c>
      <c r="J1473" s="12">
        <v>63410.52</v>
      </c>
      <c r="K1473" s="12">
        <v>2914.06</v>
      </c>
      <c r="L1473" s="4">
        <v>405</v>
      </c>
      <c r="M1473" s="4" t="s">
        <v>42</v>
      </c>
      <c r="N1473" s="4" t="str" cm="1">
        <f t="array" ref="N1473">_xlfn.SWITCH(E1473,"Delhi","North","Chennai","South","Hyderabad","South","Mumbai","Central","Bangalore","South")</f>
        <v>South</v>
      </c>
      <c r="O1473" s="12">
        <v>11410.84</v>
      </c>
      <c r="P1473" s="4">
        <f>Table1[[#This Row],[Delivery_Date]]-Table1[[#This Row],[Order_Date]]</f>
        <v>13</v>
      </c>
      <c r="Q1473" s="4" t="str">
        <f>IF(Table1[[#This Row],[Delivery delay days]]&gt;5,"delay","on time")</f>
        <v>delay</v>
      </c>
      <c r="R1473" s="10">
        <f>DATEVALUE(Table1[[#This Row],[Delivery_Date]])</f>
        <v>45094</v>
      </c>
      <c r="S1473" s="10">
        <f>DATEVALUE(Table1[[#This Row],[Order_Date]])</f>
        <v>45081</v>
      </c>
      <c r="T1473" s="4" t="str" cm="1">
        <f t="array" ref="T1473">_xlfn.IFS(Table1[[#This Row],[Inventory_Level]]&lt;=200,"low",Table1[[#This Row],[Inventory_Level]]&gt;=700,"high",Table1[[#This Row],[Inventory_Level]]&gt;200,"medium")</f>
        <v>medium</v>
      </c>
    </row>
    <row r="1474" spans="1:20" x14ac:dyDescent="0.35">
      <c r="A1474" s="4">
        <v>1473</v>
      </c>
      <c r="B1474" s="4" t="s">
        <v>44</v>
      </c>
      <c r="C1474" s="4" t="s">
        <v>38</v>
      </c>
      <c r="D1474" s="4" t="s">
        <v>32</v>
      </c>
      <c r="E1474" s="4" t="s">
        <v>46</v>
      </c>
      <c r="F1474" s="10" t="s">
        <v>254</v>
      </c>
      <c r="G1474" s="11" t="s">
        <v>311</v>
      </c>
      <c r="H1474" s="4">
        <v>38</v>
      </c>
      <c r="I1474" s="12">
        <v>11974.19</v>
      </c>
      <c r="J1474" s="12">
        <v>455019.22</v>
      </c>
      <c r="K1474" s="12">
        <v>3098.6</v>
      </c>
      <c r="L1474" s="4">
        <v>465</v>
      </c>
      <c r="M1474" s="4" t="s">
        <v>29</v>
      </c>
      <c r="N1474" s="4" t="str" cm="1">
        <f t="array" ref="N1474">_xlfn.SWITCH(E1474,"Delhi","North","Chennai","South","Hyderabad","South","Mumbai","Central","Bangalore","South")</f>
        <v>South</v>
      </c>
      <c r="O1474" s="12">
        <v>76634.28</v>
      </c>
      <c r="P1474" s="4">
        <f>Table1[[#This Row],[Delivery_Date]]-Table1[[#This Row],[Order_Date]]</f>
        <v>4</v>
      </c>
      <c r="Q1474" s="4" t="str">
        <f>IF(Table1[[#This Row],[Delivery delay days]]&gt;5,"delay","on time")</f>
        <v>on time</v>
      </c>
      <c r="R1474" s="10">
        <f>DATEVALUE(Table1[[#This Row],[Delivery_Date]])</f>
        <v>45221</v>
      </c>
      <c r="S1474" s="10">
        <f>DATEVALUE(Table1[[#This Row],[Order_Date]])</f>
        <v>45217</v>
      </c>
      <c r="T1474" s="4" t="str" cm="1">
        <f t="array" ref="T1474">_xlfn.IFS(Table1[[#This Row],[Inventory_Level]]&lt;=200,"low",Table1[[#This Row],[Inventory_Level]]&gt;=700,"high",Table1[[#This Row],[Inventory_Level]]&gt;200,"medium")</f>
        <v>medium</v>
      </c>
    </row>
    <row r="1475" spans="1:20" x14ac:dyDescent="0.35">
      <c r="A1475" s="4">
        <v>1474</v>
      </c>
      <c r="B1475" s="4" t="s">
        <v>65</v>
      </c>
      <c r="C1475" s="4" t="s">
        <v>38</v>
      </c>
      <c r="D1475" s="4" t="s">
        <v>25</v>
      </c>
      <c r="E1475" s="4" t="s">
        <v>18</v>
      </c>
      <c r="F1475" s="10" t="s">
        <v>314</v>
      </c>
      <c r="G1475" s="11" t="s">
        <v>88</v>
      </c>
      <c r="H1475" s="4">
        <v>44</v>
      </c>
      <c r="I1475" s="12">
        <v>37580.94</v>
      </c>
      <c r="J1475" s="12">
        <v>1653561.36</v>
      </c>
      <c r="K1475" s="12">
        <v>4835.16</v>
      </c>
      <c r="L1475" s="4">
        <v>362</v>
      </c>
      <c r="M1475" s="4" t="s">
        <v>42</v>
      </c>
      <c r="N1475" s="4" t="str" cm="1">
        <f t="array" ref="N1475">_xlfn.SWITCH(E1475,"Delhi","North","Chennai","South","Hyderabad","South","Mumbai","Central","Bangalore","South")</f>
        <v>North</v>
      </c>
      <c r="O1475" s="12">
        <v>235841.96</v>
      </c>
      <c r="P1475" s="4">
        <f>Table1[[#This Row],[Delivery_Date]]-Table1[[#This Row],[Order_Date]]</f>
        <v>6</v>
      </c>
      <c r="Q1475" s="4" t="str">
        <f>IF(Table1[[#This Row],[Delivery delay days]]&gt;5,"delay","on time")</f>
        <v>delay</v>
      </c>
      <c r="R1475" s="10">
        <f>DATEVALUE(Table1[[#This Row],[Delivery_Date]])</f>
        <v>45114</v>
      </c>
      <c r="S1475" s="10">
        <f>DATEVALUE(Table1[[#This Row],[Order_Date]])</f>
        <v>45108</v>
      </c>
      <c r="T1475" s="4" t="str" cm="1">
        <f t="array" ref="T1475">_xlfn.IFS(Table1[[#This Row],[Inventory_Level]]&lt;=200,"low",Table1[[#This Row],[Inventory_Level]]&gt;=700,"high",Table1[[#This Row],[Inventory_Level]]&gt;200,"medium")</f>
        <v>medium</v>
      </c>
    </row>
    <row r="1476" spans="1:20" x14ac:dyDescent="0.35">
      <c r="A1476" s="4">
        <v>1475</v>
      </c>
      <c r="B1476" s="4" t="s">
        <v>15</v>
      </c>
      <c r="C1476" s="4" t="s">
        <v>38</v>
      </c>
      <c r="D1476" s="4" t="s">
        <v>45</v>
      </c>
      <c r="E1476" s="4" t="s">
        <v>52</v>
      </c>
      <c r="F1476" s="10" t="s">
        <v>76</v>
      </c>
      <c r="G1476" s="11" t="s">
        <v>377</v>
      </c>
      <c r="H1476" s="4">
        <v>40</v>
      </c>
      <c r="I1476" s="12">
        <v>34534.660000000003</v>
      </c>
      <c r="J1476" s="12">
        <v>1381386.4</v>
      </c>
      <c r="K1476" s="12">
        <v>4767.1499999999996</v>
      </c>
      <c r="L1476" s="4">
        <v>820</v>
      </c>
      <c r="M1476" s="4" t="s">
        <v>21</v>
      </c>
      <c r="N1476" s="4" t="str" cm="1">
        <f t="array" ref="N1476">_xlfn.SWITCH(E1476,"Delhi","North","Chennai","South","Hyderabad","South","Mumbai","Central","Bangalore","South")</f>
        <v>Central</v>
      </c>
      <c r="O1476" s="12">
        <v>254067.11</v>
      </c>
      <c r="P1476" s="4">
        <f>Table1[[#This Row],[Delivery_Date]]-Table1[[#This Row],[Order_Date]]</f>
        <v>4</v>
      </c>
      <c r="Q1476" s="4" t="str">
        <f>IF(Table1[[#This Row],[Delivery delay days]]&gt;5,"delay","on time")</f>
        <v>on time</v>
      </c>
      <c r="R1476" s="10">
        <f>DATEVALUE(Table1[[#This Row],[Delivery_Date]])</f>
        <v>45243</v>
      </c>
      <c r="S1476" s="10">
        <f>DATEVALUE(Table1[[#This Row],[Order_Date]])</f>
        <v>45239</v>
      </c>
      <c r="T1476" s="4" t="str" cm="1">
        <f t="array" ref="T1476">_xlfn.IFS(Table1[[#This Row],[Inventory_Level]]&lt;=200,"low",Table1[[#This Row],[Inventory_Level]]&gt;=700,"high",Table1[[#This Row],[Inventory_Level]]&gt;200,"medium")</f>
        <v>high</v>
      </c>
    </row>
    <row r="1477" spans="1:20" x14ac:dyDescent="0.35">
      <c r="A1477" s="4">
        <v>1476</v>
      </c>
      <c r="B1477" s="4" t="s">
        <v>65</v>
      </c>
      <c r="C1477" s="4" t="s">
        <v>38</v>
      </c>
      <c r="D1477" s="4" t="s">
        <v>39</v>
      </c>
      <c r="E1477" s="4" t="s">
        <v>26</v>
      </c>
      <c r="F1477" s="10" t="s">
        <v>298</v>
      </c>
      <c r="G1477" s="11" t="s">
        <v>120</v>
      </c>
      <c r="H1477" s="4">
        <v>59</v>
      </c>
      <c r="I1477" s="12">
        <v>20202.39</v>
      </c>
      <c r="J1477" s="12">
        <v>1191941.01</v>
      </c>
      <c r="K1477" s="12">
        <v>2281.15</v>
      </c>
      <c r="L1477" s="4">
        <v>296</v>
      </c>
      <c r="M1477" s="4" t="s">
        <v>42</v>
      </c>
      <c r="N1477" s="4" t="str" cm="1">
        <f t="array" ref="N1477">_xlfn.SWITCH(E1477,"Delhi","North","Chennai","South","Hyderabad","South","Mumbai","Central","Bangalore","South")</f>
        <v>South</v>
      </c>
      <c r="O1477" s="12">
        <v>93832.84</v>
      </c>
      <c r="P1477" s="4">
        <f>Table1[[#This Row],[Delivery_Date]]-Table1[[#This Row],[Order_Date]]</f>
        <v>4</v>
      </c>
      <c r="Q1477" s="4" t="str">
        <f>IF(Table1[[#This Row],[Delivery delay days]]&gt;5,"delay","on time")</f>
        <v>on time</v>
      </c>
      <c r="R1477" s="10">
        <f>DATEVALUE(Table1[[#This Row],[Delivery_Date]])</f>
        <v>45076</v>
      </c>
      <c r="S1477" s="10">
        <f>DATEVALUE(Table1[[#This Row],[Order_Date]])</f>
        <v>45072</v>
      </c>
      <c r="T1477" s="4" t="str" cm="1">
        <f t="array" ref="T1477">_xlfn.IFS(Table1[[#This Row],[Inventory_Level]]&lt;=200,"low",Table1[[#This Row],[Inventory_Level]]&gt;=700,"high",Table1[[#This Row],[Inventory_Level]]&gt;200,"medium")</f>
        <v>medium</v>
      </c>
    </row>
    <row r="1478" spans="1:20" x14ac:dyDescent="0.35">
      <c r="A1478" s="4">
        <v>1477</v>
      </c>
      <c r="B1478" s="4" t="s">
        <v>44</v>
      </c>
      <c r="C1478" s="4" t="s">
        <v>16</v>
      </c>
      <c r="D1478" s="4" t="s">
        <v>25</v>
      </c>
      <c r="E1478" s="4" t="s">
        <v>52</v>
      </c>
      <c r="F1478" s="10" t="s">
        <v>299</v>
      </c>
      <c r="G1478" s="11" t="s">
        <v>408</v>
      </c>
      <c r="H1478" s="4">
        <v>61</v>
      </c>
      <c r="I1478" s="12">
        <v>47293.17</v>
      </c>
      <c r="J1478" s="12">
        <v>2884883.37</v>
      </c>
      <c r="K1478" s="12">
        <v>1220.6199999999999</v>
      </c>
      <c r="L1478" s="4">
        <v>818</v>
      </c>
      <c r="M1478" s="4" t="s">
        <v>21</v>
      </c>
      <c r="N1478" s="4" t="str" cm="1">
        <f t="array" ref="N1478">_xlfn.SWITCH(E1478,"Delhi","North","Chennai","South","Hyderabad","South","Mumbai","Central","Bangalore","South")</f>
        <v>Central</v>
      </c>
      <c r="O1478" s="12">
        <v>516954.38</v>
      </c>
      <c r="P1478" s="4">
        <f>Table1[[#This Row],[Delivery_Date]]-Table1[[#This Row],[Order_Date]]</f>
        <v>12</v>
      </c>
      <c r="Q1478" s="4" t="str">
        <f>IF(Table1[[#This Row],[Delivery delay days]]&gt;5,"delay","on time")</f>
        <v>delay</v>
      </c>
      <c r="R1478" s="10">
        <f>DATEVALUE(Table1[[#This Row],[Delivery_Date]])</f>
        <v>45222</v>
      </c>
      <c r="S1478" s="10">
        <f>DATEVALUE(Table1[[#This Row],[Order_Date]])</f>
        <v>45210</v>
      </c>
      <c r="T1478" s="4" t="str" cm="1">
        <f t="array" ref="T1478">_xlfn.IFS(Table1[[#This Row],[Inventory_Level]]&lt;=200,"low",Table1[[#This Row],[Inventory_Level]]&gt;=700,"high",Table1[[#This Row],[Inventory_Level]]&gt;200,"medium")</f>
        <v>high</v>
      </c>
    </row>
    <row r="1479" spans="1:20" x14ac:dyDescent="0.35">
      <c r="A1479" s="4">
        <v>1478</v>
      </c>
      <c r="B1479" s="4" t="s">
        <v>51</v>
      </c>
      <c r="C1479" s="4" t="s">
        <v>16</v>
      </c>
      <c r="D1479" s="4" t="s">
        <v>32</v>
      </c>
      <c r="E1479" s="4" t="s">
        <v>46</v>
      </c>
      <c r="F1479" s="10" t="s">
        <v>389</v>
      </c>
      <c r="G1479" s="11" t="s">
        <v>378</v>
      </c>
      <c r="H1479" s="4">
        <v>93</v>
      </c>
      <c r="I1479" s="12">
        <v>42841.99</v>
      </c>
      <c r="J1479" s="12">
        <v>3984305.07</v>
      </c>
      <c r="K1479" s="12">
        <v>293.49</v>
      </c>
      <c r="L1479" s="4">
        <v>877</v>
      </c>
      <c r="M1479" s="4" t="s">
        <v>35</v>
      </c>
      <c r="N1479" s="4" t="str" cm="1">
        <f t="array" ref="N1479">_xlfn.SWITCH(E1479,"Delhi","North","Chennai","South","Hyderabad","South","Mumbai","Central","Bangalore","South")</f>
        <v>South</v>
      </c>
      <c r="O1479" s="12">
        <v>657735.38</v>
      </c>
      <c r="P1479" s="4">
        <f>Table1[[#This Row],[Delivery_Date]]-Table1[[#This Row],[Order_Date]]</f>
        <v>11</v>
      </c>
      <c r="Q1479" s="4" t="str">
        <f>IF(Table1[[#This Row],[Delivery delay days]]&gt;5,"delay","on time")</f>
        <v>delay</v>
      </c>
      <c r="R1479" s="10">
        <f>DATEVALUE(Table1[[#This Row],[Delivery_Date]])</f>
        <v>45120</v>
      </c>
      <c r="S1479" s="10">
        <f>DATEVALUE(Table1[[#This Row],[Order_Date]])</f>
        <v>45109</v>
      </c>
      <c r="T1479" s="4" t="str" cm="1">
        <f t="array" ref="T1479">_xlfn.IFS(Table1[[#This Row],[Inventory_Level]]&lt;=200,"low",Table1[[#This Row],[Inventory_Level]]&gt;=700,"high",Table1[[#This Row],[Inventory_Level]]&gt;200,"medium")</f>
        <v>high</v>
      </c>
    </row>
    <row r="1480" spans="1:20" x14ac:dyDescent="0.35">
      <c r="A1480" s="4">
        <v>1479</v>
      </c>
      <c r="B1480" s="4" t="s">
        <v>44</v>
      </c>
      <c r="C1480" s="4" t="s">
        <v>16</v>
      </c>
      <c r="D1480" s="4" t="s">
        <v>25</v>
      </c>
      <c r="E1480" s="4" t="s">
        <v>60</v>
      </c>
      <c r="F1480" s="10" t="s">
        <v>230</v>
      </c>
      <c r="G1480" s="11" t="s">
        <v>308</v>
      </c>
      <c r="H1480" s="4">
        <v>4</v>
      </c>
      <c r="I1480" s="12">
        <v>9996.1</v>
      </c>
      <c r="J1480" s="12">
        <v>39984.400000000001</v>
      </c>
      <c r="K1480" s="12">
        <v>2733.21</v>
      </c>
      <c r="L1480" s="4">
        <v>807</v>
      </c>
      <c r="M1480" s="4" t="s">
        <v>29</v>
      </c>
      <c r="N1480" s="4" t="str" cm="1">
        <f t="array" ref="N1480">_xlfn.SWITCH(E1480,"Delhi","North","Chennai","South","Hyderabad","South","Mumbai","Central","Bangalore","South")</f>
        <v>South</v>
      </c>
      <c r="O1480" s="12">
        <v>8574.41</v>
      </c>
      <c r="P1480" s="4">
        <f>Table1[[#This Row],[Delivery_Date]]-Table1[[#This Row],[Order_Date]]</f>
        <v>4</v>
      </c>
      <c r="Q1480" s="4" t="str">
        <f>IF(Table1[[#This Row],[Delivery delay days]]&gt;5,"delay","on time")</f>
        <v>on time</v>
      </c>
      <c r="R1480" s="10">
        <f>DATEVALUE(Table1[[#This Row],[Delivery_Date]])</f>
        <v>45281</v>
      </c>
      <c r="S1480" s="10">
        <f>DATEVALUE(Table1[[#This Row],[Order_Date]])</f>
        <v>45277</v>
      </c>
      <c r="T1480" s="4" t="str" cm="1">
        <f t="array" ref="T1480">_xlfn.IFS(Table1[[#This Row],[Inventory_Level]]&lt;=200,"low",Table1[[#This Row],[Inventory_Level]]&gt;=700,"high",Table1[[#This Row],[Inventory_Level]]&gt;200,"medium")</f>
        <v>high</v>
      </c>
    </row>
    <row r="1481" spans="1:20" x14ac:dyDescent="0.35">
      <c r="A1481" s="4">
        <v>1480</v>
      </c>
      <c r="B1481" s="4" t="s">
        <v>15</v>
      </c>
      <c r="C1481" s="4" t="s">
        <v>16</v>
      </c>
      <c r="D1481" s="4" t="s">
        <v>32</v>
      </c>
      <c r="E1481" s="4" t="s">
        <v>46</v>
      </c>
      <c r="F1481" s="10" t="s">
        <v>279</v>
      </c>
      <c r="G1481" s="11" t="s">
        <v>160</v>
      </c>
      <c r="H1481" s="4">
        <v>54</v>
      </c>
      <c r="I1481" s="12">
        <v>46333.04</v>
      </c>
      <c r="J1481" s="12">
        <v>2501984.16</v>
      </c>
      <c r="K1481" s="12">
        <v>3490.3</v>
      </c>
      <c r="L1481" s="4">
        <v>540</v>
      </c>
      <c r="M1481" s="4" t="s">
        <v>42</v>
      </c>
      <c r="N1481" s="4" t="str" cm="1">
        <f t="array" ref="N1481">_xlfn.SWITCH(E1481,"Delhi","North","Chennai","South","Hyderabad","South","Mumbai","Central","Bangalore","South")</f>
        <v>South</v>
      </c>
      <c r="O1481" s="12">
        <v>609597.76</v>
      </c>
      <c r="P1481" s="4">
        <f>Table1[[#This Row],[Delivery_Date]]-Table1[[#This Row],[Order_Date]]</f>
        <v>2</v>
      </c>
      <c r="Q1481" s="4" t="str">
        <f>IF(Table1[[#This Row],[Delivery delay days]]&gt;5,"delay","on time")</f>
        <v>on time</v>
      </c>
      <c r="R1481" s="10">
        <f>DATEVALUE(Table1[[#This Row],[Delivery_Date]])</f>
        <v>45173</v>
      </c>
      <c r="S1481" s="10">
        <f>DATEVALUE(Table1[[#This Row],[Order_Date]])</f>
        <v>45171</v>
      </c>
      <c r="T1481" s="4" t="str" cm="1">
        <f t="array" ref="T1481">_xlfn.IFS(Table1[[#This Row],[Inventory_Level]]&lt;=200,"low",Table1[[#This Row],[Inventory_Level]]&gt;=700,"high",Table1[[#This Row],[Inventory_Level]]&gt;200,"medium")</f>
        <v>medium</v>
      </c>
    </row>
    <row r="1482" spans="1:20" x14ac:dyDescent="0.35">
      <c r="A1482" s="4">
        <v>1481</v>
      </c>
      <c r="B1482" s="4" t="s">
        <v>44</v>
      </c>
      <c r="C1482" s="4" t="s">
        <v>16</v>
      </c>
      <c r="D1482" s="4" t="s">
        <v>39</v>
      </c>
      <c r="E1482" s="4" t="s">
        <v>52</v>
      </c>
      <c r="F1482" s="10" t="s">
        <v>157</v>
      </c>
      <c r="G1482" s="11" t="s">
        <v>345</v>
      </c>
      <c r="H1482" s="4">
        <v>80</v>
      </c>
      <c r="I1482" s="12">
        <v>35483.74</v>
      </c>
      <c r="J1482" s="12">
        <v>2838699.2</v>
      </c>
      <c r="K1482" s="12">
        <v>2773.98</v>
      </c>
      <c r="L1482" s="4">
        <v>306</v>
      </c>
      <c r="M1482" s="4" t="s">
        <v>35</v>
      </c>
      <c r="N1482" s="4" t="str" cm="1">
        <f t="array" ref="N1482">_xlfn.SWITCH(E1482,"Delhi","North","Chennai","South","Hyderabad","South","Mumbai","Central","Bangalore","South")</f>
        <v>Central</v>
      </c>
      <c r="O1482" s="12">
        <v>371369.95</v>
      </c>
      <c r="P1482" s="4">
        <f>Table1[[#This Row],[Delivery_Date]]-Table1[[#This Row],[Order_Date]]</f>
        <v>2</v>
      </c>
      <c r="Q1482" s="4" t="str">
        <f>IF(Table1[[#This Row],[Delivery delay days]]&gt;5,"delay","on time")</f>
        <v>on time</v>
      </c>
      <c r="R1482" s="10">
        <f>DATEVALUE(Table1[[#This Row],[Delivery_Date]])</f>
        <v>44972</v>
      </c>
      <c r="S1482" s="10">
        <f>DATEVALUE(Table1[[#This Row],[Order_Date]])</f>
        <v>44970</v>
      </c>
      <c r="T1482" s="4" t="str" cm="1">
        <f t="array" ref="T1482">_xlfn.IFS(Table1[[#This Row],[Inventory_Level]]&lt;=200,"low",Table1[[#This Row],[Inventory_Level]]&gt;=700,"high",Table1[[#This Row],[Inventory_Level]]&gt;200,"medium")</f>
        <v>medium</v>
      </c>
    </row>
    <row r="1483" spans="1:20" x14ac:dyDescent="0.35">
      <c r="A1483" s="4">
        <v>1482</v>
      </c>
      <c r="B1483" s="4" t="s">
        <v>15</v>
      </c>
      <c r="C1483" s="4" t="s">
        <v>16</v>
      </c>
      <c r="D1483" s="4" t="s">
        <v>45</v>
      </c>
      <c r="E1483" s="4" t="s">
        <v>18</v>
      </c>
      <c r="F1483" s="10" t="s">
        <v>163</v>
      </c>
      <c r="G1483" s="11" t="s">
        <v>74</v>
      </c>
      <c r="H1483" s="4">
        <v>93</v>
      </c>
      <c r="I1483" s="12">
        <v>35052.629999999997</v>
      </c>
      <c r="J1483" s="12">
        <v>3259894.59</v>
      </c>
      <c r="K1483" s="12">
        <v>4271.24</v>
      </c>
      <c r="L1483" s="4">
        <v>34</v>
      </c>
      <c r="M1483" s="4" t="s">
        <v>35</v>
      </c>
      <c r="N1483" s="4" t="str" cm="1">
        <f t="array" ref="N1483">_xlfn.SWITCH(E1483,"Delhi","North","Chennai","South","Hyderabad","South","Mumbai","Central","Bangalore","South")</f>
        <v>North</v>
      </c>
      <c r="O1483" s="12">
        <v>174848.76</v>
      </c>
      <c r="P1483" s="4">
        <f>Table1[[#This Row],[Delivery_Date]]-Table1[[#This Row],[Order_Date]]</f>
        <v>7</v>
      </c>
      <c r="Q1483" s="4" t="str">
        <f>IF(Table1[[#This Row],[Delivery delay days]]&gt;5,"delay","on time")</f>
        <v>delay</v>
      </c>
      <c r="R1483" s="10">
        <f>DATEVALUE(Table1[[#This Row],[Delivery_Date]])</f>
        <v>45231</v>
      </c>
      <c r="S1483" s="10">
        <f>DATEVALUE(Table1[[#This Row],[Order_Date]])</f>
        <v>45224</v>
      </c>
      <c r="T1483" s="4" t="str" cm="1">
        <f t="array" ref="T1483">_xlfn.IFS(Table1[[#This Row],[Inventory_Level]]&lt;=200,"low",Table1[[#This Row],[Inventory_Level]]&gt;=700,"high",Table1[[#This Row],[Inventory_Level]]&gt;200,"medium")</f>
        <v>low</v>
      </c>
    </row>
    <row r="1484" spans="1:20" x14ac:dyDescent="0.35">
      <c r="A1484" s="4">
        <v>1483</v>
      </c>
      <c r="B1484" s="4" t="s">
        <v>51</v>
      </c>
      <c r="C1484" s="4" t="s">
        <v>24</v>
      </c>
      <c r="D1484" s="4" t="s">
        <v>32</v>
      </c>
      <c r="E1484" s="4" t="s">
        <v>52</v>
      </c>
      <c r="F1484" s="10" t="s">
        <v>147</v>
      </c>
      <c r="G1484" s="11" t="s">
        <v>56</v>
      </c>
      <c r="H1484" s="4">
        <v>37</v>
      </c>
      <c r="I1484" s="12">
        <v>49627.68</v>
      </c>
      <c r="J1484" s="12">
        <v>1836224.16</v>
      </c>
      <c r="K1484" s="12">
        <v>257.79000000000002</v>
      </c>
      <c r="L1484" s="4">
        <v>576</v>
      </c>
      <c r="M1484" s="4" t="s">
        <v>35</v>
      </c>
      <c r="N1484" s="4" t="str" cm="1">
        <f t="array" ref="N1484">_xlfn.SWITCH(E1484,"Delhi","North","Chennai","South","Hyderabad","South","Mumbai","Central","Bangalore","South")</f>
        <v>Central</v>
      </c>
      <c r="O1484" s="12">
        <v>233513.38</v>
      </c>
      <c r="P1484" s="4">
        <f>Table1[[#This Row],[Delivery_Date]]-Table1[[#This Row],[Order_Date]]</f>
        <v>3</v>
      </c>
      <c r="Q1484" s="4" t="str">
        <f>IF(Table1[[#This Row],[Delivery delay days]]&gt;5,"delay","on time")</f>
        <v>on time</v>
      </c>
      <c r="R1484" s="10">
        <f>DATEVALUE(Table1[[#This Row],[Delivery_Date]])</f>
        <v>45150</v>
      </c>
      <c r="S1484" s="10">
        <f>DATEVALUE(Table1[[#This Row],[Order_Date]])</f>
        <v>45147</v>
      </c>
      <c r="T1484" s="4" t="str" cm="1">
        <f t="array" ref="T1484">_xlfn.IFS(Table1[[#This Row],[Inventory_Level]]&lt;=200,"low",Table1[[#This Row],[Inventory_Level]]&gt;=700,"high",Table1[[#This Row],[Inventory_Level]]&gt;200,"medium")</f>
        <v>medium</v>
      </c>
    </row>
    <row r="1485" spans="1:20" x14ac:dyDescent="0.35">
      <c r="A1485" s="4">
        <v>1484</v>
      </c>
      <c r="B1485" s="4" t="s">
        <v>31</v>
      </c>
      <c r="C1485" s="4" t="s">
        <v>24</v>
      </c>
      <c r="D1485" s="4" t="s">
        <v>45</v>
      </c>
      <c r="E1485" s="4" t="s">
        <v>60</v>
      </c>
      <c r="F1485" s="10" t="s">
        <v>238</v>
      </c>
      <c r="G1485" s="11" t="s">
        <v>206</v>
      </c>
      <c r="H1485" s="4">
        <v>45</v>
      </c>
      <c r="I1485" s="12">
        <v>19840.96</v>
      </c>
      <c r="J1485" s="12">
        <v>892843.2</v>
      </c>
      <c r="K1485" s="12">
        <v>2017.66</v>
      </c>
      <c r="L1485" s="4">
        <v>62</v>
      </c>
      <c r="M1485" s="4" t="s">
        <v>29</v>
      </c>
      <c r="N1485" s="4" t="str" cm="1">
        <f t="array" ref="N1485">_xlfn.SWITCH(E1485,"Delhi","North","Chennai","South","Hyderabad","South","Mumbai","Central","Bangalore","South")</f>
        <v>South</v>
      </c>
      <c r="O1485" s="12">
        <v>121134.62</v>
      </c>
      <c r="P1485" s="4">
        <f>Table1[[#This Row],[Delivery_Date]]-Table1[[#This Row],[Order_Date]]</f>
        <v>15</v>
      </c>
      <c r="Q1485" s="4" t="str">
        <f>IF(Table1[[#This Row],[Delivery delay days]]&gt;5,"delay","on time")</f>
        <v>delay</v>
      </c>
      <c r="R1485" s="10">
        <f>DATEVALUE(Table1[[#This Row],[Delivery_Date]])</f>
        <v>45230</v>
      </c>
      <c r="S1485" s="10">
        <f>DATEVALUE(Table1[[#This Row],[Order_Date]])</f>
        <v>45215</v>
      </c>
      <c r="T1485" s="4" t="str" cm="1">
        <f t="array" ref="T1485">_xlfn.IFS(Table1[[#This Row],[Inventory_Level]]&lt;=200,"low",Table1[[#This Row],[Inventory_Level]]&gt;=700,"high",Table1[[#This Row],[Inventory_Level]]&gt;200,"medium")</f>
        <v>low</v>
      </c>
    </row>
    <row r="1486" spans="1:20" x14ac:dyDescent="0.35">
      <c r="A1486" s="4">
        <v>1485</v>
      </c>
      <c r="B1486" s="4" t="s">
        <v>23</v>
      </c>
      <c r="C1486" s="4" t="s">
        <v>16</v>
      </c>
      <c r="D1486" s="4" t="s">
        <v>32</v>
      </c>
      <c r="E1486" s="4" t="s">
        <v>52</v>
      </c>
      <c r="F1486" s="10" t="s">
        <v>377</v>
      </c>
      <c r="G1486" s="11" t="s">
        <v>397</v>
      </c>
      <c r="H1486" s="4">
        <v>80</v>
      </c>
      <c r="I1486" s="12">
        <v>42721.42</v>
      </c>
      <c r="J1486" s="12">
        <v>3417713.6</v>
      </c>
      <c r="K1486" s="12">
        <v>3138.68</v>
      </c>
      <c r="L1486" s="4">
        <v>35</v>
      </c>
      <c r="M1486" s="4" t="s">
        <v>29</v>
      </c>
      <c r="N1486" s="4" t="str" cm="1">
        <f t="array" ref="N1486">_xlfn.SWITCH(E1486,"Delhi","North","Chennai","South","Hyderabad","South","Mumbai","Central","Bangalore","South")</f>
        <v>Central</v>
      </c>
      <c r="O1486" s="12">
        <v>349614.3</v>
      </c>
      <c r="P1486" s="4">
        <f>Table1[[#This Row],[Delivery_Date]]-Table1[[#This Row],[Order_Date]]</f>
        <v>15</v>
      </c>
      <c r="Q1486" s="4" t="str">
        <f>IF(Table1[[#This Row],[Delivery delay days]]&gt;5,"delay","on time")</f>
        <v>delay</v>
      </c>
      <c r="R1486" s="10">
        <f>DATEVALUE(Table1[[#This Row],[Delivery_Date]])</f>
        <v>45258</v>
      </c>
      <c r="S1486" s="10">
        <f>DATEVALUE(Table1[[#This Row],[Order_Date]])</f>
        <v>45243</v>
      </c>
      <c r="T1486" s="4" t="str" cm="1">
        <f t="array" ref="T1486">_xlfn.IFS(Table1[[#This Row],[Inventory_Level]]&lt;=200,"low",Table1[[#This Row],[Inventory_Level]]&gt;=700,"high",Table1[[#This Row],[Inventory_Level]]&gt;200,"medium")</f>
        <v>low</v>
      </c>
    </row>
    <row r="1487" spans="1:20" x14ac:dyDescent="0.35">
      <c r="A1487" s="4">
        <v>1486</v>
      </c>
      <c r="B1487" s="4" t="s">
        <v>65</v>
      </c>
      <c r="C1487" s="4" t="s">
        <v>38</v>
      </c>
      <c r="D1487" s="4" t="s">
        <v>45</v>
      </c>
      <c r="E1487" s="4" t="s">
        <v>26</v>
      </c>
      <c r="F1487" s="10" t="s">
        <v>119</v>
      </c>
      <c r="G1487" s="11" t="s">
        <v>294</v>
      </c>
      <c r="H1487" s="4">
        <v>3</v>
      </c>
      <c r="I1487" s="12">
        <v>32435.34</v>
      </c>
      <c r="J1487" s="12">
        <v>97306.02</v>
      </c>
      <c r="K1487" s="12">
        <v>4847.45</v>
      </c>
      <c r="L1487" s="4">
        <v>191</v>
      </c>
      <c r="M1487" s="4" t="s">
        <v>21</v>
      </c>
      <c r="N1487" s="4" t="str" cm="1">
        <f t="array" ref="N1487">_xlfn.SWITCH(E1487,"Delhi","North","Chennai","South","Hyderabad","South","Mumbai","Central","Bangalore","South")</f>
        <v>South</v>
      </c>
      <c r="O1487" s="12">
        <v>21303.09</v>
      </c>
      <c r="P1487" s="4">
        <f>Table1[[#This Row],[Delivery_Date]]-Table1[[#This Row],[Order_Date]]</f>
        <v>6</v>
      </c>
      <c r="Q1487" s="4" t="str">
        <f>IF(Table1[[#This Row],[Delivery delay days]]&gt;5,"delay","on time")</f>
        <v>delay</v>
      </c>
      <c r="R1487" s="10">
        <f>DATEVALUE(Table1[[#This Row],[Delivery_Date]])</f>
        <v>45280</v>
      </c>
      <c r="S1487" s="10">
        <f>DATEVALUE(Table1[[#This Row],[Order_Date]])</f>
        <v>45274</v>
      </c>
      <c r="T1487" s="4" t="str" cm="1">
        <f t="array" ref="T1487">_xlfn.IFS(Table1[[#This Row],[Inventory_Level]]&lt;=200,"low",Table1[[#This Row],[Inventory_Level]]&gt;=700,"high",Table1[[#This Row],[Inventory_Level]]&gt;200,"medium")</f>
        <v>low</v>
      </c>
    </row>
    <row r="1488" spans="1:20" x14ac:dyDescent="0.35">
      <c r="A1488" s="4">
        <v>1487</v>
      </c>
      <c r="B1488" s="4" t="s">
        <v>31</v>
      </c>
      <c r="C1488" s="4" t="s">
        <v>24</v>
      </c>
      <c r="D1488" s="4" t="s">
        <v>39</v>
      </c>
      <c r="E1488" s="4" t="s">
        <v>26</v>
      </c>
      <c r="F1488" s="10" t="s">
        <v>331</v>
      </c>
      <c r="G1488" s="11" t="s">
        <v>344</v>
      </c>
      <c r="H1488" s="4">
        <v>51</v>
      </c>
      <c r="I1488" s="12">
        <v>26615.119999999999</v>
      </c>
      <c r="J1488" s="12">
        <v>1357371.12</v>
      </c>
      <c r="K1488" s="12">
        <v>4145.59</v>
      </c>
      <c r="L1488" s="4">
        <v>760</v>
      </c>
      <c r="M1488" s="4" t="s">
        <v>35</v>
      </c>
      <c r="N1488" s="4" t="str" cm="1">
        <f t="array" ref="N1488">_xlfn.SWITCH(E1488,"Delhi","North","Chennai","South","Hyderabad","South","Mumbai","Central","Bangalore","South")</f>
        <v>South</v>
      </c>
      <c r="O1488" s="12">
        <v>72640.31</v>
      </c>
      <c r="P1488" s="4">
        <f>Table1[[#This Row],[Delivery_Date]]-Table1[[#This Row],[Order_Date]]</f>
        <v>4</v>
      </c>
      <c r="Q1488" s="4" t="str">
        <f>IF(Table1[[#This Row],[Delivery delay days]]&gt;5,"delay","on time")</f>
        <v>on time</v>
      </c>
      <c r="R1488" s="10">
        <f>DATEVALUE(Table1[[#This Row],[Delivery_Date]])</f>
        <v>44936</v>
      </c>
      <c r="S1488" s="10">
        <f>DATEVALUE(Table1[[#This Row],[Order_Date]])</f>
        <v>44932</v>
      </c>
      <c r="T1488" s="4" t="str" cm="1">
        <f t="array" ref="T1488">_xlfn.IFS(Table1[[#This Row],[Inventory_Level]]&lt;=200,"low",Table1[[#This Row],[Inventory_Level]]&gt;=700,"high",Table1[[#This Row],[Inventory_Level]]&gt;200,"medium")</f>
        <v>high</v>
      </c>
    </row>
    <row r="1489" spans="1:20" x14ac:dyDescent="0.35">
      <c r="A1489" s="4">
        <v>1488</v>
      </c>
      <c r="B1489" s="4" t="s">
        <v>37</v>
      </c>
      <c r="C1489" s="4" t="s">
        <v>16</v>
      </c>
      <c r="D1489" s="4" t="s">
        <v>32</v>
      </c>
      <c r="E1489" s="4" t="s">
        <v>26</v>
      </c>
      <c r="F1489" s="10" t="s">
        <v>346</v>
      </c>
      <c r="G1489" s="11" t="s">
        <v>176</v>
      </c>
      <c r="H1489" s="4">
        <v>81</v>
      </c>
      <c r="I1489" s="12">
        <v>9141.98</v>
      </c>
      <c r="J1489" s="12">
        <v>740500.38</v>
      </c>
      <c r="K1489" s="12">
        <v>3684.95</v>
      </c>
      <c r="L1489" s="4">
        <v>332</v>
      </c>
      <c r="M1489" s="4" t="s">
        <v>42</v>
      </c>
      <c r="N1489" s="4" t="str" cm="1">
        <f t="array" ref="N1489">_xlfn.SWITCH(E1489,"Delhi","North","Chennai","South","Hyderabad","South","Mumbai","Central","Bangalore","South")</f>
        <v>South</v>
      </c>
      <c r="O1489" s="12">
        <v>177676.4</v>
      </c>
      <c r="P1489" s="4">
        <f>Table1[[#This Row],[Delivery_Date]]-Table1[[#This Row],[Order_Date]]</f>
        <v>15</v>
      </c>
      <c r="Q1489" s="4" t="str">
        <f>IF(Table1[[#This Row],[Delivery delay days]]&gt;5,"delay","on time")</f>
        <v>delay</v>
      </c>
      <c r="R1489" s="10">
        <f>DATEVALUE(Table1[[#This Row],[Delivery_Date]])</f>
        <v>45101</v>
      </c>
      <c r="S1489" s="10">
        <f>DATEVALUE(Table1[[#This Row],[Order_Date]])</f>
        <v>45086</v>
      </c>
      <c r="T1489" s="4" t="str" cm="1">
        <f t="array" ref="T1489">_xlfn.IFS(Table1[[#This Row],[Inventory_Level]]&lt;=200,"low",Table1[[#This Row],[Inventory_Level]]&gt;=700,"high",Table1[[#This Row],[Inventory_Level]]&gt;200,"medium")</f>
        <v>medium</v>
      </c>
    </row>
    <row r="1490" spans="1:20" x14ac:dyDescent="0.35">
      <c r="A1490" s="4">
        <v>1489</v>
      </c>
      <c r="B1490" s="4" t="s">
        <v>15</v>
      </c>
      <c r="C1490" s="4" t="s">
        <v>16</v>
      </c>
      <c r="D1490" s="4" t="s">
        <v>45</v>
      </c>
      <c r="E1490" s="4" t="s">
        <v>52</v>
      </c>
      <c r="F1490" s="10" t="s">
        <v>116</v>
      </c>
      <c r="G1490" s="11" t="s">
        <v>232</v>
      </c>
      <c r="H1490" s="4">
        <v>28</v>
      </c>
      <c r="I1490" s="12">
        <v>24420.22</v>
      </c>
      <c r="J1490" s="12">
        <v>683766.16</v>
      </c>
      <c r="K1490" s="12">
        <v>3199.87</v>
      </c>
      <c r="L1490" s="4">
        <v>698</v>
      </c>
      <c r="M1490" s="4" t="s">
        <v>21</v>
      </c>
      <c r="N1490" s="4" t="str" cm="1">
        <f t="array" ref="N1490">_xlfn.SWITCH(E1490,"Delhi","North","Chennai","South","Hyderabad","South","Mumbai","Central","Bangalore","South")</f>
        <v>Central</v>
      </c>
      <c r="O1490" s="12">
        <v>133589</v>
      </c>
      <c r="P1490" s="4">
        <f>Table1[[#This Row],[Delivery_Date]]-Table1[[#This Row],[Order_Date]]</f>
        <v>14</v>
      </c>
      <c r="Q1490" s="4" t="str">
        <f>IF(Table1[[#This Row],[Delivery delay days]]&gt;5,"delay","on time")</f>
        <v>delay</v>
      </c>
      <c r="R1490" s="10">
        <f>DATEVALUE(Table1[[#This Row],[Delivery_Date]])</f>
        <v>45192</v>
      </c>
      <c r="S1490" s="10">
        <f>DATEVALUE(Table1[[#This Row],[Order_Date]])</f>
        <v>45178</v>
      </c>
      <c r="T1490" s="4" t="str" cm="1">
        <f t="array" ref="T1490">_xlfn.IFS(Table1[[#This Row],[Inventory_Level]]&lt;=200,"low",Table1[[#This Row],[Inventory_Level]]&gt;=700,"high",Table1[[#This Row],[Inventory_Level]]&gt;200,"medium")</f>
        <v>medium</v>
      </c>
    </row>
    <row r="1491" spans="1:20" x14ac:dyDescent="0.35">
      <c r="A1491" s="4">
        <v>1490</v>
      </c>
      <c r="B1491" s="4" t="s">
        <v>44</v>
      </c>
      <c r="C1491" s="4" t="s">
        <v>16</v>
      </c>
      <c r="D1491" s="4" t="s">
        <v>39</v>
      </c>
      <c r="E1491" s="4" t="s">
        <v>60</v>
      </c>
      <c r="F1491" s="10" t="s">
        <v>179</v>
      </c>
      <c r="G1491" s="11" t="s">
        <v>348</v>
      </c>
      <c r="H1491" s="4">
        <v>47</v>
      </c>
      <c r="I1491" s="12">
        <v>7608.22</v>
      </c>
      <c r="J1491" s="12">
        <v>357586.34</v>
      </c>
      <c r="K1491" s="12">
        <v>4017.14</v>
      </c>
      <c r="L1491" s="4">
        <v>204</v>
      </c>
      <c r="M1491" s="4" t="s">
        <v>29</v>
      </c>
      <c r="N1491" s="4" t="str" cm="1">
        <f t="array" ref="N1491">_xlfn.SWITCH(E1491,"Delhi","North","Chennai","South","Hyderabad","South","Mumbai","Central","Bangalore","South")</f>
        <v>South</v>
      </c>
      <c r="O1491" s="12">
        <v>87640.48</v>
      </c>
      <c r="P1491" s="4">
        <f>Table1[[#This Row],[Delivery_Date]]-Table1[[#This Row],[Order_Date]]</f>
        <v>4</v>
      </c>
      <c r="Q1491" s="4" t="str">
        <f>IF(Table1[[#This Row],[Delivery delay days]]&gt;5,"delay","on time")</f>
        <v>on time</v>
      </c>
      <c r="R1491" s="10">
        <f>DATEVALUE(Table1[[#This Row],[Delivery_Date]])</f>
        <v>45279</v>
      </c>
      <c r="S1491" s="10">
        <f>DATEVALUE(Table1[[#This Row],[Order_Date]])</f>
        <v>45275</v>
      </c>
      <c r="T1491" s="4" t="str" cm="1">
        <f t="array" ref="T1491">_xlfn.IFS(Table1[[#This Row],[Inventory_Level]]&lt;=200,"low",Table1[[#This Row],[Inventory_Level]]&gt;=700,"high",Table1[[#This Row],[Inventory_Level]]&gt;200,"medium")</f>
        <v>medium</v>
      </c>
    </row>
    <row r="1492" spans="1:20" x14ac:dyDescent="0.35">
      <c r="A1492" s="4">
        <v>1491</v>
      </c>
      <c r="B1492" s="4" t="s">
        <v>15</v>
      </c>
      <c r="C1492" s="4" t="s">
        <v>24</v>
      </c>
      <c r="D1492" s="4" t="s">
        <v>25</v>
      </c>
      <c r="E1492" s="4" t="s">
        <v>52</v>
      </c>
      <c r="F1492" s="10" t="s">
        <v>381</v>
      </c>
      <c r="G1492" s="11" t="s">
        <v>19</v>
      </c>
      <c r="H1492" s="4">
        <v>51</v>
      </c>
      <c r="I1492" s="12">
        <v>16707.37</v>
      </c>
      <c r="J1492" s="12">
        <v>852075.87</v>
      </c>
      <c r="K1492" s="12">
        <v>1918.15</v>
      </c>
      <c r="L1492" s="4">
        <v>458</v>
      </c>
      <c r="M1492" s="4" t="s">
        <v>29</v>
      </c>
      <c r="N1492" s="4" t="str" cm="1">
        <f t="array" ref="N1492">_xlfn.SWITCH(E1492,"Delhi","North","Chennai","South","Hyderabad","South","Mumbai","Central","Bangalore","South")</f>
        <v>Central</v>
      </c>
      <c r="O1492" s="12">
        <v>97248.91</v>
      </c>
      <c r="P1492" s="4">
        <f>Table1[[#This Row],[Delivery_Date]]-Table1[[#This Row],[Order_Date]]</f>
        <v>5</v>
      </c>
      <c r="Q1492" s="4" t="str">
        <f>IF(Table1[[#This Row],[Delivery delay days]]&gt;5,"delay","on time")</f>
        <v>on time</v>
      </c>
      <c r="R1492" s="10">
        <f>DATEVALUE(Table1[[#This Row],[Delivery_Date]])</f>
        <v>45188</v>
      </c>
      <c r="S1492" s="10">
        <f>DATEVALUE(Table1[[#This Row],[Order_Date]])</f>
        <v>45183</v>
      </c>
      <c r="T1492" s="4" t="str" cm="1">
        <f t="array" ref="T1492">_xlfn.IFS(Table1[[#This Row],[Inventory_Level]]&lt;=200,"low",Table1[[#This Row],[Inventory_Level]]&gt;=700,"high",Table1[[#This Row],[Inventory_Level]]&gt;200,"medium")</f>
        <v>medium</v>
      </c>
    </row>
    <row r="1493" spans="1:20" x14ac:dyDescent="0.35">
      <c r="A1493" s="4">
        <v>1492</v>
      </c>
      <c r="B1493" s="4" t="s">
        <v>15</v>
      </c>
      <c r="C1493" s="4" t="s">
        <v>38</v>
      </c>
      <c r="D1493" s="4" t="s">
        <v>32</v>
      </c>
      <c r="E1493" s="4" t="s">
        <v>26</v>
      </c>
      <c r="F1493" s="10" t="s">
        <v>285</v>
      </c>
      <c r="G1493" s="11" t="s">
        <v>53</v>
      </c>
      <c r="H1493" s="4">
        <v>20</v>
      </c>
      <c r="I1493" s="12">
        <v>31001.93</v>
      </c>
      <c r="J1493" s="12">
        <v>620038.6</v>
      </c>
      <c r="K1493" s="12">
        <v>2489.21</v>
      </c>
      <c r="L1493" s="4">
        <v>610</v>
      </c>
      <c r="M1493" s="4" t="s">
        <v>21</v>
      </c>
      <c r="N1493" s="4" t="str" cm="1">
        <f t="array" ref="N1493">_xlfn.SWITCH(E1493,"Delhi","North","Chennai","South","Hyderabad","South","Mumbai","Central","Bangalore","South")</f>
        <v>South</v>
      </c>
      <c r="O1493" s="12">
        <v>121155.09</v>
      </c>
      <c r="P1493" s="4">
        <f>Table1[[#This Row],[Delivery_Date]]-Table1[[#This Row],[Order_Date]]</f>
        <v>11</v>
      </c>
      <c r="Q1493" s="4" t="str">
        <f>IF(Table1[[#This Row],[Delivery delay days]]&gt;5,"delay","on time")</f>
        <v>delay</v>
      </c>
      <c r="R1493" s="10">
        <f>DATEVALUE(Table1[[#This Row],[Delivery_Date]])</f>
        <v>45205</v>
      </c>
      <c r="S1493" s="10">
        <f>DATEVALUE(Table1[[#This Row],[Order_Date]])</f>
        <v>45194</v>
      </c>
      <c r="T1493" s="4" t="str" cm="1">
        <f t="array" ref="T1493">_xlfn.IFS(Table1[[#This Row],[Inventory_Level]]&lt;=200,"low",Table1[[#This Row],[Inventory_Level]]&gt;=700,"high",Table1[[#This Row],[Inventory_Level]]&gt;200,"medium")</f>
        <v>medium</v>
      </c>
    </row>
    <row r="1494" spans="1:20" x14ac:dyDescent="0.35">
      <c r="A1494" s="4">
        <v>1493</v>
      </c>
      <c r="B1494" s="4" t="s">
        <v>37</v>
      </c>
      <c r="C1494" s="4" t="s">
        <v>16</v>
      </c>
      <c r="D1494" s="4" t="s">
        <v>17</v>
      </c>
      <c r="E1494" s="4" t="s">
        <v>52</v>
      </c>
      <c r="F1494" s="10" t="s">
        <v>365</v>
      </c>
      <c r="G1494" s="11" t="s">
        <v>242</v>
      </c>
      <c r="H1494" s="4">
        <v>98</v>
      </c>
      <c r="I1494" s="12">
        <v>30643.15</v>
      </c>
      <c r="J1494" s="12">
        <v>3003028.7</v>
      </c>
      <c r="K1494" s="12">
        <v>2936.34</v>
      </c>
      <c r="L1494" s="4">
        <v>694</v>
      </c>
      <c r="M1494" s="4" t="s">
        <v>42</v>
      </c>
      <c r="N1494" s="4" t="str" cm="1">
        <f t="array" ref="N1494">_xlfn.SWITCH(E1494,"Delhi","North","Chennai","South","Hyderabad","South","Mumbai","Central","Bangalore","South")</f>
        <v>Central</v>
      </c>
      <c r="O1494" s="12">
        <v>273501.06</v>
      </c>
      <c r="P1494" s="4">
        <f>Table1[[#This Row],[Delivery_Date]]-Table1[[#This Row],[Order_Date]]</f>
        <v>13</v>
      </c>
      <c r="Q1494" s="4" t="str">
        <f>IF(Table1[[#This Row],[Delivery delay days]]&gt;5,"delay","on time")</f>
        <v>delay</v>
      </c>
      <c r="R1494" s="10">
        <f>DATEVALUE(Table1[[#This Row],[Delivery_Date]])</f>
        <v>45197</v>
      </c>
      <c r="S1494" s="10">
        <f>DATEVALUE(Table1[[#This Row],[Order_Date]])</f>
        <v>45184</v>
      </c>
      <c r="T1494" s="4" t="str" cm="1">
        <f t="array" ref="T1494">_xlfn.IFS(Table1[[#This Row],[Inventory_Level]]&lt;=200,"low",Table1[[#This Row],[Inventory_Level]]&gt;=700,"high",Table1[[#This Row],[Inventory_Level]]&gt;200,"medium")</f>
        <v>medium</v>
      </c>
    </row>
    <row r="1495" spans="1:20" x14ac:dyDescent="0.35">
      <c r="A1495" s="4">
        <v>1494</v>
      </c>
      <c r="B1495" s="4" t="s">
        <v>37</v>
      </c>
      <c r="C1495" s="4" t="s">
        <v>38</v>
      </c>
      <c r="D1495" s="4" t="s">
        <v>25</v>
      </c>
      <c r="E1495" s="4" t="s">
        <v>18</v>
      </c>
      <c r="F1495" s="10" t="s">
        <v>308</v>
      </c>
      <c r="G1495" s="11" t="s">
        <v>86</v>
      </c>
      <c r="H1495" s="4">
        <v>90</v>
      </c>
      <c r="I1495" s="12">
        <v>38670.660000000003</v>
      </c>
      <c r="J1495" s="12">
        <v>3480359.4</v>
      </c>
      <c r="K1495" s="12">
        <v>1210.51</v>
      </c>
      <c r="L1495" s="4">
        <v>715</v>
      </c>
      <c r="M1495" s="4" t="s">
        <v>21</v>
      </c>
      <c r="N1495" s="4" t="str" cm="1">
        <f t="array" ref="N1495">_xlfn.SWITCH(E1495,"Delhi","North","Chennai","South","Hyderabad","South","Mumbai","Central","Bangalore","South")</f>
        <v>North</v>
      </c>
      <c r="O1495" s="12">
        <v>275180.49</v>
      </c>
      <c r="P1495" s="4">
        <f>Table1[[#This Row],[Delivery_Date]]-Table1[[#This Row],[Order_Date]]</f>
        <v>11</v>
      </c>
      <c r="Q1495" s="4" t="str">
        <f>IF(Table1[[#This Row],[Delivery delay days]]&gt;5,"delay","on time")</f>
        <v>delay</v>
      </c>
      <c r="R1495" s="10">
        <f>DATEVALUE(Table1[[#This Row],[Delivery_Date]])</f>
        <v>45292</v>
      </c>
      <c r="S1495" s="10">
        <f>DATEVALUE(Table1[[#This Row],[Order_Date]])</f>
        <v>45281</v>
      </c>
      <c r="T1495" s="4" t="str" cm="1">
        <f t="array" ref="T1495">_xlfn.IFS(Table1[[#This Row],[Inventory_Level]]&lt;=200,"low",Table1[[#This Row],[Inventory_Level]]&gt;=700,"high",Table1[[#This Row],[Inventory_Level]]&gt;200,"medium")</f>
        <v>high</v>
      </c>
    </row>
    <row r="1496" spans="1:20" x14ac:dyDescent="0.35">
      <c r="A1496" s="4">
        <v>1495</v>
      </c>
      <c r="B1496" s="4" t="s">
        <v>37</v>
      </c>
      <c r="C1496" s="4" t="s">
        <v>24</v>
      </c>
      <c r="D1496" s="4" t="s">
        <v>17</v>
      </c>
      <c r="E1496" s="4" t="s">
        <v>18</v>
      </c>
      <c r="F1496" s="10" t="s">
        <v>176</v>
      </c>
      <c r="G1496" s="11" t="s">
        <v>89</v>
      </c>
      <c r="H1496" s="4">
        <v>89</v>
      </c>
      <c r="I1496" s="12">
        <v>18234.740000000002</v>
      </c>
      <c r="J1496" s="12">
        <v>1622891.86</v>
      </c>
      <c r="K1496" s="12">
        <v>2494.7600000000002</v>
      </c>
      <c r="L1496" s="4">
        <v>557</v>
      </c>
      <c r="M1496" s="4" t="s">
        <v>21</v>
      </c>
      <c r="N1496" s="4" t="str" cm="1">
        <f t="array" ref="N1496">_xlfn.SWITCH(E1496,"Delhi","North","Chennai","South","Hyderabad","South","Mumbai","Central","Bangalore","South")</f>
        <v>North</v>
      </c>
      <c r="O1496" s="12">
        <v>294453.28000000003</v>
      </c>
      <c r="P1496" s="4">
        <f>Table1[[#This Row],[Delivery_Date]]-Table1[[#This Row],[Order_Date]]</f>
        <v>15</v>
      </c>
      <c r="Q1496" s="4" t="str">
        <f>IF(Table1[[#This Row],[Delivery delay days]]&gt;5,"delay","on time")</f>
        <v>delay</v>
      </c>
      <c r="R1496" s="10">
        <f>DATEVALUE(Table1[[#This Row],[Delivery_Date]])</f>
        <v>45116</v>
      </c>
      <c r="S1496" s="10">
        <f>DATEVALUE(Table1[[#This Row],[Order_Date]])</f>
        <v>45101</v>
      </c>
      <c r="T1496" s="4" t="str" cm="1">
        <f t="array" ref="T1496">_xlfn.IFS(Table1[[#This Row],[Inventory_Level]]&lt;=200,"low",Table1[[#This Row],[Inventory_Level]]&gt;=700,"high",Table1[[#This Row],[Inventory_Level]]&gt;200,"medium")</f>
        <v>medium</v>
      </c>
    </row>
    <row r="1497" spans="1:20" x14ac:dyDescent="0.35">
      <c r="A1497" s="4">
        <v>1496</v>
      </c>
      <c r="B1497" s="4" t="s">
        <v>31</v>
      </c>
      <c r="C1497" s="4" t="s">
        <v>16</v>
      </c>
      <c r="D1497" s="4" t="s">
        <v>17</v>
      </c>
      <c r="E1497" s="4" t="s">
        <v>60</v>
      </c>
      <c r="F1497" s="10" t="s">
        <v>48</v>
      </c>
      <c r="G1497" s="11" t="s">
        <v>265</v>
      </c>
      <c r="H1497" s="4">
        <v>68</v>
      </c>
      <c r="I1497" s="12">
        <v>5169.62</v>
      </c>
      <c r="J1497" s="12">
        <v>351534.16</v>
      </c>
      <c r="K1497" s="12">
        <v>2534.88</v>
      </c>
      <c r="L1497" s="4">
        <v>681</v>
      </c>
      <c r="M1497" s="4" t="s">
        <v>21</v>
      </c>
      <c r="N1497" s="4" t="str" cm="1">
        <f t="array" ref="N1497">_xlfn.SWITCH(E1497,"Delhi","North","Chennai","South","Hyderabad","South","Mumbai","Central","Bangalore","South")</f>
        <v>South</v>
      </c>
      <c r="O1497" s="12">
        <v>37417.65</v>
      </c>
      <c r="P1497" s="4">
        <f>Table1[[#This Row],[Delivery_Date]]-Table1[[#This Row],[Order_Date]]</f>
        <v>1</v>
      </c>
      <c r="Q1497" s="4" t="str">
        <f>IF(Table1[[#This Row],[Delivery delay days]]&gt;5,"delay","on time")</f>
        <v>on time</v>
      </c>
      <c r="R1497" s="10">
        <f>DATEVALUE(Table1[[#This Row],[Delivery_Date]])</f>
        <v>45154</v>
      </c>
      <c r="S1497" s="10">
        <f>DATEVALUE(Table1[[#This Row],[Order_Date]])</f>
        <v>45153</v>
      </c>
      <c r="T1497" s="4" t="str" cm="1">
        <f t="array" ref="T1497">_xlfn.IFS(Table1[[#This Row],[Inventory_Level]]&lt;=200,"low",Table1[[#This Row],[Inventory_Level]]&gt;=700,"high",Table1[[#This Row],[Inventory_Level]]&gt;200,"medium")</f>
        <v>medium</v>
      </c>
    </row>
    <row r="1498" spans="1:20" x14ac:dyDescent="0.35">
      <c r="A1498" s="4">
        <v>1497</v>
      </c>
      <c r="B1498" s="4" t="s">
        <v>31</v>
      </c>
      <c r="C1498" s="4" t="s">
        <v>16</v>
      </c>
      <c r="D1498" s="4" t="s">
        <v>45</v>
      </c>
      <c r="E1498" s="4" t="s">
        <v>52</v>
      </c>
      <c r="F1498" s="10" t="s">
        <v>213</v>
      </c>
      <c r="G1498" s="11" t="s">
        <v>397</v>
      </c>
      <c r="H1498" s="4">
        <v>62</v>
      </c>
      <c r="I1498" s="12">
        <v>32877.06</v>
      </c>
      <c r="J1498" s="12">
        <v>2038377.72</v>
      </c>
      <c r="K1498" s="12">
        <v>4570.2700000000004</v>
      </c>
      <c r="L1498" s="4">
        <v>493</v>
      </c>
      <c r="M1498" s="4" t="s">
        <v>35</v>
      </c>
      <c r="N1498" s="4" t="str" cm="1">
        <f t="array" ref="N1498">_xlfn.SWITCH(E1498,"Delhi","North","Chennai","South","Hyderabad","South","Mumbai","Central","Bangalore","South")</f>
        <v>Central</v>
      </c>
      <c r="O1498" s="12">
        <v>177411.56</v>
      </c>
      <c r="P1498" s="4">
        <f>Table1[[#This Row],[Delivery_Date]]-Table1[[#This Row],[Order_Date]]</f>
        <v>7</v>
      </c>
      <c r="Q1498" s="4" t="str">
        <f>IF(Table1[[#This Row],[Delivery delay days]]&gt;5,"delay","on time")</f>
        <v>delay</v>
      </c>
      <c r="R1498" s="10">
        <f>DATEVALUE(Table1[[#This Row],[Delivery_Date]])</f>
        <v>45258</v>
      </c>
      <c r="S1498" s="10">
        <f>DATEVALUE(Table1[[#This Row],[Order_Date]])</f>
        <v>45251</v>
      </c>
      <c r="T1498" s="4" t="str" cm="1">
        <f t="array" ref="T1498">_xlfn.IFS(Table1[[#This Row],[Inventory_Level]]&lt;=200,"low",Table1[[#This Row],[Inventory_Level]]&gt;=700,"high",Table1[[#This Row],[Inventory_Level]]&gt;200,"medium")</f>
        <v>medium</v>
      </c>
    </row>
    <row r="1499" spans="1:20" x14ac:dyDescent="0.35">
      <c r="A1499" s="4">
        <v>1498</v>
      </c>
      <c r="B1499" s="4" t="s">
        <v>31</v>
      </c>
      <c r="C1499" s="4" t="s">
        <v>16</v>
      </c>
      <c r="D1499" s="4" t="s">
        <v>45</v>
      </c>
      <c r="E1499" s="4" t="s">
        <v>46</v>
      </c>
      <c r="F1499" s="10" t="s">
        <v>232</v>
      </c>
      <c r="G1499" s="11" t="s">
        <v>78</v>
      </c>
      <c r="H1499" s="4">
        <v>8</v>
      </c>
      <c r="I1499" s="12">
        <v>16067.4</v>
      </c>
      <c r="J1499" s="12">
        <v>128539.2</v>
      </c>
      <c r="K1499" s="12">
        <v>388.35</v>
      </c>
      <c r="L1499" s="4">
        <v>522</v>
      </c>
      <c r="M1499" s="4" t="s">
        <v>21</v>
      </c>
      <c r="N1499" s="4" t="str" cm="1">
        <f t="array" ref="N1499">_xlfn.SWITCH(E1499,"Delhi","North","Chennai","South","Hyderabad","South","Mumbai","Central","Bangalore","South")</f>
        <v>South</v>
      </c>
      <c r="O1499" s="12">
        <v>22371.41</v>
      </c>
      <c r="P1499" s="4">
        <f>Table1[[#This Row],[Delivery_Date]]-Table1[[#This Row],[Order_Date]]</f>
        <v>14</v>
      </c>
      <c r="Q1499" s="4" t="str">
        <f>IF(Table1[[#This Row],[Delivery delay days]]&gt;5,"delay","on time")</f>
        <v>delay</v>
      </c>
      <c r="R1499" s="10">
        <f>DATEVALUE(Table1[[#This Row],[Delivery_Date]])</f>
        <v>45206</v>
      </c>
      <c r="S1499" s="10">
        <f>DATEVALUE(Table1[[#This Row],[Order_Date]])</f>
        <v>45192</v>
      </c>
      <c r="T1499" s="4" t="str" cm="1">
        <f t="array" ref="T1499">_xlfn.IFS(Table1[[#This Row],[Inventory_Level]]&lt;=200,"low",Table1[[#This Row],[Inventory_Level]]&gt;=700,"high",Table1[[#This Row],[Inventory_Level]]&gt;200,"medium")</f>
        <v>medium</v>
      </c>
    </row>
    <row r="1500" spans="1:20" x14ac:dyDescent="0.35">
      <c r="A1500" s="4">
        <v>1499</v>
      </c>
      <c r="B1500" s="4" t="s">
        <v>31</v>
      </c>
      <c r="C1500" s="4" t="s">
        <v>16</v>
      </c>
      <c r="D1500" s="4" t="s">
        <v>32</v>
      </c>
      <c r="E1500" s="4" t="s">
        <v>18</v>
      </c>
      <c r="F1500" s="10" t="s">
        <v>246</v>
      </c>
      <c r="G1500" s="11" t="s">
        <v>49</v>
      </c>
      <c r="H1500" s="4">
        <v>73</v>
      </c>
      <c r="I1500" s="12">
        <v>32468.42</v>
      </c>
      <c r="J1500" s="12">
        <v>2370194.66</v>
      </c>
      <c r="K1500" s="12">
        <v>4909.66</v>
      </c>
      <c r="L1500" s="4">
        <v>146</v>
      </c>
      <c r="M1500" s="4" t="s">
        <v>35</v>
      </c>
      <c r="N1500" s="4" t="str" cm="1">
        <f t="array" ref="N1500">_xlfn.SWITCH(E1500,"Delhi","North","Chennai","South","Hyderabad","South","Mumbai","Central","Bangalore","South")</f>
        <v>North</v>
      </c>
      <c r="O1500" s="12">
        <v>469099.69</v>
      </c>
      <c r="P1500" s="4">
        <f>Table1[[#This Row],[Delivery_Date]]-Table1[[#This Row],[Order_Date]]</f>
        <v>12</v>
      </c>
      <c r="Q1500" s="4" t="str">
        <f>IF(Table1[[#This Row],[Delivery delay days]]&gt;5,"delay","on time")</f>
        <v>delay</v>
      </c>
      <c r="R1500" s="10">
        <f>DATEVALUE(Table1[[#This Row],[Delivery_Date]])</f>
        <v>45115</v>
      </c>
      <c r="S1500" s="10">
        <f>DATEVALUE(Table1[[#This Row],[Order_Date]])</f>
        <v>45103</v>
      </c>
      <c r="T1500" s="4" t="str" cm="1">
        <f t="array" ref="T1500">_xlfn.IFS(Table1[[#This Row],[Inventory_Level]]&lt;=200,"low",Table1[[#This Row],[Inventory_Level]]&gt;=700,"high",Table1[[#This Row],[Inventory_Level]]&gt;200,"medium")</f>
        <v>low</v>
      </c>
    </row>
    <row r="1501" spans="1:20" x14ac:dyDescent="0.35">
      <c r="A1501" s="4">
        <v>1500</v>
      </c>
      <c r="B1501" s="4" t="s">
        <v>15</v>
      </c>
      <c r="C1501" s="4" t="s">
        <v>24</v>
      </c>
      <c r="D1501" s="4" t="s">
        <v>32</v>
      </c>
      <c r="E1501" s="4" t="s">
        <v>52</v>
      </c>
      <c r="F1501" s="10" t="s">
        <v>252</v>
      </c>
      <c r="G1501" s="11" t="s">
        <v>253</v>
      </c>
      <c r="H1501" s="4">
        <v>8</v>
      </c>
      <c r="I1501" s="12">
        <v>5415.89</v>
      </c>
      <c r="J1501" s="12">
        <v>43327.12</v>
      </c>
      <c r="K1501" s="12">
        <v>742.6</v>
      </c>
      <c r="L1501" s="4">
        <v>438</v>
      </c>
      <c r="M1501" s="4" t="s">
        <v>42</v>
      </c>
      <c r="N1501" s="4" t="str" cm="1">
        <f t="array" ref="N1501">_xlfn.SWITCH(E1501,"Delhi","North","Chennai","South","Hyderabad","South","Mumbai","Central","Bangalore","South")</f>
        <v>Central</v>
      </c>
      <c r="O1501" s="12">
        <v>7114.05</v>
      </c>
      <c r="P1501" s="4">
        <f>Table1[[#This Row],[Delivery_Date]]-Table1[[#This Row],[Order_Date]]</f>
        <v>5</v>
      </c>
      <c r="Q1501" s="4" t="str">
        <f>IF(Table1[[#This Row],[Delivery delay days]]&gt;5,"delay","on time")</f>
        <v>on time</v>
      </c>
      <c r="R1501" s="10">
        <f>DATEVALUE(Table1[[#This Row],[Delivery_Date]])</f>
        <v>45094</v>
      </c>
      <c r="S1501" s="10">
        <f>DATEVALUE(Table1[[#This Row],[Order_Date]])</f>
        <v>45089</v>
      </c>
      <c r="T1501" s="4" t="str" cm="1">
        <f t="array" ref="T1501">_xlfn.IFS(Table1[[#This Row],[Inventory_Level]]&lt;=200,"low",Table1[[#This Row],[Inventory_Level]]&gt;=700,"high",Table1[[#This Row],[Inventory_Level]]&gt;200,"medium")</f>
        <v>medium</v>
      </c>
    </row>
    <row r="1502" spans="1:20" x14ac:dyDescent="0.35">
      <c r="A1502" s="4">
        <v>1501</v>
      </c>
      <c r="B1502" s="4" t="s">
        <v>51</v>
      </c>
      <c r="C1502" s="4" t="s">
        <v>16</v>
      </c>
      <c r="D1502" s="4" t="s">
        <v>32</v>
      </c>
      <c r="E1502" s="4" t="s">
        <v>52</v>
      </c>
      <c r="F1502" s="10" t="s">
        <v>225</v>
      </c>
      <c r="G1502" s="11" t="s">
        <v>33</v>
      </c>
      <c r="H1502" s="4">
        <v>6</v>
      </c>
      <c r="I1502" s="12">
        <v>48421.29</v>
      </c>
      <c r="J1502" s="12">
        <v>290527.74</v>
      </c>
      <c r="K1502" s="12">
        <v>4187.03</v>
      </c>
      <c r="L1502" s="4">
        <v>895</v>
      </c>
      <c r="M1502" s="4" t="s">
        <v>35</v>
      </c>
      <c r="N1502" s="4" t="str" cm="1">
        <f t="array" ref="N1502">_xlfn.SWITCH(E1502,"Delhi","North","Chennai","South","Hyderabad","South","Mumbai","Central","Bangalore","South")</f>
        <v>Central</v>
      </c>
      <c r="O1502" s="12">
        <v>69128.97</v>
      </c>
      <c r="P1502" s="4">
        <f>Table1[[#This Row],[Delivery_Date]]-Table1[[#This Row],[Order_Date]]</f>
        <v>14</v>
      </c>
      <c r="Q1502" s="4" t="str">
        <f>IF(Table1[[#This Row],[Delivery delay days]]&gt;5,"delay","on time")</f>
        <v>delay</v>
      </c>
      <c r="R1502" s="10">
        <f>DATEVALUE(Table1[[#This Row],[Delivery_Date]])</f>
        <v>45053</v>
      </c>
      <c r="S1502" s="10">
        <f>DATEVALUE(Table1[[#This Row],[Order_Date]])</f>
        <v>45039</v>
      </c>
      <c r="T1502" s="4" t="str" cm="1">
        <f t="array" ref="T1502">_xlfn.IFS(Table1[[#This Row],[Inventory_Level]]&lt;=200,"low",Table1[[#This Row],[Inventory_Level]]&gt;=700,"high",Table1[[#This Row],[Inventory_Level]]&gt;200,"medium")</f>
        <v>high</v>
      </c>
    </row>
    <row r="1503" spans="1:20" x14ac:dyDescent="0.35">
      <c r="A1503" s="4">
        <v>1502</v>
      </c>
      <c r="B1503" s="4" t="s">
        <v>65</v>
      </c>
      <c r="C1503" s="4" t="s">
        <v>38</v>
      </c>
      <c r="D1503" s="4" t="s">
        <v>25</v>
      </c>
      <c r="E1503" s="4" t="s">
        <v>52</v>
      </c>
      <c r="F1503" s="10" t="s">
        <v>410</v>
      </c>
      <c r="G1503" s="11" t="s">
        <v>282</v>
      </c>
      <c r="H1503" s="4">
        <v>83</v>
      </c>
      <c r="I1503" s="12">
        <v>1724.83</v>
      </c>
      <c r="J1503" s="12">
        <v>143160.89000000001</v>
      </c>
      <c r="K1503" s="12">
        <v>1707.6</v>
      </c>
      <c r="L1503" s="4">
        <v>482</v>
      </c>
      <c r="M1503" s="4" t="s">
        <v>42</v>
      </c>
      <c r="N1503" s="4" t="str" cm="1">
        <f t="array" ref="N1503">_xlfn.SWITCH(E1503,"Delhi","North","Chennai","South","Hyderabad","South","Mumbai","Central","Bangalore","South")</f>
        <v>Central</v>
      </c>
      <c r="O1503" s="12">
        <v>22368.86</v>
      </c>
      <c r="P1503" s="4">
        <f>Table1[[#This Row],[Delivery_Date]]-Table1[[#This Row],[Order_Date]]</f>
        <v>8</v>
      </c>
      <c r="Q1503" s="4" t="str">
        <f>IF(Table1[[#This Row],[Delivery delay days]]&gt;5,"delay","on time")</f>
        <v>delay</v>
      </c>
      <c r="R1503" s="10">
        <f>DATEVALUE(Table1[[#This Row],[Delivery_Date]])</f>
        <v>45078</v>
      </c>
      <c r="S1503" s="10">
        <f>DATEVALUE(Table1[[#This Row],[Order_Date]])</f>
        <v>45070</v>
      </c>
      <c r="T1503" s="4" t="str" cm="1">
        <f t="array" ref="T1503">_xlfn.IFS(Table1[[#This Row],[Inventory_Level]]&lt;=200,"low",Table1[[#This Row],[Inventory_Level]]&gt;=700,"high",Table1[[#This Row],[Inventory_Level]]&gt;200,"medium")</f>
        <v>medium</v>
      </c>
    </row>
    <row r="1504" spans="1:20" x14ac:dyDescent="0.35">
      <c r="A1504" s="4">
        <v>1503</v>
      </c>
      <c r="B1504" s="4" t="s">
        <v>44</v>
      </c>
      <c r="C1504" s="4" t="s">
        <v>38</v>
      </c>
      <c r="D1504" s="4" t="s">
        <v>32</v>
      </c>
      <c r="E1504" s="4" t="s">
        <v>26</v>
      </c>
      <c r="F1504" s="10" t="s">
        <v>186</v>
      </c>
      <c r="G1504" s="11" t="s">
        <v>90</v>
      </c>
      <c r="H1504" s="4">
        <v>39</v>
      </c>
      <c r="I1504" s="12">
        <v>17866.25</v>
      </c>
      <c r="J1504" s="12">
        <v>696783.75</v>
      </c>
      <c r="K1504" s="12">
        <v>1315.29</v>
      </c>
      <c r="L1504" s="4">
        <v>986</v>
      </c>
      <c r="M1504" s="4" t="s">
        <v>35</v>
      </c>
      <c r="N1504" s="4" t="str" cm="1">
        <f t="array" ref="N1504">_xlfn.SWITCH(E1504,"Delhi","North","Chennai","South","Hyderabad","South","Mumbai","Central","Bangalore","South")</f>
        <v>South</v>
      </c>
      <c r="O1504" s="12">
        <v>44171.66</v>
      </c>
      <c r="P1504" s="4">
        <f>Table1[[#This Row],[Delivery_Date]]-Table1[[#This Row],[Order_Date]]</f>
        <v>6</v>
      </c>
      <c r="Q1504" s="4" t="str">
        <f>IF(Table1[[#This Row],[Delivery delay days]]&gt;5,"delay","on time")</f>
        <v>delay</v>
      </c>
      <c r="R1504" s="10">
        <f>DATEVALUE(Table1[[#This Row],[Delivery_Date]])</f>
        <v>45148</v>
      </c>
      <c r="S1504" s="10">
        <f>DATEVALUE(Table1[[#This Row],[Order_Date]])</f>
        <v>45142</v>
      </c>
      <c r="T1504" s="4" t="str" cm="1">
        <f t="array" ref="T1504">_xlfn.IFS(Table1[[#This Row],[Inventory_Level]]&lt;=200,"low",Table1[[#This Row],[Inventory_Level]]&gt;=700,"high",Table1[[#This Row],[Inventory_Level]]&gt;200,"medium")</f>
        <v>high</v>
      </c>
    </row>
    <row r="1505" spans="1:20" x14ac:dyDescent="0.35">
      <c r="A1505" s="4">
        <v>1504</v>
      </c>
      <c r="B1505" s="4" t="s">
        <v>51</v>
      </c>
      <c r="C1505" s="4" t="s">
        <v>24</v>
      </c>
      <c r="D1505" s="4" t="s">
        <v>25</v>
      </c>
      <c r="E1505" s="4" t="s">
        <v>46</v>
      </c>
      <c r="F1505" s="10" t="s">
        <v>380</v>
      </c>
      <c r="G1505" s="11" t="s">
        <v>159</v>
      </c>
      <c r="H1505" s="4">
        <v>39</v>
      </c>
      <c r="I1505" s="12">
        <v>24788.560000000001</v>
      </c>
      <c r="J1505" s="12">
        <v>966753.84</v>
      </c>
      <c r="K1505" s="12">
        <v>3402.74</v>
      </c>
      <c r="L1505" s="4">
        <v>23</v>
      </c>
      <c r="M1505" s="4" t="s">
        <v>42</v>
      </c>
      <c r="N1505" s="4" t="str" cm="1">
        <f t="array" ref="N1505">_xlfn.SWITCH(E1505,"Delhi","North","Chennai","South","Hyderabad","South","Mumbai","Central","Bangalore","South")</f>
        <v>South</v>
      </c>
      <c r="O1505" s="12">
        <v>239849.3</v>
      </c>
      <c r="P1505" s="4">
        <f>Table1[[#This Row],[Delivery_Date]]-Table1[[#This Row],[Order_Date]]</f>
        <v>12</v>
      </c>
      <c r="Q1505" s="4" t="str">
        <f>IF(Table1[[#This Row],[Delivery delay days]]&gt;5,"delay","on time")</f>
        <v>delay</v>
      </c>
      <c r="R1505" s="10">
        <f>DATEVALUE(Table1[[#This Row],[Delivery_Date]])</f>
        <v>45164</v>
      </c>
      <c r="S1505" s="10">
        <f>DATEVALUE(Table1[[#This Row],[Order_Date]])</f>
        <v>45152</v>
      </c>
      <c r="T1505" s="4" t="str" cm="1">
        <f t="array" ref="T1505">_xlfn.IFS(Table1[[#This Row],[Inventory_Level]]&lt;=200,"low",Table1[[#This Row],[Inventory_Level]]&gt;=700,"high",Table1[[#This Row],[Inventory_Level]]&gt;200,"medium")</f>
        <v>low</v>
      </c>
    </row>
    <row r="1506" spans="1:20" x14ac:dyDescent="0.35">
      <c r="A1506" s="4">
        <v>1505</v>
      </c>
      <c r="B1506" s="4" t="s">
        <v>31</v>
      </c>
      <c r="C1506" s="4" t="s">
        <v>24</v>
      </c>
      <c r="D1506" s="4" t="s">
        <v>25</v>
      </c>
      <c r="E1506" s="4" t="s">
        <v>18</v>
      </c>
      <c r="F1506" s="10" t="s">
        <v>86</v>
      </c>
      <c r="G1506" s="11" t="s">
        <v>87</v>
      </c>
      <c r="H1506" s="4">
        <v>92</v>
      </c>
      <c r="I1506" s="12">
        <v>41613.29</v>
      </c>
      <c r="J1506" s="12">
        <v>3828422.68</v>
      </c>
      <c r="K1506" s="12">
        <v>1321.77</v>
      </c>
      <c r="L1506" s="4">
        <v>585</v>
      </c>
      <c r="M1506" s="4" t="s">
        <v>29</v>
      </c>
      <c r="N1506" s="4" t="str" cm="1">
        <f t="array" ref="N1506">_xlfn.SWITCH(E1506,"Delhi","North","Chennai","South","Hyderabad","South","Mumbai","Central","Bangalore","South")</f>
        <v>North</v>
      </c>
      <c r="O1506" s="12">
        <v>620607.71</v>
      </c>
      <c r="P1506" s="4">
        <f>Table1[[#This Row],[Delivery_Date]]-Table1[[#This Row],[Order_Date]]</f>
        <v>12</v>
      </c>
      <c r="Q1506" s="4" t="str">
        <f>IF(Table1[[#This Row],[Delivery delay days]]&gt;5,"delay","on time")</f>
        <v>delay</v>
      </c>
      <c r="R1506" s="10">
        <f>DATEVALUE(Table1[[#This Row],[Delivery_Date]])</f>
        <v>45304</v>
      </c>
      <c r="S1506" s="10">
        <f>DATEVALUE(Table1[[#This Row],[Order_Date]])</f>
        <v>45292</v>
      </c>
      <c r="T1506" s="4" t="str" cm="1">
        <f t="array" ref="T1506">_xlfn.IFS(Table1[[#This Row],[Inventory_Level]]&lt;=200,"low",Table1[[#This Row],[Inventory_Level]]&gt;=700,"high",Table1[[#This Row],[Inventory_Level]]&gt;200,"medium")</f>
        <v>medium</v>
      </c>
    </row>
    <row r="1507" spans="1:20" x14ac:dyDescent="0.35">
      <c r="A1507" s="4">
        <v>1506</v>
      </c>
      <c r="B1507" s="4" t="s">
        <v>44</v>
      </c>
      <c r="C1507" s="4" t="s">
        <v>24</v>
      </c>
      <c r="D1507" s="4" t="s">
        <v>25</v>
      </c>
      <c r="E1507" s="4" t="s">
        <v>18</v>
      </c>
      <c r="F1507" s="10" t="s">
        <v>395</v>
      </c>
      <c r="G1507" s="11" t="s">
        <v>249</v>
      </c>
      <c r="H1507" s="4">
        <v>11</v>
      </c>
      <c r="I1507" s="12">
        <v>45336.81</v>
      </c>
      <c r="J1507" s="12">
        <v>498704.91</v>
      </c>
      <c r="K1507" s="12">
        <v>905.77</v>
      </c>
      <c r="L1507" s="4">
        <v>976</v>
      </c>
      <c r="M1507" s="4" t="s">
        <v>35</v>
      </c>
      <c r="N1507" s="4" t="str" cm="1">
        <f t="array" ref="N1507">_xlfn.SWITCH(E1507,"Delhi","North","Chennai","South","Hyderabad","South","Mumbai","Central","Bangalore","South")</f>
        <v>North</v>
      </c>
      <c r="O1507" s="12">
        <v>56751.57</v>
      </c>
      <c r="P1507" s="4">
        <f>Table1[[#This Row],[Delivery_Date]]-Table1[[#This Row],[Order_Date]]</f>
        <v>9</v>
      </c>
      <c r="Q1507" s="4" t="str">
        <f>IF(Table1[[#This Row],[Delivery delay days]]&gt;5,"delay","on time")</f>
        <v>delay</v>
      </c>
      <c r="R1507" s="10">
        <f>DATEVALUE(Table1[[#This Row],[Delivery_Date]])</f>
        <v>45021</v>
      </c>
      <c r="S1507" s="10">
        <f>DATEVALUE(Table1[[#This Row],[Order_Date]])</f>
        <v>45012</v>
      </c>
      <c r="T1507" s="4" t="str" cm="1">
        <f t="array" ref="T1507">_xlfn.IFS(Table1[[#This Row],[Inventory_Level]]&lt;=200,"low",Table1[[#This Row],[Inventory_Level]]&gt;=700,"high",Table1[[#This Row],[Inventory_Level]]&gt;200,"medium")</f>
        <v>high</v>
      </c>
    </row>
    <row r="1508" spans="1:20" x14ac:dyDescent="0.35">
      <c r="A1508" s="4">
        <v>1507</v>
      </c>
      <c r="B1508" s="4" t="s">
        <v>44</v>
      </c>
      <c r="C1508" s="4" t="s">
        <v>16</v>
      </c>
      <c r="D1508" s="4" t="s">
        <v>32</v>
      </c>
      <c r="E1508" s="4" t="s">
        <v>26</v>
      </c>
      <c r="F1508" s="10" t="s">
        <v>47</v>
      </c>
      <c r="G1508" s="11" t="s">
        <v>380</v>
      </c>
      <c r="H1508" s="4">
        <v>64</v>
      </c>
      <c r="I1508" s="12">
        <v>20453.12</v>
      </c>
      <c r="J1508" s="12">
        <v>1308999.6799999999</v>
      </c>
      <c r="K1508" s="12">
        <v>1608.03</v>
      </c>
      <c r="L1508" s="4">
        <v>679</v>
      </c>
      <c r="M1508" s="4" t="s">
        <v>42</v>
      </c>
      <c r="N1508" s="4" t="str" cm="1">
        <f t="array" ref="N1508">_xlfn.SWITCH(E1508,"Delhi","North","Chennai","South","Hyderabad","South","Mumbai","Central","Bangalore","South")</f>
        <v>South</v>
      </c>
      <c r="O1508" s="12">
        <v>266025.34999999998</v>
      </c>
      <c r="P1508" s="4">
        <f>Table1[[#This Row],[Delivery_Date]]-Table1[[#This Row],[Order_Date]]</f>
        <v>14</v>
      </c>
      <c r="Q1508" s="4" t="str">
        <f>IF(Table1[[#This Row],[Delivery delay days]]&gt;5,"delay","on time")</f>
        <v>delay</v>
      </c>
      <c r="R1508" s="10">
        <f>DATEVALUE(Table1[[#This Row],[Delivery_Date]])</f>
        <v>45152</v>
      </c>
      <c r="S1508" s="10">
        <f>DATEVALUE(Table1[[#This Row],[Order_Date]])</f>
        <v>45138</v>
      </c>
      <c r="T1508" s="4" t="str" cm="1">
        <f t="array" ref="T1508">_xlfn.IFS(Table1[[#This Row],[Inventory_Level]]&lt;=200,"low",Table1[[#This Row],[Inventory_Level]]&gt;=700,"high",Table1[[#This Row],[Inventory_Level]]&gt;200,"medium")</f>
        <v>medium</v>
      </c>
    </row>
    <row r="1509" spans="1:20" x14ac:dyDescent="0.35">
      <c r="A1509" s="4">
        <v>1508</v>
      </c>
      <c r="B1509" s="4" t="s">
        <v>15</v>
      </c>
      <c r="C1509" s="4" t="s">
        <v>38</v>
      </c>
      <c r="D1509" s="4" t="s">
        <v>45</v>
      </c>
      <c r="E1509" s="4" t="s">
        <v>46</v>
      </c>
      <c r="F1509" s="10" t="s">
        <v>177</v>
      </c>
      <c r="G1509" s="11" t="s">
        <v>259</v>
      </c>
      <c r="H1509" s="4">
        <v>55</v>
      </c>
      <c r="I1509" s="12">
        <v>21876.65</v>
      </c>
      <c r="J1509" s="12">
        <v>1203215.75</v>
      </c>
      <c r="K1509" s="12">
        <v>1852.05</v>
      </c>
      <c r="L1509" s="4">
        <v>693</v>
      </c>
      <c r="M1509" s="4" t="s">
        <v>35</v>
      </c>
      <c r="N1509" s="4" t="str" cm="1">
        <f t="array" ref="N1509">_xlfn.SWITCH(E1509,"Delhi","North","Chennai","South","Hyderabad","South","Mumbai","Central","Bangalore","South")</f>
        <v>South</v>
      </c>
      <c r="O1509" s="12">
        <v>78785.210000000006</v>
      </c>
      <c r="P1509" s="4">
        <f>Table1[[#This Row],[Delivery_Date]]-Table1[[#This Row],[Order_Date]]</f>
        <v>8</v>
      </c>
      <c r="Q1509" s="4" t="str">
        <f>IF(Table1[[#This Row],[Delivery delay days]]&gt;5,"delay","on time")</f>
        <v>delay</v>
      </c>
      <c r="R1509" s="10">
        <f>DATEVALUE(Table1[[#This Row],[Delivery_Date]])</f>
        <v>45016</v>
      </c>
      <c r="S1509" s="10">
        <f>DATEVALUE(Table1[[#This Row],[Order_Date]])</f>
        <v>45008</v>
      </c>
      <c r="T1509" s="4" t="str" cm="1">
        <f t="array" ref="T1509">_xlfn.IFS(Table1[[#This Row],[Inventory_Level]]&lt;=200,"low",Table1[[#This Row],[Inventory_Level]]&gt;=700,"high",Table1[[#This Row],[Inventory_Level]]&gt;200,"medium")</f>
        <v>medium</v>
      </c>
    </row>
    <row r="1510" spans="1:20" x14ac:dyDescent="0.35">
      <c r="A1510" s="4">
        <v>1509</v>
      </c>
      <c r="B1510" s="4" t="s">
        <v>23</v>
      </c>
      <c r="C1510" s="4" t="s">
        <v>24</v>
      </c>
      <c r="D1510" s="4" t="s">
        <v>39</v>
      </c>
      <c r="E1510" s="4" t="s">
        <v>46</v>
      </c>
      <c r="F1510" s="10" t="s">
        <v>357</v>
      </c>
      <c r="G1510" s="11" t="s">
        <v>415</v>
      </c>
      <c r="H1510" s="4">
        <v>6</v>
      </c>
      <c r="I1510" s="12">
        <v>17397.14</v>
      </c>
      <c r="J1510" s="12">
        <v>104382.84</v>
      </c>
      <c r="K1510" s="12">
        <v>3220.53</v>
      </c>
      <c r="L1510" s="4">
        <v>698</v>
      </c>
      <c r="M1510" s="4" t="s">
        <v>35</v>
      </c>
      <c r="N1510" s="4" t="str" cm="1">
        <f t="array" ref="N1510">_xlfn.SWITCH(E1510,"Delhi","North","Chennai","South","Hyderabad","South","Mumbai","Central","Bangalore","South")</f>
        <v>South</v>
      </c>
      <c r="O1510" s="12">
        <v>5533.67</v>
      </c>
      <c r="P1510" s="4">
        <f>Table1[[#This Row],[Delivery_Date]]-Table1[[#This Row],[Order_Date]]</f>
        <v>11</v>
      </c>
      <c r="Q1510" s="4" t="str">
        <f>IF(Table1[[#This Row],[Delivery delay days]]&gt;5,"delay","on time")</f>
        <v>delay</v>
      </c>
      <c r="R1510" s="10">
        <f>DATEVALUE(Table1[[#This Row],[Delivery_Date]])</f>
        <v>44974</v>
      </c>
      <c r="S1510" s="10">
        <f>DATEVALUE(Table1[[#This Row],[Order_Date]])</f>
        <v>44963</v>
      </c>
      <c r="T1510" s="4" t="str" cm="1">
        <f t="array" ref="T1510">_xlfn.IFS(Table1[[#This Row],[Inventory_Level]]&lt;=200,"low",Table1[[#This Row],[Inventory_Level]]&gt;=700,"high",Table1[[#This Row],[Inventory_Level]]&gt;200,"medium")</f>
        <v>medium</v>
      </c>
    </row>
    <row r="1511" spans="1:20" x14ac:dyDescent="0.35">
      <c r="A1511" s="4">
        <v>1510</v>
      </c>
      <c r="B1511" s="4" t="s">
        <v>44</v>
      </c>
      <c r="C1511" s="4" t="s">
        <v>16</v>
      </c>
      <c r="D1511" s="4" t="s">
        <v>17</v>
      </c>
      <c r="E1511" s="4" t="s">
        <v>26</v>
      </c>
      <c r="F1511" s="10" t="s">
        <v>379</v>
      </c>
      <c r="G1511" s="11" t="s">
        <v>201</v>
      </c>
      <c r="H1511" s="4">
        <v>62</v>
      </c>
      <c r="I1511" s="12">
        <v>20642.38</v>
      </c>
      <c r="J1511" s="12">
        <v>1279827.56</v>
      </c>
      <c r="K1511" s="12">
        <v>3981.99</v>
      </c>
      <c r="L1511" s="4">
        <v>462</v>
      </c>
      <c r="M1511" s="4" t="s">
        <v>42</v>
      </c>
      <c r="N1511" s="4" t="str" cm="1">
        <f t="array" ref="N1511">_xlfn.SWITCH(E1511,"Delhi","North","Chennai","South","Hyderabad","South","Mumbai","Central","Bangalore","South")</f>
        <v>South</v>
      </c>
      <c r="O1511" s="12">
        <v>279188.18</v>
      </c>
      <c r="P1511" s="4">
        <f>Table1[[#This Row],[Delivery_Date]]-Table1[[#This Row],[Order_Date]]</f>
        <v>5</v>
      </c>
      <c r="Q1511" s="4" t="str">
        <f>IF(Table1[[#This Row],[Delivery delay days]]&gt;5,"delay","on time")</f>
        <v>on time</v>
      </c>
      <c r="R1511" s="10">
        <f>DATEVALUE(Table1[[#This Row],[Delivery_Date]])</f>
        <v>45104</v>
      </c>
      <c r="S1511" s="10">
        <f>DATEVALUE(Table1[[#This Row],[Order_Date]])</f>
        <v>45099</v>
      </c>
      <c r="T1511" s="4" t="str" cm="1">
        <f t="array" ref="T1511">_xlfn.IFS(Table1[[#This Row],[Inventory_Level]]&lt;=200,"low",Table1[[#This Row],[Inventory_Level]]&gt;=700,"high",Table1[[#This Row],[Inventory_Level]]&gt;200,"medium")</f>
        <v>medium</v>
      </c>
    </row>
    <row r="1512" spans="1:20" x14ac:dyDescent="0.35">
      <c r="A1512" s="4">
        <v>1511</v>
      </c>
      <c r="B1512" s="4" t="s">
        <v>37</v>
      </c>
      <c r="C1512" s="4" t="s">
        <v>24</v>
      </c>
      <c r="D1512" s="4" t="s">
        <v>17</v>
      </c>
      <c r="E1512" s="4" t="s">
        <v>18</v>
      </c>
      <c r="F1512" s="10" t="s">
        <v>289</v>
      </c>
      <c r="G1512" s="11" t="s">
        <v>114</v>
      </c>
      <c r="H1512" s="4">
        <v>59</v>
      </c>
      <c r="I1512" s="12">
        <v>15929.57</v>
      </c>
      <c r="J1512" s="12">
        <v>939844.63</v>
      </c>
      <c r="K1512" s="12">
        <v>138.38</v>
      </c>
      <c r="L1512" s="4">
        <v>43</v>
      </c>
      <c r="M1512" s="4" t="s">
        <v>21</v>
      </c>
      <c r="N1512" s="4" t="str" cm="1">
        <f t="array" ref="N1512">_xlfn.SWITCH(E1512,"Delhi","North","Chennai","South","Hyderabad","South","Mumbai","Central","Bangalore","South")</f>
        <v>North</v>
      </c>
      <c r="O1512" s="12">
        <v>211062.63</v>
      </c>
      <c r="P1512" s="4">
        <f>Table1[[#This Row],[Delivery_Date]]-Table1[[#This Row],[Order_Date]]</f>
        <v>4</v>
      </c>
      <c r="Q1512" s="4" t="str">
        <f>IF(Table1[[#This Row],[Delivery delay days]]&gt;5,"delay","on time")</f>
        <v>on time</v>
      </c>
      <c r="R1512" s="10">
        <f>DATEVALUE(Table1[[#This Row],[Delivery_Date]])</f>
        <v>45236</v>
      </c>
      <c r="S1512" s="10">
        <f>DATEVALUE(Table1[[#This Row],[Order_Date]])</f>
        <v>45232</v>
      </c>
      <c r="T1512" s="4" t="str" cm="1">
        <f t="array" ref="T1512">_xlfn.IFS(Table1[[#This Row],[Inventory_Level]]&lt;=200,"low",Table1[[#This Row],[Inventory_Level]]&gt;=700,"high",Table1[[#This Row],[Inventory_Level]]&gt;200,"medium")</f>
        <v>low</v>
      </c>
    </row>
    <row r="1513" spans="1:20" x14ac:dyDescent="0.35">
      <c r="A1513" s="4">
        <v>1512</v>
      </c>
      <c r="B1513" s="4" t="s">
        <v>15</v>
      </c>
      <c r="C1513" s="4" t="s">
        <v>16</v>
      </c>
      <c r="D1513" s="4" t="s">
        <v>39</v>
      </c>
      <c r="E1513" s="4" t="s">
        <v>60</v>
      </c>
      <c r="F1513" s="10" t="s">
        <v>355</v>
      </c>
      <c r="G1513" s="11" t="s">
        <v>388</v>
      </c>
      <c r="H1513" s="4">
        <v>35</v>
      </c>
      <c r="I1513" s="12">
        <v>32283.51</v>
      </c>
      <c r="J1513" s="12">
        <v>1129922.8500000001</v>
      </c>
      <c r="K1513" s="12">
        <v>4711.96</v>
      </c>
      <c r="L1513" s="4">
        <v>185</v>
      </c>
      <c r="M1513" s="4" t="s">
        <v>42</v>
      </c>
      <c r="N1513" s="4" t="str" cm="1">
        <f t="array" ref="N1513">_xlfn.SWITCH(E1513,"Delhi","North","Chennai","South","Hyderabad","South","Mumbai","Central","Bangalore","South")</f>
        <v>South</v>
      </c>
      <c r="O1513" s="12">
        <v>244953.67</v>
      </c>
      <c r="P1513" s="4">
        <f>Table1[[#This Row],[Delivery_Date]]-Table1[[#This Row],[Order_Date]]</f>
        <v>9</v>
      </c>
      <c r="Q1513" s="4" t="str">
        <f>IF(Table1[[#This Row],[Delivery delay days]]&gt;5,"delay","on time")</f>
        <v>delay</v>
      </c>
      <c r="R1513" s="10">
        <f>DATEVALUE(Table1[[#This Row],[Delivery_Date]])</f>
        <v>45296</v>
      </c>
      <c r="S1513" s="10">
        <f>DATEVALUE(Table1[[#This Row],[Order_Date]])</f>
        <v>45287</v>
      </c>
      <c r="T1513" s="4" t="str" cm="1">
        <f t="array" ref="T1513">_xlfn.IFS(Table1[[#This Row],[Inventory_Level]]&lt;=200,"low",Table1[[#This Row],[Inventory_Level]]&gt;=700,"high",Table1[[#This Row],[Inventory_Level]]&gt;200,"medium")</f>
        <v>low</v>
      </c>
    </row>
    <row r="1514" spans="1:20" x14ac:dyDescent="0.35">
      <c r="A1514" s="4">
        <v>1513</v>
      </c>
      <c r="B1514" s="4" t="s">
        <v>44</v>
      </c>
      <c r="C1514" s="4" t="s">
        <v>24</v>
      </c>
      <c r="D1514" s="4" t="s">
        <v>32</v>
      </c>
      <c r="E1514" s="4" t="s">
        <v>26</v>
      </c>
      <c r="F1514" s="10" t="s">
        <v>279</v>
      </c>
      <c r="G1514" s="11" t="s">
        <v>192</v>
      </c>
      <c r="H1514" s="4">
        <v>90</v>
      </c>
      <c r="I1514" s="12">
        <v>30194.54</v>
      </c>
      <c r="J1514" s="12">
        <v>2717508.6</v>
      </c>
      <c r="K1514" s="12">
        <v>4335.3500000000004</v>
      </c>
      <c r="L1514" s="4">
        <v>60</v>
      </c>
      <c r="M1514" s="4" t="s">
        <v>21</v>
      </c>
      <c r="N1514" s="4" t="str" cm="1">
        <f t="array" ref="N1514">_xlfn.SWITCH(E1514,"Delhi","North","Chennai","South","Hyderabad","South","Mumbai","Central","Bangalore","South")</f>
        <v>South</v>
      </c>
      <c r="O1514" s="12">
        <v>153619.10999999999</v>
      </c>
      <c r="P1514" s="4">
        <f>Table1[[#This Row],[Delivery_Date]]-Table1[[#This Row],[Order_Date]]</f>
        <v>10</v>
      </c>
      <c r="Q1514" s="4" t="str">
        <f>IF(Table1[[#This Row],[Delivery delay days]]&gt;5,"delay","on time")</f>
        <v>delay</v>
      </c>
      <c r="R1514" s="10">
        <f>DATEVALUE(Table1[[#This Row],[Delivery_Date]])</f>
        <v>45181</v>
      </c>
      <c r="S1514" s="10">
        <f>DATEVALUE(Table1[[#This Row],[Order_Date]])</f>
        <v>45171</v>
      </c>
      <c r="T1514" s="4" t="str" cm="1">
        <f t="array" ref="T1514">_xlfn.IFS(Table1[[#This Row],[Inventory_Level]]&lt;=200,"low",Table1[[#This Row],[Inventory_Level]]&gt;=700,"high",Table1[[#This Row],[Inventory_Level]]&gt;200,"medium")</f>
        <v>low</v>
      </c>
    </row>
    <row r="1515" spans="1:20" x14ac:dyDescent="0.35">
      <c r="A1515" s="4">
        <v>1514</v>
      </c>
      <c r="B1515" s="4" t="s">
        <v>31</v>
      </c>
      <c r="C1515" s="4" t="s">
        <v>16</v>
      </c>
      <c r="D1515" s="4" t="s">
        <v>17</v>
      </c>
      <c r="E1515" s="4" t="s">
        <v>26</v>
      </c>
      <c r="F1515" s="10" t="s">
        <v>286</v>
      </c>
      <c r="G1515" s="11" t="s">
        <v>235</v>
      </c>
      <c r="H1515" s="4">
        <v>12</v>
      </c>
      <c r="I1515" s="12">
        <v>30295.57</v>
      </c>
      <c r="J1515" s="12">
        <v>363546.84</v>
      </c>
      <c r="K1515" s="12">
        <v>2396.77</v>
      </c>
      <c r="L1515" s="4">
        <v>613</v>
      </c>
      <c r="M1515" s="4" t="s">
        <v>42</v>
      </c>
      <c r="N1515" s="4" t="str" cm="1">
        <f t="array" ref="N1515">_xlfn.SWITCH(E1515,"Delhi","North","Chennai","South","Hyderabad","South","Mumbai","Central","Bangalore","South")</f>
        <v>South</v>
      </c>
      <c r="O1515" s="12">
        <v>83525.960000000006</v>
      </c>
      <c r="P1515" s="4">
        <f>Table1[[#This Row],[Delivery_Date]]-Table1[[#This Row],[Order_Date]]</f>
        <v>5</v>
      </c>
      <c r="Q1515" s="4" t="str">
        <f>IF(Table1[[#This Row],[Delivery delay days]]&gt;5,"delay","on time")</f>
        <v>on time</v>
      </c>
      <c r="R1515" s="10">
        <f>DATEVALUE(Table1[[#This Row],[Delivery_Date]])</f>
        <v>45068</v>
      </c>
      <c r="S1515" s="10">
        <f>DATEVALUE(Table1[[#This Row],[Order_Date]])</f>
        <v>45063</v>
      </c>
      <c r="T1515" s="4" t="str" cm="1">
        <f t="array" ref="T1515">_xlfn.IFS(Table1[[#This Row],[Inventory_Level]]&lt;=200,"low",Table1[[#This Row],[Inventory_Level]]&gt;=700,"high",Table1[[#This Row],[Inventory_Level]]&gt;200,"medium")</f>
        <v>medium</v>
      </c>
    </row>
    <row r="1516" spans="1:20" x14ac:dyDescent="0.35">
      <c r="A1516" s="4">
        <v>1515</v>
      </c>
      <c r="B1516" s="4" t="s">
        <v>15</v>
      </c>
      <c r="C1516" s="4" t="s">
        <v>38</v>
      </c>
      <c r="D1516" s="4" t="s">
        <v>17</v>
      </c>
      <c r="E1516" s="4" t="s">
        <v>52</v>
      </c>
      <c r="F1516" s="10" t="s">
        <v>325</v>
      </c>
      <c r="G1516" s="11" t="s">
        <v>245</v>
      </c>
      <c r="H1516" s="4">
        <v>41</v>
      </c>
      <c r="I1516" s="12">
        <v>10423.27</v>
      </c>
      <c r="J1516" s="12">
        <v>427354.07</v>
      </c>
      <c r="K1516" s="12">
        <v>4171.68</v>
      </c>
      <c r="L1516" s="4">
        <v>169</v>
      </c>
      <c r="M1516" s="4" t="s">
        <v>21</v>
      </c>
      <c r="N1516" s="4" t="str" cm="1">
        <f t="array" ref="N1516">_xlfn.SWITCH(E1516,"Delhi","North","Chennai","South","Hyderabad","South","Mumbai","Central","Bangalore","South")</f>
        <v>Central</v>
      </c>
      <c r="O1516" s="12">
        <v>66901.289999999994</v>
      </c>
      <c r="P1516" s="4">
        <f>Table1[[#This Row],[Delivery_Date]]-Table1[[#This Row],[Order_Date]]</f>
        <v>13</v>
      </c>
      <c r="Q1516" s="4" t="str">
        <f>IF(Table1[[#This Row],[Delivery delay days]]&gt;5,"delay","on time")</f>
        <v>delay</v>
      </c>
      <c r="R1516" s="10">
        <f>DATEVALUE(Table1[[#This Row],[Delivery_Date]])</f>
        <v>44958</v>
      </c>
      <c r="S1516" s="10">
        <f>DATEVALUE(Table1[[#This Row],[Order_Date]])</f>
        <v>44945</v>
      </c>
      <c r="T1516" s="4" t="str" cm="1">
        <f t="array" ref="T1516">_xlfn.IFS(Table1[[#This Row],[Inventory_Level]]&lt;=200,"low",Table1[[#This Row],[Inventory_Level]]&gt;=700,"high",Table1[[#This Row],[Inventory_Level]]&gt;200,"medium")</f>
        <v>low</v>
      </c>
    </row>
    <row r="1517" spans="1:20" x14ac:dyDescent="0.35">
      <c r="A1517" s="4">
        <v>1516</v>
      </c>
      <c r="B1517" s="4" t="s">
        <v>44</v>
      </c>
      <c r="C1517" s="4" t="s">
        <v>38</v>
      </c>
      <c r="D1517" s="4" t="s">
        <v>45</v>
      </c>
      <c r="E1517" s="4" t="s">
        <v>60</v>
      </c>
      <c r="F1517" s="10" t="s">
        <v>310</v>
      </c>
      <c r="G1517" s="11" t="s">
        <v>167</v>
      </c>
      <c r="H1517" s="4">
        <v>3</v>
      </c>
      <c r="I1517" s="12">
        <v>7701.79</v>
      </c>
      <c r="J1517" s="12">
        <v>23105.37</v>
      </c>
      <c r="K1517" s="12">
        <v>639.71</v>
      </c>
      <c r="L1517" s="4">
        <v>102</v>
      </c>
      <c r="M1517" s="4" t="s">
        <v>42</v>
      </c>
      <c r="N1517" s="4" t="str" cm="1">
        <f t="array" ref="N1517">_xlfn.SWITCH(E1517,"Delhi","North","Chennai","South","Hyderabad","South","Mumbai","Central","Bangalore","South")</f>
        <v>South</v>
      </c>
      <c r="O1517" s="12">
        <v>2965.12</v>
      </c>
      <c r="P1517" s="4">
        <f>Table1[[#This Row],[Delivery_Date]]-Table1[[#This Row],[Order_Date]]</f>
        <v>5</v>
      </c>
      <c r="Q1517" s="4" t="str">
        <f>IF(Table1[[#This Row],[Delivery delay days]]&gt;5,"delay","on time")</f>
        <v>on time</v>
      </c>
      <c r="R1517" s="10">
        <f>DATEVALUE(Table1[[#This Row],[Delivery_Date]])</f>
        <v>45127</v>
      </c>
      <c r="S1517" s="10">
        <f>DATEVALUE(Table1[[#This Row],[Order_Date]])</f>
        <v>45122</v>
      </c>
      <c r="T1517" s="4" t="str" cm="1">
        <f t="array" ref="T1517">_xlfn.IFS(Table1[[#This Row],[Inventory_Level]]&lt;=200,"low",Table1[[#This Row],[Inventory_Level]]&gt;=700,"high",Table1[[#This Row],[Inventory_Level]]&gt;200,"medium")</f>
        <v>low</v>
      </c>
    </row>
    <row r="1518" spans="1:20" x14ac:dyDescent="0.35">
      <c r="A1518" s="4">
        <v>1517</v>
      </c>
      <c r="B1518" s="4" t="s">
        <v>15</v>
      </c>
      <c r="C1518" s="4" t="s">
        <v>24</v>
      </c>
      <c r="D1518" s="4" t="s">
        <v>45</v>
      </c>
      <c r="E1518" s="4" t="s">
        <v>18</v>
      </c>
      <c r="F1518" s="10" t="s">
        <v>390</v>
      </c>
      <c r="G1518" s="11" t="s">
        <v>176</v>
      </c>
      <c r="H1518" s="4">
        <v>24</v>
      </c>
      <c r="I1518" s="12">
        <v>26431.31</v>
      </c>
      <c r="J1518" s="12">
        <v>634351.43999999994</v>
      </c>
      <c r="K1518" s="12">
        <v>4019.82</v>
      </c>
      <c r="L1518" s="4">
        <v>121</v>
      </c>
      <c r="M1518" s="4" t="s">
        <v>35</v>
      </c>
      <c r="N1518" s="4" t="str" cm="1">
        <f t="array" ref="N1518">_xlfn.SWITCH(E1518,"Delhi","North","Chennai","South","Hyderabad","South","Mumbai","Central","Bangalore","South")</f>
        <v>North</v>
      </c>
      <c r="O1518" s="12">
        <v>80923.12</v>
      </c>
      <c r="P1518" s="4">
        <f>Table1[[#This Row],[Delivery_Date]]-Table1[[#This Row],[Order_Date]]</f>
        <v>1</v>
      </c>
      <c r="Q1518" s="4" t="str">
        <f>IF(Table1[[#This Row],[Delivery delay days]]&gt;5,"delay","on time")</f>
        <v>on time</v>
      </c>
      <c r="R1518" s="10">
        <f>DATEVALUE(Table1[[#This Row],[Delivery_Date]])</f>
        <v>45101</v>
      </c>
      <c r="S1518" s="10">
        <f>DATEVALUE(Table1[[#This Row],[Order_Date]])</f>
        <v>45100</v>
      </c>
      <c r="T1518" s="4" t="str" cm="1">
        <f t="array" ref="T1518">_xlfn.IFS(Table1[[#This Row],[Inventory_Level]]&lt;=200,"low",Table1[[#This Row],[Inventory_Level]]&gt;=700,"high",Table1[[#This Row],[Inventory_Level]]&gt;200,"medium")</f>
        <v>low</v>
      </c>
    </row>
    <row r="1519" spans="1:20" x14ac:dyDescent="0.35">
      <c r="A1519" s="4">
        <v>1518</v>
      </c>
      <c r="B1519" s="4" t="s">
        <v>23</v>
      </c>
      <c r="C1519" s="4" t="s">
        <v>16</v>
      </c>
      <c r="D1519" s="4" t="s">
        <v>39</v>
      </c>
      <c r="E1519" s="4" t="s">
        <v>52</v>
      </c>
      <c r="F1519" s="10" t="s">
        <v>365</v>
      </c>
      <c r="G1519" s="11" t="s">
        <v>335</v>
      </c>
      <c r="H1519" s="4">
        <v>17</v>
      </c>
      <c r="I1519" s="12">
        <v>822.22</v>
      </c>
      <c r="J1519" s="12">
        <v>13977.74</v>
      </c>
      <c r="K1519" s="12">
        <v>3080.57</v>
      </c>
      <c r="L1519" s="4">
        <v>365</v>
      </c>
      <c r="M1519" s="4" t="s">
        <v>35</v>
      </c>
      <c r="N1519" s="4" t="str" cm="1">
        <f t="array" ref="N1519">_xlfn.SWITCH(E1519,"Delhi","North","Chennai","South","Hyderabad","South","Mumbai","Central","Bangalore","South")</f>
        <v>Central</v>
      </c>
      <c r="O1519" s="12">
        <v>3415.91</v>
      </c>
      <c r="P1519" s="4">
        <f>Table1[[#This Row],[Delivery_Date]]-Table1[[#This Row],[Order_Date]]</f>
        <v>5</v>
      </c>
      <c r="Q1519" s="4" t="str">
        <f>IF(Table1[[#This Row],[Delivery delay days]]&gt;5,"delay","on time")</f>
        <v>on time</v>
      </c>
      <c r="R1519" s="10">
        <f>DATEVALUE(Table1[[#This Row],[Delivery_Date]])</f>
        <v>45189</v>
      </c>
      <c r="S1519" s="10">
        <f>DATEVALUE(Table1[[#This Row],[Order_Date]])</f>
        <v>45184</v>
      </c>
      <c r="T1519" s="4" t="str" cm="1">
        <f t="array" ref="T1519">_xlfn.IFS(Table1[[#This Row],[Inventory_Level]]&lt;=200,"low",Table1[[#This Row],[Inventory_Level]]&gt;=700,"high",Table1[[#This Row],[Inventory_Level]]&gt;200,"medium")</f>
        <v>medium</v>
      </c>
    </row>
    <row r="1520" spans="1:20" x14ac:dyDescent="0.35">
      <c r="A1520" s="4">
        <v>1519</v>
      </c>
      <c r="B1520" s="4" t="s">
        <v>23</v>
      </c>
      <c r="C1520" s="4" t="s">
        <v>16</v>
      </c>
      <c r="D1520" s="4" t="s">
        <v>45</v>
      </c>
      <c r="E1520" s="4" t="s">
        <v>46</v>
      </c>
      <c r="F1520" s="10" t="s">
        <v>167</v>
      </c>
      <c r="G1520" s="11" t="s">
        <v>313</v>
      </c>
      <c r="H1520" s="4">
        <v>43</v>
      </c>
      <c r="I1520" s="12">
        <v>21251.45</v>
      </c>
      <c r="J1520" s="12">
        <v>913812.35</v>
      </c>
      <c r="K1520" s="12">
        <v>4467.72</v>
      </c>
      <c r="L1520" s="4">
        <v>525</v>
      </c>
      <c r="M1520" s="4" t="s">
        <v>42</v>
      </c>
      <c r="N1520" s="4" t="str" cm="1">
        <f t="array" ref="N1520">_xlfn.SWITCH(E1520,"Delhi","North","Chennai","South","Hyderabad","South","Mumbai","Central","Bangalore","South")</f>
        <v>South</v>
      </c>
      <c r="O1520" s="12">
        <v>210948.61</v>
      </c>
      <c r="P1520" s="4">
        <f>Table1[[#This Row],[Delivery_Date]]-Table1[[#This Row],[Order_Date]]</f>
        <v>6</v>
      </c>
      <c r="Q1520" s="4" t="str">
        <f>IF(Table1[[#This Row],[Delivery delay days]]&gt;5,"delay","on time")</f>
        <v>delay</v>
      </c>
      <c r="R1520" s="10">
        <f>DATEVALUE(Table1[[#This Row],[Delivery_Date]])</f>
        <v>45133</v>
      </c>
      <c r="S1520" s="10">
        <f>DATEVALUE(Table1[[#This Row],[Order_Date]])</f>
        <v>45127</v>
      </c>
      <c r="T1520" s="4" t="str" cm="1">
        <f t="array" ref="T1520">_xlfn.IFS(Table1[[#This Row],[Inventory_Level]]&lt;=200,"low",Table1[[#This Row],[Inventory_Level]]&gt;=700,"high",Table1[[#This Row],[Inventory_Level]]&gt;200,"medium")</f>
        <v>medium</v>
      </c>
    </row>
    <row r="1521" spans="1:20" x14ac:dyDescent="0.35">
      <c r="A1521" s="4">
        <v>1520</v>
      </c>
      <c r="B1521" s="4" t="s">
        <v>23</v>
      </c>
      <c r="C1521" s="4" t="s">
        <v>16</v>
      </c>
      <c r="D1521" s="4" t="s">
        <v>32</v>
      </c>
      <c r="E1521" s="4" t="s">
        <v>26</v>
      </c>
      <c r="F1521" s="10" t="s">
        <v>190</v>
      </c>
      <c r="G1521" s="11" t="s">
        <v>271</v>
      </c>
      <c r="H1521" s="4">
        <v>58</v>
      </c>
      <c r="I1521" s="12">
        <v>44760.11</v>
      </c>
      <c r="J1521" s="12">
        <v>2596086.38</v>
      </c>
      <c r="K1521" s="12">
        <v>722.72</v>
      </c>
      <c r="L1521" s="4">
        <v>845</v>
      </c>
      <c r="M1521" s="4" t="s">
        <v>29</v>
      </c>
      <c r="N1521" s="4" t="str" cm="1">
        <f t="array" ref="N1521">_xlfn.SWITCH(E1521,"Delhi","North","Chennai","South","Hyderabad","South","Mumbai","Central","Bangalore","South")</f>
        <v>South</v>
      </c>
      <c r="O1521" s="12">
        <v>416906.23999999999</v>
      </c>
      <c r="P1521" s="4">
        <f>Table1[[#This Row],[Delivery_Date]]-Table1[[#This Row],[Order_Date]]</f>
        <v>2</v>
      </c>
      <c r="Q1521" s="4" t="str">
        <f>IF(Table1[[#This Row],[Delivery delay days]]&gt;5,"delay","on time")</f>
        <v>on time</v>
      </c>
      <c r="R1521" s="10">
        <f>DATEVALUE(Table1[[#This Row],[Delivery_Date]])</f>
        <v>45121</v>
      </c>
      <c r="S1521" s="10">
        <f>DATEVALUE(Table1[[#This Row],[Order_Date]])</f>
        <v>45119</v>
      </c>
      <c r="T1521" s="4" t="str" cm="1">
        <f t="array" ref="T1521">_xlfn.IFS(Table1[[#This Row],[Inventory_Level]]&lt;=200,"low",Table1[[#This Row],[Inventory_Level]]&gt;=700,"high",Table1[[#This Row],[Inventory_Level]]&gt;200,"medium")</f>
        <v>high</v>
      </c>
    </row>
    <row r="1522" spans="1:20" x14ac:dyDescent="0.35">
      <c r="A1522" s="4">
        <v>1521</v>
      </c>
      <c r="B1522" s="4" t="s">
        <v>23</v>
      </c>
      <c r="C1522" s="4" t="s">
        <v>16</v>
      </c>
      <c r="D1522" s="4" t="s">
        <v>45</v>
      </c>
      <c r="E1522" s="4" t="s">
        <v>60</v>
      </c>
      <c r="F1522" s="10" t="s">
        <v>401</v>
      </c>
      <c r="G1522" s="11" t="s">
        <v>385</v>
      </c>
      <c r="H1522" s="4">
        <v>23</v>
      </c>
      <c r="I1522" s="12">
        <v>41092.699999999997</v>
      </c>
      <c r="J1522" s="12">
        <v>945132.1</v>
      </c>
      <c r="K1522" s="12">
        <v>1841.63</v>
      </c>
      <c r="L1522" s="4">
        <v>736</v>
      </c>
      <c r="M1522" s="4" t="s">
        <v>35</v>
      </c>
      <c r="N1522" s="4" t="str" cm="1">
        <f t="array" ref="N1522">_xlfn.SWITCH(E1522,"Delhi","North","Chennai","South","Hyderabad","South","Mumbai","Central","Bangalore","South")</f>
        <v>South</v>
      </c>
      <c r="O1522" s="12">
        <v>85050.71</v>
      </c>
      <c r="P1522" s="4">
        <f>Table1[[#This Row],[Delivery_Date]]-Table1[[#This Row],[Order_Date]]</f>
        <v>14</v>
      </c>
      <c r="Q1522" s="4" t="str">
        <f>IF(Table1[[#This Row],[Delivery delay days]]&gt;5,"delay","on time")</f>
        <v>delay</v>
      </c>
      <c r="R1522" s="10">
        <f>DATEVALUE(Table1[[#This Row],[Delivery_Date]])</f>
        <v>44952</v>
      </c>
      <c r="S1522" s="10">
        <f>DATEVALUE(Table1[[#This Row],[Order_Date]])</f>
        <v>44938</v>
      </c>
      <c r="T1522" s="4" t="str" cm="1">
        <f t="array" ref="T1522">_xlfn.IFS(Table1[[#This Row],[Inventory_Level]]&lt;=200,"low",Table1[[#This Row],[Inventory_Level]]&gt;=700,"high",Table1[[#This Row],[Inventory_Level]]&gt;200,"medium")</f>
        <v>high</v>
      </c>
    </row>
    <row r="1523" spans="1:20" x14ac:dyDescent="0.35">
      <c r="A1523" s="4">
        <v>1522</v>
      </c>
      <c r="B1523" s="4" t="s">
        <v>51</v>
      </c>
      <c r="C1523" s="4" t="s">
        <v>38</v>
      </c>
      <c r="D1523" s="4" t="s">
        <v>45</v>
      </c>
      <c r="E1523" s="4" t="s">
        <v>26</v>
      </c>
      <c r="F1523" s="10" t="s">
        <v>385</v>
      </c>
      <c r="G1523" s="11" t="s">
        <v>268</v>
      </c>
      <c r="H1523" s="4">
        <v>86</v>
      </c>
      <c r="I1523" s="12">
        <v>33371.61</v>
      </c>
      <c r="J1523" s="12">
        <v>2869958.46</v>
      </c>
      <c r="K1523" s="12">
        <v>2091.9499999999998</v>
      </c>
      <c r="L1523" s="4">
        <v>420</v>
      </c>
      <c r="M1523" s="4" t="s">
        <v>21</v>
      </c>
      <c r="N1523" s="4" t="str" cm="1">
        <f t="array" ref="N1523">_xlfn.SWITCH(E1523,"Delhi","North","Chennai","South","Hyderabad","South","Mumbai","Central","Bangalore","South")</f>
        <v>South</v>
      </c>
      <c r="O1523" s="12">
        <v>507017.66</v>
      </c>
      <c r="P1523" s="4">
        <f>Table1[[#This Row],[Delivery_Date]]-Table1[[#This Row],[Order_Date]]</f>
        <v>8</v>
      </c>
      <c r="Q1523" s="4" t="str">
        <f>IF(Table1[[#This Row],[Delivery delay days]]&gt;5,"delay","on time")</f>
        <v>delay</v>
      </c>
      <c r="R1523" s="10">
        <f>DATEVALUE(Table1[[#This Row],[Delivery_Date]])</f>
        <v>44960</v>
      </c>
      <c r="S1523" s="10">
        <f>DATEVALUE(Table1[[#This Row],[Order_Date]])</f>
        <v>44952</v>
      </c>
      <c r="T1523" s="4" t="str" cm="1">
        <f t="array" ref="T1523">_xlfn.IFS(Table1[[#This Row],[Inventory_Level]]&lt;=200,"low",Table1[[#This Row],[Inventory_Level]]&gt;=700,"high",Table1[[#This Row],[Inventory_Level]]&gt;200,"medium")</f>
        <v>medium</v>
      </c>
    </row>
    <row r="1524" spans="1:20" x14ac:dyDescent="0.35">
      <c r="A1524" s="4">
        <v>1523</v>
      </c>
      <c r="B1524" s="4" t="s">
        <v>15</v>
      </c>
      <c r="C1524" s="4" t="s">
        <v>16</v>
      </c>
      <c r="D1524" s="4" t="s">
        <v>39</v>
      </c>
      <c r="E1524" s="4" t="s">
        <v>18</v>
      </c>
      <c r="F1524" s="10" t="s">
        <v>329</v>
      </c>
      <c r="G1524" s="11" t="s">
        <v>386</v>
      </c>
      <c r="H1524" s="4">
        <v>12</v>
      </c>
      <c r="I1524" s="12">
        <v>29657.19</v>
      </c>
      <c r="J1524" s="12">
        <v>355886.28</v>
      </c>
      <c r="K1524" s="12">
        <v>3841.91</v>
      </c>
      <c r="L1524" s="4">
        <v>799</v>
      </c>
      <c r="M1524" s="4" t="s">
        <v>42</v>
      </c>
      <c r="N1524" s="4" t="str" cm="1">
        <f t="array" ref="N1524">_xlfn.SWITCH(E1524,"Delhi","North","Chennai","South","Hyderabad","South","Mumbai","Central","Bangalore","South")</f>
        <v>North</v>
      </c>
      <c r="O1524" s="12">
        <v>24792.83</v>
      </c>
      <c r="P1524" s="4">
        <f>Table1[[#This Row],[Delivery_Date]]-Table1[[#This Row],[Order_Date]]</f>
        <v>2</v>
      </c>
      <c r="Q1524" s="4" t="str">
        <f>IF(Table1[[#This Row],[Delivery delay days]]&gt;5,"delay","on time")</f>
        <v>on time</v>
      </c>
      <c r="R1524" s="10">
        <f>DATEVALUE(Table1[[#This Row],[Delivery_Date]])</f>
        <v>45132</v>
      </c>
      <c r="S1524" s="10">
        <f>DATEVALUE(Table1[[#This Row],[Order_Date]])</f>
        <v>45130</v>
      </c>
      <c r="T1524" s="4" t="str" cm="1">
        <f t="array" ref="T1524">_xlfn.IFS(Table1[[#This Row],[Inventory_Level]]&lt;=200,"low",Table1[[#This Row],[Inventory_Level]]&gt;=700,"high",Table1[[#This Row],[Inventory_Level]]&gt;200,"medium")</f>
        <v>high</v>
      </c>
    </row>
    <row r="1525" spans="1:20" x14ac:dyDescent="0.35">
      <c r="A1525" s="4">
        <v>1524</v>
      </c>
      <c r="B1525" s="4" t="s">
        <v>44</v>
      </c>
      <c r="C1525" s="4" t="s">
        <v>16</v>
      </c>
      <c r="D1525" s="4" t="s">
        <v>17</v>
      </c>
      <c r="E1525" s="4" t="s">
        <v>46</v>
      </c>
      <c r="F1525" s="10" t="s">
        <v>213</v>
      </c>
      <c r="G1525" s="11" t="s">
        <v>397</v>
      </c>
      <c r="H1525" s="4">
        <v>13</v>
      </c>
      <c r="I1525" s="12">
        <v>9545.2099999999991</v>
      </c>
      <c r="J1525" s="12">
        <v>124087.73</v>
      </c>
      <c r="K1525" s="12">
        <v>149.69</v>
      </c>
      <c r="L1525" s="4">
        <v>26</v>
      </c>
      <c r="M1525" s="4" t="s">
        <v>29</v>
      </c>
      <c r="N1525" s="4" t="str" cm="1">
        <f t="array" ref="N1525">_xlfn.SWITCH(E1525,"Delhi","North","Chennai","South","Hyderabad","South","Mumbai","Central","Bangalore","South")</f>
        <v>South</v>
      </c>
      <c r="O1525" s="12">
        <v>11516.98</v>
      </c>
      <c r="P1525" s="4">
        <f>Table1[[#This Row],[Delivery_Date]]-Table1[[#This Row],[Order_Date]]</f>
        <v>7</v>
      </c>
      <c r="Q1525" s="4" t="str">
        <f>IF(Table1[[#This Row],[Delivery delay days]]&gt;5,"delay","on time")</f>
        <v>delay</v>
      </c>
      <c r="R1525" s="10">
        <f>DATEVALUE(Table1[[#This Row],[Delivery_Date]])</f>
        <v>45258</v>
      </c>
      <c r="S1525" s="10">
        <f>DATEVALUE(Table1[[#This Row],[Order_Date]])</f>
        <v>45251</v>
      </c>
      <c r="T1525" s="4" t="str" cm="1">
        <f t="array" ref="T1525">_xlfn.IFS(Table1[[#This Row],[Inventory_Level]]&lt;=200,"low",Table1[[#This Row],[Inventory_Level]]&gt;=700,"high",Table1[[#This Row],[Inventory_Level]]&gt;200,"medium")</f>
        <v>low</v>
      </c>
    </row>
    <row r="1526" spans="1:20" x14ac:dyDescent="0.35">
      <c r="A1526" s="4">
        <v>1525</v>
      </c>
      <c r="B1526" s="4" t="s">
        <v>31</v>
      </c>
      <c r="C1526" s="4" t="s">
        <v>24</v>
      </c>
      <c r="D1526" s="4" t="s">
        <v>25</v>
      </c>
      <c r="E1526" s="4" t="s">
        <v>60</v>
      </c>
      <c r="F1526" s="10" t="s">
        <v>97</v>
      </c>
      <c r="G1526" s="11" t="s">
        <v>170</v>
      </c>
      <c r="H1526" s="4">
        <v>45</v>
      </c>
      <c r="I1526" s="12">
        <v>23949.49</v>
      </c>
      <c r="J1526" s="12">
        <v>1077727.05</v>
      </c>
      <c r="K1526" s="12">
        <v>199.71</v>
      </c>
      <c r="L1526" s="4">
        <v>280</v>
      </c>
      <c r="M1526" s="4" t="s">
        <v>21</v>
      </c>
      <c r="N1526" s="4" t="str" cm="1">
        <f t="array" ref="N1526">_xlfn.SWITCH(E1526,"Delhi","North","Chennai","South","Hyderabad","South","Mumbai","Central","Bangalore","South")</f>
        <v>South</v>
      </c>
      <c r="O1526" s="12">
        <v>167190.22</v>
      </c>
      <c r="P1526" s="4">
        <f>Table1[[#This Row],[Delivery_Date]]-Table1[[#This Row],[Order_Date]]</f>
        <v>5</v>
      </c>
      <c r="Q1526" s="4" t="str">
        <f>IF(Table1[[#This Row],[Delivery delay days]]&gt;5,"delay","on time")</f>
        <v>on time</v>
      </c>
      <c r="R1526" s="10">
        <f>DATEVALUE(Table1[[#This Row],[Delivery_Date]])</f>
        <v>45128</v>
      </c>
      <c r="S1526" s="10">
        <f>DATEVALUE(Table1[[#This Row],[Order_Date]])</f>
        <v>45123</v>
      </c>
      <c r="T1526" s="4" t="str" cm="1">
        <f t="array" ref="T1526">_xlfn.IFS(Table1[[#This Row],[Inventory_Level]]&lt;=200,"low",Table1[[#This Row],[Inventory_Level]]&gt;=700,"high",Table1[[#This Row],[Inventory_Level]]&gt;200,"medium")</f>
        <v>medium</v>
      </c>
    </row>
    <row r="1527" spans="1:20" x14ac:dyDescent="0.35">
      <c r="A1527" s="4">
        <v>1526</v>
      </c>
      <c r="B1527" s="4" t="s">
        <v>44</v>
      </c>
      <c r="C1527" s="4" t="s">
        <v>24</v>
      </c>
      <c r="D1527" s="4" t="s">
        <v>25</v>
      </c>
      <c r="E1527" s="4" t="s">
        <v>52</v>
      </c>
      <c r="F1527" s="10" t="s">
        <v>92</v>
      </c>
      <c r="G1527" s="11" t="s">
        <v>192</v>
      </c>
      <c r="H1527" s="4">
        <v>41</v>
      </c>
      <c r="I1527" s="12">
        <v>21801.08</v>
      </c>
      <c r="J1527" s="12">
        <v>893844.28</v>
      </c>
      <c r="K1527" s="12">
        <v>4540.13</v>
      </c>
      <c r="L1527" s="4">
        <v>419</v>
      </c>
      <c r="M1527" s="4" t="s">
        <v>42</v>
      </c>
      <c r="N1527" s="4" t="str" cm="1">
        <f t="array" ref="N1527">_xlfn.SWITCH(E1527,"Delhi","North","Chennai","South","Hyderabad","South","Mumbai","Central","Bangalore","South")</f>
        <v>Central</v>
      </c>
      <c r="O1527" s="12">
        <v>105730.49</v>
      </c>
      <c r="P1527" s="4">
        <f>Table1[[#This Row],[Delivery_Date]]-Table1[[#This Row],[Order_Date]]</f>
        <v>14</v>
      </c>
      <c r="Q1527" s="4" t="str">
        <f>IF(Table1[[#This Row],[Delivery delay days]]&gt;5,"delay","on time")</f>
        <v>delay</v>
      </c>
      <c r="R1527" s="10">
        <f>DATEVALUE(Table1[[#This Row],[Delivery_Date]])</f>
        <v>45181</v>
      </c>
      <c r="S1527" s="10">
        <f>DATEVALUE(Table1[[#This Row],[Order_Date]])</f>
        <v>45167</v>
      </c>
      <c r="T1527" s="4" t="str" cm="1">
        <f t="array" ref="T1527">_xlfn.IFS(Table1[[#This Row],[Inventory_Level]]&lt;=200,"low",Table1[[#This Row],[Inventory_Level]]&gt;=700,"high",Table1[[#This Row],[Inventory_Level]]&gt;200,"medium")</f>
        <v>medium</v>
      </c>
    </row>
    <row r="1528" spans="1:20" x14ac:dyDescent="0.35">
      <c r="A1528" s="4">
        <v>1527</v>
      </c>
      <c r="B1528" s="4" t="s">
        <v>59</v>
      </c>
      <c r="C1528" s="4" t="s">
        <v>16</v>
      </c>
      <c r="D1528" s="4" t="s">
        <v>25</v>
      </c>
      <c r="E1528" s="4" t="s">
        <v>18</v>
      </c>
      <c r="F1528" s="10" t="s">
        <v>323</v>
      </c>
      <c r="G1528" s="11" t="s">
        <v>230</v>
      </c>
      <c r="H1528" s="4">
        <v>63</v>
      </c>
      <c r="I1528" s="12">
        <v>14041.04</v>
      </c>
      <c r="J1528" s="12">
        <v>884585.52</v>
      </c>
      <c r="K1528" s="12">
        <v>1289.74</v>
      </c>
      <c r="L1528" s="4">
        <v>299</v>
      </c>
      <c r="M1528" s="4" t="s">
        <v>35</v>
      </c>
      <c r="N1528" s="4" t="str" cm="1">
        <f t="array" ref="N1528">_xlfn.SWITCH(E1528,"Delhi","North","Chennai","South","Hyderabad","South","Mumbai","Central","Bangalore","South")</f>
        <v>North</v>
      </c>
      <c r="O1528" s="12">
        <v>98125.23</v>
      </c>
      <c r="P1528" s="4">
        <f>Table1[[#This Row],[Delivery_Date]]-Table1[[#This Row],[Order_Date]]</f>
        <v>4</v>
      </c>
      <c r="Q1528" s="4" t="str">
        <f>IF(Table1[[#This Row],[Delivery delay days]]&gt;5,"delay","on time")</f>
        <v>on time</v>
      </c>
      <c r="R1528" s="10">
        <f>DATEVALUE(Table1[[#This Row],[Delivery_Date]])</f>
        <v>45277</v>
      </c>
      <c r="S1528" s="10">
        <f>DATEVALUE(Table1[[#This Row],[Order_Date]])</f>
        <v>45273</v>
      </c>
      <c r="T1528" s="4" t="str" cm="1">
        <f t="array" ref="T1528">_xlfn.IFS(Table1[[#This Row],[Inventory_Level]]&lt;=200,"low",Table1[[#This Row],[Inventory_Level]]&gt;=700,"high",Table1[[#This Row],[Inventory_Level]]&gt;200,"medium")</f>
        <v>medium</v>
      </c>
    </row>
    <row r="1529" spans="1:20" x14ac:dyDescent="0.35">
      <c r="A1529" s="4">
        <v>1528</v>
      </c>
      <c r="B1529" s="4" t="s">
        <v>51</v>
      </c>
      <c r="C1529" s="4" t="s">
        <v>24</v>
      </c>
      <c r="D1529" s="4" t="s">
        <v>45</v>
      </c>
      <c r="E1529" s="4" t="s">
        <v>18</v>
      </c>
      <c r="F1529" s="10" t="s">
        <v>48</v>
      </c>
      <c r="G1529" s="11" t="s">
        <v>347</v>
      </c>
      <c r="H1529" s="4">
        <v>50</v>
      </c>
      <c r="I1529" s="12">
        <v>5771.46</v>
      </c>
      <c r="J1529" s="12">
        <v>288573</v>
      </c>
      <c r="K1529" s="12">
        <v>2379.65</v>
      </c>
      <c r="L1529" s="4">
        <v>521</v>
      </c>
      <c r="M1529" s="4" t="s">
        <v>35</v>
      </c>
      <c r="N1529" s="4" t="str" cm="1">
        <f t="array" ref="N1529">_xlfn.SWITCH(E1529,"Delhi","North","Chennai","South","Hyderabad","South","Mumbai","Central","Bangalore","South")</f>
        <v>North</v>
      </c>
      <c r="O1529" s="12">
        <v>44481.760000000002</v>
      </c>
      <c r="P1529" s="4">
        <f>Table1[[#This Row],[Delivery_Date]]-Table1[[#This Row],[Order_Date]]</f>
        <v>8</v>
      </c>
      <c r="Q1529" s="4" t="str">
        <f>IF(Table1[[#This Row],[Delivery delay days]]&gt;5,"delay","on time")</f>
        <v>delay</v>
      </c>
      <c r="R1529" s="10">
        <f>DATEVALUE(Table1[[#This Row],[Delivery_Date]])</f>
        <v>45161</v>
      </c>
      <c r="S1529" s="10">
        <f>DATEVALUE(Table1[[#This Row],[Order_Date]])</f>
        <v>45153</v>
      </c>
      <c r="T1529" s="4" t="str" cm="1">
        <f t="array" ref="T1529">_xlfn.IFS(Table1[[#This Row],[Inventory_Level]]&lt;=200,"low",Table1[[#This Row],[Inventory_Level]]&gt;=700,"high",Table1[[#This Row],[Inventory_Level]]&gt;200,"medium")</f>
        <v>medium</v>
      </c>
    </row>
    <row r="1530" spans="1:20" x14ac:dyDescent="0.35">
      <c r="A1530" s="4">
        <v>1529</v>
      </c>
      <c r="B1530" s="4" t="s">
        <v>44</v>
      </c>
      <c r="C1530" s="4" t="s">
        <v>38</v>
      </c>
      <c r="D1530" s="4" t="s">
        <v>17</v>
      </c>
      <c r="E1530" s="4" t="s">
        <v>60</v>
      </c>
      <c r="F1530" s="10" t="s">
        <v>149</v>
      </c>
      <c r="G1530" s="11" t="s">
        <v>309</v>
      </c>
      <c r="H1530" s="4">
        <v>55</v>
      </c>
      <c r="I1530" s="12">
        <v>29557.71</v>
      </c>
      <c r="J1530" s="12">
        <v>1625674.05</v>
      </c>
      <c r="K1530" s="12">
        <v>1486.27</v>
      </c>
      <c r="L1530" s="4">
        <v>5</v>
      </c>
      <c r="M1530" s="4" t="s">
        <v>29</v>
      </c>
      <c r="N1530" s="4" t="str" cm="1">
        <f t="array" ref="N1530">_xlfn.SWITCH(E1530,"Delhi","North","Chennai","South","Hyderabad","South","Mumbai","Central","Bangalore","South")</f>
        <v>South</v>
      </c>
      <c r="O1530" s="12">
        <v>268652.13</v>
      </c>
      <c r="P1530" s="4">
        <f>Table1[[#This Row],[Delivery_Date]]-Table1[[#This Row],[Order_Date]]</f>
        <v>9</v>
      </c>
      <c r="Q1530" s="4" t="str">
        <f>IF(Table1[[#This Row],[Delivery delay days]]&gt;5,"delay","on time")</f>
        <v>delay</v>
      </c>
      <c r="R1530" s="10">
        <f>DATEVALUE(Table1[[#This Row],[Delivery_Date]])</f>
        <v>45294</v>
      </c>
      <c r="S1530" s="10">
        <f>DATEVALUE(Table1[[#This Row],[Order_Date]])</f>
        <v>45285</v>
      </c>
      <c r="T1530" s="4" t="str" cm="1">
        <f t="array" ref="T1530">_xlfn.IFS(Table1[[#This Row],[Inventory_Level]]&lt;=200,"low",Table1[[#This Row],[Inventory_Level]]&gt;=700,"high",Table1[[#This Row],[Inventory_Level]]&gt;200,"medium")</f>
        <v>low</v>
      </c>
    </row>
    <row r="1531" spans="1:20" x14ac:dyDescent="0.35">
      <c r="A1531" s="4">
        <v>1530</v>
      </c>
      <c r="B1531" s="4" t="s">
        <v>51</v>
      </c>
      <c r="C1531" s="4" t="s">
        <v>16</v>
      </c>
      <c r="D1531" s="4" t="s">
        <v>39</v>
      </c>
      <c r="E1531" s="4" t="s">
        <v>26</v>
      </c>
      <c r="F1531" s="10" t="s">
        <v>406</v>
      </c>
      <c r="G1531" s="11" t="s">
        <v>153</v>
      </c>
      <c r="H1531" s="4">
        <v>28</v>
      </c>
      <c r="I1531" s="12">
        <v>40867.230000000003</v>
      </c>
      <c r="J1531" s="12">
        <v>1144282.44</v>
      </c>
      <c r="K1531" s="12">
        <v>3624.91</v>
      </c>
      <c r="L1531" s="4">
        <v>742</v>
      </c>
      <c r="M1531" s="4" t="s">
        <v>42</v>
      </c>
      <c r="N1531" s="4" t="str" cm="1">
        <f t="array" ref="N1531">_xlfn.SWITCH(E1531,"Delhi","North","Chennai","South","Hyderabad","South","Mumbai","Central","Bangalore","South")</f>
        <v>South</v>
      </c>
      <c r="O1531" s="12">
        <v>281545.58</v>
      </c>
      <c r="P1531" s="4">
        <f>Table1[[#This Row],[Delivery_Date]]-Table1[[#This Row],[Order_Date]]</f>
        <v>6</v>
      </c>
      <c r="Q1531" s="4" t="str">
        <f>IF(Table1[[#This Row],[Delivery delay days]]&gt;5,"delay","on time")</f>
        <v>delay</v>
      </c>
      <c r="R1531" s="10">
        <f>DATEVALUE(Table1[[#This Row],[Delivery_Date]])</f>
        <v>44982</v>
      </c>
      <c r="S1531" s="10">
        <f>DATEVALUE(Table1[[#This Row],[Order_Date]])</f>
        <v>44976</v>
      </c>
      <c r="T1531" s="4" t="str" cm="1">
        <f t="array" ref="T1531">_xlfn.IFS(Table1[[#This Row],[Inventory_Level]]&lt;=200,"low",Table1[[#This Row],[Inventory_Level]]&gt;=700,"high",Table1[[#This Row],[Inventory_Level]]&gt;200,"medium")</f>
        <v>high</v>
      </c>
    </row>
    <row r="1532" spans="1:20" x14ac:dyDescent="0.35">
      <c r="A1532" s="4">
        <v>1531</v>
      </c>
      <c r="B1532" s="4" t="s">
        <v>15</v>
      </c>
      <c r="C1532" s="4" t="s">
        <v>16</v>
      </c>
      <c r="D1532" s="4" t="s">
        <v>39</v>
      </c>
      <c r="E1532" s="4" t="s">
        <v>60</v>
      </c>
      <c r="F1532" s="10" t="s">
        <v>325</v>
      </c>
      <c r="G1532" s="11" t="s">
        <v>268</v>
      </c>
      <c r="H1532" s="4">
        <v>6</v>
      </c>
      <c r="I1532" s="12">
        <v>11048.61</v>
      </c>
      <c r="J1532" s="12">
        <v>66291.66</v>
      </c>
      <c r="K1532" s="12">
        <v>3534.29</v>
      </c>
      <c r="L1532" s="4">
        <v>41</v>
      </c>
      <c r="M1532" s="4" t="s">
        <v>29</v>
      </c>
      <c r="N1532" s="4" t="str" cm="1">
        <f t="array" ref="N1532">_xlfn.SWITCH(E1532,"Delhi","North","Chennai","South","Hyderabad","South","Mumbai","Central","Bangalore","South")</f>
        <v>South</v>
      </c>
      <c r="O1532" s="12">
        <v>8329.23</v>
      </c>
      <c r="P1532" s="4">
        <f>Table1[[#This Row],[Delivery_Date]]-Table1[[#This Row],[Order_Date]]</f>
        <v>15</v>
      </c>
      <c r="Q1532" s="4" t="str">
        <f>IF(Table1[[#This Row],[Delivery delay days]]&gt;5,"delay","on time")</f>
        <v>delay</v>
      </c>
      <c r="R1532" s="10">
        <f>DATEVALUE(Table1[[#This Row],[Delivery_Date]])</f>
        <v>44960</v>
      </c>
      <c r="S1532" s="10">
        <f>DATEVALUE(Table1[[#This Row],[Order_Date]])</f>
        <v>44945</v>
      </c>
      <c r="T1532" s="4" t="str" cm="1">
        <f t="array" ref="T1532">_xlfn.IFS(Table1[[#This Row],[Inventory_Level]]&lt;=200,"low",Table1[[#This Row],[Inventory_Level]]&gt;=700,"high",Table1[[#This Row],[Inventory_Level]]&gt;200,"medium")</f>
        <v>low</v>
      </c>
    </row>
    <row r="1533" spans="1:20" x14ac:dyDescent="0.35">
      <c r="A1533" s="4">
        <v>1532</v>
      </c>
      <c r="B1533" s="4" t="s">
        <v>31</v>
      </c>
      <c r="C1533" s="4" t="s">
        <v>16</v>
      </c>
      <c r="D1533" s="4" t="s">
        <v>45</v>
      </c>
      <c r="E1533" s="4" t="s">
        <v>46</v>
      </c>
      <c r="F1533" s="10" t="s">
        <v>270</v>
      </c>
      <c r="G1533" s="11" t="s">
        <v>230</v>
      </c>
      <c r="H1533" s="4">
        <v>80</v>
      </c>
      <c r="I1533" s="12">
        <v>47922.1</v>
      </c>
      <c r="J1533" s="12">
        <v>3833768</v>
      </c>
      <c r="K1533" s="12">
        <v>2081.7199999999998</v>
      </c>
      <c r="L1533" s="4">
        <v>489</v>
      </c>
      <c r="M1533" s="4" t="s">
        <v>21</v>
      </c>
      <c r="N1533" s="4" t="str" cm="1">
        <f t="array" ref="N1533">_xlfn.SWITCH(E1533,"Delhi","North","Chennai","South","Hyderabad","South","Mumbai","Central","Bangalore","South")</f>
        <v>South</v>
      </c>
      <c r="O1533" s="12">
        <v>196485.67</v>
      </c>
      <c r="P1533" s="4">
        <f>Table1[[#This Row],[Delivery_Date]]-Table1[[#This Row],[Order_Date]]</f>
        <v>15</v>
      </c>
      <c r="Q1533" s="4" t="str">
        <f>IF(Table1[[#This Row],[Delivery delay days]]&gt;5,"delay","on time")</f>
        <v>delay</v>
      </c>
      <c r="R1533" s="10">
        <f>DATEVALUE(Table1[[#This Row],[Delivery_Date]])</f>
        <v>45277</v>
      </c>
      <c r="S1533" s="10">
        <f>DATEVALUE(Table1[[#This Row],[Order_Date]])</f>
        <v>45262</v>
      </c>
      <c r="T1533" s="4" t="str" cm="1">
        <f t="array" ref="T1533">_xlfn.IFS(Table1[[#This Row],[Inventory_Level]]&lt;=200,"low",Table1[[#This Row],[Inventory_Level]]&gt;=700,"high",Table1[[#This Row],[Inventory_Level]]&gt;200,"medium")</f>
        <v>medium</v>
      </c>
    </row>
    <row r="1534" spans="1:20" x14ac:dyDescent="0.35">
      <c r="A1534" s="4">
        <v>1533</v>
      </c>
      <c r="B1534" s="4" t="s">
        <v>37</v>
      </c>
      <c r="C1534" s="4" t="s">
        <v>38</v>
      </c>
      <c r="D1534" s="4" t="s">
        <v>32</v>
      </c>
      <c r="E1534" s="4" t="s">
        <v>26</v>
      </c>
      <c r="F1534" s="10" t="s">
        <v>179</v>
      </c>
      <c r="G1534" s="11" t="s">
        <v>149</v>
      </c>
      <c r="H1534" s="4">
        <v>97</v>
      </c>
      <c r="I1534" s="12">
        <v>49879.9</v>
      </c>
      <c r="J1534" s="12">
        <v>4838350.3</v>
      </c>
      <c r="K1534" s="12">
        <v>1472.97</v>
      </c>
      <c r="L1534" s="4">
        <v>874</v>
      </c>
      <c r="M1534" s="4" t="s">
        <v>42</v>
      </c>
      <c r="N1534" s="4" t="str" cm="1">
        <f t="array" ref="N1534">_xlfn.SWITCH(E1534,"Delhi","North","Chennai","South","Hyderabad","South","Mumbai","Central","Bangalore","South")</f>
        <v>South</v>
      </c>
      <c r="O1534" s="12">
        <v>251824.12</v>
      </c>
      <c r="P1534" s="4">
        <f>Table1[[#This Row],[Delivery_Date]]-Table1[[#This Row],[Order_Date]]</f>
        <v>10</v>
      </c>
      <c r="Q1534" s="4" t="str">
        <f>IF(Table1[[#This Row],[Delivery delay days]]&gt;5,"delay","on time")</f>
        <v>delay</v>
      </c>
      <c r="R1534" s="10">
        <f>DATEVALUE(Table1[[#This Row],[Delivery_Date]])</f>
        <v>45285</v>
      </c>
      <c r="S1534" s="10">
        <f>DATEVALUE(Table1[[#This Row],[Order_Date]])</f>
        <v>45275</v>
      </c>
      <c r="T1534" s="4" t="str" cm="1">
        <f t="array" ref="T1534">_xlfn.IFS(Table1[[#This Row],[Inventory_Level]]&lt;=200,"low",Table1[[#This Row],[Inventory_Level]]&gt;=700,"high",Table1[[#This Row],[Inventory_Level]]&gt;200,"medium")</f>
        <v>high</v>
      </c>
    </row>
    <row r="1535" spans="1:20" x14ac:dyDescent="0.35">
      <c r="A1535" s="4">
        <v>1534</v>
      </c>
      <c r="B1535" s="4" t="s">
        <v>65</v>
      </c>
      <c r="C1535" s="4" t="s">
        <v>24</v>
      </c>
      <c r="D1535" s="4" t="s">
        <v>45</v>
      </c>
      <c r="E1535" s="4" t="s">
        <v>60</v>
      </c>
      <c r="F1535" s="10" t="s">
        <v>40</v>
      </c>
      <c r="G1535" s="11" t="s">
        <v>107</v>
      </c>
      <c r="H1535" s="4">
        <v>89</v>
      </c>
      <c r="I1535" s="12">
        <v>2666.12</v>
      </c>
      <c r="J1535" s="12">
        <v>237284.68</v>
      </c>
      <c r="K1535" s="12">
        <v>2810.9</v>
      </c>
      <c r="L1535" s="4">
        <v>830</v>
      </c>
      <c r="M1535" s="4" t="s">
        <v>21</v>
      </c>
      <c r="N1535" s="4" t="str" cm="1">
        <f t="array" ref="N1535">_xlfn.SWITCH(E1535,"Delhi","North","Chennai","South","Hyderabad","South","Mumbai","Central","Bangalore","South")</f>
        <v>South</v>
      </c>
      <c r="O1535" s="12">
        <v>29554.21</v>
      </c>
      <c r="P1535" s="4">
        <f>Table1[[#This Row],[Delivery_Date]]-Table1[[#This Row],[Order_Date]]</f>
        <v>11</v>
      </c>
      <c r="Q1535" s="4" t="str">
        <f>IF(Table1[[#This Row],[Delivery delay days]]&gt;5,"delay","on time")</f>
        <v>delay</v>
      </c>
      <c r="R1535" s="10">
        <f>DATEVALUE(Table1[[#This Row],[Delivery_Date]])</f>
        <v>45044</v>
      </c>
      <c r="S1535" s="10">
        <f>DATEVALUE(Table1[[#This Row],[Order_Date]])</f>
        <v>45033</v>
      </c>
      <c r="T1535" s="4" t="str" cm="1">
        <f t="array" ref="T1535">_xlfn.IFS(Table1[[#This Row],[Inventory_Level]]&lt;=200,"low",Table1[[#This Row],[Inventory_Level]]&gt;=700,"high",Table1[[#This Row],[Inventory_Level]]&gt;200,"medium")</f>
        <v>high</v>
      </c>
    </row>
    <row r="1536" spans="1:20" x14ac:dyDescent="0.35">
      <c r="A1536" s="4">
        <v>1535</v>
      </c>
      <c r="B1536" s="4" t="s">
        <v>51</v>
      </c>
      <c r="C1536" s="4" t="s">
        <v>24</v>
      </c>
      <c r="D1536" s="4" t="s">
        <v>45</v>
      </c>
      <c r="E1536" s="4" t="s">
        <v>52</v>
      </c>
      <c r="F1536" s="10" t="s">
        <v>187</v>
      </c>
      <c r="G1536" s="11" t="s">
        <v>281</v>
      </c>
      <c r="H1536" s="4">
        <v>97</v>
      </c>
      <c r="I1536" s="12">
        <v>43443.58</v>
      </c>
      <c r="J1536" s="12">
        <v>4214027.26</v>
      </c>
      <c r="K1536" s="12">
        <v>3536.67</v>
      </c>
      <c r="L1536" s="4">
        <v>913</v>
      </c>
      <c r="M1536" s="4" t="s">
        <v>29</v>
      </c>
      <c r="N1536" s="4" t="str" cm="1">
        <f t="array" ref="N1536">_xlfn.SWITCH(E1536,"Delhi","North","Chennai","South","Hyderabad","South","Mumbai","Central","Bangalore","South")</f>
        <v>Central</v>
      </c>
      <c r="O1536" s="12">
        <v>650853.76</v>
      </c>
      <c r="P1536" s="4">
        <f>Table1[[#This Row],[Delivery_Date]]-Table1[[#This Row],[Order_Date]]</f>
        <v>14</v>
      </c>
      <c r="Q1536" s="4" t="str">
        <f>IF(Table1[[#This Row],[Delivery delay days]]&gt;5,"delay","on time")</f>
        <v>delay</v>
      </c>
      <c r="R1536" s="10">
        <f>DATEVALUE(Table1[[#This Row],[Delivery_Date]])</f>
        <v>45017</v>
      </c>
      <c r="S1536" s="10">
        <f>DATEVALUE(Table1[[#This Row],[Order_Date]])</f>
        <v>45003</v>
      </c>
      <c r="T1536" s="4" t="str" cm="1">
        <f t="array" ref="T1536">_xlfn.IFS(Table1[[#This Row],[Inventory_Level]]&lt;=200,"low",Table1[[#This Row],[Inventory_Level]]&gt;=700,"high",Table1[[#This Row],[Inventory_Level]]&gt;200,"medium")</f>
        <v>high</v>
      </c>
    </row>
    <row r="1537" spans="1:20" x14ac:dyDescent="0.35">
      <c r="A1537" s="4">
        <v>1536</v>
      </c>
      <c r="B1537" s="4" t="s">
        <v>65</v>
      </c>
      <c r="C1537" s="4" t="s">
        <v>24</v>
      </c>
      <c r="D1537" s="4" t="s">
        <v>45</v>
      </c>
      <c r="E1537" s="4" t="s">
        <v>26</v>
      </c>
      <c r="F1537" s="10" t="s">
        <v>300</v>
      </c>
      <c r="G1537" s="11" t="s">
        <v>267</v>
      </c>
      <c r="H1537" s="4">
        <v>21</v>
      </c>
      <c r="I1537" s="12">
        <v>686.29</v>
      </c>
      <c r="J1537" s="12">
        <v>14412.09</v>
      </c>
      <c r="K1537" s="12">
        <v>2378.52</v>
      </c>
      <c r="L1537" s="4">
        <v>736</v>
      </c>
      <c r="M1537" s="4" t="s">
        <v>35</v>
      </c>
      <c r="N1537" s="4" t="str" cm="1">
        <f t="array" ref="N1537">_xlfn.SWITCH(E1537,"Delhi","North","Chennai","South","Hyderabad","South","Mumbai","Central","Bangalore","South")</f>
        <v>South</v>
      </c>
      <c r="O1537" s="12">
        <v>1403.49</v>
      </c>
      <c r="P1537" s="4">
        <f>Table1[[#This Row],[Delivery_Date]]-Table1[[#This Row],[Order_Date]]</f>
        <v>2</v>
      </c>
      <c r="Q1537" s="4" t="str">
        <f>IF(Table1[[#This Row],[Delivery delay days]]&gt;5,"delay","on time")</f>
        <v>on time</v>
      </c>
      <c r="R1537" s="10">
        <f>DATEVALUE(Table1[[#This Row],[Delivery_Date]])</f>
        <v>45218</v>
      </c>
      <c r="S1537" s="10">
        <f>DATEVALUE(Table1[[#This Row],[Order_Date]])</f>
        <v>45216</v>
      </c>
      <c r="T1537" s="4" t="str" cm="1">
        <f t="array" ref="T1537">_xlfn.IFS(Table1[[#This Row],[Inventory_Level]]&lt;=200,"low",Table1[[#This Row],[Inventory_Level]]&gt;=700,"high",Table1[[#This Row],[Inventory_Level]]&gt;200,"medium")</f>
        <v>high</v>
      </c>
    </row>
    <row r="1538" spans="1:20" x14ac:dyDescent="0.35">
      <c r="A1538" s="4">
        <v>1537</v>
      </c>
      <c r="B1538" s="4" t="s">
        <v>15</v>
      </c>
      <c r="C1538" s="4" t="s">
        <v>24</v>
      </c>
      <c r="D1538" s="4" t="s">
        <v>17</v>
      </c>
      <c r="E1538" s="4" t="s">
        <v>26</v>
      </c>
      <c r="F1538" s="10" t="s">
        <v>210</v>
      </c>
      <c r="G1538" s="11" t="s">
        <v>188</v>
      </c>
      <c r="H1538" s="4">
        <v>97</v>
      </c>
      <c r="I1538" s="12">
        <v>16360.3</v>
      </c>
      <c r="J1538" s="12">
        <v>1586949.1</v>
      </c>
      <c r="K1538" s="12">
        <v>4550.92</v>
      </c>
      <c r="L1538" s="4">
        <v>296</v>
      </c>
      <c r="M1538" s="4" t="s">
        <v>42</v>
      </c>
      <c r="N1538" s="4" t="str" cm="1">
        <f t="array" ref="N1538">_xlfn.SWITCH(E1538,"Delhi","North","Chennai","South","Hyderabad","South","Mumbai","Central","Bangalore","South")</f>
        <v>South</v>
      </c>
      <c r="O1538" s="12">
        <v>111150</v>
      </c>
      <c r="P1538" s="4">
        <f>Table1[[#This Row],[Delivery_Date]]-Table1[[#This Row],[Order_Date]]</f>
        <v>2</v>
      </c>
      <c r="Q1538" s="4" t="str">
        <f>IF(Table1[[#This Row],[Delivery delay days]]&gt;5,"delay","on time")</f>
        <v>on time</v>
      </c>
      <c r="R1538" s="10">
        <f>DATEVALUE(Table1[[#This Row],[Delivery_Date]])</f>
        <v>45009</v>
      </c>
      <c r="S1538" s="10">
        <f>DATEVALUE(Table1[[#This Row],[Order_Date]])</f>
        <v>45007</v>
      </c>
      <c r="T1538" s="4" t="str" cm="1">
        <f t="array" ref="T1538">_xlfn.IFS(Table1[[#This Row],[Inventory_Level]]&lt;=200,"low",Table1[[#This Row],[Inventory_Level]]&gt;=700,"high",Table1[[#This Row],[Inventory_Level]]&gt;200,"medium")</f>
        <v>medium</v>
      </c>
    </row>
    <row r="1539" spans="1:20" x14ac:dyDescent="0.35">
      <c r="A1539" s="4">
        <v>1538</v>
      </c>
      <c r="B1539" s="4" t="s">
        <v>59</v>
      </c>
      <c r="C1539" s="4" t="s">
        <v>16</v>
      </c>
      <c r="D1539" s="4" t="s">
        <v>25</v>
      </c>
      <c r="E1539" s="4" t="s">
        <v>52</v>
      </c>
      <c r="F1539" s="10" t="s">
        <v>58</v>
      </c>
      <c r="G1539" s="11" t="s">
        <v>173</v>
      </c>
      <c r="H1539" s="4">
        <v>9</v>
      </c>
      <c r="I1539" s="12">
        <v>35716.99</v>
      </c>
      <c r="J1539" s="12">
        <v>321452.90999999997</v>
      </c>
      <c r="K1539" s="12">
        <v>4083.31</v>
      </c>
      <c r="L1539" s="4">
        <v>506</v>
      </c>
      <c r="M1539" s="4" t="s">
        <v>21</v>
      </c>
      <c r="N1539" s="4" t="str" cm="1">
        <f t="array" ref="N1539">_xlfn.SWITCH(E1539,"Delhi","North","Chennai","South","Hyderabad","South","Mumbai","Central","Bangalore","South")</f>
        <v>Central</v>
      </c>
      <c r="O1539" s="12">
        <v>19501.66</v>
      </c>
      <c r="P1539" s="4">
        <f>Table1[[#This Row],[Delivery_Date]]-Table1[[#This Row],[Order_Date]]</f>
        <v>15</v>
      </c>
      <c r="Q1539" s="4" t="str">
        <f>IF(Table1[[#This Row],[Delivery delay days]]&gt;5,"delay","on time")</f>
        <v>delay</v>
      </c>
      <c r="R1539" s="10">
        <f>DATEVALUE(Table1[[#This Row],[Delivery_Date]])</f>
        <v>45060</v>
      </c>
      <c r="S1539" s="10">
        <f>DATEVALUE(Table1[[#This Row],[Order_Date]])</f>
        <v>45045</v>
      </c>
      <c r="T1539" s="4" t="str" cm="1">
        <f t="array" ref="T1539">_xlfn.IFS(Table1[[#This Row],[Inventory_Level]]&lt;=200,"low",Table1[[#This Row],[Inventory_Level]]&gt;=700,"high",Table1[[#This Row],[Inventory_Level]]&gt;200,"medium")</f>
        <v>medium</v>
      </c>
    </row>
    <row r="1540" spans="1:20" x14ac:dyDescent="0.35">
      <c r="A1540" s="4">
        <v>1539</v>
      </c>
      <c r="B1540" s="4" t="s">
        <v>44</v>
      </c>
      <c r="C1540" s="4" t="s">
        <v>16</v>
      </c>
      <c r="D1540" s="4" t="s">
        <v>32</v>
      </c>
      <c r="E1540" s="4" t="s">
        <v>46</v>
      </c>
      <c r="F1540" s="10" t="s">
        <v>141</v>
      </c>
      <c r="G1540" s="11" t="s">
        <v>286</v>
      </c>
      <c r="H1540" s="4">
        <v>63</v>
      </c>
      <c r="I1540" s="12">
        <v>957.64</v>
      </c>
      <c r="J1540" s="12">
        <v>60331.32</v>
      </c>
      <c r="K1540" s="12">
        <v>3468.38</v>
      </c>
      <c r="L1540" s="4">
        <v>1</v>
      </c>
      <c r="M1540" s="4" t="s">
        <v>35</v>
      </c>
      <c r="N1540" s="4" t="str" cm="1">
        <f t="array" ref="N1540">_xlfn.SWITCH(E1540,"Delhi","North","Chennai","South","Hyderabad","South","Mumbai","Central","Bangalore","South")</f>
        <v>South</v>
      </c>
      <c r="O1540" s="12">
        <v>3023.51</v>
      </c>
      <c r="P1540" s="4">
        <f>Table1[[#This Row],[Delivery_Date]]-Table1[[#This Row],[Order_Date]]</f>
        <v>13</v>
      </c>
      <c r="Q1540" s="4" t="str">
        <f>IF(Table1[[#This Row],[Delivery delay days]]&gt;5,"delay","on time")</f>
        <v>delay</v>
      </c>
      <c r="R1540" s="10">
        <f>DATEVALUE(Table1[[#This Row],[Delivery_Date]])</f>
        <v>45063</v>
      </c>
      <c r="S1540" s="10">
        <f>DATEVALUE(Table1[[#This Row],[Order_Date]])</f>
        <v>45050</v>
      </c>
      <c r="T1540" s="4" t="str" cm="1">
        <f t="array" ref="T1540">_xlfn.IFS(Table1[[#This Row],[Inventory_Level]]&lt;=200,"low",Table1[[#This Row],[Inventory_Level]]&gt;=700,"high",Table1[[#This Row],[Inventory_Level]]&gt;200,"medium")</f>
        <v>low</v>
      </c>
    </row>
    <row r="1541" spans="1:20" x14ac:dyDescent="0.35">
      <c r="A1541" s="4">
        <v>1540</v>
      </c>
      <c r="B1541" s="4" t="s">
        <v>37</v>
      </c>
      <c r="C1541" s="4" t="s">
        <v>24</v>
      </c>
      <c r="D1541" s="4" t="s">
        <v>17</v>
      </c>
      <c r="E1541" s="4" t="s">
        <v>60</v>
      </c>
      <c r="F1541" s="10" t="s">
        <v>106</v>
      </c>
      <c r="G1541" s="11" t="s">
        <v>179</v>
      </c>
      <c r="H1541" s="4">
        <v>12</v>
      </c>
      <c r="I1541" s="12">
        <v>13964.54</v>
      </c>
      <c r="J1541" s="12">
        <v>167574.48000000001</v>
      </c>
      <c r="K1541" s="12">
        <v>115.88</v>
      </c>
      <c r="L1541" s="4">
        <v>992</v>
      </c>
      <c r="M1541" s="4" t="s">
        <v>29</v>
      </c>
      <c r="N1541" s="4" t="str" cm="1">
        <f t="array" ref="N1541">_xlfn.SWITCH(E1541,"Delhi","North","Chennai","South","Hyderabad","South","Mumbai","Central","Bangalore","South")</f>
        <v>South</v>
      </c>
      <c r="O1541" s="12">
        <v>15975.01</v>
      </c>
      <c r="P1541" s="4">
        <f>Table1[[#This Row],[Delivery_Date]]-Table1[[#This Row],[Order_Date]]</f>
        <v>9</v>
      </c>
      <c r="Q1541" s="4" t="str">
        <f>IF(Table1[[#This Row],[Delivery delay days]]&gt;5,"delay","on time")</f>
        <v>delay</v>
      </c>
      <c r="R1541" s="10">
        <f>DATEVALUE(Table1[[#This Row],[Delivery_Date]])</f>
        <v>45275</v>
      </c>
      <c r="S1541" s="10">
        <f>DATEVALUE(Table1[[#This Row],[Order_Date]])</f>
        <v>45266</v>
      </c>
      <c r="T1541" s="4" t="str" cm="1">
        <f t="array" ref="T1541">_xlfn.IFS(Table1[[#This Row],[Inventory_Level]]&lt;=200,"low",Table1[[#This Row],[Inventory_Level]]&gt;=700,"high",Table1[[#This Row],[Inventory_Level]]&gt;200,"medium")</f>
        <v>high</v>
      </c>
    </row>
    <row r="1542" spans="1:20" x14ac:dyDescent="0.35">
      <c r="A1542" s="4">
        <v>1541</v>
      </c>
      <c r="B1542" s="4" t="s">
        <v>37</v>
      </c>
      <c r="C1542" s="4" t="s">
        <v>38</v>
      </c>
      <c r="D1542" s="4" t="s">
        <v>17</v>
      </c>
      <c r="E1542" s="4" t="s">
        <v>26</v>
      </c>
      <c r="F1542" s="10" t="s">
        <v>94</v>
      </c>
      <c r="G1542" s="11" t="s">
        <v>139</v>
      </c>
      <c r="H1542" s="4">
        <v>36</v>
      </c>
      <c r="I1542" s="12">
        <v>45719.24</v>
      </c>
      <c r="J1542" s="12">
        <v>1645892.64</v>
      </c>
      <c r="K1542" s="12">
        <v>1746.63</v>
      </c>
      <c r="L1542" s="4">
        <v>862</v>
      </c>
      <c r="M1542" s="4" t="s">
        <v>35</v>
      </c>
      <c r="N1542" s="4" t="str" cm="1">
        <f t="array" ref="N1542">_xlfn.SWITCH(E1542,"Delhi","North","Chennai","South","Hyderabad","South","Mumbai","Central","Bangalore","South")</f>
        <v>South</v>
      </c>
      <c r="O1542" s="12">
        <v>391747.02</v>
      </c>
      <c r="P1542" s="4">
        <f>Table1[[#This Row],[Delivery_Date]]-Table1[[#This Row],[Order_Date]]</f>
        <v>4</v>
      </c>
      <c r="Q1542" s="4" t="str">
        <f>IF(Table1[[#This Row],[Delivery delay days]]&gt;5,"delay","on time")</f>
        <v>on time</v>
      </c>
      <c r="R1542" s="10">
        <f>DATEVALUE(Table1[[#This Row],[Delivery_Date]])</f>
        <v>44951</v>
      </c>
      <c r="S1542" s="10">
        <f>DATEVALUE(Table1[[#This Row],[Order_Date]])</f>
        <v>44947</v>
      </c>
      <c r="T1542" s="4" t="str" cm="1">
        <f t="array" ref="T1542">_xlfn.IFS(Table1[[#This Row],[Inventory_Level]]&lt;=200,"low",Table1[[#This Row],[Inventory_Level]]&gt;=700,"high",Table1[[#This Row],[Inventory_Level]]&gt;200,"medium")</f>
        <v>high</v>
      </c>
    </row>
    <row r="1543" spans="1:20" x14ac:dyDescent="0.35">
      <c r="A1543" s="4">
        <v>1542</v>
      </c>
      <c r="B1543" s="4" t="s">
        <v>15</v>
      </c>
      <c r="C1543" s="4" t="s">
        <v>16</v>
      </c>
      <c r="D1543" s="4" t="s">
        <v>45</v>
      </c>
      <c r="E1543" s="4" t="s">
        <v>18</v>
      </c>
      <c r="F1543" s="10" t="s">
        <v>160</v>
      </c>
      <c r="G1543" s="11" t="s">
        <v>381</v>
      </c>
      <c r="H1543" s="4">
        <v>76</v>
      </c>
      <c r="I1543" s="12">
        <v>41047.879999999997</v>
      </c>
      <c r="J1543" s="12">
        <v>3119638.88</v>
      </c>
      <c r="K1543" s="12">
        <v>1019.09</v>
      </c>
      <c r="L1543" s="4">
        <v>965</v>
      </c>
      <c r="M1543" s="4" t="s">
        <v>42</v>
      </c>
      <c r="N1543" s="4" t="str" cm="1">
        <f t="array" ref="N1543">_xlfn.SWITCH(E1543,"Delhi","North","Chennai","South","Hyderabad","South","Mumbai","Central","Bangalore","South")</f>
        <v>North</v>
      </c>
      <c r="O1543" s="12">
        <v>451364.47</v>
      </c>
      <c r="P1543" s="4">
        <f>Table1[[#This Row],[Delivery_Date]]-Table1[[#This Row],[Order_Date]]</f>
        <v>10</v>
      </c>
      <c r="Q1543" s="4" t="str">
        <f>IF(Table1[[#This Row],[Delivery delay days]]&gt;5,"delay","on time")</f>
        <v>delay</v>
      </c>
      <c r="R1543" s="10">
        <f>DATEVALUE(Table1[[#This Row],[Delivery_Date]])</f>
        <v>45183</v>
      </c>
      <c r="S1543" s="10">
        <f>DATEVALUE(Table1[[#This Row],[Order_Date]])</f>
        <v>45173</v>
      </c>
      <c r="T1543" s="4" t="str" cm="1">
        <f t="array" ref="T1543">_xlfn.IFS(Table1[[#This Row],[Inventory_Level]]&lt;=200,"low",Table1[[#This Row],[Inventory_Level]]&gt;=700,"high",Table1[[#This Row],[Inventory_Level]]&gt;200,"medium")</f>
        <v>high</v>
      </c>
    </row>
    <row r="1544" spans="1:20" x14ac:dyDescent="0.35">
      <c r="A1544" s="4">
        <v>1543</v>
      </c>
      <c r="B1544" s="4" t="s">
        <v>37</v>
      </c>
      <c r="C1544" s="4" t="s">
        <v>16</v>
      </c>
      <c r="D1544" s="4" t="s">
        <v>39</v>
      </c>
      <c r="E1544" s="4" t="s">
        <v>60</v>
      </c>
      <c r="F1544" s="10" t="s">
        <v>229</v>
      </c>
      <c r="G1544" s="11" t="s">
        <v>119</v>
      </c>
      <c r="H1544" s="4">
        <v>82</v>
      </c>
      <c r="I1544" s="12">
        <v>18055.47</v>
      </c>
      <c r="J1544" s="12">
        <v>1480548.54</v>
      </c>
      <c r="K1544" s="12">
        <v>3442.47</v>
      </c>
      <c r="L1544" s="4">
        <v>470</v>
      </c>
      <c r="M1544" s="4" t="s">
        <v>42</v>
      </c>
      <c r="N1544" s="4" t="str" cm="1">
        <f t="array" ref="N1544">_xlfn.SWITCH(E1544,"Delhi","North","Chennai","South","Hyderabad","South","Mumbai","Central","Bangalore","South")</f>
        <v>South</v>
      </c>
      <c r="O1544" s="12">
        <v>258410.72</v>
      </c>
      <c r="P1544" s="4">
        <f>Table1[[#This Row],[Delivery_Date]]-Table1[[#This Row],[Order_Date]]</f>
        <v>11</v>
      </c>
      <c r="Q1544" s="4" t="str">
        <f>IF(Table1[[#This Row],[Delivery delay days]]&gt;5,"delay","on time")</f>
        <v>delay</v>
      </c>
      <c r="R1544" s="10">
        <f>DATEVALUE(Table1[[#This Row],[Delivery_Date]])</f>
        <v>45274</v>
      </c>
      <c r="S1544" s="10">
        <f>DATEVALUE(Table1[[#This Row],[Order_Date]])</f>
        <v>45263</v>
      </c>
      <c r="T1544" s="4" t="str" cm="1">
        <f t="array" ref="T1544">_xlfn.IFS(Table1[[#This Row],[Inventory_Level]]&lt;=200,"low",Table1[[#This Row],[Inventory_Level]]&gt;=700,"high",Table1[[#This Row],[Inventory_Level]]&gt;200,"medium")</f>
        <v>medium</v>
      </c>
    </row>
    <row r="1545" spans="1:20" x14ac:dyDescent="0.35">
      <c r="A1545" s="4">
        <v>1544</v>
      </c>
      <c r="B1545" s="4" t="s">
        <v>44</v>
      </c>
      <c r="C1545" s="4" t="s">
        <v>38</v>
      </c>
      <c r="D1545" s="4" t="s">
        <v>45</v>
      </c>
      <c r="E1545" s="4" t="s">
        <v>60</v>
      </c>
      <c r="F1545" s="10" t="s">
        <v>109</v>
      </c>
      <c r="G1545" s="11" t="s">
        <v>129</v>
      </c>
      <c r="H1545" s="4">
        <v>11</v>
      </c>
      <c r="I1545" s="12">
        <v>21737.74</v>
      </c>
      <c r="J1545" s="12">
        <v>239115.14</v>
      </c>
      <c r="K1545" s="12">
        <v>2032.43</v>
      </c>
      <c r="L1545" s="4">
        <v>7</v>
      </c>
      <c r="M1545" s="4" t="s">
        <v>29</v>
      </c>
      <c r="N1545" s="4" t="str" cm="1">
        <f t="array" ref="N1545">_xlfn.SWITCH(E1545,"Delhi","North","Chennai","South","Hyderabad","South","Mumbai","Central","Bangalore","South")</f>
        <v>South</v>
      </c>
      <c r="O1545" s="12">
        <v>38901.279999999999</v>
      </c>
      <c r="P1545" s="4">
        <f>Table1[[#This Row],[Delivery_Date]]-Table1[[#This Row],[Order_Date]]</f>
        <v>5</v>
      </c>
      <c r="Q1545" s="4" t="str">
        <f>IF(Table1[[#This Row],[Delivery delay days]]&gt;5,"delay","on time")</f>
        <v>on time</v>
      </c>
      <c r="R1545" s="10">
        <f>DATEVALUE(Table1[[#This Row],[Delivery_Date]])</f>
        <v>45168</v>
      </c>
      <c r="S1545" s="10">
        <f>DATEVALUE(Table1[[#This Row],[Order_Date]])</f>
        <v>45163</v>
      </c>
      <c r="T1545" s="4" t="str" cm="1">
        <f t="array" ref="T1545">_xlfn.IFS(Table1[[#This Row],[Inventory_Level]]&lt;=200,"low",Table1[[#This Row],[Inventory_Level]]&gt;=700,"high",Table1[[#This Row],[Inventory_Level]]&gt;200,"medium")</f>
        <v>low</v>
      </c>
    </row>
    <row r="1546" spans="1:20" x14ac:dyDescent="0.35">
      <c r="A1546" s="4">
        <v>1545</v>
      </c>
      <c r="B1546" s="4" t="s">
        <v>23</v>
      </c>
      <c r="C1546" s="4" t="s">
        <v>24</v>
      </c>
      <c r="D1546" s="4" t="s">
        <v>45</v>
      </c>
      <c r="E1546" s="4" t="s">
        <v>26</v>
      </c>
      <c r="F1546" s="10" t="s">
        <v>79</v>
      </c>
      <c r="G1546" s="11" t="s">
        <v>275</v>
      </c>
      <c r="H1546" s="4">
        <v>66</v>
      </c>
      <c r="I1546" s="12">
        <v>43418.1</v>
      </c>
      <c r="J1546" s="12">
        <v>2865594.6</v>
      </c>
      <c r="K1546" s="12">
        <v>154.24</v>
      </c>
      <c r="L1546" s="4">
        <v>442</v>
      </c>
      <c r="M1546" s="4" t="s">
        <v>21</v>
      </c>
      <c r="N1546" s="4" t="str" cm="1">
        <f t="array" ref="N1546">_xlfn.SWITCH(E1546,"Delhi","North","Chennai","South","Hyderabad","South","Mumbai","Central","Bangalore","South")</f>
        <v>South</v>
      </c>
      <c r="O1546" s="12">
        <v>501930.82</v>
      </c>
      <c r="P1546" s="4">
        <f>Table1[[#This Row],[Delivery_Date]]-Table1[[#This Row],[Order_Date]]</f>
        <v>7</v>
      </c>
      <c r="Q1546" s="4" t="str">
        <f>IF(Table1[[#This Row],[Delivery delay days]]&gt;5,"delay","on time")</f>
        <v>delay</v>
      </c>
      <c r="R1546" s="10">
        <f>DATEVALUE(Table1[[#This Row],[Delivery_Date]])</f>
        <v>44999</v>
      </c>
      <c r="S1546" s="10">
        <f>DATEVALUE(Table1[[#This Row],[Order_Date]])</f>
        <v>44992</v>
      </c>
      <c r="T1546" s="4" t="str" cm="1">
        <f t="array" ref="T1546">_xlfn.IFS(Table1[[#This Row],[Inventory_Level]]&lt;=200,"low",Table1[[#This Row],[Inventory_Level]]&gt;=700,"high",Table1[[#This Row],[Inventory_Level]]&gt;200,"medium")</f>
        <v>medium</v>
      </c>
    </row>
    <row r="1547" spans="1:20" x14ac:dyDescent="0.35">
      <c r="A1547" s="4">
        <v>1546</v>
      </c>
      <c r="B1547" s="4" t="s">
        <v>65</v>
      </c>
      <c r="C1547" s="4" t="s">
        <v>16</v>
      </c>
      <c r="D1547" s="4" t="s">
        <v>32</v>
      </c>
      <c r="E1547" s="4" t="s">
        <v>52</v>
      </c>
      <c r="F1547" s="10" t="s">
        <v>245</v>
      </c>
      <c r="G1547" s="11" t="s">
        <v>343</v>
      </c>
      <c r="H1547" s="4">
        <v>74</v>
      </c>
      <c r="I1547" s="12">
        <v>24028.91</v>
      </c>
      <c r="J1547" s="12">
        <v>1778139.34</v>
      </c>
      <c r="K1547" s="12">
        <v>3679.26</v>
      </c>
      <c r="L1547" s="4">
        <v>108</v>
      </c>
      <c r="M1547" s="4" t="s">
        <v>29</v>
      </c>
      <c r="N1547" s="4" t="str" cm="1">
        <f t="array" ref="N1547">_xlfn.SWITCH(E1547,"Delhi","North","Chennai","South","Hyderabad","South","Mumbai","Central","Bangalore","South")</f>
        <v>Central</v>
      </c>
      <c r="O1547" s="12">
        <v>281902.99</v>
      </c>
      <c r="P1547" s="4">
        <f>Table1[[#This Row],[Delivery_Date]]-Table1[[#This Row],[Order_Date]]</f>
        <v>11</v>
      </c>
      <c r="Q1547" s="4" t="str">
        <f>IF(Table1[[#This Row],[Delivery delay days]]&gt;5,"delay","on time")</f>
        <v>delay</v>
      </c>
      <c r="R1547" s="10">
        <f>DATEVALUE(Table1[[#This Row],[Delivery_Date]])</f>
        <v>44969</v>
      </c>
      <c r="S1547" s="10">
        <f>DATEVALUE(Table1[[#This Row],[Order_Date]])</f>
        <v>44958</v>
      </c>
      <c r="T1547" s="4" t="str" cm="1">
        <f t="array" ref="T1547">_xlfn.IFS(Table1[[#This Row],[Inventory_Level]]&lt;=200,"low",Table1[[#This Row],[Inventory_Level]]&gt;=700,"high",Table1[[#This Row],[Inventory_Level]]&gt;200,"medium")</f>
        <v>low</v>
      </c>
    </row>
    <row r="1548" spans="1:20" x14ac:dyDescent="0.35">
      <c r="A1548" s="4">
        <v>1547</v>
      </c>
      <c r="B1548" s="4" t="s">
        <v>23</v>
      </c>
      <c r="C1548" s="4" t="s">
        <v>16</v>
      </c>
      <c r="D1548" s="4" t="s">
        <v>32</v>
      </c>
      <c r="E1548" s="4" t="s">
        <v>18</v>
      </c>
      <c r="F1548" s="10" t="s">
        <v>105</v>
      </c>
      <c r="G1548" s="11" t="s">
        <v>395</v>
      </c>
      <c r="H1548" s="4">
        <v>68</v>
      </c>
      <c r="I1548" s="12">
        <v>1248</v>
      </c>
      <c r="J1548" s="12">
        <v>84864</v>
      </c>
      <c r="K1548" s="12">
        <v>3415.89</v>
      </c>
      <c r="L1548" s="4">
        <v>34</v>
      </c>
      <c r="M1548" s="4" t="s">
        <v>35</v>
      </c>
      <c r="N1548" s="4" t="str" cm="1">
        <f t="array" ref="N1548">_xlfn.SWITCH(E1548,"Delhi","North","Chennai","South","Hyderabad","South","Mumbai","Central","Bangalore","South")</f>
        <v>North</v>
      </c>
      <c r="O1548" s="12">
        <v>6348.41</v>
      </c>
      <c r="P1548" s="4">
        <f>Table1[[#This Row],[Delivery_Date]]-Table1[[#This Row],[Order_Date]]</f>
        <v>1</v>
      </c>
      <c r="Q1548" s="4" t="str">
        <f>IF(Table1[[#This Row],[Delivery delay days]]&gt;5,"delay","on time")</f>
        <v>on time</v>
      </c>
      <c r="R1548" s="10">
        <f>DATEVALUE(Table1[[#This Row],[Delivery_Date]])</f>
        <v>45012</v>
      </c>
      <c r="S1548" s="10">
        <f>DATEVALUE(Table1[[#This Row],[Order_Date]])</f>
        <v>45011</v>
      </c>
      <c r="T1548" s="4" t="str" cm="1">
        <f t="array" ref="T1548">_xlfn.IFS(Table1[[#This Row],[Inventory_Level]]&lt;=200,"low",Table1[[#This Row],[Inventory_Level]]&gt;=700,"high",Table1[[#This Row],[Inventory_Level]]&gt;200,"medium")</f>
        <v>low</v>
      </c>
    </row>
    <row r="1549" spans="1:20" x14ac:dyDescent="0.35">
      <c r="A1549" s="4">
        <v>1548</v>
      </c>
      <c r="B1549" s="4" t="s">
        <v>59</v>
      </c>
      <c r="C1549" s="4" t="s">
        <v>16</v>
      </c>
      <c r="D1549" s="4" t="s">
        <v>45</v>
      </c>
      <c r="E1549" s="4" t="s">
        <v>52</v>
      </c>
      <c r="F1549" s="10" t="s">
        <v>129</v>
      </c>
      <c r="G1549" s="11" t="s">
        <v>200</v>
      </c>
      <c r="H1549" s="4">
        <v>25</v>
      </c>
      <c r="I1549" s="12">
        <v>14009.86</v>
      </c>
      <c r="J1549" s="12">
        <v>350246.5</v>
      </c>
      <c r="K1549" s="12">
        <v>608.72</v>
      </c>
      <c r="L1549" s="4">
        <v>790</v>
      </c>
      <c r="M1549" s="4" t="s">
        <v>42</v>
      </c>
      <c r="N1549" s="4" t="str" cm="1">
        <f t="array" ref="N1549">_xlfn.SWITCH(E1549,"Delhi","North","Chennai","South","Hyderabad","South","Mumbai","Central","Bangalore","South")</f>
        <v>Central</v>
      </c>
      <c r="O1549" s="12">
        <v>86497.83</v>
      </c>
      <c r="P1549" s="4">
        <f>Table1[[#This Row],[Delivery_Date]]-Table1[[#This Row],[Order_Date]]</f>
        <v>4</v>
      </c>
      <c r="Q1549" s="4" t="str">
        <f>IF(Table1[[#This Row],[Delivery delay days]]&gt;5,"delay","on time")</f>
        <v>on time</v>
      </c>
      <c r="R1549" s="10">
        <f>DATEVALUE(Table1[[#This Row],[Delivery_Date]])</f>
        <v>45172</v>
      </c>
      <c r="S1549" s="10">
        <f>DATEVALUE(Table1[[#This Row],[Order_Date]])</f>
        <v>45168</v>
      </c>
      <c r="T1549" s="4" t="str" cm="1">
        <f t="array" ref="T1549">_xlfn.IFS(Table1[[#This Row],[Inventory_Level]]&lt;=200,"low",Table1[[#This Row],[Inventory_Level]]&gt;=700,"high",Table1[[#This Row],[Inventory_Level]]&gt;200,"medium")</f>
        <v>high</v>
      </c>
    </row>
    <row r="1550" spans="1:20" x14ac:dyDescent="0.35">
      <c r="A1550" s="4">
        <v>1549</v>
      </c>
      <c r="B1550" s="4" t="s">
        <v>44</v>
      </c>
      <c r="C1550" s="4" t="s">
        <v>16</v>
      </c>
      <c r="D1550" s="4" t="s">
        <v>45</v>
      </c>
      <c r="E1550" s="4" t="s">
        <v>18</v>
      </c>
      <c r="F1550" s="10" t="s">
        <v>272</v>
      </c>
      <c r="G1550" s="11" t="s">
        <v>147</v>
      </c>
      <c r="H1550" s="4">
        <v>64</v>
      </c>
      <c r="I1550" s="12">
        <v>40973.360000000001</v>
      </c>
      <c r="J1550" s="12">
        <v>2622295.04</v>
      </c>
      <c r="K1550" s="12">
        <v>2071.29</v>
      </c>
      <c r="L1550" s="4">
        <v>906</v>
      </c>
      <c r="M1550" s="4" t="s">
        <v>35</v>
      </c>
      <c r="N1550" s="4" t="str" cm="1">
        <f t="array" ref="N1550">_xlfn.SWITCH(E1550,"Delhi","North","Chennai","South","Hyderabad","South","Mumbai","Central","Bangalore","South")</f>
        <v>North</v>
      </c>
      <c r="O1550" s="12">
        <v>495048.3</v>
      </c>
      <c r="P1550" s="4">
        <f>Table1[[#This Row],[Delivery_Date]]-Table1[[#This Row],[Order_Date]]</f>
        <v>11</v>
      </c>
      <c r="Q1550" s="4" t="str">
        <f>IF(Table1[[#This Row],[Delivery delay days]]&gt;5,"delay","on time")</f>
        <v>delay</v>
      </c>
      <c r="R1550" s="10">
        <f>DATEVALUE(Table1[[#This Row],[Delivery_Date]])</f>
        <v>45147</v>
      </c>
      <c r="S1550" s="10">
        <f>DATEVALUE(Table1[[#This Row],[Order_Date]])</f>
        <v>45136</v>
      </c>
      <c r="T1550" s="4" t="str" cm="1">
        <f t="array" ref="T1550">_xlfn.IFS(Table1[[#This Row],[Inventory_Level]]&lt;=200,"low",Table1[[#This Row],[Inventory_Level]]&gt;=700,"high",Table1[[#This Row],[Inventory_Level]]&gt;200,"medium")</f>
        <v>high</v>
      </c>
    </row>
    <row r="1551" spans="1:20" x14ac:dyDescent="0.35">
      <c r="A1551" s="4">
        <v>1550</v>
      </c>
      <c r="B1551" s="4" t="s">
        <v>44</v>
      </c>
      <c r="C1551" s="4" t="s">
        <v>24</v>
      </c>
      <c r="D1551" s="4" t="s">
        <v>25</v>
      </c>
      <c r="E1551" s="4" t="s">
        <v>18</v>
      </c>
      <c r="F1551" s="10" t="s">
        <v>132</v>
      </c>
      <c r="G1551" s="11" t="s">
        <v>71</v>
      </c>
      <c r="H1551" s="4">
        <v>22</v>
      </c>
      <c r="I1551" s="12">
        <v>35746.559999999998</v>
      </c>
      <c r="J1551" s="12">
        <v>786424.31999999995</v>
      </c>
      <c r="K1551" s="12">
        <v>747.86</v>
      </c>
      <c r="L1551" s="4">
        <v>566</v>
      </c>
      <c r="M1551" s="4" t="s">
        <v>21</v>
      </c>
      <c r="N1551" s="4" t="str" cm="1">
        <f t="array" ref="N1551">_xlfn.SWITCH(E1551,"Delhi","North","Chennai","South","Hyderabad","South","Mumbai","Central","Bangalore","South")</f>
        <v>North</v>
      </c>
      <c r="O1551" s="12">
        <v>183313.12</v>
      </c>
      <c r="P1551" s="4">
        <f>Table1[[#This Row],[Delivery_Date]]-Table1[[#This Row],[Order_Date]]</f>
        <v>13</v>
      </c>
      <c r="Q1551" s="4" t="str">
        <f>IF(Table1[[#This Row],[Delivery delay days]]&gt;5,"delay","on time")</f>
        <v>delay</v>
      </c>
      <c r="R1551" s="10">
        <f>DATEVALUE(Table1[[#This Row],[Delivery_Date]])</f>
        <v>45260</v>
      </c>
      <c r="S1551" s="10">
        <f>DATEVALUE(Table1[[#This Row],[Order_Date]])</f>
        <v>45247</v>
      </c>
      <c r="T1551" s="4" t="str" cm="1">
        <f t="array" ref="T1551">_xlfn.IFS(Table1[[#This Row],[Inventory_Level]]&lt;=200,"low",Table1[[#This Row],[Inventory_Level]]&gt;=700,"high",Table1[[#This Row],[Inventory_Level]]&gt;200,"medium")</f>
        <v>medium</v>
      </c>
    </row>
    <row r="1552" spans="1:20" x14ac:dyDescent="0.35">
      <c r="A1552" s="4">
        <v>1551</v>
      </c>
      <c r="B1552" s="4" t="s">
        <v>15</v>
      </c>
      <c r="C1552" s="4" t="s">
        <v>38</v>
      </c>
      <c r="D1552" s="4" t="s">
        <v>32</v>
      </c>
      <c r="E1552" s="4" t="s">
        <v>26</v>
      </c>
      <c r="F1552" s="10" t="s">
        <v>155</v>
      </c>
      <c r="G1552" s="11" t="s">
        <v>157</v>
      </c>
      <c r="H1552" s="4">
        <v>100</v>
      </c>
      <c r="I1552" s="12">
        <v>10405.84</v>
      </c>
      <c r="J1552" s="12">
        <v>1040584</v>
      </c>
      <c r="K1552" s="12">
        <v>999.38</v>
      </c>
      <c r="L1552" s="4">
        <v>515</v>
      </c>
      <c r="M1552" s="4" t="s">
        <v>42</v>
      </c>
      <c r="N1552" s="4" t="str" cm="1">
        <f t="array" ref="N1552">_xlfn.SWITCH(E1552,"Delhi","North","Chennai","South","Hyderabad","South","Mumbai","Central","Bangalore","South")</f>
        <v>South</v>
      </c>
      <c r="O1552" s="12">
        <v>233321.65</v>
      </c>
      <c r="P1552" s="4">
        <f>Table1[[#This Row],[Delivery_Date]]-Table1[[#This Row],[Order_Date]]</f>
        <v>6</v>
      </c>
      <c r="Q1552" s="4" t="str">
        <f>IF(Table1[[#This Row],[Delivery delay days]]&gt;5,"delay","on time")</f>
        <v>delay</v>
      </c>
      <c r="R1552" s="10">
        <f>DATEVALUE(Table1[[#This Row],[Delivery_Date]])</f>
        <v>44970</v>
      </c>
      <c r="S1552" s="10">
        <f>DATEVALUE(Table1[[#This Row],[Order_Date]])</f>
        <v>44964</v>
      </c>
      <c r="T1552" s="4" t="str" cm="1">
        <f t="array" ref="T1552">_xlfn.IFS(Table1[[#This Row],[Inventory_Level]]&lt;=200,"low",Table1[[#This Row],[Inventory_Level]]&gt;=700,"high",Table1[[#This Row],[Inventory_Level]]&gt;200,"medium")</f>
        <v>medium</v>
      </c>
    </row>
    <row r="1553" spans="1:20" x14ac:dyDescent="0.35">
      <c r="A1553" s="4">
        <v>1552</v>
      </c>
      <c r="B1553" s="4" t="s">
        <v>51</v>
      </c>
      <c r="C1553" s="4" t="s">
        <v>38</v>
      </c>
      <c r="D1553" s="4" t="s">
        <v>25</v>
      </c>
      <c r="E1553" s="4" t="s">
        <v>18</v>
      </c>
      <c r="F1553" s="10" t="s">
        <v>398</v>
      </c>
      <c r="G1553" s="11" t="s">
        <v>187</v>
      </c>
      <c r="H1553" s="4">
        <v>58</v>
      </c>
      <c r="I1553" s="12">
        <v>3250.28</v>
      </c>
      <c r="J1553" s="12">
        <v>188516.24</v>
      </c>
      <c r="K1553" s="12">
        <v>1414.14</v>
      </c>
      <c r="L1553" s="4">
        <v>915</v>
      </c>
      <c r="M1553" s="4" t="s">
        <v>42</v>
      </c>
      <c r="N1553" s="4" t="str" cm="1">
        <f t="array" ref="N1553">_xlfn.SWITCH(E1553,"Delhi","North","Chennai","South","Hyderabad","South","Mumbai","Central","Bangalore","South")</f>
        <v>North</v>
      </c>
      <c r="O1553" s="12">
        <v>23014.49</v>
      </c>
      <c r="P1553" s="4">
        <f>Table1[[#This Row],[Delivery_Date]]-Table1[[#This Row],[Order_Date]]</f>
        <v>12</v>
      </c>
      <c r="Q1553" s="4" t="str">
        <f>IF(Table1[[#This Row],[Delivery delay days]]&gt;5,"delay","on time")</f>
        <v>delay</v>
      </c>
      <c r="R1553" s="10">
        <f>DATEVALUE(Table1[[#This Row],[Delivery_Date]])</f>
        <v>45003</v>
      </c>
      <c r="S1553" s="10">
        <f>DATEVALUE(Table1[[#This Row],[Order_Date]])</f>
        <v>44991</v>
      </c>
      <c r="T1553" s="4" t="str" cm="1">
        <f t="array" ref="T1553">_xlfn.IFS(Table1[[#This Row],[Inventory_Level]]&lt;=200,"low",Table1[[#This Row],[Inventory_Level]]&gt;=700,"high",Table1[[#This Row],[Inventory_Level]]&gt;200,"medium")</f>
        <v>high</v>
      </c>
    </row>
    <row r="1554" spans="1:20" x14ac:dyDescent="0.35">
      <c r="A1554" s="4">
        <v>1553</v>
      </c>
      <c r="B1554" s="4" t="s">
        <v>31</v>
      </c>
      <c r="C1554" s="4" t="s">
        <v>38</v>
      </c>
      <c r="D1554" s="4" t="s">
        <v>45</v>
      </c>
      <c r="E1554" s="4" t="s">
        <v>46</v>
      </c>
      <c r="F1554" s="10" t="s">
        <v>292</v>
      </c>
      <c r="G1554" s="11" t="s">
        <v>288</v>
      </c>
      <c r="H1554" s="4">
        <v>39</v>
      </c>
      <c r="I1554" s="12">
        <v>39075.14</v>
      </c>
      <c r="J1554" s="12">
        <v>1523930.46</v>
      </c>
      <c r="K1554" s="12">
        <v>1931.64</v>
      </c>
      <c r="L1554" s="4">
        <v>982</v>
      </c>
      <c r="M1554" s="4" t="s">
        <v>29</v>
      </c>
      <c r="N1554" s="4" t="str" cm="1">
        <f t="array" ref="N1554">_xlfn.SWITCH(E1554,"Delhi","North","Chennai","South","Hyderabad","South","Mumbai","Central","Bangalore","South")</f>
        <v>South</v>
      </c>
      <c r="O1554" s="12">
        <v>246279.56</v>
      </c>
      <c r="P1554" s="4">
        <f>Table1[[#This Row],[Delivery_Date]]-Table1[[#This Row],[Order_Date]]</f>
        <v>12</v>
      </c>
      <c r="Q1554" s="4" t="str">
        <f>IF(Table1[[#This Row],[Delivery delay days]]&gt;5,"delay","on time")</f>
        <v>delay</v>
      </c>
      <c r="R1554" s="10">
        <f>DATEVALUE(Table1[[#This Row],[Delivery_Date]])</f>
        <v>45211</v>
      </c>
      <c r="S1554" s="10">
        <f>DATEVALUE(Table1[[#This Row],[Order_Date]])</f>
        <v>45199</v>
      </c>
      <c r="T1554" s="4" t="str" cm="1">
        <f t="array" ref="T1554">_xlfn.IFS(Table1[[#This Row],[Inventory_Level]]&lt;=200,"low",Table1[[#This Row],[Inventory_Level]]&gt;=700,"high",Table1[[#This Row],[Inventory_Level]]&gt;200,"medium")</f>
        <v>high</v>
      </c>
    </row>
    <row r="1555" spans="1:20" x14ac:dyDescent="0.35">
      <c r="A1555" s="4">
        <v>1554</v>
      </c>
      <c r="B1555" s="4" t="s">
        <v>65</v>
      </c>
      <c r="C1555" s="4" t="s">
        <v>24</v>
      </c>
      <c r="D1555" s="4" t="s">
        <v>39</v>
      </c>
      <c r="E1555" s="4" t="s">
        <v>60</v>
      </c>
      <c r="F1555" s="10" t="s">
        <v>376</v>
      </c>
      <c r="G1555" s="11" t="s">
        <v>184</v>
      </c>
      <c r="H1555" s="4">
        <v>21</v>
      </c>
      <c r="I1555" s="12">
        <v>37213.160000000003</v>
      </c>
      <c r="J1555" s="12">
        <v>781476.36</v>
      </c>
      <c r="K1555" s="12">
        <v>4487.18</v>
      </c>
      <c r="L1555" s="4">
        <v>949</v>
      </c>
      <c r="M1555" s="4" t="s">
        <v>21</v>
      </c>
      <c r="N1555" s="4" t="str" cm="1">
        <f t="array" ref="N1555">_xlfn.SWITCH(E1555,"Delhi","North","Chennai","South","Hyderabad","South","Mumbai","Central","Bangalore","South")</f>
        <v>South</v>
      </c>
      <c r="O1555" s="12">
        <v>140864.94</v>
      </c>
      <c r="P1555" s="4">
        <f>Table1[[#This Row],[Delivery_Date]]-Table1[[#This Row],[Order_Date]]</f>
        <v>3</v>
      </c>
      <c r="Q1555" s="4" t="str">
        <f>IF(Table1[[#This Row],[Delivery delay days]]&gt;5,"delay","on time")</f>
        <v>on time</v>
      </c>
      <c r="R1555" s="10">
        <f>DATEVALUE(Table1[[#This Row],[Delivery_Date]])</f>
        <v>44944</v>
      </c>
      <c r="S1555" s="10">
        <f>DATEVALUE(Table1[[#This Row],[Order_Date]])</f>
        <v>44941</v>
      </c>
      <c r="T1555" s="4" t="str" cm="1">
        <f t="array" ref="T1555">_xlfn.IFS(Table1[[#This Row],[Inventory_Level]]&lt;=200,"low",Table1[[#This Row],[Inventory_Level]]&gt;=700,"high",Table1[[#This Row],[Inventory_Level]]&gt;200,"medium")</f>
        <v>high</v>
      </c>
    </row>
    <row r="1556" spans="1:20" x14ac:dyDescent="0.35">
      <c r="A1556" s="4">
        <v>1555</v>
      </c>
      <c r="B1556" s="4" t="s">
        <v>59</v>
      </c>
      <c r="C1556" s="4" t="s">
        <v>16</v>
      </c>
      <c r="D1556" s="4" t="s">
        <v>39</v>
      </c>
      <c r="E1556" s="4" t="s">
        <v>52</v>
      </c>
      <c r="F1556" s="10" t="s">
        <v>162</v>
      </c>
      <c r="G1556" s="11" t="s">
        <v>113</v>
      </c>
      <c r="H1556" s="4">
        <v>84</v>
      </c>
      <c r="I1556" s="12">
        <v>33041.440000000002</v>
      </c>
      <c r="J1556" s="12">
        <v>2775480.96</v>
      </c>
      <c r="K1556" s="12">
        <v>4880.07</v>
      </c>
      <c r="L1556" s="4">
        <v>348</v>
      </c>
      <c r="M1556" s="4" t="s">
        <v>42</v>
      </c>
      <c r="N1556" s="4" t="str" cm="1">
        <f t="array" ref="N1556">_xlfn.SWITCH(E1556,"Delhi","North","Chennai","South","Hyderabad","South","Mumbai","Central","Bangalore","South")</f>
        <v>Central</v>
      </c>
      <c r="O1556" s="12">
        <v>226778.28</v>
      </c>
      <c r="P1556" s="4">
        <f>Table1[[#This Row],[Delivery_Date]]-Table1[[#This Row],[Order_Date]]</f>
        <v>10</v>
      </c>
      <c r="Q1556" s="4" t="str">
        <f>IF(Table1[[#This Row],[Delivery delay days]]&gt;5,"delay","on time")</f>
        <v>delay</v>
      </c>
      <c r="R1556" s="10">
        <f>DATEVALUE(Table1[[#This Row],[Delivery_Date]])</f>
        <v>45175</v>
      </c>
      <c r="S1556" s="10">
        <f>DATEVALUE(Table1[[#This Row],[Order_Date]])</f>
        <v>45165</v>
      </c>
      <c r="T1556" s="4" t="str" cm="1">
        <f t="array" ref="T1556">_xlfn.IFS(Table1[[#This Row],[Inventory_Level]]&lt;=200,"low",Table1[[#This Row],[Inventory_Level]]&gt;=700,"high",Table1[[#This Row],[Inventory_Level]]&gt;200,"medium")</f>
        <v>medium</v>
      </c>
    </row>
    <row r="1557" spans="1:20" x14ac:dyDescent="0.35">
      <c r="A1557" s="4">
        <v>1556</v>
      </c>
      <c r="B1557" s="4" t="s">
        <v>23</v>
      </c>
      <c r="C1557" s="4" t="s">
        <v>16</v>
      </c>
      <c r="D1557" s="4" t="s">
        <v>32</v>
      </c>
      <c r="E1557" s="4" t="s">
        <v>18</v>
      </c>
      <c r="F1557" s="10" t="s">
        <v>141</v>
      </c>
      <c r="G1557" s="11" t="s">
        <v>371</v>
      </c>
      <c r="H1557" s="4">
        <v>91</v>
      </c>
      <c r="I1557" s="12">
        <v>5247.56</v>
      </c>
      <c r="J1557" s="12">
        <v>477527.96</v>
      </c>
      <c r="K1557" s="12">
        <v>1834.95</v>
      </c>
      <c r="L1557" s="4">
        <v>944</v>
      </c>
      <c r="M1557" s="4" t="s">
        <v>35</v>
      </c>
      <c r="N1557" s="4" t="str" cm="1">
        <f t="array" ref="N1557">_xlfn.SWITCH(E1557,"Delhi","North","Chennai","South","Hyderabad","South","Mumbai","Central","Bangalore","South")</f>
        <v>North</v>
      </c>
      <c r="O1557" s="12">
        <v>32852.93</v>
      </c>
      <c r="P1557" s="4">
        <f>Table1[[#This Row],[Delivery_Date]]-Table1[[#This Row],[Order_Date]]</f>
        <v>14</v>
      </c>
      <c r="Q1557" s="4" t="str">
        <f>IF(Table1[[#This Row],[Delivery delay days]]&gt;5,"delay","on time")</f>
        <v>delay</v>
      </c>
      <c r="R1557" s="10">
        <f>DATEVALUE(Table1[[#This Row],[Delivery_Date]])</f>
        <v>45064</v>
      </c>
      <c r="S1557" s="10">
        <f>DATEVALUE(Table1[[#This Row],[Order_Date]])</f>
        <v>45050</v>
      </c>
      <c r="T1557" s="4" t="str" cm="1">
        <f t="array" ref="T1557">_xlfn.IFS(Table1[[#This Row],[Inventory_Level]]&lt;=200,"low",Table1[[#This Row],[Inventory_Level]]&gt;=700,"high",Table1[[#This Row],[Inventory_Level]]&gt;200,"medium")</f>
        <v>high</v>
      </c>
    </row>
    <row r="1558" spans="1:20" x14ac:dyDescent="0.35">
      <c r="A1558" s="4">
        <v>1557</v>
      </c>
      <c r="B1558" s="4" t="s">
        <v>15</v>
      </c>
      <c r="C1558" s="4" t="s">
        <v>38</v>
      </c>
      <c r="D1558" s="4" t="s">
        <v>45</v>
      </c>
      <c r="E1558" s="4" t="s">
        <v>60</v>
      </c>
      <c r="F1558" s="10" t="s">
        <v>183</v>
      </c>
      <c r="G1558" s="11" t="s">
        <v>41</v>
      </c>
      <c r="H1558" s="4">
        <v>56</v>
      </c>
      <c r="I1558" s="12">
        <v>39595.800000000003</v>
      </c>
      <c r="J1558" s="12">
        <v>2217364.7999999998</v>
      </c>
      <c r="K1558" s="12">
        <v>4469.22</v>
      </c>
      <c r="L1558" s="4">
        <v>46</v>
      </c>
      <c r="M1558" s="4" t="s">
        <v>35</v>
      </c>
      <c r="N1558" s="4" t="str" cm="1">
        <f t="array" ref="N1558">_xlfn.SWITCH(E1558,"Delhi","North","Chennai","South","Hyderabad","South","Mumbai","Central","Bangalore","South")</f>
        <v>South</v>
      </c>
      <c r="O1558" s="12">
        <v>346042.03</v>
      </c>
      <c r="P1558" s="4">
        <f>Table1[[#This Row],[Delivery_Date]]-Table1[[#This Row],[Order_Date]]</f>
        <v>7</v>
      </c>
      <c r="Q1558" s="4" t="str">
        <f>IF(Table1[[#This Row],[Delivery delay days]]&gt;5,"delay","on time")</f>
        <v>delay</v>
      </c>
      <c r="R1558" s="10">
        <f>DATEVALUE(Table1[[#This Row],[Delivery_Date]])</f>
        <v>45038</v>
      </c>
      <c r="S1558" s="10">
        <f>DATEVALUE(Table1[[#This Row],[Order_Date]])</f>
        <v>45031</v>
      </c>
      <c r="T1558" s="4" t="str" cm="1">
        <f t="array" ref="T1558">_xlfn.IFS(Table1[[#This Row],[Inventory_Level]]&lt;=200,"low",Table1[[#This Row],[Inventory_Level]]&gt;=700,"high",Table1[[#This Row],[Inventory_Level]]&gt;200,"medium")</f>
        <v>low</v>
      </c>
    </row>
    <row r="1559" spans="1:20" x14ac:dyDescent="0.35">
      <c r="A1559" s="4">
        <v>1558</v>
      </c>
      <c r="B1559" s="4" t="s">
        <v>15</v>
      </c>
      <c r="C1559" s="4" t="s">
        <v>38</v>
      </c>
      <c r="D1559" s="4" t="s">
        <v>32</v>
      </c>
      <c r="E1559" s="4" t="s">
        <v>26</v>
      </c>
      <c r="F1559" s="10" t="s">
        <v>98</v>
      </c>
      <c r="G1559" s="11" t="s">
        <v>28</v>
      </c>
      <c r="H1559" s="4">
        <v>42</v>
      </c>
      <c r="I1559" s="12">
        <v>28127.26</v>
      </c>
      <c r="J1559" s="12">
        <v>1181344.92</v>
      </c>
      <c r="K1559" s="12">
        <v>3858.31</v>
      </c>
      <c r="L1559" s="4">
        <v>882</v>
      </c>
      <c r="M1559" s="4" t="s">
        <v>42</v>
      </c>
      <c r="N1559" s="4" t="str" cm="1">
        <f t="array" ref="N1559">_xlfn.SWITCH(E1559,"Delhi","North","Chennai","South","Hyderabad","South","Mumbai","Central","Bangalore","South")</f>
        <v>South</v>
      </c>
      <c r="O1559" s="12">
        <v>261140.82</v>
      </c>
      <c r="P1559" s="4">
        <f>Table1[[#This Row],[Delivery_Date]]-Table1[[#This Row],[Order_Date]]</f>
        <v>13</v>
      </c>
      <c r="Q1559" s="4" t="str">
        <f>IF(Table1[[#This Row],[Delivery delay days]]&gt;5,"delay","on time")</f>
        <v>delay</v>
      </c>
      <c r="R1559" s="10">
        <f>DATEVALUE(Table1[[#This Row],[Delivery_Date]])</f>
        <v>45137</v>
      </c>
      <c r="S1559" s="10">
        <f>DATEVALUE(Table1[[#This Row],[Order_Date]])</f>
        <v>45124</v>
      </c>
      <c r="T1559" s="4" t="str" cm="1">
        <f t="array" ref="T1559">_xlfn.IFS(Table1[[#This Row],[Inventory_Level]]&lt;=200,"low",Table1[[#This Row],[Inventory_Level]]&gt;=700,"high",Table1[[#This Row],[Inventory_Level]]&gt;200,"medium")</f>
        <v>high</v>
      </c>
    </row>
    <row r="1560" spans="1:20" x14ac:dyDescent="0.35">
      <c r="A1560" s="4">
        <v>1559</v>
      </c>
      <c r="B1560" s="4" t="s">
        <v>15</v>
      </c>
      <c r="C1560" s="4" t="s">
        <v>16</v>
      </c>
      <c r="D1560" s="4" t="s">
        <v>39</v>
      </c>
      <c r="E1560" s="4" t="s">
        <v>26</v>
      </c>
      <c r="F1560" s="10" t="s">
        <v>151</v>
      </c>
      <c r="G1560" s="11" t="s">
        <v>92</v>
      </c>
      <c r="H1560" s="4">
        <v>58</v>
      </c>
      <c r="I1560" s="12">
        <v>32729.18</v>
      </c>
      <c r="J1560" s="12">
        <v>1898292.44</v>
      </c>
      <c r="K1560" s="12">
        <v>155.69999999999999</v>
      </c>
      <c r="L1560" s="4">
        <v>607</v>
      </c>
      <c r="M1560" s="4" t="s">
        <v>21</v>
      </c>
      <c r="N1560" s="4" t="str" cm="1">
        <f t="array" ref="N1560">_xlfn.SWITCH(E1560,"Delhi","North","Chennai","South","Hyderabad","South","Mumbai","Central","Bangalore","South")</f>
        <v>South</v>
      </c>
      <c r="O1560" s="12">
        <v>137938.65</v>
      </c>
      <c r="P1560" s="4">
        <f>Table1[[#This Row],[Delivery_Date]]-Table1[[#This Row],[Order_Date]]</f>
        <v>9</v>
      </c>
      <c r="Q1560" s="4" t="str">
        <f>IF(Table1[[#This Row],[Delivery delay days]]&gt;5,"delay","on time")</f>
        <v>delay</v>
      </c>
      <c r="R1560" s="10">
        <f>DATEVALUE(Table1[[#This Row],[Delivery_Date]])</f>
        <v>45167</v>
      </c>
      <c r="S1560" s="10">
        <f>DATEVALUE(Table1[[#This Row],[Order_Date]])</f>
        <v>45158</v>
      </c>
      <c r="T1560" s="4" t="str" cm="1">
        <f t="array" ref="T1560">_xlfn.IFS(Table1[[#This Row],[Inventory_Level]]&lt;=200,"low",Table1[[#This Row],[Inventory_Level]]&gt;=700,"high",Table1[[#This Row],[Inventory_Level]]&gt;200,"medium")</f>
        <v>medium</v>
      </c>
    </row>
    <row r="1561" spans="1:20" x14ac:dyDescent="0.35">
      <c r="A1561" s="4">
        <v>1560</v>
      </c>
      <c r="B1561" s="4" t="s">
        <v>23</v>
      </c>
      <c r="C1561" s="4" t="s">
        <v>24</v>
      </c>
      <c r="D1561" s="4" t="s">
        <v>32</v>
      </c>
      <c r="E1561" s="4" t="s">
        <v>60</v>
      </c>
      <c r="F1561" s="10" t="s">
        <v>151</v>
      </c>
      <c r="G1561" s="11" t="s">
        <v>162</v>
      </c>
      <c r="H1561" s="4">
        <v>38</v>
      </c>
      <c r="I1561" s="12">
        <v>43423.01</v>
      </c>
      <c r="J1561" s="12">
        <v>1650074.38</v>
      </c>
      <c r="K1561" s="12">
        <v>1992.94</v>
      </c>
      <c r="L1561" s="4">
        <v>748</v>
      </c>
      <c r="M1561" s="4" t="s">
        <v>29</v>
      </c>
      <c r="N1561" s="4" t="str" cm="1">
        <f t="array" ref="N1561">_xlfn.SWITCH(E1561,"Delhi","North","Chennai","South","Hyderabad","South","Mumbai","Central","Bangalore","South")</f>
        <v>South</v>
      </c>
      <c r="O1561" s="12">
        <v>320323.90999999997</v>
      </c>
      <c r="P1561" s="4">
        <f>Table1[[#This Row],[Delivery_Date]]-Table1[[#This Row],[Order_Date]]</f>
        <v>7</v>
      </c>
      <c r="Q1561" s="4" t="str">
        <f>IF(Table1[[#This Row],[Delivery delay days]]&gt;5,"delay","on time")</f>
        <v>delay</v>
      </c>
      <c r="R1561" s="10">
        <f>DATEVALUE(Table1[[#This Row],[Delivery_Date]])</f>
        <v>45165</v>
      </c>
      <c r="S1561" s="10">
        <f>DATEVALUE(Table1[[#This Row],[Order_Date]])</f>
        <v>45158</v>
      </c>
      <c r="T1561" s="4" t="str" cm="1">
        <f t="array" ref="T1561">_xlfn.IFS(Table1[[#This Row],[Inventory_Level]]&lt;=200,"low",Table1[[#This Row],[Inventory_Level]]&gt;=700,"high",Table1[[#This Row],[Inventory_Level]]&gt;200,"medium")</f>
        <v>high</v>
      </c>
    </row>
    <row r="1562" spans="1:20" x14ac:dyDescent="0.35">
      <c r="A1562" s="4">
        <v>1561</v>
      </c>
      <c r="B1562" s="4" t="s">
        <v>31</v>
      </c>
      <c r="C1562" s="4" t="s">
        <v>16</v>
      </c>
      <c r="D1562" s="4" t="s">
        <v>17</v>
      </c>
      <c r="E1562" s="4" t="s">
        <v>46</v>
      </c>
      <c r="F1562" s="10" t="s">
        <v>192</v>
      </c>
      <c r="G1562" s="11" t="s">
        <v>83</v>
      </c>
      <c r="H1562" s="4">
        <v>39</v>
      </c>
      <c r="I1562" s="12">
        <v>9073.5499999999993</v>
      </c>
      <c r="J1562" s="12">
        <v>353868.45</v>
      </c>
      <c r="K1562" s="12">
        <v>2901.51</v>
      </c>
      <c r="L1562" s="4">
        <v>934</v>
      </c>
      <c r="M1562" s="4" t="s">
        <v>29</v>
      </c>
      <c r="N1562" s="4" t="str" cm="1">
        <f t="array" ref="N1562">_xlfn.SWITCH(E1562,"Delhi","North","Chennai","South","Hyderabad","South","Mumbai","Central","Bangalore","South")</f>
        <v>South</v>
      </c>
      <c r="O1562" s="12">
        <v>58870.58</v>
      </c>
      <c r="P1562" s="4">
        <f>Table1[[#This Row],[Delivery_Date]]-Table1[[#This Row],[Order_Date]]</f>
        <v>1</v>
      </c>
      <c r="Q1562" s="4" t="str">
        <f>IF(Table1[[#This Row],[Delivery delay days]]&gt;5,"delay","on time")</f>
        <v>on time</v>
      </c>
      <c r="R1562" s="10">
        <f>DATEVALUE(Table1[[#This Row],[Delivery_Date]])</f>
        <v>45182</v>
      </c>
      <c r="S1562" s="10">
        <f>DATEVALUE(Table1[[#This Row],[Order_Date]])</f>
        <v>45181</v>
      </c>
      <c r="T1562" s="4" t="str" cm="1">
        <f t="array" ref="T1562">_xlfn.IFS(Table1[[#This Row],[Inventory_Level]]&lt;=200,"low",Table1[[#This Row],[Inventory_Level]]&gt;=700,"high",Table1[[#This Row],[Inventory_Level]]&gt;200,"medium")</f>
        <v>high</v>
      </c>
    </row>
    <row r="1563" spans="1:20" x14ac:dyDescent="0.35">
      <c r="A1563" s="4">
        <v>1562</v>
      </c>
      <c r="B1563" s="4" t="s">
        <v>31</v>
      </c>
      <c r="C1563" s="4" t="s">
        <v>24</v>
      </c>
      <c r="D1563" s="4" t="s">
        <v>45</v>
      </c>
      <c r="E1563" s="4" t="s">
        <v>18</v>
      </c>
      <c r="F1563" s="10" t="s">
        <v>120</v>
      </c>
      <c r="G1563" s="11" t="s">
        <v>239</v>
      </c>
      <c r="H1563" s="4">
        <v>48</v>
      </c>
      <c r="I1563" s="12">
        <v>26854.799999999999</v>
      </c>
      <c r="J1563" s="12">
        <v>1289030.3999999999</v>
      </c>
      <c r="K1563" s="12">
        <v>4252.28</v>
      </c>
      <c r="L1563" s="4">
        <v>962</v>
      </c>
      <c r="M1563" s="4" t="s">
        <v>29</v>
      </c>
      <c r="N1563" s="4" t="str" cm="1">
        <f t="array" ref="N1563">_xlfn.SWITCH(E1563,"Delhi","North","Chennai","South","Hyderabad","South","Mumbai","Central","Bangalore","South")</f>
        <v>North</v>
      </c>
      <c r="O1563" s="12">
        <v>133245.53</v>
      </c>
      <c r="P1563" s="4">
        <f>Table1[[#This Row],[Delivery_Date]]-Table1[[#This Row],[Order_Date]]</f>
        <v>11</v>
      </c>
      <c r="Q1563" s="4" t="str">
        <f>IF(Table1[[#This Row],[Delivery delay days]]&gt;5,"delay","on time")</f>
        <v>delay</v>
      </c>
      <c r="R1563" s="10">
        <f>DATEVALUE(Table1[[#This Row],[Delivery_Date]])</f>
        <v>45087</v>
      </c>
      <c r="S1563" s="10">
        <f>DATEVALUE(Table1[[#This Row],[Order_Date]])</f>
        <v>45076</v>
      </c>
      <c r="T1563" s="4" t="str" cm="1">
        <f t="array" ref="T1563">_xlfn.IFS(Table1[[#This Row],[Inventory_Level]]&lt;=200,"low",Table1[[#This Row],[Inventory_Level]]&gt;=700,"high",Table1[[#This Row],[Inventory_Level]]&gt;200,"medium")</f>
        <v>high</v>
      </c>
    </row>
    <row r="1564" spans="1:20" x14ac:dyDescent="0.35">
      <c r="A1564" s="4">
        <v>1563</v>
      </c>
      <c r="B1564" s="4" t="s">
        <v>59</v>
      </c>
      <c r="C1564" s="4" t="s">
        <v>38</v>
      </c>
      <c r="D1564" s="4" t="s">
        <v>45</v>
      </c>
      <c r="E1564" s="4" t="s">
        <v>18</v>
      </c>
      <c r="F1564" s="10" t="s">
        <v>265</v>
      </c>
      <c r="G1564" s="11" t="s">
        <v>278</v>
      </c>
      <c r="H1564" s="4">
        <v>97</v>
      </c>
      <c r="I1564" s="12">
        <v>42913.36</v>
      </c>
      <c r="J1564" s="12">
        <v>4162595.92</v>
      </c>
      <c r="K1564" s="12">
        <v>2370.5100000000002</v>
      </c>
      <c r="L1564" s="4">
        <v>537</v>
      </c>
      <c r="M1564" s="4" t="s">
        <v>21</v>
      </c>
      <c r="N1564" s="4" t="str" cm="1">
        <f t="array" ref="N1564">_xlfn.SWITCH(E1564,"Delhi","North","Chennai","South","Hyderabad","South","Mumbai","Central","Bangalore","South")</f>
        <v>North</v>
      </c>
      <c r="O1564" s="12">
        <v>879345.97</v>
      </c>
      <c r="P1564" s="4">
        <f>Table1[[#This Row],[Delivery_Date]]-Table1[[#This Row],[Order_Date]]</f>
        <v>3</v>
      </c>
      <c r="Q1564" s="4" t="str">
        <f>IF(Table1[[#This Row],[Delivery delay days]]&gt;5,"delay","on time")</f>
        <v>on time</v>
      </c>
      <c r="R1564" s="10">
        <f>DATEVALUE(Table1[[#This Row],[Delivery_Date]])</f>
        <v>45157</v>
      </c>
      <c r="S1564" s="10">
        <f>DATEVALUE(Table1[[#This Row],[Order_Date]])</f>
        <v>45154</v>
      </c>
      <c r="T1564" s="4" t="str" cm="1">
        <f t="array" ref="T1564">_xlfn.IFS(Table1[[#This Row],[Inventory_Level]]&lt;=200,"low",Table1[[#This Row],[Inventory_Level]]&gt;=700,"high",Table1[[#This Row],[Inventory_Level]]&gt;200,"medium")</f>
        <v>medium</v>
      </c>
    </row>
    <row r="1565" spans="1:20" x14ac:dyDescent="0.35">
      <c r="A1565" s="4">
        <v>1564</v>
      </c>
      <c r="B1565" s="4" t="s">
        <v>51</v>
      </c>
      <c r="C1565" s="4" t="s">
        <v>16</v>
      </c>
      <c r="D1565" s="4" t="s">
        <v>32</v>
      </c>
      <c r="E1565" s="4" t="s">
        <v>26</v>
      </c>
      <c r="F1565" s="10" t="s">
        <v>318</v>
      </c>
      <c r="G1565" s="11" t="s">
        <v>173</v>
      </c>
      <c r="H1565" s="4">
        <v>5</v>
      </c>
      <c r="I1565" s="12">
        <v>19164.8</v>
      </c>
      <c r="J1565" s="12">
        <v>95824</v>
      </c>
      <c r="K1565" s="12">
        <v>187.84</v>
      </c>
      <c r="L1565" s="4">
        <v>355</v>
      </c>
      <c r="M1565" s="4" t="s">
        <v>42</v>
      </c>
      <c r="N1565" s="4" t="str" cm="1">
        <f t="array" ref="N1565">_xlfn.SWITCH(E1565,"Delhi","North","Chennai","South","Hyderabad","South","Mumbai","Central","Bangalore","South")</f>
        <v>South</v>
      </c>
      <c r="O1565" s="12">
        <v>11407.59</v>
      </c>
      <c r="P1565" s="4">
        <f>Table1[[#This Row],[Delivery_Date]]-Table1[[#This Row],[Order_Date]]</f>
        <v>3</v>
      </c>
      <c r="Q1565" s="4" t="str">
        <f>IF(Table1[[#This Row],[Delivery delay days]]&gt;5,"delay","on time")</f>
        <v>on time</v>
      </c>
      <c r="R1565" s="10">
        <f>DATEVALUE(Table1[[#This Row],[Delivery_Date]])</f>
        <v>45060</v>
      </c>
      <c r="S1565" s="10">
        <f>DATEVALUE(Table1[[#This Row],[Order_Date]])</f>
        <v>45057</v>
      </c>
      <c r="T1565" s="4" t="str" cm="1">
        <f t="array" ref="T1565">_xlfn.IFS(Table1[[#This Row],[Inventory_Level]]&lt;=200,"low",Table1[[#This Row],[Inventory_Level]]&gt;=700,"high",Table1[[#This Row],[Inventory_Level]]&gt;200,"medium")</f>
        <v>medium</v>
      </c>
    </row>
    <row r="1566" spans="1:20" x14ac:dyDescent="0.35">
      <c r="A1566" s="4">
        <v>1565</v>
      </c>
      <c r="B1566" s="4" t="s">
        <v>59</v>
      </c>
      <c r="C1566" s="4" t="s">
        <v>16</v>
      </c>
      <c r="D1566" s="4" t="s">
        <v>25</v>
      </c>
      <c r="E1566" s="4" t="s">
        <v>52</v>
      </c>
      <c r="F1566" s="10" t="s">
        <v>151</v>
      </c>
      <c r="G1566" s="11" t="s">
        <v>279</v>
      </c>
      <c r="H1566" s="4">
        <v>58</v>
      </c>
      <c r="I1566" s="12">
        <v>22231.81</v>
      </c>
      <c r="J1566" s="12">
        <v>1289444.98</v>
      </c>
      <c r="K1566" s="12">
        <v>3856.48</v>
      </c>
      <c r="L1566" s="4">
        <v>819</v>
      </c>
      <c r="M1566" s="4" t="s">
        <v>21</v>
      </c>
      <c r="N1566" s="4" t="str" cm="1">
        <f t="array" ref="N1566">_xlfn.SWITCH(E1566,"Delhi","North","Chennai","South","Hyderabad","South","Mumbai","Central","Bangalore","South")</f>
        <v>Central</v>
      </c>
      <c r="O1566" s="12">
        <v>317666.88</v>
      </c>
      <c r="P1566" s="4">
        <f>Table1[[#This Row],[Delivery_Date]]-Table1[[#This Row],[Order_Date]]</f>
        <v>13</v>
      </c>
      <c r="Q1566" s="4" t="str">
        <f>IF(Table1[[#This Row],[Delivery delay days]]&gt;5,"delay","on time")</f>
        <v>delay</v>
      </c>
      <c r="R1566" s="10">
        <f>DATEVALUE(Table1[[#This Row],[Delivery_Date]])</f>
        <v>45171</v>
      </c>
      <c r="S1566" s="10">
        <f>DATEVALUE(Table1[[#This Row],[Order_Date]])</f>
        <v>45158</v>
      </c>
      <c r="T1566" s="4" t="str" cm="1">
        <f t="array" ref="T1566">_xlfn.IFS(Table1[[#This Row],[Inventory_Level]]&lt;=200,"low",Table1[[#This Row],[Inventory_Level]]&gt;=700,"high",Table1[[#This Row],[Inventory_Level]]&gt;200,"medium")</f>
        <v>high</v>
      </c>
    </row>
    <row r="1567" spans="1:20" x14ac:dyDescent="0.35">
      <c r="A1567" s="4">
        <v>1566</v>
      </c>
      <c r="B1567" s="4" t="s">
        <v>44</v>
      </c>
      <c r="C1567" s="4" t="s">
        <v>38</v>
      </c>
      <c r="D1567" s="4" t="s">
        <v>17</v>
      </c>
      <c r="E1567" s="4" t="s">
        <v>52</v>
      </c>
      <c r="F1567" s="10" t="s">
        <v>399</v>
      </c>
      <c r="G1567" s="11" t="s">
        <v>184</v>
      </c>
      <c r="H1567" s="4">
        <v>4</v>
      </c>
      <c r="I1567" s="12">
        <v>24379.33</v>
      </c>
      <c r="J1567" s="12">
        <v>97517.32</v>
      </c>
      <c r="K1567" s="12">
        <v>303.79000000000002</v>
      </c>
      <c r="L1567" s="4">
        <v>419</v>
      </c>
      <c r="M1567" s="4" t="s">
        <v>29</v>
      </c>
      <c r="N1567" s="4" t="str" cm="1">
        <f t="array" ref="N1567">_xlfn.SWITCH(E1567,"Delhi","North","Chennai","South","Hyderabad","South","Mumbai","Central","Bangalore","South")</f>
        <v>Central</v>
      </c>
      <c r="O1567" s="12">
        <v>16359.53</v>
      </c>
      <c r="P1567" s="4">
        <f>Table1[[#This Row],[Delivery_Date]]-Table1[[#This Row],[Order_Date]]</f>
        <v>7</v>
      </c>
      <c r="Q1567" s="4" t="str">
        <f>IF(Table1[[#This Row],[Delivery delay days]]&gt;5,"delay","on time")</f>
        <v>delay</v>
      </c>
      <c r="R1567" s="10">
        <f>DATEVALUE(Table1[[#This Row],[Delivery_Date]])</f>
        <v>44944</v>
      </c>
      <c r="S1567" s="10">
        <f>DATEVALUE(Table1[[#This Row],[Order_Date]])</f>
        <v>44937</v>
      </c>
      <c r="T1567" s="4" t="str" cm="1">
        <f t="array" ref="T1567">_xlfn.IFS(Table1[[#This Row],[Inventory_Level]]&lt;=200,"low",Table1[[#This Row],[Inventory_Level]]&gt;=700,"high",Table1[[#This Row],[Inventory_Level]]&gt;200,"medium")</f>
        <v>medium</v>
      </c>
    </row>
    <row r="1568" spans="1:20" x14ac:dyDescent="0.35">
      <c r="A1568" s="4">
        <v>1567</v>
      </c>
      <c r="B1568" s="4" t="s">
        <v>51</v>
      </c>
      <c r="C1568" s="4" t="s">
        <v>16</v>
      </c>
      <c r="D1568" s="4" t="s">
        <v>17</v>
      </c>
      <c r="E1568" s="4" t="s">
        <v>18</v>
      </c>
      <c r="F1568" s="10" t="s">
        <v>325</v>
      </c>
      <c r="G1568" s="11" t="s">
        <v>205</v>
      </c>
      <c r="H1568" s="4">
        <v>98</v>
      </c>
      <c r="I1568" s="12">
        <v>29091.59</v>
      </c>
      <c r="J1568" s="12">
        <v>2850975.82</v>
      </c>
      <c r="K1568" s="12">
        <v>4360.63</v>
      </c>
      <c r="L1568" s="4">
        <v>739</v>
      </c>
      <c r="M1568" s="4" t="s">
        <v>29</v>
      </c>
      <c r="N1568" s="4" t="str" cm="1">
        <f t="array" ref="N1568">_xlfn.SWITCH(E1568,"Delhi","North","Chennai","South","Hyderabad","South","Mumbai","Central","Bangalore","South")</f>
        <v>North</v>
      </c>
      <c r="O1568" s="12">
        <v>659988.18000000005</v>
      </c>
      <c r="P1568" s="4">
        <f>Table1[[#This Row],[Delivery_Date]]-Table1[[#This Row],[Order_Date]]</f>
        <v>9</v>
      </c>
      <c r="Q1568" s="4" t="str">
        <f>IF(Table1[[#This Row],[Delivery delay days]]&gt;5,"delay","on time")</f>
        <v>delay</v>
      </c>
      <c r="R1568" s="10">
        <f>DATEVALUE(Table1[[#This Row],[Delivery_Date]])</f>
        <v>44954</v>
      </c>
      <c r="S1568" s="10">
        <f>DATEVALUE(Table1[[#This Row],[Order_Date]])</f>
        <v>44945</v>
      </c>
      <c r="T1568" s="4" t="str" cm="1">
        <f t="array" ref="T1568">_xlfn.IFS(Table1[[#This Row],[Inventory_Level]]&lt;=200,"low",Table1[[#This Row],[Inventory_Level]]&gt;=700,"high",Table1[[#This Row],[Inventory_Level]]&gt;200,"medium")</f>
        <v>high</v>
      </c>
    </row>
    <row r="1569" spans="1:20" x14ac:dyDescent="0.35">
      <c r="A1569" s="4">
        <v>1568</v>
      </c>
      <c r="B1569" s="4" t="s">
        <v>65</v>
      </c>
      <c r="C1569" s="4" t="s">
        <v>38</v>
      </c>
      <c r="D1569" s="4" t="s">
        <v>45</v>
      </c>
      <c r="E1569" s="4" t="s">
        <v>26</v>
      </c>
      <c r="F1569" s="10" t="s">
        <v>209</v>
      </c>
      <c r="G1569" s="11" t="s">
        <v>50</v>
      </c>
      <c r="H1569" s="4">
        <v>16</v>
      </c>
      <c r="I1569" s="12">
        <v>1406.45</v>
      </c>
      <c r="J1569" s="12">
        <v>22503.200000000001</v>
      </c>
      <c r="K1569" s="12">
        <v>2819.75</v>
      </c>
      <c r="L1569" s="4">
        <v>994</v>
      </c>
      <c r="M1569" s="4" t="s">
        <v>21</v>
      </c>
      <c r="N1569" s="4" t="str" cm="1">
        <f t="array" ref="N1569">_xlfn.SWITCH(E1569,"Delhi","North","Chennai","South","Hyderabad","South","Mumbai","Central","Bangalore","South")</f>
        <v>South</v>
      </c>
      <c r="O1569" s="12">
        <v>2244.2399999999998</v>
      </c>
      <c r="P1569" s="4">
        <f>Table1[[#This Row],[Delivery_Date]]-Table1[[#This Row],[Order_Date]]</f>
        <v>12</v>
      </c>
      <c r="Q1569" s="4" t="str">
        <f>IF(Table1[[#This Row],[Delivery delay days]]&gt;5,"delay","on time")</f>
        <v>delay</v>
      </c>
      <c r="R1569" s="10">
        <f>DATEVALUE(Table1[[#This Row],[Delivery_Date]])</f>
        <v>45129</v>
      </c>
      <c r="S1569" s="10">
        <f>DATEVALUE(Table1[[#This Row],[Order_Date]])</f>
        <v>45117</v>
      </c>
      <c r="T1569" s="4" t="str" cm="1">
        <f t="array" ref="T1569">_xlfn.IFS(Table1[[#This Row],[Inventory_Level]]&lt;=200,"low",Table1[[#This Row],[Inventory_Level]]&gt;=700,"high",Table1[[#This Row],[Inventory_Level]]&gt;200,"medium")</f>
        <v>high</v>
      </c>
    </row>
    <row r="1570" spans="1:20" x14ac:dyDescent="0.35">
      <c r="A1570" s="4">
        <v>1569</v>
      </c>
      <c r="B1570" s="4" t="s">
        <v>44</v>
      </c>
      <c r="C1570" s="4" t="s">
        <v>16</v>
      </c>
      <c r="D1570" s="4" t="s">
        <v>17</v>
      </c>
      <c r="E1570" s="4" t="s">
        <v>18</v>
      </c>
      <c r="F1570" s="10" t="s">
        <v>353</v>
      </c>
      <c r="G1570" s="11" t="s">
        <v>247</v>
      </c>
      <c r="H1570" s="4">
        <v>40</v>
      </c>
      <c r="I1570" s="12">
        <v>20002.41</v>
      </c>
      <c r="J1570" s="12">
        <v>800096.4</v>
      </c>
      <c r="K1570" s="12">
        <v>1049.32</v>
      </c>
      <c r="L1570" s="4">
        <v>276</v>
      </c>
      <c r="M1570" s="4" t="s">
        <v>29</v>
      </c>
      <c r="N1570" s="4" t="str" cm="1">
        <f t="array" ref="N1570">_xlfn.SWITCH(E1570,"Delhi","North","Chennai","South","Hyderabad","South","Mumbai","Central","Bangalore","South")</f>
        <v>North</v>
      </c>
      <c r="O1570" s="12">
        <v>98594.29</v>
      </c>
      <c r="P1570" s="4">
        <f>Table1[[#This Row],[Delivery_Date]]-Table1[[#This Row],[Order_Date]]</f>
        <v>5</v>
      </c>
      <c r="Q1570" s="4" t="str">
        <f>IF(Table1[[#This Row],[Delivery delay days]]&gt;5,"delay","on time")</f>
        <v>on time</v>
      </c>
      <c r="R1570" s="10">
        <f>DATEVALUE(Table1[[#This Row],[Delivery_Date]])</f>
        <v>45111</v>
      </c>
      <c r="S1570" s="10">
        <f>DATEVALUE(Table1[[#This Row],[Order_Date]])</f>
        <v>45106</v>
      </c>
      <c r="T1570" s="4" t="str" cm="1">
        <f t="array" ref="T1570">_xlfn.IFS(Table1[[#This Row],[Inventory_Level]]&lt;=200,"low",Table1[[#This Row],[Inventory_Level]]&gt;=700,"high",Table1[[#This Row],[Inventory_Level]]&gt;200,"medium")</f>
        <v>medium</v>
      </c>
    </row>
    <row r="1571" spans="1:20" x14ac:dyDescent="0.35">
      <c r="A1571" s="4">
        <v>1570</v>
      </c>
      <c r="B1571" s="4" t="s">
        <v>31</v>
      </c>
      <c r="C1571" s="4" t="s">
        <v>38</v>
      </c>
      <c r="D1571" s="4" t="s">
        <v>45</v>
      </c>
      <c r="E1571" s="4" t="s">
        <v>18</v>
      </c>
      <c r="F1571" s="10" t="s">
        <v>254</v>
      </c>
      <c r="G1571" s="11" t="s">
        <v>408</v>
      </c>
      <c r="H1571" s="4">
        <v>24</v>
      </c>
      <c r="I1571" s="12">
        <v>33160.06</v>
      </c>
      <c r="J1571" s="12">
        <v>795841.44</v>
      </c>
      <c r="K1571" s="12">
        <v>1655.05</v>
      </c>
      <c r="L1571" s="4">
        <v>764</v>
      </c>
      <c r="M1571" s="4" t="s">
        <v>29</v>
      </c>
      <c r="N1571" s="4" t="str" cm="1">
        <f t="array" ref="N1571">_xlfn.SWITCH(E1571,"Delhi","North","Chennai","South","Hyderabad","South","Mumbai","Central","Bangalore","South")</f>
        <v>North</v>
      </c>
      <c r="O1571" s="12">
        <v>86923.520000000004</v>
      </c>
      <c r="P1571" s="4">
        <f>Table1[[#This Row],[Delivery_Date]]-Table1[[#This Row],[Order_Date]]</f>
        <v>5</v>
      </c>
      <c r="Q1571" s="4" t="str">
        <f>IF(Table1[[#This Row],[Delivery delay days]]&gt;5,"delay","on time")</f>
        <v>on time</v>
      </c>
      <c r="R1571" s="10">
        <f>DATEVALUE(Table1[[#This Row],[Delivery_Date]])</f>
        <v>45222</v>
      </c>
      <c r="S1571" s="10">
        <f>DATEVALUE(Table1[[#This Row],[Order_Date]])</f>
        <v>45217</v>
      </c>
      <c r="T1571" s="4" t="str" cm="1">
        <f t="array" ref="T1571">_xlfn.IFS(Table1[[#This Row],[Inventory_Level]]&lt;=200,"low",Table1[[#This Row],[Inventory_Level]]&gt;=700,"high",Table1[[#This Row],[Inventory_Level]]&gt;200,"medium")</f>
        <v>high</v>
      </c>
    </row>
    <row r="1572" spans="1:20" x14ac:dyDescent="0.35">
      <c r="A1572" s="4">
        <v>1571</v>
      </c>
      <c r="B1572" s="4" t="s">
        <v>51</v>
      </c>
      <c r="C1572" s="4" t="s">
        <v>38</v>
      </c>
      <c r="D1572" s="4" t="s">
        <v>17</v>
      </c>
      <c r="E1572" s="4" t="s">
        <v>18</v>
      </c>
      <c r="F1572" s="10" t="s">
        <v>255</v>
      </c>
      <c r="G1572" s="11" t="s">
        <v>184</v>
      </c>
      <c r="H1572" s="4">
        <v>2</v>
      </c>
      <c r="I1572" s="12">
        <v>32625.7</v>
      </c>
      <c r="J1572" s="12">
        <v>65251.4</v>
      </c>
      <c r="K1572" s="12">
        <v>4330.54</v>
      </c>
      <c r="L1572" s="4">
        <v>895</v>
      </c>
      <c r="M1572" s="4" t="s">
        <v>35</v>
      </c>
      <c r="N1572" s="4" t="str" cm="1">
        <f t="array" ref="N1572">_xlfn.SWITCH(E1572,"Delhi","North","Chennai","South","Hyderabad","South","Mumbai","Central","Bangalore","South")</f>
        <v>North</v>
      </c>
      <c r="O1572" s="12">
        <v>5616.02</v>
      </c>
      <c r="P1572" s="4">
        <f>Table1[[#This Row],[Delivery_Date]]-Table1[[#This Row],[Order_Date]]</f>
        <v>10</v>
      </c>
      <c r="Q1572" s="4" t="str">
        <f>IF(Table1[[#This Row],[Delivery delay days]]&gt;5,"delay","on time")</f>
        <v>delay</v>
      </c>
      <c r="R1572" s="10">
        <f>DATEVALUE(Table1[[#This Row],[Delivery_Date]])</f>
        <v>44944</v>
      </c>
      <c r="S1572" s="10">
        <f>DATEVALUE(Table1[[#This Row],[Order_Date]])</f>
        <v>44934</v>
      </c>
      <c r="T1572" s="4" t="str" cm="1">
        <f t="array" ref="T1572">_xlfn.IFS(Table1[[#This Row],[Inventory_Level]]&lt;=200,"low",Table1[[#This Row],[Inventory_Level]]&gt;=700,"high",Table1[[#This Row],[Inventory_Level]]&gt;200,"medium")</f>
        <v>high</v>
      </c>
    </row>
    <row r="1573" spans="1:20" x14ac:dyDescent="0.35">
      <c r="A1573" s="4">
        <v>1572</v>
      </c>
      <c r="B1573" s="4" t="s">
        <v>15</v>
      </c>
      <c r="C1573" s="4" t="s">
        <v>38</v>
      </c>
      <c r="D1573" s="4" t="s">
        <v>39</v>
      </c>
      <c r="E1573" s="4" t="s">
        <v>26</v>
      </c>
      <c r="F1573" s="10" t="s">
        <v>185</v>
      </c>
      <c r="G1573" s="11" t="s">
        <v>413</v>
      </c>
      <c r="H1573" s="4">
        <v>4</v>
      </c>
      <c r="I1573" s="12">
        <v>43525.38</v>
      </c>
      <c r="J1573" s="12">
        <v>174101.52</v>
      </c>
      <c r="K1573" s="12">
        <v>3666.06</v>
      </c>
      <c r="L1573" s="4">
        <v>409</v>
      </c>
      <c r="M1573" s="4" t="s">
        <v>35</v>
      </c>
      <c r="N1573" s="4" t="str" cm="1">
        <f t="array" ref="N1573">_xlfn.SWITCH(E1573,"Delhi","North","Chennai","South","Hyderabad","South","Mumbai","Central","Bangalore","South")</f>
        <v>South</v>
      </c>
      <c r="O1573" s="12">
        <v>32365.13</v>
      </c>
      <c r="P1573" s="4">
        <f>Table1[[#This Row],[Delivery_Date]]-Table1[[#This Row],[Order_Date]]</f>
        <v>10</v>
      </c>
      <c r="Q1573" s="4" t="str">
        <f>IF(Table1[[#This Row],[Delivery delay days]]&gt;5,"delay","on time")</f>
        <v>delay</v>
      </c>
      <c r="R1573" s="10">
        <f>DATEVALUE(Table1[[#This Row],[Delivery_Date]])</f>
        <v>45051</v>
      </c>
      <c r="S1573" s="10">
        <f>DATEVALUE(Table1[[#This Row],[Order_Date]])</f>
        <v>45041</v>
      </c>
      <c r="T1573" s="4" t="str" cm="1">
        <f t="array" ref="T1573">_xlfn.IFS(Table1[[#This Row],[Inventory_Level]]&lt;=200,"low",Table1[[#This Row],[Inventory_Level]]&gt;=700,"high",Table1[[#This Row],[Inventory_Level]]&gt;200,"medium")</f>
        <v>medium</v>
      </c>
    </row>
    <row r="1574" spans="1:20" x14ac:dyDescent="0.35">
      <c r="A1574" s="4">
        <v>1573</v>
      </c>
      <c r="B1574" s="4" t="s">
        <v>37</v>
      </c>
      <c r="C1574" s="4" t="s">
        <v>38</v>
      </c>
      <c r="D1574" s="4" t="s">
        <v>39</v>
      </c>
      <c r="E1574" s="4" t="s">
        <v>46</v>
      </c>
      <c r="F1574" s="10" t="s">
        <v>337</v>
      </c>
      <c r="G1574" s="11" t="s">
        <v>162</v>
      </c>
      <c r="H1574" s="4">
        <v>35</v>
      </c>
      <c r="I1574" s="12">
        <v>10571.89</v>
      </c>
      <c r="J1574" s="12">
        <v>370016.15</v>
      </c>
      <c r="K1574" s="12">
        <v>2648.8</v>
      </c>
      <c r="L1574" s="4">
        <v>990</v>
      </c>
      <c r="M1574" s="4" t="s">
        <v>29</v>
      </c>
      <c r="N1574" s="4" t="str" cm="1">
        <f t="array" ref="N1574">_xlfn.SWITCH(E1574,"Delhi","North","Chennai","South","Hyderabad","South","Mumbai","Central","Bangalore","South")</f>
        <v>South</v>
      </c>
      <c r="O1574" s="12">
        <v>41981.17</v>
      </c>
      <c r="P1574" s="4">
        <f>Table1[[#This Row],[Delivery_Date]]-Table1[[#This Row],[Order_Date]]</f>
        <v>6</v>
      </c>
      <c r="Q1574" s="4" t="str">
        <f>IF(Table1[[#This Row],[Delivery delay days]]&gt;5,"delay","on time")</f>
        <v>delay</v>
      </c>
      <c r="R1574" s="10">
        <f>DATEVALUE(Table1[[#This Row],[Delivery_Date]])</f>
        <v>45165</v>
      </c>
      <c r="S1574" s="10">
        <f>DATEVALUE(Table1[[#This Row],[Order_Date]])</f>
        <v>45159</v>
      </c>
      <c r="T1574" s="4" t="str" cm="1">
        <f t="array" ref="T1574">_xlfn.IFS(Table1[[#This Row],[Inventory_Level]]&lt;=200,"low",Table1[[#This Row],[Inventory_Level]]&gt;=700,"high",Table1[[#This Row],[Inventory_Level]]&gt;200,"medium")</f>
        <v>high</v>
      </c>
    </row>
    <row r="1575" spans="1:20" x14ac:dyDescent="0.35">
      <c r="A1575" s="4">
        <v>1574</v>
      </c>
      <c r="B1575" s="4" t="s">
        <v>37</v>
      </c>
      <c r="C1575" s="4" t="s">
        <v>16</v>
      </c>
      <c r="D1575" s="4" t="s">
        <v>25</v>
      </c>
      <c r="E1575" s="4" t="s">
        <v>26</v>
      </c>
      <c r="F1575" s="10" t="s">
        <v>358</v>
      </c>
      <c r="G1575" s="11" t="s">
        <v>133</v>
      </c>
      <c r="H1575" s="4">
        <v>99</v>
      </c>
      <c r="I1575" s="12">
        <v>49990.26</v>
      </c>
      <c r="J1575" s="12">
        <v>4949035.74</v>
      </c>
      <c r="K1575" s="12">
        <v>3633.82</v>
      </c>
      <c r="L1575" s="4">
        <v>802</v>
      </c>
      <c r="M1575" s="4" t="s">
        <v>21</v>
      </c>
      <c r="N1575" s="4" t="str" cm="1">
        <f t="array" ref="N1575">_xlfn.SWITCH(E1575,"Delhi","North","Chennai","South","Hyderabad","South","Mumbai","Central","Bangalore","South")</f>
        <v>South</v>
      </c>
      <c r="O1575" s="12">
        <v>1231797.78</v>
      </c>
      <c r="P1575" s="4">
        <f>Table1[[#This Row],[Delivery_Date]]-Table1[[#This Row],[Order_Date]]</f>
        <v>9</v>
      </c>
      <c r="Q1575" s="4" t="str">
        <f>IF(Table1[[#This Row],[Delivery delay days]]&gt;5,"delay","on time")</f>
        <v>delay</v>
      </c>
      <c r="R1575" s="10">
        <f>DATEVALUE(Table1[[#This Row],[Delivery_Date]])</f>
        <v>45249</v>
      </c>
      <c r="S1575" s="10">
        <f>DATEVALUE(Table1[[#This Row],[Order_Date]])</f>
        <v>45240</v>
      </c>
      <c r="T1575" s="4" t="str" cm="1">
        <f t="array" ref="T1575">_xlfn.IFS(Table1[[#This Row],[Inventory_Level]]&lt;=200,"low",Table1[[#This Row],[Inventory_Level]]&gt;=700,"high",Table1[[#This Row],[Inventory_Level]]&gt;200,"medium")</f>
        <v>high</v>
      </c>
    </row>
    <row r="1576" spans="1:20" x14ac:dyDescent="0.35">
      <c r="A1576" s="4">
        <v>1575</v>
      </c>
      <c r="B1576" s="4" t="s">
        <v>37</v>
      </c>
      <c r="C1576" s="4" t="s">
        <v>24</v>
      </c>
      <c r="D1576" s="4" t="s">
        <v>17</v>
      </c>
      <c r="E1576" s="4" t="s">
        <v>46</v>
      </c>
      <c r="F1576" s="10" t="s">
        <v>40</v>
      </c>
      <c r="G1576" s="11" t="s">
        <v>349</v>
      </c>
      <c r="H1576" s="4">
        <v>9</v>
      </c>
      <c r="I1576" s="12">
        <v>9798.2900000000009</v>
      </c>
      <c r="J1576" s="12">
        <v>88184.61</v>
      </c>
      <c r="K1576" s="12">
        <v>389.83</v>
      </c>
      <c r="L1576" s="4">
        <v>234</v>
      </c>
      <c r="M1576" s="4" t="s">
        <v>21</v>
      </c>
      <c r="N1576" s="4" t="str" cm="1">
        <f t="array" ref="N1576">_xlfn.SWITCH(E1576,"Delhi","North","Chennai","South","Hyderabad","South","Mumbai","Central","Bangalore","South")</f>
        <v>South</v>
      </c>
      <c r="O1576" s="12">
        <v>17333.21</v>
      </c>
      <c r="P1576" s="4">
        <f>Table1[[#This Row],[Delivery_Date]]-Table1[[#This Row],[Order_Date]]</f>
        <v>13</v>
      </c>
      <c r="Q1576" s="4" t="str">
        <f>IF(Table1[[#This Row],[Delivery delay days]]&gt;5,"delay","on time")</f>
        <v>delay</v>
      </c>
      <c r="R1576" s="10">
        <f>DATEVALUE(Table1[[#This Row],[Delivery_Date]])</f>
        <v>45046</v>
      </c>
      <c r="S1576" s="10">
        <f>DATEVALUE(Table1[[#This Row],[Order_Date]])</f>
        <v>45033</v>
      </c>
      <c r="T1576" s="4" t="str" cm="1">
        <f t="array" ref="T1576">_xlfn.IFS(Table1[[#This Row],[Inventory_Level]]&lt;=200,"low",Table1[[#This Row],[Inventory_Level]]&gt;=700,"high",Table1[[#This Row],[Inventory_Level]]&gt;200,"medium")</f>
        <v>medium</v>
      </c>
    </row>
    <row r="1577" spans="1:20" x14ac:dyDescent="0.35">
      <c r="A1577" s="4">
        <v>1576</v>
      </c>
      <c r="B1577" s="4" t="s">
        <v>15</v>
      </c>
      <c r="C1577" s="4" t="s">
        <v>24</v>
      </c>
      <c r="D1577" s="4" t="s">
        <v>39</v>
      </c>
      <c r="E1577" s="4" t="s">
        <v>46</v>
      </c>
      <c r="F1577" s="10" t="s">
        <v>145</v>
      </c>
      <c r="G1577" s="11" t="s">
        <v>321</v>
      </c>
      <c r="H1577" s="4">
        <v>76</v>
      </c>
      <c r="I1577" s="12">
        <v>44409.48</v>
      </c>
      <c r="J1577" s="12">
        <v>3375120.48</v>
      </c>
      <c r="K1577" s="12">
        <v>2832.61</v>
      </c>
      <c r="L1577" s="4">
        <v>314</v>
      </c>
      <c r="M1577" s="4" t="s">
        <v>29</v>
      </c>
      <c r="N1577" s="4" t="str" cm="1">
        <f t="array" ref="N1577">_xlfn.SWITCH(E1577,"Delhi","North","Chennai","South","Hyderabad","South","Mumbai","Central","Bangalore","South")</f>
        <v>South</v>
      </c>
      <c r="O1577" s="12">
        <v>310876.42</v>
      </c>
      <c r="P1577" s="4">
        <f>Table1[[#This Row],[Delivery_Date]]-Table1[[#This Row],[Order_Date]]</f>
        <v>5</v>
      </c>
      <c r="Q1577" s="4" t="str">
        <f>IF(Table1[[#This Row],[Delivery delay days]]&gt;5,"delay","on time")</f>
        <v>on time</v>
      </c>
      <c r="R1577" s="10">
        <f>DATEVALUE(Table1[[#This Row],[Delivery_Date]])</f>
        <v>45085</v>
      </c>
      <c r="S1577" s="10">
        <f>DATEVALUE(Table1[[#This Row],[Order_Date]])</f>
        <v>45080</v>
      </c>
      <c r="T1577" s="4" t="str" cm="1">
        <f t="array" ref="T1577">_xlfn.IFS(Table1[[#This Row],[Inventory_Level]]&lt;=200,"low",Table1[[#This Row],[Inventory_Level]]&gt;=700,"high",Table1[[#This Row],[Inventory_Level]]&gt;200,"medium")</f>
        <v>medium</v>
      </c>
    </row>
    <row r="1578" spans="1:20" x14ac:dyDescent="0.35">
      <c r="A1578" s="4">
        <v>1577</v>
      </c>
      <c r="B1578" s="4" t="s">
        <v>59</v>
      </c>
      <c r="C1578" s="4" t="s">
        <v>38</v>
      </c>
      <c r="D1578" s="4" t="s">
        <v>25</v>
      </c>
      <c r="E1578" s="4" t="s">
        <v>52</v>
      </c>
      <c r="F1578" s="10" t="s">
        <v>159</v>
      </c>
      <c r="G1578" s="11" t="s">
        <v>129</v>
      </c>
      <c r="H1578" s="4">
        <v>29</v>
      </c>
      <c r="I1578" s="12">
        <v>833.62</v>
      </c>
      <c r="J1578" s="12">
        <v>24174.98</v>
      </c>
      <c r="K1578" s="12">
        <v>1359.4</v>
      </c>
      <c r="L1578" s="4">
        <v>42</v>
      </c>
      <c r="M1578" s="4" t="s">
        <v>29</v>
      </c>
      <c r="N1578" s="4" t="str" cm="1">
        <f t="array" ref="N1578">_xlfn.SWITCH(E1578,"Delhi","North","Chennai","South","Hyderabad","South","Mumbai","Central","Bangalore","South")</f>
        <v>Central</v>
      </c>
      <c r="O1578" s="12">
        <v>3027.66</v>
      </c>
      <c r="P1578" s="4">
        <f>Table1[[#This Row],[Delivery_Date]]-Table1[[#This Row],[Order_Date]]</f>
        <v>4</v>
      </c>
      <c r="Q1578" s="4" t="str">
        <f>IF(Table1[[#This Row],[Delivery delay days]]&gt;5,"delay","on time")</f>
        <v>on time</v>
      </c>
      <c r="R1578" s="10">
        <f>DATEVALUE(Table1[[#This Row],[Delivery_Date]])</f>
        <v>45168</v>
      </c>
      <c r="S1578" s="10">
        <f>DATEVALUE(Table1[[#This Row],[Order_Date]])</f>
        <v>45164</v>
      </c>
      <c r="T1578" s="4" t="str" cm="1">
        <f t="array" ref="T1578">_xlfn.IFS(Table1[[#This Row],[Inventory_Level]]&lt;=200,"low",Table1[[#This Row],[Inventory_Level]]&gt;=700,"high",Table1[[#This Row],[Inventory_Level]]&gt;200,"medium")</f>
        <v>low</v>
      </c>
    </row>
    <row r="1579" spans="1:20" x14ac:dyDescent="0.35">
      <c r="A1579" s="4">
        <v>1578</v>
      </c>
      <c r="B1579" s="4" t="s">
        <v>31</v>
      </c>
      <c r="C1579" s="4" t="s">
        <v>16</v>
      </c>
      <c r="D1579" s="4" t="s">
        <v>32</v>
      </c>
      <c r="E1579" s="4" t="s">
        <v>60</v>
      </c>
      <c r="F1579" s="10" t="s">
        <v>184</v>
      </c>
      <c r="G1579" s="11" t="s">
        <v>138</v>
      </c>
      <c r="H1579" s="4">
        <v>28</v>
      </c>
      <c r="I1579" s="12">
        <v>42961.21</v>
      </c>
      <c r="J1579" s="12">
        <v>1202913.8799999999</v>
      </c>
      <c r="K1579" s="12">
        <v>1014.45</v>
      </c>
      <c r="L1579" s="4">
        <v>219</v>
      </c>
      <c r="M1579" s="4" t="s">
        <v>21</v>
      </c>
      <c r="N1579" s="4" t="str" cm="1">
        <f t="array" ref="N1579">_xlfn.SWITCH(E1579,"Delhi","North","Chennai","South","Hyderabad","South","Mumbai","Central","Bangalore","South")</f>
        <v>South</v>
      </c>
      <c r="O1579" s="12">
        <v>231452.54</v>
      </c>
      <c r="P1579" s="4">
        <f>Table1[[#This Row],[Delivery_Date]]-Table1[[#This Row],[Order_Date]]</f>
        <v>2</v>
      </c>
      <c r="Q1579" s="4" t="str">
        <f>IF(Table1[[#This Row],[Delivery delay days]]&gt;5,"delay","on time")</f>
        <v>on time</v>
      </c>
      <c r="R1579" s="10">
        <f>DATEVALUE(Table1[[#This Row],[Delivery_Date]])</f>
        <v>44946</v>
      </c>
      <c r="S1579" s="10">
        <f>DATEVALUE(Table1[[#This Row],[Order_Date]])</f>
        <v>44944</v>
      </c>
      <c r="T1579" s="4" t="str" cm="1">
        <f t="array" ref="T1579">_xlfn.IFS(Table1[[#This Row],[Inventory_Level]]&lt;=200,"low",Table1[[#This Row],[Inventory_Level]]&gt;=700,"high",Table1[[#This Row],[Inventory_Level]]&gt;200,"medium")</f>
        <v>medium</v>
      </c>
    </row>
    <row r="1580" spans="1:20" x14ac:dyDescent="0.35">
      <c r="A1580" s="4">
        <v>1579</v>
      </c>
      <c r="B1580" s="4" t="s">
        <v>15</v>
      </c>
      <c r="C1580" s="4" t="s">
        <v>24</v>
      </c>
      <c r="D1580" s="4" t="s">
        <v>17</v>
      </c>
      <c r="E1580" s="4" t="s">
        <v>46</v>
      </c>
      <c r="F1580" s="10" t="s">
        <v>19</v>
      </c>
      <c r="G1580" s="11" t="s">
        <v>143</v>
      </c>
      <c r="H1580" s="4">
        <v>38</v>
      </c>
      <c r="I1580" s="12">
        <v>7389.27</v>
      </c>
      <c r="J1580" s="12">
        <v>280792.26</v>
      </c>
      <c r="K1580" s="12">
        <v>3164.96</v>
      </c>
      <c r="L1580" s="4">
        <v>256</v>
      </c>
      <c r="M1580" s="4" t="s">
        <v>29</v>
      </c>
      <c r="N1580" s="4" t="str" cm="1">
        <f t="array" ref="N1580">_xlfn.SWITCH(E1580,"Delhi","North","Chennai","South","Hyderabad","South","Mumbai","Central","Bangalore","South")</f>
        <v>South</v>
      </c>
      <c r="O1580" s="12">
        <v>48201.66</v>
      </c>
      <c r="P1580" s="4">
        <f>Table1[[#This Row],[Delivery_Date]]-Table1[[#This Row],[Order_Date]]</f>
        <v>14</v>
      </c>
      <c r="Q1580" s="4" t="str">
        <f>IF(Table1[[#This Row],[Delivery delay days]]&gt;5,"delay","on time")</f>
        <v>delay</v>
      </c>
      <c r="R1580" s="10">
        <f>DATEVALUE(Table1[[#This Row],[Delivery_Date]])</f>
        <v>45202</v>
      </c>
      <c r="S1580" s="10">
        <f>DATEVALUE(Table1[[#This Row],[Order_Date]])</f>
        <v>45188</v>
      </c>
      <c r="T1580" s="4" t="str" cm="1">
        <f t="array" ref="T1580">_xlfn.IFS(Table1[[#This Row],[Inventory_Level]]&lt;=200,"low",Table1[[#This Row],[Inventory_Level]]&gt;=700,"high",Table1[[#This Row],[Inventory_Level]]&gt;200,"medium")</f>
        <v>medium</v>
      </c>
    </row>
    <row r="1581" spans="1:20" x14ac:dyDescent="0.35">
      <c r="A1581" s="4">
        <v>1580</v>
      </c>
      <c r="B1581" s="4" t="s">
        <v>31</v>
      </c>
      <c r="C1581" s="4" t="s">
        <v>24</v>
      </c>
      <c r="D1581" s="4" t="s">
        <v>32</v>
      </c>
      <c r="E1581" s="4" t="s">
        <v>26</v>
      </c>
      <c r="F1581" s="10" t="s">
        <v>152</v>
      </c>
      <c r="G1581" s="11" t="s">
        <v>153</v>
      </c>
      <c r="H1581" s="4">
        <v>37</v>
      </c>
      <c r="I1581" s="12">
        <v>2217.5100000000002</v>
      </c>
      <c r="J1581" s="12">
        <v>82047.87</v>
      </c>
      <c r="K1581" s="12">
        <v>2628.61</v>
      </c>
      <c r="L1581" s="4">
        <v>857</v>
      </c>
      <c r="M1581" s="4" t="s">
        <v>42</v>
      </c>
      <c r="N1581" s="4" t="str" cm="1">
        <f t="array" ref="N1581">_xlfn.SWITCH(E1581,"Delhi","North","Chennai","South","Hyderabad","South","Mumbai","Central","Bangalore","South")</f>
        <v>South</v>
      </c>
      <c r="O1581" s="12">
        <v>16393.3</v>
      </c>
      <c r="P1581" s="4">
        <f>Table1[[#This Row],[Delivery_Date]]-Table1[[#This Row],[Order_Date]]</f>
        <v>7</v>
      </c>
      <c r="Q1581" s="4" t="str">
        <f>IF(Table1[[#This Row],[Delivery delay days]]&gt;5,"delay","on time")</f>
        <v>delay</v>
      </c>
      <c r="R1581" s="10">
        <f>DATEVALUE(Table1[[#This Row],[Delivery_Date]])</f>
        <v>44982</v>
      </c>
      <c r="S1581" s="10">
        <f>DATEVALUE(Table1[[#This Row],[Order_Date]])</f>
        <v>44975</v>
      </c>
      <c r="T1581" s="4" t="str" cm="1">
        <f t="array" ref="T1581">_xlfn.IFS(Table1[[#This Row],[Inventory_Level]]&lt;=200,"low",Table1[[#This Row],[Inventory_Level]]&gt;=700,"high",Table1[[#This Row],[Inventory_Level]]&gt;200,"medium")</f>
        <v>high</v>
      </c>
    </row>
    <row r="1582" spans="1:20" x14ac:dyDescent="0.35">
      <c r="A1582" s="4">
        <v>1581</v>
      </c>
      <c r="B1582" s="4" t="s">
        <v>37</v>
      </c>
      <c r="C1582" s="4" t="s">
        <v>16</v>
      </c>
      <c r="D1582" s="4" t="s">
        <v>17</v>
      </c>
      <c r="E1582" s="4" t="s">
        <v>26</v>
      </c>
      <c r="F1582" s="10" t="s">
        <v>417</v>
      </c>
      <c r="G1582" s="11" t="s">
        <v>191</v>
      </c>
      <c r="H1582" s="4">
        <v>61</v>
      </c>
      <c r="I1582" s="12">
        <v>4353.4799999999996</v>
      </c>
      <c r="J1582" s="12">
        <v>265562.28000000003</v>
      </c>
      <c r="K1582" s="12">
        <v>1660.65</v>
      </c>
      <c r="L1582" s="4">
        <v>883</v>
      </c>
      <c r="M1582" s="4" t="s">
        <v>29</v>
      </c>
      <c r="N1582" s="4" t="str" cm="1">
        <f t="array" ref="N1582">_xlfn.SWITCH(E1582,"Delhi","North","Chennai","South","Hyderabad","South","Mumbai","Central","Bangalore","South")</f>
        <v>South</v>
      </c>
      <c r="O1582" s="12">
        <v>41503.730000000003</v>
      </c>
      <c r="P1582" s="4">
        <f>Table1[[#This Row],[Delivery_Date]]-Table1[[#This Row],[Order_Date]]</f>
        <v>4</v>
      </c>
      <c r="Q1582" s="4" t="str">
        <f>IF(Table1[[#This Row],[Delivery delay days]]&gt;5,"delay","on time")</f>
        <v>on time</v>
      </c>
      <c r="R1582" s="10">
        <f>DATEVALUE(Table1[[#This Row],[Delivery_Date]])</f>
        <v>44987</v>
      </c>
      <c r="S1582" s="10">
        <f>DATEVALUE(Table1[[#This Row],[Order_Date]])</f>
        <v>44983</v>
      </c>
      <c r="T1582" s="4" t="str" cm="1">
        <f t="array" ref="T1582">_xlfn.IFS(Table1[[#This Row],[Inventory_Level]]&lt;=200,"low",Table1[[#This Row],[Inventory_Level]]&gt;=700,"high",Table1[[#This Row],[Inventory_Level]]&gt;200,"medium")</f>
        <v>high</v>
      </c>
    </row>
    <row r="1583" spans="1:20" x14ac:dyDescent="0.35">
      <c r="A1583" s="4">
        <v>1582</v>
      </c>
      <c r="B1583" s="4" t="s">
        <v>31</v>
      </c>
      <c r="C1583" s="4" t="s">
        <v>24</v>
      </c>
      <c r="D1583" s="4" t="s">
        <v>17</v>
      </c>
      <c r="E1583" s="4" t="s">
        <v>46</v>
      </c>
      <c r="F1583" s="10" t="s">
        <v>280</v>
      </c>
      <c r="G1583" s="11" t="s">
        <v>118</v>
      </c>
      <c r="H1583" s="4">
        <v>71</v>
      </c>
      <c r="I1583" s="12">
        <v>2937.64</v>
      </c>
      <c r="J1583" s="12">
        <v>208572.44</v>
      </c>
      <c r="K1583" s="12">
        <v>3672.69</v>
      </c>
      <c r="L1583" s="4">
        <v>707</v>
      </c>
      <c r="M1583" s="4" t="s">
        <v>21</v>
      </c>
      <c r="N1583" s="4" t="str" cm="1">
        <f t="array" ref="N1583">_xlfn.SWITCH(E1583,"Delhi","North","Chennai","South","Hyderabad","South","Mumbai","Central","Bangalore","South")</f>
        <v>South</v>
      </c>
      <c r="O1583" s="12">
        <v>17851.669999999998</v>
      </c>
      <c r="P1583" s="4">
        <f>Table1[[#This Row],[Delivery_Date]]-Table1[[#This Row],[Order_Date]]</f>
        <v>2</v>
      </c>
      <c r="Q1583" s="4" t="str">
        <f>IF(Table1[[#This Row],[Delivery delay days]]&gt;5,"delay","on time")</f>
        <v>on time</v>
      </c>
      <c r="R1583" s="10">
        <f>DATEVALUE(Table1[[#This Row],[Delivery_Date]])</f>
        <v>45269</v>
      </c>
      <c r="S1583" s="10">
        <f>DATEVALUE(Table1[[#This Row],[Order_Date]])</f>
        <v>45267</v>
      </c>
      <c r="T1583" s="4" t="str" cm="1">
        <f t="array" ref="T1583">_xlfn.IFS(Table1[[#This Row],[Inventory_Level]]&lt;=200,"low",Table1[[#This Row],[Inventory_Level]]&gt;=700,"high",Table1[[#This Row],[Inventory_Level]]&gt;200,"medium")</f>
        <v>high</v>
      </c>
    </row>
    <row r="1584" spans="1:20" x14ac:dyDescent="0.35">
      <c r="A1584" s="4">
        <v>1583</v>
      </c>
      <c r="B1584" s="4" t="s">
        <v>37</v>
      </c>
      <c r="C1584" s="4" t="s">
        <v>16</v>
      </c>
      <c r="D1584" s="4" t="s">
        <v>17</v>
      </c>
      <c r="E1584" s="4" t="s">
        <v>52</v>
      </c>
      <c r="F1584" s="10" t="s">
        <v>142</v>
      </c>
      <c r="G1584" s="11" t="s">
        <v>377</v>
      </c>
      <c r="H1584" s="4">
        <v>23</v>
      </c>
      <c r="I1584" s="12">
        <v>45082.8</v>
      </c>
      <c r="J1584" s="12">
        <v>1036904.4</v>
      </c>
      <c r="K1584" s="12">
        <v>1786.2</v>
      </c>
      <c r="L1584" s="4">
        <v>248</v>
      </c>
      <c r="M1584" s="4" t="s">
        <v>29</v>
      </c>
      <c r="N1584" s="4" t="str" cm="1">
        <f t="array" ref="N1584">_xlfn.SWITCH(E1584,"Delhi","North","Chennai","South","Hyderabad","South","Mumbai","Central","Bangalore","South")</f>
        <v>Central</v>
      </c>
      <c r="O1584" s="12">
        <v>216484.77</v>
      </c>
      <c r="P1584" s="4">
        <f>Table1[[#This Row],[Delivery_Date]]-Table1[[#This Row],[Order_Date]]</f>
        <v>6</v>
      </c>
      <c r="Q1584" s="4" t="str">
        <f>IF(Table1[[#This Row],[Delivery delay days]]&gt;5,"delay","on time")</f>
        <v>delay</v>
      </c>
      <c r="R1584" s="10">
        <f>DATEVALUE(Table1[[#This Row],[Delivery_Date]])</f>
        <v>45243</v>
      </c>
      <c r="S1584" s="10">
        <f>DATEVALUE(Table1[[#This Row],[Order_Date]])</f>
        <v>45237</v>
      </c>
      <c r="T1584" s="4" t="str" cm="1">
        <f t="array" ref="T1584">_xlfn.IFS(Table1[[#This Row],[Inventory_Level]]&lt;=200,"low",Table1[[#This Row],[Inventory_Level]]&gt;=700,"high",Table1[[#This Row],[Inventory_Level]]&gt;200,"medium")</f>
        <v>medium</v>
      </c>
    </row>
    <row r="1585" spans="1:20" x14ac:dyDescent="0.35">
      <c r="A1585" s="4">
        <v>1584</v>
      </c>
      <c r="B1585" s="4" t="s">
        <v>23</v>
      </c>
      <c r="C1585" s="4" t="s">
        <v>16</v>
      </c>
      <c r="D1585" s="4" t="s">
        <v>45</v>
      </c>
      <c r="E1585" s="4" t="s">
        <v>26</v>
      </c>
      <c r="F1585" s="10" t="s">
        <v>179</v>
      </c>
      <c r="G1585" s="11" t="s">
        <v>306</v>
      </c>
      <c r="H1585" s="4">
        <v>86</v>
      </c>
      <c r="I1585" s="12">
        <v>25357.67</v>
      </c>
      <c r="J1585" s="12">
        <v>2180759.62</v>
      </c>
      <c r="K1585" s="12">
        <v>828.36</v>
      </c>
      <c r="L1585" s="4">
        <v>556</v>
      </c>
      <c r="M1585" s="4" t="s">
        <v>35</v>
      </c>
      <c r="N1585" s="4" t="str" cm="1">
        <f t="array" ref="N1585">_xlfn.SWITCH(E1585,"Delhi","North","Chennai","South","Hyderabad","South","Mumbai","Central","Bangalore","South")</f>
        <v>South</v>
      </c>
      <c r="O1585" s="12">
        <v>388600.54</v>
      </c>
      <c r="P1585" s="4">
        <f>Table1[[#This Row],[Delivery_Date]]-Table1[[#This Row],[Order_Date]]</f>
        <v>7</v>
      </c>
      <c r="Q1585" s="4" t="str">
        <f>IF(Table1[[#This Row],[Delivery delay days]]&gt;5,"delay","on time")</f>
        <v>delay</v>
      </c>
      <c r="R1585" s="10">
        <f>DATEVALUE(Table1[[#This Row],[Delivery_Date]])</f>
        <v>45282</v>
      </c>
      <c r="S1585" s="10">
        <f>DATEVALUE(Table1[[#This Row],[Order_Date]])</f>
        <v>45275</v>
      </c>
      <c r="T1585" s="4" t="str" cm="1">
        <f t="array" ref="T1585">_xlfn.IFS(Table1[[#This Row],[Inventory_Level]]&lt;=200,"low",Table1[[#This Row],[Inventory_Level]]&gt;=700,"high",Table1[[#This Row],[Inventory_Level]]&gt;200,"medium")</f>
        <v>medium</v>
      </c>
    </row>
    <row r="1586" spans="1:20" x14ac:dyDescent="0.35">
      <c r="A1586" s="4">
        <v>1585</v>
      </c>
      <c r="B1586" s="4" t="s">
        <v>65</v>
      </c>
      <c r="C1586" s="4" t="s">
        <v>16</v>
      </c>
      <c r="D1586" s="4" t="s">
        <v>17</v>
      </c>
      <c r="E1586" s="4" t="s">
        <v>52</v>
      </c>
      <c r="F1586" s="10" t="s">
        <v>332</v>
      </c>
      <c r="G1586" s="11" t="s">
        <v>205</v>
      </c>
      <c r="H1586" s="4">
        <v>87</v>
      </c>
      <c r="I1586" s="12">
        <v>15214.74</v>
      </c>
      <c r="J1586" s="12">
        <v>1323682.3799999999</v>
      </c>
      <c r="K1586" s="12">
        <v>424.76</v>
      </c>
      <c r="L1586" s="4">
        <v>667</v>
      </c>
      <c r="M1586" s="4" t="s">
        <v>42</v>
      </c>
      <c r="N1586" s="4" t="str" cm="1">
        <f t="array" ref="N1586">_xlfn.SWITCH(E1586,"Delhi","North","Chennai","South","Hyderabad","South","Mumbai","Central","Bangalore","South")</f>
        <v>Central</v>
      </c>
      <c r="O1586" s="12">
        <v>211199.8</v>
      </c>
      <c r="P1586" s="4">
        <f>Table1[[#This Row],[Delivery_Date]]-Table1[[#This Row],[Order_Date]]</f>
        <v>15</v>
      </c>
      <c r="Q1586" s="4" t="str">
        <f>IF(Table1[[#This Row],[Delivery delay days]]&gt;5,"delay","on time")</f>
        <v>delay</v>
      </c>
      <c r="R1586" s="10">
        <f>DATEVALUE(Table1[[#This Row],[Delivery_Date]])</f>
        <v>44954</v>
      </c>
      <c r="S1586" s="10">
        <f>DATEVALUE(Table1[[#This Row],[Order_Date]])</f>
        <v>44939</v>
      </c>
      <c r="T1586" s="4" t="str" cm="1">
        <f t="array" ref="T1586">_xlfn.IFS(Table1[[#This Row],[Inventory_Level]]&lt;=200,"low",Table1[[#This Row],[Inventory_Level]]&gt;=700,"high",Table1[[#This Row],[Inventory_Level]]&gt;200,"medium")</f>
        <v>medium</v>
      </c>
    </row>
    <row r="1587" spans="1:20" x14ac:dyDescent="0.35">
      <c r="A1587" s="4">
        <v>1586</v>
      </c>
      <c r="B1587" s="4" t="s">
        <v>44</v>
      </c>
      <c r="C1587" s="4" t="s">
        <v>24</v>
      </c>
      <c r="D1587" s="4" t="s">
        <v>25</v>
      </c>
      <c r="E1587" s="4" t="s">
        <v>46</v>
      </c>
      <c r="F1587" s="10" t="s">
        <v>129</v>
      </c>
      <c r="G1587" s="11" t="s">
        <v>334</v>
      </c>
      <c r="H1587" s="4">
        <v>67</v>
      </c>
      <c r="I1587" s="12">
        <v>47445.96</v>
      </c>
      <c r="J1587" s="12">
        <v>3178879.32</v>
      </c>
      <c r="K1587" s="12">
        <v>3333.55</v>
      </c>
      <c r="L1587" s="4">
        <v>485</v>
      </c>
      <c r="M1587" s="4" t="s">
        <v>35</v>
      </c>
      <c r="N1587" s="4" t="str" cm="1">
        <f t="array" ref="N1587">_xlfn.SWITCH(E1587,"Delhi","North","Chennai","South","Hyderabad","South","Mumbai","Central","Bangalore","South")</f>
        <v>South</v>
      </c>
      <c r="O1587" s="12">
        <v>183049.25</v>
      </c>
      <c r="P1587" s="4">
        <f>Table1[[#This Row],[Delivery_Date]]-Table1[[#This Row],[Order_Date]]</f>
        <v>6</v>
      </c>
      <c r="Q1587" s="4" t="str">
        <f>IF(Table1[[#This Row],[Delivery delay days]]&gt;5,"delay","on time")</f>
        <v>delay</v>
      </c>
      <c r="R1587" s="10">
        <f>DATEVALUE(Table1[[#This Row],[Delivery_Date]])</f>
        <v>45174</v>
      </c>
      <c r="S1587" s="10">
        <f>DATEVALUE(Table1[[#This Row],[Order_Date]])</f>
        <v>45168</v>
      </c>
      <c r="T1587" s="4" t="str" cm="1">
        <f t="array" ref="T1587">_xlfn.IFS(Table1[[#This Row],[Inventory_Level]]&lt;=200,"low",Table1[[#This Row],[Inventory_Level]]&gt;=700,"high",Table1[[#This Row],[Inventory_Level]]&gt;200,"medium")</f>
        <v>medium</v>
      </c>
    </row>
    <row r="1588" spans="1:20" x14ac:dyDescent="0.35">
      <c r="A1588" s="4">
        <v>1587</v>
      </c>
      <c r="B1588" s="4" t="s">
        <v>44</v>
      </c>
      <c r="C1588" s="4" t="s">
        <v>16</v>
      </c>
      <c r="D1588" s="4" t="s">
        <v>39</v>
      </c>
      <c r="E1588" s="4" t="s">
        <v>46</v>
      </c>
      <c r="F1588" s="10" t="s">
        <v>317</v>
      </c>
      <c r="G1588" s="11" t="s">
        <v>216</v>
      </c>
      <c r="H1588" s="4">
        <v>90</v>
      </c>
      <c r="I1588" s="12">
        <v>11742.52</v>
      </c>
      <c r="J1588" s="12">
        <v>1056826.8</v>
      </c>
      <c r="K1588" s="12">
        <v>4047.47</v>
      </c>
      <c r="L1588" s="4">
        <v>723</v>
      </c>
      <c r="M1588" s="4" t="s">
        <v>21</v>
      </c>
      <c r="N1588" s="4" t="str" cm="1">
        <f t="array" ref="N1588">_xlfn.SWITCH(E1588,"Delhi","North","Chennai","South","Hyderabad","South","Mumbai","Central","Bangalore","South")</f>
        <v>South</v>
      </c>
      <c r="O1588" s="12">
        <v>204388.95</v>
      </c>
      <c r="P1588" s="4">
        <f>Table1[[#This Row],[Delivery_Date]]-Table1[[#This Row],[Order_Date]]</f>
        <v>5</v>
      </c>
      <c r="Q1588" s="4" t="str">
        <f>IF(Table1[[#This Row],[Delivery delay days]]&gt;5,"delay","on time")</f>
        <v>on time</v>
      </c>
      <c r="R1588" s="10">
        <f>DATEVALUE(Table1[[#This Row],[Delivery_Date]])</f>
        <v>44973</v>
      </c>
      <c r="S1588" s="10">
        <f>DATEVALUE(Table1[[#This Row],[Order_Date]])</f>
        <v>44968</v>
      </c>
      <c r="T1588" s="4" t="str" cm="1">
        <f t="array" ref="T1588">_xlfn.IFS(Table1[[#This Row],[Inventory_Level]]&lt;=200,"low",Table1[[#This Row],[Inventory_Level]]&gt;=700,"high",Table1[[#This Row],[Inventory_Level]]&gt;200,"medium")</f>
        <v>high</v>
      </c>
    </row>
    <row r="1589" spans="1:20" x14ac:dyDescent="0.35">
      <c r="A1589" s="4">
        <v>1588</v>
      </c>
      <c r="B1589" s="4" t="s">
        <v>37</v>
      </c>
      <c r="C1589" s="4" t="s">
        <v>24</v>
      </c>
      <c r="D1589" s="4" t="s">
        <v>25</v>
      </c>
      <c r="E1589" s="4" t="s">
        <v>52</v>
      </c>
      <c r="F1589" s="10" t="s">
        <v>316</v>
      </c>
      <c r="G1589" s="11" t="s">
        <v>345</v>
      </c>
      <c r="H1589" s="4">
        <v>62</v>
      </c>
      <c r="I1589" s="12">
        <v>7562.98</v>
      </c>
      <c r="J1589" s="12">
        <v>468904.76</v>
      </c>
      <c r="K1589" s="12">
        <v>2382.1999999999998</v>
      </c>
      <c r="L1589" s="4">
        <v>638</v>
      </c>
      <c r="M1589" s="4" t="s">
        <v>42</v>
      </c>
      <c r="N1589" s="4" t="str" cm="1">
        <f t="array" ref="N1589">_xlfn.SWITCH(E1589,"Delhi","North","Chennai","South","Hyderabad","South","Mumbai","Central","Bangalore","South")</f>
        <v>Central</v>
      </c>
      <c r="O1589" s="12">
        <v>111263.42</v>
      </c>
      <c r="P1589" s="4">
        <f>Table1[[#This Row],[Delivery_Date]]-Table1[[#This Row],[Order_Date]]</f>
        <v>7</v>
      </c>
      <c r="Q1589" s="4" t="str">
        <f>IF(Table1[[#This Row],[Delivery delay days]]&gt;5,"delay","on time")</f>
        <v>delay</v>
      </c>
      <c r="R1589" s="10">
        <f>DATEVALUE(Table1[[#This Row],[Delivery_Date]])</f>
        <v>44972</v>
      </c>
      <c r="S1589" s="10">
        <f>DATEVALUE(Table1[[#This Row],[Order_Date]])</f>
        <v>44965</v>
      </c>
      <c r="T1589" s="4" t="str" cm="1">
        <f t="array" ref="T1589">_xlfn.IFS(Table1[[#This Row],[Inventory_Level]]&lt;=200,"low",Table1[[#This Row],[Inventory_Level]]&gt;=700,"high",Table1[[#This Row],[Inventory_Level]]&gt;200,"medium")</f>
        <v>medium</v>
      </c>
    </row>
    <row r="1590" spans="1:20" x14ac:dyDescent="0.35">
      <c r="A1590" s="4">
        <v>1589</v>
      </c>
      <c r="B1590" s="4" t="s">
        <v>51</v>
      </c>
      <c r="C1590" s="4" t="s">
        <v>16</v>
      </c>
      <c r="D1590" s="4" t="s">
        <v>39</v>
      </c>
      <c r="E1590" s="4" t="s">
        <v>60</v>
      </c>
      <c r="F1590" s="10" t="s">
        <v>361</v>
      </c>
      <c r="G1590" s="11" t="s">
        <v>57</v>
      </c>
      <c r="H1590" s="4">
        <v>89</v>
      </c>
      <c r="I1590" s="12">
        <v>8643.6200000000008</v>
      </c>
      <c r="J1590" s="12">
        <v>769282.18</v>
      </c>
      <c r="K1590" s="12">
        <v>283.06</v>
      </c>
      <c r="L1590" s="4">
        <v>630</v>
      </c>
      <c r="M1590" s="4" t="s">
        <v>42</v>
      </c>
      <c r="N1590" s="4" t="str" cm="1">
        <f t="array" ref="N1590">_xlfn.SWITCH(E1590,"Delhi","North","Chennai","South","Hyderabad","South","Mumbai","Central","Bangalore","South")</f>
        <v>South</v>
      </c>
      <c r="O1590" s="12">
        <v>122126.96</v>
      </c>
      <c r="P1590" s="4">
        <f>Table1[[#This Row],[Delivery_Date]]-Table1[[#This Row],[Order_Date]]</f>
        <v>1</v>
      </c>
      <c r="Q1590" s="4" t="str">
        <f>IF(Table1[[#This Row],[Delivery delay days]]&gt;5,"delay","on time")</f>
        <v>on time</v>
      </c>
      <c r="R1590" s="10">
        <f>DATEVALUE(Table1[[#This Row],[Delivery_Date]])</f>
        <v>45036</v>
      </c>
      <c r="S1590" s="10">
        <f>DATEVALUE(Table1[[#This Row],[Order_Date]])</f>
        <v>45035</v>
      </c>
      <c r="T1590" s="4" t="str" cm="1">
        <f t="array" ref="T1590">_xlfn.IFS(Table1[[#This Row],[Inventory_Level]]&lt;=200,"low",Table1[[#This Row],[Inventory_Level]]&gt;=700,"high",Table1[[#This Row],[Inventory_Level]]&gt;200,"medium")</f>
        <v>medium</v>
      </c>
    </row>
    <row r="1591" spans="1:20" x14ac:dyDescent="0.35">
      <c r="A1591" s="4">
        <v>1590</v>
      </c>
      <c r="B1591" s="4" t="s">
        <v>59</v>
      </c>
      <c r="C1591" s="4" t="s">
        <v>16</v>
      </c>
      <c r="D1591" s="4" t="s">
        <v>45</v>
      </c>
      <c r="E1591" s="4" t="s">
        <v>26</v>
      </c>
      <c r="F1591" s="10" t="s">
        <v>85</v>
      </c>
      <c r="G1591" s="11" t="s">
        <v>33</v>
      </c>
      <c r="H1591" s="4">
        <v>72</v>
      </c>
      <c r="I1591" s="12">
        <v>29907.22</v>
      </c>
      <c r="J1591" s="12">
        <v>2153319.84</v>
      </c>
      <c r="K1591" s="12">
        <v>2883.07</v>
      </c>
      <c r="L1591" s="4">
        <v>77</v>
      </c>
      <c r="M1591" s="4" t="s">
        <v>35</v>
      </c>
      <c r="N1591" s="4" t="str" cm="1">
        <f t="array" ref="N1591">_xlfn.SWITCH(E1591,"Delhi","North","Chennai","South","Hyderabad","South","Mumbai","Central","Bangalore","South")</f>
        <v>South</v>
      </c>
      <c r="O1591" s="12">
        <v>187445.8</v>
      </c>
      <c r="P1591" s="4">
        <f>Table1[[#This Row],[Delivery_Date]]-Table1[[#This Row],[Order_Date]]</f>
        <v>13</v>
      </c>
      <c r="Q1591" s="4" t="str">
        <f>IF(Table1[[#This Row],[Delivery delay days]]&gt;5,"delay","on time")</f>
        <v>delay</v>
      </c>
      <c r="R1591" s="10">
        <f>DATEVALUE(Table1[[#This Row],[Delivery_Date]])</f>
        <v>45053</v>
      </c>
      <c r="S1591" s="10">
        <f>DATEVALUE(Table1[[#This Row],[Order_Date]])</f>
        <v>45040</v>
      </c>
      <c r="T1591" s="4" t="str" cm="1">
        <f t="array" ref="T1591">_xlfn.IFS(Table1[[#This Row],[Inventory_Level]]&lt;=200,"low",Table1[[#This Row],[Inventory_Level]]&gt;=700,"high",Table1[[#This Row],[Inventory_Level]]&gt;200,"medium")</f>
        <v>low</v>
      </c>
    </row>
    <row r="1592" spans="1:20" x14ac:dyDescent="0.35">
      <c r="A1592" s="4">
        <v>1591</v>
      </c>
      <c r="B1592" s="4" t="s">
        <v>37</v>
      </c>
      <c r="C1592" s="4" t="s">
        <v>16</v>
      </c>
      <c r="D1592" s="4" t="s">
        <v>25</v>
      </c>
      <c r="E1592" s="4" t="s">
        <v>52</v>
      </c>
      <c r="F1592" s="10" t="s">
        <v>196</v>
      </c>
      <c r="G1592" s="11" t="s">
        <v>94</v>
      </c>
      <c r="H1592" s="4">
        <v>9</v>
      </c>
      <c r="I1592" s="12">
        <v>34666.839999999997</v>
      </c>
      <c r="J1592" s="12">
        <v>312001.56</v>
      </c>
      <c r="K1592" s="12">
        <v>732.57</v>
      </c>
      <c r="L1592" s="4">
        <v>306</v>
      </c>
      <c r="M1592" s="4" t="s">
        <v>42</v>
      </c>
      <c r="N1592" s="4" t="str" cm="1">
        <f t="array" ref="N1592">_xlfn.SWITCH(E1592,"Delhi","North","Chennai","South","Hyderabad","South","Mumbai","Central","Bangalore","South")</f>
        <v>Central</v>
      </c>
      <c r="O1592" s="12">
        <v>61824.34</v>
      </c>
      <c r="P1592" s="4">
        <f>Table1[[#This Row],[Delivery_Date]]-Table1[[#This Row],[Order_Date]]</f>
        <v>12</v>
      </c>
      <c r="Q1592" s="4" t="str">
        <f>IF(Table1[[#This Row],[Delivery delay days]]&gt;5,"delay","on time")</f>
        <v>delay</v>
      </c>
      <c r="R1592" s="10">
        <f>DATEVALUE(Table1[[#This Row],[Delivery_Date]])</f>
        <v>44947</v>
      </c>
      <c r="S1592" s="10">
        <f>DATEVALUE(Table1[[#This Row],[Order_Date]])</f>
        <v>44935</v>
      </c>
      <c r="T1592" s="4" t="str" cm="1">
        <f t="array" ref="T1592">_xlfn.IFS(Table1[[#This Row],[Inventory_Level]]&lt;=200,"low",Table1[[#This Row],[Inventory_Level]]&gt;=700,"high",Table1[[#This Row],[Inventory_Level]]&gt;200,"medium")</f>
        <v>medium</v>
      </c>
    </row>
    <row r="1593" spans="1:20" x14ac:dyDescent="0.35">
      <c r="A1593" s="4">
        <v>1592</v>
      </c>
      <c r="B1593" s="4" t="s">
        <v>51</v>
      </c>
      <c r="C1593" s="4" t="s">
        <v>24</v>
      </c>
      <c r="D1593" s="4" t="s">
        <v>32</v>
      </c>
      <c r="E1593" s="4" t="s">
        <v>60</v>
      </c>
      <c r="F1593" s="10" t="s">
        <v>404</v>
      </c>
      <c r="G1593" s="11" t="s">
        <v>297</v>
      </c>
      <c r="H1593" s="4">
        <v>76</v>
      </c>
      <c r="I1593" s="12">
        <v>14084.29</v>
      </c>
      <c r="J1593" s="12">
        <v>1070406.04</v>
      </c>
      <c r="K1593" s="12">
        <v>4214.6400000000003</v>
      </c>
      <c r="L1593" s="4">
        <v>599</v>
      </c>
      <c r="M1593" s="4" t="s">
        <v>42</v>
      </c>
      <c r="N1593" s="4" t="str" cm="1">
        <f t="array" ref="N1593">_xlfn.SWITCH(E1593,"Delhi","North","Chennai","South","Hyderabad","South","Mumbai","Central","Bangalore","South")</f>
        <v>South</v>
      </c>
      <c r="O1593" s="12">
        <v>122732.89</v>
      </c>
      <c r="P1593" s="4">
        <f>Table1[[#This Row],[Delivery_Date]]-Table1[[#This Row],[Order_Date]]</f>
        <v>1</v>
      </c>
      <c r="Q1593" s="4" t="str">
        <f>IF(Table1[[#This Row],[Delivery delay days]]&gt;5,"delay","on time")</f>
        <v>on time</v>
      </c>
      <c r="R1593" s="10">
        <f>DATEVALUE(Table1[[#This Row],[Delivery_Date]])</f>
        <v>45093</v>
      </c>
      <c r="S1593" s="10">
        <f>DATEVALUE(Table1[[#This Row],[Order_Date]])</f>
        <v>45092</v>
      </c>
      <c r="T1593" s="4" t="str" cm="1">
        <f t="array" ref="T1593">_xlfn.IFS(Table1[[#This Row],[Inventory_Level]]&lt;=200,"low",Table1[[#This Row],[Inventory_Level]]&gt;=700,"high",Table1[[#This Row],[Inventory_Level]]&gt;200,"medium")</f>
        <v>medium</v>
      </c>
    </row>
    <row r="1594" spans="1:20" x14ac:dyDescent="0.35">
      <c r="A1594" s="4">
        <v>1593</v>
      </c>
      <c r="B1594" s="4" t="s">
        <v>31</v>
      </c>
      <c r="C1594" s="4" t="s">
        <v>24</v>
      </c>
      <c r="D1594" s="4" t="s">
        <v>25</v>
      </c>
      <c r="E1594" s="4" t="s">
        <v>18</v>
      </c>
      <c r="F1594" s="10" t="s">
        <v>219</v>
      </c>
      <c r="G1594" s="11" t="s">
        <v>358</v>
      </c>
      <c r="H1594" s="4">
        <v>69</v>
      </c>
      <c r="I1594" s="12">
        <v>27850.62</v>
      </c>
      <c r="J1594" s="12">
        <v>1921692.78</v>
      </c>
      <c r="K1594" s="12">
        <v>4056.82</v>
      </c>
      <c r="L1594" s="4">
        <v>615</v>
      </c>
      <c r="M1594" s="4" t="s">
        <v>35</v>
      </c>
      <c r="N1594" s="4" t="str" cm="1">
        <f t="array" ref="N1594">_xlfn.SWITCH(E1594,"Delhi","North","Chennai","South","Hyderabad","South","Mumbai","Central","Bangalore","South")</f>
        <v>North</v>
      </c>
      <c r="O1594" s="12">
        <v>423309.27</v>
      </c>
      <c r="P1594" s="4">
        <f>Table1[[#This Row],[Delivery_Date]]-Table1[[#This Row],[Order_Date]]</f>
        <v>13</v>
      </c>
      <c r="Q1594" s="4" t="str">
        <f>IF(Table1[[#This Row],[Delivery delay days]]&gt;5,"delay","on time")</f>
        <v>delay</v>
      </c>
      <c r="R1594" s="10">
        <f>DATEVALUE(Table1[[#This Row],[Delivery_Date]])</f>
        <v>45240</v>
      </c>
      <c r="S1594" s="10">
        <f>DATEVALUE(Table1[[#This Row],[Order_Date]])</f>
        <v>45227</v>
      </c>
      <c r="T1594" s="4" t="str" cm="1">
        <f t="array" ref="T1594">_xlfn.IFS(Table1[[#This Row],[Inventory_Level]]&lt;=200,"low",Table1[[#This Row],[Inventory_Level]]&gt;=700,"high",Table1[[#This Row],[Inventory_Level]]&gt;200,"medium")</f>
        <v>medium</v>
      </c>
    </row>
    <row r="1595" spans="1:20" x14ac:dyDescent="0.35">
      <c r="A1595" s="4">
        <v>1594</v>
      </c>
      <c r="B1595" s="4" t="s">
        <v>59</v>
      </c>
      <c r="C1595" s="4" t="s">
        <v>38</v>
      </c>
      <c r="D1595" s="4" t="s">
        <v>32</v>
      </c>
      <c r="E1595" s="4" t="s">
        <v>26</v>
      </c>
      <c r="F1595" s="10" t="s">
        <v>113</v>
      </c>
      <c r="G1595" s="11" t="s">
        <v>370</v>
      </c>
      <c r="H1595" s="4">
        <v>29</v>
      </c>
      <c r="I1595" s="12">
        <v>31013.21</v>
      </c>
      <c r="J1595" s="12">
        <v>899383.09</v>
      </c>
      <c r="K1595" s="12">
        <v>363</v>
      </c>
      <c r="L1595" s="4">
        <v>224</v>
      </c>
      <c r="M1595" s="4" t="s">
        <v>29</v>
      </c>
      <c r="N1595" s="4" t="str" cm="1">
        <f t="array" ref="N1595">_xlfn.SWITCH(E1595,"Delhi","North","Chennai","South","Hyderabad","South","Mumbai","Central","Bangalore","South")</f>
        <v>South</v>
      </c>
      <c r="O1595" s="12">
        <v>56612.2</v>
      </c>
      <c r="P1595" s="4">
        <f>Table1[[#This Row],[Delivery_Date]]-Table1[[#This Row],[Order_Date]]</f>
        <v>5</v>
      </c>
      <c r="Q1595" s="4" t="str">
        <f>IF(Table1[[#This Row],[Delivery delay days]]&gt;5,"delay","on time")</f>
        <v>on time</v>
      </c>
      <c r="R1595" s="10">
        <f>DATEVALUE(Table1[[#This Row],[Delivery_Date]])</f>
        <v>45180</v>
      </c>
      <c r="S1595" s="10">
        <f>DATEVALUE(Table1[[#This Row],[Order_Date]])</f>
        <v>45175</v>
      </c>
      <c r="T1595" s="4" t="str" cm="1">
        <f t="array" ref="T1595">_xlfn.IFS(Table1[[#This Row],[Inventory_Level]]&lt;=200,"low",Table1[[#This Row],[Inventory_Level]]&gt;=700,"high",Table1[[#This Row],[Inventory_Level]]&gt;200,"medium")</f>
        <v>medium</v>
      </c>
    </row>
    <row r="1596" spans="1:20" x14ac:dyDescent="0.35">
      <c r="A1596" s="4">
        <v>1595</v>
      </c>
      <c r="B1596" s="4" t="s">
        <v>51</v>
      </c>
      <c r="C1596" s="4" t="s">
        <v>16</v>
      </c>
      <c r="D1596" s="4" t="s">
        <v>45</v>
      </c>
      <c r="E1596" s="4" t="s">
        <v>60</v>
      </c>
      <c r="F1596" s="10" t="s">
        <v>121</v>
      </c>
      <c r="G1596" s="11" t="s">
        <v>321</v>
      </c>
      <c r="H1596" s="4">
        <v>53</v>
      </c>
      <c r="I1596" s="12">
        <v>47870.62</v>
      </c>
      <c r="J1596" s="12">
        <v>2537142.86</v>
      </c>
      <c r="K1596" s="12">
        <v>4290.8900000000003</v>
      </c>
      <c r="L1596" s="4">
        <v>701</v>
      </c>
      <c r="M1596" s="4" t="s">
        <v>29</v>
      </c>
      <c r="N1596" s="4" t="str" cm="1">
        <f t="array" ref="N1596">_xlfn.SWITCH(E1596,"Delhi","North","Chennai","South","Hyderabad","South","Mumbai","Central","Bangalore","South")</f>
        <v>South</v>
      </c>
      <c r="O1596" s="12">
        <v>129351.69</v>
      </c>
      <c r="P1596" s="4">
        <f>Table1[[#This Row],[Delivery_Date]]-Table1[[#This Row],[Order_Date]]</f>
        <v>2</v>
      </c>
      <c r="Q1596" s="4" t="str">
        <f>IF(Table1[[#This Row],[Delivery delay days]]&gt;5,"delay","on time")</f>
        <v>on time</v>
      </c>
      <c r="R1596" s="10">
        <f>DATEVALUE(Table1[[#This Row],[Delivery_Date]])</f>
        <v>45085</v>
      </c>
      <c r="S1596" s="10">
        <f>DATEVALUE(Table1[[#This Row],[Order_Date]])</f>
        <v>45083</v>
      </c>
      <c r="T1596" s="4" t="str" cm="1">
        <f t="array" ref="T1596">_xlfn.IFS(Table1[[#This Row],[Inventory_Level]]&lt;=200,"low",Table1[[#This Row],[Inventory_Level]]&gt;=700,"high",Table1[[#This Row],[Inventory_Level]]&gt;200,"medium")</f>
        <v>high</v>
      </c>
    </row>
    <row r="1597" spans="1:20" x14ac:dyDescent="0.35">
      <c r="A1597" s="4">
        <v>1596</v>
      </c>
      <c r="B1597" s="4" t="s">
        <v>59</v>
      </c>
      <c r="C1597" s="4" t="s">
        <v>24</v>
      </c>
      <c r="D1597" s="4" t="s">
        <v>25</v>
      </c>
      <c r="E1597" s="4" t="s">
        <v>18</v>
      </c>
      <c r="F1597" s="10" t="s">
        <v>159</v>
      </c>
      <c r="G1597" s="11" t="s">
        <v>129</v>
      </c>
      <c r="H1597" s="4">
        <v>30</v>
      </c>
      <c r="I1597" s="12">
        <v>10759.46</v>
      </c>
      <c r="J1597" s="12">
        <v>322783.8</v>
      </c>
      <c r="K1597" s="12">
        <v>805.13</v>
      </c>
      <c r="L1597" s="4">
        <v>122</v>
      </c>
      <c r="M1597" s="4" t="s">
        <v>35</v>
      </c>
      <c r="N1597" s="4" t="str" cm="1">
        <f t="array" ref="N1597">_xlfn.SWITCH(E1597,"Delhi","North","Chennai","South","Hyderabad","South","Mumbai","Central","Bangalore","South")</f>
        <v>North</v>
      </c>
      <c r="O1597" s="12">
        <v>55168.76</v>
      </c>
      <c r="P1597" s="4">
        <f>Table1[[#This Row],[Delivery_Date]]-Table1[[#This Row],[Order_Date]]</f>
        <v>4</v>
      </c>
      <c r="Q1597" s="4" t="str">
        <f>IF(Table1[[#This Row],[Delivery delay days]]&gt;5,"delay","on time")</f>
        <v>on time</v>
      </c>
      <c r="R1597" s="10">
        <f>DATEVALUE(Table1[[#This Row],[Delivery_Date]])</f>
        <v>45168</v>
      </c>
      <c r="S1597" s="10">
        <f>DATEVALUE(Table1[[#This Row],[Order_Date]])</f>
        <v>45164</v>
      </c>
      <c r="T1597" s="4" t="str" cm="1">
        <f t="array" ref="T1597">_xlfn.IFS(Table1[[#This Row],[Inventory_Level]]&lt;=200,"low",Table1[[#This Row],[Inventory_Level]]&gt;=700,"high",Table1[[#This Row],[Inventory_Level]]&gt;200,"medium")</f>
        <v>low</v>
      </c>
    </row>
    <row r="1598" spans="1:20" x14ac:dyDescent="0.35">
      <c r="A1598" s="4">
        <v>1597</v>
      </c>
      <c r="B1598" s="4" t="s">
        <v>44</v>
      </c>
      <c r="C1598" s="4" t="s">
        <v>16</v>
      </c>
      <c r="D1598" s="4" t="s">
        <v>45</v>
      </c>
      <c r="E1598" s="4" t="s">
        <v>26</v>
      </c>
      <c r="F1598" s="10" t="s">
        <v>92</v>
      </c>
      <c r="G1598" s="11" t="s">
        <v>67</v>
      </c>
      <c r="H1598" s="4">
        <v>50</v>
      </c>
      <c r="I1598" s="12">
        <v>41196.75</v>
      </c>
      <c r="J1598" s="12">
        <v>2059837.5</v>
      </c>
      <c r="K1598" s="12">
        <v>2149.59</v>
      </c>
      <c r="L1598" s="4">
        <v>246</v>
      </c>
      <c r="M1598" s="4" t="s">
        <v>21</v>
      </c>
      <c r="N1598" s="4" t="str" cm="1">
        <f t="array" ref="N1598">_xlfn.SWITCH(E1598,"Delhi","North","Chennai","South","Hyderabad","South","Mumbai","Central","Bangalore","South")</f>
        <v>South</v>
      </c>
      <c r="O1598" s="12">
        <v>443072.01</v>
      </c>
      <c r="P1598" s="4">
        <f>Table1[[#This Row],[Delivery_Date]]-Table1[[#This Row],[Order_Date]]</f>
        <v>3</v>
      </c>
      <c r="Q1598" s="4" t="str">
        <f>IF(Table1[[#This Row],[Delivery delay days]]&gt;5,"delay","on time")</f>
        <v>on time</v>
      </c>
      <c r="R1598" s="10">
        <f>DATEVALUE(Table1[[#This Row],[Delivery_Date]])</f>
        <v>45170</v>
      </c>
      <c r="S1598" s="10">
        <f>DATEVALUE(Table1[[#This Row],[Order_Date]])</f>
        <v>45167</v>
      </c>
      <c r="T1598" s="4" t="str" cm="1">
        <f t="array" ref="T1598">_xlfn.IFS(Table1[[#This Row],[Inventory_Level]]&lt;=200,"low",Table1[[#This Row],[Inventory_Level]]&gt;=700,"high",Table1[[#This Row],[Inventory_Level]]&gt;200,"medium")</f>
        <v>medium</v>
      </c>
    </row>
    <row r="1599" spans="1:20" x14ac:dyDescent="0.35">
      <c r="A1599" s="4">
        <v>1598</v>
      </c>
      <c r="B1599" s="4" t="s">
        <v>15</v>
      </c>
      <c r="C1599" s="4" t="s">
        <v>16</v>
      </c>
      <c r="D1599" s="4" t="s">
        <v>17</v>
      </c>
      <c r="E1599" s="4" t="s">
        <v>52</v>
      </c>
      <c r="F1599" s="10" t="s">
        <v>157</v>
      </c>
      <c r="G1599" s="11" t="s">
        <v>373</v>
      </c>
      <c r="H1599" s="4">
        <v>42</v>
      </c>
      <c r="I1599" s="12">
        <v>40516.94</v>
      </c>
      <c r="J1599" s="12">
        <v>1701711.48</v>
      </c>
      <c r="K1599" s="12">
        <v>3067.68</v>
      </c>
      <c r="L1599" s="4">
        <v>965</v>
      </c>
      <c r="M1599" s="4" t="s">
        <v>42</v>
      </c>
      <c r="N1599" s="4" t="str" cm="1">
        <f t="array" ref="N1599">_xlfn.SWITCH(E1599,"Delhi","North","Chennai","South","Hyderabad","South","Mumbai","Central","Bangalore","South")</f>
        <v>Central</v>
      </c>
      <c r="O1599" s="12">
        <v>345540.65</v>
      </c>
      <c r="P1599" s="4">
        <f>Table1[[#This Row],[Delivery_Date]]-Table1[[#This Row],[Order_Date]]</f>
        <v>15</v>
      </c>
      <c r="Q1599" s="4" t="str">
        <f>IF(Table1[[#This Row],[Delivery delay days]]&gt;5,"delay","on time")</f>
        <v>delay</v>
      </c>
      <c r="R1599" s="10">
        <f>DATEVALUE(Table1[[#This Row],[Delivery_Date]])</f>
        <v>44985</v>
      </c>
      <c r="S1599" s="10">
        <f>DATEVALUE(Table1[[#This Row],[Order_Date]])</f>
        <v>44970</v>
      </c>
      <c r="T1599" s="4" t="str" cm="1">
        <f t="array" ref="T1599">_xlfn.IFS(Table1[[#This Row],[Inventory_Level]]&lt;=200,"low",Table1[[#This Row],[Inventory_Level]]&gt;=700,"high",Table1[[#This Row],[Inventory_Level]]&gt;200,"medium")</f>
        <v>high</v>
      </c>
    </row>
    <row r="1600" spans="1:20" x14ac:dyDescent="0.35">
      <c r="A1600" s="4">
        <v>1599</v>
      </c>
      <c r="B1600" s="4" t="s">
        <v>59</v>
      </c>
      <c r="C1600" s="4" t="s">
        <v>16</v>
      </c>
      <c r="D1600" s="4" t="s">
        <v>25</v>
      </c>
      <c r="E1600" s="4" t="s">
        <v>18</v>
      </c>
      <c r="F1600" s="10" t="s">
        <v>291</v>
      </c>
      <c r="G1600" s="11" t="s">
        <v>64</v>
      </c>
      <c r="H1600" s="4">
        <v>50</v>
      </c>
      <c r="I1600" s="12">
        <v>13302.72</v>
      </c>
      <c r="J1600" s="12">
        <v>665136</v>
      </c>
      <c r="K1600" s="12">
        <v>3452.84</v>
      </c>
      <c r="L1600" s="4">
        <v>32</v>
      </c>
      <c r="M1600" s="4" t="s">
        <v>35</v>
      </c>
      <c r="N1600" s="4" t="str" cm="1">
        <f t="array" ref="N1600">_xlfn.SWITCH(E1600,"Delhi","North","Chennai","South","Hyderabad","South","Mumbai","Central","Bangalore","South")</f>
        <v>North</v>
      </c>
      <c r="O1600" s="12">
        <v>125202.82</v>
      </c>
      <c r="P1600" s="4">
        <f>Table1[[#This Row],[Delivery_Date]]-Table1[[#This Row],[Order_Date]]</f>
        <v>1</v>
      </c>
      <c r="Q1600" s="4" t="str">
        <f>IF(Table1[[#This Row],[Delivery delay days]]&gt;5,"delay","on time")</f>
        <v>on time</v>
      </c>
      <c r="R1600" s="10">
        <f>DATEVALUE(Table1[[#This Row],[Delivery_Date]])</f>
        <v>45097</v>
      </c>
      <c r="S1600" s="10">
        <f>DATEVALUE(Table1[[#This Row],[Order_Date]])</f>
        <v>45096</v>
      </c>
      <c r="T1600" s="4" t="str" cm="1">
        <f t="array" ref="T1600">_xlfn.IFS(Table1[[#This Row],[Inventory_Level]]&lt;=200,"low",Table1[[#This Row],[Inventory_Level]]&gt;=700,"high",Table1[[#This Row],[Inventory_Level]]&gt;200,"medium")</f>
        <v>low</v>
      </c>
    </row>
    <row r="1601" spans="1:20" x14ac:dyDescent="0.35">
      <c r="A1601" s="4">
        <v>1600</v>
      </c>
      <c r="B1601" s="4" t="s">
        <v>59</v>
      </c>
      <c r="C1601" s="4" t="s">
        <v>24</v>
      </c>
      <c r="D1601" s="4" t="s">
        <v>17</v>
      </c>
      <c r="E1601" s="4" t="s">
        <v>46</v>
      </c>
      <c r="F1601" s="10" t="s">
        <v>356</v>
      </c>
      <c r="G1601" s="11" t="s">
        <v>301</v>
      </c>
      <c r="H1601" s="4">
        <v>1</v>
      </c>
      <c r="I1601" s="12">
        <v>19193.27</v>
      </c>
      <c r="J1601" s="12">
        <v>19193.27</v>
      </c>
      <c r="K1601" s="12">
        <v>2643.14</v>
      </c>
      <c r="L1601" s="4">
        <v>742</v>
      </c>
      <c r="M1601" s="4" t="s">
        <v>21</v>
      </c>
      <c r="N1601" s="4" t="str" cm="1">
        <f t="array" ref="N1601">_xlfn.SWITCH(E1601,"Delhi","North","Chennai","South","Hyderabad","South","Mumbai","Central","Bangalore","South")</f>
        <v>South</v>
      </c>
      <c r="O1601" s="12">
        <v>2161.5100000000002</v>
      </c>
      <c r="P1601" s="4">
        <f>Table1[[#This Row],[Delivery_Date]]-Table1[[#This Row],[Order_Date]]</f>
        <v>14</v>
      </c>
      <c r="Q1601" s="4" t="str">
        <f>IF(Table1[[#This Row],[Delivery delay days]]&gt;5,"delay","on time")</f>
        <v>delay</v>
      </c>
      <c r="R1601" s="10">
        <f>DATEVALUE(Table1[[#This Row],[Delivery_Date]])</f>
        <v>45140</v>
      </c>
      <c r="S1601" s="10">
        <f>DATEVALUE(Table1[[#This Row],[Order_Date]])</f>
        <v>45126</v>
      </c>
      <c r="T1601" s="4" t="str" cm="1">
        <f t="array" ref="T1601">_xlfn.IFS(Table1[[#This Row],[Inventory_Level]]&lt;=200,"low",Table1[[#This Row],[Inventory_Level]]&gt;=700,"high",Table1[[#This Row],[Inventory_Level]]&gt;200,"medium")</f>
        <v>high</v>
      </c>
    </row>
    <row r="1602" spans="1:20" x14ac:dyDescent="0.35">
      <c r="A1602" s="4">
        <v>1601</v>
      </c>
      <c r="B1602" s="4" t="s">
        <v>31</v>
      </c>
      <c r="C1602" s="4" t="s">
        <v>16</v>
      </c>
      <c r="D1602" s="4" t="s">
        <v>45</v>
      </c>
      <c r="E1602" s="4" t="s">
        <v>26</v>
      </c>
      <c r="F1602" s="10" t="s">
        <v>68</v>
      </c>
      <c r="G1602" s="11" t="s">
        <v>93</v>
      </c>
      <c r="H1602" s="4">
        <v>2</v>
      </c>
      <c r="I1602" s="12">
        <v>27045.1</v>
      </c>
      <c r="J1602" s="12">
        <v>54090.2</v>
      </c>
      <c r="K1602" s="12">
        <v>747.24</v>
      </c>
      <c r="L1602" s="4">
        <v>592</v>
      </c>
      <c r="M1602" s="4" t="s">
        <v>42</v>
      </c>
      <c r="N1602" s="4" t="str" cm="1">
        <f t="array" ref="N1602">_xlfn.SWITCH(E1602,"Delhi","North","Chennai","South","Hyderabad","South","Mumbai","Central","Bangalore","South")</f>
        <v>South</v>
      </c>
      <c r="O1602" s="12">
        <v>10484.16</v>
      </c>
      <c r="P1602" s="4">
        <f>Table1[[#This Row],[Delivery_Date]]-Table1[[#This Row],[Order_Date]]</f>
        <v>6</v>
      </c>
      <c r="Q1602" s="4" t="str">
        <f>IF(Table1[[#This Row],[Delivery delay days]]&gt;5,"delay","on time")</f>
        <v>delay</v>
      </c>
      <c r="R1602" s="10">
        <f>DATEVALUE(Table1[[#This Row],[Delivery_Date]])</f>
        <v>44933</v>
      </c>
      <c r="S1602" s="10">
        <f>DATEVALUE(Table1[[#This Row],[Order_Date]])</f>
        <v>44927</v>
      </c>
      <c r="T1602" s="4" t="str" cm="1">
        <f t="array" ref="T1602">_xlfn.IFS(Table1[[#This Row],[Inventory_Level]]&lt;=200,"low",Table1[[#This Row],[Inventory_Level]]&gt;=700,"high",Table1[[#This Row],[Inventory_Level]]&gt;200,"medium")</f>
        <v>medium</v>
      </c>
    </row>
    <row r="1603" spans="1:20" x14ac:dyDescent="0.35">
      <c r="A1603" s="4">
        <v>1602</v>
      </c>
      <c r="B1603" s="4" t="s">
        <v>65</v>
      </c>
      <c r="C1603" s="4" t="s">
        <v>16</v>
      </c>
      <c r="D1603" s="4" t="s">
        <v>39</v>
      </c>
      <c r="E1603" s="4" t="s">
        <v>18</v>
      </c>
      <c r="F1603" s="10" t="s">
        <v>296</v>
      </c>
      <c r="G1603" s="11" t="s">
        <v>291</v>
      </c>
      <c r="H1603" s="4">
        <v>99</v>
      </c>
      <c r="I1603" s="12">
        <v>29266.95</v>
      </c>
      <c r="J1603" s="12">
        <v>2897428.05</v>
      </c>
      <c r="K1603" s="12">
        <v>1827.88</v>
      </c>
      <c r="L1603" s="4">
        <v>668</v>
      </c>
      <c r="M1603" s="4" t="s">
        <v>35</v>
      </c>
      <c r="N1603" s="4" t="str" cm="1">
        <f t="array" ref="N1603">_xlfn.SWITCH(E1603,"Delhi","North","Chennai","South","Hyderabad","South","Mumbai","Central","Bangalore","South")</f>
        <v>North</v>
      </c>
      <c r="O1603" s="12">
        <v>206667.97</v>
      </c>
      <c r="P1603" s="4">
        <f>Table1[[#This Row],[Delivery_Date]]-Table1[[#This Row],[Order_Date]]</f>
        <v>12</v>
      </c>
      <c r="Q1603" s="4" t="str">
        <f>IF(Table1[[#This Row],[Delivery delay days]]&gt;5,"delay","on time")</f>
        <v>delay</v>
      </c>
      <c r="R1603" s="10">
        <f>DATEVALUE(Table1[[#This Row],[Delivery_Date]])</f>
        <v>45096</v>
      </c>
      <c r="S1603" s="10">
        <f>DATEVALUE(Table1[[#This Row],[Order_Date]])</f>
        <v>45084</v>
      </c>
      <c r="T1603" s="4" t="str" cm="1">
        <f t="array" ref="T1603">_xlfn.IFS(Table1[[#This Row],[Inventory_Level]]&lt;=200,"low",Table1[[#This Row],[Inventory_Level]]&gt;=700,"high",Table1[[#This Row],[Inventory_Level]]&gt;200,"medium")</f>
        <v>medium</v>
      </c>
    </row>
    <row r="1604" spans="1:20" x14ac:dyDescent="0.35">
      <c r="A1604" s="4">
        <v>1603</v>
      </c>
      <c r="B1604" s="4" t="s">
        <v>23</v>
      </c>
      <c r="C1604" s="4" t="s">
        <v>24</v>
      </c>
      <c r="D1604" s="4" t="s">
        <v>45</v>
      </c>
      <c r="E1604" s="4" t="s">
        <v>18</v>
      </c>
      <c r="F1604" s="10" t="s">
        <v>217</v>
      </c>
      <c r="G1604" s="11" t="s">
        <v>191</v>
      </c>
      <c r="H1604" s="4">
        <v>47</v>
      </c>
      <c r="I1604" s="12">
        <v>14732.02</v>
      </c>
      <c r="J1604" s="12">
        <v>692404.94</v>
      </c>
      <c r="K1604" s="12">
        <v>2337.5300000000002</v>
      </c>
      <c r="L1604" s="4">
        <v>430</v>
      </c>
      <c r="M1604" s="4" t="s">
        <v>21</v>
      </c>
      <c r="N1604" s="4" t="str" cm="1">
        <f t="array" ref="N1604">_xlfn.SWITCH(E1604,"Delhi","North","Chennai","South","Hyderabad","South","Mumbai","Central","Bangalore","South")</f>
        <v>North</v>
      </c>
      <c r="O1604" s="12">
        <v>93849.78</v>
      </c>
      <c r="P1604" s="4">
        <f>Table1[[#This Row],[Delivery_Date]]-Table1[[#This Row],[Order_Date]]</f>
        <v>7</v>
      </c>
      <c r="Q1604" s="4" t="str">
        <f>IF(Table1[[#This Row],[Delivery delay days]]&gt;5,"delay","on time")</f>
        <v>delay</v>
      </c>
      <c r="R1604" s="10">
        <f>DATEVALUE(Table1[[#This Row],[Delivery_Date]])</f>
        <v>44987</v>
      </c>
      <c r="S1604" s="10">
        <f>DATEVALUE(Table1[[#This Row],[Order_Date]])</f>
        <v>44980</v>
      </c>
      <c r="T1604" s="4" t="str" cm="1">
        <f t="array" ref="T1604">_xlfn.IFS(Table1[[#This Row],[Inventory_Level]]&lt;=200,"low",Table1[[#This Row],[Inventory_Level]]&gt;=700,"high",Table1[[#This Row],[Inventory_Level]]&gt;200,"medium")</f>
        <v>medium</v>
      </c>
    </row>
    <row r="1605" spans="1:20" x14ac:dyDescent="0.35">
      <c r="A1605" s="4">
        <v>1604</v>
      </c>
      <c r="B1605" s="4" t="s">
        <v>37</v>
      </c>
      <c r="C1605" s="4" t="s">
        <v>38</v>
      </c>
      <c r="D1605" s="4" t="s">
        <v>17</v>
      </c>
      <c r="E1605" s="4" t="s">
        <v>60</v>
      </c>
      <c r="F1605" s="10" t="s">
        <v>212</v>
      </c>
      <c r="G1605" s="11" t="s">
        <v>115</v>
      </c>
      <c r="H1605" s="4">
        <v>57</v>
      </c>
      <c r="I1605" s="12">
        <v>47746.87</v>
      </c>
      <c r="J1605" s="12">
        <v>2721571.59</v>
      </c>
      <c r="K1605" s="12">
        <v>3442.61</v>
      </c>
      <c r="L1605" s="4">
        <v>73</v>
      </c>
      <c r="M1605" s="4" t="s">
        <v>29</v>
      </c>
      <c r="N1605" s="4" t="str" cm="1">
        <f t="array" ref="N1605">_xlfn.SWITCH(E1605,"Delhi","North","Chennai","South","Hyderabad","South","Mumbai","Central","Bangalore","South")</f>
        <v>South</v>
      </c>
      <c r="O1605" s="12">
        <v>494284.45</v>
      </c>
      <c r="P1605" s="4">
        <f>Table1[[#This Row],[Delivery_Date]]-Table1[[#This Row],[Order_Date]]</f>
        <v>4</v>
      </c>
      <c r="Q1605" s="4" t="str">
        <f>IF(Table1[[#This Row],[Delivery delay days]]&gt;5,"delay","on time")</f>
        <v>on time</v>
      </c>
      <c r="R1605" s="10">
        <f>DATEVALUE(Table1[[#This Row],[Delivery_Date]])</f>
        <v>45245</v>
      </c>
      <c r="S1605" s="10">
        <f>DATEVALUE(Table1[[#This Row],[Order_Date]])</f>
        <v>45241</v>
      </c>
      <c r="T1605" s="4" t="str" cm="1">
        <f t="array" ref="T1605">_xlfn.IFS(Table1[[#This Row],[Inventory_Level]]&lt;=200,"low",Table1[[#This Row],[Inventory_Level]]&gt;=700,"high",Table1[[#This Row],[Inventory_Level]]&gt;200,"medium")</f>
        <v>low</v>
      </c>
    </row>
    <row r="1606" spans="1:20" x14ac:dyDescent="0.35">
      <c r="A1606" s="4">
        <v>1605</v>
      </c>
      <c r="B1606" s="4" t="s">
        <v>59</v>
      </c>
      <c r="C1606" s="4" t="s">
        <v>24</v>
      </c>
      <c r="D1606" s="4" t="s">
        <v>39</v>
      </c>
      <c r="E1606" s="4" t="s">
        <v>46</v>
      </c>
      <c r="F1606" s="10" t="s">
        <v>351</v>
      </c>
      <c r="G1606" s="11" t="s">
        <v>302</v>
      </c>
      <c r="H1606" s="4">
        <v>38</v>
      </c>
      <c r="I1606" s="12">
        <v>46046.64</v>
      </c>
      <c r="J1606" s="12">
        <v>1749772.32</v>
      </c>
      <c r="K1606" s="12">
        <v>4895.83</v>
      </c>
      <c r="L1606" s="4">
        <v>292</v>
      </c>
      <c r="M1606" s="4" t="s">
        <v>42</v>
      </c>
      <c r="N1606" s="4" t="str" cm="1">
        <f t="array" ref="N1606">_xlfn.SWITCH(E1606,"Delhi","North","Chennai","South","Hyderabad","South","Mumbai","Central","Bangalore","South")</f>
        <v>South</v>
      </c>
      <c r="O1606" s="12">
        <v>388364.11</v>
      </c>
      <c r="P1606" s="4">
        <f>Table1[[#This Row],[Delivery_Date]]-Table1[[#This Row],[Order_Date]]</f>
        <v>11</v>
      </c>
      <c r="Q1606" s="4" t="str">
        <f>IF(Table1[[#This Row],[Delivery delay days]]&gt;5,"delay","on time")</f>
        <v>delay</v>
      </c>
      <c r="R1606" s="10">
        <f>DATEVALUE(Table1[[#This Row],[Delivery_Date]])</f>
        <v>45166</v>
      </c>
      <c r="S1606" s="10">
        <f>DATEVALUE(Table1[[#This Row],[Order_Date]])</f>
        <v>45155</v>
      </c>
      <c r="T1606" s="4" t="str" cm="1">
        <f t="array" ref="T1606">_xlfn.IFS(Table1[[#This Row],[Inventory_Level]]&lt;=200,"low",Table1[[#This Row],[Inventory_Level]]&gt;=700,"high",Table1[[#This Row],[Inventory_Level]]&gt;200,"medium")</f>
        <v>medium</v>
      </c>
    </row>
    <row r="1607" spans="1:20" x14ac:dyDescent="0.35">
      <c r="A1607" s="4">
        <v>1606</v>
      </c>
      <c r="B1607" s="4" t="s">
        <v>51</v>
      </c>
      <c r="C1607" s="4" t="s">
        <v>24</v>
      </c>
      <c r="D1607" s="4" t="s">
        <v>17</v>
      </c>
      <c r="E1607" s="4" t="s">
        <v>26</v>
      </c>
      <c r="F1607" s="10" t="s">
        <v>296</v>
      </c>
      <c r="G1607" s="11" t="s">
        <v>315</v>
      </c>
      <c r="H1607" s="4">
        <v>80</v>
      </c>
      <c r="I1607" s="12">
        <v>9763.65</v>
      </c>
      <c r="J1607" s="12">
        <v>781092</v>
      </c>
      <c r="K1607" s="12">
        <v>2828.99</v>
      </c>
      <c r="L1607" s="4">
        <v>884</v>
      </c>
      <c r="M1607" s="4" t="s">
        <v>29</v>
      </c>
      <c r="N1607" s="4" t="str" cm="1">
        <f t="array" ref="N1607">_xlfn.SWITCH(E1607,"Delhi","North","Chennai","South","Hyderabad","South","Mumbai","Central","Bangalore","South")</f>
        <v>South</v>
      </c>
      <c r="O1607" s="12">
        <v>70947.240000000005</v>
      </c>
      <c r="P1607" s="4">
        <f>Table1[[#This Row],[Delivery_Date]]-Table1[[#This Row],[Order_Date]]</f>
        <v>7</v>
      </c>
      <c r="Q1607" s="4" t="str">
        <f>IF(Table1[[#This Row],[Delivery delay days]]&gt;5,"delay","on time")</f>
        <v>delay</v>
      </c>
      <c r="R1607" s="10">
        <f>DATEVALUE(Table1[[#This Row],[Delivery_Date]])</f>
        <v>45091</v>
      </c>
      <c r="S1607" s="10">
        <f>DATEVALUE(Table1[[#This Row],[Order_Date]])</f>
        <v>45084</v>
      </c>
      <c r="T1607" s="4" t="str" cm="1">
        <f t="array" ref="T1607">_xlfn.IFS(Table1[[#This Row],[Inventory_Level]]&lt;=200,"low",Table1[[#This Row],[Inventory_Level]]&gt;=700,"high",Table1[[#This Row],[Inventory_Level]]&gt;200,"medium")</f>
        <v>high</v>
      </c>
    </row>
    <row r="1608" spans="1:20" x14ac:dyDescent="0.35">
      <c r="A1608" s="4">
        <v>1607</v>
      </c>
      <c r="B1608" s="4" t="s">
        <v>15</v>
      </c>
      <c r="C1608" s="4" t="s">
        <v>24</v>
      </c>
      <c r="D1608" s="4" t="s">
        <v>45</v>
      </c>
      <c r="E1608" s="4" t="s">
        <v>52</v>
      </c>
      <c r="F1608" s="10" t="s">
        <v>127</v>
      </c>
      <c r="G1608" s="11" t="s">
        <v>317</v>
      </c>
      <c r="H1608" s="4">
        <v>72</v>
      </c>
      <c r="I1608" s="12">
        <v>15878.21</v>
      </c>
      <c r="J1608" s="12">
        <v>1143231.1200000001</v>
      </c>
      <c r="K1608" s="12">
        <v>2038.03</v>
      </c>
      <c r="L1608" s="4">
        <v>334</v>
      </c>
      <c r="M1608" s="4" t="s">
        <v>42</v>
      </c>
      <c r="N1608" s="4" t="str" cm="1">
        <f t="array" ref="N1608">_xlfn.SWITCH(E1608,"Delhi","North","Chennai","South","Hyderabad","South","Mumbai","Central","Bangalore","South")</f>
        <v>Central</v>
      </c>
      <c r="O1608" s="12">
        <v>239103.08</v>
      </c>
      <c r="P1608" s="4">
        <f>Table1[[#This Row],[Delivery_Date]]-Table1[[#This Row],[Order_Date]]</f>
        <v>2</v>
      </c>
      <c r="Q1608" s="4" t="str">
        <f>IF(Table1[[#This Row],[Delivery delay days]]&gt;5,"delay","on time")</f>
        <v>on time</v>
      </c>
      <c r="R1608" s="10">
        <f>DATEVALUE(Table1[[#This Row],[Delivery_Date]])</f>
        <v>44968</v>
      </c>
      <c r="S1608" s="10">
        <f>DATEVALUE(Table1[[#This Row],[Order_Date]])</f>
        <v>44966</v>
      </c>
      <c r="T1608" s="4" t="str" cm="1">
        <f t="array" ref="T1608">_xlfn.IFS(Table1[[#This Row],[Inventory_Level]]&lt;=200,"low",Table1[[#This Row],[Inventory_Level]]&gt;=700,"high",Table1[[#This Row],[Inventory_Level]]&gt;200,"medium")</f>
        <v>medium</v>
      </c>
    </row>
    <row r="1609" spans="1:20" x14ac:dyDescent="0.35">
      <c r="A1609" s="4">
        <v>1608</v>
      </c>
      <c r="B1609" s="4" t="s">
        <v>65</v>
      </c>
      <c r="C1609" s="4" t="s">
        <v>38</v>
      </c>
      <c r="D1609" s="4" t="s">
        <v>39</v>
      </c>
      <c r="E1609" s="4" t="s">
        <v>46</v>
      </c>
      <c r="F1609" s="10" t="s">
        <v>405</v>
      </c>
      <c r="G1609" s="11" t="s">
        <v>383</v>
      </c>
      <c r="H1609" s="4">
        <v>90</v>
      </c>
      <c r="I1609" s="12">
        <v>18344.05</v>
      </c>
      <c r="J1609" s="12">
        <v>1650964.5</v>
      </c>
      <c r="K1609" s="12">
        <v>2042.51</v>
      </c>
      <c r="L1609" s="4">
        <v>189</v>
      </c>
      <c r="M1609" s="4" t="s">
        <v>21</v>
      </c>
      <c r="N1609" s="4" t="str" cm="1">
        <f t="array" ref="N1609">_xlfn.SWITCH(E1609,"Delhi","North","Chennai","South","Hyderabad","South","Mumbai","Central","Bangalore","South")</f>
        <v>South</v>
      </c>
      <c r="O1609" s="12">
        <v>326197.52</v>
      </c>
      <c r="P1609" s="4">
        <f>Table1[[#This Row],[Delivery_Date]]-Table1[[#This Row],[Order_Date]]</f>
        <v>5</v>
      </c>
      <c r="Q1609" s="4" t="str">
        <f>IF(Table1[[#This Row],[Delivery delay days]]&gt;5,"delay","on time")</f>
        <v>on time</v>
      </c>
      <c r="R1609" s="10">
        <f>DATEVALUE(Table1[[#This Row],[Delivery_Date]])</f>
        <v>45213</v>
      </c>
      <c r="S1609" s="10">
        <f>DATEVALUE(Table1[[#This Row],[Order_Date]])</f>
        <v>45208</v>
      </c>
      <c r="T1609" s="4" t="str" cm="1">
        <f t="array" ref="T1609">_xlfn.IFS(Table1[[#This Row],[Inventory_Level]]&lt;=200,"low",Table1[[#This Row],[Inventory_Level]]&gt;=700,"high",Table1[[#This Row],[Inventory_Level]]&gt;200,"medium")</f>
        <v>low</v>
      </c>
    </row>
    <row r="1610" spans="1:20" x14ac:dyDescent="0.35">
      <c r="A1610" s="4">
        <v>1609</v>
      </c>
      <c r="B1610" s="4" t="s">
        <v>31</v>
      </c>
      <c r="C1610" s="4" t="s">
        <v>16</v>
      </c>
      <c r="D1610" s="4" t="s">
        <v>25</v>
      </c>
      <c r="E1610" s="4" t="s">
        <v>60</v>
      </c>
      <c r="F1610" s="10" t="s">
        <v>96</v>
      </c>
      <c r="G1610" s="11" t="s">
        <v>273</v>
      </c>
      <c r="H1610" s="4">
        <v>22</v>
      </c>
      <c r="I1610" s="12">
        <v>18080.419999999998</v>
      </c>
      <c r="J1610" s="12">
        <v>397769.24</v>
      </c>
      <c r="K1610" s="12">
        <v>4934.16</v>
      </c>
      <c r="L1610" s="4">
        <v>29</v>
      </c>
      <c r="M1610" s="4" t="s">
        <v>21</v>
      </c>
      <c r="N1610" s="4" t="str" cm="1">
        <f t="array" ref="N1610">_xlfn.SWITCH(E1610,"Delhi","North","Chennai","South","Hyderabad","South","Mumbai","Central","Bangalore","South")</f>
        <v>South</v>
      </c>
      <c r="O1610" s="12">
        <v>90175.88</v>
      </c>
      <c r="P1610" s="4">
        <f>Table1[[#This Row],[Delivery_Date]]-Table1[[#This Row],[Order_Date]]</f>
        <v>5</v>
      </c>
      <c r="Q1610" s="4" t="str">
        <f>IF(Table1[[#This Row],[Delivery delay days]]&gt;5,"delay","on time")</f>
        <v>on time</v>
      </c>
      <c r="R1610" s="10">
        <f>DATEVALUE(Table1[[#This Row],[Delivery_Date]])</f>
        <v>45261</v>
      </c>
      <c r="S1610" s="10">
        <f>DATEVALUE(Table1[[#This Row],[Order_Date]])</f>
        <v>45256</v>
      </c>
      <c r="T1610" s="4" t="str" cm="1">
        <f t="array" ref="T1610">_xlfn.IFS(Table1[[#This Row],[Inventory_Level]]&lt;=200,"low",Table1[[#This Row],[Inventory_Level]]&gt;=700,"high",Table1[[#This Row],[Inventory_Level]]&gt;200,"medium")</f>
        <v>low</v>
      </c>
    </row>
    <row r="1611" spans="1:20" x14ac:dyDescent="0.35">
      <c r="A1611" s="4">
        <v>1610</v>
      </c>
      <c r="B1611" s="4" t="s">
        <v>15</v>
      </c>
      <c r="C1611" s="4" t="s">
        <v>16</v>
      </c>
      <c r="D1611" s="4" t="s">
        <v>39</v>
      </c>
      <c r="E1611" s="4" t="s">
        <v>26</v>
      </c>
      <c r="F1611" s="10" t="s">
        <v>218</v>
      </c>
      <c r="G1611" s="11" t="s">
        <v>164</v>
      </c>
      <c r="H1611" s="4">
        <v>40</v>
      </c>
      <c r="I1611" s="12">
        <v>49204.18</v>
      </c>
      <c r="J1611" s="12">
        <v>1968167.2</v>
      </c>
      <c r="K1611" s="12">
        <v>1203.0899999999999</v>
      </c>
      <c r="L1611" s="4">
        <v>764</v>
      </c>
      <c r="M1611" s="4" t="s">
        <v>21</v>
      </c>
      <c r="N1611" s="4" t="str" cm="1">
        <f t="array" ref="N1611">_xlfn.SWITCH(E1611,"Delhi","North","Chennai","South","Hyderabad","South","Mumbai","Central","Bangalore","South")</f>
        <v>South</v>
      </c>
      <c r="O1611" s="12">
        <v>478743.37</v>
      </c>
      <c r="P1611" s="4">
        <f>Table1[[#This Row],[Delivery_Date]]-Table1[[#This Row],[Order_Date]]</f>
        <v>3</v>
      </c>
      <c r="Q1611" s="4" t="str">
        <f>IF(Table1[[#This Row],[Delivery delay days]]&gt;5,"delay","on time")</f>
        <v>on time</v>
      </c>
      <c r="R1611" s="10">
        <f>DATEVALUE(Table1[[#This Row],[Delivery_Date]])</f>
        <v>45226</v>
      </c>
      <c r="S1611" s="10">
        <f>DATEVALUE(Table1[[#This Row],[Order_Date]])</f>
        <v>45223</v>
      </c>
      <c r="T1611" s="4" t="str" cm="1">
        <f t="array" ref="T1611">_xlfn.IFS(Table1[[#This Row],[Inventory_Level]]&lt;=200,"low",Table1[[#This Row],[Inventory_Level]]&gt;=700,"high",Table1[[#This Row],[Inventory_Level]]&gt;200,"medium")</f>
        <v>high</v>
      </c>
    </row>
    <row r="1612" spans="1:20" x14ac:dyDescent="0.35">
      <c r="A1612" s="4">
        <v>1611</v>
      </c>
      <c r="B1612" s="4" t="s">
        <v>59</v>
      </c>
      <c r="C1612" s="4" t="s">
        <v>38</v>
      </c>
      <c r="D1612" s="4" t="s">
        <v>45</v>
      </c>
      <c r="E1612" s="4" t="s">
        <v>60</v>
      </c>
      <c r="F1612" s="10" t="s">
        <v>287</v>
      </c>
      <c r="G1612" s="11" t="s">
        <v>210</v>
      </c>
      <c r="H1612" s="4">
        <v>4</v>
      </c>
      <c r="I1612" s="12">
        <v>30917.759999999998</v>
      </c>
      <c r="J1612" s="12">
        <v>123671.03999999999</v>
      </c>
      <c r="K1612" s="12">
        <v>3190.83</v>
      </c>
      <c r="L1612" s="4">
        <v>440</v>
      </c>
      <c r="M1612" s="4" t="s">
        <v>29</v>
      </c>
      <c r="N1612" s="4" t="str" cm="1">
        <f t="array" ref="N1612">_xlfn.SWITCH(E1612,"Delhi","North","Chennai","South","Hyderabad","South","Mumbai","Central","Bangalore","South")</f>
        <v>South</v>
      </c>
      <c r="O1612" s="12">
        <v>13962.06</v>
      </c>
      <c r="P1612" s="4">
        <f>Table1[[#This Row],[Delivery_Date]]-Table1[[#This Row],[Order_Date]]</f>
        <v>5</v>
      </c>
      <c r="Q1612" s="4" t="str">
        <f>IF(Table1[[#This Row],[Delivery delay days]]&gt;5,"delay","on time")</f>
        <v>on time</v>
      </c>
      <c r="R1612" s="10">
        <f>DATEVALUE(Table1[[#This Row],[Delivery_Date]])</f>
        <v>45007</v>
      </c>
      <c r="S1612" s="10">
        <f>DATEVALUE(Table1[[#This Row],[Order_Date]])</f>
        <v>45002</v>
      </c>
      <c r="T1612" s="4" t="str" cm="1">
        <f t="array" ref="T1612">_xlfn.IFS(Table1[[#This Row],[Inventory_Level]]&lt;=200,"low",Table1[[#This Row],[Inventory_Level]]&gt;=700,"high",Table1[[#This Row],[Inventory_Level]]&gt;200,"medium")</f>
        <v>medium</v>
      </c>
    </row>
    <row r="1613" spans="1:20" x14ac:dyDescent="0.35">
      <c r="A1613" s="4">
        <v>1612</v>
      </c>
      <c r="B1613" s="4" t="s">
        <v>65</v>
      </c>
      <c r="C1613" s="4" t="s">
        <v>16</v>
      </c>
      <c r="D1613" s="4" t="s">
        <v>39</v>
      </c>
      <c r="E1613" s="4" t="s">
        <v>60</v>
      </c>
      <c r="F1613" s="10" t="s">
        <v>236</v>
      </c>
      <c r="G1613" s="11" t="s">
        <v>237</v>
      </c>
      <c r="H1613" s="4">
        <v>93</v>
      </c>
      <c r="I1613" s="12">
        <v>21560.06</v>
      </c>
      <c r="J1613" s="12">
        <v>2005085.58</v>
      </c>
      <c r="K1613" s="12">
        <v>1265.25</v>
      </c>
      <c r="L1613" s="4">
        <v>623</v>
      </c>
      <c r="M1613" s="4" t="s">
        <v>29</v>
      </c>
      <c r="N1613" s="4" t="str" cm="1">
        <f t="array" ref="N1613">_xlfn.SWITCH(E1613,"Delhi","North","Chennai","South","Hyderabad","South","Mumbai","Central","Bangalore","South")</f>
        <v>South</v>
      </c>
      <c r="O1613" s="12">
        <v>349653.19</v>
      </c>
      <c r="P1613" s="4">
        <f>Table1[[#This Row],[Delivery_Date]]-Table1[[#This Row],[Order_Date]]</f>
        <v>13</v>
      </c>
      <c r="Q1613" s="4" t="str">
        <f>IF(Table1[[#This Row],[Delivery delay days]]&gt;5,"delay","on time")</f>
        <v>delay</v>
      </c>
      <c r="R1613" s="10">
        <f>DATEVALUE(Table1[[#This Row],[Delivery_Date]])</f>
        <v>45303</v>
      </c>
      <c r="S1613" s="10">
        <f>DATEVALUE(Table1[[#This Row],[Order_Date]])</f>
        <v>45290</v>
      </c>
      <c r="T1613" s="4" t="str" cm="1">
        <f t="array" ref="T1613">_xlfn.IFS(Table1[[#This Row],[Inventory_Level]]&lt;=200,"low",Table1[[#This Row],[Inventory_Level]]&gt;=700,"high",Table1[[#This Row],[Inventory_Level]]&gt;200,"medium")</f>
        <v>medium</v>
      </c>
    </row>
    <row r="1614" spans="1:20" x14ac:dyDescent="0.35">
      <c r="A1614" s="4">
        <v>1613</v>
      </c>
      <c r="B1614" s="4" t="s">
        <v>44</v>
      </c>
      <c r="C1614" s="4" t="s">
        <v>38</v>
      </c>
      <c r="D1614" s="4" t="s">
        <v>25</v>
      </c>
      <c r="E1614" s="4" t="s">
        <v>52</v>
      </c>
      <c r="F1614" s="10" t="s">
        <v>75</v>
      </c>
      <c r="G1614" s="11" t="s">
        <v>223</v>
      </c>
      <c r="H1614" s="4">
        <v>51</v>
      </c>
      <c r="I1614" s="12">
        <v>26453.73</v>
      </c>
      <c r="J1614" s="12">
        <v>1349140.23</v>
      </c>
      <c r="K1614" s="12">
        <v>2093.23</v>
      </c>
      <c r="L1614" s="4">
        <v>171</v>
      </c>
      <c r="M1614" s="4" t="s">
        <v>21</v>
      </c>
      <c r="N1614" s="4" t="str" cm="1">
        <f t="array" ref="N1614">_xlfn.SWITCH(E1614,"Delhi","North","Chennai","South","Hyderabad","South","Mumbai","Central","Bangalore","South")</f>
        <v>Central</v>
      </c>
      <c r="O1614" s="12">
        <v>85102.09</v>
      </c>
      <c r="P1614" s="4">
        <f>Table1[[#This Row],[Delivery_Date]]-Table1[[#This Row],[Order_Date]]</f>
        <v>6</v>
      </c>
      <c r="Q1614" s="4" t="str">
        <f>IF(Table1[[#This Row],[Delivery delay days]]&gt;5,"delay","on time")</f>
        <v>delay</v>
      </c>
      <c r="R1614" s="10">
        <f>DATEVALUE(Table1[[#This Row],[Delivery_Date]])</f>
        <v>45235</v>
      </c>
      <c r="S1614" s="10">
        <f>DATEVALUE(Table1[[#This Row],[Order_Date]])</f>
        <v>45229</v>
      </c>
      <c r="T1614" s="4" t="str" cm="1">
        <f t="array" ref="T1614">_xlfn.IFS(Table1[[#This Row],[Inventory_Level]]&lt;=200,"low",Table1[[#This Row],[Inventory_Level]]&gt;=700,"high",Table1[[#This Row],[Inventory_Level]]&gt;200,"medium")</f>
        <v>low</v>
      </c>
    </row>
    <row r="1615" spans="1:20" x14ac:dyDescent="0.35">
      <c r="A1615" s="4">
        <v>1614</v>
      </c>
      <c r="B1615" s="4" t="s">
        <v>31</v>
      </c>
      <c r="C1615" s="4" t="s">
        <v>16</v>
      </c>
      <c r="D1615" s="4" t="s">
        <v>32</v>
      </c>
      <c r="E1615" s="4" t="s">
        <v>26</v>
      </c>
      <c r="F1615" s="10" t="s">
        <v>377</v>
      </c>
      <c r="G1615" s="11" t="s">
        <v>374</v>
      </c>
      <c r="H1615" s="4">
        <v>92</v>
      </c>
      <c r="I1615" s="12">
        <v>40529.699999999997</v>
      </c>
      <c r="J1615" s="12">
        <v>3728732.4</v>
      </c>
      <c r="K1615" s="12">
        <v>2555.35</v>
      </c>
      <c r="L1615" s="4">
        <v>269</v>
      </c>
      <c r="M1615" s="4" t="s">
        <v>29</v>
      </c>
      <c r="N1615" s="4" t="str" cm="1">
        <f t="array" ref="N1615">_xlfn.SWITCH(E1615,"Delhi","North","Chennai","South","Hyderabad","South","Mumbai","Central","Bangalore","South")</f>
        <v>South</v>
      </c>
      <c r="O1615" s="12">
        <v>874315.39</v>
      </c>
      <c r="P1615" s="4">
        <f>Table1[[#This Row],[Delivery_Date]]-Table1[[#This Row],[Order_Date]]</f>
        <v>9</v>
      </c>
      <c r="Q1615" s="4" t="str">
        <f>IF(Table1[[#This Row],[Delivery delay days]]&gt;5,"delay","on time")</f>
        <v>delay</v>
      </c>
      <c r="R1615" s="10">
        <f>DATEVALUE(Table1[[#This Row],[Delivery_Date]])</f>
        <v>45252</v>
      </c>
      <c r="S1615" s="10">
        <f>DATEVALUE(Table1[[#This Row],[Order_Date]])</f>
        <v>45243</v>
      </c>
      <c r="T1615" s="4" t="str" cm="1">
        <f t="array" ref="T1615">_xlfn.IFS(Table1[[#This Row],[Inventory_Level]]&lt;=200,"low",Table1[[#This Row],[Inventory_Level]]&gt;=700,"high",Table1[[#This Row],[Inventory_Level]]&gt;200,"medium")</f>
        <v>medium</v>
      </c>
    </row>
    <row r="1616" spans="1:20" x14ac:dyDescent="0.35">
      <c r="A1616" s="4">
        <v>1615</v>
      </c>
      <c r="B1616" s="4" t="s">
        <v>37</v>
      </c>
      <c r="C1616" s="4" t="s">
        <v>24</v>
      </c>
      <c r="D1616" s="4" t="s">
        <v>45</v>
      </c>
      <c r="E1616" s="4" t="s">
        <v>18</v>
      </c>
      <c r="F1616" s="10" t="s">
        <v>378</v>
      </c>
      <c r="G1616" s="11" t="s">
        <v>50</v>
      </c>
      <c r="H1616" s="4">
        <v>35</v>
      </c>
      <c r="I1616" s="12">
        <v>35522.76</v>
      </c>
      <c r="J1616" s="12">
        <v>1243296.6000000001</v>
      </c>
      <c r="K1616" s="12">
        <v>274.3</v>
      </c>
      <c r="L1616" s="4">
        <v>946</v>
      </c>
      <c r="M1616" s="4" t="s">
        <v>42</v>
      </c>
      <c r="N1616" s="4" t="str" cm="1">
        <f t="array" ref="N1616">_xlfn.SWITCH(E1616,"Delhi","North","Chennai","South","Hyderabad","South","Mumbai","Central","Bangalore","South")</f>
        <v>North</v>
      </c>
      <c r="O1616" s="12">
        <v>133481.82</v>
      </c>
      <c r="P1616" s="4">
        <f>Table1[[#This Row],[Delivery_Date]]-Table1[[#This Row],[Order_Date]]</f>
        <v>9</v>
      </c>
      <c r="Q1616" s="4" t="str">
        <f>IF(Table1[[#This Row],[Delivery delay days]]&gt;5,"delay","on time")</f>
        <v>delay</v>
      </c>
      <c r="R1616" s="10">
        <f>DATEVALUE(Table1[[#This Row],[Delivery_Date]])</f>
        <v>45129</v>
      </c>
      <c r="S1616" s="10">
        <f>DATEVALUE(Table1[[#This Row],[Order_Date]])</f>
        <v>45120</v>
      </c>
      <c r="T1616" s="4" t="str" cm="1">
        <f t="array" ref="T1616">_xlfn.IFS(Table1[[#This Row],[Inventory_Level]]&lt;=200,"low",Table1[[#This Row],[Inventory_Level]]&gt;=700,"high",Table1[[#This Row],[Inventory_Level]]&gt;200,"medium")</f>
        <v>high</v>
      </c>
    </row>
    <row r="1617" spans="1:20" x14ac:dyDescent="0.35">
      <c r="A1617" s="4">
        <v>1616</v>
      </c>
      <c r="B1617" s="4" t="s">
        <v>44</v>
      </c>
      <c r="C1617" s="4" t="s">
        <v>16</v>
      </c>
      <c r="D1617" s="4" t="s">
        <v>45</v>
      </c>
      <c r="E1617" s="4" t="s">
        <v>18</v>
      </c>
      <c r="F1617" s="10" t="s">
        <v>241</v>
      </c>
      <c r="G1617" s="11" t="s">
        <v>395</v>
      </c>
      <c r="H1617" s="4">
        <v>68</v>
      </c>
      <c r="I1617" s="12">
        <v>45787.95</v>
      </c>
      <c r="J1617" s="12">
        <v>3113580.6</v>
      </c>
      <c r="K1617" s="12">
        <v>4484.88</v>
      </c>
      <c r="L1617" s="4">
        <v>183</v>
      </c>
      <c r="M1617" s="4" t="s">
        <v>29</v>
      </c>
      <c r="N1617" s="4" t="str" cm="1">
        <f t="array" ref="N1617">_xlfn.SWITCH(E1617,"Delhi","North","Chennai","South","Hyderabad","South","Mumbai","Central","Bangalore","South")</f>
        <v>North</v>
      </c>
      <c r="O1617" s="12">
        <v>257996.38</v>
      </c>
      <c r="P1617" s="4">
        <f>Table1[[#This Row],[Delivery_Date]]-Table1[[#This Row],[Order_Date]]</f>
        <v>12</v>
      </c>
      <c r="Q1617" s="4" t="str">
        <f>IF(Table1[[#This Row],[Delivery delay days]]&gt;5,"delay","on time")</f>
        <v>delay</v>
      </c>
      <c r="R1617" s="10">
        <f>DATEVALUE(Table1[[#This Row],[Delivery_Date]])</f>
        <v>45012</v>
      </c>
      <c r="S1617" s="10">
        <f>DATEVALUE(Table1[[#This Row],[Order_Date]])</f>
        <v>45000</v>
      </c>
      <c r="T1617" s="4" t="str" cm="1">
        <f t="array" ref="T1617">_xlfn.IFS(Table1[[#This Row],[Inventory_Level]]&lt;=200,"low",Table1[[#This Row],[Inventory_Level]]&gt;=700,"high",Table1[[#This Row],[Inventory_Level]]&gt;200,"medium")</f>
        <v>low</v>
      </c>
    </row>
    <row r="1618" spans="1:20" x14ac:dyDescent="0.35">
      <c r="A1618" s="4">
        <v>1617</v>
      </c>
      <c r="B1618" s="4" t="s">
        <v>65</v>
      </c>
      <c r="C1618" s="4" t="s">
        <v>16</v>
      </c>
      <c r="D1618" s="4" t="s">
        <v>32</v>
      </c>
      <c r="E1618" s="4" t="s">
        <v>52</v>
      </c>
      <c r="F1618" s="10" t="s">
        <v>159</v>
      </c>
      <c r="G1618" s="11" t="s">
        <v>67</v>
      </c>
      <c r="H1618" s="4">
        <v>94</v>
      </c>
      <c r="I1618" s="12">
        <v>24186.28</v>
      </c>
      <c r="J1618" s="12">
        <v>2273510.3199999998</v>
      </c>
      <c r="K1618" s="12">
        <v>937.87</v>
      </c>
      <c r="L1618" s="4">
        <v>368</v>
      </c>
      <c r="M1618" s="4" t="s">
        <v>42</v>
      </c>
      <c r="N1618" s="4" t="str" cm="1">
        <f t="array" ref="N1618">_xlfn.SWITCH(E1618,"Delhi","North","Chennai","South","Hyderabad","South","Mumbai","Central","Bangalore","South")</f>
        <v>Central</v>
      </c>
      <c r="O1618" s="12">
        <v>520133.05</v>
      </c>
      <c r="P1618" s="4">
        <f>Table1[[#This Row],[Delivery_Date]]-Table1[[#This Row],[Order_Date]]</f>
        <v>6</v>
      </c>
      <c r="Q1618" s="4" t="str">
        <f>IF(Table1[[#This Row],[Delivery delay days]]&gt;5,"delay","on time")</f>
        <v>delay</v>
      </c>
      <c r="R1618" s="10">
        <f>DATEVALUE(Table1[[#This Row],[Delivery_Date]])</f>
        <v>45170</v>
      </c>
      <c r="S1618" s="10">
        <f>DATEVALUE(Table1[[#This Row],[Order_Date]])</f>
        <v>45164</v>
      </c>
      <c r="T1618" s="4" t="str" cm="1">
        <f t="array" ref="T1618">_xlfn.IFS(Table1[[#This Row],[Inventory_Level]]&lt;=200,"low",Table1[[#This Row],[Inventory_Level]]&gt;=700,"high",Table1[[#This Row],[Inventory_Level]]&gt;200,"medium")</f>
        <v>medium</v>
      </c>
    </row>
    <row r="1619" spans="1:20" x14ac:dyDescent="0.35">
      <c r="A1619" s="4">
        <v>1618</v>
      </c>
      <c r="B1619" s="4" t="s">
        <v>37</v>
      </c>
      <c r="C1619" s="4" t="s">
        <v>24</v>
      </c>
      <c r="D1619" s="4" t="s">
        <v>39</v>
      </c>
      <c r="E1619" s="4" t="s">
        <v>26</v>
      </c>
      <c r="F1619" s="10" t="s">
        <v>224</v>
      </c>
      <c r="G1619" s="11" t="s">
        <v>85</v>
      </c>
      <c r="H1619" s="4">
        <v>75</v>
      </c>
      <c r="I1619" s="12">
        <v>17618.72</v>
      </c>
      <c r="J1619" s="12">
        <v>1321404</v>
      </c>
      <c r="K1619" s="12">
        <v>936.7</v>
      </c>
      <c r="L1619" s="4">
        <v>198</v>
      </c>
      <c r="M1619" s="4" t="s">
        <v>42</v>
      </c>
      <c r="N1619" s="4" t="str" cm="1">
        <f t="array" ref="N1619">_xlfn.SWITCH(E1619,"Delhi","North","Chennai","South","Hyderabad","South","Mumbai","Central","Bangalore","South")</f>
        <v>South</v>
      </c>
      <c r="O1619" s="12">
        <v>189484.43</v>
      </c>
      <c r="P1619" s="4">
        <f>Table1[[#This Row],[Delivery_Date]]-Table1[[#This Row],[Order_Date]]</f>
        <v>10</v>
      </c>
      <c r="Q1619" s="4" t="str">
        <f>IF(Table1[[#This Row],[Delivery delay days]]&gt;5,"delay","on time")</f>
        <v>delay</v>
      </c>
      <c r="R1619" s="10">
        <f>DATEVALUE(Table1[[#This Row],[Delivery_Date]])</f>
        <v>45040</v>
      </c>
      <c r="S1619" s="10">
        <f>DATEVALUE(Table1[[#This Row],[Order_Date]])</f>
        <v>45030</v>
      </c>
      <c r="T1619" s="4" t="str" cm="1">
        <f t="array" ref="T1619">_xlfn.IFS(Table1[[#This Row],[Inventory_Level]]&lt;=200,"low",Table1[[#This Row],[Inventory_Level]]&gt;=700,"high",Table1[[#This Row],[Inventory_Level]]&gt;200,"medium")</f>
        <v>low</v>
      </c>
    </row>
    <row r="1620" spans="1:20" x14ac:dyDescent="0.35">
      <c r="A1620" s="4">
        <v>1619</v>
      </c>
      <c r="B1620" s="4" t="s">
        <v>44</v>
      </c>
      <c r="C1620" s="4" t="s">
        <v>24</v>
      </c>
      <c r="D1620" s="4" t="s">
        <v>32</v>
      </c>
      <c r="E1620" s="4" t="s">
        <v>26</v>
      </c>
      <c r="F1620" s="10" t="s">
        <v>291</v>
      </c>
      <c r="G1620" s="11" t="s">
        <v>407</v>
      </c>
      <c r="H1620" s="4">
        <v>59</v>
      </c>
      <c r="I1620" s="12">
        <v>23183.5</v>
      </c>
      <c r="J1620" s="12">
        <v>1367826.5</v>
      </c>
      <c r="K1620" s="12">
        <v>3279.64</v>
      </c>
      <c r="L1620" s="4">
        <v>357</v>
      </c>
      <c r="M1620" s="4" t="s">
        <v>29</v>
      </c>
      <c r="N1620" s="4" t="str" cm="1">
        <f t="array" ref="N1620">_xlfn.SWITCH(E1620,"Delhi","North","Chennai","South","Hyderabad","South","Mumbai","Central","Bangalore","South")</f>
        <v>South</v>
      </c>
      <c r="O1620" s="12">
        <v>166309.16</v>
      </c>
      <c r="P1620" s="4">
        <f>Table1[[#This Row],[Delivery_Date]]-Table1[[#This Row],[Order_Date]]</f>
        <v>2</v>
      </c>
      <c r="Q1620" s="4" t="str">
        <f>IF(Table1[[#This Row],[Delivery delay days]]&gt;5,"delay","on time")</f>
        <v>on time</v>
      </c>
      <c r="R1620" s="10">
        <f>DATEVALUE(Table1[[#This Row],[Delivery_Date]])</f>
        <v>45098</v>
      </c>
      <c r="S1620" s="10">
        <f>DATEVALUE(Table1[[#This Row],[Order_Date]])</f>
        <v>45096</v>
      </c>
      <c r="T1620" s="4" t="str" cm="1">
        <f t="array" ref="T1620">_xlfn.IFS(Table1[[#This Row],[Inventory_Level]]&lt;=200,"low",Table1[[#This Row],[Inventory_Level]]&gt;=700,"high",Table1[[#This Row],[Inventory_Level]]&gt;200,"medium")</f>
        <v>medium</v>
      </c>
    </row>
    <row r="1621" spans="1:20" x14ac:dyDescent="0.35">
      <c r="A1621" s="4">
        <v>1620</v>
      </c>
      <c r="B1621" s="4" t="s">
        <v>31</v>
      </c>
      <c r="C1621" s="4" t="s">
        <v>24</v>
      </c>
      <c r="D1621" s="4" t="s">
        <v>17</v>
      </c>
      <c r="E1621" s="4" t="s">
        <v>18</v>
      </c>
      <c r="F1621" s="10" t="s">
        <v>412</v>
      </c>
      <c r="G1621" s="11" t="s">
        <v>366</v>
      </c>
      <c r="H1621" s="4">
        <v>3</v>
      </c>
      <c r="I1621" s="12">
        <v>5238.54</v>
      </c>
      <c r="J1621" s="12">
        <v>15715.62</v>
      </c>
      <c r="K1621" s="12">
        <v>1841.48</v>
      </c>
      <c r="L1621" s="4">
        <v>790</v>
      </c>
      <c r="M1621" s="4" t="s">
        <v>42</v>
      </c>
      <c r="N1621" s="4" t="str" cm="1">
        <f t="array" ref="N1621">_xlfn.SWITCH(E1621,"Delhi","North","Chennai","South","Hyderabad","South","Mumbai","Central","Bangalore","South")</f>
        <v>North</v>
      </c>
      <c r="O1621" s="12">
        <v>3088.02</v>
      </c>
      <c r="P1621" s="4">
        <f>Table1[[#This Row],[Delivery_Date]]-Table1[[#This Row],[Order_Date]]</f>
        <v>14</v>
      </c>
      <c r="Q1621" s="4" t="str">
        <f>IF(Table1[[#This Row],[Delivery delay days]]&gt;5,"delay","on time")</f>
        <v>delay</v>
      </c>
      <c r="R1621" s="10">
        <f>DATEVALUE(Table1[[#This Row],[Delivery_Date]])</f>
        <v>45233</v>
      </c>
      <c r="S1621" s="10">
        <f>DATEVALUE(Table1[[#This Row],[Order_Date]])</f>
        <v>45219</v>
      </c>
      <c r="T1621" s="4" t="str" cm="1">
        <f t="array" ref="T1621">_xlfn.IFS(Table1[[#This Row],[Inventory_Level]]&lt;=200,"low",Table1[[#This Row],[Inventory_Level]]&gt;=700,"high",Table1[[#This Row],[Inventory_Level]]&gt;200,"medium")</f>
        <v>high</v>
      </c>
    </row>
    <row r="1622" spans="1:20" x14ac:dyDescent="0.35">
      <c r="A1622" s="4">
        <v>1621</v>
      </c>
      <c r="B1622" s="4" t="s">
        <v>59</v>
      </c>
      <c r="C1622" s="4" t="s">
        <v>38</v>
      </c>
      <c r="D1622" s="4" t="s">
        <v>25</v>
      </c>
      <c r="E1622" s="4" t="s">
        <v>52</v>
      </c>
      <c r="F1622" s="10" t="s">
        <v>205</v>
      </c>
      <c r="G1622" s="11" t="s">
        <v>394</v>
      </c>
      <c r="H1622" s="4">
        <v>38</v>
      </c>
      <c r="I1622" s="12">
        <v>34772.449999999997</v>
      </c>
      <c r="J1622" s="12">
        <v>1321353.1000000001</v>
      </c>
      <c r="K1622" s="12">
        <v>3482.03</v>
      </c>
      <c r="L1622" s="4">
        <v>604</v>
      </c>
      <c r="M1622" s="4" t="s">
        <v>42</v>
      </c>
      <c r="N1622" s="4" t="str" cm="1">
        <f t="array" ref="N1622">_xlfn.SWITCH(E1622,"Delhi","North","Chennai","South","Hyderabad","South","Mumbai","Central","Bangalore","South")</f>
        <v>Central</v>
      </c>
      <c r="O1622" s="12">
        <v>211187.93</v>
      </c>
      <c r="P1622" s="4">
        <f>Table1[[#This Row],[Delivery_Date]]-Table1[[#This Row],[Order_Date]]</f>
        <v>13</v>
      </c>
      <c r="Q1622" s="4" t="str">
        <f>IF(Table1[[#This Row],[Delivery delay days]]&gt;5,"delay","on time")</f>
        <v>delay</v>
      </c>
      <c r="R1622" s="10">
        <f>DATEVALUE(Table1[[#This Row],[Delivery_Date]])</f>
        <v>44967</v>
      </c>
      <c r="S1622" s="10">
        <f>DATEVALUE(Table1[[#This Row],[Order_Date]])</f>
        <v>44954</v>
      </c>
      <c r="T1622" s="4" t="str" cm="1">
        <f t="array" ref="T1622">_xlfn.IFS(Table1[[#This Row],[Inventory_Level]]&lt;=200,"low",Table1[[#This Row],[Inventory_Level]]&gt;=700,"high",Table1[[#This Row],[Inventory_Level]]&gt;200,"medium")</f>
        <v>medium</v>
      </c>
    </row>
    <row r="1623" spans="1:20" x14ac:dyDescent="0.35">
      <c r="A1623" s="4">
        <v>1622</v>
      </c>
      <c r="B1623" s="4" t="s">
        <v>37</v>
      </c>
      <c r="C1623" s="4" t="s">
        <v>16</v>
      </c>
      <c r="D1623" s="4" t="s">
        <v>17</v>
      </c>
      <c r="E1623" s="4" t="s">
        <v>52</v>
      </c>
      <c r="F1623" s="10" t="s">
        <v>278</v>
      </c>
      <c r="G1623" s="11" t="s">
        <v>112</v>
      </c>
      <c r="H1623" s="4">
        <v>20</v>
      </c>
      <c r="I1623" s="12">
        <v>41950.239999999998</v>
      </c>
      <c r="J1623" s="12">
        <v>839004.8</v>
      </c>
      <c r="K1623" s="12">
        <v>3526.99</v>
      </c>
      <c r="L1623" s="4">
        <v>776</v>
      </c>
      <c r="M1623" s="4" t="s">
        <v>21</v>
      </c>
      <c r="N1623" s="4" t="str" cm="1">
        <f t="array" ref="N1623">_xlfn.SWITCH(E1623,"Delhi","North","Chennai","South","Hyderabad","South","Mumbai","Central","Bangalore","South")</f>
        <v>Central</v>
      </c>
      <c r="O1623" s="12">
        <v>161274.46</v>
      </c>
      <c r="P1623" s="4">
        <f>Table1[[#This Row],[Delivery_Date]]-Table1[[#This Row],[Order_Date]]</f>
        <v>5</v>
      </c>
      <c r="Q1623" s="4" t="str">
        <f>IF(Table1[[#This Row],[Delivery delay days]]&gt;5,"delay","on time")</f>
        <v>on time</v>
      </c>
      <c r="R1623" s="10">
        <f>DATEVALUE(Table1[[#This Row],[Delivery_Date]])</f>
        <v>45162</v>
      </c>
      <c r="S1623" s="10">
        <f>DATEVALUE(Table1[[#This Row],[Order_Date]])</f>
        <v>45157</v>
      </c>
      <c r="T1623" s="4" t="str" cm="1">
        <f t="array" ref="T1623">_xlfn.IFS(Table1[[#This Row],[Inventory_Level]]&lt;=200,"low",Table1[[#This Row],[Inventory_Level]]&gt;=700,"high",Table1[[#This Row],[Inventory_Level]]&gt;200,"medium")</f>
        <v>high</v>
      </c>
    </row>
    <row r="1624" spans="1:20" x14ac:dyDescent="0.35">
      <c r="A1624" s="4">
        <v>1623</v>
      </c>
      <c r="B1624" s="4" t="s">
        <v>65</v>
      </c>
      <c r="C1624" s="4" t="s">
        <v>38</v>
      </c>
      <c r="D1624" s="4" t="s">
        <v>17</v>
      </c>
      <c r="E1624" s="4" t="s">
        <v>46</v>
      </c>
      <c r="F1624" s="10" t="s">
        <v>360</v>
      </c>
      <c r="G1624" s="11" t="s">
        <v>158</v>
      </c>
      <c r="H1624" s="4">
        <v>71</v>
      </c>
      <c r="I1624" s="12">
        <v>41463.769999999997</v>
      </c>
      <c r="J1624" s="12">
        <v>2943927.67</v>
      </c>
      <c r="K1624" s="12">
        <v>2747.33</v>
      </c>
      <c r="L1624" s="4">
        <v>893</v>
      </c>
      <c r="M1624" s="4" t="s">
        <v>29</v>
      </c>
      <c r="N1624" s="4" t="str" cm="1">
        <f t="array" ref="N1624">_xlfn.SWITCH(E1624,"Delhi","North","Chennai","South","Hyderabad","South","Mumbai","Central","Bangalore","South")</f>
        <v>South</v>
      </c>
      <c r="O1624" s="12">
        <v>155731.12</v>
      </c>
      <c r="P1624" s="4">
        <f>Table1[[#This Row],[Delivery_Date]]-Table1[[#This Row],[Order_Date]]</f>
        <v>1</v>
      </c>
      <c r="Q1624" s="4" t="str">
        <f>IF(Table1[[#This Row],[Delivery delay days]]&gt;5,"delay","on time")</f>
        <v>on time</v>
      </c>
      <c r="R1624" s="10">
        <f>DATEVALUE(Table1[[#This Row],[Delivery_Date]])</f>
        <v>44978</v>
      </c>
      <c r="S1624" s="10">
        <f>DATEVALUE(Table1[[#This Row],[Order_Date]])</f>
        <v>44977</v>
      </c>
      <c r="T1624" s="4" t="str" cm="1">
        <f t="array" ref="T1624">_xlfn.IFS(Table1[[#This Row],[Inventory_Level]]&lt;=200,"low",Table1[[#This Row],[Inventory_Level]]&gt;=700,"high",Table1[[#This Row],[Inventory_Level]]&gt;200,"medium")</f>
        <v>high</v>
      </c>
    </row>
    <row r="1625" spans="1:20" x14ac:dyDescent="0.35">
      <c r="A1625" s="4">
        <v>1624</v>
      </c>
      <c r="B1625" s="4" t="s">
        <v>31</v>
      </c>
      <c r="C1625" s="4" t="s">
        <v>38</v>
      </c>
      <c r="D1625" s="4" t="s">
        <v>39</v>
      </c>
      <c r="E1625" s="4" t="s">
        <v>60</v>
      </c>
      <c r="F1625" s="10" t="s">
        <v>335</v>
      </c>
      <c r="G1625" s="11" t="s">
        <v>146</v>
      </c>
      <c r="H1625" s="4">
        <v>72</v>
      </c>
      <c r="I1625" s="12">
        <v>3491.75</v>
      </c>
      <c r="J1625" s="12">
        <v>251406</v>
      </c>
      <c r="K1625" s="12">
        <v>2884.93</v>
      </c>
      <c r="L1625" s="4">
        <v>450</v>
      </c>
      <c r="M1625" s="4" t="s">
        <v>42</v>
      </c>
      <c r="N1625" s="4" t="str" cm="1">
        <f t="array" ref="N1625">_xlfn.SWITCH(E1625,"Delhi","North","Chennai","South","Hyderabad","South","Mumbai","Central","Bangalore","South")</f>
        <v>South</v>
      </c>
      <c r="O1625" s="12">
        <v>39252.519999999997</v>
      </c>
      <c r="P1625" s="4">
        <f>Table1[[#This Row],[Delivery_Date]]-Table1[[#This Row],[Order_Date]]</f>
        <v>11</v>
      </c>
      <c r="Q1625" s="4" t="str">
        <f>IF(Table1[[#This Row],[Delivery delay days]]&gt;5,"delay","on time")</f>
        <v>delay</v>
      </c>
      <c r="R1625" s="10">
        <f>DATEVALUE(Table1[[#This Row],[Delivery_Date]])</f>
        <v>45200</v>
      </c>
      <c r="S1625" s="10">
        <f>DATEVALUE(Table1[[#This Row],[Order_Date]])</f>
        <v>45189</v>
      </c>
      <c r="T1625" s="4" t="str" cm="1">
        <f t="array" ref="T1625">_xlfn.IFS(Table1[[#This Row],[Inventory_Level]]&lt;=200,"low",Table1[[#This Row],[Inventory_Level]]&gt;=700,"high",Table1[[#This Row],[Inventory_Level]]&gt;200,"medium")</f>
        <v>medium</v>
      </c>
    </row>
    <row r="1626" spans="1:20" x14ac:dyDescent="0.35">
      <c r="A1626" s="4">
        <v>1625</v>
      </c>
      <c r="B1626" s="4" t="s">
        <v>23</v>
      </c>
      <c r="C1626" s="4" t="s">
        <v>38</v>
      </c>
      <c r="D1626" s="4" t="s">
        <v>17</v>
      </c>
      <c r="E1626" s="4" t="s">
        <v>46</v>
      </c>
      <c r="F1626" s="10" t="s">
        <v>370</v>
      </c>
      <c r="G1626" s="11" t="s">
        <v>403</v>
      </c>
      <c r="H1626" s="4">
        <v>47</v>
      </c>
      <c r="I1626" s="12">
        <v>35194.67</v>
      </c>
      <c r="J1626" s="12">
        <v>1654149.49</v>
      </c>
      <c r="K1626" s="12">
        <v>2437.4699999999998</v>
      </c>
      <c r="L1626" s="4">
        <v>882</v>
      </c>
      <c r="M1626" s="4" t="s">
        <v>42</v>
      </c>
      <c r="N1626" s="4" t="str" cm="1">
        <f t="array" ref="N1626">_xlfn.SWITCH(E1626,"Delhi","North","Chennai","South","Hyderabad","South","Mumbai","Central","Bangalore","South")</f>
        <v>South</v>
      </c>
      <c r="O1626" s="12">
        <v>146829.07999999999</v>
      </c>
      <c r="P1626" s="4">
        <f>Table1[[#This Row],[Delivery_Date]]-Table1[[#This Row],[Order_Date]]</f>
        <v>7</v>
      </c>
      <c r="Q1626" s="4" t="str">
        <f>IF(Table1[[#This Row],[Delivery delay days]]&gt;5,"delay","on time")</f>
        <v>delay</v>
      </c>
      <c r="R1626" s="10">
        <f>DATEVALUE(Table1[[#This Row],[Delivery_Date]])</f>
        <v>45187</v>
      </c>
      <c r="S1626" s="10">
        <f>DATEVALUE(Table1[[#This Row],[Order_Date]])</f>
        <v>45180</v>
      </c>
      <c r="T1626" s="4" t="str" cm="1">
        <f t="array" ref="T1626">_xlfn.IFS(Table1[[#This Row],[Inventory_Level]]&lt;=200,"low",Table1[[#This Row],[Inventory_Level]]&gt;=700,"high",Table1[[#This Row],[Inventory_Level]]&gt;200,"medium")</f>
        <v>high</v>
      </c>
    </row>
    <row r="1627" spans="1:20" x14ac:dyDescent="0.35">
      <c r="A1627" s="4">
        <v>1626</v>
      </c>
      <c r="B1627" s="4" t="s">
        <v>31</v>
      </c>
      <c r="C1627" s="4" t="s">
        <v>16</v>
      </c>
      <c r="D1627" s="4" t="s">
        <v>32</v>
      </c>
      <c r="E1627" s="4" t="s">
        <v>60</v>
      </c>
      <c r="F1627" s="10" t="s">
        <v>411</v>
      </c>
      <c r="G1627" s="11" t="s">
        <v>398</v>
      </c>
      <c r="H1627" s="4">
        <v>79</v>
      </c>
      <c r="I1627" s="12">
        <v>12761.12</v>
      </c>
      <c r="J1627" s="12">
        <v>1008128.48</v>
      </c>
      <c r="K1627" s="12">
        <v>1668.89</v>
      </c>
      <c r="L1627" s="4">
        <v>284</v>
      </c>
      <c r="M1627" s="4" t="s">
        <v>29</v>
      </c>
      <c r="N1627" s="4" t="str" cm="1">
        <f t="array" ref="N1627">_xlfn.SWITCH(E1627,"Delhi","North","Chennai","South","Hyderabad","South","Mumbai","Central","Bangalore","South")</f>
        <v>South</v>
      </c>
      <c r="O1627" s="12">
        <v>240613.14</v>
      </c>
      <c r="P1627" s="4">
        <f>Table1[[#This Row],[Delivery_Date]]-Table1[[#This Row],[Order_Date]]</f>
        <v>7</v>
      </c>
      <c r="Q1627" s="4" t="str">
        <f>IF(Table1[[#This Row],[Delivery delay days]]&gt;5,"delay","on time")</f>
        <v>delay</v>
      </c>
      <c r="R1627" s="10">
        <f>DATEVALUE(Table1[[#This Row],[Delivery_Date]])</f>
        <v>44991</v>
      </c>
      <c r="S1627" s="10">
        <f>DATEVALUE(Table1[[#This Row],[Order_Date]])</f>
        <v>44984</v>
      </c>
      <c r="T1627" s="4" t="str" cm="1">
        <f t="array" ref="T1627">_xlfn.IFS(Table1[[#This Row],[Inventory_Level]]&lt;=200,"low",Table1[[#This Row],[Inventory_Level]]&gt;=700,"high",Table1[[#This Row],[Inventory_Level]]&gt;200,"medium")</f>
        <v>medium</v>
      </c>
    </row>
    <row r="1628" spans="1:20" x14ac:dyDescent="0.35">
      <c r="A1628" s="4">
        <v>1627</v>
      </c>
      <c r="B1628" s="4" t="s">
        <v>51</v>
      </c>
      <c r="C1628" s="4" t="s">
        <v>24</v>
      </c>
      <c r="D1628" s="4" t="s">
        <v>17</v>
      </c>
      <c r="E1628" s="4" t="s">
        <v>26</v>
      </c>
      <c r="F1628" s="10" t="s">
        <v>345</v>
      </c>
      <c r="G1628" s="11" t="s">
        <v>406</v>
      </c>
      <c r="H1628" s="4">
        <v>36</v>
      </c>
      <c r="I1628" s="12">
        <v>16795.43</v>
      </c>
      <c r="J1628" s="12">
        <v>604635.48</v>
      </c>
      <c r="K1628" s="12">
        <v>4120.63</v>
      </c>
      <c r="L1628" s="4">
        <v>496</v>
      </c>
      <c r="M1628" s="4" t="s">
        <v>29</v>
      </c>
      <c r="N1628" s="4" t="str" cm="1">
        <f t="array" ref="N1628">_xlfn.SWITCH(E1628,"Delhi","North","Chennai","South","Hyderabad","South","Mumbai","Central","Bangalore","South")</f>
        <v>South</v>
      </c>
      <c r="O1628" s="12">
        <v>91449.83</v>
      </c>
      <c r="P1628" s="4">
        <f>Table1[[#This Row],[Delivery_Date]]-Table1[[#This Row],[Order_Date]]</f>
        <v>4</v>
      </c>
      <c r="Q1628" s="4" t="str">
        <f>IF(Table1[[#This Row],[Delivery delay days]]&gt;5,"delay","on time")</f>
        <v>on time</v>
      </c>
      <c r="R1628" s="10">
        <f>DATEVALUE(Table1[[#This Row],[Delivery_Date]])</f>
        <v>44976</v>
      </c>
      <c r="S1628" s="10">
        <f>DATEVALUE(Table1[[#This Row],[Order_Date]])</f>
        <v>44972</v>
      </c>
      <c r="T1628" s="4" t="str" cm="1">
        <f t="array" ref="T1628">_xlfn.IFS(Table1[[#This Row],[Inventory_Level]]&lt;=200,"low",Table1[[#This Row],[Inventory_Level]]&gt;=700,"high",Table1[[#This Row],[Inventory_Level]]&gt;200,"medium")</f>
        <v>medium</v>
      </c>
    </row>
    <row r="1629" spans="1:20" x14ac:dyDescent="0.35">
      <c r="A1629" s="4">
        <v>1628</v>
      </c>
      <c r="B1629" s="4" t="s">
        <v>31</v>
      </c>
      <c r="C1629" s="4" t="s">
        <v>24</v>
      </c>
      <c r="D1629" s="4" t="s">
        <v>17</v>
      </c>
      <c r="E1629" s="4" t="s">
        <v>52</v>
      </c>
      <c r="F1629" s="10" t="s">
        <v>126</v>
      </c>
      <c r="G1629" s="11" t="s">
        <v>415</v>
      </c>
      <c r="H1629" s="4">
        <v>30</v>
      </c>
      <c r="I1629" s="12">
        <v>16354.78</v>
      </c>
      <c r="J1629" s="12">
        <v>490643.4</v>
      </c>
      <c r="K1629" s="12">
        <v>1755.72</v>
      </c>
      <c r="L1629" s="4">
        <v>28</v>
      </c>
      <c r="M1629" s="4" t="s">
        <v>21</v>
      </c>
      <c r="N1629" s="4" t="str" cm="1">
        <f t="array" ref="N1629">_xlfn.SWITCH(E1629,"Delhi","North","Chennai","South","Hyderabad","South","Mumbai","Central","Bangalore","South")</f>
        <v>Central</v>
      </c>
      <c r="O1629" s="12">
        <v>120013.66</v>
      </c>
      <c r="P1629" s="4">
        <f>Table1[[#This Row],[Delivery_Date]]-Table1[[#This Row],[Order_Date]]</f>
        <v>12</v>
      </c>
      <c r="Q1629" s="4" t="str">
        <f>IF(Table1[[#This Row],[Delivery delay days]]&gt;5,"delay","on time")</f>
        <v>delay</v>
      </c>
      <c r="R1629" s="10">
        <f>DATEVALUE(Table1[[#This Row],[Delivery_Date]])</f>
        <v>44974</v>
      </c>
      <c r="S1629" s="10">
        <f>DATEVALUE(Table1[[#This Row],[Order_Date]])</f>
        <v>44962</v>
      </c>
      <c r="T1629" s="4" t="str" cm="1">
        <f t="array" ref="T1629">_xlfn.IFS(Table1[[#This Row],[Inventory_Level]]&lt;=200,"low",Table1[[#This Row],[Inventory_Level]]&gt;=700,"high",Table1[[#This Row],[Inventory_Level]]&gt;200,"medium")</f>
        <v>low</v>
      </c>
    </row>
    <row r="1630" spans="1:20" x14ac:dyDescent="0.35">
      <c r="A1630" s="4">
        <v>1629</v>
      </c>
      <c r="B1630" s="4" t="s">
        <v>65</v>
      </c>
      <c r="C1630" s="4" t="s">
        <v>38</v>
      </c>
      <c r="D1630" s="4" t="s">
        <v>39</v>
      </c>
      <c r="E1630" s="4" t="s">
        <v>18</v>
      </c>
      <c r="F1630" s="10" t="s">
        <v>420</v>
      </c>
      <c r="G1630" s="11" t="s">
        <v>77</v>
      </c>
      <c r="H1630" s="4">
        <v>61</v>
      </c>
      <c r="I1630" s="12">
        <v>26984.27</v>
      </c>
      <c r="J1630" s="12">
        <v>1646040.47</v>
      </c>
      <c r="K1630" s="12">
        <v>3626.75</v>
      </c>
      <c r="L1630" s="4">
        <v>472</v>
      </c>
      <c r="M1630" s="4" t="s">
        <v>21</v>
      </c>
      <c r="N1630" s="4" t="str" cm="1">
        <f t="array" ref="N1630">_xlfn.SWITCH(E1630,"Delhi","North","Chennai","South","Hyderabad","South","Mumbai","Central","Bangalore","South")</f>
        <v>North</v>
      </c>
      <c r="O1630" s="12">
        <v>287152.05</v>
      </c>
      <c r="P1630" s="4">
        <f>Table1[[#This Row],[Delivery_Date]]-Table1[[#This Row],[Order_Date]]</f>
        <v>1</v>
      </c>
      <c r="Q1630" s="4" t="str">
        <f>IF(Table1[[#This Row],[Delivery delay days]]&gt;5,"delay","on time")</f>
        <v>on time</v>
      </c>
      <c r="R1630" s="10">
        <f>DATEVALUE(Table1[[#This Row],[Delivery_Date]])</f>
        <v>45204</v>
      </c>
      <c r="S1630" s="10">
        <f>DATEVALUE(Table1[[#This Row],[Order_Date]])</f>
        <v>45203</v>
      </c>
      <c r="T1630" s="4" t="str" cm="1">
        <f t="array" ref="T1630">_xlfn.IFS(Table1[[#This Row],[Inventory_Level]]&lt;=200,"low",Table1[[#This Row],[Inventory_Level]]&gt;=700,"high",Table1[[#This Row],[Inventory_Level]]&gt;200,"medium")</f>
        <v>medium</v>
      </c>
    </row>
    <row r="1631" spans="1:20" x14ac:dyDescent="0.35">
      <c r="A1631" s="4">
        <v>1630</v>
      </c>
      <c r="B1631" s="4" t="s">
        <v>59</v>
      </c>
      <c r="C1631" s="4" t="s">
        <v>24</v>
      </c>
      <c r="D1631" s="4" t="s">
        <v>32</v>
      </c>
      <c r="E1631" s="4" t="s">
        <v>46</v>
      </c>
      <c r="F1631" s="10" t="s">
        <v>19</v>
      </c>
      <c r="G1631" s="11" t="s">
        <v>292</v>
      </c>
      <c r="H1631" s="4">
        <v>36</v>
      </c>
      <c r="I1631" s="12">
        <v>553.41</v>
      </c>
      <c r="J1631" s="12">
        <v>19922.759999999998</v>
      </c>
      <c r="K1631" s="12">
        <v>463.77</v>
      </c>
      <c r="L1631" s="4">
        <v>706</v>
      </c>
      <c r="M1631" s="4" t="s">
        <v>29</v>
      </c>
      <c r="N1631" s="4" t="str" cm="1">
        <f t="array" ref="N1631">_xlfn.SWITCH(E1631,"Delhi","North","Chennai","South","Hyderabad","South","Mumbai","Central","Bangalore","South")</f>
        <v>South</v>
      </c>
      <c r="O1631" s="12">
        <v>3712.24</v>
      </c>
      <c r="P1631" s="4">
        <f>Table1[[#This Row],[Delivery_Date]]-Table1[[#This Row],[Order_Date]]</f>
        <v>11</v>
      </c>
      <c r="Q1631" s="4" t="str">
        <f>IF(Table1[[#This Row],[Delivery delay days]]&gt;5,"delay","on time")</f>
        <v>delay</v>
      </c>
      <c r="R1631" s="10">
        <f>DATEVALUE(Table1[[#This Row],[Delivery_Date]])</f>
        <v>45199</v>
      </c>
      <c r="S1631" s="10">
        <f>DATEVALUE(Table1[[#This Row],[Order_Date]])</f>
        <v>45188</v>
      </c>
      <c r="T1631" s="4" t="str" cm="1">
        <f t="array" ref="T1631">_xlfn.IFS(Table1[[#This Row],[Inventory_Level]]&lt;=200,"low",Table1[[#This Row],[Inventory_Level]]&gt;=700,"high",Table1[[#This Row],[Inventory_Level]]&gt;200,"medium")</f>
        <v>high</v>
      </c>
    </row>
    <row r="1632" spans="1:20" x14ac:dyDescent="0.35">
      <c r="A1632" s="4">
        <v>1631</v>
      </c>
      <c r="B1632" s="4" t="s">
        <v>44</v>
      </c>
      <c r="C1632" s="4" t="s">
        <v>24</v>
      </c>
      <c r="D1632" s="4" t="s">
        <v>32</v>
      </c>
      <c r="E1632" s="4" t="s">
        <v>26</v>
      </c>
      <c r="F1632" s="10" t="s">
        <v>220</v>
      </c>
      <c r="G1632" s="11" t="s">
        <v>232</v>
      </c>
      <c r="H1632" s="4">
        <v>47</v>
      </c>
      <c r="I1632" s="12">
        <v>8372.2099999999991</v>
      </c>
      <c r="J1632" s="12">
        <v>393493.87</v>
      </c>
      <c r="K1632" s="12">
        <v>1445.28</v>
      </c>
      <c r="L1632" s="4">
        <v>98</v>
      </c>
      <c r="M1632" s="4" t="s">
        <v>29</v>
      </c>
      <c r="N1632" s="4" t="str" cm="1">
        <f t="array" ref="N1632">_xlfn.SWITCH(E1632,"Delhi","North","Chennai","South","Hyderabad","South","Mumbai","Central","Bangalore","South")</f>
        <v>South</v>
      </c>
      <c r="O1632" s="12">
        <v>31301.64</v>
      </c>
      <c r="P1632" s="4">
        <f>Table1[[#This Row],[Delivery_Date]]-Table1[[#This Row],[Order_Date]]</f>
        <v>15</v>
      </c>
      <c r="Q1632" s="4" t="str">
        <f>IF(Table1[[#This Row],[Delivery delay days]]&gt;5,"delay","on time")</f>
        <v>delay</v>
      </c>
      <c r="R1632" s="10">
        <f>DATEVALUE(Table1[[#This Row],[Delivery_Date]])</f>
        <v>45192</v>
      </c>
      <c r="S1632" s="10">
        <f>DATEVALUE(Table1[[#This Row],[Order_Date]])</f>
        <v>45177</v>
      </c>
      <c r="T1632" s="4" t="str" cm="1">
        <f t="array" ref="T1632">_xlfn.IFS(Table1[[#This Row],[Inventory_Level]]&lt;=200,"low",Table1[[#This Row],[Inventory_Level]]&gt;=700,"high",Table1[[#This Row],[Inventory_Level]]&gt;200,"medium")</f>
        <v>low</v>
      </c>
    </row>
    <row r="1633" spans="1:20" x14ac:dyDescent="0.35">
      <c r="A1633" s="4">
        <v>1632</v>
      </c>
      <c r="B1633" s="4" t="s">
        <v>15</v>
      </c>
      <c r="C1633" s="4" t="s">
        <v>38</v>
      </c>
      <c r="D1633" s="4" t="s">
        <v>25</v>
      </c>
      <c r="E1633" s="4" t="s">
        <v>60</v>
      </c>
      <c r="F1633" s="10" t="s">
        <v>367</v>
      </c>
      <c r="G1633" s="11" t="s">
        <v>145</v>
      </c>
      <c r="H1633" s="4">
        <v>81</v>
      </c>
      <c r="I1633" s="12">
        <v>20257.02</v>
      </c>
      <c r="J1633" s="12">
        <v>1640818.62</v>
      </c>
      <c r="K1633" s="12">
        <v>2328.15</v>
      </c>
      <c r="L1633" s="4">
        <v>293</v>
      </c>
      <c r="M1633" s="4" t="s">
        <v>35</v>
      </c>
      <c r="N1633" s="4" t="str" cm="1">
        <f t="array" ref="N1633">_xlfn.SWITCH(E1633,"Delhi","North","Chennai","South","Hyderabad","South","Mumbai","Central","Bangalore","South")</f>
        <v>South</v>
      </c>
      <c r="O1633" s="12">
        <v>262235.48</v>
      </c>
      <c r="P1633" s="4">
        <f>Table1[[#This Row],[Delivery_Date]]-Table1[[#This Row],[Order_Date]]</f>
        <v>6</v>
      </c>
      <c r="Q1633" s="4" t="str">
        <f>IF(Table1[[#This Row],[Delivery delay days]]&gt;5,"delay","on time")</f>
        <v>delay</v>
      </c>
      <c r="R1633" s="10">
        <f>DATEVALUE(Table1[[#This Row],[Delivery_Date]])</f>
        <v>45080</v>
      </c>
      <c r="S1633" s="10">
        <f>DATEVALUE(Table1[[#This Row],[Order_Date]])</f>
        <v>45074</v>
      </c>
      <c r="T1633" s="4" t="str" cm="1">
        <f t="array" ref="T1633">_xlfn.IFS(Table1[[#This Row],[Inventory_Level]]&lt;=200,"low",Table1[[#This Row],[Inventory_Level]]&gt;=700,"high",Table1[[#This Row],[Inventory_Level]]&gt;200,"medium")</f>
        <v>medium</v>
      </c>
    </row>
    <row r="1634" spans="1:20" x14ac:dyDescent="0.35">
      <c r="A1634" s="4">
        <v>1633</v>
      </c>
      <c r="B1634" s="4" t="s">
        <v>23</v>
      </c>
      <c r="C1634" s="4" t="s">
        <v>38</v>
      </c>
      <c r="D1634" s="4" t="s">
        <v>17</v>
      </c>
      <c r="E1634" s="4" t="s">
        <v>60</v>
      </c>
      <c r="F1634" s="10" t="s">
        <v>335</v>
      </c>
      <c r="G1634" s="11" t="s">
        <v>292</v>
      </c>
      <c r="H1634" s="4">
        <v>54</v>
      </c>
      <c r="I1634" s="12">
        <v>35909.74</v>
      </c>
      <c r="J1634" s="12">
        <v>1939125.96</v>
      </c>
      <c r="K1634" s="12">
        <v>4359.2</v>
      </c>
      <c r="L1634" s="4">
        <v>31</v>
      </c>
      <c r="M1634" s="4" t="s">
        <v>29</v>
      </c>
      <c r="N1634" s="4" t="str" cm="1">
        <f t="array" ref="N1634">_xlfn.SWITCH(E1634,"Delhi","North","Chennai","South","Hyderabad","South","Mumbai","Central","Bangalore","South")</f>
        <v>South</v>
      </c>
      <c r="O1634" s="12">
        <v>473179.33</v>
      </c>
      <c r="P1634" s="4">
        <f>Table1[[#This Row],[Delivery_Date]]-Table1[[#This Row],[Order_Date]]</f>
        <v>10</v>
      </c>
      <c r="Q1634" s="4" t="str">
        <f>IF(Table1[[#This Row],[Delivery delay days]]&gt;5,"delay","on time")</f>
        <v>delay</v>
      </c>
      <c r="R1634" s="10">
        <f>DATEVALUE(Table1[[#This Row],[Delivery_Date]])</f>
        <v>45199</v>
      </c>
      <c r="S1634" s="10">
        <f>DATEVALUE(Table1[[#This Row],[Order_Date]])</f>
        <v>45189</v>
      </c>
      <c r="T1634" s="4" t="str" cm="1">
        <f t="array" ref="T1634">_xlfn.IFS(Table1[[#This Row],[Inventory_Level]]&lt;=200,"low",Table1[[#This Row],[Inventory_Level]]&gt;=700,"high",Table1[[#This Row],[Inventory_Level]]&gt;200,"medium")</f>
        <v>low</v>
      </c>
    </row>
    <row r="1635" spans="1:20" x14ac:dyDescent="0.35">
      <c r="A1635" s="4">
        <v>1634</v>
      </c>
      <c r="B1635" s="4" t="s">
        <v>51</v>
      </c>
      <c r="C1635" s="4" t="s">
        <v>16</v>
      </c>
      <c r="D1635" s="4" t="s">
        <v>17</v>
      </c>
      <c r="E1635" s="4" t="s">
        <v>26</v>
      </c>
      <c r="F1635" s="10" t="s">
        <v>349</v>
      </c>
      <c r="G1635" s="11" t="s">
        <v>283</v>
      </c>
      <c r="H1635" s="4">
        <v>62</v>
      </c>
      <c r="I1635" s="12">
        <v>32645.86</v>
      </c>
      <c r="J1635" s="12">
        <v>2024043.32</v>
      </c>
      <c r="K1635" s="12">
        <v>1746.14</v>
      </c>
      <c r="L1635" s="4">
        <v>538</v>
      </c>
      <c r="M1635" s="4" t="s">
        <v>42</v>
      </c>
      <c r="N1635" s="4" t="str" cm="1">
        <f t="array" ref="N1635">_xlfn.SWITCH(E1635,"Delhi","North","Chennai","South","Hyderabad","South","Mumbai","Central","Bangalore","South")</f>
        <v>South</v>
      </c>
      <c r="O1635" s="12">
        <v>461487.31</v>
      </c>
      <c r="P1635" s="4">
        <f>Table1[[#This Row],[Delivery_Date]]-Table1[[#This Row],[Order_Date]]</f>
        <v>9</v>
      </c>
      <c r="Q1635" s="4" t="str">
        <f>IF(Table1[[#This Row],[Delivery delay days]]&gt;5,"delay","on time")</f>
        <v>delay</v>
      </c>
      <c r="R1635" s="10">
        <f>DATEVALUE(Table1[[#This Row],[Delivery_Date]])</f>
        <v>45055</v>
      </c>
      <c r="S1635" s="10">
        <f>DATEVALUE(Table1[[#This Row],[Order_Date]])</f>
        <v>45046</v>
      </c>
      <c r="T1635" s="4" t="str" cm="1">
        <f t="array" ref="T1635">_xlfn.IFS(Table1[[#This Row],[Inventory_Level]]&lt;=200,"low",Table1[[#This Row],[Inventory_Level]]&gt;=700,"high",Table1[[#This Row],[Inventory_Level]]&gt;200,"medium")</f>
        <v>medium</v>
      </c>
    </row>
    <row r="1636" spans="1:20" x14ac:dyDescent="0.35">
      <c r="A1636" s="4">
        <v>1635</v>
      </c>
      <c r="B1636" s="4" t="s">
        <v>23</v>
      </c>
      <c r="C1636" s="4" t="s">
        <v>38</v>
      </c>
      <c r="D1636" s="4" t="s">
        <v>39</v>
      </c>
      <c r="E1636" s="4" t="s">
        <v>52</v>
      </c>
      <c r="F1636" s="10" t="s">
        <v>323</v>
      </c>
      <c r="G1636" s="11" t="s">
        <v>307</v>
      </c>
      <c r="H1636" s="4">
        <v>1</v>
      </c>
      <c r="I1636" s="12">
        <v>35121.360000000001</v>
      </c>
      <c r="J1636" s="12">
        <v>35121.360000000001</v>
      </c>
      <c r="K1636" s="12">
        <v>1569.53</v>
      </c>
      <c r="L1636" s="4">
        <v>892</v>
      </c>
      <c r="M1636" s="4" t="s">
        <v>29</v>
      </c>
      <c r="N1636" s="4" t="str" cm="1">
        <f t="array" ref="N1636">_xlfn.SWITCH(E1636,"Delhi","North","Chennai","South","Hyderabad","South","Mumbai","Central","Bangalore","South")</f>
        <v>Central</v>
      </c>
      <c r="O1636" s="12">
        <v>4078.54</v>
      </c>
      <c r="P1636" s="4">
        <f>Table1[[#This Row],[Delivery_Date]]-Table1[[#This Row],[Order_Date]]</f>
        <v>10</v>
      </c>
      <c r="Q1636" s="4" t="str">
        <f>IF(Table1[[#This Row],[Delivery delay days]]&gt;5,"delay","on time")</f>
        <v>delay</v>
      </c>
      <c r="R1636" s="10">
        <f>DATEVALUE(Table1[[#This Row],[Delivery_Date]])</f>
        <v>45283</v>
      </c>
      <c r="S1636" s="10">
        <f>DATEVALUE(Table1[[#This Row],[Order_Date]])</f>
        <v>45273</v>
      </c>
      <c r="T1636" s="4" t="str" cm="1">
        <f t="array" ref="T1636">_xlfn.IFS(Table1[[#This Row],[Inventory_Level]]&lt;=200,"low",Table1[[#This Row],[Inventory_Level]]&gt;=700,"high",Table1[[#This Row],[Inventory_Level]]&gt;200,"medium")</f>
        <v>high</v>
      </c>
    </row>
    <row r="1637" spans="1:20" x14ac:dyDescent="0.35">
      <c r="A1637" s="4">
        <v>1636</v>
      </c>
      <c r="B1637" s="4" t="s">
        <v>15</v>
      </c>
      <c r="C1637" s="4" t="s">
        <v>16</v>
      </c>
      <c r="D1637" s="4" t="s">
        <v>25</v>
      </c>
      <c r="E1637" s="4" t="s">
        <v>18</v>
      </c>
      <c r="F1637" s="10" t="s">
        <v>146</v>
      </c>
      <c r="G1637" s="11" t="s">
        <v>393</v>
      </c>
      <c r="H1637" s="4">
        <v>84</v>
      </c>
      <c r="I1637" s="12">
        <v>15351.67</v>
      </c>
      <c r="J1637" s="12">
        <v>1289540.28</v>
      </c>
      <c r="K1637" s="12">
        <v>302.51</v>
      </c>
      <c r="L1637" s="4">
        <v>946</v>
      </c>
      <c r="M1637" s="4" t="s">
        <v>35</v>
      </c>
      <c r="N1637" s="4" t="str" cm="1">
        <f t="array" ref="N1637">_xlfn.SWITCH(E1637,"Delhi","North","Chennai","South","Hyderabad","South","Mumbai","Central","Bangalore","South")</f>
        <v>North</v>
      </c>
      <c r="O1637" s="12">
        <v>304744.06</v>
      </c>
      <c r="P1637" s="4">
        <f>Table1[[#This Row],[Delivery_Date]]-Table1[[#This Row],[Order_Date]]</f>
        <v>1</v>
      </c>
      <c r="Q1637" s="4" t="str">
        <f>IF(Table1[[#This Row],[Delivery delay days]]&gt;5,"delay","on time")</f>
        <v>on time</v>
      </c>
      <c r="R1637" s="10">
        <f>DATEVALUE(Table1[[#This Row],[Delivery_Date]])</f>
        <v>45201</v>
      </c>
      <c r="S1637" s="10">
        <f>DATEVALUE(Table1[[#This Row],[Order_Date]])</f>
        <v>45200</v>
      </c>
      <c r="T1637" s="4" t="str" cm="1">
        <f t="array" ref="T1637">_xlfn.IFS(Table1[[#This Row],[Inventory_Level]]&lt;=200,"low",Table1[[#This Row],[Inventory_Level]]&gt;=700,"high",Table1[[#This Row],[Inventory_Level]]&gt;200,"medium")</f>
        <v>high</v>
      </c>
    </row>
    <row r="1638" spans="1:20" x14ac:dyDescent="0.35">
      <c r="A1638" s="4">
        <v>1637</v>
      </c>
      <c r="B1638" s="4" t="s">
        <v>51</v>
      </c>
      <c r="C1638" s="4" t="s">
        <v>16</v>
      </c>
      <c r="D1638" s="4" t="s">
        <v>32</v>
      </c>
      <c r="E1638" s="4" t="s">
        <v>60</v>
      </c>
      <c r="F1638" s="10" t="s">
        <v>233</v>
      </c>
      <c r="G1638" s="11" t="s">
        <v>299</v>
      </c>
      <c r="H1638" s="4">
        <v>56</v>
      </c>
      <c r="I1638" s="12">
        <v>4346.28</v>
      </c>
      <c r="J1638" s="12">
        <v>243391.68</v>
      </c>
      <c r="K1638" s="12">
        <v>1672.74</v>
      </c>
      <c r="L1638" s="4">
        <v>130</v>
      </c>
      <c r="M1638" s="4" t="s">
        <v>42</v>
      </c>
      <c r="N1638" s="4" t="str" cm="1">
        <f t="array" ref="N1638">_xlfn.SWITCH(E1638,"Delhi","North","Chennai","South","Hyderabad","South","Mumbai","Central","Bangalore","South")</f>
        <v>South</v>
      </c>
      <c r="O1638" s="12">
        <v>46289.9</v>
      </c>
      <c r="P1638" s="4">
        <f>Table1[[#This Row],[Delivery_Date]]-Table1[[#This Row],[Order_Date]]</f>
        <v>15</v>
      </c>
      <c r="Q1638" s="4" t="str">
        <f>IF(Table1[[#This Row],[Delivery delay days]]&gt;5,"delay","on time")</f>
        <v>delay</v>
      </c>
      <c r="R1638" s="10">
        <f>DATEVALUE(Table1[[#This Row],[Delivery_Date]])</f>
        <v>45210</v>
      </c>
      <c r="S1638" s="10">
        <f>DATEVALUE(Table1[[#This Row],[Order_Date]])</f>
        <v>45195</v>
      </c>
      <c r="T1638" s="4" t="str" cm="1">
        <f t="array" ref="T1638">_xlfn.IFS(Table1[[#This Row],[Inventory_Level]]&lt;=200,"low",Table1[[#This Row],[Inventory_Level]]&gt;=700,"high",Table1[[#This Row],[Inventory_Level]]&gt;200,"medium")</f>
        <v>low</v>
      </c>
    </row>
    <row r="1639" spans="1:20" x14ac:dyDescent="0.35">
      <c r="A1639" s="4">
        <v>1638</v>
      </c>
      <c r="B1639" s="4" t="s">
        <v>37</v>
      </c>
      <c r="C1639" s="4" t="s">
        <v>16</v>
      </c>
      <c r="D1639" s="4" t="s">
        <v>45</v>
      </c>
      <c r="E1639" s="4" t="s">
        <v>60</v>
      </c>
      <c r="F1639" s="10" t="s">
        <v>72</v>
      </c>
      <c r="G1639" s="11" t="s">
        <v>251</v>
      </c>
      <c r="H1639" s="4">
        <v>57</v>
      </c>
      <c r="I1639" s="12">
        <v>24729.39</v>
      </c>
      <c r="J1639" s="12">
        <v>1409575.23</v>
      </c>
      <c r="K1639" s="12">
        <v>1274.55</v>
      </c>
      <c r="L1639" s="4">
        <v>337</v>
      </c>
      <c r="M1639" s="4" t="s">
        <v>42</v>
      </c>
      <c r="N1639" s="4" t="str" cm="1">
        <f t="array" ref="N1639">_xlfn.SWITCH(E1639,"Delhi","North","Chennai","South","Hyderabad","South","Mumbai","Central","Bangalore","South")</f>
        <v>South</v>
      </c>
      <c r="O1639" s="12">
        <v>114271.46</v>
      </c>
      <c r="P1639" s="4">
        <f>Table1[[#This Row],[Delivery_Date]]-Table1[[#This Row],[Order_Date]]</f>
        <v>1</v>
      </c>
      <c r="Q1639" s="4" t="str">
        <f>IF(Table1[[#This Row],[Delivery delay days]]&gt;5,"delay","on time")</f>
        <v>on time</v>
      </c>
      <c r="R1639" s="10">
        <f>DATEVALUE(Table1[[#This Row],[Delivery_Date]])</f>
        <v>45272</v>
      </c>
      <c r="S1639" s="10">
        <f>DATEVALUE(Table1[[#This Row],[Order_Date]])</f>
        <v>45271</v>
      </c>
      <c r="T1639" s="4" t="str" cm="1">
        <f t="array" ref="T1639">_xlfn.IFS(Table1[[#This Row],[Inventory_Level]]&lt;=200,"low",Table1[[#This Row],[Inventory_Level]]&gt;=700,"high",Table1[[#This Row],[Inventory_Level]]&gt;200,"medium")</f>
        <v>medium</v>
      </c>
    </row>
    <row r="1640" spans="1:20" x14ac:dyDescent="0.35">
      <c r="A1640" s="4">
        <v>1639</v>
      </c>
      <c r="B1640" s="4" t="s">
        <v>15</v>
      </c>
      <c r="C1640" s="4" t="s">
        <v>24</v>
      </c>
      <c r="D1640" s="4" t="s">
        <v>17</v>
      </c>
      <c r="E1640" s="4" t="s">
        <v>26</v>
      </c>
      <c r="F1640" s="10" t="s">
        <v>118</v>
      </c>
      <c r="G1640" s="11" t="s">
        <v>261</v>
      </c>
      <c r="H1640" s="4">
        <v>48</v>
      </c>
      <c r="I1640" s="12">
        <v>20876.68</v>
      </c>
      <c r="J1640" s="12">
        <v>1002080.64</v>
      </c>
      <c r="K1640" s="12">
        <v>3406.37</v>
      </c>
      <c r="L1640" s="4">
        <v>633</v>
      </c>
      <c r="M1640" s="4" t="s">
        <v>29</v>
      </c>
      <c r="N1640" s="4" t="str" cm="1">
        <f t="array" ref="N1640">_xlfn.SWITCH(E1640,"Delhi","North","Chennai","South","Hyderabad","South","Mumbai","Central","Bangalore","South")</f>
        <v>South</v>
      </c>
      <c r="O1640" s="12">
        <v>107234.45</v>
      </c>
      <c r="P1640" s="4">
        <f>Table1[[#This Row],[Delivery_Date]]-Table1[[#This Row],[Order_Date]]</f>
        <v>7</v>
      </c>
      <c r="Q1640" s="4" t="str">
        <f>IF(Table1[[#This Row],[Delivery delay days]]&gt;5,"delay","on time")</f>
        <v>delay</v>
      </c>
      <c r="R1640" s="10">
        <f>DATEVALUE(Table1[[#This Row],[Delivery_Date]])</f>
        <v>45276</v>
      </c>
      <c r="S1640" s="10">
        <f>DATEVALUE(Table1[[#This Row],[Order_Date]])</f>
        <v>45269</v>
      </c>
      <c r="T1640" s="4" t="str" cm="1">
        <f t="array" ref="T1640">_xlfn.IFS(Table1[[#This Row],[Inventory_Level]]&lt;=200,"low",Table1[[#This Row],[Inventory_Level]]&gt;=700,"high",Table1[[#This Row],[Inventory_Level]]&gt;200,"medium")</f>
        <v>medium</v>
      </c>
    </row>
    <row r="1641" spans="1:20" x14ac:dyDescent="0.35">
      <c r="A1641" s="4">
        <v>1640</v>
      </c>
      <c r="B1641" s="4" t="s">
        <v>44</v>
      </c>
      <c r="C1641" s="4" t="s">
        <v>24</v>
      </c>
      <c r="D1641" s="4" t="s">
        <v>32</v>
      </c>
      <c r="E1641" s="4" t="s">
        <v>26</v>
      </c>
      <c r="F1641" s="10" t="s">
        <v>115</v>
      </c>
      <c r="G1641" s="11" t="s">
        <v>269</v>
      </c>
      <c r="H1641" s="4">
        <v>63</v>
      </c>
      <c r="I1641" s="12">
        <v>13606.05</v>
      </c>
      <c r="J1641" s="12">
        <v>857181.15</v>
      </c>
      <c r="K1641" s="12">
        <v>4489.5600000000004</v>
      </c>
      <c r="L1641" s="4">
        <v>899</v>
      </c>
      <c r="M1641" s="4" t="s">
        <v>42</v>
      </c>
      <c r="N1641" s="4" t="str" cm="1">
        <f t="array" ref="N1641">_xlfn.SWITCH(E1641,"Delhi","North","Chennai","South","Hyderabad","South","Mumbai","Central","Bangalore","South")</f>
        <v>South</v>
      </c>
      <c r="O1641" s="12">
        <v>162397.85</v>
      </c>
      <c r="P1641" s="4">
        <f>Table1[[#This Row],[Delivery_Date]]-Table1[[#This Row],[Order_Date]]</f>
        <v>14</v>
      </c>
      <c r="Q1641" s="4" t="str">
        <f>IF(Table1[[#This Row],[Delivery delay days]]&gt;5,"delay","on time")</f>
        <v>delay</v>
      </c>
      <c r="R1641" s="10">
        <f>DATEVALUE(Table1[[#This Row],[Delivery_Date]])</f>
        <v>45259</v>
      </c>
      <c r="S1641" s="10">
        <f>DATEVALUE(Table1[[#This Row],[Order_Date]])</f>
        <v>45245</v>
      </c>
      <c r="T1641" s="4" t="str" cm="1">
        <f t="array" ref="T1641">_xlfn.IFS(Table1[[#This Row],[Inventory_Level]]&lt;=200,"low",Table1[[#This Row],[Inventory_Level]]&gt;=700,"high",Table1[[#This Row],[Inventory_Level]]&gt;200,"medium")</f>
        <v>high</v>
      </c>
    </row>
    <row r="1642" spans="1:20" x14ac:dyDescent="0.35">
      <c r="A1642" s="4">
        <v>1641</v>
      </c>
      <c r="B1642" s="4" t="s">
        <v>37</v>
      </c>
      <c r="C1642" s="4" t="s">
        <v>16</v>
      </c>
      <c r="D1642" s="4" t="s">
        <v>45</v>
      </c>
      <c r="E1642" s="4" t="s">
        <v>52</v>
      </c>
      <c r="F1642" s="10" t="s">
        <v>285</v>
      </c>
      <c r="G1642" s="11" t="s">
        <v>420</v>
      </c>
      <c r="H1642" s="4">
        <v>52</v>
      </c>
      <c r="I1642" s="12">
        <v>14372.49</v>
      </c>
      <c r="J1642" s="12">
        <v>747369.48</v>
      </c>
      <c r="K1642" s="12">
        <v>1924.36</v>
      </c>
      <c r="L1642" s="4">
        <v>700</v>
      </c>
      <c r="M1642" s="4" t="s">
        <v>35</v>
      </c>
      <c r="N1642" s="4" t="str" cm="1">
        <f t="array" ref="N1642">_xlfn.SWITCH(E1642,"Delhi","North","Chennai","South","Hyderabad","South","Mumbai","Central","Bangalore","South")</f>
        <v>Central</v>
      </c>
      <c r="O1642" s="12">
        <v>37813.83</v>
      </c>
      <c r="P1642" s="4">
        <f>Table1[[#This Row],[Delivery_Date]]-Table1[[#This Row],[Order_Date]]</f>
        <v>9</v>
      </c>
      <c r="Q1642" s="4" t="str">
        <f>IF(Table1[[#This Row],[Delivery delay days]]&gt;5,"delay","on time")</f>
        <v>delay</v>
      </c>
      <c r="R1642" s="10">
        <f>DATEVALUE(Table1[[#This Row],[Delivery_Date]])</f>
        <v>45203</v>
      </c>
      <c r="S1642" s="10">
        <f>DATEVALUE(Table1[[#This Row],[Order_Date]])</f>
        <v>45194</v>
      </c>
      <c r="T1642" s="4" t="str" cm="1">
        <f t="array" ref="T1642">_xlfn.IFS(Table1[[#This Row],[Inventory_Level]]&lt;=200,"low",Table1[[#This Row],[Inventory_Level]]&gt;=700,"high",Table1[[#This Row],[Inventory_Level]]&gt;200,"medium")</f>
        <v>high</v>
      </c>
    </row>
    <row r="1643" spans="1:20" x14ac:dyDescent="0.35">
      <c r="A1643" s="4">
        <v>1642</v>
      </c>
      <c r="B1643" s="4" t="s">
        <v>51</v>
      </c>
      <c r="C1643" s="4" t="s">
        <v>16</v>
      </c>
      <c r="D1643" s="4" t="s">
        <v>17</v>
      </c>
      <c r="E1643" s="4" t="s">
        <v>60</v>
      </c>
      <c r="F1643" s="10" t="s">
        <v>333</v>
      </c>
      <c r="G1643" s="11" t="s">
        <v>215</v>
      </c>
      <c r="H1643" s="4">
        <v>76</v>
      </c>
      <c r="I1643" s="12">
        <v>39055.839999999997</v>
      </c>
      <c r="J1643" s="12">
        <v>2968243.84</v>
      </c>
      <c r="K1643" s="12">
        <v>1881.83</v>
      </c>
      <c r="L1643" s="4">
        <v>606</v>
      </c>
      <c r="M1643" s="4" t="s">
        <v>42</v>
      </c>
      <c r="N1643" s="4" t="str" cm="1">
        <f t="array" ref="N1643">_xlfn.SWITCH(E1643,"Delhi","North","Chennai","South","Hyderabad","South","Mumbai","Central","Bangalore","South")</f>
        <v>South</v>
      </c>
      <c r="O1643" s="12">
        <v>212263.78</v>
      </c>
      <c r="P1643" s="4">
        <f>Table1[[#This Row],[Delivery_Date]]-Table1[[#This Row],[Order_Date]]</f>
        <v>9</v>
      </c>
      <c r="Q1643" s="4" t="str">
        <f>IF(Table1[[#This Row],[Delivery delay days]]&gt;5,"delay","on time")</f>
        <v>delay</v>
      </c>
      <c r="R1643" s="10">
        <f>DATEVALUE(Table1[[#This Row],[Delivery_Date]])</f>
        <v>44995</v>
      </c>
      <c r="S1643" s="10">
        <f>DATEVALUE(Table1[[#This Row],[Order_Date]])</f>
        <v>44986</v>
      </c>
      <c r="T1643" s="4" t="str" cm="1">
        <f t="array" ref="T1643">_xlfn.IFS(Table1[[#This Row],[Inventory_Level]]&lt;=200,"low",Table1[[#This Row],[Inventory_Level]]&gt;=700,"high",Table1[[#This Row],[Inventory_Level]]&gt;200,"medium")</f>
        <v>medium</v>
      </c>
    </row>
    <row r="1644" spans="1:20" x14ac:dyDescent="0.35">
      <c r="A1644" s="4">
        <v>1643</v>
      </c>
      <c r="B1644" s="4" t="s">
        <v>59</v>
      </c>
      <c r="C1644" s="4" t="s">
        <v>24</v>
      </c>
      <c r="D1644" s="4" t="s">
        <v>45</v>
      </c>
      <c r="E1644" s="4" t="s">
        <v>52</v>
      </c>
      <c r="F1644" s="10" t="s">
        <v>71</v>
      </c>
      <c r="G1644" s="11" t="s">
        <v>327</v>
      </c>
      <c r="H1644" s="4">
        <v>6</v>
      </c>
      <c r="I1644" s="12">
        <v>12114.84</v>
      </c>
      <c r="J1644" s="12">
        <v>72689.039999999994</v>
      </c>
      <c r="K1644" s="12">
        <v>1063.32</v>
      </c>
      <c r="L1644" s="4">
        <v>394</v>
      </c>
      <c r="M1644" s="4" t="s">
        <v>42</v>
      </c>
      <c r="N1644" s="4" t="str" cm="1">
        <f t="array" ref="N1644">_xlfn.SWITCH(E1644,"Delhi","North","Chennai","South","Hyderabad","South","Mumbai","Central","Bangalore","South")</f>
        <v>Central</v>
      </c>
      <c r="O1644" s="12">
        <v>9363.64</v>
      </c>
      <c r="P1644" s="4">
        <f>Table1[[#This Row],[Delivery_Date]]-Table1[[#This Row],[Order_Date]]</f>
        <v>5</v>
      </c>
      <c r="Q1644" s="4" t="str">
        <f>IF(Table1[[#This Row],[Delivery delay days]]&gt;5,"delay","on time")</f>
        <v>on time</v>
      </c>
      <c r="R1644" s="10">
        <f>DATEVALUE(Table1[[#This Row],[Delivery_Date]])</f>
        <v>45265</v>
      </c>
      <c r="S1644" s="10">
        <f>DATEVALUE(Table1[[#This Row],[Order_Date]])</f>
        <v>45260</v>
      </c>
      <c r="T1644" s="4" t="str" cm="1">
        <f t="array" ref="T1644">_xlfn.IFS(Table1[[#This Row],[Inventory_Level]]&lt;=200,"low",Table1[[#This Row],[Inventory_Level]]&gt;=700,"high",Table1[[#This Row],[Inventory_Level]]&gt;200,"medium")</f>
        <v>medium</v>
      </c>
    </row>
    <row r="1645" spans="1:20" x14ac:dyDescent="0.35">
      <c r="A1645" s="4">
        <v>1644</v>
      </c>
      <c r="B1645" s="4" t="s">
        <v>59</v>
      </c>
      <c r="C1645" s="4" t="s">
        <v>16</v>
      </c>
      <c r="D1645" s="4" t="s">
        <v>39</v>
      </c>
      <c r="E1645" s="4" t="s">
        <v>60</v>
      </c>
      <c r="F1645" s="10" t="s">
        <v>41</v>
      </c>
      <c r="G1645" s="11" t="s">
        <v>85</v>
      </c>
      <c r="H1645" s="4">
        <v>71</v>
      </c>
      <c r="I1645" s="12">
        <v>47195.77</v>
      </c>
      <c r="J1645" s="12">
        <v>3350899.67</v>
      </c>
      <c r="K1645" s="12">
        <v>3207.28</v>
      </c>
      <c r="L1645" s="4">
        <v>970</v>
      </c>
      <c r="M1645" s="4" t="s">
        <v>21</v>
      </c>
      <c r="N1645" s="4" t="str" cm="1">
        <f t="array" ref="N1645">_xlfn.SWITCH(E1645,"Delhi","North","Chennai","South","Hyderabad","South","Mumbai","Central","Bangalore","South")</f>
        <v>South</v>
      </c>
      <c r="O1645" s="12">
        <v>798350.44</v>
      </c>
      <c r="P1645" s="4">
        <f>Table1[[#This Row],[Delivery_Date]]-Table1[[#This Row],[Order_Date]]</f>
        <v>2</v>
      </c>
      <c r="Q1645" s="4" t="str">
        <f>IF(Table1[[#This Row],[Delivery delay days]]&gt;5,"delay","on time")</f>
        <v>on time</v>
      </c>
      <c r="R1645" s="10">
        <f>DATEVALUE(Table1[[#This Row],[Delivery_Date]])</f>
        <v>45040</v>
      </c>
      <c r="S1645" s="10">
        <f>DATEVALUE(Table1[[#This Row],[Order_Date]])</f>
        <v>45038</v>
      </c>
      <c r="T1645" s="4" t="str" cm="1">
        <f t="array" ref="T1645">_xlfn.IFS(Table1[[#This Row],[Inventory_Level]]&lt;=200,"low",Table1[[#This Row],[Inventory_Level]]&gt;=700,"high",Table1[[#This Row],[Inventory_Level]]&gt;200,"medium")</f>
        <v>high</v>
      </c>
    </row>
    <row r="1646" spans="1:20" x14ac:dyDescent="0.35">
      <c r="A1646" s="4">
        <v>1645</v>
      </c>
      <c r="B1646" s="4" t="s">
        <v>31</v>
      </c>
      <c r="C1646" s="4" t="s">
        <v>16</v>
      </c>
      <c r="D1646" s="4" t="s">
        <v>39</v>
      </c>
      <c r="E1646" s="4" t="s">
        <v>60</v>
      </c>
      <c r="F1646" s="10" t="s">
        <v>262</v>
      </c>
      <c r="G1646" s="11" t="s">
        <v>312</v>
      </c>
      <c r="H1646" s="4">
        <v>66</v>
      </c>
      <c r="I1646" s="12">
        <v>22496.81</v>
      </c>
      <c r="J1646" s="12">
        <v>1484789.46</v>
      </c>
      <c r="K1646" s="12">
        <v>361.15</v>
      </c>
      <c r="L1646" s="4">
        <v>749</v>
      </c>
      <c r="M1646" s="4" t="s">
        <v>29</v>
      </c>
      <c r="N1646" s="4" t="str" cm="1">
        <f t="array" ref="N1646">_xlfn.SWITCH(E1646,"Delhi","North","Chennai","South","Hyderabad","South","Mumbai","Central","Bangalore","South")</f>
        <v>South</v>
      </c>
      <c r="O1646" s="12">
        <v>146858.19</v>
      </c>
      <c r="P1646" s="4">
        <f>Table1[[#This Row],[Delivery_Date]]-Table1[[#This Row],[Order_Date]]</f>
        <v>8</v>
      </c>
      <c r="Q1646" s="4" t="str">
        <f>IF(Table1[[#This Row],[Delivery delay days]]&gt;5,"delay","on time")</f>
        <v>delay</v>
      </c>
      <c r="R1646" s="10">
        <f>DATEVALUE(Table1[[#This Row],[Delivery_Date]])</f>
        <v>44961</v>
      </c>
      <c r="S1646" s="10">
        <f>DATEVALUE(Table1[[#This Row],[Order_Date]])</f>
        <v>44953</v>
      </c>
      <c r="T1646" s="4" t="str" cm="1">
        <f t="array" ref="T1646">_xlfn.IFS(Table1[[#This Row],[Inventory_Level]]&lt;=200,"low",Table1[[#This Row],[Inventory_Level]]&gt;=700,"high",Table1[[#This Row],[Inventory_Level]]&gt;200,"medium")</f>
        <v>high</v>
      </c>
    </row>
    <row r="1647" spans="1:20" x14ac:dyDescent="0.35">
      <c r="A1647" s="4">
        <v>1646</v>
      </c>
      <c r="B1647" s="4" t="s">
        <v>15</v>
      </c>
      <c r="C1647" s="4" t="s">
        <v>24</v>
      </c>
      <c r="D1647" s="4" t="s">
        <v>45</v>
      </c>
      <c r="E1647" s="4" t="s">
        <v>46</v>
      </c>
      <c r="F1647" s="10" t="s">
        <v>151</v>
      </c>
      <c r="G1647" s="11" t="s">
        <v>302</v>
      </c>
      <c r="H1647" s="4">
        <v>3</v>
      </c>
      <c r="I1647" s="12">
        <v>31296.36</v>
      </c>
      <c r="J1647" s="12">
        <v>93889.08</v>
      </c>
      <c r="K1647" s="12">
        <v>133.31</v>
      </c>
      <c r="L1647" s="4">
        <v>919</v>
      </c>
      <c r="M1647" s="4" t="s">
        <v>35</v>
      </c>
      <c r="N1647" s="4" t="str" cm="1">
        <f t="array" ref="N1647">_xlfn.SWITCH(E1647,"Delhi","North","Chennai","South","Hyderabad","South","Mumbai","Central","Bangalore","South")</f>
        <v>South</v>
      </c>
      <c r="O1647" s="12">
        <v>22850.31</v>
      </c>
      <c r="P1647" s="4">
        <f>Table1[[#This Row],[Delivery_Date]]-Table1[[#This Row],[Order_Date]]</f>
        <v>8</v>
      </c>
      <c r="Q1647" s="4" t="str">
        <f>IF(Table1[[#This Row],[Delivery delay days]]&gt;5,"delay","on time")</f>
        <v>delay</v>
      </c>
      <c r="R1647" s="10">
        <f>DATEVALUE(Table1[[#This Row],[Delivery_Date]])</f>
        <v>45166</v>
      </c>
      <c r="S1647" s="10">
        <f>DATEVALUE(Table1[[#This Row],[Order_Date]])</f>
        <v>45158</v>
      </c>
      <c r="T1647" s="4" t="str" cm="1">
        <f t="array" ref="T1647">_xlfn.IFS(Table1[[#This Row],[Inventory_Level]]&lt;=200,"low",Table1[[#This Row],[Inventory_Level]]&gt;=700,"high",Table1[[#This Row],[Inventory_Level]]&gt;200,"medium")</f>
        <v>high</v>
      </c>
    </row>
    <row r="1648" spans="1:20" x14ac:dyDescent="0.35">
      <c r="A1648" s="4">
        <v>1647</v>
      </c>
      <c r="B1648" s="4" t="s">
        <v>44</v>
      </c>
      <c r="C1648" s="4" t="s">
        <v>38</v>
      </c>
      <c r="D1648" s="4" t="s">
        <v>17</v>
      </c>
      <c r="E1648" s="4" t="s">
        <v>46</v>
      </c>
      <c r="F1648" s="10" t="s">
        <v>164</v>
      </c>
      <c r="G1648" s="11" t="s">
        <v>114</v>
      </c>
      <c r="H1648" s="4">
        <v>69</v>
      </c>
      <c r="I1648" s="12">
        <v>39209.56</v>
      </c>
      <c r="J1648" s="12">
        <v>2705459.64</v>
      </c>
      <c r="K1648" s="12">
        <v>3662.48</v>
      </c>
      <c r="L1648" s="4">
        <v>986</v>
      </c>
      <c r="M1648" s="4" t="s">
        <v>35</v>
      </c>
      <c r="N1648" s="4" t="str" cm="1">
        <f t="array" ref="N1648">_xlfn.SWITCH(E1648,"Delhi","North","Chennai","South","Hyderabad","South","Mumbai","Central","Bangalore","South")</f>
        <v>South</v>
      </c>
      <c r="O1648" s="12">
        <v>658457.73</v>
      </c>
      <c r="P1648" s="4">
        <f>Table1[[#This Row],[Delivery_Date]]-Table1[[#This Row],[Order_Date]]</f>
        <v>10</v>
      </c>
      <c r="Q1648" s="4" t="str">
        <f>IF(Table1[[#This Row],[Delivery delay days]]&gt;5,"delay","on time")</f>
        <v>delay</v>
      </c>
      <c r="R1648" s="10">
        <f>DATEVALUE(Table1[[#This Row],[Delivery_Date]])</f>
        <v>45236</v>
      </c>
      <c r="S1648" s="10">
        <f>DATEVALUE(Table1[[#This Row],[Order_Date]])</f>
        <v>45226</v>
      </c>
      <c r="T1648" s="4" t="str" cm="1">
        <f t="array" ref="T1648">_xlfn.IFS(Table1[[#This Row],[Inventory_Level]]&lt;=200,"low",Table1[[#This Row],[Inventory_Level]]&gt;=700,"high",Table1[[#This Row],[Inventory_Level]]&gt;200,"medium")</f>
        <v>high</v>
      </c>
    </row>
    <row r="1649" spans="1:20" x14ac:dyDescent="0.35">
      <c r="A1649" s="4">
        <v>1648</v>
      </c>
      <c r="B1649" s="4" t="s">
        <v>31</v>
      </c>
      <c r="C1649" s="4" t="s">
        <v>38</v>
      </c>
      <c r="D1649" s="4" t="s">
        <v>39</v>
      </c>
      <c r="E1649" s="4" t="s">
        <v>18</v>
      </c>
      <c r="F1649" s="10" t="s">
        <v>351</v>
      </c>
      <c r="G1649" s="11" t="s">
        <v>151</v>
      </c>
      <c r="H1649" s="4">
        <v>97</v>
      </c>
      <c r="I1649" s="12">
        <v>48089.22</v>
      </c>
      <c r="J1649" s="12">
        <v>4664654.34</v>
      </c>
      <c r="K1649" s="12">
        <v>624.61</v>
      </c>
      <c r="L1649" s="4">
        <v>599</v>
      </c>
      <c r="M1649" s="4" t="s">
        <v>35</v>
      </c>
      <c r="N1649" s="4" t="str" cm="1">
        <f t="array" ref="N1649">_xlfn.SWITCH(E1649,"Delhi","North","Chennai","South","Hyderabad","South","Mumbai","Central","Bangalore","South")</f>
        <v>North</v>
      </c>
      <c r="O1649" s="12">
        <v>1073597.3799999999</v>
      </c>
      <c r="P1649" s="4">
        <f>Table1[[#This Row],[Delivery_Date]]-Table1[[#This Row],[Order_Date]]</f>
        <v>3</v>
      </c>
      <c r="Q1649" s="4" t="str">
        <f>IF(Table1[[#This Row],[Delivery delay days]]&gt;5,"delay","on time")</f>
        <v>on time</v>
      </c>
      <c r="R1649" s="10">
        <f>DATEVALUE(Table1[[#This Row],[Delivery_Date]])</f>
        <v>45158</v>
      </c>
      <c r="S1649" s="10">
        <f>DATEVALUE(Table1[[#This Row],[Order_Date]])</f>
        <v>45155</v>
      </c>
      <c r="T1649" s="4" t="str" cm="1">
        <f t="array" ref="T1649">_xlfn.IFS(Table1[[#This Row],[Inventory_Level]]&lt;=200,"low",Table1[[#This Row],[Inventory_Level]]&gt;=700,"high",Table1[[#This Row],[Inventory_Level]]&gt;200,"medium")</f>
        <v>medium</v>
      </c>
    </row>
    <row r="1650" spans="1:20" x14ac:dyDescent="0.35">
      <c r="A1650" s="4">
        <v>1649</v>
      </c>
      <c r="B1650" s="4" t="s">
        <v>15</v>
      </c>
      <c r="C1650" s="4" t="s">
        <v>38</v>
      </c>
      <c r="D1650" s="4" t="s">
        <v>32</v>
      </c>
      <c r="E1650" s="4" t="s">
        <v>18</v>
      </c>
      <c r="F1650" s="10" t="s">
        <v>329</v>
      </c>
      <c r="G1650" s="11" t="s">
        <v>28</v>
      </c>
      <c r="H1650" s="4">
        <v>61</v>
      </c>
      <c r="I1650" s="12">
        <v>28789.77</v>
      </c>
      <c r="J1650" s="12">
        <v>1756175.97</v>
      </c>
      <c r="K1650" s="12">
        <v>2903.9</v>
      </c>
      <c r="L1650" s="4">
        <v>150</v>
      </c>
      <c r="M1650" s="4" t="s">
        <v>35</v>
      </c>
      <c r="N1650" s="4" t="str" cm="1">
        <f t="array" ref="N1650">_xlfn.SWITCH(E1650,"Delhi","North","Chennai","South","Hyderabad","South","Mumbai","Central","Bangalore","South")</f>
        <v>North</v>
      </c>
      <c r="O1650" s="12">
        <v>398965.76000000001</v>
      </c>
      <c r="P1650" s="4">
        <f>Table1[[#This Row],[Delivery_Date]]-Table1[[#This Row],[Order_Date]]</f>
        <v>7</v>
      </c>
      <c r="Q1650" s="4" t="str">
        <f>IF(Table1[[#This Row],[Delivery delay days]]&gt;5,"delay","on time")</f>
        <v>delay</v>
      </c>
      <c r="R1650" s="10">
        <f>DATEVALUE(Table1[[#This Row],[Delivery_Date]])</f>
        <v>45137</v>
      </c>
      <c r="S1650" s="10">
        <f>DATEVALUE(Table1[[#This Row],[Order_Date]])</f>
        <v>45130</v>
      </c>
      <c r="T1650" s="4" t="str" cm="1">
        <f t="array" ref="T1650">_xlfn.IFS(Table1[[#This Row],[Inventory_Level]]&lt;=200,"low",Table1[[#This Row],[Inventory_Level]]&gt;=700,"high",Table1[[#This Row],[Inventory_Level]]&gt;200,"medium")</f>
        <v>low</v>
      </c>
    </row>
    <row r="1651" spans="1:20" x14ac:dyDescent="0.35">
      <c r="A1651" s="4">
        <v>1650</v>
      </c>
      <c r="B1651" s="4" t="s">
        <v>44</v>
      </c>
      <c r="C1651" s="4" t="s">
        <v>38</v>
      </c>
      <c r="D1651" s="4" t="s">
        <v>25</v>
      </c>
      <c r="E1651" s="4" t="s">
        <v>26</v>
      </c>
      <c r="F1651" s="10" t="s">
        <v>78</v>
      </c>
      <c r="G1651" s="11" t="s">
        <v>383</v>
      </c>
      <c r="H1651" s="4">
        <v>66</v>
      </c>
      <c r="I1651" s="12">
        <v>43446.400000000001</v>
      </c>
      <c r="J1651" s="12">
        <v>2867462.4</v>
      </c>
      <c r="K1651" s="12">
        <v>2473.1</v>
      </c>
      <c r="L1651" s="4">
        <v>633</v>
      </c>
      <c r="M1651" s="4" t="s">
        <v>21</v>
      </c>
      <c r="N1651" s="4" t="str" cm="1">
        <f t="array" ref="N1651">_xlfn.SWITCH(E1651,"Delhi","North","Chennai","South","Hyderabad","South","Mumbai","Central","Bangalore","South")</f>
        <v>South</v>
      </c>
      <c r="O1651" s="12">
        <v>194595.82</v>
      </c>
      <c r="P1651" s="4">
        <f>Table1[[#This Row],[Delivery_Date]]-Table1[[#This Row],[Order_Date]]</f>
        <v>7</v>
      </c>
      <c r="Q1651" s="4" t="str">
        <f>IF(Table1[[#This Row],[Delivery delay days]]&gt;5,"delay","on time")</f>
        <v>delay</v>
      </c>
      <c r="R1651" s="10">
        <f>DATEVALUE(Table1[[#This Row],[Delivery_Date]])</f>
        <v>45213</v>
      </c>
      <c r="S1651" s="10">
        <f>DATEVALUE(Table1[[#This Row],[Order_Date]])</f>
        <v>45206</v>
      </c>
      <c r="T1651" s="4" t="str" cm="1">
        <f t="array" ref="T1651">_xlfn.IFS(Table1[[#This Row],[Inventory_Level]]&lt;=200,"low",Table1[[#This Row],[Inventory_Level]]&gt;=700,"high",Table1[[#This Row],[Inventory_Level]]&gt;200,"medium")</f>
        <v>medium</v>
      </c>
    </row>
    <row r="1652" spans="1:20" x14ac:dyDescent="0.35">
      <c r="A1652" s="4">
        <v>1651</v>
      </c>
      <c r="B1652" s="4" t="s">
        <v>59</v>
      </c>
      <c r="C1652" s="4" t="s">
        <v>16</v>
      </c>
      <c r="D1652" s="4" t="s">
        <v>17</v>
      </c>
      <c r="E1652" s="4" t="s">
        <v>60</v>
      </c>
      <c r="F1652" s="10" t="s">
        <v>128</v>
      </c>
      <c r="G1652" s="11" t="s">
        <v>113</v>
      </c>
      <c r="H1652" s="4">
        <v>69</v>
      </c>
      <c r="I1652" s="12">
        <v>20403.96</v>
      </c>
      <c r="J1652" s="12">
        <v>1407873.24</v>
      </c>
      <c r="K1652" s="12">
        <v>241.51</v>
      </c>
      <c r="L1652" s="4">
        <v>506</v>
      </c>
      <c r="M1652" s="4" t="s">
        <v>35</v>
      </c>
      <c r="N1652" s="4" t="str" cm="1">
        <f t="array" ref="N1652">_xlfn.SWITCH(E1652,"Delhi","North","Chennai","South","Hyderabad","South","Mumbai","Central","Bangalore","South")</f>
        <v>South</v>
      </c>
      <c r="O1652" s="12">
        <v>303839.69</v>
      </c>
      <c r="P1652" s="4">
        <f>Table1[[#This Row],[Delivery_Date]]-Table1[[#This Row],[Order_Date]]</f>
        <v>15</v>
      </c>
      <c r="Q1652" s="4" t="str">
        <f>IF(Table1[[#This Row],[Delivery delay days]]&gt;5,"delay","on time")</f>
        <v>delay</v>
      </c>
      <c r="R1652" s="10">
        <f>DATEVALUE(Table1[[#This Row],[Delivery_Date]])</f>
        <v>45175</v>
      </c>
      <c r="S1652" s="10">
        <f>DATEVALUE(Table1[[#This Row],[Order_Date]])</f>
        <v>45160</v>
      </c>
      <c r="T1652" s="4" t="str" cm="1">
        <f t="array" ref="T1652">_xlfn.IFS(Table1[[#This Row],[Inventory_Level]]&lt;=200,"low",Table1[[#This Row],[Inventory_Level]]&gt;=700,"high",Table1[[#This Row],[Inventory_Level]]&gt;200,"medium")</f>
        <v>medium</v>
      </c>
    </row>
    <row r="1653" spans="1:20" x14ac:dyDescent="0.35">
      <c r="A1653" s="4">
        <v>1652</v>
      </c>
      <c r="B1653" s="4" t="s">
        <v>65</v>
      </c>
      <c r="C1653" s="4" t="s">
        <v>38</v>
      </c>
      <c r="D1653" s="4" t="s">
        <v>39</v>
      </c>
      <c r="E1653" s="4" t="s">
        <v>26</v>
      </c>
      <c r="F1653" s="10" t="s">
        <v>180</v>
      </c>
      <c r="G1653" s="11" t="s">
        <v>414</v>
      </c>
      <c r="H1653" s="4">
        <v>97</v>
      </c>
      <c r="I1653" s="12">
        <v>32147.35</v>
      </c>
      <c r="J1653" s="12">
        <v>3118292.95</v>
      </c>
      <c r="K1653" s="12">
        <v>3928.32</v>
      </c>
      <c r="L1653" s="4">
        <v>177</v>
      </c>
      <c r="M1653" s="4" t="s">
        <v>35</v>
      </c>
      <c r="N1653" s="4" t="str" cm="1">
        <f t="array" ref="N1653">_xlfn.SWITCH(E1653,"Delhi","North","Chennai","South","Hyderabad","South","Mumbai","Central","Bangalore","South")</f>
        <v>South</v>
      </c>
      <c r="O1653" s="12">
        <v>190646.07</v>
      </c>
      <c r="P1653" s="4">
        <f>Table1[[#This Row],[Delivery_Date]]-Table1[[#This Row],[Order_Date]]</f>
        <v>9</v>
      </c>
      <c r="Q1653" s="4" t="str">
        <f>IF(Table1[[#This Row],[Delivery delay days]]&gt;5,"delay","on time")</f>
        <v>delay</v>
      </c>
      <c r="R1653" s="10">
        <f>DATEVALUE(Table1[[#This Row],[Delivery_Date]])</f>
        <v>45298</v>
      </c>
      <c r="S1653" s="10">
        <f>DATEVALUE(Table1[[#This Row],[Order_Date]])</f>
        <v>45289</v>
      </c>
      <c r="T1653" s="4" t="str" cm="1">
        <f t="array" ref="T1653">_xlfn.IFS(Table1[[#This Row],[Inventory_Level]]&lt;=200,"low",Table1[[#This Row],[Inventory_Level]]&gt;=700,"high",Table1[[#This Row],[Inventory_Level]]&gt;200,"medium")</f>
        <v>low</v>
      </c>
    </row>
    <row r="1654" spans="1:20" x14ac:dyDescent="0.35">
      <c r="A1654" s="4">
        <v>1653</v>
      </c>
      <c r="B1654" s="4" t="s">
        <v>23</v>
      </c>
      <c r="C1654" s="4" t="s">
        <v>38</v>
      </c>
      <c r="D1654" s="4" t="s">
        <v>32</v>
      </c>
      <c r="E1654" s="4" t="s">
        <v>46</v>
      </c>
      <c r="F1654" s="10" t="s">
        <v>294</v>
      </c>
      <c r="G1654" s="11" t="s">
        <v>236</v>
      </c>
      <c r="H1654" s="4">
        <v>8</v>
      </c>
      <c r="I1654" s="12">
        <v>693.25</v>
      </c>
      <c r="J1654" s="12">
        <v>5546</v>
      </c>
      <c r="K1654" s="12">
        <v>3359.62</v>
      </c>
      <c r="L1654" s="4">
        <v>542</v>
      </c>
      <c r="M1654" s="4" t="s">
        <v>21</v>
      </c>
      <c r="N1654" s="4" t="str" cm="1">
        <f t="array" ref="N1654">_xlfn.SWITCH(E1654,"Delhi","North","Chennai","South","Hyderabad","South","Mumbai","Central","Bangalore","South")</f>
        <v>South</v>
      </c>
      <c r="O1654" s="12">
        <v>427.66</v>
      </c>
      <c r="P1654" s="4">
        <f>Table1[[#This Row],[Delivery_Date]]-Table1[[#This Row],[Order_Date]]</f>
        <v>10</v>
      </c>
      <c r="Q1654" s="4" t="str">
        <f>IF(Table1[[#This Row],[Delivery delay days]]&gt;5,"delay","on time")</f>
        <v>delay</v>
      </c>
      <c r="R1654" s="10">
        <f>DATEVALUE(Table1[[#This Row],[Delivery_Date]])</f>
        <v>45290</v>
      </c>
      <c r="S1654" s="10">
        <f>DATEVALUE(Table1[[#This Row],[Order_Date]])</f>
        <v>45280</v>
      </c>
      <c r="T1654" s="4" t="str" cm="1">
        <f t="array" ref="T1654">_xlfn.IFS(Table1[[#This Row],[Inventory_Level]]&lt;=200,"low",Table1[[#This Row],[Inventory_Level]]&gt;=700,"high",Table1[[#This Row],[Inventory_Level]]&gt;200,"medium")</f>
        <v>medium</v>
      </c>
    </row>
    <row r="1655" spans="1:20" x14ac:dyDescent="0.35">
      <c r="A1655" s="4">
        <v>1654</v>
      </c>
      <c r="B1655" s="4" t="s">
        <v>15</v>
      </c>
      <c r="C1655" s="4" t="s">
        <v>16</v>
      </c>
      <c r="D1655" s="4" t="s">
        <v>25</v>
      </c>
      <c r="E1655" s="4" t="s">
        <v>46</v>
      </c>
      <c r="F1655" s="10" t="s">
        <v>324</v>
      </c>
      <c r="G1655" s="11" t="s">
        <v>255</v>
      </c>
      <c r="H1655" s="4">
        <v>93</v>
      </c>
      <c r="I1655" s="12">
        <v>1456.55</v>
      </c>
      <c r="J1655" s="12">
        <v>135459.15</v>
      </c>
      <c r="K1655" s="12">
        <v>3508.82</v>
      </c>
      <c r="L1655" s="4">
        <v>991</v>
      </c>
      <c r="M1655" s="4" t="s">
        <v>42</v>
      </c>
      <c r="N1655" s="4" t="str" cm="1">
        <f t="array" ref="N1655">_xlfn.SWITCH(E1655,"Delhi","North","Chennai","South","Hyderabad","South","Mumbai","Central","Bangalore","South")</f>
        <v>South</v>
      </c>
      <c r="O1655" s="12">
        <v>19422.8</v>
      </c>
      <c r="P1655" s="4">
        <f>Table1[[#This Row],[Delivery_Date]]-Table1[[#This Row],[Order_Date]]</f>
        <v>3</v>
      </c>
      <c r="Q1655" s="4" t="str">
        <f>IF(Table1[[#This Row],[Delivery delay days]]&gt;5,"delay","on time")</f>
        <v>on time</v>
      </c>
      <c r="R1655" s="10">
        <f>DATEVALUE(Table1[[#This Row],[Delivery_Date]])</f>
        <v>44934</v>
      </c>
      <c r="S1655" s="10">
        <f>DATEVALUE(Table1[[#This Row],[Order_Date]])</f>
        <v>44931</v>
      </c>
      <c r="T1655" s="4" t="str" cm="1">
        <f t="array" ref="T1655">_xlfn.IFS(Table1[[#This Row],[Inventory_Level]]&lt;=200,"low",Table1[[#This Row],[Inventory_Level]]&gt;=700,"high",Table1[[#This Row],[Inventory_Level]]&gt;200,"medium")</f>
        <v>high</v>
      </c>
    </row>
    <row r="1656" spans="1:20" x14ac:dyDescent="0.35">
      <c r="A1656" s="4">
        <v>1655</v>
      </c>
      <c r="B1656" s="4" t="s">
        <v>44</v>
      </c>
      <c r="C1656" s="4" t="s">
        <v>38</v>
      </c>
      <c r="D1656" s="4" t="s">
        <v>45</v>
      </c>
      <c r="E1656" s="4" t="s">
        <v>52</v>
      </c>
      <c r="F1656" s="10" t="s">
        <v>411</v>
      </c>
      <c r="G1656" s="11" t="s">
        <v>79</v>
      </c>
      <c r="H1656" s="4">
        <v>61</v>
      </c>
      <c r="I1656" s="12">
        <v>4650.45</v>
      </c>
      <c r="J1656" s="12">
        <v>283677.45</v>
      </c>
      <c r="K1656" s="12">
        <v>4249.74</v>
      </c>
      <c r="L1656" s="4">
        <v>293</v>
      </c>
      <c r="M1656" s="4" t="s">
        <v>29</v>
      </c>
      <c r="N1656" s="4" t="str" cm="1">
        <f t="array" ref="N1656">_xlfn.SWITCH(E1656,"Delhi","North","Chennai","South","Hyderabad","South","Mumbai","Central","Bangalore","South")</f>
        <v>Central</v>
      </c>
      <c r="O1656" s="12">
        <v>63773.7</v>
      </c>
      <c r="P1656" s="4">
        <f>Table1[[#This Row],[Delivery_Date]]-Table1[[#This Row],[Order_Date]]</f>
        <v>8</v>
      </c>
      <c r="Q1656" s="4" t="str">
        <f>IF(Table1[[#This Row],[Delivery delay days]]&gt;5,"delay","on time")</f>
        <v>delay</v>
      </c>
      <c r="R1656" s="10">
        <f>DATEVALUE(Table1[[#This Row],[Delivery_Date]])</f>
        <v>44992</v>
      </c>
      <c r="S1656" s="10">
        <f>DATEVALUE(Table1[[#This Row],[Order_Date]])</f>
        <v>44984</v>
      </c>
      <c r="T1656" s="4" t="str" cm="1">
        <f t="array" ref="T1656">_xlfn.IFS(Table1[[#This Row],[Inventory_Level]]&lt;=200,"low",Table1[[#This Row],[Inventory_Level]]&gt;=700,"high",Table1[[#This Row],[Inventory_Level]]&gt;200,"medium")</f>
        <v>medium</v>
      </c>
    </row>
    <row r="1657" spans="1:20" x14ac:dyDescent="0.35">
      <c r="A1657" s="4">
        <v>1656</v>
      </c>
      <c r="B1657" s="4" t="s">
        <v>23</v>
      </c>
      <c r="C1657" s="4" t="s">
        <v>24</v>
      </c>
      <c r="D1657" s="4" t="s">
        <v>25</v>
      </c>
      <c r="E1657" s="4" t="s">
        <v>52</v>
      </c>
      <c r="F1657" s="10" t="s">
        <v>386</v>
      </c>
      <c r="G1657" s="11" t="s">
        <v>27</v>
      </c>
      <c r="H1657" s="4">
        <v>45</v>
      </c>
      <c r="I1657" s="12">
        <v>36810.879999999997</v>
      </c>
      <c r="J1657" s="12">
        <v>1656489.6</v>
      </c>
      <c r="K1657" s="12">
        <v>3244.38</v>
      </c>
      <c r="L1657" s="4">
        <v>451</v>
      </c>
      <c r="M1657" s="4" t="s">
        <v>42</v>
      </c>
      <c r="N1657" s="4" t="str" cm="1">
        <f t="array" ref="N1657">_xlfn.SWITCH(E1657,"Delhi","North","Chennai","South","Hyderabad","South","Mumbai","Central","Bangalore","South")</f>
        <v>Central</v>
      </c>
      <c r="O1657" s="12">
        <v>156080.07999999999</v>
      </c>
      <c r="P1657" s="4">
        <f>Table1[[#This Row],[Delivery_Date]]-Table1[[#This Row],[Order_Date]]</f>
        <v>2</v>
      </c>
      <c r="Q1657" s="4" t="str">
        <f>IF(Table1[[#This Row],[Delivery delay days]]&gt;5,"delay","on time")</f>
        <v>on time</v>
      </c>
      <c r="R1657" s="10">
        <f>DATEVALUE(Table1[[#This Row],[Delivery_Date]])</f>
        <v>45134</v>
      </c>
      <c r="S1657" s="10">
        <f>DATEVALUE(Table1[[#This Row],[Order_Date]])</f>
        <v>45132</v>
      </c>
      <c r="T1657" s="4" t="str" cm="1">
        <f t="array" ref="T1657">_xlfn.IFS(Table1[[#This Row],[Inventory_Level]]&lt;=200,"low",Table1[[#This Row],[Inventory_Level]]&gt;=700,"high",Table1[[#This Row],[Inventory_Level]]&gt;200,"medium")</f>
        <v>medium</v>
      </c>
    </row>
    <row r="1658" spans="1:20" x14ac:dyDescent="0.35">
      <c r="A1658" s="4">
        <v>1657</v>
      </c>
      <c r="B1658" s="4" t="s">
        <v>65</v>
      </c>
      <c r="C1658" s="4" t="s">
        <v>24</v>
      </c>
      <c r="D1658" s="4" t="s">
        <v>17</v>
      </c>
      <c r="E1658" s="4" t="s">
        <v>52</v>
      </c>
      <c r="F1658" s="10" t="s">
        <v>264</v>
      </c>
      <c r="G1658" s="11" t="s">
        <v>248</v>
      </c>
      <c r="H1658" s="4">
        <v>43</v>
      </c>
      <c r="I1658" s="12">
        <v>43560.84</v>
      </c>
      <c r="J1658" s="12">
        <v>1873116.12</v>
      </c>
      <c r="K1658" s="12">
        <v>4068.89</v>
      </c>
      <c r="L1658" s="4">
        <v>536</v>
      </c>
      <c r="M1658" s="4" t="s">
        <v>29</v>
      </c>
      <c r="N1658" s="4" t="str" cm="1">
        <f t="array" ref="N1658">_xlfn.SWITCH(E1658,"Delhi","North","Chennai","South","Hyderabad","South","Mumbai","Central","Bangalore","South")</f>
        <v>Central</v>
      </c>
      <c r="O1658" s="12">
        <v>172798.84</v>
      </c>
      <c r="P1658" s="4">
        <f>Table1[[#This Row],[Delivery_Date]]-Table1[[#This Row],[Order_Date]]</f>
        <v>1</v>
      </c>
      <c r="Q1658" s="4" t="str">
        <f>IF(Table1[[#This Row],[Delivery delay days]]&gt;5,"delay","on time")</f>
        <v>on time</v>
      </c>
      <c r="R1658" s="10">
        <f>DATEVALUE(Table1[[#This Row],[Delivery_Date]])</f>
        <v>45029</v>
      </c>
      <c r="S1658" s="10">
        <f>DATEVALUE(Table1[[#This Row],[Order_Date]])</f>
        <v>45028</v>
      </c>
      <c r="T1658" s="4" t="str" cm="1">
        <f t="array" ref="T1658">_xlfn.IFS(Table1[[#This Row],[Inventory_Level]]&lt;=200,"low",Table1[[#This Row],[Inventory_Level]]&gt;=700,"high",Table1[[#This Row],[Inventory_Level]]&gt;200,"medium")</f>
        <v>medium</v>
      </c>
    </row>
    <row r="1659" spans="1:20" x14ac:dyDescent="0.35">
      <c r="A1659" s="4">
        <v>1658</v>
      </c>
      <c r="B1659" s="4" t="s">
        <v>65</v>
      </c>
      <c r="C1659" s="4" t="s">
        <v>24</v>
      </c>
      <c r="D1659" s="4" t="s">
        <v>17</v>
      </c>
      <c r="E1659" s="4" t="s">
        <v>46</v>
      </c>
      <c r="F1659" s="10" t="s">
        <v>163</v>
      </c>
      <c r="G1659" s="11" t="s">
        <v>142</v>
      </c>
      <c r="H1659" s="4">
        <v>1</v>
      </c>
      <c r="I1659" s="12">
        <v>35069.07</v>
      </c>
      <c r="J1659" s="12">
        <v>35069.07</v>
      </c>
      <c r="K1659" s="12">
        <v>4335.01</v>
      </c>
      <c r="L1659" s="4">
        <v>787</v>
      </c>
      <c r="M1659" s="4" t="s">
        <v>29</v>
      </c>
      <c r="N1659" s="4" t="str" cm="1">
        <f t="array" ref="N1659">_xlfn.SWITCH(E1659,"Delhi","North","Chennai","South","Hyderabad","South","Mumbai","Central","Bangalore","South")</f>
        <v>South</v>
      </c>
      <c r="O1659" s="12">
        <v>4638.8500000000004</v>
      </c>
      <c r="P1659" s="4">
        <f>Table1[[#This Row],[Delivery_Date]]-Table1[[#This Row],[Order_Date]]</f>
        <v>13</v>
      </c>
      <c r="Q1659" s="4" t="str">
        <f>IF(Table1[[#This Row],[Delivery delay days]]&gt;5,"delay","on time")</f>
        <v>delay</v>
      </c>
      <c r="R1659" s="10">
        <f>DATEVALUE(Table1[[#This Row],[Delivery_Date]])</f>
        <v>45237</v>
      </c>
      <c r="S1659" s="10">
        <f>DATEVALUE(Table1[[#This Row],[Order_Date]])</f>
        <v>45224</v>
      </c>
      <c r="T1659" s="4" t="str" cm="1">
        <f t="array" ref="T1659">_xlfn.IFS(Table1[[#This Row],[Inventory_Level]]&lt;=200,"low",Table1[[#This Row],[Inventory_Level]]&gt;=700,"high",Table1[[#This Row],[Inventory_Level]]&gt;200,"medium")</f>
        <v>high</v>
      </c>
    </row>
    <row r="1660" spans="1:20" x14ac:dyDescent="0.35">
      <c r="A1660" s="4">
        <v>1659</v>
      </c>
      <c r="B1660" s="4" t="s">
        <v>65</v>
      </c>
      <c r="C1660" s="4" t="s">
        <v>16</v>
      </c>
      <c r="D1660" s="4" t="s">
        <v>32</v>
      </c>
      <c r="E1660" s="4" t="s">
        <v>18</v>
      </c>
      <c r="F1660" s="10" t="s">
        <v>103</v>
      </c>
      <c r="G1660" s="11" t="s">
        <v>274</v>
      </c>
      <c r="H1660" s="4">
        <v>1</v>
      </c>
      <c r="I1660" s="12">
        <v>47137.81</v>
      </c>
      <c r="J1660" s="12">
        <v>47137.81</v>
      </c>
      <c r="K1660" s="12">
        <v>2329.23</v>
      </c>
      <c r="L1660" s="4">
        <v>95</v>
      </c>
      <c r="M1660" s="4" t="s">
        <v>42</v>
      </c>
      <c r="N1660" s="4" t="str" cm="1">
        <f t="array" ref="N1660">_xlfn.SWITCH(E1660,"Delhi","North","Chennai","South","Hyderabad","South","Mumbai","Central","Bangalore","South")</f>
        <v>North</v>
      </c>
      <c r="O1660" s="12">
        <v>8247.98</v>
      </c>
      <c r="P1660" s="4">
        <f>Table1[[#This Row],[Delivery_Date]]-Table1[[#This Row],[Order_Date]]</f>
        <v>9</v>
      </c>
      <c r="Q1660" s="4" t="str">
        <f>IF(Table1[[#This Row],[Delivery delay days]]&gt;5,"delay","on time")</f>
        <v>delay</v>
      </c>
      <c r="R1660" s="10">
        <f>DATEVALUE(Table1[[#This Row],[Delivery_Date]])</f>
        <v>45013</v>
      </c>
      <c r="S1660" s="10">
        <f>DATEVALUE(Table1[[#This Row],[Order_Date]])</f>
        <v>45004</v>
      </c>
      <c r="T1660" s="4" t="str" cm="1">
        <f t="array" ref="T1660">_xlfn.IFS(Table1[[#This Row],[Inventory_Level]]&lt;=200,"low",Table1[[#This Row],[Inventory_Level]]&gt;=700,"high",Table1[[#This Row],[Inventory_Level]]&gt;200,"medium")</f>
        <v>low</v>
      </c>
    </row>
    <row r="1661" spans="1:20" x14ac:dyDescent="0.35">
      <c r="A1661" s="4">
        <v>1660</v>
      </c>
      <c r="B1661" s="4" t="s">
        <v>51</v>
      </c>
      <c r="C1661" s="4" t="s">
        <v>24</v>
      </c>
      <c r="D1661" s="4" t="s">
        <v>45</v>
      </c>
      <c r="E1661" s="4" t="s">
        <v>46</v>
      </c>
      <c r="F1661" s="10" t="s">
        <v>410</v>
      </c>
      <c r="G1661" s="11" t="s">
        <v>121</v>
      </c>
      <c r="H1661" s="4">
        <v>24</v>
      </c>
      <c r="I1661" s="12">
        <v>21965.119999999999</v>
      </c>
      <c r="J1661" s="12">
        <v>527162.88</v>
      </c>
      <c r="K1661" s="12">
        <v>455.38</v>
      </c>
      <c r="L1661" s="4">
        <v>402</v>
      </c>
      <c r="M1661" s="4" t="s">
        <v>35</v>
      </c>
      <c r="N1661" s="4" t="str" cm="1">
        <f t="array" ref="N1661">_xlfn.SWITCH(E1661,"Delhi","North","Chennai","South","Hyderabad","South","Mumbai","Central","Bangalore","South")</f>
        <v>South</v>
      </c>
      <c r="O1661" s="12">
        <v>105620.03</v>
      </c>
      <c r="P1661" s="4">
        <f>Table1[[#This Row],[Delivery_Date]]-Table1[[#This Row],[Order_Date]]</f>
        <v>13</v>
      </c>
      <c r="Q1661" s="4" t="str">
        <f>IF(Table1[[#This Row],[Delivery delay days]]&gt;5,"delay","on time")</f>
        <v>delay</v>
      </c>
      <c r="R1661" s="10">
        <f>DATEVALUE(Table1[[#This Row],[Delivery_Date]])</f>
        <v>45083</v>
      </c>
      <c r="S1661" s="10">
        <f>DATEVALUE(Table1[[#This Row],[Order_Date]])</f>
        <v>45070</v>
      </c>
      <c r="T1661" s="4" t="str" cm="1">
        <f t="array" ref="T1661">_xlfn.IFS(Table1[[#This Row],[Inventory_Level]]&lt;=200,"low",Table1[[#This Row],[Inventory_Level]]&gt;=700,"high",Table1[[#This Row],[Inventory_Level]]&gt;200,"medium")</f>
        <v>medium</v>
      </c>
    </row>
    <row r="1662" spans="1:20" x14ac:dyDescent="0.35">
      <c r="A1662" s="4">
        <v>1661</v>
      </c>
      <c r="B1662" s="4" t="s">
        <v>37</v>
      </c>
      <c r="C1662" s="4" t="s">
        <v>24</v>
      </c>
      <c r="D1662" s="4" t="s">
        <v>32</v>
      </c>
      <c r="E1662" s="4" t="s">
        <v>18</v>
      </c>
      <c r="F1662" s="10" t="s">
        <v>344</v>
      </c>
      <c r="G1662" s="11" t="s">
        <v>184</v>
      </c>
      <c r="H1662" s="4">
        <v>61</v>
      </c>
      <c r="I1662" s="12">
        <v>1429.22</v>
      </c>
      <c r="J1662" s="12">
        <v>87182.42</v>
      </c>
      <c r="K1662" s="12">
        <v>4958.28</v>
      </c>
      <c r="L1662" s="4">
        <v>382</v>
      </c>
      <c r="M1662" s="4" t="s">
        <v>21</v>
      </c>
      <c r="N1662" s="4" t="str" cm="1">
        <f t="array" ref="N1662">_xlfn.SWITCH(E1662,"Delhi","North","Chennai","South","Hyderabad","South","Mumbai","Central","Bangalore","South")</f>
        <v>North</v>
      </c>
      <c r="O1662" s="12">
        <v>9266.91</v>
      </c>
      <c r="P1662" s="4">
        <f>Table1[[#This Row],[Delivery_Date]]-Table1[[#This Row],[Order_Date]]</f>
        <v>8</v>
      </c>
      <c r="Q1662" s="4" t="str">
        <f>IF(Table1[[#This Row],[Delivery delay days]]&gt;5,"delay","on time")</f>
        <v>delay</v>
      </c>
      <c r="R1662" s="10">
        <f>DATEVALUE(Table1[[#This Row],[Delivery_Date]])</f>
        <v>44944</v>
      </c>
      <c r="S1662" s="10">
        <f>DATEVALUE(Table1[[#This Row],[Order_Date]])</f>
        <v>44936</v>
      </c>
      <c r="T1662" s="4" t="str" cm="1">
        <f t="array" ref="T1662">_xlfn.IFS(Table1[[#This Row],[Inventory_Level]]&lt;=200,"low",Table1[[#This Row],[Inventory_Level]]&gt;=700,"high",Table1[[#This Row],[Inventory_Level]]&gt;200,"medium")</f>
        <v>medium</v>
      </c>
    </row>
    <row r="1663" spans="1:20" x14ac:dyDescent="0.35">
      <c r="A1663" s="4">
        <v>1662</v>
      </c>
      <c r="B1663" s="4" t="s">
        <v>37</v>
      </c>
      <c r="C1663" s="4" t="s">
        <v>16</v>
      </c>
      <c r="D1663" s="4" t="s">
        <v>45</v>
      </c>
      <c r="E1663" s="4" t="s">
        <v>26</v>
      </c>
      <c r="F1663" s="10" t="s">
        <v>75</v>
      </c>
      <c r="G1663" s="11" t="s">
        <v>289</v>
      </c>
      <c r="H1663" s="4">
        <v>76</v>
      </c>
      <c r="I1663" s="12">
        <v>9680.2099999999991</v>
      </c>
      <c r="J1663" s="12">
        <v>735695.96</v>
      </c>
      <c r="K1663" s="12">
        <v>1481.91</v>
      </c>
      <c r="L1663" s="4">
        <v>616</v>
      </c>
      <c r="M1663" s="4" t="s">
        <v>21</v>
      </c>
      <c r="N1663" s="4" t="str" cm="1">
        <f t="array" ref="N1663">_xlfn.SWITCH(E1663,"Delhi","North","Chennai","South","Hyderabad","South","Mumbai","Central","Bangalore","South")</f>
        <v>South</v>
      </c>
      <c r="O1663" s="12">
        <v>161098.09</v>
      </c>
      <c r="P1663" s="4">
        <f>Table1[[#This Row],[Delivery_Date]]-Table1[[#This Row],[Order_Date]]</f>
        <v>3</v>
      </c>
      <c r="Q1663" s="4" t="str">
        <f>IF(Table1[[#This Row],[Delivery delay days]]&gt;5,"delay","on time")</f>
        <v>on time</v>
      </c>
      <c r="R1663" s="10">
        <f>DATEVALUE(Table1[[#This Row],[Delivery_Date]])</f>
        <v>45232</v>
      </c>
      <c r="S1663" s="10">
        <f>DATEVALUE(Table1[[#This Row],[Order_Date]])</f>
        <v>45229</v>
      </c>
      <c r="T1663" s="4" t="str" cm="1">
        <f t="array" ref="T1663">_xlfn.IFS(Table1[[#This Row],[Inventory_Level]]&lt;=200,"low",Table1[[#This Row],[Inventory_Level]]&gt;=700,"high",Table1[[#This Row],[Inventory_Level]]&gt;200,"medium")</f>
        <v>medium</v>
      </c>
    </row>
    <row r="1664" spans="1:20" x14ac:dyDescent="0.35">
      <c r="A1664" s="4">
        <v>1663</v>
      </c>
      <c r="B1664" s="4" t="s">
        <v>44</v>
      </c>
      <c r="C1664" s="4" t="s">
        <v>38</v>
      </c>
      <c r="D1664" s="4" t="s">
        <v>25</v>
      </c>
      <c r="E1664" s="4" t="s">
        <v>26</v>
      </c>
      <c r="F1664" s="10" t="s">
        <v>365</v>
      </c>
      <c r="G1664" s="11" t="s">
        <v>135</v>
      </c>
      <c r="H1664" s="4">
        <v>15</v>
      </c>
      <c r="I1664" s="12">
        <v>42988</v>
      </c>
      <c r="J1664" s="12">
        <v>644820</v>
      </c>
      <c r="K1664" s="12">
        <v>3128.9</v>
      </c>
      <c r="L1664" s="4">
        <v>225</v>
      </c>
      <c r="M1664" s="4" t="s">
        <v>42</v>
      </c>
      <c r="N1664" s="4" t="str" cm="1">
        <f t="array" ref="N1664">_xlfn.SWITCH(E1664,"Delhi","North","Chennai","South","Hyderabad","South","Mumbai","Central","Bangalore","South")</f>
        <v>South</v>
      </c>
      <c r="O1664" s="12">
        <v>40265.620000000003</v>
      </c>
      <c r="P1664" s="4">
        <f>Table1[[#This Row],[Delivery_Date]]-Table1[[#This Row],[Order_Date]]</f>
        <v>12</v>
      </c>
      <c r="Q1664" s="4" t="str">
        <f>IF(Table1[[#This Row],[Delivery delay days]]&gt;5,"delay","on time")</f>
        <v>delay</v>
      </c>
      <c r="R1664" s="10">
        <f>DATEVALUE(Table1[[#This Row],[Delivery_Date]])</f>
        <v>45196</v>
      </c>
      <c r="S1664" s="10">
        <f>DATEVALUE(Table1[[#This Row],[Order_Date]])</f>
        <v>45184</v>
      </c>
      <c r="T1664" s="4" t="str" cm="1">
        <f t="array" ref="T1664">_xlfn.IFS(Table1[[#This Row],[Inventory_Level]]&lt;=200,"low",Table1[[#This Row],[Inventory_Level]]&gt;=700,"high",Table1[[#This Row],[Inventory_Level]]&gt;200,"medium")</f>
        <v>medium</v>
      </c>
    </row>
    <row r="1665" spans="1:20" x14ac:dyDescent="0.35">
      <c r="A1665" s="4">
        <v>1664</v>
      </c>
      <c r="B1665" s="4" t="s">
        <v>65</v>
      </c>
      <c r="C1665" s="4" t="s">
        <v>24</v>
      </c>
      <c r="D1665" s="4" t="s">
        <v>32</v>
      </c>
      <c r="E1665" s="4" t="s">
        <v>18</v>
      </c>
      <c r="F1665" s="10" t="s">
        <v>47</v>
      </c>
      <c r="G1665" s="11" t="s">
        <v>380</v>
      </c>
      <c r="H1665" s="4">
        <v>61</v>
      </c>
      <c r="I1665" s="12">
        <v>36997.699999999997</v>
      </c>
      <c r="J1665" s="12">
        <v>2256859.7000000002</v>
      </c>
      <c r="K1665" s="12">
        <v>1448.43</v>
      </c>
      <c r="L1665" s="4">
        <v>87</v>
      </c>
      <c r="M1665" s="4" t="s">
        <v>35</v>
      </c>
      <c r="N1665" s="4" t="str" cm="1">
        <f t="array" ref="N1665">_xlfn.SWITCH(E1665,"Delhi","North","Chennai","South","Hyderabad","South","Mumbai","Central","Bangalore","South")</f>
        <v>North</v>
      </c>
      <c r="O1665" s="12">
        <v>513055.98</v>
      </c>
      <c r="P1665" s="4">
        <f>Table1[[#This Row],[Delivery_Date]]-Table1[[#This Row],[Order_Date]]</f>
        <v>14</v>
      </c>
      <c r="Q1665" s="4" t="str">
        <f>IF(Table1[[#This Row],[Delivery delay days]]&gt;5,"delay","on time")</f>
        <v>delay</v>
      </c>
      <c r="R1665" s="10">
        <f>DATEVALUE(Table1[[#This Row],[Delivery_Date]])</f>
        <v>45152</v>
      </c>
      <c r="S1665" s="10">
        <f>DATEVALUE(Table1[[#This Row],[Order_Date]])</f>
        <v>45138</v>
      </c>
      <c r="T1665" s="4" t="str" cm="1">
        <f t="array" ref="T1665">_xlfn.IFS(Table1[[#This Row],[Inventory_Level]]&lt;=200,"low",Table1[[#This Row],[Inventory_Level]]&gt;=700,"high",Table1[[#This Row],[Inventory_Level]]&gt;200,"medium")</f>
        <v>low</v>
      </c>
    </row>
    <row r="1666" spans="1:20" x14ac:dyDescent="0.35">
      <c r="A1666" s="4">
        <v>1665</v>
      </c>
      <c r="B1666" s="4" t="s">
        <v>51</v>
      </c>
      <c r="C1666" s="4" t="s">
        <v>24</v>
      </c>
      <c r="D1666" s="4" t="s">
        <v>17</v>
      </c>
      <c r="E1666" s="4" t="s">
        <v>52</v>
      </c>
      <c r="F1666" s="10" t="s">
        <v>302</v>
      </c>
      <c r="G1666" s="11" t="s">
        <v>370</v>
      </c>
      <c r="H1666" s="4">
        <v>94</v>
      </c>
      <c r="I1666" s="12">
        <v>19380.41</v>
      </c>
      <c r="J1666" s="12">
        <v>1821758.54</v>
      </c>
      <c r="K1666" s="12">
        <v>3055.97</v>
      </c>
      <c r="L1666" s="4">
        <v>995</v>
      </c>
      <c r="M1666" s="4" t="s">
        <v>29</v>
      </c>
      <c r="N1666" s="4" t="str" cm="1">
        <f t="array" ref="N1666">_xlfn.SWITCH(E1666,"Delhi","North","Chennai","South","Hyderabad","South","Mumbai","Central","Bangalore","South")</f>
        <v>Central</v>
      </c>
      <c r="O1666" s="12">
        <v>197674.37</v>
      </c>
      <c r="P1666" s="4">
        <f>Table1[[#This Row],[Delivery_Date]]-Table1[[#This Row],[Order_Date]]</f>
        <v>14</v>
      </c>
      <c r="Q1666" s="4" t="str">
        <f>IF(Table1[[#This Row],[Delivery delay days]]&gt;5,"delay","on time")</f>
        <v>delay</v>
      </c>
      <c r="R1666" s="10">
        <f>DATEVALUE(Table1[[#This Row],[Delivery_Date]])</f>
        <v>45180</v>
      </c>
      <c r="S1666" s="10">
        <f>DATEVALUE(Table1[[#This Row],[Order_Date]])</f>
        <v>45166</v>
      </c>
      <c r="T1666" s="4" t="str" cm="1">
        <f t="array" ref="T1666">_xlfn.IFS(Table1[[#This Row],[Inventory_Level]]&lt;=200,"low",Table1[[#This Row],[Inventory_Level]]&gt;=700,"high",Table1[[#This Row],[Inventory_Level]]&gt;200,"medium")</f>
        <v>high</v>
      </c>
    </row>
    <row r="1667" spans="1:20" x14ac:dyDescent="0.35">
      <c r="A1667" s="4">
        <v>1666</v>
      </c>
      <c r="B1667" s="4" t="s">
        <v>51</v>
      </c>
      <c r="C1667" s="4" t="s">
        <v>16</v>
      </c>
      <c r="D1667" s="4" t="s">
        <v>25</v>
      </c>
      <c r="E1667" s="4" t="s">
        <v>52</v>
      </c>
      <c r="F1667" s="10" t="s">
        <v>102</v>
      </c>
      <c r="G1667" s="11" t="s">
        <v>177</v>
      </c>
      <c r="H1667" s="4">
        <v>61</v>
      </c>
      <c r="I1667" s="12">
        <v>23752.86</v>
      </c>
      <c r="J1667" s="12">
        <v>1448924.46</v>
      </c>
      <c r="K1667" s="12">
        <v>4441.08</v>
      </c>
      <c r="L1667" s="4">
        <v>65</v>
      </c>
      <c r="M1667" s="4" t="s">
        <v>21</v>
      </c>
      <c r="N1667" s="4" t="str" cm="1">
        <f t="array" ref="N1667">_xlfn.SWITCH(E1667,"Delhi","North","Chennai","South","Hyderabad","South","Mumbai","Central","Bangalore","South")</f>
        <v>Central</v>
      </c>
      <c r="O1667" s="12">
        <v>186489.13</v>
      </c>
      <c r="P1667" s="4">
        <f>Table1[[#This Row],[Delivery_Date]]-Table1[[#This Row],[Order_Date]]</f>
        <v>11</v>
      </c>
      <c r="Q1667" s="4" t="str">
        <f>IF(Table1[[#This Row],[Delivery delay days]]&gt;5,"delay","on time")</f>
        <v>delay</v>
      </c>
      <c r="R1667" s="10">
        <f>DATEVALUE(Table1[[#This Row],[Delivery_Date]])</f>
        <v>45008</v>
      </c>
      <c r="S1667" s="10">
        <f>DATEVALUE(Table1[[#This Row],[Order_Date]])</f>
        <v>44997</v>
      </c>
      <c r="T1667" s="4" t="str" cm="1">
        <f t="array" ref="T1667">_xlfn.IFS(Table1[[#This Row],[Inventory_Level]]&lt;=200,"low",Table1[[#This Row],[Inventory_Level]]&gt;=700,"high",Table1[[#This Row],[Inventory_Level]]&gt;200,"medium")</f>
        <v>low</v>
      </c>
    </row>
    <row r="1668" spans="1:20" x14ac:dyDescent="0.35">
      <c r="A1668" s="4">
        <v>1667</v>
      </c>
      <c r="B1668" s="4" t="s">
        <v>51</v>
      </c>
      <c r="C1668" s="4" t="s">
        <v>16</v>
      </c>
      <c r="D1668" s="4" t="s">
        <v>39</v>
      </c>
      <c r="E1668" s="4" t="s">
        <v>18</v>
      </c>
      <c r="F1668" s="10" t="s">
        <v>138</v>
      </c>
      <c r="G1668" s="11" t="s">
        <v>263</v>
      </c>
      <c r="H1668" s="4">
        <v>67</v>
      </c>
      <c r="I1668" s="12">
        <v>14264.59</v>
      </c>
      <c r="J1668" s="12">
        <v>955727.53</v>
      </c>
      <c r="K1668" s="12">
        <v>2657.51</v>
      </c>
      <c r="L1668" s="4">
        <v>926</v>
      </c>
      <c r="M1668" s="4" t="s">
        <v>29</v>
      </c>
      <c r="N1668" s="4" t="str" cm="1">
        <f t="array" ref="N1668">_xlfn.SWITCH(E1668,"Delhi","North","Chennai","South","Hyderabad","South","Mumbai","Central","Bangalore","South")</f>
        <v>North</v>
      </c>
      <c r="O1668" s="12">
        <v>209284.42</v>
      </c>
      <c r="P1668" s="4">
        <f>Table1[[#This Row],[Delivery_Date]]-Table1[[#This Row],[Order_Date]]</f>
        <v>11</v>
      </c>
      <c r="Q1668" s="4" t="str">
        <f>IF(Table1[[#This Row],[Delivery delay days]]&gt;5,"delay","on time")</f>
        <v>delay</v>
      </c>
      <c r="R1668" s="10">
        <f>DATEVALUE(Table1[[#This Row],[Delivery_Date]])</f>
        <v>44957</v>
      </c>
      <c r="S1668" s="10">
        <f>DATEVALUE(Table1[[#This Row],[Order_Date]])</f>
        <v>44946</v>
      </c>
      <c r="T1668" s="4" t="str" cm="1">
        <f t="array" ref="T1668">_xlfn.IFS(Table1[[#This Row],[Inventory_Level]]&lt;=200,"low",Table1[[#This Row],[Inventory_Level]]&gt;=700,"high",Table1[[#This Row],[Inventory_Level]]&gt;200,"medium")</f>
        <v>high</v>
      </c>
    </row>
    <row r="1669" spans="1:20" x14ac:dyDescent="0.35">
      <c r="A1669" s="4">
        <v>1668</v>
      </c>
      <c r="B1669" s="4" t="s">
        <v>44</v>
      </c>
      <c r="C1669" s="4" t="s">
        <v>16</v>
      </c>
      <c r="D1669" s="4" t="s">
        <v>32</v>
      </c>
      <c r="E1669" s="4" t="s">
        <v>26</v>
      </c>
      <c r="F1669" s="10" t="s">
        <v>79</v>
      </c>
      <c r="G1669" s="11" t="s">
        <v>102</v>
      </c>
      <c r="H1669" s="4">
        <v>47</v>
      </c>
      <c r="I1669" s="12">
        <v>41153.160000000003</v>
      </c>
      <c r="J1669" s="12">
        <v>1934198.52</v>
      </c>
      <c r="K1669" s="12">
        <v>3281.36</v>
      </c>
      <c r="L1669" s="4">
        <v>663</v>
      </c>
      <c r="M1669" s="4" t="s">
        <v>35</v>
      </c>
      <c r="N1669" s="4" t="str" cm="1">
        <f t="array" ref="N1669">_xlfn.SWITCH(E1669,"Delhi","North","Chennai","South","Hyderabad","South","Mumbai","Central","Bangalore","South")</f>
        <v>South</v>
      </c>
      <c r="O1669" s="12">
        <v>361099.91</v>
      </c>
      <c r="P1669" s="4">
        <f>Table1[[#This Row],[Delivery_Date]]-Table1[[#This Row],[Order_Date]]</f>
        <v>5</v>
      </c>
      <c r="Q1669" s="4" t="str">
        <f>IF(Table1[[#This Row],[Delivery delay days]]&gt;5,"delay","on time")</f>
        <v>on time</v>
      </c>
      <c r="R1669" s="10">
        <f>DATEVALUE(Table1[[#This Row],[Delivery_Date]])</f>
        <v>44997</v>
      </c>
      <c r="S1669" s="10">
        <f>DATEVALUE(Table1[[#This Row],[Order_Date]])</f>
        <v>44992</v>
      </c>
      <c r="T1669" s="4" t="str" cm="1">
        <f t="array" ref="T1669">_xlfn.IFS(Table1[[#This Row],[Inventory_Level]]&lt;=200,"low",Table1[[#This Row],[Inventory_Level]]&gt;=700,"high",Table1[[#This Row],[Inventory_Level]]&gt;200,"medium")</f>
        <v>medium</v>
      </c>
    </row>
    <row r="1670" spans="1:20" x14ac:dyDescent="0.35">
      <c r="A1670" s="4">
        <v>1669</v>
      </c>
      <c r="B1670" s="4" t="s">
        <v>15</v>
      </c>
      <c r="C1670" s="4" t="s">
        <v>16</v>
      </c>
      <c r="D1670" s="4" t="s">
        <v>32</v>
      </c>
      <c r="E1670" s="4" t="s">
        <v>18</v>
      </c>
      <c r="F1670" s="10" t="s">
        <v>377</v>
      </c>
      <c r="G1670" s="11" t="s">
        <v>359</v>
      </c>
      <c r="H1670" s="4">
        <v>67</v>
      </c>
      <c r="I1670" s="12">
        <v>13029.11</v>
      </c>
      <c r="J1670" s="12">
        <v>872950.37</v>
      </c>
      <c r="K1670" s="12">
        <v>878.26</v>
      </c>
      <c r="L1670" s="4">
        <v>841</v>
      </c>
      <c r="M1670" s="4" t="s">
        <v>21</v>
      </c>
      <c r="N1670" s="4" t="str" cm="1">
        <f t="array" ref="N1670">_xlfn.SWITCH(E1670,"Delhi","North","Chennai","South","Hyderabad","South","Mumbai","Central","Bangalore","South")</f>
        <v>North</v>
      </c>
      <c r="O1670" s="12">
        <v>120855.75</v>
      </c>
      <c r="P1670" s="4">
        <f>Table1[[#This Row],[Delivery_Date]]-Table1[[#This Row],[Order_Date]]</f>
        <v>5</v>
      </c>
      <c r="Q1670" s="4" t="str">
        <f>IF(Table1[[#This Row],[Delivery delay days]]&gt;5,"delay","on time")</f>
        <v>on time</v>
      </c>
      <c r="R1670" s="10">
        <f>DATEVALUE(Table1[[#This Row],[Delivery_Date]])</f>
        <v>45248</v>
      </c>
      <c r="S1670" s="10">
        <f>DATEVALUE(Table1[[#This Row],[Order_Date]])</f>
        <v>45243</v>
      </c>
      <c r="T1670" s="4" t="str" cm="1">
        <f t="array" ref="T1670">_xlfn.IFS(Table1[[#This Row],[Inventory_Level]]&lt;=200,"low",Table1[[#This Row],[Inventory_Level]]&gt;=700,"high",Table1[[#This Row],[Inventory_Level]]&gt;200,"medium")</f>
        <v>high</v>
      </c>
    </row>
    <row r="1671" spans="1:20" x14ac:dyDescent="0.35">
      <c r="A1671" s="4">
        <v>1670</v>
      </c>
      <c r="B1671" s="4" t="s">
        <v>65</v>
      </c>
      <c r="C1671" s="4" t="s">
        <v>24</v>
      </c>
      <c r="D1671" s="4" t="s">
        <v>32</v>
      </c>
      <c r="E1671" s="4" t="s">
        <v>52</v>
      </c>
      <c r="F1671" s="10" t="s">
        <v>245</v>
      </c>
      <c r="G1671" s="11" t="s">
        <v>343</v>
      </c>
      <c r="H1671" s="4">
        <v>8</v>
      </c>
      <c r="I1671" s="12">
        <v>19759.580000000002</v>
      </c>
      <c r="J1671" s="12">
        <v>158076.64000000001</v>
      </c>
      <c r="K1671" s="12">
        <v>3495.55</v>
      </c>
      <c r="L1671" s="4">
        <v>6</v>
      </c>
      <c r="M1671" s="4" t="s">
        <v>35</v>
      </c>
      <c r="N1671" s="4" t="str" cm="1">
        <f t="array" ref="N1671">_xlfn.SWITCH(E1671,"Delhi","North","Chennai","South","Hyderabad","South","Mumbai","Central","Bangalore","South")</f>
        <v>Central</v>
      </c>
      <c r="O1671" s="12">
        <v>10684.78</v>
      </c>
      <c r="P1671" s="4">
        <f>Table1[[#This Row],[Delivery_Date]]-Table1[[#This Row],[Order_Date]]</f>
        <v>11</v>
      </c>
      <c r="Q1671" s="4" t="str">
        <f>IF(Table1[[#This Row],[Delivery delay days]]&gt;5,"delay","on time")</f>
        <v>delay</v>
      </c>
      <c r="R1671" s="10">
        <f>DATEVALUE(Table1[[#This Row],[Delivery_Date]])</f>
        <v>44969</v>
      </c>
      <c r="S1671" s="10">
        <f>DATEVALUE(Table1[[#This Row],[Order_Date]])</f>
        <v>44958</v>
      </c>
      <c r="T1671" s="4" t="str" cm="1">
        <f t="array" ref="T1671">_xlfn.IFS(Table1[[#This Row],[Inventory_Level]]&lt;=200,"low",Table1[[#This Row],[Inventory_Level]]&gt;=700,"high",Table1[[#This Row],[Inventory_Level]]&gt;200,"medium")</f>
        <v>low</v>
      </c>
    </row>
    <row r="1672" spans="1:20" x14ac:dyDescent="0.35">
      <c r="A1672" s="4">
        <v>1671</v>
      </c>
      <c r="B1672" s="4" t="s">
        <v>51</v>
      </c>
      <c r="C1672" s="4" t="s">
        <v>24</v>
      </c>
      <c r="D1672" s="4" t="s">
        <v>25</v>
      </c>
      <c r="E1672" s="4" t="s">
        <v>26</v>
      </c>
      <c r="F1672" s="10" t="s">
        <v>184</v>
      </c>
      <c r="G1672" s="11" t="s">
        <v>409</v>
      </c>
      <c r="H1672" s="4">
        <v>24</v>
      </c>
      <c r="I1672" s="12">
        <v>43331.02</v>
      </c>
      <c r="J1672" s="12">
        <v>1039944.48</v>
      </c>
      <c r="K1672" s="12">
        <v>3291.08</v>
      </c>
      <c r="L1672" s="4">
        <v>416</v>
      </c>
      <c r="M1672" s="4" t="s">
        <v>29</v>
      </c>
      <c r="N1672" s="4" t="str" cm="1">
        <f t="array" ref="N1672">_xlfn.SWITCH(E1672,"Delhi","North","Chennai","South","Hyderabad","South","Mumbai","Central","Bangalore","South")</f>
        <v>South</v>
      </c>
      <c r="O1672" s="12">
        <v>190261.41</v>
      </c>
      <c r="P1672" s="4">
        <f>Table1[[#This Row],[Delivery_Date]]-Table1[[#This Row],[Order_Date]]</f>
        <v>5</v>
      </c>
      <c r="Q1672" s="4" t="str">
        <f>IF(Table1[[#This Row],[Delivery delay days]]&gt;5,"delay","on time")</f>
        <v>on time</v>
      </c>
      <c r="R1672" s="10">
        <f>DATEVALUE(Table1[[#This Row],[Delivery_Date]])</f>
        <v>44949</v>
      </c>
      <c r="S1672" s="10">
        <f>DATEVALUE(Table1[[#This Row],[Order_Date]])</f>
        <v>44944</v>
      </c>
      <c r="T1672" s="4" t="str" cm="1">
        <f t="array" ref="T1672">_xlfn.IFS(Table1[[#This Row],[Inventory_Level]]&lt;=200,"low",Table1[[#This Row],[Inventory_Level]]&gt;=700,"high",Table1[[#This Row],[Inventory_Level]]&gt;200,"medium")</f>
        <v>medium</v>
      </c>
    </row>
    <row r="1673" spans="1:20" x14ac:dyDescent="0.35">
      <c r="A1673" s="4">
        <v>1672</v>
      </c>
      <c r="B1673" s="4" t="s">
        <v>65</v>
      </c>
      <c r="C1673" s="4" t="s">
        <v>16</v>
      </c>
      <c r="D1673" s="4" t="s">
        <v>25</v>
      </c>
      <c r="E1673" s="4" t="s">
        <v>60</v>
      </c>
      <c r="F1673" s="10" t="s">
        <v>342</v>
      </c>
      <c r="G1673" s="11" t="s">
        <v>20</v>
      </c>
      <c r="H1673" s="4">
        <v>98</v>
      </c>
      <c r="I1673" s="12">
        <v>31214.98</v>
      </c>
      <c r="J1673" s="12">
        <v>3059068.04</v>
      </c>
      <c r="K1673" s="12">
        <v>4796.24</v>
      </c>
      <c r="L1673" s="4">
        <v>857</v>
      </c>
      <c r="M1673" s="4" t="s">
        <v>29</v>
      </c>
      <c r="N1673" s="4" t="str" cm="1">
        <f t="array" ref="N1673">_xlfn.SWITCH(E1673,"Delhi","North","Chennai","South","Hyderabad","South","Mumbai","Central","Bangalore","South")</f>
        <v>South</v>
      </c>
      <c r="O1673" s="12">
        <v>281306.09000000003</v>
      </c>
      <c r="P1673" s="4">
        <f>Table1[[#This Row],[Delivery_Date]]-Table1[[#This Row],[Order_Date]]</f>
        <v>12</v>
      </c>
      <c r="Q1673" s="4" t="str">
        <f>IF(Table1[[#This Row],[Delivery delay days]]&gt;5,"delay","on time")</f>
        <v>delay</v>
      </c>
      <c r="R1673" s="10">
        <f>DATEVALUE(Table1[[#This Row],[Delivery_Date]])</f>
        <v>45198</v>
      </c>
      <c r="S1673" s="10">
        <f>DATEVALUE(Table1[[#This Row],[Order_Date]])</f>
        <v>45186</v>
      </c>
      <c r="T1673" s="4" t="str" cm="1">
        <f t="array" ref="T1673">_xlfn.IFS(Table1[[#This Row],[Inventory_Level]]&lt;=200,"low",Table1[[#This Row],[Inventory_Level]]&gt;=700,"high",Table1[[#This Row],[Inventory_Level]]&gt;200,"medium")</f>
        <v>high</v>
      </c>
    </row>
    <row r="1674" spans="1:20" x14ac:dyDescent="0.35">
      <c r="A1674" s="4">
        <v>1673</v>
      </c>
      <c r="B1674" s="4" t="s">
        <v>44</v>
      </c>
      <c r="C1674" s="4" t="s">
        <v>24</v>
      </c>
      <c r="D1674" s="4" t="s">
        <v>45</v>
      </c>
      <c r="E1674" s="4" t="s">
        <v>52</v>
      </c>
      <c r="F1674" s="10" t="s">
        <v>312</v>
      </c>
      <c r="G1674" s="11" t="s">
        <v>343</v>
      </c>
      <c r="H1674" s="4">
        <v>99</v>
      </c>
      <c r="I1674" s="12">
        <v>27415.599999999999</v>
      </c>
      <c r="J1674" s="12">
        <v>2714144.4</v>
      </c>
      <c r="K1674" s="12">
        <v>4445.12</v>
      </c>
      <c r="L1674" s="4">
        <v>148</v>
      </c>
      <c r="M1674" s="4" t="s">
        <v>42</v>
      </c>
      <c r="N1674" s="4" t="str" cm="1">
        <f t="array" ref="N1674">_xlfn.SWITCH(E1674,"Delhi","North","Chennai","South","Hyderabad","South","Mumbai","Central","Bangalore","South")</f>
        <v>Central</v>
      </c>
      <c r="O1674" s="12">
        <v>522287.75</v>
      </c>
      <c r="P1674" s="4">
        <f>Table1[[#This Row],[Delivery_Date]]-Table1[[#This Row],[Order_Date]]</f>
        <v>8</v>
      </c>
      <c r="Q1674" s="4" t="str">
        <f>IF(Table1[[#This Row],[Delivery delay days]]&gt;5,"delay","on time")</f>
        <v>delay</v>
      </c>
      <c r="R1674" s="10">
        <f>DATEVALUE(Table1[[#This Row],[Delivery_Date]])</f>
        <v>44969</v>
      </c>
      <c r="S1674" s="10">
        <f>DATEVALUE(Table1[[#This Row],[Order_Date]])</f>
        <v>44961</v>
      </c>
      <c r="T1674" s="4" t="str" cm="1">
        <f t="array" ref="T1674">_xlfn.IFS(Table1[[#This Row],[Inventory_Level]]&lt;=200,"low",Table1[[#This Row],[Inventory_Level]]&gt;=700,"high",Table1[[#This Row],[Inventory_Level]]&gt;200,"medium")</f>
        <v>low</v>
      </c>
    </row>
    <row r="1675" spans="1:20" x14ac:dyDescent="0.35">
      <c r="A1675" s="4">
        <v>1674</v>
      </c>
      <c r="B1675" s="4" t="s">
        <v>65</v>
      </c>
      <c r="C1675" s="4" t="s">
        <v>38</v>
      </c>
      <c r="D1675" s="4" t="s">
        <v>17</v>
      </c>
      <c r="E1675" s="4" t="s">
        <v>60</v>
      </c>
      <c r="F1675" s="10" t="s">
        <v>204</v>
      </c>
      <c r="G1675" s="11" t="s">
        <v>205</v>
      </c>
      <c r="H1675" s="4">
        <v>40</v>
      </c>
      <c r="I1675" s="12">
        <v>16147.09</v>
      </c>
      <c r="J1675" s="12">
        <v>645883.6</v>
      </c>
      <c r="K1675" s="12">
        <v>3149.9</v>
      </c>
      <c r="L1675" s="4">
        <v>794</v>
      </c>
      <c r="M1675" s="4" t="s">
        <v>35</v>
      </c>
      <c r="N1675" s="4" t="str" cm="1">
        <f t="array" ref="N1675">_xlfn.SWITCH(E1675,"Delhi","North","Chennai","South","Hyderabad","South","Mumbai","Central","Bangalore","South")</f>
        <v>South</v>
      </c>
      <c r="O1675" s="12">
        <v>91649.32</v>
      </c>
      <c r="P1675" s="4">
        <f>Table1[[#This Row],[Delivery_Date]]-Table1[[#This Row],[Order_Date]]</f>
        <v>14</v>
      </c>
      <c r="Q1675" s="4" t="str">
        <f>IF(Table1[[#This Row],[Delivery delay days]]&gt;5,"delay","on time")</f>
        <v>delay</v>
      </c>
      <c r="R1675" s="10">
        <f>DATEVALUE(Table1[[#This Row],[Delivery_Date]])</f>
        <v>44954</v>
      </c>
      <c r="S1675" s="10">
        <f>DATEVALUE(Table1[[#This Row],[Order_Date]])</f>
        <v>44940</v>
      </c>
      <c r="T1675" s="4" t="str" cm="1">
        <f t="array" ref="T1675">_xlfn.IFS(Table1[[#This Row],[Inventory_Level]]&lt;=200,"low",Table1[[#This Row],[Inventory_Level]]&gt;=700,"high",Table1[[#This Row],[Inventory_Level]]&gt;200,"medium")</f>
        <v>high</v>
      </c>
    </row>
    <row r="1676" spans="1:20" x14ac:dyDescent="0.35">
      <c r="A1676" s="4">
        <v>1675</v>
      </c>
      <c r="B1676" s="4" t="s">
        <v>37</v>
      </c>
      <c r="C1676" s="4" t="s">
        <v>16</v>
      </c>
      <c r="D1676" s="4" t="s">
        <v>32</v>
      </c>
      <c r="E1676" s="4" t="s">
        <v>60</v>
      </c>
      <c r="F1676" s="10" t="s">
        <v>357</v>
      </c>
      <c r="G1676" s="11" t="s">
        <v>316</v>
      </c>
      <c r="H1676" s="4">
        <v>84</v>
      </c>
      <c r="I1676" s="12">
        <v>20408.830000000002</v>
      </c>
      <c r="J1676" s="12">
        <v>1714341.72</v>
      </c>
      <c r="K1676" s="12">
        <v>340.49</v>
      </c>
      <c r="L1676" s="4">
        <v>984</v>
      </c>
      <c r="M1676" s="4" t="s">
        <v>29</v>
      </c>
      <c r="N1676" s="4" t="str" cm="1">
        <f t="array" ref="N1676">_xlfn.SWITCH(E1676,"Delhi","North","Chennai","South","Hyderabad","South","Mumbai","Central","Bangalore","South")</f>
        <v>South</v>
      </c>
      <c r="O1676" s="12">
        <v>414288.09</v>
      </c>
      <c r="P1676" s="4">
        <f>Table1[[#This Row],[Delivery_Date]]-Table1[[#This Row],[Order_Date]]</f>
        <v>2</v>
      </c>
      <c r="Q1676" s="4" t="str">
        <f>IF(Table1[[#This Row],[Delivery delay days]]&gt;5,"delay","on time")</f>
        <v>on time</v>
      </c>
      <c r="R1676" s="10">
        <f>DATEVALUE(Table1[[#This Row],[Delivery_Date]])</f>
        <v>44965</v>
      </c>
      <c r="S1676" s="10">
        <f>DATEVALUE(Table1[[#This Row],[Order_Date]])</f>
        <v>44963</v>
      </c>
      <c r="T1676" s="4" t="str" cm="1">
        <f t="array" ref="T1676">_xlfn.IFS(Table1[[#This Row],[Inventory_Level]]&lt;=200,"low",Table1[[#This Row],[Inventory_Level]]&gt;=700,"high",Table1[[#This Row],[Inventory_Level]]&gt;200,"medium")</f>
        <v>high</v>
      </c>
    </row>
    <row r="1677" spans="1:20" x14ac:dyDescent="0.35">
      <c r="A1677" s="4">
        <v>1676</v>
      </c>
      <c r="B1677" s="4" t="s">
        <v>65</v>
      </c>
      <c r="C1677" s="4" t="s">
        <v>24</v>
      </c>
      <c r="D1677" s="4" t="s">
        <v>25</v>
      </c>
      <c r="E1677" s="4" t="s">
        <v>52</v>
      </c>
      <c r="F1677" s="10" t="s">
        <v>216</v>
      </c>
      <c r="G1677" s="11" t="s">
        <v>360</v>
      </c>
      <c r="H1677" s="4">
        <v>56</v>
      </c>
      <c r="I1677" s="12">
        <v>41653.410000000003</v>
      </c>
      <c r="J1677" s="12">
        <v>2332590.96</v>
      </c>
      <c r="K1677" s="12">
        <v>3894.23</v>
      </c>
      <c r="L1677" s="4">
        <v>998</v>
      </c>
      <c r="M1677" s="4" t="s">
        <v>42</v>
      </c>
      <c r="N1677" s="4" t="str" cm="1">
        <f t="array" ref="N1677">_xlfn.SWITCH(E1677,"Delhi","North","Chennai","South","Hyderabad","South","Mumbai","Central","Bangalore","South")</f>
        <v>Central</v>
      </c>
      <c r="O1677" s="12">
        <v>489939.12</v>
      </c>
      <c r="P1677" s="4">
        <f>Table1[[#This Row],[Delivery_Date]]-Table1[[#This Row],[Order_Date]]</f>
        <v>4</v>
      </c>
      <c r="Q1677" s="4" t="str">
        <f>IF(Table1[[#This Row],[Delivery delay days]]&gt;5,"delay","on time")</f>
        <v>on time</v>
      </c>
      <c r="R1677" s="10">
        <f>DATEVALUE(Table1[[#This Row],[Delivery_Date]])</f>
        <v>44977</v>
      </c>
      <c r="S1677" s="10">
        <f>DATEVALUE(Table1[[#This Row],[Order_Date]])</f>
        <v>44973</v>
      </c>
      <c r="T1677" s="4" t="str" cm="1">
        <f t="array" ref="T1677">_xlfn.IFS(Table1[[#This Row],[Inventory_Level]]&lt;=200,"low",Table1[[#This Row],[Inventory_Level]]&gt;=700,"high",Table1[[#This Row],[Inventory_Level]]&gt;200,"medium")</f>
        <v>high</v>
      </c>
    </row>
    <row r="1678" spans="1:20" x14ac:dyDescent="0.35">
      <c r="A1678" s="4">
        <v>1677</v>
      </c>
      <c r="B1678" s="4" t="s">
        <v>44</v>
      </c>
      <c r="C1678" s="4" t="s">
        <v>38</v>
      </c>
      <c r="D1678" s="4" t="s">
        <v>25</v>
      </c>
      <c r="E1678" s="4" t="s">
        <v>26</v>
      </c>
      <c r="F1678" s="10" t="s">
        <v>64</v>
      </c>
      <c r="G1678" s="11" t="s">
        <v>256</v>
      </c>
      <c r="H1678" s="4">
        <v>81</v>
      </c>
      <c r="I1678" s="12">
        <v>30462.799999999999</v>
      </c>
      <c r="J1678" s="12">
        <v>2467486.7999999998</v>
      </c>
      <c r="K1678" s="12">
        <v>3578.52</v>
      </c>
      <c r="L1678" s="4">
        <v>27</v>
      </c>
      <c r="M1678" s="4" t="s">
        <v>21</v>
      </c>
      <c r="N1678" s="4" t="str" cm="1">
        <f t="array" ref="N1678">_xlfn.SWITCH(E1678,"Delhi","North","Chennai","South","Hyderabad","South","Mumbai","Central","Bangalore","South")</f>
        <v>South</v>
      </c>
      <c r="O1678" s="12">
        <v>592026.31999999995</v>
      </c>
      <c r="P1678" s="4">
        <f>Table1[[#This Row],[Delivery_Date]]-Table1[[#This Row],[Order_Date]]</f>
        <v>5</v>
      </c>
      <c r="Q1678" s="4" t="str">
        <f>IF(Table1[[#This Row],[Delivery delay days]]&gt;5,"delay","on time")</f>
        <v>on time</v>
      </c>
      <c r="R1678" s="10">
        <f>DATEVALUE(Table1[[#This Row],[Delivery_Date]])</f>
        <v>45102</v>
      </c>
      <c r="S1678" s="10">
        <f>DATEVALUE(Table1[[#This Row],[Order_Date]])</f>
        <v>45097</v>
      </c>
      <c r="T1678" s="4" t="str" cm="1">
        <f t="array" ref="T1678">_xlfn.IFS(Table1[[#This Row],[Inventory_Level]]&lt;=200,"low",Table1[[#This Row],[Inventory_Level]]&gt;=700,"high",Table1[[#This Row],[Inventory_Level]]&gt;200,"medium")</f>
        <v>low</v>
      </c>
    </row>
    <row r="1679" spans="1:20" x14ac:dyDescent="0.35">
      <c r="A1679" s="4">
        <v>1678</v>
      </c>
      <c r="B1679" s="4" t="s">
        <v>51</v>
      </c>
      <c r="C1679" s="4" t="s">
        <v>16</v>
      </c>
      <c r="D1679" s="4" t="s">
        <v>39</v>
      </c>
      <c r="E1679" s="4" t="s">
        <v>26</v>
      </c>
      <c r="F1679" s="10" t="s">
        <v>377</v>
      </c>
      <c r="G1679" s="11" t="s">
        <v>330</v>
      </c>
      <c r="H1679" s="4">
        <v>94</v>
      </c>
      <c r="I1679" s="12">
        <v>38904.93</v>
      </c>
      <c r="J1679" s="12">
        <v>3657063.42</v>
      </c>
      <c r="K1679" s="12">
        <v>3886.09</v>
      </c>
      <c r="L1679" s="4">
        <v>488</v>
      </c>
      <c r="M1679" s="4" t="s">
        <v>21</v>
      </c>
      <c r="N1679" s="4" t="str" cm="1">
        <f t="array" ref="N1679">_xlfn.SWITCH(E1679,"Delhi","North","Chennai","South","Hyderabad","South","Mumbai","Central","Bangalore","South")</f>
        <v>South</v>
      </c>
      <c r="O1679" s="12">
        <v>881170.72</v>
      </c>
      <c r="P1679" s="4">
        <f>Table1[[#This Row],[Delivery_Date]]-Table1[[#This Row],[Order_Date]]</f>
        <v>14</v>
      </c>
      <c r="Q1679" s="4" t="str">
        <f>IF(Table1[[#This Row],[Delivery delay days]]&gt;5,"delay","on time")</f>
        <v>delay</v>
      </c>
      <c r="R1679" s="10">
        <f>DATEVALUE(Table1[[#This Row],[Delivery_Date]])</f>
        <v>45257</v>
      </c>
      <c r="S1679" s="10">
        <f>DATEVALUE(Table1[[#This Row],[Order_Date]])</f>
        <v>45243</v>
      </c>
      <c r="T1679" s="4" t="str" cm="1">
        <f t="array" ref="T1679">_xlfn.IFS(Table1[[#This Row],[Inventory_Level]]&lt;=200,"low",Table1[[#This Row],[Inventory_Level]]&gt;=700,"high",Table1[[#This Row],[Inventory_Level]]&gt;200,"medium")</f>
        <v>medium</v>
      </c>
    </row>
    <row r="1680" spans="1:20" x14ac:dyDescent="0.35">
      <c r="A1680" s="4">
        <v>1679</v>
      </c>
      <c r="B1680" s="4" t="s">
        <v>15</v>
      </c>
      <c r="C1680" s="4" t="s">
        <v>16</v>
      </c>
      <c r="D1680" s="4" t="s">
        <v>17</v>
      </c>
      <c r="E1680" s="4" t="s">
        <v>46</v>
      </c>
      <c r="F1680" s="10" t="s">
        <v>170</v>
      </c>
      <c r="G1680" s="11" t="s">
        <v>28</v>
      </c>
      <c r="H1680" s="4">
        <v>37</v>
      </c>
      <c r="I1680" s="12">
        <v>23971</v>
      </c>
      <c r="J1680" s="12">
        <v>886927</v>
      </c>
      <c r="K1680" s="12">
        <v>903.02</v>
      </c>
      <c r="L1680" s="4">
        <v>365</v>
      </c>
      <c r="M1680" s="4" t="s">
        <v>42</v>
      </c>
      <c r="N1680" s="4" t="str" cm="1">
        <f t="array" ref="N1680">_xlfn.SWITCH(E1680,"Delhi","North","Chennai","South","Hyderabad","South","Mumbai","Central","Bangalore","South")</f>
        <v>South</v>
      </c>
      <c r="O1680" s="12">
        <v>87885.34</v>
      </c>
      <c r="P1680" s="4">
        <f>Table1[[#This Row],[Delivery_Date]]-Table1[[#This Row],[Order_Date]]</f>
        <v>9</v>
      </c>
      <c r="Q1680" s="4" t="str">
        <f>IF(Table1[[#This Row],[Delivery delay days]]&gt;5,"delay","on time")</f>
        <v>delay</v>
      </c>
      <c r="R1680" s="10">
        <f>DATEVALUE(Table1[[#This Row],[Delivery_Date]])</f>
        <v>45137</v>
      </c>
      <c r="S1680" s="10">
        <f>DATEVALUE(Table1[[#This Row],[Order_Date]])</f>
        <v>45128</v>
      </c>
      <c r="T1680" s="4" t="str" cm="1">
        <f t="array" ref="T1680">_xlfn.IFS(Table1[[#This Row],[Inventory_Level]]&lt;=200,"low",Table1[[#This Row],[Inventory_Level]]&gt;=700,"high",Table1[[#This Row],[Inventory_Level]]&gt;200,"medium")</f>
        <v>medium</v>
      </c>
    </row>
    <row r="1681" spans="1:20" x14ac:dyDescent="0.35">
      <c r="A1681" s="4">
        <v>1680</v>
      </c>
      <c r="B1681" s="4" t="s">
        <v>37</v>
      </c>
      <c r="C1681" s="4" t="s">
        <v>16</v>
      </c>
      <c r="D1681" s="4" t="s">
        <v>25</v>
      </c>
      <c r="E1681" s="4" t="s">
        <v>26</v>
      </c>
      <c r="F1681" s="10" t="s">
        <v>90</v>
      </c>
      <c r="G1681" s="11" t="s">
        <v>148</v>
      </c>
      <c r="H1681" s="4">
        <v>41</v>
      </c>
      <c r="I1681" s="12">
        <v>44538.68</v>
      </c>
      <c r="J1681" s="12">
        <v>1826085.88</v>
      </c>
      <c r="K1681" s="12">
        <v>2947.68</v>
      </c>
      <c r="L1681" s="4">
        <v>493</v>
      </c>
      <c r="M1681" s="4" t="s">
        <v>42</v>
      </c>
      <c r="N1681" s="4" t="str" cm="1">
        <f t="array" ref="N1681">_xlfn.SWITCH(E1681,"Delhi","North","Chennai","South","Hyderabad","South","Mumbai","Central","Bangalore","South")</f>
        <v>South</v>
      </c>
      <c r="O1681" s="12">
        <v>453223.72</v>
      </c>
      <c r="P1681" s="4">
        <f>Table1[[#This Row],[Delivery_Date]]-Table1[[#This Row],[Order_Date]]</f>
        <v>3</v>
      </c>
      <c r="Q1681" s="4" t="str">
        <f>IF(Table1[[#This Row],[Delivery delay days]]&gt;5,"delay","on time")</f>
        <v>on time</v>
      </c>
      <c r="R1681" s="10">
        <f>DATEVALUE(Table1[[#This Row],[Delivery_Date]])</f>
        <v>45151</v>
      </c>
      <c r="S1681" s="10">
        <f>DATEVALUE(Table1[[#This Row],[Order_Date]])</f>
        <v>45148</v>
      </c>
      <c r="T1681" s="4" t="str" cm="1">
        <f t="array" ref="T1681">_xlfn.IFS(Table1[[#This Row],[Inventory_Level]]&lt;=200,"low",Table1[[#This Row],[Inventory_Level]]&gt;=700,"high",Table1[[#This Row],[Inventory_Level]]&gt;200,"medium")</f>
        <v>medium</v>
      </c>
    </row>
    <row r="1682" spans="1:20" x14ac:dyDescent="0.35">
      <c r="A1682" s="4">
        <v>1681</v>
      </c>
      <c r="B1682" s="4" t="s">
        <v>65</v>
      </c>
      <c r="C1682" s="4" t="s">
        <v>24</v>
      </c>
      <c r="D1682" s="4" t="s">
        <v>32</v>
      </c>
      <c r="E1682" s="4" t="s">
        <v>46</v>
      </c>
      <c r="F1682" s="10" t="s">
        <v>405</v>
      </c>
      <c r="G1682" s="11" t="s">
        <v>54</v>
      </c>
      <c r="H1682" s="4">
        <v>81</v>
      </c>
      <c r="I1682" s="12">
        <v>4820.7700000000004</v>
      </c>
      <c r="J1682" s="12">
        <v>390482.37</v>
      </c>
      <c r="K1682" s="12">
        <v>2006.67</v>
      </c>
      <c r="L1682" s="4">
        <v>567</v>
      </c>
      <c r="M1682" s="4" t="s">
        <v>21</v>
      </c>
      <c r="N1682" s="4" t="str" cm="1">
        <f t="array" ref="N1682">_xlfn.SWITCH(E1682,"Delhi","North","Chennai","South","Hyderabad","South","Mumbai","Central","Bangalore","South")</f>
        <v>South</v>
      </c>
      <c r="O1682" s="12">
        <v>72490.649999999994</v>
      </c>
      <c r="P1682" s="4">
        <f>Table1[[#This Row],[Delivery_Date]]-Table1[[#This Row],[Order_Date]]</f>
        <v>4</v>
      </c>
      <c r="Q1682" s="4" t="str">
        <f>IF(Table1[[#This Row],[Delivery delay days]]&gt;5,"delay","on time")</f>
        <v>on time</v>
      </c>
      <c r="R1682" s="10">
        <f>DATEVALUE(Table1[[#This Row],[Delivery_Date]])</f>
        <v>45212</v>
      </c>
      <c r="S1682" s="10">
        <f>DATEVALUE(Table1[[#This Row],[Order_Date]])</f>
        <v>45208</v>
      </c>
      <c r="T1682" s="4" t="str" cm="1">
        <f t="array" ref="T1682">_xlfn.IFS(Table1[[#This Row],[Inventory_Level]]&lt;=200,"low",Table1[[#This Row],[Inventory_Level]]&gt;=700,"high",Table1[[#This Row],[Inventory_Level]]&gt;200,"medium")</f>
        <v>medium</v>
      </c>
    </row>
    <row r="1683" spans="1:20" x14ac:dyDescent="0.35">
      <c r="A1683" s="4">
        <v>1682</v>
      </c>
      <c r="B1683" s="4" t="s">
        <v>59</v>
      </c>
      <c r="C1683" s="4" t="s">
        <v>38</v>
      </c>
      <c r="D1683" s="4" t="s">
        <v>32</v>
      </c>
      <c r="E1683" s="4" t="s">
        <v>18</v>
      </c>
      <c r="F1683" s="10" t="s">
        <v>297</v>
      </c>
      <c r="G1683" s="11" t="s">
        <v>201</v>
      </c>
      <c r="H1683" s="4">
        <v>37</v>
      </c>
      <c r="I1683" s="12">
        <v>49902.94</v>
      </c>
      <c r="J1683" s="12">
        <v>1846408.78</v>
      </c>
      <c r="K1683" s="12">
        <v>3947.18</v>
      </c>
      <c r="L1683" s="4">
        <v>984</v>
      </c>
      <c r="M1683" s="4" t="s">
        <v>21</v>
      </c>
      <c r="N1683" s="4" t="str" cm="1">
        <f t="array" ref="N1683">_xlfn.SWITCH(E1683,"Delhi","North","Chennai","South","Hyderabad","South","Mumbai","Central","Bangalore","South")</f>
        <v>North</v>
      </c>
      <c r="O1683" s="12">
        <v>432006.56</v>
      </c>
      <c r="P1683" s="4">
        <f>Table1[[#This Row],[Delivery_Date]]-Table1[[#This Row],[Order_Date]]</f>
        <v>11</v>
      </c>
      <c r="Q1683" s="4" t="str">
        <f>IF(Table1[[#This Row],[Delivery delay days]]&gt;5,"delay","on time")</f>
        <v>delay</v>
      </c>
      <c r="R1683" s="10">
        <f>DATEVALUE(Table1[[#This Row],[Delivery_Date]])</f>
        <v>45104</v>
      </c>
      <c r="S1683" s="10">
        <f>DATEVALUE(Table1[[#This Row],[Order_Date]])</f>
        <v>45093</v>
      </c>
      <c r="T1683" s="4" t="str" cm="1">
        <f t="array" ref="T1683">_xlfn.IFS(Table1[[#This Row],[Inventory_Level]]&lt;=200,"low",Table1[[#This Row],[Inventory_Level]]&gt;=700,"high",Table1[[#This Row],[Inventory_Level]]&gt;200,"medium")</f>
        <v>high</v>
      </c>
    </row>
    <row r="1684" spans="1:20" x14ac:dyDescent="0.35">
      <c r="A1684" s="4">
        <v>1683</v>
      </c>
      <c r="B1684" s="4" t="s">
        <v>51</v>
      </c>
      <c r="C1684" s="4" t="s">
        <v>24</v>
      </c>
      <c r="D1684" s="4" t="s">
        <v>32</v>
      </c>
      <c r="E1684" s="4" t="s">
        <v>26</v>
      </c>
      <c r="F1684" s="10" t="s">
        <v>95</v>
      </c>
      <c r="G1684" s="11" t="s">
        <v>396</v>
      </c>
      <c r="H1684" s="4">
        <v>43</v>
      </c>
      <c r="I1684" s="12">
        <v>13060.02</v>
      </c>
      <c r="J1684" s="12">
        <v>561580.86</v>
      </c>
      <c r="K1684" s="12">
        <v>2761.83</v>
      </c>
      <c r="L1684" s="4">
        <v>575</v>
      </c>
      <c r="M1684" s="4" t="s">
        <v>35</v>
      </c>
      <c r="N1684" s="4" t="str" cm="1">
        <f t="array" ref="N1684">_xlfn.SWITCH(E1684,"Delhi","North","Chennai","South","Hyderabad","South","Mumbai","Central","Bangalore","South")</f>
        <v>South</v>
      </c>
      <c r="O1684" s="12">
        <v>29485.599999999999</v>
      </c>
      <c r="P1684" s="4">
        <f>Table1[[#This Row],[Delivery_Date]]-Table1[[#This Row],[Order_Date]]</f>
        <v>5</v>
      </c>
      <c r="Q1684" s="4" t="str">
        <f>IF(Table1[[#This Row],[Delivery delay days]]&gt;5,"delay","on time")</f>
        <v>on time</v>
      </c>
      <c r="R1684" s="10">
        <f>DATEVALUE(Table1[[#This Row],[Delivery_Date]])</f>
        <v>45255</v>
      </c>
      <c r="S1684" s="10">
        <f>DATEVALUE(Table1[[#This Row],[Order_Date]])</f>
        <v>45250</v>
      </c>
      <c r="T1684" s="4" t="str" cm="1">
        <f t="array" ref="T1684">_xlfn.IFS(Table1[[#This Row],[Inventory_Level]]&lt;=200,"low",Table1[[#This Row],[Inventory_Level]]&gt;=700,"high",Table1[[#This Row],[Inventory_Level]]&gt;200,"medium")</f>
        <v>medium</v>
      </c>
    </row>
    <row r="1685" spans="1:20" x14ac:dyDescent="0.35">
      <c r="A1685" s="4">
        <v>1684</v>
      </c>
      <c r="B1685" s="4" t="s">
        <v>65</v>
      </c>
      <c r="C1685" s="4" t="s">
        <v>24</v>
      </c>
      <c r="D1685" s="4" t="s">
        <v>45</v>
      </c>
      <c r="E1685" s="4" t="s">
        <v>18</v>
      </c>
      <c r="F1685" s="10" t="s">
        <v>308</v>
      </c>
      <c r="G1685" s="11" t="s">
        <v>180</v>
      </c>
      <c r="H1685" s="4">
        <v>64</v>
      </c>
      <c r="I1685" s="12">
        <v>40352.65</v>
      </c>
      <c r="J1685" s="12">
        <v>2582569.6</v>
      </c>
      <c r="K1685" s="12">
        <v>526.25</v>
      </c>
      <c r="L1685" s="4">
        <v>655</v>
      </c>
      <c r="M1685" s="4" t="s">
        <v>42</v>
      </c>
      <c r="N1685" s="4" t="str" cm="1">
        <f t="array" ref="N1685">_xlfn.SWITCH(E1685,"Delhi","North","Chennai","South","Hyderabad","South","Mumbai","Central","Bangalore","South")</f>
        <v>North</v>
      </c>
      <c r="O1685" s="12">
        <v>598734.11</v>
      </c>
      <c r="P1685" s="4">
        <f>Table1[[#This Row],[Delivery_Date]]-Table1[[#This Row],[Order_Date]]</f>
        <v>8</v>
      </c>
      <c r="Q1685" s="4" t="str">
        <f>IF(Table1[[#This Row],[Delivery delay days]]&gt;5,"delay","on time")</f>
        <v>delay</v>
      </c>
      <c r="R1685" s="10">
        <f>DATEVALUE(Table1[[#This Row],[Delivery_Date]])</f>
        <v>45289</v>
      </c>
      <c r="S1685" s="10">
        <f>DATEVALUE(Table1[[#This Row],[Order_Date]])</f>
        <v>45281</v>
      </c>
      <c r="T1685" s="4" t="str" cm="1">
        <f t="array" ref="T1685">_xlfn.IFS(Table1[[#This Row],[Inventory_Level]]&lt;=200,"low",Table1[[#This Row],[Inventory_Level]]&gt;=700,"high",Table1[[#This Row],[Inventory_Level]]&gt;200,"medium")</f>
        <v>medium</v>
      </c>
    </row>
    <row r="1686" spans="1:20" x14ac:dyDescent="0.35">
      <c r="A1686" s="4">
        <v>1685</v>
      </c>
      <c r="B1686" s="4" t="s">
        <v>44</v>
      </c>
      <c r="C1686" s="4" t="s">
        <v>16</v>
      </c>
      <c r="D1686" s="4" t="s">
        <v>25</v>
      </c>
      <c r="E1686" s="4" t="s">
        <v>52</v>
      </c>
      <c r="F1686" s="10" t="s">
        <v>162</v>
      </c>
      <c r="G1686" s="11" t="s">
        <v>67</v>
      </c>
      <c r="H1686" s="4">
        <v>2</v>
      </c>
      <c r="I1686" s="12">
        <v>48170.78</v>
      </c>
      <c r="J1686" s="12">
        <v>96341.56</v>
      </c>
      <c r="K1686" s="12">
        <v>2515.66</v>
      </c>
      <c r="L1686" s="4">
        <v>88</v>
      </c>
      <c r="M1686" s="4" t="s">
        <v>29</v>
      </c>
      <c r="N1686" s="4" t="str" cm="1">
        <f t="array" ref="N1686">_xlfn.SWITCH(E1686,"Delhi","North","Chennai","South","Hyderabad","South","Mumbai","Central","Bangalore","South")</f>
        <v>Central</v>
      </c>
      <c r="O1686" s="12">
        <v>8710.3700000000008</v>
      </c>
      <c r="P1686" s="4">
        <f>Table1[[#This Row],[Delivery_Date]]-Table1[[#This Row],[Order_Date]]</f>
        <v>5</v>
      </c>
      <c r="Q1686" s="4" t="str">
        <f>IF(Table1[[#This Row],[Delivery delay days]]&gt;5,"delay","on time")</f>
        <v>on time</v>
      </c>
      <c r="R1686" s="10">
        <f>DATEVALUE(Table1[[#This Row],[Delivery_Date]])</f>
        <v>45170</v>
      </c>
      <c r="S1686" s="10">
        <f>DATEVALUE(Table1[[#This Row],[Order_Date]])</f>
        <v>45165</v>
      </c>
      <c r="T1686" s="4" t="str" cm="1">
        <f t="array" ref="T1686">_xlfn.IFS(Table1[[#This Row],[Inventory_Level]]&lt;=200,"low",Table1[[#This Row],[Inventory_Level]]&gt;=700,"high",Table1[[#This Row],[Inventory_Level]]&gt;200,"medium")</f>
        <v>low</v>
      </c>
    </row>
    <row r="1687" spans="1:20" x14ac:dyDescent="0.35">
      <c r="A1687" s="4">
        <v>1686</v>
      </c>
      <c r="B1687" s="4" t="s">
        <v>44</v>
      </c>
      <c r="C1687" s="4" t="s">
        <v>16</v>
      </c>
      <c r="D1687" s="4" t="s">
        <v>17</v>
      </c>
      <c r="E1687" s="4" t="s">
        <v>60</v>
      </c>
      <c r="F1687" s="10" t="s">
        <v>368</v>
      </c>
      <c r="G1687" s="11" t="s">
        <v>241</v>
      </c>
      <c r="H1687" s="4">
        <v>36</v>
      </c>
      <c r="I1687" s="12">
        <v>5537.45</v>
      </c>
      <c r="J1687" s="12">
        <v>199348.2</v>
      </c>
      <c r="K1687" s="12">
        <v>1473.87</v>
      </c>
      <c r="L1687" s="4">
        <v>490</v>
      </c>
      <c r="M1687" s="4" t="s">
        <v>42</v>
      </c>
      <c r="N1687" s="4" t="str" cm="1">
        <f t="array" ref="N1687">_xlfn.SWITCH(E1687,"Delhi","North","Chennai","South","Hyderabad","South","Mumbai","Central","Bangalore","South")</f>
        <v>South</v>
      </c>
      <c r="O1687" s="12">
        <v>24002.84</v>
      </c>
      <c r="P1687" s="4">
        <f>Table1[[#This Row],[Delivery_Date]]-Table1[[#This Row],[Order_Date]]</f>
        <v>10</v>
      </c>
      <c r="Q1687" s="4" t="str">
        <f>IF(Table1[[#This Row],[Delivery delay days]]&gt;5,"delay","on time")</f>
        <v>delay</v>
      </c>
      <c r="R1687" s="10">
        <f>DATEVALUE(Table1[[#This Row],[Delivery_Date]])</f>
        <v>45000</v>
      </c>
      <c r="S1687" s="10">
        <f>DATEVALUE(Table1[[#This Row],[Order_Date]])</f>
        <v>44990</v>
      </c>
      <c r="T1687" s="4" t="str" cm="1">
        <f t="array" ref="T1687">_xlfn.IFS(Table1[[#This Row],[Inventory_Level]]&lt;=200,"low",Table1[[#This Row],[Inventory_Level]]&gt;=700,"high",Table1[[#This Row],[Inventory_Level]]&gt;200,"medium")</f>
        <v>medium</v>
      </c>
    </row>
    <row r="1688" spans="1:20" x14ac:dyDescent="0.35">
      <c r="A1688" s="4">
        <v>1687</v>
      </c>
      <c r="B1688" s="4" t="s">
        <v>51</v>
      </c>
      <c r="C1688" s="4" t="s">
        <v>24</v>
      </c>
      <c r="D1688" s="4" t="s">
        <v>32</v>
      </c>
      <c r="E1688" s="4" t="s">
        <v>46</v>
      </c>
      <c r="F1688" s="10" t="s">
        <v>83</v>
      </c>
      <c r="G1688" s="11" t="s">
        <v>232</v>
      </c>
      <c r="H1688" s="4">
        <v>38</v>
      </c>
      <c r="I1688" s="12">
        <v>8705.66</v>
      </c>
      <c r="J1688" s="12">
        <v>330815.08</v>
      </c>
      <c r="K1688" s="12">
        <v>4033.68</v>
      </c>
      <c r="L1688" s="4">
        <v>444</v>
      </c>
      <c r="M1688" s="4" t="s">
        <v>21</v>
      </c>
      <c r="N1688" s="4" t="str" cm="1">
        <f t="array" ref="N1688">_xlfn.SWITCH(E1688,"Delhi","North","Chennai","South","Hyderabad","South","Mumbai","Central","Bangalore","South")</f>
        <v>South</v>
      </c>
      <c r="O1688" s="12">
        <v>25214.54</v>
      </c>
      <c r="P1688" s="4">
        <f>Table1[[#This Row],[Delivery_Date]]-Table1[[#This Row],[Order_Date]]</f>
        <v>10</v>
      </c>
      <c r="Q1688" s="4" t="str">
        <f>IF(Table1[[#This Row],[Delivery delay days]]&gt;5,"delay","on time")</f>
        <v>delay</v>
      </c>
      <c r="R1688" s="10">
        <f>DATEVALUE(Table1[[#This Row],[Delivery_Date]])</f>
        <v>45192</v>
      </c>
      <c r="S1688" s="10">
        <f>DATEVALUE(Table1[[#This Row],[Order_Date]])</f>
        <v>45182</v>
      </c>
      <c r="T1688" s="4" t="str" cm="1">
        <f t="array" ref="T1688">_xlfn.IFS(Table1[[#This Row],[Inventory_Level]]&lt;=200,"low",Table1[[#This Row],[Inventory_Level]]&gt;=700,"high",Table1[[#This Row],[Inventory_Level]]&gt;200,"medium")</f>
        <v>medium</v>
      </c>
    </row>
    <row r="1689" spans="1:20" x14ac:dyDescent="0.35">
      <c r="A1689" s="4">
        <v>1688</v>
      </c>
      <c r="B1689" s="4" t="s">
        <v>59</v>
      </c>
      <c r="C1689" s="4" t="s">
        <v>24</v>
      </c>
      <c r="D1689" s="4" t="s">
        <v>39</v>
      </c>
      <c r="E1689" s="4" t="s">
        <v>60</v>
      </c>
      <c r="F1689" s="10" t="s">
        <v>398</v>
      </c>
      <c r="G1689" s="11" t="s">
        <v>322</v>
      </c>
      <c r="H1689" s="4">
        <v>13</v>
      </c>
      <c r="I1689" s="12">
        <v>44036.9</v>
      </c>
      <c r="J1689" s="12">
        <v>572479.69999999995</v>
      </c>
      <c r="K1689" s="12">
        <v>3937.6</v>
      </c>
      <c r="L1689" s="4">
        <v>882</v>
      </c>
      <c r="M1689" s="4" t="s">
        <v>21</v>
      </c>
      <c r="N1689" s="4" t="str" cm="1">
        <f t="array" ref="N1689">_xlfn.SWITCH(E1689,"Delhi","North","Chennai","South","Hyderabad","South","Mumbai","Central","Bangalore","South")</f>
        <v>South</v>
      </c>
      <c r="O1689" s="12">
        <v>92257.64</v>
      </c>
      <c r="P1689" s="4">
        <f>Table1[[#This Row],[Delivery_Date]]-Table1[[#This Row],[Order_Date]]</f>
        <v>3</v>
      </c>
      <c r="Q1689" s="4" t="str">
        <f>IF(Table1[[#This Row],[Delivery delay days]]&gt;5,"delay","on time")</f>
        <v>on time</v>
      </c>
      <c r="R1689" s="10">
        <f>DATEVALUE(Table1[[#This Row],[Delivery_Date]])</f>
        <v>44994</v>
      </c>
      <c r="S1689" s="10">
        <f>DATEVALUE(Table1[[#This Row],[Order_Date]])</f>
        <v>44991</v>
      </c>
      <c r="T1689" s="4" t="str" cm="1">
        <f t="array" ref="T1689">_xlfn.IFS(Table1[[#This Row],[Inventory_Level]]&lt;=200,"low",Table1[[#This Row],[Inventory_Level]]&gt;=700,"high",Table1[[#This Row],[Inventory_Level]]&gt;200,"medium")</f>
        <v>high</v>
      </c>
    </row>
    <row r="1690" spans="1:20" x14ac:dyDescent="0.35">
      <c r="A1690" s="4">
        <v>1689</v>
      </c>
      <c r="B1690" s="4" t="s">
        <v>31</v>
      </c>
      <c r="C1690" s="4" t="s">
        <v>16</v>
      </c>
      <c r="D1690" s="4" t="s">
        <v>25</v>
      </c>
      <c r="E1690" s="4" t="s">
        <v>52</v>
      </c>
      <c r="F1690" s="10" t="s">
        <v>93</v>
      </c>
      <c r="G1690" s="11" t="s">
        <v>325</v>
      </c>
      <c r="H1690" s="4">
        <v>62</v>
      </c>
      <c r="I1690" s="12">
        <v>34214.92</v>
      </c>
      <c r="J1690" s="12">
        <v>2121325.04</v>
      </c>
      <c r="K1690" s="12">
        <v>4433.3599999999997</v>
      </c>
      <c r="L1690" s="4">
        <v>794</v>
      </c>
      <c r="M1690" s="4" t="s">
        <v>21</v>
      </c>
      <c r="N1690" s="4" t="str" cm="1">
        <f t="array" ref="N1690">_xlfn.SWITCH(E1690,"Delhi","North","Chennai","South","Hyderabad","South","Mumbai","Central","Bangalore","South")</f>
        <v>Central</v>
      </c>
      <c r="O1690" s="12">
        <v>120831.66</v>
      </c>
      <c r="P1690" s="4">
        <f>Table1[[#This Row],[Delivery_Date]]-Table1[[#This Row],[Order_Date]]</f>
        <v>12</v>
      </c>
      <c r="Q1690" s="4" t="str">
        <f>IF(Table1[[#This Row],[Delivery delay days]]&gt;5,"delay","on time")</f>
        <v>delay</v>
      </c>
      <c r="R1690" s="10">
        <f>DATEVALUE(Table1[[#This Row],[Delivery_Date]])</f>
        <v>44945</v>
      </c>
      <c r="S1690" s="10">
        <f>DATEVALUE(Table1[[#This Row],[Order_Date]])</f>
        <v>44933</v>
      </c>
      <c r="T1690" s="4" t="str" cm="1">
        <f t="array" ref="T1690">_xlfn.IFS(Table1[[#This Row],[Inventory_Level]]&lt;=200,"low",Table1[[#This Row],[Inventory_Level]]&gt;=700,"high",Table1[[#This Row],[Inventory_Level]]&gt;200,"medium")</f>
        <v>high</v>
      </c>
    </row>
    <row r="1691" spans="1:20" x14ac:dyDescent="0.35">
      <c r="A1691" s="4">
        <v>1690</v>
      </c>
      <c r="B1691" s="4" t="s">
        <v>51</v>
      </c>
      <c r="C1691" s="4" t="s">
        <v>16</v>
      </c>
      <c r="D1691" s="4" t="s">
        <v>45</v>
      </c>
      <c r="E1691" s="4" t="s">
        <v>18</v>
      </c>
      <c r="F1691" s="10" t="s">
        <v>64</v>
      </c>
      <c r="G1691" s="11" t="s">
        <v>175</v>
      </c>
      <c r="H1691" s="4">
        <v>13</v>
      </c>
      <c r="I1691" s="12">
        <v>46510.58</v>
      </c>
      <c r="J1691" s="12">
        <v>604637.54</v>
      </c>
      <c r="K1691" s="12">
        <v>2168.86</v>
      </c>
      <c r="L1691" s="4">
        <v>197</v>
      </c>
      <c r="M1691" s="4" t="s">
        <v>21</v>
      </c>
      <c r="N1691" s="4" t="str" cm="1">
        <f t="array" ref="N1691">_xlfn.SWITCH(E1691,"Delhi","North","Chennai","South","Hyderabad","South","Mumbai","Central","Bangalore","South")</f>
        <v>North</v>
      </c>
      <c r="O1691" s="12">
        <v>30902.22</v>
      </c>
      <c r="P1691" s="4">
        <f>Table1[[#This Row],[Delivery_Date]]-Table1[[#This Row],[Order_Date]]</f>
        <v>8</v>
      </c>
      <c r="Q1691" s="4" t="str">
        <f>IF(Table1[[#This Row],[Delivery delay days]]&gt;5,"delay","on time")</f>
        <v>delay</v>
      </c>
      <c r="R1691" s="10">
        <f>DATEVALUE(Table1[[#This Row],[Delivery_Date]])</f>
        <v>45105</v>
      </c>
      <c r="S1691" s="10">
        <f>DATEVALUE(Table1[[#This Row],[Order_Date]])</f>
        <v>45097</v>
      </c>
      <c r="T1691" s="4" t="str" cm="1">
        <f t="array" ref="T1691">_xlfn.IFS(Table1[[#This Row],[Inventory_Level]]&lt;=200,"low",Table1[[#This Row],[Inventory_Level]]&gt;=700,"high",Table1[[#This Row],[Inventory_Level]]&gt;200,"medium")</f>
        <v>low</v>
      </c>
    </row>
    <row r="1692" spans="1:20" x14ac:dyDescent="0.35">
      <c r="A1692" s="4">
        <v>1691</v>
      </c>
      <c r="B1692" s="4" t="s">
        <v>51</v>
      </c>
      <c r="C1692" s="4" t="s">
        <v>24</v>
      </c>
      <c r="D1692" s="4" t="s">
        <v>25</v>
      </c>
      <c r="E1692" s="4" t="s">
        <v>26</v>
      </c>
      <c r="F1692" s="10" t="s">
        <v>264</v>
      </c>
      <c r="G1692" s="11" t="s">
        <v>85</v>
      </c>
      <c r="H1692" s="4">
        <v>50</v>
      </c>
      <c r="I1692" s="12">
        <v>27250.5</v>
      </c>
      <c r="J1692" s="12">
        <v>1362525</v>
      </c>
      <c r="K1692" s="12">
        <v>3906.99</v>
      </c>
      <c r="L1692" s="4">
        <v>589</v>
      </c>
      <c r="M1692" s="4" t="s">
        <v>42</v>
      </c>
      <c r="N1692" s="4" t="str" cm="1">
        <f t="array" ref="N1692">_xlfn.SWITCH(E1692,"Delhi","North","Chennai","South","Hyderabad","South","Mumbai","Central","Bangalore","South")</f>
        <v>South</v>
      </c>
      <c r="O1692" s="12">
        <v>216896.39</v>
      </c>
      <c r="P1692" s="4">
        <f>Table1[[#This Row],[Delivery_Date]]-Table1[[#This Row],[Order_Date]]</f>
        <v>12</v>
      </c>
      <c r="Q1692" s="4" t="str">
        <f>IF(Table1[[#This Row],[Delivery delay days]]&gt;5,"delay","on time")</f>
        <v>delay</v>
      </c>
      <c r="R1692" s="10">
        <f>DATEVALUE(Table1[[#This Row],[Delivery_Date]])</f>
        <v>45040</v>
      </c>
      <c r="S1692" s="10">
        <f>DATEVALUE(Table1[[#This Row],[Order_Date]])</f>
        <v>45028</v>
      </c>
      <c r="T1692" s="4" t="str" cm="1">
        <f t="array" ref="T1692">_xlfn.IFS(Table1[[#This Row],[Inventory_Level]]&lt;=200,"low",Table1[[#This Row],[Inventory_Level]]&gt;=700,"high",Table1[[#This Row],[Inventory_Level]]&gt;200,"medium")</f>
        <v>medium</v>
      </c>
    </row>
    <row r="1693" spans="1:20" x14ac:dyDescent="0.35">
      <c r="A1693" s="4">
        <v>1692</v>
      </c>
      <c r="B1693" s="4" t="s">
        <v>23</v>
      </c>
      <c r="C1693" s="4" t="s">
        <v>16</v>
      </c>
      <c r="D1693" s="4" t="s">
        <v>17</v>
      </c>
      <c r="E1693" s="4" t="s">
        <v>60</v>
      </c>
      <c r="F1693" s="10" t="s">
        <v>236</v>
      </c>
      <c r="G1693" s="11" t="s">
        <v>277</v>
      </c>
      <c r="H1693" s="4">
        <v>34</v>
      </c>
      <c r="I1693" s="12">
        <v>32025.75</v>
      </c>
      <c r="J1693" s="12">
        <v>1088875.5</v>
      </c>
      <c r="K1693" s="12">
        <v>1633.44</v>
      </c>
      <c r="L1693" s="4">
        <v>650</v>
      </c>
      <c r="M1693" s="4" t="s">
        <v>29</v>
      </c>
      <c r="N1693" s="4" t="str" cm="1">
        <f t="array" ref="N1693">_xlfn.SWITCH(E1693,"Delhi","North","Chennai","South","Hyderabad","South","Mumbai","Central","Bangalore","South")</f>
        <v>South</v>
      </c>
      <c r="O1693" s="12">
        <v>243765.8</v>
      </c>
      <c r="P1693" s="4">
        <f>Table1[[#This Row],[Delivery_Date]]-Table1[[#This Row],[Order_Date]]</f>
        <v>7</v>
      </c>
      <c r="Q1693" s="4" t="str">
        <f>IF(Table1[[#This Row],[Delivery delay days]]&gt;5,"delay","on time")</f>
        <v>delay</v>
      </c>
      <c r="R1693" s="10">
        <f>DATEVALUE(Table1[[#This Row],[Delivery_Date]])</f>
        <v>45297</v>
      </c>
      <c r="S1693" s="10">
        <f>DATEVALUE(Table1[[#This Row],[Order_Date]])</f>
        <v>45290</v>
      </c>
      <c r="T1693" s="4" t="str" cm="1">
        <f t="array" ref="T1693">_xlfn.IFS(Table1[[#This Row],[Inventory_Level]]&lt;=200,"low",Table1[[#This Row],[Inventory_Level]]&gt;=700,"high",Table1[[#This Row],[Inventory_Level]]&gt;200,"medium")</f>
        <v>medium</v>
      </c>
    </row>
    <row r="1694" spans="1:20" x14ac:dyDescent="0.35">
      <c r="A1694" s="4">
        <v>1693</v>
      </c>
      <c r="B1694" s="4" t="s">
        <v>23</v>
      </c>
      <c r="C1694" s="4" t="s">
        <v>24</v>
      </c>
      <c r="D1694" s="4" t="s">
        <v>32</v>
      </c>
      <c r="E1694" s="4" t="s">
        <v>26</v>
      </c>
      <c r="F1694" s="10" t="s">
        <v>223</v>
      </c>
      <c r="G1694" s="11" t="s">
        <v>358</v>
      </c>
      <c r="H1694" s="4">
        <v>52</v>
      </c>
      <c r="I1694" s="12">
        <v>4945.09</v>
      </c>
      <c r="J1694" s="12">
        <v>257144.68</v>
      </c>
      <c r="K1694" s="12">
        <v>3344.71</v>
      </c>
      <c r="L1694" s="4">
        <v>51</v>
      </c>
      <c r="M1694" s="4" t="s">
        <v>29</v>
      </c>
      <c r="N1694" s="4" t="str" cm="1">
        <f t="array" ref="N1694">_xlfn.SWITCH(E1694,"Delhi","North","Chennai","South","Hyderabad","South","Mumbai","Central","Bangalore","South")</f>
        <v>South</v>
      </c>
      <c r="O1694" s="12">
        <v>59934.3</v>
      </c>
      <c r="P1694" s="4">
        <f>Table1[[#This Row],[Delivery_Date]]-Table1[[#This Row],[Order_Date]]</f>
        <v>5</v>
      </c>
      <c r="Q1694" s="4" t="str">
        <f>IF(Table1[[#This Row],[Delivery delay days]]&gt;5,"delay","on time")</f>
        <v>on time</v>
      </c>
      <c r="R1694" s="10">
        <f>DATEVALUE(Table1[[#This Row],[Delivery_Date]])</f>
        <v>45240</v>
      </c>
      <c r="S1694" s="10">
        <f>DATEVALUE(Table1[[#This Row],[Order_Date]])</f>
        <v>45235</v>
      </c>
      <c r="T1694" s="4" t="str" cm="1">
        <f t="array" ref="T1694">_xlfn.IFS(Table1[[#This Row],[Inventory_Level]]&lt;=200,"low",Table1[[#This Row],[Inventory_Level]]&gt;=700,"high",Table1[[#This Row],[Inventory_Level]]&gt;200,"medium")</f>
        <v>low</v>
      </c>
    </row>
    <row r="1695" spans="1:20" x14ac:dyDescent="0.35">
      <c r="A1695" s="4">
        <v>1694</v>
      </c>
      <c r="B1695" s="4" t="s">
        <v>23</v>
      </c>
      <c r="C1695" s="4" t="s">
        <v>38</v>
      </c>
      <c r="D1695" s="4" t="s">
        <v>25</v>
      </c>
      <c r="E1695" s="4" t="s">
        <v>18</v>
      </c>
      <c r="F1695" s="10" t="s">
        <v>85</v>
      </c>
      <c r="G1695" s="11" t="s">
        <v>413</v>
      </c>
      <c r="H1695" s="4">
        <v>34</v>
      </c>
      <c r="I1695" s="12">
        <v>18004.150000000001</v>
      </c>
      <c r="J1695" s="12">
        <v>612141.1</v>
      </c>
      <c r="K1695" s="12">
        <v>3636</v>
      </c>
      <c r="L1695" s="4">
        <v>592</v>
      </c>
      <c r="M1695" s="4" t="s">
        <v>35</v>
      </c>
      <c r="N1695" s="4" t="str" cm="1">
        <f t="array" ref="N1695">_xlfn.SWITCH(E1695,"Delhi","North","Chennai","South","Hyderabad","South","Mumbai","Central","Bangalore","South")</f>
        <v>North</v>
      </c>
      <c r="O1695" s="12">
        <v>118776.27</v>
      </c>
      <c r="P1695" s="4">
        <f>Table1[[#This Row],[Delivery_Date]]-Table1[[#This Row],[Order_Date]]</f>
        <v>11</v>
      </c>
      <c r="Q1695" s="4" t="str">
        <f>IF(Table1[[#This Row],[Delivery delay days]]&gt;5,"delay","on time")</f>
        <v>delay</v>
      </c>
      <c r="R1695" s="10">
        <f>DATEVALUE(Table1[[#This Row],[Delivery_Date]])</f>
        <v>45051</v>
      </c>
      <c r="S1695" s="10">
        <f>DATEVALUE(Table1[[#This Row],[Order_Date]])</f>
        <v>45040</v>
      </c>
      <c r="T1695" s="4" t="str" cm="1">
        <f t="array" ref="T1695">_xlfn.IFS(Table1[[#This Row],[Inventory_Level]]&lt;=200,"low",Table1[[#This Row],[Inventory_Level]]&gt;=700,"high",Table1[[#This Row],[Inventory_Level]]&gt;200,"medium")</f>
        <v>medium</v>
      </c>
    </row>
    <row r="1696" spans="1:20" x14ac:dyDescent="0.35">
      <c r="A1696" s="4">
        <v>1695</v>
      </c>
      <c r="B1696" s="4" t="s">
        <v>23</v>
      </c>
      <c r="C1696" s="4" t="s">
        <v>16</v>
      </c>
      <c r="D1696" s="4" t="s">
        <v>39</v>
      </c>
      <c r="E1696" s="4" t="s">
        <v>18</v>
      </c>
      <c r="F1696" s="10" t="s">
        <v>392</v>
      </c>
      <c r="G1696" s="11" t="s">
        <v>109</v>
      </c>
      <c r="H1696" s="4">
        <v>69</v>
      </c>
      <c r="I1696" s="12">
        <v>43298.53</v>
      </c>
      <c r="J1696" s="12">
        <v>2987598.57</v>
      </c>
      <c r="K1696" s="12">
        <v>3174.36</v>
      </c>
      <c r="L1696" s="4">
        <v>882</v>
      </c>
      <c r="M1696" s="4" t="s">
        <v>21</v>
      </c>
      <c r="N1696" s="4" t="str" cm="1">
        <f t="array" ref="N1696">_xlfn.SWITCH(E1696,"Delhi","North","Chennai","South","Hyderabad","South","Mumbai","Central","Bangalore","South")</f>
        <v>North</v>
      </c>
      <c r="O1696" s="12">
        <v>331477.5</v>
      </c>
      <c r="P1696" s="4">
        <f>Table1[[#This Row],[Delivery_Date]]-Table1[[#This Row],[Order_Date]]</f>
        <v>14</v>
      </c>
      <c r="Q1696" s="4" t="str">
        <f>IF(Table1[[#This Row],[Delivery delay days]]&gt;5,"delay","on time")</f>
        <v>delay</v>
      </c>
      <c r="R1696" s="10">
        <f>DATEVALUE(Table1[[#This Row],[Delivery_Date]])</f>
        <v>45163</v>
      </c>
      <c r="S1696" s="10">
        <f>DATEVALUE(Table1[[#This Row],[Order_Date]])</f>
        <v>45149</v>
      </c>
      <c r="T1696" s="4" t="str" cm="1">
        <f t="array" ref="T1696">_xlfn.IFS(Table1[[#This Row],[Inventory_Level]]&lt;=200,"low",Table1[[#This Row],[Inventory_Level]]&gt;=700,"high",Table1[[#This Row],[Inventory_Level]]&gt;200,"medium")</f>
        <v>high</v>
      </c>
    </row>
    <row r="1697" spans="1:20" x14ac:dyDescent="0.35">
      <c r="A1697" s="4">
        <v>1696</v>
      </c>
      <c r="B1697" s="4" t="s">
        <v>59</v>
      </c>
      <c r="C1697" s="4" t="s">
        <v>38</v>
      </c>
      <c r="D1697" s="4" t="s">
        <v>39</v>
      </c>
      <c r="E1697" s="4" t="s">
        <v>26</v>
      </c>
      <c r="F1697" s="10" t="s">
        <v>345</v>
      </c>
      <c r="G1697" s="11" t="s">
        <v>333</v>
      </c>
      <c r="H1697" s="4">
        <v>82</v>
      </c>
      <c r="I1697" s="12">
        <v>29054.55</v>
      </c>
      <c r="J1697" s="12">
        <v>2382473.1</v>
      </c>
      <c r="K1697" s="12">
        <v>2713.33</v>
      </c>
      <c r="L1697" s="4">
        <v>356</v>
      </c>
      <c r="M1697" s="4" t="s">
        <v>42</v>
      </c>
      <c r="N1697" s="4" t="str" cm="1">
        <f t="array" ref="N1697">_xlfn.SWITCH(E1697,"Delhi","North","Chennai","South","Hyderabad","South","Mumbai","Central","Bangalore","South")</f>
        <v>South</v>
      </c>
      <c r="O1697" s="12">
        <v>470007.87</v>
      </c>
      <c r="P1697" s="4">
        <f>Table1[[#This Row],[Delivery_Date]]-Table1[[#This Row],[Order_Date]]</f>
        <v>14</v>
      </c>
      <c r="Q1697" s="4" t="str">
        <f>IF(Table1[[#This Row],[Delivery delay days]]&gt;5,"delay","on time")</f>
        <v>delay</v>
      </c>
      <c r="R1697" s="10">
        <f>DATEVALUE(Table1[[#This Row],[Delivery_Date]])</f>
        <v>44986</v>
      </c>
      <c r="S1697" s="10">
        <f>DATEVALUE(Table1[[#This Row],[Order_Date]])</f>
        <v>44972</v>
      </c>
      <c r="T1697" s="4" t="str" cm="1">
        <f t="array" ref="T1697">_xlfn.IFS(Table1[[#This Row],[Inventory_Level]]&lt;=200,"low",Table1[[#This Row],[Inventory_Level]]&gt;=700,"high",Table1[[#This Row],[Inventory_Level]]&gt;200,"medium")</f>
        <v>medium</v>
      </c>
    </row>
    <row r="1698" spans="1:20" x14ac:dyDescent="0.35">
      <c r="A1698" s="4">
        <v>1697</v>
      </c>
      <c r="B1698" s="4" t="s">
        <v>44</v>
      </c>
      <c r="C1698" s="4" t="s">
        <v>24</v>
      </c>
      <c r="D1698" s="4" t="s">
        <v>25</v>
      </c>
      <c r="E1698" s="4" t="s">
        <v>60</v>
      </c>
      <c r="F1698" s="10" t="s">
        <v>288</v>
      </c>
      <c r="G1698" s="11" t="s">
        <v>54</v>
      </c>
      <c r="H1698" s="4">
        <v>33</v>
      </c>
      <c r="I1698" s="12">
        <v>34915.599999999999</v>
      </c>
      <c r="J1698" s="12">
        <v>1152214.8</v>
      </c>
      <c r="K1698" s="12">
        <v>2530.23</v>
      </c>
      <c r="L1698" s="4">
        <v>660</v>
      </c>
      <c r="M1698" s="4" t="s">
        <v>21</v>
      </c>
      <c r="N1698" s="4" t="str" cm="1">
        <f t="array" ref="N1698">_xlfn.SWITCH(E1698,"Delhi","North","Chennai","South","Hyderabad","South","Mumbai","Central","Bangalore","South")</f>
        <v>South</v>
      </c>
      <c r="O1698" s="12">
        <v>106552.15</v>
      </c>
      <c r="P1698" s="4">
        <f>Table1[[#This Row],[Delivery_Date]]-Table1[[#This Row],[Order_Date]]</f>
        <v>1</v>
      </c>
      <c r="Q1698" s="4" t="str">
        <f>IF(Table1[[#This Row],[Delivery delay days]]&gt;5,"delay","on time")</f>
        <v>on time</v>
      </c>
      <c r="R1698" s="10">
        <f>DATEVALUE(Table1[[#This Row],[Delivery_Date]])</f>
        <v>45212</v>
      </c>
      <c r="S1698" s="10">
        <f>DATEVALUE(Table1[[#This Row],[Order_Date]])</f>
        <v>45211</v>
      </c>
      <c r="T1698" s="4" t="str" cm="1">
        <f t="array" ref="T1698">_xlfn.IFS(Table1[[#This Row],[Inventory_Level]]&lt;=200,"low",Table1[[#This Row],[Inventory_Level]]&gt;=700,"high",Table1[[#This Row],[Inventory_Level]]&gt;200,"medium")</f>
        <v>medium</v>
      </c>
    </row>
    <row r="1699" spans="1:20" x14ac:dyDescent="0.35">
      <c r="A1699" s="4">
        <v>1698</v>
      </c>
      <c r="B1699" s="4" t="s">
        <v>65</v>
      </c>
      <c r="C1699" s="4" t="s">
        <v>38</v>
      </c>
      <c r="D1699" s="4" t="s">
        <v>25</v>
      </c>
      <c r="E1699" s="4" t="s">
        <v>46</v>
      </c>
      <c r="F1699" s="10" t="s">
        <v>105</v>
      </c>
      <c r="G1699" s="11" t="s">
        <v>203</v>
      </c>
      <c r="H1699" s="4">
        <v>49</v>
      </c>
      <c r="I1699" s="12">
        <v>14119.02</v>
      </c>
      <c r="J1699" s="12">
        <v>691831.98</v>
      </c>
      <c r="K1699" s="12">
        <v>3779.91</v>
      </c>
      <c r="L1699" s="4">
        <v>467</v>
      </c>
      <c r="M1699" s="4" t="s">
        <v>29</v>
      </c>
      <c r="N1699" s="4" t="str" cm="1">
        <f t="array" ref="N1699">_xlfn.SWITCH(E1699,"Delhi","North","Chennai","South","Hyderabad","South","Mumbai","Central","Bangalore","South")</f>
        <v>South</v>
      </c>
      <c r="O1699" s="12">
        <v>134890.43</v>
      </c>
      <c r="P1699" s="4">
        <f>Table1[[#This Row],[Delivery_Date]]-Table1[[#This Row],[Order_Date]]</f>
        <v>3</v>
      </c>
      <c r="Q1699" s="4" t="str">
        <f>IF(Table1[[#This Row],[Delivery delay days]]&gt;5,"delay","on time")</f>
        <v>on time</v>
      </c>
      <c r="R1699" s="10">
        <f>DATEVALUE(Table1[[#This Row],[Delivery_Date]])</f>
        <v>45014</v>
      </c>
      <c r="S1699" s="10">
        <f>DATEVALUE(Table1[[#This Row],[Order_Date]])</f>
        <v>45011</v>
      </c>
      <c r="T1699" s="4" t="str" cm="1">
        <f t="array" ref="T1699">_xlfn.IFS(Table1[[#This Row],[Inventory_Level]]&lt;=200,"low",Table1[[#This Row],[Inventory_Level]]&gt;=700,"high",Table1[[#This Row],[Inventory_Level]]&gt;200,"medium")</f>
        <v>medium</v>
      </c>
    </row>
    <row r="1700" spans="1:20" x14ac:dyDescent="0.35">
      <c r="A1700" s="4">
        <v>1699</v>
      </c>
      <c r="B1700" s="4" t="s">
        <v>44</v>
      </c>
      <c r="C1700" s="4" t="s">
        <v>16</v>
      </c>
      <c r="D1700" s="4" t="s">
        <v>32</v>
      </c>
      <c r="E1700" s="4" t="s">
        <v>52</v>
      </c>
      <c r="F1700" s="10" t="s">
        <v>78</v>
      </c>
      <c r="G1700" s="11" t="s">
        <v>73</v>
      </c>
      <c r="H1700" s="4">
        <v>52</v>
      </c>
      <c r="I1700" s="12">
        <v>31342.7</v>
      </c>
      <c r="J1700" s="12">
        <v>1629820.4</v>
      </c>
      <c r="K1700" s="12">
        <v>4364.26</v>
      </c>
      <c r="L1700" s="4">
        <v>873</v>
      </c>
      <c r="M1700" s="4" t="s">
        <v>21</v>
      </c>
      <c r="N1700" s="4" t="str" cm="1">
        <f t="array" ref="N1700">_xlfn.SWITCH(E1700,"Delhi","North","Chennai","South","Hyderabad","South","Mumbai","Central","Bangalore","South")</f>
        <v>Central</v>
      </c>
      <c r="O1700" s="12">
        <v>104600.82</v>
      </c>
      <c r="P1700" s="4">
        <f>Table1[[#This Row],[Delivery_Date]]-Table1[[#This Row],[Order_Date]]</f>
        <v>14</v>
      </c>
      <c r="Q1700" s="4" t="str">
        <f>IF(Table1[[#This Row],[Delivery delay days]]&gt;5,"delay","on time")</f>
        <v>delay</v>
      </c>
      <c r="R1700" s="10">
        <f>DATEVALUE(Table1[[#This Row],[Delivery_Date]])</f>
        <v>45220</v>
      </c>
      <c r="S1700" s="10">
        <f>DATEVALUE(Table1[[#This Row],[Order_Date]])</f>
        <v>45206</v>
      </c>
      <c r="T1700" s="4" t="str" cm="1">
        <f t="array" ref="T1700">_xlfn.IFS(Table1[[#This Row],[Inventory_Level]]&lt;=200,"low",Table1[[#This Row],[Inventory_Level]]&gt;=700,"high",Table1[[#This Row],[Inventory_Level]]&gt;200,"medium")</f>
        <v>high</v>
      </c>
    </row>
    <row r="1701" spans="1:20" x14ac:dyDescent="0.35">
      <c r="A1701" s="4">
        <v>1700</v>
      </c>
      <c r="B1701" s="4" t="s">
        <v>51</v>
      </c>
      <c r="C1701" s="4" t="s">
        <v>24</v>
      </c>
      <c r="D1701" s="4" t="s">
        <v>25</v>
      </c>
      <c r="E1701" s="4" t="s">
        <v>46</v>
      </c>
      <c r="F1701" s="10" t="s">
        <v>305</v>
      </c>
      <c r="G1701" s="11" t="s">
        <v>424</v>
      </c>
      <c r="H1701" s="4">
        <v>42</v>
      </c>
      <c r="I1701" s="12">
        <v>24957.439999999999</v>
      </c>
      <c r="J1701" s="12">
        <v>1048212.48</v>
      </c>
      <c r="K1701" s="12">
        <v>3539.04</v>
      </c>
      <c r="L1701" s="4">
        <v>609</v>
      </c>
      <c r="M1701" s="4" t="s">
        <v>42</v>
      </c>
      <c r="N1701" s="4" t="str" cm="1">
        <f t="array" ref="N1701">_xlfn.SWITCH(E1701,"Delhi","North","Chennai","South","Hyderabad","South","Mumbai","Central","Bangalore","South")</f>
        <v>South</v>
      </c>
      <c r="O1701" s="12">
        <v>128511.59</v>
      </c>
      <c r="P1701" s="4">
        <f>Table1[[#This Row],[Delivery_Date]]-Table1[[#This Row],[Order_Date]]</f>
        <v>15</v>
      </c>
      <c r="Q1701" s="4" t="str">
        <f>IF(Table1[[#This Row],[Delivery delay days]]&gt;5,"delay","on time")</f>
        <v>delay</v>
      </c>
      <c r="R1701" s="10">
        <f>DATEVALUE(Table1[[#This Row],[Delivery_Date]])</f>
        <v>45306</v>
      </c>
      <c r="S1701" s="10">
        <f>DATEVALUE(Table1[[#This Row],[Order_Date]])</f>
        <v>45291</v>
      </c>
      <c r="T1701" s="4" t="str" cm="1">
        <f t="array" ref="T1701">_xlfn.IFS(Table1[[#This Row],[Inventory_Level]]&lt;=200,"low",Table1[[#This Row],[Inventory_Level]]&gt;=700,"high",Table1[[#This Row],[Inventory_Level]]&gt;200,"medium")</f>
        <v>medium</v>
      </c>
    </row>
    <row r="1702" spans="1:20" x14ac:dyDescent="0.35">
      <c r="A1702" s="4">
        <v>1701</v>
      </c>
      <c r="B1702" s="4" t="s">
        <v>31</v>
      </c>
      <c r="C1702" s="4" t="s">
        <v>24</v>
      </c>
      <c r="D1702" s="4" t="s">
        <v>45</v>
      </c>
      <c r="E1702" s="4" t="s">
        <v>60</v>
      </c>
      <c r="F1702" s="10" t="s">
        <v>209</v>
      </c>
      <c r="G1702" s="11" t="s">
        <v>130</v>
      </c>
      <c r="H1702" s="4">
        <v>8</v>
      </c>
      <c r="I1702" s="12">
        <v>35552.720000000001</v>
      </c>
      <c r="J1702" s="12">
        <v>284421.76000000001</v>
      </c>
      <c r="K1702" s="12">
        <v>4949.83</v>
      </c>
      <c r="L1702" s="4">
        <v>574</v>
      </c>
      <c r="M1702" s="4" t="s">
        <v>35</v>
      </c>
      <c r="N1702" s="4" t="str" cm="1">
        <f t="array" ref="N1702">_xlfn.SWITCH(E1702,"Delhi","North","Chennai","South","Hyderabad","South","Mumbai","Central","Bangalore","South")</f>
        <v>South</v>
      </c>
      <c r="O1702" s="12">
        <v>28721.06</v>
      </c>
      <c r="P1702" s="4">
        <f>Table1[[#This Row],[Delivery_Date]]-Table1[[#This Row],[Order_Date]]</f>
        <v>8</v>
      </c>
      <c r="Q1702" s="4" t="str">
        <f>IF(Table1[[#This Row],[Delivery delay days]]&gt;5,"delay","on time")</f>
        <v>delay</v>
      </c>
      <c r="R1702" s="10">
        <f>DATEVALUE(Table1[[#This Row],[Delivery_Date]])</f>
        <v>45125</v>
      </c>
      <c r="S1702" s="10">
        <f>DATEVALUE(Table1[[#This Row],[Order_Date]])</f>
        <v>45117</v>
      </c>
      <c r="T1702" s="4" t="str" cm="1">
        <f t="array" ref="T1702">_xlfn.IFS(Table1[[#This Row],[Inventory_Level]]&lt;=200,"low",Table1[[#This Row],[Inventory_Level]]&gt;=700,"high",Table1[[#This Row],[Inventory_Level]]&gt;200,"medium")</f>
        <v>medium</v>
      </c>
    </row>
    <row r="1703" spans="1:20" x14ac:dyDescent="0.35">
      <c r="A1703" s="4">
        <v>1702</v>
      </c>
      <c r="B1703" s="4" t="s">
        <v>59</v>
      </c>
      <c r="C1703" s="4" t="s">
        <v>24</v>
      </c>
      <c r="D1703" s="4" t="s">
        <v>17</v>
      </c>
      <c r="E1703" s="4" t="s">
        <v>18</v>
      </c>
      <c r="F1703" s="10" t="s">
        <v>223</v>
      </c>
      <c r="G1703" s="11" t="s">
        <v>123</v>
      </c>
      <c r="H1703" s="4">
        <v>78</v>
      </c>
      <c r="I1703" s="12">
        <v>25764.09</v>
      </c>
      <c r="J1703" s="12">
        <v>2009599.02</v>
      </c>
      <c r="K1703" s="12">
        <v>4164.2</v>
      </c>
      <c r="L1703" s="4">
        <v>51</v>
      </c>
      <c r="M1703" s="4" t="s">
        <v>42</v>
      </c>
      <c r="N1703" s="4" t="str" cm="1">
        <f t="array" ref="N1703">_xlfn.SWITCH(E1703,"Delhi","North","Chennai","South","Hyderabad","South","Mumbai","Central","Bangalore","South")</f>
        <v>North</v>
      </c>
      <c r="O1703" s="12">
        <v>270530.45</v>
      </c>
      <c r="P1703" s="4">
        <f>Table1[[#This Row],[Delivery_Date]]-Table1[[#This Row],[Order_Date]]</f>
        <v>7</v>
      </c>
      <c r="Q1703" s="4" t="str">
        <f>IF(Table1[[#This Row],[Delivery delay days]]&gt;5,"delay","on time")</f>
        <v>delay</v>
      </c>
      <c r="R1703" s="10">
        <f>DATEVALUE(Table1[[#This Row],[Delivery_Date]])</f>
        <v>45242</v>
      </c>
      <c r="S1703" s="10">
        <f>DATEVALUE(Table1[[#This Row],[Order_Date]])</f>
        <v>45235</v>
      </c>
      <c r="T1703" s="4" t="str" cm="1">
        <f t="array" ref="T1703">_xlfn.IFS(Table1[[#This Row],[Inventory_Level]]&lt;=200,"low",Table1[[#This Row],[Inventory_Level]]&gt;=700,"high",Table1[[#This Row],[Inventory_Level]]&gt;200,"medium")</f>
        <v>low</v>
      </c>
    </row>
    <row r="1704" spans="1:20" x14ac:dyDescent="0.35">
      <c r="A1704" s="4">
        <v>1703</v>
      </c>
      <c r="B1704" s="4" t="s">
        <v>23</v>
      </c>
      <c r="C1704" s="4" t="s">
        <v>24</v>
      </c>
      <c r="D1704" s="4" t="s">
        <v>17</v>
      </c>
      <c r="E1704" s="4" t="s">
        <v>18</v>
      </c>
      <c r="F1704" s="10" t="s">
        <v>252</v>
      </c>
      <c r="G1704" s="11" t="s">
        <v>291</v>
      </c>
      <c r="H1704" s="4">
        <v>60</v>
      </c>
      <c r="I1704" s="12">
        <v>38837.019999999997</v>
      </c>
      <c r="J1704" s="12">
        <v>2330221.2000000002</v>
      </c>
      <c r="K1704" s="12">
        <v>3107.73</v>
      </c>
      <c r="L1704" s="4">
        <v>101</v>
      </c>
      <c r="M1704" s="4" t="s">
        <v>35</v>
      </c>
      <c r="N1704" s="4" t="str" cm="1">
        <f t="array" ref="N1704">_xlfn.SWITCH(E1704,"Delhi","North","Chennai","South","Hyderabad","South","Mumbai","Central","Bangalore","South")</f>
        <v>North</v>
      </c>
      <c r="O1704" s="12">
        <v>176629.19</v>
      </c>
      <c r="P1704" s="4">
        <f>Table1[[#This Row],[Delivery_Date]]-Table1[[#This Row],[Order_Date]]</f>
        <v>7</v>
      </c>
      <c r="Q1704" s="4" t="str">
        <f>IF(Table1[[#This Row],[Delivery delay days]]&gt;5,"delay","on time")</f>
        <v>delay</v>
      </c>
      <c r="R1704" s="10">
        <f>DATEVALUE(Table1[[#This Row],[Delivery_Date]])</f>
        <v>45096</v>
      </c>
      <c r="S1704" s="10">
        <f>DATEVALUE(Table1[[#This Row],[Order_Date]])</f>
        <v>45089</v>
      </c>
      <c r="T1704" s="4" t="str" cm="1">
        <f t="array" ref="T1704">_xlfn.IFS(Table1[[#This Row],[Inventory_Level]]&lt;=200,"low",Table1[[#This Row],[Inventory_Level]]&gt;=700,"high",Table1[[#This Row],[Inventory_Level]]&gt;200,"medium")</f>
        <v>low</v>
      </c>
    </row>
    <row r="1705" spans="1:20" x14ac:dyDescent="0.35">
      <c r="A1705" s="4">
        <v>1704</v>
      </c>
      <c r="B1705" s="4" t="s">
        <v>65</v>
      </c>
      <c r="C1705" s="4" t="s">
        <v>24</v>
      </c>
      <c r="D1705" s="4" t="s">
        <v>32</v>
      </c>
      <c r="E1705" s="4" t="s">
        <v>18</v>
      </c>
      <c r="F1705" s="10" t="s">
        <v>366</v>
      </c>
      <c r="G1705" s="11" t="s">
        <v>358</v>
      </c>
      <c r="H1705" s="4">
        <v>17</v>
      </c>
      <c r="I1705" s="12">
        <v>13618.41</v>
      </c>
      <c r="J1705" s="12">
        <v>231512.97</v>
      </c>
      <c r="K1705" s="12">
        <v>1647.32</v>
      </c>
      <c r="L1705" s="4">
        <v>483</v>
      </c>
      <c r="M1705" s="4" t="s">
        <v>21</v>
      </c>
      <c r="N1705" s="4" t="str" cm="1">
        <f t="array" ref="N1705">_xlfn.SWITCH(E1705,"Delhi","North","Chennai","South","Hyderabad","South","Mumbai","Central","Bangalore","South")</f>
        <v>North</v>
      </c>
      <c r="O1705" s="12">
        <v>53467.77</v>
      </c>
      <c r="P1705" s="4">
        <f>Table1[[#This Row],[Delivery_Date]]-Table1[[#This Row],[Order_Date]]</f>
        <v>7</v>
      </c>
      <c r="Q1705" s="4" t="str">
        <f>IF(Table1[[#This Row],[Delivery delay days]]&gt;5,"delay","on time")</f>
        <v>delay</v>
      </c>
      <c r="R1705" s="10">
        <f>DATEVALUE(Table1[[#This Row],[Delivery_Date]])</f>
        <v>45240</v>
      </c>
      <c r="S1705" s="10">
        <f>DATEVALUE(Table1[[#This Row],[Order_Date]])</f>
        <v>45233</v>
      </c>
      <c r="T1705" s="4" t="str" cm="1">
        <f t="array" ref="T1705">_xlfn.IFS(Table1[[#This Row],[Inventory_Level]]&lt;=200,"low",Table1[[#This Row],[Inventory_Level]]&gt;=700,"high",Table1[[#This Row],[Inventory_Level]]&gt;200,"medium")</f>
        <v>medium</v>
      </c>
    </row>
    <row r="1706" spans="1:20" x14ac:dyDescent="0.35">
      <c r="A1706" s="4">
        <v>1705</v>
      </c>
      <c r="B1706" s="4" t="s">
        <v>31</v>
      </c>
      <c r="C1706" s="4" t="s">
        <v>16</v>
      </c>
      <c r="D1706" s="4" t="s">
        <v>32</v>
      </c>
      <c r="E1706" s="4" t="s">
        <v>26</v>
      </c>
      <c r="F1706" s="10" t="s">
        <v>172</v>
      </c>
      <c r="G1706" s="11" t="s">
        <v>19</v>
      </c>
      <c r="H1706" s="4">
        <v>79</v>
      </c>
      <c r="I1706" s="12">
        <v>6244.85</v>
      </c>
      <c r="J1706" s="12">
        <v>493343.15</v>
      </c>
      <c r="K1706" s="12">
        <v>1114.93</v>
      </c>
      <c r="L1706" s="4">
        <v>710</v>
      </c>
      <c r="M1706" s="4" t="s">
        <v>21</v>
      </c>
      <c r="N1706" s="4" t="str" cm="1">
        <f t="array" ref="N1706">_xlfn.SWITCH(E1706,"Delhi","North","Chennai","South","Hyderabad","South","Mumbai","Central","Bangalore","South")</f>
        <v>South</v>
      </c>
      <c r="O1706" s="12">
        <v>58233.79</v>
      </c>
      <c r="P1706" s="4">
        <f>Table1[[#This Row],[Delivery_Date]]-Table1[[#This Row],[Order_Date]]</f>
        <v>12</v>
      </c>
      <c r="Q1706" s="4" t="str">
        <f>IF(Table1[[#This Row],[Delivery delay days]]&gt;5,"delay","on time")</f>
        <v>delay</v>
      </c>
      <c r="R1706" s="10">
        <f>DATEVALUE(Table1[[#This Row],[Delivery_Date]])</f>
        <v>45188</v>
      </c>
      <c r="S1706" s="10">
        <f>DATEVALUE(Table1[[#This Row],[Order_Date]])</f>
        <v>45176</v>
      </c>
      <c r="T1706" s="4" t="str" cm="1">
        <f t="array" ref="T1706">_xlfn.IFS(Table1[[#This Row],[Inventory_Level]]&lt;=200,"low",Table1[[#This Row],[Inventory_Level]]&gt;=700,"high",Table1[[#This Row],[Inventory_Level]]&gt;200,"medium")</f>
        <v>high</v>
      </c>
    </row>
    <row r="1707" spans="1:20" x14ac:dyDescent="0.35">
      <c r="A1707" s="4">
        <v>1706</v>
      </c>
      <c r="B1707" s="4" t="s">
        <v>65</v>
      </c>
      <c r="C1707" s="4" t="s">
        <v>24</v>
      </c>
      <c r="D1707" s="4" t="s">
        <v>39</v>
      </c>
      <c r="E1707" s="4" t="s">
        <v>52</v>
      </c>
      <c r="F1707" s="10" t="s">
        <v>108</v>
      </c>
      <c r="G1707" s="11" t="s">
        <v>125</v>
      </c>
      <c r="H1707" s="4">
        <v>41</v>
      </c>
      <c r="I1707" s="12">
        <v>32202.959999999999</v>
      </c>
      <c r="J1707" s="12">
        <v>1320321.3600000001</v>
      </c>
      <c r="K1707" s="12">
        <v>2359.5500000000002</v>
      </c>
      <c r="L1707" s="4">
        <v>51</v>
      </c>
      <c r="M1707" s="4" t="s">
        <v>21</v>
      </c>
      <c r="N1707" s="4" t="str" cm="1">
        <f t="array" ref="N1707">_xlfn.SWITCH(E1707,"Delhi","North","Chennai","South","Hyderabad","South","Mumbai","Central","Bangalore","South")</f>
        <v>Central</v>
      </c>
      <c r="O1707" s="12">
        <v>159770.26999999999</v>
      </c>
      <c r="P1707" s="4">
        <f>Table1[[#This Row],[Delivery_Date]]-Table1[[#This Row],[Order_Date]]</f>
        <v>8</v>
      </c>
      <c r="Q1707" s="4" t="str">
        <f>IF(Table1[[#This Row],[Delivery delay days]]&gt;5,"delay","on time")</f>
        <v>delay</v>
      </c>
      <c r="R1707" s="10">
        <f>DATEVALUE(Table1[[#This Row],[Delivery_Date]])</f>
        <v>45067</v>
      </c>
      <c r="S1707" s="10">
        <f>DATEVALUE(Table1[[#This Row],[Order_Date]])</f>
        <v>45059</v>
      </c>
      <c r="T1707" s="4" t="str" cm="1">
        <f t="array" ref="T1707">_xlfn.IFS(Table1[[#This Row],[Inventory_Level]]&lt;=200,"low",Table1[[#This Row],[Inventory_Level]]&gt;=700,"high",Table1[[#This Row],[Inventory_Level]]&gt;200,"medium")</f>
        <v>low</v>
      </c>
    </row>
    <row r="1708" spans="1:20" x14ac:dyDescent="0.35">
      <c r="A1708" s="4">
        <v>1707</v>
      </c>
      <c r="B1708" s="4" t="s">
        <v>51</v>
      </c>
      <c r="C1708" s="4" t="s">
        <v>38</v>
      </c>
      <c r="D1708" s="4" t="s">
        <v>32</v>
      </c>
      <c r="E1708" s="4" t="s">
        <v>18</v>
      </c>
      <c r="F1708" s="10" t="s">
        <v>61</v>
      </c>
      <c r="G1708" s="11" t="s">
        <v>81</v>
      </c>
      <c r="H1708" s="4">
        <v>79</v>
      </c>
      <c r="I1708" s="12">
        <v>48834.05</v>
      </c>
      <c r="J1708" s="12">
        <v>3857889.95</v>
      </c>
      <c r="K1708" s="12">
        <v>2354.36</v>
      </c>
      <c r="L1708" s="4">
        <v>933</v>
      </c>
      <c r="M1708" s="4" t="s">
        <v>42</v>
      </c>
      <c r="N1708" s="4" t="str" cm="1">
        <f t="array" ref="N1708">_xlfn.SWITCH(E1708,"Delhi","North","Chennai","South","Hyderabad","South","Mumbai","Central","Bangalore","South")</f>
        <v>North</v>
      </c>
      <c r="O1708" s="12">
        <v>403667.67</v>
      </c>
      <c r="P1708" s="4">
        <f>Table1[[#This Row],[Delivery_Date]]-Table1[[#This Row],[Order_Date]]</f>
        <v>9</v>
      </c>
      <c r="Q1708" s="4" t="str">
        <f>IF(Table1[[#This Row],[Delivery delay days]]&gt;5,"delay","on time")</f>
        <v>delay</v>
      </c>
      <c r="R1708" s="10">
        <f>DATEVALUE(Table1[[#This Row],[Delivery_Date]])</f>
        <v>45043</v>
      </c>
      <c r="S1708" s="10">
        <f>DATEVALUE(Table1[[#This Row],[Order_Date]])</f>
        <v>45034</v>
      </c>
      <c r="T1708" s="4" t="str" cm="1">
        <f t="array" ref="T1708">_xlfn.IFS(Table1[[#This Row],[Inventory_Level]]&lt;=200,"low",Table1[[#This Row],[Inventory_Level]]&gt;=700,"high",Table1[[#This Row],[Inventory_Level]]&gt;200,"medium")</f>
        <v>high</v>
      </c>
    </row>
    <row r="1709" spans="1:20" x14ac:dyDescent="0.35">
      <c r="A1709" s="4">
        <v>1708</v>
      </c>
      <c r="B1709" s="4" t="s">
        <v>37</v>
      </c>
      <c r="C1709" s="4" t="s">
        <v>24</v>
      </c>
      <c r="D1709" s="4" t="s">
        <v>17</v>
      </c>
      <c r="E1709" s="4" t="s">
        <v>46</v>
      </c>
      <c r="F1709" s="10" t="s">
        <v>184</v>
      </c>
      <c r="G1709" s="11" t="s">
        <v>372</v>
      </c>
      <c r="H1709" s="4">
        <v>56</v>
      </c>
      <c r="I1709" s="12">
        <v>45586.32</v>
      </c>
      <c r="J1709" s="12">
        <v>2552833.92</v>
      </c>
      <c r="K1709" s="12">
        <v>848.28</v>
      </c>
      <c r="L1709" s="4">
        <v>4</v>
      </c>
      <c r="M1709" s="4" t="s">
        <v>21</v>
      </c>
      <c r="N1709" s="4" t="str" cm="1">
        <f t="array" ref="N1709">_xlfn.SWITCH(E1709,"Delhi","North","Chennai","South","Hyderabad","South","Mumbai","Central","Bangalore","South")</f>
        <v>South</v>
      </c>
      <c r="O1709" s="12">
        <v>278249.37</v>
      </c>
      <c r="P1709" s="4">
        <f>Table1[[#This Row],[Delivery_Date]]-Table1[[#This Row],[Order_Date]]</f>
        <v>12</v>
      </c>
      <c r="Q1709" s="4" t="str">
        <f>IF(Table1[[#This Row],[Delivery delay days]]&gt;5,"delay","on time")</f>
        <v>delay</v>
      </c>
      <c r="R1709" s="10">
        <f>DATEVALUE(Table1[[#This Row],[Delivery_Date]])</f>
        <v>44956</v>
      </c>
      <c r="S1709" s="10">
        <f>DATEVALUE(Table1[[#This Row],[Order_Date]])</f>
        <v>44944</v>
      </c>
      <c r="T1709" s="4" t="str" cm="1">
        <f t="array" ref="T1709">_xlfn.IFS(Table1[[#This Row],[Inventory_Level]]&lt;=200,"low",Table1[[#This Row],[Inventory_Level]]&gt;=700,"high",Table1[[#This Row],[Inventory_Level]]&gt;200,"medium")</f>
        <v>low</v>
      </c>
    </row>
    <row r="1710" spans="1:20" x14ac:dyDescent="0.35">
      <c r="A1710" s="4">
        <v>1709</v>
      </c>
      <c r="B1710" s="4" t="s">
        <v>15</v>
      </c>
      <c r="C1710" s="4" t="s">
        <v>24</v>
      </c>
      <c r="D1710" s="4" t="s">
        <v>39</v>
      </c>
      <c r="E1710" s="4" t="s">
        <v>26</v>
      </c>
      <c r="F1710" s="10" t="s">
        <v>249</v>
      </c>
      <c r="G1710" s="11" t="s">
        <v>228</v>
      </c>
      <c r="H1710" s="4">
        <v>98</v>
      </c>
      <c r="I1710" s="12">
        <v>4904.8</v>
      </c>
      <c r="J1710" s="12">
        <v>480670.4</v>
      </c>
      <c r="K1710" s="12">
        <v>3431.45</v>
      </c>
      <c r="L1710" s="4">
        <v>610</v>
      </c>
      <c r="M1710" s="4" t="s">
        <v>35</v>
      </c>
      <c r="N1710" s="4" t="str" cm="1">
        <f t="array" ref="N1710">_xlfn.SWITCH(E1710,"Delhi","North","Chennai","South","Hyderabad","South","Mumbai","Central","Bangalore","South")</f>
        <v>South</v>
      </c>
      <c r="O1710" s="12">
        <v>51181.33</v>
      </c>
      <c r="P1710" s="4">
        <f>Table1[[#This Row],[Delivery_Date]]-Table1[[#This Row],[Order_Date]]</f>
        <v>3</v>
      </c>
      <c r="Q1710" s="4" t="str">
        <f>IF(Table1[[#This Row],[Delivery delay days]]&gt;5,"delay","on time")</f>
        <v>on time</v>
      </c>
      <c r="R1710" s="10">
        <f>DATEVALUE(Table1[[#This Row],[Delivery_Date]])</f>
        <v>45024</v>
      </c>
      <c r="S1710" s="10">
        <f>DATEVALUE(Table1[[#This Row],[Order_Date]])</f>
        <v>45021</v>
      </c>
      <c r="T1710" s="4" t="str" cm="1">
        <f t="array" ref="T1710">_xlfn.IFS(Table1[[#This Row],[Inventory_Level]]&lt;=200,"low",Table1[[#This Row],[Inventory_Level]]&gt;=700,"high",Table1[[#This Row],[Inventory_Level]]&gt;200,"medium")</f>
        <v>medium</v>
      </c>
    </row>
    <row r="1711" spans="1:20" x14ac:dyDescent="0.35">
      <c r="A1711" s="4">
        <v>1710</v>
      </c>
      <c r="B1711" s="4" t="s">
        <v>65</v>
      </c>
      <c r="C1711" s="4" t="s">
        <v>24</v>
      </c>
      <c r="D1711" s="4" t="s">
        <v>17</v>
      </c>
      <c r="E1711" s="4" t="s">
        <v>18</v>
      </c>
      <c r="F1711" s="10" t="s">
        <v>121</v>
      </c>
      <c r="G1711" s="11" t="s">
        <v>346</v>
      </c>
      <c r="H1711" s="4">
        <v>50</v>
      </c>
      <c r="I1711" s="12">
        <v>1206.76</v>
      </c>
      <c r="J1711" s="12">
        <v>60338</v>
      </c>
      <c r="K1711" s="12">
        <v>1028.22</v>
      </c>
      <c r="L1711" s="4">
        <v>707</v>
      </c>
      <c r="M1711" s="4" t="s">
        <v>35</v>
      </c>
      <c r="N1711" s="4" t="str" cm="1">
        <f t="array" ref="N1711">_xlfn.SWITCH(E1711,"Delhi","North","Chennai","South","Hyderabad","South","Mumbai","Central","Bangalore","South")</f>
        <v>North</v>
      </c>
      <c r="O1711" s="12">
        <v>5161.26</v>
      </c>
      <c r="P1711" s="4">
        <f>Table1[[#This Row],[Delivery_Date]]-Table1[[#This Row],[Order_Date]]</f>
        <v>3</v>
      </c>
      <c r="Q1711" s="4" t="str">
        <f>IF(Table1[[#This Row],[Delivery delay days]]&gt;5,"delay","on time")</f>
        <v>on time</v>
      </c>
      <c r="R1711" s="10">
        <f>DATEVALUE(Table1[[#This Row],[Delivery_Date]])</f>
        <v>45086</v>
      </c>
      <c r="S1711" s="10">
        <f>DATEVALUE(Table1[[#This Row],[Order_Date]])</f>
        <v>45083</v>
      </c>
      <c r="T1711" s="4" t="str" cm="1">
        <f t="array" ref="T1711">_xlfn.IFS(Table1[[#This Row],[Inventory_Level]]&lt;=200,"low",Table1[[#This Row],[Inventory_Level]]&gt;=700,"high",Table1[[#This Row],[Inventory_Level]]&gt;200,"medium")</f>
        <v>high</v>
      </c>
    </row>
    <row r="1712" spans="1:20" x14ac:dyDescent="0.35">
      <c r="A1712" s="4">
        <v>1711</v>
      </c>
      <c r="B1712" s="4" t="s">
        <v>23</v>
      </c>
      <c r="C1712" s="4" t="s">
        <v>24</v>
      </c>
      <c r="D1712" s="4" t="s">
        <v>45</v>
      </c>
      <c r="E1712" s="4" t="s">
        <v>18</v>
      </c>
      <c r="F1712" s="10" t="s">
        <v>78</v>
      </c>
      <c r="G1712" s="11" t="s">
        <v>299</v>
      </c>
      <c r="H1712" s="4">
        <v>36</v>
      </c>
      <c r="I1712" s="12">
        <v>37798.76</v>
      </c>
      <c r="J1712" s="12">
        <v>1360755.36</v>
      </c>
      <c r="K1712" s="12">
        <v>4989.93</v>
      </c>
      <c r="L1712" s="4">
        <v>284</v>
      </c>
      <c r="M1712" s="4" t="s">
        <v>21</v>
      </c>
      <c r="N1712" s="4" t="str" cm="1">
        <f t="array" ref="N1712">_xlfn.SWITCH(E1712,"Delhi","North","Chennai","South","Hyderabad","South","Mumbai","Central","Bangalore","South")</f>
        <v>North</v>
      </c>
      <c r="O1712" s="12">
        <v>288923.34000000003</v>
      </c>
      <c r="P1712" s="4">
        <f>Table1[[#This Row],[Delivery_Date]]-Table1[[#This Row],[Order_Date]]</f>
        <v>4</v>
      </c>
      <c r="Q1712" s="4" t="str">
        <f>IF(Table1[[#This Row],[Delivery delay days]]&gt;5,"delay","on time")</f>
        <v>on time</v>
      </c>
      <c r="R1712" s="10">
        <f>DATEVALUE(Table1[[#This Row],[Delivery_Date]])</f>
        <v>45210</v>
      </c>
      <c r="S1712" s="10">
        <f>DATEVALUE(Table1[[#This Row],[Order_Date]])</f>
        <v>45206</v>
      </c>
      <c r="T1712" s="4" t="str" cm="1">
        <f t="array" ref="T1712">_xlfn.IFS(Table1[[#This Row],[Inventory_Level]]&lt;=200,"low",Table1[[#This Row],[Inventory_Level]]&gt;=700,"high",Table1[[#This Row],[Inventory_Level]]&gt;200,"medium")</f>
        <v>medium</v>
      </c>
    </row>
    <row r="1713" spans="1:20" x14ac:dyDescent="0.35">
      <c r="A1713" s="4">
        <v>1712</v>
      </c>
      <c r="B1713" s="4" t="s">
        <v>31</v>
      </c>
      <c r="C1713" s="4" t="s">
        <v>38</v>
      </c>
      <c r="D1713" s="4" t="s">
        <v>17</v>
      </c>
      <c r="E1713" s="4" t="s">
        <v>60</v>
      </c>
      <c r="F1713" s="10" t="s">
        <v>246</v>
      </c>
      <c r="G1713" s="11" t="s">
        <v>89</v>
      </c>
      <c r="H1713" s="4">
        <v>36</v>
      </c>
      <c r="I1713" s="12">
        <v>49546.21</v>
      </c>
      <c r="J1713" s="12">
        <v>1783663.56</v>
      </c>
      <c r="K1713" s="12">
        <v>3697.21</v>
      </c>
      <c r="L1713" s="4">
        <v>350</v>
      </c>
      <c r="M1713" s="4" t="s">
        <v>29</v>
      </c>
      <c r="N1713" s="4" t="str" cm="1">
        <f t="array" ref="N1713">_xlfn.SWITCH(E1713,"Delhi","North","Chennai","South","Hyderabad","South","Mumbai","Central","Bangalore","South")</f>
        <v>South</v>
      </c>
      <c r="O1713" s="12">
        <v>415707.4</v>
      </c>
      <c r="P1713" s="4">
        <f>Table1[[#This Row],[Delivery_Date]]-Table1[[#This Row],[Order_Date]]</f>
        <v>13</v>
      </c>
      <c r="Q1713" s="4" t="str">
        <f>IF(Table1[[#This Row],[Delivery delay days]]&gt;5,"delay","on time")</f>
        <v>delay</v>
      </c>
      <c r="R1713" s="10">
        <f>DATEVALUE(Table1[[#This Row],[Delivery_Date]])</f>
        <v>45116</v>
      </c>
      <c r="S1713" s="10">
        <f>DATEVALUE(Table1[[#This Row],[Order_Date]])</f>
        <v>45103</v>
      </c>
      <c r="T1713" s="4" t="str" cm="1">
        <f t="array" ref="T1713">_xlfn.IFS(Table1[[#This Row],[Inventory_Level]]&lt;=200,"low",Table1[[#This Row],[Inventory_Level]]&gt;=700,"high",Table1[[#This Row],[Inventory_Level]]&gt;200,"medium")</f>
        <v>medium</v>
      </c>
    </row>
    <row r="1714" spans="1:20" x14ac:dyDescent="0.35">
      <c r="A1714" s="4">
        <v>1713</v>
      </c>
      <c r="B1714" s="4" t="s">
        <v>65</v>
      </c>
      <c r="C1714" s="4" t="s">
        <v>24</v>
      </c>
      <c r="D1714" s="4" t="s">
        <v>32</v>
      </c>
      <c r="E1714" s="4" t="s">
        <v>52</v>
      </c>
      <c r="F1714" s="10" t="s">
        <v>101</v>
      </c>
      <c r="G1714" s="11" t="s">
        <v>226</v>
      </c>
      <c r="H1714" s="4">
        <v>62</v>
      </c>
      <c r="I1714" s="12">
        <v>42082.91</v>
      </c>
      <c r="J1714" s="12">
        <v>2609140.42</v>
      </c>
      <c r="K1714" s="12">
        <v>2029.38</v>
      </c>
      <c r="L1714" s="4">
        <v>270</v>
      </c>
      <c r="M1714" s="4" t="s">
        <v>35</v>
      </c>
      <c r="N1714" s="4" t="str" cm="1">
        <f t="array" ref="N1714">_xlfn.SWITCH(E1714,"Delhi","North","Chennai","South","Hyderabad","South","Mumbai","Central","Bangalore","South")</f>
        <v>Central</v>
      </c>
      <c r="O1714" s="12">
        <v>568311.48</v>
      </c>
      <c r="P1714" s="4">
        <f>Table1[[#This Row],[Delivery_Date]]-Table1[[#This Row],[Order_Date]]</f>
        <v>9</v>
      </c>
      <c r="Q1714" s="4" t="str">
        <f>IF(Table1[[#This Row],[Delivery delay days]]&gt;5,"delay","on time")</f>
        <v>delay</v>
      </c>
      <c r="R1714" s="10">
        <f>DATEVALUE(Table1[[#This Row],[Delivery_Date]])</f>
        <v>45005</v>
      </c>
      <c r="S1714" s="10">
        <f>DATEVALUE(Table1[[#This Row],[Order_Date]])</f>
        <v>44996</v>
      </c>
      <c r="T1714" s="4" t="str" cm="1">
        <f t="array" ref="T1714">_xlfn.IFS(Table1[[#This Row],[Inventory_Level]]&lt;=200,"low",Table1[[#This Row],[Inventory_Level]]&gt;=700,"high",Table1[[#This Row],[Inventory_Level]]&gt;200,"medium")</f>
        <v>medium</v>
      </c>
    </row>
    <row r="1715" spans="1:20" x14ac:dyDescent="0.35">
      <c r="A1715" s="4">
        <v>1714</v>
      </c>
      <c r="B1715" s="4" t="s">
        <v>44</v>
      </c>
      <c r="C1715" s="4" t="s">
        <v>38</v>
      </c>
      <c r="D1715" s="4" t="s">
        <v>17</v>
      </c>
      <c r="E1715" s="4" t="s">
        <v>18</v>
      </c>
      <c r="F1715" s="10" t="s">
        <v>302</v>
      </c>
      <c r="G1715" s="11" t="s">
        <v>172</v>
      </c>
      <c r="H1715" s="4">
        <v>99</v>
      </c>
      <c r="I1715" s="12">
        <v>17796.04</v>
      </c>
      <c r="J1715" s="12">
        <v>1761807.96</v>
      </c>
      <c r="K1715" s="12">
        <v>919.36</v>
      </c>
      <c r="L1715" s="4">
        <v>812</v>
      </c>
      <c r="M1715" s="4" t="s">
        <v>42</v>
      </c>
      <c r="N1715" s="4" t="str" cm="1">
        <f t="array" ref="N1715">_xlfn.SWITCH(E1715,"Delhi","North","Chennai","South","Hyderabad","South","Mumbai","Central","Bangalore","South")</f>
        <v>North</v>
      </c>
      <c r="O1715" s="12">
        <v>342313.85</v>
      </c>
      <c r="P1715" s="4">
        <f>Table1[[#This Row],[Delivery_Date]]-Table1[[#This Row],[Order_Date]]</f>
        <v>10</v>
      </c>
      <c r="Q1715" s="4" t="str">
        <f>IF(Table1[[#This Row],[Delivery delay days]]&gt;5,"delay","on time")</f>
        <v>delay</v>
      </c>
      <c r="R1715" s="10">
        <f>DATEVALUE(Table1[[#This Row],[Delivery_Date]])</f>
        <v>45176</v>
      </c>
      <c r="S1715" s="10">
        <f>DATEVALUE(Table1[[#This Row],[Order_Date]])</f>
        <v>45166</v>
      </c>
      <c r="T1715" s="4" t="str" cm="1">
        <f t="array" ref="T1715">_xlfn.IFS(Table1[[#This Row],[Inventory_Level]]&lt;=200,"low",Table1[[#This Row],[Inventory_Level]]&gt;=700,"high",Table1[[#This Row],[Inventory_Level]]&gt;200,"medium")</f>
        <v>high</v>
      </c>
    </row>
    <row r="1716" spans="1:20" x14ac:dyDescent="0.35">
      <c r="A1716" s="4">
        <v>1715</v>
      </c>
      <c r="B1716" s="4" t="s">
        <v>23</v>
      </c>
      <c r="C1716" s="4" t="s">
        <v>16</v>
      </c>
      <c r="D1716" s="4" t="s">
        <v>32</v>
      </c>
      <c r="E1716" s="4" t="s">
        <v>46</v>
      </c>
      <c r="F1716" s="10" t="s">
        <v>213</v>
      </c>
      <c r="G1716" s="11" t="s">
        <v>96</v>
      </c>
      <c r="H1716" s="4">
        <v>52</v>
      </c>
      <c r="I1716" s="12">
        <v>16135.68</v>
      </c>
      <c r="J1716" s="12">
        <v>839055.35999999999</v>
      </c>
      <c r="K1716" s="12">
        <v>1166.8499999999999</v>
      </c>
      <c r="L1716" s="4">
        <v>949</v>
      </c>
      <c r="M1716" s="4" t="s">
        <v>21</v>
      </c>
      <c r="N1716" s="4" t="str" cm="1">
        <f t="array" ref="N1716">_xlfn.SWITCH(E1716,"Delhi","North","Chennai","South","Hyderabad","South","Mumbai","Central","Bangalore","South")</f>
        <v>South</v>
      </c>
      <c r="O1716" s="12">
        <v>206467.07</v>
      </c>
      <c r="P1716" s="4">
        <f>Table1[[#This Row],[Delivery_Date]]-Table1[[#This Row],[Order_Date]]</f>
        <v>5</v>
      </c>
      <c r="Q1716" s="4" t="str">
        <f>IF(Table1[[#This Row],[Delivery delay days]]&gt;5,"delay","on time")</f>
        <v>on time</v>
      </c>
      <c r="R1716" s="10">
        <f>DATEVALUE(Table1[[#This Row],[Delivery_Date]])</f>
        <v>45256</v>
      </c>
      <c r="S1716" s="10">
        <f>DATEVALUE(Table1[[#This Row],[Order_Date]])</f>
        <v>45251</v>
      </c>
      <c r="T1716" s="4" t="str" cm="1">
        <f t="array" ref="T1716">_xlfn.IFS(Table1[[#This Row],[Inventory_Level]]&lt;=200,"low",Table1[[#This Row],[Inventory_Level]]&gt;=700,"high",Table1[[#This Row],[Inventory_Level]]&gt;200,"medium")</f>
        <v>high</v>
      </c>
    </row>
    <row r="1717" spans="1:20" x14ac:dyDescent="0.35">
      <c r="A1717" s="4">
        <v>1716</v>
      </c>
      <c r="B1717" s="4" t="s">
        <v>44</v>
      </c>
      <c r="C1717" s="4" t="s">
        <v>16</v>
      </c>
      <c r="D1717" s="4" t="s">
        <v>45</v>
      </c>
      <c r="E1717" s="4" t="s">
        <v>26</v>
      </c>
      <c r="F1717" s="10" t="s">
        <v>345</v>
      </c>
      <c r="G1717" s="11" t="s">
        <v>158</v>
      </c>
      <c r="H1717" s="4">
        <v>46</v>
      </c>
      <c r="I1717" s="12">
        <v>47747.79</v>
      </c>
      <c r="J1717" s="12">
        <v>2196398.34</v>
      </c>
      <c r="K1717" s="12">
        <v>737.37</v>
      </c>
      <c r="L1717" s="4">
        <v>304</v>
      </c>
      <c r="M1717" s="4" t="s">
        <v>29</v>
      </c>
      <c r="N1717" s="4" t="str" cm="1">
        <f t="array" ref="N1717">_xlfn.SWITCH(E1717,"Delhi","North","Chennai","South","Hyderabad","South","Mumbai","Central","Bangalore","South")</f>
        <v>South</v>
      </c>
      <c r="O1717" s="12">
        <v>492744.26</v>
      </c>
      <c r="P1717" s="4">
        <f>Table1[[#This Row],[Delivery_Date]]-Table1[[#This Row],[Order_Date]]</f>
        <v>6</v>
      </c>
      <c r="Q1717" s="4" t="str">
        <f>IF(Table1[[#This Row],[Delivery delay days]]&gt;5,"delay","on time")</f>
        <v>delay</v>
      </c>
      <c r="R1717" s="10">
        <f>DATEVALUE(Table1[[#This Row],[Delivery_Date]])</f>
        <v>44978</v>
      </c>
      <c r="S1717" s="10">
        <f>DATEVALUE(Table1[[#This Row],[Order_Date]])</f>
        <v>44972</v>
      </c>
      <c r="T1717" s="4" t="str" cm="1">
        <f t="array" ref="T1717">_xlfn.IFS(Table1[[#This Row],[Inventory_Level]]&lt;=200,"low",Table1[[#This Row],[Inventory_Level]]&gt;=700,"high",Table1[[#This Row],[Inventory_Level]]&gt;200,"medium")</f>
        <v>medium</v>
      </c>
    </row>
    <row r="1718" spans="1:20" x14ac:dyDescent="0.35">
      <c r="A1718" s="4">
        <v>1717</v>
      </c>
      <c r="B1718" s="4" t="s">
        <v>44</v>
      </c>
      <c r="C1718" s="4" t="s">
        <v>16</v>
      </c>
      <c r="D1718" s="4" t="s">
        <v>45</v>
      </c>
      <c r="E1718" s="4" t="s">
        <v>46</v>
      </c>
      <c r="F1718" s="10" t="s">
        <v>280</v>
      </c>
      <c r="G1718" s="11" t="s">
        <v>348</v>
      </c>
      <c r="H1718" s="4">
        <v>16</v>
      </c>
      <c r="I1718" s="12">
        <v>34414.550000000003</v>
      </c>
      <c r="J1718" s="12">
        <v>550632.80000000005</v>
      </c>
      <c r="K1718" s="12">
        <v>1111.6199999999999</v>
      </c>
      <c r="L1718" s="4">
        <v>613</v>
      </c>
      <c r="M1718" s="4" t="s">
        <v>29</v>
      </c>
      <c r="N1718" s="4" t="str" cm="1">
        <f t="array" ref="N1718">_xlfn.SWITCH(E1718,"Delhi","North","Chennai","South","Hyderabad","South","Mumbai","Central","Bangalore","South")</f>
        <v>South</v>
      </c>
      <c r="O1718" s="12">
        <v>96994.97</v>
      </c>
      <c r="P1718" s="4">
        <f>Table1[[#This Row],[Delivery_Date]]-Table1[[#This Row],[Order_Date]]</f>
        <v>12</v>
      </c>
      <c r="Q1718" s="4" t="str">
        <f>IF(Table1[[#This Row],[Delivery delay days]]&gt;5,"delay","on time")</f>
        <v>delay</v>
      </c>
      <c r="R1718" s="10">
        <f>DATEVALUE(Table1[[#This Row],[Delivery_Date]])</f>
        <v>45279</v>
      </c>
      <c r="S1718" s="10">
        <f>DATEVALUE(Table1[[#This Row],[Order_Date]])</f>
        <v>45267</v>
      </c>
      <c r="T1718" s="4" t="str" cm="1">
        <f t="array" ref="T1718">_xlfn.IFS(Table1[[#This Row],[Inventory_Level]]&lt;=200,"low",Table1[[#This Row],[Inventory_Level]]&gt;=700,"high",Table1[[#This Row],[Inventory_Level]]&gt;200,"medium")</f>
        <v>medium</v>
      </c>
    </row>
    <row r="1719" spans="1:20" x14ac:dyDescent="0.35">
      <c r="A1719" s="4">
        <v>1718</v>
      </c>
      <c r="B1719" s="4" t="s">
        <v>23</v>
      </c>
      <c r="C1719" s="4" t="s">
        <v>38</v>
      </c>
      <c r="D1719" s="4" t="s">
        <v>25</v>
      </c>
      <c r="E1719" s="4" t="s">
        <v>52</v>
      </c>
      <c r="F1719" s="10" t="s">
        <v>201</v>
      </c>
      <c r="G1719" s="11" t="s">
        <v>199</v>
      </c>
      <c r="H1719" s="4">
        <v>66</v>
      </c>
      <c r="I1719" s="12">
        <v>4563.6000000000004</v>
      </c>
      <c r="J1719" s="12">
        <v>301197.59999999998</v>
      </c>
      <c r="K1719" s="12">
        <v>2384.09</v>
      </c>
      <c r="L1719" s="4">
        <v>964</v>
      </c>
      <c r="M1719" s="4" t="s">
        <v>21</v>
      </c>
      <c r="N1719" s="4" t="str" cm="1">
        <f t="array" ref="N1719">_xlfn.SWITCH(E1719,"Delhi","North","Chennai","South","Hyderabad","South","Mumbai","Central","Bangalore","South")</f>
        <v>Central</v>
      </c>
      <c r="O1719" s="12">
        <v>31536.400000000001</v>
      </c>
      <c r="P1719" s="4">
        <f>Table1[[#This Row],[Delivery_Date]]-Table1[[#This Row],[Order_Date]]</f>
        <v>6</v>
      </c>
      <c r="Q1719" s="4" t="str">
        <f>IF(Table1[[#This Row],[Delivery delay days]]&gt;5,"delay","on time")</f>
        <v>delay</v>
      </c>
      <c r="R1719" s="10">
        <f>DATEVALUE(Table1[[#This Row],[Delivery_Date]])</f>
        <v>45110</v>
      </c>
      <c r="S1719" s="10">
        <f>DATEVALUE(Table1[[#This Row],[Order_Date]])</f>
        <v>45104</v>
      </c>
      <c r="T1719" s="4" t="str" cm="1">
        <f t="array" ref="T1719">_xlfn.IFS(Table1[[#This Row],[Inventory_Level]]&lt;=200,"low",Table1[[#This Row],[Inventory_Level]]&gt;=700,"high",Table1[[#This Row],[Inventory_Level]]&gt;200,"medium")</f>
        <v>high</v>
      </c>
    </row>
    <row r="1720" spans="1:20" x14ac:dyDescent="0.35">
      <c r="A1720" s="4">
        <v>1719</v>
      </c>
      <c r="B1720" s="4" t="s">
        <v>15</v>
      </c>
      <c r="C1720" s="4" t="s">
        <v>16</v>
      </c>
      <c r="D1720" s="4" t="s">
        <v>39</v>
      </c>
      <c r="E1720" s="4" t="s">
        <v>18</v>
      </c>
      <c r="F1720" s="10" t="s">
        <v>347</v>
      </c>
      <c r="G1720" s="11" t="s">
        <v>129</v>
      </c>
      <c r="H1720" s="4">
        <v>94</v>
      </c>
      <c r="I1720" s="12">
        <v>6655.36</v>
      </c>
      <c r="J1720" s="12">
        <v>625603.83999999997</v>
      </c>
      <c r="K1720" s="12">
        <v>1288.26</v>
      </c>
      <c r="L1720" s="4">
        <v>913</v>
      </c>
      <c r="M1720" s="4" t="s">
        <v>35</v>
      </c>
      <c r="N1720" s="4" t="str" cm="1">
        <f t="array" ref="N1720">_xlfn.SWITCH(E1720,"Delhi","North","Chennai","South","Hyderabad","South","Mumbai","Central","Bangalore","South")</f>
        <v>North</v>
      </c>
      <c r="O1720" s="12">
        <v>125222.97</v>
      </c>
      <c r="P1720" s="4">
        <f>Table1[[#This Row],[Delivery_Date]]-Table1[[#This Row],[Order_Date]]</f>
        <v>7</v>
      </c>
      <c r="Q1720" s="4" t="str">
        <f>IF(Table1[[#This Row],[Delivery delay days]]&gt;5,"delay","on time")</f>
        <v>delay</v>
      </c>
      <c r="R1720" s="10">
        <f>DATEVALUE(Table1[[#This Row],[Delivery_Date]])</f>
        <v>45168</v>
      </c>
      <c r="S1720" s="10">
        <f>DATEVALUE(Table1[[#This Row],[Order_Date]])</f>
        <v>45161</v>
      </c>
      <c r="T1720" s="4" t="str" cm="1">
        <f t="array" ref="T1720">_xlfn.IFS(Table1[[#This Row],[Inventory_Level]]&lt;=200,"low",Table1[[#This Row],[Inventory_Level]]&gt;=700,"high",Table1[[#This Row],[Inventory_Level]]&gt;200,"medium")</f>
        <v>high</v>
      </c>
    </row>
    <row r="1721" spans="1:20" x14ac:dyDescent="0.35">
      <c r="A1721" s="4">
        <v>1720</v>
      </c>
      <c r="B1721" s="4" t="s">
        <v>15</v>
      </c>
      <c r="C1721" s="4" t="s">
        <v>16</v>
      </c>
      <c r="D1721" s="4" t="s">
        <v>32</v>
      </c>
      <c r="E1721" s="4" t="s">
        <v>26</v>
      </c>
      <c r="F1721" s="10" t="s">
        <v>89</v>
      </c>
      <c r="G1721" s="11" t="s">
        <v>271</v>
      </c>
      <c r="H1721" s="4">
        <v>72</v>
      </c>
      <c r="I1721" s="12">
        <v>5823.77</v>
      </c>
      <c r="J1721" s="12">
        <v>419311.44</v>
      </c>
      <c r="K1721" s="12">
        <v>3316.9</v>
      </c>
      <c r="L1721" s="4">
        <v>366</v>
      </c>
      <c r="M1721" s="4" t="s">
        <v>42</v>
      </c>
      <c r="N1721" s="4" t="str" cm="1">
        <f t="array" ref="N1721">_xlfn.SWITCH(E1721,"Delhi","North","Chennai","South","Hyderabad","South","Mumbai","Central","Bangalore","South")</f>
        <v>South</v>
      </c>
      <c r="O1721" s="12">
        <v>52645.760000000002</v>
      </c>
      <c r="P1721" s="4">
        <f>Table1[[#This Row],[Delivery_Date]]-Table1[[#This Row],[Order_Date]]</f>
        <v>5</v>
      </c>
      <c r="Q1721" s="4" t="str">
        <f>IF(Table1[[#This Row],[Delivery delay days]]&gt;5,"delay","on time")</f>
        <v>on time</v>
      </c>
      <c r="R1721" s="10">
        <f>DATEVALUE(Table1[[#This Row],[Delivery_Date]])</f>
        <v>45121</v>
      </c>
      <c r="S1721" s="10">
        <f>DATEVALUE(Table1[[#This Row],[Order_Date]])</f>
        <v>45116</v>
      </c>
      <c r="T1721" s="4" t="str" cm="1">
        <f t="array" ref="T1721">_xlfn.IFS(Table1[[#This Row],[Inventory_Level]]&lt;=200,"low",Table1[[#This Row],[Inventory_Level]]&gt;=700,"high",Table1[[#This Row],[Inventory_Level]]&gt;200,"medium")</f>
        <v>medium</v>
      </c>
    </row>
    <row r="1722" spans="1:20" x14ac:dyDescent="0.35">
      <c r="A1722" s="4">
        <v>1721</v>
      </c>
      <c r="B1722" s="4" t="s">
        <v>31</v>
      </c>
      <c r="C1722" s="4" t="s">
        <v>38</v>
      </c>
      <c r="D1722" s="4" t="s">
        <v>45</v>
      </c>
      <c r="E1722" s="4" t="s">
        <v>60</v>
      </c>
      <c r="F1722" s="10" t="s">
        <v>98</v>
      </c>
      <c r="G1722" s="11" t="s">
        <v>47</v>
      </c>
      <c r="H1722" s="4">
        <v>97</v>
      </c>
      <c r="I1722" s="12">
        <v>25072.52</v>
      </c>
      <c r="J1722" s="12">
        <v>2432034.44</v>
      </c>
      <c r="K1722" s="12">
        <v>4798.4799999999996</v>
      </c>
      <c r="L1722" s="4">
        <v>397</v>
      </c>
      <c r="M1722" s="4" t="s">
        <v>35</v>
      </c>
      <c r="N1722" s="4" t="str" cm="1">
        <f t="array" ref="N1722">_xlfn.SWITCH(E1722,"Delhi","North","Chennai","South","Hyderabad","South","Mumbai","Central","Bangalore","South")</f>
        <v>South</v>
      </c>
      <c r="O1722" s="12">
        <v>132695.10999999999</v>
      </c>
      <c r="P1722" s="4">
        <f>Table1[[#This Row],[Delivery_Date]]-Table1[[#This Row],[Order_Date]]</f>
        <v>14</v>
      </c>
      <c r="Q1722" s="4" t="str">
        <f>IF(Table1[[#This Row],[Delivery delay days]]&gt;5,"delay","on time")</f>
        <v>delay</v>
      </c>
      <c r="R1722" s="10">
        <f>DATEVALUE(Table1[[#This Row],[Delivery_Date]])</f>
        <v>45138</v>
      </c>
      <c r="S1722" s="10">
        <f>DATEVALUE(Table1[[#This Row],[Order_Date]])</f>
        <v>45124</v>
      </c>
      <c r="T1722" s="4" t="str" cm="1">
        <f t="array" ref="T1722">_xlfn.IFS(Table1[[#This Row],[Inventory_Level]]&lt;=200,"low",Table1[[#This Row],[Inventory_Level]]&gt;=700,"high",Table1[[#This Row],[Inventory_Level]]&gt;200,"medium")</f>
        <v>medium</v>
      </c>
    </row>
    <row r="1723" spans="1:20" x14ac:dyDescent="0.35">
      <c r="A1723" s="4">
        <v>1722</v>
      </c>
      <c r="B1723" s="4" t="s">
        <v>51</v>
      </c>
      <c r="C1723" s="4" t="s">
        <v>38</v>
      </c>
      <c r="D1723" s="4" t="s">
        <v>25</v>
      </c>
      <c r="E1723" s="4" t="s">
        <v>52</v>
      </c>
      <c r="F1723" s="10" t="s">
        <v>224</v>
      </c>
      <c r="G1723" s="11" t="s">
        <v>185</v>
      </c>
      <c r="H1723" s="4">
        <v>100</v>
      </c>
      <c r="I1723" s="12">
        <v>47683.06</v>
      </c>
      <c r="J1723" s="12">
        <v>4768306</v>
      </c>
      <c r="K1723" s="12">
        <v>1944.63</v>
      </c>
      <c r="L1723" s="4">
        <v>336</v>
      </c>
      <c r="M1723" s="4" t="s">
        <v>35</v>
      </c>
      <c r="N1723" s="4" t="str" cm="1">
        <f t="array" ref="N1723">_xlfn.SWITCH(E1723,"Delhi","North","Chennai","South","Hyderabad","South","Mumbai","Central","Bangalore","South")</f>
        <v>Central</v>
      </c>
      <c r="O1723" s="12">
        <v>1028694.48</v>
      </c>
      <c r="P1723" s="4">
        <f>Table1[[#This Row],[Delivery_Date]]-Table1[[#This Row],[Order_Date]]</f>
        <v>11</v>
      </c>
      <c r="Q1723" s="4" t="str">
        <f>IF(Table1[[#This Row],[Delivery delay days]]&gt;5,"delay","on time")</f>
        <v>delay</v>
      </c>
      <c r="R1723" s="10">
        <f>DATEVALUE(Table1[[#This Row],[Delivery_Date]])</f>
        <v>45041</v>
      </c>
      <c r="S1723" s="10">
        <f>DATEVALUE(Table1[[#This Row],[Order_Date]])</f>
        <v>45030</v>
      </c>
      <c r="T1723" s="4" t="str" cm="1">
        <f t="array" ref="T1723">_xlfn.IFS(Table1[[#This Row],[Inventory_Level]]&lt;=200,"low",Table1[[#This Row],[Inventory_Level]]&gt;=700,"high",Table1[[#This Row],[Inventory_Level]]&gt;200,"medium")</f>
        <v>medium</v>
      </c>
    </row>
    <row r="1724" spans="1:20" x14ac:dyDescent="0.35">
      <c r="A1724" s="4">
        <v>1723</v>
      </c>
      <c r="B1724" s="4" t="s">
        <v>51</v>
      </c>
      <c r="C1724" s="4" t="s">
        <v>16</v>
      </c>
      <c r="D1724" s="4" t="s">
        <v>39</v>
      </c>
      <c r="E1724" s="4" t="s">
        <v>52</v>
      </c>
      <c r="F1724" s="10" t="s">
        <v>235</v>
      </c>
      <c r="G1724" s="11" t="s">
        <v>99</v>
      </c>
      <c r="H1724" s="4">
        <v>82</v>
      </c>
      <c r="I1724" s="12">
        <v>40773.4</v>
      </c>
      <c r="J1724" s="12">
        <v>3343418.8</v>
      </c>
      <c r="K1724" s="12">
        <v>1529.25</v>
      </c>
      <c r="L1724" s="4">
        <v>719</v>
      </c>
      <c r="M1724" s="4" t="s">
        <v>35</v>
      </c>
      <c r="N1724" s="4" t="str" cm="1">
        <f t="array" ref="N1724">_xlfn.SWITCH(E1724,"Delhi","North","Chennai","South","Hyderabad","South","Mumbai","Central","Bangalore","South")</f>
        <v>Central</v>
      </c>
      <c r="O1724" s="12">
        <v>226565.6</v>
      </c>
      <c r="P1724" s="4">
        <f>Table1[[#This Row],[Delivery_Date]]-Table1[[#This Row],[Order_Date]]</f>
        <v>13</v>
      </c>
      <c r="Q1724" s="4" t="str">
        <f>IF(Table1[[#This Row],[Delivery delay days]]&gt;5,"delay","on time")</f>
        <v>delay</v>
      </c>
      <c r="R1724" s="10">
        <f>DATEVALUE(Table1[[#This Row],[Delivery_Date]])</f>
        <v>45081</v>
      </c>
      <c r="S1724" s="10">
        <f>DATEVALUE(Table1[[#This Row],[Order_Date]])</f>
        <v>45068</v>
      </c>
      <c r="T1724" s="4" t="str" cm="1">
        <f t="array" ref="T1724">_xlfn.IFS(Table1[[#This Row],[Inventory_Level]]&lt;=200,"low",Table1[[#This Row],[Inventory_Level]]&gt;=700,"high",Table1[[#This Row],[Inventory_Level]]&gt;200,"medium")</f>
        <v>high</v>
      </c>
    </row>
    <row r="1725" spans="1:20" x14ac:dyDescent="0.35">
      <c r="A1725" s="4">
        <v>1724</v>
      </c>
      <c r="B1725" s="4" t="s">
        <v>44</v>
      </c>
      <c r="C1725" s="4" t="s">
        <v>38</v>
      </c>
      <c r="D1725" s="4" t="s">
        <v>32</v>
      </c>
      <c r="E1725" s="4" t="s">
        <v>46</v>
      </c>
      <c r="F1725" s="10" t="s">
        <v>367</v>
      </c>
      <c r="G1725" s="11" t="s">
        <v>346</v>
      </c>
      <c r="H1725" s="4">
        <v>16</v>
      </c>
      <c r="I1725" s="12">
        <v>37356.5</v>
      </c>
      <c r="J1725" s="12">
        <v>597704</v>
      </c>
      <c r="K1725" s="12">
        <v>4946.58</v>
      </c>
      <c r="L1725" s="4">
        <v>954</v>
      </c>
      <c r="M1725" s="4" t="s">
        <v>42</v>
      </c>
      <c r="N1725" s="4" t="str" cm="1">
        <f t="array" ref="N1725">_xlfn.SWITCH(E1725,"Delhi","North","Chennai","South","Hyderabad","South","Mumbai","Central","Bangalore","South")</f>
        <v>South</v>
      </c>
      <c r="O1725" s="12">
        <v>87659.37</v>
      </c>
      <c r="P1725" s="4">
        <f>Table1[[#This Row],[Delivery_Date]]-Table1[[#This Row],[Order_Date]]</f>
        <v>12</v>
      </c>
      <c r="Q1725" s="4" t="str">
        <f>IF(Table1[[#This Row],[Delivery delay days]]&gt;5,"delay","on time")</f>
        <v>delay</v>
      </c>
      <c r="R1725" s="10">
        <f>DATEVALUE(Table1[[#This Row],[Delivery_Date]])</f>
        <v>45086</v>
      </c>
      <c r="S1725" s="10">
        <f>DATEVALUE(Table1[[#This Row],[Order_Date]])</f>
        <v>45074</v>
      </c>
      <c r="T1725" s="4" t="str" cm="1">
        <f t="array" ref="T1725">_xlfn.IFS(Table1[[#This Row],[Inventory_Level]]&lt;=200,"low",Table1[[#This Row],[Inventory_Level]]&gt;=700,"high",Table1[[#This Row],[Inventory_Level]]&gt;200,"medium")</f>
        <v>high</v>
      </c>
    </row>
    <row r="1726" spans="1:20" x14ac:dyDescent="0.35">
      <c r="A1726" s="4">
        <v>1725</v>
      </c>
      <c r="B1726" s="4" t="s">
        <v>23</v>
      </c>
      <c r="C1726" s="4" t="s">
        <v>24</v>
      </c>
      <c r="D1726" s="4" t="s">
        <v>39</v>
      </c>
      <c r="E1726" s="4" t="s">
        <v>18</v>
      </c>
      <c r="F1726" s="10" t="s">
        <v>375</v>
      </c>
      <c r="G1726" s="11" t="s">
        <v>330</v>
      </c>
      <c r="H1726" s="4">
        <v>54</v>
      </c>
      <c r="I1726" s="12">
        <v>38756.480000000003</v>
      </c>
      <c r="J1726" s="12">
        <v>2092849.92</v>
      </c>
      <c r="K1726" s="12">
        <v>3397.91</v>
      </c>
      <c r="L1726" s="4">
        <v>712</v>
      </c>
      <c r="M1726" s="4" t="s">
        <v>42</v>
      </c>
      <c r="N1726" s="4" t="str" cm="1">
        <f t="array" ref="N1726">_xlfn.SWITCH(E1726,"Delhi","North","Chennai","South","Hyderabad","South","Mumbai","Central","Bangalore","South")</f>
        <v>North</v>
      </c>
      <c r="O1726" s="12">
        <v>518692.23</v>
      </c>
      <c r="P1726" s="4">
        <f>Table1[[#This Row],[Delivery_Date]]-Table1[[#This Row],[Order_Date]]</f>
        <v>4</v>
      </c>
      <c r="Q1726" s="4" t="str">
        <f>IF(Table1[[#This Row],[Delivery delay days]]&gt;5,"delay","on time")</f>
        <v>on time</v>
      </c>
      <c r="R1726" s="10">
        <f>DATEVALUE(Table1[[#This Row],[Delivery_Date]])</f>
        <v>45257</v>
      </c>
      <c r="S1726" s="10">
        <f>DATEVALUE(Table1[[#This Row],[Order_Date]])</f>
        <v>45253</v>
      </c>
      <c r="T1726" s="4" t="str" cm="1">
        <f t="array" ref="T1726">_xlfn.IFS(Table1[[#This Row],[Inventory_Level]]&lt;=200,"low",Table1[[#This Row],[Inventory_Level]]&gt;=700,"high",Table1[[#This Row],[Inventory_Level]]&gt;200,"medium")</f>
        <v>high</v>
      </c>
    </row>
    <row r="1727" spans="1:20" x14ac:dyDescent="0.35">
      <c r="A1727" s="4">
        <v>1726</v>
      </c>
      <c r="B1727" s="4" t="s">
        <v>31</v>
      </c>
      <c r="C1727" s="4" t="s">
        <v>16</v>
      </c>
      <c r="D1727" s="4" t="s">
        <v>17</v>
      </c>
      <c r="E1727" s="4" t="s">
        <v>18</v>
      </c>
      <c r="F1727" s="10" t="s">
        <v>216</v>
      </c>
      <c r="G1727" s="11" t="s">
        <v>191</v>
      </c>
      <c r="H1727" s="4">
        <v>39</v>
      </c>
      <c r="I1727" s="12">
        <v>529.26</v>
      </c>
      <c r="J1727" s="12">
        <v>20641.14</v>
      </c>
      <c r="K1727" s="12">
        <v>2908.14</v>
      </c>
      <c r="L1727" s="4">
        <v>695</v>
      </c>
      <c r="M1727" s="4" t="s">
        <v>35</v>
      </c>
      <c r="N1727" s="4" t="str" cm="1">
        <f t="array" ref="N1727">_xlfn.SWITCH(E1727,"Delhi","North","Chennai","South","Hyderabad","South","Mumbai","Central","Bangalore","South")</f>
        <v>North</v>
      </c>
      <c r="O1727" s="12">
        <v>5136.32</v>
      </c>
      <c r="P1727" s="4">
        <f>Table1[[#This Row],[Delivery_Date]]-Table1[[#This Row],[Order_Date]]</f>
        <v>14</v>
      </c>
      <c r="Q1727" s="4" t="str">
        <f>IF(Table1[[#This Row],[Delivery delay days]]&gt;5,"delay","on time")</f>
        <v>delay</v>
      </c>
      <c r="R1727" s="10">
        <f>DATEVALUE(Table1[[#This Row],[Delivery_Date]])</f>
        <v>44987</v>
      </c>
      <c r="S1727" s="10">
        <f>DATEVALUE(Table1[[#This Row],[Order_Date]])</f>
        <v>44973</v>
      </c>
      <c r="T1727" s="4" t="str" cm="1">
        <f t="array" ref="T1727">_xlfn.IFS(Table1[[#This Row],[Inventory_Level]]&lt;=200,"low",Table1[[#This Row],[Inventory_Level]]&gt;=700,"high",Table1[[#This Row],[Inventory_Level]]&gt;200,"medium")</f>
        <v>medium</v>
      </c>
    </row>
    <row r="1728" spans="1:20" x14ac:dyDescent="0.35">
      <c r="A1728" s="4">
        <v>1727</v>
      </c>
      <c r="B1728" s="4" t="s">
        <v>65</v>
      </c>
      <c r="C1728" s="4" t="s">
        <v>16</v>
      </c>
      <c r="D1728" s="4" t="s">
        <v>45</v>
      </c>
      <c r="E1728" s="4" t="s">
        <v>46</v>
      </c>
      <c r="F1728" s="10" t="s">
        <v>202</v>
      </c>
      <c r="G1728" s="11" t="s">
        <v>104</v>
      </c>
      <c r="H1728" s="4">
        <v>14</v>
      </c>
      <c r="I1728" s="12">
        <v>22222.05</v>
      </c>
      <c r="J1728" s="12">
        <v>311108.7</v>
      </c>
      <c r="K1728" s="12">
        <v>2861.46</v>
      </c>
      <c r="L1728" s="4">
        <v>641</v>
      </c>
      <c r="M1728" s="4" t="s">
        <v>21</v>
      </c>
      <c r="N1728" s="4" t="str" cm="1">
        <f t="array" ref="N1728">_xlfn.SWITCH(E1728,"Delhi","North","Chennai","South","Hyderabad","South","Mumbai","Central","Bangalore","South")</f>
        <v>South</v>
      </c>
      <c r="O1728" s="12">
        <v>42928.47</v>
      </c>
      <c r="P1728" s="4">
        <f>Table1[[#This Row],[Delivery_Date]]-Table1[[#This Row],[Order_Date]]</f>
        <v>5</v>
      </c>
      <c r="Q1728" s="4" t="str">
        <f>IF(Table1[[#This Row],[Delivery delay days]]&gt;5,"delay","on time")</f>
        <v>on time</v>
      </c>
      <c r="R1728" s="10">
        <f>DATEVALUE(Table1[[#This Row],[Delivery_Date]])</f>
        <v>45006</v>
      </c>
      <c r="S1728" s="10">
        <f>DATEVALUE(Table1[[#This Row],[Order_Date]])</f>
        <v>45001</v>
      </c>
      <c r="T1728" s="4" t="str" cm="1">
        <f t="array" ref="T1728">_xlfn.IFS(Table1[[#This Row],[Inventory_Level]]&lt;=200,"low",Table1[[#This Row],[Inventory_Level]]&gt;=700,"high",Table1[[#This Row],[Inventory_Level]]&gt;200,"medium")</f>
        <v>medium</v>
      </c>
    </row>
    <row r="1729" spans="1:20" x14ac:dyDescent="0.35">
      <c r="A1729" s="4">
        <v>1728</v>
      </c>
      <c r="B1729" s="4" t="s">
        <v>51</v>
      </c>
      <c r="C1729" s="4" t="s">
        <v>38</v>
      </c>
      <c r="D1729" s="4" t="s">
        <v>17</v>
      </c>
      <c r="E1729" s="4" t="s">
        <v>46</v>
      </c>
      <c r="F1729" s="10" t="s">
        <v>142</v>
      </c>
      <c r="G1729" s="11" t="s">
        <v>132</v>
      </c>
      <c r="H1729" s="4">
        <v>80</v>
      </c>
      <c r="I1729" s="12">
        <v>6308.02</v>
      </c>
      <c r="J1729" s="12">
        <v>504641.6</v>
      </c>
      <c r="K1729" s="12">
        <v>3246.59</v>
      </c>
      <c r="L1729" s="4">
        <v>929</v>
      </c>
      <c r="M1729" s="4" t="s">
        <v>35</v>
      </c>
      <c r="N1729" s="4" t="str" cm="1">
        <f t="array" ref="N1729">_xlfn.SWITCH(E1729,"Delhi","North","Chennai","South","Hyderabad","South","Mumbai","Central","Bangalore","South")</f>
        <v>South</v>
      </c>
      <c r="O1729" s="12">
        <v>106077.24</v>
      </c>
      <c r="P1729" s="4">
        <f>Table1[[#This Row],[Delivery_Date]]-Table1[[#This Row],[Order_Date]]</f>
        <v>10</v>
      </c>
      <c r="Q1729" s="4" t="str">
        <f>IF(Table1[[#This Row],[Delivery delay days]]&gt;5,"delay","on time")</f>
        <v>delay</v>
      </c>
      <c r="R1729" s="10">
        <f>DATEVALUE(Table1[[#This Row],[Delivery_Date]])</f>
        <v>45247</v>
      </c>
      <c r="S1729" s="10">
        <f>DATEVALUE(Table1[[#This Row],[Order_Date]])</f>
        <v>45237</v>
      </c>
      <c r="T1729" s="4" t="str" cm="1">
        <f t="array" ref="T1729">_xlfn.IFS(Table1[[#This Row],[Inventory_Level]]&lt;=200,"low",Table1[[#This Row],[Inventory_Level]]&gt;=700,"high",Table1[[#This Row],[Inventory_Level]]&gt;200,"medium")</f>
        <v>high</v>
      </c>
    </row>
    <row r="1730" spans="1:20" x14ac:dyDescent="0.35">
      <c r="A1730" s="4">
        <v>1729</v>
      </c>
      <c r="B1730" s="4" t="s">
        <v>15</v>
      </c>
      <c r="C1730" s="4" t="s">
        <v>38</v>
      </c>
      <c r="D1730" s="4" t="s">
        <v>45</v>
      </c>
      <c r="E1730" s="4" t="s">
        <v>52</v>
      </c>
      <c r="F1730" s="10" t="s">
        <v>407</v>
      </c>
      <c r="G1730" s="11" t="s">
        <v>199</v>
      </c>
      <c r="H1730" s="4">
        <v>82</v>
      </c>
      <c r="I1730" s="12">
        <v>9200.0300000000007</v>
      </c>
      <c r="J1730" s="12">
        <v>754402.46</v>
      </c>
      <c r="K1730" s="12">
        <v>241.85</v>
      </c>
      <c r="L1730" s="4">
        <v>166</v>
      </c>
      <c r="M1730" s="4" t="s">
        <v>35</v>
      </c>
      <c r="N1730" s="4" t="str" cm="1">
        <f t="array" ref="N1730">_xlfn.SWITCH(E1730,"Delhi","North","Chennai","South","Hyderabad","South","Mumbai","Central","Bangalore","South")</f>
        <v>Central</v>
      </c>
      <c r="O1730" s="12">
        <v>144000.67000000001</v>
      </c>
      <c r="P1730" s="4">
        <f>Table1[[#This Row],[Delivery_Date]]-Table1[[#This Row],[Order_Date]]</f>
        <v>12</v>
      </c>
      <c r="Q1730" s="4" t="str">
        <f>IF(Table1[[#This Row],[Delivery delay days]]&gt;5,"delay","on time")</f>
        <v>delay</v>
      </c>
      <c r="R1730" s="10">
        <f>DATEVALUE(Table1[[#This Row],[Delivery_Date]])</f>
        <v>45110</v>
      </c>
      <c r="S1730" s="10">
        <f>DATEVALUE(Table1[[#This Row],[Order_Date]])</f>
        <v>45098</v>
      </c>
      <c r="T1730" s="4" t="str" cm="1">
        <f t="array" ref="T1730">_xlfn.IFS(Table1[[#This Row],[Inventory_Level]]&lt;=200,"low",Table1[[#This Row],[Inventory_Level]]&gt;=700,"high",Table1[[#This Row],[Inventory_Level]]&gt;200,"medium")</f>
        <v>low</v>
      </c>
    </row>
    <row r="1731" spans="1:20" x14ac:dyDescent="0.35">
      <c r="A1731" s="4">
        <v>1730</v>
      </c>
      <c r="B1731" s="4" t="s">
        <v>31</v>
      </c>
      <c r="C1731" s="4" t="s">
        <v>38</v>
      </c>
      <c r="D1731" s="4" t="s">
        <v>45</v>
      </c>
      <c r="E1731" s="4" t="s">
        <v>60</v>
      </c>
      <c r="F1731" s="10" t="s">
        <v>374</v>
      </c>
      <c r="G1731" s="11" t="s">
        <v>397</v>
      </c>
      <c r="H1731" s="4">
        <v>49</v>
      </c>
      <c r="I1731" s="12">
        <v>12617.16</v>
      </c>
      <c r="J1731" s="12">
        <v>618240.84</v>
      </c>
      <c r="K1731" s="12">
        <v>3715.01</v>
      </c>
      <c r="L1731" s="4">
        <v>108</v>
      </c>
      <c r="M1731" s="4" t="s">
        <v>21</v>
      </c>
      <c r="N1731" s="4" t="str" cm="1">
        <f t="array" ref="N1731">_xlfn.SWITCH(E1731,"Delhi","North","Chennai","South","Hyderabad","South","Mumbai","Central","Bangalore","South")</f>
        <v>South</v>
      </c>
      <c r="O1731" s="12">
        <v>43464.25</v>
      </c>
      <c r="P1731" s="4">
        <f>Table1[[#This Row],[Delivery_Date]]-Table1[[#This Row],[Order_Date]]</f>
        <v>6</v>
      </c>
      <c r="Q1731" s="4" t="str">
        <f>IF(Table1[[#This Row],[Delivery delay days]]&gt;5,"delay","on time")</f>
        <v>delay</v>
      </c>
      <c r="R1731" s="10">
        <f>DATEVALUE(Table1[[#This Row],[Delivery_Date]])</f>
        <v>45258</v>
      </c>
      <c r="S1731" s="10">
        <f>DATEVALUE(Table1[[#This Row],[Order_Date]])</f>
        <v>45252</v>
      </c>
      <c r="T1731" s="4" t="str" cm="1">
        <f t="array" ref="T1731">_xlfn.IFS(Table1[[#This Row],[Inventory_Level]]&lt;=200,"low",Table1[[#This Row],[Inventory_Level]]&gt;=700,"high",Table1[[#This Row],[Inventory_Level]]&gt;200,"medium")</f>
        <v>low</v>
      </c>
    </row>
    <row r="1732" spans="1:20" x14ac:dyDescent="0.35">
      <c r="A1732" s="4">
        <v>1731</v>
      </c>
      <c r="B1732" s="4" t="s">
        <v>31</v>
      </c>
      <c r="C1732" s="4" t="s">
        <v>24</v>
      </c>
      <c r="D1732" s="4" t="s">
        <v>39</v>
      </c>
      <c r="E1732" s="4" t="s">
        <v>52</v>
      </c>
      <c r="F1732" s="10" t="s">
        <v>238</v>
      </c>
      <c r="G1732" s="11" t="s">
        <v>222</v>
      </c>
      <c r="H1732" s="4">
        <v>95</v>
      </c>
      <c r="I1732" s="12">
        <v>15829.95</v>
      </c>
      <c r="J1732" s="12">
        <v>1503845.25</v>
      </c>
      <c r="K1732" s="12">
        <v>1635.53</v>
      </c>
      <c r="L1732" s="4">
        <v>618</v>
      </c>
      <c r="M1732" s="4" t="s">
        <v>35</v>
      </c>
      <c r="N1732" s="4" t="str" cm="1">
        <f t="array" ref="N1732">_xlfn.SWITCH(E1732,"Delhi","North","Chennai","South","Hyderabad","South","Mumbai","Central","Bangalore","South")</f>
        <v>Central</v>
      </c>
      <c r="O1732" s="12">
        <v>341397.81</v>
      </c>
      <c r="P1732" s="4">
        <f>Table1[[#This Row],[Delivery_Date]]-Table1[[#This Row],[Order_Date]]</f>
        <v>10</v>
      </c>
      <c r="Q1732" s="4" t="str">
        <f>IF(Table1[[#This Row],[Delivery delay days]]&gt;5,"delay","on time")</f>
        <v>delay</v>
      </c>
      <c r="R1732" s="10">
        <f>DATEVALUE(Table1[[#This Row],[Delivery_Date]])</f>
        <v>45225</v>
      </c>
      <c r="S1732" s="10">
        <f>DATEVALUE(Table1[[#This Row],[Order_Date]])</f>
        <v>45215</v>
      </c>
      <c r="T1732" s="4" t="str" cm="1">
        <f t="array" ref="T1732">_xlfn.IFS(Table1[[#This Row],[Inventory_Level]]&lt;=200,"low",Table1[[#This Row],[Inventory_Level]]&gt;=700,"high",Table1[[#This Row],[Inventory_Level]]&gt;200,"medium")</f>
        <v>medium</v>
      </c>
    </row>
    <row r="1733" spans="1:20" x14ac:dyDescent="0.35">
      <c r="A1733" s="4">
        <v>1732</v>
      </c>
      <c r="B1733" s="4" t="s">
        <v>31</v>
      </c>
      <c r="C1733" s="4" t="s">
        <v>38</v>
      </c>
      <c r="D1733" s="4" t="s">
        <v>45</v>
      </c>
      <c r="E1733" s="4" t="s">
        <v>46</v>
      </c>
      <c r="F1733" s="10" t="s">
        <v>419</v>
      </c>
      <c r="G1733" s="11" t="s">
        <v>204</v>
      </c>
      <c r="H1733" s="4">
        <v>11</v>
      </c>
      <c r="I1733" s="12">
        <v>16131.31</v>
      </c>
      <c r="J1733" s="12">
        <v>177444.41</v>
      </c>
      <c r="K1733" s="12">
        <v>1587.49</v>
      </c>
      <c r="L1733" s="4">
        <v>457</v>
      </c>
      <c r="M1733" s="4" t="s">
        <v>35</v>
      </c>
      <c r="N1733" s="4" t="str" cm="1">
        <f t="array" ref="N1733">_xlfn.SWITCH(E1733,"Delhi","North","Chennai","South","Hyderabad","South","Mumbai","Central","Bangalore","South")</f>
        <v>South</v>
      </c>
      <c r="O1733" s="12">
        <v>9425.2199999999993</v>
      </c>
      <c r="P1733" s="4">
        <f>Table1[[#This Row],[Delivery_Date]]-Table1[[#This Row],[Order_Date]]</f>
        <v>11</v>
      </c>
      <c r="Q1733" s="4" t="str">
        <f>IF(Table1[[#This Row],[Delivery delay days]]&gt;5,"delay","on time")</f>
        <v>delay</v>
      </c>
      <c r="R1733" s="10">
        <f>DATEVALUE(Table1[[#This Row],[Delivery_Date]])</f>
        <v>44940</v>
      </c>
      <c r="S1733" s="10">
        <f>DATEVALUE(Table1[[#This Row],[Order_Date]])</f>
        <v>44929</v>
      </c>
      <c r="T1733" s="4" t="str" cm="1">
        <f t="array" ref="T1733">_xlfn.IFS(Table1[[#This Row],[Inventory_Level]]&lt;=200,"low",Table1[[#This Row],[Inventory_Level]]&gt;=700,"high",Table1[[#This Row],[Inventory_Level]]&gt;200,"medium")</f>
        <v>medium</v>
      </c>
    </row>
    <row r="1734" spans="1:20" x14ac:dyDescent="0.35">
      <c r="A1734" s="4">
        <v>1733</v>
      </c>
      <c r="B1734" s="4" t="s">
        <v>23</v>
      </c>
      <c r="C1734" s="4" t="s">
        <v>24</v>
      </c>
      <c r="D1734" s="4" t="s">
        <v>32</v>
      </c>
      <c r="E1734" s="4" t="s">
        <v>52</v>
      </c>
      <c r="F1734" s="10" t="s">
        <v>68</v>
      </c>
      <c r="G1734" s="11" t="s">
        <v>204</v>
      </c>
      <c r="H1734" s="4">
        <v>93</v>
      </c>
      <c r="I1734" s="12">
        <v>35150.75</v>
      </c>
      <c r="J1734" s="12">
        <v>3269019.75</v>
      </c>
      <c r="K1734" s="12">
        <v>3928.62</v>
      </c>
      <c r="L1734" s="4">
        <v>499</v>
      </c>
      <c r="M1734" s="4" t="s">
        <v>35</v>
      </c>
      <c r="N1734" s="4" t="str" cm="1">
        <f t="array" ref="N1734">_xlfn.SWITCH(E1734,"Delhi","North","Chennai","South","Hyderabad","South","Mumbai","Central","Bangalore","South")</f>
        <v>Central</v>
      </c>
      <c r="O1734" s="12">
        <v>795177.06</v>
      </c>
      <c r="P1734" s="4">
        <f>Table1[[#This Row],[Delivery_Date]]-Table1[[#This Row],[Order_Date]]</f>
        <v>13</v>
      </c>
      <c r="Q1734" s="4" t="str">
        <f>IF(Table1[[#This Row],[Delivery delay days]]&gt;5,"delay","on time")</f>
        <v>delay</v>
      </c>
      <c r="R1734" s="10">
        <f>DATEVALUE(Table1[[#This Row],[Delivery_Date]])</f>
        <v>44940</v>
      </c>
      <c r="S1734" s="10">
        <f>DATEVALUE(Table1[[#This Row],[Order_Date]])</f>
        <v>44927</v>
      </c>
      <c r="T1734" s="4" t="str" cm="1">
        <f t="array" ref="T1734">_xlfn.IFS(Table1[[#This Row],[Inventory_Level]]&lt;=200,"low",Table1[[#This Row],[Inventory_Level]]&gt;=700,"high",Table1[[#This Row],[Inventory_Level]]&gt;200,"medium")</f>
        <v>medium</v>
      </c>
    </row>
    <row r="1735" spans="1:20" x14ac:dyDescent="0.35">
      <c r="A1735" s="4">
        <v>1734</v>
      </c>
      <c r="B1735" s="4" t="s">
        <v>65</v>
      </c>
      <c r="C1735" s="4" t="s">
        <v>38</v>
      </c>
      <c r="D1735" s="4" t="s">
        <v>25</v>
      </c>
      <c r="E1735" s="4" t="s">
        <v>52</v>
      </c>
      <c r="F1735" s="10" t="s">
        <v>312</v>
      </c>
      <c r="G1735" s="11" t="s">
        <v>317</v>
      </c>
      <c r="H1735" s="4">
        <v>49</v>
      </c>
      <c r="I1735" s="12">
        <v>13522.9</v>
      </c>
      <c r="J1735" s="12">
        <v>662622.1</v>
      </c>
      <c r="K1735" s="12">
        <v>4331.54</v>
      </c>
      <c r="L1735" s="4">
        <v>556</v>
      </c>
      <c r="M1735" s="4" t="s">
        <v>42</v>
      </c>
      <c r="N1735" s="4" t="str" cm="1">
        <f t="array" ref="N1735">_xlfn.SWITCH(E1735,"Delhi","North","Chennai","South","Hyderabad","South","Mumbai","Central","Bangalore","South")</f>
        <v>Central</v>
      </c>
      <c r="O1735" s="12">
        <v>153588.26</v>
      </c>
      <c r="P1735" s="4">
        <f>Table1[[#This Row],[Delivery_Date]]-Table1[[#This Row],[Order_Date]]</f>
        <v>7</v>
      </c>
      <c r="Q1735" s="4" t="str">
        <f>IF(Table1[[#This Row],[Delivery delay days]]&gt;5,"delay","on time")</f>
        <v>delay</v>
      </c>
      <c r="R1735" s="10">
        <f>DATEVALUE(Table1[[#This Row],[Delivery_Date]])</f>
        <v>44968</v>
      </c>
      <c r="S1735" s="10">
        <f>DATEVALUE(Table1[[#This Row],[Order_Date]])</f>
        <v>44961</v>
      </c>
      <c r="T1735" s="4" t="str" cm="1">
        <f t="array" ref="T1735">_xlfn.IFS(Table1[[#This Row],[Inventory_Level]]&lt;=200,"low",Table1[[#This Row],[Inventory_Level]]&gt;=700,"high",Table1[[#This Row],[Inventory_Level]]&gt;200,"medium")</f>
        <v>medium</v>
      </c>
    </row>
    <row r="1736" spans="1:20" x14ac:dyDescent="0.35">
      <c r="A1736" s="4">
        <v>1735</v>
      </c>
      <c r="B1736" s="4" t="s">
        <v>65</v>
      </c>
      <c r="C1736" s="4" t="s">
        <v>38</v>
      </c>
      <c r="D1736" s="4" t="s">
        <v>45</v>
      </c>
      <c r="E1736" s="4" t="s">
        <v>18</v>
      </c>
      <c r="F1736" s="10" t="s">
        <v>355</v>
      </c>
      <c r="G1736" s="11" t="s">
        <v>414</v>
      </c>
      <c r="H1736" s="4">
        <v>99</v>
      </c>
      <c r="I1736" s="12">
        <v>9379.25</v>
      </c>
      <c r="J1736" s="12">
        <v>928545.75</v>
      </c>
      <c r="K1736" s="12">
        <v>2430.58</v>
      </c>
      <c r="L1736" s="4">
        <v>749</v>
      </c>
      <c r="M1736" s="4" t="s">
        <v>29</v>
      </c>
      <c r="N1736" s="4" t="str" cm="1">
        <f t="array" ref="N1736">_xlfn.SWITCH(E1736,"Delhi","North","Chennai","South","Hyderabad","South","Mumbai","Central","Bangalore","South")</f>
        <v>North</v>
      </c>
      <c r="O1736" s="12">
        <v>198411.74</v>
      </c>
      <c r="P1736" s="4">
        <f>Table1[[#This Row],[Delivery_Date]]-Table1[[#This Row],[Order_Date]]</f>
        <v>11</v>
      </c>
      <c r="Q1736" s="4" t="str">
        <f>IF(Table1[[#This Row],[Delivery delay days]]&gt;5,"delay","on time")</f>
        <v>delay</v>
      </c>
      <c r="R1736" s="10">
        <f>DATEVALUE(Table1[[#This Row],[Delivery_Date]])</f>
        <v>45298</v>
      </c>
      <c r="S1736" s="10">
        <f>DATEVALUE(Table1[[#This Row],[Order_Date]])</f>
        <v>45287</v>
      </c>
      <c r="T1736" s="4" t="str" cm="1">
        <f t="array" ref="T1736">_xlfn.IFS(Table1[[#This Row],[Inventory_Level]]&lt;=200,"low",Table1[[#This Row],[Inventory_Level]]&gt;=700,"high",Table1[[#This Row],[Inventory_Level]]&gt;200,"medium")</f>
        <v>high</v>
      </c>
    </row>
    <row r="1737" spans="1:20" x14ac:dyDescent="0.35">
      <c r="A1737" s="4">
        <v>1736</v>
      </c>
      <c r="B1737" s="4" t="s">
        <v>44</v>
      </c>
      <c r="C1737" s="4" t="s">
        <v>24</v>
      </c>
      <c r="D1737" s="4" t="s">
        <v>25</v>
      </c>
      <c r="E1737" s="4" t="s">
        <v>26</v>
      </c>
      <c r="F1737" s="10" t="s">
        <v>386</v>
      </c>
      <c r="G1737" s="11" t="s">
        <v>384</v>
      </c>
      <c r="H1737" s="4">
        <v>37</v>
      </c>
      <c r="I1737" s="12">
        <v>48687.58</v>
      </c>
      <c r="J1737" s="12">
        <v>1801440.46</v>
      </c>
      <c r="K1737" s="12">
        <v>3083.12</v>
      </c>
      <c r="L1737" s="4">
        <v>163</v>
      </c>
      <c r="M1737" s="4" t="s">
        <v>21</v>
      </c>
      <c r="N1737" s="4" t="str" cm="1">
        <f t="array" ref="N1737">_xlfn.SWITCH(E1737,"Delhi","North","Chennai","South","Hyderabad","South","Mumbai","Central","Bangalore","South")</f>
        <v>South</v>
      </c>
      <c r="O1737" s="12">
        <v>373534.75</v>
      </c>
      <c r="P1737" s="4">
        <f>Table1[[#This Row],[Delivery_Date]]-Table1[[#This Row],[Order_Date]]</f>
        <v>13</v>
      </c>
      <c r="Q1737" s="4" t="str">
        <f>IF(Table1[[#This Row],[Delivery delay days]]&gt;5,"delay","on time")</f>
        <v>delay</v>
      </c>
      <c r="R1737" s="10">
        <f>DATEVALUE(Table1[[#This Row],[Delivery_Date]])</f>
        <v>45145</v>
      </c>
      <c r="S1737" s="10">
        <f>DATEVALUE(Table1[[#This Row],[Order_Date]])</f>
        <v>45132</v>
      </c>
      <c r="T1737" s="4" t="str" cm="1">
        <f t="array" ref="T1737">_xlfn.IFS(Table1[[#This Row],[Inventory_Level]]&lt;=200,"low",Table1[[#This Row],[Inventory_Level]]&gt;=700,"high",Table1[[#This Row],[Inventory_Level]]&gt;200,"medium")</f>
        <v>low</v>
      </c>
    </row>
    <row r="1738" spans="1:20" x14ac:dyDescent="0.35">
      <c r="A1738" s="4">
        <v>1737</v>
      </c>
      <c r="B1738" s="4" t="s">
        <v>15</v>
      </c>
      <c r="C1738" s="4" t="s">
        <v>16</v>
      </c>
      <c r="D1738" s="4" t="s">
        <v>25</v>
      </c>
      <c r="E1738" s="4" t="s">
        <v>26</v>
      </c>
      <c r="F1738" s="10" t="s">
        <v>125</v>
      </c>
      <c r="G1738" s="11" t="s">
        <v>144</v>
      </c>
      <c r="H1738" s="4">
        <v>100</v>
      </c>
      <c r="I1738" s="12">
        <v>29495.200000000001</v>
      </c>
      <c r="J1738" s="12">
        <v>2949520</v>
      </c>
      <c r="K1738" s="12">
        <v>503.65</v>
      </c>
      <c r="L1738" s="4">
        <v>357</v>
      </c>
      <c r="M1738" s="4" t="s">
        <v>21</v>
      </c>
      <c r="N1738" s="4" t="str" cm="1">
        <f t="array" ref="N1738">_xlfn.SWITCH(E1738,"Delhi","North","Chennai","South","Hyderabad","South","Mumbai","Central","Bangalore","South")</f>
        <v>South</v>
      </c>
      <c r="O1738" s="12">
        <v>276435.62</v>
      </c>
      <c r="P1738" s="4">
        <f>Table1[[#This Row],[Delivery_Date]]-Table1[[#This Row],[Order_Date]]</f>
        <v>2</v>
      </c>
      <c r="Q1738" s="4" t="str">
        <f>IF(Table1[[#This Row],[Delivery delay days]]&gt;5,"delay","on time")</f>
        <v>on time</v>
      </c>
      <c r="R1738" s="10">
        <f>DATEVALUE(Table1[[#This Row],[Delivery_Date]])</f>
        <v>45069</v>
      </c>
      <c r="S1738" s="10">
        <f>DATEVALUE(Table1[[#This Row],[Order_Date]])</f>
        <v>45067</v>
      </c>
      <c r="T1738" s="4" t="str" cm="1">
        <f t="array" ref="T1738">_xlfn.IFS(Table1[[#This Row],[Inventory_Level]]&lt;=200,"low",Table1[[#This Row],[Inventory_Level]]&gt;=700,"high",Table1[[#This Row],[Inventory_Level]]&gt;200,"medium")</f>
        <v>medium</v>
      </c>
    </row>
    <row r="1739" spans="1:20" x14ac:dyDescent="0.35">
      <c r="A1739" s="4">
        <v>1738</v>
      </c>
      <c r="B1739" s="4" t="s">
        <v>59</v>
      </c>
      <c r="C1739" s="4" t="s">
        <v>38</v>
      </c>
      <c r="D1739" s="4" t="s">
        <v>17</v>
      </c>
      <c r="E1739" s="4" t="s">
        <v>46</v>
      </c>
      <c r="F1739" s="10" t="s">
        <v>193</v>
      </c>
      <c r="G1739" s="11" t="s">
        <v>238</v>
      </c>
      <c r="H1739" s="4">
        <v>40</v>
      </c>
      <c r="I1739" s="12">
        <v>8418.5499999999993</v>
      </c>
      <c r="J1739" s="12">
        <v>336742</v>
      </c>
      <c r="K1739" s="12">
        <v>3393.66</v>
      </c>
      <c r="L1739" s="4">
        <v>751</v>
      </c>
      <c r="M1739" s="4" t="s">
        <v>21</v>
      </c>
      <c r="N1739" s="4" t="str" cm="1">
        <f t="array" ref="N1739">_xlfn.SWITCH(E1739,"Delhi","North","Chennai","South","Hyderabad","South","Mumbai","Central","Bangalore","South")</f>
        <v>South</v>
      </c>
      <c r="O1739" s="12">
        <v>26404.54</v>
      </c>
      <c r="P1739" s="4">
        <f>Table1[[#This Row],[Delivery_Date]]-Table1[[#This Row],[Order_Date]]</f>
        <v>6</v>
      </c>
      <c r="Q1739" s="4" t="str">
        <f>IF(Table1[[#This Row],[Delivery delay days]]&gt;5,"delay","on time")</f>
        <v>delay</v>
      </c>
      <c r="R1739" s="10">
        <f>DATEVALUE(Table1[[#This Row],[Delivery_Date]])</f>
        <v>45215</v>
      </c>
      <c r="S1739" s="10">
        <f>DATEVALUE(Table1[[#This Row],[Order_Date]])</f>
        <v>45209</v>
      </c>
      <c r="T1739" s="4" t="str" cm="1">
        <f t="array" ref="T1739">_xlfn.IFS(Table1[[#This Row],[Inventory_Level]]&lt;=200,"low",Table1[[#This Row],[Inventory_Level]]&gt;=700,"high",Table1[[#This Row],[Inventory_Level]]&gt;200,"medium")</f>
        <v>high</v>
      </c>
    </row>
    <row r="1740" spans="1:20" x14ac:dyDescent="0.35">
      <c r="A1740" s="4">
        <v>1739</v>
      </c>
      <c r="B1740" s="4" t="s">
        <v>65</v>
      </c>
      <c r="C1740" s="4" t="s">
        <v>38</v>
      </c>
      <c r="D1740" s="4" t="s">
        <v>32</v>
      </c>
      <c r="E1740" s="4" t="s">
        <v>18</v>
      </c>
      <c r="F1740" s="10" t="s">
        <v>183</v>
      </c>
      <c r="G1740" s="11" t="s">
        <v>225</v>
      </c>
      <c r="H1740" s="4">
        <v>10</v>
      </c>
      <c r="I1740" s="12">
        <v>10636.8</v>
      </c>
      <c r="J1740" s="12">
        <v>106368</v>
      </c>
      <c r="K1740" s="12">
        <v>146.49</v>
      </c>
      <c r="L1740" s="4">
        <v>236</v>
      </c>
      <c r="M1740" s="4" t="s">
        <v>29</v>
      </c>
      <c r="N1740" s="4" t="str" cm="1">
        <f t="array" ref="N1740">_xlfn.SWITCH(E1740,"Delhi","North","Chennai","South","Hyderabad","South","Mumbai","Central","Bangalore","South")</f>
        <v>North</v>
      </c>
      <c r="O1740" s="12">
        <v>16501.46</v>
      </c>
      <c r="P1740" s="4">
        <f>Table1[[#This Row],[Delivery_Date]]-Table1[[#This Row],[Order_Date]]</f>
        <v>8</v>
      </c>
      <c r="Q1740" s="4" t="str">
        <f>IF(Table1[[#This Row],[Delivery delay days]]&gt;5,"delay","on time")</f>
        <v>delay</v>
      </c>
      <c r="R1740" s="10">
        <f>DATEVALUE(Table1[[#This Row],[Delivery_Date]])</f>
        <v>45039</v>
      </c>
      <c r="S1740" s="10">
        <f>DATEVALUE(Table1[[#This Row],[Order_Date]])</f>
        <v>45031</v>
      </c>
      <c r="T1740" s="4" t="str" cm="1">
        <f t="array" ref="T1740">_xlfn.IFS(Table1[[#This Row],[Inventory_Level]]&lt;=200,"low",Table1[[#This Row],[Inventory_Level]]&gt;=700,"high",Table1[[#This Row],[Inventory_Level]]&gt;200,"medium")</f>
        <v>medium</v>
      </c>
    </row>
    <row r="1741" spans="1:20" x14ac:dyDescent="0.35">
      <c r="A1741" s="4">
        <v>1740</v>
      </c>
      <c r="B1741" s="4" t="s">
        <v>31</v>
      </c>
      <c r="C1741" s="4" t="s">
        <v>38</v>
      </c>
      <c r="D1741" s="4" t="s">
        <v>25</v>
      </c>
      <c r="E1741" s="4" t="s">
        <v>18</v>
      </c>
      <c r="F1741" s="10" t="s">
        <v>223</v>
      </c>
      <c r="G1741" s="11" t="s">
        <v>358</v>
      </c>
      <c r="H1741" s="4">
        <v>100</v>
      </c>
      <c r="I1741" s="12">
        <v>1067.68</v>
      </c>
      <c r="J1741" s="12">
        <v>106768</v>
      </c>
      <c r="K1741" s="12">
        <v>4804.45</v>
      </c>
      <c r="L1741" s="4">
        <v>533</v>
      </c>
      <c r="M1741" s="4" t="s">
        <v>21</v>
      </c>
      <c r="N1741" s="4" t="str" cm="1">
        <f t="array" ref="N1741">_xlfn.SWITCH(E1741,"Delhi","North","Chennai","South","Hyderabad","South","Mumbai","Central","Bangalore","South")</f>
        <v>North</v>
      </c>
      <c r="O1741" s="12">
        <v>20623.75</v>
      </c>
      <c r="P1741" s="4">
        <f>Table1[[#This Row],[Delivery_Date]]-Table1[[#This Row],[Order_Date]]</f>
        <v>5</v>
      </c>
      <c r="Q1741" s="4" t="str">
        <f>IF(Table1[[#This Row],[Delivery delay days]]&gt;5,"delay","on time")</f>
        <v>on time</v>
      </c>
      <c r="R1741" s="10">
        <f>DATEVALUE(Table1[[#This Row],[Delivery_Date]])</f>
        <v>45240</v>
      </c>
      <c r="S1741" s="10">
        <f>DATEVALUE(Table1[[#This Row],[Order_Date]])</f>
        <v>45235</v>
      </c>
      <c r="T1741" s="4" t="str" cm="1">
        <f t="array" ref="T1741">_xlfn.IFS(Table1[[#This Row],[Inventory_Level]]&lt;=200,"low",Table1[[#This Row],[Inventory_Level]]&gt;=700,"high",Table1[[#This Row],[Inventory_Level]]&gt;200,"medium")</f>
        <v>medium</v>
      </c>
    </row>
    <row r="1742" spans="1:20" x14ac:dyDescent="0.35">
      <c r="A1742" s="4">
        <v>1741</v>
      </c>
      <c r="B1742" s="4" t="s">
        <v>51</v>
      </c>
      <c r="C1742" s="4" t="s">
        <v>38</v>
      </c>
      <c r="D1742" s="4" t="s">
        <v>32</v>
      </c>
      <c r="E1742" s="4" t="s">
        <v>46</v>
      </c>
      <c r="F1742" s="10" t="s">
        <v>366</v>
      </c>
      <c r="G1742" s="11" t="s">
        <v>132</v>
      </c>
      <c r="H1742" s="4">
        <v>37</v>
      </c>
      <c r="I1742" s="12">
        <v>6669.33</v>
      </c>
      <c r="J1742" s="12">
        <v>246765.21</v>
      </c>
      <c r="K1742" s="12">
        <v>3759.2</v>
      </c>
      <c r="L1742" s="4">
        <v>673</v>
      </c>
      <c r="M1742" s="4" t="s">
        <v>42</v>
      </c>
      <c r="N1742" s="4" t="str" cm="1">
        <f t="array" ref="N1742">_xlfn.SWITCH(E1742,"Delhi","North","Chennai","South","Hyderabad","South","Mumbai","Central","Bangalore","South")</f>
        <v>South</v>
      </c>
      <c r="O1742" s="12">
        <v>20798.189999999999</v>
      </c>
      <c r="P1742" s="4">
        <f>Table1[[#This Row],[Delivery_Date]]-Table1[[#This Row],[Order_Date]]</f>
        <v>14</v>
      </c>
      <c r="Q1742" s="4" t="str">
        <f>IF(Table1[[#This Row],[Delivery delay days]]&gt;5,"delay","on time")</f>
        <v>delay</v>
      </c>
      <c r="R1742" s="10">
        <f>DATEVALUE(Table1[[#This Row],[Delivery_Date]])</f>
        <v>45247</v>
      </c>
      <c r="S1742" s="10">
        <f>DATEVALUE(Table1[[#This Row],[Order_Date]])</f>
        <v>45233</v>
      </c>
      <c r="T1742" s="4" t="str" cm="1">
        <f t="array" ref="T1742">_xlfn.IFS(Table1[[#This Row],[Inventory_Level]]&lt;=200,"low",Table1[[#This Row],[Inventory_Level]]&gt;=700,"high",Table1[[#This Row],[Inventory_Level]]&gt;200,"medium")</f>
        <v>medium</v>
      </c>
    </row>
    <row r="1743" spans="1:20" x14ac:dyDescent="0.35">
      <c r="A1743" s="4">
        <v>1742</v>
      </c>
      <c r="B1743" s="4" t="s">
        <v>15</v>
      </c>
      <c r="C1743" s="4" t="s">
        <v>38</v>
      </c>
      <c r="D1743" s="4" t="s">
        <v>39</v>
      </c>
      <c r="E1743" s="4" t="s">
        <v>18</v>
      </c>
      <c r="F1743" s="10" t="s">
        <v>91</v>
      </c>
      <c r="G1743" s="11" t="s">
        <v>264</v>
      </c>
      <c r="H1743" s="4">
        <v>91</v>
      </c>
      <c r="I1743" s="12">
        <v>17028.23</v>
      </c>
      <c r="J1743" s="12">
        <v>1549568.93</v>
      </c>
      <c r="K1743" s="12">
        <v>4517.12</v>
      </c>
      <c r="L1743" s="4">
        <v>192</v>
      </c>
      <c r="M1743" s="4" t="s">
        <v>29</v>
      </c>
      <c r="N1743" s="4" t="str" cm="1">
        <f t="array" ref="N1743">_xlfn.SWITCH(E1743,"Delhi","North","Chennai","South","Hyderabad","South","Mumbai","Central","Bangalore","South")</f>
        <v>North</v>
      </c>
      <c r="O1743" s="12">
        <v>166693.04999999999</v>
      </c>
      <c r="P1743" s="4">
        <f>Table1[[#This Row],[Delivery_Date]]-Table1[[#This Row],[Order_Date]]</f>
        <v>1</v>
      </c>
      <c r="Q1743" s="4" t="str">
        <f>IF(Table1[[#This Row],[Delivery delay days]]&gt;5,"delay","on time")</f>
        <v>on time</v>
      </c>
      <c r="R1743" s="10">
        <f>DATEVALUE(Table1[[#This Row],[Delivery_Date]])</f>
        <v>45028</v>
      </c>
      <c r="S1743" s="10">
        <f>DATEVALUE(Table1[[#This Row],[Order_Date]])</f>
        <v>45027</v>
      </c>
      <c r="T1743" s="4" t="str" cm="1">
        <f t="array" ref="T1743">_xlfn.IFS(Table1[[#This Row],[Inventory_Level]]&lt;=200,"low",Table1[[#This Row],[Inventory_Level]]&gt;=700,"high",Table1[[#This Row],[Inventory_Level]]&gt;200,"medium")</f>
        <v>low</v>
      </c>
    </row>
    <row r="1744" spans="1:20" x14ac:dyDescent="0.35">
      <c r="A1744" s="4">
        <v>1743</v>
      </c>
      <c r="B1744" s="4" t="s">
        <v>23</v>
      </c>
      <c r="C1744" s="4" t="s">
        <v>24</v>
      </c>
      <c r="D1744" s="4" t="s">
        <v>45</v>
      </c>
      <c r="E1744" s="4" t="s">
        <v>52</v>
      </c>
      <c r="F1744" s="10" t="s">
        <v>164</v>
      </c>
      <c r="G1744" s="11" t="s">
        <v>303</v>
      </c>
      <c r="H1744" s="4">
        <v>79</v>
      </c>
      <c r="I1744" s="12">
        <v>27520.880000000001</v>
      </c>
      <c r="J1744" s="12">
        <v>2174149.52</v>
      </c>
      <c r="K1744" s="12">
        <v>4343.28</v>
      </c>
      <c r="L1744" s="4">
        <v>316</v>
      </c>
      <c r="M1744" s="4" t="s">
        <v>29</v>
      </c>
      <c r="N1744" s="4" t="str" cm="1">
        <f t="array" ref="N1744">_xlfn.SWITCH(E1744,"Delhi","North","Chennai","South","Hyderabad","South","Mumbai","Central","Bangalore","South")</f>
        <v>Central</v>
      </c>
      <c r="O1744" s="12">
        <v>307588.24</v>
      </c>
      <c r="P1744" s="4">
        <f>Table1[[#This Row],[Delivery_Date]]-Table1[[#This Row],[Order_Date]]</f>
        <v>12</v>
      </c>
      <c r="Q1744" s="4" t="str">
        <f>IF(Table1[[#This Row],[Delivery delay days]]&gt;5,"delay","on time")</f>
        <v>delay</v>
      </c>
      <c r="R1744" s="10">
        <f>DATEVALUE(Table1[[#This Row],[Delivery_Date]])</f>
        <v>45238</v>
      </c>
      <c r="S1744" s="10">
        <f>DATEVALUE(Table1[[#This Row],[Order_Date]])</f>
        <v>45226</v>
      </c>
      <c r="T1744" s="4" t="str" cm="1">
        <f t="array" ref="T1744">_xlfn.IFS(Table1[[#This Row],[Inventory_Level]]&lt;=200,"low",Table1[[#This Row],[Inventory_Level]]&gt;=700,"high",Table1[[#This Row],[Inventory_Level]]&gt;200,"medium")</f>
        <v>medium</v>
      </c>
    </row>
    <row r="1745" spans="1:20" x14ac:dyDescent="0.35">
      <c r="A1745" s="4">
        <v>1744</v>
      </c>
      <c r="B1745" s="4" t="s">
        <v>44</v>
      </c>
      <c r="C1745" s="4" t="s">
        <v>24</v>
      </c>
      <c r="D1745" s="4" t="s">
        <v>32</v>
      </c>
      <c r="E1745" s="4" t="s">
        <v>46</v>
      </c>
      <c r="F1745" s="10" t="s">
        <v>137</v>
      </c>
      <c r="G1745" s="11" t="s">
        <v>380</v>
      </c>
      <c r="H1745" s="4">
        <v>86</v>
      </c>
      <c r="I1745" s="12">
        <v>44709.79</v>
      </c>
      <c r="J1745" s="12">
        <v>3845041.94</v>
      </c>
      <c r="K1745" s="12">
        <v>3410.44</v>
      </c>
      <c r="L1745" s="4">
        <v>249</v>
      </c>
      <c r="M1745" s="4" t="s">
        <v>35</v>
      </c>
      <c r="N1745" s="4" t="str" cm="1">
        <f t="array" ref="N1745">_xlfn.SWITCH(E1745,"Delhi","North","Chennai","South","Hyderabad","South","Mumbai","Central","Bangalore","South")</f>
        <v>South</v>
      </c>
      <c r="O1745" s="12">
        <v>765290.67</v>
      </c>
      <c r="P1745" s="4">
        <f>Table1[[#This Row],[Delivery_Date]]-Table1[[#This Row],[Order_Date]]</f>
        <v>8</v>
      </c>
      <c r="Q1745" s="4" t="str">
        <f>IF(Table1[[#This Row],[Delivery delay days]]&gt;5,"delay","on time")</f>
        <v>delay</v>
      </c>
      <c r="R1745" s="10">
        <f>DATEVALUE(Table1[[#This Row],[Delivery_Date]])</f>
        <v>45152</v>
      </c>
      <c r="S1745" s="10">
        <f>DATEVALUE(Table1[[#This Row],[Order_Date]])</f>
        <v>45144</v>
      </c>
      <c r="T1745" s="4" t="str" cm="1">
        <f t="array" ref="T1745">_xlfn.IFS(Table1[[#This Row],[Inventory_Level]]&lt;=200,"low",Table1[[#This Row],[Inventory_Level]]&gt;=700,"high",Table1[[#This Row],[Inventory_Level]]&gt;200,"medium")</f>
        <v>medium</v>
      </c>
    </row>
    <row r="1746" spans="1:20" x14ac:dyDescent="0.35">
      <c r="A1746" s="4">
        <v>1745</v>
      </c>
      <c r="B1746" s="4" t="s">
        <v>44</v>
      </c>
      <c r="C1746" s="4" t="s">
        <v>38</v>
      </c>
      <c r="D1746" s="4" t="s">
        <v>17</v>
      </c>
      <c r="E1746" s="4" t="s">
        <v>60</v>
      </c>
      <c r="F1746" s="10" t="s">
        <v>213</v>
      </c>
      <c r="G1746" s="11" t="s">
        <v>375</v>
      </c>
      <c r="H1746" s="4">
        <v>46</v>
      </c>
      <c r="I1746" s="12">
        <v>40980.269999999997</v>
      </c>
      <c r="J1746" s="12">
        <v>1885092.42</v>
      </c>
      <c r="K1746" s="12">
        <v>4646.6099999999997</v>
      </c>
      <c r="L1746" s="4">
        <v>835</v>
      </c>
      <c r="M1746" s="4" t="s">
        <v>42</v>
      </c>
      <c r="N1746" s="4" t="str" cm="1">
        <f t="array" ref="N1746">_xlfn.SWITCH(E1746,"Delhi","North","Chennai","South","Hyderabad","South","Mumbai","Central","Bangalore","South")</f>
        <v>South</v>
      </c>
      <c r="O1746" s="12">
        <v>441794.93</v>
      </c>
      <c r="P1746" s="4">
        <f>Table1[[#This Row],[Delivery_Date]]-Table1[[#This Row],[Order_Date]]</f>
        <v>2</v>
      </c>
      <c r="Q1746" s="4" t="str">
        <f>IF(Table1[[#This Row],[Delivery delay days]]&gt;5,"delay","on time")</f>
        <v>on time</v>
      </c>
      <c r="R1746" s="10">
        <f>DATEVALUE(Table1[[#This Row],[Delivery_Date]])</f>
        <v>45253</v>
      </c>
      <c r="S1746" s="10">
        <f>DATEVALUE(Table1[[#This Row],[Order_Date]])</f>
        <v>45251</v>
      </c>
      <c r="T1746" s="4" t="str" cm="1">
        <f t="array" ref="T1746">_xlfn.IFS(Table1[[#This Row],[Inventory_Level]]&lt;=200,"low",Table1[[#This Row],[Inventory_Level]]&gt;=700,"high",Table1[[#This Row],[Inventory_Level]]&gt;200,"medium")</f>
        <v>high</v>
      </c>
    </row>
    <row r="1747" spans="1:20" x14ac:dyDescent="0.35">
      <c r="A1747" s="4">
        <v>1746</v>
      </c>
      <c r="B1747" s="4" t="s">
        <v>51</v>
      </c>
      <c r="C1747" s="4" t="s">
        <v>16</v>
      </c>
      <c r="D1747" s="4" t="s">
        <v>39</v>
      </c>
      <c r="E1747" s="4" t="s">
        <v>18</v>
      </c>
      <c r="F1747" s="10" t="s">
        <v>280</v>
      </c>
      <c r="G1747" s="11" t="s">
        <v>118</v>
      </c>
      <c r="H1747" s="4">
        <v>6</v>
      </c>
      <c r="I1747" s="12">
        <v>6964.77</v>
      </c>
      <c r="J1747" s="12">
        <v>41788.620000000003</v>
      </c>
      <c r="K1747" s="12">
        <v>4097.58</v>
      </c>
      <c r="L1747" s="4">
        <v>28</v>
      </c>
      <c r="M1747" s="4" t="s">
        <v>21</v>
      </c>
      <c r="N1747" s="4" t="str" cm="1">
        <f t="array" ref="N1747">_xlfn.SWITCH(E1747,"Delhi","North","Chennai","South","Hyderabad","South","Mumbai","Central","Bangalore","South")</f>
        <v>North</v>
      </c>
      <c r="O1747" s="12">
        <v>4857.74</v>
      </c>
      <c r="P1747" s="4">
        <f>Table1[[#This Row],[Delivery_Date]]-Table1[[#This Row],[Order_Date]]</f>
        <v>2</v>
      </c>
      <c r="Q1747" s="4" t="str">
        <f>IF(Table1[[#This Row],[Delivery delay days]]&gt;5,"delay","on time")</f>
        <v>on time</v>
      </c>
      <c r="R1747" s="10">
        <f>DATEVALUE(Table1[[#This Row],[Delivery_Date]])</f>
        <v>45269</v>
      </c>
      <c r="S1747" s="10">
        <f>DATEVALUE(Table1[[#This Row],[Order_Date]])</f>
        <v>45267</v>
      </c>
      <c r="T1747" s="4" t="str" cm="1">
        <f t="array" ref="T1747">_xlfn.IFS(Table1[[#This Row],[Inventory_Level]]&lt;=200,"low",Table1[[#This Row],[Inventory_Level]]&gt;=700,"high",Table1[[#This Row],[Inventory_Level]]&gt;200,"medium")</f>
        <v>low</v>
      </c>
    </row>
    <row r="1748" spans="1:20" x14ac:dyDescent="0.35">
      <c r="A1748" s="4">
        <v>1747</v>
      </c>
      <c r="B1748" s="4" t="s">
        <v>65</v>
      </c>
      <c r="C1748" s="4" t="s">
        <v>16</v>
      </c>
      <c r="D1748" s="4" t="s">
        <v>25</v>
      </c>
      <c r="E1748" s="4" t="s">
        <v>60</v>
      </c>
      <c r="F1748" s="10" t="s">
        <v>326</v>
      </c>
      <c r="G1748" s="11" t="s">
        <v>89</v>
      </c>
      <c r="H1748" s="4">
        <v>21</v>
      </c>
      <c r="I1748" s="12">
        <v>49066</v>
      </c>
      <c r="J1748" s="12">
        <v>1030386</v>
      </c>
      <c r="K1748" s="12">
        <v>4400.38</v>
      </c>
      <c r="L1748" s="4">
        <v>101</v>
      </c>
      <c r="M1748" s="4" t="s">
        <v>21</v>
      </c>
      <c r="N1748" s="4" t="str" cm="1">
        <f t="array" ref="N1748">_xlfn.SWITCH(E1748,"Delhi","North","Chennai","South","Hyderabad","South","Mumbai","Central","Bangalore","South")</f>
        <v>South</v>
      </c>
      <c r="O1748" s="12">
        <v>215029.6</v>
      </c>
      <c r="P1748" s="4">
        <f>Table1[[#This Row],[Delivery_Date]]-Table1[[#This Row],[Order_Date]]</f>
        <v>4</v>
      </c>
      <c r="Q1748" s="4" t="str">
        <f>IF(Table1[[#This Row],[Delivery delay days]]&gt;5,"delay","on time")</f>
        <v>on time</v>
      </c>
      <c r="R1748" s="10">
        <f>DATEVALUE(Table1[[#This Row],[Delivery_Date]])</f>
        <v>45116</v>
      </c>
      <c r="S1748" s="10">
        <f>DATEVALUE(Table1[[#This Row],[Order_Date]])</f>
        <v>45112</v>
      </c>
      <c r="T1748" s="4" t="str" cm="1">
        <f t="array" ref="T1748">_xlfn.IFS(Table1[[#This Row],[Inventory_Level]]&lt;=200,"low",Table1[[#This Row],[Inventory_Level]]&gt;=700,"high",Table1[[#This Row],[Inventory_Level]]&gt;200,"medium")</f>
        <v>low</v>
      </c>
    </row>
    <row r="1749" spans="1:20" x14ac:dyDescent="0.35">
      <c r="A1749" s="4">
        <v>1748</v>
      </c>
      <c r="B1749" s="4" t="s">
        <v>65</v>
      </c>
      <c r="C1749" s="4" t="s">
        <v>38</v>
      </c>
      <c r="D1749" s="4" t="s">
        <v>17</v>
      </c>
      <c r="E1749" s="4" t="s">
        <v>46</v>
      </c>
      <c r="F1749" s="10" t="s">
        <v>218</v>
      </c>
      <c r="G1749" s="11" t="s">
        <v>289</v>
      </c>
      <c r="H1749" s="4">
        <v>36</v>
      </c>
      <c r="I1749" s="12">
        <v>20434.400000000001</v>
      </c>
      <c r="J1749" s="12">
        <v>735638.4</v>
      </c>
      <c r="K1749" s="12">
        <v>3700.61</v>
      </c>
      <c r="L1749" s="4">
        <v>96</v>
      </c>
      <c r="M1749" s="4" t="s">
        <v>21</v>
      </c>
      <c r="N1749" s="4" t="str" cm="1">
        <f t="array" ref="N1749">_xlfn.SWITCH(E1749,"Delhi","North","Chennai","South","Hyderabad","South","Mumbai","Central","Bangalore","South")</f>
        <v>South</v>
      </c>
      <c r="O1749" s="12">
        <v>37283.33</v>
      </c>
      <c r="P1749" s="4">
        <f>Table1[[#This Row],[Delivery_Date]]-Table1[[#This Row],[Order_Date]]</f>
        <v>9</v>
      </c>
      <c r="Q1749" s="4" t="str">
        <f>IF(Table1[[#This Row],[Delivery delay days]]&gt;5,"delay","on time")</f>
        <v>delay</v>
      </c>
      <c r="R1749" s="10">
        <f>DATEVALUE(Table1[[#This Row],[Delivery_Date]])</f>
        <v>45232</v>
      </c>
      <c r="S1749" s="10">
        <f>DATEVALUE(Table1[[#This Row],[Order_Date]])</f>
        <v>45223</v>
      </c>
      <c r="T1749" s="4" t="str" cm="1">
        <f t="array" ref="T1749">_xlfn.IFS(Table1[[#This Row],[Inventory_Level]]&lt;=200,"low",Table1[[#This Row],[Inventory_Level]]&gt;=700,"high",Table1[[#This Row],[Inventory_Level]]&gt;200,"medium")</f>
        <v>low</v>
      </c>
    </row>
    <row r="1750" spans="1:20" x14ac:dyDescent="0.35">
      <c r="A1750" s="4">
        <v>1749</v>
      </c>
      <c r="B1750" s="4" t="s">
        <v>23</v>
      </c>
      <c r="C1750" s="4" t="s">
        <v>16</v>
      </c>
      <c r="D1750" s="4" t="s">
        <v>25</v>
      </c>
      <c r="E1750" s="4" t="s">
        <v>26</v>
      </c>
      <c r="F1750" s="10" t="s">
        <v>249</v>
      </c>
      <c r="G1750" s="11" t="s">
        <v>361</v>
      </c>
      <c r="H1750" s="4">
        <v>29</v>
      </c>
      <c r="I1750" s="12">
        <v>28638.25</v>
      </c>
      <c r="J1750" s="12">
        <v>830509.25</v>
      </c>
      <c r="K1750" s="12">
        <v>4610.7299999999996</v>
      </c>
      <c r="L1750" s="4">
        <v>41</v>
      </c>
      <c r="M1750" s="4" t="s">
        <v>29</v>
      </c>
      <c r="N1750" s="4" t="str" cm="1">
        <f t="array" ref="N1750">_xlfn.SWITCH(E1750,"Delhi","North","Chennai","South","Hyderabad","South","Mumbai","Central","Bangalore","South")</f>
        <v>South</v>
      </c>
      <c r="O1750" s="12">
        <v>51866.93</v>
      </c>
      <c r="P1750" s="4">
        <f>Table1[[#This Row],[Delivery_Date]]-Table1[[#This Row],[Order_Date]]</f>
        <v>14</v>
      </c>
      <c r="Q1750" s="4" t="str">
        <f>IF(Table1[[#This Row],[Delivery delay days]]&gt;5,"delay","on time")</f>
        <v>delay</v>
      </c>
      <c r="R1750" s="10">
        <f>DATEVALUE(Table1[[#This Row],[Delivery_Date]])</f>
        <v>45035</v>
      </c>
      <c r="S1750" s="10">
        <f>DATEVALUE(Table1[[#This Row],[Order_Date]])</f>
        <v>45021</v>
      </c>
      <c r="T1750" s="4" t="str" cm="1">
        <f t="array" ref="T1750">_xlfn.IFS(Table1[[#This Row],[Inventory_Level]]&lt;=200,"low",Table1[[#This Row],[Inventory_Level]]&gt;=700,"high",Table1[[#This Row],[Inventory_Level]]&gt;200,"medium")</f>
        <v>low</v>
      </c>
    </row>
    <row r="1751" spans="1:20" x14ac:dyDescent="0.35">
      <c r="A1751" s="4">
        <v>1750</v>
      </c>
      <c r="B1751" s="4" t="s">
        <v>59</v>
      </c>
      <c r="C1751" s="4" t="s">
        <v>38</v>
      </c>
      <c r="D1751" s="4" t="s">
        <v>45</v>
      </c>
      <c r="E1751" s="4" t="s">
        <v>60</v>
      </c>
      <c r="F1751" s="10" t="s">
        <v>62</v>
      </c>
      <c r="G1751" s="11" t="s">
        <v>364</v>
      </c>
      <c r="H1751" s="4">
        <v>48</v>
      </c>
      <c r="I1751" s="12">
        <v>32011.3</v>
      </c>
      <c r="J1751" s="12">
        <v>1536542.4</v>
      </c>
      <c r="K1751" s="12">
        <v>3844.31</v>
      </c>
      <c r="L1751" s="4">
        <v>92</v>
      </c>
      <c r="M1751" s="4" t="s">
        <v>29</v>
      </c>
      <c r="N1751" s="4" t="str" cm="1">
        <f t="array" ref="N1751">_xlfn.SWITCH(E1751,"Delhi","North","Chennai","South","Hyderabad","South","Mumbai","Central","Bangalore","South")</f>
        <v>South</v>
      </c>
      <c r="O1751" s="12">
        <v>161988.35999999999</v>
      </c>
      <c r="P1751" s="4">
        <f>Table1[[#This Row],[Delivery_Date]]-Table1[[#This Row],[Order_Date]]</f>
        <v>12</v>
      </c>
      <c r="Q1751" s="4" t="str">
        <f>IF(Table1[[#This Row],[Delivery delay days]]&gt;5,"delay","on time")</f>
        <v>delay</v>
      </c>
      <c r="R1751" s="10">
        <f>DATEVALUE(Table1[[#This Row],[Delivery_Date]])</f>
        <v>45049</v>
      </c>
      <c r="S1751" s="10">
        <f>DATEVALUE(Table1[[#This Row],[Order_Date]])</f>
        <v>45037</v>
      </c>
      <c r="T1751" s="4" t="str" cm="1">
        <f t="array" ref="T1751">_xlfn.IFS(Table1[[#This Row],[Inventory_Level]]&lt;=200,"low",Table1[[#This Row],[Inventory_Level]]&gt;=700,"high",Table1[[#This Row],[Inventory_Level]]&gt;200,"medium")</f>
        <v>low</v>
      </c>
    </row>
    <row r="1752" spans="1:20" x14ac:dyDescent="0.35">
      <c r="A1752" s="4">
        <v>1751</v>
      </c>
      <c r="B1752" s="4" t="s">
        <v>37</v>
      </c>
      <c r="C1752" s="4" t="s">
        <v>16</v>
      </c>
      <c r="D1752" s="4" t="s">
        <v>45</v>
      </c>
      <c r="E1752" s="4" t="s">
        <v>60</v>
      </c>
      <c r="F1752" s="10" t="s">
        <v>47</v>
      </c>
      <c r="G1752" s="11" t="s">
        <v>380</v>
      </c>
      <c r="H1752" s="4">
        <v>73</v>
      </c>
      <c r="I1752" s="12">
        <v>36002.35</v>
      </c>
      <c r="J1752" s="12">
        <v>2628171.5499999998</v>
      </c>
      <c r="K1752" s="12">
        <v>908.37</v>
      </c>
      <c r="L1752" s="4">
        <v>608</v>
      </c>
      <c r="M1752" s="4" t="s">
        <v>35</v>
      </c>
      <c r="N1752" s="4" t="str" cm="1">
        <f t="array" ref="N1752">_xlfn.SWITCH(E1752,"Delhi","North","Chennai","South","Hyderabad","South","Mumbai","Central","Bangalore","South")</f>
        <v>South</v>
      </c>
      <c r="O1752" s="12">
        <v>174964.25</v>
      </c>
      <c r="P1752" s="4">
        <f>Table1[[#This Row],[Delivery_Date]]-Table1[[#This Row],[Order_Date]]</f>
        <v>14</v>
      </c>
      <c r="Q1752" s="4" t="str">
        <f>IF(Table1[[#This Row],[Delivery delay days]]&gt;5,"delay","on time")</f>
        <v>delay</v>
      </c>
      <c r="R1752" s="10">
        <f>DATEVALUE(Table1[[#This Row],[Delivery_Date]])</f>
        <v>45152</v>
      </c>
      <c r="S1752" s="10">
        <f>DATEVALUE(Table1[[#This Row],[Order_Date]])</f>
        <v>45138</v>
      </c>
      <c r="T1752" s="4" t="str" cm="1">
        <f t="array" ref="T1752">_xlfn.IFS(Table1[[#This Row],[Inventory_Level]]&lt;=200,"low",Table1[[#This Row],[Inventory_Level]]&gt;=700,"high",Table1[[#This Row],[Inventory_Level]]&gt;200,"medium")</f>
        <v>medium</v>
      </c>
    </row>
    <row r="1753" spans="1:20" x14ac:dyDescent="0.35">
      <c r="A1753" s="4">
        <v>1752</v>
      </c>
      <c r="B1753" s="4" t="s">
        <v>51</v>
      </c>
      <c r="C1753" s="4" t="s">
        <v>38</v>
      </c>
      <c r="D1753" s="4" t="s">
        <v>32</v>
      </c>
      <c r="E1753" s="4" t="s">
        <v>18</v>
      </c>
      <c r="F1753" s="10" t="s">
        <v>178</v>
      </c>
      <c r="G1753" s="11" t="s">
        <v>264</v>
      </c>
      <c r="H1753" s="4">
        <v>46</v>
      </c>
      <c r="I1753" s="12">
        <v>40223.980000000003</v>
      </c>
      <c r="J1753" s="12">
        <v>1850303.08</v>
      </c>
      <c r="K1753" s="12">
        <v>3695.3</v>
      </c>
      <c r="L1753" s="4">
        <v>511</v>
      </c>
      <c r="M1753" s="4" t="s">
        <v>35</v>
      </c>
      <c r="N1753" s="4" t="str" cm="1">
        <f t="array" ref="N1753">_xlfn.SWITCH(E1753,"Delhi","North","Chennai","South","Hyderabad","South","Mumbai","Central","Bangalore","South")</f>
        <v>North</v>
      </c>
      <c r="O1753" s="12">
        <v>455328.4</v>
      </c>
      <c r="P1753" s="4">
        <f>Table1[[#This Row],[Delivery_Date]]-Table1[[#This Row],[Order_Date]]</f>
        <v>5</v>
      </c>
      <c r="Q1753" s="4" t="str">
        <f>IF(Table1[[#This Row],[Delivery delay days]]&gt;5,"delay","on time")</f>
        <v>on time</v>
      </c>
      <c r="R1753" s="10">
        <f>DATEVALUE(Table1[[#This Row],[Delivery_Date]])</f>
        <v>45028</v>
      </c>
      <c r="S1753" s="10">
        <f>DATEVALUE(Table1[[#This Row],[Order_Date]])</f>
        <v>45023</v>
      </c>
      <c r="T1753" s="4" t="str" cm="1">
        <f t="array" ref="T1753">_xlfn.IFS(Table1[[#This Row],[Inventory_Level]]&lt;=200,"low",Table1[[#This Row],[Inventory_Level]]&gt;=700,"high",Table1[[#This Row],[Inventory_Level]]&gt;200,"medium")</f>
        <v>medium</v>
      </c>
    </row>
    <row r="1754" spans="1:20" x14ac:dyDescent="0.35">
      <c r="A1754" s="4">
        <v>1753</v>
      </c>
      <c r="B1754" s="4" t="s">
        <v>37</v>
      </c>
      <c r="C1754" s="4" t="s">
        <v>24</v>
      </c>
      <c r="D1754" s="4" t="s">
        <v>32</v>
      </c>
      <c r="E1754" s="4" t="s">
        <v>46</v>
      </c>
      <c r="F1754" s="10" t="s">
        <v>204</v>
      </c>
      <c r="G1754" s="11" t="s">
        <v>325</v>
      </c>
      <c r="H1754" s="4">
        <v>42</v>
      </c>
      <c r="I1754" s="12">
        <v>22941.91</v>
      </c>
      <c r="J1754" s="12">
        <v>963560.22</v>
      </c>
      <c r="K1754" s="12">
        <v>2949.6</v>
      </c>
      <c r="L1754" s="4">
        <v>935</v>
      </c>
      <c r="M1754" s="4" t="s">
        <v>42</v>
      </c>
      <c r="N1754" s="4" t="str" cm="1">
        <f t="array" ref="N1754">_xlfn.SWITCH(E1754,"Delhi","North","Chennai","South","Hyderabad","South","Mumbai","Central","Bangalore","South")</f>
        <v>South</v>
      </c>
      <c r="O1754" s="12">
        <v>182228.6</v>
      </c>
      <c r="P1754" s="4">
        <f>Table1[[#This Row],[Delivery_Date]]-Table1[[#This Row],[Order_Date]]</f>
        <v>5</v>
      </c>
      <c r="Q1754" s="4" t="str">
        <f>IF(Table1[[#This Row],[Delivery delay days]]&gt;5,"delay","on time")</f>
        <v>on time</v>
      </c>
      <c r="R1754" s="10">
        <f>DATEVALUE(Table1[[#This Row],[Delivery_Date]])</f>
        <v>44945</v>
      </c>
      <c r="S1754" s="10">
        <f>DATEVALUE(Table1[[#This Row],[Order_Date]])</f>
        <v>44940</v>
      </c>
      <c r="T1754" s="4" t="str" cm="1">
        <f t="array" ref="T1754">_xlfn.IFS(Table1[[#This Row],[Inventory_Level]]&lt;=200,"low",Table1[[#This Row],[Inventory_Level]]&gt;=700,"high",Table1[[#This Row],[Inventory_Level]]&gt;200,"medium")</f>
        <v>high</v>
      </c>
    </row>
    <row r="1755" spans="1:20" x14ac:dyDescent="0.35">
      <c r="A1755" s="4">
        <v>1754</v>
      </c>
      <c r="B1755" s="4" t="s">
        <v>31</v>
      </c>
      <c r="C1755" s="4" t="s">
        <v>24</v>
      </c>
      <c r="D1755" s="4" t="s">
        <v>45</v>
      </c>
      <c r="E1755" s="4" t="s">
        <v>46</v>
      </c>
      <c r="F1755" s="10" t="s">
        <v>105</v>
      </c>
      <c r="G1755" s="11" t="s">
        <v>395</v>
      </c>
      <c r="H1755" s="4">
        <v>73</v>
      </c>
      <c r="I1755" s="12">
        <v>49511.72</v>
      </c>
      <c r="J1755" s="12">
        <v>3614355.56</v>
      </c>
      <c r="K1755" s="12">
        <v>1702.56</v>
      </c>
      <c r="L1755" s="4">
        <v>367</v>
      </c>
      <c r="M1755" s="4" t="s">
        <v>42</v>
      </c>
      <c r="N1755" s="4" t="str" cm="1">
        <f t="array" ref="N1755">_xlfn.SWITCH(E1755,"Delhi","North","Chennai","South","Hyderabad","South","Mumbai","Central","Bangalore","South")</f>
        <v>South</v>
      </c>
      <c r="O1755" s="12">
        <v>451536.96</v>
      </c>
      <c r="P1755" s="4">
        <f>Table1[[#This Row],[Delivery_Date]]-Table1[[#This Row],[Order_Date]]</f>
        <v>1</v>
      </c>
      <c r="Q1755" s="4" t="str">
        <f>IF(Table1[[#This Row],[Delivery delay days]]&gt;5,"delay","on time")</f>
        <v>on time</v>
      </c>
      <c r="R1755" s="10">
        <f>DATEVALUE(Table1[[#This Row],[Delivery_Date]])</f>
        <v>45012</v>
      </c>
      <c r="S1755" s="10">
        <f>DATEVALUE(Table1[[#This Row],[Order_Date]])</f>
        <v>45011</v>
      </c>
      <c r="T1755" s="4" t="str" cm="1">
        <f t="array" ref="T1755">_xlfn.IFS(Table1[[#This Row],[Inventory_Level]]&lt;=200,"low",Table1[[#This Row],[Inventory_Level]]&gt;=700,"high",Table1[[#This Row],[Inventory_Level]]&gt;200,"medium")</f>
        <v>medium</v>
      </c>
    </row>
    <row r="1756" spans="1:20" x14ac:dyDescent="0.35">
      <c r="A1756" s="4">
        <v>1755</v>
      </c>
      <c r="B1756" s="4" t="s">
        <v>37</v>
      </c>
      <c r="C1756" s="4" t="s">
        <v>38</v>
      </c>
      <c r="D1756" s="4" t="s">
        <v>45</v>
      </c>
      <c r="E1756" s="4" t="s">
        <v>52</v>
      </c>
      <c r="F1756" s="10" t="s">
        <v>354</v>
      </c>
      <c r="G1756" s="11" t="s">
        <v>306</v>
      </c>
      <c r="H1756" s="4">
        <v>94</v>
      </c>
      <c r="I1756" s="12">
        <v>7591.46</v>
      </c>
      <c r="J1756" s="12">
        <v>713597.24</v>
      </c>
      <c r="K1756" s="12">
        <v>3073.87</v>
      </c>
      <c r="L1756" s="4">
        <v>740</v>
      </c>
      <c r="M1756" s="4" t="s">
        <v>21</v>
      </c>
      <c r="N1756" s="4" t="str" cm="1">
        <f t="array" ref="N1756">_xlfn.SWITCH(E1756,"Delhi","North","Chennai","South","Hyderabad","South","Mumbai","Central","Bangalore","South")</f>
        <v>Central</v>
      </c>
      <c r="O1756" s="12">
        <v>48501.41</v>
      </c>
      <c r="P1756" s="4">
        <f>Table1[[#This Row],[Delivery_Date]]-Table1[[#This Row],[Order_Date]]</f>
        <v>14</v>
      </c>
      <c r="Q1756" s="4" t="str">
        <f>IF(Table1[[#This Row],[Delivery delay days]]&gt;5,"delay","on time")</f>
        <v>delay</v>
      </c>
      <c r="R1756" s="10">
        <f>DATEVALUE(Table1[[#This Row],[Delivery_Date]])</f>
        <v>45282</v>
      </c>
      <c r="S1756" s="10">
        <f>DATEVALUE(Table1[[#This Row],[Order_Date]])</f>
        <v>45268</v>
      </c>
      <c r="T1756" s="4" t="str" cm="1">
        <f t="array" ref="T1756">_xlfn.IFS(Table1[[#This Row],[Inventory_Level]]&lt;=200,"low",Table1[[#This Row],[Inventory_Level]]&gt;=700,"high",Table1[[#This Row],[Inventory_Level]]&gt;200,"medium")</f>
        <v>high</v>
      </c>
    </row>
    <row r="1757" spans="1:20" x14ac:dyDescent="0.35">
      <c r="A1757" s="4">
        <v>1756</v>
      </c>
      <c r="B1757" s="4" t="s">
        <v>59</v>
      </c>
      <c r="C1757" s="4" t="s">
        <v>38</v>
      </c>
      <c r="D1757" s="4" t="s">
        <v>32</v>
      </c>
      <c r="E1757" s="4" t="s">
        <v>52</v>
      </c>
      <c r="F1757" s="10" t="s">
        <v>178</v>
      </c>
      <c r="G1757" s="11" t="s">
        <v>248</v>
      </c>
      <c r="H1757" s="4">
        <v>35</v>
      </c>
      <c r="I1757" s="12">
        <v>42034.42</v>
      </c>
      <c r="J1757" s="12">
        <v>1471204.7</v>
      </c>
      <c r="K1757" s="12">
        <v>1122.28</v>
      </c>
      <c r="L1757" s="4">
        <v>679</v>
      </c>
      <c r="M1757" s="4" t="s">
        <v>35</v>
      </c>
      <c r="N1757" s="4" t="str" cm="1">
        <f t="array" ref="N1757">_xlfn.SWITCH(E1757,"Delhi","North","Chennai","South","Hyderabad","South","Mumbai","Central","Bangalore","South")</f>
        <v>Central</v>
      </c>
      <c r="O1757" s="12">
        <v>314733.77</v>
      </c>
      <c r="P1757" s="4">
        <f>Table1[[#This Row],[Delivery_Date]]-Table1[[#This Row],[Order_Date]]</f>
        <v>6</v>
      </c>
      <c r="Q1757" s="4" t="str">
        <f>IF(Table1[[#This Row],[Delivery delay days]]&gt;5,"delay","on time")</f>
        <v>delay</v>
      </c>
      <c r="R1757" s="10">
        <f>DATEVALUE(Table1[[#This Row],[Delivery_Date]])</f>
        <v>45029</v>
      </c>
      <c r="S1757" s="10">
        <f>DATEVALUE(Table1[[#This Row],[Order_Date]])</f>
        <v>45023</v>
      </c>
      <c r="T1757" s="4" t="str" cm="1">
        <f t="array" ref="T1757">_xlfn.IFS(Table1[[#This Row],[Inventory_Level]]&lt;=200,"low",Table1[[#This Row],[Inventory_Level]]&gt;=700,"high",Table1[[#This Row],[Inventory_Level]]&gt;200,"medium")</f>
        <v>medium</v>
      </c>
    </row>
    <row r="1758" spans="1:20" x14ac:dyDescent="0.35">
      <c r="A1758" s="4">
        <v>1757</v>
      </c>
      <c r="B1758" s="4" t="s">
        <v>23</v>
      </c>
      <c r="C1758" s="4" t="s">
        <v>16</v>
      </c>
      <c r="D1758" s="4" t="s">
        <v>25</v>
      </c>
      <c r="E1758" s="4" t="s">
        <v>18</v>
      </c>
      <c r="F1758" s="10" t="s">
        <v>399</v>
      </c>
      <c r="G1758" s="11" t="s">
        <v>204</v>
      </c>
      <c r="H1758" s="4">
        <v>4</v>
      </c>
      <c r="I1758" s="12">
        <v>44461.279999999999</v>
      </c>
      <c r="J1758" s="12">
        <v>177845.12</v>
      </c>
      <c r="K1758" s="12">
        <v>2498.29</v>
      </c>
      <c r="L1758" s="4">
        <v>281</v>
      </c>
      <c r="M1758" s="4" t="s">
        <v>42</v>
      </c>
      <c r="N1758" s="4" t="str" cm="1">
        <f t="array" ref="N1758">_xlfn.SWITCH(E1758,"Delhi","North","Chennai","South","Hyderabad","South","Mumbai","Central","Bangalore","South")</f>
        <v>North</v>
      </c>
      <c r="O1758" s="12">
        <v>19201.43</v>
      </c>
      <c r="P1758" s="4">
        <f>Table1[[#This Row],[Delivery_Date]]-Table1[[#This Row],[Order_Date]]</f>
        <v>3</v>
      </c>
      <c r="Q1758" s="4" t="str">
        <f>IF(Table1[[#This Row],[Delivery delay days]]&gt;5,"delay","on time")</f>
        <v>on time</v>
      </c>
      <c r="R1758" s="10">
        <f>DATEVALUE(Table1[[#This Row],[Delivery_Date]])</f>
        <v>44940</v>
      </c>
      <c r="S1758" s="10">
        <f>DATEVALUE(Table1[[#This Row],[Order_Date]])</f>
        <v>44937</v>
      </c>
      <c r="T1758" s="4" t="str" cm="1">
        <f t="array" ref="T1758">_xlfn.IFS(Table1[[#This Row],[Inventory_Level]]&lt;=200,"low",Table1[[#This Row],[Inventory_Level]]&gt;=700,"high",Table1[[#This Row],[Inventory_Level]]&gt;200,"medium")</f>
        <v>medium</v>
      </c>
    </row>
    <row r="1759" spans="1:20" x14ac:dyDescent="0.35">
      <c r="A1759" s="4">
        <v>1758</v>
      </c>
      <c r="B1759" s="4" t="s">
        <v>51</v>
      </c>
      <c r="C1759" s="4" t="s">
        <v>24</v>
      </c>
      <c r="D1759" s="4" t="s">
        <v>39</v>
      </c>
      <c r="E1759" s="4" t="s">
        <v>60</v>
      </c>
      <c r="F1759" s="10" t="s">
        <v>219</v>
      </c>
      <c r="G1759" s="11" t="s">
        <v>122</v>
      </c>
      <c r="H1759" s="4">
        <v>17</v>
      </c>
      <c r="I1759" s="12">
        <v>8458.11</v>
      </c>
      <c r="J1759" s="12">
        <v>143787.87</v>
      </c>
      <c r="K1759" s="12">
        <v>3149.14</v>
      </c>
      <c r="L1759" s="4">
        <v>530</v>
      </c>
      <c r="M1759" s="4" t="s">
        <v>29</v>
      </c>
      <c r="N1759" s="4" t="str" cm="1">
        <f t="array" ref="N1759">_xlfn.SWITCH(E1759,"Delhi","North","Chennai","South","Hyderabad","South","Mumbai","Central","Bangalore","South")</f>
        <v>South</v>
      </c>
      <c r="O1759" s="12">
        <v>35514.620000000003</v>
      </c>
      <c r="P1759" s="4">
        <f>Table1[[#This Row],[Delivery_Date]]-Table1[[#This Row],[Order_Date]]</f>
        <v>1</v>
      </c>
      <c r="Q1759" s="4" t="str">
        <f>IF(Table1[[#This Row],[Delivery delay days]]&gt;5,"delay","on time")</f>
        <v>on time</v>
      </c>
      <c r="R1759" s="10">
        <f>DATEVALUE(Table1[[#This Row],[Delivery_Date]])</f>
        <v>45228</v>
      </c>
      <c r="S1759" s="10">
        <f>DATEVALUE(Table1[[#This Row],[Order_Date]])</f>
        <v>45227</v>
      </c>
      <c r="T1759" s="4" t="str" cm="1">
        <f t="array" ref="T1759">_xlfn.IFS(Table1[[#This Row],[Inventory_Level]]&lt;=200,"low",Table1[[#This Row],[Inventory_Level]]&gt;=700,"high",Table1[[#This Row],[Inventory_Level]]&gt;200,"medium")</f>
        <v>medium</v>
      </c>
    </row>
    <row r="1760" spans="1:20" x14ac:dyDescent="0.35">
      <c r="A1760" s="4">
        <v>1759</v>
      </c>
      <c r="B1760" s="4" t="s">
        <v>23</v>
      </c>
      <c r="C1760" s="4" t="s">
        <v>16</v>
      </c>
      <c r="D1760" s="4" t="s">
        <v>32</v>
      </c>
      <c r="E1760" s="4" t="s">
        <v>26</v>
      </c>
      <c r="F1760" s="10" t="s">
        <v>77</v>
      </c>
      <c r="G1760" s="11" t="s">
        <v>238</v>
      </c>
      <c r="H1760" s="4">
        <v>24</v>
      </c>
      <c r="I1760" s="12">
        <v>7483.19</v>
      </c>
      <c r="J1760" s="12">
        <v>179596.56</v>
      </c>
      <c r="K1760" s="12">
        <v>2256.7199999999998</v>
      </c>
      <c r="L1760" s="4">
        <v>468</v>
      </c>
      <c r="M1760" s="4" t="s">
        <v>29</v>
      </c>
      <c r="N1760" s="4" t="str" cm="1">
        <f t="array" ref="N1760">_xlfn.SWITCH(E1760,"Delhi","North","Chennai","South","Hyderabad","South","Mumbai","Central","Bangalore","South")</f>
        <v>South</v>
      </c>
      <c r="O1760" s="12">
        <v>27790.51</v>
      </c>
      <c r="P1760" s="4">
        <f>Table1[[#This Row],[Delivery_Date]]-Table1[[#This Row],[Order_Date]]</f>
        <v>11</v>
      </c>
      <c r="Q1760" s="4" t="str">
        <f>IF(Table1[[#This Row],[Delivery delay days]]&gt;5,"delay","on time")</f>
        <v>delay</v>
      </c>
      <c r="R1760" s="10">
        <f>DATEVALUE(Table1[[#This Row],[Delivery_Date]])</f>
        <v>45215</v>
      </c>
      <c r="S1760" s="10">
        <f>DATEVALUE(Table1[[#This Row],[Order_Date]])</f>
        <v>45204</v>
      </c>
      <c r="T1760" s="4" t="str" cm="1">
        <f t="array" ref="T1760">_xlfn.IFS(Table1[[#This Row],[Inventory_Level]]&lt;=200,"low",Table1[[#This Row],[Inventory_Level]]&gt;=700,"high",Table1[[#This Row],[Inventory_Level]]&gt;200,"medium")</f>
        <v>medium</v>
      </c>
    </row>
    <row r="1761" spans="1:20" x14ac:dyDescent="0.35">
      <c r="A1761" s="4">
        <v>1760</v>
      </c>
      <c r="B1761" s="4" t="s">
        <v>37</v>
      </c>
      <c r="C1761" s="4" t="s">
        <v>16</v>
      </c>
      <c r="D1761" s="4" t="s">
        <v>45</v>
      </c>
      <c r="E1761" s="4" t="s">
        <v>18</v>
      </c>
      <c r="F1761" s="10" t="s">
        <v>225</v>
      </c>
      <c r="G1761" s="11" t="s">
        <v>107</v>
      </c>
      <c r="H1761" s="4">
        <v>65</v>
      </c>
      <c r="I1761" s="12">
        <v>13847.24</v>
      </c>
      <c r="J1761" s="12">
        <v>900070.6</v>
      </c>
      <c r="K1761" s="12">
        <v>1888.9</v>
      </c>
      <c r="L1761" s="4">
        <v>773</v>
      </c>
      <c r="M1761" s="4" t="s">
        <v>21</v>
      </c>
      <c r="N1761" s="4" t="str" cm="1">
        <f t="array" ref="N1761">_xlfn.SWITCH(E1761,"Delhi","North","Chennai","South","Hyderabad","South","Mumbai","Central","Bangalore","South")</f>
        <v>North</v>
      </c>
      <c r="O1761" s="12">
        <v>103480.2</v>
      </c>
      <c r="P1761" s="4">
        <f>Table1[[#This Row],[Delivery_Date]]-Table1[[#This Row],[Order_Date]]</f>
        <v>5</v>
      </c>
      <c r="Q1761" s="4" t="str">
        <f>IF(Table1[[#This Row],[Delivery delay days]]&gt;5,"delay","on time")</f>
        <v>on time</v>
      </c>
      <c r="R1761" s="10">
        <f>DATEVALUE(Table1[[#This Row],[Delivery_Date]])</f>
        <v>45044</v>
      </c>
      <c r="S1761" s="10">
        <f>DATEVALUE(Table1[[#This Row],[Order_Date]])</f>
        <v>45039</v>
      </c>
      <c r="T1761" s="4" t="str" cm="1">
        <f t="array" ref="T1761">_xlfn.IFS(Table1[[#This Row],[Inventory_Level]]&lt;=200,"low",Table1[[#This Row],[Inventory_Level]]&gt;=700,"high",Table1[[#This Row],[Inventory_Level]]&gt;200,"medium")</f>
        <v>high</v>
      </c>
    </row>
    <row r="1762" spans="1:20" x14ac:dyDescent="0.35">
      <c r="A1762" s="4">
        <v>1761</v>
      </c>
      <c r="B1762" s="4" t="s">
        <v>31</v>
      </c>
      <c r="C1762" s="4" t="s">
        <v>24</v>
      </c>
      <c r="D1762" s="4" t="s">
        <v>45</v>
      </c>
      <c r="E1762" s="4" t="s">
        <v>60</v>
      </c>
      <c r="F1762" s="10" t="s">
        <v>278</v>
      </c>
      <c r="G1762" s="11" t="s">
        <v>159</v>
      </c>
      <c r="H1762" s="4">
        <v>27</v>
      </c>
      <c r="I1762" s="12">
        <v>40332.660000000003</v>
      </c>
      <c r="J1762" s="12">
        <v>1088981.82</v>
      </c>
      <c r="K1762" s="12">
        <v>1582.46</v>
      </c>
      <c r="L1762" s="4">
        <v>724</v>
      </c>
      <c r="M1762" s="4" t="s">
        <v>42</v>
      </c>
      <c r="N1762" s="4" t="str" cm="1">
        <f t="array" ref="N1762">_xlfn.SWITCH(E1762,"Delhi","North","Chennai","South","Hyderabad","South","Mumbai","Central","Bangalore","South")</f>
        <v>South</v>
      </c>
      <c r="O1762" s="12">
        <v>142952.69</v>
      </c>
      <c r="P1762" s="4">
        <f>Table1[[#This Row],[Delivery_Date]]-Table1[[#This Row],[Order_Date]]</f>
        <v>7</v>
      </c>
      <c r="Q1762" s="4" t="str">
        <f>IF(Table1[[#This Row],[Delivery delay days]]&gt;5,"delay","on time")</f>
        <v>delay</v>
      </c>
      <c r="R1762" s="10">
        <f>DATEVALUE(Table1[[#This Row],[Delivery_Date]])</f>
        <v>45164</v>
      </c>
      <c r="S1762" s="10">
        <f>DATEVALUE(Table1[[#This Row],[Order_Date]])</f>
        <v>45157</v>
      </c>
      <c r="T1762" s="4" t="str" cm="1">
        <f t="array" ref="T1762">_xlfn.IFS(Table1[[#This Row],[Inventory_Level]]&lt;=200,"low",Table1[[#This Row],[Inventory_Level]]&gt;=700,"high",Table1[[#This Row],[Inventory_Level]]&gt;200,"medium")</f>
        <v>high</v>
      </c>
    </row>
    <row r="1763" spans="1:20" x14ac:dyDescent="0.35">
      <c r="A1763" s="4">
        <v>1762</v>
      </c>
      <c r="B1763" s="4" t="s">
        <v>31</v>
      </c>
      <c r="C1763" s="4" t="s">
        <v>16</v>
      </c>
      <c r="D1763" s="4" t="s">
        <v>32</v>
      </c>
      <c r="E1763" s="4" t="s">
        <v>52</v>
      </c>
      <c r="F1763" s="10" t="s">
        <v>268</v>
      </c>
      <c r="G1763" s="11" t="s">
        <v>127</v>
      </c>
      <c r="H1763" s="4">
        <v>61</v>
      </c>
      <c r="I1763" s="12">
        <v>25431.73</v>
      </c>
      <c r="J1763" s="12">
        <v>1551335.53</v>
      </c>
      <c r="K1763" s="12">
        <v>2579.87</v>
      </c>
      <c r="L1763" s="4">
        <v>309</v>
      </c>
      <c r="M1763" s="4" t="s">
        <v>29</v>
      </c>
      <c r="N1763" s="4" t="str" cm="1">
        <f t="array" ref="N1763">_xlfn.SWITCH(E1763,"Delhi","North","Chennai","South","Hyderabad","South","Mumbai","Central","Bangalore","South")</f>
        <v>Central</v>
      </c>
      <c r="O1763" s="12">
        <v>349361.39</v>
      </c>
      <c r="P1763" s="4">
        <f>Table1[[#This Row],[Delivery_Date]]-Table1[[#This Row],[Order_Date]]</f>
        <v>6</v>
      </c>
      <c r="Q1763" s="4" t="str">
        <f>IF(Table1[[#This Row],[Delivery delay days]]&gt;5,"delay","on time")</f>
        <v>delay</v>
      </c>
      <c r="R1763" s="10">
        <f>DATEVALUE(Table1[[#This Row],[Delivery_Date]])</f>
        <v>44966</v>
      </c>
      <c r="S1763" s="10">
        <f>DATEVALUE(Table1[[#This Row],[Order_Date]])</f>
        <v>44960</v>
      </c>
      <c r="T1763" s="4" t="str" cm="1">
        <f t="array" ref="T1763">_xlfn.IFS(Table1[[#This Row],[Inventory_Level]]&lt;=200,"low",Table1[[#This Row],[Inventory_Level]]&gt;=700,"high",Table1[[#This Row],[Inventory_Level]]&gt;200,"medium")</f>
        <v>medium</v>
      </c>
    </row>
    <row r="1764" spans="1:20" x14ac:dyDescent="0.35">
      <c r="A1764" s="4">
        <v>1763</v>
      </c>
      <c r="B1764" s="4" t="s">
        <v>23</v>
      </c>
      <c r="C1764" s="4" t="s">
        <v>16</v>
      </c>
      <c r="D1764" s="4" t="s">
        <v>17</v>
      </c>
      <c r="E1764" s="4" t="s">
        <v>46</v>
      </c>
      <c r="F1764" s="10" t="s">
        <v>297</v>
      </c>
      <c r="G1764" s="11" t="s">
        <v>353</v>
      </c>
      <c r="H1764" s="4">
        <v>95</v>
      </c>
      <c r="I1764" s="12">
        <v>19744.84</v>
      </c>
      <c r="J1764" s="12">
        <v>1875759.8</v>
      </c>
      <c r="K1764" s="12">
        <v>517.38</v>
      </c>
      <c r="L1764" s="4">
        <v>517</v>
      </c>
      <c r="M1764" s="4" t="s">
        <v>35</v>
      </c>
      <c r="N1764" s="4" t="str" cm="1">
        <f t="array" ref="N1764">_xlfn.SWITCH(E1764,"Delhi","North","Chennai","South","Hyderabad","South","Mumbai","Central","Bangalore","South")</f>
        <v>South</v>
      </c>
      <c r="O1764" s="12">
        <v>248437.68</v>
      </c>
      <c r="P1764" s="4">
        <f>Table1[[#This Row],[Delivery_Date]]-Table1[[#This Row],[Order_Date]]</f>
        <v>13</v>
      </c>
      <c r="Q1764" s="4" t="str">
        <f>IF(Table1[[#This Row],[Delivery delay days]]&gt;5,"delay","on time")</f>
        <v>delay</v>
      </c>
      <c r="R1764" s="10">
        <f>DATEVALUE(Table1[[#This Row],[Delivery_Date]])</f>
        <v>45106</v>
      </c>
      <c r="S1764" s="10">
        <f>DATEVALUE(Table1[[#This Row],[Order_Date]])</f>
        <v>45093</v>
      </c>
      <c r="T1764" s="4" t="str" cm="1">
        <f t="array" ref="T1764">_xlfn.IFS(Table1[[#This Row],[Inventory_Level]]&lt;=200,"low",Table1[[#This Row],[Inventory_Level]]&gt;=700,"high",Table1[[#This Row],[Inventory_Level]]&gt;200,"medium")</f>
        <v>medium</v>
      </c>
    </row>
    <row r="1765" spans="1:20" x14ac:dyDescent="0.35">
      <c r="A1765" s="4">
        <v>1764</v>
      </c>
      <c r="B1765" s="4" t="s">
        <v>65</v>
      </c>
      <c r="C1765" s="4" t="s">
        <v>38</v>
      </c>
      <c r="D1765" s="4" t="s">
        <v>17</v>
      </c>
      <c r="E1765" s="4" t="s">
        <v>26</v>
      </c>
      <c r="F1765" s="10" t="s">
        <v>365</v>
      </c>
      <c r="G1765" s="11" t="s">
        <v>20</v>
      </c>
      <c r="H1765" s="4">
        <v>59</v>
      </c>
      <c r="I1765" s="12">
        <v>642.29999999999995</v>
      </c>
      <c r="J1765" s="12">
        <v>37895.699999999997</v>
      </c>
      <c r="K1765" s="12">
        <v>4468.54</v>
      </c>
      <c r="L1765" s="4">
        <v>810</v>
      </c>
      <c r="M1765" s="4" t="s">
        <v>21</v>
      </c>
      <c r="N1765" s="4" t="str" cm="1">
        <f t="array" ref="N1765">_xlfn.SWITCH(E1765,"Delhi","North","Chennai","South","Hyderabad","South","Mumbai","Central","Bangalore","South")</f>
        <v>South</v>
      </c>
      <c r="O1765" s="12">
        <v>4506.2700000000004</v>
      </c>
      <c r="P1765" s="4">
        <f>Table1[[#This Row],[Delivery_Date]]-Table1[[#This Row],[Order_Date]]</f>
        <v>14</v>
      </c>
      <c r="Q1765" s="4" t="str">
        <f>IF(Table1[[#This Row],[Delivery delay days]]&gt;5,"delay","on time")</f>
        <v>delay</v>
      </c>
      <c r="R1765" s="10">
        <f>DATEVALUE(Table1[[#This Row],[Delivery_Date]])</f>
        <v>45198</v>
      </c>
      <c r="S1765" s="10">
        <f>DATEVALUE(Table1[[#This Row],[Order_Date]])</f>
        <v>45184</v>
      </c>
      <c r="T1765" s="4" t="str" cm="1">
        <f t="array" ref="T1765">_xlfn.IFS(Table1[[#This Row],[Inventory_Level]]&lt;=200,"low",Table1[[#This Row],[Inventory_Level]]&gt;=700,"high",Table1[[#This Row],[Inventory_Level]]&gt;200,"medium")</f>
        <v>high</v>
      </c>
    </row>
    <row r="1766" spans="1:20" x14ac:dyDescent="0.35">
      <c r="A1766" s="4">
        <v>1765</v>
      </c>
      <c r="B1766" s="4" t="s">
        <v>59</v>
      </c>
      <c r="C1766" s="4" t="s">
        <v>16</v>
      </c>
      <c r="D1766" s="4" t="s">
        <v>25</v>
      </c>
      <c r="E1766" s="4" t="s">
        <v>26</v>
      </c>
      <c r="F1766" s="10" t="s">
        <v>120</v>
      </c>
      <c r="G1766" s="11" t="s">
        <v>239</v>
      </c>
      <c r="H1766" s="4">
        <v>79</v>
      </c>
      <c r="I1766" s="12">
        <v>35595.699999999997</v>
      </c>
      <c r="J1766" s="12">
        <v>2812060.3</v>
      </c>
      <c r="K1766" s="12">
        <v>2509.08</v>
      </c>
      <c r="L1766" s="4">
        <v>224</v>
      </c>
      <c r="M1766" s="4" t="s">
        <v>21</v>
      </c>
      <c r="N1766" s="4" t="str" cm="1">
        <f t="array" ref="N1766">_xlfn.SWITCH(E1766,"Delhi","North","Chennai","South","Hyderabad","South","Mumbai","Central","Bangalore","South")</f>
        <v>South</v>
      </c>
      <c r="O1766" s="12">
        <v>612274.49</v>
      </c>
      <c r="P1766" s="4">
        <f>Table1[[#This Row],[Delivery_Date]]-Table1[[#This Row],[Order_Date]]</f>
        <v>11</v>
      </c>
      <c r="Q1766" s="4" t="str">
        <f>IF(Table1[[#This Row],[Delivery delay days]]&gt;5,"delay","on time")</f>
        <v>delay</v>
      </c>
      <c r="R1766" s="10">
        <f>DATEVALUE(Table1[[#This Row],[Delivery_Date]])</f>
        <v>45087</v>
      </c>
      <c r="S1766" s="10">
        <f>DATEVALUE(Table1[[#This Row],[Order_Date]])</f>
        <v>45076</v>
      </c>
      <c r="T1766" s="4" t="str" cm="1">
        <f t="array" ref="T1766">_xlfn.IFS(Table1[[#This Row],[Inventory_Level]]&lt;=200,"low",Table1[[#This Row],[Inventory_Level]]&gt;=700,"high",Table1[[#This Row],[Inventory_Level]]&gt;200,"medium")</f>
        <v>medium</v>
      </c>
    </row>
    <row r="1767" spans="1:20" x14ac:dyDescent="0.35">
      <c r="A1767" s="4">
        <v>1766</v>
      </c>
      <c r="B1767" s="4" t="s">
        <v>65</v>
      </c>
      <c r="C1767" s="4" t="s">
        <v>16</v>
      </c>
      <c r="D1767" s="4" t="s">
        <v>45</v>
      </c>
      <c r="E1767" s="4" t="s">
        <v>52</v>
      </c>
      <c r="F1767" s="10" t="s">
        <v>287</v>
      </c>
      <c r="G1767" s="11" t="s">
        <v>203</v>
      </c>
      <c r="H1767" s="4">
        <v>49</v>
      </c>
      <c r="I1767" s="12">
        <v>47154.98</v>
      </c>
      <c r="J1767" s="12">
        <v>2310594.02</v>
      </c>
      <c r="K1767" s="12">
        <v>958.54</v>
      </c>
      <c r="L1767" s="4">
        <v>828</v>
      </c>
      <c r="M1767" s="4" t="s">
        <v>29</v>
      </c>
      <c r="N1767" s="4" t="str" cm="1">
        <f t="array" ref="N1767">_xlfn.SWITCH(E1767,"Delhi","North","Chennai","South","Hyderabad","South","Mumbai","Central","Bangalore","South")</f>
        <v>Central</v>
      </c>
      <c r="O1767" s="12">
        <v>210577.23</v>
      </c>
      <c r="P1767" s="4">
        <f>Table1[[#This Row],[Delivery_Date]]-Table1[[#This Row],[Order_Date]]</f>
        <v>12</v>
      </c>
      <c r="Q1767" s="4" t="str">
        <f>IF(Table1[[#This Row],[Delivery delay days]]&gt;5,"delay","on time")</f>
        <v>delay</v>
      </c>
      <c r="R1767" s="10">
        <f>DATEVALUE(Table1[[#This Row],[Delivery_Date]])</f>
        <v>45014</v>
      </c>
      <c r="S1767" s="10">
        <f>DATEVALUE(Table1[[#This Row],[Order_Date]])</f>
        <v>45002</v>
      </c>
      <c r="T1767" s="4" t="str" cm="1">
        <f t="array" ref="T1767">_xlfn.IFS(Table1[[#This Row],[Inventory_Level]]&lt;=200,"low",Table1[[#This Row],[Inventory_Level]]&gt;=700,"high",Table1[[#This Row],[Inventory_Level]]&gt;200,"medium")</f>
        <v>high</v>
      </c>
    </row>
    <row r="1768" spans="1:20" x14ac:dyDescent="0.35">
      <c r="A1768" s="4">
        <v>1767</v>
      </c>
      <c r="B1768" s="4" t="s">
        <v>59</v>
      </c>
      <c r="C1768" s="4" t="s">
        <v>24</v>
      </c>
      <c r="D1768" s="4" t="s">
        <v>25</v>
      </c>
      <c r="E1768" s="4" t="s">
        <v>46</v>
      </c>
      <c r="F1768" s="10" t="s">
        <v>69</v>
      </c>
      <c r="G1768" s="11" t="s">
        <v>344</v>
      </c>
      <c r="H1768" s="4">
        <v>95</v>
      </c>
      <c r="I1768" s="12">
        <v>33377.03</v>
      </c>
      <c r="J1768" s="12">
        <v>3170817.85</v>
      </c>
      <c r="K1768" s="12">
        <v>2862.65</v>
      </c>
      <c r="L1768" s="4">
        <v>695</v>
      </c>
      <c r="M1768" s="4" t="s">
        <v>29</v>
      </c>
      <c r="N1768" s="4" t="str" cm="1">
        <f t="array" ref="N1768">_xlfn.SWITCH(E1768,"Delhi","North","Chennai","South","Hyderabad","South","Mumbai","Central","Bangalore","South")</f>
        <v>South</v>
      </c>
      <c r="O1768" s="12">
        <v>624292.19999999995</v>
      </c>
      <c r="P1768" s="4">
        <f>Table1[[#This Row],[Delivery_Date]]-Table1[[#This Row],[Order_Date]]</f>
        <v>8</v>
      </c>
      <c r="Q1768" s="4" t="str">
        <f>IF(Table1[[#This Row],[Delivery delay days]]&gt;5,"delay","on time")</f>
        <v>delay</v>
      </c>
      <c r="R1768" s="10">
        <f>DATEVALUE(Table1[[#This Row],[Delivery_Date]])</f>
        <v>44936</v>
      </c>
      <c r="S1768" s="10">
        <f>DATEVALUE(Table1[[#This Row],[Order_Date]])</f>
        <v>44928</v>
      </c>
      <c r="T1768" s="4" t="str" cm="1">
        <f t="array" ref="T1768">_xlfn.IFS(Table1[[#This Row],[Inventory_Level]]&lt;=200,"low",Table1[[#This Row],[Inventory_Level]]&gt;=700,"high",Table1[[#This Row],[Inventory_Level]]&gt;200,"medium")</f>
        <v>medium</v>
      </c>
    </row>
    <row r="1769" spans="1:20" x14ac:dyDescent="0.35">
      <c r="A1769" s="4">
        <v>1768</v>
      </c>
      <c r="B1769" s="4" t="s">
        <v>59</v>
      </c>
      <c r="C1769" s="4" t="s">
        <v>38</v>
      </c>
      <c r="D1769" s="4" t="s">
        <v>39</v>
      </c>
      <c r="E1769" s="4" t="s">
        <v>52</v>
      </c>
      <c r="F1769" s="10" t="s">
        <v>395</v>
      </c>
      <c r="G1769" s="11" t="s">
        <v>259</v>
      </c>
      <c r="H1769" s="4">
        <v>50</v>
      </c>
      <c r="I1769" s="12">
        <v>37008.050000000003</v>
      </c>
      <c r="J1769" s="12">
        <v>1850402.5</v>
      </c>
      <c r="K1769" s="12">
        <v>3654.81</v>
      </c>
      <c r="L1769" s="4">
        <v>681</v>
      </c>
      <c r="M1769" s="4" t="s">
        <v>35</v>
      </c>
      <c r="N1769" s="4" t="str" cm="1">
        <f t="array" ref="N1769">_xlfn.SWITCH(E1769,"Delhi","North","Chennai","South","Hyderabad","South","Mumbai","Central","Bangalore","South")</f>
        <v>Central</v>
      </c>
      <c r="O1769" s="12">
        <v>360802.1</v>
      </c>
      <c r="P1769" s="4">
        <f>Table1[[#This Row],[Delivery_Date]]-Table1[[#This Row],[Order_Date]]</f>
        <v>4</v>
      </c>
      <c r="Q1769" s="4" t="str">
        <f>IF(Table1[[#This Row],[Delivery delay days]]&gt;5,"delay","on time")</f>
        <v>on time</v>
      </c>
      <c r="R1769" s="10">
        <f>DATEVALUE(Table1[[#This Row],[Delivery_Date]])</f>
        <v>45016</v>
      </c>
      <c r="S1769" s="10">
        <f>DATEVALUE(Table1[[#This Row],[Order_Date]])</f>
        <v>45012</v>
      </c>
      <c r="T1769" s="4" t="str" cm="1">
        <f t="array" ref="T1769">_xlfn.IFS(Table1[[#This Row],[Inventory_Level]]&lt;=200,"low",Table1[[#This Row],[Inventory_Level]]&gt;=700,"high",Table1[[#This Row],[Inventory_Level]]&gt;200,"medium")</f>
        <v>medium</v>
      </c>
    </row>
    <row r="1770" spans="1:20" x14ac:dyDescent="0.35">
      <c r="A1770" s="4">
        <v>1769</v>
      </c>
      <c r="B1770" s="4" t="s">
        <v>23</v>
      </c>
      <c r="C1770" s="4" t="s">
        <v>38</v>
      </c>
      <c r="D1770" s="4" t="s">
        <v>39</v>
      </c>
      <c r="E1770" s="4" t="s">
        <v>60</v>
      </c>
      <c r="F1770" s="10" t="s">
        <v>64</v>
      </c>
      <c r="G1770" s="11" t="s">
        <v>246</v>
      </c>
      <c r="H1770" s="4">
        <v>60</v>
      </c>
      <c r="I1770" s="12">
        <v>31636.79</v>
      </c>
      <c r="J1770" s="12">
        <v>1898207.4</v>
      </c>
      <c r="K1770" s="12">
        <v>1539.46</v>
      </c>
      <c r="L1770" s="4">
        <v>663</v>
      </c>
      <c r="M1770" s="4" t="s">
        <v>35</v>
      </c>
      <c r="N1770" s="4" t="str" cm="1">
        <f t="array" ref="N1770">_xlfn.SWITCH(E1770,"Delhi","North","Chennai","South","Hyderabad","South","Mumbai","Central","Bangalore","South")</f>
        <v>South</v>
      </c>
      <c r="O1770" s="12">
        <v>298830.34999999998</v>
      </c>
      <c r="P1770" s="4">
        <f>Table1[[#This Row],[Delivery_Date]]-Table1[[#This Row],[Order_Date]]</f>
        <v>6</v>
      </c>
      <c r="Q1770" s="4" t="str">
        <f>IF(Table1[[#This Row],[Delivery delay days]]&gt;5,"delay","on time")</f>
        <v>delay</v>
      </c>
      <c r="R1770" s="10">
        <f>DATEVALUE(Table1[[#This Row],[Delivery_Date]])</f>
        <v>45103</v>
      </c>
      <c r="S1770" s="10">
        <f>DATEVALUE(Table1[[#This Row],[Order_Date]])</f>
        <v>45097</v>
      </c>
      <c r="T1770" s="4" t="str" cm="1">
        <f t="array" ref="T1770">_xlfn.IFS(Table1[[#This Row],[Inventory_Level]]&lt;=200,"low",Table1[[#This Row],[Inventory_Level]]&gt;=700,"high",Table1[[#This Row],[Inventory_Level]]&gt;200,"medium")</f>
        <v>medium</v>
      </c>
    </row>
    <row r="1771" spans="1:20" x14ac:dyDescent="0.35">
      <c r="A1771" s="4">
        <v>1770</v>
      </c>
      <c r="B1771" s="4" t="s">
        <v>65</v>
      </c>
      <c r="C1771" s="4" t="s">
        <v>24</v>
      </c>
      <c r="D1771" s="4" t="s">
        <v>39</v>
      </c>
      <c r="E1771" s="4" t="s">
        <v>18</v>
      </c>
      <c r="F1771" s="10" t="s">
        <v>363</v>
      </c>
      <c r="G1771" s="11" t="s">
        <v>413</v>
      </c>
      <c r="H1771" s="4">
        <v>86</v>
      </c>
      <c r="I1771" s="12">
        <v>45448.27</v>
      </c>
      <c r="J1771" s="12">
        <v>3908551.22</v>
      </c>
      <c r="K1771" s="12">
        <v>1098.94</v>
      </c>
      <c r="L1771" s="4">
        <v>51</v>
      </c>
      <c r="M1771" s="4" t="s">
        <v>42</v>
      </c>
      <c r="N1771" s="4" t="str" cm="1">
        <f t="array" ref="N1771">_xlfn.SWITCH(E1771,"Delhi","North","Chennai","South","Hyderabad","South","Mumbai","Central","Bangalore","South")</f>
        <v>North</v>
      </c>
      <c r="O1771" s="12">
        <v>317515.65999999997</v>
      </c>
      <c r="P1771" s="4">
        <f>Table1[[#This Row],[Delivery_Date]]-Table1[[#This Row],[Order_Date]]</f>
        <v>9</v>
      </c>
      <c r="Q1771" s="4" t="str">
        <f>IF(Table1[[#This Row],[Delivery delay days]]&gt;5,"delay","on time")</f>
        <v>delay</v>
      </c>
      <c r="R1771" s="10">
        <f>DATEVALUE(Table1[[#This Row],[Delivery_Date]])</f>
        <v>45051</v>
      </c>
      <c r="S1771" s="10">
        <f>DATEVALUE(Table1[[#This Row],[Order_Date]])</f>
        <v>45042</v>
      </c>
      <c r="T1771" s="4" t="str" cm="1">
        <f t="array" ref="T1771">_xlfn.IFS(Table1[[#This Row],[Inventory_Level]]&lt;=200,"low",Table1[[#This Row],[Inventory_Level]]&gt;=700,"high",Table1[[#This Row],[Inventory_Level]]&gt;200,"medium")</f>
        <v>low</v>
      </c>
    </row>
    <row r="1772" spans="1:20" x14ac:dyDescent="0.35">
      <c r="A1772" s="4">
        <v>1771</v>
      </c>
      <c r="B1772" s="4" t="s">
        <v>59</v>
      </c>
      <c r="C1772" s="4" t="s">
        <v>38</v>
      </c>
      <c r="D1772" s="4" t="s">
        <v>45</v>
      </c>
      <c r="E1772" s="4" t="s">
        <v>18</v>
      </c>
      <c r="F1772" s="10" t="s">
        <v>182</v>
      </c>
      <c r="G1772" s="11" t="s">
        <v>183</v>
      </c>
      <c r="H1772" s="4">
        <v>20</v>
      </c>
      <c r="I1772" s="12">
        <v>31199.34</v>
      </c>
      <c r="J1772" s="12">
        <v>623986.80000000005</v>
      </c>
      <c r="K1772" s="12">
        <v>2555.9499999999998</v>
      </c>
      <c r="L1772" s="4">
        <v>159</v>
      </c>
      <c r="M1772" s="4" t="s">
        <v>35</v>
      </c>
      <c r="N1772" s="4" t="str" cm="1">
        <f t="array" ref="N1772">_xlfn.SWITCH(E1772,"Delhi","North","Chennai","South","Hyderabad","South","Mumbai","Central","Bangalore","South")</f>
        <v>North</v>
      </c>
      <c r="O1772" s="12">
        <v>127595.42</v>
      </c>
      <c r="P1772" s="4">
        <f>Table1[[#This Row],[Delivery_Date]]-Table1[[#This Row],[Order_Date]]</f>
        <v>5</v>
      </c>
      <c r="Q1772" s="4" t="str">
        <f>IF(Table1[[#This Row],[Delivery delay days]]&gt;5,"delay","on time")</f>
        <v>on time</v>
      </c>
      <c r="R1772" s="10">
        <f>DATEVALUE(Table1[[#This Row],[Delivery_Date]])</f>
        <v>45031</v>
      </c>
      <c r="S1772" s="10">
        <f>DATEVALUE(Table1[[#This Row],[Order_Date]])</f>
        <v>45026</v>
      </c>
      <c r="T1772" s="4" t="str" cm="1">
        <f t="array" ref="T1772">_xlfn.IFS(Table1[[#This Row],[Inventory_Level]]&lt;=200,"low",Table1[[#This Row],[Inventory_Level]]&gt;=700,"high",Table1[[#This Row],[Inventory_Level]]&gt;200,"medium")</f>
        <v>low</v>
      </c>
    </row>
    <row r="1773" spans="1:20" x14ac:dyDescent="0.35">
      <c r="A1773" s="4">
        <v>1772</v>
      </c>
      <c r="B1773" s="4" t="s">
        <v>59</v>
      </c>
      <c r="C1773" s="4" t="s">
        <v>38</v>
      </c>
      <c r="D1773" s="4" t="s">
        <v>17</v>
      </c>
      <c r="E1773" s="4" t="s">
        <v>52</v>
      </c>
      <c r="F1773" s="10" t="s">
        <v>105</v>
      </c>
      <c r="G1773" s="11" t="s">
        <v>416</v>
      </c>
      <c r="H1773" s="4">
        <v>48</v>
      </c>
      <c r="I1773" s="12">
        <v>12569.43</v>
      </c>
      <c r="J1773" s="12">
        <v>603332.64</v>
      </c>
      <c r="K1773" s="12">
        <v>718.9</v>
      </c>
      <c r="L1773" s="4">
        <v>331</v>
      </c>
      <c r="M1773" s="4" t="s">
        <v>29</v>
      </c>
      <c r="N1773" s="4" t="str" cm="1">
        <f t="array" ref="N1773">_xlfn.SWITCH(E1773,"Delhi","North","Chennai","South","Hyderabad","South","Mumbai","Central","Bangalore","South")</f>
        <v>Central</v>
      </c>
      <c r="O1773" s="12">
        <v>133532.76999999999</v>
      </c>
      <c r="P1773" s="4">
        <f>Table1[[#This Row],[Delivery_Date]]-Table1[[#This Row],[Order_Date]]</f>
        <v>14</v>
      </c>
      <c r="Q1773" s="4" t="str">
        <f>IF(Table1[[#This Row],[Delivery delay days]]&gt;5,"delay","on time")</f>
        <v>delay</v>
      </c>
      <c r="R1773" s="10">
        <f>DATEVALUE(Table1[[#This Row],[Delivery_Date]])</f>
        <v>45025</v>
      </c>
      <c r="S1773" s="10">
        <f>DATEVALUE(Table1[[#This Row],[Order_Date]])</f>
        <v>45011</v>
      </c>
      <c r="T1773" s="4" t="str" cm="1">
        <f t="array" ref="T1773">_xlfn.IFS(Table1[[#This Row],[Inventory_Level]]&lt;=200,"low",Table1[[#This Row],[Inventory_Level]]&gt;=700,"high",Table1[[#This Row],[Inventory_Level]]&gt;200,"medium")</f>
        <v>medium</v>
      </c>
    </row>
    <row r="1774" spans="1:20" x14ac:dyDescent="0.35">
      <c r="A1774" s="4">
        <v>1773</v>
      </c>
      <c r="B1774" s="4" t="s">
        <v>31</v>
      </c>
      <c r="C1774" s="4" t="s">
        <v>38</v>
      </c>
      <c r="D1774" s="4" t="s">
        <v>25</v>
      </c>
      <c r="E1774" s="4" t="s">
        <v>60</v>
      </c>
      <c r="F1774" s="10" t="s">
        <v>226</v>
      </c>
      <c r="G1774" s="11" t="s">
        <v>214</v>
      </c>
      <c r="H1774" s="4">
        <v>28</v>
      </c>
      <c r="I1774" s="12">
        <v>29211.61</v>
      </c>
      <c r="J1774" s="12">
        <v>817925.08</v>
      </c>
      <c r="K1774" s="12">
        <v>3607.93</v>
      </c>
      <c r="L1774" s="4">
        <v>673</v>
      </c>
      <c r="M1774" s="4" t="s">
        <v>29</v>
      </c>
      <c r="N1774" s="4" t="str" cm="1">
        <f t="array" ref="N1774">_xlfn.SWITCH(E1774,"Delhi","North","Chennai","South","Hyderabad","South","Mumbai","Central","Bangalore","South")</f>
        <v>South</v>
      </c>
      <c r="O1774" s="12">
        <v>62907.47</v>
      </c>
      <c r="P1774" s="4">
        <f>Table1[[#This Row],[Delivery_Date]]-Table1[[#This Row],[Order_Date]]</f>
        <v>10</v>
      </c>
      <c r="Q1774" s="4" t="str">
        <f>IF(Table1[[#This Row],[Delivery delay days]]&gt;5,"delay","on time")</f>
        <v>delay</v>
      </c>
      <c r="R1774" s="10">
        <f>DATEVALUE(Table1[[#This Row],[Delivery_Date]])</f>
        <v>45015</v>
      </c>
      <c r="S1774" s="10">
        <f>DATEVALUE(Table1[[#This Row],[Order_Date]])</f>
        <v>45005</v>
      </c>
      <c r="T1774" s="4" t="str" cm="1">
        <f t="array" ref="T1774">_xlfn.IFS(Table1[[#This Row],[Inventory_Level]]&lt;=200,"low",Table1[[#This Row],[Inventory_Level]]&gt;=700,"high",Table1[[#This Row],[Inventory_Level]]&gt;200,"medium")</f>
        <v>medium</v>
      </c>
    </row>
    <row r="1775" spans="1:20" x14ac:dyDescent="0.35">
      <c r="A1775" s="4">
        <v>1774</v>
      </c>
      <c r="B1775" s="4" t="s">
        <v>23</v>
      </c>
      <c r="C1775" s="4" t="s">
        <v>38</v>
      </c>
      <c r="D1775" s="4" t="s">
        <v>17</v>
      </c>
      <c r="E1775" s="4" t="s">
        <v>26</v>
      </c>
      <c r="F1775" s="10" t="s">
        <v>170</v>
      </c>
      <c r="G1775" s="11" t="s">
        <v>55</v>
      </c>
      <c r="H1775" s="4">
        <v>44</v>
      </c>
      <c r="I1775" s="12">
        <v>10443.620000000001</v>
      </c>
      <c r="J1775" s="12">
        <v>459519.28</v>
      </c>
      <c r="K1775" s="12">
        <v>4226.66</v>
      </c>
      <c r="L1775" s="4">
        <v>396</v>
      </c>
      <c r="M1775" s="4" t="s">
        <v>21</v>
      </c>
      <c r="N1775" s="4" t="str" cm="1">
        <f t="array" ref="N1775">_xlfn.SWITCH(E1775,"Delhi","North","Chennai","South","Hyderabad","South","Mumbai","Central","Bangalore","South")</f>
        <v>South</v>
      </c>
      <c r="O1775" s="12">
        <v>69451.179999999993</v>
      </c>
      <c r="P1775" s="4">
        <f>Table1[[#This Row],[Delivery_Date]]-Table1[[#This Row],[Order_Date]]</f>
        <v>13</v>
      </c>
      <c r="Q1775" s="4" t="str">
        <f>IF(Table1[[#This Row],[Delivery delay days]]&gt;5,"delay","on time")</f>
        <v>delay</v>
      </c>
      <c r="R1775" s="10">
        <f>DATEVALUE(Table1[[#This Row],[Delivery_Date]])</f>
        <v>45141</v>
      </c>
      <c r="S1775" s="10">
        <f>DATEVALUE(Table1[[#This Row],[Order_Date]])</f>
        <v>45128</v>
      </c>
      <c r="T1775" s="4" t="str" cm="1">
        <f t="array" ref="T1775">_xlfn.IFS(Table1[[#This Row],[Inventory_Level]]&lt;=200,"low",Table1[[#This Row],[Inventory_Level]]&gt;=700,"high",Table1[[#This Row],[Inventory_Level]]&gt;200,"medium")</f>
        <v>medium</v>
      </c>
    </row>
    <row r="1776" spans="1:20" x14ac:dyDescent="0.35">
      <c r="A1776" s="4">
        <v>1775</v>
      </c>
      <c r="B1776" s="4" t="s">
        <v>23</v>
      </c>
      <c r="C1776" s="4" t="s">
        <v>38</v>
      </c>
      <c r="D1776" s="4" t="s">
        <v>32</v>
      </c>
      <c r="E1776" s="4" t="s">
        <v>60</v>
      </c>
      <c r="F1776" s="10" t="s">
        <v>392</v>
      </c>
      <c r="G1776" s="11" t="s">
        <v>265</v>
      </c>
      <c r="H1776" s="4">
        <v>37</v>
      </c>
      <c r="I1776" s="12">
        <v>37754.620000000003</v>
      </c>
      <c r="J1776" s="12">
        <v>1396920.94</v>
      </c>
      <c r="K1776" s="12">
        <v>2771.59</v>
      </c>
      <c r="L1776" s="4">
        <v>603</v>
      </c>
      <c r="M1776" s="4" t="s">
        <v>29</v>
      </c>
      <c r="N1776" s="4" t="str" cm="1">
        <f t="array" ref="N1776">_xlfn.SWITCH(E1776,"Delhi","North","Chennai","South","Hyderabad","South","Mumbai","Central","Bangalore","South")</f>
        <v>South</v>
      </c>
      <c r="O1776" s="12">
        <v>292152.45</v>
      </c>
      <c r="P1776" s="4">
        <f>Table1[[#This Row],[Delivery_Date]]-Table1[[#This Row],[Order_Date]]</f>
        <v>5</v>
      </c>
      <c r="Q1776" s="4" t="str">
        <f>IF(Table1[[#This Row],[Delivery delay days]]&gt;5,"delay","on time")</f>
        <v>on time</v>
      </c>
      <c r="R1776" s="10">
        <f>DATEVALUE(Table1[[#This Row],[Delivery_Date]])</f>
        <v>45154</v>
      </c>
      <c r="S1776" s="10">
        <f>DATEVALUE(Table1[[#This Row],[Order_Date]])</f>
        <v>45149</v>
      </c>
      <c r="T1776" s="4" t="str" cm="1">
        <f t="array" ref="T1776">_xlfn.IFS(Table1[[#This Row],[Inventory_Level]]&lt;=200,"low",Table1[[#This Row],[Inventory_Level]]&gt;=700,"high",Table1[[#This Row],[Inventory_Level]]&gt;200,"medium")</f>
        <v>medium</v>
      </c>
    </row>
    <row r="1777" spans="1:20" x14ac:dyDescent="0.35">
      <c r="A1777" s="4">
        <v>1776</v>
      </c>
      <c r="B1777" s="4" t="s">
        <v>31</v>
      </c>
      <c r="C1777" s="4" t="s">
        <v>38</v>
      </c>
      <c r="D1777" s="4" t="s">
        <v>45</v>
      </c>
      <c r="E1777" s="4" t="s">
        <v>52</v>
      </c>
      <c r="F1777" s="10" t="s">
        <v>28</v>
      </c>
      <c r="G1777" s="11" t="s">
        <v>171</v>
      </c>
      <c r="H1777" s="4">
        <v>94</v>
      </c>
      <c r="I1777" s="12">
        <v>49141.64</v>
      </c>
      <c r="J1777" s="12">
        <v>4619314.16</v>
      </c>
      <c r="K1777" s="12">
        <v>2979.17</v>
      </c>
      <c r="L1777" s="4">
        <v>936</v>
      </c>
      <c r="M1777" s="4" t="s">
        <v>29</v>
      </c>
      <c r="N1777" s="4" t="str" cm="1">
        <f t="array" ref="N1777">_xlfn.SWITCH(E1777,"Delhi","North","Chennai","South","Hyderabad","South","Mumbai","Central","Bangalore","South")</f>
        <v>Central</v>
      </c>
      <c r="O1777" s="12">
        <v>797016.91</v>
      </c>
      <c r="P1777" s="4">
        <f>Table1[[#This Row],[Delivery_Date]]-Table1[[#This Row],[Order_Date]]</f>
        <v>6</v>
      </c>
      <c r="Q1777" s="4" t="str">
        <f>IF(Table1[[#This Row],[Delivery delay days]]&gt;5,"delay","on time")</f>
        <v>delay</v>
      </c>
      <c r="R1777" s="10">
        <f>DATEVALUE(Table1[[#This Row],[Delivery_Date]])</f>
        <v>45143</v>
      </c>
      <c r="S1777" s="10">
        <f>DATEVALUE(Table1[[#This Row],[Order_Date]])</f>
        <v>45137</v>
      </c>
      <c r="T1777" s="4" t="str" cm="1">
        <f t="array" ref="T1777">_xlfn.IFS(Table1[[#This Row],[Inventory_Level]]&lt;=200,"low",Table1[[#This Row],[Inventory_Level]]&gt;=700,"high",Table1[[#This Row],[Inventory_Level]]&gt;200,"medium")</f>
        <v>high</v>
      </c>
    </row>
    <row r="1778" spans="1:20" x14ac:dyDescent="0.35">
      <c r="A1778" s="4">
        <v>1777</v>
      </c>
      <c r="B1778" s="4" t="s">
        <v>59</v>
      </c>
      <c r="C1778" s="4" t="s">
        <v>38</v>
      </c>
      <c r="D1778" s="4" t="s">
        <v>32</v>
      </c>
      <c r="E1778" s="4" t="s">
        <v>52</v>
      </c>
      <c r="F1778" s="10" t="s">
        <v>99</v>
      </c>
      <c r="G1778" s="11" t="s">
        <v>63</v>
      </c>
      <c r="H1778" s="4">
        <v>90</v>
      </c>
      <c r="I1778" s="12">
        <v>48190.69</v>
      </c>
      <c r="J1778" s="12">
        <v>4337162.0999999996</v>
      </c>
      <c r="K1778" s="12">
        <v>3567.36</v>
      </c>
      <c r="L1778" s="4">
        <v>949</v>
      </c>
      <c r="M1778" s="4" t="s">
        <v>42</v>
      </c>
      <c r="N1778" s="4" t="str" cm="1">
        <f t="array" ref="N1778">_xlfn.SWITCH(E1778,"Delhi","North","Chennai","South","Hyderabad","South","Mumbai","Central","Bangalore","South")</f>
        <v>Central</v>
      </c>
      <c r="O1778" s="12">
        <v>481805.25</v>
      </c>
      <c r="P1778" s="4">
        <f>Table1[[#This Row],[Delivery_Date]]-Table1[[#This Row],[Order_Date]]</f>
        <v>1</v>
      </c>
      <c r="Q1778" s="4" t="str">
        <f>IF(Table1[[#This Row],[Delivery delay days]]&gt;5,"delay","on time")</f>
        <v>on time</v>
      </c>
      <c r="R1778" s="10">
        <f>DATEVALUE(Table1[[#This Row],[Delivery_Date]])</f>
        <v>45082</v>
      </c>
      <c r="S1778" s="10">
        <f>DATEVALUE(Table1[[#This Row],[Order_Date]])</f>
        <v>45081</v>
      </c>
      <c r="T1778" s="4" t="str" cm="1">
        <f t="array" ref="T1778">_xlfn.IFS(Table1[[#This Row],[Inventory_Level]]&lt;=200,"low",Table1[[#This Row],[Inventory_Level]]&gt;=700,"high",Table1[[#This Row],[Inventory_Level]]&gt;200,"medium")</f>
        <v>high</v>
      </c>
    </row>
    <row r="1779" spans="1:20" x14ac:dyDescent="0.35">
      <c r="A1779" s="4">
        <v>1778</v>
      </c>
      <c r="B1779" s="4" t="s">
        <v>51</v>
      </c>
      <c r="C1779" s="4" t="s">
        <v>24</v>
      </c>
      <c r="D1779" s="4" t="s">
        <v>45</v>
      </c>
      <c r="E1779" s="4" t="s">
        <v>52</v>
      </c>
      <c r="F1779" s="10" t="s">
        <v>139</v>
      </c>
      <c r="G1779" s="11" t="s">
        <v>245</v>
      </c>
      <c r="H1779" s="4">
        <v>15</v>
      </c>
      <c r="I1779" s="12">
        <v>49890.96</v>
      </c>
      <c r="J1779" s="12">
        <v>748364.4</v>
      </c>
      <c r="K1779" s="12">
        <v>704.23</v>
      </c>
      <c r="L1779" s="4">
        <v>56</v>
      </c>
      <c r="M1779" s="4" t="s">
        <v>35</v>
      </c>
      <c r="N1779" s="4" t="str" cm="1">
        <f t="array" ref="N1779">_xlfn.SWITCH(E1779,"Delhi","North","Chennai","South","Hyderabad","South","Mumbai","Central","Bangalore","South")</f>
        <v>Central</v>
      </c>
      <c r="O1779" s="12">
        <v>149454.26</v>
      </c>
      <c r="P1779" s="4">
        <f>Table1[[#This Row],[Delivery_Date]]-Table1[[#This Row],[Order_Date]]</f>
        <v>7</v>
      </c>
      <c r="Q1779" s="4" t="str">
        <f>IF(Table1[[#This Row],[Delivery delay days]]&gt;5,"delay","on time")</f>
        <v>delay</v>
      </c>
      <c r="R1779" s="10">
        <f>DATEVALUE(Table1[[#This Row],[Delivery_Date]])</f>
        <v>44958</v>
      </c>
      <c r="S1779" s="10">
        <f>DATEVALUE(Table1[[#This Row],[Order_Date]])</f>
        <v>44951</v>
      </c>
      <c r="T1779" s="4" t="str" cm="1">
        <f t="array" ref="T1779">_xlfn.IFS(Table1[[#This Row],[Inventory_Level]]&lt;=200,"low",Table1[[#This Row],[Inventory_Level]]&gt;=700,"high",Table1[[#This Row],[Inventory_Level]]&gt;200,"medium")</f>
        <v>low</v>
      </c>
    </row>
    <row r="1780" spans="1:20" x14ac:dyDescent="0.35">
      <c r="A1780" s="4">
        <v>1779</v>
      </c>
      <c r="B1780" s="4" t="s">
        <v>31</v>
      </c>
      <c r="C1780" s="4" t="s">
        <v>38</v>
      </c>
      <c r="D1780" s="4" t="s">
        <v>25</v>
      </c>
      <c r="E1780" s="4" t="s">
        <v>60</v>
      </c>
      <c r="F1780" s="10" t="s">
        <v>157</v>
      </c>
      <c r="G1780" s="11" t="s">
        <v>345</v>
      </c>
      <c r="H1780" s="4">
        <v>5</v>
      </c>
      <c r="I1780" s="12">
        <v>28930.87</v>
      </c>
      <c r="J1780" s="12">
        <v>144654.35</v>
      </c>
      <c r="K1780" s="12">
        <v>3780.37</v>
      </c>
      <c r="L1780" s="4">
        <v>869</v>
      </c>
      <c r="M1780" s="4" t="s">
        <v>42</v>
      </c>
      <c r="N1780" s="4" t="str" cm="1">
        <f t="array" ref="N1780">_xlfn.SWITCH(E1780,"Delhi","North","Chennai","South","Hyderabad","South","Mumbai","Central","Bangalore","South")</f>
        <v>South</v>
      </c>
      <c r="O1780" s="12">
        <v>17081.400000000001</v>
      </c>
      <c r="P1780" s="4">
        <f>Table1[[#This Row],[Delivery_Date]]-Table1[[#This Row],[Order_Date]]</f>
        <v>2</v>
      </c>
      <c r="Q1780" s="4" t="str">
        <f>IF(Table1[[#This Row],[Delivery delay days]]&gt;5,"delay","on time")</f>
        <v>on time</v>
      </c>
      <c r="R1780" s="10">
        <f>DATEVALUE(Table1[[#This Row],[Delivery_Date]])</f>
        <v>44972</v>
      </c>
      <c r="S1780" s="10">
        <f>DATEVALUE(Table1[[#This Row],[Order_Date]])</f>
        <v>44970</v>
      </c>
      <c r="T1780" s="4" t="str" cm="1">
        <f t="array" ref="T1780">_xlfn.IFS(Table1[[#This Row],[Inventory_Level]]&lt;=200,"low",Table1[[#This Row],[Inventory_Level]]&gt;=700,"high",Table1[[#This Row],[Inventory_Level]]&gt;200,"medium")</f>
        <v>high</v>
      </c>
    </row>
    <row r="1781" spans="1:20" x14ac:dyDescent="0.35">
      <c r="A1781" s="4">
        <v>1780</v>
      </c>
      <c r="B1781" s="4" t="s">
        <v>51</v>
      </c>
      <c r="C1781" s="4" t="s">
        <v>24</v>
      </c>
      <c r="D1781" s="4" t="s">
        <v>25</v>
      </c>
      <c r="E1781" s="4" t="s">
        <v>18</v>
      </c>
      <c r="F1781" s="10" t="s">
        <v>170</v>
      </c>
      <c r="G1781" s="11" t="s">
        <v>171</v>
      </c>
      <c r="H1781" s="4">
        <v>11</v>
      </c>
      <c r="I1781" s="12">
        <v>33214.639999999999</v>
      </c>
      <c r="J1781" s="12">
        <v>365361.04</v>
      </c>
      <c r="K1781" s="12">
        <v>4623.38</v>
      </c>
      <c r="L1781" s="4">
        <v>892</v>
      </c>
      <c r="M1781" s="4" t="s">
        <v>42</v>
      </c>
      <c r="N1781" s="4" t="str" cm="1">
        <f t="array" ref="N1781">_xlfn.SWITCH(E1781,"Delhi","North","Chennai","South","Hyderabad","South","Mumbai","Central","Bangalore","South")</f>
        <v>North</v>
      </c>
      <c r="O1781" s="12">
        <v>86616.13</v>
      </c>
      <c r="P1781" s="4">
        <f>Table1[[#This Row],[Delivery_Date]]-Table1[[#This Row],[Order_Date]]</f>
        <v>15</v>
      </c>
      <c r="Q1781" s="4" t="str">
        <f>IF(Table1[[#This Row],[Delivery delay days]]&gt;5,"delay","on time")</f>
        <v>delay</v>
      </c>
      <c r="R1781" s="10">
        <f>DATEVALUE(Table1[[#This Row],[Delivery_Date]])</f>
        <v>45143</v>
      </c>
      <c r="S1781" s="10">
        <f>DATEVALUE(Table1[[#This Row],[Order_Date]])</f>
        <v>45128</v>
      </c>
      <c r="T1781" s="4" t="str" cm="1">
        <f t="array" ref="T1781">_xlfn.IFS(Table1[[#This Row],[Inventory_Level]]&lt;=200,"low",Table1[[#This Row],[Inventory_Level]]&gt;=700,"high",Table1[[#This Row],[Inventory_Level]]&gt;200,"medium")</f>
        <v>high</v>
      </c>
    </row>
    <row r="1782" spans="1:20" x14ac:dyDescent="0.35">
      <c r="A1782" s="4">
        <v>1781</v>
      </c>
      <c r="B1782" s="4" t="s">
        <v>59</v>
      </c>
      <c r="C1782" s="4" t="s">
        <v>24</v>
      </c>
      <c r="D1782" s="4" t="s">
        <v>45</v>
      </c>
      <c r="E1782" s="4" t="s">
        <v>18</v>
      </c>
      <c r="F1782" s="10" t="s">
        <v>134</v>
      </c>
      <c r="G1782" s="11" t="s">
        <v>77</v>
      </c>
      <c r="H1782" s="4">
        <v>84</v>
      </c>
      <c r="I1782" s="12">
        <v>28922.16</v>
      </c>
      <c r="J1782" s="12">
        <v>2429461.44</v>
      </c>
      <c r="K1782" s="12">
        <v>3151.12</v>
      </c>
      <c r="L1782" s="4">
        <v>826</v>
      </c>
      <c r="M1782" s="4" t="s">
        <v>29</v>
      </c>
      <c r="N1782" s="4" t="str" cm="1">
        <f t="array" ref="N1782">_xlfn.SWITCH(E1782,"Delhi","North","Chennai","South","Hyderabad","South","Mumbai","Central","Bangalore","South")</f>
        <v>North</v>
      </c>
      <c r="O1782" s="12">
        <v>198093.94</v>
      </c>
      <c r="P1782" s="4">
        <f>Table1[[#This Row],[Delivery_Date]]-Table1[[#This Row],[Order_Date]]</f>
        <v>14</v>
      </c>
      <c r="Q1782" s="4" t="str">
        <f>IF(Table1[[#This Row],[Delivery delay days]]&gt;5,"delay","on time")</f>
        <v>delay</v>
      </c>
      <c r="R1782" s="10">
        <f>DATEVALUE(Table1[[#This Row],[Delivery_Date]])</f>
        <v>45204</v>
      </c>
      <c r="S1782" s="10">
        <f>DATEVALUE(Table1[[#This Row],[Order_Date]])</f>
        <v>45190</v>
      </c>
      <c r="T1782" s="4" t="str" cm="1">
        <f t="array" ref="T1782">_xlfn.IFS(Table1[[#This Row],[Inventory_Level]]&lt;=200,"low",Table1[[#This Row],[Inventory_Level]]&gt;=700,"high",Table1[[#This Row],[Inventory_Level]]&gt;200,"medium")</f>
        <v>high</v>
      </c>
    </row>
    <row r="1783" spans="1:20" x14ac:dyDescent="0.35">
      <c r="A1783" s="4">
        <v>1782</v>
      </c>
      <c r="B1783" s="4" t="s">
        <v>59</v>
      </c>
      <c r="C1783" s="4" t="s">
        <v>38</v>
      </c>
      <c r="D1783" s="4" t="s">
        <v>39</v>
      </c>
      <c r="E1783" s="4" t="s">
        <v>60</v>
      </c>
      <c r="F1783" s="10" t="s">
        <v>216</v>
      </c>
      <c r="G1783" s="11" t="s">
        <v>373</v>
      </c>
      <c r="H1783" s="4">
        <v>15</v>
      </c>
      <c r="I1783" s="12">
        <v>44364.29</v>
      </c>
      <c r="J1783" s="12">
        <v>665464.35</v>
      </c>
      <c r="K1783" s="12">
        <v>355.25</v>
      </c>
      <c r="L1783" s="4">
        <v>522</v>
      </c>
      <c r="M1783" s="4" t="s">
        <v>35</v>
      </c>
      <c r="N1783" s="4" t="str" cm="1">
        <f t="array" ref="N1783">_xlfn.SWITCH(E1783,"Delhi","North","Chennai","South","Hyderabad","South","Mumbai","Central","Bangalore","South")</f>
        <v>South</v>
      </c>
      <c r="O1783" s="12">
        <v>135715.87</v>
      </c>
      <c r="P1783" s="4">
        <f>Table1[[#This Row],[Delivery_Date]]-Table1[[#This Row],[Order_Date]]</f>
        <v>12</v>
      </c>
      <c r="Q1783" s="4" t="str">
        <f>IF(Table1[[#This Row],[Delivery delay days]]&gt;5,"delay","on time")</f>
        <v>delay</v>
      </c>
      <c r="R1783" s="10">
        <f>DATEVALUE(Table1[[#This Row],[Delivery_Date]])</f>
        <v>44985</v>
      </c>
      <c r="S1783" s="10">
        <f>DATEVALUE(Table1[[#This Row],[Order_Date]])</f>
        <v>44973</v>
      </c>
      <c r="T1783" s="4" t="str" cm="1">
        <f t="array" ref="T1783">_xlfn.IFS(Table1[[#This Row],[Inventory_Level]]&lt;=200,"low",Table1[[#This Row],[Inventory_Level]]&gt;=700,"high",Table1[[#This Row],[Inventory_Level]]&gt;200,"medium")</f>
        <v>medium</v>
      </c>
    </row>
    <row r="1784" spans="1:20" x14ac:dyDescent="0.35">
      <c r="A1784" s="4">
        <v>1783</v>
      </c>
      <c r="B1784" s="4" t="s">
        <v>51</v>
      </c>
      <c r="C1784" s="4" t="s">
        <v>24</v>
      </c>
      <c r="D1784" s="4" t="s">
        <v>39</v>
      </c>
      <c r="E1784" s="4" t="s">
        <v>52</v>
      </c>
      <c r="F1784" s="10" t="s">
        <v>306</v>
      </c>
      <c r="G1784" s="11" t="s">
        <v>86</v>
      </c>
      <c r="H1784" s="4">
        <v>66</v>
      </c>
      <c r="I1784" s="12">
        <v>542.1</v>
      </c>
      <c r="J1784" s="12">
        <v>35778.6</v>
      </c>
      <c r="K1784" s="12">
        <v>2757.38</v>
      </c>
      <c r="L1784" s="4">
        <v>177</v>
      </c>
      <c r="M1784" s="4" t="s">
        <v>29</v>
      </c>
      <c r="N1784" s="4" t="str" cm="1">
        <f t="array" ref="N1784">_xlfn.SWITCH(E1784,"Delhi","North","Chennai","South","Hyderabad","South","Mumbai","Central","Bangalore","South")</f>
        <v>Central</v>
      </c>
      <c r="O1784" s="12">
        <v>8888.76</v>
      </c>
      <c r="P1784" s="4">
        <f>Table1[[#This Row],[Delivery_Date]]-Table1[[#This Row],[Order_Date]]</f>
        <v>10</v>
      </c>
      <c r="Q1784" s="4" t="str">
        <f>IF(Table1[[#This Row],[Delivery delay days]]&gt;5,"delay","on time")</f>
        <v>delay</v>
      </c>
      <c r="R1784" s="10">
        <f>DATEVALUE(Table1[[#This Row],[Delivery_Date]])</f>
        <v>45292</v>
      </c>
      <c r="S1784" s="10">
        <f>DATEVALUE(Table1[[#This Row],[Order_Date]])</f>
        <v>45282</v>
      </c>
      <c r="T1784" s="4" t="str" cm="1">
        <f t="array" ref="T1784">_xlfn.IFS(Table1[[#This Row],[Inventory_Level]]&lt;=200,"low",Table1[[#This Row],[Inventory_Level]]&gt;=700,"high",Table1[[#This Row],[Inventory_Level]]&gt;200,"medium")</f>
        <v>low</v>
      </c>
    </row>
    <row r="1785" spans="1:20" x14ac:dyDescent="0.35">
      <c r="A1785" s="4">
        <v>1784</v>
      </c>
      <c r="B1785" s="4" t="s">
        <v>51</v>
      </c>
      <c r="C1785" s="4" t="s">
        <v>16</v>
      </c>
      <c r="D1785" s="4" t="s">
        <v>25</v>
      </c>
      <c r="E1785" s="4" t="s">
        <v>60</v>
      </c>
      <c r="F1785" s="10" t="s">
        <v>403</v>
      </c>
      <c r="G1785" s="11" t="s">
        <v>19</v>
      </c>
      <c r="H1785" s="4">
        <v>77</v>
      </c>
      <c r="I1785" s="12">
        <v>24499.48</v>
      </c>
      <c r="J1785" s="12">
        <v>1886459.96</v>
      </c>
      <c r="K1785" s="12">
        <v>942.28</v>
      </c>
      <c r="L1785" s="4">
        <v>311</v>
      </c>
      <c r="M1785" s="4" t="s">
        <v>21</v>
      </c>
      <c r="N1785" s="4" t="str" cm="1">
        <f t="array" ref="N1785">_xlfn.SWITCH(E1785,"Delhi","North","Chennai","South","Hyderabad","South","Mumbai","Central","Bangalore","South")</f>
        <v>South</v>
      </c>
      <c r="O1785" s="12">
        <v>138611.65</v>
      </c>
      <c r="P1785" s="4">
        <f>Table1[[#This Row],[Delivery_Date]]-Table1[[#This Row],[Order_Date]]</f>
        <v>1</v>
      </c>
      <c r="Q1785" s="4" t="str">
        <f>IF(Table1[[#This Row],[Delivery delay days]]&gt;5,"delay","on time")</f>
        <v>on time</v>
      </c>
      <c r="R1785" s="10">
        <f>DATEVALUE(Table1[[#This Row],[Delivery_Date]])</f>
        <v>45188</v>
      </c>
      <c r="S1785" s="10">
        <f>DATEVALUE(Table1[[#This Row],[Order_Date]])</f>
        <v>45187</v>
      </c>
      <c r="T1785" s="4" t="str" cm="1">
        <f t="array" ref="T1785">_xlfn.IFS(Table1[[#This Row],[Inventory_Level]]&lt;=200,"low",Table1[[#This Row],[Inventory_Level]]&gt;=700,"high",Table1[[#This Row],[Inventory_Level]]&gt;200,"medium")</f>
        <v>medium</v>
      </c>
    </row>
    <row r="1786" spans="1:20" x14ac:dyDescent="0.35">
      <c r="A1786" s="4">
        <v>1785</v>
      </c>
      <c r="B1786" s="4" t="s">
        <v>51</v>
      </c>
      <c r="C1786" s="4" t="s">
        <v>38</v>
      </c>
      <c r="D1786" s="4" t="s">
        <v>17</v>
      </c>
      <c r="E1786" s="4" t="s">
        <v>46</v>
      </c>
      <c r="F1786" s="10" t="s">
        <v>119</v>
      </c>
      <c r="G1786" s="11" t="s">
        <v>307</v>
      </c>
      <c r="H1786" s="4">
        <v>32</v>
      </c>
      <c r="I1786" s="12">
        <v>47337.9</v>
      </c>
      <c r="J1786" s="12">
        <v>1514812.8</v>
      </c>
      <c r="K1786" s="12">
        <v>1539.06</v>
      </c>
      <c r="L1786" s="4">
        <v>322</v>
      </c>
      <c r="M1786" s="4" t="s">
        <v>42</v>
      </c>
      <c r="N1786" s="4" t="str" cm="1">
        <f t="array" ref="N1786">_xlfn.SWITCH(E1786,"Delhi","North","Chennai","South","Hyderabad","South","Mumbai","Central","Bangalore","South")</f>
        <v>South</v>
      </c>
      <c r="O1786" s="12">
        <v>246985.09</v>
      </c>
      <c r="P1786" s="4">
        <f>Table1[[#This Row],[Delivery_Date]]-Table1[[#This Row],[Order_Date]]</f>
        <v>9</v>
      </c>
      <c r="Q1786" s="4" t="str">
        <f>IF(Table1[[#This Row],[Delivery delay days]]&gt;5,"delay","on time")</f>
        <v>delay</v>
      </c>
      <c r="R1786" s="10">
        <f>DATEVALUE(Table1[[#This Row],[Delivery_Date]])</f>
        <v>45283</v>
      </c>
      <c r="S1786" s="10">
        <f>DATEVALUE(Table1[[#This Row],[Order_Date]])</f>
        <v>45274</v>
      </c>
      <c r="T1786" s="4" t="str" cm="1">
        <f t="array" ref="T1786">_xlfn.IFS(Table1[[#This Row],[Inventory_Level]]&lt;=200,"low",Table1[[#This Row],[Inventory_Level]]&gt;=700,"high",Table1[[#This Row],[Inventory_Level]]&gt;200,"medium")</f>
        <v>medium</v>
      </c>
    </row>
    <row r="1787" spans="1:20" x14ac:dyDescent="0.35">
      <c r="A1787" s="4">
        <v>1786</v>
      </c>
      <c r="B1787" s="4" t="s">
        <v>15</v>
      </c>
      <c r="C1787" s="4" t="s">
        <v>16</v>
      </c>
      <c r="D1787" s="4" t="s">
        <v>45</v>
      </c>
      <c r="E1787" s="4" t="s">
        <v>18</v>
      </c>
      <c r="F1787" s="10" t="s">
        <v>269</v>
      </c>
      <c r="G1787" s="11" t="s">
        <v>106</v>
      </c>
      <c r="H1787" s="4">
        <v>84</v>
      </c>
      <c r="I1787" s="12">
        <v>20776.150000000001</v>
      </c>
      <c r="J1787" s="12">
        <v>1745196.6</v>
      </c>
      <c r="K1787" s="12">
        <v>3447.31</v>
      </c>
      <c r="L1787" s="4">
        <v>942</v>
      </c>
      <c r="M1787" s="4" t="s">
        <v>42</v>
      </c>
      <c r="N1787" s="4" t="str" cm="1">
        <f t="array" ref="N1787">_xlfn.SWITCH(E1787,"Delhi","North","Chennai","South","Hyderabad","South","Mumbai","Central","Bangalore","South")</f>
        <v>North</v>
      </c>
      <c r="O1787" s="12">
        <v>317472</v>
      </c>
      <c r="P1787" s="4">
        <f>Table1[[#This Row],[Delivery_Date]]-Table1[[#This Row],[Order_Date]]</f>
        <v>7</v>
      </c>
      <c r="Q1787" s="4" t="str">
        <f>IF(Table1[[#This Row],[Delivery delay days]]&gt;5,"delay","on time")</f>
        <v>delay</v>
      </c>
      <c r="R1787" s="10">
        <f>DATEVALUE(Table1[[#This Row],[Delivery_Date]])</f>
        <v>45266</v>
      </c>
      <c r="S1787" s="10">
        <f>DATEVALUE(Table1[[#This Row],[Order_Date]])</f>
        <v>45259</v>
      </c>
      <c r="T1787" s="4" t="str" cm="1">
        <f t="array" ref="T1787">_xlfn.IFS(Table1[[#This Row],[Inventory_Level]]&lt;=200,"low",Table1[[#This Row],[Inventory_Level]]&gt;=700,"high",Table1[[#This Row],[Inventory_Level]]&gt;200,"medium")</f>
        <v>high</v>
      </c>
    </row>
    <row r="1788" spans="1:20" x14ac:dyDescent="0.35">
      <c r="A1788" s="4">
        <v>1787</v>
      </c>
      <c r="B1788" s="4" t="s">
        <v>65</v>
      </c>
      <c r="C1788" s="4" t="s">
        <v>38</v>
      </c>
      <c r="D1788" s="4" t="s">
        <v>45</v>
      </c>
      <c r="E1788" s="4" t="s">
        <v>60</v>
      </c>
      <c r="F1788" s="10" t="s">
        <v>255</v>
      </c>
      <c r="G1788" s="11" t="s">
        <v>328</v>
      </c>
      <c r="H1788" s="4">
        <v>72</v>
      </c>
      <c r="I1788" s="12">
        <v>32896.870000000003</v>
      </c>
      <c r="J1788" s="12">
        <v>2368574.64</v>
      </c>
      <c r="K1788" s="12">
        <v>3980.19</v>
      </c>
      <c r="L1788" s="4">
        <v>160</v>
      </c>
      <c r="M1788" s="4" t="s">
        <v>29</v>
      </c>
      <c r="N1788" s="4" t="str" cm="1">
        <f t="array" ref="N1788">_xlfn.SWITCH(E1788,"Delhi","North","Chennai","South","Hyderabad","South","Mumbai","Central","Bangalore","South")</f>
        <v>South</v>
      </c>
      <c r="O1788" s="12">
        <v>302377.76</v>
      </c>
      <c r="P1788" s="4">
        <f>Table1[[#This Row],[Delivery_Date]]-Table1[[#This Row],[Order_Date]]</f>
        <v>8</v>
      </c>
      <c r="Q1788" s="4" t="str">
        <f>IF(Table1[[#This Row],[Delivery delay days]]&gt;5,"delay","on time")</f>
        <v>delay</v>
      </c>
      <c r="R1788" s="10">
        <f>DATEVALUE(Table1[[#This Row],[Delivery_Date]])</f>
        <v>44942</v>
      </c>
      <c r="S1788" s="10">
        <f>DATEVALUE(Table1[[#This Row],[Order_Date]])</f>
        <v>44934</v>
      </c>
      <c r="T1788" s="4" t="str" cm="1">
        <f t="array" ref="T1788">_xlfn.IFS(Table1[[#This Row],[Inventory_Level]]&lt;=200,"low",Table1[[#This Row],[Inventory_Level]]&gt;=700,"high",Table1[[#This Row],[Inventory_Level]]&gt;200,"medium")</f>
        <v>low</v>
      </c>
    </row>
    <row r="1789" spans="1:20" x14ac:dyDescent="0.35">
      <c r="A1789" s="4">
        <v>1788</v>
      </c>
      <c r="B1789" s="4" t="s">
        <v>31</v>
      </c>
      <c r="C1789" s="4" t="s">
        <v>16</v>
      </c>
      <c r="D1789" s="4" t="s">
        <v>45</v>
      </c>
      <c r="E1789" s="4" t="s">
        <v>18</v>
      </c>
      <c r="F1789" s="10" t="s">
        <v>384</v>
      </c>
      <c r="G1789" s="11" t="s">
        <v>128</v>
      </c>
      <c r="H1789" s="4">
        <v>19</v>
      </c>
      <c r="I1789" s="12">
        <v>1878.86</v>
      </c>
      <c r="J1789" s="12">
        <v>35698.339999999997</v>
      </c>
      <c r="K1789" s="12">
        <v>3969.89</v>
      </c>
      <c r="L1789" s="4">
        <v>452</v>
      </c>
      <c r="M1789" s="4" t="s">
        <v>42</v>
      </c>
      <c r="N1789" s="4" t="str" cm="1">
        <f t="array" ref="N1789">_xlfn.SWITCH(E1789,"Delhi","North","Chennai","South","Hyderabad","South","Mumbai","Central","Bangalore","South")</f>
        <v>North</v>
      </c>
      <c r="O1789" s="12">
        <v>3530.81</v>
      </c>
      <c r="P1789" s="4">
        <f>Table1[[#This Row],[Delivery_Date]]-Table1[[#This Row],[Order_Date]]</f>
        <v>15</v>
      </c>
      <c r="Q1789" s="4" t="str">
        <f>IF(Table1[[#This Row],[Delivery delay days]]&gt;5,"delay","on time")</f>
        <v>delay</v>
      </c>
      <c r="R1789" s="10">
        <f>DATEVALUE(Table1[[#This Row],[Delivery_Date]])</f>
        <v>45160</v>
      </c>
      <c r="S1789" s="10">
        <f>DATEVALUE(Table1[[#This Row],[Order_Date]])</f>
        <v>45145</v>
      </c>
      <c r="T1789" s="4" t="str" cm="1">
        <f t="array" ref="T1789">_xlfn.IFS(Table1[[#This Row],[Inventory_Level]]&lt;=200,"low",Table1[[#This Row],[Inventory_Level]]&gt;=700,"high",Table1[[#This Row],[Inventory_Level]]&gt;200,"medium")</f>
        <v>medium</v>
      </c>
    </row>
    <row r="1790" spans="1:20" x14ac:dyDescent="0.35">
      <c r="A1790" s="4">
        <v>1789</v>
      </c>
      <c r="B1790" s="4" t="s">
        <v>23</v>
      </c>
      <c r="C1790" s="4" t="s">
        <v>16</v>
      </c>
      <c r="D1790" s="4" t="s">
        <v>32</v>
      </c>
      <c r="E1790" s="4" t="s">
        <v>46</v>
      </c>
      <c r="F1790" s="10" t="s">
        <v>276</v>
      </c>
      <c r="G1790" s="11" t="s">
        <v>274</v>
      </c>
      <c r="H1790" s="4">
        <v>62</v>
      </c>
      <c r="I1790" s="12">
        <v>26702.45</v>
      </c>
      <c r="J1790" s="12">
        <v>1655551.9</v>
      </c>
      <c r="K1790" s="12">
        <v>1628.69</v>
      </c>
      <c r="L1790" s="4">
        <v>237</v>
      </c>
      <c r="M1790" s="4" t="s">
        <v>29</v>
      </c>
      <c r="N1790" s="4" t="str" cm="1">
        <f t="array" ref="N1790">_xlfn.SWITCH(E1790,"Delhi","North","Chennai","South","Hyderabad","South","Mumbai","Central","Bangalore","South")</f>
        <v>South</v>
      </c>
      <c r="O1790" s="12">
        <v>117321.82</v>
      </c>
      <c r="P1790" s="4">
        <f>Table1[[#This Row],[Delivery_Date]]-Table1[[#This Row],[Order_Date]]</f>
        <v>3</v>
      </c>
      <c r="Q1790" s="4" t="str">
        <f>IF(Table1[[#This Row],[Delivery delay days]]&gt;5,"delay","on time")</f>
        <v>on time</v>
      </c>
      <c r="R1790" s="10">
        <f>DATEVALUE(Table1[[#This Row],[Delivery_Date]])</f>
        <v>45013</v>
      </c>
      <c r="S1790" s="10">
        <f>DATEVALUE(Table1[[#This Row],[Order_Date]])</f>
        <v>45010</v>
      </c>
      <c r="T1790" s="4" t="str" cm="1">
        <f t="array" ref="T1790">_xlfn.IFS(Table1[[#This Row],[Inventory_Level]]&lt;=200,"low",Table1[[#This Row],[Inventory_Level]]&gt;=700,"high",Table1[[#This Row],[Inventory_Level]]&gt;200,"medium")</f>
        <v>medium</v>
      </c>
    </row>
    <row r="1791" spans="1:20" x14ac:dyDescent="0.35">
      <c r="A1791" s="4">
        <v>1790</v>
      </c>
      <c r="B1791" s="4" t="s">
        <v>23</v>
      </c>
      <c r="C1791" s="4" t="s">
        <v>38</v>
      </c>
      <c r="D1791" s="4" t="s">
        <v>25</v>
      </c>
      <c r="E1791" s="4" t="s">
        <v>18</v>
      </c>
      <c r="F1791" s="10" t="s">
        <v>393</v>
      </c>
      <c r="G1791" s="11" t="s">
        <v>194</v>
      </c>
      <c r="H1791" s="4">
        <v>88</v>
      </c>
      <c r="I1791" s="12">
        <v>30113.9</v>
      </c>
      <c r="J1791" s="12">
        <v>2650023.2000000002</v>
      </c>
      <c r="K1791" s="12">
        <v>2659.28</v>
      </c>
      <c r="L1791" s="4">
        <v>685</v>
      </c>
      <c r="M1791" s="4" t="s">
        <v>29</v>
      </c>
      <c r="N1791" s="4" t="str" cm="1">
        <f t="array" ref="N1791">_xlfn.SWITCH(E1791,"Delhi","North","Chennai","South","Hyderabad","South","Mumbai","Central","Bangalore","South")</f>
        <v>North</v>
      </c>
      <c r="O1791" s="12">
        <v>555201.1</v>
      </c>
      <c r="P1791" s="4">
        <f>Table1[[#This Row],[Delivery_Date]]-Table1[[#This Row],[Order_Date]]</f>
        <v>13</v>
      </c>
      <c r="Q1791" s="4" t="str">
        <f>IF(Table1[[#This Row],[Delivery delay days]]&gt;5,"delay","on time")</f>
        <v>delay</v>
      </c>
      <c r="R1791" s="10">
        <f>DATEVALUE(Table1[[#This Row],[Delivery_Date]])</f>
        <v>45214</v>
      </c>
      <c r="S1791" s="10">
        <f>DATEVALUE(Table1[[#This Row],[Order_Date]])</f>
        <v>45201</v>
      </c>
      <c r="T1791" s="4" t="str" cm="1">
        <f t="array" ref="T1791">_xlfn.IFS(Table1[[#This Row],[Inventory_Level]]&lt;=200,"low",Table1[[#This Row],[Inventory_Level]]&gt;=700,"high",Table1[[#This Row],[Inventory_Level]]&gt;200,"medium")</f>
        <v>medium</v>
      </c>
    </row>
    <row r="1792" spans="1:20" x14ac:dyDescent="0.35">
      <c r="A1792" s="4">
        <v>1791</v>
      </c>
      <c r="B1792" s="4" t="s">
        <v>65</v>
      </c>
      <c r="C1792" s="4" t="s">
        <v>16</v>
      </c>
      <c r="D1792" s="4" t="s">
        <v>39</v>
      </c>
      <c r="E1792" s="4" t="s">
        <v>60</v>
      </c>
      <c r="F1792" s="10" t="s">
        <v>285</v>
      </c>
      <c r="G1792" s="11" t="s">
        <v>193</v>
      </c>
      <c r="H1792" s="4">
        <v>46</v>
      </c>
      <c r="I1792" s="12">
        <v>29470.73</v>
      </c>
      <c r="J1792" s="12">
        <v>1355653.58</v>
      </c>
      <c r="K1792" s="12">
        <v>142.33000000000001</v>
      </c>
      <c r="L1792" s="4">
        <v>561</v>
      </c>
      <c r="M1792" s="4" t="s">
        <v>35</v>
      </c>
      <c r="N1792" s="4" t="str" cm="1">
        <f t="array" ref="N1792">_xlfn.SWITCH(E1792,"Delhi","North","Chennai","South","Hyderabad","South","Mumbai","Central","Bangalore","South")</f>
        <v>South</v>
      </c>
      <c r="O1792" s="12">
        <v>296443.44</v>
      </c>
      <c r="P1792" s="4">
        <f>Table1[[#This Row],[Delivery_Date]]-Table1[[#This Row],[Order_Date]]</f>
        <v>15</v>
      </c>
      <c r="Q1792" s="4" t="str">
        <f>IF(Table1[[#This Row],[Delivery delay days]]&gt;5,"delay","on time")</f>
        <v>delay</v>
      </c>
      <c r="R1792" s="10">
        <f>DATEVALUE(Table1[[#This Row],[Delivery_Date]])</f>
        <v>45209</v>
      </c>
      <c r="S1792" s="10">
        <f>DATEVALUE(Table1[[#This Row],[Order_Date]])</f>
        <v>45194</v>
      </c>
      <c r="T1792" s="4" t="str" cm="1">
        <f t="array" ref="T1792">_xlfn.IFS(Table1[[#This Row],[Inventory_Level]]&lt;=200,"low",Table1[[#This Row],[Inventory_Level]]&gt;=700,"high",Table1[[#This Row],[Inventory_Level]]&gt;200,"medium")</f>
        <v>medium</v>
      </c>
    </row>
    <row r="1793" spans="1:20" x14ac:dyDescent="0.35">
      <c r="A1793" s="4">
        <v>1792</v>
      </c>
      <c r="B1793" s="4" t="s">
        <v>59</v>
      </c>
      <c r="C1793" s="4" t="s">
        <v>24</v>
      </c>
      <c r="D1793" s="4" t="s">
        <v>25</v>
      </c>
      <c r="E1793" s="4" t="s">
        <v>26</v>
      </c>
      <c r="F1793" s="10" t="s">
        <v>371</v>
      </c>
      <c r="G1793" s="11" t="s">
        <v>410</v>
      </c>
      <c r="H1793" s="4">
        <v>1</v>
      </c>
      <c r="I1793" s="12">
        <v>29418.35</v>
      </c>
      <c r="J1793" s="12">
        <v>29418.35</v>
      </c>
      <c r="K1793" s="12">
        <v>303.32</v>
      </c>
      <c r="L1793" s="4">
        <v>726</v>
      </c>
      <c r="M1793" s="4" t="s">
        <v>29</v>
      </c>
      <c r="N1793" s="4" t="str" cm="1">
        <f t="array" ref="N1793">_xlfn.SWITCH(E1793,"Delhi","North","Chennai","South","Hyderabad","South","Mumbai","Central","Bangalore","South")</f>
        <v>South</v>
      </c>
      <c r="O1793" s="12">
        <v>3614.8</v>
      </c>
      <c r="P1793" s="4">
        <f>Table1[[#This Row],[Delivery_Date]]-Table1[[#This Row],[Order_Date]]</f>
        <v>6</v>
      </c>
      <c r="Q1793" s="4" t="str">
        <f>IF(Table1[[#This Row],[Delivery delay days]]&gt;5,"delay","on time")</f>
        <v>delay</v>
      </c>
      <c r="R1793" s="10">
        <f>DATEVALUE(Table1[[#This Row],[Delivery_Date]])</f>
        <v>45070</v>
      </c>
      <c r="S1793" s="10">
        <f>DATEVALUE(Table1[[#This Row],[Order_Date]])</f>
        <v>45064</v>
      </c>
      <c r="T1793" s="4" t="str" cm="1">
        <f t="array" ref="T1793">_xlfn.IFS(Table1[[#This Row],[Inventory_Level]]&lt;=200,"low",Table1[[#This Row],[Inventory_Level]]&gt;=700,"high",Table1[[#This Row],[Inventory_Level]]&gt;200,"medium")</f>
        <v>high</v>
      </c>
    </row>
    <row r="1794" spans="1:20" x14ac:dyDescent="0.35">
      <c r="A1794" s="4">
        <v>1793</v>
      </c>
      <c r="B1794" s="4" t="s">
        <v>15</v>
      </c>
      <c r="C1794" s="4" t="s">
        <v>16</v>
      </c>
      <c r="D1794" s="4" t="s">
        <v>25</v>
      </c>
      <c r="E1794" s="4" t="s">
        <v>26</v>
      </c>
      <c r="F1794" s="10" t="s">
        <v>331</v>
      </c>
      <c r="G1794" s="11" t="s">
        <v>399</v>
      </c>
      <c r="H1794" s="4">
        <v>13</v>
      </c>
      <c r="I1794" s="12">
        <v>43588.17</v>
      </c>
      <c r="J1794" s="12">
        <v>566646.21</v>
      </c>
      <c r="K1794" s="12">
        <v>3588.67</v>
      </c>
      <c r="L1794" s="4">
        <v>606</v>
      </c>
      <c r="M1794" s="4" t="s">
        <v>35</v>
      </c>
      <c r="N1794" s="4" t="str" cm="1">
        <f t="array" ref="N1794">_xlfn.SWITCH(E1794,"Delhi","North","Chennai","South","Hyderabad","South","Mumbai","Central","Bangalore","South")</f>
        <v>South</v>
      </c>
      <c r="O1794" s="12">
        <v>69281.33</v>
      </c>
      <c r="P1794" s="4">
        <f>Table1[[#This Row],[Delivery_Date]]-Table1[[#This Row],[Order_Date]]</f>
        <v>5</v>
      </c>
      <c r="Q1794" s="4" t="str">
        <f>IF(Table1[[#This Row],[Delivery delay days]]&gt;5,"delay","on time")</f>
        <v>on time</v>
      </c>
      <c r="R1794" s="10">
        <f>DATEVALUE(Table1[[#This Row],[Delivery_Date]])</f>
        <v>44937</v>
      </c>
      <c r="S1794" s="10">
        <f>DATEVALUE(Table1[[#This Row],[Order_Date]])</f>
        <v>44932</v>
      </c>
      <c r="T1794" s="4" t="str" cm="1">
        <f t="array" ref="T1794">_xlfn.IFS(Table1[[#This Row],[Inventory_Level]]&lt;=200,"low",Table1[[#This Row],[Inventory_Level]]&gt;=700,"high",Table1[[#This Row],[Inventory_Level]]&gt;200,"medium")</f>
        <v>medium</v>
      </c>
    </row>
    <row r="1795" spans="1:20" x14ac:dyDescent="0.35">
      <c r="A1795" s="4">
        <v>1794</v>
      </c>
      <c r="B1795" s="4" t="s">
        <v>37</v>
      </c>
      <c r="C1795" s="4" t="s">
        <v>16</v>
      </c>
      <c r="D1795" s="4" t="s">
        <v>39</v>
      </c>
      <c r="E1795" s="4" t="s">
        <v>18</v>
      </c>
      <c r="F1795" s="10" t="s">
        <v>164</v>
      </c>
      <c r="G1795" s="11" t="s">
        <v>122</v>
      </c>
      <c r="H1795" s="4">
        <v>23</v>
      </c>
      <c r="I1795" s="12">
        <v>16006.98</v>
      </c>
      <c r="J1795" s="12">
        <v>368160.54</v>
      </c>
      <c r="K1795" s="12">
        <v>2949.63</v>
      </c>
      <c r="L1795" s="4">
        <v>827</v>
      </c>
      <c r="M1795" s="4" t="s">
        <v>42</v>
      </c>
      <c r="N1795" s="4" t="str" cm="1">
        <f t="array" ref="N1795">_xlfn.SWITCH(E1795,"Delhi","North","Chennai","South","Hyderabad","South","Mumbai","Central","Bangalore","South")</f>
        <v>North</v>
      </c>
      <c r="O1795" s="12">
        <v>51838.720000000001</v>
      </c>
      <c r="P1795" s="4">
        <f>Table1[[#This Row],[Delivery_Date]]-Table1[[#This Row],[Order_Date]]</f>
        <v>2</v>
      </c>
      <c r="Q1795" s="4" t="str">
        <f>IF(Table1[[#This Row],[Delivery delay days]]&gt;5,"delay","on time")</f>
        <v>on time</v>
      </c>
      <c r="R1795" s="10">
        <f>DATEVALUE(Table1[[#This Row],[Delivery_Date]])</f>
        <v>45228</v>
      </c>
      <c r="S1795" s="10">
        <f>DATEVALUE(Table1[[#This Row],[Order_Date]])</f>
        <v>45226</v>
      </c>
      <c r="T1795" s="4" t="str" cm="1">
        <f t="array" ref="T1795">_xlfn.IFS(Table1[[#This Row],[Inventory_Level]]&lt;=200,"low",Table1[[#This Row],[Inventory_Level]]&gt;=700,"high",Table1[[#This Row],[Inventory_Level]]&gt;200,"medium")</f>
        <v>high</v>
      </c>
    </row>
    <row r="1796" spans="1:20" x14ac:dyDescent="0.35">
      <c r="A1796" s="4">
        <v>1795</v>
      </c>
      <c r="B1796" s="4" t="s">
        <v>51</v>
      </c>
      <c r="C1796" s="4" t="s">
        <v>24</v>
      </c>
      <c r="D1796" s="4" t="s">
        <v>45</v>
      </c>
      <c r="E1796" s="4" t="s">
        <v>52</v>
      </c>
      <c r="F1796" s="10" t="s">
        <v>305</v>
      </c>
      <c r="G1796" s="11" t="s">
        <v>414</v>
      </c>
      <c r="H1796" s="4">
        <v>77</v>
      </c>
      <c r="I1796" s="12">
        <v>29351.42</v>
      </c>
      <c r="J1796" s="12">
        <v>2260059.34</v>
      </c>
      <c r="K1796" s="12">
        <v>4498.42</v>
      </c>
      <c r="L1796" s="4">
        <v>533</v>
      </c>
      <c r="M1796" s="4" t="s">
        <v>42</v>
      </c>
      <c r="N1796" s="4" t="str" cm="1">
        <f t="array" ref="N1796">_xlfn.SWITCH(E1796,"Delhi","North","Chennai","South","Hyderabad","South","Mumbai","Central","Bangalore","South")</f>
        <v>Central</v>
      </c>
      <c r="O1796" s="12">
        <v>119423.23</v>
      </c>
      <c r="P1796" s="4">
        <f>Table1[[#This Row],[Delivery_Date]]-Table1[[#This Row],[Order_Date]]</f>
        <v>7</v>
      </c>
      <c r="Q1796" s="4" t="str">
        <f>IF(Table1[[#This Row],[Delivery delay days]]&gt;5,"delay","on time")</f>
        <v>delay</v>
      </c>
      <c r="R1796" s="10">
        <f>DATEVALUE(Table1[[#This Row],[Delivery_Date]])</f>
        <v>45298</v>
      </c>
      <c r="S1796" s="10">
        <f>DATEVALUE(Table1[[#This Row],[Order_Date]])</f>
        <v>45291</v>
      </c>
      <c r="T1796" s="4" t="str" cm="1">
        <f t="array" ref="T1796">_xlfn.IFS(Table1[[#This Row],[Inventory_Level]]&lt;=200,"low",Table1[[#This Row],[Inventory_Level]]&gt;=700,"high",Table1[[#This Row],[Inventory_Level]]&gt;200,"medium")</f>
        <v>medium</v>
      </c>
    </row>
    <row r="1797" spans="1:20" x14ac:dyDescent="0.35">
      <c r="A1797" s="4">
        <v>1796</v>
      </c>
      <c r="B1797" s="4" t="s">
        <v>37</v>
      </c>
      <c r="C1797" s="4" t="s">
        <v>16</v>
      </c>
      <c r="D1797" s="4" t="s">
        <v>45</v>
      </c>
      <c r="E1797" s="4" t="s">
        <v>60</v>
      </c>
      <c r="F1797" s="10" t="s">
        <v>357</v>
      </c>
      <c r="G1797" s="11" t="s">
        <v>345</v>
      </c>
      <c r="H1797" s="4">
        <v>41</v>
      </c>
      <c r="I1797" s="12">
        <v>21344.34</v>
      </c>
      <c r="J1797" s="12">
        <v>875117.94</v>
      </c>
      <c r="K1797" s="12">
        <v>2809.02</v>
      </c>
      <c r="L1797" s="4">
        <v>796</v>
      </c>
      <c r="M1797" s="4" t="s">
        <v>21</v>
      </c>
      <c r="N1797" s="4" t="str" cm="1">
        <f t="array" ref="N1797">_xlfn.SWITCH(E1797,"Delhi","North","Chennai","South","Hyderabad","South","Mumbai","Central","Bangalore","South")</f>
        <v>South</v>
      </c>
      <c r="O1797" s="12">
        <v>52883.26</v>
      </c>
      <c r="P1797" s="4">
        <f>Table1[[#This Row],[Delivery_Date]]-Table1[[#This Row],[Order_Date]]</f>
        <v>9</v>
      </c>
      <c r="Q1797" s="4" t="str">
        <f>IF(Table1[[#This Row],[Delivery delay days]]&gt;5,"delay","on time")</f>
        <v>delay</v>
      </c>
      <c r="R1797" s="10">
        <f>DATEVALUE(Table1[[#This Row],[Delivery_Date]])</f>
        <v>44972</v>
      </c>
      <c r="S1797" s="10">
        <f>DATEVALUE(Table1[[#This Row],[Order_Date]])</f>
        <v>44963</v>
      </c>
      <c r="T1797" s="4" t="str" cm="1">
        <f t="array" ref="T1797">_xlfn.IFS(Table1[[#This Row],[Inventory_Level]]&lt;=200,"low",Table1[[#This Row],[Inventory_Level]]&gt;=700,"high",Table1[[#This Row],[Inventory_Level]]&gt;200,"medium")</f>
        <v>high</v>
      </c>
    </row>
    <row r="1798" spans="1:20" x14ac:dyDescent="0.35">
      <c r="A1798" s="4">
        <v>1797</v>
      </c>
      <c r="B1798" s="4" t="s">
        <v>51</v>
      </c>
      <c r="C1798" s="4" t="s">
        <v>38</v>
      </c>
      <c r="D1798" s="4" t="s">
        <v>17</v>
      </c>
      <c r="E1798" s="4" t="s">
        <v>52</v>
      </c>
      <c r="F1798" s="10" t="s">
        <v>179</v>
      </c>
      <c r="G1798" s="11" t="s">
        <v>207</v>
      </c>
      <c r="H1798" s="4">
        <v>36</v>
      </c>
      <c r="I1798" s="12">
        <v>19004.23</v>
      </c>
      <c r="J1798" s="12">
        <v>684152.28</v>
      </c>
      <c r="K1798" s="12">
        <v>1957.15</v>
      </c>
      <c r="L1798" s="4">
        <v>295</v>
      </c>
      <c r="M1798" s="4" t="s">
        <v>35</v>
      </c>
      <c r="N1798" s="4" t="str" cm="1">
        <f t="array" ref="N1798">_xlfn.SWITCH(E1798,"Delhi","North","Chennai","South","Hyderabad","South","Mumbai","Central","Bangalore","South")</f>
        <v>Central</v>
      </c>
      <c r="O1798" s="12">
        <v>150302.25</v>
      </c>
      <c r="P1798" s="4">
        <f>Table1[[#This Row],[Delivery_Date]]-Table1[[#This Row],[Order_Date]]</f>
        <v>11</v>
      </c>
      <c r="Q1798" s="4" t="str">
        <f>IF(Table1[[#This Row],[Delivery delay days]]&gt;5,"delay","on time")</f>
        <v>delay</v>
      </c>
      <c r="R1798" s="10">
        <f>DATEVALUE(Table1[[#This Row],[Delivery_Date]])</f>
        <v>45286</v>
      </c>
      <c r="S1798" s="10">
        <f>DATEVALUE(Table1[[#This Row],[Order_Date]])</f>
        <v>45275</v>
      </c>
      <c r="T1798" s="4" t="str" cm="1">
        <f t="array" ref="T1798">_xlfn.IFS(Table1[[#This Row],[Inventory_Level]]&lt;=200,"low",Table1[[#This Row],[Inventory_Level]]&gt;=700,"high",Table1[[#This Row],[Inventory_Level]]&gt;200,"medium")</f>
        <v>medium</v>
      </c>
    </row>
    <row r="1799" spans="1:20" x14ac:dyDescent="0.35">
      <c r="A1799" s="4">
        <v>1798</v>
      </c>
      <c r="B1799" s="4" t="s">
        <v>15</v>
      </c>
      <c r="C1799" s="4" t="s">
        <v>16</v>
      </c>
      <c r="D1799" s="4" t="s">
        <v>45</v>
      </c>
      <c r="E1799" s="4" t="s">
        <v>26</v>
      </c>
      <c r="F1799" s="10" t="s">
        <v>218</v>
      </c>
      <c r="G1799" s="11" t="s">
        <v>74</v>
      </c>
      <c r="H1799" s="4">
        <v>99</v>
      </c>
      <c r="I1799" s="12">
        <v>8046.68</v>
      </c>
      <c r="J1799" s="12">
        <v>796621.32</v>
      </c>
      <c r="K1799" s="12">
        <v>2593.35</v>
      </c>
      <c r="L1799" s="4">
        <v>293</v>
      </c>
      <c r="M1799" s="4" t="s">
        <v>42</v>
      </c>
      <c r="N1799" s="4" t="str" cm="1">
        <f t="array" ref="N1799">_xlfn.SWITCH(E1799,"Delhi","North","Chennai","South","Hyderabad","South","Mumbai","Central","Bangalore","South")</f>
        <v>South</v>
      </c>
      <c r="O1799" s="12">
        <v>166797.04999999999</v>
      </c>
      <c r="P1799" s="4">
        <f>Table1[[#This Row],[Delivery_Date]]-Table1[[#This Row],[Order_Date]]</f>
        <v>8</v>
      </c>
      <c r="Q1799" s="4" t="str">
        <f>IF(Table1[[#This Row],[Delivery delay days]]&gt;5,"delay","on time")</f>
        <v>delay</v>
      </c>
      <c r="R1799" s="10">
        <f>DATEVALUE(Table1[[#This Row],[Delivery_Date]])</f>
        <v>45231</v>
      </c>
      <c r="S1799" s="10">
        <f>DATEVALUE(Table1[[#This Row],[Order_Date]])</f>
        <v>45223</v>
      </c>
      <c r="T1799" s="4" t="str" cm="1">
        <f t="array" ref="T1799">_xlfn.IFS(Table1[[#This Row],[Inventory_Level]]&lt;=200,"low",Table1[[#This Row],[Inventory_Level]]&gt;=700,"high",Table1[[#This Row],[Inventory_Level]]&gt;200,"medium")</f>
        <v>medium</v>
      </c>
    </row>
    <row r="1800" spans="1:20" x14ac:dyDescent="0.35">
      <c r="A1800" s="4">
        <v>1799</v>
      </c>
      <c r="B1800" s="4" t="s">
        <v>15</v>
      </c>
      <c r="C1800" s="4" t="s">
        <v>16</v>
      </c>
      <c r="D1800" s="4" t="s">
        <v>17</v>
      </c>
      <c r="E1800" s="4" t="s">
        <v>60</v>
      </c>
      <c r="F1800" s="10" t="s">
        <v>289</v>
      </c>
      <c r="G1800" s="11" t="s">
        <v>223</v>
      </c>
      <c r="H1800" s="4">
        <v>75</v>
      </c>
      <c r="I1800" s="12">
        <v>45486.46</v>
      </c>
      <c r="J1800" s="12">
        <v>3411484.5</v>
      </c>
      <c r="K1800" s="12">
        <v>4945.08</v>
      </c>
      <c r="L1800" s="4">
        <v>144</v>
      </c>
      <c r="M1800" s="4" t="s">
        <v>21</v>
      </c>
      <c r="N1800" s="4" t="str" cm="1">
        <f t="array" ref="N1800">_xlfn.SWITCH(E1800,"Delhi","North","Chennai","South","Hyderabad","South","Mumbai","Central","Bangalore","South")</f>
        <v>South</v>
      </c>
      <c r="O1800" s="12">
        <v>347804.63</v>
      </c>
      <c r="P1800" s="4">
        <f>Table1[[#This Row],[Delivery_Date]]-Table1[[#This Row],[Order_Date]]</f>
        <v>3</v>
      </c>
      <c r="Q1800" s="4" t="str">
        <f>IF(Table1[[#This Row],[Delivery delay days]]&gt;5,"delay","on time")</f>
        <v>on time</v>
      </c>
      <c r="R1800" s="10">
        <f>DATEVALUE(Table1[[#This Row],[Delivery_Date]])</f>
        <v>45235</v>
      </c>
      <c r="S1800" s="10">
        <f>DATEVALUE(Table1[[#This Row],[Order_Date]])</f>
        <v>45232</v>
      </c>
      <c r="T1800" s="4" t="str" cm="1">
        <f t="array" ref="T1800">_xlfn.IFS(Table1[[#This Row],[Inventory_Level]]&lt;=200,"low",Table1[[#This Row],[Inventory_Level]]&gt;=700,"high",Table1[[#This Row],[Inventory_Level]]&gt;200,"medium")</f>
        <v>low</v>
      </c>
    </row>
    <row r="1801" spans="1:20" x14ac:dyDescent="0.35">
      <c r="A1801" s="4">
        <v>1800</v>
      </c>
      <c r="B1801" s="4" t="s">
        <v>51</v>
      </c>
      <c r="C1801" s="4" t="s">
        <v>24</v>
      </c>
      <c r="D1801" s="4" t="s">
        <v>17</v>
      </c>
      <c r="E1801" s="4" t="s">
        <v>52</v>
      </c>
      <c r="F1801" s="10" t="s">
        <v>356</v>
      </c>
      <c r="G1801" s="11" t="s">
        <v>313</v>
      </c>
      <c r="H1801" s="4">
        <v>95</v>
      </c>
      <c r="I1801" s="12">
        <v>46013.23</v>
      </c>
      <c r="J1801" s="12">
        <v>4371256.8499999996</v>
      </c>
      <c r="K1801" s="12">
        <v>4956.49</v>
      </c>
      <c r="L1801" s="4">
        <v>878</v>
      </c>
      <c r="M1801" s="4" t="s">
        <v>29</v>
      </c>
      <c r="N1801" s="4" t="str" cm="1">
        <f t="array" ref="N1801">_xlfn.SWITCH(E1801,"Delhi","North","Chennai","South","Hyderabad","South","Mumbai","Central","Bangalore","South")</f>
        <v>Central</v>
      </c>
      <c r="O1801" s="12">
        <v>1083104.24</v>
      </c>
      <c r="P1801" s="4">
        <f>Table1[[#This Row],[Delivery_Date]]-Table1[[#This Row],[Order_Date]]</f>
        <v>7</v>
      </c>
      <c r="Q1801" s="4" t="str">
        <f>IF(Table1[[#This Row],[Delivery delay days]]&gt;5,"delay","on time")</f>
        <v>delay</v>
      </c>
      <c r="R1801" s="10">
        <f>DATEVALUE(Table1[[#This Row],[Delivery_Date]])</f>
        <v>45133</v>
      </c>
      <c r="S1801" s="10">
        <f>DATEVALUE(Table1[[#This Row],[Order_Date]])</f>
        <v>45126</v>
      </c>
      <c r="T1801" s="4" t="str" cm="1">
        <f t="array" ref="T1801">_xlfn.IFS(Table1[[#This Row],[Inventory_Level]]&lt;=200,"low",Table1[[#This Row],[Inventory_Level]]&gt;=700,"high",Table1[[#This Row],[Inventory_Level]]&gt;200,"medium")</f>
        <v>high</v>
      </c>
    </row>
    <row r="1802" spans="1:20" x14ac:dyDescent="0.35">
      <c r="A1802" s="4">
        <v>1801</v>
      </c>
      <c r="B1802" s="4" t="s">
        <v>15</v>
      </c>
      <c r="C1802" s="4" t="s">
        <v>16</v>
      </c>
      <c r="D1802" s="4" t="s">
        <v>39</v>
      </c>
      <c r="E1802" s="4" t="s">
        <v>52</v>
      </c>
      <c r="F1802" s="10" t="s">
        <v>205</v>
      </c>
      <c r="G1802" s="11" t="s">
        <v>155</v>
      </c>
      <c r="H1802" s="4">
        <v>43</v>
      </c>
      <c r="I1802" s="12">
        <v>35572.04</v>
      </c>
      <c r="J1802" s="12">
        <v>1529597.72</v>
      </c>
      <c r="K1802" s="12">
        <v>4307.25</v>
      </c>
      <c r="L1802" s="4">
        <v>291</v>
      </c>
      <c r="M1802" s="4" t="s">
        <v>35</v>
      </c>
      <c r="N1802" s="4" t="str" cm="1">
        <f t="array" ref="N1802">_xlfn.SWITCH(E1802,"Delhi","North","Chennai","South","Hyderabad","South","Mumbai","Central","Bangalore","South")</f>
        <v>Central</v>
      </c>
      <c r="O1802" s="12">
        <v>236492.39</v>
      </c>
      <c r="P1802" s="4">
        <f>Table1[[#This Row],[Delivery_Date]]-Table1[[#This Row],[Order_Date]]</f>
        <v>10</v>
      </c>
      <c r="Q1802" s="4" t="str">
        <f>IF(Table1[[#This Row],[Delivery delay days]]&gt;5,"delay","on time")</f>
        <v>delay</v>
      </c>
      <c r="R1802" s="10">
        <f>DATEVALUE(Table1[[#This Row],[Delivery_Date]])</f>
        <v>44964</v>
      </c>
      <c r="S1802" s="10">
        <f>DATEVALUE(Table1[[#This Row],[Order_Date]])</f>
        <v>44954</v>
      </c>
      <c r="T1802" s="4" t="str" cm="1">
        <f t="array" ref="T1802">_xlfn.IFS(Table1[[#This Row],[Inventory_Level]]&lt;=200,"low",Table1[[#This Row],[Inventory_Level]]&gt;=700,"high",Table1[[#This Row],[Inventory_Level]]&gt;200,"medium")</f>
        <v>medium</v>
      </c>
    </row>
    <row r="1803" spans="1:20" x14ac:dyDescent="0.35">
      <c r="A1803" s="4">
        <v>1802</v>
      </c>
      <c r="B1803" s="4" t="s">
        <v>65</v>
      </c>
      <c r="C1803" s="4" t="s">
        <v>38</v>
      </c>
      <c r="D1803" s="4" t="s">
        <v>45</v>
      </c>
      <c r="E1803" s="4" t="s">
        <v>46</v>
      </c>
      <c r="F1803" s="10" t="s">
        <v>269</v>
      </c>
      <c r="G1803" s="11" t="s">
        <v>280</v>
      </c>
      <c r="H1803" s="4">
        <v>79</v>
      </c>
      <c r="I1803" s="12">
        <v>8345.8799999999992</v>
      </c>
      <c r="J1803" s="12">
        <v>659324.52</v>
      </c>
      <c r="K1803" s="12">
        <v>2423.46</v>
      </c>
      <c r="L1803" s="4">
        <v>246</v>
      </c>
      <c r="M1803" s="4" t="s">
        <v>21</v>
      </c>
      <c r="N1803" s="4" t="str" cm="1">
        <f t="array" ref="N1803">_xlfn.SWITCH(E1803,"Delhi","North","Chennai","South","Hyderabad","South","Mumbai","Central","Bangalore","South")</f>
        <v>South</v>
      </c>
      <c r="O1803" s="12">
        <v>121618.34</v>
      </c>
      <c r="P1803" s="4">
        <f>Table1[[#This Row],[Delivery_Date]]-Table1[[#This Row],[Order_Date]]</f>
        <v>8</v>
      </c>
      <c r="Q1803" s="4" t="str">
        <f>IF(Table1[[#This Row],[Delivery delay days]]&gt;5,"delay","on time")</f>
        <v>delay</v>
      </c>
      <c r="R1803" s="10">
        <f>DATEVALUE(Table1[[#This Row],[Delivery_Date]])</f>
        <v>45267</v>
      </c>
      <c r="S1803" s="10">
        <f>DATEVALUE(Table1[[#This Row],[Order_Date]])</f>
        <v>45259</v>
      </c>
      <c r="T1803" s="4" t="str" cm="1">
        <f t="array" ref="T1803">_xlfn.IFS(Table1[[#This Row],[Inventory_Level]]&lt;=200,"low",Table1[[#This Row],[Inventory_Level]]&gt;=700,"high",Table1[[#This Row],[Inventory_Level]]&gt;200,"medium")</f>
        <v>medium</v>
      </c>
    </row>
    <row r="1804" spans="1:20" x14ac:dyDescent="0.35">
      <c r="A1804" s="4">
        <v>1803</v>
      </c>
      <c r="B1804" s="4" t="s">
        <v>44</v>
      </c>
      <c r="C1804" s="4" t="s">
        <v>24</v>
      </c>
      <c r="D1804" s="4" t="s">
        <v>45</v>
      </c>
      <c r="E1804" s="4" t="s">
        <v>60</v>
      </c>
      <c r="F1804" s="10" t="s">
        <v>365</v>
      </c>
      <c r="G1804" s="11" t="s">
        <v>232</v>
      </c>
      <c r="H1804" s="4">
        <v>62</v>
      </c>
      <c r="I1804" s="12">
        <v>5140.2700000000004</v>
      </c>
      <c r="J1804" s="12">
        <v>318696.74</v>
      </c>
      <c r="K1804" s="12">
        <v>114.3</v>
      </c>
      <c r="L1804" s="4">
        <v>480</v>
      </c>
      <c r="M1804" s="4" t="s">
        <v>21</v>
      </c>
      <c r="N1804" s="4" t="str" cm="1">
        <f t="array" ref="N1804">_xlfn.SWITCH(E1804,"Delhi","North","Chennai","South","Hyderabad","South","Mumbai","Central","Bangalore","South")</f>
        <v>South</v>
      </c>
      <c r="O1804" s="12">
        <v>68371.289999999994</v>
      </c>
      <c r="P1804" s="4">
        <f>Table1[[#This Row],[Delivery_Date]]-Table1[[#This Row],[Order_Date]]</f>
        <v>8</v>
      </c>
      <c r="Q1804" s="4" t="str">
        <f>IF(Table1[[#This Row],[Delivery delay days]]&gt;5,"delay","on time")</f>
        <v>delay</v>
      </c>
      <c r="R1804" s="10">
        <f>DATEVALUE(Table1[[#This Row],[Delivery_Date]])</f>
        <v>45192</v>
      </c>
      <c r="S1804" s="10">
        <f>DATEVALUE(Table1[[#This Row],[Order_Date]])</f>
        <v>45184</v>
      </c>
      <c r="T1804" s="4" t="str" cm="1">
        <f t="array" ref="T1804">_xlfn.IFS(Table1[[#This Row],[Inventory_Level]]&lt;=200,"low",Table1[[#This Row],[Inventory_Level]]&gt;=700,"high",Table1[[#This Row],[Inventory_Level]]&gt;200,"medium")</f>
        <v>medium</v>
      </c>
    </row>
    <row r="1805" spans="1:20" x14ac:dyDescent="0.35">
      <c r="A1805" s="4">
        <v>1804</v>
      </c>
      <c r="B1805" s="4" t="s">
        <v>37</v>
      </c>
      <c r="C1805" s="4" t="s">
        <v>16</v>
      </c>
      <c r="D1805" s="4" t="s">
        <v>39</v>
      </c>
      <c r="E1805" s="4" t="s">
        <v>46</v>
      </c>
      <c r="F1805" s="10" t="s">
        <v>73</v>
      </c>
      <c r="G1805" s="11" t="s">
        <v>222</v>
      </c>
      <c r="H1805" s="4">
        <v>68</v>
      </c>
      <c r="I1805" s="12">
        <v>16927.3</v>
      </c>
      <c r="J1805" s="12">
        <v>1151056.3999999999</v>
      </c>
      <c r="K1805" s="12">
        <v>2132.7399999999998</v>
      </c>
      <c r="L1805" s="4">
        <v>516</v>
      </c>
      <c r="M1805" s="4" t="s">
        <v>35</v>
      </c>
      <c r="N1805" s="4" t="str" cm="1">
        <f t="array" ref="N1805">_xlfn.SWITCH(E1805,"Delhi","North","Chennai","South","Hyderabad","South","Mumbai","Central","Bangalore","South")</f>
        <v>South</v>
      </c>
      <c r="O1805" s="12">
        <v>228771.99</v>
      </c>
      <c r="P1805" s="4">
        <f>Table1[[#This Row],[Delivery_Date]]-Table1[[#This Row],[Order_Date]]</f>
        <v>5</v>
      </c>
      <c r="Q1805" s="4" t="str">
        <f>IF(Table1[[#This Row],[Delivery delay days]]&gt;5,"delay","on time")</f>
        <v>on time</v>
      </c>
      <c r="R1805" s="10">
        <f>DATEVALUE(Table1[[#This Row],[Delivery_Date]])</f>
        <v>45225</v>
      </c>
      <c r="S1805" s="10">
        <f>DATEVALUE(Table1[[#This Row],[Order_Date]])</f>
        <v>45220</v>
      </c>
      <c r="T1805" s="4" t="str" cm="1">
        <f t="array" ref="T1805">_xlfn.IFS(Table1[[#This Row],[Inventory_Level]]&lt;=200,"low",Table1[[#This Row],[Inventory_Level]]&gt;=700,"high",Table1[[#This Row],[Inventory_Level]]&gt;200,"medium")</f>
        <v>medium</v>
      </c>
    </row>
    <row r="1806" spans="1:20" x14ac:dyDescent="0.35">
      <c r="A1806" s="4">
        <v>1805</v>
      </c>
      <c r="B1806" s="4" t="s">
        <v>23</v>
      </c>
      <c r="C1806" s="4" t="s">
        <v>16</v>
      </c>
      <c r="D1806" s="4" t="s">
        <v>25</v>
      </c>
      <c r="E1806" s="4" t="s">
        <v>26</v>
      </c>
      <c r="F1806" s="10" t="s">
        <v>366</v>
      </c>
      <c r="G1806" s="11" t="s">
        <v>359</v>
      </c>
      <c r="H1806" s="4">
        <v>31</v>
      </c>
      <c r="I1806" s="12">
        <v>37572.86</v>
      </c>
      <c r="J1806" s="12">
        <v>1164758.6599999999</v>
      </c>
      <c r="K1806" s="12">
        <v>2500.81</v>
      </c>
      <c r="L1806" s="4">
        <v>143</v>
      </c>
      <c r="M1806" s="4" t="s">
        <v>42</v>
      </c>
      <c r="N1806" s="4" t="str" cm="1">
        <f t="array" ref="N1806">_xlfn.SWITCH(E1806,"Delhi","North","Chennai","South","Hyderabad","South","Mumbai","Central","Bangalore","South")</f>
        <v>South</v>
      </c>
      <c r="O1806" s="12">
        <v>102600.77</v>
      </c>
      <c r="P1806" s="4">
        <f>Table1[[#This Row],[Delivery_Date]]-Table1[[#This Row],[Order_Date]]</f>
        <v>15</v>
      </c>
      <c r="Q1806" s="4" t="str">
        <f>IF(Table1[[#This Row],[Delivery delay days]]&gt;5,"delay","on time")</f>
        <v>delay</v>
      </c>
      <c r="R1806" s="10">
        <f>DATEVALUE(Table1[[#This Row],[Delivery_Date]])</f>
        <v>45248</v>
      </c>
      <c r="S1806" s="10">
        <f>DATEVALUE(Table1[[#This Row],[Order_Date]])</f>
        <v>45233</v>
      </c>
      <c r="T1806" s="4" t="str" cm="1">
        <f t="array" ref="T1806">_xlfn.IFS(Table1[[#This Row],[Inventory_Level]]&lt;=200,"low",Table1[[#This Row],[Inventory_Level]]&gt;=700,"high",Table1[[#This Row],[Inventory_Level]]&gt;200,"medium")</f>
        <v>low</v>
      </c>
    </row>
    <row r="1807" spans="1:20" x14ac:dyDescent="0.35">
      <c r="A1807" s="4">
        <v>1806</v>
      </c>
      <c r="B1807" s="4" t="s">
        <v>23</v>
      </c>
      <c r="C1807" s="4" t="s">
        <v>24</v>
      </c>
      <c r="D1807" s="4" t="s">
        <v>39</v>
      </c>
      <c r="E1807" s="4" t="s">
        <v>52</v>
      </c>
      <c r="F1807" s="10" t="s">
        <v>158</v>
      </c>
      <c r="G1807" s="11" t="s">
        <v>217</v>
      </c>
      <c r="H1807" s="4">
        <v>81</v>
      </c>
      <c r="I1807" s="12">
        <v>46923.5</v>
      </c>
      <c r="J1807" s="12">
        <v>3800803.5</v>
      </c>
      <c r="K1807" s="12">
        <v>1036.68</v>
      </c>
      <c r="L1807" s="4">
        <v>698</v>
      </c>
      <c r="M1807" s="4" t="s">
        <v>35</v>
      </c>
      <c r="N1807" s="4" t="str" cm="1">
        <f t="array" ref="N1807">_xlfn.SWITCH(E1807,"Delhi","North","Chennai","South","Hyderabad","South","Mumbai","Central","Bangalore","South")</f>
        <v>Central</v>
      </c>
      <c r="O1807" s="12">
        <v>223884.23</v>
      </c>
      <c r="P1807" s="4">
        <f>Table1[[#This Row],[Delivery_Date]]-Table1[[#This Row],[Order_Date]]</f>
        <v>2</v>
      </c>
      <c r="Q1807" s="4" t="str">
        <f>IF(Table1[[#This Row],[Delivery delay days]]&gt;5,"delay","on time")</f>
        <v>on time</v>
      </c>
      <c r="R1807" s="10">
        <f>DATEVALUE(Table1[[#This Row],[Delivery_Date]])</f>
        <v>44980</v>
      </c>
      <c r="S1807" s="10">
        <f>DATEVALUE(Table1[[#This Row],[Order_Date]])</f>
        <v>44978</v>
      </c>
      <c r="T1807" s="4" t="str" cm="1">
        <f t="array" ref="T1807">_xlfn.IFS(Table1[[#This Row],[Inventory_Level]]&lt;=200,"low",Table1[[#This Row],[Inventory_Level]]&gt;=700,"high",Table1[[#This Row],[Inventory_Level]]&gt;200,"medium")</f>
        <v>medium</v>
      </c>
    </row>
    <row r="1808" spans="1:20" x14ac:dyDescent="0.35">
      <c r="A1808" s="4">
        <v>1807</v>
      </c>
      <c r="B1808" s="4" t="s">
        <v>15</v>
      </c>
      <c r="C1808" s="4" t="s">
        <v>16</v>
      </c>
      <c r="D1808" s="4" t="s">
        <v>45</v>
      </c>
      <c r="E1808" s="4" t="s">
        <v>46</v>
      </c>
      <c r="F1808" s="10" t="s">
        <v>56</v>
      </c>
      <c r="G1808" s="11" t="s">
        <v>265</v>
      </c>
      <c r="H1808" s="4">
        <v>32</v>
      </c>
      <c r="I1808" s="12">
        <v>18073.75</v>
      </c>
      <c r="J1808" s="12">
        <v>578360</v>
      </c>
      <c r="K1808" s="12">
        <v>634</v>
      </c>
      <c r="L1808" s="4">
        <v>668</v>
      </c>
      <c r="M1808" s="4" t="s">
        <v>35</v>
      </c>
      <c r="N1808" s="4" t="str" cm="1">
        <f t="array" ref="N1808">_xlfn.SWITCH(E1808,"Delhi","North","Chennai","South","Hyderabad","South","Mumbai","Central","Bangalore","South")</f>
        <v>South</v>
      </c>
      <c r="O1808" s="12">
        <v>82368.17</v>
      </c>
      <c r="P1808" s="4">
        <f>Table1[[#This Row],[Delivery_Date]]-Table1[[#This Row],[Order_Date]]</f>
        <v>4</v>
      </c>
      <c r="Q1808" s="4" t="str">
        <f>IF(Table1[[#This Row],[Delivery delay days]]&gt;5,"delay","on time")</f>
        <v>on time</v>
      </c>
      <c r="R1808" s="10">
        <f>DATEVALUE(Table1[[#This Row],[Delivery_Date]])</f>
        <v>45154</v>
      </c>
      <c r="S1808" s="10">
        <f>DATEVALUE(Table1[[#This Row],[Order_Date]])</f>
        <v>45150</v>
      </c>
      <c r="T1808" s="4" t="str" cm="1">
        <f t="array" ref="T1808">_xlfn.IFS(Table1[[#This Row],[Inventory_Level]]&lt;=200,"low",Table1[[#This Row],[Inventory_Level]]&gt;=700,"high",Table1[[#This Row],[Inventory_Level]]&gt;200,"medium")</f>
        <v>medium</v>
      </c>
    </row>
    <row r="1809" spans="1:20" x14ac:dyDescent="0.35">
      <c r="A1809" s="4">
        <v>1808</v>
      </c>
      <c r="B1809" s="4" t="s">
        <v>51</v>
      </c>
      <c r="C1809" s="4" t="s">
        <v>16</v>
      </c>
      <c r="D1809" s="4" t="s">
        <v>39</v>
      </c>
      <c r="E1809" s="4" t="s">
        <v>18</v>
      </c>
      <c r="F1809" s="10" t="s">
        <v>196</v>
      </c>
      <c r="G1809" s="11" t="s">
        <v>325</v>
      </c>
      <c r="H1809" s="4">
        <v>8</v>
      </c>
      <c r="I1809" s="12">
        <v>5473.38</v>
      </c>
      <c r="J1809" s="12">
        <v>43787.040000000001</v>
      </c>
      <c r="K1809" s="12">
        <v>2980.53</v>
      </c>
      <c r="L1809" s="4">
        <v>629</v>
      </c>
      <c r="M1809" s="4" t="s">
        <v>21</v>
      </c>
      <c r="N1809" s="4" t="str" cm="1">
        <f t="array" ref="N1809">_xlfn.SWITCH(E1809,"Delhi","North","Chennai","South","Hyderabad","South","Mumbai","Central","Bangalore","South")</f>
        <v>North</v>
      </c>
      <c r="O1809" s="12">
        <v>5662.61</v>
      </c>
      <c r="P1809" s="4">
        <f>Table1[[#This Row],[Delivery_Date]]-Table1[[#This Row],[Order_Date]]</f>
        <v>10</v>
      </c>
      <c r="Q1809" s="4" t="str">
        <f>IF(Table1[[#This Row],[Delivery delay days]]&gt;5,"delay","on time")</f>
        <v>delay</v>
      </c>
      <c r="R1809" s="10">
        <f>DATEVALUE(Table1[[#This Row],[Delivery_Date]])</f>
        <v>44945</v>
      </c>
      <c r="S1809" s="10">
        <f>DATEVALUE(Table1[[#This Row],[Order_Date]])</f>
        <v>44935</v>
      </c>
      <c r="T1809" s="4" t="str" cm="1">
        <f t="array" ref="T1809">_xlfn.IFS(Table1[[#This Row],[Inventory_Level]]&lt;=200,"low",Table1[[#This Row],[Inventory_Level]]&gt;=700,"high",Table1[[#This Row],[Inventory_Level]]&gt;200,"medium")</f>
        <v>medium</v>
      </c>
    </row>
    <row r="1810" spans="1:20" x14ac:dyDescent="0.35">
      <c r="A1810" s="4">
        <v>1809</v>
      </c>
      <c r="B1810" s="4" t="s">
        <v>44</v>
      </c>
      <c r="C1810" s="4" t="s">
        <v>16</v>
      </c>
      <c r="D1810" s="4" t="s">
        <v>32</v>
      </c>
      <c r="E1810" s="4" t="s">
        <v>18</v>
      </c>
      <c r="F1810" s="10" t="s">
        <v>408</v>
      </c>
      <c r="G1810" s="11" t="s">
        <v>222</v>
      </c>
      <c r="H1810" s="4">
        <v>11</v>
      </c>
      <c r="I1810" s="12">
        <v>44514.14</v>
      </c>
      <c r="J1810" s="12">
        <v>489655.54</v>
      </c>
      <c r="K1810" s="12">
        <v>2864.98</v>
      </c>
      <c r="L1810" s="4">
        <v>26</v>
      </c>
      <c r="M1810" s="4" t="s">
        <v>42</v>
      </c>
      <c r="N1810" s="4" t="str" cm="1">
        <f t="array" ref="N1810">_xlfn.SWITCH(E1810,"Delhi","North","Chennai","South","Hyderabad","South","Mumbai","Central","Bangalore","South")</f>
        <v>North</v>
      </c>
      <c r="O1810" s="12">
        <v>55284.34</v>
      </c>
      <c r="P1810" s="4">
        <f>Table1[[#This Row],[Delivery_Date]]-Table1[[#This Row],[Order_Date]]</f>
        <v>3</v>
      </c>
      <c r="Q1810" s="4" t="str">
        <f>IF(Table1[[#This Row],[Delivery delay days]]&gt;5,"delay","on time")</f>
        <v>on time</v>
      </c>
      <c r="R1810" s="10">
        <f>DATEVALUE(Table1[[#This Row],[Delivery_Date]])</f>
        <v>45225</v>
      </c>
      <c r="S1810" s="10">
        <f>DATEVALUE(Table1[[#This Row],[Order_Date]])</f>
        <v>45222</v>
      </c>
      <c r="T1810" s="4" t="str" cm="1">
        <f t="array" ref="T1810">_xlfn.IFS(Table1[[#This Row],[Inventory_Level]]&lt;=200,"low",Table1[[#This Row],[Inventory_Level]]&gt;=700,"high",Table1[[#This Row],[Inventory_Level]]&gt;200,"medium")</f>
        <v>low</v>
      </c>
    </row>
    <row r="1811" spans="1:20" x14ac:dyDescent="0.35">
      <c r="A1811" s="4">
        <v>1810</v>
      </c>
      <c r="B1811" s="4" t="s">
        <v>37</v>
      </c>
      <c r="C1811" s="4" t="s">
        <v>38</v>
      </c>
      <c r="D1811" s="4" t="s">
        <v>17</v>
      </c>
      <c r="E1811" s="4" t="s">
        <v>52</v>
      </c>
      <c r="F1811" s="10" t="s">
        <v>171</v>
      </c>
      <c r="G1811" s="11" t="s">
        <v>90</v>
      </c>
      <c r="H1811" s="4">
        <v>33</v>
      </c>
      <c r="I1811" s="12">
        <v>35183.620000000003</v>
      </c>
      <c r="J1811" s="12">
        <v>1161059.46</v>
      </c>
      <c r="K1811" s="12">
        <v>2225.11</v>
      </c>
      <c r="L1811" s="4">
        <v>401</v>
      </c>
      <c r="M1811" s="4" t="s">
        <v>42</v>
      </c>
      <c r="N1811" s="4" t="str" cm="1">
        <f t="array" ref="N1811">_xlfn.SWITCH(E1811,"Delhi","North","Chennai","South","Hyderabad","South","Mumbai","Central","Bangalore","South")</f>
        <v>Central</v>
      </c>
      <c r="O1811" s="12">
        <v>116615.44</v>
      </c>
      <c r="P1811" s="4">
        <f>Table1[[#This Row],[Delivery_Date]]-Table1[[#This Row],[Order_Date]]</f>
        <v>5</v>
      </c>
      <c r="Q1811" s="4" t="str">
        <f>IF(Table1[[#This Row],[Delivery delay days]]&gt;5,"delay","on time")</f>
        <v>on time</v>
      </c>
      <c r="R1811" s="10">
        <f>DATEVALUE(Table1[[#This Row],[Delivery_Date]])</f>
        <v>45148</v>
      </c>
      <c r="S1811" s="10">
        <f>DATEVALUE(Table1[[#This Row],[Order_Date]])</f>
        <v>45143</v>
      </c>
      <c r="T1811" s="4" t="str" cm="1">
        <f t="array" ref="T1811">_xlfn.IFS(Table1[[#This Row],[Inventory_Level]]&lt;=200,"low",Table1[[#This Row],[Inventory_Level]]&gt;=700,"high",Table1[[#This Row],[Inventory_Level]]&gt;200,"medium")</f>
        <v>medium</v>
      </c>
    </row>
    <row r="1812" spans="1:20" x14ac:dyDescent="0.35">
      <c r="A1812" s="4">
        <v>1811</v>
      </c>
      <c r="B1812" s="4" t="s">
        <v>37</v>
      </c>
      <c r="C1812" s="4" t="s">
        <v>24</v>
      </c>
      <c r="D1812" s="4" t="s">
        <v>25</v>
      </c>
      <c r="E1812" s="4" t="s">
        <v>26</v>
      </c>
      <c r="F1812" s="10" t="s">
        <v>194</v>
      </c>
      <c r="G1812" s="11" t="s">
        <v>300</v>
      </c>
      <c r="H1812" s="4">
        <v>55</v>
      </c>
      <c r="I1812" s="12">
        <v>1807.24</v>
      </c>
      <c r="J1812" s="12">
        <v>99398.2</v>
      </c>
      <c r="K1812" s="12">
        <v>1733.25</v>
      </c>
      <c r="L1812" s="4">
        <v>942</v>
      </c>
      <c r="M1812" s="4" t="s">
        <v>21</v>
      </c>
      <c r="N1812" s="4" t="str" cm="1">
        <f t="array" ref="N1812">_xlfn.SWITCH(E1812,"Delhi","North","Chennai","South","Hyderabad","South","Mumbai","Central","Bangalore","South")</f>
        <v>South</v>
      </c>
      <c r="O1812" s="12">
        <v>9643.2199999999993</v>
      </c>
      <c r="P1812" s="4">
        <f>Table1[[#This Row],[Delivery_Date]]-Table1[[#This Row],[Order_Date]]</f>
        <v>2</v>
      </c>
      <c r="Q1812" s="4" t="str">
        <f>IF(Table1[[#This Row],[Delivery delay days]]&gt;5,"delay","on time")</f>
        <v>on time</v>
      </c>
      <c r="R1812" s="10">
        <f>DATEVALUE(Table1[[#This Row],[Delivery_Date]])</f>
        <v>45216</v>
      </c>
      <c r="S1812" s="10">
        <f>DATEVALUE(Table1[[#This Row],[Order_Date]])</f>
        <v>45214</v>
      </c>
      <c r="T1812" s="4" t="str" cm="1">
        <f t="array" ref="T1812">_xlfn.IFS(Table1[[#This Row],[Inventory_Level]]&lt;=200,"low",Table1[[#This Row],[Inventory_Level]]&gt;=700,"high",Table1[[#This Row],[Inventory_Level]]&gt;200,"medium")</f>
        <v>high</v>
      </c>
    </row>
    <row r="1813" spans="1:20" x14ac:dyDescent="0.35">
      <c r="A1813" s="4">
        <v>1812</v>
      </c>
      <c r="B1813" s="4" t="s">
        <v>31</v>
      </c>
      <c r="C1813" s="4" t="s">
        <v>38</v>
      </c>
      <c r="D1813" s="4" t="s">
        <v>45</v>
      </c>
      <c r="E1813" s="4" t="s">
        <v>60</v>
      </c>
      <c r="F1813" s="10" t="s">
        <v>411</v>
      </c>
      <c r="G1813" s="11" t="s">
        <v>373</v>
      </c>
      <c r="H1813" s="4">
        <v>50</v>
      </c>
      <c r="I1813" s="12">
        <v>17738.52</v>
      </c>
      <c r="J1813" s="12">
        <v>886926</v>
      </c>
      <c r="K1813" s="12">
        <v>1866.85</v>
      </c>
      <c r="L1813" s="4">
        <v>806</v>
      </c>
      <c r="M1813" s="4" t="s">
        <v>35</v>
      </c>
      <c r="N1813" s="4" t="str" cm="1">
        <f t="array" ref="N1813">_xlfn.SWITCH(E1813,"Delhi","North","Chennai","South","Hyderabad","South","Mumbai","Central","Bangalore","South")</f>
        <v>South</v>
      </c>
      <c r="O1813" s="12">
        <v>76074.78</v>
      </c>
      <c r="P1813" s="4">
        <f>Table1[[#This Row],[Delivery_Date]]-Table1[[#This Row],[Order_Date]]</f>
        <v>1</v>
      </c>
      <c r="Q1813" s="4" t="str">
        <f>IF(Table1[[#This Row],[Delivery delay days]]&gt;5,"delay","on time")</f>
        <v>on time</v>
      </c>
      <c r="R1813" s="10">
        <f>DATEVALUE(Table1[[#This Row],[Delivery_Date]])</f>
        <v>44985</v>
      </c>
      <c r="S1813" s="10">
        <f>DATEVALUE(Table1[[#This Row],[Order_Date]])</f>
        <v>44984</v>
      </c>
      <c r="T1813" s="4" t="str" cm="1">
        <f t="array" ref="T1813">_xlfn.IFS(Table1[[#This Row],[Inventory_Level]]&lt;=200,"low",Table1[[#This Row],[Inventory_Level]]&gt;=700,"high",Table1[[#This Row],[Inventory_Level]]&gt;200,"medium")</f>
        <v>high</v>
      </c>
    </row>
    <row r="1814" spans="1:20" x14ac:dyDescent="0.35">
      <c r="A1814" s="4">
        <v>1813</v>
      </c>
      <c r="B1814" s="4" t="s">
        <v>23</v>
      </c>
      <c r="C1814" s="4" t="s">
        <v>38</v>
      </c>
      <c r="D1814" s="4" t="s">
        <v>39</v>
      </c>
      <c r="E1814" s="4" t="s">
        <v>46</v>
      </c>
      <c r="F1814" s="10" t="s">
        <v>356</v>
      </c>
      <c r="G1814" s="11" t="s">
        <v>136</v>
      </c>
      <c r="H1814" s="4">
        <v>13</v>
      </c>
      <c r="I1814" s="12">
        <v>31627.43</v>
      </c>
      <c r="J1814" s="12">
        <v>411156.59</v>
      </c>
      <c r="K1814" s="12">
        <v>1890.12</v>
      </c>
      <c r="L1814" s="4">
        <v>36</v>
      </c>
      <c r="M1814" s="4" t="s">
        <v>42</v>
      </c>
      <c r="N1814" s="4" t="str" cm="1">
        <f t="array" ref="N1814">_xlfn.SWITCH(E1814,"Delhi","North","Chennai","South","Hyderabad","South","Mumbai","Central","Bangalore","South")</f>
        <v>South</v>
      </c>
      <c r="O1814" s="12">
        <v>24825.51</v>
      </c>
      <c r="P1814" s="4">
        <f>Table1[[#This Row],[Delivery_Date]]-Table1[[#This Row],[Order_Date]]</f>
        <v>13</v>
      </c>
      <c r="Q1814" s="4" t="str">
        <f>IF(Table1[[#This Row],[Delivery delay days]]&gt;5,"delay","on time")</f>
        <v>delay</v>
      </c>
      <c r="R1814" s="10">
        <f>DATEVALUE(Table1[[#This Row],[Delivery_Date]])</f>
        <v>45139</v>
      </c>
      <c r="S1814" s="10">
        <f>DATEVALUE(Table1[[#This Row],[Order_Date]])</f>
        <v>45126</v>
      </c>
      <c r="T1814" s="4" t="str" cm="1">
        <f t="array" ref="T1814">_xlfn.IFS(Table1[[#This Row],[Inventory_Level]]&lt;=200,"low",Table1[[#This Row],[Inventory_Level]]&gt;=700,"high",Table1[[#This Row],[Inventory_Level]]&gt;200,"medium")</f>
        <v>low</v>
      </c>
    </row>
    <row r="1815" spans="1:20" x14ac:dyDescent="0.35">
      <c r="A1815" s="4">
        <v>1814</v>
      </c>
      <c r="B1815" s="4" t="s">
        <v>31</v>
      </c>
      <c r="C1815" s="4" t="s">
        <v>16</v>
      </c>
      <c r="D1815" s="4" t="s">
        <v>45</v>
      </c>
      <c r="E1815" s="4" t="s">
        <v>26</v>
      </c>
      <c r="F1815" s="10" t="s">
        <v>258</v>
      </c>
      <c r="G1815" s="11" t="s">
        <v>124</v>
      </c>
      <c r="H1815" s="4">
        <v>95</v>
      </c>
      <c r="I1815" s="12">
        <v>49259.07</v>
      </c>
      <c r="J1815" s="12">
        <v>4679611.6500000004</v>
      </c>
      <c r="K1815" s="12">
        <v>2819.19</v>
      </c>
      <c r="L1815" s="4">
        <v>548</v>
      </c>
      <c r="M1815" s="4" t="s">
        <v>35</v>
      </c>
      <c r="N1815" s="4" t="str" cm="1">
        <f t="array" ref="N1815">_xlfn.SWITCH(E1815,"Delhi","North","Chennai","South","Hyderabad","South","Mumbai","Central","Bangalore","South")</f>
        <v>South</v>
      </c>
      <c r="O1815" s="12">
        <v>421004.62</v>
      </c>
      <c r="P1815" s="4">
        <f>Table1[[#This Row],[Delivery_Date]]-Table1[[#This Row],[Order_Date]]</f>
        <v>3</v>
      </c>
      <c r="Q1815" s="4" t="str">
        <f>IF(Table1[[#This Row],[Delivery delay days]]&gt;5,"delay","on time")</f>
        <v>on time</v>
      </c>
      <c r="R1815" s="10">
        <f>DATEVALUE(Table1[[#This Row],[Delivery_Date]])</f>
        <v>45065</v>
      </c>
      <c r="S1815" s="10">
        <f>DATEVALUE(Table1[[#This Row],[Order_Date]])</f>
        <v>45062</v>
      </c>
      <c r="T1815" s="4" t="str" cm="1">
        <f t="array" ref="T1815">_xlfn.IFS(Table1[[#This Row],[Inventory_Level]]&lt;=200,"low",Table1[[#This Row],[Inventory_Level]]&gt;=700,"high",Table1[[#This Row],[Inventory_Level]]&gt;200,"medium")</f>
        <v>medium</v>
      </c>
    </row>
    <row r="1816" spans="1:20" x14ac:dyDescent="0.35">
      <c r="A1816" s="4">
        <v>1815</v>
      </c>
      <c r="B1816" s="4" t="s">
        <v>23</v>
      </c>
      <c r="C1816" s="4" t="s">
        <v>16</v>
      </c>
      <c r="D1816" s="4" t="s">
        <v>25</v>
      </c>
      <c r="E1816" s="4" t="s">
        <v>46</v>
      </c>
      <c r="F1816" s="10" t="s">
        <v>228</v>
      </c>
      <c r="G1816" s="11" t="s">
        <v>41</v>
      </c>
      <c r="H1816" s="4">
        <v>91</v>
      </c>
      <c r="I1816" s="12">
        <v>15946.87</v>
      </c>
      <c r="J1816" s="12">
        <v>1451165.17</v>
      </c>
      <c r="K1816" s="12">
        <v>2871.32</v>
      </c>
      <c r="L1816" s="4">
        <v>171</v>
      </c>
      <c r="M1816" s="4" t="s">
        <v>21</v>
      </c>
      <c r="N1816" s="4" t="str" cm="1">
        <f t="array" ref="N1816">_xlfn.SWITCH(E1816,"Delhi","North","Chennai","South","Hyderabad","South","Mumbai","Central","Bangalore","South")</f>
        <v>South</v>
      </c>
      <c r="O1816" s="12">
        <v>145684.32999999999</v>
      </c>
      <c r="P1816" s="4">
        <f>Table1[[#This Row],[Delivery_Date]]-Table1[[#This Row],[Order_Date]]</f>
        <v>14</v>
      </c>
      <c r="Q1816" s="4" t="str">
        <f>IF(Table1[[#This Row],[Delivery delay days]]&gt;5,"delay","on time")</f>
        <v>delay</v>
      </c>
      <c r="R1816" s="10">
        <f>DATEVALUE(Table1[[#This Row],[Delivery_Date]])</f>
        <v>45038</v>
      </c>
      <c r="S1816" s="10">
        <f>DATEVALUE(Table1[[#This Row],[Order_Date]])</f>
        <v>45024</v>
      </c>
      <c r="T1816" s="4" t="str" cm="1">
        <f t="array" ref="T1816">_xlfn.IFS(Table1[[#This Row],[Inventory_Level]]&lt;=200,"low",Table1[[#This Row],[Inventory_Level]]&gt;=700,"high",Table1[[#This Row],[Inventory_Level]]&gt;200,"medium")</f>
        <v>low</v>
      </c>
    </row>
    <row r="1817" spans="1:20" x14ac:dyDescent="0.35">
      <c r="A1817" s="4">
        <v>1816</v>
      </c>
      <c r="B1817" s="4" t="s">
        <v>59</v>
      </c>
      <c r="C1817" s="4" t="s">
        <v>38</v>
      </c>
      <c r="D1817" s="4" t="s">
        <v>45</v>
      </c>
      <c r="E1817" s="4" t="s">
        <v>18</v>
      </c>
      <c r="F1817" s="10" t="s">
        <v>151</v>
      </c>
      <c r="G1817" s="11" t="s">
        <v>66</v>
      </c>
      <c r="H1817" s="4">
        <v>35</v>
      </c>
      <c r="I1817" s="12">
        <v>22100.82</v>
      </c>
      <c r="J1817" s="12">
        <v>773528.7</v>
      </c>
      <c r="K1817" s="12">
        <v>3582.99</v>
      </c>
      <c r="L1817" s="4">
        <v>3</v>
      </c>
      <c r="M1817" s="4" t="s">
        <v>21</v>
      </c>
      <c r="N1817" s="4" t="str" cm="1">
        <f t="array" ref="N1817">_xlfn.SWITCH(E1817,"Delhi","North","Chennai","South","Hyderabad","South","Mumbai","Central","Bangalore","South")</f>
        <v>North</v>
      </c>
      <c r="O1817" s="12">
        <v>154359.64000000001</v>
      </c>
      <c r="P1817" s="4">
        <f>Table1[[#This Row],[Delivery_Date]]-Table1[[#This Row],[Order_Date]]</f>
        <v>11</v>
      </c>
      <c r="Q1817" s="4" t="str">
        <f>IF(Table1[[#This Row],[Delivery delay days]]&gt;5,"delay","on time")</f>
        <v>delay</v>
      </c>
      <c r="R1817" s="10">
        <f>DATEVALUE(Table1[[#This Row],[Delivery_Date]])</f>
        <v>45169</v>
      </c>
      <c r="S1817" s="10">
        <f>DATEVALUE(Table1[[#This Row],[Order_Date]])</f>
        <v>45158</v>
      </c>
      <c r="T1817" s="4" t="str" cm="1">
        <f t="array" ref="T1817">_xlfn.IFS(Table1[[#This Row],[Inventory_Level]]&lt;=200,"low",Table1[[#This Row],[Inventory_Level]]&gt;=700,"high",Table1[[#This Row],[Inventory_Level]]&gt;200,"medium")</f>
        <v>low</v>
      </c>
    </row>
    <row r="1818" spans="1:20" x14ac:dyDescent="0.35">
      <c r="A1818" s="4">
        <v>1817</v>
      </c>
      <c r="B1818" s="4" t="s">
        <v>65</v>
      </c>
      <c r="C1818" s="4" t="s">
        <v>38</v>
      </c>
      <c r="D1818" s="4" t="s">
        <v>39</v>
      </c>
      <c r="E1818" s="4" t="s">
        <v>60</v>
      </c>
      <c r="F1818" s="10" t="s">
        <v>348</v>
      </c>
      <c r="G1818" s="11" t="s">
        <v>150</v>
      </c>
      <c r="H1818" s="4">
        <v>42</v>
      </c>
      <c r="I1818" s="12">
        <v>9183.41</v>
      </c>
      <c r="J1818" s="12">
        <v>385703.22</v>
      </c>
      <c r="K1818" s="12">
        <v>2953.2</v>
      </c>
      <c r="L1818" s="4">
        <v>167</v>
      </c>
      <c r="M1818" s="4" t="s">
        <v>35</v>
      </c>
      <c r="N1818" s="4" t="str" cm="1">
        <f t="array" ref="N1818">_xlfn.SWITCH(E1818,"Delhi","North","Chennai","South","Hyderabad","South","Mumbai","Central","Bangalore","South")</f>
        <v>South</v>
      </c>
      <c r="O1818" s="12">
        <v>45180.15</v>
      </c>
      <c r="P1818" s="4">
        <f>Table1[[#This Row],[Delivery_Date]]-Table1[[#This Row],[Order_Date]]</f>
        <v>9</v>
      </c>
      <c r="Q1818" s="4" t="str">
        <f>IF(Table1[[#This Row],[Delivery delay days]]&gt;5,"delay","on time")</f>
        <v>delay</v>
      </c>
      <c r="R1818" s="10">
        <f>DATEVALUE(Table1[[#This Row],[Delivery_Date]])</f>
        <v>45288</v>
      </c>
      <c r="S1818" s="10">
        <f>DATEVALUE(Table1[[#This Row],[Order_Date]])</f>
        <v>45279</v>
      </c>
      <c r="T1818" s="4" t="str" cm="1">
        <f t="array" ref="T1818">_xlfn.IFS(Table1[[#This Row],[Inventory_Level]]&lt;=200,"low",Table1[[#This Row],[Inventory_Level]]&gt;=700,"high",Table1[[#This Row],[Inventory_Level]]&gt;200,"medium")</f>
        <v>low</v>
      </c>
    </row>
    <row r="1819" spans="1:20" x14ac:dyDescent="0.35">
      <c r="A1819" s="4">
        <v>1818</v>
      </c>
      <c r="B1819" s="4" t="s">
        <v>65</v>
      </c>
      <c r="C1819" s="4" t="s">
        <v>38</v>
      </c>
      <c r="D1819" s="4" t="s">
        <v>25</v>
      </c>
      <c r="E1819" s="4" t="s">
        <v>26</v>
      </c>
      <c r="F1819" s="10" t="s">
        <v>307</v>
      </c>
      <c r="G1819" s="11" t="s">
        <v>236</v>
      </c>
      <c r="H1819" s="4">
        <v>42</v>
      </c>
      <c r="I1819" s="12">
        <v>22252.18</v>
      </c>
      <c r="J1819" s="12">
        <v>934591.56</v>
      </c>
      <c r="K1819" s="12">
        <v>2723.41</v>
      </c>
      <c r="L1819" s="4">
        <v>703</v>
      </c>
      <c r="M1819" s="4" t="s">
        <v>21</v>
      </c>
      <c r="N1819" s="4" t="str" cm="1">
        <f t="array" ref="N1819">_xlfn.SWITCH(E1819,"Delhi","North","Chennai","South","Hyderabad","South","Mumbai","Central","Bangalore","South")</f>
        <v>South</v>
      </c>
      <c r="O1819" s="12">
        <v>64114.47</v>
      </c>
      <c r="P1819" s="4">
        <f>Table1[[#This Row],[Delivery_Date]]-Table1[[#This Row],[Order_Date]]</f>
        <v>7</v>
      </c>
      <c r="Q1819" s="4" t="str">
        <f>IF(Table1[[#This Row],[Delivery delay days]]&gt;5,"delay","on time")</f>
        <v>delay</v>
      </c>
      <c r="R1819" s="10">
        <f>DATEVALUE(Table1[[#This Row],[Delivery_Date]])</f>
        <v>45290</v>
      </c>
      <c r="S1819" s="10">
        <f>DATEVALUE(Table1[[#This Row],[Order_Date]])</f>
        <v>45283</v>
      </c>
      <c r="T1819" s="4" t="str" cm="1">
        <f t="array" ref="T1819">_xlfn.IFS(Table1[[#This Row],[Inventory_Level]]&lt;=200,"low",Table1[[#This Row],[Inventory_Level]]&gt;=700,"high",Table1[[#This Row],[Inventory_Level]]&gt;200,"medium")</f>
        <v>high</v>
      </c>
    </row>
    <row r="1820" spans="1:20" x14ac:dyDescent="0.35">
      <c r="A1820" s="4">
        <v>1819</v>
      </c>
      <c r="B1820" s="4" t="s">
        <v>59</v>
      </c>
      <c r="C1820" s="4" t="s">
        <v>38</v>
      </c>
      <c r="D1820" s="4" t="s">
        <v>25</v>
      </c>
      <c r="E1820" s="4" t="s">
        <v>52</v>
      </c>
      <c r="F1820" s="10" t="s">
        <v>265</v>
      </c>
      <c r="G1820" s="11" t="s">
        <v>92</v>
      </c>
      <c r="H1820" s="4">
        <v>68</v>
      </c>
      <c r="I1820" s="12">
        <v>21703.94</v>
      </c>
      <c r="J1820" s="12">
        <v>1475867.92</v>
      </c>
      <c r="K1820" s="12">
        <v>3530.28</v>
      </c>
      <c r="L1820" s="4">
        <v>610</v>
      </c>
      <c r="M1820" s="4" t="s">
        <v>21</v>
      </c>
      <c r="N1820" s="4" t="str" cm="1">
        <f t="array" ref="N1820">_xlfn.SWITCH(E1820,"Delhi","North","Chennai","South","Hyderabad","South","Mumbai","Central","Bangalore","South")</f>
        <v>Central</v>
      </c>
      <c r="O1820" s="12">
        <v>252184.18</v>
      </c>
      <c r="P1820" s="4">
        <f>Table1[[#This Row],[Delivery_Date]]-Table1[[#This Row],[Order_Date]]</f>
        <v>13</v>
      </c>
      <c r="Q1820" s="4" t="str">
        <f>IF(Table1[[#This Row],[Delivery delay days]]&gt;5,"delay","on time")</f>
        <v>delay</v>
      </c>
      <c r="R1820" s="10">
        <f>DATEVALUE(Table1[[#This Row],[Delivery_Date]])</f>
        <v>45167</v>
      </c>
      <c r="S1820" s="10">
        <f>DATEVALUE(Table1[[#This Row],[Order_Date]])</f>
        <v>45154</v>
      </c>
      <c r="T1820" s="4" t="str" cm="1">
        <f t="array" ref="T1820">_xlfn.IFS(Table1[[#This Row],[Inventory_Level]]&lt;=200,"low",Table1[[#This Row],[Inventory_Level]]&gt;=700,"high",Table1[[#This Row],[Inventory_Level]]&gt;200,"medium")</f>
        <v>medium</v>
      </c>
    </row>
    <row r="1821" spans="1:20" x14ac:dyDescent="0.35">
      <c r="A1821" s="4">
        <v>1820</v>
      </c>
      <c r="B1821" s="4" t="s">
        <v>31</v>
      </c>
      <c r="C1821" s="4" t="s">
        <v>24</v>
      </c>
      <c r="D1821" s="4" t="s">
        <v>25</v>
      </c>
      <c r="E1821" s="4" t="s">
        <v>46</v>
      </c>
      <c r="F1821" s="10" t="s">
        <v>149</v>
      </c>
      <c r="G1821" s="11" t="s">
        <v>295</v>
      </c>
      <c r="H1821" s="4">
        <v>47</v>
      </c>
      <c r="I1821" s="12">
        <v>44897.5</v>
      </c>
      <c r="J1821" s="12">
        <v>2110182.5</v>
      </c>
      <c r="K1821" s="12">
        <v>2534.0100000000002</v>
      </c>
      <c r="L1821" s="4">
        <v>477</v>
      </c>
      <c r="M1821" s="4" t="s">
        <v>21</v>
      </c>
      <c r="N1821" s="4" t="str" cm="1">
        <f t="array" ref="N1821">_xlfn.SWITCH(E1821,"Delhi","North","Chennai","South","Hyderabad","South","Mumbai","Central","Bangalore","South")</f>
        <v>South</v>
      </c>
      <c r="O1821" s="12">
        <v>152818.17000000001</v>
      </c>
      <c r="P1821" s="4">
        <f>Table1[[#This Row],[Delivery_Date]]-Table1[[#This Row],[Order_Date]]</f>
        <v>10</v>
      </c>
      <c r="Q1821" s="4" t="str">
        <f>IF(Table1[[#This Row],[Delivery delay days]]&gt;5,"delay","on time")</f>
        <v>delay</v>
      </c>
      <c r="R1821" s="10">
        <f>DATEVALUE(Table1[[#This Row],[Delivery_Date]])</f>
        <v>45295</v>
      </c>
      <c r="S1821" s="10">
        <f>DATEVALUE(Table1[[#This Row],[Order_Date]])</f>
        <v>45285</v>
      </c>
      <c r="T1821" s="4" t="str" cm="1">
        <f t="array" ref="T1821">_xlfn.IFS(Table1[[#This Row],[Inventory_Level]]&lt;=200,"low",Table1[[#This Row],[Inventory_Level]]&gt;=700,"high",Table1[[#This Row],[Inventory_Level]]&gt;200,"medium")</f>
        <v>medium</v>
      </c>
    </row>
    <row r="1822" spans="1:20" x14ac:dyDescent="0.35">
      <c r="A1822" s="4">
        <v>1821</v>
      </c>
      <c r="B1822" s="4" t="s">
        <v>37</v>
      </c>
      <c r="C1822" s="4" t="s">
        <v>24</v>
      </c>
      <c r="D1822" s="4" t="s">
        <v>32</v>
      </c>
      <c r="E1822" s="4" t="s">
        <v>26</v>
      </c>
      <c r="F1822" s="10" t="s">
        <v>332</v>
      </c>
      <c r="G1822" s="11" t="s">
        <v>139</v>
      </c>
      <c r="H1822" s="4">
        <v>16</v>
      </c>
      <c r="I1822" s="12">
        <v>38391.54</v>
      </c>
      <c r="J1822" s="12">
        <v>614264.64</v>
      </c>
      <c r="K1822" s="12">
        <v>2584.31</v>
      </c>
      <c r="L1822" s="4">
        <v>455</v>
      </c>
      <c r="M1822" s="4" t="s">
        <v>42</v>
      </c>
      <c r="N1822" s="4" t="str" cm="1">
        <f t="array" ref="N1822">_xlfn.SWITCH(E1822,"Delhi","North","Chennai","South","Hyderabad","South","Mumbai","Central","Bangalore","South")</f>
        <v>South</v>
      </c>
      <c r="O1822" s="12">
        <v>44032.44</v>
      </c>
      <c r="P1822" s="4">
        <f>Table1[[#This Row],[Delivery_Date]]-Table1[[#This Row],[Order_Date]]</f>
        <v>12</v>
      </c>
      <c r="Q1822" s="4" t="str">
        <f>IF(Table1[[#This Row],[Delivery delay days]]&gt;5,"delay","on time")</f>
        <v>delay</v>
      </c>
      <c r="R1822" s="10">
        <f>DATEVALUE(Table1[[#This Row],[Delivery_Date]])</f>
        <v>44951</v>
      </c>
      <c r="S1822" s="10">
        <f>DATEVALUE(Table1[[#This Row],[Order_Date]])</f>
        <v>44939</v>
      </c>
      <c r="T1822" s="4" t="str" cm="1">
        <f t="array" ref="T1822">_xlfn.IFS(Table1[[#This Row],[Inventory_Level]]&lt;=200,"low",Table1[[#This Row],[Inventory_Level]]&gt;=700,"high",Table1[[#This Row],[Inventory_Level]]&gt;200,"medium")</f>
        <v>medium</v>
      </c>
    </row>
    <row r="1823" spans="1:20" x14ac:dyDescent="0.35">
      <c r="A1823" s="4">
        <v>1822</v>
      </c>
      <c r="B1823" s="4" t="s">
        <v>59</v>
      </c>
      <c r="C1823" s="4" t="s">
        <v>24</v>
      </c>
      <c r="D1823" s="4" t="s">
        <v>32</v>
      </c>
      <c r="E1823" s="4" t="s">
        <v>52</v>
      </c>
      <c r="F1823" s="10" t="s">
        <v>278</v>
      </c>
      <c r="G1823" s="11" t="s">
        <v>128</v>
      </c>
      <c r="H1823" s="4">
        <v>83</v>
      </c>
      <c r="I1823" s="12">
        <v>19397.830000000002</v>
      </c>
      <c r="J1823" s="12">
        <v>1610019.89</v>
      </c>
      <c r="K1823" s="12">
        <v>3121.22</v>
      </c>
      <c r="L1823" s="4">
        <v>698</v>
      </c>
      <c r="M1823" s="4" t="s">
        <v>21</v>
      </c>
      <c r="N1823" s="4" t="str" cm="1">
        <f t="array" ref="N1823">_xlfn.SWITCH(E1823,"Delhi","North","Chennai","South","Hyderabad","South","Mumbai","Central","Bangalore","South")</f>
        <v>Central</v>
      </c>
      <c r="O1823" s="12">
        <v>264392.53000000003</v>
      </c>
      <c r="P1823" s="4">
        <f>Table1[[#This Row],[Delivery_Date]]-Table1[[#This Row],[Order_Date]]</f>
        <v>3</v>
      </c>
      <c r="Q1823" s="4" t="str">
        <f>IF(Table1[[#This Row],[Delivery delay days]]&gt;5,"delay","on time")</f>
        <v>on time</v>
      </c>
      <c r="R1823" s="10">
        <f>DATEVALUE(Table1[[#This Row],[Delivery_Date]])</f>
        <v>45160</v>
      </c>
      <c r="S1823" s="10">
        <f>DATEVALUE(Table1[[#This Row],[Order_Date]])</f>
        <v>45157</v>
      </c>
      <c r="T1823" s="4" t="str" cm="1">
        <f t="array" ref="T1823">_xlfn.IFS(Table1[[#This Row],[Inventory_Level]]&lt;=200,"low",Table1[[#This Row],[Inventory_Level]]&gt;=700,"high",Table1[[#This Row],[Inventory_Level]]&gt;200,"medium")</f>
        <v>medium</v>
      </c>
    </row>
    <row r="1824" spans="1:20" x14ac:dyDescent="0.35">
      <c r="A1824" s="4">
        <v>1823</v>
      </c>
      <c r="B1824" s="4" t="s">
        <v>23</v>
      </c>
      <c r="C1824" s="4" t="s">
        <v>38</v>
      </c>
      <c r="D1824" s="4" t="s">
        <v>39</v>
      </c>
      <c r="E1824" s="4" t="s">
        <v>46</v>
      </c>
      <c r="F1824" s="10" t="s">
        <v>225</v>
      </c>
      <c r="G1824" s="11" t="s">
        <v>33</v>
      </c>
      <c r="H1824" s="4">
        <v>50</v>
      </c>
      <c r="I1824" s="12">
        <v>12407.58</v>
      </c>
      <c r="J1824" s="12">
        <v>620379</v>
      </c>
      <c r="K1824" s="12">
        <v>1210.43</v>
      </c>
      <c r="L1824" s="4">
        <v>818</v>
      </c>
      <c r="M1824" s="4" t="s">
        <v>42</v>
      </c>
      <c r="N1824" s="4" t="str" cm="1">
        <f t="array" ref="N1824">_xlfn.SWITCH(E1824,"Delhi","North","Chennai","South","Hyderabad","South","Mumbai","Central","Bangalore","South")</f>
        <v>South</v>
      </c>
      <c r="O1824" s="12">
        <v>119433.57</v>
      </c>
      <c r="P1824" s="4">
        <f>Table1[[#This Row],[Delivery_Date]]-Table1[[#This Row],[Order_Date]]</f>
        <v>14</v>
      </c>
      <c r="Q1824" s="4" t="str">
        <f>IF(Table1[[#This Row],[Delivery delay days]]&gt;5,"delay","on time")</f>
        <v>delay</v>
      </c>
      <c r="R1824" s="10">
        <f>DATEVALUE(Table1[[#This Row],[Delivery_Date]])</f>
        <v>45053</v>
      </c>
      <c r="S1824" s="10">
        <f>DATEVALUE(Table1[[#This Row],[Order_Date]])</f>
        <v>45039</v>
      </c>
      <c r="T1824" s="4" t="str" cm="1">
        <f t="array" ref="T1824">_xlfn.IFS(Table1[[#This Row],[Inventory_Level]]&lt;=200,"low",Table1[[#This Row],[Inventory_Level]]&gt;=700,"high",Table1[[#This Row],[Inventory_Level]]&gt;200,"medium")</f>
        <v>high</v>
      </c>
    </row>
    <row r="1825" spans="1:20" x14ac:dyDescent="0.35">
      <c r="A1825" s="4">
        <v>1824</v>
      </c>
      <c r="B1825" s="4" t="s">
        <v>15</v>
      </c>
      <c r="C1825" s="4" t="s">
        <v>38</v>
      </c>
      <c r="D1825" s="4" t="s">
        <v>45</v>
      </c>
      <c r="E1825" s="4" t="s">
        <v>60</v>
      </c>
      <c r="F1825" s="10" t="s">
        <v>215</v>
      </c>
      <c r="G1825" s="11" t="s">
        <v>275</v>
      </c>
      <c r="H1825" s="4">
        <v>19</v>
      </c>
      <c r="I1825" s="12">
        <v>30903.23</v>
      </c>
      <c r="J1825" s="12">
        <v>587161.37</v>
      </c>
      <c r="K1825" s="12">
        <v>1996.46</v>
      </c>
      <c r="L1825" s="4">
        <v>985</v>
      </c>
      <c r="M1825" s="4" t="s">
        <v>21</v>
      </c>
      <c r="N1825" s="4" t="str" cm="1">
        <f t="array" ref="N1825">_xlfn.SWITCH(E1825,"Delhi","North","Chennai","South","Hyderabad","South","Mumbai","Central","Bangalore","South")</f>
        <v>South</v>
      </c>
      <c r="O1825" s="12">
        <v>69726.070000000007</v>
      </c>
      <c r="P1825" s="4">
        <f>Table1[[#This Row],[Delivery_Date]]-Table1[[#This Row],[Order_Date]]</f>
        <v>4</v>
      </c>
      <c r="Q1825" s="4" t="str">
        <f>IF(Table1[[#This Row],[Delivery delay days]]&gt;5,"delay","on time")</f>
        <v>on time</v>
      </c>
      <c r="R1825" s="10">
        <f>DATEVALUE(Table1[[#This Row],[Delivery_Date]])</f>
        <v>44999</v>
      </c>
      <c r="S1825" s="10">
        <f>DATEVALUE(Table1[[#This Row],[Order_Date]])</f>
        <v>44995</v>
      </c>
      <c r="T1825" s="4" t="str" cm="1">
        <f t="array" ref="T1825">_xlfn.IFS(Table1[[#This Row],[Inventory_Level]]&lt;=200,"low",Table1[[#This Row],[Inventory_Level]]&gt;=700,"high",Table1[[#This Row],[Inventory_Level]]&gt;200,"medium")</f>
        <v>high</v>
      </c>
    </row>
    <row r="1826" spans="1:20" x14ac:dyDescent="0.35">
      <c r="A1826" s="4">
        <v>1825</v>
      </c>
      <c r="B1826" s="4" t="s">
        <v>44</v>
      </c>
      <c r="C1826" s="4" t="s">
        <v>24</v>
      </c>
      <c r="D1826" s="4" t="s">
        <v>32</v>
      </c>
      <c r="E1826" s="4" t="s">
        <v>60</v>
      </c>
      <c r="F1826" s="10" t="s">
        <v>275</v>
      </c>
      <c r="G1826" s="11" t="s">
        <v>104</v>
      </c>
      <c r="H1826" s="4">
        <v>19</v>
      </c>
      <c r="I1826" s="12">
        <v>49726.85</v>
      </c>
      <c r="J1826" s="12">
        <v>944810.15</v>
      </c>
      <c r="K1826" s="12">
        <v>586.65</v>
      </c>
      <c r="L1826" s="4">
        <v>207</v>
      </c>
      <c r="M1826" s="4" t="s">
        <v>42</v>
      </c>
      <c r="N1826" s="4" t="str" cm="1">
        <f t="array" ref="N1826">_xlfn.SWITCH(E1826,"Delhi","North","Chennai","South","Hyderabad","South","Mumbai","Central","Bangalore","South")</f>
        <v>South</v>
      </c>
      <c r="O1826" s="12">
        <v>222087.26</v>
      </c>
      <c r="P1826" s="4">
        <f>Table1[[#This Row],[Delivery_Date]]-Table1[[#This Row],[Order_Date]]</f>
        <v>7</v>
      </c>
      <c r="Q1826" s="4" t="str">
        <f>IF(Table1[[#This Row],[Delivery delay days]]&gt;5,"delay","on time")</f>
        <v>delay</v>
      </c>
      <c r="R1826" s="10">
        <f>DATEVALUE(Table1[[#This Row],[Delivery_Date]])</f>
        <v>45006</v>
      </c>
      <c r="S1826" s="10">
        <f>DATEVALUE(Table1[[#This Row],[Order_Date]])</f>
        <v>44999</v>
      </c>
      <c r="T1826" s="4" t="str" cm="1">
        <f t="array" ref="T1826">_xlfn.IFS(Table1[[#This Row],[Inventory_Level]]&lt;=200,"low",Table1[[#This Row],[Inventory_Level]]&gt;=700,"high",Table1[[#This Row],[Inventory_Level]]&gt;200,"medium")</f>
        <v>medium</v>
      </c>
    </row>
    <row r="1827" spans="1:20" x14ac:dyDescent="0.35">
      <c r="A1827" s="4">
        <v>1826</v>
      </c>
      <c r="B1827" s="4" t="s">
        <v>31</v>
      </c>
      <c r="C1827" s="4" t="s">
        <v>16</v>
      </c>
      <c r="D1827" s="4" t="s">
        <v>17</v>
      </c>
      <c r="E1827" s="4" t="s">
        <v>26</v>
      </c>
      <c r="F1827" s="10" t="s">
        <v>175</v>
      </c>
      <c r="G1827" s="11" t="s">
        <v>89</v>
      </c>
      <c r="H1827" s="4">
        <v>44</v>
      </c>
      <c r="I1827" s="12">
        <v>49246.17</v>
      </c>
      <c r="J1827" s="12">
        <v>2166831.48</v>
      </c>
      <c r="K1827" s="12">
        <v>3418.69</v>
      </c>
      <c r="L1827" s="4">
        <v>620</v>
      </c>
      <c r="M1827" s="4" t="s">
        <v>29</v>
      </c>
      <c r="N1827" s="4" t="str" cm="1">
        <f t="array" ref="N1827">_xlfn.SWITCH(E1827,"Delhi","North","Chennai","South","Hyderabad","South","Mumbai","Central","Bangalore","South")</f>
        <v>South</v>
      </c>
      <c r="O1827" s="12">
        <v>193300.84</v>
      </c>
      <c r="P1827" s="4">
        <f>Table1[[#This Row],[Delivery_Date]]-Table1[[#This Row],[Order_Date]]</f>
        <v>11</v>
      </c>
      <c r="Q1827" s="4" t="str">
        <f>IF(Table1[[#This Row],[Delivery delay days]]&gt;5,"delay","on time")</f>
        <v>delay</v>
      </c>
      <c r="R1827" s="10">
        <f>DATEVALUE(Table1[[#This Row],[Delivery_Date]])</f>
        <v>45116</v>
      </c>
      <c r="S1827" s="10">
        <f>DATEVALUE(Table1[[#This Row],[Order_Date]])</f>
        <v>45105</v>
      </c>
      <c r="T1827" s="4" t="str" cm="1">
        <f t="array" ref="T1827">_xlfn.IFS(Table1[[#This Row],[Inventory_Level]]&lt;=200,"low",Table1[[#This Row],[Inventory_Level]]&gt;=700,"high",Table1[[#This Row],[Inventory_Level]]&gt;200,"medium")</f>
        <v>medium</v>
      </c>
    </row>
    <row r="1828" spans="1:20" x14ac:dyDescent="0.35">
      <c r="A1828" s="4">
        <v>1827</v>
      </c>
      <c r="B1828" s="4" t="s">
        <v>65</v>
      </c>
      <c r="C1828" s="4" t="s">
        <v>38</v>
      </c>
      <c r="D1828" s="4" t="s">
        <v>32</v>
      </c>
      <c r="E1828" s="4" t="s">
        <v>18</v>
      </c>
      <c r="F1828" s="10" t="s">
        <v>83</v>
      </c>
      <c r="G1828" s="11" t="s">
        <v>341</v>
      </c>
      <c r="H1828" s="4">
        <v>34</v>
      </c>
      <c r="I1828" s="12">
        <v>12741.07</v>
      </c>
      <c r="J1828" s="12">
        <v>433196.38</v>
      </c>
      <c r="K1828" s="12">
        <v>1087.43</v>
      </c>
      <c r="L1828" s="4">
        <v>402</v>
      </c>
      <c r="M1828" s="4" t="s">
        <v>42</v>
      </c>
      <c r="N1828" s="4" t="str" cm="1">
        <f t="array" ref="N1828">_xlfn.SWITCH(E1828,"Delhi","North","Chennai","South","Hyderabad","South","Mumbai","Central","Bangalore","South")</f>
        <v>North</v>
      </c>
      <c r="O1828" s="12">
        <v>24962.36</v>
      </c>
      <c r="P1828" s="4">
        <f>Table1[[#This Row],[Delivery_Date]]-Table1[[#This Row],[Order_Date]]</f>
        <v>11</v>
      </c>
      <c r="Q1828" s="4" t="str">
        <f>IF(Table1[[#This Row],[Delivery delay days]]&gt;5,"delay","on time")</f>
        <v>delay</v>
      </c>
      <c r="R1828" s="10">
        <f>DATEVALUE(Table1[[#This Row],[Delivery_Date]])</f>
        <v>45193</v>
      </c>
      <c r="S1828" s="10">
        <f>DATEVALUE(Table1[[#This Row],[Order_Date]])</f>
        <v>45182</v>
      </c>
      <c r="T1828" s="4" t="str" cm="1">
        <f t="array" ref="T1828">_xlfn.IFS(Table1[[#This Row],[Inventory_Level]]&lt;=200,"low",Table1[[#This Row],[Inventory_Level]]&gt;=700,"high",Table1[[#This Row],[Inventory_Level]]&gt;200,"medium")</f>
        <v>medium</v>
      </c>
    </row>
    <row r="1829" spans="1:20" x14ac:dyDescent="0.35">
      <c r="A1829" s="4">
        <v>1828</v>
      </c>
      <c r="B1829" s="4" t="s">
        <v>59</v>
      </c>
      <c r="C1829" s="4" t="s">
        <v>38</v>
      </c>
      <c r="D1829" s="4" t="s">
        <v>17</v>
      </c>
      <c r="E1829" s="4" t="s">
        <v>26</v>
      </c>
      <c r="F1829" s="10" t="s">
        <v>272</v>
      </c>
      <c r="G1829" s="11" t="s">
        <v>90</v>
      </c>
      <c r="H1829" s="4">
        <v>81</v>
      </c>
      <c r="I1829" s="12">
        <v>43299.28</v>
      </c>
      <c r="J1829" s="12">
        <v>3507241.68</v>
      </c>
      <c r="K1829" s="12">
        <v>2485.8200000000002</v>
      </c>
      <c r="L1829" s="4">
        <v>209</v>
      </c>
      <c r="M1829" s="4" t="s">
        <v>42</v>
      </c>
      <c r="N1829" s="4" t="str" cm="1">
        <f t="array" ref="N1829">_xlfn.SWITCH(E1829,"Delhi","North","Chennai","South","Hyderabad","South","Mumbai","Central","Bangalore","South")</f>
        <v>South</v>
      </c>
      <c r="O1829" s="12">
        <v>510790.53</v>
      </c>
      <c r="P1829" s="4">
        <f>Table1[[#This Row],[Delivery_Date]]-Table1[[#This Row],[Order_Date]]</f>
        <v>12</v>
      </c>
      <c r="Q1829" s="4" t="str">
        <f>IF(Table1[[#This Row],[Delivery delay days]]&gt;5,"delay","on time")</f>
        <v>delay</v>
      </c>
      <c r="R1829" s="10">
        <f>DATEVALUE(Table1[[#This Row],[Delivery_Date]])</f>
        <v>45148</v>
      </c>
      <c r="S1829" s="10">
        <f>DATEVALUE(Table1[[#This Row],[Order_Date]])</f>
        <v>45136</v>
      </c>
      <c r="T1829" s="4" t="str" cm="1">
        <f t="array" ref="T1829">_xlfn.IFS(Table1[[#This Row],[Inventory_Level]]&lt;=200,"low",Table1[[#This Row],[Inventory_Level]]&gt;=700,"high",Table1[[#This Row],[Inventory_Level]]&gt;200,"medium")</f>
        <v>medium</v>
      </c>
    </row>
    <row r="1830" spans="1:20" x14ac:dyDescent="0.35">
      <c r="A1830" s="4">
        <v>1829</v>
      </c>
      <c r="B1830" s="4" t="s">
        <v>65</v>
      </c>
      <c r="C1830" s="4" t="s">
        <v>38</v>
      </c>
      <c r="D1830" s="4" t="s">
        <v>17</v>
      </c>
      <c r="E1830" s="4" t="s">
        <v>52</v>
      </c>
      <c r="F1830" s="10" t="s">
        <v>126</v>
      </c>
      <c r="G1830" s="11" t="s">
        <v>155</v>
      </c>
      <c r="H1830" s="4">
        <v>75</v>
      </c>
      <c r="I1830" s="12">
        <v>19105.84</v>
      </c>
      <c r="J1830" s="12">
        <v>1432938</v>
      </c>
      <c r="K1830" s="12">
        <v>4848.62</v>
      </c>
      <c r="L1830" s="4">
        <v>719</v>
      </c>
      <c r="M1830" s="4" t="s">
        <v>21</v>
      </c>
      <c r="N1830" s="4" t="str" cm="1">
        <f t="array" ref="N1830">_xlfn.SWITCH(E1830,"Delhi","North","Chennai","South","Hyderabad","South","Mumbai","Central","Bangalore","South")</f>
        <v>Central</v>
      </c>
      <c r="O1830" s="12">
        <v>141208.31</v>
      </c>
      <c r="P1830" s="4">
        <f>Table1[[#This Row],[Delivery_Date]]-Table1[[#This Row],[Order_Date]]</f>
        <v>2</v>
      </c>
      <c r="Q1830" s="4" t="str">
        <f>IF(Table1[[#This Row],[Delivery delay days]]&gt;5,"delay","on time")</f>
        <v>on time</v>
      </c>
      <c r="R1830" s="10">
        <f>DATEVALUE(Table1[[#This Row],[Delivery_Date]])</f>
        <v>44964</v>
      </c>
      <c r="S1830" s="10">
        <f>DATEVALUE(Table1[[#This Row],[Order_Date]])</f>
        <v>44962</v>
      </c>
      <c r="T1830" s="4" t="str" cm="1">
        <f t="array" ref="T1830">_xlfn.IFS(Table1[[#This Row],[Inventory_Level]]&lt;=200,"low",Table1[[#This Row],[Inventory_Level]]&gt;=700,"high",Table1[[#This Row],[Inventory_Level]]&gt;200,"medium")</f>
        <v>high</v>
      </c>
    </row>
    <row r="1831" spans="1:20" x14ac:dyDescent="0.35">
      <c r="A1831" s="4">
        <v>1830</v>
      </c>
      <c r="B1831" s="4" t="s">
        <v>51</v>
      </c>
      <c r="C1831" s="4" t="s">
        <v>38</v>
      </c>
      <c r="D1831" s="4" t="s">
        <v>45</v>
      </c>
      <c r="E1831" s="4" t="s">
        <v>18</v>
      </c>
      <c r="F1831" s="10" t="s">
        <v>389</v>
      </c>
      <c r="G1831" s="11" t="s">
        <v>378</v>
      </c>
      <c r="H1831" s="4">
        <v>92</v>
      </c>
      <c r="I1831" s="12">
        <v>26802.240000000002</v>
      </c>
      <c r="J1831" s="12">
        <v>2465806.08</v>
      </c>
      <c r="K1831" s="12">
        <v>4871.3100000000004</v>
      </c>
      <c r="L1831" s="4">
        <v>713</v>
      </c>
      <c r="M1831" s="4" t="s">
        <v>42</v>
      </c>
      <c r="N1831" s="4" t="str" cm="1">
        <f t="array" ref="N1831">_xlfn.SWITCH(E1831,"Delhi","North","Chennai","South","Hyderabad","South","Mumbai","Central","Bangalore","South")</f>
        <v>North</v>
      </c>
      <c r="O1831" s="12">
        <v>312725.12</v>
      </c>
      <c r="P1831" s="4">
        <f>Table1[[#This Row],[Delivery_Date]]-Table1[[#This Row],[Order_Date]]</f>
        <v>11</v>
      </c>
      <c r="Q1831" s="4" t="str">
        <f>IF(Table1[[#This Row],[Delivery delay days]]&gt;5,"delay","on time")</f>
        <v>delay</v>
      </c>
      <c r="R1831" s="10">
        <f>DATEVALUE(Table1[[#This Row],[Delivery_Date]])</f>
        <v>45120</v>
      </c>
      <c r="S1831" s="10">
        <f>DATEVALUE(Table1[[#This Row],[Order_Date]])</f>
        <v>45109</v>
      </c>
      <c r="T1831" s="4" t="str" cm="1">
        <f t="array" ref="T1831">_xlfn.IFS(Table1[[#This Row],[Inventory_Level]]&lt;=200,"low",Table1[[#This Row],[Inventory_Level]]&gt;=700,"high",Table1[[#This Row],[Inventory_Level]]&gt;200,"medium")</f>
        <v>high</v>
      </c>
    </row>
    <row r="1832" spans="1:20" x14ac:dyDescent="0.35">
      <c r="A1832" s="4">
        <v>1831</v>
      </c>
      <c r="B1832" s="4" t="s">
        <v>37</v>
      </c>
      <c r="C1832" s="4" t="s">
        <v>16</v>
      </c>
      <c r="D1832" s="4" t="s">
        <v>39</v>
      </c>
      <c r="E1832" s="4" t="s">
        <v>60</v>
      </c>
      <c r="F1832" s="10" t="s">
        <v>108</v>
      </c>
      <c r="G1832" s="11" t="s">
        <v>410</v>
      </c>
      <c r="H1832" s="4">
        <v>64</v>
      </c>
      <c r="I1832" s="12">
        <v>4211.26</v>
      </c>
      <c r="J1832" s="12">
        <v>269520.64000000001</v>
      </c>
      <c r="K1832" s="12">
        <v>4140.8100000000004</v>
      </c>
      <c r="L1832" s="4">
        <v>600</v>
      </c>
      <c r="M1832" s="4" t="s">
        <v>29</v>
      </c>
      <c r="N1832" s="4" t="str" cm="1">
        <f t="array" ref="N1832">_xlfn.SWITCH(E1832,"Delhi","North","Chennai","South","Hyderabad","South","Mumbai","Central","Bangalore","South")</f>
        <v>South</v>
      </c>
      <c r="O1832" s="12">
        <v>18347.580000000002</v>
      </c>
      <c r="P1832" s="4">
        <f>Table1[[#This Row],[Delivery_Date]]-Table1[[#This Row],[Order_Date]]</f>
        <v>11</v>
      </c>
      <c r="Q1832" s="4" t="str">
        <f>IF(Table1[[#This Row],[Delivery delay days]]&gt;5,"delay","on time")</f>
        <v>delay</v>
      </c>
      <c r="R1832" s="10">
        <f>DATEVALUE(Table1[[#This Row],[Delivery_Date]])</f>
        <v>45070</v>
      </c>
      <c r="S1832" s="10">
        <f>DATEVALUE(Table1[[#This Row],[Order_Date]])</f>
        <v>45059</v>
      </c>
      <c r="T1832" s="4" t="str" cm="1">
        <f t="array" ref="T1832">_xlfn.IFS(Table1[[#This Row],[Inventory_Level]]&lt;=200,"low",Table1[[#This Row],[Inventory_Level]]&gt;=700,"high",Table1[[#This Row],[Inventory_Level]]&gt;200,"medium")</f>
        <v>medium</v>
      </c>
    </row>
    <row r="1833" spans="1:20" x14ac:dyDescent="0.35">
      <c r="A1833" s="4">
        <v>1832</v>
      </c>
      <c r="B1833" s="4" t="s">
        <v>23</v>
      </c>
      <c r="C1833" s="4" t="s">
        <v>38</v>
      </c>
      <c r="D1833" s="4" t="s">
        <v>17</v>
      </c>
      <c r="E1833" s="4" t="s">
        <v>46</v>
      </c>
      <c r="F1833" s="10" t="s">
        <v>224</v>
      </c>
      <c r="G1833" s="11" t="s">
        <v>225</v>
      </c>
      <c r="H1833" s="4">
        <v>44</v>
      </c>
      <c r="I1833" s="12">
        <v>35645.46</v>
      </c>
      <c r="J1833" s="12">
        <v>1568400.24</v>
      </c>
      <c r="K1833" s="12">
        <v>1707.81</v>
      </c>
      <c r="L1833" s="4">
        <v>690</v>
      </c>
      <c r="M1833" s="4" t="s">
        <v>42</v>
      </c>
      <c r="N1833" s="4" t="str" cm="1">
        <f t="array" ref="N1833">_xlfn.SWITCH(E1833,"Delhi","North","Chennai","South","Hyderabad","South","Mumbai","Central","Bangalore","South")</f>
        <v>South</v>
      </c>
      <c r="O1833" s="12">
        <v>129899.75</v>
      </c>
      <c r="P1833" s="4">
        <f>Table1[[#This Row],[Delivery_Date]]-Table1[[#This Row],[Order_Date]]</f>
        <v>9</v>
      </c>
      <c r="Q1833" s="4" t="str">
        <f>IF(Table1[[#This Row],[Delivery delay days]]&gt;5,"delay","on time")</f>
        <v>delay</v>
      </c>
      <c r="R1833" s="10">
        <f>DATEVALUE(Table1[[#This Row],[Delivery_Date]])</f>
        <v>45039</v>
      </c>
      <c r="S1833" s="10">
        <f>DATEVALUE(Table1[[#This Row],[Order_Date]])</f>
        <v>45030</v>
      </c>
      <c r="T1833" s="4" t="str" cm="1">
        <f t="array" ref="T1833">_xlfn.IFS(Table1[[#This Row],[Inventory_Level]]&lt;=200,"low",Table1[[#This Row],[Inventory_Level]]&gt;=700,"high",Table1[[#This Row],[Inventory_Level]]&gt;200,"medium")</f>
        <v>medium</v>
      </c>
    </row>
    <row r="1834" spans="1:20" x14ac:dyDescent="0.35">
      <c r="A1834" s="4">
        <v>1833</v>
      </c>
      <c r="B1834" s="4" t="s">
        <v>44</v>
      </c>
      <c r="C1834" s="4" t="s">
        <v>16</v>
      </c>
      <c r="D1834" s="4" t="s">
        <v>32</v>
      </c>
      <c r="E1834" s="4" t="s">
        <v>60</v>
      </c>
      <c r="F1834" s="10" t="s">
        <v>304</v>
      </c>
      <c r="G1834" s="11" t="s">
        <v>95</v>
      </c>
      <c r="H1834" s="4">
        <v>66</v>
      </c>
      <c r="I1834" s="12">
        <v>5312.81</v>
      </c>
      <c r="J1834" s="12">
        <v>350645.46</v>
      </c>
      <c r="K1834" s="12">
        <v>686.16</v>
      </c>
      <c r="L1834" s="4">
        <v>436</v>
      </c>
      <c r="M1834" s="4" t="s">
        <v>35</v>
      </c>
      <c r="N1834" s="4" t="str" cm="1">
        <f t="array" ref="N1834">_xlfn.SWITCH(E1834,"Delhi","North","Chennai","South","Hyderabad","South","Mumbai","Central","Bangalore","South")</f>
        <v>South</v>
      </c>
      <c r="O1834" s="12">
        <v>17927.88</v>
      </c>
      <c r="P1834" s="4">
        <f>Table1[[#This Row],[Delivery_Date]]-Table1[[#This Row],[Order_Date]]</f>
        <v>4</v>
      </c>
      <c r="Q1834" s="4" t="str">
        <f>IF(Table1[[#This Row],[Delivery delay days]]&gt;5,"delay","on time")</f>
        <v>on time</v>
      </c>
      <c r="R1834" s="10">
        <f>DATEVALUE(Table1[[#This Row],[Delivery_Date]])</f>
        <v>45250</v>
      </c>
      <c r="S1834" s="10">
        <f>DATEVALUE(Table1[[#This Row],[Order_Date]])</f>
        <v>45246</v>
      </c>
      <c r="T1834" s="4" t="str" cm="1">
        <f t="array" ref="T1834">_xlfn.IFS(Table1[[#This Row],[Inventory_Level]]&lt;=200,"low",Table1[[#This Row],[Inventory_Level]]&gt;=700,"high",Table1[[#This Row],[Inventory_Level]]&gt;200,"medium")</f>
        <v>medium</v>
      </c>
    </row>
    <row r="1835" spans="1:20" x14ac:dyDescent="0.35">
      <c r="A1835" s="4">
        <v>1834</v>
      </c>
      <c r="B1835" s="4" t="s">
        <v>31</v>
      </c>
      <c r="C1835" s="4" t="s">
        <v>16</v>
      </c>
      <c r="D1835" s="4" t="s">
        <v>17</v>
      </c>
      <c r="E1835" s="4" t="s">
        <v>18</v>
      </c>
      <c r="F1835" s="10" t="s">
        <v>158</v>
      </c>
      <c r="G1835" s="11" t="s">
        <v>417</v>
      </c>
      <c r="H1835" s="4">
        <v>5</v>
      </c>
      <c r="I1835" s="12">
        <v>33886.93</v>
      </c>
      <c r="J1835" s="12">
        <v>169434.65</v>
      </c>
      <c r="K1835" s="12">
        <v>3196.35</v>
      </c>
      <c r="L1835" s="4">
        <v>699</v>
      </c>
      <c r="M1835" s="4" t="s">
        <v>42</v>
      </c>
      <c r="N1835" s="4" t="str" cm="1">
        <f t="array" ref="N1835">_xlfn.SWITCH(E1835,"Delhi","North","Chennai","South","Hyderabad","South","Mumbai","Central","Bangalore","South")</f>
        <v>North</v>
      </c>
      <c r="O1835" s="12">
        <v>25936.45</v>
      </c>
      <c r="P1835" s="4">
        <f>Table1[[#This Row],[Delivery_Date]]-Table1[[#This Row],[Order_Date]]</f>
        <v>5</v>
      </c>
      <c r="Q1835" s="4" t="str">
        <f>IF(Table1[[#This Row],[Delivery delay days]]&gt;5,"delay","on time")</f>
        <v>on time</v>
      </c>
      <c r="R1835" s="10">
        <f>DATEVALUE(Table1[[#This Row],[Delivery_Date]])</f>
        <v>44983</v>
      </c>
      <c r="S1835" s="10">
        <f>DATEVALUE(Table1[[#This Row],[Order_Date]])</f>
        <v>44978</v>
      </c>
      <c r="T1835" s="4" t="str" cm="1">
        <f t="array" ref="T1835">_xlfn.IFS(Table1[[#This Row],[Inventory_Level]]&lt;=200,"low",Table1[[#This Row],[Inventory_Level]]&gt;=700,"high",Table1[[#This Row],[Inventory_Level]]&gt;200,"medium")</f>
        <v>medium</v>
      </c>
    </row>
    <row r="1836" spans="1:20" x14ac:dyDescent="0.35">
      <c r="A1836" s="4">
        <v>1835</v>
      </c>
      <c r="B1836" s="4" t="s">
        <v>31</v>
      </c>
      <c r="C1836" s="4" t="s">
        <v>24</v>
      </c>
      <c r="D1836" s="4" t="s">
        <v>45</v>
      </c>
      <c r="E1836" s="4" t="s">
        <v>60</v>
      </c>
      <c r="F1836" s="10" t="s">
        <v>180</v>
      </c>
      <c r="G1836" s="11" t="s">
        <v>421</v>
      </c>
      <c r="H1836" s="4">
        <v>76</v>
      </c>
      <c r="I1836" s="12">
        <v>21431.71</v>
      </c>
      <c r="J1836" s="12">
        <v>1628809.96</v>
      </c>
      <c r="K1836" s="12">
        <v>859.11</v>
      </c>
      <c r="L1836" s="4">
        <v>623</v>
      </c>
      <c r="M1836" s="4" t="s">
        <v>21</v>
      </c>
      <c r="N1836" s="4" t="str" cm="1">
        <f t="array" ref="N1836">_xlfn.SWITCH(E1836,"Delhi","North","Chennai","South","Hyderabad","South","Mumbai","Central","Bangalore","South")</f>
        <v>South</v>
      </c>
      <c r="O1836" s="12">
        <v>340155.05</v>
      </c>
      <c r="P1836" s="4">
        <f>Table1[[#This Row],[Delivery_Date]]-Table1[[#This Row],[Order_Date]]</f>
        <v>4</v>
      </c>
      <c r="Q1836" s="4" t="str">
        <f>IF(Table1[[#This Row],[Delivery delay days]]&gt;5,"delay","on time")</f>
        <v>on time</v>
      </c>
      <c r="R1836" s="10">
        <f>DATEVALUE(Table1[[#This Row],[Delivery_Date]])</f>
        <v>45293</v>
      </c>
      <c r="S1836" s="10">
        <f>DATEVALUE(Table1[[#This Row],[Order_Date]])</f>
        <v>45289</v>
      </c>
      <c r="T1836" s="4" t="str" cm="1">
        <f t="array" ref="T1836">_xlfn.IFS(Table1[[#This Row],[Inventory_Level]]&lt;=200,"low",Table1[[#This Row],[Inventory_Level]]&gt;=700,"high",Table1[[#This Row],[Inventory_Level]]&gt;200,"medium")</f>
        <v>medium</v>
      </c>
    </row>
    <row r="1837" spans="1:20" x14ac:dyDescent="0.35">
      <c r="A1837" s="4">
        <v>1836</v>
      </c>
      <c r="B1837" s="4" t="s">
        <v>44</v>
      </c>
      <c r="C1837" s="4" t="s">
        <v>16</v>
      </c>
      <c r="D1837" s="4" t="s">
        <v>45</v>
      </c>
      <c r="E1837" s="4" t="s">
        <v>46</v>
      </c>
      <c r="F1837" s="10" t="s">
        <v>188</v>
      </c>
      <c r="G1837" s="11" t="s">
        <v>387</v>
      </c>
      <c r="H1837" s="4">
        <v>84</v>
      </c>
      <c r="I1837" s="12">
        <v>27974.94</v>
      </c>
      <c r="J1837" s="12">
        <v>2349894.96</v>
      </c>
      <c r="K1837" s="12">
        <v>1115.04</v>
      </c>
      <c r="L1837" s="4">
        <v>992</v>
      </c>
      <c r="M1837" s="4" t="s">
        <v>42</v>
      </c>
      <c r="N1837" s="4" t="str" cm="1">
        <f t="array" ref="N1837">_xlfn.SWITCH(E1837,"Delhi","North","Chennai","South","Hyderabad","South","Mumbai","Central","Bangalore","South")</f>
        <v>South</v>
      </c>
      <c r="O1837" s="12">
        <v>390896.82</v>
      </c>
      <c r="P1837" s="4">
        <f>Table1[[#This Row],[Delivery_Date]]-Table1[[#This Row],[Order_Date]]</f>
        <v>9</v>
      </c>
      <c r="Q1837" s="4" t="str">
        <f>IF(Table1[[#This Row],[Delivery delay days]]&gt;5,"delay","on time")</f>
        <v>delay</v>
      </c>
      <c r="R1837" s="10">
        <f>DATEVALUE(Table1[[#This Row],[Delivery_Date]])</f>
        <v>45018</v>
      </c>
      <c r="S1837" s="10">
        <f>DATEVALUE(Table1[[#This Row],[Order_Date]])</f>
        <v>45009</v>
      </c>
      <c r="T1837" s="4" t="str" cm="1">
        <f t="array" ref="T1837">_xlfn.IFS(Table1[[#This Row],[Inventory_Level]]&lt;=200,"low",Table1[[#This Row],[Inventory_Level]]&gt;=700,"high",Table1[[#This Row],[Inventory_Level]]&gt;200,"medium")</f>
        <v>high</v>
      </c>
    </row>
    <row r="1838" spans="1:20" x14ac:dyDescent="0.35">
      <c r="A1838" s="4">
        <v>1837</v>
      </c>
      <c r="B1838" s="4" t="s">
        <v>65</v>
      </c>
      <c r="C1838" s="4" t="s">
        <v>24</v>
      </c>
      <c r="D1838" s="4" t="s">
        <v>25</v>
      </c>
      <c r="E1838" s="4" t="s">
        <v>18</v>
      </c>
      <c r="F1838" s="10" t="s">
        <v>366</v>
      </c>
      <c r="G1838" s="11" t="s">
        <v>123</v>
      </c>
      <c r="H1838" s="4">
        <v>18</v>
      </c>
      <c r="I1838" s="12">
        <v>5651.37</v>
      </c>
      <c r="J1838" s="12">
        <v>101724.66</v>
      </c>
      <c r="K1838" s="12">
        <v>2907.98</v>
      </c>
      <c r="L1838" s="4">
        <v>555</v>
      </c>
      <c r="M1838" s="4" t="s">
        <v>21</v>
      </c>
      <c r="N1838" s="4" t="str" cm="1">
        <f t="array" ref="N1838">_xlfn.SWITCH(E1838,"Delhi","North","Chennai","South","Hyderabad","South","Mumbai","Central","Bangalore","South")</f>
        <v>North</v>
      </c>
      <c r="O1838" s="12">
        <v>17215</v>
      </c>
      <c r="P1838" s="4">
        <f>Table1[[#This Row],[Delivery_Date]]-Table1[[#This Row],[Order_Date]]</f>
        <v>9</v>
      </c>
      <c r="Q1838" s="4" t="str">
        <f>IF(Table1[[#This Row],[Delivery delay days]]&gt;5,"delay","on time")</f>
        <v>delay</v>
      </c>
      <c r="R1838" s="10">
        <f>DATEVALUE(Table1[[#This Row],[Delivery_Date]])</f>
        <v>45242</v>
      </c>
      <c r="S1838" s="10">
        <f>DATEVALUE(Table1[[#This Row],[Order_Date]])</f>
        <v>45233</v>
      </c>
      <c r="T1838" s="4" t="str" cm="1">
        <f t="array" ref="T1838">_xlfn.IFS(Table1[[#This Row],[Inventory_Level]]&lt;=200,"low",Table1[[#This Row],[Inventory_Level]]&gt;=700,"high",Table1[[#This Row],[Inventory_Level]]&gt;200,"medium")</f>
        <v>medium</v>
      </c>
    </row>
    <row r="1839" spans="1:20" x14ac:dyDescent="0.35">
      <c r="A1839" s="4">
        <v>1838</v>
      </c>
      <c r="B1839" s="4" t="s">
        <v>44</v>
      </c>
      <c r="C1839" s="4" t="s">
        <v>24</v>
      </c>
      <c r="D1839" s="4" t="s">
        <v>39</v>
      </c>
      <c r="E1839" s="4" t="s">
        <v>60</v>
      </c>
      <c r="F1839" s="10" t="s">
        <v>317</v>
      </c>
      <c r="G1839" s="11" t="s">
        <v>197</v>
      </c>
      <c r="H1839" s="4">
        <v>90</v>
      </c>
      <c r="I1839" s="12">
        <v>2986.59</v>
      </c>
      <c r="J1839" s="12">
        <v>268793.09999999998</v>
      </c>
      <c r="K1839" s="12">
        <v>524.32000000000005</v>
      </c>
      <c r="L1839" s="4">
        <v>142</v>
      </c>
      <c r="M1839" s="4" t="s">
        <v>35</v>
      </c>
      <c r="N1839" s="4" t="str" cm="1">
        <f t="array" ref="N1839">_xlfn.SWITCH(E1839,"Delhi","North","Chennai","South","Hyderabad","South","Mumbai","Central","Bangalore","South")</f>
        <v>South</v>
      </c>
      <c r="O1839" s="12">
        <v>29745.86</v>
      </c>
      <c r="P1839" s="4">
        <f>Table1[[#This Row],[Delivery_Date]]-Table1[[#This Row],[Order_Date]]</f>
        <v>3</v>
      </c>
      <c r="Q1839" s="4" t="str">
        <f>IF(Table1[[#This Row],[Delivery delay days]]&gt;5,"delay","on time")</f>
        <v>on time</v>
      </c>
      <c r="R1839" s="10">
        <f>DATEVALUE(Table1[[#This Row],[Delivery_Date]])</f>
        <v>44971</v>
      </c>
      <c r="S1839" s="10">
        <f>DATEVALUE(Table1[[#This Row],[Order_Date]])</f>
        <v>44968</v>
      </c>
      <c r="T1839" s="4" t="str" cm="1">
        <f t="array" ref="T1839">_xlfn.IFS(Table1[[#This Row],[Inventory_Level]]&lt;=200,"low",Table1[[#This Row],[Inventory_Level]]&gt;=700,"high",Table1[[#This Row],[Inventory_Level]]&gt;200,"medium")</f>
        <v>low</v>
      </c>
    </row>
    <row r="1840" spans="1:20" x14ac:dyDescent="0.35">
      <c r="A1840" s="4">
        <v>1839</v>
      </c>
      <c r="B1840" s="4" t="s">
        <v>15</v>
      </c>
      <c r="C1840" s="4" t="s">
        <v>16</v>
      </c>
      <c r="D1840" s="4" t="s">
        <v>17</v>
      </c>
      <c r="E1840" s="4" t="s">
        <v>26</v>
      </c>
      <c r="F1840" s="10" t="s">
        <v>77</v>
      </c>
      <c r="G1840" s="11" t="s">
        <v>412</v>
      </c>
      <c r="H1840" s="4">
        <v>15</v>
      </c>
      <c r="I1840" s="12">
        <v>27630.959999999999</v>
      </c>
      <c r="J1840" s="12">
        <v>414464.4</v>
      </c>
      <c r="K1840" s="12">
        <v>2703.59</v>
      </c>
      <c r="L1840" s="4">
        <v>785</v>
      </c>
      <c r="M1840" s="4" t="s">
        <v>29</v>
      </c>
      <c r="N1840" s="4" t="str" cm="1">
        <f t="array" ref="N1840">_xlfn.SWITCH(E1840,"Delhi","North","Chennai","South","Hyderabad","South","Mumbai","Central","Bangalore","South")</f>
        <v>South</v>
      </c>
      <c r="O1840" s="12">
        <v>76727.399999999994</v>
      </c>
      <c r="P1840" s="4">
        <f>Table1[[#This Row],[Delivery_Date]]-Table1[[#This Row],[Order_Date]]</f>
        <v>15</v>
      </c>
      <c r="Q1840" s="4" t="str">
        <f>IF(Table1[[#This Row],[Delivery delay days]]&gt;5,"delay","on time")</f>
        <v>delay</v>
      </c>
      <c r="R1840" s="10">
        <f>DATEVALUE(Table1[[#This Row],[Delivery_Date]])</f>
        <v>45219</v>
      </c>
      <c r="S1840" s="10">
        <f>DATEVALUE(Table1[[#This Row],[Order_Date]])</f>
        <v>45204</v>
      </c>
      <c r="T1840" s="4" t="str" cm="1">
        <f t="array" ref="T1840">_xlfn.IFS(Table1[[#This Row],[Inventory_Level]]&lt;=200,"low",Table1[[#This Row],[Inventory_Level]]&gt;=700,"high",Table1[[#This Row],[Inventory_Level]]&gt;200,"medium")</f>
        <v>high</v>
      </c>
    </row>
    <row r="1841" spans="1:20" x14ac:dyDescent="0.35">
      <c r="A1841" s="4">
        <v>1840</v>
      </c>
      <c r="B1841" s="4" t="s">
        <v>23</v>
      </c>
      <c r="C1841" s="4" t="s">
        <v>38</v>
      </c>
      <c r="D1841" s="4" t="s">
        <v>25</v>
      </c>
      <c r="E1841" s="4" t="s">
        <v>60</v>
      </c>
      <c r="F1841" s="10" t="s">
        <v>265</v>
      </c>
      <c r="G1841" s="11" t="s">
        <v>92</v>
      </c>
      <c r="H1841" s="4">
        <v>69</v>
      </c>
      <c r="I1841" s="12">
        <v>33141.230000000003</v>
      </c>
      <c r="J1841" s="12">
        <v>2286744.87</v>
      </c>
      <c r="K1841" s="12">
        <v>1721.56</v>
      </c>
      <c r="L1841" s="4">
        <v>10</v>
      </c>
      <c r="M1841" s="4" t="s">
        <v>29</v>
      </c>
      <c r="N1841" s="4" t="str" cm="1">
        <f t="array" ref="N1841">_xlfn.SWITCH(E1841,"Delhi","North","Chennai","South","Hyderabad","South","Mumbai","Central","Bangalore","South")</f>
        <v>South</v>
      </c>
      <c r="O1841" s="12">
        <v>570993.14</v>
      </c>
      <c r="P1841" s="4">
        <f>Table1[[#This Row],[Delivery_Date]]-Table1[[#This Row],[Order_Date]]</f>
        <v>13</v>
      </c>
      <c r="Q1841" s="4" t="str">
        <f>IF(Table1[[#This Row],[Delivery delay days]]&gt;5,"delay","on time")</f>
        <v>delay</v>
      </c>
      <c r="R1841" s="10">
        <f>DATEVALUE(Table1[[#This Row],[Delivery_Date]])</f>
        <v>45167</v>
      </c>
      <c r="S1841" s="10">
        <f>DATEVALUE(Table1[[#This Row],[Order_Date]])</f>
        <v>45154</v>
      </c>
      <c r="T1841" s="4" t="str" cm="1">
        <f t="array" ref="T1841">_xlfn.IFS(Table1[[#This Row],[Inventory_Level]]&lt;=200,"low",Table1[[#This Row],[Inventory_Level]]&gt;=700,"high",Table1[[#This Row],[Inventory_Level]]&gt;200,"medium")</f>
        <v>low</v>
      </c>
    </row>
    <row r="1842" spans="1:20" x14ac:dyDescent="0.35">
      <c r="A1842" s="4">
        <v>1841</v>
      </c>
      <c r="B1842" s="4" t="s">
        <v>59</v>
      </c>
      <c r="C1842" s="4" t="s">
        <v>24</v>
      </c>
      <c r="D1842" s="4" t="s">
        <v>17</v>
      </c>
      <c r="E1842" s="4" t="s">
        <v>46</v>
      </c>
      <c r="F1842" s="10" t="s">
        <v>226</v>
      </c>
      <c r="G1842" s="11" t="s">
        <v>387</v>
      </c>
      <c r="H1842" s="4">
        <v>92</v>
      </c>
      <c r="I1842" s="12">
        <v>47223.9</v>
      </c>
      <c r="J1842" s="12">
        <v>4344598.8</v>
      </c>
      <c r="K1842" s="12">
        <v>417.34</v>
      </c>
      <c r="L1842" s="4">
        <v>326</v>
      </c>
      <c r="M1842" s="4" t="s">
        <v>42</v>
      </c>
      <c r="N1842" s="4" t="str" cm="1">
        <f t="array" ref="N1842">_xlfn.SWITCH(E1842,"Delhi","North","Chennai","South","Hyderabad","South","Mumbai","Central","Bangalore","South")</f>
        <v>South</v>
      </c>
      <c r="O1842" s="12">
        <v>260848.17</v>
      </c>
      <c r="P1842" s="4">
        <f>Table1[[#This Row],[Delivery_Date]]-Table1[[#This Row],[Order_Date]]</f>
        <v>13</v>
      </c>
      <c r="Q1842" s="4" t="str">
        <f>IF(Table1[[#This Row],[Delivery delay days]]&gt;5,"delay","on time")</f>
        <v>delay</v>
      </c>
      <c r="R1842" s="10">
        <f>DATEVALUE(Table1[[#This Row],[Delivery_Date]])</f>
        <v>45018</v>
      </c>
      <c r="S1842" s="10">
        <f>DATEVALUE(Table1[[#This Row],[Order_Date]])</f>
        <v>45005</v>
      </c>
      <c r="T1842" s="4" t="str" cm="1">
        <f t="array" ref="T1842">_xlfn.IFS(Table1[[#This Row],[Inventory_Level]]&lt;=200,"low",Table1[[#This Row],[Inventory_Level]]&gt;=700,"high",Table1[[#This Row],[Inventory_Level]]&gt;200,"medium")</f>
        <v>medium</v>
      </c>
    </row>
    <row r="1843" spans="1:20" x14ac:dyDescent="0.35">
      <c r="A1843" s="4">
        <v>1842</v>
      </c>
      <c r="B1843" s="4" t="s">
        <v>65</v>
      </c>
      <c r="C1843" s="4" t="s">
        <v>24</v>
      </c>
      <c r="D1843" s="4" t="s">
        <v>17</v>
      </c>
      <c r="E1843" s="4" t="s">
        <v>18</v>
      </c>
      <c r="F1843" s="10" t="s">
        <v>235</v>
      </c>
      <c r="G1843" s="11" t="s">
        <v>168</v>
      </c>
      <c r="H1843" s="4">
        <v>45</v>
      </c>
      <c r="I1843" s="12">
        <v>34490.67</v>
      </c>
      <c r="J1843" s="12">
        <v>1552080.15</v>
      </c>
      <c r="K1843" s="12">
        <v>890.82</v>
      </c>
      <c r="L1843" s="4">
        <v>551</v>
      </c>
      <c r="M1843" s="4" t="s">
        <v>42</v>
      </c>
      <c r="N1843" s="4" t="str" cm="1">
        <f t="array" ref="N1843">_xlfn.SWITCH(E1843,"Delhi","North","Chennai","South","Hyderabad","South","Mumbai","Central","Bangalore","South")</f>
        <v>North</v>
      </c>
      <c r="O1843" s="12">
        <v>145158.76</v>
      </c>
      <c r="P1843" s="4">
        <f>Table1[[#This Row],[Delivery_Date]]-Table1[[#This Row],[Order_Date]]</f>
        <v>9</v>
      </c>
      <c r="Q1843" s="4" t="str">
        <f>IF(Table1[[#This Row],[Delivery delay days]]&gt;5,"delay","on time")</f>
        <v>delay</v>
      </c>
      <c r="R1843" s="10">
        <f>DATEVALUE(Table1[[#This Row],[Delivery_Date]])</f>
        <v>45077</v>
      </c>
      <c r="S1843" s="10">
        <f>DATEVALUE(Table1[[#This Row],[Order_Date]])</f>
        <v>45068</v>
      </c>
      <c r="T1843" s="4" t="str" cm="1">
        <f t="array" ref="T1843">_xlfn.IFS(Table1[[#This Row],[Inventory_Level]]&lt;=200,"low",Table1[[#This Row],[Inventory_Level]]&gt;=700,"high",Table1[[#This Row],[Inventory_Level]]&gt;200,"medium")</f>
        <v>medium</v>
      </c>
    </row>
    <row r="1844" spans="1:20" x14ac:dyDescent="0.35">
      <c r="A1844" s="4">
        <v>1843</v>
      </c>
      <c r="B1844" s="4" t="s">
        <v>23</v>
      </c>
      <c r="C1844" s="4" t="s">
        <v>24</v>
      </c>
      <c r="D1844" s="4" t="s">
        <v>25</v>
      </c>
      <c r="E1844" s="4" t="s">
        <v>60</v>
      </c>
      <c r="F1844" s="10" t="s">
        <v>153</v>
      </c>
      <c r="G1844" s="11" t="s">
        <v>111</v>
      </c>
      <c r="H1844" s="4">
        <v>34</v>
      </c>
      <c r="I1844" s="12">
        <v>6387.83</v>
      </c>
      <c r="J1844" s="12">
        <v>217186.22</v>
      </c>
      <c r="K1844" s="12">
        <v>4235.96</v>
      </c>
      <c r="L1844" s="4">
        <v>91</v>
      </c>
      <c r="M1844" s="4" t="s">
        <v>21</v>
      </c>
      <c r="N1844" s="4" t="str" cm="1">
        <f t="array" ref="N1844">_xlfn.SWITCH(E1844,"Delhi","North","Chennai","South","Hyderabad","South","Mumbai","Central","Bangalore","South")</f>
        <v>South</v>
      </c>
      <c r="O1844" s="12">
        <v>50537.99</v>
      </c>
      <c r="P1844" s="4">
        <f>Table1[[#This Row],[Delivery_Date]]-Table1[[#This Row],[Order_Date]]</f>
        <v>6</v>
      </c>
      <c r="Q1844" s="4" t="str">
        <f>IF(Table1[[#This Row],[Delivery delay days]]&gt;5,"delay","on time")</f>
        <v>delay</v>
      </c>
      <c r="R1844" s="10">
        <f>DATEVALUE(Table1[[#This Row],[Delivery_Date]])</f>
        <v>44988</v>
      </c>
      <c r="S1844" s="10">
        <f>DATEVALUE(Table1[[#This Row],[Order_Date]])</f>
        <v>44982</v>
      </c>
      <c r="T1844" s="4" t="str" cm="1">
        <f t="array" ref="T1844">_xlfn.IFS(Table1[[#This Row],[Inventory_Level]]&lt;=200,"low",Table1[[#This Row],[Inventory_Level]]&gt;=700,"high",Table1[[#This Row],[Inventory_Level]]&gt;200,"medium")</f>
        <v>low</v>
      </c>
    </row>
    <row r="1845" spans="1:20" x14ac:dyDescent="0.35">
      <c r="A1845" s="4">
        <v>1844</v>
      </c>
      <c r="B1845" s="4" t="s">
        <v>44</v>
      </c>
      <c r="C1845" s="4" t="s">
        <v>24</v>
      </c>
      <c r="D1845" s="4" t="s">
        <v>45</v>
      </c>
      <c r="E1845" s="4" t="s">
        <v>18</v>
      </c>
      <c r="F1845" s="10" t="s">
        <v>210</v>
      </c>
      <c r="G1845" s="11" t="s">
        <v>395</v>
      </c>
      <c r="H1845" s="4">
        <v>7</v>
      </c>
      <c r="I1845" s="12">
        <v>1344.35</v>
      </c>
      <c r="J1845" s="12">
        <v>9410.4500000000007</v>
      </c>
      <c r="K1845" s="12">
        <v>2674.19</v>
      </c>
      <c r="L1845" s="4">
        <v>969</v>
      </c>
      <c r="M1845" s="4" t="s">
        <v>21</v>
      </c>
      <c r="N1845" s="4" t="str" cm="1">
        <f t="array" ref="N1845">_xlfn.SWITCH(E1845,"Delhi","North","Chennai","South","Hyderabad","South","Mumbai","Central","Bangalore","South")</f>
        <v>North</v>
      </c>
      <c r="O1845" s="12">
        <v>1030.3399999999999</v>
      </c>
      <c r="P1845" s="4">
        <f>Table1[[#This Row],[Delivery_Date]]-Table1[[#This Row],[Order_Date]]</f>
        <v>5</v>
      </c>
      <c r="Q1845" s="4" t="str">
        <f>IF(Table1[[#This Row],[Delivery delay days]]&gt;5,"delay","on time")</f>
        <v>on time</v>
      </c>
      <c r="R1845" s="10">
        <f>DATEVALUE(Table1[[#This Row],[Delivery_Date]])</f>
        <v>45012</v>
      </c>
      <c r="S1845" s="10">
        <f>DATEVALUE(Table1[[#This Row],[Order_Date]])</f>
        <v>45007</v>
      </c>
      <c r="T1845" s="4" t="str" cm="1">
        <f t="array" ref="T1845">_xlfn.IFS(Table1[[#This Row],[Inventory_Level]]&lt;=200,"low",Table1[[#This Row],[Inventory_Level]]&gt;=700,"high",Table1[[#This Row],[Inventory_Level]]&gt;200,"medium")</f>
        <v>high</v>
      </c>
    </row>
    <row r="1846" spans="1:20" x14ac:dyDescent="0.35">
      <c r="A1846" s="4">
        <v>1845</v>
      </c>
      <c r="B1846" s="4" t="s">
        <v>65</v>
      </c>
      <c r="C1846" s="4" t="s">
        <v>16</v>
      </c>
      <c r="D1846" s="4" t="s">
        <v>32</v>
      </c>
      <c r="E1846" s="4" t="s">
        <v>26</v>
      </c>
      <c r="F1846" s="10" t="s">
        <v>250</v>
      </c>
      <c r="G1846" s="11" t="s">
        <v>224</v>
      </c>
      <c r="H1846" s="4">
        <v>21</v>
      </c>
      <c r="I1846" s="12">
        <v>21641.65</v>
      </c>
      <c r="J1846" s="12">
        <v>454474.65</v>
      </c>
      <c r="K1846" s="12">
        <v>623.89</v>
      </c>
      <c r="L1846" s="4">
        <v>531</v>
      </c>
      <c r="M1846" s="4" t="s">
        <v>42</v>
      </c>
      <c r="N1846" s="4" t="str" cm="1">
        <f t="array" ref="N1846">_xlfn.SWITCH(E1846,"Delhi","North","Chennai","South","Hyderabad","South","Mumbai","Central","Bangalore","South")</f>
        <v>South</v>
      </c>
      <c r="O1846" s="12">
        <v>67316.490000000005</v>
      </c>
      <c r="P1846" s="4">
        <f>Table1[[#This Row],[Delivery_Date]]-Table1[[#This Row],[Order_Date]]</f>
        <v>11</v>
      </c>
      <c r="Q1846" s="4" t="str">
        <f>IF(Table1[[#This Row],[Delivery delay days]]&gt;5,"delay","on time")</f>
        <v>delay</v>
      </c>
      <c r="R1846" s="10">
        <f>DATEVALUE(Table1[[#This Row],[Delivery_Date]])</f>
        <v>45030</v>
      </c>
      <c r="S1846" s="10">
        <f>DATEVALUE(Table1[[#This Row],[Order_Date]])</f>
        <v>45019</v>
      </c>
      <c r="T1846" s="4" t="str" cm="1">
        <f t="array" ref="T1846">_xlfn.IFS(Table1[[#This Row],[Inventory_Level]]&lt;=200,"low",Table1[[#This Row],[Inventory_Level]]&gt;=700,"high",Table1[[#This Row],[Inventory_Level]]&gt;200,"medium")</f>
        <v>medium</v>
      </c>
    </row>
    <row r="1847" spans="1:20" x14ac:dyDescent="0.35">
      <c r="A1847" s="4">
        <v>1846</v>
      </c>
      <c r="B1847" s="4" t="s">
        <v>51</v>
      </c>
      <c r="C1847" s="4" t="s">
        <v>38</v>
      </c>
      <c r="D1847" s="4" t="s">
        <v>32</v>
      </c>
      <c r="E1847" s="4" t="s">
        <v>60</v>
      </c>
      <c r="F1847" s="10" t="s">
        <v>346</v>
      </c>
      <c r="G1847" s="11" t="s">
        <v>407</v>
      </c>
      <c r="H1847" s="4">
        <v>32</v>
      </c>
      <c r="I1847" s="12">
        <v>21367.99</v>
      </c>
      <c r="J1847" s="12">
        <v>683775.68</v>
      </c>
      <c r="K1847" s="12">
        <v>2954.71</v>
      </c>
      <c r="L1847" s="4">
        <v>273</v>
      </c>
      <c r="M1847" s="4" t="s">
        <v>29</v>
      </c>
      <c r="N1847" s="4" t="str" cm="1">
        <f t="array" ref="N1847">_xlfn.SWITCH(E1847,"Delhi","North","Chennai","South","Hyderabad","South","Mumbai","Central","Bangalore","South")</f>
        <v>South</v>
      </c>
      <c r="O1847" s="12">
        <v>84824.75</v>
      </c>
      <c r="P1847" s="4">
        <f>Table1[[#This Row],[Delivery_Date]]-Table1[[#This Row],[Order_Date]]</f>
        <v>12</v>
      </c>
      <c r="Q1847" s="4" t="str">
        <f>IF(Table1[[#This Row],[Delivery delay days]]&gt;5,"delay","on time")</f>
        <v>delay</v>
      </c>
      <c r="R1847" s="10">
        <f>DATEVALUE(Table1[[#This Row],[Delivery_Date]])</f>
        <v>45098</v>
      </c>
      <c r="S1847" s="10">
        <f>DATEVALUE(Table1[[#This Row],[Order_Date]])</f>
        <v>45086</v>
      </c>
      <c r="T1847" s="4" t="str" cm="1">
        <f t="array" ref="T1847">_xlfn.IFS(Table1[[#This Row],[Inventory_Level]]&lt;=200,"low",Table1[[#This Row],[Inventory_Level]]&gt;=700,"high",Table1[[#This Row],[Inventory_Level]]&gt;200,"medium")</f>
        <v>medium</v>
      </c>
    </row>
    <row r="1848" spans="1:20" x14ac:dyDescent="0.35">
      <c r="A1848" s="4">
        <v>1847</v>
      </c>
      <c r="B1848" s="4" t="s">
        <v>23</v>
      </c>
      <c r="C1848" s="4" t="s">
        <v>16</v>
      </c>
      <c r="D1848" s="4" t="s">
        <v>32</v>
      </c>
      <c r="E1848" s="4" t="s">
        <v>60</v>
      </c>
      <c r="F1848" s="10" t="s">
        <v>387</v>
      </c>
      <c r="G1848" s="11" t="s">
        <v>231</v>
      </c>
      <c r="H1848" s="4">
        <v>98</v>
      </c>
      <c r="I1848" s="12">
        <v>25211.1</v>
      </c>
      <c r="J1848" s="12">
        <v>2470687.7999999998</v>
      </c>
      <c r="K1848" s="12">
        <v>1132.6400000000001</v>
      </c>
      <c r="L1848" s="4">
        <v>279</v>
      </c>
      <c r="M1848" s="4" t="s">
        <v>29</v>
      </c>
      <c r="N1848" s="4" t="str" cm="1">
        <f t="array" ref="N1848">_xlfn.SWITCH(E1848,"Delhi","North","Chennai","South","Hyderabad","South","Mumbai","Central","Bangalore","South")</f>
        <v>South</v>
      </c>
      <c r="O1848" s="12">
        <v>612911.52</v>
      </c>
      <c r="P1848" s="4">
        <f>Table1[[#This Row],[Delivery_Date]]-Table1[[#This Row],[Order_Date]]</f>
        <v>4</v>
      </c>
      <c r="Q1848" s="4" t="str">
        <f>IF(Table1[[#This Row],[Delivery delay days]]&gt;5,"delay","on time")</f>
        <v>on time</v>
      </c>
      <c r="R1848" s="10">
        <f>DATEVALUE(Table1[[#This Row],[Delivery_Date]])</f>
        <v>45022</v>
      </c>
      <c r="S1848" s="10">
        <f>DATEVALUE(Table1[[#This Row],[Order_Date]])</f>
        <v>45018</v>
      </c>
      <c r="T1848" s="4" t="str" cm="1">
        <f t="array" ref="T1848">_xlfn.IFS(Table1[[#This Row],[Inventory_Level]]&lt;=200,"low",Table1[[#This Row],[Inventory_Level]]&gt;=700,"high",Table1[[#This Row],[Inventory_Level]]&gt;200,"medium")</f>
        <v>medium</v>
      </c>
    </row>
    <row r="1849" spans="1:20" x14ac:dyDescent="0.35">
      <c r="A1849" s="4">
        <v>1848</v>
      </c>
      <c r="B1849" s="4" t="s">
        <v>31</v>
      </c>
      <c r="C1849" s="4" t="s">
        <v>38</v>
      </c>
      <c r="D1849" s="4" t="s">
        <v>45</v>
      </c>
      <c r="E1849" s="4" t="s">
        <v>52</v>
      </c>
      <c r="F1849" s="10" t="s">
        <v>61</v>
      </c>
      <c r="G1849" s="11" t="s">
        <v>234</v>
      </c>
      <c r="H1849" s="4">
        <v>60</v>
      </c>
      <c r="I1849" s="12">
        <v>27089.03</v>
      </c>
      <c r="J1849" s="12">
        <v>1625341.8</v>
      </c>
      <c r="K1849" s="12">
        <v>3362.97</v>
      </c>
      <c r="L1849" s="4">
        <v>984</v>
      </c>
      <c r="M1849" s="4" t="s">
        <v>21</v>
      </c>
      <c r="N1849" s="4" t="str" cm="1">
        <f t="array" ref="N1849">_xlfn.SWITCH(E1849,"Delhi","North","Chennai","South","Hyderabad","South","Mumbai","Central","Bangalore","South")</f>
        <v>Central</v>
      </c>
      <c r="O1849" s="12">
        <v>105347.8</v>
      </c>
      <c r="P1849" s="4">
        <f>Table1[[#This Row],[Delivery_Date]]-Table1[[#This Row],[Order_Date]]</f>
        <v>13</v>
      </c>
      <c r="Q1849" s="4" t="str">
        <f>IF(Table1[[#This Row],[Delivery delay days]]&gt;5,"delay","on time")</f>
        <v>delay</v>
      </c>
      <c r="R1849" s="10">
        <f>DATEVALUE(Table1[[#This Row],[Delivery_Date]])</f>
        <v>45047</v>
      </c>
      <c r="S1849" s="10">
        <f>DATEVALUE(Table1[[#This Row],[Order_Date]])</f>
        <v>45034</v>
      </c>
      <c r="T1849" s="4" t="str" cm="1">
        <f t="array" ref="T1849">_xlfn.IFS(Table1[[#This Row],[Inventory_Level]]&lt;=200,"low",Table1[[#This Row],[Inventory_Level]]&gt;=700,"high",Table1[[#This Row],[Inventory_Level]]&gt;200,"medium")</f>
        <v>high</v>
      </c>
    </row>
    <row r="1850" spans="1:20" x14ac:dyDescent="0.35">
      <c r="A1850" s="4">
        <v>1849</v>
      </c>
      <c r="B1850" s="4" t="s">
        <v>23</v>
      </c>
      <c r="C1850" s="4" t="s">
        <v>16</v>
      </c>
      <c r="D1850" s="4" t="s">
        <v>17</v>
      </c>
      <c r="E1850" s="4" t="s">
        <v>18</v>
      </c>
      <c r="F1850" s="10" t="s">
        <v>346</v>
      </c>
      <c r="G1850" s="11" t="s">
        <v>390</v>
      </c>
      <c r="H1850" s="4">
        <v>46</v>
      </c>
      <c r="I1850" s="12">
        <v>1230.52</v>
      </c>
      <c r="J1850" s="12">
        <v>56603.92</v>
      </c>
      <c r="K1850" s="12">
        <v>1317.85</v>
      </c>
      <c r="L1850" s="4">
        <v>676</v>
      </c>
      <c r="M1850" s="4" t="s">
        <v>29</v>
      </c>
      <c r="N1850" s="4" t="str" cm="1">
        <f t="array" ref="N1850">_xlfn.SWITCH(E1850,"Delhi","North","Chennai","South","Hyderabad","South","Mumbai","Central","Bangalore","South")</f>
        <v>North</v>
      </c>
      <c r="O1850" s="12">
        <v>14004.33</v>
      </c>
      <c r="P1850" s="4">
        <f>Table1[[#This Row],[Delivery_Date]]-Table1[[#This Row],[Order_Date]]</f>
        <v>14</v>
      </c>
      <c r="Q1850" s="4" t="str">
        <f>IF(Table1[[#This Row],[Delivery delay days]]&gt;5,"delay","on time")</f>
        <v>delay</v>
      </c>
      <c r="R1850" s="10">
        <f>DATEVALUE(Table1[[#This Row],[Delivery_Date]])</f>
        <v>45100</v>
      </c>
      <c r="S1850" s="10">
        <f>DATEVALUE(Table1[[#This Row],[Order_Date]])</f>
        <v>45086</v>
      </c>
      <c r="T1850" s="4" t="str" cm="1">
        <f t="array" ref="T1850">_xlfn.IFS(Table1[[#This Row],[Inventory_Level]]&lt;=200,"low",Table1[[#This Row],[Inventory_Level]]&gt;=700,"high",Table1[[#This Row],[Inventory_Level]]&gt;200,"medium")</f>
        <v>medium</v>
      </c>
    </row>
    <row r="1851" spans="1:20" x14ac:dyDescent="0.35">
      <c r="A1851" s="4">
        <v>1850</v>
      </c>
      <c r="B1851" s="4" t="s">
        <v>59</v>
      </c>
      <c r="C1851" s="4" t="s">
        <v>38</v>
      </c>
      <c r="D1851" s="4" t="s">
        <v>39</v>
      </c>
      <c r="E1851" s="4" t="s">
        <v>26</v>
      </c>
      <c r="F1851" s="10" t="s">
        <v>215</v>
      </c>
      <c r="G1851" s="11" t="s">
        <v>187</v>
      </c>
      <c r="H1851" s="4">
        <v>46</v>
      </c>
      <c r="I1851" s="12">
        <v>35827</v>
      </c>
      <c r="J1851" s="12">
        <v>1648042</v>
      </c>
      <c r="K1851" s="12">
        <v>3483.64</v>
      </c>
      <c r="L1851" s="4">
        <v>139</v>
      </c>
      <c r="M1851" s="4" t="s">
        <v>29</v>
      </c>
      <c r="N1851" s="4" t="str" cm="1">
        <f t="array" ref="N1851">_xlfn.SWITCH(E1851,"Delhi","North","Chennai","South","Hyderabad","South","Mumbai","Central","Bangalore","South")</f>
        <v>South</v>
      </c>
      <c r="O1851" s="12">
        <v>269478.44</v>
      </c>
      <c r="P1851" s="4">
        <f>Table1[[#This Row],[Delivery_Date]]-Table1[[#This Row],[Order_Date]]</f>
        <v>8</v>
      </c>
      <c r="Q1851" s="4" t="str">
        <f>IF(Table1[[#This Row],[Delivery delay days]]&gt;5,"delay","on time")</f>
        <v>delay</v>
      </c>
      <c r="R1851" s="10">
        <f>DATEVALUE(Table1[[#This Row],[Delivery_Date]])</f>
        <v>45003</v>
      </c>
      <c r="S1851" s="10">
        <f>DATEVALUE(Table1[[#This Row],[Order_Date]])</f>
        <v>44995</v>
      </c>
      <c r="T1851" s="4" t="str" cm="1">
        <f t="array" ref="T1851">_xlfn.IFS(Table1[[#This Row],[Inventory_Level]]&lt;=200,"low",Table1[[#This Row],[Inventory_Level]]&gt;=700,"high",Table1[[#This Row],[Inventory_Level]]&gt;200,"medium")</f>
        <v>low</v>
      </c>
    </row>
    <row r="1852" spans="1:20" x14ac:dyDescent="0.35">
      <c r="A1852" s="4">
        <v>1851</v>
      </c>
      <c r="B1852" s="4" t="s">
        <v>59</v>
      </c>
      <c r="C1852" s="4" t="s">
        <v>16</v>
      </c>
      <c r="D1852" s="4" t="s">
        <v>25</v>
      </c>
      <c r="E1852" s="4" t="s">
        <v>18</v>
      </c>
      <c r="F1852" s="10" t="s">
        <v>160</v>
      </c>
      <c r="G1852" s="11" t="s">
        <v>116</v>
      </c>
      <c r="H1852" s="4">
        <v>67</v>
      </c>
      <c r="I1852" s="12">
        <v>29057.45</v>
      </c>
      <c r="J1852" s="12">
        <v>1946849.15</v>
      </c>
      <c r="K1852" s="12">
        <v>4781.76</v>
      </c>
      <c r="L1852" s="4">
        <v>520</v>
      </c>
      <c r="M1852" s="4" t="s">
        <v>35</v>
      </c>
      <c r="N1852" s="4" t="str" cm="1">
        <f t="array" ref="N1852">_xlfn.SWITCH(E1852,"Delhi","North","Chennai","South","Hyderabad","South","Mumbai","Central","Bangalore","South")</f>
        <v>North</v>
      </c>
      <c r="O1852" s="12">
        <v>286741.37</v>
      </c>
      <c r="P1852" s="4">
        <f>Table1[[#This Row],[Delivery_Date]]-Table1[[#This Row],[Order_Date]]</f>
        <v>5</v>
      </c>
      <c r="Q1852" s="4" t="str">
        <f>IF(Table1[[#This Row],[Delivery delay days]]&gt;5,"delay","on time")</f>
        <v>on time</v>
      </c>
      <c r="R1852" s="10">
        <f>DATEVALUE(Table1[[#This Row],[Delivery_Date]])</f>
        <v>45178</v>
      </c>
      <c r="S1852" s="10">
        <f>DATEVALUE(Table1[[#This Row],[Order_Date]])</f>
        <v>45173</v>
      </c>
      <c r="T1852" s="4" t="str" cm="1">
        <f t="array" ref="T1852">_xlfn.IFS(Table1[[#This Row],[Inventory_Level]]&lt;=200,"low",Table1[[#This Row],[Inventory_Level]]&gt;=700,"high",Table1[[#This Row],[Inventory_Level]]&gt;200,"medium")</f>
        <v>medium</v>
      </c>
    </row>
    <row r="1853" spans="1:20" x14ac:dyDescent="0.35">
      <c r="A1853" s="4">
        <v>1852</v>
      </c>
      <c r="B1853" s="4" t="s">
        <v>15</v>
      </c>
      <c r="C1853" s="4" t="s">
        <v>24</v>
      </c>
      <c r="D1853" s="4" t="s">
        <v>45</v>
      </c>
      <c r="E1853" s="4" t="s">
        <v>52</v>
      </c>
      <c r="F1853" s="10" t="s">
        <v>416</v>
      </c>
      <c r="G1853" s="11" t="s">
        <v>224</v>
      </c>
      <c r="H1853" s="4">
        <v>72</v>
      </c>
      <c r="I1853" s="12">
        <v>42685.68</v>
      </c>
      <c r="J1853" s="12">
        <v>3073368.96</v>
      </c>
      <c r="K1853" s="12">
        <v>1703.28</v>
      </c>
      <c r="L1853" s="4">
        <v>872</v>
      </c>
      <c r="M1853" s="4" t="s">
        <v>42</v>
      </c>
      <c r="N1853" s="4" t="str" cm="1">
        <f t="array" ref="N1853">_xlfn.SWITCH(E1853,"Delhi","North","Chennai","South","Hyderabad","South","Mumbai","Central","Bangalore","South")</f>
        <v>Central</v>
      </c>
      <c r="O1853" s="12">
        <v>629698.35</v>
      </c>
      <c r="P1853" s="4">
        <f>Table1[[#This Row],[Delivery_Date]]-Table1[[#This Row],[Order_Date]]</f>
        <v>5</v>
      </c>
      <c r="Q1853" s="4" t="str">
        <f>IF(Table1[[#This Row],[Delivery delay days]]&gt;5,"delay","on time")</f>
        <v>on time</v>
      </c>
      <c r="R1853" s="10">
        <f>DATEVALUE(Table1[[#This Row],[Delivery_Date]])</f>
        <v>45030</v>
      </c>
      <c r="S1853" s="10">
        <f>DATEVALUE(Table1[[#This Row],[Order_Date]])</f>
        <v>45025</v>
      </c>
      <c r="T1853" s="4" t="str" cm="1">
        <f t="array" ref="T1853">_xlfn.IFS(Table1[[#This Row],[Inventory_Level]]&lt;=200,"low",Table1[[#This Row],[Inventory_Level]]&gt;=700,"high",Table1[[#This Row],[Inventory_Level]]&gt;200,"medium")</f>
        <v>high</v>
      </c>
    </row>
    <row r="1854" spans="1:20" x14ac:dyDescent="0.35">
      <c r="A1854" s="4">
        <v>1853</v>
      </c>
      <c r="B1854" s="4" t="s">
        <v>23</v>
      </c>
      <c r="C1854" s="4" t="s">
        <v>38</v>
      </c>
      <c r="D1854" s="4" t="s">
        <v>25</v>
      </c>
      <c r="E1854" s="4" t="s">
        <v>60</v>
      </c>
      <c r="F1854" s="10" t="s">
        <v>171</v>
      </c>
      <c r="G1854" s="11" t="s">
        <v>48</v>
      </c>
      <c r="H1854" s="4">
        <v>58</v>
      </c>
      <c r="I1854" s="12">
        <v>15028.59</v>
      </c>
      <c r="J1854" s="12">
        <v>871658.22</v>
      </c>
      <c r="K1854" s="12">
        <v>2600.3200000000002</v>
      </c>
      <c r="L1854" s="4">
        <v>391</v>
      </c>
      <c r="M1854" s="4" t="s">
        <v>21</v>
      </c>
      <c r="N1854" s="4" t="str" cm="1">
        <f t="array" ref="N1854">_xlfn.SWITCH(E1854,"Delhi","North","Chennai","South","Hyderabad","South","Mumbai","Central","Bangalore","South")</f>
        <v>South</v>
      </c>
      <c r="O1854" s="12">
        <v>112006.58</v>
      </c>
      <c r="P1854" s="4">
        <f>Table1[[#This Row],[Delivery_Date]]-Table1[[#This Row],[Order_Date]]</f>
        <v>10</v>
      </c>
      <c r="Q1854" s="4" t="str">
        <f>IF(Table1[[#This Row],[Delivery delay days]]&gt;5,"delay","on time")</f>
        <v>delay</v>
      </c>
      <c r="R1854" s="10">
        <f>DATEVALUE(Table1[[#This Row],[Delivery_Date]])</f>
        <v>45153</v>
      </c>
      <c r="S1854" s="10">
        <f>DATEVALUE(Table1[[#This Row],[Order_Date]])</f>
        <v>45143</v>
      </c>
      <c r="T1854" s="4" t="str" cm="1">
        <f t="array" ref="T1854">_xlfn.IFS(Table1[[#This Row],[Inventory_Level]]&lt;=200,"low",Table1[[#This Row],[Inventory_Level]]&gt;=700,"high",Table1[[#This Row],[Inventory_Level]]&gt;200,"medium")</f>
        <v>medium</v>
      </c>
    </row>
    <row r="1855" spans="1:20" x14ac:dyDescent="0.35">
      <c r="A1855" s="4">
        <v>1854</v>
      </c>
      <c r="B1855" s="4" t="s">
        <v>23</v>
      </c>
      <c r="C1855" s="4" t="s">
        <v>16</v>
      </c>
      <c r="D1855" s="4" t="s">
        <v>39</v>
      </c>
      <c r="E1855" s="4" t="s">
        <v>52</v>
      </c>
      <c r="F1855" s="10" t="s">
        <v>95</v>
      </c>
      <c r="G1855" s="11" t="s">
        <v>96</v>
      </c>
      <c r="H1855" s="4">
        <v>6</v>
      </c>
      <c r="I1855" s="12">
        <v>8131.01</v>
      </c>
      <c r="J1855" s="12">
        <v>48786.06</v>
      </c>
      <c r="K1855" s="12">
        <v>4792.5</v>
      </c>
      <c r="L1855" s="4">
        <v>3</v>
      </c>
      <c r="M1855" s="4" t="s">
        <v>35</v>
      </c>
      <c r="N1855" s="4" t="str" cm="1">
        <f t="array" ref="N1855">_xlfn.SWITCH(E1855,"Delhi","North","Chennai","South","Hyderabad","South","Mumbai","Central","Bangalore","South")</f>
        <v>Central</v>
      </c>
      <c r="O1855" s="12">
        <v>10877.47</v>
      </c>
      <c r="P1855" s="4">
        <f>Table1[[#This Row],[Delivery_Date]]-Table1[[#This Row],[Order_Date]]</f>
        <v>6</v>
      </c>
      <c r="Q1855" s="4" t="str">
        <f>IF(Table1[[#This Row],[Delivery delay days]]&gt;5,"delay","on time")</f>
        <v>delay</v>
      </c>
      <c r="R1855" s="10">
        <f>DATEVALUE(Table1[[#This Row],[Delivery_Date]])</f>
        <v>45256</v>
      </c>
      <c r="S1855" s="10">
        <f>DATEVALUE(Table1[[#This Row],[Order_Date]])</f>
        <v>45250</v>
      </c>
      <c r="T1855" s="4" t="str" cm="1">
        <f t="array" ref="T1855">_xlfn.IFS(Table1[[#This Row],[Inventory_Level]]&lt;=200,"low",Table1[[#This Row],[Inventory_Level]]&gt;=700,"high",Table1[[#This Row],[Inventory_Level]]&gt;200,"medium")</f>
        <v>low</v>
      </c>
    </row>
    <row r="1856" spans="1:20" x14ac:dyDescent="0.35">
      <c r="A1856" s="4">
        <v>1855</v>
      </c>
      <c r="B1856" s="4" t="s">
        <v>65</v>
      </c>
      <c r="C1856" s="4" t="s">
        <v>16</v>
      </c>
      <c r="D1856" s="4" t="s">
        <v>25</v>
      </c>
      <c r="E1856" s="4" t="s">
        <v>18</v>
      </c>
      <c r="F1856" s="10" t="s">
        <v>175</v>
      </c>
      <c r="G1856" s="11" t="s">
        <v>247</v>
      </c>
      <c r="H1856" s="4">
        <v>52</v>
      </c>
      <c r="I1856" s="12">
        <v>19294.95</v>
      </c>
      <c r="J1856" s="12">
        <v>1003337.4</v>
      </c>
      <c r="K1856" s="12">
        <v>407.13</v>
      </c>
      <c r="L1856" s="4">
        <v>67</v>
      </c>
      <c r="M1856" s="4" t="s">
        <v>29</v>
      </c>
      <c r="N1856" s="4" t="str" cm="1">
        <f t="array" ref="N1856">_xlfn.SWITCH(E1856,"Delhi","North","Chennai","South","Hyderabad","South","Mumbai","Central","Bangalore","South")</f>
        <v>North</v>
      </c>
      <c r="O1856" s="12">
        <v>114682.34</v>
      </c>
      <c r="P1856" s="4">
        <f>Table1[[#This Row],[Delivery_Date]]-Table1[[#This Row],[Order_Date]]</f>
        <v>6</v>
      </c>
      <c r="Q1856" s="4" t="str">
        <f>IF(Table1[[#This Row],[Delivery delay days]]&gt;5,"delay","on time")</f>
        <v>delay</v>
      </c>
      <c r="R1856" s="10">
        <f>DATEVALUE(Table1[[#This Row],[Delivery_Date]])</f>
        <v>45111</v>
      </c>
      <c r="S1856" s="10">
        <f>DATEVALUE(Table1[[#This Row],[Order_Date]])</f>
        <v>45105</v>
      </c>
      <c r="T1856" s="4" t="str" cm="1">
        <f t="array" ref="T1856">_xlfn.IFS(Table1[[#This Row],[Inventory_Level]]&lt;=200,"low",Table1[[#This Row],[Inventory_Level]]&gt;=700,"high",Table1[[#This Row],[Inventory_Level]]&gt;200,"medium")</f>
        <v>low</v>
      </c>
    </row>
    <row r="1857" spans="1:20" x14ac:dyDescent="0.35">
      <c r="A1857" s="4">
        <v>1856</v>
      </c>
      <c r="B1857" s="4" t="s">
        <v>31</v>
      </c>
      <c r="C1857" s="4" t="s">
        <v>16</v>
      </c>
      <c r="D1857" s="4" t="s">
        <v>17</v>
      </c>
      <c r="E1857" s="4" t="s">
        <v>60</v>
      </c>
      <c r="F1857" s="10" t="s">
        <v>355</v>
      </c>
      <c r="G1857" s="11" t="s">
        <v>180</v>
      </c>
      <c r="H1857" s="4">
        <v>25</v>
      </c>
      <c r="I1857" s="12">
        <v>33067.65</v>
      </c>
      <c r="J1857" s="12">
        <v>826691.25</v>
      </c>
      <c r="K1857" s="12">
        <v>919.9</v>
      </c>
      <c r="L1857" s="4">
        <v>215</v>
      </c>
      <c r="M1857" s="4" t="s">
        <v>21</v>
      </c>
      <c r="N1857" s="4" t="str" cm="1">
        <f t="array" ref="N1857">_xlfn.SWITCH(E1857,"Delhi","North","Chennai","South","Hyderabad","South","Mumbai","Central","Bangalore","South")</f>
        <v>South</v>
      </c>
      <c r="O1857" s="12">
        <v>58526.47</v>
      </c>
      <c r="P1857" s="4">
        <f>Table1[[#This Row],[Delivery_Date]]-Table1[[#This Row],[Order_Date]]</f>
        <v>2</v>
      </c>
      <c r="Q1857" s="4" t="str">
        <f>IF(Table1[[#This Row],[Delivery delay days]]&gt;5,"delay","on time")</f>
        <v>on time</v>
      </c>
      <c r="R1857" s="10">
        <f>DATEVALUE(Table1[[#This Row],[Delivery_Date]])</f>
        <v>45289</v>
      </c>
      <c r="S1857" s="10">
        <f>DATEVALUE(Table1[[#This Row],[Order_Date]])</f>
        <v>45287</v>
      </c>
      <c r="T1857" s="4" t="str" cm="1">
        <f t="array" ref="T1857">_xlfn.IFS(Table1[[#This Row],[Inventory_Level]]&lt;=200,"low",Table1[[#This Row],[Inventory_Level]]&gt;=700,"high",Table1[[#This Row],[Inventory_Level]]&gt;200,"medium")</f>
        <v>medium</v>
      </c>
    </row>
    <row r="1858" spans="1:20" x14ac:dyDescent="0.35">
      <c r="A1858" s="4">
        <v>1857</v>
      </c>
      <c r="B1858" s="4" t="s">
        <v>59</v>
      </c>
      <c r="C1858" s="4" t="s">
        <v>38</v>
      </c>
      <c r="D1858" s="4" t="s">
        <v>25</v>
      </c>
      <c r="E1858" s="4" t="s">
        <v>26</v>
      </c>
      <c r="F1858" s="10" t="s">
        <v>54</v>
      </c>
      <c r="G1858" s="11" t="s">
        <v>163</v>
      </c>
      <c r="H1858" s="4">
        <v>80</v>
      </c>
      <c r="I1858" s="12">
        <v>2150.21</v>
      </c>
      <c r="J1858" s="12">
        <v>172016.8</v>
      </c>
      <c r="K1858" s="12">
        <v>3199.43</v>
      </c>
      <c r="L1858" s="4">
        <v>658</v>
      </c>
      <c r="M1858" s="4" t="s">
        <v>42</v>
      </c>
      <c r="N1858" s="4" t="str" cm="1">
        <f t="array" ref="N1858">_xlfn.SWITCH(E1858,"Delhi","North","Chennai","South","Hyderabad","South","Mumbai","Central","Bangalore","South")</f>
        <v>South</v>
      </c>
      <c r="O1858" s="12">
        <v>34124.42</v>
      </c>
      <c r="P1858" s="4">
        <f>Table1[[#This Row],[Delivery_Date]]-Table1[[#This Row],[Order_Date]]</f>
        <v>12</v>
      </c>
      <c r="Q1858" s="4" t="str">
        <f>IF(Table1[[#This Row],[Delivery delay days]]&gt;5,"delay","on time")</f>
        <v>delay</v>
      </c>
      <c r="R1858" s="10">
        <f>DATEVALUE(Table1[[#This Row],[Delivery_Date]])</f>
        <v>45224</v>
      </c>
      <c r="S1858" s="10">
        <f>DATEVALUE(Table1[[#This Row],[Order_Date]])</f>
        <v>45212</v>
      </c>
      <c r="T1858" s="4" t="str" cm="1">
        <f t="array" ref="T1858">_xlfn.IFS(Table1[[#This Row],[Inventory_Level]]&lt;=200,"low",Table1[[#This Row],[Inventory_Level]]&gt;=700,"high",Table1[[#This Row],[Inventory_Level]]&gt;200,"medium")</f>
        <v>medium</v>
      </c>
    </row>
    <row r="1859" spans="1:20" x14ac:dyDescent="0.35">
      <c r="A1859" s="4">
        <v>1858</v>
      </c>
      <c r="B1859" s="4" t="s">
        <v>15</v>
      </c>
      <c r="C1859" s="4" t="s">
        <v>16</v>
      </c>
      <c r="D1859" s="4" t="s">
        <v>32</v>
      </c>
      <c r="E1859" s="4" t="s">
        <v>60</v>
      </c>
      <c r="F1859" s="10" t="s">
        <v>105</v>
      </c>
      <c r="G1859" s="11" t="s">
        <v>395</v>
      </c>
      <c r="H1859" s="4">
        <v>74</v>
      </c>
      <c r="I1859" s="12">
        <v>7741.15</v>
      </c>
      <c r="J1859" s="12">
        <v>572845.1</v>
      </c>
      <c r="K1859" s="12">
        <v>4891.71</v>
      </c>
      <c r="L1859" s="4">
        <v>384</v>
      </c>
      <c r="M1859" s="4" t="s">
        <v>42</v>
      </c>
      <c r="N1859" s="4" t="str" cm="1">
        <f t="array" ref="N1859">_xlfn.SWITCH(E1859,"Delhi","North","Chennai","South","Hyderabad","South","Mumbai","Central","Bangalore","South")</f>
        <v>South</v>
      </c>
      <c r="O1859" s="12">
        <v>40460</v>
      </c>
      <c r="P1859" s="4">
        <f>Table1[[#This Row],[Delivery_Date]]-Table1[[#This Row],[Order_Date]]</f>
        <v>1</v>
      </c>
      <c r="Q1859" s="4" t="str">
        <f>IF(Table1[[#This Row],[Delivery delay days]]&gt;5,"delay","on time")</f>
        <v>on time</v>
      </c>
      <c r="R1859" s="10">
        <f>DATEVALUE(Table1[[#This Row],[Delivery_Date]])</f>
        <v>45012</v>
      </c>
      <c r="S1859" s="10">
        <f>DATEVALUE(Table1[[#This Row],[Order_Date]])</f>
        <v>45011</v>
      </c>
      <c r="T1859" s="4" t="str" cm="1">
        <f t="array" ref="T1859">_xlfn.IFS(Table1[[#This Row],[Inventory_Level]]&lt;=200,"low",Table1[[#This Row],[Inventory_Level]]&gt;=700,"high",Table1[[#This Row],[Inventory_Level]]&gt;200,"medium")</f>
        <v>medium</v>
      </c>
    </row>
    <row r="1860" spans="1:20" x14ac:dyDescent="0.35">
      <c r="A1860" s="4">
        <v>1859</v>
      </c>
      <c r="B1860" s="4" t="s">
        <v>51</v>
      </c>
      <c r="C1860" s="4" t="s">
        <v>24</v>
      </c>
      <c r="D1860" s="4" t="s">
        <v>17</v>
      </c>
      <c r="E1860" s="4" t="s">
        <v>18</v>
      </c>
      <c r="F1860" s="10" t="s">
        <v>106</v>
      </c>
      <c r="G1860" s="11" t="s">
        <v>354</v>
      </c>
      <c r="H1860" s="4">
        <v>21</v>
      </c>
      <c r="I1860" s="12">
        <v>41257.31</v>
      </c>
      <c r="J1860" s="12">
        <v>866403.51</v>
      </c>
      <c r="K1860" s="12">
        <v>4016.27</v>
      </c>
      <c r="L1860" s="4">
        <v>460</v>
      </c>
      <c r="M1860" s="4" t="s">
        <v>29</v>
      </c>
      <c r="N1860" s="4" t="str" cm="1">
        <f t="array" ref="N1860">_xlfn.SWITCH(E1860,"Delhi","North","Chennai","South","Hyderabad","South","Mumbai","Central","Bangalore","South")</f>
        <v>North</v>
      </c>
      <c r="O1860" s="12">
        <v>50577.89</v>
      </c>
      <c r="P1860" s="4">
        <f>Table1[[#This Row],[Delivery_Date]]-Table1[[#This Row],[Order_Date]]</f>
        <v>2</v>
      </c>
      <c r="Q1860" s="4" t="str">
        <f>IF(Table1[[#This Row],[Delivery delay days]]&gt;5,"delay","on time")</f>
        <v>on time</v>
      </c>
      <c r="R1860" s="10">
        <f>DATEVALUE(Table1[[#This Row],[Delivery_Date]])</f>
        <v>45268</v>
      </c>
      <c r="S1860" s="10">
        <f>DATEVALUE(Table1[[#This Row],[Order_Date]])</f>
        <v>45266</v>
      </c>
      <c r="T1860" s="4" t="str" cm="1">
        <f t="array" ref="T1860">_xlfn.IFS(Table1[[#This Row],[Inventory_Level]]&lt;=200,"low",Table1[[#This Row],[Inventory_Level]]&gt;=700,"high",Table1[[#This Row],[Inventory_Level]]&gt;200,"medium")</f>
        <v>medium</v>
      </c>
    </row>
    <row r="1861" spans="1:20" x14ac:dyDescent="0.35">
      <c r="A1861" s="4">
        <v>1860</v>
      </c>
      <c r="B1861" s="4" t="s">
        <v>44</v>
      </c>
      <c r="C1861" s="4" t="s">
        <v>24</v>
      </c>
      <c r="D1861" s="4" t="s">
        <v>17</v>
      </c>
      <c r="E1861" s="4" t="s">
        <v>60</v>
      </c>
      <c r="F1861" s="10" t="s">
        <v>19</v>
      </c>
      <c r="G1861" s="11" t="s">
        <v>335</v>
      </c>
      <c r="H1861" s="4">
        <v>12</v>
      </c>
      <c r="I1861" s="12">
        <v>9443.3700000000008</v>
      </c>
      <c r="J1861" s="12">
        <v>113320.44</v>
      </c>
      <c r="K1861" s="12">
        <v>1175.3800000000001</v>
      </c>
      <c r="L1861" s="4">
        <v>458</v>
      </c>
      <c r="M1861" s="4" t="s">
        <v>42</v>
      </c>
      <c r="N1861" s="4" t="str" cm="1">
        <f t="array" ref="N1861">_xlfn.SWITCH(E1861,"Delhi","North","Chennai","South","Hyderabad","South","Mumbai","Central","Bangalore","South")</f>
        <v>South</v>
      </c>
      <c r="O1861" s="12">
        <v>12956.36</v>
      </c>
      <c r="P1861" s="4">
        <f>Table1[[#This Row],[Delivery_Date]]-Table1[[#This Row],[Order_Date]]</f>
        <v>1</v>
      </c>
      <c r="Q1861" s="4" t="str">
        <f>IF(Table1[[#This Row],[Delivery delay days]]&gt;5,"delay","on time")</f>
        <v>on time</v>
      </c>
      <c r="R1861" s="10">
        <f>DATEVALUE(Table1[[#This Row],[Delivery_Date]])</f>
        <v>45189</v>
      </c>
      <c r="S1861" s="10">
        <f>DATEVALUE(Table1[[#This Row],[Order_Date]])</f>
        <v>45188</v>
      </c>
      <c r="T1861" s="4" t="str" cm="1">
        <f t="array" ref="T1861">_xlfn.IFS(Table1[[#This Row],[Inventory_Level]]&lt;=200,"low",Table1[[#This Row],[Inventory_Level]]&gt;=700,"high",Table1[[#This Row],[Inventory_Level]]&gt;200,"medium")</f>
        <v>medium</v>
      </c>
    </row>
    <row r="1862" spans="1:20" x14ac:dyDescent="0.35">
      <c r="A1862" s="4">
        <v>1861</v>
      </c>
      <c r="B1862" s="4" t="s">
        <v>15</v>
      </c>
      <c r="C1862" s="4" t="s">
        <v>24</v>
      </c>
      <c r="D1862" s="4" t="s">
        <v>39</v>
      </c>
      <c r="E1862" s="4" t="s">
        <v>18</v>
      </c>
      <c r="F1862" s="10" t="s">
        <v>91</v>
      </c>
      <c r="G1862" s="11" t="s">
        <v>363</v>
      </c>
      <c r="H1862" s="4">
        <v>9</v>
      </c>
      <c r="I1862" s="12">
        <v>13721.87</v>
      </c>
      <c r="J1862" s="12">
        <v>123496.83</v>
      </c>
      <c r="K1862" s="12">
        <v>4524.3500000000004</v>
      </c>
      <c r="L1862" s="4">
        <v>266</v>
      </c>
      <c r="M1862" s="4" t="s">
        <v>29</v>
      </c>
      <c r="N1862" s="4" t="str" cm="1">
        <f t="array" ref="N1862">_xlfn.SWITCH(E1862,"Delhi","North","Chennai","South","Hyderabad","South","Mumbai","Central","Bangalore","South")</f>
        <v>North</v>
      </c>
      <c r="O1862" s="12">
        <v>19281.32</v>
      </c>
      <c r="P1862" s="4">
        <f>Table1[[#This Row],[Delivery_Date]]-Table1[[#This Row],[Order_Date]]</f>
        <v>15</v>
      </c>
      <c r="Q1862" s="4" t="str">
        <f>IF(Table1[[#This Row],[Delivery delay days]]&gt;5,"delay","on time")</f>
        <v>delay</v>
      </c>
      <c r="R1862" s="10">
        <f>DATEVALUE(Table1[[#This Row],[Delivery_Date]])</f>
        <v>45042</v>
      </c>
      <c r="S1862" s="10">
        <f>DATEVALUE(Table1[[#This Row],[Order_Date]])</f>
        <v>45027</v>
      </c>
      <c r="T1862" s="4" t="str" cm="1">
        <f t="array" ref="T1862">_xlfn.IFS(Table1[[#This Row],[Inventory_Level]]&lt;=200,"low",Table1[[#This Row],[Inventory_Level]]&gt;=700,"high",Table1[[#This Row],[Inventory_Level]]&gt;200,"medium")</f>
        <v>medium</v>
      </c>
    </row>
    <row r="1863" spans="1:20" x14ac:dyDescent="0.35">
      <c r="A1863" s="4">
        <v>1862</v>
      </c>
      <c r="B1863" s="4" t="s">
        <v>23</v>
      </c>
      <c r="C1863" s="4" t="s">
        <v>16</v>
      </c>
      <c r="D1863" s="4" t="s">
        <v>39</v>
      </c>
      <c r="E1863" s="4" t="s">
        <v>52</v>
      </c>
      <c r="F1863" s="10" t="s">
        <v>120</v>
      </c>
      <c r="G1863" s="11" t="s">
        <v>168</v>
      </c>
      <c r="H1863" s="4">
        <v>13</v>
      </c>
      <c r="I1863" s="12">
        <v>43465.08</v>
      </c>
      <c r="J1863" s="12">
        <v>565046.04</v>
      </c>
      <c r="K1863" s="12">
        <v>2015.92</v>
      </c>
      <c r="L1863" s="4">
        <v>745</v>
      </c>
      <c r="M1863" s="4" t="s">
        <v>42</v>
      </c>
      <c r="N1863" s="4" t="str" cm="1">
        <f t="array" ref="N1863">_xlfn.SWITCH(E1863,"Delhi","North","Chennai","South","Hyderabad","South","Mumbai","Central","Bangalore","South")</f>
        <v>Central</v>
      </c>
      <c r="O1863" s="12">
        <v>49596.55</v>
      </c>
      <c r="P1863" s="4">
        <f>Table1[[#This Row],[Delivery_Date]]-Table1[[#This Row],[Order_Date]]</f>
        <v>1</v>
      </c>
      <c r="Q1863" s="4" t="str">
        <f>IF(Table1[[#This Row],[Delivery delay days]]&gt;5,"delay","on time")</f>
        <v>on time</v>
      </c>
      <c r="R1863" s="10">
        <f>DATEVALUE(Table1[[#This Row],[Delivery_Date]])</f>
        <v>45077</v>
      </c>
      <c r="S1863" s="10">
        <f>DATEVALUE(Table1[[#This Row],[Order_Date]])</f>
        <v>45076</v>
      </c>
      <c r="T1863" s="4" t="str" cm="1">
        <f t="array" ref="T1863">_xlfn.IFS(Table1[[#This Row],[Inventory_Level]]&lt;=200,"low",Table1[[#This Row],[Inventory_Level]]&gt;=700,"high",Table1[[#This Row],[Inventory_Level]]&gt;200,"medium")</f>
        <v>high</v>
      </c>
    </row>
    <row r="1864" spans="1:20" x14ac:dyDescent="0.35">
      <c r="A1864" s="4">
        <v>1863</v>
      </c>
      <c r="B1864" s="4" t="s">
        <v>37</v>
      </c>
      <c r="C1864" s="4" t="s">
        <v>24</v>
      </c>
      <c r="D1864" s="4" t="s">
        <v>45</v>
      </c>
      <c r="E1864" s="4" t="s">
        <v>26</v>
      </c>
      <c r="F1864" s="10" t="s">
        <v>334</v>
      </c>
      <c r="G1864" s="11" t="s">
        <v>113</v>
      </c>
      <c r="H1864" s="4">
        <v>23</v>
      </c>
      <c r="I1864" s="12">
        <v>5300.82</v>
      </c>
      <c r="J1864" s="12">
        <v>121918.86</v>
      </c>
      <c r="K1864" s="12">
        <v>4300.51</v>
      </c>
      <c r="L1864" s="4">
        <v>7</v>
      </c>
      <c r="M1864" s="4" t="s">
        <v>42</v>
      </c>
      <c r="N1864" s="4" t="str" cm="1">
        <f t="array" ref="N1864">_xlfn.SWITCH(E1864,"Delhi","North","Chennai","South","Hyderabad","South","Mumbai","Central","Bangalore","South")</f>
        <v>South</v>
      </c>
      <c r="O1864" s="12">
        <v>26636.97</v>
      </c>
      <c r="P1864" s="4">
        <f>Table1[[#This Row],[Delivery_Date]]-Table1[[#This Row],[Order_Date]]</f>
        <v>1</v>
      </c>
      <c r="Q1864" s="4" t="str">
        <f>IF(Table1[[#This Row],[Delivery delay days]]&gt;5,"delay","on time")</f>
        <v>on time</v>
      </c>
      <c r="R1864" s="10">
        <f>DATEVALUE(Table1[[#This Row],[Delivery_Date]])</f>
        <v>45175</v>
      </c>
      <c r="S1864" s="10">
        <f>DATEVALUE(Table1[[#This Row],[Order_Date]])</f>
        <v>45174</v>
      </c>
      <c r="T1864" s="4" t="str" cm="1">
        <f t="array" ref="T1864">_xlfn.IFS(Table1[[#This Row],[Inventory_Level]]&lt;=200,"low",Table1[[#This Row],[Inventory_Level]]&gt;=700,"high",Table1[[#This Row],[Inventory_Level]]&gt;200,"medium")</f>
        <v>low</v>
      </c>
    </row>
    <row r="1865" spans="1:20" x14ac:dyDescent="0.35">
      <c r="A1865" s="4">
        <v>1864</v>
      </c>
      <c r="B1865" s="4" t="s">
        <v>37</v>
      </c>
      <c r="C1865" s="4" t="s">
        <v>24</v>
      </c>
      <c r="D1865" s="4" t="s">
        <v>17</v>
      </c>
      <c r="E1865" s="4" t="s">
        <v>26</v>
      </c>
      <c r="F1865" s="10" t="s">
        <v>297</v>
      </c>
      <c r="G1865" s="11" t="s">
        <v>353</v>
      </c>
      <c r="H1865" s="4">
        <v>18</v>
      </c>
      <c r="I1865" s="12">
        <v>29317.42</v>
      </c>
      <c r="J1865" s="12">
        <v>527713.56000000006</v>
      </c>
      <c r="K1865" s="12">
        <v>3136.34</v>
      </c>
      <c r="L1865" s="4">
        <v>179</v>
      </c>
      <c r="M1865" s="4" t="s">
        <v>29</v>
      </c>
      <c r="N1865" s="4" t="str" cm="1">
        <f t="array" ref="N1865">_xlfn.SWITCH(E1865,"Delhi","North","Chennai","South","Hyderabad","South","Mumbai","Central","Bangalore","South")</f>
        <v>South</v>
      </c>
      <c r="O1865" s="12">
        <v>26523.14</v>
      </c>
      <c r="P1865" s="4">
        <f>Table1[[#This Row],[Delivery_Date]]-Table1[[#This Row],[Order_Date]]</f>
        <v>13</v>
      </c>
      <c r="Q1865" s="4" t="str">
        <f>IF(Table1[[#This Row],[Delivery delay days]]&gt;5,"delay","on time")</f>
        <v>delay</v>
      </c>
      <c r="R1865" s="10">
        <f>DATEVALUE(Table1[[#This Row],[Delivery_Date]])</f>
        <v>45106</v>
      </c>
      <c r="S1865" s="10">
        <f>DATEVALUE(Table1[[#This Row],[Order_Date]])</f>
        <v>45093</v>
      </c>
      <c r="T1865" s="4" t="str" cm="1">
        <f t="array" ref="T1865">_xlfn.IFS(Table1[[#This Row],[Inventory_Level]]&lt;=200,"low",Table1[[#This Row],[Inventory_Level]]&gt;=700,"high",Table1[[#This Row],[Inventory_Level]]&gt;200,"medium")</f>
        <v>low</v>
      </c>
    </row>
    <row r="1866" spans="1:20" x14ac:dyDescent="0.35">
      <c r="A1866" s="4">
        <v>1865</v>
      </c>
      <c r="B1866" s="4" t="s">
        <v>15</v>
      </c>
      <c r="C1866" s="4" t="s">
        <v>24</v>
      </c>
      <c r="D1866" s="4" t="s">
        <v>45</v>
      </c>
      <c r="E1866" s="4" t="s">
        <v>26</v>
      </c>
      <c r="F1866" s="10" t="s">
        <v>411</v>
      </c>
      <c r="G1866" s="11" t="s">
        <v>80</v>
      </c>
      <c r="H1866" s="4">
        <v>41</v>
      </c>
      <c r="I1866" s="12">
        <v>13021.94</v>
      </c>
      <c r="J1866" s="12">
        <v>533899.54</v>
      </c>
      <c r="K1866" s="12">
        <v>4771.75</v>
      </c>
      <c r="L1866" s="4">
        <v>919</v>
      </c>
      <c r="M1866" s="4" t="s">
        <v>21</v>
      </c>
      <c r="N1866" s="4" t="str" cm="1">
        <f t="array" ref="N1866">_xlfn.SWITCH(E1866,"Delhi","North","Chennai","South","Hyderabad","South","Mumbai","Central","Bangalore","South")</f>
        <v>South</v>
      </c>
      <c r="O1866" s="12">
        <v>26931.43</v>
      </c>
      <c r="P1866" s="4">
        <f>Table1[[#This Row],[Delivery_Date]]-Table1[[#This Row],[Order_Date]]</f>
        <v>9</v>
      </c>
      <c r="Q1866" s="4" t="str">
        <f>IF(Table1[[#This Row],[Delivery delay days]]&gt;5,"delay","on time")</f>
        <v>delay</v>
      </c>
      <c r="R1866" s="10">
        <f>DATEVALUE(Table1[[#This Row],[Delivery_Date]])</f>
        <v>44993</v>
      </c>
      <c r="S1866" s="10">
        <f>DATEVALUE(Table1[[#This Row],[Order_Date]])</f>
        <v>44984</v>
      </c>
      <c r="T1866" s="4" t="str" cm="1">
        <f t="array" ref="T1866">_xlfn.IFS(Table1[[#This Row],[Inventory_Level]]&lt;=200,"low",Table1[[#This Row],[Inventory_Level]]&gt;=700,"high",Table1[[#This Row],[Inventory_Level]]&gt;200,"medium")</f>
        <v>high</v>
      </c>
    </row>
    <row r="1867" spans="1:20" x14ac:dyDescent="0.35">
      <c r="A1867" s="4">
        <v>1866</v>
      </c>
      <c r="B1867" s="4" t="s">
        <v>44</v>
      </c>
      <c r="C1867" s="4" t="s">
        <v>38</v>
      </c>
      <c r="D1867" s="4" t="s">
        <v>39</v>
      </c>
      <c r="E1867" s="4" t="s">
        <v>18</v>
      </c>
      <c r="F1867" s="10" t="s">
        <v>363</v>
      </c>
      <c r="G1867" s="11" t="s">
        <v>283</v>
      </c>
      <c r="H1867" s="4">
        <v>4</v>
      </c>
      <c r="I1867" s="12">
        <v>11027.95</v>
      </c>
      <c r="J1867" s="12">
        <v>44111.8</v>
      </c>
      <c r="K1867" s="12">
        <v>1021</v>
      </c>
      <c r="L1867" s="4">
        <v>463</v>
      </c>
      <c r="M1867" s="4" t="s">
        <v>35</v>
      </c>
      <c r="N1867" s="4" t="str" cm="1">
        <f t="array" ref="N1867">_xlfn.SWITCH(E1867,"Delhi","North","Chennai","South","Hyderabad","South","Mumbai","Central","Bangalore","South")</f>
        <v>North</v>
      </c>
      <c r="O1867" s="12">
        <v>8180.37</v>
      </c>
      <c r="P1867" s="4">
        <f>Table1[[#This Row],[Delivery_Date]]-Table1[[#This Row],[Order_Date]]</f>
        <v>13</v>
      </c>
      <c r="Q1867" s="4" t="str">
        <f>IF(Table1[[#This Row],[Delivery delay days]]&gt;5,"delay","on time")</f>
        <v>delay</v>
      </c>
      <c r="R1867" s="10">
        <f>DATEVALUE(Table1[[#This Row],[Delivery_Date]])</f>
        <v>45055</v>
      </c>
      <c r="S1867" s="10">
        <f>DATEVALUE(Table1[[#This Row],[Order_Date]])</f>
        <v>45042</v>
      </c>
      <c r="T1867" s="4" t="str" cm="1">
        <f t="array" ref="T1867">_xlfn.IFS(Table1[[#This Row],[Inventory_Level]]&lt;=200,"low",Table1[[#This Row],[Inventory_Level]]&gt;=700,"high",Table1[[#This Row],[Inventory_Level]]&gt;200,"medium")</f>
        <v>medium</v>
      </c>
    </row>
    <row r="1868" spans="1:20" x14ac:dyDescent="0.35">
      <c r="A1868" s="4">
        <v>1867</v>
      </c>
      <c r="B1868" s="4" t="s">
        <v>59</v>
      </c>
      <c r="C1868" s="4" t="s">
        <v>16</v>
      </c>
      <c r="D1868" s="4" t="s">
        <v>17</v>
      </c>
      <c r="E1868" s="4" t="s">
        <v>18</v>
      </c>
      <c r="F1868" s="10" t="s">
        <v>66</v>
      </c>
      <c r="G1868" s="11" t="s">
        <v>365</v>
      </c>
      <c r="H1868" s="4">
        <v>92</v>
      </c>
      <c r="I1868" s="12">
        <v>19578.73</v>
      </c>
      <c r="J1868" s="12">
        <v>1801243.16</v>
      </c>
      <c r="K1868" s="12">
        <v>2005.68</v>
      </c>
      <c r="L1868" s="4">
        <v>553</v>
      </c>
      <c r="M1868" s="4" t="s">
        <v>21</v>
      </c>
      <c r="N1868" s="4" t="str" cm="1">
        <f t="array" ref="N1868">_xlfn.SWITCH(E1868,"Delhi","North","Chennai","South","Hyderabad","South","Mumbai","Central","Bangalore","South")</f>
        <v>North</v>
      </c>
      <c r="O1868" s="12">
        <v>278288.12</v>
      </c>
      <c r="P1868" s="4">
        <f>Table1[[#This Row],[Delivery_Date]]-Table1[[#This Row],[Order_Date]]</f>
        <v>15</v>
      </c>
      <c r="Q1868" s="4" t="str">
        <f>IF(Table1[[#This Row],[Delivery delay days]]&gt;5,"delay","on time")</f>
        <v>delay</v>
      </c>
      <c r="R1868" s="10">
        <f>DATEVALUE(Table1[[#This Row],[Delivery_Date]])</f>
        <v>45184</v>
      </c>
      <c r="S1868" s="10">
        <f>DATEVALUE(Table1[[#This Row],[Order_Date]])</f>
        <v>45169</v>
      </c>
      <c r="T1868" s="4" t="str" cm="1">
        <f t="array" ref="T1868">_xlfn.IFS(Table1[[#This Row],[Inventory_Level]]&lt;=200,"low",Table1[[#This Row],[Inventory_Level]]&gt;=700,"high",Table1[[#This Row],[Inventory_Level]]&gt;200,"medium")</f>
        <v>medium</v>
      </c>
    </row>
    <row r="1869" spans="1:20" x14ac:dyDescent="0.35">
      <c r="A1869" s="4">
        <v>1868</v>
      </c>
      <c r="B1869" s="4" t="s">
        <v>37</v>
      </c>
      <c r="C1869" s="4" t="s">
        <v>24</v>
      </c>
      <c r="D1869" s="4" t="s">
        <v>45</v>
      </c>
      <c r="E1869" s="4" t="s">
        <v>60</v>
      </c>
      <c r="F1869" s="10" t="s">
        <v>170</v>
      </c>
      <c r="G1869" s="11" t="s">
        <v>171</v>
      </c>
      <c r="H1869" s="4">
        <v>36</v>
      </c>
      <c r="I1869" s="12">
        <v>46193.48</v>
      </c>
      <c r="J1869" s="12">
        <v>1662965.28</v>
      </c>
      <c r="K1869" s="12">
        <v>2720.72</v>
      </c>
      <c r="L1869" s="4">
        <v>438</v>
      </c>
      <c r="M1869" s="4" t="s">
        <v>42</v>
      </c>
      <c r="N1869" s="4" t="str" cm="1">
        <f t="array" ref="N1869">_xlfn.SWITCH(E1869,"Delhi","North","Chennai","South","Hyderabad","South","Mumbai","Central","Bangalore","South")</f>
        <v>South</v>
      </c>
      <c r="O1869" s="12">
        <v>252330.41</v>
      </c>
      <c r="P1869" s="4">
        <f>Table1[[#This Row],[Delivery_Date]]-Table1[[#This Row],[Order_Date]]</f>
        <v>15</v>
      </c>
      <c r="Q1869" s="4" t="str">
        <f>IF(Table1[[#This Row],[Delivery delay days]]&gt;5,"delay","on time")</f>
        <v>delay</v>
      </c>
      <c r="R1869" s="10">
        <f>DATEVALUE(Table1[[#This Row],[Delivery_Date]])</f>
        <v>45143</v>
      </c>
      <c r="S1869" s="10">
        <f>DATEVALUE(Table1[[#This Row],[Order_Date]])</f>
        <v>45128</v>
      </c>
      <c r="T1869" s="4" t="str" cm="1">
        <f t="array" ref="T1869">_xlfn.IFS(Table1[[#This Row],[Inventory_Level]]&lt;=200,"low",Table1[[#This Row],[Inventory_Level]]&gt;=700,"high",Table1[[#This Row],[Inventory_Level]]&gt;200,"medium")</f>
        <v>medium</v>
      </c>
    </row>
    <row r="1870" spans="1:20" x14ac:dyDescent="0.35">
      <c r="A1870" s="4">
        <v>1869</v>
      </c>
      <c r="B1870" s="4" t="s">
        <v>15</v>
      </c>
      <c r="C1870" s="4" t="s">
        <v>24</v>
      </c>
      <c r="D1870" s="4" t="s">
        <v>45</v>
      </c>
      <c r="E1870" s="4" t="s">
        <v>26</v>
      </c>
      <c r="F1870" s="10" t="s">
        <v>354</v>
      </c>
      <c r="G1870" s="11" t="s">
        <v>307</v>
      </c>
      <c r="H1870" s="4">
        <v>20</v>
      </c>
      <c r="I1870" s="12">
        <v>24036.51</v>
      </c>
      <c r="J1870" s="12">
        <v>480730.2</v>
      </c>
      <c r="K1870" s="12">
        <v>3998.06</v>
      </c>
      <c r="L1870" s="4">
        <v>501</v>
      </c>
      <c r="M1870" s="4" t="s">
        <v>29</v>
      </c>
      <c r="N1870" s="4" t="str" cm="1">
        <f t="array" ref="N1870">_xlfn.SWITCH(E1870,"Delhi","North","Chennai","South","Hyderabad","South","Mumbai","Central","Bangalore","South")</f>
        <v>South</v>
      </c>
      <c r="O1870" s="12">
        <v>43106.27</v>
      </c>
      <c r="P1870" s="4">
        <f>Table1[[#This Row],[Delivery_Date]]-Table1[[#This Row],[Order_Date]]</f>
        <v>15</v>
      </c>
      <c r="Q1870" s="4" t="str">
        <f>IF(Table1[[#This Row],[Delivery delay days]]&gt;5,"delay","on time")</f>
        <v>delay</v>
      </c>
      <c r="R1870" s="10">
        <f>DATEVALUE(Table1[[#This Row],[Delivery_Date]])</f>
        <v>45283</v>
      </c>
      <c r="S1870" s="10">
        <f>DATEVALUE(Table1[[#This Row],[Order_Date]])</f>
        <v>45268</v>
      </c>
      <c r="T1870" s="4" t="str" cm="1">
        <f t="array" ref="T1870">_xlfn.IFS(Table1[[#This Row],[Inventory_Level]]&lt;=200,"low",Table1[[#This Row],[Inventory_Level]]&gt;=700,"high",Table1[[#This Row],[Inventory_Level]]&gt;200,"medium")</f>
        <v>medium</v>
      </c>
    </row>
    <row r="1871" spans="1:20" x14ac:dyDescent="0.35">
      <c r="A1871" s="4">
        <v>1870</v>
      </c>
      <c r="B1871" s="4" t="s">
        <v>23</v>
      </c>
      <c r="C1871" s="4" t="s">
        <v>24</v>
      </c>
      <c r="D1871" s="4" t="s">
        <v>17</v>
      </c>
      <c r="E1871" s="4" t="s">
        <v>26</v>
      </c>
      <c r="F1871" s="10" t="s">
        <v>128</v>
      </c>
      <c r="G1871" s="11" t="s">
        <v>67</v>
      </c>
      <c r="H1871" s="4">
        <v>77</v>
      </c>
      <c r="I1871" s="12">
        <v>29145.96</v>
      </c>
      <c r="J1871" s="12">
        <v>2244238.92</v>
      </c>
      <c r="K1871" s="12">
        <v>162.13999999999999</v>
      </c>
      <c r="L1871" s="4">
        <v>472</v>
      </c>
      <c r="M1871" s="4" t="s">
        <v>35</v>
      </c>
      <c r="N1871" s="4" t="str" cm="1">
        <f t="array" ref="N1871">_xlfn.SWITCH(E1871,"Delhi","North","Chennai","South","Hyderabad","South","Mumbai","Central","Bangalore","South")</f>
        <v>South</v>
      </c>
      <c r="O1871" s="12">
        <v>407738.32</v>
      </c>
      <c r="P1871" s="4">
        <f>Table1[[#This Row],[Delivery_Date]]-Table1[[#This Row],[Order_Date]]</f>
        <v>10</v>
      </c>
      <c r="Q1871" s="4" t="str">
        <f>IF(Table1[[#This Row],[Delivery delay days]]&gt;5,"delay","on time")</f>
        <v>delay</v>
      </c>
      <c r="R1871" s="10">
        <f>DATEVALUE(Table1[[#This Row],[Delivery_Date]])</f>
        <v>45170</v>
      </c>
      <c r="S1871" s="10">
        <f>DATEVALUE(Table1[[#This Row],[Order_Date]])</f>
        <v>45160</v>
      </c>
      <c r="T1871" s="4" t="str" cm="1">
        <f t="array" ref="T1871">_xlfn.IFS(Table1[[#This Row],[Inventory_Level]]&lt;=200,"low",Table1[[#This Row],[Inventory_Level]]&gt;=700,"high",Table1[[#This Row],[Inventory_Level]]&gt;200,"medium")</f>
        <v>medium</v>
      </c>
    </row>
    <row r="1872" spans="1:20" x14ac:dyDescent="0.35">
      <c r="A1872" s="4">
        <v>1871</v>
      </c>
      <c r="B1872" s="4" t="s">
        <v>65</v>
      </c>
      <c r="C1872" s="4" t="s">
        <v>38</v>
      </c>
      <c r="D1872" s="4" t="s">
        <v>32</v>
      </c>
      <c r="E1872" s="4" t="s">
        <v>46</v>
      </c>
      <c r="F1872" s="10" t="s">
        <v>233</v>
      </c>
      <c r="G1872" s="11" t="s">
        <v>290</v>
      </c>
      <c r="H1872" s="4">
        <v>62</v>
      </c>
      <c r="I1872" s="12">
        <v>48008.34</v>
      </c>
      <c r="J1872" s="12">
        <v>2976517.08</v>
      </c>
      <c r="K1872" s="12">
        <v>4560.9399999999996</v>
      </c>
      <c r="L1872" s="4">
        <v>767</v>
      </c>
      <c r="M1872" s="4" t="s">
        <v>21</v>
      </c>
      <c r="N1872" s="4" t="str" cm="1">
        <f t="array" ref="N1872">_xlfn.SWITCH(E1872,"Delhi","North","Chennai","South","Hyderabad","South","Mumbai","Central","Bangalore","South")</f>
        <v>South</v>
      </c>
      <c r="O1872" s="12">
        <v>183396.68</v>
      </c>
      <c r="P1872" s="4">
        <f>Table1[[#This Row],[Delivery_Date]]-Table1[[#This Row],[Order_Date]]</f>
        <v>12</v>
      </c>
      <c r="Q1872" s="4" t="str">
        <f>IF(Table1[[#This Row],[Delivery delay days]]&gt;5,"delay","on time")</f>
        <v>delay</v>
      </c>
      <c r="R1872" s="10">
        <f>DATEVALUE(Table1[[#This Row],[Delivery_Date]])</f>
        <v>45207</v>
      </c>
      <c r="S1872" s="10">
        <f>DATEVALUE(Table1[[#This Row],[Order_Date]])</f>
        <v>45195</v>
      </c>
      <c r="T1872" s="4" t="str" cm="1">
        <f t="array" ref="T1872">_xlfn.IFS(Table1[[#This Row],[Inventory_Level]]&lt;=200,"low",Table1[[#This Row],[Inventory_Level]]&gt;=700,"high",Table1[[#This Row],[Inventory_Level]]&gt;200,"medium")</f>
        <v>high</v>
      </c>
    </row>
    <row r="1873" spans="1:20" x14ac:dyDescent="0.35">
      <c r="A1873" s="4">
        <v>1872</v>
      </c>
      <c r="B1873" s="4" t="s">
        <v>51</v>
      </c>
      <c r="C1873" s="4" t="s">
        <v>24</v>
      </c>
      <c r="D1873" s="4" t="s">
        <v>45</v>
      </c>
      <c r="E1873" s="4" t="s">
        <v>26</v>
      </c>
      <c r="F1873" s="10" t="s">
        <v>175</v>
      </c>
      <c r="G1873" s="11" t="s">
        <v>209</v>
      </c>
      <c r="H1873" s="4">
        <v>26</v>
      </c>
      <c r="I1873" s="12">
        <v>17484.96</v>
      </c>
      <c r="J1873" s="12">
        <v>454608.96</v>
      </c>
      <c r="K1873" s="12">
        <v>3940.4</v>
      </c>
      <c r="L1873" s="4">
        <v>129</v>
      </c>
      <c r="M1873" s="4" t="s">
        <v>21</v>
      </c>
      <c r="N1873" s="4" t="str" cm="1">
        <f t="array" ref="N1873">_xlfn.SWITCH(E1873,"Delhi","North","Chennai","South","Hyderabad","South","Mumbai","Central","Bangalore","South")</f>
        <v>South</v>
      </c>
      <c r="O1873" s="12">
        <v>56970.63</v>
      </c>
      <c r="P1873" s="4">
        <f>Table1[[#This Row],[Delivery_Date]]-Table1[[#This Row],[Order_Date]]</f>
        <v>12</v>
      </c>
      <c r="Q1873" s="4" t="str">
        <f>IF(Table1[[#This Row],[Delivery delay days]]&gt;5,"delay","on time")</f>
        <v>delay</v>
      </c>
      <c r="R1873" s="10">
        <f>DATEVALUE(Table1[[#This Row],[Delivery_Date]])</f>
        <v>45117</v>
      </c>
      <c r="S1873" s="10">
        <f>DATEVALUE(Table1[[#This Row],[Order_Date]])</f>
        <v>45105</v>
      </c>
      <c r="T1873" s="4" t="str" cm="1">
        <f t="array" ref="T1873">_xlfn.IFS(Table1[[#This Row],[Inventory_Level]]&lt;=200,"low",Table1[[#This Row],[Inventory_Level]]&gt;=700,"high",Table1[[#This Row],[Inventory_Level]]&gt;200,"medium")</f>
        <v>low</v>
      </c>
    </row>
    <row r="1874" spans="1:20" x14ac:dyDescent="0.35">
      <c r="A1874" s="4">
        <v>1873</v>
      </c>
      <c r="B1874" s="4" t="s">
        <v>51</v>
      </c>
      <c r="C1874" s="4" t="s">
        <v>38</v>
      </c>
      <c r="D1874" s="4" t="s">
        <v>32</v>
      </c>
      <c r="E1874" s="4" t="s">
        <v>52</v>
      </c>
      <c r="F1874" s="10" t="s">
        <v>420</v>
      </c>
      <c r="G1874" s="11" t="s">
        <v>290</v>
      </c>
      <c r="H1874" s="4">
        <v>10</v>
      </c>
      <c r="I1874" s="12">
        <v>46536.2</v>
      </c>
      <c r="J1874" s="12">
        <v>465362</v>
      </c>
      <c r="K1874" s="12">
        <v>4981.3599999999997</v>
      </c>
      <c r="L1874" s="4">
        <v>507</v>
      </c>
      <c r="M1874" s="4" t="s">
        <v>35</v>
      </c>
      <c r="N1874" s="4" t="str" cm="1">
        <f t="array" ref="N1874">_xlfn.SWITCH(E1874,"Delhi","North","Chennai","South","Hyderabad","South","Mumbai","Central","Bangalore","South")</f>
        <v>Central</v>
      </c>
      <c r="O1874" s="12">
        <v>91230</v>
      </c>
      <c r="P1874" s="4">
        <f>Table1[[#This Row],[Delivery_Date]]-Table1[[#This Row],[Order_Date]]</f>
        <v>4</v>
      </c>
      <c r="Q1874" s="4" t="str">
        <f>IF(Table1[[#This Row],[Delivery delay days]]&gt;5,"delay","on time")</f>
        <v>on time</v>
      </c>
      <c r="R1874" s="10">
        <f>DATEVALUE(Table1[[#This Row],[Delivery_Date]])</f>
        <v>45207</v>
      </c>
      <c r="S1874" s="10">
        <f>DATEVALUE(Table1[[#This Row],[Order_Date]])</f>
        <v>45203</v>
      </c>
      <c r="T1874" s="4" t="str" cm="1">
        <f t="array" ref="T1874">_xlfn.IFS(Table1[[#This Row],[Inventory_Level]]&lt;=200,"low",Table1[[#This Row],[Inventory_Level]]&gt;=700,"high",Table1[[#This Row],[Inventory_Level]]&gt;200,"medium")</f>
        <v>medium</v>
      </c>
    </row>
    <row r="1875" spans="1:20" x14ac:dyDescent="0.35">
      <c r="A1875" s="4">
        <v>1874</v>
      </c>
      <c r="B1875" s="4" t="s">
        <v>31</v>
      </c>
      <c r="C1875" s="4" t="s">
        <v>38</v>
      </c>
      <c r="D1875" s="4" t="s">
        <v>17</v>
      </c>
      <c r="E1875" s="4" t="s">
        <v>46</v>
      </c>
      <c r="F1875" s="10" t="s">
        <v>153</v>
      </c>
      <c r="G1875" s="11" t="s">
        <v>80</v>
      </c>
      <c r="H1875" s="4">
        <v>42</v>
      </c>
      <c r="I1875" s="12">
        <v>42014.61</v>
      </c>
      <c r="J1875" s="12">
        <v>1764613.62</v>
      </c>
      <c r="K1875" s="12">
        <v>1608.21</v>
      </c>
      <c r="L1875" s="4">
        <v>28</v>
      </c>
      <c r="M1875" s="4" t="s">
        <v>21</v>
      </c>
      <c r="N1875" s="4" t="str" cm="1">
        <f t="array" ref="N1875">_xlfn.SWITCH(E1875,"Delhi","North","Chennai","South","Hyderabad","South","Mumbai","Central","Bangalore","South")</f>
        <v>South</v>
      </c>
      <c r="O1875" s="12">
        <v>424896.78</v>
      </c>
      <c r="P1875" s="4">
        <f>Table1[[#This Row],[Delivery_Date]]-Table1[[#This Row],[Order_Date]]</f>
        <v>11</v>
      </c>
      <c r="Q1875" s="4" t="str">
        <f>IF(Table1[[#This Row],[Delivery delay days]]&gt;5,"delay","on time")</f>
        <v>delay</v>
      </c>
      <c r="R1875" s="10">
        <f>DATEVALUE(Table1[[#This Row],[Delivery_Date]])</f>
        <v>44993</v>
      </c>
      <c r="S1875" s="10">
        <f>DATEVALUE(Table1[[#This Row],[Order_Date]])</f>
        <v>44982</v>
      </c>
      <c r="T1875" s="4" t="str" cm="1">
        <f t="array" ref="T1875">_xlfn.IFS(Table1[[#This Row],[Inventory_Level]]&lt;=200,"low",Table1[[#This Row],[Inventory_Level]]&gt;=700,"high",Table1[[#This Row],[Inventory_Level]]&gt;200,"medium")</f>
        <v>low</v>
      </c>
    </row>
    <row r="1876" spans="1:20" x14ac:dyDescent="0.35">
      <c r="A1876" s="4">
        <v>1875</v>
      </c>
      <c r="B1876" s="4" t="s">
        <v>37</v>
      </c>
      <c r="C1876" s="4" t="s">
        <v>38</v>
      </c>
      <c r="D1876" s="4" t="s">
        <v>25</v>
      </c>
      <c r="E1876" s="4" t="s">
        <v>18</v>
      </c>
      <c r="F1876" s="10" t="s">
        <v>168</v>
      </c>
      <c r="G1876" s="11" t="s">
        <v>121</v>
      </c>
      <c r="H1876" s="4">
        <v>64</v>
      </c>
      <c r="I1876" s="12">
        <v>42054.96</v>
      </c>
      <c r="J1876" s="12">
        <v>2691517.44</v>
      </c>
      <c r="K1876" s="12">
        <v>1457.41</v>
      </c>
      <c r="L1876" s="4">
        <v>842</v>
      </c>
      <c r="M1876" s="4" t="s">
        <v>21</v>
      </c>
      <c r="N1876" s="4" t="str" cm="1">
        <f t="array" ref="N1876">_xlfn.SWITCH(E1876,"Delhi","North","Chennai","South","Hyderabad","South","Mumbai","Central","Bangalore","South")</f>
        <v>North</v>
      </c>
      <c r="O1876" s="12">
        <v>343554.54</v>
      </c>
      <c r="P1876" s="4">
        <f>Table1[[#This Row],[Delivery_Date]]-Table1[[#This Row],[Order_Date]]</f>
        <v>6</v>
      </c>
      <c r="Q1876" s="4" t="str">
        <f>IF(Table1[[#This Row],[Delivery delay days]]&gt;5,"delay","on time")</f>
        <v>delay</v>
      </c>
      <c r="R1876" s="10">
        <f>DATEVALUE(Table1[[#This Row],[Delivery_Date]])</f>
        <v>45083</v>
      </c>
      <c r="S1876" s="10">
        <f>DATEVALUE(Table1[[#This Row],[Order_Date]])</f>
        <v>45077</v>
      </c>
      <c r="T1876" s="4" t="str" cm="1">
        <f t="array" ref="T1876">_xlfn.IFS(Table1[[#This Row],[Inventory_Level]]&lt;=200,"low",Table1[[#This Row],[Inventory_Level]]&gt;=700,"high",Table1[[#This Row],[Inventory_Level]]&gt;200,"medium")</f>
        <v>high</v>
      </c>
    </row>
    <row r="1877" spans="1:20" x14ac:dyDescent="0.35">
      <c r="A1877" s="4">
        <v>1876</v>
      </c>
      <c r="B1877" s="4" t="s">
        <v>31</v>
      </c>
      <c r="C1877" s="4" t="s">
        <v>24</v>
      </c>
      <c r="D1877" s="4" t="s">
        <v>39</v>
      </c>
      <c r="E1877" s="4" t="s">
        <v>60</v>
      </c>
      <c r="F1877" s="10" t="s">
        <v>90</v>
      </c>
      <c r="G1877" s="11" t="s">
        <v>161</v>
      </c>
      <c r="H1877" s="4">
        <v>55</v>
      </c>
      <c r="I1877" s="12">
        <v>11806.66</v>
      </c>
      <c r="J1877" s="12">
        <v>649366.30000000005</v>
      </c>
      <c r="K1877" s="12">
        <v>2848.46</v>
      </c>
      <c r="L1877" s="4">
        <v>539</v>
      </c>
      <c r="M1877" s="4" t="s">
        <v>35</v>
      </c>
      <c r="N1877" s="4" t="str" cm="1">
        <f t="array" ref="N1877">_xlfn.SWITCH(E1877,"Delhi","North","Chennai","South","Hyderabad","South","Mumbai","Central","Bangalore","South")</f>
        <v>South</v>
      </c>
      <c r="O1877" s="12">
        <v>46575.7</v>
      </c>
      <c r="P1877" s="4">
        <f>Table1[[#This Row],[Delivery_Date]]-Table1[[#This Row],[Order_Date]]</f>
        <v>8</v>
      </c>
      <c r="Q1877" s="4" t="str">
        <f>IF(Table1[[#This Row],[Delivery delay days]]&gt;5,"delay","on time")</f>
        <v>delay</v>
      </c>
      <c r="R1877" s="10">
        <f>DATEVALUE(Table1[[#This Row],[Delivery_Date]])</f>
        <v>45156</v>
      </c>
      <c r="S1877" s="10">
        <f>DATEVALUE(Table1[[#This Row],[Order_Date]])</f>
        <v>45148</v>
      </c>
      <c r="T1877" s="4" t="str" cm="1">
        <f t="array" ref="T1877">_xlfn.IFS(Table1[[#This Row],[Inventory_Level]]&lt;=200,"low",Table1[[#This Row],[Inventory_Level]]&gt;=700,"high",Table1[[#This Row],[Inventory_Level]]&gt;200,"medium")</f>
        <v>medium</v>
      </c>
    </row>
    <row r="1878" spans="1:20" x14ac:dyDescent="0.35">
      <c r="A1878" s="4">
        <v>1877</v>
      </c>
      <c r="B1878" s="4" t="s">
        <v>51</v>
      </c>
      <c r="C1878" s="4" t="s">
        <v>38</v>
      </c>
      <c r="D1878" s="4" t="s">
        <v>25</v>
      </c>
      <c r="E1878" s="4" t="s">
        <v>46</v>
      </c>
      <c r="F1878" s="10" t="s">
        <v>263</v>
      </c>
      <c r="G1878" s="11" t="s">
        <v>245</v>
      </c>
      <c r="H1878" s="4">
        <v>82</v>
      </c>
      <c r="I1878" s="12">
        <v>26742.31</v>
      </c>
      <c r="J1878" s="12">
        <v>2192869.42</v>
      </c>
      <c r="K1878" s="12">
        <v>1505.41</v>
      </c>
      <c r="L1878" s="4">
        <v>938</v>
      </c>
      <c r="M1878" s="4" t="s">
        <v>29</v>
      </c>
      <c r="N1878" s="4" t="str" cm="1">
        <f t="array" ref="N1878">_xlfn.SWITCH(E1878,"Delhi","North","Chennai","South","Hyderabad","South","Mumbai","Central","Bangalore","South")</f>
        <v>South</v>
      </c>
      <c r="O1878" s="12">
        <v>252263.58</v>
      </c>
      <c r="P1878" s="4">
        <f>Table1[[#This Row],[Delivery_Date]]-Table1[[#This Row],[Order_Date]]</f>
        <v>1</v>
      </c>
      <c r="Q1878" s="4" t="str">
        <f>IF(Table1[[#This Row],[Delivery delay days]]&gt;5,"delay","on time")</f>
        <v>on time</v>
      </c>
      <c r="R1878" s="10">
        <f>DATEVALUE(Table1[[#This Row],[Delivery_Date]])</f>
        <v>44958</v>
      </c>
      <c r="S1878" s="10">
        <f>DATEVALUE(Table1[[#This Row],[Order_Date]])</f>
        <v>44957</v>
      </c>
      <c r="T1878" s="4" t="str" cm="1">
        <f t="array" ref="T1878">_xlfn.IFS(Table1[[#This Row],[Inventory_Level]]&lt;=200,"low",Table1[[#This Row],[Inventory_Level]]&gt;=700,"high",Table1[[#This Row],[Inventory_Level]]&gt;200,"medium")</f>
        <v>high</v>
      </c>
    </row>
    <row r="1879" spans="1:20" x14ac:dyDescent="0.35">
      <c r="A1879" s="4">
        <v>1878</v>
      </c>
      <c r="B1879" s="4" t="s">
        <v>31</v>
      </c>
      <c r="C1879" s="4" t="s">
        <v>24</v>
      </c>
      <c r="D1879" s="4" t="s">
        <v>17</v>
      </c>
      <c r="E1879" s="4" t="s">
        <v>60</v>
      </c>
      <c r="F1879" s="10" t="s">
        <v>226</v>
      </c>
      <c r="G1879" s="11" t="s">
        <v>210</v>
      </c>
      <c r="H1879" s="4">
        <v>74</v>
      </c>
      <c r="I1879" s="12">
        <v>28044.62</v>
      </c>
      <c r="J1879" s="12">
        <v>2075301.88</v>
      </c>
      <c r="K1879" s="12">
        <v>2007.59</v>
      </c>
      <c r="L1879" s="4">
        <v>159</v>
      </c>
      <c r="M1879" s="4" t="s">
        <v>29</v>
      </c>
      <c r="N1879" s="4" t="str" cm="1">
        <f t="array" ref="N1879">_xlfn.SWITCH(E1879,"Delhi","North","Chennai","South","Hyderabad","South","Mumbai","Central","Bangalore","South")</f>
        <v>South</v>
      </c>
      <c r="O1879" s="12">
        <v>193941.19</v>
      </c>
      <c r="P1879" s="4">
        <f>Table1[[#This Row],[Delivery_Date]]-Table1[[#This Row],[Order_Date]]</f>
        <v>2</v>
      </c>
      <c r="Q1879" s="4" t="str">
        <f>IF(Table1[[#This Row],[Delivery delay days]]&gt;5,"delay","on time")</f>
        <v>on time</v>
      </c>
      <c r="R1879" s="10">
        <f>DATEVALUE(Table1[[#This Row],[Delivery_Date]])</f>
        <v>45007</v>
      </c>
      <c r="S1879" s="10">
        <f>DATEVALUE(Table1[[#This Row],[Order_Date]])</f>
        <v>45005</v>
      </c>
      <c r="T1879" s="4" t="str" cm="1">
        <f t="array" ref="T1879">_xlfn.IFS(Table1[[#This Row],[Inventory_Level]]&lt;=200,"low",Table1[[#This Row],[Inventory_Level]]&gt;=700,"high",Table1[[#This Row],[Inventory_Level]]&gt;200,"medium")</f>
        <v>low</v>
      </c>
    </row>
    <row r="1880" spans="1:20" x14ac:dyDescent="0.35">
      <c r="A1880" s="4">
        <v>1879</v>
      </c>
      <c r="B1880" s="4" t="s">
        <v>65</v>
      </c>
      <c r="C1880" s="4" t="s">
        <v>38</v>
      </c>
      <c r="D1880" s="4" t="s">
        <v>32</v>
      </c>
      <c r="E1880" s="4" t="s">
        <v>18</v>
      </c>
      <c r="F1880" s="10" t="s">
        <v>207</v>
      </c>
      <c r="G1880" s="11" t="s">
        <v>418</v>
      </c>
      <c r="H1880" s="4">
        <v>72</v>
      </c>
      <c r="I1880" s="12">
        <v>26295.8</v>
      </c>
      <c r="J1880" s="12">
        <v>1893297.6</v>
      </c>
      <c r="K1880" s="12">
        <v>3060.28</v>
      </c>
      <c r="L1880" s="4">
        <v>637</v>
      </c>
      <c r="M1880" s="4" t="s">
        <v>21</v>
      </c>
      <c r="N1880" s="4" t="str" cm="1">
        <f t="array" ref="N1880">_xlfn.SWITCH(E1880,"Delhi","North","Chennai","South","Hyderabad","South","Mumbai","Central","Bangalore","South")</f>
        <v>North</v>
      </c>
      <c r="O1880" s="12">
        <v>157019.62</v>
      </c>
      <c r="P1880" s="4">
        <f>Table1[[#This Row],[Delivery_Date]]-Table1[[#This Row],[Order_Date]]</f>
        <v>14</v>
      </c>
      <c r="Q1880" s="4" t="str">
        <f>IF(Table1[[#This Row],[Delivery delay days]]&gt;5,"delay","on time")</f>
        <v>delay</v>
      </c>
      <c r="R1880" s="10">
        <f>DATEVALUE(Table1[[#This Row],[Delivery_Date]])</f>
        <v>45300</v>
      </c>
      <c r="S1880" s="10">
        <f>DATEVALUE(Table1[[#This Row],[Order_Date]])</f>
        <v>45286</v>
      </c>
      <c r="T1880" s="4" t="str" cm="1">
        <f t="array" ref="T1880">_xlfn.IFS(Table1[[#This Row],[Inventory_Level]]&lt;=200,"low",Table1[[#This Row],[Inventory_Level]]&gt;=700,"high",Table1[[#This Row],[Inventory_Level]]&gt;200,"medium")</f>
        <v>medium</v>
      </c>
    </row>
    <row r="1881" spans="1:20" x14ac:dyDescent="0.35">
      <c r="A1881" s="4">
        <v>1880</v>
      </c>
      <c r="B1881" s="4" t="s">
        <v>44</v>
      </c>
      <c r="C1881" s="4" t="s">
        <v>38</v>
      </c>
      <c r="D1881" s="4" t="s">
        <v>45</v>
      </c>
      <c r="E1881" s="4" t="s">
        <v>18</v>
      </c>
      <c r="F1881" s="10" t="s">
        <v>303</v>
      </c>
      <c r="G1881" s="11" t="s">
        <v>375</v>
      </c>
      <c r="H1881" s="4">
        <v>62</v>
      </c>
      <c r="I1881" s="12">
        <v>44099.78</v>
      </c>
      <c r="J1881" s="12">
        <v>2734186.36</v>
      </c>
      <c r="K1881" s="12">
        <v>489.38</v>
      </c>
      <c r="L1881" s="4">
        <v>928</v>
      </c>
      <c r="M1881" s="4" t="s">
        <v>35</v>
      </c>
      <c r="N1881" s="4" t="str" cm="1">
        <f t="array" ref="N1881">_xlfn.SWITCH(E1881,"Delhi","North","Chennai","South","Hyderabad","South","Mumbai","Central","Bangalore","South")</f>
        <v>North</v>
      </c>
      <c r="O1881" s="12">
        <v>654563.61</v>
      </c>
      <c r="P1881" s="4">
        <f>Table1[[#This Row],[Delivery_Date]]-Table1[[#This Row],[Order_Date]]</f>
        <v>15</v>
      </c>
      <c r="Q1881" s="4" t="str">
        <f>IF(Table1[[#This Row],[Delivery delay days]]&gt;5,"delay","on time")</f>
        <v>delay</v>
      </c>
      <c r="R1881" s="10">
        <f>DATEVALUE(Table1[[#This Row],[Delivery_Date]])</f>
        <v>45253</v>
      </c>
      <c r="S1881" s="10">
        <f>DATEVALUE(Table1[[#This Row],[Order_Date]])</f>
        <v>45238</v>
      </c>
      <c r="T1881" s="4" t="str" cm="1">
        <f t="array" ref="T1881">_xlfn.IFS(Table1[[#This Row],[Inventory_Level]]&lt;=200,"low",Table1[[#This Row],[Inventory_Level]]&gt;=700,"high",Table1[[#This Row],[Inventory_Level]]&gt;200,"medium")</f>
        <v>high</v>
      </c>
    </row>
    <row r="1882" spans="1:20" x14ac:dyDescent="0.35">
      <c r="A1882" s="4">
        <v>1881</v>
      </c>
      <c r="B1882" s="4" t="s">
        <v>23</v>
      </c>
      <c r="C1882" s="4" t="s">
        <v>24</v>
      </c>
      <c r="D1882" s="4" t="s">
        <v>25</v>
      </c>
      <c r="E1882" s="4" t="s">
        <v>46</v>
      </c>
      <c r="F1882" s="10" t="s">
        <v>243</v>
      </c>
      <c r="G1882" s="11" t="s">
        <v>62</v>
      </c>
      <c r="H1882" s="4">
        <v>32</v>
      </c>
      <c r="I1882" s="12">
        <v>45972.27</v>
      </c>
      <c r="J1882" s="12">
        <v>1471112.64</v>
      </c>
      <c r="K1882" s="12">
        <v>710.65</v>
      </c>
      <c r="L1882" s="4">
        <v>51</v>
      </c>
      <c r="M1882" s="4" t="s">
        <v>42</v>
      </c>
      <c r="N1882" s="4" t="str" cm="1">
        <f t="array" ref="N1882">_xlfn.SWITCH(E1882,"Delhi","North","Chennai","South","Hyderabad","South","Mumbai","Central","Bangalore","South")</f>
        <v>South</v>
      </c>
      <c r="O1882" s="12">
        <v>178587.29</v>
      </c>
      <c r="P1882" s="4">
        <f>Table1[[#This Row],[Delivery_Date]]-Table1[[#This Row],[Order_Date]]</f>
        <v>5</v>
      </c>
      <c r="Q1882" s="4" t="str">
        <f>IF(Table1[[#This Row],[Delivery delay days]]&gt;5,"delay","on time")</f>
        <v>on time</v>
      </c>
      <c r="R1882" s="10">
        <f>DATEVALUE(Table1[[#This Row],[Delivery_Date]])</f>
        <v>45037</v>
      </c>
      <c r="S1882" s="10">
        <f>DATEVALUE(Table1[[#This Row],[Order_Date]])</f>
        <v>45032</v>
      </c>
      <c r="T1882" s="4" t="str" cm="1">
        <f t="array" ref="T1882">_xlfn.IFS(Table1[[#This Row],[Inventory_Level]]&lt;=200,"low",Table1[[#This Row],[Inventory_Level]]&gt;=700,"high",Table1[[#This Row],[Inventory_Level]]&gt;200,"medium")</f>
        <v>low</v>
      </c>
    </row>
    <row r="1883" spans="1:20" x14ac:dyDescent="0.35">
      <c r="A1883" s="4">
        <v>1882</v>
      </c>
      <c r="B1883" s="4" t="s">
        <v>44</v>
      </c>
      <c r="C1883" s="4" t="s">
        <v>16</v>
      </c>
      <c r="D1883" s="4" t="s">
        <v>45</v>
      </c>
      <c r="E1883" s="4" t="s">
        <v>18</v>
      </c>
      <c r="F1883" s="10" t="s">
        <v>389</v>
      </c>
      <c r="G1883" s="11" t="s">
        <v>199</v>
      </c>
      <c r="H1883" s="4">
        <v>24</v>
      </c>
      <c r="I1883" s="12">
        <v>37688.519999999997</v>
      </c>
      <c r="J1883" s="12">
        <v>904524.48</v>
      </c>
      <c r="K1883" s="12">
        <v>3656.23</v>
      </c>
      <c r="L1883" s="4">
        <v>673</v>
      </c>
      <c r="M1883" s="4" t="s">
        <v>21</v>
      </c>
      <c r="N1883" s="4" t="str" cm="1">
        <f t="array" ref="N1883">_xlfn.SWITCH(E1883,"Delhi","North","Chennai","South","Hyderabad","South","Mumbai","Central","Bangalore","South")</f>
        <v>North</v>
      </c>
      <c r="O1883" s="12">
        <v>142405.14000000001</v>
      </c>
      <c r="P1883" s="4">
        <f>Table1[[#This Row],[Delivery_Date]]-Table1[[#This Row],[Order_Date]]</f>
        <v>1</v>
      </c>
      <c r="Q1883" s="4" t="str">
        <f>IF(Table1[[#This Row],[Delivery delay days]]&gt;5,"delay","on time")</f>
        <v>on time</v>
      </c>
      <c r="R1883" s="10">
        <f>DATEVALUE(Table1[[#This Row],[Delivery_Date]])</f>
        <v>45110</v>
      </c>
      <c r="S1883" s="10">
        <f>DATEVALUE(Table1[[#This Row],[Order_Date]])</f>
        <v>45109</v>
      </c>
      <c r="T1883" s="4" t="str" cm="1">
        <f t="array" ref="T1883">_xlfn.IFS(Table1[[#This Row],[Inventory_Level]]&lt;=200,"low",Table1[[#This Row],[Inventory_Level]]&gt;=700,"high",Table1[[#This Row],[Inventory_Level]]&gt;200,"medium")</f>
        <v>medium</v>
      </c>
    </row>
    <row r="1884" spans="1:20" x14ac:dyDescent="0.35">
      <c r="A1884" s="4">
        <v>1883</v>
      </c>
      <c r="B1884" s="4" t="s">
        <v>31</v>
      </c>
      <c r="C1884" s="4" t="s">
        <v>38</v>
      </c>
      <c r="D1884" s="4" t="s">
        <v>39</v>
      </c>
      <c r="E1884" s="4" t="s">
        <v>60</v>
      </c>
      <c r="F1884" s="10" t="s">
        <v>96</v>
      </c>
      <c r="G1884" s="11" t="s">
        <v>106</v>
      </c>
      <c r="H1884" s="4">
        <v>18</v>
      </c>
      <c r="I1884" s="12">
        <v>42868.95</v>
      </c>
      <c r="J1884" s="12">
        <v>771641.1</v>
      </c>
      <c r="K1884" s="12">
        <v>3428.5</v>
      </c>
      <c r="L1884" s="4">
        <v>981</v>
      </c>
      <c r="M1884" s="4" t="s">
        <v>29</v>
      </c>
      <c r="N1884" s="4" t="str" cm="1">
        <f t="array" ref="N1884">_xlfn.SWITCH(E1884,"Delhi","North","Chennai","South","Hyderabad","South","Mumbai","Central","Bangalore","South")</f>
        <v>South</v>
      </c>
      <c r="O1884" s="12">
        <v>112316.5</v>
      </c>
      <c r="P1884" s="4">
        <f>Table1[[#This Row],[Delivery_Date]]-Table1[[#This Row],[Order_Date]]</f>
        <v>10</v>
      </c>
      <c r="Q1884" s="4" t="str">
        <f>IF(Table1[[#This Row],[Delivery delay days]]&gt;5,"delay","on time")</f>
        <v>delay</v>
      </c>
      <c r="R1884" s="10">
        <f>DATEVALUE(Table1[[#This Row],[Delivery_Date]])</f>
        <v>45266</v>
      </c>
      <c r="S1884" s="10">
        <f>DATEVALUE(Table1[[#This Row],[Order_Date]])</f>
        <v>45256</v>
      </c>
      <c r="T1884" s="4" t="str" cm="1">
        <f t="array" ref="T1884">_xlfn.IFS(Table1[[#This Row],[Inventory_Level]]&lt;=200,"low",Table1[[#This Row],[Inventory_Level]]&gt;=700,"high",Table1[[#This Row],[Inventory_Level]]&gt;200,"medium")</f>
        <v>high</v>
      </c>
    </row>
    <row r="1885" spans="1:20" x14ac:dyDescent="0.35">
      <c r="A1885" s="4">
        <v>1884</v>
      </c>
      <c r="B1885" s="4" t="s">
        <v>37</v>
      </c>
      <c r="C1885" s="4" t="s">
        <v>16</v>
      </c>
      <c r="D1885" s="4" t="s">
        <v>45</v>
      </c>
      <c r="E1885" s="4" t="s">
        <v>60</v>
      </c>
      <c r="F1885" s="10" t="s">
        <v>254</v>
      </c>
      <c r="G1885" s="11" t="s">
        <v>218</v>
      </c>
      <c r="H1885" s="4">
        <v>63</v>
      </c>
      <c r="I1885" s="12">
        <v>970.79</v>
      </c>
      <c r="J1885" s="12">
        <v>61159.77</v>
      </c>
      <c r="K1885" s="12">
        <v>1174.1099999999999</v>
      </c>
      <c r="L1885" s="4">
        <v>19</v>
      </c>
      <c r="M1885" s="4" t="s">
        <v>42</v>
      </c>
      <c r="N1885" s="4" t="str" cm="1">
        <f t="array" ref="N1885">_xlfn.SWITCH(E1885,"Delhi","North","Chennai","South","Hyderabad","South","Mumbai","Central","Bangalore","South")</f>
        <v>South</v>
      </c>
      <c r="O1885" s="12">
        <v>6754.1</v>
      </c>
      <c r="P1885" s="4">
        <f>Table1[[#This Row],[Delivery_Date]]-Table1[[#This Row],[Order_Date]]</f>
        <v>6</v>
      </c>
      <c r="Q1885" s="4" t="str">
        <f>IF(Table1[[#This Row],[Delivery delay days]]&gt;5,"delay","on time")</f>
        <v>delay</v>
      </c>
      <c r="R1885" s="10">
        <f>DATEVALUE(Table1[[#This Row],[Delivery_Date]])</f>
        <v>45223</v>
      </c>
      <c r="S1885" s="10">
        <f>DATEVALUE(Table1[[#This Row],[Order_Date]])</f>
        <v>45217</v>
      </c>
      <c r="T1885" s="4" t="str" cm="1">
        <f t="array" ref="T1885">_xlfn.IFS(Table1[[#This Row],[Inventory_Level]]&lt;=200,"low",Table1[[#This Row],[Inventory_Level]]&gt;=700,"high",Table1[[#This Row],[Inventory_Level]]&gt;200,"medium")</f>
        <v>low</v>
      </c>
    </row>
    <row r="1886" spans="1:20" x14ac:dyDescent="0.35">
      <c r="A1886" s="4">
        <v>1885</v>
      </c>
      <c r="B1886" s="4" t="s">
        <v>37</v>
      </c>
      <c r="C1886" s="4" t="s">
        <v>38</v>
      </c>
      <c r="D1886" s="4" t="s">
        <v>25</v>
      </c>
      <c r="E1886" s="4" t="s">
        <v>18</v>
      </c>
      <c r="F1886" s="10" t="s">
        <v>300</v>
      </c>
      <c r="G1886" s="11" t="s">
        <v>412</v>
      </c>
      <c r="H1886" s="4">
        <v>99</v>
      </c>
      <c r="I1886" s="12">
        <v>10912.12</v>
      </c>
      <c r="J1886" s="12">
        <v>1080299.8799999999</v>
      </c>
      <c r="K1886" s="12">
        <v>1002.54</v>
      </c>
      <c r="L1886" s="4">
        <v>346</v>
      </c>
      <c r="M1886" s="4" t="s">
        <v>42</v>
      </c>
      <c r="N1886" s="4" t="str" cm="1">
        <f t="array" ref="N1886">_xlfn.SWITCH(E1886,"Delhi","North","Chennai","South","Hyderabad","South","Mumbai","Central","Bangalore","South")</f>
        <v>North</v>
      </c>
      <c r="O1886" s="12">
        <v>67765.179999999993</v>
      </c>
      <c r="P1886" s="4">
        <f>Table1[[#This Row],[Delivery_Date]]-Table1[[#This Row],[Order_Date]]</f>
        <v>3</v>
      </c>
      <c r="Q1886" s="4" t="str">
        <f>IF(Table1[[#This Row],[Delivery delay days]]&gt;5,"delay","on time")</f>
        <v>on time</v>
      </c>
      <c r="R1886" s="10">
        <f>DATEVALUE(Table1[[#This Row],[Delivery_Date]])</f>
        <v>45219</v>
      </c>
      <c r="S1886" s="10">
        <f>DATEVALUE(Table1[[#This Row],[Order_Date]])</f>
        <v>45216</v>
      </c>
      <c r="T1886" s="4" t="str" cm="1">
        <f t="array" ref="T1886">_xlfn.IFS(Table1[[#This Row],[Inventory_Level]]&lt;=200,"low",Table1[[#This Row],[Inventory_Level]]&gt;=700,"high",Table1[[#This Row],[Inventory_Level]]&gt;200,"medium")</f>
        <v>medium</v>
      </c>
    </row>
    <row r="1887" spans="1:20" x14ac:dyDescent="0.35">
      <c r="A1887" s="4">
        <v>1886</v>
      </c>
      <c r="B1887" s="4" t="s">
        <v>15</v>
      </c>
      <c r="C1887" s="4" t="s">
        <v>16</v>
      </c>
      <c r="D1887" s="4" t="s">
        <v>17</v>
      </c>
      <c r="E1887" s="4" t="s">
        <v>26</v>
      </c>
      <c r="F1887" s="10" t="s">
        <v>154</v>
      </c>
      <c r="G1887" s="11" t="s">
        <v>268</v>
      </c>
      <c r="H1887" s="4">
        <v>52</v>
      </c>
      <c r="I1887" s="12">
        <v>30943.62</v>
      </c>
      <c r="J1887" s="12">
        <v>1609068.24</v>
      </c>
      <c r="K1887" s="12">
        <v>2587.89</v>
      </c>
      <c r="L1887" s="4">
        <v>322</v>
      </c>
      <c r="M1887" s="4" t="s">
        <v>29</v>
      </c>
      <c r="N1887" s="4" t="str" cm="1">
        <f t="array" ref="N1887">_xlfn.SWITCH(E1887,"Delhi","North","Chennai","South","Hyderabad","South","Mumbai","Central","Bangalore","South")</f>
        <v>South</v>
      </c>
      <c r="O1887" s="12">
        <v>356736.18</v>
      </c>
      <c r="P1887" s="4">
        <f>Table1[[#This Row],[Delivery_Date]]-Table1[[#This Row],[Order_Date]]</f>
        <v>5</v>
      </c>
      <c r="Q1887" s="4" t="str">
        <f>IF(Table1[[#This Row],[Delivery delay days]]&gt;5,"delay","on time")</f>
        <v>on time</v>
      </c>
      <c r="R1887" s="10">
        <f>DATEVALUE(Table1[[#This Row],[Delivery_Date]])</f>
        <v>44960</v>
      </c>
      <c r="S1887" s="10">
        <f>DATEVALUE(Table1[[#This Row],[Order_Date]])</f>
        <v>44955</v>
      </c>
      <c r="T1887" s="4" t="str" cm="1">
        <f t="array" ref="T1887">_xlfn.IFS(Table1[[#This Row],[Inventory_Level]]&lt;=200,"low",Table1[[#This Row],[Inventory_Level]]&gt;=700,"high",Table1[[#This Row],[Inventory_Level]]&gt;200,"medium")</f>
        <v>medium</v>
      </c>
    </row>
    <row r="1888" spans="1:20" x14ac:dyDescent="0.35">
      <c r="A1888" s="4">
        <v>1887</v>
      </c>
      <c r="B1888" s="4" t="s">
        <v>65</v>
      </c>
      <c r="C1888" s="4" t="s">
        <v>24</v>
      </c>
      <c r="D1888" s="4" t="s">
        <v>17</v>
      </c>
      <c r="E1888" s="4" t="s">
        <v>60</v>
      </c>
      <c r="F1888" s="10" t="s">
        <v>257</v>
      </c>
      <c r="G1888" s="11" t="s">
        <v>410</v>
      </c>
      <c r="H1888" s="4">
        <v>82</v>
      </c>
      <c r="I1888" s="12">
        <v>47848.65</v>
      </c>
      <c r="J1888" s="12">
        <v>3923589.3</v>
      </c>
      <c r="K1888" s="12">
        <v>3018.3</v>
      </c>
      <c r="L1888" s="4">
        <v>425</v>
      </c>
      <c r="M1888" s="4" t="s">
        <v>21</v>
      </c>
      <c r="N1888" s="4" t="str" cm="1">
        <f t="array" ref="N1888">_xlfn.SWITCH(E1888,"Delhi","North","Chennai","South","Hyderabad","South","Mumbai","Central","Bangalore","South")</f>
        <v>South</v>
      </c>
      <c r="O1888" s="12">
        <v>611751.62</v>
      </c>
      <c r="P1888" s="4">
        <f>Table1[[#This Row],[Delivery_Date]]-Table1[[#This Row],[Order_Date]]</f>
        <v>9</v>
      </c>
      <c r="Q1888" s="4" t="str">
        <f>IF(Table1[[#This Row],[Delivery delay days]]&gt;5,"delay","on time")</f>
        <v>delay</v>
      </c>
      <c r="R1888" s="10">
        <f>DATEVALUE(Table1[[#This Row],[Delivery_Date]])</f>
        <v>45070</v>
      </c>
      <c r="S1888" s="10">
        <f>DATEVALUE(Table1[[#This Row],[Order_Date]])</f>
        <v>45061</v>
      </c>
      <c r="T1888" s="4" t="str" cm="1">
        <f t="array" ref="T1888">_xlfn.IFS(Table1[[#This Row],[Inventory_Level]]&lt;=200,"low",Table1[[#This Row],[Inventory_Level]]&gt;=700,"high",Table1[[#This Row],[Inventory_Level]]&gt;200,"medium")</f>
        <v>medium</v>
      </c>
    </row>
    <row r="1889" spans="1:20" x14ac:dyDescent="0.35">
      <c r="A1889" s="4">
        <v>1888</v>
      </c>
      <c r="B1889" s="4" t="s">
        <v>65</v>
      </c>
      <c r="C1889" s="4" t="s">
        <v>16</v>
      </c>
      <c r="D1889" s="4" t="s">
        <v>39</v>
      </c>
      <c r="E1889" s="4" t="s">
        <v>60</v>
      </c>
      <c r="F1889" s="10" t="s">
        <v>396</v>
      </c>
      <c r="G1889" s="11" t="s">
        <v>260</v>
      </c>
      <c r="H1889" s="4">
        <v>77</v>
      </c>
      <c r="I1889" s="12">
        <v>13218.28</v>
      </c>
      <c r="J1889" s="12">
        <v>1017807.56</v>
      </c>
      <c r="K1889" s="12">
        <v>3195.33</v>
      </c>
      <c r="L1889" s="4">
        <v>666</v>
      </c>
      <c r="M1889" s="4" t="s">
        <v>21</v>
      </c>
      <c r="N1889" s="4" t="str" cm="1">
        <f t="array" ref="N1889">_xlfn.SWITCH(E1889,"Delhi","North","Chennai","South","Hyderabad","South","Mumbai","Central","Bangalore","South")</f>
        <v>South</v>
      </c>
      <c r="O1889" s="12">
        <v>204813.62</v>
      </c>
      <c r="P1889" s="4">
        <f>Table1[[#This Row],[Delivery_Date]]-Table1[[#This Row],[Order_Date]]</f>
        <v>15</v>
      </c>
      <c r="Q1889" s="4" t="str">
        <f>IF(Table1[[#This Row],[Delivery delay days]]&gt;5,"delay","on time")</f>
        <v>delay</v>
      </c>
      <c r="R1889" s="10">
        <f>DATEVALUE(Table1[[#This Row],[Delivery_Date]])</f>
        <v>45270</v>
      </c>
      <c r="S1889" s="10">
        <f>DATEVALUE(Table1[[#This Row],[Order_Date]])</f>
        <v>45255</v>
      </c>
      <c r="T1889" s="4" t="str" cm="1">
        <f t="array" ref="T1889">_xlfn.IFS(Table1[[#This Row],[Inventory_Level]]&lt;=200,"low",Table1[[#This Row],[Inventory_Level]]&gt;=700,"high",Table1[[#This Row],[Inventory_Level]]&gt;200,"medium")</f>
        <v>medium</v>
      </c>
    </row>
    <row r="1890" spans="1:20" x14ac:dyDescent="0.35">
      <c r="A1890" s="4">
        <v>1889</v>
      </c>
      <c r="B1890" s="4" t="s">
        <v>59</v>
      </c>
      <c r="C1890" s="4" t="s">
        <v>38</v>
      </c>
      <c r="D1890" s="4" t="s">
        <v>25</v>
      </c>
      <c r="E1890" s="4" t="s">
        <v>46</v>
      </c>
      <c r="F1890" s="10" t="s">
        <v>325</v>
      </c>
      <c r="G1890" s="11" t="s">
        <v>205</v>
      </c>
      <c r="H1890" s="4">
        <v>41</v>
      </c>
      <c r="I1890" s="12">
        <v>17936.509999999998</v>
      </c>
      <c r="J1890" s="12">
        <v>735396.91</v>
      </c>
      <c r="K1890" s="12">
        <v>626.12</v>
      </c>
      <c r="L1890" s="4">
        <v>155</v>
      </c>
      <c r="M1890" s="4" t="s">
        <v>21</v>
      </c>
      <c r="N1890" s="4" t="str" cm="1">
        <f t="array" ref="N1890">_xlfn.SWITCH(E1890,"Delhi","North","Chennai","South","Hyderabad","South","Mumbai","Central","Bangalore","South")</f>
        <v>South</v>
      </c>
      <c r="O1890" s="12">
        <v>105428.28</v>
      </c>
      <c r="P1890" s="4">
        <f>Table1[[#This Row],[Delivery_Date]]-Table1[[#This Row],[Order_Date]]</f>
        <v>9</v>
      </c>
      <c r="Q1890" s="4" t="str">
        <f>IF(Table1[[#This Row],[Delivery delay days]]&gt;5,"delay","on time")</f>
        <v>delay</v>
      </c>
      <c r="R1890" s="10">
        <f>DATEVALUE(Table1[[#This Row],[Delivery_Date]])</f>
        <v>44954</v>
      </c>
      <c r="S1890" s="10">
        <f>DATEVALUE(Table1[[#This Row],[Order_Date]])</f>
        <v>44945</v>
      </c>
      <c r="T1890" s="4" t="str" cm="1">
        <f t="array" ref="T1890">_xlfn.IFS(Table1[[#This Row],[Inventory_Level]]&lt;=200,"low",Table1[[#This Row],[Inventory_Level]]&gt;=700,"high",Table1[[#This Row],[Inventory_Level]]&gt;200,"medium")</f>
        <v>low</v>
      </c>
    </row>
    <row r="1891" spans="1:20" x14ac:dyDescent="0.35">
      <c r="A1891" s="4">
        <v>1890</v>
      </c>
      <c r="B1891" s="4" t="s">
        <v>65</v>
      </c>
      <c r="C1891" s="4" t="s">
        <v>38</v>
      </c>
      <c r="D1891" s="4" t="s">
        <v>25</v>
      </c>
      <c r="E1891" s="4" t="s">
        <v>46</v>
      </c>
      <c r="F1891" s="10" t="s">
        <v>417</v>
      </c>
      <c r="G1891" s="11" t="s">
        <v>368</v>
      </c>
      <c r="H1891" s="4">
        <v>48</v>
      </c>
      <c r="I1891" s="12">
        <v>29621.25</v>
      </c>
      <c r="J1891" s="12">
        <v>1421820</v>
      </c>
      <c r="K1891" s="12">
        <v>1194.6099999999999</v>
      </c>
      <c r="L1891" s="4">
        <v>454</v>
      </c>
      <c r="M1891" s="4" t="s">
        <v>21</v>
      </c>
      <c r="N1891" s="4" t="str" cm="1">
        <f t="array" ref="N1891">_xlfn.SWITCH(E1891,"Delhi","North","Chennai","South","Hyderabad","South","Mumbai","Central","Bangalore","South")</f>
        <v>South</v>
      </c>
      <c r="O1891" s="12">
        <v>309115.93</v>
      </c>
      <c r="P1891" s="4">
        <f>Table1[[#This Row],[Delivery_Date]]-Table1[[#This Row],[Order_Date]]</f>
        <v>7</v>
      </c>
      <c r="Q1891" s="4" t="str">
        <f>IF(Table1[[#This Row],[Delivery delay days]]&gt;5,"delay","on time")</f>
        <v>delay</v>
      </c>
      <c r="R1891" s="10">
        <f>DATEVALUE(Table1[[#This Row],[Delivery_Date]])</f>
        <v>44990</v>
      </c>
      <c r="S1891" s="10">
        <f>DATEVALUE(Table1[[#This Row],[Order_Date]])</f>
        <v>44983</v>
      </c>
      <c r="T1891" s="4" t="str" cm="1">
        <f t="array" ref="T1891">_xlfn.IFS(Table1[[#This Row],[Inventory_Level]]&lt;=200,"low",Table1[[#This Row],[Inventory_Level]]&gt;=700,"high",Table1[[#This Row],[Inventory_Level]]&gt;200,"medium")</f>
        <v>medium</v>
      </c>
    </row>
    <row r="1892" spans="1:20" x14ac:dyDescent="0.35">
      <c r="A1892" s="4">
        <v>1891</v>
      </c>
      <c r="B1892" s="4" t="s">
        <v>51</v>
      </c>
      <c r="C1892" s="4" t="s">
        <v>16</v>
      </c>
      <c r="D1892" s="4" t="s">
        <v>45</v>
      </c>
      <c r="E1892" s="4" t="s">
        <v>18</v>
      </c>
      <c r="F1892" s="10" t="s">
        <v>242</v>
      </c>
      <c r="G1892" s="11" t="s">
        <v>193</v>
      </c>
      <c r="H1892" s="4">
        <v>36</v>
      </c>
      <c r="I1892" s="12">
        <v>17206.849999999999</v>
      </c>
      <c r="J1892" s="12">
        <v>619446.6</v>
      </c>
      <c r="K1892" s="12">
        <v>2497.14</v>
      </c>
      <c r="L1892" s="4">
        <v>301</v>
      </c>
      <c r="M1892" s="4" t="s">
        <v>29</v>
      </c>
      <c r="N1892" s="4" t="str" cm="1">
        <f t="array" ref="N1892">_xlfn.SWITCH(E1892,"Delhi","North","Chennai","South","Hyderabad","South","Mumbai","Central","Bangalore","South")</f>
        <v>North</v>
      </c>
      <c r="O1892" s="12">
        <v>108873.09</v>
      </c>
      <c r="P1892" s="4">
        <f>Table1[[#This Row],[Delivery_Date]]-Table1[[#This Row],[Order_Date]]</f>
        <v>12</v>
      </c>
      <c r="Q1892" s="4" t="str">
        <f>IF(Table1[[#This Row],[Delivery delay days]]&gt;5,"delay","on time")</f>
        <v>delay</v>
      </c>
      <c r="R1892" s="10">
        <f>DATEVALUE(Table1[[#This Row],[Delivery_Date]])</f>
        <v>45209</v>
      </c>
      <c r="S1892" s="10">
        <f>DATEVALUE(Table1[[#This Row],[Order_Date]])</f>
        <v>45197</v>
      </c>
      <c r="T1892" s="4" t="str" cm="1">
        <f t="array" ref="T1892">_xlfn.IFS(Table1[[#This Row],[Inventory_Level]]&lt;=200,"low",Table1[[#This Row],[Inventory_Level]]&gt;=700,"high",Table1[[#This Row],[Inventory_Level]]&gt;200,"medium")</f>
        <v>medium</v>
      </c>
    </row>
    <row r="1893" spans="1:20" x14ac:dyDescent="0.35">
      <c r="A1893" s="4">
        <v>1892</v>
      </c>
      <c r="B1893" s="4" t="s">
        <v>51</v>
      </c>
      <c r="C1893" s="4" t="s">
        <v>38</v>
      </c>
      <c r="D1893" s="4" t="s">
        <v>25</v>
      </c>
      <c r="E1893" s="4" t="s">
        <v>18</v>
      </c>
      <c r="F1893" s="10" t="s">
        <v>135</v>
      </c>
      <c r="G1893" s="11" t="s">
        <v>77</v>
      </c>
      <c r="H1893" s="4">
        <v>8</v>
      </c>
      <c r="I1893" s="12">
        <v>39326.32</v>
      </c>
      <c r="J1893" s="12">
        <v>314610.56</v>
      </c>
      <c r="K1893" s="12">
        <v>886.99</v>
      </c>
      <c r="L1893" s="4">
        <v>276</v>
      </c>
      <c r="M1893" s="4" t="s">
        <v>35</v>
      </c>
      <c r="N1893" s="4" t="str" cm="1">
        <f t="array" ref="N1893">_xlfn.SWITCH(E1893,"Delhi","North","Chennai","South","Hyderabad","South","Mumbai","Central","Bangalore","South")</f>
        <v>North</v>
      </c>
      <c r="O1893" s="12">
        <v>66686.28</v>
      </c>
      <c r="P1893" s="4">
        <f>Table1[[#This Row],[Delivery_Date]]-Table1[[#This Row],[Order_Date]]</f>
        <v>8</v>
      </c>
      <c r="Q1893" s="4" t="str">
        <f>IF(Table1[[#This Row],[Delivery delay days]]&gt;5,"delay","on time")</f>
        <v>delay</v>
      </c>
      <c r="R1893" s="10">
        <f>DATEVALUE(Table1[[#This Row],[Delivery_Date]])</f>
        <v>45204</v>
      </c>
      <c r="S1893" s="10">
        <f>DATEVALUE(Table1[[#This Row],[Order_Date]])</f>
        <v>45196</v>
      </c>
      <c r="T1893" s="4" t="str" cm="1">
        <f t="array" ref="T1893">_xlfn.IFS(Table1[[#This Row],[Inventory_Level]]&lt;=200,"low",Table1[[#This Row],[Inventory_Level]]&gt;=700,"high",Table1[[#This Row],[Inventory_Level]]&gt;200,"medium")</f>
        <v>medium</v>
      </c>
    </row>
    <row r="1894" spans="1:20" x14ac:dyDescent="0.35">
      <c r="A1894" s="4">
        <v>1893</v>
      </c>
      <c r="B1894" s="4" t="s">
        <v>65</v>
      </c>
      <c r="C1894" s="4" t="s">
        <v>38</v>
      </c>
      <c r="D1894" s="4" t="s">
        <v>45</v>
      </c>
      <c r="E1894" s="4" t="s">
        <v>52</v>
      </c>
      <c r="F1894" s="10" t="s">
        <v>413</v>
      </c>
      <c r="G1894" s="11" t="s">
        <v>258</v>
      </c>
      <c r="H1894" s="4">
        <v>91</v>
      </c>
      <c r="I1894" s="12">
        <v>39100.839999999997</v>
      </c>
      <c r="J1894" s="12">
        <v>3558176.44</v>
      </c>
      <c r="K1894" s="12">
        <v>3192.77</v>
      </c>
      <c r="L1894" s="4">
        <v>5</v>
      </c>
      <c r="M1894" s="4" t="s">
        <v>29</v>
      </c>
      <c r="N1894" s="4" t="str" cm="1">
        <f t="array" ref="N1894">_xlfn.SWITCH(E1894,"Delhi","North","Chennai","South","Hyderabad","South","Mumbai","Central","Bangalore","South")</f>
        <v>Central</v>
      </c>
      <c r="O1894" s="12">
        <v>838092.63</v>
      </c>
      <c r="P1894" s="4">
        <f>Table1[[#This Row],[Delivery_Date]]-Table1[[#This Row],[Order_Date]]</f>
        <v>11</v>
      </c>
      <c r="Q1894" s="4" t="str">
        <f>IF(Table1[[#This Row],[Delivery delay days]]&gt;5,"delay","on time")</f>
        <v>delay</v>
      </c>
      <c r="R1894" s="10">
        <f>DATEVALUE(Table1[[#This Row],[Delivery_Date]])</f>
        <v>45062</v>
      </c>
      <c r="S1894" s="10">
        <f>DATEVALUE(Table1[[#This Row],[Order_Date]])</f>
        <v>45051</v>
      </c>
      <c r="T1894" s="4" t="str" cm="1">
        <f t="array" ref="T1894">_xlfn.IFS(Table1[[#This Row],[Inventory_Level]]&lt;=200,"low",Table1[[#This Row],[Inventory_Level]]&gt;=700,"high",Table1[[#This Row],[Inventory_Level]]&gt;200,"medium")</f>
        <v>low</v>
      </c>
    </row>
    <row r="1895" spans="1:20" x14ac:dyDescent="0.35">
      <c r="A1895" s="4">
        <v>1894</v>
      </c>
      <c r="B1895" s="4" t="s">
        <v>31</v>
      </c>
      <c r="C1895" s="4" t="s">
        <v>16</v>
      </c>
      <c r="D1895" s="4" t="s">
        <v>45</v>
      </c>
      <c r="E1895" s="4" t="s">
        <v>52</v>
      </c>
      <c r="F1895" s="10" t="s">
        <v>169</v>
      </c>
      <c r="G1895" s="11" t="s">
        <v>64</v>
      </c>
      <c r="H1895" s="4">
        <v>99</v>
      </c>
      <c r="I1895" s="12">
        <v>15990.14</v>
      </c>
      <c r="J1895" s="12">
        <v>1583023.86</v>
      </c>
      <c r="K1895" s="12">
        <v>3415.22</v>
      </c>
      <c r="L1895" s="4">
        <v>874</v>
      </c>
      <c r="M1895" s="4" t="s">
        <v>35</v>
      </c>
      <c r="N1895" s="4" t="str" cm="1">
        <f t="array" ref="N1895">_xlfn.SWITCH(E1895,"Delhi","North","Chennai","South","Hyderabad","South","Mumbai","Central","Bangalore","South")</f>
        <v>Central</v>
      </c>
      <c r="O1895" s="12">
        <v>306126.40000000002</v>
      </c>
      <c r="P1895" s="4">
        <f>Table1[[#This Row],[Delivery_Date]]-Table1[[#This Row],[Order_Date]]</f>
        <v>9</v>
      </c>
      <c r="Q1895" s="4" t="str">
        <f>IF(Table1[[#This Row],[Delivery delay days]]&gt;5,"delay","on time")</f>
        <v>delay</v>
      </c>
      <c r="R1895" s="10">
        <f>DATEVALUE(Table1[[#This Row],[Delivery_Date]])</f>
        <v>45097</v>
      </c>
      <c r="S1895" s="10">
        <f>DATEVALUE(Table1[[#This Row],[Order_Date]])</f>
        <v>45088</v>
      </c>
      <c r="T1895" s="4" t="str" cm="1">
        <f t="array" ref="T1895">_xlfn.IFS(Table1[[#This Row],[Inventory_Level]]&lt;=200,"low",Table1[[#This Row],[Inventory_Level]]&gt;=700,"high",Table1[[#This Row],[Inventory_Level]]&gt;200,"medium")</f>
        <v>high</v>
      </c>
    </row>
    <row r="1896" spans="1:20" x14ac:dyDescent="0.35">
      <c r="A1896" s="4">
        <v>1895</v>
      </c>
      <c r="B1896" s="4" t="s">
        <v>51</v>
      </c>
      <c r="C1896" s="4" t="s">
        <v>38</v>
      </c>
      <c r="D1896" s="4" t="s">
        <v>39</v>
      </c>
      <c r="E1896" s="4" t="s">
        <v>26</v>
      </c>
      <c r="F1896" s="10" t="s">
        <v>339</v>
      </c>
      <c r="G1896" s="11" t="s">
        <v>108</v>
      </c>
      <c r="H1896" s="4">
        <v>65</v>
      </c>
      <c r="I1896" s="12">
        <v>30712.15</v>
      </c>
      <c r="J1896" s="12">
        <v>1996289.75</v>
      </c>
      <c r="K1896" s="12">
        <v>873.25</v>
      </c>
      <c r="L1896" s="4">
        <v>177</v>
      </c>
      <c r="M1896" s="4" t="s">
        <v>29</v>
      </c>
      <c r="N1896" s="4" t="str" cm="1">
        <f t="array" ref="N1896">_xlfn.SWITCH(E1896,"Delhi","North","Chennai","South","Hyderabad","South","Mumbai","Central","Bangalore","South")</f>
        <v>South</v>
      </c>
      <c r="O1896" s="12">
        <v>236883.75</v>
      </c>
      <c r="P1896" s="4">
        <f>Table1[[#This Row],[Delivery_Date]]-Table1[[#This Row],[Order_Date]]</f>
        <v>3</v>
      </c>
      <c r="Q1896" s="4" t="str">
        <f>IF(Table1[[#This Row],[Delivery delay days]]&gt;5,"delay","on time")</f>
        <v>on time</v>
      </c>
      <c r="R1896" s="10">
        <f>DATEVALUE(Table1[[#This Row],[Delivery_Date]])</f>
        <v>45059</v>
      </c>
      <c r="S1896" s="10">
        <f>DATEVALUE(Table1[[#This Row],[Order_Date]])</f>
        <v>45056</v>
      </c>
      <c r="T1896" s="4" t="str" cm="1">
        <f t="array" ref="T1896">_xlfn.IFS(Table1[[#This Row],[Inventory_Level]]&lt;=200,"low",Table1[[#This Row],[Inventory_Level]]&gt;=700,"high",Table1[[#This Row],[Inventory_Level]]&gt;200,"medium")</f>
        <v>low</v>
      </c>
    </row>
    <row r="1897" spans="1:20" x14ac:dyDescent="0.35">
      <c r="A1897" s="4">
        <v>1896</v>
      </c>
      <c r="B1897" s="4" t="s">
        <v>31</v>
      </c>
      <c r="C1897" s="4" t="s">
        <v>16</v>
      </c>
      <c r="D1897" s="4" t="s">
        <v>17</v>
      </c>
      <c r="E1897" s="4" t="s">
        <v>52</v>
      </c>
      <c r="F1897" s="10" t="s">
        <v>328</v>
      </c>
      <c r="G1897" s="11" t="s">
        <v>154</v>
      </c>
      <c r="H1897" s="4">
        <v>60</v>
      </c>
      <c r="I1897" s="12">
        <v>31043.1</v>
      </c>
      <c r="J1897" s="12">
        <v>1862586</v>
      </c>
      <c r="K1897" s="12">
        <v>2160.25</v>
      </c>
      <c r="L1897" s="4">
        <v>830</v>
      </c>
      <c r="M1897" s="4" t="s">
        <v>35</v>
      </c>
      <c r="N1897" s="4" t="str" cm="1">
        <f t="array" ref="N1897">_xlfn.SWITCH(E1897,"Delhi","North","Chennai","South","Hyderabad","South","Mumbai","Central","Bangalore","South")</f>
        <v>Central</v>
      </c>
      <c r="O1897" s="12">
        <v>334767.83</v>
      </c>
      <c r="P1897" s="4">
        <f>Table1[[#This Row],[Delivery_Date]]-Table1[[#This Row],[Order_Date]]</f>
        <v>13</v>
      </c>
      <c r="Q1897" s="4" t="str">
        <f>IF(Table1[[#This Row],[Delivery delay days]]&gt;5,"delay","on time")</f>
        <v>delay</v>
      </c>
      <c r="R1897" s="10">
        <f>DATEVALUE(Table1[[#This Row],[Delivery_Date]])</f>
        <v>44955</v>
      </c>
      <c r="S1897" s="10">
        <f>DATEVALUE(Table1[[#This Row],[Order_Date]])</f>
        <v>44942</v>
      </c>
      <c r="T1897" s="4" t="str" cm="1">
        <f t="array" ref="T1897">_xlfn.IFS(Table1[[#This Row],[Inventory_Level]]&lt;=200,"low",Table1[[#This Row],[Inventory_Level]]&gt;=700,"high",Table1[[#This Row],[Inventory_Level]]&gt;200,"medium")</f>
        <v>high</v>
      </c>
    </row>
    <row r="1898" spans="1:20" x14ac:dyDescent="0.35">
      <c r="A1898" s="4">
        <v>1897</v>
      </c>
      <c r="B1898" s="4" t="s">
        <v>23</v>
      </c>
      <c r="C1898" s="4" t="s">
        <v>16</v>
      </c>
      <c r="D1898" s="4" t="s">
        <v>39</v>
      </c>
      <c r="E1898" s="4" t="s">
        <v>60</v>
      </c>
      <c r="F1898" s="10" t="s">
        <v>117</v>
      </c>
      <c r="G1898" s="11" t="s">
        <v>77</v>
      </c>
      <c r="H1898" s="4">
        <v>87</v>
      </c>
      <c r="I1898" s="12">
        <v>34908.71</v>
      </c>
      <c r="J1898" s="12">
        <v>3037057.77</v>
      </c>
      <c r="K1898" s="12">
        <v>104.33</v>
      </c>
      <c r="L1898" s="4">
        <v>793</v>
      </c>
      <c r="M1898" s="4" t="s">
        <v>29</v>
      </c>
      <c r="N1898" s="4" t="str" cm="1">
        <f t="array" ref="N1898">_xlfn.SWITCH(E1898,"Delhi","North","Chennai","South","Hyderabad","South","Mumbai","Central","Bangalore","South")</f>
        <v>South</v>
      </c>
      <c r="O1898" s="12">
        <v>198999.37</v>
      </c>
      <c r="P1898" s="4">
        <f>Table1[[#This Row],[Delivery_Date]]-Table1[[#This Row],[Order_Date]]</f>
        <v>13</v>
      </c>
      <c r="Q1898" s="4" t="str">
        <f>IF(Table1[[#This Row],[Delivery delay days]]&gt;5,"delay","on time")</f>
        <v>delay</v>
      </c>
      <c r="R1898" s="10">
        <f>DATEVALUE(Table1[[#This Row],[Delivery_Date]])</f>
        <v>45204</v>
      </c>
      <c r="S1898" s="10">
        <f>DATEVALUE(Table1[[#This Row],[Order_Date]])</f>
        <v>45191</v>
      </c>
      <c r="T1898" s="4" t="str" cm="1">
        <f t="array" ref="T1898">_xlfn.IFS(Table1[[#This Row],[Inventory_Level]]&lt;=200,"low",Table1[[#This Row],[Inventory_Level]]&gt;=700,"high",Table1[[#This Row],[Inventory_Level]]&gt;200,"medium")</f>
        <v>high</v>
      </c>
    </row>
    <row r="1899" spans="1:20" x14ac:dyDescent="0.35">
      <c r="A1899" s="4">
        <v>1898</v>
      </c>
      <c r="B1899" s="4" t="s">
        <v>44</v>
      </c>
      <c r="C1899" s="4" t="s">
        <v>38</v>
      </c>
      <c r="D1899" s="4" t="s">
        <v>39</v>
      </c>
      <c r="E1899" s="4" t="s">
        <v>46</v>
      </c>
      <c r="F1899" s="10" t="s">
        <v>75</v>
      </c>
      <c r="G1899" s="11" t="s">
        <v>206</v>
      </c>
      <c r="H1899" s="4">
        <v>99</v>
      </c>
      <c r="I1899" s="12">
        <v>34360.550000000003</v>
      </c>
      <c r="J1899" s="12">
        <v>3401694.45</v>
      </c>
      <c r="K1899" s="12">
        <v>1660.58</v>
      </c>
      <c r="L1899" s="4">
        <v>94</v>
      </c>
      <c r="M1899" s="4" t="s">
        <v>42</v>
      </c>
      <c r="N1899" s="4" t="str" cm="1">
        <f t="array" ref="N1899">_xlfn.SWITCH(E1899,"Delhi","North","Chennai","South","Hyderabad","South","Mumbai","Central","Bangalore","South")</f>
        <v>South</v>
      </c>
      <c r="O1899" s="12">
        <v>789822.45</v>
      </c>
      <c r="P1899" s="4">
        <f>Table1[[#This Row],[Delivery_Date]]-Table1[[#This Row],[Order_Date]]</f>
        <v>1</v>
      </c>
      <c r="Q1899" s="4" t="str">
        <f>IF(Table1[[#This Row],[Delivery delay days]]&gt;5,"delay","on time")</f>
        <v>on time</v>
      </c>
      <c r="R1899" s="10">
        <f>DATEVALUE(Table1[[#This Row],[Delivery_Date]])</f>
        <v>45230</v>
      </c>
      <c r="S1899" s="10">
        <f>DATEVALUE(Table1[[#This Row],[Order_Date]])</f>
        <v>45229</v>
      </c>
      <c r="T1899" s="4" t="str" cm="1">
        <f t="array" ref="T1899">_xlfn.IFS(Table1[[#This Row],[Inventory_Level]]&lt;=200,"low",Table1[[#This Row],[Inventory_Level]]&gt;=700,"high",Table1[[#This Row],[Inventory_Level]]&gt;200,"medium")</f>
        <v>low</v>
      </c>
    </row>
    <row r="1900" spans="1:20" x14ac:dyDescent="0.35">
      <c r="A1900" s="4">
        <v>1899</v>
      </c>
      <c r="B1900" s="4" t="s">
        <v>15</v>
      </c>
      <c r="C1900" s="4" t="s">
        <v>24</v>
      </c>
      <c r="D1900" s="4" t="s">
        <v>17</v>
      </c>
      <c r="E1900" s="4" t="s">
        <v>26</v>
      </c>
      <c r="F1900" s="10" t="s">
        <v>337</v>
      </c>
      <c r="G1900" s="11" t="s">
        <v>92</v>
      </c>
      <c r="H1900" s="4">
        <v>65</v>
      </c>
      <c r="I1900" s="12">
        <v>38745.4</v>
      </c>
      <c r="J1900" s="12">
        <v>2518451</v>
      </c>
      <c r="K1900" s="12">
        <v>3276.74</v>
      </c>
      <c r="L1900" s="4">
        <v>179</v>
      </c>
      <c r="M1900" s="4" t="s">
        <v>29</v>
      </c>
      <c r="N1900" s="4" t="str" cm="1">
        <f t="array" ref="N1900">_xlfn.SWITCH(E1900,"Delhi","North","Chennai","South","Hyderabad","South","Mumbai","Central","Bangalore","South")</f>
        <v>South</v>
      </c>
      <c r="O1900" s="12">
        <v>206841.13</v>
      </c>
      <c r="P1900" s="4">
        <f>Table1[[#This Row],[Delivery_Date]]-Table1[[#This Row],[Order_Date]]</f>
        <v>8</v>
      </c>
      <c r="Q1900" s="4" t="str">
        <f>IF(Table1[[#This Row],[Delivery delay days]]&gt;5,"delay","on time")</f>
        <v>delay</v>
      </c>
      <c r="R1900" s="10">
        <f>DATEVALUE(Table1[[#This Row],[Delivery_Date]])</f>
        <v>45167</v>
      </c>
      <c r="S1900" s="10">
        <f>DATEVALUE(Table1[[#This Row],[Order_Date]])</f>
        <v>45159</v>
      </c>
      <c r="T1900" s="4" t="str" cm="1">
        <f t="array" ref="T1900">_xlfn.IFS(Table1[[#This Row],[Inventory_Level]]&lt;=200,"low",Table1[[#This Row],[Inventory_Level]]&gt;=700,"high",Table1[[#This Row],[Inventory_Level]]&gt;200,"medium")</f>
        <v>low</v>
      </c>
    </row>
    <row r="1901" spans="1:20" x14ac:dyDescent="0.35">
      <c r="A1901" s="4">
        <v>1900</v>
      </c>
      <c r="B1901" s="4" t="s">
        <v>15</v>
      </c>
      <c r="C1901" s="4" t="s">
        <v>16</v>
      </c>
      <c r="D1901" s="4" t="s">
        <v>39</v>
      </c>
      <c r="E1901" s="4" t="s">
        <v>52</v>
      </c>
      <c r="F1901" s="10" t="s">
        <v>161</v>
      </c>
      <c r="G1901" s="11" t="s">
        <v>278</v>
      </c>
      <c r="H1901" s="4">
        <v>93</v>
      </c>
      <c r="I1901" s="12">
        <v>12400.98</v>
      </c>
      <c r="J1901" s="12">
        <v>1153291.1399999999</v>
      </c>
      <c r="K1901" s="12">
        <v>4500.3500000000004</v>
      </c>
      <c r="L1901" s="4">
        <v>419</v>
      </c>
      <c r="M1901" s="4" t="s">
        <v>21</v>
      </c>
      <c r="N1901" s="4" t="str" cm="1">
        <f t="array" ref="N1901">_xlfn.SWITCH(E1901,"Delhi","North","Chennai","South","Hyderabad","South","Mumbai","Central","Bangalore","South")</f>
        <v>Central</v>
      </c>
      <c r="O1901" s="12">
        <v>204071.67999999999</v>
      </c>
      <c r="P1901" s="4">
        <f>Table1[[#This Row],[Delivery_Date]]-Table1[[#This Row],[Order_Date]]</f>
        <v>1</v>
      </c>
      <c r="Q1901" s="4" t="str">
        <f>IF(Table1[[#This Row],[Delivery delay days]]&gt;5,"delay","on time")</f>
        <v>on time</v>
      </c>
      <c r="R1901" s="10">
        <f>DATEVALUE(Table1[[#This Row],[Delivery_Date]])</f>
        <v>45157</v>
      </c>
      <c r="S1901" s="10">
        <f>DATEVALUE(Table1[[#This Row],[Order_Date]])</f>
        <v>45156</v>
      </c>
      <c r="T1901" s="4" t="str" cm="1">
        <f t="array" ref="T1901">_xlfn.IFS(Table1[[#This Row],[Inventory_Level]]&lt;=200,"low",Table1[[#This Row],[Inventory_Level]]&gt;=700,"high",Table1[[#This Row],[Inventory_Level]]&gt;200,"medium")</f>
        <v>medium</v>
      </c>
    </row>
    <row r="1902" spans="1:20" x14ac:dyDescent="0.35">
      <c r="A1902" s="4">
        <v>1901</v>
      </c>
      <c r="B1902" s="4" t="s">
        <v>44</v>
      </c>
      <c r="C1902" s="4" t="s">
        <v>24</v>
      </c>
      <c r="D1902" s="4" t="s">
        <v>25</v>
      </c>
      <c r="E1902" s="4" t="s">
        <v>60</v>
      </c>
      <c r="F1902" s="10" t="s">
        <v>162</v>
      </c>
      <c r="G1902" s="11" t="s">
        <v>67</v>
      </c>
      <c r="H1902" s="4">
        <v>64</v>
      </c>
      <c r="I1902" s="12">
        <v>2457.7800000000002</v>
      </c>
      <c r="J1902" s="12">
        <v>157297.92000000001</v>
      </c>
      <c r="K1902" s="12">
        <v>4537.41</v>
      </c>
      <c r="L1902" s="4">
        <v>663</v>
      </c>
      <c r="M1902" s="4" t="s">
        <v>42</v>
      </c>
      <c r="N1902" s="4" t="str" cm="1">
        <f t="array" ref="N1902">_xlfn.SWITCH(E1902,"Delhi","North","Chennai","South","Hyderabad","South","Mumbai","Central","Bangalore","South")</f>
        <v>South</v>
      </c>
      <c r="O1902" s="12">
        <v>18947.23</v>
      </c>
      <c r="P1902" s="4">
        <f>Table1[[#This Row],[Delivery_Date]]-Table1[[#This Row],[Order_Date]]</f>
        <v>5</v>
      </c>
      <c r="Q1902" s="4" t="str">
        <f>IF(Table1[[#This Row],[Delivery delay days]]&gt;5,"delay","on time")</f>
        <v>on time</v>
      </c>
      <c r="R1902" s="10">
        <f>DATEVALUE(Table1[[#This Row],[Delivery_Date]])</f>
        <v>45170</v>
      </c>
      <c r="S1902" s="10">
        <f>DATEVALUE(Table1[[#This Row],[Order_Date]])</f>
        <v>45165</v>
      </c>
      <c r="T1902" s="4" t="str" cm="1">
        <f t="array" ref="T1902">_xlfn.IFS(Table1[[#This Row],[Inventory_Level]]&lt;=200,"low",Table1[[#This Row],[Inventory_Level]]&gt;=700,"high",Table1[[#This Row],[Inventory_Level]]&gt;200,"medium")</f>
        <v>medium</v>
      </c>
    </row>
    <row r="1903" spans="1:20" x14ac:dyDescent="0.35">
      <c r="A1903" s="4">
        <v>1902</v>
      </c>
      <c r="B1903" s="4" t="s">
        <v>37</v>
      </c>
      <c r="C1903" s="4" t="s">
        <v>16</v>
      </c>
      <c r="D1903" s="4" t="s">
        <v>25</v>
      </c>
      <c r="E1903" s="4" t="s">
        <v>52</v>
      </c>
      <c r="F1903" s="10" t="s">
        <v>211</v>
      </c>
      <c r="G1903" s="11" t="s">
        <v>40</v>
      </c>
      <c r="H1903" s="4">
        <v>93</v>
      </c>
      <c r="I1903" s="12">
        <v>40569.94</v>
      </c>
      <c r="J1903" s="12">
        <v>3773004.42</v>
      </c>
      <c r="K1903" s="12">
        <v>2686.78</v>
      </c>
      <c r="L1903" s="4">
        <v>672</v>
      </c>
      <c r="M1903" s="4" t="s">
        <v>42</v>
      </c>
      <c r="N1903" s="4" t="str" cm="1">
        <f t="array" ref="N1903">_xlfn.SWITCH(E1903,"Delhi","North","Chennai","South","Hyderabad","South","Mumbai","Central","Bangalore","South")</f>
        <v>Central</v>
      </c>
      <c r="O1903" s="12">
        <v>900004.66</v>
      </c>
      <c r="P1903" s="4">
        <f>Table1[[#This Row],[Delivery_Date]]-Table1[[#This Row],[Order_Date]]</f>
        <v>13</v>
      </c>
      <c r="Q1903" s="4" t="str">
        <f>IF(Table1[[#This Row],[Delivery delay days]]&gt;5,"delay","on time")</f>
        <v>delay</v>
      </c>
      <c r="R1903" s="10">
        <f>DATEVALUE(Table1[[#This Row],[Delivery_Date]])</f>
        <v>45033</v>
      </c>
      <c r="S1903" s="10">
        <f>DATEVALUE(Table1[[#This Row],[Order_Date]])</f>
        <v>45020</v>
      </c>
      <c r="T1903" s="4" t="str" cm="1">
        <f t="array" ref="T1903">_xlfn.IFS(Table1[[#This Row],[Inventory_Level]]&lt;=200,"low",Table1[[#This Row],[Inventory_Level]]&gt;=700,"high",Table1[[#This Row],[Inventory_Level]]&gt;200,"medium")</f>
        <v>medium</v>
      </c>
    </row>
    <row r="1904" spans="1:20" x14ac:dyDescent="0.35">
      <c r="A1904" s="4">
        <v>1903</v>
      </c>
      <c r="B1904" s="4" t="s">
        <v>15</v>
      </c>
      <c r="C1904" s="4" t="s">
        <v>38</v>
      </c>
      <c r="D1904" s="4" t="s">
        <v>39</v>
      </c>
      <c r="E1904" s="4" t="s">
        <v>52</v>
      </c>
      <c r="F1904" s="10" t="s">
        <v>313</v>
      </c>
      <c r="G1904" s="11" t="s">
        <v>27</v>
      </c>
      <c r="H1904" s="4">
        <v>96</v>
      </c>
      <c r="I1904" s="12">
        <v>25005.42</v>
      </c>
      <c r="J1904" s="12">
        <v>2400520.3199999998</v>
      </c>
      <c r="K1904" s="12">
        <v>599.41999999999996</v>
      </c>
      <c r="L1904" s="4">
        <v>78</v>
      </c>
      <c r="M1904" s="4" t="s">
        <v>35</v>
      </c>
      <c r="N1904" s="4" t="str" cm="1">
        <f t="array" ref="N1904">_xlfn.SWITCH(E1904,"Delhi","North","Chennai","South","Hyderabad","South","Mumbai","Central","Bangalore","South")</f>
        <v>Central</v>
      </c>
      <c r="O1904" s="12">
        <v>286847.68</v>
      </c>
      <c r="P1904" s="4">
        <f>Table1[[#This Row],[Delivery_Date]]-Table1[[#This Row],[Order_Date]]</f>
        <v>1</v>
      </c>
      <c r="Q1904" s="4" t="str">
        <f>IF(Table1[[#This Row],[Delivery delay days]]&gt;5,"delay","on time")</f>
        <v>on time</v>
      </c>
      <c r="R1904" s="10">
        <f>DATEVALUE(Table1[[#This Row],[Delivery_Date]])</f>
        <v>45134</v>
      </c>
      <c r="S1904" s="10">
        <f>DATEVALUE(Table1[[#This Row],[Order_Date]])</f>
        <v>45133</v>
      </c>
      <c r="T1904" s="4" t="str" cm="1">
        <f t="array" ref="T1904">_xlfn.IFS(Table1[[#This Row],[Inventory_Level]]&lt;=200,"low",Table1[[#This Row],[Inventory_Level]]&gt;=700,"high",Table1[[#This Row],[Inventory_Level]]&gt;200,"medium")</f>
        <v>low</v>
      </c>
    </row>
    <row r="1905" spans="1:20" x14ac:dyDescent="0.35">
      <c r="A1905" s="4">
        <v>1904</v>
      </c>
      <c r="B1905" s="4" t="s">
        <v>59</v>
      </c>
      <c r="C1905" s="4" t="s">
        <v>16</v>
      </c>
      <c r="D1905" s="4" t="s">
        <v>25</v>
      </c>
      <c r="E1905" s="4" t="s">
        <v>26</v>
      </c>
      <c r="F1905" s="10" t="s">
        <v>153</v>
      </c>
      <c r="G1905" s="11" t="s">
        <v>402</v>
      </c>
      <c r="H1905" s="4">
        <v>62</v>
      </c>
      <c r="I1905" s="12">
        <v>29504.3</v>
      </c>
      <c r="J1905" s="12">
        <v>1829266.6</v>
      </c>
      <c r="K1905" s="12">
        <v>3951.81</v>
      </c>
      <c r="L1905" s="4">
        <v>383</v>
      </c>
      <c r="M1905" s="4" t="s">
        <v>42</v>
      </c>
      <c r="N1905" s="4" t="str" cm="1">
        <f t="array" ref="N1905">_xlfn.SWITCH(E1905,"Delhi","North","Chennai","South","Hyderabad","South","Mumbai","Central","Bangalore","South")</f>
        <v>South</v>
      </c>
      <c r="O1905" s="12">
        <v>389885.3</v>
      </c>
      <c r="P1905" s="4">
        <f>Table1[[#This Row],[Delivery_Date]]-Table1[[#This Row],[Order_Date]]</f>
        <v>7</v>
      </c>
      <c r="Q1905" s="4" t="str">
        <f>IF(Table1[[#This Row],[Delivery delay days]]&gt;5,"delay","on time")</f>
        <v>delay</v>
      </c>
      <c r="R1905" s="10">
        <f>DATEVALUE(Table1[[#This Row],[Delivery_Date]])</f>
        <v>44989</v>
      </c>
      <c r="S1905" s="10">
        <f>DATEVALUE(Table1[[#This Row],[Order_Date]])</f>
        <v>44982</v>
      </c>
      <c r="T1905" s="4" t="str" cm="1">
        <f t="array" ref="T1905">_xlfn.IFS(Table1[[#This Row],[Inventory_Level]]&lt;=200,"low",Table1[[#This Row],[Inventory_Level]]&gt;=700,"high",Table1[[#This Row],[Inventory_Level]]&gt;200,"medium")</f>
        <v>medium</v>
      </c>
    </row>
    <row r="1906" spans="1:20" x14ac:dyDescent="0.35">
      <c r="A1906" s="4">
        <v>1905</v>
      </c>
      <c r="B1906" s="4" t="s">
        <v>15</v>
      </c>
      <c r="C1906" s="4" t="s">
        <v>16</v>
      </c>
      <c r="D1906" s="4" t="s">
        <v>32</v>
      </c>
      <c r="E1906" s="4" t="s">
        <v>26</v>
      </c>
      <c r="F1906" s="10" t="s">
        <v>133</v>
      </c>
      <c r="G1906" s="11" t="s">
        <v>382</v>
      </c>
      <c r="H1906" s="4">
        <v>85</v>
      </c>
      <c r="I1906" s="12">
        <v>27655.040000000001</v>
      </c>
      <c r="J1906" s="12">
        <v>2350678.4</v>
      </c>
      <c r="K1906" s="12">
        <v>291.61</v>
      </c>
      <c r="L1906" s="4">
        <v>931</v>
      </c>
      <c r="M1906" s="4" t="s">
        <v>42</v>
      </c>
      <c r="N1906" s="4" t="str" cm="1">
        <f t="array" ref="N1906">_xlfn.SWITCH(E1906,"Delhi","North","Chennai","South","Hyderabad","South","Mumbai","Central","Bangalore","South")</f>
        <v>South</v>
      </c>
      <c r="O1906" s="12">
        <v>478282.95</v>
      </c>
      <c r="P1906" s="4">
        <f>Table1[[#This Row],[Delivery_Date]]-Table1[[#This Row],[Order_Date]]</f>
        <v>5</v>
      </c>
      <c r="Q1906" s="4" t="str">
        <f>IF(Table1[[#This Row],[Delivery delay days]]&gt;5,"delay","on time")</f>
        <v>on time</v>
      </c>
      <c r="R1906" s="10">
        <f>DATEVALUE(Table1[[#This Row],[Delivery_Date]])</f>
        <v>45254</v>
      </c>
      <c r="S1906" s="10">
        <f>DATEVALUE(Table1[[#This Row],[Order_Date]])</f>
        <v>45249</v>
      </c>
      <c r="T1906" s="4" t="str" cm="1">
        <f t="array" ref="T1906">_xlfn.IFS(Table1[[#This Row],[Inventory_Level]]&lt;=200,"low",Table1[[#This Row],[Inventory_Level]]&gt;=700,"high",Table1[[#This Row],[Inventory_Level]]&gt;200,"medium")</f>
        <v>high</v>
      </c>
    </row>
    <row r="1907" spans="1:20" x14ac:dyDescent="0.35">
      <c r="A1907" s="4">
        <v>1906</v>
      </c>
      <c r="B1907" s="4" t="s">
        <v>31</v>
      </c>
      <c r="C1907" s="4" t="s">
        <v>16</v>
      </c>
      <c r="D1907" s="4" t="s">
        <v>25</v>
      </c>
      <c r="E1907" s="4" t="s">
        <v>60</v>
      </c>
      <c r="F1907" s="10" t="s">
        <v>139</v>
      </c>
      <c r="G1907" s="11" t="s">
        <v>126</v>
      </c>
      <c r="H1907" s="4">
        <v>35</v>
      </c>
      <c r="I1907" s="12">
        <v>45701.34</v>
      </c>
      <c r="J1907" s="12">
        <v>1599546.9</v>
      </c>
      <c r="K1907" s="12">
        <v>469.56</v>
      </c>
      <c r="L1907" s="4">
        <v>48</v>
      </c>
      <c r="M1907" s="4" t="s">
        <v>21</v>
      </c>
      <c r="N1907" s="4" t="str" cm="1">
        <f t="array" ref="N1907">_xlfn.SWITCH(E1907,"Delhi","North","Chennai","South","Hyderabad","South","Mumbai","Central","Bangalore","South")</f>
        <v>South</v>
      </c>
      <c r="O1907" s="12">
        <v>214808.67</v>
      </c>
      <c r="P1907" s="4">
        <f>Table1[[#This Row],[Delivery_Date]]-Table1[[#This Row],[Order_Date]]</f>
        <v>11</v>
      </c>
      <c r="Q1907" s="4" t="str">
        <f>IF(Table1[[#This Row],[Delivery delay days]]&gt;5,"delay","on time")</f>
        <v>delay</v>
      </c>
      <c r="R1907" s="10">
        <f>DATEVALUE(Table1[[#This Row],[Delivery_Date]])</f>
        <v>44962</v>
      </c>
      <c r="S1907" s="10">
        <f>DATEVALUE(Table1[[#This Row],[Order_Date]])</f>
        <v>44951</v>
      </c>
      <c r="T1907" s="4" t="str" cm="1">
        <f t="array" ref="T1907">_xlfn.IFS(Table1[[#This Row],[Inventory_Level]]&lt;=200,"low",Table1[[#This Row],[Inventory_Level]]&gt;=700,"high",Table1[[#This Row],[Inventory_Level]]&gt;200,"medium")</f>
        <v>low</v>
      </c>
    </row>
    <row r="1908" spans="1:20" x14ac:dyDescent="0.35">
      <c r="A1908" s="4">
        <v>1907</v>
      </c>
      <c r="B1908" s="4" t="s">
        <v>44</v>
      </c>
      <c r="C1908" s="4" t="s">
        <v>38</v>
      </c>
      <c r="D1908" s="4" t="s">
        <v>32</v>
      </c>
      <c r="E1908" s="4" t="s">
        <v>26</v>
      </c>
      <c r="F1908" s="10" t="s">
        <v>57</v>
      </c>
      <c r="G1908" s="11" t="s">
        <v>234</v>
      </c>
      <c r="H1908" s="4">
        <v>56</v>
      </c>
      <c r="I1908" s="12">
        <v>21908.15</v>
      </c>
      <c r="J1908" s="12">
        <v>1226856.3999999999</v>
      </c>
      <c r="K1908" s="12">
        <v>1327.5</v>
      </c>
      <c r="L1908" s="4">
        <v>726</v>
      </c>
      <c r="M1908" s="4" t="s">
        <v>42</v>
      </c>
      <c r="N1908" s="4" t="str" cm="1">
        <f t="array" ref="N1908">_xlfn.SWITCH(E1908,"Delhi","North","Chennai","South","Hyderabad","South","Mumbai","Central","Bangalore","South")</f>
        <v>South</v>
      </c>
      <c r="O1908" s="12">
        <v>258547.41</v>
      </c>
      <c r="P1908" s="4">
        <f>Table1[[#This Row],[Delivery_Date]]-Table1[[#This Row],[Order_Date]]</f>
        <v>11</v>
      </c>
      <c r="Q1908" s="4" t="str">
        <f>IF(Table1[[#This Row],[Delivery delay days]]&gt;5,"delay","on time")</f>
        <v>delay</v>
      </c>
      <c r="R1908" s="10">
        <f>DATEVALUE(Table1[[#This Row],[Delivery_Date]])</f>
        <v>45047</v>
      </c>
      <c r="S1908" s="10">
        <f>DATEVALUE(Table1[[#This Row],[Order_Date]])</f>
        <v>45036</v>
      </c>
      <c r="T1908" s="4" t="str" cm="1">
        <f t="array" ref="T1908">_xlfn.IFS(Table1[[#This Row],[Inventory_Level]]&lt;=200,"low",Table1[[#This Row],[Inventory_Level]]&gt;=700,"high",Table1[[#This Row],[Inventory_Level]]&gt;200,"medium")</f>
        <v>high</v>
      </c>
    </row>
    <row r="1909" spans="1:20" x14ac:dyDescent="0.35">
      <c r="A1909" s="4">
        <v>1908</v>
      </c>
      <c r="B1909" s="4" t="s">
        <v>15</v>
      </c>
      <c r="C1909" s="4" t="s">
        <v>24</v>
      </c>
      <c r="D1909" s="4" t="s">
        <v>39</v>
      </c>
      <c r="E1909" s="4" t="s">
        <v>26</v>
      </c>
      <c r="F1909" s="10" t="s">
        <v>419</v>
      </c>
      <c r="G1909" s="11" t="s">
        <v>204</v>
      </c>
      <c r="H1909" s="4">
        <v>51</v>
      </c>
      <c r="I1909" s="12">
        <v>5045.49</v>
      </c>
      <c r="J1909" s="12">
        <v>257319.99</v>
      </c>
      <c r="K1909" s="12">
        <v>4284.54</v>
      </c>
      <c r="L1909" s="4">
        <v>30</v>
      </c>
      <c r="M1909" s="4" t="s">
        <v>21</v>
      </c>
      <c r="N1909" s="4" t="str" cm="1">
        <f t="array" ref="N1909">_xlfn.SWITCH(E1909,"Delhi","North","Chennai","South","Hyderabad","South","Mumbai","Central","Bangalore","South")</f>
        <v>South</v>
      </c>
      <c r="O1909" s="12">
        <v>26544.27</v>
      </c>
      <c r="P1909" s="4">
        <f>Table1[[#This Row],[Delivery_Date]]-Table1[[#This Row],[Order_Date]]</f>
        <v>11</v>
      </c>
      <c r="Q1909" s="4" t="str">
        <f>IF(Table1[[#This Row],[Delivery delay days]]&gt;5,"delay","on time")</f>
        <v>delay</v>
      </c>
      <c r="R1909" s="10">
        <f>DATEVALUE(Table1[[#This Row],[Delivery_Date]])</f>
        <v>44940</v>
      </c>
      <c r="S1909" s="10">
        <f>DATEVALUE(Table1[[#This Row],[Order_Date]])</f>
        <v>44929</v>
      </c>
      <c r="T1909" s="4" t="str" cm="1">
        <f t="array" ref="T1909">_xlfn.IFS(Table1[[#This Row],[Inventory_Level]]&lt;=200,"low",Table1[[#This Row],[Inventory_Level]]&gt;=700,"high",Table1[[#This Row],[Inventory_Level]]&gt;200,"medium")</f>
        <v>low</v>
      </c>
    </row>
    <row r="1910" spans="1:20" x14ac:dyDescent="0.35">
      <c r="A1910" s="4">
        <v>1909</v>
      </c>
      <c r="B1910" s="4" t="s">
        <v>44</v>
      </c>
      <c r="C1910" s="4" t="s">
        <v>38</v>
      </c>
      <c r="D1910" s="4" t="s">
        <v>39</v>
      </c>
      <c r="E1910" s="4" t="s">
        <v>18</v>
      </c>
      <c r="F1910" s="10" t="s">
        <v>85</v>
      </c>
      <c r="G1910" s="11" t="s">
        <v>81</v>
      </c>
      <c r="H1910" s="4">
        <v>85</v>
      </c>
      <c r="I1910" s="12">
        <v>17374.490000000002</v>
      </c>
      <c r="J1910" s="12">
        <v>1476831.65</v>
      </c>
      <c r="K1910" s="12">
        <v>1666.4</v>
      </c>
      <c r="L1910" s="4">
        <v>999</v>
      </c>
      <c r="M1910" s="4" t="s">
        <v>42</v>
      </c>
      <c r="N1910" s="4" t="str" cm="1">
        <f t="array" ref="N1910">_xlfn.SWITCH(E1910,"Delhi","North","Chennai","South","Hyderabad","South","Mumbai","Central","Bangalore","South")</f>
        <v>North</v>
      </c>
      <c r="O1910" s="12">
        <v>319078.84000000003</v>
      </c>
      <c r="P1910" s="4">
        <f>Table1[[#This Row],[Delivery_Date]]-Table1[[#This Row],[Order_Date]]</f>
        <v>3</v>
      </c>
      <c r="Q1910" s="4" t="str">
        <f>IF(Table1[[#This Row],[Delivery delay days]]&gt;5,"delay","on time")</f>
        <v>on time</v>
      </c>
      <c r="R1910" s="10">
        <f>DATEVALUE(Table1[[#This Row],[Delivery_Date]])</f>
        <v>45043</v>
      </c>
      <c r="S1910" s="10">
        <f>DATEVALUE(Table1[[#This Row],[Order_Date]])</f>
        <v>45040</v>
      </c>
      <c r="T1910" s="4" t="str" cm="1">
        <f t="array" ref="T1910">_xlfn.IFS(Table1[[#This Row],[Inventory_Level]]&lt;=200,"low",Table1[[#This Row],[Inventory_Level]]&gt;=700,"high",Table1[[#This Row],[Inventory_Level]]&gt;200,"medium")</f>
        <v>high</v>
      </c>
    </row>
    <row r="1911" spans="1:20" x14ac:dyDescent="0.35">
      <c r="A1911" s="4">
        <v>1910</v>
      </c>
      <c r="B1911" s="4" t="s">
        <v>51</v>
      </c>
      <c r="C1911" s="4" t="s">
        <v>16</v>
      </c>
      <c r="D1911" s="4" t="s">
        <v>39</v>
      </c>
      <c r="E1911" s="4" t="s">
        <v>18</v>
      </c>
      <c r="F1911" s="10" t="s">
        <v>406</v>
      </c>
      <c r="G1911" s="11" t="s">
        <v>153</v>
      </c>
      <c r="H1911" s="4">
        <v>82</v>
      </c>
      <c r="I1911" s="12">
        <v>13929.36</v>
      </c>
      <c r="J1911" s="12">
        <v>1142207.52</v>
      </c>
      <c r="K1911" s="12">
        <v>3379.42</v>
      </c>
      <c r="L1911" s="4">
        <v>600</v>
      </c>
      <c r="M1911" s="4" t="s">
        <v>21</v>
      </c>
      <c r="N1911" s="4" t="str" cm="1">
        <f t="array" ref="N1911">_xlfn.SWITCH(E1911,"Delhi","North","Chennai","South","Hyderabad","South","Mumbai","Central","Bangalore","South")</f>
        <v>North</v>
      </c>
      <c r="O1911" s="12">
        <v>177461.5</v>
      </c>
      <c r="P1911" s="4">
        <f>Table1[[#This Row],[Delivery_Date]]-Table1[[#This Row],[Order_Date]]</f>
        <v>6</v>
      </c>
      <c r="Q1911" s="4" t="str">
        <f>IF(Table1[[#This Row],[Delivery delay days]]&gt;5,"delay","on time")</f>
        <v>delay</v>
      </c>
      <c r="R1911" s="10">
        <f>DATEVALUE(Table1[[#This Row],[Delivery_Date]])</f>
        <v>44982</v>
      </c>
      <c r="S1911" s="10">
        <f>DATEVALUE(Table1[[#This Row],[Order_Date]])</f>
        <v>44976</v>
      </c>
      <c r="T1911" s="4" t="str" cm="1">
        <f t="array" ref="T1911">_xlfn.IFS(Table1[[#This Row],[Inventory_Level]]&lt;=200,"low",Table1[[#This Row],[Inventory_Level]]&gt;=700,"high",Table1[[#This Row],[Inventory_Level]]&gt;200,"medium")</f>
        <v>medium</v>
      </c>
    </row>
    <row r="1912" spans="1:20" x14ac:dyDescent="0.35">
      <c r="A1912" s="4">
        <v>1911</v>
      </c>
      <c r="B1912" s="4" t="s">
        <v>37</v>
      </c>
      <c r="C1912" s="4" t="s">
        <v>38</v>
      </c>
      <c r="D1912" s="4" t="s">
        <v>32</v>
      </c>
      <c r="E1912" s="4" t="s">
        <v>60</v>
      </c>
      <c r="F1912" s="10" t="s">
        <v>354</v>
      </c>
      <c r="G1912" s="11" t="s">
        <v>179</v>
      </c>
      <c r="H1912" s="4">
        <v>32</v>
      </c>
      <c r="I1912" s="12">
        <v>44573.05</v>
      </c>
      <c r="J1912" s="12">
        <v>1426337.6</v>
      </c>
      <c r="K1912" s="12">
        <v>786.1</v>
      </c>
      <c r="L1912" s="4">
        <v>87</v>
      </c>
      <c r="M1912" s="4" t="s">
        <v>21</v>
      </c>
      <c r="N1912" s="4" t="str" cm="1">
        <f t="array" ref="N1912">_xlfn.SWITCH(E1912,"Delhi","North","Chennai","South","Hyderabad","South","Mumbai","Central","Bangalore","South")</f>
        <v>South</v>
      </c>
      <c r="O1912" s="12">
        <v>141578.16</v>
      </c>
      <c r="P1912" s="4">
        <f>Table1[[#This Row],[Delivery_Date]]-Table1[[#This Row],[Order_Date]]</f>
        <v>7</v>
      </c>
      <c r="Q1912" s="4" t="str">
        <f>IF(Table1[[#This Row],[Delivery delay days]]&gt;5,"delay","on time")</f>
        <v>delay</v>
      </c>
      <c r="R1912" s="10">
        <f>DATEVALUE(Table1[[#This Row],[Delivery_Date]])</f>
        <v>45275</v>
      </c>
      <c r="S1912" s="10">
        <f>DATEVALUE(Table1[[#This Row],[Order_Date]])</f>
        <v>45268</v>
      </c>
      <c r="T1912" s="4" t="str" cm="1">
        <f t="array" ref="T1912">_xlfn.IFS(Table1[[#This Row],[Inventory_Level]]&lt;=200,"low",Table1[[#This Row],[Inventory_Level]]&gt;=700,"high",Table1[[#This Row],[Inventory_Level]]&gt;200,"medium")</f>
        <v>low</v>
      </c>
    </row>
    <row r="1913" spans="1:20" x14ac:dyDescent="0.35">
      <c r="A1913" s="4">
        <v>1912</v>
      </c>
      <c r="B1913" s="4" t="s">
        <v>31</v>
      </c>
      <c r="C1913" s="4" t="s">
        <v>16</v>
      </c>
      <c r="D1913" s="4" t="s">
        <v>17</v>
      </c>
      <c r="E1913" s="4" t="s">
        <v>52</v>
      </c>
      <c r="F1913" s="10" t="s">
        <v>40</v>
      </c>
      <c r="G1913" s="11" t="s">
        <v>320</v>
      </c>
      <c r="H1913" s="4">
        <v>90</v>
      </c>
      <c r="I1913" s="12">
        <v>38830.559999999998</v>
      </c>
      <c r="J1913" s="12">
        <v>3494750.4</v>
      </c>
      <c r="K1913" s="12">
        <v>820.84</v>
      </c>
      <c r="L1913" s="4">
        <v>42</v>
      </c>
      <c r="M1913" s="4" t="s">
        <v>29</v>
      </c>
      <c r="N1913" s="4" t="str" cm="1">
        <f t="array" ref="N1913">_xlfn.SWITCH(E1913,"Delhi","North","Chennai","South","Hyderabad","South","Mumbai","Central","Bangalore","South")</f>
        <v>Central</v>
      </c>
      <c r="O1913" s="12">
        <v>725395.34</v>
      </c>
      <c r="P1913" s="4">
        <f>Table1[[#This Row],[Delivery_Date]]-Table1[[#This Row],[Order_Date]]</f>
        <v>15</v>
      </c>
      <c r="Q1913" s="4" t="str">
        <f>IF(Table1[[#This Row],[Delivery delay days]]&gt;5,"delay","on time")</f>
        <v>delay</v>
      </c>
      <c r="R1913" s="10">
        <f>DATEVALUE(Table1[[#This Row],[Delivery_Date]])</f>
        <v>45048</v>
      </c>
      <c r="S1913" s="10">
        <f>DATEVALUE(Table1[[#This Row],[Order_Date]])</f>
        <v>45033</v>
      </c>
      <c r="T1913" s="4" t="str" cm="1">
        <f t="array" ref="T1913">_xlfn.IFS(Table1[[#This Row],[Inventory_Level]]&lt;=200,"low",Table1[[#This Row],[Inventory_Level]]&gt;=700,"high",Table1[[#This Row],[Inventory_Level]]&gt;200,"medium")</f>
        <v>low</v>
      </c>
    </row>
    <row r="1914" spans="1:20" x14ac:dyDescent="0.35">
      <c r="A1914" s="4">
        <v>1913</v>
      </c>
      <c r="B1914" s="4" t="s">
        <v>59</v>
      </c>
      <c r="C1914" s="4" t="s">
        <v>38</v>
      </c>
      <c r="D1914" s="4" t="s">
        <v>45</v>
      </c>
      <c r="E1914" s="4" t="s">
        <v>46</v>
      </c>
      <c r="F1914" s="10" t="s">
        <v>161</v>
      </c>
      <c r="G1914" s="11" t="s">
        <v>128</v>
      </c>
      <c r="H1914" s="4">
        <v>62</v>
      </c>
      <c r="I1914" s="12">
        <v>15583.76</v>
      </c>
      <c r="J1914" s="12">
        <v>966193.12</v>
      </c>
      <c r="K1914" s="12">
        <v>898.95</v>
      </c>
      <c r="L1914" s="4">
        <v>819</v>
      </c>
      <c r="M1914" s="4" t="s">
        <v>29</v>
      </c>
      <c r="N1914" s="4" t="str" cm="1">
        <f t="array" ref="N1914">_xlfn.SWITCH(E1914,"Delhi","North","Chennai","South","Hyderabad","South","Mumbai","Central","Bangalore","South")</f>
        <v>South</v>
      </c>
      <c r="O1914" s="12">
        <v>238672.79</v>
      </c>
      <c r="P1914" s="4">
        <f>Table1[[#This Row],[Delivery_Date]]-Table1[[#This Row],[Order_Date]]</f>
        <v>4</v>
      </c>
      <c r="Q1914" s="4" t="str">
        <f>IF(Table1[[#This Row],[Delivery delay days]]&gt;5,"delay","on time")</f>
        <v>on time</v>
      </c>
      <c r="R1914" s="10">
        <f>DATEVALUE(Table1[[#This Row],[Delivery_Date]])</f>
        <v>45160</v>
      </c>
      <c r="S1914" s="10">
        <f>DATEVALUE(Table1[[#This Row],[Order_Date]])</f>
        <v>45156</v>
      </c>
      <c r="T1914" s="4" t="str" cm="1">
        <f t="array" ref="T1914">_xlfn.IFS(Table1[[#This Row],[Inventory_Level]]&lt;=200,"low",Table1[[#This Row],[Inventory_Level]]&gt;=700,"high",Table1[[#This Row],[Inventory_Level]]&gt;200,"medium")</f>
        <v>high</v>
      </c>
    </row>
    <row r="1915" spans="1:20" x14ac:dyDescent="0.35">
      <c r="A1915" s="4">
        <v>1914</v>
      </c>
      <c r="B1915" s="4" t="s">
        <v>31</v>
      </c>
      <c r="C1915" s="4" t="s">
        <v>24</v>
      </c>
      <c r="D1915" s="4" t="s">
        <v>17</v>
      </c>
      <c r="E1915" s="4" t="s">
        <v>60</v>
      </c>
      <c r="F1915" s="10" t="s">
        <v>113</v>
      </c>
      <c r="G1915" s="11" t="s">
        <v>365</v>
      </c>
      <c r="H1915" s="4">
        <v>13</v>
      </c>
      <c r="I1915" s="12">
        <v>22134.880000000001</v>
      </c>
      <c r="J1915" s="12">
        <v>287753.44</v>
      </c>
      <c r="K1915" s="12">
        <v>129.47</v>
      </c>
      <c r="L1915" s="4">
        <v>497</v>
      </c>
      <c r="M1915" s="4" t="s">
        <v>35</v>
      </c>
      <c r="N1915" s="4" t="str" cm="1">
        <f t="array" ref="N1915">_xlfn.SWITCH(E1915,"Delhi","North","Chennai","South","Hyderabad","South","Mumbai","Central","Bangalore","South")</f>
        <v>South</v>
      </c>
      <c r="O1915" s="12">
        <v>59860.94</v>
      </c>
      <c r="P1915" s="4">
        <f>Table1[[#This Row],[Delivery_Date]]-Table1[[#This Row],[Order_Date]]</f>
        <v>9</v>
      </c>
      <c r="Q1915" s="4" t="str">
        <f>IF(Table1[[#This Row],[Delivery delay days]]&gt;5,"delay","on time")</f>
        <v>delay</v>
      </c>
      <c r="R1915" s="10">
        <f>DATEVALUE(Table1[[#This Row],[Delivery_Date]])</f>
        <v>45184</v>
      </c>
      <c r="S1915" s="10">
        <f>DATEVALUE(Table1[[#This Row],[Order_Date]])</f>
        <v>45175</v>
      </c>
      <c r="T1915" s="4" t="str" cm="1">
        <f t="array" ref="T1915">_xlfn.IFS(Table1[[#This Row],[Inventory_Level]]&lt;=200,"low",Table1[[#This Row],[Inventory_Level]]&gt;=700,"high",Table1[[#This Row],[Inventory_Level]]&gt;200,"medium")</f>
        <v>medium</v>
      </c>
    </row>
    <row r="1916" spans="1:20" x14ac:dyDescent="0.35">
      <c r="A1916" s="4">
        <v>1915</v>
      </c>
      <c r="B1916" s="4" t="s">
        <v>44</v>
      </c>
      <c r="C1916" s="4" t="s">
        <v>16</v>
      </c>
      <c r="D1916" s="4" t="s">
        <v>39</v>
      </c>
      <c r="E1916" s="4" t="s">
        <v>26</v>
      </c>
      <c r="F1916" s="10" t="s">
        <v>249</v>
      </c>
      <c r="G1916" s="11" t="s">
        <v>228</v>
      </c>
      <c r="H1916" s="4">
        <v>31</v>
      </c>
      <c r="I1916" s="12">
        <v>30687.74</v>
      </c>
      <c r="J1916" s="12">
        <v>951319.94</v>
      </c>
      <c r="K1916" s="12">
        <v>2844.52</v>
      </c>
      <c r="L1916" s="4">
        <v>993</v>
      </c>
      <c r="M1916" s="4" t="s">
        <v>42</v>
      </c>
      <c r="N1916" s="4" t="str" cm="1">
        <f t="array" ref="N1916">_xlfn.SWITCH(E1916,"Delhi","North","Chennai","South","Hyderabad","South","Mumbai","Central","Bangalore","South")</f>
        <v>South</v>
      </c>
      <c r="O1916" s="12">
        <v>218416.5</v>
      </c>
      <c r="P1916" s="4">
        <f>Table1[[#This Row],[Delivery_Date]]-Table1[[#This Row],[Order_Date]]</f>
        <v>3</v>
      </c>
      <c r="Q1916" s="4" t="str">
        <f>IF(Table1[[#This Row],[Delivery delay days]]&gt;5,"delay","on time")</f>
        <v>on time</v>
      </c>
      <c r="R1916" s="10">
        <f>DATEVALUE(Table1[[#This Row],[Delivery_Date]])</f>
        <v>45024</v>
      </c>
      <c r="S1916" s="10">
        <f>DATEVALUE(Table1[[#This Row],[Order_Date]])</f>
        <v>45021</v>
      </c>
      <c r="T1916" s="4" t="str" cm="1">
        <f t="array" ref="T1916">_xlfn.IFS(Table1[[#This Row],[Inventory_Level]]&lt;=200,"low",Table1[[#This Row],[Inventory_Level]]&gt;=700,"high",Table1[[#This Row],[Inventory_Level]]&gt;200,"medium")</f>
        <v>high</v>
      </c>
    </row>
    <row r="1917" spans="1:20" x14ac:dyDescent="0.35">
      <c r="A1917" s="4">
        <v>1916</v>
      </c>
      <c r="B1917" s="4" t="s">
        <v>37</v>
      </c>
      <c r="C1917" s="4" t="s">
        <v>24</v>
      </c>
      <c r="D1917" s="4" t="s">
        <v>17</v>
      </c>
      <c r="E1917" s="4" t="s">
        <v>52</v>
      </c>
      <c r="F1917" s="10" t="s">
        <v>323</v>
      </c>
      <c r="G1917" s="11" t="s">
        <v>181</v>
      </c>
      <c r="H1917" s="4">
        <v>50</v>
      </c>
      <c r="I1917" s="12">
        <v>37837.24</v>
      </c>
      <c r="J1917" s="12">
        <v>1891862</v>
      </c>
      <c r="K1917" s="12">
        <v>4518.3900000000003</v>
      </c>
      <c r="L1917" s="4">
        <v>175</v>
      </c>
      <c r="M1917" s="4" t="s">
        <v>42</v>
      </c>
      <c r="N1917" s="4" t="str" cm="1">
        <f t="array" ref="N1917">_xlfn.SWITCH(E1917,"Delhi","North","Chennai","South","Hyderabad","South","Mumbai","Central","Bangalore","South")</f>
        <v>Central</v>
      </c>
      <c r="O1917" s="12">
        <v>144900.19</v>
      </c>
      <c r="P1917" s="4">
        <f>Table1[[#This Row],[Delivery_Date]]-Table1[[#This Row],[Order_Date]]</f>
        <v>5</v>
      </c>
      <c r="Q1917" s="4" t="str">
        <f>IF(Table1[[#This Row],[Delivery delay days]]&gt;5,"delay","on time")</f>
        <v>on time</v>
      </c>
      <c r="R1917" s="10">
        <f>DATEVALUE(Table1[[#This Row],[Delivery_Date]])</f>
        <v>45278</v>
      </c>
      <c r="S1917" s="10">
        <f>DATEVALUE(Table1[[#This Row],[Order_Date]])</f>
        <v>45273</v>
      </c>
      <c r="T1917" s="4" t="str" cm="1">
        <f t="array" ref="T1917">_xlfn.IFS(Table1[[#This Row],[Inventory_Level]]&lt;=200,"low",Table1[[#This Row],[Inventory_Level]]&gt;=700,"high",Table1[[#This Row],[Inventory_Level]]&gt;200,"medium")</f>
        <v>low</v>
      </c>
    </row>
    <row r="1918" spans="1:20" x14ac:dyDescent="0.35">
      <c r="A1918" s="4">
        <v>1917</v>
      </c>
      <c r="B1918" s="4" t="s">
        <v>65</v>
      </c>
      <c r="C1918" s="4" t="s">
        <v>24</v>
      </c>
      <c r="D1918" s="4" t="s">
        <v>17</v>
      </c>
      <c r="E1918" s="4" t="s">
        <v>18</v>
      </c>
      <c r="F1918" s="10" t="s">
        <v>168</v>
      </c>
      <c r="G1918" s="11" t="s">
        <v>296</v>
      </c>
      <c r="H1918" s="4">
        <v>88</v>
      </c>
      <c r="I1918" s="12">
        <v>28530.93</v>
      </c>
      <c r="J1918" s="12">
        <v>2510721.84</v>
      </c>
      <c r="K1918" s="12">
        <v>2504.34</v>
      </c>
      <c r="L1918" s="4">
        <v>327</v>
      </c>
      <c r="M1918" s="4" t="s">
        <v>42</v>
      </c>
      <c r="N1918" s="4" t="str" cm="1">
        <f t="array" ref="N1918">_xlfn.SWITCH(E1918,"Delhi","North","Chennai","South","Hyderabad","South","Mumbai","Central","Bangalore","South")</f>
        <v>North</v>
      </c>
      <c r="O1918" s="12">
        <v>476619.71</v>
      </c>
      <c r="P1918" s="4">
        <f>Table1[[#This Row],[Delivery_Date]]-Table1[[#This Row],[Order_Date]]</f>
        <v>7</v>
      </c>
      <c r="Q1918" s="4" t="str">
        <f>IF(Table1[[#This Row],[Delivery delay days]]&gt;5,"delay","on time")</f>
        <v>delay</v>
      </c>
      <c r="R1918" s="10">
        <f>DATEVALUE(Table1[[#This Row],[Delivery_Date]])</f>
        <v>45084</v>
      </c>
      <c r="S1918" s="10">
        <f>DATEVALUE(Table1[[#This Row],[Order_Date]])</f>
        <v>45077</v>
      </c>
      <c r="T1918" s="4" t="str" cm="1">
        <f t="array" ref="T1918">_xlfn.IFS(Table1[[#This Row],[Inventory_Level]]&lt;=200,"low",Table1[[#This Row],[Inventory_Level]]&gt;=700,"high",Table1[[#This Row],[Inventory_Level]]&gt;200,"medium")</f>
        <v>medium</v>
      </c>
    </row>
    <row r="1919" spans="1:20" x14ac:dyDescent="0.35">
      <c r="A1919" s="4">
        <v>1918</v>
      </c>
      <c r="B1919" s="4" t="s">
        <v>23</v>
      </c>
      <c r="C1919" s="4" t="s">
        <v>24</v>
      </c>
      <c r="D1919" s="4" t="s">
        <v>25</v>
      </c>
      <c r="E1919" s="4" t="s">
        <v>18</v>
      </c>
      <c r="F1919" s="10" t="s">
        <v>77</v>
      </c>
      <c r="G1919" s="11" t="s">
        <v>288</v>
      </c>
      <c r="H1919" s="4">
        <v>56</v>
      </c>
      <c r="I1919" s="12">
        <v>39633.81</v>
      </c>
      <c r="J1919" s="12">
        <v>2219493.36</v>
      </c>
      <c r="K1919" s="12">
        <v>4823.8</v>
      </c>
      <c r="L1919" s="4">
        <v>453</v>
      </c>
      <c r="M1919" s="4" t="s">
        <v>29</v>
      </c>
      <c r="N1919" s="4" t="str" cm="1">
        <f t="array" ref="N1919">_xlfn.SWITCH(E1919,"Delhi","North","Chennai","South","Hyderabad","South","Mumbai","Central","Bangalore","South")</f>
        <v>North</v>
      </c>
      <c r="O1919" s="12">
        <v>183663.28</v>
      </c>
      <c r="P1919" s="4">
        <f>Table1[[#This Row],[Delivery_Date]]-Table1[[#This Row],[Order_Date]]</f>
        <v>7</v>
      </c>
      <c r="Q1919" s="4" t="str">
        <f>IF(Table1[[#This Row],[Delivery delay days]]&gt;5,"delay","on time")</f>
        <v>delay</v>
      </c>
      <c r="R1919" s="10">
        <f>DATEVALUE(Table1[[#This Row],[Delivery_Date]])</f>
        <v>45211</v>
      </c>
      <c r="S1919" s="10">
        <f>DATEVALUE(Table1[[#This Row],[Order_Date]])</f>
        <v>45204</v>
      </c>
      <c r="T1919" s="4" t="str" cm="1">
        <f t="array" ref="T1919">_xlfn.IFS(Table1[[#This Row],[Inventory_Level]]&lt;=200,"low",Table1[[#This Row],[Inventory_Level]]&gt;=700,"high",Table1[[#This Row],[Inventory_Level]]&gt;200,"medium")</f>
        <v>medium</v>
      </c>
    </row>
    <row r="1920" spans="1:20" x14ac:dyDescent="0.35">
      <c r="A1920" s="4">
        <v>1919</v>
      </c>
      <c r="B1920" s="4" t="s">
        <v>59</v>
      </c>
      <c r="C1920" s="4" t="s">
        <v>24</v>
      </c>
      <c r="D1920" s="4" t="s">
        <v>45</v>
      </c>
      <c r="E1920" s="4" t="s">
        <v>26</v>
      </c>
      <c r="F1920" s="10" t="s">
        <v>392</v>
      </c>
      <c r="G1920" s="11" t="s">
        <v>337</v>
      </c>
      <c r="H1920" s="4">
        <v>96</v>
      </c>
      <c r="I1920" s="12">
        <v>25365.24</v>
      </c>
      <c r="J1920" s="12">
        <v>2435063.04</v>
      </c>
      <c r="K1920" s="12">
        <v>3936.64</v>
      </c>
      <c r="L1920" s="4">
        <v>407</v>
      </c>
      <c r="M1920" s="4" t="s">
        <v>42</v>
      </c>
      <c r="N1920" s="4" t="str" cm="1">
        <f t="array" ref="N1920">_xlfn.SWITCH(E1920,"Delhi","North","Chennai","South","Hyderabad","South","Mumbai","Central","Bangalore","South")</f>
        <v>South</v>
      </c>
      <c r="O1920" s="12">
        <v>376662.4</v>
      </c>
      <c r="P1920" s="4">
        <f>Table1[[#This Row],[Delivery_Date]]-Table1[[#This Row],[Order_Date]]</f>
        <v>10</v>
      </c>
      <c r="Q1920" s="4" t="str">
        <f>IF(Table1[[#This Row],[Delivery delay days]]&gt;5,"delay","on time")</f>
        <v>delay</v>
      </c>
      <c r="R1920" s="10">
        <f>DATEVALUE(Table1[[#This Row],[Delivery_Date]])</f>
        <v>45159</v>
      </c>
      <c r="S1920" s="10">
        <f>DATEVALUE(Table1[[#This Row],[Order_Date]])</f>
        <v>45149</v>
      </c>
      <c r="T1920" s="4" t="str" cm="1">
        <f t="array" ref="T1920">_xlfn.IFS(Table1[[#This Row],[Inventory_Level]]&lt;=200,"low",Table1[[#This Row],[Inventory_Level]]&gt;=700,"high",Table1[[#This Row],[Inventory_Level]]&gt;200,"medium")</f>
        <v>medium</v>
      </c>
    </row>
    <row r="1921" spans="1:20" x14ac:dyDescent="0.35">
      <c r="A1921" s="4">
        <v>1920</v>
      </c>
      <c r="B1921" s="4" t="s">
        <v>15</v>
      </c>
      <c r="C1921" s="4" t="s">
        <v>38</v>
      </c>
      <c r="D1921" s="4" t="s">
        <v>45</v>
      </c>
      <c r="E1921" s="4" t="s">
        <v>18</v>
      </c>
      <c r="F1921" s="10" t="s">
        <v>397</v>
      </c>
      <c r="G1921" s="11" t="s">
        <v>106</v>
      </c>
      <c r="H1921" s="4">
        <v>87</v>
      </c>
      <c r="I1921" s="12">
        <v>26508.86</v>
      </c>
      <c r="J1921" s="12">
        <v>2306270.8199999998</v>
      </c>
      <c r="K1921" s="12">
        <v>239.67</v>
      </c>
      <c r="L1921" s="4">
        <v>383</v>
      </c>
      <c r="M1921" s="4" t="s">
        <v>29</v>
      </c>
      <c r="N1921" s="4" t="str" cm="1">
        <f t="array" ref="N1921">_xlfn.SWITCH(E1921,"Delhi","North","Chennai","South","Hyderabad","South","Mumbai","Central","Bangalore","South")</f>
        <v>North</v>
      </c>
      <c r="O1921" s="12">
        <v>372517.49</v>
      </c>
      <c r="P1921" s="4">
        <f>Table1[[#This Row],[Delivery_Date]]-Table1[[#This Row],[Order_Date]]</f>
        <v>8</v>
      </c>
      <c r="Q1921" s="4" t="str">
        <f>IF(Table1[[#This Row],[Delivery delay days]]&gt;5,"delay","on time")</f>
        <v>delay</v>
      </c>
      <c r="R1921" s="10">
        <f>DATEVALUE(Table1[[#This Row],[Delivery_Date]])</f>
        <v>45266</v>
      </c>
      <c r="S1921" s="10">
        <f>DATEVALUE(Table1[[#This Row],[Order_Date]])</f>
        <v>45258</v>
      </c>
      <c r="T1921" s="4" t="str" cm="1">
        <f t="array" ref="T1921">_xlfn.IFS(Table1[[#This Row],[Inventory_Level]]&lt;=200,"low",Table1[[#This Row],[Inventory_Level]]&gt;=700,"high",Table1[[#This Row],[Inventory_Level]]&gt;200,"medium")</f>
        <v>medium</v>
      </c>
    </row>
    <row r="1922" spans="1:20" x14ac:dyDescent="0.35">
      <c r="A1922" s="4">
        <v>1921</v>
      </c>
      <c r="B1922" s="4" t="s">
        <v>37</v>
      </c>
      <c r="C1922" s="4" t="s">
        <v>16</v>
      </c>
      <c r="D1922" s="4" t="s">
        <v>25</v>
      </c>
      <c r="E1922" s="4" t="s">
        <v>26</v>
      </c>
      <c r="F1922" s="10" t="s">
        <v>400</v>
      </c>
      <c r="G1922" s="11" t="s">
        <v>197</v>
      </c>
      <c r="H1922" s="4">
        <v>16</v>
      </c>
      <c r="I1922" s="12">
        <v>3355.66</v>
      </c>
      <c r="J1922" s="12">
        <v>53690.559999999998</v>
      </c>
      <c r="K1922" s="12">
        <v>2635.02</v>
      </c>
      <c r="L1922" s="4">
        <v>47</v>
      </c>
      <c r="M1922" s="4" t="s">
        <v>29</v>
      </c>
      <c r="N1922" s="4" t="str" cm="1">
        <f t="array" ref="N1922">_xlfn.SWITCH(E1922,"Delhi","North","Chennai","South","Hyderabad","South","Mumbai","Central","Bangalore","South")</f>
        <v>South</v>
      </c>
      <c r="O1922" s="12">
        <v>3810.82</v>
      </c>
      <c r="P1922" s="4">
        <f>Table1[[#This Row],[Delivery_Date]]-Table1[[#This Row],[Order_Date]]</f>
        <v>12</v>
      </c>
      <c r="Q1922" s="4" t="str">
        <f>IF(Table1[[#This Row],[Delivery delay days]]&gt;5,"delay","on time")</f>
        <v>delay</v>
      </c>
      <c r="R1922" s="10">
        <f>DATEVALUE(Table1[[#This Row],[Delivery_Date]])</f>
        <v>44971</v>
      </c>
      <c r="S1922" s="10">
        <f>DATEVALUE(Table1[[#This Row],[Order_Date]])</f>
        <v>44959</v>
      </c>
      <c r="T1922" s="4" t="str" cm="1">
        <f t="array" ref="T1922">_xlfn.IFS(Table1[[#This Row],[Inventory_Level]]&lt;=200,"low",Table1[[#This Row],[Inventory_Level]]&gt;=700,"high",Table1[[#This Row],[Inventory_Level]]&gt;200,"medium")</f>
        <v>low</v>
      </c>
    </row>
    <row r="1923" spans="1:20" x14ac:dyDescent="0.35">
      <c r="A1923" s="4">
        <v>1922</v>
      </c>
      <c r="B1923" s="4" t="s">
        <v>65</v>
      </c>
      <c r="C1923" s="4" t="s">
        <v>38</v>
      </c>
      <c r="D1923" s="4" t="s">
        <v>25</v>
      </c>
      <c r="E1923" s="4" t="s">
        <v>52</v>
      </c>
      <c r="F1923" s="10" t="s">
        <v>405</v>
      </c>
      <c r="G1923" s="11" t="s">
        <v>73</v>
      </c>
      <c r="H1923" s="4">
        <v>82</v>
      </c>
      <c r="I1923" s="12">
        <v>35263.39</v>
      </c>
      <c r="J1923" s="12">
        <v>2891597.98</v>
      </c>
      <c r="K1923" s="12">
        <v>3017.8</v>
      </c>
      <c r="L1923" s="4">
        <v>830</v>
      </c>
      <c r="M1923" s="4" t="s">
        <v>29</v>
      </c>
      <c r="N1923" s="4" t="str" cm="1">
        <f t="array" ref="N1923">_xlfn.SWITCH(E1923,"Delhi","North","Chennai","South","Hyderabad","South","Mumbai","Central","Bangalore","South")</f>
        <v>Central</v>
      </c>
      <c r="O1923" s="12">
        <v>147230.26</v>
      </c>
      <c r="P1923" s="4">
        <f>Table1[[#This Row],[Delivery_Date]]-Table1[[#This Row],[Order_Date]]</f>
        <v>12</v>
      </c>
      <c r="Q1923" s="4" t="str">
        <f>IF(Table1[[#This Row],[Delivery delay days]]&gt;5,"delay","on time")</f>
        <v>delay</v>
      </c>
      <c r="R1923" s="10">
        <f>DATEVALUE(Table1[[#This Row],[Delivery_Date]])</f>
        <v>45220</v>
      </c>
      <c r="S1923" s="10">
        <f>DATEVALUE(Table1[[#This Row],[Order_Date]])</f>
        <v>45208</v>
      </c>
      <c r="T1923" s="4" t="str" cm="1">
        <f t="array" ref="T1923">_xlfn.IFS(Table1[[#This Row],[Inventory_Level]]&lt;=200,"low",Table1[[#This Row],[Inventory_Level]]&gt;=700,"high",Table1[[#This Row],[Inventory_Level]]&gt;200,"medium")</f>
        <v>high</v>
      </c>
    </row>
    <row r="1924" spans="1:20" x14ac:dyDescent="0.35">
      <c r="A1924" s="4">
        <v>1923</v>
      </c>
      <c r="B1924" s="4" t="s">
        <v>15</v>
      </c>
      <c r="C1924" s="4" t="s">
        <v>38</v>
      </c>
      <c r="D1924" s="4" t="s">
        <v>39</v>
      </c>
      <c r="E1924" s="4" t="s">
        <v>26</v>
      </c>
      <c r="F1924" s="10" t="s">
        <v>413</v>
      </c>
      <c r="G1924" s="11" t="s">
        <v>108</v>
      </c>
      <c r="H1924" s="4">
        <v>5</v>
      </c>
      <c r="I1924" s="12">
        <v>7280.22</v>
      </c>
      <c r="J1924" s="12">
        <v>36401.1</v>
      </c>
      <c r="K1924" s="12">
        <v>3709.86</v>
      </c>
      <c r="L1924" s="4">
        <v>987</v>
      </c>
      <c r="M1924" s="4" t="s">
        <v>29</v>
      </c>
      <c r="N1924" s="4" t="str" cm="1">
        <f t="array" ref="N1924">_xlfn.SWITCH(E1924,"Delhi","North","Chennai","South","Hyderabad","South","Mumbai","Central","Bangalore","South")</f>
        <v>South</v>
      </c>
      <c r="O1924" s="12">
        <v>7828.42</v>
      </c>
      <c r="P1924" s="4">
        <f>Table1[[#This Row],[Delivery_Date]]-Table1[[#This Row],[Order_Date]]</f>
        <v>8</v>
      </c>
      <c r="Q1924" s="4" t="str">
        <f>IF(Table1[[#This Row],[Delivery delay days]]&gt;5,"delay","on time")</f>
        <v>delay</v>
      </c>
      <c r="R1924" s="10">
        <f>DATEVALUE(Table1[[#This Row],[Delivery_Date]])</f>
        <v>45059</v>
      </c>
      <c r="S1924" s="10">
        <f>DATEVALUE(Table1[[#This Row],[Order_Date]])</f>
        <v>45051</v>
      </c>
      <c r="T1924" s="4" t="str" cm="1">
        <f t="array" ref="T1924">_xlfn.IFS(Table1[[#This Row],[Inventory_Level]]&lt;=200,"low",Table1[[#This Row],[Inventory_Level]]&gt;=700,"high",Table1[[#This Row],[Inventory_Level]]&gt;200,"medium")</f>
        <v>high</v>
      </c>
    </row>
    <row r="1925" spans="1:20" x14ac:dyDescent="0.35">
      <c r="A1925" s="4">
        <v>1924</v>
      </c>
      <c r="B1925" s="4" t="s">
        <v>51</v>
      </c>
      <c r="C1925" s="4" t="s">
        <v>38</v>
      </c>
      <c r="D1925" s="4" t="s">
        <v>25</v>
      </c>
      <c r="E1925" s="4" t="s">
        <v>60</v>
      </c>
      <c r="F1925" s="10" t="s">
        <v>199</v>
      </c>
      <c r="G1925" s="11" t="s">
        <v>310</v>
      </c>
      <c r="H1925" s="4">
        <v>93</v>
      </c>
      <c r="I1925" s="12">
        <v>28171.040000000001</v>
      </c>
      <c r="J1925" s="12">
        <v>2619906.7200000002</v>
      </c>
      <c r="K1925" s="12">
        <v>2647.52</v>
      </c>
      <c r="L1925" s="4">
        <v>288</v>
      </c>
      <c r="M1925" s="4" t="s">
        <v>35</v>
      </c>
      <c r="N1925" s="4" t="str" cm="1">
        <f t="array" ref="N1925">_xlfn.SWITCH(E1925,"Delhi","North","Chennai","South","Hyderabad","South","Mumbai","Central","Bangalore","South")</f>
        <v>South</v>
      </c>
      <c r="O1925" s="12">
        <v>574506.91</v>
      </c>
      <c r="P1925" s="4">
        <f>Table1[[#This Row],[Delivery_Date]]-Table1[[#This Row],[Order_Date]]</f>
        <v>12</v>
      </c>
      <c r="Q1925" s="4" t="str">
        <f>IF(Table1[[#This Row],[Delivery delay days]]&gt;5,"delay","on time")</f>
        <v>delay</v>
      </c>
      <c r="R1925" s="10">
        <f>DATEVALUE(Table1[[#This Row],[Delivery_Date]])</f>
        <v>45122</v>
      </c>
      <c r="S1925" s="10">
        <f>DATEVALUE(Table1[[#This Row],[Order_Date]])</f>
        <v>45110</v>
      </c>
      <c r="T1925" s="4" t="str" cm="1">
        <f t="array" ref="T1925">_xlfn.IFS(Table1[[#This Row],[Inventory_Level]]&lt;=200,"low",Table1[[#This Row],[Inventory_Level]]&gt;=700,"high",Table1[[#This Row],[Inventory_Level]]&gt;200,"medium")</f>
        <v>medium</v>
      </c>
    </row>
    <row r="1926" spans="1:20" x14ac:dyDescent="0.35">
      <c r="A1926" s="4">
        <v>1925</v>
      </c>
      <c r="B1926" s="4" t="s">
        <v>23</v>
      </c>
      <c r="C1926" s="4" t="s">
        <v>16</v>
      </c>
      <c r="D1926" s="4" t="s">
        <v>32</v>
      </c>
      <c r="E1926" s="4" t="s">
        <v>60</v>
      </c>
      <c r="F1926" s="10" t="s">
        <v>139</v>
      </c>
      <c r="G1926" s="11" t="s">
        <v>262</v>
      </c>
      <c r="H1926" s="4">
        <v>93</v>
      </c>
      <c r="I1926" s="12">
        <v>2068.4</v>
      </c>
      <c r="J1926" s="12">
        <v>192361.2</v>
      </c>
      <c r="K1926" s="12">
        <v>1521.36</v>
      </c>
      <c r="L1926" s="4">
        <v>556</v>
      </c>
      <c r="M1926" s="4" t="s">
        <v>35</v>
      </c>
      <c r="N1926" s="4" t="str" cm="1">
        <f t="array" ref="N1926">_xlfn.SWITCH(E1926,"Delhi","North","Chennai","South","Hyderabad","South","Mumbai","Central","Bangalore","South")</f>
        <v>South</v>
      </c>
      <c r="O1926" s="12">
        <v>14504.34</v>
      </c>
      <c r="P1926" s="4">
        <f>Table1[[#This Row],[Delivery_Date]]-Table1[[#This Row],[Order_Date]]</f>
        <v>2</v>
      </c>
      <c r="Q1926" s="4" t="str">
        <f>IF(Table1[[#This Row],[Delivery delay days]]&gt;5,"delay","on time")</f>
        <v>on time</v>
      </c>
      <c r="R1926" s="10">
        <f>DATEVALUE(Table1[[#This Row],[Delivery_Date]])</f>
        <v>44953</v>
      </c>
      <c r="S1926" s="10">
        <f>DATEVALUE(Table1[[#This Row],[Order_Date]])</f>
        <v>44951</v>
      </c>
      <c r="T1926" s="4" t="str" cm="1">
        <f t="array" ref="T1926">_xlfn.IFS(Table1[[#This Row],[Inventory_Level]]&lt;=200,"low",Table1[[#This Row],[Inventory_Level]]&gt;=700,"high",Table1[[#This Row],[Inventory_Level]]&gt;200,"medium")</f>
        <v>medium</v>
      </c>
    </row>
    <row r="1927" spans="1:20" x14ac:dyDescent="0.35">
      <c r="A1927" s="4">
        <v>1926</v>
      </c>
      <c r="B1927" s="4" t="s">
        <v>65</v>
      </c>
      <c r="C1927" s="4" t="s">
        <v>16</v>
      </c>
      <c r="D1927" s="4" t="s">
        <v>32</v>
      </c>
      <c r="E1927" s="4" t="s">
        <v>60</v>
      </c>
      <c r="F1927" s="10" t="s">
        <v>124</v>
      </c>
      <c r="G1927" s="11" t="s">
        <v>168</v>
      </c>
      <c r="H1927" s="4">
        <v>50</v>
      </c>
      <c r="I1927" s="12">
        <v>38802.300000000003</v>
      </c>
      <c r="J1927" s="12">
        <v>1940115</v>
      </c>
      <c r="K1927" s="12">
        <v>921.32</v>
      </c>
      <c r="L1927" s="4">
        <v>994</v>
      </c>
      <c r="M1927" s="4" t="s">
        <v>35</v>
      </c>
      <c r="N1927" s="4" t="str" cm="1">
        <f t="array" ref="N1927">_xlfn.SWITCH(E1927,"Delhi","North","Chennai","South","Hyderabad","South","Mumbai","Central","Bangalore","South")</f>
        <v>South</v>
      </c>
      <c r="O1927" s="12">
        <v>296017.62</v>
      </c>
      <c r="P1927" s="4">
        <f>Table1[[#This Row],[Delivery_Date]]-Table1[[#This Row],[Order_Date]]</f>
        <v>12</v>
      </c>
      <c r="Q1927" s="4" t="str">
        <f>IF(Table1[[#This Row],[Delivery delay days]]&gt;5,"delay","on time")</f>
        <v>delay</v>
      </c>
      <c r="R1927" s="10">
        <f>DATEVALUE(Table1[[#This Row],[Delivery_Date]])</f>
        <v>45077</v>
      </c>
      <c r="S1927" s="10">
        <f>DATEVALUE(Table1[[#This Row],[Order_Date]])</f>
        <v>45065</v>
      </c>
      <c r="T1927" s="4" t="str" cm="1">
        <f t="array" ref="T1927">_xlfn.IFS(Table1[[#This Row],[Inventory_Level]]&lt;=200,"low",Table1[[#This Row],[Inventory_Level]]&gt;=700,"high",Table1[[#This Row],[Inventory_Level]]&gt;200,"medium")</f>
        <v>high</v>
      </c>
    </row>
    <row r="1928" spans="1:20" x14ac:dyDescent="0.35">
      <c r="A1928" s="4">
        <v>1927</v>
      </c>
      <c r="B1928" s="4" t="s">
        <v>59</v>
      </c>
      <c r="C1928" s="4" t="s">
        <v>16</v>
      </c>
      <c r="D1928" s="4" t="s">
        <v>25</v>
      </c>
      <c r="E1928" s="4" t="s">
        <v>46</v>
      </c>
      <c r="F1928" s="10" t="s">
        <v>382</v>
      </c>
      <c r="G1928" s="11" t="s">
        <v>269</v>
      </c>
      <c r="H1928" s="4">
        <v>2</v>
      </c>
      <c r="I1928" s="12">
        <v>49058.71</v>
      </c>
      <c r="J1928" s="12">
        <v>98117.42</v>
      </c>
      <c r="K1928" s="12">
        <v>689.73</v>
      </c>
      <c r="L1928" s="4">
        <v>357</v>
      </c>
      <c r="M1928" s="4" t="s">
        <v>35</v>
      </c>
      <c r="N1928" s="4" t="str" cm="1">
        <f t="array" ref="N1928">_xlfn.SWITCH(E1928,"Delhi","North","Chennai","South","Hyderabad","South","Mumbai","Central","Bangalore","South")</f>
        <v>South</v>
      </c>
      <c r="O1928" s="12">
        <v>15454.58</v>
      </c>
      <c r="P1928" s="4">
        <f>Table1[[#This Row],[Delivery_Date]]-Table1[[#This Row],[Order_Date]]</f>
        <v>5</v>
      </c>
      <c r="Q1928" s="4" t="str">
        <f>IF(Table1[[#This Row],[Delivery delay days]]&gt;5,"delay","on time")</f>
        <v>on time</v>
      </c>
      <c r="R1928" s="10">
        <f>DATEVALUE(Table1[[#This Row],[Delivery_Date]])</f>
        <v>45259</v>
      </c>
      <c r="S1928" s="10">
        <f>DATEVALUE(Table1[[#This Row],[Order_Date]])</f>
        <v>45254</v>
      </c>
      <c r="T1928" s="4" t="str" cm="1">
        <f t="array" ref="T1928">_xlfn.IFS(Table1[[#This Row],[Inventory_Level]]&lt;=200,"low",Table1[[#This Row],[Inventory_Level]]&gt;=700,"high",Table1[[#This Row],[Inventory_Level]]&gt;200,"medium")</f>
        <v>medium</v>
      </c>
    </row>
    <row r="1929" spans="1:20" x14ac:dyDescent="0.35">
      <c r="A1929" s="4">
        <v>1928</v>
      </c>
      <c r="B1929" s="4" t="s">
        <v>65</v>
      </c>
      <c r="C1929" s="4" t="s">
        <v>38</v>
      </c>
      <c r="D1929" s="4" t="s">
        <v>25</v>
      </c>
      <c r="E1929" s="4" t="s">
        <v>18</v>
      </c>
      <c r="F1929" s="10" t="s">
        <v>392</v>
      </c>
      <c r="G1929" s="11" t="s">
        <v>161</v>
      </c>
      <c r="H1929" s="4">
        <v>58</v>
      </c>
      <c r="I1929" s="12">
        <v>24807.86</v>
      </c>
      <c r="J1929" s="12">
        <v>1438855.88</v>
      </c>
      <c r="K1929" s="12">
        <v>3832.88</v>
      </c>
      <c r="L1929" s="4">
        <v>443</v>
      </c>
      <c r="M1929" s="4" t="s">
        <v>29</v>
      </c>
      <c r="N1929" s="4" t="str" cm="1">
        <f t="array" ref="N1929">_xlfn.SWITCH(E1929,"Delhi","North","Chennai","South","Hyderabad","South","Mumbai","Central","Bangalore","South")</f>
        <v>North</v>
      </c>
      <c r="O1929" s="12">
        <v>157805.79999999999</v>
      </c>
      <c r="P1929" s="4">
        <f>Table1[[#This Row],[Delivery_Date]]-Table1[[#This Row],[Order_Date]]</f>
        <v>7</v>
      </c>
      <c r="Q1929" s="4" t="str">
        <f>IF(Table1[[#This Row],[Delivery delay days]]&gt;5,"delay","on time")</f>
        <v>delay</v>
      </c>
      <c r="R1929" s="10">
        <f>DATEVALUE(Table1[[#This Row],[Delivery_Date]])</f>
        <v>45156</v>
      </c>
      <c r="S1929" s="10">
        <f>DATEVALUE(Table1[[#This Row],[Order_Date]])</f>
        <v>45149</v>
      </c>
      <c r="T1929" s="4" t="str" cm="1">
        <f t="array" ref="T1929">_xlfn.IFS(Table1[[#This Row],[Inventory_Level]]&lt;=200,"low",Table1[[#This Row],[Inventory_Level]]&gt;=700,"high",Table1[[#This Row],[Inventory_Level]]&gt;200,"medium")</f>
        <v>medium</v>
      </c>
    </row>
    <row r="1930" spans="1:20" x14ac:dyDescent="0.35">
      <c r="A1930" s="4">
        <v>1929</v>
      </c>
      <c r="B1930" s="4" t="s">
        <v>51</v>
      </c>
      <c r="C1930" s="4" t="s">
        <v>16</v>
      </c>
      <c r="D1930" s="4" t="s">
        <v>39</v>
      </c>
      <c r="E1930" s="4" t="s">
        <v>60</v>
      </c>
      <c r="F1930" s="10" t="s">
        <v>79</v>
      </c>
      <c r="G1930" s="11" t="s">
        <v>322</v>
      </c>
      <c r="H1930" s="4">
        <v>25</v>
      </c>
      <c r="I1930" s="12">
        <v>10772.66</v>
      </c>
      <c r="J1930" s="12">
        <v>269316.5</v>
      </c>
      <c r="K1930" s="12">
        <v>2153.2199999999998</v>
      </c>
      <c r="L1930" s="4">
        <v>256</v>
      </c>
      <c r="M1930" s="4" t="s">
        <v>35</v>
      </c>
      <c r="N1930" s="4" t="str" cm="1">
        <f t="array" ref="N1930">_xlfn.SWITCH(E1930,"Delhi","North","Chennai","South","Hyderabad","South","Mumbai","Central","Bangalore","South")</f>
        <v>South</v>
      </c>
      <c r="O1930" s="12">
        <v>35140.86</v>
      </c>
      <c r="P1930" s="4">
        <f>Table1[[#This Row],[Delivery_Date]]-Table1[[#This Row],[Order_Date]]</f>
        <v>2</v>
      </c>
      <c r="Q1930" s="4" t="str">
        <f>IF(Table1[[#This Row],[Delivery delay days]]&gt;5,"delay","on time")</f>
        <v>on time</v>
      </c>
      <c r="R1930" s="10">
        <f>DATEVALUE(Table1[[#This Row],[Delivery_Date]])</f>
        <v>44994</v>
      </c>
      <c r="S1930" s="10">
        <f>DATEVALUE(Table1[[#This Row],[Order_Date]])</f>
        <v>44992</v>
      </c>
      <c r="T1930" s="4" t="str" cm="1">
        <f t="array" ref="T1930">_xlfn.IFS(Table1[[#This Row],[Inventory_Level]]&lt;=200,"low",Table1[[#This Row],[Inventory_Level]]&gt;=700,"high",Table1[[#This Row],[Inventory_Level]]&gt;200,"medium")</f>
        <v>medium</v>
      </c>
    </row>
    <row r="1931" spans="1:20" x14ac:dyDescent="0.35">
      <c r="A1931" s="4">
        <v>1930</v>
      </c>
      <c r="B1931" s="4" t="s">
        <v>65</v>
      </c>
      <c r="C1931" s="4" t="s">
        <v>16</v>
      </c>
      <c r="D1931" s="4" t="s">
        <v>25</v>
      </c>
      <c r="E1931" s="4" t="s">
        <v>52</v>
      </c>
      <c r="F1931" s="10" t="s">
        <v>188</v>
      </c>
      <c r="G1931" s="11" t="s">
        <v>250</v>
      </c>
      <c r="H1931" s="4">
        <v>22</v>
      </c>
      <c r="I1931" s="12">
        <v>46569.73</v>
      </c>
      <c r="J1931" s="12">
        <v>1024534.06</v>
      </c>
      <c r="K1931" s="12">
        <v>358.19</v>
      </c>
      <c r="L1931" s="4">
        <v>238</v>
      </c>
      <c r="M1931" s="4" t="s">
        <v>35</v>
      </c>
      <c r="N1931" s="4" t="str" cm="1">
        <f t="array" ref="N1931">_xlfn.SWITCH(E1931,"Delhi","North","Chennai","South","Hyderabad","South","Mumbai","Central","Bangalore","South")</f>
        <v>Central</v>
      </c>
      <c r="O1931" s="12">
        <v>131636.84</v>
      </c>
      <c r="P1931" s="4">
        <f>Table1[[#This Row],[Delivery_Date]]-Table1[[#This Row],[Order_Date]]</f>
        <v>10</v>
      </c>
      <c r="Q1931" s="4" t="str">
        <f>IF(Table1[[#This Row],[Delivery delay days]]&gt;5,"delay","on time")</f>
        <v>delay</v>
      </c>
      <c r="R1931" s="10">
        <f>DATEVALUE(Table1[[#This Row],[Delivery_Date]])</f>
        <v>45019</v>
      </c>
      <c r="S1931" s="10">
        <f>DATEVALUE(Table1[[#This Row],[Order_Date]])</f>
        <v>45009</v>
      </c>
      <c r="T1931" s="4" t="str" cm="1">
        <f t="array" ref="T1931">_xlfn.IFS(Table1[[#This Row],[Inventory_Level]]&lt;=200,"low",Table1[[#This Row],[Inventory_Level]]&gt;=700,"high",Table1[[#This Row],[Inventory_Level]]&gt;200,"medium")</f>
        <v>medium</v>
      </c>
    </row>
    <row r="1932" spans="1:20" x14ac:dyDescent="0.35">
      <c r="A1932" s="4">
        <v>1931</v>
      </c>
      <c r="B1932" s="4" t="s">
        <v>44</v>
      </c>
      <c r="C1932" s="4" t="s">
        <v>24</v>
      </c>
      <c r="D1932" s="4" t="s">
        <v>45</v>
      </c>
      <c r="E1932" s="4" t="s">
        <v>52</v>
      </c>
      <c r="F1932" s="10" t="s">
        <v>247</v>
      </c>
      <c r="G1932" s="11" t="s">
        <v>271</v>
      </c>
      <c r="H1932" s="4">
        <v>72</v>
      </c>
      <c r="I1932" s="12">
        <v>43257.38</v>
      </c>
      <c r="J1932" s="12">
        <v>3114531.36</v>
      </c>
      <c r="K1932" s="12">
        <v>1904.28</v>
      </c>
      <c r="L1932" s="4">
        <v>987</v>
      </c>
      <c r="M1932" s="4" t="s">
        <v>29</v>
      </c>
      <c r="N1932" s="4" t="str" cm="1">
        <f t="array" ref="N1932">_xlfn.SWITCH(E1932,"Delhi","North","Chennai","South","Hyderabad","South","Mumbai","Central","Bangalore","South")</f>
        <v>Central</v>
      </c>
      <c r="O1932" s="12">
        <v>562819.21</v>
      </c>
      <c r="P1932" s="4">
        <f>Table1[[#This Row],[Delivery_Date]]-Table1[[#This Row],[Order_Date]]</f>
        <v>10</v>
      </c>
      <c r="Q1932" s="4" t="str">
        <f>IF(Table1[[#This Row],[Delivery delay days]]&gt;5,"delay","on time")</f>
        <v>delay</v>
      </c>
      <c r="R1932" s="10">
        <f>DATEVALUE(Table1[[#This Row],[Delivery_Date]])</f>
        <v>45121</v>
      </c>
      <c r="S1932" s="10">
        <f>DATEVALUE(Table1[[#This Row],[Order_Date]])</f>
        <v>45111</v>
      </c>
      <c r="T1932" s="4" t="str" cm="1">
        <f t="array" ref="T1932">_xlfn.IFS(Table1[[#This Row],[Inventory_Level]]&lt;=200,"low",Table1[[#This Row],[Inventory_Level]]&gt;=700,"high",Table1[[#This Row],[Inventory_Level]]&gt;200,"medium")</f>
        <v>high</v>
      </c>
    </row>
    <row r="1933" spans="1:20" x14ac:dyDescent="0.35">
      <c r="A1933" s="4">
        <v>1932</v>
      </c>
      <c r="B1933" s="4" t="s">
        <v>44</v>
      </c>
      <c r="C1933" s="4" t="s">
        <v>38</v>
      </c>
      <c r="D1933" s="4" t="s">
        <v>45</v>
      </c>
      <c r="E1933" s="4" t="s">
        <v>46</v>
      </c>
      <c r="F1933" s="10" t="s">
        <v>211</v>
      </c>
      <c r="G1933" s="11" t="s">
        <v>61</v>
      </c>
      <c r="H1933" s="4">
        <v>52</v>
      </c>
      <c r="I1933" s="12">
        <v>25463.54</v>
      </c>
      <c r="J1933" s="12">
        <v>1324104.08</v>
      </c>
      <c r="K1933" s="12">
        <v>2454.6</v>
      </c>
      <c r="L1933" s="4">
        <v>546</v>
      </c>
      <c r="M1933" s="4" t="s">
        <v>42</v>
      </c>
      <c r="N1933" s="4" t="str" cm="1">
        <f t="array" ref="N1933">_xlfn.SWITCH(E1933,"Delhi","North","Chennai","South","Hyderabad","South","Mumbai","Central","Bangalore","South")</f>
        <v>South</v>
      </c>
      <c r="O1933" s="12">
        <v>271767.27</v>
      </c>
      <c r="P1933" s="4">
        <f>Table1[[#This Row],[Delivery_Date]]-Table1[[#This Row],[Order_Date]]</f>
        <v>14</v>
      </c>
      <c r="Q1933" s="4" t="str">
        <f>IF(Table1[[#This Row],[Delivery delay days]]&gt;5,"delay","on time")</f>
        <v>delay</v>
      </c>
      <c r="R1933" s="10">
        <f>DATEVALUE(Table1[[#This Row],[Delivery_Date]])</f>
        <v>45034</v>
      </c>
      <c r="S1933" s="10">
        <f>DATEVALUE(Table1[[#This Row],[Order_Date]])</f>
        <v>45020</v>
      </c>
      <c r="T1933" s="4" t="str" cm="1">
        <f t="array" ref="T1933">_xlfn.IFS(Table1[[#This Row],[Inventory_Level]]&lt;=200,"low",Table1[[#This Row],[Inventory_Level]]&gt;=700,"high",Table1[[#This Row],[Inventory_Level]]&gt;200,"medium")</f>
        <v>medium</v>
      </c>
    </row>
    <row r="1934" spans="1:20" x14ac:dyDescent="0.35">
      <c r="A1934" s="4">
        <v>1933</v>
      </c>
      <c r="B1934" s="4" t="s">
        <v>15</v>
      </c>
      <c r="C1934" s="4" t="s">
        <v>24</v>
      </c>
      <c r="D1934" s="4" t="s">
        <v>25</v>
      </c>
      <c r="E1934" s="4" t="s">
        <v>26</v>
      </c>
      <c r="F1934" s="10" t="s">
        <v>362</v>
      </c>
      <c r="G1934" s="11" t="s">
        <v>346</v>
      </c>
      <c r="H1934" s="4">
        <v>51</v>
      </c>
      <c r="I1934" s="12">
        <v>6184.97</v>
      </c>
      <c r="J1934" s="12">
        <v>315433.46999999997</v>
      </c>
      <c r="K1934" s="12">
        <v>811.07</v>
      </c>
      <c r="L1934" s="4">
        <v>62</v>
      </c>
      <c r="M1934" s="4" t="s">
        <v>29</v>
      </c>
      <c r="N1934" s="4" t="str" cm="1">
        <f t="array" ref="N1934">_xlfn.SWITCH(E1934,"Delhi","North","Chennai","South","Hyderabad","South","Mumbai","Central","Bangalore","South")</f>
        <v>South</v>
      </c>
      <c r="O1934" s="12">
        <v>22052.57</v>
      </c>
      <c r="P1934" s="4">
        <f>Table1[[#This Row],[Delivery_Date]]-Table1[[#This Row],[Order_Date]]</f>
        <v>11</v>
      </c>
      <c r="Q1934" s="4" t="str">
        <f>IF(Table1[[#This Row],[Delivery delay days]]&gt;5,"delay","on time")</f>
        <v>delay</v>
      </c>
      <c r="R1934" s="10">
        <f>DATEVALUE(Table1[[#This Row],[Delivery_Date]])</f>
        <v>45086</v>
      </c>
      <c r="S1934" s="10">
        <f>DATEVALUE(Table1[[#This Row],[Order_Date]])</f>
        <v>45075</v>
      </c>
      <c r="T1934" s="4" t="str" cm="1">
        <f t="array" ref="T1934">_xlfn.IFS(Table1[[#This Row],[Inventory_Level]]&lt;=200,"low",Table1[[#This Row],[Inventory_Level]]&gt;=700,"high",Table1[[#This Row],[Inventory_Level]]&gt;200,"medium")</f>
        <v>low</v>
      </c>
    </row>
    <row r="1935" spans="1:20" x14ac:dyDescent="0.35">
      <c r="A1935" s="4">
        <v>1934</v>
      </c>
      <c r="B1935" s="4" t="s">
        <v>23</v>
      </c>
      <c r="C1935" s="4" t="s">
        <v>24</v>
      </c>
      <c r="D1935" s="4" t="s">
        <v>32</v>
      </c>
      <c r="E1935" s="4" t="s">
        <v>52</v>
      </c>
      <c r="F1935" s="10" t="s">
        <v>270</v>
      </c>
      <c r="G1935" s="11" t="s">
        <v>119</v>
      </c>
      <c r="H1935" s="4">
        <v>86</v>
      </c>
      <c r="I1935" s="12">
        <v>34224.68</v>
      </c>
      <c r="J1935" s="12">
        <v>2943322.48</v>
      </c>
      <c r="K1935" s="12">
        <v>1191.04</v>
      </c>
      <c r="L1935" s="4">
        <v>731</v>
      </c>
      <c r="M1935" s="4" t="s">
        <v>35</v>
      </c>
      <c r="N1935" s="4" t="str" cm="1">
        <f t="array" ref="N1935">_xlfn.SWITCH(E1935,"Delhi","North","Chennai","South","Hyderabad","South","Mumbai","Central","Bangalore","South")</f>
        <v>Central</v>
      </c>
      <c r="O1935" s="12">
        <v>437116.47</v>
      </c>
      <c r="P1935" s="4">
        <f>Table1[[#This Row],[Delivery_Date]]-Table1[[#This Row],[Order_Date]]</f>
        <v>12</v>
      </c>
      <c r="Q1935" s="4" t="str">
        <f>IF(Table1[[#This Row],[Delivery delay days]]&gt;5,"delay","on time")</f>
        <v>delay</v>
      </c>
      <c r="R1935" s="10">
        <f>DATEVALUE(Table1[[#This Row],[Delivery_Date]])</f>
        <v>45274</v>
      </c>
      <c r="S1935" s="10">
        <f>DATEVALUE(Table1[[#This Row],[Order_Date]])</f>
        <v>45262</v>
      </c>
      <c r="T1935" s="4" t="str" cm="1">
        <f t="array" ref="T1935">_xlfn.IFS(Table1[[#This Row],[Inventory_Level]]&lt;=200,"low",Table1[[#This Row],[Inventory_Level]]&gt;=700,"high",Table1[[#This Row],[Inventory_Level]]&gt;200,"medium")</f>
        <v>high</v>
      </c>
    </row>
    <row r="1936" spans="1:20" x14ac:dyDescent="0.35">
      <c r="A1936" s="4">
        <v>1935</v>
      </c>
      <c r="B1936" s="4" t="s">
        <v>44</v>
      </c>
      <c r="C1936" s="4" t="s">
        <v>16</v>
      </c>
      <c r="D1936" s="4" t="s">
        <v>25</v>
      </c>
      <c r="E1936" s="4" t="s">
        <v>18</v>
      </c>
      <c r="F1936" s="10" t="s">
        <v>345</v>
      </c>
      <c r="G1936" s="11" t="s">
        <v>411</v>
      </c>
      <c r="H1936" s="4">
        <v>87</v>
      </c>
      <c r="I1936" s="12">
        <v>42927.360000000001</v>
      </c>
      <c r="J1936" s="12">
        <v>3734680.32</v>
      </c>
      <c r="K1936" s="12">
        <v>4503.88</v>
      </c>
      <c r="L1936" s="4">
        <v>840</v>
      </c>
      <c r="M1936" s="4" t="s">
        <v>21</v>
      </c>
      <c r="N1936" s="4" t="str" cm="1">
        <f t="array" ref="N1936">_xlfn.SWITCH(E1936,"Delhi","North","Chennai","South","Hyderabad","South","Mumbai","Central","Bangalore","South")</f>
        <v>North</v>
      </c>
      <c r="O1936" s="12">
        <v>492066.69</v>
      </c>
      <c r="P1936" s="4">
        <f>Table1[[#This Row],[Delivery_Date]]-Table1[[#This Row],[Order_Date]]</f>
        <v>12</v>
      </c>
      <c r="Q1936" s="4" t="str">
        <f>IF(Table1[[#This Row],[Delivery delay days]]&gt;5,"delay","on time")</f>
        <v>delay</v>
      </c>
      <c r="R1936" s="10">
        <f>DATEVALUE(Table1[[#This Row],[Delivery_Date]])</f>
        <v>44984</v>
      </c>
      <c r="S1936" s="10">
        <f>DATEVALUE(Table1[[#This Row],[Order_Date]])</f>
        <v>44972</v>
      </c>
      <c r="T1936" s="4" t="str" cm="1">
        <f t="array" ref="T1936">_xlfn.IFS(Table1[[#This Row],[Inventory_Level]]&lt;=200,"low",Table1[[#This Row],[Inventory_Level]]&gt;=700,"high",Table1[[#This Row],[Inventory_Level]]&gt;200,"medium")</f>
        <v>high</v>
      </c>
    </row>
    <row r="1937" spans="1:20" x14ac:dyDescent="0.35">
      <c r="A1937" s="4">
        <v>1936</v>
      </c>
      <c r="B1937" s="4" t="s">
        <v>59</v>
      </c>
      <c r="C1937" s="4" t="s">
        <v>24</v>
      </c>
      <c r="D1937" s="4" t="s">
        <v>45</v>
      </c>
      <c r="E1937" s="4" t="s">
        <v>52</v>
      </c>
      <c r="F1937" s="10" t="s">
        <v>155</v>
      </c>
      <c r="G1937" s="11" t="s">
        <v>127</v>
      </c>
      <c r="H1937" s="4">
        <v>14</v>
      </c>
      <c r="I1937" s="12">
        <v>25468.44</v>
      </c>
      <c r="J1937" s="12">
        <v>356558.16</v>
      </c>
      <c r="K1937" s="12">
        <v>4551.0200000000004</v>
      </c>
      <c r="L1937" s="4">
        <v>613</v>
      </c>
      <c r="M1937" s="4" t="s">
        <v>29</v>
      </c>
      <c r="N1937" s="4" t="str" cm="1">
        <f t="array" ref="N1937">_xlfn.SWITCH(E1937,"Delhi","North","Chennai","South","Hyderabad","South","Mumbai","Central","Bangalore","South")</f>
        <v>Central</v>
      </c>
      <c r="O1937" s="12">
        <v>23322.37</v>
      </c>
      <c r="P1937" s="4">
        <f>Table1[[#This Row],[Delivery_Date]]-Table1[[#This Row],[Order_Date]]</f>
        <v>2</v>
      </c>
      <c r="Q1937" s="4" t="str">
        <f>IF(Table1[[#This Row],[Delivery delay days]]&gt;5,"delay","on time")</f>
        <v>on time</v>
      </c>
      <c r="R1937" s="10">
        <f>DATEVALUE(Table1[[#This Row],[Delivery_Date]])</f>
        <v>44966</v>
      </c>
      <c r="S1937" s="10">
        <f>DATEVALUE(Table1[[#This Row],[Order_Date]])</f>
        <v>44964</v>
      </c>
      <c r="T1937" s="4" t="str" cm="1">
        <f t="array" ref="T1937">_xlfn.IFS(Table1[[#This Row],[Inventory_Level]]&lt;=200,"low",Table1[[#This Row],[Inventory_Level]]&gt;=700,"high",Table1[[#This Row],[Inventory_Level]]&gt;200,"medium")</f>
        <v>medium</v>
      </c>
    </row>
    <row r="1938" spans="1:20" x14ac:dyDescent="0.35">
      <c r="A1938" s="4">
        <v>1937</v>
      </c>
      <c r="B1938" s="4" t="s">
        <v>51</v>
      </c>
      <c r="C1938" s="4" t="s">
        <v>24</v>
      </c>
      <c r="D1938" s="4" t="s">
        <v>25</v>
      </c>
      <c r="E1938" s="4" t="s">
        <v>46</v>
      </c>
      <c r="F1938" s="10" t="s">
        <v>194</v>
      </c>
      <c r="G1938" s="11" t="s">
        <v>222</v>
      </c>
      <c r="H1938" s="4">
        <v>12</v>
      </c>
      <c r="I1938" s="12">
        <v>20642.310000000001</v>
      </c>
      <c r="J1938" s="12">
        <v>247707.72</v>
      </c>
      <c r="K1938" s="12">
        <v>3547.57</v>
      </c>
      <c r="L1938" s="4">
        <v>858</v>
      </c>
      <c r="M1938" s="4" t="s">
        <v>42</v>
      </c>
      <c r="N1938" s="4" t="str" cm="1">
        <f t="array" ref="N1938">_xlfn.SWITCH(E1938,"Delhi","North","Chennai","South","Hyderabad","South","Mumbai","Central","Bangalore","South")</f>
        <v>South</v>
      </c>
      <c r="O1938" s="12">
        <v>20532.03</v>
      </c>
      <c r="P1938" s="4">
        <f>Table1[[#This Row],[Delivery_Date]]-Table1[[#This Row],[Order_Date]]</f>
        <v>11</v>
      </c>
      <c r="Q1938" s="4" t="str">
        <f>IF(Table1[[#This Row],[Delivery delay days]]&gt;5,"delay","on time")</f>
        <v>delay</v>
      </c>
      <c r="R1938" s="10">
        <f>DATEVALUE(Table1[[#This Row],[Delivery_Date]])</f>
        <v>45225</v>
      </c>
      <c r="S1938" s="10">
        <f>DATEVALUE(Table1[[#This Row],[Order_Date]])</f>
        <v>45214</v>
      </c>
      <c r="T1938" s="4" t="str" cm="1">
        <f t="array" ref="T1938">_xlfn.IFS(Table1[[#This Row],[Inventory_Level]]&lt;=200,"low",Table1[[#This Row],[Inventory_Level]]&gt;=700,"high",Table1[[#This Row],[Inventory_Level]]&gt;200,"medium")</f>
        <v>high</v>
      </c>
    </row>
    <row r="1939" spans="1:20" x14ac:dyDescent="0.35">
      <c r="A1939" s="4">
        <v>1938</v>
      </c>
      <c r="B1939" s="4" t="s">
        <v>51</v>
      </c>
      <c r="C1939" s="4" t="s">
        <v>38</v>
      </c>
      <c r="D1939" s="4" t="s">
        <v>25</v>
      </c>
      <c r="E1939" s="4" t="s">
        <v>18</v>
      </c>
      <c r="F1939" s="10" t="s">
        <v>276</v>
      </c>
      <c r="G1939" s="11" t="s">
        <v>249</v>
      </c>
      <c r="H1939" s="4">
        <v>20</v>
      </c>
      <c r="I1939" s="12">
        <v>31340.41</v>
      </c>
      <c r="J1939" s="12">
        <v>626808.19999999995</v>
      </c>
      <c r="K1939" s="12">
        <v>4585.51</v>
      </c>
      <c r="L1939" s="4">
        <v>996</v>
      </c>
      <c r="M1939" s="4" t="s">
        <v>42</v>
      </c>
      <c r="N1939" s="4" t="str" cm="1">
        <f t="array" ref="N1939">_xlfn.SWITCH(E1939,"Delhi","North","Chennai","South","Hyderabad","South","Mumbai","Central","Bangalore","South")</f>
        <v>North</v>
      </c>
      <c r="O1939" s="12">
        <v>86790.22</v>
      </c>
      <c r="P1939" s="4">
        <f>Table1[[#This Row],[Delivery_Date]]-Table1[[#This Row],[Order_Date]]</f>
        <v>11</v>
      </c>
      <c r="Q1939" s="4" t="str">
        <f>IF(Table1[[#This Row],[Delivery delay days]]&gt;5,"delay","on time")</f>
        <v>delay</v>
      </c>
      <c r="R1939" s="10">
        <f>DATEVALUE(Table1[[#This Row],[Delivery_Date]])</f>
        <v>45021</v>
      </c>
      <c r="S1939" s="10">
        <f>DATEVALUE(Table1[[#This Row],[Order_Date]])</f>
        <v>45010</v>
      </c>
      <c r="T1939" s="4" t="str" cm="1">
        <f t="array" ref="T1939">_xlfn.IFS(Table1[[#This Row],[Inventory_Level]]&lt;=200,"low",Table1[[#This Row],[Inventory_Level]]&gt;=700,"high",Table1[[#This Row],[Inventory_Level]]&gt;200,"medium")</f>
        <v>high</v>
      </c>
    </row>
    <row r="1940" spans="1:20" x14ac:dyDescent="0.35">
      <c r="A1940" s="4">
        <v>1939</v>
      </c>
      <c r="B1940" s="4" t="s">
        <v>65</v>
      </c>
      <c r="C1940" s="4" t="s">
        <v>38</v>
      </c>
      <c r="D1940" s="4" t="s">
        <v>17</v>
      </c>
      <c r="E1940" s="4" t="s">
        <v>52</v>
      </c>
      <c r="F1940" s="10" t="s">
        <v>40</v>
      </c>
      <c r="G1940" s="11" t="s">
        <v>107</v>
      </c>
      <c r="H1940" s="4">
        <v>49</v>
      </c>
      <c r="I1940" s="12">
        <v>25381.56</v>
      </c>
      <c r="J1940" s="12">
        <v>1243696.44</v>
      </c>
      <c r="K1940" s="12">
        <v>4769.63</v>
      </c>
      <c r="L1940" s="4">
        <v>485</v>
      </c>
      <c r="M1940" s="4" t="s">
        <v>42</v>
      </c>
      <c r="N1940" s="4" t="str" cm="1">
        <f t="array" ref="N1940">_xlfn.SWITCH(E1940,"Delhi","North","Chennai","South","Hyderabad","South","Mumbai","Central","Bangalore","South")</f>
        <v>Central</v>
      </c>
      <c r="O1940" s="12">
        <v>208306.79</v>
      </c>
      <c r="P1940" s="4">
        <f>Table1[[#This Row],[Delivery_Date]]-Table1[[#This Row],[Order_Date]]</f>
        <v>11</v>
      </c>
      <c r="Q1940" s="4" t="str">
        <f>IF(Table1[[#This Row],[Delivery delay days]]&gt;5,"delay","on time")</f>
        <v>delay</v>
      </c>
      <c r="R1940" s="10">
        <f>DATEVALUE(Table1[[#This Row],[Delivery_Date]])</f>
        <v>45044</v>
      </c>
      <c r="S1940" s="10">
        <f>DATEVALUE(Table1[[#This Row],[Order_Date]])</f>
        <v>45033</v>
      </c>
      <c r="T1940" s="4" t="str" cm="1">
        <f t="array" ref="T1940">_xlfn.IFS(Table1[[#This Row],[Inventory_Level]]&lt;=200,"low",Table1[[#This Row],[Inventory_Level]]&gt;=700,"high",Table1[[#This Row],[Inventory_Level]]&gt;200,"medium")</f>
        <v>medium</v>
      </c>
    </row>
    <row r="1941" spans="1:20" x14ac:dyDescent="0.35">
      <c r="A1941" s="4">
        <v>1940</v>
      </c>
      <c r="B1941" s="4" t="s">
        <v>44</v>
      </c>
      <c r="C1941" s="4" t="s">
        <v>38</v>
      </c>
      <c r="D1941" s="4" t="s">
        <v>25</v>
      </c>
      <c r="E1941" s="4" t="s">
        <v>60</v>
      </c>
      <c r="F1941" s="10" t="s">
        <v>182</v>
      </c>
      <c r="G1941" s="11" t="s">
        <v>41</v>
      </c>
      <c r="H1941" s="4">
        <v>55</v>
      </c>
      <c r="I1941" s="12">
        <v>41593.269999999997</v>
      </c>
      <c r="J1941" s="12">
        <v>2287629.85</v>
      </c>
      <c r="K1941" s="12">
        <v>588.36</v>
      </c>
      <c r="L1941" s="4">
        <v>524</v>
      </c>
      <c r="M1941" s="4" t="s">
        <v>21</v>
      </c>
      <c r="N1941" s="4" t="str" cm="1">
        <f t="array" ref="N1941">_xlfn.SWITCH(E1941,"Delhi","North","Chennai","South","Hyderabad","South","Mumbai","Central","Bangalore","South")</f>
        <v>South</v>
      </c>
      <c r="O1941" s="12">
        <v>387965.34</v>
      </c>
      <c r="P1941" s="4">
        <f>Table1[[#This Row],[Delivery_Date]]-Table1[[#This Row],[Order_Date]]</f>
        <v>12</v>
      </c>
      <c r="Q1941" s="4" t="str">
        <f>IF(Table1[[#This Row],[Delivery delay days]]&gt;5,"delay","on time")</f>
        <v>delay</v>
      </c>
      <c r="R1941" s="10">
        <f>DATEVALUE(Table1[[#This Row],[Delivery_Date]])</f>
        <v>45038</v>
      </c>
      <c r="S1941" s="10">
        <f>DATEVALUE(Table1[[#This Row],[Order_Date]])</f>
        <v>45026</v>
      </c>
      <c r="T1941" s="4" t="str" cm="1">
        <f t="array" ref="T1941">_xlfn.IFS(Table1[[#This Row],[Inventory_Level]]&lt;=200,"low",Table1[[#This Row],[Inventory_Level]]&gt;=700,"high",Table1[[#This Row],[Inventory_Level]]&gt;200,"medium")</f>
        <v>medium</v>
      </c>
    </row>
    <row r="1942" spans="1:20" x14ac:dyDescent="0.35">
      <c r="A1942" s="4">
        <v>1941</v>
      </c>
      <c r="B1942" s="4" t="s">
        <v>44</v>
      </c>
      <c r="C1942" s="4" t="s">
        <v>16</v>
      </c>
      <c r="D1942" s="4" t="s">
        <v>25</v>
      </c>
      <c r="E1942" s="4" t="s">
        <v>52</v>
      </c>
      <c r="F1942" s="10" t="s">
        <v>404</v>
      </c>
      <c r="G1942" s="11" t="s">
        <v>291</v>
      </c>
      <c r="H1942" s="4">
        <v>11</v>
      </c>
      <c r="I1942" s="12">
        <v>41732.74</v>
      </c>
      <c r="J1942" s="12">
        <v>459060.14</v>
      </c>
      <c r="K1942" s="12">
        <v>1947.49</v>
      </c>
      <c r="L1942" s="4">
        <v>356</v>
      </c>
      <c r="M1942" s="4" t="s">
        <v>29</v>
      </c>
      <c r="N1942" s="4" t="str" cm="1">
        <f t="array" ref="N1942">_xlfn.SWITCH(E1942,"Delhi","North","Chennai","South","Hyderabad","South","Mumbai","Central","Bangalore","South")</f>
        <v>Central</v>
      </c>
      <c r="O1942" s="12">
        <v>63051.27</v>
      </c>
      <c r="P1942" s="4">
        <f>Table1[[#This Row],[Delivery_Date]]-Table1[[#This Row],[Order_Date]]</f>
        <v>4</v>
      </c>
      <c r="Q1942" s="4" t="str">
        <f>IF(Table1[[#This Row],[Delivery delay days]]&gt;5,"delay","on time")</f>
        <v>on time</v>
      </c>
      <c r="R1942" s="10">
        <f>DATEVALUE(Table1[[#This Row],[Delivery_Date]])</f>
        <v>45096</v>
      </c>
      <c r="S1942" s="10">
        <f>DATEVALUE(Table1[[#This Row],[Order_Date]])</f>
        <v>45092</v>
      </c>
      <c r="T1942" s="4" t="str" cm="1">
        <f t="array" ref="T1942">_xlfn.IFS(Table1[[#This Row],[Inventory_Level]]&lt;=200,"low",Table1[[#This Row],[Inventory_Level]]&gt;=700,"high",Table1[[#This Row],[Inventory_Level]]&gt;200,"medium")</f>
        <v>medium</v>
      </c>
    </row>
    <row r="1943" spans="1:20" x14ac:dyDescent="0.35">
      <c r="A1943" s="4">
        <v>1942</v>
      </c>
      <c r="B1943" s="4" t="s">
        <v>59</v>
      </c>
      <c r="C1943" s="4" t="s">
        <v>24</v>
      </c>
      <c r="D1943" s="4" t="s">
        <v>25</v>
      </c>
      <c r="E1943" s="4" t="s">
        <v>52</v>
      </c>
      <c r="F1943" s="10" t="s">
        <v>82</v>
      </c>
      <c r="G1943" s="11" t="s">
        <v>286</v>
      </c>
      <c r="H1943" s="4">
        <v>54</v>
      </c>
      <c r="I1943" s="12">
        <v>25999.01</v>
      </c>
      <c r="J1943" s="12">
        <v>1403946.54</v>
      </c>
      <c r="K1943" s="12">
        <v>393.08</v>
      </c>
      <c r="L1943" s="4">
        <v>739</v>
      </c>
      <c r="M1943" s="4" t="s">
        <v>29</v>
      </c>
      <c r="N1943" s="4" t="str" cm="1">
        <f t="array" ref="N1943">_xlfn.SWITCH(E1943,"Delhi","North","Chennai","South","Hyderabad","South","Mumbai","Central","Bangalore","South")</f>
        <v>Central</v>
      </c>
      <c r="O1943" s="12">
        <v>184339.37</v>
      </c>
      <c r="P1943" s="4">
        <f>Table1[[#This Row],[Delivery_Date]]-Table1[[#This Row],[Order_Date]]</f>
        <v>9</v>
      </c>
      <c r="Q1943" s="4" t="str">
        <f>IF(Table1[[#This Row],[Delivery delay days]]&gt;5,"delay","on time")</f>
        <v>delay</v>
      </c>
      <c r="R1943" s="10">
        <f>DATEVALUE(Table1[[#This Row],[Delivery_Date]])</f>
        <v>45063</v>
      </c>
      <c r="S1943" s="10">
        <f>DATEVALUE(Table1[[#This Row],[Order_Date]])</f>
        <v>45054</v>
      </c>
      <c r="T1943" s="4" t="str" cm="1">
        <f t="array" ref="T1943">_xlfn.IFS(Table1[[#This Row],[Inventory_Level]]&lt;=200,"low",Table1[[#This Row],[Inventory_Level]]&gt;=700,"high",Table1[[#This Row],[Inventory_Level]]&gt;200,"medium")</f>
        <v>high</v>
      </c>
    </row>
    <row r="1944" spans="1:20" x14ac:dyDescent="0.35">
      <c r="A1944" s="4">
        <v>1943</v>
      </c>
      <c r="B1944" s="4" t="s">
        <v>31</v>
      </c>
      <c r="C1944" s="4" t="s">
        <v>16</v>
      </c>
      <c r="D1944" s="4" t="s">
        <v>45</v>
      </c>
      <c r="E1944" s="4" t="s">
        <v>60</v>
      </c>
      <c r="F1944" s="10" t="s">
        <v>333</v>
      </c>
      <c r="G1944" s="11" t="s">
        <v>202</v>
      </c>
      <c r="H1944" s="4">
        <v>69</v>
      </c>
      <c r="I1944" s="12">
        <v>26228.79</v>
      </c>
      <c r="J1944" s="12">
        <v>1809786.51</v>
      </c>
      <c r="K1944" s="12">
        <v>4266.8500000000004</v>
      </c>
      <c r="L1944" s="4">
        <v>459</v>
      </c>
      <c r="M1944" s="4" t="s">
        <v>35</v>
      </c>
      <c r="N1944" s="4" t="str" cm="1">
        <f t="array" ref="N1944">_xlfn.SWITCH(E1944,"Delhi","North","Chennai","South","Hyderabad","South","Mumbai","Central","Bangalore","South")</f>
        <v>South</v>
      </c>
      <c r="O1944" s="12">
        <v>448229.46</v>
      </c>
      <c r="P1944" s="4">
        <f>Table1[[#This Row],[Delivery_Date]]-Table1[[#This Row],[Order_Date]]</f>
        <v>15</v>
      </c>
      <c r="Q1944" s="4" t="str">
        <f>IF(Table1[[#This Row],[Delivery delay days]]&gt;5,"delay","on time")</f>
        <v>delay</v>
      </c>
      <c r="R1944" s="10">
        <f>DATEVALUE(Table1[[#This Row],[Delivery_Date]])</f>
        <v>45001</v>
      </c>
      <c r="S1944" s="10">
        <f>DATEVALUE(Table1[[#This Row],[Order_Date]])</f>
        <v>44986</v>
      </c>
      <c r="T1944" s="4" t="str" cm="1">
        <f t="array" ref="T1944">_xlfn.IFS(Table1[[#This Row],[Inventory_Level]]&lt;=200,"low",Table1[[#This Row],[Inventory_Level]]&gt;=700,"high",Table1[[#This Row],[Inventory_Level]]&gt;200,"medium")</f>
        <v>medium</v>
      </c>
    </row>
    <row r="1945" spans="1:20" x14ac:dyDescent="0.35">
      <c r="A1945" s="4">
        <v>1944</v>
      </c>
      <c r="B1945" s="4" t="s">
        <v>31</v>
      </c>
      <c r="C1945" s="4" t="s">
        <v>16</v>
      </c>
      <c r="D1945" s="4" t="s">
        <v>45</v>
      </c>
      <c r="E1945" s="4" t="s">
        <v>18</v>
      </c>
      <c r="F1945" s="10" t="s">
        <v>109</v>
      </c>
      <c r="G1945" s="11" t="s">
        <v>129</v>
      </c>
      <c r="H1945" s="4">
        <v>16</v>
      </c>
      <c r="I1945" s="12">
        <v>1366.22</v>
      </c>
      <c r="J1945" s="12">
        <v>21859.52</v>
      </c>
      <c r="K1945" s="12">
        <v>2814.1</v>
      </c>
      <c r="L1945" s="4">
        <v>81</v>
      </c>
      <c r="M1945" s="4" t="s">
        <v>29</v>
      </c>
      <c r="N1945" s="4" t="str" cm="1">
        <f t="array" ref="N1945">_xlfn.SWITCH(E1945,"Delhi","North","Chennai","South","Hyderabad","South","Mumbai","Central","Bangalore","South")</f>
        <v>North</v>
      </c>
      <c r="O1945" s="12">
        <v>1836.55</v>
      </c>
      <c r="P1945" s="4">
        <f>Table1[[#This Row],[Delivery_Date]]-Table1[[#This Row],[Order_Date]]</f>
        <v>5</v>
      </c>
      <c r="Q1945" s="4" t="str">
        <f>IF(Table1[[#This Row],[Delivery delay days]]&gt;5,"delay","on time")</f>
        <v>on time</v>
      </c>
      <c r="R1945" s="10">
        <f>DATEVALUE(Table1[[#This Row],[Delivery_Date]])</f>
        <v>45168</v>
      </c>
      <c r="S1945" s="10">
        <f>DATEVALUE(Table1[[#This Row],[Order_Date]])</f>
        <v>45163</v>
      </c>
      <c r="T1945" s="4" t="str" cm="1">
        <f t="array" ref="T1945">_xlfn.IFS(Table1[[#This Row],[Inventory_Level]]&lt;=200,"low",Table1[[#This Row],[Inventory_Level]]&gt;=700,"high",Table1[[#This Row],[Inventory_Level]]&gt;200,"medium")</f>
        <v>low</v>
      </c>
    </row>
    <row r="1946" spans="1:20" x14ac:dyDescent="0.35">
      <c r="A1946" s="4">
        <v>1945</v>
      </c>
      <c r="B1946" s="4" t="s">
        <v>15</v>
      </c>
      <c r="C1946" s="4" t="s">
        <v>16</v>
      </c>
      <c r="D1946" s="4" t="s">
        <v>25</v>
      </c>
      <c r="E1946" s="4" t="s">
        <v>52</v>
      </c>
      <c r="F1946" s="10" t="s">
        <v>151</v>
      </c>
      <c r="G1946" s="11" t="s">
        <v>160</v>
      </c>
      <c r="H1946" s="4">
        <v>15</v>
      </c>
      <c r="I1946" s="12">
        <v>19522.62</v>
      </c>
      <c r="J1946" s="12">
        <v>292839.3</v>
      </c>
      <c r="K1946" s="12">
        <v>2427.59</v>
      </c>
      <c r="L1946" s="4">
        <v>779</v>
      </c>
      <c r="M1946" s="4" t="s">
        <v>29</v>
      </c>
      <c r="N1946" s="4" t="str" cm="1">
        <f t="array" ref="N1946">_xlfn.SWITCH(E1946,"Delhi","North","Chennai","South","Hyderabad","South","Mumbai","Central","Bangalore","South")</f>
        <v>Central</v>
      </c>
      <c r="O1946" s="12">
        <v>68434.460000000006</v>
      </c>
      <c r="P1946" s="4">
        <f>Table1[[#This Row],[Delivery_Date]]-Table1[[#This Row],[Order_Date]]</f>
        <v>15</v>
      </c>
      <c r="Q1946" s="4" t="str">
        <f>IF(Table1[[#This Row],[Delivery delay days]]&gt;5,"delay","on time")</f>
        <v>delay</v>
      </c>
      <c r="R1946" s="10">
        <f>DATEVALUE(Table1[[#This Row],[Delivery_Date]])</f>
        <v>45173</v>
      </c>
      <c r="S1946" s="10">
        <f>DATEVALUE(Table1[[#This Row],[Order_Date]])</f>
        <v>45158</v>
      </c>
      <c r="T1946" s="4" t="str" cm="1">
        <f t="array" ref="T1946">_xlfn.IFS(Table1[[#This Row],[Inventory_Level]]&lt;=200,"low",Table1[[#This Row],[Inventory_Level]]&gt;=700,"high",Table1[[#This Row],[Inventory_Level]]&gt;200,"medium")</f>
        <v>high</v>
      </c>
    </row>
    <row r="1947" spans="1:20" x14ac:dyDescent="0.35">
      <c r="A1947" s="4">
        <v>1946</v>
      </c>
      <c r="B1947" s="4" t="s">
        <v>23</v>
      </c>
      <c r="C1947" s="4" t="s">
        <v>16</v>
      </c>
      <c r="D1947" s="4" t="s">
        <v>32</v>
      </c>
      <c r="E1947" s="4" t="s">
        <v>26</v>
      </c>
      <c r="F1947" s="10" t="s">
        <v>152</v>
      </c>
      <c r="G1947" s="11" t="s">
        <v>411</v>
      </c>
      <c r="H1947" s="4">
        <v>17</v>
      </c>
      <c r="I1947" s="12">
        <v>33539.94</v>
      </c>
      <c r="J1947" s="12">
        <v>570178.98</v>
      </c>
      <c r="K1947" s="12">
        <v>1144.8399999999999</v>
      </c>
      <c r="L1947" s="4">
        <v>159</v>
      </c>
      <c r="M1947" s="4" t="s">
        <v>29</v>
      </c>
      <c r="N1947" s="4" t="str" cm="1">
        <f t="array" ref="N1947">_xlfn.SWITCH(E1947,"Delhi","North","Chennai","South","Hyderabad","South","Mumbai","Central","Bangalore","South")</f>
        <v>South</v>
      </c>
      <c r="O1947" s="12">
        <v>114681.85</v>
      </c>
      <c r="P1947" s="4">
        <f>Table1[[#This Row],[Delivery_Date]]-Table1[[#This Row],[Order_Date]]</f>
        <v>9</v>
      </c>
      <c r="Q1947" s="4" t="str">
        <f>IF(Table1[[#This Row],[Delivery delay days]]&gt;5,"delay","on time")</f>
        <v>delay</v>
      </c>
      <c r="R1947" s="10">
        <f>DATEVALUE(Table1[[#This Row],[Delivery_Date]])</f>
        <v>44984</v>
      </c>
      <c r="S1947" s="10">
        <f>DATEVALUE(Table1[[#This Row],[Order_Date]])</f>
        <v>44975</v>
      </c>
      <c r="T1947" s="4" t="str" cm="1">
        <f t="array" ref="T1947">_xlfn.IFS(Table1[[#This Row],[Inventory_Level]]&lt;=200,"low",Table1[[#This Row],[Inventory_Level]]&gt;=700,"high",Table1[[#This Row],[Inventory_Level]]&gt;200,"medium")</f>
        <v>low</v>
      </c>
    </row>
    <row r="1948" spans="1:20" x14ac:dyDescent="0.35">
      <c r="A1948" s="4">
        <v>1947</v>
      </c>
      <c r="B1948" s="4" t="s">
        <v>44</v>
      </c>
      <c r="C1948" s="4" t="s">
        <v>38</v>
      </c>
      <c r="D1948" s="4" t="s">
        <v>25</v>
      </c>
      <c r="E1948" s="4" t="s">
        <v>52</v>
      </c>
      <c r="F1948" s="10" t="s">
        <v>66</v>
      </c>
      <c r="G1948" s="11" t="s">
        <v>83</v>
      </c>
      <c r="H1948" s="4">
        <v>76</v>
      </c>
      <c r="I1948" s="12">
        <v>28787.42</v>
      </c>
      <c r="J1948" s="12">
        <v>2187843.92</v>
      </c>
      <c r="K1948" s="12">
        <v>742.77</v>
      </c>
      <c r="L1948" s="4">
        <v>531</v>
      </c>
      <c r="M1948" s="4" t="s">
        <v>29</v>
      </c>
      <c r="N1948" s="4" t="str" cm="1">
        <f t="array" ref="N1948">_xlfn.SWITCH(E1948,"Delhi","North","Chennai","South","Hyderabad","South","Mumbai","Central","Bangalore","South")</f>
        <v>Central</v>
      </c>
      <c r="O1948" s="12">
        <v>204177.22</v>
      </c>
      <c r="P1948" s="4">
        <f>Table1[[#This Row],[Delivery_Date]]-Table1[[#This Row],[Order_Date]]</f>
        <v>13</v>
      </c>
      <c r="Q1948" s="4" t="str">
        <f>IF(Table1[[#This Row],[Delivery delay days]]&gt;5,"delay","on time")</f>
        <v>delay</v>
      </c>
      <c r="R1948" s="10">
        <f>DATEVALUE(Table1[[#This Row],[Delivery_Date]])</f>
        <v>45182</v>
      </c>
      <c r="S1948" s="10">
        <f>DATEVALUE(Table1[[#This Row],[Order_Date]])</f>
        <v>45169</v>
      </c>
      <c r="T1948" s="4" t="str" cm="1">
        <f t="array" ref="T1948">_xlfn.IFS(Table1[[#This Row],[Inventory_Level]]&lt;=200,"low",Table1[[#This Row],[Inventory_Level]]&gt;=700,"high",Table1[[#This Row],[Inventory_Level]]&gt;200,"medium")</f>
        <v>medium</v>
      </c>
    </row>
    <row r="1949" spans="1:20" x14ac:dyDescent="0.35">
      <c r="A1949" s="4">
        <v>1948</v>
      </c>
      <c r="B1949" s="4" t="s">
        <v>23</v>
      </c>
      <c r="C1949" s="4" t="s">
        <v>24</v>
      </c>
      <c r="D1949" s="4" t="s">
        <v>45</v>
      </c>
      <c r="E1949" s="4" t="s">
        <v>46</v>
      </c>
      <c r="F1949" s="10" t="s">
        <v>176</v>
      </c>
      <c r="G1949" s="11" t="s">
        <v>247</v>
      </c>
      <c r="H1949" s="4">
        <v>99</v>
      </c>
      <c r="I1949" s="12">
        <v>24443.19</v>
      </c>
      <c r="J1949" s="12">
        <v>2419875.81</v>
      </c>
      <c r="K1949" s="12">
        <v>3699.51</v>
      </c>
      <c r="L1949" s="4">
        <v>985</v>
      </c>
      <c r="M1949" s="4" t="s">
        <v>21</v>
      </c>
      <c r="N1949" s="4" t="str" cm="1">
        <f t="array" ref="N1949">_xlfn.SWITCH(E1949,"Delhi","North","Chennai","South","Hyderabad","South","Mumbai","Central","Bangalore","South")</f>
        <v>South</v>
      </c>
      <c r="O1949" s="12">
        <v>412326.26</v>
      </c>
      <c r="P1949" s="4">
        <f>Table1[[#This Row],[Delivery_Date]]-Table1[[#This Row],[Order_Date]]</f>
        <v>10</v>
      </c>
      <c r="Q1949" s="4" t="str">
        <f>IF(Table1[[#This Row],[Delivery delay days]]&gt;5,"delay","on time")</f>
        <v>delay</v>
      </c>
      <c r="R1949" s="10">
        <f>DATEVALUE(Table1[[#This Row],[Delivery_Date]])</f>
        <v>45111</v>
      </c>
      <c r="S1949" s="10">
        <f>DATEVALUE(Table1[[#This Row],[Order_Date]])</f>
        <v>45101</v>
      </c>
      <c r="T1949" s="4" t="str" cm="1">
        <f t="array" ref="T1949">_xlfn.IFS(Table1[[#This Row],[Inventory_Level]]&lt;=200,"low",Table1[[#This Row],[Inventory_Level]]&gt;=700,"high",Table1[[#This Row],[Inventory_Level]]&gt;200,"medium")</f>
        <v>high</v>
      </c>
    </row>
    <row r="1950" spans="1:20" x14ac:dyDescent="0.35">
      <c r="A1950" s="4">
        <v>1949</v>
      </c>
      <c r="B1950" s="4" t="s">
        <v>51</v>
      </c>
      <c r="C1950" s="4" t="s">
        <v>16</v>
      </c>
      <c r="D1950" s="4" t="s">
        <v>25</v>
      </c>
      <c r="E1950" s="4" t="s">
        <v>46</v>
      </c>
      <c r="F1950" s="10" t="s">
        <v>294</v>
      </c>
      <c r="G1950" s="11" t="s">
        <v>307</v>
      </c>
      <c r="H1950" s="4">
        <v>84</v>
      </c>
      <c r="I1950" s="12">
        <v>34574.15</v>
      </c>
      <c r="J1950" s="12">
        <v>2904228.6</v>
      </c>
      <c r="K1950" s="12">
        <v>1978.88</v>
      </c>
      <c r="L1950" s="4">
        <v>19</v>
      </c>
      <c r="M1950" s="4" t="s">
        <v>35</v>
      </c>
      <c r="N1950" s="4" t="str" cm="1">
        <f t="array" ref="N1950">_xlfn.SWITCH(E1950,"Delhi","North","Chennai","South","Hyderabad","South","Mumbai","Central","Bangalore","South")</f>
        <v>South</v>
      </c>
      <c r="O1950" s="12">
        <v>625871.62</v>
      </c>
      <c r="P1950" s="4">
        <f>Table1[[#This Row],[Delivery_Date]]-Table1[[#This Row],[Order_Date]]</f>
        <v>3</v>
      </c>
      <c r="Q1950" s="4" t="str">
        <f>IF(Table1[[#This Row],[Delivery delay days]]&gt;5,"delay","on time")</f>
        <v>on time</v>
      </c>
      <c r="R1950" s="10">
        <f>DATEVALUE(Table1[[#This Row],[Delivery_Date]])</f>
        <v>45283</v>
      </c>
      <c r="S1950" s="10">
        <f>DATEVALUE(Table1[[#This Row],[Order_Date]])</f>
        <v>45280</v>
      </c>
      <c r="T1950" s="4" t="str" cm="1">
        <f t="array" ref="T1950">_xlfn.IFS(Table1[[#This Row],[Inventory_Level]]&lt;=200,"low",Table1[[#This Row],[Inventory_Level]]&gt;=700,"high",Table1[[#This Row],[Inventory_Level]]&gt;200,"medium")</f>
        <v>low</v>
      </c>
    </row>
    <row r="1951" spans="1:20" x14ac:dyDescent="0.35">
      <c r="A1951" s="4">
        <v>1950</v>
      </c>
      <c r="B1951" s="4" t="s">
        <v>31</v>
      </c>
      <c r="C1951" s="4" t="s">
        <v>16</v>
      </c>
      <c r="D1951" s="4" t="s">
        <v>17</v>
      </c>
      <c r="E1951" s="4" t="s">
        <v>18</v>
      </c>
      <c r="F1951" s="10" t="s">
        <v>252</v>
      </c>
      <c r="G1951" s="11" t="s">
        <v>379</v>
      </c>
      <c r="H1951" s="4">
        <v>24</v>
      </c>
      <c r="I1951" s="12">
        <v>46665.54</v>
      </c>
      <c r="J1951" s="12">
        <v>1119972.96</v>
      </c>
      <c r="K1951" s="12">
        <v>2127.5300000000002</v>
      </c>
      <c r="L1951" s="4">
        <v>843</v>
      </c>
      <c r="M1951" s="4" t="s">
        <v>42</v>
      </c>
      <c r="N1951" s="4" t="str" cm="1">
        <f t="array" ref="N1951">_xlfn.SWITCH(E1951,"Delhi","North","Chennai","South","Hyderabad","South","Mumbai","Central","Bangalore","South")</f>
        <v>North</v>
      </c>
      <c r="O1951" s="12">
        <v>166878.35</v>
      </c>
      <c r="P1951" s="4">
        <f>Table1[[#This Row],[Delivery_Date]]-Table1[[#This Row],[Order_Date]]</f>
        <v>10</v>
      </c>
      <c r="Q1951" s="4" t="str">
        <f>IF(Table1[[#This Row],[Delivery delay days]]&gt;5,"delay","on time")</f>
        <v>delay</v>
      </c>
      <c r="R1951" s="10">
        <f>DATEVALUE(Table1[[#This Row],[Delivery_Date]])</f>
        <v>45099</v>
      </c>
      <c r="S1951" s="10">
        <f>DATEVALUE(Table1[[#This Row],[Order_Date]])</f>
        <v>45089</v>
      </c>
      <c r="T1951" s="4" t="str" cm="1">
        <f t="array" ref="T1951">_xlfn.IFS(Table1[[#This Row],[Inventory_Level]]&lt;=200,"low",Table1[[#This Row],[Inventory_Level]]&gt;=700,"high",Table1[[#This Row],[Inventory_Level]]&gt;200,"medium")</f>
        <v>high</v>
      </c>
    </row>
    <row r="1952" spans="1:20" x14ac:dyDescent="0.35">
      <c r="A1952" s="4">
        <v>1951</v>
      </c>
      <c r="B1952" s="4" t="s">
        <v>15</v>
      </c>
      <c r="C1952" s="4" t="s">
        <v>38</v>
      </c>
      <c r="D1952" s="4" t="s">
        <v>17</v>
      </c>
      <c r="E1952" s="4" t="s">
        <v>18</v>
      </c>
      <c r="F1952" s="10" t="s">
        <v>181</v>
      </c>
      <c r="G1952" s="11" t="s">
        <v>307</v>
      </c>
      <c r="H1952" s="4">
        <v>96</v>
      </c>
      <c r="I1952" s="12">
        <v>32569.62</v>
      </c>
      <c r="J1952" s="12">
        <v>3126683.52</v>
      </c>
      <c r="K1952" s="12">
        <v>4509.62</v>
      </c>
      <c r="L1952" s="4">
        <v>937</v>
      </c>
      <c r="M1952" s="4" t="s">
        <v>35</v>
      </c>
      <c r="N1952" s="4" t="str" cm="1">
        <f t="array" ref="N1952">_xlfn.SWITCH(E1952,"Delhi","North","Chennai","South","Hyderabad","South","Mumbai","Central","Bangalore","South")</f>
        <v>North</v>
      </c>
      <c r="O1952" s="12">
        <v>330754.95</v>
      </c>
      <c r="P1952" s="4">
        <f>Table1[[#This Row],[Delivery_Date]]-Table1[[#This Row],[Order_Date]]</f>
        <v>5</v>
      </c>
      <c r="Q1952" s="4" t="str">
        <f>IF(Table1[[#This Row],[Delivery delay days]]&gt;5,"delay","on time")</f>
        <v>on time</v>
      </c>
      <c r="R1952" s="10">
        <f>DATEVALUE(Table1[[#This Row],[Delivery_Date]])</f>
        <v>45283</v>
      </c>
      <c r="S1952" s="10">
        <f>DATEVALUE(Table1[[#This Row],[Order_Date]])</f>
        <v>45278</v>
      </c>
      <c r="T1952" s="4" t="str" cm="1">
        <f t="array" ref="T1952">_xlfn.IFS(Table1[[#This Row],[Inventory_Level]]&lt;=200,"low",Table1[[#This Row],[Inventory_Level]]&gt;=700,"high",Table1[[#This Row],[Inventory_Level]]&gt;200,"medium")</f>
        <v>high</v>
      </c>
    </row>
    <row r="1953" spans="1:20" x14ac:dyDescent="0.35">
      <c r="A1953" s="4">
        <v>1952</v>
      </c>
      <c r="B1953" s="4" t="s">
        <v>51</v>
      </c>
      <c r="C1953" s="4" t="s">
        <v>24</v>
      </c>
      <c r="D1953" s="4" t="s">
        <v>17</v>
      </c>
      <c r="E1953" s="4" t="s">
        <v>52</v>
      </c>
      <c r="F1953" s="10" t="s">
        <v>223</v>
      </c>
      <c r="G1953" s="11" t="s">
        <v>304</v>
      </c>
      <c r="H1953" s="4">
        <v>8</v>
      </c>
      <c r="I1953" s="12">
        <v>36578.370000000003</v>
      </c>
      <c r="J1953" s="12">
        <v>292626.96000000002</v>
      </c>
      <c r="K1953" s="12">
        <v>3097.13</v>
      </c>
      <c r="L1953" s="4">
        <v>562</v>
      </c>
      <c r="M1953" s="4" t="s">
        <v>21</v>
      </c>
      <c r="N1953" s="4" t="str" cm="1">
        <f t="array" ref="N1953">_xlfn.SWITCH(E1953,"Delhi","North","Chennai","South","Hyderabad","South","Mumbai","Central","Bangalore","South")</f>
        <v>Central</v>
      </c>
      <c r="O1953" s="12">
        <v>48362.38</v>
      </c>
      <c r="P1953" s="4">
        <f>Table1[[#This Row],[Delivery_Date]]-Table1[[#This Row],[Order_Date]]</f>
        <v>11</v>
      </c>
      <c r="Q1953" s="4" t="str">
        <f>IF(Table1[[#This Row],[Delivery delay days]]&gt;5,"delay","on time")</f>
        <v>delay</v>
      </c>
      <c r="R1953" s="10">
        <f>DATEVALUE(Table1[[#This Row],[Delivery_Date]])</f>
        <v>45246</v>
      </c>
      <c r="S1953" s="10">
        <f>DATEVALUE(Table1[[#This Row],[Order_Date]])</f>
        <v>45235</v>
      </c>
      <c r="T1953" s="4" t="str" cm="1">
        <f t="array" ref="T1953">_xlfn.IFS(Table1[[#This Row],[Inventory_Level]]&lt;=200,"low",Table1[[#This Row],[Inventory_Level]]&gt;=700,"high",Table1[[#This Row],[Inventory_Level]]&gt;200,"medium")</f>
        <v>medium</v>
      </c>
    </row>
    <row r="1954" spans="1:20" x14ac:dyDescent="0.35">
      <c r="A1954" s="4">
        <v>1953</v>
      </c>
      <c r="B1954" s="4" t="s">
        <v>23</v>
      </c>
      <c r="C1954" s="4" t="s">
        <v>16</v>
      </c>
      <c r="D1954" s="4" t="s">
        <v>17</v>
      </c>
      <c r="E1954" s="4" t="s">
        <v>26</v>
      </c>
      <c r="F1954" s="10" t="s">
        <v>220</v>
      </c>
      <c r="G1954" s="11" t="s">
        <v>84</v>
      </c>
      <c r="H1954" s="4">
        <v>43</v>
      </c>
      <c r="I1954" s="12">
        <v>15380.63</v>
      </c>
      <c r="J1954" s="12">
        <v>661367.09</v>
      </c>
      <c r="K1954" s="12">
        <v>4889.26</v>
      </c>
      <c r="L1954" s="4">
        <v>340</v>
      </c>
      <c r="M1954" s="4" t="s">
        <v>29</v>
      </c>
      <c r="N1954" s="4" t="str" cm="1">
        <f t="array" ref="N1954">_xlfn.SWITCH(E1954,"Delhi","North","Chennai","South","Hyderabad","South","Mumbai","Central","Bangalore","South")</f>
        <v>South</v>
      </c>
      <c r="O1954" s="12">
        <v>76421.509999999995</v>
      </c>
      <c r="P1954" s="4">
        <f>Table1[[#This Row],[Delivery_Date]]-Table1[[#This Row],[Order_Date]]</f>
        <v>8</v>
      </c>
      <c r="Q1954" s="4" t="str">
        <f>IF(Table1[[#This Row],[Delivery delay days]]&gt;5,"delay","on time")</f>
        <v>delay</v>
      </c>
      <c r="R1954" s="10">
        <f>DATEVALUE(Table1[[#This Row],[Delivery_Date]])</f>
        <v>45185</v>
      </c>
      <c r="S1954" s="10">
        <f>DATEVALUE(Table1[[#This Row],[Order_Date]])</f>
        <v>45177</v>
      </c>
      <c r="T1954" s="4" t="str" cm="1">
        <f t="array" ref="T1954">_xlfn.IFS(Table1[[#This Row],[Inventory_Level]]&lt;=200,"low",Table1[[#This Row],[Inventory_Level]]&gt;=700,"high",Table1[[#This Row],[Inventory_Level]]&gt;200,"medium")</f>
        <v>medium</v>
      </c>
    </row>
    <row r="1955" spans="1:20" x14ac:dyDescent="0.35">
      <c r="A1955" s="4">
        <v>1954</v>
      </c>
      <c r="B1955" s="4" t="s">
        <v>15</v>
      </c>
      <c r="C1955" s="4" t="s">
        <v>16</v>
      </c>
      <c r="D1955" s="4" t="s">
        <v>25</v>
      </c>
      <c r="E1955" s="4" t="s">
        <v>26</v>
      </c>
      <c r="F1955" s="10" t="s">
        <v>416</v>
      </c>
      <c r="G1955" s="11" t="s">
        <v>57</v>
      </c>
      <c r="H1955" s="4">
        <v>28</v>
      </c>
      <c r="I1955" s="12">
        <v>49293.83</v>
      </c>
      <c r="J1955" s="12">
        <v>1380227.24</v>
      </c>
      <c r="K1955" s="12">
        <v>4763.3100000000004</v>
      </c>
      <c r="L1955" s="4">
        <v>588</v>
      </c>
      <c r="M1955" s="4" t="s">
        <v>42</v>
      </c>
      <c r="N1955" s="4" t="str" cm="1">
        <f t="array" ref="N1955">_xlfn.SWITCH(E1955,"Delhi","North","Chennai","South","Hyderabad","South","Mumbai","Central","Bangalore","South")</f>
        <v>South</v>
      </c>
      <c r="O1955" s="12">
        <v>236220.61</v>
      </c>
      <c r="P1955" s="4">
        <f>Table1[[#This Row],[Delivery_Date]]-Table1[[#This Row],[Order_Date]]</f>
        <v>11</v>
      </c>
      <c r="Q1955" s="4" t="str">
        <f>IF(Table1[[#This Row],[Delivery delay days]]&gt;5,"delay","on time")</f>
        <v>delay</v>
      </c>
      <c r="R1955" s="10">
        <f>DATEVALUE(Table1[[#This Row],[Delivery_Date]])</f>
        <v>45036</v>
      </c>
      <c r="S1955" s="10">
        <f>DATEVALUE(Table1[[#This Row],[Order_Date]])</f>
        <v>45025</v>
      </c>
      <c r="T1955" s="4" t="str" cm="1">
        <f t="array" ref="T1955">_xlfn.IFS(Table1[[#This Row],[Inventory_Level]]&lt;=200,"low",Table1[[#This Row],[Inventory_Level]]&gt;=700,"high",Table1[[#This Row],[Inventory_Level]]&gt;200,"medium")</f>
        <v>medium</v>
      </c>
    </row>
    <row r="1956" spans="1:20" x14ac:dyDescent="0.35">
      <c r="A1956" s="4">
        <v>1955</v>
      </c>
      <c r="B1956" s="4" t="s">
        <v>65</v>
      </c>
      <c r="C1956" s="4" t="s">
        <v>38</v>
      </c>
      <c r="D1956" s="4" t="s">
        <v>17</v>
      </c>
      <c r="E1956" s="4" t="s">
        <v>18</v>
      </c>
      <c r="F1956" s="10" t="s">
        <v>195</v>
      </c>
      <c r="G1956" s="11" t="s">
        <v>93</v>
      </c>
      <c r="H1956" s="4">
        <v>8</v>
      </c>
      <c r="I1956" s="12">
        <v>9209.4500000000007</v>
      </c>
      <c r="J1956" s="12">
        <v>73675.600000000006</v>
      </c>
      <c r="K1956" s="12">
        <v>427.08</v>
      </c>
      <c r="L1956" s="4">
        <v>185</v>
      </c>
      <c r="M1956" s="4" t="s">
        <v>29</v>
      </c>
      <c r="N1956" s="4" t="str" cm="1">
        <f t="array" ref="N1956">_xlfn.SWITCH(E1956,"Delhi","North","Chennai","South","Hyderabad","South","Mumbai","Central","Bangalore","South")</f>
        <v>North</v>
      </c>
      <c r="O1956" s="12">
        <v>18137.54</v>
      </c>
      <c r="P1956" s="4">
        <f>Table1[[#This Row],[Delivery_Date]]-Table1[[#This Row],[Order_Date]]</f>
        <v>3</v>
      </c>
      <c r="Q1956" s="4" t="str">
        <f>IF(Table1[[#This Row],[Delivery delay days]]&gt;5,"delay","on time")</f>
        <v>on time</v>
      </c>
      <c r="R1956" s="10">
        <f>DATEVALUE(Table1[[#This Row],[Delivery_Date]])</f>
        <v>44933</v>
      </c>
      <c r="S1956" s="10">
        <f>DATEVALUE(Table1[[#This Row],[Order_Date]])</f>
        <v>44930</v>
      </c>
      <c r="T1956" s="4" t="str" cm="1">
        <f t="array" ref="T1956">_xlfn.IFS(Table1[[#This Row],[Inventory_Level]]&lt;=200,"low",Table1[[#This Row],[Inventory_Level]]&gt;=700,"high",Table1[[#This Row],[Inventory_Level]]&gt;200,"medium")</f>
        <v>low</v>
      </c>
    </row>
    <row r="1957" spans="1:20" x14ac:dyDescent="0.35">
      <c r="A1957" s="4">
        <v>1956</v>
      </c>
      <c r="B1957" s="4" t="s">
        <v>31</v>
      </c>
      <c r="C1957" s="4" t="s">
        <v>16</v>
      </c>
      <c r="D1957" s="4" t="s">
        <v>45</v>
      </c>
      <c r="E1957" s="4" t="s">
        <v>18</v>
      </c>
      <c r="F1957" s="10" t="s">
        <v>302</v>
      </c>
      <c r="G1957" s="11" t="s">
        <v>92</v>
      </c>
      <c r="H1957" s="4">
        <v>68</v>
      </c>
      <c r="I1957" s="12">
        <v>19838.189999999999</v>
      </c>
      <c r="J1957" s="12">
        <v>1348996.92</v>
      </c>
      <c r="K1957" s="12">
        <v>2665.81</v>
      </c>
      <c r="L1957" s="4">
        <v>251</v>
      </c>
      <c r="M1957" s="4" t="s">
        <v>21</v>
      </c>
      <c r="N1957" s="4" t="str" cm="1">
        <f t="array" ref="N1957">_xlfn.SWITCH(E1957,"Delhi","North","Chennai","South","Hyderabad","South","Mumbai","Central","Bangalore","South")</f>
        <v>North</v>
      </c>
      <c r="O1957" s="12">
        <v>168533.2</v>
      </c>
      <c r="P1957" s="4">
        <f>Table1[[#This Row],[Delivery_Date]]-Table1[[#This Row],[Order_Date]]</f>
        <v>1</v>
      </c>
      <c r="Q1957" s="4" t="str">
        <f>IF(Table1[[#This Row],[Delivery delay days]]&gt;5,"delay","on time")</f>
        <v>on time</v>
      </c>
      <c r="R1957" s="10">
        <f>DATEVALUE(Table1[[#This Row],[Delivery_Date]])</f>
        <v>45167</v>
      </c>
      <c r="S1957" s="10">
        <f>DATEVALUE(Table1[[#This Row],[Order_Date]])</f>
        <v>45166</v>
      </c>
      <c r="T1957" s="4" t="str" cm="1">
        <f t="array" ref="T1957">_xlfn.IFS(Table1[[#This Row],[Inventory_Level]]&lt;=200,"low",Table1[[#This Row],[Inventory_Level]]&gt;=700,"high",Table1[[#This Row],[Inventory_Level]]&gt;200,"medium")</f>
        <v>medium</v>
      </c>
    </row>
    <row r="1958" spans="1:20" x14ac:dyDescent="0.35">
      <c r="A1958" s="4">
        <v>1957</v>
      </c>
      <c r="B1958" s="4" t="s">
        <v>23</v>
      </c>
      <c r="C1958" s="4" t="s">
        <v>24</v>
      </c>
      <c r="D1958" s="4" t="s">
        <v>25</v>
      </c>
      <c r="E1958" s="4" t="s">
        <v>52</v>
      </c>
      <c r="F1958" s="10" t="s">
        <v>130</v>
      </c>
      <c r="G1958" s="11" t="s">
        <v>131</v>
      </c>
      <c r="H1958" s="4">
        <v>58</v>
      </c>
      <c r="I1958" s="12">
        <v>14278</v>
      </c>
      <c r="J1958" s="12">
        <v>828124</v>
      </c>
      <c r="K1958" s="12">
        <v>3798.17</v>
      </c>
      <c r="L1958" s="4">
        <v>85</v>
      </c>
      <c r="M1958" s="4" t="s">
        <v>35</v>
      </c>
      <c r="N1958" s="4" t="str" cm="1">
        <f t="array" ref="N1958">_xlfn.SWITCH(E1958,"Delhi","North","Chennai","South","Hyderabad","South","Mumbai","Central","Bangalore","South")</f>
        <v>Central</v>
      </c>
      <c r="O1958" s="12">
        <v>128039.36</v>
      </c>
      <c r="P1958" s="4">
        <f>Table1[[#This Row],[Delivery_Date]]-Table1[[#This Row],[Order_Date]]</f>
        <v>6</v>
      </c>
      <c r="Q1958" s="4" t="str">
        <f>IF(Table1[[#This Row],[Delivery delay days]]&gt;5,"delay","on time")</f>
        <v>delay</v>
      </c>
      <c r="R1958" s="10">
        <f>DATEVALUE(Table1[[#This Row],[Delivery_Date]])</f>
        <v>45131</v>
      </c>
      <c r="S1958" s="10">
        <f>DATEVALUE(Table1[[#This Row],[Order_Date]])</f>
        <v>45125</v>
      </c>
      <c r="T1958" s="4" t="str" cm="1">
        <f t="array" ref="T1958">_xlfn.IFS(Table1[[#This Row],[Inventory_Level]]&lt;=200,"low",Table1[[#This Row],[Inventory_Level]]&gt;=700,"high",Table1[[#This Row],[Inventory_Level]]&gt;200,"medium")</f>
        <v>low</v>
      </c>
    </row>
    <row r="1959" spans="1:20" x14ac:dyDescent="0.35">
      <c r="A1959" s="4">
        <v>1958</v>
      </c>
      <c r="B1959" s="4" t="s">
        <v>59</v>
      </c>
      <c r="C1959" s="4" t="s">
        <v>24</v>
      </c>
      <c r="D1959" s="4" t="s">
        <v>45</v>
      </c>
      <c r="E1959" s="4" t="s">
        <v>46</v>
      </c>
      <c r="F1959" s="10" t="s">
        <v>149</v>
      </c>
      <c r="G1959" s="11" t="s">
        <v>208</v>
      </c>
      <c r="H1959" s="4">
        <v>6</v>
      </c>
      <c r="I1959" s="12">
        <v>46015.62</v>
      </c>
      <c r="J1959" s="12">
        <v>276093.71999999997</v>
      </c>
      <c r="K1959" s="12">
        <v>4536.92</v>
      </c>
      <c r="L1959" s="4">
        <v>653</v>
      </c>
      <c r="M1959" s="4" t="s">
        <v>21</v>
      </c>
      <c r="N1959" s="4" t="str" cm="1">
        <f t="array" ref="N1959">_xlfn.SWITCH(E1959,"Delhi","North","Chennai","South","Hyderabad","South","Mumbai","Central","Bangalore","South")</f>
        <v>South</v>
      </c>
      <c r="O1959" s="12">
        <v>44537.85</v>
      </c>
      <c r="P1959" s="4">
        <f>Table1[[#This Row],[Delivery_Date]]-Table1[[#This Row],[Order_Date]]</f>
        <v>14</v>
      </c>
      <c r="Q1959" s="4" t="str">
        <f>IF(Table1[[#This Row],[Delivery delay days]]&gt;5,"delay","on time")</f>
        <v>delay</v>
      </c>
      <c r="R1959" s="10">
        <f>DATEVALUE(Table1[[#This Row],[Delivery_Date]])</f>
        <v>45299</v>
      </c>
      <c r="S1959" s="10">
        <f>DATEVALUE(Table1[[#This Row],[Order_Date]])</f>
        <v>45285</v>
      </c>
      <c r="T1959" s="4" t="str" cm="1">
        <f t="array" ref="T1959">_xlfn.IFS(Table1[[#This Row],[Inventory_Level]]&lt;=200,"low",Table1[[#This Row],[Inventory_Level]]&gt;=700,"high",Table1[[#This Row],[Inventory_Level]]&gt;200,"medium")</f>
        <v>medium</v>
      </c>
    </row>
    <row r="1960" spans="1:20" x14ac:dyDescent="0.35">
      <c r="A1960" s="4">
        <v>1959</v>
      </c>
      <c r="B1960" s="4" t="s">
        <v>15</v>
      </c>
      <c r="C1960" s="4" t="s">
        <v>24</v>
      </c>
      <c r="D1960" s="4" t="s">
        <v>32</v>
      </c>
      <c r="E1960" s="4" t="s">
        <v>60</v>
      </c>
      <c r="F1960" s="10" t="s">
        <v>215</v>
      </c>
      <c r="G1960" s="11" t="s">
        <v>140</v>
      </c>
      <c r="H1960" s="4">
        <v>64</v>
      </c>
      <c r="I1960" s="12">
        <v>48771.18</v>
      </c>
      <c r="J1960" s="12">
        <v>3121355.52</v>
      </c>
      <c r="K1960" s="12">
        <v>3026.11</v>
      </c>
      <c r="L1960" s="4">
        <v>432</v>
      </c>
      <c r="M1960" s="4" t="s">
        <v>21</v>
      </c>
      <c r="N1960" s="4" t="str" cm="1">
        <f t="array" ref="N1960">_xlfn.SWITCH(E1960,"Delhi","North","Chennai","South","Hyderabad","South","Mumbai","Central","Bangalore","South")</f>
        <v>South</v>
      </c>
      <c r="O1960" s="12">
        <v>679724.83</v>
      </c>
      <c r="P1960" s="4">
        <f>Table1[[#This Row],[Delivery_Date]]-Table1[[#This Row],[Order_Date]]</f>
        <v>3</v>
      </c>
      <c r="Q1960" s="4" t="str">
        <f>IF(Table1[[#This Row],[Delivery delay days]]&gt;5,"delay","on time")</f>
        <v>on time</v>
      </c>
      <c r="R1960" s="10">
        <f>DATEVALUE(Table1[[#This Row],[Delivery_Date]])</f>
        <v>44998</v>
      </c>
      <c r="S1960" s="10">
        <f>DATEVALUE(Table1[[#This Row],[Order_Date]])</f>
        <v>44995</v>
      </c>
      <c r="T1960" s="4" t="str" cm="1">
        <f t="array" ref="T1960">_xlfn.IFS(Table1[[#This Row],[Inventory_Level]]&lt;=200,"low",Table1[[#This Row],[Inventory_Level]]&gt;=700,"high",Table1[[#This Row],[Inventory_Level]]&gt;200,"medium")</f>
        <v>medium</v>
      </c>
    </row>
    <row r="1961" spans="1:20" x14ac:dyDescent="0.35">
      <c r="A1961" s="4">
        <v>1960</v>
      </c>
      <c r="B1961" s="4" t="s">
        <v>51</v>
      </c>
      <c r="C1961" s="4" t="s">
        <v>24</v>
      </c>
      <c r="D1961" s="4" t="s">
        <v>45</v>
      </c>
      <c r="E1961" s="4" t="s">
        <v>52</v>
      </c>
      <c r="F1961" s="10" t="s">
        <v>246</v>
      </c>
      <c r="G1961" s="11" t="s">
        <v>353</v>
      </c>
      <c r="H1961" s="4">
        <v>78</v>
      </c>
      <c r="I1961" s="12">
        <v>3282.37</v>
      </c>
      <c r="J1961" s="12">
        <v>256024.86</v>
      </c>
      <c r="K1961" s="12">
        <v>2310.37</v>
      </c>
      <c r="L1961" s="4">
        <v>736</v>
      </c>
      <c r="M1961" s="4" t="s">
        <v>42</v>
      </c>
      <c r="N1961" s="4" t="str" cm="1">
        <f t="array" ref="N1961">_xlfn.SWITCH(E1961,"Delhi","North","Chennai","South","Hyderabad","South","Mumbai","Central","Bangalore","South")</f>
        <v>Central</v>
      </c>
      <c r="O1961" s="12">
        <v>34451.660000000003</v>
      </c>
      <c r="P1961" s="4">
        <f>Table1[[#This Row],[Delivery_Date]]-Table1[[#This Row],[Order_Date]]</f>
        <v>3</v>
      </c>
      <c r="Q1961" s="4" t="str">
        <f>IF(Table1[[#This Row],[Delivery delay days]]&gt;5,"delay","on time")</f>
        <v>on time</v>
      </c>
      <c r="R1961" s="10">
        <f>DATEVALUE(Table1[[#This Row],[Delivery_Date]])</f>
        <v>45106</v>
      </c>
      <c r="S1961" s="10">
        <f>DATEVALUE(Table1[[#This Row],[Order_Date]])</f>
        <v>45103</v>
      </c>
      <c r="T1961" s="4" t="str" cm="1">
        <f t="array" ref="T1961">_xlfn.IFS(Table1[[#This Row],[Inventory_Level]]&lt;=200,"low",Table1[[#This Row],[Inventory_Level]]&gt;=700,"high",Table1[[#This Row],[Inventory_Level]]&gt;200,"medium")</f>
        <v>high</v>
      </c>
    </row>
    <row r="1962" spans="1:20" x14ac:dyDescent="0.35">
      <c r="A1962" s="4">
        <v>1961</v>
      </c>
      <c r="B1962" s="4" t="s">
        <v>37</v>
      </c>
      <c r="C1962" s="4" t="s">
        <v>16</v>
      </c>
      <c r="D1962" s="4" t="s">
        <v>25</v>
      </c>
      <c r="E1962" s="4" t="s">
        <v>52</v>
      </c>
      <c r="F1962" s="10" t="s">
        <v>209</v>
      </c>
      <c r="G1962" s="11" t="s">
        <v>97</v>
      </c>
      <c r="H1962" s="4">
        <v>18</v>
      </c>
      <c r="I1962" s="12">
        <v>10481.6</v>
      </c>
      <c r="J1962" s="12">
        <v>188668.79999999999</v>
      </c>
      <c r="K1962" s="12">
        <v>4711.3500000000004</v>
      </c>
      <c r="L1962" s="4">
        <v>9</v>
      </c>
      <c r="M1962" s="4" t="s">
        <v>42</v>
      </c>
      <c r="N1962" s="4" t="str" cm="1">
        <f t="array" ref="N1962">_xlfn.SWITCH(E1962,"Delhi","North","Chennai","South","Hyderabad","South","Mumbai","Central","Bangalore","South")</f>
        <v>Central</v>
      </c>
      <c r="O1962" s="12">
        <v>27381.91</v>
      </c>
      <c r="P1962" s="4">
        <f>Table1[[#This Row],[Delivery_Date]]-Table1[[#This Row],[Order_Date]]</f>
        <v>6</v>
      </c>
      <c r="Q1962" s="4" t="str">
        <f>IF(Table1[[#This Row],[Delivery delay days]]&gt;5,"delay","on time")</f>
        <v>delay</v>
      </c>
      <c r="R1962" s="10">
        <f>DATEVALUE(Table1[[#This Row],[Delivery_Date]])</f>
        <v>45123</v>
      </c>
      <c r="S1962" s="10">
        <f>DATEVALUE(Table1[[#This Row],[Order_Date]])</f>
        <v>45117</v>
      </c>
      <c r="T1962" s="4" t="str" cm="1">
        <f t="array" ref="T1962">_xlfn.IFS(Table1[[#This Row],[Inventory_Level]]&lt;=200,"low",Table1[[#This Row],[Inventory_Level]]&gt;=700,"high",Table1[[#This Row],[Inventory_Level]]&gt;200,"medium")</f>
        <v>low</v>
      </c>
    </row>
    <row r="1963" spans="1:20" x14ac:dyDescent="0.35">
      <c r="A1963" s="4">
        <v>1962</v>
      </c>
      <c r="B1963" s="4" t="s">
        <v>59</v>
      </c>
      <c r="C1963" s="4" t="s">
        <v>24</v>
      </c>
      <c r="D1963" s="4" t="s">
        <v>25</v>
      </c>
      <c r="E1963" s="4" t="s">
        <v>26</v>
      </c>
      <c r="F1963" s="10" t="s">
        <v>382</v>
      </c>
      <c r="G1963" s="11" t="s">
        <v>354</v>
      </c>
      <c r="H1963" s="4">
        <v>64</v>
      </c>
      <c r="I1963" s="12">
        <v>1701.07</v>
      </c>
      <c r="J1963" s="12">
        <v>108868.48</v>
      </c>
      <c r="K1963" s="12">
        <v>3514.18</v>
      </c>
      <c r="L1963" s="4">
        <v>748</v>
      </c>
      <c r="M1963" s="4" t="s">
        <v>29</v>
      </c>
      <c r="N1963" s="4" t="str" cm="1">
        <f t="array" ref="N1963">_xlfn.SWITCH(E1963,"Delhi","North","Chennai","South","Hyderabad","South","Mumbai","Central","Bangalore","South")</f>
        <v>South</v>
      </c>
      <c r="O1963" s="12">
        <v>20923.509999999998</v>
      </c>
      <c r="P1963" s="4">
        <f>Table1[[#This Row],[Delivery_Date]]-Table1[[#This Row],[Order_Date]]</f>
        <v>14</v>
      </c>
      <c r="Q1963" s="4" t="str">
        <f>IF(Table1[[#This Row],[Delivery delay days]]&gt;5,"delay","on time")</f>
        <v>delay</v>
      </c>
      <c r="R1963" s="10">
        <f>DATEVALUE(Table1[[#This Row],[Delivery_Date]])</f>
        <v>45268</v>
      </c>
      <c r="S1963" s="10">
        <f>DATEVALUE(Table1[[#This Row],[Order_Date]])</f>
        <v>45254</v>
      </c>
      <c r="T1963" s="4" t="str" cm="1">
        <f t="array" ref="T1963">_xlfn.IFS(Table1[[#This Row],[Inventory_Level]]&lt;=200,"low",Table1[[#This Row],[Inventory_Level]]&gt;=700,"high",Table1[[#This Row],[Inventory_Level]]&gt;200,"medium")</f>
        <v>high</v>
      </c>
    </row>
    <row r="1964" spans="1:20" x14ac:dyDescent="0.35">
      <c r="A1964" s="4">
        <v>1963</v>
      </c>
      <c r="B1964" s="4" t="s">
        <v>23</v>
      </c>
      <c r="C1964" s="4" t="s">
        <v>16</v>
      </c>
      <c r="D1964" s="4" t="s">
        <v>17</v>
      </c>
      <c r="E1964" s="4" t="s">
        <v>46</v>
      </c>
      <c r="F1964" s="10" t="s">
        <v>353</v>
      </c>
      <c r="G1964" s="11" t="s">
        <v>247</v>
      </c>
      <c r="H1964" s="4">
        <v>28</v>
      </c>
      <c r="I1964" s="12">
        <v>48496.46</v>
      </c>
      <c r="J1964" s="12">
        <v>1357900.88</v>
      </c>
      <c r="K1964" s="12">
        <v>1489.99</v>
      </c>
      <c r="L1964" s="4">
        <v>1</v>
      </c>
      <c r="M1964" s="4" t="s">
        <v>29</v>
      </c>
      <c r="N1964" s="4" t="str" cm="1">
        <f t="array" ref="N1964">_xlfn.SWITCH(E1964,"Delhi","North","Chennai","South","Hyderabad","South","Mumbai","Central","Bangalore","South")</f>
        <v>South</v>
      </c>
      <c r="O1964" s="12">
        <v>242828.91</v>
      </c>
      <c r="P1964" s="4">
        <f>Table1[[#This Row],[Delivery_Date]]-Table1[[#This Row],[Order_Date]]</f>
        <v>5</v>
      </c>
      <c r="Q1964" s="4" t="str">
        <f>IF(Table1[[#This Row],[Delivery delay days]]&gt;5,"delay","on time")</f>
        <v>on time</v>
      </c>
      <c r="R1964" s="10">
        <f>DATEVALUE(Table1[[#This Row],[Delivery_Date]])</f>
        <v>45111</v>
      </c>
      <c r="S1964" s="10">
        <f>DATEVALUE(Table1[[#This Row],[Order_Date]])</f>
        <v>45106</v>
      </c>
      <c r="T1964" s="4" t="str" cm="1">
        <f t="array" ref="T1964">_xlfn.IFS(Table1[[#This Row],[Inventory_Level]]&lt;=200,"low",Table1[[#This Row],[Inventory_Level]]&gt;=700,"high",Table1[[#This Row],[Inventory_Level]]&gt;200,"medium")</f>
        <v>low</v>
      </c>
    </row>
    <row r="1965" spans="1:20" x14ac:dyDescent="0.35">
      <c r="A1965" s="4">
        <v>1964</v>
      </c>
      <c r="B1965" s="4" t="s">
        <v>65</v>
      </c>
      <c r="C1965" s="4" t="s">
        <v>24</v>
      </c>
      <c r="D1965" s="4" t="s">
        <v>39</v>
      </c>
      <c r="E1965" s="4" t="s">
        <v>18</v>
      </c>
      <c r="F1965" s="10" t="s">
        <v>408</v>
      </c>
      <c r="G1965" s="11" t="s">
        <v>114</v>
      </c>
      <c r="H1965" s="4">
        <v>77</v>
      </c>
      <c r="I1965" s="12">
        <v>8876.1</v>
      </c>
      <c r="J1965" s="12">
        <v>683459.7</v>
      </c>
      <c r="K1965" s="12">
        <v>4576.6000000000004</v>
      </c>
      <c r="L1965" s="4">
        <v>113</v>
      </c>
      <c r="M1965" s="4" t="s">
        <v>35</v>
      </c>
      <c r="N1965" s="4" t="str" cm="1">
        <f t="array" ref="N1965">_xlfn.SWITCH(E1965,"Delhi","North","Chennai","South","Hyderabad","South","Mumbai","Central","Bangalore","South")</f>
        <v>North</v>
      </c>
      <c r="O1965" s="12">
        <v>114475.73</v>
      </c>
      <c r="P1965" s="4">
        <f>Table1[[#This Row],[Delivery_Date]]-Table1[[#This Row],[Order_Date]]</f>
        <v>14</v>
      </c>
      <c r="Q1965" s="4" t="str">
        <f>IF(Table1[[#This Row],[Delivery delay days]]&gt;5,"delay","on time")</f>
        <v>delay</v>
      </c>
      <c r="R1965" s="10">
        <f>DATEVALUE(Table1[[#This Row],[Delivery_Date]])</f>
        <v>45236</v>
      </c>
      <c r="S1965" s="10">
        <f>DATEVALUE(Table1[[#This Row],[Order_Date]])</f>
        <v>45222</v>
      </c>
      <c r="T1965" s="4" t="str" cm="1">
        <f t="array" ref="T1965">_xlfn.IFS(Table1[[#This Row],[Inventory_Level]]&lt;=200,"low",Table1[[#This Row],[Inventory_Level]]&gt;=700,"high",Table1[[#This Row],[Inventory_Level]]&gt;200,"medium")</f>
        <v>low</v>
      </c>
    </row>
    <row r="1966" spans="1:20" x14ac:dyDescent="0.35">
      <c r="A1966" s="4">
        <v>1965</v>
      </c>
      <c r="B1966" s="4" t="s">
        <v>31</v>
      </c>
      <c r="C1966" s="4" t="s">
        <v>38</v>
      </c>
      <c r="D1966" s="4" t="s">
        <v>25</v>
      </c>
      <c r="E1966" s="4" t="s">
        <v>52</v>
      </c>
      <c r="F1966" s="10" t="s">
        <v>194</v>
      </c>
      <c r="G1966" s="11" t="s">
        <v>412</v>
      </c>
      <c r="H1966" s="4">
        <v>21</v>
      </c>
      <c r="I1966" s="12">
        <v>6672.22</v>
      </c>
      <c r="J1966" s="12">
        <v>140116.62</v>
      </c>
      <c r="K1966" s="12">
        <v>2651.83</v>
      </c>
      <c r="L1966" s="4">
        <v>185</v>
      </c>
      <c r="M1966" s="4" t="s">
        <v>42</v>
      </c>
      <c r="N1966" s="4" t="str" cm="1">
        <f t="array" ref="N1966">_xlfn.SWITCH(E1966,"Delhi","North","Chennai","South","Hyderabad","South","Mumbai","Central","Bangalore","South")</f>
        <v>Central</v>
      </c>
      <c r="O1966" s="12">
        <v>30960.66</v>
      </c>
      <c r="P1966" s="4">
        <f>Table1[[#This Row],[Delivery_Date]]-Table1[[#This Row],[Order_Date]]</f>
        <v>5</v>
      </c>
      <c r="Q1966" s="4" t="str">
        <f>IF(Table1[[#This Row],[Delivery delay days]]&gt;5,"delay","on time")</f>
        <v>on time</v>
      </c>
      <c r="R1966" s="10">
        <f>DATEVALUE(Table1[[#This Row],[Delivery_Date]])</f>
        <v>45219</v>
      </c>
      <c r="S1966" s="10">
        <f>DATEVALUE(Table1[[#This Row],[Order_Date]])</f>
        <v>45214</v>
      </c>
      <c r="T1966" s="4" t="str" cm="1">
        <f t="array" ref="T1966">_xlfn.IFS(Table1[[#This Row],[Inventory_Level]]&lt;=200,"low",Table1[[#This Row],[Inventory_Level]]&gt;=700,"high",Table1[[#This Row],[Inventory_Level]]&gt;200,"medium")</f>
        <v>low</v>
      </c>
    </row>
    <row r="1967" spans="1:20" x14ac:dyDescent="0.35">
      <c r="A1967" s="4">
        <v>1966</v>
      </c>
      <c r="B1967" s="4" t="s">
        <v>15</v>
      </c>
      <c r="C1967" s="4" t="s">
        <v>24</v>
      </c>
      <c r="D1967" s="4" t="s">
        <v>17</v>
      </c>
      <c r="E1967" s="4" t="s">
        <v>52</v>
      </c>
      <c r="F1967" s="10" t="s">
        <v>194</v>
      </c>
      <c r="G1967" s="11" t="s">
        <v>412</v>
      </c>
      <c r="H1967" s="4">
        <v>31</v>
      </c>
      <c r="I1967" s="12">
        <v>31485.759999999998</v>
      </c>
      <c r="J1967" s="12">
        <v>976058.56</v>
      </c>
      <c r="K1967" s="12">
        <v>1979.33</v>
      </c>
      <c r="L1967" s="4">
        <v>497</v>
      </c>
      <c r="M1967" s="4" t="s">
        <v>29</v>
      </c>
      <c r="N1967" s="4" t="str" cm="1">
        <f t="array" ref="N1967">_xlfn.SWITCH(E1967,"Delhi","North","Chennai","South","Hyderabad","South","Mumbai","Central","Bangalore","South")</f>
        <v>Central</v>
      </c>
      <c r="O1967" s="12">
        <v>51082.8</v>
      </c>
      <c r="P1967" s="4">
        <f>Table1[[#This Row],[Delivery_Date]]-Table1[[#This Row],[Order_Date]]</f>
        <v>5</v>
      </c>
      <c r="Q1967" s="4" t="str">
        <f>IF(Table1[[#This Row],[Delivery delay days]]&gt;5,"delay","on time")</f>
        <v>on time</v>
      </c>
      <c r="R1967" s="10">
        <f>DATEVALUE(Table1[[#This Row],[Delivery_Date]])</f>
        <v>45219</v>
      </c>
      <c r="S1967" s="10">
        <f>DATEVALUE(Table1[[#This Row],[Order_Date]])</f>
        <v>45214</v>
      </c>
      <c r="T1967" s="4" t="str" cm="1">
        <f t="array" ref="T1967">_xlfn.IFS(Table1[[#This Row],[Inventory_Level]]&lt;=200,"low",Table1[[#This Row],[Inventory_Level]]&gt;=700,"high",Table1[[#This Row],[Inventory_Level]]&gt;200,"medium")</f>
        <v>medium</v>
      </c>
    </row>
    <row r="1968" spans="1:20" x14ac:dyDescent="0.35">
      <c r="A1968" s="4">
        <v>1967</v>
      </c>
      <c r="B1968" s="4" t="s">
        <v>15</v>
      </c>
      <c r="C1968" s="4" t="s">
        <v>24</v>
      </c>
      <c r="D1968" s="4" t="s">
        <v>25</v>
      </c>
      <c r="E1968" s="4" t="s">
        <v>26</v>
      </c>
      <c r="F1968" s="10" t="s">
        <v>186</v>
      </c>
      <c r="G1968" s="11" t="s">
        <v>380</v>
      </c>
      <c r="H1968" s="4">
        <v>92</v>
      </c>
      <c r="I1968" s="12">
        <v>25057.85</v>
      </c>
      <c r="J1968" s="12">
        <v>2305322.2000000002</v>
      </c>
      <c r="K1968" s="12">
        <v>4403.79</v>
      </c>
      <c r="L1968" s="4">
        <v>724</v>
      </c>
      <c r="M1968" s="4" t="s">
        <v>29</v>
      </c>
      <c r="N1968" s="4" t="str" cm="1">
        <f t="array" ref="N1968">_xlfn.SWITCH(E1968,"Delhi","North","Chennai","South","Hyderabad","South","Mumbai","Central","Bangalore","South")</f>
        <v>South</v>
      </c>
      <c r="O1968" s="12">
        <v>342884.23</v>
      </c>
      <c r="P1968" s="4">
        <f>Table1[[#This Row],[Delivery_Date]]-Table1[[#This Row],[Order_Date]]</f>
        <v>10</v>
      </c>
      <c r="Q1968" s="4" t="str">
        <f>IF(Table1[[#This Row],[Delivery delay days]]&gt;5,"delay","on time")</f>
        <v>delay</v>
      </c>
      <c r="R1968" s="10">
        <f>DATEVALUE(Table1[[#This Row],[Delivery_Date]])</f>
        <v>45152</v>
      </c>
      <c r="S1968" s="10">
        <f>DATEVALUE(Table1[[#This Row],[Order_Date]])</f>
        <v>45142</v>
      </c>
      <c r="T1968" s="4" t="str" cm="1">
        <f t="array" ref="T1968">_xlfn.IFS(Table1[[#This Row],[Inventory_Level]]&lt;=200,"low",Table1[[#This Row],[Inventory_Level]]&gt;=700,"high",Table1[[#This Row],[Inventory_Level]]&gt;200,"medium")</f>
        <v>high</v>
      </c>
    </row>
    <row r="1969" spans="1:20" x14ac:dyDescent="0.35">
      <c r="A1969" s="4">
        <v>1968</v>
      </c>
      <c r="B1969" s="4" t="s">
        <v>23</v>
      </c>
      <c r="C1969" s="4" t="s">
        <v>16</v>
      </c>
      <c r="D1969" s="4" t="s">
        <v>25</v>
      </c>
      <c r="E1969" s="4" t="s">
        <v>52</v>
      </c>
      <c r="F1969" s="10" t="s">
        <v>349</v>
      </c>
      <c r="G1969" s="11" t="s">
        <v>320</v>
      </c>
      <c r="H1969" s="4">
        <v>65</v>
      </c>
      <c r="I1969" s="12">
        <v>34054.28</v>
      </c>
      <c r="J1969" s="12">
        <v>2213528.2000000002</v>
      </c>
      <c r="K1969" s="12">
        <v>3452.53</v>
      </c>
      <c r="L1969" s="4">
        <v>535</v>
      </c>
      <c r="M1969" s="4" t="s">
        <v>29</v>
      </c>
      <c r="N1969" s="4" t="str" cm="1">
        <f t="array" ref="N1969">_xlfn.SWITCH(E1969,"Delhi","North","Chennai","South","Hyderabad","South","Mumbai","Central","Bangalore","South")</f>
        <v>Central</v>
      </c>
      <c r="O1969" s="12">
        <v>456589</v>
      </c>
      <c r="P1969" s="4">
        <f>Table1[[#This Row],[Delivery_Date]]-Table1[[#This Row],[Order_Date]]</f>
        <v>2</v>
      </c>
      <c r="Q1969" s="4" t="str">
        <f>IF(Table1[[#This Row],[Delivery delay days]]&gt;5,"delay","on time")</f>
        <v>on time</v>
      </c>
      <c r="R1969" s="10">
        <f>DATEVALUE(Table1[[#This Row],[Delivery_Date]])</f>
        <v>45048</v>
      </c>
      <c r="S1969" s="10">
        <f>DATEVALUE(Table1[[#This Row],[Order_Date]])</f>
        <v>45046</v>
      </c>
      <c r="T1969" s="4" t="str" cm="1">
        <f t="array" ref="T1969">_xlfn.IFS(Table1[[#This Row],[Inventory_Level]]&lt;=200,"low",Table1[[#This Row],[Inventory_Level]]&gt;=700,"high",Table1[[#This Row],[Inventory_Level]]&gt;200,"medium")</f>
        <v>medium</v>
      </c>
    </row>
    <row r="1970" spans="1:20" x14ac:dyDescent="0.35">
      <c r="A1970" s="4">
        <v>1969</v>
      </c>
      <c r="B1970" s="4" t="s">
        <v>51</v>
      </c>
      <c r="C1970" s="4" t="s">
        <v>24</v>
      </c>
      <c r="D1970" s="4" t="s">
        <v>45</v>
      </c>
      <c r="E1970" s="4" t="s">
        <v>26</v>
      </c>
      <c r="F1970" s="10" t="s">
        <v>153</v>
      </c>
      <c r="G1970" s="11" t="s">
        <v>191</v>
      </c>
      <c r="H1970" s="4">
        <v>29</v>
      </c>
      <c r="I1970" s="12">
        <v>42120.14</v>
      </c>
      <c r="J1970" s="12">
        <v>1221484.06</v>
      </c>
      <c r="K1970" s="12">
        <v>4364.01</v>
      </c>
      <c r="L1970" s="4">
        <v>948</v>
      </c>
      <c r="M1970" s="4" t="s">
        <v>29</v>
      </c>
      <c r="N1970" s="4" t="str" cm="1">
        <f t="array" ref="N1970">_xlfn.SWITCH(E1970,"Delhi","North","Chennai","South","Hyderabad","South","Mumbai","Central","Bangalore","South")</f>
        <v>South</v>
      </c>
      <c r="O1970" s="12">
        <v>239467.86</v>
      </c>
      <c r="P1970" s="4">
        <f>Table1[[#This Row],[Delivery_Date]]-Table1[[#This Row],[Order_Date]]</f>
        <v>5</v>
      </c>
      <c r="Q1970" s="4" t="str">
        <f>IF(Table1[[#This Row],[Delivery delay days]]&gt;5,"delay","on time")</f>
        <v>on time</v>
      </c>
      <c r="R1970" s="10">
        <f>DATEVALUE(Table1[[#This Row],[Delivery_Date]])</f>
        <v>44987</v>
      </c>
      <c r="S1970" s="10">
        <f>DATEVALUE(Table1[[#This Row],[Order_Date]])</f>
        <v>44982</v>
      </c>
      <c r="T1970" s="4" t="str" cm="1">
        <f t="array" ref="T1970">_xlfn.IFS(Table1[[#This Row],[Inventory_Level]]&lt;=200,"low",Table1[[#This Row],[Inventory_Level]]&gt;=700,"high",Table1[[#This Row],[Inventory_Level]]&gt;200,"medium")</f>
        <v>high</v>
      </c>
    </row>
    <row r="1971" spans="1:20" x14ac:dyDescent="0.35">
      <c r="A1971" s="4">
        <v>1970</v>
      </c>
      <c r="B1971" s="4" t="s">
        <v>15</v>
      </c>
      <c r="C1971" s="4" t="s">
        <v>16</v>
      </c>
      <c r="D1971" s="4" t="s">
        <v>32</v>
      </c>
      <c r="E1971" s="4" t="s">
        <v>26</v>
      </c>
      <c r="F1971" s="10" t="s">
        <v>190</v>
      </c>
      <c r="G1971" s="11" t="s">
        <v>170</v>
      </c>
      <c r="H1971" s="4">
        <v>59</v>
      </c>
      <c r="I1971" s="12">
        <v>8379.75</v>
      </c>
      <c r="J1971" s="12">
        <v>494405.25</v>
      </c>
      <c r="K1971" s="12">
        <v>4843.2299999999996</v>
      </c>
      <c r="L1971" s="4">
        <v>148</v>
      </c>
      <c r="M1971" s="4" t="s">
        <v>42</v>
      </c>
      <c r="N1971" s="4" t="str" cm="1">
        <f t="array" ref="N1971">_xlfn.SWITCH(E1971,"Delhi","North","Chennai","South","Hyderabad","South","Mumbai","Central","Bangalore","South")</f>
        <v>South</v>
      </c>
      <c r="O1971" s="12">
        <v>75826.19</v>
      </c>
      <c r="P1971" s="4">
        <f>Table1[[#This Row],[Delivery_Date]]-Table1[[#This Row],[Order_Date]]</f>
        <v>9</v>
      </c>
      <c r="Q1971" s="4" t="str">
        <f>IF(Table1[[#This Row],[Delivery delay days]]&gt;5,"delay","on time")</f>
        <v>delay</v>
      </c>
      <c r="R1971" s="10">
        <f>DATEVALUE(Table1[[#This Row],[Delivery_Date]])</f>
        <v>45128</v>
      </c>
      <c r="S1971" s="10">
        <f>DATEVALUE(Table1[[#This Row],[Order_Date]])</f>
        <v>45119</v>
      </c>
      <c r="T1971" s="4" t="str" cm="1">
        <f t="array" ref="T1971">_xlfn.IFS(Table1[[#This Row],[Inventory_Level]]&lt;=200,"low",Table1[[#This Row],[Inventory_Level]]&gt;=700,"high",Table1[[#This Row],[Inventory_Level]]&gt;200,"medium")</f>
        <v>low</v>
      </c>
    </row>
    <row r="1972" spans="1:20" x14ac:dyDescent="0.35">
      <c r="A1972" s="4">
        <v>1971</v>
      </c>
      <c r="B1972" s="4" t="s">
        <v>37</v>
      </c>
      <c r="C1972" s="4" t="s">
        <v>38</v>
      </c>
      <c r="D1972" s="4" t="s">
        <v>17</v>
      </c>
      <c r="E1972" s="4" t="s">
        <v>52</v>
      </c>
      <c r="F1972" s="10" t="s">
        <v>251</v>
      </c>
      <c r="G1972" s="11" t="s">
        <v>348</v>
      </c>
      <c r="H1972" s="4">
        <v>10</v>
      </c>
      <c r="I1972" s="12">
        <v>43109.1</v>
      </c>
      <c r="J1972" s="12">
        <v>431091</v>
      </c>
      <c r="K1972" s="12">
        <v>3624.4</v>
      </c>
      <c r="L1972" s="4">
        <v>337</v>
      </c>
      <c r="M1972" s="4" t="s">
        <v>42</v>
      </c>
      <c r="N1972" s="4" t="str" cm="1">
        <f t="array" ref="N1972">_xlfn.SWITCH(E1972,"Delhi","North","Chennai","South","Hyderabad","South","Mumbai","Central","Bangalore","South")</f>
        <v>Central</v>
      </c>
      <c r="O1972" s="12">
        <v>82733.759999999995</v>
      </c>
      <c r="P1972" s="4">
        <f>Table1[[#This Row],[Delivery_Date]]-Table1[[#This Row],[Order_Date]]</f>
        <v>7</v>
      </c>
      <c r="Q1972" s="4" t="str">
        <f>IF(Table1[[#This Row],[Delivery delay days]]&gt;5,"delay","on time")</f>
        <v>delay</v>
      </c>
      <c r="R1972" s="10">
        <f>DATEVALUE(Table1[[#This Row],[Delivery_Date]])</f>
        <v>45279</v>
      </c>
      <c r="S1972" s="10">
        <f>DATEVALUE(Table1[[#This Row],[Order_Date]])</f>
        <v>45272</v>
      </c>
      <c r="T1972" s="4" t="str" cm="1">
        <f t="array" ref="T1972">_xlfn.IFS(Table1[[#This Row],[Inventory_Level]]&lt;=200,"low",Table1[[#This Row],[Inventory_Level]]&gt;=700,"high",Table1[[#This Row],[Inventory_Level]]&gt;200,"medium")</f>
        <v>medium</v>
      </c>
    </row>
    <row r="1973" spans="1:20" x14ac:dyDescent="0.35">
      <c r="A1973" s="4">
        <v>1972</v>
      </c>
      <c r="B1973" s="4" t="s">
        <v>44</v>
      </c>
      <c r="C1973" s="4" t="s">
        <v>38</v>
      </c>
      <c r="D1973" s="4" t="s">
        <v>25</v>
      </c>
      <c r="E1973" s="4" t="s">
        <v>52</v>
      </c>
      <c r="F1973" s="10" t="s">
        <v>255</v>
      </c>
      <c r="G1973" s="11" t="s">
        <v>328</v>
      </c>
      <c r="H1973" s="4">
        <v>17</v>
      </c>
      <c r="I1973" s="12">
        <v>13793.49</v>
      </c>
      <c r="J1973" s="12">
        <v>234489.33</v>
      </c>
      <c r="K1973" s="12">
        <v>3957.92</v>
      </c>
      <c r="L1973" s="4">
        <v>108</v>
      </c>
      <c r="M1973" s="4" t="s">
        <v>29</v>
      </c>
      <c r="N1973" s="4" t="str" cm="1">
        <f t="array" ref="N1973">_xlfn.SWITCH(E1973,"Delhi","North","Chennai","South","Hyderabad","South","Mumbai","Central","Bangalore","South")</f>
        <v>Central</v>
      </c>
      <c r="O1973" s="12">
        <v>53654.39</v>
      </c>
      <c r="P1973" s="4">
        <f>Table1[[#This Row],[Delivery_Date]]-Table1[[#This Row],[Order_Date]]</f>
        <v>8</v>
      </c>
      <c r="Q1973" s="4" t="str">
        <f>IF(Table1[[#This Row],[Delivery delay days]]&gt;5,"delay","on time")</f>
        <v>delay</v>
      </c>
      <c r="R1973" s="10">
        <f>DATEVALUE(Table1[[#This Row],[Delivery_Date]])</f>
        <v>44942</v>
      </c>
      <c r="S1973" s="10">
        <f>DATEVALUE(Table1[[#This Row],[Order_Date]])</f>
        <v>44934</v>
      </c>
      <c r="T1973" s="4" t="str" cm="1">
        <f t="array" ref="T1973">_xlfn.IFS(Table1[[#This Row],[Inventory_Level]]&lt;=200,"low",Table1[[#This Row],[Inventory_Level]]&gt;=700,"high",Table1[[#This Row],[Inventory_Level]]&gt;200,"medium")</f>
        <v>low</v>
      </c>
    </row>
    <row r="1974" spans="1:20" x14ac:dyDescent="0.35">
      <c r="A1974" s="4">
        <v>1973</v>
      </c>
      <c r="B1974" s="4" t="s">
        <v>31</v>
      </c>
      <c r="C1974" s="4" t="s">
        <v>38</v>
      </c>
      <c r="D1974" s="4" t="s">
        <v>25</v>
      </c>
      <c r="E1974" s="4" t="s">
        <v>26</v>
      </c>
      <c r="F1974" s="10" t="s">
        <v>260</v>
      </c>
      <c r="G1974" s="11" t="s">
        <v>308</v>
      </c>
      <c r="H1974" s="4">
        <v>71</v>
      </c>
      <c r="I1974" s="12">
        <v>42185.279999999999</v>
      </c>
      <c r="J1974" s="12">
        <v>2995154.88</v>
      </c>
      <c r="K1974" s="12">
        <v>4498.9799999999996</v>
      </c>
      <c r="L1974" s="4">
        <v>466</v>
      </c>
      <c r="M1974" s="4" t="s">
        <v>42</v>
      </c>
      <c r="N1974" s="4" t="str" cm="1">
        <f t="array" ref="N1974">_xlfn.SWITCH(E1974,"Delhi","North","Chennai","South","Hyderabad","South","Mumbai","Central","Bangalore","South")</f>
        <v>South</v>
      </c>
      <c r="O1974" s="12">
        <v>433926.76</v>
      </c>
      <c r="P1974" s="4">
        <f>Table1[[#This Row],[Delivery_Date]]-Table1[[#This Row],[Order_Date]]</f>
        <v>11</v>
      </c>
      <c r="Q1974" s="4" t="str">
        <f>IF(Table1[[#This Row],[Delivery delay days]]&gt;5,"delay","on time")</f>
        <v>delay</v>
      </c>
      <c r="R1974" s="10">
        <f>DATEVALUE(Table1[[#This Row],[Delivery_Date]])</f>
        <v>45281</v>
      </c>
      <c r="S1974" s="10">
        <f>DATEVALUE(Table1[[#This Row],[Order_Date]])</f>
        <v>45270</v>
      </c>
      <c r="T1974" s="4" t="str" cm="1">
        <f t="array" ref="T1974">_xlfn.IFS(Table1[[#This Row],[Inventory_Level]]&lt;=200,"low",Table1[[#This Row],[Inventory_Level]]&gt;=700,"high",Table1[[#This Row],[Inventory_Level]]&gt;200,"medium")</f>
        <v>medium</v>
      </c>
    </row>
    <row r="1975" spans="1:20" x14ac:dyDescent="0.35">
      <c r="A1975" s="4">
        <v>1974</v>
      </c>
      <c r="B1975" s="4" t="s">
        <v>44</v>
      </c>
      <c r="C1975" s="4" t="s">
        <v>38</v>
      </c>
      <c r="D1975" s="4" t="s">
        <v>39</v>
      </c>
      <c r="E1975" s="4" t="s">
        <v>52</v>
      </c>
      <c r="F1975" s="10" t="s">
        <v>95</v>
      </c>
      <c r="G1975" s="11" t="s">
        <v>330</v>
      </c>
      <c r="H1975" s="4">
        <v>36</v>
      </c>
      <c r="I1975" s="12">
        <v>26526.43</v>
      </c>
      <c r="J1975" s="12">
        <v>954951.48</v>
      </c>
      <c r="K1975" s="12">
        <v>1943.01</v>
      </c>
      <c r="L1975" s="4">
        <v>30</v>
      </c>
      <c r="M1975" s="4" t="s">
        <v>42</v>
      </c>
      <c r="N1975" s="4" t="str" cm="1">
        <f t="array" ref="N1975">_xlfn.SWITCH(E1975,"Delhi","North","Chennai","South","Hyderabad","South","Mumbai","Central","Bangalore","South")</f>
        <v>Central</v>
      </c>
      <c r="O1975" s="12">
        <v>74720.639999999999</v>
      </c>
      <c r="P1975" s="4">
        <f>Table1[[#This Row],[Delivery_Date]]-Table1[[#This Row],[Order_Date]]</f>
        <v>7</v>
      </c>
      <c r="Q1975" s="4" t="str">
        <f>IF(Table1[[#This Row],[Delivery delay days]]&gt;5,"delay","on time")</f>
        <v>delay</v>
      </c>
      <c r="R1975" s="10">
        <f>DATEVALUE(Table1[[#This Row],[Delivery_Date]])</f>
        <v>45257</v>
      </c>
      <c r="S1975" s="10">
        <f>DATEVALUE(Table1[[#This Row],[Order_Date]])</f>
        <v>45250</v>
      </c>
      <c r="T1975" s="4" t="str" cm="1">
        <f t="array" ref="T1975">_xlfn.IFS(Table1[[#This Row],[Inventory_Level]]&lt;=200,"low",Table1[[#This Row],[Inventory_Level]]&gt;=700,"high",Table1[[#This Row],[Inventory_Level]]&gt;200,"medium")</f>
        <v>low</v>
      </c>
    </row>
    <row r="1976" spans="1:20" x14ac:dyDescent="0.35">
      <c r="A1976" s="4">
        <v>1975</v>
      </c>
      <c r="B1976" s="4" t="s">
        <v>51</v>
      </c>
      <c r="C1976" s="4" t="s">
        <v>24</v>
      </c>
      <c r="D1976" s="4" t="s">
        <v>39</v>
      </c>
      <c r="E1976" s="4" t="s">
        <v>18</v>
      </c>
      <c r="F1976" s="10" t="s">
        <v>128</v>
      </c>
      <c r="G1976" s="11" t="s">
        <v>160</v>
      </c>
      <c r="H1976" s="4">
        <v>87</v>
      </c>
      <c r="I1976" s="12">
        <v>35939.15</v>
      </c>
      <c r="J1976" s="12">
        <v>3126706.05</v>
      </c>
      <c r="K1976" s="12">
        <v>1894.69</v>
      </c>
      <c r="L1976" s="4">
        <v>84</v>
      </c>
      <c r="M1976" s="4" t="s">
        <v>42</v>
      </c>
      <c r="N1976" s="4" t="str" cm="1">
        <f t="array" ref="N1976">_xlfn.SWITCH(E1976,"Delhi","North","Chennai","South","Hyderabad","South","Mumbai","Central","Bangalore","South")</f>
        <v>North</v>
      </c>
      <c r="O1976" s="12">
        <v>189945.12</v>
      </c>
      <c r="P1976" s="4">
        <f>Table1[[#This Row],[Delivery_Date]]-Table1[[#This Row],[Order_Date]]</f>
        <v>13</v>
      </c>
      <c r="Q1976" s="4" t="str">
        <f>IF(Table1[[#This Row],[Delivery delay days]]&gt;5,"delay","on time")</f>
        <v>delay</v>
      </c>
      <c r="R1976" s="10">
        <f>DATEVALUE(Table1[[#This Row],[Delivery_Date]])</f>
        <v>45173</v>
      </c>
      <c r="S1976" s="10">
        <f>DATEVALUE(Table1[[#This Row],[Order_Date]])</f>
        <v>45160</v>
      </c>
      <c r="T1976" s="4" t="str" cm="1">
        <f t="array" ref="T1976">_xlfn.IFS(Table1[[#This Row],[Inventory_Level]]&lt;=200,"low",Table1[[#This Row],[Inventory_Level]]&gt;=700,"high",Table1[[#This Row],[Inventory_Level]]&gt;200,"medium")</f>
        <v>low</v>
      </c>
    </row>
    <row r="1977" spans="1:20" x14ac:dyDescent="0.35">
      <c r="A1977" s="4">
        <v>1976</v>
      </c>
      <c r="B1977" s="4" t="s">
        <v>15</v>
      </c>
      <c r="C1977" s="4" t="s">
        <v>16</v>
      </c>
      <c r="D1977" s="4" t="s">
        <v>45</v>
      </c>
      <c r="E1977" s="4" t="s">
        <v>52</v>
      </c>
      <c r="F1977" s="10" t="s">
        <v>359</v>
      </c>
      <c r="G1977" s="11" t="s">
        <v>382</v>
      </c>
      <c r="H1977" s="4">
        <v>75</v>
      </c>
      <c r="I1977" s="12">
        <v>46961.37</v>
      </c>
      <c r="J1977" s="12">
        <v>3522102.75</v>
      </c>
      <c r="K1977" s="12">
        <v>2291.17</v>
      </c>
      <c r="L1977" s="4">
        <v>443</v>
      </c>
      <c r="M1977" s="4" t="s">
        <v>42</v>
      </c>
      <c r="N1977" s="4" t="str" cm="1">
        <f t="array" ref="N1977">_xlfn.SWITCH(E1977,"Delhi","North","Chennai","South","Hyderabad","South","Mumbai","Central","Bangalore","South")</f>
        <v>Central</v>
      </c>
      <c r="O1977" s="12">
        <v>643133.03</v>
      </c>
      <c r="P1977" s="4">
        <f>Table1[[#This Row],[Delivery_Date]]-Table1[[#This Row],[Order_Date]]</f>
        <v>6</v>
      </c>
      <c r="Q1977" s="4" t="str">
        <f>IF(Table1[[#This Row],[Delivery delay days]]&gt;5,"delay","on time")</f>
        <v>delay</v>
      </c>
      <c r="R1977" s="10">
        <f>DATEVALUE(Table1[[#This Row],[Delivery_Date]])</f>
        <v>45254</v>
      </c>
      <c r="S1977" s="10">
        <f>DATEVALUE(Table1[[#This Row],[Order_Date]])</f>
        <v>45248</v>
      </c>
      <c r="T1977" s="4" t="str" cm="1">
        <f t="array" ref="T1977">_xlfn.IFS(Table1[[#This Row],[Inventory_Level]]&lt;=200,"low",Table1[[#This Row],[Inventory_Level]]&gt;=700,"high",Table1[[#This Row],[Inventory_Level]]&gt;200,"medium")</f>
        <v>medium</v>
      </c>
    </row>
    <row r="1978" spans="1:20" x14ac:dyDescent="0.35">
      <c r="A1978" s="4">
        <v>1977</v>
      </c>
      <c r="B1978" s="4" t="s">
        <v>65</v>
      </c>
      <c r="C1978" s="4" t="s">
        <v>38</v>
      </c>
      <c r="D1978" s="4" t="s">
        <v>17</v>
      </c>
      <c r="E1978" s="4" t="s">
        <v>46</v>
      </c>
      <c r="F1978" s="10" t="s">
        <v>121</v>
      </c>
      <c r="G1978" s="11" t="s">
        <v>239</v>
      </c>
      <c r="H1978" s="4">
        <v>37</v>
      </c>
      <c r="I1978" s="12">
        <v>20243.990000000002</v>
      </c>
      <c r="J1978" s="12">
        <v>749027.63</v>
      </c>
      <c r="K1978" s="12">
        <v>1033.78</v>
      </c>
      <c r="L1978" s="4">
        <v>551</v>
      </c>
      <c r="M1978" s="4" t="s">
        <v>42</v>
      </c>
      <c r="N1978" s="4" t="str" cm="1">
        <f t="array" ref="N1978">_xlfn.SWITCH(E1978,"Delhi","North","Chennai","South","Hyderabad","South","Mumbai","Central","Bangalore","South")</f>
        <v>South</v>
      </c>
      <c r="O1978" s="12">
        <v>83293.86</v>
      </c>
      <c r="P1978" s="4">
        <f>Table1[[#This Row],[Delivery_Date]]-Table1[[#This Row],[Order_Date]]</f>
        <v>4</v>
      </c>
      <c r="Q1978" s="4" t="str">
        <f>IF(Table1[[#This Row],[Delivery delay days]]&gt;5,"delay","on time")</f>
        <v>on time</v>
      </c>
      <c r="R1978" s="10">
        <f>DATEVALUE(Table1[[#This Row],[Delivery_Date]])</f>
        <v>45087</v>
      </c>
      <c r="S1978" s="10">
        <f>DATEVALUE(Table1[[#This Row],[Order_Date]])</f>
        <v>45083</v>
      </c>
      <c r="T1978" s="4" t="str" cm="1">
        <f t="array" ref="T1978">_xlfn.IFS(Table1[[#This Row],[Inventory_Level]]&lt;=200,"low",Table1[[#This Row],[Inventory_Level]]&gt;=700,"high",Table1[[#This Row],[Inventory_Level]]&gt;200,"medium")</f>
        <v>medium</v>
      </c>
    </row>
    <row r="1979" spans="1:20" x14ac:dyDescent="0.35">
      <c r="A1979" s="4">
        <v>1978</v>
      </c>
      <c r="B1979" s="4" t="s">
        <v>44</v>
      </c>
      <c r="C1979" s="4" t="s">
        <v>16</v>
      </c>
      <c r="D1979" s="4" t="s">
        <v>17</v>
      </c>
      <c r="E1979" s="4" t="s">
        <v>60</v>
      </c>
      <c r="F1979" s="10" t="s">
        <v>296</v>
      </c>
      <c r="G1979" s="11" t="s">
        <v>315</v>
      </c>
      <c r="H1979" s="4">
        <v>43</v>
      </c>
      <c r="I1979" s="12">
        <v>35511.22</v>
      </c>
      <c r="J1979" s="12">
        <v>1526982.46</v>
      </c>
      <c r="K1979" s="12">
        <v>1638.04</v>
      </c>
      <c r="L1979" s="4">
        <v>966</v>
      </c>
      <c r="M1979" s="4" t="s">
        <v>29</v>
      </c>
      <c r="N1979" s="4" t="str" cm="1">
        <f t="array" ref="N1979">_xlfn.SWITCH(E1979,"Delhi","North","Chennai","South","Hyderabad","South","Mumbai","Central","Bangalore","South")</f>
        <v>South</v>
      </c>
      <c r="O1979" s="12">
        <v>242497.7</v>
      </c>
      <c r="P1979" s="4">
        <f>Table1[[#This Row],[Delivery_Date]]-Table1[[#This Row],[Order_Date]]</f>
        <v>7</v>
      </c>
      <c r="Q1979" s="4" t="str">
        <f>IF(Table1[[#This Row],[Delivery delay days]]&gt;5,"delay","on time")</f>
        <v>delay</v>
      </c>
      <c r="R1979" s="10">
        <f>DATEVALUE(Table1[[#This Row],[Delivery_Date]])</f>
        <v>45091</v>
      </c>
      <c r="S1979" s="10">
        <f>DATEVALUE(Table1[[#This Row],[Order_Date]])</f>
        <v>45084</v>
      </c>
      <c r="T1979" s="4" t="str" cm="1">
        <f t="array" ref="T1979">_xlfn.IFS(Table1[[#This Row],[Inventory_Level]]&lt;=200,"low",Table1[[#This Row],[Inventory_Level]]&gt;=700,"high",Table1[[#This Row],[Inventory_Level]]&gt;200,"medium")</f>
        <v>high</v>
      </c>
    </row>
    <row r="1980" spans="1:20" x14ac:dyDescent="0.35">
      <c r="A1980" s="4">
        <v>1979</v>
      </c>
      <c r="B1980" s="4" t="s">
        <v>15</v>
      </c>
      <c r="C1980" s="4" t="s">
        <v>24</v>
      </c>
      <c r="D1980" s="4" t="s">
        <v>39</v>
      </c>
      <c r="E1980" s="4" t="s">
        <v>46</v>
      </c>
      <c r="F1980" s="10" t="s">
        <v>78</v>
      </c>
      <c r="G1980" s="11" t="s">
        <v>238</v>
      </c>
      <c r="H1980" s="4">
        <v>42</v>
      </c>
      <c r="I1980" s="12">
        <v>14634.5</v>
      </c>
      <c r="J1980" s="12">
        <v>614649</v>
      </c>
      <c r="K1980" s="12">
        <v>2045.18</v>
      </c>
      <c r="L1980" s="4">
        <v>992</v>
      </c>
      <c r="M1980" s="4" t="s">
        <v>21</v>
      </c>
      <c r="N1980" s="4" t="str" cm="1">
        <f t="array" ref="N1980">_xlfn.SWITCH(E1980,"Delhi","North","Chennai","South","Hyderabad","South","Mumbai","Central","Bangalore","South")</f>
        <v>South</v>
      </c>
      <c r="O1980" s="12">
        <v>115007.93</v>
      </c>
      <c r="P1980" s="4">
        <f>Table1[[#This Row],[Delivery_Date]]-Table1[[#This Row],[Order_Date]]</f>
        <v>9</v>
      </c>
      <c r="Q1980" s="4" t="str">
        <f>IF(Table1[[#This Row],[Delivery delay days]]&gt;5,"delay","on time")</f>
        <v>delay</v>
      </c>
      <c r="R1980" s="10">
        <f>DATEVALUE(Table1[[#This Row],[Delivery_Date]])</f>
        <v>45215</v>
      </c>
      <c r="S1980" s="10">
        <f>DATEVALUE(Table1[[#This Row],[Order_Date]])</f>
        <v>45206</v>
      </c>
      <c r="T1980" s="4" t="str" cm="1">
        <f t="array" ref="T1980">_xlfn.IFS(Table1[[#This Row],[Inventory_Level]]&lt;=200,"low",Table1[[#This Row],[Inventory_Level]]&gt;=700,"high",Table1[[#This Row],[Inventory_Level]]&gt;200,"medium")</f>
        <v>high</v>
      </c>
    </row>
    <row r="1981" spans="1:20" x14ac:dyDescent="0.35">
      <c r="A1981" s="4">
        <v>1980</v>
      </c>
      <c r="B1981" s="4" t="s">
        <v>59</v>
      </c>
      <c r="C1981" s="4" t="s">
        <v>24</v>
      </c>
      <c r="D1981" s="4" t="s">
        <v>45</v>
      </c>
      <c r="E1981" s="4" t="s">
        <v>52</v>
      </c>
      <c r="F1981" s="10" t="s">
        <v>370</v>
      </c>
      <c r="G1981" s="11" t="s">
        <v>341</v>
      </c>
      <c r="H1981" s="4">
        <v>78</v>
      </c>
      <c r="I1981" s="12">
        <v>41714.559999999998</v>
      </c>
      <c r="J1981" s="12">
        <v>3253735.68</v>
      </c>
      <c r="K1981" s="12">
        <v>4342.07</v>
      </c>
      <c r="L1981" s="4">
        <v>320</v>
      </c>
      <c r="M1981" s="4" t="s">
        <v>29</v>
      </c>
      <c r="N1981" s="4" t="str" cm="1">
        <f t="array" ref="N1981">_xlfn.SWITCH(E1981,"Delhi","North","Chennai","South","Hyderabad","South","Mumbai","Central","Bangalore","South")</f>
        <v>Central</v>
      </c>
      <c r="O1981" s="12">
        <v>702032.81</v>
      </c>
      <c r="P1981" s="4">
        <f>Table1[[#This Row],[Delivery_Date]]-Table1[[#This Row],[Order_Date]]</f>
        <v>13</v>
      </c>
      <c r="Q1981" s="4" t="str">
        <f>IF(Table1[[#This Row],[Delivery delay days]]&gt;5,"delay","on time")</f>
        <v>delay</v>
      </c>
      <c r="R1981" s="10">
        <f>DATEVALUE(Table1[[#This Row],[Delivery_Date]])</f>
        <v>45193</v>
      </c>
      <c r="S1981" s="10">
        <f>DATEVALUE(Table1[[#This Row],[Order_Date]])</f>
        <v>45180</v>
      </c>
      <c r="T1981" s="4" t="str" cm="1">
        <f t="array" ref="T1981">_xlfn.IFS(Table1[[#This Row],[Inventory_Level]]&lt;=200,"low",Table1[[#This Row],[Inventory_Level]]&gt;=700,"high",Table1[[#This Row],[Inventory_Level]]&gt;200,"medium")</f>
        <v>medium</v>
      </c>
    </row>
    <row r="1982" spans="1:20" x14ac:dyDescent="0.35">
      <c r="A1982" s="4">
        <v>1981</v>
      </c>
      <c r="B1982" s="4" t="s">
        <v>65</v>
      </c>
      <c r="C1982" s="4" t="s">
        <v>38</v>
      </c>
      <c r="D1982" s="4" t="s">
        <v>45</v>
      </c>
      <c r="E1982" s="4" t="s">
        <v>60</v>
      </c>
      <c r="F1982" s="10" t="s">
        <v>341</v>
      </c>
      <c r="G1982" s="11" t="s">
        <v>135</v>
      </c>
      <c r="H1982" s="4">
        <v>60</v>
      </c>
      <c r="I1982" s="12">
        <v>36658.28</v>
      </c>
      <c r="J1982" s="12">
        <v>2199496.7999999998</v>
      </c>
      <c r="K1982" s="12">
        <v>3217.22</v>
      </c>
      <c r="L1982" s="4">
        <v>3</v>
      </c>
      <c r="M1982" s="4" t="s">
        <v>21</v>
      </c>
      <c r="N1982" s="4" t="str" cm="1">
        <f t="array" ref="N1982">_xlfn.SWITCH(E1982,"Delhi","North","Chennai","South","Hyderabad","South","Mumbai","Central","Bangalore","South")</f>
        <v>South</v>
      </c>
      <c r="O1982" s="12">
        <v>366720.79</v>
      </c>
      <c r="P1982" s="4">
        <f>Table1[[#This Row],[Delivery_Date]]-Table1[[#This Row],[Order_Date]]</f>
        <v>3</v>
      </c>
      <c r="Q1982" s="4" t="str">
        <f>IF(Table1[[#This Row],[Delivery delay days]]&gt;5,"delay","on time")</f>
        <v>on time</v>
      </c>
      <c r="R1982" s="10">
        <f>DATEVALUE(Table1[[#This Row],[Delivery_Date]])</f>
        <v>45196</v>
      </c>
      <c r="S1982" s="10">
        <f>DATEVALUE(Table1[[#This Row],[Order_Date]])</f>
        <v>45193</v>
      </c>
      <c r="T1982" s="4" t="str" cm="1">
        <f t="array" ref="T1982">_xlfn.IFS(Table1[[#This Row],[Inventory_Level]]&lt;=200,"low",Table1[[#This Row],[Inventory_Level]]&gt;=700,"high",Table1[[#This Row],[Inventory_Level]]&gt;200,"medium")</f>
        <v>low</v>
      </c>
    </row>
    <row r="1983" spans="1:20" x14ac:dyDescent="0.35">
      <c r="A1983" s="4">
        <v>1982</v>
      </c>
      <c r="B1983" s="4" t="s">
        <v>37</v>
      </c>
      <c r="C1983" s="4" t="s">
        <v>16</v>
      </c>
      <c r="D1983" s="4" t="s">
        <v>39</v>
      </c>
      <c r="E1983" s="4" t="s">
        <v>46</v>
      </c>
      <c r="F1983" s="10" t="s">
        <v>114</v>
      </c>
      <c r="G1983" s="11" t="s">
        <v>391</v>
      </c>
      <c r="H1983" s="4">
        <v>11</v>
      </c>
      <c r="I1983" s="12">
        <v>8687.3700000000008</v>
      </c>
      <c r="J1983" s="12">
        <v>95561.07</v>
      </c>
      <c r="K1983" s="12">
        <v>4384.0600000000004</v>
      </c>
      <c r="L1983" s="4">
        <v>741</v>
      </c>
      <c r="M1983" s="4" t="s">
        <v>35</v>
      </c>
      <c r="N1983" s="4" t="str" cm="1">
        <f t="array" ref="N1983">_xlfn.SWITCH(E1983,"Delhi","North","Chennai","South","Hyderabad","South","Mumbai","Central","Bangalore","South")</f>
        <v>South</v>
      </c>
      <c r="O1983" s="12">
        <v>21688.63</v>
      </c>
      <c r="P1983" s="4">
        <f>Table1[[#This Row],[Delivery_Date]]-Table1[[#This Row],[Order_Date]]</f>
        <v>8</v>
      </c>
      <c r="Q1983" s="4" t="str">
        <f>IF(Table1[[#This Row],[Delivery delay days]]&gt;5,"delay","on time")</f>
        <v>delay</v>
      </c>
      <c r="R1983" s="10">
        <f>DATEVALUE(Table1[[#This Row],[Delivery_Date]])</f>
        <v>45244</v>
      </c>
      <c r="S1983" s="10">
        <f>DATEVALUE(Table1[[#This Row],[Order_Date]])</f>
        <v>45236</v>
      </c>
      <c r="T1983" s="4" t="str" cm="1">
        <f t="array" ref="T1983">_xlfn.IFS(Table1[[#This Row],[Inventory_Level]]&lt;=200,"low",Table1[[#This Row],[Inventory_Level]]&gt;=700,"high",Table1[[#This Row],[Inventory_Level]]&gt;200,"medium")</f>
        <v>high</v>
      </c>
    </row>
    <row r="1984" spans="1:20" x14ac:dyDescent="0.35">
      <c r="A1984" s="4">
        <v>1983</v>
      </c>
      <c r="B1984" s="4" t="s">
        <v>31</v>
      </c>
      <c r="C1984" s="4" t="s">
        <v>38</v>
      </c>
      <c r="D1984" s="4" t="s">
        <v>32</v>
      </c>
      <c r="E1984" s="4" t="s">
        <v>46</v>
      </c>
      <c r="F1984" s="10" t="s">
        <v>102</v>
      </c>
      <c r="G1984" s="11" t="s">
        <v>287</v>
      </c>
      <c r="H1984" s="4">
        <v>51</v>
      </c>
      <c r="I1984" s="12">
        <v>40437.47</v>
      </c>
      <c r="J1984" s="12">
        <v>2062310.97</v>
      </c>
      <c r="K1984" s="12">
        <v>3058.9</v>
      </c>
      <c r="L1984" s="4">
        <v>753</v>
      </c>
      <c r="M1984" s="4" t="s">
        <v>29</v>
      </c>
      <c r="N1984" s="4" t="str" cm="1">
        <f t="array" ref="N1984">_xlfn.SWITCH(E1984,"Delhi","North","Chennai","South","Hyderabad","South","Mumbai","Central","Bangalore","South")</f>
        <v>South</v>
      </c>
      <c r="O1984" s="12">
        <v>497269.92</v>
      </c>
      <c r="P1984" s="4">
        <f>Table1[[#This Row],[Delivery_Date]]-Table1[[#This Row],[Order_Date]]</f>
        <v>5</v>
      </c>
      <c r="Q1984" s="4" t="str">
        <f>IF(Table1[[#This Row],[Delivery delay days]]&gt;5,"delay","on time")</f>
        <v>on time</v>
      </c>
      <c r="R1984" s="10">
        <f>DATEVALUE(Table1[[#This Row],[Delivery_Date]])</f>
        <v>45002</v>
      </c>
      <c r="S1984" s="10">
        <f>DATEVALUE(Table1[[#This Row],[Order_Date]])</f>
        <v>44997</v>
      </c>
      <c r="T1984" s="4" t="str" cm="1">
        <f t="array" ref="T1984">_xlfn.IFS(Table1[[#This Row],[Inventory_Level]]&lt;=200,"low",Table1[[#This Row],[Inventory_Level]]&gt;=700,"high",Table1[[#This Row],[Inventory_Level]]&gt;200,"medium")</f>
        <v>high</v>
      </c>
    </row>
    <row r="1985" spans="1:20" x14ac:dyDescent="0.35">
      <c r="A1985" s="4">
        <v>1984</v>
      </c>
      <c r="B1985" s="4" t="s">
        <v>51</v>
      </c>
      <c r="C1985" s="4" t="s">
        <v>38</v>
      </c>
      <c r="D1985" s="4" t="s">
        <v>39</v>
      </c>
      <c r="E1985" s="4" t="s">
        <v>18</v>
      </c>
      <c r="F1985" s="10" t="s">
        <v>85</v>
      </c>
      <c r="G1985" s="11" t="s">
        <v>283</v>
      </c>
      <c r="H1985" s="4">
        <v>38</v>
      </c>
      <c r="I1985" s="12">
        <v>23380.04</v>
      </c>
      <c r="J1985" s="12">
        <v>888441.52</v>
      </c>
      <c r="K1985" s="12">
        <v>655.32000000000005</v>
      </c>
      <c r="L1985" s="4">
        <v>975</v>
      </c>
      <c r="M1985" s="4" t="s">
        <v>35</v>
      </c>
      <c r="N1985" s="4" t="str" cm="1">
        <f t="array" ref="N1985">_xlfn.SWITCH(E1985,"Delhi","North","Chennai","South","Hyderabad","South","Mumbai","Central","Bangalore","South")</f>
        <v>North</v>
      </c>
      <c r="O1985" s="12">
        <v>201705.13</v>
      </c>
      <c r="P1985" s="4">
        <f>Table1[[#This Row],[Delivery_Date]]-Table1[[#This Row],[Order_Date]]</f>
        <v>15</v>
      </c>
      <c r="Q1985" s="4" t="str">
        <f>IF(Table1[[#This Row],[Delivery delay days]]&gt;5,"delay","on time")</f>
        <v>delay</v>
      </c>
      <c r="R1985" s="10">
        <f>DATEVALUE(Table1[[#This Row],[Delivery_Date]])</f>
        <v>45055</v>
      </c>
      <c r="S1985" s="10">
        <f>DATEVALUE(Table1[[#This Row],[Order_Date]])</f>
        <v>45040</v>
      </c>
      <c r="T1985" s="4" t="str" cm="1">
        <f t="array" ref="T1985">_xlfn.IFS(Table1[[#This Row],[Inventory_Level]]&lt;=200,"low",Table1[[#This Row],[Inventory_Level]]&gt;=700,"high",Table1[[#This Row],[Inventory_Level]]&gt;200,"medium")</f>
        <v>high</v>
      </c>
    </row>
    <row r="1986" spans="1:20" x14ac:dyDescent="0.35">
      <c r="A1986" s="4">
        <v>1985</v>
      </c>
      <c r="B1986" s="4" t="s">
        <v>44</v>
      </c>
      <c r="C1986" s="4" t="s">
        <v>38</v>
      </c>
      <c r="D1986" s="4" t="s">
        <v>25</v>
      </c>
      <c r="E1986" s="4" t="s">
        <v>18</v>
      </c>
      <c r="F1986" s="10" t="s">
        <v>371</v>
      </c>
      <c r="G1986" s="11" t="s">
        <v>410</v>
      </c>
      <c r="H1986" s="4">
        <v>98</v>
      </c>
      <c r="I1986" s="12">
        <v>36129.019999999997</v>
      </c>
      <c r="J1986" s="12">
        <v>3540643.96</v>
      </c>
      <c r="K1986" s="12">
        <v>480.68</v>
      </c>
      <c r="L1986" s="4">
        <v>615</v>
      </c>
      <c r="M1986" s="4" t="s">
        <v>21</v>
      </c>
      <c r="N1986" s="4" t="str" cm="1">
        <f t="array" ref="N1986">_xlfn.SWITCH(E1986,"Delhi","North","Chennai","South","Hyderabad","South","Mumbai","Central","Bangalore","South")</f>
        <v>North</v>
      </c>
      <c r="O1986" s="12">
        <v>739730.64</v>
      </c>
      <c r="P1986" s="4">
        <f>Table1[[#This Row],[Delivery_Date]]-Table1[[#This Row],[Order_Date]]</f>
        <v>6</v>
      </c>
      <c r="Q1986" s="4" t="str">
        <f>IF(Table1[[#This Row],[Delivery delay days]]&gt;5,"delay","on time")</f>
        <v>delay</v>
      </c>
      <c r="R1986" s="10">
        <f>DATEVALUE(Table1[[#This Row],[Delivery_Date]])</f>
        <v>45070</v>
      </c>
      <c r="S1986" s="10">
        <f>DATEVALUE(Table1[[#This Row],[Order_Date]])</f>
        <v>45064</v>
      </c>
      <c r="T1986" s="4" t="str" cm="1">
        <f t="array" ref="T1986">_xlfn.IFS(Table1[[#This Row],[Inventory_Level]]&lt;=200,"low",Table1[[#This Row],[Inventory_Level]]&gt;=700,"high",Table1[[#This Row],[Inventory_Level]]&gt;200,"medium")</f>
        <v>medium</v>
      </c>
    </row>
    <row r="1987" spans="1:20" x14ac:dyDescent="0.35">
      <c r="A1987" s="4">
        <v>1986</v>
      </c>
      <c r="B1987" s="4" t="s">
        <v>15</v>
      </c>
      <c r="C1987" s="4" t="s">
        <v>38</v>
      </c>
      <c r="D1987" s="4" t="s">
        <v>32</v>
      </c>
      <c r="E1987" s="4" t="s">
        <v>52</v>
      </c>
      <c r="F1987" s="10" t="s">
        <v>412</v>
      </c>
      <c r="G1987" s="11" t="s">
        <v>227</v>
      </c>
      <c r="H1987" s="4">
        <v>2</v>
      </c>
      <c r="I1987" s="12">
        <v>8100.03</v>
      </c>
      <c r="J1987" s="12">
        <v>16200.06</v>
      </c>
      <c r="K1987" s="12">
        <v>4605.1000000000004</v>
      </c>
      <c r="L1987" s="4">
        <v>44</v>
      </c>
      <c r="M1987" s="4" t="s">
        <v>21</v>
      </c>
      <c r="N1987" s="4" t="str" cm="1">
        <f t="array" ref="N1987">_xlfn.SWITCH(E1987,"Delhi","North","Chennai","South","Hyderabad","South","Mumbai","Central","Bangalore","South")</f>
        <v>Central</v>
      </c>
      <c r="O1987" s="12">
        <v>2393.2800000000002</v>
      </c>
      <c r="P1987" s="4">
        <f>Table1[[#This Row],[Delivery_Date]]-Table1[[#This Row],[Order_Date]]</f>
        <v>15</v>
      </c>
      <c r="Q1987" s="4" t="str">
        <f>IF(Table1[[#This Row],[Delivery delay days]]&gt;5,"delay","on time")</f>
        <v>delay</v>
      </c>
      <c r="R1987" s="10">
        <f>DATEVALUE(Table1[[#This Row],[Delivery_Date]])</f>
        <v>45234</v>
      </c>
      <c r="S1987" s="10">
        <f>DATEVALUE(Table1[[#This Row],[Order_Date]])</f>
        <v>45219</v>
      </c>
      <c r="T1987" s="4" t="str" cm="1">
        <f t="array" ref="T1987">_xlfn.IFS(Table1[[#This Row],[Inventory_Level]]&lt;=200,"low",Table1[[#This Row],[Inventory_Level]]&gt;=700,"high",Table1[[#This Row],[Inventory_Level]]&gt;200,"medium")</f>
        <v>low</v>
      </c>
    </row>
    <row r="1988" spans="1:20" x14ac:dyDescent="0.35">
      <c r="A1988" s="4">
        <v>1987</v>
      </c>
      <c r="B1988" s="4" t="s">
        <v>23</v>
      </c>
      <c r="C1988" s="4" t="s">
        <v>24</v>
      </c>
      <c r="D1988" s="4" t="s">
        <v>25</v>
      </c>
      <c r="E1988" s="4" t="s">
        <v>26</v>
      </c>
      <c r="F1988" s="10" t="s">
        <v>58</v>
      </c>
      <c r="G1988" s="11" t="s">
        <v>34</v>
      </c>
      <c r="H1988" s="4">
        <v>13</v>
      </c>
      <c r="I1988" s="12">
        <v>16271.24</v>
      </c>
      <c r="J1988" s="12">
        <v>211526.12</v>
      </c>
      <c r="K1988" s="12">
        <v>692.5</v>
      </c>
      <c r="L1988" s="4">
        <v>257</v>
      </c>
      <c r="M1988" s="4" t="s">
        <v>29</v>
      </c>
      <c r="N1988" s="4" t="str" cm="1">
        <f t="array" ref="N1988">_xlfn.SWITCH(E1988,"Delhi","North","Chennai","South","Hyderabad","South","Mumbai","Central","Bangalore","South")</f>
        <v>South</v>
      </c>
      <c r="O1988" s="12">
        <v>27361.72</v>
      </c>
      <c r="P1988" s="4">
        <f>Table1[[#This Row],[Delivery_Date]]-Table1[[#This Row],[Order_Date]]</f>
        <v>13</v>
      </c>
      <c r="Q1988" s="4" t="str">
        <f>IF(Table1[[#This Row],[Delivery delay days]]&gt;5,"delay","on time")</f>
        <v>delay</v>
      </c>
      <c r="R1988" s="10">
        <f>DATEVALUE(Table1[[#This Row],[Delivery_Date]])</f>
        <v>45058</v>
      </c>
      <c r="S1988" s="10">
        <f>DATEVALUE(Table1[[#This Row],[Order_Date]])</f>
        <v>45045</v>
      </c>
      <c r="T1988" s="4" t="str" cm="1">
        <f t="array" ref="T1988">_xlfn.IFS(Table1[[#This Row],[Inventory_Level]]&lt;=200,"low",Table1[[#This Row],[Inventory_Level]]&gt;=700,"high",Table1[[#This Row],[Inventory_Level]]&gt;200,"medium")</f>
        <v>medium</v>
      </c>
    </row>
    <row r="1989" spans="1:20" x14ac:dyDescent="0.35">
      <c r="A1989" s="4">
        <v>1988</v>
      </c>
      <c r="B1989" s="4" t="s">
        <v>44</v>
      </c>
      <c r="C1989" s="4" t="s">
        <v>24</v>
      </c>
      <c r="D1989" s="4" t="s">
        <v>25</v>
      </c>
      <c r="E1989" s="4" t="s">
        <v>60</v>
      </c>
      <c r="F1989" s="10" t="s">
        <v>99</v>
      </c>
      <c r="G1989" s="11" t="s">
        <v>252</v>
      </c>
      <c r="H1989" s="4">
        <v>78</v>
      </c>
      <c r="I1989" s="12">
        <v>29185.74</v>
      </c>
      <c r="J1989" s="12">
        <v>2276487.7200000002</v>
      </c>
      <c r="K1989" s="12">
        <v>4972.47</v>
      </c>
      <c r="L1989" s="4">
        <v>861</v>
      </c>
      <c r="M1989" s="4" t="s">
        <v>42</v>
      </c>
      <c r="N1989" s="4" t="str" cm="1">
        <f t="array" ref="N1989">_xlfn.SWITCH(E1989,"Delhi","North","Chennai","South","Hyderabad","South","Mumbai","Central","Bangalore","South")</f>
        <v>South</v>
      </c>
      <c r="O1989" s="12">
        <v>267921.05</v>
      </c>
      <c r="P1989" s="4">
        <f>Table1[[#This Row],[Delivery_Date]]-Table1[[#This Row],[Order_Date]]</f>
        <v>8</v>
      </c>
      <c r="Q1989" s="4" t="str">
        <f>IF(Table1[[#This Row],[Delivery delay days]]&gt;5,"delay","on time")</f>
        <v>delay</v>
      </c>
      <c r="R1989" s="10">
        <f>DATEVALUE(Table1[[#This Row],[Delivery_Date]])</f>
        <v>45089</v>
      </c>
      <c r="S1989" s="10">
        <f>DATEVALUE(Table1[[#This Row],[Order_Date]])</f>
        <v>45081</v>
      </c>
      <c r="T1989" s="4" t="str" cm="1">
        <f t="array" ref="T1989">_xlfn.IFS(Table1[[#This Row],[Inventory_Level]]&lt;=200,"low",Table1[[#This Row],[Inventory_Level]]&gt;=700,"high",Table1[[#This Row],[Inventory_Level]]&gt;200,"medium")</f>
        <v>high</v>
      </c>
    </row>
    <row r="1990" spans="1:20" x14ac:dyDescent="0.35">
      <c r="A1990" s="4">
        <v>1989</v>
      </c>
      <c r="B1990" s="4" t="s">
        <v>23</v>
      </c>
      <c r="C1990" s="4" t="s">
        <v>38</v>
      </c>
      <c r="D1990" s="4" t="s">
        <v>17</v>
      </c>
      <c r="E1990" s="4" t="s">
        <v>26</v>
      </c>
      <c r="F1990" s="10" t="s">
        <v>232</v>
      </c>
      <c r="G1990" s="11" t="s">
        <v>53</v>
      </c>
      <c r="H1990" s="4">
        <v>66</v>
      </c>
      <c r="I1990" s="12">
        <v>45116.73</v>
      </c>
      <c r="J1990" s="12">
        <v>2977704.18</v>
      </c>
      <c r="K1990" s="12">
        <v>4623.18</v>
      </c>
      <c r="L1990" s="4">
        <v>716</v>
      </c>
      <c r="M1990" s="4" t="s">
        <v>42</v>
      </c>
      <c r="N1990" s="4" t="str" cm="1">
        <f t="array" ref="N1990">_xlfn.SWITCH(E1990,"Delhi","North","Chennai","South","Hyderabad","South","Mumbai","Central","Bangalore","South")</f>
        <v>South</v>
      </c>
      <c r="O1990" s="12">
        <v>265150.43</v>
      </c>
      <c r="P1990" s="4">
        <f>Table1[[#This Row],[Delivery_Date]]-Table1[[#This Row],[Order_Date]]</f>
        <v>13</v>
      </c>
      <c r="Q1990" s="4" t="str">
        <f>IF(Table1[[#This Row],[Delivery delay days]]&gt;5,"delay","on time")</f>
        <v>delay</v>
      </c>
      <c r="R1990" s="10">
        <f>DATEVALUE(Table1[[#This Row],[Delivery_Date]])</f>
        <v>45205</v>
      </c>
      <c r="S1990" s="10">
        <f>DATEVALUE(Table1[[#This Row],[Order_Date]])</f>
        <v>45192</v>
      </c>
      <c r="T1990" s="4" t="str" cm="1">
        <f t="array" ref="T1990">_xlfn.IFS(Table1[[#This Row],[Inventory_Level]]&lt;=200,"low",Table1[[#This Row],[Inventory_Level]]&gt;=700,"high",Table1[[#This Row],[Inventory_Level]]&gt;200,"medium")</f>
        <v>high</v>
      </c>
    </row>
    <row r="1991" spans="1:20" x14ac:dyDescent="0.35">
      <c r="A1991" s="4">
        <v>1990</v>
      </c>
      <c r="B1991" s="4" t="s">
        <v>23</v>
      </c>
      <c r="C1991" s="4" t="s">
        <v>38</v>
      </c>
      <c r="D1991" s="4" t="s">
        <v>39</v>
      </c>
      <c r="E1991" s="4" t="s">
        <v>52</v>
      </c>
      <c r="F1991" s="10" t="s">
        <v>344</v>
      </c>
      <c r="G1991" s="11" t="s">
        <v>332</v>
      </c>
      <c r="H1991" s="4">
        <v>61</v>
      </c>
      <c r="I1991" s="12">
        <v>16714.78</v>
      </c>
      <c r="J1991" s="12">
        <v>1019601.58</v>
      </c>
      <c r="K1991" s="12">
        <v>1261.81</v>
      </c>
      <c r="L1991" s="4">
        <v>89</v>
      </c>
      <c r="M1991" s="4" t="s">
        <v>21</v>
      </c>
      <c r="N1991" s="4" t="str" cm="1">
        <f t="array" ref="N1991">_xlfn.SWITCH(E1991,"Delhi","North","Chennai","South","Hyderabad","South","Mumbai","Central","Bangalore","South")</f>
        <v>Central</v>
      </c>
      <c r="O1991" s="12">
        <v>112730.88</v>
      </c>
      <c r="P1991" s="4">
        <f>Table1[[#This Row],[Delivery_Date]]-Table1[[#This Row],[Order_Date]]</f>
        <v>3</v>
      </c>
      <c r="Q1991" s="4" t="str">
        <f>IF(Table1[[#This Row],[Delivery delay days]]&gt;5,"delay","on time")</f>
        <v>on time</v>
      </c>
      <c r="R1991" s="10">
        <f>DATEVALUE(Table1[[#This Row],[Delivery_Date]])</f>
        <v>44939</v>
      </c>
      <c r="S1991" s="10">
        <f>DATEVALUE(Table1[[#This Row],[Order_Date]])</f>
        <v>44936</v>
      </c>
      <c r="T1991" s="4" t="str" cm="1">
        <f t="array" ref="T1991">_xlfn.IFS(Table1[[#This Row],[Inventory_Level]]&lt;=200,"low",Table1[[#This Row],[Inventory_Level]]&gt;=700,"high",Table1[[#This Row],[Inventory_Level]]&gt;200,"medium")</f>
        <v>low</v>
      </c>
    </row>
    <row r="1992" spans="1:20" x14ac:dyDescent="0.35">
      <c r="A1992" s="4">
        <v>1991</v>
      </c>
      <c r="B1992" s="4" t="s">
        <v>23</v>
      </c>
      <c r="C1992" s="4" t="s">
        <v>24</v>
      </c>
      <c r="D1992" s="4" t="s">
        <v>25</v>
      </c>
      <c r="E1992" s="4" t="s">
        <v>46</v>
      </c>
      <c r="F1992" s="10" t="s">
        <v>101</v>
      </c>
      <c r="G1992" s="11" t="s">
        <v>103</v>
      </c>
      <c r="H1992" s="4">
        <v>69</v>
      </c>
      <c r="I1992" s="12">
        <v>2741.1</v>
      </c>
      <c r="J1992" s="12">
        <v>189135.9</v>
      </c>
      <c r="K1992" s="12">
        <v>4866.29</v>
      </c>
      <c r="L1992" s="4">
        <v>297</v>
      </c>
      <c r="M1992" s="4" t="s">
        <v>21</v>
      </c>
      <c r="N1992" s="4" t="str" cm="1">
        <f t="array" ref="N1992">_xlfn.SWITCH(E1992,"Delhi","North","Chennai","South","Hyderabad","South","Mumbai","Central","Bangalore","South")</f>
        <v>South</v>
      </c>
      <c r="O1992" s="12">
        <v>24767.26</v>
      </c>
      <c r="P1992" s="4">
        <f>Table1[[#This Row],[Delivery_Date]]-Table1[[#This Row],[Order_Date]]</f>
        <v>8</v>
      </c>
      <c r="Q1992" s="4" t="str">
        <f>IF(Table1[[#This Row],[Delivery delay days]]&gt;5,"delay","on time")</f>
        <v>delay</v>
      </c>
      <c r="R1992" s="10">
        <f>DATEVALUE(Table1[[#This Row],[Delivery_Date]])</f>
        <v>45004</v>
      </c>
      <c r="S1992" s="10">
        <f>DATEVALUE(Table1[[#This Row],[Order_Date]])</f>
        <v>44996</v>
      </c>
      <c r="T1992" s="4" t="str" cm="1">
        <f t="array" ref="T1992">_xlfn.IFS(Table1[[#This Row],[Inventory_Level]]&lt;=200,"low",Table1[[#This Row],[Inventory_Level]]&gt;=700,"high",Table1[[#This Row],[Inventory_Level]]&gt;200,"medium")</f>
        <v>medium</v>
      </c>
    </row>
    <row r="1993" spans="1:20" x14ac:dyDescent="0.35">
      <c r="A1993" s="4">
        <v>1992</v>
      </c>
      <c r="B1993" s="4" t="s">
        <v>59</v>
      </c>
      <c r="C1993" s="4" t="s">
        <v>38</v>
      </c>
      <c r="D1993" s="4" t="s">
        <v>17</v>
      </c>
      <c r="E1993" s="4" t="s">
        <v>60</v>
      </c>
      <c r="F1993" s="10" t="s">
        <v>84</v>
      </c>
      <c r="G1993" s="11" t="s">
        <v>242</v>
      </c>
      <c r="H1993" s="4">
        <v>13</v>
      </c>
      <c r="I1993" s="12">
        <v>46597.9</v>
      </c>
      <c r="J1993" s="12">
        <v>605772.69999999995</v>
      </c>
      <c r="K1993" s="12">
        <v>1049.8599999999999</v>
      </c>
      <c r="L1993" s="4">
        <v>425</v>
      </c>
      <c r="M1993" s="4" t="s">
        <v>35</v>
      </c>
      <c r="N1993" s="4" t="str" cm="1">
        <f t="array" ref="N1993">_xlfn.SWITCH(E1993,"Delhi","North","Chennai","South","Hyderabad","South","Mumbai","Central","Bangalore","South")</f>
        <v>South</v>
      </c>
      <c r="O1993" s="12">
        <v>81768.94</v>
      </c>
      <c r="P1993" s="4">
        <f>Table1[[#This Row],[Delivery_Date]]-Table1[[#This Row],[Order_Date]]</f>
        <v>12</v>
      </c>
      <c r="Q1993" s="4" t="str">
        <f>IF(Table1[[#This Row],[Delivery delay days]]&gt;5,"delay","on time")</f>
        <v>delay</v>
      </c>
      <c r="R1993" s="10">
        <f>DATEVALUE(Table1[[#This Row],[Delivery_Date]])</f>
        <v>45197</v>
      </c>
      <c r="S1993" s="10">
        <f>DATEVALUE(Table1[[#This Row],[Order_Date]])</f>
        <v>45185</v>
      </c>
      <c r="T1993" s="4" t="str" cm="1">
        <f t="array" ref="T1993">_xlfn.IFS(Table1[[#This Row],[Inventory_Level]]&lt;=200,"low",Table1[[#This Row],[Inventory_Level]]&gt;=700,"high",Table1[[#This Row],[Inventory_Level]]&gt;200,"medium")</f>
        <v>medium</v>
      </c>
    </row>
    <row r="1994" spans="1:20" x14ac:dyDescent="0.35">
      <c r="A1994" s="4">
        <v>1993</v>
      </c>
      <c r="B1994" s="4" t="s">
        <v>23</v>
      </c>
      <c r="C1994" s="4" t="s">
        <v>38</v>
      </c>
      <c r="D1994" s="4" t="s">
        <v>17</v>
      </c>
      <c r="E1994" s="4" t="s">
        <v>46</v>
      </c>
      <c r="F1994" s="10" t="s">
        <v>398</v>
      </c>
      <c r="G1994" s="11" t="s">
        <v>104</v>
      </c>
      <c r="H1994" s="4">
        <v>30</v>
      </c>
      <c r="I1994" s="12">
        <v>12048.92</v>
      </c>
      <c r="J1994" s="12">
        <v>361467.6</v>
      </c>
      <c r="K1994" s="12">
        <v>4666.1499999999996</v>
      </c>
      <c r="L1994" s="4">
        <v>680</v>
      </c>
      <c r="M1994" s="4" t="s">
        <v>42</v>
      </c>
      <c r="N1994" s="4" t="str" cm="1">
        <f t="array" ref="N1994">_xlfn.SWITCH(E1994,"Delhi","North","Chennai","South","Hyderabad","South","Mumbai","Central","Bangalore","South")</f>
        <v>South</v>
      </c>
      <c r="O1994" s="12">
        <v>79267.13</v>
      </c>
      <c r="P1994" s="4">
        <f>Table1[[#This Row],[Delivery_Date]]-Table1[[#This Row],[Order_Date]]</f>
        <v>15</v>
      </c>
      <c r="Q1994" s="4" t="str">
        <f>IF(Table1[[#This Row],[Delivery delay days]]&gt;5,"delay","on time")</f>
        <v>delay</v>
      </c>
      <c r="R1994" s="10">
        <f>DATEVALUE(Table1[[#This Row],[Delivery_Date]])</f>
        <v>45006</v>
      </c>
      <c r="S1994" s="10">
        <f>DATEVALUE(Table1[[#This Row],[Order_Date]])</f>
        <v>44991</v>
      </c>
      <c r="T1994" s="4" t="str" cm="1">
        <f t="array" ref="T1994">_xlfn.IFS(Table1[[#This Row],[Inventory_Level]]&lt;=200,"low",Table1[[#This Row],[Inventory_Level]]&gt;=700,"high",Table1[[#This Row],[Inventory_Level]]&gt;200,"medium")</f>
        <v>medium</v>
      </c>
    </row>
    <row r="1995" spans="1:20" x14ac:dyDescent="0.35">
      <c r="A1995" s="4">
        <v>1994</v>
      </c>
      <c r="B1995" s="4" t="s">
        <v>15</v>
      </c>
      <c r="C1995" s="4" t="s">
        <v>16</v>
      </c>
      <c r="D1995" s="4" t="s">
        <v>45</v>
      </c>
      <c r="E1995" s="4" t="s">
        <v>46</v>
      </c>
      <c r="F1995" s="10" t="s">
        <v>192</v>
      </c>
      <c r="G1995" s="11" t="s">
        <v>285</v>
      </c>
      <c r="H1995" s="4">
        <v>7</v>
      </c>
      <c r="I1995" s="12">
        <v>25688.98</v>
      </c>
      <c r="J1995" s="12">
        <v>179822.86</v>
      </c>
      <c r="K1995" s="12">
        <v>2795.24</v>
      </c>
      <c r="L1995" s="4">
        <v>562</v>
      </c>
      <c r="M1995" s="4" t="s">
        <v>35</v>
      </c>
      <c r="N1995" s="4" t="str" cm="1">
        <f t="array" ref="N1995">_xlfn.SWITCH(E1995,"Delhi","North","Chennai","South","Hyderabad","South","Mumbai","Central","Bangalore","South")</f>
        <v>South</v>
      </c>
      <c r="O1995" s="12">
        <v>10427.629999999999</v>
      </c>
      <c r="P1995" s="4">
        <f>Table1[[#This Row],[Delivery_Date]]-Table1[[#This Row],[Order_Date]]</f>
        <v>13</v>
      </c>
      <c r="Q1995" s="4" t="str">
        <f>IF(Table1[[#This Row],[Delivery delay days]]&gt;5,"delay","on time")</f>
        <v>delay</v>
      </c>
      <c r="R1995" s="10">
        <f>DATEVALUE(Table1[[#This Row],[Delivery_Date]])</f>
        <v>45194</v>
      </c>
      <c r="S1995" s="10">
        <f>DATEVALUE(Table1[[#This Row],[Order_Date]])</f>
        <v>45181</v>
      </c>
      <c r="T1995" s="4" t="str" cm="1">
        <f t="array" ref="T1995">_xlfn.IFS(Table1[[#This Row],[Inventory_Level]]&lt;=200,"low",Table1[[#This Row],[Inventory_Level]]&gt;=700,"high",Table1[[#This Row],[Inventory_Level]]&gt;200,"medium")</f>
        <v>medium</v>
      </c>
    </row>
    <row r="1996" spans="1:20" x14ac:dyDescent="0.35">
      <c r="A1996" s="4">
        <v>1995</v>
      </c>
      <c r="B1996" s="4" t="s">
        <v>65</v>
      </c>
      <c r="C1996" s="4" t="s">
        <v>24</v>
      </c>
      <c r="D1996" s="4" t="s">
        <v>45</v>
      </c>
      <c r="E1996" s="4" t="s">
        <v>46</v>
      </c>
      <c r="F1996" s="10" t="s">
        <v>122</v>
      </c>
      <c r="G1996" s="11" t="s">
        <v>123</v>
      </c>
      <c r="H1996" s="4">
        <v>96</v>
      </c>
      <c r="I1996" s="12">
        <v>11193.36</v>
      </c>
      <c r="J1996" s="12">
        <v>1074562.5600000001</v>
      </c>
      <c r="K1996" s="12">
        <v>2053.92</v>
      </c>
      <c r="L1996" s="4">
        <v>58</v>
      </c>
      <c r="M1996" s="4" t="s">
        <v>29</v>
      </c>
      <c r="N1996" s="4" t="str" cm="1">
        <f t="array" ref="N1996">_xlfn.SWITCH(E1996,"Delhi","North","Chennai","South","Hyderabad","South","Mumbai","Central","Bangalore","South")</f>
        <v>South</v>
      </c>
      <c r="O1996" s="12">
        <v>227202.34</v>
      </c>
      <c r="P1996" s="4">
        <f>Table1[[#This Row],[Delivery_Date]]-Table1[[#This Row],[Order_Date]]</f>
        <v>14</v>
      </c>
      <c r="Q1996" s="4" t="str">
        <f>IF(Table1[[#This Row],[Delivery delay days]]&gt;5,"delay","on time")</f>
        <v>delay</v>
      </c>
      <c r="R1996" s="10">
        <f>DATEVALUE(Table1[[#This Row],[Delivery_Date]])</f>
        <v>45242</v>
      </c>
      <c r="S1996" s="10">
        <f>DATEVALUE(Table1[[#This Row],[Order_Date]])</f>
        <v>45228</v>
      </c>
      <c r="T1996" s="4" t="str" cm="1">
        <f t="array" ref="T1996">_xlfn.IFS(Table1[[#This Row],[Inventory_Level]]&lt;=200,"low",Table1[[#This Row],[Inventory_Level]]&gt;=700,"high",Table1[[#This Row],[Inventory_Level]]&gt;200,"medium")</f>
        <v>low</v>
      </c>
    </row>
    <row r="1997" spans="1:20" x14ac:dyDescent="0.35">
      <c r="A1997" s="4">
        <v>1996</v>
      </c>
      <c r="B1997" s="4" t="s">
        <v>31</v>
      </c>
      <c r="C1997" s="4" t="s">
        <v>24</v>
      </c>
      <c r="D1997" s="4" t="s">
        <v>32</v>
      </c>
      <c r="E1997" s="4" t="s">
        <v>60</v>
      </c>
      <c r="F1997" s="10" t="s">
        <v>335</v>
      </c>
      <c r="G1997" s="11" t="s">
        <v>393</v>
      </c>
      <c r="H1997" s="4">
        <v>91</v>
      </c>
      <c r="I1997" s="12">
        <v>27744.21</v>
      </c>
      <c r="J1997" s="12">
        <v>2524723.11</v>
      </c>
      <c r="K1997" s="12">
        <v>3507.53</v>
      </c>
      <c r="L1997" s="4">
        <v>831</v>
      </c>
      <c r="M1997" s="4" t="s">
        <v>42</v>
      </c>
      <c r="N1997" s="4" t="str" cm="1">
        <f t="array" ref="N1997">_xlfn.SWITCH(E1997,"Delhi","North","Chennai","South","Hyderabad","South","Mumbai","Central","Bangalore","South")</f>
        <v>South</v>
      </c>
      <c r="O1997" s="12">
        <v>506258.15</v>
      </c>
      <c r="P1997" s="4">
        <f>Table1[[#This Row],[Delivery_Date]]-Table1[[#This Row],[Order_Date]]</f>
        <v>12</v>
      </c>
      <c r="Q1997" s="4" t="str">
        <f>IF(Table1[[#This Row],[Delivery delay days]]&gt;5,"delay","on time")</f>
        <v>delay</v>
      </c>
      <c r="R1997" s="10">
        <f>DATEVALUE(Table1[[#This Row],[Delivery_Date]])</f>
        <v>45201</v>
      </c>
      <c r="S1997" s="10">
        <f>DATEVALUE(Table1[[#This Row],[Order_Date]])</f>
        <v>45189</v>
      </c>
      <c r="T1997" s="4" t="str" cm="1">
        <f t="array" ref="T1997">_xlfn.IFS(Table1[[#This Row],[Inventory_Level]]&lt;=200,"low",Table1[[#This Row],[Inventory_Level]]&gt;=700,"high",Table1[[#This Row],[Inventory_Level]]&gt;200,"medium")</f>
        <v>high</v>
      </c>
    </row>
    <row r="1998" spans="1:20" x14ac:dyDescent="0.35">
      <c r="A1998" s="4">
        <v>1997</v>
      </c>
      <c r="B1998" s="4" t="s">
        <v>23</v>
      </c>
      <c r="C1998" s="4" t="s">
        <v>24</v>
      </c>
      <c r="D1998" s="4" t="s">
        <v>25</v>
      </c>
      <c r="E1998" s="4" t="s">
        <v>52</v>
      </c>
      <c r="F1998" s="10" t="s">
        <v>138</v>
      </c>
      <c r="G1998" s="11" t="s">
        <v>154</v>
      </c>
      <c r="H1998" s="4">
        <v>91</v>
      </c>
      <c r="I1998" s="12">
        <v>24237.78</v>
      </c>
      <c r="J1998" s="12">
        <v>2205637.98</v>
      </c>
      <c r="K1998" s="12">
        <v>2414.5700000000002</v>
      </c>
      <c r="L1998" s="4">
        <v>391</v>
      </c>
      <c r="M1998" s="4" t="s">
        <v>29</v>
      </c>
      <c r="N1998" s="4" t="str" cm="1">
        <f t="array" ref="N1998">_xlfn.SWITCH(E1998,"Delhi","North","Chennai","South","Hyderabad","South","Mumbai","Central","Bangalore","South")</f>
        <v>Central</v>
      </c>
      <c r="O1998" s="12">
        <v>410284.57</v>
      </c>
      <c r="P1998" s="4">
        <f>Table1[[#This Row],[Delivery_Date]]-Table1[[#This Row],[Order_Date]]</f>
        <v>9</v>
      </c>
      <c r="Q1998" s="4" t="str">
        <f>IF(Table1[[#This Row],[Delivery delay days]]&gt;5,"delay","on time")</f>
        <v>delay</v>
      </c>
      <c r="R1998" s="10">
        <f>DATEVALUE(Table1[[#This Row],[Delivery_Date]])</f>
        <v>44955</v>
      </c>
      <c r="S1998" s="10">
        <f>DATEVALUE(Table1[[#This Row],[Order_Date]])</f>
        <v>44946</v>
      </c>
      <c r="T1998" s="4" t="str" cm="1">
        <f t="array" ref="T1998">_xlfn.IFS(Table1[[#This Row],[Inventory_Level]]&lt;=200,"low",Table1[[#This Row],[Inventory_Level]]&gt;=700,"high",Table1[[#This Row],[Inventory_Level]]&gt;200,"medium")</f>
        <v>medium</v>
      </c>
    </row>
    <row r="1999" spans="1:20" x14ac:dyDescent="0.35">
      <c r="A1999" s="4">
        <v>1998</v>
      </c>
      <c r="B1999" s="4" t="s">
        <v>44</v>
      </c>
      <c r="C1999" s="4" t="s">
        <v>38</v>
      </c>
      <c r="D1999" s="4" t="s">
        <v>17</v>
      </c>
      <c r="E1999" s="4" t="s">
        <v>60</v>
      </c>
      <c r="F1999" s="10" t="s">
        <v>108</v>
      </c>
      <c r="G1999" s="11" t="s">
        <v>235</v>
      </c>
      <c r="H1999" s="4">
        <v>12</v>
      </c>
      <c r="I1999" s="12">
        <v>42692.97</v>
      </c>
      <c r="J1999" s="12">
        <v>512315.64</v>
      </c>
      <c r="K1999" s="12">
        <v>2559.11</v>
      </c>
      <c r="L1999" s="4">
        <v>485</v>
      </c>
      <c r="M1999" s="4" t="s">
        <v>21</v>
      </c>
      <c r="N1999" s="4" t="str" cm="1">
        <f t="array" ref="N1999">_xlfn.SWITCH(E1999,"Delhi","North","Chennai","South","Hyderabad","South","Mumbai","Central","Bangalore","South")</f>
        <v>South</v>
      </c>
      <c r="O1999" s="12">
        <v>70425.600000000006</v>
      </c>
      <c r="P1999" s="4">
        <f>Table1[[#This Row],[Delivery_Date]]-Table1[[#This Row],[Order_Date]]</f>
        <v>9</v>
      </c>
      <c r="Q1999" s="4" t="str">
        <f>IF(Table1[[#This Row],[Delivery delay days]]&gt;5,"delay","on time")</f>
        <v>delay</v>
      </c>
      <c r="R1999" s="10">
        <f>DATEVALUE(Table1[[#This Row],[Delivery_Date]])</f>
        <v>45068</v>
      </c>
      <c r="S1999" s="10">
        <f>DATEVALUE(Table1[[#This Row],[Order_Date]])</f>
        <v>45059</v>
      </c>
      <c r="T1999" s="4" t="str" cm="1">
        <f t="array" ref="T1999">_xlfn.IFS(Table1[[#This Row],[Inventory_Level]]&lt;=200,"low",Table1[[#This Row],[Inventory_Level]]&gt;=700,"high",Table1[[#This Row],[Inventory_Level]]&gt;200,"medium")</f>
        <v>medium</v>
      </c>
    </row>
    <row r="2000" spans="1:20" x14ac:dyDescent="0.35">
      <c r="A2000" s="4">
        <v>1999</v>
      </c>
      <c r="B2000" s="4" t="s">
        <v>59</v>
      </c>
      <c r="C2000" s="4" t="s">
        <v>24</v>
      </c>
      <c r="D2000" s="4" t="s">
        <v>32</v>
      </c>
      <c r="E2000" s="4" t="s">
        <v>60</v>
      </c>
      <c r="F2000" s="10" t="s">
        <v>265</v>
      </c>
      <c r="G2000" s="11" t="s">
        <v>112</v>
      </c>
      <c r="H2000" s="4">
        <v>92</v>
      </c>
      <c r="I2000" s="12">
        <v>2854.02</v>
      </c>
      <c r="J2000" s="12">
        <v>262569.84000000003</v>
      </c>
      <c r="K2000" s="12">
        <v>1601.15</v>
      </c>
      <c r="L2000" s="4">
        <v>516</v>
      </c>
      <c r="M2000" s="4" t="s">
        <v>21</v>
      </c>
      <c r="N2000" s="4" t="str" cm="1">
        <f t="array" ref="N2000">_xlfn.SWITCH(E2000,"Delhi","North","Chennai","South","Hyderabad","South","Mumbai","Central","Bangalore","South")</f>
        <v>South</v>
      </c>
      <c r="O2000" s="12">
        <v>23600.07</v>
      </c>
      <c r="P2000" s="4">
        <f>Table1[[#This Row],[Delivery_Date]]-Table1[[#This Row],[Order_Date]]</f>
        <v>8</v>
      </c>
      <c r="Q2000" s="4" t="str">
        <f>IF(Table1[[#This Row],[Delivery delay days]]&gt;5,"delay","on time")</f>
        <v>delay</v>
      </c>
      <c r="R2000" s="10">
        <f>DATEVALUE(Table1[[#This Row],[Delivery_Date]])</f>
        <v>45162</v>
      </c>
      <c r="S2000" s="10">
        <f>DATEVALUE(Table1[[#This Row],[Order_Date]])</f>
        <v>45154</v>
      </c>
      <c r="T2000" s="4" t="str" cm="1">
        <f t="array" ref="T2000">_xlfn.IFS(Table1[[#This Row],[Inventory_Level]]&lt;=200,"low",Table1[[#This Row],[Inventory_Level]]&gt;=700,"high",Table1[[#This Row],[Inventory_Level]]&gt;200,"medium")</f>
        <v>medium</v>
      </c>
    </row>
    <row r="2001" spans="1:20" x14ac:dyDescent="0.35">
      <c r="A2001" s="4">
        <v>2000</v>
      </c>
      <c r="B2001" s="4" t="s">
        <v>37</v>
      </c>
      <c r="C2001" s="4" t="s">
        <v>38</v>
      </c>
      <c r="D2001" s="4" t="s">
        <v>17</v>
      </c>
      <c r="E2001" s="4" t="s">
        <v>52</v>
      </c>
      <c r="F2001" s="10" t="s">
        <v>76</v>
      </c>
      <c r="G2001" s="11" t="s">
        <v>382</v>
      </c>
      <c r="H2001" s="4">
        <v>54</v>
      </c>
      <c r="I2001" s="12">
        <v>22268.42</v>
      </c>
      <c r="J2001" s="12">
        <v>1202494.68</v>
      </c>
      <c r="K2001" s="12">
        <v>2508.4299999999998</v>
      </c>
      <c r="L2001" s="4">
        <v>130</v>
      </c>
      <c r="M2001" s="4" t="s">
        <v>35</v>
      </c>
      <c r="N2001" s="4" t="str" cm="1">
        <f t="array" ref="N2001">_xlfn.SWITCH(E2001,"Delhi","North","Chennai","South","Hyderabad","South","Mumbai","Central","Bangalore","South")</f>
        <v>Central</v>
      </c>
      <c r="O2001" s="12">
        <v>85769.77</v>
      </c>
      <c r="P2001" s="4">
        <f>Table1[[#This Row],[Delivery_Date]]-Table1[[#This Row],[Order_Date]]</f>
        <v>15</v>
      </c>
      <c r="Q2001" s="4" t="str">
        <f>IF(Table1[[#This Row],[Delivery delay days]]&gt;5,"delay","on time")</f>
        <v>delay</v>
      </c>
      <c r="R2001" s="10">
        <f>DATEVALUE(Table1[[#This Row],[Delivery_Date]])</f>
        <v>45254</v>
      </c>
      <c r="S2001" s="10">
        <f>DATEVALUE(Table1[[#This Row],[Order_Date]])</f>
        <v>45239</v>
      </c>
      <c r="T2001" s="4" t="str" cm="1">
        <f t="array" ref="T2001">_xlfn.IFS(Table1[[#This Row],[Inventory_Level]]&lt;=200,"low",Table1[[#This Row],[Inventory_Level]]&gt;=700,"high",Table1[[#This Row],[Inventory_Level]]&gt;200,"medium")</f>
        <v>low</v>
      </c>
    </row>
    <row r="2002" spans="1:20" x14ac:dyDescent="0.35">
      <c r="A2002" s="4">
        <v>2001</v>
      </c>
      <c r="B2002" s="4" t="s">
        <v>23</v>
      </c>
      <c r="C2002" s="4" t="s">
        <v>38</v>
      </c>
      <c r="D2002" s="4" t="s">
        <v>39</v>
      </c>
      <c r="E2002" s="4" t="s">
        <v>18</v>
      </c>
      <c r="F2002" s="10" t="s">
        <v>313</v>
      </c>
      <c r="G2002" s="11" t="s">
        <v>272</v>
      </c>
      <c r="H2002" s="4">
        <v>47</v>
      </c>
      <c r="I2002" s="12">
        <v>34930.11</v>
      </c>
      <c r="J2002" s="12">
        <v>1641715.17</v>
      </c>
      <c r="K2002" s="12">
        <v>306.92</v>
      </c>
      <c r="L2002" s="4">
        <v>310</v>
      </c>
      <c r="M2002" s="4" t="s">
        <v>21</v>
      </c>
      <c r="N2002" s="4" t="str" cm="1">
        <f t="array" ref="N2002">_xlfn.SWITCH(E2002,"Delhi","North","Chennai","South","Hyderabad","South","Mumbai","Central","Bangalore","South")</f>
        <v>North</v>
      </c>
      <c r="O2002" s="12">
        <v>375468.22</v>
      </c>
      <c r="P2002" s="4">
        <f>Table1[[#This Row],[Delivery_Date]]-Table1[[#This Row],[Order_Date]]</f>
        <v>3</v>
      </c>
      <c r="Q2002" s="4" t="str">
        <f>IF(Table1[[#This Row],[Delivery delay days]]&gt;5,"delay","on time")</f>
        <v>on time</v>
      </c>
      <c r="R2002" s="10">
        <f>DATEVALUE(Table1[[#This Row],[Delivery_Date]])</f>
        <v>45136</v>
      </c>
      <c r="S2002" s="10">
        <f>DATEVALUE(Table1[[#This Row],[Order_Date]])</f>
        <v>45133</v>
      </c>
      <c r="T2002" s="4" t="str" cm="1">
        <f t="array" ref="T2002">_xlfn.IFS(Table1[[#This Row],[Inventory_Level]]&lt;=200,"low",Table1[[#This Row],[Inventory_Level]]&gt;=700,"high",Table1[[#This Row],[Inventory_Level]]&gt;200,"medium")</f>
        <v>medium</v>
      </c>
    </row>
    <row r="2003" spans="1:20" x14ac:dyDescent="0.35">
      <c r="A2003" s="4">
        <v>2002</v>
      </c>
      <c r="B2003" s="4" t="s">
        <v>44</v>
      </c>
      <c r="C2003" s="4" t="s">
        <v>38</v>
      </c>
      <c r="D2003" s="4" t="s">
        <v>45</v>
      </c>
      <c r="E2003" s="4" t="s">
        <v>52</v>
      </c>
      <c r="F2003" s="10" t="s">
        <v>129</v>
      </c>
      <c r="G2003" s="11" t="s">
        <v>67</v>
      </c>
      <c r="H2003" s="4">
        <v>80</v>
      </c>
      <c r="I2003" s="12">
        <v>22833.37</v>
      </c>
      <c r="J2003" s="12">
        <v>1826669.6</v>
      </c>
      <c r="K2003" s="12">
        <v>1180.19</v>
      </c>
      <c r="L2003" s="4">
        <v>758</v>
      </c>
      <c r="M2003" s="4" t="s">
        <v>29</v>
      </c>
      <c r="N2003" s="4" t="str" cm="1">
        <f t="array" ref="N2003">_xlfn.SWITCH(E2003,"Delhi","North","Chennai","South","Hyderabad","South","Mumbai","Central","Bangalore","South")</f>
        <v>Central</v>
      </c>
      <c r="O2003" s="12">
        <v>322021.32</v>
      </c>
      <c r="P2003" s="4">
        <f>Table1[[#This Row],[Delivery_Date]]-Table1[[#This Row],[Order_Date]]</f>
        <v>2</v>
      </c>
      <c r="Q2003" s="4" t="str">
        <f>IF(Table1[[#This Row],[Delivery delay days]]&gt;5,"delay","on time")</f>
        <v>on time</v>
      </c>
      <c r="R2003" s="10">
        <f>DATEVALUE(Table1[[#This Row],[Delivery_Date]])</f>
        <v>45170</v>
      </c>
      <c r="S2003" s="10">
        <f>DATEVALUE(Table1[[#This Row],[Order_Date]])</f>
        <v>45168</v>
      </c>
      <c r="T2003" s="4" t="str" cm="1">
        <f t="array" ref="T2003">_xlfn.IFS(Table1[[#This Row],[Inventory_Level]]&lt;=200,"low",Table1[[#This Row],[Inventory_Level]]&gt;=700,"high",Table1[[#This Row],[Inventory_Level]]&gt;200,"medium")</f>
        <v>high</v>
      </c>
    </row>
    <row r="2004" spans="1:20" x14ac:dyDescent="0.35">
      <c r="A2004" s="4">
        <v>2003</v>
      </c>
      <c r="B2004" s="4" t="s">
        <v>31</v>
      </c>
      <c r="C2004" s="4" t="s">
        <v>38</v>
      </c>
      <c r="D2004" s="4" t="s">
        <v>39</v>
      </c>
      <c r="E2004" s="4" t="s">
        <v>52</v>
      </c>
      <c r="F2004" s="10" t="s">
        <v>267</v>
      </c>
      <c r="G2004" s="11" t="s">
        <v>412</v>
      </c>
      <c r="H2004" s="4">
        <v>100</v>
      </c>
      <c r="I2004" s="12">
        <v>40242.559999999998</v>
      </c>
      <c r="J2004" s="12">
        <v>4024256</v>
      </c>
      <c r="K2004" s="12">
        <v>148.97999999999999</v>
      </c>
      <c r="L2004" s="4">
        <v>300</v>
      </c>
      <c r="M2004" s="4" t="s">
        <v>35</v>
      </c>
      <c r="N2004" s="4" t="str" cm="1">
        <f t="array" ref="N2004">_xlfn.SWITCH(E2004,"Delhi","North","Chennai","South","Hyderabad","South","Mumbai","Central","Bangalore","South")</f>
        <v>Central</v>
      </c>
      <c r="O2004" s="12">
        <v>958069.72</v>
      </c>
      <c r="P2004" s="4">
        <f>Table1[[#This Row],[Delivery_Date]]-Table1[[#This Row],[Order_Date]]</f>
        <v>1</v>
      </c>
      <c r="Q2004" s="4" t="str">
        <f>IF(Table1[[#This Row],[Delivery delay days]]&gt;5,"delay","on time")</f>
        <v>on time</v>
      </c>
      <c r="R2004" s="10">
        <f>DATEVALUE(Table1[[#This Row],[Delivery_Date]])</f>
        <v>45219</v>
      </c>
      <c r="S2004" s="10">
        <f>DATEVALUE(Table1[[#This Row],[Order_Date]])</f>
        <v>45218</v>
      </c>
      <c r="T2004" s="4" t="str" cm="1">
        <f t="array" ref="T2004">_xlfn.IFS(Table1[[#This Row],[Inventory_Level]]&lt;=200,"low",Table1[[#This Row],[Inventory_Level]]&gt;=700,"high",Table1[[#This Row],[Inventory_Level]]&gt;200,"medium")</f>
        <v>medium</v>
      </c>
    </row>
    <row r="2005" spans="1:20" x14ac:dyDescent="0.35">
      <c r="A2005" s="4">
        <v>2004</v>
      </c>
      <c r="B2005" s="4" t="s">
        <v>44</v>
      </c>
      <c r="C2005" s="4" t="s">
        <v>16</v>
      </c>
      <c r="D2005" s="4" t="s">
        <v>25</v>
      </c>
      <c r="E2005" s="4" t="s">
        <v>52</v>
      </c>
      <c r="F2005" s="10" t="s">
        <v>231</v>
      </c>
      <c r="G2005" s="11" t="s">
        <v>183</v>
      </c>
      <c r="H2005" s="4">
        <v>79</v>
      </c>
      <c r="I2005" s="12">
        <v>1989.54</v>
      </c>
      <c r="J2005" s="12">
        <v>157173.66</v>
      </c>
      <c r="K2005" s="12">
        <v>718.6</v>
      </c>
      <c r="L2005" s="4">
        <v>849</v>
      </c>
      <c r="M2005" s="4" t="s">
        <v>42</v>
      </c>
      <c r="N2005" s="4" t="str" cm="1">
        <f t="array" ref="N2005">_xlfn.SWITCH(E2005,"Delhi","North","Chennai","South","Hyderabad","South","Mumbai","Central","Bangalore","South")</f>
        <v>Central</v>
      </c>
      <c r="O2005" s="12">
        <v>31049.01</v>
      </c>
      <c r="P2005" s="4">
        <f>Table1[[#This Row],[Delivery_Date]]-Table1[[#This Row],[Order_Date]]</f>
        <v>9</v>
      </c>
      <c r="Q2005" s="4" t="str">
        <f>IF(Table1[[#This Row],[Delivery delay days]]&gt;5,"delay","on time")</f>
        <v>delay</v>
      </c>
      <c r="R2005" s="10">
        <f>DATEVALUE(Table1[[#This Row],[Delivery_Date]])</f>
        <v>45031</v>
      </c>
      <c r="S2005" s="10">
        <f>DATEVALUE(Table1[[#This Row],[Order_Date]])</f>
        <v>45022</v>
      </c>
      <c r="T2005" s="4" t="str" cm="1">
        <f t="array" ref="T2005">_xlfn.IFS(Table1[[#This Row],[Inventory_Level]]&lt;=200,"low",Table1[[#This Row],[Inventory_Level]]&gt;=700,"high",Table1[[#This Row],[Inventory_Level]]&gt;200,"medium")</f>
        <v>high</v>
      </c>
    </row>
    <row r="2006" spans="1:20" x14ac:dyDescent="0.35">
      <c r="A2006" s="4">
        <v>2005</v>
      </c>
      <c r="B2006" s="4" t="s">
        <v>23</v>
      </c>
      <c r="C2006" s="4" t="s">
        <v>16</v>
      </c>
      <c r="D2006" s="4" t="s">
        <v>25</v>
      </c>
      <c r="E2006" s="4" t="s">
        <v>18</v>
      </c>
      <c r="F2006" s="10" t="s">
        <v>397</v>
      </c>
      <c r="G2006" s="11" t="s">
        <v>118</v>
      </c>
      <c r="H2006" s="4">
        <v>99</v>
      </c>
      <c r="I2006" s="12">
        <v>26901.07</v>
      </c>
      <c r="J2006" s="12">
        <v>2663205.9300000002</v>
      </c>
      <c r="K2006" s="12">
        <v>4583.13</v>
      </c>
      <c r="L2006" s="4">
        <v>380</v>
      </c>
      <c r="M2006" s="4" t="s">
        <v>21</v>
      </c>
      <c r="N2006" s="4" t="str" cm="1">
        <f t="array" ref="N2006">_xlfn.SWITCH(E2006,"Delhi","North","Chennai","South","Hyderabad","South","Mumbai","Central","Bangalore","South")</f>
        <v>North</v>
      </c>
      <c r="O2006" s="12">
        <v>644204.65</v>
      </c>
      <c r="P2006" s="4">
        <f>Table1[[#This Row],[Delivery_Date]]-Table1[[#This Row],[Order_Date]]</f>
        <v>11</v>
      </c>
      <c r="Q2006" s="4" t="str">
        <f>IF(Table1[[#This Row],[Delivery delay days]]&gt;5,"delay","on time")</f>
        <v>delay</v>
      </c>
      <c r="R2006" s="10">
        <f>DATEVALUE(Table1[[#This Row],[Delivery_Date]])</f>
        <v>45269</v>
      </c>
      <c r="S2006" s="10">
        <f>DATEVALUE(Table1[[#This Row],[Order_Date]])</f>
        <v>45258</v>
      </c>
      <c r="T2006" s="4" t="str" cm="1">
        <f t="array" ref="T2006">_xlfn.IFS(Table1[[#This Row],[Inventory_Level]]&lt;=200,"low",Table1[[#This Row],[Inventory_Level]]&gt;=700,"high",Table1[[#This Row],[Inventory_Level]]&gt;200,"medium")</f>
        <v>medium</v>
      </c>
    </row>
    <row r="2007" spans="1:20" x14ac:dyDescent="0.35">
      <c r="A2007" s="4">
        <v>2006</v>
      </c>
      <c r="B2007" s="4" t="s">
        <v>37</v>
      </c>
      <c r="C2007" s="4" t="s">
        <v>24</v>
      </c>
      <c r="D2007" s="4" t="s">
        <v>25</v>
      </c>
      <c r="E2007" s="4" t="s">
        <v>18</v>
      </c>
      <c r="F2007" s="10" t="s">
        <v>131</v>
      </c>
      <c r="G2007" s="11" t="s">
        <v>137</v>
      </c>
      <c r="H2007" s="4">
        <v>21</v>
      </c>
      <c r="I2007" s="12">
        <v>16538.990000000002</v>
      </c>
      <c r="J2007" s="12">
        <v>347318.79</v>
      </c>
      <c r="K2007" s="12">
        <v>2427.31</v>
      </c>
      <c r="L2007" s="4">
        <v>439</v>
      </c>
      <c r="M2007" s="4" t="s">
        <v>21</v>
      </c>
      <c r="N2007" s="4" t="str" cm="1">
        <f t="array" ref="N2007">_xlfn.SWITCH(E2007,"Delhi","North","Chennai","South","Hyderabad","South","Mumbai","Central","Bangalore","South")</f>
        <v>North</v>
      </c>
      <c r="O2007" s="12">
        <v>31966.2</v>
      </c>
      <c r="P2007" s="4">
        <f>Table1[[#This Row],[Delivery_Date]]-Table1[[#This Row],[Order_Date]]</f>
        <v>13</v>
      </c>
      <c r="Q2007" s="4" t="str">
        <f>IF(Table1[[#This Row],[Delivery delay days]]&gt;5,"delay","on time")</f>
        <v>delay</v>
      </c>
      <c r="R2007" s="10">
        <f>DATEVALUE(Table1[[#This Row],[Delivery_Date]])</f>
        <v>45144</v>
      </c>
      <c r="S2007" s="10">
        <f>DATEVALUE(Table1[[#This Row],[Order_Date]])</f>
        <v>45131</v>
      </c>
      <c r="T2007" s="4" t="str" cm="1">
        <f t="array" ref="T2007">_xlfn.IFS(Table1[[#This Row],[Inventory_Level]]&lt;=200,"low",Table1[[#This Row],[Inventory_Level]]&gt;=700,"high",Table1[[#This Row],[Inventory_Level]]&gt;200,"medium")</f>
        <v>medium</v>
      </c>
    </row>
    <row r="2008" spans="1:20" x14ac:dyDescent="0.35">
      <c r="A2008" s="4">
        <v>2007</v>
      </c>
      <c r="B2008" s="4" t="s">
        <v>44</v>
      </c>
      <c r="C2008" s="4" t="s">
        <v>16</v>
      </c>
      <c r="D2008" s="4" t="s">
        <v>17</v>
      </c>
      <c r="E2008" s="4" t="s">
        <v>46</v>
      </c>
      <c r="F2008" s="10" t="s">
        <v>166</v>
      </c>
      <c r="G2008" s="11" t="s">
        <v>313</v>
      </c>
      <c r="H2008" s="4">
        <v>22</v>
      </c>
      <c r="I2008" s="12">
        <v>38903.1</v>
      </c>
      <c r="J2008" s="12">
        <v>855868.2</v>
      </c>
      <c r="K2008" s="12">
        <v>3552.06</v>
      </c>
      <c r="L2008" s="4">
        <v>746</v>
      </c>
      <c r="M2008" s="4" t="s">
        <v>29</v>
      </c>
      <c r="N2008" s="4" t="str" cm="1">
        <f t="array" ref="N2008">_xlfn.SWITCH(E2008,"Delhi","North","Chennai","South","Hyderabad","South","Mumbai","Central","Bangalore","South")</f>
        <v>South</v>
      </c>
      <c r="O2008" s="12">
        <v>207795.78</v>
      </c>
      <c r="P2008" s="4">
        <f>Table1[[#This Row],[Delivery_Date]]-Table1[[#This Row],[Order_Date]]</f>
        <v>15</v>
      </c>
      <c r="Q2008" s="4" t="str">
        <f>IF(Table1[[#This Row],[Delivery delay days]]&gt;5,"delay","on time")</f>
        <v>delay</v>
      </c>
      <c r="R2008" s="10">
        <f>DATEVALUE(Table1[[#This Row],[Delivery_Date]])</f>
        <v>45133</v>
      </c>
      <c r="S2008" s="10">
        <f>DATEVALUE(Table1[[#This Row],[Order_Date]])</f>
        <v>45118</v>
      </c>
      <c r="T2008" s="4" t="str" cm="1">
        <f t="array" ref="T2008">_xlfn.IFS(Table1[[#This Row],[Inventory_Level]]&lt;=200,"low",Table1[[#This Row],[Inventory_Level]]&gt;=700,"high",Table1[[#This Row],[Inventory_Level]]&gt;200,"medium")</f>
        <v>high</v>
      </c>
    </row>
    <row r="2009" spans="1:20" x14ac:dyDescent="0.35">
      <c r="A2009" s="4">
        <v>2008</v>
      </c>
      <c r="B2009" s="4" t="s">
        <v>59</v>
      </c>
      <c r="C2009" s="4" t="s">
        <v>38</v>
      </c>
      <c r="D2009" s="4" t="s">
        <v>17</v>
      </c>
      <c r="E2009" s="4" t="s">
        <v>46</v>
      </c>
      <c r="F2009" s="10" t="s">
        <v>34</v>
      </c>
      <c r="G2009" s="11" t="s">
        <v>371</v>
      </c>
      <c r="H2009" s="4">
        <v>35</v>
      </c>
      <c r="I2009" s="12">
        <v>17820.8</v>
      </c>
      <c r="J2009" s="12">
        <v>623728</v>
      </c>
      <c r="K2009" s="12">
        <v>1080.04</v>
      </c>
      <c r="L2009" s="4">
        <v>520</v>
      </c>
      <c r="M2009" s="4" t="s">
        <v>35</v>
      </c>
      <c r="N2009" s="4" t="str" cm="1">
        <f t="array" ref="N2009">_xlfn.SWITCH(E2009,"Delhi","North","Chennai","South","Hyderabad","South","Mumbai","Central","Bangalore","South")</f>
        <v>South</v>
      </c>
      <c r="O2009" s="12">
        <v>32106.89</v>
      </c>
      <c r="P2009" s="4">
        <f>Table1[[#This Row],[Delivery_Date]]-Table1[[#This Row],[Order_Date]]</f>
        <v>6</v>
      </c>
      <c r="Q2009" s="4" t="str">
        <f>IF(Table1[[#This Row],[Delivery delay days]]&gt;5,"delay","on time")</f>
        <v>delay</v>
      </c>
      <c r="R2009" s="10">
        <f>DATEVALUE(Table1[[#This Row],[Delivery_Date]])</f>
        <v>45064</v>
      </c>
      <c r="S2009" s="10">
        <f>DATEVALUE(Table1[[#This Row],[Order_Date]])</f>
        <v>45058</v>
      </c>
      <c r="T2009" s="4" t="str" cm="1">
        <f t="array" ref="T2009">_xlfn.IFS(Table1[[#This Row],[Inventory_Level]]&lt;=200,"low",Table1[[#This Row],[Inventory_Level]]&gt;=700,"high",Table1[[#This Row],[Inventory_Level]]&gt;200,"medium")</f>
        <v>medium</v>
      </c>
    </row>
    <row r="2010" spans="1:20" x14ac:dyDescent="0.35">
      <c r="A2010" s="4">
        <v>2009</v>
      </c>
      <c r="B2010" s="4" t="s">
        <v>51</v>
      </c>
      <c r="C2010" s="4" t="s">
        <v>24</v>
      </c>
      <c r="D2010" s="4" t="s">
        <v>39</v>
      </c>
      <c r="E2010" s="4" t="s">
        <v>26</v>
      </c>
      <c r="F2010" s="10" t="s">
        <v>283</v>
      </c>
      <c r="G2010" s="11" t="s">
        <v>258</v>
      </c>
      <c r="H2010" s="4">
        <v>73</v>
      </c>
      <c r="I2010" s="12">
        <v>13060.95</v>
      </c>
      <c r="J2010" s="12">
        <v>953449.35</v>
      </c>
      <c r="K2010" s="12">
        <v>3619.45</v>
      </c>
      <c r="L2010" s="4">
        <v>630</v>
      </c>
      <c r="M2010" s="4" t="s">
        <v>29</v>
      </c>
      <c r="N2010" s="4" t="str" cm="1">
        <f t="array" ref="N2010">_xlfn.SWITCH(E2010,"Delhi","North","Chennai","South","Hyderabad","South","Mumbai","Central","Bangalore","South")</f>
        <v>South</v>
      </c>
      <c r="O2010" s="12">
        <v>193413.87</v>
      </c>
      <c r="P2010" s="4">
        <f>Table1[[#This Row],[Delivery_Date]]-Table1[[#This Row],[Order_Date]]</f>
        <v>7</v>
      </c>
      <c r="Q2010" s="4" t="str">
        <f>IF(Table1[[#This Row],[Delivery delay days]]&gt;5,"delay","on time")</f>
        <v>delay</v>
      </c>
      <c r="R2010" s="10">
        <f>DATEVALUE(Table1[[#This Row],[Delivery_Date]])</f>
        <v>45062</v>
      </c>
      <c r="S2010" s="10">
        <f>DATEVALUE(Table1[[#This Row],[Order_Date]])</f>
        <v>45055</v>
      </c>
      <c r="T2010" s="4" t="str" cm="1">
        <f t="array" ref="T2010">_xlfn.IFS(Table1[[#This Row],[Inventory_Level]]&lt;=200,"low",Table1[[#This Row],[Inventory_Level]]&gt;=700,"high",Table1[[#This Row],[Inventory_Level]]&gt;200,"medium")</f>
        <v>medium</v>
      </c>
    </row>
    <row r="2011" spans="1:20" x14ac:dyDescent="0.35">
      <c r="A2011" s="4">
        <v>2010</v>
      </c>
      <c r="B2011" s="4" t="s">
        <v>15</v>
      </c>
      <c r="C2011" s="4" t="s">
        <v>16</v>
      </c>
      <c r="D2011" s="4" t="s">
        <v>17</v>
      </c>
      <c r="E2011" s="4" t="s">
        <v>18</v>
      </c>
      <c r="F2011" s="10" t="s">
        <v>89</v>
      </c>
      <c r="G2011" s="11" t="s">
        <v>97</v>
      </c>
      <c r="H2011" s="4">
        <v>91</v>
      </c>
      <c r="I2011" s="12">
        <v>12988.71</v>
      </c>
      <c r="J2011" s="12">
        <v>1181972.6100000001</v>
      </c>
      <c r="K2011" s="12">
        <v>929.5</v>
      </c>
      <c r="L2011" s="4">
        <v>386</v>
      </c>
      <c r="M2011" s="4" t="s">
        <v>21</v>
      </c>
      <c r="N2011" s="4" t="str" cm="1">
        <f t="array" ref="N2011">_xlfn.SWITCH(E2011,"Delhi","North","Chennai","South","Hyderabad","South","Mumbai","Central","Bangalore","South")</f>
        <v>North</v>
      </c>
      <c r="O2011" s="12">
        <v>155918.48000000001</v>
      </c>
      <c r="P2011" s="4">
        <f>Table1[[#This Row],[Delivery_Date]]-Table1[[#This Row],[Order_Date]]</f>
        <v>7</v>
      </c>
      <c r="Q2011" s="4" t="str">
        <f>IF(Table1[[#This Row],[Delivery delay days]]&gt;5,"delay","on time")</f>
        <v>delay</v>
      </c>
      <c r="R2011" s="10">
        <f>DATEVALUE(Table1[[#This Row],[Delivery_Date]])</f>
        <v>45123</v>
      </c>
      <c r="S2011" s="10">
        <f>DATEVALUE(Table1[[#This Row],[Order_Date]])</f>
        <v>45116</v>
      </c>
      <c r="T2011" s="4" t="str" cm="1">
        <f t="array" ref="T2011">_xlfn.IFS(Table1[[#This Row],[Inventory_Level]]&lt;=200,"low",Table1[[#This Row],[Inventory_Level]]&gt;=700,"high",Table1[[#This Row],[Inventory_Level]]&gt;200,"medium")</f>
        <v>medium</v>
      </c>
    </row>
    <row r="2012" spans="1:20" x14ac:dyDescent="0.35">
      <c r="A2012" s="4">
        <v>2011</v>
      </c>
      <c r="B2012" s="4" t="s">
        <v>31</v>
      </c>
      <c r="C2012" s="4" t="s">
        <v>16</v>
      </c>
      <c r="D2012" s="4" t="s">
        <v>39</v>
      </c>
      <c r="E2012" s="4" t="s">
        <v>52</v>
      </c>
      <c r="F2012" s="10" t="s">
        <v>189</v>
      </c>
      <c r="G2012" s="11" t="s">
        <v>356</v>
      </c>
      <c r="H2012" s="4">
        <v>35</v>
      </c>
      <c r="I2012" s="12">
        <v>16688.73</v>
      </c>
      <c r="J2012" s="12">
        <v>584105.55000000005</v>
      </c>
      <c r="K2012" s="12">
        <v>1875.93</v>
      </c>
      <c r="L2012" s="4">
        <v>745</v>
      </c>
      <c r="M2012" s="4" t="s">
        <v>42</v>
      </c>
      <c r="N2012" s="4" t="str" cm="1">
        <f t="array" ref="N2012">_xlfn.SWITCH(E2012,"Delhi","North","Chennai","South","Hyderabad","South","Mumbai","Central","Bangalore","South")</f>
        <v>Central</v>
      </c>
      <c r="O2012" s="12">
        <v>73348.09</v>
      </c>
      <c r="P2012" s="4">
        <f>Table1[[#This Row],[Delivery_Date]]-Table1[[#This Row],[Order_Date]]</f>
        <v>13</v>
      </c>
      <c r="Q2012" s="4" t="str">
        <f>IF(Table1[[#This Row],[Delivery delay days]]&gt;5,"delay","on time")</f>
        <v>delay</v>
      </c>
      <c r="R2012" s="10">
        <f>DATEVALUE(Table1[[#This Row],[Delivery_Date]])</f>
        <v>45126</v>
      </c>
      <c r="S2012" s="10">
        <f>DATEVALUE(Table1[[#This Row],[Order_Date]])</f>
        <v>45113</v>
      </c>
      <c r="T2012" s="4" t="str" cm="1">
        <f t="array" ref="T2012">_xlfn.IFS(Table1[[#This Row],[Inventory_Level]]&lt;=200,"low",Table1[[#This Row],[Inventory_Level]]&gt;=700,"high",Table1[[#This Row],[Inventory_Level]]&gt;200,"medium")</f>
        <v>high</v>
      </c>
    </row>
    <row r="2013" spans="1:20" x14ac:dyDescent="0.35">
      <c r="A2013" s="4">
        <v>2012</v>
      </c>
      <c r="B2013" s="4" t="s">
        <v>65</v>
      </c>
      <c r="C2013" s="4" t="s">
        <v>38</v>
      </c>
      <c r="D2013" s="4" t="s">
        <v>39</v>
      </c>
      <c r="E2013" s="4" t="s">
        <v>18</v>
      </c>
      <c r="F2013" s="10" t="s">
        <v>326</v>
      </c>
      <c r="G2013" s="11" t="s">
        <v>167</v>
      </c>
      <c r="H2013" s="4">
        <v>30</v>
      </c>
      <c r="I2013" s="12">
        <v>29444.51</v>
      </c>
      <c r="J2013" s="12">
        <v>883335.3</v>
      </c>
      <c r="K2013" s="12">
        <v>4233.01</v>
      </c>
      <c r="L2013" s="4">
        <v>245</v>
      </c>
      <c r="M2013" s="4" t="s">
        <v>29</v>
      </c>
      <c r="N2013" s="4" t="str" cm="1">
        <f t="array" ref="N2013">_xlfn.SWITCH(E2013,"Delhi","North","Chennai","South","Hyderabad","South","Mumbai","Central","Bangalore","South")</f>
        <v>North</v>
      </c>
      <c r="O2013" s="12">
        <v>194562.31</v>
      </c>
      <c r="P2013" s="4">
        <f>Table1[[#This Row],[Delivery_Date]]-Table1[[#This Row],[Order_Date]]</f>
        <v>15</v>
      </c>
      <c r="Q2013" s="4" t="str">
        <f>IF(Table1[[#This Row],[Delivery delay days]]&gt;5,"delay","on time")</f>
        <v>delay</v>
      </c>
      <c r="R2013" s="10">
        <f>DATEVALUE(Table1[[#This Row],[Delivery_Date]])</f>
        <v>45127</v>
      </c>
      <c r="S2013" s="10">
        <f>DATEVALUE(Table1[[#This Row],[Order_Date]])</f>
        <v>45112</v>
      </c>
      <c r="T2013" s="4" t="str" cm="1">
        <f t="array" ref="T2013">_xlfn.IFS(Table1[[#This Row],[Inventory_Level]]&lt;=200,"low",Table1[[#This Row],[Inventory_Level]]&gt;=700,"high",Table1[[#This Row],[Inventory_Level]]&gt;200,"medium")</f>
        <v>medium</v>
      </c>
    </row>
    <row r="2014" spans="1:20" x14ac:dyDescent="0.35">
      <c r="A2014" s="4">
        <v>2013</v>
      </c>
      <c r="B2014" s="4" t="s">
        <v>51</v>
      </c>
      <c r="C2014" s="4" t="s">
        <v>38</v>
      </c>
      <c r="D2014" s="4" t="s">
        <v>32</v>
      </c>
      <c r="E2014" s="4" t="s">
        <v>26</v>
      </c>
      <c r="F2014" s="10" t="s">
        <v>352</v>
      </c>
      <c r="G2014" s="11" t="s">
        <v>154</v>
      </c>
      <c r="H2014" s="4">
        <v>53</v>
      </c>
      <c r="I2014" s="12">
        <v>24486.959999999999</v>
      </c>
      <c r="J2014" s="12">
        <v>1297808.8799999999</v>
      </c>
      <c r="K2014" s="12">
        <v>1165.79</v>
      </c>
      <c r="L2014" s="4">
        <v>555</v>
      </c>
      <c r="M2014" s="4" t="s">
        <v>42</v>
      </c>
      <c r="N2014" s="4" t="str" cm="1">
        <f t="array" ref="N2014">_xlfn.SWITCH(E2014,"Delhi","North","Chennai","South","Hyderabad","South","Mumbai","Central","Bangalore","South")</f>
        <v>South</v>
      </c>
      <c r="O2014" s="12">
        <v>283043.59999999998</v>
      </c>
      <c r="P2014" s="4">
        <f>Table1[[#This Row],[Delivery_Date]]-Table1[[#This Row],[Order_Date]]</f>
        <v>5</v>
      </c>
      <c r="Q2014" s="4" t="str">
        <f>IF(Table1[[#This Row],[Delivery delay days]]&gt;5,"delay","on time")</f>
        <v>on time</v>
      </c>
      <c r="R2014" s="10">
        <f>DATEVALUE(Table1[[#This Row],[Delivery_Date]])</f>
        <v>44955</v>
      </c>
      <c r="S2014" s="10">
        <f>DATEVALUE(Table1[[#This Row],[Order_Date]])</f>
        <v>44950</v>
      </c>
      <c r="T2014" s="4" t="str" cm="1">
        <f t="array" ref="T2014">_xlfn.IFS(Table1[[#This Row],[Inventory_Level]]&lt;=200,"low",Table1[[#This Row],[Inventory_Level]]&gt;=700,"high",Table1[[#This Row],[Inventory_Level]]&gt;200,"medium")</f>
        <v>medium</v>
      </c>
    </row>
    <row r="2015" spans="1:20" x14ac:dyDescent="0.35">
      <c r="A2015" s="4">
        <v>2014</v>
      </c>
      <c r="B2015" s="4" t="s">
        <v>59</v>
      </c>
      <c r="C2015" s="4" t="s">
        <v>38</v>
      </c>
      <c r="D2015" s="4" t="s">
        <v>45</v>
      </c>
      <c r="E2015" s="4" t="s">
        <v>60</v>
      </c>
      <c r="F2015" s="10" t="s">
        <v>127</v>
      </c>
      <c r="G2015" s="11" t="s">
        <v>406</v>
      </c>
      <c r="H2015" s="4">
        <v>34</v>
      </c>
      <c r="I2015" s="12">
        <v>48848.2</v>
      </c>
      <c r="J2015" s="12">
        <v>1660838.8</v>
      </c>
      <c r="K2015" s="12">
        <v>2268.29</v>
      </c>
      <c r="L2015" s="4">
        <v>444</v>
      </c>
      <c r="M2015" s="4" t="s">
        <v>35</v>
      </c>
      <c r="N2015" s="4" t="str" cm="1">
        <f t="array" ref="N2015">_xlfn.SWITCH(E2015,"Delhi","North","Chennai","South","Hyderabad","South","Mumbai","Central","Bangalore","South")</f>
        <v>South</v>
      </c>
      <c r="O2015" s="12">
        <v>96736.81</v>
      </c>
      <c r="P2015" s="4">
        <f>Table1[[#This Row],[Delivery_Date]]-Table1[[#This Row],[Order_Date]]</f>
        <v>10</v>
      </c>
      <c r="Q2015" s="4" t="str">
        <f>IF(Table1[[#This Row],[Delivery delay days]]&gt;5,"delay","on time")</f>
        <v>delay</v>
      </c>
      <c r="R2015" s="10">
        <f>DATEVALUE(Table1[[#This Row],[Delivery_Date]])</f>
        <v>44976</v>
      </c>
      <c r="S2015" s="10">
        <f>DATEVALUE(Table1[[#This Row],[Order_Date]])</f>
        <v>44966</v>
      </c>
      <c r="T2015" s="4" t="str" cm="1">
        <f t="array" ref="T2015">_xlfn.IFS(Table1[[#This Row],[Inventory_Level]]&lt;=200,"low",Table1[[#This Row],[Inventory_Level]]&gt;=700,"high",Table1[[#This Row],[Inventory_Level]]&gt;200,"medium")</f>
        <v>medium</v>
      </c>
    </row>
    <row r="2016" spans="1:20" x14ac:dyDescent="0.35">
      <c r="A2016" s="4">
        <v>2015</v>
      </c>
      <c r="B2016" s="4" t="s">
        <v>15</v>
      </c>
      <c r="C2016" s="4" t="s">
        <v>24</v>
      </c>
      <c r="D2016" s="4" t="s">
        <v>32</v>
      </c>
      <c r="E2016" s="4" t="s">
        <v>18</v>
      </c>
      <c r="F2016" s="10" t="s">
        <v>412</v>
      </c>
      <c r="G2016" s="11" t="s">
        <v>206</v>
      </c>
      <c r="H2016" s="4">
        <v>13</v>
      </c>
      <c r="I2016" s="12">
        <v>46484.87</v>
      </c>
      <c r="J2016" s="12">
        <v>604303.31000000006</v>
      </c>
      <c r="K2016" s="12">
        <v>2668.3</v>
      </c>
      <c r="L2016" s="4">
        <v>763</v>
      </c>
      <c r="M2016" s="4" t="s">
        <v>21</v>
      </c>
      <c r="N2016" s="4" t="str" cm="1">
        <f t="array" ref="N2016">_xlfn.SWITCH(E2016,"Delhi","North","Chennai","South","Hyderabad","South","Mumbai","Central","Bangalore","South")</f>
        <v>North</v>
      </c>
      <c r="O2016" s="12">
        <v>97654.96</v>
      </c>
      <c r="P2016" s="4">
        <f>Table1[[#This Row],[Delivery_Date]]-Table1[[#This Row],[Order_Date]]</f>
        <v>11</v>
      </c>
      <c r="Q2016" s="4" t="str">
        <f>IF(Table1[[#This Row],[Delivery delay days]]&gt;5,"delay","on time")</f>
        <v>delay</v>
      </c>
      <c r="R2016" s="10">
        <f>DATEVALUE(Table1[[#This Row],[Delivery_Date]])</f>
        <v>45230</v>
      </c>
      <c r="S2016" s="10">
        <f>DATEVALUE(Table1[[#This Row],[Order_Date]])</f>
        <v>45219</v>
      </c>
      <c r="T2016" s="4" t="str" cm="1">
        <f t="array" ref="T2016">_xlfn.IFS(Table1[[#This Row],[Inventory_Level]]&lt;=200,"low",Table1[[#This Row],[Inventory_Level]]&gt;=700,"high",Table1[[#This Row],[Inventory_Level]]&gt;200,"medium")</f>
        <v>high</v>
      </c>
    </row>
    <row r="2017" spans="1:20" x14ac:dyDescent="0.35">
      <c r="A2017" s="4">
        <v>2016</v>
      </c>
      <c r="B2017" s="4" t="s">
        <v>23</v>
      </c>
      <c r="C2017" s="4" t="s">
        <v>24</v>
      </c>
      <c r="D2017" s="4" t="s">
        <v>45</v>
      </c>
      <c r="E2017" s="4" t="s">
        <v>60</v>
      </c>
      <c r="F2017" s="10" t="s">
        <v>345</v>
      </c>
      <c r="G2017" s="11" t="s">
        <v>373</v>
      </c>
      <c r="H2017" s="4">
        <v>21</v>
      </c>
      <c r="I2017" s="12">
        <v>31779.72</v>
      </c>
      <c r="J2017" s="12">
        <v>667374.12</v>
      </c>
      <c r="K2017" s="12">
        <v>2162.9699999999998</v>
      </c>
      <c r="L2017" s="4">
        <v>68</v>
      </c>
      <c r="M2017" s="4" t="s">
        <v>35</v>
      </c>
      <c r="N2017" s="4" t="str" cm="1">
        <f t="array" ref="N2017">_xlfn.SWITCH(E2017,"Delhi","North","Chennai","South","Hyderabad","South","Mumbai","Central","Bangalore","South")</f>
        <v>South</v>
      </c>
      <c r="O2017" s="12">
        <v>164410.18</v>
      </c>
      <c r="P2017" s="4">
        <f>Table1[[#This Row],[Delivery_Date]]-Table1[[#This Row],[Order_Date]]</f>
        <v>13</v>
      </c>
      <c r="Q2017" s="4" t="str">
        <f>IF(Table1[[#This Row],[Delivery delay days]]&gt;5,"delay","on time")</f>
        <v>delay</v>
      </c>
      <c r="R2017" s="10">
        <f>DATEVALUE(Table1[[#This Row],[Delivery_Date]])</f>
        <v>44985</v>
      </c>
      <c r="S2017" s="10">
        <f>DATEVALUE(Table1[[#This Row],[Order_Date]])</f>
        <v>44972</v>
      </c>
      <c r="T2017" s="4" t="str" cm="1">
        <f t="array" ref="T2017">_xlfn.IFS(Table1[[#This Row],[Inventory_Level]]&lt;=200,"low",Table1[[#This Row],[Inventory_Level]]&gt;=700,"high",Table1[[#This Row],[Inventory_Level]]&gt;200,"medium")</f>
        <v>low</v>
      </c>
    </row>
    <row r="2018" spans="1:20" x14ac:dyDescent="0.35">
      <c r="A2018" s="4">
        <v>2017</v>
      </c>
      <c r="B2018" s="4" t="s">
        <v>37</v>
      </c>
      <c r="C2018" s="4" t="s">
        <v>38</v>
      </c>
      <c r="D2018" s="4" t="s">
        <v>45</v>
      </c>
      <c r="E2018" s="4" t="s">
        <v>26</v>
      </c>
      <c r="F2018" s="10" t="s">
        <v>285</v>
      </c>
      <c r="G2018" s="11" t="s">
        <v>405</v>
      </c>
      <c r="H2018" s="4">
        <v>40</v>
      </c>
      <c r="I2018" s="12">
        <v>29758.18</v>
      </c>
      <c r="J2018" s="12">
        <v>1190327.2</v>
      </c>
      <c r="K2018" s="12">
        <v>600.61</v>
      </c>
      <c r="L2018" s="4">
        <v>684</v>
      </c>
      <c r="M2018" s="4" t="s">
        <v>42</v>
      </c>
      <c r="N2018" s="4" t="str" cm="1">
        <f t="array" ref="N2018">_xlfn.SWITCH(E2018,"Delhi","North","Chennai","South","Hyderabad","South","Mumbai","Central","Bangalore","South")</f>
        <v>South</v>
      </c>
      <c r="O2018" s="12">
        <v>123074.63</v>
      </c>
      <c r="P2018" s="4">
        <f>Table1[[#This Row],[Delivery_Date]]-Table1[[#This Row],[Order_Date]]</f>
        <v>14</v>
      </c>
      <c r="Q2018" s="4" t="str">
        <f>IF(Table1[[#This Row],[Delivery delay days]]&gt;5,"delay","on time")</f>
        <v>delay</v>
      </c>
      <c r="R2018" s="10">
        <f>DATEVALUE(Table1[[#This Row],[Delivery_Date]])</f>
        <v>45208</v>
      </c>
      <c r="S2018" s="10">
        <f>DATEVALUE(Table1[[#This Row],[Order_Date]])</f>
        <v>45194</v>
      </c>
      <c r="T2018" s="4" t="str" cm="1">
        <f t="array" ref="T2018">_xlfn.IFS(Table1[[#This Row],[Inventory_Level]]&lt;=200,"low",Table1[[#This Row],[Inventory_Level]]&gt;=700,"high",Table1[[#This Row],[Inventory_Level]]&gt;200,"medium")</f>
        <v>medium</v>
      </c>
    </row>
    <row r="2019" spans="1:20" x14ac:dyDescent="0.35">
      <c r="A2019" s="4">
        <v>2018</v>
      </c>
      <c r="B2019" s="4" t="s">
        <v>65</v>
      </c>
      <c r="C2019" s="4" t="s">
        <v>16</v>
      </c>
      <c r="D2019" s="4" t="s">
        <v>45</v>
      </c>
      <c r="E2019" s="4" t="s">
        <v>18</v>
      </c>
      <c r="F2019" s="10" t="s">
        <v>279</v>
      </c>
      <c r="G2019" s="11" t="s">
        <v>84</v>
      </c>
      <c r="H2019" s="4">
        <v>76</v>
      </c>
      <c r="I2019" s="12">
        <v>9173.15</v>
      </c>
      <c r="J2019" s="12">
        <v>697159.4</v>
      </c>
      <c r="K2019" s="12">
        <v>1032.74</v>
      </c>
      <c r="L2019" s="4">
        <v>188</v>
      </c>
      <c r="M2019" s="4" t="s">
        <v>21</v>
      </c>
      <c r="N2019" s="4" t="str" cm="1">
        <f t="array" ref="N2019">_xlfn.SWITCH(E2019,"Delhi","North","Chennai","South","Hyderabad","South","Mumbai","Central","Bangalore","South")</f>
        <v>North</v>
      </c>
      <c r="O2019" s="12">
        <v>36264.879999999997</v>
      </c>
      <c r="P2019" s="4">
        <f>Table1[[#This Row],[Delivery_Date]]-Table1[[#This Row],[Order_Date]]</f>
        <v>14</v>
      </c>
      <c r="Q2019" s="4" t="str">
        <f>IF(Table1[[#This Row],[Delivery delay days]]&gt;5,"delay","on time")</f>
        <v>delay</v>
      </c>
      <c r="R2019" s="10">
        <f>DATEVALUE(Table1[[#This Row],[Delivery_Date]])</f>
        <v>45185</v>
      </c>
      <c r="S2019" s="10">
        <f>DATEVALUE(Table1[[#This Row],[Order_Date]])</f>
        <v>45171</v>
      </c>
      <c r="T2019" s="4" t="str" cm="1">
        <f t="array" ref="T2019">_xlfn.IFS(Table1[[#This Row],[Inventory_Level]]&lt;=200,"low",Table1[[#This Row],[Inventory_Level]]&gt;=700,"high",Table1[[#This Row],[Inventory_Level]]&gt;200,"medium")</f>
        <v>low</v>
      </c>
    </row>
    <row r="2020" spans="1:20" x14ac:dyDescent="0.35">
      <c r="A2020" s="4">
        <v>2019</v>
      </c>
      <c r="B2020" s="4" t="s">
        <v>23</v>
      </c>
      <c r="C2020" s="4" t="s">
        <v>24</v>
      </c>
      <c r="D2020" s="4" t="s">
        <v>17</v>
      </c>
      <c r="E2020" s="4" t="s">
        <v>60</v>
      </c>
      <c r="F2020" s="10" t="s">
        <v>110</v>
      </c>
      <c r="G2020" s="11" t="s">
        <v>217</v>
      </c>
      <c r="H2020" s="4">
        <v>15</v>
      </c>
      <c r="I2020" s="12">
        <v>8590.83</v>
      </c>
      <c r="J2020" s="12">
        <v>128862.45</v>
      </c>
      <c r="K2020" s="12">
        <v>2243.11</v>
      </c>
      <c r="L2020" s="4">
        <v>470</v>
      </c>
      <c r="M2020" s="4" t="s">
        <v>21</v>
      </c>
      <c r="N2020" s="4" t="str" cm="1">
        <f t="array" ref="N2020">_xlfn.SWITCH(E2020,"Delhi","North","Chennai","South","Hyderabad","South","Mumbai","Central","Bangalore","South")</f>
        <v>South</v>
      </c>
      <c r="O2020" s="12">
        <v>7939.46</v>
      </c>
      <c r="P2020" s="4">
        <f>Table1[[#This Row],[Delivery_Date]]-Table1[[#This Row],[Order_Date]]</f>
        <v>1</v>
      </c>
      <c r="Q2020" s="4" t="str">
        <f>IF(Table1[[#This Row],[Delivery delay days]]&gt;5,"delay","on time")</f>
        <v>on time</v>
      </c>
      <c r="R2020" s="10">
        <f>DATEVALUE(Table1[[#This Row],[Delivery_Date]])</f>
        <v>44980</v>
      </c>
      <c r="S2020" s="10">
        <f>DATEVALUE(Table1[[#This Row],[Order_Date]])</f>
        <v>44979</v>
      </c>
      <c r="T2020" s="4" t="str" cm="1">
        <f t="array" ref="T2020">_xlfn.IFS(Table1[[#This Row],[Inventory_Level]]&lt;=200,"low",Table1[[#This Row],[Inventory_Level]]&gt;=700,"high",Table1[[#This Row],[Inventory_Level]]&gt;200,"medium")</f>
        <v>medium</v>
      </c>
    </row>
    <row r="2021" spans="1:20" x14ac:dyDescent="0.35">
      <c r="A2021" s="4">
        <v>2020</v>
      </c>
      <c r="B2021" s="4" t="s">
        <v>44</v>
      </c>
      <c r="C2021" s="4" t="s">
        <v>24</v>
      </c>
      <c r="D2021" s="4" t="s">
        <v>39</v>
      </c>
      <c r="E2021" s="4" t="s">
        <v>60</v>
      </c>
      <c r="F2021" s="10" t="s">
        <v>33</v>
      </c>
      <c r="G2021" s="11" t="s">
        <v>108</v>
      </c>
      <c r="H2021" s="4">
        <v>72</v>
      </c>
      <c r="I2021" s="12">
        <v>593.46</v>
      </c>
      <c r="J2021" s="12">
        <v>42729.120000000003</v>
      </c>
      <c r="K2021" s="12">
        <v>4312.88</v>
      </c>
      <c r="L2021" s="4">
        <v>934</v>
      </c>
      <c r="M2021" s="4" t="s">
        <v>29</v>
      </c>
      <c r="N2021" s="4" t="str" cm="1">
        <f t="array" ref="N2021">_xlfn.SWITCH(E2021,"Delhi","North","Chennai","South","Hyderabad","South","Mumbai","Central","Bangalore","South")</f>
        <v>South</v>
      </c>
      <c r="O2021" s="12">
        <v>9566.2800000000007</v>
      </c>
      <c r="P2021" s="4">
        <f>Table1[[#This Row],[Delivery_Date]]-Table1[[#This Row],[Order_Date]]</f>
        <v>6</v>
      </c>
      <c r="Q2021" s="4" t="str">
        <f>IF(Table1[[#This Row],[Delivery delay days]]&gt;5,"delay","on time")</f>
        <v>delay</v>
      </c>
      <c r="R2021" s="10">
        <f>DATEVALUE(Table1[[#This Row],[Delivery_Date]])</f>
        <v>45059</v>
      </c>
      <c r="S2021" s="10">
        <f>DATEVALUE(Table1[[#This Row],[Order_Date]])</f>
        <v>45053</v>
      </c>
      <c r="T2021" s="4" t="str" cm="1">
        <f t="array" ref="T2021">_xlfn.IFS(Table1[[#This Row],[Inventory_Level]]&lt;=200,"low",Table1[[#This Row],[Inventory_Level]]&gt;=700,"high",Table1[[#This Row],[Inventory_Level]]&gt;200,"medium")</f>
        <v>high</v>
      </c>
    </row>
    <row r="2022" spans="1:20" x14ac:dyDescent="0.35">
      <c r="A2022" s="4">
        <v>2021</v>
      </c>
      <c r="B2022" s="4" t="s">
        <v>37</v>
      </c>
      <c r="C2022" s="4" t="s">
        <v>38</v>
      </c>
      <c r="D2022" s="4" t="s">
        <v>17</v>
      </c>
      <c r="E2022" s="4" t="s">
        <v>46</v>
      </c>
      <c r="F2022" s="10" t="s">
        <v>219</v>
      </c>
      <c r="G2022" s="11" t="s">
        <v>212</v>
      </c>
      <c r="H2022" s="4">
        <v>42</v>
      </c>
      <c r="I2022" s="12">
        <v>12898.8</v>
      </c>
      <c r="J2022" s="12">
        <v>541749.6</v>
      </c>
      <c r="K2022" s="12">
        <v>3325.92</v>
      </c>
      <c r="L2022" s="4">
        <v>410</v>
      </c>
      <c r="M2022" s="4" t="s">
        <v>35</v>
      </c>
      <c r="N2022" s="4" t="str" cm="1">
        <f t="array" ref="N2022">_xlfn.SWITCH(E2022,"Delhi","North","Chennai","South","Hyderabad","South","Mumbai","Central","Bangalore","South")</f>
        <v>South</v>
      </c>
      <c r="O2022" s="12">
        <v>35948.79</v>
      </c>
      <c r="P2022" s="4">
        <f>Table1[[#This Row],[Delivery_Date]]-Table1[[#This Row],[Order_Date]]</f>
        <v>14</v>
      </c>
      <c r="Q2022" s="4" t="str">
        <f>IF(Table1[[#This Row],[Delivery delay days]]&gt;5,"delay","on time")</f>
        <v>delay</v>
      </c>
      <c r="R2022" s="10">
        <f>DATEVALUE(Table1[[#This Row],[Delivery_Date]])</f>
        <v>45241</v>
      </c>
      <c r="S2022" s="10">
        <f>DATEVALUE(Table1[[#This Row],[Order_Date]])</f>
        <v>45227</v>
      </c>
      <c r="T2022" s="4" t="str" cm="1">
        <f t="array" ref="T2022">_xlfn.IFS(Table1[[#This Row],[Inventory_Level]]&lt;=200,"low",Table1[[#This Row],[Inventory_Level]]&gt;=700,"high",Table1[[#This Row],[Inventory_Level]]&gt;200,"medium")</f>
        <v>medium</v>
      </c>
    </row>
    <row r="2023" spans="1:20" x14ac:dyDescent="0.35">
      <c r="A2023" s="4">
        <v>2022</v>
      </c>
      <c r="B2023" s="4" t="s">
        <v>31</v>
      </c>
      <c r="C2023" s="4" t="s">
        <v>16</v>
      </c>
      <c r="D2023" s="4" t="s">
        <v>45</v>
      </c>
      <c r="E2023" s="4" t="s">
        <v>46</v>
      </c>
      <c r="F2023" s="10" t="s">
        <v>359</v>
      </c>
      <c r="G2023" s="11" t="s">
        <v>396</v>
      </c>
      <c r="H2023" s="4">
        <v>53</v>
      </c>
      <c r="I2023" s="12">
        <v>44331.54</v>
      </c>
      <c r="J2023" s="12">
        <v>2349571.62</v>
      </c>
      <c r="K2023" s="12">
        <v>4871.9399999999996</v>
      </c>
      <c r="L2023" s="4">
        <v>602</v>
      </c>
      <c r="M2023" s="4" t="s">
        <v>29</v>
      </c>
      <c r="N2023" s="4" t="str" cm="1">
        <f t="array" ref="N2023">_xlfn.SWITCH(E2023,"Delhi","North","Chennai","South","Hyderabad","South","Mumbai","Central","Bangalore","South")</f>
        <v>South</v>
      </c>
      <c r="O2023" s="12">
        <v>228934.38</v>
      </c>
      <c r="P2023" s="4">
        <f>Table1[[#This Row],[Delivery_Date]]-Table1[[#This Row],[Order_Date]]</f>
        <v>7</v>
      </c>
      <c r="Q2023" s="4" t="str">
        <f>IF(Table1[[#This Row],[Delivery delay days]]&gt;5,"delay","on time")</f>
        <v>delay</v>
      </c>
      <c r="R2023" s="10">
        <f>DATEVALUE(Table1[[#This Row],[Delivery_Date]])</f>
        <v>45255</v>
      </c>
      <c r="S2023" s="10">
        <f>DATEVALUE(Table1[[#This Row],[Order_Date]])</f>
        <v>45248</v>
      </c>
      <c r="T2023" s="4" t="str" cm="1">
        <f t="array" ref="T2023">_xlfn.IFS(Table1[[#This Row],[Inventory_Level]]&lt;=200,"low",Table1[[#This Row],[Inventory_Level]]&gt;=700,"high",Table1[[#This Row],[Inventory_Level]]&gt;200,"medium")</f>
        <v>medium</v>
      </c>
    </row>
    <row r="2024" spans="1:20" x14ac:dyDescent="0.35">
      <c r="A2024" s="4">
        <v>2023</v>
      </c>
      <c r="B2024" s="4" t="s">
        <v>31</v>
      </c>
      <c r="C2024" s="4" t="s">
        <v>24</v>
      </c>
      <c r="D2024" s="4" t="s">
        <v>25</v>
      </c>
      <c r="E2024" s="4" t="s">
        <v>18</v>
      </c>
      <c r="F2024" s="10" t="s">
        <v>127</v>
      </c>
      <c r="G2024" s="11" t="s">
        <v>369</v>
      </c>
      <c r="H2024" s="4">
        <v>74</v>
      </c>
      <c r="I2024" s="12">
        <v>18550.349999999999</v>
      </c>
      <c r="J2024" s="12">
        <v>1372725.9</v>
      </c>
      <c r="K2024" s="12">
        <v>199.04</v>
      </c>
      <c r="L2024" s="4">
        <v>320</v>
      </c>
      <c r="M2024" s="4" t="s">
        <v>29</v>
      </c>
      <c r="N2024" s="4" t="str" cm="1">
        <f t="array" ref="N2024">_xlfn.SWITCH(E2024,"Delhi","North","Chennai","South","Hyderabad","South","Mumbai","Central","Bangalore","South")</f>
        <v>North</v>
      </c>
      <c r="O2024" s="12">
        <v>136745.48000000001</v>
      </c>
      <c r="P2024" s="4">
        <f>Table1[[#This Row],[Delivery_Date]]-Table1[[#This Row],[Order_Date]]</f>
        <v>15</v>
      </c>
      <c r="Q2024" s="4" t="str">
        <f>IF(Table1[[#This Row],[Delivery delay days]]&gt;5,"delay","on time")</f>
        <v>delay</v>
      </c>
      <c r="R2024" s="10">
        <f>DATEVALUE(Table1[[#This Row],[Delivery_Date]])</f>
        <v>44981</v>
      </c>
      <c r="S2024" s="10">
        <f>DATEVALUE(Table1[[#This Row],[Order_Date]])</f>
        <v>44966</v>
      </c>
      <c r="T2024" s="4" t="str" cm="1">
        <f t="array" ref="T2024">_xlfn.IFS(Table1[[#This Row],[Inventory_Level]]&lt;=200,"low",Table1[[#This Row],[Inventory_Level]]&gt;=700,"high",Table1[[#This Row],[Inventory_Level]]&gt;200,"medium")</f>
        <v>medium</v>
      </c>
    </row>
    <row r="2025" spans="1:20" x14ac:dyDescent="0.35">
      <c r="A2025" s="4">
        <v>2024</v>
      </c>
      <c r="B2025" s="4" t="s">
        <v>59</v>
      </c>
      <c r="C2025" s="4" t="s">
        <v>38</v>
      </c>
      <c r="D2025" s="4" t="s">
        <v>17</v>
      </c>
      <c r="E2025" s="4" t="s">
        <v>52</v>
      </c>
      <c r="F2025" s="10" t="s">
        <v>391</v>
      </c>
      <c r="G2025" s="11" t="s">
        <v>213</v>
      </c>
      <c r="H2025" s="4">
        <v>54</v>
      </c>
      <c r="I2025" s="12">
        <v>31081.26</v>
      </c>
      <c r="J2025" s="12">
        <v>1678388.04</v>
      </c>
      <c r="K2025" s="12">
        <v>3380.92</v>
      </c>
      <c r="L2025" s="4">
        <v>289</v>
      </c>
      <c r="M2025" s="4" t="s">
        <v>42</v>
      </c>
      <c r="N2025" s="4" t="str" cm="1">
        <f t="array" ref="N2025">_xlfn.SWITCH(E2025,"Delhi","North","Chennai","South","Hyderabad","South","Mumbai","Central","Bangalore","South")</f>
        <v>Central</v>
      </c>
      <c r="O2025" s="12">
        <v>283011.71000000002</v>
      </c>
      <c r="P2025" s="4">
        <f>Table1[[#This Row],[Delivery_Date]]-Table1[[#This Row],[Order_Date]]</f>
        <v>7</v>
      </c>
      <c r="Q2025" s="4" t="str">
        <f>IF(Table1[[#This Row],[Delivery delay days]]&gt;5,"delay","on time")</f>
        <v>delay</v>
      </c>
      <c r="R2025" s="10">
        <f>DATEVALUE(Table1[[#This Row],[Delivery_Date]])</f>
        <v>45251</v>
      </c>
      <c r="S2025" s="10">
        <f>DATEVALUE(Table1[[#This Row],[Order_Date]])</f>
        <v>45244</v>
      </c>
      <c r="T2025" s="4" t="str" cm="1">
        <f t="array" ref="T2025">_xlfn.IFS(Table1[[#This Row],[Inventory_Level]]&lt;=200,"low",Table1[[#This Row],[Inventory_Level]]&gt;=700,"high",Table1[[#This Row],[Inventory_Level]]&gt;200,"medium")</f>
        <v>medium</v>
      </c>
    </row>
    <row r="2026" spans="1:20" x14ac:dyDescent="0.35">
      <c r="A2026" s="4">
        <v>2025</v>
      </c>
      <c r="B2026" s="4" t="s">
        <v>15</v>
      </c>
      <c r="C2026" s="4" t="s">
        <v>16</v>
      </c>
      <c r="D2026" s="4" t="s">
        <v>45</v>
      </c>
      <c r="E2026" s="4" t="s">
        <v>46</v>
      </c>
      <c r="F2026" s="10" t="s">
        <v>326</v>
      </c>
      <c r="G2026" s="11" t="s">
        <v>89</v>
      </c>
      <c r="H2026" s="4">
        <v>97</v>
      </c>
      <c r="I2026" s="12">
        <v>24810.12</v>
      </c>
      <c r="J2026" s="12">
        <v>2406581.64</v>
      </c>
      <c r="K2026" s="12">
        <v>3787.94</v>
      </c>
      <c r="L2026" s="4">
        <v>94</v>
      </c>
      <c r="M2026" s="4" t="s">
        <v>42</v>
      </c>
      <c r="N2026" s="4" t="str" cm="1">
        <f t="array" ref="N2026">_xlfn.SWITCH(E2026,"Delhi","North","Chennai","South","Hyderabad","South","Mumbai","Central","Bangalore","South")</f>
        <v>South</v>
      </c>
      <c r="O2026" s="12">
        <v>567063.66</v>
      </c>
      <c r="P2026" s="4">
        <f>Table1[[#This Row],[Delivery_Date]]-Table1[[#This Row],[Order_Date]]</f>
        <v>4</v>
      </c>
      <c r="Q2026" s="4" t="str">
        <f>IF(Table1[[#This Row],[Delivery delay days]]&gt;5,"delay","on time")</f>
        <v>on time</v>
      </c>
      <c r="R2026" s="10">
        <f>DATEVALUE(Table1[[#This Row],[Delivery_Date]])</f>
        <v>45116</v>
      </c>
      <c r="S2026" s="10">
        <f>DATEVALUE(Table1[[#This Row],[Order_Date]])</f>
        <v>45112</v>
      </c>
      <c r="T2026" s="4" t="str" cm="1">
        <f t="array" ref="T2026">_xlfn.IFS(Table1[[#This Row],[Inventory_Level]]&lt;=200,"low",Table1[[#This Row],[Inventory_Level]]&gt;=700,"high",Table1[[#This Row],[Inventory_Level]]&gt;200,"medium")</f>
        <v>low</v>
      </c>
    </row>
    <row r="2027" spans="1:20" x14ac:dyDescent="0.35">
      <c r="A2027" s="4">
        <v>2026</v>
      </c>
      <c r="B2027" s="4" t="s">
        <v>37</v>
      </c>
      <c r="C2027" s="4" t="s">
        <v>16</v>
      </c>
      <c r="D2027" s="4" t="s">
        <v>25</v>
      </c>
      <c r="E2027" s="4" t="s">
        <v>18</v>
      </c>
      <c r="F2027" s="10" t="s">
        <v>268</v>
      </c>
      <c r="G2027" s="11" t="s">
        <v>197</v>
      </c>
      <c r="H2027" s="4">
        <v>84</v>
      </c>
      <c r="I2027" s="12">
        <v>12832.29</v>
      </c>
      <c r="J2027" s="12">
        <v>1077912.3600000001</v>
      </c>
      <c r="K2027" s="12">
        <v>2716.56</v>
      </c>
      <c r="L2027" s="4">
        <v>720</v>
      </c>
      <c r="M2027" s="4" t="s">
        <v>35</v>
      </c>
      <c r="N2027" s="4" t="str" cm="1">
        <f t="array" ref="N2027">_xlfn.SWITCH(E2027,"Delhi","North","Chennai","South","Hyderabad","South","Mumbai","Central","Bangalore","South")</f>
        <v>North</v>
      </c>
      <c r="O2027" s="12">
        <v>64690.31</v>
      </c>
      <c r="P2027" s="4">
        <f>Table1[[#This Row],[Delivery_Date]]-Table1[[#This Row],[Order_Date]]</f>
        <v>11</v>
      </c>
      <c r="Q2027" s="4" t="str">
        <f>IF(Table1[[#This Row],[Delivery delay days]]&gt;5,"delay","on time")</f>
        <v>delay</v>
      </c>
      <c r="R2027" s="10">
        <f>DATEVALUE(Table1[[#This Row],[Delivery_Date]])</f>
        <v>44971</v>
      </c>
      <c r="S2027" s="10">
        <f>DATEVALUE(Table1[[#This Row],[Order_Date]])</f>
        <v>44960</v>
      </c>
      <c r="T2027" s="4" t="str" cm="1">
        <f t="array" ref="T2027">_xlfn.IFS(Table1[[#This Row],[Inventory_Level]]&lt;=200,"low",Table1[[#This Row],[Inventory_Level]]&gt;=700,"high",Table1[[#This Row],[Inventory_Level]]&gt;200,"medium")</f>
        <v>high</v>
      </c>
    </row>
    <row r="2028" spans="1:20" x14ac:dyDescent="0.35">
      <c r="A2028" s="4">
        <v>2027</v>
      </c>
      <c r="B2028" s="4" t="s">
        <v>65</v>
      </c>
      <c r="C2028" s="4" t="s">
        <v>38</v>
      </c>
      <c r="D2028" s="4" t="s">
        <v>17</v>
      </c>
      <c r="E2028" s="4" t="s">
        <v>18</v>
      </c>
      <c r="F2028" s="10" t="s">
        <v>303</v>
      </c>
      <c r="G2028" s="11" t="s">
        <v>358</v>
      </c>
      <c r="H2028" s="4">
        <v>34</v>
      </c>
      <c r="I2028" s="12">
        <v>46475.56</v>
      </c>
      <c r="J2028" s="12">
        <v>1580169.04</v>
      </c>
      <c r="K2028" s="12">
        <v>589.45000000000005</v>
      </c>
      <c r="L2028" s="4">
        <v>545</v>
      </c>
      <c r="M2028" s="4" t="s">
        <v>35</v>
      </c>
      <c r="N2028" s="4" t="str" cm="1">
        <f t="array" ref="N2028">_xlfn.SWITCH(E2028,"Delhi","North","Chennai","South","Hyderabad","South","Mumbai","Central","Bangalore","South")</f>
        <v>North</v>
      </c>
      <c r="O2028" s="12">
        <v>312578.23</v>
      </c>
      <c r="P2028" s="4">
        <f>Table1[[#This Row],[Delivery_Date]]-Table1[[#This Row],[Order_Date]]</f>
        <v>2</v>
      </c>
      <c r="Q2028" s="4" t="str">
        <f>IF(Table1[[#This Row],[Delivery delay days]]&gt;5,"delay","on time")</f>
        <v>on time</v>
      </c>
      <c r="R2028" s="10">
        <f>DATEVALUE(Table1[[#This Row],[Delivery_Date]])</f>
        <v>45240</v>
      </c>
      <c r="S2028" s="10">
        <f>DATEVALUE(Table1[[#This Row],[Order_Date]])</f>
        <v>45238</v>
      </c>
      <c r="T2028" s="4" t="str" cm="1">
        <f t="array" ref="T2028">_xlfn.IFS(Table1[[#This Row],[Inventory_Level]]&lt;=200,"low",Table1[[#This Row],[Inventory_Level]]&gt;=700,"high",Table1[[#This Row],[Inventory_Level]]&gt;200,"medium")</f>
        <v>medium</v>
      </c>
    </row>
    <row r="2029" spans="1:20" x14ac:dyDescent="0.35">
      <c r="A2029" s="4">
        <v>2028</v>
      </c>
      <c r="B2029" s="4" t="s">
        <v>44</v>
      </c>
      <c r="C2029" s="4" t="s">
        <v>24</v>
      </c>
      <c r="D2029" s="4" t="s">
        <v>45</v>
      </c>
      <c r="E2029" s="4" t="s">
        <v>18</v>
      </c>
      <c r="F2029" s="10" t="s">
        <v>267</v>
      </c>
      <c r="G2029" s="11" t="s">
        <v>218</v>
      </c>
      <c r="H2029" s="4">
        <v>31</v>
      </c>
      <c r="I2029" s="12">
        <v>26336.45</v>
      </c>
      <c r="J2029" s="12">
        <v>816429.95</v>
      </c>
      <c r="K2029" s="12">
        <v>839.83</v>
      </c>
      <c r="L2029" s="4">
        <v>675</v>
      </c>
      <c r="M2029" s="4" t="s">
        <v>42</v>
      </c>
      <c r="N2029" s="4" t="str" cm="1">
        <f t="array" ref="N2029">_xlfn.SWITCH(E2029,"Delhi","North","Chennai","South","Hyderabad","South","Mumbai","Central","Bangalore","South")</f>
        <v>North</v>
      </c>
      <c r="O2029" s="12">
        <v>199893.24</v>
      </c>
      <c r="P2029" s="4">
        <f>Table1[[#This Row],[Delivery_Date]]-Table1[[#This Row],[Order_Date]]</f>
        <v>5</v>
      </c>
      <c r="Q2029" s="4" t="str">
        <f>IF(Table1[[#This Row],[Delivery delay days]]&gt;5,"delay","on time")</f>
        <v>on time</v>
      </c>
      <c r="R2029" s="10">
        <f>DATEVALUE(Table1[[#This Row],[Delivery_Date]])</f>
        <v>45223</v>
      </c>
      <c r="S2029" s="10">
        <f>DATEVALUE(Table1[[#This Row],[Order_Date]])</f>
        <v>45218</v>
      </c>
      <c r="T2029" s="4" t="str" cm="1">
        <f t="array" ref="T2029">_xlfn.IFS(Table1[[#This Row],[Inventory_Level]]&lt;=200,"low",Table1[[#This Row],[Inventory_Level]]&gt;=700,"high",Table1[[#This Row],[Inventory_Level]]&gt;200,"medium")</f>
        <v>medium</v>
      </c>
    </row>
    <row r="2030" spans="1:20" x14ac:dyDescent="0.35">
      <c r="A2030" s="4">
        <v>2029</v>
      </c>
      <c r="B2030" s="4" t="s">
        <v>23</v>
      </c>
      <c r="C2030" s="4" t="s">
        <v>24</v>
      </c>
      <c r="D2030" s="4" t="s">
        <v>32</v>
      </c>
      <c r="E2030" s="4" t="s">
        <v>52</v>
      </c>
      <c r="F2030" s="10" t="s">
        <v>194</v>
      </c>
      <c r="G2030" s="11" t="s">
        <v>75</v>
      </c>
      <c r="H2030" s="4">
        <v>38</v>
      </c>
      <c r="I2030" s="12">
        <v>7343.08</v>
      </c>
      <c r="J2030" s="12">
        <v>279037.03999999998</v>
      </c>
      <c r="K2030" s="12">
        <v>2592.85</v>
      </c>
      <c r="L2030" s="4">
        <v>18</v>
      </c>
      <c r="M2030" s="4" t="s">
        <v>29</v>
      </c>
      <c r="N2030" s="4" t="str" cm="1">
        <f t="array" ref="N2030">_xlfn.SWITCH(E2030,"Delhi","North","Chennai","South","Hyderabad","South","Mumbai","Central","Bangalore","South")</f>
        <v>Central</v>
      </c>
      <c r="O2030" s="12">
        <v>38820.74</v>
      </c>
      <c r="P2030" s="4">
        <f>Table1[[#This Row],[Delivery_Date]]-Table1[[#This Row],[Order_Date]]</f>
        <v>15</v>
      </c>
      <c r="Q2030" s="4" t="str">
        <f>IF(Table1[[#This Row],[Delivery delay days]]&gt;5,"delay","on time")</f>
        <v>delay</v>
      </c>
      <c r="R2030" s="10">
        <f>DATEVALUE(Table1[[#This Row],[Delivery_Date]])</f>
        <v>45229</v>
      </c>
      <c r="S2030" s="10">
        <f>DATEVALUE(Table1[[#This Row],[Order_Date]])</f>
        <v>45214</v>
      </c>
      <c r="T2030" s="4" t="str" cm="1">
        <f t="array" ref="T2030">_xlfn.IFS(Table1[[#This Row],[Inventory_Level]]&lt;=200,"low",Table1[[#This Row],[Inventory_Level]]&gt;=700,"high",Table1[[#This Row],[Inventory_Level]]&gt;200,"medium")</f>
        <v>low</v>
      </c>
    </row>
    <row r="2031" spans="1:20" x14ac:dyDescent="0.35">
      <c r="A2031" s="4">
        <v>2030</v>
      </c>
      <c r="B2031" s="4" t="s">
        <v>51</v>
      </c>
      <c r="C2031" s="4" t="s">
        <v>24</v>
      </c>
      <c r="D2031" s="4" t="s">
        <v>45</v>
      </c>
      <c r="E2031" s="4" t="s">
        <v>26</v>
      </c>
      <c r="F2031" s="10" t="s">
        <v>219</v>
      </c>
      <c r="G2031" s="11" t="s">
        <v>358</v>
      </c>
      <c r="H2031" s="4">
        <v>44</v>
      </c>
      <c r="I2031" s="12">
        <v>6092.43</v>
      </c>
      <c r="J2031" s="12">
        <v>268066.92</v>
      </c>
      <c r="K2031" s="12">
        <v>2221.89</v>
      </c>
      <c r="L2031" s="4">
        <v>760</v>
      </c>
      <c r="M2031" s="4" t="s">
        <v>21</v>
      </c>
      <c r="N2031" s="4" t="str" cm="1">
        <f t="array" ref="N2031">_xlfn.SWITCH(E2031,"Delhi","North","Chennai","South","Hyderabad","South","Mumbai","Central","Bangalore","South")</f>
        <v>South</v>
      </c>
      <c r="O2031" s="12">
        <v>50379.27</v>
      </c>
      <c r="P2031" s="4">
        <f>Table1[[#This Row],[Delivery_Date]]-Table1[[#This Row],[Order_Date]]</f>
        <v>13</v>
      </c>
      <c r="Q2031" s="4" t="str">
        <f>IF(Table1[[#This Row],[Delivery delay days]]&gt;5,"delay","on time")</f>
        <v>delay</v>
      </c>
      <c r="R2031" s="10">
        <f>DATEVALUE(Table1[[#This Row],[Delivery_Date]])</f>
        <v>45240</v>
      </c>
      <c r="S2031" s="10">
        <f>DATEVALUE(Table1[[#This Row],[Order_Date]])</f>
        <v>45227</v>
      </c>
      <c r="T2031" s="4" t="str" cm="1">
        <f t="array" ref="T2031">_xlfn.IFS(Table1[[#This Row],[Inventory_Level]]&lt;=200,"low",Table1[[#This Row],[Inventory_Level]]&gt;=700,"high",Table1[[#This Row],[Inventory_Level]]&gt;200,"medium")</f>
        <v>high</v>
      </c>
    </row>
    <row r="2032" spans="1:20" x14ac:dyDescent="0.35">
      <c r="A2032" s="4">
        <v>2031</v>
      </c>
      <c r="B2032" s="4" t="s">
        <v>23</v>
      </c>
      <c r="C2032" s="4" t="s">
        <v>24</v>
      </c>
      <c r="D2032" s="4" t="s">
        <v>17</v>
      </c>
      <c r="E2032" s="4" t="s">
        <v>52</v>
      </c>
      <c r="F2032" s="10" t="s">
        <v>354</v>
      </c>
      <c r="G2032" s="11" t="s">
        <v>179</v>
      </c>
      <c r="H2032" s="4">
        <v>77</v>
      </c>
      <c r="I2032" s="12">
        <v>8028.89</v>
      </c>
      <c r="J2032" s="12">
        <v>618224.53</v>
      </c>
      <c r="K2032" s="12">
        <v>642.73</v>
      </c>
      <c r="L2032" s="4">
        <v>986</v>
      </c>
      <c r="M2032" s="4" t="s">
        <v>29</v>
      </c>
      <c r="N2032" s="4" t="str" cm="1">
        <f t="array" ref="N2032">_xlfn.SWITCH(E2032,"Delhi","North","Chennai","South","Hyderabad","South","Mumbai","Central","Bangalore","South")</f>
        <v>Central</v>
      </c>
      <c r="O2032" s="12">
        <v>103612.91</v>
      </c>
      <c r="P2032" s="4">
        <f>Table1[[#This Row],[Delivery_Date]]-Table1[[#This Row],[Order_Date]]</f>
        <v>7</v>
      </c>
      <c r="Q2032" s="4" t="str">
        <f>IF(Table1[[#This Row],[Delivery delay days]]&gt;5,"delay","on time")</f>
        <v>delay</v>
      </c>
      <c r="R2032" s="10">
        <f>DATEVALUE(Table1[[#This Row],[Delivery_Date]])</f>
        <v>45275</v>
      </c>
      <c r="S2032" s="10">
        <f>DATEVALUE(Table1[[#This Row],[Order_Date]])</f>
        <v>45268</v>
      </c>
      <c r="T2032" s="4" t="str" cm="1">
        <f t="array" ref="T2032">_xlfn.IFS(Table1[[#This Row],[Inventory_Level]]&lt;=200,"low",Table1[[#This Row],[Inventory_Level]]&gt;=700,"high",Table1[[#This Row],[Inventory_Level]]&gt;200,"medium")</f>
        <v>high</v>
      </c>
    </row>
    <row r="2033" spans="1:20" x14ac:dyDescent="0.35">
      <c r="A2033" s="4">
        <v>2032</v>
      </c>
      <c r="B2033" s="4" t="s">
        <v>37</v>
      </c>
      <c r="C2033" s="4" t="s">
        <v>16</v>
      </c>
      <c r="D2033" s="4" t="s">
        <v>25</v>
      </c>
      <c r="E2033" s="4" t="s">
        <v>52</v>
      </c>
      <c r="F2033" s="10" t="s">
        <v>405</v>
      </c>
      <c r="G2033" s="11" t="s">
        <v>193</v>
      </c>
      <c r="H2033" s="4">
        <v>68</v>
      </c>
      <c r="I2033" s="12">
        <v>40885.54</v>
      </c>
      <c r="J2033" s="12">
        <v>2780216.72</v>
      </c>
      <c r="K2033" s="12">
        <v>3606.1</v>
      </c>
      <c r="L2033" s="4">
        <v>18</v>
      </c>
      <c r="M2033" s="4" t="s">
        <v>35</v>
      </c>
      <c r="N2033" s="4" t="str" cm="1">
        <f t="array" ref="N2033">_xlfn.SWITCH(E2033,"Delhi","North","Chennai","South","Hyderabad","South","Mumbai","Central","Bangalore","South")</f>
        <v>Central</v>
      </c>
      <c r="O2033" s="12">
        <v>156241.87</v>
      </c>
      <c r="P2033" s="4">
        <f>Table1[[#This Row],[Delivery_Date]]-Table1[[#This Row],[Order_Date]]</f>
        <v>1</v>
      </c>
      <c r="Q2033" s="4" t="str">
        <f>IF(Table1[[#This Row],[Delivery delay days]]&gt;5,"delay","on time")</f>
        <v>on time</v>
      </c>
      <c r="R2033" s="10">
        <f>DATEVALUE(Table1[[#This Row],[Delivery_Date]])</f>
        <v>45209</v>
      </c>
      <c r="S2033" s="10">
        <f>DATEVALUE(Table1[[#This Row],[Order_Date]])</f>
        <v>45208</v>
      </c>
      <c r="T2033" s="4" t="str" cm="1">
        <f t="array" ref="T2033">_xlfn.IFS(Table1[[#This Row],[Inventory_Level]]&lt;=200,"low",Table1[[#This Row],[Inventory_Level]]&gt;=700,"high",Table1[[#This Row],[Inventory_Level]]&gt;200,"medium")</f>
        <v>low</v>
      </c>
    </row>
    <row r="2034" spans="1:20" x14ac:dyDescent="0.35">
      <c r="A2034" s="4">
        <v>2033</v>
      </c>
      <c r="B2034" s="4" t="s">
        <v>65</v>
      </c>
      <c r="C2034" s="4" t="s">
        <v>16</v>
      </c>
      <c r="D2034" s="4" t="s">
        <v>25</v>
      </c>
      <c r="E2034" s="4" t="s">
        <v>52</v>
      </c>
      <c r="F2034" s="10" t="s">
        <v>347</v>
      </c>
      <c r="G2034" s="11" t="s">
        <v>129</v>
      </c>
      <c r="H2034" s="4">
        <v>88</v>
      </c>
      <c r="I2034" s="12">
        <v>43863.71</v>
      </c>
      <c r="J2034" s="12">
        <v>3860006.48</v>
      </c>
      <c r="K2034" s="12">
        <v>2638.81</v>
      </c>
      <c r="L2034" s="4">
        <v>5</v>
      </c>
      <c r="M2034" s="4" t="s">
        <v>42</v>
      </c>
      <c r="N2034" s="4" t="str" cm="1">
        <f t="array" ref="N2034">_xlfn.SWITCH(E2034,"Delhi","North","Chennai","South","Hyderabad","South","Mumbai","Central","Bangalore","South")</f>
        <v>Central</v>
      </c>
      <c r="O2034" s="12">
        <v>961629.05</v>
      </c>
      <c r="P2034" s="4">
        <f>Table1[[#This Row],[Delivery_Date]]-Table1[[#This Row],[Order_Date]]</f>
        <v>7</v>
      </c>
      <c r="Q2034" s="4" t="str">
        <f>IF(Table1[[#This Row],[Delivery delay days]]&gt;5,"delay","on time")</f>
        <v>delay</v>
      </c>
      <c r="R2034" s="10">
        <f>DATEVALUE(Table1[[#This Row],[Delivery_Date]])</f>
        <v>45168</v>
      </c>
      <c r="S2034" s="10">
        <f>DATEVALUE(Table1[[#This Row],[Order_Date]])</f>
        <v>45161</v>
      </c>
      <c r="T2034" s="4" t="str" cm="1">
        <f t="array" ref="T2034">_xlfn.IFS(Table1[[#This Row],[Inventory_Level]]&lt;=200,"low",Table1[[#This Row],[Inventory_Level]]&gt;=700,"high",Table1[[#This Row],[Inventory_Level]]&gt;200,"medium")</f>
        <v>low</v>
      </c>
    </row>
    <row r="2035" spans="1:20" x14ac:dyDescent="0.35">
      <c r="A2035" s="4">
        <v>2034</v>
      </c>
      <c r="B2035" s="4" t="s">
        <v>23</v>
      </c>
      <c r="C2035" s="4" t="s">
        <v>16</v>
      </c>
      <c r="D2035" s="4" t="s">
        <v>25</v>
      </c>
      <c r="E2035" s="4" t="s">
        <v>26</v>
      </c>
      <c r="F2035" s="10" t="s">
        <v>354</v>
      </c>
      <c r="G2035" s="11" t="s">
        <v>294</v>
      </c>
      <c r="H2035" s="4">
        <v>27</v>
      </c>
      <c r="I2035" s="12">
        <v>31707.919999999998</v>
      </c>
      <c r="J2035" s="12">
        <v>856113.84</v>
      </c>
      <c r="K2035" s="12">
        <v>2704.99</v>
      </c>
      <c r="L2035" s="4">
        <v>396</v>
      </c>
      <c r="M2035" s="4" t="s">
        <v>29</v>
      </c>
      <c r="N2035" s="4" t="str" cm="1">
        <f t="array" ref="N2035">_xlfn.SWITCH(E2035,"Delhi","North","Chennai","South","Hyderabad","South","Mumbai","Central","Bangalore","South")</f>
        <v>South</v>
      </c>
      <c r="O2035" s="12">
        <v>131073.37</v>
      </c>
      <c r="P2035" s="4">
        <f>Table1[[#This Row],[Delivery_Date]]-Table1[[#This Row],[Order_Date]]</f>
        <v>12</v>
      </c>
      <c r="Q2035" s="4" t="str">
        <f>IF(Table1[[#This Row],[Delivery delay days]]&gt;5,"delay","on time")</f>
        <v>delay</v>
      </c>
      <c r="R2035" s="10">
        <f>DATEVALUE(Table1[[#This Row],[Delivery_Date]])</f>
        <v>45280</v>
      </c>
      <c r="S2035" s="10">
        <f>DATEVALUE(Table1[[#This Row],[Order_Date]])</f>
        <v>45268</v>
      </c>
      <c r="T2035" s="4" t="str" cm="1">
        <f t="array" ref="T2035">_xlfn.IFS(Table1[[#This Row],[Inventory_Level]]&lt;=200,"low",Table1[[#This Row],[Inventory_Level]]&gt;=700,"high",Table1[[#This Row],[Inventory_Level]]&gt;200,"medium")</f>
        <v>medium</v>
      </c>
    </row>
    <row r="2036" spans="1:20" x14ac:dyDescent="0.35">
      <c r="A2036" s="4">
        <v>2035</v>
      </c>
      <c r="B2036" s="4" t="s">
        <v>23</v>
      </c>
      <c r="C2036" s="4" t="s">
        <v>16</v>
      </c>
      <c r="D2036" s="4" t="s">
        <v>17</v>
      </c>
      <c r="E2036" s="4" t="s">
        <v>60</v>
      </c>
      <c r="F2036" s="10" t="s">
        <v>252</v>
      </c>
      <c r="G2036" s="11" t="s">
        <v>407</v>
      </c>
      <c r="H2036" s="4">
        <v>23</v>
      </c>
      <c r="I2036" s="12">
        <v>22163.84</v>
      </c>
      <c r="J2036" s="12">
        <v>509768.32</v>
      </c>
      <c r="K2036" s="12">
        <v>4767.51</v>
      </c>
      <c r="L2036" s="4">
        <v>638</v>
      </c>
      <c r="M2036" s="4" t="s">
        <v>29</v>
      </c>
      <c r="N2036" s="4" t="str" cm="1">
        <f t="array" ref="N2036">_xlfn.SWITCH(E2036,"Delhi","North","Chennai","South","Hyderabad","South","Mumbai","Central","Bangalore","South")</f>
        <v>South</v>
      </c>
      <c r="O2036" s="12">
        <v>107181.02</v>
      </c>
      <c r="P2036" s="4">
        <f>Table1[[#This Row],[Delivery_Date]]-Table1[[#This Row],[Order_Date]]</f>
        <v>9</v>
      </c>
      <c r="Q2036" s="4" t="str">
        <f>IF(Table1[[#This Row],[Delivery delay days]]&gt;5,"delay","on time")</f>
        <v>delay</v>
      </c>
      <c r="R2036" s="10">
        <f>DATEVALUE(Table1[[#This Row],[Delivery_Date]])</f>
        <v>45098</v>
      </c>
      <c r="S2036" s="10">
        <f>DATEVALUE(Table1[[#This Row],[Order_Date]])</f>
        <v>45089</v>
      </c>
      <c r="T2036" s="4" t="str" cm="1">
        <f t="array" ref="T2036">_xlfn.IFS(Table1[[#This Row],[Inventory_Level]]&lt;=200,"low",Table1[[#This Row],[Inventory_Level]]&gt;=700,"high",Table1[[#This Row],[Inventory_Level]]&gt;200,"medium")</f>
        <v>medium</v>
      </c>
    </row>
    <row r="2037" spans="1:20" x14ac:dyDescent="0.35">
      <c r="A2037" s="4">
        <v>2036</v>
      </c>
      <c r="B2037" s="4" t="s">
        <v>59</v>
      </c>
      <c r="C2037" s="4" t="s">
        <v>16</v>
      </c>
      <c r="D2037" s="4" t="s">
        <v>25</v>
      </c>
      <c r="E2037" s="4" t="s">
        <v>52</v>
      </c>
      <c r="F2037" s="10" t="s">
        <v>178</v>
      </c>
      <c r="G2037" s="11" t="s">
        <v>416</v>
      </c>
      <c r="H2037" s="4">
        <v>29</v>
      </c>
      <c r="I2037" s="12">
        <v>45342.29</v>
      </c>
      <c r="J2037" s="12">
        <v>1314926.4099999999</v>
      </c>
      <c r="K2037" s="12">
        <v>1139.54</v>
      </c>
      <c r="L2037" s="4">
        <v>980</v>
      </c>
      <c r="M2037" s="4" t="s">
        <v>42</v>
      </c>
      <c r="N2037" s="4" t="str" cm="1">
        <f t="array" ref="N2037">_xlfn.SWITCH(E2037,"Delhi","North","Chennai","South","Hyderabad","South","Mumbai","Central","Bangalore","South")</f>
        <v>Central</v>
      </c>
      <c r="O2037" s="12">
        <v>169808.45</v>
      </c>
      <c r="P2037" s="4">
        <f>Table1[[#This Row],[Delivery_Date]]-Table1[[#This Row],[Order_Date]]</f>
        <v>2</v>
      </c>
      <c r="Q2037" s="4" t="str">
        <f>IF(Table1[[#This Row],[Delivery delay days]]&gt;5,"delay","on time")</f>
        <v>on time</v>
      </c>
      <c r="R2037" s="10">
        <f>DATEVALUE(Table1[[#This Row],[Delivery_Date]])</f>
        <v>45025</v>
      </c>
      <c r="S2037" s="10">
        <f>DATEVALUE(Table1[[#This Row],[Order_Date]])</f>
        <v>45023</v>
      </c>
      <c r="T2037" s="4" t="str" cm="1">
        <f t="array" ref="T2037">_xlfn.IFS(Table1[[#This Row],[Inventory_Level]]&lt;=200,"low",Table1[[#This Row],[Inventory_Level]]&gt;=700,"high",Table1[[#This Row],[Inventory_Level]]&gt;200,"medium")</f>
        <v>high</v>
      </c>
    </row>
    <row r="2038" spans="1:20" x14ac:dyDescent="0.35">
      <c r="A2038" s="4">
        <v>2037</v>
      </c>
      <c r="B2038" s="4" t="s">
        <v>23</v>
      </c>
      <c r="C2038" s="4" t="s">
        <v>16</v>
      </c>
      <c r="D2038" s="4" t="s">
        <v>32</v>
      </c>
      <c r="E2038" s="4" t="s">
        <v>26</v>
      </c>
      <c r="F2038" s="10" t="s">
        <v>123</v>
      </c>
      <c r="G2038" s="11" t="s">
        <v>359</v>
      </c>
      <c r="H2038" s="4">
        <v>52</v>
      </c>
      <c r="I2038" s="12">
        <v>42650.59</v>
      </c>
      <c r="J2038" s="12">
        <v>2217830.6800000002</v>
      </c>
      <c r="K2038" s="12">
        <v>1694.35</v>
      </c>
      <c r="L2038" s="4">
        <v>779</v>
      </c>
      <c r="M2038" s="4" t="s">
        <v>35</v>
      </c>
      <c r="N2038" s="4" t="str" cm="1">
        <f t="array" ref="N2038">_xlfn.SWITCH(E2038,"Delhi","North","Chennai","South","Hyderabad","South","Mumbai","Central","Bangalore","South")</f>
        <v>South</v>
      </c>
      <c r="O2038" s="12">
        <v>342556.86</v>
      </c>
      <c r="P2038" s="4">
        <f>Table1[[#This Row],[Delivery_Date]]-Table1[[#This Row],[Order_Date]]</f>
        <v>6</v>
      </c>
      <c r="Q2038" s="4" t="str">
        <f>IF(Table1[[#This Row],[Delivery delay days]]&gt;5,"delay","on time")</f>
        <v>delay</v>
      </c>
      <c r="R2038" s="10">
        <f>DATEVALUE(Table1[[#This Row],[Delivery_Date]])</f>
        <v>45248</v>
      </c>
      <c r="S2038" s="10">
        <f>DATEVALUE(Table1[[#This Row],[Order_Date]])</f>
        <v>45242</v>
      </c>
      <c r="T2038" s="4" t="str" cm="1">
        <f t="array" ref="T2038">_xlfn.IFS(Table1[[#This Row],[Inventory_Level]]&lt;=200,"low",Table1[[#This Row],[Inventory_Level]]&gt;=700,"high",Table1[[#This Row],[Inventory_Level]]&gt;200,"medium")</f>
        <v>high</v>
      </c>
    </row>
    <row r="2039" spans="1:20" x14ac:dyDescent="0.35">
      <c r="A2039" s="4">
        <v>2038</v>
      </c>
      <c r="B2039" s="4" t="s">
        <v>51</v>
      </c>
      <c r="C2039" s="4" t="s">
        <v>24</v>
      </c>
      <c r="D2039" s="4" t="s">
        <v>39</v>
      </c>
      <c r="E2039" s="4" t="s">
        <v>52</v>
      </c>
      <c r="F2039" s="10" t="s">
        <v>127</v>
      </c>
      <c r="G2039" s="11" t="s">
        <v>369</v>
      </c>
      <c r="H2039" s="4">
        <v>91</v>
      </c>
      <c r="I2039" s="12">
        <v>36978.949999999997</v>
      </c>
      <c r="J2039" s="12">
        <v>3365084.45</v>
      </c>
      <c r="K2039" s="12">
        <v>3672.61</v>
      </c>
      <c r="L2039" s="4">
        <v>511</v>
      </c>
      <c r="M2039" s="4" t="s">
        <v>42</v>
      </c>
      <c r="N2039" s="4" t="str" cm="1">
        <f t="array" ref="N2039">_xlfn.SWITCH(E2039,"Delhi","North","Chennai","South","Hyderabad","South","Mumbai","Central","Bangalore","South")</f>
        <v>Central</v>
      </c>
      <c r="O2039" s="12">
        <v>653672.02</v>
      </c>
      <c r="P2039" s="4">
        <f>Table1[[#This Row],[Delivery_Date]]-Table1[[#This Row],[Order_Date]]</f>
        <v>15</v>
      </c>
      <c r="Q2039" s="4" t="str">
        <f>IF(Table1[[#This Row],[Delivery delay days]]&gt;5,"delay","on time")</f>
        <v>delay</v>
      </c>
      <c r="R2039" s="10">
        <f>DATEVALUE(Table1[[#This Row],[Delivery_Date]])</f>
        <v>44981</v>
      </c>
      <c r="S2039" s="10">
        <f>DATEVALUE(Table1[[#This Row],[Order_Date]])</f>
        <v>44966</v>
      </c>
      <c r="T2039" s="4" t="str" cm="1">
        <f t="array" ref="T2039">_xlfn.IFS(Table1[[#This Row],[Inventory_Level]]&lt;=200,"low",Table1[[#This Row],[Inventory_Level]]&gt;=700,"high",Table1[[#This Row],[Inventory_Level]]&gt;200,"medium")</f>
        <v>medium</v>
      </c>
    </row>
    <row r="2040" spans="1:20" x14ac:dyDescent="0.35">
      <c r="A2040" s="4">
        <v>2039</v>
      </c>
      <c r="B2040" s="4" t="s">
        <v>51</v>
      </c>
      <c r="C2040" s="4" t="s">
        <v>24</v>
      </c>
      <c r="D2040" s="4" t="s">
        <v>17</v>
      </c>
      <c r="E2040" s="4" t="s">
        <v>52</v>
      </c>
      <c r="F2040" s="10" t="s">
        <v>27</v>
      </c>
      <c r="G2040" s="11" t="s">
        <v>47</v>
      </c>
      <c r="H2040" s="4">
        <v>82</v>
      </c>
      <c r="I2040" s="12">
        <v>10690.13</v>
      </c>
      <c r="J2040" s="12">
        <v>876590.66</v>
      </c>
      <c r="K2040" s="12">
        <v>2725.77</v>
      </c>
      <c r="L2040" s="4">
        <v>991</v>
      </c>
      <c r="M2040" s="4" t="s">
        <v>29</v>
      </c>
      <c r="N2040" s="4" t="str" cm="1">
        <f t="array" ref="N2040">_xlfn.SWITCH(E2040,"Delhi","North","Chennai","South","Hyderabad","South","Mumbai","Central","Bangalore","South")</f>
        <v>Central</v>
      </c>
      <c r="O2040" s="12">
        <v>209349.45</v>
      </c>
      <c r="P2040" s="4">
        <f>Table1[[#This Row],[Delivery_Date]]-Table1[[#This Row],[Order_Date]]</f>
        <v>4</v>
      </c>
      <c r="Q2040" s="4" t="str">
        <f>IF(Table1[[#This Row],[Delivery delay days]]&gt;5,"delay","on time")</f>
        <v>on time</v>
      </c>
      <c r="R2040" s="10">
        <f>DATEVALUE(Table1[[#This Row],[Delivery_Date]])</f>
        <v>45138</v>
      </c>
      <c r="S2040" s="10">
        <f>DATEVALUE(Table1[[#This Row],[Order_Date]])</f>
        <v>45134</v>
      </c>
      <c r="T2040" s="4" t="str" cm="1">
        <f t="array" ref="T2040">_xlfn.IFS(Table1[[#This Row],[Inventory_Level]]&lt;=200,"low",Table1[[#This Row],[Inventory_Level]]&gt;=700,"high",Table1[[#This Row],[Inventory_Level]]&gt;200,"medium")</f>
        <v>high</v>
      </c>
    </row>
    <row r="2041" spans="1:20" x14ac:dyDescent="0.35">
      <c r="A2041" s="4">
        <v>2040</v>
      </c>
      <c r="B2041" s="4" t="s">
        <v>51</v>
      </c>
      <c r="C2041" s="4" t="s">
        <v>16</v>
      </c>
      <c r="D2041" s="4" t="s">
        <v>45</v>
      </c>
      <c r="E2041" s="4" t="s">
        <v>46</v>
      </c>
      <c r="F2041" s="10" t="s">
        <v>323</v>
      </c>
      <c r="G2041" s="11" t="s">
        <v>149</v>
      </c>
      <c r="H2041" s="4">
        <v>57</v>
      </c>
      <c r="I2041" s="12">
        <v>40576.089999999997</v>
      </c>
      <c r="J2041" s="12">
        <v>2312837.13</v>
      </c>
      <c r="K2041" s="12">
        <v>1105.8599999999999</v>
      </c>
      <c r="L2041" s="4">
        <v>891</v>
      </c>
      <c r="M2041" s="4" t="s">
        <v>42</v>
      </c>
      <c r="N2041" s="4" t="str" cm="1">
        <f t="array" ref="N2041">_xlfn.SWITCH(E2041,"Delhi","North","Chennai","South","Hyderabad","South","Mumbai","Central","Bangalore","South")</f>
        <v>South</v>
      </c>
      <c r="O2041" s="12">
        <v>242137.2</v>
      </c>
      <c r="P2041" s="4">
        <f>Table1[[#This Row],[Delivery_Date]]-Table1[[#This Row],[Order_Date]]</f>
        <v>12</v>
      </c>
      <c r="Q2041" s="4" t="str">
        <f>IF(Table1[[#This Row],[Delivery delay days]]&gt;5,"delay","on time")</f>
        <v>delay</v>
      </c>
      <c r="R2041" s="10">
        <f>DATEVALUE(Table1[[#This Row],[Delivery_Date]])</f>
        <v>45285</v>
      </c>
      <c r="S2041" s="10">
        <f>DATEVALUE(Table1[[#This Row],[Order_Date]])</f>
        <v>45273</v>
      </c>
      <c r="T2041" s="4" t="str" cm="1">
        <f t="array" ref="T2041">_xlfn.IFS(Table1[[#This Row],[Inventory_Level]]&lt;=200,"low",Table1[[#This Row],[Inventory_Level]]&gt;=700,"high",Table1[[#This Row],[Inventory_Level]]&gt;200,"medium")</f>
        <v>high</v>
      </c>
    </row>
    <row r="2042" spans="1:20" x14ac:dyDescent="0.35">
      <c r="A2042" s="4">
        <v>2041</v>
      </c>
      <c r="B2042" s="4" t="s">
        <v>31</v>
      </c>
      <c r="C2042" s="4" t="s">
        <v>24</v>
      </c>
      <c r="D2042" s="4" t="s">
        <v>45</v>
      </c>
      <c r="E2042" s="4" t="s">
        <v>26</v>
      </c>
      <c r="F2042" s="10" t="s">
        <v>262</v>
      </c>
      <c r="G2042" s="11" t="s">
        <v>317</v>
      </c>
      <c r="H2042" s="4">
        <v>89</v>
      </c>
      <c r="I2042" s="12">
        <v>30811.38</v>
      </c>
      <c r="J2042" s="12">
        <v>2742212.82</v>
      </c>
      <c r="K2042" s="12">
        <v>4525.92</v>
      </c>
      <c r="L2042" s="4">
        <v>528</v>
      </c>
      <c r="M2042" s="4" t="s">
        <v>29</v>
      </c>
      <c r="N2042" s="4" t="str" cm="1">
        <f t="array" ref="N2042">_xlfn.SWITCH(E2042,"Delhi","North","Chennai","South","Hyderabad","South","Mumbai","Central","Bangalore","South")</f>
        <v>South</v>
      </c>
      <c r="O2042" s="12">
        <v>493882.7</v>
      </c>
      <c r="P2042" s="4">
        <f>Table1[[#This Row],[Delivery_Date]]-Table1[[#This Row],[Order_Date]]</f>
        <v>15</v>
      </c>
      <c r="Q2042" s="4" t="str">
        <f>IF(Table1[[#This Row],[Delivery delay days]]&gt;5,"delay","on time")</f>
        <v>delay</v>
      </c>
      <c r="R2042" s="10">
        <f>DATEVALUE(Table1[[#This Row],[Delivery_Date]])</f>
        <v>44968</v>
      </c>
      <c r="S2042" s="10">
        <f>DATEVALUE(Table1[[#This Row],[Order_Date]])</f>
        <v>44953</v>
      </c>
      <c r="T2042" s="4" t="str" cm="1">
        <f t="array" ref="T2042">_xlfn.IFS(Table1[[#This Row],[Inventory_Level]]&lt;=200,"low",Table1[[#This Row],[Inventory_Level]]&gt;=700,"high",Table1[[#This Row],[Inventory_Level]]&gt;200,"medium")</f>
        <v>medium</v>
      </c>
    </row>
    <row r="2043" spans="1:20" x14ac:dyDescent="0.35">
      <c r="A2043" s="4">
        <v>2042</v>
      </c>
      <c r="B2043" s="4" t="s">
        <v>23</v>
      </c>
      <c r="C2043" s="4" t="s">
        <v>38</v>
      </c>
      <c r="D2043" s="4" t="s">
        <v>25</v>
      </c>
      <c r="E2043" s="4" t="s">
        <v>52</v>
      </c>
      <c r="F2043" s="10" t="s">
        <v>244</v>
      </c>
      <c r="G2043" s="11" t="s">
        <v>245</v>
      </c>
      <c r="H2043" s="4">
        <v>36</v>
      </c>
      <c r="I2043" s="12">
        <v>44019.09</v>
      </c>
      <c r="J2043" s="12">
        <v>1584687.24</v>
      </c>
      <c r="K2043" s="12">
        <v>4229.0600000000004</v>
      </c>
      <c r="L2043" s="4">
        <v>387</v>
      </c>
      <c r="M2043" s="4" t="s">
        <v>35</v>
      </c>
      <c r="N2043" s="4" t="str" cm="1">
        <f t="array" ref="N2043">_xlfn.SWITCH(E2043,"Delhi","North","Chennai","South","Hyderabad","South","Mumbai","Central","Bangalore","South")</f>
        <v>Central</v>
      </c>
      <c r="O2043" s="12">
        <v>190358.91</v>
      </c>
      <c r="P2043" s="4">
        <f>Table1[[#This Row],[Delivery_Date]]-Table1[[#This Row],[Order_Date]]</f>
        <v>10</v>
      </c>
      <c r="Q2043" s="4" t="str">
        <f>IF(Table1[[#This Row],[Delivery delay days]]&gt;5,"delay","on time")</f>
        <v>delay</v>
      </c>
      <c r="R2043" s="10">
        <f>DATEVALUE(Table1[[#This Row],[Delivery_Date]])</f>
        <v>44958</v>
      </c>
      <c r="S2043" s="10">
        <f>DATEVALUE(Table1[[#This Row],[Order_Date]])</f>
        <v>44948</v>
      </c>
      <c r="T2043" s="4" t="str" cm="1">
        <f t="array" ref="T2043">_xlfn.IFS(Table1[[#This Row],[Inventory_Level]]&lt;=200,"low",Table1[[#This Row],[Inventory_Level]]&gt;=700,"high",Table1[[#This Row],[Inventory_Level]]&gt;200,"medium")</f>
        <v>medium</v>
      </c>
    </row>
    <row r="2044" spans="1:20" x14ac:dyDescent="0.35">
      <c r="A2044" s="4">
        <v>2043</v>
      </c>
      <c r="B2044" s="4" t="s">
        <v>65</v>
      </c>
      <c r="C2044" s="4" t="s">
        <v>38</v>
      </c>
      <c r="D2044" s="4" t="s">
        <v>32</v>
      </c>
      <c r="E2044" s="4" t="s">
        <v>26</v>
      </c>
      <c r="F2044" s="10" t="s">
        <v>373</v>
      </c>
      <c r="G2044" s="11" t="s">
        <v>241</v>
      </c>
      <c r="H2044" s="4">
        <v>9</v>
      </c>
      <c r="I2044" s="12">
        <v>36602.32</v>
      </c>
      <c r="J2044" s="12">
        <v>329420.88</v>
      </c>
      <c r="K2044" s="12">
        <v>850.04</v>
      </c>
      <c r="L2044" s="4">
        <v>667</v>
      </c>
      <c r="M2044" s="4" t="s">
        <v>21</v>
      </c>
      <c r="N2044" s="4" t="str" cm="1">
        <f t="array" ref="N2044">_xlfn.SWITCH(E2044,"Delhi","North","Chennai","South","Hyderabad","South","Mumbai","Central","Bangalore","South")</f>
        <v>South</v>
      </c>
      <c r="O2044" s="12">
        <v>62019.72</v>
      </c>
      <c r="P2044" s="4">
        <f>Table1[[#This Row],[Delivery_Date]]-Table1[[#This Row],[Order_Date]]</f>
        <v>15</v>
      </c>
      <c r="Q2044" s="4" t="str">
        <f>IF(Table1[[#This Row],[Delivery delay days]]&gt;5,"delay","on time")</f>
        <v>delay</v>
      </c>
      <c r="R2044" s="10">
        <f>DATEVALUE(Table1[[#This Row],[Delivery_Date]])</f>
        <v>45000</v>
      </c>
      <c r="S2044" s="10">
        <f>DATEVALUE(Table1[[#This Row],[Order_Date]])</f>
        <v>44985</v>
      </c>
      <c r="T2044" s="4" t="str" cm="1">
        <f t="array" ref="T2044">_xlfn.IFS(Table1[[#This Row],[Inventory_Level]]&lt;=200,"low",Table1[[#This Row],[Inventory_Level]]&gt;=700,"high",Table1[[#This Row],[Inventory_Level]]&gt;200,"medium")</f>
        <v>medium</v>
      </c>
    </row>
    <row r="2045" spans="1:20" x14ac:dyDescent="0.35">
      <c r="A2045" s="4">
        <v>2044</v>
      </c>
      <c r="B2045" s="4" t="s">
        <v>65</v>
      </c>
      <c r="C2045" s="4" t="s">
        <v>38</v>
      </c>
      <c r="D2045" s="4" t="s">
        <v>32</v>
      </c>
      <c r="E2045" s="4" t="s">
        <v>46</v>
      </c>
      <c r="F2045" s="10" t="s">
        <v>304</v>
      </c>
      <c r="G2045" s="11" t="s">
        <v>359</v>
      </c>
      <c r="H2045" s="4">
        <v>84</v>
      </c>
      <c r="I2045" s="12">
        <v>13248.15</v>
      </c>
      <c r="J2045" s="12">
        <v>1112844.6000000001</v>
      </c>
      <c r="K2045" s="12">
        <v>1728.62</v>
      </c>
      <c r="L2045" s="4">
        <v>371</v>
      </c>
      <c r="M2045" s="4" t="s">
        <v>29</v>
      </c>
      <c r="N2045" s="4" t="str" cm="1">
        <f t="array" ref="N2045">_xlfn.SWITCH(E2045,"Delhi","North","Chennai","South","Hyderabad","South","Mumbai","Central","Bangalore","South")</f>
        <v>South</v>
      </c>
      <c r="O2045" s="12">
        <v>84841.26</v>
      </c>
      <c r="P2045" s="4">
        <f>Table1[[#This Row],[Delivery_Date]]-Table1[[#This Row],[Order_Date]]</f>
        <v>2</v>
      </c>
      <c r="Q2045" s="4" t="str">
        <f>IF(Table1[[#This Row],[Delivery delay days]]&gt;5,"delay","on time")</f>
        <v>on time</v>
      </c>
      <c r="R2045" s="10">
        <f>DATEVALUE(Table1[[#This Row],[Delivery_Date]])</f>
        <v>45248</v>
      </c>
      <c r="S2045" s="10">
        <f>DATEVALUE(Table1[[#This Row],[Order_Date]])</f>
        <v>45246</v>
      </c>
      <c r="T2045" s="4" t="str" cm="1">
        <f t="array" ref="T2045">_xlfn.IFS(Table1[[#This Row],[Inventory_Level]]&lt;=200,"low",Table1[[#This Row],[Inventory_Level]]&gt;=700,"high",Table1[[#This Row],[Inventory_Level]]&gt;200,"medium")</f>
        <v>medium</v>
      </c>
    </row>
    <row r="2046" spans="1:20" x14ac:dyDescent="0.35">
      <c r="A2046" s="4">
        <v>2045</v>
      </c>
      <c r="B2046" s="4" t="s">
        <v>31</v>
      </c>
      <c r="C2046" s="4" t="s">
        <v>16</v>
      </c>
      <c r="D2046" s="4" t="s">
        <v>45</v>
      </c>
      <c r="E2046" s="4" t="s">
        <v>18</v>
      </c>
      <c r="F2046" s="10" t="s">
        <v>145</v>
      </c>
      <c r="G2046" s="11" t="s">
        <v>99</v>
      </c>
      <c r="H2046" s="4">
        <v>26</v>
      </c>
      <c r="I2046" s="12">
        <v>22138.73</v>
      </c>
      <c r="J2046" s="12">
        <v>575606.98</v>
      </c>
      <c r="K2046" s="12">
        <v>4179.3100000000004</v>
      </c>
      <c r="L2046" s="4">
        <v>197</v>
      </c>
      <c r="M2046" s="4" t="s">
        <v>29</v>
      </c>
      <c r="N2046" s="4" t="str" cm="1">
        <f t="array" ref="N2046">_xlfn.SWITCH(E2046,"Delhi","North","Chennai","South","Hyderabad","South","Mumbai","Central","Bangalore","South")</f>
        <v>North</v>
      </c>
      <c r="O2046" s="12">
        <v>118073.18</v>
      </c>
      <c r="P2046" s="4">
        <f>Table1[[#This Row],[Delivery_Date]]-Table1[[#This Row],[Order_Date]]</f>
        <v>1</v>
      </c>
      <c r="Q2046" s="4" t="str">
        <f>IF(Table1[[#This Row],[Delivery delay days]]&gt;5,"delay","on time")</f>
        <v>on time</v>
      </c>
      <c r="R2046" s="10">
        <f>DATEVALUE(Table1[[#This Row],[Delivery_Date]])</f>
        <v>45081</v>
      </c>
      <c r="S2046" s="10">
        <f>DATEVALUE(Table1[[#This Row],[Order_Date]])</f>
        <v>45080</v>
      </c>
      <c r="T2046" s="4" t="str" cm="1">
        <f t="array" ref="T2046">_xlfn.IFS(Table1[[#This Row],[Inventory_Level]]&lt;=200,"low",Table1[[#This Row],[Inventory_Level]]&gt;=700,"high",Table1[[#This Row],[Inventory_Level]]&gt;200,"medium")</f>
        <v>low</v>
      </c>
    </row>
    <row r="2047" spans="1:20" x14ac:dyDescent="0.35">
      <c r="A2047" s="4">
        <v>2046</v>
      </c>
      <c r="B2047" s="4" t="s">
        <v>65</v>
      </c>
      <c r="C2047" s="4" t="s">
        <v>16</v>
      </c>
      <c r="D2047" s="4" t="s">
        <v>17</v>
      </c>
      <c r="E2047" s="4" t="s">
        <v>46</v>
      </c>
      <c r="F2047" s="10" t="s">
        <v>57</v>
      </c>
      <c r="G2047" s="11" t="s">
        <v>364</v>
      </c>
      <c r="H2047" s="4">
        <v>96</v>
      </c>
      <c r="I2047" s="12">
        <v>33548.32</v>
      </c>
      <c r="J2047" s="12">
        <v>3220638.72</v>
      </c>
      <c r="K2047" s="12">
        <v>578.15</v>
      </c>
      <c r="L2047" s="4">
        <v>780</v>
      </c>
      <c r="M2047" s="4" t="s">
        <v>21</v>
      </c>
      <c r="N2047" s="4" t="str" cm="1">
        <f t="array" ref="N2047">_xlfn.SWITCH(E2047,"Delhi","North","Chennai","South","Hyderabad","South","Mumbai","Central","Bangalore","South")</f>
        <v>South</v>
      </c>
      <c r="O2047" s="12">
        <v>473314.69</v>
      </c>
      <c r="P2047" s="4">
        <f>Table1[[#This Row],[Delivery_Date]]-Table1[[#This Row],[Order_Date]]</f>
        <v>13</v>
      </c>
      <c r="Q2047" s="4" t="str">
        <f>IF(Table1[[#This Row],[Delivery delay days]]&gt;5,"delay","on time")</f>
        <v>delay</v>
      </c>
      <c r="R2047" s="10">
        <f>DATEVALUE(Table1[[#This Row],[Delivery_Date]])</f>
        <v>45049</v>
      </c>
      <c r="S2047" s="10">
        <f>DATEVALUE(Table1[[#This Row],[Order_Date]])</f>
        <v>45036</v>
      </c>
      <c r="T2047" s="4" t="str" cm="1">
        <f t="array" ref="T2047">_xlfn.IFS(Table1[[#This Row],[Inventory_Level]]&lt;=200,"low",Table1[[#This Row],[Inventory_Level]]&gt;=700,"high",Table1[[#This Row],[Inventory_Level]]&gt;200,"medium")</f>
        <v>high</v>
      </c>
    </row>
    <row r="2048" spans="1:20" x14ac:dyDescent="0.35">
      <c r="A2048" s="4">
        <v>2047</v>
      </c>
      <c r="B2048" s="4" t="s">
        <v>65</v>
      </c>
      <c r="C2048" s="4" t="s">
        <v>38</v>
      </c>
      <c r="D2048" s="4" t="s">
        <v>45</v>
      </c>
      <c r="E2048" s="4" t="s">
        <v>18</v>
      </c>
      <c r="F2048" s="10" t="s">
        <v>62</v>
      </c>
      <c r="G2048" s="11" t="s">
        <v>81</v>
      </c>
      <c r="H2048" s="4">
        <v>17</v>
      </c>
      <c r="I2048" s="12">
        <v>37705.51</v>
      </c>
      <c r="J2048" s="12">
        <v>640993.67000000004</v>
      </c>
      <c r="K2048" s="12">
        <v>1272.27</v>
      </c>
      <c r="L2048" s="4">
        <v>914</v>
      </c>
      <c r="M2048" s="4" t="s">
        <v>29</v>
      </c>
      <c r="N2048" s="4" t="str" cm="1">
        <f t="array" ref="N2048">_xlfn.SWITCH(E2048,"Delhi","North","Chennai","South","Hyderabad","South","Mumbai","Central","Bangalore","South")</f>
        <v>North</v>
      </c>
      <c r="O2048" s="12">
        <v>125649.17</v>
      </c>
      <c r="P2048" s="4">
        <f>Table1[[#This Row],[Delivery_Date]]-Table1[[#This Row],[Order_Date]]</f>
        <v>6</v>
      </c>
      <c r="Q2048" s="4" t="str">
        <f>IF(Table1[[#This Row],[Delivery delay days]]&gt;5,"delay","on time")</f>
        <v>delay</v>
      </c>
      <c r="R2048" s="10">
        <f>DATEVALUE(Table1[[#This Row],[Delivery_Date]])</f>
        <v>45043</v>
      </c>
      <c r="S2048" s="10">
        <f>DATEVALUE(Table1[[#This Row],[Order_Date]])</f>
        <v>45037</v>
      </c>
      <c r="T2048" s="4" t="str" cm="1">
        <f t="array" ref="T2048">_xlfn.IFS(Table1[[#This Row],[Inventory_Level]]&lt;=200,"low",Table1[[#This Row],[Inventory_Level]]&gt;=700,"high",Table1[[#This Row],[Inventory_Level]]&gt;200,"medium")</f>
        <v>high</v>
      </c>
    </row>
    <row r="2049" spans="1:20" x14ac:dyDescent="0.35">
      <c r="A2049" s="4">
        <v>2048</v>
      </c>
      <c r="B2049" s="4" t="s">
        <v>15</v>
      </c>
      <c r="C2049" s="4" t="s">
        <v>24</v>
      </c>
      <c r="D2049" s="4" t="s">
        <v>17</v>
      </c>
      <c r="E2049" s="4" t="s">
        <v>18</v>
      </c>
      <c r="F2049" s="10" t="s">
        <v>347</v>
      </c>
      <c r="G2049" s="11" t="s">
        <v>67</v>
      </c>
      <c r="H2049" s="4">
        <v>14</v>
      </c>
      <c r="I2049" s="12">
        <v>567.75</v>
      </c>
      <c r="J2049" s="12">
        <v>7948.5</v>
      </c>
      <c r="K2049" s="12">
        <v>2403.64</v>
      </c>
      <c r="L2049" s="4">
        <v>262</v>
      </c>
      <c r="M2049" s="4" t="s">
        <v>42</v>
      </c>
      <c r="N2049" s="4" t="str" cm="1">
        <f t="array" ref="N2049">_xlfn.SWITCH(E2049,"Delhi","North","Chennai","South","Hyderabad","South","Mumbai","Central","Bangalore","South")</f>
        <v>North</v>
      </c>
      <c r="O2049" s="12">
        <v>1824.17</v>
      </c>
      <c r="P2049" s="4">
        <f>Table1[[#This Row],[Delivery_Date]]-Table1[[#This Row],[Order_Date]]</f>
        <v>9</v>
      </c>
      <c r="Q2049" s="4" t="str">
        <f>IF(Table1[[#This Row],[Delivery delay days]]&gt;5,"delay","on time")</f>
        <v>delay</v>
      </c>
      <c r="R2049" s="10">
        <f>DATEVALUE(Table1[[#This Row],[Delivery_Date]])</f>
        <v>45170</v>
      </c>
      <c r="S2049" s="10">
        <f>DATEVALUE(Table1[[#This Row],[Order_Date]])</f>
        <v>45161</v>
      </c>
      <c r="T2049" s="4" t="str" cm="1">
        <f t="array" ref="T2049">_xlfn.IFS(Table1[[#This Row],[Inventory_Level]]&lt;=200,"low",Table1[[#This Row],[Inventory_Level]]&gt;=700,"high",Table1[[#This Row],[Inventory_Level]]&gt;200,"medium")</f>
        <v>medium</v>
      </c>
    </row>
    <row r="2050" spans="1:20" x14ac:dyDescent="0.35">
      <c r="A2050" s="4">
        <v>2049</v>
      </c>
      <c r="B2050" s="4" t="s">
        <v>23</v>
      </c>
      <c r="C2050" s="4" t="s">
        <v>38</v>
      </c>
      <c r="D2050" s="4" t="s">
        <v>39</v>
      </c>
      <c r="E2050" s="4" t="s">
        <v>46</v>
      </c>
      <c r="F2050" s="10" t="s">
        <v>66</v>
      </c>
      <c r="G2050" s="11" t="s">
        <v>200</v>
      </c>
      <c r="H2050" s="4">
        <v>81</v>
      </c>
      <c r="I2050" s="12">
        <v>15520.18</v>
      </c>
      <c r="J2050" s="12">
        <v>1257134.58</v>
      </c>
      <c r="K2050" s="12">
        <v>3779.16</v>
      </c>
      <c r="L2050" s="4">
        <v>714</v>
      </c>
      <c r="M2050" s="4" t="s">
        <v>21</v>
      </c>
      <c r="N2050" s="4" t="str" cm="1">
        <f t="array" ref="N2050">_xlfn.SWITCH(E2050,"Delhi","North","Chennai","South","Hyderabad","South","Mumbai","Central","Bangalore","South")</f>
        <v>South</v>
      </c>
      <c r="O2050" s="12">
        <v>233922.63</v>
      </c>
      <c r="P2050" s="4">
        <f>Table1[[#This Row],[Delivery_Date]]-Table1[[#This Row],[Order_Date]]</f>
        <v>3</v>
      </c>
      <c r="Q2050" s="4" t="str">
        <f>IF(Table1[[#This Row],[Delivery delay days]]&gt;5,"delay","on time")</f>
        <v>on time</v>
      </c>
      <c r="R2050" s="10">
        <f>DATEVALUE(Table1[[#This Row],[Delivery_Date]])</f>
        <v>45172</v>
      </c>
      <c r="S2050" s="10">
        <f>DATEVALUE(Table1[[#This Row],[Order_Date]])</f>
        <v>45169</v>
      </c>
      <c r="T2050" s="4" t="str" cm="1">
        <f t="array" ref="T2050">_xlfn.IFS(Table1[[#This Row],[Inventory_Level]]&lt;=200,"low",Table1[[#This Row],[Inventory_Level]]&gt;=700,"high",Table1[[#This Row],[Inventory_Level]]&gt;200,"medium")</f>
        <v>high</v>
      </c>
    </row>
    <row r="2051" spans="1:20" x14ac:dyDescent="0.35">
      <c r="A2051" s="4">
        <v>2050</v>
      </c>
      <c r="B2051" s="4" t="s">
        <v>59</v>
      </c>
      <c r="C2051" s="4" t="s">
        <v>38</v>
      </c>
      <c r="D2051" s="4" t="s">
        <v>32</v>
      </c>
      <c r="E2051" s="4" t="s">
        <v>46</v>
      </c>
      <c r="F2051" s="10" t="s">
        <v>19</v>
      </c>
      <c r="G2051" s="11" t="s">
        <v>285</v>
      </c>
      <c r="H2051" s="4">
        <v>80</v>
      </c>
      <c r="I2051" s="12">
        <v>46002.54</v>
      </c>
      <c r="J2051" s="12">
        <v>3680203.2</v>
      </c>
      <c r="K2051" s="12">
        <v>2137.63</v>
      </c>
      <c r="L2051" s="4">
        <v>907</v>
      </c>
      <c r="M2051" s="4" t="s">
        <v>29</v>
      </c>
      <c r="N2051" s="4" t="str" cm="1">
        <f t="array" ref="N2051">_xlfn.SWITCH(E2051,"Delhi","North","Chennai","South","Hyderabad","South","Mumbai","Central","Bangalore","South")</f>
        <v>South</v>
      </c>
      <c r="O2051" s="12">
        <v>457991.18</v>
      </c>
      <c r="P2051" s="4">
        <f>Table1[[#This Row],[Delivery_Date]]-Table1[[#This Row],[Order_Date]]</f>
        <v>6</v>
      </c>
      <c r="Q2051" s="4" t="str">
        <f>IF(Table1[[#This Row],[Delivery delay days]]&gt;5,"delay","on time")</f>
        <v>delay</v>
      </c>
      <c r="R2051" s="10">
        <f>DATEVALUE(Table1[[#This Row],[Delivery_Date]])</f>
        <v>45194</v>
      </c>
      <c r="S2051" s="10">
        <f>DATEVALUE(Table1[[#This Row],[Order_Date]])</f>
        <v>45188</v>
      </c>
      <c r="T2051" s="4" t="str" cm="1">
        <f t="array" ref="T2051">_xlfn.IFS(Table1[[#This Row],[Inventory_Level]]&lt;=200,"low",Table1[[#This Row],[Inventory_Level]]&gt;=700,"high",Table1[[#This Row],[Inventory_Level]]&gt;200,"medium")</f>
        <v>high</v>
      </c>
    </row>
    <row r="2052" spans="1:20" x14ac:dyDescent="0.35">
      <c r="A2052" s="4">
        <v>2051</v>
      </c>
      <c r="B2052" s="4" t="s">
        <v>59</v>
      </c>
      <c r="C2052" s="4" t="s">
        <v>16</v>
      </c>
      <c r="D2052" s="4" t="s">
        <v>39</v>
      </c>
      <c r="E2052" s="4" t="s">
        <v>60</v>
      </c>
      <c r="F2052" s="10" t="s">
        <v>58</v>
      </c>
      <c r="G2052" s="11" t="s">
        <v>413</v>
      </c>
      <c r="H2052" s="4">
        <v>61</v>
      </c>
      <c r="I2052" s="12">
        <v>20539.66</v>
      </c>
      <c r="J2052" s="12">
        <v>1252919.26</v>
      </c>
      <c r="K2052" s="12">
        <v>116.36</v>
      </c>
      <c r="L2052" s="4">
        <v>299</v>
      </c>
      <c r="M2052" s="4" t="s">
        <v>21</v>
      </c>
      <c r="N2052" s="4" t="str" cm="1">
        <f t="array" ref="N2052">_xlfn.SWITCH(E2052,"Delhi","North","Chennai","South","Hyderabad","South","Mumbai","Central","Bangalore","South")</f>
        <v>South</v>
      </c>
      <c r="O2052" s="12">
        <v>284870.39</v>
      </c>
      <c r="P2052" s="4">
        <f>Table1[[#This Row],[Delivery_Date]]-Table1[[#This Row],[Order_Date]]</f>
        <v>6</v>
      </c>
      <c r="Q2052" s="4" t="str">
        <f>IF(Table1[[#This Row],[Delivery delay days]]&gt;5,"delay","on time")</f>
        <v>delay</v>
      </c>
      <c r="R2052" s="10">
        <f>DATEVALUE(Table1[[#This Row],[Delivery_Date]])</f>
        <v>45051</v>
      </c>
      <c r="S2052" s="10">
        <f>DATEVALUE(Table1[[#This Row],[Order_Date]])</f>
        <v>45045</v>
      </c>
      <c r="T2052" s="4" t="str" cm="1">
        <f t="array" ref="T2052">_xlfn.IFS(Table1[[#This Row],[Inventory_Level]]&lt;=200,"low",Table1[[#This Row],[Inventory_Level]]&gt;=700,"high",Table1[[#This Row],[Inventory_Level]]&gt;200,"medium")</f>
        <v>medium</v>
      </c>
    </row>
    <row r="2053" spans="1:20" x14ac:dyDescent="0.35">
      <c r="A2053" s="4">
        <v>2052</v>
      </c>
      <c r="B2053" s="4" t="s">
        <v>65</v>
      </c>
      <c r="C2053" s="4" t="s">
        <v>16</v>
      </c>
      <c r="D2053" s="4" t="s">
        <v>45</v>
      </c>
      <c r="E2053" s="4" t="s">
        <v>52</v>
      </c>
      <c r="F2053" s="10" t="s">
        <v>280</v>
      </c>
      <c r="G2053" s="11" t="s">
        <v>72</v>
      </c>
      <c r="H2053" s="4">
        <v>41</v>
      </c>
      <c r="I2053" s="12">
        <v>25217.360000000001</v>
      </c>
      <c r="J2053" s="12">
        <v>1033911.76</v>
      </c>
      <c r="K2053" s="12">
        <v>1686.77</v>
      </c>
      <c r="L2053" s="4">
        <v>182</v>
      </c>
      <c r="M2053" s="4" t="s">
        <v>29</v>
      </c>
      <c r="N2053" s="4" t="str" cm="1">
        <f t="array" ref="N2053">_xlfn.SWITCH(E2053,"Delhi","North","Chennai","South","Hyderabad","South","Mumbai","Central","Bangalore","South")</f>
        <v>Central</v>
      </c>
      <c r="O2053" s="12">
        <v>163462.29999999999</v>
      </c>
      <c r="P2053" s="4">
        <f>Table1[[#This Row],[Delivery_Date]]-Table1[[#This Row],[Order_Date]]</f>
        <v>4</v>
      </c>
      <c r="Q2053" s="4" t="str">
        <f>IF(Table1[[#This Row],[Delivery delay days]]&gt;5,"delay","on time")</f>
        <v>on time</v>
      </c>
      <c r="R2053" s="10">
        <f>DATEVALUE(Table1[[#This Row],[Delivery_Date]])</f>
        <v>45271</v>
      </c>
      <c r="S2053" s="10">
        <f>DATEVALUE(Table1[[#This Row],[Order_Date]])</f>
        <v>45267</v>
      </c>
      <c r="T2053" s="4" t="str" cm="1">
        <f t="array" ref="T2053">_xlfn.IFS(Table1[[#This Row],[Inventory_Level]]&lt;=200,"low",Table1[[#This Row],[Inventory_Level]]&gt;=700,"high",Table1[[#This Row],[Inventory_Level]]&gt;200,"medium")</f>
        <v>low</v>
      </c>
    </row>
    <row r="2054" spans="1:20" x14ac:dyDescent="0.35">
      <c r="A2054" s="4">
        <v>2053</v>
      </c>
      <c r="B2054" s="4" t="s">
        <v>37</v>
      </c>
      <c r="C2054" s="4" t="s">
        <v>16</v>
      </c>
      <c r="D2054" s="4" t="s">
        <v>17</v>
      </c>
      <c r="E2054" s="4" t="s">
        <v>52</v>
      </c>
      <c r="F2054" s="10" t="s">
        <v>399</v>
      </c>
      <c r="G2054" s="11" t="s">
        <v>409</v>
      </c>
      <c r="H2054" s="4">
        <v>18</v>
      </c>
      <c r="I2054" s="12">
        <v>944.93</v>
      </c>
      <c r="J2054" s="12">
        <v>17008.740000000002</v>
      </c>
      <c r="K2054" s="12">
        <v>2957.13</v>
      </c>
      <c r="L2054" s="4">
        <v>435</v>
      </c>
      <c r="M2054" s="4" t="s">
        <v>21</v>
      </c>
      <c r="N2054" s="4" t="str" cm="1">
        <f t="array" ref="N2054">_xlfn.SWITCH(E2054,"Delhi","North","Chennai","South","Hyderabad","South","Mumbai","Central","Bangalore","South")</f>
        <v>Central</v>
      </c>
      <c r="O2054" s="12">
        <v>1305.22</v>
      </c>
      <c r="P2054" s="4">
        <f>Table1[[#This Row],[Delivery_Date]]-Table1[[#This Row],[Order_Date]]</f>
        <v>12</v>
      </c>
      <c r="Q2054" s="4" t="str">
        <f>IF(Table1[[#This Row],[Delivery delay days]]&gt;5,"delay","on time")</f>
        <v>delay</v>
      </c>
      <c r="R2054" s="10">
        <f>DATEVALUE(Table1[[#This Row],[Delivery_Date]])</f>
        <v>44949</v>
      </c>
      <c r="S2054" s="10">
        <f>DATEVALUE(Table1[[#This Row],[Order_Date]])</f>
        <v>44937</v>
      </c>
      <c r="T2054" s="4" t="str" cm="1">
        <f t="array" ref="T2054">_xlfn.IFS(Table1[[#This Row],[Inventory_Level]]&lt;=200,"low",Table1[[#This Row],[Inventory_Level]]&gt;=700,"high",Table1[[#This Row],[Inventory_Level]]&gt;200,"medium")</f>
        <v>medium</v>
      </c>
    </row>
    <row r="2055" spans="1:20" x14ac:dyDescent="0.35">
      <c r="A2055" s="4">
        <v>2054</v>
      </c>
      <c r="B2055" s="4" t="s">
        <v>65</v>
      </c>
      <c r="C2055" s="4" t="s">
        <v>24</v>
      </c>
      <c r="D2055" s="4" t="s">
        <v>32</v>
      </c>
      <c r="E2055" s="4" t="s">
        <v>46</v>
      </c>
      <c r="F2055" s="10" t="s">
        <v>395</v>
      </c>
      <c r="G2055" s="11" t="s">
        <v>178</v>
      </c>
      <c r="H2055" s="4">
        <v>12</v>
      </c>
      <c r="I2055" s="12">
        <v>45273.02</v>
      </c>
      <c r="J2055" s="12">
        <v>543276.24</v>
      </c>
      <c r="K2055" s="12">
        <v>3558.93</v>
      </c>
      <c r="L2055" s="4">
        <v>225</v>
      </c>
      <c r="M2055" s="4" t="s">
        <v>42</v>
      </c>
      <c r="N2055" s="4" t="str" cm="1">
        <f t="array" ref="N2055">_xlfn.SWITCH(E2055,"Delhi","North","Chennai","South","Hyderabad","South","Mumbai","Central","Bangalore","South")</f>
        <v>South</v>
      </c>
      <c r="O2055" s="12">
        <v>118654.09</v>
      </c>
      <c r="P2055" s="4">
        <f>Table1[[#This Row],[Delivery_Date]]-Table1[[#This Row],[Order_Date]]</f>
        <v>11</v>
      </c>
      <c r="Q2055" s="4" t="str">
        <f>IF(Table1[[#This Row],[Delivery delay days]]&gt;5,"delay","on time")</f>
        <v>delay</v>
      </c>
      <c r="R2055" s="10">
        <f>DATEVALUE(Table1[[#This Row],[Delivery_Date]])</f>
        <v>45023</v>
      </c>
      <c r="S2055" s="10">
        <f>DATEVALUE(Table1[[#This Row],[Order_Date]])</f>
        <v>45012</v>
      </c>
      <c r="T2055" s="4" t="str" cm="1">
        <f t="array" ref="T2055">_xlfn.IFS(Table1[[#This Row],[Inventory_Level]]&lt;=200,"low",Table1[[#This Row],[Inventory_Level]]&gt;=700,"high",Table1[[#This Row],[Inventory_Level]]&gt;200,"medium")</f>
        <v>medium</v>
      </c>
    </row>
    <row r="2056" spans="1:20" x14ac:dyDescent="0.35">
      <c r="A2056" s="4">
        <v>2055</v>
      </c>
      <c r="B2056" s="4" t="s">
        <v>59</v>
      </c>
      <c r="C2056" s="4" t="s">
        <v>24</v>
      </c>
      <c r="D2056" s="4" t="s">
        <v>17</v>
      </c>
      <c r="E2056" s="4" t="s">
        <v>60</v>
      </c>
      <c r="F2056" s="10" t="s">
        <v>375</v>
      </c>
      <c r="G2056" s="11" t="s">
        <v>397</v>
      </c>
      <c r="H2056" s="4">
        <v>23</v>
      </c>
      <c r="I2056" s="12">
        <v>6916.57</v>
      </c>
      <c r="J2056" s="12">
        <v>159081.10999999999</v>
      </c>
      <c r="K2056" s="12">
        <v>2318.83</v>
      </c>
      <c r="L2056" s="4">
        <v>178</v>
      </c>
      <c r="M2056" s="4" t="s">
        <v>29</v>
      </c>
      <c r="N2056" s="4" t="str" cm="1">
        <f t="array" ref="N2056">_xlfn.SWITCH(E2056,"Delhi","North","Chennai","South","Hyderabad","South","Mumbai","Central","Bangalore","South")</f>
        <v>South</v>
      </c>
      <c r="O2056" s="12">
        <v>28188.43</v>
      </c>
      <c r="P2056" s="4">
        <f>Table1[[#This Row],[Delivery_Date]]-Table1[[#This Row],[Order_Date]]</f>
        <v>5</v>
      </c>
      <c r="Q2056" s="4" t="str">
        <f>IF(Table1[[#This Row],[Delivery delay days]]&gt;5,"delay","on time")</f>
        <v>on time</v>
      </c>
      <c r="R2056" s="10">
        <f>DATEVALUE(Table1[[#This Row],[Delivery_Date]])</f>
        <v>45258</v>
      </c>
      <c r="S2056" s="10">
        <f>DATEVALUE(Table1[[#This Row],[Order_Date]])</f>
        <v>45253</v>
      </c>
      <c r="T2056" s="4" t="str" cm="1">
        <f t="array" ref="T2056">_xlfn.IFS(Table1[[#This Row],[Inventory_Level]]&lt;=200,"low",Table1[[#This Row],[Inventory_Level]]&gt;=700,"high",Table1[[#This Row],[Inventory_Level]]&gt;200,"medium")</f>
        <v>low</v>
      </c>
    </row>
    <row r="2057" spans="1:20" x14ac:dyDescent="0.35">
      <c r="A2057" s="4">
        <v>2056</v>
      </c>
      <c r="B2057" s="4" t="s">
        <v>51</v>
      </c>
      <c r="C2057" s="4" t="s">
        <v>16</v>
      </c>
      <c r="D2057" s="4" t="s">
        <v>39</v>
      </c>
      <c r="E2057" s="4" t="s">
        <v>60</v>
      </c>
      <c r="F2057" s="10" t="s">
        <v>380</v>
      </c>
      <c r="G2057" s="11" t="s">
        <v>161</v>
      </c>
      <c r="H2057" s="4">
        <v>38</v>
      </c>
      <c r="I2057" s="12">
        <v>35626.379999999997</v>
      </c>
      <c r="J2057" s="12">
        <v>1353802.44</v>
      </c>
      <c r="K2057" s="12">
        <v>1565.15</v>
      </c>
      <c r="L2057" s="4">
        <v>248</v>
      </c>
      <c r="M2057" s="4" t="s">
        <v>35</v>
      </c>
      <c r="N2057" s="4" t="str" cm="1">
        <f t="array" ref="N2057">_xlfn.SWITCH(E2057,"Delhi","North","Chennai","South","Hyderabad","South","Mumbai","Central","Bangalore","South")</f>
        <v>South</v>
      </c>
      <c r="O2057" s="12">
        <v>183972.29</v>
      </c>
      <c r="P2057" s="4">
        <f>Table1[[#This Row],[Delivery_Date]]-Table1[[#This Row],[Order_Date]]</f>
        <v>4</v>
      </c>
      <c r="Q2057" s="4" t="str">
        <f>IF(Table1[[#This Row],[Delivery delay days]]&gt;5,"delay","on time")</f>
        <v>on time</v>
      </c>
      <c r="R2057" s="10">
        <f>DATEVALUE(Table1[[#This Row],[Delivery_Date]])</f>
        <v>45156</v>
      </c>
      <c r="S2057" s="10">
        <f>DATEVALUE(Table1[[#This Row],[Order_Date]])</f>
        <v>45152</v>
      </c>
      <c r="T2057" s="4" t="str" cm="1">
        <f t="array" ref="T2057">_xlfn.IFS(Table1[[#This Row],[Inventory_Level]]&lt;=200,"low",Table1[[#This Row],[Inventory_Level]]&gt;=700,"high",Table1[[#This Row],[Inventory_Level]]&gt;200,"medium")</f>
        <v>medium</v>
      </c>
    </row>
    <row r="2058" spans="1:20" x14ac:dyDescent="0.35">
      <c r="A2058" s="4">
        <v>2057</v>
      </c>
      <c r="B2058" s="4" t="s">
        <v>65</v>
      </c>
      <c r="C2058" s="4" t="s">
        <v>24</v>
      </c>
      <c r="D2058" s="4" t="s">
        <v>39</v>
      </c>
      <c r="E2058" s="4" t="s">
        <v>26</v>
      </c>
      <c r="F2058" s="10" t="s">
        <v>267</v>
      </c>
      <c r="G2058" s="11" t="s">
        <v>206</v>
      </c>
      <c r="H2058" s="4">
        <v>62</v>
      </c>
      <c r="I2058" s="12">
        <v>9244.49</v>
      </c>
      <c r="J2058" s="12">
        <v>573158.38</v>
      </c>
      <c r="K2058" s="12">
        <v>3891.55</v>
      </c>
      <c r="L2058" s="4">
        <v>638</v>
      </c>
      <c r="M2058" s="4" t="s">
        <v>29</v>
      </c>
      <c r="N2058" s="4" t="str" cm="1">
        <f t="array" ref="N2058">_xlfn.SWITCH(E2058,"Delhi","North","Chennai","South","Hyderabad","South","Mumbai","Central","Bangalore","South")</f>
        <v>South</v>
      </c>
      <c r="O2058" s="12">
        <v>57014.35</v>
      </c>
      <c r="P2058" s="4">
        <f>Table1[[#This Row],[Delivery_Date]]-Table1[[#This Row],[Order_Date]]</f>
        <v>12</v>
      </c>
      <c r="Q2058" s="4" t="str">
        <f>IF(Table1[[#This Row],[Delivery delay days]]&gt;5,"delay","on time")</f>
        <v>delay</v>
      </c>
      <c r="R2058" s="10">
        <f>DATEVALUE(Table1[[#This Row],[Delivery_Date]])</f>
        <v>45230</v>
      </c>
      <c r="S2058" s="10">
        <f>DATEVALUE(Table1[[#This Row],[Order_Date]])</f>
        <v>45218</v>
      </c>
      <c r="T2058" s="4" t="str" cm="1">
        <f t="array" ref="T2058">_xlfn.IFS(Table1[[#This Row],[Inventory_Level]]&lt;=200,"low",Table1[[#This Row],[Inventory_Level]]&gt;=700,"high",Table1[[#This Row],[Inventory_Level]]&gt;200,"medium")</f>
        <v>medium</v>
      </c>
    </row>
    <row r="2059" spans="1:20" x14ac:dyDescent="0.35">
      <c r="A2059" s="4">
        <v>2058</v>
      </c>
      <c r="B2059" s="4" t="s">
        <v>51</v>
      </c>
      <c r="C2059" s="4" t="s">
        <v>16</v>
      </c>
      <c r="D2059" s="4" t="s">
        <v>32</v>
      </c>
      <c r="E2059" s="4" t="s">
        <v>26</v>
      </c>
      <c r="F2059" s="10" t="s">
        <v>386</v>
      </c>
      <c r="G2059" s="11" t="s">
        <v>186</v>
      </c>
      <c r="H2059" s="4">
        <v>83</v>
      </c>
      <c r="I2059" s="12">
        <v>22848.51</v>
      </c>
      <c r="J2059" s="12">
        <v>1896426.33</v>
      </c>
      <c r="K2059" s="12">
        <v>1757.31</v>
      </c>
      <c r="L2059" s="4">
        <v>852</v>
      </c>
      <c r="M2059" s="4" t="s">
        <v>21</v>
      </c>
      <c r="N2059" s="4" t="str" cm="1">
        <f t="array" ref="N2059">_xlfn.SWITCH(E2059,"Delhi","North","Chennai","South","Hyderabad","South","Mumbai","Central","Bangalore","South")</f>
        <v>South</v>
      </c>
      <c r="O2059" s="12">
        <v>169656.83</v>
      </c>
      <c r="P2059" s="4">
        <f>Table1[[#This Row],[Delivery_Date]]-Table1[[#This Row],[Order_Date]]</f>
        <v>10</v>
      </c>
      <c r="Q2059" s="4" t="str">
        <f>IF(Table1[[#This Row],[Delivery delay days]]&gt;5,"delay","on time")</f>
        <v>delay</v>
      </c>
      <c r="R2059" s="10">
        <f>DATEVALUE(Table1[[#This Row],[Delivery_Date]])</f>
        <v>45142</v>
      </c>
      <c r="S2059" s="10">
        <f>DATEVALUE(Table1[[#This Row],[Order_Date]])</f>
        <v>45132</v>
      </c>
      <c r="T2059" s="4" t="str" cm="1">
        <f t="array" ref="T2059">_xlfn.IFS(Table1[[#This Row],[Inventory_Level]]&lt;=200,"low",Table1[[#This Row],[Inventory_Level]]&gt;=700,"high",Table1[[#This Row],[Inventory_Level]]&gt;200,"medium")</f>
        <v>high</v>
      </c>
    </row>
    <row r="2060" spans="1:20" x14ac:dyDescent="0.35">
      <c r="A2060" s="4">
        <v>2059</v>
      </c>
      <c r="B2060" s="4" t="s">
        <v>65</v>
      </c>
      <c r="C2060" s="4" t="s">
        <v>38</v>
      </c>
      <c r="D2060" s="4" t="s">
        <v>39</v>
      </c>
      <c r="E2060" s="4" t="s">
        <v>52</v>
      </c>
      <c r="F2060" s="10" t="s">
        <v>342</v>
      </c>
      <c r="G2060" s="11" t="s">
        <v>232</v>
      </c>
      <c r="H2060" s="4">
        <v>64</v>
      </c>
      <c r="I2060" s="12">
        <v>7664.82</v>
      </c>
      <c r="J2060" s="12">
        <v>490548.47999999998</v>
      </c>
      <c r="K2060" s="12">
        <v>4653.72</v>
      </c>
      <c r="L2060" s="4">
        <v>335</v>
      </c>
      <c r="M2060" s="4" t="s">
        <v>21</v>
      </c>
      <c r="N2060" s="4" t="str" cm="1">
        <f t="array" ref="N2060">_xlfn.SWITCH(E2060,"Delhi","North","Chennai","South","Hyderabad","South","Mumbai","Central","Bangalore","South")</f>
        <v>Central</v>
      </c>
      <c r="O2060" s="12">
        <v>109921.53</v>
      </c>
      <c r="P2060" s="4">
        <f>Table1[[#This Row],[Delivery_Date]]-Table1[[#This Row],[Order_Date]]</f>
        <v>6</v>
      </c>
      <c r="Q2060" s="4" t="str">
        <f>IF(Table1[[#This Row],[Delivery delay days]]&gt;5,"delay","on time")</f>
        <v>delay</v>
      </c>
      <c r="R2060" s="10">
        <f>DATEVALUE(Table1[[#This Row],[Delivery_Date]])</f>
        <v>45192</v>
      </c>
      <c r="S2060" s="10">
        <f>DATEVALUE(Table1[[#This Row],[Order_Date]])</f>
        <v>45186</v>
      </c>
      <c r="T2060" s="4" t="str" cm="1">
        <f t="array" ref="T2060">_xlfn.IFS(Table1[[#This Row],[Inventory_Level]]&lt;=200,"low",Table1[[#This Row],[Inventory_Level]]&gt;=700,"high",Table1[[#This Row],[Inventory_Level]]&gt;200,"medium")</f>
        <v>medium</v>
      </c>
    </row>
    <row r="2061" spans="1:20" x14ac:dyDescent="0.35">
      <c r="A2061" s="4">
        <v>2060</v>
      </c>
      <c r="B2061" s="4" t="s">
        <v>31</v>
      </c>
      <c r="C2061" s="4" t="s">
        <v>38</v>
      </c>
      <c r="D2061" s="4" t="s">
        <v>17</v>
      </c>
      <c r="E2061" s="4" t="s">
        <v>46</v>
      </c>
      <c r="F2061" s="10" t="s">
        <v>128</v>
      </c>
      <c r="G2061" s="11" t="s">
        <v>113</v>
      </c>
      <c r="H2061" s="4">
        <v>52</v>
      </c>
      <c r="I2061" s="12">
        <v>11010.43</v>
      </c>
      <c r="J2061" s="12">
        <v>572542.36</v>
      </c>
      <c r="K2061" s="12">
        <v>4996.59</v>
      </c>
      <c r="L2061" s="4">
        <v>624</v>
      </c>
      <c r="M2061" s="4" t="s">
        <v>29</v>
      </c>
      <c r="N2061" s="4" t="str" cm="1">
        <f t="array" ref="N2061">_xlfn.SWITCH(E2061,"Delhi","North","Chennai","South","Hyderabad","South","Mumbai","Central","Bangalore","South")</f>
        <v>South</v>
      </c>
      <c r="O2061" s="12">
        <v>127107.02</v>
      </c>
      <c r="P2061" s="4">
        <f>Table1[[#This Row],[Delivery_Date]]-Table1[[#This Row],[Order_Date]]</f>
        <v>15</v>
      </c>
      <c r="Q2061" s="4" t="str">
        <f>IF(Table1[[#This Row],[Delivery delay days]]&gt;5,"delay","on time")</f>
        <v>delay</v>
      </c>
      <c r="R2061" s="10">
        <f>DATEVALUE(Table1[[#This Row],[Delivery_Date]])</f>
        <v>45175</v>
      </c>
      <c r="S2061" s="10">
        <f>DATEVALUE(Table1[[#This Row],[Order_Date]])</f>
        <v>45160</v>
      </c>
      <c r="T2061" s="4" t="str" cm="1">
        <f t="array" ref="T2061">_xlfn.IFS(Table1[[#This Row],[Inventory_Level]]&lt;=200,"low",Table1[[#This Row],[Inventory_Level]]&gt;=700,"high",Table1[[#This Row],[Inventory_Level]]&gt;200,"medium")</f>
        <v>medium</v>
      </c>
    </row>
    <row r="2062" spans="1:20" x14ac:dyDescent="0.35">
      <c r="A2062" s="4">
        <v>2061</v>
      </c>
      <c r="B2062" s="4" t="s">
        <v>31</v>
      </c>
      <c r="C2062" s="4" t="s">
        <v>16</v>
      </c>
      <c r="D2062" s="4" t="s">
        <v>45</v>
      </c>
      <c r="E2062" s="4" t="s">
        <v>46</v>
      </c>
      <c r="F2062" s="10" t="s">
        <v>89</v>
      </c>
      <c r="G2062" s="11" t="s">
        <v>170</v>
      </c>
      <c r="H2062" s="4">
        <v>47</v>
      </c>
      <c r="I2062" s="12">
        <v>9477.4599999999991</v>
      </c>
      <c r="J2062" s="12">
        <v>445440.62</v>
      </c>
      <c r="K2062" s="12">
        <v>2902.97</v>
      </c>
      <c r="L2062" s="4">
        <v>56</v>
      </c>
      <c r="M2062" s="4" t="s">
        <v>29</v>
      </c>
      <c r="N2062" s="4" t="str" cm="1">
        <f t="array" ref="N2062">_xlfn.SWITCH(E2062,"Delhi","North","Chennai","South","Hyderabad","South","Mumbai","Central","Bangalore","South")</f>
        <v>South</v>
      </c>
      <c r="O2062" s="12">
        <v>22435.19</v>
      </c>
      <c r="P2062" s="4">
        <f>Table1[[#This Row],[Delivery_Date]]-Table1[[#This Row],[Order_Date]]</f>
        <v>12</v>
      </c>
      <c r="Q2062" s="4" t="str">
        <f>IF(Table1[[#This Row],[Delivery delay days]]&gt;5,"delay","on time")</f>
        <v>delay</v>
      </c>
      <c r="R2062" s="10">
        <f>DATEVALUE(Table1[[#This Row],[Delivery_Date]])</f>
        <v>45128</v>
      </c>
      <c r="S2062" s="10">
        <f>DATEVALUE(Table1[[#This Row],[Order_Date]])</f>
        <v>45116</v>
      </c>
      <c r="T2062" s="4" t="str" cm="1">
        <f t="array" ref="T2062">_xlfn.IFS(Table1[[#This Row],[Inventory_Level]]&lt;=200,"low",Table1[[#This Row],[Inventory_Level]]&gt;=700,"high",Table1[[#This Row],[Inventory_Level]]&gt;200,"medium")</f>
        <v>low</v>
      </c>
    </row>
    <row r="2063" spans="1:20" x14ac:dyDescent="0.35">
      <c r="A2063" s="4">
        <v>2062</v>
      </c>
      <c r="B2063" s="4" t="s">
        <v>51</v>
      </c>
      <c r="C2063" s="4" t="s">
        <v>24</v>
      </c>
      <c r="D2063" s="4" t="s">
        <v>32</v>
      </c>
      <c r="E2063" s="4" t="s">
        <v>18</v>
      </c>
      <c r="F2063" s="10" t="s">
        <v>253</v>
      </c>
      <c r="G2063" s="11" t="s">
        <v>407</v>
      </c>
      <c r="H2063" s="4">
        <v>83</v>
      </c>
      <c r="I2063" s="12">
        <v>38858</v>
      </c>
      <c r="J2063" s="12">
        <v>3225214</v>
      </c>
      <c r="K2063" s="12">
        <v>3478.75</v>
      </c>
      <c r="L2063" s="4">
        <v>391</v>
      </c>
      <c r="M2063" s="4" t="s">
        <v>42</v>
      </c>
      <c r="N2063" s="4" t="str" cm="1">
        <f t="array" ref="N2063">_xlfn.SWITCH(E2063,"Delhi","North","Chennai","South","Hyderabad","South","Mumbai","Central","Bangalore","South")</f>
        <v>North</v>
      </c>
      <c r="O2063" s="12">
        <v>261947.75</v>
      </c>
      <c r="P2063" s="4">
        <f>Table1[[#This Row],[Delivery_Date]]-Table1[[#This Row],[Order_Date]]</f>
        <v>4</v>
      </c>
      <c r="Q2063" s="4" t="str">
        <f>IF(Table1[[#This Row],[Delivery delay days]]&gt;5,"delay","on time")</f>
        <v>on time</v>
      </c>
      <c r="R2063" s="10">
        <f>DATEVALUE(Table1[[#This Row],[Delivery_Date]])</f>
        <v>45098</v>
      </c>
      <c r="S2063" s="10">
        <f>DATEVALUE(Table1[[#This Row],[Order_Date]])</f>
        <v>45094</v>
      </c>
      <c r="T2063" s="4" t="str" cm="1">
        <f t="array" ref="T2063">_xlfn.IFS(Table1[[#This Row],[Inventory_Level]]&lt;=200,"low",Table1[[#This Row],[Inventory_Level]]&gt;=700,"high",Table1[[#This Row],[Inventory_Level]]&gt;200,"medium")</f>
        <v>medium</v>
      </c>
    </row>
    <row r="2064" spans="1:20" x14ac:dyDescent="0.35">
      <c r="A2064" s="4">
        <v>2063</v>
      </c>
      <c r="B2064" s="4" t="s">
        <v>37</v>
      </c>
      <c r="C2064" s="4" t="s">
        <v>24</v>
      </c>
      <c r="D2064" s="4" t="s">
        <v>17</v>
      </c>
      <c r="E2064" s="4" t="s">
        <v>52</v>
      </c>
      <c r="F2064" s="10" t="s">
        <v>106</v>
      </c>
      <c r="G2064" s="11" t="s">
        <v>179</v>
      </c>
      <c r="H2064" s="4">
        <v>92</v>
      </c>
      <c r="I2064" s="12">
        <v>22244.51</v>
      </c>
      <c r="J2064" s="12">
        <v>2046494.92</v>
      </c>
      <c r="K2064" s="12">
        <v>2172.94</v>
      </c>
      <c r="L2064" s="4">
        <v>205</v>
      </c>
      <c r="M2064" s="4" t="s">
        <v>42</v>
      </c>
      <c r="N2064" s="4" t="str" cm="1">
        <f t="array" ref="N2064">_xlfn.SWITCH(E2064,"Delhi","North","Chennai","South","Hyderabad","South","Mumbai","Central","Bangalore","South")</f>
        <v>Central</v>
      </c>
      <c r="O2064" s="12">
        <v>327738.06</v>
      </c>
      <c r="P2064" s="4">
        <f>Table1[[#This Row],[Delivery_Date]]-Table1[[#This Row],[Order_Date]]</f>
        <v>9</v>
      </c>
      <c r="Q2064" s="4" t="str">
        <f>IF(Table1[[#This Row],[Delivery delay days]]&gt;5,"delay","on time")</f>
        <v>delay</v>
      </c>
      <c r="R2064" s="10">
        <f>DATEVALUE(Table1[[#This Row],[Delivery_Date]])</f>
        <v>45275</v>
      </c>
      <c r="S2064" s="10">
        <f>DATEVALUE(Table1[[#This Row],[Order_Date]])</f>
        <v>45266</v>
      </c>
      <c r="T2064" s="4" t="str" cm="1">
        <f t="array" ref="T2064">_xlfn.IFS(Table1[[#This Row],[Inventory_Level]]&lt;=200,"low",Table1[[#This Row],[Inventory_Level]]&gt;=700,"high",Table1[[#This Row],[Inventory_Level]]&gt;200,"medium")</f>
        <v>medium</v>
      </c>
    </row>
    <row r="2065" spans="1:20" x14ac:dyDescent="0.35">
      <c r="A2065" s="4">
        <v>2064</v>
      </c>
      <c r="B2065" s="4" t="s">
        <v>37</v>
      </c>
      <c r="C2065" s="4" t="s">
        <v>38</v>
      </c>
      <c r="D2065" s="4" t="s">
        <v>32</v>
      </c>
      <c r="E2065" s="4" t="s">
        <v>26</v>
      </c>
      <c r="F2065" s="10" t="s">
        <v>158</v>
      </c>
      <c r="G2065" s="11" t="s">
        <v>333</v>
      </c>
      <c r="H2065" s="4">
        <v>45</v>
      </c>
      <c r="I2065" s="12">
        <v>45295.61</v>
      </c>
      <c r="J2065" s="12">
        <v>2038302.45</v>
      </c>
      <c r="K2065" s="12">
        <v>2670.23</v>
      </c>
      <c r="L2065" s="4">
        <v>939</v>
      </c>
      <c r="M2065" s="4" t="s">
        <v>21</v>
      </c>
      <c r="N2065" s="4" t="str" cm="1">
        <f t="array" ref="N2065">_xlfn.SWITCH(E2065,"Delhi","North","Chennai","South","Hyderabad","South","Mumbai","Central","Bangalore","South")</f>
        <v>South</v>
      </c>
      <c r="O2065" s="12">
        <v>262201.84000000003</v>
      </c>
      <c r="P2065" s="4">
        <f>Table1[[#This Row],[Delivery_Date]]-Table1[[#This Row],[Order_Date]]</f>
        <v>8</v>
      </c>
      <c r="Q2065" s="4" t="str">
        <f>IF(Table1[[#This Row],[Delivery delay days]]&gt;5,"delay","on time")</f>
        <v>delay</v>
      </c>
      <c r="R2065" s="10">
        <f>DATEVALUE(Table1[[#This Row],[Delivery_Date]])</f>
        <v>44986</v>
      </c>
      <c r="S2065" s="10">
        <f>DATEVALUE(Table1[[#This Row],[Order_Date]])</f>
        <v>44978</v>
      </c>
      <c r="T2065" s="4" t="str" cm="1">
        <f t="array" ref="T2065">_xlfn.IFS(Table1[[#This Row],[Inventory_Level]]&lt;=200,"low",Table1[[#This Row],[Inventory_Level]]&gt;=700,"high",Table1[[#This Row],[Inventory_Level]]&gt;200,"medium")</f>
        <v>high</v>
      </c>
    </row>
    <row r="2066" spans="1:20" x14ac:dyDescent="0.35">
      <c r="A2066" s="4">
        <v>2065</v>
      </c>
      <c r="B2066" s="4" t="s">
        <v>23</v>
      </c>
      <c r="C2066" s="4" t="s">
        <v>16</v>
      </c>
      <c r="D2066" s="4" t="s">
        <v>32</v>
      </c>
      <c r="E2066" s="4" t="s">
        <v>52</v>
      </c>
      <c r="F2066" s="10" t="s">
        <v>166</v>
      </c>
      <c r="G2066" s="11" t="s">
        <v>170</v>
      </c>
      <c r="H2066" s="4">
        <v>47</v>
      </c>
      <c r="I2066" s="12">
        <v>49897</v>
      </c>
      <c r="J2066" s="12">
        <v>2345159</v>
      </c>
      <c r="K2066" s="12">
        <v>1947.79</v>
      </c>
      <c r="L2066" s="4">
        <v>347</v>
      </c>
      <c r="M2066" s="4" t="s">
        <v>21</v>
      </c>
      <c r="N2066" s="4" t="str" cm="1">
        <f t="array" ref="N2066">_xlfn.SWITCH(E2066,"Delhi","North","Chennai","South","Hyderabad","South","Mumbai","Central","Bangalore","South")</f>
        <v>Central</v>
      </c>
      <c r="O2066" s="12">
        <v>289361.67</v>
      </c>
      <c r="P2066" s="4">
        <f>Table1[[#This Row],[Delivery_Date]]-Table1[[#This Row],[Order_Date]]</f>
        <v>10</v>
      </c>
      <c r="Q2066" s="4" t="str">
        <f>IF(Table1[[#This Row],[Delivery delay days]]&gt;5,"delay","on time")</f>
        <v>delay</v>
      </c>
      <c r="R2066" s="10">
        <f>DATEVALUE(Table1[[#This Row],[Delivery_Date]])</f>
        <v>45128</v>
      </c>
      <c r="S2066" s="10">
        <f>DATEVALUE(Table1[[#This Row],[Order_Date]])</f>
        <v>45118</v>
      </c>
      <c r="T2066" s="4" t="str" cm="1">
        <f t="array" ref="T2066">_xlfn.IFS(Table1[[#This Row],[Inventory_Level]]&lt;=200,"low",Table1[[#This Row],[Inventory_Level]]&gt;=700,"high",Table1[[#This Row],[Inventory_Level]]&gt;200,"medium")</f>
        <v>medium</v>
      </c>
    </row>
    <row r="2067" spans="1:20" x14ac:dyDescent="0.35">
      <c r="A2067" s="4">
        <v>2066</v>
      </c>
      <c r="B2067" s="4" t="s">
        <v>65</v>
      </c>
      <c r="C2067" s="4" t="s">
        <v>24</v>
      </c>
      <c r="D2067" s="4" t="s">
        <v>39</v>
      </c>
      <c r="E2067" s="4" t="s">
        <v>26</v>
      </c>
      <c r="F2067" s="10" t="s">
        <v>310</v>
      </c>
      <c r="G2067" s="11" t="s">
        <v>27</v>
      </c>
      <c r="H2067" s="4">
        <v>27</v>
      </c>
      <c r="I2067" s="12">
        <v>45839.74</v>
      </c>
      <c r="J2067" s="12">
        <v>1237672.98</v>
      </c>
      <c r="K2067" s="12">
        <v>4632.66</v>
      </c>
      <c r="L2067" s="4">
        <v>873</v>
      </c>
      <c r="M2067" s="4" t="s">
        <v>35</v>
      </c>
      <c r="N2067" s="4" t="str" cm="1">
        <f t="array" ref="N2067">_xlfn.SWITCH(E2067,"Delhi","North","Chennai","South","Hyderabad","South","Mumbai","Central","Bangalore","South")</f>
        <v>South</v>
      </c>
      <c r="O2067" s="12">
        <v>295229.7</v>
      </c>
      <c r="P2067" s="4">
        <f>Table1[[#This Row],[Delivery_Date]]-Table1[[#This Row],[Order_Date]]</f>
        <v>12</v>
      </c>
      <c r="Q2067" s="4" t="str">
        <f>IF(Table1[[#This Row],[Delivery delay days]]&gt;5,"delay","on time")</f>
        <v>delay</v>
      </c>
      <c r="R2067" s="10">
        <f>DATEVALUE(Table1[[#This Row],[Delivery_Date]])</f>
        <v>45134</v>
      </c>
      <c r="S2067" s="10">
        <f>DATEVALUE(Table1[[#This Row],[Order_Date]])</f>
        <v>45122</v>
      </c>
      <c r="T2067" s="4" t="str" cm="1">
        <f t="array" ref="T2067">_xlfn.IFS(Table1[[#This Row],[Inventory_Level]]&lt;=200,"low",Table1[[#This Row],[Inventory_Level]]&gt;=700,"high",Table1[[#This Row],[Inventory_Level]]&gt;200,"medium")</f>
        <v>high</v>
      </c>
    </row>
    <row r="2068" spans="1:20" x14ac:dyDescent="0.35">
      <c r="A2068" s="4">
        <v>2067</v>
      </c>
      <c r="B2068" s="4" t="s">
        <v>15</v>
      </c>
      <c r="C2068" s="4" t="s">
        <v>38</v>
      </c>
      <c r="D2068" s="4" t="s">
        <v>45</v>
      </c>
      <c r="E2068" s="4" t="s">
        <v>18</v>
      </c>
      <c r="F2068" s="10" t="s">
        <v>228</v>
      </c>
      <c r="G2068" s="11" t="s">
        <v>57</v>
      </c>
      <c r="H2068" s="4">
        <v>71</v>
      </c>
      <c r="I2068" s="12">
        <v>36307.49</v>
      </c>
      <c r="J2068" s="12">
        <v>2577831.79</v>
      </c>
      <c r="K2068" s="12">
        <v>532.77</v>
      </c>
      <c r="L2068" s="4">
        <v>114</v>
      </c>
      <c r="M2068" s="4" t="s">
        <v>21</v>
      </c>
      <c r="N2068" s="4" t="str" cm="1">
        <f t="array" ref="N2068">_xlfn.SWITCH(E2068,"Delhi","North","Chennai","South","Hyderabad","South","Mumbai","Central","Bangalore","South")</f>
        <v>North</v>
      </c>
      <c r="O2068" s="12">
        <v>276091.45</v>
      </c>
      <c r="P2068" s="4">
        <f>Table1[[#This Row],[Delivery_Date]]-Table1[[#This Row],[Order_Date]]</f>
        <v>12</v>
      </c>
      <c r="Q2068" s="4" t="str">
        <f>IF(Table1[[#This Row],[Delivery delay days]]&gt;5,"delay","on time")</f>
        <v>delay</v>
      </c>
      <c r="R2068" s="10">
        <f>DATEVALUE(Table1[[#This Row],[Delivery_Date]])</f>
        <v>45036</v>
      </c>
      <c r="S2068" s="10">
        <f>DATEVALUE(Table1[[#This Row],[Order_Date]])</f>
        <v>45024</v>
      </c>
      <c r="T2068" s="4" t="str" cm="1">
        <f t="array" ref="T2068">_xlfn.IFS(Table1[[#This Row],[Inventory_Level]]&lt;=200,"low",Table1[[#This Row],[Inventory_Level]]&gt;=700,"high",Table1[[#This Row],[Inventory_Level]]&gt;200,"medium")</f>
        <v>low</v>
      </c>
    </row>
    <row r="2069" spans="1:20" x14ac:dyDescent="0.35">
      <c r="A2069" s="4">
        <v>2068</v>
      </c>
      <c r="B2069" s="4" t="s">
        <v>44</v>
      </c>
      <c r="C2069" s="4" t="s">
        <v>16</v>
      </c>
      <c r="D2069" s="4" t="s">
        <v>32</v>
      </c>
      <c r="E2069" s="4" t="s">
        <v>18</v>
      </c>
      <c r="F2069" s="10" t="s">
        <v>107</v>
      </c>
      <c r="G2069" s="11" t="s">
        <v>283</v>
      </c>
      <c r="H2069" s="4">
        <v>58</v>
      </c>
      <c r="I2069" s="12">
        <v>23266.09</v>
      </c>
      <c r="J2069" s="12">
        <v>1349433.22</v>
      </c>
      <c r="K2069" s="12">
        <v>4655.8999999999996</v>
      </c>
      <c r="L2069" s="4">
        <v>897</v>
      </c>
      <c r="M2069" s="4" t="s">
        <v>29</v>
      </c>
      <c r="N2069" s="4" t="str" cm="1">
        <f t="array" ref="N2069">_xlfn.SWITCH(E2069,"Delhi","North","Chennai","South","Hyderabad","South","Mumbai","Central","Bangalore","South")</f>
        <v>North</v>
      </c>
      <c r="O2069" s="12">
        <v>99161.13</v>
      </c>
      <c r="P2069" s="4">
        <f>Table1[[#This Row],[Delivery_Date]]-Table1[[#This Row],[Order_Date]]</f>
        <v>11</v>
      </c>
      <c r="Q2069" s="4" t="str">
        <f>IF(Table1[[#This Row],[Delivery delay days]]&gt;5,"delay","on time")</f>
        <v>delay</v>
      </c>
      <c r="R2069" s="10">
        <f>DATEVALUE(Table1[[#This Row],[Delivery_Date]])</f>
        <v>45055</v>
      </c>
      <c r="S2069" s="10">
        <f>DATEVALUE(Table1[[#This Row],[Order_Date]])</f>
        <v>45044</v>
      </c>
      <c r="T2069" s="4" t="str" cm="1">
        <f t="array" ref="T2069">_xlfn.IFS(Table1[[#This Row],[Inventory_Level]]&lt;=200,"low",Table1[[#This Row],[Inventory_Level]]&gt;=700,"high",Table1[[#This Row],[Inventory_Level]]&gt;200,"medium")</f>
        <v>high</v>
      </c>
    </row>
    <row r="2070" spans="1:20" x14ac:dyDescent="0.35">
      <c r="A2070" s="4">
        <v>2069</v>
      </c>
      <c r="B2070" s="4" t="s">
        <v>23</v>
      </c>
      <c r="C2070" s="4" t="s">
        <v>24</v>
      </c>
      <c r="D2070" s="4" t="s">
        <v>32</v>
      </c>
      <c r="E2070" s="4" t="s">
        <v>26</v>
      </c>
      <c r="F2070" s="10" t="s">
        <v>146</v>
      </c>
      <c r="G2070" s="11" t="s">
        <v>194</v>
      </c>
      <c r="H2070" s="4">
        <v>16</v>
      </c>
      <c r="I2070" s="12">
        <v>18057.849999999999</v>
      </c>
      <c r="J2070" s="12">
        <v>288925.59999999998</v>
      </c>
      <c r="K2070" s="12">
        <v>1727</v>
      </c>
      <c r="L2070" s="4">
        <v>645</v>
      </c>
      <c r="M2070" s="4" t="s">
        <v>42</v>
      </c>
      <c r="N2070" s="4" t="str" cm="1">
        <f t="array" ref="N2070">_xlfn.SWITCH(E2070,"Delhi","North","Chennai","South","Hyderabad","South","Mumbai","Central","Bangalore","South")</f>
        <v>South</v>
      </c>
      <c r="O2070" s="12">
        <v>61345.3</v>
      </c>
      <c r="P2070" s="4">
        <f>Table1[[#This Row],[Delivery_Date]]-Table1[[#This Row],[Order_Date]]</f>
        <v>14</v>
      </c>
      <c r="Q2070" s="4" t="str">
        <f>IF(Table1[[#This Row],[Delivery delay days]]&gt;5,"delay","on time")</f>
        <v>delay</v>
      </c>
      <c r="R2070" s="10">
        <f>DATEVALUE(Table1[[#This Row],[Delivery_Date]])</f>
        <v>45214</v>
      </c>
      <c r="S2070" s="10">
        <f>DATEVALUE(Table1[[#This Row],[Order_Date]])</f>
        <v>45200</v>
      </c>
      <c r="T2070" s="4" t="str" cm="1">
        <f t="array" ref="T2070">_xlfn.IFS(Table1[[#This Row],[Inventory_Level]]&lt;=200,"low",Table1[[#This Row],[Inventory_Level]]&gt;=700,"high",Table1[[#This Row],[Inventory_Level]]&gt;200,"medium")</f>
        <v>medium</v>
      </c>
    </row>
    <row r="2071" spans="1:20" x14ac:dyDescent="0.35">
      <c r="A2071" s="4">
        <v>2070</v>
      </c>
      <c r="B2071" s="4" t="s">
        <v>65</v>
      </c>
      <c r="C2071" s="4" t="s">
        <v>38</v>
      </c>
      <c r="D2071" s="4" t="s">
        <v>32</v>
      </c>
      <c r="E2071" s="4" t="s">
        <v>46</v>
      </c>
      <c r="F2071" s="10" t="s">
        <v>268</v>
      </c>
      <c r="G2071" s="11" t="s">
        <v>197</v>
      </c>
      <c r="H2071" s="4">
        <v>61</v>
      </c>
      <c r="I2071" s="12">
        <v>44794.58</v>
      </c>
      <c r="J2071" s="12">
        <v>2732469.38</v>
      </c>
      <c r="K2071" s="12">
        <v>198.49</v>
      </c>
      <c r="L2071" s="4">
        <v>450</v>
      </c>
      <c r="M2071" s="4" t="s">
        <v>35</v>
      </c>
      <c r="N2071" s="4" t="str" cm="1">
        <f t="array" ref="N2071">_xlfn.SWITCH(E2071,"Delhi","North","Chennai","South","Hyderabad","South","Mumbai","Central","Bangalore","South")</f>
        <v>South</v>
      </c>
      <c r="O2071" s="12">
        <v>225416.24</v>
      </c>
      <c r="P2071" s="4">
        <f>Table1[[#This Row],[Delivery_Date]]-Table1[[#This Row],[Order_Date]]</f>
        <v>11</v>
      </c>
      <c r="Q2071" s="4" t="str">
        <f>IF(Table1[[#This Row],[Delivery delay days]]&gt;5,"delay","on time")</f>
        <v>delay</v>
      </c>
      <c r="R2071" s="10">
        <f>DATEVALUE(Table1[[#This Row],[Delivery_Date]])</f>
        <v>44971</v>
      </c>
      <c r="S2071" s="10">
        <f>DATEVALUE(Table1[[#This Row],[Order_Date]])</f>
        <v>44960</v>
      </c>
      <c r="T2071" s="4" t="str" cm="1">
        <f t="array" ref="T2071">_xlfn.IFS(Table1[[#This Row],[Inventory_Level]]&lt;=200,"low",Table1[[#This Row],[Inventory_Level]]&gt;=700,"high",Table1[[#This Row],[Inventory_Level]]&gt;200,"medium")</f>
        <v>medium</v>
      </c>
    </row>
    <row r="2072" spans="1:20" x14ac:dyDescent="0.35">
      <c r="A2072" s="4">
        <v>2071</v>
      </c>
      <c r="B2072" s="4" t="s">
        <v>44</v>
      </c>
      <c r="C2072" s="4" t="s">
        <v>24</v>
      </c>
      <c r="D2072" s="4" t="s">
        <v>45</v>
      </c>
      <c r="E2072" s="4" t="s">
        <v>60</v>
      </c>
      <c r="F2072" s="10" t="s">
        <v>221</v>
      </c>
      <c r="G2072" s="11" t="s">
        <v>192</v>
      </c>
      <c r="H2072" s="4">
        <v>15</v>
      </c>
      <c r="I2072" s="12">
        <v>17877.46</v>
      </c>
      <c r="J2072" s="12">
        <v>268161.90000000002</v>
      </c>
      <c r="K2072" s="12">
        <v>1534.6</v>
      </c>
      <c r="L2072" s="4">
        <v>396</v>
      </c>
      <c r="M2072" s="4" t="s">
        <v>29</v>
      </c>
      <c r="N2072" s="4" t="str" cm="1">
        <f t="array" ref="N2072">_xlfn.SWITCH(E2072,"Delhi","North","Chennai","South","Hyderabad","South","Mumbai","Central","Bangalore","South")</f>
        <v>South</v>
      </c>
      <c r="O2072" s="12">
        <v>63682.559999999998</v>
      </c>
      <c r="P2072" s="4">
        <f>Table1[[#This Row],[Delivery_Date]]-Table1[[#This Row],[Order_Date]]</f>
        <v>2</v>
      </c>
      <c r="Q2072" s="4" t="str">
        <f>IF(Table1[[#This Row],[Delivery delay days]]&gt;5,"delay","on time")</f>
        <v>on time</v>
      </c>
      <c r="R2072" s="10">
        <f>DATEVALUE(Table1[[#This Row],[Delivery_Date]])</f>
        <v>45181</v>
      </c>
      <c r="S2072" s="10">
        <f>DATEVALUE(Table1[[#This Row],[Order_Date]])</f>
        <v>45179</v>
      </c>
      <c r="T2072" s="4" t="str" cm="1">
        <f t="array" ref="T2072">_xlfn.IFS(Table1[[#This Row],[Inventory_Level]]&lt;=200,"low",Table1[[#This Row],[Inventory_Level]]&gt;=700,"high",Table1[[#This Row],[Inventory_Level]]&gt;200,"medium")</f>
        <v>medium</v>
      </c>
    </row>
    <row r="2073" spans="1:20" x14ac:dyDescent="0.35">
      <c r="A2073" s="4">
        <v>2072</v>
      </c>
      <c r="B2073" s="4" t="s">
        <v>37</v>
      </c>
      <c r="C2073" s="4" t="s">
        <v>38</v>
      </c>
      <c r="D2073" s="4" t="s">
        <v>17</v>
      </c>
      <c r="E2073" s="4" t="s">
        <v>60</v>
      </c>
      <c r="F2073" s="10" t="s">
        <v>223</v>
      </c>
      <c r="G2073" s="11" t="s">
        <v>377</v>
      </c>
      <c r="H2073" s="4">
        <v>36</v>
      </c>
      <c r="I2073" s="12">
        <v>35997.660000000003</v>
      </c>
      <c r="J2073" s="12">
        <v>1295915.76</v>
      </c>
      <c r="K2073" s="12">
        <v>265.93</v>
      </c>
      <c r="L2073" s="4">
        <v>449</v>
      </c>
      <c r="M2073" s="4" t="s">
        <v>42</v>
      </c>
      <c r="N2073" s="4" t="str" cm="1">
        <f t="array" ref="N2073">_xlfn.SWITCH(E2073,"Delhi","North","Chennai","South","Hyderabad","South","Mumbai","Central","Bangalore","South")</f>
        <v>South</v>
      </c>
      <c r="O2073" s="12">
        <v>93164.81</v>
      </c>
      <c r="P2073" s="4">
        <f>Table1[[#This Row],[Delivery_Date]]-Table1[[#This Row],[Order_Date]]</f>
        <v>8</v>
      </c>
      <c r="Q2073" s="4" t="str">
        <f>IF(Table1[[#This Row],[Delivery delay days]]&gt;5,"delay","on time")</f>
        <v>delay</v>
      </c>
      <c r="R2073" s="10">
        <f>DATEVALUE(Table1[[#This Row],[Delivery_Date]])</f>
        <v>45243</v>
      </c>
      <c r="S2073" s="10">
        <f>DATEVALUE(Table1[[#This Row],[Order_Date]])</f>
        <v>45235</v>
      </c>
      <c r="T2073" s="4" t="str" cm="1">
        <f t="array" ref="T2073">_xlfn.IFS(Table1[[#This Row],[Inventory_Level]]&lt;=200,"low",Table1[[#This Row],[Inventory_Level]]&gt;=700,"high",Table1[[#This Row],[Inventory_Level]]&gt;200,"medium")</f>
        <v>medium</v>
      </c>
    </row>
    <row r="2074" spans="1:20" x14ac:dyDescent="0.35">
      <c r="A2074" s="4">
        <v>2073</v>
      </c>
      <c r="B2074" s="4" t="s">
        <v>44</v>
      </c>
      <c r="C2074" s="4" t="s">
        <v>16</v>
      </c>
      <c r="D2074" s="4" t="s">
        <v>39</v>
      </c>
      <c r="E2074" s="4" t="s">
        <v>52</v>
      </c>
      <c r="F2074" s="10" t="s">
        <v>401</v>
      </c>
      <c r="G2074" s="11" t="s">
        <v>319</v>
      </c>
      <c r="H2074" s="4">
        <v>94</v>
      </c>
      <c r="I2074" s="12">
        <v>31261.360000000001</v>
      </c>
      <c r="J2074" s="12">
        <v>2938567.84</v>
      </c>
      <c r="K2074" s="12">
        <v>1533.88</v>
      </c>
      <c r="L2074" s="4">
        <v>500</v>
      </c>
      <c r="M2074" s="4" t="s">
        <v>42</v>
      </c>
      <c r="N2074" s="4" t="str" cm="1">
        <f t="array" ref="N2074">_xlfn.SWITCH(E2074,"Delhi","North","Chennai","South","Hyderabad","South","Mumbai","Central","Bangalore","South")</f>
        <v>Central</v>
      </c>
      <c r="O2074" s="12">
        <v>583781.79</v>
      </c>
      <c r="P2074" s="4">
        <f>Table1[[#This Row],[Delivery_Date]]-Table1[[#This Row],[Order_Date]]</f>
        <v>5</v>
      </c>
      <c r="Q2074" s="4" t="str">
        <f>IF(Table1[[#This Row],[Delivery delay days]]&gt;5,"delay","on time")</f>
        <v>on time</v>
      </c>
      <c r="R2074" s="10">
        <f>DATEVALUE(Table1[[#This Row],[Delivery_Date]])</f>
        <v>44943</v>
      </c>
      <c r="S2074" s="10">
        <f>DATEVALUE(Table1[[#This Row],[Order_Date]])</f>
        <v>44938</v>
      </c>
      <c r="T2074" s="4" t="str" cm="1">
        <f t="array" ref="T2074">_xlfn.IFS(Table1[[#This Row],[Inventory_Level]]&lt;=200,"low",Table1[[#This Row],[Inventory_Level]]&gt;=700,"high",Table1[[#This Row],[Inventory_Level]]&gt;200,"medium")</f>
        <v>medium</v>
      </c>
    </row>
    <row r="2075" spans="1:20" x14ac:dyDescent="0.35">
      <c r="A2075" s="4">
        <v>2074</v>
      </c>
      <c r="B2075" s="4" t="s">
        <v>44</v>
      </c>
      <c r="C2075" s="4" t="s">
        <v>24</v>
      </c>
      <c r="D2075" s="4" t="s">
        <v>25</v>
      </c>
      <c r="E2075" s="4" t="s">
        <v>52</v>
      </c>
      <c r="F2075" s="10" t="s">
        <v>312</v>
      </c>
      <c r="G2075" s="11" t="s">
        <v>343</v>
      </c>
      <c r="H2075" s="4">
        <v>61</v>
      </c>
      <c r="I2075" s="12">
        <v>18168.13</v>
      </c>
      <c r="J2075" s="12">
        <v>1108255.93</v>
      </c>
      <c r="K2075" s="12">
        <v>2508.37</v>
      </c>
      <c r="L2075" s="4">
        <v>433</v>
      </c>
      <c r="M2075" s="4" t="s">
        <v>35</v>
      </c>
      <c r="N2075" s="4" t="str" cm="1">
        <f t="array" ref="N2075">_xlfn.SWITCH(E2075,"Delhi","North","Chennai","South","Hyderabad","South","Mumbai","Central","Bangalore","South")</f>
        <v>Central</v>
      </c>
      <c r="O2075" s="12">
        <v>167211.84</v>
      </c>
      <c r="P2075" s="4">
        <f>Table1[[#This Row],[Delivery_Date]]-Table1[[#This Row],[Order_Date]]</f>
        <v>8</v>
      </c>
      <c r="Q2075" s="4" t="str">
        <f>IF(Table1[[#This Row],[Delivery delay days]]&gt;5,"delay","on time")</f>
        <v>delay</v>
      </c>
      <c r="R2075" s="10">
        <f>DATEVALUE(Table1[[#This Row],[Delivery_Date]])</f>
        <v>44969</v>
      </c>
      <c r="S2075" s="10">
        <f>DATEVALUE(Table1[[#This Row],[Order_Date]])</f>
        <v>44961</v>
      </c>
      <c r="T2075" s="4" t="str" cm="1">
        <f t="array" ref="T2075">_xlfn.IFS(Table1[[#This Row],[Inventory_Level]]&lt;=200,"low",Table1[[#This Row],[Inventory_Level]]&gt;=700,"high",Table1[[#This Row],[Inventory_Level]]&gt;200,"medium")</f>
        <v>medium</v>
      </c>
    </row>
    <row r="2076" spans="1:20" x14ac:dyDescent="0.35">
      <c r="A2076" s="4">
        <v>2075</v>
      </c>
      <c r="B2076" s="4" t="s">
        <v>15</v>
      </c>
      <c r="C2076" s="4" t="s">
        <v>16</v>
      </c>
      <c r="D2076" s="4" t="s">
        <v>45</v>
      </c>
      <c r="E2076" s="4" t="s">
        <v>60</v>
      </c>
      <c r="F2076" s="10" t="s">
        <v>207</v>
      </c>
      <c r="G2076" s="11" t="s">
        <v>150</v>
      </c>
      <c r="H2076" s="4">
        <v>31</v>
      </c>
      <c r="I2076" s="12">
        <v>8124.8</v>
      </c>
      <c r="J2076" s="12">
        <v>251868.79999999999</v>
      </c>
      <c r="K2076" s="12">
        <v>2533.88</v>
      </c>
      <c r="L2076" s="4">
        <v>594</v>
      </c>
      <c r="M2076" s="4" t="s">
        <v>42</v>
      </c>
      <c r="N2076" s="4" t="str" cm="1">
        <f t="array" ref="N2076">_xlfn.SWITCH(E2076,"Delhi","North","Chennai","South","Hyderabad","South","Mumbai","Central","Bangalore","South")</f>
        <v>South</v>
      </c>
      <c r="O2076" s="12">
        <v>48042.68</v>
      </c>
      <c r="P2076" s="4">
        <f>Table1[[#This Row],[Delivery_Date]]-Table1[[#This Row],[Order_Date]]</f>
        <v>2</v>
      </c>
      <c r="Q2076" s="4" t="str">
        <f>IF(Table1[[#This Row],[Delivery delay days]]&gt;5,"delay","on time")</f>
        <v>on time</v>
      </c>
      <c r="R2076" s="10">
        <f>DATEVALUE(Table1[[#This Row],[Delivery_Date]])</f>
        <v>45288</v>
      </c>
      <c r="S2076" s="10">
        <f>DATEVALUE(Table1[[#This Row],[Order_Date]])</f>
        <v>45286</v>
      </c>
      <c r="T2076" s="4" t="str" cm="1">
        <f t="array" ref="T2076">_xlfn.IFS(Table1[[#This Row],[Inventory_Level]]&lt;=200,"low",Table1[[#This Row],[Inventory_Level]]&gt;=700,"high",Table1[[#This Row],[Inventory_Level]]&gt;200,"medium")</f>
        <v>medium</v>
      </c>
    </row>
    <row r="2077" spans="1:20" x14ac:dyDescent="0.35">
      <c r="A2077" s="4">
        <v>2076</v>
      </c>
      <c r="B2077" s="4" t="s">
        <v>31</v>
      </c>
      <c r="C2077" s="4" t="s">
        <v>16</v>
      </c>
      <c r="D2077" s="4" t="s">
        <v>25</v>
      </c>
      <c r="E2077" s="4" t="s">
        <v>46</v>
      </c>
      <c r="F2077" s="10" t="s">
        <v>249</v>
      </c>
      <c r="G2077" s="11" t="s">
        <v>91</v>
      </c>
      <c r="H2077" s="4">
        <v>44</v>
      </c>
      <c r="I2077" s="12">
        <v>24364.22</v>
      </c>
      <c r="J2077" s="12">
        <v>1072025.68</v>
      </c>
      <c r="K2077" s="12">
        <v>3330.17</v>
      </c>
      <c r="L2077" s="4">
        <v>844</v>
      </c>
      <c r="M2077" s="4" t="s">
        <v>21</v>
      </c>
      <c r="N2077" s="4" t="str" cm="1">
        <f t="array" ref="N2077">_xlfn.SWITCH(E2077,"Delhi","North","Chennai","South","Hyderabad","South","Mumbai","Central","Bangalore","South")</f>
        <v>South</v>
      </c>
      <c r="O2077" s="12">
        <v>221509.09</v>
      </c>
      <c r="P2077" s="4">
        <f>Table1[[#This Row],[Delivery_Date]]-Table1[[#This Row],[Order_Date]]</f>
        <v>6</v>
      </c>
      <c r="Q2077" s="4" t="str">
        <f>IF(Table1[[#This Row],[Delivery delay days]]&gt;5,"delay","on time")</f>
        <v>delay</v>
      </c>
      <c r="R2077" s="10">
        <f>DATEVALUE(Table1[[#This Row],[Delivery_Date]])</f>
        <v>45027</v>
      </c>
      <c r="S2077" s="10">
        <f>DATEVALUE(Table1[[#This Row],[Order_Date]])</f>
        <v>45021</v>
      </c>
      <c r="T2077" s="4" t="str" cm="1">
        <f t="array" ref="T2077">_xlfn.IFS(Table1[[#This Row],[Inventory_Level]]&lt;=200,"low",Table1[[#This Row],[Inventory_Level]]&gt;=700,"high",Table1[[#This Row],[Inventory_Level]]&gt;200,"medium")</f>
        <v>high</v>
      </c>
    </row>
    <row r="2078" spans="1:20" x14ac:dyDescent="0.35">
      <c r="A2078" s="4">
        <v>2077</v>
      </c>
      <c r="B2078" s="4" t="s">
        <v>23</v>
      </c>
      <c r="C2078" s="4" t="s">
        <v>16</v>
      </c>
      <c r="D2078" s="4" t="s">
        <v>45</v>
      </c>
      <c r="E2078" s="4" t="s">
        <v>18</v>
      </c>
      <c r="F2078" s="10" t="s">
        <v>371</v>
      </c>
      <c r="G2078" s="11" t="s">
        <v>168</v>
      </c>
      <c r="H2078" s="4">
        <v>54</v>
      </c>
      <c r="I2078" s="12">
        <v>41483.18</v>
      </c>
      <c r="J2078" s="12">
        <v>2240091.7200000002</v>
      </c>
      <c r="K2078" s="12">
        <v>467.04</v>
      </c>
      <c r="L2078" s="4">
        <v>908</v>
      </c>
      <c r="M2078" s="4" t="s">
        <v>21</v>
      </c>
      <c r="N2078" s="4" t="str" cm="1">
        <f t="array" ref="N2078">_xlfn.SWITCH(E2078,"Delhi","North","Chennai","South","Hyderabad","South","Mumbai","Central","Bangalore","South")</f>
        <v>North</v>
      </c>
      <c r="O2078" s="12">
        <v>226587.31</v>
      </c>
      <c r="P2078" s="4">
        <f>Table1[[#This Row],[Delivery_Date]]-Table1[[#This Row],[Order_Date]]</f>
        <v>13</v>
      </c>
      <c r="Q2078" s="4" t="str">
        <f>IF(Table1[[#This Row],[Delivery delay days]]&gt;5,"delay","on time")</f>
        <v>delay</v>
      </c>
      <c r="R2078" s="10">
        <f>DATEVALUE(Table1[[#This Row],[Delivery_Date]])</f>
        <v>45077</v>
      </c>
      <c r="S2078" s="10">
        <f>DATEVALUE(Table1[[#This Row],[Order_Date]])</f>
        <v>45064</v>
      </c>
      <c r="T2078" s="4" t="str" cm="1">
        <f t="array" ref="T2078">_xlfn.IFS(Table1[[#This Row],[Inventory_Level]]&lt;=200,"low",Table1[[#This Row],[Inventory_Level]]&gt;=700,"high",Table1[[#This Row],[Inventory_Level]]&gt;200,"medium")</f>
        <v>high</v>
      </c>
    </row>
    <row r="2079" spans="1:20" x14ac:dyDescent="0.35">
      <c r="A2079" s="4">
        <v>2078</v>
      </c>
      <c r="B2079" s="4" t="s">
        <v>15</v>
      </c>
      <c r="C2079" s="4" t="s">
        <v>38</v>
      </c>
      <c r="D2079" s="4" t="s">
        <v>39</v>
      </c>
      <c r="E2079" s="4" t="s">
        <v>46</v>
      </c>
      <c r="F2079" s="10" t="s">
        <v>314</v>
      </c>
      <c r="G2079" s="11" t="s">
        <v>97</v>
      </c>
      <c r="H2079" s="4">
        <v>65</v>
      </c>
      <c r="I2079" s="12">
        <v>48780.71</v>
      </c>
      <c r="J2079" s="12">
        <v>3170746.15</v>
      </c>
      <c r="K2079" s="12">
        <v>4886.8</v>
      </c>
      <c r="L2079" s="4">
        <v>977</v>
      </c>
      <c r="M2079" s="4" t="s">
        <v>35</v>
      </c>
      <c r="N2079" s="4" t="str" cm="1">
        <f t="array" ref="N2079">_xlfn.SWITCH(E2079,"Delhi","North","Chennai","South","Hyderabad","South","Mumbai","Central","Bangalore","South")</f>
        <v>South</v>
      </c>
      <c r="O2079" s="12">
        <v>205989.15</v>
      </c>
      <c r="P2079" s="4">
        <f>Table1[[#This Row],[Delivery_Date]]-Table1[[#This Row],[Order_Date]]</f>
        <v>15</v>
      </c>
      <c r="Q2079" s="4" t="str">
        <f>IF(Table1[[#This Row],[Delivery delay days]]&gt;5,"delay","on time")</f>
        <v>delay</v>
      </c>
      <c r="R2079" s="10">
        <f>DATEVALUE(Table1[[#This Row],[Delivery_Date]])</f>
        <v>45123</v>
      </c>
      <c r="S2079" s="10">
        <f>DATEVALUE(Table1[[#This Row],[Order_Date]])</f>
        <v>45108</v>
      </c>
      <c r="T2079" s="4" t="str" cm="1">
        <f t="array" ref="T2079">_xlfn.IFS(Table1[[#This Row],[Inventory_Level]]&lt;=200,"low",Table1[[#This Row],[Inventory_Level]]&gt;=700,"high",Table1[[#This Row],[Inventory_Level]]&gt;200,"medium")</f>
        <v>high</v>
      </c>
    </row>
    <row r="2080" spans="1:20" x14ac:dyDescent="0.35">
      <c r="A2080" s="4">
        <v>2079</v>
      </c>
      <c r="B2080" s="4" t="s">
        <v>37</v>
      </c>
      <c r="C2080" s="4" t="s">
        <v>24</v>
      </c>
      <c r="D2080" s="4" t="s">
        <v>45</v>
      </c>
      <c r="E2080" s="4" t="s">
        <v>26</v>
      </c>
      <c r="F2080" s="10" t="s">
        <v>151</v>
      </c>
      <c r="G2080" s="11" t="s">
        <v>347</v>
      </c>
      <c r="H2080" s="4">
        <v>4</v>
      </c>
      <c r="I2080" s="12">
        <v>21620.32</v>
      </c>
      <c r="J2080" s="12">
        <v>86481.279999999999</v>
      </c>
      <c r="K2080" s="12">
        <v>2095.64</v>
      </c>
      <c r="L2080" s="4">
        <v>511</v>
      </c>
      <c r="M2080" s="4" t="s">
        <v>21</v>
      </c>
      <c r="N2080" s="4" t="str" cm="1">
        <f t="array" ref="N2080">_xlfn.SWITCH(E2080,"Delhi","North","Chennai","South","Hyderabad","South","Mumbai","Central","Bangalore","South")</f>
        <v>South</v>
      </c>
      <c r="O2080" s="12">
        <v>11356.47</v>
      </c>
      <c r="P2080" s="4">
        <f>Table1[[#This Row],[Delivery_Date]]-Table1[[#This Row],[Order_Date]]</f>
        <v>3</v>
      </c>
      <c r="Q2080" s="4" t="str">
        <f>IF(Table1[[#This Row],[Delivery delay days]]&gt;5,"delay","on time")</f>
        <v>on time</v>
      </c>
      <c r="R2080" s="10">
        <f>DATEVALUE(Table1[[#This Row],[Delivery_Date]])</f>
        <v>45161</v>
      </c>
      <c r="S2080" s="10">
        <f>DATEVALUE(Table1[[#This Row],[Order_Date]])</f>
        <v>45158</v>
      </c>
      <c r="T2080" s="4" t="str" cm="1">
        <f t="array" ref="T2080">_xlfn.IFS(Table1[[#This Row],[Inventory_Level]]&lt;=200,"low",Table1[[#This Row],[Inventory_Level]]&gt;=700,"high",Table1[[#This Row],[Inventory_Level]]&gt;200,"medium")</f>
        <v>medium</v>
      </c>
    </row>
    <row r="2081" spans="1:20" x14ac:dyDescent="0.35">
      <c r="A2081" s="4">
        <v>2080</v>
      </c>
      <c r="B2081" s="4" t="s">
        <v>44</v>
      </c>
      <c r="C2081" s="4" t="s">
        <v>16</v>
      </c>
      <c r="D2081" s="4" t="s">
        <v>25</v>
      </c>
      <c r="E2081" s="4" t="s">
        <v>26</v>
      </c>
      <c r="F2081" s="10" t="s">
        <v>115</v>
      </c>
      <c r="G2081" s="11" t="s">
        <v>95</v>
      </c>
      <c r="H2081" s="4">
        <v>95</v>
      </c>
      <c r="I2081" s="12">
        <v>1389.69</v>
      </c>
      <c r="J2081" s="12">
        <v>132020.54999999999</v>
      </c>
      <c r="K2081" s="12">
        <v>2361.29</v>
      </c>
      <c r="L2081" s="4">
        <v>550</v>
      </c>
      <c r="M2081" s="4" t="s">
        <v>35</v>
      </c>
      <c r="N2081" s="4" t="str" cm="1">
        <f t="array" ref="N2081">_xlfn.SWITCH(E2081,"Delhi","North","Chennai","South","Hyderabad","South","Mumbai","Central","Bangalore","South")</f>
        <v>South</v>
      </c>
      <c r="O2081" s="12">
        <v>16719.560000000001</v>
      </c>
      <c r="P2081" s="4">
        <f>Table1[[#This Row],[Delivery_Date]]-Table1[[#This Row],[Order_Date]]</f>
        <v>5</v>
      </c>
      <c r="Q2081" s="4" t="str">
        <f>IF(Table1[[#This Row],[Delivery delay days]]&gt;5,"delay","on time")</f>
        <v>on time</v>
      </c>
      <c r="R2081" s="10">
        <f>DATEVALUE(Table1[[#This Row],[Delivery_Date]])</f>
        <v>45250</v>
      </c>
      <c r="S2081" s="10">
        <f>DATEVALUE(Table1[[#This Row],[Order_Date]])</f>
        <v>45245</v>
      </c>
      <c r="T2081" s="4" t="str" cm="1">
        <f t="array" ref="T2081">_xlfn.IFS(Table1[[#This Row],[Inventory_Level]]&lt;=200,"low",Table1[[#This Row],[Inventory_Level]]&gt;=700,"high",Table1[[#This Row],[Inventory_Level]]&gt;200,"medium")</f>
        <v>medium</v>
      </c>
    </row>
    <row r="2082" spans="1:20" x14ac:dyDescent="0.35">
      <c r="A2082" s="4">
        <v>2081</v>
      </c>
      <c r="B2082" s="4" t="s">
        <v>31</v>
      </c>
      <c r="C2082" s="4" t="s">
        <v>38</v>
      </c>
      <c r="D2082" s="4" t="s">
        <v>32</v>
      </c>
      <c r="E2082" s="4" t="s">
        <v>46</v>
      </c>
      <c r="F2082" s="10" t="s">
        <v>350</v>
      </c>
      <c r="G2082" s="11" t="s">
        <v>106</v>
      </c>
      <c r="H2082" s="4">
        <v>37</v>
      </c>
      <c r="I2082" s="12">
        <v>43121.85</v>
      </c>
      <c r="J2082" s="12">
        <v>1595508.45</v>
      </c>
      <c r="K2082" s="12">
        <v>728.75</v>
      </c>
      <c r="L2082" s="4">
        <v>378</v>
      </c>
      <c r="M2082" s="4" t="s">
        <v>21</v>
      </c>
      <c r="N2082" s="4" t="str" cm="1">
        <f t="array" ref="N2082">_xlfn.SWITCH(E2082,"Delhi","North","Chennai","South","Hyderabad","South","Mumbai","Central","Bangalore","South")</f>
        <v>South</v>
      </c>
      <c r="O2082" s="12">
        <v>93003.19</v>
      </c>
      <c r="P2082" s="4">
        <f>Table1[[#This Row],[Delivery_Date]]-Table1[[#This Row],[Order_Date]]</f>
        <v>2</v>
      </c>
      <c r="Q2082" s="4" t="str">
        <f>IF(Table1[[#This Row],[Delivery delay days]]&gt;5,"delay","on time")</f>
        <v>on time</v>
      </c>
      <c r="R2082" s="10">
        <f>DATEVALUE(Table1[[#This Row],[Delivery_Date]])</f>
        <v>45266</v>
      </c>
      <c r="S2082" s="10">
        <f>DATEVALUE(Table1[[#This Row],[Order_Date]])</f>
        <v>45264</v>
      </c>
      <c r="T2082" s="4" t="str" cm="1">
        <f t="array" ref="T2082">_xlfn.IFS(Table1[[#This Row],[Inventory_Level]]&lt;=200,"low",Table1[[#This Row],[Inventory_Level]]&gt;=700,"high",Table1[[#This Row],[Inventory_Level]]&gt;200,"medium")</f>
        <v>medium</v>
      </c>
    </row>
    <row r="2083" spans="1:20" x14ac:dyDescent="0.35">
      <c r="A2083" s="4">
        <v>2082</v>
      </c>
      <c r="B2083" s="4" t="s">
        <v>37</v>
      </c>
      <c r="C2083" s="4" t="s">
        <v>38</v>
      </c>
      <c r="D2083" s="4" t="s">
        <v>25</v>
      </c>
      <c r="E2083" s="4" t="s">
        <v>26</v>
      </c>
      <c r="F2083" s="10" t="s">
        <v>336</v>
      </c>
      <c r="G2083" s="11" t="s">
        <v>175</v>
      </c>
      <c r="H2083" s="4">
        <v>57</v>
      </c>
      <c r="I2083" s="12">
        <v>41529.480000000003</v>
      </c>
      <c r="J2083" s="12">
        <v>2367180.36</v>
      </c>
      <c r="K2083" s="12">
        <v>2873.98</v>
      </c>
      <c r="L2083" s="4">
        <v>974</v>
      </c>
      <c r="M2083" s="4" t="s">
        <v>29</v>
      </c>
      <c r="N2083" s="4" t="str" cm="1">
        <f t="array" ref="N2083">_xlfn.SWITCH(E2083,"Delhi","North","Chennai","South","Hyderabad","South","Mumbai","Central","Bangalore","South")</f>
        <v>South</v>
      </c>
      <c r="O2083" s="12">
        <v>463252.95</v>
      </c>
      <c r="P2083" s="4">
        <f>Table1[[#This Row],[Delivery_Date]]-Table1[[#This Row],[Order_Date]]</f>
        <v>10</v>
      </c>
      <c r="Q2083" s="4" t="str">
        <f>IF(Table1[[#This Row],[Delivery delay days]]&gt;5,"delay","on time")</f>
        <v>delay</v>
      </c>
      <c r="R2083" s="10">
        <f>DATEVALUE(Table1[[#This Row],[Delivery_Date]])</f>
        <v>45105</v>
      </c>
      <c r="S2083" s="10">
        <f>DATEVALUE(Table1[[#This Row],[Order_Date]])</f>
        <v>45095</v>
      </c>
      <c r="T2083" s="4" t="str" cm="1">
        <f t="array" ref="T2083">_xlfn.IFS(Table1[[#This Row],[Inventory_Level]]&lt;=200,"low",Table1[[#This Row],[Inventory_Level]]&gt;=700,"high",Table1[[#This Row],[Inventory_Level]]&gt;200,"medium")</f>
        <v>high</v>
      </c>
    </row>
    <row r="2084" spans="1:20" x14ac:dyDescent="0.35">
      <c r="A2084" s="4">
        <v>2083</v>
      </c>
      <c r="B2084" s="4" t="s">
        <v>31</v>
      </c>
      <c r="C2084" s="4" t="s">
        <v>38</v>
      </c>
      <c r="D2084" s="4" t="s">
        <v>25</v>
      </c>
      <c r="E2084" s="4" t="s">
        <v>18</v>
      </c>
      <c r="F2084" s="10" t="s">
        <v>183</v>
      </c>
      <c r="G2084" s="11" t="s">
        <v>107</v>
      </c>
      <c r="H2084" s="4">
        <v>66</v>
      </c>
      <c r="I2084" s="12">
        <v>15610.13</v>
      </c>
      <c r="J2084" s="12">
        <v>1030268.58</v>
      </c>
      <c r="K2084" s="12">
        <v>1807.32</v>
      </c>
      <c r="L2084" s="4">
        <v>500</v>
      </c>
      <c r="M2084" s="4" t="s">
        <v>29</v>
      </c>
      <c r="N2084" s="4" t="str" cm="1">
        <f t="array" ref="N2084">_xlfn.SWITCH(E2084,"Delhi","North","Chennai","South","Hyderabad","South","Mumbai","Central","Bangalore","South")</f>
        <v>North</v>
      </c>
      <c r="O2084" s="12">
        <v>249914.19</v>
      </c>
      <c r="P2084" s="4">
        <f>Table1[[#This Row],[Delivery_Date]]-Table1[[#This Row],[Order_Date]]</f>
        <v>13</v>
      </c>
      <c r="Q2084" s="4" t="str">
        <f>IF(Table1[[#This Row],[Delivery delay days]]&gt;5,"delay","on time")</f>
        <v>delay</v>
      </c>
      <c r="R2084" s="10">
        <f>DATEVALUE(Table1[[#This Row],[Delivery_Date]])</f>
        <v>45044</v>
      </c>
      <c r="S2084" s="10">
        <f>DATEVALUE(Table1[[#This Row],[Order_Date]])</f>
        <v>45031</v>
      </c>
      <c r="T2084" s="4" t="str" cm="1">
        <f t="array" ref="T2084">_xlfn.IFS(Table1[[#This Row],[Inventory_Level]]&lt;=200,"low",Table1[[#This Row],[Inventory_Level]]&gt;=700,"high",Table1[[#This Row],[Inventory_Level]]&gt;200,"medium")</f>
        <v>medium</v>
      </c>
    </row>
    <row r="2085" spans="1:20" x14ac:dyDescent="0.35">
      <c r="A2085" s="4">
        <v>2084</v>
      </c>
      <c r="B2085" s="4" t="s">
        <v>59</v>
      </c>
      <c r="C2085" s="4" t="s">
        <v>38</v>
      </c>
      <c r="D2085" s="4" t="s">
        <v>32</v>
      </c>
      <c r="E2085" s="4" t="s">
        <v>26</v>
      </c>
      <c r="F2085" s="10" t="s">
        <v>364</v>
      </c>
      <c r="G2085" s="11" t="s">
        <v>286</v>
      </c>
      <c r="H2085" s="4">
        <v>2</v>
      </c>
      <c r="I2085" s="12">
        <v>42356.67</v>
      </c>
      <c r="J2085" s="12">
        <v>84713.34</v>
      </c>
      <c r="K2085" s="12">
        <v>4664.6400000000003</v>
      </c>
      <c r="L2085" s="4">
        <v>122</v>
      </c>
      <c r="M2085" s="4" t="s">
        <v>21</v>
      </c>
      <c r="N2085" s="4" t="str" cm="1">
        <f t="array" ref="N2085">_xlfn.SWITCH(E2085,"Delhi","North","Chennai","South","Hyderabad","South","Mumbai","Central","Bangalore","South")</f>
        <v>South</v>
      </c>
      <c r="O2085" s="12">
        <v>4757.38</v>
      </c>
      <c r="P2085" s="4">
        <f>Table1[[#This Row],[Delivery_Date]]-Table1[[#This Row],[Order_Date]]</f>
        <v>14</v>
      </c>
      <c r="Q2085" s="4" t="str">
        <f>IF(Table1[[#This Row],[Delivery delay days]]&gt;5,"delay","on time")</f>
        <v>delay</v>
      </c>
      <c r="R2085" s="10">
        <f>DATEVALUE(Table1[[#This Row],[Delivery_Date]])</f>
        <v>45063</v>
      </c>
      <c r="S2085" s="10">
        <f>DATEVALUE(Table1[[#This Row],[Order_Date]])</f>
        <v>45049</v>
      </c>
      <c r="T2085" s="4" t="str" cm="1">
        <f t="array" ref="T2085">_xlfn.IFS(Table1[[#This Row],[Inventory_Level]]&lt;=200,"low",Table1[[#This Row],[Inventory_Level]]&gt;=700,"high",Table1[[#This Row],[Inventory_Level]]&gt;200,"medium")</f>
        <v>low</v>
      </c>
    </row>
    <row r="2086" spans="1:20" x14ac:dyDescent="0.35">
      <c r="A2086" s="4">
        <v>2085</v>
      </c>
      <c r="B2086" s="4" t="s">
        <v>44</v>
      </c>
      <c r="C2086" s="4" t="s">
        <v>24</v>
      </c>
      <c r="D2086" s="4" t="s">
        <v>39</v>
      </c>
      <c r="E2086" s="4" t="s">
        <v>60</v>
      </c>
      <c r="F2086" s="10" t="s">
        <v>317</v>
      </c>
      <c r="G2086" s="11" t="s">
        <v>406</v>
      </c>
      <c r="H2086" s="4">
        <v>9</v>
      </c>
      <c r="I2086" s="12">
        <v>27447.46</v>
      </c>
      <c r="J2086" s="12">
        <v>247027.14</v>
      </c>
      <c r="K2086" s="12">
        <v>1503.77</v>
      </c>
      <c r="L2086" s="4">
        <v>949</v>
      </c>
      <c r="M2086" s="4" t="s">
        <v>29</v>
      </c>
      <c r="N2086" s="4" t="str" cm="1">
        <f t="array" ref="N2086">_xlfn.SWITCH(E2086,"Delhi","North","Chennai","South","Hyderabad","South","Mumbai","Central","Bangalore","South")</f>
        <v>South</v>
      </c>
      <c r="O2086" s="12">
        <v>46274.71</v>
      </c>
      <c r="P2086" s="4">
        <f>Table1[[#This Row],[Delivery_Date]]-Table1[[#This Row],[Order_Date]]</f>
        <v>8</v>
      </c>
      <c r="Q2086" s="4" t="str">
        <f>IF(Table1[[#This Row],[Delivery delay days]]&gt;5,"delay","on time")</f>
        <v>delay</v>
      </c>
      <c r="R2086" s="10">
        <f>DATEVALUE(Table1[[#This Row],[Delivery_Date]])</f>
        <v>44976</v>
      </c>
      <c r="S2086" s="10">
        <f>DATEVALUE(Table1[[#This Row],[Order_Date]])</f>
        <v>44968</v>
      </c>
      <c r="T2086" s="4" t="str" cm="1">
        <f t="array" ref="T2086">_xlfn.IFS(Table1[[#This Row],[Inventory_Level]]&lt;=200,"low",Table1[[#This Row],[Inventory_Level]]&gt;=700,"high",Table1[[#This Row],[Inventory_Level]]&gt;200,"medium")</f>
        <v>high</v>
      </c>
    </row>
    <row r="2087" spans="1:20" x14ac:dyDescent="0.35">
      <c r="A2087" s="4">
        <v>2086</v>
      </c>
      <c r="B2087" s="4" t="s">
        <v>31</v>
      </c>
      <c r="C2087" s="4" t="s">
        <v>24</v>
      </c>
      <c r="D2087" s="4" t="s">
        <v>45</v>
      </c>
      <c r="E2087" s="4" t="s">
        <v>18</v>
      </c>
      <c r="F2087" s="10" t="s">
        <v>126</v>
      </c>
      <c r="G2087" s="11" t="s">
        <v>216</v>
      </c>
      <c r="H2087" s="4">
        <v>39</v>
      </c>
      <c r="I2087" s="12">
        <v>26729.97</v>
      </c>
      <c r="J2087" s="12">
        <v>1042468.83</v>
      </c>
      <c r="K2087" s="12">
        <v>636.96</v>
      </c>
      <c r="L2087" s="4">
        <v>833</v>
      </c>
      <c r="M2087" s="4" t="s">
        <v>35</v>
      </c>
      <c r="N2087" s="4" t="str" cm="1">
        <f t="array" ref="N2087">_xlfn.SWITCH(E2087,"Delhi","North","Chennai","South","Hyderabad","South","Mumbai","Central","Bangalore","South")</f>
        <v>North</v>
      </c>
      <c r="O2087" s="12">
        <v>65622.61</v>
      </c>
      <c r="P2087" s="4">
        <f>Table1[[#This Row],[Delivery_Date]]-Table1[[#This Row],[Order_Date]]</f>
        <v>11</v>
      </c>
      <c r="Q2087" s="4" t="str">
        <f>IF(Table1[[#This Row],[Delivery delay days]]&gt;5,"delay","on time")</f>
        <v>delay</v>
      </c>
      <c r="R2087" s="10">
        <f>DATEVALUE(Table1[[#This Row],[Delivery_Date]])</f>
        <v>44973</v>
      </c>
      <c r="S2087" s="10">
        <f>DATEVALUE(Table1[[#This Row],[Order_Date]])</f>
        <v>44962</v>
      </c>
      <c r="T2087" s="4" t="str" cm="1">
        <f t="array" ref="T2087">_xlfn.IFS(Table1[[#This Row],[Inventory_Level]]&lt;=200,"low",Table1[[#This Row],[Inventory_Level]]&gt;=700,"high",Table1[[#This Row],[Inventory_Level]]&gt;200,"medium")</f>
        <v>high</v>
      </c>
    </row>
    <row r="2088" spans="1:20" x14ac:dyDescent="0.35">
      <c r="A2088" s="4">
        <v>2087</v>
      </c>
      <c r="B2088" s="4" t="s">
        <v>15</v>
      </c>
      <c r="C2088" s="4" t="s">
        <v>38</v>
      </c>
      <c r="D2088" s="4" t="s">
        <v>32</v>
      </c>
      <c r="E2088" s="4" t="s">
        <v>60</v>
      </c>
      <c r="F2088" s="10" t="s">
        <v>303</v>
      </c>
      <c r="G2088" s="11" t="s">
        <v>76</v>
      </c>
      <c r="H2088" s="4">
        <v>78</v>
      </c>
      <c r="I2088" s="12">
        <v>13146.25</v>
      </c>
      <c r="J2088" s="12">
        <v>1025407.5</v>
      </c>
      <c r="K2088" s="12">
        <v>2252.94</v>
      </c>
      <c r="L2088" s="4">
        <v>158</v>
      </c>
      <c r="M2088" s="4" t="s">
        <v>21</v>
      </c>
      <c r="N2088" s="4" t="str" cm="1">
        <f t="array" ref="N2088">_xlfn.SWITCH(E2088,"Delhi","North","Chennai","South","Hyderabad","South","Mumbai","Central","Bangalore","South")</f>
        <v>South</v>
      </c>
      <c r="O2088" s="12">
        <v>114567.61</v>
      </c>
      <c r="P2088" s="4">
        <f>Table1[[#This Row],[Delivery_Date]]-Table1[[#This Row],[Order_Date]]</f>
        <v>1</v>
      </c>
      <c r="Q2088" s="4" t="str">
        <f>IF(Table1[[#This Row],[Delivery delay days]]&gt;5,"delay","on time")</f>
        <v>on time</v>
      </c>
      <c r="R2088" s="10">
        <f>DATEVALUE(Table1[[#This Row],[Delivery_Date]])</f>
        <v>45239</v>
      </c>
      <c r="S2088" s="10">
        <f>DATEVALUE(Table1[[#This Row],[Order_Date]])</f>
        <v>45238</v>
      </c>
      <c r="T2088" s="4" t="str" cm="1">
        <f t="array" ref="T2088">_xlfn.IFS(Table1[[#This Row],[Inventory_Level]]&lt;=200,"low",Table1[[#This Row],[Inventory_Level]]&gt;=700,"high",Table1[[#This Row],[Inventory_Level]]&gt;200,"medium")</f>
        <v>low</v>
      </c>
    </row>
    <row r="2089" spans="1:20" x14ac:dyDescent="0.35">
      <c r="A2089" s="4">
        <v>2088</v>
      </c>
      <c r="B2089" s="4" t="s">
        <v>23</v>
      </c>
      <c r="C2089" s="4" t="s">
        <v>16</v>
      </c>
      <c r="D2089" s="4" t="s">
        <v>45</v>
      </c>
      <c r="E2089" s="4" t="s">
        <v>60</v>
      </c>
      <c r="F2089" s="10" t="s">
        <v>347</v>
      </c>
      <c r="G2089" s="11" t="s">
        <v>67</v>
      </c>
      <c r="H2089" s="4">
        <v>53</v>
      </c>
      <c r="I2089" s="12">
        <v>10372.120000000001</v>
      </c>
      <c r="J2089" s="12">
        <v>549722.36</v>
      </c>
      <c r="K2089" s="12">
        <v>4688.58</v>
      </c>
      <c r="L2089" s="4">
        <v>847</v>
      </c>
      <c r="M2089" s="4" t="s">
        <v>29</v>
      </c>
      <c r="N2089" s="4" t="str" cm="1">
        <f t="array" ref="N2089">_xlfn.SWITCH(E2089,"Delhi","North","Chennai","South","Hyderabad","South","Mumbai","Central","Bangalore","South")</f>
        <v>South</v>
      </c>
      <c r="O2089" s="12">
        <v>71310.61</v>
      </c>
      <c r="P2089" s="4">
        <f>Table1[[#This Row],[Delivery_Date]]-Table1[[#This Row],[Order_Date]]</f>
        <v>9</v>
      </c>
      <c r="Q2089" s="4" t="str">
        <f>IF(Table1[[#This Row],[Delivery delay days]]&gt;5,"delay","on time")</f>
        <v>delay</v>
      </c>
      <c r="R2089" s="10">
        <f>DATEVALUE(Table1[[#This Row],[Delivery_Date]])</f>
        <v>45170</v>
      </c>
      <c r="S2089" s="10">
        <f>DATEVALUE(Table1[[#This Row],[Order_Date]])</f>
        <v>45161</v>
      </c>
      <c r="T2089" s="4" t="str" cm="1">
        <f t="array" ref="T2089">_xlfn.IFS(Table1[[#This Row],[Inventory_Level]]&lt;=200,"low",Table1[[#This Row],[Inventory_Level]]&gt;=700,"high",Table1[[#This Row],[Inventory_Level]]&gt;200,"medium")</f>
        <v>high</v>
      </c>
    </row>
    <row r="2090" spans="1:20" x14ac:dyDescent="0.35">
      <c r="A2090" s="4">
        <v>2089</v>
      </c>
      <c r="B2090" s="4" t="s">
        <v>65</v>
      </c>
      <c r="C2090" s="4" t="s">
        <v>16</v>
      </c>
      <c r="D2090" s="4" t="s">
        <v>25</v>
      </c>
      <c r="E2090" s="4" t="s">
        <v>52</v>
      </c>
      <c r="F2090" s="10" t="s">
        <v>120</v>
      </c>
      <c r="G2090" s="11" t="s">
        <v>169</v>
      </c>
      <c r="H2090" s="4">
        <v>31</v>
      </c>
      <c r="I2090" s="12">
        <v>23051.64</v>
      </c>
      <c r="J2090" s="12">
        <v>714600.84</v>
      </c>
      <c r="K2090" s="12">
        <v>2630.6</v>
      </c>
      <c r="L2090" s="4">
        <v>196</v>
      </c>
      <c r="M2090" s="4" t="s">
        <v>35</v>
      </c>
      <c r="N2090" s="4" t="str" cm="1">
        <f t="array" ref="N2090">_xlfn.SWITCH(E2090,"Delhi","North","Chennai","South","Hyderabad","South","Mumbai","Central","Bangalore","South")</f>
        <v>Central</v>
      </c>
      <c r="O2090" s="12">
        <v>144671.6</v>
      </c>
      <c r="P2090" s="4">
        <f>Table1[[#This Row],[Delivery_Date]]-Table1[[#This Row],[Order_Date]]</f>
        <v>12</v>
      </c>
      <c r="Q2090" s="4" t="str">
        <f>IF(Table1[[#This Row],[Delivery delay days]]&gt;5,"delay","on time")</f>
        <v>delay</v>
      </c>
      <c r="R2090" s="10">
        <f>DATEVALUE(Table1[[#This Row],[Delivery_Date]])</f>
        <v>45088</v>
      </c>
      <c r="S2090" s="10">
        <f>DATEVALUE(Table1[[#This Row],[Order_Date]])</f>
        <v>45076</v>
      </c>
      <c r="T2090" s="4" t="str" cm="1">
        <f t="array" ref="T2090">_xlfn.IFS(Table1[[#This Row],[Inventory_Level]]&lt;=200,"low",Table1[[#This Row],[Inventory_Level]]&gt;=700,"high",Table1[[#This Row],[Inventory_Level]]&gt;200,"medium")</f>
        <v>low</v>
      </c>
    </row>
    <row r="2091" spans="1:20" x14ac:dyDescent="0.35">
      <c r="A2091" s="4">
        <v>2090</v>
      </c>
      <c r="B2091" s="4" t="s">
        <v>31</v>
      </c>
      <c r="C2091" s="4" t="s">
        <v>16</v>
      </c>
      <c r="D2091" s="4" t="s">
        <v>39</v>
      </c>
      <c r="E2091" s="4" t="s">
        <v>46</v>
      </c>
      <c r="F2091" s="10" t="s">
        <v>68</v>
      </c>
      <c r="G2091" s="11" t="s">
        <v>332</v>
      </c>
      <c r="H2091" s="4">
        <v>76</v>
      </c>
      <c r="I2091" s="12">
        <v>45417.29</v>
      </c>
      <c r="J2091" s="12">
        <v>3451714.04</v>
      </c>
      <c r="K2091" s="12">
        <v>4352.04</v>
      </c>
      <c r="L2091" s="4">
        <v>737</v>
      </c>
      <c r="M2091" s="4" t="s">
        <v>29</v>
      </c>
      <c r="N2091" s="4" t="str" cm="1">
        <f t="array" ref="N2091">_xlfn.SWITCH(E2091,"Delhi","North","Chennai","South","Hyderabad","South","Mumbai","Central","Bangalore","South")</f>
        <v>South</v>
      </c>
      <c r="O2091" s="12">
        <v>641686.68999999994</v>
      </c>
      <c r="P2091" s="4">
        <f>Table1[[#This Row],[Delivery_Date]]-Table1[[#This Row],[Order_Date]]</f>
        <v>12</v>
      </c>
      <c r="Q2091" s="4" t="str">
        <f>IF(Table1[[#This Row],[Delivery delay days]]&gt;5,"delay","on time")</f>
        <v>delay</v>
      </c>
      <c r="R2091" s="10">
        <f>DATEVALUE(Table1[[#This Row],[Delivery_Date]])</f>
        <v>44939</v>
      </c>
      <c r="S2091" s="10">
        <f>DATEVALUE(Table1[[#This Row],[Order_Date]])</f>
        <v>44927</v>
      </c>
      <c r="T2091" s="4" t="str" cm="1">
        <f t="array" ref="T2091">_xlfn.IFS(Table1[[#This Row],[Inventory_Level]]&lt;=200,"low",Table1[[#This Row],[Inventory_Level]]&gt;=700,"high",Table1[[#This Row],[Inventory_Level]]&gt;200,"medium")</f>
        <v>high</v>
      </c>
    </row>
    <row r="2092" spans="1:20" x14ac:dyDescent="0.35">
      <c r="A2092" s="4">
        <v>2091</v>
      </c>
      <c r="B2092" s="4" t="s">
        <v>31</v>
      </c>
      <c r="C2092" s="4" t="s">
        <v>16</v>
      </c>
      <c r="D2092" s="4" t="s">
        <v>39</v>
      </c>
      <c r="E2092" s="4" t="s">
        <v>18</v>
      </c>
      <c r="F2092" s="10" t="s">
        <v>247</v>
      </c>
      <c r="G2092" s="11" t="s">
        <v>98</v>
      </c>
      <c r="H2092" s="4">
        <v>54</v>
      </c>
      <c r="I2092" s="12">
        <v>48536.26</v>
      </c>
      <c r="J2092" s="12">
        <v>2620958.04</v>
      </c>
      <c r="K2092" s="12">
        <v>2095.63</v>
      </c>
      <c r="L2092" s="4">
        <v>834</v>
      </c>
      <c r="M2092" s="4" t="s">
        <v>29</v>
      </c>
      <c r="N2092" s="4" t="str" cm="1">
        <f t="array" ref="N2092">_xlfn.SWITCH(E2092,"Delhi","North","Chennai","South","Hyderabad","South","Mumbai","Central","Bangalore","South")</f>
        <v>North</v>
      </c>
      <c r="O2092" s="12">
        <v>424790.44</v>
      </c>
      <c r="P2092" s="4">
        <f>Table1[[#This Row],[Delivery_Date]]-Table1[[#This Row],[Order_Date]]</f>
        <v>13</v>
      </c>
      <c r="Q2092" s="4" t="str">
        <f>IF(Table1[[#This Row],[Delivery delay days]]&gt;5,"delay","on time")</f>
        <v>delay</v>
      </c>
      <c r="R2092" s="10">
        <f>DATEVALUE(Table1[[#This Row],[Delivery_Date]])</f>
        <v>45124</v>
      </c>
      <c r="S2092" s="10">
        <f>DATEVALUE(Table1[[#This Row],[Order_Date]])</f>
        <v>45111</v>
      </c>
      <c r="T2092" s="4" t="str" cm="1">
        <f t="array" ref="T2092">_xlfn.IFS(Table1[[#This Row],[Inventory_Level]]&lt;=200,"low",Table1[[#This Row],[Inventory_Level]]&gt;=700,"high",Table1[[#This Row],[Inventory_Level]]&gt;200,"medium")</f>
        <v>high</v>
      </c>
    </row>
    <row r="2093" spans="1:20" x14ac:dyDescent="0.35">
      <c r="A2093" s="4">
        <v>2092</v>
      </c>
      <c r="B2093" s="4" t="s">
        <v>15</v>
      </c>
      <c r="C2093" s="4" t="s">
        <v>38</v>
      </c>
      <c r="D2093" s="4" t="s">
        <v>32</v>
      </c>
      <c r="E2093" s="4" t="s">
        <v>52</v>
      </c>
      <c r="F2093" s="10" t="s">
        <v>314</v>
      </c>
      <c r="G2093" s="11" t="s">
        <v>199</v>
      </c>
      <c r="H2093" s="4">
        <v>27</v>
      </c>
      <c r="I2093" s="12">
        <v>33122.94</v>
      </c>
      <c r="J2093" s="12">
        <v>894319.38</v>
      </c>
      <c r="K2093" s="12">
        <v>4741.63</v>
      </c>
      <c r="L2093" s="4">
        <v>498</v>
      </c>
      <c r="M2093" s="4" t="s">
        <v>35</v>
      </c>
      <c r="N2093" s="4" t="str" cm="1">
        <f t="array" ref="N2093">_xlfn.SWITCH(E2093,"Delhi","North","Chennai","South","Hyderabad","South","Mumbai","Central","Bangalore","South")</f>
        <v>Central</v>
      </c>
      <c r="O2093" s="12">
        <v>68013.73</v>
      </c>
      <c r="P2093" s="4">
        <f>Table1[[#This Row],[Delivery_Date]]-Table1[[#This Row],[Order_Date]]</f>
        <v>2</v>
      </c>
      <c r="Q2093" s="4" t="str">
        <f>IF(Table1[[#This Row],[Delivery delay days]]&gt;5,"delay","on time")</f>
        <v>on time</v>
      </c>
      <c r="R2093" s="10">
        <f>DATEVALUE(Table1[[#This Row],[Delivery_Date]])</f>
        <v>45110</v>
      </c>
      <c r="S2093" s="10">
        <f>DATEVALUE(Table1[[#This Row],[Order_Date]])</f>
        <v>45108</v>
      </c>
      <c r="T2093" s="4" t="str" cm="1">
        <f t="array" ref="T2093">_xlfn.IFS(Table1[[#This Row],[Inventory_Level]]&lt;=200,"low",Table1[[#This Row],[Inventory_Level]]&gt;=700,"high",Table1[[#This Row],[Inventory_Level]]&gt;200,"medium")</f>
        <v>medium</v>
      </c>
    </row>
    <row r="2094" spans="1:20" x14ac:dyDescent="0.35">
      <c r="A2094" s="4">
        <v>2093</v>
      </c>
      <c r="B2094" s="4" t="s">
        <v>65</v>
      </c>
      <c r="C2094" s="4" t="s">
        <v>16</v>
      </c>
      <c r="D2094" s="4" t="s">
        <v>39</v>
      </c>
      <c r="E2094" s="4" t="s">
        <v>60</v>
      </c>
      <c r="F2094" s="10" t="s">
        <v>69</v>
      </c>
      <c r="G2094" s="11" t="s">
        <v>195</v>
      </c>
      <c r="H2094" s="4">
        <v>4</v>
      </c>
      <c r="I2094" s="12">
        <v>29098.98</v>
      </c>
      <c r="J2094" s="12">
        <v>116395.92</v>
      </c>
      <c r="K2094" s="12">
        <v>1192.0899999999999</v>
      </c>
      <c r="L2094" s="4">
        <v>870</v>
      </c>
      <c r="M2094" s="4" t="s">
        <v>42</v>
      </c>
      <c r="N2094" s="4" t="str" cm="1">
        <f t="array" ref="N2094">_xlfn.SWITCH(E2094,"Delhi","North","Chennai","South","Hyderabad","South","Mumbai","Central","Bangalore","South")</f>
        <v>South</v>
      </c>
      <c r="O2094" s="12">
        <v>12043.47</v>
      </c>
      <c r="P2094" s="4">
        <f>Table1[[#This Row],[Delivery_Date]]-Table1[[#This Row],[Order_Date]]</f>
        <v>2</v>
      </c>
      <c r="Q2094" s="4" t="str">
        <f>IF(Table1[[#This Row],[Delivery delay days]]&gt;5,"delay","on time")</f>
        <v>on time</v>
      </c>
      <c r="R2094" s="10">
        <f>DATEVALUE(Table1[[#This Row],[Delivery_Date]])</f>
        <v>44930</v>
      </c>
      <c r="S2094" s="10">
        <f>DATEVALUE(Table1[[#This Row],[Order_Date]])</f>
        <v>44928</v>
      </c>
      <c r="T2094" s="4" t="str" cm="1">
        <f t="array" ref="T2094">_xlfn.IFS(Table1[[#This Row],[Inventory_Level]]&lt;=200,"low",Table1[[#This Row],[Inventory_Level]]&gt;=700,"high",Table1[[#This Row],[Inventory_Level]]&gt;200,"medium")</f>
        <v>high</v>
      </c>
    </row>
    <row r="2095" spans="1:20" x14ac:dyDescent="0.35">
      <c r="A2095" s="4">
        <v>2094</v>
      </c>
      <c r="B2095" s="4" t="s">
        <v>23</v>
      </c>
      <c r="C2095" s="4" t="s">
        <v>38</v>
      </c>
      <c r="D2095" s="4" t="s">
        <v>25</v>
      </c>
      <c r="E2095" s="4" t="s">
        <v>26</v>
      </c>
      <c r="F2095" s="10" t="s">
        <v>337</v>
      </c>
      <c r="G2095" s="11" t="s">
        <v>162</v>
      </c>
      <c r="H2095" s="4">
        <v>66</v>
      </c>
      <c r="I2095" s="12">
        <v>8587.4599999999991</v>
      </c>
      <c r="J2095" s="12">
        <v>566772.36</v>
      </c>
      <c r="K2095" s="12">
        <v>4299.6099999999997</v>
      </c>
      <c r="L2095" s="4">
        <v>286</v>
      </c>
      <c r="M2095" s="4" t="s">
        <v>21</v>
      </c>
      <c r="N2095" s="4" t="str" cm="1">
        <f t="array" ref="N2095">_xlfn.SWITCH(E2095,"Delhi","North","Chennai","South","Hyderabad","South","Mumbai","Central","Bangalore","South")</f>
        <v>South</v>
      </c>
      <c r="O2095" s="12">
        <v>124464.85</v>
      </c>
      <c r="P2095" s="4">
        <f>Table1[[#This Row],[Delivery_Date]]-Table1[[#This Row],[Order_Date]]</f>
        <v>6</v>
      </c>
      <c r="Q2095" s="4" t="str">
        <f>IF(Table1[[#This Row],[Delivery delay days]]&gt;5,"delay","on time")</f>
        <v>delay</v>
      </c>
      <c r="R2095" s="10">
        <f>DATEVALUE(Table1[[#This Row],[Delivery_Date]])</f>
        <v>45165</v>
      </c>
      <c r="S2095" s="10">
        <f>DATEVALUE(Table1[[#This Row],[Order_Date]])</f>
        <v>45159</v>
      </c>
      <c r="T2095" s="4" t="str" cm="1">
        <f t="array" ref="T2095">_xlfn.IFS(Table1[[#This Row],[Inventory_Level]]&lt;=200,"low",Table1[[#This Row],[Inventory_Level]]&gt;=700,"high",Table1[[#This Row],[Inventory_Level]]&gt;200,"medium")</f>
        <v>medium</v>
      </c>
    </row>
    <row r="2096" spans="1:20" x14ac:dyDescent="0.35">
      <c r="A2096" s="4">
        <v>2095</v>
      </c>
      <c r="B2096" s="4" t="s">
        <v>37</v>
      </c>
      <c r="C2096" s="4" t="s">
        <v>38</v>
      </c>
      <c r="D2096" s="4" t="s">
        <v>45</v>
      </c>
      <c r="E2096" s="4" t="s">
        <v>60</v>
      </c>
      <c r="F2096" s="10" t="s">
        <v>221</v>
      </c>
      <c r="G2096" s="11" t="s">
        <v>134</v>
      </c>
      <c r="H2096" s="4">
        <v>37</v>
      </c>
      <c r="I2096" s="12">
        <v>37489.879999999997</v>
      </c>
      <c r="J2096" s="12">
        <v>1387125.56</v>
      </c>
      <c r="K2096" s="12">
        <v>361.71</v>
      </c>
      <c r="L2096" s="4">
        <v>265</v>
      </c>
      <c r="M2096" s="4" t="s">
        <v>42</v>
      </c>
      <c r="N2096" s="4" t="str" cm="1">
        <f t="array" ref="N2096">_xlfn.SWITCH(E2096,"Delhi","North","Chennai","South","Hyderabad","South","Mumbai","Central","Bangalore","South")</f>
        <v>South</v>
      </c>
      <c r="O2096" s="12">
        <v>138282.71</v>
      </c>
      <c r="P2096" s="4">
        <f>Table1[[#This Row],[Delivery_Date]]-Table1[[#This Row],[Order_Date]]</f>
        <v>11</v>
      </c>
      <c r="Q2096" s="4" t="str">
        <f>IF(Table1[[#This Row],[Delivery delay days]]&gt;5,"delay","on time")</f>
        <v>delay</v>
      </c>
      <c r="R2096" s="10">
        <f>DATEVALUE(Table1[[#This Row],[Delivery_Date]])</f>
        <v>45190</v>
      </c>
      <c r="S2096" s="10">
        <f>DATEVALUE(Table1[[#This Row],[Order_Date]])</f>
        <v>45179</v>
      </c>
      <c r="T2096" s="4" t="str" cm="1">
        <f t="array" ref="T2096">_xlfn.IFS(Table1[[#This Row],[Inventory_Level]]&lt;=200,"low",Table1[[#This Row],[Inventory_Level]]&gt;=700,"high",Table1[[#This Row],[Inventory_Level]]&gt;200,"medium")</f>
        <v>medium</v>
      </c>
    </row>
    <row r="2097" spans="1:20" x14ac:dyDescent="0.35">
      <c r="A2097" s="4">
        <v>2096</v>
      </c>
      <c r="B2097" s="4" t="s">
        <v>59</v>
      </c>
      <c r="C2097" s="4" t="s">
        <v>38</v>
      </c>
      <c r="D2097" s="4" t="s">
        <v>17</v>
      </c>
      <c r="E2097" s="4" t="s">
        <v>18</v>
      </c>
      <c r="F2097" s="10" t="s">
        <v>321</v>
      </c>
      <c r="G2097" s="11" t="s">
        <v>346</v>
      </c>
      <c r="H2097" s="4">
        <v>44</v>
      </c>
      <c r="I2097" s="12">
        <v>47383.98</v>
      </c>
      <c r="J2097" s="12">
        <v>2084895.12</v>
      </c>
      <c r="K2097" s="12">
        <v>417.07</v>
      </c>
      <c r="L2097" s="4">
        <v>275</v>
      </c>
      <c r="M2097" s="4" t="s">
        <v>42</v>
      </c>
      <c r="N2097" s="4" t="str" cm="1">
        <f t="array" ref="N2097">_xlfn.SWITCH(E2097,"Delhi","North","Chennai","South","Hyderabad","South","Mumbai","Central","Bangalore","South")</f>
        <v>North</v>
      </c>
      <c r="O2097" s="12">
        <v>500299.65</v>
      </c>
      <c r="P2097" s="4">
        <f>Table1[[#This Row],[Delivery_Date]]-Table1[[#This Row],[Order_Date]]</f>
        <v>1</v>
      </c>
      <c r="Q2097" s="4" t="str">
        <f>IF(Table1[[#This Row],[Delivery delay days]]&gt;5,"delay","on time")</f>
        <v>on time</v>
      </c>
      <c r="R2097" s="10">
        <f>DATEVALUE(Table1[[#This Row],[Delivery_Date]])</f>
        <v>45086</v>
      </c>
      <c r="S2097" s="10">
        <f>DATEVALUE(Table1[[#This Row],[Order_Date]])</f>
        <v>45085</v>
      </c>
      <c r="T2097" s="4" t="str" cm="1">
        <f t="array" ref="T2097">_xlfn.IFS(Table1[[#This Row],[Inventory_Level]]&lt;=200,"low",Table1[[#This Row],[Inventory_Level]]&gt;=700,"high",Table1[[#This Row],[Inventory_Level]]&gt;200,"medium")</f>
        <v>medium</v>
      </c>
    </row>
    <row r="2098" spans="1:20" x14ac:dyDescent="0.35">
      <c r="A2098" s="4">
        <v>2097</v>
      </c>
      <c r="B2098" s="4" t="s">
        <v>23</v>
      </c>
      <c r="C2098" s="4" t="s">
        <v>38</v>
      </c>
      <c r="D2098" s="4" t="s">
        <v>39</v>
      </c>
      <c r="E2098" s="4" t="s">
        <v>52</v>
      </c>
      <c r="F2098" s="10" t="s">
        <v>310</v>
      </c>
      <c r="G2098" s="11" t="s">
        <v>386</v>
      </c>
      <c r="H2098" s="4">
        <v>2</v>
      </c>
      <c r="I2098" s="12">
        <v>40703.93</v>
      </c>
      <c r="J2098" s="12">
        <v>81407.86</v>
      </c>
      <c r="K2098" s="12">
        <v>3734.92</v>
      </c>
      <c r="L2098" s="4">
        <v>319</v>
      </c>
      <c r="M2098" s="4" t="s">
        <v>21</v>
      </c>
      <c r="N2098" s="4" t="str" cm="1">
        <f t="array" ref="N2098">_xlfn.SWITCH(E2098,"Delhi","North","Chennai","South","Hyderabad","South","Mumbai","Central","Bangalore","South")</f>
        <v>Central</v>
      </c>
      <c r="O2098" s="12">
        <v>6945.28</v>
      </c>
      <c r="P2098" s="4">
        <f>Table1[[#This Row],[Delivery_Date]]-Table1[[#This Row],[Order_Date]]</f>
        <v>10</v>
      </c>
      <c r="Q2098" s="4" t="str">
        <f>IF(Table1[[#This Row],[Delivery delay days]]&gt;5,"delay","on time")</f>
        <v>delay</v>
      </c>
      <c r="R2098" s="10">
        <f>DATEVALUE(Table1[[#This Row],[Delivery_Date]])</f>
        <v>45132</v>
      </c>
      <c r="S2098" s="10">
        <f>DATEVALUE(Table1[[#This Row],[Order_Date]])</f>
        <v>45122</v>
      </c>
      <c r="T2098" s="4" t="str" cm="1">
        <f t="array" ref="T2098">_xlfn.IFS(Table1[[#This Row],[Inventory_Level]]&lt;=200,"low",Table1[[#This Row],[Inventory_Level]]&gt;=700,"high",Table1[[#This Row],[Inventory_Level]]&gt;200,"medium")</f>
        <v>medium</v>
      </c>
    </row>
    <row r="2099" spans="1:20" x14ac:dyDescent="0.35">
      <c r="A2099" s="4">
        <v>2098</v>
      </c>
      <c r="B2099" s="4" t="s">
        <v>51</v>
      </c>
      <c r="C2099" s="4" t="s">
        <v>16</v>
      </c>
      <c r="D2099" s="4" t="s">
        <v>45</v>
      </c>
      <c r="E2099" s="4" t="s">
        <v>46</v>
      </c>
      <c r="F2099" s="10" t="s">
        <v>312</v>
      </c>
      <c r="G2099" s="11" t="s">
        <v>157</v>
      </c>
      <c r="H2099" s="4">
        <v>90</v>
      </c>
      <c r="I2099" s="12">
        <v>6623.47</v>
      </c>
      <c r="J2099" s="12">
        <v>596112.30000000005</v>
      </c>
      <c r="K2099" s="12">
        <v>4175.34</v>
      </c>
      <c r="L2099" s="4">
        <v>728</v>
      </c>
      <c r="M2099" s="4" t="s">
        <v>29</v>
      </c>
      <c r="N2099" s="4" t="str" cm="1">
        <f t="array" ref="N2099">_xlfn.SWITCH(E2099,"Delhi","North","Chennai","South","Hyderabad","South","Mumbai","Central","Bangalore","South")</f>
        <v>South</v>
      </c>
      <c r="O2099" s="12">
        <v>118397.43</v>
      </c>
      <c r="P2099" s="4">
        <f>Table1[[#This Row],[Delivery_Date]]-Table1[[#This Row],[Order_Date]]</f>
        <v>9</v>
      </c>
      <c r="Q2099" s="4" t="str">
        <f>IF(Table1[[#This Row],[Delivery delay days]]&gt;5,"delay","on time")</f>
        <v>delay</v>
      </c>
      <c r="R2099" s="10">
        <f>DATEVALUE(Table1[[#This Row],[Delivery_Date]])</f>
        <v>44970</v>
      </c>
      <c r="S2099" s="10">
        <f>DATEVALUE(Table1[[#This Row],[Order_Date]])</f>
        <v>44961</v>
      </c>
      <c r="T2099" s="4" t="str" cm="1">
        <f t="array" ref="T2099">_xlfn.IFS(Table1[[#This Row],[Inventory_Level]]&lt;=200,"low",Table1[[#This Row],[Inventory_Level]]&gt;=700,"high",Table1[[#This Row],[Inventory_Level]]&gt;200,"medium")</f>
        <v>high</v>
      </c>
    </row>
    <row r="2100" spans="1:20" x14ac:dyDescent="0.35">
      <c r="A2100" s="4">
        <v>2099</v>
      </c>
      <c r="B2100" s="4" t="s">
        <v>51</v>
      </c>
      <c r="C2100" s="4" t="s">
        <v>16</v>
      </c>
      <c r="D2100" s="4" t="s">
        <v>45</v>
      </c>
      <c r="E2100" s="4" t="s">
        <v>46</v>
      </c>
      <c r="F2100" s="10" t="s">
        <v>390</v>
      </c>
      <c r="G2100" s="11" t="s">
        <v>49</v>
      </c>
      <c r="H2100" s="4">
        <v>55</v>
      </c>
      <c r="I2100" s="12">
        <v>9616.6</v>
      </c>
      <c r="J2100" s="12">
        <v>528913</v>
      </c>
      <c r="K2100" s="12">
        <v>2454.77</v>
      </c>
      <c r="L2100" s="4">
        <v>37</v>
      </c>
      <c r="M2100" s="4" t="s">
        <v>29</v>
      </c>
      <c r="N2100" s="4" t="str" cm="1">
        <f t="array" ref="N2100">_xlfn.SWITCH(E2100,"Delhi","North","Chennai","South","Hyderabad","South","Mumbai","Central","Bangalore","South")</f>
        <v>South</v>
      </c>
      <c r="O2100" s="12">
        <v>76642.47</v>
      </c>
      <c r="P2100" s="4">
        <f>Table1[[#This Row],[Delivery_Date]]-Table1[[#This Row],[Order_Date]]</f>
        <v>15</v>
      </c>
      <c r="Q2100" s="4" t="str">
        <f>IF(Table1[[#This Row],[Delivery delay days]]&gt;5,"delay","on time")</f>
        <v>delay</v>
      </c>
      <c r="R2100" s="10">
        <f>DATEVALUE(Table1[[#This Row],[Delivery_Date]])</f>
        <v>45115</v>
      </c>
      <c r="S2100" s="10">
        <f>DATEVALUE(Table1[[#This Row],[Order_Date]])</f>
        <v>45100</v>
      </c>
      <c r="T2100" s="4" t="str" cm="1">
        <f t="array" ref="T2100">_xlfn.IFS(Table1[[#This Row],[Inventory_Level]]&lt;=200,"low",Table1[[#This Row],[Inventory_Level]]&gt;=700,"high",Table1[[#This Row],[Inventory_Level]]&gt;200,"medium")</f>
        <v>low</v>
      </c>
    </row>
    <row r="2101" spans="1:20" x14ac:dyDescent="0.35">
      <c r="A2101" s="4">
        <v>2100</v>
      </c>
      <c r="B2101" s="4" t="s">
        <v>37</v>
      </c>
      <c r="C2101" s="4" t="s">
        <v>24</v>
      </c>
      <c r="D2101" s="4" t="s">
        <v>32</v>
      </c>
      <c r="E2101" s="4" t="s">
        <v>52</v>
      </c>
      <c r="F2101" s="10" t="s">
        <v>180</v>
      </c>
      <c r="G2101" s="11" t="s">
        <v>414</v>
      </c>
      <c r="H2101" s="4">
        <v>8</v>
      </c>
      <c r="I2101" s="12">
        <v>11761.65</v>
      </c>
      <c r="J2101" s="12">
        <v>94093.2</v>
      </c>
      <c r="K2101" s="12">
        <v>2815.35</v>
      </c>
      <c r="L2101" s="4">
        <v>728</v>
      </c>
      <c r="M2101" s="4" t="s">
        <v>29</v>
      </c>
      <c r="N2101" s="4" t="str" cm="1">
        <f t="array" ref="N2101">_xlfn.SWITCH(E2101,"Delhi","North","Chennai","South","Hyderabad","South","Mumbai","Central","Bangalore","South")</f>
        <v>Central</v>
      </c>
      <c r="O2101" s="12">
        <v>5930.5</v>
      </c>
      <c r="P2101" s="4">
        <f>Table1[[#This Row],[Delivery_Date]]-Table1[[#This Row],[Order_Date]]</f>
        <v>9</v>
      </c>
      <c r="Q2101" s="4" t="str">
        <f>IF(Table1[[#This Row],[Delivery delay days]]&gt;5,"delay","on time")</f>
        <v>delay</v>
      </c>
      <c r="R2101" s="10">
        <f>DATEVALUE(Table1[[#This Row],[Delivery_Date]])</f>
        <v>45298</v>
      </c>
      <c r="S2101" s="10">
        <f>DATEVALUE(Table1[[#This Row],[Order_Date]])</f>
        <v>45289</v>
      </c>
      <c r="T2101" s="4" t="str" cm="1">
        <f t="array" ref="T2101">_xlfn.IFS(Table1[[#This Row],[Inventory_Level]]&lt;=200,"low",Table1[[#This Row],[Inventory_Level]]&gt;=700,"high",Table1[[#This Row],[Inventory_Level]]&gt;200,"medium")</f>
        <v>high</v>
      </c>
    </row>
    <row r="2102" spans="1:20" x14ac:dyDescent="0.35">
      <c r="A2102" s="4">
        <v>2101</v>
      </c>
      <c r="B2102" s="4" t="s">
        <v>44</v>
      </c>
      <c r="C2102" s="4" t="s">
        <v>24</v>
      </c>
      <c r="D2102" s="4" t="s">
        <v>45</v>
      </c>
      <c r="E2102" s="4" t="s">
        <v>60</v>
      </c>
      <c r="F2102" s="10" t="s">
        <v>342</v>
      </c>
      <c r="G2102" s="11" t="s">
        <v>134</v>
      </c>
      <c r="H2102" s="4">
        <v>58</v>
      </c>
      <c r="I2102" s="12">
        <v>16226.03</v>
      </c>
      <c r="J2102" s="12">
        <v>941109.74</v>
      </c>
      <c r="K2102" s="12">
        <v>4160.1099999999997</v>
      </c>
      <c r="L2102" s="4">
        <v>258</v>
      </c>
      <c r="M2102" s="4" t="s">
        <v>35</v>
      </c>
      <c r="N2102" s="4" t="str" cm="1">
        <f t="array" ref="N2102">_xlfn.SWITCH(E2102,"Delhi","North","Chennai","South","Hyderabad","South","Mumbai","Central","Bangalore","South")</f>
        <v>South</v>
      </c>
      <c r="O2102" s="12">
        <v>77209.509999999995</v>
      </c>
      <c r="P2102" s="4">
        <f>Table1[[#This Row],[Delivery_Date]]-Table1[[#This Row],[Order_Date]]</f>
        <v>4</v>
      </c>
      <c r="Q2102" s="4" t="str">
        <f>IF(Table1[[#This Row],[Delivery delay days]]&gt;5,"delay","on time")</f>
        <v>on time</v>
      </c>
      <c r="R2102" s="10">
        <f>DATEVALUE(Table1[[#This Row],[Delivery_Date]])</f>
        <v>45190</v>
      </c>
      <c r="S2102" s="10">
        <f>DATEVALUE(Table1[[#This Row],[Order_Date]])</f>
        <v>45186</v>
      </c>
      <c r="T2102" s="4" t="str" cm="1">
        <f t="array" ref="T2102">_xlfn.IFS(Table1[[#This Row],[Inventory_Level]]&lt;=200,"low",Table1[[#This Row],[Inventory_Level]]&gt;=700,"high",Table1[[#This Row],[Inventory_Level]]&gt;200,"medium")</f>
        <v>medium</v>
      </c>
    </row>
    <row r="2103" spans="1:20" x14ac:dyDescent="0.35">
      <c r="A2103" s="4">
        <v>2102</v>
      </c>
      <c r="B2103" s="4" t="s">
        <v>59</v>
      </c>
      <c r="C2103" s="4" t="s">
        <v>16</v>
      </c>
      <c r="D2103" s="4" t="s">
        <v>17</v>
      </c>
      <c r="E2103" s="4" t="s">
        <v>52</v>
      </c>
      <c r="F2103" s="10" t="s">
        <v>328</v>
      </c>
      <c r="G2103" s="11" t="s">
        <v>409</v>
      </c>
      <c r="H2103" s="4">
        <v>67</v>
      </c>
      <c r="I2103" s="12">
        <v>49531.29</v>
      </c>
      <c r="J2103" s="12">
        <v>3318596.43</v>
      </c>
      <c r="K2103" s="12">
        <v>4405.97</v>
      </c>
      <c r="L2103" s="4">
        <v>970</v>
      </c>
      <c r="M2103" s="4" t="s">
        <v>35</v>
      </c>
      <c r="N2103" s="4" t="str" cm="1">
        <f t="array" ref="N2103">_xlfn.SWITCH(E2103,"Delhi","North","Chennai","South","Hyderabad","South","Mumbai","Central","Bangalore","South")</f>
        <v>Central</v>
      </c>
      <c r="O2103" s="12">
        <v>784560.49</v>
      </c>
      <c r="P2103" s="4">
        <f>Table1[[#This Row],[Delivery_Date]]-Table1[[#This Row],[Order_Date]]</f>
        <v>7</v>
      </c>
      <c r="Q2103" s="4" t="str">
        <f>IF(Table1[[#This Row],[Delivery delay days]]&gt;5,"delay","on time")</f>
        <v>delay</v>
      </c>
      <c r="R2103" s="10">
        <f>DATEVALUE(Table1[[#This Row],[Delivery_Date]])</f>
        <v>44949</v>
      </c>
      <c r="S2103" s="10">
        <f>DATEVALUE(Table1[[#This Row],[Order_Date]])</f>
        <v>44942</v>
      </c>
      <c r="T2103" s="4" t="str" cm="1">
        <f t="array" ref="T2103">_xlfn.IFS(Table1[[#This Row],[Inventory_Level]]&lt;=200,"low",Table1[[#This Row],[Inventory_Level]]&gt;=700,"high",Table1[[#This Row],[Inventory_Level]]&gt;200,"medium")</f>
        <v>high</v>
      </c>
    </row>
    <row r="2104" spans="1:20" x14ac:dyDescent="0.35">
      <c r="A2104" s="4">
        <v>2103</v>
      </c>
      <c r="B2104" s="4" t="s">
        <v>31</v>
      </c>
      <c r="C2104" s="4" t="s">
        <v>16</v>
      </c>
      <c r="D2104" s="4" t="s">
        <v>45</v>
      </c>
      <c r="E2104" s="4" t="s">
        <v>26</v>
      </c>
      <c r="F2104" s="10" t="s">
        <v>328</v>
      </c>
      <c r="G2104" s="11" t="s">
        <v>154</v>
      </c>
      <c r="H2104" s="4">
        <v>12</v>
      </c>
      <c r="I2104" s="12">
        <v>19785.650000000001</v>
      </c>
      <c r="J2104" s="12">
        <v>237427.8</v>
      </c>
      <c r="K2104" s="12">
        <v>3292.1</v>
      </c>
      <c r="L2104" s="4">
        <v>81</v>
      </c>
      <c r="M2104" s="4" t="s">
        <v>42</v>
      </c>
      <c r="N2104" s="4" t="str" cm="1">
        <f t="array" ref="N2104">_xlfn.SWITCH(E2104,"Delhi","North","Chennai","South","Hyderabad","South","Mumbai","Central","Bangalore","South")</f>
        <v>South</v>
      </c>
      <c r="O2104" s="12">
        <v>55294.95</v>
      </c>
      <c r="P2104" s="4">
        <f>Table1[[#This Row],[Delivery_Date]]-Table1[[#This Row],[Order_Date]]</f>
        <v>13</v>
      </c>
      <c r="Q2104" s="4" t="str">
        <f>IF(Table1[[#This Row],[Delivery delay days]]&gt;5,"delay","on time")</f>
        <v>delay</v>
      </c>
      <c r="R2104" s="10">
        <f>DATEVALUE(Table1[[#This Row],[Delivery_Date]])</f>
        <v>44955</v>
      </c>
      <c r="S2104" s="10">
        <f>DATEVALUE(Table1[[#This Row],[Order_Date]])</f>
        <v>44942</v>
      </c>
      <c r="T2104" s="4" t="str" cm="1">
        <f t="array" ref="T2104">_xlfn.IFS(Table1[[#This Row],[Inventory_Level]]&lt;=200,"low",Table1[[#This Row],[Inventory_Level]]&gt;=700,"high",Table1[[#This Row],[Inventory_Level]]&gt;200,"medium")</f>
        <v>low</v>
      </c>
    </row>
    <row r="2105" spans="1:20" x14ac:dyDescent="0.35">
      <c r="A2105" s="4">
        <v>2104</v>
      </c>
      <c r="B2105" s="4" t="s">
        <v>37</v>
      </c>
      <c r="C2105" s="4" t="s">
        <v>24</v>
      </c>
      <c r="D2105" s="4" t="s">
        <v>39</v>
      </c>
      <c r="E2105" s="4" t="s">
        <v>52</v>
      </c>
      <c r="F2105" s="10" t="s">
        <v>108</v>
      </c>
      <c r="G2105" s="11" t="s">
        <v>156</v>
      </c>
      <c r="H2105" s="4">
        <v>79</v>
      </c>
      <c r="I2105" s="12">
        <v>43160.83</v>
      </c>
      <c r="J2105" s="12">
        <v>3409705.57</v>
      </c>
      <c r="K2105" s="12">
        <v>1764.35</v>
      </c>
      <c r="L2105" s="4">
        <v>194</v>
      </c>
      <c r="M2105" s="4" t="s">
        <v>29</v>
      </c>
      <c r="N2105" s="4" t="str" cm="1">
        <f t="array" ref="N2105">_xlfn.SWITCH(E2105,"Delhi","North","Chennai","South","Hyderabad","South","Mumbai","Central","Bangalore","South")</f>
        <v>Central</v>
      </c>
      <c r="O2105" s="12">
        <v>210320.59</v>
      </c>
      <c r="P2105" s="4">
        <f>Table1[[#This Row],[Delivery_Date]]-Table1[[#This Row],[Order_Date]]</f>
        <v>14</v>
      </c>
      <c r="Q2105" s="4" t="str">
        <f>IF(Table1[[#This Row],[Delivery delay days]]&gt;5,"delay","on time")</f>
        <v>delay</v>
      </c>
      <c r="R2105" s="10">
        <f>DATEVALUE(Table1[[#This Row],[Delivery_Date]])</f>
        <v>45073</v>
      </c>
      <c r="S2105" s="10">
        <f>DATEVALUE(Table1[[#This Row],[Order_Date]])</f>
        <v>45059</v>
      </c>
      <c r="T2105" s="4" t="str" cm="1">
        <f t="array" ref="T2105">_xlfn.IFS(Table1[[#This Row],[Inventory_Level]]&lt;=200,"low",Table1[[#This Row],[Inventory_Level]]&gt;=700,"high",Table1[[#This Row],[Inventory_Level]]&gt;200,"medium")</f>
        <v>low</v>
      </c>
    </row>
    <row r="2106" spans="1:20" x14ac:dyDescent="0.35">
      <c r="A2106" s="4">
        <v>2105</v>
      </c>
      <c r="B2106" s="4" t="s">
        <v>37</v>
      </c>
      <c r="C2106" s="4" t="s">
        <v>16</v>
      </c>
      <c r="D2106" s="4" t="s">
        <v>39</v>
      </c>
      <c r="E2106" s="4" t="s">
        <v>26</v>
      </c>
      <c r="F2106" s="10" t="s">
        <v>122</v>
      </c>
      <c r="G2106" s="11" t="s">
        <v>114</v>
      </c>
      <c r="H2106" s="4">
        <v>69</v>
      </c>
      <c r="I2106" s="12">
        <v>7606.78</v>
      </c>
      <c r="J2106" s="12">
        <v>524867.81999999995</v>
      </c>
      <c r="K2106" s="12">
        <v>1221.6199999999999</v>
      </c>
      <c r="L2106" s="4">
        <v>806</v>
      </c>
      <c r="M2106" s="4" t="s">
        <v>29</v>
      </c>
      <c r="N2106" s="4" t="str" cm="1">
        <f t="array" ref="N2106">_xlfn.SWITCH(E2106,"Delhi","North","Chennai","South","Hyderabad","South","Mumbai","Central","Bangalore","South")</f>
        <v>South</v>
      </c>
      <c r="O2106" s="12">
        <v>78852.740000000005</v>
      </c>
      <c r="P2106" s="4">
        <f>Table1[[#This Row],[Delivery_Date]]-Table1[[#This Row],[Order_Date]]</f>
        <v>8</v>
      </c>
      <c r="Q2106" s="4" t="str">
        <f>IF(Table1[[#This Row],[Delivery delay days]]&gt;5,"delay","on time")</f>
        <v>delay</v>
      </c>
      <c r="R2106" s="10">
        <f>DATEVALUE(Table1[[#This Row],[Delivery_Date]])</f>
        <v>45236</v>
      </c>
      <c r="S2106" s="10">
        <f>DATEVALUE(Table1[[#This Row],[Order_Date]])</f>
        <v>45228</v>
      </c>
      <c r="T2106" s="4" t="str" cm="1">
        <f t="array" ref="T2106">_xlfn.IFS(Table1[[#This Row],[Inventory_Level]]&lt;=200,"low",Table1[[#This Row],[Inventory_Level]]&gt;=700,"high",Table1[[#This Row],[Inventory_Level]]&gt;200,"medium")</f>
        <v>high</v>
      </c>
    </row>
    <row r="2107" spans="1:20" x14ac:dyDescent="0.35">
      <c r="A2107" s="4">
        <v>2106</v>
      </c>
      <c r="B2107" s="4" t="s">
        <v>15</v>
      </c>
      <c r="C2107" s="4" t="s">
        <v>16</v>
      </c>
      <c r="D2107" s="4" t="s">
        <v>39</v>
      </c>
      <c r="E2107" s="4" t="s">
        <v>60</v>
      </c>
      <c r="F2107" s="10" t="s">
        <v>248</v>
      </c>
      <c r="G2107" s="11" t="s">
        <v>363</v>
      </c>
      <c r="H2107" s="4">
        <v>57</v>
      </c>
      <c r="I2107" s="12">
        <v>47502.7</v>
      </c>
      <c r="J2107" s="12">
        <v>2707653.9</v>
      </c>
      <c r="K2107" s="12">
        <v>3169.25</v>
      </c>
      <c r="L2107" s="4">
        <v>585</v>
      </c>
      <c r="M2107" s="4" t="s">
        <v>21</v>
      </c>
      <c r="N2107" s="4" t="str" cm="1">
        <f t="array" ref="N2107">_xlfn.SWITCH(E2107,"Delhi","North","Chennai","South","Hyderabad","South","Mumbai","Central","Bangalore","South")</f>
        <v>South</v>
      </c>
      <c r="O2107" s="12">
        <v>606711.04000000004</v>
      </c>
      <c r="P2107" s="4">
        <f>Table1[[#This Row],[Delivery_Date]]-Table1[[#This Row],[Order_Date]]</f>
        <v>13</v>
      </c>
      <c r="Q2107" s="4" t="str">
        <f>IF(Table1[[#This Row],[Delivery delay days]]&gt;5,"delay","on time")</f>
        <v>delay</v>
      </c>
      <c r="R2107" s="10">
        <f>DATEVALUE(Table1[[#This Row],[Delivery_Date]])</f>
        <v>45042</v>
      </c>
      <c r="S2107" s="10">
        <f>DATEVALUE(Table1[[#This Row],[Order_Date]])</f>
        <v>45029</v>
      </c>
      <c r="T2107" s="4" t="str" cm="1">
        <f t="array" ref="T2107">_xlfn.IFS(Table1[[#This Row],[Inventory_Level]]&lt;=200,"low",Table1[[#This Row],[Inventory_Level]]&gt;=700,"high",Table1[[#This Row],[Inventory_Level]]&gt;200,"medium")</f>
        <v>medium</v>
      </c>
    </row>
    <row r="2108" spans="1:20" x14ac:dyDescent="0.35">
      <c r="A2108" s="4">
        <v>2107</v>
      </c>
      <c r="B2108" s="4" t="s">
        <v>31</v>
      </c>
      <c r="C2108" s="4" t="s">
        <v>24</v>
      </c>
      <c r="D2108" s="4" t="s">
        <v>39</v>
      </c>
      <c r="E2108" s="4" t="s">
        <v>18</v>
      </c>
      <c r="F2108" s="10" t="s">
        <v>328</v>
      </c>
      <c r="G2108" s="11" t="s">
        <v>244</v>
      </c>
      <c r="H2108" s="4">
        <v>84</v>
      </c>
      <c r="I2108" s="12">
        <v>34577.26</v>
      </c>
      <c r="J2108" s="12">
        <v>2904489.84</v>
      </c>
      <c r="K2108" s="12">
        <v>4250.04</v>
      </c>
      <c r="L2108" s="4">
        <v>253</v>
      </c>
      <c r="M2108" s="4" t="s">
        <v>35</v>
      </c>
      <c r="N2108" s="4" t="str" cm="1">
        <f t="array" ref="N2108">_xlfn.SWITCH(E2108,"Delhi","North","Chennai","South","Hyderabad","South","Mumbai","Central","Bangalore","South")</f>
        <v>North</v>
      </c>
      <c r="O2108" s="12">
        <v>216251.4</v>
      </c>
      <c r="P2108" s="4">
        <f>Table1[[#This Row],[Delivery_Date]]-Table1[[#This Row],[Order_Date]]</f>
        <v>6</v>
      </c>
      <c r="Q2108" s="4" t="str">
        <f>IF(Table1[[#This Row],[Delivery delay days]]&gt;5,"delay","on time")</f>
        <v>delay</v>
      </c>
      <c r="R2108" s="10">
        <f>DATEVALUE(Table1[[#This Row],[Delivery_Date]])</f>
        <v>44948</v>
      </c>
      <c r="S2108" s="10">
        <f>DATEVALUE(Table1[[#This Row],[Order_Date]])</f>
        <v>44942</v>
      </c>
      <c r="T2108" s="4" t="str" cm="1">
        <f t="array" ref="T2108">_xlfn.IFS(Table1[[#This Row],[Inventory_Level]]&lt;=200,"low",Table1[[#This Row],[Inventory_Level]]&gt;=700,"high",Table1[[#This Row],[Inventory_Level]]&gt;200,"medium")</f>
        <v>medium</v>
      </c>
    </row>
    <row r="2109" spans="1:20" x14ac:dyDescent="0.35">
      <c r="A2109" s="4">
        <v>2108</v>
      </c>
      <c r="B2109" s="4" t="s">
        <v>65</v>
      </c>
      <c r="C2109" s="4" t="s">
        <v>38</v>
      </c>
      <c r="D2109" s="4" t="s">
        <v>39</v>
      </c>
      <c r="E2109" s="4" t="s">
        <v>26</v>
      </c>
      <c r="F2109" s="10" t="s">
        <v>187</v>
      </c>
      <c r="G2109" s="11" t="s">
        <v>226</v>
      </c>
      <c r="H2109" s="4">
        <v>83</v>
      </c>
      <c r="I2109" s="12">
        <v>38005.199999999997</v>
      </c>
      <c r="J2109" s="12">
        <v>3154431.6</v>
      </c>
      <c r="K2109" s="12">
        <v>127.73</v>
      </c>
      <c r="L2109" s="4">
        <v>198</v>
      </c>
      <c r="M2109" s="4" t="s">
        <v>35</v>
      </c>
      <c r="N2109" s="4" t="str" cm="1">
        <f t="array" ref="N2109">_xlfn.SWITCH(E2109,"Delhi","North","Chennai","South","Hyderabad","South","Mumbai","Central","Bangalore","South")</f>
        <v>South</v>
      </c>
      <c r="O2109" s="12">
        <v>162257.10999999999</v>
      </c>
      <c r="P2109" s="4">
        <f>Table1[[#This Row],[Delivery_Date]]-Table1[[#This Row],[Order_Date]]</f>
        <v>2</v>
      </c>
      <c r="Q2109" s="4" t="str">
        <f>IF(Table1[[#This Row],[Delivery delay days]]&gt;5,"delay","on time")</f>
        <v>on time</v>
      </c>
      <c r="R2109" s="10">
        <f>DATEVALUE(Table1[[#This Row],[Delivery_Date]])</f>
        <v>45005</v>
      </c>
      <c r="S2109" s="10">
        <f>DATEVALUE(Table1[[#This Row],[Order_Date]])</f>
        <v>45003</v>
      </c>
      <c r="T2109" s="4" t="str" cm="1">
        <f t="array" ref="T2109">_xlfn.IFS(Table1[[#This Row],[Inventory_Level]]&lt;=200,"low",Table1[[#This Row],[Inventory_Level]]&gt;=700,"high",Table1[[#This Row],[Inventory_Level]]&gt;200,"medium")</f>
        <v>low</v>
      </c>
    </row>
    <row r="2110" spans="1:20" x14ac:dyDescent="0.35">
      <c r="A2110" s="4">
        <v>2109</v>
      </c>
      <c r="B2110" s="4" t="s">
        <v>37</v>
      </c>
      <c r="C2110" s="4" t="s">
        <v>24</v>
      </c>
      <c r="D2110" s="4" t="s">
        <v>45</v>
      </c>
      <c r="E2110" s="4" t="s">
        <v>18</v>
      </c>
      <c r="F2110" s="10" t="s">
        <v>118</v>
      </c>
      <c r="G2110" s="11" t="s">
        <v>251</v>
      </c>
      <c r="H2110" s="4">
        <v>76</v>
      </c>
      <c r="I2110" s="12">
        <v>11175.07</v>
      </c>
      <c r="J2110" s="12">
        <v>849305.32</v>
      </c>
      <c r="K2110" s="12">
        <v>2053.1799999999998</v>
      </c>
      <c r="L2110" s="4">
        <v>905</v>
      </c>
      <c r="M2110" s="4" t="s">
        <v>21</v>
      </c>
      <c r="N2110" s="4" t="str" cm="1">
        <f t="array" ref="N2110">_xlfn.SWITCH(E2110,"Delhi","North","Chennai","South","Hyderabad","South","Mumbai","Central","Bangalore","South")</f>
        <v>North</v>
      </c>
      <c r="O2110" s="12">
        <v>138671.63</v>
      </c>
      <c r="P2110" s="4">
        <f>Table1[[#This Row],[Delivery_Date]]-Table1[[#This Row],[Order_Date]]</f>
        <v>3</v>
      </c>
      <c r="Q2110" s="4" t="str">
        <f>IF(Table1[[#This Row],[Delivery delay days]]&gt;5,"delay","on time")</f>
        <v>on time</v>
      </c>
      <c r="R2110" s="10">
        <f>DATEVALUE(Table1[[#This Row],[Delivery_Date]])</f>
        <v>45272</v>
      </c>
      <c r="S2110" s="10">
        <f>DATEVALUE(Table1[[#This Row],[Order_Date]])</f>
        <v>45269</v>
      </c>
      <c r="T2110" s="4" t="str" cm="1">
        <f t="array" ref="T2110">_xlfn.IFS(Table1[[#This Row],[Inventory_Level]]&lt;=200,"low",Table1[[#This Row],[Inventory_Level]]&gt;=700,"high",Table1[[#This Row],[Inventory_Level]]&gt;200,"medium")</f>
        <v>high</v>
      </c>
    </row>
    <row r="2111" spans="1:20" x14ac:dyDescent="0.35">
      <c r="A2111" s="4">
        <v>2110</v>
      </c>
      <c r="B2111" s="4" t="s">
        <v>23</v>
      </c>
      <c r="C2111" s="4" t="s">
        <v>38</v>
      </c>
      <c r="D2111" s="4" t="s">
        <v>25</v>
      </c>
      <c r="E2111" s="4" t="s">
        <v>60</v>
      </c>
      <c r="F2111" s="10" t="s">
        <v>103</v>
      </c>
      <c r="G2111" s="11" t="s">
        <v>395</v>
      </c>
      <c r="H2111" s="4">
        <v>4</v>
      </c>
      <c r="I2111" s="12">
        <v>21138.84</v>
      </c>
      <c r="J2111" s="12">
        <v>84555.36</v>
      </c>
      <c r="K2111" s="12">
        <v>2149.04</v>
      </c>
      <c r="L2111" s="4">
        <v>89</v>
      </c>
      <c r="M2111" s="4" t="s">
        <v>21</v>
      </c>
      <c r="N2111" s="4" t="str" cm="1">
        <f t="array" ref="N2111">_xlfn.SWITCH(E2111,"Delhi","North","Chennai","South","Hyderabad","South","Mumbai","Central","Bangalore","South")</f>
        <v>South</v>
      </c>
      <c r="O2111" s="12">
        <v>11841.18</v>
      </c>
      <c r="P2111" s="4">
        <f>Table1[[#This Row],[Delivery_Date]]-Table1[[#This Row],[Order_Date]]</f>
        <v>8</v>
      </c>
      <c r="Q2111" s="4" t="str">
        <f>IF(Table1[[#This Row],[Delivery delay days]]&gt;5,"delay","on time")</f>
        <v>delay</v>
      </c>
      <c r="R2111" s="10">
        <f>DATEVALUE(Table1[[#This Row],[Delivery_Date]])</f>
        <v>45012</v>
      </c>
      <c r="S2111" s="10">
        <f>DATEVALUE(Table1[[#This Row],[Order_Date]])</f>
        <v>45004</v>
      </c>
      <c r="T2111" s="4" t="str" cm="1">
        <f t="array" ref="T2111">_xlfn.IFS(Table1[[#This Row],[Inventory_Level]]&lt;=200,"low",Table1[[#This Row],[Inventory_Level]]&gt;=700,"high",Table1[[#This Row],[Inventory_Level]]&gt;200,"medium")</f>
        <v>low</v>
      </c>
    </row>
    <row r="2112" spans="1:20" x14ac:dyDescent="0.35">
      <c r="A2112" s="4">
        <v>2111</v>
      </c>
      <c r="B2112" s="4" t="s">
        <v>65</v>
      </c>
      <c r="C2112" s="4" t="s">
        <v>38</v>
      </c>
      <c r="D2112" s="4" t="s">
        <v>25</v>
      </c>
      <c r="E2112" s="4" t="s">
        <v>52</v>
      </c>
      <c r="F2112" s="10" t="s">
        <v>409</v>
      </c>
      <c r="G2112" s="11" t="s">
        <v>154</v>
      </c>
      <c r="H2112" s="4">
        <v>80</v>
      </c>
      <c r="I2112" s="12">
        <v>40287.800000000003</v>
      </c>
      <c r="J2112" s="12">
        <v>3223024</v>
      </c>
      <c r="K2112" s="12">
        <v>1828.36</v>
      </c>
      <c r="L2112" s="4">
        <v>42</v>
      </c>
      <c r="M2112" s="4" t="s">
        <v>21</v>
      </c>
      <c r="N2112" s="4" t="str" cm="1">
        <f t="array" ref="N2112">_xlfn.SWITCH(E2112,"Delhi","North","Chennai","South","Hyderabad","South","Mumbai","Central","Bangalore","South")</f>
        <v>Central</v>
      </c>
      <c r="O2112" s="12">
        <v>437386.11</v>
      </c>
      <c r="P2112" s="4">
        <f>Table1[[#This Row],[Delivery_Date]]-Table1[[#This Row],[Order_Date]]</f>
        <v>6</v>
      </c>
      <c r="Q2112" s="4" t="str">
        <f>IF(Table1[[#This Row],[Delivery delay days]]&gt;5,"delay","on time")</f>
        <v>delay</v>
      </c>
      <c r="R2112" s="10">
        <f>DATEVALUE(Table1[[#This Row],[Delivery_Date]])</f>
        <v>44955</v>
      </c>
      <c r="S2112" s="10">
        <f>DATEVALUE(Table1[[#This Row],[Order_Date]])</f>
        <v>44949</v>
      </c>
      <c r="T2112" s="4" t="str" cm="1">
        <f t="array" ref="T2112">_xlfn.IFS(Table1[[#This Row],[Inventory_Level]]&lt;=200,"low",Table1[[#This Row],[Inventory_Level]]&gt;=700,"high",Table1[[#This Row],[Inventory_Level]]&gt;200,"medium")</f>
        <v>low</v>
      </c>
    </row>
    <row r="2113" spans="1:20" x14ac:dyDescent="0.35">
      <c r="A2113" s="4">
        <v>2112</v>
      </c>
      <c r="B2113" s="4" t="s">
        <v>59</v>
      </c>
      <c r="C2113" s="4" t="s">
        <v>24</v>
      </c>
      <c r="D2113" s="4" t="s">
        <v>32</v>
      </c>
      <c r="E2113" s="4" t="s">
        <v>52</v>
      </c>
      <c r="F2113" s="10" t="s">
        <v>404</v>
      </c>
      <c r="G2113" s="11" t="s">
        <v>407</v>
      </c>
      <c r="H2113" s="4">
        <v>18</v>
      </c>
      <c r="I2113" s="12">
        <v>24715.96</v>
      </c>
      <c r="J2113" s="12">
        <v>444887.28</v>
      </c>
      <c r="K2113" s="12">
        <v>2923.21</v>
      </c>
      <c r="L2113" s="4">
        <v>345</v>
      </c>
      <c r="M2113" s="4" t="s">
        <v>35</v>
      </c>
      <c r="N2113" s="4" t="str" cm="1">
        <f t="array" ref="N2113">_xlfn.SWITCH(E2113,"Delhi","North","Chennai","South","Hyderabad","South","Mumbai","Central","Bangalore","South")</f>
        <v>Central</v>
      </c>
      <c r="O2113" s="12">
        <v>29029.85</v>
      </c>
      <c r="P2113" s="4">
        <f>Table1[[#This Row],[Delivery_Date]]-Table1[[#This Row],[Order_Date]]</f>
        <v>6</v>
      </c>
      <c r="Q2113" s="4" t="str">
        <f>IF(Table1[[#This Row],[Delivery delay days]]&gt;5,"delay","on time")</f>
        <v>delay</v>
      </c>
      <c r="R2113" s="10">
        <f>DATEVALUE(Table1[[#This Row],[Delivery_Date]])</f>
        <v>45098</v>
      </c>
      <c r="S2113" s="10">
        <f>DATEVALUE(Table1[[#This Row],[Order_Date]])</f>
        <v>45092</v>
      </c>
      <c r="T2113" s="4" t="str" cm="1">
        <f t="array" ref="T2113">_xlfn.IFS(Table1[[#This Row],[Inventory_Level]]&lt;=200,"low",Table1[[#This Row],[Inventory_Level]]&gt;=700,"high",Table1[[#This Row],[Inventory_Level]]&gt;200,"medium")</f>
        <v>medium</v>
      </c>
    </row>
    <row r="2114" spans="1:20" x14ac:dyDescent="0.35">
      <c r="A2114" s="4">
        <v>2113</v>
      </c>
      <c r="B2114" s="4" t="s">
        <v>31</v>
      </c>
      <c r="C2114" s="4" t="s">
        <v>38</v>
      </c>
      <c r="D2114" s="4" t="s">
        <v>45</v>
      </c>
      <c r="E2114" s="4" t="s">
        <v>60</v>
      </c>
      <c r="F2114" s="10" t="s">
        <v>210</v>
      </c>
      <c r="G2114" s="11" t="s">
        <v>250</v>
      </c>
      <c r="H2114" s="4">
        <v>58</v>
      </c>
      <c r="I2114" s="12">
        <v>20369.91</v>
      </c>
      <c r="J2114" s="12">
        <v>1181454.78</v>
      </c>
      <c r="K2114" s="12">
        <v>3800.75</v>
      </c>
      <c r="L2114" s="4">
        <v>618</v>
      </c>
      <c r="M2114" s="4" t="s">
        <v>42</v>
      </c>
      <c r="N2114" s="4" t="str" cm="1">
        <f t="array" ref="N2114">_xlfn.SWITCH(E2114,"Delhi","North","Chennai","South","Hyderabad","South","Mumbai","Central","Bangalore","South")</f>
        <v>South</v>
      </c>
      <c r="O2114" s="12">
        <v>81037.14</v>
      </c>
      <c r="P2114" s="4">
        <f>Table1[[#This Row],[Delivery_Date]]-Table1[[#This Row],[Order_Date]]</f>
        <v>12</v>
      </c>
      <c r="Q2114" s="4" t="str">
        <f>IF(Table1[[#This Row],[Delivery delay days]]&gt;5,"delay","on time")</f>
        <v>delay</v>
      </c>
      <c r="R2114" s="10">
        <f>DATEVALUE(Table1[[#This Row],[Delivery_Date]])</f>
        <v>45019</v>
      </c>
      <c r="S2114" s="10">
        <f>DATEVALUE(Table1[[#This Row],[Order_Date]])</f>
        <v>45007</v>
      </c>
      <c r="T2114" s="4" t="str" cm="1">
        <f t="array" ref="T2114">_xlfn.IFS(Table1[[#This Row],[Inventory_Level]]&lt;=200,"low",Table1[[#This Row],[Inventory_Level]]&gt;=700,"high",Table1[[#This Row],[Inventory_Level]]&gt;200,"medium")</f>
        <v>medium</v>
      </c>
    </row>
    <row r="2115" spans="1:20" x14ac:dyDescent="0.35">
      <c r="A2115" s="4">
        <v>2114</v>
      </c>
      <c r="B2115" s="4" t="s">
        <v>44</v>
      </c>
      <c r="C2115" s="4" t="s">
        <v>16</v>
      </c>
      <c r="D2115" s="4" t="s">
        <v>32</v>
      </c>
      <c r="E2115" s="4" t="s">
        <v>46</v>
      </c>
      <c r="F2115" s="10" t="s">
        <v>222</v>
      </c>
      <c r="G2115" s="11" t="s">
        <v>366</v>
      </c>
      <c r="H2115" s="4">
        <v>21</v>
      </c>
      <c r="I2115" s="12">
        <v>36393.360000000001</v>
      </c>
      <c r="J2115" s="12">
        <v>764260.56</v>
      </c>
      <c r="K2115" s="12">
        <v>4139.1499999999996</v>
      </c>
      <c r="L2115" s="4">
        <v>756</v>
      </c>
      <c r="M2115" s="4" t="s">
        <v>42</v>
      </c>
      <c r="N2115" s="4" t="str" cm="1">
        <f t="array" ref="N2115">_xlfn.SWITCH(E2115,"Delhi","North","Chennai","South","Hyderabad","South","Mumbai","Central","Bangalore","South")</f>
        <v>South</v>
      </c>
      <c r="O2115" s="12">
        <v>113444.94</v>
      </c>
      <c r="P2115" s="4">
        <f>Table1[[#This Row],[Delivery_Date]]-Table1[[#This Row],[Order_Date]]</f>
        <v>8</v>
      </c>
      <c r="Q2115" s="4" t="str">
        <f>IF(Table1[[#This Row],[Delivery delay days]]&gt;5,"delay","on time")</f>
        <v>delay</v>
      </c>
      <c r="R2115" s="10">
        <f>DATEVALUE(Table1[[#This Row],[Delivery_Date]])</f>
        <v>45233</v>
      </c>
      <c r="S2115" s="10">
        <f>DATEVALUE(Table1[[#This Row],[Order_Date]])</f>
        <v>45225</v>
      </c>
      <c r="T2115" s="4" t="str" cm="1">
        <f t="array" ref="T2115">_xlfn.IFS(Table1[[#This Row],[Inventory_Level]]&lt;=200,"low",Table1[[#This Row],[Inventory_Level]]&gt;=700,"high",Table1[[#This Row],[Inventory_Level]]&gt;200,"medium")</f>
        <v>high</v>
      </c>
    </row>
    <row r="2116" spans="1:20" x14ac:dyDescent="0.35">
      <c r="A2116" s="4">
        <v>2115</v>
      </c>
      <c r="B2116" s="4" t="s">
        <v>65</v>
      </c>
      <c r="C2116" s="4" t="s">
        <v>24</v>
      </c>
      <c r="D2116" s="4" t="s">
        <v>25</v>
      </c>
      <c r="E2116" s="4" t="s">
        <v>46</v>
      </c>
      <c r="F2116" s="10" t="s">
        <v>57</v>
      </c>
      <c r="G2116" s="11" t="s">
        <v>234</v>
      </c>
      <c r="H2116" s="4">
        <v>69</v>
      </c>
      <c r="I2116" s="12">
        <v>4262.58</v>
      </c>
      <c r="J2116" s="12">
        <v>294118.02</v>
      </c>
      <c r="K2116" s="12">
        <v>1544.79</v>
      </c>
      <c r="L2116" s="4">
        <v>783</v>
      </c>
      <c r="M2116" s="4" t="s">
        <v>35</v>
      </c>
      <c r="N2116" s="4" t="str" cm="1">
        <f t="array" ref="N2116">_xlfn.SWITCH(E2116,"Delhi","North","Chennai","South","Hyderabad","South","Mumbai","Central","Bangalore","South")</f>
        <v>South</v>
      </c>
      <c r="O2116" s="12">
        <v>66334.820000000007</v>
      </c>
      <c r="P2116" s="4">
        <f>Table1[[#This Row],[Delivery_Date]]-Table1[[#This Row],[Order_Date]]</f>
        <v>11</v>
      </c>
      <c r="Q2116" s="4" t="str">
        <f>IF(Table1[[#This Row],[Delivery delay days]]&gt;5,"delay","on time")</f>
        <v>delay</v>
      </c>
      <c r="R2116" s="10">
        <f>DATEVALUE(Table1[[#This Row],[Delivery_Date]])</f>
        <v>45047</v>
      </c>
      <c r="S2116" s="10">
        <f>DATEVALUE(Table1[[#This Row],[Order_Date]])</f>
        <v>45036</v>
      </c>
      <c r="T2116" s="4" t="str" cm="1">
        <f t="array" ref="T2116">_xlfn.IFS(Table1[[#This Row],[Inventory_Level]]&lt;=200,"low",Table1[[#This Row],[Inventory_Level]]&gt;=700,"high",Table1[[#This Row],[Inventory_Level]]&gt;200,"medium")</f>
        <v>high</v>
      </c>
    </row>
    <row r="2117" spans="1:20" x14ac:dyDescent="0.35">
      <c r="A2117" s="4">
        <v>2116</v>
      </c>
      <c r="B2117" s="4" t="s">
        <v>15</v>
      </c>
      <c r="C2117" s="4" t="s">
        <v>16</v>
      </c>
      <c r="D2117" s="4" t="s">
        <v>45</v>
      </c>
      <c r="E2117" s="4" t="s">
        <v>52</v>
      </c>
      <c r="F2117" s="10" t="s">
        <v>247</v>
      </c>
      <c r="G2117" s="11" t="s">
        <v>310</v>
      </c>
      <c r="H2117" s="4">
        <v>46</v>
      </c>
      <c r="I2117" s="12">
        <v>45108.47</v>
      </c>
      <c r="J2117" s="12">
        <v>2074989.62</v>
      </c>
      <c r="K2117" s="12">
        <v>1377.72</v>
      </c>
      <c r="L2117" s="4">
        <v>76</v>
      </c>
      <c r="M2117" s="4" t="s">
        <v>35</v>
      </c>
      <c r="N2117" s="4" t="str" cm="1">
        <f t="array" ref="N2117">_xlfn.SWITCH(E2117,"Delhi","North","Chennai","South","Hyderabad","South","Mumbai","Central","Bangalore","South")</f>
        <v>Central</v>
      </c>
      <c r="O2117" s="12">
        <v>518680.39</v>
      </c>
      <c r="P2117" s="4">
        <f>Table1[[#This Row],[Delivery_Date]]-Table1[[#This Row],[Order_Date]]</f>
        <v>11</v>
      </c>
      <c r="Q2117" s="4" t="str">
        <f>IF(Table1[[#This Row],[Delivery delay days]]&gt;5,"delay","on time")</f>
        <v>delay</v>
      </c>
      <c r="R2117" s="10">
        <f>DATEVALUE(Table1[[#This Row],[Delivery_Date]])</f>
        <v>45122</v>
      </c>
      <c r="S2117" s="10">
        <f>DATEVALUE(Table1[[#This Row],[Order_Date]])</f>
        <v>45111</v>
      </c>
      <c r="T2117" s="4" t="str" cm="1">
        <f t="array" ref="T2117">_xlfn.IFS(Table1[[#This Row],[Inventory_Level]]&lt;=200,"low",Table1[[#This Row],[Inventory_Level]]&gt;=700,"high",Table1[[#This Row],[Inventory_Level]]&gt;200,"medium")</f>
        <v>low</v>
      </c>
    </row>
    <row r="2118" spans="1:20" x14ac:dyDescent="0.35">
      <c r="A2118" s="4">
        <v>2117</v>
      </c>
      <c r="B2118" s="4" t="s">
        <v>23</v>
      </c>
      <c r="C2118" s="4" t="s">
        <v>38</v>
      </c>
      <c r="D2118" s="4" t="s">
        <v>25</v>
      </c>
      <c r="E2118" s="4" t="s">
        <v>46</v>
      </c>
      <c r="F2118" s="10" t="s">
        <v>326</v>
      </c>
      <c r="G2118" s="11" t="s">
        <v>130</v>
      </c>
      <c r="H2118" s="4">
        <v>41</v>
      </c>
      <c r="I2118" s="12">
        <v>6233.44</v>
      </c>
      <c r="J2118" s="12">
        <v>255571.04</v>
      </c>
      <c r="K2118" s="12">
        <v>2388.87</v>
      </c>
      <c r="L2118" s="4">
        <v>781</v>
      </c>
      <c r="M2118" s="4" t="s">
        <v>29</v>
      </c>
      <c r="N2118" s="4" t="str" cm="1">
        <f t="array" ref="N2118">_xlfn.SWITCH(E2118,"Delhi","North","Chennai","South","Hyderabad","South","Mumbai","Central","Bangalore","South")</f>
        <v>South</v>
      </c>
      <c r="O2118" s="12">
        <v>17229.169999999998</v>
      </c>
      <c r="P2118" s="4">
        <f>Table1[[#This Row],[Delivery_Date]]-Table1[[#This Row],[Order_Date]]</f>
        <v>13</v>
      </c>
      <c r="Q2118" s="4" t="str">
        <f>IF(Table1[[#This Row],[Delivery delay days]]&gt;5,"delay","on time")</f>
        <v>delay</v>
      </c>
      <c r="R2118" s="10">
        <f>DATEVALUE(Table1[[#This Row],[Delivery_Date]])</f>
        <v>45125</v>
      </c>
      <c r="S2118" s="10">
        <f>DATEVALUE(Table1[[#This Row],[Order_Date]])</f>
        <v>45112</v>
      </c>
      <c r="T2118" s="4" t="str" cm="1">
        <f t="array" ref="T2118">_xlfn.IFS(Table1[[#This Row],[Inventory_Level]]&lt;=200,"low",Table1[[#This Row],[Inventory_Level]]&gt;=700,"high",Table1[[#This Row],[Inventory_Level]]&gt;200,"medium")</f>
        <v>high</v>
      </c>
    </row>
    <row r="2119" spans="1:20" x14ac:dyDescent="0.35">
      <c r="A2119" s="4">
        <v>2118</v>
      </c>
      <c r="B2119" s="4" t="s">
        <v>51</v>
      </c>
      <c r="C2119" s="4" t="s">
        <v>38</v>
      </c>
      <c r="D2119" s="4" t="s">
        <v>17</v>
      </c>
      <c r="E2119" s="4" t="s">
        <v>18</v>
      </c>
      <c r="F2119" s="10" t="s">
        <v>64</v>
      </c>
      <c r="G2119" s="11" t="s">
        <v>379</v>
      </c>
      <c r="H2119" s="4">
        <v>30</v>
      </c>
      <c r="I2119" s="12">
        <v>40655.870000000003</v>
      </c>
      <c r="J2119" s="12">
        <v>1219676.1000000001</v>
      </c>
      <c r="K2119" s="12">
        <v>4830.62</v>
      </c>
      <c r="L2119" s="4">
        <v>266</v>
      </c>
      <c r="M2119" s="4" t="s">
        <v>42</v>
      </c>
      <c r="N2119" s="4" t="str" cm="1">
        <f t="array" ref="N2119">_xlfn.SWITCH(E2119,"Delhi","North","Chennai","South","Hyderabad","South","Mumbai","Central","Bangalore","South")</f>
        <v>North</v>
      </c>
      <c r="O2119" s="12">
        <v>68582.92</v>
      </c>
      <c r="P2119" s="4">
        <f>Table1[[#This Row],[Delivery_Date]]-Table1[[#This Row],[Order_Date]]</f>
        <v>2</v>
      </c>
      <c r="Q2119" s="4" t="str">
        <f>IF(Table1[[#This Row],[Delivery delay days]]&gt;5,"delay","on time")</f>
        <v>on time</v>
      </c>
      <c r="R2119" s="10">
        <f>DATEVALUE(Table1[[#This Row],[Delivery_Date]])</f>
        <v>45099</v>
      </c>
      <c r="S2119" s="10">
        <f>DATEVALUE(Table1[[#This Row],[Order_Date]])</f>
        <v>45097</v>
      </c>
      <c r="T2119" s="4" t="str" cm="1">
        <f t="array" ref="T2119">_xlfn.IFS(Table1[[#This Row],[Inventory_Level]]&lt;=200,"low",Table1[[#This Row],[Inventory_Level]]&gt;=700,"high",Table1[[#This Row],[Inventory_Level]]&gt;200,"medium")</f>
        <v>medium</v>
      </c>
    </row>
    <row r="2120" spans="1:20" x14ac:dyDescent="0.35">
      <c r="A2120" s="4">
        <v>2119</v>
      </c>
      <c r="B2120" s="4" t="s">
        <v>44</v>
      </c>
      <c r="C2120" s="4" t="s">
        <v>16</v>
      </c>
      <c r="D2120" s="4" t="s">
        <v>45</v>
      </c>
      <c r="E2120" s="4" t="s">
        <v>60</v>
      </c>
      <c r="F2120" s="10" t="s">
        <v>183</v>
      </c>
      <c r="G2120" s="11" t="s">
        <v>58</v>
      </c>
      <c r="H2120" s="4">
        <v>37</v>
      </c>
      <c r="I2120" s="12">
        <v>29393.8</v>
      </c>
      <c r="J2120" s="12">
        <v>1087570.6000000001</v>
      </c>
      <c r="K2120" s="12">
        <v>1673.19</v>
      </c>
      <c r="L2120" s="4">
        <v>555</v>
      </c>
      <c r="M2120" s="4" t="s">
        <v>29</v>
      </c>
      <c r="N2120" s="4" t="str" cm="1">
        <f t="array" ref="N2120">_xlfn.SWITCH(E2120,"Delhi","North","Chennai","South","Hyderabad","South","Mumbai","Central","Bangalore","South")</f>
        <v>South</v>
      </c>
      <c r="O2120" s="12">
        <v>213741.19</v>
      </c>
      <c r="P2120" s="4">
        <f>Table1[[#This Row],[Delivery_Date]]-Table1[[#This Row],[Order_Date]]</f>
        <v>14</v>
      </c>
      <c r="Q2120" s="4" t="str">
        <f>IF(Table1[[#This Row],[Delivery delay days]]&gt;5,"delay","on time")</f>
        <v>delay</v>
      </c>
      <c r="R2120" s="10">
        <f>DATEVALUE(Table1[[#This Row],[Delivery_Date]])</f>
        <v>45045</v>
      </c>
      <c r="S2120" s="10">
        <f>DATEVALUE(Table1[[#This Row],[Order_Date]])</f>
        <v>45031</v>
      </c>
      <c r="T2120" s="4" t="str" cm="1">
        <f t="array" ref="T2120">_xlfn.IFS(Table1[[#This Row],[Inventory_Level]]&lt;=200,"low",Table1[[#This Row],[Inventory_Level]]&gt;=700,"high",Table1[[#This Row],[Inventory_Level]]&gt;200,"medium")</f>
        <v>medium</v>
      </c>
    </row>
    <row r="2121" spans="1:20" x14ac:dyDescent="0.35">
      <c r="A2121" s="4">
        <v>2120</v>
      </c>
      <c r="B2121" s="4" t="s">
        <v>44</v>
      </c>
      <c r="C2121" s="4" t="s">
        <v>38</v>
      </c>
      <c r="D2121" s="4" t="s">
        <v>32</v>
      </c>
      <c r="E2121" s="4" t="s">
        <v>26</v>
      </c>
      <c r="F2121" s="10" t="s">
        <v>345</v>
      </c>
      <c r="G2121" s="11" t="s">
        <v>152</v>
      </c>
      <c r="H2121" s="4">
        <v>70</v>
      </c>
      <c r="I2121" s="12">
        <v>18185.88</v>
      </c>
      <c r="J2121" s="12">
        <v>1273011.6000000001</v>
      </c>
      <c r="K2121" s="12">
        <v>4742.7299999999996</v>
      </c>
      <c r="L2121" s="4">
        <v>676</v>
      </c>
      <c r="M2121" s="4" t="s">
        <v>35</v>
      </c>
      <c r="N2121" s="4" t="str" cm="1">
        <f t="array" ref="N2121">_xlfn.SWITCH(E2121,"Delhi","North","Chennai","South","Hyderabad","South","Mumbai","Central","Bangalore","South")</f>
        <v>South</v>
      </c>
      <c r="O2121" s="12">
        <v>171019.14</v>
      </c>
      <c r="P2121" s="4">
        <f>Table1[[#This Row],[Delivery_Date]]-Table1[[#This Row],[Order_Date]]</f>
        <v>3</v>
      </c>
      <c r="Q2121" s="4" t="str">
        <f>IF(Table1[[#This Row],[Delivery delay days]]&gt;5,"delay","on time")</f>
        <v>on time</v>
      </c>
      <c r="R2121" s="10">
        <f>DATEVALUE(Table1[[#This Row],[Delivery_Date]])</f>
        <v>44975</v>
      </c>
      <c r="S2121" s="10">
        <f>DATEVALUE(Table1[[#This Row],[Order_Date]])</f>
        <v>44972</v>
      </c>
      <c r="T2121" s="4" t="str" cm="1">
        <f t="array" ref="T2121">_xlfn.IFS(Table1[[#This Row],[Inventory_Level]]&lt;=200,"low",Table1[[#This Row],[Inventory_Level]]&gt;=700,"high",Table1[[#This Row],[Inventory_Level]]&gt;200,"medium")</f>
        <v>medium</v>
      </c>
    </row>
    <row r="2122" spans="1:20" x14ac:dyDescent="0.35">
      <c r="A2122" s="4">
        <v>2121</v>
      </c>
      <c r="B2122" s="4" t="s">
        <v>44</v>
      </c>
      <c r="C2122" s="4" t="s">
        <v>24</v>
      </c>
      <c r="D2122" s="4" t="s">
        <v>39</v>
      </c>
      <c r="E2122" s="4" t="s">
        <v>52</v>
      </c>
      <c r="F2122" s="10" t="s">
        <v>419</v>
      </c>
      <c r="G2122" s="11" t="s">
        <v>344</v>
      </c>
      <c r="H2122" s="4">
        <v>36</v>
      </c>
      <c r="I2122" s="12">
        <v>44486.18</v>
      </c>
      <c r="J2122" s="12">
        <v>1601502.48</v>
      </c>
      <c r="K2122" s="12">
        <v>4937.41</v>
      </c>
      <c r="L2122" s="4">
        <v>274</v>
      </c>
      <c r="M2122" s="4" t="s">
        <v>42</v>
      </c>
      <c r="N2122" s="4" t="str" cm="1">
        <f t="array" ref="N2122">_xlfn.SWITCH(E2122,"Delhi","North","Chennai","South","Hyderabad","South","Mumbai","Central","Bangalore","South")</f>
        <v>Central</v>
      </c>
      <c r="O2122" s="12">
        <v>213326.11</v>
      </c>
      <c r="P2122" s="4">
        <f>Table1[[#This Row],[Delivery_Date]]-Table1[[#This Row],[Order_Date]]</f>
        <v>7</v>
      </c>
      <c r="Q2122" s="4" t="str">
        <f>IF(Table1[[#This Row],[Delivery delay days]]&gt;5,"delay","on time")</f>
        <v>delay</v>
      </c>
      <c r="R2122" s="10">
        <f>DATEVALUE(Table1[[#This Row],[Delivery_Date]])</f>
        <v>44936</v>
      </c>
      <c r="S2122" s="10">
        <f>DATEVALUE(Table1[[#This Row],[Order_Date]])</f>
        <v>44929</v>
      </c>
      <c r="T2122" s="4" t="str" cm="1">
        <f t="array" ref="T2122">_xlfn.IFS(Table1[[#This Row],[Inventory_Level]]&lt;=200,"low",Table1[[#This Row],[Inventory_Level]]&gt;=700,"high",Table1[[#This Row],[Inventory_Level]]&gt;200,"medium")</f>
        <v>medium</v>
      </c>
    </row>
    <row r="2123" spans="1:20" x14ac:dyDescent="0.35">
      <c r="A2123" s="4">
        <v>2122</v>
      </c>
      <c r="B2123" s="4" t="s">
        <v>59</v>
      </c>
      <c r="C2123" s="4" t="s">
        <v>38</v>
      </c>
      <c r="D2123" s="4" t="s">
        <v>25</v>
      </c>
      <c r="E2123" s="4" t="s">
        <v>46</v>
      </c>
      <c r="F2123" s="10" t="s">
        <v>392</v>
      </c>
      <c r="G2123" s="11" t="s">
        <v>56</v>
      </c>
      <c r="H2123" s="4">
        <v>20</v>
      </c>
      <c r="I2123" s="12">
        <v>7250.84</v>
      </c>
      <c r="J2123" s="12">
        <v>145016.79999999999</v>
      </c>
      <c r="K2123" s="12">
        <v>4528.7299999999996</v>
      </c>
      <c r="L2123" s="4">
        <v>758</v>
      </c>
      <c r="M2123" s="4" t="s">
        <v>42</v>
      </c>
      <c r="N2123" s="4" t="str" cm="1">
        <f t="array" ref="N2123">_xlfn.SWITCH(E2123,"Delhi","North","Chennai","South","Hyderabad","South","Mumbai","Central","Bangalore","South")</f>
        <v>South</v>
      </c>
      <c r="O2123" s="12">
        <v>17701.919999999998</v>
      </c>
      <c r="P2123" s="4">
        <f>Table1[[#This Row],[Delivery_Date]]-Table1[[#This Row],[Order_Date]]</f>
        <v>1</v>
      </c>
      <c r="Q2123" s="4" t="str">
        <f>IF(Table1[[#This Row],[Delivery delay days]]&gt;5,"delay","on time")</f>
        <v>on time</v>
      </c>
      <c r="R2123" s="10">
        <f>DATEVALUE(Table1[[#This Row],[Delivery_Date]])</f>
        <v>45150</v>
      </c>
      <c r="S2123" s="10">
        <f>DATEVALUE(Table1[[#This Row],[Order_Date]])</f>
        <v>45149</v>
      </c>
      <c r="T2123" s="4" t="str" cm="1">
        <f t="array" ref="T2123">_xlfn.IFS(Table1[[#This Row],[Inventory_Level]]&lt;=200,"low",Table1[[#This Row],[Inventory_Level]]&gt;=700,"high",Table1[[#This Row],[Inventory_Level]]&gt;200,"medium")</f>
        <v>high</v>
      </c>
    </row>
    <row r="2124" spans="1:20" x14ac:dyDescent="0.35">
      <c r="A2124" s="4">
        <v>2123</v>
      </c>
      <c r="B2124" s="4" t="s">
        <v>44</v>
      </c>
      <c r="C2124" s="4" t="s">
        <v>24</v>
      </c>
      <c r="D2124" s="4" t="s">
        <v>25</v>
      </c>
      <c r="E2124" s="4" t="s">
        <v>46</v>
      </c>
      <c r="F2124" s="10" t="s">
        <v>325</v>
      </c>
      <c r="G2124" s="11" t="s">
        <v>352</v>
      </c>
      <c r="H2124" s="4">
        <v>59</v>
      </c>
      <c r="I2124" s="12">
        <v>8531.73</v>
      </c>
      <c r="J2124" s="12">
        <v>503372.07</v>
      </c>
      <c r="K2124" s="12">
        <v>1350.95</v>
      </c>
      <c r="L2124" s="4">
        <v>701</v>
      </c>
      <c r="M2124" s="4" t="s">
        <v>35</v>
      </c>
      <c r="N2124" s="4" t="str" cm="1">
        <f t="array" ref="N2124">_xlfn.SWITCH(E2124,"Delhi","North","Chennai","South","Hyderabad","South","Mumbai","Central","Bangalore","South")</f>
        <v>South</v>
      </c>
      <c r="O2124" s="12">
        <v>97554.77</v>
      </c>
      <c r="P2124" s="4">
        <f>Table1[[#This Row],[Delivery_Date]]-Table1[[#This Row],[Order_Date]]</f>
        <v>5</v>
      </c>
      <c r="Q2124" s="4" t="str">
        <f>IF(Table1[[#This Row],[Delivery delay days]]&gt;5,"delay","on time")</f>
        <v>on time</v>
      </c>
      <c r="R2124" s="10">
        <f>DATEVALUE(Table1[[#This Row],[Delivery_Date]])</f>
        <v>44950</v>
      </c>
      <c r="S2124" s="10">
        <f>DATEVALUE(Table1[[#This Row],[Order_Date]])</f>
        <v>44945</v>
      </c>
      <c r="T2124" s="4" t="str" cm="1">
        <f t="array" ref="T2124">_xlfn.IFS(Table1[[#This Row],[Inventory_Level]]&lt;=200,"low",Table1[[#This Row],[Inventory_Level]]&gt;=700,"high",Table1[[#This Row],[Inventory_Level]]&gt;200,"medium")</f>
        <v>high</v>
      </c>
    </row>
    <row r="2125" spans="1:20" x14ac:dyDescent="0.35">
      <c r="A2125" s="4">
        <v>2124</v>
      </c>
      <c r="B2125" s="4" t="s">
        <v>65</v>
      </c>
      <c r="C2125" s="4" t="s">
        <v>24</v>
      </c>
      <c r="D2125" s="4" t="s">
        <v>17</v>
      </c>
      <c r="E2125" s="4" t="s">
        <v>60</v>
      </c>
      <c r="F2125" s="10" t="s">
        <v>394</v>
      </c>
      <c r="G2125" s="11" t="s">
        <v>343</v>
      </c>
      <c r="H2125" s="4">
        <v>70</v>
      </c>
      <c r="I2125" s="12">
        <v>37857.589999999997</v>
      </c>
      <c r="J2125" s="12">
        <v>2650031.2999999998</v>
      </c>
      <c r="K2125" s="12">
        <v>1570.49</v>
      </c>
      <c r="L2125" s="4">
        <v>233</v>
      </c>
      <c r="M2125" s="4" t="s">
        <v>42</v>
      </c>
      <c r="N2125" s="4" t="str" cm="1">
        <f t="array" ref="N2125">_xlfn.SWITCH(E2125,"Delhi","North","Chennai","South","Hyderabad","South","Mumbai","Central","Bangalore","South")</f>
        <v>South</v>
      </c>
      <c r="O2125" s="12">
        <v>634487.86</v>
      </c>
      <c r="P2125" s="4">
        <f>Table1[[#This Row],[Delivery_Date]]-Table1[[#This Row],[Order_Date]]</f>
        <v>2</v>
      </c>
      <c r="Q2125" s="4" t="str">
        <f>IF(Table1[[#This Row],[Delivery delay days]]&gt;5,"delay","on time")</f>
        <v>on time</v>
      </c>
      <c r="R2125" s="10">
        <f>DATEVALUE(Table1[[#This Row],[Delivery_Date]])</f>
        <v>44969</v>
      </c>
      <c r="S2125" s="10">
        <f>DATEVALUE(Table1[[#This Row],[Order_Date]])</f>
        <v>44967</v>
      </c>
      <c r="T2125" s="4" t="str" cm="1">
        <f t="array" ref="T2125">_xlfn.IFS(Table1[[#This Row],[Inventory_Level]]&lt;=200,"low",Table1[[#This Row],[Inventory_Level]]&gt;=700,"high",Table1[[#This Row],[Inventory_Level]]&gt;200,"medium")</f>
        <v>medium</v>
      </c>
    </row>
    <row r="2126" spans="1:20" x14ac:dyDescent="0.35">
      <c r="A2126" s="4">
        <v>2125</v>
      </c>
      <c r="B2126" s="4" t="s">
        <v>44</v>
      </c>
      <c r="C2126" s="4" t="s">
        <v>16</v>
      </c>
      <c r="D2126" s="4" t="s">
        <v>39</v>
      </c>
      <c r="E2126" s="4" t="s">
        <v>60</v>
      </c>
      <c r="F2126" s="10" t="s">
        <v>322</v>
      </c>
      <c r="G2126" s="11" t="s">
        <v>102</v>
      </c>
      <c r="H2126" s="4">
        <v>27</v>
      </c>
      <c r="I2126" s="12">
        <v>9703.7800000000007</v>
      </c>
      <c r="J2126" s="12">
        <v>262002.06</v>
      </c>
      <c r="K2126" s="12">
        <v>2752.81</v>
      </c>
      <c r="L2126" s="4">
        <v>269</v>
      </c>
      <c r="M2126" s="4" t="s">
        <v>42</v>
      </c>
      <c r="N2126" s="4" t="str" cm="1">
        <f t="array" ref="N2126">_xlfn.SWITCH(E2126,"Delhi","North","Chennai","South","Hyderabad","South","Mumbai","Central","Bangalore","South")</f>
        <v>South</v>
      </c>
      <c r="O2126" s="12">
        <v>46665.07</v>
      </c>
      <c r="P2126" s="4">
        <f>Table1[[#This Row],[Delivery_Date]]-Table1[[#This Row],[Order_Date]]</f>
        <v>3</v>
      </c>
      <c r="Q2126" s="4" t="str">
        <f>IF(Table1[[#This Row],[Delivery delay days]]&gt;5,"delay","on time")</f>
        <v>on time</v>
      </c>
      <c r="R2126" s="10">
        <f>DATEVALUE(Table1[[#This Row],[Delivery_Date]])</f>
        <v>44997</v>
      </c>
      <c r="S2126" s="10">
        <f>DATEVALUE(Table1[[#This Row],[Order_Date]])</f>
        <v>44994</v>
      </c>
      <c r="T2126" s="4" t="str" cm="1">
        <f t="array" ref="T2126">_xlfn.IFS(Table1[[#This Row],[Inventory_Level]]&lt;=200,"low",Table1[[#This Row],[Inventory_Level]]&gt;=700,"high",Table1[[#This Row],[Inventory_Level]]&gt;200,"medium")</f>
        <v>medium</v>
      </c>
    </row>
    <row r="2127" spans="1:20" x14ac:dyDescent="0.35">
      <c r="A2127" s="4">
        <v>2126</v>
      </c>
      <c r="B2127" s="4" t="s">
        <v>31</v>
      </c>
      <c r="C2127" s="4" t="s">
        <v>38</v>
      </c>
      <c r="D2127" s="4" t="s">
        <v>45</v>
      </c>
      <c r="E2127" s="4" t="s">
        <v>26</v>
      </c>
      <c r="F2127" s="10" t="s">
        <v>185</v>
      </c>
      <c r="G2127" s="11" t="s">
        <v>165</v>
      </c>
      <c r="H2127" s="4">
        <v>42</v>
      </c>
      <c r="I2127" s="12">
        <v>11395.93</v>
      </c>
      <c r="J2127" s="12">
        <v>478629.06</v>
      </c>
      <c r="K2127" s="12">
        <v>571.02</v>
      </c>
      <c r="L2127" s="4">
        <v>550</v>
      </c>
      <c r="M2127" s="4" t="s">
        <v>29</v>
      </c>
      <c r="N2127" s="4" t="str" cm="1">
        <f t="array" ref="N2127">_xlfn.SWITCH(E2127,"Delhi","North","Chennai","South","Hyderabad","South","Mumbai","Central","Bangalore","South")</f>
        <v>South</v>
      </c>
      <c r="O2127" s="12">
        <v>117810.75</v>
      </c>
      <c r="P2127" s="4">
        <f>Table1[[#This Row],[Delivery_Date]]-Table1[[#This Row],[Order_Date]]</f>
        <v>11</v>
      </c>
      <c r="Q2127" s="4" t="str">
        <f>IF(Table1[[#This Row],[Delivery delay days]]&gt;5,"delay","on time")</f>
        <v>delay</v>
      </c>
      <c r="R2127" s="10">
        <f>DATEVALUE(Table1[[#This Row],[Delivery_Date]])</f>
        <v>45052</v>
      </c>
      <c r="S2127" s="10">
        <f>DATEVALUE(Table1[[#This Row],[Order_Date]])</f>
        <v>45041</v>
      </c>
      <c r="T2127" s="4" t="str" cm="1">
        <f t="array" ref="T2127">_xlfn.IFS(Table1[[#This Row],[Inventory_Level]]&lt;=200,"low",Table1[[#This Row],[Inventory_Level]]&gt;=700,"high",Table1[[#This Row],[Inventory_Level]]&gt;200,"medium")</f>
        <v>medium</v>
      </c>
    </row>
    <row r="2128" spans="1:20" x14ac:dyDescent="0.35">
      <c r="A2128" s="4">
        <v>2127</v>
      </c>
      <c r="B2128" s="4" t="s">
        <v>31</v>
      </c>
      <c r="C2128" s="4" t="s">
        <v>24</v>
      </c>
      <c r="D2128" s="4" t="s">
        <v>25</v>
      </c>
      <c r="E2128" s="4" t="s">
        <v>18</v>
      </c>
      <c r="F2128" s="10" t="s">
        <v>127</v>
      </c>
      <c r="G2128" s="11" t="s">
        <v>216</v>
      </c>
      <c r="H2128" s="4">
        <v>48</v>
      </c>
      <c r="I2128" s="12">
        <v>48116.89</v>
      </c>
      <c r="J2128" s="12">
        <v>2309610.7200000002</v>
      </c>
      <c r="K2128" s="12">
        <v>1188.02</v>
      </c>
      <c r="L2128" s="4">
        <v>927</v>
      </c>
      <c r="M2128" s="4" t="s">
        <v>21</v>
      </c>
      <c r="N2128" s="4" t="str" cm="1">
        <f t="array" ref="N2128">_xlfn.SWITCH(E2128,"Delhi","North","Chennai","South","Hyderabad","South","Mumbai","Central","Bangalore","South")</f>
        <v>North</v>
      </c>
      <c r="O2128" s="12">
        <v>366198.01</v>
      </c>
      <c r="P2128" s="4">
        <f>Table1[[#This Row],[Delivery_Date]]-Table1[[#This Row],[Order_Date]]</f>
        <v>7</v>
      </c>
      <c r="Q2128" s="4" t="str">
        <f>IF(Table1[[#This Row],[Delivery delay days]]&gt;5,"delay","on time")</f>
        <v>delay</v>
      </c>
      <c r="R2128" s="10">
        <f>DATEVALUE(Table1[[#This Row],[Delivery_Date]])</f>
        <v>44973</v>
      </c>
      <c r="S2128" s="10">
        <f>DATEVALUE(Table1[[#This Row],[Order_Date]])</f>
        <v>44966</v>
      </c>
      <c r="T2128" s="4" t="str" cm="1">
        <f t="array" ref="T2128">_xlfn.IFS(Table1[[#This Row],[Inventory_Level]]&lt;=200,"low",Table1[[#This Row],[Inventory_Level]]&gt;=700,"high",Table1[[#This Row],[Inventory_Level]]&gt;200,"medium")</f>
        <v>high</v>
      </c>
    </row>
    <row r="2129" spans="1:20" x14ac:dyDescent="0.35">
      <c r="A2129" s="4">
        <v>2128</v>
      </c>
      <c r="B2129" s="4" t="s">
        <v>23</v>
      </c>
      <c r="C2129" s="4" t="s">
        <v>38</v>
      </c>
      <c r="D2129" s="4" t="s">
        <v>39</v>
      </c>
      <c r="E2129" s="4" t="s">
        <v>52</v>
      </c>
      <c r="F2129" s="10" t="s">
        <v>364</v>
      </c>
      <c r="G2129" s="11" t="s">
        <v>33</v>
      </c>
      <c r="H2129" s="4">
        <v>77</v>
      </c>
      <c r="I2129" s="12">
        <v>47372.3</v>
      </c>
      <c r="J2129" s="12">
        <v>3647667.1</v>
      </c>
      <c r="K2129" s="12">
        <v>1420.57</v>
      </c>
      <c r="L2129" s="4">
        <v>821</v>
      </c>
      <c r="M2129" s="4" t="s">
        <v>35</v>
      </c>
      <c r="N2129" s="4" t="str" cm="1">
        <f t="array" ref="N2129">_xlfn.SWITCH(E2129,"Delhi","North","Chennai","South","Hyderabad","South","Mumbai","Central","Bangalore","South")</f>
        <v>Central</v>
      </c>
      <c r="O2129" s="12">
        <v>184629.11</v>
      </c>
      <c r="P2129" s="4">
        <f>Table1[[#This Row],[Delivery_Date]]-Table1[[#This Row],[Order_Date]]</f>
        <v>4</v>
      </c>
      <c r="Q2129" s="4" t="str">
        <f>IF(Table1[[#This Row],[Delivery delay days]]&gt;5,"delay","on time")</f>
        <v>on time</v>
      </c>
      <c r="R2129" s="10">
        <f>DATEVALUE(Table1[[#This Row],[Delivery_Date]])</f>
        <v>45053</v>
      </c>
      <c r="S2129" s="10">
        <f>DATEVALUE(Table1[[#This Row],[Order_Date]])</f>
        <v>45049</v>
      </c>
      <c r="T2129" s="4" t="str" cm="1">
        <f t="array" ref="T2129">_xlfn.IFS(Table1[[#This Row],[Inventory_Level]]&lt;=200,"low",Table1[[#This Row],[Inventory_Level]]&gt;=700,"high",Table1[[#This Row],[Inventory_Level]]&gt;200,"medium")</f>
        <v>high</v>
      </c>
    </row>
    <row r="2130" spans="1:20" x14ac:dyDescent="0.35">
      <c r="A2130" s="4">
        <v>2129</v>
      </c>
      <c r="B2130" s="4" t="s">
        <v>15</v>
      </c>
      <c r="C2130" s="4" t="s">
        <v>16</v>
      </c>
      <c r="D2130" s="4" t="s">
        <v>17</v>
      </c>
      <c r="E2130" s="4" t="s">
        <v>46</v>
      </c>
      <c r="F2130" s="10" t="s">
        <v>209</v>
      </c>
      <c r="G2130" s="11" t="s">
        <v>98</v>
      </c>
      <c r="H2130" s="4">
        <v>24</v>
      </c>
      <c r="I2130" s="12">
        <v>9792.34</v>
      </c>
      <c r="J2130" s="12">
        <v>235016.16</v>
      </c>
      <c r="K2130" s="12">
        <v>2290.73</v>
      </c>
      <c r="L2130" s="4">
        <v>563</v>
      </c>
      <c r="M2130" s="4" t="s">
        <v>29</v>
      </c>
      <c r="N2130" s="4" t="str" cm="1">
        <f t="array" ref="N2130">_xlfn.SWITCH(E2130,"Delhi","North","Chennai","South","Hyderabad","South","Mumbai","Central","Bangalore","South")</f>
        <v>South</v>
      </c>
      <c r="O2130" s="12">
        <v>26865.119999999999</v>
      </c>
      <c r="P2130" s="4">
        <f>Table1[[#This Row],[Delivery_Date]]-Table1[[#This Row],[Order_Date]]</f>
        <v>7</v>
      </c>
      <c r="Q2130" s="4" t="str">
        <f>IF(Table1[[#This Row],[Delivery delay days]]&gt;5,"delay","on time")</f>
        <v>delay</v>
      </c>
      <c r="R2130" s="10">
        <f>DATEVALUE(Table1[[#This Row],[Delivery_Date]])</f>
        <v>45124</v>
      </c>
      <c r="S2130" s="10">
        <f>DATEVALUE(Table1[[#This Row],[Order_Date]])</f>
        <v>45117</v>
      </c>
      <c r="T2130" s="4" t="str" cm="1">
        <f t="array" ref="T2130">_xlfn.IFS(Table1[[#This Row],[Inventory_Level]]&lt;=200,"low",Table1[[#This Row],[Inventory_Level]]&gt;=700,"high",Table1[[#This Row],[Inventory_Level]]&gt;200,"medium")</f>
        <v>medium</v>
      </c>
    </row>
    <row r="2131" spans="1:20" x14ac:dyDescent="0.35">
      <c r="A2131" s="4">
        <v>2130</v>
      </c>
      <c r="B2131" s="4" t="s">
        <v>44</v>
      </c>
      <c r="C2131" s="4" t="s">
        <v>24</v>
      </c>
      <c r="D2131" s="4" t="s">
        <v>17</v>
      </c>
      <c r="E2131" s="4" t="s">
        <v>46</v>
      </c>
      <c r="F2131" s="10" t="s">
        <v>48</v>
      </c>
      <c r="G2131" s="11" t="s">
        <v>161</v>
      </c>
      <c r="H2131" s="4">
        <v>15</v>
      </c>
      <c r="I2131" s="12">
        <v>26928.86</v>
      </c>
      <c r="J2131" s="12">
        <v>403932.9</v>
      </c>
      <c r="K2131" s="12">
        <v>358.72</v>
      </c>
      <c r="L2131" s="4">
        <v>662</v>
      </c>
      <c r="M2131" s="4" t="s">
        <v>35</v>
      </c>
      <c r="N2131" s="4" t="str" cm="1">
        <f t="array" ref="N2131">_xlfn.SWITCH(E2131,"Delhi","North","Chennai","South","Hyderabad","South","Mumbai","Central","Bangalore","South")</f>
        <v>South</v>
      </c>
      <c r="O2131" s="12">
        <v>48486.720000000001</v>
      </c>
      <c r="P2131" s="4">
        <f>Table1[[#This Row],[Delivery_Date]]-Table1[[#This Row],[Order_Date]]</f>
        <v>3</v>
      </c>
      <c r="Q2131" s="4" t="str">
        <f>IF(Table1[[#This Row],[Delivery delay days]]&gt;5,"delay","on time")</f>
        <v>on time</v>
      </c>
      <c r="R2131" s="10">
        <f>DATEVALUE(Table1[[#This Row],[Delivery_Date]])</f>
        <v>45156</v>
      </c>
      <c r="S2131" s="10">
        <f>DATEVALUE(Table1[[#This Row],[Order_Date]])</f>
        <v>45153</v>
      </c>
      <c r="T2131" s="4" t="str" cm="1">
        <f t="array" ref="T2131">_xlfn.IFS(Table1[[#This Row],[Inventory_Level]]&lt;=200,"low",Table1[[#This Row],[Inventory_Level]]&gt;=700,"high",Table1[[#This Row],[Inventory_Level]]&gt;200,"medium")</f>
        <v>medium</v>
      </c>
    </row>
    <row r="2132" spans="1:20" x14ac:dyDescent="0.35">
      <c r="A2132" s="4">
        <v>2131</v>
      </c>
      <c r="B2132" s="4" t="s">
        <v>23</v>
      </c>
      <c r="C2132" s="4" t="s">
        <v>24</v>
      </c>
      <c r="D2132" s="4" t="s">
        <v>17</v>
      </c>
      <c r="E2132" s="4" t="s">
        <v>26</v>
      </c>
      <c r="F2132" s="10" t="s">
        <v>367</v>
      </c>
      <c r="G2132" s="11" t="s">
        <v>346</v>
      </c>
      <c r="H2132" s="4">
        <v>51</v>
      </c>
      <c r="I2132" s="12">
        <v>34776.43</v>
      </c>
      <c r="J2132" s="12">
        <v>1773597.93</v>
      </c>
      <c r="K2132" s="12">
        <v>1236.82</v>
      </c>
      <c r="L2132" s="4">
        <v>897</v>
      </c>
      <c r="M2132" s="4" t="s">
        <v>42</v>
      </c>
      <c r="N2132" s="4" t="str" cm="1">
        <f t="array" ref="N2132">_xlfn.SWITCH(E2132,"Delhi","North","Chennai","South","Hyderabad","South","Mumbai","Central","Bangalore","South")</f>
        <v>South</v>
      </c>
      <c r="O2132" s="12">
        <v>92632.960000000006</v>
      </c>
      <c r="P2132" s="4">
        <f>Table1[[#This Row],[Delivery_Date]]-Table1[[#This Row],[Order_Date]]</f>
        <v>12</v>
      </c>
      <c r="Q2132" s="4" t="str">
        <f>IF(Table1[[#This Row],[Delivery delay days]]&gt;5,"delay","on time")</f>
        <v>delay</v>
      </c>
      <c r="R2132" s="10">
        <f>DATEVALUE(Table1[[#This Row],[Delivery_Date]])</f>
        <v>45086</v>
      </c>
      <c r="S2132" s="10">
        <f>DATEVALUE(Table1[[#This Row],[Order_Date]])</f>
        <v>45074</v>
      </c>
      <c r="T2132" s="4" t="str" cm="1">
        <f t="array" ref="T2132">_xlfn.IFS(Table1[[#This Row],[Inventory_Level]]&lt;=200,"low",Table1[[#This Row],[Inventory_Level]]&gt;=700,"high",Table1[[#This Row],[Inventory_Level]]&gt;200,"medium")</f>
        <v>high</v>
      </c>
    </row>
    <row r="2133" spans="1:20" x14ac:dyDescent="0.35">
      <c r="A2133" s="4">
        <v>2132</v>
      </c>
      <c r="B2133" s="4" t="s">
        <v>15</v>
      </c>
      <c r="C2133" s="4" t="s">
        <v>24</v>
      </c>
      <c r="D2133" s="4" t="s">
        <v>45</v>
      </c>
      <c r="E2133" s="4" t="s">
        <v>60</v>
      </c>
      <c r="F2133" s="10" t="s">
        <v>175</v>
      </c>
      <c r="G2133" s="11" t="s">
        <v>198</v>
      </c>
      <c r="H2133" s="4">
        <v>100</v>
      </c>
      <c r="I2133" s="12">
        <v>7206.71</v>
      </c>
      <c r="J2133" s="12">
        <v>720671</v>
      </c>
      <c r="K2133" s="12">
        <v>1974.95</v>
      </c>
      <c r="L2133" s="4">
        <v>122</v>
      </c>
      <c r="M2133" s="4" t="s">
        <v>42</v>
      </c>
      <c r="N2133" s="4" t="str" cm="1">
        <f t="array" ref="N2133">_xlfn.SWITCH(E2133,"Delhi","North","Chennai","South","Hyderabad","South","Mumbai","Central","Bangalore","South")</f>
        <v>South</v>
      </c>
      <c r="O2133" s="12">
        <v>163934.12</v>
      </c>
      <c r="P2133" s="4">
        <f>Table1[[#This Row],[Delivery_Date]]-Table1[[#This Row],[Order_Date]]</f>
        <v>2</v>
      </c>
      <c r="Q2133" s="4" t="str">
        <f>IF(Table1[[#This Row],[Delivery delay days]]&gt;5,"delay","on time")</f>
        <v>on time</v>
      </c>
      <c r="R2133" s="10">
        <f>DATEVALUE(Table1[[#This Row],[Delivery_Date]])</f>
        <v>45107</v>
      </c>
      <c r="S2133" s="10">
        <f>DATEVALUE(Table1[[#This Row],[Order_Date]])</f>
        <v>45105</v>
      </c>
      <c r="T2133" s="4" t="str" cm="1">
        <f t="array" ref="T2133">_xlfn.IFS(Table1[[#This Row],[Inventory_Level]]&lt;=200,"low",Table1[[#This Row],[Inventory_Level]]&gt;=700,"high",Table1[[#This Row],[Inventory_Level]]&gt;200,"medium")</f>
        <v>low</v>
      </c>
    </row>
    <row r="2134" spans="1:20" x14ac:dyDescent="0.35">
      <c r="A2134" s="4">
        <v>2133</v>
      </c>
      <c r="B2134" s="4" t="s">
        <v>31</v>
      </c>
      <c r="C2134" s="4" t="s">
        <v>16</v>
      </c>
      <c r="D2134" s="4" t="s">
        <v>45</v>
      </c>
      <c r="E2134" s="4" t="s">
        <v>46</v>
      </c>
      <c r="F2134" s="10" t="s">
        <v>205</v>
      </c>
      <c r="G2134" s="11" t="s">
        <v>126</v>
      </c>
      <c r="H2134" s="4">
        <v>71</v>
      </c>
      <c r="I2134" s="12">
        <v>9452.18</v>
      </c>
      <c r="J2134" s="12">
        <v>671104.78</v>
      </c>
      <c r="K2134" s="12">
        <v>380.66</v>
      </c>
      <c r="L2134" s="4">
        <v>64</v>
      </c>
      <c r="M2134" s="4" t="s">
        <v>35</v>
      </c>
      <c r="N2134" s="4" t="str" cm="1">
        <f t="array" ref="N2134">_xlfn.SWITCH(E2134,"Delhi","North","Chennai","South","Hyderabad","South","Mumbai","Central","Bangalore","South")</f>
        <v>South</v>
      </c>
      <c r="O2134" s="12">
        <v>50279.56</v>
      </c>
      <c r="P2134" s="4">
        <f>Table1[[#This Row],[Delivery_Date]]-Table1[[#This Row],[Order_Date]]</f>
        <v>8</v>
      </c>
      <c r="Q2134" s="4" t="str">
        <f>IF(Table1[[#This Row],[Delivery delay days]]&gt;5,"delay","on time")</f>
        <v>delay</v>
      </c>
      <c r="R2134" s="10">
        <f>DATEVALUE(Table1[[#This Row],[Delivery_Date]])</f>
        <v>44962</v>
      </c>
      <c r="S2134" s="10">
        <f>DATEVALUE(Table1[[#This Row],[Order_Date]])</f>
        <v>44954</v>
      </c>
      <c r="T2134" s="4" t="str" cm="1">
        <f t="array" ref="T2134">_xlfn.IFS(Table1[[#This Row],[Inventory_Level]]&lt;=200,"low",Table1[[#This Row],[Inventory_Level]]&gt;=700,"high",Table1[[#This Row],[Inventory_Level]]&gt;200,"medium")</f>
        <v>low</v>
      </c>
    </row>
    <row r="2135" spans="1:20" x14ac:dyDescent="0.35">
      <c r="A2135" s="4">
        <v>2134</v>
      </c>
      <c r="B2135" s="4" t="s">
        <v>37</v>
      </c>
      <c r="C2135" s="4" t="s">
        <v>16</v>
      </c>
      <c r="D2135" s="4" t="s">
        <v>25</v>
      </c>
      <c r="E2135" s="4" t="s">
        <v>60</v>
      </c>
      <c r="F2135" s="10" t="s">
        <v>110</v>
      </c>
      <c r="G2135" s="11" t="s">
        <v>369</v>
      </c>
      <c r="H2135" s="4">
        <v>53</v>
      </c>
      <c r="I2135" s="12">
        <v>19674.669999999998</v>
      </c>
      <c r="J2135" s="12">
        <v>1042757.51</v>
      </c>
      <c r="K2135" s="12">
        <v>3765.04</v>
      </c>
      <c r="L2135" s="4">
        <v>459</v>
      </c>
      <c r="M2135" s="4" t="s">
        <v>35</v>
      </c>
      <c r="N2135" s="4" t="str" cm="1">
        <f t="array" ref="N2135">_xlfn.SWITCH(E2135,"Delhi","North","Chennai","South","Hyderabad","South","Mumbai","Central","Bangalore","South")</f>
        <v>South</v>
      </c>
      <c r="O2135" s="12">
        <v>71013.320000000007</v>
      </c>
      <c r="P2135" s="4">
        <f>Table1[[#This Row],[Delivery_Date]]-Table1[[#This Row],[Order_Date]]</f>
        <v>2</v>
      </c>
      <c r="Q2135" s="4" t="str">
        <f>IF(Table1[[#This Row],[Delivery delay days]]&gt;5,"delay","on time")</f>
        <v>on time</v>
      </c>
      <c r="R2135" s="10">
        <f>DATEVALUE(Table1[[#This Row],[Delivery_Date]])</f>
        <v>44981</v>
      </c>
      <c r="S2135" s="10">
        <f>DATEVALUE(Table1[[#This Row],[Order_Date]])</f>
        <v>44979</v>
      </c>
      <c r="T2135" s="4" t="str" cm="1">
        <f t="array" ref="T2135">_xlfn.IFS(Table1[[#This Row],[Inventory_Level]]&lt;=200,"low",Table1[[#This Row],[Inventory_Level]]&gt;=700,"high",Table1[[#This Row],[Inventory_Level]]&gt;200,"medium")</f>
        <v>medium</v>
      </c>
    </row>
    <row r="2136" spans="1:20" x14ac:dyDescent="0.35">
      <c r="A2136" s="4">
        <v>2135</v>
      </c>
      <c r="B2136" s="4" t="s">
        <v>44</v>
      </c>
      <c r="C2136" s="4" t="s">
        <v>24</v>
      </c>
      <c r="D2136" s="4" t="s">
        <v>45</v>
      </c>
      <c r="E2136" s="4" t="s">
        <v>18</v>
      </c>
      <c r="F2136" s="10" t="s">
        <v>331</v>
      </c>
      <c r="G2136" s="11" t="s">
        <v>401</v>
      </c>
      <c r="H2136" s="4">
        <v>16</v>
      </c>
      <c r="I2136" s="12">
        <v>10802.35</v>
      </c>
      <c r="J2136" s="12">
        <v>172837.6</v>
      </c>
      <c r="K2136" s="12">
        <v>1455.57</v>
      </c>
      <c r="L2136" s="4">
        <v>9</v>
      </c>
      <c r="M2136" s="4" t="s">
        <v>35</v>
      </c>
      <c r="N2136" s="4" t="str" cm="1">
        <f t="array" ref="N2136">_xlfn.SWITCH(E2136,"Delhi","North","Chennai","South","Hyderabad","South","Mumbai","Central","Bangalore","South")</f>
        <v>North</v>
      </c>
      <c r="O2136" s="12">
        <v>15754.48</v>
      </c>
      <c r="P2136" s="4">
        <f>Table1[[#This Row],[Delivery_Date]]-Table1[[#This Row],[Order_Date]]</f>
        <v>6</v>
      </c>
      <c r="Q2136" s="4" t="str">
        <f>IF(Table1[[#This Row],[Delivery delay days]]&gt;5,"delay","on time")</f>
        <v>delay</v>
      </c>
      <c r="R2136" s="10">
        <f>DATEVALUE(Table1[[#This Row],[Delivery_Date]])</f>
        <v>44938</v>
      </c>
      <c r="S2136" s="10">
        <f>DATEVALUE(Table1[[#This Row],[Order_Date]])</f>
        <v>44932</v>
      </c>
      <c r="T2136" s="4" t="str" cm="1">
        <f t="array" ref="T2136">_xlfn.IFS(Table1[[#This Row],[Inventory_Level]]&lt;=200,"low",Table1[[#This Row],[Inventory_Level]]&gt;=700,"high",Table1[[#This Row],[Inventory_Level]]&gt;200,"medium")</f>
        <v>low</v>
      </c>
    </row>
    <row r="2137" spans="1:20" x14ac:dyDescent="0.35">
      <c r="A2137" s="4">
        <v>2136</v>
      </c>
      <c r="B2137" s="4" t="s">
        <v>31</v>
      </c>
      <c r="C2137" s="4" t="s">
        <v>38</v>
      </c>
      <c r="D2137" s="4" t="s">
        <v>25</v>
      </c>
      <c r="E2137" s="4" t="s">
        <v>60</v>
      </c>
      <c r="F2137" s="10" t="s">
        <v>363</v>
      </c>
      <c r="G2137" s="11" t="s">
        <v>318</v>
      </c>
      <c r="H2137" s="4">
        <v>46</v>
      </c>
      <c r="I2137" s="12">
        <v>45308.12</v>
      </c>
      <c r="J2137" s="12">
        <v>2084173.52</v>
      </c>
      <c r="K2137" s="12">
        <v>4817.8599999999997</v>
      </c>
      <c r="L2137" s="4">
        <v>427</v>
      </c>
      <c r="M2137" s="4" t="s">
        <v>42</v>
      </c>
      <c r="N2137" s="4" t="str" cm="1">
        <f t="array" ref="N2137">_xlfn.SWITCH(E2137,"Delhi","North","Chennai","South","Hyderabad","South","Mumbai","Central","Bangalore","South")</f>
        <v>South</v>
      </c>
      <c r="O2137" s="12">
        <v>129443.13</v>
      </c>
      <c r="P2137" s="4">
        <f>Table1[[#This Row],[Delivery_Date]]-Table1[[#This Row],[Order_Date]]</f>
        <v>15</v>
      </c>
      <c r="Q2137" s="4" t="str">
        <f>IF(Table1[[#This Row],[Delivery delay days]]&gt;5,"delay","on time")</f>
        <v>delay</v>
      </c>
      <c r="R2137" s="10">
        <f>DATEVALUE(Table1[[#This Row],[Delivery_Date]])</f>
        <v>45057</v>
      </c>
      <c r="S2137" s="10">
        <f>DATEVALUE(Table1[[#This Row],[Order_Date]])</f>
        <v>45042</v>
      </c>
      <c r="T2137" s="4" t="str" cm="1">
        <f t="array" ref="T2137">_xlfn.IFS(Table1[[#This Row],[Inventory_Level]]&lt;=200,"low",Table1[[#This Row],[Inventory_Level]]&gt;=700,"high",Table1[[#This Row],[Inventory_Level]]&gt;200,"medium")</f>
        <v>medium</v>
      </c>
    </row>
    <row r="2138" spans="1:20" x14ac:dyDescent="0.35">
      <c r="A2138" s="4">
        <v>2137</v>
      </c>
      <c r="B2138" s="4" t="s">
        <v>59</v>
      </c>
      <c r="C2138" s="4" t="s">
        <v>38</v>
      </c>
      <c r="D2138" s="4" t="s">
        <v>25</v>
      </c>
      <c r="E2138" s="4" t="s">
        <v>46</v>
      </c>
      <c r="F2138" s="10" t="s">
        <v>403</v>
      </c>
      <c r="G2138" s="11" t="s">
        <v>285</v>
      </c>
      <c r="H2138" s="4">
        <v>88</v>
      </c>
      <c r="I2138" s="12">
        <v>6589.22</v>
      </c>
      <c r="J2138" s="12">
        <v>579851.36</v>
      </c>
      <c r="K2138" s="12">
        <v>1708.84</v>
      </c>
      <c r="L2138" s="4">
        <v>144</v>
      </c>
      <c r="M2138" s="4" t="s">
        <v>35</v>
      </c>
      <c r="N2138" s="4" t="str" cm="1">
        <f t="array" ref="N2138">_xlfn.SWITCH(E2138,"Delhi","North","Chennai","South","Hyderabad","South","Mumbai","Central","Bangalore","South")</f>
        <v>South</v>
      </c>
      <c r="O2138" s="12">
        <v>40015.629999999997</v>
      </c>
      <c r="P2138" s="4">
        <f>Table1[[#This Row],[Delivery_Date]]-Table1[[#This Row],[Order_Date]]</f>
        <v>7</v>
      </c>
      <c r="Q2138" s="4" t="str">
        <f>IF(Table1[[#This Row],[Delivery delay days]]&gt;5,"delay","on time")</f>
        <v>delay</v>
      </c>
      <c r="R2138" s="10">
        <f>DATEVALUE(Table1[[#This Row],[Delivery_Date]])</f>
        <v>45194</v>
      </c>
      <c r="S2138" s="10">
        <f>DATEVALUE(Table1[[#This Row],[Order_Date]])</f>
        <v>45187</v>
      </c>
      <c r="T2138" s="4" t="str" cm="1">
        <f t="array" ref="T2138">_xlfn.IFS(Table1[[#This Row],[Inventory_Level]]&lt;=200,"low",Table1[[#This Row],[Inventory_Level]]&gt;=700,"high",Table1[[#This Row],[Inventory_Level]]&gt;200,"medium")</f>
        <v>low</v>
      </c>
    </row>
    <row r="2139" spans="1:20" x14ac:dyDescent="0.35">
      <c r="A2139" s="4">
        <v>2138</v>
      </c>
      <c r="B2139" s="4" t="s">
        <v>65</v>
      </c>
      <c r="C2139" s="4" t="s">
        <v>24</v>
      </c>
      <c r="D2139" s="4" t="s">
        <v>17</v>
      </c>
      <c r="E2139" s="4" t="s">
        <v>26</v>
      </c>
      <c r="F2139" s="10" t="s">
        <v>189</v>
      </c>
      <c r="G2139" s="11" t="s">
        <v>167</v>
      </c>
      <c r="H2139" s="4">
        <v>5</v>
      </c>
      <c r="I2139" s="12">
        <v>16536.32</v>
      </c>
      <c r="J2139" s="12">
        <v>82681.600000000006</v>
      </c>
      <c r="K2139" s="12">
        <v>423.8</v>
      </c>
      <c r="L2139" s="4">
        <v>751</v>
      </c>
      <c r="M2139" s="4" t="s">
        <v>35</v>
      </c>
      <c r="N2139" s="4" t="str" cm="1">
        <f t="array" ref="N2139">_xlfn.SWITCH(E2139,"Delhi","North","Chennai","South","Hyderabad","South","Mumbai","Central","Bangalore","South")</f>
        <v>South</v>
      </c>
      <c r="O2139" s="12">
        <v>18952.93</v>
      </c>
      <c r="P2139" s="4">
        <f>Table1[[#This Row],[Delivery_Date]]-Table1[[#This Row],[Order_Date]]</f>
        <v>14</v>
      </c>
      <c r="Q2139" s="4" t="str">
        <f>IF(Table1[[#This Row],[Delivery delay days]]&gt;5,"delay","on time")</f>
        <v>delay</v>
      </c>
      <c r="R2139" s="10">
        <f>DATEVALUE(Table1[[#This Row],[Delivery_Date]])</f>
        <v>45127</v>
      </c>
      <c r="S2139" s="10">
        <f>DATEVALUE(Table1[[#This Row],[Order_Date]])</f>
        <v>45113</v>
      </c>
      <c r="T2139" s="4" t="str" cm="1">
        <f t="array" ref="T2139">_xlfn.IFS(Table1[[#This Row],[Inventory_Level]]&lt;=200,"low",Table1[[#This Row],[Inventory_Level]]&gt;=700,"high",Table1[[#This Row],[Inventory_Level]]&gt;200,"medium")</f>
        <v>high</v>
      </c>
    </row>
    <row r="2140" spans="1:20" x14ac:dyDescent="0.35">
      <c r="A2140" s="4">
        <v>2139</v>
      </c>
      <c r="B2140" s="4" t="s">
        <v>65</v>
      </c>
      <c r="C2140" s="4" t="s">
        <v>38</v>
      </c>
      <c r="D2140" s="4" t="s">
        <v>25</v>
      </c>
      <c r="E2140" s="4" t="s">
        <v>26</v>
      </c>
      <c r="F2140" s="10" t="s">
        <v>151</v>
      </c>
      <c r="G2140" s="11" t="s">
        <v>112</v>
      </c>
      <c r="H2140" s="4">
        <v>61</v>
      </c>
      <c r="I2140" s="12">
        <v>35490.29</v>
      </c>
      <c r="J2140" s="12">
        <v>2164907.69</v>
      </c>
      <c r="K2140" s="12">
        <v>1239.0999999999999</v>
      </c>
      <c r="L2140" s="4">
        <v>71</v>
      </c>
      <c r="M2140" s="4" t="s">
        <v>42</v>
      </c>
      <c r="N2140" s="4" t="str" cm="1">
        <f t="array" ref="N2140">_xlfn.SWITCH(E2140,"Delhi","North","Chennai","South","Hyderabad","South","Mumbai","Central","Bangalore","South")</f>
        <v>South</v>
      </c>
      <c r="O2140" s="12">
        <v>379283.66</v>
      </c>
      <c r="P2140" s="4">
        <f>Table1[[#This Row],[Delivery_Date]]-Table1[[#This Row],[Order_Date]]</f>
        <v>4</v>
      </c>
      <c r="Q2140" s="4" t="str">
        <f>IF(Table1[[#This Row],[Delivery delay days]]&gt;5,"delay","on time")</f>
        <v>on time</v>
      </c>
      <c r="R2140" s="10">
        <f>DATEVALUE(Table1[[#This Row],[Delivery_Date]])</f>
        <v>45162</v>
      </c>
      <c r="S2140" s="10">
        <f>DATEVALUE(Table1[[#This Row],[Order_Date]])</f>
        <v>45158</v>
      </c>
      <c r="T2140" s="4" t="str" cm="1">
        <f t="array" ref="T2140">_xlfn.IFS(Table1[[#This Row],[Inventory_Level]]&lt;=200,"low",Table1[[#This Row],[Inventory_Level]]&gt;=700,"high",Table1[[#This Row],[Inventory_Level]]&gt;200,"medium")</f>
        <v>low</v>
      </c>
    </row>
    <row r="2141" spans="1:20" x14ac:dyDescent="0.35">
      <c r="A2141" s="4">
        <v>2140</v>
      </c>
      <c r="B2141" s="4" t="s">
        <v>23</v>
      </c>
      <c r="C2141" s="4" t="s">
        <v>16</v>
      </c>
      <c r="D2141" s="4" t="s">
        <v>39</v>
      </c>
      <c r="E2141" s="4" t="s">
        <v>46</v>
      </c>
      <c r="F2141" s="10" t="s">
        <v>301</v>
      </c>
      <c r="G2141" s="11" t="s">
        <v>265</v>
      </c>
      <c r="H2141" s="4">
        <v>71</v>
      </c>
      <c r="I2141" s="12">
        <v>18362.93</v>
      </c>
      <c r="J2141" s="12">
        <v>1303768.03</v>
      </c>
      <c r="K2141" s="12">
        <v>4479.8</v>
      </c>
      <c r="L2141" s="4">
        <v>359</v>
      </c>
      <c r="M2141" s="4" t="s">
        <v>21</v>
      </c>
      <c r="N2141" s="4" t="str" cm="1">
        <f t="array" ref="N2141">_xlfn.SWITCH(E2141,"Delhi","North","Chennai","South","Hyderabad","South","Mumbai","Central","Bangalore","South")</f>
        <v>South</v>
      </c>
      <c r="O2141" s="12">
        <v>83625.570000000007</v>
      </c>
      <c r="P2141" s="4">
        <f>Table1[[#This Row],[Delivery_Date]]-Table1[[#This Row],[Order_Date]]</f>
        <v>14</v>
      </c>
      <c r="Q2141" s="4" t="str">
        <f>IF(Table1[[#This Row],[Delivery delay days]]&gt;5,"delay","on time")</f>
        <v>delay</v>
      </c>
      <c r="R2141" s="10">
        <f>DATEVALUE(Table1[[#This Row],[Delivery_Date]])</f>
        <v>45154</v>
      </c>
      <c r="S2141" s="10">
        <f>DATEVALUE(Table1[[#This Row],[Order_Date]])</f>
        <v>45140</v>
      </c>
      <c r="T2141" s="4" t="str" cm="1">
        <f t="array" ref="T2141">_xlfn.IFS(Table1[[#This Row],[Inventory_Level]]&lt;=200,"low",Table1[[#This Row],[Inventory_Level]]&gt;=700,"high",Table1[[#This Row],[Inventory_Level]]&gt;200,"medium")</f>
        <v>medium</v>
      </c>
    </row>
    <row r="2142" spans="1:20" x14ac:dyDescent="0.35">
      <c r="A2142" s="4">
        <v>2141</v>
      </c>
      <c r="B2142" s="4" t="s">
        <v>15</v>
      </c>
      <c r="C2142" s="4" t="s">
        <v>24</v>
      </c>
      <c r="D2142" s="4" t="s">
        <v>32</v>
      </c>
      <c r="E2142" s="4" t="s">
        <v>26</v>
      </c>
      <c r="F2142" s="10" t="s">
        <v>114</v>
      </c>
      <c r="G2142" s="11" t="s">
        <v>142</v>
      </c>
      <c r="H2142" s="4">
        <v>88</v>
      </c>
      <c r="I2142" s="12">
        <v>26686.75</v>
      </c>
      <c r="J2142" s="12">
        <v>2348434</v>
      </c>
      <c r="K2142" s="12">
        <v>4726.8100000000004</v>
      </c>
      <c r="L2142" s="4">
        <v>674</v>
      </c>
      <c r="M2142" s="4" t="s">
        <v>29</v>
      </c>
      <c r="N2142" s="4" t="str" cm="1">
        <f t="array" ref="N2142">_xlfn.SWITCH(E2142,"Delhi","North","Chennai","South","Hyderabad","South","Mumbai","Central","Bangalore","South")</f>
        <v>South</v>
      </c>
      <c r="O2142" s="12">
        <v>562269.73</v>
      </c>
      <c r="P2142" s="4">
        <f>Table1[[#This Row],[Delivery_Date]]-Table1[[#This Row],[Order_Date]]</f>
        <v>1</v>
      </c>
      <c r="Q2142" s="4" t="str">
        <f>IF(Table1[[#This Row],[Delivery delay days]]&gt;5,"delay","on time")</f>
        <v>on time</v>
      </c>
      <c r="R2142" s="10">
        <f>DATEVALUE(Table1[[#This Row],[Delivery_Date]])</f>
        <v>45237</v>
      </c>
      <c r="S2142" s="10">
        <f>DATEVALUE(Table1[[#This Row],[Order_Date]])</f>
        <v>45236</v>
      </c>
      <c r="T2142" s="4" t="str" cm="1">
        <f t="array" ref="T2142">_xlfn.IFS(Table1[[#This Row],[Inventory_Level]]&lt;=200,"low",Table1[[#This Row],[Inventory_Level]]&gt;=700,"high",Table1[[#This Row],[Inventory_Level]]&gt;200,"medium")</f>
        <v>medium</v>
      </c>
    </row>
    <row r="2143" spans="1:20" x14ac:dyDescent="0.35">
      <c r="A2143" s="4">
        <v>2142</v>
      </c>
      <c r="B2143" s="4" t="s">
        <v>37</v>
      </c>
      <c r="C2143" s="4" t="s">
        <v>24</v>
      </c>
      <c r="D2143" s="4" t="s">
        <v>25</v>
      </c>
      <c r="E2143" s="4" t="s">
        <v>46</v>
      </c>
      <c r="F2143" s="10" t="s">
        <v>128</v>
      </c>
      <c r="G2143" s="11" t="s">
        <v>66</v>
      </c>
      <c r="H2143" s="4">
        <v>91</v>
      </c>
      <c r="I2143" s="12">
        <v>1405.82</v>
      </c>
      <c r="J2143" s="12">
        <v>127929.62</v>
      </c>
      <c r="K2143" s="12">
        <v>4153.75</v>
      </c>
      <c r="L2143" s="4">
        <v>299</v>
      </c>
      <c r="M2143" s="4" t="s">
        <v>21</v>
      </c>
      <c r="N2143" s="4" t="str" cm="1">
        <f t="array" ref="N2143">_xlfn.SWITCH(E2143,"Delhi","North","Chennai","South","Hyderabad","South","Mumbai","Central","Bangalore","South")</f>
        <v>South</v>
      </c>
      <c r="O2143" s="12">
        <v>19505.37</v>
      </c>
      <c r="P2143" s="4">
        <f>Table1[[#This Row],[Delivery_Date]]-Table1[[#This Row],[Order_Date]]</f>
        <v>9</v>
      </c>
      <c r="Q2143" s="4" t="str">
        <f>IF(Table1[[#This Row],[Delivery delay days]]&gt;5,"delay","on time")</f>
        <v>delay</v>
      </c>
      <c r="R2143" s="10">
        <f>DATEVALUE(Table1[[#This Row],[Delivery_Date]])</f>
        <v>45169</v>
      </c>
      <c r="S2143" s="10">
        <f>DATEVALUE(Table1[[#This Row],[Order_Date]])</f>
        <v>45160</v>
      </c>
      <c r="T2143" s="4" t="str" cm="1">
        <f t="array" ref="T2143">_xlfn.IFS(Table1[[#This Row],[Inventory_Level]]&lt;=200,"low",Table1[[#This Row],[Inventory_Level]]&gt;=700,"high",Table1[[#This Row],[Inventory_Level]]&gt;200,"medium")</f>
        <v>medium</v>
      </c>
    </row>
    <row r="2144" spans="1:20" x14ac:dyDescent="0.35">
      <c r="A2144" s="4">
        <v>2143</v>
      </c>
      <c r="B2144" s="4" t="s">
        <v>65</v>
      </c>
      <c r="C2144" s="4" t="s">
        <v>16</v>
      </c>
      <c r="D2144" s="4" t="s">
        <v>45</v>
      </c>
      <c r="E2144" s="4" t="s">
        <v>26</v>
      </c>
      <c r="F2144" s="10" t="s">
        <v>353</v>
      </c>
      <c r="G2144" s="11" t="s">
        <v>326</v>
      </c>
      <c r="H2144" s="4">
        <v>38</v>
      </c>
      <c r="I2144" s="12">
        <v>8695.2900000000009</v>
      </c>
      <c r="J2144" s="12">
        <v>330421.02</v>
      </c>
      <c r="K2144" s="12">
        <v>912.52</v>
      </c>
      <c r="L2144" s="4">
        <v>726</v>
      </c>
      <c r="M2144" s="4" t="s">
        <v>29</v>
      </c>
      <c r="N2144" s="4" t="str" cm="1">
        <f t="array" ref="N2144">_xlfn.SWITCH(E2144,"Delhi","North","Chennai","South","Hyderabad","South","Mumbai","Central","Bangalore","South")</f>
        <v>South</v>
      </c>
      <c r="O2144" s="12">
        <v>25676.32</v>
      </c>
      <c r="P2144" s="4">
        <f>Table1[[#This Row],[Delivery_Date]]-Table1[[#This Row],[Order_Date]]</f>
        <v>6</v>
      </c>
      <c r="Q2144" s="4" t="str">
        <f>IF(Table1[[#This Row],[Delivery delay days]]&gt;5,"delay","on time")</f>
        <v>delay</v>
      </c>
      <c r="R2144" s="10">
        <f>DATEVALUE(Table1[[#This Row],[Delivery_Date]])</f>
        <v>45112</v>
      </c>
      <c r="S2144" s="10">
        <f>DATEVALUE(Table1[[#This Row],[Order_Date]])</f>
        <v>45106</v>
      </c>
      <c r="T2144" s="4" t="str" cm="1">
        <f t="array" ref="T2144">_xlfn.IFS(Table1[[#This Row],[Inventory_Level]]&lt;=200,"low",Table1[[#This Row],[Inventory_Level]]&gt;=700,"high",Table1[[#This Row],[Inventory_Level]]&gt;200,"medium")</f>
        <v>high</v>
      </c>
    </row>
    <row r="2145" spans="1:20" x14ac:dyDescent="0.35">
      <c r="A2145" s="4">
        <v>2144</v>
      </c>
      <c r="B2145" s="4" t="s">
        <v>44</v>
      </c>
      <c r="C2145" s="4" t="s">
        <v>24</v>
      </c>
      <c r="D2145" s="4" t="s">
        <v>39</v>
      </c>
      <c r="E2145" s="4" t="s">
        <v>52</v>
      </c>
      <c r="F2145" s="10" t="s">
        <v>379</v>
      </c>
      <c r="G2145" s="11" t="s">
        <v>189</v>
      </c>
      <c r="H2145" s="4">
        <v>9</v>
      </c>
      <c r="I2145" s="12">
        <v>47319.65</v>
      </c>
      <c r="J2145" s="12">
        <v>425876.85</v>
      </c>
      <c r="K2145" s="12">
        <v>487.07</v>
      </c>
      <c r="L2145" s="4">
        <v>226</v>
      </c>
      <c r="M2145" s="4" t="s">
        <v>21</v>
      </c>
      <c r="N2145" s="4" t="str" cm="1">
        <f t="array" ref="N2145">_xlfn.SWITCH(E2145,"Delhi","North","Chennai","South","Hyderabad","South","Mumbai","Central","Bangalore","South")</f>
        <v>Central</v>
      </c>
      <c r="O2145" s="12">
        <v>46501.15</v>
      </c>
      <c r="P2145" s="4">
        <f>Table1[[#This Row],[Delivery_Date]]-Table1[[#This Row],[Order_Date]]</f>
        <v>14</v>
      </c>
      <c r="Q2145" s="4" t="str">
        <f>IF(Table1[[#This Row],[Delivery delay days]]&gt;5,"delay","on time")</f>
        <v>delay</v>
      </c>
      <c r="R2145" s="10">
        <f>DATEVALUE(Table1[[#This Row],[Delivery_Date]])</f>
        <v>45113</v>
      </c>
      <c r="S2145" s="10">
        <f>DATEVALUE(Table1[[#This Row],[Order_Date]])</f>
        <v>45099</v>
      </c>
      <c r="T2145" s="4" t="str" cm="1">
        <f t="array" ref="T2145">_xlfn.IFS(Table1[[#This Row],[Inventory_Level]]&lt;=200,"low",Table1[[#This Row],[Inventory_Level]]&gt;=700,"high",Table1[[#This Row],[Inventory_Level]]&gt;200,"medium")</f>
        <v>medium</v>
      </c>
    </row>
    <row r="2146" spans="1:20" x14ac:dyDescent="0.35">
      <c r="A2146" s="4">
        <v>2145</v>
      </c>
      <c r="B2146" s="4" t="s">
        <v>31</v>
      </c>
      <c r="C2146" s="4" t="s">
        <v>24</v>
      </c>
      <c r="D2146" s="4" t="s">
        <v>17</v>
      </c>
      <c r="E2146" s="4" t="s">
        <v>18</v>
      </c>
      <c r="F2146" s="10" t="s">
        <v>144</v>
      </c>
      <c r="G2146" s="11" t="s">
        <v>362</v>
      </c>
      <c r="H2146" s="4">
        <v>82</v>
      </c>
      <c r="I2146" s="12">
        <v>44557.35</v>
      </c>
      <c r="J2146" s="12">
        <v>3653702.7</v>
      </c>
      <c r="K2146" s="12">
        <v>2731.89</v>
      </c>
      <c r="L2146" s="4">
        <v>80</v>
      </c>
      <c r="M2146" s="4" t="s">
        <v>42</v>
      </c>
      <c r="N2146" s="4" t="str" cm="1">
        <f t="array" ref="N2146">_xlfn.SWITCH(E2146,"Delhi","North","Chennai","South","Hyderabad","South","Mumbai","Central","Bangalore","South")</f>
        <v>North</v>
      </c>
      <c r="O2146" s="12">
        <v>732873.04</v>
      </c>
      <c r="P2146" s="4">
        <f>Table1[[#This Row],[Delivery_Date]]-Table1[[#This Row],[Order_Date]]</f>
        <v>6</v>
      </c>
      <c r="Q2146" s="4" t="str">
        <f>IF(Table1[[#This Row],[Delivery delay days]]&gt;5,"delay","on time")</f>
        <v>delay</v>
      </c>
      <c r="R2146" s="10">
        <f>DATEVALUE(Table1[[#This Row],[Delivery_Date]])</f>
        <v>45075</v>
      </c>
      <c r="S2146" s="10">
        <f>DATEVALUE(Table1[[#This Row],[Order_Date]])</f>
        <v>45069</v>
      </c>
      <c r="T2146" s="4" t="str" cm="1">
        <f t="array" ref="T2146">_xlfn.IFS(Table1[[#This Row],[Inventory_Level]]&lt;=200,"low",Table1[[#This Row],[Inventory_Level]]&gt;=700,"high",Table1[[#This Row],[Inventory_Level]]&gt;200,"medium")</f>
        <v>low</v>
      </c>
    </row>
    <row r="2147" spans="1:20" x14ac:dyDescent="0.35">
      <c r="A2147" s="4">
        <v>2146</v>
      </c>
      <c r="B2147" s="4" t="s">
        <v>37</v>
      </c>
      <c r="C2147" s="4" t="s">
        <v>38</v>
      </c>
      <c r="D2147" s="4" t="s">
        <v>45</v>
      </c>
      <c r="E2147" s="4" t="s">
        <v>46</v>
      </c>
      <c r="F2147" s="10" t="s">
        <v>81</v>
      </c>
      <c r="G2147" s="11" t="s">
        <v>58</v>
      </c>
      <c r="H2147" s="4">
        <v>44</v>
      </c>
      <c r="I2147" s="12">
        <v>6818.96</v>
      </c>
      <c r="J2147" s="12">
        <v>300034.24</v>
      </c>
      <c r="K2147" s="12">
        <v>2097.14</v>
      </c>
      <c r="L2147" s="4">
        <v>690</v>
      </c>
      <c r="M2147" s="4" t="s">
        <v>29</v>
      </c>
      <c r="N2147" s="4" t="str" cm="1">
        <f t="array" ref="N2147">_xlfn.SWITCH(E2147,"Delhi","North","Chennai","South","Hyderabad","South","Mumbai","Central","Bangalore","South")</f>
        <v>South</v>
      </c>
      <c r="O2147" s="12">
        <v>23682.41</v>
      </c>
      <c r="P2147" s="4">
        <f>Table1[[#This Row],[Delivery_Date]]-Table1[[#This Row],[Order_Date]]</f>
        <v>2</v>
      </c>
      <c r="Q2147" s="4" t="str">
        <f>IF(Table1[[#This Row],[Delivery delay days]]&gt;5,"delay","on time")</f>
        <v>on time</v>
      </c>
      <c r="R2147" s="10">
        <f>DATEVALUE(Table1[[#This Row],[Delivery_Date]])</f>
        <v>45045</v>
      </c>
      <c r="S2147" s="10">
        <f>DATEVALUE(Table1[[#This Row],[Order_Date]])</f>
        <v>45043</v>
      </c>
      <c r="T2147" s="4" t="str" cm="1">
        <f t="array" ref="T2147">_xlfn.IFS(Table1[[#This Row],[Inventory_Level]]&lt;=200,"low",Table1[[#This Row],[Inventory_Level]]&gt;=700,"high",Table1[[#This Row],[Inventory_Level]]&gt;200,"medium")</f>
        <v>medium</v>
      </c>
    </row>
    <row r="2148" spans="1:20" x14ac:dyDescent="0.35">
      <c r="A2148" s="4">
        <v>2147</v>
      </c>
      <c r="B2148" s="4" t="s">
        <v>51</v>
      </c>
      <c r="C2148" s="4" t="s">
        <v>16</v>
      </c>
      <c r="D2148" s="4" t="s">
        <v>45</v>
      </c>
      <c r="E2148" s="4" t="s">
        <v>18</v>
      </c>
      <c r="F2148" s="10" t="s">
        <v>269</v>
      </c>
      <c r="G2148" s="11" t="s">
        <v>270</v>
      </c>
      <c r="H2148" s="4">
        <v>47</v>
      </c>
      <c r="I2148" s="12">
        <v>21495.99</v>
      </c>
      <c r="J2148" s="12">
        <v>1010311.53</v>
      </c>
      <c r="K2148" s="12">
        <v>4224.91</v>
      </c>
      <c r="L2148" s="4">
        <v>321</v>
      </c>
      <c r="M2148" s="4" t="s">
        <v>21</v>
      </c>
      <c r="N2148" s="4" t="str" cm="1">
        <f t="array" ref="N2148">_xlfn.SWITCH(E2148,"Delhi","North","Chennai","South","Hyderabad","South","Mumbai","Central","Bangalore","South")</f>
        <v>North</v>
      </c>
      <c r="O2148" s="12">
        <v>154870.32999999999</v>
      </c>
      <c r="P2148" s="4">
        <f>Table1[[#This Row],[Delivery_Date]]-Table1[[#This Row],[Order_Date]]</f>
        <v>3</v>
      </c>
      <c r="Q2148" s="4" t="str">
        <f>IF(Table1[[#This Row],[Delivery delay days]]&gt;5,"delay","on time")</f>
        <v>on time</v>
      </c>
      <c r="R2148" s="10">
        <f>DATEVALUE(Table1[[#This Row],[Delivery_Date]])</f>
        <v>45262</v>
      </c>
      <c r="S2148" s="10">
        <f>DATEVALUE(Table1[[#This Row],[Order_Date]])</f>
        <v>45259</v>
      </c>
      <c r="T2148" s="4" t="str" cm="1">
        <f t="array" ref="T2148">_xlfn.IFS(Table1[[#This Row],[Inventory_Level]]&lt;=200,"low",Table1[[#This Row],[Inventory_Level]]&gt;=700,"high",Table1[[#This Row],[Inventory_Level]]&gt;200,"medium")</f>
        <v>medium</v>
      </c>
    </row>
    <row r="2149" spans="1:20" x14ac:dyDescent="0.35">
      <c r="A2149" s="4">
        <v>2148</v>
      </c>
      <c r="B2149" s="4" t="s">
        <v>44</v>
      </c>
      <c r="C2149" s="4" t="s">
        <v>38</v>
      </c>
      <c r="D2149" s="4" t="s">
        <v>39</v>
      </c>
      <c r="E2149" s="4" t="s">
        <v>18</v>
      </c>
      <c r="F2149" s="10" t="s">
        <v>131</v>
      </c>
      <c r="G2149" s="11" t="s">
        <v>313</v>
      </c>
      <c r="H2149" s="4">
        <v>29</v>
      </c>
      <c r="I2149" s="12">
        <v>33179.82</v>
      </c>
      <c r="J2149" s="12">
        <v>962214.78</v>
      </c>
      <c r="K2149" s="12">
        <v>2802.68</v>
      </c>
      <c r="L2149" s="4">
        <v>776</v>
      </c>
      <c r="M2149" s="4" t="s">
        <v>35</v>
      </c>
      <c r="N2149" s="4" t="str" cm="1">
        <f t="array" ref="N2149">_xlfn.SWITCH(E2149,"Delhi","North","Chennai","South","Hyderabad","South","Mumbai","Central","Bangalore","South")</f>
        <v>North</v>
      </c>
      <c r="O2149" s="12">
        <v>223994.05</v>
      </c>
      <c r="P2149" s="4">
        <f>Table1[[#This Row],[Delivery_Date]]-Table1[[#This Row],[Order_Date]]</f>
        <v>2</v>
      </c>
      <c r="Q2149" s="4" t="str">
        <f>IF(Table1[[#This Row],[Delivery delay days]]&gt;5,"delay","on time")</f>
        <v>on time</v>
      </c>
      <c r="R2149" s="10">
        <f>DATEVALUE(Table1[[#This Row],[Delivery_Date]])</f>
        <v>45133</v>
      </c>
      <c r="S2149" s="10">
        <f>DATEVALUE(Table1[[#This Row],[Order_Date]])</f>
        <v>45131</v>
      </c>
      <c r="T2149" s="4" t="str" cm="1">
        <f t="array" ref="T2149">_xlfn.IFS(Table1[[#This Row],[Inventory_Level]]&lt;=200,"low",Table1[[#This Row],[Inventory_Level]]&gt;=700,"high",Table1[[#This Row],[Inventory_Level]]&gt;200,"medium")</f>
        <v>high</v>
      </c>
    </row>
    <row r="2150" spans="1:20" x14ac:dyDescent="0.35">
      <c r="A2150" s="4">
        <v>2149</v>
      </c>
      <c r="B2150" s="4" t="s">
        <v>44</v>
      </c>
      <c r="C2150" s="4" t="s">
        <v>24</v>
      </c>
      <c r="D2150" s="4" t="s">
        <v>32</v>
      </c>
      <c r="E2150" s="4" t="s">
        <v>46</v>
      </c>
      <c r="F2150" s="10" t="s">
        <v>132</v>
      </c>
      <c r="G2150" s="11" t="s">
        <v>71</v>
      </c>
      <c r="H2150" s="4">
        <v>49</v>
      </c>
      <c r="I2150" s="12">
        <v>17657.11</v>
      </c>
      <c r="J2150" s="12">
        <v>865198.39</v>
      </c>
      <c r="K2150" s="12">
        <v>4999.8599999999997</v>
      </c>
      <c r="L2150" s="4">
        <v>302</v>
      </c>
      <c r="M2150" s="4" t="s">
        <v>35</v>
      </c>
      <c r="N2150" s="4" t="str" cm="1">
        <f t="array" ref="N2150">_xlfn.SWITCH(E2150,"Delhi","North","Chennai","South","Hyderabad","South","Mumbai","Central","Bangalore","South")</f>
        <v>South</v>
      </c>
      <c r="O2150" s="12">
        <v>187439.56</v>
      </c>
      <c r="P2150" s="4">
        <f>Table1[[#This Row],[Delivery_Date]]-Table1[[#This Row],[Order_Date]]</f>
        <v>13</v>
      </c>
      <c r="Q2150" s="4" t="str">
        <f>IF(Table1[[#This Row],[Delivery delay days]]&gt;5,"delay","on time")</f>
        <v>delay</v>
      </c>
      <c r="R2150" s="10">
        <f>DATEVALUE(Table1[[#This Row],[Delivery_Date]])</f>
        <v>45260</v>
      </c>
      <c r="S2150" s="10">
        <f>DATEVALUE(Table1[[#This Row],[Order_Date]])</f>
        <v>45247</v>
      </c>
      <c r="T2150" s="4" t="str" cm="1">
        <f t="array" ref="T2150">_xlfn.IFS(Table1[[#This Row],[Inventory_Level]]&lt;=200,"low",Table1[[#This Row],[Inventory_Level]]&gt;=700,"high",Table1[[#This Row],[Inventory_Level]]&gt;200,"medium")</f>
        <v>medium</v>
      </c>
    </row>
    <row r="2151" spans="1:20" x14ac:dyDescent="0.35">
      <c r="A2151" s="4">
        <v>2150</v>
      </c>
      <c r="B2151" s="4" t="s">
        <v>15</v>
      </c>
      <c r="C2151" s="4" t="s">
        <v>24</v>
      </c>
      <c r="D2151" s="4" t="s">
        <v>17</v>
      </c>
      <c r="E2151" s="4" t="s">
        <v>46</v>
      </c>
      <c r="F2151" s="10" t="s">
        <v>338</v>
      </c>
      <c r="G2151" s="11" t="s">
        <v>121</v>
      </c>
      <c r="H2151" s="4">
        <v>32</v>
      </c>
      <c r="I2151" s="12">
        <v>22438.36</v>
      </c>
      <c r="J2151" s="12">
        <v>718027.52</v>
      </c>
      <c r="K2151" s="12">
        <v>840.43</v>
      </c>
      <c r="L2151" s="4">
        <v>890</v>
      </c>
      <c r="M2151" s="4" t="s">
        <v>29</v>
      </c>
      <c r="N2151" s="4" t="str" cm="1">
        <f t="array" ref="N2151">_xlfn.SWITCH(E2151,"Delhi","North","Chennai","South","Hyderabad","South","Mumbai","Central","Bangalore","South")</f>
        <v>South</v>
      </c>
      <c r="O2151" s="12">
        <v>76851.89</v>
      </c>
      <c r="P2151" s="4">
        <f>Table1[[#This Row],[Delivery_Date]]-Table1[[#This Row],[Order_Date]]</f>
        <v>12</v>
      </c>
      <c r="Q2151" s="4" t="str">
        <f>IF(Table1[[#This Row],[Delivery delay days]]&gt;5,"delay","on time")</f>
        <v>delay</v>
      </c>
      <c r="R2151" s="10">
        <f>DATEVALUE(Table1[[#This Row],[Delivery_Date]])</f>
        <v>45083</v>
      </c>
      <c r="S2151" s="10">
        <f>DATEVALUE(Table1[[#This Row],[Order_Date]])</f>
        <v>45071</v>
      </c>
      <c r="T2151" s="4" t="str" cm="1">
        <f t="array" ref="T2151">_xlfn.IFS(Table1[[#This Row],[Inventory_Level]]&lt;=200,"low",Table1[[#This Row],[Inventory_Level]]&gt;=700,"high",Table1[[#This Row],[Inventory_Level]]&gt;200,"medium")</f>
        <v>high</v>
      </c>
    </row>
    <row r="2152" spans="1:20" x14ac:dyDescent="0.35">
      <c r="A2152" s="4">
        <v>2151</v>
      </c>
      <c r="B2152" s="4" t="s">
        <v>15</v>
      </c>
      <c r="C2152" s="4" t="s">
        <v>16</v>
      </c>
      <c r="D2152" s="4" t="s">
        <v>25</v>
      </c>
      <c r="E2152" s="4" t="s">
        <v>26</v>
      </c>
      <c r="F2152" s="10" t="s">
        <v>362</v>
      </c>
      <c r="G2152" s="11" t="s">
        <v>145</v>
      </c>
      <c r="H2152" s="4">
        <v>52</v>
      </c>
      <c r="I2152" s="12">
        <v>15526.43</v>
      </c>
      <c r="J2152" s="12">
        <v>807374.36</v>
      </c>
      <c r="K2152" s="12">
        <v>1300.99</v>
      </c>
      <c r="L2152" s="4">
        <v>40</v>
      </c>
      <c r="M2152" s="4" t="s">
        <v>29</v>
      </c>
      <c r="N2152" s="4" t="str" cm="1">
        <f t="array" ref="N2152">_xlfn.SWITCH(E2152,"Delhi","North","Chennai","South","Hyderabad","South","Mumbai","Central","Bangalore","South")</f>
        <v>South</v>
      </c>
      <c r="O2152" s="12">
        <v>149745.19</v>
      </c>
      <c r="P2152" s="4">
        <f>Table1[[#This Row],[Delivery_Date]]-Table1[[#This Row],[Order_Date]]</f>
        <v>5</v>
      </c>
      <c r="Q2152" s="4" t="str">
        <f>IF(Table1[[#This Row],[Delivery delay days]]&gt;5,"delay","on time")</f>
        <v>on time</v>
      </c>
      <c r="R2152" s="10">
        <f>DATEVALUE(Table1[[#This Row],[Delivery_Date]])</f>
        <v>45080</v>
      </c>
      <c r="S2152" s="10">
        <f>DATEVALUE(Table1[[#This Row],[Order_Date]])</f>
        <v>45075</v>
      </c>
      <c r="T2152" s="4" t="str" cm="1">
        <f t="array" ref="T2152">_xlfn.IFS(Table1[[#This Row],[Inventory_Level]]&lt;=200,"low",Table1[[#This Row],[Inventory_Level]]&gt;=700,"high",Table1[[#This Row],[Inventory_Level]]&gt;200,"medium")</f>
        <v>low</v>
      </c>
    </row>
    <row r="2153" spans="1:20" x14ac:dyDescent="0.35">
      <c r="A2153" s="4">
        <v>2152</v>
      </c>
      <c r="B2153" s="4" t="s">
        <v>37</v>
      </c>
      <c r="C2153" s="4" t="s">
        <v>16</v>
      </c>
      <c r="D2153" s="4" t="s">
        <v>17</v>
      </c>
      <c r="E2153" s="4" t="s">
        <v>46</v>
      </c>
      <c r="F2153" s="10" t="s">
        <v>215</v>
      </c>
      <c r="G2153" s="11" t="s">
        <v>102</v>
      </c>
      <c r="H2153" s="4">
        <v>11</v>
      </c>
      <c r="I2153" s="12">
        <v>44540.72</v>
      </c>
      <c r="J2153" s="12">
        <v>489947.92</v>
      </c>
      <c r="K2153" s="12">
        <v>3569.59</v>
      </c>
      <c r="L2153" s="4">
        <v>763</v>
      </c>
      <c r="M2153" s="4" t="s">
        <v>21</v>
      </c>
      <c r="N2153" s="4" t="str" cm="1">
        <f t="array" ref="N2153">_xlfn.SWITCH(E2153,"Delhi","North","Chennai","South","Hyderabad","South","Mumbai","Central","Bangalore","South")</f>
        <v>South</v>
      </c>
      <c r="O2153" s="12">
        <v>53778.21</v>
      </c>
      <c r="P2153" s="4">
        <f>Table1[[#This Row],[Delivery_Date]]-Table1[[#This Row],[Order_Date]]</f>
        <v>2</v>
      </c>
      <c r="Q2153" s="4" t="str">
        <f>IF(Table1[[#This Row],[Delivery delay days]]&gt;5,"delay","on time")</f>
        <v>on time</v>
      </c>
      <c r="R2153" s="10">
        <f>DATEVALUE(Table1[[#This Row],[Delivery_Date]])</f>
        <v>44997</v>
      </c>
      <c r="S2153" s="10">
        <f>DATEVALUE(Table1[[#This Row],[Order_Date]])</f>
        <v>44995</v>
      </c>
      <c r="T2153" s="4" t="str" cm="1">
        <f t="array" ref="T2153">_xlfn.IFS(Table1[[#This Row],[Inventory_Level]]&lt;=200,"low",Table1[[#This Row],[Inventory_Level]]&gt;=700,"high",Table1[[#This Row],[Inventory_Level]]&gt;200,"medium")</f>
        <v>high</v>
      </c>
    </row>
    <row r="2154" spans="1:20" x14ac:dyDescent="0.35">
      <c r="A2154" s="4">
        <v>2153</v>
      </c>
      <c r="B2154" s="4" t="s">
        <v>44</v>
      </c>
      <c r="C2154" s="4" t="s">
        <v>16</v>
      </c>
      <c r="D2154" s="4" t="s">
        <v>17</v>
      </c>
      <c r="E2154" s="4" t="s">
        <v>52</v>
      </c>
      <c r="F2154" s="10" t="s">
        <v>240</v>
      </c>
      <c r="G2154" s="11" t="s">
        <v>207</v>
      </c>
      <c r="H2154" s="4">
        <v>53</v>
      </c>
      <c r="I2154" s="12">
        <v>42894.85</v>
      </c>
      <c r="J2154" s="12">
        <v>2273427.0499999998</v>
      </c>
      <c r="K2154" s="12">
        <v>1483.36</v>
      </c>
      <c r="L2154" s="4">
        <v>547</v>
      </c>
      <c r="M2154" s="4" t="s">
        <v>35</v>
      </c>
      <c r="N2154" s="4" t="str" cm="1">
        <f t="array" ref="N2154">_xlfn.SWITCH(E2154,"Delhi","North","Chennai","South","Hyderabad","South","Mumbai","Central","Bangalore","South")</f>
        <v>Central</v>
      </c>
      <c r="O2154" s="12">
        <v>299940.08</v>
      </c>
      <c r="P2154" s="4">
        <f>Table1[[#This Row],[Delivery_Date]]-Table1[[#This Row],[Order_Date]]</f>
        <v>2</v>
      </c>
      <c r="Q2154" s="4" t="str">
        <f>IF(Table1[[#This Row],[Delivery delay days]]&gt;5,"delay","on time")</f>
        <v>on time</v>
      </c>
      <c r="R2154" s="10">
        <f>DATEVALUE(Table1[[#This Row],[Delivery_Date]])</f>
        <v>45286</v>
      </c>
      <c r="S2154" s="10">
        <f>DATEVALUE(Table1[[#This Row],[Order_Date]])</f>
        <v>45284</v>
      </c>
      <c r="T2154" s="4" t="str" cm="1">
        <f t="array" ref="T2154">_xlfn.IFS(Table1[[#This Row],[Inventory_Level]]&lt;=200,"low",Table1[[#This Row],[Inventory_Level]]&gt;=700,"high",Table1[[#This Row],[Inventory_Level]]&gt;200,"medium")</f>
        <v>medium</v>
      </c>
    </row>
    <row r="2155" spans="1:20" x14ac:dyDescent="0.35">
      <c r="A2155" s="4">
        <v>2154</v>
      </c>
      <c r="B2155" s="4" t="s">
        <v>59</v>
      </c>
      <c r="C2155" s="4" t="s">
        <v>24</v>
      </c>
      <c r="D2155" s="4" t="s">
        <v>32</v>
      </c>
      <c r="E2155" s="4" t="s">
        <v>52</v>
      </c>
      <c r="F2155" s="10" t="s">
        <v>406</v>
      </c>
      <c r="G2155" s="11" t="s">
        <v>368</v>
      </c>
      <c r="H2155" s="4">
        <v>69</v>
      </c>
      <c r="I2155" s="12">
        <v>14111.8</v>
      </c>
      <c r="J2155" s="12">
        <v>973714.2</v>
      </c>
      <c r="K2155" s="12">
        <v>2386.1999999999998</v>
      </c>
      <c r="L2155" s="4">
        <v>772</v>
      </c>
      <c r="M2155" s="4" t="s">
        <v>42</v>
      </c>
      <c r="N2155" s="4" t="str" cm="1">
        <f t="array" ref="N2155">_xlfn.SWITCH(E2155,"Delhi","North","Chennai","South","Hyderabad","South","Mumbai","Central","Bangalore","South")</f>
        <v>Central</v>
      </c>
      <c r="O2155" s="12">
        <v>78204.33</v>
      </c>
      <c r="P2155" s="4">
        <f>Table1[[#This Row],[Delivery_Date]]-Table1[[#This Row],[Order_Date]]</f>
        <v>14</v>
      </c>
      <c r="Q2155" s="4" t="str">
        <f>IF(Table1[[#This Row],[Delivery delay days]]&gt;5,"delay","on time")</f>
        <v>delay</v>
      </c>
      <c r="R2155" s="10">
        <f>DATEVALUE(Table1[[#This Row],[Delivery_Date]])</f>
        <v>44990</v>
      </c>
      <c r="S2155" s="10">
        <f>DATEVALUE(Table1[[#This Row],[Order_Date]])</f>
        <v>44976</v>
      </c>
      <c r="T2155" s="4" t="str" cm="1">
        <f t="array" ref="T2155">_xlfn.IFS(Table1[[#This Row],[Inventory_Level]]&lt;=200,"low",Table1[[#This Row],[Inventory_Level]]&gt;=700,"high",Table1[[#This Row],[Inventory_Level]]&gt;200,"medium")</f>
        <v>high</v>
      </c>
    </row>
    <row r="2156" spans="1:20" x14ac:dyDescent="0.35">
      <c r="A2156" s="4">
        <v>2155</v>
      </c>
      <c r="B2156" s="4" t="s">
        <v>51</v>
      </c>
      <c r="C2156" s="4" t="s">
        <v>16</v>
      </c>
      <c r="D2156" s="4" t="s">
        <v>25</v>
      </c>
      <c r="E2156" s="4" t="s">
        <v>60</v>
      </c>
      <c r="F2156" s="10" t="s">
        <v>19</v>
      </c>
      <c r="G2156" s="11" t="s">
        <v>135</v>
      </c>
      <c r="H2156" s="4">
        <v>51</v>
      </c>
      <c r="I2156" s="12">
        <v>27115.07</v>
      </c>
      <c r="J2156" s="12">
        <v>1382868.57</v>
      </c>
      <c r="K2156" s="12">
        <v>3136.75</v>
      </c>
      <c r="L2156" s="4">
        <v>751</v>
      </c>
      <c r="M2156" s="4" t="s">
        <v>35</v>
      </c>
      <c r="N2156" s="4" t="str" cm="1">
        <f t="array" ref="N2156">_xlfn.SWITCH(E2156,"Delhi","North","Chennai","South","Hyderabad","South","Mumbai","Central","Bangalore","South")</f>
        <v>South</v>
      </c>
      <c r="O2156" s="12">
        <v>232177.75</v>
      </c>
      <c r="P2156" s="4">
        <f>Table1[[#This Row],[Delivery_Date]]-Table1[[#This Row],[Order_Date]]</f>
        <v>8</v>
      </c>
      <c r="Q2156" s="4" t="str">
        <f>IF(Table1[[#This Row],[Delivery delay days]]&gt;5,"delay","on time")</f>
        <v>delay</v>
      </c>
      <c r="R2156" s="10">
        <f>DATEVALUE(Table1[[#This Row],[Delivery_Date]])</f>
        <v>45196</v>
      </c>
      <c r="S2156" s="10">
        <f>DATEVALUE(Table1[[#This Row],[Order_Date]])</f>
        <v>45188</v>
      </c>
      <c r="T2156" s="4" t="str" cm="1">
        <f t="array" ref="T2156">_xlfn.IFS(Table1[[#This Row],[Inventory_Level]]&lt;=200,"low",Table1[[#This Row],[Inventory_Level]]&gt;=700,"high",Table1[[#This Row],[Inventory_Level]]&gt;200,"medium")</f>
        <v>high</v>
      </c>
    </row>
    <row r="2157" spans="1:20" x14ac:dyDescent="0.35">
      <c r="A2157" s="4">
        <v>2156</v>
      </c>
      <c r="B2157" s="4" t="s">
        <v>37</v>
      </c>
      <c r="C2157" s="4" t="s">
        <v>24</v>
      </c>
      <c r="D2157" s="4" t="s">
        <v>39</v>
      </c>
      <c r="E2157" s="4" t="s">
        <v>52</v>
      </c>
      <c r="F2157" s="10" t="s">
        <v>260</v>
      </c>
      <c r="G2157" s="11" t="s">
        <v>149</v>
      </c>
      <c r="H2157" s="4">
        <v>74</v>
      </c>
      <c r="I2157" s="12">
        <v>16885.98</v>
      </c>
      <c r="J2157" s="12">
        <v>1249562.52</v>
      </c>
      <c r="K2157" s="12">
        <v>661.89</v>
      </c>
      <c r="L2157" s="4">
        <v>94</v>
      </c>
      <c r="M2157" s="4" t="s">
        <v>42</v>
      </c>
      <c r="N2157" s="4" t="str" cm="1">
        <f t="array" ref="N2157">_xlfn.SWITCH(E2157,"Delhi","North","Chennai","South","Hyderabad","South","Mumbai","Central","Bangalore","South")</f>
        <v>Central</v>
      </c>
      <c r="O2157" s="12">
        <v>166673.49</v>
      </c>
      <c r="P2157" s="4">
        <f>Table1[[#This Row],[Delivery_Date]]-Table1[[#This Row],[Order_Date]]</f>
        <v>15</v>
      </c>
      <c r="Q2157" s="4" t="str">
        <f>IF(Table1[[#This Row],[Delivery delay days]]&gt;5,"delay","on time")</f>
        <v>delay</v>
      </c>
      <c r="R2157" s="10">
        <f>DATEVALUE(Table1[[#This Row],[Delivery_Date]])</f>
        <v>45285</v>
      </c>
      <c r="S2157" s="10">
        <f>DATEVALUE(Table1[[#This Row],[Order_Date]])</f>
        <v>45270</v>
      </c>
      <c r="T2157" s="4" t="str" cm="1">
        <f t="array" ref="T2157">_xlfn.IFS(Table1[[#This Row],[Inventory_Level]]&lt;=200,"low",Table1[[#This Row],[Inventory_Level]]&gt;=700,"high",Table1[[#This Row],[Inventory_Level]]&gt;200,"medium")</f>
        <v>low</v>
      </c>
    </row>
    <row r="2158" spans="1:20" x14ac:dyDescent="0.35">
      <c r="A2158" s="4">
        <v>2157</v>
      </c>
      <c r="B2158" s="4" t="s">
        <v>44</v>
      </c>
      <c r="C2158" s="4" t="s">
        <v>16</v>
      </c>
      <c r="D2158" s="4" t="s">
        <v>17</v>
      </c>
      <c r="E2158" s="4" t="s">
        <v>60</v>
      </c>
      <c r="F2158" s="10" t="s">
        <v>419</v>
      </c>
      <c r="G2158" s="11" t="s">
        <v>255</v>
      </c>
      <c r="H2158" s="4">
        <v>67</v>
      </c>
      <c r="I2158" s="12">
        <v>37810.53</v>
      </c>
      <c r="J2158" s="12">
        <v>2533305.5099999998</v>
      </c>
      <c r="K2158" s="12">
        <v>3403.04</v>
      </c>
      <c r="L2158" s="4">
        <v>589</v>
      </c>
      <c r="M2158" s="4" t="s">
        <v>29</v>
      </c>
      <c r="N2158" s="4" t="str" cm="1">
        <f t="array" ref="N2158">_xlfn.SWITCH(E2158,"Delhi","North","Chennai","South","Hyderabad","South","Mumbai","Central","Bangalore","South")</f>
        <v>South</v>
      </c>
      <c r="O2158" s="12">
        <v>483808.82</v>
      </c>
      <c r="P2158" s="4">
        <f>Table1[[#This Row],[Delivery_Date]]-Table1[[#This Row],[Order_Date]]</f>
        <v>5</v>
      </c>
      <c r="Q2158" s="4" t="str">
        <f>IF(Table1[[#This Row],[Delivery delay days]]&gt;5,"delay","on time")</f>
        <v>on time</v>
      </c>
      <c r="R2158" s="10">
        <f>DATEVALUE(Table1[[#This Row],[Delivery_Date]])</f>
        <v>44934</v>
      </c>
      <c r="S2158" s="10">
        <f>DATEVALUE(Table1[[#This Row],[Order_Date]])</f>
        <v>44929</v>
      </c>
      <c r="T2158" s="4" t="str" cm="1">
        <f t="array" ref="T2158">_xlfn.IFS(Table1[[#This Row],[Inventory_Level]]&lt;=200,"low",Table1[[#This Row],[Inventory_Level]]&gt;=700,"high",Table1[[#This Row],[Inventory_Level]]&gt;200,"medium")</f>
        <v>medium</v>
      </c>
    </row>
    <row r="2159" spans="1:20" x14ac:dyDescent="0.35">
      <c r="A2159" s="4">
        <v>2158</v>
      </c>
      <c r="B2159" s="4" t="s">
        <v>51</v>
      </c>
      <c r="C2159" s="4" t="s">
        <v>24</v>
      </c>
      <c r="D2159" s="4" t="s">
        <v>17</v>
      </c>
      <c r="E2159" s="4" t="s">
        <v>46</v>
      </c>
      <c r="F2159" s="10" t="s">
        <v>307</v>
      </c>
      <c r="G2159" s="11" t="s">
        <v>240</v>
      </c>
      <c r="H2159" s="4">
        <v>53</v>
      </c>
      <c r="I2159" s="12">
        <v>45039.64</v>
      </c>
      <c r="J2159" s="12">
        <v>2387100.92</v>
      </c>
      <c r="K2159" s="12">
        <v>4953.6499999999996</v>
      </c>
      <c r="L2159" s="4">
        <v>921</v>
      </c>
      <c r="M2159" s="4" t="s">
        <v>42</v>
      </c>
      <c r="N2159" s="4" t="str" cm="1">
        <f t="array" ref="N2159">_xlfn.SWITCH(E2159,"Delhi","North","Chennai","South","Hyderabad","South","Mumbai","Central","Bangalore","South")</f>
        <v>South</v>
      </c>
      <c r="O2159" s="12">
        <v>254914.51</v>
      </c>
      <c r="P2159" s="4">
        <f>Table1[[#This Row],[Delivery_Date]]-Table1[[#This Row],[Order_Date]]</f>
        <v>1</v>
      </c>
      <c r="Q2159" s="4" t="str">
        <f>IF(Table1[[#This Row],[Delivery delay days]]&gt;5,"delay","on time")</f>
        <v>on time</v>
      </c>
      <c r="R2159" s="10">
        <f>DATEVALUE(Table1[[#This Row],[Delivery_Date]])</f>
        <v>45284</v>
      </c>
      <c r="S2159" s="10">
        <f>DATEVALUE(Table1[[#This Row],[Order_Date]])</f>
        <v>45283</v>
      </c>
      <c r="T2159" s="4" t="str" cm="1">
        <f t="array" ref="T2159">_xlfn.IFS(Table1[[#This Row],[Inventory_Level]]&lt;=200,"low",Table1[[#This Row],[Inventory_Level]]&gt;=700,"high",Table1[[#This Row],[Inventory_Level]]&gt;200,"medium")</f>
        <v>high</v>
      </c>
    </row>
    <row r="2160" spans="1:20" x14ac:dyDescent="0.35">
      <c r="A2160" s="4">
        <v>2159</v>
      </c>
      <c r="B2160" s="4" t="s">
        <v>51</v>
      </c>
      <c r="C2160" s="4" t="s">
        <v>16</v>
      </c>
      <c r="D2160" s="4" t="s">
        <v>25</v>
      </c>
      <c r="E2160" s="4" t="s">
        <v>26</v>
      </c>
      <c r="F2160" s="10" t="s">
        <v>113</v>
      </c>
      <c r="G2160" s="11" t="s">
        <v>19</v>
      </c>
      <c r="H2160" s="4">
        <v>99</v>
      </c>
      <c r="I2160" s="12">
        <v>2237.4699999999998</v>
      </c>
      <c r="J2160" s="12">
        <v>221509.53</v>
      </c>
      <c r="K2160" s="12">
        <v>292.99</v>
      </c>
      <c r="L2160" s="4">
        <v>334</v>
      </c>
      <c r="M2160" s="4" t="s">
        <v>21</v>
      </c>
      <c r="N2160" s="4" t="str" cm="1">
        <f t="array" ref="N2160">_xlfn.SWITCH(E2160,"Delhi","North","Chennai","South","Hyderabad","South","Mumbai","Central","Bangalore","South")</f>
        <v>South</v>
      </c>
      <c r="O2160" s="12">
        <v>28262.51</v>
      </c>
      <c r="P2160" s="4">
        <f>Table1[[#This Row],[Delivery_Date]]-Table1[[#This Row],[Order_Date]]</f>
        <v>13</v>
      </c>
      <c r="Q2160" s="4" t="str">
        <f>IF(Table1[[#This Row],[Delivery delay days]]&gt;5,"delay","on time")</f>
        <v>delay</v>
      </c>
      <c r="R2160" s="10">
        <f>DATEVALUE(Table1[[#This Row],[Delivery_Date]])</f>
        <v>45188</v>
      </c>
      <c r="S2160" s="10">
        <f>DATEVALUE(Table1[[#This Row],[Order_Date]])</f>
        <v>45175</v>
      </c>
      <c r="T2160" s="4" t="str" cm="1">
        <f t="array" ref="T2160">_xlfn.IFS(Table1[[#This Row],[Inventory_Level]]&lt;=200,"low",Table1[[#This Row],[Inventory_Level]]&gt;=700,"high",Table1[[#This Row],[Inventory_Level]]&gt;200,"medium")</f>
        <v>medium</v>
      </c>
    </row>
    <row r="2161" spans="1:20" x14ac:dyDescent="0.35">
      <c r="A2161" s="4">
        <v>2160</v>
      </c>
      <c r="B2161" s="4" t="s">
        <v>51</v>
      </c>
      <c r="C2161" s="4" t="s">
        <v>16</v>
      </c>
      <c r="D2161" s="4" t="s">
        <v>39</v>
      </c>
      <c r="E2161" s="4" t="s">
        <v>60</v>
      </c>
      <c r="F2161" s="10" t="s">
        <v>47</v>
      </c>
      <c r="G2161" s="11" t="s">
        <v>380</v>
      </c>
      <c r="H2161" s="4">
        <v>16</v>
      </c>
      <c r="I2161" s="12">
        <v>25442.37</v>
      </c>
      <c r="J2161" s="12">
        <v>407077.92</v>
      </c>
      <c r="K2161" s="12">
        <v>3428.17</v>
      </c>
      <c r="L2161" s="4">
        <v>206</v>
      </c>
      <c r="M2161" s="4" t="s">
        <v>42</v>
      </c>
      <c r="N2161" s="4" t="str" cm="1">
        <f t="array" ref="N2161">_xlfn.SWITCH(E2161,"Delhi","North","Chennai","South","Hyderabad","South","Mumbai","Central","Bangalore","South")</f>
        <v>South</v>
      </c>
      <c r="O2161" s="12">
        <v>62817.31</v>
      </c>
      <c r="P2161" s="4">
        <f>Table1[[#This Row],[Delivery_Date]]-Table1[[#This Row],[Order_Date]]</f>
        <v>14</v>
      </c>
      <c r="Q2161" s="4" t="str">
        <f>IF(Table1[[#This Row],[Delivery delay days]]&gt;5,"delay","on time")</f>
        <v>delay</v>
      </c>
      <c r="R2161" s="10">
        <f>DATEVALUE(Table1[[#This Row],[Delivery_Date]])</f>
        <v>45152</v>
      </c>
      <c r="S2161" s="10">
        <f>DATEVALUE(Table1[[#This Row],[Order_Date]])</f>
        <v>45138</v>
      </c>
      <c r="T2161" s="4" t="str" cm="1">
        <f t="array" ref="T2161">_xlfn.IFS(Table1[[#This Row],[Inventory_Level]]&lt;=200,"low",Table1[[#This Row],[Inventory_Level]]&gt;=700,"high",Table1[[#This Row],[Inventory_Level]]&gt;200,"medium")</f>
        <v>medium</v>
      </c>
    </row>
    <row r="2162" spans="1:20" x14ac:dyDescent="0.35">
      <c r="A2162" s="4">
        <v>2161</v>
      </c>
      <c r="B2162" s="4" t="s">
        <v>37</v>
      </c>
      <c r="C2162" s="4" t="s">
        <v>24</v>
      </c>
      <c r="D2162" s="4" t="s">
        <v>17</v>
      </c>
      <c r="E2162" s="4" t="s">
        <v>26</v>
      </c>
      <c r="F2162" s="10" t="s">
        <v>282</v>
      </c>
      <c r="G2162" s="11" t="s">
        <v>121</v>
      </c>
      <c r="H2162" s="4">
        <v>7</v>
      </c>
      <c r="I2162" s="12">
        <v>12073.96</v>
      </c>
      <c r="J2162" s="12">
        <v>84517.72</v>
      </c>
      <c r="K2162" s="12">
        <v>1869.7</v>
      </c>
      <c r="L2162" s="4">
        <v>848</v>
      </c>
      <c r="M2162" s="4" t="s">
        <v>21</v>
      </c>
      <c r="N2162" s="4" t="str" cm="1">
        <f t="array" ref="N2162">_xlfn.SWITCH(E2162,"Delhi","North","Chennai","South","Hyderabad","South","Mumbai","Central","Bangalore","South")</f>
        <v>South</v>
      </c>
      <c r="O2162" s="12">
        <v>4899.51</v>
      </c>
      <c r="P2162" s="4">
        <f>Table1[[#This Row],[Delivery_Date]]-Table1[[#This Row],[Order_Date]]</f>
        <v>5</v>
      </c>
      <c r="Q2162" s="4" t="str">
        <f>IF(Table1[[#This Row],[Delivery delay days]]&gt;5,"delay","on time")</f>
        <v>on time</v>
      </c>
      <c r="R2162" s="10">
        <f>DATEVALUE(Table1[[#This Row],[Delivery_Date]])</f>
        <v>45083</v>
      </c>
      <c r="S2162" s="10">
        <f>DATEVALUE(Table1[[#This Row],[Order_Date]])</f>
        <v>45078</v>
      </c>
      <c r="T2162" s="4" t="str" cm="1">
        <f t="array" ref="T2162">_xlfn.IFS(Table1[[#This Row],[Inventory_Level]]&lt;=200,"low",Table1[[#This Row],[Inventory_Level]]&gt;=700,"high",Table1[[#This Row],[Inventory_Level]]&gt;200,"medium")</f>
        <v>high</v>
      </c>
    </row>
    <row r="2163" spans="1:20" x14ac:dyDescent="0.35">
      <c r="A2163" s="4">
        <v>2162</v>
      </c>
      <c r="B2163" s="4" t="s">
        <v>44</v>
      </c>
      <c r="C2163" s="4" t="s">
        <v>16</v>
      </c>
      <c r="D2163" s="4" t="s">
        <v>17</v>
      </c>
      <c r="E2163" s="4" t="s">
        <v>18</v>
      </c>
      <c r="F2163" s="10" t="s">
        <v>120</v>
      </c>
      <c r="G2163" s="11" t="s">
        <v>321</v>
      </c>
      <c r="H2163" s="4">
        <v>33</v>
      </c>
      <c r="I2163" s="12">
        <v>25425.14</v>
      </c>
      <c r="J2163" s="12">
        <v>839029.62</v>
      </c>
      <c r="K2163" s="12">
        <v>350.05</v>
      </c>
      <c r="L2163" s="4">
        <v>293</v>
      </c>
      <c r="M2163" s="4" t="s">
        <v>29</v>
      </c>
      <c r="N2163" s="4" t="str" cm="1">
        <f t="array" ref="N2163">_xlfn.SWITCH(E2163,"Delhi","North","Chennai","South","Hyderabad","South","Mumbai","Central","Bangalore","South")</f>
        <v>North</v>
      </c>
      <c r="O2163" s="12">
        <v>125065.18</v>
      </c>
      <c r="P2163" s="4">
        <f>Table1[[#This Row],[Delivery_Date]]-Table1[[#This Row],[Order_Date]]</f>
        <v>9</v>
      </c>
      <c r="Q2163" s="4" t="str">
        <f>IF(Table1[[#This Row],[Delivery delay days]]&gt;5,"delay","on time")</f>
        <v>delay</v>
      </c>
      <c r="R2163" s="10">
        <f>DATEVALUE(Table1[[#This Row],[Delivery_Date]])</f>
        <v>45085</v>
      </c>
      <c r="S2163" s="10">
        <f>DATEVALUE(Table1[[#This Row],[Order_Date]])</f>
        <v>45076</v>
      </c>
      <c r="T2163" s="4" t="str" cm="1">
        <f t="array" ref="T2163">_xlfn.IFS(Table1[[#This Row],[Inventory_Level]]&lt;=200,"low",Table1[[#This Row],[Inventory_Level]]&gt;=700,"high",Table1[[#This Row],[Inventory_Level]]&gt;200,"medium")</f>
        <v>medium</v>
      </c>
    </row>
    <row r="2164" spans="1:20" x14ac:dyDescent="0.35">
      <c r="A2164" s="4">
        <v>2163</v>
      </c>
      <c r="B2164" s="4" t="s">
        <v>23</v>
      </c>
      <c r="C2164" s="4" t="s">
        <v>24</v>
      </c>
      <c r="D2164" s="4" t="s">
        <v>45</v>
      </c>
      <c r="E2164" s="4" t="s">
        <v>60</v>
      </c>
      <c r="F2164" s="10" t="s">
        <v>105</v>
      </c>
      <c r="G2164" s="11" t="s">
        <v>395</v>
      </c>
      <c r="H2164" s="4">
        <v>12</v>
      </c>
      <c r="I2164" s="12">
        <v>12174.36</v>
      </c>
      <c r="J2164" s="12">
        <v>146092.32</v>
      </c>
      <c r="K2164" s="12">
        <v>1367.08</v>
      </c>
      <c r="L2164" s="4">
        <v>661</v>
      </c>
      <c r="M2164" s="4" t="s">
        <v>42</v>
      </c>
      <c r="N2164" s="4" t="str" cm="1">
        <f t="array" ref="N2164">_xlfn.SWITCH(E2164,"Delhi","North","Chennai","South","Hyderabad","South","Mumbai","Central","Bangalore","South")</f>
        <v>South</v>
      </c>
      <c r="O2164" s="12">
        <v>34503.410000000003</v>
      </c>
      <c r="P2164" s="4">
        <f>Table1[[#This Row],[Delivery_Date]]-Table1[[#This Row],[Order_Date]]</f>
        <v>1</v>
      </c>
      <c r="Q2164" s="4" t="str">
        <f>IF(Table1[[#This Row],[Delivery delay days]]&gt;5,"delay","on time")</f>
        <v>on time</v>
      </c>
      <c r="R2164" s="10">
        <f>DATEVALUE(Table1[[#This Row],[Delivery_Date]])</f>
        <v>45012</v>
      </c>
      <c r="S2164" s="10">
        <f>DATEVALUE(Table1[[#This Row],[Order_Date]])</f>
        <v>45011</v>
      </c>
      <c r="T2164" s="4" t="str" cm="1">
        <f t="array" ref="T2164">_xlfn.IFS(Table1[[#This Row],[Inventory_Level]]&lt;=200,"low",Table1[[#This Row],[Inventory_Level]]&gt;=700,"high",Table1[[#This Row],[Inventory_Level]]&gt;200,"medium")</f>
        <v>medium</v>
      </c>
    </row>
    <row r="2165" spans="1:20" x14ac:dyDescent="0.35">
      <c r="A2165" s="4">
        <v>2164</v>
      </c>
      <c r="B2165" s="4" t="s">
        <v>31</v>
      </c>
      <c r="C2165" s="4" t="s">
        <v>16</v>
      </c>
      <c r="D2165" s="4" t="s">
        <v>39</v>
      </c>
      <c r="E2165" s="4" t="s">
        <v>26</v>
      </c>
      <c r="F2165" s="10" t="s">
        <v>117</v>
      </c>
      <c r="G2165" s="11" t="s">
        <v>135</v>
      </c>
      <c r="H2165" s="4">
        <v>93</v>
      </c>
      <c r="I2165" s="12">
        <v>47057.54</v>
      </c>
      <c r="J2165" s="12">
        <v>4376351.22</v>
      </c>
      <c r="K2165" s="12">
        <v>4358.59</v>
      </c>
      <c r="L2165" s="4">
        <v>313</v>
      </c>
      <c r="M2165" s="4" t="s">
        <v>29</v>
      </c>
      <c r="N2165" s="4" t="str" cm="1">
        <f t="array" ref="N2165">_xlfn.SWITCH(E2165,"Delhi","North","Chennai","South","Hyderabad","South","Mumbai","Central","Bangalore","South")</f>
        <v>South</v>
      </c>
      <c r="O2165" s="12">
        <v>655674.64</v>
      </c>
      <c r="P2165" s="4">
        <f>Table1[[#This Row],[Delivery_Date]]-Table1[[#This Row],[Order_Date]]</f>
        <v>5</v>
      </c>
      <c r="Q2165" s="4" t="str">
        <f>IF(Table1[[#This Row],[Delivery delay days]]&gt;5,"delay","on time")</f>
        <v>on time</v>
      </c>
      <c r="R2165" s="10">
        <f>DATEVALUE(Table1[[#This Row],[Delivery_Date]])</f>
        <v>45196</v>
      </c>
      <c r="S2165" s="10">
        <f>DATEVALUE(Table1[[#This Row],[Order_Date]])</f>
        <v>45191</v>
      </c>
      <c r="T2165" s="4" t="str" cm="1">
        <f t="array" ref="T2165">_xlfn.IFS(Table1[[#This Row],[Inventory_Level]]&lt;=200,"low",Table1[[#This Row],[Inventory_Level]]&gt;=700,"high",Table1[[#This Row],[Inventory_Level]]&gt;200,"medium")</f>
        <v>medium</v>
      </c>
    </row>
    <row r="2166" spans="1:20" x14ac:dyDescent="0.35">
      <c r="A2166" s="4">
        <v>2165</v>
      </c>
      <c r="B2166" s="4" t="s">
        <v>51</v>
      </c>
      <c r="C2166" s="4" t="s">
        <v>24</v>
      </c>
      <c r="D2166" s="4" t="s">
        <v>45</v>
      </c>
      <c r="E2166" s="4" t="s">
        <v>60</v>
      </c>
      <c r="F2166" s="10" t="s">
        <v>158</v>
      </c>
      <c r="G2166" s="11" t="s">
        <v>411</v>
      </c>
      <c r="H2166" s="4">
        <v>25</v>
      </c>
      <c r="I2166" s="12">
        <v>33558.5</v>
      </c>
      <c r="J2166" s="12">
        <v>838962.5</v>
      </c>
      <c r="K2166" s="12">
        <v>2626.21</v>
      </c>
      <c r="L2166" s="4">
        <v>698</v>
      </c>
      <c r="M2166" s="4" t="s">
        <v>29</v>
      </c>
      <c r="N2166" s="4" t="str" cm="1">
        <f t="array" ref="N2166">_xlfn.SWITCH(E2166,"Delhi","North","Chennai","South","Hyderabad","South","Mumbai","Central","Bangalore","South")</f>
        <v>South</v>
      </c>
      <c r="O2166" s="12">
        <v>94725.33</v>
      </c>
      <c r="P2166" s="4">
        <f>Table1[[#This Row],[Delivery_Date]]-Table1[[#This Row],[Order_Date]]</f>
        <v>6</v>
      </c>
      <c r="Q2166" s="4" t="str">
        <f>IF(Table1[[#This Row],[Delivery delay days]]&gt;5,"delay","on time")</f>
        <v>delay</v>
      </c>
      <c r="R2166" s="10">
        <f>DATEVALUE(Table1[[#This Row],[Delivery_Date]])</f>
        <v>44984</v>
      </c>
      <c r="S2166" s="10">
        <f>DATEVALUE(Table1[[#This Row],[Order_Date]])</f>
        <v>44978</v>
      </c>
      <c r="T2166" s="4" t="str" cm="1">
        <f t="array" ref="T2166">_xlfn.IFS(Table1[[#This Row],[Inventory_Level]]&lt;=200,"low",Table1[[#This Row],[Inventory_Level]]&gt;=700,"high",Table1[[#This Row],[Inventory_Level]]&gt;200,"medium")</f>
        <v>medium</v>
      </c>
    </row>
    <row r="2167" spans="1:20" x14ac:dyDescent="0.35">
      <c r="A2167" s="4">
        <v>2166</v>
      </c>
      <c r="B2167" s="4" t="s">
        <v>15</v>
      </c>
      <c r="C2167" s="4" t="s">
        <v>16</v>
      </c>
      <c r="D2167" s="4" t="s">
        <v>45</v>
      </c>
      <c r="E2167" s="4" t="s">
        <v>60</v>
      </c>
      <c r="F2167" s="10" t="s">
        <v>338</v>
      </c>
      <c r="G2167" s="11" t="s">
        <v>367</v>
      </c>
      <c r="H2167" s="4">
        <v>55</v>
      </c>
      <c r="I2167" s="12">
        <v>16114.69</v>
      </c>
      <c r="J2167" s="12">
        <v>886307.95</v>
      </c>
      <c r="K2167" s="12">
        <v>177.9</v>
      </c>
      <c r="L2167" s="4">
        <v>946</v>
      </c>
      <c r="M2167" s="4" t="s">
        <v>35</v>
      </c>
      <c r="N2167" s="4" t="str" cm="1">
        <f t="array" ref="N2167">_xlfn.SWITCH(E2167,"Delhi","North","Chennai","South","Hyderabad","South","Mumbai","Central","Bangalore","South")</f>
        <v>South</v>
      </c>
      <c r="O2167" s="12">
        <v>90550.23</v>
      </c>
      <c r="P2167" s="4">
        <f>Table1[[#This Row],[Delivery_Date]]-Table1[[#This Row],[Order_Date]]</f>
        <v>3</v>
      </c>
      <c r="Q2167" s="4" t="str">
        <f>IF(Table1[[#This Row],[Delivery delay days]]&gt;5,"delay","on time")</f>
        <v>on time</v>
      </c>
      <c r="R2167" s="10">
        <f>DATEVALUE(Table1[[#This Row],[Delivery_Date]])</f>
        <v>45074</v>
      </c>
      <c r="S2167" s="10">
        <f>DATEVALUE(Table1[[#This Row],[Order_Date]])</f>
        <v>45071</v>
      </c>
      <c r="T2167" s="4" t="str" cm="1">
        <f t="array" ref="T2167">_xlfn.IFS(Table1[[#This Row],[Inventory_Level]]&lt;=200,"low",Table1[[#This Row],[Inventory_Level]]&gt;=700,"high",Table1[[#This Row],[Inventory_Level]]&gt;200,"medium")</f>
        <v>high</v>
      </c>
    </row>
    <row r="2168" spans="1:20" x14ac:dyDescent="0.35">
      <c r="A2168" s="4">
        <v>2167</v>
      </c>
      <c r="B2168" s="4" t="s">
        <v>37</v>
      </c>
      <c r="C2168" s="4" t="s">
        <v>38</v>
      </c>
      <c r="D2168" s="4" t="s">
        <v>45</v>
      </c>
      <c r="E2168" s="4" t="s">
        <v>52</v>
      </c>
      <c r="F2168" s="10" t="s">
        <v>267</v>
      </c>
      <c r="G2168" s="11" t="s">
        <v>163</v>
      </c>
      <c r="H2168" s="4">
        <v>2</v>
      </c>
      <c r="I2168" s="12">
        <v>48472.76</v>
      </c>
      <c r="J2168" s="12">
        <v>96945.52</v>
      </c>
      <c r="K2168" s="12">
        <v>4295.28</v>
      </c>
      <c r="L2168" s="4">
        <v>32</v>
      </c>
      <c r="M2168" s="4" t="s">
        <v>35</v>
      </c>
      <c r="N2168" s="4" t="str" cm="1">
        <f t="array" ref="N2168">_xlfn.SWITCH(E2168,"Delhi","North","Chennai","South","Hyderabad","South","Mumbai","Central","Bangalore","South")</f>
        <v>Central</v>
      </c>
      <c r="O2168" s="12">
        <v>24119.55</v>
      </c>
      <c r="P2168" s="4">
        <f>Table1[[#This Row],[Delivery_Date]]-Table1[[#This Row],[Order_Date]]</f>
        <v>6</v>
      </c>
      <c r="Q2168" s="4" t="str">
        <f>IF(Table1[[#This Row],[Delivery delay days]]&gt;5,"delay","on time")</f>
        <v>delay</v>
      </c>
      <c r="R2168" s="10">
        <f>DATEVALUE(Table1[[#This Row],[Delivery_Date]])</f>
        <v>45224</v>
      </c>
      <c r="S2168" s="10">
        <f>DATEVALUE(Table1[[#This Row],[Order_Date]])</f>
        <v>45218</v>
      </c>
      <c r="T2168" s="4" t="str" cm="1">
        <f t="array" ref="T2168">_xlfn.IFS(Table1[[#This Row],[Inventory_Level]]&lt;=200,"low",Table1[[#This Row],[Inventory_Level]]&gt;=700,"high",Table1[[#This Row],[Inventory_Level]]&gt;200,"medium")</f>
        <v>low</v>
      </c>
    </row>
    <row r="2169" spans="1:20" x14ac:dyDescent="0.35">
      <c r="A2169" s="4">
        <v>2168</v>
      </c>
      <c r="B2169" s="4" t="s">
        <v>31</v>
      </c>
      <c r="C2169" s="4" t="s">
        <v>38</v>
      </c>
      <c r="D2169" s="4" t="s">
        <v>25</v>
      </c>
      <c r="E2169" s="4" t="s">
        <v>60</v>
      </c>
      <c r="F2169" s="10" t="s">
        <v>411</v>
      </c>
      <c r="G2169" s="11" t="s">
        <v>80</v>
      </c>
      <c r="H2169" s="4">
        <v>27</v>
      </c>
      <c r="I2169" s="12">
        <v>45531.21</v>
      </c>
      <c r="J2169" s="12">
        <v>1229342.67</v>
      </c>
      <c r="K2169" s="12">
        <v>2347.27</v>
      </c>
      <c r="L2169" s="4">
        <v>392</v>
      </c>
      <c r="M2169" s="4" t="s">
        <v>29</v>
      </c>
      <c r="N2169" s="4" t="str" cm="1">
        <f t="array" ref="N2169">_xlfn.SWITCH(E2169,"Delhi","North","Chennai","South","Hyderabad","South","Mumbai","Central","Bangalore","South")</f>
        <v>South</v>
      </c>
      <c r="O2169" s="12">
        <v>283033.31</v>
      </c>
      <c r="P2169" s="4">
        <f>Table1[[#This Row],[Delivery_Date]]-Table1[[#This Row],[Order_Date]]</f>
        <v>9</v>
      </c>
      <c r="Q2169" s="4" t="str">
        <f>IF(Table1[[#This Row],[Delivery delay days]]&gt;5,"delay","on time")</f>
        <v>delay</v>
      </c>
      <c r="R2169" s="10">
        <f>DATEVALUE(Table1[[#This Row],[Delivery_Date]])</f>
        <v>44993</v>
      </c>
      <c r="S2169" s="10">
        <f>DATEVALUE(Table1[[#This Row],[Order_Date]])</f>
        <v>44984</v>
      </c>
      <c r="T2169" s="4" t="str" cm="1">
        <f t="array" ref="T2169">_xlfn.IFS(Table1[[#This Row],[Inventory_Level]]&lt;=200,"low",Table1[[#This Row],[Inventory_Level]]&gt;=700,"high",Table1[[#This Row],[Inventory_Level]]&gt;200,"medium")</f>
        <v>medium</v>
      </c>
    </row>
    <row r="2170" spans="1:20" x14ac:dyDescent="0.35">
      <c r="A2170" s="4">
        <v>2169</v>
      </c>
      <c r="B2170" s="4" t="s">
        <v>31</v>
      </c>
      <c r="C2170" s="4" t="s">
        <v>24</v>
      </c>
      <c r="D2170" s="4" t="s">
        <v>39</v>
      </c>
      <c r="E2170" s="4" t="s">
        <v>52</v>
      </c>
      <c r="F2170" s="10" t="s">
        <v>130</v>
      </c>
      <c r="G2170" s="11" t="s">
        <v>329</v>
      </c>
      <c r="H2170" s="4">
        <v>60</v>
      </c>
      <c r="I2170" s="12">
        <v>30884.25</v>
      </c>
      <c r="J2170" s="12">
        <v>1853055</v>
      </c>
      <c r="K2170" s="12">
        <v>2427.0100000000002</v>
      </c>
      <c r="L2170" s="4">
        <v>329</v>
      </c>
      <c r="M2170" s="4" t="s">
        <v>35</v>
      </c>
      <c r="N2170" s="4" t="str" cm="1">
        <f t="array" ref="N2170">_xlfn.SWITCH(E2170,"Delhi","North","Chennai","South","Hyderabad","South","Mumbai","Central","Bangalore","South")</f>
        <v>Central</v>
      </c>
      <c r="O2170" s="12">
        <v>141752.41</v>
      </c>
      <c r="P2170" s="4">
        <f>Table1[[#This Row],[Delivery_Date]]-Table1[[#This Row],[Order_Date]]</f>
        <v>5</v>
      </c>
      <c r="Q2170" s="4" t="str">
        <f>IF(Table1[[#This Row],[Delivery delay days]]&gt;5,"delay","on time")</f>
        <v>on time</v>
      </c>
      <c r="R2170" s="10">
        <f>DATEVALUE(Table1[[#This Row],[Delivery_Date]])</f>
        <v>45130</v>
      </c>
      <c r="S2170" s="10">
        <f>DATEVALUE(Table1[[#This Row],[Order_Date]])</f>
        <v>45125</v>
      </c>
      <c r="T2170" s="4" t="str" cm="1">
        <f t="array" ref="T2170">_xlfn.IFS(Table1[[#This Row],[Inventory_Level]]&lt;=200,"low",Table1[[#This Row],[Inventory_Level]]&gt;=700,"high",Table1[[#This Row],[Inventory_Level]]&gt;200,"medium")</f>
        <v>medium</v>
      </c>
    </row>
    <row r="2171" spans="1:20" x14ac:dyDescent="0.35">
      <c r="A2171" s="4">
        <v>2170</v>
      </c>
      <c r="B2171" s="4" t="s">
        <v>23</v>
      </c>
      <c r="C2171" s="4" t="s">
        <v>24</v>
      </c>
      <c r="D2171" s="4" t="s">
        <v>39</v>
      </c>
      <c r="E2171" s="4" t="s">
        <v>46</v>
      </c>
      <c r="F2171" s="10" t="s">
        <v>148</v>
      </c>
      <c r="G2171" s="11" t="s">
        <v>351</v>
      </c>
      <c r="H2171" s="4">
        <v>17</v>
      </c>
      <c r="I2171" s="12">
        <v>12019.77</v>
      </c>
      <c r="J2171" s="12">
        <v>204336.09</v>
      </c>
      <c r="K2171" s="12">
        <v>263.92</v>
      </c>
      <c r="L2171" s="4">
        <v>189</v>
      </c>
      <c r="M2171" s="4" t="s">
        <v>35</v>
      </c>
      <c r="N2171" s="4" t="str" cm="1">
        <f t="array" ref="N2171">_xlfn.SWITCH(E2171,"Delhi","North","Chennai","South","Hyderabad","South","Mumbai","Central","Bangalore","South")</f>
        <v>South</v>
      </c>
      <c r="O2171" s="12">
        <v>16774.07</v>
      </c>
      <c r="P2171" s="4">
        <f>Table1[[#This Row],[Delivery_Date]]-Table1[[#This Row],[Order_Date]]</f>
        <v>4</v>
      </c>
      <c r="Q2171" s="4" t="str">
        <f>IF(Table1[[#This Row],[Delivery delay days]]&gt;5,"delay","on time")</f>
        <v>on time</v>
      </c>
      <c r="R2171" s="10">
        <f>DATEVALUE(Table1[[#This Row],[Delivery_Date]])</f>
        <v>45155</v>
      </c>
      <c r="S2171" s="10">
        <f>DATEVALUE(Table1[[#This Row],[Order_Date]])</f>
        <v>45151</v>
      </c>
      <c r="T2171" s="4" t="str" cm="1">
        <f t="array" ref="T2171">_xlfn.IFS(Table1[[#This Row],[Inventory_Level]]&lt;=200,"low",Table1[[#This Row],[Inventory_Level]]&gt;=700,"high",Table1[[#This Row],[Inventory_Level]]&gt;200,"medium")</f>
        <v>low</v>
      </c>
    </row>
    <row r="2172" spans="1:20" x14ac:dyDescent="0.35">
      <c r="A2172" s="4">
        <v>2171</v>
      </c>
      <c r="B2172" s="4" t="s">
        <v>31</v>
      </c>
      <c r="C2172" s="4" t="s">
        <v>24</v>
      </c>
      <c r="D2172" s="4" t="s">
        <v>45</v>
      </c>
      <c r="E2172" s="4" t="s">
        <v>18</v>
      </c>
      <c r="F2172" s="10" t="s">
        <v>108</v>
      </c>
      <c r="G2172" s="11" t="s">
        <v>156</v>
      </c>
      <c r="H2172" s="4">
        <v>10</v>
      </c>
      <c r="I2172" s="12">
        <v>26346.880000000001</v>
      </c>
      <c r="J2172" s="12">
        <v>263468.79999999999</v>
      </c>
      <c r="K2172" s="12">
        <v>1737.88</v>
      </c>
      <c r="L2172" s="4">
        <v>960</v>
      </c>
      <c r="M2172" s="4" t="s">
        <v>35</v>
      </c>
      <c r="N2172" s="4" t="str" cm="1">
        <f t="array" ref="N2172">_xlfn.SWITCH(E2172,"Delhi","North","Chennai","South","Hyderabad","South","Mumbai","Central","Bangalore","South")</f>
        <v>North</v>
      </c>
      <c r="O2172" s="12">
        <v>28433.97</v>
      </c>
      <c r="P2172" s="4">
        <f>Table1[[#This Row],[Delivery_Date]]-Table1[[#This Row],[Order_Date]]</f>
        <v>14</v>
      </c>
      <c r="Q2172" s="4" t="str">
        <f>IF(Table1[[#This Row],[Delivery delay days]]&gt;5,"delay","on time")</f>
        <v>delay</v>
      </c>
      <c r="R2172" s="10">
        <f>DATEVALUE(Table1[[#This Row],[Delivery_Date]])</f>
        <v>45073</v>
      </c>
      <c r="S2172" s="10">
        <f>DATEVALUE(Table1[[#This Row],[Order_Date]])</f>
        <v>45059</v>
      </c>
      <c r="T2172" s="4" t="str" cm="1">
        <f t="array" ref="T2172">_xlfn.IFS(Table1[[#This Row],[Inventory_Level]]&lt;=200,"low",Table1[[#This Row],[Inventory_Level]]&gt;=700,"high",Table1[[#This Row],[Inventory_Level]]&gt;200,"medium")</f>
        <v>high</v>
      </c>
    </row>
    <row r="2173" spans="1:20" x14ac:dyDescent="0.35">
      <c r="A2173" s="4">
        <v>2172</v>
      </c>
      <c r="B2173" s="4" t="s">
        <v>51</v>
      </c>
      <c r="C2173" s="4" t="s">
        <v>24</v>
      </c>
      <c r="D2173" s="4" t="s">
        <v>32</v>
      </c>
      <c r="E2173" s="4" t="s">
        <v>18</v>
      </c>
      <c r="F2173" s="10" t="s">
        <v>415</v>
      </c>
      <c r="G2173" s="11" t="s">
        <v>111</v>
      </c>
      <c r="H2173" s="4">
        <v>75</v>
      </c>
      <c r="I2173" s="12">
        <v>26876.720000000001</v>
      </c>
      <c r="J2173" s="12">
        <v>2015754</v>
      </c>
      <c r="K2173" s="12">
        <v>3201.49</v>
      </c>
      <c r="L2173" s="4">
        <v>835</v>
      </c>
      <c r="M2173" s="4" t="s">
        <v>42</v>
      </c>
      <c r="N2173" s="4" t="str" cm="1">
        <f t="array" ref="N2173">_xlfn.SWITCH(E2173,"Delhi","North","Chennai","South","Hyderabad","South","Mumbai","Central","Bangalore","South")</f>
        <v>North</v>
      </c>
      <c r="O2173" s="12">
        <v>435377.75</v>
      </c>
      <c r="P2173" s="4">
        <f>Table1[[#This Row],[Delivery_Date]]-Table1[[#This Row],[Order_Date]]</f>
        <v>14</v>
      </c>
      <c r="Q2173" s="4" t="str">
        <f>IF(Table1[[#This Row],[Delivery delay days]]&gt;5,"delay","on time")</f>
        <v>delay</v>
      </c>
      <c r="R2173" s="10">
        <f>DATEVALUE(Table1[[#This Row],[Delivery_Date]])</f>
        <v>44988</v>
      </c>
      <c r="S2173" s="10">
        <f>DATEVALUE(Table1[[#This Row],[Order_Date]])</f>
        <v>44974</v>
      </c>
      <c r="T2173" s="4" t="str" cm="1">
        <f t="array" ref="T2173">_xlfn.IFS(Table1[[#This Row],[Inventory_Level]]&lt;=200,"low",Table1[[#This Row],[Inventory_Level]]&gt;=700,"high",Table1[[#This Row],[Inventory_Level]]&gt;200,"medium")</f>
        <v>high</v>
      </c>
    </row>
    <row r="2174" spans="1:20" x14ac:dyDescent="0.35">
      <c r="A2174" s="4">
        <v>2173</v>
      </c>
      <c r="B2174" s="4" t="s">
        <v>31</v>
      </c>
      <c r="C2174" s="4" t="s">
        <v>38</v>
      </c>
      <c r="D2174" s="4" t="s">
        <v>32</v>
      </c>
      <c r="E2174" s="4" t="s">
        <v>46</v>
      </c>
      <c r="F2174" s="10" t="s">
        <v>54</v>
      </c>
      <c r="G2174" s="11" t="s">
        <v>383</v>
      </c>
      <c r="H2174" s="4">
        <v>70</v>
      </c>
      <c r="I2174" s="12">
        <v>3481.98</v>
      </c>
      <c r="J2174" s="12">
        <v>243738.6</v>
      </c>
      <c r="K2174" s="12">
        <v>3211.42</v>
      </c>
      <c r="L2174" s="4">
        <v>790</v>
      </c>
      <c r="M2174" s="4" t="s">
        <v>42</v>
      </c>
      <c r="N2174" s="4" t="str" cm="1">
        <f t="array" ref="N2174">_xlfn.SWITCH(E2174,"Delhi","North","Chennai","South","Hyderabad","South","Mumbai","Central","Bangalore","South")</f>
        <v>South</v>
      </c>
      <c r="O2174" s="12">
        <v>36198.639999999999</v>
      </c>
      <c r="P2174" s="4">
        <f>Table1[[#This Row],[Delivery_Date]]-Table1[[#This Row],[Order_Date]]</f>
        <v>1</v>
      </c>
      <c r="Q2174" s="4" t="str">
        <f>IF(Table1[[#This Row],[Delivery delay days]]&gt;5,"delay","on time")</f>
        <v>on time</v>
      </c>
      <c r="R2174" s="10">
        <f>DATEVALUE(Table1[[#This Row],[Delivery_Date]])</f>
        <v>45213</v>
      </c>
      <c r="S2174" s="10">
        <f>DATEVALUE(Table1[[#This Row],[Order_Date]])</f>
        <v>45212</v>
      </c>
      <c r="T2174" s="4" t="str" cm="1">
        <f t="array" ref="T2174">_xlfn.IFS(Table1[[#This Row],[Inventory_Level]]&lt;=200,"low",Table1[[#This Row],[Inventory_Level]]&gt;=700,"high",Table1[[#This Row],[Inventory_Level]]&gt;200,"medium")</f>
        <v>high</v>
      </c>
    </row>
    <row r="2175" spans="1:20" x14ac:dyDescent="0.35">
      <c r="A2175" s="4">
        <v>2174</v>
      </c>
      <c r="B2175" s="4" t="s">
        <v>31</v>
      </c>
      <c r="C2175" s="4" t="s">
        <v>38</v>
      </c>
      <c r="D2175" s="4" t="s">
        <v>32</v>
      </c>
      <c r="E2175" s="4" t="s">
        <v>52</v>
      </c>
      <c r="F2175" s="10" t="s">
        <v>285</v>
      </c>
      <c r="G2175" s="11" t="s">
        <v>53</v>
      </c>
      <c r="H2175" s="4">
        <v>12</v>
      </c>
      <c r="I2175" s="12">
        <v>833.39</v>
      </c>
      <c r="J2175" s="12">
        <v>10000.68</v>
      </c>
      <c r="K2175" s="12">
        <v>4577.41</v>
      </c>
      <c r="L2175" s="4">
        <v>89</v>
      </c>
      <c r="M2175" s="4" t="s">
        <v>21</v>
      </c>
      <c r="N2175" s="4" t="str" cm="1">
        <f t="array" ref="N2175">_xlfn.SWITCH(E2175,"Delhi","North","Chennai","South","Hyderabad","South","Mumbai","Central","Bangalore","South")</f>
        <v>Central</v>
      </c>
      <c r="O2175" s="12">
        <v>2134.08</v>
      </c>
      <c r="P2175" s="4">
        <f>Table1[[#This Row],[Delivery_Date]]-Table1[[#This Row],[Order_Date]]</f>
        <v>11</v>
      </c>
      <c r="Q2175" s="4" t="str">
        <f>IF(Table1[[#This Row],[Delivery delay days]]&gt;5,"delay","on time")</f>
        <v>delay</v>
      </c>
      <c r="R2175" s="10">
        <f>DATEVALUE(Table1[[#This Row],[Delivery_Date]])</f>
        <v>45205</v>
      </c>
      <c r="S2175" s="10">
        <f>DATEVALUE(Table1[[#This Row],[Order_Date]])</f>
        <v>45194</v>
      </c>
      <c r="T2175" s="4" t="str" cm="1">
        <f t="array" ref="T2175">_xlfn.IFS(Table1[[#This Row],[Inventory_Level]]&lt;=200,"low",Table1[[#This Row],[Inventory_Level]]&gt;=700,"high",Table1[[#This Row],[Inventory_Level]]&gt;200,"medium")</f>
        <v>low</v>
      </c>
    </row>
    <row r="2176" spans="1:20" x14ac:dyDescent="0.35">
      <c r="A2176" s="4">
        <v>2175</v>
      </c>
      <c r="B2176" s="4" t="s">
        <v>23</v>
      </c>
      <c r="C2176" s="4" t="s">
        <v>16</v>
      </c>
      <c r="D2176" s="4" t="s">
        <v>25</v>
      </c>
      <c r="E2176" s="4" t="s">
        <v>18</v>
      </c>
      <c r="F2176" s="10" t="s">
        <v>249</v>
      </c>
      <c r="G2176" s="11" t="s">
        <v>416</v>
      </c>
      <c r="H2176" s="4">
        <v>56</v>
      </c>
      <c r="I2176" s="12">
        <v>42574.14</v>
      </c>
      <c r="J2176" s="12">
        <v>2384151.84</v>
      </c>
      <c r="K2176" s="12">
        <v>3734.92</v>
      </c>
      <c r="L2176" s="4">
        <v>181</v>
      </c>
      <c r="M2176" s="4" t="s">
        <v>29</v>
      </c>
      <c r="N2176" s="4" t="str" cm="1">
        <f t="array" ref="N2176">_xlfn.SWITCH(E2176,"Delhi","North","Chennai","South","Hyderabad","South","Mumbai","Central","Bangalore","South")</f>
        <v>North</v>
      </c>
      <c r="O2176" s="12">
        <v>165556.92000000001</v>
      </c>
      <c r="P2176" s="4">
        <f>Table1[[#This Row],[Delivery_Date]]-Table1[[#This Row],[Order_Date]]</f>
        <v>4</v>
      </c>
      <c r="Q2176" s="4" t="str">
        <f>IF(Table1[[#This Row],[Delivery delay days]]&gt;5,"delay","on time")</f>
        <v>on time</v>
      </c>
      <c r="R2176" s="10">
        <f>DATEVALUE(Table1[[#This Row],[Delivery_Date]])</f>
        <v>45025</v>
      </c>
      <c r="S2176" s="10">
        <f>DATEVALUE(Table1[[#This Row],[Order_Date]])</f>
        <v>45021</v>
      </c>
      <c r="T2176" s="4" t="str" cm="1">
        <f t="array" ref="T2176">_xlfn.IFS(Table1[[#This Row],[Inventory_Level]]&lt;=200,"low",Table1[[#This Row],[Inventory_Level]]&gt;=700,"high",Table1[[#This Row],[Inventory_Level]]&gt;200,"medium")</f>
        <v>low</v>
      </c>
    </row>
    <row r="2177" spans="1:20" x14ac:dyDescent="0.35">
      <c r="A2177" s="4">
        <v>2176</v>
      </c>
      <c r="B2177" s="4" t="s">
        <v>44</v>
      </c>
      <c r="C2177" s="4" t="s">
        <v>38</v>
      </c>
      <c r="D2177" s="4" t="s">
        <v>45</v>
      </c>
      <c r="E2177" s="4" t="s">
        <v>18</v>
      </c>
      <c r="F2177" s="10" t="s">
        <v>415</v>
      </c>
      <c r="G2177" s="11" t="s">
        <v>191</v>
      </c>
      <c r="H2177" s="4">
        <v>67</v>
      </c>
      <c r="I2177" s="12">
        <v>13286.63</v>
      </c>
      <c r="J2177" s="12">
        <v>890204.21</v>
      </c>
      <c r="K2177" s="12">
        <v>2790.66</v>
      </c>
      <c r="L2177" s="4">
        <v>883</v>
      </c>
      <c r="M2177" s="4" t="s">
        <v>35</v>
      </c>
      <c r="N2177" s="4" t="str" cm="1">
        <f t="array" ref="N2177">_xlfn.SWITCH(E2177,"Delhi","North","Chennai","South","Hyderabad","South","Mumbai","Central","Bangalore","South")</f>
        <v>North</v>
      </c>
      <c r="O2177" s="12">
        <v>100680.79</v>
      </c>
      <c r="P2177" s="4">
        <f>Table1[[#This Row],[Delivery_Date]]-Table1[[#This Row],[Order_Date]]</f>
        <v>13</v>
      </c>
      <c r="Q2177" s="4" t="str">
        <f>IF(Table1[[#This Row],[Delivery delay days]]&gt;5,"delay","on time")</f>
        <v>delay</v>
      </c>
      <c r="R2177" s="10">
        <f>DATEVALUE(Table1[[#This Row],[Delivery_Date]])</f>
        <v>44987</v>
      </c>
      <c r="S2177" s="10">
        <f>DATEVALUE(Table1[[#This Row],[Order_Date]])</f>
        <v>44974</v>
      </c>
      <c r="T2177" s="4" t="str" cm="1">
        <f t="array" ref="T2177">_xlfn.IFS(Table1[[#This Row],[Inventory_Level]]&lt;=200,"low",Table1[[#This Row],[Inventory_Level]]&gt;=700,"high",Table1[[#This Row],[Inventory_Level]]&gt;200,"medium")</f>
        <v>high</v>
      </c>
    </row>
    <row r="2178" spans="1:20" x14ac:dyDescent="0.35">
      <c r="A2178" s="4">
        <v>2177</v>
      </c>
      <c r="B2178" s="4" t="s">
        <v>37</v>
      </c>
      <c r="C2178" s="4" t="s">
        <v>16</v>
      </c>
      <c r="D2178" s="4" t="s">
        <v>32</v>
      </c>
      <c r="E2178" s="4" t="s">
        <v>52</v>
      </c>
      <c r="F2178" s="10" t="s">
        <v>250</v>
      </c>
      <c r="G2178" s="11" t="s">
        <v>91</v>
      </c>
      <c r="H2178" s="4">
        <v>31</v>
      </c>
      <c r="I2178" s="12">
        <v>27991.02</v>
      </c>
      <c r="J2178" s="12">
        <v>867721.62</v>
      </c>
      <c r="K2178" s="12">
        <v>1303.97</v>
      </c>
      <c r="L2178" s="4">
        <v>372</v>
      </c>
      <c r="M2178" s="4" t="s">
        <v>35</v>
      </c>
      <c r="N2178" s="4" t="str" cm="1">
        <f t="array" ref="N2178">_xlfn.SWITCH(E2178,"Delhi","North","Chennai","South","Hyderabad","South","Mumbai","Central","Bangalore","South")</f>
        <v>Central</v>
      </c>
      <c r="O2178" s="12">
        <v>143210.62</v>
      </c>
      <c r="P2178" s="4">
        <f>Table1[[#This Row],[Delivery_Date]]-Table1[[#This Row],[Order_Date]]</f>
        <v>8</v>
      </c>
      <c r="Q2178" s="4" t="str">
        <f>IF(Table1[[#This Row],[Delivery delay days]]&gt;5,"delay","on time")</f>
        <v>delay</v>
      </c>
      <c r="R2178" s="10">
        <f>DATEVALUE(Table1[[#This Row],[Delivery_Date]])</f>
        <v>45027</v>
      </c>
      <c r="S2178" s="10">
        <f>DATEVALUE(Table1[[#This Row],[Order_Date]])</f>
        <v>45019</v>
      </c>
      <c r="T2178" s="4" t="str" cm="1">
        <f t="array" ref="T2178">_xlfn.IFS(Table1[[#This Row],[Inventory_Level]]&lt;=200,"low",Table1[[#This Row],[Inventory_Level]]&gt;=700,"high",Table1[[#This Row],[Inventory_Level]]&gt;200,"medium")</f>
        <v>medium</v>
      </c>
    </row>
    <row r="2179" spans="1:20" x14ac:dyDescent="0.35">
      <c r="A2179" s="4">
        <v>2178</v>
      </c>
      <c r="B2179" s="4" t="s">
        <v>59</v>
      </c>
      <c r="C2179" s="4" t="s">
        <v>16</v>
      </c>
      <c r="D2179" s="4" t="s">
        <v>39</v>
      </c>
      <c r="E2179" s="4" t="s">
        <v>26</v>
      </c>
      <c r="F2179" s="10" t="s">
        <v>47</v>
      </c>
      <c r="G2179" s="11" t="s">
        <v>137</v>
      </c>
      <c r="H2179" s="4">
        <v>44</v>
      </c>
      <c r="I2179" s="12">
        <v>2593.44</v>
      </c>
      <c r="J2179" s="12">
        <v>114111.36</v>
      </c>
      <c r="K2179" s="12">
        <v>2894.26</v>
      </c>
      <c r="L2179" s="4">
        <v>235</v>
      </c>
      <c r="M2179" s="4" t="s">
        <v>35</v>
      </c>
      <c r="N2179" s="4" t="str" cm="1">
        <f t="array" ref="N2179">_xlfn.SWITCH(E2179,"Delhi","North","Chennai","South","Hyderabad","South","Mumbai","Central","Bangalore","South")</f>
        <v>South</v>
      </c>
      <c r="O2179" s="12">
        <v>10453.700000000001</v>
      </c>
      <c r="P2179" s="4">
        <f>Table1[[#This Row],[Delivery_Date]]-Table1[[#This Row],[Order_Date]]</f>
        <v>6</v>
      </c>
      <c r="Q2179" s="4" t="str">
        <f>IF(Table1[[#This Row],[Delivery delay days]]&gt;5,"delay","on time")</f>
        <v>delay</v>
      </c>
      <c r="R2179" s="10">
        <f>DATEVALUE(Table1[[#This Row],[Delivery_Date]])</f>
        <v>45144</v>
      </c>
      <c r="S2179" s="10">
        <f>DATEVALUE(Table1[[#This Row],[Order_Date]])</f>
        <v>45138</v>
      </c>
      <c r="T2179" s="4" t="str" cm="1">
        <f t="array" ref="T2179">_xlfn.IFS(Table1[[#This Row],[Inventory_Level]]&lt;=200,"low",Table1[[#This Row],[Inventory_Level]]&gt;=700,"high",Table1[[#This Row],[Inventory_Level]]&gt;200,"medium")</f>
        <v>medium</v>
      </c>
    </row>
    <row r="2180" spans="1:20" x14ac:dyDescent="0.35">
      <c r="A2180" s="4">
        <v>2179</v>
      </c>
      <c r="B2180" s="4" t="s">
        <v>65</v>
      </c>
      <c r="C2180" s="4" t="s">
        <v>16</v>
      </c>
      <c r="D2180" s="4" t="s">
        <v>25</v>
      </c>
      <c r="E2180" s="4" t="s">
        <v>18</v>
      </c>
      <c r="F2180" s="10" t="s">
        <v>94</v>
      </c>
      <c r="G2180" s="11" t="s">
        <v>205</v>
      </c>
      <c r="H2180" s="4">
        <v>15</v>
      </c>
      <c r="I2180" s="12">
        <v>11247.11</v>
      </c>
      <c r="J2180" s="12">
        <v>168706.65</v>
      </c>
      <c r="K2180" s="12">
        <v>4571.26</v>
      </c>
      <c r="L2180" s="4">
        <v>975</v>
      </c>
      <c r="M2180" s="4" t="s">
        <v>42</v>
      </c>
      <c r="N2180" s="4" t="str" cm="1">
        <f t="array" ref="N2180">_xlfn.SWITCH(E2180,"Delhi","North","Chennai","South","Hyderabad","South","Mumbai","Central","Bangalore","South")</f>
        <v>North</v>
      </c>
      <c r="O2180" s="12">
        <v>13697.81</v>
      </c>
      <c r="P2180" s="4">
        <f>Table1[[#This Row],[Delivery_Date]]-Table1[[#This Row],[Order_Date]]</f>
        <v>7</v>
      </c>
      <c r="Q2180" s="4" t="str">
        <f>IF(Table1[[#This Row],[Delivery delay days]]&gt;5,"delay","on time")</f>
        <v>delay</v>
      </c>
      <c r="R2180" s="10">
        <f>DATEVALUE(Table1[[#This Row],[Delivery_Date]])</f>
        <v>44954</v>
      </c>
      <c r="S2180" s="10">
        <f>DATEVALUE(Table1[[#This Row],[Order_Date]])</f>
        <v>44947</v>
      </c>
      <c r="T2180" s="4" t="str" cm="1">
        <f t="array" ref="T2180">_xlfn.IFS(Table1[[#This Row],[Inventory_Level]]&lt;=200,"low",Table1[[#This Row],[Inventory_Level]]&gt;=700,"high",Table1[[#This Row],[Inventory_Level]]&gt;200,"medium")</f>
        <v>high</v>
      </c>
    </row>
    <row r="2181" spans="1:20" x14ac:dyDescent="0.35">
      <c r="A2181" s="4">
        <v>2180</v>
      </c>
      <c r="B2181" s="4" t="s">
        <v>15</v>
      </c>
      <c r="C2181" s="4" t="s">
        <v>16</v>
      </c>
      <c r="D2181" s="4" t="s">
        <v>32</v>
      </c>
      <c r="E2181" s="4" t="s">
        <v>26</v>
      </c>
      <c r="F2181" s="10" t="s">
        <v>230</v>
      </c>
      <c r="G2181" s="11" t="s">
        <v>86</v>
      </c>
      <c r="H2181" s="4">
        <v>82</v>
      </c>
      <c r="I2181" s="12">
        <v>47367.199999999997</v>
      </c>
      <c r="J2181" s="12">
        <v>3884110.4</v>
      </c>
      <c r="K2181" s="12">
        <v>3685.13</v>
      </c>
      <c r="L2181" s="4">
        <v>67</v>
      </c>
      <c r="M2181" s="4" t="s">
        <v>35</v>
      </c>
      <c r="N2181" s="4" t="str" cm="1">
        <f t="array" ref="N2181">_xlfn.SWITCH(E2181,"Delhi","North","Chennai","South","Hyderabad","South","Mumbai","Central","Bangalore","South")</f>
        <v>South</v>
      </c>
      <c r="O2181" s="12">
        <v>257491.45</v>
      </c>
      <c r="P2181" s="4">
        <f>Table1[[#This Row],[Delivery_Date]]-Table1[[#This Row],[Order_Date]]</f>
        <v>15</v>
      </c>
      <c r="Q2181" s="4" t="str">
        <f>IF(Table1[[#This Row],[Delivery delay days]]&gt;5,"delay","on time")</f>
        <v>delay</v>
      </c>
      <c r="R2181" s="10">
        <f>DATEVALUE(Table1[[#This Row],[Delivery_Date]])</f>
        <v>45292</v>
      </c>
      <c r="S2181" s="10">
        <f>DATEVALUE(Table1[[#This Row],[Order_Date]])</f>
        <v>45277</v>
      </c>
      <c r="T2181" s="4" t="str" cm="1">
        <f t="array" ref="T2181">_xlfn.IFS(Table1[[#This Row],[Inventory_Level]]&lt;=200,"low",Table1[[#This Row],[Inventory_Level]]&gt;=700,"high",Table1[[#This Row],[Inventory_Level]]&gt;200,"medium")</f>
        <v>low</v>
      </c>
    </row>
    <row r="2182" spans="1:20" x14ac:dyDescent="0.35">
      <c r="A2182" s="4">
        <v>2181</v>
      </c>
      <c r="B2182" s="4" t="s">
        <v>37</v>
      </c>
      <c r="C2182" s="4" t="s">
        <v>16</v>
      </c>
      <c r="D2182" s="4" t="s">
        <v>32</v>
      </c>
      <c r="E2182" s="4" t="s">
        <v>52</v>
      </c>
      <c r="F2182" s="10" t="s">
        <v>268</v>
      </c>
      <c r="G2182" s="11" t="s">
        <v>152</v>
      </c>
      <c r="H2182" s="4">
        <v>22</v>
      </c>
      <c r="I2182" s="12">
        <v>19064.22</v>
      </c>
      <c r="J2182" s="12">
        <v>419412.84</v>
      </c>
      <c r="K2182" s="12">
        <v>831.26</v>
      </c>
      <c r="L2182" s="4">
        <v>342</v>
      </c>
      <c r="M2182" s="4" t="s">
        <v>29</v>
      </c>
      <c r="N2182" s="4" t="str" cm="1">
        <f t="array" ref="N2182">_xlfn.SWITCH(E2182,"Delhi","North","Chennai","South","Hyderabad","South","Mumbai","Central","Bangalore","South")</f>
        <v>Central</v>
      </c>
      <c r="O2182" s="12">
        <v>39243.5</v>
      </c>
      <c r="P2182" s="4">
        <f>Table1[[#This Row],[Delivery_Date]]-Table1[[#This Row],[Order_Date]]</f>
        <v>15</v>
      </c>
      <c r="Q2182" s="4" t="str">
        <f>IF(Table1[[#This Row],[Delivery delay days]]&gt;5,"delay","on time")</f>
        <v>delay</v>
      </c>
      <c r="R2182" s="10">
        <f>DATEVALUE(Table1[[#This Row],[Delivery_Date]])</f>
        <v>44975</v>
      </c>
      <c r="S2182" s="10">
        <f>DATEVALUE(Table1[[#This Row],[Order_Date]])</f>
        <v>44960</v>
      </c>
      <c r="T2182" s="4" t="str" cm="1">
        <f t="array" ref="T2182">_xlfn.IFS(Table1[[#This Row],[Inventory_Level]]&lt;=200,"low",Table1[[#This Row],[Inventory_Level]]&gt;=700,"high",Table1[[#This Row],[Inventory_Level]]&gt;200,"medium")</f>
        <v>medium</v>
      </c>
    </row>
    <row r="2183" spans="1:20" x14ac:dyDescent="0.35">
      <c r="A2183" s="4">
        <v>2182</v>
      </c>
      <c r="B2183" s="4" t="s">
        <v>37</v>
      </c>
      <c r="C2183" s="4" t="s">
        <v>16</v>
      </c>
      <c r="D2183" s="4" t="s">
        <v>25</v>
      </c>
      <c r="E2183" s="4" t="s">
        <v>26</v>
      </c>
      <c r="F2183" s="10" t="s">
        <v>157</v>
      </c>
      <c r="G2183" s="11" t="s">
        <v>158</v>
      </c>
      <c r="H2183" s="4">
        <v>85</v>
      </c>
      <c r="I2183" s="12">
        <v>49908.79</v>
      </c>
      <c r="J2183" s="12">
        <v>4242247.1500000004</v>
      </c>
      <c r="K2183" s="12">
        <v>579.65</v>
      </c>
      <c r="L2183" s="4">
        <v>454</v>
      </c>
      <c r="M2183" s="4" t="s">
        <v>42</v>
      </c>
      <c r="N2183" s="4" t="str" cm="1">
        <f t="array" ref="N2183">_xlfn.SWITCH(E2183,"Delhi","North","Chennai","South","Hyderabad","South","Mumbai","Central","Bangalore","South")</f>
        <v>South</v>
      </c>
      <c r="O2183" s="12">
        <v>703617.92</v>
      </c>
      <c r="P2183" s="4">
        <f>Table1[[#This Row],[Delivery_Date]]-Table1[[#This Row],[Order_Date]]</f>
        <v>8</v>
      </c>
      <c r="Q2183" s="4" t="str">
        <f>IF(Table1[[#This Row],[Delivery delay days]]&gt;5,"delay","on time")</f>
        <v>delay</v>
      </c>
      <c r="R2183" s="10">
        <f>DATEVALUE(Table1[[#This Row],[Delivery_Date]])</f>
        <v>44978</v>
      </c>
      <c r="S2183" s="10">
        <f>DATEVALUE(Table1[[#This Row],[Order_Date]])</f>
        <v>44970</v>
      </c>
      <c r="T2183" s="4" t="str" cm="1">
        <f t="array" ref="T2183">_xlfn.IFS(Table1[[#This Row],[Inventory_Level]]&lt;=200,"low",Table1[[#This Row],[Inventory_Level]]&gt;=700,"high",Table1[[#This Row],[Inventory_Level]]&gt;200,"medium")</f>
        <v>medium</v>
      </c>
    </row>
    <row r="2184" spans="1:20" x14ac:dyDescent="0.35">
      <c r="A2184" s="4">
        <v>2183</v>
      </c>
      <c r="B2184" s="4" t="s">
        <v>37</v>
      </c>
      <c r="C2184" s="4" t="s">
        <v>24</v>
      </c>
      <c r="D2184" s="4" t="s">
        <v>25</v>
      </c>
      <c r="E2184" s="4" t="s">
        <v>46</v>
      </c>
      <c r="F2184" s="10" t="s">
        <v>19</v>
      </c>
      <c r="G2184" s="11" t="s">
        <v>143</v>
      </c>
      <c r="H2184" s="4">
        <v>7</v>
      </c>
      <c r="I2184" s="12">
        <v>13353.94</v>
      </c>
      <c r="J2184" s="12">
        <v>93477.58</v>
      </c>
      <c r="K2184" s="12">
        <v>4631.5200000000004</v>
      </c>
      <c r="L2184" s="4">
        <v>117</v>
      </c>
      <c r="M2184" s="4" t="s">
        <v>21</v>
      </c>
      <c r="N2184" s="4" t="str" cm="1">
        <f t="array" ref="N2184">_xlfn.SWITCH(E2184,"Delhi","North","Chennai","South","Hyderabad","South","Mumbai","Central","Bangalore","South")</f>
        <v>South</v>
      </c>
      <c r="O2184" s="12">
        <v>16342.89</v>
      </c>
      <c r="P2184" s="4">
        <f>Table1[[#This Row],[Delivery_Date]]-Table1[[#This Row],[Order_Date]]</f>
        <v>14</v>
      </c>
      <c r="Q2184" s="4" t="str">
        <f>IF(Table1[[#This Row],[Delivery delay days]]&gt;5,"delay","on time")</f>
        <v>delay</v>
      </c>
      <c r="R2184" s="10">
        <f>DATEVALUE(Table1[[#This Row],[Delivery_Date]])</f>
        <v>45202</v>
      </c>
      <c r="S2184" s="10">
        <f>DATEVALUE(Table1[[#This Row],[Order_Date]])</f>
        <v>45188</v>
      </c>
      <c r="T2184" s="4" t="str" cm="1">
        <f t="array" ref="T2184">_xlfn.IFS(Table1[[#This Row],[Inventory_Level]]&lt;=200,"low",Table1[[#This Row],[Inventory_Level]]&gt;=700,"high",Table1[[#This Row],[Inventory_Level]]&gt;200,"medium")</f>
        <v>low</v>
      </c>
    </row>
    <row r="2185" spans="1:20" x14ac:dyDescent="0.35">
      <c r="A2185" s="4">
        <v>2184</v>
      </c>
      <c r="B2185" s="4" t="s">
        <v>23</v>
      </c>
      <c r="C2185" s="4" t="s">
        <v>38</v>
      </c>
      <c r="D2185" s="4" t="s">
        <v>39</v>
      </c>
      <c r="E2185" s="4" t="s">
        <v>26</v>
      </c>
      <c r="F2185" s="10" t="s">
        <v>104</v>
      </c>
      <c r="G2185" s="11" t="s">
        <v>211</v>
      </c>
      <c r="H2185" s="4">
        <v>63</v>
      </c>
      <c r="I2185" s="12">
        <v>30911.96</v>
      </c>
      <c r="J2185" s="12">
        <v>1947453.48</v>
      </c>
      <c r="K2185" s="12">
        <v>4536.96</v>
      </c>
      <c r="L2185" s="4">
        <v>996</v>
      </c>
      <c r="M2185" s="4" t="s">
        <v>42</v>
      </c>
      <c r="N2185" s="4" t="str" cm="1">
        <f t="array" ref="N2185">_xlfn.SWITCH(E2185,"Delhi","North","Chennai","South","Hyderabad","South","Mumbai","Central","Bangalore","South")</f>
        <v>South</v>
      </c>
      <c r="O2185" s="12">
        <v>157225.39000000001</v>
      </c>
      <c r="P2185" s="4">
        <f>Table1[[#This Row],[Delivery_Date]]-Table1[[#This Row],[Order_Date]]</f>
        <v>14</v>
      </c>
      <c r="Q2185" s="4" t="str">
        <f>IF(Table1[[#This Row],[Delivery delay days]]&gt;5,"delay","on time")</f>
        <v>delay</v>
      </c>
      <c r="R2185" s="10">
        <f>DATEVALUE(Table1[[#This Row],[Delivery_Date]])</f>
        <v>45020</v>
      </c>
      <c r="S2185" s="10">
        <f>DATEVALUE(Table1[[#This Row],[Order_Date]])</f>
        <v>45006</v>
      </c>
      <c r="T2185" s="4" t="str" cm="1">
        <f t="array" ref="T2185">_xlfn.IFS(Table1[[#This Row],[Inventory_Level]]&lt;=200,"low",Table1[[#This Row],[Inventory_Level]]&gt;=700,"high",Table1[[#This Row],[Inventory_Level]]&gt;200,"medium")</f>
        <v>high</v>
      </c>
    </row>
    <row r="2186" spans="1:20" x14ac:dyDescent="0.35">
      <c r="A2186" s="4">
        <v>2185</v>
      </c>
      <c r="B2186" s="4" t="s">
        <v>59</v>
      </c>
      <c r="C2186" s="4" t="s">
        <v>24</v>
      </c>
      <c r="D2186" s="4" t="s">
        <v>17</v>
      </c>
      <c r="E2186" s="4" t="s">
        <v>60</v>
      </c>
      <c r="F2186" s="10" t="s">
        <v>172</v>
      </c>
      <c r="G2186" s="11" t="s">
        <v>19</v>
      </c>
      <c r="H2186" s="4">
        <v>20</v>
      </c>
      <c r="I2186" s="12">
        <v>24720.63</v>
      </c>
      <c r="J2186" s="12">
        <v>494412.6</v>
      </c>
      <c r="K2186" s="12">
        <v>3693.8</v>
      </c>
      <c r="L2186" s="4">
        <v>266</v>
      </c>
      <c r="M2186" s="4" t="s">
        <v>21</v>
      </c>
      <c r="N2186" s="4" t="str" cm="1">
        <f t="array" ref="N2186">_xlfn.SWITCH(E2186,"Delhi","North","Chennai","South","Hyderabad","South","Mumbai","Central","Bangalore","South")</f>
        <v>South</v>
      </c>
      <c r="O2186" s="12">
        <v>49274.2</v>
      </c>
      <c r="P2186" s="4">
        <f>Table1[[#This Row],[Delivery_Date]]-Table1[[#This Row],[Order_Date]]</f>
        <v>12</v>
      </c>
      <c r="Q2186" s="4" t="str">
        <f>IF(Table1[[#This Row],[Delivery delay days]]&gt;5,"delay","on time")</f>
        <v>delay</v>
      </c>
      <c r="R2186" s="10">
        <f>DATEVALUE(Table1[[#This Row],[Delivery_Date]])</f>
        <v>45188</v>
      </c>
      <c r="S2186" s="10">
        <f>DATEVALUE(Table1[[#This Row],[Order_Date]])</f>
        <v>45176</v>
      </c>
      <c r="T2186" s="4" t="str" cm="1">
        <f t="array" ref="T2186">_xlfn.IFS(Table1[[#This Row],[Inventory_Level]]&lt;=200,"low",Table1[[#This Row],[Inventory_Level]]&gt;=700,"high",Table1[[#This Row],[Inventory_Level]]&gt;200,"medium")</f>
        <v>medium</v>
      </c>
    </row>
    <row r="2187" spans="1:20" x14ac:dyDescent="0.35">
      <c r="A2187" s="4">
        <v>2186</v>
      </c>
      <c r="B2187" s="4" t="s">
        <v>37</v>
      </c>
      <c r="C2187" s="4" t="s">
        <v>16</v>
      </c>
      <c r="D2187" s="4" t="s">
        <v>39</v>
      </c>
      <c r="E2187" s="4" t="s">
        <v>52</v>
      </c>
      <c r="F2187" s="10" t="s">
        <v>201</v>
      </c>
      <c r="G2187" s="11" t="s">
        <v>209</v>
      </c>
      <c r="H2187" s="4">
        <v>19</v>
      </c>
      <c r="I2187" s="12">
        <v>47739.23</v>
      </c>
      <c r="J2187" s="12">
        <v>907045.37</v>
      </c>
      <c r="K2187" s="12">
        <v>2901.54</v>
      </c>
      <c r="L2187" s="4">
        <v>598</v>
      </c>
      <c r="M2187" s="4" t="s">
        <v>42</v>
      </c>
      <c r="N2187" s="4" t="str" cm="1">
        <f t="array" ref="N2187">_xlfn.SWITCH(E2187,"Delhi","North","Chennai","South","Hyderabad","South","Mumbai","Central","Bangalore","South")</f>
        <v>Central</v>
      </c>
      <c r="O2187" s="12">
        <v>91610.28</v>
      </c>
      <c r="P2187" s="4">
        <f>Table1[[#This Row],[Delivery_Date]]-Table1[[#This Row],[Order_Date]]</f>
        <v>13</v>
      </c>
      <c r="Q2187" s="4" t="str">
        <f>IF(Table1[[#This Row],[Delivery delay days]]&gt;5,"delay","on time")</f>
        <v>delay</v>
      </c>
      <c r="R2187" s="10">
        <f>DATEVALUE(Table1[[#This Row],[Delivery_Date]])</f>
        <v>45117</v>
      </c>
      <c r="S2187" s="10">
        <f>DATEVALUE(Table1[[#This Row],[Order_Date]])</f>
        <v>45104</v>
      </c>
      <c r="T2187" s="4" t="str" cm="1">
        <f t="array" ref="T2187">_xlfn.IFS(Table1[[#This Row],[Inventory_Level]]&lt;=200,"low",Table1[[#This Row],[Inventory_Level]]&gt;=700,"high",Table1[[#This Row],[Inventory_Level]]&gt;200,"medium")</f>
        <v>medium</v>
      </c>
    </row>
    <row r="2188" spans="1:20" x14ac:dyDescent="0.35">
      <c r="A2188" s="4">
        <v>2187</v>
      </c>
      <c r="B2188" s="4" t="s">
        <v>59</v>
      </c>
      <c r="C2188" s="4" t="s">
        <v>16</v>
      </c>
      <c r="D2188" s="4" t="s">
        <v>39</v>
      </c>
      <c r="E2188" s="4" t="s">
        <v>18</v>
      </c>
      <c r="F2188" s="10" t="s">
        <v>320</v>
      </c>
      <c r="G2188" s="11" t="s">
        <v>364</v>
      </c>
      <c r="H2188" s="4">
        <v>16</v>
      </c>
      <c r="I2188" s="12">
        <v>45862.720000000001</v>
      </c>
      <c r="J2188" s="12">
        <v>733803.52000000002</v>
      </c>
      <c r="K2188" s="12">
        <v>298.97000000000003</v>
      </c>
      <c r="L2188" s="4">
        <v>73</v>
      </c>
      <c r="M2188" s="4" t="s">
        <v>21</v>
      </c>
      <c r="N2188" s="4" t="str" cm="1">
        <f t="array" ref="N2188">_xlfn.SWITCH(E2188,"Delhi","North","Chennai","South","Hyderabad","South","Mumbai","Central","Bangalore","South")</f>
        <v>North</v>
      </c>
      <c r="O2188" s="12">
        <v>84428.97</v>
      </c>
      <c r="P2188" s="4">
        <f>Table1[[#This Row],[Delivery_Date]]-Table1[[#This Row],[Order_Date]]</f>
        <v>1</v>
      </c>
      <c r="Q2188" s="4" t="str">
        <f>IF(Table1[[#This Row],[Delivery delay days]]&gt;5,"delay","on time")</f>
        <v>on time</v>
      </c>
      <c r="R2188" s="10">
        <f>DATEVALUE(Table1[[#This Row],[Delivery_Date]])</f>
        <v>45049</v>
      </c>
      <c r="S2188" s="10">
        <f>DATEVALUE(Table1[[#This Row],[Order_Date]])</f>
        <v>45048</v>
      </c>
      <c r="T2188" s="4" t="str" cm="1">
        <f t="array" ref="T2188">_xlfn.IFS(Table1[[#This Row],[Inventory_Level]]&lt;=200,"low",Table1[[#This Row],[Inventory_Level]]&gt;=700,"high",Table1[[#This Row],[Inventory_Level]]&gt;200,"medium")</f>
        <v>low</v>
      </c>
    </row>
    <row r="2189" spans="1:20" x14ac:dyDescent="0.35">
      <c r="A2189" s="4">
        <v>2188</v>
      </c>
      <c r="B2189" s="4" t="s">
        <v>31</v>
      </c>
      <c r="C2189" s="4" t="s">
        <v>38</v>
      </c>
      <c r="D2189" s="4" t="s">
        <v>17</v>
      </c>
      <c r="E2189" s="4" t="s">
        <v>52</v>
      </c>
      <c r="F2189" s="10" t="s">
        <v>238</v>
      </c>
      <c r="G2189" s="11" t="s">
        <v>267</v>
      </c>
      <c r="H2189" s="4">
        <v>62</v>
      </c>
      <c r="I2189" s="12">
        <v>37092.730000000003</v>
      </c>
      <c r="J2189" s="12">
        <v>2299749.2599999998</v>
      </c>
      <c r="K2189" s="12">
        <v>2064.04</v>
      </c>
      <c r="L2189" s="4">
        <v>456</v>
      </c>
      <c r="M2189" s="4" t="s">
        <v>21</v>
      </c>
      <c r="N2189" s="4" t="str" cm="1">
        <f t="array" ref="N2189">_xlfn.SWITCH(E2189,"Delhi","North","Chennai","South","Hyderabad","South","Mumbai","Central","Bangalore","South")</f>
        <v>Central</v>
      </c>
      <c r="O2189" s="12">
        <v>200841.85</v>
      </c>
      <c r="P2189" s="4">
        <f>Table1[[#This Row],[Delivery_Date]]-Table1[[#This Row],[Order_Date]]</f>
        <v>3</v>
      </c>
      <c r="Q2189" s="4" t="str">
        <f>IF(Table1[[#This Row],[Delivery delay days]]&gt;5,"delay","on time")</f>
        <v>on time</v>
      </c>
      <c r="R2189" s="10">
        <f>DATEVALUE(Table1[[#This Row],[Delivery_Date]])</f>
        <v>45218</v>
      </c>
      <c r="S2189" s="10">
        <f>DATEVALUE(Table1[[#This Row],[Order_Date]])</f>
        <v>45215</v>
      </c>
      <c r="T2189" s="4" t="str" cm="1">
        <f t="array" ref="T2189">_xlfn.IFS(Table1[[#This Row],[Inventory_Level]]&lt;=200,"low",Table1[[#This Row],[Inventory_Level]]&gt;=700,"high",Table1[[#This Row],[Inventory_Level]]&gt;200,"medium")</f>
        <v>medium</v>
      </c>
    </row>
    <row r="2190" spans="1:20" x14ac:dyDescent="0.35">
      <c r="A2190" s="4">
        <v>2189</v>
      </c>
      <c r="B2190" s="4" t="s">
        <v>37</v>
      </c>
      <c r="C2190" s="4" t="s">
        <v>16</v>
      </c>
      <c r="D2190" s="4" t="s">
        <v>32</v>
      </c>
      <c r="E2190" s="4" t="s">
        <v>60</v>
      </c>
      <c r="F2190" s="10" t="s">
        <v>282</v>
      </c>
      <c r="G2190" s="11" t="s">
        <v>63</v>
      </c>
      <c r="H2190" s="4">
        <v>44</v>
      </c>
      <c r="I2190" s="12">
        <v>25911.279999999999</v>
      </c>
      <c r="J2190" s="12">
        <v>1140096.32</v>
      </c>
      <c r="K2190" s="12">
        <v>2427.36</v>
      </c>
      <c r="L2190" s="4">
        <v>453</v>
      </c>
      <c r="M2190" s="4" t="s">
        <v>29</v>
      </c>
      <c r="N2190" s="4" t="str" cm="1">
        <f t="array" ref="N2190">_xlfn.SWITCH(E2190,"Delhi","North","Chennai","South","Hyderabad","South","Mumbai","Central","Bangalore","South")</f>
        <v>South</v>
      </c>
      <c r="O2190" s="12">
        <v>130922</v>
      </c>
      <c r="P2190" s="4">
        <f>Table1[[#This Row],[Delivery_Date]]-Table1[[#This Row],[Order_Date]]</f>
        <v>4</v>
      </c>
      <c r="Q2190" s="4" t="str">
        <f>IF(Table1[[#This Row],[Delivery delay days]]&gt;5,"delay","on time")</f>
        <v>on time</v>
      </c>
      <c r="R2190" s="10">
        <f>DATEVALUE(Table1[[#This Row],[Delivery_Date]])</f>
        <v>45082</v>
      </c>
      <c r="S2190" s="10">
        <f>DATEVALUE(Table1[[#This Row],[Order_Date]])</f>
        <v>45078</v>
      </c>
      <c r="T2190" s="4" t="str" cm="1">
        <f t="array" ref="T2190">_xlfn.IFS(Table1[[#This Row],[Inventory_Level]]&lt;=200,"low",Table1[[#This Row],[Inventory_Level]]&gt;=700,"high",Table1[[#This Row],[Inventory_Level]]&gt;200,"medium")</f>
        <v>medium</v>
      </c>
    </row>
    <row r="2191" spans="1:20" x14ac:dyDescent="0.35">
      <c r="A2191" s="4">
        <v>2190</v>
      </c>
      <c r="B2191" s="4" t="s">
        <v>23</v>
      </c>
      <c r="C2191" s="4" t="s">
        <v>16</v>
      </c>
      <c r="D2191" s="4" t="s">
        <v>25</v>
      </c>
      <c r="E2191" s="4" t="s">
        <v>18</v>
      </c>
      <c r="F2191" s="10" t="s">
        <v>101</v>
      </c>
      <c r="G2191" s="11" t="s">
        <v>188</v>
      </c>
      <c r="H2191" s="4">
        <v>2</v>
      </c>
      <c r="I2191" s="12">
        <v>37949.33</v>
      </c>
      <c r="J2191" s="12">
        <v>75898.66</v>
      </c>
      <c r="K2191" s="12">
        <v>2927.24</v>
      </c>
      <c r="L2191" s="4">
        <v>502</v>
      </c>
      <c r="M2191" s="4" t="s">
        <v>35</v>
      </c>
      <c r="N2191" s="4" t="str" cm="1">
        <f t="array" ref="N2191">_xlfn.SWITCH(E2191,"Delhi","North","Chennai","South","Hyderabad","South","Mumbai","Central","Bangalore","South")</f>
        <v>North</v>
      </c>
      <c r="O2191" s="12">
        <v>6044.03</v>
      </c>
      <c r="P2191" s="4">
        <f>Table1[[#This Row],[Delivery_Date]]-Table1[[#This Row],[Order_Date]]</f>
        <v>13</v>
      </c>
      <c r="Q2191" s="4" t="str">
        <f>IF(Table1[[#This Row],[Delivery delay days]]&gt;5,"delay","on time")</f>
        <v>delay</v>
      </c>
      <c r="R2191" s="10">
        <f>DATEVALUE(Table1[[#This Row],[Delivery_Date]])</f>
        <v>45009</v>
      </c>
      <c r="S2191" s="10">
        <f>DATEVALUE(Table1[[#This Row],[Order_Date]])</f>
        <v>44996</v>
      </c>
      <c r="T2191" s="4" t="str" cm="1">
        <f t="array" ref="T2191">_xlfn.IFS(Table1[[#This Row],[Inventory_Level]]&lt;=200,"low",Table1[[#This Row],[Inventory_Level]]&gt;=700,"high",Table1[[#This Row],[Inventory_Level]]&gt;200,"medium")</f>
        <v>medium</v>
      </c>
    </row>
    <row r="2192" spans="1:20" x14ac:dyDescent="0.35">
      <c r="A2192" s="4">
        <v>2191</v>
      </c>
      <c r="B2192" s="4" t="s">
        <v>15</v>
      </c>
      <c r="C2192" s="4" t="s">
        <v>24</v>
      </c>
      <c r="D2192" s="4" t="s">
        <v>39</v>
      </c>
      <c r="E2192" s="4" t="s">
        <v>52</v>
      </c>
      <c r="F2192" s="10" t="s">
        <v>175</v>
      </c>
      <c r="G2192" s="11" t="s">
        <v>389</v>
      </c>
      <c r="H2192" s="4">
        <v>83</v>
      </c>
      <c r="I2192" s="12">
        <v>47857.79</v>
      </c>
      <c r="J2192" s="12">
        <v>3972196.57</v>
      </c>
      <c r="K2192" s="12">
        <v>3335.63</v>
      </c>
      <c r="L2192" s="4">
        <v>507</v>
      </c>
      <c r="M2192" s="4" t="s">
        <v>35</v>
      </c>
      <c r="N2192" s="4" t="str" cm="1">
        <f t="array" ref="N2192">_xlfn.SWITCH(E2192,"Delhi","North","Chennai","South","Hyderabad","South","Mumbai","Central","Bangalore","South")</f>
        <v>Central</v>
      </c>
      <c r="O2192" s="12">
        <v>936355.78</v>
      </c>
      <c r="P2192" s="4">
        <f>Table1[[#This Row],[Delivery_Date]]-Table1[[#This Row],[Order_Date]]</f>
        <v>4</v>
      </c>
      <c r="Q2192" s="4" t="str">
        <f>IF(Table1[[#This Row],[Delivery delay days]]&gt;5,"delay","on time")</f>
        <v>on time</v>
      </c>
      <c r="R2192" s="10">
        <f>DATEVALUE(Table1[[#This Row],[Delivery_Date]])</f>
        <v>45109</v>
      </c>
      <c r="S2192" s="10">
        <f>DATEVALUE(Table1[[#This Row],[Order_Date]])</f>
        <v>45105</v>
      </c>
      <c r="T2192" s="4" t="str" cm="1">
        <f t="array" ref="T2192">_xlfn.IFS(Table1[[#This Row],[Inventory_Level]]&lt;=200,"low",Table1[[#This Row],[Inventory_Level]]&gt;=700,"high",Table1[[#This Row],[Inventory_Level]]&gt;200,"medium")</f>
        <v>medium</v>
      </c>
    </row>
    <row r="2193" spans="1:20" x14ac:dyDescent="0.35">
      <c r="A2193" s="4">
        <v>2192</v>
      </c>
      <c r="B2193" s="4" t="s">
        <v>15</v>
      </c>
      <c r="C2193" s="4" t="s">
        <v>24</v>
      </c>
      <c r="D2193" s="4" t="s">
        <v>39</v>
      </c>
      <c r="E2193" s="4" t="s">
        <v>52</v>
      </c>
      <c r="F2193" s="10" t="s">
        <v>298</v>
      </c>
      <c r="G2193" s="11" t="s">
        <v>168</v>
      </c>
      <c r="H2193" s="4">
        <v>18</v>
      </c>
      <c r="I2193" s="12">
        <v>42250.84</v>
      </c>
      <c r="J2193" s="12">
        <v>760515.12</v>
      </c>
      <c r="K2193" s="12">
        <v>1120.78</v>
      </c>
      <c r="L2193" s="4">
        <v>576</v>
      </c>
      <c r="M2193" s="4" t="s">
        <v>29</v>
      </c>
      <c r="N2193" s="4" t="str" cm="1">
        <f t="array" ref="N2193">_xlfn.SWITCH(E2193,"Delhi","North","Chennai","South","Hyderabad","South","Mumbai","Central","Bangalore","South")</f>
        <v>Central</v>
      </c>
      <c r="O2193" s="12">
        <v>101997</v>
      </c>
      <c r="P2193" s="4">
        <f>Table1[[#This Row],[Delivery_Date]]-Table1[[#This Row],[Order_Date]]</f>
        <v>5</v>
      </c>
      <c r="Q2193" s="4" t="str">
        <f>IF(Table1[[#This Row],[Delivery delay days]]&gt;5,"delay","on time")</f>
        <v>on time</v>
      </c>
      <c r="R2193" s="10">
        <f>DATEVALUE(Table1[[#This Row],[Delivery_Date]])</f>
        <v>45077</v>
      </c>
      <c r="S2193" s="10">
        <f>DATEVALUE(Table1[[#This Row],[Order_Date]])</f>
        <v>45072</v>
      </c>
      <c r="T2193" s="4" t="str" cm="1">
        <f t="array" ref="T2193">_xlfn.IFS(Table1[[#This Row],[Inventory_Level]]&lt;=200,"low",Table1[[#This Row],[Inventory_Level]]&gt;=700,"high",Table1[[#This Row],[Inventory_Level]]&gt;200,"medium")</f>
        <v>medium</v>
      </c>
    </row>
    <row r="2194" spans="1:20" x14ac:dyDescent="0.35">
      <c r="A2194" s="4">
        <v>2193</v>
      </c>
      <c r="B2194" s="4" t="s">
        <v>51</v>
      </c>
      <c r="C2194" s="4" t="s">
        <v>16</v>
      </c>
      <c r="D2194" s="4" t="s">
        <v>32</v>
      </c>
      <c r="E2194" s="4" t="s">
        <v>52</v>
      </c>
      <c r="F2194" s="10" t="s">
        <v>273</v>
      </c>
      <c r="G2194" s="11" t="s">
        <v>323</v>
      </c>
      <c r="H2194" s="4">
        <v>4</v>
      </c>
      <c r="I2194" s="12">
        <v>7521.62</v>
      </c>
      <c r="J2194" s="12">
        <v>30086.48</v>
      </c>
      <c r="K2194" s="12">
        <v>411.05</v>
      </c>
      <c r="L2194" s="4">
        <v>562</v>
      </c>
      <c r="M2194" s="4" t="s">
        <v>29</v>
      </c>
      <c r="N2194" s="4" t="str" cm="1">
        <f t="array" ref="N2194">_xlfn.SWITCH(E2194,"Delhi","North","Chennai","South","Hyderabad","South","Mumbai","Central","Bangalore","South")</f>
        <v>Central</v>
      </c>
      <c r="O2194" s="12">
        <v>5232.13</v>
      </c>
      <c r="P2194" s="4">
        <f>Table1[[#This Row],[Delivery_Date]]-Table1[[#This Row],[Order_Date]]</f>
        <v>12</v>
      </c>
      <c r="Q2194" s="4" t="str">
        <f>IF(Table1[[#This Row],[Delivery delay days]]&gt;5,"delay","on time")</f>
        <v>delay</v>
      </c>
      <c r="R2194" s="10">
        <f>DATEVALUE(Table1[[#This Row],[Delivery_Date]])</f>
        <v>45273</v>
      </c>
      <c r="S2194" s="10">
        <f>DATEVALUE(Table1[[#This Row],[Order_Date]])</f>
        <v>45261</v>
      </c>
      <c r="T2194" s="4" t="str" cm="1">
        <f t="array" ref="T2194">_xlfn.IFS(Table1[[#This Row],[Inventory_Level]]&lt;=200,"low",Table1[[#This Row],[Inventory_Level]]&gt;=700,"high",Table1[[#This Row],[Inventory_Level]]&gt;200,"medium")</f>
        <v>medium</v>
      </c>
    </row>
    <row r="2195" spans="1:20" x14ac:dyDescent="0.35">
      <c r="A2195" s="4">
        <v>2194</v>
      </c>
      <c r="B2195" s="4" t="s">
        <v>44</v>
      </c>
      <c r="C2195" s="4" t="s">
        <v>24</v>
      </c>
      <c r="D2195" s="4" t="s">
        <v>25</v>
      </c>
      <c r="E2195" s="4" t="s">
        <v>18</v>
      </c>
      <c r="F2195" s="10" t="s">
        <v>134</v>
      </c>
      <c r="G2195" s="11" t="s">
        <v>285</v>
      </c>
      <c r="H2195" s="4">
        <v>10</v>
      </c>
      <c r="I2195" s="12">
        <v>27977.46</v>
      </c>
      <c r="J2195" s="12">
        <v>279774.59999999998</v>
      </c>
      <c r="K2195" s="12">
        <v>4203.37</v>
      </c>
      <c r="L2195" s="4">
        <v>497</v>
      </c>
      <c r="M2195" s="4" t="s">
        <v>35</v>
      </c>
      <c r="N2195" s="4" t="str" cm="1">
        <f t="array" ref="N2195">_xlfn.SWITCH(E2195,"Delhi","North","Chennai","South","Hyderabad","South","Mumbai","Central","Bangalore","South")</f>
        <v>North</v>
      </c>
      <c r="O2195" s="12">
        <v>25845.93</v>
      </c>
      <c r="P2195" s="4">
        <f>Table1[[#This Row],[Delivery_Date]]-Table1[[#This Row],[Order_Date]]</f>
        <v>4</v>
      </c>
      <c r="Q2195" s="4" t="str">
        <f>IF(Table1[[#This Row],[Delivery delay days]]&gt;5,"delay","on time")</f>
        <v>on time</v>
      </c>
      <c r="R2195" s="10">
        <f>DATEVALUE(Table1[[#This Row],[Delivery_Date]])</f>
        <v>45194</v>
      </c>
      <c r="S2195" s="10">
        <f>DATEVALUE(Table1[[#This Row],[Order_Date]])</f>
        <v>45190</v>
      </c>
      <c r="T2195" s="4" t="str" cm="1">
        <f t="array" ref="T2195">_xlfn.IFS(Table1[[#This Row],[Inventory_Level]]&lt;=200,"low",Table1[[#This Row],[Inventory_Level]]&gt;=700,"high",Table1[[#This Row],[Inventory_Level]]&gt;200,"medium")</f>
        <v>medium</v>
      </c>
    </row>
    <row r="2196" spans="1:20" x14ac:dyDescent="0.35">
      <c r="A2196" s="4">
        <v>2195</v>
      </c>
      <c r="B2196" s="4" t="s">
        <v>15</v>
      </c>
      <c r="C2196" s="4" t="s">
        <v>38</v>
      </c>
      <c r="D2196" s="4" t="s">
        <v>25</v>
      </c>
      <c r="E2196" s="4" t="s">
        <v>46</v>
      </c>
      <c r="F2196" s="10" t="s">
        <v>399</v>
      </c>
      <c r="G2196" s="11" t="s">
        <v>352</v>
      </c>
      <c r="H2196" s="4">
        <v>28</v>
      </c>
      <c r="I2196" s="12">
        <v>48606.39</v>
      </c>
      <c r="J2196" s="12">
        <v>1360978.92</v>
      </c>
      <c r="K2196" s="12">
        <v>2484.9699999999998</v>
      </c>
      <c r="L2196" s="4">
        <v>220</v>
      </c>
      <c r="M2196" s="4" t="s">
        <v>21</v>
      </c>
      <c r="N2196" s="4" t="str" cm="1">
        <f t="array" ref="N2196">_xlfn.SWITCH(E2196,"Delhi","North","Chennai","South","Hyderabad","South","Mumbai","Central","Bangalore","South")</f>
        <v>South</v>
      </c>
      <c r="O2196" s="12">
        <v>200435.34</v>
      </c>
      <c r="P2196" s="4">
        <f>Table1[[#This Row],[Delivery_Date]]-Table1[[#This Row],[Order_Date]]</f>
        <v>13</v>
      </c>
      <c r="Q2196" s="4" t="str">
        <f>IF(Table1[[#This Row],[Delivery delay days]]&gt;5,"delay","on time")</f>
        <v>delay</v>
      </c>
      <c r="R2196" s="10">
        <f>DATEVALUE(Table1[[#This Row],[Delivery_Date]])</f>
        <v>44950</v>
      </c>
      <c r="S2196" s="10">
        <f>DATEVALUE(Table1[[#This Row],[Order_Date]])</f>
        <v>44937</v>
      </c>
      <c r="T2196" s="4" t="str" cm="1">
        <f t="array" ref="T2196">_xlfn.IFS(Table1[[#This Row],[Inventory_Level]]&lt;=200,"low",Table1[[#This Row],[Inventory_Level]]&gt;=700,"high",Table1[[#This Row],[Inventory_Level]]&gt;200,"medium")</f>
        <v>medium</v>
      </c>
    </row>
    <row r="2197" spans="1:20" x14ac:dyDescent="0.35">
      <c r="A2197" s="4">
        <v>2196</v>
      </c>
      <c r="B2197" s="4" t="s">
        <v>15</v>
      </c>
      <c r="C2197" s="4" t="s">
        <v>24</v>
      </c>
      <c r="D2197" s="4" t="s">
        <v>25</v>
      </c>
      <c r="E2197" s="4" t="s">
        <v>18</v>
      </c>
      <c r="F2197" s="10" t="s">
        <v>285</v>
      </c>
      <c r="G2197" s="11" t="s">
        <v>135</v>
      </c>
      <c r="H2197" s="4">
        <v>32</v>
      </c>
      <c r="I2197" s="12">
        <v>18569.509999999998</v>
      </c>
      <c r="J2197" s="12">
        <v>594224.31999999995</v>
      </c>
      <c r="K2197" s="12">
        <v>1413.45</v>
      </c>
      <c r="L2197" s="4">
        <v>703</v>
      </c>
      <c r="M2197" s="4" t="s">
        <v>42</v>
      </c>
      <c r="N2197" s="4" t="str" cm="1">
        <f t="array" ref="N2197">_xlfn.SWITCH(E2197,"Delhi","North","Chennai","South","Hyderabad","South","Mumbai","Central","Bangalore","South")</f>
        <v>North</v>
      </c>
      <c r="O2197" s="12">
        <v>147458.53</v>
      </c>
      <c r="P2197" s="4">
        <f>Table1[[#This Row],[Delivery_Date]]-Table1[[#This Row],[Order_Date]]</f>
        <v>2</v>
      </c>
      <c r="Q2197" s="4" t="str">
        <f>IF(Table1[[#This Row],[Delivery delay days]]&gt;5,"delay","on time")</f>
        <v>on time</v>
      </c>
      <c r="R2197" s="10">
        <f>DATEVALUE(Table1[[#This Row],[Delivery_Date]])</f>
        <v>45196</v>
      </c>
      <c r="S2197" s="10">
        <f>DATEVALUE(Table1[[#This Row],[Order_Date]])</f>
        <v>45194</v>
      </c>
      <c r="T2197" s="4" t="str" cm="1">
        <f t="array" ref="T2197">_xlfn.IFS(Table1[[#This Row],[Inventory_Level]]&lt;=200,"low",Table1[[#This Row],[Inventory_Level]]&gt;=700,"high",Table1[[#This Row],[Inventory_Level]]&gt;200,"medium")</f>
        <v>high</v>
      </c>
    </row>
    <row r="2198" spans="1:20" x14ac:dyDescent="0.35">
      <c r="A2198" s="4">
        <v>2197</v>
      </c>
      <c r="B2198" s="4" t="s">
        <v>15</v>
      </c>
      <c r="C2198" s="4" t="s">
        <v>16</v>
      </c>
      <c r="D2198" s="4" t="s">
        <v>25</v>
      </c>
      <c r="E2198" s="4" t="s">
        <v>26</v>
      </c>
      <c r="F2198" s="10" t="s">
        <v>19</v>
      </c>
      <c r="G2198" s="11" t="s">
        <v>292</v>
      </c>
      <c r="H2198" s="4">
        <v>49</v>
      </c>
      <c r="I2198" s="12">
        <v>8430.32</v>
      </c>
      <c r="J2198" s="12">
        <v>413085.68</v>
      </c>
      <c r="K2198" s="12">
        <v>2143</v>
      </c>
      <c r="L2198" s="4">
        <v>571</v>
      </c>
      <c r="M2198" s="4" t="s">
        <v>29</v>
      </c>
      <c r="N2198" s="4" t="str" cm="1">
        <f t="array" ref="N2198">_xlfn.SWITCH(E2198,"Delhi","North","Chennai","South","Hyderabad","South","Mumbai","Central","Bangalore","South")</f>
        <v>South</v>
      </c>
      <c r="O2198" s="12">
        <v>39655.53</v>
      </c>
      <c r="P2198" s="4">
        <f>Table1[[#This Row],[Delivery_Date]]-Table1[[#This Row],[Order_Date]]</f>
        <v>11</v>
      </c>
      <c r="Q2198" s="4" t="str">
        <f>IF(Table1[[#This Row],[Delivery delay days]]&gt;5,"delay","on time")</f>
        <v>delay</v>
      </c>
      <c r="R2198" s="10">
        <f>DATEVALUE(Table1[[#This Row],[Delivery_Date]])</f>
        <v>45199</v>
      </c>
      <c r="S2198" s="10">
        <f>DATEVALUE(Table1[[#This Row],[Order_Date]])</f>
        <v>45188</v>
      </c>
      <c r="T2198" s="4" t="str" cm="1">
        <f t="array" ref="T2198">_xlfn.IFS(Table1[[#This Row],[Inventory_Level]]&lt;=200,"low",Table1[[#This Row],[Inventory_Level]]&gt;=700,"high",Table1[[#This Row],[Inventory_Level]]&gt;200,"medium")</f>
        <v>medium</v>
      </c>
    </row>
    <row r="2199" spans="1:20" x14ac:dyDescent="0.35">
      <c r="A2199" s="4">
        <v>2198</v>
      </c>
      <c r="B2199" s="4" t="s">
        <v>59</v>
      </c>
      <c r="C2199" s="4" t="s">
        <v>24</v>
      </c>
      <c r="D2199" s="4" t="s">
        <v>32</v>
      </c>
      <c r="E2199" s="4" t="s">
        <v>52</v>
      </c>
      <c r="F2199" s="10" t="s">
        <v>178</v>
      </c>
      <c r="G2199" s="11" t="s">
        <v>62</v>
      </c>
      <c r="H2199" s="4">
        <v>78</v>
      </c>
      <c r="I2199" s="12">
        <v>44537.05</v>
      </c>
      <c r="J2199" s="12">
        <v>3473889.9</v>
      </c>
      <c r="K2199" s="12">
        <v>3173.59</v>
      </c>
      <c r="L2199" s="4">
        <v>75</v>
      </c>
      <c r="M2199" s="4" t="s">
        <v>42</v>
      </c>
      <c r="N2199" s="4" t="str" cm="1">
        <f t="array" ref="N2199">_xlfn.SWITCH(E2199,"Delhi","North","Chennai","South","Hyderabad","South","Mumbai","Central","Bangalore","South")</f>
        <v>Central</v>
      </c>
      <c r="O2199" s="12">
        <v>548273.74</v>
      </c>
      <c r="P2199" s="4">
        <f>Table1[[#This Row],[Delivery_Date]]-Table1[[#This Row],[Order_Date]]</f>
        <v>14</v>
      </c>
      <c r="Q2199" s="4" t="str">
        <f>IF(Table1[[#This Row],[Delivery delay days]]&gt;5,"delay","on time")</f>
        <v>delay</v>
      </c>
      <c r="R2199" s="10">
        <f>DATEVALUE(Table1[[#This Row],[Delivery_Date]])</f>
        <v>45037</v>
      </c>
      <c r="S2199" s="10">
        <f>DATEVALUE(Table1[[#This Row],[Order_Date]])</f>
        <v>45023</v>
      </c>
      <c r="T2199" s="4" t="str" cm="1">
        <f t="array" ref="T2199">_xlfn.IFS(Table1[[#This Row],[Inventory_Level]]&lt;=200,"low",Table1[[#This Row],[Inventory_Level]]&gt;=700,"high",Table1[[#This Row],[Inventory_Level]]&gt;200,"medium")</f>
        <v>low</v>
      </c>
    </row>
    <row r="2200" spans="1:20" x14ac:dyDescent="0.35">
      <c r="A2200" s="4">
        <v>2199</v>
      </c>
      <c r="B2200" s="4" t="s">
        <v>44</v>
      </c>
      <c r="C2200" s="4" t="s">
        <v>24</v>
      </c>
      <c r="D2200" s="4" t="s">
        <v>45</v>
      </c>
      <c r="E2200" s="4" t="s">
        <v>26</v>
      </c>
      <c r="F2200" s="10" t="s">
        <v>381</v>
      </c>
      <c r="G2200" s="11" t="s">
        <v>233</v>
      </c>
      <c r="H2200" s="4">
        <v>84</v>
      </c>
      <c r="I2200" s="12">
        <v>2152.5300000000002</v>
      </c>
      <c r="J2200" s="12">
        <v>180812.52</v>
      </c>
      <c r="K2200" s="12">
        <v>3667.77</v>
      </c>
      <c r="L2200" s="4">
        <v>157</v>
      </c>
      <c r="M2200" s="4" t="s">
        <v>35</v>
      </c>
      <c r="N2200" s="4" t="str" cm="1">
        <f t="array" ref="N2200">_xlfn.SWITCH(E2200,"Delhi","North","Chennai","South","Hyderabad","South","Mumbai","Central","Bangalore","South")</f>
        <v>South</v>
      </c>
      <c r="O2200" s="12">
        <v>29799.84</v>
      </c>
      <c r="P2200" s="4">
        <f>Table1[[#This Row],[Delivery_Date]]-Table1[[#This Row],[Order_Date]]</f>
        <v>12</v>
      </c>
      <c r="Q2200" s="4" t="str">
        <f>IF(Table1[[#This Row],[Delivery delay days]]&gt;5,"delay","on time")</f>
        <v>delay</v>
      </c>
      <c r="R2200" s="10">
        <f>DATEVALUE(Table1[[#This Row],[Delivery_Date]])</f>
        <v>45195</v>
      </c>
      <c r="S2200" s="10">
        <f>DATEVALUE(Table1[[#This Row],[Order_Date]])</f>
        <v>45183</v>
      </c>
      <c r="T2200" s="4" t="str" cm="1">
        <f t="array" ref="T2200">_xlfn.IFS(Table1[[#This Row],[Inventory_Level]]&lt;=200,"low",Table1[[#This Row],[Inventory_Level]]&gt;=700,"high",Table1[[#This Row],[Inventory_Level]]&gt;200,"medium")</f>
        <v>low</v>
      </c>
    </row>
    <row r="2201" spans="1:20" x14ac:dyDescent="0.35">
      <c r="A2201" s="4">
        <v>2200</v>
      </c>
      <c r="B2201" s="4" t="s">
        <v>31</v>
      </c>
      <c r="C2201" s="4" t="s">
        <v>16</v>
      </c>
      <c r="D2201" s="4" t="s">
        <v>39</v>
      </c>
      <c r="E2201" s="4" t="s">
        <v>52</v>
      </c>
      <c r="F2201" s="10" t="s">
        <v>352</v>
      </c>
      <c r="G2201" s="11" t="s">
        <v>205</v>
      </c>
      <c r="H2201" s="4">
        <v>45</v>
      </c>
      <c r="I2201" s="12">
        <v>32500.59</v>
      </c>
      <c r="J2201" s="12">
        <v>1462526.55</v>
      </c>
      <c r="K2201" s="12">
        <v>4106.71</v>
      </c>
      <c r="L2201" s="4">
        <v>722</v>
      </c>
      <c r="M2201" s="4" t="s">
        <v>29</v>
      </c>
      <c r="N2201" s="4" t="str" cm="1">
        <f t="array" ref="N2201">_xlfn.SWITCH(E2201,"Delhi","North","Chennai","South","Hyderabad","South","Mumbai","Central","Bangalore","South")</f>
        <v>Central</v>
      </c>
      <c r="O2201" s="12">
        <v>106777.69</v>
      </c>
      <c r="P2201" s="4">
        <f>Table1[[#This Row],[Delivery_Date]]-Table1[[#This Row],[Order_Date]]</f>
        <v>4</v>
      </c>
      <c r="Q2201" s="4" t="str">
        <f>IF(Table1[[#This Row],[Delivery delay days]]&gt;5,"delay","on time")</f>
        <v>on time</v>
      </c>
      <c r="R2201" s="10">
        <f>DATEVALUE(Table1[[#This Row],[Delivery_Date]])</f>
        <v>44954</v>
      </c>
      <c r="S2201" s="10">
        <f>DATEVALUE(Table1[[#This Row],[Order_Date]])</f>
        <v>44950</v>
      </c>
      <c r="T2201" s="4" t="str" cm="1">
        <f t="array" ref="T2201">_xlfn.IFS(Table1[[#This Row],[Inventory_Level]]&lt;=200,"low",Table1[[#This Row],[Inventory_Level]]&gt;=700,"high",Table1[[#This Row],[Inventory_Level]]&gt;200,"medium")</f>
        <v>high</v>
      </c>
    </row>
    <row r="2202" spans="1:20" x14ac:dyDescent="0.35">
      <c r="A2202" s="4">
        <v>2201</v>
      </c>
      <c r="B2202" s="4" t="s">
        <v>15</v>
      </c>
      <c r="C2202" s="4" t="s">
        <v>16</v>
      </c>
      <c r="D2202" s="4" t="s">
        <v>32</v>
      </c>
      <c r="E2202" s="4" t="s">
        <v>46</v>
      </c>
      <c r="F2202" s="10" t="s">
        <v>224</v>
      </c>
      <c r="G2202" s="11" t="s">
        <v>107</v>
      </c>
      <c r="H2202" s="4">
        <v>85</v>
      </c>
      <c r="I2202" s="12">
        <v>34810.57</v>
      </c>
      <c r="J2202" s="12">
        <v>2958898.45</v>
      </c>
      <c r="K2202" s="12">
        <v>203.1</v>
      </c>
      <c r="L2202" s="4">
        <v>108</v>
      </c>
      <c r="M2202" s="4" t="s">
        <v>29</v>
      </c>
      <c r="N2202" s="4" t="str" cm="1">
        <f t="array" ref="N2202">_xlfn.SWITCH(E2202,"Delhi","North","Chennai","South","Hyderabad","South","Mumbai","Central","Bangalore","South")</f>
        <v>South</v>
      </c>
      <c r="O2202" s="12">
        <v>592946.18999999994</v>
      </c>
      <c r="P2202" s="4">
        <f>Table1[[#This Row],[Delivery_Date]]-Table1[[#This Row],[Order_Date]]</f>
        <v>14</v>
      </c>
      <c r="Q2202" s="4" t="str">
        <f>IF(Table1[[#This Row],[Delivery delay days]]&gt;5,"delay","on time")</f>
        <v>delay</v>
      </c>
      <c r="R2202" s="10">
        <f>DATEVALUE(Table1[[#This Row],[Delivery_Date]])</f>
        <v>45044</v>
      </c>
      <c r="S2202" s="10">
        <f>DATEVALUE(Table1[[#This Row],[Order_Date]])</f>
        <v>45030</v>
      </c>
      <c r="T2202" s="4" t="str" cm="1">
        <f t="array" ref="T2202">_xlfn.IFS(Table1[[#This Row],[Inventory_Level]]&lt;=200,"low",Table1[[#This Row],[Inventory_Level]]&gt;=700,"high",Table1[[#This Row],[Inventory_Level]]&gt;200,"medium")</f>
        <v>low</v>
      </c>
    </row>
    <row r="2203" spans="1:20" x14ac:dyDescent="0.35">
      <c r="A2203" s="4">
        <v>2202</v>
      </c>
      <c r="B2203" s="4" t="s">
        <v>51</v>
      </c>
      <c r="C2203" s="4" t="s">
        <v>38</v>
      </c>
      <c r="D2203" s="4" t="s">
        <v>17</v>
      </c>
      <c r="E2203" s="4" t="s">
        <v>46</v>
      </c>
      <c r="F2203" s="10" t="s">
        <v>410</v>
      </c>
      <c r="G2203" s="11" t="s">
        <v>298</v>
      </c>
      <c r="H2203" s="4">
        <v>80</v>
      </c>
      <c r="I2203" s="12">
        <v>9971.93</v>
      </c>
      <c r="J2203" s="12">
        <v>797754.4</v>
      </c>
      <c r="K2203" s="12">
        <v>372.48</v>
      </c>
      <c r="L2203" s="4">
        <v>574</v>
      </c>
      <c r="M2203" s="4" t="s">
        <v>21</v>
      </c>
      <c r="N2203" s="4" t="str" cm="1">
        <f t="array" ref="N2203">_xlfn.SWITCH(E2203,"Delhi","North","Chennai","South","Hyderabad","South","Mumbai","Central","Bangalore","South")</f>
        <v>South</v>
      </c>
      <c r="O2203" s="12">
        <v>169219.75</v>
      </c>
      <c r="P2203" s="4">
        <f>Table1[[#This Row],[Delivery_Date]]-Table1[[#This Row],[Order_Date]]</f>
        <v>2</v>
      </c>
      <c r="Q2203" s="4" t="str">
        <f>IF(Table1[[#This Row],[Delivery delay days]]&gt;5,"delay","on time")</f>
        <v>on time</v>
      </c>
      <c r="R2203" s="10">
        <f>DATEVALUE(Table1[[#This Row],[Delivery_Date]])</f>
        <v>45072</v>
      </c>
      <c r="S2203" s="10">
        <f>DATEVALUE(Table1[[#This Row],[Order_Date]])</f>
        <v>45070</v>
      </c>
      <c r="T2203" s="4" t="str" cm="1">
        <f t="array" ref="T2203">_xlfn.IFS(Table1[[#This Row],[Inventory_Level]]&lt;=200,"low",Table1[[#This Row],[Inventory_Level]]&gt;=700,"high",Table1[[#This Row],[Inventory_Level]]&gt;200,"medium")</f>
        <v>medium</v>
      </c>
    </row>
    <row r="2204" spans="1:20" x14ac:dyDescent="0.35">
      <c r="A2204" s="4">
        <v>2203</v>
      </c>
      <c r="B2204" s="4" t="s">
        <v>59</v>
      </c>
      <c r="C2204" s="4" t="s">
        <v>38</v>
      </c>
      <c r="D2204" s="4" t="s">
        <v>25</v>
      </c>
      <c r="E2204" s="4" t="s">
        <v>18</v>
      </c>
      <c r="F2204" s="10" t="s">
        <v>224</v>
      </c>
      <c r="G2204" s="11" t="s">
        <v>57</v>
      </c>
      <c r="H2204" s="4">
        <v>33</v>
      </c>
      <c r="I2204" s="12">
        <v>2942.5</v>
      </c>
      <c r="J2204" s="12">
        <v>97102.5</v>
      </c>
      <c r="K2204" s="12">
        <v>3704.74</v>
      </c>
      <c r="L2204" s="4">
        <v>689</v>
      </c>
      <c r="M2204" s="4" t="s">
        <v>21</v>
      </c>
      <c r="N2204" s="4" t="str" cm="1">
        <f t="array" ref="N2204">_xlfn.SWITCH(E2204,"Delhi","North","Chennai","South","Hyderabad","South","Mumbai","Central","Bangalore","South")</f>
        <v>North</v>
      </c>
      <c r="O2204" s="12">
        <v>4890.3999999999996</v>
      </c>
      <c r="P2204" s="4">
        <f>Table1[[#This Row],[Delivery_Date]]-Table1[[#This Row],[Order_Date]]</f>
        <v>6</v>
      </c>
      <c r="Q2204" s="4" t="str">
        <f>IF(Table1[[#This Row],[Delivery delay days]]&gt;5,"delay","on time")</f>
        <v>delay</v>
      </c>
      <c r="R2204" s="10">
        <f>DATEVALUE(Table1[[#This Row],[Delivery_Date]])</f>
        <v>45036</v>
      </c>
      <c r="S2204" s="10">
        <f>DATEVALUE(Table1[[#This Row],[Order_Date]])</f>
        <v>45030</v>
      </c>
      <c r="T2204" s="4" t="str" cm="1">
        <f t="array" ref="T2204">_xlfn.IFS(Table1[[#This Row],[Inventory_Level]]&lt;=200,"low",Table1[[#This Row],[Inventory_Level]]&gt;=700,"high",Table1[[#This Row],[Inventory_Level]]&gt;200,"medium")</f>
        <v>medium</v>
      </c>
    </row>
    <row r="2205" spans="1:20" x14ac:dyDescent="0.35">
      <c r="A2205" s="4">
        <v>2204</v>
      </c>
      <c r="B2205" s="4" t="s">
        <v>65</v>
      </c>
      <c r="C2205" s="4" t="s">
        <v>16</v>
      </c>
      <c r="D2205" s="4" t="s">
        <v>17</v>
      </c>
      <c r="E2205" s="4" t="s">
        <v>46</v>
      </c>
      <c r="F2205" s="10" t="s">
        <v>27</v>
      </c>
      <c r="G2205" s="11" t="s">
        <v>28</v>
      </c>
      <c r="H2205" s="4">
        <v>64</v>
      </c>
      <c r="I2205" s="12">
        <v>48285.68</v>
      </c>
      <c r="J2205" s="12">
        <v>3090283.52</v>
      </c>
      <c r="K2205" s="12">
        <v>2683.98</v>
      </c>
      <c r="L2205" s="4">
        <v>947</v>
      </c>
      <c r="M2205" s="4" t="s">
        <v>35</v>
      </c>
      <c r="N2205" s="4" t="str" cm="1">
        <f t="array" ref="N2205">_xlfn.SWITCH(E2205,"Delhi","North","Chennai","South","Hyderabad","South","Mumbai","Central","Bangalore","South")</f>
        <v>South</v>
      </c>
      <c r="O2205" s="12">
        <v>752556.95</v>
      </c>
      <c r="P2205" s="4">
        <f>Table1[[#This Row],[Delivery_Date]]-Table1[[#This Row],[Order_Date]]</f>
        <v>3</v>
      </c>
      <c r="Q2205" s="4" t="str">
        <f>IF(Table1[[#This Row],[Delivery delay days]]&gt;5,"delay","on time")</f>
        <v>on time</v>
      </c>
      <c r="R2205" s="10">
        <f>DATEVALUE(Table1[[#This Row],[Delivery_Date]])</f>
        <v>45137</v>
      </c>
      <c r="S2205" s="10">
        <f>DATEVALUE(Table1[[#This Row],[Order_Date]])</f>
        <v>45134</v>
      </c>
      <c r="T2205" s="4" t="str" cm="1">
        <f t="array" ref="T2205">_xlfn.IFS(Table1[[#This Row],[Inventory_Level]]&lt;=200,"low",Table1[[#This Row],[Inventory_Level]]&gt;=700,"high",Table1[[#This Row],[Inventory_Level]]&gt;200,"medium")</f>
        <v>high</v>
      </c>
    </row>
    <row r="2206" spans="1:20" x14ac:dyDescent="0.35">
      <c r="A2206" s="4">
        <v>2205</v>
      </c>
      <c r="B2206" s="4" t="s">
        <v>65</v>
      </c>
      <c r="C2206" s="4" t="s">
        <v>38</v>
      </c>
      <c r="D2206" s="4" t="s">
        <v>17</v>
      </c>
      <c r="E2206" s="4" t="s">
        <v>26</v>
      </c>
      <c r="F2206" s="10" t="s">
        <v>151</v>
      </c>
      <c r="G2206" s="11" t="s">
        <v>200</v>
      </c>
      <c r="H2206" s="4">
        <v>18</v>
      </c>
      <c r="I2206" s="12">
        <v>32827.410000000003</v>
      </c>
      <c r="J2206" s="12">
        <v>590893.38</v>
      </c>
      <c r="K2206" s="12">
        <v>4528.1099999999997</v>
      </c>
      <c r="L2206" s="4">
        <v>273</v>
      </c>
      <c r="M2206" s="4" t="s">
        <v>42</v>
      </c>
      <c r="N2206" s="4" t="str" cm="1">
        <f t="array" ref="N2206">_xlfn.SWITCH(E2206,"Delhi","North","Chennai","South","Hyderabad","South","Mumbai","Central","Bangalore","South")</f>
        <v>South</v>
      </c>
      <c r="O2206" s="12">
        <v>34664.699999999997</v>
      </c>
      <c r="P2206" s="4">
        <f>Table1[[#This Row],[Delivery_Date]]-Table1[[#This Row],[Order_Date]]</f>
        <v>14</v>
      </c>
      <c r="Q2206" s="4" t="str">
        <f>IF(Table1[[#This Row],[Delivery delay days]]&gt;5,"delay","on time")</f>
        <v>delay</v>
      </c>
      <c r="R2206" s="10">
        <f>DATEVALUE(Table1[[#This Row],[Delivery_Date]])</f>
        <v>45172</v>
      </c>
      <c r="S2206" s="10">
        <f>DATEVALUE(Table1[[#This Row],[Order_Date]])</f>
        <v>45158</v>
      </c>
      <c r="T2206" s="4" t="str" cm="1">
        <f t="array" ref="T2206">_xlfn.IFS(Table1[[#This Row],[Inventory_Level]]&lt;=200,"low",Table1[[#This Row],[Inventory_Level]]&gt;=700,"high",Table1[[#This Row],[Inventory_Level]]&gt;200,"medium")</f>
        <v>medium</v>
      </c>
    </row>
    <row r="2207" spans="1:20" x14ac:dyDescent="0.35">
      <c r="A2207" s="4">
        <v>2206</v>
      </c>
      <c r="B2207" s="4" t="s">
        <v>51</v>
      </c>
      <c r="C2207" s="4" t="s">
        <v>38</v>
      </c>
      <c r="D2207" s="4" t="s">
        <v>32</v>
      </c>
      <c r="E2207" s="4" t="s">
        <v>46</v>
      </c>
      <c r="F2207" s="10" t="s">
        <v>318</v>
      </c>
      <c r="G2207" s="11" t="s">
        <v>286</v>
      </c>
      <c r="H2207" s="4">
        <v>60</v>
      </c>
      <c r="I2207" s="12">
        <v>13595.43</v>
      </c>
      <c r="J2207" s="12">
        <v>815725.8</v>
      </c>
      <c r="K2207" s="12">
        <v>1811.51</v>
      </c>
      <c r="L2207" s="4">
        <v>721</v>
      </c>
      <c r="M2207" s="4" t="s">
        <v>21</v>
      </c>
      <c r="N2207" s="4" t="str" cm="1">
        <f t="array" ref="N2207">_xlfn.SWITCH(E2207,"Delhi","North","Chennai","South","Hyderabad","South","Mumbai","Central","Bangalore","South")</f>
        <v>South</v>
      </c>
      <c r="O2207" s="12">
        <v>72698.53</v>
      </c>
      <c r="P2207" s="4">
        <f>Table1[[#This Row],[Delivery_Date]]-Table1[[#This Row],[Order_Date]]</f>
        <v>6</v>
      </c>
      <c r="Q2207" s="4" t="str">
        <f>IF(Table1[[#This Row],[Delivery delay days]]&gt;5,"delay","on time")</f>
        <v>delay</v>
      </c>
      <c r="R2207" s="10">
        <f>DATEVALUE(Table1[[#This Row],[Delivery_Date]])</f>
        <v>45063</v>
      </c>
      <c r="S2207" s="10">
        <f>DATEVALUE(Table1[[#This Row],[Order_Date]])</f>
        <v>45057</v>
      </c>
      <c r="T2207" s="4" t="str" cm="1">
        <f t="array" ref="T2207">_xlfn.IFS(Table1[[#This Row],[Inventory_Level]]&lt;=200,"low",Table1[[#This Row],[Inventory_Level]]&gt;=700,"high",Table1[[#This Row],[Inventory_Level]]&gt;200,"medium")</f>
        <v>high</v>
      </c>
    </row>
    <row r="2208" spans="1:20" x14ac:dyDescent="0.35">
      <c r="A2208" s="4">
        <v>2207</v>
      </c>
      <c r="B2208" s="4" t="s">
        <v>65</v>
      </c>
      <c r="C2208" s="4" t="s">
        <v>16</v>
      </c>
      <c r="D2208" s="4" t="s">
        <v>17</v>
      </c>
      <c r="E2208" s="4" t="s">
        <v>18</v>
      </c>
      <c r="F2208" s="10" t="s">
        <v>160</v>
      </c>
      <c r="G2208" s="11" t="s">
        <v>221</v>
      </c>
      <c r="H2208" s="4">
        <v>68</v>
      </c>
      <c r="I2208" s="12">
        <v>20725.990000000002</v>
      </c>
      <c r="J2208" s="12">
        <v>1409367.32</v>
      </c>
      <c r="K2208" s="12">
        <v>4546.79</v>
      </c>
      <c r="L2208" s="4">
        <v>740</v>
      </c>
      <c r="M2208" s="4" t="s">
        <v>35</v>
      </c>
      <c r="N2208" s="4" t="str" cm="1">
        <f t="array" ref="N2208">_xlfn.SWITCH(E2208,"Delhi","North","Chennai","South","Hyderabad","South","Mumbai","Central","Bangalore","South")</f>
        <v>North</v>
      </c>
      <c r="O2208" s="12">
        <v>189288.11</v>
      </c>
      <c r="P2208" s="4">
        <f>Table1[[#This Row],[Delivery_Date]]-Table1[[#This Row],[Order_Date]]</f>
        <v>6</v>
      </c>
      <c r="Q2208" s="4" t="str">
        <f>IF(Table1[[#This Row],[Delivery delay days]]&gt;5,"delay","on time")</f>
        <v>delay</v>
      </c>
      <c r="R2208" s="10">
        <f>DATEVALUE(Table1[[#This Row],[Delivery_Date]])</f>
        <v>45179</v>
      </c>
      <c r="S2208" s="10">
        <f>DATEVALUE(Table1[[#This Row],[Order_Date]])</f>
        <v>45173</v>
      </c>
      <c r="T2208" s="4" t="str" cm="1">
        <f t="array" ref="T2208">_xlfn.IFS(Table1[[#This Row],[Inventory_Level]]&lt;=200,"low",Table1[[#This Row],[Inventory_Level]]&gt;=700,"high",Table1[[#This Row],[Inventory_Level]]&gt;200,"medium")</f>
        <v>high</v>
      </c>
    </row>
    <row r="2209" spans="1:20" x14ac:dyDescent="0.35">
      <c r="A2209" s="4">
        <v>2208</v>
      </c>
      <c r="B2209" s="4" t="s">
        <v>44</v>
      </c>
      <c r="C2209" s="4" t="s">
        <v>24</v>
      </c>
      <c r="D2209" s="4" t="s">
        <v>45</v>
      </c>
      <c r="E2209" s="4" t="s">
        <v>46</v>
      </c>
      <c r="F2209" s="10" t="s">
        <v>200</v>
      </c>
      <c r="G2209" s="11" t="s">
        <v>342</v>
      </c>
      <c r="H2209" s="4">
        <v>63</v>
      </c>
      <c r="I2209" s="12">
        <v>49570.55</v>
      </c>
      <c r="J2209" s="12">
        <v>3122944.65</v>
      </c>
      <c r="K2209" s="12">
        <v>4005.6</v>
      </c>
      <c r="L2209" s="4">
        <v>639</v>
      </c>
      <c r="M2209" s="4" t="s">
        <v>21</v>
      </c>
      <c r="N2209" s="4" t="str" cm="1">
        <f t="array" ref="N2209">_xlfn.SWITCH(E2209,"Delhi","North","Chennai","South","Hyderabad","South","Mumbai","Central","Bangalore","South")</f>
        <v>South</v>
      </c>
      <c r="O2209" s="12">
        <v>754676.54</v>
      </c>
      <c r="P2209" s="4">
        <f>Table1[[#This Row],[Delivery_Date]]-Table1[[#This Row],[Order_Date]]</f>
        <v>14</v>
      </c>
      <c r="Q2209" s="4" t="str">
        <f>IF(Table1[[#This Row],[Delivery delay days]]&gt;5,"delay","on time")</f>
        <v>delay</v>
      </c>
      <c r="R2209" s="10">
        <f>DATEVALUE(Table1[[#This Row],[Delivery_Date]])</f>
        <v>45186</v>
      </c>
      <c r="S2209" s="10">
        <f>DATEVALUE(Table1[[#This Row],[Order_Date]])</f>
        <v>45172</v>
      </c>
      <c r="T2209" s="4" t="str" cm="1">
        <f t="array" ref="T2209">_xlfn.IFS(Table1[[#This Row],[Inventory_Level]]&lt;=200,"low",Table1[[#This Row],[Inventory_Level]]&gt;=700,"high",Table1[[#This Row],[Inventory_Level]]&gt;200,"medium")</f>
        <v>medium</v>
      </c>
    </row>
    <row r="2210" spans="1:20" x14ac:dyDescent="0.35">
      <c r="A2210" s="4">
        <v>2209</v>
      </c>
      <c r="B2210" s="4" t="s">
        <v>44</v>
      </c>
      <c r="C2210" s="4" t="s">
        <v>38</v>
      </c>
      <c r="D2210" s="4" t="s">
        <v>25</v>
      </c>
      <c r="E2210" s="4" t="s">
        <v>26</v>
      </c>
      <c r="F2210" s="10" t="s">
        <v>149</v>
      </c>
      <c r="G2210" s="11" t="s">
        <v>208</v>
      </c>
      <c r="H2210" s="4">
        <v>36</v>
      </c>
      <c r="I2210" s="12">
        <v>47704.62</v>
      </c>
      <c r="J2210" s="12">
        <v>1717366.32</v>
      </c>
      <c r="K2210" s="12">
        <v>4712.78</v>
      </c>
      <c r="L2210" s="4">
        <v>318</v>
      </c>
      <c r="M2210" s="4" t="s">
        <v>35</v>
      </c>
      <c r="N2210" s="4" t="str" cm="1">
        <f t="array" ref="N2210">_xlfn.SWITCH(E2210,"Delhi","North","Chennai","South","Hyderabad","South","Mumbai","Central","Bangalore","South")</f>
        <v>South</v>
      </c>
      <c r="O2210" s="12">
        <v>126790.86</v>
      </c>
      <c r="P2210" s="4">
        <f>Table1[[#This Row],[Delivery_Date]]-Table1[[#This Row],[Order_Date]]</f>
        <v>14</v>
      </c>
      <c r="Q2210" s="4" t="str">
        <f>IF(Table1[[#This Row],[Delivery delay days]]&gt;5,"delay","on time")</f>
        <v>delay</v>
      </c>
      <c r="R2210" s="10">
        <f>DATEVALUE(Table1[[#This Row],[Delivery_Date]])</f>
        <v>45299</v>
      </c>
      <c r="S2210" s="10">
        <f>DATEVALUE(Table1[[#This Row],[Order_Date]])</f>
        <v>45285</v>
      </c>
      <c r="T2210" s="4" t="str" cm="1">
        <f t="array" ref="T2210">_xlfn.IFS(Table1[[#This Row],[Inventory_Level]]&lt;=200,"low",Table1[[#This Row],[Inventory_Level]]&gt;=700,"high",Table1[[#This Row],[Inventory_Level]]&gt;200,"medium")</f>
        <v>medium</v>
      </c>
    </row>
    <row r="2211" spans="1:20" x14ac:dyDescent="0.35">
      <c r="A2211" s="4">
        <v>2210</v>
      </c>
      <c r="B2211" s="4" t="s">
        <v>31</v>
      </c>
      <c r="C2211" s="4" t="s">
        <v>38</v>
      </c>
      <c r="D2211" s="4" t="s">
        <v>25</v>
      </c>
      <c r="E2211" s="4" t="s">
        <v>18</v>
      </c>
      <c r="F2211" s="10" t="s">
        <v>105</v>
      </c>
      <c r="G2211" s="11" t="s">
        <v>395</v>
      </c>
      <c r="H2211" s="4">
        <v>75</v>
      </c>
      <c r="I2211" s="12">
        <v>22890.21</v>
      </c>
      <c r="J2211" s="12">
        <v>1716765.75</v>
      </c>
      <c r="K2211" s="12">
        <v>4942.38</v>
      </c>
      <c r="L2211" s="4">
        <v>549</v>
      </c>
      <c r="M2211" s="4" t="s">
        <v>35</v>
      </c>
      <c r="N2211" s="4" t="str" cm="1">
        <f t="array" ref="N2211">_xlfn.SWITCH(E2211,"Delhi","North","Chennai","South","Hyderabad","South","Mumbai","Central","Bangalore","South")</f>
        <v>North</v>
      </c>
      <c r="O2211" s="12">
        <v>185889.39</v>
      </c>
      <c r="P2211" s="4">
        <f>Table1[[#This Row],[Delivery_Date]]-Table1[[#This Row],[Order_Date]]</f>
        <v>1</v>
      </c>
      <c r="Q2211" s="4" t="str">
        <f>IF(Table1[[#This Row],[Delivery delay days]]&gt;5,"delay","on time")</f>
        <v>on time</v>
      </c>
      <c r="R2211" s="10">
        <f>DATEVALUE(Table1[[#This Row],[Delivery_Date]])</f>
        <v>45012</v>
      </c>
      <c r="S2211" s="10">
        <f>DATEVALUE(Table1[[#This Row],[Order_Date]])</f>
        <v>45011</v>
      </c>
      <c r="T2211" s="4" t="str" cm="1">
        <f t="array" ref="T2211">_xlfn.IFS(Table1[[#This Row],[Inventory_Level]]&lt;=200,"low",Table1[[#This Row],[Inventory_Level]]&gt;=700,"high",Table1[[#This Row],[Inventory_Level]]&gt;200,"medium")</f>
        <v>medium</v>
      </c>
    </row>
    <row r="2212" spans="1:20" x14ac:dyDescent="0.35">
      <c r="A2212" s="4">
        <v>2211</v>
      </c>
      <c r="B2212" s="4" t="s">
        <v>23</v>
      </c>
      <c r="C2212" s="4" t="s">
        <v>16</v>
      </c>
      <c r="D2212" s="4" t="s">
        <v>17</v>
      </c>
      <c r="E2212" s="4" t="s">
        <v>26</v>
      </c>
      <c r="F2212" s="10" t="s">
        <v>413</v>
      </c>
      <c r="G2212" s="11" t="s">
        <v>174</v>
      </c>
      <c r="H2212" s="4">
        <v>58</v>
      </c>
      <c r="I2212" s="12">
        <v>37459.93</v>
      </c>
      <c r="J2212" s="12">
        <v>2172675.94</v>
      </c>
      <c r="K2212" s="12">
        <v>2393.5300000000002</v>
      </c>
      <c r="L2212" s="4">
        <v>269</v>
      </c>
      <c r="M2212" s="4" t="s">
        <v>29</v>
      </c>
      <c r="N2212" s="4" t="str" cm="1">
        <f t="array" ref="N2212">_xlfn.SWITCH(E2212,"Delhi","North","Chennai","South","Hyderabad","South","Mumbai","Central","Bangalore","South")</f>
        <v>South</v>
      </c>
      <c r="O2212" s="12">
        <v>499138.09</v>
      </c>
      <c r="P2212" s="4">
        <f>Table1[[#This Row],[Delivery_Date]]-Table1[[#This Row],[Order_Date]]</f>
        <v>15</v>
      </c>
      <c r="Q2212" s="4" t="str">
        <f>IF(Table1[[#This Row],[Delivery delay days]]&gt;5,"delay","on time")</f>
        <v>delay</v>
      </c>
      <c r="R2212" s="10">
        <f>DATEVALUE(Table1[[#This Row],[Delivery_Date]])</f>
        <v>45066</v>
      </c>
      <c r="S2212" s="10">
        <f>DATEVALUE(Table1[[#This Row],[Order_Date]])</f>
        <v>45051</v>
      </c>
      <c r="T2212" s="4" t="str" cm="1">
        <f t="array" ref="T2212">_xlfn.IFS(Table1[[#This Row],[Inventory_Level]]&lt;=200,"low",Table1[[#This Row],[Inventory_Level]]&gt;=700,"high",Table1[[#This Row],[Inventory_Level]]&gt;200,"medium")</f>
        <v>medium</v>
      </c>
    </row>
    <row r="2213" spans="1:20" x14ac:dyDescent="0.35">
      <c r="A2213" s="4">
        <v>2212</v>
      </c>
      <c r="B2213" s="4" t="s">
        <v>31</v>
      </c>
      <c r="C2213" s="4" t="s">
        <v>24</v>
      </c>
      <c r="D2213" s="4" t="s">
        <v>17</v>
      </c>
      <c r="E2213" s="4" t="s">
        <v>18</v>
      </c>
      <c r="F2213" s="10" t="s">
        <v>144</v>
      </c>
      <c r="G2213" s="11" t="s">
        <v>63</v>
      </c>
      <c r="H2213" s="4">
        <v>64</v>
      </c>
      <c r="I2213" s="12">
        <v>46404.91</v>
      </c>
      <c r="J2213" s="12">
        <v>2969914.24</v>
      </c>
      <c r="K2213" s="12">
        <v>3843.08</v>
      </c>
      <c r="L2213" s="4">
        <v>308</v>
      </c>
      <c r="M2213" s="4" t="s">
        <v>42</v>
      </c>
      <c r="N2213" s="4" t="str" cm="1">
        <f t="array" ref="N2213">_xlfn.SWITCH(E2213,"Delhi","North","Chennai","South","Hyderabad","South","Mumbai","Central","Bangalore","South")</f>
        <v>North</v>
      </c>
      <c r="O2213" s="12">
        <v>637528.86</v>
      </c>
      <c r="P2213" s="4">
        <f>Table1[[#This Row],[Delivery_Date]]-Table1[[#This Row],[Order_Date]]</f>
        <v>13</v>
      </c>
      <c r="Q2213" s="4" t="str">
        <f>IF(Table1[[#This Row],[Delivery delay days]]&gt;5,"delay","on time")</f>
        <v>delay</v>
      </c>
      <c r="R2213" s="10">
        <f>DATEVALUE(Table1[[#This Row],[Delivery_Date]])</f>
        <v>45082</v>
      </c>
      <c r="S2213" s="10">
        <f>DATEVALUE(Table1[[#This Row],[Order_Date]])</f>
        <v>45069</v>
      </c>
      <c r="T2213" s="4" t="str" cm="1">
        <f t="array" ref="T2213">_xlfn.IFS(Table1[[#This Row],[Inventory_Level]]&lt;=200,"low",Table1[[#This Row],[Inventory_Level]]&gt;=700,"high",Table1[[#This Row],[Inventory_Level]]&gt;200,"medium")</f>
        <v>medium</v>
      </c>
    </row>
    <row r="2214" spans="1:20" x14ac:dyDescent="0.35">
      <c r="A2214" s="4">
        <v>2213</v>
      </c>
      <c r="B2214" s="4" t="s">
        <v>15</v>
      </c>
      <c r="C2214" s="4" t="s">
        <v>24</v>
      </c>
      <c r="D2214" s="4" t="s">
        <v>32</v>
      </c>
      <c r="E2214" s="4" t="s">
        <v>18</v>
      </c>
      <c r="F2214" s="10" t="s">
        <v>218</v>
      </c>
      <c r="G2214" s="11" t="s">
        <v>366</v>
      </c>
      <c r="H2214" s="4">
        <v>41</v>
      </c>
      <c r="I2214" s="12">
        <v>35378.050000000003</v>
      </c>
      <c r="J2214" s="12">
        <v>1450500.05</v>
      </c>
      <c r="K2214" s="12">
        <v>3626.02</v>
      </c>
      <c r="L2214" s="4">
        <v>863</v>
      </c>
      <c r="M2214" s="4" t="s">
        <v>42</v>
      </c>
      <c r="N2214" s="4" t="str" cm="1">
        <f t="array" ref="N2214">_xlfn.SWITCH(E2214,"Delhi","North","Chennai","South","Hyderabad","South","Mumbai","Central","Bangalore","South")</f>
        <v>North</v>
      </c>
      <c r="O2214" s="12">
        <v>287720.25</v>
      </c>
      <c r="P2214" s="4">
        <f>Table1[[#This Row],[Delivery_Date]]-Table1[[#This Row],[Order_Date]]</f>
        <v>10</v>
      </c>
      <c r="Q2214" s="4" t="str">
        <f>IF(Table1[[#This Row],[Delivery delay days]]&gt;5,"delay","on time")</f>
        <v>delay</v>
      </c>
      <c r="R2214" s="10">
        <f>DATEVALUE(Table1[[#This Row],[Delivery_Date]])</f>
        <v>45233</v>
      </c>
      <c r="S2214" s="10">
        <f>DATEVALUE(Table1[[#This Row],[Order_Date]])</f>
        <v>45223</v>
      </c>
      <c r="T2214" s="4" t="str" cm="1">
        <f t="array" ref="T2214">_xlfn.IFS(Table1[[#This Row],[Inventory_Level]]&lt;=200,"low",Table1[[#This Row],[Inventory_Level]]&gt;=700,"high",Table1[[#This Row],[Inventory_Level]]&gt;200,"medium")</f>
        <v>high</v>
      </c>
    </row>
    <row r="2215" spans="1:20" x14ac:dyDescent="0.35">
      <c r="A2215" s="4">
        <v>2214</v>
      </c>
      <c r="B2215" s="4" t="s">
        <v>31</v>
      </c>
      <c r="C2215" s="4" t="s">
        <v>24</v>
      </c>
      <c r="D2215" s="4" t="s">
        <v>32</v>
      </c>
      <c r="E2215" s="4" t="s">
        <v>26</v>
      </c>
      <c r="F2215" s="10" t="s">
        <v>167</v>
      </c>
      <c r="G2215" s="11" t="s">
        <v>386</v>
      </c>
      <c r="H2215" s="4">
        <v>76</v>
      </c>
      <c r="I2215" s="12">
        <v>17448.46</v>
      </c>
      <c r="J2215" s="12">
        <v>1326082.96</v>
      </c>
      <c r="K2215" s="12">
        <v>4554.53</v>
      </c>
      <c r="L2215" s="4">
        <v>855</v>
      </c>
      <c r="M2215" s="4" t="s">
        <v>42</v>
      </c>
      <c r="N2215" s="4" t="str" cm="1">
        <f t="array" ref="N2215">_xlfn.SWITCH(E2215,"Delhi","North","Chennai","South","Hyderabad","South","Mumbai","Central","Bangalore","South")</f>
        <v>South</v>
      </c>
      <c r="O2215" s="12">
        <v>219707.92</v>
      </c>
      <c r="P2215" s="4">
        <f>Table1[[#This Row],[Delivery_Date]]-Table1[[#This Row],[Order_Date]]</f>
        <v>5</v>
      </c>
      <c r="Q2215" s="4" t="str">
        <f>IF(Table1[[#This Row],[Delivery delay days]]&gt;5,"delay","on time")</f>
        <v>on time</v>
      </c>
      <c r="R2215" s="10">
        <f>DATEVALUE(Table1[[#This Row],[Delivery_Date]])</f>
        <v>45132</v>
      </c>
      <c r="S2215" s="10">
        <f>DATEVALUE(Table1[[#This Row],[Order_Date]])</f>
        <v>45127</v>
      </c>
      <c r="T2215" s="4" t="str" cm="1">
        <f t="array" ref="T2215">_xlfn.IFS(Table1[[#This Row],[Inventory_Level]]&lt;=200,"low",Table1[[#This Row],[Inventory_Level]]&gt;=700,"high",Table1[[#This Row],[Inventory_Level]]&gt;200,"medium")</f>
        <v>high</v>
      </c>
    </row>
    <row r="2216" spans="1:20" x14ac:dyDescent="0.35">
      <c r="A2216" s="4">
        <v>2215</v>
      </c>
      <c r="B2216" s="4" t="s">
        <v>65</v>
      </c>
      <c r="C2216" s="4" t="s">
        <v>16</v>
      </c>
      <c r="D2216" s="4" t="s">
        <v>25</v>
      </c>
      <c r="E2216" s="4" t="s">
        <v>26</v>
      </c>
      <c r="F2216" s="10" t="s">
        <v>250</v>
      </c>
      <c r="G2216" s="11" t="s">
        <v>416</v>
      </c>
      <c r="H2216" s="4">
        <v>97</v>
      </c>
      <c r="I2216" s="12">
        <v>8764.32</v>
      </c>
      <c r="J2216" s="12">
        <v>850139.04</v>
      </c>
      <c r="K2216" s="12">
        <v>3849.2</v>
      </c>
      <c r="L2216" s="4">
        <v>799</v>
      </c>
      <c r="M2216" s="4" t="s">
        <v>21</v>
      </c>
      <c r="N2216" s="4" t="str" cm="1">
        <f t="array" ref="N2216">_xlfn.SWITCH(E2216,"Delhi","North","Chennai","South","Hyderabad","South","Mumbai","Central","Bangalore","South")</f>
        <v>South</v>
      </c>
      <c r="O2216" s="12">
        <v>75947.02</v>
      </c>
      <c r="P2216" s="4">
        <f>Table1[[#This Row],[Delivery_Date]]-Table1[[#This Row],[Order_Date]]</f>
        <v>6</v>
      </c>
      <c r="Q2216" s="4" t="str">
        <f>IF(Table1[[#This Row],[Delivery delay days]]&gt;5,"delay","on time")</f>
        <v>delay</v>
      </c>
      <c r="R2216" s="10">
        <f>DATEVALUE(Table1[[#This Row],[Delivery_Date]])</f>
        <v>45025</v>
      </c>
      <c r="S2216" s="10">
        <f>DATEVALUE(Table1[[#This Row],[Order_Date]])</f>
        <v>45019</v>
      </c>
      <c r="T2216" s="4" t="str" cm="1">
        <f t="array" ref="T2216">_xlfn.IFS(Table1[[#This Row],[Inventory_Level]]&lt;=200,"low",Table1[[#This Row],[Inventory_Level]]&gt;=700,"high",Table1[[#This Row],[Inventory_Level]]&gt;200,"medium")</f>
        <v>high</v>
      </c>
    </row>
    <row r="2217" spans="1:20" x14ac:dyDescent="0.35">
      <c r="A2217" s="4">
        <v>2216</v>
      </c>
      <c r="B2217" s="4" t="s">
        <v>15</v>
      </c>
      <c r="C2217" s="4" t="s">
        <v>38</v>
      </c>
      <c r="D2217" s="4" t="s">
        <v>25</v>
      </c>
      <c r="E2217" s="4" t="s">
        <v>26</v>
      </c>
      <c r="F2217" s="10" t="s">
        <v>412</v>
      </c>
      <c r="G2217" s="11" t="s">
        <v>75</v>
      </c>
      <c r="H2217" s="4">
        <v>18</v>
      </c>
      <c r="I2217" s="12">
        <v>19171.939999999999</v>
      </c>
      <c r="J2217" s="12">
        <v>345094.92</v>
      </c>
      <c r="K2217" s="12">
        <v>422.57</v>
      </c>
      <c r="L2217" s="4">
        <v>183</v>
      </c>
      <c r="M2217" s="4" t="s">
        <v>42</v>
      </c>
      <c r="N2217" s="4" t="str" cm="1">
        <f t="array" ref="N2217">_xlfn.SWITCH(E2217,"Delhi","North","Chennai","South","Hyderabad","South","Mumbai","Central","Bangalore","South")</f>
        <v>South</v>
      </c>
      <c r="O2217" s="12">
        <v>47865.96</v>
      </c>
      <c r="P2217" s="4">
        <f>Table1[[#This Row],[Delivery_Date]]-Table1[[#This Row],[Order_Date]]</f>
        <v>10</v>
      </c>
      <c r="Q2217" s="4" t="str">
        <f>IF(Table1[[#This Row],[Delivery delay days]]&gt;5,"delay","on time")</f>
        <v>delay</v>
      </c>
      <c r="R2217" s="10">
        <f>DATEVALUE(Table1[[#This Row],[Delivery_Date]])</f>
        <v>45229</v>
      </c>
      <c r="S2217" s="10">
        <f>DATEVALUE(Table1[[#This Row],[Order_Date]])</f>
        <v>45219</v>
      </c>
      <c r="T2217" s="4" t="str" cm="1">
        <f t="array" ref="T2217">_xlfn.IFS(Table1[[#This Row],[Inventory_Level]]&lt;=200,"low",Table1[[#This Row],[Inventory_Level]]&gt;=700,"high",Table1[[#This Row],[Inventory_Level]]&gt;200,"medium")</f>
        <v>low</v>
      </c>
    </row>
    <row r="2218" spans="1:20" x14ac:dyDescent="0.35">
      <c r="A2218" s="4">
        <v>2217</v>
      </c>
      <c r="B2218" s="4" t="s">
        <v>15</v>
      </c>
      <c r="C2218" s="4" t="s">
        <v>16</v>
      </c>
      <c r="D2218" s="4" t="s">
        <v>45</v>
      </c>
      <c r="E2218" s="4" t="s">
        <v>26</v>
      </c>
      <c r="F2218" s="10" t="s">
        <v>145</v>
      </c>
      <c r="G2218" s="11" t="s">
        <v>252</v>
      </c>
      <c r="H2218" s="4">
        <v>21</v>
      </c>
      <c r="I2218" s="12">
        <v>17247.419999999998</v>
      </c>
      <c r="J2218" s="12">
        <v>362195.82</v>
      </c>
      <c r="K2218" s="12">
        <v>4387.05</v>
      </c>
      <c r="L2218" s="4">
        <v>576</v>
      </c>
      <c r="M2218" s="4" t="s">
        <v>42</v>
      </c>
      <c r="N2218" s="4" t="str" cm="1">
        <f t="array" ref="N2218">_xlfn.SWITCH(E2218,"Delhi","North","Chennai","South","Hyderabad","South","Mumbai","Central","Bangalore","South")</f>
        <v>South</v>
      </c>
      <c r="O2218" s="12">
        <v>27181.1</v>
      </c>
      <c r="P2218" s="4">
        <f>Table1[[#This Row],[Delivery_Date]]-Table1[[#This Row],[Order_Date]]</f>
        <v>9</v>
      </c>
      <c r="Q2218" s="4" t="str">
        <f>IF(Table1[[#This Row],[Delivery delay days]]&gt;5,"delay","on time")</f>
        <v>delay</v>
      </c>
      <c r="R2218" s="10">
        <f>DATEVALUE(Table1[[#This Row],[Delivery_Date]])</f>
        <v>45089</v>
      </c>
      <c r="S2218" s="10">
        <f>DATEVALUE(Table1[[#This Row],[Order_Date]])</f>
        <v>45080</v>
      </c>
      <c r="T2218" s="4" t="str" cm="1">
        <f t="array" ref="T2218">_xlfn.IFS(Table1[[#This Row],[Inventory_Level]]&lt;=200,"low",Table1[[#This Row],[Inventory_Level]]&gt;=700,"high",Table1[[#This Row],[Inventory_Level]]&gt;200,"medium")</f>
        <v>medium</v>
      </c>
    </row>
    <row r="2219" spans="1:20" x14ac:dyDescent="0.35">
      <c r="A2219" s="4">
        <v>2218</v>
      </c>
      <c r="B2219" s="4" t="s">
        <v>44</v>
      </c>
      <c r="C2219" s="4" t="s">
        <v>24</v>
      </c>
      <c r="D2219" s="4" t="s">
        <v>45</v>
      </c>
      <c r="E2219" s="4" t="s">
        <v>52</v>
      </c>
      <c r="F2219" s="10" t="s">
        <v>221</v>
      </c>
      <c r="G2219" s="11" t="s">
        <v>192</v>
      </c>
      <c r="H2219" s="4">
        <v>21</v>
      </c>
      <c r="I2219" s="12">
        <v>24051.41</v>
      </c>
      <c r="J2219" s="12">
        <v>505079.61</v>
      </c>
      <c r="K2219" s="12">
        <v>369.83</v>
      </c>
      <c r="L2219" s="4">
        <v>866</v>
      </c>
      <c r="M2219" s="4" t="s">
        <v>35</v>
      </c>
      <c r="N2219" s="4" t="str" cm="1">
        <f t="array" ref="N2219">_xlfn.SWITCH(E2219,"Delhi","North","Chennai","South","Hyderabad","South","Mumbai","Central","Bangalore","South")</f>
        <v>Central</v>
      </c>
      <c r="O2219" s="12">
        <v>33749.440000000002</v>
      </c>
      <c r="P2219" s="4">
        <f>Table1[[#This Row],[Delivery_Date]]-Table1[[#This Row],[Order_Date]]</f>
        <v>2</v>
      </c>
      <c r="Q2219" s="4" t="str">
        <f>IF(Table1[[#This Row],[Delivery delay days]]&gt;5,"delay","on time")</f>
        <v>on time</v>
      </c>
      <c r="R2219" s="10">
        <f>DATEVALUE(Table1[[#This Row],[Delivery_Date]])</f>
        <v>45181</v>
      </c>
      <c r="S2219" s="10">
        <f>DATEVALUE(Table1[[#This Row],[Order_Date]])</f>
        <v>45179</v>
      </c>
      <c r="T2219" s="4" t="str" cm="1">
        <f t="array" ref="T2219">_xlfn.IFS(Table1[[#This Row],[Inventory_Level]]&lt;=200,"low",Table1[[#This Row],[Inventory_Level]]&gt;=700,"high",Table1[[#This Row],[Inventory_Level]]&gt;200,"medium")</f>
        <v>high</v>
      </c>
    </row>
    <row r="2220" spans="1:20" x14ac:dyDescent="0.35">
      <c r="A2220" s="4">
        <v>2219</v>
      </c>
      <c r="B2220" s="4" t="s">
        <v>51</v>
      </c>
      <c r="C2220" s="4" t="s">
        <v>16</v>
      </c>
      <c r="D2220" s="4" t="s">
        <v>17</v>
      </c>
      <c r="E2220" s="4" t="s">
        <v>60</v>
      </c>
      <c r="F2220" s="10" t="s">
        <v>284</v>
      </c>
      <c r="G2220" s="11" t="s">
        <v>137</v>
      </c>
      <c r="H2220" s="4">
        <v>16</v>
      </c>
      <c r="I2220" s="12">
        <v>25721.97</v>
      </c>
      <c r="J2220" s="12">
        <v>411551.52</v>
      </c>
      <c r="K2220" s="12">
        <v>3971.38</v>
      </c>
      <c r="L2220" s="4">
        <v>657</v>
      </c>
      <c r="M2220" s="4" t="s">
        <v>42</v>
      </c>
      <c r="N2220" s="4" t="str" cm="1">
        <f t="array" ref="N2220">_xlfn.SWITCH(E2220,"Delhi","North","Chennai","South","Hyderabad","South","Mumbai","Central","Bangalore","South")</f>
        <v>South</v>
      </c>
      <c r="O2220" s="12">
        <v>26631.87</v>
      </c>
      <c r="P2220" s="4">
        <f>Table1[[#This Row],[Delivery_Date]]-Table1[[#This Row],[Order_Date]]</f>
        <v>9</v>
      </c>
      <c r="Q2220" s="4" t="str">
        <f>IF(Table1[[#This Row],[Delivery delay days]]&gt;5,"delay","on time")</f>
        <v>delay</v>
      </c>
      <c r="R2220" s="10">
        <f>DATEVALUE(Table1[[#This Row],[Delivery_Date]])</f>
        <v>45144</v>
      </c>
      <c r="S2220" s="10">
        <f>DATEVALUE(Table1[[#This Row],[Order_Date]])</f>
        <v>45135</v>
      </c>
      <c r="T2220" s="4" t="str" cm="1">
        <f t="array" ref="T2220">_xlfn.IFS(Table1[[#This Row],[Inventory_Level]]&lt;=200,"low",Table1[[#This Row],[Inventory_Level]]&gt;=700,"high",Table1[[#This Row],[Inventory_Level]]&gt;200,"medium")</f>
        <v>medium</v>
      </c>
    </row>
    <row r="2221" spans="1:20" x14ac:dyDescent="0.35">
      <c r="A2221" s="4">
        <v>2220</v>
      </c>
      <c r="B2221" s="4" t="s">
        <v>23</v>
      </c>
      <c r="C2221" s="4" t="s">
        <v>38</v>
      </c>
      <c r="D2221" s="4" t="s">
        <v>17</v>
      </c>
      <c r="E2221" s="4" t="s">
        <v>26</v>
      </c>
      <c r="F2221" s="10" t="s">
        <v>123</v>
      </c>
      <c r="G2221" s="11" t="s">
        <v>96</v>
      </c>
      <c r="H2221" s="4">
        <v>17</v>
      </c>
      <c r="I2221" s="12">
        <v>34984.28</v>
      </c>
      <c r="J2221" s="12">
        <v>594732.76</v>
      </c>
      <c r="K2221" s="12">
        <v>4742.34</v>
      </c>
      <c r="L2221" s="4">
        <v>251</v>
      </c>
      <c r="M2221" s="4" t="s">
        <v>42</v>
      </c>
      <c r="N2221" s="4" t="str" cm="1">
        <f t="array" ref="N2221">_xlfn.SWITCH(E2221,"Delhi","North","Chennai","South","Hyderabad","South","Mumbai","Central","Bangalore","South")</f>
        <v>South</v>
      </c>
      <c r="O2221" s="12">
        <v>133887.04999999999</v>
      </c>
      <c r="P2221" s="4">
        <f>Table1[[#This Row],[Delivery_Date]]-Table1[[#This Row],[Order_Date]]</f>
        <v>14</v>
      </c>
      <c r="Q2221" s="4" t="str">
        <f>IF(Table1[[#This Row],[Delivery delay days]]&gt;5,"delay","on time")</f>
        <v>delay</v>
      </c>
      <c r="R2221" s="10">
        <f>DATEVALUE(Table1[[#This Row],[Delivery_Date]])</f>
        <v>45256</v>
      </c>
      <c r="S2221" s="10">
        <f>DATEVALUE(Table1[[#This Row],[Order_Date]])</f>
        <v>45242</v>
      </c>
      <c r="T2221" s="4" t="str" cm="1">
        <f t="array" ref="T2221">_xlfn.IFS(Table1[[#This Row],[Inventory_Level]]&lt;=200,"low",Table1[[#This Row],[Inventory_Level]]&gt;=700,"high",Table1[[#This Row],[Inventory_Level]]&gt;200,"medium")</f>
        <v>medium</v>
      </c>
    </row>
    <row r="2222" spans="1:20" x14ac:dyDescent="0.35">
      <c r="A2222" s="4">
        <v>2221</v>
      </c>
      <c r="B2222" s="4" t="s">
        <v>65</v>
      </c>
      <c r="C2222" s="4" t="s">
        <v>16</v>
      </c>
      <c r="D2222" s="4" t="s">
        <v>39</v>
      </c>
      <c r="E2222" s="4" t="s">
        <v>52</v>
      </c>
      <c r="F2222" s="10" t="s">
        <v>357</v>
      </c>
      <c r="G2222" s="11" t="s">
        <v>197</v>
      </c>
      <c r="H2222" s="4">
        <v>63</v>
      </c>
      <c r="I2222" s="12">
        <v>12781.54</v>
      </c>
      <c r="J2222" s="12">
        <v>805237.02</v>
      </c>
      <c r="K2222" s="12">
        <v>4208.04</v>
      </c>
      <c r="L2222" s="4">
        <v>936</v>
      </c>
      <c r="M2222" s="4" t="s">
        <v>35</v>
      </c>
      <c r="N2222" s="4" t="str" cm="1">
        <f t="array" ref="N2222">_xlfn.SWITCH(E2222,"Delhi","North","Chennai","South","Hyderabad","South","Mumbai","Central","Bangalore","South")</f>
        <v>Central</v>
      </c>
      <c r="O2222" s="12">
        <v>102914.45</v>
      </c>
      <c r="P2222" s="4">
        <f>Table1[[#This Row],[Delivery_Date]]-Table1[[#This Row],[Order_Date]]</f>
        <v>8</v>
      </c>
      <c r="Q2222" s="4" t="str">
        <f>IF(Table1[[#This Row],[Delivery delay days]]&gt;5,"delay","on time")</f>
        <v>delay</v>
      </c>
      <c r="R2222" s="10">
        <f>DATEVALUE(Table1[[#This Row],[Delivery_Date]])</f>
        <v>44971</v>
      </c>
      <c r="S2222" s="10">
        <f>DATEVALUE(Table1[[#This Row],[Order_Date]])</f>
        <v>44963</v>
      </c>
      <c r="T2222" s="4" t="str" cm="1">
        <f t="array" ref="T2222">_xlfn.IFS(Table1[[#This Row],[Inventory_Level]]&lt;=200,"low",Table1[[#This Row],[Inventory_Level]]&gt;=700,"high",Table1[[#This Row],[Inventory_Level]]&gt;200,"medium")</f>
        <v>high</v>
      </c>
    </row>
    <row r="2223" spans="1:20" x14ac:dyDescent="0.35">
      <c r="A2223" s="4">
        <v>2222</v>
      </c>
      <c r="B2223" s="4" t="s">
        <v>51</v>
      </c>
      <c r="C2223" s="4" t="s">
        <v>38</v>
      </c>
      <c r="D2223" s="4" t="s">
        <v>45</v>
      </c>
      <c r="E2223" s="4" t="s">
        <v>52</v>
      </c>
      <c r="F2223" s="10" t="s">
        <v>227</v>
      </c>
      <c r="G2223" s="11" t="s">
        <v>391</v>
      </c>
      <c r="H2223" s="4">
        <v>56</v>
      </c>
      <c r="I2223" s="12">
        <v>5673.58</v>
      </c>
      <c r="J2223" s="12">
        <v>317720.48</v>
      </c>
      <c r="K2223" s="12">
        <v>3560.05</v>
      </c>
      <c r="L2223" s="4">
        <v>594</v>
      </c>
      <c r="M2223" s="4" t="s">
        <v>21</v>
      </c>
      <c r="N2223" s="4" t="str" cm="1">
        <f t="array" ref="N2223">_xlfn.SWITCH(E2223,"Delhi","North","Chennai","South","Hyderabad","South","Mumbai","Central","Bangalore","South")</f>
        <v>Central</v>
      </c>
      <c r="O2223" s="12">
        <v>30357.08</v>
      </c>
      <c r="P2223" s="4">
        <f>Table1[[#This Row],[Delivery_Date]]-Table1[[#This Row],[Order_Date]]</f>
        <v>10</v>
      </c>
      <c r="Q2223" s="4" t="str">
        <f>IF(Table1[[#This Row],[Delivery delay days]]&gt;5,"delay","on time")</f>
        <v>delay</v>
      </c>
      <c r="R2223" s="10">
        <f>DATEVALUE(Table1[[#This Row],[Delivery_Date]])</f>
        <v>45244</v>
      </c>
      <c r="S2223" s="10">
        <f>DATEVALUE(Table1[[#This Row],[Order_Date]])</f>
        <v>45234</v>
      </c>
      <c r="T2223" s="4" t="str" cm="1">
        <f t="array" ref="T2223">_xlfn.IFS(Table1[[#This Row],[Inventory_Level]]&lt;=200,"low",Table1[[#This Row],[Inventory_Level]]&gt;=700,"high",Table1[[#This Row],[Inventory_Level]]&gt;200,"medium")</f>
        <v>medium</v>
      </c>
    </row>
    <row r="2224" spans="1:20" x14ac:dyDescent="0.35">
      <c r="A2224" s="4">
        <v>2223</v>
      </c>
      <c r="B2224" s="4" t="s">
        <v>15</v>
      </c>
      <c r="C2224" s="4" t="s">
        <v>38</v>
      </c>
      <c r="D2224" s="4" t="s">
        <v>25</v>
      </c>
      <c r="E2224" s="4" t="s">
        <v>60</v>
      </c>
      <c r="F2224" s="10" t="s">
        <v>291</v>
      </c>
      <c r="G2224" s="11" t="s">
        <v>198</v>
      </c>
      <c r="H2224" s="4">
        <v>48</v>
      </c>
      <c r="I2224" s="12">
        <v>10645.89</v>
      </c>
      <c r="J2224" s="12">
        <v>511002.72</v>
      </c>
      <c r="K2224" s="12">
        <v>2642.2</v>
      </c>
      <c r="L2224" s="4">
        <v>947</v>
      </c>
      <c r="M2224" s="4" t="s">
        <v>21</v>
      </c>
      <c r="N2224" s="4" t="str" cm="1">
        <f t="array" ref="N2224">_xlfn.SWITCH(E2224,"Delhi","North","Chennai","South","Hyderabad","South","Mumbai","Central","Bangalore","South")</f>
        <v>South</v>
      </c>
      <c r="O2224" s="12">
        <v>54070.05</v>
      </c>
      <c r="P2224" s="4">
        <f>Table1[[#This Row],[Delivery_Date]]-Table1[[#This Row],[Order_Date]]</f>
        <v>11</v>
      </c>
      <c r="Q2224" s="4" t="str">
        <f>IF(Table1[[#This Row],[Delivery delay days]]&gt;5,"delay","on time")</f>
        <v>delay</v>
      </c>
      <c r="R2224" s="10">
        <f>DATEVALUE(Table1[[#This Row],[Delivery_Date]])</f>
        <v>45107</v>
      </c>
      <c r="S2224" s="10">
        <f>DATEVALUE(Table1[[#This Row],[Order_Date]])</f>
        <v>45096</v>
      </c>
      <c r="T2224" s="4" t="str" cm="1">
        <f t="array" ref="T2224">_xlfn.IFS(Table1[[#This Row],[Inventory_Level]]&lt;=200,"low",Table1[[#This Row],[Inventory_Level]]&gt;=700,"high",Table1[[#This Row],[Inventory_Level]]&gt;200,"medium")</f>
        <v>high</v>
      </c>
    </row>
    <row r="2225" spans="1:20" x14ac:dyDescent="0.35">
      <c r="A2225" s="4">
        <v>2224</v>
      </c>
      <c r="B2225" s="4" t="s">
        <v>59</v>
      </c>
      <c r="C2225" s="4" t="s">
        <v>38</v>
      </c>
      <c r="D2225" s="4" t="s">
        <v>25</v>
      </c>
      <c r="E2225" s="4" t="s">
        <v>52</v>
      </c>
      <c r="F2225" s="10" t="s">
        <v>346</v>
      </c>
      <c r="G2225" s="11" t="s">
        <v>390</v>
      </c>
      <c r="H2225" s="4">
        <v>58</v>
      </c>
      <c r="I2225" s="12">
        <v>26481</v>
      </c>
      <c r="J2225" s="12">
        <v>1535898</v>
      </c>
      <c r="K2225" s="12">
        <v>3556.99</v>
      </c>
      <c r="L2225" s="4">
        <v>62</v>
      </c>
      <c r="M2225" s="4" t="s">
        <v>35</v>
      </c>
      <c r="N2225" s="4" t="str" cm="1">
        <f t="array" ref="N2225">_xlfn.SWITCH(E2225,"Delhi","North","Chennai","South","Hyderabad","South","Mumbai","Central","Bangalore","South")</f>
        <v>Central</v>
      </c>
      <c r="O2225" s="12">
        <v>267301.51</v>
      </c>
      <c r="P2225" s="4">
        <f>Table1[[#This Row],[Delivery_Date]]-Table1[[#This Row],[Order_Date]]</f>
        <v>14</v>
      </c>
      <c r="Q2225" s="4" t="str">
        <f>IF(Table1[[#This Row],[Delivery delay days]]&gt;5,"delay","on time")</f>
        <v>delay</v>
      </c>
      <c r="R2225" s="10">
        <f>DATEVALUE(Table1[[#This Row],[Delivery_Date]])</f>
        <v>45100</v>
      </c>
      <c r="S2225" s="10">
        <f>DATEVALUE(Table1[[#This Row],[Order_Date]])</f>
        <v>45086</v>
      </c>
      <c r="T2225" s="4" t="str" cm="1">
        <f t="array" ref="T2225">_xlfn.IFS(Table1[[#This Row],[Inventory_Level]]&lt;=200,"low",Table1[[#This Row],[Inventory_Level]]&gt;=700,"high",Table1[[#This Row],[Inventory_Level]]&gt;200,"medium")</f>
        <v>low</v>
      </c>
    </row>
    <row r="2226" spans="1:20" x14ac:dyDescent="0.35">
      <c r="A2226" s="4">
        <v>2225</v>
      </c>
      <c r="B2226" s="4" t="s">
        <v>37</v>
      </c>
      <c r="C2226" s="4" t="s">
        <v>24</v>
      </c>
      <c r="D2226" s="4" t="s">
        <v>25</v>
      </c>
      <c r="E2226" s="4" t="s">
        <v>46</v>
      </c>
      <c r="F2226" s="10" t="s">
        <v>187</v>
      </c>
      <c r="G2226" s="11" t="s">
        <v>210</v>
      </c>
      <c r="H2226" s="4">
        <v>83</v>
      </c>
      <c r="I2226" s="12">
        <v>15619.86</v>
      </c>
      <c r="J2226" s="12">
        <v>1296448.3799999999</v>
      </c>
      <c r="K2226" s="12">
        <v>366.35</v>
      </c>
      <c r="L2226" s="4">
        <v>191</v>
      </c>
      <c r="M2226" s="4" t="s">
        <v>21</v>
      </c>
      <c r="N2226" s="4" t="str" cm="1">
        <f t="array" ref="N2226">_xlfn.SWITCH(E2226,"Delhi","North","Chennai","South","Hyderabad","South","Mumbai","Central","Bangalore","South")</f>
        <v>South</v>
      </c>
      <c r="O2226" s="12">
        <v>194434.06</v>
      </c>
      <c r="P2226" s="4">
        <f>Table1[[#This Row],[Delivery_Date]]-Table1[[#This Row],[Order_Date]]</f>
        <v>4</v>
      </c>
      <c r="Q2226" s="4" t="str">
        <f>IF(Table1[[#This Row],[Delivery delay days]]&gt;5,"delay","on time")</f>
        <v>on time</v>
      </c>
      <c r="R2226" s="10">
        <f>DATEVALUE(Table1[[#This Row],[Delivery_Date]])</f>
        <v>45007</v>
      </c>
      <c r="S2226" s="10">
        <f>DATEVALUE(Table1[[#This Row],[Order_Date]])</f>
        <v>45003</v>
      </c>
      <c r="T2226" s="4" t="str" cm="1">
        <f t="array" ref="T2226">_xlfn.IFS(Table1[[#This Row],[Inventory_Level]]&lt;=200,"low",Table1[[#This Row],[Inventory_Level]]&gt;=700,"high",Table1[[#This Row],[Inventory_Level]]&gt;200,"medium")</f>
        <v>low</v>
      </c>
    </row>
    <row r="2227" spans="1:20" x14ac:dyDescent="0.35">
      <c r="A2227" s="4">
        <v>2226</v>
      </c>
      <c r="B2227" s="4" t="s">
        <v>31</v>
      </c>
      <c r="C2227" s="4" t="s">
        <v>38</v>
      </c>
      <c r="D2227" s="4" t="s">
        <v>17</v>
      </c>
      <c r="E2227" s="4" t="s">
        <v>46</v>
      </c>
      <c r="F2227" s="10" t="s">
        <v>337</v>
      </c>
      <c r="G2227" s="11" t="s">
        <v>128</v>
      </c>
      <c r="H2227" s="4">
        <v>92</v>
      </c>
      <c r="I2227" s="12">
        <v>34707.51</v>
      </c>
      <c r="J2227" s="12">
        <v>3193090.92</v>
      </c>
      <c r="K2227" s="12">
        <v>3625.74</v>
      </c>
      <c r="L2227" s="4">
        <v>513</v>
      </c>
      <c r="M2227" s="4" t="s">
        <v>42</v>
      </c>
      <c r="N2227" s="4" t="str" cm="1">
        <f t="array" ref="N2227">_xlfn.SWITCH(E2227,"Delhi","North","Chennai","South","Hyderabad","South","Mumbai","Central","Bangalore","South")</f>
        <v>South</v>
      </c>
      <c r="O2227" s="12">
        <v>233191.64</v>
      </c>
      <c r="P2227" s="4">
        <f>Table1[[#This Row],[Delivery_Date]]-Table1[[#This Row],[Order_Date]]</f>
        <v>1</v>
      </c>
      <c r="Q2227" s="4" t="str">
        <f>IF(Table1[[#This Row],[Delivery delay days]]&gt;5,"delay","on time")</f>
        <v>on time</v>
      </c>
      <c r="R2227" s="10">
        <f>DATEVALUE(Table1[[#This Row],[Delivery_Date]])</f>
        <v>45160</v>
      </c>
      <c r="S2227" s="10">
        <f>DATEVALUE(Table1[[#This Row],[Order_Date]])</f>
        <v>45159</v>
      </c>
      <c r="T2227" s="4" t="str" cm="1">
        <f t="array" ref="T2227">_xlfn.IFS(Table1[[#This Row],[Inventory_Level]]&lt;=200,"low",Table1[[#This Row],[Inventory_Level]]&gt;=700,"high",Table1[[#This Row],[Inventory_Level]]&gt;200,"medium")</f>
        <v>medium</v>
      </c>
    </row>
    <row r="2228" spans="1:20" x14ac:dyDescent="0.35">
      <c r="A2228" s="4">
        <v>2227</v>
      </c>
      <c r="B2228" s="4" t="s">
        <v>23</v>
      </c>
      <c r="C2228" s="4" t="s">
        <v>38</v>
      </c>
      <c r="D2228" s="4" t="s">
        <v>39</v>
      </c>
      <c r="E2228" s="4" t="s">
        <v>26</v>
      </c>
      <c r="F2228" s="10" t="s">
        <v>193</v>
      </c>
      <c r="G2228" s="11" t="s">
        <v>267</v>
      </c>
      <c r="H2228" s="4">
        <v>69</v>
      </c>
      <c r="I2228" s="12">
        <v>10216.299999999999</v>
      </c>
      <c r="J2228" s="12">
        <v>704924.7</v>
      </c>
      <c r="K2228" s="12">
        <v>625.66</v>
      </c>
      <c r="L2228" s="4">
        <v>758</v>
      </c>
      <c r="M2228" s="4" t="s">
        <v>42</v>
      </c>
      <c r="N2228" s="4" t="str" cm="1">
        <f t="array" ref="N2228">_xlfn.SWITCH(E2228,"Delhi","North","Chennai","South","Hyderabad","South","Mumbai","Central","Bangalore","South")</f>
        <v>South</v>
      </c>
      <c r="O2228" s="12">
        <v>56309.03</v>
      </c>
      <c r="P2228" s="4">
        <f>Table1[[#This Row],[Delivery_Date]]-Table1[[#This Row],[Order_Date]]</f>
        <v>9</v>
      </c>
      <c r="Q2228" s="4" t="str">
        <f>IF(Table1[[#This Row],[Delivery delay days]]&gt;5,"delay","on time")</f>
        <v>delay</v>
      </c>
      <c r="R2228" s="10">
        <f>DATEVALUE(Table1[[#This Row],[Delivery_Date]])</f>
        <v>45218</v>
      </c>
      <c r="S2228" s="10">
        <f>DATEVALUE(Table1[[#This Row],[Order_Date]])</f>
        <v>45209</v>
      </c>
      <c r="T2228" s="4" t="str" cm="1">
        <f t="array" ref="T2228">_xlfn.IFS(Table1[[#This Row],[Inventory_Level]]&lt;=200,"low",Table1[[#This Row],[Inventory_Level]]&gt;=700,"high",Table1[[#This Row],[Inventory_Level]]&gt;200,"medium")</f>
        <v>high</v>
      </c>
    </row>
    <row r="2229" spans="1:20" x14ac:dyDescent="0.35">
      <c r="A2229" s="4">
        <v>2228</v>
      </c>
      <c r="B2229" s="4" t="s">
        <v>51</v>
      </c>
      <c r="C2229" s="4" t="s">
        <v>16</v>
      </c>
      <c r="D2229" s="4" t="s">
        <v>17</v>
      </c>
      <c r="E2229" s="4" t="s">
        <v>60</v>
      </c>
      <c r="F2229" s="10" t="s">
        <v>203</v>
      </c>
      <c r="G2229" s="11" t="s">
        <v>211</v>
      </c>
      <c r="H2229" s="4">
        <v>43</v>
      </c>
      <c r="I2229" s="12">
        <v>14142.47</v>
      </c>
      <c r="J2229" s="12">
        <v>608126.21</v>
      </c>
      <c r="K2229" s="12">
        <v>1914.75</v>
      </c>
      <c r="L2229" s="4">
        <v>636</v>
      </c>
      <c r="M2229" s="4" t="s">
        <v>35</v>
      </c>
      <c r="N2229" s="4" t="str" cm="1">
        <f t="array" ref="N2229">_xlfn.SWITCH(E2229,"Delhi","North","Chennai","South","Hyderabad","South","Mumbai","Central","Bangalore","South")</f>
        <v>South</v>
      </c>
      <c r="O2229" s="12">
        <v>148679.71</v>
      </c>
      <c r="P2229" s="4">
        <f>Table1[[#This Row],[Delivery_Date]]-Table1[[#This Row],[Order_Date]]</f>
        <v>6</v>
      </c>
      <c r="Q2229" s="4" t="str">
        <f>IF(Table1[[#This Row],[Delivery delay days]]&gt;5,"delay","on time")</f>
        <v>delay</v>
      </c>
      <c r="R2229" s="10">
        <f>DATEVALUE(Table1[[#This Row],[Delivery_Date]])</f>
        <v>45020</v>
      </c>
      <c r="S2229" s="10">
        <f>DATEVALUE(Table1[[#This Row],[Order_Date]])</f>
        <v>45014</v>
      </c>
      <c r="T2229" s="4" t="str" cm="1">
        <f t="array" ref="T2229">_xlfn.IFS(Table1[[#This Row],[Inventory_Level]]&lt;=200,"low",Table1[[#This Row],[Inventory_Level]]&gt;=700,"high",Table1[[#This Row],[Inventory_Level]]&gt;200,"medium")</f>
        <v>medium</v>
      </c>
    </row>
    <row r="2230" spans="1:20" x14ac:dyDescent="0.35">
      <c r="A2230" s="4">
        <v>2229</v>
      </c>
      <c r="B2230" s="4" t="s">
        <v>37</v>
      </c>
      <c r="C2230" s="4" t="s">
        <v>16</v>
      </c>
      <c r="D2230" s="4" t="s">
        <v>17</v>
      </c>
      <c r="E2230" s="4" t="s">
        <v>46</v>
      </c>
      <c r="F2230" s="10" t="s">
        <v>305</v>
      </c>
      <c r="G2230" s="11" t="s">
        <v>418</v>
      </c>
      <c r="H2230" s="4">
        <v>98</v>
      </c>
      <c r="I2230" s="12">
        <v>35495.480000000003</v>
      </c>
      <c r="J2230" s="12">
        <v>3478557.04</v>
      </c>
      <c r="K2230" s="12">
        <v>4203.79</v>
      </c>
      <c r="L2230" s="4">
        <v>461</v>
      </c>
      <c r="M2230" s="4" t="s">
        <v>29</v>
      </c>
      <c r="N2230" s="4" t="str" cm="1">
        <f t="array" ref="N2230">_xlfn.SWITCH(E2230,"Delhi","North","Chennai","South","Hyderabad","South","Mumbai","Central","Bangalore","South")</f>
        <v>South</v>
      </c>
      <c r="O2230" s="12">
        <v>528117.39</v>
      </c>
      <c r="P2230" s="4">
        <f>Table1[[#This Row],[Delivery_Date]]-Table1[[#This Row],[Order_Date]]</f>
        <v>9</v>
      </c>
      <c r="Q2230" s="4" t="str">
        <f>IF(Table1[[#This Row],[Delivery delay days]]&gt;5,"delay","on time")</f>
        <v>delay</v>
      </c>
      <c r="R2230" s="10">
        <f>DATEVALUE(Table1[[#This Row],[Delivery_Date]])</f>
        <v>45300</v>
      </c>
      <c r="S2230" s="10">
        <f>DATEVALUE(Table1[[#This Row],[Order_Date]])</f>
        <v>45291</v>
      </c>
      <c r="T2230" s="4" t="str" cm="1">
        <f t="array" ref="T2230">_xlfn.IFS(Table1[[#This Row],[Inventory_Level]]&lt;=200,"low",Table1[[#This Row],[Inventory_Level]]&gt;=700,"high",Table1[[#This Row],[Inventory_Level]]&gt;200,"medium")</f>
        <v>medium</v>
      </c>
    </row>
    <row r="2231" spans="1:20" x14ac:dyDescent="0.35">
      <c r="A2231" s="4">
        <v>2230</v>
      </c>
      <c r="B2231" s="4" t="s">
        <v>15</v>
      </c>
      <c r="C2231" s="4" t="s">
        <v>38</v>
      </c>
      <c r="D2231" s="4" t="s">
        <v>32</v>
      </c>
      <c r="E2231" s="4" t="s">
        <v>52</v>
      </c>
      <c r="F2231" s="10" t="s">
        <v>100</v>
      </c>
      <c r="G2231" s="11" t="s">
        <v>390</v>
      </c>
      <c r="H2231" s="4">
        <v>82</v>
      </c>
      <c r="I2231" s="12">
        <v>40325.54</v>
      </c>
      <c r="J2231" s="12">
        <v>3306694.28</v>
      </c>
      <c r="K2231" s="12">
        <v>4394.3500000000004</v>
      </c>
      <c r="L2231" s="4">
        <v>616</v>
      </c>
      <c r="M2231" s="4" t="s">
        <v>29</v>
      </c>
      <c r="N2231" s="4" t="str" cm="1">
        <f t="array" ref="N2231">_xlfn.SWITCH(E2231,"Delhi","North","Chennai","South","Hyderabad","South","Mumbai","Central","Bangalore","South")</f>
        <v>Central</v>
      </c>
      <c r="O2231" s="12">
        <v>654480.71</v>
      </c>
      <c r="P2231" s="4">
        <f>Table1[[#This Row],[Delivery_Date]]-Table1[[#This Row],[Order_Date]]</f>
        <v>10</v>
      </c>
      <c r="Q2231" s="4" t="str">
        <f>IF(Table1[[#This Row],[Delivery delay days]]&gt;5,"delay","on time")</f>
        <v>delay</v>
      </c>
      <c r="R2231" s="10">
        <f>DATEVALUE(Table1[[#This Row],[Delivery_Date]])</f>
        <v>45100</v>
      </c>
      <c r="S2231" s="10">
        <f>DATEVALUE(Table1[[#This Row],[Order_Date]])</f>
        <v>45090</v>
      </c>
      <c r="T2231" s="4" t="str" cm="1">
        <f t="array" ref="T2231">_xlfn.IFS(Table1[[#This Row],[Inventory_Level]]&lt;=200,"low",Table1[[#This Row],[Inventory_Level]]&gt;=700,"high",Table1[[#This Row],[Inventory_Level]]&gt;200,"medium")</f>
        <v>medium</v>
      </c>
    </row>
    <row r="2232" spans="1:20" x14ac:dyDescent="0.35">
      <c r="A2232" s="4">
        <v>2231</v>
      </c>
      <c r="B2232" s="4" t="s">
        <v>23</v>
      </c>
      <c r="C2232" s="4" t="s">
        <v>38</v>
      </c>
      <c r="D2232" s="4" t="s">
        <v>25</v>
      </c>
      <c r="E2232" s="4" t="s">
        <v>26</v>
      </c>
      <c r="F2232" s="10" t="s">
        <v>125</v>
      </c>
      <c r="G2232" s="11" t="s">
        <v>266</v>
      </c>
      <c r="H2232" s="4">
        <v>26</v>
      </c>
      <c r="I2232" s="12">
        <v>3469.18</v>
      </c>
      <c r="J2232" s="12">
        <v>90198.68</v>
      </c>
      <c r="K2232" s="12">
        <v>2181.2199999999998</v>
      </c>
      <c r="L2232" s="4">
        <v>674</v>
      </c>
      <c r="M2232" s="4" t="s">
        <v>35</v>
      </c>
      <c r="N2232" s="4" t="str" cm="1">
        <f t="array" ref="N2232">_xlfn.SWITCH(E2232,"Delhi","North","Chennai","South","Hyderabad","South","Mumbai","Central","Bangalore","South")</f>
        <v>South</v>
      </c>
      <c r="O2232" s="12">
        <v>20684.07</v>
      </c>
      <c r="P2232" s="4">
        <f>Table1[[#This Row],[Delivery_Date]]-Table1[[#This Row],[Order_Date]]</f>
        <v>12</v>
      </c>
      <c r="Q2232" s="4" t="str">
        <f>IF(Table1[[#This Row],[Delivery delay days]]&gt;5,"delay","on time")</f>
        <v>delay</v>
      </c>
      <c r="R2232" s="10">
        <f>DATEVALUE(Table1[[#This Row],[Delivery_Date]])</f>
        <v>45079</v>
      </c>
      <c r="S2232" s="10">
        <f>DATEVALUE(Table1[[#This Row],[Order_Date]])</f>
        <v>45067</v>
      </c>
      <c r="T2232" s="4" t="str" cm="1">
        <f t="array" ref="T2232">_xlfn.IFS(Table1[[#This Row],[Inventory_Level]]&lt;=200,"low",Table1[[#This Row],[Inventory_Level]]&gt;=700,"high",Table1[[#This Row],[Inventory_Level]]&gt;200,"medium")</f>
        <v>medium</v>
      </c>
    </row>
    <row r="2233" spans="1:20" x14ac:dyDescent="0.35">
      <c r="A2233" s="4">
        <v>2232</v>
      </c>
      <c r="B2233" s="4" t="s">
        <v>15</v>
      </c>
      <c r="C2233" s="4" t="s">
        <v>38</v>
      </c>
      <c r="D2233" s="4" t="s">
        <v>39</v>
      </c>
      <c r="E2233" s="4" t="s">
        <v>52</v>
      </c>
      <c r="F2233" s="10" t="s">
        <v>140</v>
      </c>
      <c r="G2233" s="11" t="s">
        <v>103</v>
      </c>
      <c r="H2233" s="4">
        <v>81</v>
      </c>
      <c r="I2233" s="12">
        <v>20254.490000000002</v>
      </c>
      <c r="J2233" s="12">
        <v>1640613.69</v>
      </c>
      <c r="K2233" s="12">
        <v>2466.1999999999998</v>
      </c>
      <c r="L2233" s="4">
        <v>766</v>
      </c>
      <c r="M2233" s="4" t="s">
        <v>42</v>
      </c>
      <c r="N2233" s="4" t="str" cm="1">
        <f t="array" ref="N2233">_xlfn.SWITCH(E2233,"Delhi","North","Chennai","South","Hyderabad","South","Mumbai","Central","Bangalore","South")</f>
        <v>Central</v>
      </c>
      <c r="O2233" s="12">
        <v>301801.61</v>
      </c>
      <c r="P2233" s="4">
        <f>Table1[[#This Row],[Delivery_Date]]-Table1[[#This Row],[Order_Date]]</f>
        <v>6</v>
      </c>
      <c r="Q2233" s="4" t="str">
        <f>IF(Table1[[#This Row],[Delivery delay days]]&gt;5,"delay","on time")</f>
        <v>delay</v>
      </c>
      <c r="R2233" s="10">
        <f>DATEVALUE(Table1[[#This Row],[Delivery_Date]])</f>
        <v>45004</v>
      </c>
      <c r="S2233" s="10">
        <f>DATEVALUE(Table1[[#This Row],[Order_Date]])</f>
        <v>44998</v>
      </c>
      <c r="T2233" s="4" t="str" cm="1">
        <f t="array" ref="T2233">_xlfn.IFS(Table1[[#This Row],[Inventory_Level]]&lt;=200,"low",Table1[[#This Row],[Inventory_Level]]&gt;=700,"high",Table1[[#This Row],[Inventory_Level]]&gt;200,"medium")</f>
        <v>high</v>
      </c>
    </row>
    <row r="2234" spans="1:20" x14ac:dyDescent="0.35">
      <c r="A2234" s="4">
        <v>2233</v>
      </c>
      <c r="B2234" s="4" t="s">
        <v>51</v>
      </c>
      <c r="C2234" s="4" t="s">
        <v>16</v>
      </c>
      <c r="D2234" s="4" t="s">
        <v>32</v>
      </c>
      <c r="E2234" s="4" t="s">
        <v>18</v>
      </c>
      <c r="F2234" s="10" t="s">
        <v>162</v>
      </c>
      <c r="G2234" s="11" t="s">
        <v>370</v>
      </c>
      <c r="H2234" s="4">
        <v>23</v>
      </c>
      <c r="I2234" s="12">
        <v>49003.67</v>
      </c>
      <c r="J2234" s="12">
        <v>1127084.4099999999</v>
      </c>
      <c r="K2234" s="12">
        <v>4546.16</v>
      </c>
      <c r="L2234" s="4">
        <v>423</v>
      </c>
      <c r="M2234" s="4" t="s">
        <v>21</v>
      </c>
      <c r="N2234" s="4" t="str" cm="1">
        <f t="array" ref="N2234">_xlfn.SWITCH(E2234,"Delhi","North","Chennai","South","Hyderabad","South","Mumbai","Central","Bangalore","South")</f>
        <v>North</v>
      </c>
      <c r="O2234" s="12">
        <v>87760.89</v>
      </c>
      <c r="P2234" s="4">
        <f>Table1[[#This Row],[Delivery_Date]]-Table1[[#This Row],[Order_Date]]</f>
        <v>15</v>
      </c>
      <c r="Q2234" s="4" t="str">
        <f>IF(Table1[[#This Row],[Delivery delay days]]&gt;5,"delay","on time")</f>
        <v>delay</v>
      </c>
      <c r="R2234" s="10">
        <f>DATEVALUE(Table1[[#This Row],[Delivery_Date]])</f>
        <v>45180</v>
      </c>
      <c r="S2234" s="10">
        <f>DATEVALUE(Table1[[#This Row],[Order_Date]])</f>
        <v>45165</v>
      </c>
      <c r="T2234" s="4" t="str" cm="1">
        <f t="array" ref="T2234">_xlfn.IFS(Table1[[#This Row],[Inventory_Level]]&lt;=200,"low",Table1[[#This Row],[Inventory_Level]]&gt;=700,"high",Table1[[#This Row],[Inventory_Level]]&gt;200,"medium")</f>
        <v>medium</v>
      </c>
    </row>
    <row r="2235" spans="1:20" x14ac:dyDescent="0.35">
      <c r="A2235" s="4">
        <v>2234</v>
      </c>
      <c r="B2235" s="4" t="s">
        <v>44</v>
      </c>
      <c r="C2235" s="4" t="s">
        <v>16</v>
      </c>
      <c r="D2235" s="4" t="s">
        <v>17</v>
      </c>
      <c r="E2235" s="4" t="s">
        <v>18</v>
      </c>
      <c r="F2235" s="10" t="s">
        <v>398</v>
      </c>
      <c r="G2235" s="11" t="s">
        <v>80</v>
      </c>
      <c r="H2235" s="4">
        <v>63</v>
      </c>
      <c r="I2235" s="12">
        <v>17549.240000000002</v>
      </c>
      <c r="J2235" s="12">
        <v>1105602.1200000001</v>
      </c>
      <c r="K2235" s="12">
        <v>3970.42</v>
      </c>
      <c r="L2235" s="4">
        <v>193</v>
      </c>
      <c r="M2235" s="4" t="s">
        <v>35</v>
      </c>
      <c r="N2235" s="4" t="str" cm="1">
        <f t="array" ref="N2235">_xlfn.SWITCH(E2235,"Delhi","North","Chennai","South","Hyderabad","South","Mumbai","Central","Bangalore","South")</f>
        <v>North</v>
      </c>
      <c r="O2235" s="12">
        <v>201020.25</v>
      </c>
      <c r="P2235" s="4">
        <f>Table1[[#This Row],[Delivery_Date]]-Table1[[#This Row],[Order_Date]]</f>
        <v>2</v>
      </c>
      <c r="Q2235" s="4" t="str">
        <f>IF(Table1[[#This Row],[Delivery delay days]]&gt;5,"delay","on time")</f>
        <v>on time</v>
      </c>
      <c r="R2235" s="10">
        <f>DATEVALUE(Table1[[#This Row],[Delivery_Date]])</f>
        <v>44993</v>
      </c>
      <c r="S2235" s="10">
        <f>DATEVALUE(Table1[[#This Row],[Order_Date]])</f>
        <v>44991</v>
      </c>
      <c r="T2235" s="4" t="str" cm="1">
        <f t="array" ref="T2235">_xlfn.IFS(Table1[[#This Row],[Inventory_Level]]&lt;=200,"low",Table1[[#This Row],[Inventory_Level]]&gt;=700,"high",Table1[[#This Row],[Inventory_Level]]&gt;200,"medium")</f>
        <v>low</v>
      </c>
    </row>
    <row r="2236" spans="1:20" x14ac:dyDescent="0.35">
      <c r="A2236" s="4">
        <v>2235</v>
      </c>
      <c r="B2236" s="4" t="s">
        <v>59</v>
      </c>
      <c r="C2236" s="4" t="s">
        <v>24</v>
      </c>
      <c r="D2236" s="4" t="s">
        <v>32</v>
      </c>
      <c r="E2236" s="4" t="s">
        <v>60</v>
      </c>
      <c r="F2236" s="10" t="s">
        <v>128</v>
      </c>
      <c r="G2236" s="11" t="s">
        <v>160</v>
      </c>
      <c r="H2236" s="4">
        <v>42</v>
      </c>
      <c r="I2236" s="12">
        <v>31989.86</v>
      </c>
      <c r="J2236" s="12">
        <v>1343574.12</v>
      </c>
      <c r="K2236" s="12">
        <v>3445.55</v>
      </c>
      <c r="L2236" s="4">
        <v>517</v>
      </c>
      <c r="M2236" s="4" t="s">
        <v>42</v>
      </c>
      <c r="N2236" s="4" t="str" cm="1">
        <f t="array" ref="N2236">_xlfn.SWITCH(E2236,"Delhi","North","Chennai","South","Hyderabad","South","Mumbai","Central","Bangalore","South")</f>
        <v>South</v>
      </c>
      <c r="O2236" s="12">
        <v>285569.69</v>
      </c>
      <c r="P2236" s="4">
        <f>Table1[[#This Row],[Delivery_Date]]-Table1[[#This Row],[Order_Date]]</f>
        <v>13</v>
      </c>
      <c r="Q2236" s="4" t="str">
        <f>IF(Table1[[#This Row],[Delivery delay days]]&gt;5,"delay","on time")</f>
        <v>delay</v>
      </c>
      <c r="R2236" s="10">
        <f>DATEVALUE(Table1[[#This Row],[Delivery_Date]])</f>
        <v>45173</v>
      </c>
      <c r="S2236" s="10">
        <f>DATEVALUE(Table1[[#This Row],[Order_Date]])</f>
        <v>45160</v>
      </c>
      <c r="T2236" s="4" t="str" cm="1">
        <f t="array" ref="T2236">_xlfn.IFS(Table1[[#This Row],[Inventory_Level]]&lt;=200,"low",Table1[[#This Row],[Inventory_Level]]&gt;=700,"high",Table1[[#This Row],[Inventory_Level]]&gt;200,"medium")</f>
        <v>medium</v>
      </c>
    </row>
    <row r="2237" spans="1:20" x14ac:dyDescent="0.35">
      <c r="A2237" s="4">
        <v>2236</v>
      </c>
      <c r="B2237" s="4" t="s">
        <v>44</v>
      </c>
      <c r="C2237" s="4" t="s">
        <v>16</v>
      </c>
      <c r="D2237" s="4" t="s">
        <v>17</v>
      </c>
      <c r="E2237" s="4" t="s">
        <v>52</v>
      </c>
      <c r="F2237" s="10" t="s">
        <v>367</v>
      </c>
      <c r="G2237" s="11" t="s">
        <v>145</v>
      </c>
      <c r="H2237" s="4">
        <v>88</v>
      </c>
      <c r="I2237" s="12">
        <v>5480.61</v>
      </c>
      <c r="J2237" s="12">
        <v>482293.68</v>
      </c>
      <c r="K2237" s="12">
        <v>1039.01</v>
      </c>
      <c r="L2237" s="4">
        <v>578</v>
      </c>
      <c r="M2237" s="4" t="s">
        <v>21</v>
      </c>
      <c r="N2237" s="4" t="str" cm="1">
        <f t="array" ref="N2237">_xlfn.SWITCH(E2237,"Delhi","North","Chennai","South","Hyderabad","South","Mumbai","Central","Bangalore","South")</f>
        <v>Central</v>
      </c>
      <c r="O2237" s="12">
        <v>90856.1</v>
      </c>
      <c r="P2237" s="4">
        <f>Table1[[#This Row],[Delivery_Date]]-Table1[[#This Row],[Order_Date]]</f>
        <v>6</v>
      </c>
      <c r="Q2237" s="4" t="str">
        <f>IF(Table1[[#This Row],[Delivery delay days]]&gt;5,"delay","on time")</f>
        <v>delay</v>
      </c>
      <c r="R2237" s="10">
        <f>DATEVALUE(Table1[[#This Row],[Delivery_Date]])</f>
        <v>45080</v>
      </c>
      <c r="S2237" s="10">
        <f>DATEVALUE(Table1[[#This Row],[Order_Date]])</f>
        <v>45074</v>
      </c>
      <c r="T2237" s="4" t="str" cm="1">
        <f t="array" ref="T2237">_xlfn.IFS(Table1[[#This Row],[Inventory_Level]]&lt;=200,"low",Table1[[#This Row],[Inventory_Level]]&gt;=700,"high",Table1[[#This Row],[Inventory_Level]]&gt;200,"medium")</f>
        <v>medium</v>
      </c>
    </row>
    <row r="2238" spans="1:20" x14ac:dyDescent="0.35">
      <c r="A2238" s="4">
        <v>2237</v>
      </c>
      <c r="B2238" s="4" t="s">
        <v>37</v>
      </c>
      <c r="C2238" s="4" t="s">
        <v>24</v>
      </c>
      <c r="D2238" s="4" t="s">
        <v>17</v>
      </c>
      <c r="E2238" s="4" t="s">
        <v>52</v>
      </c>
      <c r="F2238" s="10" t="s">
        <v>372</v>
      </c>
      <c r="G2238" s="11" t="s">
        <v>245</v>
      </c>
      <c r="H2238" s="4">
        <v>91</v>
      </c>
      <c r="I2238" s="12">
        <v>23072.42</v>
      </c>
      <c r="J2238" s="12">
        <v>2099590.2200000002</v>
      </c>
      <c r="K2238" s="12">
        <v>3948.31</v>
      </c>
      <c r="L2238" s="4">
        <v>944</v>
      </c>
      <c r="M2238" s="4" t="s">
        <v>29</v>
      </c>
      <c r="N2238" s="4" t="str" cm="1">
        <f t="array" ref="N2238">_xlfn.SWITCH(E2238,"Delhi","North","Chennai","South","Hyderabad","South","Mumbai","Central","Bangalore","South")</f>
        <v>Central</v>
      </c>
      <c r="O2238" s="12">
        <v>181770</v>
      </c>
      <c r="P2238" s="4">
        <f>Table1[[#This Row],[Delivery_Date]]-Table1[[#This Row],[Order_Date]]</f>
        <v>2</v>
      </c>
      <c r="Q2238" s="4" t="str">
        <f>IF(Table1[[#This Row],[Delivery delay days]]&gt;5,"delay","on time")</f>
        <v>on time</v>
      </c>
      <c r="R2238" s="10">
        <f>DATEVALUE(Table1[[#This Row],[Delivery_Date]])</f>
        <v>44958</v>
      </c>
      <c r="S2238" s="10">
        <f>DATEVALUE(Table1[[#This Row],[Order_Date]])</f>
        <v>44956</v>
      </c>
      <c r="T2238" s="4" t="str" cm="1">
        <f t="array" ref="T2238">_xlfn.IFS(Table1[[#This Row],[Inventory_Level]]&lt;=200,"low",Table1[[#This Row],[Inventory_Level]]&gt;=700,"high",Table1[[#This Row],[Inventory_Level]]&gt;200,"medium")</f>
        <v>high</v>
      </c>
    </row>
    <row r="2239" spans="1:20" x14ac:dyDescent="0.35">
      <c r="A2239" s="4">
        <v>2238</v>
      </c>
      <c r="B2239" s="4" t="s">
        <v>23</v>
      </c>
      <c r="C2239" s="4" t="s">
        <v>16</v>
      </c>
      <c r="D2239" s="4" t="s">
        <v>39</v>
      </c>
      <c r="E2239" s="4" t="s">
        <v>26</v>
      </c>
      <c r="F2239" s="10" t="s">
        <v>172</v>
      </c>
      <c r="G2239" s="11" t="s">
        <v>116</v>
      </c>
      <c r="H2239" s="4">
        <v>61</v>
      </c>
      <c r="I2239" s="12">
        <v>4529.24</v>
      </c>
      <c r="J2239" s="12">
        <v>276283.64</v>
      </c>
      <c r="K2239" s="12">
        <v>3868.67</v>
      </c>
      <c r="L2239" s="4">
        <v>723</v>
      </c>
      <c r="M2239" s="4" t="s">
        <v>21</v>
      </c>
      <c r="N2239" s="4" t="str" cm="1">
        <f t="array" ref="N2239">_xlfn.SWITCH(E2239,"Delhi","North","Chennai","South","Hyderabad","South","Mumbai","Central","Bangalore","South")</f>
        <v>South</v>
      </c>
      <c r="O2239" s="12">
        <v>42010.63</v>
      </c>
      <c r="P2239" s="4">
        <f>Table1[[#This Row],[Delivery_Date]]-Table1[[#This Row],[Order_Date]]</f>
        <v>2</v>
      </c>
      <c r="Q2239" s="4" t="str">
        <f>IF(Table1[[#This Row],[Delivery delay days]]&gt;5,"delay","on time")</f>
        <v>on time</v>
      </c>
      <c r="R2239" s="10">
        <f>DATEVALUE(Table1[[#This Row],[Delivery_Date]])</f>
        <v>45178</v>
      </c>
      <c r="S2239" s="10">
        <f>DATEVALUE(Table1[[#This Row],[Order_Date]])</f>
        <v>45176</v>
      </c>
      <c r="T2239" s="4" t="str" cm="1">
        <f t="array" ref="T2239">_xlfn.IFS(Table1[[#This Row],[Inventory_Level]]&lt;=200,"low",Table1[[#This Row],[Inventory_Level]]&gt;=700,"high",Table1[[#This Row],[Inventory_Level]]&gt;200,"medium")</f>
        <v>high</v>
      </c>
    </row>
    <row r="2240" spans="1:20" x14ac:dyDescent="0.35">
      <c r="A2240" s="4">
        <v>2239</v>
      </c>
      <c r="B2240" s="4" t="s">
        <v>37</v>
      </c>
      <c r="C2240" s="4" t="s">
        <v>38</v>
      </c>
      <c r="D2240" s="4" t="s">
        <v>17</v>
      </c>
      <c r="E2240" s="4" t="s">
        <v>52</v>
      </c>
      <c r="F2240" s="10" t="s">
        <v>361</v>
      </c>
      <c r="G2240" s="11" t="s">
        <v>141</v>
      </c>
      <c r="H2240" s="4">
        <v>72</v>
      </c>
      <c r="I2240" s="12">
        <v>29530.73</v>
      </c>
      <c r="J2240" s="12">
        <v>2126212.56</v>
      </c>
      <c r="K2240" s="12">
        <v>4923.88</v>
      </c>
      <c r="L2240" s="4">
        <v>998</v>
      </c>
      <c r="M2240" s="4" t="s">
        <v>21</v>
      </c>
      <c r="N2240" s="4" t="str" cm="1">
        <f t="array" ref="N2240">_xlfn.SWITCH(E2240,"Delhi","North","Chennai","South","Hyderabad","South","Mumbai","Central","Bangalore","South")</f>
        <v>Central</v>
      </c>
      <c r="O2240" s="12">
        <v>447589.13</v>
      </c>
      <c r="P2240" s="4">
        <f>Table1[[#This Row],[Delivery_Date]]-Table1[[#This Row],[Order_Date]]</f>
        <v>15</v>
      </c>
      <c r="Q2240" s="4" t="str">
        <f>IF(Table1[[#This Row],[Delivery delay days]]&gt;5,"delay","on time")</f>
        <v>delay</v>
      </c>
      <c r="R2240" s="10">
        <f>DATEVALUE(Table1[[#This Row],[Delivery_Date]])</f>
        <v>45050</v>
      </c>
      <c r="S2240" s="10">
        <f>DATEVALUE(Table1[[#This Row],[Order_Date]])</f>
        <v>45035</v>
      </c>
      <c r="T2240" s="4" t="str" cm="1">
        <f t="array" ref="T2240">_xlfn.IFS(Table1[[#This Row],[Inventory_Level]]&lt;=200,"low",Table1[[#This Row],[Inventory_Level]]&gt;=700,"high",Table1[[#This Row],[Inventory_Level]]&gt;200,"medium")</f>
        <v>high</v>
      </c>
    </row>
    <row r="2241" spans="1:20" x14ac:dyDescent="0.35">
      <c r="A2241" s="4">
        <v>2240</v>
      </c>
      <c r="B2241" s="4" t="s">
        <v>51</v>
      </c>
      <c r="C2241" s="4" t="s">
        <v>16</v>
      </c>
      <c r="D2241" s="4" t="s">
        <v>17</v>
      </c>
      <c r="E2241" s="4" t="s">
        <v>60</v>
      </c>
      <c r="F2241" s="10" t="s">
        <v>321</v>
      </c>
      <c r="G2241" s="11" t="s">
        <v>336</v>
      </c>
      <c r="H2241" s="4">
        <v>73</v>
      </c>
      <c r="I2241" s="12">
        <v>5796.26</v>
      </c>
      <c r="J2241" s="12">
        <v>423126.98</v>
      </c>
      <c r="K2241" s="12">
        <v>1001.15</v>
      </c>
      <c r="L2241" s="4">
        <v>446</v>
      </c>
      <c r="M2241" s="4" t="s">
        <v>21</v>
      </c>
      <c r="N2241" s="4" t="str" cm="1">
        <f t="array" ref="N2241">_xlfn.SWITCH(E2241,"Delhi","North","Chennai","South","Hyderabad","South","Mumbai","Central","Bangalore","South")</f>
        <v>South</v>
      </c>
      <c r="O2241" s="12">
        <v>27360.959999999999</v>
      </c>
      <c r="P2241" s="4">
        <f>Table1[[#This Row],[Delivery_Date]]-Table1[[#This Row],[Order_Date]]</f>
        <v>10</v>
      </c>
      <c r="Q2241" s="4" t="str">
        <f>IF(Table1[[#This Row],[Delivery delay days]]&gt;5,"delay","on time")</f>
        <v>delay</v>
      </c>
      <c r="R2241" s="10">
        <f>DATEVALUE(Table1[[#This Row],[Delivery_Date]])</f>
        <v>45095</v>
      </c>
      <c r="S2241" s="10">
        <f>DATEVALUE(Table1[[#This Row],[Order_Date]])</f>
        <v>45085</v>
      </c>
      <c r="T2241" s="4" t="str" cm="1">
        <f t="array" ref="T2241">_xlfn.IFS(Table1[[#This Row],[Inventory_Level]]&lt;=200,"low",Table1[[#This Row],[Inventory_Level]]&gt;=700,"high",Table1[[#This Row],[Inventory_Level]]&gt;200,"medium")</f>
        <v>medium</v>
      </c>
    </row>
    <row r="2242" spans="1:20" x14ac:dyDescent="0.35">
      <c r="A2242" s="4">
        <v>2241</v>
      </c>
      <c r="B2242" s="4" t="s">
        <v>51</v>
      </c>
      <c r="C2242" s="4" t="s">
        <v>24</v>
      </c>
      <c r="D2242" s="4" t="s">
        <v>25</v>
      </c>
      <c r="E2242" s="4" t="s">
        <v>46</v>
      </c>
      <c r="F2242" s="10" t="s">
        <v>137</v>
      </c>
      <c r="G2242" s="11" t="s">
        <v>337</v>
      </c>
      <c r="H2242" s="4">
        <v>25</v>
      </c>
      <c r="I2242" s="12">
        <v>16894.78</v>
      </c>
      <c r="J2242" s="12">
        <v>422369.5</v>
      </c>
      <c r="K2242" s="12">
        <v>4601.07</v>
      </c>
      <c r="L2242" s="4">
        <v>301</v>
      </c>
      <c r="M2242" s="4" t="s">
        <v>42</v>
      </c>
      <c r="N2242" s="4" t="str" cm="1">
        <f t="array" ref="N2242">_xlfn.SWITCH(E2242,"Delhi","North","Chennai","South","Hyderabad","South","Mumbai","Central","Bangalore","South")</f>
        <v>South</v>
      </c>
      <c r="O2242" s="12">
        <v>89479.03</v>
      </c>
      <c r="P2242" s="4">
        <f>Table1[[#This Row],[Delivery_Date]]-Table1[[#This Row],[Order_Date]]</f>
        <v>15</v>
      </c>
      <c r="Q2242" s="4" t="str">
        <f>IF(Table1[[#This Row],[Delivery delay days]]&gt;5,"delay","on time")</f>
        <v>delay</v>
      </c>
      <c r="R2242" s="10">
        <f>DATEVALUE(Table1[[#This Row],[Delivery_Date]])</f>
        <v>45159</v>
      </c>
      <c r="S2242" s="10">
        <f>DATEVALUE(Table1[[#This Row],[Order_Date]])</f>
        <v>45144</v>
      </c>
      <c r="T2242" s="4" t="str" cm="1">
        <f t="array" ref="T2242">_xlfn.IFS(Table1[[#This Row],[Inventory_Level]]&lt;=200,"low",Table1[[#This Row],[Inventory_Level]]&gt;=700,"high",Table1[[#This Row],[Inventory_Level]]&gt;200,"medium")</f>
        <v>medium</v>
      </c>
    </row>
    <row r="2243" spans="1:20" x14ac:dyDescent="0.35">
      <c r="A2243" s="4">
        <v>2242</v>
      </c>
      <c r="B2243" s="4" t="s">
        <v>44</v>
      </c>
      <c r="C2243" s="4" t="s">
        <v>24</v>
      </c>
      <c r="D2243" s="4" t="s">
        <v>39</v>
      </c>
      <c r="E2243" s="4" t="s">
        <v>18</v>
      </c>
      <c r="F2243" s="10" t="s">
        <v>130</v>
      </c>
      <c r="G2243" s="11" t="s">
        <v>131</v>
      </c>
      <c r="H2243" s="4">
        <v>20</v>
      </c>
      <c r="I2243" s="12">
        <v>12518.75</v>
      </c>
      <c r="J2243" s="12">
        <v>250375</v>
      </c>
      <c r="K2243" s="12">
        <v>3797.88</v>
      </c>
      <c r="L2243" s="4">
        <v>462</v>
      </c>
      <c r="M2243" s="4" t="s">
        <v>35</v>
      </c>
      <c r="N2243" s="4" t="str" cm="1">
        <f t="array" ref="N2243">_xlfn.SWITCH(E2243,"Delhi","North","Chennai","South","Hyderabad","South","Mumbai","Central","Bangalore","South")</f>
        <v>North</v>
      </c>
      <c r="O2243" s="12">
        <v>47333.37</v>
      </c>
      <c r="P2243" s="4">
        <f>Table1[[#This Row],[Delivery_Date]]-Table1[[#This Row],[Order_Date]]</f>
        <v>6</v>
      </c>
      <c r="Q2243" s="4" t="str">
        <f>IF(Table1[[#This Row],[Delivery delay days]]&gt;5,"delay","on time")</f>
        <v>delay</v>
      </c>
      <c r="R2243" s="10">
        <f>DATEVALUE(Table1[[#This Row],[Delivery_Date]])</f>
        <v>45131</v>
      </c>
      <c r="S2243" s="10">
        <f>DATEVALUE(Table1[[#This Row],[Order_Date]])</f>
        <v>45125</v>
      </c>
      <c r="T2243" s="4" t="str" cm="1">
        <f t="array" ref="T2243">_xlfn.IFS(Table1[[#This Row],[Inventory_Level]]&lt;=200,"low",Table1[[#This Row],[Inventory_Level]]&gt;=700,"high",Table1[[#This Row],[Inventory_Level]]&gt;200,"medium")</f>
        <v>medium</v>
      </c>
    </row>
    <row r="2244" spans="1:20" x14ac:dyDescent="0.35">
      <c r="A2244" s="4">
        <v>2243</v>
      </c>
      <c r="B2244" s="4" t="s">
        <v>37</v>
      </c>
      <c r="C2244" s="4" t="s">
        <v>24</v>
      </c>
      <c r="D2244" s="4" t="s">
        <v>17</v>
      </c>
      <c r="E2244" s="4" t="s">
        <v>18</v>
      </c>
      <c r="F2244" s="10" t="s">
        <v>156</v>
      </c>
      <c r="G2244" s="11" t="s">
        <v>296</v>
      </c>
      <c r="H2244" s="4">
        <v>51</v>
      </c>
      <c r="I2244" s="12">
        <v>47109.98</v>
      </c>
      <c r="J2244" s="12">
        <v>2402608.98</v>
      </c>
      <c r="K2244" s="12">
        <v>1689.77</v>
      </c>
      <c r="L2244" s="4">
        <v>917</v>
      </c>
      <c r="M2244" s="4" t="s">
        <v>29</v>
      </c>
      <c r="N2244" s="4" t="str" cm="1">
        <f t="array" ref="N2244">_xlfn.SWITCH(E2244,"Delhi","North","Chennai","South","Hyderabad","South","Mumbai","Central","Bangalore","South")</f>
        <v>North</v>
      </c>
      <c r="O2244" s="12">
        <v>403467.86</v>
      </c>
      <c r="P2244" s="4">
        <f>Table1[[#This Row],[Delivery_Date]]-Table1[[#This Row],[Order_Date]]</f>
        <v>11</v>
      </c>
      <c r="Q2244" s="4" t="str">
        <f>IF(Table1[[#This Row],[Delivery delay days]]&gt;5,"delay","on time")</f>
        <v>delay</v>
      </c>
      <c r="R2244" s="10">
        <f>DATEVALUE(Table1[[#This Row],[Delivery_Date]])</f>
        <v>45084</v>
      </c>
      <c r="S2244" s="10">
        <f>DATEVALUE(Table1[[#This Row],[Order_Date]])</f>
        <v>45073</v>
      </c>
      <c r="T2244" s="4" t="str" cm="1">
        <f t="array" ref="T2244">_xlfn.IFS(Table1[[#This Row],[Inventory_Level]]&lt;=200,"low",Table1[[#This Row],[Inventory_Level]]&gt;=700,"high",Table1[[#This Row],[Inventory_Level]]&gt;200,"medium")</f>
        <v>high</v>
      </c>
    </row>
    <row r="2245" spans="1:20" x14ac:dyDescent="0.35">
      <c r="A2245" s="4">
        <v>2244</v>
      </c>
      <c r="B2245" s="4" t="s">
        <v>15</v>
      </c>
      <c r="C2245" s="4" t="s">
        <v>38</v>
      </c>
      <c r="D2245" s="4" t="s">
        <v>25</v>
      </c>
      <c r="E2245" s="4" t="s">
        <v>18</v>
      </c>
      <c r="F2245" s="10" t="s">
        <v>384</v>
      </c>
      <c r="G2245" s="11" t="s">
        <v>161</v>
      </c>
      <c r="H2245" s="4">
        <v>90</v>
      </c>
      <c r="I2245" s="12">
        <v>17338.27</v>
      </c>
      <c r="J2245" s="12">
        <v>1560444.3</v>
      </c>
      <c r="K2245" s="12">
        <v>2735.26</v>
      </c>
      <c r="L2245" s="4">
        <v>698</v>
      </c>
      <c r="M2245" s="4" t="s">
        <v>42</v>
      </c>
      <c r="N2245" s="4" t="str" cm="1">
        <f t="array" ref="N2245">_xlfn.SWITCH(E2245,"Delhi","North","Chennai","South","Hyderabad","South","Mumbai","Central","Bangalore","South")</f>
        <v>North</v>
      </c>
      <c r="O2245" s="12">
        <v>309883.09000000003</v>
      </c>
      <c r="P2245" s="4">
        <f>Table1[[#This Row],[Delivery_Date]]-Table1[[#This Row],[Order_Date]]</f>
        <v>11</v>
      </c>
      <c r="Q2245" s="4" t="str">
        <f>IF(Table1[[#This Row],[Delivery delay days]]&gt;5,"delay","on time")</f>
        <v>delay</v>
      </c>
      <c r="R2245" s="10">
        <f>DATEVALUE(Table1[[#This Row],[Delivery_Date]])</f>
        <v>45156</v>
      </c>
      <c r="S2245" s="10">
        <f>DATEVALUE(Table1[[#This Row],[Order_Date]])</f>
        <v>45145</v>
      </c>
      <c r="T2245" s="4" t="str" cm="1">
        <f t="array" ref="T2245">_xlfn.IFS(Table1[[#This Row],[Inventory_Level]]&lt;=200,"low",Table1[[#This Row],[Inventory_Level]]&gt;=700,"high",Table1[[#This Row],[Inventory_Level]]&gt;200,"medium")</f>
        <v>medium</v>
      </c>
    </row>
    <row r="2246" spans="1:20" x14ac:dyDescent="0.35">
      <c r="A2246" s="4">
        <v>2245</v>
      </c>
      <c r="B2246" s="4" t="s">
        <v>51</v>
      </c>
      <c r="C2246" s="4" t="s">
        <v>16</v>
      </c>
      <c r="D2246" s="4" t="s">
        <v>25</v>
      </c>
      <c r="E2246" s="4" t="s">
        <v>26</v>
      </c>
      <c r="F2246" s="10" t="s">
        <v>226</v>
      </c>
      <c r="G2246" s="11" t="s">
        <v>104</v>
      </c>
      <c r="H2246" s="4">
        <v>17</v>
      </c>
      <c r="I2246" s="12">
        <v>46862.96</v>
      </c>
      <c r="J2246" s="12">
        <v>796670.32</v>
      </c>
      <c r="K2246" s="12">
        <v>1245.28</v>
      </c>
      <c r="L2246" s="4">
        <v>9</v>
      </c>
      <c r="M2246" s="4" t="s">
        <v>42</v>
      </c>
      <c r="N2246" s="4" t="str" cm="1">
        <f t="array" ref="N2246">_xlfn.SWITCH(E2246,"Delhi","North","Chennai","South","Hyderabad","South","Mumbai","Central","Bangalore","South")</f>
        <v>South</v>
      </c>
      <c r="O2246" s="12">
        <v>133965.89000000001</v>
      </c>
      <c r="P2246" s="4">
        <f>Table1[[#This Row],[Delivery_Date]]-Table1[[#This Row],[Order_Date]]</f>
        <v>1</v>
      </c>
      <c r="Q2246" s="4" t="str">
        <f>IF(Table1[[#This Row],[Delivery delay days]]&gt;5,"delay","on time")</f>
        <v>on time</v>
      </c>
      <c r="R2246" s="10">
        <f>DATEVALUE(Table1[[#This Row],[Delivery_Date]])</f>
        <v>45006</v>
      </c>
      <c r="S2246" s="10">
        <f>DATEVALUE(Table1[[#This Row],[Order_Date]])</f>
        <v>45005</v>
      </c>
      <c r="T2246" s="4" t="str" cm="1">
        <f t="array" ref="T2246">_xlfn.IFS(Table1[[#This Row],[Inventory_Level]]&lt;=200,"low",Table1[[#This Row],[Inventory_Level]]&gt;=700,"high",Table1[[#This Row],[Inventory_Level]]&gt;200,"medium")</f>
        <v>low</v>
      </c>
    </row>
    <row r="2247" spans="1:20" x14ac:dyDescent="0.35">
      <c r="A2247" s="4">
        <v>2246</v>
      </c>
      <c r="B2247" s="4" t="s">
        <v>51</v>
      </c>
      <c r="C2247" s="4" t="s">
        <v>38</v>
      </c>
      <c r="D2247" s="4" t="s">
        <v>17</v>
      </c>
      <c r="E2247" s="4" t="s">
        <v>46</v>
      </c>
      <c r="F2247" s="10" t="s">
        <v>415</v>
      </c>
      <c r="G2247" s="11" t="s">
        <v>152</v>
      </c>
      <c r="H2247" s="4">
        <v>97</v>
      </c>
      <c r="I2247" s="12">
        <v>17771.78</v>
      </c>
      <c r="J2247" s="12">
        <v>1723862.66</v>
      </c>
      <c r="K2247" s="12">
        <v>4246.29</v>
      </c>
      <c r="L2247" s="4">
        <v>773</v>
      </c>
      <c r="M2247" s="4" t="s">
        <v>21</v>
      </c>
      <c r="N2247" s="4" t="str" cm="1">
        <f t="array" ref="N2247">_xlfn.SWITCH(E2247,"Delhi","North","Chennai","South","Hyderabad","South","Mumbai","Central","Bangalore","South")</f>
        <v>South</v>
      </c>
      <c r="O2247" s="12">
        <v>327649.74</v>
      </c>
      <c r="P2247" s="4">
        <f>Table1[[#This Row],[Delivery_Date]]-Table1[[#This Row],[Order_Date]]</f>
        <v>1</v>
      </c>
      <c r="Q2247" s="4" t="str">
        <f>IF(Table1[[#This Row],[Delivery delay days]]&gt;5,"delay","on time")</f>
        <v>on time</v>
      </c>
      <c r="R2247" s="10">
        <f>DATEVALUE(Table1[[#This Row],[Delivery_Date]])</f>
        <v>44975</v>
      </c>
      <c r="S2247" s="10">
        <f>DATEVALUE(Table1[[#This Row],[Order_Date]])</f>
        <v>44974</v>
      </c>
      <c r="T2247" s="4" t="str" cm="1">
        <f t="array" ref="T2247">_xlfn.IFS(Table1[[#This Row],[Inventory_Level]]&lt;=200,"low",Table1[[#This Row],[Inventory_Level]]&gt;=700,"high",Table1[[#This Row],[Inventory_Level]]&gt;200,"medium")</f>
        <v>high</v>
      </c>
    </row>
    <row r="2248" spans="1:20" x14ac:dyDescent="0.35">
      <c r="A2248" s="4">
        <v>2247</v>
      </c>
      <c r="B2248" s="4" t="s">
        <v>51</v>
      </c>
      <c r="C2248" s="4" t="s">
        <v>24</v>
      </c>
      <c r="D2248" s="4" t="s">
        <v>17</v>
      </c>
      <c r="E2248" s="4" t="s">
        <v>18</v>
      </c>
      <c r="F2248" s="10" t="s">
        <v>366</v>
      </c>
      <c r="G2248" s="11" t="s">
        <v>114</v>
      </c>
      <c r="H2248" s="4">
        <v>43</v>
      </c>
      <c r="I2248" s="12">
        <v>16272.81</v>
      </c>
      <c r="J2248" s="12">
        <v>699730.83</v>
      </c>
      <c r="K2248" s="12">
        <v>2050.2800000000002</v>
      </c>
      <c r="L2248" s="4">
        <v>781</v>
      </c>
      <c r="M2248" s="4" t="s">
        <v>29</v>
      </c>
      <c r="N2248" s="4" t="str" cm="1">
        <f t="array" ref="N2248">_xlfn.SWITCH(E2248,"Delhi","North","Chennai","South","Hyderabad","South","Mumbai","Central","Bangalore","South")</f>
        <v>North</v>
      </c>
      <c r="O2248" s="12">
        <v>37518.65</v>
      </c>
      <c r="P2248" s="4">
        <f>Table1[[#This Row],[Delivery_Date]]-Table1[[#This Row],[Order_Date]]</f>
        <v>3</v>
      </c>
      <c r="Q2248" s="4" t="str">
        <f>IF(Table1[[#This Row],[Delivery delay days]]&gt;5,"delay","on time")</f>
        <v>on time</v>
      </c>
      <c r="R2248" s="10">
        <f>DATEVALUE(Table1[[#This Row],[Delivery_Date]])</f>
        <v>45236</v>
      </c>
      <c r="S2248" s="10">
        <f>DATEVALUE(Table1[[#This Row],[Order_Date]])</f>
        <v>45233</v>
      </c>
      <c r="T2248" s="4" t="str" cm="1">
        <f t="array" ref="T2248">_xlfn.IFS(Table1[[#This Row],[Inventory_Level]]&lt;=200,"low",Table1[[#This Row],[Inventory_Level]]&gt;=700,"high",Table1[[#This Row],[Inventory_Level]]&gt;200,"medium")</f>
        <v>high</v>
      </c>
    </row>
    <row r="2249" spans="1:20" x14ac:dyDescent="0.35">
      <c r="A2249" s="4">
        <v>2248</v>
      </c>
      <c r="B2249" s="4" t="s">
        <v>65</v>
      </c>
      <c r="C2249" s="4" t="s">
        <v>24</v>
      </c>
      <c r="D2249" s="4" t="s">
        <v>39</v>
      </c>
      <c r="E2249" s="4" t="s">
        <v>26</v>
      </c>
      <c r="F2249" s="10" t="s">
        <v>313</v>
      </c>
      <c r="G2249" s="11" t="s">
        <v>147</v>
      </c>
      <c r="H2249" s="4">
        <v>44</v>
      </c>
      <c r="I2249" s="12">
        <v>5267.43</v>
      </c>
      <c r="J2249" s="12">
        <v>231766.92</v>
      </c>
      <c r="K2249" s="12">
        <v>1127.46</v>
      </c>
      <c r="L2249" s="4">
        <v>104</v>
      </c>
      <c r="M2249" s="4" t="s">
        <v>21</v>
      </c>
      <c r="N2249" s="4" t="str" cm="1">
        <f t="array" ref="N2249">_xlfn.SWITCH(E2249,"Delhi","North","Chennai","South","Hyderabad","South","Mumbai","Central","Bangalore","South")</f>
        <v>South</v>
      </c>
      <c r="O2249" s="12">
        <v>31032.89</v>
      </c>
      <c r="P2249" s="4">
        <f>Table1[[#This Row],[Delivery_Date]]-Table1[[#This Row],[Order_Date]]</f>
        <v>14</v>
      </c>
      <c r="Q2249" s="4" t="str">
        <f>IF(Table1[[#This Row],[Delivery delay days]]&gt;5,"delay","on time")</f>
        <v>delay</v>
      </c>
      <c r="R2249" s="10">
        <f>DATEVALUE(Table1[[#This Row],[Delivery_Date]])</f>
        <v>45147</v>
      </c>
      <c r="S2249" s="10">
        <f>DATEVALUE(Table1[[#This Row],[Order_Date]])</f>
        <v>45133</v>
      </c>
      <c r="T2249" s="4" t="str" cm="1">
        <f t="array" ref="T2249">_xlfn.IFS(Table1[[#This Row],[Inventory_Level]]&lt;=200,"low",Table1[[#This Row],[Inventory_Level]]&gt;=700,"high",Table1[[#This Row],[Inventory_Level]]&gt;200,"medium")</f>
        <v>low</v>
      </c>
    </row>
    <row r="2250" spans="1:20" x14ac:dyDescent="0.35">
      <c r="A2250" s="4">
        <v>2249</v>
      </c>
      <c r="B2250" s="4" t="s">
        <v>51</v>
      </c>
      <c r="C2250" s="4" t="s">
        <v>24</v>
      </c>
      <c r="D2250" s="4" t="s">
        <v>25</v>
      </c>
      <c r="E2250" s="4" t="s">
        <v>18</v>
      </c>
      <c r="F2250" s="10" t="s">
        <v>411</v>
      </c>
      <c r="G2250" s="11" t="s">
        <v>368</v>
      </c>
      <c r="H2250" s="4">
        <v>73</v>
      </c>
      <c r="I2250" s="12">
        <v>35548.400000000001</v>
      </c>
      <c r="J2250" s="12">
        <v>2595033.2000000002</v>
      </c>
      <c r="K2250" s="12">
        <v>2249.83</v>
      </c>
      <c r="L2250" s="4">
        <v>117</v>
      </c>
      <c r="M2250" s="4" t="s">
        <v>29</v>
      </c>
      <c r="N2250" s="4" t="str" cm="1">
        <f t="array" ref="N2250">_xlfn.SWITCH(E2250,"Delhi","North","Chennai","South","Hyderabad","South","Mumbai","Central","Bangalore","South")</f>
        <v>North</v>
      </c>
      <c r="O2250" s="12">
        <v>644028.5</v>
      </c>
      <c r="P2250" s="4">
        <f>Table1[[#This Row],[Delivery_Date]]-Table1[[#This Row],[Order_Date]]</f>
        <v>6</v>
      </c>
      <c r="Q2250" s="4" t="str">
        <f>IF(Table1[[#This Row],[Delivery delay days]]&gt;5,"delay","on time")</f>
        <v>delay</v>
      </c>
      <c r="R2250" s="10">
        <f>DATEVALUE(Table1[[#This Row],[Delivery_Date]])</f>
        <v>44990</v>
      </c>
      <c r="S2250" s="10">
        <f>DATEVALUE(Table1[[#This Row],[Order_Date]])</f>
        <v>44984</v>
      </c>
      <c r="T2250" s="4" t="str" cm="1">
        <f t="array" ref="T2250">_xlfn.IFS(Table1[[#This Row],[Inventory_Level]]&lt;=200,"low",Table1[[#This Row],[Inventory_Level]]&gt;=700,"high",Table1[[#This Row],[Inventory_Level]]&gt;200,"medium")</f>
        <v>low</v>
      </c>
    </row>
    <row r="2251" spans="1:20" x14ac:dyDescent="0.35">
      <c r="A2251" s="4">
        <v>2250</v>
      </c>
      <c r="B2251" s="4" t="s">
        <v>15</v>
      </c>
      <c r="C2251" s="4" t="s">
        <v>16</v>
      </c>
      <c r="D2251" s="4" t="s">
        <v>45</v>
      </c>
      <c r="E2251" s="4" t="s">
        <v>60</v>
      </c>
      <c r="F2251" s="10" t="s">
        <v>395</v>
      </c>
      <c r="G2251" s="11" t="s">
        <v>387</v>
      </c>
      <c r="H2251" s="4">
        <v>36</v>
      </c>
      <c r="I2251" s="12">
        <v>14055.81</v>
      </c>
      <c r="J2251" s="12">
        <v>506009.16</v>
      </c>
      <c r="K2251" s="12">
        <v>3346.43</v>
      </c>
      <c r="L2251" s="4">
        <v>949</v>
      </c>
      <c r="M2251" s="4" t="s">
        <v>42</v>
      </c>
      <c r="N2251" s="4" t="str" cm="1">
        <f t="array" ref="N2251">_xlfn.SWITCH(E2251,"Delhi","North","Chennai","South","Hyderabad","South","Mumbai","Central","Bangalore","South")</f>
        <v>South</v>
      </c>
      <c r="O2251" s="12">
        <v>117333.05</v>
      </c>
      <c r="P2251" s="4">
        <f>Table1[[#This Row],[Delivery_Date]]-Table1[[#This Row],[Order_Date]]</f>
        <v>6</v>
      </c>
      <c r="Q2251" s="4" t="str">
        <f>IF(Table1[[#This Row],[Delivery delay days]]&gt;5,"delay","on time")</f>
        <v>delay</v>
      </c>
      <c r="R2251" s="10">
        <f>DATEVALUE(Table1[[#This Row],[Delivery_Date]])</f>
        <v>45018</v>
      </c>
      <c r="S2251" s="10">
        <f>DATEVALUE(Table1[[#This Row],[Order_Date]])</f>
        <v>45012</v>
      </c>
      <c r="T2251" s="4" t="str" cm="1">
        <f t="array" ref="T2251">_xlfn.IFS(Table1[[#This Row],[Inventory_Level]]&lt;=200,"low",Table1[[#This Row],[Inventory_Level]]&gt;=700,"high",Table1[[#This Row],[Inventory_Level]]&gt;200,"medium")</f>
        <v>high</v>
      </c>
    </row>
    <row r="2252" spans="1:20" x14ac:dyDescent="0.35">
      <c r="A2252" s="4">
        <v>2251</v>
      </c>
      <c r="B2252" s="4" t="s">
        <v>31</v>
      </c>
      <c r="C2252" s="4" t="s">
        <v>38</v>
      </c>
      <c r="D2252" s="4" t="s">
        <v>17</v>
      </c>
      <c r="E2252" s="4" t="s">
        <v>26</v>
      </c>
      <c r="F2252" s="10" t="s">
        <v>324</v>
      </c>
      <c r="G2252" s="11" t="s">
        <v>319</v>
      </c>
      <c r="H2252" s="4">
        <v>33</v>
      </c>
      <c r="I2252" s="12">
        <v>29698.7</v>
      </c>
      <c r="J2252" s="12">
        <v>980057.1</v>
      </c>
      <c r="K2252" s="12">
        <v>1863.99</v>
      </c>
      <c r="L2252" s="4">
        <v>440</v>
      </c>
      <c r="M2252" s="4" t="s">
        <v>21</v>
      </c>
      <c r="N2252" s="4" t="str" cm="1">
        <f t="array" ref="N2252">_xlfn.SWITCH(E2252,"Delhi","North","Chennai","South","Hyderabad","South","Mumbai","Central","Bangalore","South")</f>
        <v>South</v>
      </c>
      <c r="O2252" s="12">
        <v>64175.46</v>
      </c>
      <c r="P2252" s="4">
        <f>Table1[[#This Row],[Delivery_Date]]-Table1[[#This Row],[Order_Date]]</f>
        <v>12</v>
      </c>
      <c r="Q2252" s="4" t="str">
        <f>IF(Table1[[#This Row],[Delivery delay days]]&gt;5,"delay","on time")</f>
        <v>delay</v>
      </c>
      <c r="R2252" s="10">
        <f>DATEVALUE(Table1[[#This Row],[Delivery_Date]])</f>
        <v>44943</v>
      </c>
      <c r="S2252" s="10">
        <f>DATEVALUE(Table1[[#This Row],[Order_Date]])</f>
        <v>44931</v>
      </c>
      <c r="T2252" s="4" t="str" cm="1">
        <f t="array" ref="T2252">_xlfn.IFS(Table1[[#This Row],[Inventory_Level]]&lt;=200,"low",Table1[[#This Row],[Inventory_Level]]&gt;=700,"high",Table1[[#This Row],[Inventory_Level]]&gt;200,"medium")</f>
        <v>medium</v>
      </c>
    </row>
    <row r="2253" spans="1:20" x14ac:dyDescent="0.35">
      <c r="A2253" s="4">
        <v>2252</v>
      </c>
      <c r="B2253" s="4" t="s">
        <v>44</v>
      </c>
      <c r="C2253" s="4" t="s">
        <v>16</v>
      </c>
      <c r="D2253" s="4" t="s">
        <v>45</v>
      </c>
      <c r="E2253" s="4" t="s">
        <v>46</v>
      </c>
      <c r="F2253" s="10" t="s">
        <v>78</v>
      </c>
      <c r="G2253" s="11" t="s">
        <v>238</v>
      </c>
      <c r="H2253" s="4">
        <v>10</v>
      </c>
      <c r="I2253" s="12">
        <v>24100.75</v>
      </c>
      <c r="J2253" s="12">
        <v>241007.5</v>
      </c>
      <c r="K2253" s="12">
        <v>135.63999999999999</v>
      </c>
      <c r="L2253" s="4">
        <v>384</v>
      </c>
      <c r="M2253" s="4" t="s">
        <v>35</v>
      </c>
      <c r="N2253" s="4" t="str" cm="1">
        <f t="array" ref="N2253">_xlfn.SWITCH(E2253,"Delhi","North","Chennai","South","Hyderabad","South","Mumbai","Central","Bangalore","South")</f>
        <v>South</v>
      </c>
      <c r="O2253" s="12">
        <v>19652.03</v>
      </c>
      <c r="P2253" s="4">
        <f>Table1[[#This Row],[Delivery_Date]]-Table1[[#This Row],[Order_Date]]</f>
        <v>9</v>
      </c>
      <c r="Q2253" s="4" t="str">
        <f>IF(Table1[[#This Row],[Delivery delay days]]&gt;5,"delay","on time")</f>
        <v>delay</v>
      </c>
      <c r="R2253" s="10">
        <f>DATEVALUE(Table1[[#This Row],[Delivery_Date]])</f>
        <v>45215</v>
      </c>
      <c r="S2253" s="10">
        <f>DATEVALUE(Table1[[#This Row],[Order_Date]])</f>
        <v>45206</v>
      </c>
      <c r="T2253" s="4" t="str" cm="1">
        <f t="array" ref="T2253">_xlfn.IFS(Table1[[#This Row],[Inventory_Level]]&lt;=200,"low",Table1[[#This Row],[Inventory_Level]]&gt;=700,"high",Table1[[#This Row],[Inventory_Level]]&gt;200,"medium")</f>
        <v>medium</v>
      </c>
    </row>
    <row r="2254" spans="1:20" x14ac:dyDescent="0.35">
      <c r="A2254" s="4">
        <v>2253</v>
      </c>
      <c r="B2254" s="4" t="s">
        <v>37</v>
      </c>
      <c r="C2254" s="4" t="s">
        <v>16</v>
      </c>
      <c r="D2254" s="4" t="s">
        <v>17</v>
      </c>
      <c r="E2254" s="4" t="s">
        <v>46</v>
      </c>
      <c r="F2254" s="10" t="s">
        <v>411</v>
      </c>
      <c r="G2254" s="11" t="s">
        <v>402</v>
      </c>
      <c r="H2254" s="4">
        <v>88</v>
      </c>
      <c r="I2254" s="12">
        <v>13119.46</v>
      </c>
      <c r="J2254" s="12">
        <v>1154512.48</v>
      </c>
      <c r="K2254" s="12">
        <v>2663.11</v>
      </c>
      <c r="L2254" s="4">
        <v>974</v>
      </c>
      <c r="M2254" s="4" t="s">
        <v>35</v>
      </c>
      <c r="N2254" s="4" t="str" cm="1">
        <f t="array" ref="N2254">_xlfn.SWITCH(E2254,"Delhi","North","Chennai","South","Hyderabad","South","Mumbai","Central","Bangalore","South")</f>
        <v>South</v>
      </c>
      <c r="O2254" s="12">
        <v>276549.36</v>
      </c>
      <c r="P2254" s="4">
        <f>Table1[[#This Row],[Delivery_Date]]-Table1[[#This Row],[Order_Date]]</f>
        <v>5</v>
      </c>
      <c r="Q2254" s="4" t="str">
        <f>IF(Table1[[#This Row],[Delivery delay days]]&gt;5,"delay","on time")</f>
        <v>on time</v>
      </c>
      <c r="R2254" s="10">
        <f>DATEVALUE(Table1[[#This Row],[Delivery_Date]])</f>
        <v>44989</v>
      </c>
      <c r="S2254" s="10">
        <f>DATEVALUE(Table1[[#This Row],[Order_Date]])</f>
        <v>44984</v>
      </c>
      <c r="T2254" s="4" t="str" cm="1">
        <f t="array" ref="T2254">_xlfn.IFS(Table1[[#This Row],[Inventory_Level]]&lt;=200,"low",Table1[[#This Row],[Inventory_Level]]&gt;=700,"high",Table1[[#This Row],[Inventory_Level]]&gt;200,"medium")</f>
        <v>high</v>
      </c>
    </row>
    <row r="2255" spans="1:20" x14ac:dyDescent="0.35">
      <c r="A2255" s="4">
        <v>2254</v>
      </c>
      <c r="B2255" s="4" t="s">
        <v>59</v>
      </c>
      <c r="C2255" s="4" t="s">
        <v>16</v>
      </c>
      <c r="D2255" s="4" t="s">
        <v>39</v>
      </c>
      <c r="E2255" s="4" t="s">
        <v>26</v>
      </c>
      <c r="F2255" s="10" t="s">
        <v>341</v>
      </c>
      <c r="G2255" s="11" t="s">
        <v>285</v>
      </c>
      <c r="H2255" s="4">
        <v>19</v>
      </c>
      <c r="I2255" s="12">
        <v>3721.4</v>
      </c>
      <c r="J2255" s="12">
        <v>70706.600000000006</v>
      </c>
      <c r="K2255" s="12">
        <v>3487.25</v>
      </c>
      <c r="L2255" s="4">
        <v>507</v>
      </c>
      <c r="M2255" s="4" t="s">
        <v>42</v>
      </c>
      <c r="N2255" s="4" t="str" cm="1">
        <f t="array" ref="N2255">_xlfn.SWITCH(E2255,"Delhi","North","Chennai","South","Hyderabad","South","Mumbai","Central","Bangalore","South")</f>
        <v>South</v>
      </c>
      <c r="O2255" s="12">
        <v>7631.57</v>
      </c>
      <c r="P2255" s="4">
        <f>Table1[[#This Row],[Delivery_Date]]-Table1[[#This Row],[Order_Date]]</f>
        <v>1</v>
      </c>
      <c r="Q2255" s="4" t="str">
        <f>IF(Table1[[#This Row],[Delivery delay days]]&gt;5,"delay","on time")</f>
        <v>on time</v>
      </c>
      <c r="R2255" s="10">
        <f>DATEVALUE(Table1[[#This Row],[Delivery_Date]])</f>
        <v>45194</v>
      </c>
      <c r="S2255" s="10">
        <f>DATEVALUE(Table1[[#This Row],[Order_Date]])</f>
        <v>45193</v>
      </c>
      <c r="T2255" s="4" t="str" cm="1">
        <f t="array" ref="T2255">_xlfn.IFS(Table1[[#This Row],[Inventory_Level]]&lt;=200,"low",Table1[[#This Row],[Inventory_Level]]&gt;=700,"high",Table1[[#This Row],[Inventory_Level]]&gt;200,"medium")</f>
        <v>medium</v>
      </c>
    </row>
    <row r="2256" spans="1:20" x14ac:dyDescent="0.35">
      <c r="A2256" s="4">
        <v>2255</v>
      </c>
      <c r="B2256" s="4" t="s">
        <v>23</v>
      </c>
      <c r="C2256" s="4" t="s">
        <v>24</v>
      </c>
      <c r="D2256" s="4" t="s">
        <v>25</v>
      </c>
      <c r="E2256" s="4" t="s">
        <v>46</v>
      </c>
      <c r="F2256" s="10" t="s">
        <v>311</v>
      </c>
      <c r="G2256" s="11" t="s">
        <v>222</v>
      </c>
      <c r="H2256" s="4">
        <v>76</v>
      </c>
      <c r="I2256" s="12">
        <v>14648.22</v>
      </c>
      <c r="J2256" s="12">
        <v>1113264.72</v>
      </c>
      <c r="K2256" s="12">
        <v>3270.15</v>
      </c>
      <c r="L2256" s="4">
        <v>23</v>
      </c>
      <c r="M2256" s="4" t="s">
        <v>29</v>
      </c>
      <c r="N2256" s="4" t="str" cm="1">
        <f t="array" ref="N2256">_xlfn.SWITCH(E2256,"Delhi","North","Chennai","South","Hyderabad","South","Mumbai","Central","Bangalore","South")</f>
        <v>South</v>
      </c>
      <c r="O2256" s="12">
        <v>257095.72</v>
      </c>
      <c r="P2256" s="4">
        <f>Table1[[#This Row],[Delivery_Date]]-Table1[[#This Row],[Order_Date]]</f>
        <v>4</v>
      </c>
      <c r="Q2256" s="4" t="str">
        <f>IF(Table1[[#This Row],[Delivery delay days]]&gt;5,"delay","on time")</f>
        <v>on time</v>
      </c>
      <c r="R2256" s="10">
        <f>DATEVALUE(Table1[[#This Row],[Delivery_Date]])</f>
        <v>45225</v>
      </c>
      <c r="S2256" s="10">
        <f>DATEVALUE(Table1[[#This Row],[Order_Date]])</f>
        <v>45221</v>
      </c>
      <c r="T2256" s="4" t="str" cm="1">
        <f t="array" ref="T2256">_xlfn.IFS(Table1[[#This Row],[Inventory_Level]]&lt;=200,"low",Table1[[#This Row],[Inventory_Level]]&gt;=700,"high",Table1[[#This Row],[Inventory_Level]]&gt;200,"medium")</f>
        <v>low</v>
      </c>
    </row>
    <row r="2257" spans="1:20" x14ac:dyDescent="0.35">
      <c r="A2257" s="4">
        <v>2256</v>
      </c>
      <c r="B2257" s="4" t="s">
        <v>44</v>
      </c>
      <c r="C2257" s="4" t="s">
        <v>24</v>
      </c>
      <c r="D2257" s="4" t="s">
        <v>25</v>
      </c>
      <c r="E2257" s="4" t="s">
        <v>18</v>
      </c>
      <c r="F2257" s="10" t="s">
        <v>28</v>
      </c>
      <c r="G2257" s="11" t="s">
        <v>186</v>
      </c>
      <c r="H2257" s="4">
        <v>92</v>
      </c>
      <c r="I2257" s="12">
        <v>31928.1</v>
      </c>
      <c r="J2257" s="12">
        <v>2937385.2</v>
      </c>
      <c r="K2257" s="12">
        <v>4092.95</v>
      </c>
      <c r="L2257" s="4">
        <v>648</v>
      </c>
      <c r="M2257" s="4" t="s">
        <v>29</v>
      </c>
      <c r="N2257" s="4" t="str" cm="1">
        <f t="array" ref="N2257">_xlfn.SWITCH(E2257,"Delhi","North","Chennai","South","Hyderabad","South","Mumbai","Central","Bangalore","South")</f>
        <v>North</v>
      </c>
      <c r="O2257" s="12">
        <v>308033.8</v>
      </c>
      <c r="P2257" s="4">
        <f>Table1[[#This Row],[Delivery_Date]]-Table1[[#This Row],[Order_Date]]</f>
        <v>5</v>
      </c>
      <c r="Q2257" s="4" t="str">
        <f>IF(Table1[[#This Row],[Delivery delay days]]&gt;5,"delay","on time")</f>
        <v>on time</v>
      </c>
      <c r="R2257" s="10">
        <f>DATEVALUE(Table1[[#This Row],[Delivery_Date]])</f>
        <v>45142</v>
      </c>
      <c r="S2257" s="10">
        <f>DATEVALUE(Table1[[#This Row],[Order_Date]])</f>
        <v>45137</v>
      </c>
      <c r="T2257" s="4" t="str" cm="1">
        <f t="array" ref="T2257">_xlfn.IFS(Table1[[#This Row],[Inventory_Level]]&lt;=200,"low",Table1[[#This Row],[Inventory_Level]]&gt;=700,"high",Table1[[#This Row],[Inventory_Level]]&gt;200,"medium")</f>
        <v>medium</v>
      </c>
    </row>
    <row r="2258" spans="1:20" x14ac:dyDescent="0.35">
      <c r="A2258" s="4">
        <v>2257</v>
      </c>
      <c r="B2258" s="4" t="s">
        <v>23</v>
      </c>
      <c r="C2258" s="4" t="s">
        <v>24</v>
      </c>
      <c r="D2258" s="4" t="s">
        <v>17</v>
      </c>
      <c r="E2258" s="4" t="s">
        <v>46</v>
      </c>
      <c r="F2258" s="10" t="s">
        <v>145</v>
      </c>
      <c r="G2258" s="11" t="s">
        <v>315</v>
      </c>
      <c r="H2258" s="4">
        <v>85</v>
      </c>
      <c r="I2258" s="12">
        <v>18841.73</v>
      </c>
      <c r="J2258" s="12">
        <v>1601547.05</v>
      </c>
      <c r="K2258" s="12">
        <v>2233.38</v>
      </c>
      <c r="L2258" s="4">
        <v>985</v>
      </c>
      <c r="M2258" s="4" t="s">
        <v>42</v>
      </c>
      <c r="N2258" s="4" t="str" cm="1">
        <f t="array" ref="N2258">_xlfn.SWITCH(E2258,"Delhi","North","Chennai","South","Hyderabad","South","Mumbai","Central","Bangalore","South")</f>
        <v>South</v>
      </c>
      <c r="O2258" s="12">
        <v>144421.56</v>
      </c>
      <c r="P2258" s="4">
        <f>Table1[[#This Row],[Delivery_Date]]-Table1[[#This Row],[Order_Date]]</f>
        <v>11</v>
      </c>
      <c r="Q2258" s="4" t="str">
        <f>IF(Table1[[#This Row],[Delivery delay days]]&gt;5,"delay","on time")</f>
        <v>delay</v>
      </c>
      <c r="R2258" s="10">
        <f>DATEVALUE(Table1[[#This Row],[Delivery_Date]])</f>
        <v>45091</v>
      </c>
      <c r="S2258" s="10">
        <f>DATEVALUE(Table1[[#This Row],[Order_Date]])</f>
        <v>45080</v>
      </c>
      <c r="T2258" s="4" t="str" cm="1">
        <f t="array" ref="T2258">_xlfn.IFS(Table1[[#This Row],[Inventory_Level]]&lt;=200,"low",Table1[[#This Row],[Inventory_Level]]&gt;=700,"high",Table1[[#This Row],[Inventory_Level]]&gt;200,"medium")</f>
        <v>high</v>
      </c>
    </row>
    <row r="2259" spans="1:20" x14ac:dyDescent="0.35">
      <c r="A2259" s="4">
        <v>2258</v>
      </c>
      <c r="B2259" s="4" t="s">
        <v>59</v>
      </c>
      <c r="C2259" s="4" t="s">
        <v>24</v>
      </c>
      <c r="D2259" s="4" t="s">
        <v>45</v>
      </c>
      <c r="E2259" s="4" t="s">
        <v>26</v>
      </c>
      <c r="F2259" s="10" t="s">
        <v>385</v>
      </c>
      <c r="G2259" s="11" t="s">
        <v>245</v>
      </c>
      <c r="H2259" s="4">
        <v>24</v>
      </c>
      <c r="I2259" s="12">
        <v>28907.27</v>
      </c>
      <c r="J2259" s="12">
        <v>693774.48</v>
      </c>
      <c r="K2259" s="12">
        <v>2879.89</v>
      </c>
      <c r="L2259" s="4">
        <v>788</v>
      </c>
      <c r="M2259" s="4" t="s">
        <v>35</v>
      </c>
      <c r="N2259" s="4" t="str" cm="1">
        <f t="array" ref="N2259">_xlfn.SWITCH(E2259,"Delhi","North","Chennai","South","Hyderabad","South","Mumbai","Central","Bangalore","South")</f>
        <v>South</v>
      </c>
      <c r="O2259" s="12">
        <v>79687.48</v>
      </c>
      <c r="P2259" s="4">
        <f>Table1[[#This Row],[Delivery_Date]]-Table1[[#This Row],[Order_Date]]</f>
        <v>6</v>
      </c>
      <c r="Q2259" s="4" t="str">
        <f>IF(Table1[[#This Row],[Delivery delay days]]&gt;5,"delay","on time")</f>
        <v>delay</v>
      </c>
      <c r="R2259" s="10">
        <f>DATEVALUE(Table1[[#This Row],[Delivery_Date]])</f>
        <v>44958</v>
      </c>
      <c r="S2259" s="10">
        <f>DATEVALUE(Table1[[#This Row],[Order_Date]])</f>
        <v>44952</v>
      </c>
      <c r="T2259" s="4" t="str" cm="1">
        <f t="array" ref="T2259">_xlfn.IFS(Table1[[#This Row],[Inventory_Level]]&lt;=200,"low",Table1[[#This Row],[Inventory_Level]]&gt;=700,"high",Table1[[#This Row],[Inventory_Level]]&gt;200,"medium")</f>
        <v>high</v>
      </c>
    </row>
    <row r="2260" spans="1:20" x14ac:dyDescent="0.35">
      <c r="A2260" s="4">
        <v>2259</v>
      </c>
      <c r="B2260" s="4" t="s">
        <v>65</v>
      </c>
      <c r="C2260" s="4" t="s">
        <v>24</v>
      </c>
      <c r="D2260" s="4" t="s">
        <v>32</v>
      </c>
      <c r="E2260" s="4" t="s">
        <v>52</v>
      </c>
      <c r="F2260" s="10" t="s">
        <v>88</v>
      </c>
      <c r="G2260" s="11" t="s">
        <v>356</v>
      </c>
      <c r="H2260" s="4">
        <v>65</v>
      </c>
      <c r="I2260" s="12">
        <v>1962.77</v>
      </c>
      <c r="J2260" s="12">
        <v>127580.05</v>
      </c>
      <c r="K2260" s="12">
        <v>1612.69</v>
      </c>
      <c r="L2260" s="4">
        <v>727</v>
      </c>
      <c r="M2260" s="4" t="s">
        <v>42</v>
      </c>
      <c r="N2260" s="4" t="str" cm="1">
        <f t="array" ref="N2260">_xlfn.SWITCH(E2260,"Delhi","North","Chennai","South","Hyderabad","South","Mumbai","Central","Bangalore","South")</f>
        <v>Central</v>
      </c>
      <c r="O2260" s="12">
        <v>10655.65</v>
      </c>
      <c r="P2260" s="4">
        <f>Table1[[#This Row],[Delivery_Date]]-Table1[[#This Row],[Order_Date]]</f>
        <v>12</v>
      </c>
      <c r="Q2260" s="4" t="str">
        <f>IF(Table1[[#This Row],[Delivery delay days]]&gt;5,"delay","on time")</f>
        <v>delay</v>
      </c>
      <c r="R2260" s="10">
        <f>DATEVALUE(Table1[[#This Row],[Delivery_Date]])</f>
        <v>45126</v>
      </c>
      <c r="S2260" s="10">
        <f>DATEVALUE(Table1[[#This Row],[Order_Date]])</f>
        <v>45114</v>
      </c>
      <c r="T2260" s="4" t="str" cm="1">
        <f t="array" ref="T2260">_xlfn.IFS(Table1[[#This Row],[Inventory_Level]]&lt;=200,"low",Table1[[#This Row],[Inventory_Level]]&gt;=700,"high",Table1[[#This Row],[Inventory_Level]]&gt;200,"medium")</f>
        <v>high</v>
      </c>
    </row>
    <row r="2261" spans="1:20" x14ac:dyDescent="0.35">
      <c r="A2261" s="4">
        <v>2260</v>
      </c>
      <c r="B2261" s="4" t="s">
        <v>65</v>
      </c>
      <c r="C2261" s="4" t="s">
        <v>24</v>
      </c>
      <c r="D2261" s="4" t="s">
        <v>25</v>
      </c>
      <c r="E2261" s="4" t="s">
        <v>46</v>
      </c>
      <c r="F2261" s="10" t="s">
        <v>263</v>
      </c>
      <c r="G2261" s="11" t="s">
        <v>357</v>
      </c>
      <c r="H2261" s="4">
        <v>27</v>
      </c>
      <c r="I2261" s="12">
        <v>39406.03</v>
      </c>
      <c r="J2261" s="12">
        <v>1063962.81</v>
      </c>
      <c r="K2261" s="12">
        <v>866.71</v>
      </c>
      <c r="L2261" s="4">
        <v>867</v>
      </c>
      <c r="M2261" s="4" t="s">
        <v>21</v>
      </c>
      <c r="N2261" s="4" t="str" cm="1">
        <f t="array" ref="N2261">_xlfn.SWITCH(E2261,"Delhi","North","Chennai","South","Hyderabad","South","Mumbai","Central","Bangalore","South")</f>
        <v>South</v>
      </c>
      <c r="O2261" s="12">
        <v>262827.40999999997</v>
      </c>
      <c r="P2261" s="4">
        <f>Table1[[#This Row],[Delivery_Date]]-Table1[[#This Row],[Order_Date]]</f>
        <v>6</v>
      </c>
      <c r="Q2261" s="4" t="str">
        <f>IF(Table1[[#This Row],[Delivery delay days]]&gt;5,"delay","on time")</f>
        <v>delay</v>
      </c>
      <c r="R2261" s="10">
        <f>DATEVALUE(Table1[[#This Row],[Delivery_Date]])</f>
        <v>44963</v>
      </c>
      <c r="S2261" s="10">
        <f>DATEVALUE(Table1[[#This Row],[Order_Date]])</f>
        <v>44957</v>
      </c>
      <c r="T2261" s="4" t="str" cm="1">
        <f t="array" ref="T2261">_xlfn.IFS(Table1[[#This Row],[Inventory_Level]]&lt;=200,"low",Table1[[#This Row],[Inventory_Level]]&gt;=700,"high",Table1[[#This Row],[Inventory_Level]]&gt;200,"medium")</f>
        <v>high</v>
      </c>
    </row>
    <row r="2262" spans="1:20" x14ac:dyDescent="0.35">
      <c r="A2262" s="4">
        <v>2261</v>
      </c>
      <c r="B2262" s="4" t="s">
        <v>31</v>
      </c>
      <c r="C2262" s="4" t="s">
        <v>16</v>
      </c>
      <c r="D2262" s="4" t="s">
        <v>17</v>
      </c>
      <c r="E2262" s="4" t="s">
        <v>60</v>
      </c>
      <c r="F2262" s="10" t="s">
        <v>263</v>
      </c>
      <c r="G2262" s="11" t="s">
        <v>345</v>
      </c>
      <c r="H2262" s="4">
        <v>14</v>
      </c>
      <c r="I2262" s="12">
        <v>27876.25</v>
      </c>
      <c r="J2262" s="12">
        <v>390267.5</v>
      </c>
      <c r="K2262" s="12">
        <v>531.79</v>
      </c>
      <c r="L2262" s="4">
        <v>648</v>
      </c>
      <c r="M2262" s="4" t="s">
        <v>21</v>
      </c>
      <c r="N2262" s="4" t="str" cm="1">
        <f t="array" ref="N2262">_xlfn.SWITCH(E2262,"Delhi","North","Chennai","South","Hyderabad","South","Mumbai","Central","Bangalore","South")</f>
        <v>South</v>
      </c>
      <c r="O2262" s="12">
        <v>42227.29</v>
      </c>
      <c r="P2262" s="4">
        <f>Table1[[#This Row],[Delivery_Date]]-Table1[[#This Row],[Order_Date]]</f>
        <v>15</v>
      </c>
      <c r="Q2262" s="4" t="str">
        <f>IF(Table1[[#This Row],[Delivery delay days]]&gt;5,"delay","on time")</f>
        <v>delay</v>
      </c>
      <c r="R2262" s="10">
        <f>DATEVALUE(Table1[[#This Row],[Delivery_Date]])</f>
        <v>44972</v>
      </c>
      <c r="S2262" s="10">
        <f>DATEVALUE(Table1[[#This Row],[Order_Date]])</f>
        <v>44957</v>
      </c>
      <c r="T2262" s="4" t="str" cm="1">
        <f t="array" ref="T2262">_xlfn.IFS(Table1[[#This Row],[Inventory_Level]]&lt;=200,"low",Table1[[#This Row],[Inventory_Level]]&gt;=700,"high",Table1[[#This Row],[Inventory_Level]]&gt;200,"medium")</f>
        <v>medium</v>
      </c>
    </row>
    <row r="2263" spans="1:20" x14ac:dyDescent="0.35">
      <c r="A2263" s="4">
        <v>2262</v>
      </c>
      <c r="B2263" s="4" t="s">
        <v>59</v>
      </c>
      <c r="C2263" s="4" t="s">
        <v>24</v>
      </c>
      <c r="D2263" s="4" t="s">
        <v>17</v>
      </c>
      <c r="E2263" s="4" t="s">
        <v>60</v>
      </c>
      <c r="F2263" s="10" t="s">
        <v>150</v>
      </c>
      <c r="G2263" s="11" t="s">
        <v>414</v>
      </c>
      <c r="H2263" s="4">
        <v>64</v>
      </c>
      <c r="I2263" s="12">
        <v>36567.910000000003</v>
      </c>
      <c r="J2263" s="12">
        <v>2340346.2400000002</v>
      </c>
      <c r="K2263" s="12">
        <v>1957.63</v>
      </c>
      <c r="L2263" s="4">
        <v>439</v>
      </c>
      <c r="M2263" s="4" t="s">
        <v>35</v>
      </c>
      <c r="N2263" s="4" t="str" cm="1">
        <f t="array" ref="N2263">_xlfn.SWITCH(E2263,"Delhi","North","Chennai","South","Hyderabad","South","Mumbai","Central","Bangalore","South")</f>
        <v>South</v>
      </c>
      <c r="O2263" s="12">
        <v>549654.61</v>
      </c>
      <c r="P2263" s="4">
        <f>Table1[[#This Row],[Delivery_Date]]-Table1[[#This Row],[Order_Date]]</f>
        <v>10</v>
      </c>
      <c r="Q2263" s="4" t="str">
        <f>IF(Table1[[#This Row],[Delivery delay days]]&gt;5,"delay","on time")</f>
        <v>delay</v>
      </c>
      <c r="R2263" s="10">
        <f>DATEVALUE(Table1[[#This Row],[Delivery_Date]])</f>
        <v>45298</v>
      </c>
      <c r="S2263" s="10">
        <f>DATEVALUE(Table1[[#This Row],[Order_Date]])</f>
        <v>45288</v>
      </c>
      <c r="T2263" s="4" t="str" cm="1">
        <f t="array" ref="T2263">_xlfn.IFS(Table1[[#This Row],[Inventory_Level]]&lt;=200,"low",Table1[[#This Row],[Inventory_Level]]&gt;=700,"high",Table1[[#This Row],[Inventory_Level]]&gt;200,"medium")</f>
        <v>medium</v>
      </c>
    </row>
    <row r="2264" spans="1:20" x14ac:dyDescent="0.35">
      <c r="A2264" s="4">
        <v>2263</v>
      </c>
      <c r="B2264" s="4" t="s">
        <v>15</v>
      </c>
      <c r="C2264" s="4" t="s">
        <v>38</v>
      </c>
      <c r="D2264" s="4" t="s">
        <v>32</v>
      </c>
      <c r="E2264" s="4" t="s">
        <v>18</v>
      </c>
      <c r="F2264" s="10" t="s">
        <v>129</v>
      </c>
      <c r="G2264" s="11" t="s">
        <v>220</v>
      </c>
      <c r="H2264" s="4">
        <v>14</v>
      </c>
      <c r="I2264" s="12">
        <v>29204.69</v>
      </c>
      <c r="J2264" s="12">
        <v>408865.66</v>
      </c>
      <c r="K2264" s="12">
        <v>4446.03</v>
      </c>
      <c r="L2264" s="4">
        <v>261</v>
      </c>
      <c r="M2264" s="4" t="s">
        <v>21</v>
      </c>
      <c r="N2264" s="4" t="str" cm="1">
        <f t="array" ref="N2264">_xlfn.SWITCH(E2264,"Delhi","North","Chennai","South","Hyderabad","South","Mumbai","Central","Bangalore","South")</f>
        <v>North</v>
      </c>
      <c r="O2264" s="12">
        <v>22132.57</v>
      </c>
      <c r="P2264" s="4">
        <f>Table1[[#This Row],[Delivery_Date]]-Table1[[#This Row],[Order_Date]]</f>
        <v>9</v>
      </c>
      <c r="Q2264" s="4" t="str">
        <f>IF(Table1[[#This Row],[Delivery delay days]]&gt;5,"delay","on time")</f>
        <v>delay</v>
      </c>
      <c r="R2264" s="10">
        <f>DATEVALUE(Table1[[#This Row],[Delivery_Date]])</f>
        <v>45177</v>
      </c>
      <c r="S2264" s="10">
        <f>DATEVALUE(Table1[[#This Row],[Order_Date]])</f>
        <v>45168</v>
      </c>
      <c r="T2264" s="4" t="str" cm="1">
        <f t="array" ref="T2264">_xlfn.IFS(Table1[[#This Row],[Inventory_Level]]&lt;=200,"low",Table1[[#This Row],[Inventory_Level]]&gt;=700,"high",Table1[[#This Row],[Inventory_Level]]&gt;200,"medium")</f>
        <v>medium</v>
      </c>
    </row>
    <row r="2265" spans="1:20" x14ac:dyDescent="0.35">
      <c r="A2265" s="4">
        <v>2264</v>
      </c>
      <c r="B2265" s="4" t="s">
        <v>65</v>
      </c>
      <c r="C2265" s="4" t="s">
        <v>16</v>
      </c>
      <c r="D2265" s="4" t="s">
        <v>25</v>
      </c>
      <c r="E2265" s="4" t="s">
        <v>18</v>
      </c>
      <c r="F2265" s="10" t="s">
        <v>235</v>
      </c>
      <c r="G2265" s="11" t="s">
        <v>99</v>
      </c>
      <c r="H2265" s="4">
        <v>57</v>
      </c>
      <c r="I2265" s="12">
        <v>20496.099999999999</v>
      </c>
      <c r="J2265" s="12">
        <v>1168277.7</v>
      </c>
      <c r="K2265" s="12">
        <v>3746.95</v>
      </c>
      <c r="L2265" s="4">
        <v>173</v>
      </c>
      <c r="M2265" s="4" t="s">
        <v>21</v>
      </c>
      <c r="N2265" s="4" t="str" cm="1">
        <f t="array" ref="N2265">_xlfn.SWITCH(E2265,"Delhi","North","Chennai","South","Hyderabad","South","Mumbai","Central","Bangalore","South")</f>
        <v>North</v>
      </c>
      <c r="O2265" s="12">
        <v>99245.2</v>
      </c>
      <c r="P2265" s="4">
        <f>Table1[[#This Row],[Delivery_Date]]-Table1[[#This Row],[Order_Date]]</f>
        <v>13</v>
      </c>
      <c r="Q2265" s="4" t="str">
        <f>IF(Table1[[#This Row],[Delivery delay days]]&gt;5,"delay","on time")</f>
        <v>delay</v>
      </c>
      <c r="R2265" s="10">
        <f>DATEVALUE(Table1[[#This Row],[Delivery_Date]])</f>
        <v>45081</v>
      </c>
      <c r="S2265" s="10">
        <f>DATEVALUE(Table1[[#This Row],[Order_Date]])</f>
        <v>45068</v>
      </c>
      <c r="T2265" s="4" t="str" cm="1">
        <f t="array" ref="T2265">_xlfn.IFS(Table1[[#This Row],[Inventory_Level]]&lt;=200,"low",Table1[[#This Row],[Inventory_Level]]&gt;=700,"high",Table1[[#This Row],[Inventory_Level]]&gt;200,"medium")</f>
        <v>low</v>
      </c>
    </row>
    <row r="2266" spans="1:20" x14ac:dyDescent="0.35">
      <c r="A2266" s="4">
        <v>2265</v>
      </c>
      <c r="B2266" s="4" t="s">
        <v>37</v>
      </c>
      <c r="C2266" s="4" t="s">
        <v>16</v>
      </c>
      <c r="D2266" s="4" t="s">
        <v>39</v>
      </c>
      <c r="E2266" s="4" t="s">
        <v>18</v>
      </c>
      <c r="F2266" s="10" t="s">
        <v>266</v>
      </c>
      <c r="G2266" s="11" t="s">
        <v>346</v>
      </c>
      <c r="H2266" s="4">
        <v>74</v>
      </c>
      <c r="I2266" s="12">
        <v>42159.29</v>
      </c>
      <c r="J2266" s="12">
        <v>3119787.46</v>
      </c>
      <c r="K2266" s="12">
        <v>1269.95</v>
      </c>
      <c r="L2266" s="4">
        <v>461</v>
      </c>
      <c r="M2266" s="4" t="s">
        <v>21</v>
      </c>
      <c r="N2266" s="4" t="str" cm="1">
        <f t="array" ref="N2266">_xlfn.SWITCH(E2266,"Delhi","North","Chennai","South","Hyderabad","South","Mumbai","Central","Bangalore","South")</f>
        <v>North</v>
      </c>
      <c r="O2266" s="12">
        <v>293619.65999999997</v>
      </c>
      <c r="P2266" s="4">
        <f>Table1[[#This Row],[Delivery_Date]]-Table1[[#This Row],[Order_Date]]</f>
        <v>7</v>
      </c>
      <c r="Q2266" s="4" t="str">
        <f>IF(Table1[[#This Row],[Delivery delay days]]&gt;5,"delay","on time")</f>
        <v>delay</v>
      </c>
      <c r="R2266" s="10">
        <f>DATEVALUE(Table1[[#This Row],[Delivery_Date]])</f>
        <v>45086</v>
      </c>
      <c r="S2266" s="10">
        <f>DATEVALUE(Table1[[#This Row],[Order_Date]])</f>
        <v>45079</v>
      </c>
      <c r="T2266" s="4" t="str" cm="1">
        <f t="array" ref="T2266">_xlfn.IFS(Table1[[#This Row],[Inventory_Level]]&lt;=200,"low",Table1[[#This Row],[Inventory_Level]]&gt;=700,"high",Table1[[#This Row],[Inventory_Level]]&gt;200,"medium")</f>
        <v>medium</v>
      </c>
    </row>
    <row r="2267" spans="1:20" x14ac:dyDescent="0.35">
      <c r="A2267" s="4">
        <v>2266</v>
      </c>
      <c r="B2267" s="4" t="s">
        <v>51</v>
      </c>
      <c r="C2267" s="4" t="s">
        <v>24</v>
      </c>
      <c r="D2267" s="4" t="s">
        <v>17</v>
      </c>
      <c r="E2267" s="4" t="s">
        <v>46</v>
      </c>
      <c r="F2267" s="10" t="s">
        <v>34</v>
      </c>
      <c r="G2267" s="11" t="s">
        <v>298</v>
      </c>
      <c r="H2267" s="4">
        <v>57</v>
      </c>
      <c r="I2267" s="12">
        <v>30391.74</v>
      </c>
      <c r="J2267" s="12">
        <v>1732329.18</v>
      </c>
      <c r="K2267" s="12">
        <v>4409.03</v>
      </c>
      <c r="L2267" s="4">
        <v>46</v>
      </c>
      <c r="M2267" s="4" t="s">
        <v>35</v>
      </c>
      <c r="N2267" s="4" t="str" cm="1">
        <f t="array" ref="N2267">_xlfn.SWITCH(E2267,"Delhi","North","Chennai","South","Hyderabad","South","Mumbai","Central","Bangalore","South")</f>
        <v>South</v>
      </c>
      <c r="O2267" s="12">
        <v>294795.78999999998</v>
      </c>
      <c r="P2267" s="4">
        <f>Table1[[#This Row],[Delivery_Date]]-Table1[[#This Row],[Order_Date]]</f>
        <v>14</v>
      </c>
      <c r="Q2267" s="4" t="str">
        <f>IF(Table1[[#This Row],[Delivery delay days]]&gt;5,"delay","on time")</f>
        <v>delay</v>
      </c>
      <c r="R2267" s="10">
        <f>DATEVALUE(Table1[[#This Row],[Delivery_Date]])</f>
        <v>45072</v>
      </c>
      <c r="S2267" s="10">
        <f>DATEVALUE(Table1[[#This Row],[Order_Date]])</f>
        <v>45058</v>
      </c>
      <c r="T2267" s="4" t="str" cm="1">
        <f t="array" ref="T2267">_xlfn.IFS(Table1[[#This Row],[Inventory_Level]]&lt;=200,"low",Table1[[#This Row],[Inventory_Level]]&gt;=700,"high",Table1[[#This Row],[Inventory_Level]]&gt;200,"medium")</f>
        <v>low</v>
      </c>
    </row>
    <row r="2268" spans="1:20" x14ac:dyDescent="0.35">
      <c r="A2268" s="4">
        <v>2267</v>
      </c>
      <c r="B2268" s="4" t="s">
        <v>31</v>
      </c>
      <c r="C2268" s="4" t="s">
        <v>24</v>
      </c>
      <c r="D2268" s="4" t="s">
        <v>45</v>
      </c>
      <c r="E2268" s="4" t="s">
        <v>26</v>
      </c>
      <c r="F2268" s="10" t="s">
        <v>368</v>
      </c>
      <c r="G2268" s="11" t="s">
        <v>241</v>
      </c>
      <c r="H2268" s="4">
        <v>91</v>
      </c>
      <c r="I2268" s="12">
        <v>32375.25</v>
      </c>
      <c r="J2268" s="12">
        <v>2946147.75</v>
      </c>
      <c r="K2268" s="12">
        <v>865.04</v>
      </c>
      <c r="L2268" s="4">
        <v>886</v>
      </c>
      <c r="M2268" s="4" t="s">
        <v>35</v>
      </c>
      <c r="N2268" s="4" t="str" cm="1">
        <f t="array" ref="N2268">_xlfn.SWITCH(E2268,"Delhi","North","Chennai","South","Hyderabad","South","Mumbai","Central","Bangalore","South")</f>
        <v>South</v>
      </c>
      <c r="O2268" s="12">
        <v>237017.88</v>
      </c>
      <c r="P2268" s="4">
        <f>Table1[[#This Row],[Delivery_Date]]-Table1[[#This Row],[Order_Date]]</f>
        <v>10</v>
      </c>
      <c r="Q2268" s="4" t="str">
        <f>IF(Table1[[#This Row],[Delivery delay days]]&gt;5,"delay","on time")</f>
        <v>delay</v>
      </c>
      <c r="R2268" s="10">
        <f>DATEVALUE(Table1[[#This Row],[Delivery_Date]])</f>
        <v>45000</v>
      </c>
      <c r="S2268" s="10">
        <f>DATEVALUE(Table1[[#This Row],[Order_Date]])</f>
        <v>44990</v>
      </c>
      <c r="T2268" s="4" t="str" cm="1">
        <f t="array" ref="T2268">_xlfn.IFS(Table1[[#This Row],[Inventory_Level]]&lt;=200,"low",Table1[[#This Row],[Inventory_Level]]&gt;=700,"high",Table1[[#This Row],[Inventory_Level]]&gt;200,"medium")</f>
        <v>high</v>
      </c>
    </row>
    <row r="2269" spans="1:20" x14ac:dyDescent="0.35">
      <c r="A2269" s="4">
        <v>2268</v>
      </c>
      <c r="B2269" s="4" t="s">
        <v>31</v>
      </c>
      <c r="C2269" s="4" t="s">
        <v>16</v>
      </c>
      <c r="D2269" s="4" t="s">
        <v>45</v>
      </c>
      <c r="E2269" s="4" t="s">
        <v>52</v>
      </c>
      <c r="F2269" s="10" t="s">
        <v>130</v>
      </c>
      <c r="G2269" s="11" t="s">
        <v>131</v>
      </c>
      <c r="H2269" s="4">
        <v>39</v>
      </c>
      <c r="I2269" s="12">
        <v>48564.04</v>
      </c>
      <c r="J2269" s="12">
        <v>1893997.56</v>
      </c>
      <c r="K2269" s="12">
        <v>735.56</v>
      </c>
      <c r="L2269" s="4">
        <v>529</v>
      </c>
      <c r="M2269" s="4" t="s">
        <v>35</v>
      </c>
      <c r="N2269" s="4" t="str" cm="1">
        <f t="array" ref="N2269">_xlfn.SWITCH(E2269,"Delhi","North","Chennai","South","Hyderabad","South","Mumbai","Central","Bangalore","South")</f>
        <v>Central</v>
      </c>
      <c r="O2269" s="12">
        <v>219843.42</v>
      </c>
      <c r="P2269" s="4">
        <f>Table1[[#This Row],[Delivery_Date]]-Table1[[#This Row],[Order_Date]]</f>
        <v>6</v>
      </c>
      <c r="Q2269" s="4" t="str">
        <f>IF(Table1[[#This Row],[Delivery delay days]]&gt;5,"delay","on time")</f>
        <v>delay</v>
      </c>
      <c r="R2269" s="10">
        <f>DATEVALUE(Table1[[#This Row],[Delivery_Date]])</f>
        <v>45131</v>
      </c>
      <c r="S2269" s="10">
        <f>DATEVALUE(Table1[[#This Row],[Order_Date]])</f>
        <v>45125</v>
      </c>
      <c r="T2269" s="4" t="str" cm="1">
        <f t="array" ref="T2269">_xlfn.IFS(Table1[[#This Row],[Inventory_Level]]&lt;=200,"low",Table1[[#This Row],[Inventory_Level]]&gt;=700,"high",Table1[[#This Row],[Inventory_Level]]&gt;200,"medium")</f>
        <v>medium</v>
      </c>
    </row>
    <row r="2270" spans="1:20" x14ac:dyDescent="0.35">
      <c r="A2270" s="4">
        <v>2269</v>
      </c>
      <c r="B2270" s="4" t="s">
        <v>51</v>
      </c>
      <c r="C2270" s="4" t="s">
        <v>16</v>
      </c>
      <c r="D2270" s="4" t="s">
        <v>25</v>
      </c>
      <c r="E2270" s="4" t="s">
        <v>26</v>
      </c>
      <c r="F2270" s="10" t="s">
        <v>317</v>
      </c>
      <c r="G2270" s="11" t="s">
        <v>217</v>
      </c>
      <c r="H2270" s="4">
        <v>71</v>
      </c>
      <c r="I2270" s="12">
        <v>26654.51</v>
      </c>
      <c r="J2270" s="12">
        <v>1892470.21</v>
      </c>
      <c r="K2270" s="12">
        <v>1174.46</v>
      </c>
      <c r="L2270" s="4">
        <v>731</v>
      </c>
      <c r="M2270" s="4" t="s">
        <v>29</v>
      </c>
      <c r="N2270" s="4" t="str" cm="1">
        <f t="array" ref="N2270">_xlfn.SWITCH(E2270,"Delhi","North","Chennai","South","Hyderabad","South","Mumbai","Central","Bangalore","South")</f>
        <v>South</v>
      </c>
      <c r="O2270" s="12">
        <v>175677.15</v>
      </c>
      <c r="P2270" s="4">
        <f>Table1[[#This Row],[Delivery_Date]]-Table1[[#This Row],[Order_Date]]</f>
        <v>12</v>
      </c>
      <c r="Q2270" s="4" t="str">
        <f>IF(Table1[[#This Row],[Delivery delay days]]&gt;5,"delay","on time")</f>
        <v>delay</v>
      </c>
      <c r="R2270" s="10">
        <f>DATEVALUE(Table1[[#This Row],[Delivery_Date]])</f>
        <v>44980</v>
      </c>
      <c r="S2270" s="10">
        <f>DATEVALUE(Table1[[#This Row],[Order_Date]])</f>
        <v>44968</v>
      </c>
      <c r="T2270" s="4" t="str" cm="1">
        <f t="array" ref="T2270">_xlfn.IFS(Table1[[#This Row],[Inventory_Level]]&lt;=200,"low",Table1[[#This Row],[Inventory_Level]]&gt;=700,"high",Table1[[#This Row],[Inventory_Level]]&gt;200,"medium")</f>
        <v>high</v>
      </c>
    </row>
    <row r="2271" spans="1:20" x14ac:dyDescent="0.35">
      <c r="A2271" s="4">
        <v>2270</v>
      </c>
      <c r="B2271" s="4" t="s">
        <v>23</v>
      </c>
      <c r="C2271" s="4" t="s">
        <v>24</v>
      </c>
      <c r="D2271" s="4" t="s">
        <v>25</v>
      </c>
      <c r="E2271" s="4" t="s">
        <v>52</v>
      </c>
      <c r="F2271" s="10" t="s">
        <v>57</v>
      </c>
      <c r="G2271" s="11" t="s">
        <v>81</v>
      </c>
      <c r="H2271" s="4">
        <v>77</v>
      </c>
      <c r="I2271" s="12">
        <v>10909.55</v>
      </c>
      <c r="J2271" s="12">
        <v>840035.35</v>
      </c>
      <c r="K2271" s="12">
        <v>2026.14</v>
      </c>
      <c r="L2271" s="4">
        <v>192</v>
      </c>
      <c r="M2271" s="4" t="s">
        <v>21</v>
      </c>
      <c r="N2271" s="4" t="str" cm="1">
        <f t="array" ref="N2271">_xlfn.SWITCH(E2271,"Delhi","North","Chennai","South","Hyderabad","South","Mumbai","Central","Bangalore","South")</f>
        <v>Central</v>
      </c>
      <c r="O2271" s="12">
        <v>168131.48</v>
      </c>
      <c r="P2271" s="4">
        <f>Table1[[#This Row],[Delivery_Date]]-Table1[[#This Row],[Order_Date]]</f>
        <v>7</v>
      </c>
      <c r="Q2271" s="4" t="str">
        <f>IF(Table1[[#This Row],[Delivery delay days]]&gt;5,"delay","on time")</f>
        <v>delay</v>
      </c>
      <c r="R2271" s="10">
        <f>DATEVALUE(Table1[[#This Row],[Delivery_Date]])</f>
        <v>45043</v>
      </c>
      <c r="S2271" s="10">
        <f>DATEVALUE(Table1[[#This Row],[Order_Date]])</f>
        <v>45036</v>
      </c>
      <c r="T2271" s="4" t="str" cm="1">
        <f t="array" ref="T2271">_xlfn.IFS(Table1[[#This Row],[Inventory_Level]]&lt;=200,"low",Table1[[#This Row],[Inventory_Level]]&gt;=700,"high",Table1[[#This Row],[Inventory_Level]]&gt;200,"medium")</f>
        <v>low</v>
      </c>
    </row>
    <row r="2272" spans="1:20" x14ac:dyDescent="0.35">
      <c r="A2272" s="4">
        <v>2271</v>
      </c>
      <c r="B2272" s="4" t="s">
        <v>37</v>
      </c>
      <c r="C2272" s="4" t="s">
        <v>24</v>
      </c>
      <c r="D2272" s="4" t="s">
        <v>25</v>
      </c>
      <c r="E2272" s="4" t="s">
        <v>26</v>
      </c>
      <c r="F2272" s="10" t="s">
        <v>63</v>
      </c>
      <c r="G2272" s="11" t="s">
        <v>321</v>
      </c>
      <c r="H2272" s="4">
        <v>66</v>
      </c>
      <c r="I2272" s="12">
        <v>13791.76</v>
      </c>
      <c r="J2272" s="12">
        <v>910256.16</v>
      </c>
      <c r="K2272" s="12">
        <v>1806.17</v>
      </c>
      <c r="L2272" s="4">
        <v>705</v>
      </c>
      <c r="M2272" s="4" t="s">
        <v>35</v>
      </c>
      <c r="N2272" s="4" t="str" cm="1">
        <f t="array" ref="N2272">_xlfn.SWITCH(E2272,"Delhi","North","Chennai","South","Hyderabad","South","Mumbai","Central","Bangalore","South")</f>
        <v>South</v>
      </c>
      <c r="O2272" s="12">
        <v>216289.68</v>
      </c>
      <c r="P2272" s="4">
        <f>Table1[[#This Row],[Delivery_Date]]-Table1[[#This Row],[Order_Date]]</f>
        <v>3</v>
      </c>
      <c r="Q2272" s="4" t="str">
        <f>IF(Table1[[#This Row],[Delivery delay days]]&gt;5,"delay","on time")</f>
        <v>on time</v>
      </c>
      <c r="R2272" s="10">
        <f>DATEVALUE(Table1[[#This Row],[Delivery_Date]])</f>
        <v>45085</v>
      </c>
      <c r="S2272" s="10">
        <f>DATEVALUE(Table1[[#This Row],[Order_Date]])</f>
        <v>45082</v>
      </c>
      <c r="T2272" s="4" t="str" cm="1">
        <f t="array" ref="T2272">_xlfn.IFS(Table1[[#This Row],[Inventory_Level]]&lt;=200,"low",Table1[[#This Row],[Inventory_Level]]&gt;=700,"high",Table1[[#This Row],[Inventory_Level]]&gt;200,"medium")</f>
        <v>high</v>
      </c>
    </row>
    <row r="2273" spans="1:20" x14ac:dyDescent="0.35">
      <c r="A2273" s="4">
        <v>2272</v>
      </c>
      <c r="B2273" s="4" t="s">
        <v>37</v>
      </c>
      <c r="C2273" s="4" t="s">
        <v>38</v>
      </c>
      <c r="D2273" s="4" t="s">
        <v>39</v>
      </c>
      <c r="E2273" s="4" t="s">
        <v>46</v>
      </c>
      <c r="F2273" s="10" t="s">
        <v>103</v>
      </c>
      <c r="G2273" s="11" t="s">
        <v>104</v>
      </c>
      <c r="H2273" s="4">
        <v>77</v>
      </c>
      <c r="I2273" s="12">
        <v>25975.43</v>
      </c>
      <c r="J2273" s="12">
        <v>2000108.11</v>
      </c>
      <c r="K2273" s="12">
        <v>2592.54</v>
      </c>
      <c r="L2273" s="4">
        <v>206</v>
      </c>
      <c r="M2273" s="4" t="s">
        <v>35</v>
      </c>
      <c r="N2273" s="4" t="str" cm="1">
        <f t="array" ref="N2273">_xlfn.SWITCH(E2273,"Delhi","North","Chennai","South","Hyderabad","South","Mumbai","Central","Bangalore","South")</f>
        <v>South</v>
      </c>
      <c r="O2273" s="12">
        <v>156230.57</v>
      </c>
      <c r="P2273" s="4">
        <f>Table1[[#This Row],[Delivery_Date]]-Table1[[#This Row],[Order_Date]]</f>
        <v>2</v>
      </c>
      <c r="Q2273" s="4" t="str">
        <f>IF(Table1[[#This Row],[Delivery delay days]]&gt;5,"delay","on time")</f>
        <v>on time</v>
      </c>
      <c r="R2273" s="10">
        <f>DATEVALUE(Table1[[#This Row],[Delivery_Date]])</f>
        <v>45006</v>
      </c>
      <c r="S2273" s="10">
        <f>DATEVALUE(Table1[[#This Row],[Order_Date]])</f>
        <v>45004</v>
      </c>
      <c r="T2273" s="4" t="str" cm="1">
        <f t="array" ref="T2273">_xlfn.IFS(Table1[[#This Row],[Inventory_Level]]&lt;=200,"low",Table1[[#This Row],[Inventory_Level]]&gt;=700,"high",Table1[[#This Row],[Inventory_Level]]&gt;200,"medium")</f>
        <v>medium</v>
      </c>
    </row>
    <row r="2274" spans="1:20" x14ac:dyDescent="0.35">
      <c r="A2274" s="4">
        <v>2273</v>
      </c>
      <c r="B2274" s="4" t="s">
        <v>65</v>
      </c>
      <c r="C2274" s="4" t="s">
        <v>16</v>
      </c>
      <c r="D2274" s="4" t="s">
        <v>17</v>
      </c>
      <c r="E2274" s="4" t="s">
        <v>46</v>
      </c>
      <c r="F2274" s="10" t="s">
        <v>401</v>
      </c>
      <c r="G2274" s="11" t="s">
        <v>94</v>
      </c>
      <c r="H2274" s="4">
        <v>23</v>
      </c>
      <c r="I2274" s="12">
        <v>16018</v>
      </c>
      <c r="J2274" s="12">
        <v>368414</v>
      </c>
      <c r="K2274" s="12">
        <v>2547.86</v>
      </c>
      <c r="L2274" s="4">
        <v>956</v>
      </c>
      <c r="M2274" s="4" t="s">
        <v>35</v>
      </c>
      <c r="N2274" s="4" t="str" cm="1">
        <f t="array" ref="N2274">_xlfn.SWITCH(E2274,"Delhi","North","Chennai","South","Hyderabad","South","Mumbai","Central","Bangalore","South")</f>
        <v>South</v>
      </c>
      <c r="O2274" s="12">
        <v>51200.79</v>
      </c>
      <c r="P2274" s="4">
        <f>Table1[[#This Row],[Delivery_Date]]-Table1[[#This Row],[Order_Date]]</f>
        <v>9</v>
      </c>
      <c r="Q2274" s="4" t="str">
        <f>IF(Table1[[#This Row],[Delivery delay days]]&gt;5,"delay","on time")</f>
        <v>delay</v>
      </c>
      <c r="R2274" s="10">
        <f>DATEVALUE(Table1[[#This Row],[Delivery_Date]])</f>
        <v>44947</v>
      </c>
      <c r="S2274" s="10">
        <f>DATEVALUE(Table1[[#This Row],[Order_Date]])</f>
        <v>44938</v>
      </c>
      <c r="T2274" s="4" t="str" cm="1">
        <f t="array" ref="T2274">_xlfn.IFS(Table1[[#This Row],[Inventory_Level]]&lt;=200,"low",Table1[[#This Row],[Inventory_Level]]&gt;=700,"high",Table1[[#This Row],[Inventory_Level]]&gt;200,"medium")</f>
        <v>high</v>
      </c>
    </row>
    <row r="2275" spans="1:20" x14ac:dyDescent="0.35">
      <c r="A2275" s="4">
        <v>2274</v>
      </c>
      <c r="B2275" s="4" t="s">
        <v>59</v>
      </c>
      <c r="C2275" s="4" t="s">
        <v>38</v>
      </c>
      <c r="D2275" s="4" t="s">
        <v>39</v>
      </c>
      <c r="E2275" s="4" t="s">
        <v>52</v>
      </c>
      <c r="F2275" s="10" t="s">
        <v>312</v>
      </c>
      <c r="G2275" s="11" t="s">
        <v>343</v>
      </c>
      <c r="H2275" s="4">
        <v>78</v>
      </c>
      <c r="I2275" s="12">
        <v>31678.13</v>
      </c>
      <c r="J2275" s="12">
        <v>2470894.14</v>
      </c>
      <c r="K2275" s="12">
        <v>4959.49</v>
      </c>
      <c r="L2275" s="4">
        <v>720</v>
      </c>
      <c r="M2275" s="4" t="s">
        <v>42</v>
      </c>
      <c r="N2275" s="4" t="str" cm="1">
        <f t="array" ref="N2275">_xlfn.SWITCH(E2275,"Delhi","North","Chennai","South","Hyderabad","South","Mumbai","Central","Bangalore","South")</f>
        <v>Central</v>
      </c>
      <c r="O2275" s="12">
        <v>172739.69</v>
      </c>
      <c r="P2275" s="4">
        <f>Table1[[#This Row],[Delivery_Date]]-Table1[[#This Row],[Order_Date]]</f>
        <v>8</v>
      </c>
      <c r="Q2275" s="4" t="str">
        <f>IF(Table1[[#This Row],[Delivery delay days]]&gt;5,"delay","on time")</f>
        <v>delay</v>
      </c>
      <c r="R2275" s="10">
        <f>DATEVALUE(Table1[[#This Row],[Delivery_Date]])</f>
        <v>44969</v>
      </c>
      <c r="S2275" s="10">
        <f>DATEVALUE(Table1[[#This Row],[Order_Date]])</f>
        <v>44961</v>
      </c>
      <c r="T2275" s="4" t="str" cm="1">
        <f t="array" ref="T2275">_xlfn.IFS(Table1[[#This Row],[Inventory_Level]]&lt;=200,"low",Table1[[#This Row],[Inventory_Level]]&gt;=700,"high",Table1[[#This Row],[Inventory_Level]]&gt;200,"medium")</f>
        <v>high</v>
      </c>
    </row>
    <row r="2276" spans="1:20" x14ac:dyDescent="0.35">
      <c r="A2276" s="4">
        <v>2275</v>
      </c>
      <c r="B2276" s="4" t="s">
        <v>44</v>
      </c>
      <c r="C2276" s="4" t="s">
        <v>24</v>
      </c>
      <c r="D2276" s="4" t="s">
        <v>25</v>
      </c>
      <c r="E2276" s="4" t="s">
        <v>52</v>
      </c>
      <c r="F2276" s="10" t="s">
        <v>260</v>
      </c>
      <c r="G2276" s="11" t="s">
        <v>181</v>
      </c>
      <c r="H2276" s="4">
        <v>91</v>
      </c>
      <c r="I2276" s="12">
        <v>35190.370000000003</v>
      </c>
      <c r="J2276" s="12">
        <v>3202323.67</v>
      </c>
      <c r="K2276" s="12">
        <v>3905.07</v>
      </c>
      <c r="L2276" s="4">
        <v>277</v>
      </c>
      <c r="M2276" s="4" t="s">
        <v>35</v>
      </c>
      <c r="N2276" s="4" t="str" cm="1">
        <f t="array" ref="N2276">_xlfn.SWITCH(E2276,"Delhi","North","Chennai","South","Hyderabad","South","Mumbai","Central","Bangalore","South")</f>
        <v>Central</v>
      </c>
      <c r="O2276" s="12">
        <v>566024.28</v>
      </c>
      <c r="P2276" s="4">
        <f>Table1[[#This Row],[Delivery_Date]]-Table1[[#This Row],[Order_Date]]</f>
        <v>8</v>
      </c>
      <c r="Q2276" s="4" t="str">
        <f>IF(Table1[[#This Row],[Delivery delay days]]&gt;5,"delay","on time")</f>
        <v>delay</v>
      </c>
      <c r="R2276" s="10">
        <f>DATEVALUE(Table1[[#This Row],[Delivery_Date]])</f>
        <v>45278</v>
      </c>
      <c r="S2276" s="10">
        <f>DATEVALUE(Table1[[#This Row],[Order_Date]])</f>
        <v>45270</v>
      </c>
      <c r="T2276" s="4" t="str" cm="1">
        <f t="array" ref="T2276">_xlfn.IFS(Table1[[#This Row],[Inventory_Level]]&lt;=200,"low",Table1[[#This Row],[Inventory_Level]]&gt;=700,"high",Table1[[#This Row],[Inventory_Level]]&gt;200,"medium")</f>
        <v>medium</v>
      </c>
    </row>
    <row r="2277" spans="1:20" x14ac:dyDescent="0.35">
      <c r="A2277" s="4">
        <v>2276</v>
      </c>
      <c r="B2277" s="4" t="s">
        <v>44</v>
      </c>
      <c r="C2277" s="4" t="s">
        <v>16</v>
      </c>
      <c r="D2277" s="4" t="s">
        <v>39</v>
      </c>
      <c r="E2277" s="4" t="s">
        <v>18</v>
      </c>
      <c r="F2277" s="10" t="s">
        <v>383</v>
      </c>
      <c r="G2277" s="11" t="s">
        <v>218</v>
      </c>
      <c r="H2277" s="4">
        <v>92</v>
      </c>
      <c r="I2277" s="12">
        <v>30608.79</v>
      </c>
      <c r="J2277" s="12">
        <v>2816008.68</v>
      </c>
      <c r="K2277" s="12">
        <v>874.75</v>
      </c>
      <c r="L2277" s="4">
        <v>196</v>
      </c>
      <c r="M2277" s="4" t="s">
        <v>35</v>
      </c>
      <c r="N2277" s="4" t="str" cm="1">
        <f t="array" ref="N2277">_xlfn.SWITCH(E2277,"Delhi","North","Chennai","South","Hyderabad","South","Mumbai","Central","Bangalore","South")</f>
        <v>North</v>
      </c>
      <c r="O2277" s="12">
        <v>355440.21</v>
      </c>
      <c r="P2277" s="4">
        <f>Table1[[#This Row],[Delivery_Date]]-Table1[[#This Row],[Order_Date]]</f>
        <v>10</v>
      </c>
      <c r="Q2277" s="4" t="str">
        <f>IF(Table1[[#This Row],[Delivery delay days]]&gt;5,"delay","on time")</f>
        <v>delay</v>
      </c>
      <c r="R2277" s="10">
        <f>DATEVALUE(Table1[[#This Row],[Delivery_Date]])</f>
        <v>45223</v>
      </c>
      <c r="S2277" s="10">
        <f>DATEVALUE(Table1[[#This Row],[Order_Date]])</f>
        <v>45213</v>
      </c>
      <c r="T2277" s="4" t="str" cm="1">
        <f t="array" ref="T2277">_xlfn.IFS(Table1[[#This Row],[Inventory_Level]]&lt;=200,"low",Table1[[#This Row],[Inventory_Level]]&gt;=700,"high",Table1[[#This Row],[Inventory_Level]]&gt;200,"medium")</f>
        <v>low</v>
      </c>
    </row>
    <row r="2278" spans="1:20" x14ac:dyDescent="0.35">
      <c r="A2278" s="4">
        <v>2277</v>
      </c>
      <c r="B2278" s="4" t="s">
        <v>59</v>
      </c>
      <c r="C2278" s="4" t="s">
        <v>16</v>
      </c>
      <c r="D2278" s="4" t="s">
        <v>45</v>
      </c>
      <c r="E2278" s="4" t="s">
        <v>26</v>
      </c>
      <c r="F2278" s="10" t="s">
        <v>320</v>
      </c>
      <c r="G2278" s="11" t="s">
        <v>165</v>
      </c>
      <c r="H2278" s="4">
        <v>25</v>
      </c>
      <c r="I2278" s="12">
        <v>32379.29</v>
      </c>
      <c r="J2278" s="12">
        <v>809482.25</v>
      </c>
      <c r="K2278" s="12">
        <v>4602.8599999999997</v>
      </c>
      <c r="L2278" s="4">
        <v>701</v>
      </c>
      <c r="M2278" s="4" t="s">
        <v>35</v>
      </c>
      <c r="N2278" s="4" t="str" cm="1">
        <f t="array" ref="N2278">_xlfn.SWITCH(E2278,"Delhi","North","Chennai","South","Hyderabad","South","Mumbai","Central","Bangalore","South")</f>
        <v>South</v>
      </c>
      <c r="O2278" s="12">
        <v>164089.35</v>
      </c>
      <c r="P2278" s="4">
        <f>Table1[[#This Row],[Delivery_Date]]-Table1[[#This Row],[Order_Date]]</f>
        <v>4</v>
      </c>
      <c r="Q2278" s="4" t="str">
        <f>IF(Table1[[#This Row],[Delivery delay days]]&gt;5,"delay","on time")</f>
        <v>on time</v>
      </c>
      <c r="R2278" s="10">
        <f>DATEVALUE(Table1[[#This Row],[Delivery_Date]])</f>
        <v>45052</v>
      </c>
      <c r="S2278" s="10">
        <f>DATEVALUE(Table1[[#This Row],[Order_Date]])</f>
        <v>45048</v>
      </c>
      <c r="T2278" s="4" t="str" cm="1">
        <f t="array" ref="T2278">_xlfn.IFS(Table1[[#This Row],[Inventory_Level]]&lt;=200,"low",Table1[[#This Row],[Inventory_Level]]&gt;=700,"high",Table1[[#This Row],[Inventory_Level]]&gt;200,"medium")</f>
        <v>high</v>
      </c>
    </row>
    <row r="2279" spans="1:20" x14ac:dyDescent="0.35">
      <c r="A2279" s="4">
        <v>2278</v>
      </c>
      <c r="B2279" s="4" t="s">
        <v>51</v>
      </c>
      <c r="C2279" s="4" t="s">
        <v>38</v>
      </c>
      <c r="D2279" s="4" t="s">
        <v>39</v>
      </c>
      <c r="E2279" s="4" t="s">
        <v>60</v>
      </c>
      <c r="F2279" s="10" t="s">
        <v>367</v>
      </c>
      <c r="G2279" s="11" t="s">
        <v>346</v>
      </c>
      <c r="H2279" s="4">
        <v>37</v>
      </c>
      <c r="I2279" s="12">
        <v>9032.86</v>
      </c>
      <c r="J2279" s="12">
        <v>334215.82</v>
      </c>
      <c r="K2279" s="12">
        <v>535.09</v>
      </c>
      <c r="L2279" s="4">
        <v>968</v>
      </c>
      <c r="M2279" s="4" t="s">
        <v>42</v>
      </c>
      <c r="N2279" s="4" t="str" cm="1">
        <f t="array" ref="N2279">_xlfn.SWITCH(E2279,"Delhi","North","Chennai","South","Hyderabad","South","Mumbai","Central","Bangalore","South")</f>
        <v>South</v>
      </c>
      <c r="O2279" s="12">
        <v>48312.54</v>
      </c>
      <c r="P2279" s="4">
        <f>Table1[[#This Row],[Delivery_Date]]-Table1[[#This Row],[Order_Date]]</f>
        <v>12</v>
      </c>
      <c r="Q2279" s="4" t="str">
        <f>IF(Table1[[#This Row],[Delivery delay days]]&gt;5,"delay","on time")</f>
        <v>delay</v>
      </c>
      <c r="R2279" s="10">
        <f>DATEVALUE(Table1[[#This Row],[Delivery_Date]])</f>
        <v>45086</v>
      </c>
      <c r="S2279" s="10">
        <f>DATEVALUE(Table1[[#This Row],[Order_Date]])</f>
        <v>45074</v>
      </c>
      <c r="T2279" s="4" t="str" cm="1">
        <f t="array" ref="T2279">_xlfn.IFS(Table1[[#This Row],[Inventory_Level]]&lt;=200,"low",Table1[[#This Row],[Inventory_Level]]&gt;=700,"high",Table1[[#This Row],[Inventory_Level]]&gt;200,"medium")</f>
        <v>high</v>
      </c>
    </row>
    <row r="2280" spans="1:20" x14ac:dyDescent="0.35">
      <c r="A2280" s="4">
        <v>2279</v>
      </c>
      <c r="B2280" s="4" t="s">
        <v>44</v>
      </c>
      <c r="C2280" s="4" t="s">
        <v>38</v>
      </c>
      <c r="D2280" s="4" t="s">
        <v>32</v>
      </c>
      <c r="E2280" s="4" t="s">
        <v>52</v>
      </c>
      <c r="F2280" s="10" t="s">
        <v>332</v>
      </c>
      <c r="G2280" s="11" t="s">
        <v>376</v>
      </c>
      <c r="H2280" s="4">
        <v>80</v>
      </c>
      <c r="I2280" s="12">
        <v>48170.6</v>
      </c>
      <c r="J2280" s="12">
        <v>3853648</v>
      </c>
      <c r="K2280" s="12">
        <v>2342.67</v>
      </c>
      <c r="L2280" s="4">
        <v>348</v>
      </c>
      <c r="M2280" s="4" t="s">
        <v>21</v>
      </c>
      <c r="N2280" s="4" t="str" cm="1">
        <f t="array" ref="N2280">_xlfn.SWITCH(E2280,"Delhi","North","Chennai","South","Hyderabad","South","Mumbai","Central","Bangalore","South")</f>
        <v>Central</v>
      </c>
      <c r="O2280" s="12">
        <v>558952.72</v>
      </c>
      <c r="P2280" s="4">
        <f>Table1[[#This Row],[Delivery_Date]]-Table1[[#This Row],[Order_Date]]</f>
        <v>2</v>
      </c>
      <c r="Q2280" s="4" t="str">
        <f>IF(Table1[[#This Row],[Delivery delay days]]&gt;5,"delay","on time")</f>
        <v>on time</v>
      </c>
      <c r="R2280" s="10">
        <f>DATEVALUE(Table1[[#This Row],[Delivery_Date]])</f>
        <v>44941</v>
      </c>
      <c r="S2280" s="10">
        <f>DATEVALUE(Table1[[#This Row],[Order_Date]])</f>
        <v>44939</v>
      </c>
      <c r="T2280" s="4" t="str" cm="1">
        <f t="array" ref="T2280">_xlfn.IFS(Table1[[#This Row],[Inventory_Level]]&lt;=200,"low",Table1[[#This Row],[Inventory_Level]]&gt;=700,"high",Table1[[#This Row],[Inventory_Level]]&gt;200,"medium")</f>
        <v>medium</v>
      </c>
    </row>
    <row r="2281" spans="1:20" x14ac:dyDescent="0.35">
      <c r="A2281" s="4">
        <v>2280</v>
      </c>
      <c r="B2281" s="4" t="s">
        <v>15</v>
      </c>
      <c r="C2281" s="4" t="s">
        <v>16</v>
      </c>
      <c r="D2281" s="4" t="s">
        <v>32</v>
      </c>
      <c r="E2281" s="4" t="s">
        <v>18</v>
      </c>
      <c r="F2281" s="10" t="s">
        <v>123</v>
      </c>
      <c r="G2281" s="11" t="s">
        <v>396</v>
      </c>
      <c r="H2281" s="4">
        <v>81</v>
      </c>
      <c r="I2281" s="12">
        <v>22520.799999999999</v>
      </c>
      <c r="J2281" s="12">
        <v>1824184.8</v>
      </c>
      <c r="K2281" s="12">
        <v>4015.29</v>
      </c>
      <c r="L2281" s="4">
        <v>947</v>
      </c>
      <c r="M2281" s="4" t="s">
        <v>29</v>
      </c>
      <c r="N2281" s="4" t="str" cm="1">
        <f t="array" ref="N2281">_xlfn.SWITCH(E2281,"Delhi","North","Chennai","South","Hyderabad","South","Mumbai","Central","Bangalore","South")</f>
        <v>North</v>
      </c>
      <c r="O2281" s="12">
        <v>246415.42</v>
      </c>
      <c r="P2281" s="4">
        <f>Table1[[#This Row],[Delivery_Date]]-Table1[[#This Row],[Order_Date]]</f>
        <v>13</v>
      </c>
      <c r="Q2281" s="4" t="str">
        <f>IF(Table1[[#This Row],[Delivery delay days]]&gt;5,"delay","on time")</f>
        <v>delay</v>
      </c>
      <c r="R2281" s="10">
        <f>DATEVALUE(Table1[[#This Row],[Delivery_Date]])</f>
        <v>45255</v>
      </c>
      <c r="S2281" s="10">
        <f>DATEVALUE(Table1[[#This Row],[Order_Date]])</f>
        <v>45242</v>
      </c>
      <c r="T2281" s="4" t="str" cm="1">
        <f t="array" ref="T2281">_xlfn.IFS(Table1[[#This Row],[Inventory_Level]]&lt;=200,"low",Table1[[#This Row],[Inventory_Level]]&gt;=700,"high",Table1[[#This Row],[Inventory_Level]]&gt;200,"medium")</f>
        <v>high</v>
      </c>
    </row>
    <row r="2282" spans="1:20" x14ac:dyDescent="0.35">
      <c r="A2282" s="4">
        <v>2281</v>
      </c>
      <c r="B2282" s="4" t="s">
        <v>31</v>
      </c>
      <c r="C2282" s="4" t="s">
        <v>16</v>
      </c>
      <c r="D2282" s="4" t="s">
        <v>39</v>
      </c>
      <c r="E2282" s="4" t="s">
        <v>26</v>
      </c>
      <c r="F2282" s="10" t="s">
        <v>68</v>
      </c>
      <c r="G2282" s="11" t="s">
        <v>69</v>
      </c>
      <c r="H2282" s="4">
        <v>24</v>
      </c>
      <c r="I2282" s="12">
        <v>18824.38</v>
      </c>
      <c r="J2282" s="12">
        <v>451785.12</v>
      </c>
      <c r="K2282" s="12">
        <v>1350.99</v>
      </c>
      <c r="L2282" s="4">
        <v>222</v>
      </c>
      <c r="M2282" s="4" t="s">
        <v>21</v>
      </c>
      <c r="N2282" s="4" t="str" cm="1">
        <f t="array" ref="N2282">_xlfn.SWITCH(E2282,"Delhi","North","Chennai","South","Hyderabad","South","Mumbai","Central","Bangalore","South")</f>
        <v>South</v>
      </c>
      <c r="O2282" s="12">
        <v>73148.149999999994</v>
      </c>
      <c r="P2282" s="4">
        <f>Table1[[#This Row],[Delivery_Date]]-Table1[[#This Row],[Order_Date]]</f>
        <v>1</v>
      </c>
      <c r="Q2282" s="4" t="str">
        <f>IF(Table1[[#This Row],[Delivery delay days]]&gt;5,"delay","on time")</f>
        <v>on time</v>
      </c>
      <c r="R2282" s="10">
        <f>DATEVALUE(Table1[[#This Row],[Delivery_Date]])</f>
        <v>44928</v>
      </c>
      <c r="S2282" s="10">
        <f>DATEVALUE(Table1[[#This Row],[Order_Date]])</f>
        <v>44927</v>
      </c>
      <c r="T2282" s="4" t="str" cm="1">
        <f t="array" ref="T2282">_xlfn.IFS(Table1[[#This Row],[Inventory_Level]]&lt;=200,"low",Table1[[#This Row],[Inventory_Level]]&gt;=700,"high",Table1[[#This Row],[Inventory_Level]]&gt;200,"medium")</f>
        <v>medium</v>
      </c>
    </row>
    <row r="2283" spans="1:20" x14ac:dyDescent="0.35">
      <c r="A2283" s="4">
        <v>2282</v>
      </c>
      <c r="B2283" s="4" t="s">
        <v>51</v>
      </c>
      <c r="C2283" s="4" t="s">
        <v>24</v>
      </c>
      <c r="D2283" s="4" t="s">
        <v>17</v>
      </c>
      <c r="E2283" s="4" t="s">
        <v>26</v>
      </c>
      <c r="F2283" s="10" t="s">
        <v>180</v>
      </c>
      <c r="G2283" s="11" t="s">
        <v>208</v>
      </c>
      <c r="H2283" s="4">
        <v>35</v>
      </c>
      <c r="I2283" s="12">
        <v>25995.24</v>
      </c>
      <c r="J2283" s="12">
        <v>909833.4</v>
      </c>
      <c r="K2283" s="12">
        <v>2181.98</v>
      </c>
      <c r="L2283" s="4">
        <v>769</v>
      </c>
      <c r="M2283" s="4" t="s">
        <v>21</v>
      </c>
      <c r="N2283" s="4" t="str" cm="1">
        <f t="array" ref="N2283">_xlfn.SWITCH(E2283,"Delhi","North","Chennai","South","Hyderabad","South","Mumbai","Central","Bangalore","South")</f>
        <v>South</v>
      </c>
      <c r="O2283" s="12">
        <v>101344.42</v>
      </c>
      <c r="P2283" s="4">
        <f>Table1[[#This Row],[Delivery_Date]]-Table1[[#This Row],[Order_Date]]</f>
        <v>10</v>
      </c>
      <c r="Q2283" s="4" t="str">
        <f>IF(Table1[[#This Row],[Delivery delay days]]&gt;5,"delay","on time")</f>
        <v>delay</v>
      </c>
      <c r="R2283" s="10">
        <f>DATEVALUE(Table1[[#This Row],[Delivery_Date]])</f>
        <v>45299</v>
      </c>
      <c r="S2283" s="10">
        <f>DATEVALUE(Table1[[#This Row],[Order_Date]])</f>
        <v>45289</v>
      </c>
      <c r="T2283" s="4" t="str" cm="1">
        <f t="array" ref="T2283">_xlfn.IFS(Table1[[#This Row],[Inventory_Level]]&lt;=200,"low",Table1[[#This Row],[Inventory_Level]]&gt;=700,"high",Table1[[#This Row],[Inventory_Level]]&gt;200,"medium")</f>
        <v>high</v>
      </c>
    </row>
    <row r="2284" spans="1:20" x14ac:dyDescent="0.35">
      <c r="A2284" s="4">
        <v>2283</v>
      </c>
      <c r="B2284" s="4" t="s">
        <v>37</v>
      </c>
      <c r="C2284" s="4" t="s">
        <v>24</v>
      </c>
      <c r="D2284" s="4" t="s">
        <v>17</v>
      </c>
      <c r="E2284" s="4" t="s">
        <v>18</v>
      </c>
      <c r="F2284" s="10" t="s">
        <v>67</v>
      </c>
      <c r="G2284" s="11" t="s">
        <v>116</v>
      </c>
      <c r="H2284" s="4">
        <v>36</v>
      </c>
      <c r="I2284" s="12">
        <v>45846.22</v>
      </c>
      <c r="J2284" s="12">
        <v>1650463.92</v>
      </c>
      <c r="K2284" s="12">
        <v>4365.5</v>
      </c>
      <c r="L2284" s="4">
        <v>574</v>
      </c>
      <c r="M2284" s="4" t="s">
        <v>21</v>
      </c>
      <c r="N2284" s="4" t="str" cm="1">
        <f t="array" ref="N2284">_xlfn.SWITCH(E2284,"Delhi","North","Chennai","South","Hyderabad","South","Mumbai","Central","Bangalore","South")</f>
        <v>North</v>
      </c>
      <c r="O2284" s="12">
        <v>361895.33</v>
      </c>
      <c r="P2284" s="4">
        <f>Table1[[#This Row],[Delivery_Date]]-Table1[[#This Row],[Order_Date]]</f>
        <v>8</v>
      </c>
      <c r="Q2284" s="4" t="str">
        <f>IF(Table1[[#This Row],[Delivery delay days]]&gt;5,"delay","on time")</f>
        <v>delay</v>
      </c>
      <c r="R2284" s="10">
        <f>DATEVALUE(Table1[[#This Row],[Delivery_Date]])</f>
        <v>45178</v>
      </c>
      <c r="S2284" s="10">
        <f>DATEVALUE(Table1[[#This Row],[Order_Date]])</f>
        <v>45170</v>
      </c>
      <c r="T2284" s="4" t="str" cm="1">
        <f t="array" ref="T2284">_xlfn.IFS(Table1[[#This Row],[Inventory_Level]]&lt;=200,"low",Table1[[#This Row],[Inventory_Level]]&gt;=700,"high",Table1[[#This Row],[Inventory_Level]]&gt;200,"medium")</f>
        <v>medium</v>
      </c>
    </row>
    <row r="2285" spans="1:20" x14ac:dyDescent="0.35">
      <c r="A2285" s="4">
        <v>2284</v>
      </c>
      <c r="B2285" s="4" t="s">
        <v>15</v>
      </c>
      <c r="C2285" s="4" t="s">
        <v>16</v>
      </c>
      <c r="D2285" s="4" t="s">
        <v>45</v>
      </c>
      <c r="E2285" s="4" t="s">
        <v>26</v>
      </c>
      <c r="F2285" s="10" t="s">
        <v>194</v>
      </c>
      <c r="G2285" s="11" t="s">
        <v>267</v>
      </c>
      <c r="H2285" s="4">
        <v>19</v>
      </c>
      <c r="I2285" s="12">
        <v>34382.18</v>
      </c>
      <c r="J2285" s="12">
        <v>653261.42000000004</v>
      </c>
      <c r="K2285" s="12">
        <v>4678.88</v>
      </c>
      <c r="L2285" s="4">
        <v>499</v>
      </c>
      <c r="M2285" s="4" t="s">
        <v>42</v>
      </c>
      <c r="N2285" s="4" t="str" cm="1">
        <f t="array" ref="N2285">_xlfn.SWITCH(E2285,"Delhi","North","Chennai","South","Hyderabad","South","Mumbai","Central","Bangalore","South")</f>
        <v>South</v>
      </c>
      <c r="O2285" s="12">
        <v>122943.8</v>
      </c>
      <c r="P2285" s="4">
        <f>Table1[[#This Row],[Delivery_Date]]-Table1[[#This Row],[Order_Date]]</f>
        <v>4</v>
      </c>
      <c r="Q2285" s="4" t="str">
        <f>IF(Table1[[#This Row],[Delivery delay days]]&gt;5,"delay","on time")</f>
        <v>on time</v>
      </c>
      <c r="R2285" s="10">
        <f>DATEVALUE(Table1[[#This Row],[Delivery_Date]])</f>
        <v>45218</v>
      </c>
      <c r="S2285" s="10">
        <f>DATEVALUE(Table1[[#This Row],[Order_Date]])</f>
        <v>45214</v>
      </c>
      <c r="T2285" s="4" t="str" cm="1">
        <f t="array" ref="T2285">_xlfn.IFS(Table1[[#This Row],[Inventory_Level]]&lt;=200,"low",Table1[[#This Row],[Inventory_Level]]&gt;=700,"high",Table1[[#This Row],[Inventory_Level]]&gt;200,"medium")</f>
        <v>medium</v>
      </c>
    </row>
    <row r="2286" spans="1:20" x14ac:dyDescent="0.35">
      <c r="A2286" s="4">
        <v>2285</v>
      </c>
      <c r="B2286" s="4" t="s">
        <v>59</v>
      </c>
      <c r="C2286" s="4" t="s">
        <v>24</v>
      </c>
      <c r="D2286" s="4" t="s">
        <v>32</v>
      </c>
      <c r="E2286" s="4" t="s">
        <v>46</v>
      </c>
      <c r="F2286" s="10" t="s">
        <v>162</v>
      </c>
      <c r="G2286" s="11" t="s">
        <v>92</v>
      </c>
      <c r="H2286" s="4">
        <v>95</v>
      </c>
      <c r="I2286" s="12">
        <v>25052.28</v>
      </c>
      <c r="J2286" s="12">
        <v>2379966.6</v>
      </c>
      <c r="K2286" s="12">
        <v>1146.6300000000001</v>
      </c>
      <c r="L2286" s="4">
        <v>416</v>
      </c>
      <c r="M2286" s="4" t="s">
        <v>29</v>
      </c>
      <c r="N2286" s="4" t="str" cm="1">
        <f t="array" ref="N2286">_xlfn.SWITCH(E2286,"Delhi","North","Chennai","South","Hyderabad","South","Mumbai","Central","Bangalore","South")</f>
        <v>South</v>
      </c>
      <c r="O2286" s="12">
        <v>533952.79</v>
      </c>
      <c r="P2286" s="4">
        <f>Table1[[#This Row],[Delivery_Date]]-Table1[[#This Row],[Order_Date]]</f>
        <v>2</v>
      </c>
      <c r="Q2286" s="4" t="str">
        <f>IF(Table1[[#This Row],[Delivery delay days]]&gt;5,"delay","on time")</f>
        <v>on time</v>
      </c>
      <c r="R2286" s="10">
        <f>DATEVALUE(Table1[[#This Row],[Delivery_Date]])</f>
        <v>45167</v>
      </c>
      <c r="S2286" s="10">
        <f>DATEVALUE(Table1[[#This Row],[Order_Date]])</f>
        <v>45165</v>
      </c>
      <c r="T2286" s="4" t="str" cm="1">
        <f t="array" ref="T2286">_xlfn.IFS(Table1[[#This Row],[Inventory_Level]]&lt;=200,"low",Table1[[#This Row],[Inventory_Level]]&gt;=700,"high",Table1[[#This Row],[Inventory_Level]]&gt;200,"medium")</f>
        <v>medium</v>
      </c>
    </row>
    <row r="2287" spans="1:20" x14ac:dyDescent="0.35">
      <c r="A2287" s="4">
        <v>2286</v>
      </c>
      <c r="B2287" s="4" t="s">
        <v>44</v>
      </c>
      <c r="C2287" s="4" t="s">
        <v>16</v>
      </c>
      <c r="D2287" s="4" t="s">
        <v>39</v>
      </c>
      <c r="E2287" s="4" t="s">
        <v>26</v>
      </c>
      <c r="F2287" s="10" t="s">
        <v>385</v>
      </c>
      <c r="G2287" s="11" t="s">
        <v>126</v>
      </c>
      <c r="H2287" s="4">
        <v>100</v>
      </c>
      <c r="I2287" s="12">
        <v>28330.2</v>
      </c>
      <c r="J2287" s="12">
        <v>2833020</v>
      </c>
      <c r="K2287" s="12">
        <v>4648.63</v>
      </c>
      <c r="L2287" s="4">
        <v>793</v>
      </c>
      <c r="M2287" s="4" t="s">
        <v>42</v>
      </c>
      <c r="N2287" s="4" t="str" cm="1">
        <f t="array" ref="N2287">_xlfn.SWITCH(E2287,"Delhi","North","Chennai","South","Hyderabad","South","Mumbai","Central","Bangalore","South")</f>
        <v>South</v>
      </c>
      <c r="O2287" s="12">
        <v>155110.01999999999</v>
      </c>
      <c r="P2287" s="4">
        <f>Table1[[#This Row],[Delivery_Date]]-Table1[[#This Row],[Order_Date]]</f>
        <v>10</v>
      </c>
      <c r="Q2287" s="4" t="str">
        <f>IF(Table1[[#This Row],[Delivery delay days]]&gt;5,"delay","on time")</f>
        <v>delay</v>
      </c>
      <c r="R2287" s="10">
        <f>DATEVALUE(Table1[[#This Row],[Delivery_Date]])</f>
        <v>44962</v>
      </c>
      <c r="S2287" s="10">
        <f>DATEVALUE(Table1[[#This Row],[Order_Date]])</f>
        <v>44952</v>
      </c>
      <c r="T2287" s="4" t="str" cm="1">
        <f t="array" ref="T2287">_xlfn.IFS(Table1[[#This Row],[Inventory_Level]]&lt;=200,"low",Table1[[#This Row],[Inventory_Level]]&gt;=700,"high",Table1[[#This Row],[Inventory_Level]]&gt;200,"medium")</f>
        <v>high</v>
      </c>
    </row>
    <row r="2288" spans="1:20" x14ac:dyDescent="0.35">
      <c r="A2288" s="4">
        <v>2287</v>
      </c>
      <c r="B2288" s="4" t="s">
        <v>15</v>
      </c>
      <c r="C2288" s="4" t="s">
        <v>38</v>
      </c>
      <c r="D2288" s="4" t="s">
        <v>32</v>
      </c>
      <c r="E2288" s="4" t="s">
        <v>46</v>
      </c>
      <c r="F2288" s="10" t="s">
        <v>338</v>
      </c>
      <c r="G2288" s="11" t="s">
        <v>121</v>
      </c>
      <c r="H2288" s="4">
        <v>31</v>
      </c>
      <c r="I2288" s="12">
        <v>4029.7</v>
      </c>
      <c r="J2288" s="12">
        <v>124920.7</v>
      </c>
      <c r="K2288" s="12">
        <v>153.15</v>
      </c>
      <c r="L2288" s="4">
        <v>226</v>
      </c>
      <c r="M2288" s="4" t="s">
        <v>29</v>
      </c>
      <c r="N2288" s="4" t="str" cm="1">
        <f t="array" ref="N2288">_xlfn.SWITCH(E2288,"Delhi","North","Chennai","South","Hyderabad","South","Mumbai","Central","Bangalore","South")</f>
        <v>South</v>
      </c>
      <c r="O2288" s="12">
        <v>21115.74</v>
      </c>
      <c r="P2288" s="4">
        <f>Table1[[#This Row],[Delivery_Date]]-Table1[[#This Row],[Order_Date]]</f>
        <v>12</v>
      </c>
      <c r="Q2288" s="4" t="str">
        <f>IF(Table1[[#This Row],[Delivery delay days]]&gt;5,"delay","on time")</f>
        <v>delay</v>
      </c>
      <c r="R2288" s="10">
        <f>DATEVALUE(Table1[[#This Row],[Delivery_Date]])</f>
        <v>45083</v>
      </c>
      <c r="S2288" s="10">
        <f>DATEVALUE(Table1[[#This Row],[Order_Date]])</f>
        <v>45071</v>
      </c>
      <c r="T2288" s="4" t="str" cm="1">
        <f t="array" ref="T2288">_xlfn.IFS(Table1[[#This Row],[Inventory_Level]]&lt;=200,"low",Table1[[#This Row],[Inventory_Level]]&gt;=700,"high",Table1[[#This Row],[Inventory_Level]]&gt;200,"medium")</f>
        <v>medium</v>
      </c>
    </row>
    <row r="2289" spans="1:20" x14ac:dyDescent="0.35">
      <c r="A2289" s="4">
        <v>2288</v>
      </c>
      <c r="B2289" s="4" t="s">
        <v>31</v>
      </c>
      <c r="C2289" s="4" t="s">
        <v>16</v>
      </c>
      <c r="D2289" s="4" t="s">
        <v>45</v>
      </c>
      <c r="E2289" s="4" t="s">
        <v>18</v>
      </c>
      <c r="F2289" s="10" t="s">
        <v>255</v>
      </c>
      <c r="G2289" s="11" t="s">
        <v>244</v>
      </c>
      <c r="H2289" s="4">
        <v>11</v>
      </c>
      <c r="I2289" s="12">
        <v>8055.43</v>
      </c>
      <c r="J2289" s="12">
        <v>88609.73</v>
      </c>
      <c r="K2289" s="12">
        <v>4293.3999999999996</v>
      </c>
      <c r="L2289" s="4">
        <v>455</v>
      </c>
      <c r="M2289" s="4" t="s">
        <v>35</v>
      </c>
      <c r="N2289" s="4" t="str" cm="1">
        <f t="array" ref="N2289">_xlfn.SWITCH(E2289,"Delhi","North","Chennai","South","Hyderabad","South","Mumbai","Central","Bangalore","South")</f>
        <v>North</v>
      </c>
      <c r="O2289" s="12">
        <v>16611.28</v>
      </c>
      <c r="P2289" s="4">
        <f>Table1[[#This Row],[Delivery_Date]]-Table1[[#This Row],[Order_Date]]</f>
        <v>14</v>
      </c>
      <c r="Q2289" s="4" t="str">
        <f>IF(Table1[[#This Row],[Delivery delay days]]&gt;5,"delay","on time")</f>
        <v>delay</v>
      </c>
      <c r="R2289" s="10">
        <f>DATEVALUE(Table1[[#This Row],[Delivery_Date]])</f>
        <v>44948</v>
      </c>
      <c r="S2289" s="10">
        <f>DATEVALUE(Table1[[#This Row],[Order_Date]])</f>
        <v>44934</v>
      </c>
      <c r="T2289" s="4" t="str" cm="1">
        <f t="array" ref="T2289">_xlfn.IFS(Table1[[#This Row],[Inventory_Level]]&lt;=200,"low",Table1[[#This Row],[Inventory_Level]]&gt;=700,"high",Table1[[#This Row],[Inventory_Level]]&gt;200,"medium")</f>
        <v>medium</v>
      </c>
    </row>
    <row r="2290" spans="1:20" x14ac:dyDescent="0.35">
      <c r="A2290" s="4">
        <v>2289</v>
      </c>
      <c r="B2290" s="4" t="s">
        <v>31</v>
      </c>
      <c r="C2290" s="4" t="s">
        <v>16</v>
      </c>
      <c r="D2290" s="4" t="s">
        <v>39</v>
      </c>
      <c r="E2290" s="4" t="s">
        <v>26</v>
      </c>
      <c r="F2290" s="10" t="s">
        <v>58</v>
      </c>
      <c r="G2290" s="11" t="s">
        <v>82</v>
      </c>
      <c r="H2290" s="4">
        <v>58</v>
      </c>
      <c r="I2290" s="12">
        <v>17775.3</v>
      </c>
      <c r="J2290" s="12">
        <v>1030967.4</v>
      </c>
      <c r="K2290" s="12">
        <v>4478.3900000000003</v>
      </c>
      <c r="L2290" s="4">
        <v>854</v>
      </c>
      <c r="M2290" s="4" t="s">
        <v>29</v>
      </c>
      <c r="N2290" s="4" t="str" cm="1">
        <f t="array" ref="N2290">_xlfn.SWITCH(E2290,"Delhi","North","Chennai","South","Hyderabad","South","Mumbai","Central","Bangalore","South")</f>
        <v>South</v>
      </c>
      <c r="O2290" s="12">
        <v>95803.1</v>
      </c>
      <c r="P2290" s="4">
        <f>Table1[[#This Row],[Delivery_Date]]-Table1[[#This Row],[Order_Date]]</f>
        <v>9</v>
      </c>
      <c r="Q2290" s="4" t="str">
        <f>IF(Table1[[#This Row],[Delivery delay days]]&gt;5,"delay","on time")</f>
        <v>delay</v>
      </c>
      <c r="R2290" s="10">
        <f>DATEVALUE(Table1[[#This Row],[Delivery_Date]])</f>
        <v>45054</v>
      </c>
      <c r="S2290" s="10">
        <f>DATEVALUE(Table1[[#This Row],[Order_Date]])</f>
        <v>45045</v>
      </c>
      <c r="T2290" s="4" t="str" cm="1">
        <f t="array" ref="T2290">_xlfn.IFS(Table1[[#This Row],[Inventory_Level]]&lt;=200,"low",Table1[[#This Row],[Inventory_Level]]&gt;=700,"high",Table1[[#This Row],[Inventory_Level]]&gt;200,"medium")</f>
        <v>high</v>
      </c>
    </row>
    <row r="2291" spans="1:20" x14ac:dyDescent="0.35">
      <c r="A2291" s="4">
        <v>2290</v>
      </c>
      <c r="B2291" s="4" t="s">
        <v>15</v>
      </c>
      <c r="C2291" s="4" t="s">
        <v>16</v>
      </c>
      <c r="D2291" s="4" t="s">
        <v>32</v>
      </c>
      <c r="E2291" s="4" t="s">
        <v>52</v>
      </c>
      <c r="F2291" s="10" t="s">
        <v>203</v>
      </c>
      <c r="G2291" s="11" t="s">
        <v>214</v>
      </c>
      <c r="H2291" s="4">
        <v>41</v>
      </c>
      <c r="I2291" s="12">
        <v>28711.4</v>
      </c>
      <c r="J2291" s="12">
        <v>1177167.3999999999</v>
      </c>
      <c r="K2291" s="12">
        <v>845.01</v>
      </c>
      <c r="L2291" s="4">
        <v>534</v>
      </c>
      <c r="M2291" s="4" t="s">
        <v>42</v>
      </c>
      <c r="N2291" s="4" t="str" cm="1">
        <f t="array" ref="N2291">_xlfn.SWITCH(E2291,"Delhi","North","Chennai","South","Hyderabad","South","Mumbai","Central","Bangalore","South")</f>
        <v>Central</v>
      </c>
      <c r="O2291" s="12">
        <v>209732.95</v>
      </c>
      <c r="P2291" s="4">
        <f>Table1[[#This Row],[Delivery_Date]]-Table1[[#This Row],[Order_Date]]</f>
        <v>1</v>
      </c>
      <c r="Q2291" s="4" t="str">
        <f>IF(Table1[[#This Row],[Delivery delay days]]&gt;5,"delay","on time")</f>
        <v>on time</v>
      </c>
      <c r="R2291" s="10">
        <f>DATEVALUE(Table1[[#This Row],[Delivery_Date]])</f>
        <v>45015</v>
      </c>
      <c r="S2291" s="10">
        <f>DATEVALUE(Table1[[#This Row],[Order_Date]])</f>
        <v>45014</v>
      </c>
      <c r="T2291" s="4" t="str" cm="1">
        <f t="array" ref="T2291">_xlfn.IFS(Table1[[#This Row],[Inventory_Level]]&lt;=200,"low",Table1[[#This Row],[Inventory_Level]]&gt;=700,"high",Table1[[#This Row],[Inventory_Level]]&gt;200,"medium")</f>
        <v>medium</v>
      </c>
    </row>
    <row r="2292" spans="1:20" x14ac:dyDescent="0.35">
      <c r="A2292" s="4">
        <v>2291</v>
      </c>
      <c r="B2292" s="4" t="s">
        <v>65</v>
      </c>
      <c r="C2292" s="4" t="s">
        <v>24</v>
      </c>
      <c r="D2292" s="4" t="s">
        <v>39</v>
      </c>
      <c r="E2292" s="4" t="s">
        <v>60</v>
      </c>
      <c r="F2292" s="10" t="s">
        <v>284</v>
      </c>
      <c r="G2292" s="11" t="s">
        <v>55</v>
      </c>
      <c r="H2292" s="4">
        <v>12</v>
      </c>
      <c r="I2292" s="12">
        <v>14756.85</v>
      </c>
      <c r="J2292" s="12">
        <v>177082.2</v>
      </c>
      <c r="K2292" s="12">
        <v>1054.58</v>
      </c>
      <c r="L2292" s="4">
        <v>394</v>
      </c>
      <c r="M2292" s="4" t="s">
        <v>21</v>
      </c>
      <c r="N2292" s="4" t="str" cm="1">
        <f t="array" ref="N2292">_xlfn.SWITCH(E2292,"Delhi","North","Chennai","South","Hyderabad","South","Mumbai","Central","Bangalore","South")</f>
        <v>South</v>
      </c>
      <c r="O2292" s="12">
        <v>31056.51</v>
      </c>
      <c r="P2292" s="4">
        <f>Table1[[#This Row],[Delivery_Date]]-Table1[[#This Row],[Order_Date]]</f>
        <v>6</v>
      </c>
      <c r="Q2292" s="4" t="str">
        <f>IF(Table1[[#This Row],[Delivery delay days]]&gt;5,"delay","on time")</f>
        <v>delay</v>
      </c>
      <c r="R2292" s="10">
        <f>DATEVALUE(Table1[[#This Row],[Delivery_Date]])</f>
        <v>45141</v>
      </c>
      <c r="S2292" s="10">
        <f>DATEVALUE(Table1[[#This Row],[Order_Date]])</f>
        <v>45135</v>
      </c>
      <c r="T2292" s="4" t="str" cm="1">
        <f t="array" ref="T2292">_xlfn.IFS(Table1[[#This Row],[Inventory_Level]]&lt;=200,"low",Table1[[#This Row],[Inventory_Level]]&gt;=700,"high",Table1[[#This Row],[Inventory_Level]]&gt;200,"medium")</f>
        <v>medium</v>
      </c>
    </row>
    <row r="2293" spans="1:20" x14ac:dyDescent="0.35">
      <c r="A2293" s="4">
        <v>2292</v>
      </c>
      <c r="B2293" s="4" t="s">
        <v>59</v>
      </c>
      <c r="C2293" s="4" t="s">
        <v>24</v>
      </c>
      <c r="D2293" s="4" t="s">
        <v>45</v>
      </c>
      <c r="E2293" s="4" t="s">
        <v>26</v>
      </c>
      <c r="F2293" s="10" t="s">
        <v>358</v>
      </c>
      <c r="G2293" s="11" t="s">
        <v>377</v>
      </c>
      <c r="H2293" s="4">
        <v>23</v>
      </c>
      <c r="I2293" s="12">
        <v>18558.87</v>
      </c>
      <c r="J2293" s="12">
        <v>426854.01</v>
      </c>
      <c r="K2293" s="12">
        <v>3777.16</v>
      </c>
      <c r="L2293" s="4">
        <v>912</v>
      </c>
      <c r="M2293" s="4" t="s">
        <v>29</v>
      </c>
      <c r="N2293" s="4" t="str" cm="1">
        <f t="array" ref="N2293">_xlfn.SWITCH(E2293,"Delhi","North","Chennai","South","Hyderabad","South","Mumbai","Central","Bangalore","South")</f>
        <v>South</v>
      </c>
      <c r="O2293" s="12">
        <v>67216.02</v>
      </c>
      <c r="P2293" s="4">
        <f>Table1[[#This Row],[Delivery_Date]]-Table1[[#This Row],[Order_Date]]</f>
        <v>3</v>
      </c>
      <c r="Q2293" s="4" t="str">
        <f>IF(Table1[[#This Row],[Delivery delay days]]&gt;5,"delay","on time")</f>
        <v>on time</v>
      </c>
      <c r="R2293" s="10">
        <f>DATEVALUE(Table1[[#This Row],[Delivery_Date]])</f>
        <v>45243</v>
      </c>
      <c r="S2293" s="10">
        <f>DATEVALUE(Table1[[#This Row],[Order_Date]])</f>
        <v>45240</v>
      </c>
      <c r="T2293" s="4" t="str" cm="1">
        <f t="array" ref="T2293">_xlfn.IFS(Table1[[#This Row],[Inventory_Level]]&lt;=200,"low",Table1[[#This Row],[Inventory_Level]]&gt;=700,"high",Table1[[#This Row],[Inventory_Level]]&gt;200,"medium")</f>
        <v>high</v>
      </c>
    </row>
    <row r="2294" spans="1:20" x14ac:dyDescent="0.35">
      <c r="A2294" s="4">
        <v>2293</v>
      </c>
      <c r="B2294" s="4" t="s">
        <v>23</v>
      </c>
      <c r="C2294" s="4" t="s">
        <v>38</v>
      </c>
      <c r="D2294" s="4" t="s">
        <v>32</v>
      </c>
      <c r="E2294" s="4" t="s">
        <v>18</v>
      </c>
      <c r="F2294" s="10" t="s">
        <v>323</v>
      </c>
      <c r="G2294" s="11" t="s">
        <v>348</v>
      </c>
      <c r="H2294" s="4">
        <v>41</v>
      </c>
      <c r="I2294" s="12">
        <v>18642.03</v>
      </c>
      <c r="J2294" s="12">
        <v>764323.23</v>
      </c>
      <c r="K2294" s="12">
        <v>4547.63</v>
      </c>
      <c r="L2294" s="4">
        <v>959</v>
      </c>
      <c r="M2294" s="4" t="s">
        <v>29</v>
      </c>
      <c r="N2294" s="4" t="str" cm="1">
        <f t="array" ref="N2294">_xlfn.SWITCH(E2294,"Delhi","North","Chennai","South","Hyderabad","South","Mumbai","Central","Bangalore","South")</f>
        <v>North</v>
      </c>
      <c r="O2294" s="12">
        <v>40286</v>
      </c>
      <c r="P2294" s="4">
        <f>Table1[[#This Row],[Delivery_Date]]-Table1[[#This Row],[Order_Date]]</f>
        <v>6</v>
      </c>
      <c r="Q2294" s="4" t="str">
        <f>IF(Table1[[#This Row],[Delivery delay days]]&gt;5,"delay","on time")</f>
        <v>delay</v>
      </c>
      <c r="R2294" s="10">
        <f>DATEVALUE(Table1[[#This Row],[Delivery_Date]])</f>
        <v>45279</v>
      </c>
      <c r="S2294" s="10">
        <f>DATEVALUE(Table1[[#This Row],[Order_Date]])</f>
        <v>45273</v>
      </c>
      <c r="T2294" s="4" t="str" cm="1">
        <f t="array" ref="T2294">_xlfn.IFS(Table1[[#This Row],[Inventory_Level]]&lt;=200,"low",Table1[[#This Row],[Inventory_Level]]&gt;=700,"high",Table1[[#This Row],[Inventory_Level]]&gt;200,"medium")</f>
        <v>high</v>
      </c>
    </row>
    <row r="2295" spans="1:20" x14ac:dyDescent="0.35">
      <c r="A2295" s="4">
        <v>2294</v>
      </c>
      <c r="B2295" s="4" t="s">
        <v>15</v>
      </c>
      <c r="C2295" s="4" t="s">
        <v>38</v>
      </c>
      <c r="D2295" s="4" t="s">
        <v>32</v>
      </c>
      <c r="E2295" s="4" t="s">
        <v>18</v>
      </c>
      <c r="F2295" s="10" t="s">
        <v>235</v>
      </c>
      <c r="G2295" s="11" t="s">
        <v>298</v>
      </c>
      <c r="H2295" s="4">
        <v>80</v>
      </c>
      <c r="I2295" s="12">
        <v>41496.67</v>
      </c>
      <c r="J2295" s="12">
        <v>3319733.6</v>
      </c>
      <c r="K2295" s="12">
        <v>3604.25</v>
      </c>
      <c r="L2295" s="4">
        <v>36</v>
      </c>
      <c r="M2295" s="4" t="s">
        <v>29</v>
      </c>
      <c r="N2295" s="4" t="str" cm="1">
        <f t="array" ref="N2295">_xlfn.SWITCH(E2295,"Delhi","North","Chennai","South","Hyderabad","South","Mumbai","Central","Bangalore","South")</f>
        <v>North</v>
      </c>
      <c r="O2295" s="12">
        <v>611907.18999999994</v>
      </c>
      <c r="P2295" s="4">
        <f>Table1[[#This Row],[Delivery_Date]]-Table1[[#This Row],[Order_Date]]</f>
        <v>4</v>
      </c>
      <c r="Q2295" s="4" t="str">
        <f>IF(Table1[[#This Row],[Delivery delay days]]&gt;5,"delay","on time")</f>
        <v>on time</v>
      </c>
      <c r="R2295" s="10">
        <f>DATEVALUE(Table1[[#This Row],[Delivery_Date]])</f>
        <v>45072</v>
      </c>
      <c r="S2295" s="10">
        <f>DATEVALUE(Table1[[#This Row],[Order_Date]])</f>
        <v>45068</v>
      </c>
      <c r="T2295" s="4" t="str" cm="1">
        <f t="array" ref="T2295">_xlfn.IFS(Table1[[#This Row],[Inventory_Level]]&lt;=200,"low",Table1[[#This Row],[Inventory_Level]]&gt;=700,"high",Table1[[#This Row],[Inventory_Level]]&gt;200,"medium")</f>
        <v>low</v>
      </c>
    </row>
    <row r="2296" spans="1:20" x14ac:dyDescent="0.35">
      <c r="A2296" s="4">
        <v>2295</v>
      </c>
      <c r="B2296" s="4" t="s">
        <v>44</v>
      </c>
      <c r="C2296" s="4" t="s">
        <v>24</v>
      </c>
      <c r="D2296" s="4" t="s">
        <v>32</v>
      </c>
      <c r="E2296" s="4" t="s">
        <v>52</v>
      </c>
      <c r="F2296" s="10" t="s">
        <v>64</v>
      </c>
      <c r="G2296" s="11" t="s">
        <v>353</v>
      </c>
      <c r="H2296" s="4">
        <v>79</v>
      </c>
      <c r="I2296" s="12">
        <v>26701.87</v>
      </c>
      <c r="J2296" s="12">
        <v>2109447.73</v>
      </c>
      <c r="K2296" s="12">
        <v>979.67</v>
      </c>
      <c r="L2296" s="4">
        <v>676</v>
      </c>
      <c r="M2296" s="4" t="s">
        <v>35</v>
      </c>
      <c r="N2296" s="4" t="str" cm="1">
        <f t="array" ref="N2296">_xlfn.SWITCH(E2296,"Delhi","North","Chennai","South","Hyderabad","South","Mumbai","Central","Bangalore","South")</f>
        <v>Central</v>
      </c>
      <c r="O2296" s="12">
        <v>407260.92</v>
      </c>
      <c r="P2296" s="4">
        <f>Table1[[#This Row],[Delivery_Date]]-Table1[[#This Row],[Order_Date]]</f>
        <v>9</v>
      </c>
      <c r="Q2296" s="4" t="str">
        <f>IF(Table1[[#This Row],[Delivery delay days]]&gt;5,"delay","on time")</f>
        <v>delay</v>
      </c>
      <c r="R2296" s="10">
        <f>DATEVALUE(Table1[[#This Row],[Delivery_Date]])</f>
        <v>45106</v>
      </c>
      <c r="S2296" s="10">
        <f>DATEVALUE(Table1[[#This Row],[Order_Date]])</f>
        <v>45097</v>
      </c>
      <c r="T2296" s="4" t="str" cm="1">
        <f t="array" ref="T2296">_xlfn.IFS(Table1[[#This Row],[Inventory_Level]]&lt;=200,"low",Table1[[#This Row],[Inventory_Level]]&gt;=700,"high",Table1[[#This Row],[Inventory_Level]]&gt;200,"medium")</f>
        <v>medium</v>
      </c>
    </row>
    <row r="2297" spans="1:20" x14ac:dyDescent="0.35">
      <c r="A2297" s="4">
        <v>2296</v>
      </c>
      <c r="B2297" s="4" t="s">
        <v>59</v>
      </c>
      <c r="C2297" s="4" t="s">
        <v>38</v>
      </c>
      <c r="D2297" s="4" t="s">
        <v>32</v>
      </c>
      <c r="E2297" s="4" t="s">
        <v>46</v>
      </c>
      <c r="F2297" s="10" t="s">
        <v>161</v>
      </c>
      <c r="G2297" s="11" t="s">
        <v>66</v>
      </c>
      <c r="H2297" s="4">
        <v>65</v>
      </c>
      <c r="I2297" s="12">
        <v>21038.5</v>
      </c>
      <c r="J2297" s="12">
        <v>1367502.5</v>
      </c>
      <c r="K2297" s="12">
        <v>3306.29</v>
      </c>
      <c r="L2297" s="4">
        <v>104</v>
      </c>
      <c r="M2297" s="4" t="s">
        <v>35</v>
      </c>
      <c r="N2297" s="4" t="str" cm="1">
        <f t="array" ref="N2297">_xlfn.SWITCH(E2297,"Delhi","North","Chennai","South","Hyderabad","South","Mumbai","Central","Bangalore","South")</f>
        <v>South</v>
      </c>
      <c r="O2297" s="12">
        <v>135250.85</v>
      </c>
      <c r="P2297" s="4">
        <f>Table1[[#This Row],[Delivery_Date]]-Table1[[#This Row],[Order_Date]]</f>
        <v>13</v>
      </c>
      <c r="Q2297" s="4" t="str">
        <f>IF(Table1[[#This Row],[Delivery delay days]]&gt;5,"delay","on time")</f>
        <v>delay</v>
      </c>
      <c r="R2297" s="10">
        <f>DATEVALUE(Table1[[#This Row],[Delivery_Date]])</f>
        <v>45169</v>
      </c>
      <c r="S2297" s="10">
        <f>DATEVALUE(Table1[[#This Row],[Order_Date]])</f>
        <v>45156</v>
      </c>
      <c r="T2297" s="4" t="str" cm="1">
        <f t="array" ref="T2297">_xlfn.IFS(Table1[[#This Row],[Inventory_Level]]&lt;=200,"low",Table1[[#This Row],[Inventory_Level]]&gt;=700,"high",Table1[[#This Row],[Inventory_Level]]&gt;200,"medium")</f>
        <v>low</v>
      </c>
    </row>
    <row r="2298" spans="1:20" x14ac:dyDescent="0.35">
      <c r="A2298" s="4">
        <v>2297</v>
      </c>
      <c r="B2298" s="4" t="s">
        <v>59</v>
      </c>
      <c r="C2298" s="4" t="s">
        <v>38</v>
      </c>
      <c r="D2298" s="4" t="s">
        <v>45</v>
      </c>
      <c r="E2298" s="4" t="s">
        <v>46</v>
      </c>
      <c r="F2298" s="10" t="s">
        <v>172</v>
      </c>
      <c r="G2298" s="11" t="s">
        <v>134</v>
      </c>
      <c r="H2298" s="4">
        <v>28</v>
      </c>
      <c r="I2298" s="12">
        <v>35084.400000000001</v>
      </c>
      <c r="J2298" s="12">
        <v>982363.2</v>
      </c>
      <c r="K2298" s="12">
        <v>4081.68</v>
      </c>
      <c r="L2298" s="4">
        <v>971</v>
      </c>
      <c r="M2298" s="4" t="s">
        <v>21</v>
      </c>
      <c r="N2298" s="4" t="str" cm="1">
        <f t="array" ref="N2298">_xlfn.SWITCH(E2298,"Delhi","North","Chennai","South","Hyderabad","South","Mumbai","Central","Bangalore","South")</f>
        <v>South</v>
      </c>
      <c r="O2298" s="12">
        <v>90523.5</v>
      </c>
      <c r="P2298" s="4">
        <f>Table1[[#This Row],[Delivery_Date]]-Table1[[#This Row],[Order_Date]]</f>
        <v>14</v>
      </c>
      <c r="Q2298" s="4" t="str">
        <f>IF(Table1[[#This Row],[Delivery delay days]]&gt;5,"delay","on time")</f>
        <v>delay</v>
      </c>
      <c r="R2298" s="10">
        <f>DATEVALUE(Table1[[#This Row],[Delivery_Date]])</f>
        <v>45190</v>
      </c>
      <c r="S2298" s="10">
        <f>DATEVALUE(Table1[[#This Row],[Order_Date]])</f>
        <v>45176</v>
      </c>
      <c r="T2298" s="4" t="str" cm="1">
        <f t="array" ref="T2298">_xlfn.IFS(Table1[[#This Row],[Inventory_Level]]&lt;=200,"low",Table1[[#This Row],[Inventory_Level]]&gt;=700,"high",Table1[[#This Row],[Inventory_Level]]&gt;200,"medium")</f>
        <v>high</v>
      </c>
    </row>
    <row r="2299" spans="1:20" x14ac:dyDescent="0.35">
      <c r="A2299" s="4">
        <v>2298</v>
      </c>
      <c r="B2299" s="4" t="s">
        <v>44</v>
      </c>
      <c r="C2299" s="4" t="s">
        <v>38</v>
      </c>
      <c r="D2299" s="4" t="s">
        <v>17</v>
      </c>
      <c r="E2299" s="4" t="s">
        <v>60</v>
      </c>
      <c r="F2299" s="10" t="s">
        <v>142</v>
      </c>
      <c r="G2299" s="11" t="s">
        <v>76</v>
      </c>
      <c r="H2299" s="4">
        <v>76</v>
      </c>
      <c r="I2299" s="12">
        <v>38586.199999999997</v>
      </c>
      <c r="J2299" s="12">
        <v>2932551.2</v>
      </c>
      <c r="K2299" s="12">
        <v>521.29</v>
      </c>
      <c r="L2299" s="4">
        <v>740</v>
      </c>
      <c r="M2299" s="4" t="s">
        <v>21</v>
      </c>
      <c r="N2299" s="4" t="str" cm="1">
        <f t="array" ref="N2299">_xlfn.SWITCH(E2299,"Delhi","North","Chennai","South","Hyderabad","South","Mumbai","Central","Bangalore","South")</f>
        <v>South</v>
      </c>
      <c r="O2299" s="12">
        <v>383666.03</v>
      </c>
      <c r="P2299" s="4">
        <f>Table1[[#This Row],[Delivery_Date]]-Table1[[#This Row],[Order_Date]]</f>
        <v>2</v>
      </c>
      <c r="Q2299" s="4" t="str">
        <f>IF(Table1[[#This Row],[Delivery delay days]]&gt;5,"delay","on time")</f>
        <v>on time</v>
      </c>
      <c r="R2299" s="10">
        <f>DATEVALUE(Table1[[#This Row],[Delivery_Date]])</f>
        <v>45239</v>
      </c>
      <c r="S2299" s="10">
        <f>DATEVALUE(Table1[[#This Row],[Order_Date]])</f>
        <v>45237</v>
      </c>
      <c r="T2299" s="4" t="str" cm="1">
        <f t="array" ref="T2299">_xlfn.IFS(Table1[[#This Row],[Inventory_Level]]&lt;=200,"low",Table1[[#This Row],[Inventory_Level]]&gt;=700,"high",Table1[[#This Row],[Inventory_Level]]&gt;200,"medium")</f>
        <v>high</v>
      </c>
    </row>
    <row r="2300" spans="1:20" x14ac:dyDescent="0.35">
      <c r="A2300" s="4">
        <v>2299</v>
      </c>
      <c r="B2300" s="4" t="s">
        <v>44</v>
      </c>
      <c r="C2300" s="4" t="s">
        <v>24</v>
      </c>
      <c r="D2300" s="4" t="s">
        <v>17</v>
      </c>
      <c r="E2300" s="4" t="s">
        <v>26</v>
      </c>
      <c r="F2300" s="10" t="s">
        <v>310</v>
      </c>
      <c r="G2300" s="11" t="s">
        <v>170</v>
      </c>
      <c r="H2300" s="4">
        <v>12</v>
      </c>
      <c r="I2300" s="12">
        <v>40870.730000000003</v>
      </c>
      <c r="J2300" s="12">
        <v>490448.76</v>
      </c>
      <c r="K2300" s="12">
        <v>137.41999999999999</v>
      </c>
      <c r="L2300" s="4">
        <v>218</v>
      </c>
      <c r="M2300" s="4" t="s">
        <v>29</v>
      </c>
      <c r="N2300" s="4" t="str" cm="1">
        <f t="array" ref="N2300">_xlfn.SWITCH(E2300,"Delhi","North","Chennai","South","Hyderabad","South","Mumbai","Central","Bangalore","South")</f>
        <v>South</v>
      </c>
      <c r="O2300" s="12">
        <v>72333.45</v>
      </c>
      <c r="P2300" s="4">
        <f>Table1[[#This Row],[Delivery_Date]]-Table1[[#This Row],[Order_Date]]</f>
        <v>6</v>
      </c>
      <c r="Q2300" s="4" t="str">
        <f>IF(Table1[[#This Row],[Delivery delay days]]&gt;5,"delay","on time")</f>
        <v>delay</v>
      </c>
      <c r="R2300" s="10">
        <f>DATEVALUE(Table1[[#This Row],[Delivery_Date]])</f>
        <v>45128</v>
      </c>
      <c r="S2300" s="10">
        <f>DATEVALUE(Table1[[#This Row],[Order_Date]])</f>
        <v>45122</v>
      </c>
      <c r="T2300" s="4" t="str" cm="1">
        <f t="array" ref="T2300">_xlfn.IFS(Table1[[#This Row],[Inventory_Level]]&lt;=200,"low",Table1[[#This Row],[Inventory_Level]]&gt;=700,"high",Table1[[#This Row],[Inventory_Level]]&gt;200,"medium")</f>
        <v>medium</v>
      </c>
    </row>
    <row r="2301" spans="1:20" x14ac:dyDescent="0.35">
      <c r="A2301" s="4">
        <v>2300</v>
      </c>
      <c r="B2301" s="4" t="s">
        <v>31</v>
      </c>
      <c r="C2301" s="4" t="s">
        <v>16</v>
      </c>
      <c r="D2301" s="4" t="s">
        <v>39</v>
      </c>
      <c r="E2301" s="4" t="s">
        <v>26</v>
      </c>
      <c r="F2301" s="10" t="s">
        <v>316</v>
      </c>
      <c r="G2301" s="11" t="s">
        <v>152</v>
      </c>
      <c r="H2301" s="4">
        <v>32</v>
      </c>
      <c r="I2301" s="12">
        <v>46200.61</v>
      </c>
      <c r="J2301" s="12">
        <v>1478419.52</v>
      </c>
      <c r="K2301" s="12">
        <v>3404.29</v>
      </c>
      <c r="L2301" s="4">
        <v>640</v>
      </c>
      <c r="M2301" s="4" t="s">
        <v>29</v>
      </c>
      <c r="N2301" s="4" t="str" cm="1">
        <f t="array" ref="N2301">_xlfn.SWITCH(E2301,"Delhi","North","Chennai","South","Hyderabad","South","Mumbai","Central","Bangalore","South")</f>
        <v>South</v>
      </c>
      <c r="O2301" s="12">
        <v>108707.97</v>
      </c>
      <c r="P2301" s="4">
        <f>Table1[[#This Row],[Delivery_Date]]-Table1[[#This Row],[Order_Date]]</f>
        <v>10</v>
      </c>
      <c r="Q2301" s="4" t="str">
        <f>IF(Table1[[#This Row],[Delivery delay days]]&gt;5,"delay","on time")</f>
        <v>delay</v>
      </c>
      <c r="R2301" s="10">
        <f>DATEVALUE(Table1[[#This Row],[Delivery_Date]])</f>
        <v>44975</v>
      </c>
      <c r="S2301" s="10">
        <f>DATEVALUE(Table1[[#This Row],[Order_Date]])</f>
        <v>44965</v>
      </c>
      <c r="T2301" s="4" t="str" cm="1">
        <f t="array" ref="T2301">_xlfn.IFS(Table1[[#This Row],[Inventory_Level]]&lt;=200,"low",Table1[[#This Row],[Inventory_Level]]&gt;=700,"high",Table1[[#This Row],[Inventory_Level]]&gt;200,"medium")</f>
        <v>medium</v>
      </c>
    </row>
    <row r="2302" spans="1:20" x14ac:dyDescent="0.35">
      <c r="A2302" s="4">
        <v>2301</v>
      </c>
      <c r="B2302" s="4" t="s">
        <v>51</v>
      </c>
      <c r="C2302" s="4" t="s">
        <v>16</v>
      </c>
      <c r="D2302" s="4" t="s">
        <v>39</v>
      </c>
      <c r="E2302" s="4" t="s">
        <v>26</v>
      </c>
      <c r="F2302" s="10" t="s">
        <v>413</v>
      </c>
      <c r="G2302" s="11" t="s">
        <v>82</v>
      </c>
      <c r="H2302" s="4">
        <v>96</v>
      </c>
      <c r="I2302" s="12">
        <v>47244.93</v>
      </c>
      <c r="J2302" s="12">
        <v>4535513.28</v>
      </c>
      <c r="K2302" s="12">
        <v>775.34</v>
      </c>
      <c r="L2302" s="4">
        <v>553</v>
      </c>
      <c r="M2302" s="4" t="s">
        <v>21</v>
      </c>
      <c r="N2302" s="4" t="str" cm="1">
        <f t="array" ref="N2302">_xlfn.SWITCH(E2302,"Delhi","North","Chennai","South","Hyderabad","South","Mumbai","Central","Bangalore","South")</f>
        <v>South</v>
      </c>
      <c r="O2302" s="12">
        <v>768061.53</v>
      </c>
      <c r="P2302" s="4">
        <f>Table1[[#This Row],[Delivery_Date]]-Table1[[#This Row],[Order_Date]]</f>
        <v>3</v>
      </c>
      <c r="Q2302" s="4" t="str">
        <f>IF(Table1[[#This Row],[Delivery delay days]]&gt;5,"delay","on time")</f>
        <v>on time</v>
      </c>
      <c r="R2302" s="10">
        <f>DATEVALUE(Table1[[#This Row],[Delivery_Date]])</f>
        <v>45054</v>
      </c>
      <c r="S2302" s="10">
        <f>DATEVALUE(Table1[[#This Row],[Order_Date]])</f>
        <v>45051</v>
      </c>
      <c r="T2302" s="4" t="str" cm="1">
        <f t="array" ref="T2302">_xlfn.IFS(Table1[[#This Row],[Inventory_Level]]&lt;=200,"low",Table1[[#This Row],[Inventory_Level]]&gt;=700,"high",Table1[[#This Row],[Inventory_Level]]&gt;200,"medium")</f>
        <v>medium</v>
      </c>
    </row>
    <row r="2303" spans="1:20" x14ac:dyDescent="0.35">
      <c r="A2303" s="4">
        <v>2302</v>
      </c>
      <c r="B2303" s="4" t="s">
        <v>65</v>
      </c>
      <c r="C2303" s="4" t="s">
        <v>24</v>
      </c>
      <c r="D2303" s="4" t="s">
        <v>45</v>
      </c>
      <c r="E2303" s="4" t="s">
        <v>52</v>
      </c>
      <c r="F2303" s="10" t="s">
        <v>223</v>
      </c>
      <c r="G2303" s="11" t="s">
        <v>303</v>
      </c>
      <c r="H2303" s="4">
        <v>18</v>
      </c>
      <c r="I2303" s="12">
        <v>29461.82</v>
      </c>
      <c r="J2303" s="12">
        <v>530312.76</v>
      </c>
      <c r="K2303" s="12">
        <v>2032.21</v>
      </c>
      <c r="L2303" s="4">
        <v>825</v>
      </c>
      <c r="M2303" s="4" t="s">
        <v>21</v>
      </c>
      <c r="N2303" s="4" t="str" cm="1">
        <f t="array" ref="N2303">_xlfn.SWITCH(E2303,"Delhi","North","Chennai","South","Hyderabad","South","Mumbai","Central","Bangalore","South")</f>
        <v>Central</v>
      </c>
      <c r="O2303" s="12">
        <v>117299.61</v>
      </c>
      <c r="P2303" s="4">
        <f>Table1[[#This Row],[Delivery_Date]]-Table1[[#This Row],[Order_Date]]</f>
        <v>3</v>
      </c>
      <c r="Q2303" s="4" t="str">
        <f>IF(Table1[[#This Row],[Delivery delay days]]&gt;5,"delay","on time")</f>
        <v>on time</v>
      </c>
      <c r="R2303" s="10">
        <f>DATEVALUE(Table1[[#This Row],[Delivery_Date]])</f>
        <v>45238</v>
      </c>
      <c r="S2303" s="10">
        <f>DATEVALUE(Table1[[#This Row],[Order_Date]])</f>
        <v>45235</v>
      </c>
      <c r="T2303" s="4" t="str" cm="1">
        <f t="array" ref="T2303">_xlfn.IFS(Table1[[#This Row],[Inventory_Level]]&lt;=200,"low",Table1[[#This Row],[Inventory_Level]]&gt;=700,"high",Table1[[#This Row],[Inventory_Level]]&gt;200,"medium")</f>
        <v>high</v>
      </c>
    </row>
    <row r="2304" spans="1:20" x14ac:dyDescent="0.35">
      <c r="A2304" s="4">
        <v>2303</v>
      </c>
      <c r="B2304" s="4" t="s">
        <v>15</v>
      </c>
      <c r="C2304" s="4" t="s">
        <v>24</v>
      </c>
      <c r="D2304" s="4" t="s">
        <v>32</v>
      </c>
      <c r="E2304" s="4" t="s">
        <v>52</v>
      </c>
      <c r="F2304" s="10" t="s">
        <v>375</v>
      </c>
      <c r="G2304" s="11" t="s">
        <v>330</v>
      </c>
      <c r="H2304" s="4">
        <v>45</v>
      </c>
      <c r="I2304" s="12">
        <v>26501.05</v>
      </c>
      <c r="J2304" s="12">
        <v>1192547.25</v>
      </c>
      <c r="K2304" s="12">
        <v>4842.37</v>
      </c>
      <c r="L2304" s="4">
        <v>861</v>
      </c>
      <c r="M2304" s="4" t="s">
        <v>35</v>
      </c>
      <c r="N2304" s="4" t="str" cm="1">
        <f t="array" ref="N2304">_xlfn.SWITCH(E2304,"Delhi","North","Chennai","South","Hyderabad","South","Mumbai","Central","Bangalore","South")</f>
        <v>Central</v>
      </c>
      <c r="O2304" s="12">
        <v>132043.04999999999</v>
      </c>
      <c r="P2304" s="4">
        <f>Table1[[#This Row],[Delivery_Date]]-Table1[[#This Row],[Order_Date]]</f>
        <v>4</v>
      </c>
      <c r="Q2304" s="4" t="str">
        <f>IF(Table1[[#This Row],[Delivery delay days]]&gt;5,"delay","on time")</f>
        <v>on time</v>
      </c>
      <c r="R2304" s="10">
        <f>DATEVALUE(Table1[[#This Row],[Delivery_Date]])</f>
        <v>45257</v>
      </c>
      <c r="S2304" s="10">
        <f>DATEVALUE(Table1[[#This Row],[Order_Date]])</f>
        <v>45253</v>
      </c>
      <c r="T2304" s="4" t="str" cm="1">
        <f t="array" ref="T2304">_xlfn.IFS(Table1[[#This Row],[Inventory_Level]]&lt;=200,"low",Table1[[#This Row],[Inventory_Level]]&gt;=700,"high",Table1[[#This Row],[Inventory_Level]]&gt;200,"medium")</f>
        <v>high</v>
      </c>
    </row>
    <row r="2305" spans="1:20" x14ac:dyDescent="0.35">
      <c r="A2305" s="4">
        <v>2304</v>
      </c>
      <c r="B2305" s="4" t="s">
        <v>15</v>
      </c>
      <c r="C2305" s="4" t="s">
        <v>38</v>
      </c>
      <c r="D2305" s="4" t="s">
        <v>32</v>
      </c>
      <c r="E2305" s="4" t="s">
        <v>60</v>
      </c>
      <c r="F2305" s="10" t="s">
        <v>259</v>
      </c>
      <c r="G2305" s="11" t="s">
        <v>387</v>
      </c>
      <c r="H2305" s="4">
        <v>80</v>
      </c>
      <c r="I2305" s="12">
        <v>41321.660000000003</v>
      </c>
      <c r="J2305" s="12">
        <v>3305732.8</v>
      </c>
      <c r="K2305" s="12">
        <v>1522.09</v>
      </c>
      <c r="L2305" s="4">
        <v>564</v>
      </c>
      <c r="M2305" s="4" t="s">
        <v>42</v>
      </c>
      <c r="N2305" s="4" t="str" cm="1">
        <f t="array" ref="N2305">_xlfn.SWITCH(E2305,"Delhi","North","Chennai","South","Hyderabad","South","Mumbai","Central","Bangalore","South")</f>
        <v>South</v>
      </c>
      <c r="O2305" s="12">
        <v>278252.7</v>
      </c>
      <c r="P2305" s="4">
        <f>Table1[[#This Row],[Delivery_Date]]-Table1[[#This Row],[Order_Date]]</f>
        <v>2</v>
      </c>
      <c r="Q2305" s="4" t="str">
        <f>IF(Table1[[#This Row],[Delivery delay days]]&gt;5,"delay","on time")</f>
        <v>on time</v>
      </c>
      <c r="R2305" s="10">
        <f>DATEVALUE(Table1[[#This Row],[Delivery_Date]])</f>
        <v>45018</v>
      </c>
      <c r="S2305" s="10">
        <f>DATEVALUE(Table1[[#This Row],[Order_Date]])</f>
        <v>45016</v>
      </c>
      <c r="T2305" s="4" t="str" cm="1">
        <f t="array" ref="T2305">_xlfn.IFS(Table1[[#This Row],[Inventory_Level]]&lt;=200,"low",Table1[[#This Row],[Inventory_Level]]&gt;=700,"high",Table1[[#This Row],[Inventory_Level]]&gt;200,"medium")</f>
        <v>medium</v>
      </c>
    </row>
    <row r="2306" spans="1:20" x14ac:dyDescent="0.35">
      <c r="A2306" s="4">
        <v>2305</v>
      </c>
      <c r="B2306" s="4" t="s">
        <v>31</v>
      </c>
      <c r="C2306" s="4" t="s">
        <v>24</v>
      </c>
      <c r="D2306" s="4" t="s">
        <v>39</v>
      </c>
      <c r="E2306" s="4" t="s">
        <v>60</v>
      </c>
      <c r="F2306" s="10" t="s">
        <v>118</v>
      </c>
      <c r="G2306" s="11" t="s">
        <v>294</v>
      </c>
      <c r="H2306" s="4">
        <v>81</v>
      </c>
      <c r="I2306" s="12">
        <v>49377.73</v>
      </c>
      <c r="J2306" s="12">
        <v>3999596.13</v>
      </c>
      <c r="K2306" s="12">
        <v>4676.49</v>
      </c>
      <c r="L2306" s="4">
        <v>202</v>
      </c>
      <c r="M2306" s="4" t="s">
        <v>21</v>
      </c>
      <c r="N2306" s="4" t="str" cm="1">
        <f t="array" ref="N2306">_xlfn.SWITCH(E2306,"Delhi","North","Chennai","South","Hyderabad","South","Mumbai","Central","Bangalore","South")</f>
        <v>South</v>
      </c>
      <c r="O2306" s="12">
        <v>732063.72</v>
      </c>
      <c r="P2306" s="4">
        <f>Table1[[#This Row],[Delivery_Date]]-Table1[[#This Row],[Order_Date]]</f>
        <v>11</v>
      </c>
      <c r="Q2306" s="4" t="str">
        <f>IF(Table1[[#This Row],[Delivery delay days]]&gt;5,"delay","on time")</f>
        <v>delay</v>
      </c>
      <c r="R2306" s="10">
        <f>DATEVALUE(Table1[[#This Row],[Delivery_Date]])</f>
        <v>45280</v>
      </c>
      <c r="S2306" s="10">
        <f>DATEVALUE(Table1[[#This Row],[Order_Date]])</f>
        <v>45269</v>
      </c>
      <c r="T2306" s="4" t="str" cm="1">
        <f t="array" ref="T2306">_xlfn.IFS(Table1[[#This Row],[Inventory_Level]]&lt;=200,"low",Table1[[#This Row],[Inventory_Level]]&gt;=700,"high",Table1[[#This Row],[Inventory_Level]]&gt;200,"medium")</f>
        <v>medium</v>
      </c>
    </row>
    <row r="2307" spans="1:20" x14ac:dyDescent="0.35">
      <c r="A2307" s="4">
        <v>2306</v>
      </c>
      <c r="B2307" s="4" t="s">
        <v>23</v>
      </c>
      <c r="C2307" s="4" t="s">
        <v>16</v>
      </c>
      <c r="D2307" s="4" t="s">
        <v>17</v>
      </c>
      <c r="E2307" s="4" t="s">
        <v>46</v>
      </c>
      <c r="F2307" s="10" t="s">
        <v>134</v>
      </c>
      <c r="G2307" s="11" t="s">
        <v>232</v>
      </c>
      <c r="H2307" s="4">
        <v>90</v>
      </c>
      <c r="I2307" s="12">
        <v>16636.05</v>
      </c>
      <c r="J2307" s="12">
        <v>1497244.5</v>
      </c>
      <c r="K2307" s="12">
        <v>4180.2700000000004</v>
      </c>
      <c r="L2307" s="4">
        <v>98</v>
      </c>
      <c r="M2307" s="4" t="s">
        <v>29</v>
      </c>
      <c r="N2307" s="4" t="str" cm="1">
        <f t="array" ref="N2307">_xlfn.SWITCH(E2307,"Delhi","North","Chennai","South","Hyderabad","South","Mumbai","Central","Bangalore","South")</f>
        <v>South</v>
      </c>
      <c r="O2307" s="12">
        <v>369209.86</v>
      </c>
      <c r="P2307" s="4">
        <f>Table1[[#This Row],[Delivery_Date]]-Table1[[#This Row],[Order_Date]]</f>
        <v>2</v>
      </c>
      <c r="Q2307" s="4" t="str">
        <f>IF(Table1[[#This Row],[Delivery delay days]]&gt;5,"delay","on time")</f>
        <v>on time</v>
      </c>
      <c r="R2307" s="10">
        <f>DATEVALUE(Table1[[#This Row],[Delivery_Date]])</f>
        <v>45192</v>
      </c>
      <c r="S2307" s="10">
        <f>DATEVALUE(Table1[[#This Row],[Order_Date]])</f>
        <v>45190</v>
      </c>
      <c r="T2307" s="4" t="str" cm="1">
        <f t="array" ref="T2307">_xlfn.IFS(Table1[[#This Row],[Inventory_Level]]&lt;=200,"low",Table1[[#This Row],[Inventory_Level]]&gt;=700,"high",Table1[[#This Row],[Inventory_Level]]&gt;200,"medium")</f>
        <v>low</v>
      </c>
    </row>
    <row r="2308" spans="1:20" x14ac:dyDescent="0.35">
      <c r="A2308" s="4">
        <v>2307</v>
      </c>
      <c r="B2308" s="4" t="s">
        <v>51</v>
      </c>
      <c r="C2308" s="4" t="s">
        <v>38</v>
      </c>
      <c r="D2308" s="4" t="s">
        <v>39</v>
      </c>
      <c r="E2308" s="4" t="s">
        <v>46</v>
      </c>
      <c r="F2308" s="10" t="s">
        <v>221</v>
      </c>
      <c r="G2308" s="11" t="s">
        <v>365</v>
      </c>
      <c r="H2308" s="4">
        <v>84</v>
      </c>
      <c r="I2308" s="12">
        <v>3426.56</v>
      </c>
      <c r="J2308" s="12">
        <v>287831.03999999998</v>
      </c>
      <c r="K2308" s="12">
        <v>1608.9</v>
      </c>
      <c r="L2308" s="4">
        <v>619</v>
      </c>
      <c r="M2308" s="4" t="s">
        <v>35</v>
      </c>
      <c r="N2308" s="4" t="str" cm="1">
        <f t="array" ref="N2308">_xlfn.SWITCH(E2308,"Delhi","North","Chennai","South","Hyderabad","South","Mumbai","Central","Bangalore","South")</f>
        <v>South</v>
      </c>
      <c r="O2308" s="12">
        <v>40224.61</v>
      </c>
      <c r="P2308" s="4">
        <f>Table1[[#This Row],[Delivery_Date]]-Table1[[#This Row],[Order_Date]]</f>
        <v>5</v>
      </c>
      <c r="Q2308" s="4" t="str">
        <f>IF(Table1[[#This Row],[Delivery delay days]]&gt;5,"delay","on time")</f>
        <v>on time</v>
      </c>
      <c r="R2308" s="10">
        <f>DATEVALUE(Table1[[#This Row],[Delivery_Date]])</f>
        <v>45184</v>
      </c>
      <c r="S2308" s="10">
        <f>DATEVALUE(Table1[[#This Row],[Order_Date]])</f>
        <v>45179</v>
      </c>
      <c r="T2308" s="4" t="str" cm="1">
        <f t="array" ref="T2308">_xlfn.IFS(Table1[[#This Row],[Inventory_Level]]&lt;=200,"low",Table1[[#This Row],[Inventory_Level]]&gt;=700,"high",Table1[[#This Row],[Inventory_Level]]&gt;200,"medium")</f>
        <v>medium</v>
      </c>
    </row>
    <row r="2309" spans="1:20" x14ac:dyDescent="0.35">
      <c r="A2309" s="4">
        <v>2308</v>
      </c>
      <c r="B2309" s="4" t="s">
        <v>37</v>
      </c>
      <c r="C2309" s="4" t="s">
        <v>16</v>
      </c>
      <c r="D2309" s="4" t="s">
        <v>45</v>
      </c>
      <c r="E2309" s="4" t="s">
        <v>52</v>
      </c>
      <c r="F2309" s="10" t="s">
        <v>377</v>
      </c>
      <c r="G2309" s="11" t="s">
        <v>396</v>
      </c>
      <c r="H2309" s="4">
        <v>36</v>
      </c>
      <c r="I2309" s="12">
        <v>17032.32</v>
      </c>
      <c r="J2309" s="12">
        <v>613163.52000000002</v>
      </c>
      <c r="K2309" s="12">
        <v>1441.43</v>
      </c>
      <c r="L2309" s="4">
        <v>508</v>
      </c>
      <c r="M2309" s="4" t="s">
        <v>35</v>
      </c>
      <c r="N2309" s="4" t="str" cm="1">
        <f t="array" ref="N2309">_xlfn.SWITCH(E2309,"Delhi","North","Chennai","South","Hyderabad","South","Mumbai","Central","Bangalore","South")</f>
        <v>Central</v>
      </c>
      <c r="O2309" s="12">
        <v>140144.95999999999</v>
      </c>
      <c r="P2309" s="4">
        <f>Table1[[#This Row],[Delivery_Date]]-Table1[[#This Row],[Order_Date]]</f>
        <v>12</v>
      </c>
      <c r="Q2309" s="4" t="str">
        <f>IF(Table1[[#This Row],[Delivery delay days]]&gt;5,"delay","on time")</f>
        <v>delay</v>
      </c>
      <c r="R2309" s="10">
        <f>DATEVALUE(Table1[[#This Row],[Delivery_Date]])</f>
        <v>45255</v>
      </c>
      <c r="S2309" s="10">
        <f>DATEVALUE(Table1[[#This Row],[Order_Date]])</f>
        <v>45243</v>
      </c>
      <c r="T2309" s="4" t="str" cm="1">
        <f t="array" ref="T2309">_xlfn.IFS(Table1[[#This Row],[Inventory_Level]]&lt;=200,"low",Table1[[#This Row],[Inventory_Level]]&gt;=700,"high",Table1[[#This Row],[Inventory_Level]]&gt;200,"medium")</f>
        <v>medium</v>
      </c>
    </row>
    <row r="2310" spans="1:20" x14ac:dyDescent="0.35">
      <c r="A2310" s="4">
        <v>2309</v>
      </c>
      <c r="B2310" s="4" t="s">
        <v>59</v>
      </c>
      <c r="C2310" s="4" t="s">
        <v>24</v>
      </c>
      <c r="D2310" s="4" t="s">
        <v>45</v>
      </c>
      <c r="E2310" s="4" t="s">
        <v>60</v>
      </c>
      <c r="F2310" s="10" t="s">
        <v>358</v>
      </c>
      <c r="G2310" s="11" t="s">
        <v>115</v>
      </c>
      <c r="H2310" s="4">
        <v>30</v>
      </c>
      <c r="I2310" s="12">
        <v>2740.47</v>
      </c>
      <c r="J2310" s="12">
        <v>82214.100000000006</v>
      </c>
      <c r="K2310" s="12">
        <v>883.5</v>
      </c>
      <c r="L2310" s="4">
        <v>721</v>
      </c>
      <c r="M2310" s="4" t="s">
        <v>21</v>
      </c>
      <c r="N2310" s="4" t="str" cm="1">
        <f t="array" ref="N2310">_xlfn.SWITCH(E2310,"Delhi","North","Chennai","South","Hyderabad","South","Mumbai","Central","Bangalore","South")</f>
        <v>South</v>
      </c>
      <c r="O2310" s="12">
        <v>7699</v>
      </c>
      <c r="P2310" s="4">
        <f>Table1[[#This Row],[Delivery_Date]]-Table1[[#This Row],[Order_Date]]</f>
        <v>5</v>
      </c>
      <c r="Q2310" s="4" t="str">
        <f>IF(Table1[[#This Row],[Delivery delay days]]&gt;5,"delay","on time")</f>
        <v>on time</v>
      </c>
      <c r="R2310" s="10">
        <f>DATEVALUE(Table1[[#This Row],[Delivery_Date]])</f>
        <v>45245</v>
      </c>
      <c r="S2310" s="10">
        <f>DATEVALUE(Table1[[#This Row],[Order_Date]])</f>
        <v>45240</v>
      </c>
      <c r="T2310" s="4" t="str" cm="1">
        <f t="array" ref="T2310">_xlfn.IFS(Table1[[#This Row],[Inventory_Level]]&lt;=200,"low",Table1[[#This Row],[Inventory_Level]]&gt;=700,"high",Table1[[#This Row],[Inventory_Level]]&gt;200,"medium")</f>
        <v>high</v>
      </c>
    </row>
    <row r="2311" spans="1:20" x14ac:dyDescent="0.35">
      <c r="A2311" s="4">
        <v>2310</v>
      </c>
      <c r="B2311" s="4" t="s">
        <v>15</v>
      </c>
      <c r="C2311" s="4" t="s">
        <v>24</v>
      </c>
      <c r="D2311" s="4" t="s">
        <v>45</v>
      </c>
      <c r="E2311" s="4" t="s">
        <v>60</v>
      </c>
      <c r="F2311" s="10" t="s">
        <v>359</v>
      </c>
      <c r="G2311" s="11" t="s">
        <v>96</v>
      </c>
      <c r="H2311" s="4">
        <v>32</v>
      </c>
      <c r="I2311" s="12">
        <v>45830.51</v>
      </c>
      <c r="J2311" s="12">
        <v>1466576.32</v>
      </c>
      <c r="K2311" s="12">
        <v>389.64</v>
      </c>
      <c r="L2311" s="4">
        <v>671</v>
      </c>
      <c r="M2311" s="4" t="s">
        <v>29</v>
      </c>
      <c r="N2311" s="4" t="str" cm="1">
        <f t="array" ref="N2311">_xlfn.SWITCH(E2311,"Delhi","North","Chennai","South","Hyderabad","South","Mumbai","Central","Bangalore","South")</f>
        <v>South</v>
      </c>
      <c r="O2311" s="12">
        <v>201928.84</v>
      </c>
      <c r="P2311" s="4">
        <f>Table1[[#This Row],[Delivery_Date]]-Table1[[#This Row],[Order_Date]]</f>
        <v>8</v>
      </c>
      <c r="Q2311" s="4" t="str">
        <f>IF(Table1[[#This Row],[Delivery delay days]]&gt;5,"delay","on time")</f>
        <v>delay</v>
      </c>
      <c r="R2311" s="10">
        <f>DATEVALUE(Table1[[#This Row],[Delivery_Date]])</f>
        <v>45256</v>
      </c>
      <c r="S2311" s="10">
        <f>DATEVALUE(Table1[[#This Row],[Order_Date]])</f>
        <v>45248</v>
      </c>
      <c r="T2311" s="4" t="str" cm="1">
        <f t="array" ref="T2311">_xlfn.IFS(Table1[[#This Row],[Inventory_Level]]&lt;=200,"low",Table1[[#This Row],[Inventory_Level]]&gt;=700,"high",Table1[[#This Row],[Inventory_Level]]&gt;200,"medium")</f>
        <v>medium</v>
      </c>
    </row>
    <row r="2312" spans="1:20" x14ac:dyDescent="0.35">
      <c r="A2312" s="4">
        <v>2311</v>
      </c>
      <c r="B2312" s="4" t="s">
        <v>59</v>
      </c>
      <c r="C2312" s="4" t="s">
        <v>24</v>
      </c>
      <c r="D2312" s="4" t="s">
        <v>39</v>
      </c>
      <c r="E2312" s="4" t="s">
        <v>18</v>
      </c>
      <c r="F2312" s="10" t="s">
        <v>409</v>
      </c>
      <c r="G2312" s="11" t="s">
        <v>155</v>
      </c>
      <c r="H2312" s="4">
        <v>21</v>
      </c>
      <c r="I2312" s="12">
        <v>16812.939999999999</v>
      </c>
      <c r="J2312" s="12">
        <v>353071.74</v>
      </c>
      <c r="K2312" s="12">
        <v>3693.15</v>
      </c>
      <c r="L2312" s="4">
        <v>3</v>
      </c>
      <c r="M2312" s="4" t="s">
        <v>42</v>
      </c>
      <c r="N2312" s="4" t="str" cm="1">
        <f t="array" ref="N2312">_xlfn.SWITCH(E2312,"Delhi","North","Chennai","South","Hyderabad","South","Mumbai","Central","Bangalore","South")</f>
        <v>North</v>
      </c>
      <c r="O2312" s="12">
        <v>87506.27</v>
      </c>
      <c r="P2312" s="4">
        <f>Table1[[#This Row],[Delivery_Date]]-Table1[[#This Row],[Order_Date]]</f>
        <v>15</v>
      </c>
      <c r="Q2312" s="4" t="str">
        <f>IF(Table1[[#This Row],[Delivery delay days]]&gt;5,"delay","on time")</f>
        <v>delay</v>
      </c>
      <c r="R2312" s="10">
        <f>DATEVALUE(Table1[[#This Row],[Delivery_Date]])</f>
        <v>44964</v>
      </c>
      <c r="S2312" s="10">
        <f>DATEVALUE(Table1[[#This Row],[Order_Date]])</f>
        <v>44949</v>
      </c>
      <c r="T2312" s="4" t="str" cm="1">
        <f t="array" ref="T2312">_xlfn.IFS(Table1[[#This Row],[Inventory_Level]]&lt;=200,"low",Table1[[#This Row],[Inventory_Level]]&gt;=700,"high",Table1[[#This Row],[Inventory_Level]]&gt;200,"medium")</f>
        <v>low</v>
      </c>
    </row>
    <row r="2313" spans="1:20" x14ac:dyDescent="0.35">
      <c r="A2313" s="4">
        <v>2312</v>
      </c>
      <c r="B2313" s="4" t="s">
        <v>15</v>
      </c>
      <c r="C2313" s="4" t="s">
        <v>38</v>
      </c>
      <c r="D2313" s="4" t="s">
        <v>32</v>
      </c>
      <c r="E2313" s="4" t="s">
        <v>52</v>
      </c>
      <c r="F2313" s="10" t="s">
        <v>144</v>
      </c>
      <c r="G2313" s="11" t="s">
        <v>63</v>
      </c>
      <c r="H2313" s="4">
        <v>99</v>
      </c>
      <c r="I2313" s="12">
        <v>20745.05</v>
      </c>
      <c r="J2313" s="12">
        <v>2053759.95</v>
      </c>
      <c r="K2313" s="12">
        <v>1421.24</v>
      </c>
      <c r="L2313" s="4">
        <v>137</v>
      </c>
      <c r="M2313" s="4" t="s">
        <v>35</v>
      </c>
      <c r="N2313" s="4" t="str" cm="1">
        <f t="array" ref="N2313">_xlfn.SWITCH(E2313,"Delhi","North","Chennai","South","Hyderabad","South","Mumbai","Central","Bangalore","South")</f>
        <v>Central</v>
      </c>
      <c r="O2313" s="12">
        <v>279582.33</v>
      </c>
      <c r="P2313" s="4">
        <f>Table1[[#This Row],[Delivery_Date]]-Table1[[#This Row],[Order_Date]]</f>
        <v>13</v>
      </c>
      <c r="Q2313" s="4" t="str">
        <f>IF(Table1[[#This Row],[Delivery delay days]]&gt;5,"delay","on time")</f>
        <v>delay</v>
      </c>
      <c r="R2313" s="10">
        <f>DATEVALUE(Table1[[#This Row],[Delivery_Date]])</f>
        <v>45082</v>
      </c>
      <c r="S2313" s="10">
        <f>DATEVALUE(Table1[[#This Row],[Order_Date]])</f>
        <v>45069</v>
      </c>
      <c r="T2313" s="4" t="str" cm="1">
        <f t="array" ref="T2313">_xlfn.IFS(Table1[[#This Row],[Inventory_Level]]&lt;=200,"low",Table1[[#This Row],[Inventory_Level]]&gt;=700,"high",Table1[[#This Row],[Inventory_Level]]&gt;200,"medium")</f>
        <v>low</v>
      </c>
    </row>
    <row r="2314" spans="1:20" x14ac:dyDescent="0.35">
      <c r="A2314" s="4">
        <v>2313</v>
      </c>
      <c r="B2314" s="4" t="s">
        <v>65</v>
      </c>
      <c r="C2314" s="4" t="s">
        <v>38</v>
      </c>
      <c r="D2314" s="4" t="s">
        <v>39</v>
      </c>
      <c r="E2314" s="4" t="s">
        <v>52</v>
      </c>
      <c r="F2314" s="10" t="s">
        <v>260</v>
      </c>
      <c r="G2314" s="11" t="s">
        <v>348</v>
      </c>
      <c r="H2314" s="4">
        <v>98</v>
      </c>
      <c r="I2314" s="12">
        <v>27429.66</v>
      </c>
      <c r="J2314" s="12">
        <v>2688106.68</v>
      </c>
      <c r="K2314" s="12">
        <v>4782.3</v>
      </c>
      <c r="L2314" s="4">
        <v>436</v>
      </c>
      <c r="M2314" s="4" t="s">
        <v>42</v>
      </c>
      <c r="N2314" s="4" t="str" cm="1">
        <f t="array" ref="N2314">_xlfn.SWITCH(E2314,"Delhi","North","Chennai","South","Hyderabad","South","Mumbai","Central","Bangalore","South")</f>
        <v>Central</v>
      </c>
      <c r="O2314" s="12">
        <v>635929.42000000004</v>
      </c>
      <c r="P2314" s="4">
        <f>Table1[[#This Row],[Delivery_Date]]-Table1[[#This Row],[Order_Date]]</f>
        <v>9</v>
      </c>
      <c r="Q2314" s="4" t="str">
        <f>IF(Table1[[#This Row],[Delivery delay days]]&gt;5,"delay","on time")</f>
        <v>delay</v>
      </c>
      <c r="R2314" s="10">
        <f>DATEVALUE(Table1[[#This Row],[Delivery_Date]])</f>
        <v>45279</v>
      </c>
      <c r="S2314" s="10">
        <f>DATEVALUE(Table1[[#This Row],[Order_Date]])</f>
        <v>45270</v>
      </c>
      <c r="T2314" s="4" t="str" cm="1">
        <f t="array" ref="T2314">_xlfn.IFS(Table1[[#This Row],[Inventory_Level]]&lt;=200,"low",Table1[[#This Row],[Inventory_Level]]&gt;=700,"high",Table1[[#This Row],[Inventory_Level]]&gt;200,"medium")</f>
        <v>medium</v>
      </c>
    </row>
    <row r="2315" spans="1:20" x14ac:dyDescent="0.35">
      <c r="A2315" s="4">
        <v>2314</v>
      </c>
      <c r="B2315" s="4" t="s">
        <v>65</v>
      </c>
      <c r="C2315" s="4" t="s">
        <v>24</v>
      </c>
      <c r="D2315" s="4" t="s">
        <v>17</v>
      </c>
      <c r="E2315" s="4" t="s">
        <v>26</v>
      </c>
      <c r="F2315" s="10" t="s">
        <v>50</v>
      </c>
      <c r="G2315" s="11" t="s">
        <v>171</v>
      </c>
      <c r="H2315" s="4">
        <v>57</v>
      </c>
      <c r="I2315" s="12">
        <v>42608.19</v>
      </c>
      <c r="J2315" s="12">
        <v>2428666.83</v>
      </c>
      <c r="K2315" s="12">
        <v>2103.36</v>
      </c>
      <c r="L2315" s="4">
        <v>714</v>
      </c>
      <c r="M2315" s="4" t="s">
        <v>42</v>
      </c>
      <c r="N2315" s="4" t="str" cm="1">
        <f t="array" ref="N2315">_xlfn.SWITCH(E2315,"Delhi","North","Chennai","South","Hyderabad","South","Mumbai","Central","Bangalore","South")</f>
        <v>South</v>
      </c>
      <c r="O2315" s="12">
        <v>576810.15</v>
      </c>
      <c r="P2315" s="4">
        <f>Table1[[#This Row],[Delivery_Date]]-Table1[[#This Row],[Order_Date]]</f>
        <v>14</v>
      </c>
      <c r="Q2315" s="4" t="str">
        <f>IF(Table1[[#This Row],[Delivery delay days]]&gt;5,"delay","on time")</f>
        <v>delay</v>
      </c>
      <c r="R2315" s="10">
        <f>DATEVALUE(Table1[[#This Row],[Delivery_Date]])</f>
        <v>45143</v>
      </c>
      <c r="S2315" s="10">
        <f>DATEVALUE(Table1[[#This Row],[Order_Date]])</f>
        <v>45129</v>
      </c>
      <c r="T2315" s="4" t="str" cm="1">
        <f t="array" ref="T2315">_xlfn.IFS(Table1[[#This Row],[Inventory_Level]]&lt;=200,"low",Table1[[#This Row],[Inventory_Level]]&gt;=700,"high",Table1[[#This Row],[Inventory_Level]]&gt;200,"medium")</f>
        <v>high</v>
      </c>
    </row>
    <row r="2316" spans="1:20" x14ac:dyDescent="0.35">
      <c r="A2316" s="4">
        <v>2315</v>
      </c>
      <c r="B2316" s="4" t="s">
        <v>51</v>
      </c>
      <c r="C2316" s="4" t="s">
        <v>38</v>
      </c>
      <c r="D2316" s="4" t="s">
        <v>39</v>
      </c>
      <c r="E2316" s="4" t="s">
        <v>26</v>
      </c>
      <c r="F2316" s="10" t="s">
        <v>258</v>
      </c>
      <c r="G2316" s="11" t="s">
        <v>410</v>
      </c>
      <c r="H2316" s="4">
        <v>91</v>
      </c>
      <c r="I2316" s="12">
        <v>18233.8</v>
      </c>
      <c r="J2316" s="12">
        <v>1659275.8</v>
      </c>
      <c r="K2316" s="12">
        <v>2328.58</v>
      </c>
      <c r="L2316" s="4">
        <v>264</v>
      </c>
      <c r="M2316" s="4" t="s">
        <v>35</v>
      </c>
      <c r="N2316" s="4" t="str" cm="1">
        <f t="array" ref="N2316">_xlfn.SWITCH(E2316,"Delhi","North","Chennai","South","Hyderabad","South","Mumbai","Central","Bangalore","South")</f>
        <v>South</v>
      </c>
      <c r="O2316" s="12">
        <v>375644.46</v>
      </c>
      <c r="P2316" s="4">
        <f>Table1[[#This Row],[Delivery_Date]]-Table1[[#This Row],[Order_Date]]</f>
        <v>8</v>
      </c>
      <c r="Q2316" s="4" t="str">
        <f>IF(Table1[[#This Row],[Delivery delay days]]&gt;5,"delay","on time")</f>
        <v>delay</v>
      </c>
      <c r="R2316" s="10">
        <f>DATEVALUE(Table1[[#This Row],[Delivery_Date]])</f>
        <v>45070</v>
      </c>
      <c r="S2316" s="10">
        <f>DATEVALUE(Table1[[#This Row],[Order_Date]])</f>
        <v>45062</v>
      </c>
      <c r="T2316" s="4" t="str" cm="1">
        <f t="array" ref="T2316">_xlfn.IFS(Table1[[#This Row],[Inventory_Level]]&lt;=200,"low",Table1[[#This Row],[Inventory_Level]]&gt;=700,"high",Table1[[#This Row],[Inventory_Level]]&gt;200,"medium")</f>
        <v>medium</v>
      </c>
    </row>
    <row r="2317" spans="1:20" x14ac:dyDescent="0.35">
      <c r="A2317" s="4">
        <v>2316</v>
      </c>
      <c r="B2317" s="4" t="s">
        <v>44</v>
      </c>
      <c r="C2317" s="4" t="s">
        <v>24</v>
      </c>
      <c r="D2317" s="4" t="s">
        <v>32</v>
      </c>
      <c r="E2317" s="4" t="s">
        <v>26</v>
      </c>
      <c r="F2317" s="10" t="s">
        <v>326</v>
      </c>
      <c r="G2317" s="11" t="s">
        <v>89</v>
      </c>
      <c r="H2317" s="4">
        <v>89</v>
      </c>
      <c r="I2317" s="12">
        <v>22469.81</v>
      </c>
      <c r="J2317" s="12">
        <v>1999813.09</v>
      </c>
      <c r="K2317" s="12">
        <v>1435.24</v>
      </c>
      <c r="L2317" s="4">
        <v>399</v>
      </c>
      <c r="M2317" s="4" t="s">
        <v>42</v>
      </c>
      <c r="N2317" s="4" t="str" cm="1">
        <f t="array" ref="N2317">_xlfn.SWITCH(E2317,"Delhi","North","Chennai","South","Hyderabad","South","Mumbai","Central","Bangalore","South")</f>
        <v>South</v>
      </c>
      <c r="O2317" s="12">
        <v>286435.95</v>
      </c>
      <c r="P2317" s="4">
        <f>Table1[[#This Row],[Delivery_Date]]-Table1[[#This Row],[Order_Date]]</f>
        <v>4</v>
      </c>
      <c r="Q2317" s="4" t="str">
        <f>IF(Table1[[#This Row],[Delivery delay days]]&gt;5,"delay","on time")</f>
        <v>on time</v>
      </c>
      <c r="R2317" s="10">
        <f>DATEVALUE(Table1[[#This Row],[Delivery_Date]])</f>
        <v>45116</v>
      </c>
      <c r="S2317" s="10">
        <f>DATEVALUE(Table1[[#This Row],[Order_Date]])</f>
        <v>45112</v>
      </c>
      <c r="T2317" s="4" t="str" cm="1">
        <f t="array" ref="T2317">_xlfn.IFS(Table1[[#This Row],[Inventory_Level]]&lt;=200,"low",Table1[[#This Row],[Inventory_Level]]&gt;=700,"high",Table1[[#This Row],[Inventory_Level]]&gt;200,"medium")</f>
        <v>medium</v>
      </c>
    </row>
    <row r="2318" spans="1:20" x14ac:dyDescent="0.35">
      <c r="A2318" s="4">
        <v>2317</v>
      </c>
      <c r="B2318" s="4" t="s">
        <v>65</v>
      </c>
      <c r="C2318" s="4" t="s">
        <v>16</v>
      </c>
      <c r="D2318" s="4" t="s">
        <v>45</v>
      </c>
      <c r="E2318" s="4" t="s">
        <v>18</v>
      </c>
      <c r="F2318" s="10" t="s">
        <v>196</v>
      </c>
      <c r="G2318" s="11" t="s">
        <v>138</v>
      </c>
      <c r="H2318" s="4">
        <v>22</v>
      </c>
      <c r="I2318" s="12">
        <v>10185.08</v>
      </c>
      <c r="J2318" s="12">
        <v>224071.76</v>
      </c>
      <c r="K2318" s="12">
        <v>1767.47</v>
      </c>
      <c r="L2318" s="4">
        <v>910</v>
      </c>
      <c r="M2318" s="4" t="s">
        <v>29</v>
      </c>
      <c r="N2318" s="4" t="str" cm="1">
        <f t="array" ref="N2318">_xlfn.SWITCH(E2318,"Delhi","North","Chennai","South","Hyderabad","South","Mumbai","Central","Bangalore","South")</f>
        <v>North</v>
      </c>
      <c r="O2318" s="12">
        <v>23205.02</v>
      </c>
      <c r="P2318" s="4">
        <f>Table1[[#This Row],[Delivery_Date]]-Table1[[#This Row],[Order_Date]]</f>
        <v>11</v>
      </c>
      <c r="Q2318" s="4" t="str">
        <f>IF(Table1[[#This Row],[Delivery delay days]]&gt;5,"delay","on time")</f>
        <v>delay</v>
      </c>
      <c r="R2318" s="10">
        <f>DATEVALUE(Table1[[#This Row],[Delivery_Date]])</f>
        <v>44946</v>
      </c>
      <c r="S2318" s="10">
        <f>DATEVALUE(Table1[[#This Row],[Order_Date]])</f>
        <v>44935</v>
      </c>
      <c r="T2318" s="4" t="str" cm="1">
        <f t="array" ref="T2318">_xlfn.IFS(Table1[[#This Row],[Inventory_Level]]&lt;=200,"low",Table1[[#This Row],[Inventory_Level]]&gt;=700,"high",Table1[[#This Row],[Inventory_Level]]&gt;200,"medium")</f>
        <v>high</v>
      </c>
    </row>
    <row r="2319" spans="1:20" x14ac:dyDescent="0.35">
      <c r="A2319" s="4">
        <v>2318</v>
      </c>
      <c r="B2319" s="4" t="s">
        <v>31</v>
      </c>
      <c r="C2319" s="4" t="s">
        <v>38</v>
      </c>
      <c r="D2319" s="4" t="s">
        <v>32</v>
      </c>
      <c r="E2319" s="4" t="s">
        <v>26</v>
      </c>
      <c r="F2319" s="10" t="s">
        <v>178</v>
      </c>
      <c r="G2319" s="11" t="s">
        <v>182</v>
      </c>
      <c r="H2319" s="4">
        <v>2</v>
      </c>
      <c r="I2319" s="12">
        <v>32387.37</v>
      </c>
      <c r="J2319" s="12">
        <v>64774.74</v>
      </c>
      <c r="K2319" s="12">
        <v>3226.26</v>
      </c>
      <c r="L2319" s="4">
        <v>791</v>
      </c>
      <c r="M2319" s="4" t="s">
        <v>35</v>
      </c>
      <c r="N2319" s="4" t="str" cm="1">
        <f t="array" ref="N2319">_xlfn.SWITCH(E2319,"Delhi","North","Chennai","South","Hyderabad","South","Mumbai","Central","Bangalore","South")</f>
        <v>South</v>
      </c>
      <c r="O2319" s="12">
        <v>7164.8</v>
      </c>
      <c r="P2319" s="4">
        <f>Table1[[#This Row],[Delivery_Date]]-Table1[[#This Row],[Order_Date]]</f>
        <v>3</v>
      </c>
      <c r="Q2319" s="4" t="str">
        <f>IF(Table1[[#This Row],[Delivery delay days]]&gt;5,"delay","on time")</f>
        <v>on time</v>
      </c>
      <c r="R2319" s="10">
        <f>DATEVALUE(Table1[[#This Row],[Delivery_Date]])</f>
        <v>45026</v>
      </c>
      <c r="S2319" s="10">
        <f>DATEVALUE(Table1[[#This Row],[Order_Date]])</f>
        <v>45023</v>
      </c>
      <c r="T2319" s="4" t="str" cm="1">
        <f t="array" ref="T2319">_xlfn.IFS(Table1[[#This Row],[Inventory_Level]]&lt;=200,"low",Table1[[#This Row],[Inventory_Level]]&gt;=700,"high",Table1[[#This Row],[Inventory_Level]]&gt;200,"medium")</f>
        <v>high</v>
      </c>
    </row>
    <row r="2320" spans="1:20" x14ac:dyDescent="0.35">
      <c r="A2320" s="4">
        <v>2319</v>
      </c>
      <c r="B2320" s="4" t="s">
        <v>59</v>
      </c>
      <c r="C2320" s="4" t="s">
        <v>38</v>
      </c>
      <c r="D2320" s="4" t="s">
        <v>25</v>
      </c>
      <c r="E2320" s="4" t="s">
        <v>46</v>
      </c>
      <c r="F2320" s="10" t="s">
        <v>420</v>
      </c>
      <c r="G2320" s="11" t="s">
        <v>290</v>
      </c>
      <c r="H2320" s="4">
        <v>98</v>
      </c>
      <c r="I2320" s="12">
        <v>16261.66</v>
      </c>
      <c r="J2320" s="12">
        <v>1593642.68</v>
      </c>
      <c r="K2320" s="12">
        <v>4121.3</v>
      </c>
      <c r="L2320" s="4">
        <v>67</v>
      </c>
      <c r="M2320" s="4" t="s">
        <v>21</v>
      </c>
      <c r="N2320" s="4" t="str" cm="1">
        <f t="array" ref="N2320">_xlfn.SWITCH(E2320,"Delhi","North","Chennai","South","Hyderabad","South","Mumbai","Central","Bangalore","South")</f>
        <v>South</v>
      </c>
      <c r="O2320" s="12">
        <v>302754.05</v>
      </c>
      <c r="P2320" s="4">
        <f>Table1[[#This Row],[Delivery_Date]]-Table1[[#This Row],[Order_Date]]</f>
        <v>4</v>
      </c>
      <c r="Q2320" s="4" t="str">
        <f>IF(Table1[[#This Row],[Delivery delay days]]&gt;5,"delay","on time")</f>
        <v>on time</v>
      </c>
      <c r="R2320" s="10">
        <f>DATEVALUE(Table1[[#This Row],[Delivery_Date]])</f>
        <v>45207</v>
      </c>
      <c r="S2320" s="10">
        <f>DATEVALUE(Table1[[#This Row],[Order_Date]])</f>
        <v>45203</v>
      </c>
      <c r="T2320" s="4" t="str" cm="1">
        <f t="array" ref="T2320">_xlfn.IFS(Table1[[#This Row],[Inventory_Level]]&lt;=200,"low",Table1[[#This Row],[Inventory_Level]]&gt;=700,"high",Table1[[#This Row],[Inventory_Level]]&gt;200,"medium")</f>
        <v>low</v>
      </c>
    </row>
    <row r="2321" spans="1:20" x14ac:dyDescent="0.35">
      <c r="A2321" s="4">
        <v>2320</v>
      </c>
      <c r="B2321" s="4" t="s">
        <v>15</v>
      </c>
      <c r="C2321" s="4" t="s">
        <v>38</v>
      </c>
      <c r="D2321" s="4" t="s">
        <v>39</v>
      </c>
      <c r="E2321" s="4" t="s">
        <v>18</v>
      </c>
      <c r="F2321" s="10" t="s">
        <v>96</v>
      </c>
      <c r="G2321" s="11" t="s">
        <v>397</v>
      </c>
      <c r="H2321" s="4">
        <v>88</v>
      </c>
      <c r="I2321" s="12">
        <v>3499.61</v>
      </c>
      <c r="J2321" s="12">
        <v>307965.68</v>
      </c>
      <c r="K2321" s="12">
        <v>4526.0600000000004</v>
      </c>
      <c r="L2321" s="4">
        <v>29</v>
      </c>
      <c r="M2321" s="4" t="s">
        <v>42</v>
      </c>
      <c r="N2321" s="4" t="str" cm="1">
        <f t="array" ref="N2321">_xlfn.SWITCH(E2321,"Delhi","North","Chennai","South","Hyderabad","South","Mumbai","Central","Bangalore","South")</f>
        <v>North</v>
      </c>
      <c r="O2321" s="12">
        <v>15448.31</v>
      </c>
      <c r="P2321" s="4">
        <f>Table1[[#This Row],[Delivery_Date]]-Table1[[#This Row],[Order_Date]]</f>
        <v>2</v>
      </c>
      <c r="Q2321" s="4" t="str">
        <f>IF(Table1[[#This Row],[Delivery delay days]]&gt;5,"delay","on time")</f>
        <v>on time</v>
      </c>
      <c r="R2321" s="10">
        <f>DATEVALUE(Table1[[#This Row],[Delivery_Date]])</f>
        <v>45258</v>
      </c>
      <c r="S2321" s="10">
        <f>DATEVALUE(Table1[[#This Row],[Order_Date]])</f>
        <v>45256</v>
      </c>
      <c r="T2321" s="4" t="str" cm="1">
        <f t="array" ref="T2321">_xlfn.IFS(Table1[[#This Row],[Inventory_Level]]&lt;=200,"low",Table1[[#This Row],[Inventory_Level]]&gt;=700,"high",Table1[[#This Row],[Inventory_Level]]&gt;200,"medium")</f>
        <v>low</v>
      </c>
    </row>
    <row r="2322" spans="1:20" x14ac:dyDescent="0.35">
      <c r="A2322" s="4">
        <v>2321</v>
      </c>
      <c r="B2322" s="4" t="s">
        <v>44</v>
      </c>
      <c r="C2322" s="4" t="s">
        <v>38</v>
      </c>
      <c r="D2322" s="4" t="s">
        <v>39</v>
      </c>
      <c r="E2322" s="4" t="s">
        <v>52</v>
      </c>
      <c r="F2322" s="10" t="s">
        <v>187</v>
      </c>
      <c r="G2322" s="11" t="s">
        <v>188</v>
      </c>
      <c r="H2322" s="4">
        <v>92</v>
      </c>
      <c r="I2322" s="12">
        <v>43295.81</v>
      </c>
      <c r="J2322" s="12">
        <v>3983214.52</v>
      </c>
      <c r="K2322" s="12">
        <v>3649.09</v>
      </c>
      <c r="L2322" s="4">
        <v>520</v>
      </c>
      <c r="M2322" s="4" t="s">
        <v>35</v>
      </c>
      <c r="N2322" s="4" t="str" cm="1">
        <f t="array" ref="N2322">_xlfn.SWITCH(E2322,"Delhi","North","Chennai","South","Hyderabad","South","Mumbai","Central","Bangalore","South")</f>
        <v>Central</v>
      </c>
      <c r="O2322" s="12">
        <v>912898.56000000006</v>
      </c>
      <c r="P2322" s="4">
        <f>Table1[[#This Row],[Delivery_Date]]-Table1[[#This Row],[Order_Date]]</f>
        <v>6</v>
      </c>
      <c r="Q2322" s="4" t="str">
        <f>IF(Table1[[#This Row],[Delivery delay days]]&gt;5,"delay","on time")</f>
        <v>delay</v>
      </c>
      <c r="R2322" s="10">
        <f>DATEVALUE(Table1[[#This Row],[Delivery_Date]])</f>
        <v>45009</v>
      </c>
      <c r="S2322" s="10">
        <f>DATEVALUE(Table1[[#This Row],[Order_Date]])</f>
        <v>45003</v>
      </c>
      <c r="T2322" s="4" t="str" cm="1">
        <f t="array" ref="T2322">_xlfn.IFS(Table1[[#This Row],[Inventory_Level]]&lt;=200,"low",Table1[[#This Row],[Inventory_Level]]&gt;=700,"high",Table1[[#This Row],[Inventory_Level]]&gt;200,"medium")</f>
        <v>medium</v>
      </c>
    </row>
    <row r="2323" spans="1:20" x14ac:dyDescent="0.35">
      <c r="A2323" s="4">
        <v>2322</v>
      </c>
      <c r="B2323" s="4" t="s">
        <v>15</v>
      </c>
      <c r="C2323" s="4" t="s">
        <v>16</v>
      </c>
      <c r="D2323" s="4" t="s">
        <v>45</v>
      </c>
      <c r="E2323" s="4" t="s">
        <v>18</v>
      </c>
      <c r="F2323" s="10" t="s">
        <v>159</v>
      </c>
      <c r="G2323" s="11" t="s">
        <v>129</v>
      </c>
      <c r="H2323" s="4">
        <v>92</v>
      </c>
      <c r="I2323" s="12">
        <v>30187.919999999998</v>
      </c>
      <c r="J2323" s="12">
        <v>2777288.64</v>
      </c>
      <c r="K2323" s="12">
        <v>1796.96</v>
      </c>
      <c r="L2323" s="4">
        <v>815</v>
      </c>
      <c r="M2323" s="4" t="s">
        <v>29</v>
      </c>
      <c r="N2323" s="4" t="str" cm="1">
        <f t="array" ref="N2323">_xlfn.SWITCH(E2323,"Delhi","North","Chennai","South","Hyderabad","South","Mumbai","Central","Bangalore","South")</f>
        <v>North</v>
      </c>
      <c r="O2323" s="12">
        <v>308206.34999999998</v>
      </c>
      <c r="P2323" s="4">
        <f>Table1[[#This Row],[Delivery_Date]]-Table1[[#This Row],[Order_Date]]</f>
        <v>4</v>
      </c>
      <c r="Q2323" s="4" t="str">
        <f>IF(Table1[[#This Row],[Delivery delay days]]&gt;5,"delay","on time")</f>
        <v>on time</v>
      </c>
      <c r="R2323" s="10">
        <f>DATEVALUE(Table1[[#This Row],[Delivery_Date]])</f>
        <v>45168</v>
      </c>
      <c r="S2323" s="10">
        <f>DATEVALUE(Table1[[#This Row],[Order_Date]])</f>
        <v>45164</v>
      </c>
      <c r="T2323" s="4" t="str" cm="1">
        <f t="array" ref="T2323">_xlfn.IFS(Table1[[#This Row],[Inventory_Level]]&lt;=200,"low",Table1[[#This Row],[Inventory_Level]]&gt;=700,"high",Table1[[#This Row],[Inventory_Level]]&gt;200,"medium")</f>
        <v>high</v>
      </c>
    </row>
    <row r="2324" spans="1:20" x14ac:dyDescent="0.35">
      <c r="A2324" s="4">
        <v>2323</v>
      </c>
      <c r="B2324" s="4" t="s">
        <v>65</v>
      </c>
      <c r="C2324" s="4" t="s">
        <v>16</v>
      </c>
      <c r="D2324" s="4" t="s">
        <v>25</v>
      </c>
      <c r="E2324" s="4" t="s">
        <v>60</v>
      </c>
      <c r="F2324" s="10" t="s">
        <v>395</v>
      </c>
      <c r="G2324" s="11" t="s">
        <v>228</v>
      </c>
      <c r="H2324" s="4">
        <v>11</v>
      </c>
      <c r="I2324" s="12">
        <v>5104.57</v>
      </c>
      <c r="J2324" s="12">
        <v>56150.27</v>
      </c>
      <c r="K2324" s="12">
        <v>1279.5999999999999</v>
      </c>
      <c r="L2324" s="4">
        <v>977</v>
      </c>
      <c r="M2324" s="4" t="s">
        <v>35</v>
      </c>
      <c r="N2324" s="4" t="str" cm="1">
        <f t="array" ref="N2324">_xlfn.SWITCH(E2324,"Delhi","North","Chennai","South","Hyderabad","South","Mumbai","Central","Bangalore","South")</f>
        <v>South</v>
      </c>
      <c r="O2324" s="12">
        <v>6288.42</v>
      </c>
      <c r="P2324" s="4">
        <f>Table1[[#This Row],[Delivery_Date]]-Table1[[#This Row],[Order_Date]]</f>
        <v>12</v>
      </c>
      <c r="Q2324" s="4" t="str">
        <f>IF(Table1[[#This Row],[Delivery delay days]]&gt;5,"delay","on time")</f>
        <v>delay</v>
      </c>
      <c r="R2324" s="10">
        <f>DATEVALUE(Table1[[#This Row],[Delivery_Date]])</f>
        <v>45024</v>
      </c>
      <c r="S2324" s="10">
        <f>DATEVALUE(Table1[[#This Row],[Order_Date]])</f>
        <v>45012</v>
      </c>
      <c r="T2324" s="4" t="str" cm="1">
        <f t="array" ref="T2324">_xlfn.IFS(Table1[[#This Row],[Inventory_Level]]&lt;=200,"low",Table1[[#This Row],[Inventory_Level]]&gt;=700,"high",Table1[[#This Row],[Inventory_Level]]&gt;200,"medium")</f>
        <v>high</v>
      </c>
    </row>
    <row r="2325" spans="1:20" x14ac:dyDescent="0.35">
      <c r="A2325" s="4">
        <v>2324</v>
      </c>
      <c r="B2325" s="4" t="s">
        <v>51</v>
      </c>
      <c r="C2325" s="4" t="s">
        <v>24</v>
      </c>
      <c r="D2325" s="4" t="s">
        <v>32</v>
      </c>
      <c r="E2325" s="4" t="s">
        <v>18</v>
      </c>
      <c r="F2325" s="10" t="s">
        <v>274</v>
      </c>
      <c r="G2325" s="11" t="s">
        <v>249</v>
      </c>
      <c r="H2325" s="4">
        <v>20</v>
      </c>
      <c r="I2325" s="12">
        <v>8044.05</v>
      </c>
      <c r="J2325" s="12">
        <v>160881</v>
      </c>
      <c r="K2325" s="12">
        <v>4953.3999999999996</v>
      </c>
      <c r="L2325" s="4">
        <v>54</v>
      </c>
      <c r="M2325" s="4" t="s">
        <v>21</v>
      </c>
      <c r="N2325" s="4" t="str" cm="1">
        <f t="array" ref="N2325">_xlfn.SWITCH(E2325,"Delhi","North","Chennai","South","Hyderabad","South","Mumbai","Central","Bangalore","South")</f>
        <v>North</v>
      </c>
      <c r="O2325" s="12">
        <v>31622.5</v>
      </c>
      <c r="P2325" s="4">
        <f>Table1[[#This Row],[Delivery_Date]]-Table1[[#This Row],[Order_Date]]</f>
        <v>8</v>
      </c>
      <c r="Q2325" s="4" t="str">
        <f>IF(Table1[[#This Row],[Delivery delay days]]&gt;5,"delay","on time")</f>
        <v>delay</v>
      </c>
      <c r="R2325" s="10">
        <f>DATEVALUE(Table1[[#This Row],[Delivery_Date]])</f>
        <v>45021</v>
      </c>
      <c r="S2325" s="10">
        <f>DATEVALUE(Table1[[#This Row],[Order_Date]])</f>
        <v>45013</v>
      </c>
      <c r="T2325" s="4" t="str" cm="1">
        <f t="array" ref="T2325">_xlfn.IFS(Table1[[#This Row],[Inventory_Level]]&lt;=200,"low",Table1[[#This Row],[Inventory_Level]]&gt;=700,"high",Table1[[#This Row],[Inventory_Level]]&gt;200,"medium")</f>
        <v>low</v>
      </c>
    </row>
    <row r="2326" spans="1:20" x14ac:dyDescent="0.35">
      <c r="A2326" s="4">
        <v>2325</v>
      </c>
      <c r="B2326" s="4" t="s">
        <v>23</v>
      </c>
      <c r="C2326" s="4" t="s">
        <v>16</v>
      </c>
      <c r="D2326" s="4" t="s">
        <v>17</v>
      </c>
      <c r="E2326" s="4" t="s">
        <v>46</v>
      </c>
      <c r="F2326" s="10" t="s">
        <v>390</v>
      </c>
      <c r="G2326" s="11" t="s">
        <v>389</v>
      </c>
      <c r="H2326" s="4">
        <v>78</v>
      </c>
      <c r="I2326" s="12">
        <v>11939.22</v>
      </c>
      <c r="J2326" s="12">
        <v>931259.16</v>
      </c>
      <c r="K2326" s="12">
        <v>3802.73</v>
      </c>
      <c r="L2326" s="4">
        <v>510</v>
      </c>
      <c r="M2326" s="4" t="s">
        <v>29</v>
      </c>
      <c r="N2326" s="4" t="str" cm="1">
        <f t="array" ref="N2326">_xlfn.SWITCH(E2326,"Delhi","North","Chennai","South","Hyderabad","South","Mumbai","Central","Bangalore","South")</f>
        <v>South</v>
      </c>
      <c r="O2326" s="12">
        <v>227263.99</v>
      </c>
      <c r="P2326" s="4">
        <f>Table1[[#This Row],[Delivery_Date]]-Table1[[#This Row],[Order_Date]]</f>
        <v>9</v>
      </c>
      <c r="Q2326" s="4" t="str">
        <f>IF(Table1[[#This Row],[Delivery delay days]]&gt;5,"delay","on time")</f>
        <v>delay</v>
      </c>
      <c r="R2326" s="10">
        <f>DATEVALUE(Table1[[#This Row],[Delivery_Date]])</f>
        <v>45109</v>
      </c>
      <c r="S2326" s="10">
        <f>DATEVALUE(Table1[[#This Row],[Order_Date]])</f>
        <v>45100</v>
      </c>
      <c r="T2326" s="4" t="str" cm="1">
        <f t="array" ref="T2326">_xlfn.IFS(Table1[[#This Row],[Inventory_Level]]&lt;=200,"low",Table1[[#This Row],[Inventory_Level]]&gt;=700,"high",Table1[[#This Row],[Inventory_Level]]&gt;200,"medium")</f>
        <v>medium</v>
      </c>
    </row>
    <row r="2327" spans="1:20" x14ac:dyDescent="0.35">
      <c r="A2327" s="4">
        <v>2326</v>
      </c>
      <c r="B2327" s="4" t="s">
        <v>51</v>
      </c>
      <c r="C2327" s="4" t="s">
        <v>16</v>
      </c>
      <c r="D2327" s="4" t="s">
        <v>45</v>
      </c>
      <c r="E2327" s="4" t="s">
        <v>52</v>
      </c>
      <c r="F2327" s="10" t="s">
        <v>404</v>
      </c>
      <c r="G2327" s="11" t="s">
        <v>336</v>
      </c>
      <c r="H2327" s="4">
        <v>3</v>
      </c>
      <c r="I2327" s="12">
        <v>8593.52</v>
      </c>
      <c r="J2327" s="12">
        <v>25780.560000000001</v>
      </c>
      <c r="K2327" s="12">
        <v>4401.53</v>
      </c>
      <c r="L2327" s="4">
        <v>58</v>
      </c>
      <c r="M2327" s="4" t="s">
        <v>42</v>
      </c>
      <c r="N2327" s="4" t="str" cm="1">
        <f t="array" ref="N2327">_xlfn.SWITCH(E2327,"Delhi","North","Chennai","South","Hyderabad","South","Mumbai","Central","Bangalore","South")</f>
        <v>Central</v>
      </c>
      <c r="O2327" s="12">
        <v>4076.73</v>
      </c>
      <c r="P2327" s="4">
        <f>Table1[[#This Row],[Delivery_Date]]-Table1[[#This Row],[Order_Date]]</f>
        <v>3</v>
      </c>
      <c r="Q2327" s="4" t="str">
        <f>IF(Table1[[#This Row],[Delivery delay days]]&gt;5,"delay","on time")</f>
        <v>on time</v>
      </c>
      <c r="R2327" s="10">
        <f>DATEVALUE(Table1[[#This Row],[Delivery_Date]])</f>
        <v>45095</v>
      </c>
      <c r="S2327" s="10">
        <f>DATEVALUE(Table1[[#This Row],[Order_Date]])</f>
        <v>45092</v>
      </c>
      <c r="T2327" s="4" t="str" cm="1">
        <f t="array" ref="T2327">_xlfn.IFS(Table1[[#This Row],[Inventory_Level]]&lt;=200,"low",Table1[[#This Row],[Inventory_Level]]&gt;=700,"high",Table1[[#This Row],[Inventory_Level]]&gt;200,"medium")</f>
        <v>low</v>
      </c>
    </row>
    <row r="2328" spans="1:20" x14ac:dyDescent="0.35">
      <c r="A2328" s="4">
        <v>2327</v>
      </c>
      <c r="B2328" s="4" t="s">
        <v>59</v>
      </c>
      <c r="C2328" s="4" t="s">
        <v>38</v>
      </c>
      <c r="D2328" s="4" t="s">
        <v>45</v>
      </c>
      <c r="E2328" s="4" t="s">
        <v>52</v>
      </c>
      <c r="F2328" s="10" t="s">
        <v>110</v>
      </c>
      <c r="G2328" s="11" t="s">
        <v>80</v>
      </c>
      <c r="H2328" s="4">
        <v>78</v>
      </c>
      <c r="I2328" s="12">
        <v>1658.97</v>
      </c>
      <c r="J2328" s="12">
        <v>129399.66</v>
      </c>
      <c r="K2328" s="12">
        <v>2725.09</v>
      </c>
      <c r="L2328" s="4">
        <v>248</v>
      </c>
      <c r="M2328" s="4" t="s">
        <v>21</v>
      </c>
      <c r="N2328" s="4" t="str" cm="1">
        <f t="array" ref="N2328">_xlfn.SWITCH(E2328,"Delhi","North","Chennai","South","Hyderabad","South","Mumbai","Central","Bangalore","South")</f>
        <v>Central</v>
      </c>
      <c r="O2328" s="12">
        <v>28802.32</v>
      </c>
      <c r="P2328" s="4">
        <f>Table1[[#This Row],[Delivery_Date]]-Table1[[#This Row],[Order_Date]]</f>
        <v>14</v>
      </c>
      <c r="Q2328" s="4" t="str">
        <f>IF(Table1[[#This Row],[Delivery delay days]]&gt;5,"delay","on time")</f>
        <v>delay</v>
      </c>
      <c r="R2328" s="10">
        <f>DATEVALUE(Table1[[#This Row],[Delivery_Date]])</f>
        <v>44993</v>
      </c>
      <c r="S2328" s="10">
        <f>DATEVALUE(Table1[[#This Row],[Order_Date]])</f>
        <v>44979</v>
      </c>
      <c r="T2328" s="4" t="str" cm="1">
        <f t="array" ref="T2328">_xlfn.IFS(Table1[[#This Row],[Inventory_Level]]&lt;=200,"low",Table1[[#This Row],[Inventory_Level]]&gt;=700,"high",Table1[[#This Row],[Inventory_Level]]&gt;200,"medium")</f>
        <v>medium</v>
      </c>
    </row>
    <row r="2329" spans="1:20" x14ac:dyDescent="0.35">
      <c r="A2329" s="4">
        <v>2328</v>
      </c>
      <c r="B2329" s="4" t="s">
        <v>65</v>
      </c>
      <c r="C2329" s="4" t="s">
        <v>16</v>
      </c>
      <c r="D2329" s="4" t="s">
        <v>45</v>
      </c>
      <c r="E2329" s="4" t="s">
        <v>46</v>
      </c>
      <c r="F2329" s="10" t="s">
        <v>343</v>
      </c>
      <c r="G2329" s="11" t="s">
        <v>217</v>
      </c>
      <c r="H2329" s="4">
        <v>16</v>
      </c>
      <c r="I2329" s="12">
        <v>42195.72</v>
      </c>
      <c r="J2329" s="12">
        <v>675131.52</v>
      </c>
      <c r="K2329" s="12">
        <v>564.13</v>
      </c>
      <c r="L2329" s="4">
        <v>568</v>
      </c>
      <c r="M2329" s="4" t="s">
        <v>35</v>
      </c>
      <c r="N2329" s="4" t="str" cm="1">
        <f t="array" ref="N2329">_xlfn.SWITCH(E2329,"Delhi","North","Chennai","South","Hyderabad","South","Mumbai","Central","Bangalore","South")</f>
        <v>South</v>
      </c>
      <c r="O2329" s="12">
        <v>130536.71</v>
      </c>
      <c r="P2329" s="4">
        <f>Table1[[#This Row],[Delivery_Date]]-Table1[[#This Row],[Order_Date]]</f>
        <v>11</v>
      </c>
      <c r="Q2329" s="4" t="str">
        <f>IF(Table1[[#This Row],[Delivery delay days]]&gt;5,"delay","on time")</f>
        <v>delay</v>
      </c>
      <c r="R2329" s="10">
        <f>DATEVALUE(Table1[[#This Row],[Delivery_Date]])</f>
        <v>44980</v>
      </c>
      <c r="S2329" s="10">
        <f>DATEVALUE(Table1[[#This Row],[Order_Date]])</f>
        <v>44969</v>
      </c>
      <c r="T2329" s="4" t="str" cm="1">
        <f t="array" ref="T2329">_xlfn.IFS(Table1[[#This Row],[Inventory_Level]]&lt;=200,"low",Table1[[#This Row],[Inventory_Level]]&gt;=700,"high",Table1[[#This Row],[Inventory_Level]]&gt;200,"medium")</f>
        <v>medium</v>
      </c>
    </row>
    <row r="2330" spans="1:20" x14ac:dyDescent="0.35">
      <c r="A2330" s="4">
        <v>2329</v>
      </c>
      <c r="B2330" s="4" t="s">
        <v>37</v>
      </c>
      <c r="C2330" s="4" t="s">
        <v>16</v>
      </c>
      <c r="D2330" s="4" t="s">
        <v>45</v>
      </c>
      <c r="E2330" s="4" t="s">
        <v>60</v>
      </c>
      <c r="F2330" s="10" t="s">
        <v>165</v>
      </c>
      <c r="G2330" s="11" t="s">
        <v>371</v>
      </c>
      <c r="H2330" s="4">
        <v>50</v>
      </c>
      <c r="I2330" s="12">
        <v>33448.99</v>
      </c>
      <c r="J2330" s="12">
        <v>1672449.5</v>
      </c>
      <c r="K2330" s="12">
        <v>179.18</v>
      </c>
      <c r="L2330" s="4">
        <v>442</v>
      </c>
      <c r="M2330" s="4" t="s">
        <v>35</v>
      </c>
      <c r="N2330" s="4" t="str" cm="1">
        <f t="array" ref="N2330">_xlfn.SWITCH(E2330,"Delhi","North","Chennai","South","Hyderabad","South","Mumbai","Central","Bangalore","South")</f>
        <v>South</v>
      </c>
      <c r="O2330" s="12">
        <v>132100.42000000001</v>
      </c>
      <c r="P2330" s="4">
        <f>Table1[[#This Row],[Delivery_Date]]-Table1[[#This Row],[Order_Date]]</f>
        <v>12</v>
      </c>
      <c r="Q2330" s="4" t="str">
        <f>IF(Table1[[#This Row],[Delivery delay days]]&gt;5,"delay","on time")</f>
        <v>delay</v>
      </c>
      <c r="R2330" s="10">
        <f>DATEVALUE(Table1[[#This Row],[Delivery_Date]])</f>
        <v>45064</v>
      </c>
      <c r="S2330" s="10">
        <f>DATEVALUE(Table1[[#This Row],[Order_Date]])</f>
        <v>45052</v>
      </c>
      <c r="T2330" s="4" t="str" cm="1">
        <f t="array" ref="T2330">_xlfn.IFS(Table1[[#This Row],[Inventory_Level]]&lt;=200,"low",Table1[[#This Row],[Inventory_Level]]&gt;=700,"high",Table1[[#This Row],[Inventory_Level]]&gt;200,"medium")</f>
        <v>medium</v>
      </c>
    </row>
    <row r="2331" spans="1:20" x14ac:dyDescent="0.35">
      <c r="A2331" s="4">
        <v>2330</v>
      </c>
      <c r="B2331" s="4" t="s">
        <v>65</v>
      </c>
      <c r="C2331" s="4" t="s">
        <v>24</v>
      </c>
      <c r="D2331" s="4" t="s">
        <v>45</v>
      </c>
      <c r="E2331" s="4" t="s">
        <v>52</v>
      </c>
      <c r="F2331" s="10" t="s">
        <v>117</v>
      </c>
      <c r="G2331" s="11" t="s">
        <v>77</v>
      </c>
      <c r="H2331" s="4">
        <v>32</v>
      </c>
      <c r="I2331" s="12">
        <v>30370.03</v>
      </c>
      <c r="J2331" s="12">
        <v>971840.96</v>
      </c>
      <c r="K2331" s="12">
        <v>4946.3500000000004</v>
      </c>
      <c r="L2331" s="4">
        <v>343</v>
      </c>
      <c r="M2331" s="4" t="s">
        <v>29</v>
      </c>
      <c r="N2331" s="4" t="str" cm="1">
        <f t="array" ref="N2331">_xlfn.SWITCH(E2331,"Delhi","North","Chennai","South","Hyderabad","South","Mumbai","Central","Bangalore","South")</f>
        <v>Central</v>
      </c>
      <c r="O2331" s="12">
        <v>72530.77</v>
      </c>
      <c r="P2331" s="4">
        <f>Table1[[#This Row],[Delivery_Date]]-Table1[[#This Row],[Order_Date]]</f>
        <v>13</v>
      </c>
      <c r="Q2331" s="4" t="str">
        <f>IF(Table1[[#This Row],[Delivery delay days]]&gt;5,"delay","on time")</f>
        <v>delay</v>
      </c>
      <c r="R2331" s="10">
        <f>DATEVALUE(Table1[[#This Row],[Delivery_Date]])</f>
        <v>45204</v>
      </c>
      <c r="S2331" s="10">
        <f>DATEVALUE(Table1[[#This Row],[Order_Date]])</f>
        <v>45191</v>
      </c>
      <c r="T2331" s="4" t="str" cm="1">
        <f t="array" ref="T2331">_xlfn.IFS(Table1[[#This Row],[Inventory_Level]]&lt;=200,"low",Table1[[#This Row],[Inventory_Level]]&gt;=700,"high",Table1[[#This Row],[Inventory_Level]]&gt;200,"medium")</f>
        <v>medium</v>
      </c>
    </row>
    <row r="2332" spans="1:20" x14ac:dyDescent="0.35">
      <c r="A2332" s="4">
        <v>2331</v>
      </c>
      <c r="B2332" s="4" t="s">
        <v>31</v>
      </c>
      <c r="C2332" s="4" t="s">
        <v>16</v>
      </c>
      <c r="D2332" s="4" t="s">
        <v>45</v>
      </c>
      <c r="E2332" s="4" t="s">
        <v>52</v>
      </c>
      <c r="F2332" s="10" t="s">
        <v>369</v>
      </c>
      <c r="G2332" s="11" t="s">
        <v>80</v>
      </c>
      <c r="H2332" s="4">
        <v>98</v>
      </c>
      <c r="I2332" s="12">
        <v>39972.86</v>
      </c>
      <c r="J2332" s="12">
        <v>3917340.28</v>
      </c>
      <c r="K2332" s="12">
        <v>1491.77</v>
      </c>
      <c r="L2332" s="4">
        <v>747</v>
      </c>
      <c r="M2332" s="4" t="s">
        <v>21</v>
      </c>
      <c r="N2332" s="4" t="str" cm="1">
        <f t="array" ref="N2332">_xlfn.SWITCH(E2332,"Delhi","North","Chennai","South","Hyderabad","South","Mumbai","Central","Bangalore","South")</f>
        <v>Central</v>
      </c>
      <c r="O2332" s="12">
        <v>850495.86</v>
      </c>
      <c r="P2332" s="4">
        <f>Table1[[#This Row],[Delivery_Date]]-Table1[[#This Row],[Order_Date]]</f>
        <v>12</v>
      </c>
      <c r="Q2332" s="4" t="str">
        <f>IF(Table1[[#This Row],[Delivery delay days]]&gt;5,"delay","on time")</f>
        <v>delay</v>
      </c>
      <c r="R2332" s="10">
        <f>DATEVALUE(Table1[[#This Row],[Delivery_Date]])</f>
        <v>44993</v>
      </c>
      <c r="S2332" s="10">
        <f>DATEVALUE(Table1[[#This Row],[Order_Date]])</f>
        <v>44981</v>
      </c>
      <c r="T2332" s="4" t="str" cm="1">
        <f t="array" ref="T2332">_xlfn.IFS(Table1[[#This Row],[Inventory_Level]]&lt;=200,"low",Table1[[#This Row],[Inventory_Level]]&gt;=700,"high",Table1[[#This Row],[Inventory_Level]]&gt;200,"medium")</f>
        <v>high</v>
      </c>
    </row>
    <row r="2333" spans="1:20" x14ac:dyDescent="0.35">
      <c r="A2333" s="4">
        <v>2332</v>
      </c>
      <c r="B2333" s="4" t="s">
        <v>23</v>
      </c>
      <c r="C2333" s="4" t="s">
        <v>24</v>
      </c>
      <c r="D2333" s="4" t="s">
        <v>39</v>
      </c>
      <c r="E2333" s="4" t="s">
        <v>18</v>
      </c>
      <c r="F2333" s="10" t="s">
        <v>97</v>
      </c>
      <c r="G2333" s="11" t="s">
        <v>47</v>
      </c>
      <c r="H2333" s="4">
        <v>1</v>
      </c>
      <c r="I2333" s="12">
        <v>42244.98</v>
      </c>
      <c r="J2333" s="12">
        <v>42244.98</v>
      </c>
      <c r="K2333" s="12">
        <v>1824.81</v>
      </c>
      <c r="L2333" s="4">
        <v>453</v>
      </c>
      <c r="M2333" s="4" t="s">
        <v>42</v>
      </c>
      <c r="N2333" s="4" t="str" cm="1">
        <f t="array" ref="N2333">_xlfn.SWITCH(E2333,"Delhi","North","Chennai","South","Hyderabad","South","Mumbai","Central","Bangalore","South")</f>
        <v>North</v>
      </c>
      <c r="O2333" s="12">
        <v>7156.16</v>
      </c>
      <c r="P2333" s="4">
        <f>Table1[[#This Row],[Delivery_Date]]-Table1[[#This Row],[Order_Date]]</f>
        <v>15</v>
      </c>
      <c r="Q2333" s="4" t="str">
        <f>IF(Table1[[#This Row],[Delivery delay days]]&gt;5,"delay","on time")</f>
        <v>delay</v>
      </c>
      <c r="R2333" s="10">
        <f>DATEVALUE(Table1[[#This Row],[Delivery_Date]])</f>
        <v>45138</v>
      </c>
      <c r="S2333" s="10">
        <f>DATEVALUE(Table1[[#This Row],[Order_Date]])</f>
        <v>45123</v>
      </c>
      <c r="T2333" s="4" t="str" cm="1">
        <f t="array" ref="T2333">_xlfn.IFS(Table1[[#This Row],[Inventory_Level]]&lt;=200,"low",Table1[[#This Row],[Inventory_Level]]&gt;=700,"high",Table1[[#This Row],[Inventory_Level]]&gt;200,"medium")</f>
        <v>medium</v>
      </c>
    </row>
    <row r="2334" spans="1:20" x14ac:dyDescent="0.35">
      <c r="A2334" s="4">
        <v>2333</v>
      </c>
      <c r="B2334" s="4" t="s">
        <v>37</v>
      </c>
      <c r="C2334" s="4" t="s">
        <v>38</v>
      </c>
      <c r="D2334" s="4" t="s">
        <v>17</v>
      </c>
      <c r="E2334" s="4" t="s">
        <v>26</v>
      </c>
      <c r="F2334" s="10" t="s">
        <v>273</v>
      </c>
      <c r="G2334" s="11" t="s">
        <v>72</v>
      </c>
      <c r="H2334" s="4">
        <v>12</v>
      </c>
      <c r="I2334" s="12">
        <v>7206.05</v>
      </c>
      <c r="J2334" s="12">
        <v>86472.6</v>
      </c>
      <c r="K2334" s="12">
        <v>2842.73</v>
      </c>
      <c r="L2334" s="4">
        <v>783</v>
      </c>
      <c r="M2334" s="4" t="s">
        <v>29</v>
      </c>
      <c r="N2334" s="4" t="str" cm="1">
        <f t="array" ref="N2334">_xlfn.SWITCH(E2334,"Delhi","North","Chennai","South","Hyderabad","South","Mumbai","Central","Bangalore","South")</f>
        <v>South</v>
      </c>
      <c r="O2334" s="12">
        <v>12084.89</v>
      </c>
      <c r="P2334" s="4">
        <f>Table1[[#This Row],[Delivery_Date]]-Table1[[#This Row],[Order_Date]]</f>
        <v>10</v>
      </c>
      <c r="Q2334" s="4" t="str">
        <f>IF(Table1[[#This Row],[Delivery delay days]]&gt;5,"delay","on time")</f>
        <v>delay</v>
      </c>
      <c r="R2334" s="10">
        <f>DATEVALUE(Table1[[#This Row],[Delivery_Date]])</f>
        <v>45271</v>
      </c>
      <c r="S2334" s="10">
        <f>DATEVALUE(Table1[[#This Row],[Order_Date]])</f>
        <v>45261</v>
      </c>
      <c r="T2334" s="4" t="str" cm="1">
        <f t="array" ref="T2334">_xlfn.IFS(Table1[[#This Row],[Inventory_Level]]&lt;=200,"low",Table1[[#This Row],[Inventory_Level]]&gt;=700,"high",Table1[[#This Row],[Inventory_Level]]&gt;200,"medium")</f>
        <v>high</v>
      </c>
    </row>
    <row r="2335" spans="1:20" x14ac:dyDescent="0.35">
      <c r="A2335" s="4">
        <v>2334</v>
      </c>
      <c r="B2335" s="4" t="s">
        <v>44</v>
      </c>
      <c r="C2335" s="4" t="s">
        <v>38</v>
      </c>
      <c r="D2335" s="4" t="s">
        <v>32</v>
      </c>
      <c r="E2335" s="4" t="s">
        <v>60</v>
      </c>
      <c r="F2335" s="10" t="s">
        <v>121</v>
      </c>
      <c r="G2335" s="11" t="s">
        <v>404</v>
      </c>
      <c r="H2335" s="4">
        <v>48</v>
      </c>
      <c r="I2335" s="12">
        <v>9994.15</v>
      </c>
      <c r="J2335" s="12">
        <v>479719.2</v>
      </c>
      <c r="K2335" s="12">
        <v>2404.9499999999998</v>
      </c>
      <c r="L2335" s="4">
        <v>571</v>
      </c>
      <c r="M2335" s="4" t="s">
        <v>21</v>
      </c>
      <c r="N2335" s="4" t="str" cm="1">
        <f t="array" ref="N2335">_xlfn.SWITCH(E2335,"Delhi","North","Chennai","South","Hyderabad","South","Mumbai","Central","Bangalore","South")</f>
        <v>South</v>
      </c>
      <c r="O2335" s="12">
        <v>57301.85</v>
      </c>
      <c r="P2335" s="4">
        <f>Table1[[#This Row],[Delivery_Date]]-Table1[[#This Row],[Order_Date]]</f>
        <v>9</v>
      </c>
      <c r="Q2335" s="4" t="str">
        <f>IF(Table1[[#This Row],[Delivery delay days]]&gt;5,"delay","on time")</f>
        <v>delay</v>
      </c>
      <c r="R2335" s="10">
        <f>DATEVALUE(Table1[[#This Row],[Delivery_Date]])</f>
        <v>45092</v>
      </c>
      <c r="S2335" s="10">
        <f>DATEVALUE(Table1[[#This Row],[Order_Date]])</f>
        <v>45083</v>
      </c>
      <c r="T2335" s="4" t="str" cm="1">
        <f t="array" ref="T2335">_xlfn.IFS(Table1[[#This Row],[Inventory_Level]]&lt;=200,"low",Table1[[#This Row],[Inventory_Level]]&gt;=700,"high",Table1[[#This Row],[Inventory_Level]]&gt;200,"medium")</f>
        <v>medium</v>
      </c>
    </row>
    <row r="2336" spans="1:20" x14ac:dyDescent="0.35">
      <c r="A2336" s="4">
        <v>2335</v>
      </c>
      <c r="B2336" s="4" t="s">
        <v>37</v>
      </c>
      <c r="C2336" s="4" t="s">
        <v>16</v>
      </c>
      <c r="D2336" s="4" t="s">
        <v>45</v>
      </c>
      <c r="E2336" s="4" t="s">
        <v>26</v>
      </c>
      <c r="F2336" s="10" t="s">
        <v>66</v>
      </c>
      <c r="G2336" s="11" t="s">
        <v>221</v>
      </c>
      <c r="H2336" s="4">
        <v>39</v>
      </c>
      <c r="I2336" s="12">
        <v>37846.239999999998</v>
      </c>
      <c r="J2336" s="12">
        <v>1476003.36</v>
      </c>
      <c r="K2336" s="12">
        <v>576.55999999999995</v>
      </c>
      <c r="L2336" s="4">
        <v>567</v>
      </c>
      <c r="M2336" s="4" t="s">
        <v>29</v>
      </c>
      <c r="N2336" s="4" t="str" cm="1">
        <f t="array" ref="N2336">_xlfn.SWITCH(E2336,"Delhi","North","Chennai","South","Hyderabad","South","Mumbai","Central","Bangalore","South")</f>
        <v>South</v>
      </c>
      <c r="O2336" s="12">
        <v>153000.45000000001</v>
      </c>
      <c r="P2336" s="4">
        <f>Table1[[#This Row],[Delivery_Date]]-Table1[[#This Row],[Order_Date]]</f>
        <v>10</v>
      </c>
      <c r="Q2336" s="4" t="str">
        <f>IF(Table1[[#This Row],[Delivery delay days]]&gt;5,"delay","on time")</f>
        <v>delay</v>
      </c>
      <c r="R2336" s="10">
        <f>DATEVALUE(Table1[[#This Row],[Delivery_Date]])</f>
        <v>45179</v>
      </c>
      <c r="S2336" s="10">
        <f>DATEVALUE(Table1[[#This Row],[Order_Date]])</f>
        <v>45169</v>
      </c>
      <c r="T2336" s="4" t="str" cm="1">
        <f t="array" ref="T2336">_xlfn.IFS(Table1[[#This Row],[Inventory_Level]]&lt;=200,"low",Table1[[#This Row],[Inventory_Level]]&gt;=700,"high",Table1[[#This Row],[Inventory_Level]]&gt;200,"medium")</f>
        <v>medium</v>
      </c>
    </row>
    <row r="2337" spans="1:20" x14ac:dyDescent="0.35">
      <c r="A2337" s="4">
        <v>2336</v>
      </c>
      <c r="B2337" s="4" t="s">
        <v>59</v>
      </c>
      <c r="C2337" s="4" t="s">
        <v>38</v>
      </c>
      <c r="D2337" s="4" t="s">
        <v>45</v>
      </c>
      <c r="E2337" s="4" t="s">
        <v>46</v>
      </c>
      <c r="F2337" s="10" t="s">
        <v>213</v>
      </c>
      <c r="G2337" s="11" t="s">
        <v>273</v>
      </c>
      <c r="H2337" s="4">
        <v>40</v>
      </c>
      <c r="I2337" s="12">
        <v>36283.589999999997</v>
      </c>
      <c r="J2337" s="12">
        <v>1451343.6</v>
      </c>
      <c r="K2337" s="12">
        <v>2906.33</v>
      </c>
      <c r="L2337" s="4">
        <v>673</v>
      </c>
      <c r="M2337" s="4" t="s">
        <v>29</v>
      </c>
      <c r="N2337" s="4" t="str" cm="1">
        <f t="array" ref="N2337">_xlfn.SWITCH(E2337,"Delhi","North","Chennai","South","Hyderabad","South","Mumbai","Central","Bangalore","South")</f>
        <v>South</v>
      </c>
      <c r="O2337" s="12">
        <v>215373.92</v>
      </c>
      <c r="P2337" s="4">
        <f>Table1[[#This Row],[Delivery_Date]]-Table1[[#This Row],[Order_Date]]</f>
        <v>10</v>
      </c>
      <c r="Q2337" s="4" t="str">
        <f>IF(Table1[[#This Row],[Delivery delay days]]&gt;5,"delay","on time")</f>
        <v>delay</v>
      </c>
      <c r="R2337" s="10">
        <f>DATEVALUE(Table1[[#This Row],[Delivery_Date]])</f>
        <v>45261</v>
      </c>
      <c r="S2337" s="10">
        <f>DATEVALUE(Table1[[#This Row],[Order_Date]])</f>
        <v>45251</v>
      </c>
      <c r="T2337" s="4" t="str" cm="1">
        <f t="array" ref="T2337">_xlfn.IFS(Table1[[#This Row],[Inventory_Level]]&lt;=200,"low",Table1[[#This Row],[Inventory_Level]]&gt;=700,"high",Table1[[#This Row],[Inventory_Level]]&gt;200,"medium")</f>
        <v>medium</v>
      </c>
    </row>
    <row r="2338" spans="1:20" x14ac:dyDescent="0.35">
      <c r="A2338" s="4">
        <v>2337</v>
      </c>
      <c r="B2338" s="4" t="s">
        <v>65</v>
      </c>
      <c r="C2338" s="4" t="s">
        <v>16</v>
      </c>
      <c r="D2338" s="4" t="s">
        <v>32</v>
      </c>
      <c r="E2338" s="4" t="s">
        <v>60</v>
      </c>
      <c r="F2338" s="10" t="s">
        <v>156</v>
      </c>
      <c r="G2338" s="11" t="s">
        <v>346</v>
      </c>
      <c r="H2338" s="4">
        <v>97</v>
      </c>
      <c r="I2338" s="12">
        <v>26651.13</v>
      </c>
      <c r="J2338" s="12">
        <v>2585159.61</v>
      </c>
      <c r="K2338" s="12">
        <v>4847.5200000000004</v>
      </c>
      <c r="L2338" s="4">
        <v>256</v>
      </c>
      <c r="M2338" s="4" t="s">
        <v>21</v>
      </c>
      <c r="N2338" s="4" t="str" cm="1">
        <f t="array" ref="N2338">_xlfn.SWITCH(E2338,"Delhi","North","Chennai","South","Hyderabad","South","Mumbai","Central","Bangalore","South")</f>
        <v>South</v>
      </c>
      <c r="O2338" s="12">
        <v>632675.15</v>
      </c>
      <c r="P2338" s="4">
        <f>Table1[[#This Row],[Delivery_Date]]-Table1[[#This Row],[Order_Date]]</f>
        <v>13</v>
      </c>
      <c r="Q2338" s="4" t="str">
        <f>IF(Table1[[#This Row],[Delivery delay days]]&gt;5,"delay","on time")</f>
        <v>delay</v>
      </c>
      <c r="R2338" s="10">
        <f>DATEVALUE(Table1[[#This Row],[Delivery_Date]])</f>
        <v>45086</v>
      </c>
      <c r="S2338" s="10">
        <f>DATEVALUE(Table1[[#This Row],[Order_Date]])</f>
        <v>45073</v>
      </c>
      <c r="T2338" s="4" t="str" cm="1">
        <f t="array" ref="T2338">_xlfn.IFS(Table1[[#This Row],[Inventory_Level]]&lt;=200,"low",Table1[[#This Row],[Inventory_Level]]&gt;=700,"high",Table1[[#This Row],[Inventory_Level]]&gt;200,"medium")</f>
        <v>medium</v>
      </c>
    </row>
    <row r="2339" spans="1:20" x14ac:dyDescent="0.35">
      <c r="A2339" s="4">
        <v>2338</v>
      </c>
      <c r="B2339" s="4" t="s">
        <v>15</v>
      </c>
      <c r="C2339" s="4" t="s">
        <v>24</v>
      </c>
      <c r="D2339" s="4" t="s">
        <v>39</v>
      </c>
      <c r="E2339" s="4" t="s">
        <v>26</v>
      </c>
      <c r="F2339" s="10" t="s">
        <v>351</v>
      </c>
      <c r="G2339" s="11" t="s">
        <v>112</v>
      </c>
      <c r="H2339" s="4">
        <v>51</v>
      </c>
      <c r="I2339" s="12">
        <v>48160.49</v>
      </c>
      <c r="J2339" s="12">
        <v>2456184.9900000002</v>
      </c>
      <c r="K2339" s="12">
        <v>3816.44</v>
      </c>
      <c r="L2339" s="4">
        <v>21</v>
      </c>
      <c r="M2339" s="4" t="s">
        <v>29</v>
      </c>
      <c r="N2339" s="4" t="str" cm="1">
        <f t="array" ref="N2339">_xlfn.SWITCH(E2339,"Delhi","North","Chennai","South","Hyderabad","South","Mumbai","Central","Bangalore","South")</f>
        <v>South</v>
      </c>
      <c r="O2339" s="12">
        <v>505358.72</v>
      </c>
      <c r="P2339" s="4">
        <f>Table1[[#This Row],[Delivery_Date]]-Table1[[#This Row],[Order_Date]]</f>
        <v>7</v>
      </c>
      <c r="Q2339" s="4" t="str">
        <f>IF(Table1[[#This Row],[Delivery delay days]]&gt;5,"delay","on time")</f>
        <v>delay</v>
      </c>
      <c r="R2339" s="10">
        <f>DATEVALUE(Table1[[#This Row],[Delivery_Date]])</f>
        <v>45162</v>
      </c>
      <c r="S2339" s="10">
        <f>DATEVALUE(Table1[[#This Row],[Order_Date]])</f>
        <v>45155</v>
      </c>
      <c r="T2339" s="4" t="str" cm="1">
        <f t="array" ref="T2339">_xlfn.IFS(Table1[[#This Row],[Inventory_Level]]&lt;=200,"low",Table1[[#This Row],[Inventory_Level]]&gt;=700,"high",Table1[[#This Row],[Inventory_Level]]&gt;200,"medium")</f>
        <v>low</v>
      </c>
    </row>
    <row r="2340" spans="1:20" x14ac:dyDescent="0.35">
      <c r="A2340" s="4">
        <v>2339</v>
      </c>
      <c r="B2340" s="4" t="s">
        <v>15</v>
      </c>
      <c r="C2340" s="4" t="s">
        <v>24</v>
      </c>
      <c r="D2340" s="4" t="s">
        <v>17</v>
      </c>
      <c r="E2340" s="4" t="s">
        <v>52</v>
      </c>
      <c r="F2340" s="10" t="s">
        <v>133</v>
      </c>
      <c r="G2340" s="11" t="s">
        <v>270</v>
      </c>
      <c r="H2340" s="4">
        <v>84</v>
      </c>
      <c r="I2340" s="12">
        <v>32374.39</v>
      </c>
      <c r="J2340" s="12">
        <v>2719448.76</v>
      </c>
      <c r="K2340" s="12">
        <v>4594.21</v>
      </c>
      <c r="L2340" s="4">
        <v>454</v>
      </c>
      <c r="M2340" s="4" t="s">
        <v>21</v>
      </c>
      <c r="N2340" s="4" t="str" cm="1">
        <f t="array" ref="N2340">_xlfn.SWITCH(E2340,"Delhi","North","Chennai","South","Hyderabad","South","Mumbai","Central","Bangalore","South")</f>
        <v>Central</v>
      </c>
      <c r="O2340" s="12">
        <v>579741.9</v>
      </c>
      <c r="P2340" s="4">
        <f>Table1[[#This Row],[Delivery_Date]]-Table1[[#This Row],[Order_Date]]</f>
        <v>13</v>
      </c>
      <c r="Q2340" s="4" t="str">
        <f>IF(Table1[[#This Row],[Delivery delay days]]&gt;5,"delay","on time")</f>
        <v>delay</v>
      </c>
      <c r="R2340" s="10">
        <f>DATEVALUE(Table1[[#This Row],[Delivery_Date]])</f>
        <v>45262</v>
      </c>
      <c r="S2340" s="10">
        <f>DATEVALUE(Table1[[#This Row],[Order_Date]])</f>
        <v>45249</v>
      </c>
      <c r="T2340" s="4" t="str" cm="1">
        <f t="array" ref="T2340">_xlfn.IFS(Table1[[#This Row],[Inventory_Level]]&lt;=200,"low",Table1[[#This Row],[Inventory_Level]]&gt;=700,"high",Table1[[#This Row],[Inventory_Level]]&gt;200,"medium")</f>
        <v>medium</v>
      </c>
    </row>
    <row r="2341" spans="1:20" x14ac:dyDescent="0.35">
      <c r="A2341" s="4">
        <v>2340</v>
      </c>
      <c r="B2341" s="4" t="s">
        <v>31</v>
      </c>
      <c r="C2341" s="4" t="s">
        <v>16</v>
      </c>
      <c r="D2341" s="4" t="s">
        <v>25</v>
      </c>
      <c r="E2341" s="4" t="s">
        <v>26</v>
      </c>
      <c r="F2341" s="10" t="s">
        <v>211</v>
      </c>
      <c r="G2341" s="11" t="s">
        <v>248</v>
      </c>
      <c r="H2341" s="4">
        <v>12</v>
      </c>
      <c r="I2341" s="12">
        <v>28894.49</v>
      </c>
      <c r="J2341" s="12">
        <v>346733.88</v>
      </c>
      <c r="K2341" s="12">
        <v>1439.15</v>
      </c>
      <c r="L2341" s="4">
        <v>332</v>
      </c>
      <c r="M2341" s="4" t="s">
        <v>35</v>
      </c>
      <c r="N2341" s="4" t="str" cm="1">
        <f t="array" ref="N2341">_xlfn.SWITCH(E2341,"Delhi","North","Chennai","South","Hyderabad","South","Mumbai","Central","Bangalore","South")</f>
        <v>South</v>
      </c>
      <c r="O2341" s="12">
        <v>28693.03</v>
      </c>
      <c r="P2341" s="4">
        <f>Table1[[#This Row],[Delivery_Date]]-Table1[[#This Row],[Order_Date]]</f>
        <v>9</v>
      </c>
      <c r="Q2341" s="4" t="str">
        <f>IF(Table1[[#This Row],[Delivery delay days]]&gt;5,"delay","on time")</f>
        <v>delay</v>
      </c>
      <c r="R2341" s="10">
        <f>DATEVALUE(Table1[[#This Row],[Delivery_Date]])</f>
        <v>45029</v>
      </c>
      <c r="S2341" s="10">
        <f>DATEVALUE(Table1[[#This Row],[Order_Date]])</f>
        <v>45020</v>
      </c>
      <c r="T2341" s="4" t="str" cm="1">
        <f t="array" ref="T2341">_xlfn.IFS(Table1[[#This Row],[Inventory_Level]]&lt;=200,"low",Table1[[#This Row],[Inventory_Level]]&gt;=700,"high",Table1[[#This Row],[Inventory_Level]]&gt;200,"medium")</f>
        <v>medium</v>
      </c>
    </row>
    <row r="2342" spans="1:20" x14ac:dyDescent="0.35">
      <c r="A2342" s="4">
        <v>2341</v>
      </c>
      <c r="B2342" s="4" t="s">
        <v>59</v>
      </c>
      <c r="C2342" s="4" t="s">
        <v>24</v>
      </c>
      <c r="D2342" s="4" t="s">
        <v>25</v>
      </c>
      <c r="E2342" s="4" t="s">
        <v>52</v>
      </c>
      <c r="F2342" s="10" t="s">
        <v>48</v>
      </c>
      <c r="G2342" s="11" t="s">
        <v>109</v>
      </c>
      <c r="H2342" s="4">
        <v>71</v>
      </c>
      <c r="I2342" s="12">
        <v>31300.06</v>
      </c>
      <c r="J2342" s="12">
        <v>2222304.2599999998</v>
      </c>
      <c r="K2342" s="12">
        <v>4922.16</v>
      </c>
      <c r="L2342" s="4">
        <v>761</v>
      </c>
      <c r="M2342" s="4" t="s">
        <v>35</v>
      </c>
      <c r="N2342" s="4" t="str" cm="1">
        <f t="array" ref="N2342">_xlfn.SWITCH(E2342,"Delhi","North","Chennai","South","Hyderabad","South","Mumbai","Central","Bangalore","South")</f>
        <v>Central</v>
      </c>
      <c r="O2342" s="12">
        <v>253750.36</v>
      </c>
      <c r="P2342" s="4">
        <f>Table1[[#This Row],[Delivery_Date]]-Table1[[#This Row],[Order_Date]]</f>
        <v>10</v>
      </c>
      <c r="Q2342" s="4" t="str">
        <f>IF(Table1[[#This Row],[Delivery delay days]]&gt;5,"delay","on time")</f>
        <v>delay</v>
      </c>
      <c r="R2342" s="10">
        <f>DATEVALUE(Table1[[#This Row],[Delivery_Date]])</f>
        <v>45163</v>
      </c>
      <c r="S2342" s="10">
        <f>DATEVALUE(Table1[[#This Row],[Order_Date]])</f>
        <v>45153</v>
      </c>
      <c r="T2342" s="4" t="str" cm="1">
        <f t="array" ref="T2342">_xlfn.IFS(Table1[[#This Row],[Inventory_Level]]&lt;=200,"low",Table1[[#This Row],[Inventory_Level]]&gt;=700,"high",Table1[[#This Row],[Inventory_Level]]&gt;200,"medium")</f>
        <v>high</v>
      </c>
    </row>
    <row r="2343" spans="1:20" x14ac:dyDescent="0.35">
      <c r="A2343" s="4">
        <v>2342</v>
      </c>
      <c r="B2343" s="4" t="s">
        <v>15</v>
      </c>
      <c r="C2343" s="4" t="s">
        <v>38</v>
      </c>
      <c r="D2343" s="4" t="s">
        <v>17</v>
      </c>
      <c r="E2343" s="4" t="s">
        <v>52</v>
      </c>
      <c r="F2343" s="10" t="s">
        <v>313</v>
      </c>
      <c r="G2343" s="11" t="s">
        <v>186</v>
      </c>
      <c r="H2343" s="4">
        <v>100</v>
      </c>
      <c r="I2343" s="12">
        <v>40915.31</v>
      </c>
      <c r="J2343" s="12">
        <v>4091531</v>
      </c>
      <c r="K2343" s="12">
        <v>4750.5600000000004</v>
      </c>
      <c r="L2343" s="4">
        <v>168</v>
      </c>
      <c r="M2343" s="4" t="s">
        <v>29</v>
      </c>
      <c r="N2343" s="4" t="str" cm="1">
        <f t="array" ref="N2343">_xlfn.SWITCH(E2343,"Delhi","North","Chennai","South","Hyderabad","South","Mumbai","Central","Bangalore","South")</f>
        <v>Central</v>
      </c>
      <c r="O2343" s="12">
        <v>957960.49</v>
      </c>
      <c r="P2343" s="4">
        <f>Table1[[#This Row],[Delivery_Date]]-Table1[[#This Row],[Order_Date]]</f>
        <v>9</v>
      </c>
      <c r="Q2343" s="4" t="str">
        <f>IF(Table1[[#This Row],[Delivery delay days]]&gt;5,"delay","on time")</f>
        <v>delay</v>
      </c>
      <c r="R2343" s="10">
        <f>DATEVALUE(Table1[[#This Row],[Delivery_Date]])</f>
        <v>45142</v>
      </c>
      <c r="S2343" s="10">
        <f>DATEVALUE(Table1[[#This Row],[Order_Date]])</f>
        <v>45133</v>
      </c>
      <c r="T2343" s="4" t="str" cm="1">
        <f t="array" ref="T2343">_xlfn.IFS(Table1[[#This Row],[Inventory_Level]]&lt;=200,"low",Table1[[#This Row],[Inventory_Level]]&gt;=700,"high",Table1[[#This Row],[Inventory_Level]]&gt;200,"medium")</f>
        <v>low</v>
      </c>
    </row>
    <row r="2344" spans="1:20" x14ac:dyDescent="0.35">
      <c r="A2344" s="4">
        <v>2343</v>
      </c>
      <c r="B2344" s="4" t="s">
        <v>31</v>
      </c>
      <c r="C2344" s="4" t="s">
        <v>24</v>
      </c>
      <c r="D2344" s="4" t="s">
        <v>17</v>
      </c>
      <c r="E2344" s="4" t="s">
        <v>26</v>
      </c>
      <c r="F2344" s="10" t="s">
        <v>320</v>
      </c>
      <c r="G2344" s="11" t="s">
        <v>339</v>
      </c>
      <c r="H2344" s="4">
        <v>66</v>
      </c>
      <c r="I2344" s="12">
        <v>16822.5</v>
      </c>
      <c r="J2344" s="12">
        <v>1110285</v>
      </c>
      <c r="K2344" s="12">
        <v>4539.88</v>
      </c>
      <c r="L2344" s="4">
        <v>628</v>
      </c>
      <c r="M2344" s="4" t="s">
        <v>21</v>
      </c>
      <c r="N2344" s="4" t="str" cm="1">
        <f t="array" ref="N2344">_xlfn.SWITCH(E2344,"Delhi","North","Chennai","South","Hyderabad","South","Mumbai","Central","Bangalore","South")</f>
        <v>South</v>
      </c>
      <c r="O2344" s="12">
        <v>56332.36</v>
      </c>
      <c r="P2344" s="4">
        <f>Table1[[#This Row],[Delivery_Date]]-Table1[[#This Row],[Order_Date]]</f>
        <v>8</v>
      </c>
      <c r="Q2344" s="4" t="str">
        <f>IF(Table1[[#This Row],[Delivery delay days]]&gt;5,"delay","on time")</f>
        <v>delay</v>
      </c>
      <c r="R2344" s="10">
        <f>DATEVALUE(Table1[[#This Row],[Delivery_Date]])</f>
        <v>45056</v>
      </c>
      <c r="S2344" s="10">
        <f>DATEVALUE(Table1[[#This Row],[Order_Date]])</f>
        <v>45048</v>
      </c>
      <c r="T2344" s="4" t="str" cm="1">
        <f t="array" ref="T2344">_xlfn.IFS(Table1[[#This Row],[Inventory_Level]]&lt;=200,"low",Table1[[#This Row],[Inventory_Level]]&gt;=700,"high",Table1[[#This Row],[Inventory_Level]]&gt;200,"medium")</f>
        <v>medium</v>
      </c>
    </row>
    <row r="2345" spans="1:20" x14ac:dyDescent="0.35">
      <c r="A2345" s="4">
        <v>2344</v>
      </c>
      <c r="B2345" s="4" t="s">
        <v>15</v>
      </c>
      <c r="C2345" s="4" t="s">
        <v>24</v>
      </c>
      <c r="D2345" s="4" t="s">
        <v>39</v>
      </c>
      <c r="E2345" s="4" t="s">
        <v>60</v>
      </c>
      <c r="F2345" s="10" t="s">
        <v>168</v>
      </c>
      <c r="G2345" s="11" t="s">
        <v>252</v>
      </c>
      <c r="H2345" s="4">
        <v>15</v>
      </c>
      <c r="I2345" s="12">
        <v>20747.310000000001</v>
      </c>
      <c r="J2345" s="12">
        <v>311209.65000000002</v>
      </c>
      <c r="K2345" s="12">
        <v>2777.53</v>
      </c>
      <c r="L2345" s="4">
        <v>725</v>
      </c>
      <c r="M2345" s="4" t="s">
        <v>21</v>
      </c>
      <c r="N2345" s="4" t="str" cm="1">
        <f t="array" ref="N2345">_xlfn.SWITCH(E2345,"Delhi","North","Chennai","South","Hyderabad","South","Mumbai","Central","Bangalore","South")</f>
        <v>South</v>
      </c>
      <c r="O2345" s="12">
        <v>32964.120000000003</v>
      </c>
      <c r="P2345" s="4">
        <f>Table1[[#This Row],[Delivery_Date]]-Table1[[#This Row],[Order_Date]]</f>
        <v>12</v>
      </c>
      <c r="Q2345" s="4" t="str">
        <f>IF(Table1[[#This Row],[Delivery delay days]]&gt;5,"delay","on time")</f>
        <v>delay</v>
      </c>
      <c r="R2345" s="10">
        <f>DATEVALUE(Table1[[#This Row],[Delivery_Date]])</f>
        <v>45089</v>
      </c>
      <c r="S2345" s="10">
        <f>DATEVALUE(Table1[[#This Row],[Order_Date]])</f>
        <v>45077</v>
      </c>
      <c r="T2345" s="4" t="str" cm="1">
        <f t="array" ref="T2345">_xlfn.IFS(Table1[[#This Row],[Inventory_Level]]&lt;=200,"low",Table1[[#This Row],[Inventory_Level]]&gt;=700,"high",Table1[[#This Row],[Inventory_Level]]&gt;200,"medium")</f>
        <v>high</v>
      </c>
    </row>
    <row r="2346" spans="1:20" x14ac:dyDescent="0.35">
      <c r="A2346" s="4">
        <v>2345</v>
      </c>
      <c r="B2346" s="4" t="s">
        <v>31</v>
      </c>
      <c r="C2346" s="4" t="s">
        <v>16</v>
      </c>
      <c r="D2346" s="4" t="s">
        <v>39</v>
      </c>
      <c r="E2346" s="4" t="s">
        <v>52</v>
      </c>
      <c r="F2346" s="10" t="s">
        <v>276</v>
      </c>
      <c r="G2346" s="11" t="s">
        <v>214</v>
      </c>
      <c r="H2346" s="4">
        <v>28</v>
      </c>
      <c r="I2346" s="12">
        <v>37219.5</v>
      </c>
      <c r="J2346" s="12">
        <v>1042146</v>
      </c>
      <c r="K2346" s="12">
        <v>3896.78</v>
      </c>
      <c r="L2346" s="4">
        <v>864</v>
      </c>
      <c r="M2346" s="4" t="s">
        <v>35</v>
      </c>
      <c r="N2346" s="4" t="str" cm="1">
        <f t="array" ref="N2346">_xlfn.SWITCH(E2346,"Delhi","North","Chennai","South","Hyderabad","South","Mumbai","Central","Bangalore","South")</f>
        <v>Central</v>
      </c>
      <c r="O2346" s="12">
        <v>127246.04</v>
      </c>
      <c r="P2346" s="4">
        <f>Table1[[#This Row],[Delivery_Date]]-Table1[[#This Row],[Order_Date]]</f>
        <v>5</v>
      </c>
      <c r="Q2346" s="4" t="str">
        <f>IF(Table1[[#This Row],[Delivery delay days]]&gt;5,"delay","on time")</f>
        <v>on time</v>
      </c>
      <c r="R2346" s="10">
        <f>DATEVALUE(Table1[[#This Row],[Delivery_Date]])</f>
        <v>45015</v>
      </c>
      <c r="S2346" s="10">
        <f>DATEVALUE(Table1[[#This Row],[Order_Date]])</f>
        <v>45010</v>
      </c>
      <c r="T2346" s="4" t="str" cm="1">
        <f t="array" ref="T2346">_xlfn.IFS(Table1[[#This Row],[Inventory_Level]]&lt;=200,"low",Table1[[#This Row],[Inventory_Level]]&gt;=700,"high",Table1[[#This Row],[Inventory_Level]]&gt;200,"medium")</f>
        <v>high</v>
      </c>
    </row>
    <row r="2347" spans="1:20" x14ac:dyDescent="0.35">
      <c r="A2347" s="4">
        <v>2346</v>
      </c>
      <c r="B2347" s="4" t="s">
        <v>37</v>
      </c>
      <c r="C2347" s="4" t="s">
        <v>38</v>
      </c>
      <c r="D2347" s="4" t="s">
        <v>45</v>
      </c>
      <c r="E2347" s="4" t="s">
        <v>60</v>
      </c>
      <c r="F2347" s="10" t="s">
        <v>305</v>
      </c>
      <c r="G2347" s="11" t="s">
        <v>86</v>
      </c>
      <c r="H2347" s="4">
        <v>70</v>
      </c>
      <c r="I2347" s="12">
        <v>22222.76</v>
      </c>
      <c r="J2347" s="12">
        <v>1555593.2</v>
      </c>
      <c r="K2347" s="12">
        <v>3722.5</v>
      </c>
      <c r="L2347" s="4">
        <v>366</v>
      </c>
      <c r="M2347" s="4" t="s">
        <v>42</v>
      </c>
      <c r="N2347" s="4" t="str" cm="1">
        <f t="array" ref="N2347">_xlfn.SWITCH(E2347,"Delhi","North","Chennai","South","Hyderabad","South","Mumbai","Central","Bangalore","South")</f>
        <v>South</v>
      </c>
      <c r="O2347" s="12">
        <v>291862.11</v>
      </c>
      <c r="P2347" s="4">
        <f>Table1[[#This Row],[Delivery_Date]]-Table1[[#This Row],[Order_Date]]</f>
        <v>1</v>
      </c>
      <c r="Q2347" s="4" t="str">
        <f>IF(Table1[[#This Row],[Delivery delay days]]&gt;5,"delay","on time")</f>
        <v>on time</v>
      </c>
      <c r="R2347" s="10">
        <f>DATEVALUE(Table1[[#This Row],[Delivery_Date]])</f>
        <v>45292</v>
      </c>
      <c r="S2347" s="10">
        <f>DATEVALUE(Table1[[#This Row],[Order_Date]])</f>
        <v>45291</v>
      </c>
      <c r="T2347" s="4" t="str" cm="1">
        <f t="array" ref="T2347">_xlfn.IFS(Table1[[#This Row],[Inventory_Level]]&lt;=200,"low",Table1[[#This Row],[Inventory_Level]]&gt;=700,"high",Table1[[#This Row],[Inventory_Level]]&gt;200,"medium")</f>
        <v>medium</v>
      </c>
    </row>
    <row r="2348" spans="1:20" x14ac:dyDescent="0.35">
      <c r="A2348" s="4">
        <v>2347</v>
      </c>
      <c r="B2348" s="4" t="s">
        <v>59</v>
      </c>
      <c r="C2348" s="4" t="s">
        <v>38</v>
      </c>
      <c r="D2348" s="4" t="s">
        <v>17</v>
      </c>
      <c r="E2348" s="4" t="s">
        <v>46</v>
      </c>
      <c r="F2348" s="10" t="s">
        <v>342</v>
      </c>
      <c r="G2348" s="11" t="s">
        <v>335</v>
      </c>
      <c r="H2348" s="4">
        <v>3</v>
      </c>
      <c r="I2348" s="12">
        <v>6832.02</v>
      </c>
      <c r="J2348" s="12">
        <v>20496.060000000001</v>
      </c>
      <c r="K2348" s="12">
        <v>244.61</v>
      </c>
      <c r="L2348" s="4">
        <v>198</v>
      </c>
      <c r="M2348" s="4" t="s">
        <v>42</v>
      </c>
      <c r="N2348" s="4" t="str" cm="1">
        <f t="array" ref="N2348">_xlfn.SWITCH(E2348,"Delhi","North","Chennai","South","Hyderabad","South","Mumbai","Central","Bangalore","South")</f>
        <v>South</v>
      </c>
      <c r="O2348" s="12">
        <v>3976.13</v>
      </c>
      <c r="P2348" s="4">
        <f>Table1[[#This Row],[Delivery_Date]]-Table1[[#This Row],[Order_Date]]</f>
        <v>3</v>
      </c>
      <c r="Q2348" s="4" t="str">
        <f>IF(Table1[[#This Row],[Delivery delay days]]&gt;5,"delay","on time")</f>
        <v>on time</v>
      </c>
      <c r="R2348" s="10">
        <f>DATEVALUE(Table1[[#This Row],[Delivery_Date]])</f>
        <v>45189</v>
      </c>
      <c r="S2348" s="10">
        <f>DATEVALUE(Table1[[#This Row],[Order_Date]])</f>
        <v>45186</v>
      </c>
      <c r="T2348" s="4" t="str" cm="1">
        <f t="array" ref="T2348">_xlfn.IFS(Table1[[#This Row],[Inventory_Level]]&lt;=200,"low",Table1[[#This Row],[Inventory_Level]]&gt;=700,"high",Table1[[#This Row],[Inventory_Level]]&gt;200,"medium")</f>
        <v>low</v>
      </c>
    </row>
    <row r="2349" spans="1:20" x14ac:dyDescent="0.35">
      <c r="A2349" s="4">
        <v>2348</v>
      </c>
      <c r="B2349" s="4" t="s">
        <v>65</v>
      </c>
      <c r="C2349" s="4" t="s">
        <v>24</v>
      </c>
      <c r="D2349" s="4" t="s">
        <v>25</v>
      </c>
      <c r="E2349" s="4" t="s">
        <v>26</v>
      </c>
      <c r="F2349" s="10" t="s">
        <v>377</v>
      </c>
      <c r="G2349" s="11" t="s">
        <v>359</v>
      </c>
      <c r="H2349" s="4">
        <v>40</v>
      </c>
      <c r="I2349" s="12">
        <v>26853.35</v>
      </c>
      <c r="J2349" s="12">
        <v>1074134</v>
      </c>
      <c r="K2349" s="12">
        <v>3180.75</v>
      </c>
      <c r="L2349" s="4">
        <v>950</v>
      </c>
      <c r="M2349" s="4" t="s">
        <v>35</v>
      </c>
      <c r="N2349" s="4" t="str" cm="1">
        <f t="array" ref="N2349">_xlfn.SWITCH(E2349,"Delhi","North","Chennai","South","Hyderabad","South","Mumbai","Central","Bangalore","South")</f>
        <v>South</v>
      </c>
      <c r="O2349" s="12">
        <v>249977.34</v>
      </c>
      <c r="P2349" s="4">
        <f>Table1[[#This Row],[Delivery_Date]]-Table1[[#This Row],[Order_Date]]</f>
        <v>5</v>
      </c>
      <c r="Q2349" s="4" t="str">
        <f>IF(Table1[[#This Row],[Delivery delay days]]&gt;5,"delay","on time")</f>
        <v>on time</v>
      </c>
      <c r="R2349" s="10">
        <f>DATEVALUE(Table1[[#This Row],[Delivery_Date]])</f>
        <v>45248</v>
      </c>
      <c r="S2349" s="10">
        <f>DATEVALUE(Table1[[#This Row],[Order_Date]])</f>
        <v>45243</v>
      </c>
      <c r="T2349" s="4" t="str" cm="1">
        <f t="array" ref="T2349">_xlfn.IFS(Table1[[#This Row],[Inventory_Level]]&lt;=200,"low",Table1[[#This Row],[Inventory_Level]]&gt;=700,"high",Table1[[#This Row],[Inventory_Level]]&gt;200,"medium")</f>
        <v>high</v>
      </c>
    </row>
    <row r="2350" spans="1:20" x14ac:dyDescent="0.35">
      <c r="A2350" s="4">
        <v>2349</v>
      </c>
      <c r="B2350" s="4" t="s">
        <v>44</v>
      </c>
      <c r="C2350" s="4" t="s">
        <v>24</v>
      </c>
      <c r="D2350" s="4" t="s">
        <v>25</v>
      </c>
      <c r="E2350" s="4" t="s">
        <v>26</v>
      </c>
      <c r="F2350" s="10" t="s">
        <v>248</v>
      </c>
      <c r="G2350" s="11" t="s">
        <v>57</v>
      </c>
      <c r="H2350" s="4">
        <v>33</v>
      </c>
      <c r="I2350" s="12">
        <v>20830.87</v>
      </c>
      <c r="J2350" s="12">
        <v>687418.71</v>
      </c>
      <c r="K2350" s="12">
        <v>1518.11</v>
      </c>
      <c r="L2350" s="4">
        <v>852</v>
      </c>
      <c r="M2350" s="4" t="s">
        <v>21</v>
      </c>
      <c r="N2350" s="4" t="str" cm="1">
        <f t="array" ref="N2350">_xlfn.SWITCH(E2350,"Delhi","North","Chennai","South","Hyderabad","South","Mumbai","Central","Bangalore","South")</f>
        <v>South</v>
      </c>
      <c r="O2350" s="12">
        <v>116037.99</v>
      </c>
      <c r="P2350" s="4">
        <f>Table1[[#This Row],[Delivery_Date]]-Table1[[#This Row],[Order_Date]]</f>
        <v>7</v>
      </c>
      <c r="Q2350" s="4" t="str">
        <f>IF(Table1[[#This Row],[Delivery delay days]]&gt;5,"delay","on time")</f>
        <v>delay</v>
      </c>
      <c r="R2350" s="10">
        <f>DATEVALUE(Table1[[#This Row],[Delivery_Date]])</f>
        <v>45036</v>
      </c>
      <c r="S2350" s="10">
        <f>DATEVALUE(Table1[[#This Row],[Order_Date]])</f>
        <v>45029</v>
      </c>
      <c r="T2350" s="4" t="str" cm="1">
        <f t="array" ref="T2350">_xlfn.IFS(Table1[[#This Row],[Inventory_Level]]&lt;=200,"low",Table1[[#This Row],[Inventory_Level]]&gt;=700,"high",Table1[[#This Row],[Inventory_Level]]&gt;200,"medium")</f>
        <v>high</v>
      </c>
    </row>
    <row r="2351" spans="1:20" x14ac:dyDescent="0.35">
      <c r="A2351" s="4">
        <v>2350</v>
      </c>
      <c r="B2351" s="4" t="s">
        <v>65</v>
      </c>
      <c r="C2351" s="4" t="s">
        <v>38</v>
      </c>
      <c r="D2351" s="4" t="s">
        <v>45</v>
      </c>
      <c r="E2351" s="4" t="s">
        <v>46</v>
      </c>
      <c r="F2351" s="10" t="s">
        <v>189</v>
      </c>
      <c r="G2351" s="11" t="s">
        <v>378</v>
      </c>
      <c r="H2351" s="4">
        <v>80</v>
      </c>
      <c r="I2351" s="12">
        <v>49481.599999999999</v>
      </c>
      <c r="J2351" s="12">
        <v>3958528</v>
      </c>
      <c r="K2351" s="12">
        <v>2545.94</v>
      </c>
      <c r="L2351" s="4">
        <v>949</v>
      </c>
      <c r="M2351" s="4" t="s">
        <v>29</v>
      </c>
      <c r="N2351" s="4" t="str" cm="1">
        <f t="array" ref="N2351">_xlfn.SWITCH(E2351,"Delhi","North","Chennai","South","Hyderabad","South","Mumbai","Central","Bangalore","South")</f>
        <v>South</v>
      </c>
      <c r="O2351" s="12">
        <v>747462.94</v>
      </c>
      <c r="P2351" s="4">
        <f>Table1[[#This Row],[Delivery_Date]]-Table1[[#This Row],[Order_Date]]</f>
        <v>7</v>
      </c>
      <c r="Q2351" s="4" t="str">
        <f>IF(Table1[[#This Row],[Delivery delay days]]&gt;5,"delay","on time")</f>
        <v>delay</v>
      </c>
      <c r="R2351" s="10">
        <f>DATEVALUE(Table1[[#This Row],[Delivery_Date]])</f>
        <v>45120</v>
      </c>
      <c r="S2351" s="10">
        <f>DATEVALUE(Table1[[#This Row],[Order_Date]])</f>
        <v>45113</v>
      </c>
      <c r="T2351" s="4" t="str" cm="1">
        <f t="array" ref="T2351">_xlfn.IFS(Table1[[#This Row],[Inventory_Level]]&lt;=200,"low",Table1[[#This Row],[Inventory_Level]]&gt;=700,"high",Table1[[#This Row],[Inventory_Level]]&gt;200,"medium")</f>
        <v>high</v>
      </c>
    </row>
    <row r="2352" spans="1:20" x14ac:dyDescent="0.35">
      <c r="A2352" s="4">
        <v>2351</v>
      </c>
      <c r="B2352" s="4" t="s">
        <v>44</v>
      </c>
      <c r="C2352" s="4" t="s">
        <v>16</v>
      </c>
      <c r="D2352" s="4" t="s">
        <v>39</v>
      </c>
      <c r="E2352" s="4" t="s">
        <v>60</v>
      </c>
      <c r="F2352" s="10" t="s">
        <v>347</v>
      </c>
      <c r="G2352" s="11" t="s">
        <v>113</v>
      </c>
      <c r="H2352" s="4">
        <v>30</v>
      </c>
      <c r="I2352" s="12">
        <v>4823.54</v>
      </c>
      <c r="J2352" s="12">
        <v>144706.20000000001</v>
      </c>
      <c r="K2352" s="12">
        <v>3092.07</v>
      </c>
      <c r="L2352" s="4">
        <v>476</v>
      </c>
      <c r="M2352" s="4" t="s">
        <v>35</v>
      </c>
      <c r="N2352" s="4" t="str" cm="1">
        <f t="array" ref="N2352">_xlfn.SWITCH(E2352,"Delhi","North","Chennai","South","Hyderabad","South","Mumbai","Central","Bangalore","South")</f>
        <v>South</v>
      </c>
      <c r="O2352" s="12">
        <v>12611.43</v>
      </c>
      <c r="P2352" s="4">
        <f>Table1[[#This Row],[Delivery_Date]]-Table1[[#This Row],[Order_Date]]</f>
        <v>14</v>
      </c>
      <c r="Q2352" s="4" t="str">
        <f>IF(Table1[[#This Row],[Delivery delay days]]&gt;5,"delay","on time")</f>
        <v>delay</v>
      </c>
      <c r="R2352" s="10">
        <f>DATEVALUE(Table1[[#This Row],[Delivery_Date]])</f>
        <v>45175</v>
      </c>
      <c r="S2352" s="10">
        <f>DATEVALUE(Table1[[#This Row],[Order_Date]])</f>
        <v>45161</v>
      </c>
      <c r="T2352" s="4" t="str" cm="1">
        <f t="array" ref="T2352">_xlfn.IFS(Table1[[#This Row],[Inventory_Level]]&lt;=200,"low",Table1[[#This Row],[Inventory_Level]]&gt;=700,"high",Table1[[#This Row],[Inventory_Level]]&gt;200,"medium")</f>
        <v>medium</v>
      </c>
    </row>
    <row r="2353" spans="1:20" x14ac:dyDescent="0.35">
      <c r="A2353" s="4">
        <v>2352</v>
      </c>
      <c r="B2353" s="4" t="s">
        <v>51</v>
      </c>
      <c r="C2353" s="4" t="s">
        <v>16</v>
      </c>
      <c r="D2353" s="4" t="s">
        <v>25</v>
      </c>
      <c r="E2353" s="4" t="s">
        <v>18</v>
      </c>
      <c r="F2353" s="10" t="s">
        <v>109</v>
      </c>
      <c r="G2353" s="11" t="s">
        <v>279</v>
      </c>
      <c r="H2353" s="4">
        <v>80</v>
      </c>
      <c r="I2353" s="12">
        <v>10528.79</v>
      </c>
      <c r="J2353" s="12">
        <v>842303.2</v>
      </c>
      <c r="K2353" s="12">
        <v>3384.43</v>
      </c>
      <c r="L2353" s="4">
        <v>560</v>
      </c>
      <c r="M2353" s="4" t="s">
        <v>42</v>
      </c>
      <c r="N2353" s="4" t="str" cm="1">
        <f t="array" ref="N2353">_xlfn.SWITCH(E2353,"Delhi","North","Chennai","South","Hyderabad","South","Mumbai","Central","Bangalore","South")</f>
        <v>North</v>
      </c>
      <c r="O2353" s="12">
        <v>80084.509999999995</v>
      </c>
      <c r="P2353" s="4">
        <f>Table1[[#This Row],[Delivery_Date]]-Table1[[#This Row],[Order_Date]]</f>
        <v>8</v>
      </c>
      <c r="Q2353" s="4" t="str">
        <f>IF(Table1[[#This Row],[Delivery delay days]]&gt;5,"delay","on time")</f>
        <v>delay</v>
      </c>
      <c r="R2353" s="10">
        <f>DATEVALUE(Table1[[#This Row],[Delivery_Date]])</f>
        <v>45171</v>
      </c>
      <c r="S2353" s="10">
        <f>DATEVALUE(Table1[[#This Row],[Order_Date]])</f>
        <v>45163</v>
      </c>
      <c r="T2353" s="4" t="str" cm="1">
        <f t="array" ref="T2353">_xlfn.IFS(Table1[[#This Row],[Inventory_Level]]&lt;=200,"low",Table1[[#This Row],[Inventory_Level]]&gt;=700,"high",Table1[[#This Row],[Inventory_Level]]&gt;200,"medium")</f>
        <v>medium</v>
      </c>
    </row>
    <row r="2354" spans="1:20" x14ac:dyDescent="0.35">
      <c r="A2354" s="4">
        <v>2353</v>
      </c>
      <c r="B2354" s="4" t="s">
        <v>23</v>
      </c>
      <c r="C2354" s="4" t="s">
        <v>24</v>
      </c>
      <c r="D2354" s="4" t="s">
        <v>39</v>
      </c>
      <c r="E2354" s="4" t="s">
        <v>52</v>
      </c>
      <c r="F2354" s="10" t="s">
        <v>318</v>
      </c>
      <c r="G2354" s="11" t="s">
        <v>235</v>
      </c>
      <c r="H2354" s="4">
        <v>95</v>
      </c>
      <c r="I2354" s="12">
        <v>40803.99</v>
      </c>
      <c r="J2354" s="12">
        <v>3876379.05</v>
      </c>
      <c r="K2354" s="12">
        <v>174.39</v>
      </c>
      <c r="L2354" s="4">
        <v>191</v>
      </c>
      <c r="M2354" s="4" t="s">
        <v>42</v>
      </c>
      <c r="N2354" s="4" t="str" cm="1">
        <f t="array" ref="N2354">_xlfn.SWITCH(E2354,"Delhi","North","Chennai","South","Hyderabad","South","Mumbai","Central","Bangalore","South")</f>
        <v>Central</v>
      </c>
      <c r="O2354" s="12">
        <v>325459.94</v>
      </c>
      <c r="P2354" s="4">
        <f>Table1[[#This Row],[Delivery_Date]]-Table1[[#This Row],[Order_Date]]</f>
        <v>11</v>
      </c>
      <c r="Q2354" s="4" t="str">
        <f>IF(Table1[[#This Row],[Delivery delay days]]&gt;5,"delay","on time")</f>
        <v>delay</v>
      </c>
      <c r="R2354" s="10">
        <f>DATEVALUE(Table1[[#This Row],[Delivery_Date]])</f>
        <v>45068</v>
      </c>
      <c r="S2354" s="10">
        <f>DATEVALUE(Table1[[#This Row],[Order_Date]])</f>
        <v>45057</v>
      </c>
      <c r="T2354" s="4" t="str" cm="1">
        <f t="array" ref="T2354">_xlfn.IFS(Table1[[#This Row],[Inventory_Level]]&lt;=200,"low",Table1[[#This Row],[Inventory_Level]]&gt;=700,"high",Table1[[#This Row],[Inventory_Level]]&gt;200,"medium")</f>
        <v>low</v>
      </c>
    </row>
    <row r="2355" spans="1:20" x14ac:dyDescent="0.35">
      <c r="A2355" s="4">
        <v>2354</v>
      </c>
      <c r="B2355" s="4" t="s">
        <v>59</v>
      </c>
      <c r="C2355" s="4" t="s">
        <v>16</v>
      </c>
      <c r="D2355" s="4" t="s">
        <v>17</v>
      </c>
      <c r="E2355" s="4" t="s">
        <v>18</v>
      </c>
      <c r="F2355" s="10" t="s">
        <v>158</v>
      </c>
      <c r="G2355" s="11" t="s">
        <v>369</v>
      </c>
      <c r="H2355" s="4">
        <v>7</v>
      </c>
      <c r="I2355" s="12">
        <v>43927.49</v>
      </c>
      <c r="J2355" s="12">
        <v>307492.43</v>
      </c>
      <c r="K2355" s="12">
        <v>3729.03</v>
      </c>
      <c r="L2355" s="4">
        <v>777</v>
      </c>
      <c r="M2355" s="4" t="s">
        <v>21</v>
      </c>
      <c r="N2355" s="4" t="str" cm="1">
        <f t="array" ref="N2355">_xlfn.SWITCH(E2355,"Delhi","North","Chennai","South","Hyderabad","South","Mumbai","Central","Bangalore","South")</f>
        <v>North</v>
      </c>
      <c r="O2355" s="12">
        <v>22965.68</v>
      </c>
      <c r="P2355" s="4">
        <f>Table1[[#This Row],[Delivery_Date]]-Table1[[#This Row],[Order_Date]]</f>
        <v>3</v>
      </c>
      <c r="Q2355" s="4" t="str">
        <f>IF(Table1[[#This Row],[Delivery delay days]]&gt;5,"delay","on time")</f>
        <v>on time</v>
      </c>
      <c r="R2355" s="10">
        <f>DATEVALUE(Table1[[#This Row],[Delivery_Date]])</f>
        <v>44981</v>
      </c>
      <c r="S2355" s="10">
        <f>DATEVALUE(Table1[[#This Row],[Order_Date]])</f>
        <v>44978</v>
      </c>
      <c r="T2355" s="4" t="str" cm="1">
        <f t="array" ref="T2355">_xlfn.IFS(Table1[[#This Row],[Inventory_Level]]&lt;=200,"low",Table1[[#This Row],[Inventory_Level]]&gt;=700,"high",Table1[[#This Row],[Inventory_Level]]&gt;200,"medium")</f>
        <v>high</v>
      </c>
    </row>
    <row r="2356" spans="1:20" x14ac:dyDescent="0.35">
      <c r="A2356" s="4">
        <v>2355</v>
      </c>
      <c r="B2356" s="4" t="s">
        <v>23</v>
      </c>
      <c r="C2356" s="4" t="s">
        <v>24</v>
      </c>
      <c r="D2356" s="4" t="s">
        <v>25</v>
      </c>
      <c r="E2356" s="4" t="s">
        <v>52</v>
      </c>
      <c r="F2356" s="10" t="s">
        <v>149</v>
      </c>
      <c r="G2356" s="11" t="s">
        <v>305</v>
      </c>
      <c r="H2356" s="4">
        <v>86</v>
      </c>
      <c r="I2356" s="12">
        <v>35049.08</v>
      </c>
      <c r="J2356" s="12">
        <v>3014220.88</v>
      </c>
      <c r="K2356" s="12">
        <v>1052.68</v>
      </c>
      <c r="L2356" s="4">
        <v>679</v>
      </c>
      <c r="M2356" s="4" t="s">
        <v>29</v>
      </c>
      <c r="N2356" s="4" t="str" cm="1">
        <f t="array" ref="N2356">_xlfn.SWITCH(E2356,"Delhi","North","Chennai","South","Hyderabad","South","Mumbai","Central","Bangalore","South")</f>
        <v>Central</v>
      </c>
      <c r="O2356" s="12">
        <v>212068.54</v>
      </c>
      <c r="P2356" s="4">
        <f>Table1[[#This Row],[Delivery_Date]]-Table1[[#This Row],[Order_Date]]</f>
        <v>6</v>
      </c>
      <c r="Q2356" s="4" t="str">
        <f>IF(Table1[[#This Row],[Delivery delay days]]&gt;5,"delay","on time")</f>
        <v>delay</v>
      </c>
      <c r="R2356" s="10">
        <f>DATEVALUE(Table1[[#This Row],[Delivery_Date]])</f>
        <v>45291</v>
      </c>
      <c r="S2356" s="10">
        <f>DATEVALUE(Table1[[#This Row],[Order_Date]])</f>
        <v>45285</v>
      </c>
      <c r="T2356" s="4" t="str" cm="1">
        <f t="array" ref="T2356">_xlfn.IFS(Table1[[#This Row],[Inventory_Level]]&lt;=200,"low",Table1[[#This Row],[Inventory_Level]]&gt;=700,"high",Table1[[#This Row],[Inventory_Level]]&gt;200,"medium")</f>
        <v>medium</v>
      </c>
    </row>
    <row r="2357" spans="1:20" x14ac:dyDescent="0.35">
      <c r="A2357" s="4">
        <v>2356</v>
      </c>
      <c r="B2357" s="4" t="s">
        <v>65</v>
      </c>
      <c r="C2357" s="4" t="s">
        <v>24</v>
      </c>
      <c r="D2357" s="4" t="s">
        <v>25</v>
      </c>
      <c r="E2357" s="4" t="s">
        <v>60</v>
      </c>
      <c r="F2357" s="10" t="s">
        <v>327</v>
      </c>
      <c r="G2357" s="11" t="s">
        <v>294</v>
      </c>
      <c r="H2357" s="4">
        <v>87</v>
      </c>
      <c r="I2357" s="12">
        <v>20434.57</v>
      </c>
      <c r="J2357" s="12">
        <v>1777807.59</v>
      </c>
      <c r="K2357" s="12">
        <v>464.41</v>
      </c>
      <c r="L2357" s="4">
        <v>268</v>
      </c>
      <c r="M2357" s="4" t="s">
        <v>42</v>
      </c>
      <c r="N2357" s="4" t="str" cm="1">
        <f t="array" ref="N2357">_xlfn.SWITCH(E2357,"Delhi","North","Chennai","South","Hyderabad","South","Mumbai","Central","Bangalore","South")</f>
        <v>South</v>
      </c>
      <c r="O2357" s="12">
        <v>182257.31</v>
      </c>
      <c r="P2357" s="4">
        <f>Table1[[#This Row],[Delivery_Date]]-Table1[[#This Row],[Order_Date]]</f>
        <v>15</v>
      </c>
      <c r="Q2357" s="4" t="str">
        <f>IF(Table1[[#This Row],[Delivery delay days]]&gt;5,"delay","on time")</f>
        <v>delay</v>
      </c>
      <c r="R2357" s="10">
        <f>DATEVALUE(Table1[[#This Row],[Delivery_Date]])</f>
        <v>45280</v>
      </c>
      <c r="S2357" s="10">
        <f>DATEVALUE(Table1[[#This Row],[Order_Date]])</f>
        <v>45265</v>
      </c>
      <c r="T2357" s="4" t="str" cm="1">
        <f t="array" ref="T2357">_xlfn.IFS(Table1[[#This Row],[Inventory_Level]]&lt;=200,"low",Table1[[#This Row],[Inventory_Level]]&gt;=700,"high",Table1[[#This Row],[Inventory_Level]]&gt;200,"medium")</f>
        <v>medium</v>
      </c>
    </row>
    <row r="2358" spans="1:20" x14ac:dyDescent="0.35">
      <c r="A2358" s="4">
        <v>2357</v>
      </c>
      <c r="B2358" s="4" t="s">
        <v>65</v>
      </c>
      <c r="C2358" s="4" t="s">
        <v>16</v>
      </c>
      <c r="D2358" s="4" t="s">
        <v>17</v>
      </c>
      <c r="E2358" s="4" t="s">
        <v>52</v>
      </c>
      <c r="F2358" s="10" t="s">
        <v>365</v>
      </c>
      <c r="G2358" s="11" t="s">
        <v>242</v>
      </c>
      <c r="H2358" s="4">
        <v>56</v>
      </c>
      <c r="I2358" s="12">
        <v>31300.54</v>
      </c>
      <c r="J2358" s="12">
        <v>1752830.24</v>
      </c>
      <c r="K2358" s="12">
        <v>2998.56</v>
      </c>
      <c r="L2358" s="4">
        <v>372</v>
      </c>
      <c r="M2358" s="4" t="s">
        <v>29</v>
      </c>
      <c r="N2358" s="4" t="str" cm="1">
        <f t="array" ref="N2358">_xlfn.SWITCH(E2358,"Delhi","North","Chennai","South","Hyderabad","South","Mumbai","Central","Bangalore","South")</f>
        <v>Central</v>
      </c>
      <c r="O2358" s="12">
        <v>224120.07</v>
      </c>
      <c r="P2358" s="4">
        <f>Table1[[#This Row],[Delivery_Date]]-Table1[[#This Row],[Order_Date]]</f>
        <v>13</v>
      </c>
      <c r="Q2358" s="4" t="str">
        <f>IF(Table1[[#This Row],[Delivery delay days]]&gt;5,"delay","on time")</f>
        <v>delay</v>
      </c>
      <c r="R2358" s="10">
        <f>DATEVALUE(Table1[[#This Row],[Delivery_Date]])</f>
        <v>45197</v>
      </c>
      <c r="S2358" s="10">
        <f>DATEVALUE(Table1[[#This Row],[Order_Date]])</f>
        <v>45184</v>
      </c>
      <c r="T2358" s="4" t="str" cm="1">
        <f t="array" ref="T2358">_xlfn.IFS(Table1[[#This Row],[Inventory_Level]]&lt;=200,"low",Table1[[#This Row],[Inventory_Level]]&gt;=700,"high",Table1[[#This Row],[Inventory_Level]]&gt;200,"medium")</f>
        <v>medium</v>
      </c>
    </row>
    <row r="2359" spans="1:20" x14ac:dyDescent="0.35">
      <c r="A2359" s="4">
        <v>2358</v>
      </c>
      <c r="B2359" s="4" t="s">
        <v>65</v>
      </c>
      <c r="C2359" s="4" t="s">
        <v>38</v>
      </c>
      <c r="D2359" s="4" t="s">
        <v>45</v>
      </c>
      <c r="E2359" s="4" t="s">
        <v>18</v>
      </c>
      <c r="F2359" s="10" t="s">
        <v>350</v>
      </c>
      <c r="G2359" s="11" t="s">
        <v>323</v>
      </c>
      <c r="H2359" s="4">
        <v>64</v>
      </c>
      <c r="I2359" s="12">
        <v>33381.339999999997</v>
      </c>
      <c r="J2359" s="12">
        <v>2136405.7599999998</v>
      </c>
      <c r="K2359" s="12">
        <v>119.93</v>
      </c>
      <c r="L2359" s="4">
        <v>764</v>
      </c>
      <c r="M2359" s="4" t="s">
        <v>21</v>
      </c>
      <c r="N2359" s="4" t="str" cm="1">
        <f t="array" ref="N2359">_xlfn.SWITCH(E2359,"Delhi","North","Chennai","South","Hyderabad","South","Mumbai","Central","Bangalore","South")</f>
        <v>North</v>
      </c>
      <c r="O2359" s="12">
        <v>402115.5</v>
      </c>
      <c r="P2359" s="4">
        <f>Table1[[#This Row],[Delivery_Date]]-Table1[[#This Row],[Order_Date]]</f>
        <v>9</v>
      </c>
      <c r="Q2359" s="4" t="str">
        <f>IF(Table1[[#This Row],[Delivery delay days]]&gt;5,"delay","on time")</f>
        <v>delay</v>
      </c>
      <c r="R2359" s="10">
        <f>DATEVALUE(Table1[[#This Row],[Delivery_Date]])</f>
        <v>45273</v>
      </c>
      <c r="S2359" s="10">
        <f>DATEVALUE(Table1[[#This Row],[Order_Date]])</f>
        <v>45264</v>
      </c>
      <c r="T2359" s="4" t="str" cm="1">
        <f t="array" ref="T2359">_xlfn.IFS(Table1[[#This Row],[Inventory_Level]]&lt;=200,"low",Table1[[#This Row],[Inventory_Level]]&gt;=700,"high",Table1[[#This Row],[Inventory_Level]]&gt;200,"medium")</f>
        <v>high</v>
      </c>
    </row>
    <row r="2360" spans="1:20" x14ac:dyDescent="0.35">
      <c r="A2360" s="4">
        <v>2359</v>
      </c>
      <c r="B2360" s="4" t="s">
        <v>37</v>
      </c>
      <c r="C2360" s="4" t="s">
        <v>38</v>
      </c>
      <c r="D2360" s="4" t="s">
        <v>17</v>
      </c>
      <c r="E2360" s="4" t="s">
        <v>60</v>
      </c>
      <c r="F2360" s="10" t="s">
        <v>287</v>
      </c>
      <c r="G2360" s="11" t="s">
        <v>214</v>
      </c>
      <c r="H2360" s="4">
        <v>5</v>
      </c>
      <c r="I2360" s="12">
        <v>6907.69</v>
      </c>
      <c r="J2360" s="12">
        <v>34538.449999999997</v>
      </c>
      <c r="K2360" s="12">
        <v>4803.75</v>
      </c>
      <c r="L2360" s="4">
        <v>444</v>
      </c>
      <c r="M2360" s="4" t="s">
        <v>21</v>
      </c>
      <c r="N2360" s="4" t="str" cm="1">
        <f t="array" ref="N2360">_xlfn.SWITCH(E2360,"Delhi","North","Chennai","South","Hyderabad","South","Mumbai","Central","Bangalore","South")</f>
        <v>South</v>
      </c>
      <c r="O2360" s="12">
        <v>5444.42</v>
      </c>
      <c r="P2360" s="4">
        <f>Table1[[#This Row],[Delivery_Date]]-Table1[[#This Row],[Order_Date]]</f>
        <v>13</v>
      </c>
      <c r="Q2360" s="4" t="str">
        <f>IF(Table1[[#This Row],[Delivery delay days]]&gt;5,"delay","on time")</f>
        <v>delay</v>
      </c>
      <c r="R2360" s="10">
        <f>DATEVALUE(Table1[[#This Row],[Delivery_Date]])</f>
        <v>45015</v>
      </c>
      <c r="S2360" s="10">
        <f>DATEVALUE(Table1[[#This Row],[Order_Date]])</f>
        <v>45002</v>
      </c>
      <c r="T2360" s="4" t="str" cm="1">
        <f t="array" ref="T2360">_xlfn.IFS(Table1[[#This Row],[Inventory_Level]]&lt;=200,"low",Table1[[#This Row],[Inventory_Level]]&gt;=700,"high",Table1[[#This Row],[Inventory_Level]]&gt;200,"medium")</f>
        <v>medium</v>
      </c>
    </row>
    <row r="2361" spans="1:20" x14ac:dyDescent="0.35">
      <c r="A2361" s="4">
        <v>2360</v>
      </c>
      <c r="B2361" s="4" t="s">
        <v>65</v>
      </c>
      <c r="C2361" s="4" t="s">
        <v>16</v>
      </c>
      <c r="D2361" s="4" t="s">
        <v>39</v>
      </c>
      <c r="E2361" s="4" t="s">
        <v>18</v>
      </c>
      <c r="F2361" s="10" t="s">
        <v>169</v>
      </c>
      <c r="G2361" s="11" t="s">
        <v>100</v>
      </c>
      <c r="H2361" s="4">
        <v>8</v>
      </c>
      <c r="I2361" s="12">
        <v>46351.44</v>
      </c>
      <c r="J2361" s="12">
        <v>370811.52</v>
      </c>
      <c r="K2361" s="12">
        <v>1074.9000000000001</v>
      </c>
      <c r="L2361" s="4">
        <v>380</v>
      </c>
      <c r="M2361" s="4" t="s">
        <v>42</v>
      </c>
      <c r="N2361" s="4" t="str" cm="1">
        <f t="array" ref="N2361">_xlfn.SWITCH(E2361,"Delhi","North","Chennai","South","Hyderabad","South","Mumbai","Central","Bangalore","South")</f>
        <v>North</v>
      </c>
      <c r="O2361" s="12">
        <v>30240.560000000001</v>
      </c>
      <c r="P2361" s="4">
        <f>Table1[[#This Row],[Delivery_Date]]-Table1[[#This Row],[Order_Date]]</f>
        <v>2</v>
      </c>
      <c r="Q2361" s="4" t="str">
        <f>IF(Table1[[#This Row],[Delivery delay days]]&gt;5,"delay","on time")</f>
        <v>on time</v>
      </c>
      <c r="R2361" s="10">
        <f>DATEVALUE(Table1[[#This Row],[Delivery_Date]])</f>
        <v>45090</v>
      </c>
      <c r="S2361" s="10">
        <f>DATEVALUE(Table1[[#This Row],[Order_Date]])</f>
        <v>45088</v>
      </c>
      <c r="T2361" s="4" t="str" cm="1">
        <f t="array" ref="T2361">_xlfn.IFS(Table1[[#This Row],[Inventory_Level]]&lt;=200,"low",Table1[[#This Row],[Inventory_Level]]&gt;=700,"high",Table1[[#This Row],[Inventory_Level]]&gt;200,"medium")</f>
        <v>medium</v>
      </c>
    </row>
    <row r="2362" spans="1:20" x14ac:dyDescent="0.35">
      <c r="A2362" s="4">
        <v>2361</v>
      </c>
      <c r="B2362" s="4" t="s">
        <v>59</v>
      </c>
      <c r="C2362" s="4" t="s">
        <v>24</v>
      </c>
      <c r="D2362" s="4" t="s">
        <v>25</v>
      </c>
      <c r="E2362" s="4" t="s">
        <v>18</v>
      </c>
      <c r="F2362" s="10" t="s">
        <v>63</v>
      </c>
      <c r="G2362" s="11" t="s">
        <v>169</v>
      </c>
      <c r="H2362" s="4">
        <v>75</v>
      </c>
      <c r="I2362" s="12">
        <v>2985.56</v>
      </c>
      <c r="J2362" s="12">
        <v>223917</v>
      </c>
      <c r="K2362" s="12">
        <v>1510.28</v>
      </c>
      <c r="L2362" s="4">
        <v>120</v>
      </c>
      <c r="M2362" s="4" t="s">
        <v>21</v>
      </c>
      <c r="N2362" s="4" t="str" cm="1">
        <f t="array" ref="N2362">_xlfn.SWITCH(E2362,"Delhi","North","Chennai","South","Hyderabad","South","Mumbai","Central","Bangalore","South")</f>
        <v>North</v>
      </c>
      <c r="O2362" s="12">
        <v>17806.59</v>
      </c>
      <c r="P2362" s="4">
        <f>Table1[[#This Row],[Delivery_Date]]-Table1[[#This Row],[Order_Date]]</f>
        <v>6</v>
      </c>
      <c r="Q2362" s="4" t="str">
        <f>IF(Table1[[#This Row],[Delivery delay days]]&gt;5,"delay","on time")</f>
        <v>delay</v>
      </c>
      <c r="R2362" s="10">
        <f>DATEVALUE(Table1[[#This Row],[Delivery_Date]])</f>
        <v>45088</v>
      </c>
      <c r="S2362" s="10">
        <f>DATEVALUE(Table1[[#This Row],[Order_Date]])</f>
        <v>45082</v>
      </c>
      <c r="T2362" s="4" t="str" cm="1">
        <f t="array" ref="T2362">_xlfn.IFS(Table1[[#This Row],[Inventory_Level]]&lt;=200,"low",Table1[[#This Row],[Inventory_Level]]&gt;=700,"high",Table1[[#This Row],[Inventory_Level]]&gt;200,"medium")</f>
        <v>low</v>
      </c>
    </row>
    <row r="2363" spans="1:20" x14ac:dyDescent="0.35">
      <c r="A2363" s="4">
        <v>2362</v>
      </c>
      <c r="B2363" s="4" t="s">
        <v>65</v>
      </c>
      <c r="C2363" s="4" t="s">
        <v>16</v>
      </c>
      <c r="D2363" s="4" t="s">
        <v>39</v>
      </c>
      <c r="E2363" s="4" t="s">
        <v>52</v>
      </c>
      <c r="F2363" s="10" t="s">
        <v>174</v>
      </c>
      <c r="G2363" s="11" t="s">
        <v>266</v>
      </c>
      <c r="H2363" s="4">
        <v>27</v>
      </c>
      <c r="I2363" s="12">
        <v>22443.95</v>
      </c>
      <c r="J2363" s="12">
        <v>605986.65</v>
      </c>
      <c r="K2363" s="12">
        <v>256.77</v>
      </c>
      <c r="L2363" s="4">
        <v>376</v>
      </c>
      <c r="M2363" s="4" t="s">
        <v>35</v>
      </c>
      <c r="N2363" s="4" t="str" cm="1">
        <f t="array" ref="N2363">_xlfn.SWITCH(E2363,"Delhi","North","Chennai","South","Hyderabad","South","Mumbai","Central","Bangalore","South")</f>
        <v>Central</v>
      </c>
      <c r="O2363" s="12">
        <v>120412.37</v>
      </c>
      <c r="P2363" s="4">
        <f>Table1[[#This Row],[Delivery_Date]]-Table1[[#This Row],[Order_Date]]</f>
        <v>13</v>
      </c>
      <c r="Q2363" s="4" t="str">
        <f>IF(Table1[[#This Row],[Delivery delay days]]&gt;5,"delay","on time")</f>
        <v>delay</v>
      </c>
      <c r="R2363" s="10">
        <f>DATEVALUE(Table1[[#This Row],[Delivery_Date]])</f>
        <v>45079</v>
      </c>
      <c r="S2363" s="10">
        <f>DATEVALUE(Table1[[#This Row],[Order_Date]])</f>
        <v>45066</v>
      </c>
      <c r="T2363" s="4" t="str" cm="1">
        <f t="array" ref="T2363">_xlfn.IFS(Table1[[#This Row],[Inventory_Level]]&lt;=200,"low",Table1[[#This Row],[Inventory_Level]]&gt;=700,"high",Table1[[#This Row],[Inventory_Level]]&gt;200,"medium")</f>
        <v>medium</v>
      </c>
    </row>
    <row r="2364" spans="1:20" x14ac:dyDescent="0.35">
      <c r="A2364" s="4">
        <v>2363</v>
      </c>
      <c r="B2364" s="4" t="s">
        <v>59</v>
      </c>
      <c r="C2364" s="4" t="s">
        <v>16</v>
      </c>
      <c r="D2364" s="4" t="s">
        <v>25</v>
      </c>
      <c r="E2364" s="4" t="s">
        <v>46</v>
      </c>
      <c r="F2364" s="10" t="s">
        <v>156</v>
      </c>
      <c r="G2364" s="11" t="s">
        <v>145</v>
      </c>
      <c r="H2364" s="4">
        <v>33</v>
      </c>
      <c r="I2364" s="12">
        <v>17695.79</v>
      </c>
      <c r="J2364" s="12">
        <v>583961.06999999995</v>
      </c>
      <c r="K2364" s="12">
        <v>3866.9</v>
      </c>
      <c r="L2364" s="4">
        <v>24</v>
      </c>
      <c r="M2364" s="4" t="s">
        <v>21</v>
      </c>
      <c r="N2364" s="4" t="str" cm="1">
        <f t="array" ref="N2364">_xlfn.SWITCH(E2364,"Delhi","North","Chennai","South","Hyderabad","South","Mumbai","Central","Bangalore","South")</f>
        <v>South</v>
      </c>
      <c r="O2364" s="12">
        <v>40661.25</v>
      </c>
      <c r="P2364" s="4">
        <f>Table1[[#This Row],[Delivery_Date]]-Table1[[#This Row],[Order_Date]]</f>
        <v>7</v>
      </c>
      <c r="Q2364" s="4" t="str">
        <f>IF(Table1[[#This Row],[Delivery delay days]]&gt;5,"delay","on time")</f>
        <v>delay</v>
      </c>
      <c r="R2364" s="10">
        <f>DATEVALUE(Table1[[#This Row],[Delivery_Date]])</f>
        <v>45080</v>
      </c>
      <c r="S2364" s="10">
        <f>DATEVALUE(Table1[[#This Row],[Order_Date]])</f>
        <v>45073</v>
      </c>
      <c r="T2364" s="4" t="str" cm="1">
        <f t="array" ref="T2364">_xlfn.IFS(Table1[[#This Row],[Inventory_Level]]&lt;=200,"low",Table1[[#This Row],[Inventory_Level]]&gt;=700,"high",Table1[[#This Row],[Inventory_Level]]&gt;200,"medium")</f>
        <v>low</v>
      </c>
    </row>
    <row r="2365" spans="1:20" x14ac:dyDescent="0.35">
      <c r="A2365" s="4">
        <v>2364</v>
      </c>
      <c r="B2365" s="4" t="s">
        <v>31</v>
      </c>
      <c r="C2365" s="4" t="s">
        <v>24</v>
      </c>
      <c r="D2365" s="4" t="s">
        <v>25</v>
      </c>
      <c r="E2365" s="4" t="s">
        <v>52</v>
      </c>
      <c r="F2365" s="10" t="s">
        <v>137</v>
      </c>
      <c r="G2365" s="11" t="s">
        <v>161</v>
      </c>
      <c r="H2365" s="4">
        <v>58</v>
      </c>
      <c r="I2365" s="12">
        <v>21562.31</v>
      </c>
      <c r="J2365" s="12">
        <v>1250613.98</v>
      </c>
      <c r="K2365" s="12">
        <v>4843.59</v>
      </c>
      <c r="L2365" s="4">
        <v>125</v>
      </c>
      <c r="M2365" s="4" t="s">
        <v>42</v>
      </c>
      <c r="N2365" s="4" t="str" cm="1">
        <f t="array" ref="N2365">_xlfn.SWITCH(E2365,"Delhi","North","Chennai","South","Hyderabad","South","Mumbai","Central","Bangalore","South")</f>
        <v>Central</v>
      </c>
      <c r="O2365" s="12">
        <v>218313.60000000001</v>
      </c>
      <c r="P2365" s="4">
        <f>Table1[[#This Row],[Delivery_Date]]-Table1[[#This Row],[Order_Date]]</f>
        <v>12</v>
      </c>
      <c r="Q2365" s="4" t="str">
        <f>IF(Table1[[#This Row],[Delivery delay days]]&gt;5,"delay","on time")</f>
        <v>delay</v>
      </c>
      <c r="R2365" s="10">
        <f>DATEVALUE(Table1[[#This Row],[Delivery_Date]])</f>
        <v>45156</v>
      </c>
      <c r="S2365" s="10">
        <f>DATEVALUE(Table1[[#This Row],[Order_Date]])</f>
        <v>45144</v>
      </c>
      <c r="T2365" s="4" t="str" cm="1">
        <f t="array" ref="T2365">_xlfn.IFS(Table1[[#This Row],[Inventory_Level]]&lt;=200,"low",Table1[[#This Row],[Inventory_Level]]&gt;=700,"high",Table1[[#This Row],[Inventory_Level]]&gt;200,"medium")</f>
        <v>low</v>
      </c>
    </row>
    <row r="2366" spans="1:20" x14ac:dyDescent="0.35">
      <c r="A2366" s="4">
        <v>2365</v>
      </c>
      <c r="B2366" s="4" t="s">
        <v>51</v>
      </c>
      <c r="C2366" s="4" t="s">
        <v>38</v>
      </c>
      <c r="D2366" s="4" t="s">
        <v>25</v>
      </c>
      <c r="E2366" s="4" t="s">
        <v>26</v>
      </c>
      <c r="F2366" s="10" t="s">
        <v>404</v>
      </c>
      <c r="G2366" s="11" t="s">
        <v>175</v>
      </c>
      <c r="H2366" s="4">
        <v>28</v>
      </c>
      <c r="I2366" s="12">
        <v>16744.32</v>
      </c>
      <c r="J2366" s="12">
        <v>468840.96000000002</v>
      </c>
      <c r="K2366" s="12">
        <v>2969.3</v>
      </c>
      <c r="L2366" s="4">
        <v>316</v>
      </c>
      <c r="M2366" s="4" t="s">
        <v>42</v>
      </c>
      <c r="N2366" s="4" t="str" cm="1">
        <f t="array" ref="N2366">_xlfn.SWITCH(E2366,"Delhi","North","Chennai","South","Hyderabad","South","Mumbai","Central","Bangalore","South")</f>
        <v>South</v>
      </c>
      <c r="O2366" s="12">
        <v>93159.97</v>
      </c>
      <c r="P2366" s="4">
        <f>Table1[[#This Row],[Delivery_Date]]-Table1[[#This Row],[Order_Date]]</f>
        <v>13</v>
      </c>
      <c r="Q2366" s="4" t="str">
        <f>IF(Table1[[#This Row],[Delivery delay days]]&gt;5,"delay","on time")</f>
        <v>delay</v>
      </c>
      <c r="R2366" s="10">
        <f>DATEVALUE(Table1[[#This Row],[Delivery_Date]])</f>
        <v>45105</v>
      </c>
      <c r="S2366" s="10">
        <f>DATEVALUE(Table1[[#This Row],[Order_Date]])</f>
        <v>45092</v>
      </c>
      <c r="T2366" s="4" t="str" cm="1">
        <f t="array" ref="T2366">_xlfn.IFS(Table1[[#This Row],[Inventory_Level]]&lt;=200,"low",Table1[[#This Row],[Inventory_Level]]&gt;=700,"high",Table1[[#This Row],[Inventory_Level]]&gt;200,"medium")</f>
        <v>medium</v>
      </c>
    </row>
    <row r="2367" spans="1:20" x14ac:dyDescent="0.35">
      <c r="A2367" s="4">
        <v>2366</v>
      </c>
      <c r="B2367" s="4" t="s">
        <v>65</v>
      </c>
      <c r="C2367" s="4" t="s">
        <v>24</v>
      </c>
      <c r="D2367" s="4" t="s">
        <v>17</v>
      </c>
      <c r="E2367" s="4" t="s">
        <v>60</v>
      </c>
      <c r="F2367" s="10" t="s">
        <v>292</v>
      </c>
      <c r="G2367" s="11" t="s">
        <v>146</v>
      </c>
      <c r="H2367" s="4">
        <v>27</v>
      </c>
      <c r="I2367" s="12">
        <v>23962.91</v>
      </c>
      <c r="J2367" s="12">
        <v>646998.56999999995</v>
      </c>
      <c r="K2367" s="12">
        <v>330.7</v>
      </c>
      <c r="L2367" s="4">
        <v>969</v>
      </c>
      <c r="M2367" s="4" t="s">
        <v>42</v>
      </c>
      <c r="N2367" s="4" t="str" cm="1">
        <f t="array" ref="N2367">_xlfn.SWITCH(E2367,"Delhi","North","Chennai","South","Hyderabad","South","Mumbai","Central","Bangalore","South")</f>
        <v>South</v>
      </c>
      <c r="O2367" s="12">
        <v>43314.74</v>
      </c>
      <c r="P2367" s="4">
        <f>Table1[[#This Row],[Delivery_Date]]-Table1[[#This Row],[Order_Date]]</f>
        <v>1</v>
      </c>
      <c r="Q2367" s="4" t="str">
        <f>IF(Table1[[#This Row],[Delivery delay days]]&gt;5,"delay","on time")</f>
        <v>on time</v>
      </c>
      <c r="R2367" s="10">
        <f>DATEVALUE(Table1[[#This Row],[Delivery_Date]])</f>
        <v>45200</v>
      </c>
      <c r="S2367" s="10">
        <f>DATEVALUE(Table1[[#This Row],[Order_Date]])</f>
        <v>45199</v>
      </c>
      <c r="T2367" s="4" t="str" cm="1">
        <f t="array" ref="T2367">_xlfn.IFS(Table1[[#This Row],[Inventory_Level]]&lt;=200,"low",Table1[[#This Row],[Inventory_Level]]&gt;=700,"high",Table1[[#This Row],[Inventory_Level]]&gt;200,"medium")</f>
        <v>high</v>
      </c>
    </row>
    <row r="2368" spans="1:20" x14ac:dyDescent="0.35">
      <c r="A2368" s="4">
        <v>2367</v>
      </c>
      <c r="B2368" s="4" t="s">
        <v>31</v>
      </c>
      <c r="C2368" s="4" t="s">
        <v>16</v>
      </c>
      <c r="D2368" s="4" t="s">
        <v>25</v>
      </c>
      <c r="E2368" s="4" t="s">
        <v>26</v>
      </c>
      <c r="F2368" s="10" t="s">
        <v>408</v>
      </c>
      <c r="G2368" s="11" t="s">
        <v>218</v>
      </c>
      <c r="H2368" s="4">
        <v>5</v>
      </c>
      <c r="I2368" s="12">
        <v>46205.78</v>
      </c>
      <c r="J2368" s="12">
        <v>231028.9</v>
      </c>
      <c r="K2368" s="12">
        <v>2329.48</v>
      </c>
      <c r="L2368" s="4">
        <v>455</v>
      </c>
      <c r="M2368" s="4" t="s">
        <v>42</v>
      </c>
      <c r="N2368" s="4" t="str" cm="1">
        <f t="array" ref="N2368">_xlfn.SWITCH(E2368,"Delhi","North","Chennai","South","Hyderabad","South","Mumbai","Central","Bangalore","South")</f>
        <v>South</v>
      </c>
      <c r="O2368" s="12">
        <v>55174.28</v>
      </c>
      <c r="P2368" s="4">
        <f>Table1[[#This Row],[Delivery_Date]]-Table1[[#This Row],[Order_Date]]</f>
        <v>1</v>
      </c>
      <c r="Q2368" s="4" t="str">
        <f>IF(Table1[[#This Row],[Delivery delay days]]&gt;5,"delay","on time")</f>
        <v>on time</v>
      </c>
      <c r="R2368" s="10">
        <f>DATEVALUE(Table1[[#This Row],[Delivery_Date]])</f>
        <v>45223</v>
      </c>
      <c r="S2368" s="10">
        <f>DATEVALUE(Table1[[#This Row],[Order_Date]])</f>
        <v>45222</v>
      </c>
      <c r="T2368" s="4" t="str" cm="1">
        <f t="array" ref="T2368">_xlfn.IFS(Table1[[#This Row],[Inventory_Level]]&lt;=200,"low",Table1[[#This Row],[Inventory_Level]]&gt;=700,"high",Table1[[#This Row],[Inventory_Level]]&gt;200,"medium")</f>
        <v>medium</v>
      </c>
    </row>
    <row r="2369" spans="1:20" x14ac:dyDescent="0.35">
      <c r="A2369" s="4">
        <v>2368</v>
      </c>
      <c r="B2369" s="4" t="s">
        <v>15</v>
      </c>
      <c r="C2369" s="4" t="s">
        <v>16</v>
      </c>
      <c r="D2369" s="4" t="s">
        <v>17</v>
      </c>
      <c r="E2369" s="4" t="s">
        <v>52</v>
      </c>
      <c r="F2369" s="10" t="s">
        <v>400</v>
      </c>
      <c r="G2369" s="11" t="s">
        <v>157</v>
      </c>
      <c r="H2369" s="4">
        <v>51</v>
      </c>
      <c r="I2369" s="12">
        <v>10300.99</v>
      </c>
      <c r="J2369" s="12">
        <v>525350.49</v>
      </c>
      <c r="K2369" s="12">
        <v>2551.0700000000002</v>
      </c>
      <c r="L2369" s="4">
        <v>330</v>
      </c>
      <c r="M2369" s="4" t="s">
        <v>29</v>
      </c>
      <c r="N2369" s="4" t="str" cm="1">
        <f t="array" ref="N2369">_xlfn.SWITCH(E2369,"Delhi","North","Chennai","South","Hyderabad","South","Mumbai","Central","Bangalore","South")</f>
        <v>Central</v>
      </c>
      <c r="O2369" s="12">
        <v>91614.49</v>
      </c>
      <c r="P2369" s="4">
        <f>Table1[[#This Row],[Delivery_Date]]-Table1[[#This Row],[Order_Date]]</f>
        <v>11</v>
      </c>
      <c r="Q2369" s="4" t="str">
        <f>IF(Table1[[#This Row],[Delivery delay days]]&gt;5,"delay","on time")</f>
        <v>delay</v>
      </c>
      <c r="R2369" s="10">
        <f>DATEVALUE(Table1[[#This Row],[Delivery_Date]])</f>
        <v>44970</v>
      </c>
      <c r="S2369" s="10">
        <f>DATEVALUE(Table1[[#This Row],[Order_Date]])</f>
        <v>44959</v>
      </c>
      <c r="T2369" s="4" t="str" cm="1">
        <f t="array" ref="T2369">_xlfn.IFS(Table1[[#This Row],[Inventory_Level]]&lt;=200,"low",Table1[[#This Row],[Inventory_Level]]&gt;=700,"high",Table1[[#This Row],[Inventory_Level]]&gt;200,"medium")</f>
        <v>medium</v>
      </c>
    </row>
    <row r="2370" spans="1:20" x14ac:dyDescent="0.35">
      <c r="A2370" s="4">
        <v>2369</v>
      </c>
      <c r="B2370" s="4" t="s">
        <v>15</v>
      </c>
      <c r="C2370" s="4" t="s">
        <v>16</v>
      </c>
      <c r="D2370" s="4" t="s">
        <v>32</v>
      </c>
      <c r="E2370" s="4" t="s">
        <v>46</v>
      </c>
      <c r="F2370" s="10" t="s">
        <v>371</v>
      </c>
      <c r="G2370" s="11" t="s">
        <v>174</v>
      </c>
      <c r="H2370" s="4">
        <v>81</v>
      </c>
      <c r="I2370" s="12">
        <v>5222.17</v>
      </c>
      <c r="J2370" s="12">
        <v>422995.77</v>
      </c>
      <c r="K2370" s="12">
        <v>3020.26</v>
      </c>
      <c r="L2370" s="4">
        <v>525</v>
      </c>
      <c r="M2370" s="4" t="s">
        <v>35</v>
      </c>
      <c r="N2370" s="4" t="str" cm="1">
        <f t="array" ref="N2370">_xlfn.SWITCH(E2370,"Delhi","North","Chennai","South","Hyderabad","South","Mumbai","Central","Bangalore","South")</f>
        <v>South</v>
      </c>
      <c r="O2370" s="12">
        <v>32845.480000000003</v>
      </c>
      <c r="P2370" s="4">
        <f>Table1[[#This Row],[Delivery_Date]]-Table1[[#This Row],[Order_Date]]</f>
        <v>2</v>
      </c>
      <c r="Q2370" s="4" t="str">
        <f>IF(Table1[[#This Row],[Delivery delay days]]&gt;5,"delay","on time")</f>
        <v>on time</v>
      </c>
      <c r="R2370" s="10">
        <f>DATEVALUE(Table1[[#This Row],[Delivery_Date]])</f>
        <v>45066</v>
      </c>
      <c r="S2370" s="10">
        <f>DATEVALUE(Table1[[#This Row],[Order_Date]])</f>
        <v>45064</v>
      </c>
      <c r="T2370" s="4" t="str" cm="1">
        <f t="array" ref="T2370">_xlfn.IFS(Table1[[#This Row],[Inventory_Level]]&lt;=200,"low",Table1[[#This Row],[Inventory_Level]]&gt;=700,"high",Table1[[#This Row],[Inventory_Level]]&gt;200,"medium")</f>
        <v>medium</v>
      </c>
    </row>
    <row r="2371" spans="1:20" x14ac:dyDescent="0.35">
      <c r="A2371" s="4">
        <v>2370</v>
      </c>
      <c r="B2371" s="4" t="s">
        <v>44</v>
      </c>
      <c r="C2371" s="4" t="s">
        <v>16</v>
      </c>
      <c r="D2371" s="4" t="s">
        <v>45</v>
      </c>
      <c r="E2371" s="4" t="s">
        <v>46</v>
      </c>
      <c r="F2371" s="10" t="s">
        <v>214</v>
      </c>
      <c r="G2371" s="11" t="s">
        <v>259</v>
      </c>
      <c r="H2371" s="4">
        <v>65</v>
      </c>
      <c r="I2371" s="12">
        <v>19660.34</v>
      </c>
      <c r="J2371" s="12">
        <v>1277922.1000000001</v>
      </c>
      <c r="K2371" s="12">
        <v>4799.5600000000004</v>
      </c>
      <c r="L2371" s="4">
        <v>854</v>
      </c>
      <c r="M2371" s="4" t="s">
        <v>35</v>
      </c>
      <c r="N2371" s="4" t="str" cm="1">
        <f t="array" ref="N2371">_xlfn.SWITCH(E2371,"Delhi","North","Chennai","South","Hyderabad","South","Mumbai","Central","Bangalore","South")</f>
        <v>South</v>
      </c>
      <c r="O2371" s="12">
        <v>208366.54</v>
      </c>
      <c r="P2371" s="4">
        <f>Table1[[#This Row],[Delivery_Date]]-Table1[[#This Row],[Order_Date]]</f>
        <v>1</v>
      </c>
      <c r="Q2371" s="4" t="str">
        <f>IF(Table1[[#This Row],[Delivery delay days]]&gt;5,"delay","on time")</f>
        <v>on time</v>
      </c>
      <c r="R2371" s="10">
        <f>DATEVALUE(Table1[[#This Row],[Delivery_Date]])</f>
        <v>45016</v>
      </c>
      <c r="S2371" s="10">
        <f>DATEVALUE(Table1[[#This Row],[Order_Date]])</f>
        <v>45015</v>
      </c>
      <c r="T2371" s="4" t="str" cm="1">
        <f t="array" ref="T2371">_xlfn.IFS(Table1[[#This Row],[Inventory_Level]]&lt;=200,"low",Table1[[#This Row],[Inventory_Level]]&gt;=700,"high",Table1[[#This Row],[Inventory_Level]]&gt;200,"medium")</f>
        <v>high</v>
      </c>
    </row>
    <row r="2372" spans="1:20" x14ac:dyDescent="0.35">
      <c r="A2372" s="4">
        <v>2371</v>
      </c>
      <c r="B2372" s="4" t="s">
        <v>65</v>
      </c>
      <c r="C2372" s="4" t="s">
        <v>38</v>
      </c>
      <c r="D2372" s="4" t="s">
        <v>32</v>
      </c>
      <c r="E2372" s="4" t="s">
        <v>52</v>
      </c>
      <c r="F2372" s="10" t="s">
        <v>157</v>
      </c>
      <c r="G2372" s="11" t="s">
        <v>345</v>
      </c>
      <c r="H2372" s="4">
        <v>70</v>
      </c>
      <c r="I2372" s="12">
        <v>40387.43</v>
      </c>
      <c r="J2372" s="12">
        <v>2827120.1</v>
      </c>
      <c r="K2372" s="12">
        <v>1510.81</v>
      </c>
      <c r="L2372" s="4">
        <v>630</v>
      </c>
      <c r="M2372" s="4" t="s">
        <v>29</v>
      </c>
      <c r="N2372" s="4" t="str" cm="1">
        <f t="array" ref="N2372">_xlfn.SWITCH(E2372,"Delhi","North","Chennai","South","Hyderabad","South","Mumbai","Central","Bangalore","South")</f>
        <v>Central</v>
      </c>
      <c r="O2372" s="12">
        <v>238769.3</v>
      </c>
      <c r="P2372" s="4">
        <f>Table1[[#This Row],[Delivery_Date]]-Table1[[#This Row],[Order_Date]]</f>
        <v>2</v>
      </c>
      <c r="Q2372" s="4" t="str">
        <f>IF(Table1[[#This Row],[Delivery delay days]]&gt;5,"delay","on time")</f>
        <v>on time</v>
      </c>
      <c r="R2372" s="10">
        <f>DATEVALUE(Table1[[#This Row],[Delivery_Date]])</f>
        <v>44972</v>
      </c>
      <c r="S2372" s="10">
        <f>DATEVALUE(Table1[[#This Row],[Order_Date]])</f>
        <v>44970</v>
      </c>
      <c r="T2372" s="4" t="str" cm="1">
        <f t="array" ref="T2372">_xlfn.IFS(Table1[[#This Row],[Inventory_Level]]&lt;=200,"low",Table1[[#This Row],[Inventory_Level]]&gt;=700,"high",Table1[[#This Row],[Inventory_Level]]&gt;200,"medium")</f>
        <v>medium</v>
      </c>
    </row>
    <row r="2373" spans="1:20" x14ac:dyDescent="0.35">
      <c r="A2373" s="4">
        <v>2372</v>
      </c>
      <c r="B2373" s="4" t="s">
        <v>51</v>
      </c>
      <c r="C2373" s="4" t="s">
        <v>24</v>
      </c>
      <c r="D2373" s="4" t="s">
        <v>25</v>
      </c>
      <c r="E2373" s="4" t="s">
        <v>60</v>
      </c>
      <c r="F2373" s="10" t="s">
        <v>342</v>
      </c>
      <c r="G2373" s="11" t="s">
        <v>242</v>
      </c>
      <c r="H2373" s="4">
        <v>59</v>
      </c>
      <c r="I2373" s="12">
        <v>23046.13</v>
      </c>
      <c r="J2373" s="12">
        <v>1359721.67</v>
      </c>
      <c r="K2373" s="12">
        <v>4986.09</v>
      </c>
      <c r="L2373" s="4">
        <v>141</v>
      </c>
      <c r="M2373" s="4" t="s">
        <v>29</v>
      </c>
      <c r="N2373" s="4" t="str" cm="1">
        <f t="array" ref="N2373">_xlfn.SWITCH(E2373,"Delhi","North","Chennai","South","Hyderabad","South","Mumbai","Central","Bangalore","South")</f>
        <v>South</v>
      </c>
      <c r="O2373" s="12">
        <v>158151.9</v>
      </c>
      <c r="P2373" s="4">
        <f>Table1[[#This Row],[Delivery_Date]]-Table1[[#This Row],[Order_Date]]</f>
        <v>11</v>
      </c>
      <c r="Q2373" s="4" t="str">
        <f>IF(Table1[[#This Row],[Delivery delay days]]&gt;5,"delay","on time")</f>
        <v>delay</v>
      </c>
      <c r="R2373" s="10">
        <f>DATEVALUE(Table1[[#This Row],[Delivery_Date]])</f>
        <v>45197</v>
      </c>
      <c r="S2373" s="10">
        <f>DATEVALUE(Table1[[#This Row],[Order_Date]])</f>
        <v>45186</v>
      </c>
      <c r="T2373" s="4" t="str" cm="1">
        <f t="array" ref="T2373">_xlfn.IFS(Table1[[#This Row],[Inventory_Level]]&lt;=200,"low",Table1[[#This Row],[Inventory_Level]]&gt;=700,"high",Table1[[#This Row],[Inventory_Level]]&gt;200,"medium")</f>
        <v>low</v>
      </c>
    </row>
    <row r="2374" spans="1:20" x14ac:dyDescent="0.35">
      <c r="A2374" s="4">
        <v>2373</v>
      </c>
      <c r="B2374" s="4" t="s">
        <v>23</v>
      </c>
      <c r="C2374" s="4" t="s">
        <v>24</v>
      </c>
      <c r="D2374" s="4" t="s">
        <v>39</v>
      </c>
      <c r="E2374" s="4" t="s">
        <v>52</v>
      </c>
      <c r="F2374" s="10" t="s">
        <v>355</v>
      </c>
      <c r="G2374" s="11" t="s">
        <v>150</v>
      </c>
      <c r="H2374" s="4">
        <v>37</v>
      </c>
      <c r="I2374" s="12">
        <v>3994.55</v>
      </c>
      <c r="J2374" s="12">
        <v>147798.35</v>
      </c>
      <c r="K2374" s="12">
        <v>4559.6499999999996</v>
      </c>
      <c r="L2374" s="4">
        <v>693</v>
      </c>
      <c r="M2374" s="4" t="s">
        <v>21</v>
      </c>
      <c r="N2374" s="4" t="str" cm="1">
        <f t="array" ref="N2374">_xlfn.SWITCH(E2374,"Delhi","North","Chennai","South","Hyderabad","South","Mumbai","Central","Bangalore","South")</f>
        <v>Central</v>
      </c>
      <c r="O2374" s="12">
        <v>12272.21</v>
      </c>
      <c r="P2374" s="4">
        <f>Table1[[#This Row],[Delivery_Date]]-Table1[[#This Row],[Order_Date]]</f>
        <v>1</v>
      </c>
      <c r="Q2374" s="4" t="str">
        <f>IF(Table1[[#This Row],[Delivery delay days]]&gt;5,"delay","on time")</f>
        <v>on time</v>
      </c>
      <c r="R2374" s="10">
        <f>DATEVALUE(Table1[[#This Row],[Delivery_Date]])</f>
        <v>45288</v>
      </c>
      <c r="S2374" s="10">
        <f>DATEVALUE(Table1[[#This Row],[Order_Date]])</f>
        <v>45287</v>
      </c>
      <c r="T2374" s="4" t="str" cm="1">
        <f t="array" ref="T2374">_xlfn.IFS(Table1[[#This Row],[Inventory_Level]]&lt;=200,"low",Table1[[#This Row],[Inventory_Level]]&gt;=700,"high",Table1[[#This Row],[Inventory_Level]]&gt;200,"medium")</f>
        <v>medium</v>
      </c>
    </row>
    <row r="2375" spans="1:20" x14ac:dyDescent="0.35">
      <c r="A2375" s="4">
        <v>2374</v>
      </c>
      <c r="B2375" s="4" t="s">
        <v>23</v>
      </c>
      <c r="C2375" s="4" t="s">
        <v>38</v>
      </c>
      <c r="D2375" s="4" t="s">
        <v>25</v>
      </c>
      <c r="E2375" s="4" t="s">
        <v>18</v>
      </c>
      <c r="F2375" s="10" t="s">
        <v>169</v>
      </c>
      <c r="G2375" s="11" t="s">
        <v>176</v>
      </c>
      <c r="H2375" s="4">
        <v>44</v>
      </c>
      <c r="I2375" s="12">
        <v>38456.980000000003</v>
      </c>
      <c r="J2375" s="12">
        <v>1692107.12</v>
      </c>
      <c r="K2375" s="12">
        <v>4141.34</v>
      </c>
      <c r="L2375" s="4">
        <v>473</v>
      </c>
      <c r="M2375" s="4" t="s">
        <v>35</v>
      </c>
      <c r="N2375" s="4" t="str" cm="1">
        <f t="array" ref="N2375">_xlfn.SWITCH(E2375,"Delhi","North","Chennai","South","Hyderabad","South","Mumbai","Central","Bangalore","South")</f>
        <v>North</v>
      </c>
      <c r="O2375" s="12">
        <v>192500.82</v>
      </c>
      <c r="P2375" s="4">
        <f>Table1[[#This Row],[Delivery_Date]]-Table1[[#This Row],[Order_Date]]</f>
        <v>13</v>
      </c>
      <c r="Q2375" s="4" t="str">
        <f>IF(Table1[[#This Row],[Delivery delay days]]&gt;5,"delay","on time")</f>
        <v>delay</v>
      </c>
      <c r="R2375" s="10">
        <f>DATEVALUE(Table1[[#This Row],[Delivery_Date]])</f>
        <v>45101</v>
      </c>
      <c r="S2375" s="10">
        <f>DATEVALUE(Table1[[#This Row],[Order_Date]])</f>
        <v>45088</v>
      </c>
      <c r="T2375" s="4" t="str" cm="1">
        <f t="array" ref="T2375">_xlfn.IFS(Table1[[#This Row],[Inventory_Level]]&lt;=200,"low",Table1[[#This Row],[Inventory_Level]]&gt;=700,"high",Table1[[#This Row],[Inventory_Level]]&gt;200,"medium")</f>
        <v>medium</v>
      </c>
    </row>
    <row r="2376" spans="1:20" x14ac:dyDescent="0.35">
      <c r="A2376" s="4">
        <v>2375</v>
      </c>
      <c r="B2376" s="4" t="s">
        <v>15</v>
      </c>
      <c r="C2376" s="4" t="s">
        <v>24</v>
      </c>
      <c r="D2376" s="4" t="s">
        <v>32</v>
      </c>
      <c r="E2376" s="4" t="s">
        <v>26</v>
      </c>
      <c r="F2376" s="10" t="s">
        <v>323</v>
      </c>
      <c r="G2376" s="11" t="s">
        <v>179</v>
      </c>
      <c r="H2376" s="4">
        <v>93</v>
      </c>
      <c r="I2376" s="12">
        <v>43265.83</v>
      </c>
      <c r="J2376" s="12">
        <v>4023722.19</v>
      </c>
      <c r="K2376" s="12">
        <v>2615.3200000000002</v>
      </c>
      <c r="L2376" s="4">
        <v>977</v>
      </c>
      <c r="M2376" s="4" t="s">
        <v>35</v>
      </c>
      <c r="N2376" s="4" t="str" cm="1">
        <f t="array" ref="N2376">_xlfn.SWITCH(E2376,"Delhi","North","Chennai","South","Hyderabad","South","Mumbai","Central","Bangalore","South")</f>
        <v>South</v>
      </c>
      <c r="O2376" s="12">
        <v>753946.86</v>
      </c>
      <c r="P2376" s="4">
        <f>Table1[[#This Row],[Delivery_Date]]-Table1[[#This Row],[Order_Date]]</f>
        <v>2</v>
      </c>
      <c r="Q2376" s="4" t="str">
        <f>IF(Table1[[#This Row],[Delivery delay days]]&gt;5,"delay","on time")</f>
        <v>on time</v>
      </c>
      <c r="R2376" s="10">
        <f>DATEVALUE(Table1[[#This Row],[Delivery_Date]])</f>
        <v>45275</v>
      </c>
      <c r="S2376" s="10">
        <f>DATEVALUE(Table1[[#This Row],[Order_Date]])</f>
        <v>45273</v>
      </c>
      <c r="T2376" s="4" t="str" cm="1">
        <f t="array" ref="T2376">_xlfn.IFS(Table1[[#This Row],[Inventory_Level]]&lt;=200,"low",Table1[[#This Row],[Inventory_Level]]&gt;=700,"high",Table1[[#This Row],[Inventory_Level]]&gt;200,"medium")</f>
        <v>high</v>
      </c>
    </row>
    <row r="2377" spans="1:20" x14ac:dyDescent="0.35">
      <c r="A2377" s="4">
        <v>2376</v>
      </c>
      <c r="B2377" s="4" t="s">
        <v>51</v>
      </c>
      <c r="C2377" s="4" t="s">
        <v>24</v>
      </c>
      <c r="D2377" s="4" t="s">
        <v>39</v>
      </c>
      <c r="E2377" s="4" t="s">
        <v>26</v>
      </c>
      <c r="F2377" s="10" t="s">
        <v>146</v>
      </c>
      <c r="G2377" s="11" t="s">
        <v>420</v>
      </c>
      <c r="H2377" s="4">
        <v>84</v>
      </c>
      <c r="I2377" s="12">
        <v>39304.370000000003</v>
      </c>
      <c r="J2377" s="12">
        <v>3301567.08</v>
      </c>
      <c r="K2377" s="12">
        <v>4453.08</v>
      </c>
      <c r="L2377" s="4">
        <v>207</v>
      </c>
      <c r="M2377" s="4" t="s">
        <v>29</v>
      </c>
      <c r="N2377" s="4" t="str" cm="1">
        <f t="array" ref="N2377">_xlfn.SWITCH(E2377,"Delhi","North","Chennai","South","Hyderabad","South","Mumbai","Central","Bangalore","South")</f>
        <v>South</v>
      </c>
      <c r="O2377" s="12">
        <v>537630.76</v>
      </c>
      <c r="P2377" s="4">
        <f>Table1[[#This Row],[Delivery_Date]]-Table1[[#This Row],[Order_Date]]</f>
        <v>3</v>
      </c>
      <c r="Q2377" s="4" t="str">
        <f>IF(Table1[[#This Row],[Delivery delay days]]&gt;5,"delay","on time")</f>
        <v>on time</v>
      </c>
      <c r="R2377" s="10">
        <f>DATEVALUE(Table1[[#This Row],[Delivery_Date]])</f>
        <v>45203</v>
      </c>
      <c r="S2377" s="10">
        <f>DATEVALUE(Table1[[#This Row],[Order_Date]])</f>
        <v>45200</v>
      </c>
      <c r="T2377" s="4" t="str" cm="1">
        <f t="array" ref="T2377">_xlfn.IFS(Table1[[#This Row],[Inventory_Level]]&lt;=200,"low",Table1[[#This Row],[Inventory_Level]]&gt;=700,"high",Table1[[#This Row],[Inventory_Level]]&gt;200,"medium")</f>
        <v>medium</v>
      </c>
    </row>
    <row r="2378" spans="1:20" x14ac:dyDescent="0.35">
      <c r="A2378" s="4">
        <v>2377</v>
      </c>
      <c r="B2378" s="4" t="s">
        <v>23</v>
      </c>
      <c r="C2378" s="4" t="s">
        <v>38</v>
      </c>
      <c r="D2378" s="4" t="s">
        <v>25</v>
      </c>
      <c r="E2378" s="4" t="s">
        <v>60</v>
      </c>
      <c r="F2378" s="10" t="s">
        <v>273</v>
      </c>
      <c r="G2378" s="11" t="s">
        <v>327</v>
      </c>
      <c r="H2378" s="4">
        <v>31</v>
      </c>
      <c r="I2378" s="12">
        <v>27570.36</v>
      </c>
      <c r="J2378" s="12">
        <v>854681.16</v>
      </c>
      <c r="K2378" s="12">
        <v>3962.13</v>
      </c>
      <c r="L2378" s="4">
        <v>272</v>
      </c>
      <c r="M2378" s="4" t="s">
        <v>42</v>
      </c>
      <c r="N2378" s="4" t="str" cm="1">
        <f t="array" ref="N2378">_xlfn.SWITCH(E2378,"Delhi","North","Chennai","South","Hyderabad","South","Mumbai","Central","Bangalore","South")</f>
        <v>South</v>
      </c>
      <c r="O2378" s="12">
        <v>184506.15</v>
      </c>
      <c r="P2378" s="4">
        <f>Table1[[#This Row],[Delivery_Date]]-Table1[[#This Row],[Order_Date]]</f>
        <v>4</v>
      </c>
      <c r="Q2378" s="4" t="str">
        <f>IF(Table1[[#This Row],[Delivery delay days]]&gt;5,"delay","on time")</f>
        <v>on time</v>
      </c>
      <c r="R2378" s="10">
        <f>DATEVALUE(Table1[[#This Row],[Delivery_Date]])</f>
        <v>45265</v>
      </c>
      <c r="S2378" s="10">
        <f>DATEVALUE(Table1[[#This Row],[Order_Date]])</f>
        <v>45261</v>
      </c>
      <c r="T2378" s="4" t="str" cm="1">
        <f t="array" ref="T2378">_xlfn.IFS(Table1[[#This Row],[Inventory_Level]]&lt;=200,"low",Table1[[#This Row],[Inventory_Level]]&gt;=700,"high",Table1[[#This Row],[Inventory_Level]]&gt;200,"medium")</f>
        <v>medium</v>
      </c>
    </row>
    <row r="2379" spans="1:20" x14ac:dyDescent="0.35">
      <c r="A2379" s="4">
        <v>2378</v>
      </c>
      <c r="B2379" s="4" t="s">
        <v>15</v>
      </c>
      <c r="C2379" s="4" t="s">
        <v>24</v>
      </c>
      <c r="D2379" s="4" t="s">
        <v>45</v>
      </c>
      <c r="E2379" s="4" t="s">
        <v>18</v>
      </c>
      <c r="F2379" s="10" t="s">
        <v>105</v>
      </c>
      <c r="G2379" s="11" t="s">
        <v>249</v>
      </c>
      <c r="H2379" s="4">
        <v>94</v>
      </c>
      <c r="I2379" s="12">
        <v>18599.7</v>
      </c>
      <c r="J2379" s="12">
        <v>1748371.8</v>
      </c>
      <c r="K2379" s="12">
        <v>3057.3</v>
      </c>
      <c r="L2379" s="4">
        <v>980</v>
      </c>
      <c r="M2379" s="4" t="s">
        <v>21</v>
      </c>
      <c r="N2379" s="4" t="str" cm="1">
        <f t="array" ref="N2379">_xlfn.SWITCH(E2379,"Delhi","North","Chennai","South","Hyderabad","South","Mumbai","Central","Bangalore","South")</f>
        <v>North</v>
      </c>
      <c r="O2379" s="12">
        <v>208275</v>
      </c>
      <c r="P2379" s="4">
        <f>Table1[[#This Row],[Delivery_Date]]-Table1[[#This Row],[Order_Date]]</f>
        <v>10</v>
      </c>
      <c r="Q2379" s="4" t="str">
        <f>IF(Table1[[#This Row],[Delivery delay days]]&gt;5,"delay","on time")</f>
        <v>delay</v>
      </c>
      <c r="R2379" s="10">
        <f>DATEVALUE(Table1[[#This Row],[Delivery_Date]])</f>
        <v>45021</v>
      </c>
      <c r="S2379" s="10">
        <f>DATEVALUE(Table1[[#This Row],[Order_Date]])</f>
        <v>45011</v>
      </c>
      <c r="T2379" s="4" t="str" cm="1">
        <f t="array" ref="T2379">_xlfn.IFS(Table1[[#This Row],[Inventory_Level]]&lt;=200,"low",Table1[[#This Row],[Inventory_Level]]&gt;=700,"high",Table1[[#This Row],[Inventory_Level]]&gt;200,"medium")</f>
        <v>high</v>
      </c>
    </row>
    <row r="2380" spans="1:20" x14ac:dyDescent="0.35">
      <c r="A2380" s="4">
        <v>2379</v>
      </c>
      <c r="B2380" s="4" t="s">
        <v>51</v>
      </c>
      <c r="C2380" s="4" t="s">
        <v>16</v>
      </c>
      <c r="D2380" s="4" t="s">
        <v>45</v>
      </c>
      <c r="E2380" s="4" t="s">
        <v>26</v>
      </c>
      <c r="F2380" s="10" t="s">
        <v>176</v>
      </c>
      <c r="G2380" s="11" t="s">
        <v>199</v>
      </c>
      <c r="H2380" s="4">
        <v>49</v>
      </c>
      <c r="I2380" s="12">
        <v>49894.03</v>
      </c>
      <c r="J2380" s="12">
        <v>2444807.4700000002</v>
      </c>
      <c r="K2380" s="12">
        <v>1708.39</v>
      </c>
      <c r="L2380" s="4">
        <v>221</v>
      </c>
      <c r="M2380" s="4" t="s">
        <v>35</v>
      </c>
      <c r="N2380" s="4" t="str" cm="1">
        <f t="array" ref="N2380">_xlfn.SWITCH(E2380,"Delhi","North","Chennai","South","Hyderabad","South","Mumbai","Central","Bangalore","South")</f>
        <v>South</v>
      </c>
      <c r="O2380" s="12">
        <v>481109.95</v>
      </c>
      <c r="P2380" s="4">
        <f>Table1[[#This Row],[Delivery_Date]]-Table1[[#This Row],[Order_Date]]</f>
        <v>9</v>
      </c>
      <c r="Q2380" s="4" t="str">
        <f>IF(Table1[[#This Row],[Delivery delay days]]&gt;5,"delay","on time")</f>
        <v>delay</v>
      </c>
      <c r="R2380" s="10">
        <f>DATEVALUE(Table1[[#This Row],[Delivery_Date]])</f>
        <v>45110</v>
      </c>
      <c r="S2380" s="10">
        <f>DATEVALUE(Table1[[#This Row],[Order_Date]])</f>
        <v>45101</v>
      </c>
      <c r="T2380" s="4" t="str" cm="1">
        <f t="array" ref="T2380">_xlfn.IFS(Table1[[#This Row],[Inventory_Level]]&lt;=200,"low",Table1[[#This Row],[Inventory_Level]]&gt;=700,"high",Table1[[#This Row],[Inventory_Level]]&gt;200,"medium")</f>
        <v>medium</v>
      </c>
    </row>
    <row r="2381" spans="1:20" x14ac:dyDescent="0.35">
      <c r="A2381" s="4">
        <v>2380</v>
      </c>
      <c r="B2381" s="4" t="s">
        <v>37</v>
      </c>
      <c r="C2381" s="4" t="s">
        <v>38</v>
      </c>
      <c r="D2381" s="4" t="s">
        <v>39</v>
      </c>
      <c r="E2381" s="4" t="s">
        <v>52</v>
      </c>
      <c r="F2381" s="10" t="s">
        <v>203</v>
      </c>
      <c r="G2381" s="11" t="s">
        <v>250</v>
      </c>
      <c r="H2381" s="4">
        <v>63</v>
      </c>
      <c r="I2381" s="12">
        <v>28191.55</v>
      </c>
      <c r="J2381" s="12">
        <v>1776067.65</v>
      </c>
      <c r="K2381" s="12">
        <v>3490.34</v>
      </c>
      <c r="L2381" s="4">
        <v>971</v>
      </c>
      <c r="M2381" s="4" t="s">
        <v>29</v>
      </c>
      <c r="N2381" s="4" t="str" cm="1">
        <f t="array" ref="N2381">_xlfn.SWITCH(E2381,"Delhi","North","Chennai","South","Hyderabad","South","Mumbai","Central","Bangalore","South")</f>
        <v>Central</v>
      </c>
      <c r="O2381" s="12">
        <v>158937.46</v>
      </c>
      <c r="P2381" s="4">
        <f>Table1[[#This Row],[Delivery_Date]]-Table1[[#This Row],[Order_Date]]</f>
        <v>5</v>
      </c>
      <c r="Q2381" s="4" t="str">
        <f>IF(Table1[[#This Row],[Delivery delay days]]&gt;5,"delay","on time")</f>
        <v>on time</v>
      </c>
      <c r="R2381" s="10">
        <f>DATEVALUE(Table1[[#This Row],[Delivery_Date]])</f>
        <v>45019</v>
      </c>
      <c r="S2381" s="10">
        <f>DATEVALUE(Table1[[#This Row],[Order_Date]])</f>
        <v>45014</v>
      </c>
      <c r="T2381" s="4" t="str" cm="1">
        <f t="array" ref="T2381">_xlfn.IFS(Table1[[#This Row],[Inventory_Level]]&lt;=200,"low",Table1[[#This Row],[Inventory_Level]]&gt;=700,"high",Table1[[#This Row],[Inventory_Level]]&gt;200,"medium")</f>
        <v>high</v>
      </c>
    </row>
    <row r="2382" spans="1:20" x14ac:dyDescent="0.35">
      <c r="A2382" s="4">
        <v>2381</v>
      </c>
      <c r="B2382" s="4" t="s">
        <v>65</v>
      </c>
      <c r="C2382" s="4" t="s">
        <v>38</v>
      </c>
      <c r="D2382" s="4" t="s">
        <v>45</v>
      </c>
      <c r="E2382" s="4" t="s">
        <v>18</v>
      </c>
      <c r="F2382" s="10" t="s">
        <v>186</v>
      </c>
      <c r="G2382" s="11" t="s">
        <v>171</v>
      </c>
      <c r="H2382" s="4">
        <v>9</v>
      </c>
      <c r="I2382" s="12">
        <v>720.09</v>
      </c>
      <c r="J2382" s="12">
        <v>6480.81</v>
      </c>
      <c r="K2382" s="12">
        <v>4223.07</v>
      </c>
      <c r="L2382" s="4">
        <v>342</v>
      </c>
      <c r="M2382" s="4" t="s">
        <v>21</v>
      </c>
      <c r="N2382" s="4" t="str" cm="1">
        <f t="array" ref="N2382">_xlfn.SWITCH(E2382,"Delhi","North","Chennai","South","Hyderabad","South","Mumbai","Central","Bangalore","South")</f>
        <v>North</v>
      </c>
      <c r="O2382" s="12">
        <v>890.62</v>
      </c>
      <c r="P2382" s="4">
        <f>Table1[[#This Row],[Delivery_Date]]-Table1[[#This Row],[Order_Date]]</f>
        <v>1</v>
      </c>
      <c r="Q2382" s="4" t="str">
        <f>IF(Table1[[#This Row],[Delivery delay days]]&gt;5,"delay","on time")</f>
        <v>on time</v>
      </c>
      <c r="R2382" s="10">
        <f>DATEVALUE(Table1[[#This Row],[Delivery_Date]])</f>
        <v>45143</v>
      </c>
      <c r="S2382" s="10">
        <f>DATEVALUE(Table1[[#This Row],[Order_Date]])</f>
        <v>45142</v>
      </c>
      <c r="T2382" s="4" t="str" cm="1">
        <f t="array" ref="T2382">_xlfn.IFS(Table1[[#This Row],[Inventory_Level]]&lt;=200,"low",Table1[[#This Row],[Inventory_Level]]&gt;=700,"high",Table1[[#This Row],[Inventory_Level]]&gt;200,"medium")</f>
        <v>medium</v>
      </c>
    </row>
    <row r="2383" spans="1:20" x14ac:dyDescent="0.35">
      <c r="A2383" s="4">
        <v>2382</v>
      </c>
      <c r="B2383" s="4" t="s">
        <v>31</v>
      </c>
      <c r="C2383" s="4" t="s">
        <v>16</v>
      </c>
      <c r="D2383" s="4" t="s">
        <v>45</v>
      </c>
      <c r="E2383" s="4" t="s">
        <v>18</v>
      </c>
      <c r="F2383" s="10" t="s">
        <v>158</v>
      </c>
      <c r="G2383" s="11" t="s">
        <v>79</v>
      </c>
      <c r="H2383" s="4">
        <v>5</v>
      </c>
      <c r="I2383" s="12">
        <v>38773.17</v>
      </c>
      <c r="J2383" s="12">
        <v>193865.85</v>
      </c>
      <c r="K2383" s="12">
        <v>3115.67</v>
      </c>
      <c r="L2383" s="4">
        <v>851</v>
      </c>
      <c r="M2383" s="4" t="s">
        <v>21</v>
      </c>
      <c r="N2383" s="4" t="str" cm="1">
        <f t="array" ref="N2383">_xlfn.SWITCH(E2383,"Delhi","North","Chennai","South","Hyderabad","South","Mumbai","Central","Bangalore","South")</f>
        <v>North</v>
      </c>
      <c r="O2383" s="12">
        <v>31743.93</v>
      </c>
      <c r="P2383" s="4">
        <f>Table1[[#This Row],[Delivery_Date]]-Table1[[#This Row],[Order_Date]]</f>
        <v>14</v>
      </c>
      <c r="Q2383" s="4" t="str">
        <f>IF(Table1[[#This Row],[Delivery delay days]]&gt;5,"delay","on time")</f>
        <v>delay</v>
      </c>
      <c r="R2383" s="10">
        <f>DATEVALUE(Table1[[#This Row],[Delivery_Date]])</f>
        <v>44992</v>
      </c>
      <c r="S2383" s="10">
        <f>DATEVALUE(Table1[[#This Row],[Order_Date]])</f>
        <v>44978</v>
      </c>
      <c r="T2383" s="4" t="str" cm="1">
        <f t="array" ref="T2383">_xlfn.IFS(Table1[[#This Row],[Inventory_Level]]&lt;=200,"low",Table1[[#This Row],[Inventory_Level]]&gt;=700,"high",Table1[[#This Row],[Inventory_Level]]&gt;200,"medium")</f>
        <v>high</v>
      </c>
    </row>
    <row r="2384" spans="1:20" x14ac:dyDescent="0.35">
      <c r="A2384" s="4">
        <v>2383</v>
      </c>
      <c r="B2384" s="4" t="s">
        <v>23</v>
      </c>
      <c r="C2384" s="4" t="s">
        <v>24</v>
      </c>
      <c r="D2384" s="4" t="s">
        <v>25</v>
      </c>
      <c r="E2384" s="4" t="s">
        <v>26</v>
      </c>
      <c r="F2384" s="10" t="s">
        <v>312</v>
      </c>
      <c r="G2384" s="11" t="s">
        <v>155</v>
      </c>
      <c r="H2384" s="4">
        <v>18</v>
      </c>
      <c r="I2384" s="12">
        <v>45703.58</v>
      </c>
      <c r="J2384" s="12">
        <v>822664.44</v>
      </c>
      <c r="K2384" s="12">
        <v>841.54</v>
      </c>
      <c r="L2384" s="4">
        <v>533</v>
      </c>
      <c r="M2384" s="4" t="s">
        <v>42</v>
      </c>
      <c r="N2384" s="4" t="str" cm="1">
        <f t="array" ref="N2384">_xlfn.SWITCH(E2384,"Delhi","North","Chennai","South","Hyderabad","South","Mumbai","Central","Bangalore","South")</f>
        <v>South</v>
      </c>
      <c r="O2384" s="12">
        <v>75231.22</v>
      </c>
      <c r="P2384" s="4">
        <f>Table1[[#This Row],[Delivery_Date]]-Table1[[#This Row],[Order_Date]]</f>
        <v>3</v>
      </c>
      <c r="Q2384" s="4" t="str">
        <f>IF(Table1[[#This Row],[Delivery delay days]]&gt;5,"delay","on time")</f>
        <v>on time</v>
      </c>
      <c r="R2384" s="10">
        <f>DATEVALUE(Table1[[#This Row],[Delivery_Date]])</f>
        <v>44964</v>
      </c>
      <c r="S2384" s="10">
        <f>DATEVALUE(Table1[[#This Row],[Order_Date]])</f>
        <v>44961</v>
      </c>
      <c r="T2384" s="4" t="str" cm="1">
        <f t="array" ref="T2384">_xlfn.IFS(Table1[[#This Row],[Inventory_Level]]&lt;=200,"low",Table1[[#This Row],[Inventory_Level]]&gt;=700,"high",Table1[[#This Row],[Inventory_Level]]&gt;200,"medium")</f>
        <v>medium</v>
      </c>
    </row>
    <row r="2385" spans="1:20" x14ac:dyDescent="0.35">
      <c r="A2385" s="4">
        <v>2384</v>
      </c>
      <c r="B2385" s="4" t="s">
        <v>51</v>
      </c>
      <c r="C2385" s="4" t="s">
        <v>16</v>
      </c>
      <c r="D2385" s="4" t="s">
        <v>17</v>
      </c>
      <c r="E2385" s="4" t="s">
        <v>26</v>
      </c>
      <c r="F2385" s="10" t="s">
        <v>374</v>
      </c>
      <c r="G2385" s="11" t="s">
        <v>330</v>
      </c>
      <c r="H2385" s="4">
        <v>78</v>
      </c>
      <c r="I2385" s="12">
        <v>47487.29</v>
      </c>
      <c r="J2385" s="12">
        <v>3704008.62</v>
      </c>
      <c r="K2385" s="12">
        <v>1582.02</v>
      </c>
      <c r="L2385" s="4">
        <v>1</v>
      </c>
      <c r="M2385" s="4" t="s">
        <v>42</v>
      </c>
      <c r="N2385" s="4" t="str" cm="1">
        <f t="array" ref="N2385">_xlfn.SWITCH(E2385,"Delhi","North","Chennai","South","Hyderabad","South","Mumbai","Central","Bangalore","South")</f>
        <v>South</v>
      </c>
      <c r="O2385" s="12">
        <v>424304.53</v>
      </c>
      <c r="P2385" s="4">
        <f>Table1[[#This Row],[Delivery_Date]]-Table1[[#This Row],[Order_Date]]</f>
        <v>5</v>
      </c>
      <c r="Q2385" s="4" t="str">
        <f>IF(Table1[[#This Row],[Delivery delay days]]&gt;5,"delay","on time")</f>
        <v>on time</v>
      </c>
      <c r="R2385" s="10">
        <f>DATEVALUE(Table1[[#This Row],[Delivery_Date]])</f>
        <v>45257</v>
      </c>
      <c r="S2385" s="10">
        <f>DATEVALUE(Table1[[#This Row],[Order_Date]])</f>
        <v>45252</v>
      </c>
      <c r="T2385" s="4" t="str" cm="1">
        <f t="array" ref="T2385">_xlfn.IFS(Table1[[#This Row],[Inventory_Level]]&lt;=200,"low",Table1[[#This Row],[Inventory_Level]]&gt;=700,"high",Table1[[#This Row],[Inventory_Level]]&gt;200,"medium")</f>
        <v>low</v>
      </c>
    </row>
    <row r="2386" spans="1:20" x14ac:dyDescent="0.35">
      <c r="A2386" s="4">
        <v>2385</v>
      </c>
      <c r="B2386" s="4" t="s">
        <v>37</v>
      </c>
      <c r="C2386" s="4" t="s">
        <v>16</v>
      </c>
      <c r="D2386" s="4" t="s">
        <v>25</v>
      </c>
      <c r="E2386" s="4" t="s">
        <v>52</v>
      </c>
      <c r="F2386" s="10" t="s">
        <v>136</v>
      </c>
      <c r="G2386" s="11" t="s">
        <v>392</v>
      </c>
      <c r="H2386" s="4">
        <v>63</v>
      </c>
      <c r="I2386" s="12">
        <v>29146.65</v>
      </c>
      <c r="J2386" s="12">
        <v>1836238.95</v>
      </c>
      <c r="K2386" s="12">
        <v>3574.32</v>
      </c>
      <c r="L2386" s="4">
        <v>503</v>
      </c>
      <c r="M2386" s="4" t="s">
        <v>35</v>
      </c>
      <c r="N2386" s="4" t="str" cm="1">
        <f t="array" ref="N2386">_xlfn.SWITCH(E2386,"Delhi","North","Chennai","South","Hyderabad","South","Mumbai","Central","Bangalore","South")</f>
        <v>Central</v>
      </c>
      <c r="O2386" s="12">
        <v>95216.7</v>
      </c>
      <c r="P2386" s="4">
        <f>Table1[[#This Row],[Delivery_Date]]-Table1[[#This Row],[Order_Date]]</f>
        <v>10</v>
      </c>
      <c r="Q2386" s="4" t="str">
        <f>IF(Table1[[#This Row],[Delivery delay days]]&gt;5,"delay","on time")</f>
        <v>delay</v>
      </c>
      <c r="R2386" s="10">
        <f>DATEVALUE(Table1[[#This Row],[Delivery_Date]])</f>
        <v>45149</v>
      </c>
      <c r="S2386" s="10">
        <f>DATEVALUE(Table1[[#This Row],[Order_Date]])</f>
        <v>45139</v>
      </c>
      <c r="T2386" s="4" t="str" cm="1">
        <f t="array" ref="T2386">_xlfn.IFS(Table1[[#This Row],[Inventory_Level]]&lt;=200,"low",Table1[[#This Row],[Inventory_Level]]&gt;=700,"high",Table1[[#This Row],[Inventory_Level]]&gt;200,"medium")</f>
        <v>medium</v>
      </c>
    </row>
    <row r="2387" spans="1:20" x14ac:dyDescent="0.35">
      <c r="A2387" s="4">
        <v>2386</v>
      </c>
      <c r="B2387" s="4" t="s">
        <v>65</v>
      </c>
      <c r="C2387" s="4" t="s">
        <v>24</v>
      </c>
      <c r="D2387" s="4" t="s">
        <v>32</v>
      </c>
      <c r="E2387" s="4" t="s">
        <v>26</v>
      </c>
      <c r="F2387" s="10" t="s">
        <v>212</v>
      </c>
      <c r="G2387" s="11" t="s">
        <v>115</v>
      </c>
      <c r="H2387" s="4">
        <v>23</v>
      </c>
      <c r="I2387" s="12">
        <v>36991.449999999997</v>
      </c>
      <c r="J2387" s="12">
        <v>850803.35</v>
      </c>
      <c r="K2387" s="12">
        <v>1953.5</v>
      </c>
      <c r="L2387" s="4">
        <v>380</v>
      </c>
      <c r="M2387" s="4" t="s">
        <v>29</v>
      </c>
      <c r="N2387" s="4" t="str" cm="1">
        <f t="array" ref="N2387">_xlfn.SWITCH(E2387,"Delhi","North","Chennai","South","Hyderabad","South","Mumbai","Central","Bangalore","South")</f>
        <v>South</v>
      </c>
      <c r="O2387" s="12">
        <v>57018.15</v>
      </c>
      <c r="P2387" s="4">
        <f>Table1[[#This Row],[Delivery_Date]]-Table1[[#This Row],[Order_Date]]</f>
        <v>4</v>
      </c>
      <c r="Q2387" s="4" t="str">
        <f>IF(Table1[[#This Row],[Delivery delay days]]&gt;5,"delay","on time")</f>
        <v>on time</v>
      </c>
      <c r="R2387" s="10">
        <f>DATEVALUE(Table1[[#This Row],[Delivery_Date]])</f>
        <v>45245</v>
      </c>
      <c r="S2387" s="10">
        <f>DATEVALUE(Table1[[#This Row],[Order_Date]])</f>
        <v>45241</v>
      </c>
      <c r="T2387" s="4" t="str" cm="1">
        <f t="array" ref="T2387">_xlfn.IFS(Table1[[#This Row],[Inventory_Level]]&lt;=200,"low",Table1[[#This Row],[Inventory_Level]]&gt;=700,"high",Table1[[#This Row],[Inventory_Level]]&gt;200,"medium")</f>
        <v>medium</v>
      </c>
    </row>
    <row r="2388" spans="1:20" x14ac:dyDescent="0.35">
      <c r="A2388" s="4">
        <v>2387</v>
      </c>
      <c r="B2388" s="4" t="s">
        <v>51</v>
      </c>
      <c r="C2388" s="4" t="s">
        <v>24</v>
      </c>
      <c r="D2388" s="4" t="s">
        <v>32</v>
      </c>
      <c r="E2388" s="4" t="s">
        <v>18</v>
      </c>
      <c r="F2388" s="10" t="s">
        <v>185</v>
      </c>
      <c r="G2388" s="11" t="s">
        <v>234</v>
      </c>
      <c r="H2388" s="4">
        <v>2</v>
      </c>
      <c r="I2388" s="12">
        <v>39177.550000000003</v>
      </c>
      <c r="J2388" s="12">
        <v>78355.100000000006</v>
      </c>
      <c r="K2388" s="12">
        <v>3639.51</v>
      </c>
      <c r="L2388" s="4">
        <v>789</v>
      </c>
      <c r="M2388" s="4" t="s">
        <v>21</v>
      </c>
      <c r="N2388" s="4" t="str" cm="1">
        <f t="array" ref="N2388">_xlfn.SWITCH(E2388,"Delhi","North","Chennai","South","Hyderabad","South","Mumbai","Central","Bangalore","South")</f>
        <v>North</v>
      </c>
      <c r="O2388" s="12">
        <v>16798.75</v>
      </c>
      <c r="P2388" s="4">
        <f>Table1[[#This Row],[Delivery_Date]]-Table1[[#This Row],[Order_Date]]</f>
        <v>6</v>
      </c>
      <c r="Q2388" s="4" t="str">
        <f>IF(Table1[[#This Row],[Delivery delay days]]&gt;5,"delay","on time")</f>
        <v>delay</v>
      </c>
      <c r="R2388" s="10">
        <f>DATEVALUE(Table1[[#This Row],[Delivery_Date]])</f>
        <v>45047</v>
      </c>
      <c r="S2388" s="10">
        <f>DATEVALUE(Table1[[#This Row],[Order_Date]])</f>
        <v>45041</v>
      </c>
      <c r="T2388" s="4" t="str" cm="1">
        <f t="array" ref="T2388">_xlfn.IFS(Table1[[#This Row],[Inventory_Level]]&lt;=200,"low",Table1[[#This Row],[Inventory_Level]]&gt;=700,"high",Table1[[#This Row],[Inventory_Level]]&gt;200,"medium")</f>
        <v>high</v>
      </c>
    </row>
    <row r="2389" spans="1:20" x14ac:dyDescent="0.35">
      <c r="A2389" s="4">
        <v>2388</v>
      </c>
      <c r="B2389" s="4" t="s">
        <v>51</v>
      </c>
      <c r="C2389" s="4" t="s">
        <v>24</v>
      </c>
      <c r="D2389" s="4" t="s">
        <v>17</v>
      </c>
      <c r="E2389" s="4" t="s">
        <v>26</v>
      </c>
      <c r="F2389" s="10" t="s">
        <v>225</v>
      </c>
      <c r="G2389" s="11" t="s">
        <v>165</v>
      </c>
      <c r="H2389" s="4">
        <v>72</v>
      </c>
      <c r="I2389" s="12">
        <v>48770.61</v>
      </c>
      <c r="J2389" s="12">
        <v>3511483.92</v>
      </c>
      <c r="K2389" s="12">
        <v>4676.38</v>
      </c>
      <c r="L2389" s="4">
        <v>655</v>
      </c>
      <c r="M2389" s="4" t="s">
        <v>35</v>
      </c>
      <c r="N2389" s="4" t="str" cm="1">
        <f t="array" ref="N2389">_xlfn.SWITCH(E2389,"Delhi","North","Chennai","South","Hyderabad","South","Mumbai","Central","Bangalore","South")</f>
        <v>South</v>
      </c>
      <c r="O2389" s="12">
        <v>613727.82999999996</v>
      </c>
      <c r="P2389" s="4">
        <f>Table1[[#This Row],[Delivery_Date]]-Table1[[#This Row],[Order_Date]]</f>
        <v>13</v>
      </c>
      <c r="Q2389" s="4" t="str">
        <f>IF(Table1[[#This Row],[Delivery delay days]]&gt;5,"delay","on time")</f>
        <v>delay</v>
      </c>
      <c r="R2389" s="10">
        <f>DATEVALUE(Table1[[#This Row],[Delivery_Date]])</f>
        <v>45052</v>
      </c>
      <c r="S2389" s="10">
        <f>DATEVALUE(Table1[[#This Row],[Order_Date]])</f>
        <v>45039</v>
      </c>
      <c r="T2389" s="4" t="str" cm="1">
        <f t="array" ref="T2389">_xlfn.IFS(Table1[[#This Row],[Inventory_Level]]&lt;=200,"low",Table1[[#This Row],[Inventory_Level]]&gt;=700,"high",Table1[[#This Row],[Inventory_Level]]&gt;200,"medium")</f>
        <v>medium</v>
      </c>
    </row>
    <row r="2390" spans="1:20" x14ac:dyDescent="0.35">
      <c r="A2390" s="4">
        <v>2389</v>
      </c>
      <c r="B2390" s="4" t="s">
        <v>44</v>
      </c>
      <c r="C2390" s="4" t="s">
        <v>24</v>
      </c>
      <c r="D2390" s="4" t="s">
        <v>17</v>
      </c>
      <c r="E2390" s="4" t="s">
        <v>46</v>
      </c>
      <c r="F2390" s="10" t="s">
        <v>69</v>
      </c>
      <c r="G2390" s="11" t="s">
        <v>324</v>
      </c>
      <c r="H2390" s="4">
        <v>47</v>
      </c>
      <c r="I2390" s="12">
        <v>15406.78</v>
      </c>
      <c r="J2390" s="12">
        <v>724118.66</v>
      </c>
      <c r="K2390" s="12">
        <v>486.6</v>
      </c>
      <c r="L2390" s="4">
        <v>227</v>
      </c>
      <c r="M2390" s="4" t="s">
        <v>21</v>
      </c>
      <c r="N2390" s="4" t="str" cm="1">
        <f t="array" ref="N2390">_xlfn.SWITCH(E2390,"Delhi","North","Chennai","South","Hyderabad","South","Mumbai","Central","Bangalore","South")</f>
        <v>South</v>
      </c>
      <c r="O2390" s="12">
        <v>57691.49</v>
      </c>
      <c r="P2390" s="4">
        <f>Table1[[#This Row],[Delivery_Date]]-Table1[[#This Row],[Order_Date]]</f>
        <v>3</v>
      </c>
      <c r="Q2390" s="4" t="str">
        <f>IF(Table1[[#This Row],[Delivery delay days]]&gt;5,"delay","on time")</f>
        <v>on time</v>
      </c>
      <c r="R2390" s="10">
        <f>DATEVALUE(Table1[[#This Row],[Delivery_Date]])</f>
        <v>44931</v>
      </c>
      <c r="S2390" s="10">
        <f>DATEVALUE(Table1[[#This Row],[Order_Date]])</f>
        <v>44928</v>
      </c>
      <c r="T2390" s="4" t="str" cm="1">
        <f t="array" ref="T2390">_xlfn.IFS(Table1[[#This Row],[Inventory_Level]]&lt;=200,"low",Table1[[#This Row],[Inventory_Level]]&gt;=700,"high",Table1[[#This Row],[Inventory_Level]]&gt;200,"medium")</f>
        <v>medium</v>
      </c>
    </row>
    <row r="2391" spans="1:20" x14ac:dyDescent="0.35">
      <c r="A2391" s="4">
        <v>2390</v>
      </c>
      <c r="B2391" s="4" t="s">
        <v>44</v>
      </c>
      <c r="C2391" s="4" t="s">
        <v>38</v>
      </c>
      <c r="D2391" s="4" t="s">
        <v>39</v>
      </c>
      <c r="E2391" s="4" t="s">
        <v>46</v>
      </c>
      <c r="F2391" s="10" t="s">
        <v>96</v>
      </c>
      <c r="G2391" s="11" t="s">
        <v>397</v>
      </c>
      <c r="H2391" s="4">
        <v>77</v>
      </c>
      <c r="I2391" s="12">
        <v>28154.09</v>
      </c>
      <c r="J2391" s="12">
        <v>2167864.9300000002</v>
      </c>
      <c r="K2391" s="12">
        <v>2371.06</v>
      </c>
      <c r="L2391" s="4">
        <v>786</v>
      </c>
      <c r="M2391" s="4" t="s">
        <v>29</v>
      </c>
      <c r="N2391" s="4" t="str" cm="1">
        <f t="array" ref="N2391">_xlfn.SWITCH(E2391,"Delhi","North","Chennai","South","Hyderabad","South","Mumbai","Central","Bangalore","South")</f>
        <v>South</v>
      </c>
      <c r="O2391" s="12">
        <v>336287.6</v>
      </c>
      <c r="P2391" s="4">
        <f>Table1[[#This Row],[Delivery_Date]]-Table1[[#This Row],[Order_Date]]</f>
        <v>2</v>
      </c>
      <c r="Q2391" s="4" t="str">
        <f>IF(Table1[[#This Row],[Delivery delay days]]&gt;5,"delay","on time")</f>
        <v>on time</v>
      </c>
      <c r="R2391" s="10">
        <f>DATEVALUE(Table1[[#This Row],[Delivery_Date]])</f>
        <v>45258</v>
      </c>
      <c r="S2391" s="10">
        <f>DATEVALUE(Table1[[#This Row],[Order_Date]])</f>
        <v>45256</v>
      </c>
      <c r="T2391" s="4" t="str" cm="1">
        <f t="array" ref="T2391">_xlfn.IFS(Table1[[#This Row],[Inventory_Level]]&lt;=200,"low",Table1[[#This Row],[Inventory_Level]]&gt;=700,"high",Table1[[#This Row],[Inventory_Level]]&gt;200,"medium")</f>
        <v>high</v>
      </c>
    </row>
    <row r="2392" spans="1:20" x14ac:dyDescent="0.35">
      <c r="A2392" s="4">
        <v>2391</v>
      </c>
      <c r="B2392" s="4" t="s">
        <v>31</v>
      </c>
      <c r="C2392" s="4" t="s">
        <v>16</v>
      </c>
      <c r="D2392" s="4" t="s">
        <v>32</v>
      </c>
      <c r="E2392" s="4" t="s">
        <v>26</v>
      </c>
      <c r="F2392" s="10" t="s">
        <v>349</v>
      </c>
      <c r="G2392" s="11" t="s">
        <v>34</v>
      </c>
      <c r="H2392" s="4">
        <v>96</v>
      </c>
      <c r="I2392" s="12">
        <v>29697.79</v>
      </c>
      <c r="J2392" s="12">
        <v>2850987.84</v>
      </c>
      <c r="K2392" s="12">
        <v>802.33</v>
      </c>
      <c r="L2392" s="4">
        <v>331</v>
      </c>
      <c r="M2392" s="4" t="s">
        <v>35</v>
      </c>
      <c r="N2392" s="4" t="str" cm="1">
        <f t="array" ref="N2392">_xlfn.SWITCH(E2392,"Delhi","North","Chennai","South","Hyderabad","South","Mumbai","Central","Bangalore","South")</f>
        <v>South</v>
      </c>
      <c r="O2392" s="12">
        <v>337242.23</v>
      </c>
      <c r="P2392" s="4">
        <f>Table1[[#This Row],[Delivery_Date]]-Table1[[#This Row],[Order_Date]]</f>
        <v>12</v>
      </c>
      <c r="Q2392" s="4" t="str">
        <f>IF(Table1[[#This Row],[Delivery delay days]]&gt;5,"delay","on time")</f>
        <v>delay</v>
      </c>
      <c r="R2392" s="10">
        <f>DATEVALUE(Table1[[#This Row],[Delivery_Date]])</f>
        <v>45058</v>
      </c>
      <c r="S2392" s="10">
        <f>DATEVALUE(Table1[[#This Row],[Order_Date]])</f>
        <v>45046</v>
      </c>
      <c r="T2392" s="4" t="str" cm="1">
        <f t="array" ref="T2392">_xlfn.IFS(Table1[[#This Row],[Inventory_Level]]&lt;=200,"low",Table1[[#This Row],[Inventory_Level]]&gt;=700,"high",Table1[[#This Row],[Inventory_Level]]&gt;200,"medium")</f>
        <v>medium</v>
      </c>
    </row>
    <row r="2393" spans="1:20" x14ac:dyDescent="0.35">
      <c r="A2393" s="4">
        <v>2392</v>
      </c>
      <c r="B2393" s="4" t="s">
        <v>51</v>
      </c>
      <c r="C2393" s="4" t="s">
        <v>16</v>
      </c>
      <c r="D2393" s="4" t="s">
        <v>25</v>
      </c>
      <c r="E2393" s="4" t="s">
        <v>18</v>
      </c>
      <c r="F2393" s="10" t="s">
        <v>349</v>
      </c>
      <c r="G2393" s="11" t="s">
        <v>173</v>
      </c>
      <c r="H2393" s="4">
        <v>100</v>
      </c>
      <c r="I2393" s="12">
        <v>34100.559999999998</v>
      </c>
      <c r="J2393" s="12">
        <v>3410056</v>
      </c>
      <c r="K2393" s="12">
        <v>647.54</v>
      </c>
      <c r="L2393" s="4">
        <v>196</v>
      </c>
      <c r="M2393" s="4" t="s">
        <v>35</v>
      </c>
      <c r="N2393" s="4" t="str" cm="1">
        <f t="array" ref="N2393">_xlfn.SWITCH(E2393,"Delhi","North","Chennai","South","Hyderabad","South","Mumbai","Central","Bangalore","South")</f>
        <v>North</v>
      </c>
      <c r="O2393" s="12">
        <v>512867.19</v>
      </c>
      <c r="P2393" s="4">
        <f>Table1[[#This Row],[Delivery_Date]]-Table1[[#This Row],[Order_Date]]</f>
        <v>14</v>
      </c>
      <c r="Q2393" s="4" t="str">
        <f>IF(Table1[[#This Row],[Delivery delay days]]&gt;5,"delay","on time")</f>
        <v>delay</v>
      </c>
      <c r="R2393" s="10">
        <f>DATEVALUE(Table1[[#This Row],[Delivery_Date]])</f>
        <v>45060</v>
      </c>
      <c r="S2393" s="10">
        <f>DATEVALUE(Table1[[#This Row],[Order_Date]])</f>
        <v>45046</v>
      </c>
      <c r="T2393" s="4" t="str" cm="1">
        <f t="array" ref="T2393">_xlfn.IFS(Table1[[#This Row],[Inventory_Level]]&lt;=200,"low",Table1[[#This Row],[Inventory_Level]]&gt;=700,"high",Table1[[#This Row],[Inventory_Level]]&gt;200,"medium")</f>
        <v>low</v>
      </c>
    </row>
    <row r="2394" spans="1:20" x14ac:dyDescent="0.35">
      <c r="A2394" s="4">
        <v>2393</v>
      </c>
      <c r="B2394" s="4" t="s">
        <v>59</v>
      </c>
      <c r="C2394" s="4" t="s">
        <v>24</v>
      </c>
      <c r="D2394" s="4" t="s">
        <v>39</v>
      </c>
      <c r="E2394" s="4" t="s">
        <v>52</v>
      </c>
      <c r="F2394" s="10" t="s">
        <v>58</v>
      </c>
      <c r="G2394" s="11" t="s">
        <v>82</v>
      </c>
      <c r="H2394" s="4">
        <v>28</v>
      </c>
      <c r="I2394" s="12">
        <v>40415.69</v>
      </c>
      <c r="J2394" s="12">
        <v>1131639.32</v>
      </c>
      <c r="K2394" s="12">
        <v>2805.76</v>
      </c>
      <c r="L2394" s="4">
        <v>691</v>
      </c>
      <c r="M2394" s="4" t="s">
        <v>42</v>
      </c>
      <c r="N2394" s="4" t="str" cm="1">
        <f t="array" ref="N2394">_xlfn.SWITCH(E2394,"Delhi","North","Chennai","South","Hyderabad","South","Mumbai","Central","Bangalore","South")</f>
        <v>Central</v>
      </c>
      <c r="O2394" s="12">
        <v>269955.37</v>
      </c>
      <c r="P2394" s="4">
        <f>Table1[[#This Row],[Delivery_Date]]-Table1[[#This Row],[Order_Date]]</f>
        <v>9</v>
      </c>
      <c r="Q2394" s="4" t="str">
        <f>IF(Table1[[#This Row],[Delivery delay days]]&gt;5,"delay","on time")</f>
        <v>delay</v>
      </c>
      <c r="R2394" s="10">
        <f>DATEVALUE(Table1[[#This Row],[Delivery_Date]])</f>
        <v>45054</v>
      </c>
      <c r="S2394" s="10">
        <f>DATEVALUE(Table1[[#This Row],[Order_Date]])</f>
        <v>45045</v>
      </c>
      <c r="T2394" s="4" t="str" cm="1">
        <f t="array" ref="T2394">_xlfn.IFS(Table1[[#This Row],[Inventory_Level]]&lt;=200,"low",Table1[[#This Row],[Inventory_Level]]&gt;=700,"high",Table1[[#This Row],[Inventory_Level]]&gt;200,"medium")</f>
        <v>medium</v>
      </c>
    </row>
    <row r="2395" spans="1:20" x14ac:dyDescent="0.35">
      <c r="A2395" s="4">
        <v>2394</v>
      </c>
      <c r="B2395" s="4" t="s">
        <v>59</v>
      </c>
      <c r="C2395" s="4" t="s">
        <v>38</v>
      </c>
      <c r="D2395" s="4" t="s">
        <v>25</v>
      </c>
      <c r="E2395" s="4" t="s">
        <v>52</v>
      </c>
      <c r="F2395" s="10" t="s">
        <v>81</v>
      </c>
      <c r="G2395" s="11" t="s">
        <v>234</v>
      </c>
      <c r="H2395" s="4">
        <v>62</v>
      </c>
      <c r="I2395" s="12">
        <v>49792.38</v>
      </c>
      <c r="J2395" s="12">
        <v>3087127.56</v>
      </c>
      <c r="K2395" s="12">
        <v>2182.96</v>
      </c>
      <c r="L2395" s="4">
        <v>721</v>
      </c>
      <c r="M2395" s="4" t="s">
        <v>35</v>
      </c>
      <c r="N2395" s="4" t="str" cm="1">
        <f t="array" ref="N2395">_xlfn.SWITCH(E2395,"Delhi","North","Chennai","South","Hyderabad","South","Mumbai","Central","Bangalore","South")</f>
        <v>Central</v>
      </c>
      <c r="O2395" s="12">
        <v>418588.17</v>
      </c>
      <c r="P2395" s="4">
        <f>Table1[[#This Row],[Delivery_Date]]-Table1[[#This Row],[Order_Date]]</f>
        <v>4</v>
      </c>
      <c r="Q2395" s="4" t="str">
        <f>IF(Table1[[#This Row],[Delivery delay days]]&gt;5,"delay","on time")</f>
        <v>on time</v>
      </c>
      <c r="R2395" s="10">
        <f>DATEVALUE(Table1[[#This Row],[Delivery_Date]])</f>
        <v>45047</v>
      </c>
      <c r="S2395" s="10">
        <f>DATEVALUE(Table1[[#This Row],[Order_Date]])</f>
        <v>45043</v>
      </c>
      <c r="T2395" s="4" t="str" cm="1">
        <f t="array" ref="T2395">_xlfn.IFS(Table1[[#This Row],[Inventory_Level]]&lt;=200,"low",Table1[[#This Row],[Inventory_Level]]&gt;=700,"high",Table1[[#This Row],[Inventory_Level]]&gt;200,"medium")</f>
        <v>high</v>
      </c>
    </row>
    <row r="2396" spans="1:20" x14ac:dyDescent="0.35">
      <c r="A2396" s="4">
        <v>2395</v>
      </c>
      <c r="B2396" s="4" t="s">
        <v>31</v>
      </c>
      <c r="C2396" s="4" t="s">
        <v>38</v>
      </c>
      <c r="D2396" s="4" t="s">
        <v>32</v>
      </c>
      <c r="E2396" s="4" t="s">
        <v>60</v>
      </c>
      <c r="F2396" s="10" t="s">
        <v>210</v>
      </c>
      <c r="G2396" s="11" t="s">
        <v>203</v>
      </c>
      <c r="H2396" s="4">
        <v>18</v>
      </c>
      <c r="I2396" s="12">
        <v>9061.58</v>
      </c>
      <c r="J2396" s="12">
        <v>163108.44</v>
      </c>
      <c r="K2396" s="12">
        <v>536.74</v>
      </c>
      <c r="L2396" s="4">
        <v>137</v>
      </c>
      <c r="M2396" s="4" t="s">
        <v>21</v>
      </c>
      <c r="N2396" s="4" t="str" cm="1">
        <f t="array" ref="N2396">_xlfn.SWITCH(E2396,"Delhi","North","Chennai","South","Hyderabad","South","Mumbai","Central","Bangalore","South")</f>
        <v>South</v>
      </c>
      <c r="O2396" s="12">
        <v>31545.23</v>
      </c>
      <c r="P2396" s="4">
        <f>Table1[[#This Row],[Delivery_Date]]-Table1[[#This Row],[Order_Date]]</f>
        <v>7</v>
      </c>
      <c r="Q2396" s="4" t="str">
        <f>IF(Table1[[#This Row],[Delivery delay days]]&gt;5,"delay","on time")</f>
        <v>delay</v>
      </c>
      <c r="R2396" s="10">
        <f>DATEVALUE(Table1[[#This Row],[Delivery_Date]])</f>
        <v>45014</v>
      </c>
      <c r="S2396" s="10">
        <f>DATEVALUE(Table1[[#This Row],[Order_Date]])</f>
        <v>45007</v>
      </c>
      <c r="T2396" s="4" t="str" cm="1">
        <f t="array" ref="T2396">_xlfn.IFS(Table1[[#This Row],[Inventory_Level]]&lt;=200,"low",Table1[[#This Row],[Inventory_Level]]&gt;=700,"high",Table1[[#This Row],[Inventory_Level]]&gt;200,"medium")</f>
        <v>low</v>
      </c>
    </row>
    <row r="2397" spans="1:20" x14ac:dyDescent="0.35">
      <c r="A2397" s="4">
        <v>2396</v>
      </c>
      <c r="B2397" s="4" t="s">
        <v>23</v>
      </c>
      <c r="C2397" s="4" t="s">
        <v>24</v>
      </c>
      <c r="D2397" s="4" t="s">
        <v>25</v>
      </c>
      <c r="E2397" s="4" t="s">
        <v>46</v>
      </c>
      <c r="F2397" s="10" t="s">
        <v>78</v>
      </c>
      <c r="G2397" s="11" t="s">
        <v>267</v>
      </c>
      <c r="H2397" s="4">
        <v>37</v>
      </c>
      <c r="I2397" s="12">
        <v>2276.34</v>
      </c>
      <c r="J2397" s="12">
        <v>84224.58</v>
      </c>
      <c r="K2397" s="12">
        <v>3344.72</v>
      </c>
      <c r="L2397" s="4">
        <v>432</v>
      </c>
      <c r="M2397" s="4" t="s">
        <v>42</v>
      </c>
      <c r="N2397" s="4" t="str" cm="1">
        <f t="array" ref="N2397">_xlfn.SWITCH(E2397,"Delhi","North","Chennai","South","Hyderabad","South","Mumbai","Central","Bangalore","South")</f>
        <v>South</v>
      </c>
      <c r="O2397" s="12">
        <v>6354.07</v>
      </c>
      <c r="P2397" s="4">
        <f>Table1[[#This Row],[Delivery_Date]]-Table1[[#This Row],[Order_Date]]</f>
        <v>12</v>
      </c>
      <c r="Q2397" s="4" t="str">
        <f>IF(Table1[[#This Row],[Delivery delay days]]&gt;5,"delay","on time")</f>
        <v>delay</v>
      </c>
      <c r="R2397" s="10">
        <f>DATEVALUE(Table1[[#This Row],[Delivery_Date]])</f>
        <v>45218</v>
      </c>
      <c r="S2397" s="10">
        <f>DATEVALUE(Table1[[#This Row],[Order_Date]])</f>
        <v>45206</v>
      </c>
      <c r="T2397" s="4" t="str" cm="1">
        <f t="array" ref="T2397">_xlfn.IFS(Table1[[#This Row],[Inventory_Level]]&lt;=200,"low",Table1[[#This Row],[Inventory_Level]]&gt;=700,"high",Table1[[#This Row],[Inventory_Level]]&gt;200,"medium")</f>
        <v>medium</v>
      </c>
    </row>
    <row r="2398" spans="1:20" x14ac:dyDescent="0.35">
      <c r="A2398" s="4">
        <v>2397</v>
      </c>
      <c r="B2398" s="4" t="s">
        <v>59</v>
      </c>
      <c r="C2398" s="4" t="s">
        <v>16</v>
      </c>
      <c r="D2398" s="4" t="s">
        <v>25</v>
      </c>
      <c r="E2398" s="4" t="s">
        <v>46</v>
      </c>
      <c r="F2398" s="10" t="s">
        <v>105</v>
      </c>
      <c r="G2398" s="11" t="s">
        <v>259</v>
      </c>
      <c r="H2398" s="4">
        <v>89</v>
      </c>
      <c r="I2398" s="12">
        <v>25233.56</v>
      </c>
      <c r="J2398" s="12">
        <v>2245786.84</v>
      </c>
      <c r="K2398" s="12">
        <v>4262.62</v>
      </c>
      <c r="L2398" s="4">
        <v>414</v>
      </c>
      <c r="M2398" s="4" t="s">
        <v>21</v>
      </c>
      <c r="N2398" s="4" t="str" cm="1">
        <f t="array" ref="N2398">_xlfn.SWITCH(E2398,"Delhi","North","Chennai","South","Hyderabad","South","Mumbai","Central","Bangalore","South")</f>
        <v>South</v>
      </c>
      <c r="O2398" s="12">
        <v>344687.52</v>
      </c>
      <c r="P2398" s="4">
        <f>Table1[[#This Row],[Delivery_Date]]-Table1[[#This Row],[Order_Date]]</f>
        <v>5</v>
      </c>
      <c r="Q2398" s="4" t="str">
        <f>IF(Table1[[#This Row],[Delivery delay days]]&gt;5,"delay","on time")</f>
        <v>on time</v>
      </c>
      <c r="R2398" s="10">
        <f>DATEVALUE(Table1[[#This Row],[Delivery_Date]])</f>
        <v>45016</v>
      </c>
      <c r="S2398" s="10">
        <f>DATEVALUE(Table1[[#This Row],[Order_Date]])</f>
        <v>45011</v>
      </c>
      <c r="T2398" s="4" t="str" cm="1">
        <f t="array" ref="T2398">_xlfn.IFS(Table1[[#This Row],[Inventory_Level]]&lt;=200,"low",Table1[[#This Row],[Inventory_Level]]&gt;=700,"high",Table1[[#This Row],[Inventory_Level]]&gt;200,"medium")</f>
        <v>medium</v>
      </c>
    </row>
    <row r="2399" spans="1:20" x14ac:dyDescent="0.35">
      <c r="A2399" s="4">
        <v>2398</v>
      </c>
      <c r="B2399" s="4" t="s">
        <v>15</v>
      </c>
      <c r="C2399" s="4" t="s">
        <v>24</v>
      </c>
      <c r="D2399" s="4" t="s">
        <v>25</v>
      </c>
      <c r="E2399" s="4" t="s">
        <v>26</v>
      </c>
      <c r="F2399" s="10" t="s">
        <v>397</v>
      </c>
      <c r="G2399" s="11" t="s">
        <v>269</v>
      </c>
      <c r="H2399" s="4">
        <v>36</v>
      </c>
      <c r="I2399" s="12">
        <v>3718.58</v>
      </c>
      <c r="J2399" s="12">
        <v>133868.88</v>
      </c>
      <c r="K2399" s="12">
        <v>1316.68</v>
      </c>
      <c r="L2399" s="4">
        <v>80</v>
      </c>
      <c r="M2399" s="4" t="s">
        <v>35</v>
      </c>
      <c r="N2399" s="4" t="str" cm="1">
        <f t="array" ref="N2399">_xlfn.SWITCH(E2399,"Delhi","North","Chennai","South","Hyderabad","South","Mumbai","Central","Bangalore","South")</f>
        <v>South</v>
      </c>
      <c r="O2399" s="12">
        <v>30984.89</v>
      </c>
      <c r="P2399" s="4">
        <f>Table1[[#This Row],[Delivery_Date]]-Table1[[#This Row],[Order_Date]]</f>
        <v>1</v>
      </c>
      <c r="Q2399" s="4" t="str">
        <f>IF(Table1[[#This Row],[Delivery delay days]]&gt;5,"delay","on time")</f>
        <v>on time</v>
      </c>
      <c r="R2399" s="10">
        <f>DATEVALUE(Table1[[#This Row],[Delivery_Date]])</f>
        <v>45259</v>
      </c>
      <c r="S2399" s="10">
        <f>DATEVALUE(Table1[[#This Row],[Order_Date]])</f>
        <v>45258</v>
      </c>
      <c r="T2399" s="4" t="str" cm="1">
        <f t="array" ref="T2399">_xlfn.IFS(Table1[[#This Row],[Inventory_Level]]&lt;=200,"low",Table1[[#This Row],[Inventory_Level]]&gt;=700,"high",Table1[[#This Row],[Inventory_Level]]&gt;200,"medium")</f>
        <v>low</v>
      </c>
    </row>
    <row r="2400" spans="1:20" x14ac:dyDescent="0.35">
      <c r="A2400" s="4">
        <v>2399</v>
      </c>
      <c r="B2400" s="4" t="s">
        <v>59</v>
      </c>
      <c r="C2400" s="4" t="s">
        <v>24</v>
      </c>
      <c r="D2400" s="4" t="s">
        <v>45</v>
      </c>
      <c r="E2400" s="4" t="s">
        <v>18</v>
      </c>
      <c r="F2400" s="10" t="s">
        <v>264</v>
      </c>
      <c r="G2400" s="11" t="s">
        <v>248</v>
      </c>
      <c r="H2400" s="4">
        <v>94</v>
      </c>
      <c r="I2400" s="12">
        <v>14391.4</v>
      </c>
      <c r="J2400" s="12">
        <v>1352791.6</v>
      </c>
      <c r="K2400" s="12">
        <v>3778.29</v>
      </c>
      <c r="L2400" s="4">
        <v>469</v>
      </c>
      <c r="M2400" s="4" t="s">
        <v>29</v>
      </c>
      <c r="N2400" s="4" t="str" cm="1">
        <f t="array" ref="N2400">_xlfn.SWITCH(E2400,"Delhi","North","Chennai","South","Hyderabad","South","Mumbai","Central","Bangalore","South")</f>
        <v>North</v>
      </c>
      <c r="O2400" s="12">
        <v>86086.99</v>
      </c>
      <c r="P2400" s="4">
        <f>Table1[[#This Row],[Delivery_Date]]-Table1[[#This Row],[Order_Date]]</f>
        <v>1</v>
      </c>
      <c r="Q2400" s="4" t="str">
        <f>IF(Table1[[#This Row],[Delivery delay days]]&gt;5,"delay","on time")</f>
        <v>on time</v>
      </c>
      <c r="R2400" s="10">
        <f>DATEVALUE(Table1[[#This Row],[Delivery_Date]])</f>
        <v>45029</v>
      </c>
      <c r="S2400" s="10">
        <f>DATEVALUE(Table1[[#This Row],[Order_Date]])</f>
        <v>45028</v>
      </c>
      <c r="T2400" s="4" t="str" cm="1">
        <f t="array" ref="T2400">_xlfn.IFS(Table1[[#This Row],[Inventory_Level]]&lt;=200,"low",Table1[[#This Row],[Inventory_Level]]&gt;=700,"high",Table1[[#This Row],[Inventory_Level]]&gt;200,"medium")</f>
        <v>medium</v>
      </c>
    </row>
    <row r="2401" spans="1:20" x14ac:dyDescent="0.35">
      <c r="A2401" s="4">
        <v>2400</v>
      </c>
      <c r="B2401" s="4" t="s">
        <v>23</v>
      </c>
      <c r="C2401" s="4" t="s">
        <v>38</v>
      </c>
      <c r="D2401" s="4" t="s">
        <v>25</v>
      </c>
      <c r="E2401" s="4" t="s">
        <v>52</v>
      </c>
      <c r="F2401" s="10" t="s">
        <v>189</v>
      </c>
      <c r="G2401" s="11" t="s">
        <v>190</v>
      </c>
      <c r="H2401" s="4">
        <v>1</v>
      </c>
      <c r="I2401" s="12">
        <v>7457.24</v>
      </c>
      <c r="J2401" s="12">
        <v>7457.24</v>
      </c>
      <c r="K2401" s="12">
        <v>3732.64</v>
      </c>
      <c r="L2401" s="4">
        <v>939</v>
      </c>
      <c r="M2401" s="4" t="s">
        <v>29</v>
      </c>
      <c r="N2401" s="4" t="str" cm="1">
        <f t="array" ref="N2401">_xlfn.SWITCH(E2401,"Delhi","North","Chennai","South","Hyderabad","South","Mumbai","Central","Bangalore","South")</f>
        <v>Central</v>
      </c>
      <c r="O2401" s="12">
        <v>797.83</v>
      </c>
      <c r="P2401" s="4">
        <f>Table1[[#This Row],[Delivery_Date]]-Table1[[#This Row],[Order_Date]]</f>
        <v>6</v>
      </c>
      <c r="Q2401" s="4" t="str">
        <f>IF(Table1[[#This Row],[Delivery delay days]]&gt;5,"delay","on time")</f>
        <v>delay</v>
      </c>
      <c r="R2401" s="10">
        <f>DATEVALUE(Table1[[#This Row],[Delivery_Date]])</f>
        <v>45119</v>
      </c>
      <c r="S2401" s="10">
        <f>DATEVALUE(Table1[[#This Row],[Order_Date]])</f>
        <v>45113</v>
      </c>
      <c r="T2401" s="4" t="str" cm="1">
        <f t="array" ref="T2401">_xlfn.IFS(Table1[[#This Row],[Inventory_Level]]&lt;=200,"low",Table1[[#This Row],[Inventory_Level]]&gt;=700,"high",Table1[[#This Row],[Inventory_Level]]&gt;200,"medium")</f>
        <v>high</v>
      </c>
    </row>
    <row r="2402" spans="1:20" x14ac:dyDescent="0.35">
      <c r="A2402" s="4">
        <v>2401</v>
      </c>
      <c r="B2402" s="4" t="s">
        <v>44</v>
      </c>
      <c r="C2402" s="4" t="s">
        <v>24</v>
      </c>
      <c r="D2402" s="4" t="s">
        <v>45</v>
      </c>
      <c r="E2402" s="4" t="s">
        <v>60</v>
      </c>
      <c r="F2402" s="10" t="s">
        <v>215</v>
      </c>
      <c r="G2402" s="11" t="s">
        <v>140</v>
      </c>
      <c r="H2402" s="4">
        <v>92</v>
      </c>
      <c r="I2402" s="12">
        <v>15859.32</v>
      </c>
      <c r="J2402" s="12">
        <v>1459057.44</v>
      </c>
      <c r="K2402" s="12">
        <v>2516.3000000000002</v>
      </c>
      <c r="L2402" s="4">
        <v>454</v>
      </c>
      <c r="M2402" s="4" t="s">
        <v>35</v>
      </c>
      <c r="N2402" s="4" t="str" cm="1">
        <f t="array" ref="N2402">_xlfn.SWITCH(E2402,"Delhi","North","Chennai","South","Hyderabad","South","Mumbai","Central","Bangalore","South")</f>
        <v>South</v>
      </c>
      <c r="O2402" s="12">
        <v>328049.40999999997</v>
      </c>
      <c r="P2402" s="4">
        <f>Table1[[#This Row],[Delivery_Date]]-Table1[[#This Row],[Order_Date]]</f>
        <v>3</v>
      </c>
      <c r="Q2402" s="4" t="str">
        <f>IF(Table1[[#This Row],[Delivery delay days]]&gt;5,"delay","on time")</f>
        <v>on time</v>
      </c>
      <c r="R2402" s="10">
        <f>DATEVALUE(Table1[[#This Row],[Delivery_Date]])</f>
        <v>44998</v>
      </c>
      <c r="S2402" s="10">
        <f>DATEVALUE(Table1[[#This Row],[Order_Date]])</f>
        <v>44995</v>
      </c>
      <c r="T2402" s="4" t="str" cm="1">
        <f t="array" ref="T2402">_xlfn.IFS(Table1[[#This Row],[Inventory_Level]]&lt;=200,"low",Table1[[#This Row],[Inventory_Level]]&gt;=700,"high",Table1[[#This Row],[Inventory_Level]]&gt;200,"medium")</f>
        <v>medium</v>
      </c>
    </row>
    <row r="2403" spans="1:20" x14ac:dyDescent="0.35">
      <c r="A2403" s="4">
        <v>2402</v>
      </c>
      <c r="B2403" s="4" t="s">
        <v>31</v>
      </c>
      <c r="C2403" s="4" t="s">
        <v>24</v>
      </c>
      <c r="D2403" s="4" t="s">
        <v>25</v>
      </c>
      <c r="E2403" s="4" t="s">
        <v>60</v>
      </c>
      <c r="F2403" s="10" t="s">
        <v>145</v>
      </c>
      <c r="G2403" s="11" t="s">
        <v>296</v>
      </c>
      <c r="H2403" s="4">
        <v>100</v>
      </c>
      <c r="I2403" s="12">
        <v>14357.02</v>
      </c>
      <c r="J2403" s="12">
        <v>1435702</v>
      </c>
      <c r="K2403" s="12">
        <v>1446.5</v>
      </c>
      <c r="L2403" s="4">
        <v>39</v>
      </c>
      <c r="M2403" s="4" t="s">
        <v>29</v>
      </c>
      <c r="N2403" s="4" t="str" cm="1">
        <f t="array" ref="N2403">_xlfn.SWITCH(E2403,"Delhi","North","Chennai","South","Hyderabad","South","Mumbai","Central","Bangalore","South")</f>
        <v>South</v>
      </c>
      <c r="O2403" s="12">
        <v>108929.9</v>
      </c>
      <c r="P2403" s="4">
        <f>Table1[[#This Row],[Delivery_Date]]-Table1[[#This Row],[Order_Date]]</f>
        <v>4</v>
      </c>
      <c r="Q2403" s="4" t="str">
        <f>IF(Table1[[#This Row],[Delivery delay days]]&gt;5,"delay","on time")</f>
        <v>on time</v>
      </c>
      <c r="R2403" s="10">
        <f>DATEVALUE(Table1[[#This Row],[Delivery_Date]])</f>
        <v>45084</v>
      </c>
      <c r="S2403" s="10">
        <f>DATEVALUE(Table1[[#This Row],[Order_Date]])</f>
        <v>45080</v>
      </c>
      <c r="T2403" s="4" t="str" cm="1">
        <f t="array" ref="T2403">_xlfn.IFS(Table1[[#This Row],[Inventory_Level]]&lt;=200,"low",Table1[[#This Row],[Inventory_Level]]&gt;=700,"high",Table1[[#This Row],[Inventory_Level]]&gt;200,"medium")</f>
        <v>low</v>
      </c>
    </row>
    <row r="2404" spans="1:20" x14ac:dyDescent="0.35">
      <c r="A2404" s="4">
        <v>2403</v>
      </c>
      <c r="B2404" s="4" t="s">
        <v>51</v>
      </c>
      <c r="C2404" s="4" t="s">
        <v>16</v>
      </c>
      <c r="D2404" s="4" t="s">
        <v>32</v>
      </c>
      <c r="E2404" s="4" t="s">
        <v>60</v>
      </c>
      <c r="F2404" s="10" t="s">
        <v>188</v>
      </c>
      <c r="G2404" s="11" t="s">
        <v>274</v>
      </c>
      <c r="H2404" s="4">
        <v>80</v>
      </c>
      <c r="I2404" s="12">
        <v>42550.78</v>
      </c>
      <c r="J2404" s="12">
        <v>3404062.4</v>
      </c>
      <c r="K2404" s="12">
        <v>102.14</v>
      </c>
      <c r="L2404" s="4">
        <v>970</v>
      </c>
      <c r="M2404" s="4" t="s">
        <v>35</v>
      </c>
      <c r="N2404" s="4" t="str" cm="1">
        <f t="array" ref="N2404">_xlfn.SWITCH(E2404,"Delhi","North","Chennai","South","Hyderabad","South","Mumbai","Central","Bangalore","South")</f>
        <v>South</v>
      </c>
      <c r="O2404" s="12">
        <v>246237.42</v>
      </c>
      <c r="P2404" s="4">
        <f>Table1[[#This Row],[Delivery_Date]]-Table1[[#This Row],[Order_Date]]</f>
        <v>4</v>
      </c>
      <c r="Q2404" s="4" t="str">
        <f>IF(Table1[[#This Row],[Delivery delay days]]&gt;5,"delay","on time")</f>
        <v>on time</v>
      </c>
      <c r="R2404" s="10">
        <f>DATEVALUE(Table1[[#This Row],[Delivery_Date]])</f>
        <v>45013</v>
      </c>
      <c r="S2404" s="10">
        <f>DATEVALUE(Table1[[#This Row],[Order_Date]])</f>
        <v>45009</v>
      </c>
      <c r="T2404" s="4" t="str" cm="1">
        <f t="array" ref="T2404">_xlfn.IFS(Table1[[#This Row],[Inventory_Level]]&lt;=200,"low",Table1[[#This Row],[Inventory_Level]]&gt;=700,"high",Table1[[#This Row],[Inventory_Level]]&gt;200,"medium")</f>
        <v>high</v>
      </c>
    </row>
    <row r="2405" spans="1:20" x14ac:dyDescent="0.35">
      <c r="A2405" s="4">
        <v>2404</v>
      </c>
      <c r="B2405" s="4" t="s">
        <v>37</v>
      </c>
      <c r="C2405" s="4" t="s">
        <v>24</v>
      </c>
      <c r="D2405" s="4" t="s">
        <v>25</v>
      </c>
      <c r="E2405" s="4" t="s">
        <v>52</v>
      </c>
      <c r="F2405" s="10" t="s">
        <v>402</v>
      </c>
      <c r="G2405" s="11" t="s">
        <v>322</v>
      </c>
      <c r="H2405" s="4">
        <v>39</v>
      </c>
      <c r="I2405" s="12">
        <v>16940.63</v>
      </c>
      <c r="J2405" s="12">
        <v>660684.56999999995</v>
      </c>
      <c r="K2405" s="12">
        <v>2758.46</v>
      </c>
      <c r="L2405" s="4">
        <v>668</v>
      </c>
      <c r="M2405" s="4" t="s">
        <v>42</v>
      </c>
      <c r="N2405" s="4" t="str" cm="1">
        <f t="array" ref="N2405">_xlfn.SWITCH(E2405,"Delhi","North","Chennai","South","Hyderabad","South","Mumbai","Central","Bangalore","South")</f>
        <v>Central</v>
      </c>
      <c r="O2405" s="12">
        <v>110106.32</v>
      </c>
      <c r="P2405" s="4">
        <f>Table1[[#This Row],[Delivery_Date]]-Table1[[#This Row],[Order_Date]]</f>
        <v>5</v>
      </c>
      <c r="Q2405" s="4" t="str">
        <f>IF(Table1[[#This Row],[Delivery delay days]]&gt;5,"delay","on time")</f>
        <v>on time</v>
      </c>
      <c r="R2405" s="10">
        <f>DATEVALUE(Table1[[#This Row],[Delivery_Date]])</f>
        <v>44994</v>
      </c>
      <c r="S2405" s="10">
        <f>DATEVALUE(Table1[[#This Row],[Order_Date]])</f>
        <v>44989</v>
      </c>
      <c r="T2405" s="4" t="str" cm="1">
        <f t="array" ref="T2405">_xlfn.IFS(Table1[[#This Row],[Inventory_Level]]&lt;=200,"low",Table1[[#This Row],[Inventory_Level]]&gt;=700,"high",Table1[[#This Row],[Inventory_Level]]&gt;200,"medium")</f>
        <v>medium</v>
      </c>
    </row>
    <row r="2406" spans="1:20" x14ac:dyDescent="0.35">
      <c r="A2406" s="4">
        <v>2405</v>
      </c>
      <c r="B2406" s="4" t="s">
        <v>37</v>
      </c>
      <c r="C2406" s="4" t="s">
        <v>16</v>
      </c>
      <c r="D2406" s="4" t="s">
        <v>45</v>
      </c>
      <c r="E2406" s="4" t="s">
        <v>18</v>
      </c>
      <c r="F2406" s="10" t="s">
        <v>398</v>
      </c>
      <c r="G2406" s="11" t="s">
        <v>287</v>
      </c>
      <c r="H2406" s="4">
        <v>70</v>
      </c>
      <c r="I2406" s="12">
        <v>32531.71</v>
      </c>
      <c r="J2406" s="12">
        <v>2277219.7000000002</v>
      </c>
      <c r="K2406" s="12">
        <v>2248.6</v>
      </c>
      <c r="L2406" s="4">
        <v>767</v>
      </c>
      <c r="M2406" s="4" t="s">
        <v>35</v>
      </c>
      <c r="N2406" s="4" t="str" cm="1">
        <f t="array" ref="N2406">_xlfn.SWITCH(E2406,"Delhi","North","Chennai","South","Hyderabad","South","Mumbai","Central","Bangalore","South")</f>
        <v>North</v>
      </c>
      <c r="O2406" s="12">
        <v>219038.63</v>
      </c>
      <c r="P2406" s="4">
        <f>Table1[[#This Row],[Delivery_Date]]-Table1[[#This Row],[Order_Date]]</f>
        <v>11</v>
      </c>
      <c r="Q2406" s="4" t="str">
        <f>IF(Table1[[#This Row],[Delivery delay days]]&gt;5,"delay","on time")</f>
        <v>delay</v>
      </c>
      <c r="R2406" s="10">
        <f>DATEVALUE(Table1[[#This Row],[Delivery_Date]])</f>
        <v>45002</v>
      </c>
      <c r="S2406" s="10">
        <f>DATEVALUE(Table1[[#This Row],[Order_Date]])</f>
        <v>44991</v>
      </c>
      <c r="T2406" s="4" t="str" cm="1">
        <f t="array" ref="T2406">_xlfn.IFS(Table1[[#This Row],[Inventory_Level]]&lt;=200,"low",Table1[[#This Row],[Inventory_Level]]&gt;=700,"high",Table1[[#This Row],[Inventory_Level]]&gt;200,"medium")</f>
        <v>high</v>
      </c>
    </row>
    <row r="2407" spans="1:20" x14ac:dyDescent="0.35">
      <c r="A2407" s="4">
        <v>2406</v>
      </c>
      <c r="B2407" s="4" t="s">
        <v>44</v>
      </c>
      <c r="C2407" s="4" t="s">
        <v>16</v>
      </c>
      <c r="D2407" s="4" t="s">
        <v>39</v>
      </c>
      <c r="E2407" s="4" t="s">
        <v>26</v>
      </c>
      <c r="F2407" s="10" t="s">
        <v>120</v>
      </c>
      <c r="G2407" s="11" t="s">
        <v>100</v>
      </c>
      <c r="H2407" s="4">
        <v>57</v>
      </c>
      <c r="I2407" s="12">
        <v>27050.51</v>
      </c>
      <c r="J2407" s="12">
        <v>1541879.07</v>
      </c>
      <c r="K2407" s="12">
        <v>1629.2</v>
      </c>
      <c r="L2407" s="4">
        <v>78</v>
      </c>
      <c r="M2407" s="4" t="s">
        <v>35</v>
      </c>
      <c r="N2407" s="4" t="str" cm="1">
        <f t="array" ref="N2407">_xlfn.SWITCH(E2407,"Delhi","North","Chennai","South","Hyderabad","South","Mumbai","Central","Bangalore","South")</f>
        <v>South</v>
      </c>
      <c r="O2407" s="12">
        <v>299015.40999999997</v>
      </c>
      <c r="P2407" s="4">
        <f>Table1[[#This Row],[Delivery_Date]]-Table1[[#This Row],[Order_Date]]</f>
        <v>14</v>
      </c>
      <c r="Q2407" s="4" t="str">
        <f>IF(Table1[[#This Row],[Delivery delay days]]&gt;5,"delay","on time")</f>
        <v>delay</v>
      </c>
      <c r="R2407" s="10">
        <f>DATEVALUE(Table1[[#This Row],[Delivery_Date]])</f>
        <v>45090</v>
      </c>
      <c r="S2407" s="10">
        <f>DATEVALUE(Table1[[#This Row],[Order_Date]])</f>
        <v>45076</v>
      </c>
      <c r="T2407" s="4" t="str" cm="1">
        <f t="array" ref="T2407">_xlfn.IFS(Table1[[#This Row],[Inventory_Level]]&lt;=200,"low",Table1[[#This Row],[Inventory_Level]]&gt;=700,"high",Table1[[#This Row],[Inventory_Level]]&gt;200,"medium")</f>
        <v>low</v>
      </c>
    </row>
    <row r="2408" spans="1:20" x14ac:dyDescent="0.35">
      <c r="A2408" s="4">
        <v>2407</v>
      </c>
      <c r="B2408" s="4" t="s">
        <v>31</v>
      </c>
      <c r="C2408" s="4" t="s">
        <v>38</v>
      </c>
      <c r="D2408" s="4" t="s">
        <v>17</v>
      </c>
      <c r="E2408" s="4" t="s">
        <v>60</v>
      </c>
      <c r="F2408" s="10" t="s">
        <v>135</v>
      </c>
      <c r="G2408" s="11" t="s">
        <v>420</v>
      </c>
      <c r="H2408" s="4">
        <v>13</v>
      </c>
      <c r="I2408" s="12">
        <v>16918.439999999999</v>
      </c>
      <c r="J2408" s="12">
        <v>219939.72</v>
      </c>
      <c r="K2408" s="12">
        <v>623.04999999999995</v>
      </c>
      <c r="L2408" s="4">
        <v>735</v>
      </c>
      <c r="M2408" s="4" t="s">
        <v>42</v>
      </c>
      <c r="N2408" s="4" t="str" cm="1">
        <f t="array" ref="N2408">_xlfn.SWITCH(E2408,"Delhi","North","Chennai","South","Hyderabad","South","Mumbai","Central","Bangalore","South")</f>
        <v>South</v>
      </c>
      <c r="O2408" s="12">
        <v>25010.07</v>
      </c>
      <c r="P2408" s="4">
        <f>Table1[[#This Row],[Delivery_Date]]-Table1[[#This Row],[Order_Date]]</f>
        <v>7</v>
      </c>
      <c r="Q2408" s="4" t="str">
        <f>IF(Table1[[#This Row],[Delivery delay days]]&gt;5,"delay","on time")</f>
        <v>delay</v>
      </c>
      <c r="R2408" s="10">
        <f>DATEVALUE(Table1[[#This Row],[Delivery_Date]])</f>
        <v>45203</v>
      </c>
      <c r="S2408" s="10">
        <f>DATEVALUE(Table1[[#This Row],[Order_Date]])</f>
        <v>45196</v>
      </c>
      <c r="T2408" s="4" t="str" cm="1">
        <f t="array" ref="T2408">_xlfn.IFS(Table1[[#This Row],[Inventory_Level]]&lt;=200,"low",Table1[[#This Row],[Inventory_Level]]&gt;=700,"high",Table1[[#This Row],[Inventory_Level]]&gt;200,"medium")</f>
        <v>high</v>
      </c>
    </row>
    <row r="2409" spans="1:20" x14ac:dyDescent="0.35">
      <c r="A2409" s="4">
        <v>2408</v>
      </c>
      <c r="B2409" s="4" t="s">
        <v>59</v>
      </c>
      <c r="C2409" s="4" t="s">
        <v>38</v>
      </c>
      <c r="D2409" s="4" t="s">
        <v>25</v>
      </c>
      <c r="E2409" s="4" t="s">
        <v>46</v>
      </c>
      <c r="F2409" s="10" t="s">
        <v>153</v>
      </c>
      <c r="G2409" s="11" t="s">
        <v>417</v>
      </c>
      <c r="H2409" s="4">
        <v>53</v>
      </c>
      <c r="I2409" s="12">
        <v>12378.97</v>
      </c>
      <c r="J2409" s="12">
        <v>656085.41</v>
      </c>
      <c r="K2409" s="12">
        <v>1639.83</v>
      </c>
      <c r="L2409" s="4">
        <v>864</v>
      </c>
      <c r="M2409" s="4" t="s">
        <v>21</v>
      </c>
      <c r="N2409" s="4" t="str" cm="1">
        <f t="array" ref="N2409">_xlfn.SWITCH(E2409,"Delhi","North","Chennai","South","Hyderabad","South","Mumbai","Central","Bangalore","South")</f>
        <v>South</v>
      </c>
      <c r="O2409" s="12">
        <v>62894.92</v>
      </c>
      <c r="P2409" s="4">
        <f>Table1[[#This Row],[Delivery_Date]]-Table1[[#This Row],[Order_Date]]</f>
        <v>1</v>
      </c>
      <c r="Q2409" s="4" t="str">
        <f>IF(Table1[[#This Row],[Delivery delay days]]&gt;5,"delay","on time")</f>
        <v>on time</v>
      </c>
      <c r="R2409" s="10">
        <f>DATEVALUE(Table1[[#This Row],[Delivery_Date]])</f>
        <v>44983</v>
      </c>
      <c r="S2409" s="10">
        <f>DATEVALUE(Table1[[#This Row],[Order_Date]])</f>
        <v>44982</v>
      </c>
      <c r="T2409" s="4" t="str" cm="1">
        <f t="array" ref="T2409">_xlfn.IFS(Table1[[#This Row],[Inventory_Level]]&lt;=200,"low",Table1[[#This Row],[Inventory_Level]]&gt;=700,"high",Table1[[#This Row],[Inventory_Level]]&gt;200,"medium")</f>
        <v>high</v>
      </c>
    </row>
    <row r="2410" spans="1:20" x14ac:dyDescent="0.35">
      <c r="A2410" s="4">
        <v>2409</v>
      </c>
      <c r="B2410" s="4" t="s">
        <v>65</v>
      </c>
      <c r="C2410" s="4" t="s">
        <v>16</v>
      </c>
      <c r="D2410" s="4" t="s">
        <v>39</v>
      </c>
      <c r="E2410" s="4" t="s">
        <v>46</v>
      </c>
      <c r="F2410" s="10" t="s">
        <v>248</v>
      </c>
      <c r="G2410" s="11" t="s">
        <v>183</v>
      </c>
      <c r="H2410" s="4">
        <v>80</v>
      </c>
      <c r="I2410" s="12">
        <v>35734.33</v>
      </c>
      <c r="J2410" s="12">
        <v>2858746.4</v>
      </c>
      <c r="K2410" s="12">
        <v>360.12</v>
      </c>
      <c r="L2410" s="4">
        <v>231</v>
      </c>
      <c r="M2410" s="4" t="s">
        <v>42</v>
      </c>
      <c r="N2410" s="4" t="str" cm="1">
        <f t="array" ref="N2410">_xlfn.SWITCH(E2410,"Delhi","North","Chennai","South","Hyderabad","South","Mumbai","Central","Bangalore","South")</f>
        <v>South</v>
      </c>
      <c r="O2410" s="12">
        <v>197040.39</v>
      </c>
      <c r="P2410" s="4">
        <f>Table1[[#This Row],[Delivery_Date]]-Table1[[#This Row],[Order_Date]]</f>
        <v>2</v>
      </c>
      <c r="Q2410" s="4" t="str">
        <f>IF(Table1[[#This Row],[Delivery delay days]]&gt;5,"delay","on time")</f>
        <v>on time</v>
      </c>
      <c r="R2410" s="10">
        <f>DATEVALUE(Table1[[#This Row],[Delivery_Date]])</f>
        <v>45031</v>
      </c>
      <c r="S2410" s="10">
        <f>DATEVALUE(Table1[[#This Row],[Order_Date]])</f>
        <v>45029</v>
      </c>
      <c r="T2410" s="4" t="str" cm="1">
        <f t="array" ref="T2410">_xlfn.IFS(Table1[[#This Row],[Inventory_Level]]&lt;=200,"low",Table1[[#This Row],[Inventory_Level]]&gt;=700,"high",Table1[[#This Row],[Inventory_Level]]&gt;200,"medium")</f>
        <v>medium</v>
      </c>
    </row>
    <row r="2411" spans="1:20" x14ac:dyDescent="0.35">
      <c r="A2411" s="4">
        <v>2410</v>
      </c>
      <c r="B2411" s="4" t="s">
        <v>37</v>
      </c>
      <c r="C2411" s="4" t="s">
        <v>24</v>
      </c>
      <c r="D2411" s="4" t="s">
        <v>32</v>
      </c>
      <c r="E2411" s="4" t="s">
        <v>52</v>
      </c>
      <c r="F2411" s="10" t="s">
        <v>318</v>
      </c>
      <c r="G2411" s="11" t="s">
        <v>173</v>
      </c>
      <c r="H2411" s="4">
        <v>99</v>
      </c>
      <c r="I2411" s="12">
        <v>45418.09</v>
      </c>
      <c r="J2411" s="12">
        <v>4496390.91</v>
      </c>
      <c r="K2411" s="12">
        <v>1729.5</v>
      </c>
      <c r="L2411" s="4">
        <v>535</v>
      </c>
      <c r="M2411" s="4" t="s">
        <v>21</v>
      </c>
      <c r="N2411" s="4" t="str" cm="1">
        <f t="array" ref="N2411">_xlfn.SWITCH(E2411,"Delhi","North","Chennai","South","Hyderabad","South","Mumbai","Central","Bangalore","South")</f>
        <v>Central</v>
      </c>
      <c r="O2411" s="12">
        <v>498500.35</v>
      </c>
      <c r="P2411" s="4">
        <f>Table1[[#This Row],[Delivery_Date]]-Table1[[#This Row],[Order_Date]]</f>
        <v>3</v>
      </c>
      <c r="Q2411" s="4" t="str">
        <f>IF(Table1[[#This Row],[Delivery delay days]]&gt;5,"delay","on time")</f>
        <v>on time</v>
      </c>
      <c r="R2411" s="10">
        <f>DATEVALUE(Table1[[#This Row],[Delivery_Date]])</f>
        <v>45060</v>
      </c>
      <c r="S2411" s="10">
        <f>DATEVALUE(Table1[[#This Row],[Order_Date]])</f>
        <v>45057</v>
      </c>
      <c r="T2411" s="4" t="str" cm="1">
        <f t="array" ref="T2411">_xlfn.IFS(Table1[[#This Row],[Inventory_Level]]&lt;=200,"low",Table1[[#This Row],[Inventory_Level]]&gt;=700,"high",Table1[[#This Row],[Inventory_Level]]&gt;200,"medium")</f>
        <v>medium</v>
      </c>
    </row>
    <row r="2412" spans="1:20" x14ac:dyDescent="0.35">
      <c r="A2412" s="4">
        <v>2411</v>
      </c>
      <c r="B2412" s="4" t="s">
        <v>51</v>
      </c>
      <c r="C2412" s="4" t="s">
        <v>38</v>
      </c>
      <c r="D2412" s="4" t="s">
        <v>45</v>
      </c>
      <c r="E2412" s="4" t="s">
        <v>26</v>
      </c>
      <c r="F2412" s="10" t="s">
        <v>303</v>
      </c>
      <c r="G2412" s="11" t="s">
        <v>123</v>
      </c>
      <c r="H2412" s="4">
        <v>95</v>
      </c>
      <c r="I2412" s="12">
        <v>38159.089999999997</v>
      </c>
      <c r="J2412" s="12">
        <v>3625113.55</v>
      </c>
      <c r="K2412" s="12">
        <v>3241.79</v>
      </c>
      <c r="L2412" s="4">
        <v>735</v>
      </c>
      <c r="M2412" s="4" t="s">
        <v>21</v>
      </c>
      <c r="N2412" s="4" t="str" cm="1">
        <f t="array" ref="N2412">_xlfn.SWITCH(E2412,"Delhi","North","Chennai","South","Hyderabad","South","Mumbai","Central","Bangalore","South")</f>
        <v>South</v>
      </c>
      <c r="O2412" s="12">
        <v>591726.96</v>
      </c>
      <c r="P2412" s="4">
        <f>Table1[[#This Row],[Delivery_Date]]-Table1[[#This Row],[Order_Date]]</f>
        <v>4</v>
      </c>
      <c r="Q2412" s="4" t="str">
        <f>IF(Table1[[#This Row],[Delivery delay days]]&gt;5,"delay","on time")</f>
        <v>on time</v>
      </c>
      <c r="R2412" s="10">
        <f>DATEVALUE(Table1[[#This Row],[Delivery_Date]])</f>
        <v>45242</v>
      </c>
      <c r="S2412" s="10">
        <f>DATEVALUE(Table1[[#This Row],[Order_Date]])</f>
        <v>45238</v>
      </c>
      <c r="T2412" s="4" t="str" cm="1">
        <f t="array" ref="T2412">_xlfn.IFS(Table1[[#This Row],[Inventory_Level]]&lt;=200,"low",Table1[[#This Row],[Inventory_Level]]&gt;=700,"high",Table1[[#This Row],[Inventory_Level]]&gt;200,"medium")</f>
        <v>high</v>
      </c>
    </row>
    <row r="2413" spans="1:20" x14ac:dyDescent="0.35">
      <c r="A2413" s="4">
        <v>2412</v>
      </c>
      <c r="B2413" s="4" t="s">
        <v>23</v>
      </c>
      <c r="C2413" s="4" t="s">
        <v>16</v>
      </c>
      <c r="D2413" s="4" t="s">
        <v>39</v>
      </c>
      <c r="E2413" s="4" t="s">
        <v>18</v>
      </c>
      <c r="F2413" s="10" t="s">
        <v>376</v>
      </c>
      <c r="G2413" s="11" t="s">
        <v>328</v>
      </c>
      <c r="H2413" s="4">
        <v>72</v>
      </c>
      <c r="I2413" s="12">
        <v>47173.69</v>
      </c>
      <c r="J2413" s="12">
        <v>3396505.68</v>
      </c>
      <c r="K2413" s="12">
        <v>2718.46</v>
      </c>
      <c r="L2413" s="4">
        <v>983</v>
      </c>
      <c r="M2413" s="4" t="s">
        <v>21</v>
      </c>
      <c r="N2413" s="4" t="str" cm="1">
        <f t="array" ref="N2413">_xlfn.SWITCH(E2413,"Delhi","North","Chennai","South","Hyderabad","South","Mumbai","Central","Bangalore","South")</f>
        <v>North</v>
      </c>
      <c r="O2413" s="12">
        <v>705602.76</v>
      </c>
      <c r="P2413" s="4">
        <f>Table1[[#This Row],[Delivery_Date]]-Table1[[#This Row],[Order_Date]]</f>
        <v>1</v>
      </c>
      <c r="Q2413" s="4" t="str">
        <f>IF(Table1[[#This Row],[Delivery delay days]]&gt;5,"delay","on time")</f>
        <v>on time</v>
      </c>
      <c r="R2413" s="10">
        <f>DATEVALUE(Table1[[#This Row],[Delivery_Date]])</f>
        <v>44942</v>
      </c>
      <c r="S2413" s="10">
        <f>DATEVALUE(Table1[[#This Row],[Order_Date]])</f>
        <v>44941</v>
      </c>
      <c r="T2413" s="4" t="str" cm="1">
        <f t="array" ref="T2413">_xlfn.IFS(Table1[[#This Row],[Inventory_Level]]&lt;=200,"low",Table1[[#This Row],[Inventory_Level]]&gt;=700,"high",Table1[[#This Row],[Inventory_Level]]&gt;200,"medium")</f>
        <v>high</v>
      </c>
    </row>
    <row r="2414" spans="1:20" x14ac:dyDescent="0.35">
      <c r="A2414" s="4">
        <v>2413</v>
      </c>
      <c r="B2414" s="4" t="s">
        <v>23</v>
      </c>
      <c r="C2414" s="4" t="s">
        <v>24</v>
      </c>
      <c r="D2414" s="4" t="s">
        <v>45</v>
      </c>
      <c r="E2414" s="4" t="s">
        <v>26</v>
      </c>
      <c r="F2414" s="10" t="s">
        <v>287</v>
      </c>
      <c r="G2414" s="11" t="s">
        <v>214</v>
      </c>
      <c r="H2414" s="4">
        <v>64</v>
      </c>
      <c r="I2414" s="12">
        <v>26835</v>
      </c>
      <c r="J2414" s="12">
        <v>1717440</v>
      </c>
      <c r="K2414" s="12">
        <v>2120.3200000000002</v>
      </c>
      <c r="L2414" s="4">
        <v>230</v>
      </c>
      <c r="M2414" s="4" t="s">
        <v>35</v>
      </c>
      <c r="N2414" s="4" t="str" cm="1">
        <f t="array" ref="N2414">_xlfn.SWITCH(E2414,"Delhi","North","Chennai","South","Hyderabad","South","Mumbai","Central","Bangalore","South")</f>
        <v>South</v>
      </c>
      <c r="O2414" s="12">
        <v>382897.09</v>
      </c>
      <c r="P2414" s="4">
        <f>Table1[[#This Row],[Delivery_Date]]-Table1[[#This Row],[Order_Date]]</f>
        <v>13</v>
      </c>
      <c r="Q2414" s="4" t="str">
        <f>IF(Table1[[#This Row],[Delivery delay days]]&gt;5,"delay","on time")</f>
        <v>delay</v>
      </c>
      <c r="R2414" s="10">
        <f>DATEVALUE(Table1[[#This Row],[Delivery_Date]])</f>
        <v>45015</v>
      </c>
      <c r="S2414" s="10">
        <f>DATEVALUE(Table1[[#This Row],[Order_Date]])</f>
        <v>45002</v>
      </c>
      <c r="T2414" s="4" t="str" cm="1">
        <f t="array" ref="T2414">_xlfn.IFS(Table1[[#This Row],[Inventory_Level]]&lt;=200,"low",Table1[[#This Row],[Inventory_Level]]&gt;=700,"high",Table1[[#This Row],[Inventory_Level]]&gt;200,"medium")</f>
        <v>medium</v>
      </c>
    </row>
    <row r="2415" spans="1:20" x14ac:dyDescent="0.35">
      <c r="A2415" s="4">
        <v>2414</v>
      </c>
      <c r="B2415" s="4" t="s">
        <v>23</v>
      </c>
      <c r="C2415" s="4" t="s">
        <v>24</v>
      </c>
      <c r="D2415" s="4" t="s">
        <v>45</v>
      </c>
      <c r="E2415" s="4" t="s">
        <v>18</v>
      </c>
      <c r="F2415" s="10" t="s">
        <v>98</v>
      </c>
      <c r="G2415" s="11" t="s">
        <v>329</v>
      </c>
      <c r="H2415" s="4">
        <v>40</v>
      </c>
      <c r="I2415" s="12">
        <v>38172.39</v>
      </c>
      <c r="J2415" s="12">
        <v>1526895.6</v>
      </c>
      <c r="K2415" s="12">
        <v>3798.43</v>
      </c>
      <c r="L2415" s="4">
        <v>905</v>
      </c>
      <c r="M2415" s="4" t="s">
        <v>29</v>
      </c>
      <c r="N2415" s="4" t="str" cm="1">
        <f t="array" ref="N2415">_xlfn.SWITCH(E2415,"Delhi","North","Chennai","South","Hyderabad","South","Mumbai","Central","Bangalore","South")</f>
        <v>North</v>
      </c>
      <c r="O2415" s="12">
        <v>183997.38</v>
      </c>
      <c r="P2415" s="4">
        <f>Table1[[#This Row],[Delivery_Date]]-Table1[[#This Row],[Order_Date]]</f>
        <v>6</v>
      </c>
      <c r="Q2415" s="4" t="str">
        <f>IF(Table1[[#This Row],[Delivery delay days]]&gt;5,"delay","on time")</f>
        <v>delay</v>
      </c>
      <c r="R2415" s="10">
        <f>DATEVALUE(Table1[[#This Row],[Delivery_Date]])</f>
        <v>45130</v>
      </c>
      <c r="S2415" s="10">
        <f>DATEVALUE(Table1[[#This Row],[Order_Date]])</f>
        <v>45124</v>
      </c>
      <c r="T2415" s="4" t="str" cm="1">
        <f t="array" ref="T2415">_xlfn.IFS(Table1[[#This Row],[Inventory_Level]]&lt;=200,"low",Table1[[#This Row],[Inventory_Level]]&gt;=700,"high",Table1[[#This Row],[Inventory_Level]]&gt;200,"medium")</f>
        <v>high</v>
      </c>
    </row>
    <row r="2416" spans="1:20" x14ac:dyDescent="0.35">
      <c r="A2416" s="4">
        <v>2415</v>
      </c>
      <c r="B2416" s="4" t="s">
        <v>31</v>
      </c>
      <c r="C2416" s="4" t="s">
        <v>16</v>
      </c>
      <c r="D2416" s="4" t="s">
        <v>45</v>
      </c>
      <c r="E2416" s="4" t="s">
        <v>60</v>
      </c>
      <c r="F2416" s="10" t="s">
        <v>343</v>
      </c>
      <c r="G2416" s="11" t="s">
        <v>345</v>
      </c>
      <c r="H2416" s="4">
        <v>88</v>
      </c>
      <c r="I2416" s="12">
        <v>20174.89</v>
      </c>
      <c r="J2416" s="12">
        <v>1775390.32</v>
      </c>
      <c r="K2416" s="12">
        <v>4712.13</v>
      </c>
      <c r="L2416" s="4">
        <v>107</v>
      </c>
      <c r="M2416" s="4" t="s">
        <v>21</v>
      </c>
      <c r="N2416" s="4" t="str" cm="1">
        <f t="array" ref="N2416">_xlfn.SWITCH(E2416,"Delhi","North","Chennai","South","Hyderabad","South","Mumbai","Central","Bangalore","South")</f>
        <v>South</v>
      </c>
      <c r="O2416" s="12">
        <v>443125.36</v>
      </c>
      <c r="P2416" s="4">
        <f>Table1[[#This Row],[Delivery_Date]]-Table1[[#This Row],[Order_Date]]</f>
        <v>3</v>
      </c>
      <c r="Q2416" s="4" t="str">
        <f>IF(Table1[[#This Row],[Delivery delay days]]&gt;5,"delay","on time")</f>
        <v>on time</v>
      </c>
      <c r="R2416" s="10">
        <f>DATEVALUE(Table1[[#This Row],[Delivery_Date]])</f>
        <v>44972</v>
      </c>
      <c r="S2416" s="10">
        <f>DATEVALUE(Table1[[#This Row],[Order_Date]])</f>
        <v>44969</v>
      </c>
      <c r="T2416" s="4" t="str" cm="1">
        <f t="array" ref="T2416">_xlfn.IFS(Table1[[#This Row],[Inventory_Level]]&lt;=200,"low",Table1[[#This Row],[Inventory_Level]]&gt;=700,"high",Table1[[#This Row],[Inventory_Level]]&gt;200,"medium")</f>
        <v>low</v>
      </c>
    </row>
    <row r="2417" spans="1:20" x14ac:dyDescent="0.35">
      <c r="A2417" s="4">
        <v>2416</v>
      </c>
      <c r="B2417" s="4" t="s">
        <v>37</v>
      </c>
      <c r="C2417" s="4" t="s">
        <v>16</v>
      </c>
      <c r="D2417" s="4" t="s">
        <v>17</v>
      </c>
      <c r="E2417" s="4" t="s">
        <v>60</v>
      </c>
      <c r="F2417" s="10" t="s">
        <v>91</v>
      </c>
      <c r="G2417" s="11" t="s">
        <v>363</v>
      </c>
      <c r="H2417" s="4">
        <v>73</v>
      </c>
      <c r="I2417" s="12">
        <v>946.74</v>
      </c>
      <c r="J2417" s="12">
        <v>69112.02</v>
      </c>
      <c r="K2417" s="12">
        <v>1502.62</v>
      </c>
      <c r="L2417" s="4">
        <v>801</v>
      </c>
      <c r="M2417" s="4" t="s">
        <v>29</v>
      </c>
      <c r="N2417" s="4" t="str" cm="1">
        <f t="array" ref="N2417">_xlfn.SWITCH(E2417,"Delhi","North","Chennai","South","Hyderabad","South","Mumbai","Central","Bangalore","South")</f>
        <v>South</v>
      </c>
      <c r="O2417" s="12">
        <v>12175.4</v>
      </c>
      <c r="P2417" s="4">
        <f>Table1[[#This Row],[Delivery_Date]]-Table1[[#This Row],[Order_Date]]</f>
        <v>15</v>
      </c>
      <c r="Q2417" s="4" t="str">
        <f>IF(Table1[[#This Row],[Delivery delay days]]&gt;5,"delay","on time")</f>
        <v>delay</v>
      </c>
      <c r="R2417" s="10">
        <f>DATEVALUE(Table1[[#This Row],[Delivery_Date]])</f>
        <v>45042</v>
      </c>
      <c r="S2417" s="10">
        <f>DATEVALUE(Table1[[#This Row],[Order_Date]])</f>
        <v>45027</v>
      </c>
      <c r="T2417" s="4" t="str" cm="1">
        <f t="array" ref="T2417">_xlfn.IFS(Table1[[#This Row],[Inventory_Level]]&lt;=200,"low",Table1[[#This Row],[Inventory_Level]]&gt;=700,"high",Table1[[#This Row],[Inventory_Level]]&gt;200,"medium")</f>
        <v>high</v>
      </c>
    </row>
    <row r="2418" spans="1:20" x14ac:dyDescent="0.35">
      <c r="A2418" s="4">
        <v>2417</v>
      </c>
      <c r="B2418" s="4" t="s">
        <v>15</v>
      </c>
      <c r="C2418" s="4" t="s">
        <v>38</v>
      </c>
      <c r="D2418" s="4" t="s">
        <v>17</v>
      </c>
      <c r="E2418" s="4" t="s">
        <v>26</v>
      </c>
      <c r="F2418" s="10" t="s">
        <v>405</v>
      </c>
      <c r="G2418" s="11" t="s">
        <v>194</v>
      </c>
      <c r="H2418" s="4">
        <v>6</v>
      </c>
      <c r="I2418" s="12">
        <v>987.9</v>
      </c>
      <c r="J2418" s="12">
        <v>5927.4</v>
      </c>
      <c r="K2418" s="12">
        <v>1468.66</v>
      </c>
      <c r="L2418" s="4">
        <v>222</v>
      </c>
      <c r="M2418" s="4" t="s">
        <v>42</v>
      </c>
      <c r="N2418" s="4" t="str" cm="1">
        <f t="array" ref="N2418">_xlfn.SWITCH(E2418,"Delhi","North","Chennai","South","Hyderabad","South","Mumbai","Central","Bangalore","South")</f>
        <v>South</v>
      </c>
      <c r="O2418" s="12">
        <v>366.02</v>
      </c>
      <c r="P2418" s="4">
        <f>Table1[[#This Row],[Delivery_Date]]-Table1[[#This Row],[Order_Date]]</f>
        <v>6</v>
      </c>
      <c r="Q2418" s="4" t="str">
        <f>IF(Table1[[#This Row],[Delivery delay days]]&gt;5,"delay","on time")</f>
        <v>delay</v>
      </c>
      <c r="R2418" s="10">
        <f>DATEVALUE(Table1[[#This Row],[Delivery_Date]])</f>
        <v>45214</v>
      </c>
      <c r="S2418" s="10">
        <f>DATEVALUE(Table1[[#This Row],[Order_Date]])</f>
        <v>45208</v>
      </c>
      <c r="T2418" s="4" t="str" cm="1">
        <f t="array" ref="T2418">_xlfn.IFS(Table1[[#This Row],[Inventory_Level]]&lt;=200,"low",Table1[[#This Row],[Inventory_Level]]&gt;=700,"high",Table1[[#This Row],[Inventory_Level]]&gt;200,"medium")</f>
        <v>medium</v>
      </c>
    </row>
    <row r="2419" spans="1:20" x14ac:dyDescent="0.35">
      <c r="A2419" s="4">
        <v>2418</v>
      </c>
      <c r="B2419" s="4" t="s">
        <v>15</v>
      </c>
      <c r="C2419" s="4" t="s">
        <v>16</v>
      </c>
      <c r="D2419" s="4" t="s">
        <v>17</v>
      </c>
      <c r="E2419" s="4" t="s">
        <v>18</v>
      </c>
      <c r="F2419" s="10" t="s">
        <v>419</v>
      </c>
      <c r="G2419" s="11" t="s">
        <v>324</v>
      </c>
      <c r="H2419" s="4">
        <v>55</v>
      </c>
      <c r="I2419" s="12">
        <v>24483.74</v>
      </c>
      <c r="J2419" s="12">
        <v>1346605.7</v>
      </c>
      <c r="K2419" s="12">
        <v>268.41000000000003</v>
      </c>
      <c r="L2419" s="4">
        <v>941</v>
      </c>
      <c r="M2419" s="4" t="s">
        <v>35</v>
      </c>
      <c r="N2419" s="4" t="str" cm="1">
        <f t="array" ref="N2419">_xlfn.SWITCH(E2419,"Delhi","North","Chennai","South","Hyderabad","South","Mumbai","Central","Bangalore","South")</f>
        <v>North</v>
      </c>
      <c r="O2419" s="12">
        <v>120113.29</v>
      </c>
      <c r="P2419" s="4">
        <f>Table1[[#This Row],[Delivery_Date]]-Table1[[#This Row],[Order_Date]]</f>
        <v>2</v>
      </c>
      <c r="Q2419" s="4" t="str">
        <f>IF(Table1[[#This Row],[Delivery delay days]]&gt;5,"delay","on time")</f>
        <v>on time</v>
      </c>
      <c r="R2419" s="10">
        <f>DATEVALUE(Table1[[#This Row],[Delivery_Date]])</f>
        <v>44931</v>
      </c>
      <c r="S2419" s="10">
        <f>DATEVALUE(Table1[[#This Row],[Order_Date]])</f>
        <v>44929</v>
      </c>
      <c r="T2419" s="4" t="str" cm="1">
        <f t="array" ref="T2419">_xlfn.IFS(Table1[[#This Row],[Inventory_Level]]&lt;=200,"low",Table1[[#This Row],[Inventory_Level]]&gt;=700,"high",Table1[[#This Row],[Inventory_Level]]&gt;200,"medium")</f>
        <v>high</v>
      </c>
    </row>
    <row r="2420" spans="1:20" x14ac:dyDescent="0.35">
      <c r="A2420" s="4">
        <v>2419</v>
      </c>
      <c r="B2420" s="4" t="s">
        <v>15</v>
      </c>
      <c r="C2420" s="4" t="s">
        <v>16</v>
      </c>
      <c r="D2420" s="4" t="s">
        <v>25</v>
      </c>
      <c r="E2420" s="4" t="s">
        <v>18</v>
      </c>
      <c r="F2420" s="10" t="s">
        <v>366</v>
      </c>
      <c r="G2420" s="11" t="s">
        <v>227</v>
      </c>
      <c r="H2420" s="4">
        <v>41</v>
      </c>
      <c r="I2420" s="12">
        <v>17095.37</v>
      </c>
      <c r="J2420" s="12">
        <v>700910.17</v>
      </c>
      <c r="K2420" s="12">
        <v>154.12</v>
      </c>
      <c r="L2420" s="4">
        <v>828</v>
      </c>
      <c r="M2420" s="4" t="s">
        <v>21</v>
      </c>
      <c r="N2420" s="4" t="str" cm="1">
        <f t="array" ref="N2420">_xlfn.SWITCH(E2420,"Delhi","North","Chennai","South","Hyderabad","South","Mumbai","Central","Bangalore","South")</f>
        <v>North</v>
      </c>
      <c r="O2420" s="12">
        <v>140917.97</v>
      </c>
      <c r="P2420" s="4">
        <f>Table1[[#This Row],[Delivery_Date]]-Table1[[#This Row],[Order_Date]]</f>
        <v>1</v>
      </c>
      <c r="Q2420" s="4" t="str">
        <f>IF(Table1[[#This Row],[Delivery delay days]]&gt;5,"delay","on time")</f>
        <v>on time</v>
      </c>
      <c r="R2420" s="10">
        <f>DATEVALUE(Table1[[#This Row],[Delivery_Date]])</f>
        <v>45234</v>
      </c>
      <c r="S2420" s="10">
        <f>DATEVALUE(Table1[[#This Row],[Order_Date]])</f>
        <v>45233</v>
      </c>
      <c r="T2420" s="4" t="str" cm="1">
        <f t="array" ref="T2420">_xlfn.IFS(Table1[[#This Row],[Inventory_Level]]&lt;=200,"low",Table1[[#This Row],[Inventory_Level]]&gt;=700,"high",Table1[[#This Row],[Inventory_Level]]&gt;200,"medium")</f>
        <v>high</v>
      </c>
    </row>
    <row r="2421" spans="1:20" x14ac:dyDescent="0.35">
      <c r="A2421" s="4">
        <v>2420</v>
      </c>
      <c r="B2421" s="4" t="s">
        <v>23</v>
      </c>
      <c r="C2421" s="4" t="s">
        <v>24</v>
      </c>
      <c r="D2421" s="4" t="s">
        <v>32</v>
      </c>
      <c r="E2421" s="4" t="s">
        <v>60</v>
      </c>
      <c r="F2421" s="10" t="s">
        <v>412</v>
      </c>
      <c r="G2421" s="11" t="s">
        <v>218</v>
      </c>
      <c r="H2421" s="4">
        <v>46</v>
      </c>
      <c r="I2421" s="12">
        <v>12114.35</v>
      </c>
      <c r="J2421" s="12">
        <v>557260.1</v>
      </c>
      <c r="K2421" s="12">
        <v>309.73</v>
      </c>
      <c r="L2421" s="4">
        <v>173</v>
      </c>
      <c r="M2421" s="4" t="s">
        <v>35</v>
      </c>
      <c r="N2421" s="4" t="str" cm="1">
        <f t="array" ref="N2421">_xlfn.SWITCH(E2421,"Delhi","North","Chennai","South","Hyderabad","South","Mumbai","Central","Bangalore","South")</f>
        <v>South</v>
      </c>
      <c r="O2421" s="12">
        <v>108024.78</v>
      </c>
      <c r="P2421" s="4">
        <f>Table1[[#This Row],[Delivery_Date]]-Table1[[#This Row],[Order_Date]]</f>
        <v>4</v>
      </c>
      <c r="Q2421" s="4" t="str">
        <f>IF(Table1[[#This Row],[Delivery delay days]]&gt;5,"delay","on time")</f>
        <v>on time</v>
      </c>
      <c r="R2421" s="10">
        <f>DATEVALUE(Table1[[#This Row],[Delivery_Date]])</f>
        <v>45223</v>
      </c>
      <c r="S2421" s="10">
        <f>DATEVALUE(Table1[[#This Row],[Order_Date]])</f>
        <v>45219</v>
      </c>
      <c r="T2421" s="4" t="str" cm="1">
        <f t="array" ref="T2421">_xlfn.IFS(Table1[[#This Row],[Inventory_Level]]&lt;=200,"low",Table1[[#This Row],[Inventory_Level]]&gt;=700,"high",Table1[[#This Row],[Inventory_Level]]&gt;200,"medium")</f>
        <v>low</v>
      </c>
    </row>
    <row r="2422" spans="1:20" x14ac:dyDescent="0.35">
      <c r="A2422" s="4">
        <v>2421</v>
      </c>
      <c r="B2422" s="4" t="s">
        <v>15</v>
      </c>
      <c r="C2422" s="4" t="s">
        <v>16</v>
      </c>
      <c r="D2422" s="4" t="s">
        <v>32</v>
      </c>
      <c r="E2422" s="4" t="s">
        <v>60</v>
      </c>
      <c r="F2422" s="10" t="s">
        <v>132</v>
      </c>
      <c r="G2422" s="11" t="s">
        <v>133</v>
      </c>
      <c r="H2422" s="4">
        <v>51</v>
      </c>
      <c r="I2422" s="12">
        <v>3592.28</v>
      </c>
      <c r="J2422" s="12">
        <v>183206.28</v>
      </c>
      <c r="K2422" s="12">
        <v>2119.15</v>
      </c>
      <c r="L2422" s="4">
        <v>716</v>
      </c>
      <c r="M2422" s="4" t="s">
        <v>35</v>
      </c>
      <c r="N2422" s="4" t="str" cm="1">
        <f t="array" ref="N2422">_xlfn.SWITCH(E2422,"Delhi","North","Chennai","South","Hyderabad","South","Mumbai","Central","Bangalore","South")</f>
        <v>South</v>
      </c>
      <c r="O2422" s="12">
        <v>20362.53</v>
      </c>
      <c r="P2422" s="4">
        <f>Table1[[#This Row],[Delivery_Date]]-Table1[[#This Row],[Order_Date]]</f>
        <v>2</v>
      </c>
      <c r="Q2422" s="4" t="str">
        <f>IF(Table1[[#This Row],[Delivery delay days]]&gt;5,"delay","on time")</f>
        <v>on time</v>
      </c>
      <c r="R2422" s="10">
        <f>DATEVALUE(Table1[[#This Row],[Delivery_Date]])</f>
        <v>45249</v>
      </c>
      <c r="S2422" s="10">
        <f>DATEVALUE(Table1[[#This Row],[Order_Date]])</f>
        <v>45247</v>
      </c>
      <c r="T2422" s="4" t="str" cm="1">
        <f t="array" ref="T2422">_xlfn.IFS(Table1[[#This Row],[Inventory_Level]]&lt;=200,"low",Table1[[#This Row],[Inventory_Level]]&gt;=700,"high",Table1[[#This Row],[Inventory_Level]]&gt;200,"medium")</f>
        <v>high</v>
      </c>
    </row>
    <row r="2423" spans="1:20" x14ac:dyDescent="0.35">
      <c r="A2423" s="4">
        <v>2422</v>
      </c>
      <c r="B2423" s="4" t="s">
        <v>65</v>
      </c>
      <c r="C2423" s="4" t="s">
        <v>38</v>
      </c>
      <c r="D2423" s="4" t="s">
        <v>17</v>
      </c>
      <c r="E2423" s="4" t="s">
        <v>52</v>
      </c>
      <c r="F2423" s="10" t="s">
        <v>373</v>
      </c>
      <c r="G2423" s="11" t="s">
        <v>79</v>
      </c>
      <c r="H2423" s="4">
        <v>26</v>
      </c>
      <c r="I2423" s="12">
        <v>20485.25</v>
      </c>
      <c r="J2423" s="12">
        <v>532616.5</v>
      </c>
      <c r="K2423" s="12">
        <v>179.98</v>
      </c>
      <c r="L2423" s="4">
        <v>159</v>
      </c>
      <c r="M2423" s="4" t="s">
        <v>35</v>
      </c>
      <c r="N2423" s="4" t="str" cm="1">
        <f t="array" ref="N2423">_xlfn.SWITCH(E2423,"Delhi","North","Chennai","South","Hyderabad","South","Mumbai","Central","Bangalore","South")</f>
        <v>Central</v>
      </c>
      <c r="O2423" s="12">
        <v>75859.429999999993</v>
      </c>
      <c r="P2423" s="4">
        <f>Table1[[#This Row],[Delivery_Date]]-Table1[[#This Row],[Order_Date]]</f>
        <v>7</v>
      </c>
      <c r="Q2423" s="4" t="str">
        <f>IF(Table1[[#This Row],[Delivery delay days]]&gt;5,"delay","on time")</f>
        <v>delay</v>
      </c>
      <c r="R2423" s="10">
        <f>DATEVALUE(Table1[[#This Row],[Delivery_Date]])</f>
        <v>44992</v>
      </c>
      <c r="S2423" s="10">
        <f>DATEVALUE(Table1[[#This Row],[Order_Date]])</f>
        <v>44985</v>
      </c>
      <c r="T2423" s="4" t="str" cm="1">
        <f t="array" ref="T2423">_xlfn.IFS(Table1[[#This Row],[Inventory_Level]]&lt;=200,"low",Table1[[#This Row],[Inventory_Level]]&gt;=700,"high",Table1[[#This Row],[Inventory_Level]]&gt;200,"medium")</f>
        <v>low</v>
      </c>
    </row>
    <row r="2424" spans="1:20" x14ac:dyDescent="0.35">
      <c r="A2424" s="4">
        <v>2423</v>
      </c>
      <c r="B2424" s="4" t="s">
        <v>44</v>
      </c>
      <c r="C2424" s="4" t="s">
        <v>24</v>
      </c>
      <c r="D2424" s="4" t="s">
        <v>17</v>
      </c>
      <c r="E2424" s="4" t="s">
        <v>26</v>
      </c>
      <c r="F2424" s="10" t="s">
        <v>142</v>
      </c>
      <c r="G2424" s="11" t="s">
        <v>115</v>
      </c>
      <c r="H2424" s="4">
        <v>91</v>
      </c>
      <c r="I2424" s="12">
        <v>8530.15</v>
      </c>
      <c r="J2424" s="12">
        <v>776243.65</v>
      </c>
      <c r="K2424" s="12">
        <v>631.41999999999996</v>
      </c>
      <c r="L2424" s="4">
        <v>199</v>
      </c>
      <c r="M2424" s="4" t="s">
        <v>35</v>
      </c>
      <c r="N2424" s="4" t="str" cm="1">
        <f t="array" ref="N2424">_xlfn.SWITCH(E2424,"Delhi","North","Chennai","South","Hyderabad","South","Mumbai","Central","Bangalore","South")</f>
        <v>South</v>
      </c>
      <c r="O2424" s="12">
        <v>120365.99</v>
      </c>
      <c r="P2424" s="4">
        <f>Table1[[#This Row],[Delivery_Date]]-Table1[[#This Row],[Order_Date]]</f>
        <v>8</v>
      </c>
      <c r="Q2424" s="4" t="str">
        <f>IF(Table1[[#This Row],[Delivery delay days]]&gt;5,"delay","on time")</f>
        <v>delay</v>
      </c>
      <c r="R2424" s="10">
        <f>DATEVALUE(Table1[[#This Row],[Delivery_Date]])</f>
        <v>45245</v>
      </c>
      <c r="S2424" s="10">
        <f>DATEVALUE(Table1[[#This Row],[Order_Date]])</f>
        <v>45237</v>
      </c>
      <c r="T2424" s="4" t="str" cm="1">
        <f t="array" ref="T2424">_xlfn.IFS(Table1[[#This Row],[Inventory_Level]]&lt;=200,"low",Table1[[#This Row],[Inventory_Level]]&gt;=700,"high",Table1[[#This Row],[Inventory_Level]]&gt;200,"medium")</f>
        <v>low</v>
      </c>
    </row>
    <row r="2425" spans="1:20" x14ac:dyDescent="0.35">
      <c r="A2425" s="4">
        <v>2424</v>
      </c>
      <c r="B2425" s="4" t="s">
        <v>31</v>
      </c>
      <c r="C2425" s="4" t="s">
        <v>24</v>
      </c>
      <c r="D2425" s="4" t="s">
        <v>39</v>
      </c>
      <c r="E2425" s="4" t="s">
        <v>46</v>
      </c>
      <c r="F2425" s="10" t="s">
        <v>55</v>
      </c>
      <c r="G2425" s="11" t="s">
        <v>351</v>
      </c>
      <c r="H2425" s="4">
        <v>41</v>
      </c>
      <c r="I2425" s="12">
        <v>26691.279999999999</v>
      </c>
      <c r="J2425" s="12">
        <v>1094342.48</v>
      </c>
      <c r="K2425" s="12">
        <v>4350.4799999999996</v>
      </c>
      <c r="L2425" s="4">
        <v>473</v>
      </c>
      <c r="M2425" s="4" t="s">
        <v>42</v>
      </c>
      <c r="N2425" s="4" t="str" cm="1">
        <f t="array" ref="N2425">_xlfn.SWITCH(E2425,"Delhi","North","Chennai","South","Hyderabad","South","Mumbai","Central","Bangalore","South")</f>
        <v>South</v>
      </c>
      <c r="O2425" s="12">
        <v>237548.44</v>
      </c>
      <c r="P2425" s="4">
        <f>Table1[[#This Row],[Delivery_Date]]-Table1[[#This Row],[Order_Date]]</f>
        <v>14</v>
      </c>
      <c r="Q2425" s="4" t="str">
        <f>IF(Table1[[#This Row],[Delivery delay days]]&gt;5,"delay","on time")</f>
        <v>delay</v>
      </c>
      <c r="R2425" s="10">
        <f>DATEVALUE(Table1[[#This Row],[Delivery_Date]])</f>
        <v>45155</v>
      </c>
      <c r="S2425" s="10">
        <f>DATEVALUE(Table1[[#This Row],[Order_Date]])</f>
        <v>45141</v>
      </c>
      <c r="T2425" s="4" t="str" cm="1">
        <f t="array" ref="T2425">_xlfn.IFS(Table1[[#This Row],[Inventory_Level]]&lt;=200,"low",Table1[[#This Row],[Inventory_Level]]&gt;=700,"high",Table1[[#This Row],[Inventory_Level]]&gt;200,"medium")</f>
        <v>medium</v>
      </c>
    </row>
    <row r="2426" spans="1:20" x14ac:dyDescent="0.35">
      <c r="A2426" s="4">
        <v>2425</v>
      </c>
      <c r="B2426" s="4" t="s">
        <v>23</v>
      </c>
      <c r="C2426" s="4" t="s">
        <v>24</v>
      </c>
      <c r="D2426" s="4" t="s">
        <v>17</v>
      </c>
      <c r="E2426" s="4" t="s">
        <v>60</v>
      </c>
      <c r="F2426" s="10" t="s">
        <v>322</v>
      </c>
      <c r="G2426" s="11" t="s">
        <v>226</v>
      </c>
      <c r="H2426" s="4">
        <v>9</v>
      </c>
      <c r="I2426" s="12">
        <v>31583.439999999999</v>
      </c>
      <c r="J2426" s="12">
        <v>284250.96000000002</v>
      </c>
      <c r="K2426" s="12">
        <v>3475.51</v>
      </c>
      <c r="L2426" s="4">
        <v>927</v>
      </c>
      <c r="M2426" s="4" t="s">
        <v>35</v>
      </c>
      <c r="N2426" s="4" t="str" cm="1">
        <f t="array" ref="N2426">_xlfn.SWITCH(E2426,"Delhi","North","Chennai","South","Hyderabad","South","Mumbai","Central","Bangalore","South")</f>
        <v>South</v>
      </c>
      <c r="O2426" s="12">
        <v>45136.959999999999</v>
      </c>
      <c r="P2426" s="4">
        <f>Table1[[#This Row],[Delivery_Date]]-Table1[[#This Row],[Order_Date]]</f>
        <v>11</v>
      </c>
      <c r="Q2426" s="4" t="str">
        <f>IF(Table1[[#This Row],[Delivery delay days]]&gt;5,"delay","on time")</f>
        <v>delay</v>
      </c>
      <c r="R2426" s="10">
        <f>DATEVALUE(Table1[[#This Row],[Delivery_Date]])</f>
        <v>45005</v>
      </c>
      <c r="S2426" s="10">
        <f>DATEVALUE(Table1[[#This Row],[Order_Date]])</f>
        <v>44994</v>
      </c>
      <c r="T2426" s="4" t="str" cm="1">
        <f t="array" ref="T2426">_xlfn.IFS(Table1[[#This Row],[Inventory_Level]]&lt;=200,"low",Table1[[#This Row],[Inventory_Level]]&gt;=700,"high",Table1[[#This Row],[Inventory_Level]]&gt;200,"medium")</f>
        <v>high</v>
      </c>
    </row>
    <row r="2427" spans="1:20" x14ac:dyDescent="0.35">
      <c r="A2427" s="4">
        <v>2426</v>
      </c>
      <c r="B2427" s="4" t="s">
        <v>65</v>
      </c>
      <c r="C2427" s="4" t="s">
        <v>16</v>
      </c>
      <c r="D2427" s="4" t="s">
        <v>25</v>
      </c>
      <c r="E2427" s="4" t="s">
        <v>26</v>
      </c>
      <c r="F2427" s="10" t="s">
        <v>415</v>
      </c>
      <c r="G2427" s="11" t="s">
        <v>158</v>
      </c>
      <c r="H2427" s="4">
        <v>68</v>
      </c>
      <c r="I2427" s="12">
        <v>16077.66</v>
      </c>
      <c r="J2427" s="12">
        <v>1093280.8799999999</v>
      </c>
      <c r="K2427" s="12">
        <v>553.66</v>
      </c>
      <c r="L2427" s="4">
        <v>126</v>
      </c>
      <c r="M2427" s="4" t="s">
        <v>21</v>
      </c>
      <c r="N2427" s="4" t="str" cm="1">
        <f t="array" ref="N2427">_xlfn.SWITCH(E2427,"Delhi","North","Chennai","South","Hyderabad","South","Mumbai","Central","Bangalore","South")</f>
        <v>South</v>
      </c>
      <c r="O2427" s="12">
        <v>99276.15</v>
      </c>
      <c r="P2427" s="4">
        <f>Table1[[#This Row],[Delivery_Date]]-Table1[[#This Row],[Order_Date]]</f>
        <v>4</v>
      </c>
      <c r="Q2427" s="4" t="str">
        <f>IF(Table1[[#This Row],[Delivery delay days]]&gt;5,"delay","on time")</f>
        <v>on time</v>
      </c>
      <c r="R2427" s="10">
        <f>DATEVALUE(Table1[[#This Row],[Delivery_Date]])</f>
        <v>44978</v>
      </c>
      <c r="S2427" s="10">
        <f>DATEVALUE(Table1[[#This Row],[Order_Date]])</f>
        <v>44974</v>
      </c>
      <c r="T2427" s="4" t="str" cm="1">
        <f t="array" ref="T2427">_xlfn.IFS(Table1[[#This Row],[Inventory_Level]]&lt;=200,"low",Table1[[#This Row],[Inventory_Level]]&gt;=700,"high",Table1[[#This Row],[Inventory_Level]]&gt;200,"medium")</f>
        <v>low</v>
      </c>
    </row>
    <row r="2428" spans="1:20" x14ac:dyDescent="0.35">
      <c r="A2428" s="4">
        <v>2427</v>
      </c>
      <c r="B2428" s="4" t="s">
        <v>31</v>
      </c>
      <c r="C2428" s="4" t="s">
        <v>24</v>
      </c>
      <c r="D2428" s="4" t="s">
        <v>45</v>
      </c>
      <c r="E2428" s="4" t="s">
        <v>26</v>
      </c>
      <c r="F2428" s="10" t="s">
        <v>394</v>
      </c>
      <c r="G2428" s="11" t="s">
        <v>369</v>
      </c>
      <c r="H2428" s="4">
        <v>17</v>
      </c>
      <c r="I2428" s="12">
        <v>44589.69</v>
      </c>
      <c r="J2428" s="12">
        <v>758024.73</v>
      </c>
      <c r="K2428" s="12">
        <v>3236.97</v>
      </c>
      <c r="L2428" s="4">
        <v>212</v>
      </c>
      <c r="M2428" s="4" t="s">
        <v>21</v>
      </c>
      <c r="N2428" s="4" t="str" cm="1">
        <f t="array" ref="N2428">_xlfn.SWITCH(E2428,"Delhi","North","Chennai","South","Hyderabad","South","Mumbai","Central","Bangalore","South")</f>
        <v>South</v>
      </c>
      <c r="O2428" s="12">
        <v>186891.85</v>
      </c>
      <c r="P2428" s="4">
        <f>Table1[[#This Row],[Delivery_Date]]-Table1[[#This Row],[Order_Date]]</f>
        <v>14</v>
      </c>
      <c r="Q2428" s="4" t="str">
        <f>IF(Table1[[#This Row],[Delivery delay days]]&gt;5,"delay","on time")</f>
        <v>delay</v>
      </c>
      <c r="R2428" s="10">
        <f>DATEVALUE(Table1[[#This Row],[Delivery_Date]])</f>
        <v>44981</v>
      </c>
      <c r="S2428" s="10">
        <f>DATEVALUE(Table1[[#This Row],[Order_Date]])</f>
        <v>44967</v>
      </c>
      <c r="T2428" s="4" t="str" cm="1">
        <f t="array" ref="T2428">_xlfn.IFS(Table1[[#This Row],[Inventory_Level]]&lt;=200,"low",Table1[[#This Row],[Inventory_Level]]&gt;=700,"high",Table1[[#This Row],[Inventory_Level]]&gt;200,"medium")</f>
        <v>medium</v>
      </c>
    </row>
    <row r="2429" spans="1:20" x14ac:dyDescent="0.35">
      <c r="A2429" s="4">
        <v>2428</v>
      </c>
      <c r="B2429" s="4" t="s">
        <v>31</v>
      </c>
      <c r="C2429" s="4" t="s">
        <v>24</v>
      </c>
      <c r="D2429" s="4" t="s">
        <v>45</v>
      </c>
      <c r="E2429" s="4" t="s">
        <v>26</v>
      </c>
      <c r="F2429" s="10" t="s">
        <v>294</v>
      </c>
      <c r="G2429" s="11" t="s">
        <v>207</v>
      </c>
      <c r="H2429" s="4">
        <v>71</v>
      </c>
      <c r="I2429" s="12">
        <v>36054.94</v>
      </c>
      <c r="J2429" s="12">
        <v>2559900.7400000002</v>
      </c>
      <c r="K2429" s="12">
        <v>2207.9699999999998</v>
      </c>
      <c r="L2429" s="4">
        <v>870</v>
      </c>
      <c r="M2429" s="4" t="s">
        <v>35</v>
      </c>
      <c r="N2429" s="4" t="str" cm="1">
        <f t="array" ref="N2429">_xlfn.SWITCH(E2429,"Delhi","North","Chennai","South","Hyderabad","South","Mumbai","Central","Bangalore","South")</f>
        <v>South</v>
      </c>
      <c r="O2429" s="12">
        <v>315917.51</v>
      </c>
      <c r="P2429" s="4">
        <f>Table1[[#This Row],[Delivery_Date]]-Table1[[#This Row],[Order_Date]]</f>
        <v>6</v>
      </c>
      <c r="Q2429" s="4" t="str">
        <f>IF(Table1[[#This Row],[Delivery delay days]]&gt;5,"delay","on time")</f>
        <v>delay</v>
      </c>
      <c r="R2429" s="10">
        <f>DATEVALUE(Table1[[#This Row],[Delivery_Date]])</f>
        <v>45286</v>
      </c>
      <c r="S2429" s="10">
        <f>DATEVALUE(Table1[[#This Row],[Order_Date]])</f>
        <v>45280</v>
      </c>
      <c r="T2429" s="4" t="str" cm="1">
        <f t="array" ref="T2429">_xlfn.IFS(Table1[[#This Row],[Inventory_Level]]&lt;=200,"low",Table1[[#This Row],[Inventory_Level]]&gt;=700,"high",Table1[[#This Row],[Inventory_Level]]&gt;200,"medium")</f>
        <v>high</v>
      </c>
    </row>
    <row r="2430" spans="1:20" x14ac:dyDescent="0.35">
      <c r="A2430" s="4">
        <v>2429</v>
      </c>
      <c r="B2430" s="4" t="s">
        <v>65</v>
      </c>
      <c r="C2430" s="4" t="s">
        <v>24</v>
      </c>
      <c r="D2430" s="4" t="s">
        <v>25</v>
      </c>
      <c r="E2430" s="4" t="s">
        <v>60</v>
      </c>
      <c r="F2430" s="10" t="s">
        <v>316</v>
      </c>
      <c r="G2430" s="11" t="s">
        <v>216</v>
      </c>
      <c r="H2430" s="4">
        <v>89</v>
      </c>
      <c r="I2430" s="12">
        <v>18618.75</v>
      </c>
      <c r="J2430" s="12">
        <v>1657068.75</v>
      </c>
      <c r="K2430" s="12">
        <v>4243.07</v>
      </c>
      <c r="L2430" s="4">
        <v>518</v>
      </c>
      <c r="M2430" s="4" t="s">
        <v>29</v>
      </c>
      <c r="N2430" s="4" t="str" cm="1">
        <f t="array" ref="N2430">_xlfn.SWITCH(E2430,"Delhi","North","Chennai","South","Hyderabad","South","Mumbai","Central","Bangalore","South")</f>
        <v>South</v>
      </c>
      <c r="O2430" s="12">
        <v>279960.03999999998</v>
      </c>
      <c r="P2430" s="4">
        <f>Table1[[#This Row],[Delivery_Date]]-Table1[[#This Row],[Order_Date]]</f>
        <v>8</v>
      </c>
      <c r="Q2430" s="4" t="str">
        <f>IF(Table1[[#This Row],[Delivery delay days]]&gt;5,"delay","on time")</f>
        <v>delay</v>
      </c>
      <c r="R2430" s="10">
        <f>DATEVALUE(Table1[[#This Row],[Delivery_Date]])</f>
        <v>44973</v>
      </c>
      <c r="S2430" s="10">
        <f>DATEVALUE(Table1[[#This Row],[Order_Date]])</f>
        <v>44965</v>
      </c>
      <c r="T2430" s="4" t="str" cm="1">
        <f t="array" ref="T2430">_xlfn.IFS(Table1[[#This Row],[Inventory_Level]]&lt;=200,"low",Table1[[#This Row],[Inventory_Level]]&gt;=700,"high",Table1[[#This Row],[Inventory_Level]]&gt;200,"medium")</f>
        <v>medium</v>
      </c>
    </row>
    <row r="2431" spans="1:20" x14ac:dyDescent="0.35">
      <c r="A2431" s="4">
        <v>2430</v>
      </c>
      <c r="B2431" s="4" t="s">
        <v>31</v>
      </c>
      <c r="C2431" s="4" t="s">
        <v>16</v>
      </c>
      <c r="D2431" s="4" t="s">
        <v>25</v>
      </c>
      <c r="E2431" s="4" t="s">
        <v>46</v>
      </c>
      <c r="F2431" s="10" t="s">
        <v>395</v>
      </c>
      <c r="G2431" s="11" t="s">
        <v>274</v>
      </c>
      <c r="H2431" s="4">
        <v>47</v>
      </c>
      <c r="I2431" s="12">
        <v>4267.2</v>
      </c>
      <c r="J2431" s="12">
        <v>200558.4</v>
      </c>
      <c r="K2431" s="12">
        <v>3352.27</v>
      </c>
      <c r="L2431" s="4">
        <v>713</v>
      </c>
      <c r="M2431" s="4" t="s">
        <v>29</v>
      </c>
      <c r="N2431" s="4" t="str" cm="1">
        <f t="array" ref="N2431">_xlfn.SWITCH(E2431,"Delhi","North","Chennai","South","Hyderabad","South","Mumbai","Central","Bangalore","South")</f>
        <v>South</v>
      </c>
      <c r="O2431" s="12">
        <v>33902.14</v>
      </c>
      <c r="P2431" s="4">
        <f>Table1[[#This Row],[Delivery_Date]]-Table1[[#This Row],[Order_Date]]</f>
        <v>1</v>
      </c>
      <c r="Q2431" s="4" t="str">
        <f>IF(Table1[[#This Row],[Delivery delay days]]&gt;5,"delay","on time")</f>
        <v>on time</v>
      </c>
      <c r="R2431" s="10">
        <f>DATEVALUE(Table1[[#This Row],[Delivery_Date]])</f>
        <v>45013</v>
      </c>
      <c r="S2431" s="10">
        <f>DATEVALUE(Table1[[#This Row],[Order_Date]])</f>
        <v>45012</v>
      </c>
      <c r="T2431" s="4" t="str" cm="1">
        <f t="array" ref="T2431">_xlfn.IFS(Table1[[#This Row],[Inventory_Level]]&lt;=200,"low",Table1[[#This Row],[Inventory_Level]]&gt;=700,"high",Table1[[#This Row],[Inventory_Level]]&gt;200,"medium")</f>
        <v>high</v>
      </c>
    </row>
    <row r="2432" spans="1:20" x14ac:dyDescent="0.35">
      <c r="A2432" s="4">
        <v>2431</v>
      </c>
      <c r="B2432" s="4" t="s">
        <v>51</v>
      </c>
      <c r="C2432" s="4" t="s">
        <v>16</v>
      </c>
      <c r="D2432" s="4" t="s">
        <v>45</v>
      </c>
      <c r="E2432" s="4" t="s">
        <v>52</v>
      </c>
      <c r="F2432" s="10" t="s">
        <v>104</v>
      </c>
      <c r="G2432" s="11" t="s">
        <v>177</v>
      </c>
      <c r="H2432" s="4">
        <v>7</v>
      </c>
      <c r="I2432" s="12">
        <v>22701.26</v>
      </c>
      <c r="J2432" s="12">
        <v>158908.82</v>
      </c>
      <c r="K2432" s="12">
        <v>939.08</v>
      </c>
      <c r="L2432" s="4">
        <v>575</v>
      </c>
      <c r="M2432" s="4" t="s">
        <v>42</v>
      </c>
      <c r="N2432" s="4" t="str" cm="1">
        <f t="array" ref="N2432">_xlfn.SWITCH(E2432,"Delhi","North","Chennai","South","Hyderabad","South","Mumbai","Central","Bangalore","South")</f>
        <v>Central</v>
      </c>
      <c r="O2432" s="12">
        <v>36297.79</v>
      </c>
      <c r="P2432" s="4">
        <f>Table1[[#This Row],[Delivery_Date]]-Table1[[#This Row],[Order_Date]]</f>
        <v>2</v>
      </c>
      <c r="Q2432" s="4" t="str">
        <f>IF(Table1[[#This Row],[Delivery delay days]]&gt;5,"delay","on time")</f>
        <v>on time</v>
      </c>
      <c r="R2432" s="10">
        <f>DATEVALUE(Table1[[#This Row],[Delivery_Date]])</f>
        <v>45008</v>
      </c>
      <c r="S2432" s="10">
        <f>DATEVALUE(Table1[[#This Row],[Order_Date]])</f>
        <v>45006</v>
      </c>
      <c r="T2432" s="4" t="str" cm="1">
        <f t="array" ref="T2432">_xlfn.IFS(Table1[[#This Row],[Inventory_Level]]&lt;=200,"low",Table1[[#This Row],[Inventory_Level]]&gt;=700,"high",Table1[[#This Row],[Inventory_Level]]&gt;200,"medium")</f>
        <v>medium</v>
      </c>
    </row>
    <row r="2433" spans="1:20" x14ac:dyDescent="0.35">
      <c r="A2433" s="4">
        <v>2432</v>
      </c>
      <c r="B2433" s="4" t="s">
        <v>31</v>
      </c>
      <c r="C2433" s="4" t="s">
        <v>16</v>
      </c>
      <c r="D2433" s="4" t="s">
        <v>17</v>
      </c>
      <c r="E2433" s="4" t="s">
        <v>52</v>
      </c>
      <c r="F2433" s="10" t="s">
        <v>129</v>
      </c>
      <c r="G2433" s="11" t="s">
        <v>160</v>
      </c>
      <c r="H2433" s="4">
        <v>43</v>
      </c>
      <c r="I2433" s="12">
        <v>22623.29</v>
      </c>
      <c r="J2433" s="12">
        <v>972801.47</v>
      </c>
      <c r="K2433" s="12">
        <v>2659.11</v>
      </c>
      <c r="L2433" s="4">
        <v>418</v>
      </c>
      <c r="M2433" s="4" t="s">
        <v>42</v>
      </c>
      <c r="N2433" s="4" t="str" cm="1">
        <f t="array" ref="N2433">_xlfn.SWITCH(E2433,"Delhi","North","Chennai","South","Hyderabad","South","Mumbai","Central","Bangalore","South")</f>
        <v>Central</v>
      </c>
      <c r="O2433" s="12">
        <v>95276.1</v>
      </c>
      <c r="P2433" s="4">
        <f>Table1[[#This Row],[Delivery_Date]]-Table1[[#This Row],[Order_Date]]</f>
        <v>5</v>
      </c>
      <c r="Q2433" s="4" t="str">
        <f>IF(Table1[[#This Row],[Delivery delay days]]&gt;5,"delay","on time")</f>
        <v>on time</v>
      </c>
      <c r="R2433" s="10">
        <f>DATEVALUE(Table1[[#This Row],[Delivery_Date]])</f>
        <v>45173</v>
      </c>
      <c r="S2433" s="10">
        <f>DATEVALUE(Table1[[#This Row],[Order_Date]])</f>
        <v>45168</v>
      </c>
      <c r="T2433" s="4" t="str" cm="1">
        <f t="array" ref="T2433">_xlfn.IFS(Table1[[#This Row],[Inventory_Level]]&lt;=200,"low",Table1[[#This Row],[Inventory_Level]]&gt;=700,"high",Table1[[#This Row],[Inventory_Level]]&gt;200,"medium")</f>
        <v>medium</v>
      </c>
    </row>
    <row r="2434" spans="1:20" x14ac:dyDescent="0.35">
      <c r="A2434" s="4">
        <v>2433</v>
      </c>
      <c r="B2434" s="4" t="s">
        <v>51</v>
      </c>
      <c r="C2434" s="4" t="s">
        <v>24</v>
      </c>
      <c r="D2434" s="4" t="s">
        <v>32</v>
      </c>
      <c r="E2434" s="4" t="s">
        <v>46</v>
      </c>
      <c r="F2434" s="10" t="s">
        <v>362</v>
      </c>
      <c r="G2434" s="11" t="s">
        <v>252</v>
      </c>
      <c r="H2434" s="4">
        <v>40</v>
      </c>
      <c r="I2434" s="12">
        <v>46726.6</v>
      </c>
      <c r="J2434" s="12">
        <v>1869064</v>
      </c>
      <c r="K2434" s="12">
        <v>228.27</v>
      </c>
      <c r="L2434" s="4">
        <v>542</v>
      </c>
      <c r="M2434" s="4" t="s">
        <v>21</v>
      </c>
      <c r="N2434" s="4" t="str" cm="1">
        <f t="array" ref="N2434">_xlfn.SWITCH(E2434,"Delhi","North","Chennai","South","Hyderabad","South","Mumbai","Central","Bangalore","South")</f>
        <v>South</v>
      </c>
      <c r="O2434" s="12">
        <v>135809.16</v>
      </c>
      <c r="P2434" s="4">
        <f>Table1[[#This Row],[Delivery_Date]]-Table1[[#This Row],[Order_Date]]</f>
        <v>14</v>
      </c>
      <c r="Q2434" s="4" t="str">
        <f>IF(Table1[[#This Row],[Delivery delay days]]&gt;5,"delay","on time")</f>
        <v>delay</v>
      </c>
      <c r="R2434" s="10">
        <f>DATEVALUE(Table1[[#This Row],[Delivery_Date]])</f>
        <v>45089</v>
      </c>
      <c r="S2434" s="10">
        <f>DATEVALUE(Table1[[#This Row],[Order_Date]])</f>
        <v>45075</v>
      </c>
      <c r="T2434" s="4" t="str" cm="1">
        <f t="array" ref="T2434">_xlfn.IFS(Table1[[#This Row],[Inventory_Level]]&lt;=200,"low",Table1[[#This Row],[Inventory_Level]]&gt;=700,"high",Table1[[#This Row],[Inventory_Level]]&gt;200,"medium")</f>
        <v>medium</v>
      </c>
    </row>
    <row r="2435" spans="1:20" x14ac:dyDescent="0.35">
      <c r="A2435" s="4">
        <v>2434</v>
      </c>
      <c r="B2435" s="4" t="s">
        <v>44</v>
      </c>
      <c r="C2435" s="4" t="s">
        <v>16</v>
      </c>
      <c r="D2435" s="4" t="s">
        <v>32</v>
      </c>
      <c r="E2435" s="4" t="s">
        <v>26</v>
      </c>
      <c r="F2435" s="10" t="s">
        <v>202</v>
      </c>
      <c r="G2435" s="11" t="s">
        <v>274</v>
      </c>
      <c r="H2435" s="4">
        <v>79</v>
      </c>
      <c r="I2435" s="12">
        <v>42455.360000000001</v>
      </c>
      <c r="J2435" s="12">
        <v>3353973.44</v>
      </c>
      <c r="K2435" s="12">
        <v>3528.88</v>
      </c>
      <c r="L2435" s="4">
        <v>133</v>
      </c>
      <c r="M2435" s="4" t="s">
        <v>42</v>
      </c>
      <c r="N2435" s="4" t="str" cm="1">
        <f t="array" ref="N2435">_xlfn.SWITCH(E2435,"Delhi","North","Chennai","South","Hyderabad","South","Mumbai","Central","Bangalore","South")</f>
        <v>South</v>
      </c>
      <c r="O2435" s="12">
        <v>528477.63</v>
      </c>
      <c r="P2435" s="4">
        <f>Table1[[#This Row],[Delivery_Date]]-Table1[[#This Row],[Order_Date]]</f>
        <v>12</v>
      </c>
      <c r="Q2435" s="4" t="str">
        <f>IF(Table1[[#This Row],[Delivery delay days]]&gt;5,"delay","on time")</f>
        <v>delay</v>
      </c>
      <c r="R2435" s="10">
        <f>DATEVALUE(Table1[[#This Row],[Delivery_Date]])</f>
        <v>45013</v>
      </c>
      <c r="S2435" s="10">
        <f>DATEVALUE(Table1[[#This Row],[Order_Date]])</f>
        <v>45001</v>
      </c>
      <c r="T2435" s="4" t="str" cm="1">
        <f t="array" ref="T2435">_xlfn.IFS(Table1[[#This Row],[Inventory_Level]]&lt;=200,"low",Table1[[#This Row],[Inventory_Level]]&gt;=700,"high",Table1[[#This Row],[Inventory_Level]]&gt;200,"medium")</f>
        <v>low</v>
      </c>
    </row>
    <row r="2436" spans="1:20" x14ac:dyDescent="0.35">
      <c r="A2436" s="4">
        <v>2435</v>
      </c>
      <c r="B2436" s="4" t="s">
        <v>65</v>
      </c>
      <c r="C2436" s="4" t="s">
        <v>38</v>
      </c>
      <c r="D2436" s="4" t="s">
        <v>39</v>
      </c>
      <c r="E2436" s="4" t="s">
        <v>52</v>
      </c>
      <c r="F2436" s="10" t="s">
        <v>405</v>
      </c>
      <c r="G2436" s="11" t="s">
        <v>193</v>
      </c>
      <c r="H2436" s="4">
        <v>2</v>
      </c>
      <c r="I2436" s="12">
        <v>32004.91</v>
      </c>
      <c r="J2436" s="12">
        <v>64009.82</v>
      </c>
      <c r="K2436" s="12">
        <v>3125.98</v>
      </c>
      <c r="L2436" s="4">
        <v>773</v>
      </c>
      <c r="M2436" s="4" t="s">
        <v>35</v>
      </c>
      <c r="N2436" s="4" t="str" cm="1">
        <f t="array" ref="N2436">_xlfn.SWITCH(E2436,"Delhi","North","Chennai","South","Hyderabad","South","Mumbai","Central","Bangalore","South")</f>
        <v>Central</v>
      </c>
      <c r="O2436" s="12">
        <v>4617.1400000000003</v>
      </c>
      <c r="P2436" s="4">
        <f>Table1[[#This Row],[Delivery_Date]]-Table1[[#This Row],[Order_Date]]</f>
        <v>1</v>
      </c>
      <c r="Q2436" s="4" t="str">
        <f>IF(Table1[[#This Row],[Delivery delay days]]&gt;5,"delay","on time")</f>
        <v>on time</v>
      </c>
      <c r="R2436" s="10">
        <f>DATEVALUE(Table1[[#This Row],[Delivery_Date]])</f>
        <v>45209</v>
      </c>
      <c r="S2436" s="10">
        <f>DATEVALUE(Table1[[#This Row],[Order_Date]])</f>
        <v>45208</v>
      </c>
      <c r="T2436" s="4" t="str" cm="1">
        <f t="array" ref="T2436">_xlfn.IFS(Table1[[#This Row],[Inventory_Level]]&lt;=200,"low",Table1[[#This Row],[Inventory_Level]]&gt;=700,"high",Table1[[#This Row],[Inventory_Level]]&gt;200,"medium")</f>
        <v>high</v>
      </c>
    </row>
    <row r="2437" spans="1:20" x14ac:dyDescent="0.35">
      <c r="A2437" s="4">
        <v>2436</v>
      </c>
      <c r="B2437" s="4" t="s">
        <v>44</v>
      </c>
      <c r="C2437" s="4" t="s">
        <v>38</v>
      </c>
      <c r="D2437" s="4" t="s">
        <v>45</v>
      </c>
      <c r="E2437" s="4" t="s">
        <v>60</v>
      </c>
      <c r="F2437" s="10" t="s">
        <v>342</v>
      </c>
      <c r="G2437" s="11" t="s">
        <v>146</v>
      </c>
      <c r="H2437" s="4">
        <v>78</v>
      </c>
      <c r="I2437" s="12">
        <v>25669.38</v>
      </c>
      <c r="J2437" s="12">
        <v>2002211.64</v>
      </c>
      <c r="K2437" s="12">
        <v>4422.72</v>
      </c>
      <c r="L2437" s="4">
        <v>103</v>
      </c>
      <c r="M2437" s="4" t="s">
        <v>35</v>
      </c>
      <c r="N2437" s="4" t="str" cm="1">
        <f t="array" ref="N2437">_xlfn.SWITCH(E2437,"Delhi","North","Chennai","South","Hyderabad","South","Mumbai","Central","Bangalore","South")</f>
        <v>South</v>
      </c>
      <c r="O2437" s="12">
        <v>222537.24</v>
      </c>
      <c r="P2437" s="4">
        <f>Table1[[#This Row],[Delivery_Date]]-Table1[[#This Row],[Order_Date]]</f>
        <v>14</v>
      </c>
      <c r="Q2437" s="4" t="str">
        <f>IF(Table1[[#This Row],[Delivery delay days]]&gt;5,"delay","on time")</f>
        <v>delay</v>
      </c>
      <c r="R2437" s="10">
        <f>DATEVALUE(Table1[[#This Row],[Delivery_Date]])</f>
        <v>45200</v>
      </c>
      <c r="S2437" s="10">
        <f>DATEVALUE(Table1[[#This Row],[Order_Date]])</f>
        <v>45186</v>
      </c>
      <c r="T2437" s="4" t="str" cm="1">
        <f t="array" ref="T2437">_xlfn.IFS(Table1[[#This Row],[Inventory_Level]]&lt;=200,"low",Table1[[#This Row],[Inventory_Level]]&gt;=700,"high",Table1[[#This Row],[Inventory_Level]]&gt;200,"medium")</f>
        <v>low</v>
      </c>
    </row>
    <row r="2438" spans="1:20" x14ac:dyDescent="0.35">
      <c r="A2438" s="4">
        <v>2437</v>
      </c>
      <c r="B2438" s="4" t="s">
        <v>51</v>
      </c>
      <c r="C2438" s="4" t="s">
        <v>38</v>
      </c>
      <c r="D2438" s="4" t="s">
        <v>45</v>
      </c>
      <c r="E2438" s="4" t="s">
        <v>26</v>
      </c>
      <c r="F2438" s="10" t="s">
        <v>191</v>
      </c>
      <c r="G2438" s="11" t="s">
        <v>101</v>
      </c>
      <c r="H2438" s="4">
        <v>37</v>
      </c>
      <c r="I2438" s="12">
        <v>49561.66</v>
      </c>
      <c r="J2438" s="12">
        <v>1833781.42</v>
      </c>
      <c r="K2438" s="12">
        <v>2870.1</v>
      </c>
      <c r="L2438" s="4">
        <v>701</v>
      </c>
      <c r="M2438" s="4" t="s">
        <v>29</v>
      </c>
      <c r="N2438" s="4" t="str" cm="1">
        <f t="array" ref="N2438">_xlfn.SWITCH(E2438,"Delhi","North","Chennai","South","Hyderabad","South","Mumbai","Central","Bangalore","South")</f>
        <v>South</v>
      </c>
      <c r="O2438" s="12">
        <v>290585.55</v>
      </c>
      <c r="P2438" s="4">
        <f>Table1[[#This Row],[Delivery_Date]]-Table1[[#This Row],[Order_Date]]</f>
        <v>9</v>
      </c>
      <c r="Q2438" s="4" t="str">
        <f>IF(Table1[[#This Row],[Delivery delay days]]&gt;5,"delay","on time")</f>
        <v>delay</v>
      </c>
      <c r="R2438" s="10">
        <f>DATEVALUE(Table1[[#This Row],[Delivery_Date]])</f>
        <v>44996</v>
      </c>
      <c r="S2438" s="10">
        <f>DATEVALUE(Table1[[#This Row],[Order_Date]])</f>
        <v>44987</v>
      </c>
      <c r="T2438" s="4" t="str" cm="1">
        <f t="array" ref="T2438">_xlfn.IFS(Table1[[#This Row],[Inventory_Level]]&lt;=200,"low",Table1[[#This Row],[Inventory_Level]]&gt;=700,"high",Table1[[#This Row],[Inventory_Level]]&gt;200,"medium")</f>
        <v>high</v>
      </c>
    </row>
    <row r="2439" spans="1:20" x14ac:dyDescent="0.35">
      <c r="A2439" s="4">
        <v>2438</v>
      </c>
      <c r="B2439" s="4" t="s">
        <v>31</v>
      </c>
      <c r="C2439" s="4" t="s">
        <v>24</v>
      </c>
      <c r="D2439" s="4" t="s">
        <v>17</v>
      </c>
      <c r="E2439" s="4" t="s">
        <v>26</v>
      </c>
      <c r="F2439" s="10" t="s">
        <v>191</v>
      </c>
      <c r="G2439" s="11" t="s">
        <v>398</v>
      </c>
      <c r="H2439" s="4">
        <v>84</v>
      </c>
      <c r="I2439" s="12">
        <v>7836.24</v>
      </c>
      <c r="J2439" s="12">
        <v>658244.16</v>
      </c>
      <c r="K2439" s="12">
        <v>2405.61</v>
      </c>
      <c r="L2439" s="4">
        <v>590</v>
      </c>
      <c r="M2439" s="4" t="s">
        <v>29</v>
      </c>
      <c r="N2439" s="4" t="str" cm="1">
        <f t="array" ref="N2439">_xlfn.SWITCH(E2439,"Delhi","North","Chennai","South","Hyderabad","South","Mumbai","Central","Bangalore","South")</f>
        <v>South</v>
      </c>
      <c r="O2439" s="12">
        <v>78375.820000000007</v>
      </c>
      <c r="P2439" s="4">
        <f>Table1[[#This Row],[Delivery_Date]]-Table1[[#This Row],[Order_Date]]</f>
        <v>4</v>
      </c>
      <c r="Q2439" s="4" t="str">
        <f>IF(Table1[[#This Row],[Delivery delay days]]&gt;5,"delay","on time")</f>
        <v>on time</v>
      </c>
      <c r="R2439" s="10">
        <f>DATEVALUE(Table1[[#This Row],[Delivery_Date]])</f>
        <v>44991</v>
      </c>
      <c r="S2439" s="10">
        <f>DATEVALUE(Table1[[#This Row],[Order_Date]])</f>
        <v>44987</v>
      </c>
      <c r="T2439" s="4" t="str" cm="1">
        <f t="array" ref="T2439">_xlfn.IFS(Table1[[#This Row],[Inventory_Level]]&lt;=200,"low",Table1[[#This Row],[Inventory_Level]]&gt;=700,"high",Table1[[#This Row],[Inventory_Level]]&gt;200,"medium")</f>
        <v>medium</v>
      </c>
    </row>
    <row r="2440" spans="1:20" x14ac:dyDescent="0.35">
      <c r="A2440" s="4">
        <v>2439</v>
      </c>
      <c r="B2440" s="4" t="s">
        <v>15</v>
      </c>
      <c r="C2440" s="4" t="s">
        <v>38</v>
      </c>
      <c r="D2440" s="4" t="s">
        <v>32</v>
      </c>
      <c r="E2440" s="4" t="s">
        <v>52</v>
      </c>
      <c r="F2440" s="10" t="s">
        <v>146</v>
      </c>
      <c r="G2440" s="11" t="s">
        <v>383</v>
      </c>
      <c r="H2440" s="4">
        <v>35</v>
      </c>
      <c r="I2440" s="12">
        <v>33264.51</v>
      </c>
      <c r="J2440" s="12">
        <v>1164257.8500000001</v>
      </c>
      <c r="K2440" s="12">
        <v>886.66</v>
      </c>
      <c r="L2440" s="4">
        <v>507</v>
      </c>
      <c r="M2440" s="4" t="s">
        <v>42</v>
      </c>
      <c r="N2440" s="4" t="str" cm="1">
        <f t="array" ref="N2440">_xlfn.SWITCH(E2440,"Delhi","North","Chennai","South","Hyderabad","South","Mumbai","Central","Bangalore","South")</f>
        <v>Central</v>
      </c>
      <c r="O2440" s="12">
        <v>147357.79999999999</v>
      </c>
      <c r="P2440" s="4">
        <f>Table1[[#This Row],[Delivery_Date]]-Table1[[#This Row],[Order_Date]]</f>
        <v>13</v>
      </c>
      <c r="Q2440" s="4" t="str">
        <f>IF(Table1[[#This Row],[Delivery delay days]]&gt;5,"delay","on time")</f>
        <v>delay</v>
      </c>
      <c r="R2440" s="10">
        <f>DATEVALUE(Table1[[#This Row],[Delivery_Date]])</f>
        <v>45213</v>
      </c>
      <c r="S2440" s="10">
        <f>DATEVALUE(Table1[[#This Row],[Order_Date]])</f>
        <v>45200</v>
      </c>
      <c r="T2440" s="4" t="str" cm="1">
        <f t="array" ref="T2440">_xlfn.IFS(Table1[[#This Row],[Inventory_Level]]&lt;=200,"low",Table1[[#This Row],[Inventory_Level]]&gt;=700,"high",Table1[[#This Row],[Inventory_Level]]&gt;200,"medium")</f>
        <v>medium</v>
      </c>
    </row>
    <row r="2441" spans="1:20" x14ac:dyDescent="0.35">
      <c r="A2441" s="4">
        <v>2440</v>
      </c>
      <c r="B2441" s="4" t="s">
        <v>51</v>
      </c>
      <c r="C2441" s="4" t="s">
        <v>38</v>
      </c>
      <c r="D2441" s="4" t="s">
        <v>32</v>
      </c>
      <c r="E2441" s="4" t="s">
        <v>18</v>
      </c>
      <c r="F2441" s="10" t="s">
        <v>382</v>
      </c>
      <c r="G2441" s="11" t="s">
        <v>397</v>
      </c>
      <c r="H2441" s="4">
        <v>9</v>
      </c>
      <c r="I2441" s="12">
        <v>40070.31</v>
      </c>
      <c r="J2441" s="12">
        <v>360632.79</v>
      </c>
      <c r="K2441" s="12">
        <v>4749.6400000000003</v>
      </c>
      <c r="L2441" s="4">
        <v>909</v>
      </c>
      <c r="M2441" s="4" t="s">
        <v>35</v>
      </c>
      <c r="N2441" s="4" t="str" cm="1">
        <f t="array" ref="N2441">_xlfn.SWITCH(E2441,"Delhi","North","Chennai","South","Hyderabad","South","Mumbai","Central","Bangalore","South")</f>
        <v>North</v>
      </c>
      <c r="O2441" s="12">
        <v>52464.66</v>
      </c>
      <c r="P2441" s="4">
        <f>Table1[[#This Row],[Delivery_Date]]-Table1[[#This Row],[Order_Date]]</f>
        <v>4</v>
      </c>
      <c r="Q2441" s="4" t="str">
        <f>IF(Table1[[#This Row],[Delivery delay days]]&gt;5,"delay","on time")</f>
        <v>on time</v>
      </c>
      <c r="R2441" s="10">
        <f>DATEVALUE(Table1[[#This Row],[Delivery_Date]])</f>
        <v>45258</v>
      </c>
      <c r="S2441" s="10">
        <f>DATEVALUE(Table1[[#This Row],[Order_Date]])</f>
        <v>45254</v>
      </c>
      <c r="T2441" s="4" t="str" cm="1">
        <f t="array" ref="T2441">_xlfn.IFS(Table1[[#This Row],[Inventory_Level]]&lt;=200,"low",Table1[[#This Row],[Inventory_Level]]&gt;=700,"high",Table1[[#This Row],[Inventory_Level]]&gt;200,"medium")</f>
        <v>high</v>
      </c>
    </row>
    <row r="2442" spans="1:20" x14ac:dyDescent="0.35">
      <c r="A2442" s="4">
        <v>2441</v>
      </c>
      <c r="B2442" s="4" t="s">
        <v>65</v>
      </c>
      <c r="C2442" s="4" t="s">
        <v>38</v>
      </c>
      <c r="D2442" s="4" t="s">
        <v>39</v>
      </c>
      <c r="E2442" s="4" t="s">
        <v>26</v>
      </c>
      <c r="F2442" s="10" t="s">
        <v>230</v>
      </c>
      <c r="G2442" s="11" t="s">
        <v>181</v>
      </c>
      <c r="H2442" s="4">
        <v>67</v>
      </c>
      <c r="I2442" s="12">
        <v>21193.35</v>
      </c>
      <c r="J2442" s="12">
        <v>1419954.45</v>
      </c>
      <c r="K2442" s="12">
        <v>3976.64</v>
      </c>
      <c r="L2442" s="4">
        <v>811</v>
      </c>
      <c r="M2442" s="4" t="s">
        <v>21</v>
      </c>
      <c r="N2442" s="4" t="str" cm="1">
        <f t="array" ref="N2442">_xlfn.SWITCH(E2442,"Delhi","North","Chennai","South","Hyderabad","South","Mumbai","Central","Bangalore","South")</f>
        <v>South</v>
      </c>
      <c r="O2442" s="12">
        <v>316951.56</v>
      </c>
      <c r="P2442" s="4">
        <f>Table1[[#This Row],[Delivery_Date]]-Table1[[#This Row],[Order_Date]]</f>
        <v>1</v>
      </c>
      <c r="Q2442" s="4" t="str">
        <f>IF(Table1[[#This Row],[Delivery delay days]]&gt;5,"delay","on time")</f>
        <v>on time</v>
      </c>
      <c r="R2442" s="10">
        <f>DATEVALUE(Table1[[#This Row],[Delivery_Date]])</f>
        <v>45278</v>
      </c>
      <c r="S2442" s="10">
        <f>DATEVALUE(Table1[[#This Row],[Order_Date]])</f>
        <v>45277</v>
      </c>
      <c r="T2442" s="4" t="str" cm="1">
        <f t="array" ref="T2442">_xlfn.IFS(Table1[[#This Row],[Inventory_Level]]&lt;=200,"low",Table1[[#This Row],[Inventory_Level]]&gt;=700,"high",Table1[[#This Row],[Inventory_Level]]&gt;200,"medium")</f>
        <v>high</v>
      </c>
    </row>
    <row r="2443" spans="1:20" x14ac:dyDescent="0.35">
      <c r="A2443" s="4">
        <v>2442</v>
      </c>
      <c r="B2443" s="4" t="s">
        <v>23</v>
      </c>
      <c r="C2443" s="4" t="s">
        <v>38</v>
      </c>
      <c r="D2443" s="4" t="s">
        <v>45</v>
      </c>
      <c r="E2443" s="4" t="s">
        <v>60</v>
      </c>
      <c r="F2443" s="10" t="s">
        <v>27</v>
      </c>
      <c r="G2443" s="11" t="s">
        <v>47</v>
      </c>
      <c r="H2443" s="4">
        <v>60</v>
      </c>
      <c r="I2443" s="12">
        <v>21667.85</v>
      </c>
      <c r="J2443" s="12">
        <v>1300071</v>
      </c>
      <c r="K2443" s="12">
        <v>4990.2</v>
      </c>
      <c r="L2443" s="4">
        <v>679</v>
      </c>
      <c r="M2443" s="4" t="s">
        <v>21</v>
      </c>
      <c r="N2443" s="4" t="str" cm="1">
        <f t="array" ref="N2443">_xlfn.SWITCH(E2443,"Delhi","North","Chennai","South","Hyderabad","South","Mumbai","Central","Bangalore","South")</f>
        <v>South</v>
      </c>
      <c r="O2443" s="12">
        <v>80066.820000000007</v>
      </c>
      <c r="P2443" s="4">
        <f>Table1[[#This Row],[Delivery_Date]]-Table1[[#This Row],[Order_Date]]</f>
        <v>4</v>
      </c>
      <c r="Q2443" s="4" t="str">
        <f>IF(Table1[[#This Row],[Delivery delay days]]&gt;5,"delay","on time")</f>
        <v>on time</v>
      </c>
      <c r="R2443" s="10">
        <f>DATEVALUE(Table1[[#This Row],[Delivery_Date]])</f>
        <v>45138</v>
      </c>
      <c r="S2443" s="10">
        <f>DATEVALUE(Table1[[#This Row],[Order_Date]])</f>
        <v>45134</v>
      </c>
      <c r="T2443" s="4" t="str" cm="1">
        <f t="array" ref="T2443">_xlfn.IFS(Table1[[#This Row],[Inventory_Level]]&lt;=200,"low",Table1[[#This Row],[Inventory_Level]]&gt;=700,"high",Table1[[#This Row],[Inventory_Level]]&gt;200,"medium")</f>
        <v>medium</v>
      </c>
    </row>
    <row r="2444" spans="1:20" x14ac:dyDescent="0.35">
      <c r="A2444" s="4">
        <v>2443</v>
      </c>
      <c r="B2444" s="4" t="s">
        <v>59</v>
      </c>
      <c r="C2444" s="4" t="s">
        <v>24</v>
      </c>
      <c r="D2444" s="4" t="s">
        <v>17</v>
      </c>
      <c r="E2444" s="4" t="s">
        <v>52</v>
      </c>
      <c r="F2444" s="10" t="s">
        <v>40</v>
      </c>
      <c r="G2444" s="11" t="s">
        <v>107</v>
      </c>
      <c r="H2444" s="4">
        <v>28</v>
      </c>
      <c r="I2444" s="12">
        <v>26134.66</v>
      </c>
      <c r="J2444" s="12">
        <v>731770.48</v>
      </c>
      <c r="K2444" s="12">
        <v>417.79</v>
      </c>
      <c r="L2444" s="4">
        <v>901</v>
      </c>
      <c r="M2444" s="4" t="s">
        <v>42</v>
      </c>
      <c r="N2444" s="4" t="str" cm="1">
        <f t="array" ref="N2444">_xlfn.SWITCH(E2444,"Delhi","North","Chennai","South","Hyderabad","South","Mumbai","Central","Bangalore","South")</f>
        <v>Central</v>
      </c>
      <c r="O2444" s="12">
        <v>88455.3</v>
      </c>
      <c r="P2444" s="4">
        <f>Table1[[#This Row],[Delivery_Date]]-Table1[[#This Row],[Order_Date]]</f>
        <v>11</v>
      </c>
      <c r="Q2444" s="4" t="str">
        <f>IF(Table1[[#This Row],[Delivery delay days]]&gt;5,"delay","on time")</f>
        <v>delay</v>
      </c>
      <c r="R2444" s="10">
        <f>DATEVALUE(Table1[[#This Row],[Delivery_Date]])</f>
        <v>45044</v>
      </c>
      <c r="S2444" s="10">
        <f>DATEVALUE(Table1[[#This Row],[Order_Date]])</f>
        <v>45033</v>
      </c>
      <c r="T2444" s="4" t="str" cm="1">
        <f t="array" ref="T2444">_xlfn.IFS(Table1[[#This Row],[Inventory_Level]]&lt;=200,"low",Table1[[#This Row],[Inventory_Level]]&gt;=700,"high",Table1[[#This Row],[Inventory_Level]]&gt;200,"medium")</f>
        <v>high</v>
      </c>
    </row>
    <row r="2445" spans="1:20" x14ac:dyDescent="0.35">
      <c r="A2445" s="4">
        <v>2444</v>
      </c>
      <c r="B2445" s="4" t="s">
        <v>31</v>
      </c>
      <c r="C2445" s="4" t="s">
        <v>24</v>
      </c>
      <c r="D2445" s="4" t="s">
        <v>32</v>
      </c>
      <c r="E2445" s="4" t="s">
        <v>52</v>
      </c>
      <c r="F2445" s="10" t="s">
        <v>197</v>
      </c>
      <c r="G2445" s="11" t="s">
        <v>345</v>
      </c>
      <c r="H2445" s="4">
        <v>58</v>
      </c>
      <c r="I2445" s="12">
        <v>16115.53</v>
      </c>
      <c r="J2445" s="12">
        <v>934700.74</v>
      </c>
      <c r="K2445" s="12">
        <v>4191.8</v>
      </c>
      <c r="L2445" s="4">
        <v>789</v>
      </c>
      <c r="M2445" s="4" t="s">
        <v>29</v>
      </c>
      <c r="N2445" s="4" t="str" cm="1">
        <f t="array" ref="N2445">_xlfn.SWITCH(E2445,"Delhi","North","Chennai","South","Hyderabad","South","Mumbai","Central","Bangalore","South")</f>
        <v>Central</v>
      </c>
      <c r="O2445" s="12">
        <v>194367.03</v>
      </c>
      <c r="P2445" s="4">
        <f>Table1[[#This Row],[Delivery_Date]]-Table1[[#This Row],[Order_Date]]</f>
        <v>1</v>
      </c>
      <c r="Q2445" s="4" t="str">
        <f>IF(Table1[[#This Row],[Delivery delay days]]&gt;5,"delay","on time")</f>
        <v>on time</v>
      </c>
      <c r="R2445" s="10">
        <f>DATEVALUE(Table1[[#This Row],[Delivery_Date]])</f>
        <v>44972</v>
      </c>
      <c r="S2445" s="10">
        <f>DATEVALUE(Table1[[#This Row],[Order_Date]])</f>
        <v>44971</v>
      </c>
      <c r="T2445" s="4" t="str" cm="1">
        <f t="array" ref="T2445">_xlfn.IFS(Table1[[#This Row],[Inventory_Level]]&lt;=200,"low",Table1[[#This Row],[Inventory_Level]]&gt;=700,"high",Table1[[#This Row],[Inventory_Level]]&gt;200,"medium")</f>
        <v>high</v>
      </c>
    </row>
    <row r="2446" spans="1:20" x14ac:dyDescent="0.35">
      <c r="A2446" s="4">
        <v>2445</v>
      </c>
      <c r="B2446" s="4" t="s">
        <v>31</v>
      </c>
      <c r="C2446" s="4" t="s">
        <v>24</v>
      </c>
      <c r="D2446" s="4" t="s">
        <v>17</v>
      </c>
      <c r="E2446" s="4" t="s">
        <v>26</v>
      </c>
      <c r="F2446" s="10" t="s">
        <v>396</v>
      </c>
      <c r="G2446" s="11" t="s">
        <v>397</v>
      </c>
      <c r="H2446" s="4">
        <v>1</v>
      </c>
      <c r="I2446" s="12">
        <v>45956.74</v>
      </c>
      <c r="J2446" s="12">
        <v>45956.74</v>
      </c>
      <c r="K2446" s="12">
        <v>4038.05</v>
      </c>
      <c r="L2446" s="4">
        <v>42</v>
      </c>
      <c r="M2446" s="4" t="s">
        <v>29</v>
      </c>
      <c r="N2446" s="4" t="str" cm="1">
        <f t="array" ref="N2446">_xlfn.SWITCH(E2446,"Delhi","North","Chennai","South","Hyderabad","South","Mumbai","Central","Bangalore","South")</f>
        <v>South</v>
      </c>
      <c r="O2446" s="12">
        <v>3917.08</v>
      </c>
      <c r="P2446" s="4">
        <f>Table1[[#This Row],[Delivery_Date]]-Table1[[#This Row],[Order_Date]]</f>
        <v>3</v>
      </c>
      <c r="Q2446" s="4" t="str">
        <f>IF(Table1[[#This Row],[Delivery delay days]]&gt;5,"delay","on time")</f>
        <v>on time</v>
      </c>
      <c r="R2446" s="10">
        <f>DATEVALUE(Table1[[#This Row],[Delivery_Date]])</f>
        <v>45258</v>
      </c>
      <c r="S2446" s="10">
        <f>DATEVALUE(Table1[[#This Row],[Order_Date]])</f>
        <v>45255</v>
      </c>
      <c r="T2446" s="4" t="str" cm="1">
        <f t="array" ref="T2446">_xlfn.IFS(Table1[[#This Row],[Inventory_Level]]&lt;=200,"low",Table1[[#This Row],[Inventory_Level]]&gt;=700,"high",Table1[[#This Row],[Inventory_Level]]&gt;200,"medium")</f>
        <v>low</v>
      </c>
    </row>
    <row r="2447" spans="1:20" x14ac:dyDescent="0.35">
      <c r="A2447" s="4">
        <v>2446</v>
      </c>
      <c r="B2447" s="4" t="s">
        <v>15</v>
      </c>
      <c r="C2447" s="4" t="s">
        <v>16</v>
      </c>
      <c r="D2447" s="4" t="s">
        <v>45</v>
      </c>
      <c r="E2447" s="4" t="s">
        <v>46</v>
      </c>
      <c r="F2447" s="10" t="s">
        <v>365</v>
      </c>
      <c r="G2447" s="11" t="s">
        <v>335</v>
      </c>
      <c r="H2447" s="4">
        <v>91</v>
      </c>
      <c r="I2447" s="12">
        <v>21927.15</v>
      </c>
      <c r="J2447" s="12">
        <v>1995370.65</v>
      </c>
      <c r="K2447" s="12">
        <v>3548.87</v>
      </c>
      <c r="L2447" s="4">
        <v>576</v>
      </c>
      <c r="M2447" s="4" t="s">
        <v>29</v>
      </c>
      <c r="N2447" s="4" t="str" cm="1">
        <f t="array" ref="N2447">_xlfn.SWITCH(E2447,"Delhi","North","Chennai","South","Hyderabad","South","Mumbai","Central","Bangalore","South")</f>
        <v>South</v>
      </c>
      <c r="O2447" s="12">
        <v>108112.62</v>
      </c>
      <c r="P2447" s="4">
        <f>Table1[[#This Row],[Delivery_Date]]-Table1[[#This Row],[Order_Date]]</f>
        <v>5</v>
      </c>
      <c r="Q2447" s="4" t="str">
        <f>IF(Table1[[#This Row],[Delivery delay days]]&gt;5,"delay","on time")</f>
        <v>on time</v>
      </c>
      <c r="R2447" s="10">
        <f>DATEVALUE(Table1[[#This Row],[Delivery_Date]])</f>
        <v>45189</v>
      </c>
      <c r="S2447" s="10">
        <f>DATEVALUE(Table1[[#This Row],[Order_Date]])</f>
        <v>45184</v>
      </c>
      <c r="T2447" s="4" t="str" cm="1">
        <f t="array" ref="T2447">_xlfn.IFS(Table1[[#This Row],[Inventory_Level]]&lt;=200,"low",Table1[[#This Row],[Inventory_Level]]&gt;=700,"high",Table1[[#This Row],[Inventory_Level]]&gt;200,"medium")</f>
        <v>medium</v>
      </c>
    </row>
    <row r="2448" spans="1:20" x14ac:dyDescent="0.35">
      <c r="A2448" s="4">
        <v>2447</v>
      </c>
      <c r="B2448" s="4" t="s">
        <v>37</v>
      </c>
      <c r="C2448" s="4" t="s">
        <v>16</v>
      </c>
      <c r="D2448" s="4" t="s">
        <v>32</v>
      </c>
      <c r="E2448" s="4" t="s">
        <v>18</v>
      </c>
      <c r="F2448" s="10" t="s">
        <v>170</v>
      </c>
      <c r="G2448" s="11" t="s">
        <v>313</v>
      </c>
      <c r="H2448" s="4">
        <v>65</v>
      </c>
      <c r="I2448" s="12">
        <v>40033.730000000003</v>
      </c>
      <c r="J2448" s="12">
        <v>2602192.4500000002</v>
      </c>
      <c r="K2448" s="12">
        <v>874.36</v>
      </c>
      <c r="L2448" s="4">
        <v>70</v>
      </c>
      <c r="M2448" s="4" t="s">
        <v>29</v>
      </c>
      <c r="N2448" s="4" t="str" cm="1">
        <f t="array" ref="N2448">_xlfn.SWITCH(E2448,"Delhi","North","Chennai","South","Hyderabad","South","Mumbai","Central","Bangalore","South")</f>
        <v>North</v>
      </c>
      <c r="O2448" s="12">
        <v>167409.54</v>
      </c>
      <c r="P2448" s="4">
        <f>Table1[[#This Row],[Delivery_Date]]-Table1[[#This Row],[Order_Date]]</f>
        <v>5</v>
      </c>
      <c r="Q2448" s="4" t="str">
        <f>IF(Table1[[#This Row],[Delivery delay days]]&gt;5,"delay","on time")</f>
        <v>on time</v>
      </c>
      <c r="R2448" s="10">
        <f>DATEVALUE(Table1[[#This Row],[Delivery_Date]])</f>
        <v>45133</v>
      </c>
      <c r="S2448" s="10">
        <f>DATEVALUE(Table1[[#This Row],[Order_Date]])</f>
        <v>45128</v>
      </c>
      <c r="T2448" s="4" t="str" cm="1">
        <f t="array" ref="T2448">_xlfn.IFS(Table1[[#This Row],[Inventory_Level]]&lt;=200,"low",Table1[[#This Row],[Inventory_Level]]&gt;=700,"high",Table1[[#This Row],[Inventory_Level]]&gt;200,"medium")</f>
        <v>low</v>
      </c>
    </row>
    <row r="2449" spans="1:20" x14ac:dyDescent="0.35">
      <c r="A2449" s="4">
        <v>2448</v>
      </c>
      <c r="B2449" s="4" t="s">
        <v>44</v>
      </c>
      <c r="C2449" s="4" t="s">
        <v>16</v>
      </c>
      <c r="D2449" s="4" t="s">
        <v>39</v>
      </c>
      <c r="E2449" s="4" t="s">
        <v>26</v>
      </c>
      <c r="F2449" s="10" t="s">
        <v>227</v>
      </c>
      <c r="G2449" s="11" t="s">
        <v>123</v>
      </c>
      <c r="H2449" s="4">
        <v>46</v>
      </c>
      <c r="I2449" s="12">
        <v>21044.57</v>
      </c>
      <c r="J2449" s="12">
        <v>968050.22</v>
      </c>
      <c r="K2449" s="12">
        <v>643.21</v>
      </c>
      <c r="L2449" s="4">
        <v>956</v>
      </c>
      <c r="M2449" s="4" t="s">
        <v>35</v>
      </c>
      <c r="N2449" s="4" t="str" cm="1">
        <f t="array" ref="N2449">_xlfn.SWITCH(E2449,"Delhi","North","Chennai","South","Hyderabad","South","Mumbai","Central","Bangalore","South")</f>
        <v>South</v>
      </c>
      <c r="O2449" s="12">
        <v>167418.19</v>
      </c>
      <c r="P2449" s="4">
        <f>Table1[[#This Row],[Delivery_Date]]-Table1[[#This Row],[Order_Date]]</f>
        <v>8</v>
      </c>
      <c r="Q2449" s="4" t="str">
        <f>IF(Table1[[#This Row],[Delivery delay days]]&gt;5,"delay","on time")</f>
        <v>delay</v>
      </c>
      <c r="R2449" s="10">
        <f>DATEVALUE(Table1[[#This Row],[Delivery_Date]])</f>
        <v>45242</v>
      </c>
      <c r="S2449" s="10">
        <f>DATEVALUE(Table1[[#This Row],[Order_Date]])</f>
        <v>45234</v>
      </c>
      <c r="T2449" s="4" t="str" cm="1">
        <f t="array" ref="T2449">_xlfn.IFS(Table1[[#This Row],[Inventory_Level]]&lt;=200,"low",Table1[[#This Row],[Inventory_Level]]&gt;=700,"high",Table1[[#This Row],[Inventory_Level]]&gt;200,"medium")</f>
        <v>high</v>
      </c>
    </row>
    <row r="2450" spans="1:20" x14ac:dyDescent="0.35">
      <c r="A2450" s="4">
        <v>2449</v>
      </c>
      <c r="B2450" s="4" t="s">
        <v>31</v>
      </c>
      <c r="C2450" s="4" t="s">
        <v>16</v>
      </c>
      <c r="D2450" s="4" t="s">
        <v>17</v>
      </c>
      <c r="E2450" s="4" t="s">
        <v>46</v>
      </c>
      <c r="F2450" s="10" t="s">
        <v>175</v>
      </c>
      <c r="G2450" s="11" t="s">
        <v>247</v>
      </c>
      <c r="H2450" s="4">
        <v>8</v>
      </c>
      <c r="I2450" s="12">
        <v>47684.639999999999</v>
      </c>
      <c r="J2450" s="12">
        <v>381477.12</v>
      </c>
      <c r="K2450" s="12">
        <v>768.81</v>
      </c>
      <c r="L2450" s="4">
        <v>515</v>
      </c>
      <c r="M2450" s="4" t="s">
        <v>42</v>
      </c>
      <c r="N2450" s="4" t="str" cm="1">
        <f t="array" ref="N2450">_xlfn.SWITCH(E2450,"Delhi","North","Chennai","South","Hyderabad","South","Mumbai","Central","Bangalore","South")</f>
        <v>South</v>
      </c>
      <c r="O2450" s="12">
        <v>24157.06</v>
      </c>
      <c r="P2450" s="4">
        <f>Table1[[#This Row],[Delivery_Date]]-Table1[[#This Row],[Order_Date]]</f>
        <v>6</v>
      </c>
      <c r="Q2450" s="4" t="str">
        <f>IF(Table1[[#This Row],[Delivery delay days]]&gt;5,"delay","on time")</f>
        <v>delay</v>
      </c>
      <c r="R2450" s="10">
        <f>DATEVALUE(Table1[[#This Row],[Delivery_Date]])</f>
        <v>45111</v>
      </c>
      <c r="S2450" s="10">
        <f>DATEVALUE(Table1[[#This Row],[Order_Date]])</f>
        <v>45105</v>
      </c>
      <c r="T2450" s="4" t="str" cm="1">
        <f t="array" ref="T2450">_xlfn.IFS(Table1[[#This Row],[Inventory_Level]]&lt;=200,"low",Table1[[#This Row],[Inventory_Level]]&gt;=700,"high",Table1[[#This Row],[Inventory_Level]]&gt;200,"medium")</f>
        <v>medium</v>
      </c>
    </row>
    <row r="2451" spans="1:20" x14ac:dyDescent="0.35">
      <c r="A2451" s="4">
        <v>2450</v>
      </c>
      <c r="B2451" s="4" t="s">
        <v>23</v>
      </c>
      <c r="C2451" s="4" t="s">
        <v>24</v>
      </c>
      <c r="D2451" s="4" t="s">
        <v>17</v>
      </c>
      <c r="E2451" s="4" t="s">
        <v>52</v>
      </c>
      <c r="F2451" s="10" t="s">
        <v>138</v>
      </c>
      <c r="G2451" s="11" t="s">
        <v>400</v>
      </c>
      <c r="H2451" s="4">
        <v>29</v>
      </c>
      <c r="I2451" s="12">
        <v>40508.68</v>
      </c>
      <c r="J2451" s="12">
        <v>1174751.72</v>
      </c>
      <c r="K2451" s="12">
        <v>310.45999999999998</v>
      </c>
      <c r="L2451" s="4">
        <v>873</v>
      </c>
      <c r="M2451" s="4" t="s">
        <v>42</v>
      </c>
      <c r="N2451" s="4" t="str" cm="1">
        <f t="array" ref="N2451">_xlfn.SWITCH(E2451,"Delhi","North","Chennai","South","Hyderabad","South","Mumbai","Central","Bangalore","South")</f>
        <v>Central</v>
      </c>
      <c r="O2451" s="12">
        <v>63542.27</v>
      </c>
      <c r="P2451" s="4">
        <f>Table1[[#This Row],[Delivery_Date]]-Table1[[#This Row],[Order_Date]]</f>
        <v>13</v>
      </c>
      <c r="Q2451" s="4" t="str">
        <f>IF(Table1[[#This Row],[Delivery delay days]]&gt;5,"delay","on time")</f>
        <v>delay</v>
      </c>
      <c r="R2451" s="10">
        <f>DATEVALUE(Table1[[#This Row],[Delivery_Date]])</f>
        <v>44959</v>
      </c>
      <c r="S2451" s="10">
        <f>DATEVALUE(Table1[[#This Row],[Order_Date]])</f>
        <v>44946</v>
      </c>
      <c r="T2451" s="4" t="str" cm="1">
        <f t="array" ref="T2451">_xlfn.IFS(Table1[[#This Row],[Inventory_Level]]&lt;=200,"low",Table1[[#This Row],[Inventory_Level]]&gt;=700,"high",Table1[[#This Row],[Inventory_Level]]&gt;200,"medium")</f>
        <v>high</v>
      </c>
    </row>
    <row r="2452" spans="1:20" x14ac:dyDescent="0.35">
      <c r="A2452" s="4">
        <v>2451</v>
      </c>
      <c r="B2452" s="4" t="s">
        <v>51</v>
      </c>
      <c r="C2452" s="4" t="s">
        <v>38</v>
      </c>
      <c r="D2452" s="4" t="s">
        <v>39</v>
      </c>
      <c r="E2452" s="4" t="s">
        <v>18</v>
      </c>
      <c r="F2452" s="10" t="s">
        <v>331</v>
      </c>
      <c r="G2452" s="11" t="s">
        <v>344</v>
      </c>
      <c r="H2452" s="4">
        <v>92</v>
      </c>
      <c r="I2452" s="12">
        <v>3828.51</v>
      </c>
      <c r="J2452" s="12">
        <v>352222.92</v>
      </c>
      <c r="K2452" s="12">
        <v>4168.3</v>
      </c>
      <c r="L2452" s="4">
        <v>471</v>
      </c>
      <c r="M2452" s="4" t="s">
        <v>35</v>
      </c>
      <c r="N2452" s="4" t="str" cm="1">
        <f t="array" ref="N2452">_xlfn.SWITCH(E2452,"Delhi","North","Chennai","South","Hyderabad","South","Mumbai","Central","Bangalore","South")</f>
        <v>North</v>
      </c>
      <c r="O2452" s="12">
        <v>28357.35</v>
      </c>
      <c r="P2452" s="4">
        <f>Table1[[#This Row],[Delivery_Date]]-Table1[[#This Row],[Order_Date]]</f>
        <v>4</v>
      </c>
      <c r="Q2452" s="4" t="str">
        <f>IF(Table1[[#This Row],[Delivery delay days]]&gt;5,"delay","on time")</f>
        <v>on time</v>
      </c>
      <c r="R2452" s="10">
        <f>DATEVALUE(Table1[[#This Row],[Delivery_Date]])</f>
        <v>44936</v>
      </c>
      <c r="S2452" s="10">
        <f>DATEVALUE(Table1[[#This Row],[Order_Date]])</f>
        <v>44932</v>
      </c>
      <c r="T2452" s="4" t="str" cm="1">
        <f t="array" ref="T2452">_xlfn.IFS(Table1[[#This Row],[Inventory_Level]]&lt;=200,"low",Table1[[#This Row],[Inventory_Level]]&gt;=700,"high",Table1[[#This Row],[Inventory_Level]]&gt;200,"medium")</f>
        <v>medium</v>
      </c>
    </row>
    <row r="2453" spans="1:20" x14ac:dyDescent="0.35">
      <c r="A2453" s="4">
        <v>2452</v>
      </c>
      <c r="B2453" s="4" t="s">
        <v>59</v>
      </c>
      <c r="C2453" s="4" t="s">
        <v>38</v>
      </c>
      <c r="D2453" s="4" t="s">
        <v>45</v>
      </c>
      <c r="E2453" s="4" t="s">
        <v>60</v>
      </c>
      <c r="F2453" s="10" t="s">
        <v>34</v>
      </c>
      <c r="G2453" s="11" t="s">
        <v>371</v>
      </c>
      <c r="H2453" s="4">
        <v>70</v>
      </c>
      <c r="I2453" s="12">
        <v>2867.41</v>
      </c>
      <c r="J2453" s="12">
        <v>200718.7</v>
      </c>
      <c r="K2453" s="12">
        <v>2469.6999999999998</v>
      </c>
      <c r="L2453" s="4">
        <v>71</v>
      </c>
      <c r="M2453" s="4" t="s">
        <v>29</v>
      </c>
      <c r="N2453" s="4" t="str" cm="1">
        <f t="array" ref="N2453">_xlfn.SWITCH(E2453,"Delhi","North","Chennai","South","Hyderabad","South","Mumbai","Central","Bangalore","South")</f>
        <v>South</v>
      </c>
      <c r="O2453" s="12">
        <v>15245.87</v>
      </c>
      <c r="P2453" s="4">
        <f>Table1[[#This Row],[Delivery_Date]]-Table1[[#This Row],[Order_Date]]</f>
        <v>6</v>
      </c>
      <c r="Q2453" s="4" t="str">
        <f>IF(Table1[[#This Row],[Delivery delay days]]&gt;5,"delay","on time")</f>
        <v>delay</v>
      </c>
      <c r="R2453" s="10">
        <f>DATEVALUE(Table1[[#This Row],[Delivery_Date]])</f>
        <v>45064</v>
      </c>
      <c r="S2453" s="10">
        <f>DATEVALUE(Table1[[#This Row],[Order_Date]])</f>
        <v>45058</v>
      </c>
      <c r="T2453" s="4" t="str" cm="1">
        <f t="array" ref="T2453">_xlfn.IFS(Table1[[#This Row],[Inventory_Level]]&lt;=200,"low",Table1[[#This Row],[Inventory_Level]]&gt;=700,"high",Table1[[#This Row],[Inventory_Level]]&gt;200,"medium")</f>
        <v>low</v>
      </c>
    </row>
    <row r="2454" spans="1:20" x14ac:dyDescent="0.35">
      <c r="A2454" s="4">
        <v>2453</v>
      </c>
      <c r="B2454" s="4" t="s">
        <v>37</v>
      </c>
      <c r="C2454" s="4" t="s">
        <v>16</v>
      </c>
      <c r="D2454" s="4" t="s">
        <v>39</v>
      </c>
      <c r="E2454" s="4" t="s">
        <v>52</v>
      </c>
      <c r="F2454" s="10" t="s">
        <v>218</v>
      </c>
      <c r="G2454" s="11" t="s">
        <v>222</v>
      </c>
      <c r="H2454" s="4">
        <v>7</v>
      </c>
      <c r="I2454" s="12">
        <v>2582.52</v>
      </c>
      <c r="J2454" s="12">
        <v>18077.64</v>
      </c>
      <c r="K2454" s="12">
        <v>3145.97</v>
      </c>
      <c r="L2454" s="4">
        <v>601</v>
      </c>
      <c r="M2454" s="4" t="s">
        <v>35</v>
      </c>
      <c r="N2454" s="4" t="str" cm="1">
        <f t="array" ref="N2454">_xlfn.SWITCH(E2454,"Delhi","North","Chennai","South","Hyderabad","South","Mumbai","Central","Bangalore","South")</f>
        <v>Central</v>
      </c>
      <c r="O2454" s="12">
        <v>2619.5700000000002</v>
      </c>
      <c r="P2454" s="4">
        <f>Table1[[#This Row],[Delivery_Date]]-Table1[[#This Row],[Order_Date]]</f>
        <v>2</v>
      </c>
      <c r="Q2454" s="4" t="str">
        <f>IF(Table1[[#This Row],[Delivery delay days]]&gt;5,"delay","on time")</f>
        <v>on time</v>
      </c>
      <c r="R2454" s="10">
        <f>DATEVALUE(Table1[[#This Row],[Delivery_Date]])</f>
        <v>45225</v>
      </c>
      <c r="S2454" s="10">
        <f>DATEVALUE(Table1[[#This Row],[Order_Date]])</f>
        <v>45223</v>
      </c>
      <c r="T2454" s="4" t="str" cm="1">
        <f t="array" ref="T2454">_xlfn.IFS(Table1[[#This Row],[Inventory_Level]]&lt;=200,"low",Table1[[#This Row],[Inventory_Level]]&gt;=700,"high",Table1[[#This Row],[Inventory_Level]]&gt;200,"medium")</f>
        <v>medium</v>
      </c>
    </row>
    <row r="2455" spans="1:20" x14ac:dyDescent="0.35">
      <c r="A2455" s="4">
        <v>2454</v>
      </c>
      <c r="B2455" s="4" t="s">
        <v>65</v>
      </c>
      <c r="C2455" s="4" t="s">
        <v>16</v>
      </c>
      <c r="D2455" s="4" t="s">
        <v>45</v>
      </c>
      <c r="E2455" s="4" t="s">
        <v>26</v>
      </c>
      <c r="F2455" s="10" t="s">
        <v>149</v>
      </c>
      <c r="G2455" s="11" t="s">
        <v>150</v>
      </c>
      <c r="H2455" s="4">
        <v>83</v>
      </c>
      <c r="I2455" s="12">
        <v>33835.85</v>
      </c>
      <c r="J2455" s="12">
        <v>2808375.55</v>
      </c>
      <c r="K2455" s="12">
        <v>2345.75</v>
      </c>
      <c r="L2455" s="4">
        <v>925</v>
      </c>
      <c r="M2455" s="4" t="s">
        <v>35</v>
      </c>
      <c r="N2455" s="4" t="str" cm="1">
        <f t="array" ref="N2455">_xlfn.SWITCH(E2455,"Delhi","North","Chennai","South","Hyderabad","South","Mumbai","Central","Bangalore","South")</f>
        <v>South</v>
      </c>
      <c r="O2455" s="12">
        <v>305852.44</v>
      </c>
      <c r="P2455" s="4">
        <f>Table1[[#This Row],[Delivery_Date]]-Table1[[#This Row],[Order_Date]]</f>
        <v>3</v>
      </c>
      <c r="Q2455" s="4" t="str">
        <f>IF(Table1[[#This Row],[Delivery delay days]]&gt;5,"delay","on time")</f>
        <v>on time</v>
      </c>
      <c r="R2455" s="10">
        <f>DATEVALUE(Table1[[#This Row],[Delivery_Date]])</f>
        <v>45288</v>
      </c>
      <c r="S2455" s="10">
        <f>DATEVALUE(Table1[[#This Row],[Order_Date]])</f>
        <v>45285</v>
      </c>
      <c r="T2455" s="4" t="str" cm="1">
        <f t="array" ref="T2455">_xlfn.IFS(Table1[[#This Row],[Inventory_Level]]&lt;=200,"low",Table1[[#This Row],[Inventory_Level]]&gt;=700,"high",Table1[[#This Row],[Inventory_Level]]&gt;200,"medium")</f>
        <v>high</v>
      </c>
    </row>
    <row r="2456" spans="1:20" x14ac:dyDescent="0.35">
      <c r="A2456" s="4">
        <v>2455</v>
      </c>
      <c r="B2456" s="4" t="s">
        <v>31</v>
      </c>
      <c r="C2456" s="4" t="s">
        <v>16</v>
      </c>
      <c r="D2456" s="4" t="s">
        <v>17</v>
      </c>
      <c r="E2456" s="4" t="s">
        <v>52</v>
      </c>
      <c r="F2456" s="10" t="s">
        <v>159</v>
      </c>
      <c r="G2456" s="11" t="s">
        <v>160</v>
      </c>
      <c r="H2456" s="4">
        <v>52</v>
      </c>
      <c r="I2456" s="12">
        <v>27814.28</v>
      </c>
      <c r="J2456" s="12">
        <v>1446342.56</v>
      </c>
      <c r="K2456" s="12">
        <v>4641.92</v>
      </c>
      <c r="L2456" s="4">
        <v>62</v>
      </c>
      <c r="M2456" s="4" t="s">
        <v>42</v>
      </c>
      <c r="N2456" s="4" t="str" cm="1">
        <f t="array" ref="N2456">_xlfn.SWITCH(E2456,"Delhi","North","Chennai","South","Hyderabad","South","Mumbai","Central","Bangalore","South")</f>
        <v>Central</v>
      </c>
      <c r="O2456" s="12">
        <v>262468.62</v>
      </c>
      <c r="P2456" s="4">
        <f>Table1[[#This Row],[Delivery_Date]]-Table1[[#This Row],[Order_Date]]</f>
        <v>9</v>
      </c>
      <c r="Q2456" s="4" t="str">
        <f>IF(Table1[[#This Row],[Delivery delay days]]&gt;5,"delay","on time")</f>
        <v>delay</v>
      </c>
      <c r="R2456" s="10">
        <f>DATEVALUE(Table1[[#This Row],[Delivery_Date]])</f>
        <v>45173</v>
      </c>
      <c r="S2456" s="10">
        <f>DATEVALUE(Table1[[#This Row],[Order_Date]])</f>
        <v>45164</v>
      </c>
      <c r="T2456" s="4" t="str" cm="1">
        <f t="array" ref="T2456">_xlfn.IFS(Table1[[#This Row],[Inventory_Level]]&lt;=200,"low",Table1[[#This Row],[Inventory_Level]]&gt;=700,"high",Table1[[#This Row],[Inventory_Level]]&gt;200,"medium")</f>
        <v>low</v>
      </c>
    </row>
    <row r="2457" spans="1:20" x14ac:dyDescent="0.35">
      <c r="A2457" s="4">
        <v>2456</v>
      </c>
      <c r="B2457" s="4" t="s">
        <v>59</v>
      </c>
      <c r="C2457" s="4" t="s">
        <v>38</v>
      </c>
      <c r="D2457" s="4" t="s">
        <v>25</v>
      </c>
      <c r="E2457" s="4" t="s">
        <v>46</v>
      </c>
      <c r="F2457" s="10" t="s">
        <v>27</v>
      </c>
      <c r="G2457" s="11" t="s">
        <v>384</v>
      </c>
      <c r="H2457" s="4">
        <v>93</v>
      </c>
      <c r="I2457" s="12">
        <v>23442.05</v>
      </c>
      <c r="J2457" s="12">
        <v>2180110.65</v>
      </c>
      <c r="K2457" s="12">
        <v>3472.23</v>
      </c>
      <c r="L2457" s="4">
        <v>464</v>
      </c>
      <c r="M2457" s="4" t="s">
        <v>35</v>
      </c>
      <c r="N2457" s="4" t="str" cm="1">
        <f t="array" ref="N2457">_xlfn.SWITCH(E2457,"Delhi","North","Chennai","South","Hyderabad","South","Mumbai","Central","Bangalore","South")</f>
        <v>South</v>
      </c>
      <c r="O2457" s="12">
        <v>235909.84</v>
      </c>
      <c r="P2457" s="4">
        <f>Table1[[#This Row],[Delivery_Date]]-Table1[[#This Row],[Order_Date]]</f>
        <v>11</v>
      </c>
      <c r="Q2457" s="4" t="str">
        <f>IF(Table1[[#This Row],[Delivery delay days]]&gt;5,"delay","on time")</f>
        <v>delay</v>
      </c>
      <c r="R2457" s="10">
        <f>DATEVALUE(Table1[[#This Row],[Delivery_Date]])</f>
        <v>45145</v>
      </c>
      <c r="S2457" s="10">
        <f>DATEVALUE(Table1[[#This Row],[Order_Date]])</f>
        <v>45134</v>
      </c>
      <c r="T2457" s="4" t="str" cm="1">
        <f t="array" ref="T2457">_xlfn.IFS(Table1[[#This Row],[Inventory_Level]]&lt;=200,"low",Table1[[#This Row],[Inventory_Level]]&gt;=700,"high",Table1[[#This Row],[Inventory_Level]]&gt;200,"medium")</f>
        <v>medium</v>
      </c>
    </row>
    <row r="2458" spans="1:20" x14ac:dyDescent="0.35">
      <c r="A2458" s="4">
        <v>2457</v>
      </c>
      <c r="B2458" s="4" t="s">
        <v>15</v>
      </c>
      <c r="C2458" s="4" t="s">
        <v>24</v>
      </c>
      <c r="D2458" s="4" t="s">
        <v>32</v>
      </c>
      <c r="E2458" s="4" t="s">
        <v>46</v>
      </c>
      <c r="F2458" s="10" t="s">
        <v>68</v>
      </c>
      <c r="G2458" s="11" t="s">
        <v>376</v>
      </c>
      <c r="H2458" s="4">
        <v>82</v>
      </c>
      <c r="I2458" s="12">
        <v>44891.1</v>
      </c>
      <c r="J2458" s="12">
        <v>3681070.2</v>
      </c>
      <c r="K2458" s="12">
        <v>2832.06</v>
      </c>
      <c r="L2458" s="4">
        <v>962</v>
      </c>
      <c r="M2458" s="4" t="s">
        <v>42</v>
      </c>
      <c r="N2458" s="4" t="str" cm="1">
        <f t="array" ref="N2458">_xlfn.SWITCH(E2458,"Delhi","North","Chennai","South","Hyderabad","South","Mumbai","Central","Bangalore","South")</f>
        <v>South</v>
      </c>
      <c r="O2458" s="12">
        <v>891694.44</v>
      </c>
      <c r="P2458" s="4">
        <f>Table1[[#This Row],[Delivery_Date]]-Table1[[#This Row],[Order_Date]]</f>
        <v>14</v>
      </c>
      <c r="Q2458" s="4" t="str">
        <f>IF(Table1[[#This Row],[Delivery delay days]]&gt;5,"delay","on time")</f>
        <v>delay</v>
      </c>
      <c r="R2458" s="10">
        <f>DATEVALUE(Table1[[#This Row],[Delivery_Date]])</f>
        <v>44941</v>
      </c>
      <c r="S2458" s="10">
        <f>DATEVALUE(Table1[[#This Row],[Order_Date]])</f>
        <v>44927</v>
      </c>
      <c r="T2458" s="4" t="str" cm="1">
        <f t="array" ref="T2458">_xlfn.IFS(Table1[[#This Row],[Inventory_Level]]&lt;=200,"low",Table1[[#This Row],[Inventory_Level]]&gt;=700,"high",Table1[[#This Row],[Inventory_Level]]&gt;200,"medium")</f>
        <v>high</v>
      </c>
    </row>
    <row r="2459" spans="1:20" x14ac:dyDescent="0.35">
      <c r="A2459" s="4">
        <v>2458</v>
      </c>
      <c r="B2459" s="4" t="s">
        <v>65</v>
      </c>
      <c r="C2459" s="4" t="s">
        <v>16</v>
      </c>
      <c r="D2459" s="4" t="s">
        <v>39</v>
      </c>
      <c r="E2459" s="4" t="s">
        <v>60</v>
      </c>
      <c r="F2459" s="10" t="s">
        <v>310</v>
      </c>
      <c r="G2459" s="11" t="s">
        <v>167</v>
      </c>
      <c r="H2459" s="4">
        <v>3</v>
      </c>
      <c r="I2459" s="12">
        <v>39202.76</v>
      </c>
      <c r="J2459" s="12">
        <v>117608.28</v>
      </c>
      <c r="K2459" s="12">
        <v>934.31</v>
      </c>
      <c r="L2459" s="4">
        <v>393</v>
      </c>
      <c r="M2459" s="4" t="s">
        <v>35</v>
      </c>
      <c r="N2459" s="4" t="str" cm="1">
        <f t="array" ref="N2459">_xlfn.SWITCH(E2459,"Delhi","North","Chennai","South","Hyderabad","South","Mumbai","Central","Bangalore","South")</f>
        <v>South</v>
      </c>
      <c r="O2459" s="12">
        <v>7056.75</v>
      </c>
      <c r="P2459" s="4">
        <f>Table1[[#This Row],[Delivery_Date]]-Table1[[#This Row],[Order_Date]]</f>
        <v>5</v>
      </c>
      <c r="Q2459" s="4" t="str">
        <f>IF(Table1[[#This Row],[Delivery delay days]]&gt;5,"delay","on time")</f>
        <v>on time</v>
      </c>
      <c r="R2459" s="10">
        <f>DATEVALUE(Table1[[#This Row],[Delivery_Date]])</f>
        <v>45127</v>
      </c>
      <c r="S2459" s="10">
        <f>DATEVALUE(Table1[[#This Row],[Order_Date]])</f>
        <v>45122</v>
      </c>
      <c r="T2459" s="4" t="str" cm="1">
        <f t="array" ref="T2459">_xlfn.IFS(Table1[[#This Row],[Inventory_Level]]&lt;=200,"low",Table1[[#This Row],[Inventory_Level]]&gt;=700,"high",Table1[[#This Row],[Inventory_Level]]&gt;200,"medium")</f>
        <v>medium</v>
      </c>
    </row>
    <row r="2460" spans="1:20" x14ac:dyDescent="0.35">
      <c r="A2460" s="4">
        <v>2459</v>
      </c>
      <c r="B2460" s="4" t="s">
        <v>59</v>
      </c>
      <c r="C2460" s="4" t="s">
        <v>24</v>
      </c>
      <c r="D2460" s="4" t="s">
        <v>17</v>
      </c>
      <c r="E2460" s="4" t="s">
        <v>52</v>
      </c>
      <c r="F2460" s="10" t="s">
        <v>206</v>
      </c>
      <c r="G2460" s="11" t="s">
        <v>366</v>
      </c>
      <c r="H2460" s="4">
        <v>98</v>
      </c>
      <c r="I2460" s="12">
        <v>19880.73</v>
      </c>
      <c r="J2460" s="12">
        <v>1948311.54</v>
      </c>
      <c r="K2460" s="12">
        <v>1259.19</v>
      </c>
      <c r="L2460" s="4">
        <v>932</v>
      </c>
      <c r="M2460" s="4" t="s">
        <v>42</v>
      </c>
      <c r="N2460" s="4" t="str" cm="1">
        <f t="array" ref="N2460">_xlfn.SWITCH(E2460,"Delhi","North","Chennai","South","Hyderabad","South","Mumbai","Central","Bangalore","South")</f>
        <v>Central</v>
      </c>
      <c r="O2460" s="12">
        <v>481703.72</v>
      </c>
      <c r="P2460" s="4">
        <f>Table1[[#This Row],[Delivery_Date]]-Table1[[#This Row],[Order_Date]]</f>
        <v>3</v>
      </c>
      <c r="Q2460" s="4" t="str">
        <f>IF(Table1[[#This Row],[Delivery delay days]]&gt;5,"delay","on time")</f>
        <v>on time</v>
      </c>
      <c r="R2460" s="10">
        <f>DATEVALUE(Table1[[#This Row],[Delivery_Date]])</f>
        <v>45233</v>
      </c>
      <c r="S2460" s="10">
        <f>DATEVALUE(Table1[[#This Row],[Order_Date]])</f>
        <v>45230</v>
      </c>
      <c r="T2460" s="4" t="str" cm="1">
        <f t="array" ref="T2460">_xlfn.IFS(Table1[[#This Row],[Inventory_Level]]&lt;=200,"low",Table1[[#This Row],[Inventory_Level]]&gt;=700,"high",Table1[[#This Row],[Inventory_Level]]&gt;200,"medium")</f>
        <v>high</v>
      </c>
    </row>
    <row r="2461" spans="1:20" x14ac:dyDescent="0.35">
      <c r="A2461" s="4">
        <v>2460</v>
      </c>
      <c r="B2461" s="4" t="s">
        <v>37</v>
      </c>
      <c r="C2461" s="4" t="s">
        <v>38</v>
      </c>
      <c r="D2461" s="4" t="s">
        <v>32</v>
      </c>
      <c r="E2461" s="4" t="s">
        <v>18</v>
      </c>
      <c r="F2461" s="10" t="s">
        <v>53</v>
      </c>
      <c r="G2461" s="11" t="s">
        <v>412</v>
      </c>
      <c r="H2461" s="4">
        <v>60</v>
      </c>
      <c r="I2461" s="12">
        <v>36156.339999999997</v>
      </c>
      <c r="J2461" s="12">
        <v>2169380.4</v>
      </c>
      <c r="K2461" s="12">
        <v>2106.6</v>
      </c>
      <c r="L2461" s="4">
        <v>116</v>
      </c>
      <c r="M2461" s="4" t="s">
        <v>21</v>
      </c>
      <c r="N2461" s="4" t="str" cm="1">
        <f t="array" ref="N2461">_xlfn.SWITCH(E2461,"Delhi","North","Chennai","South","Hyderabad","South","Mumbai","Central","Bangalore","South")</f>
        <v>North</v>
      </c>
      <c r="O2461" s="12">
        <v>384737.84</v>
      </c>
      <c r="P2461" s="4">
        <f>Table1[[#This Row],[Delivery_Date]]-Table1[[#This Row],[Order_Date]]</f>
        <v>14</v>
      </c>
      <c r="Q2461" s="4" t="str">
        <f>IF(Table1[[#This Row],[Delivery delay days]]&gt;5,"delay","on time")</f>
        <v>delay</v>
      </c>
      <c r="R2461" s="10">
        <f>DATEVALUE(Table1[[#This Row],[Delivery_Date]])</f>
        <v>45219</v>
      </c>
      <c r="S2461" s="10">
        <f>DATEVALUE(Table1[[#This Row],[Order_Date]])</f>
        <v>45205</v>
      </c>
      <c r="T2461" s="4" t="str" cm="1">
        <f t="array" ref="T2461">_xlfn.IFS(Table1[[#This Row],[Inventory_Level]]&lt;=200,"low",Table1[[#This Row],[Inventory_Level]]&gt;=700,"high",Table1[[#This Row],[Inventory_Level]]&gt;200,"medium")</f>
        <v>low</v>
      </c>
    </row>
    <row r="2462" spans="1:20" x14ac:dyDescent="0.35">
      <c r="A2462" s="4">
        <v>2461</v>
      </c>
      <c r="B2462" s="4" t="s">
        <v>59</v>
      </c>
      <c r="C2462" s="4" t="s">
        <v>16</v>
      </c>
      <c r="D2462" s="4" t="s">
        <v>45</v>
      </c>
      <c r="E2462" s="4" t="s">
        <v>46</v>
      </c>
      <c r="F2462" s="10" t="s">
        <v>119</v>
      </c>
      <c r="G2462" s="11" t="s">
        <v>150</v>
      </c>
      <c r="H2462" s="4">
        <v>75</v>
      </c>
      <c r="I2462" s="12">
        <v>9600.59</v>
      </c>
      <c r="J2462" s="12">
        <v>720044.25</v>
      </c>
      <c r="K2462" s="12">
        <v>4036.57</v>
      </c>
      <c r="L2462" s="4">
        <v>274</v>
      </c>
      <c r="M2462" s="4" t="s">
        <v>42</v>
      </c>
      <c r="N2462" s="4" t="str" cm="1">
        <f t="array" ref="N2462">_xlfn.SWITCH(E2462,"Delhi","North","Chennai","South","Hyderabad","South","Mumbai","Central","Bangalore","South")</f>
        <v>South</v>
      </c>
      <c r="O2462" s="12">
        <v>159969.25</v>
      </c>
      <c r="P2462" s="4">
        <f>Table1[[#This Row],[Delivery_Date]]-Table1[[#This Row],[Order_Date]]</f>
        <v>14</v>
      </c>
      <c r="Q2462" s="4" t="str">
        <f>IF(Table1[[#This Row],[Delivery delay days]]&gt;5,"delay","on time")</f>
        <v>delay</v>
      </c>
      <c r="R2462" s="10">
        <f>DATEVALUE(Table1[[#This Row],[Delivery_Date]])</f>
        <v>45288</v>
      </c>
      <c r="S2462" s="10">
        <f>DATEVALUE(Table1[[#This Row],[Order_Date]])</f>
        <v>45274</v>
      </c>
      <c r="T2462" s="4" t="str" cm="1">
        <f t="array" ref="T2462">_xlfn.IFS(Table1[[#This Row],[Inventory_Level]]&lt;=200,"low",Table1[[#This Row],[Inventory_Level]]&gt;=700,"high",Table1[[#This Row],[Inventory_Level]]&gt;200,"medium")</f>
        <v>medium</v>
      </c>
    </row>
    <row r="2463" spans="1:20" x14ac:dyDescent="0.35">
      <c r="A2463" s="4">
        <v>2462</v>
      </c>
      <c r="B2463" s="4" t="s">
        <v>23</v>
      </c>
      <c r="C2463" s="4" t="s">
        <v>16</v>
      </c>
      <c r="D2463" s="4" t="s">
        <v>25</v>
      </c>
      <c r="E2463" s="4" t="s">
        <v>52</v>
      </c>
      <c r="F2463" s="10" t="s">
        <v>360</v>
      </c>
      <c r="G2463" s="11" t="s">
        <v>411</v>
      </c>
      <c r="H2463" s="4">
        <v>9</v>
      </c>
      <c r="I2463" s="12">
        <v>17011.900000000001</v>
      </c>
      <c r="J2463" s="12">
        <v>153107.1</v>
      </c>
      <c r="K2463" s="12">
        <v>3319.8</v>
      </c>
      <c r="L2463" s="4">
        <v>556</v>
      </c>
      <c r="M2463" s="4" t="s">
        <v>29</v>
      </c>
      <c r="N2463" s="4" t="str" cm="1">
        <f t="array" ref="N2463">_xlfn.SWITCH(E2463,"Delhi","North","Chennai","South","Hyderabad","South","Mumbai","Central","Bangalore","South")</f>
        <v>Central</v>
      </c>
      <c r="O2463" s="12">
        <v>35642.480000000003</v>
      </c>
      <c r="P2463" s="4">
        <f>Table1[[#This Row],[Delivery_Date]]-Table1[[#This Row],[Order_Date]]</f>
        <v>7</v>
      </c>
      <c r="Q2463" s="4" t="str">
        <f>IF(Table1[[#This Row],[Delivery delay days]]&gt;5,"delay","on time")</f>
        <v>delay</v>
      </c>
      <c r="R2463" s="10">
        <f>DATEVALUE(Table1[[#This Row],[Delivery_Date]])</f>
        <v>44984</v>
      </c>
      <c r="S2463" s="10">
        <f>DATEVALUE(Table1[[#This Row],[Order_Date]])</f>
        <v>44977</v>
      </c>
      <c r="T2463" s="4" t="str" cm="1">
        <f t="array" ref="T2463">_xlfn.IFS(Table1[[#This Row],[Inventory_Level]]&lt;=200,"low",Table1[[#This Row],[Inventory_Level]]&gt;=700,"high",Table1[[#This Row],[Inventory_Level]]&gt;200,"medium")</f>
        <v>medium</v>
      </c>
    </row>
    <row r="2464" spans="1:20" x14ac:dyDescent="0.35">
      <c r="A2464" s="4">
        <v>2463</v>
      </c>
      <c r="B2464" s="4" t="s">
        <v>59</v>
      </c>
      <c r="C2464" s="4" t="s">
        <v>38</v>
      </c>
      <c r="D2464" s="4" t="s">
        <v>32</v>
      </c>
      <c r="E2464" s="4" t="s">
        <v>18</v>
      </c>
      <c r="F2464" s="10" t="s">
        <v>315</v>
      </c>
      <c r="G2464" s="11" t="s">
        <v>256</v>
      </c>
      <c r="H2464" s="4">
        <v>40</v>
      </c>
      <c r="I2464" s="12">
        <v>49918.080000000002</v>
      </c>
      <c r="J2464" s="12">
        <v>1996723.2</v>
      </c>
      <c r="K2464" s="12">
        <v>1439.77</v>
      </c>
      <c r="L2464" s="4">
        <v>211</v>
      </c>
      <c r="M2464" s="4" t="s">
        <v>21</v>
      </c>
      <c r="N2464" s="4" t="str" cm="1">
        <f t="array" ref="N2464">_xlfn.SWITCH(E2464,"Delhi","North","Chennai","South","Hyderabad","South","Mumbai","Central","Bangalore","South")</f>
        <v>North</v>
      </c>
      <c r="O2464" s="12">
        <v>489132.62</v>
      </c>
      <c r="P2464" s="4">
        <f>Table1[[#This Row],[Delivery_Date]]-Table1[[#This Row],[Order_Date]]</f>
        <v>11</v>
      </c>
      <c r="Q2464" s="4" t="str">
        <f>IF(Table1[[#This Row],[Delivery delay days]]&gt;5,"delay","on time")</f>
        <v>delay</v>
      </c>
      <c r="R2464" s="10">
        <f>DATEVALUE(Table1[[#This Row],[Delivery_Date]])</f>
        <v>45102</v>
      </c>
      <c r="S2464" s="10">
        <f>DATEVALUE(Table1[[#This Row],[Order_Date]])</f>
        <v>45091</v>
      </c>
      <c r="T2464" s="4" t="str" cm="1">
        <f t="array" ref="T2464">_xlfn.IFS(Table1[[#This Row],[Inventory_Level]]&lt;=200,"low",Table1[[#This Row],[Inventory_Level]]&gt;=700,"high",Table1[[#This Row],[Inventory_Level]]&gt;200,"medium")</f>
        <v>medium</v>
      </c>
    </row>
    <row r="2465" spans="1:20" x14ac:dyDescent="0.35">
      <c r="A2465" s="4">
        <v>2464</v>
      </c>
      <c r="B2465" s="4" t="s">
        <v>65</v>
      </c>
      <c r="C2465" s="4" t="s">
        <v>16</v>
      </c>
      <c r="D2465" s="4" t="s">
        <v>39</v>
      </c>
      <c r="E2465" s="4" t="s">
        <v>18</v>
      </c>
      <c r="F2465" s="10" t="s">
        <v>294</v>
      </c>
      <c r="G2465" s="11" t="s">
        <v>207</v>
      </c>
      <c r="H2465" s="4">
        <v>75</v>
      </c>
      <c r="I2465" s="12">
        <v>37386.97</v>
      </c>
      <c r="J2465" s="12">
        <v>2804022.75</v>
      </c>
      <c r="K2465" s="12">
        <v>3609.54</v>
      </c>
      <c r="L2465" s="4">
        <v>719</v>
      </c>
      <c r="M2465" s="4" t="s">
        <v>29</v>
      </c>
      <c r="N2465" s="4" t="str" cm="1">
        <f t="array" ref="N2465">_xlfn.SWITCH(E2465,"Delhi","North","Chennai","South","Hyderabad","South","Mumbai","Central","Bangalore","South")</f>
        <v>North</v>
      </c>
      <c r="O2465" s="12">
        <v>523888.32</v>
      </c>
      <c r="P2465" s="4">
        <f>Table1[[#This Row],[Delivery_Date]]-Table1[[#This Row],[Order_Date]]</f>
        <v>6</v>
      </c>
      <c r="Q2465" s="4" t="str">
        <f>IF(Table1[[#This Row],[Delivery delay days]]&gt;5,"delay","on time")</f>
        <v>delay</v>
      </c>
      <c r="R2465" s="10">
        <f>DATEVALUE(Table1[[#This Row],[Delivery_Date]])</f>
        <v>45286</v>
      </c>
      <c r="S2465" s="10">
        <f>DATEVALUE(Table1[[#This Row],[Order_Date]])</f>
        <v>45280</v>
      </c>
      <c r="T2465" s="4" t="str" cm="1">
        <f t="array" ref="T2465">_xlfn.IFS(Table1[[#This Row],[Inventory_Level]]&lt;=200,"low",Table1[[#This Row],[Inventory_Level]]&gt;=700,"high",Table1[[#This Row],[Inventory_Level]]&gt;200,"medium")</f>
        <v>high</v>
      </c>
    </row>
    <row r="2466" spans="1:20" x14ac:dyDescent="0.35">
      <c r="A2466" s="4">
        <v>2465</v>
      </c>
      <c r="B2466" s="4" t="s">
        <v>51</v>
      </c>
      <c r="C2466" s="4" t="s">
        <v>24</v>
      </c>
      <c r="D2466" s="4" t="s">
        <v>17</v>
      </c>
      <c r="E2466" s="4" t="s">
        <v>26</v>
      </c>
      <c r="F2466" s="10" t="s">
        <v>64</v>
      </c>
      <c r="G2466" s="11" t="s">
        <v>389</v>
      </c>
      <c r="H2466" s="4">
        <v>11</v>
      </c>
      <c r="I2466" s="12">
        <v>43865.29</v>
      </c>
      <c r="J2466" s="12">
        <v>482518.19</v>
      </c>
      <c r="K2466" s="12">
        <v>2725.82</v>
      </c>
      <c r="L2466" s="4">
        <v>266</v>
      </c>
      <c r="M2466" s="4" t="s">
        <v>21</v>
      </c>
      <c r="N2466" s="4" t="str" cm="1">
        <f t="array" ref="N2466">_xlfn.SWITCH(E2466,"Delhi","North","Chennai","South","Hyderabad","South","Mumbai","Central","Bangalore","South")</f>
        <v>South</v>
      </c>
      <c r="O2466" s="12">
        <v>43328.2</v>
      </c>
      <c r="P2466" s="4">
        <f>Table1[[#This Row],[Delivery_Date]]-Table1[[#This Row],[Order_Date]]</f>
        <v>12</v>
      </c>
      <c r="Q2466" s="4" t="str">
        <f>IF(Table1[[#This Row],[Delivery delay days]]&gt;5,"delay","on time")</f>
        <v>delay</v>
      </c>
      <c r="R2466" s="10">
        <f>DATEVALUE(Table1[[#This Row],[Delivery_Date]])</f>
        <v>45109</v>
      </c>
      <c r="S2466" s="10">
        <f>DATEVALUE(Table1[[#This Row],[Order_Date]])</f>
        <v>45097</v>
      </c>
      <c r="T2466" s="4" t="str" cm="1">
        <f t="array" ref="T2466">_xlfn.IFS(Table1[[#This Row],[Inventory_Level]]&lt;=200,"low",Table1[[#This Row],[Inventory_Level]]&gt;=700,"high",Table1[[#This Row],[Inventory_Level]]&gt;200,"medium")</f>
        <v>medium</v>
      </c>
    </row>
    <row r="2467" spans="1:20" x14ac:dyDescent="0.35">
      <c r="A2467" s="4">
        <v>2466</v>
      </c>
      <c r="B2467" s="4" t="s">
        <v>31</v>
      </c>
      <c r="C2467" s="4" t="s">
        <v>24</v>
      </c>
      <c r="D2467" s="4" t="s">
        <v>17</v>
      </c>
      <c r="E2467" s="4" t="s">
        <v>46</v>
      </c>
      <c r="F2467" s="10" t="s">
        <v>79</v>
      </c>
      <c r="G2467" s="11" t="s">
        <v>322</v>
      </c>
      <c r="H2467" s="4">
        <v>95</v>
      </c>
      <c r="I2467" s="12">
        <v>37594.85</v>
      </c>
      <c r="J2467" s="12">
        <v>3571510.75</v>
      </c>
      <c r="K2467" s="12">
        <v>982.02</v>
      </c>
      <c r="L2467" s="4">
        <v>822</v>
      </c>
      <c r="M2467" s="4" t="s">
        <v>35</v>
      </c>
      <c r="N2467" s="4" t="str" cm="1">
        <f t="array" ref="N2467">_xlfn.SWITCH(E2467,"Delhi","North","Chennai","South","Hyderabad","South","Mumbai","Central","Bangalore","South")</f>
        <v>South</v>
      </c>
      <c r="O2467" s="12">
        <v>744751.08</v>
      </c>
      <c r="P2467" s="4">
        <f>Table1[[#This Row],[Delivery_Date]]-Table1[[#This Row],[Order_Date]]</f>
        <v>2</v>
      </c>
      <c r="Q2467" s="4" t="str">
        <f>IF(Table1[[#This Row],[Delivery delay days]]&gt;5,"delay","on time")</f>
        <v>on time</v>
      </c>
      <c r="R2467" s="10">
        <f>DATEVALUE(Table1[[#This Row],[Delivery_Date]])</f>
        <v>44994</v>
      </c>
      <c r="S2467" s="10">
        <f>DATEVALUE(Table1[[#This Row],[Order_Date]])</f>
        <v>44992</v>
      </c>
      <c r="T2467" s="4" t="str" cm="1">
        <f t="array" ref="T2467">_xlfn.IFS(Table1[[#This Row],[Inventory_Level]]&lt;=200,"low",Table1[[#This Row],[Inventory_Level]]&gt;=700,"high",Table1[[#This Row],[Inventory_Level]]&gt;200,"medium")</f>
        <v>high</v>
      </c>
    </row>
    <row r="2468" spans="1:20" x14ac:dyDescent="0.35">
      <c r="A2468" s="4">
        <v>2467</v>
      </c>
      <c r="B2468" s="4" t="s">
        <v>51</v>
      </c>
      <c r="C2468" s="4" t="s">
        <v>24</v>
      </c>
      <c r="D2468" s="4" t="s">
        <v>17</v>
      </c>
      <c r="E2468" s="4" t="s">
        <v>18</v>
      </c>
      <c r="F2468" s="10" t="s">
        <v>307</v>
      </c>
      <c r="G2468" s="11" t="s">
        <v>295</v>
      </c>
      <c r="H2468" s="4">
        <v>22</v>
      </c>
      <c r="I2468" s="12">
        <v>39229.25</v>
      </c>
      <c r="J2468" s="12">
        <v>863043.5</v>
      </c>
      <c r="K2468" s="12">
        <v>1298.45</v>
      </c>
      <c r="L2468" s="4">
        <v>418</v>
      </c>
      <c r="M2468" s="4" t="s">
        <v>35</v>
      </c>
      <c r="N2468" s="4" t="str" cm="1">
        <f t="array" ref="N2468">_xlfn.SWITCH(E2468,"Delhi","North","Chennai","South","Hyderabad","South","Mumbai","Central","Bangalore","South")</f>
        <v>North</v>
      </c>
      <c r="O2468" s="12">
        <v>133264.69</v>
      </c>
      <c r="P2468" s="4">
        <f>Table1[[#This Row],[Delivery_Date]]-Table1[[#This Row],[Order_Date]]</f>
        <v>12</v>
      </c>
      <c r="Q2468" s="4" t="str">
        <f>IF(Table1[[#This Row],[Delivery delay days]]&gt;5,"delay","on time")</f>
        <v>delay</v>
      </c>
      <c r="R2468" s="10">
        <f>DATEVALUE(Table1[[#This Row],[Delivery_Date]])</f>
        <v>45295</v>
      </c>
      <c r="S2468" s="10">
        <f>DATEVALUE(Table1[[#This Row],[Order_Date]])</f>
        <v>45283</v>
      </c>
      <c r="T2468" s="4" t="str" cm="1">
        <f t="array" ref="T2468">_xlfn.IFS(Table1[[#This Row],[Inventory_Level]]&lt;=200,"low",Table1[[#This Row],[Inventory_Level]]&gt;=700,"high",Table1[[#This Row],[Inventory_Level]]&gt;200,"medium")</f>
        <v>medium</v>
      </c>
    </row>
    <row r="2469" spans="1:20" x14ac:dyDescent="0.35">
      <c r="A2469" s="4">
        <v>2468</v>
      </c>
      <c r="B2469" s="4" t="s">
        <v>51</v>
      </c>
      <c r="C2469" s="4" t="s">
        <v>16</v>
      </c>
      <c r="D2469" s="4" t="s">
        <v>39</v>
      </c>
      <c r="E2469" s="4" t="s">
        <v>52</v>
      </c>
      <c r="F2469" s="10" t="s">
        <v>28</v>
      </c>
      <c r="G2469" s="11" t="s">
        <v>186</v>
      </c>
      <c r="H2469" s="4">
        <v>94</v>
      </c>
      <c r="I2469" s="12">
        <v>49872.09</v>
      </c>
      <c r="J2469" s="12">
        <v>4687976.46</v>
      </c>
      <c r="K2469" s="12">
        <v>2671.03</v>
      </c>
      <c r="L2469" s="4">
        <v>761</v>
      </c>
      <c r="M2469" s="4" t="s">
        <v>42</v>
      </c>
      <c r="N2469" s="4" t="str" cm="1">
        <f t="array" ref="N2469">_xlfn.SWITCH(E2469,"Delhi","North","Chennai","South","Hyderabad","South","Mumbai","Central","Bangalore","South")</f>
        <v>Central</v>
      </c>
      <c r="O2469" s="12">
        <v>782480.69</v>
      </c>
      <c r="P2469" s="4">
        <f>Table1[[#This Row],[Delivery_Date]]-Table1[[#This Row],[Order_Date]]</f>
        <v>5</v>
      </c>
      <c r="Q2469" s="4" t="str">
        <f>IF(Table1[[#This Row],[Delivery delay days]]&gt;5,"delay","on time")</f>
        <v>on time</v>
      </c>
      <c r="R2469" s="10">
        <f>DATEVALUE(Table1[[#This Row],[Delivery_Date]])</f>
        <v>45142</v>
      </c>
      <c r="S2469" s="10">
        <f>DATEVALUE(Table1[[#This Row],[Order_Date]])</f>
        <v>45137</v>
      </c>
      <c r="T2469" s="4" t="str" cm="1">
        <f t="array" ref="T2469">_xlfn.IFS(Table1[[#This Row],[Inventory_Level]]&lt;=200,"low",Table1[[#This Row],[Inventory_Level]]&gt;=700,"high",Table1[[#This Row],[Inventory_Level]]&gt;200,"medium")</f>
        <v>high</v>
      </c>
    </row>
    <row r="2470" spans="1:20" x14ac:dyDescent="0.35">
      <c r="A2470" s="4">
        <v>2469</v>
      </c>
      <c r="B2470" s="4" t="s">
        <v>51</v>
      </c>
      <c r="C2470" s="4" t="s">
        <v>24</v>
      </c>
      <c r="D2470" s="4" t="s">
        <v>25</v>
      </c>
      <c r="E2470" s="4" t="s">
        <v>52</v>
      </c>
      <c r="F2470" s="10" t="s">
        <v>140</v>
      </c>
      <c r="G2470" s="11" t="s">
        <v>188</v>
      </c>
      <c r="H2470" s="4">
        <v>26</v>
      </c>
      <c r="I2470" s="12">
        <v>11825.15</v>
      </c>
      <c r="J2470" s="12">
        <v>307453.90000000002</v>
      </c>
      <c r="K2470" s="12">
        <v>2375.87</v>
      </c>
      <c r="L2470" s="4">
        <v>831</v>
      </c>
      <c r="M2470" s="4" t="s">
        <v>35</v>
      </c>
      <c r="N2470" s="4" t="str" cm="1">
        <f t="array" ref="N2470">_xlfn.SWITCH(E2470,"Delhi","North","Chennai","South","Hyderabad","South","Mumbai","Central","Bangalore","South")</f>
        <v>Central</v>
      </c>
      <c r="O2470" s="12">
        <v>57997.43</v>
      </c>
      <c r="P2470" s="4">
        <f>Table1[[#This Row],[Delivery_Date]]-Table1[[#This Row],[Order_Date]]</f>
        <v>11</v>
      </c>
      <c r="Q2470" s="4" t="str">
        <f>IF(Table1[[#This Row],[Delivery delay days]]&gt;5,"delay","on time")</f>
        <v>delay</v>
      </c>
      <c r="R2470" s="10">
        <f>DATEVALUE(Table1[[#This Row],[Delivery_Date]])</f>
        <v>45009</v>
      </c>
      <c r="S2470" s="10">
        <f>DATEVALUE(Table1[[#This Row],[Order_Date]])</f>
        <v>44998</v>
      </c>
      <c r="T2470" s="4" t="str" cm="1">
        <f t="array" ref="T2470">_xlfn.IFS(Table1[[#This Row],[Inventory_Level]]&lt;=200,"low",Table1[[#This Row],[Inventory_Level]]&gt;=700,"high",Table1[[#This Row],[Inventory_Level]]&gt;200,"medium")</f>
        <v>high</v>
      </c>
    </row>
    <row r="2471" spans="1:20" x14ac:dyDescent="0.35">
      <c r="A2471" s="4">
        <v>2470</v>
      </c>
      <c r="B2471" s="4" t="s">
        <v>44</v>
      </c>
      <c r="C2471" s="4" t="s">
        <v>38</v>
      </c>
      <c r="D2471" s="4" t="s">
        <v>25</v>
      </c>
      <c r="E2471" s="4" t="s">
        <v>52</v>
      </c>
      <c r="F2471" s="10" t="s">
        <v>327</v>
      </c>
      <c r="G2471" s="11" t="s">
        <v>251</v>
      </c>
      <c r="H2471" s="4">
        <v>77</v>
      </c>
      <c r="I2471" s="12">
        <v>34739.120000000003</v>
      </c>
      <c r="J2471" s="12">
        <v>2674912.2400000002</v>
      </c>
      <c r="K2471" s="12">
        <v>2820.59</v>
      </c>
      <c r="L2471" s="4">
        <v>270</v>
      </c>
      <c r="M2471" s="4" t="s">
        <v>35</v>
      </c>
      <c r="N2471" s="4" t="str" cm="1">
        <f t="array" ref="N2471">_xlfn.SWITCH(E2471,"Delhi","North","Chennai","South","Hyderabad","South","Mumbai","Central","Bangalore","South")</f>
        <v>Central</v>
      </c>
      <c r="O2471" s="12">
        <v>208299.58</v>
      </c>
      <c r="P2471" s="4">
        <f>Table1[[#This Row],[Delivery_Date]]-Table1[[#This Row],[Order_Date]]</f>
        <v>7</v>
      </c>
      <c r="Q2471" s="4" t="str">
        <f>IF(Table1[[#This Row],[Delivery delay days]]&gt;5,"delay","on time")</f>
        <v>delay</v>
      </c>
      <c r="R2471" s="10">
        <f>DATEVALUE(Table1[[#This Row],[Delivery_Date]])</f>
        <v>45272</v>
      </c>
      <c r="S2471" s="10">
        <f>DATEVALUE(Table1[[#This Row],[Order_Date]])</f>
        <v>45265</v>
      </c>
      <c r="T2471" s="4" t="str" cm="1">
        <f t="array" ref="T2471">_xlfn.IFS(Table1[[#This Row],[Inventory_Level]]&lt;=200,"low",Table1[[#This Row],[Inventory_Level]]&gt;=700,"high",Table1[[#This Row],[Inventory_Level]]&gt;200,"medium")</f>
        <v>medium</v>
      </c>
    </row>
    <row r="2472" spans="1:20" x14ac:dyDescent="0.35">
      <c r="A2472" s="4">
        <v>2471</v>
      </c>
      <c r="B2472" s="4" t="s">
        <v>23</v>
      </c>
      <c r="C2472" s="4" t="s">
        <v>38</v>
      </c>
      <c r="D2472" s="4" t="s">
        <v>45</v>
      </c>
      <c r="E2472" s="4" t="s">
        <v>52</v>
      </c>
      <c r="F2472" s="10" t="s">
        <v>231</v>
      </c>
      <c r="G2472" s="11" t="s">
        <v>91</v>
      </c>
      <c r="H2472" s="4">
        <v>32</v>
      </c>
      <c r="I2472" s="12">
        <v>7993.83</v>
      </c>
      <c r="J2472" s="12">
        <v>255802.56</v>
      </c>
      <c r="K2472" s="12">
        <v>3886.32</v>
      </c>
      <c r="L2472" s="4">
        <v>514</v>
      </c>
      <c r="M2472" s="4" t="s">
        <v>29</v>
      </c>
      <c r="N2472" s="4" t="str" cm="1">
        <f t="array" ref="N2472">_xlfn.SWITCH(E2472,"Delhi","North","Chennai","South","Hyderabad","South","Mumbai","Central","Bangalore","South")</f>
        <v>Central</v>
      </c>
      <c r="O2472" s="12">
        <v>40462.36</v>
      </c>
      <c r="P2472" s="4">
        <f>Table1[[#This Row],[Delivery_Date]]-Table1[[#This Row],[Order_Date]]</f>
        <v>5</v>
      </c>
      <c r="Q2472" s="4" t="str">
        <f>IF(Table1[[#This Row],[Delivery delay days]]&gt;5,"delay","on time")</f>
        <v>on time</v>
      </c>
      <c r="R2472" s="10">
        <f>DATEVALUE(Table1[[#This Row],[Delivery_Date]])</f>
        <v>45027</v>
      </c>
      <c r="S2472" s="10">
        <f>DATEVALUE(Table1[[#This Row],[Order_Date]])</f>
        <v>45022</v>
      </c>
      <c r="T2472" s="4" t="str" cm="1">
        <f t="array" ref="T2472">_xlfn.IFS(Table1[[#This Row],[Inventory_Level]]&lt;=200,"low",Table1[[#This Row],[Inventory_Level]]&gt;=700,"high",Table1[[#This Row],[Inventory_Level]]&gt;200,"medium")</f>
        <v>medium</v>
      </c>
    </row>
    <row r="2473" spans="1:20" x14ac:dyDescent="0.35">
      <c r="A2473" s="4">
        <v>2472</v>
      </c>
      <c r="B2473" s="4" t="s">
        <v>37</v>
      </c>
      <c r="C2473" s="4" t="s">
        <v>38</v>
      </c>
      <c r="D2473" s="4" t="s">
        <v>39</v>
      </c>
      <c r="E2473" s="4" t="s">
        <v>18</v>
      </c>
      <c r="F2473" s="10" t="s">
        <v>75</v>
      </c>
      <c r="G2473" s="11" t="s">
        <v>366</v>
      </c>
      <c r="H2473" s="4">
        <v>14</v>
      </c>
      <c r="I2473" s="12">
        <v>28175.74</v>
      </c>
      <c r="J2473" s="12">
        <v>394460.36</v>
      </c>
      <c r="K2473" s="12">
        <v>3973.54</v>
      </c>
      <c r="L2473" s="4">
        <v>236</v>
      </c>
      <c r="M2473" s="4" t="s">
        <v>35</v>
      </c>
      <c r="N2473" s="4" t="str" cm="1">
        <f t="array" ref="N2473">_xlfn.SWITCH(E2473,"Delhi","North","Chennai","South","Hyderabad","South","Mumbai","Central","Bangalore","South")</f>
        <v>North</v>
      </c>
      <c r="O2473" s="12">
        <v>32855.85</v>
      </c>
      <c r="P2473" s="4">
        <f>Table1[[#This Row],[Delivery_Date]]-Table1[[#This Row],[Order_Date]]</f>
        <v>4</v>
      </c>
      <c r="Q2473" s="4" t="str">
        <f>IF(Table1[[#This Row],[Delivery delay days]]&gt;5,"delay","on time")</f>
        <v>on time</v>
      </c>
      <c r="R2473" s="10">
        <f>DATEVALUE(Table1[[#This Row],[Delivery_Date]])</f>
        <v>45233</v>
      </c>
      <c r="S2473" s="10">
        <f>DATEVALUE(Table1[[#This Row],[Order_Date]])</f>
        <v>45229</v>
      </c>
      <c r="T2473" s="4" t="str" cm="1">
        <f t="array" ref="T2473">_xlfn.IFS(Table1[[#This Row],[Inventory_Level]]&lt;=200,"low",Table1[[#This Row],[Inventory_Level]]&gt;=700,"high",Table1[[#This Row],[Inventory_Level]]&gt;200,"medium")</f>
        <v>medium</v>
      </c>
    </row>
    <row r="2474" spans="1:20" x14ac:dyDescent="0.35">
      <c r="A2474" s="4">
        <v>2473</v>
      </c>
      <c r="B2474" s="4" t="s">
        <v>31</v>
      </c>
      <c r="C2474" s="4" t="s">
        <v>38</v>
      </c>
      <c r="D2474" s="4" t="s">
        <v>45</v>
      </c>
      <c r="E2474" s="4" t="s">
        <v>52</v>
      </c>
      <c r="F2474" s="10" t="s">
        <v>387</v>
      </c>
      <c r="G2474" s="11" t="s">
        <v>91</v>
      </c>
      <c r="H2474" s="4">
        <v>34</v>
      </c>
      <c r="I2474" s="12">
        <v>9381.91</v>
      </c>
      <c r="J2474" s="12">
        <v>318984.94</v>
      </c>
      <c r="K2474" s="12">
        <v>722.67</v>
      </c>
      <c r="L2474" s="4">
        <v>863</v>
      </c>
      <c r="M2474" s="4" t="s">
        <v>21</v>
      </c>
      <c r="N2474" s="4" t="str" cm="1">
        <f t="array" ref="N2474">_xlfn.SWITCH(E2474,"Delhi","North","Chennai","South","Hyderabad","South","Mumbai","Central","Bangalore","South")</f>
        <v>Central</v>
      </c>
      <c r="O2474" s="12">
        <v>74123.56</v>
      </c>
      <c r="P2474" s="4">
        <f>Table1[[#This Row],[Delivery_Date]]-Table1[[#This Row],[Order_Date]]</f>
        <v>9</v>
      </c>
      <c r="Q2474" s="4" t="str">
        <f>IF(Table1[[#This Row],[Delivery delay days]]&gt;5,"delay","on time")</f>
        <v>delay</v>
      </c>
      <c r="R2474" s="10">
        <f>DATEVALUE(Table1[[#This Row],[Delivery_Date]])</f>
        <v>45027</v>
      </c>
      <c r="S2474" s="10">
        <f>DATEVALUE(Table1[[#This Row],[Order_Date]])</f>
        <v>45018</v>
      </c>
      <c r="T2474" s="4" t="str" cm="1">
        <f t="array" ref="T2474">_xlfn.IFS(Table1[[#This Row],[Inventory_Level]]&lt;=200,"low",Table1[[#This Row],[Inventory_Level]]&gt;=700,"high",Table1[[#This Row],[Inventory_Level]]&gt;200,"medium")</f>
        <v>high</v>
      </c>
    </row>
    <row r="2475" spans="1:20" x14ac:dyDescent="0.35">
      <c r="A2475" s="4">
        <v>2474</v>
      </c>
      <c r="B2475" s="4" t="s">
        <v>65</v>
      </c>
      <c r="C2475" s="4" t="s">
        <v>38</v>
      </c>
      <c r="D2475" s="4" t="s">
        <v>39</v>
      </c>
      <c r="E2475" s="4" t="s">
        <v>52</v>
      </c>
      <c r="F2475" s="10" t="s">
        <v>89</v>
      </c>
      <c r="G2475" s="11" t="s">
        <v>167</v>
      </c>
      <c r="H2475" s="4">
        <v>44</v>
      </c>
      <c r="I2475" s="12">
        <v>43336.86</v>
      </c>
      <c r="J2475" s="12">
        <v>1906821.84</v>
      </c>
      <c r="K2475" s="12">
        <v>2122.4299999999998</v>
      </c>
      <c r="L2475" s="4">
        <v>831</v>
      </c>
      <c r="M2475" s="4" t="s">
        <v>21</v>
      </c>
      <c r="N2475" s="4" t="str" cm="1">
        <f t="array" ref="N2475">_xlfn.SWITCH(E2475,"Delhi","North","Chennai","South","Hyderabad","South","Mumbai","Central","Bangalore","South")</f>
        <v>Central</v>
      </c>
      <c r="O2475" s="12">
        <v>291584.07</v>
      </c>
      <c r="P2475" s="4">
        <f>Table1[[#This Row],[Delivery_Date]]-Table1[[#This Row],[Order_Date]]</f>
        <v>11</v>
      </c>
      <c r="Q2475" s="4" t="str">
        <f>IF(Table1[[#This Row],[Delivery delay days]]&gt;5,"delay","on time")</f>
        <v>delay</v>
      </c>
      <c r="R2475" s="10">
        <f>DATEVALUE(Table1[[#This Row],[Delivery_Date]])</f>
        <v>45127</v>
      </c>
      <c r="S2475" s="10">
        <f>DATEVALUE(Table1[[#This Row],[Order_Date]])</f>
        <v>45116</v>
      </c>
      <c r="T2475" s="4" t="str" cm="1">
        <f t="array" ref="T2475">_xlfn.IFS(Table1[[#This Row],[Inventory_Level]]&lt;=200,"low",Table1[[#This Row],[Inventory_Level]]&gt;=700,"high",Table1[[#This Row],[Inventory_Level]]&gt;200,"medium")</f>
        <v>high</v>
      </c>
    </row>
    <row r="2476" spans="1:20" x14ac:dyDescent="0.35">
      <c r="A2476" s="4">
        <v>2475</v>
      </c>
      <c r="B2476" s="4" t="s">
        <v>23</v>
      </c>
      <c r="C2476" s="4" t="s">
        <v>38</v>
      </c>
      <c r="D2476" s="4" t="s">
        <v>25</v>
      </c>
      <c r="E2476" s="4" t="s">
        <v>18</v>
      </c>
      <c r="F2476" s="10" t="s">
        <v>47</v>
      </c>
      <c r="G2476" s="11" t="s">
        <v>147</v>
      </c>
      <c r="H2476" s="4">
        <v>97</v>
      </c>
      <c r="I2476" s="12">
        <v>39560.339999999997</v>
      </c>
      <c r="J2476" s="12">
        <v>3837352.98</v>
      </c>
      <c r="K2476" s="12">
        <v>3863.76</v>
      </c>
      <c r="L2476" s="4">
        <v>102</v>
      </c>
      <c r="M2476" s="4" t="s">
        <v>21</v>
      </c>
      <c r="N2476" s="4" t="str" cm="1">
        <f t="array" ref="N2476">_xlfn.SWITCH(E2476,"Delhi","North","Chennai","South","Hyderabad","South","Mumbai","Central","Bangalore","South")</f>
        <v>North</v>
      </c>
      <c r="O2476" s="12">
        <v>273599.45</v>
      </c>
      <c r="P2476" s="4">
        <f>Table1[[#This Row],[Delivery_Date]]-Table1[[#This Row],[Order_Date]]</f>
        <v>9</v>
      </c>
      <c r="Q2476" s="4" t="str">
        <f>IF(Table1[[#This Row],[Delivery delay days]]&gt;5,"delay","on time")</f>
        <v>delay</v>
      </c>
      <c r="R2476" s="10">
        <f>DATEVALUE(Table1[[#This Row],[Delivery_Date]])</f>
        <v>45147</v>
      </c>
      <c r="S2476" s="10">
        <f>DATEVALUE(Table1[[#This Row],[Order_Date]])</f>
        <v>45138</v>
      </c>
      <c r="T2476" s="4" t="str" cm="1">
        <f t="array" ref="T2476">_xlfn.IFS(Table1[[#This Row],[Inventory_Level]]&lt;=200,"low",Table1[[#This Row],[Inventory_Level]]&gt;=700,"high",Table1[[#This Row],[Inventory_Level]]&gt;200,"medium")</f>
        <v>low</v>
      </c>
    </row>
    <row r="2477" spans="1:20" x14ac:dyDescent="0.35">
      <c r="A2477" s="4">
        <v>2476</v>
      </c>
      <c r="B2477" s="4" t="s">
        <v>51</v>
      </c>
      <c r="C2477" s="4" t="s">
        <v>16</v>
      </c>
      <c r="D2477" s="4" t="s">
        <v>39</v>
      </c>
      <c r="E2477" s="4" t="s">
        <v>18</v>
      </c>
      <c r="F2477" s="10" t="s">
        <v>147</v>
      </c>
      <c r="G2477" s="11" t="s">
        <v>56</v>
      </c>
      <c r="H2477" s="4">
        <v>54</v>
      </c>
      <c r="I2477" s="12">
        <v>41031.120000000003</v>
      </c>
      <c r="J2477" s="12">
        <v>2215680.48</v>
      </c>
      <c r="K2477" s="12">
        <v>692.51</v>
      </c>
      <c r="L2477" s="4">
        <v>447</v>
      </c>
      <c r="M2477" s="4" t="s">
        <v>35</v>
      </c>
      <c r="N2477" s="4" t="str" cm="1">
        <f t="array" ref="N2477">_xlfn.SWITCH(E2477,"Delhi","North","Chennai","South","Hyderabad","South","Mumbai","Central","Bangalore","South")</f>
        <v>North</v>
      </c>
      <c r="O2477" s="12">
        <v>475238.09</v>
      </c>
      <c r="P2477" s="4">
        <f>Table1[[#This Row],[Delivery_Date]]-Table1[[#This Row],[Order_Date]]</f>
        <v>3</v>
      </c>
      <c r="Q2477" s="4" t="str">
        <f>IF(Table1[[#This Row],[Delivery delay days]]&gt;5,"delay","on time")</f>
        <v>on time</v>
      </c>
      <c r="R2477" s="10">
        <f>DATEVALUE(Table1[[#This Row],[Delivery_Date]])</f>
        <v>45150</v>
      </c>
      <c r="S2477" s="10">
        <f>DATEVALUE(Table1[[#This Row],[Order_Date]])</f>
        <v>45147</v>
      </c>
      <c r="T2477" s="4" t="str" cm="1">
        <f t="array" ref="T2477">_xlfn.IFS(Table1[[#This Row],[Inventory_Level]]&lt;=200,"low",Table1[[#This Row],[Inventory_Level]]&gt;=700,"high",Table1[[#This Row],[Inventory_Level]]&gt;200,"medium")</f>
        <v>medium</v>
      </c>
    </row>
    <row r="2478" spans="1:20" x14ac:dyDescent="0.35">
      <c r="A2478" s="4">
        <v>2477</v>
      </c>
      <c r="B2478" s="4" t="s">
        <v>15</v>
      </c>
      <c r="C2478" s="4" t="s">
        <v>24</v>
      </c>
      <c r="D2478" s="4" t="s">
        <v>32</v>
      </c>
      <c r="E2478" s="4" t="s">
        <v>52</v>
      </c>
      <c r="F2478" s="10" t="s">
        <v>275</v>
      </c>
      <c r="G2478" s="11" t="s">
        <v>276</v>
      </c>
      <c r="H2478" s="4">
        <v>59</v>
      </c>
      <c r="I2478" s="12">
        <v>17023.900000000001</v>
      </c>
      <c r="J2478" s="12">
        <v>1004410.1</v>
      </c>
      <c r="K2478" s="12">
        <v>1010.92</v>
      </c>
      <c r="L2478" s="4">
        <v>751</v>
      </c>
      <c r="M2478" s="4" t="s">
        <v>35</v>
      </c>
      <c r="N2478" s="4" t="str" cm="1">
        <f t="array" ref="N2478">_xlfn.SWITCH(E2478,"Delhi","North","Chennai","South","Hyderabad","South","Mumbai","Central","Bangalore","South")</f>
        <v>Central</v>
      </c>
      <c r="O2478" s="12">
        <v>193299.57</v>
      </c>
      <c r="P2478" s="4">
        <f>Table1[[#This Row],[Delivery_Date]]-Table1[[#This Row],[Order_Date]]</f>
        <v>11</v>
      </c>
      <c r="Q2478" s="4" t="str">
        <f>IF(Table1[[#This Row],[Delivery delay days]]&gt;5,"delay","on time")</f>
        <v>delay</v>
      </c>
      <c r="R2478" s="10">
        <f>DATEVALUE(Table1[[#This Row],[Delivery_Date]])</f>
        <v>45010</v>
      </c>
      <c r="S2478" s="10">
        <f>DATEVALUE(Table1[[#This Row],[Order_Date]])</f>
        <v>44999</v>
      </c>
      <c r="T2478" s="4" t="str" cm="1">
        <f t="array" ref="T2478">_xlfn.IFS(Table1[[#This Row],[Inventory_Level]]&lt;=200,"low",Table1[[#This Row],[Inventory_Level]]&gt;=700,"high",Table1[[#This Row],[Inventory_Level]]&gt;200,"medium")</f>
        <v>high</v>
      </c>
    </row>
    <row r="2479" spans="1:20" x14ac:dyDescent="0.35">
      <c r="A2479" s="4">
        <v>2478</v>
      </c>
      <c r="B2479" s="4" t="s">
        <v>15</v>
      </c>
      <c r="C2479" s="4" t="s">
        <v>38</v>
      </c>
      <c r="D2479" s="4" t="s">
        <v>45</v>
      </c>
      <c r="E2479" s="4" t="s">
        <v>60</v>
      </c>
      <c r="F2479" s="10" t="s">
        <v>282</v>
      </c>
      <c r="G2479" s="11" t="s">
        <v>346</v>
      </c>
      <c r="H2479" s="4">
        <v>31</v>
      </c>
      <c r="I2479" s="12">
        <v>34844.85</v>
      </c>
      <c r="J2479" s="12">
        <v>1080190.3500000001</v>
      </c>
      <c r="K2479" s="12">
        <v>3540.48</v>
      </c>
      <c r="L2479" s="4">
        <v>953</v>
      </c>
      <c r="M2479" s="4" t="s">
        <v>29</v>
      </c>
      <c r="N2479" s="4" t="str" cm="1">
        <f t="array" ref="N2479">_xlfn.SWITCH(E2479,"Delhi","North","Chennai","South","Hyderabad","South","Mumbai","Central","Bangalore","South")</f>
        <v>South</v>
      </c>
      <c r="O2479" s="12">
        <v>120843.41</v>
      </c>
      <c r="P2479" s="4">
        <f>Table1[[#This Row],[Delivery_Date]]-Table1[[#This Row],[Order_Date]]</f>
        <v>8</v>
      </c>
      <c r="Q2479" s="4" t="str">
        <f>IF(Table1[[#This Row],[Delivery delay days]]&gt;5,"delay","on time")</f>
        <v>delay</v>
      </c>
      <c r="R2479" s="10">
        <f>DATEVALUE(Table1[[#This Row],[Delivery_Date]])</f>
        <v>45086</v>
      </c>
      <c r="S2479" s="10">
        <f>DATEVALUE(Table1[[#This Row],[Order_Date]])</f>
        <v>45078</v>
      </c>
      <c r="T2479" s="4" t="str" cm="1">
        <f t="array" ref="T2479">_xlfn.IFS(Table1[[#This Row],[Inventory_Level]]&lt;=200,"low",Table1[[#This Row],[Inventory_Level]]&gt;=700,"high",Table1[[#This Row],[Inventory_Level]]&gt;200,"medium")</f>
        <v>high</v>
      </c>
    </row>
    <row r="2480" spans="1:20" x14ac:dyDescent="0.35">
      <c r="A2480" s="4">
        <v>2479</v>
      </c>
      <c r="B2480" s="4" t="s">
        <v>51</v>
      </c>
      <c r="C2480" s="4" t="s">
        <v>38</v>
      </c>
      <c r="D2480" s="4" t="s">
        <v>45</v>
      </c>
      <c r="E2480" s="4" t="s">
        <v>46</v>
      </c>
      <c r="F2480" s="10" t="s">
        <v>188</v>
      </c>
      <c r="G2480" s="11" t="s">
        <v>231</v>
      </c>
      <c r="H2480" s="4">
        <v>59</v>
      </c>
      <c r="I2480" s="12">
        <v>40589.379999999997</v>
      </c>
      <c r="J2480" s="12">
        <v>2394773.42</v>
      </c>
      <c r="K2480" s="12">
        <v>3932.66</v>
      </c>
      <c r="L2480" s="4">
        <v>632</v>
      </c>
      <c r="M2480" s="4" t="s">
        <v>29</v>
      </c>
      <c r="N2480" s="4" t="str" cm="1">
        <f t="array" ref="N2480">_xlfn.SWITCH(E2480,"Delhi","North","Chennai","South","Hyderabad","South","Mumbai","Central","Bangalore","South")</f>
        <v>South</v>
      </c>
      <c r="O2480" s="12">
        <v>260519.67999999999</v>
      </c>
      <c r="P2480" s="4">
        <f>Table1[[#This Row],[Delivery_Date]]-Table1[[#This Row],[Order_Date]]</f>
        <v>13</v>
      </c>
      <c r="Q2480" s="4" t="str">
        <f>IF(Table1[[#This Row],[Delivery delay days]]&gt;5,"delay","on time")</f>
        <v>delay</v>
      </c>
      <c r="R2480" s="10">
        <f>DATEVALUE(Table1[[#This Row],[Delivery_Date]])</f>
        <v>45022</v>
      </c>
      <c r="S2480" s="10">
        <f>DATEVALUE(Table1[[#This Row],[Order_Date]])</f>
        <v>45009</v>
      </c>
      <c r="T2480" s="4" t="str" cm="1">
        <f t="array" ref="T2480">_xlfn.IFS(Table1[[#This Row],[Inventory_Level]]&lt;=200,"low",Table1[[#This Row],[Inventory_Level]]&gt;=700,"high",Table1[[#This Row],[Inventory_Level]]&gt;200,"medium")</f>
        <v>medium</v>
      </c>
    </row>
    <row r="2481" spans="1:20" x14ac:dyDescent="0.35">
      <c r="A2481" s="4">
        <v>2480</v>
      </c>
      <c r="B2481" s="4" t="s">
        <v>23</v>
      </c>
      <c r="C2481" s="4" t="s">
        <v>16</v>
      </c>
      <c r="D2481" s="4" t="s">
        <v>39</v>
      </c>
      <c r="E2481" s="4" t="s">
        <v>46</v>
      </c>
      <c r="F2481" s="10" t="s">
        <v>75</v>
      </c>
      <c r="G2481" s="11" t="s">
        <v>303</v>
      </c>
      <c r="H2481" s="4">
        <v>32</v>
      </c>
      <c r="I2481" s="12">
        <v>29742.82</v>
      </c>
      <c r="J2481" s="12">
        <v>951770.24</v>
      </c>
      <c r="K2481" s="12">
        <v>462.31</v>
      </c>
      <c r="L2481" s="4">
        <v>893</v>
      </c>
      <c r="M2481" s="4" t="s">
        <v>29</v>
      </c>
      <c r="N2481" s="4" t="str" cm="1">
        <f t="array" ref="N2481">_xlfn.SWITCH(E2481,"Delhi","North","Chennai","South","Hyderabad","South","Mumbai","Central","Bangalore","South")</f>
        <v>South</v>
      </c>
      <c r="O2481" s="12">
        <v>111580.34</v>
      </c>
      <c r="P2481" s="4">
        <f>Table1[[#This Row],[Delivery_Date]]-Table1[[#This Row],[Order_Date]]</f>
        <v>9</v>
      </c>
      <c r="Q2481" s="4" t="str">
        <f>IF(Table1[[#This Row],[Delivery delay days]]&gt;5,"delay","on time")</f>
        <v>delay</v>
      </c>
      <c r="R2481" s="10">
        <f>DATEVALUE(Table1[[#This Row],[Delivery_Date]])</f>
        <v>45238</v>
      </c>
      <c r="S2481" s="10">
        <f>DATEVALUE(Table1[[#This Row],[Order_Date]])</f>
        <v>45229</v>
      </c>
      <c r="T2481" s="4" t="str" cm="1">
        <f t="array" ref="T2481">_xlfn.IFS(Table1[[#This Row],[Inventory_Level]]&lt;=200,"low",Table1[[#This Row],[Inventory_Level]]&gt;=700,"high",Table1[[#This Row],[Inventory_Level]]&gt;200,"medium")</f>
        <v>high</v>
      </c>
    </row>
    <row r="2482" spans="1:20" x14ac:dyDescent="0.35">
      <c r="A2482" s="4">
        <v>2481</v>
      </c>
      <c r="B2482" s="4" t="s">
        <v>23</v>
      </c>
      <c r="C2482" s="4" t="s">
        <v>38</v>
      </c>
      <c r="D2482" s="4" t="s">
        <v>39</v>
      </c>
      <c r="E2482" s="4" t="s">
        <v>18</v>
      </c>
      <c r="F2482" s="10" t="s">
        <v>140</v>
      </c>
      <c r="G2482" s="11" t="s">
        <v>104</v>
      </c>
      <c r="H2482" s="4">
        <v>79</v>
      </c>
      <c r="I2482" s="12">
        <v>49719.08</v>
      </c>
      <c r="J2482" s="12">
        <v>3927807.32</v>
      </c>
      <c r="K2482" s="12">
        <v>4551.58</v>
      </c>
      <c r="L2482" s="4">
        <v>250</v>
      </c>
      <c r="M2482" s="4" t="s">
        <v>21</v>
      </c>
      <c r="N2482" s="4" t="str" cm="1">
        <f t="array" ref="N2482">_xlfn.SWITCH(E2482,"Delhi","North","Chennai","South","Hyderabad","South","Mumbai","Central","Bangalore","South")</f>
        <v>North</v>
      </c>
      <c r="O2482" s="12">
        <v>692616.68</v>
      </c>
      <c r="P2482" s="4">
        <f>Table1[[#This Row],[Delivery_Date]]-Table1[[#This Row],[Order_Date]]</f>
        <v>8</v>
      </c>
      <c r="Q2482" s="4" t="str">
        <f>IF(Table1[[#This Row],[Delivery delay days]]&gt;5,"delay","on time")</f>
        <v>delay</v>
      </c>
      <c r="R2482" s="10">
        <f>DATEVALUE(Table1[[#This Row],[Delivery_Date]])</f>
        <v>45006</v>
      </c>
      <c r="S2482" s="10">
        <f>DATEVALUE(Table1[[#This Row],[Order_Date]])</f>
        <v>44998</v>
      </c>
      <c r="T2482" s="4" t="str" cm="1">
        <f t="array" ref="T2482">_xlfn.IFS(Table1[[#This Row],[Inventory_Level]]&lt;=200,"low",Table1[[#This Row],[Inventory_Level]]&gt;=700,"high",Table1[[#This Row],[Inventory_Level]]&gt;200,"medium")</f>
        <v>medium</v>
      </c>
    </row>
    <row r="2483" spans="1:20" x14ac:dyDescent="0.35">
      <c r="A2483" s="4">
        <v>2482</v>
      </c>
      <c r="B2483" s="4" t="s">
        <v>44</v>
      </c>
      <c r="C2483" s="4" t="s">
        <v>24</v>
      </c>
      <c r="D2483" s="4" t="s">
        <v>32</v>
      </c>
      <c r="E2483" s="4" t="s">
        <v>46</v>
      </c>
      <c r="F2483" s="10" t="s">
        <v>210</v>
      </c>
      <c r="G2483" s="11" t="s">
        <v>203</v>
      </c>
      <c r="H2483" s="4">
        <v>27</v>
      </c>
      <c r="I2483" s="12">
        <v>41405.879999999997</v>
      </c>
      <c r="J2483" s="12">
        <v>1117958.76</v>
      </c>
      <c r="K2483" s="12">
        <v>2828.94</v>
      </c>
      <c r="L2483" s="4">
        <v>720</v>
      </c>
      <c r="M2483" s="4" t="s">
        <v>42</v>
      </c>
      <c r="N2483" s="4" t="str" cm="1">
        <f t="array" ref="N2483">_xlfn.SWITCH(E2483,"Delhi","North","Chennai","South","Hyderabad","South","Mumbai","Central","Bangalore","South")</f>
        <v>South</v>
      </c>
      <c r="O2483" s="12">
        <v>253956.41</v>
      </c>
      <c r="P2483" s="4">
        <f>Table1[[#This Row],[Delivery_Date]]-Table1[[#This Row],[Order_Date]]</f>
        <v>7</v>
      </c>
      <c r="Q2483" s="4" t="str">
        <f>IF(Table1[[#This Row],[Delivery delay days]]&gt;5,"delay","on time")</f>
        <v>delay</v>
      </c>
      <c r="R2483" s="10">
        <f>DATEVALUE(Table1[[#This Row],[Delivery_Date]])</f>
        <v>45014</v>
      </c>
      <c r="S2483" s="10">
        <f>DATEVALUE(Table1[[#This Row],[Order_Date]])</f>
        <v>45007</v>
      </c>
      <c r="T2483" s="4" t="str" cm="1">
        <f t="array" ref="T2483">_xlfn.IFS(Table1[[#This Row],[Inventory_Level]]&lt;=200,"low",Table1[[#This Row],[Inventory_Level]]&gt;=700,"high",Table1[[#This Row],[Inventory_Level]]&gt;200,"medium")</f>
        <v>high</v>
      </c>
    </row>
    <row r="2484" spans="1:20" x14ac:dyDescent="0.35">
      <c r="A2484" s="4">
        <v>2483</v>
      </c>
      <c r="B2484" s="4" t="s">
        <v>59</v>
      </c>
      <c r="C2484" s="4" t="s">
        <v>24</v>
      </c>
      <c r="D2484" s="4" t="s">
        <v>39</v>
      </c>
      <c r="E2484" s="4" t="s">
        <v>18</v>
      </c>
      <c r="F2484" s="10" t="s">
        <v>311</v>
      </c>
      <c r="G2484" s="11" t="s">
        <v>206</v>
      </c>
      <c r="H2484" s="4">
        <v>51</v>
      </c>
      <c r="I2484" s="12">
        <v>4421.53</v>
      </c>
      <c r="J2484" s="12">
        <v>225498.03</v>
      </c>
      <c r="K2484" s="12">
        <v>4581.53</v>
      </c>
      <c r="L2484" s="4">
        <v>569</v>
      </c>
      <c r="M2484" s="4" t="s">
        <v>35</v>
      </c>
      <c r="N2484" s="4" t="str" cm="1">
        <f t="array" ref="N2484">_xlfn.SWITCH(E2484,"Delhi","North","Chennai","South","Hyderabad","South","Mumbai","Central","Bangalore","South")</f>
        <v>North</v>
      </c>
      <c r="O2484" s="12">
        <v>19152.13</v>
      </c>
      <c r="P2484" s="4">
        <f>Table1[[#This Row],[Delivery_Date]]-Table1[[#This Row],[Order_Date]]</f>
        <v>9</v>
      </c>
      <c r="Q2484" s="4" t="str">
        <f>IF(Table1[[#This Row],[Delivery delay days]]&gt;5,"delay","on time")</f>
        <v>delay</v>
      </c>
      <c r="R2484" s="10">
        <f>DATEVALUE(Table1[[#This Row],[Delivery_Date]])</f>
        <v>45230</v>
      </c>
      <c r="S2484" s="10">
        <f>DATEVALUE(Table1[[#This Row],[Order_Date]])</f>
        <v>45221</v>
      </c>
      <c r="T2484" s="4" t="str" cm="1">
        <f t="array" ref="T2484">_xlfn.IFS(Table1[[#This Row],[Inventory_Level]]&lt;=200,"low",Table1[[#This Row],[Inventory_Level]]&gt;=700,"high",Table1[[#This Row],[Inventory_Level]]&gt;200,"medium")</f>
        <v>medium</v>
      </c>
    </row>
    <row r="2485" spans="1:20" x14ac:dyDescent="0.35">
      <c r="A2485" s="4">
        <v>2484</v>
      </c>
      <c r="B2485" s="4" t="s">
        <v>51</v>
      </c>
      <c r="C2485" s="4" t="s">
        <v>24</v>
      </c>
      <c r="D2485" s="4" t="s">
        <v>25</v>
      </c>
      <c r="E2485" s="4" t="s">
        <v>46</v>
      </c>
      <c r="F2485" s="10" t="s">
        <v>353</v>
      </c>
      <c r="G2485" s="11" t="s">
        <v>314</v>
      </c>
      <c r="H2485" s="4">
        <v>99</v>
      </c>
      <c r="I2485" s="12">
        <v>24458.41</v>
      </c>
      <c r="J2485" s="12">
        <v>2421382.59</v>
      </c>
      <c r="K2485" s="12">
        <v>892.54</v>
      </c>
      <c r="L2485" s="4">
        <v>585</v>
      </c>
      <c r="M2485" s="4" t="s">
        <v>29</v>
      </c>
      <c r="N2485" s="4" t="str" cm="1">
        <f t="array" ref="N2485">_xlfn.SWITCH(E2485,"Delhi","North","Chennai","South","Hyderabad","South","Mumbai","Central","Bangalore","South")</f>
        <v>South</v>
      </c>
      <c r="O2485" s="12">
        <v>126233.22</v>
      </c>
      <c r="P2485" s="4">
        <f>Table1[[#This Row],[Delivery_Date]]-Table1[[#This Row],[Order_Date]]</f>
        <v>2</v>
      </c>
      <c r="Q2485" s="4" t="str">
        <f>IF(Table1[[#This Row],[Delivery delay days]]&gt;5,"delay","on time")</f>
        <v>on time</v>
      </c>
      <c r="R2485" s="10">
        <f>DATEVALUE(Table1[[#This Row],[Delivery_Date]])</f>
        <v>45108</v>
      </c>
      <c r="S2485" s="10">
        <f>DATEVALUE(Table1[[#This Row],[Order_Date]])</f>
        <v>45106</v>
      </c>
      <c r="T2485" s="4" t="str" cm="1">
        <f t="array" ref="T2485">_xlfn.IFS(Table1[[#This Row],[Inventory_Level]]&lt;=200,"low",Table1[[#This Row],[Inventory_Level]]&gt;=700,"high",Table1[[#This Row],[Inventory_Level]]&gt;200,"medium")</f>
        <v>medium</v>
      </c>
    </row>
    <row r="2486" spans="1:20" x14ac:dyDescent="0.35">
      <c r="A2486" s="4">
        <v>2485</v>
      </c>
      <c r="B2486" s="4" t="s">
        <v>65</v>
      </c>
      <c r="C2486" s="4" t="s">
        <v>16</v>
      </c>
      <c r="D2486" s="4" t="s">
        <v>32</v>
      </c>
      <c r="E2486" s="4" t="s">
        <v>52</v>
      </c>
      <c r="F2486" s="10" t="s">
        <v>125</v>
      </c>
      <c r="G2486" s="11" t="s">
        <v>144</v>
      </c>
      <c r="H2486" s="4">
        <v>78</v>
      </c>
      <c r="I2486" s="12">
        <v>26031.69</v>
      </c>
      <c r="J2486" s="12">
        <v>2030471.82</v>
      </c>
      <c r="K2486" s="12">
        <v>1844.28</v>
      </c>
      <c r="L2486" s="4">
        <v>234</v>
      </c>
      <c r="M2486" s="4" t="s">
        <v>21</v>
      </c>
      <c r="N2486" s="4" t="str" cm="1">
        <f t="array" ref="N2486">_xlfn.SWITCH(E2486,"Delhi","North","Chennai","South","Hyderabad","South","Mumbai","Central","Bangalore","South")</f>
        <v>Central</v>
      </c>
      <c r="O2486" s="12">
        <v>502070.09</v>
      </c>
      <c r="P2486" s="4">
        <f>Table1[[#This Row],[Delivery_Date]]-Table1[[#This Row],[Order_Date]]</f>
        <v>2</v>
      </c>
      <c r="Q2486" s="4" t="str">
        <f>IF(Table1[[#This Row],[Delivery delay days]]&gt;5,"delay","on time")</f>
        <v>on time</v>
      </c>
      <c r="R2486" s="10">
        <f>DATEVALUE(Table1[[#This Row],[Delivery_Date]])</f>
        <v>45069</v>
      </c>
      <c r="S2486" s="10">
        <f>DATEVALUE(Table1[[#This Row],[Order_Date]])</f>
        <v>45067</v>
      </c>
      <c r="T2486" s="4" t="str" cm="1">
        <f t="array" ref="T2486">_xlfn.IFS(Table1[[#This Row],[Inventory_Level]]&lt;=200,"low",Table1[[#This Row],[Inventory_Level]]&gt;=700,"high",Table1[[#This Row],[Inventory_Level]]&gt;200,"medium")</f>
        <v>medium</v>
      </c>
    </row>
    <row r="2487" spans="1:20" x14ac:dyDescent="0.35">
      <c r="A2487" s="4">
        <v>2486</v>
      </c>
      <c r="B2487" s="4" t="s">
        <v>31</v>
      </c>
      <c r="C2487" s="4" t="s">
        <v>16</v>
      </c>
      <c r="D2487" s="4" t="s">
        <v>25</v>
      </c>
      <c r="E2487" s="4" t="s">
        <v>52</v>
      </c>
      <c r="F2487" s="10" t="s">
        <v>259</v>
      </c>
      <c r="G2487" s="11" t="s">
        <v>91</v>
      </c>
      <c r="H2487" s="4">
        <v>13</v>
      </c>
      <c r="I2487" s="12">
        <v>15572.03</v>
      </c>
      <c r="J2487" s="12">
        <v>202436.39</v>
      </c>
      <c r="K2487" s="12">
        <v>1527.68</v>
      </c>
      <c r="L2487" s="4">
        <v>27</v>
      </c>
      <c r="M2487" s="4" t="s">
        <v>29</v>
      </c>
      <c r="N2487" s="4" t="str" cm="1">
        <f t="array" ref="N2487">_xlfn.SWITCH(E2487,"Delhi","North","Chennai","South","Hyderabad","South","Mumbai","Central","Bangalore","South")</f>
        <v>Central</v>
      </c>
      <c r="O2487" s="12">
        <v>13093.2</v>
      </c>
      <c r="P2487" s="4">
        <f>Table1[[#This Row],[Delivery_Date]]-Table1[[#This Row],[Order_Date]]</f>
        <v>11</v>
      </c>
      <c r="Q2487" s="4" t="str">
        <f>IF(Table1[[#This Row],[Delivery delay days]]&gt;5,"delay","on time")</f>
        <v>delay</v>
      </c>
      <c r="R2487" s="10">
        <f>DATEVALUE(Table1[[#This Row],[Delivery_Date]])</f>
        <v>45027</v>
      </c>
      <c r="S2487" s="10">
        <f>DATEVALUE(Table1[[#This Row],[Order_Date]])</f>
        <v>45016</v>
      </c>
      <c r="T2487" s="4" t="str" cm="1">
        <f t="array" ref="T2487">_xlfn.IFS(Table1[[#This Row],[Inventory_Level]]&lt;=200,"low",Table1[[#This Row],[Inventory_Level]]&gt;=700,"high",Table1[[#This Row],[Inventory_Level]]&gt;200,"medium")</f>
        <v>low</v>
      </c>
    </row>
    <row r="2488" spans="1:20" x14ac:dyDescent="0.35">
      <c r="A2488" s="4">
        <v>2487</v>
      </c>
      <c r="B2488" s="4" t="s">
        <v>15</v>
      </c>
      <c r="C2488" s="4" t="s">
        <v>24</v>
      </c>
      <c r="D2488" s="4" t="s">
        <v>25</v>
      </c>
      <c r="E2488" s="4" t="s">
        <v>46</v>
      </c>
      <c r="F2488" s="10" t="s">
        <v>243</v>
      </c>
      <c r="G2488" s="11" t="s">
        <v>40</v>
      </c>
      <c r="H2488" s="4">
        <v>94</v>
      </c>
      <c r="I2488" s="12">
        <v>16379.04</v>
      </c>
      <c r="J2488" s="12">
        <v>1539629.76</v>
      </c>
      <c r="K2488" s="12">
        <v>4497.8599999999997</v>
      </c>
      <c r="L2488" s="4">
        <v>310</v>
      </c>
      <c r="M2488" s="4" t="s">
        <v>29</v>
      </c>
      <c r="N2488" s="4" t="str" cm="1">
        <f t="array" ref="N2488">_xlfn.SWITCH(E2488,"Delhi","North","Chennai","South","Hyderabad","South","Mumbai","Central","Bangalore","South")</f>
        <v>South</v>
      </c>
      <c r="O2488" s="12">
        <v>234077.34</v>
      </c>
      <c r="P2488" s="4">
        <f>Table1[[#This Row],[Delivery_Date]]-Table1[[#This Row],[Order_Date]]</f>
        <v>1</v>
      </c>
      <c r="Q2488" s="4" t="str">
        <f>IF(Table1[[#This Row],[Delivery delay days]]&gt;5,"delay","on time")</f>
        <v>on time</v>
      </c>
      <c r="R2488" s="10">
        <f>DATEVALUE(Table1[[#This Row],[Delivery_Date]])</f>
        <v>45033</v>
      </c>
      <c r="S2488" s="10">
        <f>DATEVALUE(Table1[[#This Row],[Order_Date]])</f>
        <v>45032</v>
      </c>
      <c r="T2488" s="4" t="str" cm="1">
        <f t="array" ref="T2488">_xlfn.IFS(Table1[[#This Row],[Inventory_Level]]&lt;=200,"low",Table1[[#This Row],[Inventory_Level]]&gt;=700,"high",Table1[[#This Row],[Inventory_Level]]&gt;200,"medium")</f>
        <v>medium</v>
      </c>
    </row>
    <row r="2489" spans="1:20" x14ac:dyDescent="0.35">
      <c r="A2489" s="4">
        <v>2488</v>
      </c>
      <c r="B2489" s="4" t="s">
        <v>65</v>
      </c>
      <c r="C2489" s="4" t="s">
        <v>16</v>
      </c>
      <c r="D2489" s="4" t="s">
        <v>32</v>
      </c>
      <c r="E2489" s="4" t="s">
        <v>18</v>
      </c>
      <c r="F2489" s="10" t="s">
        <v>67</v>
      </c>
      <c r="G2489" s="11" t="s">
        <v>84</v>
      </c>
      <c r="H2489" s="4">
        <v>73</v>
      </c>
      <c r="I2489" s="12">
        <v>26918</v>
      </c>
      <c r="J2489" s="12">
        <v>1965014</v>
      </c>
      <c r="K2489" s="12">
        <v>3505.06</v>
      </c>
      <c r="L2489" s="4">
        <v>507</v>
      </c>
      <c r="M2489" s="4" t="s">
        <v>42</v>
      </c>
      <c r="N2489" s="4" t="str" cm="1">
        <f t="array" ref="N2489">_xlfn.SWITCH(E2489,"Delhi","North","Chennai","South","Hyderabad","South","Mumbai","Central","Bangalore","South")</f>
        <v>North</v>
      </c>
      <c r="O2489" s="12">
        <v>483201.64</v>
      </c>
      <c r="P2489" s="4">
        <f>Table1[[#This Row],[Delivery_Date]]-Table1[[#This Row],[Order_Date]]</f>
        <v>15</v>
      </c>
      <c r="Q2489" s="4" t="str">
        <f>IF(Table1[[#This Row],[Delivery delay days]]&gt;5,"delay","on time")</f>
        <v>delay</v>
      </c>
      <c r="R2489" s="10">
        <f>DATEVALUE(Table1[[#This Row],[Delivery_Date]])</f>
        <v>45185</v>
      </c>
      <c r="S2489" s="10">
        <f>DATEVALUE(Table1[[#This Row],[Order_Date]])</f>
        <v>45170</v>
      </c>
      <c r="T2489" s="4" t="str" cm="1">
        <f t="array" ref="T2489">_xlfn.IFS(Table1[[#This Row],[Inventory_Level]]&lt;=200,"low",Table1[[#This Row],[Inventory_Level]]&gt;=700,"high",Table1[[#This Row],[Inventory_Level]]&gt;200,"medium")</f>
        <v>medium</v>
      </c>
    </row>
    <row r="2490" spans="1:20" x14ac:dyDescent="0.35">
      <c r="A2490" s="4">
        <v>2489</v>
      </c>
      <c r="B2490" s="4" t="s">
        <v>65</v>
      </c>
      <c r="C2490" s="4" t="s">
        <v>16</v>
      </c>
      <c r="D2490" s="4" t="s">
        <v>25</v>
      </c>
      <c r="E2490" s="4" t="s">
        <v>46</v>
      </c>
      <c r="F2490" s="10" t="s">
        <v>341</v>
      </c>
      <c r="G2490" s="11" t="s">
        <v>135</v>
      </c>
      <c r="H2490" s="4">
        <v>91</v>
      </c>
      <c r="I2490" s="12">
        <v>20582.919999999998</v>
      </c>
      <c r="J2490" s="12">
        <v>1873045.72</v>
      </c>
      <c r="K2490" s="12">
        <v>901.91</v>
      </c>
      <c r="L2490" s="4">
        <v>331</v>
      </c>
      <c r="M2490" s="4" t="s">
        <v>42</v>
      </c>
      <c r="N2490" s="4" t="str" cm="1">
        <f t="array" ref="N2490">_xlfn.SWITCH(E2490,"Delhi","North","Chennai","South","Hyderabad","South","Mumbai","Central","Bangalore","South")</f>
        <v>South</v>
      </c>
      <c r="O2490" s="12">
        <v>425767.51</v>
      </c>
      <c r="P2490" s="4">
        <f>Table1[[#This Row],[Delivery_Date]]-Table1[[#This Row],[Order_Date]]</f>
        <v>3</v>
      </c>
      <c r="Q2490" s="4" t="str">
        <f>IF(Table1[[#This Row],[Delivery delay days]]&gt;5,"delay","on time")</f>
        <v>on time</v>
      </c>
      <c r="R2490" s="10">
        <f>DATEVALUE(Table1[[#This Row],[Delivery_Date]])</f>
        <v>45196</v>
      </c>
      <c r="S2490" s="10">
        <f>DATEVALUE(Table1[[#This Row],[Order_Date]])</f>
        <v>45193</v>
      </c>
      <c r="T2490" s="4" t="str" cm="1">
        <f t="array" ref="T2490">_xlfn.IFS(Table1[[#This Row],[Inventory_Level]]&lt;=200,"low",Table1[[#This Row],[Inventory_Level]]&gt;=700,"high",Table1[[#This Row],[Inventory_Level]]&gt;200,"medium")</f>
        <v>medium</v>
      </c>
    </row>
    <row r="2491" spans="1:20" x14ac:dyDescent="0.35">
      <c r="A2491" s="4">
        <v>2490</v>
      </c>
      <c r="B2491" s="4" t="s">
        <v>44</v>
      </c>
      <c r="C2491" s="4" t="s">
        <v>24</v>
      </c>
      <c r="D2491" s="4" t="s">
        <v>25</v>
      </c>
      <c r="E2491" s="4" t="s">
        <v>18</v>
      </c>
      <c r="F2491" s="10" t="s">
        <v>406</v>
      </c>
      <c r="G2491" s="11" t="s">
        <v>368</v>
      </c>
      <c r="H2491" s="4">
        <v>92</v>
      </c>
      <c r="I2491" s="12">
        <v>44604.37</v>
      </c>
      <c r="J2491" s="12">
        <v>4103602.04</v>
      </c>
      <c r="K2491" s="12">
        <v>4788.91</v>
      </c>
      <c r="L2491" s="4">
        <v>376</v>
      </c>
      <c r="M2491" s="4" t="s">
        <v>35</v>
      </c>
      <c r="N2491" s="4" t="str" cm="1">
        <f t="array" ref="N2491">_xlfn.SWITCH(E2491,"Delhi","North","Chennai","South","Hyderabad","South","Mumbai","Central","Bangalore","South")</f>
        <v>North</v>
      </c>
      <c r="O2491" s="12">
        <v>329403.87</v>
      </c>
      <c r="P2491" s="4">
        <f>Table1[[#This Row],[Delivery_Date]]-Table1[[#This Row],[Order_Date]]</f>
        <v>14</v>
      </c>
      <c r="Q2491" s="4" t="str">
        <f>IF(Table1[[#This Row],[Delivery delay days]]&gt;5,"delay","on time")</f>
        <v>delay</v>
      </c>
      <c r="R2491" s="10">
        <f>DATEVALUE(Table1[[#This Row],[Delivery_Date]])</f>
        <v>44990</v>
      </c>
      <c r="S2491" s="10">
        <f>DATEVALUE(Table1[[#This Row],[Order_Date]])</f>
        <v>44976</v>
      </c>
      <c r="T2491" s="4" t="str" cm="1">
        <f t="array" ref="T2491">_xlfn.IFS(Table1[[#This Row],[Inventory_Level]]&lt;=200,"low",Table1[[#This Row],[Inventory_Level]]&gt;=700,"high",Table1[[#This Row],[Inventory_Level]]&gt;200,"medium")</f>
        <v>medium</v>
      </c>
    </row>
    <row r="2492" spans="1:20" x14ac:dyDescent="0.35">
      <c r="A2492" s="4">
        <v>2491</v>
      </c>
      <c r="B2492" s="4" t="s">
        <v>31</v>
      </c>
      <c r="C2492" s="4" t="s">
        <v>24</v>
      </c>
      <c r="D2492" s="4" t="s">
        <v>17</v>
      </c>
      <c r="E2492" s="4" t="s">
        <v>60</v>
      </c>
      <c r="F2492" s="10" t="s">
        <v>190</v>
      </c>
      <c r="G2492" s="11" t="s">
        <v>329</v>
      </c>
      <c r="H2492" s="4">
        <v>60</v>
      </c>
      <c r="I2492" s="12">
        <v>4808.74</v>
      </c>
      <c r="J2492" s="12">
        <v>288524.40000000002</v>
      </c>
      <c r="K2492" s="12">
        <v>836.1</v>
      </c>
      <c r="L2492" s="4">
        <v>232</v>
      </c>
      <c r="M2492" s="4" t="s">
        <v>42</v>
      </c>
      <c r="N2492" s="4" t="str" cm="1">
        <f t="array" ref="N2492">_xlfn.SWITCH(E2492,"Delhi","North","Chennai","South","Hyderabad","South","Mumbai","Central","Bangalore","South")</f>
        <v>South</v>
      </c>
      <c r="O2492" s="12">
        <v>61041.51</v>
      </c>
      <c r="P2492" s="4">
        <f>Table1[[#This Row],[Delivery_Date]]-Table1[[#This Row],[Order_Date]]</f>
        <v>11</v>
      </c>
      <c r="Q2492" s="4" t="str">
        <f>IF(Table1[[#This Row],[Delivery delay days]]&gt;5,"delay","on time")</f>
        <v>delay</v>
      </c>
      <c r="R2492" s="10">
        <f>DATEVALUE(Table1[[#This Row],[Delivery_Date]])</f>
        <v>45130</v>
      </c>
      <c r="S2492" s="10">
        <f>DATEVALUE(Table1[[#This Row],[Order_Date]])</f>
        <v>45119</v>
      </c>
      <c r="T2492" s="4" t="str" cm="1">
        <f t="array" ref="T2492">_xlfn.IFS(Table1[[#This Row],[Inventory_Level]]&lt;=200,"low",Table1[[#This Row],[Inventory_Level]]&gt;=700,"high",Table1[[#This Row],[Inventory_Level]]&gt;200,"medium")</f>
        <v>medium</v>
      </c>
    </row>
    <row r="2493" spans="1:20" x14ac:dyDescent="0.35">
      <c r="A2493" s="4">
        <v>2492</v>
      </c>
      <c r="B2493" s="4" t="s">
        <v>31</v>
      </c>
      <c r="C2493" s="4" t="s">
        <v>38</v>
      </c>
      <c r="D2493" s="4" t="s">
        <v>25</v>
      </c>
      <c r="E2493" s="4" t="s">
        <v>46</v>
      </c>
      <c r="F2493" s="10" t="s">
        <v>193</v>
      </c>
      <c r="G2493" s="11" t="s">
        <v>383</v>
      </c>
      <c r="H2493" s="4">
        <v>96</v>
      </c>
      <c r="I2493" s="12">
        <v>36776.83</v>
      </c>
      <c r="J2493" s="12">
        <v>3530575.68</v>
      </c>
      <c r="K2493" s="12">
        <v>1414.76</v>
      </c>
      <c r="L2493" s="4">
        <v>497</v>
      </c>
      <c r="M2493" s="4" t="s">
        <v>21</v>
      </c>
      <c r="N2493" s="4" t="str" cm="1">
        <f t="array" ref="N2493">_xlfn.SWITCH(E2493,"Delhi","North","Chennai","South","Hyderabad","South","Mumbai","Central","Bangalore","South")</f>
        <v>South</v>
      </c>
      <c r="O2493" s="12">
        <v>544575.05000000005</v>
      </c>
      <c r="P2493" s="4">
        <f>Table1[[#This Row],[Delivery_Date]]-Table1[[#This Row],[Order_Date]]</f>
        <v>4</v>
      </c>
      <c r="Q2493" s="4" t="str">
        <f>IF(Table1[[#This Row],[Delivery delay days]]&gt;5,"delay","on time")</f>
        <v>on time</v>
      </c>
      <c r="R2493" s="10">
        <f>DATEVALUE(Table1[[#This Row],[Delivery_Date]])</f>
        <v>45213</v>
      </c>
      <c r="S2493" s="10">
        <f>DATEVALUE(Table1[[#This Row],[Order_Date]])</f>
        <v>45209</v>
      </c>
      <c r="T2493" s="4" t="str" cm="1">
        <f t="array" ref="T2493">_xlfn.IFS(Table1[[#This Row],[Inventory_Level]]&lt;=200,"low",Table1[[#This Row],[Inventory_Level]]&gt;=700,"high",Table1[[#This Row],[Inventory_Level]]&gt;200,"medium")</f>
        <v>medium</v>
      </c>
    </row>
    <row r="2494" spans="1:20" x14ac:dyDescent="0.35">
      <c r="A2494" s="4">
        <v>2493</v>
      </c>
      <c r="B2494" s="4" t="s">
        <v>31</v>
      </c>
      <c r="C2494" s="4" t="s">
        <v>16</v>
      </c>
      <c r="D2494" s="4" t="s">
        <v>32</v>
      </c>
      <c r="E2494" s="4" t="s">
        <v>52</v>
      </c>
      <c r="F2494" s="10" t="s">
        <v>383</v>
      </c>
      <c r="G2494" s="11" t="s">
        <v>238</v>
      </c>
      <c r="H2494" s="4">
        <v>69</v>
      </c>
      <c r="I2494" s="12">
        <v>12092.71</v>
      </c>
      <c r="J2494" s="12">
        <v>834396.99</v>
      </c>
      <c r="K2494" s="12">
        <v>897.41</v>
      </c>
      <c r="L2494" s="4">
        <v>52</v>
      </c>
      <c r="M2494" s="4" t="s">
        <v>35</v>
      </c>
      <c r="N2494" s="4" t="str" cm="1">
        <f t="array" ref="N2494">_xlfn.SWITCH(E2494,"Delhi","North","Chennai","South","Hyderabad","South","Mumbai","Central","Bangalore","South")</f>
        <v>Central</v>
      </c>
      <c r="O2494" s="12">
        <v>174912.71</v>
      </c>
      <c r="P2494" s="4">
        <f>Table1[[#This Row],[Delivery_Date]]-Table1[[#This Row],[Order_Date]]</f>
        <v>2</v>
      </c>
      <c r="Q2494" s="4" t="str">
        <f>IF(Table1[[#This Row],[Delivery delay days]]&gt;5,"delay","on time")</f>
        <v>on time</v>
      </c>
      <c r="R2494" s="10">
        <f>DATEVALUE(Table1[[#This Row],[Delivery_Date]])</f>
        <v>45215</v>
      </c>
      <c r="S2494" s="10">
        <f>DATEVALUE(Table1[[#This Row],[Order_Date]])</f>
        <v>45213</v>
      </c>
      <c r="T2494" s="4" t="str" cm="1">
        <f t="array" ref="T2494">_xlfn.IFS(Table1[[#This Row],[Inventory_Level]]&lt;=200,"low",Table1[[#This Row],[Inventory_Level]]&gt;=700,"high",Table1[[#This Row],[Inventory_Level]]&gt;200,"medium")</f>
        <v>low</v>
      </c>
    </row>
    <row r="2495" spans="1:20" x14ac:dyDescent="0.35">
      <c r="A2495" s="4">
        <v>2494</v>
      </c>
      <c r="B2495" s="4" t="s">
        <v>15</v>
      </c>
      <c r="C2495" s="4" t="s">
        <v>24</v>
      </c>
      <c r="D2495" s="4" t="s">
        <v>17</v>
      </c>
      <c r="E2495" s="4" t="s">
        <v>18</v>
      </c>
      <c r="F2495" s="10" t="s">
        <v>390</v>
      </c>
      <c r="G2495" s="11" t="s">
        <v>199</v>
      </c>
      <c r="H2495" s="4">
        <v>14</v>
      </c>
      <c r="I2495" s="12">
        <v>47278.01</v>
      </c>
      <c r="J2495" s="12">
        <v>661892.14</v>
      </c>
      <c r="K2495" s="12">
        <v>1453.45</v>
      </c>
      <c r="L2495" s="4">
        <v>445</v>
      </c>
      <c r="M2495" s="4" t="s">
        <v>35</v>
      </c>
      <c r="N2495" s="4" t="str" cm="1">
        <f t="array" ref="N2495">_xlfn.SWITCH(E2495,"Delhi","North","Chennai","South","Hyderabad","South","Mumbai","Central","Bangalore","South")</f>
        <v>North</v>
      </c>
      <c r="O2495" s="12">
        <v>100353.13</v>
      </c>
      <c r="P2495" s="4">
        <f>Table1[[#This Row],[Delivery_Date]]-Table1[[#This Row],[Order_Date]]</f>
        <v>10</v>
      </c>
      <c r="Q2495" s="4" t="str">
        <f>IF(Table1[[#This Row],[Delivery delay days]]&gt;5,"delay","on time")</f>
        <v>delay</v>
      </c>
      <c r="R2495" s="10">
        <f>DATEVALUE(Table1[[#This Row],[Delivery_Date]])</f>
        <v>45110</v>
      </c>
      <c r="S2495" s="10">
        <f>DATEVALUE(Table1[[#This Row],[Order_Date]])</f>
        <v>45100</v>
      </c>
      <c r="T2495" s="4" t="str" cm="1">
        <f t="array" ref="T2495">_xlfn.IFS(Table1[[#This Row],[Inventory_Level]]&lt;=200,"low",Table1[[#This Row],[Inventory_Level]]&gt;=700,"high",Table1[[#This Row],[Inventory_Level]]&gt;200,"medium")</f>
        <v>medium</v>
      </c>
    </row>
    <row r="2496" spans="1:20" x14ac:dyDescent="0.35">
      <c r="A2496" s="4">
        <v>2495</v>
      </c>
      <c r="B2496" s="4" t="s">
        <v>51</v>
      </c>
      <c r="C2496" s="4" t="s">
        <v>38</v>
      </c>
      <c r="D2496" s="4" t="s">
        <v>39</v>
      </c>
      <c r="E2496" s="4" t="s">
        <v>18</v>
      </c>
      <c r="F2496" s="10" t="s">
        <v>245</v>
      </c>
      <c r="G2496" s="11" t="s">
        <v>155</v>
      </c>
      <c r="H2496" s="4">
        <v>98</v>
      </c>
      <c r="I2496" s="12">
        <v>39774.25</v>
      </c>
      <c r="J2496" s="12">
        <v>3897876.5</v>
      </c>
      <c r="K2496" s="12">
        <v>780.39</v>
      </c>
      <c r="L2496" s="4">
        <v>658</v>
      </c>
      <c r="M2496" s="4" t="s">
        <v>35</v>
      </c>
      <c r="N2496" s="4" t="str" cm="1">
        <f t="array" ref="N2496">_xlfn.SWITCH(E2496,"Delhi","North","Chennai","South","Hyderabad","South","Mumbai","Central","Bangalore","South")</f>
        <v>North</v>
      </c>
      <c r="O2496" s="12">
        <v>618222.43999999994</v>
      </c>
      <c r="P2496" s="4">
        <f>Table1[[#This Row],[Delivery_Date]]-Table1[[#This Row],[Order_Date]]</f>
        <v>6</v>
      </c>
      <c r="Q2496" s="4" t="str">
        <f>IF(Table1[[#This Row],[Delivery delay days]]&gt;5,"delay","on time")</f>
        <v>delay</v>
      </c>
      <c r="R2496" s="10">
        <f>DATEVALUE(Table1[[#This Row],[Delivery_Date]])</f>
        <v>44964</v>
      </c>
      <c r="S2496" s="10">
        <f>DATEVALUE(Table1[[#This Row],[Order_Date]])</f>
        <v>44958</v>
      </c>
      <c r="T2496" s="4" t="str" cm="1">
        <f t="array" ref="T2496">_xlfn.IFS(Table1[[#This Row],[Inventory_Level]]&lt;=200,"low",Table1[[#This Row],[Inventory_Level]]&gt;=700,"high",Table1[[#This Row],[Inventory_Level]]&gt;200,"medium")</f>
        <v>medium</v>
      </c>
    </row>
    <row r="2497" spans="1:20" x14ac:dyDescent="0.35">
      <c r="A2497" s="4">
        <v>2496</v>
      </c>
      <c r="B2497" s="4" t="s">
        <v>65</v>
      </c>
      <c r="C2497" s="4" t="s">
        <v>24</v>
      </c>
      <c r="D2497" s="4" t="s">
        <v>39</v>
      </c>
      <c r="E2497" s="4" t="s">
        <v>18</v>
      </c>
      <c r="F2497" s="10" t="s">
        <v>322</v>
      </c>
      <c r="G2497" s="11" t="s">
        <v>188</v>
      </c>
      <c r="H2497" s="4">
        <v>72</v>
      </c>
      <c r="I2497" s="12">
        <v>8298.82</v>
      </c>
      <c r="J2497" s="12">
        <v>597515.04</v>
      </c>
      <c r="K2497" s="12">
        <v>3912.15</v>
      </c>
      <c r="L2497" s="4">
        <v>707</v>
      </c>
      <c r="M2497" s="4" t="s">
        <v>21</v>
      </c>
      <c r="N2497" s="4" t="str" cm="1">
        <f t="array" ref="N2497">_xlfn.SWITCH(E2497,"Delhi","North","Chennai","South","Hyderabad","South","Mumbai","Central","Bangalore","South")</f>
        <v>North</v>
      </c>
      <c r="O2497" s="12">
        <v>85413.19</v>
      </c>
      <c r="P2497" s="4">
        <f>Table1[[#This Row],[Delivery_Date]]-Table1[[#This Row],[Order_Date]]</f>
        <v>15</v>
      </c>
      <c r="Q2497" s="4" t="str">
        <f>IF(Table1[[#This Row],[Delivery delay days]]&gt;5,"delay","on time")</f>
        <v>delay</v>
      </c>
      <c r="R2497" s="10">
        <f>DATEVALUE(Table1[[#This Row],[Delivery_Date]])</f>
        <v>45009</v>
      </c>
      <c r="S2497" s="10">
        <f>DATEVALUE(Table1[[#This Row],[Order_Date]])</f>
        <v>44994</v>
      </c>
      <c r="T2497" s="4" t="str" cm="1">
        <f t="array" ref="T2497">_xlfn.IFS(Table1[[#This Row],[Inventory_Level]]&lt;=200,"low",Table1[[#This Row],[Inventory_Level]]&gt;=700,"high",Table1[[#This Row],[Inventory_Level]]&gt;200,"medium")</f>
        <v>high</v>
      </c>
    </row>
    <row r="2498" spans="1:20" x14ac:dyDescent="0.35">
      <c r="A2498" s="4">
        <v>2497</v>
      </c>
      <c r="B2498" s="4" t="s">
        <v>51</v>
      </c>
      <c r="C2498" s="4" t="s">
        <v>16</v>
      </c>
      <c r="D2498" s="4" t="s">
        <v>45</v>
      </c>
      <c r="E2498" s="4" t="s">
        <v>60</v>
      </c>
      <c r="F2498" s="10" t="s">
        <v>210</v>
      </c>
      <c r="G2498" s="11" t="s">
        <v>276</v>
      </c>
      <c r="H2498" s="4">
        <v>10</v>
      </c>
      <c r="I2498" s="12">
        <v>30994.98</v>
      </c>
      <c r="J2498" s="12">
        <v>309949.8</v>
      </c>
      <c r="K2498" s="12">
        <v>1418.62</v>
      </c>
      <c r="L2498" s="4">
        <v>584</v>
      </c>
      <c r="M2498" s="4" t="s">
        <v>21</v>
      </c>
      <c r="N2498" s="4" t="str" cm="1">
        <f t="array" ref="N2498">_xlfn.SWITCH(E2498,"Delhi","North","Chennai","South","Hyderabad","South","Mumbai","Central","Bangalore","South")</f>
        <v>South</v>
      </c>
      <c r="O2498" s="12">
        <v>46639.07</v>
      </c>
      <c r="P2498" s="4">
        <f>Table1[[#This Row],[Delivery_Date]]-Table1[[#This Row],[Order_Date]]</f>
        <v>3</v>
      </c>
      <c r="Q2498" s="4" t="str">
        <f>IF(Table1[[#This Row],[Delivery delay days]]&gt;5,"delay","on time")</f>
        <v>on time</v>
      </c>
      <c r="R2498" s="10">
        <f>DATEVALUE(Table1[[#This Row],[Delivery_Date]])</f>
        <v>45010</v>
      </c>
      <c r="S2498" s="10">
        <f>DATEVALUE(Table1[[#This Row],[Order_Date]])</f>
        <v>45007</v>
      </c>
      <c r="T2498" s="4" t="str" cm="1">
        <f t="array" ref="T2498">_xlfn.IFS(Table1[[#This Row],[Inventory_Level]]&lt;=200,"low",Table1[[#This Row],[Inventory_Level]]&gt;=700,"high",Table1[[#This Row],[Inventory_Level]]&gt;200,"medium")</f>
        <v>medium</v>
      </c>
    </row>
    <row r="2499" spans="1:20" x14ac:dyDescent="0.35">
      <c r="A2499" s="4">
        <v>2498</v>
      </c>
      <c r="B2499" s="4" t="s">
        <v>44</v>
      </c>
      <c r="C2499" s="4" t="s">
        <v>16</v>
      </c>
      <c r="D2499" s="4" t="s">
        <v>17</v>
      </c>
      <c r="E2499" s="4" t="s">
        <v>18</v>
      </c>
      <c r="F2499" s="10" t="s">
        <v>176</v>
      </c>
      <c r="G2499" s="11" t="s">
        <v>353</v>
      </c>
      <c r="H2499" s="4">
        <v>85</v>
      </c>
      <c r="I2499" s="12">
        <v>40370.5</v>
      </c>
      <c r="J2499" s="12">
        <v>3431492.5</v>
      </c>
      <c r="K2499" s="12">
        <v>3751.95</v>
      </c>
      <c r="L2499" s="4">
        <v>604</v>
      </c>
      <c r="M2499" s="4" t="s">
        <v>29</v>
      </c>
      <c r="N2499" s="4" t="str" cm="1">
        <f t="array" ref="N2499">_xlfn.SWITCH(E2499,"Delhi","North","Chennai","South","Hyderabad","South","Mumbai","Central","Bangalore","South")</f>
        <v>North</v>
      </c>
      <c r="O2499" s="12">
        <v>301622.64</v>
      </c>
      <c r="P2499" s="4">
        <f>Table1[[#This Row],[Delivery_Date]]-Table1[[#This Row],[Order_Date]]</f>
        <v>5</v>
      </c>
      <c r="Q2499" s="4" t="str">
        <f>IF(Table1[[#This Row],[Delivery delay days]]&gt;5,"delay","on time")</f>
        <v>on time</v>
      </c>
      <c r="R2499" s="10">
        <f>DATEVALUE(Table1[[#This Row],[Delivery_Date]])</f>
        <v>45106</v>
      </c>
      <c r="S2499" s="10">
        <f>DATEVALUE(Table1[[#This Row],[Order_Date]])</f>
        <v>45101</v>
      </c>
      <c r="T2499" s="4" t="str" cm="1">
        <f t="array" ref="T2499">_xlfn.IFS(Table1[[#This Row],[Inventory_Level]]&lt;=200,"low",Table1[[#This Row],[Inventory_Level]]&gt;=700,"high",Table1[[#This Row],[Inventory_Level]]&gt;200,"medium")</f>
        <v>medium</v>
      </c>
    </row>
    <row r="2500" spans="1:20" x14ac:dyDescent="0.35">
      <c r="A2500" s="4">
        <v>2499</v>
      </c>
      <c r="B2500" s="4" t="s">
        <v>37</v>
      </c>
      <c r="C2500" s="4" t="s">
        <v>24</v>
      </c>
      <c r="D2500" s="4" t="s">
        <v>39</v>
      </c>
      <c r="E2500" s="4" t="s">
        <v>60</v>
      </c>
      <c r="F2500" s="10" t="s">
        <v>34</v>
      </c>
      <c r="G2500" s="11" t="s">
        <v>235</v>
      </c>
      <c r="H2500" s="4">
        <v>8</v>
      </c>
      <c r="I2500" s="12">
        <v>37301.360000000001</v>
      </c>
      <c r="J2500" s="12">
        <v>298410.88</v>
      </c>
      <c r="K2500" s="12">
        <v>1166.8900000000001</v>
      </c>
      <c r="L2500" s="4">
        <v>866</v>
      </c>
      <c r="M2500" s="4" t="s">
        <v>35</v>
      </c>
      <c r="N2500" s="4" t="str" cm="1">
        <f t="array" ref="N2500">_xlfn.SWITCH(E2500,"Delhi","North","Chennai","South","Hyderabad","South","Mumbai","Central","Bangalore","South")</f>
        <v>South</v>
      </c>
      <c r="O2500" s="12">
        <v>68257.509999999995</v>
      </c>
      <c r="P2500" s="4">
        <f>Table1[[#This Row],[Delivery_Date]]-Table1[[#This Row],[Order_Date]]</f>
        <v>10</v>
      </c>
      <c r="Q2500" s="4" t="str">
        <f>IF(Table1[[#This Row],[Delivery delay days]]&gt;5,"delay","on time")</f>
        <v>delay</v>
      </c>
      <c r="R2500" s="10">
        <f>DATEVALUE(Table1[[#This Row],[Delivery_Date]])</f>
        <v>45068</v>
      </c>
      <c r="S2500" s="10">
        <f>DATEVALUE(Table1[[#This Row],[Order_Date]])</f>
        <v>45058</v>
      </c>
      <c r="T2500" s="4" t="str" cm="1">
        <f t="array" ref="T2500">_xlfn.IFS(Table1[[#This Row],[Inventory_Level]]&lt;=200,"low",Table1[[#This Row],[Inventory_Level]]&gt;=700,"high",Table1[[#This Row],[Inventory_Level]]&gt;200,"medium")</f>
        <v>high</v>
      </c>
    </row>
    <row r="2501" spans="1:20" x14ac:dyDescent="0.35">
      <c r="A2501" s="4">
        <v>2500</v>
      </c>
      <c r="B2501" s="4" t="s">
        <v>44</v>
      </c>
      <c r="C2501" s="4" t="s">
        <v>24</v>
      </c>
      <c r="D2501" s="4" t="s">
        <v>17</v>
      </c>
      <c r="E2501" s="4" t="s">
        <v>18</v>
      </c>
      <c r="F2501" s="10" t="s">
        <v>240</v>
      </c>
      <c r="G2501" s="11" t="s">
        <v>309</v>
      </c>
      <c r="H2501" s="4">
        <v>40</v>
      </c>
      <c r="I2501" s="12">
        <v>33748.76</v>
      </c>
      <c r="J2501" s="12">
        <v>1349950.4</v>
      </c>
      <c r="K2501" s="12">
        <v>1774.28</v>
      </c>
      <c r="L2501" s="4">
        <v>531</v>
      </c>
      <c r="M2501" s="4" t="s">
        <v>42</v>
      </c>
      <c r="N2501" s="4" t="str" cm="1">
        <f t="array" ref="N2501">_xlfn.SWITCH(E2501,"Delhi","North","Chennai","South","Hyderabad","South","Mumbai","Central","Bangalore","South")</f>
        <v>North</v>
      </c>
      <c r="O2501" s="12">
        <v>76424.42</v>
      </c>
      <c r="P2501" s="4">
        <f>Table1[[#This Row],[Delivery_Date]]-Table1[[#This Row],[Order_Date]]</f>
        <v>10</v>
      </c>
      <c r="Q2501" s="4" t="str">
        <f>IF(Table1[[#This Row],[Delivery delay days]]&gt;5,"delay","on time")</f>
        <v>delay</v>
      </c>
      <c r="R2501" s="10">
        <f>DATEVALUE(Table1[[#This Row],[Delivery_Date]])</f>
        <v>45294</v>
      </c>
      <c r="S2501" s="10">
        <f>DATEVALUE(Table1[[#This Row],[Order_Date]])</f>
        <v>45284</v>
      </c>
      <c r="T2501" s="4" t="str" cm="1">
        <f t="array" ref="T2501">_xlfn.IFS(Table1[[#This Row],[Inventory_Level]]&lt;=200,"low",Table1[[#This Row],[Inventory_Level]]&gt;=700,"high",Table1[[#This Row],[Inventory_Level]]&gt;200,"medium")</f>
        <v>medium</v>
      </c>
    </row>
    <row r="2502" spans="1:20" x14ac:dyDescent="0.35">
      <c r="A2502" s="4">
        <v>2501</v>
      </c>
      <c r="B2502" s="4" t="s">
        <v>44</v>
      </c>
      <c r="C2502" s="4" t="s">
        <v>38</v>
      </c>
      <c r="D2502" s="4" t="s">
        <v>32</v>
      </c>
      <c r="E2502" s="4" t="s">
        <v>52</v>
      </c>
      <c r="F2502" s="10" t="s">
        <v>112</v>
      </c>
      <c r="G2502" s="11" t="s">
        <v>162</v>
      </c>
      <c r="H2502" s="4">
        <v>22</v>
      </c>
      <c r="I2502" s="12">
        <v>34105.040000000001</v>
      </c>
      <c r="J2502" s="12">
        <v>750310.88</v>
      </c>
      <c r="K2502" s="12">
        <v>1679.76</v>
      </c>
      <c r="L2502" s="4">
        <v>803</v>
      </c>
      <c r="M2502" s="4" t="s">
        <v>21</v>
      </c>
      <c r="N2502" s="4" t="str" cm="1">
        <f t="array" ref="N2502">_xlfn.SWITCH(E2502,"Delhi","North","Chennai","South","Hyderabad","South","Mumbai","Central","Bangalore","South")</f>
        <v>Central</v>
      </c>
      <c r="O2502" s="12">
        <v>150711.09</v>
      </c>
      <c r="P2502" s="4">
        <f>Table1[[#This Row],[Delivery_Date]]-Table1[[#This Row],[Order_Date]]</f>
        <v>3</v>
      </c>
      <c r="Q2502" s="4" t="str">
        <f>IF(Table1[[#This Row],[Delivery delay days]]&gt;5,"delay","on time")</f>
        <v>on time</v>
      </c>
      <c r="R2502" s="10">
        <f>DATEVALUE(Table1[[#This Row],[Delivery_Date]])</f>
        <v>45165</v>
      </c>
      <c r="S2502" s="10">
        <f>DATEVALUE(Table1[[#This Row],[Order_Date]])</f>
        <v>45162</v>
      </c>
      <c r="T2502" s="4" t="str" cm="1">
        <f t="array" ref="T2502">_xlfn.IFS(Table1[[#This Row],[Inventory_Level]]&lt;=200,"low",Table1[[#This Row],[Inventory_Level]]&gt;=700,"high",Table1[[#This Row],[Inventory_Level]]&gt;200,"medium")</f>
        <v>high</v>
      </c>
    </row>
    <row r="2503" spans="1:20" x14ac:dyDescent="0.35">
      <c r="A2503" s="4">
        <v>2502</v>
      </c>
      <c r="B2503" s="4" t="s">
        <v>65</v>
      </c>
      <c r="C2503" s="4" t="s">
        <v>16</v>
      </c>
      <c r="D2503" s="4" t="s">
        <v>39</v>
      </c>
      <c r="E2503" s="4" t="s">
        <v>52</v>
      </c>
      <c r="F2503" s="10" t="s">
        <v>228</v>
      </c>
      <c r="G2503" s="11" t="s">
        <v>248</v>
      </c>
      <c r="H2503" s="4">
        <v>67</v>
      </c>
      <c r="I2503" s="12">
        <v>38392.269999999997</v>
      </c>
      <c r="J2503" s="12">
        <v>2572282.09</v>
      </c>
      <c r="K2503" s="12">
        <v>4609.53</v>
      </c>
      <c r="L2503" s="4">
        <v>537</v>
      </c>
      <c r="M2503" s="4" t="s">
        <v>42</v>
      </c>
      <c r="N2503" s="4" t="str" cm="1">
        <f t="array" ref="N2503">_xlfn.SWITCH(E2503,"Delhi","North","Chennai","South","Hyderabad","South","Mumbai","Central","Bangalore","South")</f>
        <v>Central</v>
      </c>
      <c r="O2503" s="12">
        <v>428447.72</v>
      </c>
      <c r="P2503" s="4">
        <f>Table1[[#This Row],[Delivery_Date]]-Table1[[#This Row],[Order_Date]]</f>
        <v>5</v>
      </c>
      <c r="Q2503" s="4" t="str">
        <f>IF(Table1[[#This Row],[Delivery delay days]]&gt;5,"delay","on time")</f>
        <v>on time</v>
      </c>
      <c r="R2503" s="10">
        <f>DATEVALUE(Table1[[#This Row],[Delivery_Date]])</f>
        <v>45029</v>
      </c>
      <c r="S2503" s="10">
        <f>DATEVALUE(Table1[[#This Row],[Order_Date]])</f>
        <v>45024</v>
      </c>
      <c r="T2503" s="4" t="str" cm="1">
        <f t="array" ref="T2503">_xlfn.IFS(Table1[[#This Row],[Inventory_Level]]&lt;=200,"low",Table1[[#This Row],[Inventory_Level]]&gt;=700,"high",Table1[[#This Row],[Inventory_Level]]&gt;200,"medium")</f>
        <v>medium</v>
      </c>
    </row>
    <row r="2504" spans="1:20" x14ac:dyDescent="0.35">
      <c r="A2504" s="4">
        <v>2503</v>
      </c>
      <c r="B2504" s="4" t="s">
        <v>23</v>
      </c>
      <c r="C2504" s="4" t="s">
        <v>16</v>
      </c>
      <c r="D2504" s="4" t="s">
        <v>32</v>
      </c>
      <c r="E2504" s="4" t="s">
        <v>26</v>
      </c>
      <c r="F2504" s="10" t="s">
        <v>95</v>
      </c>
      <c r="G2504" s="11" t="s">
        <v>71</v>
      </c>
      <c r="H2504" s="4">
        <v>25</v>
      </c>
      <c r="I2504" s="12">
        <v>25194.6</v>
      </c>
      <c r="J2504" s="12">
        <v>629865</v>
      </c>
      <c r="K2504" s="12">
        <v>1680.65</v>
      </c>
      <c r="L2504" s="4">
        <v>592</v>
      </c>
      <c r="M2504" s="4" t="s">
        <v>21</v>
      </c>
      <c r="N2504" s="4" t="str" cm="1">
        <f t="array" ref="N2504">_xlfn.SWITCH(E2504,"Delhi","North","Chennai","South","Hyderabad","South","Mumbai","Central","Bangalore","South")</f>
        <v>South</v>
      </c>
      <c r="O2504" s="12">
        <v>131881.59</v>
      </c>
      <c r="P2504" s="4">
        <f>Table1[[#This Row],[Delivery_Date]]-Table1[[#This Row],[Order_Date]]</f>
        <v>10</v>
      </c>
      <c r="Q2504" s="4" t="str">
        <f>IF(Table1[[#This Row],[Delivery delay days]]&gt;5,"delay","on time")</f>
        <v>delay</v>
      </c>
      <c r="R2504" s="10">
        <f>DATEVALUE(Table1[[#This Row],[Delivery_Date]])</f>
        <v>45260</v>
      </c>
      <c r="S2504" s="10">
        <f>DATEVALUE(Table1[[#This Row],[Order_Date]])</f>
        <v>45250</v>
      </c>
      <c r="T2504" s="4" t="str" cm="1">
        <f t="array" ref="T2504">_xlfn.IFS(Table1[[#This Row],[Inventory_Level]]&lt;=200,"low",Table1[[#This Row],[Inventory_Level]]&gt;=700,"high",Table1[[#This Row],[Inventory_Level]]&gt;200,"medium")</f>
        <v>medium</v>
      </c>
    </row>
    <row r="2505" spans="1:20" x14ac:dyDescent="0.35">
      <c r="A2505" s="4">
        <v>2504</v>
      </c>
      <c r="B2505" s="4" t="s">
        <v>37</v>
      </c>
      <c r="C2505" s="4" t="s">
        <v>24</v>
      </c>
      <c r="D2505" s="4" t="s">
        <v>45</v>
      </c>
      <c r="E2505" s="4" t="s">
        <v>60</v>
      </c>
      <c r="F2505" s="10" t="s">
        <v>126</v>
      </c>
      <c r="G2505" s="11" t="s">
        <v>157</v>
      </c>
      <c r="H2505" s="4">
        <v>38</v>
      </c>
      <c r="I2505" s="12">
        <v>34804.839999999997</v>
      </c>
      <c r="J2505" s="12">
        <v>1322583.92</v>
      </c>
      <c r="K2505" s="12">
        <v>3912.27</v>
      </c>
      <c r="L2505" s="4">
        <v>247</v>
      </c>
      <c r="M2505" s="4" t="s">
        <v>21</v>
      </c>
      <c r="N2505" s="4" t="str" cm="1">
        <f t="array" ref="N2505">_xlfn.SWITCH(E2505,"Delhi","North","Chennai","South","Hyderabad","South","Mumbai","Central","Bangalore","South")</f>
        <v>South</v>
      </c>
      <c r="O2505" s="12">
        <v>213932.04</v>
      </c>
      <c r="P2505" s="4">
        <f>Table1[[#This Row],[Delivery_Date]]-Table1[[#This Row],[Order_Date]]</f>
        <v>8</v>
      </c>
      <c r="Q2505" s="4" t="str">
        <f>IF(Table1[[#This Row],[Delivery delay days]]&gt;5,"delay","on time")</f>
        <v>delay</v>
      </c>
      <c r="R2505" s="10">
        <f>DATEVALUE(Table1[[#This Row],[Delivery_Date]])</f>
        <v>44970</v>
      </c>
      <c r="S2505" s="10">
        <f>DATEVALUE(Table1[[#This Row],[Order_Date]])</f>
        <v>44962</v>
      </c>
      <c r="T2505" s="4" t="str" cm="1">
        <f t="array" ref="T2505">_xlfn.IFS(Table1[[#This Row],[Inventory_Level]]&lt;=200,"low",Table1[[#This Row],[Inventory_Level]]&gt;=700,"high",Table1[[#This Row],[Inventory_Level]]&gt;200,"medium")</f>
        <v>medium</v>
      </c>
    </row>
    <row r="2506" spans="1:20" x14ac:dyDescent="0.35">
      <c r="A2506" s="4">
        <v>2505</v>
      </c>
      <c r="B2506" s="4" t="s">
        <v>15</v>
      </c>
      <c r="C2506" s="4" t="s">
        <v>16</v>
      </c>
      <c r="D2506" s="4" t="s">
        <v>45</v>
      </c>
      <c r="E2506" s="4" t="s">
        <v>52</v>
      </c>
      <c r="F2506" s="10" t="s">
        <v>146</v>
      </c>
      <c r="G2506" s="11" t="s">
        <v>54</v>
      </c>
      <c r="H2506" s="4">
        <v>57</v>
      </c>
      <c r="I2506" s="12">
        <v>4403.84</v>
      </c>
      <c r="J2506" s="12">
        <v>251018.88</v>
      </c>
      <c r="K2506" s="12">
        <v>1969.48</v>
      </c>
      <c r="L2506" s="4">
        <v>250</v>
      </c>
      <c r="M2506" s="4" t="s">
        <v>35</v>
      </c>
      <c r="N2506" s="4" t="str" cm="1">
        <f t="array" ref="N2506">_xlfn.SWITCH(E2506,"Delhi","North","Chennai","South","Hyderabad","South","Mumbai","Central","Bangalore","South")</f>
        <v>Central</v>
      </c>
      <c r="O2506" s="12">
        <v>41472.92</v>
      </c>
      <c r="P2506" s="4">
        <f>Table1[[#This Row],[Delivery_Date]]-Table1[[#This Row],[Order_Date]]</f>
        <v>12</v>
      </c>
      <c r="Q2506" s="4" t="str">
        <f>IF(Table1[[#This Row],[Delivery delay days]]&gt;5,"delay","on time")</f>
        <v>delay</v>
      </c>
      <c r="R2506" s="10">
        <f>DATEVALUE(Table1[[#This Row],[Delivery_Date]])</f>
        <v>45212</v>
      </c>
      <c r="S2506" s="10">
        <f>DATEVALUE(Table1[[#This Row],[Order_Date]])</f>
        <v>45200</v>
      </c>
      <c r="T2506" s="4" t="str" cm="1">
        <f t="array" ref="T2506">_xlfn.IFS(Table1[[#This Row],[Inventory_Level]]&lt;=200,"low",Table1[[#This Row],[Inventory_Level]]&gt;=700,"high",Table1[[#This Row],[Inventory_Level]]&gt;200,"medium")</f>
        <v>medium</v>
      </c>
    </row>
    <row r="2507" spans="1:20" x14ac:dyDescent="0.35">
      <c r="A2507" s="4">
        <v>2506</v>
      </c>
      <c r="B2507" s="4" t="s">
        <v>31</v>
      </c>
      <c r="C2507" s="4" t="s">
        <v>38</v>
      </c>
      <c r="D2507" s="4" t="s">
        <v>17</v>
      </c>
      <c r="E2507" s="4" t="s">
        <v>60</v>
      </c>
      <c r="F2507" s="10" t="s">
        <v>311</v>
      </c>
      <c r="G2507" s="11" t="s">
        <v>289</v>
      </c>
      <c r="H2507" s="4">
        <v>65</v>
      </c>
      <c r="I2507" s="12">
        <v>35600.379999999997</v>
      </c>
      <c r="J2507" s="12">
        <v>2314024.7000000002</v>
      </c>
      <c r="K2507" s="12">
        <v>3226.42</v>
      </c>
      <c r="L2507" s="4">
        <v>462</v>
      </c>
      <c r="M2507" s="4" t="s">
        <v>35</v>
      </c>
      <c r="N2507" s="4" t="str" cm="1">
        <f t="array" ref="N2507">_xlfn.SWITCH(E2507,"Delhi","North","Chennai","South","Hyderabad","South","Mumbai","Central","Bangalore","South")</f>
        <v>South</v>
      </c>
      <c r="O2507" s="12">
        <v>228730.65</v>
      </c>
      <c r="P2507" s="4">
        <f>Table1[[#This Row],[Delivery_Date]]-Table1[[#This Row],[Order_Date]]</f>
        <v>11</v>
      </c>
      <c r="Q2507" s="4" t="str">
        <f>IF(Table1[[#This Row],[Delivery delay days]]&gt;5,"delay","on time")</f>
        <v>delay</v>
      </c>
      <c r="R2507" s="10">
        <f>DATEVALUE(Table1[[#This Row],[Delivery_Date]])</f>
        <v>45232</v>
      </c>
      <c r="S2507" s="10">
        <f>DATEVALUE(Table1[[#This Row],[Order_Date]])</f>
        <v>45221</v>
      </c>
      <c r="T2507" s="4" t="str" cm="1">
        <f t="array" ref="T2507">_xlfn.IFS(Table1[[#This Row],[Inventory_Level]]&lt;=200,"low",Table1[[#This Row],[Inventory_Level]]&gt;=700,"high",Table1[[#This Row],[Inventory_Level]]&gt;200,"medium")</f>
        <v>medium</v>
      </c>
    </row>
    <row r="2508" spans="1:20" x14ac:dyDescent="0.35">
      <c r="A2508" s="4">
        <v>2507</v>
      </c>
      <c r="B2508" s="4" t="s">
        <v>59</v>
      </c>
      <c r="C2508" s="4" t="s">
        <v>16</v>
      </c>
      <c r="D2508" s="4" t="s">
        <v>25</v>
      </c>
      <c r="E2508" s="4" t="s">
        <v>26</v>
      </c>
      <c r="F2508" s="10" t="s">
        <v>409</v>
      </c>
      <c r="G2508" s="11" t="s">
        <v>126</v>
      </c>
      <c r="H2508" s="4">
        <v>24</v>
      </c>
      <c r="I2508" s="12">
        <v>43732.18</v>
      </c>
      <c r="J2508" s="12">
        <v>1049572.32</v>
      </c>
      <c r="K2508" s="12">
        <v>856.07</v>
      </c>
      <c r="L2508" s="4">
        <v>445</v>
      </c>
      <c r="M2508" s="4" t="s">
        <v>35</v>
      </c>
      <c r="N2508" s="4" t="str" cm="1">
        <f t="array" ref="N2508">_xlfn.SWITCH(E2508,"Delhi","North","Chennai","South","Hyderabad","South","Mumbai","Central","Bangalore","South")</f>
        <v>South</v>
      </c>
      <c r="O2508" s="12">
        <v>118691.89</v>
      </c>
      <c r="P2508" s="4">
        <f>Table1[[#This Row],[Delivery_Date]]-Table1[[#This Row],[Order_Date]]</f>
        <v>13</v>
      </c>
      <c r="Q2508" s="4" t="str">
        <f>IF(Table1[[#This Row],[Delivery delay days]]&gt;5,"delay","on time")</f>
        <v>delay</v>
      </c>
      <c r="R2508" s="10">
        <f>DATEVALUE(Table1[[#This Row],[Delivery_Date]])</f>
        <v>44962</v>
      </c>
      <c r="S2508" s="10">
        <f>DATEVALUE(Table1[[#This Row],[Order_Date]])</f>
        <v>44949</v>
      </c>
      <c r="T2508" s="4" t="str" cm="1">
        <f t="array" ref="T2508">_xlfn.IFS(Table1[[#This Row],[Inventory_Level]]&lt;=200,"low",Table1[[#This Row],[Inventory_Level]]&gt;=700,"high",Table1[[#This Row],[Inventory_Level]]&gt;200,"medium")</f>
        <v>medium</v>
      </c>
    </row>
    <row r="2509" spans="1:20" x14ac:dyDescent="0.35">
      <c r="A2509" s="4">
        <v>2508</v>
      </c>
      <c r="B2509" s="4" t="s">
        <v>37</v>
      </c>
      <c r="C2509" s="4" t="s">
        <v>24</v>
      </c>
      <c r="D2509" s="4" t="s">
        <v>39</v>
      </c>
      <c r="E2509" s="4" t="s">
        <v>52</v>
      </c>
      <c r="F2509" s="10" t="s">
        <v>288</v>
      </c>
      <c r="G2509" s="11" t="s">
        <v>311</v>
      </c>
      <c r="H2509" s="4">
        <v>46</v>
      </c>
      <c r="I2509" s="12">
        <v>14805.26</v>
      </c>
      <c r="J2509" s="12">
        <v>681041.96</v>
      </c>
      <c r="K2509" s="12">
        <v>4578.0600000000004</v>
      </c>
      <c r="L2509" s="4">
        <v>89</v>
      </c>
      <c r="M2509" s="4" t="s">
        <v>29</v>
      </c>
      <c r="N2509" s="4" t="str" cm="1">
        <f t="array" ref="N2509">_xlfn.SWITCH(E2509,"Delhi","North","Chennai","South","Hyderabad","South","Mumbai","Central","Bangalore","South")</f>
        <v>Central</v>
      </c>
      <c r="O2509" s="12">
        <v>60747.27</v>
      </c>
      <c r="P2509" s="4">
        <f>Table1[[#This Row],[Delivery_Date]]-Table1[[#This Row],[Order_Date]]</f>
        <v>10</v>
      </c>
      <c r="Q2509" s="4" t="str">
        <f>IF(Table1[[#This Row],[Delivery delay days]]&gt;5,"delay","on time")</f>
        <v>delay</v>
      </c>
      <c r="R2509" s="10">
        <f>DATEVALUE(Table1[[#This Row],[Delivery_Date]])</f>
        <v>45221</v>
      </c>
      <c r="S2509" s="10">
        <f>DATEVALUE(Table1[[#This Row],[Order_Date]])</f>
        <v>45211</v>
      </c>
      <c r="T2509" s="4" t="str" cm="1">
        <f t="array" ref="T2509">_xlfn.IFS(Table1[[#This Row],[Inventory_Level]]&lt;=200,"low",Table1[[#This Row],[Inventory_Level]]&gt;=700,"high",Table1[[#This Row],[Inventory_Level]]&gt;200,"medium")</f>
        <v>low</v>
      </c>
    </row>
    <row r="2510" spans="1:20" x14ac:dyDescent="0.35">
      <c r="A2510" s="4">
        <v>2509</v>
      </c>
      <c r="B2510" s="4" t="s">
        <v>65</v>
      </c>
      <c r="C2510" s="4" t="s">
        <v>24</v>
      </c>
      <c r="D2510" s="4" t="s">
        <v>25</v>
      </c>
      <c r="E2510" s="4" t="s">
        <v>18</v>
      </c>
      <c r="F2510" s="10" t="s">
        <v>95</v>
      </c>
      <c r="G2510" s="11" t="s">
        <v>213</v>
      </c>
      <c r="H2510" s="4">
        <v>16</v>
      </c>
      <c r="I2510" s="12">
        <v>48597.1</v>
      </c>
      <c r="J2510" s="12">
        <v>777553.6</v>
      </c>
      <c r="K2510" s="12">
        <v>1520.38</v>
      </c>
      <c r="L2510" s="4">
        <v>586</v>
      </c>
      <c r="M2510" s="4" t="s">
        <v>29</v>
      </c>
      <c r="N2510" s="4" t="str" cm="1">
        <f t="array" ref="N2510">_xlfn.SWITCH(E2510,"Delhi","North","Chennai","South","Hyderabad","South","Mumbai","Central","Bangalore","South")</f>
        <v>North</v>
      </c>
      <c r="O2510" s="12">
        <v>113377.1</v>
      </c>
      <c r="P2510" s="4">
        <f>Table1[[#This Row],[Delivery_Date]]-Table1[[#This Row],[Order_Date]]</f>
        <v>1</v>
      </c>
      <c r="Q2510" s="4" t="str">
        <f>IF(Table1[[#This Row],[Delivery delay days]]&gt;5,"delay","on time")</f>
        <v>on time</v>
      </c>
      <c r="R2510" s="10">
        <f>DATEVALUE(Table1[[#This Row],[Delivery_Date]])</f>
        <v>45251</v>
      </c>
      <c r="S2510" s="10">
        <f>DATEVALUE(Table1[[#This Row],[Order_Date]])</f>
        <v>45250</v>
      </c>
      <c r="T2510" s="4" t="str" cm="1">
        <f t="array" ref="T2510">_xlfn.IFS(Table1[[#This Row],[Inventory_Level]]&lt;=200,"low",Table1[[#This Row],[Inventory_Level]]&gt;=700,"high",Table1[[#This Row],[Inventory_Level]]&gt;200,"medium")</f>
        <v>medium</v>
      </c>
    </row>
    <row r="2511" spans="1:20" x14ac:dyDescent="0.35">
      <c r="A2511" s="4">
        <v>2510</v>
      </c>
      <c r="B2511" s="4" t="s">
        <v>23</v>
      </c>
      <c r="C2511" s="4" t="s">
        <v>24</v>
      </c>
      <c r="D2511" s="4" t="s">
        <v>17</v>
      </c>
      <c r="E2511" s="4" t="s">
        <v>46</v>
      </c>
      <c r="F2511" s="10" t="s">
        <v>285</v>
      </c>
      <c r="G2511" s="11" t="s">
        <v>53</v>
      </c>
      <c r="H2511" s="4">
        <v>37</v>
      </c>
      <c r="I2511" s="12">
        <v>14967.44</v>
      </c>
      <c r="J2511" s="12">
        <v>553795.28</v>
      </c>
      <c r="K2511" s="12">
        <v>3821.59</v>
      </c>
      <c r="L2511" s="4">
        <v>782</v>
      </c>
      <c r="M2511" s="4" t="s">
        <v>42</v>
      </c>
      <c r="N2511" s="4" t="str" cm="1">
        <f t="array" ref="N2511">_xlfn.SWITCH(E2511,"Delhi","North","Chennai","South","Hyderabad","South","Mumbai","Central","Bangalore","South")</f>
        <v>South</v>
      </c>
      <c r="O2511" s="12">
        <v>80675.11</v>
      </c>
      <c r="P2511" s="4">
        <f>Table1[[#This Row],[Delivery_Date]]-Table1[[#This Row],[Order_Date]]</f>
        <v>11</v>
      </c>
      <c r="Q2511" s="4" t="str">
        <f>IF(Table1[[#This Row],[Delivery delay days]]&gt;5,"delay","on time")</f>
        <v>delay</v>
      </c>
      <c r="R2511" s="10">
        <f>DATEVALUE(Table1[[#This Row],[Delivery_Date]])</f>
        <v>45205</v>
      </c>
      <c r="S2511" s="10">
        <f>DATEVALUE(Table1[[#This Row],[Order_Date]])</f>
        <v>45194</v>
      </c>
      <c r="T2511" s="4" t="str" cm="1">
        <f t="array" ref="T2511">_xlfn.IFS(Table1[[#This Row],[Inventory_Level]]&lt;=200,"low",Table1[[#This Row],[Inventory_Level]]&gt;=700,"high",Table1[[#This Row],[Inventory_Level]]&gt;200,"medium")</f>
        <v>high</v>
      </c>
    </row>
    <row r="2512" spans="1:20" x14ac:dyDescent="0.35">
      <c r="A2512" s="4">
        <v>2511</v>
      </c>
      <c r="B2512" s="4" t="s">
        <v>31</v>
      </c>
      <c r="C2512" s="4" t="s">
        <v>16</v>
      </c>
      <c r="D2512" s="4" t="s">
        <v>32</v>
      </c>
      <c r="E2512" s="4" t="s">
        <v>52</v>
      </c>
      <c r="F2512" s="10" t="s">
        <v>86</v>
      </c>
      <c r="G2512" s="11" t="s">
        <v>414</v>
      </c>
      <c r="H2512" s="4">
        <v>38</v>
      </c>
      <c r="I2512" s="12">
        <v>36975.78</v>
      </c>
      <c r="J2512" s="12">
        <v>1405079.64</v>
      </c>
      <c r="K2512" s="12">
        <v>184.46</v>
      </c>
      <c r="L2512" s="4">
        <v>965</v>
      </c>
      <c r="M2512" s="4" t="s">
        <v>35</v>
      </c>
      <c r="N2512" s="4" t="str" cm="1">
        <f t="array" ref="N2512">_xlfn.SWITCH(E2512,"Delhi","North","Chennai","South","Hyderabad","South","Mumbai","Central","Bangalore","South")</f>
        <v>Central</v>
      </c>
      <c r="O2512" s="12">
        <v>193561.29</v>
      </c>
      <c r="P2512" s="4">
        <f>Table1[[#This Row],[Delivery_Date]]-Table1[[#This Row],[Order_Date]]</f>
        <v>6</v>
      </c>
      <c r="Q2512" s="4" t="str">
        <f>IF(Table1[[#This Row],[Delivery delay days]]&gt;5,"delay","on time")</f>
        <v>delay</v>
      </c>
      <c r="R2512" s="10">
        <f>DATEVALUE(Table1[[#This Row],[Delivery_Date]])</f>
        <v>45298</v>
      </c>
      <c r="S2512" s="10">
        <f>DATEVALUE(Table1[[#This Row],[Order_Date]])</f>
        <v>45292</v>
      </c>
      <c r="T2512" s="4" t="str" cm="1">
        <f t="array" ref="T2512">_xlfn.IFS(Table1[[#This Row],[Inventory_Level]]&lt;=200,"low",Table1[[#This Row],[Inventory_Level]]&gt;=700,"high",Table1[[#This Row],[Inventory_Level]]&gt;200,"medium")</f>
        <v>high</v>
      </c>
    </row>
    <row r="2513" spans="1:20" x14ac:dyDescent="0.35">
      <c r="A2513" s="4">
        <v>2512</v>
      </c>
      <c r="B2513" s="4" t="s">
        <v>44</v>
      </c>
      <c r="C2513" s="4" t="s">
        <v>16</v>
      </c>
      <c r="D2513" s="4" t="s">
        <v>39</v>
      </c>
      <c r="E2513" s="4" t="s">
        <v>26</v>
      </c>
      <c r="F2513" s="10" t="s">
        <v>352</v>
      </c>
      <c r="G2513" s="11" t="s">
        <v>268</v>
      </c>
      <c r="H2513" s="4">
        <v>44</v>
      </c>
      <c r="I2513" s="12">
        <v>26900.33</v>
      </c>
      <c r="J2513" s="12">
        <v>1183614.52</v>
      </c>
      <c r="K2513" s="12">
        <v>4296.72</v>
      </c>
      <c r="L2513" s="4">
        <v>54</v>
      </c>
      <c r="M2513" s="4" t="s">
        <v>21</v>
      </c>
      <c r="N2513" s="4" t="str" cm="1">
        <f t="array" ref="N2513">_xlfn.SWITCH(E2513,"Delhi","North","Chennai","South","Hyderabad","South","Mumbai","Central","Bangalore","South")</f>
        <v>South</v>
      </c>
      <c r="O2513" s="12">
        <v>282778.40000000002</v>
      </c>
      <c r="P2513" s="4">
        <f>Table1[[#This Row],[Delivery_Date]]-Table1[[#This Row],[Order_Date]]</f>
        <v>10</v>
      </c>
      <c r="Q2513" s="4" t="str">
        <f>IF(Table1[[#This Row],[Delivery delay days]]&gt;5,"delay","on time")</f>
        <v>delay</v>
      </c>
      <c r="R2513" s="10">
        <f>DATEVALUE(Table1[[#This Row],[Delivery_Date]])</f>
        <v>44960</v>
      </c>
      <c r="S2513" s="10">
        <f>DATEVALUE(Table1[[#This Row],[Order_Date]])</f>
        <v>44950</v>
      </c>
      <c r="T2513" s="4" t="str" cm="1">
        <f t="array" ref="T2513">_xlfn.IFS(Table1[[#This Row],[Inventory_Level]]&lt;=200,"low",Table1[[#This Row],[Inventory_Level]]&gt;=700,"high",Table1[[#This Row],[Inventory_Level]]&gt;200,"medium")</f>
        <v>low</v>
      </c>
    </row>
    <row r="2514" spans="1:20" x14ac:dyDescent="0.35">
      <c r="A2514" s="4">
        <v>2513</v>
      </c>
      <c r="B2514" s="4" t="s">
        <v>37</v>
      </c>
      <c r="C2514" s="4" t="s">
        <v>24</v>
      </c>
      <c r="D2514" s="4" t="s">
        <v>39</v>
      </c>
      <c r="E2514" s="4" t="s">
        <v>60</v>
      </c>
      <c r="F2514" s="10" t="s">
        <v>390</v>
      </c>
      <c r="G2514" s="11" t="s">
        <v>189</v>
      </c>
      <c r="H2514" s="4">
        <v>87</v>
      </c>
      <c r="I2514" s="12">
        <v>22271.57</v>
      </c>
      <c r="J2514" s="12">
        <v>1937626.59</v>
      </c>
      <c r="K2514" s="12">
        <v>3615.36</v>
      </c>
      <c r="L2514" s="4">
        <v>324</v>
      </c>
      <c r="M2514" s="4" t="s">
        <v>21</v>
      </c>
      <c r="N2514" s="4" t="str" cm="1">
        <f t="array" ref="N2514">_xlfn.SWITCH(E2514,"Delhi","North","Chennai","South","Hyderabad","South","Mumbai","Central","Bangalore","South")</f>
        <v>South</v>
      </c>
      <c r="O2514" s="12">
        <v>439291.82</v>
      </c>
      <c r="P2514" s="4">
        <f>Table1[[#This Row],[Delivery_Date]]-Table1[[#This Row],[Order_Date]]</f>
        <v>13</v>
      </c>
      <c r="Q2514" s="4" t="str">
        <f>IF(Table1[[#This Row],[Delivery delay days]]&gt;5,"delay","on time")</f>
        <v>delay</v>
      </c>
      <c r="R2514" s="10">
        <f>DATEVALUE(Table1[[#This Row],[Delivery_Date]])</f>
        <v>45113</v>
      </c>
      <c r="S2514" s="10">
        <f>DATEVALUE(Table1[[#This Row],[Order_Date]])</f>
        <v>45100</v>
      </c>
      <c r="T2514" s="4" t="str" cm="1">
        <f t="array" ref="T2514">_xlfn.IFS(Table1[[#This Row],[Inventory_Level]]&lt;=200,"low",Table1[[#This Row],[Inventory_Level]]&gt;=700,"high",Table1[[#This Row],[Inventory_Level]]&gt;200,"medium")</f>
        <v>medium</v>
      </c>
    </row>
    <row r="2515" spans="1:20" x14ac:dyDescent="0.35">
      <c r="A2515" s="4">
        <v>2514</v>
      </c>
      <c r="B2515" s="4" t="s">
        <v>51</v>
      </c>
      <c r="C2515" s="4" t="s">
        <v>38</v>
      </c>
      <c r="D2515" s="4" t="s">
        <v>25</v>
      </c>
      <c r="E2515" s="4" t="s">
        <v>60</v>
      </c>
      <c r="F2515" s="10" t="s">
        <v>296</v>
      </c>
      <c r="G2515" s="11" t="s">
        <v>239</v>
      </c>
      <c r="H2515" s="4">
        <v>26</v>
      </c>
      <c r="I2515" s="12">
        <v>16137.8</v>
      </c>
      <c r="J2515" s="12">
        <v>419582.8</v>
      </c>
      <c r="K2515" s="12">
        <v>493.04</v>
      </c>
      <c r="L2515" s="4">
        <v>87</v>
      </c>
      <c r="M2515" s="4" t="s">
        <v>29</v>
      </c>
      <c r="N2515" s="4" t="str" cm="1">
        <f t="array" ref="N2515">_xlfn.SWITCH(E2515,"Delhi","North","Chennai","South","Hyderabad","South","Mumbai","Central","Bangalore","South")</f>
        <v>South</v>
      </c>
      <c r="O2515" s="12">
        <v>78436.61</v>
      </c>
      <c r="P2515" s="4">
        <f>Table1[[#This Row],[Delivery_Date]]-Table1[[#This Row],[Order_Date]]</f>
        <v>3</v>
      </c>
      <c r="Q2515" s="4" t="str">
        <f>IF(Table1[[#This Row],[Delivery delay days]]&gt;5,"delay","on time")</f>
        <v>on time</v>
      </c>
      <c r="R2515" s="10">
        <f>DATEVALUE(Table1[[#This Row],[Delivery_Date]])</f>
        <v>45087</v>
      </c>
      <c r="S2515" s="10">
        <f>DATEVALUE(Table1[[#This Row],[Order_Date]])</f>
        <v>45084</v>
      </c>
      <c r="T2515" s="4" t="str" cm="1">
        <f t="array" ref="T2515">_xlfn.IFS(Table1[[#This Row],[Inventory_Level]]&lt;=200,"low",Table1[[#This Row],[Inventory_Level]]&gt;=700,"high",Table1[[#This Row],[Inventory_Level]]&gt;200,"medium")</f>
        <v>low</v>
      </c>
    </row>
    <row r="2516" spans="1:20" x14ac:dyDescent="0.35">
      <c r="A2516" s="4">
        <v>2515</v>
      </c>
      <c r="B2516" s="4" t="s">
        <v>15</v>
      </c>
      <c r="C2516" s="4" t="s">
        <v>38</v>
      </c>
      <c r="D2516" s="4" t="s">
        <v>25</v>
      </c>
      <c r="E2516" s="4" t="s">
        <v>60</v>
      </c>
      <c r="F2516" s="10" t="s">
        <v>176</v>
      </c>
      <c r="G2516" s="11" t="s">
        <v>189</v>
      </c>
      <c r="H2516" s="4">
        <v>50</v>
      </c>
      <c r="I2516" s="12">
        <v>28984.32</v>
      </c>
      <c r="J2516" s="12">
        <v>1449216</v>
      </c>
      <c r="K2516" s="12">
        <v>2072.9</v>
      </c>
      <c r="L2516" s="4">
        <v>842</v>
      </c>
      <c r="M2516" s="4" t="s">
        <v>42</v>
      </c>
      <c r="N2516" s="4" t="str" cm="1">
        <f t="array" ref="N2516">_xlfn.SWITCH(E2516,"Delhi","North","Chennai","South","Hyderabad","South","Mumbai","Central","Bangalore","South")</f>
        <v>South</v>
      </c>
      <c r="O2516" s="12">
        <v>178556.23</v>
      </c>
      <c r="P2516" s="4">
        <f>Table1[[#This Row],[Delivery_Date]]-Table1[[#This Row],[Order_Date]]</f>
        <v>12</v>
      </c>
      <c r="Q2516" s="4" t="str">
        <f>IF(Table1[[#This Row],[Delivery delay days]]&gt;5,"delay","on time")</f>
        <v>delay</v>
      </c>
      <c r="R2516" s="10">
        <f>DATEVALUE(Table1[[#This Row],[Delivery_Date]])</f>
        <v>45113</v>
      </c>
      <c r="S2516" s="10">
        <f>DATEVALUE(Table1[[#This Row],[Order_Date]])</f>
        <v>45101</v>
      </c>
      <c r="T2516" s="4" t="str" cm="1">
        <f t="array" ref="T2516">_xlfn.IFS(Table1[[#This Row],[Inventory_Level]]&lt;=200,"low",Table1[[#This Row],[Inventory_Level]]&gt;=700,"high",Table1[[#This Row],[Inventory_Level]]&gt;200,"medium")</f>
        <v>high</v>
      </c>
    </row>
    <row r="2517" spans="1:20" x14ac:dyDescent="0.35">
      <c r="A2517" s="4">
        <v>2516</v>
      </c>
      <c r="B2517" s="4" t="s">
        <v>59</v>
      </c>
      <c r="C2517" s="4" t="s">
        <v>16</v>
      </c>
      <c r="D2517" s="4" t="s">
        <v>25</v>
      </c>
      <c r="E2517" s="4" t="s">
        <v>18</v>
      </c>
      <c r="F2517" s="10" t="s">
        <v>412</v>
      </c>
      <c r="G2517" s="11" t="s">
        <v>163</v>
      </c>
      <c r="H2517" s="4">
        <v>61</v>
      </c>
      <c r="I2517" s="12">
        <v>36010.199999999997</v>
      </c>
      <c r="J2517" s="12">
        <v>2196622.2000000002</v>
      </c>
      <c r="K2517" s="12">
        <v>557.66</v>
      </c>
      <c r="L2517" s="4">
        <v>799</v>
      </c>
      <c r="M2517" s="4" t="s">
        <v>35</v>
      </c>
      <c r="N2517" s="4" t="str" cm="1">
        <f t="array" ref="N2517">_xlfn.SWITCH(E2517,"Delhi","North","Chennai","South","Hyderabad","South","Mumbai","Central","Bangalore","South")</f>
        <v>North</v>
      </c>
      <c r="O2517" s="12">
        <v>365181.71</v>
      </c>
      <c r="P2517" s="4">
        <f>Table1[[#This Row],[Delivery_Date]]-Table1[[#This Row],[Order_Date]]</f>
        <v>5</v>
      </c>
      <c r="Q2517" s="4" t="str">
        <f>IF(Table1[[#This Row],[Delivery delay days]]&gt;5,"delay","on time")</f>
        <v>on time</v>
      </c>
      <c r="R2517" s="10">
        <f>DATEVALUE(Table1[[#This Row],[Delivery_Date]])</f>
        <v>45224</v>
      </c>
      <c r="S2517" s="10">
        <f>DATEVALUE(Table1[[#This Row],[Order_Date]])</f>
        <v>45219</v>
      </c>
      <c r="T2517" s="4" t="str" cm="1">
        <f t="array" ref="T2517">_xlfn.IFS(Table1[[#This Row],[Inventory_Level]]&lt;=200,"low",Table1[[#This Row],[Inventory_Level]]&gt;=700,"high",Table1[[#This Row],[Inventory_Level]]&gt;200,"medium")</f>
        <v>high</v>
      </c>
    </row>
    <row r="2518" spans="1:20" x14ac:dyDescent="0.35">
      <c r="A2518" s="4">
        <v>2517</v>
      </c>
      <c r="B2518" s="4" t="s">
        <v>31</v>
      </c>
      <c r="C2518" s="4" t="s">
        <v>24</v>
      </c>
      <c r="D2518" s="4" t="s">
        <v>39</v>
      </c>
      <c r="E2518" s="4" t="s">
        <v>18</v>
      </c>
      <c r="F2518" s="10" t="s">
        <v>154</v>
      </c>
      <c r="G2518" s="11" t="s">
        <v>126</v>
      </c>
      <c r="H2518" s="4">
        <v>37</v>
      </c>
      <c r="I2518" s="12">
        <v>45669.919999999998</v>
      </c>
      <c r="J2518" s="12">
        <v>1689787.04</v>
      </c>
      <c r="K2518" s="12">
        <v>4935.96</v>
      </c>
      <c r="L2518" s="4">
        <v>936</v>
      </c>
      <c r="M2518" s="4" t="s">
        <v>35</v>
      </c>
      <c r="N2518" s="4" t="str" cm="1">
        <f t="array" ref="N2518">_xlfn.SWITCH(E2518,"Delhi","North","Chennai","South","Hyderabad","South","Mumbai","Central","Bangalore","South")</f>
        <v>North</v>
      </c>
      <c r="O2518" s="12">
        <v>373841.94</v>
      </c>
      <c r="P2518" s="4">
        <f>Table1[[#This Row],[Delivery_Date]]-Table1[[#This Row],[Order_Date]]</f>
        <v>7</v>
      </c>
      <c r="Q2518" s="4" t="str">
        <f>IF(Table1[[#This Row],[Delivery delay days]]&gt;5,"delay","on time")</f>
        <v>delay</v>
      </c>
      <c r="R2518" s="10">
        <f>DATEVALUE(Table1[[#This Row],[Delivery_Date]])</f>
        <v>44962</v>
      </c>
      <c r="S2518" s="10">
        <f>DATEVALUE(Table1[[#This Row],[Order_Date]])</f>
        <v>44955</v>
      </c>
      <c r="T2518" s="4" t="str" cm="1">
        <f t="array" ref="T2518">_xlfn.IFS(Table1[[#This Row],[Inventory_Level]]&lt;=200,"low",Table1[[#This Row],[Inventory_Level]]&gt;=700,"high",Table1[[#This Row],[Inventory_Level]]&gt;200,"medium")</f>
        <v>high</v>
      </c>
    </row>
    <row r="2519" spans="1:20" x14ac:dyDescent="0.35">
      <c r="A2519" s="4">
        <v>2518</v>
      </c>
      <c r="B2519" s="4" t="s">
        <v>59</v>
      </c>
      <c r="C2519" s="4" t="s">
        <v>38</v>
      </c>
      <c r="D2519" s="4" t="s">
        <v>25</v>
      </c>
      <c r="E2519" s="4" t="s">
        <v>18</v>
      </c>
      <c r="F2519" s="10" t="s">
        <v>146</v>
      </c>
      <c r="G2519" s="11" t="s">
        <v>299</v>
      </c>
      <c r="H2519" s="4">
        <v>33</v>
      </c>
      <c r="I2519" s="12">
        <v>44532.24</v>
      </c>
      <c r="J2519" s="12">
        <v>1469563.92</v>
      </c>
      <c r="K2519" s="12">
        <v>2589</v>
      </c>
      <c r="L2519" s="4">
        <v>213</v>
      </c>
      <c r="M2519" s="4" t="s">
        <v>42</v>
      </c>
      <c r="N2519" s="4" t="str" cm="1">
        <f t="array" ref="N2519">_xlfn.SWITCH(E2519,"Delhi","North","Chennai","South","Hyderabad","South","Mumbai","Central","Bangalore","South")</f>
        <v>North</v>
      </c>
      <c r="O2519" s="12">
        <v>102671.99</v>
      </c>
      <c r="P2519" s="4">
        <f>Table1[[#This Row],[Delivery_Date]]-Table1[[#This Row],[Order_Date]]</f>
        <v>10</v>
      </c>
      <c r="Q2519" s="4" t="str">
        <f>IF(Table1[[#This Row],[Delivery delay days]]&gt;5,"delay","on time")</f>
        <v>delay</v>
      </c>
      <c r="R2519" s="10">
        <f>DATEVALUE(Table1[[#This Row],[Delivery_Date]])</f>
        <v>45210</v>
      </c>
      <c r="S2519" s="10">
        <f>DATEVALUE(Table1[[#This Row],[Order_Date]])</f>
        <v>45200</v>
      </c>
      <c r="T2519" s="4" t="str" cm="1">
        <f t="array" ref="T2519">_xlfn.IFS(Table1[[#This Row],[Inventory_Level]]&lt;=200,"low",Table1[[#This Row],[Inventory_Level]]&gt;=700,"high",Table1[[#This Row],[Inventory_Level]]&gt;200,"medium")</f>
        <v>medium</v>
      </c>
    </row>
    <row r="2520" spans="1:20" x14ac:dyDescent="0.35">
      <c r="A2520" s="4">
        <v>2519</v>
      </c>
      <c r="B2520" s="4" t="s">
        <v>51</v>
      </c>
      <c r="C2520" s="4" t="s">
        <v>38</v>
      </c>
      <c r="D2520" s="4" t="s">
        <v>45</v>
      </c>
      <c r="E2520" s="4" t="s">
        <v>26</v>
      </c>
      <c r="F2520" s="10" t="s">
        <v>101</v>
      </c>
      <c r="G2520" s="11" t="s">
        <v>105</v>
      </c>
      <c r="H2520" s="4">
        <v>90</v>
      </c>
      <c r="I2520" s="12">
        <v>37993.129999999997</v>
      </c>
      <c r="J2520" s="12">
        <v>3419381.7</v>
      </c>
      <c r="K2520" s="12">
        <v>3263.43</v>
      </c>
      <c r="L2520" s="4">
        <v>36</v>
      </c>
      <c r="M2520" s="4" t="s">
        <v>42</v>
      </c>
      <c r="N2520" s="4" t="str" cm="1">
        <f t="array" ref="N2520">_xlfn.SWITCH(E2520,"Delhi","North","Chennai","South","Hyderabad","South","Mumbai","Central","Bangalore","South")</f>
        <v>South</v>
      </c>
      <c r="O2520" s="12">
        <v>707767.21</v>
      </c>
      <c r="P2520" s="4">
        <f>Table1[[#This Row],[Delivery_Date]]-Table1[[#This Row],[Order_Date]]</f>
        <v>15</v>
      </c>
      <c r="Q2520" s="4" t="str">
        <f>IF(Table1[[#This Row],[Delivery delay days]]&gt;5,"delay","on time")</f>
        <v>delay</v>
      </c>
      <c r="R2520" s="10">
        <f>DATEVALUE(Table1[[#This Row],[Delivery_Date]])</f>
        <v>45011</v>
      </c>
      <c r="S2520" s="10">
        <f>DATEVALUE(Table1[[#This Row],[Order_Date]])</f>
        <v>44996</v>
      </c>
      <c r="T2520" s="4" t="str" cm="1">
        <f t="array" ref="T2520">_xlfn.IFS(Table1[[#This Row],[Inventory_Level]]&lt;=200,"low",Table1[[#This Row],[Inventory_Level]]&gt;=700,"high",Table1[[#This Row],[Inventory_Level]]&gt;200,"medium")</f>
        <v>low</v>
      </c>
    </row>
    <row r="2521" spans="1:20" x14ac:dyDescent="0.35">
      <c r="A2521" s="4">
        <v>2520</v>
      </c>
      <c r="B2521" s="4" t="s">
        <v>44</v>
      </c>
      <c r="C2521" s="4" t="s">
        <v>24</v>
      </c>
      <c r="D2521" s="4" t="s">
        <v>32</v>
      </c>
      <c r="E2521" s="4" t="s">
        <v>26</v>
      </c>
      <c r="F2521" s="10" t="s">
        <v>182</v>
      </c>
      <c r="G2521" s="11" t="s">
        <v>41</v>
      </c>
      <c r="H2521" s="4">
        <v>93</v>
      </c>
      <c r="I2521" s="12">
        <v>34638.74</v>
      </c>
      <c r="J2521" s="12">
        <v>3221402.82</v>
      </c>
      <c r="K2521" s="12">
        <v>3125.77</v>
      </c>
      <c r="L2521" s="4">
        <v>823</v>
      </c>
      <c r="M2521" s="4" t="s">
        <v>21</v>
      </c>
      <c r="N2521" s="4" t="str" cm="1">
        <f t="array" ref="N2521">_xlfn.SWITCH(E2521,"Delhi","North","Chennai","South","Hyderabad","South","Mumbai","Central","Bangalore","South")</f>
        <v>South</v>
      </c>
      <c r="O2521" s="12">
        <v>426259.15</v>
      </c>
      <c r="P2521" s="4">
        <f>Table1[[#This Row],[Delivery_Date]]-Table1[[#This Row],[Order_Date]]</f>
        <v>12</v>
      </c>
      <c r="Q2521" s="4" t="str">
        <f>IF(Table1[[#This Row],[Delivery delay days]]&gt;5,"delay","on time")</f>
        <v>delay</v>
      </c>
      <c r="R2521" s="10">
        <f>DATEVALUE(Table1[[#This Row],[Delivery_Date]])</f>
        <v>45038</v>
      </c>
      <c r="S2521" s="10">
        <f>DATEVALUE(Table1[[#This Row],[Order_Date]])</f>
        <v>45026</v>
      </c>
      <c r="T2521" s="4" t="str" cm="1">
        <f t="array" ref="T2521">_xlfn.IFS(Table1[[#This Row],[Inventory_Level]]&lt;=200,"low",Table1[[#This Row],[Inventory_Level]]&gt;=700,"high",Table1[[#This Row],[Inventory_Level]]&gt;200,"medium")</f>
        <v>high</v>
      </c>
    </row>
    <row r="2522" spans="1:20" x14ac:dyDescent="0.35">
      <c r="A2522" s="4">
        <v>2521</v>
      </c>
      <c r="B2522" s="4" t="s">
        <v>59</v>
      </c>
      <c r="C2522" s="4" t="s">
        <v>16</v>
      </c>
      <c r="D2522" s="4" t="s">
        <v>39</v>
      </c>
      <c r="E2522" s="4" t="s">
        <v>26</v>
      </c>
      <c r="F2522" s="10" t="s">
        <v>411</v>
      </c>
      <c r="G2522" s="11" t="s">
        <v>102</v>
      </c>
      <c r="H2522" s="4">
        <v>82</v>
      </c>
      <c r="I2522" s="12">
        <v>40569.31</v>
      </c>
      <c r="J2522" s="12">
        <v>3326683.42</v>
      </c>
      <c r="K2522" s="12">
        <v>3735.41</v>
      </c>
      <c r="L2522" s="4">
        <v>682</v>
      </c>
      <c r="M2522" s="4" t="s">
        <v>29</v>
      </c>
      <c r="N2522" s="4" t="str" cm="1">
        <f t="array" ref="N2522">_xlfn.SWITCH(E2522,"Delhi","North","Chennai","South","Hyderabad","South","Mumbai","Central","Bangalore","South")</f>
        <v>South</v>
      </c>
      <c r="O2522" s="12">
        <v>671374.12</v>
      </c>
      <c r="P2522" s="4">
        <f>Table1[[#This Row],[Delivery_Date]]-Table1[[#This Row],[Order_Date]]</f>
        <v>13</v>
      </c>
      <c r="Q2522" s="4" t="str">
        <f>IF(Table1[[#This Row],[Delivery delay days]]&gt;5,"delay","on time")</f>
        <v>delay</v>
      </c>
      <c r="R2522" s="10">
        <f>DATEVALUE(Table1[[#This Row],[Delivery_Date]])</f>
        <v>44997</v>
      </c>
      <c r="S2522" s="10">
        <f>DATEVALUE(Table1[[#This Row],[Order_Date]])</f>
        <v>44984</v>
      </c>
      <c r="T2522" s="4" t="str" cm="1">
        <f t="array" ref="T2522">_xlfn.IFS(Table1[[#This Row],[Inventory_Level]]&lt;=200,"low",Table1[[#This Row],[Inventory_Level]]&gt;=700,"high",Table1[[#This Row],[Inventory_Level]]&gt;200,"medium")</f>
        <v>medium</v>
      </c>
    </row>
    <row r="2523" spans="1:20" x14ac:dyDescent="0.35">
      <c r="A2523" s="4">
        <v>2522</v>
      </c>
      <c r="B2523" s="4" t="s">
        <v>15</v>
      </c>
      <c r="C2523" s="4" t="s">
        <v>24</v>
      </c>
      <c r="D2523" s="4" t="s">
        <v>39</v>
      </c>
      <c r="E2523" s="4" t="s">
        <v>46</v>
      </c>
      <c r="F2523" s="10" t="s">
        <v>291</v>
      </c>
      <c r="G2523" s="11" t="s">
        <v>246</v>
      </c>
      <c r="H2523" s="4">
        <v>28</v>
      </c>
      <c r="I2523" s="12">
        <v>3380.96</v>
      </c>
      <c r="J2523" s="12">
        <v>94666.880000000005</v>
      </c>
      <c r="K2523" s="12">
        <v>2830.88</v>
      </c>
      <c r="L2523" s="4">
        <v>997</v>
      </c>
      <c r="M2523" s="4" t="s">
        <v>35</v>
      </c>
      <c r="N2523" s="4" t="str" cm="1">
        <f t="array" ref="N2523">_xlfn.SWITCH(E2523,"Delhi","North","Chennai","South","Hyderabad","South","Mumbai","Central","Bangalore","South")</f>
        <v>South</v>
      </c>
      <c r="O2523" s="12">
        <v>6399.92</v>
      </c>
      <c r="P2523" s="4">
        <f>Table1[[#This Row],[Delivery_Date]]-Table1[[#This Row],[Order_Date]]</f>
        <v>7</v>
      </c>
      <c r="Q2523" s="4" t="str">
        <f>IF(Table1[[#This Row],[Delivery delay days]]&gt;5,"delay","on time")</f>
        <v>delay</v>
      </c>
      <c r="R2523" s="10">
        <f>DATEVALUE(Table1[[#This Row],[Delivery_Date]])</f>
        <v>45103</v>
      </c>
      <c r="S2523" s="10">
        <f>DATEVALUE(Table1[[#This Row],[Order_Date]])</f>
        <v>45096</v>
      </c>
      <c r="T2523" s="4" t="str" cm="1">
        <f t="array" ref="T2523">_xlfn.IFS(Table1[[#This Row],[Inventory_Level]]&lt;=200,"low",Table1[[#This Row],[Inventory_Level]]&gt;=700,"high",Table1[[#This Row],[Inventory_Level]]&gt;200,"medium")</f>
        <v>high</v>
      </c>
    </row>
    <row r="2524" spans="1:20" x14ac:dyDescent="0.35">
      <c r="A2524" s="4">
        <v>2523</v>
      </c>
      <c r="B2524" s="4" t="s">
        <v>31</v>
      </c>
      <c r="C2524" s="4" t="s">
        <v>38</v>
      </c>
      <c r="D2524" s="4" t="s">
        <v>25</v>
      </c>
      <c r="E2524" s="4" t="s">
        <v>18</v>
      </c>
      <c r="F2524" s="10" t="s">
        <v>40</v>
      </c>
      <c r="G2524" s="11" t="s">
        <v>57</v>
      </c>
      <c r="H2524" s="4">
        <v>56</v>
      </c>
      <c r="I2524" s="12">
        <v>7708.07</v>
      </c>
      <c r="J2524" s="12">
        <v>431651.92</v>
      </c>
      <c r="K2524" s="12">
        <v>2194.69</v>
      </c>
      <c r="L2524" s="4">
        <v>536</v>
      </c>
      <c r="M2524" s="4" t="s">
        <v>35</v>
      </c>
      <c r="N2524" s="4" t="str" cm="1">
        <f t="array" ref="N2524">_xlfn.SWITCH(E2524,"Delhi","North","Chennai","South","Hyderabad","South","Mumbai","Central","Bangalore","South")</f>
        <v>North</v>
      </c>
      <c r="O2524" s="12">
        <v>21669.31</v>
      </c>
      <c r="P2524" s="4">
        <f>Table1[[#This Row],[Delivery_Date]]-Table1[[#This Row],[Order_Date]]</f>
        <v>3</v>
      </c>
      <c r="Q2524" s="4" t="str">
        <f>IF(Table1[[#This Row],[Delivery delay days]]&gt;5,"delay","on time")</f>
        <v>on time</v>
      </c>
      <c r="R2524" s="10">
        <f>DATEVALUE(Table1[[#This Row],[Delivery_Date]])</f>
        <v>45036</v>
      </c>
      <c r="S2524" s="10">
        <f>DATEVALUE(Table1[[#This Row],[Order_Date]])</f>
        <v>45033</v>
      </c>
      <c r="T2524" s="4" t="str" cm="1">
        <f t="array" ref="T2524">_xlfn.IFS(Table1[[#This Row],[Inventory_Level]]&lt;=200,"low",Table1[[#This Row],[Inventory_Level]]&gt;=700,"high",Table1[[#This Row],[Inventory_Level]]&gt;200,"medium")</f>
        <v>medium</v>
      </c>
    </row>
    <row r="2525" spans="1:20" x14ac:dyDescent="0.35">
      <c r="A2525" s="4">
        <v>2524</v>
      </c>
      <c r="B2525" s="4" t="s">
        <v>15</v>
      </c>
      <c r="C2525" s="4" t="s">
        <v>16</v>
      </c>
      <c r="D2525" s="4" t="s">
        <v>45</v>
      </c>
      <c r="E2525" s="4" t="s">
        <v>60</v>
      </c>
      <c r="F2525" s="10" t="s">
        <v>151</v>
      </c>
      <c r="G2525" s="11" t="s">
        <v>159</v>
      </c>
      <c r="H2525" s="4">
        <v>3</v>
      </c>
      <c r="I2525" s="12">
        <v>47233.9</v>
      </c>
      <c r="J2525" s="12">
        <v>141701.70000000001</v>
      </c>
      <c r="K2525" s="12">
        <v>2070.08</v>
      </c>
      <c r="L2525" s="4">
        <v>524</v>
      </c>
      <c r="M2525" s="4" t="s">
        <v>29</v>
      </c>
      <c r="N2525" s="4" t="str" cm="1">
        <f t="array" ref="N2525">_xlfn.SWITCH(E2525,"Delhi","North","Chennai","South","Hyderabad","South","Mumbai","Central","Bangalore","South")</f>
        <v>South</v>
      </c>
      <c r="O2525" s="12">
        <v>16595.37</v>
      </c>
      <c r="P2525" s="4">
        <f>Table1[[#This Row],[Delivery_Date]]-Table1[[#This Row],[Order_Date]]</f>
        <v>6</v>
      </c>
      <c r="Q2525" s="4" t="str">
        <f>IF(Table1[[#This Row],[Delivery delay days]]&gt;5,"delay","on time")</f>
        <v>delay</v>
      </c>
      <c r="R2525" s="10">
        <f>DATEVALUE(Table1[[#This Row],[Delivery_Date]])</f>
        <v>45164</v>
      </c>
      <c r="S2525" s="10">
        <f>DATEVALUE(Table1[[#This Row],[Order_Date]])</f>
        <v>45158</v>
      </c>
      <c r="T2525" s="4" t="str" cm="1">
        <f t="array" ref="T2525">_xlfn.IFS(Table1[[#This Row],[Inventory_Level]]&lt;=200,"low",Table1[[#This Row],[Inventory_Level]]&gt;=700,"high",Table1[[#This Row],[Inventory_Level]]&gt;200,"medium")</f>
        <v>medium</v>
      </c>
    </row>
    <row r="2526" spans="1:20" x14ac:dyDescent="0.35">
      <c r="A2526" s="4">
        <v>2525</v>
      </c>
      <c r="B2526" s="4" t="s">
        <v>65</v>
      </c>
      <c r="C2526" s="4" t="s">
        <v>16</v>
      </c>
      <c r="D2526" s="4" t="s">
        <v>25</v>
      </c>
      <c r="E2526" s="4" t="s">
        <v>46</v>
      </c>
      <c r="F2526" s="10" t="s">
        <v>395</v>
      </c>
      <c r="G2526" s="11" t="s">
        <v>228</v>
      </c>
      <c r="H2526" s="4">
        <v>15</v>
      </c>
      <c r="I2526" s="12">
        <v>37214.29</v>
      </c>
      <c r="J2526" s="12">
        <v>558214.35</v>
      </c>
      <c r="K2526" s="12">
        <v>4708.47</v>
      </c>
      <c r="L2526" s="4">
        <v>611</v>
      </c>
      <c r="M2526" s="4" t="s">
        <v>21</v>
      </c>
      <c r="N2526" s="4" t="str" cm="1">
        <f t="array" ref="N2526">_xlfn.SWITCH(E2526,"Delhi","North","Chennai","South","Hyderabad","South","Mumbai","Central","Bangalore","South")</f>
        <v>South</v>
      </c>
      <c r="O2526" s="12">
        <v>49032.28</v>
      </c>
      <c r="P2526" s="4">
        <f>Table1[[#This Row],[Delivery_Date]]-Table1[[#This Row],[Order_Date]]</f>
        <v>12</v>
      </c>
      <c r="Q2526" s="4" t="str">
        <f>IF(Table1[[#This Row],[Delivery delay days]]&gt;5,"delay","on time")</f>
        <v>delay</v>
      </c>
      <c r="R2526" s="10">
        <f>DATEVALUE(Table1[[#This Row],[Delivery_Date]])</f>
        <v>45024</v>
      </c>
      <c r="S2526" s="10">
        <f>DATEVALUE(Table1[[#This Row],[Order_Date]])</f>
        <v>45012</v>
      </c>
      <c r="T2526" s="4" t="str" cm="1">
        <f t="array" ref="T2526">_xlfn.IFS(Table1[[#This Row],[Inventory_Level]]&lt;=200,"low",Table1[[#This Row],[Inventory_Level]]&gt;=700,"high",Table1[[#This Row],[Inventory_Level]]&gt;200,"medium")</f>
        <v>medium</v>
      </c>
    </row>
    <row r="2527" spans="1:20" x14ac:dyDescent="0.35">
      <c r="A2527" s="4">
        <v>2526</v>
      </c>
      <c r="B2527" s="4" t="s">
        <v>31</v>
      </c>
      <c r="C2527" s="4" t="s">
        <v>24</v>
      </c>
      <c r="D2527" s="4" t="s">
        <v>17</v>
      </c>
      <c r="E2527" s="4" t="s">
        <v>18</v>
      </c>
      <c r="F2527" s="10" t="s">
        <v>264</v>
      </c>
      <c r="G2527" s="11" t="s">
        <v>225</v>
      </c>
      <c r="H2527" s="4">
        <v>29</v>
      </c>
      <c r="I2527" s="12">
        <v>22543.62</v>
      </c>
      <c r="J2527" s="12">
        <v>653764.98</v>
      </c>
      <c r="K2527" s="12">
        <v>935.33</v>
      </c>
      <c r="L2527" s="4">
        <v>505</v>
      </c>
      <c r="M2527" s="4" t="s">
        <v>42</v>
      </c>
      <c r="N2527" s="4" t="str" cm="1">
        <f t="array" ref="N2527">_xlfn.SWITCH(E2527,"Delhi","North","Chennai","South","Hyderabad","South","Mumbai","Central","Bangalore","South")</f>
        <v>North</v>
      </c>
      <c r="O2527" s="12">
        <v>105085.36</v>
      </c>
      <c r="P2527" s="4">
        <f>Table1[[#This Row],[Delivery_Date]]-Table1[[#This Row],[Order_Date]]</f>
        <v>11</v>
      </c>
      <c r="Q2527" s="4" t="str">
        <f>IF(Table1[[#This Row],[Delivery delay days]]&gt;5,"delay","on time")</f>
        <v>delay</v>
      </c>
      <c r="R2527" s="10">
        <f>DATEVALUE(Table1[[#This Row],[Delivery_Date]])</f>
        <v>45039</v>
      </c>
      <c r="S2527" s="10">
        <f>DATEVALUE(Table1[[#This Row],[Order_Date]])</f>
        <v>45028</v>
      </c>
      <c r="T2527" s="4" t="str" cm="1">
        <f t="array" ref="T2527">_xlfn.IFS(Table1[[#This Row],[Inventory_Level]]&lt;=200,"low",Table1[[#This Row],[Inventory_Level]]&gt;=700,"high",Table1[[#This Row],[Inventory_Level]]&gt;200,"medium")</f>
        <v>medium</v>
      </c>
    </row>
    <row r="2528" spans="1:20" x14ac:dyDescent="0.35">
      <c r="A2528" s="4">
        <v>2527</v>
      </c>
      <c r="B2528" s="4" t="s">
        <v>15</v>
      </c>
      <c r="C2528" s="4" t="s">
        <v>16</v>
      </c>
      <c r="D2528" s="4" t="s">
        <v>45</v>
      </c>
      <c r="E2528" s="4" t="s">
        <v>26</v>
      </c>
      <c r="F2528" s="10" t="s">
        <v>378</v>
      </c>
      <c r="G2528" s="11" t="s">
        <v>329</v>
      </c>
      <c r="H2528" s="4">
        <v>18</v>
      </c>
      <c r="I2528" s="12">
        <v>44651.01</v>
      </c>
      <c r="J2528" s="12">
        <v>803718.18</v>
      </c>
      <c r="K2528" s="12">
        <v>1768.7</v>
      </c>
      <c r="L2528" s="4">
        <v>791</v>
      </c>
      <c r="M2528" s="4" t="s">
        <v>35</v>
      </c>
      <c r="N2528" s="4" t="str" cm="1">
        <f t="array" ref="N2528">_xlfn.SWITCH(E2528,"Delhi","North","Chennai","South","Hyderabad","South","Mumbai","Central","Bangalore","South")</f>
        <v>South</v>
      </c>
      <c r="O2528" s="12">
        <v>68940.95</v>
      </c>
      <c r="P2528" s="4">
        <f>Table1[[#This Row],[Delivery_Date]]-Table1[[#This Row],[Order_Date]]</f>
        <v>10</v>
      </c>
      <c r="Q2528" s="4" t="str">
        <f>IF(Table1[[#This Row],[Delivery delay days]]&gt;5,"delay","on time")</f>
        <v>delay</v>
      </c>
      <c r="R2528" s="10">
        <f>DATEVALUE(Table1[[#This Row],[Delivery_Date]])</f>
        <v>45130</v>
      </c>
      <c r="S2528" s="10">
        <f>DATEVALUE(Table1[[#This Row],[Order_Date]])</f>
        <v>45120</v>
      </c>
      <c r="T2528" s="4" t="str" cm="1">
        <f t="array" ref="T2528">_xlfn.IFS(Table1[[#This Row],[Inventory_Level]]&lt;=200,"low",Table1[[#This Row],[Inventory_Level]]&gt;=700,"high",Table1[[#This Row],[Inventory_Level]]&gt;200,"medium")</f>
        <v>high</v>
      </c>
    </row>
    <row r="2529" spans="1:20" x14ac:dyDescent="0.35">
      <c r="A2529" s="4">
        <v>2528</v>
      </c>
      <c r="B2529" s="4" t="s">
        <v>44</v>
      </c>
      <c r="C2529" s="4" t="s">
        <v>38</v>
      </c>
      <c r="D2529" s="4" t="s">
        <v>39</v>
      </c>
      <c r="E2529" s="4" t="s">
        <v>18</v>
      </c>
      <c r="F2529" s="10" t="s">
        <v>34</v>
      </c>
      <c r="G2529" s="11" t="s">
        <v>235</v>
      </c>
      <c r="H2529" s="4">
        <v>3</v>
      </c>
      <c r="I2529" s="12">
        <v>48010.41</v>
      </c>
      <c r="J2529" s="12">
        <v>144031.23000000001</v>
      </c>
      <c r="K2529" s="12">
        <v>1408.07</v>
      </c>
      <c r="L2529" s="4">
        <v>507</v>
      </c>
      <c r="M2529" s="4" t="s">
        <v>21</v>
      </c>
      <c r="N2529" s="4" t="str" cm="1">
        <f t="array" ref="N2529">_xlfn.SWITCH(E2529,"Delhi","North","Chennai","South","Hyderabad","South","Mumbai","Central","Bangalore","South")</f>
        <v>North</v>
      </c>
      <c r="O2529" s="12">
        <v>24334.52</v>
      </c>
      <c r="P2529" s="4">
        <f>Table1[[#This Row],[Delivery_Date]]-Table1[[#This Row],[Order_Date]]</f>
        <v>10</v>
      </c>
      <c r="Q2529" s="4" t="str">
        <f>IF(Table1[[#This Row],[Delivery delay days]]&gt;5,"delay","on time")</f>
        <v>delay</v>
      </c>
      <c r="R2529" s="10">
        <f>DATEVALUE(Table1[[#This Row],[Delivery_Date]])</f>
        <v>45068</v>
      </c>
      <c r="S2529" s="10">
        <f>DATEVALUE(Table1[[#This Row],[Order_Date]])</f>
        <v>45058</v>
      </c>
      <c r="T2529" s="4" t="str" cm="1">
        <f t="array" ref="T2529">_xlfn.IFS(Table1[[#This Row],[Inventory_Level]]&lt;=200,"low",Table1[[#This Row],[Inventory_Level]]&gt;=700,"high",Table1[[#This Row],[Inventory_Level]]&gt;200,"medium")</f>
        <v>medium</v>
      </c>
    </row>
    <row r="2530" spans="1:20" x14ac:dyDescent="0.35">
      <c r="A2530" s="4">
        <v>2529</v>
      </c>
      <c r="B2530" s="4" t="s">
        <v>15</v>
      </c>
      <c r="C2530" s="4" t="s">
        <v>38</v>
      </c>
      <c r="D2530" s="4" t="s">
        <v>17</v>
      </c>
      <c r="E2530" s="4" t="s">
        <v>60</v>
      </c>
      <c r="F2530" s="10" t="s">
        <v>407</v>
      </c>
      <c r="G2530" s="11" t="s">
        <v>175</v>
      </c>
      <c r="H2530" s="4">
        <v>69</v>
      </c>
      <c r="I2530" s="12">
        <v>27827.53</v>
      </c>
      <c r="J2530" s="12">
        <v>1920099.57</v>
      </c>
      <c r="K2530" s="12">
        <v>993.53</v>
      </c>
      <c r="L2530" s="4">
        <v>778</v>
      </c>
      <c r="M2530" s="4" t="s">
        <v>42</v>
      </c>
      <c r="N2530" s="4" t="str" cm="1">
        <f t="array" ref="N2530">_xlfn.SWITCH(E2530,"Delhi","North","Chennai","South","Hyderabad","South","Mumbai","Central","Bangalore","South")</f>
        <v>South</v>
      </c>
      <c r="O2530" s="12">
        <v>373051.6</v>
      </c>
      <c r="P2530" s="4">
        <f>Table1[[#This Row],[Delivery_Date]]-Table1[[#This Row],[Order_Date]]</f>
        <v>7</v>
      </c>
      <c r="Q2530" s="4" t="str">
        <f>IF(Table1[[#This Row],[Delivery delay days]]&gt;5,"delay","on time")</f>
        <v>delay</v>
      </c>
      <c r="R2530" s="10">
        <f>DATEVALUE(Table1[[#This Row],[Delivery_Date]])</f>
        <v>45105</v>
      </c>
      <c r="S2530" s="10">
        <f>DATEVALUE(Table1[[#This Row],[Order_Date]])</f>
        <v>45098</v>
      </c>
      <c r="T2530" s="4" t="str" cm="1">
        <f t="array" ref="T2530">_xlfn.IFS(Table1[[#This Row],[Inventory_Level]]&lt;=200,"low",Table1[[#This Row],[Inventory_Level]]&gt;=700,"high",Table1[[#This Row],[Inventory_Level]]&gt;200,"medium")</f>
        <v>high</v>
      </c>
    </row>
    <row r="2531" spans="1:20" x14ac:dyDescent="0.35">
      <c r="A2531" s="4">
        <v>2530</v>
      </c>
      <c r="B2531" s="4" t="s">
        <v>44</v>
      </c>
      <c r="C2531" s="4" t="s">
        <v>38</v>
      </c>
      <c r="D2531" s="4" t="s">
        <v>17</v>
      </c>
      <c r="E2531" s="4" t="s">
        <v>18</v>
      </c>
      <c r="F2531" s="10" t="s">
        <v>151</v>
      </c>
      <c r="G2531" s="11" t="s">
        <v>302</v>
      </c>
      <c r="H2531" s="4">
        <v>6</v>
      </c>
      <c r="I2531" s="12">
        <v>26583.05</v>
      </c>
      <c r="J2531" s="12">
        <v>159498.29999999999</v>
      </c>
      <c r="K2531" s="12">
        <v>1339.76</v>
      </c>
      <c r="L2531" s="4">
        <v>582</v>
      </c>
      <c r="M2531" s="4" t="s">
        <v>21</v>
      </c>
      <c r="N2531" s="4" t="str" cm="1">
        <f t="array" ref="N2531">_xlfn.SWITCH(E2531,"Delhi","North","Chennai","South","Hyderabad","South","Mumbai","Central","Bangalore","South")</f>
        <v>North</v>
      </c>
      <c r="O2531" s="12">
        <v>17757.919999999998</v>
      </c>
      <c r="P2531" s="4">
        <f>Table1[[#This Row],[Delivery_Date]]-Table1[[#This Row],[Order_Date]]</f>
        <v>8</v>
      </c>
      <c r="Q2531" s="4" t="str">
        <f>IF(Table1[[#This Row],[Delivery delay days]]&gt;5,"delay","on time")</f>
        <v>delay</v>
      </c>
      <c r="R2531" s="10">
        <f>DATEVALUE(Table1[[#This Row],[Delivery_Date]])</f>
        <v>45166</v>
      </c>
      <c r="S2531" s="10">
        <f>DATEVALUE(Table1[[#This Row],[Order_Date]])</f>
        <v>45158</v>
      </c>
      <c r="T2531" s="4" t="str" cm="1">
        <f t="array" ref="T2531">_xlfn.IFS(Table1[[#This Row],[Inventory_Level]]&lt;=200,"low",Table1[[#This Row],[Inventory_Level]]&gt;=700,"high",Table1[[#This Row],[Inventory_Level]]&gt;200,"medium")</f>
        <v>medium</v>
      </c>
    </row>
    <row r="2532" spans="1:20" x14ac:dyDescent="0.35">
      <c r="A2532" s="4">
        <v>2531</v>
      </c>
      <c r="B2532" s="4" t="s">
        <v>51</v>
      </c>
      <c r="C2532" s="4" t="s">
        <v>38</v>
      </c>
      <c r="D2532" s="4" t="s">
        <v>32</v>
      </c>
      <c r="E2532" s="4" t="s">
        <v>26</v>
      </c>
      <c r="F2532" s="10" t="s">
        <v>103</v>
      </c>
      <c r="G2532" s="11" t="s">
        <v>203</v>
      </c>
      <c r="H2532" s="4">
        <v>85</v>
      </c>
      <c r="I2532" s="12">
        <v>26738.89</v>
      </c>
      <c r="J2532" s="12">
        <v>2272805.65</v>
      </c>
      <c r="K2532" s="12">
        <v>4714.96</v>
      </c>
      <c r="L2532" s="4">
        <v>157</v>
      </c>
      <c r="M2532" s="4" t="s">
        <v>42</v>
      </c>
      <c r="N2532" s="4" t="str" cm="1">
        <f t="array" ref="N2532">_xlfn.SWITCH(E2532,"Delhi","North","Chennai","South","Hyderabad","South","Mumbai","Central","Bangalore","South")</f>
        <v>South</v>
      </c>
      <c r="O2532" s="12">
        <v>477704.91</v>
      </c>
      <c r="P2532" s="4">
        <f>Table1[[#This Row],[Delivery_Date]]-Table1[[#This Row],[Order_Date]]</f>
        <v>10</v>
      </c>
      <c r="Q2532" s="4" t="str">
        <f>IF(Table1[[#This Row],[Delivery delay days]]&gt;5,"delay","on time")</f>
        <v>delay</v>
      </c>
      <c r="R2532" s="10">
        <f>DATEVALUE(Table1[[#This Row],[Delivery_Date]])</f>
        <v>45014</v>
      </c>
      <c r="S2532" s="10">
        <f>DATEVALUE(Table1[[#This Row],[Order_Date]])</f>
        <v>45004</v>
      </c>
      <c r="T2532" s="4" t="str" cm="1">
        <f t="array" ref="T2532">_xlfn.IFS(Table1[[#This Row],[Inventory_Level]]&lt;=200,"low",Table1[[#This Row],[Inventory_Level]]&gt;=700,"high",Table1[[#This Row],[Inventory_Level]]&gt;200,"medium")</f>
        <v>low</v>
      </c>
    </row>
    <row r="2533" spans="1:20" x14ac:dyDescent="0.35">
      <c r="A2533" s="4">
        <v>2532</v>
      </c>
      <c r="B2533" s="4" t="s">
        <v>44</v>
      </c>
      <c r="C2533" s="4" t="s">
        <v>24</v>
      </c>
      <c r="D2533" s="4" t="s">
        <v>17</v>
      </c>
      <c r="E2533" s="4" t="s">
        <v>60</v>
      </c>
      <c r="F2533" s="10" t="s">
        <v>355</v>
      </c>
      <c r="G2533" s="11" t="s">
        <v>86</v>
      </c>
      <c r="H2533" s="4">
        <v>48</v>
      </c>
      <c r="I2533" s="12">
        <v>15791.01</v>
      </c>
      <c r="J2533" s="12">
        <v>757968.48</v>
      </c>
      <c r="K2533" s="12">
        <v>4383.3100000000004</v>
      </c>
      <c r="L2533" s="4">
        <v>933</v>
      </c>
      <c r="M2533" s="4" t="s">
        <v>42</v>
      </c>
      <c r="N2533" s="4" t="str" cm="1">
        <f t="array" ref="N2533">_xlfn.SWITCH(E2533,"Delhi","North","Chennai","South","Hyderabad","South","Mumbai","Central","Bangalore","South")</f>
        <v>South</v>
      </c>
      <c r="O2533" s="12">
        <v>59671.09</v>
      </c>
      <c r="P2533" s="4">
        <f>Table1[[#This Row],[Delivery_Date]]-Table1[[#This Row],[Order_Date]]</f>
        <v>5</v>
      </c>
      <c r="Q2533" s="4" t="str">
        <f>IF(Table1[[#This Row],[Delivery delay days]]&gt;5,"delay","on time")</f>
        <v>on time</v>
      </c>
      <c r="R2533" s="10">
        <f>DATEVALUE(Table1[[#This Row],[Delivery_Date]])</f>
        <v>45292</v>
      </c>
      <c r="S2533" s="10">
        <f>DATEVALUE(Table1[[#This Row],[Order_Date]])</f>
        <v>45287</v>
      </c>
      <c r="T2533" s="4" t="str" cm="1">
        <f t="array" ref="T2533">_xlfn.IFS(Table1[[#This Row],[Inventory_Level]]&lt;=200,"low",Table1[[#This Row],[Inventory_Level]]&gt;=700,"high",Table1[[#This Row],[Inventory_Level]]&gt;200,"medium")</f>
        <v>high</v>
      </c>
    </row>
    <row r="2534" spans="1:20" x14ac:dyDescent="0.35">
      <c r="A2534" s="4">
        <v>2533</v>
      </c>
      <c r="B2534" s="4" t="s">
        <v>44</v>
      </c>
      <c r="C2534" s="4" t="s">
        <v>38</v>
      </c>
      <c r="D2534" s="4" t="s">
        <v>17</v>
      </c>
      <c r="E2534" s="4" t="s">
        <v>60</v>
      </c>
      <c r="F2534" s="10" t="s">
        <v>41</v>
      </c>
      <c r="G2534" s="11" t="s">
        <v>225</v>
      </c>
      <c r="H2534" s="4">
        <v>66</v>
      </c>
      <c r="I2534" s="12">
        <v>36660.42</v>
      </c>
      <c r="J2534" s="12">
        <v>2419587.7200000002</v>
      </c>
      <c r="K2534" s="12">
        <v>4974.5</v>
      </c>
      <c r="L2534" s="4">
        <v>724</v>
      </c>
      <c r="M2534" s="4" t="s">
        <v>29</v>
      </c>
      <c r="N2534" s="4" t="str" cm="1">
        <f t="array" ref="N2534">_xlfn.SWITCH(E2534,"Delhi","North","Chennai","South","Hyderabad","South","Mumbai","Central","Bangalore","South")</f>
        <v>South</v>
      </c>
      <c r="O2534" s="12">
        <v>491778.91</v>
      </c>
      <c r="P2534" s="4">
        <f>Table1[[#This Row],[Delivery_Date]]-Table1[[#This Row],[Order_Date]]</f>
        <v>1</v>
      </c>
      <c r="Q2534" s="4" t="str">
        <f>IF(Table1[[#This Row],[Delivery delay days]]&gt;5,"delay","on time")</f>
        <v>on time</v>
      </c>
      <c r="R2534" s="10">
        <f>DATEVALUE(Table1[[#This Row],[Delivery_Date]])</f>
        <v>45039</v>
      </c>
      <c r="S2534" s="10">
        <f>DATEVALUE(Table1[[#This Row],[Order_Date]])</f>
        <v>45038</v>
      </c>
      <c r="T2534" s="4" t="str" cm="1">
        <f t="array" ref="T2534">_xlfn.IFS(Table1[[#This Row],[Inventory_Level]]&lt;=200,"low",Table1[[#This Row],[Inventory_Level]]&gt;=700,"high",Table1[[#This Row],[Inventory_Level]]&gt;200,"medium")</f>
        <v>high</v>
      </c>
    </row>
    <row r="2535" spans="1:20" x14ac:dyDescent="0.35">
      <c r="A2535" s="4">
        <v>2534</v>
      </c>
      <c r="B2535" s="4" t="s">
        <v>15</v>
      </c>
      <c r="C2535" s="4" t="s">
        <v>16</v>
      </c>
      <c r="D2535" s="4" t="s">
        <v>39</v>
      </c>
      <c r="E2535" s="4" t="s">
        <v>46</v>
      </c>
      <c r="F2535" s="10" t="s">
        <v>28</v>
      </c>
      <c r="G2535" s="11" t="s">
        <v>380</v>
      </c>
      <c r="H2535" s="4">
        <v>64</v>
      </c>
      <c r="I2535" s="12">
        <v>13832.64</v>
      </c>
      <c r="J2535" s="12">
        <v>885288.95999999996</v>
      </c>
      <c r="K2535" s="12">
        <v>4778.41</v>
      </c>
      <c r="L2535" s="4">
        <v>420</v>
      </c>
      <c r="M2535" s="4" t="s">
        <v>29</v>
      </c>
      <c r="N2535" s="4" t="str" cm="1">
        <f t="array" ref="N2535">_xlfn.SWITCH(E2535,"Delhi","North","Chennai","South","Hyderabad","South","Mumbai","Central","Bangalore","South")</f>
        <v>South</v>
      </c>
      <c r="O2535" s="12">
        <v>153544.72</v>
      </c>
      <c r="P2535" s="4">
        <f>Table1[[#This Row],[Delivery_Date]]-Table1[[#This Row],[Order_Date]]</f>
        <v>15</v>
      </c>
      <c r="Q2535" s="4" t="str">
        <f>IF(Table1[[#This Row],[Delivery delay days]]&gt;5,"delay","on time")</f>
        <v>delay</v>
      </c>
      <c r="R2535" s="10">
        <f>DATEVALUE(Table1[[#This Row],[Delivery_Date]])</f>
        <v>45152</v>
      </c>
      <c r="S2535" s="10">
        <f>DATEVALUE(Table1[[#This Row],[Order_Date]])</f>
        <v>45137</v>
      </c>
      <c r="T2535" s="4" t="str" cm="1">
        <f t="array" ref="T2535">_xlfn.IFS(Table1[[#This Row],[Inventory_Level]]&lt;=200,"low",Table1[[#This Row],[Inventory_Level]]&gt;=700,"high",Table1[[#This Row],[Inventory_Level]]&gt;200,"medium")</f>
        <v>medium</v>
      </c>
    </row>
    <row r="2536" spans="1:20" x14ac:dyDescent="0.35">
      <c r="A2536" s="4">
        <v>2535</v>
      </c>
      <c r="B2536" s="4" t="s">
        <v>23</v>
      </c>
      <c r="C2536" s="4" t="s">
        <v>24</v>
      </c>
      <c r="D2536" s="4" t="s">
        <v>32</v>
      </c>
      <c r="E2536" s="4" t="s">
        <v>60</v>
      </c>
      <c r="F2536" s="10" t="s">
        <v>114</v>
      </c>
      <c r="G2536" s="11" t="s">
        <v>123</v>
      </c>
      <c r="H2536" s="4">
        <v>68</v>
      </c>
      <c r="I2536" s="12">
        <v>46963.5</v>
      </c>
      <c r="J2536" s="12">
        <v>3193518</v>
      </c>
      <c r="K2536" s="12">
        <v>603.62</v>
      </c>
      <c r="L2536" s="4">
        <v>896</v>
      </c>
      <c r="M2536" s="4" t="s">
        <v>42</v>
      </c>
      <c r="N2536" s="4" t="str" cm="1">
        <f t="array" ref="N2536">_xlfn.SWITCH(E2536,"Delhi","North","Chennai","South","Hyderabad","South","Mumbai","Central","Bangalore","South")</f>
        <v>South</v>
      </c>
      <c r="O2536" s="12">
        <v>308476.84000000003</v>
      </c>
      <c r="P2536" s="4">
        <f>Table1[[#This Row],[Delivery_Date]]-Table1[[#This Row],[Order_Date]]</f>
        <v>6</v>
      </c>
      <c r="Q2536" s="4" t="str">
        <f>IF(Table1[[#This Row],[Delivery delay days]]&gt;5,"delay","on time")</f>
        <v>delay</v>
      </c>
      <c r="R2536" s="10">
        <f>DATEVALUE(Table1[[#This Row],[Delivery_Date]])</f>
        <v>45242</v>
      </c>
      <c r="S2536" s="10">
        <f>DATEVALUE(Table1[[#This Row],[Order_Date]])</f>
        <v>45236</v>
      </c>
      <c r="T2536" s="4" t="str" cm="1">
        <f t="array" ref="T2536">_xlfn.IFS(Table1[[#This Row],[Inventory_Level]]&lt;=200,"low",Table1[[#This Row],[Inventory_Level]]&gt;=700,"high",Table1[[#This Row],[Inventory_Level]]&gt;200,"medium")</f>
        <v>high</v>
      </c>
    </row>
    <row r="2537" spans="1:20" x14ac:dyDescent="0.35">
      <c r="A2537" s="4">
        <v>2536</v>
      </c>
      <c r="B2537" s="4" t="s">
        <v>51</v>
      </c>
      <c r="C2537" s="4" t="s">
        <v>16</v>
      </c>
      <c r="D2537" s="4" t="s">
        <v>32</v>
      </c>
      <c r="E2537" s="4" t="s">
        <v>26</v>
      </c>
      <c r="F2537" s="10" t="s">
        <v>145</v>
      </c>
      <c r="G2537" s="11" t="s">
        <v>169</v>
      </c>
      <c r="H2537" s="4">
        <v>62</v>
      </c>
      <c r="I2537" s="12">
        <v>16876.59</v>
      </c>
      <c r="J2537" s="12">
        <v>1046348.58</v>
      </c>
      <c r="K2537" s="12">
        <v>4122.2700000000004</v>
      </c>
      <c r="L2537" s="4">
        <v>170</v>
      </c>
      <c r="M2537" s="4" t="s">
        <v>42</v>
      </c>
      <c r="N2537" s="4" t="str" cm="1">
        <f t="array" ref="N2537">_xlfn.SWITCH(E2537,"Delhi","North","Chennai","South","Hyderabad","South","Mumbai","Central","Bangalore","South")</f>
        <v>South</v>
      </c>
      <c r="O2537" s="12">
        <v>100764.28</v>
      </c>
      <c r="P2537" s="4">
        <f>Table1[[#This Row],[Delivery_Date]]-Table1[[#This Row],[Order_Date]]</f>
        <v>8</v>
      </c>
      <c r="Q2537" s="4" t="str">
        <f>IF(Table1[[#This Row],[Delivery delay days]]&gt;5,"delay","on time")</f>
        <v>delay</v>
      </c>
      <c r="R2537" s="10">
        <f>DATEVALUE(Table1[[#This Row],[Delivery_Date]])</f>
        <v>45088</v>
      </c>
      <c r="S2537" s="10">
        <f>DATEVALUE(Table1[[#This Row],[Order_Date]])</f>
        <v>45080</v>
      </c>
      <c r="T2537" s="4" t="str" cm="1">
        <f t="array" ref="T2537">_xlfn.IFS(Table1[[#This Row],[Inventory_Level]]&lt;=200,"low",Table1[[#This Row],[Inventory_Level]]&gt;=700,"high",Table1[[#This Row],[Inventory_Level]]&gt;200,"medium")</f>
        <v>low</v>
      </c>
    </row>
    <row r="2538" spans="1:20" x14ac:dyDescent="0.35">
      <c r="A2538" s="4">
        <v>2537</v>
      </c>
      <c r="B2538" s="4" t="s">
        <v>44</v>
      </c>
      <c r="C2538" s="4" t="s">
        <v>24</v>
      </c>
      <c r="D2538" s="4" t="s">
        <v>45</v>
      </c>
      <c r="E2538" s="4" t="s">
        <v>46</v>
      </c>
      <c r="F2538" s="10" t="s">
        <v>378</v>
      </c>
      <c r="G2538" s="11" t="s">
        <v>356</v>
      </c>
      <c r="H2538" s="4">
        <v>92</v>
      </c>
      <c r="I2538" s="12">
        <v>19507.84</v>
      </c>
      <c r="J2538" s="12">
        <v>1794721.28</v>
      </c>
      <c r="K2538" s="12">
        <v>3001.52</v>
      </c>
      <c r="L2538" s="4">
        <v>696</v>
      </c>
      <c r="M2538" s="4" t="s">
        <v>35</v>
      </c>
      <c r="N2538" s="4" t="str" cm="1">
        <f t="array" ref="N2538">_xlfn.SWITCH(E2538,"Delhi","North","Chennai","South","Hyderabad","South","Mumbai","Central","Bangalore","South")</f>
        <v>South</v>
      </c>
      <c r="O2538" s="12">
        <v>189399.14</v>
      </c>
      <c r="P2538" s="4">
        <f>Table1[[#This Row],[Delivery_Date]]-Table1[[#This Row],[Order_Date]]</f>
        <v>6</v>
      </c>
      <c r="Q2538" s="4" t="str">
        <f>IF(Table1[[#This Row],[Delivery delay days]]&gt;5,"delay","on time")</f>
        <v>delay</v>
      </c>
      <c r="R2538" s="10">
        <f>DATEVALUE(Table1[[#This Row],[Delivery_Date]])</f>
        <v>45126</v>
      </c>
      <c r="S2538" s="10">
        <f>DATEVALUE(Table1[[#This Row],[Order_Date]])</f>
        <v>45120</v>
      </c>
      <c r="T2538" s="4" t="str" cm="1">
        <f t="array" ref="T2538">_xlfn.IFS(Table1[[#This Row],[Inventory_Level]]&lt;=200,"low",Table1[[#This Row],[Inventory_Level]]&gt;=700,"high",Table1[[#This Row],[Inventory_Level]]&gt;200,"medium")</f>
        <v>medium</v>
      </c>
    </row>
    <row r="2539" spans="1:20" x14ac:dyDescent="0.35">
      <c r="A2539" s="4">
        <v>2538</v>
      </c>
      <c r="B2539" s="4" t="s">
        <v>44</v>
      </c>
      <c r="C2539" s="4" t="s">
        <v>24</v>
      </c>
      <c r="D2539" s="4" t="s">
        <v>39</v>
      </c>
      <c r="E2539" s="4" t="s">
        <v>18</v>
      </c>
      <c r="F2539" s="10" t="s">
        <v>317</v>
      </c>
      <c r="G2539" s="11" t="s">
        <v>415</v>
      </c>
      <c r="H2539" s="4">
        <v>7</v>
      </c>
      <c r="I2539" s="12">
        <v>16161.88</v>
      </c>
      <c r="J2539" s="12">
        <v>113133.16</v>
      </c>
      <c r="K2539" s="12">
        <v>4696.3</v>
      </c>
      <c r="L2539" s="4">
        <v>452</v>
      </c>
      <c r="M2539" s="4" t="s">
        <v>29</v>
      </c>
      <c r="N2539" s="4" t="str" cm="1">
        <f t="array" ref="N2539">_xlfn.SWITCH(E2539,"Delhi","North","Chennai","South","Hyderabad","South","Mumbai","Central","Bangalore","South")</f>
        <v>North</v>
      </c>
      <c r="O2539" s="12">
        <v>19510.84</v>
      </c>
      <c r="P2539" s="4">
        <f>Table1[[#This Row],[Delivery_Date]]-Table1[[#This Row],[Order_Date]]</f>
        <v>6</v>
      </c>
      <c r="Q2539" s="4" t="str">
        <f>IF(Table1[[#This Row],[Delivery delay days]]&gt;5,"delay","on time")</f>
        <v>delay</v>
      </c>
      <c r="R2539" s="10">
        <f>DATEVALUE(Table1[[#This Row],[Delivery_Date]])</f>
        <v>44974</v>
      </c>
      <c r="S2539" s="10">
        <f>DATEVALUE(Table1[[#This Row],[Order_Date]])</f>
        <v>44968</v>
      </c>
      <c r="T2539" s="4" t="str" cm="1">
        <f t="array" ref="T2539">_xlfn.IFS(Table1[[#This Row],[Inventory_Level]]&lt;=200,"low",Table1[[#This Row],[Inventory_Level]]&gt;=700,"high",Table1[[#This Row],[Inventory_Level]]&gt;200,"medium")</f>
        <v>medium</v>
      </c>
    </row>
    <row r="2540" spans="1:20" x14ac:dyDescent="0.35">
      <c r="A2540" s="4">
        <v>2539</v>
      </c>
      <c r="B2540" s="4" t="s">
        <v>15</v>
      </c>
      <c r="C2540" s="4" t="s">
        <v>16</v>
      </c>
      <c r="D2540" s="4" t="s">
        <v>45</v>
      </c>
      <c r="E2540" s="4" t="s">
        <v>26</v>
      </c>
      <c r="F2540" s="10" t="s">
        <v>265</v>
      </c>
      <c r="G2540" s="11" t="s">
        <v>128</v>
      </c>
      <c r="H2540" s="4">
        <v>57</v>
      </c>
      <c r="I2540" s="12">
        <v>27430.7</v>
      </c>
      <c r="J2540" s="12">
        <v>1563549.9</v>
      </c>
      <c r="K2540" s="12">
        <v>3365.33</v>
      </c>
      <c r="L2540" s="4">
        <v>669</v>
      </c>
      <c r="M2540" s="4" t="s">
        <v>42</v>
      </c>
      <c r="N2540" s="4" t="str" cm="1">
        <f t="array" ref="N2540">_xlfn.SWITCH(E2540,"Delhi","North","Chennai","South","Hyderabad","South","Mumbai","Central","Bangalore","South")</f>
        <v>South</v>
      </c>
      <c r="O2540" s="12">
        <v>339311.22</v>
      </c>
      <c r="P2540" s="4">
        <f>Table1[[#This Row],[Delivery_Date]]-Table1[[#This Row],[Order_Date]]</f>
        <v>6</v>
      </c>
      <c r="Q2540" s="4" t="str">
        <f>IF(Table1[[#This Row],[Delivery delay days]]&gt;5,"delay","on time")</f>
        <v>delay</v>
      </c>
      <c r="R2540" s="10">
        <f>DATEVALUE(Table1[[#This Row],[Delivery_Date]])</f>
        <v>45160</v>
      </c>
      <c r="S2540" s="10">
        <f>DATEVALUE(Table1[[#This Row],[Order_Date]])</f>
        <v>45154</v>
      </c>
      <c r="T2540" s="4" t="str" cm="1">
        <f t="array" ref="T2540">_xlfn.IFS(Table1[[#This Row],[Inventory_Level]]&lt;=200,"low",Table1[[#This Row],[Inventory_Level]]&gt;=700,"high",Table1[[#This Row],[Inventory_Level]]&gt;200,"medium")</f>
        <v>medium</v>
      </c>
    </row>
    <row r="2541" spans="1:20" x14ac:dyDescent="0.35">
      <c r="A2541" s="4">
        <v>2540</v>
      </c>
      <c r="B2541" s="4" t="s">
        <v>51</v>
      </c>
      <c r="C2541" s="4" t="s">
        <v>38</v>
      </c>
      <c r="D2541" s="4" t="s">
        <v>32</v>
      </c>
      <c r="E2541" s="4" t="s">
        <v>18</v>
      </c>
      <c r="F2541" s="10" t="s">
        <v>341</v>
      </c>
      <c r="G2541" s="11" t="s">
        <v>420</v>
      </c>
      <c r="H2541" s="4">
        <v>60</v>
      </c>
      <c r="I2541" s="12">
        <v>38334.47</v>
      </c>
      <c r="J2541" s="12">
        <v>2300068.2000000002</v>
      </c>
      <c r="K2541" s="12">
        <v>963.35</v>
      </c>
      <c r="L2541" s="4">
        <v>833</v>
      </c>
      <c r="M2541" s="4" t="s">
        <v>35</v>
      </c>
      <c r="N2541" s="4" t="str" cm="1">
        <f t="array" ref="N2541">_xlfn.SWITCH(E2541,"Delhi","North","Chennai","South","Hyderabad","South","Mumbai","Central","Bangalore","South")</f>
        <v>North</v>
      </c>
      <c r="O2541" s="12">
        <v>244957.79</v>
      </c>
      <c r="P2541" s="4">
        <f>Table1[[#This Row],[Delivery_Date]]-Table1[[#This Row],[Order_Date]]</f>
        <v>10</v>
      </c>
      <c r="Q2541" s="4" t="str">
        <f>IF(Table1[[#This Row],[Delivery delay days]]&gt;5,"delay","on time")</f>
        <v>delay</v>
      </c>
      <c r="R2541" s="10">
        <f>DATEVALUE(Table1[[#This Row],[Delivery_Date]])</f>
        <v>45203</v>
      </c>
      <c r="S2541" s="10">
        <f>DATEVALUE(Table1[[#This Row],[Order_Date]])</f>
        <v>45193</v>
      </c>
      <c r="T2541" s="4" t="str" cm="1">
        <f t="array" ref="T2541">_xlfn.IFS(Table1[[#This Row],[Inventory_Level]]&lt;=200,"low",Table1[[#This Row],[Inventory_Level]]&gt;=700,"high",Table1[[#This Row],[Inventory_Level]]&gt;200,"medium")</f>
        <v>high</v>
      </c>
    </row>
    <row r="2542" spans="1:20" x14ac:dyDescent="0.35">
      <c r="A2542" s="4">
        <v>2541</v>
      </c>
      <c r="B2542" s="4" t="s">
        <v>31</v>
      </c>
      <c r="C2542" s="4" t="s">
        <v>24</v>
      </c>
      <c r="D2542" s="4" t="s">
        <v>32</v>
      </c>
      <c r="E2542" s="4" t="s">
        <v>60</v>
      </c>
      <c r="F2542" s="10" t="s">
        <v>129</v>
      </c>
      <c r="G2542" s="11" t="s">
        <v>83</v>
      </c>
      <c r="H2542" s="4">
        <v>21</v>
      </c>
      <c r="I2542" s="12">
        <v>16031.16</v>
      </c>
      <c r="J2542" s="12">
        <v>336654.36</v>
      </c>
      <c r="K2542" s="12">
        <v>1214.6300000000001</v>
      </c>
      <c r="L2542" s="4">
        <v>474</v>
      </c>
      <c r="M2542" s="4" t="s">
        <v>42</v>
      </c>
      <c r="N2542" s="4" t="str" cm="1">
        <f t="array" ref="N2542">_xlfn.SWITCH(E2542,"Delhi","North","Chennai","South","Hyderabad","South","Mumbai","Central","Bangalore","South")</f>
        <v>South</v>
      </c>
      <c r="O2542" s="12">
        <v>49454.28</v>
      </c>
      <c r="P2542" s="4">
        <f>Table1[[#This Row],[Delivery_Date]]-Table1[[#This Row],[Order_Date]]</f>
        <v>14</v>
      </c>
      <c r="Q2542" s="4" t="str">
        <f>IF(Table1[[#This Row],[Delivery delay days]]&gt;5,"delay","on time")</f>
        <v>delay</v>
      </c>
      <c r="R2542" s="10">
        <f>DATEVALUE(Table1[[#This Row],[Delivery_Date]])</f>
        <v>45182</v>
      </c>
      <c r="S2542" s="10">
        <f>DATEVALUE(Table1[[#This Row],[Order_Date]])</f>
        <v>45168</v>
      </c>
      <c r="T2542" s="4" t="str" cm="1">
        <f t="array" ref="T2542">_xlfn.IFS(Table1[[#This Row],[Inventory_Level]]&lt;=200,"low",Table1[[#This Row],[Inventory_Level]]&gt;=700,"high",Table1[[#This Row],[Inventory_Level]]&gt;200,"medium")</f>
        <v>medium</v>
      </c>
    </row>
    <row r="2543" spans="1:20" x14ac:dyDescent="0.35">
      <c r="A2543" s="4">
        <v>2542</v>
      </c>
      <c r="B2543" s="4" t="s">
        <v>15</v>
      </c>
      <c r="C2543" s="4" t="s">
        <v>16</v>
      </c>
      <c r="D2543" s="4" t="s">
        <v>45</v>
      </c>
      <c r="E2543" s="4" t="s">
        <v>52</v>
      </c>
      <c r="F2543" s="10" t="s">
        <v>383</v>
      </c>
      <c r="G2543" s="11" t="s">
        <v>73</v>
      </c>
      <c r="H2543" s="4">
        <v>67</v>
      </c>
      <c r="I2543" s="12">
        <v>27950.400000000001</v>
      </c>
      <c r="J2543" s="12">
        <v>1872676.8</v>
      </c>
      <c r="K2543" s="12">
        <v>944.56</v>
      </c>
      <c r="L2543" s="4">
        <v>369</v>
      </c>
      <c r="M2543" s="4" t="s">
        <v>21</v>
      </c>
      <c r="N2543" s="4" t="str" cm="1">
        <f t="array" ref="N2543">_xlfn.SWITCH(E2543,"Delhi","North","Chennai","South","Hyderabad","South","Mumbai","Central","Bangalore","South")</f>
        <v>Central</v>
      </c>
      <c r="O2543" s="12">
        <v>117459.26</v>
      </c>
      <c r="P2543" s="4">
        <f>Table1[[#This Row],[Delivery_Date]]-Table1[[#This Row],[Order_Date]]</f>
        <v>7</v>
      </c>
      <c r="Q2543" s="4" t="str">
        <f>IF(Table1[[#This Row],[Delivery delay days]]&gt;5,"delay","on time")</f>
        <v>delay</v>
      </c>
      <c r="R2543" s="10">
        <f>DATEVALUE(Table1[[#This Row],[Delivery_Date]])</f>
        <v>45220</v>
      </c>
      <c r="S2543" s="10">
        <f>DATEVALUE(Table1[[#This Row],[Order_Date]])</f>
        <v>45213</v>
      </c>
      <c r="T2543" s="4" t="str" cm="1">
        <f t="array" ref="T2543">_xlfn.IFS(Table1[[#This Row],[Inventory_Level]]&lt;=200,"low",Table1[[#This Row],[Inventory_Level]]&gt;=700,"high",Table1[[#This Row],[Inventory_Level]]&gt;200,"medium")</f>
        <v>medium</v>
      </c>
    </row>
    <row r="2544" spans="1:20" x14ac:dyDescent="0.35">
      <c r="A2544" s="4">
        <v>2543</v>
      </c>
      <c r="B2544" s="4" t="s">
        <v>23</v>
      </c>
      <c r="C2544" s="4" t="s">
        <v>24</v>
      </c>
      <c r="D2544" s="4" t="s">
        <v>45</v>
      </c>
      <c r="E2544" s="4" t="s">
        <v>60</v>
      </c>
      <c r="F2544" s="10" t="s">
        <v>239</v>
      </c>
      <c r="G2544" s="11" t="s">
        <v>379</v>
      </c>
      <c r="H2544" s="4">
        <v>39</v>
      </c>
      <c r="I2544" s="12">
        <v>17538.14</v>
      </c>
      <c r="J2544" s="12">
        <v>683987.46</v>
      </c>
      <c r="K2544" s="12">
        <v>2569.83</v>
      </c>
      <c r="L2544" s="4">
        <v>583</v>
      </c>
      <c r="M2544" s="4" t="s">
        <v>35</v>
      </c>
      <c r="N2544" s="4" t="str" cm="1">
        <f t="array" ref="N2544">_xlfn.SWITCH(E2544,"Delhi","North","Chennai","South","Hyderabad","South","Mumbai","Central","Bangalore","South")</f>
        <v>South</v>
      </c>
      <c r="O2544" s="12">
        <v>78266.100000000006</v>
      </c>
      <c r="P2544" s="4">
        <f>Table1[[#This Row],[Delivery_Date]]-Table1[[#This Row],[Order_Date]]</f>
        <v>12</v>
      </c>
      <c r="Q2544" s="4" t="str">
        <f>IF(Table1[[#This Row],[Delivery delay days]]&gt;5,"delay","on time")</f>
        <v>delay</v>
      </c>
      <c r="R2544" s="10">
        <f>DATEVALUE(Table1[[#This Row],[Delivery_Date]])</f>
        <v>45099</v>
      </c>
      <c r="S2544" s="10">
        <f>DATEVALUE(Table1[[#This Row],[Order_Date]])</f>
        <v>45087</v>
      </c>
      <c r="T2544" s="4" t="str" cm="1">
        <f t="array" ref="T2544">_xlfn.IFS(Table1[[#This Row],[Inventory_Level]]&lt;=200,"low",Table1[[#This Row],[Inventory_Level]]&gt;=700,"high",Table1[[#This Row],[Inventory_Level]]&gt;200,"medium")</f>
        <v>medium</v>
      </c>
    </row>
    <row r="2545" spans="1:20" x14ac:dyDescent="0.35">
      <c r="A2545" s="4">
        <v>2544</v>
      </c>
      <c r="B2545" s="4" t="s">
        <v>51</v>
      </c>
      <c r="C2545" s="4" t="s">
        <v>24</v>
      </c>
      <c r="D2545" s="4" t="s">
        <v>17</v>
      </c>
      <c r="E2545" s="4" t="s">
        <v>46</v>
      </c>
      <c r="F2545" s="10" t="s">
        <v>397</v>
      </c>
      <c r="G2545" s="11" t="s">
        <v>269</v>
      </c>
      <c r="H2545" s="4">
        <v>11</v>
      </c>
      <c r="I2545" s="12">
        <v>13317.05</v>
      </c>
      <c r="J2545" s="12">
        <v>146487.54999999999</v>
      </c>
      <c r="K2545" s="12">
        <v>3447.83</v>
      </c>
      <c r="L2545" s="4">
        <v>530</v>
      </c>
      <c r="M2545" s="4" t="s">
        <v>21</v>
      </c>
      <c r="N2545" s="4" t="str" cm="1">
        <f t="array" ref="N2545">_xlfn.SWITCH(E2545,"Delhi","North","Chennai","South","Hyderabad","South","Mumbai","Central","Bangalore","South")</f>
        <v>South</v>
      </c>
      <c r="O2545" s="12">
        <v>13523.22</v>
      </c>
      <c r="P2545" s="4">
        <f>Table1[[#This Row],[Delivery_Date]]-Table1[[#This Row],[Order_Date]]</f>
        <v>1</v>
      </c>
      <c r="Q2545" s="4" t="str">
        <f>IF(Table1[[#This Row],[Delivery delay days]]&gt;5,"delay","on time")</f>
        <v>on time</v>
      </c>
      <c r="R2545" s="10">
        <f>DATEVALUE(Table1[[#This Row],[Delivery_Date]])</f>
        <v>45259</v>
      </c>
      <c r="S2545" s="10">
        <f>DATEVALUE(Table1[[#This Row],[Order_Date]])</f>
        <v>45258</v>
      </c>
      <c r="T2545" s="4" t="str" cm="1">
        <f t="array" ref="T2545">_xlfn.IFS(Table1[[#This Row],[Inventory_Level]]&lt;=200,"low",Table1[[#This Row],[Inventory_Level]]&gt;=700,"high",Table1[[#This Row],[Inventory_Level]]&gt;200,"medium")</f>
        <v>medium</v>
      </c>
    </row>
    <row r="2546" spans="1:20" x14ac:dyDescent="0.35">
      <c r="A2546" s="4">
        <v>2545</v>
      </c>
      <c r="B2546" s="4" t="s">
        <v>44</v>
      </c>
      <c r="C2546" s="4" t="s">
        <v>38</v>
      </c>
      <c r="D2546" s="4" t="s">
        <v>17</v>
      </c>
      <c r="E2546" s="4" t="s">
        <v>18</v>
      </c>
      <c r="F2546" s="10" t="s">
        <v>243</v>
      </c>
      <c r="G2546" s="11" t="s">
        <v>41</v>
      </c>
      <c r="H2546" s="4">
        <v>49</v>
      </c>
      <c r="I2546" s="12">
        <v>39578.28</v>
      </c>
      <c r="J2546" s="12">
        <v>1939335.72</v>
      </c>
      <c r="K2546" s="12">
        <v>1876.61</v>
      </c>
      <c r="L2546" s="4">
        <v>765</v>
      </c>
      <c r="M2546" s="4" t="s">
        <v>21</v>
      </c>
      <c r="N2546" s="4" t="str" cm="1">
        <f t="array" ref="N2546">_xlfn.SWITCH(E2546,"Delhi","North","Chennai","South","Hyderabad","South","Mumbai","Central","Bangalore","South")</f>
        <v>North</v>
      </c>
      <c r="O2546" s="12">
        <v>410903.36</v>
      </c>
      <c r="P2546" s="4">
        <f>Table1[[#This Row],[Delivery_Date]]-Table1[[#This Row],[Order_Date]]</f>
        <v>6</v>
      </c>
      <c r="Q2546" s="4" t="str">
        <f>IF(Table1[[#This Row],[Delivery delay days]]&gt;5,"delay","on time")</f>
        <v>delay</v>
      </c>
      <c r="R2546" s="10">
        <f>DATEVALUE(Table1[[#This Row],[Delivery_Date]])</f>
        <v>45038</v>
      </c>
      <c r="S2546" s="10">
        <f>DATEVALUE(Table1[[#This Row],[Order_Date]])</f>
        <v>45032</v>
      </c>
      <c r="T2546" s="4" t="str" cm="1">
        <f t="array" ref="T2546">_xlfn.IFS(Table1[[#This Row],[Inventory_Level]]&lt;=200,"low",Table1[[#This Row],[Inventory_Level]]&gt;=700,"high",Table1[[#This Row],[Inventory_Level]]&gt;200,"medium")</f>
        <v>high</v>
      </c>
    </row>
    <row r="2547" spans="1:20" x14ac:dyDescent="0.35">
      <c r="A2547" s="4">
        <v>2546</v>
      </c>
      <c r="B2547" s="4" t="s">
        <v>15</v>
      </c>
      <c r="C2547" s="4" t="s">
        <v>24</v>
      </c>
      <c r="D2547" s="4" t="s">
        <v>25</v>
      </c>
      <c r="E2547" s="4" t="s">
        <v>46</v>
      </c>
      <c r="F2547" s="10" t="s">
        <v>212</v>
      </c>
      <c r="G2547" s="11" t="s">
        <v>133</v>
      </c>
      <c r="H2547" s="4">
        <v>70</v>
      </c>
      <c r="I2547" s="12">
        <v>43102.47</v>
      </c>
      <c r="J2547" s="12">
        <v>3017172.9</v>
      </c>
      <c r="K2547" s="12">
        <v>2897.71</v>
      </c>
      <c r="L2547" s="4">
        <v>484</v>
      </c>
      <c r="M2547" s="4" t="s">
        <v>21</v>
      </c>
      <c r="N2547" s="4" t="str" cm="1">
        <f t="array" ref="N2547">_xlfn.SWITCH(E2547,"Delhi","North","Chennai","South","Hyderabad","South","Mumbai","Central","Bangalore","South")</f>
        <v>South</v>
      </c>
      <c r="O2547" s="12">
        <v>476572.94</v>
      </c>
      <c r="P2547" s="4">
        <f>Table1[[#This Row],[Delivery_Date]]-Table1[[#This Row],[Order_Date]]</f>
        <v>8</v>
      </c>
      <c r="Q2547" s="4" t="str">
        <f>IF(Table1[[#This Row],[Delivery delay days]]&gt;5,"delay","on time")</f>
        <v>delay</v>
      </c>
      <c r="R2547" s="10">
        <f>DATEVALUE(Table1[[#This Row],[Delivery_Date]])</f>
        <v>45249</v>
      </c>
      <c r="S2547" s="10">
        <f>DATEVALUE(Table1[[#This Row],[Order_Date]])</f>
        <v>45241</v>
      </c>
      <c r="T2547" s="4" t="str" cm="1">
        <f t="array" ref="T2547">_xlfn.IFS(Table1[[#This Row],[Inventory_Level]]&lt;=200,"low",Table1[[#This Row],[Inventory_Level]]&gt;=700,"high",Table1[[#This Row],[Inventory_Level]]&gt;200,"medium")</f>
        <v>medium</v>
      </c>
    </row>
    <row r="2548" spans="1:20" x14ac:dyDescent="0.35">
      <c r="A2548" s="4">
        <v>2547</v>
      </c>
      <c r="B2548" s="4" t="s">
        <v>44</v>
      </c>
      <c r="C2548" s="4" t="s">
        <v>24</v>
      </c>
      <c r="D2548" s="4" t="s">
        <v>39</v>
      </c>
      <c r="E2548" s="4" t="s">
        <v>26</v>
      </c>
      <c r="F2548" s="10" t="s">
        <v>287</v>
      </c>
      <c r="G2548" s="11" t="s">
        <v>214</v>
      </c>
      <c r="H2548" s="4">
        <v>49</v>
      </c>
      <c r="I2548" s="12">
        <v>44894.78</v>
      </c>
      <c r="J2548" s="12">
        <v>2199844.2200000002</v>
      </c>
      <c r="K2548" s="12">
        <v>521.33000000000004</v>
      </c>
      <c r="L2548" s="4">
        <v>822</v>
      </c>
      <c r="M2548" s="4" t="s">
        <v>21</v>
      </c>
      <c r="N2548" s="4" t="str" cm="1">
        <f t="array" ref="N2548">_xlfn.SWITCH(E2548,"Delhi","North","Chennai","South","Hyderabad","South","Mumbai","Central","Bangalore","South")</f>
        <v>South</v>
      </c>
      <c r="O2548" s="12">
        <v>505258.73</v>
      </c>
      <c r="P2548" s="4">
        <f>Table1[[#This Row],[Delivery_Date]]-Table1[[#This Row],[Order_Date]]</f>
        <v>13</v>
      </c>
      <c r="Q2548" s="4" t="str">
        <f>IF(Table1[[#This Row],[Delivery delay days]]&gt;5,"delay","on time")</f>
        <v>delay</v>
      </c>
      <c r="R2548" s="10">
        <f>DATEVALUE(Table1[[#This Row],[Delivery_Date]])</f>
        <v>45015</v>
      </c>
      <c r="S2548" s="10">
        <f>DATEVALUE(Table1[[#This Row],[Order_Date]])</f>
        <v>45002</v>
      </c>
      <c r="T2548" s="4" t="str" cm="1">
        <f t="array" ref="T2548">_xlfn.IFS(Table1[[#This Row],[Inventory_Level]]&lt;=200,"low",Table1[[#This Row],[Inventory_Level]]&gt;=700,"high",Table1[[#This Row],[Inventory_Level]]&gt;200,"medium")</f>
        <v>high</v>
      </c>
    </row>
    <row r="2549" spans="1:20" x14ac:dyDescent="0.35">
      <c r="A2549" s="4">
        <v>2548</v>
      </c>
      <c r="B2549" s="4" t="s">
        <v>15</v>
      </c>
      <c r="C2549" s="4" t="s">
        <v>24</v>
      </c>
      <c r="D2549" s="4" t="s">
        <v>45</v>
      </c>
      <c r="E2549" s="4" t="s">
        <v>18</v>
      </c>
      <c r="F2549" s="10" t="s">
        <v>131</v>
      </c>
      <c r="G2549" s="11" t="s">
        <v>386</v>
      </c>
      <c r="H2549" s="4">
        <v>68</v>
      </c>
      <c r="I2549" s="12">
        <v>6383.23</v>
      </c>
      <c r="J2549" s="12">
        <v>434059.64</v>
      </c>
      <c r="K2549" s="12">
        <v>937</v>
      </c>
      <c r="L2549" s="4">
        <v>213</v>
      </c>
      <c r="M2549" s="4" t="s">
        <v>42</v>
      </c>
      <c r="N2549" s="4" t="str" cm="1">
        <f t="array" ref="N2549">_xlfn.SWITCH(E2549,"Delhi","North","Chennai","South","Hyderabad","South","Mumbai","Central","Bangalore","South")</f>
        <v>North</v>
      </c>
      <c r="O2549" s="12">
        <v>80766.84</v>
      </c>
      <c r="P2549" s="4">
        <f>Table1[[#This Row],[Delivery_Date]]-Table1[[#This Row],[Order_Date]]</f>
        <v>1</v>
      </c>
      <c r="Q2549" s="4" t="str">
        <f>IF(Table1[[#This Row],[Delivery delay days]]&gt;5,"delay","on time")</f>
        <v>on time</v>
      </c>
      <c r="R2549" s="10">
        <f>DATEVALUE(Table1[[#This Row],[Delivery_Date]])</f>
        <v>45132</v>
      </c>
      <c r="S2549" s="10">
        <f>DATEVALUE(Table1[[#This Row],[Order_Date]])</f>
        <v>45131</v>
      </c>
      <c r="T2549" s="4" t="str" cm="1">
        <f t="array" ref="T2549">_xlfn.IFS(Table1[[#This Row],[Inventory_Level]]&lt;=200,"low",Table1[[#This Row],[Inventory_Level]]&gt;=700,"high",Table1[[#This Row],[Inventory_Level]]&gt;200,"medium")</f>
        <v>medium</v>
      </c>
    </row>
    <row r="2550" spans="1:20" x14ac:dyDescent="0.35">
      <c r="A2550" s="4">
        <v>2549</v>
      </c>
      <c r="B2550" s="4" t="s">
        <v>44</v>
      </c>
      <c r="C2550" s="4" t="s">
        <v>24</v>
      </c>
      <c r="D2550" s="4" t="s">
        <v>25</v>
      </c>
      <c r="E2550" s="4" t="s">
        <v>18</v>
      </c>
      <c r="F2550" s="10" t="s">
        <v>305</v>
      </c>
      <c r="G2550" s="11" t="s">
        <v>208</v>
      </c>
      <c r="H2550" s="4">
        <v>93</v>
      </c>
      <c r="I2550" s="12">
        <v>18568.43</v>
      </c>
      <c r="J2550" s="12">
        <v>1726863.99</v>
      </c>
      <c r="K2550" s="12">
        <v>710.11</v>
      </c>
      <c r="L2550" s="4">
        <v>849</v>
      </c>
      <c r="M2550" s="4" t="s">
        <v>35</v>
      </c>
      <c r="N2550" s="4" t="str" cm="1">
        <f t="array" ref="N2550">_xlfn.SWITCH(E2550,"Delhi","North","Chennai","South","Hyderabad","South","Mumbai","Central","Bangalore","South")</f>
        <v>North</v>
      </c>
      <c r="O2550" s="12">
        <v>191758.54</v>
      </c>
      <c r="P2550" s="4">
        <f>Table1[[#This Row],[Delivery_Date]]-Table1[[#This Row],[Order_Date]]</f>
        <v>8</v>
      </c>
      <c r="Q2550" s="4" t="str">
        <f>IF(Table1[[#This Row],[Delivery delay days]]&gt;5,"delay","on time")</f>
        <v>delay</v>
      </c>
      <c r="R2550" s="10">
        <f>DATEVALUE(Table1[[#This Row],[Delivery_Date]])</f>
        <v>45299</v>
      </c>
      <c r="S2550" s="10">
        <f>DATEVALUE(Table1[[#This Row],[Order_Date]])</f>
        <v>45291</v>
      </c>
      <c r="T2550" s="4" t="str" cm="1">
        <f t="array" ref="T2550">_xlfn.IFS(Table1[[#This Row],[Inventory_Level]]&lt;=200,"low",Table1[[#This Row],[Inventory_Level]]&gt;=700,"high",Table1[[#This Row],[Inventory_Level]]&gt;200,"medium")</f>
        <v>high</v>
      </c>
    </row>
    <row r="2551" spans="1:20" x14ac:dyDescent="0.35">
      <c r="A2551" s="4">
        <v>2550</v>
      </c>
      <c r="B2551" s="4" t="s">
        <v>51</v>
      </c>
      <c r="C2551" s="4" t="s">
        <v>38</v>
      </c>
      <c r="D2551" s="4" t="s">
        <v>17</v>
      </c>
      <c r="E2551" s="4" t="s">
        <v>18</v>
      </c>
      <c r="F2551" s="10" t="s">
        <v>276</v>
      </c>
      <c r="G2551" s="11" t="s">
        <v>250</v>
      </c>
      <c r="H2551" s="4">
        <v>31</v>
      </c>
      <c r="I2551" s="12">
        <v>28093.21</v>
      </c>
      <c r="J2551" s="12">
        <v>870889.51</v>
      </c>
      <c r="K2551" s="12">
        <v>4661.0600000000004</v>
      </c>
      <c r="L2551" s="4">
        <v>282</v>
      </c>
      <c r="M2551" s="4" t="s">
        <v>42</v>
      </c>
      <c r="N2551" s="4" t="str" cm="1">
        <f t="array" ref="N2551">_xlfn.SWITCH(E2551,"Delhi","North","Chennai","South","Hyderabad","South","Mumbai","Central","Bangalore","South")</f>
        <v>North</v>
      </c>
      <c r="O2551" s="12">
        <v>50008.93</v>
      </c>
      <c r="P2551" s="4">
        <f>Table1[[#This Row],[Delivery_Date]]-Table1[[#This Row],[Order_Date]]</f>
        <v>9</v>
      </c>
      <c r="Q2551" s="4" t="str">
        <f>IF(Table1[[#This Row],[Delivery delay days]]&gt;5,"delay","on time")</f>
        <v>delay</v>
      </c>
      <c r="R2551" s="10">
        <f>DATEVALUE(Table1[[#This Row],[Delivery_Date]])</f>
        <v>45019</v>
      </c>
      <c r="S2551" s="10">
        <f>DATEVALUE(Table1[[#This Row],[Order_Date]])</f>
        <v>45010</v>
      </c>
      <c r="T2551" s="4" t="str" cm="1">
        <f t="array" ref="T2551">_xlfn.IFS(Table1[[#This Row],[Inventory_Level]]&lt;=200,"low",Table1[[#This Row],[Inventory_Level]]&gt;=700,"high",Table1[[#This Row],[Inventory_Level]]&gt;200,"medium")</f>
        <v>medium</v>
      </c>
    </row>
    <row r="2552" spans="1:20" x14ac:dyDescent="0.35">
      <c r="A2552" s="4">
        <v>2551</v>
      </c>
      <c r="B2552" s="4" t="s">
        <v>51</v>
      </c>
      <c r="C2552" s="4" t="s">
        <v>38</v>
      </c>
      <c r="D2552" s="4" t="s">
        <v>25</v>
      </c>
      <c r="E2552" s="4" t="s">
        <v>26</v>
      </c>
      <c r="F2552" s="10" t="s">
        <v>74</v>
      </c>
      <c r="G2552" s="11" t="s">
        <v>123</v>
      </c>
      <c r="H2552" s="4">
        <v>93</v>
      </c>
      <c r="I2552" s="12">
        <v>28160.51</v>
      </c>
      <c r="J2552" s="12">
        <v>2618927.4300000002</v>
      </c>
      <c r="K2552" s="12">
        <v>3993.55</v>
      </c>
      <c r="L2552" s="4">
        <v>367</v>
      </c>
      <c r="M2552" s="4" t="s">
        <v>42</v>
      </c>
      <c r="N2552" s="4" t="str" cm="1">
        <f t="array" ref="N2552">_xlfn.SWITCH(E2552,"Delhi","North","Chennai","South","Hyderabad","South","Mumbai","Central","Bangalore","South")</f>
        <v>South</v>
      </c>
      <c r="O2552" s="12">
        <v>178088.98</v>
      </c>
      <c r="P2552" s="4">
        <f>Table1[[#This Row],[Delivery_Date]]-Table1[[#This Row],[Order_Date]]</f>
        <v>11</v>
      </c>
      <c r="Q2552" s="4" t="str">
        <f>IF(Table1[[#This Row],[Delivery delay days]]&gt;5,"delay","on time")</f>
        <v>delay</v>
      </c>
      <c r="R2552" s="10">
        <f>DATEVALUE(Table1[[#This Row],[Delivery_Date]])</f>
        <v>45242</v>
      </c>
      <c r="S2552" s="10">
        <f>DATEVALUE(Table1[[#This Row],[Order_Date]])</f>
        <v>45231</v>
      </c>
      <c r="T2552" s="4" t="str" cm="1">
        <f t="array" ref="T2552">_xlfn.IFS(Table1[[#This Row],[Inventory_Level]]&lt;=200,"low",Table1[[#This Row],[Inventory_Level]]&gt;=700,"high",Table1[[#This Row],[Inventory_Level]]&gt;200,"medium")</f>
        <v>medium</v>
      </c>
    </row>
    <row r="2553" spans="1:20" x14ac:dyDescent="0.35">
      <c r="A2553" s="4">
        <v>2552</v>
      </c>
      <c r="B2553" s="4" t="s">
        <v>23</v>
      </c>
      <c r="C2553" s="4" t="s">
        <v>16</v>
      </c>
      <c r="D2553" s="4" t="s">
        <v>39</v>
      </c>
      <c r="E2553" s="4" t="s">
        <v>46</v>
      </c>
      <c r="F2553" s="10" t="s">
        <v>127</v>
      </c>
      <c r="G2553" s="11" t="s">
        <v>158</v>
      </c>
      <c r="H2553" s="4">
        <v>53</v>
      </c>
      <c r="I2553" s="12">
        <v>16721.22</v>
      </c>
      <c r="J2553" s="12">
        <v>886224.66</v>
      </c>
      <c r="K2553" s="12">
        <v>1867.82</v>
      </c>
      <c r="L2553" s="4">
        <v>147</v>
      </c>
      <c r="M2553" s="4" t="s">
        <v>35</v>
      </c>
      <c r="N2553" s="4" t="str" cm="1">
        <f t="array" ref="N2553">_xlfn.SWITCH(E2553,"Delhi","North","Chennai","South","Hyderabad","South","Mumbai","Central","Bangalore","South")</f>
        <v>South</v>
      </c>
      <c r="O2553" s="12">
        <v>79031.199999999997</v>
      </c>
      <c r="P2553" s="4">
        <f>Table1[[#This Row],[Delivery_Date]]-Table1[[#This Row],[Order_Date]]</f>
        <v>12</v>
      </c>
      <c r="Q2553" s="4" t="str">
        <f>IF(Table1[[#This Row],[Delivery delay days]]&gt;5,"delay","on time")</f>
        <v>delay</v>
      </c>
      <c r="R2553" s="10">
        <f>DATEVALUE(Table1[[#This Row],[Delivery_Date]])</f>
        <v>44978</v>
      </c>
      <c r="S2553" s="10">
        <f>DATEVALUE(Table1[[#This Row],[Order_Date]])</f>
        <v>44966</v>
      </c>
      <c r="T2553" s="4" t="str" cm="1">
        <f t="array" ref="T2553">_xlfn.IFS(Table1[[#This Row],[Inventory_Level]]&lt;=200,"low",Table1[[#This Row],[Inventory_Level]]&gt;=700,"high",Table1[[#This Row],[Inventory_Level]]&gt;200,"medium")</f>
        <v>low</v>
      </c>
    </row>
    <row r="2554" spans="1:20" x14ac:dyDescent="0.35">
      <c r="A2554" s="4">
        <v>2553</v>
      </c>
      <c r="B2554" s="4" t="s">
        <v>15</v>
      </c>
      <c r="C2554" s="4" t="s">
        <v>16</v>
      </c>
      <c r="D2554" s="4" t="s">
        <v>45</v>
      </c>
      <c r="E2554" s="4" t="s">
        <v>18</v>
      </c>
      <c r="F2554" s="10" t="s">
        <v>300</v>
      </c>
      <c r="G2554" s="11" t="s">
        <v>122</v>
      </c>
      <c r="H2554" s="4">
        <v>43</v>
      </c>
      <c r="I2554" s="12">
        <v>26313.45</v>
      </c>
      <c r="J2554" s="12">
        <v>1131478.3500000001</v>
      </c>
      <c r="K2554" s="12">
        <v>1971.86</v>
      </c>
      <c r="L2554" s="4">
        <v>952</v>
      </c>
      <c r="M2554" s="4" t="s">
        <v>21</v>
      </c>
      <c r="N2554" s="4" t="str" cm="1">
        <f t="array" ref="N2554">_xlfn.SWITCH(E2554,"Delhi","North","Chennai","South","Hyderabad","South","Mumbai","Central","Bangalore","South")</f>
        <v>North</v>
      </c>
      <c r="O2554" s="12">
        <v>67085.41</v>
      </c>
      <c r="P2554" s="4">
        <f>Table1[[#This Row],[Delivery_Date]]-Table1[[#This Row],[Order_Date]]</f>
        <v>12</v>
      </c>
      <c r="Q2554" s="4" t="str">
        <f>IF(Table1[[#This Row],[Delivery delay days]]&gt;5,"delay","on time")</f>
        <v>delay</v>
      </c>
      <c r="R2554" s="10">
        <f>DATEVALUE(Table1[[#This Row],[Delivery_Date]])</f>
        <v>45228</v>
      </c>
      <c r="S2554" s="10">
        <f>DATEVALUE(Table1[[#This Row],[Order_Date]])</f>
        <v>45216</v>
      </c>
      <c r="T2554" s="4" t="str" cm="1">
        <f t="array" ref="T2554">_xlfn.IFS(Table1[[#This Row],[Inventory_Level]]&lt;=200,"low",Table1[[#This Row],[Inventory_Level]]&gt;=700,"high",Table1[[#This Row],[Inventory_Level]]&gt;200,"medium")</f>
        <v>high</v>
      </c>
    </row>
    <row r="2555" spans="1:20" x14ac:dyDescent="0.35">
      <c r="A2555" s="4">
        <v>2554</v>
      </c>
      <c r="B2555" s="4" t="s">
        <v>37</v>
      </c>
      <c r="C2555" s="4" t="s">
        <v>16</v>
      </c>
      <c r="D2555" s="4" t="s">
        <v>32</v>
      </c>
      <c r="E2555" s="4" t="s">
        <v>60</v>
      </c>
      <c r="F2555" s="10" t="s">
        <v>184</v>
      </c>
      <c r="G2555" s="11" t="s">
        <v>138</v>
      </c>
      <c r="H2555" s="4">
        <v>55</v>
      </c>
      <c r="I2555" s="12">
        <v>15301.36</v>
      </c>
      <c r="J2555" s="12">
        <v>841574.8</v>
      </c>
      <c r="K2555" s="12">
        <v>1874.14</v>
      </c>
      <c r="L2555" s="4">
        <v>46</v>
      </c>
      <c r="M2555" s="4" t="s">
        <v>42</v>
      </c>
      <c r="N2555" s="4" t="str" cm="1">
        <f t="array" ref="N2555">_xlfn.SWITCH(E2555,"Delhi","North","Chennai","South","Hyderabad","South","Mumbai","Central","Bangalore","South")</f>
        <v>South</v>
      </c>
      <c r="O2555" s="12">
        <v>68338.399999999994</v>
      </c>
      <c r="P2555" s="4">
        <f>Table1[[#This Row],[Delivery_Date]]-Table1[[#This Row],[Order_Date]]</f>
        <v>2</v>
      </c>
      <c r="Q2555" s="4" t="str">
        <f>IF(Table1[[#This Row],[Delivery delay days]]&gt;5,"delay","on time")</f>
        <v>on time</v>
      </c>
      <c r="R2555" s="10">
        <f>DATEVALUE(Table1[[#This Row],[Delivery_Date]])</f>
        <v>44946</v>
      </c>
      <c r="S2555" s="10">
        <f>DATEVALUE(Table1[[#This Row],[Order_Date]])</f>
        <v>44944</v>
      </c>
      <c r="T2555" s="4" t="str" cm="1">
        <f t="array" ref="T2555">_xlfn.IFS(Table1[[#This Row],[Inventory_Level]]&lt;=200,"low",Table1[[#This Row],[Inventory_Level]]&gt;=700,"high",Table1[[#This Row],[Inventory_Level]]&gt;200,"medium")</f>
        <v>low</v>
      </c>
    </row>
    <row r="2556" spans="1:20" x14ac:dyDescent="0.35">
      <c r="A2556" s="4">
        <v>2555</v>
      </c>
      <c r="B2556" s="4" t="s">
        <v>31</v>
      </c>
      <c r="C2556" s="4" t="s">
        <v>38</v>
      </c>
      <c r="D2556" s="4" t="s">
        <v>45</v>
      </c>
      <c r="E2556" s="4" t="s">
        <v>46</v>
      </c>
      <c r="F2556" s="10" t="s">
        <v>349</v>
      </c>
      <c r="G2556" s="11" t="s">
        <v>34</v>
      </c>
      <c r="H2556" s="4">
        <v>43</v>
      </c>
      <c r="I2556" s="12">
        <v>34249.360000000001</v>
      </c>
      <c r="J2556" s="12">
        <v>1472722.48</v>
      </c>
      <c r="K2556" s="12">
        <v>1900.14</v>
      </c>
      <c r="L2556" s="4">
        <v>82</v>
      </c>
      <c r="M2556" s="4" t="s">
        <v>42</v>
      </c>
      <c r="N2556" s="4" t="str" cm="1">
        <f t="array" ref="N2556">_xlfn.SWITCH(E2556,"Delhi","North","Chennai","South","Hyderabad","South","Mumbai","Central","Bangalore","South")</f>
        <v>South</v>
      </c>
      <c r="O2556" s="12">
        <v>126634.39</v>
      </c>
      <c r="P2556" s="4">
        <f>Table1[[#This Row],[Delivery_Date]]-Table1[[#This Row],[Order_Date]]</f>
        <v>12</v>
      </c>
      <c r="Q2556" s="4" t="str">
        <f>IF(Table1[[#This Row],[Delivery delay days]]&gt;5,"delay","on time")</f>
        <v>delay</v>
      </c>
      <c r="R2556" s="10">
        <f>DATEVALUE(Table1[[#This Row],[Delivery_Date]])</f>
        <v>45058</v>
      </c>
      <c r="S2556" s="10">
        <f>DATEVALUE(Table1[[#This Row],[Order_Date]])</f>
        <v>45046</v>
      </c>
      <c r="T2556" s="4" t="str" cm="1">
        <f t="array" ref="T2556">_xlfn.IFS(Table1[[#This Row],[Inventory_Level]]&lt;=200,"low",Table1[[#This Row],[Inventory_Level]]&gt;=700,"high",Table1[[#This Row],[Inventory_Level]]&gt;200,"medium")</f>
        <v>low</v>
      </c>
    </row>
    <row r="2557" spans="1:20" x14ac:dyDescent="0.35">
      <c r="A2557" s="4">
        <v>2556</v>
      </c>
      <c r="B2557" s="4" t="s">
        <v>23</v>
      </c>
      <c r="C2557" s="4" t="s">
        <v>38</v>
      </c>
      <c r="D2557" s="4" t="s">
        <v>25</v>
      </c>
      <c r="E2557" s="4" t="s">
        <v>60</v>
      </c>
      <c r="F2557" s="10" t="s">
        <v>205</v>
      </c>
      <c r="G2557" s="11" t="s">
        <v>263</v>
      </c>
      <c r="H2557" s="4">
        <v>6</v>
      </c>
      <c r="I2557" s="12">
        <v>47286.76</v>
      </c>
      <c r="J2557" s="12">
        <v>283720.56</v>
      </c>
      <c r="K2557" s="12">
        <v>909.92</v>
      </c>
      <c r="L2557" s="4">
        <v>150</v>
      </c>
      <c r="M2557" s="4" t="s">
        <v>29</v>
      </c>
      <c r="N2557" s="4" t="str" cm="1">
        <f t="array" ref="N2557">_xlfn.SWITCH(E2557,"Delhi","North","Chennai","South","Hyderabad","South","Mumbai","Central","Bangalore","South")</f>
        <v>South</v>
      </c>
      <c r="O2557" s="12">
        <v>62605.01</v>
      </c>
      <c r="P2557" s="4">
        <f>Table1[[#This Row],[Delivery_Date]]-Table1[[#This Row],[Order_Date]]</f>
        <v>3</v>
      </c>
      <c r="Q2557" s="4" t="str">
        <f>IF(Table1[[#This Row],[Delivery delay days]]&gt;5,"delay","on time")</f>
        <v>on time</v>
      </c>
      <c r="R2557" s="10">
        <f>DATEVALUE(Table1[[#This Row],[Delivery_Date]])</f>
        <v>44957</v>
      </c>
      <c r="S2557" s="10">
        <f>DATEVALUE(Table1[[#This Row],[Order_Date]])</f>
        <v>44954</v>
      </c>
      <c r="T2557" s="4" t="str" cm="1">
        <f t="array" ref="T2557">_xlfn.IFS(Table1[[#This Row],[Inventory_Level]]&lt;=200,"low",Table1[[#This Row],[Inventory_Level]]&gt;=700,"high",Table1[[#This Row],[Inventory_Level]]&gt;200,"medium")</f>
        <v>low</v>
      </c>
    </row>
    <row r="2558" spans="1:20" x14ac:dyDescent="0.35">
      <c r="A2558" s="4">
        <v>2557</v>
      </c>
      <c r="B2558" s="4" t="s">
        <v>44</v>
      </c>
      <c r="C2558" s="4" t="s">
        <v>38</v>
      </c>
      <c r="D2558" s="4" t="s">
        <v>45</v>
      </c>
      <c r="E2558" s="4" t="s">
        <v>60</v>
      </c>
      <c r="F2558" s="10" t="s">
        <v>289</v>
      </c>
      <c r="G2558" s="11" t="s">
        <v>304</v>
      </c>
      <c r="H2558" s="4">
        <v>15</v>
      </c>
      <c r="I2558" s="12">
        <v>33734.910000000003</v>
      </c>
      <c r="J2558" s="12">
        <v>506023.65</v>
      </c>
      <c r="K2558" s="12">
        <v>749.58</v>
      </c>
      <c r="L2558" s="4">
        <v>577</v>
      </c>
      <c r="M2558" s="4" t="s">
        <v>35</v>
      </c>
      <c r="N2558" s="4" t="str" cm="1">
        <f t="array" ref="N2558">_xlfn.SWITCH(E2558,"Delhi","North","Chennai","South","Hyderabad","South","Mumbai","Central","Bangalore","South")</f>
        <v>South</v>
      </c>
      <c r="O2558" s="12">
        <v>114414.64</v>
      </c>
      <c r="P2558" s="4">
        <f>Table1[[#This Row],[Delivery_Date]]-Table1[[#This Row],[Order_Date]]</f>
        <v>14</v>
      </c>
      <c r="Q2558" s="4" t="str">
        <f>IF(Table1[[#This Row],[Delivery delay days]]&gt;5,"delay","on time")</f>
        <v>delay</v>
      </c>
      <c r="R2558" s="10">
        <f>DATEVALUE(Table1[[#This Row],[Delivery_Date]])</f>
        <v>45246</v>
      </c>
      <c r="S2558" s="10">
        <f>DATEVALUE(Table1[[#This Row],[Order_Date]])</f>
        <v>45232</v>
      </c>
      <c r="T2558" s="4" t="str" cm="1">
        <f t="array" ref="T2558">_xlfn.IFS(Table1[[#This Row],[Inventory_Level]]&lt;=200,"low",Table1[[#This Row],[Inventory_Level]]&gt;=700,"high",Table1[[#This Row],[Inventory_Level]]&gt;200,"medium")</f>
        <v>medium</v>
      </c>
    </row>
    <row r="2559" spans="1:20" x14ac:dyDescent="0.35">
      <c r="A2559" s="4">
        <v>2558</v>
      </c>
      <c r="B2559" s="4" t="s">
        <v>37</v>
      </c>
      <c r="C2559" s="4" t="s">
        <v>24</v>
      </c>
      <c r="D2559" s="4" t="s">
        <v>39</v>
      </c>
      <c r="E2559" s="4" t="s">
        <v>18</v>
      </c>
      <c r="F2559" s="10" t="s">
        <v>83</v>
      </c>
      <c r="G2559" s="11" t="s">
        <v>335</v>
      </c>
      <c r="H2559" s="4">
        <v>4</v>
      </c>
      <c r="I2559" s="12">
        <v>19476.740000000002</v>
      </c>
      <c r="J2559" s="12">
        <v>77906.960000000006</v>
      </c>
      <c r="K2559" s="12">
        <v>3462.68</v>
      </c>
      <c r="L2559" s="4">
        <v>69</v>
      </c>
      <c r="M2559" s="4" t="s">
        <v>42</v>
      </c>
      <c r="N2559" s="4" t="str" cm="1">
        <f t="array" ref="N2559">_xlfn.SWITCH(E2559,"Delhi","North","Chennai","South","Hyderabad","South","Mumbai","Central","Bangalore","South")</f>
        <v>North</v>
      </c>
      <c r="O2559" s="12">
        <v>15724.67</v>
      </c>
      <c r="P2559" s="4">
        <f>Table1[[#This Row],[Delivery_Date]]-Table1[[#This Row],[Order_Date]]</f>
        <v>7</v>
      </c>
      <c r="Q2559" s="4" t="str">
        <f>IF(Table1[[#This Row],[Delivery delay days]]&gt;5,"delay","on time")</f>
        <v>delay</v>
      </c>
      <c r="R2559" s="10">
        <f>DATEVALUE(Table1[[#This Row],[Delivery_Date]])</f>
        <v>45189</v>
      </c>
      <c r="S2559" s="10">
        <f>DATEVALUE(Table1[[#This Row],[Order_Date]])</f>
        <v>45182</v>
      </c>
      <c r="T2559" s="4" t="str" cm="1">
        <f t="array" ref="T2559">_xlfn.IFS(Table1[[#This Row],[Inventory_Level]]&lt;=200,"low",Table1[[#This Row],[Inventory_Level]]&gt;=700,"high",Table1[[#This Row],[Inventory_Level]]&gt;200,"medium")</f>
        <v>low</v>
      </c>
    </row>
    <row r="2560" spans="1:20" x14ac:dyDescent="0.35">
      <c r="A2560" s="4">
        <v>2559</v>
      </c>
      <c r="B2560" s="4" t="s">
        <v>23</v>
      </c>
      <c r="C2560" s="4" t="s">
        <v>24</v>
      </c>
      <c r="D2560" s="4" t="s">
        <v>39</v>
      </c>
      <c r="E2560" s="4" t="s">
        <v>52</v>
      </c>
      <c r="F2560" s="10" t="s">
        <v>58</v>
      </c>
      <c r="G2560" s="11" t="s">
        <v>173</v>
      </c>
      <c r="H2560" s="4">
        <v>97</v>
      </c>
      <c r="I2560" s="12">
        <v>42496.73</v>
      </c>
      <c r="J2560" s="12">
        <v>4122182.81</v>
      </c>
      <c r="K2560" s="12">
        <v>4558.78</v>
      </c>
      <c r="L2560" s="4">
        <v>32</v>
      </c>
      <c r="M2560" s="4" t="s">
        <v>21</v>
      </c>
      <c r="N2560" s="4" t="str" cm="1">
        <f t="array" ref="N2560">_xlfn.SWITCH(E2560,"Delhi","North","Chennai","South","Hyderabad","South","Mumbai","Central","Bangalore","South")</f>
        <v>Central</v>
      </c>
      <c r="O2560" s="12">
        <v>243351.27</v>
      </c>
      <c r="P2560" s="4">
        <f>Table1[[#This Row],[Delivery_Date]]-Table1[[#This Row],[Order_Date]]</f>
        <v>15</v>
      </c>
      <c r="Q2560" s="4" t="str">
        <f>IF(Table1[[#This Row],[Delivery delay days]]&gt;5,"delay","on time")</f>
        <v>delay</v>
      </c>
      <c r="R2560" s="10">
        <f>DATEVALUE(Table1[[#This Row],[Delivery_Date]])</f>
        <v>45060</v>
      </c>
      <c r="S2560" s="10">
        <f>DATEVALUE(Table1[[#This Row],[Order_Date]])</f>
        <v>45045</v>
      </c>
      <c r="T2560" s="4" t="str" cm="1">
        <f t="array" ref="T2560">_xlfn.IFS(Table1[[#This Row],[Inventory_Level]]&lt;=200,"low",Table1[[#This Row],[Inventory_Level]]&gt;=700,"high",Table1[[#This Row],[Inventory_Level]]&gt;200,"medium")</f>
        <v>low</v>
      </c>
    </row>
    <row r="2561" spans="1:20" x14ac:dyDescent="0.35">
      <c r="A2561" s="4">
        <v>2560</v>
      </c>
      <c r="B2561" s="4" t="s">
        <v>23</v>
      </c>
      <c r="C2561" s="4" t="s">
        <v>24</v>
      </c>
      <c r="D2561" s="4" t="s">
        <v>39</v>
      </c>
      <c r="E2561" s="4" t="s">
        <v>46</v>
      </c>
      <c r="F2561" s="10" t="s">
        <v>246</v>
      </c>
      <c r="G2561" s="11" t="s">
        <v>189</v>
      </c>
      <c r="H2561" s="4">
        <v>61</v>
      </c>
      <c r="I2561" s="12">
        <v>34578.449999999997</v>
      </c>
      <c r="J2561" s="12">
        <v>2109285.4500000002</v>
      </c>
      <c r="K2561" s="12">
        <v>4360.22</v>
      </c>
      <c r="L2561" s="4">
        <v>209</v>
      </c>
      <c r="M2561" s="4" t="s">
        <v>29</v>
      </c>
      <c r="N2561" s="4" t="str" cm="1">
        <f t="array" ref="N2561">_xlfn.SWITCH(E2561,"Delhi","North","Chennai","South","Hyderabad","South","Mumbai","Central","Bangalore","South")</f>
        <v>South</v>
      </c>
      <c r="O2561" s="12">
        <v>307942.77</v>
      </c>
      <c r="P2561" s="4">
        <f>Table1[[#This Row],[Delivery_Date]]-Table1[[#This Row],[Order_Date]]</f>
        <v>10</v>
      </c>
      <c r="Q2561" s="4" t="str">
        <f>IF(Table1[[#This Row],[Delivery delay days]]&gt;5,"delay","on time")</f>
        <v>delay</v>
      </c>
      <c r="R2561" s="10">
        <f>DATEVALUE(Table1[[#This Row],[Delivery_Date]])</f>
        <v>45113</v>
      </c>
      <c r="S2561" s="10">
        <f>DATEVALUE(Table1[[#This Row],[Order_Date]])</f>
        <v>45103</v>
      </c>
      <c r="T2561" s="4" t="str" cm="1">
        <f t="array" ref="T2561">_xlfn.IFS(Table1[[#This Row],[Inventory_Level]]&lt;=200,"low",Table1[[#This Row],[Inventory_Level]]&gt;=700,"high",Table1[[#This Row],[Inventory_Level]]&gt;200,"medium")</f>
        <v>medium</v>
      </c>
    </row>
    <row r="2562" spans="1:20" x14ac:dyDescent="0.35">
      <c r="A2562" s="4">
        <v>2561</v>
      </c>
      <c r="B2562" s="4" t="s">
        <v>23</v>
      </c>
      <c r="C2562" s="4" t="s">
        <v>38</v>
      </c>
      <c r="D2562" s="4" t="s">
        <v>25</v>
      </c>
      <c r="E2562" s="4" t="s">
        <v>60</v>
      </c>
      <c r="F2562" s="10" t="s">
        <v>182</v>
      </c>
      <c r="G2562" s="11" t="s">
        <v>41</v>
      </c>
      <c r="H2562" s="4">
        <v>87</v>
      </c>
      <c r="I2562" s="12">
        <v>9174.8700000000008</v>
      </c>
      <c r="J2562" s="12">
        <v>798213.69</v>
      </c>
      <c r="K2562" s="12">
        <v>3243.9</v>
      </c>
      <c r="L2562" s="4">
        <v>401</v>
      </c>
      <c r="M2562" s="4" t="s">
        <v>21</v>
      </c>
      <c r="N2562" s="4" t="str" cm="1">
        <f t="array" ref="N2562">_xlfn.SWITCH(E2562,"Delhi","North","Chennai","South","Hyderabad","South","Mumbai","Central","Bangalore","South")</f>
        <v>South</v>
      </c>
      <c r="O2562" s="12">
        <v>79699.39</v>
      </c>
      <c r="P2562" s="4">
        <f>Table1[[#This Row],[Delivery_Date]]-Table1[[#This Row],[Order_Date]]</f>
        <v>12</v>
      </c>
      <c r="Q2562" s="4" t="str">
        <f>IF(Table1[[#This Row],[Delivery delay days]]&gt;5,"delay","on time")</f>
        <v>delay</v>
      </c>
      <c r="R2562" s="10">
        <f>DATEVALUE(Table1[[#This Row],[Delivery_Date]])</f>
        <v>45038</v>
      </c>
      <c r="S2562" s="10">
        <f>DATEVALUE(Table1[[#This Row],[Order_Date]])</f>
        <v>45026</v>
      </c>
      <c r="T2562" s="4" t="str" cm="1">
        <f t="array" ref="T2562">_xlfn.IFS(Table1[[#This Row],[Inventory_Level]]&lt;=200,"low",Table1[[#This Row],[Inventory_Level]]&gt;=700,"high",Table1[[#This Row],[Inventory_Level]]&gt;200,"medium")</f>
        <v>medium</v>
      </c>
    </row>
    <row r="2563" spans="1:20" x14ac:dyDescent="0.35">
      <c r="A2563" s="4">
        <v>2562</v>
      </c>
      <c r="B2563" s="4" t="s">
        <v>65</v>
      </c>
      <c r="C2563" s="4" t="s">
        <v>24</v>
      </c>
      <c r="D2563" s="4" t="s">
        <v>45</v>
      </c>
      <c r="E2563" s="4" t="s">
        <v>26</v>
      </c>
      <c r="F2563" s="10" t="s">
        <v>275</v>
      </c>
      <c r="G2563" s="11" t="s">
        <v>210</v>
      </c>
      <c r="H2563" s="4">
        <v>47</v>
      </c>
      <c r="I2563" s="12">
        <v>33953.230000000003</v>
      </c>
      <c r="J2563" s="12">
        <v>1595801.81</v>
      </c>
      <c r="K2563" s="12">
        <v>103.59</v>
      </c>
      <c r="L2563" s="4">
        <v>689</v>
      </c>
      <c r="M2563" s="4" t="s">
        <v>35</v>
      </c>
      <c r="N2563" s="4" t="str" cm="1">
        <f t="array" ref="N2563">_xlfn.SWITCH(E2563,"Delhi","North","Chennai","South","Hyderabad","South","Mumbai","Central","Bangalore","South")</f>
        <v>South</v>
      </c>
      <c r="O2563" s="12">
        <v>173276.94</v>
      </c>
      <c r="P2563" s="4">
        <f>Table1[[#This Row],[Delivery_Date]]-Table1[[#This Row],[Order_Date]]</f>
        <v>8</v>
      </c>
      <c r="Q2563" s="4" t="str">
        <f>IF(Table1[[#This Row],[Delivery delay days]]&gt;5,"delay","on time")</f>
        <v>delay</v>
      </c>
      <c r="R2563" s="10">
        <f>DATEVALUE(Table1[[#This Row],[Delivery_Date]])</f>
        <v>45007</v>
      </c>
      <c r="S2563" s="10">
        <f>DATEVALUE(Table1[[#This Row],[Order_Date]])</f>
        <v>44999</v>
      </c>
      <c r="T2563" s="4" t="str" cm="1">
        <f t="array" ref="T2563">_xlfn.IFS(Table1[[#This Row],[Inventory_Level]]&lt;=200,"low",Table1[[#This Row],[Inventory_Level]]&gt;=700,"high",Table1[[#This Row],[Inventory_Level]]&gt;200,"medium")</f>
        <v>medium</v>
      </c>
    </row>
    <row r="2564" spans="1:20" x14ac:dyDescent="0.35">
      <c r="A2564" s="4">
        <v>2563</v>
      </c>
      <c r="B2564" s="4" t="s">
        <v>15</v>
      </c>
      <c r="C2564" s="4" t="s">
        <v>38</v>
      </c>
      <c r="D2564" s="4" t="s">
        <v>25</v>
      </c>
      <c r="E2564" s="4" t="s">
        <v>52</v>
      </c>
      <c r="F2564" s="10" t="s">
        <v>355</v>
      </c>
      <c r="G2564" s="11" t="s">
        <v>295</v>
      </c>
      <c r="H2564" s="4">
        <v>6</v>
      </c>
      <c r="I2564" s="12">
        <v>18921.64</v>
      </c>
      <c r="J2564" s="12">
        <v>113529.84</v>
      </c>
      <c r="K2564" s="12">
        <v>1808.35</v>
      </c>
      <c r="L2564" s="4">
        <v>156</v>
      </c>
      <c r="M2564" s="4" t="s">
        <v>35</v>
      </c>
      <c r="N2564" s="4" t="str" cm="1">
        <f t="array" ref="N2564">_xlfn.SWITCH(E2564,"Delhi","North","Chennai","South","Hyderabad","South","Mumbai","Central","Bangalore","South")</f>
        <v>Central</v>
      </c>
      <c r="O2564" s="12">
        <v>19271.330000000002</v>
      </c>
      <c r="P2564" s="4">
        <f>Table1[[#This Row],[Delivery_Date]]-Table1[[#This Row],[Order_Date]]</f>
        <v>8</v>
      </c>
      <c r="Q2564" s="4" t="str">
        <f>IF(Table1[[#This Row],[Delivery delay days]]&gt;5,"delay","on time")</f>
        <v>delay</v>
      </c>
      <c r="R2564" s="10">
        <f>DATEVALUE(Table1[[#This Row],[Delivery_Date]])</f>
        <v>45295</v>
      </c>
      <c r="S2564" s="10">
        <f>DATEVALUE(Table1[[#This Row],[Order_Date]])</f>
        <v>45287</v>
      </c>
      <c r="T2564" s="4" t="str" cm="1">
        <f t="array" ref="T2564">_xlfn.IFS(Table1[[#This Row],[Inventory_Level]]&lt;=200,"low",Table1[[#This Row],[Inventory_Level]]&gt;=700,"high",Table1[[#This Row],[Inventory_Level]]&gt;200,"medium")</f>
        <v>low</v>
      </c>
    </row>
    <row r="2565" spans="1:20" x14ac:dyDescent="0.35">
      <c r="A2565" s="4">
        <v>2564</v>
      </c>
      <c r="B2565" s="4" t="s">
        <v>23</v>
      </c>
      <c r="C2565" s="4" t="s">
        <v>24</v>
      </c>
      <c r="D2565" s="4" t="s">
        <v>17</v>
      </c>
      <c r="E2565" s="4" t="s">
        <v>52</v>
      </c>
      <c r="F2565" s="10" t="s">
        <v>138</v>
      </c>
      <c r="G2565" s="11" t="s">
        <v>352</v>
      </c>
      <c r="H2565" s="4">
        <v>93</v>
      </c>
      <c r="I2565" s="12">
        <v>8403.51</v>
      </c>
      <c r="J2565" s="12">
        <v>781526.43</v>
      </c>
      <c r="K2565" s="12">
        <v>4070.83</v>
      </c>
      <c r="L2565" s="4">
        <v>230</v>
      </c>
      <c r="M2565" s="4" t="s">
        <v>21</v>
      </c>
      <c r="N2565" s="4" t="str" cm="1">
        <f t="array" ref="N2565">_xlfn.SWITCH(E2565,"Delhi","North","Chennai","South","Hyderabad","South","Mumbai","Central","Bangalore","South")</f>
        <v>Central</v>
      </c>
      <c r="O2565" s="12">
        <v>179223.18</v>
      </c>
      <c r="P2565" s="4">
        <f>Table1[[#This Row],[Delivery_Date]]-Table1[[#This Row],[Order_Date]]</f>
        <v>4</v>
      </c>
      <c r="Q2565" s="4" t="str">
        <f>IF(Table1[[#This Row],[Delivery delay days]]&gt;5,"delay","on time")</f>
        <v>on time</v>
      </c>
      <c r="R2565" s="10">
        <f>DATEVALUE(Table1[[#This Row],[Delivery_Date]])</f>
        <v>44950</v>
      </c>
      <c r="S2565" s="10">
        <f>DATEVALUE(Table1[[#This Row],[Order_Date]])</f>
        <v>44946</v>
      </c>
      <c r="T2565" s="4" t="str" cm="1">
        <f t="array" ref="T2565">_xlfn.IFS(Table1[[#This Row],[Inventory_Level]]&lt;=200,"low",Table1[[#This Row],[Inventory_Level]]&gt;=700,"high",Table1[[#This Row],[Inventory_Level]]&gt;200,"medium")</f>
        <v>medium</v>
      </c>
    </row>
    <row r="2566" spans="1:20" x14ac:dyDescent="0.35">
      <c r="A2566" s="4">
        <v>2565</v>
      </c>
      <c r="B2566" s="4" t="s">
        <v>15</v>
      </c>
      <c r="C2566" s="4" t="s">
        <v>16</v>
      </c>
      <c r="D2566" s="4" t="s">
        <v>17</v>
      </c>
      <c r="E2566" s="4" t="s">
        <v>26</v>
      </c>
      <c r="F2566" s="10" t="s">
        <v>61</v>
      </c>
      <c r="G2566" s="11" t="s">
        <v>349</v>
      </c>
      <c r="H2566" s="4">
        <v>75</v>
      </c>
      <c r="I2566" s="12">
        <v>33570.35</v>
      </c>
      <c r="J2566" s="12">
        <v>2517776.25</v>
      </c>
      <c r="K2566" s="12">
        <v>4471.2</v>
      </c>
      <c r="L2566" s="4">
        <v>105</v>
      </c>
      <c r="M2566" s="4" t="s">
        <v>21</v>
      </c>
      <c r="N2566" s="4" t="str" cm="1">
        <f t="array" ref="N2566">_xlfn.SWITCH(E2566,"Delhi","North","Chennai","South","Hyderabad","South","Mumbai","Central","Bangalore","South")</f>
        <v>South</v>
      </c>
      <c r="O2566" s="12">
        <v>413958.7</v>
      </c>
      <c r="P2566" s="4">
        <f>Table1[[#This Row],[Delivery_Date]]-Table1[[#This Row],[Order_Date]]</f>
        <v>12</v>
      </c>
      <c r="Q2566" s="4" t="str">
        <f>IF(Table1[[#This Row],[Delivery delay days]]&gt;5,"delay","on time")</f>
        <v>delay</v>
      </c>
      <c r="R2566" s="10">
        <f>DATEVALUE(Table1[[#This Row],[Delivery_Date]])</f>
        <v>45046</v>
      </c>
      <c r="S2566" s="10">
        <f>DATEVALUE(Table1[[#This Row],[Order_Date]])</f>
        <v>45034</v>
      </c>
      <c r="T2566" s="4" t="str" cm="1">
        <f t="array" ref="T2566">_xlfn.IFS(Table1[[#This Row],[Inventory_Level]]&lt;=200,"low",Table1[[#This Row],[Inventory_Level]]&gt;=700,"high",Table1[[#This Row],[Inventory_Level]]&gt;200,"medium")</f>
        <v>low</v>
      </c>
    </row>
    <row r="2567" spans="1:20" x14ac:dyDescent="0.35">
      <c r="A2567" s="4">
        <v>2566</v>
      </c>
      <c r="B2567" s="4" t="s">
        <v>44</v>
      </c>
      <c r="C2567" s="4" t="s">
        <v>24</v>
      </c>
      <c r="D2567" s="4" t="s">
        <v>17</v>
      </c>
      <c r="E2567" s="4" t="s">
        <v>52</v>
      </c>
      <c r="F2567" s="10" t="s">
        <v>125</v>
      </c>
      <c r="G2567" s="11" t="s">
        <v>235</v>
      </c>
      <c r="H2567" s="4">
        <v>47</v>
      </c>
      <c r="I2567" s="12">
        <v>20584.439999999999</v>
      </c>
      <c r="J2567" s="12">
        <v>967468.68</v>
      </c>
      <c r="K2567" s="12">
        <v>3143.66</v>
      </c>
      <c r="L2567" s="4">
        <v>883</v>
      </c>
      <c r="M2567" s="4" t="s">
        <v>29</v>
      </c>
      <c r="N2567" s="4" t="str" cm="1">
        <f t="array" ref="N2567">_xlfn.SWITCH(E2567,"Delhi","North","Chennai","South","Hyderabad","South","Mumbai","Central","Bangalore","South")</f>
        <v>Central</v>
      </c>
      <c r="O2567" s="12">
        <v>97156.9</v>
      </c>
      <c r="P2567" s="4">
        <f>Table1[[#This Row],[Delivery_Date]]-Table1[[#This Row],[Order_Date]]</f>
        <v>1</v>
      </c>
      <c r="Q2567" s="4" t="str">
        <f>IF(Table1[[#This Row],[Delivery delay days]]&gt;5,"delay","on time")</f>
        <v>on time</v>
      </c>
      <c r="R2567" s="10">
        <f>DATEVALUE(Table1[[#This Row],[Delivery_Date]])</f>
        <v>45068</v>
      </c>
      <c r="S2567" s="10">
        <f>DATEVALUE(Table1[[#This Row],[Order_Date]])</f>
        <v>45067</v>
      </c>
      <c r="T2567" s="4" t="str" cm="1">
        <f t="array" ref="T2567">_xlfn.IFS(Table1[[#This Row],[Inventory_Level]]&lt;=200,"low",Table1[[#This Row],[Inventory_Level]]&gt;=700,"high",Table1[[#This Row],[Inventory_Level]]&gt;200,"medium")</f>
        <v>high</v>
      </c>
    </row>
    <row r="2568" spans="1:20" x14ac:dyDescent="0.35">
      <c r="A2568" s="4">
        <v>2567</v>
      </c>
      <c r="B2568" s="4" t="s">
        <v>51</v>
      </c>
      <c r="C2568" s="4" t="s">
        <v>16</v>
      </c>
      <c r="D2568" s="4" t="s">
        <v>45</v>
      </c>
      <c r="E2568" s="4" t="s">
        <v>18</v>
      </c>
      <c r="F2568" s="10" t="s">
        <v>100</v>
      </c>
      <c r="G2568" s="11" t="s">
        <v>404</v>
      </c>
      <c r="H2568" s="4">
        <v>90</v>
      </c>
      <c r="I2568" s="12">
        <v>45430.12</v>
      </c>
      <c r="J2568" s="12">
        <v>4088710.8</v>
      </c>
      <c r="K2568" s="12">
        <v>3935.02</v>
      </c>
      <c r="L2568" s="4">
        <v>451</v>
      </c>
      <c r="M2568" s="4" t="s">
        <v>21</v>
      </c>
      <c r="N2568" s="4" t="str" cm="1">
        <f t="array" ref="N2568">_xlfn.SWITCH(E2568,"Delhi","North","Chennai","South","Hyderabad","South","Mumbai","Central","Bangalore","South")</f>
        <v>North</v>
      </c>
      <c r="O2568" s="12">
        <v>709881.72</v>
      </c>
      <c r="P2568" s="4">
        <f>Table1[[#This Row],[Delivery_Date]]-Table1[[#This Row],[Order_Date]]</f>
        <v>2</v>
      </c>
      <c r="Q2568" s="4" t="str">
        <f>IF(Table1[[#This Row],[Delivery delay days]]&gt;5,"delay","on time")</f>
        <v>on time</v>
      </c>
      <c r="R2568" s="10">
        <f>DATEVALUE(Table1[[#This Row],[Delivery_Date]])</f>
        <v>45092</v>
      </c>
      <c r="S2568" s="10">
        <f>DATEVALUE(Table1[[#This Row],[Order_Date]])</f>
        <v>45090</v>
      </c>
      <c r="T2568" s="4" t="str" cm="1">
        <f t="array" ref="T2568">_xlfn.IFS(Table1[[#This Row],[Inventory_Level]]&lt;=200,"low",Table1[[#This Row],[Inventory_Level]]&gt;=700,"high",Table1[[#This Row],[Inventory_Level]]&gt;200,"medium")</f>
        <v>medium</v>
      </c>
    </row>
    <row r="2569" spans="1:20" x14ac:dyDescent="0.35">
      <c r="A2569" s="4">
        <v>2568</v>
      </c>
      <c r="B2569" s="4" t="s">
        <v>65</v>
      </c>
      <c r="C2569" s="4" t="s">
        <v>24</v>
      </c>
      <c r="D2569" s="4" t="s">
        <v>39</v>
      </c>
      <c r="E2569" s="4" t="s">
        <v>60</v>
      </c>
      <c r="F2569" s="10" t="s">
        <v>315</v>
      </c>
      <c r="G2569" s="11" t="s">
        <v>291</v>
      </c>
      <c r="H2569" s="4">
        <v>94</v>
      </c>
      <c r="I2569" s="12">
        <v>30770.55</v>
      </c>
      <c r="J2569" s="12">
        <v>2892431.7</v>
      </c>
      <c r="K2569" s="12">
        <v>543.29999999999995</v>
      </c>
      <c r="L2569" s="4">
        <v>524</v>
      </c>
      <c r="M2569" s="4" t="s">
        <v>35</v>
      </c>
      <c r="N2569" s="4" t="str" cm="1">
        <f t="array" ref="N2569">_xlfn.SWITCH(E2569,"Delhi","North","Chennai","South","Hyderabad","South","Mumbai","Central","Bangalore","South")</f>
        <v>South</v>
      </c>
      <c r="O2569" s="12">
        <v>428798.07</v>
      </c>
      <c r="P2569" s="4">
        <f>Table1[[#This Row],[Delivery_Date]]-Table1[[#This Row],[Order_Date]]</f>
        <v>5</v>
      </c>
      <c r="Q2569" s="4" t="str">
        <f>IF(Table1[[#This Row],[Delivery delay days]]&gt;5,"delay","on time")</f>
        <v>on time</v>
      </c>
      <c r="R2569" s="10">
        <f>DATEVALUE(Table1[[#This Row],[Delivery_Date]])</f>
        <v>45096</v>
      </c>
      <c r="S2569" s="10">
        <f>DATEVALUE(Table1[[#This Row],[Order_Date]])</f>
        <v>45091</v>
      </c>
      <c r="T2569" s="4" t="str" cm="1">
        <f t="array" ref="T2569">_xlfn.IFS(Table1[[#This Row],[Inventory_Level]]&lt;=200,"low",Table1[[#This Row],[Inventory_Level]]&gt;=700,"high",Table1[[#This Row],[Inventory_Level]]&gt;200,"medium")</f>
        <v>medium</v>
      </c>
    </row>
    <row r="2570" spans="1:20" x14ac:dyDescent="0.35">
      <c r="A2570" s="4">
        <v>2569</v>
      </c>
      <c r="B2570" s="4" t="s">
        <v>44</v>
      </c>
      <c r="C2570" s="4" t="s">
        <v>38</v>
      </c>
      <c r="D2570" s="4" t="s">
        <v>32</v>
      </c>
      <c r="E2570" s="4" t="s">
        <v>18</v>
      </c>
      <c r="F2570" s="10" t="s">
        <v>156</v>
      </c>
      <c r="G2570" s="11" t="s">
        <v>282</v>
      </c>
      <c r="H2570" s="4">
        <v>94</v>
      </c>
      <c r="I2570" s="12">
        <v>22761.58</v>
      </c>
      <c r="J2570" s="12">
        <v>2139588.52</v>
      </c>
      <c r="K2570" s="12">
        <v>4388.3900000000003</v>
      </c>
      <c r="L2570" s="4">
        <v>689</v>
      </c>
      <c r="M2570" s="4" t="s">
        <v>21</v>
      </c>
      <c r="N2570" s="4" t="str" cm="1">
        <f t="array" ref="N2570">_xlfn.SWITCH(E2570,"Delhi","North","Chennai","South","Hyderabad","South","Mumbai","Central","Bangalore","South")</f>
        <v>North</v>
      </c>
      <c r="O2570" s="12">
        <v>320179.71999999997</v>
      </c>
      <c r="P2570" s="4">
        <f>Table1[[#This Row],[Delivery_Date]]-Table1[[#This Row],[Order_Date]]</f>
        <v>5</v>
      </c>
      <c r="Q2570" s="4" t="str">
        <f>IF(Table1[[#This Row],[Delivery delay days]]&gt;5,"delay","on time")</f>
        <v>on time</v>
      </c>
      <c r="R2570" s="10">
        <f>DATEVALUE(Table1[[#This Row],[Delivery_Date]])</f>
        <v>45078</v>
      </c>
      <c r="S2570" s="10">
        <f>DATEVALUE(Table1[[#This Row],[Order_Date]])</f>
        <v>45073</v>
      </c>
      <c r="T2570" s="4" t="str" cm="1">
        <f t="array" ref="T2570">_xlfn.IFS(Table1[[#This Row],[Inventory_Level]]&lt;=200,"low",Table1[[#This Row],[Inventory_Level]]&gt;=700,"high",Table1[[#This Row],[Inventory_Level]]&gt;200,"medium")</f>
        <v>medium</v>
      </c>
    </row>
    <row r="2571" spans="1:20" x14ac:dyDescent="0.35">
      <c r="A2571" s="4">
        <v>2570</v>
      </c>
      <c r="B2571" s="4" t="s">
        <v>37</v>
      </c>
      <c r="C2571" s="4" t="s">
        <v>24</v>
      </c>
      <c r="D2571" s="4" t="s">
        <v>25</v>
      </c>
      <c r="E2571" s="4" t="s">
        <v>52</v>
      </c>
      <c r="F2571" s="10" t="s">
        <v>293</v>
      </c>
      <c r="G2571" s="11" t="s">
        <v>278</v>
      </c>
      <c r="H2571" s="4">
        <v>43</v>
      </c>
      <c r="I2571" s="12">
        <v>22930.45</v>
      </c>
      <c r="J2571" s="12">
        <v>986009.35</v>
      </c>
      <c r="K2571" s="12">
        <v>3509.34</v>
      </c>
      <c r="L2571" s="4">
        <v>310</v>
      </c>
      <c r="M2571" s="4" t="s">
        <v>29</v>
      </c>
      <c r="N2571" s="4" t="str" cm="1">
        <f t="array" ref="N2571">_xlfn.SWITCH(E2571,"Delhi","North","Chennai","South","Hyderabad","South","Mumbai","Central","Bangalore","South")</f>
        <v>Central</v>
      </c>
      <c r="O2571" s="12">
        <v>212059.01</v>
      </c>
      <c r="P2571" s="4">
        <f>Table1[[#This Row],[Delivery_Date]]-Table1[[#This Row],[Order_Date]]</f>
        <v>11</v>
      </c>
      <c r="Q2571" s="4" t="str">
        <f>IF(Table1[[#This Row],[Delivery delay days]]&gt;5,"delay","on time")</f>
        <v>delay</v>
      </c>
      <c r="R2571" s="10">
        <f>DATEVALUE(Table1[[#This Row],[Delivery_Date]])</f>
        <v>45157</v>
      </c>
      <c r="S2571" s="10">
        <f>DATEVALUE(Table1[[#This Row],[Order_Date]])</f>
        <v>45146</v>
      </c>
      <c r="T2571" s="4" t="str" cm="1">
        <f t="array" ref="T2571">_xlfn.IFS(Table1[[#This Row],[Inventory_Level]]&lt;=200,"low",Table1[[#This Row],[Inventory_Level]]&gt;=700,"high",Table1[[#This Row],[Inventory_Level]]&gt;200,"medium")</f>
        <v>medium</v>
      </c>
    </row>
    <row r="2572" spans="1:20" x14ac:dyDescent="0.35">
      <c r="A2572" s="4">
        <v>2571</v>
      </c>
      <c r="B2572" s="4" t="s">
        <v>31</v>
      </c>
      <c r="C2572" s="4" t="s">
        <v>38</v>
      </c>
      <c r="D2572" s="4" t="s">
        <v>17</v>
      </c>
      <c r="E2572" s="4" t="s">
        <v>18</v>
      </c>
      <c r="F2572" s="10" t="s">
        <v>376</v>
      </c>
      <c r="G2572" s="11" t="s">
        <v>244</v>
      </c>
      <c r="H2572" s="4">
        <v>11</v>
      </c>
      <c r="I2572" s="12">
        <v>33526.550000000003</v>
      </c>
      <c r="J2572" s="12">
        <v>368792.05</v>
      </c>
      <c r="K2572" s="12">
        <v>520.95000000000005</v>
      </c>
      <c r="L2572" s="4">
        <v>37</v>
      </c>
      <c r="M2572" s="4" t="s">
        <v>21</v>
      </c>
      <c r="N2572" s="4" t="str" cm="1">
        <f t="array" ref="N2572">_xlfn.SWITCH(E2572,"Delhi","North","Chennai","South","Hyderabad","South","Mumbai","Central","Bangalore","South")</f>
        <v>North</v>
      </c>
      <c r="O2572" s="12">
        <v>80401.740000000005</v>
      </c>
      <c r="P2572" s="4">
        <f>Table1[[#This Row],[Delivery_Date]]-Table1[[#This Row],[Order_Date]]</f>
        <v>7</v>
      </c>
      <c r="Q2572" s="4" t="str">
        <f>IF(Table1[[#This Row],[Delivery delay days]]&gt;5,"delay","on time")</f>
        <v>delay</v>
      </c>
      <c r="R2572" s="10">
        <f>DATEVALUE(Table1[[#This Row],[Delivery_Date]])</f>
        <v>44948</v>
      </c>
      <c r="S2572" s="10">
        <f>DATEVALUE(Table1[[#This Row],[Order_Date]])</f>
        <v>44941</v>
      </c>
      <c r="T2572" s="4" t="str" cm="1">
        <f t="array" ref="T2572">_xlfn.IFS(Table1[[#This Row],[Inventory_Level]]&lt;=200,"low",Table1[[#This Row],[Inventory_Level]]&gt;=700,"high",Table1[[#This Row],[Inventory_Level]]&gt;200,"medium")</f>
        <v>low</v>
      </c>
    </row>
    <row r="2573" spans="1:20" x14ac:dyDescent="0.35">
      <c r="A2573" s="4">
        <v>2572</v>
      </c>
      <c r="B2573" s="4" t="s">
        <v>44</v>
      </c>
      <c r="C2573" s="4" t="s">
        <v>16</v>
      </c>
      <c r="D2573" s="4" t="s">
        <v>17</v>
      </c>
      <c r="E2573" s="4" t="s">
        <v>52</v>
      </c>
      <c r="F2573" s="10" t="s">
        <v>112</v>
      </c>
      <c r="G2573" s="11" t="s">
        <v>220</v>
      </c>
      <c r="H2573" s="4">
        <v>35</v>
      </c>
      <c r="I2573" s="12">
        <v>48622.71</v>
      </c>
      <c r="J2573" s="12">
        <v>1701794.85</v>
      </c>
      <c r="K2573" s="12">
        <v>4879.1499999999996</v>
      </c>
      <c r="L2573" s="4">
        <v>449</v>
      </c>
      <c r="M2573" s="4" t="s">
        <v>35</v>
      </c>
      <c r="N2573" s="4" t="str" cm="1">
        <f t="array" ref="N2573">_xlfn.SWITCH(E2573,"Delhi","North","Chennai","South","Hyderabad","South","Mumbai","Central","Bangalore","South")</f>
        <v>Central</v>
      </c>
      <c r="O2573" s="12">
        <v>375538.5</v>
      </c>
      <c r="P2573" s="4">
        <f>Table1[[#This Row],[Delivery_Date]]-Table1[[#This Row],[Order_Date]]</f>
        <v>15</v>
      </c>
      <c r="Q2573" s="4" t="str">
        <f>IF(Table1[[#This Row],[Delivery delay days]]&gt;5,"delay","on time")</f>
        <v>delay</v>
      </c>
      <c r="R2573" s="10">
        <f>DATEVALUE(Table1[[#This Row],[Delivery_Date]])</f>
        <v>45177</v>
      </c>
      <c r="S2573" s="10">
        <f>DATEVALUE(Table1[[#This Row],[Order_Date]])</f>
        <v>45162</v>
      </c>
      <c r="T2573" s="4" t="str" cm="1">
        <f t="array" ref="T2573">_xlfn.IFS(Table1[[#This Row],[Inventory_Level]]&lt;=200,"low",Table1[[#This Row],[Inventory_Level]]&gt;=700,"high",Table1[[#This Row],[Inventory_Level]]&gt;200,"medium")</f>
        <v>medium</v>
      </c>
    </row>
    <row r="2574" spans="1:20" x14ac:dyDescent="0.35">
      <c r="A2574" s="4">
        <v>2573</v>
      </c>
      <c r="B2574" s="4" t="s">
        <v>65</v>
      </c>
      <c r="C2574" s="4" t="s">
        <v>24</v>
      </c>
      <c r="D2574" s="4" t="s">
        <v>17</v>
      </c>
      <c r="E2574" s="4" t="s">
        <v>18</v>
      </c>
      <c r="F2574" s="10" t="s">
        <v>141</v>
      </c>
      <c r="G2574" s="11" t="s">
        <v>339</v>
      </c>
      <c r="H2574" s="4">
        <v>66</v>
      </c>
      <c r="I2574" s="12">
        <v>41733.61</v>
      </c>
      <c r="J2574" s="12">
        <v>2754418.26</v>
      </c>
      <c r="K2574" s="12">
        <v>1547.46</v>
      </c>
      <c r="L2574" s="4">
        <v>653</v>
      </c>
      <c r="M2574" s="4" t="s">
        <v>42</v>
      </c>
      <c r="N2574" s="4" t="str" cm="1">
        <f t="array" ref="N2574">_xlfn.SWITCH(E2574,"Delhi","North","Chennai","South","Hyderabad","South","Mumbai","Central","Bangalore","South")</f>
        <v>North</v>
      </c>
      <c r="O2574" s="12">
        <v>628872.46</v>
      </c>
      <c r="P2574" s="4">
        <f>Table1[[#This Row],[Delivery_Date]]-Table1[[#This Row],[Order_Date]]</f>
        <v>6</v>
      </c>
      <c r="Q2574" s="4" t="str">
        <f>IF(Table1[[#This Row],[Delivery delay days]]&gt;5,"delay","on time")</f>
        <v>delay</v>
      </c>
      <c r="R2574" s="10">
        <f>DATEVALUE(Table1[[#This Row],[Delivery_Date]])</f>
        <v>45056</v>
      </c>
      <c r="S2574" s="10">
        <f>DATEVALUE(Table1[[#This Row],[Order_Date]])</f>
        <v>45050</v>
      </c>
      <c r="T2574" s="4" t="str" cm="1">
        <f t="array" ref="T2574">_xlfn.IFS(Table1[[#This Row],[Inventory_Level]]&lt;=200,"low",Table1[[#This Row],[Inventory_Level]]&gt;=700,"high",Table1[[#This Row],[Inventory_Level]]&gt;200,"medium")</f>
        <v>medium</v>
      </c>
    </row>
    <row r="2575" spans="1:20" x14ac:dyDescent="0.35">
      <c r="A2575" s="4">
        <v>2574</v>
      </c>
      <c r="B2575" s="4" t="s">
        <v>15</v>
      </c>
      <c r="C2575" s="4" t="s">
        <v>38</v>
      </c>
      <c r="D2575" s="4" t="s">
        <v>25</v>
      </c>
      <c r="E2575" s="4" t="s">
        <v>52</v>
      </c>
      <c r="F2575" s="10" t="s">
        <v>344</v>
      </c>
      <c r="G2575" s="11" t="s">
        <v>401</v>
      </c>
      <c r="H2575" s="4">
        <v>56</v>
      </c>
      <c r="I2575" s="12">
        <v>46679.23</v>
      </c>
      <c r="J2575" s="12">
        <v>2614036.88</v>
      </c>
      <c r="K2575" s="12">
        <v>3204.43</v>
      </c>
      <c r="L2575" s="4">
        <v>94</v>
      </c>
      <c r="M2575" s="4" t="s">
        <v>21</v>
      </c>
      <c r="N2575" s="4" t="str" cm="1">
        <f t="array" ref="N2575">_xlfn.SWITCH(E2575,"Delhi","North","Chennai","South","Hyderabad","South","Mumbai","Central","Bangalore","South")</f>
        <v>Central</v>
      </c>
      <c r="O2575" s="12">
        <v>171628.67</v>
      </c>
      <c r="P2575" s="4">
        <f>Table1[[#This Row],[Delivery_Date]]-Table1[[#This Row],[Order_Date]]</f>
        <v>2</v>
      </c>
      <c r="Q2575" s="4" t="str">
        <f>IF(Table1[[#This Row],[Delivery delay days]]&gt;5,"delay","on time")</f>
        <v>on time</v>
      </c>
      <c r="R2575" s="10">
        <f>DATEVALUE(Table1[[#This Row],[Delivery_Date]])</f>
        <v>44938</v>
      </c>
      <c r="S2575" s="10">
        <f>DATEVALUE(Table1[[#This Row],[Order_Date]])</f>
        <v>44936</v>
      </c>
      <c r="T2575" s="4" t="str" cm="1">
        <f t="array" ref="T2575">_xlfn.IFS(Table1[[#This Row],[Inventory_Level]]&lt;=200,"low",Table1[[#This Row],[Inventory_Level]]&gt;=700,"high",Table1[[#This Row],[Inventory_Level]]&gt;200,"medium")</f>
        <v>low</v>
      </c>
    </row>
    <row r="2576" spans="1:20" x14ac:dyDescent="0.35">
      <c r="A2576" s="4">
        <v>2575</v>
      </c>
      <c r="B2576" s="4" t="s">
        <v>65</v>
      </c>
      <c r="C2576" s="4" t="s">
        <v>24</v>
      </c>
      <c r="D2576" s="4" t="s">
        <v>32</v>
      </c>
      <c r="E2576" s="4" t="s">
        <v>60</v>
      </c>
      <c r="F2576" s="10" t="s">
        <v>113</v>
      </c>
      <c r="G2576" s="11" t="s">
        <v>342</v>
      </c>
      <c r="H2576" s="4">
        <v>71</v>
      </c>
      <c r="I2576" s="12">
        <v>8561.33</v>
      </c>
      <c r="J2576" s="12">
        <v>607854.43000000005</v>
      </c>
      <c r="K2576" s="12">
        <v>524.41</v>
      </c>
      <c r="L2576" s="4">
        <v>401</v>
      </c>
      <c r="M2576" s="4" t="s">
        <v>35</v>
      </c>
      <c r="N2576" s="4" t="str" cm="1">
        <f t="array" ref="N2576">_xlfn.SWITCH(E2576,"Delhi","North","Chennai","South","Hyderabad","South","Mumbai","Central","Bangalore","South")</f>
        <v>South</v>
      </c>
      <c r="O2576" s="12">
        <v>93103.72</v>
      </c>
      <c r="P2576" s="4">
        <f>Table1[[#This Row],[Delivery_Date]]-Table1[[#This Row],[Order_Date]]</f>
        <v>11</v>
      </c>
      <c r="Q2576" s="4" t="str">
        <f>IF(Table1[[#This Row],[Delivery delay days]]&gt;5,"delay","on time")</f>
        <v>delay</v>
      </c>
      <c r="R2576" s="10">
        <f>DATEVALUE(Table1[[#This Row],[Delivery_Date]])</f>
        <v>45186</v>
      </c>
      <c r="S2576" s="10">
        <f>DATEVALUE(Table1[[#This Row],[Order_Date]])</f>
        <v>45175</v>
      </c>
      <c r="T2576" s="4" t="str" cm="1">
        <f t="array" ref="T2576">_xlfn.IFS(Table1[[#This Row],[Inventory_Level]]&lt;=200,"low",Table1[[#This Row],[Inventory_Level]]&gt;=700,"high",Table1[[#This Row],[Inventory_Level]]&gt;200,"medium")</f>
        <v>medium</v>
      </c>
    </row>
    <row r="2577" spans="1:20" x14ac:dyDescent="0.35">
      <c r="A2577" s="4">
        <v>2576</v>
      </c>
      <c r="B2577" s="4" t="s">
        <v>65</v>
      </c>
      <c r="C2577" s="4" t="s">
        <v>38</v>
      </c>
      <c r="D2577" s="4" t="s">
        <v>25</v>
      </c>
      <c r="E2577" s="4" t="s">
        <v>60</v>
      </c>
      <c r="F2577" s="10" t="s">
        <v>236</v>
      </c>
      <c r="G2577" s="11" t="s">
        <v>421</v>
      </c>
      <c r="H2577" s="4">
        <v>35</v>
      </c>
      <c r="I2577" s="12">
        <v>5915.42</v>
      </c>
      <c r="J2577" s="12">
        <v>207039.7</v>
      </c>
      <c r="K2577" s="12">
        <v>236.14</v>
      </c>
      <c r="L2577" s="4">
        <v>616</v>
      </c>
      <c r="M2577" s="4" t="s">
        <v>29</v>
      </c>
      <c r="N2577" s="4" t="str" cm="1">
        <f t="array" ref="N2577">_xlfn.SWITCH(E2577,"Delhi","North","Chennai","South","Hyderabad","South","Mumbai","Central","Bangalore","South")</f>
        <v>South</v>
      </c>
      <c r="O2577" s="12">
        <v>18221.75</v>
      </c>
      <c r="P2577" s="4">
        <f>Table1[[#This Row],[Delivery_Date]]-Table1[[#This Row],[Order_Date]]</f>
        <v>3</v>
      </c>
      <c r="Q2577" s="4" t="str">
        <f>IF(Table1[[#This Row],[Delivery delay days]]&gt;5,"delay","on time")</f>
        <v>on time</v>
      </c>
      <c r="R2577" s="10">
        <f>DATEVALUE(Table1[[#This Row],[Delivery_Date]])</f>
        <v>45293</v>
      </c>
      <c r="S2577" s="10">
        <f>DATEVALUE(Table1[[#This Row],[Order_Date]])</f>
        <v>45290</v>
      </c>
      <c r="T2577" s="4" t="str" cm="1">
        <f t="array" ref="T2577">_xlfn.IFS(Table1[[#This Row],[Inventory_Level]]&lt;=200,"low",Table1[[#This Row],[Inventory_Level]]&gt;=700,"high",Table1[[#This Row],[Inventory_Level]]&gt;200,"medium")</f>
        <v>medium</v>
      </c>
    </row>
    <row r="2578" spans="1:20" x14ac:dyDescent="0.35">
      <c r="A2578" s="4">
        <v>2577</v>
      </c>
      <c r="B2578" s="4" t="s">
        <v>51</v>
      </c>
      <c r="C2578" s="4" t="s">
        <v>16</v>
      </c>
      <c r="D2578" s="4" t="s">
        <v>17</v>
      </c>
      <c r="E2578" s="4" t="s">
        <v>26</v>
      </c>
      <c r="F2578" s="10" t="s">
        <v>373</v>
      </c>
      <c r="G2578" s="11" t="s">
        <v>79</v>
      </c>
      <c r="H2578" s="4">
        <v>25</v>
      </c>
      <c r="I2578" s="12">
        <v>48551.97</v>
      </c>
      <c r="J2578" s="12">
        <v>1213799.25</v>
      </c>
      <c r="K2578" s="12">
        <v>3365.39</v>
      </c>
      <c r="L2578" s="4">
        <v>351</v>
      </c>
      <c r="M2578" s="4" t="s">
        <v>29</v>
      </c>
      <c r="N2578" s="4" t="str" cm="1">
        <f t="array" ref="N2578">_xlfn.SWITCH(E2578,"Delhi","North","Chennai","South","Hyderabad","South","Mumbai","Central","Bangalore","South")</f>
        <v>South</v>
      </c>
      <c r="O2578" s="12">
        <v>160713.32</v>
      </c>
      <c r="P2578" s="4">
        <f>Table1[[#This Row],[Delivery_Date]]-Table1[[#This Row],[Order_Date]]</f>
        <v>7</v>
      </c>
      <c r="Q2578" s="4" t="str">
        <f>IF(Table1[[#This Row],[Delivery delay days]]&gt;5,"delay","on time")</f>
        <v>delay</v>
      </c>
      <c r="R2578" s="10">
        <f>DATEVALUE(Table1[[#This Row],[Delivery_Date]])</f>
        <v>44992</v>
      </c>
      <c r="S2578" s="10">
        <f>DATEVALUE(Table1[[#This Row],[Order_Date]])</f>
        <v>44985</v>
      </c>
      <c r="T2578" s="4" t="str" cm="1">
        <f t="array" ref="T2578">_xlfn.IFS(Table1[[#This Row],[Inventory_Level]]&lt;=200,"low",Table1[[#This Row],[Inventory_Level]]&gt;=700,"high",Table1[[#This Row],[Inventory_Level]]&gt;200,"medium")</f>
        <v>medium</v>
      </c>
    </row>
    <row r="2579" spans="1:20" x14ac:dyDescent="0.35">
      <c r="A2579" s="4">
        <v>2578</v>
      </c>
      <c r="B2579" s="4" t="s">
        <v>23</v>
      </c>
      <c r="C2579" s="4" t="s">
        <v>24</v>
      </c>
      <c r="D2579" s="4" t="s">
        <v>39</v>
      </c>
      <c r="E2579" s="4" t="s">
        <v>26</v>
      </c>
      <c r="F2579" s="10" t="s">
        <v>57</v>
      </c>
      <c r="G2579" s="11" t="s">
        <v>58</v>
      </c>
      <c r="H2579" s="4">
        <v>42</v>
      </c>
      <c r="I2579" s="12">
        <v>28668.84</v>
      </c>
      <c r="J2579" s="12">
        <v>1204091.28</v>
      </c>
      <c r="K2579" s="12">
        <v>1595.99</v>
      </c>
      <c r="L2579" s="4">
        <v>143</v>
      </c>
      <c r="M2579" s="4" t="s">
        <v>42</v>
      </c>
      <c r="N2579" s="4" t="str" cm="1">
        <f t="array" ref="N2579">_xlfn.SWITCH(E2579,"Delhi","North","Chennai","South","Hyderabad","South","Mumbai","Central","Bangalore","South")</f>
        <v>South</v>
      </c>
      <c r="O2579" s="12">
        <v>87421.66</v>
      </c>
      <c r="P2579" s="4">
        <f>Table1[[#This Row],[Delivery_Date]]-Table1[[#This Row],[Order_Date]]</f>
        <v>9</v>
      </c>
      <c r="Q2579" s="4" t="str">
        <f>IF(Table1[[#This Row],[Delivery delay days]]&gt;5,"delay","on time")</f>
        <v>delay</v>
      </c>
      <c r="R2579" s="10">
        <f>DATEVALUE(Table1[[#This Row],[Delivery_Date]])</f>
        <v>45045</v>
      </c>
      <c r="S2579" s="10">
        <f>DATEVALUE(Table1[[#This Row],[Order_Date]])</f>
        <v>45036</v>
      </c>
      <c r="T2579" s="4" t="str" cm="1">
        <f t="array" ref="T2579">_xlfn.IFS(Table1[[#This Row],[Inventory_Level]]&lt;=200,"low",Table1[[#This Row],[Inventory_Level]]&gt;=700,"high",Table1[[#This Row],[Inventory_Level]]&gt;200,"medium")</f>
        <v>low</v>
      </c>
    </row>
    <row r="2580" spans="1:20" x14ac:dyDescent="0.35">
      <c r="A2580" s="4">
        <v>2579</v>
      </c>
      <c r="B2580" s="4" t="s">
        <v>59</v>
      </c>
      <c r="C2580" s="4" t="s">
        <v>38</v>
      </c>
      <c r="D2580" s="4" t="s">
        <v>25</v>
      </c>
      <c r="E2580" s="4" t="s">
        <v>60</v>
      </c>
      <c r="F2580" s="10" t="s">
        <v>288</v>
      </c>
      <c r="G2580" s="11" t="s">
        <v>194</v>
      </c>
      <c r="H2580" s="4">
        <v>38</v>
      </c>
      <c r="I2580" s="12">
        <v>38240.15</v>
      </c>
      <c r="J2580" s="12">
        <v>1453125.7</v>
      </c>
      <c r="K2580" s="12">
        <v>2624.04</v>
      </c>
      <c r="L2580" s="4">
        <v>639</v>
      </c>
      <c r="M2580" s="4" t="s">
        <v>29</v>
      </c>
      <c r="N2580" s="4" t="str" cm="1">
        <f t="array" ref="N2580">_xlfn.SWITCH(E2580,"Delhi","North","Chennai","South","Hyderabad","South","Mumbai","Central","Bangalore","South")</f>
        <v>South</v>
      </c>
      <c r="O2580" s="12">
        <v>300483.09999999998</v>
      </c>
      <c r="P2580" s="4">
        <f>Table1[[#This Row],[Delivery_Date]]-Table1[[#This Row],[Order_Date]]</f>
        <v>3</v>
      </c>
      <c r="Q2580" s="4" t="str">
        <f>IF(Table1[[#This Row],[Delivery delay days]]&gt;5,"delay","on time")</f>
        <v>on time</v>
      </c>
      <c r="R2580" s="10">
        <f>DATEVALUE(Table1[[#This Row],[Delivery_Date]])</f>
        <v>45214</v>
      </c>
      <c r="S2580" s="10">
        <f>DATEVALUE(Table1[[#This Row],[Order_Date]])</f>
        <v>45211</v>
      </c>
      <c r="T2580" s="4" t="str" cm="1">
        <f t="array" ref="T2580">_xlfn.IFS(Table1[[#This Row],[Inventory_Level]]&lt;=200,"low",Table1[[#This Row],[Inventory_Level]]&gt;=700,"high",Table1[[#This Row],[Inventory_Level]]&gt;200,"medium")</f>
        <v>medium</v>
      </c>
    </row>
    <row r="2581" spans="1:20" x14ac:dyDescent="0.35">
      <c r="A2581" s="4">
        <v>2580</v>
      </c>
      <c r="B2581" s="4" t="s">
        <v>44</v>
      </c>
      <c r="C2581" s="4" t="s">
        <v>24</v>
      </c>
      <c r="D2581" s="4" t="s">
        <v>45</v>
      </c>
      <c r="E2581" s="4" t="s">
        <v>60</v>
      </c>
      <c r="F2581" s="10" t="s">
        <v>167</v>
      </c>
      <c r="G2581" s="11" t="s">
        <v>28</v>
      </c>
      <c r="H2581" s="4">
        <v>14</v>
      </c>
      <c r="I2581" s="12">
        <v>21431.97</v>
      </c>
      <c r="J2581" s="12">
        <v>300047.58</v>
      </c>
      <c r="K2581" s="12">
        <v>3441.4</v>
      </c>
      <c r="L2581" s="4">
        <v>105</v>
      </c>
      <c r="M2581" s="4" t="s">
        <v>35</v>
      </c>
      <c r="N2581" s="4" t="str" cm="1">
        <f t="array" ref="N2581">_xlfn.SWITCH(E2581,"Delhi","North","Chennai","South","Hyderabad","South","Mumbai","Central","Bangalore","South")</f>
        <v>South</v>
      </c>
      <c r="O2581" s="12">
        <v>17494.86</v>
      </c>
      <c r="P2581" s="4">
        <f>Table1[[#This Row],[Delivery_Date]]-Table1[[#This Row],[Order_Date]]</f>
        <v>10</v>
      </c>
      <c r="Q2581" s="4" t="str">
        <f>IF(Table1[[#This Row],[Delivery delay days]]&gt;5,"delay","on time")</f>
        <v>delay</v>
      </c>
      <c r="R2581" s="10">
        <f>DATEVALUE(Table1[[#This Row],[Delivery_Date]])</f>
        <v>45137</v>
      </c>
      <c r="S2581" s="10">
        <f>DATEVALUE(Table1[[#This Row],[Order_Date]])</f>
        <v>45127</v>
      </c>
      <c r="T2581" s="4" t="str" cm="1">
        <f t="array" ref="T2581">_xlfn.IFS(Table1[[#This Row],[Inventory_Level]]&lt;=200,"low",Table1[[#This Row],[Inventory_Level]]&gt;=700,"high",Table1[[#This Row],[Inventory_Level]]&gt;200,"medium")</f>
        <v>low</v>
      </c>
    </row>
    <row r="2582" spans="1:20" x14ac:dyDescent="0.35">
      <c r="A2582" s="4">
        <v>2581</v>
      </c>
      <c r="B2582" s="4" t="s">
        <v>37</v>
      </c>
      <c r="C2582" s="4" t="s">
        <v>38</v>
      </c>
      <c r="D2582" s="4" t="s">
        <v>25</v>
      </c>
      <c r="E2582" s="4" t="s">
        <v>18</v>
      </c>
      <c r="F2582" s="10" t="s">
        <v>203</v>
      </c>
      <c r="G2582" s="11" t="s">
        <v>231</v>
      </c>
      <c r="H2582" s="4">
        <v>55</v>
      </c>
      <c r="I2582" s="12">
        <v>46799.19</v>
      </c>
      <c r="J2582" s="12">
        <v>2573955.4500000002</v>
      </c>
      <c r="K2582" s="12">
        <v>3710.83</v>
      </c>
      <c r="L2582" s="4">
        <v>994</v>
      </c>
      <c r="M2582" s="4" t="s">
        <v>21</v>
      </c>
      <c r="N2582" s="4" t="str" cm="1">
        <f t="array" ref="N2582">_xlfn.SWITCH(E2582,"Delhi","North","Chennai","South","Hyderabad","South","Mumbai","Central","Bangalore","South")</f>
        <v>North</v>
      </c>
      <c r="O2582" s="12">
        <v>406175.12</v>
      </c>
      <c r="P2582" s="4">
        <f>Table1[[#This Row],[Delivery_Date]]-Table1[[#This Row],[Order_Date]]</f>
        <v>8</v>
      </c>
      <c r="Q2582" s="4" t="str">
        <f>IF(Table1[[#This Row],[Delivery delay days]]&gt;5,"delay","on time")</f>
        <v>delay</v>
      </c>
      <c r="R2582" s="10">
        <f>DATEVALUE(Table1[[#This Row],[Delivery_Date]])</f>
        <v>45022</v>
      </c>
      <c r="S2582" s="10">
        <f>DATEVALUE(Table1[[#This Row],[Order_Date]])</f>
        <v>45014</v>
      </c>
      <c r="T2582" s="4" t="str" cm="1">
        <f t="array" ref="T2582">_xlfn.IFS(Table1[[#This Row],[Inventory_Level]]&lt;=200,"low",Table1[[#This Row],[Inventory_Level]]&gt;=700,"high",Table1[[#This Row],[Inventory_Level]]&gt;200,"medium")</f>
        <v>high</v>
      </c>
    </row>
    <row r="2583" spans="1:20" x14ac:dyDescent="0.35">
      <c r="A2583" s="4">
        <v>2582</v>
      </c>
      <c r="B2583" s="4" t="s">
        <v>37</v>
      </c>
      <c r="C2583" s="4" t="s">
        <v>38</v>
      </c>
      <c r="D2583" s="4" t="s">
        <v>32</v>
      </c>
      <c r="E2583" s="4" t="s">
        <v>26</v>
      </c>
      <c r="F2583" s="10" t="s">
        <v>120</v>
      </c>
      <c r="G2583" s="11" t="s">
        <v>282</v>
      </c>
      <c r="H2583" s="4">
        <v>4</v>
      </c>
      <c r="I2583" s="12">
        <v>29999.35</v>
      </c>
      <c r="J2583" s="12">
        <v>119997.4</v>
      </c>
      <c r="K2583" s="12">
        <v>1359.07</v>
      </c>
      <c r="L2583" s="4">
        <v>892</v>
      </c>
      <c r="M2583" s="4" t="s">
        <v>42</v>
      </c>
      <c r="N2583" s="4" t="str" cm="1">
        <f t="array" ref="N2583">_xlfn.SWITCH(E2583,"Delhi","North","Chennai","South","Hyderabad","South","Mumbai","Central","Bangalore","South")</f>
        <v>South</v>
      </c>
      <c r="O2583" s="12">
        <v>10758.37</v>
      </c>
      <c r="P2583" s="4">
        <f>Table1[[#This Row],[Delivery_Date]]-Table1[[#This Row],[Order_Date]]</f>
        <v>2</v>
      </c>
      <c r="Q2583" s="4" t="str">
        <f>IF(Table1[[#This Row],[Delivery delay days]]&gt;5,"delay","on time")</f>
        <v>on time</v>
      </c>
      <c r="R2583" s="10">
        <f>DATEVALUE(Table1[[#This Row],[Delivery_Date]])</f>
        <v>45078</v>
      </c>
      <c r="S2583" s="10">
        <f>DATEVALUE(Table1[[#This Row],[Order_Date]])</f>
        <v>45076</v>
      </c>
      <c r="T2583" s="4" t="str" cm="1">
        <f t="array" ref="T2583">_xlfn.IFS(Table1[[#This Row],[Inventory_Level]]&lt;=200,"low",Table1[[#This Row],[Inventory_Level]]&gt;=700,"high",Table1[[#This Row],[Inventory_Level]]&gt;200,"medium")</f>
        <v>high</v>
      </c>
    </row>
    <row r="2584" spans="1:20" x14ac:dyDescent="0.35">
      <c r="A2584" s="4">
        <v>2583</v>
      </c>
      <c r="B2584" s="4" t="s">
        <v>59</v>
      </c>
      <c r="C2584" s="4" t="s">
        <v>16</v>
      </c>
      <c r="D2584" s="4" t="s">
        <v>17</v>
      </c>
      <c r="E2584" s="4" t="s">
        <v>46</v>
      </c>
      <c r="F2584" s="10" t="s">
        <v>405</v>
      </c>
      <c r="G2584" s="11" t="s">
        <v>193</v>
      </c>
      <c r="H2584" s="4">
        <v>44</v>
      </c>
      <c r="I2584" s="12">
        <v>24726.53</v>
      </c>
      <c r="J2584" s="12">
        <v>1087967.32</v>
      </c>
      <c r="K2584" s="12">
        <v>4786.49</v>
      </c>
      <c r="L2584" s="4">
        <v>989</v>
      </c>
      <c r="M2584" s="4" t="s">
        <v>21</v>
      </c>
      <c r="N2584" s="4" t="str" cm="1">
        <f t="array" ref="N2584">_xlfn.SWITCH(E2584,"Delhi","North","Chennai","South","Hyderabad","South","Mumbai","Central","Bangalore","South")</f>
        <v>South</v>
      </c>
      <c r="O2584" s="12">
        <v>258279.01</v>
      </c>
      <c r="P2584" s="4">
        <f>Table1[[#This Row],[Delivery_Date]]-Table1[[#This Row],[Order_Date]]</f>
        <v>1</v>
      </c>
      <c r="Q2584" s="4" t="str">
        <f>IF(Table1[[#This Row],[Delivery delay days]]&gt;5,"delay","on time")</f>
        <v>on time</v>
      </c>
      <c r="R2584" s="10">
        <f>DATEVALUE(Table1[[#This Row],[Delivery_Date]])</f>
        <v>45209</v>
      </c>
      <c r="S2584" s="10">
        <f>DATEVALUE(Table1[[#This Row],[Order_Date]])</f>
        <v>45208</v>
      </c>
      <c r="T2584" s="4" t="str" cm="1">
        <f t="array" ref="T2584">_xlfn.IFS(Table1[[#This Row],[Inventory_Level]]&lt;=200,"low",Table1[[#This Row],[Inventory_Level]]&gt;=700,"high",Table1[[#This Row],[Inventory_Level]]&gt;200,"medium")</f>
        <v>high</v>
      </c>
    </row>
    <row r="2585" spans="1:20" x14ac:dyDescent="0.35">
      <c r="A2585" s="4">
        <v>2584</v>
      </c>
      <c r="B2585" s="4" t="s">
        <v>44</v>
      </c>
      <c r="C2585" s="4" t="s">
        <v>38</v>
      </c>
      <c r="D2585" s="4" t="s">
        <v>39</v>
      </c>
      <c r="E2585" s="4" t="s">
        <v>52</v>
      </c>
      <c r="F2585" s="10" t="s">
        <v>171</v>
      </c>
      <c r="G2585" s="11" t="s">
        <v>278</v>
      </c>
      <c r="H2585" s="4">
        <v>99</v>
      </c>
      <c r="I2585" s="12">
        <v>40284.81</v>
      </c>
      <c r="J2585" s="12">
        <v>3988196.19</v>
      </c>
      <c r="K2585" s="12">
        <v>306.27999999999997</v>
      </c>
      <c r="L2585" s="4">
        <v>429</v>
      </c>
      <c r="M2585" s="4" t="s">
        <v>42</v>
      </c>
      <c r="N2585" s="4" t="str" cm="1">
        <f t="array" ref="N2585">_xlfn.SWITCH(E2585,"Delhi","North","Chennai","South","Hyderabad","South","Mumbai","Central","Bangalore","South")</f>
        <v>Central</v>
      </c>
      <c r="O2585" s="12">
        <v>770136.49</v>
      </c>
      <c r="P2585" s="4">
        <f>Table1[[#This Row],[Delivery_Date]]-Table1[[#This Row],[Order_Date]]</f>
        <v>14</v>
      </c>
      <c r="Q2585" s="4" t="str">
        <f>IF(Table1[[#This Row],[Delivery delay days]]&gt;5,"delay","on time")</f>
        <v>delay</v>
      </c>
      <c r="R2585" s="10">
        <f>DATEVALUE(Table1[[#This Row],[Delivery_Date]])</f>
        <v>45157</v>
      </c>
      <c r="S2585" s="10">
        <f>DATEVALUE(Table1[[#This Row],[Order_Date]])</f>
        <v>45143</v>
      </c>
      <c r="T2585" s="4" t="str" cm="1">
        <f t="array" ref="T2585">_xlfn.IFS(Table1[[#This Row],[Inventory_Level]]&lt;=200,"low",Table1[[#This Row],[Inventory_Level]]&gt;=700,"high",Table1[[#This Row],[Inventory_Level]]&gt;200,"medium")</f>
        <v>medium</v>
      </c>
    </row>
    <row r="2586" spans="1:20" x14ac:dyDescent="0.35">
      <c r="A2586" s="4">
        <v>2585</v>
      </c>
      <c r="B2586" s="4" t="s">
        <v>15</v>
      </c>
      <c r="C2586" s="4" t="s">
        <v>24</v>
      </c>
      <c r="D2586" s="4" t="s">
        <v>45</v>
      </c>
      <c r="E2586" s="4" t="s">
        <v>46</v>
      </c>
      <c r="F2586" s="10" t="s">
        <v>316</v>
      </c>
      <c r="G2586" s="11" t="s">
        <v>217</v>
      </c>
      <c r="H2586" s="4">
        <v>5</v>
      </c>
      <c r="I2586" s="12">
        <v>4695.57</v>
      </c>
      <c r="J2586" s="12">
        <v>23477.85</v>
      </c>
      <c r="K2586" s="12">
        <v>2588.0100000000002</v>
      </c>
      <c r="L2586" s="4">
        <v>23</v>
      </c>
      <c r="M2586" s="4" t="s">
        <v>21</v>
      </c>
      <c r="N2586" s="4" t="str" cm="1">
        <f t="array" ref="N2586">_xlfn.SWITCH(E2586,"Delhi","North","Chennai","South","Hyderabad","South","Mumbai","Central","Bangalore","South")</f>
        <v>South</v>
      </c>
      <c r="O2586" s="12">
        <v>2663.31</v>
      </c>
      <c r="P2586" s="4">
        <f>Table1[[#This Row],[Delivery_Date]]-Table1[[#This Row],[Order_Date]]</f>
        <v>15</v>
      </c>
      <c r="Q2586" s="4" t="str">
        <f>IF(Table1[[#This Row],[Delivery delay days]]&gt;5,"delay","on time")</f>
        <v>delay</v>
      </c>
      <c r="R2586" s="10">
        <f>DATEVALUE(Table1[[#This Row],[Delivery_Date]])</f>
        <v>44980</v>
      </c>
      <c r="S2586" s="10">
        <f>DATEVALUE(Table1[[#This Row],[Order_Date]])</f>
        <v>44965</v>
      </c>
      <c r="T2586" s="4" t="str" cm="1">
        <f t="array" ref="T2586">_xlfn.IFS(Table1[[#This Row],[Inventory_Level]]&lt;=200,"low",Table1[[#This Row],[Inventory_Level]]&gt;=700,"high",Table1[[#This Row],[Inventory_Level]]&gt;200,"medium")</f>
        <v>low</v>
      </c>
    </row>
    <row r="2587" spans="1:20" x14ac:dyDescent="0.35">
      <c r="A2587" s="4">
        <v>2586</v>
      </c>
      <c r="B2587" s="4" t="s">
        <v>65</v>
      </c>
      <c r="C2587" s="4" t="s">
        <v>24</v>
      </c>
      <c r="D2587" s="4" t="s">
        <v>32</v>
      </c>
      <c r="E2587" s="4" t="s">
        <v>52</v>
      </c>
      <c r="F2587" s="10" t="s">
        <v>354</v>
      </c>
      <c r="G2587" s="11" t="s">
        <v>251</v>
      </c>
      <c r="H2587" s="4">
        <v>29</v>
      </c>
      <c r="I2587" s="12">
        <v>40447.19</v>
      </c>
      <c r="J2587" s="12">
        <v>1172968.51</v>
      </c>
      <c r="K2587" s="12">
        <v>3663.84</v>
      </c>
      <c r="L2587" s="4">
        <v>386</v>
      </c>
      <c r="M2587" s="4" t="s">
        <v>35</v>
      </c>
      <c r="N2587" s="4" t="str" cm="1">
        <f t="array" ref="N2587">_xlfn.SWITCH(E2587,"Delhi","North","Chennai","South","Hyderabad","South","Mumbai","Central","Bangalore","South")</f>
        <v>Central</v>
      </c>
      <c r="O2587" s="12">
        <v>291644.90999999997</v>
      </c>
      <c r="P2587" s="4">
        <f>Table1[[#This Row],[Delivery_Date]]-Table1[[#This Row],[Order_Date]]</f>
        <v>4</v>
      </c>
      <c r="Q2587" s="4" t="str">
        <f>IF(Table1[[#This Row],[Delivery delay days]]&gt;5,"delay","on time")</f>
        <v>on time</v>
      </c>
      <c r="R2587" s="10">
        <f>DATEVALUE(Table1[[#This Row],[Delivery_Date]])</f>
        <v>45272</v>
      </c>
      <c r="S2587" s="10">
        <f>DATEVALUE(Table1[[#This Row],[Order_Date]])</f>
        <v>45268</v>
      </c>
      <c r="T2587" s="4" t="str" cm="1">
        <f t="array" ref="T2587">_xlfn.IFS(Table1[[#This Row],[Inventory_Level]]&lt;=200,"low",Table1[[#This Row],[Inventory_Level]]&gt;=700,"high",Table1[[#This Row],[Inventory_Level]]&gt;200,"medium")</f>
        <v>medium</v>
      </c>
    </row>
    <row r="2588" spans="1:20" x14ac:dyDescent="0.35">
      <c r="A2588" s="4">
        <v>2587</v>
      </c>
      <c r="B2588" s="4" t="s">
        <v>15</v>
      </c>
      <c r="C2588" s="4" t="s">
        <v>38</v>
      </c>
      <c r="D2588" s="4" t="s">
        <v>32</v>
      </c>
      <c r="E2588" s="4" t="s">
        <v>60</v>
      </c>
      <c r="F2588" s="10" t="s">
        <v>256</v>
      </c>
      <c r="G2588" s="11" t="s">
        <v>326</v>
      </c>
      <c r="H2588" s="4">
        <v>63</v>
      </c>
      <c r="I2588" s="12">
        <v>17908.64</v>
      </c>
      <c r="J2588" s="12">
        <v>1128244.32</v>
      </c>
      <c r="K2588" s="12">
        <v>1574.46</v>
      </c>
      <c r="L2588" s="4">
        <v>920</v>
      </c>
      <c r="M2588" s="4" t="s">
        <v>29</v>
      </c>
      <c r="N2588" s="4" t="str" cm="1">
        <f t="array" ref="N2588">_xlfn.SWITCH(E2588,"Delhi","North","Chennai","South","Hyderabad","South","Mumbai","Central","Bangalore","South")</f>
        <v>South</v>
      </c>
      <c r="O2588" s="12">
        <v>210677.01</v>
      </c>
      <c r="P2588" s="4">
        <f>Table1[[#This Row],[Delivery_Date]]-Table1[[#This Row],[Order_Date]]</f>
        <v>10</v>
      </c>
      <c r="Q2588" s="4" t="str">
        <f>IF(Table1[[#This Row],[Delivery delay days]]&gt;5,"delay","on time")</f>
        <v>delay</v>
      </c>
      <c r="R2588" s="10">
        <f>DATEVALUE(Table1[[#This Row],[Delivery_Date]])</f>
        <v>45112</v>
      </c>
      <c r="S2588" s="10">
        <f>DATEVALUE(Table1[[#This Row],[Order_Date]])</f>
        <v>45102</v>
      </c>
      <c r="T2588" s="4" t="str" cm="1">
        <f t="array" ref="T2588">_xlfn.IFS(Table1[[#This Row],[Inventory_Level]]&lt;=200,"low",Table1[[#This Row],[Inventory_Level]]&gt;=700,"high",Table1[[#This Row],[Inventory_Level]]&gt;200,"medium")</f>
        <v>high</v>
      </c>
    </row>
    <row r="2589" spans="1:20" x14ac:dyDescent="0.35">
      <c r="A2589" s="4">
        <v>2588</v>
      </c>
      <c r="B2589" s="4" t="s">
        <v>59</v>
      </c>
      <c r="C2589" s="4" t="s">
        <v>16</v>
      </c>
      <c r="D2589" s="4" t="s">
        <v>25</v>
      </c>
      <c r="E2589" s="4" t="s">
        <v>46</v>
      </c>
      <c r="F2589" s="10" t="s">
        <v>278</v>
      </c>
      <c r="G2589" s="11" t="s">
        <v>347</v>
      </c>
      <c r="H2589" s="4">
        <v>48</v>
      </c>
      <c r="I2589" s="12">
        <v>36226.1</v>
      </c>
      <c r="J2589" s="12">
        <v>1738852.8</v>
      </c>
      <c r="K2589" s="12">
        <v>4643.87</v>
      </c>
      <c r="L2589" s="4">
        <v>219</v>
      </c>
      <c r="M2589" s="4" t="s">
        <v>35</v>
      </c>
      <c r="N2589" s="4" t="str" cm="1">
        <f t="array" ref="N2589">_xlfn.SWITCH(E2589,"Delhi","North","Chennai","South","Hyderabad","South","Mumbai","Central","Bangalore","South")</f>
        <v>South</v>
      </c>
      <c r="O2589" s="12">
        <v>274018.39</v>
      </c>
      <c r="P2589" s="4">
        <f>Table1[[#This Row],[Delivery_Date]]-Table1[[#This Row],[Order_Date]]</f>
        <v>4</v>
      </c>
      <c r="Q2589" s="4" t="str">
        <f>IF(Table1[[#This Row],[Delivery delay days]]&gt;5,"delay","on time")</f>
        <v>on time</v>
      </c>
      <c r="R2589" s="10">
        <f>DATEVALUE(Table1[[#This Row],[Delivery_Date]])</f>
        <v>45161</v>
      </c>
      <c r="S2589" s="10">
        <f>DATEVALUE(Table1[[#This Row],[Order_Date]])</f>
        <v>45157</v>
      </c>
      <c r="T2589" s="4" t="str" cm="1">
        <f t="array" ref="T2589">_xlfn.IFS(Table1[[#This Row],[Inventory_Level]]&lt;=200,"low",Table1[[#This Row],[Inventory_Level]]&gt;=700,"high",Table1[[#This Row],[Inventory_Level]]&gt;200,"medium")</f>
        <v>medium</v>
      </c>
    </row>
    <row r="2590" spans="1:20" x14ac:dyDescent="0.35">
      <c r="A2590" s="4">
        <v>2589</v>
      </c>
      <c r="B2590" s="4" t="s">
        <v>15</v>
      </c>
      <c r="C2590" s="4" t="s">
        <v>38</v>
      </c>
      <c r="D2590" s="4" t="s">
        <v>32</v>
      </c>
      <c r="E2590" s="4" t="s">
        <v>18</v>
      </c>
      <c r="F2590" s="10" t="s">
        <v>373</v>
      </c>
      <c r="G2590" s="11" t="s">
        <v>140</v>
      </c>
      <c r="H2590" s="4">
        <v>7</v>
      </c>
      <c r="I2590" s="12">
        <v>19240.61</v>
      </c>
      <c r="J2590" s="12">
        <v>134684.26999999999</v>
      </c>
      <c r="K2590" s="12">
        <v>3605.5</v>
      </c>
      <c r="L2590" s="4">
        <v>187</v>
      </c>
      <c r="M2590" s="4" t="s">
        <v>21</v>
      </c>
      <c r="N2590" s="4" t="str" cm="1">
        <f t="array" ref="N2590">_xlfn.SWITCH(E2590,"Delhi","North","Chennai","South","Hyderabad","South","Mumbai","Central","Bangalore","South")</f>
        <v>North</v>
      </c>
      <c r="O2590" s="12">
        <v>27830.33</v>
      </c>
      <c r="P2590" s="4">
        <f>Table1[[#This Row],[Delivery_Date]]-Table1[[#This Row],[Order_Date]]</f>
        <v>13</v>
      </c>
      <c r="Q2590" s="4" t="str">
        <f>IF(Table1[[#This Row],[Delivery delay days]]&gt;5,"delay","on time")</f>
        <v>delay</v>
      </c>
      <c r="R2590" s="10">
        <f>DATEVALUE(Table1[[#This Row],[Delivery_Date]])</f>
        <v>44998</v>
      </c>
      <c r="S2590" s="10">
        <f>DATEVALUE(Table1[[#This Row],[Order_Date]])</f>
        <v>44985</v>
      </c>
      <c r="T2590" s="4" t="str" cm="1">
        <f t="array" ref="T2590">_xlfn.IFS(Table1[[#This Row],[Inventory_Level]]&lt;=200,"low",Table1[[#This Row],[Inventory_Level]]&gt;=700,"high",Table1[[#This Row],[Inventory_Level]]&gt;200,"medium")</f>
        <v>low</v>
      </c>
    </row>
    <row r="2591" spans="1:20" x14ac:dyDescent="0.35">
      <c r="A2591" s="4">
        <v>2590</v>
      </c>
      <c r="B2591" s="4" t="s">
        <v>37</v>
      </c>
      <c r="C2591" s="4" t="s">
        <v>24</v>
      </c>
      <c r="D2591" s="4" t="s">
        <v>45</v>
      </c>
      <c r="E2591" s="4" t="s">
        <v>26</v>
      </c>
      <c r="F2591" s="10" t="s">
        <v>129</v>
      </c>
      <c r="G2591" s="11" t="s">
        <v>192</v>
      </c>
      <c r="H2591" s="4">
        <v>39</v>
      </c>
      <c r="I2591" s="12">
        <v>4605.83</v>
      </c>
      <c r="J2591" s="12">
        <v>179627.37</v>
      </c>
      <c r="K2591" s="12">
        <v>3031.36</v>
      </c>
      <c r="L2591" s="4">
        <v>14</v>
      </c>
      <c r="M2591" s="4" t="s">
        <v>29</v>
      </c>
      <c r="N2591" s="4" t="str" cm="1">
        <f t="array" ref="N2591">_xlfn.SWITCH(E2591,"Delhi","North","Chennai","South","Hyderabad","South","Mumbai","Central","Bangalore","South")</f>
        <v>South</v>
      </c>
      <c r="O2591" s="12">
        <v>17836.14</v>
      </c>
      <c r="P2591" s="4">
        <f>Table1[[#This Row],[Delivery_Date]]-Table1[[#This Row],[Order_Date]]</f>
        <v>13</v>
      </c>
      <c r="Q2591" s="4" t="str">
        <f>IF(Table1[[#This Row],[Delivery delay days]]&gt;5,"delay","on time")</f>
        <v>delay</v>
      </c>
      <c r="R2591" s="10">
        <f>DATEVALUE(Table1[[#This Row],[Delivery_Date]])</f>
        <v>45181</v>
      </c>
      <c r="S2591" s="10">
        <f>DATEVALUE(Table1[[#This Row],[Order_Date]])</f>
        <v>45168</v>
      </c>
      <c r="T2591" s="4" t="str" cm="1">
        <f t="array" ref="T2591">_xlfn.IFS(Table1[[#This Row],[Inventory_Level]]&lt;=200,"low",Table1[[#This Row],[Inventory_Level]]&gt;=700,"high",Table1[[#This Row],[Inventory_Level]]&gt;200,"medium")</f>
        <v>low</v>
      </c>
    </row>
    <row r="2592" spans="1:20" x14ac:dyDescent="0.35">
      <c r="A2592" s="4">
        <v>2591</v>
      </c>
      <c r="B2592" s="4" t="s">
        <v>37</v>
      </c>
      <c r="C2592" s="4" t="s">
        <v>38</v>
      </c>
      <c r="D2592" s="4" t="s">
        <v>45</v>
      </c>
      <c r="E2592" s="4" t="s">
        <v>52</v>
      </c>
      <c r="F2592" s="10" t="s">
        <v>116</v>
      </c>
      <c r="G2592" s="11" t="s">
        <v>381</v>
      </c>
      <c r="H2592" s="4">
        <v>11</v>
      </c>
      <c r="I2592" s="12">
        <v>15287.96</v>
      </c>
      <c r="J2592" s="12">
        <v>168167.56</v>
      </c>
      <c r="K2592" s="12">
        <v>3521.87</v>
      </c>
      <c r="L2592" s="4">
        <v>154</v>
      </c>
      <c r="M2592" s="4" t="s">
        <v>21</v>
      </c>
      <c r="N2592" s="4" t="str" cm="1">
        <f t="array" ref="N2592">_xlfn.SWITCH(E2592,"Delhi","North","Chennai","South","Hyderabad","South","Mumbai","Central","Bangalore","South")</f>
        <v>Central</v>
      </c>
      <c r="O2592" s="12">
        <v>35775.5</v>
      </c>
      <c r="P2592" s="4">
        <f>Table1[[#This Row],[Delivery_Date]]-Table1[[#This Row],[Order_Date]]</f>
        <v>5</v>
      </c>
      <c r="Q2592" s="4" t="str">
        <f>IF(Table1[[#This Row],[Delivery delay days]]&gt;5,"delay","on time")</f>
        <v>on time</v>
      </c>
      <c r="R2592" s="10">
        <f>DATEVALUE(Table1[[#This Row],[Delivery_Date]])</f>
        <v>45183</v>
      </c>
      <c r="S2592" s="10">
        <f>DATEVALUE(Table1[[#This Row],[Order_Date]])</f>
        <v>45178</v>
      </c>
      <c r="T2592" s="4" t="str" cm="1">
        <f t="array" ref="T2592">_xlfn.IFS(Table1[[#This Row],[Inventory_Level]]&lt;=200,"low",Table1[[#This Row],[Inventory_Level]]&gt;=700,"high",Table1[[#This Row],[Inventory_Level]]&gt;200,"medium")</f>
        <v>low</v>
      </c>
    </row>
    <row r="2593" spans="1:20" x14ac:dyDescent="0.35">
      <c r="A2593" s="4">
        <v>2592</v>
      </c>
      <c r="B2593" s="4" t="s">
        <v>51</v>
      </c>
      <c r="C2593" s="4" t="s">
        <v>16</v>
      </c>
      <c r="D2593" s="4" t="s">
        <v>32</v>
      </c>
      <c r="E2593" s="4" t="s">
        <v>18</v>
      </c>
      <c r="F2593" s="10" t="s">
        <v>334</v>
      </c>
      <c r="G2593" s="11" t="s">
        <v>342</v>
      </c>
      <c r="H2593" s="4">
        <v>89</v>
      </c>
      <c r="I2593" s="12">
        <v>10160.5</v>
      </c>
      <c r="J2593" s="12">
        <v>904284.5</v>
      </c>
      <c r="K2593" s="12">
        <v>3457.42</v>
      </c>
      <c r="L2593" s="4">
        <v>43</v>
      </c>
      <c r="M2593" s="4" t="s">
        <v>29</v>
      </c>
      <c r="N2593" s="4" t="str" cm="1">
        <f t="array" ref="N2593">_xlfn.SWITCH(E2593,"Delhi","North","Chennai","South","Hyderabad","South","Mumbai","Central","Bangalore","South")</f>
        <v>North</v>
      </c>
      <c r="O2593" s="12">
        <v>66722.91</v>
      </c>
      <c r="P2593" s="4">
        <f>Table1[[#This Row],[Delivery_Date]]-Table1[[#This Row],[Order_Date]]</f>
        <v>12</v>
      </c>
      <c r="Q2593" s="4" t="str">
        <f>IF(Table1[[#This Row],[Delivery delay days]]&gt;5,"delay","on time")</f>
        <v>delay</v>
      </c>
      <c r="R2593" s="10">
        <f>DATEVALUE(Table1[[#This Row],[Delivery_Date]])</f>
        <v>45186</v>
      </c>
      <c r="S2593" s="10">
        <f>DATEVALUE(Table1[[#This Row],[Order_Date]])</f>
        <v>45174</v>
      </c>
      <c r="T2593" s="4" t="str" cm="1">
        <f t="array" ref="T2593">_xlfn.IFS(Table1[[#This Row],[Inventory_Level]]&lt;=200,"low",Table1[[#This Row],[Inventory_Level]]&gt;=700,"high",Table1[[#This Row],[Inventory_Level]]&gt;200,"medium")</f>
        <v>low</v>
      </c>
    </row>
    <row r="2594" spans="1:20" x14ac:dyDescent="0.35">
      <c r="A2594" s="4">
        <v>2593</v>
      </c>
      <c r="B2594" s="4" t="s">
        <v>15</v>
      </c>
      <c r="C2594" s="4" t="s">
        <v>24</v>
      </c>
      <c r="D2594" s="4" t="s">
        <v>17</v>
      </c>
      <c r="E2594" s="4" t="s">
        <v>46</v>
      </c>
      <c r="F2594" s="10" t="s">
        <v>179</v>
      </c>
      <c r="G2594" s="11" t="s">
        <v>236</v>
      </c>
      <c r="H2594" s="4">
        <v>65</v>
      </c>
      <c r="I2594" s="12">
        <v>1283.6600000000001</v>
      </c>
      <c r="J2594" s="12">
        <v>83437.899999999994</v>
      </c>
      <c r="K2594" s="12">
        <v>1388.63</v>
      </c>
      <c r="L2594" s="4">
        <v>219</v>
      </c>
      <c r="M2594" s="4" t="s">
        <v>35</v>
      </c>
      <c r="N2594" s="4" t="str" cm="1">
        <f t="array" ref="N2594">_xlfn.SWITCH(E2594,"Delhi","North","Chennai","South","Hyderabad","South","Mumbai","Central","Bangalore","South")</f>
        <v>South</v>
      </c>
      <c r="O2594" s="12">
        <v>10886.29</v>
      </c>
      <c r="P2594" s="4">
        <f>Table1[[#This Row],[Delivery_Date]]-Table1[[#This Row],[Order_Date]]</f>
        <v>15</v>
      </c>
      <c r="Q2594" s="4" t="str">
        <f>IF(Table1[[#This Row],[Delivery delay days]]&gt;5,"delay","on time")</f>
        <v>delay</v>
      </c>
      <c r="R2594" s="10">
        <f>DATEVALUE(Table1[[#This Row],[Delivery_Date]])</f>
        <v>45290</v>
      </c>
      <c r="S2594" s="10">
        <f>DATEVALUE(Table1[[#This Row],[Order_Date]])</f>
        <v>45275</v>
      </c>
      <c r="T2594" s="4" t="str" cm="1">
        <f t="array" ref="T2594">_xlfn.IFS(Table1[[#This Row],[Inventory_Level]]&lt;=200,"low",Table1[[#This Row],[Inventory_Level]]&gt;=700,"high",Table1[[#This Row],[Inventory_Level]]&gt;200,"medium")</f>
        <v>medium</v>
      </c>
    </row>
    <row r="2595" spans="1:20" x14ac:dyDescent="0.35">
      <c r="A2595" s="4">
        <v>2594</v>
      </c>
      <c r="B2595" s="4" t="s">
        <v>23</v>
      </c>
      <c r="C2595" s="4" t="s">
        <v>24</v>
      </c>
      <c r="D2595" s="4" t="s">
        <v>32</v>
      </c>
      <c r="E2595" s="4" t="s">
        <v>18</v>
      </c>
      <c r="F2595" s="10" t="s">
        <v>84</v>
      </c>
      <c r="G2595" s="11" t="s">
        <v>285</v>
      </c>
      <c r="H2595" s="4">
        <v>91</v>
      </c>
      <c r="I2595" s="12">
        <v>43548.04</v>
      </c>
      <c r="J2595" s="12">
        <v>3962871.64</v>
      </c>
      <c r="K2595" s="12">
        <v>2929.79</v>
      </c>
      <c r="L2595" s="4">
        <v>43</v>
      </c>
      <c r="M2595" s="4" t="s">
        <v>35</v>
      </c>
      <c r="N2595" s="4" t="str" cm="1">
        <f t="array" ref="N2595">_xlfn.SWITCH(E2595,"Delhi","North","Chennai","South","Hyderabad","South","Mumbai","Central","Bangalore","South")</f>
        <v>North</v>
      </c>
      <c r="O2595" s="12">
        <v>318664.32000000001</v>
      </c>
      <c r="P2595" s="4">
        <f>Table1[[#This Row],[Delivery_Date]]-Table1[[#This Row],[Order_Date]]</f>
        <v>9</v>
      </c>
      <c r="Q2595" s="4" t="str">
        <f>IF(Table1[[#This Row],[Delivery delay days]]&gt;5,"delay","on time")</f>
        <v>delay</v>
      </c>
      <c r="R2595" s="10">
        <f>DATEVALUE(Table1[[#This Row],[Delivery_Date]])</f>
        <v>45194</v>
      </c>
      <c r="S2595" s="10">
        <f>DATEVALUE(Table1[[#This Row],[Order_Date]])</f>
        <v>45185</v>
      </c>
      <c r="T2595" s="4" t="str" cm="1">
        <f t="array" ref="T2595">_xlfn.IFS(Table1[[#This Row],[Inventory_Level]]&lt;=200,"low",Table1[[#This Row],[Inventory_Level]]&gt;=700,"high",Table1[[#This Row],[Inventory_Level]]&gt;200,"medium")</f>
        <v>low</v>
      </c>
    </row>
    <row r="2596" spans="1:20" x14ac:dyDescent="0.35">
      <c r="A2596" s="4">
        <v>2595</v>
      </c>
      <c r="B2596" s="4" t="s">
        <v>23</v>
      </c>
      <c r="C2596" s="4" t="s">
        <v>16</v>
      </c>
      <c r="D2596" s="4" t="s">
        <v>17</v>
      </c>
      <c r="E2596" s="4" t="s">
        <v>52</v>
      </c>
      <c r="F2596" s="10" t="s">
        <v>171</v>
      </c>
      <c r="G2596" s="11" t="s">
        <v>147</v>
      </c>
      <c r="H2596" s="4">
        <v>82</v>
      </c>
      <c r="I2596" s="12">
        <v>21359.13</v>
      </c>
      <c r="J2596" s="12">
        <v>1751448.66</v>
      </c>
      <c r="K2596" s="12">
        <v>595.29999999999995</v>
      </c>
      <c r="L2596" s="4">
        <v>862</v>
      </c>
      <c r="M2596" s="4" t="s">
        <v>42</v>
      </c>
      <c r="N2596" s="4" t="str" cm="1">
        <f t="array" ref="N2596">_xlfn.SWITCH(E2596,"Delhi","North","Chennai","South","Hyderabad","South","Mumbai","Central","Bangalore","South")</f>
        <v>Central</v>
      </c>
      <c r="O2596" s="12">
        <v>398446.28</v>
      </c>
      <c r="P2596" s="4">
        <f>Table1[[#This Row],[Delivery_Date]]-Table1[[#This Row],[Order_Date]]</f>
        <v>4</v>
      </c>
      <c r="Q2596" s="4" t="str">
        <f>IF(Table1[[#This Row],[Delivery delay days]]&gt;5,"delay","on time")</f>
        <v>on time</v>
      </c>
      <c r="R2596" s="10">
        <f>DATEVALUE(Table1[[#This Row],[Delivery_Date]])</f>
        <v>45147</v>
      </c>
      <c r="S2596" s="10">
        <f>DATEVALUE(Table1[[#This Row],[Order_Date]])</f>
        <v>45143</v>
      </c>
      <c r="T2596" s="4" t="str" cm="1">
        <f t="array" ref="T2596">_xlfn.IFS(Table1[[#This Row],[Inventory_Level]]&lt;=200,"low",Table1[[#This Row],[Inventory_Level]]&gt;=700,"high",Table1[[#This Row],[Inventory_Level]]&gt;200,"medium")</f>
        <v>high</v>
      </c>
    </row>
    <row r="2597" spans="1:20" x14ac:dyDescent="0.35">
      <c r="A2597" s="4">
        <v>2596</v>
      </c>
      <c r="B2597" s="4" t="s">
        <v>59</v>
      </c>
      <c r="C2597" s="4" t="s">
        <v>16</v>
      </c>
      <c r="D2597" s="4" t="s">
        <v>17</v>
      </c>
      <c r="E2597" s="4" t="s">
        <v>46</v>
      </c>
      <c r="F2597" s="10" t="s">
        <v>365</v>
      </c>
      <c r="G2597" s="11" t="s">
        <v>285</v>
      </c>
      <c r="H2597" s="4">
        <v>7</v>
      </c>
      <c r="I2597" s="12">
        <v>44852.52</v>
      </c>
      <c r="J2597" s="12">
        <v>313967.64</v>
      </c>
      <c r="K2597" s="12">
        <v>4640.38</v>
      </c>
      <c r="L2597" s="4">
        <v>297</v>
      </c>
      <c r="M2597" s="4" t="s">
        <v>35</v>
      </c>
      <c r="N2597" s="4" t="str" cm="1">
        <f t="array" ref="N2597">_xlfn.SWITCH(E2597,"Delhi","North","Chennai","South","Hyderabad","South","Mumbai","Central","Bangalore","South")</f>
        <v>South</v>
      </c>
      <c r="O2597" s="12">
        <v>31352.28</v>
      </c>
      <c r="P2597" s="4">
        <f>Table1[[#This Row],[Delivery_Date]]-Table1[[#This Row],[Order_Date]]</f>
        <v>10</v>
      </c>
      <c r="Q2597" s="4" t="str">
        <f>IF(Table1[[#This Row],[Delivery delay days]]&gt;5,"delay","on time")</f>
        <v>delay</v>
      </c>
      <c r="R2597" s="10">
        <f>DATEVALUE(Table1[[#This Row],[Delivery_Date]])</f>
        <v>45194</v>
      </c>
      <c r="S2597" s="10">
        <f>DATEVALUE(Table1[[#This Row],[Order_Date]])</f>
        <v>45184</v>
      </c>
      <c r="T2597" s="4" t="str" cm="1">
        <f t="array" ref="T2597">_xlfn.IFS(Table1[[#This Row],[Inventory_Level]]&lt;=200,"low",Table1[[#This Row],[Inventory_Level]]&gt;=700,"high",Table1[[#This Row],[Inventory_Level]]&gt;200,"medium")</f>
        <v>medium</v>
      </c>
    </row>
    <row r="2598" spans="1:20" x14ac:dyDescent="0.35">
      <c r="A2598" s="4">
        <v>2597</v>
      </c>
      <c r="B2598" s="4" t="s">
        <v>37</v>
      </c>
      <c r="C2598" s="4" t="s">
        <v>24</v>
      </c>
      <c r="D2598" s="4" t="s">
        <v>25</v>
      </c>
      <c r="E2598" s="4" t="s">
        <v>18</v>
      </c>
      <c r="F2598" s="10" t="s">
        <v>72</v>
      </c>
      <c r="G2598" s="11" t="s">
        <v>149</v>
      </c>
      <c r="H2598" s="4">
        <v>6</v>
      </c>
      <c r="I2598" s="12">
        <v>30625.63</v>
      </c>
      <c r="J2598" s="12">
        <v>183753.78</v>
      </c>
      <c r="K2598" s="12">
        <v>4487.8900000000003</v>
      </c>
      <c r="L2598" s="4">
        <v>624</v>
      </c>
      <c r="M2598" s="4" t="s">
        <v>21</v>
      </c>
      <c r="N2598" s="4" t="str" cm="1">
        <f t="array" ref="N2598">_xlfn.SWITCH(E2598,"Delhi","North","Chennai","South","Hyderabad","South","Mumbai","Central","Bangalore","South")</f>
        <v>North</v>
      </c>
      <c r="O2598" s="12">
        <v>43334.69</v>
      </c>
      <c r="P2598" s="4">
        <f>Table1[[#This Row],[Delivery_Date]]-Table1[[#This Row],[Order_Date]]</f>
        <v>14</v>
      </c>
      <c r="Q2598" s="4" t="str">
        <f>IF(Table1[[#This Row],[Delivery delay days]]&gt;5,"delay","on time")</f>
        <v>delay</v>
      </c>
      <c r="R2598" s="10">
        <f>DATEVALUE(Table1[[#This Row],[Delivery_Date]])</f>
        <v>45285</v>
      </c>
      <c r="S2598" s="10">
        <f>DATEVALUE(Table1[[#This Row],[Order_Date]])</f>
        <v>45271</v>
      </c>
      <c r="T2598" s="4" t="str" cm="1">
        <f t="array" ref="T2598">_xlfn.IFS(Table1[[#This Row],[Inventory_Level]]&lt;=200,"low",Table1[[#This Row],[Inventory_Level]]&gt;=700,"high",Table1[[#This Row],[Inventory_Level]]&gt;200,"medium")</f>
        <v>medium</v>
      </c>
    </row>
    <row r="2599" spans="1:20" x14ac:dyDescent="0.35">
      <c r="A2599" s="4">
        <v>2598</v>
      </c>
      <c r="B2599" s="4" t="s">
        <v>15</v>
      </c>
      <c r="C2599" s="4" t="s">
        <v>24</v>
      </c>
      <c r="D2599" s="4" t="s">
        <v>17</v>
      </c>
      <c r="E2599" s="4" t="s">
        <v>46</v>
      </c>
      <c r="F2599" s="10" t="s">
        <v>167</v>
      </c>
      <c r="G2599" s="11" t="s">
        <v>170</v>
      </c>
      <c r="H2599" s="4">
        <v>5</v>
      </c>
      <c r="I2599" s="12">
        <v>1655.81</v>
      </c>
      <c r="J2599" s="12">
        <v>8279.0499999999993</v>
      </c>
      <c r="K2599" s="12">
        <v>2704.92</v>
      </c>
      <c r="L2599" s="4">
        <v>106</v>
      </c>
      <c r="M2599" s="4" t="s">
        <v>35</v>
      </c>
      <c r="N2599" s="4" t="str" cm="1">
        <f t="array" ref="N2599">_xlfn.SWITCH(E2599,"Delhi","North","Chennai","South","Hyderabad","South","Mumbai","Central","Bangalore","South")</f>
        <v>South</v>
      </c>
      <c r="O2599" s="12">
        <v>530.33000000000004</v>
      </c>
      <c r="P2599" s="4">
        <f>Table1[[#This Row],[Delivery_Date]]-Table1[[#This Row],[Order_Date]]</f>
        <v>1</v>
      </c>
      <c r="Q2599" s="4" t="str">
        <f>IF(Table1[[#This Row],[Delivery delay days]]&gt;5,"delay","on time")</f>
        <v>on time</v>
      </c>
      <c r="R2599" s="10">
        <f>DATEVALUE(Table1[[#This Row],[Delivery_Date]])</f>
        <v>45128</v>
      </c>
      <c r="S2599" s="10">
        <f>DATEVALUE(Table1[[#This Row],[Order_Date]])</f>
        <v>45127</v>
      </c>
      <c r="T2599" s="4" t="str" cm="1">
        <f t="array" ref="T2599">_xlfn.IFS(Table1[[#This Row],[Inventory_Level]]&lt;=200,"low",Table1[[#This Row],[Inventory_Level]]&gt;=700,"high",Table1[[#This Row],[Inventory_Level]]&gt;200,"medium")</f>
        <v>low</v>
      </c>
    </row>
    <row r="2600" spans="1:20" x14ac:dyDescent="0.35">
      <c r="A2600" s="4">
        <v>2599</v>
      </c>
      <c r="B2600" s="4" t="s">
        <v>65</v>
      </c>
      <c r="C2600" s="4" t="s">
        <v>16</v>
      </c>
      <c r="D2600" s="4" t="s">
        <v>39</v>
      </c>
      <c r="E2600" s="4" t="s">
        <v>18</v>
      </c>
      <c r="F2600" s="10" t="s">
        <v>318</v>
      </c>
      <c r="G2600" s="11" t="s">
        <v>125</v>
      </c>
      <c r="H2600" s="4">
        <v>89</v>
      </c>
      <c r="I2600" s="12">
        <v>14608.96</v>
      </c>
      <c r="J2600" s="12">
        <v>1300197.44</v>
      </c>
      <c r="K2600" s="12">
        <v>4237.1400000000003</v>
      </c>
      <c r="L2600" s="4">
        <v>402</v>
      </c>
      <c r="M2600" s="4" t="s">
        <v>35</v>
      </c>
      <c r="N2600" s="4" t="str" cm="1">
        <f t="array" ref="N2600">_xlfn.SWITCH(E2600,"Delhi","North","Chennai","South","Hyderabad","South","Mumbai","Central","Bangalore","South")</f>
        <v>North</v>
      </c>
      <c r="O2600" s="12">
        <v>195080.21</v>
      </c>
      <c r="P2600" s="4">
        <f>Table1[[#This Row],[Delivery_Date]]-Table1[[#This Row],[Order_Date]]</f>
        <v>10</v>
      </c>
      <c r="Q2600" s="4" t="str">
        <f>IF(Table1[[#This Row],[Delivery delay days]]&gt;5,"delay","on time")</f>
        <v>delay</v>
      </c>
      <c r="R2600" s="10">
        <f>DATEVALUE(Table1[[#This Row],[Delivery_Date]])</f>
        <v>45067</v>
      </c>
      <c r="S2600" s="10">
        <f>DATEVALUE(Table1[[#This Row],[Order_Date]])</f>
        <v>45057</v>
      </c>
      <c r="T2600" s="4" t="str" cm="1">
        <f t="array" ref="T2600">_xlfn.IFS(Table1[[#This Row],[Inventory_Level]]&lt;=200,"low",Table1[[#This Row],[Inventory_Level]]&gt;=700,"high",Table1[[#This Row],[Inventory_Level]]&gt;200,"medium")</f>
        <v>medium</v>
      </c>
    </row>
    <row r="2601" spans="1:20" x14ac:dyDescent="0.35">
      <c r="A2601" s="4">
        <v>2600</v>
      </c>
      <c r="B2601" s="4" t="s">
        <v>23</v>
      </c>
      <c r="C2601" s="4" t="s">
        <v>16</v>
      </c>
      <c r="D2601" s="4" t="s">
        <v>32</v>
      </c>
      <c r="E2601" s="4" t="s">
        <v>26</v>
      </c>
      <c r="F2601" s="10" t="s">
        <v>161</v>
      </c>
      <c r="G2601" s="11" t="s">
        <v>278</v>
      </c>
      <c r="H2601" s="4">
        <v>100</v>
      </c>
      <c r="I2601" s="12">
        <v>13118.43</v>
      </c>
      <c r="J2601" s="12">
        <v>1311843</v>
      </c>
      <c r="K2601" s="12">
        <v>3815.59</v>
      </c>
      <c r="L2601" s="4">
        <v>383</v>
      </c>
      <c r="M2601" s="4" t="s">
        <v>42</v>
      </c>
      <c r="N2601" s="4" t="str" cm="1">
        <f t="array" ref="N2601">_xlfn.SWITCH(E2601,"Delhi","North","Chennai","South","Hyderabad","South","Mumbai","Central","Bangalore","South")</f>
        <v>South</v>
      </c>
      <c r="O2601" s="12">
        <v>121871.82</v>
      </c>
      <c r="P2601" s="4">
        <f>Table1[[#This Row],[Delivery_Date]]-Table1[[#This Row],[Order_Date]]</f>
        <v>1</v>
      </c>
      <c r="Q2601" s="4" t="str">
        <f>IF(Table1[[#This Row],[Delivery delay days]]&gt;5,"delay","on time")</f>
        <v>on time</v>
      </c>
      <c r="R2601" s="10">
        <f>DATEVALUE(Table1[[#This Row],[Delivery_Date]])</f>
        <v>45157</v>
      </c>
      <c r="S2601" s="10">
        <f>DATEVALUE(Table1[[#This Row],[Order_Date]])</f>
        <v>45156</v>
      </c>
      <c r="T2601" s="4" t="str" cm="1">
        <f t="array" ref="T2601">_xlfn.IFS(Table1[[#This Row],[Inventory_Level]]&lt;=200,"low",Table1[[#This Row],[Inventory_Level]]&gt;=700,"high",Table1[[#This Row],[Inventory_Level]]&gt;200,"medium")</f>
        <v>medium</v>
      </c>
    </row>
    <row r="2602" spans="1:20" x14ac:dyDescent="0.35">
      <c r="A2602" s="4">
        <v>2601</v>
      </c>
      <c r="B2602" s="4" t="s">
        <v>23</v>
      </c>
      <c r="C2602" s="4" t="s">
        <v>24</v>
      </c>
      <c r="D2602" s="4" t="s">
        <v>17</v>
      </c>
      <c r="E2602" s="4" t="s">
        <v>46</v>
      </c>
      <c r="F2602" s="10" t="s">
        <v>126</v>
      </c>
      <c r="G2602" s="11" t="s">
        <v>197</v>
      </c>
      <c r="H2602" s="4">
        <v>16</v>
      </c>
      <c r="I2602" s="12">
        <v>38619.94</v>
      </c>
      <c r="J2602" s="12">
        <v>617919.04</v>
      </c>
      <c r="K2602" s="12">
        <v>1372.17</v>
      </c>
      <c r="L2602" s="4">
        <v>168</v>
      </c>
      <c r="M2602" s="4" t="s">
        <v>21</v>
      </c>
      <c r="N2602" s="4" t="str" cm="1">
        <f t="array" ref="N2602">_xlfn.SWITCH(E2602,"Delhi","North","Chennai","South","Hyderabad","South","Mumbai","Central","Bangalore","South")</f>
        <v>South</v>
      </c>
      <c r="O2602" s="12">
        <v>153361.62</v>
      </c>
      <c r="P2602" s="4">
        <f>Table1[[#This Row],[Delivery_Date]]-Table1[[#This Row],[Order_Date]]</f>
        <v>9</v>
      </c>
      <c r="Q2602" s="4" t="str">
        <f>IF(Table1[[#This Row],[Delivery delay days]]&gt;5,"delay","on time")</f>
        <v>delay</v>
      </c>
      <c r="R2602" s="10">
        <f>DATEVALUE(Table1[[#This Row],[Delivery_Date]])</f>
        <v>44971</v>
      </c>
      <c r="S2602" s="10">
        <f>DATEVALUE(Table1[[#This Row],[Order_Date]])</f>
        <v>44962</v>
      </c>
      <c r="T2602" s="4" t="str" cm="1">
        <f t="array" ref="T2602">_xlfn.IFS(Table1[[#This Row],[Inventory_Level]]&lt;=200,"low",Table1[[#This Row],[Inventory_Level]]&gt;=700,"high",Table1[[#This Row],[Inventory_Level]]&gt;200,"medium")</f>
        <v>low</v>
      </c>
    </row>
    <row r="2603" spans="1:20" x14ac:dyDescent="0.35">
      <c r="A2603" s="4">
        <v>2602</v>
      </c>
      <c r="B2603" s="4" t="s">
        <v>31</v>
      </c>
      <c r="C2603" s="4" t="s">
        <v>24</v>
      </c>
      <c r="D2603" s="4" t="s">
        <v>39</v>
      </c>
      <c r="E2603" s="4" t="s">
        <v>60</v>
      </c>
      <c r="F2603" s="10" t="s">
        <v>76</v>
      </c>
      <c r="G2603" s="11" t="s">
        <v>391</v>
      </c>
      <c r="H2603" s="4">
        <v>49</v>
      </c>
      <c r="I2603" s="12">
        <v>16306.4</v>
      </c>
      <c r="J2603" s="12">
        <v>799013.6</v>
      </c>
      <c r="K2603" s="12">
        <v>4153.6400000000003</v>
      </c>
      <c r="L2603" s="4">
        <v>481</v>
      </c>
      <c r="M2603" s="4" t="s">
        <v>21</v>
      </c>
      <c r="N2603" s="4" t="str" cm="1">
        <f t="array" ref="N2603">_xlfn.SWITCH(E2603,"Delhi","North","Chennai","South","Hyderabad","South","Mumbai","Central","Bangalore","South")</f>
        <v>South</v>
      </c>
      <c r="O2603" s="12">
        <v>99401.75</v>
      </c>
      <c r="P2603" s="4">
        <f>Table1[[#This Row],[Delivery_Date]]-Table1[[#This Row],[Order_Date]]</f>
        <v>5</v>
      </c>
      <c r="Q2603" s="4" t="str">
        <f>IF(Table1[[#This Row],[Delivery delay days]]&gt;5,"delay","on time")</f>
        <v>on time</v>
      </c>
      <c r="R2603" s="10">
        <f>DATEVALUE(Table1[[#This Row],[Delivery_Date]])</f>
        <v>45244</v>
      </c>
      <c r="S2603" s="10">
        <f>DATEVALUE(Table1[[#This Row],[Order_Date]])</f>
        <v>45239</v>
      </c>
      <c r="T2603" s="4" t="str" cm="1">
        <f t="array" ref="T2603">_xlfn.IFS(Table1[[#This Row],[Inventory_Level]]&lt;=200,"low",Table1[[#This Row],[Inventory_Level]]&gt;=700,"high",Table1[[#This Row],[Inventory_Level]]&gt;200,"medium")</f>
        <v>medium</v>
      </c>
    </row>
    <row r="2604" spans="1:20" x14ac:dyDescent="0.35">
      <c r="A2604" s="4">
        <v>2603</v>
      </c>
      <c r="B2604" s="4" t="s">
        <v>65</v>
      </c>
      <c r="C2604" s="4" t="s">
        <v>24</v>
      </c>
      <c r="D2604" s="4" t="s">
        <v>25</v>
      </c>
      <c r="E2604" s="4" t="s">
        <v>60</v>
      </c>
      <c r="F2604" s="10" t="s">
        <v>372</v>
      </c>
      <c r="G2604" s="11" t="s">
        <v>263</v>
      </c>
      <c r="H2604" s="4">
        <v>71</v>
      </c>
      <c r="I2604" s="12">
        <v>49064.46</v>
      </c>
      <c r="J2604" s="12">
        <v>3483576.66</v>
      </c>
      <c r="K2604" s="12">
        <v>218.37</v>
      </c>
      <c r="L2604" s="4">
        <v>1000</v>
      </c>
      <c r="M2604" s="4" t="s">
        <v>35</v>
      </c>
      <c r="N2604" s="4" t="str" cm="1">
        <f t="array" ref="N2604">_xlfn.SWITCH(E2604,"Delhi","North","Chennai","South","Hyderabad","South","Mumbai","Central","Bangalore","South")</f>
        <v>South</v>
      </c>
      <c r="O2604" s="12">
        <v>232829.23</v>
      </c>
      <c r="P2604" s="4">
        <f>Table1[[#This Row],[Delivery_Date]]-Table1[[#This Row],[Order_Date]]</f>
        <v>1</v>
      </c>
      <c r="Q2604" s="4" t="str">
        <f>IF(Table1[[#This Row],[Delivery delay days]]&gt;5,"delay","on time")</f>
        <v>on time</v>
      </c>
      <c r="R2604" s="10">
        <f>DATEVALUE(Table1[[#This Row],[Delivery_Date]])</f>
        <v>44957</v>
      </c>
      <c r="S2604" s="10">
        <f>DATEVALUE(Table1[[#This Row],[Order_Date]])</f>
        <v>44956</v>
      </c>
      <c r="T2604" s="4" t="str" cm="1">
        <f t="array" ref="T2604">_xlfn.IFS(Table1[[#This Row],[Inventory_Level]]&lt;=200,"low",Table1[[#This Row],[Inventory_Level]]&gt;=700,"high",Table1[[#This Row],[Inventory_Level]]&gt;200,"medium")</f>
        <v>high</v>
      </c>
    </row>
    <row r="2605" spans="1:20" x14ac:dyDescent="0.35">
      <c r="A2605" s="4">
        <v>2604</v>
      </c>
      <c r="B2605" s="4" t="s">
        <v>44</v>
      </c>
      <c r="C2605" s="4" t="s">
        <v>38</v>
      </c>
      <c r="D2605" s="4" t="s">
        <v>45</v>
      </c>
      <c r="E2605" s="4" t="s">
        <v>46</v>
      </c>
      <c r="F2605" s="10" t="s">
        <v>203</v>
      </c>
      <c r="G2605" s="11" t="s">
        <v>231</v>
      </c>
      <c r="H2605" s="4">
        <v>97</v>
      </c>
      <c r="I2605" s="12">
        <v>7047.39</v>
      </c>
      <c r="J2605" s="12">
        <v>683596.83</v>
      </c>
      <c r="K2605" s="12">
        <v>4284.22</v>
      </c>
      <c r="L2605" s="4">
        <v>996</v>
      </c>
      <c r="M2605" s="4" t="s">
        <v>42</v>
      </c>
      <c r="N2605" s="4" t="str" cm="1">
        <f t="array" ref="N2605">_xlfn.SWITCH(E2605,"Delhi","North","Chennai","South","Hyderabad","South","Mumbai","Central","Bangalore","South")</f>
        <v>South</v>
      </c>
      <c r="O2605" s="12">
        <v>47215.25</v>
      </c>
      <c r="P2605" s="4">
        <f>Table1[[#This Row],[Delivery_Date]]-Table1[[#This Row],[Order_Date]]</f>
        <v>8</v>
      </c>
      <c r="Q2605" s="4" t="str">
        <f>IF(Table1[[#This Row],[Delivery delay days]]&gt;5,"delay","on time")</f>
        <v>delay</v>
      </c>
      <c r="R2605" s="10">
        <f>DATEVALUE(Table1[[#This Row],[Delivery_Date]])</f>
        <v>45022</v>
      </c>
      <c r="S2605" s="10">
        <f>DATEVALUE(Table1[[#This Row],[Order_Date]])</f>
        <v>45014</v>
      </c>
      <c r="T2605" s="4" t="str" cm="1">
        <f t="array" ref="T2605">_xlfn.IFS(Table1[[#This Row],[Inventory_Level]]&lt;=200,"low",Table1[[#This Row],[Inventory_Level]]&gt;=700,"high",Table1[[#This Row],[Inventory_Level]]&gt;200,"medium")</f>
        <v>high</v>
      </c>
    </row>
    <row r="2606" spans="1:20" x14ac:dyDescent="0.35">
      <c r="A2606" s="4">
        <v>2605</v>
      </c>
      <c r="B2606" s="4" t="s">
        <v>51</v>
      </c>
      <c r="C2606" s="4" t="s">
        <v>24</v>
      </c>
      <c r="D2606" s="4" t="s">
        <v>32</v>
      </c>
      <c r="E2606" s="4" t="s">
        <v>60</v>
      </c>
      <c r="F2606" s="10" t="s">
        <v>151</v>
      </c>
      <c r="G2606" s="11" t="s">
        <v>160</v>
      </c>
      <c r="H2606" s="4">
        <v>28</v>
      </c>
      <c r="I2606" s="12">
        <v>48619.25</v>
      </c>
      <c r="J2606" s="12">
        <v>1361339</v>
      </c>
      <c r="K2606" s="12">
        <v>3266.12</v>
      </c>
      <c r="L2606" s="4">
        <v>568</v>
      </c>
      <c r="M2606" s="4" t="s">
        <v>29</v>
      </c>
      <c r="N2606" s="4" t="str" cm="1">
        <f t="array" ref="N2606">_xlfn.SWITCH(E2606,"Delhi","North","Chennai","South","Hyderabad","South","Mumbai","Central","Bangalore","South")</f>
        <v>South</v>
      </c>
      <c r="O2606" s="12">
        <v>160539.42000000001</v>
      </c>
      <c r="P2606" s="4">
        <f>Table1[[#This Row],[Delivery_Date]]-Table1[[#This Row],[Order_Date]]</f>
        <v>15</v>
      </c>
      <c r="Q2606" s="4" t="str">
        <f>IF(Table1[[#This Row],[Delivery delay days]]&gt;5,"delay","on time")</f>
        <v>delay</v>
      </c>
      <c r="R2606" s="10">
        <f>DATEVALUE(Table1[[#This Row],[Delivery_Date]])</f>
        <v>45173</v>
      </c>
      <c r="S2606" s="10">
        <f>DATEVALUE(Table1[[#This Row],[Order_Date]])</f>
        <v>45158</v>
      </c>
      <c r="T2606" s="4" t="str" cm="1">
        <f t="array" ref="T2606">_xlfn.IFS(Table1[[#This Row],[Inventory_Level]]&lt;=200,"low",Table1[[#This Row],[Inventory_Level]]&gt;=700,"high",Table1[[#This Row],[Inventory_Level]]&gt;200,"medium")</f>
        <v>medium</v>
      </c>
    </row>
    <row r="2607" spans="1:20" x14ac:dyDescent="0.35">
      <c r="A2607" s="4">
        <v>2606</v>
      </c>
      <c r="B2607" s="4" t="s">
        <v>44</v>
      </c>
      <c r="C2607" s="4" t="s">
        <v>16</v>
      </c>
      <c r="D2607" s="4" t="s">
        <v>32</v>
      </c>
      <c r="E2607" s="4" t="s">
        <v>26</v>
      </c>
      <c r="F2607" s="10" t="s">
        <v>391</v>
      </c>
      <c r="G2607" s="11" t="s">
        <v>96</v>
      </c>
      <c r="H2607" s="4">
        <v>37</v>
      </c>
      <c r="I2607" s="12">
        <v>24434.06</v>
      </c>
      <c r="J2607" s="12">
        <v>904060.22</v>
      </c>
      <c r="K2607" s="12">
        <v>4429.37</v>
      </c>
      <c r="L2607" s="4">
        <v>962</v>
      </c>
      <c r="M2607" s="4" t="s">
        <v>29</v>
      </c>
      <c r="N2607" s="4" t="str" cm="1">
        <f t="array" ref="N2607">_xlfn.SWITCH(E2607,"Delhi","North","Chennai","South","Hyderabad","South","Mumbai","Central","Bangalore","South")</f>
        <v>South</v>
      </c>
      <c r="O2607" s="12">
        <v>94792.88</v>
      </c>
      <c r="P2607" s="4">
        <f>Table1[[#This Row],[Delivery_Date]]-Table1[[#This Row],[Order_Date]]</f>
        <v>12</v>
      </c>
      <c r="Q2607" s="4" t="str">
        <f>IF(Table1[[#This Row],[Delivery delay days]]&gt;5,"delay","on time")</f>
        <v>delay</v>
      </c>
      <c r="R2607" s="10">
        <f>DATEVALUE(Table1[[#This Row],[Delivery_Date]])</f>
        <v>45256</v>
      </c>
      <c r="S2607" s="10">
        <f>DATEVALUE(Table1[[#This Row],[Order_Date]])</f>
        <v>45244</v>
      </c>
      <c r="T2607" s="4" t="str" cm="1">
        <f t="array" ref="T2607">_xlfn.IFS(Table1[[#This Row],[Inventory_Level]]&lt;=200,"low",Table1[[#This Row],[Inventory_Level]]&gt;=700,"high",Table1[[#This Row],[Inventory_Level]]&gt;200,"medium")</f>
        <v>high</v>
      </c>
    </row>
    <row r="2608" spans="1:20" x14ac:dyDescent="0.35">
      <c r="A2608" s="4">
        <v>2607</v>
      </c>
      <c r="B2608" s="4" t="s">
        <v>31</v>
      </c>
      <c r="C2608" s="4" t="s">
        <v>24</v>
      </c>
      <c r="D2608" s="4" t="s">
        <v>17</v>
      </c>
      <c r="E2608" s="4" t="s">
        <v>46</v>
      </c>
      <c r="F2608" s="10" t="s">
        <v>382</v>
      </c>
      <c r="G2608" s="11" t="s">
        <v>269</v>
      </c>
      <c r="H2608" s="4">
        <v>97</v>
      </c>
      <c r="I2608" s="12">
        <v>29126.6</v>
      </c>
      <c r="J2608" s="12">
        <v>2825280.2</v>
      </c>
      <c r="K2608" s="12">
        <v>4848.28</v>
      </c>
      <c r="L2608" s="4">
        <v>935</v>
      </c>
      <c r="M2608" s="4" t="s">
        <v>42</v>
      </c>
      <c r="N2608" s="4" t="str" cm="1">
        <f t="array" ref="N2608">_xlfn.SWITCH(E2608,"Delhi","North","Chennai","South","Hyderabad","South","Mumbai","Central","Bangalore","South")</f>
        <v>South</v>
      </c>
      <c r="O2608" s="12">
        <v>396042.59</v>
      </c>
      <c r="P2608" s="4">
        <f>Table1[[#This Row],[Delivery_Date]]-Table1[[#This Row],[Order_Date]]</f>
        <v>5</v>
      </c>
      <c r="Q2608" s="4" t="str">
        <f>IF(Table1[[#This Row],[Delivery delay days]]&gt;5,"delay","on time")</f>
        <v>on time</v>
      </c>
      <c r="R2608" s="10">
        <f>DATEVALUE(Table1[[#This Row],[Delivery_Date]])</f>
        <v>45259</v>
      </c>
      <c r="S2608" s="10">
        <f>DATEVALUE(Table1[[#This Row],[Order_Date]])</f>
        <v>45254</v>
      </c>
      <c r="T2608" s="4" t="str" cm="1">
        <f t="array" ref="T2608">_xlfn.IFS(Table1[[#This Row],[Inventory_Level]]&lt;=200,"low",Table1[[#This Row],[Inventory_Level]]&gt;=700,"high",Table1[[#This Row],[Inventory_Level]]&gt;200,"medium")</f>
        <v>high</v>
      </c>
    </row>
    <row r="2609" spans="1:20" x14ac:dyDescent="0.35">
      <c r="A2609" s="4">
        <v>2608</v>
      </c>
      <c r="B2609" s="4" t="s">
        <v>51</v>
      </c>
      <c r="C2609" s="4" t="s">
        <v>24</v>
      </c>
      <c r="D2609" s="4" t="s">
        <v>45</v>
      </c>
      <c r="E2609" s="4" t="s">
        <v>52</v>
      </c>
      <c r="F2609" s="10" t="s">
        <v>407</v>
      </c>
      <c r="G2609" s="11" t="s">
        <v>246</v>
      </c>
      <c r="H2609" s="4">
        <v>5</v>
      </c>
      <c r="I2609" s="12">
        <v>47632.17</v>
      </c>
      <c r="J2609" s="12">
        <v>238160.85</v>
      </c>
      <c r="K2609" s="12">
        <v>3314.62</v>
      </c>
      <c r="L2609" s="4">
        <v>461</v>
      </c>
      <c r="M2609" s="4" t="s">
        <v>21</v>
      </c>
      <c r="N2609" s="4" t="str" cm="1">
        <f t="array" ref="N2609">_xlfn.SWITCH(E2609,"Delhi","North","Chennai","South","Hyderabad","South","Mumbai","Central","Bangalore","South")</f>
        <v>Central</v>
      </c>
      <c r="O2609" s="12">
        <v>31458.57</v>
      </c>
      <c r="P2609" s="4">
        <f>Table1[[#This Row],[Delivery_Date]]-Table1[[#This Row],[Order_Date]]</f>
        <v>5</v>
      </c>
      <c r="Q2609" s="4" t="str">
        <f>IF(Table1[[#This Row],[Delivery delay days]]&gt;5,"delay","on time")</f>
        <v>on time</v>
      </c>
      <c r="R2609" s="10">
        <f>DATEVALUE(Table1[[#This Row],[Delivery_Date]])</f>
        <v>45103</v>
      </c>
      <c r="S2609" s="10">
        <f>DATEVALUE(Table1[[#This Row],[Order_Date]])</f>
        <v>45098</v>
      </c>
      <c r="T2609" s="4" t="str" cm="1">
        <f t="array" ref="T2609">_xlfn.IFS(Table1[[#This Row],[Inventory_Level]]&lt;=200,"low",Table1[[#This Row],[Inventory_Level]]&gt;=700,"high",Table1[[#This Row],[Inventory_Level]]&gt;200,"medium")</f>
        <v>medium</v>
      </c>
    </row>
    <row r="2610" spans="1:20" x14ac:dyDescent="0.35">
      <c r="A2610" s="4">
        <v>2609</v>
      </c>
      <c r="B2610" s="4" t="s">
        <v>44</v>
      </c>
      <c r="C2610" s="4" t="s">
        <v>16</v>
      </c>
      <c r="D2610" s="4" t="s">
        <v>45</v>
      </c>
      <c r="E2610" s="4" t="s">
        <v>60</v>
      </c>
      <c r="F2610" s="10" t="s">
        <v>216</v>
      </c>
      <c r="G2610" s="11" t="s">
        <v>110</v>
      </c>
      <c r="H2610" s="4">
        <v>94</v>
      </c>
      <c r="I2610" s="12">
        <v>19623.439999999999</v>
      </c>
      <c r="J2610" s="12">
        <v>1844603.36</v>
      </c>
      <c r="K2610" s="12">
        <v>2843.73</v>
      </c>
      <c r="L2610" s="4">
        <v>43</v>
      </c>
      <c r="M2610" s="4" t="s">
        <v>21</v>
      </c>
      <c r="N2610" s="4" t="str" cm="1">
        <f t="array" ref="N2610">_xlfn.SWITCH(E2610,"Delhi","North","Chennai","South","Hyderabad","South","Mumbai","Central","Bangalore","South")</f>
        <v>South</v>
      </c>
      <c r="O2610" s="12">
        <v>291083.99</v>
      </c>
      <c r="P2610" s="4">
        <f>Table1[[#This Row],[Delivery_Date]]-Table1[[#This Row],[Order_Date]]</f>
        <v>6</v>
      </c>
      <c r="Q2610" s="4" t="str">
        <f>IF(Table1[[#This Row],[Delivery delay days]]&gt;5,"delay","on time")</f>
        <v>delay</v>
      </c>
      <c r="R2610" s="10">
        <f>DATEVALUE(Table1[[#This Row],[Delivery_Date]])</f>
        <v>44979</v>
      </c>
      <c r="S2610" s="10">
        <f>DATEVALUE(Table1[[#This Row],[Order_Date]])</f>
        <v>44973</v>
      </c>
      <c r="T2610" s="4" t="str" cm="1">
        <f t="array" ref="T2610">_xlfn.IFS(Table1[[#This Row],[Inventory_Level]]&lt;=200,"low",Table1[[#This Row],[Inventory_Level]]&gt;=700,"high",Table1[[#This Row],[Inventory_Level]]&gt;200,"medium")</f>
        <v>low</v>
      </c>
    </row>
    <row r="2611" spans="1:20" x14ac:dyDescent="0.35">
      <c r="A2611" s="4">
        <v>2610</v>
      </c>
      <c r="B2611" s="4" t="s">
        <v>23</v>
      </c>
      <c r="C2611" s="4" t="s">
        <v>38</v>
      </c>
      <c r="D2611" s="4" t="s">
        <v>25</v>
      </c>
      <c r="E2611" s="4" t="s">
        <v>60</v>
      </c>
      <c r="F2611" s="10" t="s">
        <v>66</v>
      </c>
      <c r="G2611" s="11" t="s">
        <v>113</v>
      </c>
      <c r="H2611" s="4">
        <v>62</v>
      </c>
      <c r="I2611" s="12">
        <v>30455.17</v>
      </c>
      <c r="J2611" s="12">
        <v>1888220.54</v>
      </c>
      <c r="K2611" s="12">
        <v>1136.0999999999999</v>
      </c>
      <c r="L2611" s="4">
        <v>466</v>
      </c>
      <c r="M2611" s="4" t="s">
        <v>35</v>
      </c>
      <c r="N2611" s="4" t="str" cm="1">
        <f t="array" ref="N2611">_xlfn.SWITCH(E2611,"Delhi","North","Chennai","South","Hyderabad","South","Mumbai","Central","Bangalore","South")</f>
        <v>South</v>
      </c>
      <c r="O2611" s="12">
        <v>120518.94</v>
      </c>
      <c r="P2611" s="4">
        <f>Table1[[#This Row],[Delivery_Date]]-Table1[[#This Row],[Order_Date]]</f>
        <v>6</v>
      </c>
      <c r="Q2611" s="4" t="str">
        <f>IF(Table1[[#This Row],[Delivery delay days]]&gt;5,"delay","on time")</f>
        <v>delay</v>
      </c>
      <c r="R2611" s="10">
        <f>DATEVALUE(Table1[[#This Row],[Delivery_Date]])</f>
        <v>45175</v>
      </c>
      <c r="S2611" s="10">
        <f>DATEVALUE(Table1[[#This Row],[Order_Date]])</f>
        <v>45169</v>
      </c>
      <c r="T2611" s="4" t="str" cm="1">
        <f t="array" ref="T2611">_xlfn.IFS(Table1[[#This Row],[Inventory_Level]]&lt;=200,"low",Table1[[#This Row],[Inventory_Level]]&gt;=700,"high",Table1[[#This Row],[Inventory_Level]]&gt;200,"medium")</f>
        <v>medium</v>
      </c>
    </row>
    <row r="2612" spans="1:20" x14ac:dyDescent="0.35">
      <c r="A2612" s="4">
        <v>2611</v>
      </c>
      <c r="B2612" s="4" t="s">
        <v>59</v>
      </c>
      <c r="C2612" s="4" t="s">
        <v>16</v>
      </c>
      <c r="D2612" s="4" t="s">
        <v>17</v>
      </c>
      <c r="E2612" s="4" t="s">
        <v>52</v>
      </c>
      <c r="F2612" s="10" t="s">
        <v>356</v>
      </c>
      <c r="G2612" s="11" t="s">
        <v>167</v>
      </c>
      <c r="H2612" s="4">
        <v>8</v>
      </c>
      <c r="I2612" s="12">
        <v>31467.95</v>
      </c>
      <c r="J2612" s="12">
        <v>251743.6</v>
      </c>
      <c r="K2612" s="12">
        <v>1187.4000000000001</v>
      </c>
      <c r="L2612" s="4">
        <v>190</v>
      </c>
      <c r="M2612" s="4" t="s">
        <v>35</v>
      </c>
      <c r="N2612" s="4" t="str" cm="1">
        <f t="array" ref="N2612">_xlfn.SWITCH(E2612,"Delhi","North","Chennai","South","Hyderabad","South","Mumbai","Central","Bangalore","South")</f>
        <v>Central</v>
      </c>
      <c r="O2612" s="12">
        <v>32836.620000000003</v>
      </c>
      <c r="P2612" s="4">
        <f>Table1[[#This Row],[Delivery_Date]]-Table1[[#This Row],[Order_Date]]</f>
        <v>1</v>
      </c>
      <c r="Q2612" s="4" t="str">
        <f>IF(Table1[[#This Row],[Delivery delay days]]&gt;5,"delay","on time")</f>
        <v>on time</v>
      </c>
      <c r="R2612" s="10">
        <f>DATEVALUE(Table1[[#This Row],[Delivery_Date]])</f>
        <v>45127</v>
      </c>
      <c r="S2612" s="10">
        <f>DATEVALUE(Table1[[#This Row],[Order_Date]])</f>
        <v>45126</v>
      </c>
      <c r="T2612" s="4" t="str" cm="1">
        <f t="array" ref="T2612">_xlfn.IFS(Table1[[#This Row],[Inventory_Level]]&lt;=200,"low",Table1[[#This Row],[Inventory_Level]]&gt;=700,"high",Table1[[#This Row],[Inventory_Level]]&gt;200,"medium")</f>
        <v>low</v>
      </c>
    </row>
    <row r="2613" spans="1:20" x14ac:dyDescent="0.35">
      <c r="A2613" s="4">
        <v>2612</v>
      </c>
      <c r="B2613" s="4" t="s">
        <v>59</v>
      </c>
      <c r="C2613" s="4" t="s">
        <v>16</v>
      </c>
      <c r="D2613" s="4" t="s">
        <v>25</v>
      </c>
      <c r="E2613" s="4" t="s">
        <v>18</v>
      </c>
      <c r="F2613" s="10" t="s">
        <v>402</v>
      </c>
      <c r="G2613" s="11" t="s">
        <v>275</v>
      </c>
      <c r="H2613" s="4">
        <v>8</v>
      </c>
      <c r="I2613" s="12">
        <v>21957.31</v>
      </c>
      <c r="J2613" s="12">
        <v>175658.48</v>
      </c>
      <c r="K2613" s="12">
        <v>3759.68</v>
      </c>
      <c r="L2613" s="4">
        <v>953</v>
      </c>
      <c r="M2613" s="4" t="s">
        <v>21</v>
      </c>
      <c r="N2613" s="4" t="str" cm="1">
        <f t="array" ref="N2613">_xlfn.SWITCH(E2613,"Delhi","North","Chennai","South","Hyderabad","South","Mumbai","Central","Bangalore","South")</f>
        <v>North</v>
      </c>
      <c r="O2613" s="12">
        <v>21049.71</v>
      </c>
      <c r="P2613" s="4">
        <f>Table1[[#This Row],[Delivery_Date]]-Table1[[#This Row],[Order_Date]]</f>
        <v>10</v>
      </c>
      <c r="Q2613" s="4" t="str">
        <f>IF(Table1[[#This Row],[Delivery delay days]]&gt;5,"delay","on time")</f>
        <v>delay</v>
      </c>
      <c r="R2613" s="10">
        <f>DATEVALUE(Table1[[#This Row],[Delivery_Date]])</f>
        <v>44999</v>
      </c>
      <c r="S2613" s="10">
        <f>DATEVALUE(Table1[[#This Row],[Order_Date]])</f>
        <v>44989</v>
      </c>
      <c r="T2613" s="4" t="str" cm="1">
        <f t="array" ref="T2613">_xlfn.IFS(Table1[[#This Row],[Inventory_Level]]&lt;=200,"low",Table1[[#This Row],[Inventory_Level]]&gt;=700,"high",Table1[[#This Row],[Inventory_Level]]&gt;200,"medium")</f>
        <v>high</v>
      </c>
    </row>
    <row r="2614" spans="1:20" x14ac:dyDescent="0.35">
      <c r="A2614" s="4">
        <v>2613</v>
      </c>
      <c r="B2614" s="4" t="s">
        <v>65</v>
      </c>
      <c r="C2614" s="4" t="s">
        <v>16</v>
      </c>
      <c r="D2614" s="4" t="s">
        <v>25</v>
      </c>
      <c r="E2614" s="4" t="s">
        <v>18</v>
      </c>
      <c r="F2614" s="10" t="s">
        <v>93</v>
      </c>
      <c r="G2614" s="11" t="s">
        <v>399</v>
      </c>
      <c r="H2614" s="4">
        <v>15</v>
      </c>
      <c r="I2614" s="12">
        <v>49826.43</v>
      </c>
      <c r="J2614" s="12">
        <v>747396.45</v>
      </c>
      <c r="K2614" s="12">
        <v>2196.62</v>
      </c>
      <c r="L2614" s="4">
        <v>339</v>
      </c>
      <c r="M2614" s="4" t="s">
        <v>21</v>
      </c>
      <c r="N2614" s="4" t="str" cm="1">
        <f t="array" ref="N2614">_xlfn.SWITCH(E2614,"Delhi","North","Chennai","South","Hyderabad","South","Mumbai","Central","Bangalore","South")</f>
        <v>North</v>
      </c>
      <c r="O2614" s="12">
        <v>152086.69</v>
      </c>
      <c r="P2614" s="4">
        <f>Table1[[#This Row],[Delivery_Date]]-Table1[[#This Row],[Order_Date]]</f>
        <v>4</v>
      </c>
      <c r="Q2614" s="4" t="str">
        <f>IF(Table1[[#This Row],[Delivery delay days]]&gt;5,"delay","on time")</f>
        <v>on time</v>
      </c>
      <c r="R2614" s="10">
        <f>DATEVALUE(Table1[[#This Row],[Delivery_Date]])</f>
        <v>44937</v>
      </c>
      <c r="S2614" s="10">
        <f>DATEVALUE(Table1[[#This Row],[Order_Date]])</f>
        <v>44933</v>
      </c>
      <c r="T2614" s="4" t="str" cm="1">
        <f t="array" ref="T2614">_xlfn.IFS(Table1[[#This Row],[Inventory_Level]]&lt;=200,"low",Table1[[#This Row],[Inventory_Level]]&gt;=700,"high",Table1[[#This Row],[Inventory_Level]]&gt;200,"medium")</f>
        <v>medium</v>
      </c>
    </row>
    <row r="2615" spans="1:20" x14ac:dyDescent="0.35">
      <c r="A2615" s="4">
        <v>2614</v>
      </c>
      <c r="B2615" s="4" t="s">
        <v>15</v>
      </c>
      <c r="C2615" s="4" t="s">
        <v>24</v>
      </c>
      <c r="D2615" s="4" t="s">
        <v>39</v>
      </c>
      <c r="E2615" s="4" t="s">
        <v>60</v>
      </c>
      <c r="F2615" s="10" t="s">
        <v>200</v>
      </c>
      <c r="G2615" s="11" t="s">
        <v>403</v>
      </c>
      <c r="H2615" s="4">
        <v>69</v>
      </c>
      <c r="I2615" s="12">
        <v>18247.53</v>
      </c>
      <c r="J2615" s="12">
        <v>1259079.57</v>
      </c>
      <c r="K2615" s="12">
        <v>2796.04</v>
      </c>
      <c r="L2615" s="4">
        <v>426</v>
      </c>
      <c r="M2615" s="4" t="s">
        <v>35</v>
      </c>
      <c r="N2615" s="4" t="str" cm="1">
        <f t="array" ref="N2615">_xlfn.SWITCH(E2615,"Delhi","North","Chennai","South","Hyderabad","South","Mumbai","Central","Bangalore","South")</f>
        <v>South</v>
      </c>
      <c r="O2615" s="12">
        <v>180374.08</v>
      </c>
      <c r="P2615" s="4">
        <f>Table1[[#This Row],[Delivery_Date]]-Table1[[#This Row],[Order_Date]]</f>
        <v>15</v>
      </c>
      <c r="Q2615" s="4" t="str">
        <f>IF(Table1[[#This Row],[Delivery delay days]]&gt;5,"delay","on time")</f>
        <v>delay</v>
      </c>
      <c r="R2615" s="10">
        <f>DATEVALUE(Table1[[#This Row],[Delivery_Date]])</f>
        <v>45187</v>
      </c>
      <c r="S2615" s="10">
        <f>DATEVALUE(Table1[[#This Row],[Order_Date]])</f>
        <v>45172</v>
      </c>
      <c r="T2615" s="4" t="str" cm="1">
        <f t="array" ref="T2615">_xlfn.IFS(Table1[[#This Row],[Inventory_Level]]&lt;=200,"low",Table1[[#This Row],[Inventory_Level]]&gt;=700,"high",Table1[[#This Row],[Inventory_Level]]&gt;200,"medium")</f>
        <v>medium</v>
      </c>
    </row>
    <row r="2616" spans="1:20" x14ac:dyDescent="0.35">
      <c r="A2616" s="4">
        <v>2615</v>
      </c>
      <c r="B2616" s="4" t="s">
        <v>37</v>
      </c>
      <c r="C2616" s="4" t="s">
        <v>24</v>
      </c>
      <c r="D2616" s="4" t="s">
        <v>39</v>
      </c>
      <c r="E2616" s="4" t="s">
        <v>52</v>
      </c>
      <c r="F2616" s="10" t="s">
        <v>410</v>
      </c>
      <c r="G2616" s="11" t="s">
        <v>120</v>
      </c>
      <c r="H2616" s="4">
        <v>14</v>
      </c>
      <c r="I2616" s="12">
        <v>35515.589999999997</v>
      </c>
      <c r="J2616" s="12">
        <v>497218.26</v>
      </c>
      <c r="K2616" s="12">
        <v>4070.33</v>
      </c>
      <c r="L2616" s="4">
        <v>32</v>
      </c>
      <c r="M2616" s="4" t="s">
        <v>42</v>
      </c>
      <c r="N2616" s="4" t="str" cm="1">
        <f t="array" ref="N2616">_xlfn.SWITCH(E2616,"Delhi","North","Chennai","South","Hyderabad","South","Mumbai","Central","Bangalore","South")</f>
        <v>Central</v>
      </c>
      <c r="O2616" s="12">
        <v>58822.19</v>
      </c>
      <c r="P2616" s="4">
        <f>Table1[[#This Row],[Delivery_Date]]-Table1[[#This Row],[Order_Date]]</f>
        <v>6</v>
      </c>
      <c r="Q2616" s="4" t="str">
        <f>IF(Table1[[#This Row],[Delivery delay days]]&gt;5,"delay","on time")</f>
        <v>delay</v>
      </c>
      <c r="R2616" s="10">
        <f>DATEVALUE(Table1[[#This Row],[Delivery_Date]])</f>
        <v>45076</v>
      </c>
      <c r="S2616" s="10">
        <f>DATEVALUE(Table1[[#This Row],[Order_Date]])</f>
        <v>45070</v>
      </c>
      <c r="T2616" s="4" t="str" cm="1">
        <f t="array" ref="T2616">_xlfn.IFS(Table1[[#This Row],[Inventory_Level]]&lt;=200,"low",Table1[[#This Row],[Inventory_Level]]&gt;=700,"high",Table1[[#This Row],[Inventory_Level]]&gt;200,"medium")</f>
        <v>low</v>
      </c>
    </row>
    <row r="2617" spans="1:20" x14ac:dyDescent="0.35">
      <c r="A2617" s="4">
        <v>2616</v>
      </c>
      <c r="B2617" s="4" t="s">
        <v>15</v>
      </c>
      <c r="C2617" s="4" t="s">
        <v>16</v>
      </c>
      <c r="D2617" s="4" t="s">
        <v>17</v>
      </c>
      <c r="E2617" s="4" t="s">
        <v>52</v>
      </c>
      <c r="F2617" s="10" t="s">
        <v>182</v>
      </c>
      <c r="G2617" s="11" t="s">
        <v>91</v>
      </c>
      <c r="H2617" s="4">
        <v>91</v>
      </c>
      <c r="I2617" s="12">
        <v>16030.29</v>
      </c>
      <c r="J2617" s="12">
        <v>1458756.39</v>
      </c>
      <c r="K2617" s="12">
        <v>4983.3100000000004</v>
      </c>
      <c r="L2617" s="4">
        <v>22</v>
      </c>
      <c r="M2617" s="4" t="s">
        <v>42</v>
      </c>
      <c r="N2617" s="4" t="str" cm="1">
        <f t="array" ref="N2617">_xlfn.SWITCH(E2617,"Delhi","North","Chennai","South","Hyderabad","South","Mumbai","Central","Bangalore","South")</f>
        <v>Central</v>
      </c>
      <c r="O2617" s="12">
        <v>170634.98</v>
      </c>
      <c r="P2617" s="4">
        <f>Table1[[#This Row],[Delivery_Date]]-Table1[[#This Row],[Order_Date]]</f>
        <v>1</v>
      </c>
      <c r="Q2617" s="4" t="str">
        <f>IF(Table1[[#This Row],[Delivery delay days]]&gt;5,"delay","on time")</f>
        <v>on time</v>
      </c>
      <c r="R2617" s="10">
        <f>DATEVALUE(Table1[[#This Row],[Delivery_Date]])</f>
        <v>45027</v>
      </c>
      <c r="S2617" s="10">
        <f>DATEVALUE(Table1[[#This Row],[Order_Date]])</f>
        <v>45026</v>
      </c>
      <c r="T2617" s="4" t="str" cm="1">
        <f t="array" ref="T2617">_xlfn.IFS(Table1[[#This Row],[Inventory_Level]]&lt;=200,"low",Table1[[#This Row],[Inventory_Level]]&gt;=700,"high",Table1[[#This Row],[Inventory_Level]]&gt;200,"medium")</f>
        <v>low</v>
      </c>
    </row>
    <row r="2618" spans="1:20" x14ac:dyDescent="0.35">
      <c r="A2618" s="4">
        <v>2617</v>
      </c>
      <c r="B2618" s="4" t="s">
        <v>65</v>
      </c>
      <c r="C2618" s="4" t="s">
        <v>16</v>
      </c>
      <c r="D2618" s="4" t="s">
        <v>25</v>
      </c>
      <c r="E2618" s="4" t="s">
        <v>52</v>
      </c>
      <c r="F2618" s="10" t="s">
        <v>202</v>
      </c>
      <c r="G2618" s="11" t="s">
        <v>103</v>
      </c>
      <c r="H2618" s="4">
        <v>10</v>
      </c>
      <c r="I2618" s="12">
        <v>20380.62</v>
      </c>
      <c r="J2618" s="12">
        <v>203806.2</v>
      </c>
      <c r="K2618" s="12">
        <v>2912.74</v>
      </c>
      <c r="L2618" s="4">
        <v>631</v>
      </c>
      <c r="M2618" s="4" t="s">
        <v>21</v>
      </c>
      <c r="N2618" s="4" t="str" cm="1">
        <f t="array" ref="N2618">_xlfn.SWITCH(E2618,"Delhi","North","Chennai","South","Hyderabad","South","Mumbai","Central","Bangalore","South")</f>
        <v>Central</v>
      </c>
      <c r="O2618" s="12">
        <v>23832.75</v>
      </c>
      <c r="P2618" s="4">
        <f>Table1[[#This Row],[Delivery_Date]]-Table1[[#This Row],[Order_Date]]</f>
        <v>3</v>
      </c>
      <c r="Q2618" s="4" t="str">
        <f>IF(Table1[[#This Row],[Delivery delay days]]&gt;5,"delay","on time")</f>
        <v>on time</v>
      </c>
      <c r="R2618" s="10">
        <f>DATEVALUE(Table1[[#This Row],[Delivery_Date]])</f>
        <v>45004</v>
      </c>
      <c r="S2618" s="10">
        <f>DATEVALUE(Table1[[#This Row],[Order_Date]])</f>
        <v>45001</v>
      </c>
      <c r="T2618" s="4" t="str" cm="1">
        <f t="array" ref="T2618">_xlfn.IFS(Table1[[#This Row],[Inventory_Level]]&lt;=200,"low",Table1[[#This Row],[Inventory_Level]]&gt;=700,"high",Table1[[#This Row],[Inventory_Level]]&gt;200,"medium")</f>
        <v>medium</v>
      </c>
    </row>
    <row r="2619" spans="1:20" x14ac:dyDescent="0.35">
      <c r="A2619" s="4">
        <v>2618</v>
      </c>
      <c r="B2619" s="4" t="s">
        <v>23</v>
      </c>
      <c r="C2619" s="4" t="s">
        <v>24</v>
      </c>
      <c r="D2619" s="4" t="s">
        <v>39</v>
      </c>
      <c r="E2619" s="4" t="s">
        <v>52</v>
      </c>
      <c r="F2619" s="10" t="s">
        <v>201</v>
      </c>
      <c r="G2619" s="11" t="s">
        <v>175</v>
      </c>
      <c r="H2619" s="4">
        <v>76</v>
      </c>
      <c r="I2619" s="12">
        <v>44126.44</v>
      </c>
      <c r="J2619" s="12">
        <v>3353609.44</v>
      </c>
      <c r="K2619" s="12">
        <v>3208.19</v>
      </c>
      <c r="L2619" s="4">
        <v>330</v>
      </c>
      <c r="M2619" s="4" t="s">
        <v>42</v>
      </c>
      <c r="N2619" s="4" t="str" cm="1">
        <f t="array" ref="N2619">_xlfn.SWITCH(E2619,"Delhi","North","Chennai","South","Hyderabad","South","Mumbai","Central","Bangalore","South")</f>
        <v>Central</v>
      </c>
      <c r="O2619" s="12">
        <v>193846.09</v>
      </c>
      <c r="P2619" s="4">
        <f>Table1[[#This Row],[Delivery_Date]]-Table1[[#This Row],[Order_Date]]</f>
        <v>1</v>
      </c>
      <c r="Q2619" s="4" t="str">
        <f>IF(Table1[[#This Row],[Delivery delay days]]&gt;5,"delay","on time")</f>
        <v>on time</v>
      </c>
      <c r="R2619" s="10">
        <f>DATEVALUE(Table1[[#This Row],[Delivery_Date]])</f>
        <v>45105</v>
      </c>
      <c r="S2619" s="10">
        <f>DATEVALUE(Table1[[#This Row],[Order_Date]])</f>
        <v>45104</v>
      </c>
      <c r="T2619" s="4" t="str" cm="1">
        <f t="array" ref="T2619">_xlfn.IFS(Table1[[#This Row],[Inventory_Level]]&lt;=200,"low",Table1[[#This Row],[Inventory_Level]]&gt;=700,"high",Table1[[#This Row],[Inventory_Level]]&gt;200,"medium")</f>
        <v>medium</v>
      </c>
    </row>
    <row r="2620" spans="1:20" x14ac:dyDescent="0.35">
      <c r="A2620" s="4">
        <v>2619</v>
      </c>
      <c r="B2620" s="4" t="s">
        <v>23</v>
      </c>
      <c r="C2620" s="4" t="s">
        <v>24</v>
      </c>
      <c r="D2620" s="4" t="s">
        <v>39</v>
      </c>
      <c r="E2620" s="4" t="s">
        <v>26</v>
      </c>
      <c r="F2620" s="10" t="s">
        <v>41</v>
      </c>
      <c r="G2620" s="11" t="s">
        <v>107</v>
      </c>
      <c r="H2620" s="4">
        <v>79</v>
      </c>
      <c r="I2620" s="12">
        <v>21002.560000000001</v>
      </c>
      <c r="J2620" s="12">
        <v>1659202.24</v>
      </c>
      <c r="K2620" s="12">
        <v>4643.51</v>
      </c>
      <c r="L2620" s="4">
        <v>210</v>
      </c>
      <c r="M2620" s="4" t="s">
        <v>35</v>
      </c>
      <c r="N2620" s="4" t="str" cm="1">
        <f t="array" ref="N2620">_xlfn.SWITCH(E2620,"Delhi","North","Chennai","South","Hyderabad","South","Mumbai","Central","Bangalore","South")</f>
        <v>South</v>
      </c>
      <c r="O2620" s="12">
        <v>255935.02</v>
      </c>
      <c r="P2620" s="4">
        <f>Table1[[#This Row],[Delivery_Date]]-Table1[[#This Row],[Order_Date]]</f>
        <v>6</v>
      </c>
      <c r="Q2620" s="4" t="str">
        <f>IF(Table1[[#This Row],[Delivery delay days]]&gt;5,"delay","on time")</f>
        <v>delay</v>
      </c>
      <c r="R2620" s="10">
        <f>DATEVALUE(Table1[[#This Row],[Delivery_Date]])</f>
        <v>45044</v>
      </c>
      <c r="S2620" s="10">
        <f>DATEVALUE(Table1[[#This Row],[Order_Date]])</f>
        <v>45038</v>
      </c>
      <c r="T2620" s="4" t="str" cm="1">
        <f t="array" ref="T2620">_xlfn.IFS(Table1[[#This Row],[Inventory_Level]]&lt;=200,"low",Table1[[#This Row],[Inventory_Level]]&gt;=700,"high",Table1[[#This Row],[Inventory_Level]]&gt;200,"medium")</f>
        <v>medium</v>
      </c>
    </row>
    <row r="2621" spans="1:20" x14ac:dyDescent="0.35">
      <c r="A2621" s="4">
        <v>2620</v>
      </c>
      <c r="B2621" s="4" t="s">
        <v>44</v>
      </c>
      <c r="C2621" s="4" t="s">
        <v>24</v>
      </c>
      <c r="D2621" s="4" t="s">
        <v>32</v>
      </c>
      <c r="E2621" s="4" t="s">
        <v>46</v>
      </c>
      <c r="F2621" s="10" t="s">
        <v>76</v>
      </c>
      <c r="G2621" s="11" t="s">
        <v>123</v>
      </c>
      <c r="H2621" s="4">
        <v>93</v>
      </c>
      <c r="I2621" s="12">
        <v>31817.37</v>
      </c>
      <c r="J2621" s="12">
        <v>2959015.41</v>
      </c>
      <c r="K2621" s="12">
        <v>2113.79</v>
      </c>
      <c r="L2621" s="4">
        <v>792</v>
      </c>
      <c r="M2621" s="4" t="s">
        <v>21</v>
      </c>
      <c r="N2621" s="4" t="str" cm="1">
        <f t="array" ref="N2621">_xlfn.SWITCH(E2621,"Delhi","North","Chennai","South","Hyderabad","South","Mumbai","Central","Bangalore","South")</f>
        <v>South</v>
      </c>
      <c r="O2621" s="12">
        <v>201709.79</v>
      </c>
      <c r="P2621" s="4">
        <f>Table1[[#This Row],[Delivery_Date]]-Table1[[#This Row],[Order_Date]]</f>
        <v>3</v>
      </c>
      <c r="Q2621" s="4" t="str">
        <f>IF(Table1[[#This Row],[Delivery delay days]]&gt;5,"delay","on time")</f>
        <v>on time</v>
      </c>
      <c r="R2621" s="10">
        <f>DATEVALUE(Table1[[#This Row],[Delivery_Date]])</f>
        <v>45242</v>
      </c>
      <c r="S2621" s="10">
        <f>DATEVALUE(Table1[[#This Row],[Order_Date]])</f>
        <v>45239</v>
      </c>
      <c r="T2621" s="4" t="str" cm="1">
        <f t="array" ref="T2621">_xlfn.IFS(Table1[[#This Row],[Inventory_Level]]&lt;=200,"low",Table1[[#This Row],[Inventory_Level]]&gt;=700,"high",Table1[[#This Row],[Inventory_Level]]&gt;200,"medium")</f>
        <v>high</v>
      </c>
    </row>
    <row r="2622" spans="1:20" x14ac:dyDescent="0.35">
      <c r="A2622" s="4">
        <v>2621</v>
      </c>
      <c r="B2622" s="4" t="s">
        <v>15</v>
      </c>
      <c r="C2622" s="4" t="s">
        <v>16</v>
      </c>
      <c r="D2622" s="4" t="s">
        <v>32</v>
      </c>
      <c r="E2622" s="4" t="s">
        <v>46</v>
      </c>
      <c r="F2622" s="10" t="s">
        <v>206</v>
      </c>
      <c r="G2622" s="11" t="s">
        <v>123</v>
      </c>
      <c r="H2622" s="4">
        <v>48</v>
      </c>
      <c r="I2622" s="12">
        <v>18755.95</v>
      </c>
      <c r="J2622" s="12">
        <v>900285.6</v>
      </c>
      <c r="K2622" s="12">
        <v>1100.29</v>
      </c>
      <c r="L2622" s="4">
        <v>648</v>
      </c>
      <c r="M2622" s="4" t="s">
        <v>21</v>
      </c>
      <c r="N2622" s="4" t="str" cm="1">
        <f t="array" ref="N2622">_xlfn.SWITCH(E2622,"Delhi","North","Chennai","South","Hyderabad","South","Mumbai","Central","Bangalore","South")</f>
        <v>South</v>
      </c>
      <c r="O2622" s="12">
        <v>206396.95</v>
      </c>
      <c r="P2622" s="4">
        <f>Table1[[#This Row],[Delivery_Date]]-Table1[[#This Row],[Order_Date]]</f>
        <v>12</v>
      </c>
      <c r="Q2622" s="4" t="str">
        <f>IF(Table1[[#This Row],[Delivery delay days]]&gt;5,"delay","on time")</f>
        <v>delay</v>
      </c>
      <c r="R2622" s="10">
        <f>DATEVALUE(Table1[[#This Row],[Delivery_Date]])</f>
        <v>45242</v>
      </c>
      <c r="S2622" s="10">
        <f>DATEVALUE(Table1[[#This Row],[Order_Date]])</f>
        <v>45230</v>
      </c>
      <c r="T2622" s="4" t="str" cm="1">
        <f t="array" ref="T2622">_xlfn.IFS(Table1[[#This Row],[Inventory_Level]]&lt;=200,"low",Table1[[#This Row],[Inventory_Level]]&gt;=700,"high",Table1[[#This Row],[Inventory_Level]]&gt;200,"medium")</f>
        <v>medium</v>
      </c>
    </row>
    <row r="2623" spans="1:20" x14ac:dyDescent="0.35">
      <c r="A2623" s="4">
        <v>2622</v>
      </c>
      <c r="B2623" s="4" t="s">
        <v>37</v>
      </c>
      <c r="C2623" s="4" t="s">
        <v>24</v>
      </c>
      <c r="D2623" s="4" t="s">
        <v>25</v>
      </c>
      <c r="E2623" s="4" t="s">
        <v>26</v>
      </c>
      <c r="F2623" s="10" t="s">
        <v>239</v>
      </c>
      <c r="G2623" s="11" t="s">
        <v>379</v>
      </c>
      <c r="H2623" s="4">
        <v>21</v>
      </c>
      <c r="I2623" s="12">
        <v>26632.81</v>
      </c>
      <c r="J2623" s="12">
        <v>559289.01</v>
      </c>
      <c r="K2623" s="12">
        <v>1716.23</v>
      </c>
      <c r="L2623" s="4">
        <v>841</v>
      </c>
      <c r="M2623" s="4" t="s">
        <v>42</v>
      </c>
      <c r="N2623" s="4" t="str" cm="1">
        <f t="array" ref="N2623">_xlfn.SWITCH(E2623,"Delhi","North","Chennai","South","Hyderabad","South","Mumbai","Central","Bangalore","South")</f>
        <v>South</v>
      </c>
      <c r="O2623" s="12">
        <v>53378.75</v>
      </c>
      <c r="P2623" s="4">
        <f>Table1[[#This Row],[Delivery_Date]]-Table1[[#This Row],[Order_Date]]</f>
        <v>12</v>
      </c>
      <c r="Q2623" s="4" t="str">
        <f>IF(Table1[[#This Row],[Delivery delay days]]&gt;5,"delay","on time")</f>
        <v>delay</v>
      </c>
      <c r="R2623" s="10">
        <f>DATEVALUE(Table1[[#This Row],[Delivery_Date]])</f>
        <v>45099</v>
      </c>
      <c r="S2623" s="10">
        <f>DATEVALUE(Table1[[#This Row],[Order_Date]])</f>
        <v>45087</v>
      </c>
      <c r="T2623" s="4" t="str" cm="1">
        <f t="array" ref="T2623">_xlfn.IFS(Table1[[#This Row],[Inventory_Level]]&lt;=200,"low",Table1[[#This Row],[Inventory_Level]]&gt;=700,"high",Table1[[#This Row],[Inventory_Level]]&gt;200,"medium")</f>
        <v>high</v>
      </c>
    </row>
    <row r="2624" spans="1:20" x14ac:dyDescent="0.35">
      <c r="A2624" s="4">
        <v>2623</v>
      </c>
      <c r="B2624" s="4" t="s">
        <v>65</v>
      </c>
      <c r="C2624" s="4" t="s">
        <v>38</v>
      </c>
      <c r="D2624" s="4" t="s">
        <v>17</v>
      </c>
      <c r="E2624" s="4" t="s">
        <v>26</v>
      </c>
      <c r="F2624" s="10" t="s">
        <v>80</v>
      </c>
      <c r="G2624" s="11" t="s">
        <v>210</v>
      </c>
      <c r="H2624" s="4">
        <v>7</v>
      </c>
      <c r="I2624" s="12">
        <v>7419.24</v>
      </c>
      <c r="J2624" s="12">
        <v>51934.68</v>
      </c>
      <c r="K2624" s="12">
        <v>784.28</v>
      </c>
      <c r="L2624" s="4">
        <v>938</v>
      </c>
      <c r="M2624" s="4" t="s">
        <v>29</v>
      </c>
      <c r="N2624" s="4" t="str" cm="1">
        <f t="array" ref="N2624">_xlfn.SWITCH(E2624,"Delhi","North","Chennai","South","Hyderabad","South","Mumbai","Central","Bangalore","South")</f>
        <v>South</v>
      </c>
      <c r="O2624" s="12">
        <v>4014.41</v>
      </c>
      <c r="P2624" s="4">
        <f>Table1[[#This Row],[Delivery_Date]]-Table1[[#This Row],[Order_Date]]</f>
        <v>14</v>
      </c>
      <c r="Q2624" s="4" t="str">
        <f>IF(Table1[[#This Row],[Delivery delay days]]&gt;5,"delay","on time")</f>
        <v>delay</v>
      </c>
      <c r="R2624" s="10">
        <f>DATEVALUE(Table1[[#This Row],[Delivery_Date]])</f>
        <v>45007</v>
      </c>
      <c r="S2624" s="10">
        <f>DATEVALUE(Table1[[#This Row],[Order_Date]])</f>
        <v>44993</v>
      </c>
      <c r="T2624" s="4" t="str" cm="1">
        <f t="array" ref="T2624">_xlfn.IFS(Table1[[#This Row],[Inventory_Level]]&lt;=200,"low",Table1[[#This Row],[Inventory_Level]]&gt;=700,"high",Table1[[#This Row],[Inventory_Level]]&gt;200,"medium")</f>
        <v>high</v>
      </c>
    </row>
    <row r="2625" spans="1:20" x14ac:dyDescent="0.35">
      <c r="A2625" s="4">
        <v>2624</v>
      </c>
      <c r="B2625" s="4" t="s">
        <v>23</v>
      </c>
      <c r="C2625" s="4" t="s">
        <v>38</v>
      </c>
      <c r="D2625" s="4" t="s">
        <v>32</v>
      </c>
      <c r="E2625" s="4" t="s">
        <v>60</v>
      </c>
      <c r="F2625" s="10" t="s">
        <v>406</v>
      </c>
      <c r="G2625" s="11" t="s">
        <v>360</v>
      </c>
      <c r="H2625" s="4">
        <v>39</v>
      </c>
      <c r="I2625" s="12">
        <v>2293.6799999999998</v>
      </c>
      <c r="J2625" s="12">
        <v>89453.52</v>
      </c>
      <c r="K2625" s="12">
        <v>4372.8100000000004</v>
      </c>
      <c r="L2625" s="4">
        <v>646</v>
      </c>
      <c r="M2625" s="4" t="s">
        <v>29</v>
      </c>
      <c r="N2625" s="4" t="str" cm="1">
        <f t="array" ref="N2625">_xlfn.SWITCH(E2625,"Delhi","North","Chennai","South","Hyderabad","South","Mumbai","Central","Bangalore","South")</f>
        <v>South</v>
      </c>
      <c r="O2625" s="12">
        <v>19184.580000000002</v>
      </c>
      <c r="P2625" s="4">
        <f>Table1[[#This Row],[Delivery_Date]]-Table1[[#This Row],[Order_Date]]</f>
        <v>1</v>
      </c>
      <c r="Q2625" s="4" t="str">
        <f>IF(Table1[[#This Row],[Delivery delay days]]&gt;5,"delay","on time")</f>
        <v>on time</v>
      </c>
      <c r="R2625" s="10">
        <f>DATEVALUE(Table1[[#This Row],[Delivery_Date]])</f>
        <v>44977</v>
      </c>
      <c r="S2625" s="10">
        <f>DATEVALUE(Table1[[#This Row],[Order_Date]])</f>
        <v>44976</v>
      </c>
      <c r="T2625" s="4" t="str" cm="1">
        <f t="array" ref="T2625">_xlfn.IFS(Table1[[#This Row],[Inventory_Level]]&lt;=200,"low",Table1[[#This Row],[Inventory_Level]]&gt;=700,"high",Table1[[#This Row],[Inventory_Level]]&gt;200,"medium")</f>
        <v>medium</v>
      </c>
    </row>
    <row r="2626" spans="1:20" x14ac:dyDescent="0.35">
      <c r="A2626" s="4">
        <v>2625</v>
      </c>
      <c r="B2626" s="4" t="s">
        <v>37</v>
      </c>
      <c r="C2626" s="4" t="s">
        <v>16</v>
      </c>
      <c r="D2626" s="4" t="s">
        <v>45</v>
      </c>
      <c r="E2626" s="4" t="s">
        <v>60</v>
      </c>
      <c r="F2626" s="10" t="s">
        <v>41</v>
      </c>
      <c r="G2626" s="11" t="s">
        <v>185</v>
      </c>
      <c r="H2626" s="4">
        <v>20</v>
      </c>
      <c r="I2626" s="12">
        <v>13996.13</v>
      </c>
      <c r="J2626" s="12">
        <v>279922.59999999998</v>
      </c>
      <c r="K2626" s="12">
        <v>2912.88</v>
      </c>
      <c r="L2626" s="4">
        <v>387</v>
      </c>
      <c r="M2626" s="4" t="s">
        <v>29</v>
      </c>
      <c r="N2626" s="4" t="str" cm="1">
        <f t="array" ref="N2626">_xlfn.SWITCH(E2626,"Delhi","North","Chennai","South","Hyderabad","South","Mumbai","Central","Bangalore","South")</f>
        <v>South</v>
      </c>
      <c r="O2626" s="12">
        <v>48422.25</v>
      </c>
      <c r="P2626" s="4">
        <f>Table1[[#This Row],[Delivery_Date]]-Table1[[#This Row],[Order_Date]]</f>
        <v>3</v>
      </c>
      <c r="Q2626" s="4" t="str">
        <f>IF(Table1[[#This Row],[Delivery delay days]]&gt;5,"delay","on time")</f>
        <v>on time</v>
      </c>
      <c r="R2626" s="10">
        <f>DATEVALUE(Table1[[#This Row],[Delivery_Date]])</f>
        <v>45041</v>
      </c>
      <c r="S2626" s="10">
        <f>DATEVALUE(Table1[[#This Row],[Order_Date]])</f>
        <v>45038</v>
      </c>
      <c r="T2626" s="4" t="str" cm="1">
        <f t="array" ref="T2626">_xlfn.IFS(Table1[[#This Row],[Inventory_Level]]&lt;=200,"low",Table1[[#This Row],[Inventory_Level]]&gt;=700,"high",Table1[[#This Row],[Inventory_Level]]&gt;200,"medium")</f>
        <v>medium</v>
      </c>
    </row>
    <row r="2627" spans="1:20" x14ac:dyDescent="0.35">
      <c r="A2627" s="4">
        <v>2626</v>
      </c>
      <c r="B2627" s="4" t="s">
        <v>65</v>
      </c>
      <c r="C2627" s="4" t="s">
        <v>16</v>
      </c>
      <c r="D2627" s="4" t="s">
        <v>25</v>
      </c>
      <c r="E2627" s="4" t="s">
        <v>18</v>
      </c>
      <c r="F2627" s="10" t="s">
        <v>417</v>
      </c>
      <c r="G2627" s="11" t="s">
        <v>368</v>
      </c>
      <c r="H2627" s="4">
        <v>19</v>
      </c>
      <c r="I2627" s="12">
        <v>38324.85</v>
      </c>
      <c r="J2627" s="12">
        <v>728172.15</v>
      </c>
      <c r="K2627" s="12">
        <v>4100.74</v>
      </c>
      <c r="L2627" s="4">
        <v>465</v>
      </c>
      <c r="M2627" s="4" t="s">
        <v>21</v>
      </c>
      <c r="N2627" s="4" t="str" cm="1">
        <f t="array" ref="N2627">_xlfn.SWITCH(E2627,"Delhi","North","Chennai","South","Hyderabad","South","Mumbai","Central","Bangalore","South")</f>
        <v>North</v>
      </c>
      <c r="O2627" s="12">
        <v>58682.29</v>
      </c>
      <c r="P2627" s="4">
        <f>Table1[[#This Row],[Delivery_Date]]-Table1[[#This Row],[Order_Date]]</f>
        <v>7</v>
      </c>
      <c r="Q2627" s="4" t="str">
        <f>IF(Table1[[#This Row],[Delivery delay days]]&gt;5,"delay","on time")</f>
        <v>delay</v>
      </c>
      <c r="R2627" s="10">
        <f>DATEVALUE(Table1[[#This Row],[Delivery_Date]])</f>
        <v>44990</v>
      </c>
      <c r="S2627" s="10">
        <f>DATEVALUE(Table1[[#This Row],[Order_Date]])</f>
        <v>44983</v>
      </c>
      <c r="T2627" s="4" t="str" cm="1">
        <f t="array" ref="T2627">_xlfn.IFS(Table1[[#This Row],[Inventory_Level]]&lt;=200,"low",Table1[[#This Row],[Inventory_Level]]&gt;=700,"high",Table1[[#This Row],[Inventory_Level]]&gt;200,"medium")</f>
        <v>medium</v>
      </c>
    </row>
    <row r="2628" spans="1:20" x14ac:dyDescent="0.35">
      <c r="A2628" s="4">
        <v>2627</v>
      </c>
      <c r="B2628" s="4" t="s">
        <v>65</v>
      </c>
      <c r="C2628" s="4" t="s">
        <v>16</v>
      </c>
      <c r="D2628" s="4" t="s">
        <v>45</v>
      </c>
      <c r="E2628" s="4" t="s">
        <v>52</v>
      </c>
      <c r="F2628" s="10" t="s">
        <v>321</v>
      </c>
      <c r="G2628" s="11" t="s">
        <v>336</v>
      </c>
      <c r="H2628" s="4">
        <v>92</v>
      </c>
      <c r="I2628" s="12">
        <v>17559.310000000001</v>
      </c>
      <c r="J2628" s="12">
        <v>1615456.52</v>
      </c>
      <c r="K2628" s="12">
        <v>3153.49</v>
      </c>
      <c r="L2628" s="4">
        <v>674</v>
      </c>
      <c r="M2628" s="4" t="s">
        <v>21</v>
      </c>
      <c r="N2628" s="4" t="str" cm="1">
        <f t="array" ref="N2628">_xlfn.SWITCH(E2628,"Delhi","North","Chennai","South","Hyderabad","South","Mumbai","Central","Bangalore","South")</f>
        <v>Central</v>
      </c>
      <c r="O2628" s="12">
        <v>246321.38</v>
      </c>
      <c r="P2628" s="4">
        <f>Table1[[#This Row],[Delivery_Date]]-Table1[[#This Row],[Order_Date]]</f>
        <v>10</v>
      </c>
      <c r="Q2628" s="4" t="str">
        <f>IF(Table1[[#This Row],[Delivery delay days]]&gt;5,"delay","on time")</f>
        <v>delay</v>
      </c>
      <c r="R2628" s="10">
        <f>DATEVALUE(Table1[[#This Row],[Delivery_Date]])</f>
        <v>45095</v>
      </c>
      <c r="S2628" s="10">
        <f>DATEVALUE(Table1[[#This Row],[Order_Date]])</f>
        <v>45085</v>
      </c>
      <c r="T2628" s="4" t="str" cm="1">
        <f t="array" ref="T2628">_xlfn.IFS(Table1[[#This Row],[Inventory_Level]]&lt;=200,"low",Table1[[#This Row],[Inventory_Level]]&gt;=700,"high",Table1[[#This Row],[Inventory_Level]]&gt;200,"medium")</f>
        <v>medium</v>
      </c>
    </row>
    <row r="2629" spans="1:20" x14ac:dyDescent="0.35">
      <c r="A2629" s="4">
        <v>2628</v>
      </c>
      <c r="B2629" s="4" t="s">
        <v>15</v>
      </c>
      <c r="C2629" s="4" t="s">
        <v>38</v>
      </c>
      <c r="D2629" s="4" t="s">
        <v>25</v>
      </c>
      <c r="E2629" s="4" t="s">
        <v>46</v>
      </c>
      <c r="F2629" s="10" t="s">
        <v>380</v>
      </c>
      <c r="G2629" s="11" t="s">
        <v>112</v>
      </c>
      <c r="H2629" s="4">
        <v>80</v>
      </c>
      <c r="I2629" s="12">
        <v>33995.279999999999</v>
      </c>
      <c r="J2629" s="12">
        <v>2719622.4</v>
      </c>
      <c r="K2629" s="12">
        <v>2010.22</v>
      </c>
      <c r="L2629" s="4">
        <v>362</v>
      </c>
      <c r="M2629" s="4" t="s">
        <v>42</v>
      </c>
      <c r="N2629" s="4" t="str" cm="1">
        <f t="array" ref="N2629">_xlfn.SWITCH(E2629,"Delhi","North","Chennai","South","Hyderabad","South","Mumbai","Central","Bangalore","South")</f>
        <v>South</v>
      </c>
      <c r="O2629" s="12">
        <v>431601.66</v>
      </c>
      <c r="P2629" s="4">
        <f>Table1[[#This Row],[Delivery_Date]]-Table1[[#This Row],[Order_Date]]</f>
        <v>10</v>
      </c>
      <c r="Q2629" s="4" t="str">
        <f>IF(Table1[[#This Row],[Delivery delay days]]&gt;5,"delay","on time")</f>
        <v>delay</v>
      </c>
      <c r="R2629" s="10">
        <f>DATEVALUE(Table1[[#This Row],[Delivery_Date]])</f>
        <v>45162</v>
      </c>
      <c r="S2629" s="10">
        <f>DATEVALUE(Table1[[#This Row],[Order_Date]])</f>
        <v>45152</v>
      </c>
      <c r="T2629" s="4" t="str" cm="1">
        <f t="array" ref="T2629">_xlfn.IFS(Table1[[#This Row],[Inventory_Level]]&lt;=200,"low",Table1[[#This Row],[Inventory_Level]]&gt;=700,"high",Table1[[#This Row],[Inventory_Level]]&gt;200,"medium")</f>
        <v>medium</v>
      </c>
    </row>
    <row r="2630" spans="1:20" x14ac:dyDescent="0.35">
      <c r="A2630" s="4">
        <v>2629</v>
      </c>
      <c r="B2630" s="4" t="s">
        <v>65</v>
      </c>
      <c r="C2630" s="4" t="s">
        <v>38</v>
      </c>
      <c r="D2630" s="4" t="s">
        <v>17</v>
      </c>
      <c r="E2630" s="4" t="s">
        <v>46</v>
      </c>
      <c r="F2630" s="10" t="s">
        <v>260</v>
      </c>
      <c r="G2630" s="11" t="s">
        <v>323</v>
      </c>
      <c r="H2630" s="4">
        <v>78</v>
      </c>
      <c r="I2630" s="12">
        <v>49584.84</v>
      </c>
      <c r="J2630" s="12">
        <v>3867617.52</v>
      </c>
      <c r="K2630" s="12">
        <v>2713.09</v>
      </c>
      <c r="L2630" s="4">
        <v>662</v>
      </c>
      <c r="M2630" s="4" t="s">
        <v>42</v>
      </c>
      <c r="N2630" s="4" t="str" cm="1">
        <f t="array" ref="N2630">_xlfn.SWITCH(E2630,"Delhi","North","Chennai","South","Hyderabad","South","Mumbai","Central","Bangalore","South")</f>
        <v>South</v>
      </c>
      <c r="O2630" s="12">
        <v>618528.84</v>
      </c>
      <c r="P2630" s="4">
        <f>Table1[[#This Row],[Delivery_Date]]-Table1[[#This Row],[Order_Date]]</f>
        <v>3</v>
      </c>
      <c r="Q2630" s="4" t="str">
        <f>IF(Table1[[#This Row],[Delivery delay days]]&gt;5,"delay","on time")</f>
        <v>on time</v>
      </c>
      <c r="R2630" s="10">
        <f>DATEVALUE(Table1[[#This Row],[Delivery_Date]])</f>
        <v>45273</v>
      </c>
      <c r="S2630" s="10">
        <f>DATEVALUE(Table1[[#This Row],[Order_Date]])</f>
        <v>45270</v>
      </c>
      <c r="T2630" s="4" t="str" cm="1">
        <f t="array" ref="T2630">_xlfn.IFS(Table1[[#This Row],[Inventory_Level]]&lt;=200,"low",Table1[[#This Row],[Inventory_Level]]&gt;=700,"high",Table1[[#This Row],[Inventory_Level]]&gt;200,"medium")</f>
        <v>medium</v>
      </c>
    </row>
    <row r="2631" spans="1:20" x14ac:dyDescent="0.35">
      <c r="A2631" s="4">
        <v>2630</v>
      </c>
      <c r="B2631" s="4" t="s">
        <v>15</v>
      </c>
      <c r="C2631" s="4" t="s">
        <v>38</v>
      </c>
      <c r="D2631" s="4" t="s">
        <v>17</v>
      </c>
      <c r="E2631" s="4" t="s">
        <v>46</v>
      </c>
      <c r="F2631" s="10" t="s">
        <v>236</v>
      </c>
      <c r="G2631" s="11" t="s">
        <v>422</v>
      </c>
      <c r="H2631" s="4">
        <v>51</v>
      </c>
      <c r="I2631" s="12">
        <v>27373.54</v>
      </c>
      <c r="J2631" s="12">
        <v>1396050.54</v>
      </c>
      <c r="K2631" s="12">
        <v>515.79</v>
      </c>
      <c r="L2631" s="4">
        <v>156</v>
      </c>
      <c r="M2631" s="4" t="s">
        <v>29</v>
      </c>
      <c r="N2631" s="4" t="str" cm="1">
        <f t="array" ref="N2631">_xlfn.SWITCH(E2631,"Delhi","North","Chennai","South","Hyderabad","South","Mumbai","Central","Bangalore","South")</f>
        <v>South</v>
      </c>
      <c r="O2631" s="12">
        <v>288955.78000000003</v>
      </c>
      <c r="P2631" s="4">
        <f>Table1[[#This Row],[Delivery_Date]]-Table1[[#This Row],[Order_Date]]</f>
        <v>12</v>
      </c>
      <c r="Q2631" s="4" t="str">
        <f>IF(Table1[[#This Row],[Delivery delay days]]&gt;5,"delay","on time")</f>
        <v>delay</v>
      </c>
      <c r="R2631" s="10">
        <f>DATEVALUE(Table1[[#This Row],[Delivery_Date]])</f>
        <v>45302</v>
      </c>
      <c r="S2631" s="10">
        <f>DATEVALUE(Table1[[#This Row],[Order_Date]])</f>
        <v>45290</v>
      </c>
      <c r="T2631" s="4" t="str" cm="1">
        <f t="array" ref="T2631">_xlfn.IFS(Table1[[#This Row],[Inventory_Level]]&lt;=200,"low",Table1[[#This Row],[Inventory_Level]]&gt;=700,"high",Table1[[#This Row],[Inventory_Level]]&gt;200,"medium")</f>
        <v>low</v>
      </c>
    </row>
    <row r="2632" spans="1:20" x14ac:dyDescent="0.35">
      <c r="A2632" s="4">
        <v>2631</v>
      </c>
      <c r="B2632" s="4" t="s">
        <v>65</v>
      </c>
      <c r="C2632" s="4" t="s">
        <v>16</v>
      </c>
      <c r="D2632" s="4" t="s">
        <v>45</v>
      </c>
      <c r="E2632" s="4" t="s">
        <v>18</v>
      </c>
      <c r="F2632" s="10" t="s">
        <v>169</v>
      </c>
      <c r="G2632" s="11" t="s">
        <v>64</v>
      </c>
      <c r="H2632" s="4">
        <v>91</v>
      </c>
      <c r="I2632" s="12">
        <v>42025.29</v>
      </c>
      <c r="J2632" s="12">
        <v>3824301.39</v>
      </c>
      <c r="K2632" s="12">
        <v>2762.76</v>
      </c>
      <c r="L2632" s="4">
        <v>988</v>
      </c>
      <c r="M2632" s="4" t="s">
        <v>42</v>
      </c>
      <c r="N2632" s="4" t="str" cm="1">
        <f t="array" ref="N2632">_xlfn.SWITCH(E2632,"Delhi","North","Chennai","South","Hyderabad","South","Mumbai","Central","Bangalore","South")</f>
        <v>North</v>
      </c>
      <c r="O2632" s="12">
        <v>318091.06</v>
      </c>
      <c r="P2632" s="4">
        <f>Table1[[#This Row],[Delivery_Date]]-Table1[[#This Row],[Order_Date]]</f>
        <v>9</v>
      </c>
      <c r="Q2632" s="4" t="str">
        <f>IF(Table1[[#This Row],[Delivery delay days]]&gt;5,"delay","on time")</f>
        <v>delay</v>
      </c>
      <c r="R2632" s="10">
        <f>DATEVALUE(Table1[[#This Row],[Delivery_Date]])</f>
        <v>45097</v>
      </c>
      <c r="S2632" s="10">
        <f>DATEVALUE(Table1[[#This Row],[Order_Date]])</f>
        <v>45088</v>
      </c>
      <c r="T2632" s="4" t="str" cm="1">
        <f t="array" ref="T2632">_xlfn.IFS(Table1[[#This Row],[Inventory_Level]]&lt;=200,"low",Table1[[#This Row],[Inventory_Level]]&gt;=700,"high",Table1[[#This Row],[Inventory_Level]]&gt;200,"medium")</f>
        <v>high</v>
      </c>
    </row>
    <row r="2633" spans="1:20" x14ac:dyDescent="0.35">
      <c r="A2633" s="4">
        <v>2632</v>
      </c>
      <c r="B2633" s="4" t="s">
        <v>44</v>
      </c>
      <c r="C2633" s="4" t="s">
        <v>38</v>
      </c>
      <c r="D2633" s="4" t="s">
        <v>17</v>
      </c>
      <c r="E2633" s="4" t="s">
        <v>52</v>
      </c>
      <c r="F2633" s="10" t="s">
        <v>333</v>
      </c>
      <c r="G2633" s="11" t="s">
        <v>80</v>
      </c>
      <c r="H2633" s="4">
        <v>90</v>
      </c>
      <c r="I2633" s="12">
        <v>3820.9</v>
      </c>
      <c r="J2633" s="12">
        <v>343881</v>
      </c>
      <c r="K2633" s="12">
        <v>1314.41</v>
      </c>
      <c r="L2633" s="4">
        <v>982</v>
      </c>
      <c r="M2633" s="4" t="s">
        <v>42</v>
      </c>
      <c r="N2633" s="4" t="str" cm="1">
        <f t="array" ref="N2633">_xlfn.SWITCH(E2633,"Delhi","North","Chennai","South","Hyderabad","South","Mumbai","Central","Bangalore","South")</f>
        <v>Central</v>
      </c>
      <c r="O2633" s="12">
        <v>34300.46</v>
      </c>
      <c r="P2633" s="4">
        <f>Table1[[#This Row],[Delivery_Date]]-Table1[[#This Row],[Order_Date]]</f>
        <v>7</v>
      </c>
      <c r="Q2633" s="4" t="str">
        <f>IF(Table1[[#This Row],[Delivery delay days]]&gt;5,"delay","on time")</f>
        <v>delay</v>
      </c>
      <c r="R2633" s="10">
        <f>DATEVALUE(Table1[[#This Row],[Delivery_Date]])</f>
        <v>44993</v>
      </c>
      <c r="S2633" s="10">
        <f>DATEVALUE(Table1[[#This Row],[Order_Date]])</f>
        <v>44986</v>
      </c>
      <c r="T2633" s="4" t="str" cm="1">
        <f t="array" ref="T2633">_xlfn.IFS(Table1[[#This Row],[Inventory_Level]]&lt;=200,"low",Table1[[#This Row],[Inventory_Level]]&gt;=700,"high",Table1[[#This Row],[Inventory_Level]]&gt;200,"medium")</f>
        <v>high</v>
      </c>
    </row>
    <row r="2634" spans="1:20" x14ac:dyDescent="0.35">
      <c r="A2634" s="4">
        <v>2633</v>
      </c>
      <c r="B2634" s="4" t="s">
        <v>23</v>
      </c>
      <c r="C2634" s="4" t="s">
        <v>24</v>
      </c>
      <c r="D2634" s="4" t="s">
        <v>39</v>
      </c>
      <c r="E2634" s="4" t="s">
        <v>52</v>
      </c>
      <c r="F2634" s="10" t="s">
        <v>130</v>
      </c>
      <c r="G2634" s="11" t="s">
        <v>167</v>
      </c>
      <c r="H2634" s="4">
        <v>77</v>
      </c>
      <c r="I2634" s="12">
        <v>14402.53</v>
      </c>
      <c r="J2634" s="12">
        <v>1108994.81</v>
      </c>
      <c r="K2634" s="12">
        <v>860.02</v>
      </c>
      <c r="L2634" s="4">
        <v>244</v>
      </c>
      <c r="M2634" s="4" t="s">
        <v>42</v>
      </c>
      <c r="N2634" s="4" t="str" cm="1">
        <f t="array" ref="N2634">_xlfn.SWITCH(E2634,"Delhi","North","Chennai","South","Hyderabad","South","Mumbai","Central","Bangalore","South")</f>
        <v>Central</v>
      </c>
      <c r="O2634" s="12">
        <v>158075.84</v>
      </c>
      <c r="P2634" s="4">
        <f>Table1[[#This Row],[Delivery_Date]]-Table1[[#This Row],[Order_Date]]</f>
        <v>2</v>
      </c>
      <c r="Q2634" s="4" t="str">
        <f>IF(Table1[[#This Row],[Delivery delay days]]&gt;5,"delay","on time")</f>
        <v>on time</v>
      </c>
      <c r="R2634" s="10">
        <f>DATEVALUE(Table1[[#This Row],[Delivery_Date]])</f>
        <v>45127</v>
      </c>
      <c r="S2634" s="10">
        <f>DATEVALUE(Table1[[#This Row],[Order_Date]])</f>
        <v>45125</v>
      </c>
      <c r="T2634" s="4" t="str" cm="1">
        <f t="array" ref="T2634">_xlfn.IFS(Table1[[#This Row],[Inventory_Level]]&lt;=200,"low",Table1[[#This Row],[Inventory_Level]]&gt;=700,"high",Table1[[#This Row],[Inventory_Level]]&gt;200,"medium")</f>
        <v>medium</v>
      </c>
    </row>
    <row r="2635" spans="1:20" x14ac:dyDescent="0.35">
      <c r="A2635" s="4">
        <v>2634</v>
      </c>
      <c r="B2635" s="4" t="s">
        <v>31</v>
      </c>
      <c r="C2635" s="4" t="s">
        <v>16</v>
      </c>
      <c r="D2635" s="4" t="s">
        <v>25</v>
      </c>
      <c r="E2635" s="4" t="s">
        <v>46</v>
      </c>
      <c r="F2635" s="10" t="s">
        <v>88</v>
      </c>
      <c r="G2635" s="11" t="s">
        <v>89</v>
      </c>
      <c r="H2635" s="4">
        <v>35</v>
      </c>
      <c r="I2635" s="12">
        <v>6755.88</v>
      </c>
      <c r="J2635" s="12">
        <v>236455.8</v>
      </c>
      <c r="K2635" s="12">
        <v>4696.29</v>
      </c>
      <c r="L2635" s="4">
        <v>654</v>
      </c>
      <c r="M2635" s="4" t="s">
        <v>42</v>
      </c>
      <c r="N2635" s="4" t="str" cm="1">
        <f t="array" ref="N2635">_xlfn.SWITCH(E2635,"Delhi","North","Chennai","South","Hyderabad","South","Mumbai","Central","Bangalore","South")</f>
        <v>South</v>
      </c>
      <c r="O2635" s="12">
        <v>54651.55</v>
      </c>
      <c r="P2635" s="4">
        <f>Table1[[#This Row],[Delivery_Date]]-Table1[[#This Row],[Order_Date]]</f>
        <v>2</v>
      </c>
      <c r="Q2635" s="4" t="str">
        <f>IF(Table1[[#This Row],[Delivery delay days]]&gt;5,"delay","on time")</f>
        <v>on time</v>
      </c>
      <c r="R2635" s="10">
        <f>DATEVALUE(Table1[[#This Row],[Delivery_Date]])</f>
        <v>45116</v>
      </c>
      <c r="S2635" s="10">
        <f>DATEVALUE(Table1[[#This Row],[Order_Date]])</f>
        <v>45114</v>
      </c>
      <c r="T2635" s="4" t="str" cm="1">
        <f t="array" ref="T2635">_xlfn.IFS(Table1[[#This Row],[Inventory_Level]]&lt;=200,"low",Table1[[#This Row],[Inventory_Level]]&gt;=700,"high",Table1[[#This Row],[Inventory_Level]]&gt;200,"medium")</f>
        <v>medium</v>
      </c>
    </row>
    <row r="2636" spans="1:20" x14ac:dyDescent="0.35">
      <c r="A2636" s="4">
        <v>2635</v>
      </c>
      <c r="B2636" s="4" t="s">
        <v>23</v>
      </c>
      <c r="C2636" s="4" t="s">
        <v>16</v>
      </c>
      <c r="D2636" s="4" t="s">
        <v>32</v>
      </c>
      <c r="E2636" s="4" t="s">
        <v>18</v>
      </c>
      <c r="F2636" s="10" t="s">
        <v>83</v>
      </c>
      <c r="G2636" s="11" t="s">
        <v>134</v>
      </c>
      <c r="H2636" s="4">
        <v>11</v>
      </c>
      <c r="I2636" s="12">
        <v>5552.45</v>
      </c>
      <c r="J2636" s="12">
        <v>61076.95</v>
      </c>
      <c r="K2636" s="12">
        <v>1598.86</v>
      </c>
      <c r="L2636" s="4">
        <v>424</v>
      </c>
      <c r="M2636" s="4" t="s">
        <v>29</v>
      </c>
      <c r="N2636" s="4" t="str" cm="1">
        <f t="array" ref="N2636">_xlfn.SWITCH(E2636,"Delhi","North","Chennai","South","Hyderabad","South","Mumbai","Central","Bangalore","South")</f>
        <v>North</v>
      </c>
      <c r="O2636" s="12">
        <v>9214.4</v>
      </c>
      <c r="P2636" s="4">
        <f>Table1[[#This Row],[Delivery_Date]]-Table1[[#This Row],[Order_Date]]</f>
        <v>8</v>
      </c>
      <c r="Q2636" s="4" t="str">
        <f>IF(Table1[[#This Row],[Delivery delay days]]&gt;5,"delay","on time")</f>
        <v>delay</v>
      </c>
      <c r="R2636" s="10">
        <f>DATEVALUE(Table1[[#This Row],[Delivery_Date]])</f>
        <v>45190</v>
      </c>
      <c r="S2636" s="10">
        <f>DATEVALUE(Table1[[#This Row],[Order_Date]])</f>
        <v>45182</v>
      </c>
      <c r="T2636" s="4" t="str" cm="1">
        <f t="array" ref="T2636">_xlfn.IFS(Table1[[#This Row],[Inventory_Level]]&lt;=200,"low",Table1[[#This Row],[Inventory_Level]]&gt;=700,"high",Table1[[#This Row],[Inventory_Level]]&gt;200,"medium")</f>
        <v>medium</v>
      </c>
    </row>
    <row r="2637" spans="1:20" x14ac:dyDescent="0.35">
      <c r="A2637" s="4">
        <v>2636</v>
      </c>
      <c r="B2637" s="4" t="s">
        <v>44</v>
      </c>
      <c r="C2637" s="4" t="s">
        <v>38</v>
      </c>
      <c r="D2637" s="4" t="s">
        <v>45</v>
      </c>
      <c r="E2637" s="4" t="s">
        <v>52</v>
      </c>
      <c r="F2637" s="10" t="s">
        <v>241</v>
      </c>
      <c r="G2637" s="11" t="s">
        <v>395</v>
      </c>
      <c r="H2637" s="4">
        <v>27</v>
      </c>
      <c r="I2637" s="12">
        <v>28389.599999999999</v>
      </c>
      <c r="J2637" s="12">
        <v>766519.2</v>
      </c>
      <c r="K2637" s="12">
        <v>3168.85</v>
      </c>
      <c r="L2637" s="4">
        <v>578</v>
      </c>
      <c r="M2637" s="4" t="s">
        <v>35</v>
      </c>
      <c r="N2637" s="4" t="str" cm="1">
        <f t="array" ref="N2637">_xlfn.SWITCH(E2637,"Delhi","North","Chennai","South","Hyderabad","South","Mumbai","Central","Bangalore","South")</f>
        <v>Central</v>
      </c>
      <c r="O2637" s="12">
        <v>105814.89</v>
      </c>
      <c r="P2637" s="4">
        <f>Table1[[#This Row],[Delivery_Date]]-Table1[[#This Row],[Order_Date]]</f>
        <v>12</v>
      </c>
      <c r="Q2637" s="4" t="str">
        <f>IF(Table1[[#This Row],[Delivery delay days]]&gt;5,"delay","on time")</f>
        <v>delay</v>
      </c>
      <c r="R2637" s="10">
        <f>DATEVALUE(Table1[[#This Row],[Delivery_Date]])</f>
        <v>45012</v>
      </c>
      <c r="S2637" s="10">
        <f>DATEVALUE(Table1[[#This Row],[Order_Date]])</f>
        <v>45000</v>
      </c>
      <c r="T2637" s="4" t="str" cm="1">
        <f t="array" ref="T2637">_xlfn.IFS(Table1[[#This Row],[Inventory_Level]]&lt;=200,"low",Table1[[#This Row],[Inventory_Level]]&gt;=700,"high",Table1[[#This Row],[Inventory_Level]]&gt;200,"medium")</f>
        <v>medium</v>
      </c>
    </row>
    <row r="2638" spans="1:20" x14ac:dyDescent="0.35">
      <c r="A2638" s="4">
        <v>2637</v>
      </c>
      <c r="B2638" s="4" t="s">
        <v>37</v>
      </c>
      <c r="C2638" s="4" t="s">
        <v>38</v>
      </c>
      <c r="D2638" s="4" t="s">
        <v>45</v>
      </c>
      <c r="E2638" s="4" t="s">
        <v>52</v>
      </c>
      <c r="F2638" s="10" t="s">
        <v>372</v>
      </c>
      <c r="G2638" s="11" t="s">
        <v>400</v>
      </c>
      <c r="H2638" s="4">
        <v>31</v>
      </c>
      <c r="I2638" s="12">
        <v>8233.25</v>
      </c>
      <c r="J2638" s="12">
        <v>255230.75</v>
      </c>
      <c r="K2638" s="12">
        <v>2800.78</v>
      </c>
      <c r="L2638" s="4">
        <v>507</v>
      </c>
      <c r="M2638" s="4" t="s">
        <v>29</v>
      </c>
      <c r="N2638" s="4" t="str" cm="1">
        <f t="array" ref="N2638">_xlfn.SWITCH(E2638,"Delhi","North","Chennai","South","Hyderabad","South","Mumbai","Central","Bangalore","South")</f>
        <v>Central</v>
      </c>
      <c r="O2638" s="12">
        <v>58037.02</v>
      </c>
      <c r="P2638" s="4">
        <f>Table1[[#This Row],[Delivery_Date]]-Table1[[#This Row],[Order_Date]]</f>
        <v>3</v>
      </c>
      <c r="Q2638" s="4" t="str">
        <f>IF(Table1[[#This Row],[Delivery delay days]]&gt;5,"delay","on time")</f>
        <v>on time</v>
      </c>
      <c r="R2638" s="10">
        <f>DATEVALUE(Table1[[#This Row],[Delivery_Date]])</f>
        <v>44959</v>
      </c>
      <c r="S2638" s="10">
        <f>DATEVALUE(Table1[[#This Row],[Order_Date]])</f>
        <v>44956</v>
      </c>
      <c r="T2638" s="4" t="str" cm="1">
        <f t="array" ref="T2638">_xlfn.IFS(Table1[[#This Row],[Inventory_Level]]&lt;=200,"low",Table1[[#This Row],[Inventory_Level]]&gt;=700,"high",Table1[[#This Row],[Inventory_Level]]&gt;200,"medium")</f>
        <v>medium</v>
      </c>
    </row>
    <row r="2639" spans="1:20" x14ac:dyDescent="0.35">
      <c r="A2639" s="4">
        <v>2638</v>
      </c>
      <c r="B2639" s="4" t="s">
        <v>37</v>
      </c>
      <c r="C2639" s="4" t="s">
        <v>24</v>
      </c>
      <c r="D2639" s="4" t="s">
        <v>45</v>
      </c>
      <c r="E2639" s="4" t="s">
        <v>60</v>
      </c>
      <c r="F2639" s="10" t="s">
        <v>225</v>
      </c>
      <c r="G2639" s="11" t="s">
        <v>234</v>
      </c>
      <c r="H2639" s="4">
        <v>18</v>
      </c>
      <c r="I2639" s="12">
        <v>33114.620000000003</v>
      </c>
      <c r="J2639" s="12">
        <v>596063.16</v>
      </c>
      <c r="K2639" s="12">
        <v>3453.84</v>
      </c>
      <c r="L2639" s="4">
        <v>231</v>
      </c>
      <c r="M2639" s="4" t="s">
        <v>29</v>
      </c>
      <c r="N2639" s="4" t="str" cm="1">
        <f t="array" ref="N2639">_xlfn.SWITCH(E2639,"Delhi","North","Chennai","South","Hyderabad","South","Mumbai","Central","Bangalore","South")</f>
        <v>South</v>
      </c>
      <c r="O2639" s="12">
        <v>61847.93</v>
      </c>
      <c r="P2639" s="4">
        <f>Table1[[#This Row],[Delivery_Date]]-Table1[[#This Row],[Order_Date]]</f>
        <v>8</v>
      </c>
      <c r="Q2639" s="4" t="str">
        <f>IF(Table1[[#This Row],[Delivery delay days]]&gt;5,"delay","on time")</f>
        <v>delay</v>
      </c>
      <c r="R2639" s="10">
        <f>DATEVALUE(Table1[[#This Row],[Delivery_Date]])</f>
        <v>45047</v>
      </c>
      <c r="S2639" s="10">
        <f>DATEVALUE(Table1[[#This Row],[Order_Date]])</f>
        <v>45039</v>
      </c>
      <c r="T2639" s="4" t="str" cm="1">
        <f t="array" ref="T2639">_xlfn.IFS(Table1[[#This Row],[Inventory_Level]]&lt;=200,"low",Table1[[#This Row],[Inventory_Level]]&gt;=700,"high",Table1[[#This Row],[Inventory_Level]]&gt;200,"medium")</f>
        <v>medium</v>
      </c>
    </row>
    <row r="2640" spans="1:20" x14ac:dyDescent="0.35">
      <c r="A2640" s="4">
        <v>2639</v>
      </c>
      <c r="B2640" s="4" t="s">
        <v>31</v>
      </c>
      <c r="C2640" s="4" t="s">
        <v>24</v>
      </c>
      <c r="D2640" s="4" t="s">
        <v>45</v>
      </c>
      <c r="E2640" s="4" t="s">
        <v>26</v>
      </c>
      <c r="F2640" s="10" t="s">
        <v>216</v>
      </c>
      <c r="G2640" s="11" t="s">
        <v>373</v>
      </c>
      <c r="H2640" s="4">
        <v>82</v>
      </c>
      <c r="I2640" s="12">
        <v>47586.27</v>
      </c>
      <c r="J2640" s="12">
        <v>3902074.14</v>
      </c>
      <c r="K2640" s="12">
        <v>834.43</v>
      </c>
      <c r="L2640" s="4">
        <v>918</v>
      </c>
      <c r="M2640" s="4" t="s">
        <v>35</v>
      </c>
      <c r="N2640" s="4" t="str" cm="1">
        <f t="array" ref="N2640">_xlfn.SWITCH(E2640,"Delhi","North","Chennai","South","Hyderabad","South","Mumbai","Central","Bangalore","South")</f>
        <v>South</v>
      </c>
      <c r="O2640" s="12">
        <v>830577.77</v>
      </c>
      <c r="P2640" s="4">
        <f>Table1[[#This Row],[Delivery_Date]]-Table1[[#This Row],[Order_Date]]</f>
        <v>12</v>
      </c>
      <c r="Q2640" s="4" t="str">
        <f>IF(Table1[[#This Row],[Delivery delay days]]&gt;5,"delay","on time")</f>
        <v>delay</v>
      </c>
      <c r="R2640" s="10">
        <f>DATEVALUE(Table1[[#This Row],[Delivery_Date]])</f>
        <v>44985</v>
      </c>
      <c r="S2640" s="10">
        <f>DATEVALUE(Table1[[#This Row],[Order_Date]])</f>
        <v>44973</v>
      </c>
      <c r="T2640" s="4" t="str" cm="1">
        <f t="array" ref="T2640">_xlfn.IFS(Table1[[#This Row],[Inventory_Level]]&lt;=200,"low",Table1[[#This Row],[Inventory_Level]]&gt;=700,"high",Table1[[#This Row],[Inventory_Level]]&gt;200,"medium")</f>
        <v>high</v>
      </c>
    </row>
    <row r="2641" spans="1:20" x14ac:dyDescent="0.35">
      <c r="A2641" s="4">
        <v>2640</v>
      </c>
      <c r="B2641" s="4" t="s">
        <v>31</v>
      </c>
      <c r="C2641" s="4" t="s">
        <v>24</v>
      </c>
      <c r="D2641" s="4" t="s">
        <v>25</v>
      </c>
      <c r="E2641" s="4" t="s">
        <v>18</v>
      </c>
      <c r="F2641" s="10" t="s">
        <v>231</v>
      </c>
      <c r="G2641" s="11" t="s">
        <v>91</v>
      </c>
      <c r="H2641" s="4">
        <v>67</v>
      </c>
      <c r="I2641" s="12">
        <v>40558.75</v>
      </c>
      <c r="J2641" s="12">
        <v>2717436.25</v>
      </c>
      <c r="K2641" s="12">
        <v>4895.75</v>
      </c>
      <c r="L2641" s="4">
        <v>897</v>
      </c>
      <c r="M2641" s="4" t="s">
        <v>29</v>
      </c>
      <c r="N2641" s="4" t="str" cm="1">
        <f t="array" ref="N2641">_xlfn.SWITCH(E2641,"Delhi","North","Chennai","South","Hyderabad","South","Mumbai","Central","Bangalore","South")</f>
        <v>North</v>
      </c>
      <c r="O2641" s="12">
        <v>581685.56999999995</v>
      </c>
      <c r="P2641" s="4">
        <f>Table1[[#This Row],[Delivery_Date]]-Table1[[#This Row],[Order_Date]]</f>
        <v>5</v>
      </c>
      <c r="Q2641" s="4" t="str">
        <f>IF(Table1[[#This Row],[Delivery delay days]]&gt;5,"delay","on time")</f>
        <v>on time</v>
      </c>
      <c r="R2641" s="10">
        <f>DATEVALUE(Table1[[#This Row],[Delivery_Date]])</f>
        <v>45027</v>
      </c>
      <c r="S2641" s="10">
        <f>DATEVALUE(Table1[[#This Row],[Order_Date]])</f>
        <v>45022</v>
      </c>
      <c r="T2641" s="4" t="str" cm="1">
        <f t="array" ref="T2641">_xlfn.IFS(Table1[[#This Row],[Inventory_Level]]&lt;=200,"low",Table1[[#This Row],[Inventory_Level]]&gt;=700,"high",Table1[[#This Row],[Inventory_Level]]&gt;200,"medium")</f>
        <v>high</v>
      </c>
    </row>
    <row r="2642" spans="1:20" x14ac:dyDescent="0.35">
      <c r="A2642" s="4">
        <v>2641</v>
      </c>
      <c r="B2642" s="4" t="s">
        <v>51</v>
      </c>
      <c r="C2642" s="4" t="s">
        <v>24</v>
      </c>
      <c r="D2642" s="4" t="s">
        <v>32</v>
      </c>
      <c r="E2642" s="4" t="s">
        <v>26</v>
      </c>
      <c r="F2642" s="10" t="s">
        <v>158</v>
      </c>
      <c r="G2642" s="11" t="s">
        <v>111</v>
      </c>
      <c r="H2642" s="4">
        <v>37</v>
      </c>
      <c r="I2642" s="12">
        <v>12927.28</v>
      </c>
      <c r="J2642" s="12">
        <v>478309.36</v>
      </c>
      <c r="K2642" s="12">
        <v>1165.04</v>
      </c>
      <c r="L2642" s="4">
        <v>15</v>
      </c>
      <c r="M2642" s="4" t="s">
        <v>29</v>
      </c>
      <c r="N2642" s="4" t="str" cm="1">
        <f t="array" ref="N2642">_xlfn.SWITCH(E2642,"Delhi","North","Chennai","South","Hyderabad","South","Mumbai","Central","Bangalore","South")</f>
        <v>South</v>
      </c>
      <c r="O2642" s="12">
        <v>43219.4</v>
      </c>
      <c r="P2642" s="4">
        <f>Table1[[#This Row],[Delivery_Date]]-Table1[[#This Row],[Order_Date]]</f>
        <v>10</v>
      </c>
      <c r="Q2642" s="4" t="str">
        <f>IF(Table1[[#This Row],[Delivery delay days]]&gt;5,"delay","on time")</f>
        <v>delay</v>
      </c>
      <c r="R2642" s="10">
        <f>DATEVALUE(Table1[[#This Row],[Delivery_Date]])</f>
        <v>44988</v>
      </c>
      <c r="S2642" s="10">
        <f>DATEVALUE(Table1[[#This Row],[Order_Date]])</f>
        <v>44978</v>
      </c>
      <c r="T2642" s="4" t="str" cm="1">
        <f t="array" ref="T2642">_xlfn.IFS(Table1[[#This Row],[Inventory_Level]]&lt;=200,"low",Table1[[#This Row],[Inventory_Level]]&gt;=700,"high",Table1[[#This Row],[Inventory_Level]]&gt;200,"medium")</f>
        <v>low</v>
      </c>
    </row>
    <row r="2643" spans="1:20" x14ac:dyDescent="0.35">
      <c r="A2643" s="4">
        <v>2642</v>
      </c>
      <c r="B2643" s="4" t="s">
        <v>51</v>
      </c>
      <c r="C2643" s="4" t="s">
        <v>24</v>
      </c>
      <c r="D2643" s="4" t="s">
        <v>39</v>
      </c>
      <c r="E2643" s="4" t="s">
        <v>46</v>
      </c>
      <c r="F2643" s="10" t="s">
        <v>211</v>
      </c>
      <c r="G2643" s="11" t="s">
        <v>224</v>
      </c>
      <c r="H2643" s="4">
        <v>22</v>
      </c>
      <c r="I2643" s="12">
        <v>10688.37</v>
      </c>
      <c r="J2643" s="12">
        <v>235144.14</v>
      </c>
      <c r="K2643" s="12">
        <v>296.02</v>
      </c>
      <c r="L2643" s="4">
        <v>580</v>
      </c>
      <c r="M2643" s="4" t="s">
        <v>29</v>
      </c>
      <c r="N2643" s="4" t="str" cm="1">
        <f t="array" ref="N2643">_xlfn.SWITCH(E2643,"Delhi","North","Chennai","South","Hyderabad","South","Mumbai","Central","Bangalore","South")</f>
        <v>South</v>
      </c>
      <c r="O2643" s="12">
        <v>34512.22</v>
      </c>
      <c r="P2643" s="4">
        <f>Table1[[#This Row],[Delivery_Date]]-Table1[[#This Row],[Order_Date]]</f>
        <v>10</v>
      </c>
      <c r="Q2643" s="4" t="str">
        <f>IF(Table1[[#This Row],[Delivery delay days]]&gt;5,"delay","on time")</f>
        <v>delay</v>
      </c>
      <c r="R2643" s="10">
        <f>DATEVALUE(Table1[[#This Row],[Delivery_Date]])</f>
        <v>45030</v>
      </c>
      <c r="S2643" s="10">
        <f>DATEVALUE(Table1[[#This Row],[Order_Date]])</f>
        <v>45020</v>
      </c>
      <c r="T2643" s="4" t="str" cm="1">
        <f t="array" ref="T2643">_xlfn.IFS(Table1[[#This Row],[Inventory_Level]]&lt;=200,"low",Table1[[#This Row],[Inventory_Level]]&gt;=700,"high",Table1[[#This Row],[Inventory_Level]]&gt;200,"medium")</f>
        <v>medium</v>
      </c>
    </row>
    <row r="2644" spans="1:20" x14ac:dyDescent="0.35">
      <c r="A2644" s="4">
        <v>2643</v>
      </c>
      <c r="B2644" s="4" t="s">
        <v>15</v>
      </c>
      <c r="C2644" s="4" t="s">
        <v>24</v>
      </c>
      <c r="D2644" s="4" t="s">
        <v>25</v>
      </c>
      <c r="E2644" s="4" t="s">
        <v>60</v>
      </c>
      <c r="F2644" s="10" t="s">
        <v>335</v>
      </c>
      <c r="G2644" s="11" t="s">
        <v>341</v>
      </c>
      <c r="H2644" s="4">
        <v>91</v>
      </c>
      <c r="I2644" s="12">
        <v>10244.120000000001</v>
      </c>
      <c r="J2644" s="12">
        <v>932214.92</v>
      </c>
      <c r="K2644" s="12">
        <v>2894.12</v>
      </c>
      <c r="L2644" s="4">
        <v>415</v>
      </c>
      <c r="M2644" s="4" t="s">
        <v>35</v>
      </c>
      <c r="N2644" s="4" t="str" cm="1">
        <f t="array" ref="N2644">_xlfn.SWITCH(E2644,"Delhi","North","Chennai","South","Hyderabad","South","Mumbai","Central","Bangalore","South")</f>
        <v>South</v>
      </c>
      <c r="O2644" s="12">
        <v>82865.2</v>
      </c>
      <c r="P2644" s="4">
        <f>Table1[[#This Row],[Delivery_Date]]-Table1[[#This Row],[Order_Date]]</f>
        <v>4</v>
      </c>
      <c r="Q2644" s="4" t="str">
        <f>IF(Table1[[#This Row],[Delivery delay days]]&gt;5,"delay","on time")</f>
        <v>on time</v>
      </c>
      <c r="R2644" s="10">
        <f>DATEVALUE(Table1[[#This Row],[Delivery_Date]])</f>
        <v>45193</v>
      </c>
      <c r="S2644" s="10">
        <f>DATEVALUE(Table1[[#This Row],[Order_Date]])</f>
        <v>45189</v>
      </c>
      <c r="T2644" s="4" t="str" cm="1">
        <f t="array" ref="T2644">_xlfn.IFS(Table1[[#This Row],[Inventory_Level]]&lt;=200,"low",Table1[[#This Row],[Inventory_Level]]&gt;=700,"high",Table1[[#This Row],[Inventory_Level]]&gt;200,"medium")</f>
        <v>medium</v>
      </c>
    </row>
    <row r="2645" spans="1:20" x14ac:dyDescent="0.35">
      <c r="A2645" s="4">
        <v>2644</v>
      </c>
      <c r="B2645" s="4" t="s">
        <v>65</v>
      </c>
      <c r="C2645" s="4" t="s">
        <v>24</v>
      </c>
      <c r="D2645" s="4" t="s">
        <v>17</v>
      </c>
      <c r="E2645" s="4" t="s">
        <v>18</v>
      </c>
      <c r="F2645" s="10" t="s">
        <v>120</v>
      </c>
      <c r="G2645" s="11" t="s">
        <v>315</v>
      </c>
      <c r="H2645" s="4">
        <v>85</v>
      </c>
      <c r="I2645" s="12">
        <v>19093.61</v>
      </c>
      <c r="J2645" s="12">
        <v>1622956.85</v>
      </c>
      <c r="K2645" s="12">
        <v>4412.4399999999996</v>
      </c>
      <c r="L2645" s="4">
        <v>400</v>
      </c>
      <c r="M2645" s="4" t="s">
        <v>29</v>
      </c>
      <c r="N2645" s="4" t="str" cm="1">
        <f t="array" ref="N2645">_xlfn.SWITCH(E2645,"Delhi","North","Chennai","South","Hyderabad","South","Mumbai","Central","Bangalore","South")</f>
        <v>North</v>
      </c>
      <c r="O2645" s="12">
        <v>148020.21</v>
      </c>
      <c r="P2645" s="4">
        <f>Table1[[#This Row],[Delivery_Date]]-Table1[[#This Row],[Order_Date]]</f>
        <v>15</v>
      </c>
      <c r="Q2645" s="4" t="str">
        <f>IF(Table1[[#This Row],[Delivery delay days]]&gt;5,"delay","on time")</f>
        <v>delay</v>
      </c>
      <c r="R2645" s="10">
        <f>DATEVALUE(Table1[[#This Row],[Delivery_Date]])</f>
        <v>45091</v>
      </c>
      <c r="S2645" s="10">
        <f>DATEVALUE(Table1[[#This Row],[Order_Date]])</f>
        <v>45076</v>
      </c>
      <c r="T2645" s="4" t="str" cm="1">
        <f t="array" ref="T2645">_xlfn.IFS(Table1[[#This Row],[Inventory_Level]]&lt;=200,"low",Table1[[#This Row],[Inventory_Level]]&gt;=700,"high",Table1[[#This Row],[Inventory_Level]]&gt;200,"medium")</f>
        <v>medium</v>
      </c>
    </row>
    <row r="2646" spans="1:20" x14ac:dyDescent="0.35">
      <c r="A2646" s="4">
        <v>2645</v>
      </c>
      <c r="B2646" s="4" t="s">
        <v>51</v>
      </c>
      <c r="C2646" s="4" t="s">
        <v>38</v>
      </c>
      <c r="D2646" s="4" t="s">
        <v>17</v>
      </c>
      <c r="E2646" s="4" t="s">
        <v>60</v>
      </c>
      <c r="F2646" s="10" t="s">
        <v>394</v>
      </c>
      <c r="G2646" s="11" t="s">
        <v>153</v>
      </c>
      <c r="H2646" s="4">
        <v>93</v>
      </c>
      <c r="I2646" s="12">
        <v>23310.28</v>
      </c>
      <c r="J2646" s="12">
        <v>2167856.04</v>
      </c>
      <c r="K2646" s="12">
        <v>3789.58</v>
      </c>
      <c r="L2646" s="4">
        <v>618</v>
      </c>
      <c r="M2646" s="4" t="s">
        <v>35</v>
      </c>
      <c r="N2646" s="4" t="str" cm="1">
        <f t="array" ref="N2646">_xlfn.SWITCH(E2646,"Delhi","North","Chennai","South","Hyderabad","South","Mumbai","Central","Bangalore","South")</f>
        <v>South</v>
      </c>
      <c r="O2646" s="12">
        <v>345449.56</v>
      </c>
      <c r="P2646" s="4">
        <f>Table1[[#This Row],[Delivery_Date]]-Table1[[#This Row],[Order_Date]]</f>
        <v>15</v>
      </c>
      <c r="Q2646" s="4" t="str">
        <f>IF(Table1[[#This Row],[Delivery delay days]]&gt;5,"delay","on time")</f>
        <v>delay</v>
      </c>
      <c r="R2646" s="10">
        <f>DATEVALUE(Table1[[#This Row],[Delivery_Date]])</f>
        <v>44982</v>
      </c>
      <c r="S2646" s="10">
        <f>DATEVALUE(Table1[[#This Row],[Order_Date]])</f>
        <v>44967</v>
      </c>
      <c r="T2646" s="4" t="str" cm="1">
        <f t="array" ref="T2646">_xlfn.IFS(Table1[[#This Row],[Inventory_Level]]&lt;=200,"low",Table1[[#This Row],[Inventory_Level]]&gt;=700,"high",Table1[[#This Row],[Inventory_Level]]&gt;200,"medium")</f>
        <v>medium</v>
      </c>
    </row>
    <row r="2647" spans="1:20" x14ac:dyDescent="0.35">
      <c r="A2647" s="4">
        <v>2646</v>
      </c>
      <c r="B2647" s="4" t="s">
        <v>65</v>
      </c>
      <c r="C2647" s="4" t="s">
        <v>38</v>
      </c>
      <c r="D2647" s="4" t="s">
        <v>39</v>
      </c>
      <c r="E2647" s="4" t="s">
        <v>18</v>
      </c>
      <c r="F2647" s="10" t="s">
        <v>250</v>
      </c>
      <c r="G2647" s="11" t="s">
        <v>264</v>
      </c>
      <c r="H2647" s="4">
        <v>75</v>
      </c>
      <c r="I2647" s="12">
        <v>31060.87</v>
      </c>
      <c r="J2647" s="12">
        <v>2329565.25</v>
      </c>
      <c r="K2647" s="12">
        <v>1796.76</v>
      </c>
      <c r="L2647" s="4">
        <v>391</v>
      </c>
      <c r="M2647" s="4" t="s">
        <v>21</v>
      </c>
      <c r="N2647" s="4" t="str" cm="1">
        <f t="array" ref="N2647">_xlfn.SWITCH(E2647,"Delhi","North","Chennai","South","Hyderabad","South","Mumbai","Central","Bangalore","South")</f>
        <v>North</v>
      </c>
      <c r="O2647" s="12">
        <v>210895.08</v>
      </c>
      <c r="P2647" s="4">
        <f>Table1[[#This Row],[Delivery_Date]]-Table1[[#This Row],[Order_Date]]</f>
        <v>9</v>
      </c>
      <c r="Q2647" s="4" t="str">
        <f>IF(Table1[[#This Row],[Delivery delay days]]&gt;5,"delay","on time")</f>
        <v>delay</v>
      </c>
      <c r="R2647" s="10">
        <f>DATEVALUE(Table1[[#This Row],[Delivery_Date]])</f>
        <v>45028</v>
      </c>
      <c r="S2647" s="10">
        <f>DATEVALUE(Table1[[#This Row],[Order_Date]])</f>
        <v>45019</v>
      </c>
      <c r="T2647" s="4" t="str" cm="1">
        <f t="array" ref="T2647">_xlfn.IFS(Table1[[#This Row],[Inventory_Level]]&lt;=200,"low",Table1[[#This Row],[Inventory_Level]]&gt;=700,"high",Table1[[#This Row],[Inventory_Level]]&gt;200,"medium")</f>
        <v>medium</v>
      </c>
    </row>
    <row r="2648" spans="1:20" x14ac:dyDescent="0.35">
      <c r="A2648" s="4">
        <v>2647</v>
      </c>
      <c r="B2648" s="4" t="s">
        <v>51</v>
      </c>
      <c r="C2648" s="4" t="s">
        <v>38</v>
      </c>
      <c r="D2648" s="4" t="s">
        <v>45</v>
      </c>
      <c r="E2648" s="4" t="s">
        <v>18</v>
      </c>
      <c r="F2648" s="10" t="s">
        <v>379</v>
      </c>
      <c r="G2648" s="11" t="s">
        <v>326</v>
      </c>
      <c r="H2648" s="4">
        <v>1</v>
      </c>
      <c r="I2648" s="12">
        <v>2015.14</v>
      </c>
      <c r="J2648" s="12">
        <v>2015.14</v>
      </c>
      <c r="K2648" s="12">
        <v>3397.33</v>
      </c>
      <c r="L2648" s="4">
        <v>393</v>
      </c>
      <c r="M2648" s="4" t="s">
        <v>21</v>
      </c>
      <c r="N2648" s="4" t="str" cm="1">
        <f t="array" ref="N2648">_xlfn.SWITCH(E2648,"Delhi","North","Chennai","South","Hyderabad","South","Mumbai","Central","Bangalore","South")</f>
        <v>North</v>
      </c>
      <c r="O2648" s="12">
        <v>110.06</v>
      </c>
      <c r="P2648" s="4">
        <f>Table1[[#This Row],[Delivery_Date]]-Table1[[#This Row],[Order_Date]]</f>
        <v>13</v>
      </c>
      <c r="Q2648" s="4" t="str">
        <f>IF(Table1[[#This Row],[Delivery delay days]]&gt;5,"delay","on time")</f>
        <v>delay</v>
      </c>
      <c r="R2648" s="10">
        <f>DATEVALUE(Table1[[#This Row],[Delivery_Date]])</f>
        <v>45112</v>
      </c>
      <c r="S2648" s="10">
        <f>DATEVALUE(Table1[[#This Row],[Order_Date]])</f>
        <v>45099</v>
      </c>
      <c r="T2648" s="4" t="str" cm="1">
        <f t="array" ref="T2648">_xlfn.IFS(Table1[[#This Row],[Inventory_Level]]&lt;=200,"low",Table1[[#This Row],[Inventory_Level]]&gt;=700,"high",Table1[[#This Row],[Inventory_Level]]&gt;200,"medium")</f>
        <v>medium</v>
      </c>
    </row>
    <row r="2649" spans="1:20" x14ac:dyDescent="0.35">
      <c r="A2649" s="4">
        <v>2648</v>
      </c>
      <c r="B2649" s="4" t="s">
        <v>59</v>
      </c>
      <c r="C2649" s="4" t="s">
        <v>24</v>
      </c>
      <c r="D2649" s="4" t="s">
        <v>32</v>
      </c>
      <c r="E2649" s="4" t="s">
        <v>60</v>
      </c>
      <c r="F2649" s="10" t="s">
        <v>240</v>
      </c>
      <c r="G2649" s="11" t="s">
        <v>207</v>
      </c>
      <c r="H2649" s="4">
        <v>31</v>
      </c>
      <c r="I2649" s="12">
        <v>41505.61</v>
      </c>
      <c r="J2649" s="12">
        <v>1286673.9099999999</v>
      </c>
      <c r="K2649" s="12">
        <v>2483.66</v>
      </c>
      <c r="L2649" s="4">
        <v>773</v>
      </c>
      <c r="M2649" s="4" t="s">
        <v>29</v>
      </c>
      <c r="N2649" s="4" t="str" cm="1">
        <f t="array" ref="N2649">_xlfn.SWITCH(E2649,"Delhi","North","Chennai","South","Hyderabad","South","Mumbai","Central","Bangalore","South")</f>
        <v>South</v>
      </c>
      <c r="O2649" s="12">
        <v>210676.3</v>
      </c>
      <c r="P2649" s="4">
        <f>Table1[[#This Row],[Delivery_Date]]-Table1[[#This Row],[Order_Date]]</f>
        <v>2</v>
      </c>
      <c r="Q2649" s="4" t="str">
        <f>IF(Table1[[#This Row],[Delivery delay days]]&gt;5,"delay","on time")</f>
        <v>on time</v>
      </c>
      <c r="R2649" s="10">
        <f>DATEVALUE(Table1[[#This Row],[Delivery_Date]])</f>
        <v>45286</v>
      </c>
      <c r="S2649" s="10">
        <f>DATEVALUE(Table1[[#This Row],[Order_Date]])</f>
        <v>45284</v>
      </c>
      <c r="T2649" s="4" t="str" cm="1">
        <f t="array" ref="T2649">_xlfn.IFS(Table1[[#This Row],[Inventory_Level]]&lt;=200,"low",Table1[[#This Row],[Inventory_Level]]&gt;=700,"high",Table1[[#This Row],[Inventory_Level]]&gt;200,"medium")</f>
        <v>high</v>
      </c>
    </row>
    <row r="2650" spans="1:20" x14ac:dyDescent="0.35">
      <c r="A2650" s="4">
        <v>2649</v>
      </c>
      <c r="B2650" s="4" t="s">
        <v>23</v>
      </c>
      <c r="C2650" s="4" t="s">
        <v>16</v>
      </c>
      <c r="D2650" s="4" t="s">
        <v>39</v>
      </c>
      <c r="E2650" s="4" t="s">
        <v>60</v>
      </c>
      <c r="F2650" s="10" t="s">
        <v>353</v>
      </c>
      <c r="G2650" s="11" t="s">
        <v>247</v>
      </c>
      <c r="H2650" s="4">
        <v>40</v>
      </c>
      <c r="I2650" s="12">
        <v>17651.330000000002</v>
      </c>
      <c r="J2650" s="12">
        <v>706053.2</v>
      </c>
      <c r="K2650" s="12">
        <v>4847.75</v>
      </c>
      <c r="L2650" s="4">
        <v>153</v>
      </c>
      <c r="M2650" s="4" t="s">
        <v>21</v>
      </c>
      <c r="N2650" s="4" t="str" cm="1">
        <f t="array" ref="N2650">_xlfn.SWITCH(E2650,"Delhi","North","Chennai","South","Hyderabad","South","Mumbai","Central","Bangalore","South")</f>
        <v>South</v>
      </c>
      <c r="O2650" s="12">
        <v>135082.07</v>
      </c>
      <c r="P2650" s="4">
        <f>Table1[[#This Row],[Delivery_Date]]-Table1[[#This Row],[Order_Date]]</f>
        <v>5</v>
      </c>
      <c r="Q2650" s="4" t="str">
        <f>IF(Table1[[#This Row],[Delivery delay days]]&gt;5,"delay","on time")</f>
        <v>on time</v>
      </c>
      <c r="R2650" s="10">
        <f>DATEVALUE(Table1[[#This Row],[Delivery_Date]])</f>
        <v>45111</v>
      </c>
      <c r="S2650" s="10">
        <f>DATEVALUE(Table1[[#This Row],[Order_Date]])</f>
        <v>45106</v>
      </c>
      <c r="T2650" s="4" t="str" cm="1">
        <f t="array" ref="T2650">_xlfn.IFS(Table1[[#This Row],[Inventory_Level]]&lt;=200,"low",Table1[[#This Row],[Inventory_Level]]&gt;=700,"high",Table1[[#This Row],[Inventory_Level]]&gt;200,"medium")</f>
        <v>low</v>
      </c>
    </row>
    <row r="2651" spans="1:20" x14ac:dyDescent="0.35">
      <c r="A2651" s="4">
        <v>2650</v>
      </c>
      <c r="B2651" s="4" t="s">
        <v>23</v>
      </c>
      <c r="C2651" s="4" t="s">
        <v>24</v>
      </c>
      <c r="D2651" s="4" t="s">
        <v>32</v>
      </c>
      <c r="E2651" s="4" t="s">
        <v>52</v>
      </c>
      <c r="F2651" s="10" t="s">
        <v>177</v>
      </c>
      <c r="G2651" s="11" t="s">
        <v>274</v>
      </c>
      <c r="H2651" s="4">
        <v>8</v>
      </c>
      <c r="I2651" s="12">
        <v>7029.26</v>
      </c>
      <c r="J2651" s="12">
        <v>56234.080000000002</v>
      </c>
      <c r="K2651" s="12">
        <v>4659.1499999999996</v>
      </c>
      <c r="L2651" s="4">
        <v>759</v>
      </c>
      <c r="M2651" s="4" t="s">
        <v>29</v>
      </c>
      <c r="N2651" s="4" t="str" cm="1">
        <f t="array" ref="N2651">_xlfn.SWITCH(E2651,"Delhi","North","Chennai","South","Hyderabad","South","Mumbai","Central","Bangalore","South")</f>
        <v>Central</v>
      </c>
      <c r="O2651" s="12">
        <v>11940.6</v>
      </c>
      <c r="P2651" s="4">
        <f>Table1[[#This Row],[Delivery_Date]]-Table1[[#This Row],[Order_Date]]</f>
        <v>5</v>
      </c>
      <c r="Q2651" s="4" t="str">
        <f>IF(Table1[[#This Row],[Delivery delay days]]&gt;5,"delay","on time")</f>
        <v>on time</v>
      </c>
      <c r="R2651" s="10">
        <f>DATEVALUE(Table1[[#This Row],[Delivery_Date]])</f>
        <v>45013</v>
      </c>
      <c r="S2651" s="10">
        <f>DATEVALUE(Table1[[#This Row],[Order_Date]])</f>
        <v>45008</v>
      </c>
      <c r="T2651" s="4" t="str" cm="1">
        <f t="array" ref="T2651">_xlfn.IFS(Table1[[#This Row],[Inventory_Level]]&lt;=200,"low",Table1[[#This Row],[Inventory_Level]]&gt;=700,"high",Table1[[#This Row],[Inventory_Level]]&gt;200,"medium")</f>
        <v>high</v>
      </c>
    </row>
    <row r="2652" spans="1:20" x14ac:dyDescent="0.35">
      <c r="A2652" s="4">
        <v>2651</v>
      </c>
      <c r="B2652" s="4" t="s">
        <v>37</v>
      </c>
      <c r="C2652" s="4" t="s">
        <v>38</v>
      </c>
      <c r="D2652" s="4" t="s">
        <v>25</v>
      </c>
      <c r="E2652" s="4" t="s">
        <v>26</v>
      </c>
      <c r="F2652" s="10" t="s">
        <v>174</v>
      </c>
      <c r="G2652" s="11" t="s">
        <v>125</v>
      </c>
      <c r="H2652" s="4">
        <v>30</v>
      </c>
      <c r="I2652" s="12">
        <v>23396</v>
      </c>
      <c r="J2652" s="12">
        <v>701880</v>
      </c>
      <c r="K2652" s="12">
        <v>4478.7</v>
      </c>
      <c r="L2652" s="4">
        <v>614</v>
      </c>
      <c r="M2652" s="4" t="s">
        <v>21</v>
      </c>
      <c r="N2652" s="4" t="str" cm="1">
        <f t="array" ref="N2652">_xlfn.SWITCH(E2652,"Delhi","North","Chennai","South","Hyderabad","South","Mumbai","Central","Bangalore","South")</f>
        <v>South</v>
      </c>
      <c r="O2652" s="12">
        <v>134558.04999999999</v>
      </c>
      <c r="P2652" s="4">
        <f>Table1[[#This Row],[Delivery_Date]]-Table1[[#This Row],[Order_Date]]</f>
        <v>1</v>
      </c>
      <c r="Q2652" s="4" t="str">
        <f>IF(Table1[[#This Row],[Delivery delay days]]&gt;5,"delay","on time")</f>
        <v>on time</v>
      </c>
      <c r="R2652" s="10">
        <f>DATEVALUE(Table1[[#This Row],[Delivery_Date]])</f>
        <v>45067</v>
      </c>
      <c r="S2652" s="10">
        <f>DATEVALUE(Table1[[#This Row],[Order_Date]])</f>
        <v>45066</v>
      </c>
      <c r="T2652" s="4" t="str" cm="1">
        <f t="array" ref="T2652">_xlfn.IFS(Table1[[#This Row],[Inventory_Level]]&lt;=200,"low",Table1[[#This Row],[Inventory_Level]]&gt;=700,"high",Table1[[#This Row],[Inventory_Level]]&gt;200,"medium")</f>
        <v>medium</v>
      </c>
    </row>
    <row r="2653" spans="1:20" x14ac:dyDescent="0.35">
      <c r="A2653" s="4">
        <v>2652</v>
      </c>
      <c r="B2653" s="4" t="s">
        <v>37</v>
      </c>
      <c r="C2653" s="4" t="s">
        <v>24</v>
      </c>
      <c r="D2653" s="4" t="s">
        <v>17</v>
      </c>
      <c r="E2653" s="4" t="s">
        <v>52</v>
      </c>
      <c r="F2653" s="10" t="s">
        <v>128</v>
      </c>
      <c r="G2653" s="11" t="s">
        <v>334</v>
      </c>
      <c r="H2653" s="4">
        <v>47</v>
      </c>
      <c r="I2653" s="12">
        <v>32798.160000000003</v>
      </c>
      <c r="J2653" s="12">
        <v>1541513.52</v>
      </c>
      <c r="K2653" s="12">
        <v>1878.33</v>
      </c>
      <c r="L2653" s="4">
        <v>774</v>
      </c>
      <c r="M2653" s="4" t="s">
        <v>42</v>
      </c>
      <c r="N2653" s="4" t="str" cm="1">
        <f t="array" ref="N2653">_xlfn.SWITCH(E2653,"Delhi","North","Chennai","South","Hyderabad","South","Mumbai","Central","Bangalore","South")</f>
        <v>Central</v>
      </c>
      <c r="O2653" s="12">
        <v>370433.95</v>
      </c>
      <c r="P2653" s="4">
        <f>Table1[[#This Row],[Delivery_Date]]-Table1[[#This Row],[Order_Date]]</f>
        <v>14</v>
      </c>
      <c r="Q2653" s="4" t="str">
        <f>IF(Table1[[#This Row],[Delivery delay days]]&gt;5,"delay","on time")</f>
        <v>delay</v>
      </c>
      <c r="R2653" s="10">
        <f>DATEVALUE(Table1[[#This Row],[Delivery_Date]])</f>
        <v>45174</v>
      </c>
      <c r="S2653" s="10">
        <f>DATEVALUE(Table1[[#This Row],[Order_Date]])</f>
        <v>45160</v>
      </c>
      <c r="T2653" s="4" t="str" cm="1">
        <f t="array" ref="T2653">_xlfn.IFS(Table1[[#This Row],[Inventory_Level]]&lt;=200,"low",Table1[[#This Row],[Inventory_Level]]&gt;=700,"high",Table1[[#This Row],[Inventory_Level]]&gt;200,"medium")</f>
        <v>high</v>
      </c>
    </row>
    <row r="2654" spans="1:20" x14ac:dyDescent="0.35">
      <c r="A2654" s="4">
        <v>2653</v>
      </c>
      <c r="B2654" s="4" t="s">
        <v>37</v>
      </c>
      <c r="C2654" s="4" t="s">
        <v>24</v>
      </c>
      <c r="D2654" s="4" t="s">
        <v>45</v>
      </c>
      <c r="E2654" s="4" t="s">
        <v>26</v>
      </c>
      <c r="F2654" s="10" t="s">
        <v>190</v>
      </c>
      <c r="G2654" s="11" t="s">
        <v>271</v>
      </c>
      <c r="H2654" s="4">
        <v>25</v>
      </c>
      <c r="I2654" s="12">
        <v>23283.55</v>
      </c>
      <c r="J2654" s="12">
        <v>582088.75</v>
      </c>
      <c r="K2654" s="12">
        <v>3236.12</v>
      </c>
      <c r="L2654" s="4">
        <v>519</v>
      </c>
      <c r="M2654" s="4" t="s">
        <v>21</v>
      </c>
      <c r="N2654" s="4" t="str" cm="1">
        <f t="array" ref="N2654">_xlfn.SWITCH(E2654,"Delhi","North","Chennai","South","Hyderabad","South","Mumbai","Central","Bangalore","South")</f>
        <v>South</v>
      </c>
      <c r="O2654" s="12">
        <v>62248.94</v>
      </c>
      <c r="P2654" s="4">
        <f>Table1[[#This Row],[Delivery_Date]]-Table1[[#This Row],[Order_Date]]</f>
        <v>2</v>
      </c>
      <c r="Q2654" s="4" t="str">
        <f>IF(Table1[[#This Row],[Delivery delay days]]&gt;5,"delay","on time")</f>
        <v>on time</v>
      </c>
      <c r="R2654" s="10">
        <f>DATEVALUE(Table1[[#This Row],[Delivery_Date]])</f>
        <v>45121</v>
      </c>
      <c r="S2654" s="10">
        <f>DATEVALUE(Table1[[#This Row],[Order_Date]])</f>
        <v>45119</v>
      </c>
      <c r="T2654" s="4" t="str" cm="1">
        <f t="array" ref="T2654">_xlfn.IFS(Table1[[#This Row],[Inventory_Level]]&lt;=200,"low",Table1[[#This Row],[Inventory_Level]]&gt;=700,"high",Table1[[#This Row],[Inventory_Level]]&gt;200,"medium")</f>
        <v>medium</v>
      </c>
    </row>
    <row r="2655" spans="1:20" x14ac:dyDescent="0.35">
      <c r="A2655" s="4">
        <v>2654</v>
      </c>
      <c r="B2655" s="4" t="s">
        <v>51</v>
      </c>
      <c r="C2655" s="4" t="s">
        <v>16</v>
      </c>
      <c r="D2655" s="4" t="s">
        <v>17</v>
      </c>
      <c r="E2655" s="4" t="s">
        <v>60</v>
      </c>
      <c r="F2655" s="10" t="s">
        <v>221</v>
      </c>
      <c r="G2655" s="11" t="s">
        <v>335</v>
      </c>
      <c r="H2655" s="4">
        <v>52</v>
      </c>
      <c r="I2655" s="12">
        <v>25830.66</v>
      </c>
      <c r="J2655" s="12">
        <v>1343194.32</v>
      </c>
      <c r="K2655" s="12">
        <v>4568.16</v>
      </c>
      <c r="L2655" s="4">
        <v>890</v>
      </c>
      <c r="M2655" s="4" t="s">
        <v>35</v>
      </c>
      <c r="N2655" s="4" t="str" cm="1">
        <f t="array" ref="N2655">_xlfn.SWITCH(E2655,"Delhi","North","Chennai","South","Hyderabad","South","Mumbai","Central","Bangalore","South")</f>
        <v>South</v>
      </c>
      <c r="O2655" s="12">
        <v>149626.17000000001</v>
      </c>
      <c r="P2655" s="4">
        <f>Table1[[#This Row],[Delivery_Date]]-Table1[[#This Row],[Order_Date]]</f>
        <v>10</v>
      </c>
      <c r="Q2655" s="4" t="str">
        <f>IF(Table1[[#This Row],[Delivery delay days]]&gt;5,"delay","on time")</f>
        <v>delay</v>
      </c>
      <c r="R2655" s="10">
        <f>DATEVALUE(Table1[[#This Row],[Delivery_Date]])</f>
        <v>45189</v>
      </c>
      <c r="S2655" s="10">
        <f>DATEVALUE(Table1[[#This Row],[Order_Date]])</f>
        <v>45179</v>
      </c>
      <c r="T2655" s="4" t="str" cm="1">
        <f t="array" ref="T2655">_xlfn.IFS(Table1[[#This Row],[Inventory_Level]]&lt;=200,"low",Table1[[#This Row],[Inventory_Level]]&gt;=700,"high",Table1[[#This Row],[Inventory_Level]]&gt;200,"medium")</f>
        <v>high</v>
      </c>
    </row>
    <row r="2656" spans="1:20" x14ac:dyDescent="0.35">
      <c r="A2656" s="4">
        <v>2655</v>
      </c>
      <c r="B2656" s="4" t="s">
        <v>23</v>
      </c>
      <c r="C2656" s="4" t="s">
        <v>24</v>
      </c>
      <c r="D2656" s="4" t="s">
        <v>17</v>
      </c>
      <c r="E2656" s="4" t="s">
        <v>46</v>
      </c>
      <c r="F2656" s="10" t="s">
        <v>27</v>
      </c>
      <c r="G2656" s="11" t="s">
        <v>392</v>
      </c>
      <c r="H2656" s="4">
        <v>14</v>
      </c>
      <c r="I2656" s="12">
        <v>43293.66</v>
      </c>
      <c r="J2656" s="12">
        <v>606111.24</v>
      </c>
      <c r="K2656" s="12">
        <v>135.62</v>
      </c>
      <c r="L2656" s="4">
        <v>131</v>
      </c>
      <c r="M2656" s="4" t="s">
        <v>29</v>
      </c>
      <c r="N2656" s="4" t="str" cm="1">
        <f t="array" ref="N2656">_xlfn.SWITCH(E2656,"Delhi","North","Chennai","South","Hyderabad","South","Mumbai","Central","Bangalore","South")</f>
        <v>South</v>
      </c>
      <c r="O2656" s="12">
        <v>53135.98</v>
      </c>
      <c r="P2656" s="4">
        <f>Table1[[#This Row],[Delivery_Date]]-Table1[[#This Row],[Order_Date]]</f>
        <v>15</v>
      </c>
      <c r="Q2656" s="4" t="str">
        <f>IF(Table1[[#This Row],[Delivery delay days]]&gt;5,"delay","on time")</f>
        <v>delay</v>
      </c>
      <c r="R2656" s="10">
        <f>DATEVALUE(Table1[[#This Row],[Delivery_Date]])</f>
        <v>45149</v>
      </c>
      <c r="S2656" s="10">
        <f>DATEVALUE(Table1[[#This Row],[Order_Date]])</f>
        <v>45134</v>
      </c>
      <c r="T2656" s="4" t="str" cm="1">
        <f t="array" ref="T2656">_xlfn.IFS(Table1[[#This Row],[Inventory_Level]]&lt;=200,"low",Table1[[#This Row],[Inventory_Level]]&gt;=700,"high",Table1[[#This Row],[Inventory_Level]]&gt;200,"medium")</f>
        <v>low</v>
      </c>
    </row>
    <row r="2657" spans="1:20" x14ac:dyDescent="0.35">
      <c r="A2657" s="4">
        <v>2656</v>
      </c>
      <c r="B2657" s="4" t="s">
        <v>37</v>
      </c>
      <c r="C2657" s="4" t="s">
        <v>16</v>
      </c>
      <c r="D2657" s="4" t="s">
        <v>25</v>
      </c>
      <c r="E2657" s="4" t="s">
        <v>46</v>
      </c>
      <c r="F2657" s="10" t="s">
        <v>280</v>
      </c>
      <c r="G2657" s="11" t="s">
        <v>72</v>
      </c>
      <c r="H2657" s="4">
        <v>49</v>
      </c>
      <c r="I2657" s="12">
        <v>19373.96</v>
      </c>
      <c r="J2657" s="12">
        <v>949324.04</v>
      </c>
      <c r="K2657" s="12">
        <v>4884.4799999999996</v>
      </c>
      <c r="L2657" s="4">
        <v>87</v>
      </c>
      <c r="M2657" s="4" t="s">
        <v>35</v>
      </c>
      <c r="N2657" s="4" t="str" cm="1">
        <f t="array" ref="N2657">_xlfn.SWITCH(E2657,"Delhi","North","Chennai","South","Hyderabad","South","Mumbai","Central","Bangalore","South")</f>
        <v>South</v>
      </c>
      <c r="O2657" s="12">
        <v>188121.84</v>
      </c>
      <c r="P2657" s="4">
        <f>Table1[[#This Row],[Delivery_Date]]-Table1[[#This Row],[Order_Date]]</f>
        <v>4</v>
      </c>
      <c r="Q2657" s="4" t="str">
        <f>IF(Table1[[#This Row],[Delivery delay days]]&gt;5,"delay","on time")</f>
        <v>on time</v>
      </c>
      <c r="R2657" s="10">
        <f>DATEVALUE(Table1[[#This Row],[Delivery_Date]])</f>
        <v>45271</v>
      </c>
      <c r="S2657" s="10">
        <f>DATEVALUE(Table1[[#This Row],[Order_Date]])</f>
        <v>45267</v>
      </c>
      <c r="T2657" s="4" t="str" cm="1">
        <f t="array" ref="T2657">_xlfn.IFS(Table1[[#This Row],[Inventory_Level]]&lt;=200,"low",Table1[[#This Row],[Inventory_Level]]&gt;=700,"high",Table1[[#This Row],[Inventory_Level]]&gt;200,"medium")</f>
        <v>low</v>
      </c>
    </row>
    <row r="2658" spans="1:20" x14ac:dyDescent="0.35">
      <c r="A2658" s="4">
        <v>2657</v>
      </c>
      <c r="B2658" s="4" t="s">
        <v>59</v>
      </c>
      <c r="C2658" s="4" t="s">
        <v>16</v>
      </c>
      <c r="D2658" s="4" t="s">
        <v>25</v>
      </c>
      <c r="E2658" s="4" t="s">
        <v>18</v>
      </c>
      <c r="F2658" s="10" t="s">
        <v>195</v>
      </c>
      <c r="G2658" s="11" t="s">
        <v>344</v>
      </c>
      <c r="H2658" s="4">
        <v>6</v>
      </c>
      <c r="I2658" s="12">
        <v>942.96</v>
      </c>
      <c r="J2658" s="12">
        <v>5657.76</v>
      </c>
      <c r="K2658" s="12">
        <v>4233.3900000000003</v>
      </c>
      <c r="L2658" s="4">
        <v>180</v>
      </c>
      <c r="M2658" s="4" t="s">
        <v>29</v>
      </c>
      <c r="N2658" s="4" t="str" cm="1">
        <f t="array" ref="N2658">_xlfn.SWITCH(E2658,"Delhi","North","Chennai","South","Hyderabad","South","Mumbai","Central","Bangalore","South")</f>
        <v>North</v>
      </c>
      <c r="O2658" s="12">
        <v>1020.44</v>
      </c>
      <c r="P2658" s="4">
        <f>Table1[[#This Row],[Delivery_Date]]-Table1[[#This Row],[Order_Date]]</f>
        <v>6</v>
      </c>
      <c r="Q2658" s="4" t="str">
        <f>IF(Table1[[#This Row],[Delivery delay days]]&gt;5,"delay","on time")</f>
        <v>delay</v>
      </c>
      <c r="R2658" s="10">
        <f>DATEVALUE(Table1[[#This Row],[Delivery_Date]])</f>
        <v>44936</v>
      </c>
      <c r="S2658" s="10">
        <f>DATEVALUE(Table1[[#This Row],[Order_Date]])</f>
        <v>44930</v>
      </c>
      <c r="T2658" s="4" t="str" cm="1">
        <f t="array" ref="T2658">_xlfn.IFS(Table1[[#This Row],[Inventory_Level]]&lt;=200,"low",Table1[[#This Row],[Inventory_Level]]&gt;=700,"high",Table1[[#This Row],[Inventory_Level]]&gt;200,"medium")</f>
        <v>low</v>
      </c>
    </row>
    <row r="2659" spans="1:20" x14ac:dyDescent="0.35">
      <c r="A2659" s="4">
        <v>2658</v>
      </c>
      <c r="B2659" s="4" t="s">
        <v>51</v>
      </c>
      <c r="C2659" s="4" t="s">
        <v>24</v>
      </c>
      <c r="D2659" s="4" t="s">
        <v>25</v>
      </c>
      <c r="E2659" s="4" t="s">
        <v>26</v>
      </c>
      <c r="F2659" s="10" t="s">
        <v>76</v>
      </c>
      <c r="G2659" s="11" t="s">
        <v>213</v>
      </c>
      <c r="H2659" s="4">
        <v>77</v>
      </c>
      <c r="I2659" s="12">
        <v>41181.26</v>
      </c>
      <c r="J2659" s="12">
        <v>3170957.02</v>
      </c>
      <c r="K2659" s="12">
        <v>4179.7</v>
      </c>
      <c r="L2659" s="4">
        <v>45</v>
      </c>
      <c r="M2659" s="4" t="s">
        <v>42</v>
      </c>
      <c r="N2659" s="4" t="str" cm="1">
        <f t="array" ref="N2659">_xlfn.SWITCH(E2659,"Delhi","North","Chennai","South","Hyderabad","South","Mumbai","Central","Bangalore","South")</f>
        <v>South</v>
      </c>
      <c r="O2659" s="12">
        <v>299886.21000000002</v>
      </c>
      <c r="P2659" s="4">
        <f>Table1[[#This Row],[Delivery_Date]]-Table1[[#This Row],[Order_Date]]</f>
        <v>12</v>
      </c>
      <c r="Q2659" s="4" t="str">
        <f>IF(Table1[[#This Row],[Delivery delay days]]&gt;5,"delay","on time")</f>
        <v>delay</v>
      </c>
      <c r="R2659" s="10">
        <f>DATEVALUE(Table1[[#This Row],[Delivery_Date]])</f>
        <v>45251</v>
      </c>
      <c r="S2659" s="10">
        <f>DATEVALUE(Table1[[#This Row],[Order_Date]])</f>
        <v>45239</v>
      </c>
      <c r="T2659" s="4" t="str" cm="1">
        <f t="array" ref="T2659">_xlfn.IFS(Table1[[#This Row],[Inventory_Level]]&lt;=200,"low",Table1[[#This Row],[Inventory_Level]]&gt;=700,"high",Table1[[#This Row],[Inventory_Level]]&gt;200,"medium")</f>
        <v>low</v>
      </c>
    </row>
    <row r="2660" spans="1:20" x14ac:dyDescent="0.35">
      <c r="A2660" s="4">
        <v>2659</v>
      </c>
      <c r="B2660" s="4" t="s">
        <v>59</v>
      </c>
      <c r="C2660" s="4" t="s">
        <v>38</v>
      </c>
      <c r="D2660" s="4" t="s">
        <v>39</v>
      </c>
      <c r="E2660" s="4" t="s">
        <v>60</v>
      </c>
      <c r="F2660" s="10" t="s">
        <v>106</v>
      </c>
      <c r="G2660" s="11" t="s">
        <v>348</v>
      </c>
      <c r="H2660" s="4">
        <v>62</v>
      </c>
      <c r="I2660" s="12">
        <v>2195.9</v>
      </c>
      <c r="J2660" s="12">
        <v>136145.79999999999</v>
      </c>
      <c r="K2660" s="12">
        <v>1112.3599999999999</v>
      </c>
      <c r="L2660" s="4">
        <v>226</v>
      </c>
      <c r="M2660" s="4" t="s">
        <v>42</v>
      </c>
      <c r="N2660" s="4" t="str" cm="1">
        <f t="array" ref="N2660">_xlfn.SWITCH(E2660,"Delhi","North","Chennai","South","Hyderabad","South","Mumbai","Central","Bangalore","South")</f>
        <v>South</v>
      </c>
      <c r="O2660" s="12">
        <v>15479.57</v>
      </c>
      <c r="P2660" s="4">
        <f>Table1[[#This Row],[Delivery_Date]]-Table1[[#This Row],[Order_Date]]</f>
        <v>13</v>
      </c>
      <c r="Q2660" s="4" t="str">
        <f>IF(Table1[[#This Row],[Delivery delay days]]&gt;5,"delay","on time")</f>
        <v>delay</v>
      </c>
      <c r="R2660" s="10">
        <f>DATEVALUE(Table1[[#This Row],[Delivery_Date]])</f>
        <v>45279</v>
      </c>
      <c r="S2660" s="10">
        <f>DATEVALUE(Table1[[#This Row],[Order_Date]])</f>
        <v>45266</v>
      </c>
      <c r="T2660" s="4" t="str" cm="1">
        <f t="array" ref="T2660">_xlfn.IFS(Table1[[#This Row],[Inventory_Level]]&lt;=200,"low",Table1[[#This Row],[Inventory_Level]]&gt;=700,"high",Table1[[#This Row],[Inventory_Level]]&gt;200,"medium")</f>
        <v>medium</v>
      </c>
    </row>
    <row r="2661" spans="1:20" x14ac:dyDescent="0.35">
      <c r="A2661" s="4">
        <v>2660</v>
      </c>
      <c r="B2661" s="4" t="s">
        <v>31</v>
      </c>
      <c r="C2661" s="4" t="s">
        <v>16</v>
      </c>
      <c r="D2661" s="4" t="s">
        <v>25</v>
      </c>
      <c r="E2661" s="4" t="s">
        <v>60</v>
      </c>
      <c r="F2661" s="10" t="s">
        <v>103</v>
      </c>
      <c r="G2661" s="11" t="s">
        <v>177</v>
      </c>
      <c r="H2661" s="4">
        <v>93</v>
      </c>
      <c r="I2661" s="12">
        <v>33682.410000000003</v>
      </c>
      <c r="J2661" s="12">
        <v>3132464.13</v>
      </c>
      <c r="K2661" s="12">
        <v>4942.87</v>
      </c>
      <c r="L2661" s="4">
        <v>185</v>
      </c>
      <c r="M2661" s="4" t="s">
        <v>35</v>
      </c>
      <c r="N2661" s="4" t="str" cm="1">
        <f t="array" ref="N2661">_xlfn.SWITCH(E2661,"Delhi","North","Chennai","South","Hyderabad","South","Mumbai","Central","Bangalore","South")</f>
        <v>South</v>
      </c>
      <c r="O2661" s="12">
        <v>643569.79</v>
      </c>
      <c r="P2661" s="4">
        <f>Table1[[#This Row],[Delivery_Date]]-Table1[[#This Row],[Order_Date]]</f>
        <v>4</v>
      </c>
      <c r="Q2661" s="4" t="str">
        <f>IF(Table1[[#This Row],[Delivery delay days]]&gt;5,"delay","on time")</f>
        <v>on time</v>
      </c>
      <c r="R2661" s="10">
        <f>DATEVALUE(Table1[[#This Row],[Delivery_Date]])</f>
        <v>45008</v>
      </c>
      <c r="S2661" s="10">
        <f>DATEVALUE(Table1[[#This Row],[Order_Date]])</f>
        <v>45004</v>
      </c>
      <c r="T2661" s="4" t="str" cm="1">
        <f t="array" ref="T2661">_xlfn.IFS(Table1[[#This Row],[Inventory_Level]]&lt;=200,"low",Table1[[#This Row],[Inventory_Level]]&gt;=700,"high",Table1[[#This Row],[Inventory_Level]]&gt;200,"medium")</f>
        <v>low</v>
      </c>
    </row>
    <row r="2662" spans="1:20" x14ac:dyDescent="0.35">
      <c r="A2662" s="4">
        <v>2661</v>
      </c>
      <c r="B2662" s="4" t="s">
        <v>65</v>
      </c>
      <c r="C2662" s="4" t="s">
        <v>24</v>
      </c>
      <c r="D2662" s="4" t="s">
        <v>17</v>
      </c>
      <c r="E2662" s="4" t="s">
        <v>18</v>
      </c>
      <c r="F2662" s="10" t="s">
        <v>373</v>
      </c>
      <c r="G2662" s="11" t="s">
        <v>402</v>
      </c>
      <c r="H2662" s="4">
        <v>31</v>
      </c>
      <c r="I2662" s="12">
        <v>13885.12</v>
      </c>
      <c r="J2662" s="12">
        <v>430438.72</v>
      </c>
      <c r="K2662" s="12">
        <v>4488.45</v>
      </c>
      <c r="L2662" s="4">
        <v>823</v>
      </c>
      <c r="M2662" s="4" t="s">
        <v>42</v>
      </c>
      <c r="N2662" s="4" t="str" cm="1">
        <f t="array" ref="N2662">_xlfn.SWITCH(E2662,"Delhi","North","Chennai","South","Hyderabad","South","Mumbai","Central","Bangalore","South")</f>
        <v>North</v>
      </c>
      <c r="O2662" s="12">
        <v>39138.559999999998</v>
      </c>
      <c r="P2662" s="4">
        <f>Table1[[#This Row],[Delivery_Date]]-Table1[[#This Row],[Order_Date]]</f>
        <v>4</v>
      </c>
      <c r="Q2662" s="4" t="str">
        <f>IF(Table1[[#This Row],[Delivery delay days]]&gt;5,"delay","on time")</f>
        <v>on time</v>
      </c>
      <c r="R2662" s="10">
        <f>DATEVALUE(Table1[[#This Row],[Delivery_Date]])</f>
        <v>44989</v>
      </c>
      <c r="S2662" s="10">
        <f>DATEVALUE(Table1[[#This Row],[Order_Date]])</f>
        <v>44985</v>
      </c>
      <c r="T2662" s="4" t="str" cm="1">
        <f t="array" ref="T2662">_xlfn.IFS(Table1[[#This Row],[Inventory_Level]]&lt;=200,"low",Table1[[#This Row],[Inventory_Level]]&gt;=700,"high",Table1[[#This Row],[Inventory_Level]]&gt;200,"medium")</f>
        <v>high</v>
      </c>
    </row>
    <row r="2663" spans="1:20" x14ac:dyDescent="0.35">
      <c r="A2663" s="4">
        <v>2662</v>
      </c>
      <c r="B2663" s="4" t="s">
        <v>65</v>
      </c>
      <c r="C2663" s="4" t="s">
        <v>38</v>
      </c>
      <c r="D2663" s="4" t="s">
        <v>45</v>
      </c>
      <c r="E2663" s="4" t="s">
        <v>46</v>
      </c>
      <c r="F2663" s="10" t="s">
        <v>125</v>
      </c>
      <c r="G2663" s="11" t="s">
        <v>168</v>
      </c>
      <c r="H2663" s="4">
        <v>28</v>
      </c>
      <c r="I2663" s="12">
        <v>25631.56</v>
      </c>
      <c r="J2663" s="12">
        <v>717683.68</v>
      </c>
      <c r="K2663" s="12">
        <v>2278.88</v>
      </c>
      <c r="L2663" s="4">
        <v>729</v>
      </c>
      <c r="M2663" s="4" t="s">
        <v>21</v>
      </c>
      <c r="N2663" s="4" t="str" cm="1">
        <f t="array" ref="N2663">_xlfn.SWITCH(E2663,"Delhi","North","Chennai","South","Hyderabad","South","Mumbai","Central","Bangalore","South")</f>
        <v>South</v>
      </c>
      <c r="O2663" s="12">
        <v>159477.64000000001</v>
      </c>
      <c r="P2663" s="4">
        <f>Table1[[#This Row],[Delivery_Date]]-Table1[[#This Row],[Order_Date]]</f>
        <v>10</v>
      </c>
      <c r="Q2663" s="4" t="str">
        <f>IF(Table1[[#This Row],[Delivery delay days]]&gt;5,"delay","on time")</f>
        <v>delay</v>
      </c>
      <c r="R2663" s="10">
        <f>DATEVALUE(Table1[[#This Row],[Delivery_Date]])</f>
        <v>45077</v>
      </c>
      <c r="S2663" s="10">
        <f>DATEVALUE(Table1[[#This Row],[Order_Date]])</f>
        <v>45067</v>
      </c>
      <c r="T2663" s="4" t="str" cm="1">
        <f t="array" ref="T2663">_xlfn.IFS(Table1[[#This Row],[Inventory_Level]]&lt;=200,"low",Table1[[#This Row],[Inventory_Level]]&gt;=700,"high",Table1[[#This Row],[Inventory_Level]]&gt;200,"medium")</f>
        <v>high</v>
      </c>
    </row>
    <row r="2664" spans="1:20" x14ac:dyDescent="0.35">
      <c r="A2664" s="4">
        <v>2663</v>
      </c>
      <c r="B2664" s="4" t="s">
        <v>15</v>
      </c>
      <c r="C2664" s="4" t="s">
        <v>24</v>
      </c>
      <c r="D2664" s="4" t="s">
        <v>45</v>
      </c>
      <c r="E2664" s="4" t="s">
        <v>18</v>
      </c>
      <c r="F2664" s="10" t="s">
        <v>92</v>
      </c>
      <c r="G2664" s="11" t="s">
        <v>370</v>
      </c>
      <c r="H2664" s="4">
        <v>58</v>
      </c>
      <c r="I2664" s="12">
        <v>33616.67</v>
      </c>
      <c r="J2664" s="12">
        <v>1949766.86</v>
      </c>
      <c r="K2664" s="12">
        <v>3215.78</v>
      </c>
      <c r="L2664" s="4">
        <v>436</v>
      </c>
      <c r="M2664" s="4" t="s">
        <v>42</v>
      </c>
      <c r="N2664" s="4" t="str" cm="1">
        <f t="array" ref="N2664">_xlfn.SWITCH(E2664,"Delhi","North","Chennai","South","Hyderabad","South","Mumbai","Central","Bangalore","South")</f>
        <v>North</v>
      </c>
      <c r="O2664" s="12">
        <v>473349.19</v>
      </c>
      <c r="P2664" s="4">
        <f>Table1[[#This Row],[Delivery_Date]]-Table1[[#This Row],[Order_Date]]</f>
        <v>13</v>
      </c>
      <c r="Q2664" s="4" t="str">
        <f>IF(Table1[[#This Row],[Delivery delay days]]&gt;5,"delay","on time")</f>
        <v>delay</v>
      </c>
      <c r="R2664" s="10">
        <f>DATEVALUE(Table1[[#This Row],[Delivery_Date]])</f>
        <v>45180</v>
      </c>
      <c r="S2664" s="10">
        <f>DATEVALUE(Table1[[#This Row],[Order_Date]])</f>
        <v>45167</v>
      </c>
      <c r="T2664" s="4" t="str" cm="1">
        <f t="array" ref="T2664">_xlfn.IFS(Table1[[#This Row],[Inventory_Level]]&lt;=200,"low",Table1[[#This Row],[Inventory_Level]]&gt;=700,"high",Table1[[#This Row],[Inventory_Level]]&gt;200,"medium")</f>
        <v>medium</v>
      </c>
    </row>
    <row r="2665" spans="1:20" x14ac:dyDescent="0.35">
      <c r="A2665" s="4">
        <v>2664</v>
      </c>
      <c r="B2665" s="4" t="s">
        <v>31</v>
      </c>
      <c r="C2665" s="4" t="s">
        <v>16</v>
      </c>
      <c r="D2665" s="4" t="s">
        <v>25</v>
      </c>
      <c r="E2665" s="4" t="s">
        <v>46</v>
      </c>
      <c r="F2665" s="10" t="s">
        <v>265</v>
      </c>
      <c r="G2665" s="11" t="s">
        <v>66</v>
      </c>
      <c r="H2665" s="4">
        <v>71</v>
      </c>
      <c r="I2665" s="12">
        <v>26645.56</v>
      </c>
      <c r="J2665" s="12">
        <v>1891834.76</v>
      </c>
      <c r="K2665" s="12">
        <v>3543.69</v>
      </c>
      <c r="L2665" s="4">
        <v>958</v>
      </c>
      <c r="M2665" s="4" t="s">
        <v>29</v>
      </c>
      <c r="N2665" s="4" t="str" cm="1">
        <f t="array" ref="N2665">_xlfn.SWITCH(E2665,"Delhi","North","Chennai","South","Hyderabad","South","Mumbai","Central","Bangalore","South")</f>
        <v>South</v>
      </c>
      <c r="O2665" s="12">
        <v>388311.71</v>
      </c>
      <c r="P2665" s="4">
        <f>Table1[[#This Row],[Delivery_Date]]-Table1[[#This Row],[Order_Date]]</f>
        <v>15</v>
      </c>
      <c r="Q2665" s="4" t="str">
        <f>IF(Table1[[#This Row],[Delivery delay days]]&gt;5,"delay","on time")</f>
        <v>delay</v>
      </c>
      <c r="R2665" s="10">
        <f>DATEVALUE(Table1[[#This Row],[Delivery_Date]])</f>
        <v>45169</v>
      </c>
      <c r="S2665" s="10">
        <f>DATEVALUE(Table1[[#This Row],[Order_Date]])</f>
        <v>45154</v>
      </c>
      <c r="T2665" s="4" t="str" cm="1">
        <f t="array" ref="T2665">_xlfn.IFS(Table1[[#This Row],[Inventory_Level]]&lt;=200,"low",Table1[[#This Row],[Inventory_Level]]&gt;=700,"high",Table1[[#This Row],[Inventory_Level]]&gt;200,"medium")</f>
        <v>high</v>
      </c>
    </row>
    <row r="2666" spans="1:20" x14ac:dyDescent="0.35">
      <c r="A2666" s="4">
        <v>2665</v>
      </c>
      <c r="B2666" s="4" t="s">
        <v>44</v>
      </c>
      <c r="C2666" s="4" t="s">
        <v>16</v>
      </c>
      <c r="D2666" s="4" t="s">
        <v>25</v>
      </c>
      <c r="E2666" s="4" t="s">
        <v>26</v>
      </c>
      <c r="F2666" s="10" t="s">
        <v>344</v>
      </c>
      <c r="G2666" s="11" t="s">
        <v>319</v>
      </c>
      <c r="H2666" s="4">
        <v>15</v>
      </c>
      <c r="I2666" s="12">
        <v>26621.85</v>
      </c>
      <c r="J2666" s="12">
        <v>399327.75</v>
      </c>
      <c r="K2666" s="12">
        <v>2130.5300000000002</v>
      </c>
      <c r="L2666" s="4">
        <v>602</v>
      </c>
      <c r="M2666" s="4" t="s">
        <v>42</v>
      </c>
      <c r="N2666" s="4" t="str" cm="1">
        <f t="array" ref="N2666">_xlfn.SWITCH(E2666,"Delhi","North","Chennai","South","Hyderabad","South","Mumbai","Central","Bangalore","South")</f>
        <v>South</v>
      </c>
      <c r="O2666" s="12">
        <v>50582.35</v>
      </c>
      <c r="P2666" s="4">
        <f>Table1[[#This Row],[Delivery_Date]]-Table1[[#This Row],[Order_Date]]</f>
        <v>7</v>
      </c>
      <c r="Q2666" s="4" t="str">
        <f>IF(Table1[[#This Row],[Delivery delay days]]&gt;5,"delay","on time")</f>
        <v>delay</v>
      </c>
      <c r="R2666" s="10">
        <f>DATEVALUE(Table1[[#This Row],[Delivery_Date]])</f>
        <v>44943</v>
      </c>
      <c r="S2666" s="10">
        <f>DATEVALUE(Table1[[#This Row],[Order_Date]])</f>
        <v>44936</v>
      </c>
      <c r="T2666" s="4" t="str" cm="1">
        <f t="array" ref="T2666">_xlfn.IFS(Table1[[#This Row],[Inventory_Level]]&lt;=200,"low",Table1[[#This Row],[Inventory_Level]]&gt;=700,"high",Table1[[#This Row],[Inventory_Level]]&gt;200,"medium")</f>
        <v>medium</v>
      </c>
    </row>
    <row r="2667" spans="1:20" x14ac:dyDescent="0.35">
      <c r="A2667" s="4">
        <v>2666</v>
      </c>
      <c r="B2667" s="4" t="s">
        <v>59</v>
      </c>
      <c r="C2667" s="4" t="s">
        <v>24</v>
      </c>
      <c r="D2667" s="4" t="s">
        <v>32</v>
      </c>
      <c r="E2667" s="4" t="s">
        <v>46</v>
      </c>
      <c r="F2667" s="10" t="s">
        <v>364</v>
      </c>
      <c r="G2667" s="11" t="s">
        <v>318</v>
      </c>
      <c r="H2667" s="4">
        <v>33</v>
      </c>
      <c r="I2667" s="12">
        <v>34403.67</v>
      </c>
      <c r="J2667" s="12">
        <v>1135321.1100000001</v>
      </c>
      <c r="K2667" s="12">
        <v>934.06</v>
      </c>
      <c r="L2667" s="4">
        <v>74</v>
      </c>
      <c r="M2667" s="4" t="s">
        <v>35</v>
      </c>
      <c r="N2667" s="4" t="str" cm="1">
        <f t="array" ref="N2667">_xlfn.SWITCH(E2667,"Delhi","North","Chennai","South","Hyderabad","South","Mumbai","Central","Bangalore","South")</f>
        <v>South</v>
      </c>
      <c r="O2667" s="12">
        <v>280609.68</v>
      </c>
      <c r="P2667" s="4">
        <f>Table1[[#This Row],[Delivery_Date]]-Table1[[#This Row],[Order_Date]]</f>
        <v>8</v>
      </c>
      <c r="Q2667" s="4" t="str">
        <f>IF(Table1[[#This Row],[Delivery delay days]]&gt;5,"delay","on time")</f>
        <v>delay</v>
      </c>
      <c r="R2667" s="10">
        <f>DATEVALUE(Table1[[#This Row],[Delivery_Date]])</f>
        <v>45057</v>
      </c>
      <c r="S2667" s="10">
        <f>DATEVALUE(Table1[[#This Row],[Order_Date]])</f>
        <v>45049</v>
      </c>
      <c r="T2667" s="4" t="str" cm="1">
        <f t="array" ref="T2667">_xlfn.IFS(Table1[[#This Row],[Inventory_Level]]&lt;=200,"low",Table1[[#This Row],[Inventory_Level]]&gt;=700,"high",Table1[[#This Row],[Inventory_Level]]&gt;200,"medium")</f>
        <v>low</v>
      </c>
    </row>
    <row r="2668" spans="1:20" x14ac:dyDescent="0.35">
      <c r="A2668" s="4">
        <v>2667</v>
      </c>
      <c r="B2668" s="4" t="s">
        <v>23</v>
      </c>
      <c r="C2668" s="4" t="s">
        <v>16</v>
      </c>
      <c r="D2668" s="4" t="s">
        <v>45</v>
      </c>
      <c r="E2668" s="4" t="s">
        <v>60</v>
      </c>
      <c r="F2668" s="10" t="s">
        <v>248</v>
      </c>
      <c r="G2668" s="11" t="s">
        <v>183</v>
      </c>
      <c r="H2668" s="4">
        <v>6</v>
      </c>
      <c r="I2668" s="12">
        <v>13455.18</v>
      </c>
      <c r="J2668" s="12">
        <v>80731.08</v>
      </c>
      <c r="K2668" s="12">
        <v>4590.17</v>
      </c>
      <c r="L2668" s="4">
        <v>325</v>
      </c>
      <c r="M2668" s="4" t="s">
        <v>35</v>
      </c>
      <c r="N2668" s="4" t="str" cm="1">
        <f t="array" ref="N2668">_xlfn.SWITCH(E2668,"Delhi","North","Chennai","South","Hyderabad","South","Mumbai","Central","Bangalore","South")</f>
        <v>South</v>
      </c>
      <c r="O2668" s="12">
        <v>17596.509999999998</v>
      </c>
      <c r="P2668" s="4">
        <f>Table1[[#This Row],[Delivery_Date]]-Table1[[#This Row],[Order_Date]]</f>
        <v>2</v>
      </c>
      <c r="Q2668" s="4" t="str">
        <f>IF(Table1[[#This Row],[Delivery delay days]]&gt;5,"delay","on time")</f>
        <v>on time</v>
      </c>
      <c r="R2668" s="10">
        <f>DATEVALUE(Table1[[#This Row],[Delivery_Date]])</f>
        <v>45031</v>
      </c>
      <c r="S2668" s="10">
        <f>DATEVALUE(Table1[[#This Row],[Order_Date]])</f>
        <v>45029</v>
      </c>
      <c r="T2668" s="4" t="str" cm="1">
        <f t="array" ref="T2668">_xlfn.IFS(Table1[[#This Row],[Inventory_Level]]&lt;=200,"low",Table1[[#This Row],[Inventory_Level]]&gt;=700,"high",Table1[[#This Row],[Inventory_Level]]&gt;200,"medium")</f>
        <v>medium</v>
      </c>
    </row>
    <row r="2669" spans="1:20" x14ac:dyDescent="0.35">
      <c r="A2669" s="4">
        <v>2668</v>
      </c>
      <c r="B2669" s="4" t="s">
        <v>65</v>
      </c>
      <c r="C2669" s="4" t="s">
        <v>16</v>
      </c>
      <c r="D2669" s="4" t="s">
        <v>45</v>
      </c>
      <c r="E2669" s="4" t="s">
        <v>46</v>
      </c>
      <c r="F2669" s="10" t="s">
        <v>333</v>
      </c>
      <c r="G2669" s="11" t="s">
        <v>402</v>
      </c>
      <c r="H2669" s="4">
        <v>57</v>
      </c>
      <c r="I2669" s="12">
        <v>8644.7999999999993</v>
      </c>
      <c r="J2669" s="12">
        <v>492753.6</v>
      </c>
      <c r="K2669" s="12">
        <v>3452.41</v>
      </c>
      <c r="L2669" s="4">
        <v>311</v>
      </c>
      <c r="M2669" s="4" t="s">
        <v>42</v>
      </c>
      <c r="N2669" s="4" t="str" cm="1">
        <f t="array" ref="N2669">_xlfn.SWITCH(E2669,"Delhi","North","Chennai","South","Hyderabad","South","Mumbai","Central","Bangalore","South")</f>
        <v>South</v>
      </c>
      <c r="O2669" s="12">
        <v>68998.100000000006</v>
      </c>
      <c r="P2669" s="4">
        <f>Table1[[#This Row],[Delivery_Date]]-Table1[[#This Row],[Order_Date]]</f>
        <v>3</v>
      </c>
      <c r="Q2669" s="4" t="str">
        <f>IF(Table1[[#This Row],[Delivery delay days]]&gt;5,"delay","on time")</f>
        <v>on time</v>
      </c>
      <c r="R2669" s="10">
        <f>DATEVALUE(Table1[[#This Row],[Delivery_Date]])</f>
        <v>44989</v>
      </c>
      <c r="S2669" s="10">
        <f>DATEVALUE(Table1[[#This Row],[Order_Date]])</f>
        <v>44986</v>
      </c>
      <c r="T2669" s="4" t="str" cm="1">
        <f t="array" ref="T2669">_xlfn.IFS(Table1[[#This Row],[Inventory_Level]]&lt;=200,"low",Table1[[#This Row],[Inventory_Level]]&gt;=700,"high",Table1[[#This Row],[Inventory_Level]]&gt;200,"medium")</f>
        <v>medium</v>
      </c>
    </row>
    <row r="2670" spans="1:20" x14ac:dyDescent="0.35">
      <c r="A2670" s="4">
        <v>2669</v>
      </c>
      <c r="B2670" s="4" t="s">
        <v>37</v>
      </c>
      <c r="C2670" s="4" t="s">
        <v>24</v>
      </c>
      <c r="D2670" s="4" t="s">
        <v>25</v>
      </c>
      <c r="E2670" s="4" t="s">
        <v>46</v>
      </c>
      <c r="F2670" s="10" t="s">
        <v>148</v>
      </c>
      <c r="G2670" s="11" t="s">
        <v>159</v>
      </c>
      <c r="H2670" s="4">
        <v>18</v>
      </c>
      <c r="I2670" s="12">
        <v>23126.32</v>
      </c>
      <c r="J2670" s="12">
        <v>416273.76</v>
      </c>
      <c r="K2670" s="12">
        <v>4963.05</v>
      </c>
      <c r="L2670" s="4">
        <v>311</v>
      </c>
      <c r="M2670" s="4" t="s">
        <v>29</v>
      </c>
      <c r="N2670" s="4" t="str" cm="1">
        <f t="array" ref="N2670">_xlfn.SWITCH(E2670,"Delhi","North","Chennai","South","Hyderabad","South","Mumbai","Central","Bangalore","South")</f>
        <v>South</v>
      </c>
      <c r="O2670" s="12">
        <v>99670.32</v>
      </c>
      <c r="P2670" s="4">
        <f>Table1[[#This Row],[Delivery_Date]]-Table1[[#This Row],[Order_Date]]</f>
        <v>13</v>
      </c>
      <c r="Q2670" s="4" t="str">
        <f>IF(Table1[[#This Row],[Delivery delay days]]&gt;5,"delay","on time")</f>
        <v>delay</v>
      </c>
      <c r="R2670" s="10">
        <f>DATEVALUE(Table1[[#This Row],[Delivery_Date]])</f>
        <v>45164</v>
      </c>
      <c r="S2670" s="10">
        <f>DATEVALUE(Table1[[#This Row],[Order_Date]])</f>
        <v>45151</v>
      </c>
      <c r="T2670" s="4" t="str" cm="1">
        <f t="array" ref="T2670">_xlfn.IFS(Table1[[#This Row],[Inventory_Level]]&lt;=200,"low",Table1[[#This Row],[Inventory_Level]]&gt;=700,"high",Table1[[#This Row],[Inventory_Level]]&gt;200,"medium")</f>
        <v>medium</v>
      </c>
    </row>
    <row r="2671" spans="1:20" x14ac:dyDescent="0.35">
      <c r="A2671" s="4">
        <v>2670</v>
      </c>
      <c r="B2671" s="4" t="s">
        <v>44</v>
      </c>
      <c r="C2671" s="4" t="s">
        <v>38</v>
      </c>
      <c r="D2671" s="4" t="s">
        <v>32</v>
      </c>
      <c r="E2671" s="4" t="s">
        <v>18</v>
      </c>
      <c r="F2671" s="10" t="s">
        <v>48</v>
      </c>
      <c r="G2671" s="11" t="s">
        <v>159</v>
      </c>
      <c r="H2671" s="4">
        <v>73</v>
      </c>
      <c r="I2671" s="12">
        <v>518.52</v>
      </c>
      <c r="J2671" s="12">
        <v>37851.96</v>
      </c>
      <c r="K2671" s="12">
        <v>4698.54</v>
      </c>
      <c r="L2671" s="4">
        <v>833</v>
      </c>
      <c r="M2671" s="4" t="s">
        <v>35</v>
      </c>
      <c r="N2671" s="4" t="str" cm="1">
        <f t="array" ref="N2671">_xlfn.SWITCH(E2671,"Delhi","North","Chennai","South","Hyderabad","South","Mumbai","Central","Bangalore","South")</f>
        <v>North</v>
      </c>
      <c r="O2671" s="12">
        <v>7785.7</v>
      </c>
      <c r="P2671" s="4">
        <f>Table1[[#This Row],[Delivery_Date]]-Table1[[#This Row],[Order_Date]]</f>
        <v>11</v>
      </c>
      <c r="Q2671" s="4" t="str">
        <f>IF(Table1[[#This Row],[Delivery delay days]]&gt;5,"delay","on time")</f>
        <v>delay</v>
      </c>
      <c r="R2671" s="10">
        <f>DATEVALUE(Table1[[#This Row],[Delivery_Date]])</f>
        <v>45164</v>
      </c>
      <c r="S2671" s="10">
        <f>DATEVALUE(Table1[[#This Row],[Order_Date]])</f>
        <v>45153</v>
      </c>
      <c r="T2671" s="4" t="str" cm="1">
        <f t="array" ref="T2671">_xlfn.IFS(Table1[[#This Row],[Inventory_Level]]&lt;=200,"low",Table1[[#This Row],[Inventory_Level]]&gt;=700,"high",Table1[[#This Row],[Inventory_Level]]&gt;200,"medium")</f>
        <v>high</v>
      </c>
    </row>
    <row r="2672" spans="1:20" x14ac:dyDescent="0.35">
      <c r="A2672" s="4">
        <v>2671</v>
      </c>
      <c r="B2672" s="4" t="s">
        <v>44</v>
      </c>
      <c r="C2672" s="4" t="s">
        <v>16</v>
      </c>
      <c r="D2672" s="4" t="s">
        <v>25</v>
      </c>
      <c r="E2672" s="4" t="s">
        <v>60</v>
      </c>
      <c r="F2672" s="10" t="s">
        <v>48</v>
      </c>
      <c r="G2672" s="11" t="s">
        <v>351</v>
      </c>
      <c r="H2672" s="4">
        <v>72</v>
      </c>
      <c r="I2672" s="12">
        <v>32661.3</v>
      </c>
      <c r="J2672" s="12">
        <v>2351613.6</v>
      </c>
      <c r="K2672" s="12">
        <v>3165.55</v>
      </c>
      <c r="L2672" s="4">
        <v>760</v>
      </c>
      <c r="M2672" s="4" t="s">
        <v>35</v>
      </c>
      <c r="N2672" s="4" t="str" cm="1">
        <f t="array" ref="N2672">_xlfn.SWITCH(E2672,"Delhi","North","Chennai","South","Hyderabad","South","Mumbai","Central","Bangalore","South")</f>
        <v>South</v>
      </c>
      <c r="O2672" s="12">
        <v>529629.99</v>
      </c>
      <c r="P2672" s="4">
        <f>Table1[[#This Row],[Delivery_Date]]-Table1[[#This Row],[Order_Date]]</f>
        <v>2</v>
      </c>
      <c r="Q2672" s="4" t="str">
        <f>IF(Table1[[#This Row],[Delivery delay days]]&gt;5,"delay","on time")</f>
        <v>on time</v>
      </c>
      <c r="R2672" s="10">
        <f>DATEVALUE(Table1[[#This Row],[Delivery_Date]])</f>
        <v>45155</v>
      </c>
      <c r="S2672" s="10">
        <f>DATEVALUE(Table1[[#This Row],[Order_Date]])</f>
        <v>45153</v>
      </c>
      <c r="T2672" s="4" t="str" cm="1">
        <f t="array" ref="T2672">_xlfn.IFS(Table1[[#This Row],[Inventory_Level]]&lt;=200,"low",Table1[[#This Row],[Inventory_Level]]&gt;=700,"high",Table1[[#This Row],[Inventory_Level]]&gt;200,"medium")</f>
        <v>high</v>
      </c>
    </row>
    <row r="2673" spans="1:20" x14ac:dyDescent="0.35">
      <c r="A2673" s="4">
        <v>2672</v>
      </c>
      <c r="B2673" s="4" t="s">
        <v>23</v>
      </c>
      <c r="C2673" s="4" t="s">
        <v>16</v>
      </c>
      <c r="D2673" s="4" t="s">
        <v>45</v>
      </c>
      <c r="E2673" s="4" t="s">
        <v>26</v>
      </c>
      <c r="F2673" s="10" t="s">
        <v>145</v>
      </c>
      <c r="G2673" s="11" t="s">
        <v>100</v>
      </c>
      <c r="H2673" s="4">
        <v>92</v>
      </c>
      <c r="I2673" s="12">
        <v>17769.419999999998</v>
      </c>
      <c r="J2673" s="12">
        <v>1634786.64</v>
      </c>
      <c r="K2673" s="12">
        <v>2947.16</v>
      </c>
      <c r="L2673" s="4">
        <v>319</v>
      </c>
      <c r="M2673" s="4" t="s">
        <v>42</v>
      </c>
      <c r="N2673" s="4" t="str" cm="1">
        <f t="array" ref="N2673">_xlfn.SWITCH(E2673,"Delhi","North","Chennai","South","Hyderabad","South","Mumbai","Central","Bangalore","South")</f>
        <v>South</v>
      </c>
      <c r="O2673" s="12">
        <v>397279.97</v>
      </c>
      <c r="P2673" s="4">
        <f>Table1[[#This Row],[Delivery_Date]]-Table1[[#This Row],[Order_Date]]</f>
        <v>10</v>
      </c>
      <c r="Q2673" s="4" t="str">
        <f>IF(Table1[[#This Row],[Delivery delay days]]&gt;5,"delay","on time")</f>
        <v>delay</v>
      </c>
      <c r="R2673" s="10">
        <f>DATEVALUE(Table1[[#This Row],[Delivery_Date]])</f>
        <v>45090</v>
      </c>
      <c r="S2673" s="10">
        <f>DATEVALUE(Table1[[#This Row],[Order_Date]])</f>
        <v>45080</v>
      </c>
      <c r="T2673" s="4" t="str" cm="1">
        <f t="array" ref="T2673">_xlfn.IFS(Table1[[#This Row],[Inventory_Level]]&lt;=200,"low",Table1[[#This Row],[Inventory_Level]]&gt;=700,"high",Table1[[#This Row],[Inventory_Level]]&gt;200,"medium")</f>
        <v>medium</v>
      </c>
    </row>
    <row r="2674" spans="1:20" x14ac:dyDescent="0.35">
      <c r="A2674" s="4">
        <v>2673</v>
      </c>
      <c r="B2674" s="4" t="s">
        <v>44</v>
      </c>
      <c r="C2674" s="4" t="s">
        <v>38</v>
      </c>
      <c r="D2674" s="4" t="s">
        <v>25</v>
      </c>
      <c r="E2674" s="4" t="s">
        <v>52</v>
      </c>
      <c r="F2674" s="10" t="s">
        <v>242</v>
      </c>
      <c r="G2674" s="11" t="s">
        <v>54</v>
      </c>
      <c r="H2674" s="4">
        <v>76</v>
      </c>
      <c r="I2674" s="12">
        <v>37561.06</v>
      </c>
      <c r="J2674" s="12">
        <v>2854640.56</v>
      </c>
      <c r="K2674" s="12">
        <v>2816.61</v>
      </c>
      <c r="L2674" s="4">
        <v>520</v>
      </c>
      <c r="M2674" s="4" t="s">
        <v>21</v>
      </c>
      <c r="N2674" s="4" t="str" cm="1">
        <f t="array" ref="N2674">_xlfn.SWITCH(E2674,"Delhi","North","Chennai","South","Hyderabad","South","Mumbai","Central","Bangalore","South")</f>
        <v>Central</v>
      </c>
      <c r="O2674" s="12">
        <v>399560.29</v>
      </c>
      <c r="P2674" s="4">
        <f>Table1[[#This Row],[Delivery_Date]]-Table1[[#This Row],[Order_Date]]</f>
        <v>15</v>
      </c>
      <c r="Q2674" s="4" t="str">
        <f>IF(Table1[[#This Row],[Delivery delay days]]&gt;5,"delay","on time")</f>
        <v>delay</v>
      </c>
      <c r="R2674" s="10">
        <f>DATEVALUE(Table1[[#This Row],[Delivery_Date]])</f>
        <v>45212</v>
      </c>
      <c r="S2674" s="10">
        <f>DATEVALUE(Table1[[#This Row],[Order_Date]])</f>
        <v>45197</v>
      </c>
      <c r="T2674" s="4" t="str" cm="1">
        <f t="array" ref="T2674">_xlfn.IFS(Table1[[#This Row],[Inventory_Level]]&lt;=200,"low",Table1[[#This Row],[Inventory_Level]]&gt;=700,"high",Table1[[#This Row],[Inventory_Level]]&gt;200,"medium")</f>
        <v>medium</v>
      </c>
    </row>
    <row r="2675" spans="1:20" x14ac:dyDescent="0.35">
      <c r="A2675" s="4">
        <v>2674</v>
      </c>
      <c r="B2675" s="4" t="s">
        <v>23</v>
      </c>
      <c r="C2675" s="4" t="s">
        <v>16</v>
      </c>
      <c r="D2675" s="4" t="s">
        <v>25</v>
      </c>
      <c r="E2675" s="4" t="s">
        <v>52</v>
      </c>
      <c r="F2675" s="10" t="s">
        <v>392</v>
      </c>
      <c r="G2675" s="11" t="s">
        <v>380</v>
      </c>
      <c r="H2675" s="4">
        <v>90</v>
      </c>
      <c r="I2675" s="12">
        <v>17608.48</v>
      </c>
      <c r="J2675" s="12">
        <v>1584763.2</v>
      </c>
      <c r="K2675" s="12">
        <v>734.84</v>
      </c>
      <c r="L2675" s="4">
        <v>469</v>
      </c>
      <c r="M2675" s="4" t="s">
        <v>42</v>
      </c>
      <c r="N2675" s="4" t="str" cm="1">
        <f t="array" ref="N2675">_xlfn.SWITCH(E2675,"Delhi","North","Chennai","South","Hyderabad","South","Mumbai","Central","Bangalore","South")</f>
        <v>Central</v>
      </c>
      <c r="O2675" s="12">
        <v>221126.7</v>
      </c>
      <c r="P2675" s="4">
        <f>Table1[[#This Row],[Delivery_Date]]-Table1[[#This Row],[Order_Date]]</f>
        <v>3</v>
      </c>
      <c r="Q2675" s="4" t="str">
        <f>IF(Table1[[#This Row],[Delivery delay days]]&gt;5,"delay","on time")</f>
        <v>on time</v>
      </c>
      <c r="R2675" s="10">
        <f>DATEVALUE(Table1[[#This Row],[Delivery_Date]])</f>
        <v>45152</v>
      </c>
      <c r="S2675" s="10">
        <f>DATEVALUE(Table1[[#This Row],[Order_Date]])</f>
        <v>45149</v>
      </c>
      <c r="T2675" s="4" t="str" cm="1">
        <f t="array" ref="T2675">_xlfn.IFS(Table1[[#This Row],[Inventory_Level]]&lt;=200,"low",Table1[[#This Row],[Inventory_Level]]&gt;=700,"high",Table1[[#This Row],[Inventory_Level]]&gt;200,"medium")</f>
        <v>medium</v>
      </c>
    </row>
    <row r="2676" spans="1:20" x14ac:dyDescent="0.35">
      <c r="A2676" s="4">
        <v>2675</v>
      </c>
      <c r="B2676" s="4" t="s">
        <v>15</v>
      </c>
      <c r="C2676" s="4" t="s">
        <v>38</v>
      </c>
      <c r="D2676" s="4" t="s">
        <v>45</v>
      </c>
      <c r="E2676" s="4" t="s">
        <v>46</v>
      </c>
      <c r="F2676" s="10" t="s">
        <v>385</v>
      </c>
      <c r="G2676" s="11" t="s">
        <v>205</v>
      </c>
      <c r="H2676" s="4">
        <v>89</v>
      </c>
      <c r="I2676" s="12">
        <v>12743.54</v>
      </c>
      <c r="J2676" s="12">
        <v>1134175.06</v>
      </c>
      <c r="K2676" s="12">
        <v>3387.75</v>
      </c>
      <c r="L2676" s="4">
        <v>116</v>
      </c>
      <c r="M2676" s="4" t="s">
        <v>21</v>
      </c>
      <c r="N2676" s="4" t="str" cm="1">
        <f t="array" ref="N2676">_xlfn.SWITCH(E2676,"Delhi","North","Chennai","South","Hyderabad","South","Mumbai","Central","Bangalore","South")</f>
        <v>South</v>
      </c>
      <c r="O2676" s="12">
        <v>105996.5</v>
      </c>
      <c r="P2676" s="4">
        <f>Table1[[#This Row],[Delivery_Date]]-Table1[[#This Row],[Order_Date]]</f>
        <v>2</v>
      </c>
      <c r="Q2676" s="4" t="str">
        <f>IF(Table1[[#This Row],[Delivery delay days]]&gt;5,"delay","on time")</f>
        <v>on time</v>
      </c>
      <c r="R2676" s="10">
        <f>DATEVALUE(Table1[[#This Row],[Delivery_Date]])</f>
        <v>44954</v>
      </c>
      <c r="S2676" s="10">
        <f>DATEVALUE(Table1[[#This Row],[Order_Date]])</f>
        <v>44952</v>
      </c>
      <c r="T2676" s="4" t="str" cm="1">
        <f t="array" ref="T2676">_xlfn.IFS(Table1[[#This Row],[Inventory_Level]]&lt;=200,"low",Table1[[#This Row],[Inventory_Level]]&gt;=700,"high",Table1[[#This Row],[Inventory_Level]]&gt;200,"medium")</f>
        <v>low</v>
      </c>
    </row>
    <row r="2677" spans="1:20" x14ac:dyDescent="0.35">
      <c r="A2677" s="4">
        <v>2676</v>
      </c>
      <c r="B2677" s="4" t="s">
        <v>51</v>
      </c>
      <c r="C2677" s="4" t="s">
        <v>16</v>
      </c>
      <c r="D2677" s="4" t="s">
        <v>32</v>
      </c>
      <c r="E2677" s="4" t="s">
        <v>46</v>
      </c>
      <c r="F2677" s="10" t="s">
        <v>135</v>
      </c>
      <c r="G2677" s="11" t="s">
        <v>20</v>
      </c>
      <c r="H2677" s="4">
        <v>22</v>
      </c>
      <c r="I2677" s="12">
        <v>26118.97</v>
      </c>
      <c r="J2677" s="12">
        <v>574617.34</v>
      </c>
      <c r="K2677" s="12">
        <v>4745.47</v>
      </c>
      <c r="L2677" s="4">
        <v>780</v>
      </c>
      <c r="M2677" s="4" t="s">
        <v>29</v>
      </c>
      <c r="N2677" s="4" t="str" cm="1">
        <f t="array" ref="N2677">_xlfn.SWITCH(E2677,"Delhi","North","Chennai","South","Hyderabad","South","Mumbai","Central","Bangalore","South")</f>
        <v>South</v>
      </c>
      <c r="O2677" s="12">
        <v>66424.97</v>
      </c>
      <c r="P2677" s="4">
        <f>Table1[[#This Row],[Delivery_Date]]-Table1[[#This Row],[Order_Date]]</f>
        <v>2</v>
      </c>
      <c r="Q2677" s="4" t="str">
        <f>IF(Table1[[#This Row],[Delivery delay days]]&gt;5,"delay","on time")</f>
        <v>on time</v>
      </c>
      <c r="R2677" s="10">
        <f>DATEVALUE(Table1[[#This Row],[Delivery_Date]])</f>
        <v>45198</v>
      </c>
      <c r="S2677" s="10">
        <f>DATEVALUE(Table1[[#This Row],[Order_Date]])</f>
        <v>45196</v>
      </c>
      <c r="T2677" s="4" t="str" cm="1">
        <f t="array" ref="T2677">_xlfn.IFS(Table1[[#This Row],[Inventory_Level]]&lt;=200,"low",Table1[[#This Row],[Inventory_Level]]&gt;=700,"high",Table1[[#This Row],[Inventory_Level]]&gt;200,"medium")</f>
        <v>high</v>
      </c>
    </row>
    <row r="2678" spans="1:20" x14ac:dyDescent="0.35">
      <c r="A2678" s="4">
        <v>2677</v>
      </c>
      <c r="B2678" s="4" t="s">
        <v>15</v>
      </c>
      <c r="C2678" s="4" t="s">
        <v>38</v>
      </c>
      <c r="D2678" s="4" t="s">
        <v>25</v>
      </c>
      <c r="E2678" s="4" t="s">
        <v>18</v>
      </c>
      <c r="F2678" s="10" t="s">
        <v>271</v>
      </c>
      <c r="G2678" s="11" t="s">
        <v>310</v>
      </c>
      <c r="H2678" s="4">
        <v>26</v>
      </c>
      <c r="I2678" s="12">
        <v>17980.79</v>
      </c>
      <c r="J2678" s="12">
        <v>467500.54</v>
      </c>
      <c r="K2678" s="12">
        <v>1999.23</v>
      </c>
      <c r="L2678" s="4">
        <v>701</v>
      </c>
      <c r="M2678" s="4" t="s">
        <v>35</v>
      </c>
      <c r="N2678" s="4" t="str" cm="1">
        <f t="array" ref="N2678">_xlfn.SWITCH(E2678,"Delhi","North","Chennai","South","Hyderabad","South","Mumbai","Central","Bangalore","South")</f>
        <v>North</v>
      </c>
      <c r="O2678" s="12">
        <v>45518.45</v>
      </c>
      <c r="P2678" s="4">
        <f>Table1[[#This Row],[Delivery_Date]]-Table1[[#This Row],[Order_Date]]</f>
        <v>1</v>
      </c>
      <c r="Q2678" s="4" t="str">
        <f>IF(Table1[[#This Row],[Delivery delay days]]&gt;5,"delay","on time")</f>
        <v>on time</v>
      </c>
      <c r="R2678" s="10">
        <f>DATEVALUE(Table1[[#This Row],[Delivery_Date]])</f>
        <v>45122</v>
      </c>
      <c r="S2678" s="10">
        <f>DATEVALUE(Table1[[#This Row],[Order_Date]])</f>
        <v>45121</v>
      </c>
      <c r="T2678" s="4" t="str" cm="1">
        <f t="array" ref="T2678">_xlfn.IFS(Table1[[#This Row],[Inventory_Level]]&lt;=200,"low",Table1[[#This Row],[Inventory_Level]]&gt;=700,"high",Table1[[#This Row],[Inventory_Level]]&gt;200,"medium")</f>
        <v>high</v>
      </c>
    </row>
    <row r="2679" spans="1:20" x14ac:dyDescent="0.35">
      <c r="A2679" s="4">
        <v>2678</v>
      </c>
      <c r="B2679" s="4" t="s">
        <v>15</v>
      </c>
      <c r="C2679" s="4" t="s">
        <v>24</v>
      </c>
      <c r="D2679" s="4" t="s">
        <v>45</v>
      </c>
      <c r="E2679" s="4" t="s">
        <v>18</v>
      </c>
      <c r="F2679" s="10" t="s">
        <v>402</v>
      </c>
      <c r="G2679" s="11" t="s">
        <v>103</v>
      </c>
      <c r="H2679" s="4">
        <v>29</v>
      </c>
      <c r="I2679" s="12">
        <v>19543.29</v>
      </c>
      <c r="J2679" s="12">
        <v>566755.41</v>
      </c>
      <c r="K2679" s="12">
        <v>1762.72</v>
      </c>
      <c r="L2679" s="4">
        <v>400</v>
      </c>
      <c r="M2679" s="4" t="s">
        <v>21</v>
      </c>
      <c r="N2679" s="4" t="str" cm="1">
        <f t="array" ref="N2679">_xlfn.SWITCH(E2679,"Delhi","North","Chennai","South","Hyderabad","South","Mumbai","Central","Bangalore","South")</f>
        <v>North</v>
      </c>
      <c r="O2679" s="12">
        <v>140244.76999999999</v>
      </c>
      <c r="P2679" s="4">
        <f>Table1[[#This Row],[Delivery_Date]]-Table1[[#This Row],[Order_Date]]</f>
        <v>15</v>
      </c>
      <c r="Q2679" s="4" t="str">
        <f>IF(Table1[[#This Row],[Delivery delay days]]&gt;5,"delay","on time")</f>
        <v>delay</v>
      </c>
      <c r="R2679" s="10">
        <f>DATEVALUE(Table1[[#This Row],[Delivery_Date]])</f>
        <v>45004</v>
      </c>
      <c r="S2679" s="10">
        <f>DATEVALUE(Table1[[#This Row],[Order_Date]])</f>
        <v>44989</v>
      </c>
      <c r="T2679" s="4" t="str" cm="1">
        <f t="array" ref="T2679">_xlfn.IFS(Table1[[#This Row],[Inventory_Level]]&lt;=200,"low",Table1[[#This Row],[Inventory_Level]]&gt;=700,"high",Table1[[#This Row],[Inventory_Level]]&gt;200,"medium")</f>
        <v>medium</v>
      </c>
    </row>
    <row r="2680" spans="1:20" x14ac:dyDescent="0.35">
      <c r="A2680" s="4">
        <v>2679</v>
      </c>
      <c r="B2680" s="4" t="s">
        <v>59</v>
      </c>
      <c r="C2680" s="4" t="s">
        <v>24</v>
      </c>
      <c r="D2680" s="4" t="s">
        <v>25</v>
      </c>
      <c r="E2680" s="4" t="s">
        <v>18</v>
      </c>
      <c r="F2680" s="10" t="s">
        <v>290</v>
      </c>
      <c r="G2680" s="11" t="s">
        <v>288</v>
      </c>
      <c r="H2680" s="4">
        <v>93</v>
      </c>
      <c r="I2680" s="12">
        <v>12289.65</v>
      </c>
      <c r="J2680" s="12">
        <v>1142937.45</v>
      </c>
      <c r="K2680" s="12">
        <v>1086.92</v>
      </c>
      <c r="L2680" s="4">
        <v>186</v>
      </c>
      <c r="M2680" s="4" t="s">
        <v>29</v>
      </c>
      <c r="N2680" s="4" t="str" cm="1">
        <f t="array" ref="N2680">_xlfn.SWITCH(E2680,"Delhi","North","Chennai","South","Hyderabad","South","Mumbai","Central","Bangalore","South")</f>
        <v>North</v>
      </c>
      <c r="O2680" s="12">
        <v>270759.74</v>
      </c>
      <c r="P2680" s="4">
        <f>Table1[[#This Row],[Delivery_Date]]-Table1[[#This Row],[Order_Date]]</f>
        <v>4</v>
      </c>
      <c r="Q2680" s="4" t="str">
        <f>IF(Table1[[#This Row],[Delivery delay days]]&gt;5,"delay","on time")</f>
        <v>on time</v>
      </c>
      <c r="R2680" s="10">
        <f>DATEVALUE(Table1[[#This Row],[Delivery_Date]])</f>
        <v>45211</v>
      </c>
      <c r="S2680" s="10">
        <f>DATEVALUE(Table1[[#This Row],[Order_Date]])</f>
        <v>45207</v>
      </c>
      <c r="T2680" s="4" t="str" cm="1">
        <f t="array" ref="T2680">_xlfn.IFS(Table1[[#This Row],[Inventory_Level]]&lt;=200,"low",Table1[[#This Row],[Inventory_Level]]&gt;=700,"high",Table1[[#This Row],[Inventory_Level]]&gt;200,"medium")</f>
        <v>low</v>
      </c>
    </row>
    <row r="2681" spans="1:20" x14ac:dyDescent="0.35">
      <c r="A2681" s="4">
        <v>2680</v>
      </c>
      <c r="B2681" s="4" t="s">
        <v>37</v>
      </c>
      <c r="C2681" s="4" t="s">
        <v>24</v>
      </c>
      <c r="D2681" s="4" t="s">
        <v>25</v>
      </c>
      <c r="E2681" s="4" t="s">
        <v>60</v>
      </c>
      <c r="F2681" s="10" t="s">
        <v>303</v>
      </c>
      <c r="G2681" s="11" t="s">
        <v>377</v>
      </c>
      <c r="H2681" s="4">
        <v>10</v>
      </c>
      <c r="I2681" s="12">
        <v>38787.129999999997</v>
      </c>
      <c r="J2681" s="12">
        <v>387871.3</v>
      </c>
      <c r="K2681" s="12">
        <v>3998.22</v>
      </c>
      <c r="L2681" s="4">
        <v>772</v>
      </c>
      <c r="M2681" s="4" t="s">
        <v>35</v>
      </c>
      <c r="N2681" s="4" t="str" cm="1">
        <f t="array" ref="N2681">_xlfn.SWITCH(E2681,"Delhi","North","Chennai","South","Hyderabad","South","Mumbai","Central","Bangalore","South")</f>
        <v>South</v>
      </c>
      <c r="O2681" s="12">
        <v>74870.7</v>
      </c>
      <c r="P2681" s="4">
        <f>Table1[[#This Row],[Delivery_Date]]-Table1[[#This Row],[Order_Date]]</f>
        <v>5</v>
      </c>
      <c r="Q2681" s="4" t="str">
        <f>IF(Table1[[#This Row],[Delivery delay days]]&gt;5,"delay","on time")</f>
        <v>on time</v>
      </c>
      <c r="R2681" s="10">
        <f>DATEVALUE(Table1[[#This Row],[Delivery_Date]])</f>
        <v>45243</v>
      </c>
      <c r="S2681" s="10">
        <f>DATEVALUE(Table1[[#This Row],[Order_Date]])</f>
        <v>45238</v>
      </c>
      <c r="T2681" s="4" t="str" cm="1">
        <f t="array" ref="T2681">_xlfn.IFS(Table1[[#This Row],[Inventory_Level]]&lt;=200,"low",Table1[[#This Row],[Inventory_Level]]&gt;=700,"high",Table1[[#This Row],[Inventory_Level]]&gt;200,"medium")</f>
        <v>high</v>
      </c>
    </row>
    <row r="2682" spans="1:20" x14ac:dyDescent="0.35">
      <c r="A2682" s="4">
        <v>2681</v>
      </c>
      <c r="B2682" s="4" t="s">
        <v>31</v>
      </c>
      <c r="C2682" s="4" t="s">
        <v>38</v>
      </c>
      <c r="D2682" s="4" t="s">
        <v>32</v>
      </c>
      <c r="E2682" s="4" t="s">
        <v>46</v>
      </c>
      <c r="F2682" s="10" t="s">
        <v>255</v>
      </c>
      <c r="G2682" s="11" t="s">
        <v>399</v>
      </c>
      <c r="H2682" s="4">
        <v>21</v>
      </c>
      <c r="I2682" s="12">
        <v>7639.95</v>
      </c>
      <c r="J2682" s="12">
        <v>160438.95000000001</v>
      </c>
      <c r="K2682" s="12">
        <v>1046.79</v>
      </c>
      <c r="L2682" s="4">
        <v>567</v>
      </c>
      <c r="M2682" s="4" t="s">
        <v>35</v>
      </c>
      <c r="N2682" s="4" t="str" cm="1">
        <f t="array" ref="N2682">_xlfn.SWITCH(E2682,"Delhi","North","Chennai","South","Hyderabad","South","Mumbai","Central","Bangalore","South")</f>
        <v>South</v>
      </c>
      <c r="O2682" s="12">
        <v>34285.93</v>
      </c>
      <c r="P2682" s="4">
        <f>Table1[[#This Row],[Delivery_Date]]-Table1[[#This Row],[Order_Date]]</f>
        <v>3</v>
      </c>
      <c r="Q2682" s="4" t="str">
        <f>IF(Table1[[#This Row],[Delivery delay days]]&gt;5,"delay","on time")</f>
        <v>on time</v>
      </c>
      <c r="R2682" s="10">
        <f>DATEVALUE(Table1[[#This Row],[Delivery_Date]])</f>
        <v>44937</v>
      </c>
      <c r="S2682" s="10">
        <f>DATEVALUE(Table1[[#This Row],[Order_Date]])</f>
        <v>44934</v>
      </c>
      <c r="T2682" s="4" t="str" cm="1">
        <f t="array" ref="T2682">_xlfn.IFS(Table1[[#This Row],[Inventory_Level]]&lt;=200,"low",Table1[[#This Row],[Inventory_Level]]&gt;=700,"high",Table1[[#This Row],[Inventory_Level]]&gt;200,"medium")</f>
        <v>medium</v>
      </c>
    </row>
    <row r="2683" spans="1:20" x14ac:dyDescent="0.35">
      <c r="A2683" s="4">
        <v>2682</v>
      </c>
      <c r="B2683" s="4" t="s">
        <v>23</v>
      </c>
      <c r="C2683" s="4" t="s">
        <v>16</v>
      </c>
      <c r="D2683" s="4" t="s">
        <v>32</v>
      </c>
      <c r="E2683" s="4" t="s">
        <v>46</v>
      </c>
      <c r="F2683" s="10" t="s">
        <v>370</v>
      </c>
      <c r="G2683" s="11" t="s">
        <v>233</v>
      </c>
      <c r="H2683" s="4">
        <v>4</v>
      </c>
      <c r="I2683" s="12">
        <v>8385.67</v>
      </c>
      <c r="J2683" s="12">
        <v>33542.68</v>
      </c>
      <c r="K2683" s="12">
        <v>4620.43</v>
      </c>
      <c r="L2683" s="4">
        <v>390</v>
      </c>
      <c r="M2683" s="4" t="s">
        <v>21</v>
      </c>
      <c r="N2683" s="4" t="str" cm="1">
        <f t="array" ref="N2683">_xlfn.SWITCH(E2683,"Delhi","North","Chennai","South","Hyderabad","South","Mumbai","Central","Bangalore","South")</f>
        <v>South</v>
      </c>
      <c r="O2683" s="12">
        <v>3996.08</v>
      </c>
      <c r="P2683" s="4">
        <f>Table1[[#This Row],[Delivery_Date]]-Table1[[#This Row],[Order_Date]]</f>
        <v>15</v>
      </c>
      <c r="Q2683" s="4" t="str">
        <f>IF(Table1[[#This Row],[Delivery delay days]]&gt;5,"delay","on time")</f>
        <v>delay</v>
      </c>
      <c r="R2683" s="10">
        <f>DATEVALUE(Table1[[#This Row],[Delivery_Date]])</f>
        <v>45195</v>
      </c>
      <c r="S2683" s="10">
        <f>DATEVALUE(Table1[[#This Row],[Order_Date]])</f>
        <v>45180</v>
      </c>
      <c r="T2683" s="4" t="str" cm="1">
        <f t="array" ref="T2683">_xlfn.IFS(Table1[[#This Row],[Inventory_Level]]&lt;=200,"low",Table1[[#This Row],[Inventory_Level]]&gt;=700,"high",Table1[[#This Row],[Inventory_Level]]&gt;200,"medium")</f>
        <v>medium</v>
      </c>
    </row>
    <row r="2684" spans="1:20" x14ac:dyDescent="0.35">
      <c r="A2684" s="4">
        <v>2683</v>
      </c>
      <c r="B2684" s="4" t="s">
        <v>15</v>
      </c>
      <c r="C2684" s="4" t="s">
        <v>16</v>
      </c>
      <c r="D2684" s="4" t="s">
        <v>39</v>
      </c>
      <c r="E2684" s="4" t="s">
        <v>26</v>
      </c>
      <c r="F2684" s="10" t="s">
        <v>400</v>
      </c>
      <c r="G2684" s="11" t="s">
        <v>268</v>
      </c>
      <c r="H2684" s="4">
        <v>95</v>
      </c>
      <c r="I2684" s="12">
        <v>23780.62</v>
      </c>
      <c r="J2684" s="12">
        <v>2259158.9</v>
      </c>
      <c r="K2684" s="12">
        <v>4436.74</v>
      </c>
      <c r="L2684" s="4">
        <v>465</v>
      </c>
      <c r="M2684" s="4" t="s">
        <v>35</v>
      </c>
      <c r="N2684" s="4" t="str" cm="1">
        <f t="array" ref="N2684">_xlfn.SWITCH(E2684,"Delhi","North","Chennai","South","Hyderabad","South","Mumbai","Central","Bangalore","South")</f>
        <v>South</v>
      </c>
      <c r="O2684" s="12">
        <v>289867.99</v>
      </c>
      <c r="P2684" s="4">
        <f>Table1[[#This Row],[Delivery_Date]]-Table1[[#This Row],[Order_Date]]</f>
        <v>1</v>
      </c>
      <c r="Q2684" s="4" t="str">
        <f>IF(Table1[[#This Row],[Delivery delay days]]&gt;5,"delay","on time")</f>
        <v>on time</v>
      </c>
      <c r="R2684" s="10">
        <f>DATEVALUE(Table1[[#This Row],[Delivery_Date]])</f>
        <v>44960</v>
      </c>
      <c r="S2684" s="10">
        <f>DATEVALUE(Table1[[#This Row],[Order_Date]])</f>
        <v>44959</v>
      </c>
      <c r="T2684" s="4" t="str" cm="1">
        <f t="array" ref="T2684">_xlfn.IFS(Table1[[#This Row],[Inventory_Level]]&lt;=200,"low",Table1[[#This Row],[Inventory_Level]]&gt;=700,"high",Table1[[#This Row],[Inventory_Level]]&gt;200,"medium")</f>
        <v>medium</v>
      </c>
    </row>
    <row r="2685" spans="1:20" x14ac:dyDescent="0.35">
      <c r="A2685" s="4">
        <v>2684</v>
      </c>
      <c r="B2685" s="4" t="s">
        <v>31</v>
      </c>
      <c r="C2685" s="4" t="s">
        <v>38</v>
      </c>
      <c r="D2685" s="4" t="s">
        <v>32</v>
      </c>
      <c r="E2685" s="4" t="s">
        <v>46</v>
      </c>
      <c r="F2685" s="10" t="s">
        <v>83</v>
      </c>
      <c r="G2685" s="11" t="s">
        <v>19</v>
      </c>
      <c r="H2685" s="4">
        <v>81</v>
      </c>
      <c r="I2685" s="12">
        <v>10714.86</v>
      </c>
      <c r="J2685" s="12">
        <v>867903.66</v>
      </c>
      <c r="K2685" s="12">
        <v>3352.7</v>
      </c>
      <c r="L2685" s="4">
        <v>668</v>
      </c>
      <c r="M2685" s="4" t="s">
        <v>35</v>
      </c>
      <c r="N2685" s="4" t="str" cm="1">
        <f t="array" ref="N2685">_xlfn.SWITCH(E2685,"Delhi","North","Chennai","South","Hyderabad","South","Mumbai","Central","Bangalore","South")</f>
        <v>South</v>
      </c>
      <c r="O2685" s="12">
        <v>196855.2</v>
      </c>
      <c r="P2685" s="4">
        <f>Table1[[#This Row],[Delivery_Date]]-Table1[[#This Row],[Order_Date]]</f>
        <v>6</v>
      </c>
      <c r="Q2685" s="4" t="str">
        <f>IF(Table1[[#This Row],[Delivery delay days]]&gt;5,"delay","on time")</f>
        <v>delay</v>
      </c>
      <c r="R2685" s="10">
        <f>DATEVALUE(Table1[[#This Row],[Delivery_Date]])</f>
        <v>45188</v>
      </c>
      <c r="S2685" s="10">
        <f>DATEVALUE(Table1[[#This Row],[Order_Date]])</f>
        <v>45182</v>
      </c>
      <c r="T2685" s="4" t="str" cm="1">
        <f t="array" ref="T2685">_xlfn.IFS(Table1[[#This Row],[Inventory_Level]]&lt;=200,"low",Table1[[#This Row],[Inventory_Level]]&gt;=700,"high",Table1[[#This Row],[Inventory_Level]]&gt;200,"medium")</f>
        <v>medium</v>
      </c>
    </row>
    <row r="2686" spans="1:20" x14ac:dyDescent="0.35">
      <c r="A2686" s="4">
        <v>2685</v>
      </c>
      <c r="B2686" s="4" t="s">
        <v>15</v>
      </c>
      <c r="C2686" s="4" t="s">
        <v>38</v>
      </c>
      <c r="D2686" s="4" t="s">
        <v>39</v>
      </c>
      <c r="E2686" s="4" t="s">
        <v>46</v>
      </c>
      <c r="F2686" s="10" t="s">
        <v>380</v>
      </c>
      <c r="G2686" s="11" t="s">
        <v>265</v>
      </c>
      <c r="H2686" s="4">
        <v>26</v>
      </c>
      <c r="I2686" s="12">
        <v>30595.58</v>
      </c>
      <c r="J2686" s="12">
        <v>795485.08</v>
      </c>
      <c r="K2686" s="12">
        <v>2630.04</v>
      </c>
      <c r="L2686" s="4">
        <v>658</v>
      </c>
      <c r="M2686" s="4" t="s">
        <v>42</v>
      </c>
      <c r="N2686" s="4" t="str" cm="1">
        <f t="array" ref="N2686">_xlfn.SWITCH(E2686,"Delhi","North","Chennai","South","Hyderabad","South","Mumbai","Central","Bangalore","South")</f>
        <v>South</v>
      </c>
      <c r="O2686" s="12">
        <v>144068.87</v>
      </c>
      <c r="P2686" s="4">
        <f>Table1[[#This Row],[Delivery_Date]]-Table1[[#This Row],[Order_Date]]</f>
        <v>2</v>
      </c>
      <c r="Q2686" s="4" t="str">
        <f>IF(Table1[[#This Row],[Delivery delay days]]&gt;5,"delay","on time")</f>
        <v>on time</v>
      </c>
      <c r="R2686" s="10">
        <f>DATEVALUE(Table1[[#This Row],[Delivery_Date]])</f>
        <v>45154</v>
      </c>
      <c r="S2686" s="10">
        <f>DATEVALUE(Table1[[#This Row],[Order_Date]])</f>
        <v>45152</v>
      </c>
      <c r="T2686" s="4" t="str" cm="1">
        <f t="array" ref="T2686">_xlfn.IFS(Table1[[#This Row],[Inventory_Level]]&lt;=200,"low",Table1[[#This Row],[Inventory_Level]]&gt;=700,"high",Table1[[#This Row],[Inventory_Level]]&gt;200,"medium")</f>
        <v>medium</v>
      </c>
    </row>
    <row r="2687" spans="1:20" x14ac:dyDescent="0.35">
      <c r="A2687" s="4">
        <v>2686</v>
      </c>
      <c r="B2687" s="4" t="s">
        <v>44</v>
      </c>
      <c r="C2687" s="4" t="s">
        <v>16</v>
      </c>
      <c r="D2687" s="4" t="s">
        <v>39</v>
      </c>
      <c r="E2687" s="4" t="s">
        <v>52</v>
      </c>
      <c r="F2687" s="10" t="s">
        <v>365</v>
      </c>
      <c r="G2687" s="11" t="s">
        <v>117</v>
      </c>
      <c r="H2687" s="4">
        <v>11</v>
      </c>
      <c r="I2687" s="12">
        <v>39035.22</v>
      </c>
      <c r="J2687" s="12">
        <v>429387.42</v>
      </c>
      <c r="K2687" s="12">
        <v>381.77</v>
      </c>
      <c r="L2687" s="4">
        <v>679</v>
      </c>
      <c r="M2687" s="4" t="s">
        <v>42</v>
      </c>
      <c r="N2687" s="4" t="str" cm="1">
        <f t="array" ref="N2687">_xlfn.SWITCH(E2687,"Delhi","North","Chennai","South","Hyderabad","South","Mumbai","Central","Bangalore","South")</f>
        <v>Central</v>
      </c>
      <c r="O2687" s="12">
        <v>26340.400000000001</v>
      </c>
      <c r="P2687" s="4">
        <f>Table1[[#This Row],[Delivery_Date]]-Table1[[#This Row],[Order_Date]]</f>
        <v>7</v>
      </c>
      <c r="Q2687" s="4" t="str">
        <f>IF(Table1[[#This Row],[Delivery delay days]]&gt;5,"delay","on time")</f>
        <v>delay</v>
      </c>
      <c r="R2687" s="10">
        <f>DATEVALUE(Table1[[#This Row],[Delivery_Date]])</f>
        <v>45191</v>
      </c>
      <c r="S2687" s="10">
        <f>DATEVALUE(Table1[[#This Row],[Order_Date]])</f>
        <v>45184</v>
      </c>
      <c r="T2687" s="4" t="str" cm="1">
        <f t="array" ref="T2687">_xlfn.IFS(Table1[[#This Row],[Inventory_Level]]&lt;=200,"low",Table1[[#This Row],[Inventory_Level]]&gt;=700,"high",Table1[[#This Row],[Inventory_Level]]&gt;200,"medium")</f>
        <v>medium</v>
      </c>
    </row>
    <row r="2688" spans="1:20" x14ac:dyDescent="0.35">
      <c r="A2688" s="4">
        <v>2687</v>
      </c>
      <c r="B2688" s="4" t="s">
        <v>37</v>
      </c>
      <c r="C2688" s="4" t="s">
        <v>16</v>
      </c>
      <c r="D2688" s="4" t="s">
        <v>25</v>
      </c>
      <c r="E2688" s="4" t="s">
        <v>26</v>
      </c>
      <c r="F2688" s="10" t="s">
        <v>245</v>
      </c>
      <c r="G2688" s="11" t="s">
        <v>127</v>
      </c>
      <c r="H2688" s="4">
        <v>3</v>
      </c>
      <c r="I2688" s="12">
        <v>18014</v>
      </c>
      <c r="J2688" s="12">
        <v>54042</v>
      </c>
      <c r="K2688" s="12">
        <v>1428.89</v>
      </c>
      <c r="L2688" s="4">
        <v>324</v>
      </c>
      <c r="M2688" s="4" t="s">
        <v>35</v>
      </c>
      <c r="N2688" s="4" t="str" cm="1">
        <f t="array" ref="N2688">_xlfn.SWITCH(E2688,"Delhi","North","Chennai","South","Hyderabad","South","Mumbai","Central","Bangalore","South")</f>
        <v>South</v>
      </c>
      <c r="O2688" s="12">
        <v>11490.32</v>
      </c>
      <c r="P2688" s="4">
        <f>Table1[[#This Row],[Delivery_Date]]-Table1[[#This Row],[Order_Date]]</f>
        <v>8</v>
      </c>
      <c r="Q2688" s="4" t="str">
        <f>IF(Table1[[#This Row],[Delivery delay days]]&gt;5,"delay","on time")</f>
        <v>delay</v>
      </c>
      <c r="R2688" s="10">
        <f>DATEVALUE(Table1[[#This Row],[Delivery_Date]])</f>
        <v>44966</v>
      </c>
      <c r="S2688" s="10">
        <f>DATEVALUE(Table1[[#This Row],[Order_Date]])</f>
        <v>44958</v>
      </c>
      <c r="T2688" s="4" t="str" cm="1">
        <f t="array" ref="T2688">_xlfn.IFS(Table1[[#This Row],[Inventory_Level]]&lt;=200,"low",Table1[[#This Row],[Inventory_Level]]&gt;=700,"high",Table1[[#This Row],[Inventory_Level]]&gt;200,"medium")</f>
        <v>medium</v>
      </c>
    </row>
    <row r="2689" spans="1:20" x14ac:dyDescent="0.35">
      <c r="A2689" s="4">
        <v>2688</v>
      </c>
      <c r="B2689" s="4" t="s">
        <v>65</v>
      </c>
      <c r="C2689" s="4" t="s">
        <v>16</v>
      </c>
      <c r="D2689" s="4" t="s">
        <v>17</v>
      </c>
      <c r="E2689" s="4" t="s">
        <v>60</v>
      </c>
      <c r="F2689" s="10" t="s">
        <v>192</v>
      </c>
      <c r="G2689" s="11" t="s">
        <v>233</v>
      </c>
      <c r="H2689" s="4">
        <v>4</v>
      </c>
      <c r="I2689" s="12">
        <v>10158.82</v>
      </c>
      <c r="J2689" s="12">
        <v>40635.279999999999</v>
      </c>
      <c r="K2689" s="12">
        <v>225.41</v>
      </c>
      <c r="L2689" s="4">
        <v>290</v>
      </c>
      <c r="M2689" s="4" t="s">
        <v>35</v>
      </c>
      <c r="N2689" s="4" t="str" cm="1">
        <f t="array" ref="N2689">_xlfn.SWITCH(E2689,"Delhi","North","Chennai","South","Hyderabad","South","Mumbai","Central","Bangalore","South")</f>
        <v>South</v>
      </c>
      <c r="O2689" s="12">
        <v>6972.7</v>
      </c>
      <c r="P2689" s="4">
        <f>Table1[[#This Row],[Delivery_Date]]-Table1[[#This Row],[Order_Date]]</f>
        <v>14</v>
      </c>
      <c r="Q2689" s="4" t="str">
        <f>IF(Table1[[#This Row],[Delivery delay days]]&gt;5,"delay","on time")</f>
        <v>delay</v>
      </c>
      <c r="R2689" s="10">
        <f>DATEVALUE(Table1[[#This Row],[Delivery_Date]])</f>
        <v>45195</v>
      </c>
      <c r="S2689" s="10">
        <f>DATEVALUE(Table1[[#This Row],[Order_Date]])</f>
        <v>45181</v>
      </c>
      <c r="T2689" s="4" t="str" cm="1">
        <f t="array" ref="T2689">_xlfn.IFS(Table1[[#This Row],[Inventory_Level]]&lt;=200,"low",Table1[[#This Row],[Inventory_Level]]&gt;=700,"high",Table1[[#This Row],[Inventory_Level]]&gt;200,"medium")</f>
        <v>medium</v>
      </c>
    </row>
    <row r="2690" spans="1:20" x14ac:dyDescent="0.35">
      <c r="A2690" s="4">
        <v>2689</v>
      </c>
      <c r="B2690" s="4" t="s">
        <v>23</v>
      </c>
      <c r="C2690" s="4" t="s">
        <v>16</v>
      </c>
      <c r="D2690" s="4" t="s">
        <v>39</v>
      </c>
      <c r="E2690" s="4" t="s">
        <v>26</v>
      </c>
      <c r="F2690" s="10" t="s">
        <v>176</v>
      </c>
      <c r="G2690" s="11" t="s">
        <v>326</v>
      </c>
      <c r="H2690" s="4">
        <v>42</v>
      </c>
      <c r="I2690" s="12">
        <v>2285.61</v>
      </c>
      <c r="J2690" s="12">
        <v>95995.62</v>
      </c>
      <c r="K2690" s="12">
        <v>2787.75</v>
      </c>
      <c r="L2690" s="4">
        <v>90</v>
      </c>
      <c r="M2690" s="4" t="s">
        <v>42</v>
      </c>
      <c r="N2690" s="4" t="str" cm="1">
        <f t="array" ref="N2690">_xlfn.SWITCH(E2690,"Delhi","North","Chennai","South","Hyderabad","South","Mumbai","Central","Bangalore","South")</f>
        <v>South</v>
      </c>
      <c r="O2690" s="12">
        <v>10150.44</v>
      </c>
      <c r="P2690" s="4">
        <f>Table1[[#This Row],[Delivery_Date]]-Table1[[#This Row],[Order_Date]]</f>
        <v>11</v>
      </c>
      <c r="Q2690" s="4" t="str">
        <f>IF(Table1[[#This Row],[Delivery delay days]]&gt;5,"delay","on time")</f>
        <v>delay</v>
      </c>
      <c r="R2690" s="10">
        <f>DATEVALUE(Table1[[#This Row],[Delivery_Date]])</f>
        <v>45112</v>
      </c>
      <c r="S2690" s="10">
        <f>DATEVALUE(Table1[[#This Row],[Order_Date]])</f>
        <v>45101</v>
      </c>
      <c r="T2690" s="4" t="str" cm="1">
        <f t="array" ref="T2690">_xlfn.IFS(Table1[[#This Row],[Inventory_Level]]&lt;=200,"low",Table1[[#This Row],[Inventory_Level]]&gt;=700,"high",Table1[[#This Row],[Inventory_Level]]&gt;200,"medium")</f>
        <v>low</v>
      </c>
    </row>
    <row r="2691" spans="1:20" x14ac:dyDescent="0.35">
      <c r="A2691" s="4">
        <v>2690</v>
      </c>
      <c r="B2691" s="4" t="s">
        <v>31</v>
      </c>
      <c r="C2691" s="4" t="s">
        <v>38</v>
      </c>
      <c r="D2691" s="4" t="s">
        <v>25</v>
      </c>
      <c r="E2691" s="4" t="s">
        <v>52</v>
      </c>
      <c r="F2691" s="10" t="s">
        <v>215</v>
      </c>
      <c r="G2691" s="11" t="s">
        <v>101</v>
      </c>
      <c r="H2691" s="4">
        <v>27</v>
      </c>
      <c r="I2691" s="12">
        <v>10434.780000000001</v>
      </c>
      <c r="J2691" s="12">
        <v>281739.06</v>
      </c>
      <c r="K2691" s="12">
        <v>3311.31</v>
      </c>
      <c r="L2691" s="4">
        <v>37</v>
      </c>
      <c r="M2691" s="4" t="s">
        <v>29</v>
      </c>
      <c r="N2691" s="4" t="str" cm="1">
        <f t="array" ref="N2691">_xlfn.SWITCH(E2691,"Delhi","North","Chennai","South","Hyderabad","South","Mumbai","Central","Bangalore","South")</f>
        <v>Central</v>
      </c>
      <c r="O2691" s="12">
        <v>47638.1</v>
      </c>
      <c r="P2691" s="4">
        <f>Table1[[#This Row],[Delivery_Date]]-Table1[[#This Row],[Order_Date]]</f>
        <v>1</v>
      </c>
      <c r="Q2691" s="4" t="str">
        <f>IF(Table1[[#This Row],[Delivery delay days]]&gt;5,"delay","on time")</f>
        <v>on time</v>
      </c>
      <c r="R2691" s="10">
        <f>DATEVALUE(Table1[[#This Row],[Delivery_Date]])</f>
        <v>44996</v>
      </c>
      <c r="S2691" s="10">
        <f>DATEVALUE(Table1[[#This Row],[Order_Date]])</f>
        <v>44995</v>
      </c>
      <c r="T2691" s="4" t="str" cm="1">
        <f t="array" ref="T2691">_xlfn.IFS(Table1[[#This Row],[Inventory_Level]]&lt;=200,"low",Table1[[#This Row],[Inventory_Level]]&gt;=700,"high",Table1[[#This Row],[Inventory_Level]]&gt;200,"medium")</f>
        <v>low</v>
      </c>
    </row>
    <row r="2692" spans="1:20" x14ac:dyDescent="0.35">
      <c r="A2692" s="4">
        <v>2691</v>
      </c>
      <c r="B2692" s="4" t="s">
        <v>37</v>
      </c>
      <c r="C2692" s="4" t="s">
        <v>16</v>
      </c>
      <c r="D2692" s="4" t="s">
        <v>45</v>
      </c>
      <c r="E2692" s="4" t="s">
        <v>52</v>
      </c>
      <c r="F2692" s="10" t="s">
        <v>233</v>
      </c>
      <c r="G2692" s="11" t="s">
        <v>53</v>
      </c>
      <c r="H2692" s="4">
        <v>89</v>
      </c>
      <c r="I2692" s="12">
        <v>13949.02</v>
      </c>
      <c r="J2692" s="12">
        <v>1241462.78</v>
      </c>
      <c r="K2692" s="12">
        <v>3338.27</v>
      </c>
      <c r="L2692" s="4">
        <v>360</v>
      </c>
      <c r="M2692" s="4" t="s">
        <v>42</v>
      </c>
      <c r="N2692" s="4" t="str" cm="1">
        <f t="array" ref="N2692">_xlfn.SWITCH(E2692,"Delhi","North","Chennai","South","Hyderabad","South","Mumbai","Central","Bangalore","South")</f>
        <v>Central</v>
      </c>
      <c r="O2692" s="12">
        <v>262888.52</v>
      </c>
      <c r="P2692" s="4">
        <f>Table1[[#This Row],[Delivery_Date]]-Table1[[#This Row],[Order_Date]]</f>
        <v>10</v>
      </c>
      <c r="Q2692" s="4" t="str">
        <f>IF(Table1[[#This Row],[Delivery delay days]]&gt;5,"delay","on time")</f>
        <v>delay</v>
      </c>
      <c r="R2692" s="10">
        <f>DATEVALUE(Table1[[#This Row],[Delivery_Date]])</f>
        <v>45205</v>
      </c>
      <c r="S2692" s="10">
        <f>DATEVALUE(Table1[[#This Row],[Order_Date]])</f>
        <v>45195</v>
      </c>
      <c r="T2692" s="4" t="str" cm="1">
        <f t="array" ref="T2692">_xlfn.IFS(Table1[[#This Row],[Inventory_Level]]&lt;=200,"low",Table1[[#This Row],[Inventory_Level]]&gt;=700,"high",Table1[[#This Row],[Inventory_Level]]&gt;200,"medium")</f>
        <v>medium</v>
      </c>
    </row>
    <row r="2693" spans="1:20" x14ac:dyDescent="0.35">
      <c r="A2693" s="4">
        <v>2692</v>
      </c>
      <c r="B2693" s="4" t="s">
        <v>44</v>
      </c>
      <c r="C2693" s="4" t="s">
        <v>16</v>
      </c>
      <c r="D2693" s="4" t="s">
        <v>17</v>
      </c>
      <c r="E2693" s="4" t="s">
        <v>46</v>
      </c>
      <c r="F2693" s="10" t="s">
        <v>273</v>
      </c>
      <c r="G2693" s="11" t="s">
        <v>280</v>
      </c>
      <c r="H2693" s="4">
        <v>58</v>
      </c>
      <c r="I2693" s="12">
        <v>46601.26</v>
      </c>
      <c r="J2693" s="12">
        <v>2702873.08</v>
      </c>
      <c r="K2693" s="12">
        <v>4783.4799999999996</v>
      </c>
      <c r="L2693" s="4">
        <v>679</v>
      </c>
      <c r="M2693" s="4" t="s">
        <v>29</v>
      </c>
      <c r="N2693" s="4" t="str" cm="1">
        <f t="array" ref="N2693">_xlfn.SWITCH(E2693,"Delhi","North","Chennai","South","Hyderabad","South","Mumbai","Central","Bangalore","South")</f>
        <v>South</v>
      </c>
      <c r="O2693" s="12">
        <v>187732.98</v>
      </c>
      <c r="P2693" s="4">
        <f>Table1[[#This Row],[Delivery_Date]]-Table1[[#This Row],[Order_Date]]</f>
        <v>6</v>
      </c>
      <c r="Q2693" s="4" t="str">
        <f>IF(Table1[[#This Row],[Delivery delay days]]&gt;5,"delay","on time")</f>
        <v>delay</v>
      </c>
      <c r="R2693" s="10">
        <f>DATEVALUE(Table1[[#This Row],[Delivery_Date]])</f>
        <v>45267</v>
      </c>
      <c r="S2693" s="10">
        <f>DATEVALUE(Table1[[#This Row],[Order_Date]])</f>
        <v>45261</v>
      </c>
      <c r="T2693" s="4" t="str" cm="1">
        <f t="array" ref="T2693">_xlfn.IFS(Table1[[#This Row],[Inventory_Level]]&lt;=200,"low",Table1[[#This Row],[Inventory_Level]]&gt;=700,"high",Table1[[#This Row],[Inventory_Level]]&gt;200,"medium")</f>
        <v>medium</v>
      </c>
    </row>
    <row r="2694" spans="1:20" x14ac:dyDescent="0.35">
      <c r="A2694" s="4">
        <v>2693</v>
      </c>
      <c r="B2694" s="4" t="s">
        <v>51</v>
      </c>
      <c r="C2694" s="4" t="s">
        <v>16</v>
      </c>
      <c r="D2694" s="4" t="s">
        <v>32</v>
      </c>
      <c r="E2694" s="4" t="s">
        <v>18</v>
      </c>
      <c r="F2694" s="10" t="s">
        <v>333</v>
      </c>
      <c r="G2694" s="11" t="s">
        <v>79</v>
      </c>
      <c r="H2694" s="4">
        <v>90</v>
      </c>
      <c r="I2694" s="12">
        <v>7302.79</v>
      </c>
      <c r="J2694" s="12">
        <v>657251.1</v>
      </c>
      <c r="K2694" s="12">
        <v>3477.44</v>
      </c>
      <c r="L2694" s="4">
        <v>169</v>
      </c>
      <c r="M2694" s="4" t="s">
        <v>42</v>
      </c>
      <c r="N2694" s="4" t="str" cm="1">
        <f t="array" ref="N2694">_xlfn.SWITCH(E2694,"Delhi","North","Chennai","South","Hyderabad","South","Mumbai","Central","Bangalore","South")</f>
        <v>North</v>
      </c>
      <c r="O2694" s="12">
        <v>89009.81</v>
      </c>
      <c r="P2694" s="4">
        <f>Table1[[#This Row],[Delivery_Date]]-Table1[[#This Row],[Order_Date]]</f>
        <v>6</v>
      </c>
      <c r="Q2694" s="4" t="str">
        <f>IF(Table1[[#This Row],[Delivery delay days]]&gt;5,"delay","on time")</f>
        <v>delay</v>
      </c>
      <c r="R2694" s="10">
        <f>DATEVALUE(Table1[[#This Row],[Delivery_Date]])</f>
        <v>44992</v>
      </c>
      <c r="S2694" s="10">
        <f>DATEVALUE(Table1[[#This Row],[Order_Date]])</f>
        <v>44986</v>
      </c>
      <c r="T2694" s="4" t="str" cm="1">
        <f t="array" ref="T2694">_xlfn.IFS(Table1[[#This Row],[Inventory_Level]]&lt;=200,"low",Table1[[#This Row],[Inventory_Level]]&gt;=700,"high",Table1[[#This Row],[Inventory_Level]]&gt;200,"medium")</f>
        <v>low</v>
      </c>
    </row>
    <row r="2695" spans="1:20" x14ac:dyDescent="0.35">
      <c r="A2695" s="4">
        <v>2694</v>
      </c>
      <c r="B2695" s="4" t="s">
        <v>31</v>
      </c>
      <c r="C2695" s="4" t="s">
        <v>38</v>
      </c>
      <c r="D2695" s="4" t="s">
        <v>39</v>
      </c>
      <c r="E2695" s="4" t="s">
        <v>46</v>
      </c>
      <c r="F2695" s="10" t="s">
        <v>236</v>
      </c>
      <c r="G2695" s="11" t="s">
        <v>422</v>
      </c>
      <c r="H2695" s="4">
        <v>73</v>
      </c>
      <c r="I2695" s="12">
        <v>38642.46</v>
      </c>
      <c r="J2695" s="12">
        <v>2820899.58</v>
      </c>
      <c r="K2695" s="12">
        <v>1086.75</v>
      </c>
      <c r="L2695" s="4">
        <v>102</v>
      </c>
      <c r="M2695" s="4" t="s">
        <v>29</v>
      </c>
      <c r="N2695" s="4" t="str" cm="1">
        <f t="array" ref="N2695">_xlfn.SWITCH(E2695,"Delhi","North","Chennai","South","Hyderabad","South","Mumbai","Central","Bangalore","South")</f>
        <v>South</v>
      </c>
      <c r="O2695" s="12">
        <v>238841.33</v>
      </c>
      <c r="P2695" s="4">
        <f>Table1[[#This Row],[Delivery_Date]]-Table1[[#This Row],[Order_Date]]</f>
        <v>12</v>
      </c>
      <c r="Q2695" s="4" t="str">
        <f>IF(Table1[[#This Row],[Delivery delay days]]&gt;5,"delay","on time")</f>
        <v>delay</v>
      </c>
      <c r="R2695" s="10">
        <f>DATEVALUE(Table1[[#This Row],[Delivery_Date]])</f>
        <v>45302</v>
      </c>
      <c r="S2695" s="10">
        <f>DATEVALUE(Table1[[#This Row],[Order_Date]])</f>
        <v>45290</v>
      </c>
      <c r="T2695" s="4" t="str" cm="1">
        <f t="array" ref="T2695">_xlfn.IFS(Table1[[#This Row],[Inventory_Level]]&lt;=200,"low",Table1[[#This Row],[Inventory_Level]]&gt;=700,"high",Table1[[#This Row],[Inventory_Level]]&gt;200,"medium")</f>
        <v>low</v>
      </c>
    </row>
    <row r="2696" spans="1:20" x14ac:dyDescent="0.35">
      <c r="A2696" s="4">
        <v>2695</v>
      </c>
      <c r="B2696" s="4" t="s">
        <v>31</v>
      </c>
      <c r="C2696" s="4" t="s">
        <v>16</v>
      </c>
      <c r="D2696" s="4" t="s">
        <v>32</v>
      </c>
      <c r="E2696" s="4" t="s">
        <v>60</v>
      </c>
      <c r="F2696" s="10" t="s">
        <v>57</v>
      </c>
      <c r="G2696" s="11" t="s">
        <v>364</v>
      </c>
      <c r="H2696" s="4">
        <v>35</v>
      </c>
      <c r="I2696" s="12">
        <v>7616.9</v>
      </c>
      <c r="J2696" s="12">
        <v>266591.5</v>
      </c>
      <c r="K2696" s="12">
        <v>1080.01</v>
      </c>
      <c r="L2696" s="4">
        <v>364</v>
      </c>
      <c r="M2696" s="4" t="s">
        <v>35</v>
      </c>
      <c r="N2696" s="4" t="str" cm="1">
        <f t="array" ref="N2696">_xlfn.SWITCH(E2696,"Delhi","North","Chennai","South","Hyderabad","South","Mumbai","Central","Bangalore","South")</f>
        <v>South</v>
      </c>
      <c r="O2696" s="12">
        <v>26682.02</v>
      </c>
      <c r="P2696" s="4">
        <f>Table1[[#This Row],[Delivery_Date]]-Table1[[#This Row],[Order_Date]]</f>
        <v>13</v>
      </c>
      <c r="Q2696" s="4" t="str">
        <f>IF(Table1[[#This Row],[Delivery delay days]]&gt;5,"delay","on time")</f>
        <v>delay</v>
      </c>
      <c r="R2696" s="10">
        <f>DATEVALUE(Table1[[#This Row],[Delivery_Date]])</f>
        <v>45049</v>
      </c>
      <c r="S2696" s="10">
        <f>DATEVALUE(Table1[[#This Row],[Order_Date]])</f>
        <v>45036</v>
      </c>
      <c r="T2696" s="4" t="str" cm="1">
        <f t="array" ref="T2696">_xlfn.IFS(Table1[[#This Row],[Inventory_Level]]&lt;=200,"low",Table1[[#This Row],[Inventory_Level]]&gt;=700,"high",Table1[[#This Row],[Inventory_Level]]&gt;200,"medium")</f>
        <v>medium</v>
      </c>
    </row>
    <row r="2697" spans="1:20" x14ac:dyDescent="0.35">
      <c r="A2697" s="4">
        <v>2696</v>
      </c>
      <c r="B2697" s="4" t="s">
        <v>37</v>
      </c>
      <c r="C2697" s="4" t="s">
        <v>16</v>
      </c>
      <c r="D2697" s="4" t="s">
        <v>25</v>
      </c>
      <c r="E2697" s="4" t="s">
        <v>18</v>
      </c>
      <c r="F2697" s="10" t="s">
        <v>371</v>
      </c>
      <c r="G2697" s="11" t="s">
        <v>410</v>
      </c>
      <c r="H2697" s="4">
        <v>8</v>
      </c>
      <c r="I2697" s="12">
        <v>22992.29</v>
      </c>
      <c r="J2697" s="12">
        <v>183938.32</v>
      </c>
      <c r="K2697" s="12">
        <v>3034.44</v>
      </c>
      <c r="L2697" s="4">
        <v>224</v>
      </c>
      <c r="M2697" s="4" t="s">
        <v>42</v>
      </c>
      <c r="N2697" s="4" t="str" cm="1">
        <f t="array" ref="N2697">_xlfn.SWITCH(E2697,"Delhi","North","Chennai","South","Hyderabad","South","Mumbai","Central","Bangalore","South")</f>
        <v>North</v>
      </c>
      <c r="O2697" s="12">
        <v>44643.79</v>
      </c>
      <c r="P2697" s="4">
        <f>Table1[[#This Row],[Delivery_Date]]-Table1[[#This Row],[Order_Date]]</f>
        <v>6</v>
      </c>
      <c r="Q2697" s="4" t="str">
        <f>IF(Table1[[#This Row],[Delivery delay days]]&gt;5,"delay","on time")</f>
        <v>delay</v>
      </c>
      <c r="R2697" s="10">
        <f>DATEVALUE(Table1[[#This Row],[Delivery_Date]])</f>
        <v>45070</v>
      </c>
      <c r="S2697" s="10">
        <f>DATEVALUE(Table1[[#This Row],[Order_Date]])</f>
        <v>45064</v>
      </c>
      <c r="T2697" s="4" t="str" cm="1">
        <f t="array" ref="T2697">_xlfn.IFS(Table1[[#This Row],[Inventory_Level]]&lt;=200,"low",Table1[[#This Row],[Inventory_Level]]&gt;=700,"high",Table1[[#This Row],[Inventory_Level]]&gt;200,"medium")</f>
        <v>medium</v>
      </c>
    </row>
    <row r="2698" spans="1:20" x14ac:dyDescent="0.35">
      <c r="A2698" s="4">
        <v>2697</v>
      </c>
      <c r="B2698" s="4" t="s">
        <v>65</v>
      </c>
      <c r="C2698" s="4" t="s">
        <v>16</v>
      </c>
      <c r="D2698" s="4" t="s">
        <v>25</v>
      </c>
      <c r="E2698" s="4" t="s">
        <v>60</v>
      </c>
      <c r="F2698" s="10" t="s">
        <v>184</v>
      </c>
      <c r="G2698" s="11" t="s">
        <v>262</v>
      </c>
      <c r="H2698" s="4">
        <v>29</v>
      </c>
      <c r="I2698" s="12">
        <v>28352.22</v>
      </c>
      <c r="J2698" s="12">
        <v>822214.38</v>
      </c>
      <c r="K2698" s="12">
        <v>4339.92</v>
      </c>
      <c r="L2698" s="4">
        <v>41</v>
      </c>
      <c r="M2698" s="4" t="s">
        <v>29</v>
      </c>
      <c r="N2698" s="4" t="str" cm="1">
        <f t="array" ref="N2698">_xlfn.SWITCH(E2698,"Delhi","North","Chennai","South","Hyderabad","South","Mumbai","Central","Bangalore","South")</f>
        <v>South</v>
      </c>
      <c r="O2698" s="12">
        <v>64602.21</v>
      </c>
      <c r="P2698" s="4">
        <f>Table1[[#This Row],[Delivery_Date]]-Table1[[#This Row],[Order_Date]]</f>
        <v>9</v>
      </c>
      <c r="Q2698" s="4" t="str">
        <f>IF(Table1[[#This Row],[Delivery delay days]]&gt;5,"delay","on time")</f>
        <v>delay</v>
      </c>
      <c r="R2698" s="10">
        <f>DATEVALUE(Table1[[#This Row],[Delivery_Date]])</f>
        <v>44953</v>
      </c>
      <c r="S2698" s="10">
        <f>DATEVALUE(Table1[[#This Row],[Order_Date]])</f>
        <v>44944</v>
      </c>
      <c r="T2698" s="4" t="str" cm="1">
        <f t="array" ref="T2698">_xlfn.IFS(Table1[[#This Row],[Inventory_Level]]&lt;=200,"low",Table1[[#This Row],[Inventory_Level]]&gt;=700,"high",Table1[[#This Row],[Inventory_Level]]&gt;200,"medium")</f>
        <v>low</v>
      </c>
    </row>
    <row r="2699" spans="1:20" x14ac:dyDescent="0.35">
      <c r="A2699" s="4">
        <v>2698</v>
      </c>
      <c r="B2699" s="4" t="s">
        <v>65</v>
      </c>
      <c r="C2699" s="4" t="s">
        <v>38</v>
      </c>
      <c r="D2699" s="4" t="s">
        <v>32</v>
      </c>
      <c r="E2699" s="4" t="s">
        <v>52</v>
      </c>
      <c r="F2699" s="10" t="s">
        <v>397</v>
      </c>
      <c r="G2699" s="11" t="s">
        <v>106</v>
      </c>
      <c r="H2699" s="4">
        <v>3</v>
      </c>
      <c r="I2699" s="12">
        <v>13201.07</v>
      </c>
      <c r="J2699" s="12">
        <v>39603.21</v>
      </c>
      <c r="K2699" s="12">
        <v>4241.51</v>
      </c>
      <c r="L2699" s="4">
        <v>492</v>
      </c>
      <c r="M2699" s="4" t="s">
        <v>21</v>
      </c>
      <c r="N2699" s="4" t="str" cm="1">
        <f t="array" ref="N2699">_xlfn.SWITCH(E2699,"Delhi","North","Chennai","South","Hyderabad","South","Mumbai","Central","Bangalore","South")</f>
        <v>Central</v>
      </c>
      <c r="O2699" s="12">
        <v>8046.12</v>
      </c>
      <c r="P2699" s="4">
        <f>Table1[[#This Row],[Delivery_Date]]-Table1[[#This Row],[Order_Date]]</f>
        <v>8</v>
      </c>
      <c r="Q2699" s="4" t="str">
        <f>IF(Table1[[#This Row],[Delivery delay days]]&gt;5,"delay","on time")</f>
        <v>delay</v>
      </c>
      <c r="R2699" s="10">
        <f>DATEVALUE(Table1[[#This Row],[Delivery_Date]])</f>
        <v>45266</v>
      </c>
      <c r="S2699" s="10">
        <f>DATEVALUE(Table1[[#This Row],[Order_Date]])</f>
        <v>45258</v>
      </c>
      <c r="T2699" s="4" t="str" cm="1">
        <f t="array" ref="T2699">_xlfn.IFS(Table1[[#This Row],[Inventory_Level]]&lt;=200,"low",Table1[[#This Row],[Inventory_Level]]&gt;=700,"high",Table1[[#This Row],[Inventory_Level]]&gt;200,"medium")</f>
        <v>medium</v>
      </c>
    </row>
    <row r="2700" spans="1:20" x14ac:dyDescent="0.35">
      <c r="A2700" s="4">
        <v>2699</v>
      </c>
      <c r="B2700" s="4" t="s">
        <v>59</v>
      </c>
      <c r="C2700" s="4" t="s">
        <v>16</v>
      </c>
      <c r="D2700" s="4" t="s">
        <v>39</v>
      </c>
      <c r="E2700" s="4" t="s">
        <v>46</v>
      </c>
      <c r="F2700" s="10" t="s">
        <v>56</v>
      </c>
      <c r="G2700" s="11" t="s">
        <v>148</v>
      </c>
      <c r="H2700" s="4">
        <v>57</v>
      </c>
      <c r="I2700" s="12">
        <v>30005.42</v>
      </c>
      <c r="J2700" s="12">
        <v>1710308.94</v>
      </c>
      <c r="K2700" s="12">
        <v>4259.62</v>
      </c>
      <c r="L2700" s="4">
        <v>798</v>
      </c>
      <c r="M2700" s="4" t="s">
        <v>42</v>
      </c>
      <c r="N2700" s="4" t="str" cm="1">
        <f t="array" ref="N2700">_xlfn.SWITCH(E2700,"Delhi","North","Chennai","South","Hyderabad","South","Mumbai","Central","Bangalore","South")</f>
        <v>South</v>
      </c>
      <c r="O2700" s="12">
        <v>354597.74</v>
      </c>
      <c r="P2700" s="4">
        <f>Table1[[#This Row],[Delivery_Date]]-Table1[[#This Row],[Order_Date]]</f>
        <v>1</v>
      </c>
      <c r="Q2700" s="4" t="str">
        <f>IF(Table1[[#This Row],[Delivery delay days]]&gt;5,"delay","on time")</f>
        <v>on time</v>
      </c>
      <c r="R2700" s="10">
        <f>DATEVALUE(Table1[[#This Row],[Delivery_Date]])</f>
        <v>45151</v>
      </c>
      <c r="S2700" s="10">
        <f>DATEVALUE(Table1[[#This Row],[Order_Date]])</f>
        <v>45150</v>
      </c>
      <c r="T2700" s="4" t="str" cm="1">
        <f t="array" ref="T2700">_xlfn.IFS(Table1[[#This Row],[Inventory_Level]]&lt;=200,"low",Table1[[#This Row],[Inventory_Level]]&gt;=700,"high",Table1[[#This Row],[Inventory_Level]]&gt;200,"medium")</f>
        <v>high</v>
      </c>
    </row>
    <row r="2701" spans="1:20" x14ac:dyDescent="0.35">
      <c r="A2701" s="4">
        <v>2700</v>
      </c>
      <c r="B2701" s="4" t="s">
        <v>51</v>
      </c>
      <c r="C2701" s="4" t="s">
        <v>38</v>
      </c>
      <c r="D2701" s="4" t="s">
        <v>32</v>
      </c>
      <c r="E2701" s="4" t="s">
        <v>18</v>
      </c>
      <c r="F2701" s="10" t="s">
        <v>92</v>
      </c>
      <c r="G2701" s="11" t="s">
        <v>221</v>
      </c>
      <c r="H2701" s="4">
        <v>94</v>
      </c>
      <c r="I2701" s="12">
        <v>23327.77</v>
      </c>
      <c r="J2701" s="12">
        <v>2192810.38</v>
      </c>
      <c r="K2701" s="12">
        <v>4787.84</v>
      </c>
      <c r="L2701" s="4">
        <v>61</v>
      </c>
      <c r="M2701" s="4" t="s">
        <v>29</v>
      </c>
      <c r="N2701" s="4" t="str" cm="1">
        <f t="array" ref="N2701">_xlfn.SWITCH(E2701,"Delhi","North","Chennai","South","Hyderabad","South","Mumbai","Central","Bangalore","South")</f>
        <v>North</v>
      </c>
      <c r="O2701" s="12">
        <v>484330.02</v>
      </c>
      <c r="P2701" s="4">
        <f>Table1[[#This Row],[Delivery_Date]]-Table1[[#This Row],[Order_Date]]</f>
        <v>12</v>
      </c>
      <c r="Q2701" s="4" t="str">
        <f>IF(Table1[[#This Row],[Delivery delay days]]&gt;5,"delay","on time")</f>
        <v>delay</v>
      </c>
      <c r="R2701" s="10">
        <f>DATEVALUE(Table1[[#This Row],[Delivery_Date]])</f>
        <v>45179</v>
      </c>
      <c r="S2701" s="10">
        <f>DATEVALUE(Table1[[#This Row],[Order_Date]])</f>
        <v>45167</v>
      </c>
      <c r="T2701" s="4" t="str" cm="1">
        <f t="array" ref="T2701">_xlfn.IFS(Table1[[#This Row],[Inventory_Level]]&lt;=200,"low",Table1[[#This Row],[Inventory_Level]]&gt;=700,"high",Table1[[#This Row],[Inventory_Level]]&gt;200,"medium")</f>
        <v>low</v>
      </c>
    </row>
    <row r="2702" spans="1:20" x14ac:dyDescent="0.35">
      <c r="A2702" s="4">
        <v>2701</v>
      </c>
      <c r="B2702" s="4" t="s">
        <v>65</v>
      </c>
      <c r="C2702" s="4" t="s">
        <v>24</v>
      </c>
      <c r="D2702" s="4" t="s">
        <v>45</v>
      </c>
      <c r="E2702" s="4" t="s">
        <v>46</v>
      </c>
      <c r="F2702" s="10" t="s">
        <v>336</v>
      </c>
      <c r="G2702" s="11" t="s">
        <v>175</v>
      </c>
      <c r="H2702" s="4">
        <v>36</v>
      </c>
      <c r="I2702" s="12">
        <v>11988.98</v>
      </c>
      <c r="J2702" s="12">
        <v>431603.28</v>
      </c>
      <c r="K2702" s="12">
        <v>4600.84</v>
      </c>
      <c r="L2702" s="4">
        <v>296</v>
      </c>
      <c r="M2702" s="4" t="s">
        <v>21</v>
      </c>
      <c r="N2702" s="4" t="str" cm="1">
        <f t="array" ref="N2702">_xlfn.SWITCH(E2702,"Delhi","North","Chennai","South","Hyderabad","South","Mumbai","Central","Bangalore","South")</f>
        <v>South</v>
      </c>
      <c r="O2702" s="12">
        <v>66796.710000000006</v>
      </c>
      <c r="P2702" s="4">
        <f>Table1[[#This Row],[Delivery_Date]]-Table1[[#This Row],[Order_Date]]</f>
        <v>10</v>
      </c>
      <c r="Q2702" s="4" t="str">
        <f>IF(Table1[[#This Row],[Delivery delay days]]&gt;5,"delay","on time")</f>
        <v>delay</v>
      </c>
      <c r="R2702" s="10">
        <f>DATEVALUE(Table1[[#This Row],[Delivery_Date]])</f>
        <v>45105</v>
      </c>
      <c r="S2702" s="10">
        <f>DATEVALUE(Table1[[#This Row],[Order_Date]])</f>
        <v>45095</v>
      </c>
      <c r="T2702" s="4" t="str" cm="1">
        <f t="array" ref="T2702">_xlfn.IFS(Table1[[#This Row],[Inventory_Level]]&lt;=200,"low",Table1[[#This Row],[Inventory_Level]]&gt;=700,"high",Table1[[#This Row],[Inventory_Level]]&gt;200,"medium")</f>
        <v>medium</v>
      </c>
    </row>
    <row r="2703" spans="1:20" x14ac:dyDescent="0.35">
      <c r="A2703" s="4">
        <v>2702</v>
      </c>
      <c r="B2703" s="4" t="s">
        <v>44</v>
      </c>
      <c r="C2703" s="4" t="s">
        <v>16</v>
      </c>
      <c r="D2703" s="4" t="s">
        <v>45</v>
      </c>
      <c r="E2703" s="4" t="s">
        <v>60</v>
      </c>
      <c r="F2703" s="10" t="s">
        <v>135</v>
      </c>
      <c r="G2703" s="11" t="s">
        <v>143</v>
      </c>
      <c r="H2703" s="4">
        <v>53</v>
      </c>
      <c r="I2703" s="12">
        <v>22950.27</v>
      </c>
      <c r="J2703" s="12">
        <v>1216364.31</v>
      </c>
      <c r="K2703" s="12">
        <v>1284.78</v>
      </c>
      <c r="L2703" s="4">
        <v>129</v>
      </c>
      <c r="M2703" s="4" t="s">
        <v>35</v>
      </c>
      <c r="N2703" s="4" t="str" cm="1">
        <f t="array" ref="N2703">_xlfn.SWITCH(E2703,"Delhi","North","Chennai","South","Hyderabad","South","Mumbai","Central","Bangalore","South")</f>
        <v>South</v>
      </c>
      <c r="O2703" s="12">
        <v>215170.74</v>
      </c>
      <c r="P2703" s="4">
        <f>Table1[[#This Row],[Delivery_Date]]-Table1[[#This Row],[Order_Date]]</f>
        <v>6</v>
      </c>
      <c r="Q2703" s="4" t="str">
        <f>IF(Table1[[#This Row],[Delivery delay days]]&gt;5,"delay","on time")</f>
        <v>delay</v>
      </c>
      <c r="R2703" s="10">
        <f>DATEVALUE(Table1[[#This Row],[Delivery_Date]])</f>
        <v>45202</v>
      </c>
      <c r="S2703" s="10">
        <f>DATEVALUE(Table1[[#This Row],[Order_Date]])</f>
        <v>45196</v>
      </c>
      <c r="T2703" s="4" t="str" cm="1">
        <f t="array" ref="T2703">_xlfn.IFS(Table1[[#This Row],[Inventory_Level]]&lt;=200,"low",Table1[[#This Row],[Inventory_Level]]&gt;=700,"high",Table1[[#This Row],[Inventory_Level]]&gt;200,"medium")</f>
        <v>low</v>
      </c>
    </row>
    <row r="2704" spans="1:20" x14ac:dyDescent="0.35">
      <c r="A2704" s="4">
        <v>2703</v>
      </c>
      <c r="B2704" s="4" t="s">
        <v>44</v>
      </c>
      <c r="C2704" s="4" t="s">
        <v>16</v>
      </c>
      <c r="D2704" s="4" t="s">
        <v>32</v>
      </c>
      <c r="E2704" s="4" t="s">
        <v>60</v>
      </c>
      <c r="F2704" s="10" t="s">
        <v>190</v>
      </c>
      <c r="G2704" s="11" t="s">
        <v>356</v>
      </c>
      <c r="H2704" s="4">
        <v>63</v>
      </c>
      <c r="I2704" s="12">
        <v>30806.29</v>
      </c>
      <c r="J2704" s="12">
        <v>1940796.27</v>
      </c>
      <c r="K2704" s="12">
        <v>2033.58</v>
      </c>
      <c r="L2704" s="4">
        <v>279</v>
      </c>
      <c r="M2704" s="4" t="s">
        <v>35</v>
      </c>
      <c r="N2704" s="4" t="str" cm="1">
        <f t="array" ref="N2704">_xlfn.SWITCH(E2704,"Delhi","North","Chennai","South","Hyderabad","South","Mumbai","Central","Bangalore","South")</f>
        <v>South</v>
      </c>
      <c r="O2704" s="12">
        <v>214377.96</v>
      </c>
      <c r="P2704" s="4">
        <f>Table1[[#This Row],[Delivery_Date]]-Table1[[#This Row],[Order_Date]]</f>
        <v>7</v>
      </c>
      <c r="Q2704" s="4" t="str">
        <f>IF(Table1[[#This Row],[Delivery delay days]]&gt;5,"delay","on time")</f>
        <v>delay</v>
      </c>
      <c r="R2704" s="10">
        <f>DATEVALUE(Table1[[#This Row],[Delivery_Date]])</f>
        <v>45126</v>
      </c>
      <c r="S2704" s="10">
        <f>DATEVALUE(Table1[[#This Row],[Order_Date]])</f>
        <v>45119</v>
      </c>
      <c r="T2704" s="4" t="str" cm="1">
        <f t="array" ref="T2704">_xlfn.IFS(Table1[[#This Row],[Inventory_Level]]&lt;=200,"low",Table1[[#This Row],[Inventory_Level]]&gt;=700,"high",Table1[[#This Row],[Inventory_Level]]&gt;200,"medium")</f>
        <v>medium</v>
      </c>
    </row>
    <row r="2705" spans="1:20" x14ac:dyDescent="0.35">
      <c r="A2705" s="4">
        <v>2704</v>
      </c>
      <c r="B2705" s="4" t="s">
        <v>59</v>
      </c>
      <c r="C2705" s="4" t="s">
        <v>24</v>
      </c>
      <c r="D2705" s="4" t="s">
        <v>39</v>
      </c>
      <c r="E2705" s="4" t="s">
        <v>18</v>
      </c>
      <c r="F2705" s="10" t="s">
        <v>102</v>
      </c>
      <c r="G2705" s="11" t="s">
        <v>187</v>
      </c>
      <c r="H2705" s="4">
        <v>93</v>
      </c>
      <c r="I2705" s="12">
        <v>34360.160000000003</v>
      </c>
      <c r="J2705" s="12">
        <v>3195494.88</v>
      </c>
      <c r="K2705" s="12">
        <v>4764.67</v>
      </c>
      <c r="L2705" s="4">
        <v>717</v>
      </c>
      <c r="M2705" s="4" t="s">
        <v>35</v>
      </c>
      <c r="N2705" s="4" t="str" cm="1">
        <f t="array" ref="N2705">_xlfn.SWITCH(E2705,"Delhi","North","Chennai","South","Hyderabad","South","Mumbai","Central","Bangalore","South")</f>
        <v>North</v>
      </c>
      <c r="O2705" s="12">
        <v>629281.94999999995</v>
      </c>
      <c r="P2705" s="4">
        <f>Table1[[#This Row],[Delivery_Date]]-Table1[[#This Row],[Order_Date]]</f>
        <v>6</v>
      </c>
      <c r="Q2705" s="4" t="str">
        <f>IF(Table1[[#This Row],[Delivery delay days]]&gt;5,"delay","on time")</f>
        <v>delay</v>
      </c>
      <c r="R2705" s="10">
        <f>DATEVALUE(Table1[[#This Row],[Delivery_Date]])</f>
        <v>45003</v>
      </c>
      <c r="S2705" s="10">
        <f>DATEVALUE(Table1[[#This Row],[Order_Date]])</f>
        <v>44997</v>
      </c>
      <c r="T2705" s="4" t="str" cm="1">
        <f t="array" ref="T2705">_xlfn.IFS(Table1[[#This Row],[Inventory_Level]]&lt;=200,"low",Table1[[#This Row],[Inventory_Level]]&gt;=700,"high",Table1[[#This Row],[Inventory_Level]]&gt;200,"medium")</f>
        <v>high</v>
      </c>
    </row>
    <row r="2706" spans="1:20" x14ac:dyDescent="0.35">
      <c r="A2706" s="4">
        <v>2705</v>
      </c>
      <c r="B2706" s="4" t="s">
        <v>65</v>
      </c>
      <c r="C2706" s="4" t="s">
        <v>38</v>
      </c>
      <c r="D2706" s="4" t="s">
        <v>39</v>
      </c>
      <c r="E2706" s="4" t="s">
        <v>26</v>
      </c>
      <c r="F2706" s="10" t="s">
        <v>127</v>
      </c>
      <c r="G2706" s="11" t="s">
        <v>343</v>
      </c>
      <c r="H2706" s="4">
        <v>91</v>
      </c>
      <c r="I2706" s="12">
        <v>43653.86</v>
      </c>
      <c r="J2706" s="12">
        <v>3972501.26</v>
      </c>
      <c r="K2706" s="12">
        <v>4298.87</v>
      </c>
      <c r="L2706" s="4">
        <v>733</v>
      </c>
      <c r="M2706" s="4" t="s">
        <v>29</v>
      </c>
      <c r="N2706" s="4" t="str" cm="1">
        <f t="array" ref="N2706">_xlfn.SWITCH(E2706,"Delhi","North","Chennai","South","Hyderabad","South","Mumbai","Central","Bangalore","South")</f>
        <v>South</v>
      </c>
      <c r="O2706" s="12">
        <v>588063.67000000004</v>
      </c>
      <c r="P2706" s="4">
        <f>Table1[[#This Row],[Delivery_Date]]-Table1[[#This Row],[Order_Date]]</f>
        <v>3</v>
      </c>
      <c r="Q2706" s="4" t="str">
        <f>IF(Table1[[#This Row],[Delivery delay days]]&gt;5,"delay","on time")</f>
        <v>on time</v>
      </c>
      <c r="R2706" s="10">
        <f>DATEVALUE(Table1[[#This Row],[Delivery_Date]])</f>
        <v>44969</v>
      </c>
      <c r="S2706" s="10">
        <f>DATEVALUE(Table1[[#This Row],[Order_Date]])</f>
        <v>44966</v>
      </c>
      <c r="T2706" s="4" t="str" cm="1">
        <f t="array" ref="T2706">_xlfn.IFS(Table1[[#This Row],[Inventory_Level]]&lt;=200,"low",Table1[[#This Row],[Inventory_Level]]&gt;=700,"high",Table1[[#This Row],[Inventory_Level]]&gt;200,"medium")</f>
        <v>high</v>
      </c>
    </row>
    <row r="2707" spans="1:20" x14ac:dyDescent="0.35">
      <c r="A2707" s="4">
        <v>2706</v>
      </c>
      <c r="B2707" s="4" t="s">
        <v>15</v>
      </c>
      <c r="C2707" s="4" t="s">
        <v>16</v>
      </c>
      <c r="D2707" s="4" t="s">
        <v>17</v>
      </c>
      <c r="E2707" s="4" t="s">
        <v>60</v>
      </c>
      <c r="F2707" s="10" t="s">
        <v>354</v>
      </c>
      <c r="G2707" s="11" t="s">
        <v>306</v>
      </c>
      <c r="H2707" s="4">
        <v>20</v>
      </c>
      <c r="I2707" s="12">
        <v>36505.49</v>
      </c>
      <c r="J2707" s="12">
        <v>730109.8</v>
      </c>
      <c r="K2707" s="12">
        <v>4126.38</v>
      </c>
      <c r="L2707" s="4">
        <v>198</v>
      </c>
      <c r="M2707" s="4" t="s">
        <v>29</v>
      </c>
      <c r="N2707" s="4" t="str" cm="1">
        <f t="array" ref="N2707">_xlfn.SWITCH(E2707,"Delhi","North","Chennai","South","Hyderabad","South","Mumbai","Central","Bangalore","South")</f>
        <v>South</v>
      </c>
      <c r="O2707" s="12">
        <v>163831.13</v>
      </c>
      <c r="P2707" s="4">
        <f>Table1[[#This Row],[Delivery_Date]]-Table1[[#This Row],[Order_Date]]</f>
        <v>14</v>
      </c>
      <c r="Q2707" s="4" t="str">
        <f>IF(Table1[[#This Row],[Delivery delay days]]&gt;5,"delay","on time")</f>
        <v>delay</v>
      </c>
      <c r="R2707" s="10">
        <f>DATEVALUE(Table1[[#This Row],[Delivery_Date]])</f>
        <v>45282</v>
      </c>
      <c r="S2707" s="10">
        <f>DATEVALUE(Table1[[#This Row],[Order_Date]])</f>
        <v>45268</v>
      </c>
      <c r="T2707" s="4" t="str" cm="1">
        <f t="array" ref="T2707">_xlfn.IFS(Table1[[#This Row],[Inventory_Level]]&lt;=200,"low",Table1[[#This Row],[Inventory_Level]]&gt;=700,"high",Table1[[#This Row],[Inventory_Level]]&gt;200,"medium")</f>
        <v>low</v>
      </c>
    </row>
    <row r="2708" spans="1:20" x14ac:dyDescent="0.35">
      <c r="A2708" s="4">
        <v>2707</v>
      </c>
      <c r="B2708" s="4" t="s">
        <v>65</v>
      </c>
      <c r="C2708" s="4" t="s">
        <v>24</v>
      </c>
      <c r="D2708" s="4" t="s">
        <v>25</v>
      </c>
      <c r="E2708" s="4" t="s">
        <v>60</v>
      </c>
      <c r="F2708" s="10" t="s">
        <v>76</v>
      </c>
      <c r="G2708" s="11" t="s">
        <v>115</v>
      </c>
      <c r="H2708" s="4">
        <v>86</v>
      </c>
      <c r="I2708" s="12">
        <v>23047.62</v>
      </c>
      <c r="J2708" s="12">
        <v>1982095.32</v>
      </c>
      <c r="K2708" s="12">
        <v>2096.65</v>
      </c>
      <c r="L2708" s="4">
        <v>627</v>
      </c>
      <c r="M2708" s="4" t="s">
        <v>21</v>
      </c>
      <c r="N2708" s="4" t="str" cm="1">
        <f t="array" ref="N2708">_xlfn.SWITCH(E2708,"Delhi","North","Chennai","South","Hyderabad","South","Mumbai","Central","Bangalore","South")</f>
        <v>South</v>
      </c>
      <c r="O2708" s="12">
        <v>372810.89</v>
      </c>
      <c r="P2708" s="4">
        <f>Table1[[#This Row],[Delivery_Date]]-Table1[[#This Row],[Order_Date]]</f>
        <v>6</v>
      </c>
      <c r="Q2708" s="4" t="str">
        <f>IF(Table1[[#This Row],[Delivery delay days]]&gt;5,"delay","on time")</f>
        <v>delay</v>
      </c>
      <c r="R2708" s="10">
        <f>DATEVALUE(Table1[[#This Row],[Delivery_Date]])</f>
        <v>45245</v>
      </c>
      <c r="S2708" s="10">
        <f>DATEVALUE(Table1[[#This Row],[Order_Date]])</f>
        <v>45239</v>
      </c>
      <c r="T2708" s="4" t="str" cm="1">
        <f t="array" ref="T2708">_xlfn.IFS(Table1[[#This Row],[Inventory_Level]]&lt;=200,"low",Table1[[#This Row],[Inventory_Level]]&gt;=700,"high",Table1[[#This Row],[Inventory_Level]]&gt;200,"medium")</f>
        <v>medium</v>
      </c>
    </row>
    <row r="2709" spans="1:20" x14ac:dyDescent="0.35">
      <c r="A2709" s="4">
        <v>2708</v>
      </c>
      <c r="B2709" s="4" t="s">
        <v>37</v>
      </c>
      <c r="C2709" s="4" t="s">
        <v>24</v>
      </c>
      <c r="D2709" s="4" t="s">
        <v>39</v>
      </c>
      <c r="E2709" s="4" t="s">
        <v>18</v>
      </c>
      <c r="F2709" s="10" t="s">
        <v>376</v>
      </c>
      <c r="G2709" s="11" t="s">
        <v>262</v>
      </c>
      <c r="H2709" s="4">
        <v>77</v>
      </c>
      <c r="I2709" s="12">
        <v>20292.3</v>
      </c>
      <c r="J2709" s="12">
        <v>1562507.1</v>
      </c>
      <c r="K2709" s="12">
        <v>3762.97</v>
      </c>
      <c r="L2709" s="4">
        <v>223</v>
      </c>
      <c r="M2709" s="4" t="s">
        <v>42</v>
      </c>
      <c r="N2709" s="4" t="str" cm="1">
        <f t="array" ref="N2709">_xlfn.SWITCH(E2709,"Delhi","North","Chennai","South","Hyderabad","South","Mumbai","Central","Bangalore","South")</f>
        <v>North</v>
      </c>
      <c r="O2709" s="12">
        <v>113797.14</v>
      </c>
      <c r="P2709" s="4">
        <f>Table1[[#This Row],[Delivery_Date]]-Table1[[#This Row],[Order_Date]]</f>
        <v>12</v>
      </c>
      <c r="Q2709" s="4" t="str">
        <f>IF(Table1[[#This Row],[Delivery delay days]]&gt;5,"delay","on time")</f>
        <v>delay</v>
      </c>
      <c r="R2709" s="10">
        <f>DATEVALUE(Table1[[#This Row],[Delivery_Date]])</f>
        <v>44953</v>
      </c>
      <c r="S2709" s="10">
        <f>DATEVALUE(Table1[[#This Row],[Order_Date]])</f>
        <v>44941</v>
      </c>
      <c r="T2709" s="4" t="str" cm="1">
        <f t="array" ref="T2709">_xlfn.IFS(Table1[[#This Row],[Inventory_Level]]&lt;=200,"low",Table1[[#This Row],[Inventory_Level]]&gt;=700,"high",Table1[[#This Row],[Inventory_Level]]&gt;200,"medium")</f>
        <v>medium</v>
      </c>
    </row>
    <row r="2710" spans="1:20" x14ac:dyDescent="0.35">
      <c r="A2710" s="4">
        <v>2709</v>
      </c>
      <c r="B2710" s="4" t="s">
        <v>23</v>
      </c>
      <c r="C2710" s="4" t="s">
        <v>16</v>
      </c>
      <c r="D2710" s="4" t="s">
        <v>45</v>
      </c>
      <c r="E2710" s="4" t="s">
        <v>26</v>
      </c>
      <c r="F2710" s="10" t="s">
        <v>108</v>
      </c>
      <c r="G2710" s="11" t="s">
        <v>258</v>
      </c>
      <c r="H2710" s="4">
        <v>3</v>
      </c>
      <c r="I2710" s="12">
        <v>9308.09</v>
      </c>
      <c r="J2710" s="12">
        <v>27924.27</v>
      </c>
      <c r="K2710" s="12">
        <v>3459.94</v>
      </c>
      <c r="L2710" s="4">
        <v>334</v>
      </c>
      <c r="M2710" s="4" t="s">
        <v>21</v>
      </c>
      <c r="N2710" s="4" t="str" cm="1">
        <f t="array" ref="N2710">_xlfn.SWITCH(E2710,"Delhi","North","Chennai","South","Hyderabad","South","Mumbai","Central","Bangalore","South")</f>
        <v>South</v>
      </c>
      <c r="O2710" s="12">
        <v>3995.22</v>
      </c>
      <c r="P2710" s="4">
        <f>Table1[[#This Row],[Delivery_Date]]-Table1[[#This Row],[Order_Date]]</f>
        <v>3</v>
      </c>
      <c r="Q2710" s="4" t="str">
        <f>IF(Table1[[#This Row],[Delivery delay days]]&gt;5,"delay","on time")</f>
        <v>on time</v>
      </c>
      <c r="R2710" s="10">
        <f>DATEVALUE(Table1[[#This Row],[Delivery_Date]])</f>
        <v>45062</v>
      </c>
      <c r="S2710" s="10">
        <f>DATEVALUE(Table1[[#This Row],[Order_Date]])</f>
        <v>45059</v>
      </c>
      <c r="T2710" s="4" t="str" cm="1">
        <f t="array" ref="T2710">_xlfn.IFS(Table1[[#This Row],[Inventory_Level]]&lt;=200,"low",Table1[[#This Row],[Inventory_Level]]&gt;=700,"high",Table1[[#This Row],[Inventory_Level]]&gt;200,"medium")</f>
        <v>medium</v>
      </c>
    </row>
    <row r="2711" spans="1:20" x14ac:dyDescent="0.35">
      <c r="A2711" s="4">
        <v>2710</v>
      </c>
      <c r="B2711" s="4" t="s">
        <v>15</v>
      </c>
      <c r="C2711" s="4" t="s">
        <v>38</v>
      </c>
      <c r="D2711" s="4" t="s">
        <v>39</v>
      </c>
      <c r="E2711" s="4" t="s">
        <v>60</v>
      </c>
      <c r="F2711" s="10" t="s">
        <v>294</v>
      </c>
      <c r="G2711" s="11" t="s">
        <v>207</v>
      </c>
      <c r="H2711" s="4">
        <v>69</v>
      </c>
      <c r="I2711" s="12">
        <v>3205.05</v>
      </c>
      <c r="J2711" s="12">
        <v>221148.45</v>
      </c>
      <c r="K2711" s="12">
        <v>4918.75</v>
      </c>
      <c r="L2711" s="4">
        <v>910</v>
      </c>
      <c r="M2711" s="4" t="s">
        <v>21</v>
      </c>
      <c r="N2711" s="4" t="str" cm="1">
        <f t="array" ref="N2711">_xlfn.SWITCH(E2711,"Delhi","North","Chennai","South","Hyderabad","South","Mumbai","Central","Bangalore","South")</f>
        <v>South</v>
      </c>
      <c r="O2711" s="12">
        <v>23141.31</v>
      </c>
      <c r="P2711" s="4">
        <f>Table1[[#This Row],[Delivery_Date]]-Table1[[#This Row],[Order_Date]]</f>
        <v>6</v>
      </c>
      <c r="Q2711" s="4" t="str">
        <f>IF(Table1[[#This Row],[Delivery delay days]]&gt;5,"delay","on time")</f>
        <v>delay</v>
      </c>
      <c r="R2711" s="10">
        <f>DATEVALUE(Table1[[#This Row],[Delivery_Date]])</f>
        <v>45286</v>
      </c>
      <c r="S2711" s="10">
        <f>DATEVALUE(Table1[[#This Row],[Order_Date]])</f>
        <v>45280</v>
      </c>
      <c r="T2711" s="4" t="str" cm="1">
        <f t="array" ref="T2711">_xlfn.IFS(Table1[[#This Row],[Inventory_Level]]&lt;=200,"low",Table1[[#This Row],[Inventory_Level]]&gt;=700,"high",Table1[[#This Row],[Inventory_Level]]&gt;200,"medium")</f>
        <v>high</v>
      </c>
    </row>
    <row r="2712" spans="1:20" x14ac:dyDescent="0.35">
      <c r="A2712" s="4">
        <v>2711</v>
      </c>
      <c r="B2712" s="4" t="s">
        <v>59</v>
      </c>
      <c r="C2712" s="4" t="s">
        <v>38</v>
      </c>
      <c r="D2712" s="4" t="s">
        <v>45</v>
      </c>
      <c r="E2712" s="4" t="s">
        <v>52</v>
      </c>
      <c r="F2712" s="10" t="s">
        <v>362</v>
      </c>
      <c r="G2712" s="11" t="s">
        <v>100</v>
      </c>
      <c r="H2712" s="4">
        <v>74</v>
      </c>
      <c r="I2712" s="12">
        <v>42725.08</v>
      </c>
      <c r="J2712" s="12">
        <v>3161655.92</v>
      </c>
      <c r="K2712" s="12">
        <v>3037.35</v>
      </c>
      <c r="L2712" s="4">
        <v>450</v>
      </c>
      <c r="M2712" s="4" t="s">
        <v>42</v>
      </c>
      <c r="N2712" s="4" t="str" cm="1">
        <f t="array" ref="N2712">_xlfn.SWITCH(E2712,"Delhi","North","Chennai","South","Hyderabad","South","Mumbai","Central","Bangalore","South")</f>
        <v>Central</v>
      </c>
      <c r="O2712" s="12">
        <v>542859.68999999994</v>
      </c>
      <c r="P2712" s="4">
        <f>Table1[[#This Row],[Delivery_Date]]-Table1[[#This Row],[Order_Date]]</f>
        <v>15</v>
      </c>
      <c r="Q2712" s="4" t="str">
        <f>IF(Table1[[#This Row],[Delivery delay days]]&gt;5,"delay","on time")</f>
        <v>delay</v>
      </c>
      <c r="R2712" s="10">
        <f>DATEVALUE(Table1[[#This Row],[Delivery_Date]])</f>
        <v>45090</v>
      </c>
      <c r="S2712" s="10">
        <f>DATEVALUE(Table1[[#This Row],[Order_Date]])</f>
        <v>45075</v>
      </c>
      <c r="T2712" s="4" t="str" cm="1">
        <f t="array" ref="T2712">_xlfn.IFS(Table1[[#This Row],[Inventory_Level]]&lt;=200,"low",Table1[[#This Row],[Inventory_Level]]&gt;=700,"high",Table1[[#This Row],[Inventory_Level]]&gt;200,"medium")</f>
        <v>medium</v>
      </c>
    </row>
    <row r="2713" spans="1:20" x14ac:dyDescent="0.35">
      <c r="A2713" s="4">
        <v>2712</v>
      </c>
      <c r="B2713" s="4" t="s">
        <v>44</v>
      </c>
      <c r="C2713" s="4" t="s">
        <v>16</v>
      </c>
      <c r="D2713" s="4" t="s">
        <v>39</v>
      </c>
      <c r="E2713" s="4" t="s">
        <v>52</v>
      </c>
      <c r="F2713" s="10" t="s">
        <v>228</v>
      </c>
      <c r="G2713" s="11" t="s">
        <v>225</v>
      </c>
      <c r="H2713" s="4">
        <v>55</v>
      </c>
      <c r="I2713" s="12">
        <v>48667.99</v>
      </c>
      <c r="J2713" s="12">
        <v>2676739.4500000002</v>
      </c>
      <c r="K2713" s="12">
        <v>4583.1899999999996</v>
      </c>
      <c r="L2713" s="4">
        <v>394</v>
      </c>
      <c r="M2713" s="4" t="s">
        <v>42</v>
      </c>
      <c r="N2713" s="4" t="str" cm="1">
        <f t="array" ref="N2713">_xlfn.SWITCH(E2713,"Delhi","North","Chennai","South","Hyderabad","South","Mumbai","Central","Bangalore","South")</f>
        <v>Central</v>
      </c>
      <c r="O2713" s="12">
        <v>448939.47</v>
      </c>
      <c r="P2713" s="4">
        <f>Table1[[#This Row],[Delivery_Date]]-Table1[[#This Row],[Order_Date]]</f>
        <v>15</v>
      </c>
      <c r="Q2713" s="4" t="str">
        <f>IF(Table1[[#This Row],[Delivery delay days]]&gt;5,"delay","on time")</f>
        <v>delay</v>
      </c>
      <c r="R2713" s="10">
        <f>DATEVALUE(Table1[[#This Row],[Delivery_Date]])</f>
        <v>45039</v>
      </c>
      <c r="S2713" s="10">
        <f>DATEVALUE(Table1[[#This Row],[Order_Date]])</f>
        <v>45024</v>
      </c>
      <c r="T2713" s="4" t="str" cm="1">
        <f t="array" ref="T2713">_xlfn.IFS(Table1[[#This Row],[Inventory_Level]]&lt;=200,"low",Table1[[#This Row],[Inventory_Level]]&gt;=700,"high",Table1[[#This Row],[Inventory_Level]]&gt;200,"medium")</f>
        <v>medium</v>
      </c>
    </row>
    <row r="2714" spans="1:20" x14ac:dyDescent="0.35">
      <c r="A2714" s="4">
        <v>2713</v>
      </c>
      <c r="B2714" s="4" t="s">
        <v>51</v>
      </c>
      <c r="C2714" s="4" t="s">
        <v>38</v>
      </c>
      <c r="D2714" s="4" t="s">
        <v>32</v>
      </c>
      <c r="E2714" s="4" t="s">
        <v>60</v>
      </c>
      <c r="F2714" s="10" t="s">
        <v>19</v>
      </c>
      <c r="G2714" s="11" t="s">
        <v>117</v>
      </c>
      <c r="H2714" s="4">
        <v>75</v>
      </c>
      <c r="I2714" s="12">
        <v>3109.87</v>
      </c>
      <c r="J2714" s="12">
        <v>233240.25</v>
      </c>
      <c r="K2714" s="12">
        <v>3830.17</v>
      </c>
      <c r="L2714" s="4">
        <v>295</v>
      </c>
      <c r="M2714" s="4" t="s">
        <v>35</v>
      </c>
      <c r="N2714" s="4" t="str" cm="1">
        <f t="array" ref="N2714">_xlfn.SWITCH(E2714,"Delhi","North","Chennai","South","Hyderabad","South","Mumbai","Central","Bangalore","South")</f>
        <v>South</v>
      </c>
      <c r="O2714" s="12">
        <v>20645.240000000002</v>
      </c>
      <c r="P2714" s="4">
        <f>Table1[[#This Row],[Delivery_Date]]-Table1[[#This Row],[Order_Date]]</f>
        <v>3</v>
      </c>
      <c r="Q2714" s="4" t="str">
        <f>IF(Table1[[#This Row],[Delivery delay days]]&gt;5,"delay","on time")</f>
        <v>on time</v>
      </c>
      <c r="R2714" s="10">
        <f>DATEVALUE(Table1[[#This Row],[Delivery_Date]])</f>
        <v>45191</v>
      </c>
      <c r="S2714" s="10">
        <f>DATEVALUE(Table1[[#This Row],[Order_Date]])</f>
        <v>45188</v>
      </c>
      <c r="T2714" s="4" t="str" cm="1">
        <f t="array" ref="T2714">_xlfn.IFS(Table1[[#This Row],[Inventory_Level]]&lt;=200,"low",Table1[[#This Row],[Inventory_Level]]&gt;=700,"high",Table1[[#This Row],[Inventory_Level]]&gt;200,"medium")</f>
        <v>medium</v>
      </c>
    </row>
    <row r="2715" spans="1:20" x14ac:dyDescent="0.35">
      <c r="A2715" s="4">
        <v>2714</v>
      </c>
      <c r="B2715" s="4" t="s">
        <v>15</v>
      </c>
      <c r="C2715" s="4" t="s">
        <v>24</v>
      </c>
      <c r="D2715" s="4" t="s">
        <v>45</v>
      </c>
      <c r="E2715" s="4" t="s">
        <v>52</v>
      </c>
      <c r="F2715" s="10" t="s">
        <v>192</v>
      </c>
      <c r="G2715" s="11" t="s">
        <v>365</v>
      </c>
      <c r="H2715" s="4">
        <v>23</v>
      </c>
      <c r="I2715" s="12">
        <v>25094.13</v>
      </c>
      <c r="J2715" s="12">
        <v>577164.99</v>
      </c>
      <c r="K2715" s="12">
        <v>2305.2399999999998</v>
      </c>
      <c r="L2715" s="4">
        <v>581</v>
      </c>
      <c r="M2715" s="4" t="s">
        <v>29</v>
      </c>
      <c r="N2715" s="4" t="str" cm="1">
        <f t="array" ref="N2715">_xlfn.SWITCH(E2715,"Delhi","North","Chennai","South","Hyderabad","South","Mumbai","Central","Bangalore","South")</f>
        <v>Central</v>
      </c>
      <c r="O2715" s="12">
        <v>62572.45</v>
      </c>
      <c r="P2715" s="4">
        <f>Table1[[#This Row],[Delivery_Date]]-Table1[[#This Row],[Order_Date]]</f>
        <v>3</v>
      </c>
      <c r="Q2715" s="4" t="str">
        <f>IF(Table1[[#This Row],[Delivery delay days]]&gt;5,"delay","on time")</f>
        <v>on time</v>
      </c>
      <c r="R2715" s="10">
        <f>DATEVALUE(Table1[[#This Row],[Delivery_Date]])</f>
        <v>45184</v>
      </c>
      <c r="S2715" s="10">
        <f>DATEVALUE(Table1[[#This Row],[Order_Date]])</f>
        <v>45181</v>
      </c>
      <c r="T2715" s="4" t="str" cm="1">
        <f t="array" ref="T2715">_xlfn.IFS(Table1[[#This Row],[Inventory_Level]]&lt;=200,"low",Table1[[#This Row],[Inventory_Level]]&gt;=700,"high",Table1[[#This Row],[Inventory_Level]]&gt;200,"medium")</f>
        <v>medium</v>
      </c>
    </row>
    <row r="2716" spans="1:20" x14ac:dyDescent="0.35">
      <c r="A2716" s="4">
        <v>2715</v>
      </c>
      <c r="B2716" s="4" t="s">
        <v>23</v>
      </c>
      <c r="C2716" s="4" t="s">
        <v>38</v>
      </c>
      <c r="D2716" s="4" t="s">
        <v>25</v>
      </c>
      <c r="E2716" s="4" t="s">
        <v>52</v>
      </c>
      <c r="F2716" s="10" t="s">
        <v>387</v>
      </c>
      <c r="G2716" s="11" t="s">
        <v>182</v>
      </c>
      <c r="H2716" s="4">
        <v>57</v>
      </c>
      <c r="I2716" s="12">
        <v>39377.01</v>
      </c>
      <c r="J2716" s="12">
        <v>2244489.5699999998</v>
      </c>
      <c r="K2716" s="12">
        <v>3875.4</v>
      </c>
      <c r="L2716" s="4">
        <v>486</v>
      </c>
      <c r="M2716" s="4" t="s">
        <v>35</v>
      </c>
      <c r="N2716" s="4" t="str" cm="1">
        <f t="array" ref="N2716">_xlfn.SWITCH(E2716,"Delhi","North","Chennai","South","Hyderabad","South","Mumbai","Central","Bangalore","South")</f>
        <v>Central</v>
      </c>
      <c r="O2716" s="12">
        <v>492188.62</v>
      </c>
      <c r="P2716" s="4">
        <f>Table1[[#This Row],[Delivery_Date]]-Table1[[#This Row],[Order_Date]]</f>
        <v>8</v>
      </c>
      <c r="Q2716" s="4" t="str">
        <f>IF(Table1[[#This Row],[Delivery delay days]]&gt;5,"delay","on time")</f>
        <v>delay</v>
      </c>
      <c r="R2716" s="10">
        <f>DATEVALUE(Table1[[#This Row],[Delivery_Date]])</f>
        <v>45026</v>
      </c>
      <c r="S2716" s="10">
        <f>DATEVALUE(Table1[[#This Row],[Order_Date]])</f>
        <v>45018</v>
      </c>
      <c r="T2716" s="4" t="str" cm="1">
        <f t="array" ref="T2716">_xlfn.IFS(Table1[[#This Row],[Inventory_Level]]&lt;=200,"low",Table1[[#This Row],[Inventory_Level]]&gt;=700,"high",Table1[[#This Row],[Inventory_Level]]&gt;200,"medium")</f>
        <v>medium</v>
      </c>
    </row>
    <row r="2717" spans="1:20" x14ac:dyDescent="0.35">
      <c r="A2717" s="4">
        <v>2716</v>
      </c>
      <c r="B2717" s="4" t="s">
        <v>15</v>
      </c>
      <c r="C2717" s="4" t="s">
        <v>24</v>
      </c>
      <c r="D2717" s="4" t="s">
        <v>32</v>
      </c>
      <c r="E2717" s="4" t="s">
        <v>60</v>
      </c>
      <c r="F2717" s="10" t="s">
        <v>323</v>
      </c>
      <c r="G2717" s="11" t="s">
        <v>149</v>
      </c>
      <c r="H2717" s="4">
        <v>31</v>
      </c>
      <c r="I2717" s="12">
        <v>25552.33</v>
      </c>
      <c r="J2717" s="12">
        <v>792122.23</v>
      </c>
      <c r="K2717" s="12">
        <v>4689.25</v>
      </c>
      <c r="L2717" s="4">
        <v>499</v>
      </c>
      <c r="M2717" s="4" t="s">
        <v>21</v>
      </c>
      <c r="N2717" s="4" t="str" cm="1">
        <f t="array" ref="N2717">_xlfn.SWITCH(E2717,"Delhi","North","Chennai","South","Hyderabad","South","Mumbai","Central","Bangalore","South")</f>
        <v>South</v>
      </c>
      <c r="O2717" s="12">
        <v>125819.6</v>
      </c>
      <c r="P2717" s="4">
        <f>Table1[[#This Row],[Delivery_Date]]-Table1[[#This Row],[Order_Date]]</f>
        <v>12</v>
      </c>
      <c r="Q2717" s="4" t="str">
        <f>IF(Table1[[#This Row],[Delivery delay days]]&gt;5,"delay","on time")</f>
        <v>delay</v>
      </c>
      <c r="R2717" s="10">
        <f>DATEVALUE(Table1[[#This Row],[Delivery_Date]])</f>
        <v>45285</v>
      </c>
      <c r="S2717" s="10">
        <f>DATEVALUE(Table1[[#This Row],[Order_Date]])</f>
        <v>45273</v>
      </c>
      <c r="T2717" s="4" t="str" cm="1">
        <f t="array" ref="T2717">_xlfn.IFS(Table1[[#This Row],[Inventory_Level]]&lt;=200,"low",Table1[[#This Row],[Inventory_Level]]&gt;=700,"high",Table1[[#This Row],[Inventory_Level]]&gt;200,"medium")</f>
        <v>medium</v>
      </c>
    </row>
    <row r="2718" spans="1:20" x14ac:dyDescent="0.35">
      <c r="A2718" s="4">
        <v>2717</v>
      </c>
      <c r="B2718" s="4" t="s">
        <v>37</v>
      </c>
      <c r="C2718" s="4" t="s">
        <v>24</v>
      </c>
      <c r="D2718" s="4" t="s">
        <v>17</v>
      </c>
      <c r="E2718" s="4" t="s">
        <v>60</v>
      </c>
      <c r="F2718" s="10" t="s">
        <v>274</v>
      </c>
      <c r="G2718" s="11" t="s">
        <v>178</v>
      </c>
      <c r="H2718" s="4">
        <v>40</v>
      </c>
      <c r="I2718" s="12">
        <v>16722.68</v>
      </c>
      <c r="J2718" s="12">
        <v>668907.19999999995</v>
      </c>
      <c r="K2718" s="12">
        <v>2010.23</v>
      </c>
      <c r="L2718" s="4">
        <v>30</v>
      </c>
      <c r="M2718" s="4" t="s">
        <v>42</v>
      </c>
      <c r="N2718" s="4" t="str" cm="1">
        <f t="array" ref="N2718">_xlfn.SWITCH(E2718,"Delhi","North","Chennai","South","Hyderabad","South","Mumbai","Central","Bangalore","South")</f>
        <v>South</v>
      </c>
      <c r="O2718" s="12">
        <v>64983.98</v>
      </c>
      <c r="P2718" s="4">
        <f>Table1[[#This Row],[Delivery_Date]]-Table1[[#This Row],[Order_Date]]</f>
        <v>10</v>
      </c>
      <c r="Q2718" s="4" t="str">
        <f>IF(Table1[[#This Row],[Delivery delay days]]&gt;5,"delay","on time")</f>
        <v>delay</v>
      </c>
      <c r="R2718" s="10">
        <f>DATEVALUE(Table1[[#This Row],[Delivery_Date]])</f>
        <v>45023</v>
      </c>
      <c r="S2718" s="10">
        <f>DATEVALUE(Table1[[#This Row],[Order_Date]])</f>
        <v>45013</v>
      </c>
      <c r="T2718" s="4" t="str" cm="1">
        <f t="array" ref="T2718">_xlfn.IFS(Table1[[#This Row],[Inventory_Level]]&lt;=200,"low",Table1[[#This Row],[Inventory_Level]]&gt;=700,"high",Table1[[#This Row],[Inventory_Level]]&gt;200,"medium")</f>
        <v>low</v>
      </c>
    </row>
    <row r="2719" spans="1:20" x14ac:dyDescent="0.35">
      <c r="A2719" s="4">
        <v>2718</v>
      </c>
      <c r="B2719" s="4" t="s">
        <v>51</v>
      </c>
      <c r="C2719" s="4" t="s">
        <v>16</v>
      </c>
      <c r="D2719" s="4" t="s">
        <v>39</v>
      </c>
      <c r="E2719" s="4" t="s">
        <v>52</v>
      </c>
      <c r="F2719" s="10" t="s">
        <v>74</v>
      </c>
      <c r="G2719" s="11" t="s">
        <v>391</v>
      </c>
      <c r="H2719" s="4">
        <v>68</v>
      </c>
      <c r="I2719" s="12">
        <v>47816.03</v>
      </c>
      <c r="J2719" s="12">
        <v>3251490.04</v>
      </c>
      <c r="K2719" s="12">
        <v>3471.16</v>
      </c>
      <c r="L2719" s="4">
        <v>136</v>
      </c>
      <c r="M2719" s="4" t="s">
        <v>42</v>
      </c>
      <c r="N2719" s="4" t="str" cm="1">
        <f t="array" ref="N2719">_xlfn.SWITCH(E2719,"Delhi","North","Chennai","South","Hyderabad","South","Mumbai","Central","Bangalore","South")</f>
        <v>Central</v>
      </c>
      <c r="O2719" s="12">
        <v>643358.76</v>
      </c>
      <c r="P2719" s="4">
        <f>Table1[[#This Row],[Delivery_Date]]-Table1[[#This Row],[Order_Date]]</f>
        <v>13</v>
      </c>
      <c r="Q2719" s="4" t="str">
        <f>IF(Table1[[#This Row],[Delivery delay days]]&gt;5,"delay","on time")</f>
        <v>delay</v>
      </c>
      <c r="R2719" s="10">
        <f>DATEVALUE(Table1[[#This Row],[Delivery_Date]])</f>
        <v>45244</v>
      </c>
      <c r="S2719" s="10">
        <f>DATEVALUE(Table1[[#This Row],[Order_Date]])</f>
        <v>45231</v>
      </c>
      <c r="T2719" s="4" t="str" cm="1">
        <f t="array" ref="T2719">_xlfn.IFS(Table1[[#This Row],[Inventory_Level]]&lt;=200,"low",Table1[[#This Row],[Inventory_Level]]&gt;=700,"high",Table1[[#This Row],[Inventory_Level]]&gt;200,"medium")</f>
        <v>low</v>
      </c>
    </row>
    <row r="2720" spans="1:20" x14ac:dyDescent="0.35">
      <c r="A2720" s="4">
        <v>2719</v>
      </c>
      <c r="B2720" s="4" t="s">
        <v>51</v>
      </c>
      <c r="C2720" s="4" t="s">
        <v>24</v>
      </c>
      <c r="D2720" s="4" t="s">
        <v>32</v>
      </c>
      <c r="E2720" s="4" t="s">
        <v>18</v>
      </c>
      <c r="F2720" s="10" t="s">
        <v>210</v>
      </c>
      <c r="G2720" s="11" t="s">
        <v>188</v>
      </c>
      <c r="H2720" s="4">
        <v>95</v>
      </c>
      <c r="I2720" s="12">
        <v>38749.629999999997</v>
      </c>
      <c r="J2720" s="12">
        <v>3681214.85</v>
      </c>
      <c r="K2720" s="12">
        <v>3623.96</v>
      </c>
      <c r="L2720" s="4">
        <v>130</v>
      </c>
      <c r="M2720" s="4" t="s">
        <v>21</v>
      </c>
      <c r="N2720" s="4" t="str" cm="1">
        <f t="array" ref="N2720">_xlfn.SWITCH(E2720,"Delhi","North","Chennai","South","Hyderabad","South","Mumbai","Central","Bangalore","South")</f>
        <v>North</v>
      </c>
      <c r="O2720" s="12">
        <v>645823.18999999994</v>
      </c>
      <c r="P2720" s="4">
        <f>Table1[[#This Row],[Delivery_Date]]-Table1[[#This Row],[Order_Date]]</f>
        <v>2</v>
      </c>
      <c r="Q2720" s="4" t="str">
        <f>IF(Table1[[#This Row],[Delivery delay days]]&gt;5,"delay","on time")</f>
        <v>on time</v>
      </c>
      <c r="R2720" s="10">
        <f>DATEVALUE(Table1[[#This Row],[Delivery_Date]])</f>
        <v>45009</v>
      </c>
      <c r="S2720" s="10">
        <f>DATEVALUE(Table1[[#This Row],[Order_Date]])</f>
        <v>45007</v>
      </c>
      <c r="T2720" s="4" t="str" cm="1">
        <f t="array" ref="T2720">_xlfn.IFS(Table1[[#This Row],[Inventory_Level]]&lt;=200,"low",Table1[[#This Row],[Inventory_Level]]&gt;=700,"high",Table1[[#This Row],[Inventory_Level]]&gt;200,"medium")</f>
        <v>low</v>
      </c>
    </row>
    <row r="2721" spans="1:20" x14ac:dyDescent="0.35">
      <c r="A2721" s="4">
        <v>2720</v>
      </c>
      <c r="B2721" s="4" t="s">
        <v>51</v>
      </c>
      <c r="C2721" s="4" t="s">
        <v>24</v>
      </c>
      <c r="D2721" s="4" t="s">
        <v>32</v>
      </c>
      <c r="E2721" s="4" t="s">
        <v>52</v>
      </c>
      <c r="F2721" s="10" t="s">
        <v>249</v>
      </c>
      <c r="G2721" s="11" t="s">
        <v>91</v>
      </c>
      <c r="H2721" s="4">
        <v>13</v>
      </c>
      <c r="I2721" s="12">
        <v>46555.54</v>
      </c>
      <c r="J2721" s="12">
        <v>605222.02</v>
      </c>
      <c r="K2721" s="12">
        <v>4902.8100000000004</v>
      </c>
      <c r="L2721" s="4">
        <v>652</v>
      </c>
      <c r="M2721" s="4" t="s">
        <v>21</v>
      </c>
      <c r="N2721" s="4" t="str" cm="1">
        <f t="array" ref="N2721">_xlfn.SWITCH(E2721,"Delhi","North","Chennai","South","Hyderabad","South","Mumbai","Central","Bangalore","South")</f>
        <v>Central</v>
      </c>
      <c r="O2721" s="12">
        <v>46057.07</v>
      </c>
      <c r="P2721" s="4">
        <f>Table1[[#This Row],[Delivery_Date]]-Table1[[#This Row],[Order_Date]]</f>
        <v>6</v>
      </c>
      <c r="Q2721" s="4" t="str">
        <f>IF(Table1[[#This Row],[Delivery delay days]]&gt;5,"delay","on time")</f>
        <v>delay</v>
      </c>
      <c r="R2721" s="10">
        <f>DATEVALUE(Table1[[#This Row],[Delivery_Date]])</f>
        <v>45027</v>
      </c>
      <c r="S2721" s="10">
        <f>DATEVALUE(Table1[[#This Row],[Order_Date]])</f>
        <v>45021</v>
      </c>
      <c r="T2721" s="4" t="str" cm="1">
        <f t="array" ref="T2721">_xlfn.IFS(Table1[[#This Row],[Inventory_Level]]&lt;=200,"low",Table1[[#This Row],[Inventory_Level]]&gt;=700,"high",Table1[[#This Row],[Inventory_Level]]&gt;200,"medium")</f>
        <v>medium</v>
      </c>
    </row>
    <row r="2722" spans="1:20" x14ac:dyDescent="0.35">
      <c r="A2722" s="4">
        <v>2721</v>
      </c>
      <c r="B2722" s="4" t="s">
        <v>31</v>
      </c>
      <c r="C2722" s="4" t="s">
        <v>38</v>
      </c>
      <c r="D2722" s="4" t="s">
        <v>39</v>
      </c>
      <c r="E2722" s="4" t="s">
        <v>60</v>
      </c>
      <c r="F2722" s="10" t="s">
        <v>199</v>
      </c>
      <c r="G2722" s="11" t="s">
        <v>166</v>
      </c>
      <c r="H2722" s="4">
        <v>45</v>
      </c>
      <c r="I2722" s="12">
        <v>12550.97</v>
      </c>
      <c r="J2722" s="12">
        <v>564793.65</v>
      </c>
      <c r="K2722" s="12">
        <v>4614.3599999999997</v>
      </c>
      <c r="L2722" s="4">
        <v>275</v>
      </c>
      <c r="M2722" s="4" t="s">
        <v>29</v>
      </c>
      <c r="N2722" s="4" t="str" cm="1">
        <f t="array" ref="N2722">_xlfn.SWITCH(E2722,"Delhi","North","Chennai","South","Hyderabad","South","Mumbai","Central","Bangalore","South")</f>
        <v>South</v>
      </c>
      <c r="O2722" s="12">
        <v>39924.480000000003</v>
      </c>
      <c r="P2722" s="4">
        <f>Table1[[#This Row],[Delivery_Date]]-Table1[[#This Row],[Order_Date]]</f>
        <v>8</v>
      </c>
      <c r="Q2722" s="4" t="str">
        <f>IF(Table1[[#This Row],[Delivery delay days]]&gt;5,"delay","on time")</f>
        <v>delay</v>
      </c>
      <c r="R2722" s="10">
        <f>DATEVALUE(Table1[[#This Row],[Delivery_Date]])</f>
        <v>45118</v>
      </c>
      <c r="S2722" s="10">
        <f>DATEVALUE(Table1[[#This Row],[Order_Date]])</f>
        <v>45110</v>
      </c>
      <c r="T2722" s="4" t="str" cm="1">
        <f t="array" ref="T2722">_xlfn.IFS(Table1[[#This Row],[Inventory_Level]]&lt;=200,"low",Table1[[#This Row],[Inventory_Level]]&gt;=700,"high",Table1[[#This Row],[Inventory_Level]]&gt;200,"medium")</f>
        <v>medium</v>
      </c>
    </row>
    <row r="2723" spans="1:20" x14ac:dyDescent="0.35">
      <c r="A2723" s="4">
        <v>2722</v>
      </c>
      <c r="B2723" s="4" t="s">
        <v>59</v>
      </c>
      <c r="C2723" s="4" t="s">
        <v>38</v>
      </c>
      <c r="D2723" s="4" t="s">
        <v>39</v>
      </c>
      <c r="E2723" s="4" t="s">
        <v>60</v>
      </c>
      <c r="F2723" s="10" t="s">
        <v>48</v>
      </c>
      <c r="G2723" s="11" t="s">
        <v>92</v>
      </c>
      <c r="H2723" s="4">
        <v>73</v>
      </c>
      <c r="I2723" s="12">
        <v>26747.37</v>
      </c>
      <c r="J2723" s="12">
        <v>1952558.01</v>
      </c>
      <c r="K2723" s="12">
        <v>797.49</v>
      </c>
      <c r="L2723" s="4">
        <v>475</v>
      </c>
      <c r="M2723" s="4" t="s">
        <v>42</v>
      </c>
      <c r="N2723" s="4" t="str" cm="1">
        <f t="array" ref="N2723">_xlfn.SWITCH(E2723,"Delhi","North","Chennai","South","Hyderabad","South","Mumbai","Central","Bangalore","South")</f>
        <v>South</v>
      </c>
      <c r="O2723" s="12">
        <v>307625.71999999997</v>
      </c>
      <c r="P2723" s="4">
        <f>Table1[[#This Row],[Delivery_Date]]-Table1[[#This Row],[Order_Date]]</f>
        <v>14</v>
      </c>
      <c r="Q2723" s="4" t="str">
        <f>IF(Table1[[#This Row],[Delivery delay days]]&gt;5,"delay","on time")</f>
        <v>delay</v>
      </c>
      <c r="R2723" s="10">
        <f>DATEVALUE(Table1[[#This Row],[Delivery_Date]])</f>
        <v>45167</v>
      </c>
      <c r="S2723" s="10">
        <f>DATEVALUE(Table1[[#This Row],[Order_Date]])</f>
        <v>45153</v>
      </c>
      <c r="T2723" s="4" t="str" cm="1">
        <f t="array" ref="T2723">_xlfn.IFS(Table1[[#This Row],[Inventory_Level]]&lt;=200,"low",Table1[[#This Row],[Inventory_Level]]&gt;=700,"high",Table1[[#This Row],[Inventory_Level]]&gt;200,"medium")</f>
        <v>medium</v>
      </c>
    </row>
    <row r="2724" spans="1:20" x14ac:dyDescent="0.35">
      <c r="A2724" s="4">
        <v>2723</v>
      </c>
      <c r="B2724" s="4" t="s">
        <v>37</v>
      </c>
      <c r="C2724" s="4" t="s">
        <v>38</v>
      </c>
      <c r="D2724" s="4" t="s">
        <v>45</v>
      </c>
      <c r="E2724" s="4" t="s">
        <v>26</v>
      </c>
      <c r="F2724" s="10" t="s">
        <v>265</v>
      </c>
      <c r="G2724" s="11" t="s">
        <v>162</v>
      </c>
      <c r="H2724" s="4">
        <v>89</v>
      </c>
      <c r="I2724" s="12">
        <v>24667.35</v>
      </c>
      <c r="J2724" s="12">
        <v>2195394.15</v>
      </c>
      <c r="K2724" s="12">
        <v>4484.51</v>
      </c>
      <c r="L2724" s="4">
        <v>998</v>
      </c>
      <c r="M2724" s="4" t="s">
        <v>35</v>
      </c>
      <c r="N2724" s="4" t="str" cm="1">
        <f t="array" ref="N2724">_xlfn.SWITCH(E2724,"Delhi","North","Chennai","South","Hyderabad","South","Mumbai","Central","Bangalore","South")</f>
        <v>South</v>
      </c>
      <c r="O2724" s="12">
        <v>229711.96</v>
      </c>
      <c r="P2724" s="4">
        <f>Table1[[#This Row],[Delivery_Date]]-Table1[[#This Row],[Order_Date]]</f>
        <v>11</v>
      </c>
      <c r="Q2724" s="4" t="str">
        <f>IF(Table1[[#This Row],[Delivery delay days]]&gt;5,"delay","on time")</f>
        <v>delay</v>
      </c>
      <c r="R2724" s="10">
        <f>DATEVALUE(Table1[[#This Row],[Delivery_Date]])</f>
        <v>45165</v>
      </c>
      <c r="S2724" s="10">
        <f>DATEVALUE(Table1[[#This Row],[Order_Date]])</f>
        <v>45154</v>
      </c>
      <c r="T2724" s="4" t="str" cm="1">
        <f t="array" ref="T2724">_xlfn.IFS(Table1[[#This Row],[Inventory_Level]]&lt;=200,"low",Table1[[#This Row],[Inventory_Level]]&gt;=700,"high",Table1[[#This Row],[Inventory_Level]]&gt;200,"medium")</f>
        <v>high</v>
      </c>
    </row>
    <row r="2725" spans="1:20" x14ac:dyDescent="0.35">
      <c r="A2725" s="4">
        <v>2724</v>
      </c>
      <c r="B2725" s="4" t="s">
        <v>37</v>
      </c>
      <c r="C2725" s="4" t="s">
        <v>16</v>
      </c>
      <c r="D2725" s="4" t="s">
        <v>45</v>
      </c>
      <c r="E2725" s="4" t="s">
        <v>18</v>
      </c>
      <c r="F2725" s="10" t="s">
        <v>186</v>
      </c>
      <c r="G2725" s="11" t="s">
        <v>384</v>
      </c>
      <c r="H2725" s="4">
        <v>94</v>
      </c>
      <c r="I2725" s="12">
        <v>31455.279999999999</v>
      </c>
      <c r="J2725" s="12">
        <v>2956796.32</v>
      </c>
      <c r="K2725" s="12">
        <v>2508.2800000000002</v>
      </c>
      <c r="L2725" s="4">
        <v>660</v>
      </c>
      <c r="M2725" s="4" t="s">
        <v>42</v>
      </c>
      <c r="N2725" s="4" t="str" cm="1">
        <f t="array" ref="N2725">_xlfn.SWITCH(E2725,"Delhi","North","Chennai","South","Hyderabad","South","Mumbai","Central","Bangalore","South")</f>
        <v>North</v>
      </c>
      <c r="O2725" s="12">
        <v>281138.96999999997</v>
      </c>
      <c r="P2725" s="4">
        <f>Table1[[#This Row],[Delivery_Date]]-Table1[[#This Row],[Order_Date]]</f>
        <v>3</v>
      </c>
      <c r="Q2725" s="4" t="str">
        <f>IF(Table1[[#This Row],[Delivery delay days]]&gt;5,"delay","on time")</f>
        <v>on time</v>
      </c>
      <c r="R2725" s="10">
        <f>DATEVALUE(Table1[[#This Row],[Delivery_Date]])</f>
        <v>45145</v>
      </c>
      <c r="S2725" s="10">
        <f>DATEVALUE(Table1[[#This Row],[Order_Date]])</f>
        <v>45142</v>
      </c>
      <c r="T2725" s="4" t="str" cm="1">
        <f t="array" ref="T2725">_xlfn.IFS(Table1[[#This Row],[Inventory_Level]]&lt;=200,"low",Table1[[#This Row],[Inventory_Level]]&gt;=700,"high",Table1[[#This Row],[Inventory_Level]]&gt;200,"medium")</f>
        <v>medium</v>
      </c>
    </row>
    <row r="2726" spans="1:20" x14ac:dyDescent="0.35">
      <c r="A2726" s="4">
        <v>2725</v>
      </c>
      <c r="B2726" s="4" t="s">
        <v>59</v>
      </c>
      <c r="C2726" s="4" t="s">
        <v>24</v>
      </c>
      <c r="D2726" s="4" t="s">
        <v>45</v>
      </c>
      <c r="E2726" s="4" t="s">
        <v>26</v>
      </c>
      <c r="F2726" s="10" t="s">
        <v>130</v>
      </c>
      <c r="G2726" s="11" t="s">
        <v>301</v>
      </c>
      <c r="H2726" s="4">
        <v>54</v>
      </c>
      <c r="I2726" s="12">
        <v>14962.6</v>
      </c>
      <c r="J2726" s="12">
        <v>807980.4</v>
      </c>
      <c r="K2726" s="12">
        <v>3366.26</v>
      </c>
      <c r="L2726" s="4">
        <v>177</v>
      </c>
      <c r="M2726" s="4" t="s">
        <v>29</v>
      </c>
      <c r="N2726" s="4" t="str" cm="1">
        <f t="array" ref="N2726">_xlfn.SWITCH(E2726,"Delhi","North","Chennai","South","Hyderabad","South","Mumbai","Central","Bangalore","South")</f>
        <v>South</v>
      </c>
      <c r="O2726" s="12">
        <v>78626.509999999995</v>
      </c>
      <c r="P2726" s="4">
        <f>Table1[[#This Row],[Delivery_Date]]-Table1[[#This Row],[Order_Date]]</f>
        <v>15</v>
      </c>
      <c r="Q2726" s="4" t="str">
        <f>IF(Table1[[#This Row],[Delivery delay days]]&gt;5,"delay","on time")</f>
        <v>delay</v>
      </c>
      <c r="R2726" s="10">
        <f>DATEVALUE(Table1[[#This Row],[Delivery_Date]])</f>
        <v>45140</v>
      </c>
      <c r="S2726" s="10">
        <f>DATEVALUE(Table1[[#This Row],[Order_Date]])</f>
        <v>45125</v>
      </c>
      <c r="T2726" s="4" t="str" cm="1">
        <f t="array" ref="T2726">_xlfn.IFS(Table1[[#This Row],[Inventory_Level]]&lt;=200,"low",Table1[[#This Row],[Inventory_Level]]&gt;=700,"high",Table1[[#This Row],[Inventory_Level]]&gt;200,"medium")</f>
        <v>low</v>
      </c>
    </row>
    <row r="2727" spans="1:20" x14ac:dyDescent="0.35">
      <c r="A2727" s="4">
        <v>2726</v>
      </c>
      <c r="B2727" s="4" t="s">
        <v>23</v>
      </c>
      <c r="C2727" s="4" t="s">
        <v>16</v>
      </c>
      <c r="D2727" s="4" t="s">
        <v>45</v>
      </c>
      <c r="E2727" s="4" t="s">
        <v>52</v>
      </c>
      <c r="F2727" s="10" t="s">
        <v>300</v>
      </c>
      <c r="G2727" s="11" t="s">
        <v>267</v>
      </c>
      <c r="H2727" s="4">
        <v>39</v>
      </c>
      <c r="I2727" s="12">
        <v>531.66999999999996</v>
      </c>
      <c r="J2727" s="12">
        <v>20735.13</v>
      </c>
      <c r="K2727" s="12">
        <v>902.34</v>
      </c>
      <c r="L2727" s="4">
        <v>640</v>
      </c>
      <c r="M2727" s="4" t="s">
        <v>42</v>
      </c>
      <c r="N2727" s="4" t="str" cm="1">
        <f t="array" ref="N2727">_xlfn.SWITCH(E2727,"Delhi","North","Chennai","South","Hyderabad","South","Mumbai","Central","Bangalore","South")</f>
        <v>Central</v>
      </c>
      <c r="O2727" s="12">
        <v>1960.07</v>
      </c>
      <c r="P2727" s="4">
        <f>Table1[[#This Row],[Delivery_Date]]-Table1[[#This Row],[Order_Date]]</f>
        <v>2</v>
      </c>
      <c r="Q2727" s="4" t="str">
        <f>IF(Table1[[#This Row],[Delivery delay days]]&gt;5,"delay","on time")</f>
        <v>on time</v>
      </c>
      <c r="R2727" s="10">
        <f>DATEVALUE(Table1[[#This Row],[Delivery_Date]])</f>
        <v>45218</v>
      </c>
      <c r="S2727" s="10">
        <f>DATEVALUE(Table1[[#This Row],[Order_Date]])</f>
        <v>45216</v>
      </c>
      <c r="T2727" s="4" t="str" cm="1">
        <f t="array" ref="T2727">_xlfn.IFS(Table1[[#This Row],[Inventory_Level]]&lt;=200,"low",Table1[[#This Row],[Inventory_Level]]&gt;=700,"high",Table1[[#This Row],[Inventory_Level]]&gt;200,"medium")</f>
        <v>medium</v>
      </c>
    </row>
    <row r="2728" spans="1:20" x14ac:dyDescent="0.35">
      <c r="A2728" s="4">
        <v>2727</v>
      </c>
      <c r="B2728" s="4" t="s">
        <v>37</v>
      </c>
      <c r="C2728" s="4" t="s">
        <v>38</v>
      </c>
      <c r="D2728" s="4" t="s">
        <v>17</v>
      </c>
      <c r="E2728" s="4" t="s">
        <v>18</v>
      </c>
      <c r="F2728" s="10" t="s">
        <v>202</v>
      </c>
      <c r="G2728" s="11" t="s">
        <v>210</v>
      </c>
      <c r="H2728" s="4">
        <v>87</v>
      </c>
      <c r="I2728" s="12">
        <v>41864.89</v>
      </c>
      <c r="J2728" s="12">
        <v>3642245.43</v>
      </c>
      <c r="K2728" s="12">
        <v>2666.25</v>
      </c>
      <c r="L2728" s="4">
        <v>263</v>
      </c>
      <c r="M2728" s="4" t="s">
        <v>29</v>
      </c>
      <c r="N2728" s="4" t="str" cm="1">
        <f t="array" ref="N2728">_xlfn.SWITCH(E2728,"Delhi","North","Chennai","South","Hyderabad","South","Mumbai","Central","Bangalore","South")</f>
        <v>North</v>
      </c>
      <c r="O2728" s="12">
        <v>398243.32</v>
      </c>
      <c r="P2728" s="4">
        <f>Table1[[#This Row],[Delivery_Date]]-Table1[[#This Row],[Order_Date]]</f>
        <v>6</v>
      </c>
      <c r="Q2728" s="4" t="str">
        <f>IF(Table1[[#This Row],[Delivery delay days]]&gt;5,"delay","on time")</f>
        <v>delay</v>
      </c>
      <c r="R2728" s="10">
        <f>DATEVALUE(Table1[[#This Row],[Delivery_Date]])</f>
        <v>45007</v>
      </c>
      <c r="S2728" s="10">
        <f>DATEVALUE(Table1[[#This Row],[Order_Date]])</f>
        <v>45001</v>
      </c>
      <c r="T2728" s="4" t="str" cm="1">
        <f t="array" ref="T2728">_xlfn.IFS(Table1[[#This Row],[Inventory_Level]]&lt;=200,"low",Table1[[#This Row],[Inventory_Level]]&gt;=700,"high",Table1[[#This Row],[Inventory_Level]]&gt;200,"medium")</f>
        <v>medium</v>
      </c>
    </row>
    <row r="2729" spans="1:20" x14ac:dyDescent="0.35">
      <c r="A2729" s="4">
        <v>2728</v>
      </c>
      <c r="B2729" s="4" t="s">
        <v>31</v>
      </c>
      <c r="C2729" s="4" t="s">
        <v>24</v>
      </c>
      <c r="D2729" s="4" t="s">
        <v>17</v>
      </c>
      <c r="E2729" s="4" t="s">
        <v>52</v>
      </c>
      <c r="F2729" s="10" t="s">
        <v>121</v>
      </c>
      <c r="G2729" s="11" t="s">
        <v>346</v>
      </c>
      <c r="H2729" s="4">
        <v>85</v>
      </c>
      <c r="I2729" s="12">
        <v>32972.97</v>
      </c>
      <c r="J2729" s="12">
        <v>2802702.45</v>
      </c>
      <c r="K2729" s="12">
        <v>2570.11</v>
      </c>
      <c r="L2729" s="4">
        <v>145</v>
      </c>
      <c r="M2729" s="4" t="s">
        <v>35</v>
      </c>
      <c r="N2729" s="4" t="str" cm="1">
        <f t="array" ref="N2729">_xlfn.SWITCH(E2729,"Delhi","North","Chennai","South","Hyderabad","South","Mumbai","Central","Bangalore","South")</f>
        <v>Central</v>
      </c>
      <c r="O2729" s="12">
        <v>530670.97</v>
      </c>
      <c r="P2729" s="4">
        <f>Table1[[#This Row],[Delivery_Date]]-Table1[[#This Row],[Order_Date]]</f>
        <v>3</v>
      </c>
      <c r="Q2729" s="4" t="str">
        <f>IF(Table1[[#This Row],[Delivery delay days]]&gt;5,"delay","on time")</f>
        <v>on time</v>
      </c>
      <c r="R2729" s="10">
        <f>DATEVALUE(Table1[[#This Row],[Delivery_Date]])</f>
        <v>45086</v>
      </c>
      <c r="S2729" s="10">
        <f>DATEVALUE(Table1[[#This Row],[Order_Date]])</f>
        <v>45083</v>
      </c>
      <c r="T2729" s="4" t="str" cm="1">
        <f t="array" ref="T2729">_xlfn.IFS(Table1[[#This Row],[Inventory_Level]]&lt;=200,"low",Table1[[#This Row],[Inventory_Level]]&gt;=700,"high",Table1[[#This Row],[Inventory_Level]]&gt;200,"medium")</f>
        <v>low</v>
      </c>
    </row>
    <row r="2730" spans="1:20" x14ac:dyDescent="0.35">
      <c r="A2730" s="4">
        <v>2729</v>
      </c>
      <c r="B2730" s="4" t="s">
        <v>51</v>
      </c>
      <c r="C2730" s="4" t="s">
        <v>24</v>
      </c>
      <c r="D2730" s="4" t="s">
        <v>25</v>
      </c>
      <c r="E2730" s="4" t="s">
        <v>26</v>
      </c>
      <c r="F2730" s="10" t="s">
        <v>152</v>
      </c>
      <c r="G2730" s="11" t="s">
        <v>333</v>
      </c>
      <c r="H2730" s="4">
        <v>27</v>
      </c>
      <c r="I2730" s="12">
        <v>25592.57</v>
      </c>
      <c r="J2730" s="12">
        <v>690999.39</v>
      </c>
      <c r="K2730" s="12">
        <v>4811.43</v>
      </c>
      <c r="L2730" s="4">
        <v>161</v>
      </c>
      <c r="M2730" s="4" t="s">
        <v>42</v>
      </c>
      <c r="N2730" s="4" t="str" cm="1">
        <f t="array" ref="N2730">_xlfn.SWITCH(E2730,"Delhi","North","Chennai","South","Hyderabad","South","Mumbai","Central","Bangalore","South")</f>
        <v>South</v>
      </c>
      <c r="O2730" s="12">
        <v>122272.34</v>
      </c>
      <c r="P2730" s="4">
        <f>Table1[[#This Row],[Delivery_Date]]-Table1[[#This Row],[Order_Date]]</f>
        <v>11</v>
      </c>
      <c r="Q2730" s="4" t="str">
        <f>IF(Table1[[#This Row],[Delivery delay days]]&gt;5,"delay","on time")</f>
        <v>delay</v>
      </c>
      <c r="R2730" s="10">
        <f>DATEVALUE(Table1[[#This Row],[Delivery_Date]])</f>
        <v>44986</v>
      </c>
      <c r="S2730" s="10">
        <f>DATEVALUE(Table1[[#This Row],[Order_Date]])</f>
        <v>44975</v>
      </c>
      <c r="T2730" s="4" t="str" cm="1">
        <f t="array" ref="T2730">_xlfn.IFS(Table1[[#This Row],[Inventory_Level]]&lt;=200,"low",Table1[[#This Row],[Inventory_Level]]&gt;=700,"high",Table1[[#This Row],[Inventory_Level]]&gt;200,"medium")</f>
        <v>low</v>
      </c>
    </row>
    <row r="2731" spans="1:20" x14ac:dyDescent="0.35">
      <c r="A2731" s="4">
        <v>2730</v>
      </c>
      <c r="B2731" s="4" t="s">
        <v>23</v>
      </c>
      <c r="C2731" s="4" t="s">
        <v>38</v>
      </c>
      <c r="D2731" s="4" t="s">
        <v>32</v>
      </c>
      <c r="E2731" s="4" t="s">
        <v>52</v>
      </c>
      <c r="F2731" s="10" t="s">
        <v>367</v>
      </c>
      <c r="G2731" s="11" t="s">
        <v>282</v>
      </c>
      <c r="H2731" s="4">
        <v>38</v>
      </c>
      <c r="I2731" s="12">
        <v>27702.639999999999</v>
      </c>
      <c r="J2731" s="12">
        <v>1052700.32</v>
      </c>
      <c r="K2731" s="12">
        <v>4027.16</v>
      </c>
      <c r="L2731" s="4">
        <v>140</v>
      </c>
      <c r="M2731" s="4" t="s">
        <v>29</v>
      </c>
      <c r="N2731" s="4" t="str" cm="1">
        <f t="array" ref="N2731">_xlfn.SWITCH(E2731,"Delhi","North","Chennai","South","Hyderabad","South","Mumbai","Central","Bangalore","South")</f>
        <v>Central</v>
      </c>
      <c r="O2731" s="12">
        <v>252325.81</v>
      </c>
      <c r="P2731" s="4">
        <f>Table1[[#This Row],[Delivery_Date]]-Table1[[#This Row],[Order_Date]]</f>
        <v>4</v>
      </c>
      <c r="Q2731" s="4" t="str">
        <f>IF(Table1[[#This Row],[Delivery delay days]]&gt;5,"delay","on time")</f>
        <v>on time</v>
      </c>
      <c r="R2731" s="10">
        <f>DATEVALUE(Table1[[#This Row],[Delivery_Date]])</f>
        <v>45078</v>
      </c>
      <c r="S2731" s="10">
        <f>DATEVALUE(Table1[[#This Row],[Order_Date]])</f>
        <v>45074</v>
      </c>
      <c r="T2731" s="4" t="str" cm="1">
        <f t="array" ref="T2731">_xlfn.IFS(Table1[[#This Row],[Inventory_Level]]&lt;=200,"low",Table1[[#This Row],[Inventory_Level]]&gt;=700,"high",Table1[[#This Row],[Inventory_Level]]&gt;200,"medium")</f>
        <v>low</v>
      </c>
    </row>
    <row r="2732" spans="1:20" x14ac:dyDescent="0.35">
      <c r="A2732" s="4">
        <v>2731</v>
      </c>
      <c r="B2732" s="4" t="s">
        <v>37</v>
      </c>
      <c r="C2732" s="4" t="s">
        <v>16</v>
      </c>
      <c r="D2732" s="4" t="s">
        <v>39</v>
      </c>
      <c r="E2732" s="4" t="s">
        <v>60</v>
      </c>
      <c r="F2732" s="10" t="s">
        <v>257</v>
      </c>
      <c r="G2732" s="11" t="s">
        <v>367</v>
      </c>
      <c r="H2732" s="4">
        <v>26</v>
      </c>
      <c r="I2732" s="12">
        <v>14343.46</v>
      </c>
      <c r="J2732" s="12">
        <v>372929.96</v>
      </c>
      <c r="K2732" s="12">
        <v>3943.83</v>
      </c>
      <c r="L2732" s="4">
        <v>507</v>
      </c>
      <c r="M2732" s="4" t="s">
        <v>21</v>
      </c>
      <c r="N2732" s="4" t="str" cm="1">
        <f t="array" ref="N2732">_xlfn.SWITCH(E2732,"Delhi","North","Chennai","South","Hyderabad","South","Mumbai","Central","Bangalore","South")</f>
        <v>South</v>
      </c>
      <c r="O2732" s="12">
        <v>45880.05</v>
      </c>
      <c r="P2732" s="4">
        <f>Table1[[#This Row],[Delivery_Date]]-Table1[[#This Row],[Order_Date]]</f>
        <v>13</v>
      </c>
      <c r="Q2732" s="4" t="str">
        <f>IF(Table1[[#This Row],[Delivery delay days]]&gt;5,"delay","on time")</f>
        <v>delay</v>
      </c>
      <c r="R2732" s="10">
        <f>DATEVALUE(Table1[[#This Row],[Delivery_Date]])</f>
        <v>45074</v>
      </c>
      <c r="S2732" s="10">
        <f>DATEVALUE(Table1[[#This Row],[Order_Date]])</f>
        <v>45061</v>
      </c>
      <c r="T2732" s="4" t="str" cm="1">
        <f t="array" ref="T2732">_xlfn.IFS(Table1[[#This Row],[Inventory_Level]]&lt;=200,"low",Table1[[#This Row],[Inventory_Level]]&gt;=700,"high",Table1[[#This Row],[Inventory_Level]]&gt;200,"medium")</f>
        <v>medium</v>
      </c>
    </row>
    <row r="2733" spans="1:20" x14ac:dyDescent="0.35">
      <c r="A2733" s="4">
        <v>2732</v>
      </c>
      <c r="B2733" s="4" t="s">
        <v>51</v>
      </c>
      <c r="C2733" s="4" t="s">
        <v>24</v>
      </c>
      <c r="D2733" s="4" t="s">
        <v>25</v>
      </c>
      <c r="E2733" s="4" t="s">
        <v>52</v>
      </c>
      <c r="F2733" s="10" t="s">
        <v>377</v>
      </c>
      <c r="G2733" s="11" t="s">
        <v>359</v>
      </c>
      <c r="H2733" s="4">
        <v>82</v>
      </c>
      <c r="I2733" s="12">
        <v>24776.7</v>
      </c>
      <c r="J2733" s="12">
        <v>2031689.4</v>
      </c>
      <c r="K2733" s="12">
        <v>2139.73</v>
      </c>
      <c r="L2733" s="4">
        <v>695</v>
      </c>
      <c r="M2733" s="4" t="s">
        <v>29</v>
      </c>
      <c r="N2733" s="4" t="str" cm="1">
        <f t="array" ref="N2733">_xlfn.SWITCH(E2733,"Delhi","North","Chennai","South","Hyderabad","South","Mumbai","Central","Bangalore","South")</f>
        <v>Central</v>
      </c>
      <c r="O2733" s="12">
        <v>433980.2</v>
      </c>
      <c r="P2733" s="4">
        <f>Table1[[#This Row],[Delivery_Date]]-Table1[[#This Row],[Order_Date]]</f>
        <v>5</v>
      </c>
      <c r="Q2733" s="4" t="str">
        <f>IF(Table1[[#This Row],[Delivery delay days]]&gt;5,"delay","on time")</f>
        <v>on time</v>
      </c>
      <c r="R2733" s="10">
        <f>DATEVALUE(Table1[[#This Row],[Delivery_Date]])</f>
        <v>45248</v>
      </c>
      <c r="S2733" s="10">
        <f>DATEVALUE(Table1[[#This Row],[Order_Date]])</f>
        <v>45243</v>
      </c>
      <c r="T2733" s="4" t="str" cm="1">
        <f t="array" ref="T2733">_xlfn.IFS(Table1[[#This Row],[Inventory_Level]]&lt;=200,"low",Table1[[#This Row],[Inventory_Level]]&gt;=700,"high",Table1[[#This Row],[Inventory_Level]]&gt;200,"medium")</f>
        <v>medium</v>
      </c>
    </row>
    <row r="2734" spans="1:20" x14ac:dyDescent="0.35">
      <c r="A2734" s="4">
        <v>2733</v>
      </c>
      <c r="B2734" s="4" t="s">
        <v>44</v>
      </c>
      <c r="C2734" s="4" t="s">
        <v>24</v>
      </c>
      <c r="D2734" s="4" t="s">
        <v>17</v>
      </c>
      <c r="E2734" s="4" t="s">
        <v>26</v>
      </c>
      <c r="F2734" s="10" t="s">
        <v>302</v>
      </c>
      <c r="G2734" s="11" t="s">
        <v>67</v>
      </c>
      <c r="H2734" s="4">
        <v>21</v>
      </c>
      <c r="I2734" s="12">
        <v>41121.31</v>
      </c>
      <c r="J2734" s="12">
        <v>863547.51</v>
      </c>
      <c r="K2734" s="12">
        <v>3275.52</v>
      </c>
      <c r="L2734" s="4">
        <v>473</v>
      </c>
      <c r="M2734" s="4" t="s">
        <v>35</v>
      </c>
      <c r="N2734" s="4" t="str" cm="1">
        <f t="array" ref="N2734">_xlfn.SWITCH(E2734,"Delhi","North","Chennai","South","Hyderabad","South","Mumbai","Central","Bangalore","South")</f>
        <v>South</v>
      </c>
      <c r="O2734" s="12">
        <v>177192.17</v>
      </c>
      <c r="P2734" s="4">
        <f>Table1[[#This Row],[Delivery_Date]]-Table1[[#This Row],[Order_Date]]</f>
        <v>4</v>
      </c>
      <c r="Q2734" s="4" t="str">
        <f>IF(Table1[[#This Row],[Delivery delay days]]&gt;5,"delay","on time")</f>
        <v>on time</v>
      </c>
      <c r="R2734" s="10">
        <f>DATEVALUE(Table1[[#This Row],[Delivery_Date]])</f>
        <v>45170</v>
      </c>
      <c r="S2734" s="10">
        <f>DATEVALUE(Table1[[#This Row],[Order_Date]])</f>
        <v>45166</v>
      </c>
      <c r="T2734" s="4" t="str" cm="1">
        <f t="array" ref="T2734">_xlfn.IFS(Table1[[#This Row],[Inventory_Level]]&lt;=200,"low",Table1[[#This Row],[Inventory_Level]]&gt;=700,"high",Table1[[#This Row],[Inventory_Level]]&gt;200,"medium")</f>
        <v>medium</v>
      </c>
    </row>
    <row r="2735" spans="1:20" x14ac:dyDescent="0.35">
      <c r="A2735" s="4">
        <v>2734</v>
      </c>
      <c r="B2735" s="4" t="s">
        <v>59</v>
      </c>
      <c r="C2735" s="4" t="s">
        <v>38</v>
      </c>
      <c r="D2735" s="4" t="s">
        <v>17</v>
      </c>
      <c r="E2735" s="4" t="s">
        <v>26</v>
      </c>
      <c r="F2735" s="10" t="s">
        <v>193</v>
      </c>
      <c r="G2735" s="11" t="s">
        <v>163</v>
      </c>
      <c r="H2735" s="4">
        <v>95</v>
      </c>
      <c r="I2735" s="12">
        <v>5180.72</v>
      </c>
      <c r="J2735" s="12">
        <v>492168.4</v>
      </c>
      <c r="K2735" s="12">
        <v>2146.2800000000002</v>
      </c>
      <c r="L2735" s="4">
        <v>906</v>
      </c>
      <c r="M2735" s="4" t="s">
        <v>21</v>
      </c>
      <c r="N2735" s="4" t="str" cm="1">
        <f t="array" ref="N2735">_xlfn.SWITCH(E2735,"Delhi","North","Chennai","South","Hyderabad","South","Mumbai","Central","Bangalore","South")</f>
        <v>South</v>
      </c>
      <c r="O2735" s="12">
        <v>27947.54</v>
      </c>
      <c r="P2735" s="4">
        <f>Table1[[#This Row],[Delivery_Date]]-Table1[[#This Row],[Order_Date]]</f>
        <v>15</v>
      </c>
      <c r="Q2735" s="4" t="str">
        <f>IF(Table1[[#This Row],[Delivery delay days]]&gt;5,"delay","on time")</f>
        <v>delay</v>
      </c>
      <c r="R2735" s="10">
        <f>DATEVALUE(Table1[[#This Row],[Delivery_Date]])</f>
        <v>45224</v>
      </c>
      <c r="S2735" s="10">
        <f>DATEVALUE(Table1[[#This Row],[Order_Date]])</f>
        <v>45209</v>
      </c>
      <c r="T2735" s="4" t="str" cm="1">
        <f t="array" ref="T2735">_xlfn.IFS(Table1[[#This Row],[Inventory_Level]]&lt;=200,"low",Table1[[#This Row],[Inventory_Level]]&gt;=700,"high",Table1[[#This Row],[Inventory_Level]]&gt;200,"medium")</f>
        <v>high</v>
      </c>
    </row>
    <row r="2736" spans="1:20" x14ac:dyDescent="0.35">
      <c r="A2736" s="4">
        <v>2735</v>
      </c>
      <c r="B2736" s="4" t="s">
        <v>37</v>
      </c>
      <c r="C2736" s="4" t="s">
        <v>24</v>
      </c>
      <c r="D2736" s="4" t="s">
        <v>25</v>
      </c>
      <c r="E2736" s="4" t="s">
        <v>46</v>
      </c>
      <c r="F2736" s="10" t="s">
        <v>198</v>
      </c>
      <c r="G2736" s="11" t="s">
        <v>389</v>
      </c>
      <c r="H2736" s="4">
        <v>74</v>
      </c>
      <c r="I2736" s="12">
        <v>44676.24</v>
      </c>
      <c r="J2736" s="12">
        <v>3306041.76</v>
      </c>
      <c r="K2736" s="12">
        <v>2277.5700000000002</v>
      </c>
      <c r="L2736" s="4">
        <v>655</v>
      </c>
      <c r="M2736" s="4" t="s">
        <v>21</v>
      </c>
      <c r="N2736" s="4" t="str" cm="1">
        <f t="array" ref="N2736">_xlfn.SWITCH(E2736,"Delhi","North","Chennai","South","Hyderabad","South","Mumbai","Central","Bangalore","South")</f>
        <v>South</v>
      </c>
      <c r="O2736" s="12">
        <v>309647.7</v>
      </c>
      <c r="P2736" s="4">
        <f>Table1[[#This Row],[Delivery_Date]]-Table1[[#This Row],[Order_Date]]</f>
        <v>2</v>
      </c>
      <c r="Q2736" s="4" t="str">
        <f>IF(Table1[[#This Row],[Delivery delay days]]&gt;5,"delay","on time")</f>
        <v>on time</v>
      </c>
      <c r="R2736" s="10">
        <f>DATEVALUE(Table1[[#This Row],[Delivery_Date]])</f>
        <v>45109</v>
      </c>
      <c r="S2736" s="10">
        <f>DATEVALUE(Table1[[#This Row],[Order_Date]])</f>
        <v>45107</v>
      </c>
      <c r="T2736" s="4" t="str" cm="1">
        <f t="array" ref="T2736">_xlfn.IFS(Table1[[#This Row],[Inventory_Level]]&lt;=200,"low",Table1[[#This Row],[Inventory_Level]]&gt;=700,"high",Table1[[#This Row],[Inventory_Level]]&gt;200,"medium")</f>
        <v>medium</v>
      </c>
    </row>
    <row r="2737" spans="1:20" x14ac:dyDescent="0.35">
      <c r="A2737" s="4">
        <v>2736</v>
      </c>
      <c r="B2737" s="4" t="s">
        <v>44</v>
      </c>
      <c r="C2737" s="4" t="s">
        <v>38</v>
      </c>
      <c r="D2737" s="4" t="s">
        <v>45</v>
      </c>
      <c r="E2737" s="4" t="s">
        <v>52</v>
      </c>
      <c r="F2737" s="10" t="s">
        <v>102</v>
      </c>
      <c r="G2737" s="11" t="s">
        <v>226</v>
      </c>
      <c r="H2737" s="4">
        <v>89</v>
      </c>
      <c r="I2737" s="12">
        <v>31824.560000000001</v>
      </c>
      <c r="J2737" s="12">
        <v>2832385.84</v>
      </c>
      <c r="K2737" s="12">
        <v>2035.08</v>
      </c>
      <c r="L2737" s="4">
        <v>946</v>
      </c>
      <c r="M2737" s="4" t="s">
        <v>21</v>
      </c>
      <c r="N2737" s="4" t="str" cm="1">
        <f t="array" ref="N2737">_xlfn.SWITCH(E2737,"Delhi","North","Chennai","South","Hyderabad","South","Mumbai","Central","Bangalore","South")</f>
        <v>Central</v>
      </c>
      <c r="O2737" s="12">
        <v>252057.51</v>
      </c>
      <c r="P2737" s="4">
        <f>Table1[[#This Row],[Delivery_Date]]-Table1[[#This Row],[Order_Date]]</f>
        <v>8</v>
      </c>
      <c r="Q2737" s="4" t="str">
        <f>IF(Table1[[#This Row],[Delivery delay days]]&gt;5,"delay","on time")</f>
        <v>delay</v>
      </c>
      <c r="R2737" s="10">
        <f>DATEVALUE(Table1[[#This Row],[Delivery_Date]])</f>
        <v>45005</v>
      </c>
      <c r="S2737" s="10">
        <f>DATEVALUE(Table1[[#This Row],[Order_Date]])</f>
        <v>44997</v>
      </c>
      <c r="T2737" s="4" t="str" cm="1">
        <f t="array" ref="T2737">_xlfn.IFS(Table1[[#This Row],[Inventory_Level]]&lt;=200,"low",Table1[[#This Row],[Inventory_Level]]&gt;=700,"high",Table1[[#This Row],[Inventory_Level]]&gt;200,"medium")</f>
        <v>high</v>
      </c>
    </row>
    <row r="2738" spans="1:20" x14ac:dyDescent="0.35">
      <c r="A2738" s="4">
        <v>2737</v>
      </c>
      <c r="B2738" s="4" t="s">
        <v>65</v>
      </c>
      <c r="C2738" s="4" t="s">
        <v>24</v>
      </c>
      <c r="D2738" s="4" t="s">
        <v>32</v>
      </c>
      <c r="E2738" s="4" t="s">
        <v>52</v>
      </c>
      <c r="F2738" s="10" t="s">
        <v>177</v>
      </c>
      <c r="G2738" s="11" t="s">
        <v>276</v>
      </c>
      <c r="H2738" s="4">
        <v>21</v>
      </c>
      <c r="I2738" s="12">
        <v>23386.39</v>
      </c>
      <c r="J2738" s="12">
        <v>491114.19</v>
      </c>
      <c r="K2738" s="12">
        <v>1338.72</v>
      </c>
      <c r="L2738" s="4">
        <v>34</v>
      </c>
      <c r="M2738" s="4" t="s">
        <v>29</v>
      </c>
      <c r="N2738" s="4" t="str" cm="1">
        <f t="array" ref="N2738">_xlfn.SWITCH(E2738,"Delhi","North","Chennai","South","Hyderabad","South","Mumbai","Central","Bangalore","South")</f>
        <v>Central</v>
      </c>
      <c r="O2738" s="12">
        <v>112479.83</v>
      </c>
      <c r="P2738" s="4">
        <f>Table1[[#This Row],[Delivery_Date]]-Table1[[#This Row],[Order_Date]]</f>
        <v>2</v>
      </c>
      <c r="Q2738" s="4" t="str">
        <f>IF(Table1[[#This Row],[Delivery delay days]]&gt;5,"delay","on time")</f>
        <v>on time</v>
      </c>
      <c r="R2738" s="10">
        <f>DATEVALUE(Table1[[#This Row],[Delivery_Date]])</f>
        <v>45010</v>
      </c>
      <c r="S2738" s="10">
        <f>DATEVALUE(Table1[[#This Row],[Order_Date]])</f>
        <v>45008</v>
      </c>
      <c r="T2738" s="4" t="str" cm="1">
        <f t="array" ref="T2738">_xlfn.IFS(Table1[[#This Row],[Inventory_Level]]&lt;=200,"low",Table1[[#This Row],[Inventory_Level]]&gt;=700,"high",Table1[[#This Row],[Inventory_Level]]&gt;200,"medium")</f>
        <v>low</v>
      </c>
    </row>
    <row r="2739" spans="1:20" x14ac:dyDescent="0.35">
      <c r="A2739" s="4">
        <v>2738</v>
      </c>
      <c r="B2739" s="4" t="s">
        <v>37</v>
      </c>
      <c r="C2739" s="4" t="s">
        <v>24</v>
      </c>
      <c r="D2739" s="4" t="s">
        <v>25</v>
      </c>
      <c r="E2739" s="4" t="s">
        <v>60</v>
      </c>
      <c r="F2739" s="10" t="s">
        <v>113</v>
      </c>
      <c r="G2739" s="11" t="s">
        <v>381</v>
      </c>
      <c r="H2739" s="4">
        <v>16</v>
      </c>
      <c r="I2739" s="12">
        <v>35205.480000000003</v>
      </c>
      <c r="J2739" s="12">
        <v>563287.68000000005</v>
      </c>
      <c r="K2739" s="12">
        <v>3927.14</v>
      </c>
      <c r="L2739" s="4">
        <v>253</v>
      </c>
      <c r="M2739" s="4" t="s">
        <v>35</v>
      </c>
      <c r="N2739" s="4" t="str" cm="1">
        <f t="array" ref="N2739">_xlfn.SWITCH(E2739,"Delhi","North","Chennai","South","Hyderabad","South","Mumbai","Central","Bangalore","South")</f>
        <v>South</v>
      </c>
      <c r="O2739" s="12">
        <v>116803.54</v>
      </c>
      <c r="P2739" s="4">
        <f>Table1[[#This Row],[Delivery_Date]]-Table1[[#This Row],[Order_Date]]</f>
        <v>8</v>
      </c>
      <c r="Q2739" s="4" t="str">
        <f>IF(Table1[[#This Row],[Delivery delay days]]&gt;5,"delay","on time")</f>
        <v>delay</v>
      </c>
      <c r="R2739" s="10">
        <f>DATEVALUE(Table1[[#This Row],[Delivery_Date]])</f>
        <v>45183</v>
      </c>
      <c r="S2739" s="10">
        <f>DATEVALUE(Table1[[#This Row],[Order_Date]])</f>
        <v>45175</v>
      </c>
      <c r="T2739" s="4" t="str" cm="1">
        <f t="array" ref="T2739">_xlfn.IFS(Table1[[#This Row],[Inventory_Level]]&lt;=200,"low",Table1[[#This Row],[Inventory_Level]]&gt;=700,"high",Table1[[#This Row],[Inventory_Level]]&gt;200,"medium")</f>
        <v>medium</v>
      </c>
    </row>
    <row r="2740" spans="1:20" x14ac:dyDescent="0.35">
      <c r="A2740" s="4">
        <v>2739</v>
      </c>
      <c r="B2740" s="4" t="s">
        <v>31</v>
      </c>
      <c r="C2740" s="4" t="s">
        <v>38</v>
      </c>
      <c r="D2740" s="4" t="s">
        <v>17</v>
      </c>
      <c r="E2740" s="4" t="s">
        <v>60</v>
      </c>
      <c r="F2740" s="10" t="s">
        <v>381</v>
      </c>
      <c r="G2740" s="11" t="s">
        <v>233</v>
      </c>
      <c r="H2740" s="4">
        <v>20</v>
      </c>
      <c r="I2740" s="12">
        <v>40222.68</v>
      </c>
      <c r="J2740" s="12">
        <v>804453.6</v>
      </c>
      <c r="K2740" s="12">
        <v>2813.43</v>
      </c>
      <c r="L2740" s="4">
        <v>714</v>
      </c>
      <c r="M2740" s="4" t="s">
        <v>35</v>
      </c>
      <c r="N2740" s="4" t="str" cm="1">
        <f t="array" ref="N2740">_xlfn.SWITCH(E2740,"Delhi","North","Chennai","South","Hyderabad","South","Mumbai","Central","Bangalore","South")</f>
        <v>South</v>
      </c>
      <c r="O2740" s="12">
        <v>100493.5</v>
      </c>
      <c r="P2740" s="4">
        <f>Table1[[#This Row],[Delivery_Date]]-Table1[[#This Row],[Order_Date]]</f>
        <v>12</v>
      </c>
      <c r="Q2740" s="4" t="str">
        <f>IF(Table1[[#This Row],[Delivery delay days]]&gt;5,"delay","on time")</f>
        <v>delay</v>
      </c>
      <c r="R2740" s="10">
        <f>DATEVALUE(Table1[[#This Row],[Delivery_Date]])</f>
        <v>45195</v>
      </c>
      <c r="S2740" s="10">
        <f>DATEVALUE(Table1[[#This Row],[Order_Date]])</f>
        <v>45183</v>
      </c>
      <c r="T2740" s="4" t="str" cm="1">
        <f t="array" ref="T2740">_xlfn.IFS(Table1[[#This Row],[Inventory_Level]]&lt;=200,"low",Table1[[#This Row],[Inventory_Level]]&gt;=700,"high",Table1[[#This Row],[Inventory_Level]]&gt;200,"medium")</f>
        <v>high</v>
      </c>
    </row>
    <row r="2741" spans="1:20" x14ac:dyDescent="0.35">
      <c r="A2741" s="4">
        <v>2740</v>
      </c>
      <c r="B2741" s="4" t="s">
        <v>15</v>
      </c>
      <c r="C2741" s="4" t="s">
        <v>16</v>
      </c>
      <c r="D2741" s="4" t="s">
        <v>45</v>
      </c>
      <c r="E2741" s="4" t="s">
        <v>26</v>
      </c>
      <c r="F2741" s="10" t="s">
        <v>61</v>
      </c>
      <c r="G2741" s="11" t="s">
        <v>41</v>
      </c>
      <c r="H2741" s="4">
        <v>73</v>
      </c>
      <c r="I2741" s="12">
        <v>45173.75</v>
      </c>
      <c r="J2741" s="12">
        <v>3297683.75</v>
      </c>
      <c r="K2741" s="12">
        <v>1349.5</v>
      </c>
      <c r="L2741" s="4">
        <v>616</v>
      </c>
      <c r="M2741" s="4" t="s">
        <v>21</v>
      </c>
      <c r="N2741" s="4" t="str" cm="1">
        <f t="array" ref="N2741">_xlfn.SWITCH(E2741,"Delhi","North","Chennai","South","Hyderabad","South","Mumbai","Central","Bangalore","South")</f>
        <v>South</v>
      </c>
      <c r="O2741" s="12">
        <v>211719.26</v>
      </c>
      <c r="P2741" s="4">
        <f>Table1[[#This Row],[Delivery_Date]]-Table1[[#This Row],[Order_Date]]</f>
        <v>4</v>
      </c>
      <c r="Q2741" s="4" t="str">
        <f>IF(Table1[[#This Row],[Delivery delay days]]&gt;5,"delay","on time")</f>
        <v>on time</v>
      </c>
      <c r="R2741" s="10">
        <f>DATEVALUE(Table1[[#This Row],[Delivery_Date]])</f>
        <v>45038</v>
      </c>
      <c r="S2741" s="10">
        <f>DATEVALUE(Table1[[#This Row],[Order_Date]])</f>
        <v>45034</v>
      </c>
      <c r="T2741" s="4" t="str" cm="1">
        <f t="array" ref="T2741">_xlfn.IFS(Table1[[#This Row],[Inventory_Level]]&lt;=200,"low",Table1[[#This Row],[Inventory_Level]]&gt;=700,"high",Table1[[#This Row],[Inventory_Level]]&gt;200,"medium")</f>
        <v>medium</v>
      </c>
    </row>
    <row r="2742" spans="1:20" x14ac:dyDescent="0.35">
      <c r="A2742" s="4">
        <v>2741</v>
      </c>
      <c r="B2742" s="4" t="s">
        <v>31</v>
      </c>
      <c r="C2742" s="4" t="s">
        <v>24</v>
      </c>
      <c r="D2742" s="4" t="s">
        <v>45</v>
      </c>
      <c r="E2742" s="4" t="s">
        <v>46</v>
      </c>
      <c r="F2742" s="10" t="s">
        <v>123</v>
      </c>
      <c r="G2742" s="11" t="s">
        <v>330</v>
      </c>
      <c r="H2742" s="4">
        <v>74</v>
      </c>
      <c r="I2742" s="12">
        <v>23607.56</v>
      </c>
      <c r="J2742" s="12">
        <v>1746959.44</v>
      </c>
      <c r="K2742" s="12">
        <v>4371</v>
      </c>
      <c r="L2742" s="4">
        <v>651</v>
      </c>
      <c r="M2742" s="4" t="s">
        <v>42</v>
      </c>
      <c r="N2742" s="4" t="str" cm="1">
        <f t="array" ref="N2742">_xlfn.SWITCH(E2742,"Delhi","North","Chennai","South","Hyderabad","South","Mumbai","Central","Bangalore","South")</f>
        <v>South</v>
      </c>
      <c r="O2742" s="12">
        <v>386638.11</v>
      </c>
      <c r="P2742" s="4">
        <f>Table1[[#This Row],[Delivery_Date]]-Table1[[#This Row],[Order_Date]]</f>
        <v>15</v>
      </c>
      <c r="Q2742" s="4" t="str">
        <f>IF(Table1[[#This Row],[Delivery delay days]]&gt;5,"delay","on time")</f>
        <v>delay</v>
      </c>
      <c r="R2742" s="10">
        <f>DATEVALUE(Table1[[#This Row],[Delivery_Date]])</f>
        <v>45257</v>
      </c>
      <c r="S2742" s="10">
        <f>DATEVALUE(Table1[[#This Row],[Order_Date]])</f>
        <v>45242</v>
      </c>
      <c r="T2742" s="4" t="str" cm="1">
        <f t="array" ref="T2742">_xlfn.IFS(Table1[[#This Row],[Inventory_Level]]&lt;=200,"low",Table1[[#This Row],[Inventory_Level]]&gt;=700,"high",Table1[[#This Row],[Inventory_Level]]&gt;200,"medium")</f>
        <v>medium</v>
      </c>
    </row>
    <row r="2743" spans="1:20" x14ac:dyDescent="0.35">
      <c r="A2743" s="4">
        <v>2742</v>
      </c>
      <c r="B2743" s="4" t="s">
        <v>37</v>
      </c>
      <c r="C2743" s="4" t="s">
        <v>24</v>
      </c>
      <c r="D2743" s="4" t="s">
        <v>17</v>
      </c>
      <c r="E2743" s="4" t="s">
        <v>52</v>
      </c>
      <c r="F2743" s="10" t="s">
        <v>114</v>
      </c>
      <c r="G2743" s="11" t="s">
        <v>133</v>
      </c>
      <c r="H2743" s="4">
        <v>38</v>
      </c>
      <c r="I2743" s="12">
        <v>42300.29</v>
      </c>
      <c r="J2743" s="12">
        <v>1607411.02</v>
      </c>
      <c r="K2743" s="12">
        <v>4530.01</v>
      </c>
      <c r="L2743" s="4">
        <v>529</v>
      </c>
      <c r="M2743" s="4" t="s">
        <v>21</v>
      </c>
      <c r="N2743" s="4" t="str" cm="1">
        <f t="array" ref="N2743">_xlfn.SWITCH(E2743,"Delhi","North","Chennai","South","Hyderabad","South","Mumbai","Central","Bangalore","South")</f>
        <v>Central</v>
      </c>
      <c r="O2743" s="12">
        <v>281122.23</v>
      </c>
      <c r="P2743" s="4">
        <f>Table1[[#This Row],[Delivery_Date]]-Table1[[#This Row],[Order_Date]]</f>
        <v>13</v>
      </c>
      <c r="Q2743" s="4" t="str">
        <f>IF(Table1[[#This Row],[Delivery delay days]]&gt;5,"delay","on time")</f>
        <v>delay</v>
      </c>
      <c r="R2743" s="10">
        <f>DATEVALUE(Table1[[#This Row],[Delivery_Date]])</f>
        <v>45249</v>
      </c>
      <c r="S2743" s="10">
        <f>DATEVALUE(Table1[[#This Row],[Order_Date]])</f>
        <v>45236</v>
      </c>
      <c r="T2743" s="4" t="str" cm="1">
        <f t="array" ref="T2743">_xlfn.IFS(Table1[[#This Row],[Inventory_Level]]&lt;=200,"low",Table1[[#This Row],[Inventory_Level]]&gt;=700,"high",Table1[[#This Row],[Inventory_Level]]&gt;200,"medium")</f>
        <v>medium</v>
      </c>
    </row>
    <row r="2744" spans="1:20" x14ac:dyDescent="0.35">
      <c r="A2744" s="4">
        <v>2743</v>
      </c>
      <c r="B2744" s="4" t="s">
        <v>59</v>
      </c>
      <c r="C2744" s="4" t="s">
        <v>38</v>
      </c>
      <c r="D2744" s="4" t="s">
        <v>17</v>
      </c>
      <c r="E2744" s="4" t="s">
        <v>18</v>
      </c>
      <c r="F2744" s="10" t="s">
        <v>406</v>
      </c>
      <c r="G2744" s="11" t="s">
        <v>110</v>
      </c>
      <c r="H2744" s="4">
        <v>47</v>
      </c>
      <c r="I2744" s="12">
        <v>1654.29</v>
      </c>
      <c r="J2744" s="12">
        <v>77751.63</v>
      </c>
      <c r="K2744" s="12">
        <v>3872.04</v>
      </c>
      <c r="L2744" s="4">
        <v>771</v>
      </c>
      <c r="M2744" s="4" t="s">
        <v>21</v>
      </c>
      <c r="N2744" s="4" t="str" cm="1">
        <f t="array" ref="N2744">_xlfn.SWITCH(E2744,"Delhi","North","Chennai","South","Hyderabad","South","Mumbai","Central","Bangalore","South")</f>
        <v>North</v>
      </c>
      <c r="O2744" s="12">
        <v>9404.91</v>
      </c>
      <c r="P2744" s="4">
        <f>Table1[[#This Row],[Delivery_Date]]-Table1[[#This Row],[Order_Date]]</f>
        <v>3</v>
      </c>
      <c r="Q2744" s="4" t="str">
        <f>IF(Table1[[#This Row],[Delivery delay days]]&gt;5,"delay","on time")</f>
        <v>on time</v>
      </c>
      <c r="R2744" s="10">
        <f>DATEVALUE(Table1[[#This Row],[Delivery_Date]])</f>
        <v>44979</v>
      </c>
      <c r="S2744" s="10">
        <f>DATEVALUE(Table1[[#This Row],[Order_Date]])</f>
        <v>44976</v>
      </c>
      <c r="T2744" s="4" t="str" cm="1">
        <f t="array" ref="T2744">_xlfn.IFS(Table1[[#This Row],[Inventory_Level]]&lt;=200,"low",Table1[[#This Row],[Inventory_Level]]&gt;=700,"high",Table1[[#This Row],[Inventory_Level]]&gt;200,"medium")</f>
        <v>high</v>
      </c>
    </row>
    <row r="2745" spans="1:20" x14ac:dyDescent="0.35">
      <c r="A2745" s="4">
        <v>2744</v>
      </c>
      <c r="B2745" s="4" t="s">
        <v>44</v>
      </c>
      <c r="C2745" s="4" t="s">
        <v>16</v>
      </c>
      <c r="D2745" s="4" t="s">
        <v>17</v>
      </c>
      <c r="E2745" s="4" t="s">
        <v>26</v>
      </c>
      <c r="F2745" s="10" t="s">
        <v>412</v>
      </c>
      <c r="G2745" s="11" t="s">
        <v>222</v>
      </c>
      <c r="H2745" s="4">
        <v>57</v>
      </c>
      <c r="I2745" s="12">
        <v>39197.230000000003</v>
      </c>
      <c r="J2745" s="12">
        <v>2234242.11</v>
      </c>
      <c r="K2745" s="12">
        <v>142.09</v>
      </c>
      <c r="L2745" s="4">
        <v>784</v>
      </c>
      <c r="M2745" s="4" t="s">
        <v>29</v>
      </c>
      <c r="N2745" s="4" t="str" cm="1">
        <f t="array" ref="N2745">_xlfn.SWITCH(E2745,"Delhi","North","Chennai","South","Hyderabad","South","Mumbai","Central","Bangalore","South")</f>
        <v>South</v>
      </c>
      <c r="O2745" s="12">
        <v>265165.11</v>
      </c>
      <c r="P2745" s="4">
        <f>Table1[[#This Row],[Delivery_Date]]-Table1[[#This Row],[Order_Date]]</f>
        <v>6</v>
      </c>
      <c r="Q2745" s="4" t="str">
        <f>IF(Table1[[#This Row],[Delivery delay days]]&gt;5,"delay","on time")</f>
        <v>delay</v>
      </c>
      <c r="R2745" s="10">
        <f>DATEVALUE(Table1[[#This Row],[Delivery_Date]])</f>
        <v>45225</v>
      </c>
      <c r="S2745" s="10">
        <f>DATEVALUE(Table1[[#This Row],[Order_Date]])</f>
        <v>45219</v>
      </c>
      <c r="T2745" s="4" t="str" cm="1">
        <f t="array" ref="T2745">_xlfn.IFS(Table1[[#This Row],[Inventory_Level]]&lt;=200,"low",Table1[[#This Row],[Inventory_Level]]&gt;=700,"high",Table1[[#This Row],[Inventory_Level]]&gt;200,"medium")</f>
        <v>high</v>
      </c>
    </row>
    <row r="2746" spans="1:20" x14ac:dyDescent="0.35">
      <c r="A2746" s="4">
        <v>2745</v>
      </c>
      <c r="B2746" s="4" t="s">
        <v>65</v>
      </c>
      <c r="C2746" s="4" t="s">
        <v>24</v>
      </c>
      <c r="D2746" s="4" t="s">
        <v>17</v>
      </c>
      <c r="E2746" s="4" t="s">
        <v>52</v>
      </c>
      <c r="F2746" s="10" t="s">
        <v>315</v>
      </c>
      <c r="G2746" s="11" t="s">
        <v>256</v>
      </c>
      <c r="H2746" s="4">
        <v>8</v>
      </c>
      <c r="I2746" s="12">
        <v>11156.9</v>
      </c>
      <c r="J2746" s="12">
        <v>89255.2</v>
      </c>
      <c r="K2746" s="12">
        <v>4414.8100000000004</v>
      </c>
      <c r="L2746" s="4">
        <v>987</v>
      </c>
      <c r="M2746" s="4" t="s">
        <v>42</v>
      </c>
      <c r="N2746" s="4" t="str" cm="1">
        <f t="array" ref="N2746">_xlfn.SWITCH(E2746,"Delhi","North","Chennai","South","Hyderabad","South","Mumbai","Central","Bangalore","South")</f>
        <v>Central</v>
      </c>
      <c r="O2746" s="12">
        <v>7587.25</v>
      </c>
      <c r="P2746" s="4">
        <f>Table1[[#This Row],[Delivery_Date]]-Table1[[#This Row],[Order_Date]]</f>
        <v>11</v>
      </c>
      <c r="Q2746" s="4" t="str">
        <f>IF(Table1[[#This Row],[Delivery delay days]]&gt;5,"delay","on time")</f>
        <v>delay</v>
      </c>
      <c r="R2746" s="10">
        <f>DATEVALUE(Table1[[#This Row],[Delivery_Date]])</f>
        <v>45102</v>
      </c>
      <c r="S2746" s="10">
        <f>DATEVALUE(Table1[[#This Row],[Order_Date]])</f>
        <v>45091</v>
      </c>
      <c r="T2746" s="4" t="str" cm="1">
        <f t="array" ref="T2746">_xlfn.IFS(Table1[[#This Row],[Inventory_Level]]&lt;=200,"low",Table1[[#This Row],[Inventory_Level]]&gt;=700,"high",Table1[[#This Row],[Inventory_Level]]&gt;200,"medium")</f>
        <v>high</v>
      </c>
    </row>
    <row r="2747" spans="1:20" x14ac:dyDescent="0.35">
      <c r="A2747" s="4">
        <v>2746</v>
      </c>
      <c r="B2747" s="4" t="s">
        <v>65</v>
      </c>
      <c r="C2747" s="4" t="s">
        <v>38</v>
      </c>
      <c r="D2747" s="4" t="s">
        <v>45</v>
      </c>
      <c r="E2747" s="4" t="s">
        <v>18</v>
      </c>
      <c r="F2747" s="10" t="s">
        <v>341</v>
      </c>
      <c r="G2747" s="11" t="s">
        <v>420</v>
      </c>
      <c r="H2747" s="4">
        <v>61</v>
      </c>
      <c r="I2747" s="12">
        <v>47863.68</v>
      </c>
      <c r="J2747" s="12">
        <v>2919684.48</v>
      </c>
      <c r="K2747" s="12">
        <v>1837.41</v>
      </c>
      <c r="L2747" s="4">
        <v>247</v>
      </c>
      <c r="M2747" s="4" t="s">
        <v>29</v>
      </c>
      <c r="N2747" s="4" t="str" cm="1">
        <f t="array" ref="N2747">_xlfn.SWITCH(E2747,"Delhi","North","Chennai","South","Hyderabad","South","Mumbai","Central","Bangalore","South")</f>
        <v>North</v>
      </c>
      <c r="O2747" s="12">
        <v>279096.81</v>
      </c>
      <c r="P2747" s="4">
        <f>Table1[[#This Row],[Delivery_Date]]-Table1[[#This Row],[Order_Date]]</f>
        <v>10</v>
      </c>
      <c r="Q2747" s="4" t="str">
        <f>IF(Table1[[#This Row],[Delivery delay days]]&gt;5,"delay","on time")</f>
        <v>delay</v>
      </c>
      <c r="R2747" s="10">
        <f>DATEVALUE(Table1[[#This Row],[Delivery_Date]])</f>
        <v>45203</v>
      </c>
      <c r="S2747" s="10">
        <f>DATEVALUE(Table1[[#This Row],[Order_Date]])</f>
        <v>45193</v>
      </c>
      <c r="T2747" s="4" t="str" cm="1">
        <f t="array" ref="T2747">_xlfn.IFS(Table1[[#This Row],[Inventory_Level]]&lt;=200,"low",Table1[[#This Row],[Inventory_Level]]&gt;=700,"high",Table1[[#This Row],[Inventory_Level]]&gt;200,"medium")</f>
        <v>medium</v>
      </c>
    </row>
    <row r="2748" spans="1:20" x14ac:dyDescent="0.35">
      <c r="A2748" s="4">
        <v>2747</v>
      </c>
      <c r="B2748" s="4" t="s">
        <v>44</v>
      </c>
      <c r="C2748" s="4" t="s">
        <v>38</v>
      </c>
      <c r="D2748" s="4" t="s">
        <v>39</v>
      </c>
      <c r="E2748" s="4" t="s">
        <v>18</v>
      </c>
      <c r="F2748" s="10" t="s">
        <v>217</v>
      </c>
      <c r="G2748" s="11" t="s">
        <v>153</v>
      </c>
      <c r="H2748" s="4">
        <v>13</v>
      </c>
      <c r="I2748" s="12">
        <v>9504.68</v>
      </c>
      <c r="J2748" s="12">
        <v>123560.84</v>
      </c>
      <c r="K2748" s="12">
        <v>1499.9</v>
      </c>
      <c r="L2748" s="4">
        <v>133</v>
      </c>
      <c r="M2748" s="4" t="s">
        <v>21</v>
      </c>
      <c r="N2748" s="4" t="str" cm="1">
        <f t="array" ref="N2748">_xlfn.SWITCH(E2748,"Delhi","North","Chennai","South","Hyderabad","South","Mumbai","Central","Bangalore","South")</f>
        <v>North</v>
      </c>
      <c r="O2748" s="12">
        <v>8428.81</v>
      </c>
      <c r="P2748" s="4">
        <f>Table1[[#This Row],[Delivery_Date]]-Table1[[#This Row],[Order_Date]]</f>
        <v>2</v>
      </c>
      <c r="Q2748" s="4" t="str">
        <f>IF(Table1[[#This Row],[Delivery delay days]]&gt;5,"delay","on time")</f>
        <v>on time</v>
      </c>
      <c r="R2748" s="10">
        <f>DATEVALUE(Table1[[#This Row],[Delivery_Date]])</f>
        <v>44982</v>
      </c>
      <c r="S2748" s="10">
        <f>DATEVALUE(Table1[[#This Row],[Order_Date]])</f>
        <v>44980</v>
      </c>
      <c r="T2748" s="4" t="str" cm="1">
        <f t="array" ref="T2748">_xlfn.IFS(Table1[[#This Row],[Inventory_Level]]&lt;=200,"low",Table1[[#This Row],[Inventory_Level]]&gt;=700,"high",Table1[[#This Row],[Inventory_Level]]&gt;200,"medium")</f>
        <v>low</v>
      </c>
    </row>
    <row r="2749" spans="1:20" x14ac:dyDescent="0.35">
      <c r="A2749" s="4">
        <v>2748</v>
      </c>
      <c r="B2749" s="4" t="s">
        <v>59</v>
      </c>
      <c r="C2749" s="4" t="s">
        <v>24</v>
      </c>
      <c r="D2749" s="4" t="s">
        <v>17</v>
      </c>
      <c r="E2749" s="4" t="s">
        <v>18</v>
      </c>
      <c r="F2749" s="10" t="s">
        <v>233</v>
      </c>
      <c r="G2749" s="11" t="s">
        <v>193</v>
      </c>
      <c r="H2749" s="4">
        <v>78</v>
      </c>
      <c r="I2749" s="12">
        <v>48544.46</v>
      </c>
      <c r="J2749" s="12">
        <v>3786467.88</v>
      </c>
      <c r="K2749" s="12">
        <v>1197.23</v>
      </c>
      <c r="L2749" s="4">
        <v>278</v>
      </c>
      <c r="M2749" s="4" t="s">
        <v>35</v>
      </c>
      <c r="N2749" s="4" t="str" cm="1">
        <f t="array" ref="N2749">_xlfn.SWITCH(E2749,"Delhi","North","Chennai","South","Hyderabad","South","Mumbai","Central","Bangalore","South")</f>
        <v>North</v>
      </c>
      <c r="O2749" s="12">
        <v>311672.62</v>
      </c>
      <c r="P2749" s="4">
        <f>Table1[[#This Row],[Delivery_Date]]-Table1[[#This Row],[Order_Date]]</f>
        <v>14</v>
      </c>
      <c r="Q2749" s="4" t="str">
        <f>IF(Table1[[#This Row],[Delivery delay days]]&gt;5,"delay","on time")</f>
        <v>delay</v>
      </c>
      <c r="R2749" s="10">
        <f>DATEVALUE(Table1[[#This Row],[Delivery_Date]])</f>
        <v>45209</v>
      </c>
      <c r="S2749" s="10">
        <f>DATEVALUE(Table1[[#This Row],[Order_Date]])</f>
        <v>45195</v>
      </c>
      <c r="T2749" s="4" t="str" cm="1">
        <f t="array" ref="T2749">_xlfn.IFS(Table1[[#This Row],[Inventory_Level]]&lt;=200,"low",Table1[[#This Row],[Inventory_Level]]&gt;=700,"high",Table1[[#This Row],[Inventory_Level]]&gt;200,"medium")</f>
        <v>medium</v>
      </c>
    </row>
    <row r="2750" spans="1:20" x14ac:dyDescent="0.35">
      <c r="A2750" s="4">
        <v>2749</v>
      </c>
      <c r="B2750" s="4" t="s">
        <v>15</v>
      </c>
      <c r="C2750" s="4" t="s">
        <v>24</v>
      </c>
      <c r="D2750" s="4" t="s">
        <v>25</v>
      </c>
      <c r="E2750" s="4" t="s">
        <v>18</v>
      </c>
      <c r="F2750" s="10" t="s">
        <v>355</v>
      </c>
      <c r="G2750" s="11" t="s">
        <v>150</v>
      </c>
      <c r="H2750" s="4">
        <v>14</v>
      </c>
      <c r="I2750" s="12">
        <v>2369.66</v>
      </c>
      <c r="J2750" s="12">
        <v>33175.24</v>
      </c>
      <c r="K2750" s="12">
        <v>2466.35</v>
      </c>
      <c r="L2750" s="4">
        <v>694</v>
      </c>
      <c r="M2750" s="4" t="s">
        <v>21</v>
      </c>
      <c r="N2750" s="4" t="str" cm="1">
        <f t="array" ref="N2750">_xlfn.SWITCH(E2750,"Delhi","North","Chennai","South","Hyderabad","South","Mumbai","Central","Bangalore","South")</f>
        <v>North</v>
      </c>
      <c r="O2750" s="12">
        <v>6548.03</v>
      </c>
      <c r="P2750" s="4">
        <f>Table1[[#This Row],[Delivery_Date]]-Table1[[#This Row],[Order_Date]]</f>
        <v>1</v>
      </c>
      <c r="Q2750" s="4" t="str">
        <f>IF(Table1[[#This Row],[Delivery delay days]]&gt;5,"delay","on time")</f>
        <v>on time</v>
      </c>
      <c r="R2750" s="10">
        <f>DATEVALUE(Table1[[#This Row],[Delivery_Date]])</f>
        <v>45288</v>
      </c>
      <c r="S2750" s="10">
        <f>DATEVALUE(Table1[[#This Row],[Order_Date]])</f>
        <v>45287</v>
      </c>
      <c r="T2750" s="4" t="str" cm="1">
        <f t="array" ref="T2750">_xlfn.IFS(Table1[[#This Row],[Inventory_Level]]&lt;=200,"low",Table1[[#This Row],[Inventory_Level]]&gt;=700,"high",Table1[[#This Row],[Inventory_Level]]&gt;200,"medium")</f>
        <v>medium</v>
      </c>
    </row>
    <row r="2751" spans="1:20" x14ac:dyDescent="0.35">
      <c r="A2751" s="4">
        <v>2750</v>
      </c>
      <c r="B2751" s="4" t="s">
        <v>15</v>
      </c>
      <c r="C2751" s="4" t="s">
        <v>16</v>
      </c>
      <c r="D2751" s="4" t="s">
        <v>32</v>
      </c>
      <c r="E2751" s="4" t="s">
        <v>46</v>
      </c>
      <c r="F2751" s="10" t="s">
        <v>268</v>
      </c>
      <c r="G2751" s="11" t="s">
        <v>157</v>
      </c>
      <c r="H2751" s="4">
        <v>56</v>
      </c>
      <c r="I2751" s="12">
        <v>3725.04</v>
      </c>
      <c r="J2751" s="12">
        <v>208602.23999999999</v>
      </c>
      <c r="K2751" s="12">
        <v>1887.42</v>
      </c>
      <c r="L2751" s="4">
        <v>428</v>
      </c>
      <c r="M2751" s="4" t="s">
        <v>42</v>
      </c>
      <c r="N2751" s="4" t="str" cm="1">
        <f t="array" ref="N2751">_xlfn.SWITCH(E2751,"Delhi","North","Chennai","South","Hyderabad","South","Mumbai","Central","Bangalore","South")</f>
        <v>South</v>
      </c>
      <c r="O2751" s="12">
        <v>36721.74</v>
      </c>
      <c r="P2751" s="4">
        <f>Table1[[#This Row],[Delivery_Date]]-Table1[[#This Row],[Order_Date]]</f>
        <v>10</v>
      </c>
      <c r="Q2751" s="4" t="str">
        <f>IF(Table1[[#This Row],[Delivery delay days]]&gt;5,"delay","on time")</f>
        <v>delay</v>
      </c>
      <c r="R2751" s="10">
        <f>DATEVALUE(Table1[[#This Row],[Delivery_Date]])</f>
        <v>44970</v>
      </c>
      <c r="S2751" s="10">
        <f>DATEVALUE(Table1[[#This Row],[Order_Date]])</f>
        <v>44960</v>
      </c>
      <c r="T2751" s="4" t="str" cm="1">
        <f t="array" ref="T2751">_xlfn.IFS(Table1[[#This Row],[Inventory_Level]]&lt;=200,"low",Table1[[#This Row],[Inventory_Level]]&gt;=700,"high",Table1[[#This Row],[Inventory_Level]]&gt;200,"medium")</f>
        <v>medium</v>
      </c>
    </row>
    <row r="2752" spans="1:20" x14ac:dyDescent="0.35">
      <c r="A2752" s="4">
        <v>2751</v>
      </c>
      <c r="B2752" s="4" t="s">
        <v>59</v>
      </c>
      <c r="C2752" s="4" t="s">
        <v>16</v>
      </c>
      <c r="D2752" s="4" t="s">
        <v>45</v>
      </c>
      <c r="E2752" s="4" t="s">
        <v>46</v>
      </c>
      <c r="F2752" s="10" t="s">
        <v>248</v>
      </c>
      <c r="G2752" s="11" t="s">
        <v>81</v>
      </c>
      <c r="H2752" s="4">
        <v>98</v>
      </c>
      <c r="I2752" s="12">
        <v>14698.88</v>
      </c>
      <c r="J2752" s="12">
        <v>1440490.24</v>
      </c>
      <c r="K2752" s="12">
        <v>801.11</v>
      </c>
      <c r="L2752" s="4">
        <v>428</v>
      </c>
      <c r="M2752" s="4" t="s">
        <v>35</v>
      </c>
      <c r="N2752" s="4" t="str" cm="1">
        <f t="array" ref="N2752">_xlfn.SWITCH(E2752,"Delhi","North","Chennai","South","Hyderabad","South","Mumbai","Central","Bangalore","South")</f>
        <v>South</v>
      </c>
      <c r="O2752" s="12">
        <v>213786.06</v>
      </c>
      <c r="P2752" s="4">
        <f>Table1[[#This Row],[Delivery_Date]]-Table1[[#This Row],[Order_Date]]</f>
        <v>14</v>
      </c>
      <c r="Q2752" s="4" t="str">
        <f>IF(Table1[[#This Row],[Delivery delay days]]&gt;5,"delay","on time")</f>
        <v>delay</v>
      </c>
      <c r="R2752" s="10">
        <f>DATEVALUE(Table1[[#This Row],[Delivery_Date]])</f>
        <v>45043</v>
      </c>
      <c r="S2752" s="10">
        <f>DATEVALUE(Table1[[#This Row],[Order_Date]])</f>
        <v>45029</v>
      </c>
      <c r="T2752" s="4" t="str" cm="1">
        <f t="array" ref="T2752">_xlfn.IFS(Table1[[#This Row],[Inventory_Level]]&lt;=200,"low",Table1[[#This Row],[Inventory_Level]]&gt;=700,"high",Table1[[#This Row],[Inventory_Level]]&gt;200,"medium")</f>
        <v>medium</v>
      </c>
    </row>
    <row r="2753" spans="1:20" x14ac:dyDescent="0.35">
      <c r="A2753" s="4">
        <v>2752</v>
      </c>
      <c r="B2753" s="4" t="s">
        <v>31</v>
      </c>
      <c r="C2753" s="4" t="s">
        <v>24</v>
      </c>
      <c r="D2753" s="4" t="s">
        <v>45</v>
      </c>
      <c r="E2753" s="4" t="s">
        <v>60</v>
      </c>
      <c r="F2753" s="10" t="s">
        <v>53</v>
      </c>
      <c r="G2753" s="11" t="s">
        <v>194</v>
      </c>
      <c r="H2753" s="4">
        <v>79</v>
      </c>
      <c r="I2753" s="12">
        <v>37757.730000000003</v>
      </c>
      <c r="J2753" s="12">
        <v>2982860.67</v>
      </c>
      <c r="K2753" s="12">
        <v>4178.3599999999997</v>
      </c>
      <c r="L2753" s="4">
        <v>438</v>
      </c>
      <c r="M2753" s="4" t="s">
        <v>42</v>
      </c>
      <c r="N2753" s="4" t="str" cm="1">
        <f t="array" ref="N2753">_xlfn.SWITCH(E2753,"Delhi","North","Chennai","South","Hyderabad","South","Mumbai","Central","Bangalore","South")</f>
        <v>South</v>
      </c>
      <c r="O2753" s="12">
        <v>541552.68000000005</v>
      </c>
      <c r="P2753" s="4">
        <f>Table1[[#This Row],[Delivery_Date]]-Table1[[#This Row],[Order_Date]]</f>
        <v>9</v>
      </c>
      <c r="Q2753" s="4" t="str">
        <f>IF(Table1[[#This Row],[Delivery delay days]]&gt;5,"delay","on time")</f>
        <v>delay</v>
      </c>
      <c r="R2753" s="10">
        <f>DATEVALUE(Table1[[#This Row],[Delivery_Date]])</f>
        <v>45214</v>
      </c>
      <c r="S2753" s="10">
        <f>DATEVALUE(Table1[[#This Row],[Order_Date]])</f>
        <v>45205</v>
      </c>
      <c r="T2753" s="4" t="str" cm="1">
        <f t="array" ref="T2753">_xlfn.IFS(Table1[[#This Row],[Inventory_Level]]&lt;=200,"low",Table1[[#This Row],[Inventory_Level]]&gt;=700,"high",Table1[[#This Row],[Inventory_Level]]&gt;200,"medium")</f>
        <v>medium</v>
      </c>
    </row>
    <row r="2754" spans="1:20" x14ac:dyDescent="0.35">
      <c r="A2754" s="4">
        <v>2753</v>
      </c>
      <c r="B2754" s="4" t="s">
        <v>51</v>
      </c>
      <c r="C2754" s="4" t="s">
        <v>16</v>
      </c>
      <c r="D2754" s="4" t="s">
        <v>32</v>
      </c>
      <c r="E2754" s="4" t="s">
        <v>60</v>
      </c>
      <c r="F2754" s="10" t="s">
        <v>378</v>
      </c>
      <c r="G2754" s="11" t="s">
        <v>356</v>
      </c>
      <c r="H2754" s="4">
        <v>78</v>
      </c>
      <c r="I2754" s="12">
        <v>4800.97</v>
      </c>
      <c r="J2754" s="12">
        <v>374475.66</v>
      </c>
      <c r="K2754" s="12">
        <v>1284.1199999999999</v>
      </c>
      <c r="L2754" s="4">
        <v>971</v>
      </c>
      <c r="M2754" s="4" t="s">
        <v>29</v>
      </c>
      <c r="N2754" s="4" t="str" cm="1">
        <f t="array" ref="N2754">_xlfn.SWITCH(E2754,"Delhi","North","Chennai","South","Hyderabad","South","Mumbai","Central","Bangalore","South")</f>
        <v>South</v>
      </c>
      <c r="O2754" s="12">
        <v>91704.33</v>
      </c>
      <c r="P2754" s="4">
        <f>Table1[[#This Row],[Delivery_Date]]-Table1[[#This Row],[Order_Date]]</f>
        <v>6</v>
      </c>
      <c r="Q2754" s="4" t="str">
        <f>IF(Table1[[#This Row],[Delivery delay days]]&gt;5,"delay","on time")</f>
        <v>delay</v>
      </c>
      <c r="R2754" s="10">
        <f>DATEVALUE(Table1[[#This Row],[Delivery_Date]])</f>
        <v>45126</v>
      </c>
      <c r="S2754" s="10">
        <f>DATEVALUE(Table1[[#This Row],[Order_Date]])</f>
        <v>45120</v>
      </c>
      <c r="T2754" s="4" t="str" cm="1">
        <f t="array" ref="T2754">_xlfn.IFS(Table1[[#This Row],[Inventory_Level]]&lt;=200,"low",Table1[[#This Row],[Inventory_Level]]&gt;=700,"high",Table1[[#This Row],[Inventory_Level]]&gt;200,"medium")</f>
        <v>high</v>
      </c>
    </row>
    <row r="2755" spans="1:20" x14ac:dyDescent="0.35">
      <c r="A2755" s="4">
        <v>2754</v>
      </c>
      <c r="B2755" s="4" t="s">
        <v>31</v>
      </c>
      <c r="C2755" s="4" t="s">
        <v>16</v>
      </c>
      <c r="D2755" s="4" t="s">
        <v>39</v>
      </c>
      <c r="E2755" s="4" t="s">
        <v>26</v>
      </c>
      <c r="F2755" s="10" t="s">
        <v>318</v>
      </c>
      <c r="G2755" s="11" t="s">
        <v>125</v>
      </c>
      <c r="H2755" s="4">
        <v>37</v>
      </c>
      <c r="I2755" s="12">
        <v>36183.53</v>
      </c>
      <c r="J2755" s="12">
        <v>1338790.6100000001</v>
      </c>
      <c r="K2755" s="12">
        <v>2545.9299999999998</v>
      </c>
      <c r="L2755" s="4">
        <v>125</v>
      </c>
      <c r="M2755" s="4" t="s">
        <v>42</v>
      </c>
      <c r="N2755" s="4" t="str" cm="1">
        <f t="array" ref="N2755">_xlfn.SWITCH(E2755,"Delhi","North","Chennai","South","Hyderabad","South","Mumbai","Central","Bangalore","South")</f>
        <v>South</v>
      </c>
      <c r="O2755" s="12">
        <v>153187.53</v>
      </c>
      <c r="P2755" s="4">
        <f>Table1[[#This Row],[Delivery_Date]]-Table1[[#This Row],[Order_Date]]</f>
        <v>10</v>
      </c>
      <c r="Q2755" s="4" t="str">
        <f>IF(Table1[[#This Row],[Delivery delay days]]&gt;5,"delay","on time")</f>
        <v>delay</v>
      </c>
      <c r="R2755" s="10">
        <f>DATEVALUE(Table1[[#This Row],[Delivery_Date]])</f>
        <v>45067</v>
      </c>
      <c r="S2755" s="10">
        <f>DATEVALUE(Table1[[#This Row],[Order_Date]])</f>
        <v>45057</v>
      </c>
      <c r="T2755" s="4" t="str" cm="1">
        <f t="array" ref="T2755">_xlfn.IFS(Table1[[#This Row],[Inventory_Level]]&lt;=200,"low",Table1[[#This Row],[Inventory_Level]]&gt;=700,"high",Table1[[#This Row],[Inventory_Level]]&gt;200,"medium")</f>
        <v>low</v>
      </c>
    </row>
    <row r="2756" spans="1:20" x14ac:dyDescent="0.35">
      <c r="A2756" s="4">
        <v>2755</v>
      </c>
      <c r="B2756" s="4" t="s">
        <v>23</v>
      </c>
      <c r="C2756" s="4" t="s">
        <v>38</v>
      </c>
      <c r="D2756" s="4" t="s">
        <v>25</v>
      </c>
      <c r="E2756" s="4" t="s">
        <v>26</v>
      </c>
      <c r="F2756" s="10" t="s">
        <v>185</v>
      </c>
      <c r="G2756" s="11" t="s">
        <v>58</v>
      </c>
      <c r="H2756" s="4">
        <v>4</v>
      </c>
      <c r="I2756" s="12">
        <v>29509.06</v>
      </c>
      <c r="J2756" s="12">
        <v>118036.24</v>
      </c>
      <c r="K2756" s="12">
        <v>168.15</v>
      </c>
      <c r="L2756" s="4">
        <v>577</v>
      </c>
      <c r="M2756" s="4" t="s">
        <v>29</v>
      </c>
      <c r="N2756" s="4" t="str" cm="1">
        <f t="array" ref="N2756">_xlfn.SWITCH(E2756,"Delhi","North","Chennai","South","Hyderabad","South","Mumbai","Central","Bangalore","South")</f>
        <v>South</v>
      </c>
      <c r="O2756" s="12">
        <v>16261.13</v>
      </c>
      <c r="P2756" s="4">
        <f>Table1[[#This Row],[Delivery_Date]]-Table1[[#This Row],[Order_Date]]</f>
        <v>4</v>
      </c>
      <c r="Q2756" s="4" t="str">
        <f>IF(Table1[[#This Row],[Delivery delay days]]&gt;5,"delay","on time")</f>
        <v>on time</v>
      </c>
      <c r="R2756" s="10">
        <f>DATEVALUE(Table1[[#This Row],[Delivery_Date]])</f>
        <v>45045</v>
      </c>
      <c r="S2756" s="10">
        <f>DATEVALUE(Table1[[#This Row],[Order_Date]])</f>
        <v>45041</v>
      </c>
      <c r="T2756" s="4" t="str" cm="1">
        <f t="array" ref="T2756">_xlfn.IFS(Table1[[#This Row],[Inventory_Level]]&lt;=200,"low",Table1[[#This Row],[Inventory_Level]]&gt;=700,"high",Table1[[#This Row],[Inventory_Level]]&gt;200,"medium")</f>
        <v>medium</v>
      </c>
    </row>
    <row r="2757" spans="1:20" x14ac:dyDescent="0.35">
      <c r="A2757" s="4">
        <v>2756</v>
      </c>
      <c r="B2757" s="4" t="s">
        <v>37</v>
      </c>
      <c r="C2757" s="4" t="s">
        <v>16</v>
      </c>
      <c r="D2757" s="4" t="s">
        <v>17</v>
      </c>
      <c r="E2757" s="4" t="s">
        <v>52</v>
      </c>
      <c r="F2757" s="10" t="s">
        <v>372</v>
      </c>
      <c r="G2757" s="11" t="s">
        <v>268</v>
      </c>
      <c r="H2757" s="4">
        <v>88</v>
      </c>
      <c r="I2757" s="12">
        <v>16102.71</v>
      </c>
      <c r="J2757" s="12">
        <v>1417038.48</v>
      </c>
      <c r="K2757" s="12">
        <v>2891.52</v>
      </c>
      <c r="L2757" s="4">
        <v>898</v>
      </c>
      <c r="M2757" s="4" t="s">
        <v>21</v>
      </c>
      <c r="N2757" s="4" t="str" cm="1">
        <f t="array" ref="N2757">_xlfn.SWITCH(E2757,"Delhi","North","Chennai","South","Hyderabad","South","Mumbai","Central","Bangalore","South")</f>
        <v>Central</v>
      </c>
      <c r="O2757" s="12">
        <v>342644.93</v>
      </c>
      <c r="P2757" s="4">
        <f>Table1[[#This Row],[Delivery_Date]]-Table1[[#This Row],[Order_Date]]</f>
        <v>4</v>
      </c>
      <c r="Q2757" s="4" t="str">
        <f>IF(Table1[[#This Row],[Delivery delay days]]&gt;5,"delay","on time")</f>
        <v>on time</v>
      </c>
      <c r="R2757" s="10">
        <f>DATEVALUE(Table1[[#This Row],[Delivery_Date]])</f>
        <v>44960</v>
      </c>
      <c r="S2757" s="10">
        <f>DATEVALUE(Table1[[#This Row],[Order_Date]])</f>
        <v>44956</v>
      </c>
      <c r="T2757" s="4" t="str" cm="1">
        <f t="array" ref="T2757">_xlfn.IFS(Table1[[#This Row],[Inventory_Level]]&lt;=200,"low",Table1[[#This Row],[Inventory_Level]]&gt;=700,"high",Table1[[#This Row],[Inventory_Level]]&gt;200,"medium")</f>
        <v>high</v>
      </c>
    </row>
    <row r="2758" spans="1:20" x14ac:dyDescent="0.35">
      <c r="A2758" s="4">
        <v>2757</v>
      </c>
      <c r="B2758" s="4" t="s">
        <v>37</v>
      </c>
      <c r="C2758" s="4" t="s">
        <v>38</v>
      </c>
      <c r="D2758" s="4" t="s">
        <v>39</v>
      </c>
      <c r="E2758" s="4" t="s">
        <v>52</v>
      </c>
      <c r="F2758" s="10" t="s">
        <v>377</v>
      </c>
      <c r="G2758" s="11" t="s">
        <v>132</v>
      </c>
      <c r="H2758" s="4">
        <v>75</v>
      </c>
      <c r="I2758" s="12">
        <v>13663.87</v>
      </c>
      <c r="J2758" s="12">
        <v>1024790.25</v>
      </c>
      <c r="K2758" s="12">
        <v>3995.41</v>
      </c>
      <c r="L2758" s="4">
        <v>320</v>
      </c>
      <c r="M2758" s="4" t="s">
        <v>21</v>
      </c>
      <c r="N2758" s="4" t="str" cm="1">
        <f t="array" ref="N2758">_xlfn.SWITCH(E2758,"Delhi","North","Chennai","South","Hyderabad","South","Mumbai","Central","Bangalore","South")</f>
        <v>Central</v>
      </c>
      <c r="O2758" s="12">
        <v>216429.94</v>
      </c>
      <c r="P2758" s="4">
        <f>Table1[[#This Row],[Delivery_Date]]-Table1[[#This Row],[Order_Date]]</f>
        <v>4</v>
      </c>
      <c r="Q2758" s="4" t="str">
        <f>IF(Table1[[#This Row],[Delivery delay days]]&gt;5,"delay","on time")</f>
        <v>on time</v>
      </c>
      <c r="R2758" s="10">
        <f>DATEVALUE(Table1[[#This Row],[Delivery_Date]])</f>
        <v>45247</v>
      </c>
      <c r="S2758" s="10">
        <f>DATEVALUE(Table1[[#This Row],[Order_Date]])</f>
        <v>45243</v>
      </c>
      <c r="T2758" s="4" t="str" cm="1">
        <f t="array" ref="T2758">_xlfn.IFS(Table1[[#This Row],[Inventory_Level]]&lt;=200,"low",Table1[[#This Row],[Inventory_Level]]&gt;=700,"high",Table1[[#This Row],[Inventory_Level]]&gt;200,"medium")</f>
        <v>medium</v>
      </c>
    </row>
    <row r="2759" spans="1:20" x14ac:dyDescent="0.35">
      <c r="A2759" s="4">
        <v>2758</v>
      </c>
      <c r="B2759" s="4" t="s">
        <v>65</v>
      </c>
      <c r="C2759" s="4" t="s">
        <v>24</v>
      </c>
      <c r="D2759" s="4" t="s">
        <v>45</v>
      </c>
      <c r="E2759" s="4" t="s">
        <v>26</v>
      </c>
      <c r="F2759" s="10" t="s">
        <v>140</v>
      </c>
      <c r="G2759" s="11" t="s">
        <v>276</v>
      </c>
      <c r="H2759" s="4">
        <v>92</v>
      </c>
      <c r="I2759" s="12">
        <v>11695.65</v>
      </c>
      <c r="J2759" s="12">
        <v>1075999.8</v>
      </c>
      <c r="K2759" s="12">
        <v>4498.8999999999996</v>
      </c>
      <c r="L2759" s="4">
        <v>327</v>
      </c>
      <c r="M2759" s="4" t="s">
        <v>42</v>
      </c>
      <c r="N2759" s="4" t="str" cm="1">
        <f t="array" ref="N2759">_xlfn.SWITCH(E2759,"Delhi","North","Chennai","South","Hyderabad","South","Mumbai","Central","Bangalore","South")</f>
        <v>South</v>
      </c>
      <c r="O2759" s="12">
        <v>173601.2</v>
      </c>
      <c r="P2759" s="4">
        <f>Table1[[#This Row],[Delivery_Date]]-Table1[[#This Row],[Order_Date]]</f>
        <v>12</v>
      </c>
      <c r="Q2759" s="4" t="str">
        <f>IF(Table1[[#This Row],[Delivery delay days]]&gt;5,"delay","on time")</f>
        <v>delay</v>
      </c>
      <c r="R2759" s="10">
        <f>DATEVALUE(Table1[[#This Row],[Delivery_Date]])</f>
        <v>45010</v>
      </c>
      <c r="S2759" s="10">
        <f>DATEVALUE(Table1[[#This Row],[Order_Date]])</f>
        <v>44998</v>
      </c>
      <c r="T2759" s="4" t="str" cm="1">
        <f t="array" ref="T2759">_xlfn.IFS(Table1[[#This Row],[Inventory_Level]]&lt;=200,"low",Table1[[#This Row],[Inventory_Level]]&gt;=700,"high",Table1[[#This Row],[Inventory_Level]]&gt;200,"medium")</f>
        <v>medium</v>
      </c>
    </row>
    <row r="2760" spans="1:20" x14ac:dyDescent="0.35">
      <c r="A2760" s="4">
        <v>2759</v>
      </c>
      <c r="B2760" s="4" t="s">
        <v>59</v>
      </c>
      <c r="C2760" s="4" t="s">
        <v>16</v>
      </c>
      <c r="D2760" s="4" t="s">
        <v>45</v>
      </c>
      <c r="E2760" s="4" t="s">
        <v>60</v>
      </c>
      <c r="F2760" s="10" t="s">
        <v>417</v>
      </c>
      <c r="G2760" s="11" t="s">
        <v>411</v>
      </c>
      <c r="H2760" s="4">
        <v>36</v>
      </c>
      <c r="I2760" s="12">
        <v>8496.7900000000009</v>
      </c>
      <c r="J2760" s="12">
        <v>305884.44</v>
      </c>
      <c r="K2760" s="12">
        <v>4436.76</v>
      </c>
      <c r="L2760" s="4">
        <v>387</v>
      </c>
      <c r="M2760" s="4" t="s">
        <v>21</v>
      </c>
      <c r="N2760" s="4" t="str" cm="1">
        <f t="array" ref="N2760">_xlfn.SWITCH(E2760,"Delhi","North","Chennai","South","Hyderabad","South","Mumbai","Central","Bangalore","South")</f>
        <v>South</v>
      </c>
      <c r="O2760" s="12">
        <v>15585.08</v>
      </c>
      <c r="P2760" s="4">
        <f>Table1[[#This Row],[Delivery_Date]]-Table1[[#This Row],[Order_Date]]</f>
        <v>1</v>
      </c>
      <c r="Q2760" s="4" t="str">
        <f>IF(Table1[[#This Row],[Delivery delay days]]&gt;5,"delay","on time")</f>
        <v>on time</v>
      </c>
      <c r="R2760" s="10">
        <f>DATEVALUE(Table1[[#This Row],[Delivery_Date]])</f>
        <v>44984</v>
      </c>
      <c r="S2760" s="10">
        <f>DATEVALUE(Table1[[#This Row],[Order_Date]])</f>
        <v>44983</v>
      </c>
      <c r="T2760" s="4" t="str" cm="1">
        <f t="array" ref="T2760">_xlfn.IFS(Table1[[#This Row],[Inventory_Level]]&lt;=200,"low",Table1[[#This Row],[Inventory_Level]]&gt;=700,"high",Table1[[#This Row],[Inventory_Level]]&gt;200,"medium")</f>
        <v>medium</v>
      </c>
    </row>
    <row r="2761" spans="1:20" x14ac:dyDescent="0.35">
      <c r="A2761" s="4">
        <v>2760</v>
      </c>
      <c r="B2761" s="4" t="s">
        <v>23</v>
      </c>
      <c r="C2761" s="4" t="s">
        <v>16</v>
      </c>
      <c r="D2761" s="4" t="s">
        <v>25</v>
      </c>
      <c r="E2761" s="4" t="s">
        <v>60</v>
      </c>
      <c r="F2761" s="10" t="s">
        <v>155</v>
      </c>
      <c r="G2761" s="11" t="s">
        <v>158</v>
      </c>
      <c r="H2761" s="4">
        <v>42</v>
      </c>
      <c r="I2761" s="12">
        <v>35870.28</v>
      </c>
      <c r="J2761" s="12">
        <v>1506551.76</v>
      </c>
      <c r="K2761" s="12">
        <v>4459.32</v>
      </c>
      <c r="L2761" s="4">
        <v>172</v>
      </c>
      <c r="M2761" s="4" t="s">
        <v>21</v>
      </c>
      <c r="N2761" s="4" t="str" cm="1">
        <f t="array" ref="N2761">_xlfn.SWITCH(E2761,"Delhi","North","Chennai","South","Hyderabad","South","Mumbai","Central","Bangalore","South")</f>
        <v>South</v>
      </c>
      <c r="O2761" s="12">
        <v>200606.09</v>
      </c>
      <c r="P2761" s="4">
        <f>Table1[[#This Row],[Delivery_Date]]-Table1[[#This Row],[Order_Date]]</f>
        <v>14</v>
      </c>
      <c r="Q2761" s="4" t="str">
        <f>IF(Table1[[#This Row],[Delivery delay days]]&gt;5,"delay","on time")</f>
        <v>delay</v>
      </c>
      <c r="R2761" s="10">
        <f>DATEVALUE(Table1[[#This Row],[Delivery_Date]])</f>
        <v>44978</v>
      </c>
      <c r="S2761" s="10">
        <f>DATEVALUE(Table1[[#This Row],[Order_Date]])</f>
        <v>44964</v>
      </c>
      <c r="T2761" s="4" t="str" cm="1">
        <f t="array" ref="T2761">_xlfn.IFS(Table1[[#This Row],[Inventory_Level]]&lt;=200,"low",Table1[[#This Row],[Inventory_Level]]&gt;=700,"high",Table1[[#This Row],[Inventory_Level]]&gt;200,"medium")</f>
        <v>low</v>
      </c>
    </row>
    <row r="2762" spans="1:20" x14ac:dyDescent="0.35">
      <c r="A2762" s="4">
        <v>2761</v>
      </c>
      <c r="B2762" s="4" t="s">
        <v>15</v>
      </c>
      <c r="C2762" s="4" t="s">
        <v>38</v>
      </c>
      <c r="D2762" s="4" t="s">
        <v>17</v>
      </c>
      <c r="E2762" s="4" t="s">
        <v>60</v>
      </c>
      <c r="F2762" s="10" t="s">
        <v>278</v>
      </c>
      <c r="G2762" s="11" t="s">
        <v>112</v>
      </c>
      <c r="H2762" s="4">
        <v>89</v>
      </c>
      <c r="I2762" s="12">
        <v>3578.95</v>
      </c>
      <c r="J2762" s="12">
        <v>318526.55</v>
      </c>
      <c r="K2762" s="12">
        <v>1652.13</v>
      </c>
      <c r="L2762" s="4">
        <v>603</v>
      </c>
      <c r="M2762" s="4" t="s">
        <v>42</v>
      </c>
      <c r="N2762" s="4" t="str" cm="1">
        <f t="array" ref="N2762">_xlfn.SWITCH(E2762,"Delhi","North","Chennai","South","Hyderabad","South","Mumbai","Central","Bangalore","South")</f>
        <v>South</v>
      </c>
      <c r="O2762" s="12">
        <v>78974.740000000005</v>
      </c>
      <c r="P2762" s="4">
        <f>Table1[[#This Row],[Delivery_Date]]-Table1[[#This Row],[Order_Date]]</f>
        <v>5</v>
      </c>
      <c r="Q2762" s="4" t="str">
        <f>IF(Table1[[#This Row],[Delivery delay days]]&gt;5,"delay","on time")</f>
        <v>on time</v>
      </c>
      <c r="R2762" s="10">
        <f>DATEVALUE(Table1[[#This Row],[Delivery_Date]])</f>
        <v>45162</v>
      </c>
      <c r="S2762" s="10">
        <f>DATEVALUE(Table1[[#This Row],[Order_Date]])</f>
        <v>45157</v>
      </c>
      <c r="T2762" s="4" t="str" cm="1">
        <f t="array" ref="T2762">_xlfn.IFS(Table1[[#This Row],[Inventory_Level]]&lt;=200,"low",Table1[[#This Row],[Inventory_Level]]&gt;=700,"high",Table1[[#This Row],[Inventory_Level]]&gt;200,"medium")</f>
        <v>medium</v>
      </c>
    </row>
    <row r="2763" spans="1:20" x14ac:dyDescent="0.35">
      <c r="A2763" s="4">
        <v>2762</v>
      </c>
      <c r="B2763" s="4" t="s">
        <v>65</v>
      </c>
      <c r="C2763" s="4" t="s">
        <v>24</v>
      </c>
      <c r="D2763" s="4" t="s">
        <v>32</v>
      </c>
      <c r="E2763" s="4" t="s">
        <v>52</v>
      </c>
      <c r="F2763" s="10" t="s">
        <v>232</v>
      </c>
      <c r="G2763" s="11" t="s">
        <v>341</v>
      </c>
      <c r="H2763" s="4">
        <v>57</v>
      </c>
      <c r="I2763" s="12">
        <v>4557.34</v>
      </c>
      <c r="J2763" s="12">
        <v>259768.38</v>
      </c>
      <c r="K2763" s="12">
        <v>3769.94</v>
      </c>
      <c r="L2763" s="4">
        <v>621</v>
      </c>
      <c r="M2763" s="4" t="s">
        <v>29</v>
      </c>
      <c r="N2763" s="4" t="str" cm="1">
        <f t="array" ref="N2763">_xlfn.SWITCH(E2763,"Delhi","North","Chennai","South","Hyderabad","South","Mumbai","Central","Bangalore","South")</f>
        <v>Central</v>
      </c>
      <c r="O2763" s="12">
        <v>53910.32</v>
      </c>
      <c r="P2763" s="4">
        <f>Table1[[#This Row],[Delivery_Date]]-Table1[[#This Row],[Order_Date]]</f>
        <v>1</v>
      </c>
      <c r="Q2763" s="4" t="str">
        <f>IF(Table1[[#This Row],[Delivery delay days]]&gt;5,"delay","on time")</f>
        <v>on time</v>
      </c>
      <c r="R2763" s="10">
        <f>DATEVALUE(Table1[[#This Row],[Delivery_Date]])</f>
        <v>45193</v>
      </c>
      <c r="S2763" s="10">
        <f>DATEVALUE(Table1[[#This Row],[Order_Date]])</f>
        <v>45192</v>
      </c>
      <c r="T2763" s="4" t="str" cm="1">
        <f t="array" ref="T2763">_xlfn.IFS(Table1[[#This Row],[Inventory_Level]]&lt;=200,"low",Table1[[#This Row],[Inventory_Level]]&gt;=700,"high",Table1[[#This Row],[Inventory_Level]]&gt;200,"medium")</f>
        <v>medium</v>
      </c>
    </row>
    <row r="2764" spans="1:20" x14ac:dyDescent="0.35">
      <c r="A2764" s="4">
        <v>2763</v>
      </c>
      <c r="B2764" s="4" t="s">
        <v>65</v>
      </c>
      <c r="C2764" s="4" t="s">
        <v>16</v>
      </c>
      <c r="D2764" s="4" t="s">
        <v>17</v>
      </c>
      <c r="E2764" s="4" t="s">
        <v>18</v>
      </c>
      <c r="F2764" s="10" t="s">
        <v>241</v>
      </c>
      <c r="G2764" s="11" t="s">
        <v>203</v>
      </c>
      <c r="H2764" s="4">
        <v>56</v>
      </c>
      <c r="I2764" s="12">
        <v>47786.19</v>
      </c>
      <c r="J2764" s="12">
        <v>2676026.64</v>
      </c>
      <c r="K2764" s="12">
        <v>740.47</v>
      </c>
      <c r="L2764" s="4">
        <v>931</v>
      </c>
      <c r="M2764" s="4" t="s">
        <v>35</v>
      </c>
      <c r="N2764" s="4" t="str" cm="1">
        <f t="array" ref="N2764">_xlfn.SWITCH(E2764,"Delhi","North","Chennai","South","Hyderabad","South","Mumbai","Central","Bangalore","South")</f>
        <v>North</v>
      </c>
      <c r="O2764" s="12">
        <v>616266.81999999995</v>
      </c>
      <c r="P2764" s="4">
        <f>Table1[[#This Row],[Delivery_Date]]-Table1[[#This Row],[Order_Date]]</f>
        <v>14</v>
      </c>
      <c r="Q2764" s="4" t="str">
        <f>IF(Table1[[#This Row],[Delivery delay days]]&gt;5,"delay","on time")</f>
        <v>delay</v>
      </c>
      <c r="R2764" s="10">
        <f>DATEVALUE(Table1[[#This Row],[Delivery_Date]])</f>
        <v>45014</v>
      </c>
      <c r="S2764" s="10">
        <f>DATEVALUE(Table1[[#This Row],[Order_Date]])</f>
        <v>45000</v>
      </c>
      <c r="T2764" s="4" t="str" cm="1">
        <f t="array" ref="T2764">_xlfn.IFS(Table1[[#This Row],[Inventory_Level]]&lt;=200,"low",Table1[[#This Row],[Inventory_Level]]&gt;=700,"high",Table1[[#This Row],[Inventory_Level]]&gt;200,"medium")</f>
        <v>high</v>
      </c>
    </row>
    <row r="2765" spans="1:20" x14ac:dyDescent="0.35">
      <c r="A2765" s="4">
        <v>2764</v>
      </c>
      <c r="B2765" s="4" t="s">
        <v>37</v>
      </c>
      <c r="C2765" s="4" t="s">
        <v>24</v>
      </c>
      <c r="D2765" s="4" t="s">
        <v>32</v>
      </c>
      <c r="E2765" s="4" t="s">
        <v>18</v>
      </c>
      <c r="F2765" s="10" t="s">
        <v>329</v>
      </c>
      <c r="G2765" s="11" t="s">
        <v>28</v>
      </c>
      <c r="H2765" s="4">
        <v>98</v>
      </c>
      <c r="I2765" s="12">
        <v>9566.2000000000007</v>
      </c>
      <c r="J2765" s="12">
        <v>937487.6</v>
      </c>
      <c r="K2765" s="12">
        <v>3371.59</v>
      </c>
      <c r="L2765" s="4">
        <v>931</v>
      </c>
      <c r="M2765" s="4" t="s">
        <v>42</v>
      </c>
      <c r="N2765" s="4" t="str" cm="1">
        <f t="array" ref="N2765">_xlfn.SWITCH(E2765,"Delhi","North","Chennai","South","Hyderabad","South","Mumbai","Central","Bangalore","South")</f>
        <v>North</v>
      </c>
      <c r="O2765" s="12">
        <v>196847.14</v>
      </c>
      <c r="P2765" s="4">
        <f>Table1[[#This Row],[Delivery_Date]]-Table1[[#This Row],[Order_Date]]</f>
        <v>7</v>
      </c>
      <c r="Q2765" s="4" t="str">
        <f>IF(Table1[[#This Row],[Delivery delay days]]&gt;5,"delay","on time")</f>
        <v>delay</v>
      </c>
      <c r="R2765" s="10">
        <f>DATEVALUE(Table1[[#This Row],[Delivery_Date]])</f>
        <v>45137</v>
      </c>
      <c r="S2765" s="10">
        <f>DATEVALUE(Table1[[#This Row],[Order_Date]])</f>
        <v>45130</v>
      </c>
      <c r="T2765" s="4" t="str" cm="1">
        <f t="array" ref="T2765">_xlfn.IFS(Table1[[#This Row],[Inventory_Level]]&lt;=200,"low",Table1[[#This Row],[Inventory_Level]]&gt;=700,"high",Table1[[#This Row],[Inventory_Level]]&gt;200,"medium")</f>
        <v>high</v>
      </c>
    </row>
    <row r="2766" spans="1:20" x14ac:dyDescent="0.35">
      <c r="A2766" s="4">
        <v>2765</v>
      </c>
      <c r="B2766" s="4" t="s">
        <v>23</v>
      </c>
      <c r="C2766" s="4" t="s">
        <v>24</v>
      </c>
      <c r="D2766" s="4" t="s">
        <v>25</v>
      </c>
      <c r="E2766" s="4" t="s">
        <v>26</v>
      </c>
      <c r="F2766" s="10" t="s">
        <v>392</v>
      </c>
      <c r="G2766" s="11" t="s">
        <v>347</v>
      </c>
      <c r="H2766" s="4">
        <v>43</v>
      </c>
      <c r="I2766" s="12">
        <v>9504.7199999999993</v>
      </c>
      <c r="J2766" s="12">
        <v>408702.96</v>
      </c>
      <c r="K2766" s="12">
        <v>3521.29</v>
      </c>
      <c r="L2766" s="4">
        <v>801</v>
      </c>
      <c r="M2766" s="4" t="s">
        <v>21</v>
      </c>
      <c r="N2766" s="4" t="str" cm="1">
        <f t="array" ref="N2766">_xlfn.SWITCH(E2766,"Delhi","North","Chennai","South","Hyderabad","South","Mumbai","Central","Bangalore","South")</f>
        <v>South</v>
      </c>
      <c r="O2766" s="12">
        <v>56032.32</v>
      </c>
      <c r="P2766" s="4">
        <f>Table1[[#This Row],[Delivery_Date]]-Table1[[#This Row],[Order_Date]]</f>
        <v>12</v>
      </c>
      <c r="Q2766" s="4" t="str">
        <f>IF(Table1[[#This Row],[Delivery delay days]]&gt;5,"delay","on time")</f>
        <v>delay</v>
      </c>
      <c r="R2766" s="10">
        <f>DATEVALUE(Table1[[#This Row],[Delivery_Date]])</f>
        <v>45161</v>
      </c>
      <c r="S2766" s="10">
        <f>DATEVALUE(Table1[[#This Row],[Order_Date]])</f>
        <v>45149</v>
      </c>
      <c r="T2766" s="4" t="str" cm="1">
        <f t="array" ref="T2766">_xlfn.IFS(Table1[[#This Row],[Inventory_Level]]&lt;=200,"low",Table1[[#This Row],[Inventory_Level]]&gt;=700,"high",Table1[[#This Row],[Inventory_Level]]&gt;200,"medium")</f>
        <v>high</v>
      </c>
    </row>
    <row r="2767" spans="1:20" x14ac:dyDescent="0.35">
      <c r="A2767" s="4">
        <v>2766</v>
      </c>
      <c r="B2767" s="4" t="s">
        <v>37</v>
      </c>
      <c r="C2767" s="4" t="s">
        <v>38</v>
      </c>
      <c r="D2767" s="4" t="s">
        <v>39</v>
      </c>
      <c r="E2767" s="4" t="s">
        <v>18</v>
      </c>
      <c r="F2767" s="10" t="s">
        <v>374</v>
      </c>
      <c r="G2767" s="11" t="s">
        <v>382</v>
      </c>
      <c r="H2767" s="4">
        <v>47</v>
      </c>
      <c r="I2767" s="12">
        <v>42740.82</v>
      </c>
      <c r="J2767" s="12">
        <v>2008818.54</v>
      </c>
      <c r="K2767" s="12">
        <v>4495.51</v>
      </c>
      <c r="L2767" s="4">
        <v>94</v>
      </c>
      <c r="M2767" s="4" t="s">
        <v>29</v>
      </c>
      <c r="N2767" s="4" t="str" cm="1">
        <f t="array" ref="N2767">_xlfn.SWITCH(E2767,"Delhi","North","Chennai","South","Hyderabad","South","Mumbai","Central","Bangalore","South")</f>
        <v>North</v>
      </c>
      <c r="O2767" s="12">
        <v>402549.91</v>
      </c>
      <c r="P2767" s="4">
        <f>Table1[[#This Row],[Delivery_Date]]-Table1[[#This Row],[Order_Date]]</f>
        <v>2</v>
      </c>
      <c r="Q2767" s="4" t="str">
        <f>IF(Table1[[#This Row],[Delivery delay days]]&gt;5,"delay","on time")</f>
        <v>on time</v>
      </c>
      <c r="R2767" s="10">
        <f>DATEVALUE(Table1[[#This Row],[Delivery_Date]])</f>
        <v>45254</v>
      </c>
      <c r="S2767" s="10">
        <f>DATEVALUE(Table1[[#This Row],[Order_Date]])</f>
        <v>45252</v>
      </c>
      <c r="T2767" s="4" t="str" cm="1">
        <f t="array" ref="T2767">_xlfn.IFS(Table1[[#This Row],[Inventory_Level]]&lt;=200,"low",Table1[[#This Row],[Inventory_Level]]&gt;=700,"high",Table1[[#This Row],[Inventory_Level]]&gt;200,"medium")</f>
        <v>low</v>
      </c>
    </row>
    <row r="2768" spans="1:20" x14ac:dyDescent="0.35">
      <c r="A2768" s="4">
        <v>2767</v>
      </c>
      <c r="B2768" s="4" t="s">
        <v>37</v>
      </c>
      <c r="C2768" s="4" t="s">
        <v>24</v>
      </c>
      <c r="D2768" s="4" t="s">
        <v>32</v>
      </c>
      <c r="E2768" s="4" t="s">
        <v>26</v>
      </c>
      <c r="F2768" s="10" t="s">
        <v>403</v>
      </c>
      <c r="G2768" s="11" t="s">
        <v>117</v>
      </c>
      <c r="H2768" s="4">
        <v>100</v>
      </c>
      <c r="I2768" s="12">
        <v>26128.95</v>
      </c>
      <c r="J2768" s="12">
        <v>2612895</v>
      </c>
      <c r="K2768" s="12">
        <v>2129.33</v>
      </c>
      <c r="L2768" s="4">
        <v>950</v>
      </c>
      <c r="M2768" s="4" t="s">
        <v>29</v>
      </c>
      <c r="N2768" s="4" t="str" cm="1">
        <f t="array" ref="N2768">_xlfn.SWITCH(E2768,"Delhi","North","Chennai","South","Hyderabad","South","Mumbai","Central","Bangalore","South")</f>
        <v>South</v>
      </c>
      <c r="O2768" s="12">
        <v>488534.11</v>
      </c>
      <c r="P2768" s="4">
        <f>Table1[[#This Row],[Delivery_Date]]-Table1[[#This Row],[Order_Date]]</f>
        <v>4</v>
      </c>
      <c r="Q2768" s="4" t="str">
        <f>IF(Table1[[#This Row],[Delivery delay days]]&gt;5,"delay","on time")</f>
        <v>on time</v>
      </c>
      <c r="R2768" s="10">
        <f>DATEVALUE(Table1[[#This Row],[Delivery_Date]])</f>
        <v>45191</v>
      </c>
      <c r="S2768" s="10">
        <f>DATEVALUE(Table1[[#This Row],[Order_Date]])</f>
        <v>45187</v>
      </c>
      <c r="T2768" s="4" t="str" cm="1">
        <f t="array" ref="T2768">_xlfn.IFS(Table1[[#This Row],[Inventory_Level]]&lt;=200,"low",Table1[[#This Row],[Inventory_Level]]&gt;=700,"high",Table1[[#This Row],[Inventory_Level]]&gt;200,"medium")</f>
        <v>high</v>
      </c>
    </row>
    <row r="2769" spans="1:20" x14ac:dyDescent="0.35">
      <c r="A2769" s="4">
        <v>2768</v>
      </c>
      <c r="B2769" s="4" t="s">
        <v>15</v>
      </c>
      <c r="C2769" s="4" t="s">
        <v>24</v>
      </c>
      <c r="D2769" s="4" t="s">
        <v>32</v>
      </c>
      <c r="E2769" s="4" t="s">
        <v>26</v>
      </c>
      <c r="F2769" s="10" t="s">
        <v>310</v>
      </c>
      <c r="G2769" s="11" t="s">
        <v>284</v>
      </c>
      <c r="H2769" s="4">
        <v>33</v>
      </c>
      <c r="I2769" s="12">
        <v>22891.88</v>
      </c>
      <c r="J2769" s="12">
        <v>755432.04</v>
      </c>
      <c r="K2769" s="12">
        <v>1805.32</v>
      </c>
      <c r="L2769" s="4">
        <v>375</v>
      </c>
      <c r="M2769" s="4" t="s">
        <v>29</v>
      </c>
      <c r="N2769" s="4" t="str" cm="1">
        <f t="array" ref="N2769">_xlfn.SWITCH(E2769,"Delhi","North","Chennai","South","Hyderabad","South","Mumbai","Central","Bangalore","South")</f>
        <v>South</v>
      </c>
      <c r="O2769" s="12">
        <v>186306.5</v>
      </c>
      <c r="P2769" s="4">
        <f>Table1[[#This Row],[Delivery_Date]]-Table1[[#This Row],[Order_Date]]</f>
        <v>13</v>
      </c>
      <c r="Q2769" s="4" t="str">
        <f>IF(Table1[[#This Row],[Delivery delay days]]&gt;5,"delay","on time")</f>
        <v>delay</v>
      </c>
      <c r="R2769" s="10">
        <f>DATEVALUE(Table1[[#This Row],[Delivery_Date]])</f>
        <v>45135</v>
      </c>
      <c r="S2769" s="10">
        <f>DATEVALUE(Table1[[#This Row],[Order_Date]])</f>
        <v>45122</v>
      </c>
      <c r="T2769" s="4" t="str" cm="1">
        <f t="array" ref="T2769">_xlfn.IFS(Table1[[#This Row],[Inventory_Level]]&lt;=200,"low",Table1[[#This Row],[Inventory_Level]]&gt;=700,"high",Table1[[#This Row],[Inventory_Level]]&gt;200,"medium")</f>
        <v>medium</v>
      </c>
    </row>
    <row r="2770" spans="1:20" x14ac:dyDescent="0.35">
      <c r="A2770" s="4">
        <v>2769</v>
      </c>
      <c r="B2770" s="4" t="s">
        <v>51</v>
      </c>
      <c r="C2770" s="4" t="s">
        <v>38</v>
      </c>
      <c r="D2770" s="4" t="s">
        <v>45</v>
      </c>
      <c r="E2770" s="4" t="s">
        <v>46</v>
      </c>
      <c r="F2770" s="10" t="s">
        <v>156</v>
      </c>
      <c r="G2770" s="11" t="s">
        <v>145</v>
      </c>
      <c r="H2770" s="4">
        <v>57</v>
      </c>
      <c r="I2770" s="12">
        <v>18187.7</v>
      </c>
      <c r="J2770" s="12">
        <v>1036698.9</v>
      </c>
      <c r="K2770" s="12">
        <v>1686.99</v>
      </c>
      <c r="L2770" s="4">
        <v>2</v>
      </c>
      <c r="M2770" s="4" t="s">
        <v>35</v>
      </c>
      <c r="N2770" s="4" t="str" cm="1">
        <f t="array" ref="N2770">_xlfn.SWITCH(E2770,"Delhi","North","Chennai","South","Hyderabad","South","Mumbai","Central","Bangalore","South")</f>
        <v>South</v>
      </c>
      <c r="O2770" s="12">
        <v>186774.39</v>
      </c>
      <c r="P2770" s="4">
        <f>Table1[[#This Row],[Delivery_Date]]-Table1[[#This Row],[Order_Date]]</f>
        <v>7</v>
      </c>
      <c r="Q2770" s="4" t="str">
        <f>IF(Table1[[#This Row],[Delivery delay days]]&gt;5,"delay","on time")</f>
        <v>delay</v>
      </c>
      <c r="R2770" s="10">
        <f>DATEVALUE(Table1[[#This Row],[Delivery_Date]])</f>
        <v>45080</v>
      </c>
      <c r="S2770" s="10">
        <f>DATEVALUE(Table1[[#This Row],[Order_Date]])</f>
        <v>45073</v>
      </c>
      <c r="T2770" s="4" t="str" cm="1">
        <f t="array" ref="T2770">_xlfn.IFS(Table1[[#This Row],[Inventory_Level]]&lt;=200,"low",Table1[[#This Row],[Inventory_Level]]&gt;=700,"high",Table1[[#This Row],[Inventory_Level]]&gt;200,"medium")</f>
        <v>low</v>
      </c>
    </row>
    <row r="2771" spans="1:20" x14ac:dyDescent="0.35">
      <c r="A2771" s="4">
        <v>2770</v>
      </c>
      <c r="B2771" s="4" t="s">
        <v>15</v>
      </c>
      <c r="C2771" s="4" t="s">
        <v>24</v>
      </c>
      <c r="D2771" s="4" t="s">
        <v>45</v>
      </c>
      <c r="E2771" s="4" t="s">
        <v>18</v>
      </c>
      <c r="F2771" s="10" t="s">
        <v>71</v>
      </c>
      <c r="G2771" s="11" t="s">
        <v>106</v>
      </c>
      <c r="H2771" s="4">
        <v>39</v>
      </c>
      <c r="I2771" s="12">
        <v>11787.59</v>
      </c>
      <c r="J2771" s="12">
        <v>459716.01</v>
      </c>
      <c r="K2771" s="12">
        <v>2773.37</v>
      </c>
      <c r="L2771" s="4">
        <v>868</v>
      </c>
      <c r="M2771" s="4" t="s">
        <v>29</v>
      </c>
      <c r="N2771" s="4" t="str" cm="1">
        <f t="array" ref="N2771">_xlfn.SWITCH(E2771,"Delhi","North","Chennai","South","Hyderabad","South","Mumbai","Central","Bangalore","South")</f>
        <v>North</v>
      </c>
      <c r="O2771" s="12">
        <v>49741.1</v>
      </c>
      <c r="P2771" s="4">
        <f>Table1[[#This Row],[Delivery_Date]]-Table1[[#This Row],[Order_Date]]</f>
        <v>6</v>
      </c>
      <c r="Q2771" s="4" t="str">
        <f>IF(Table1[[#This Row],[Delivery delay days]]&gt;5,"delay","on time")</f>
        <v>delay</v>
      </c>
      <c r="R2771" s="10">
        <f>DATEVALUE(Table1[[#This Row],[Delivery_Date]])</f>
        <v>45266</v>
      </c>
      <c r="S2771" s="10">
        <f>DATEVALUE(Table1[[#This Row],[Order_Date]])</f>
        <v>45260</v>
      </c>
      <c r="T2771" s="4" t="str" cm="1">
        <f t="array" ref="T2771">_xlfn.IFS(Table1[[#This Row],[Inventory_Level]]&lt;=200,"low",Table1[[#This Row],[Inventory_Level]]&gt;=700,"high",Table1[[#This Row],[Inventory_Level]]&gt;200,"medium")</f>
        <v>high</v>
      </c>
    </row>
    <row r="2772" spans="1:20" x14ac:dyDescent="0.35">
      <c r="A2772" s="4">
        <v>2771</v>
      </c>
      <c r="B2772" s="4" t="s">
        <v>51</v>
      </c>
      <c r="C2772" s="4" t="s">
        <v>24</v>
      </c>
      <c r="D2772" s="4" t="s">
        <v>17</v>
      </c>
      <c r="E2772" s="4" t="s">
        <v>18</v>
      </c>
      <c r="F2772" s="10" t="s">
        <v>176</v>
      </c>
      <c r="G2772" s="11" t="s">
        <v>49</v>
      </c>
      <c r="H2772" s="4">
        <v>4</v>
      </c>
      <c r="I2772" s="12">
        <v>33377.53</v>
      </c>
      <c r="J2772" s="12">
        <v>133510.12</v>
      </c>
      <c r="K2772" s="12">
        <v>418.04</v>
      </c>
      <c r="L2772" s="4">
        <v>224</v>
      </c>
      <c r="M2772" s="4" t="s">
        <v>29</v>
      </c>
      <c r="N2772" s="4" t="str" cm="1">
        <f t="array" ref="N2772">_xlfn.SWITCH(E2772,"Delhi","North","Chennai","South","Hyderabad","South","Mumbai","Central","Bangalore","South")</f>
        <v>North</v>
      </c>
      <c r="O2772" s="12">
        <v>28499.85</v>
      </c>
      <c r="P2772" s="4">
        <f>Table1[[#This Row],[Delivery_Date]]-Table1[[#This Row],[Order_Date]]</f>
        <v>14</v>
      </c>
      <c r="Q2772" s="4" t="str">
        <f>IF(Table1[[#This Row],[Delivery delay days]]&gt;5,"delay","on time")</f>
        <v>delay</v>
      </c>
      <c r="R2772" s="10">
        <f>DATEVALUE(Table1[[#This Row],[Delivery_Date]])</f>
        <v>45115</v>
      </c>
      <c r="S2772" s="10">
        <f>DATEVALUE(Table1[[#This Row],[Order_Date]])</f>
        <v>45101</v>
      </c>
      <c r="T2772" s="4" t="str" cm="1">
        <f t="array" ref="T2772">_xlfn.IFS(Table1[[#This Row],[Inventory_Level]]&lt;=200,"low",Table1[[#This Row],[Inventory_Level]]&gt;=700,"high",Table1[[#This Row],[Inventory_Level]]&gt;200,"medium")</f>
        <v>medium</v>
      </c>
    </row>
    <row r="2773" spans="1:20" x14ac:dyDescent="0.35">
      <c r="A2773" s="4">
        <v>2772</v>
      </c>
      <c r="B2773" s="4" t="s">
        <v>65</v>
      </c>
      <c r="C2773" s="4" t="s">
        <v>24</v>
      </c>
      <c r="D2773" s="4" t="s">
        <v>17</v>
      </c>
      <c r="E2773" s="4" t="s">
        <v>18</v>
      </c>
      <c r="F2773" s="10" t="s">
        <v>230</v>
      </c>
      <c r="G2773" s="11" t="s">
        <v>355</v>
      </c>
      <c r="H2773" s="4">
        <v>19</v>
      </c>
      <c r="I2773" s="12">
        <v>44768.62</v>
      </c>
      <c r="J2773" s="12">
        <v>850603.78</v>
      </c>
      <c r="K2773" s="12">
        <v>3432.67</v>
      </c>
      <c r="L2773" s="4">
        <v>786</v>
      </c>
      <c r="M2773" s="4" t="s">
        <v>29</v>
      </c>
      <c r="N2773" s="4" t="str" cm="1">
        <f t="array" ref="N2773">_xlfn.SWITCH(E2773,"Delhi","North","Chennai","South","Hyderabad","South","Mumbai","Central","Bangalore","South")</f>
        <v>North</v>
      </c>
      <c r="O2773" s="12">
        <v>114284.66</v>
      </c>
      <c r="P2773" s="4">
        <f>Table1[[#This Row],[Delivery_Date]]-Table1[[#This Row],[Order_Date]]</f>
        <v>10</v>
      </c>
      <c r="Q2773" s="4" t="str">
        <f>IF(Table1[[#This Row],[Delivery delay days]]&gt;5,"delay","on time")</f>
        <v>delay</v>
      </c>
      <c r="R2773" s="10">
        <f>DATEVALUE(Table1[[#This Row],[Delivery_Date]])</f>
        <v>45287</v>
      </c>
      <c r="S2773" s="10">
        <f>DATEVALUE(Table1[[#This Row],[Order_Date]])</f>
        <v>45277</v>
      </c>
      <c r="T2773" s="4" t="str" cm="1">
        <f t="array" ref="T2773">_xlfn.IFS(Table1[[#This Row],[Inventory_Level]]&lt;=200,"low",Table1[[#This Row],[Inventory_Level]]&gt;=700,"high",Table1[[#This Row],[Inventory_Level]]&gt;200,"medium")</f>
        <v>high</v>
      </c>
    </row>
    <row r="2774" spans="1:20" x14ac:dyDescent="0.35">
      <c r="A2774" s="4">
        <v>2773</v>
      </c>
      <c r="B2774" s="4" t="s">
        <v>44</v>
      </c>
      <c r="C2774" s="4" t="s">
        <v>38</v>
      </c>
      <c r="D2774" s="4" t="s">
        <v>17</v>
      </c>
      <c r="E2774" s="4" t="s">
        <v>46</v>
      </c>
      <c r="F2774" s="10" t="s">
        <v>317</v>
      </c>
      <c r="G2774" s="11" t="s">
        <v>217</v>
      </c>
      <c r="H2774" s="4">
        <v>32</v>
      </c>
      <c r="I2774" s="12">
        <v>32452.400000000001</v>
      </c>
      <c r="J2774" s="12">
        <v>1038476.8</v>
      </c>
      <c r="K2774" s="12">
        <v>3240.71</v>
      </c>
      <c r="L2774" s="4">
        <v>506</v>
      </c>
      <c r="M2774" s="4" t="s">
        <v>35</v>
      </c>
      <c r="N2774" s="4" t="str" cm="1">
        <f t="array" ref="N2774">_xlfn.SWITCH(E2774,"Delhi","North","Chennai","South","Hyderabad","South","Mumbai","Central","Bangalore","South")</f>
        <v>South</v>
      </c>
      <c r="O2774" s="12">
        <v>178252.72</v>
      </c>
      <c r="P2774" s="4">
        <f>Table1[[#This Row],[Delivery_Date]]-Table1[[#This Row],[Order_Date]]</f>
        <v>12</v>
      </c>
      <c r="Q2774" s="4" t="str">
        <f>IF(Table1[[#This Row],[Delivery delay days]]&gt;5,"delay","on time")</f>
        <v>delay</v>
      </c>
      <c r="R2774" s="10">
        <f>DATEVALUE(Table1[[#This Row],[Delivery_Date]])</f>
        <v>44980</v>
      </c>
      <c r="S2774" s="10">
        <f>DATEVALUE(Table1[[#This Row],[Order_Date]])</f>
        <v>44968</v>
      </c>
      <c r="T2774" s="4" t="str" cm="1">
        <f t="array" ref="T2774">_xlfn.IFS(Table1[[#This Row],[Inventory_Level]]&lt;=200,"low",Table1[[#This Row],[Inventory_Level]]&gt;=700,"high",Table1[[#This Row],[Inventory_Level]]&gt;200,"medium")</f>
        <v>medium</v>
      </c>
    </row>
    <row r="2775" spans="1:20" x14ac:dyDescent="0.35">
      <c r="A2775" s="4">
        <v>2774</v>
      </c>
      <c r="B2775" s="4" t="s">
        <v>59</v>
      </c>
      <c r="C2775" s="4" t="s">
        <v>16</v>
      </c>
      <c r="D2775" s="4" t="s">
        <v>25</v>
      </c>
      <c r="E2775" s="4" t="s">
        <v>60</v>
      </c>
      <c r="F2775" s="10" t="s">
        <v>399</v>
      </c>
      <c r="G2775" s="11" t="s">
        <v>139</v>
      </c>
      <c r="H2775" s="4">
        <v>24</v>
      </c>
      <c r="I2775" s="12">
        <v>42959.7</v>
      </c>
      <c r="J2775" s="12">
        <v>1031032.8</v>
      </c>
      <c r="K2775" s="12">
        <v>4503.38</v>
      </c>
      <c r="L2775" s="4">
        <v>341</v>
      </c>
      <c r="M2775" s="4" t="s">
        <v>29</v>
      </c>
      <c r="N2775" s="4" t="str" cm="1">
        <f t="array" ref="N2775">_xlfn.SWITCH(E2775,"Delhi","North","Chennai","South","Hyderabad","South","Mumbai","Central","Bangalore","South")</f>
        <v>South</v>
      </c>
      <c r="O2775" s="12">
        <v>137859.14000000001</v>
      </c>
      <c r="P2775" s="4">
        <f>Table1[[#This Row],[Delivery_Date]]-Table1[[#This Row],[Order_Date]]</f>
        <v>14</v>
      </c>
      <c r="Q2775" s="4" t="str">
        <f>IF(Table1[[#This Row],[Delivery delay days]]&gt;5,"delay","on time")</f>
        <v>delay</v>
      </c>
      <c r="R2775" s="10">
        <f>DATEVALUE(Table1[[#This Row],[Delivery_Date]])</f>
        <v>44951</v>
      </c>
      <c r="S2775" s="10">
        <f>DATEVALUE(Table1[[#This Row],[Order_Date]])</f>
        <v>44937</v>
      </c>
      <c r="T2775" s="4" t="str" cm="1">
        <f t="array" ref="T2775">_xlfn.IFS(Table1[[#This Row],[Inventory_Level]]&lt;=200,"low",Table1[[#This Row],[Inventory_Level]]&gt;=700,"high",Table1[[#This Row],[Inventory_Level]]&gt;200,"medium")</f>
        <v>medium</v>
      </c>
    </row>
    <row r="2776" spans="1:20" x14ac:dyDescent="0.35">
      <c r="A2776" s="4">
        <v>2775</v>
      </c>
      <c r="B2776" s="4" t="s">
        <v>23</v>
      </c>
      <c r="C2776" s="4" t="s">
        <v>24</v>
      </c>
      <c r="D2776" s="4" t="s">
        <v>45</v>
      </c>
      <c r="E2776" s="4" t="s">
        <v>46</v>
      </c>
      <c r="F2776" s="10" t="s">
        <v>333</v>
      </c>
      <c r="G2776" s="11" t="s">
        <v>241</v>
      </c>
      <c r="H2776" s="4">
        <v>15</v>
      </c>
      <c r="I2776" s="12">
        <v>44425.35</v>
      </c>
      <c r="J2776" s="12">
        <v>666380.25</v>
      </c>
      <c r="K2776" s="12">
        <v>918.39</v>
      </c>
      <c r="L2776" s="4">
        <v>885</v>
      </c>
      <c r="M2776" s="4" t="s">
        <v>42</v>
      </c>
      <c r="N2776" s="4" t="str" cm="1">
        <f t="array" ref="N2776">_xlfn.SWITCH(E2776,"Delhi","North","Chennai","South","Hyderabad","South","Mumbai","Central","Bangalore","South")</f>
        <v>South</v>
      </c>
      <c r="O2776" s="12">
        <v>80254.75</v>
      </c>
      <c r="P2776" s="4">
        <f>Table1[[#This Row],[Delivery_Date]]-Table1[[#This Row],[Order_Date]]</f>
        <v>14</v>
      </c>
      <c r="Q2776" s="4" t="str">
        <f>IF(Table1[[#This Row],[Delivery delay days]]&gt;5,"delay","on time")</f>
        <v>delay</v>
      </c>
      <c r="R2776" s="10">
        <f>DATEVALUE(Table1[[#This Row],[Delivery_Date]])</f>
        <v>45000</v>
      </c>
      <c r="S2776" s="10">
        <f>DATEVALUE(Table1[[#This Row],[Order_Date]])</f>
        <v>44986</v>
      </c>
      <c r="T2776" s="4" t="str" cm="1">
        <f t="array" ref="T2776">_xlfn.IFS(Table1[[#This Row],[Inventory_Level]]&lt;=200,"low",Table1[[#This Row],[Inventory_Level]]&gt;=700,"high",Table1[[#This Row],[Inventory_Level]]&gt;200,"medium")</f>
        <v>high</v>
      </c>
    </row>
    <row r="2777" spans="1:20" x14ac:dyDescent="0.35">
      <c r="A2777" s="4">
        <v>2776</v>
      </c>
      <c r="B2777" s="4" t="s">
        <v>31</v>
      </c>
      <c r="C2777" s="4" t="s">
        <v>16</v>
      </c>
      <c r="D2777" s="4" t="s">
        <v>25</v>
      </c>
      <c r="E2777" s="4" t="s">
        <v>26</v>
      </c>
      <c r="F2777" s="10" t="s">
        <v>342</v>
      </c>
      <c r="G2777" s="11" t="s">
        <v>134</v>
      </c>
      <c r="H2777" s="4">
        <v>76</v>
      </c>
      <c r="I2777" s="12">
        <v>38853.519999999997</v>
      </c>
      <c r="J2777" s="12">
        <v>2952867.52</v>
      </c>
      <c r="K2777" s="12">
        <v>2177.5</v>
      </c>
      <c r="L2777" s="4">
        <v>600</v>
      </c>
      <c r="M2777" s="4" t="s">
        <v>35</v>
      </c>
      <c r="N2777" s="4" t="str" cm="1">
        <f t="array" ref="N2777">_xlfn.SWITCH(E2777,"Delhi","North","Chennai","South","Hyderabad","South","Mumbai","Central","Bangalore","South")</f>
        <v>South</v>
      </c>
      <c r="O2777" s="12">
        <v>254858.78</v>
      </c>
      <c r="P2777" s="4">
        <f>Table1[[#This Row],[Delivery_Date]]-Table1[[#This Row],[Order_Date]]</f>
        <v>4</v>
      </c>
      <c r="Q2777" s="4" t="str">
        <f>IF(Table1[[#This Row],[Delivery delay days]]&gt;5,"delay","on time")</f>
        <v>on time</v>
      </c>
      <c r="R2777" s="10">
        <f>DATEVALUE(Table1[[#This Row],[Delivery_Date]])</f>
        <v>45190</v>
      </c>
      <c r="S2777" s="10">
        <f>DATEVALUE(Table1[[#This Row],[Order_Date]])</f>
        <v>45186</v>
      </c>
      <c r="T2777" s="4" t="str" cm="1">
        <f t="array" ref="T2777">_xlfn.IFS(Table1[[#This Row],[Inventory_Level]]&lt;=200,"low",Table1[[#This Row],[Inventory_Level]]&gt;=700,"high",Table1[[#This Row],[Inventory_Level]]&gt;200,"medium")</f>
        <v>medium</v>
      </c>
    </row>
    <row r="2778" spans="1:20" x14ac:dyDescent="0.35">
      <c r="A2778" s="4">
        <v>2777</v>
      </c>
      <c r="B2778" s="4" t="s">
        <v>15</v>
      </c>
      <c r="C2778" s="4" t="s">
        <v>16</v>
      </c>
      <c r="D2778" s="4" t="s">
        <v>45</v>
      </c>
      <c r="E2778" s="4" t="s">
        <v>26</v>
      </c>
      <c r="F2778" s="10" t="s">
        <v>358</v>
      </c>
      <c r="G2778" s="11" t="s">
        <v>304</v>
      </c>
      <c r="H2778" s="4">
        <v>87</v>
      </c>
      <c r="I2778" s="12">
        <v>13202.26</v>
      </c>
      <c r="J2778" s="12">
        <v>1148596.6200000001</v>
      </c>
      <c r="K2778" s="12">
        <v>3606.36</v>
      </c>
      <c r="L2778" s="4">
        <v>680</v>
      </c>
      <c r="M2778" s="4" t="s">
        <v>35</v>
      </c>
      <c r="N2778" s="4" t="str" cm="1">
        <f t="array" ref="N2778">_xlfn.SWITCH(E2778,"Delhi","North","Chennai","South","Hyderabad","South","Mumbai","Central","Bangalore","South")</f>
        <v>South</v>
      </c>
      <c r="O2778" s="12">
        <v>181184.94</v>
      </c>
      <c r="P2778" s="4">
        <f>Table1[[#This Row],[Delivery_Date]]-Table1[[#This Row],[Order_Date]]</f>
        <v>6</v>
      </c>
      <c r="Q2778" s="4" t="str">
        <f>IF(Table1[[#This Row],[Delivery delay days]]&gt;5,"delay","on time")</f>
        <v>delay</v>
      </c>
      <c r="R2778" s="10">
        <f>DATEVALUE(Table1[[#This Row],[Delivery_Date]])</f>
        <v>45246</v>
      </c>
      <c r="S2778" s="10">
        <f>DATEVALUE(Table1[[#This Row],[Order_Date]])</f>
        <v>45240</v>
      </c>
      <c r="T2778" s="4" t="str" cm="1">
        <f t="array" ref="T2778">_xlfn.IFS(Table1[[#This Row],[Inventory_Level]]&lt;=200,"low",Table1[[#This Row],[Inventory_Level]]&gt;=700,"high",Table1[[#This Row],[Inventory_Level]]&gt;200,"medium")</f>
        <v>medium</v>
      </c>
    </row>
    <row r="2779" spans="1:20" x14ac:dyDescent="0.35">
      <c r="A2779" s="4">
        <v>2778</v>
      </c>
      <c r="B2779" s="4" t="s">
        <v>15</v>
      </c>
      <c r="C2779" s="4" t="s">
        <v>24</v>
      </c>
      <c r="D2779" s="4" t="s">
        <v>17</v>
      </c>
      <c r="E2779" s="4" t="s">
        <v>18</v>
      </c>
      <c r="F2779" s="10" t="s">
        <v>305</v>
      </c>
      <c r="G2779" s="11" t="s">
        <v>309</v>
      </c>
      <c r="H2779" s="4">
        <v>69</v>
      </c>
      <c r="I2779" s="12">
        <v>31911.25</v>
      </c>
      <c r="J2779" s="12">
        <v>2201876.25</v>
      </c>
      <c r="K2779" s="12">
        <v>397.18</v>
      </c>
      <c r="L2779" s="4">
        <v>638</v>
      </c>
      <c r="M2779" s="4" t="s">
        <v>42</v>
      </c>
      <c r="N2779" s="4" t="str" cm="1">
        <f t="array" ref="N2779">_xlfn.SWITCH(E2779,"Delhi","North","Chennai","South","Hyderabad","South","Mumbai","Central","Bangalore","South")</f>
        <v>North</v>
      </c>
      <c r="O2779" s="12">
        <v>517513.71</v>
      </c>
      <c r="P2779" s="4">
        <f>Table1[[#This Row],[Delivery_Date]]-Table1[[#This Row],[Order_Date]]</f>
        <v>3</v>
      </c>
      <c r="Q2779" s="4" t="str">
        <f>IF(Table1[[#This Row],[Delivery delay days]]&gt;5,"delay","on time")</f>
        <v>on time</v>
      </c>
      <c r="R2779" s="10">
        <f>DATEVALUE(Table1[[#This Row],[Delivery_Date]])</f>
        <v>45294</v>
      </c>
      <c r="S2779" s="10">
        <f>DATEVALUE(Table1[[#This Row],[Order_Date]])</f>
        <v>45291</v>
      </c>
      <c r="T2779" s="4" t="str" cm="1">
        <f t="array" ref="T2779">_xlfn.IFS(Table1[[#This Row],[Inventory_Level]]&lt;=200,"low",Table1[[#This Row],[Inventory_Level]]&gt;=700,"high",Table1[[#This Row],[Inventory_Level]]&gt;200,"medium")</f>
        <v>medium</v>
      </c>
    </row>
    <row r="2780" spans="1:20" x14ac:dyDescent="0.35">
      <c r="A2780" s="4">
        <v>2779</v>
      </c>
      <c r="B2780" s="4" t="s">
        <v>37</v>
      </c>
      <c r="C2780" s="4" t="s">
        <v>16</v>
      </c>
      <c r="D2780" s="4" t="s">
        <v>25</v>
      </c>
      <c r="E2780" s="4" t="s">
        <v>18</v>
      </c>
      <c r="F2780" s="10" t="s">
        <v>369</v>
      </c>
      <c r="G2780" s="11" t="s">
        <v>79</v>
      </c>
      <c r="H2780" s="4">
        <v>93</v>
      </c>
      <c r="I2780" s="12">
        <v>33825.5</v>
      </c>
      <c r="J2780" s="12">
        <v>3145771.5</v>
      </c>
      <c r="K2780" s="12">
        <v>1366.06</v>
      </c>
      <c r="L2780" s="4">
        <v>350</v>
      </c>
      <c r="M2780" s="4" t="s">
        <v>35</v>
      </c>
      <c r="N2780" s="4" t="str" cm="1">
        <f t="array" ref="N2780">_xlfn.SWITCH(E2780,"Delhi","North","Chennai","South","Hyderabad","South","Mumbai","Central","Bangalore","South")</f>
        <v>North</v>
      </c>
      <c r="O2780" s="12">
        <v>611630.99</v>
      </c>
      <c r="P2780" s="4">
        <f>Table1[[#This Row],[Delivery_Date]]-Table1[[#This Row],[Order_Date]]</f>
        <v>11</v>
      </c>
      <c r="Q2780" s="4" t="str">
        <f>IF(Table1[[#This Row],[Delivery delay days]]&gt;5,"delay","on time")</f>
        <v>delay</v>
      </c>
      <c r="R2780" s="10">
        <f>DATEVALUE(Table1[[#This Row],[Delivery_Date]])</f>
        <v>44992</v>
      </c>
      <c r="S2780" s="10">
        <f>DATEVALUE(Table1[[#This Row],[Order_Date]])</f>
        <v>44981</v>
      </c>
      <c r="T2780" s="4" t="str" cm="1">
        <f t="array" ref="T2780">_xlfn.IFS(Table1[[#This Row],[Inventory_Level]]&lt;=200,"low",Table1[[#This Row],[Inventory_Level]]&gt;=700,"high",Table1[[#This Row],[Inventory_Level]]&gt;200,"medium")</f>
        <v>medium</v>
      </c>
    </row>
    <row r="2781" spans="1:20" x14ac:dyDescent="0.35">
      <c r="A2781" s="4">
        <v>2780</v>
      </c>
      <c r="B2781" s="4" t="s">
        <v>59</v>
      </c>
      <c r="C2781" s="4" t="s">
        <v>16</v>
      </c>
      <c r="D2781" s="4" t="s">
        <v>39</v>
      </c>
      <c r="E2781" s="4" t="s">
        <v>52</v>
      </c>
      <c r="F2781" s="10" t="s">
        <v>125</v>
      </c>
      <c r="G2781" s="11" t="s">
        <v>63</v>
      </c>
      <c r="H2781" s="4">
        <v>38</v>
      </c>
      <c r="I2781" s="12">
        <v>7672.47</v>
      </c>
      <c r="J2781" s="12">
        <v>291553.86</v>
      </c>
      <c r="K2781" s="12">
        <v>999.32</v>
      </c>
      <c r="L2781" s="4">
        <v>340</v>
      </c>
      <c r="M2781" s="4" t="s">
        <v>21</v>
      </c>
      <c r="N2781" s="4" t="str" cm="1">
        <f t="array" ref="N2781">_xlfn.SWITCH(E2781,"Delhi","North","Chennai","South","Hyderabad","South","Mumbai","Central","Bangalore","South")</f>
        <v>Central</v>
      </c>
      <c r="O2781" s="12">
        <v>37104.199999999997</v>
      </c>
      <c r="P2781" s="4">
        <f>Table1[[#This Row],[Delivery_Date]]-Table1[[#This Row],[Order_Date]]</f>
        <v>15</v>
      </c>
      <c r="Q2781" s="4" t="str">
        <f>IF(Table1[[#This Row],[Delivery delay days]]&gt;5,"delay","on time")</f>
        <v>delay</v>
      </c>
      <c r="R2781" s="10">
        <f>DATEVALUE(Table1[[#This Row],[Delivery_Date]])</f>
        <v>45082</v>
      </c>
      <c r="S2781" s="10">
        <f>DATEVALUE(Table1[[#This Row],[Order_Date]])</f>
        <v>45067</v>
      </c>
      <c r="T2781" s="4" t="str" cm="1">
        <f t="array" ref="T2781">_xlfn.IFS(Table1[[#This Row],[Inventory_Level]]&lt;=200,"low",Table1[[#This Row],[Inventory_Level]]&gt;=700,"high",Table1[[#This Row],[Inventory_Level]]&gt;200,"medium")</f>
        <v>medium</v>
      </c>
    </row>
    <row r="2782" spans="1:20" x14ac:dyDescent="0.35">
      <c r="A2782" s="4">
        <v>2781</v>
      </c>
      <c r="B2782" s="4" t="s">
        <v>31</v>
      </c>
      <c r="C2782" s="4" t="s">
        <v>16</v>
      </c>
      <c r="D2782" s="4" t="s">
        <v>32</v>
      </c>
      <c r="E2782" s="4" t="s">
        <v>52</v>
      </c>
      <c r="F2782" s="10" t="s">
        <v>333</v>
      </c>
      <c r="G2782" s="11" t="s">
        <v>402</v>
      </c>
      <c r="H2782" s="4">
        <v>13</v>
      </c>
      <c r="I2782" s="12">
        <v>27422.39</v>
      </c>
      <c r="J2782" s="12">
        <v>356491.07</v>
      </c>
      <c r="K2782" s="12">
        <v>1541.08</v>
      </c>
      <c r="L2782" s="4">
        <v>916</v>
      </c>
      <c r="M2782" s="4" t="s">
        <v>29</v>
      </c>
      <c r="N2782" s="4" t="str" cm="1">
        <f t="array" ref="N2782">_xlfn.SWITCH(E2782,"Delhi","North","Chennai","South","Hyderabad","South","Mumbai","Central","Bangalore","South")</f>
        <v>Central</v>
      </c>
      <c r="O2782" s="12">
        <v>69122.36</v>
      </c>
      <c r="P2782" s="4">
        <f>Table1[[#This Row],[Delivery_Date]]-Table1[[#This Row],[Order_Date]]</f>
        <v>3</v>
      </c>
      <c r="Q2782" s="4" t="str">
        <f>IF(Table1[[#This Row],[Delivery delay days]]&gt;5,"delay","on time")</f>
        <v>on time</v>
      </c>
      <c r="R2782" s="10">
        <f>DATEVALUE(Table1[[#This Row],[Delivery_Date]])</f>
        <v>44989</v>
      </c>
      <c r="S2782" s="10">
        <f>DATEVALUE(Table1[[#This Row],[Order_Date]])</f>
        <v>44986</v>
      </c>
      <c r="T2782" s="4" t="str" cm="1">
        <f t="array" ref="T2782">_xlfn.IFS(Table1[[#This Row],[Inventory_Level]]&lt;=200,"low",Table1[[#This Row],[Inventory_Level]]&gt;=700,"high",Table1[[#This Row],[Inventory_Level]]&gt;200,"medium")</f>
        <v>high</v>
      </c>
    </row>
    <row r="2783" spans="1:20" x14ac:dyDescent="0.35">
      <c r="A2783" s="4">
        <v>2782</v>
      </c>
      <c r="B2783" s="4" t="s">
        <v>44</v>
      </c>
      <c r="C2783" s="4" t="s">
        <v>24</v>
      </c>
      <c r="D2783" s="4" t="s">
        <v>17</v>
      </c>
      <c r="E2783" s="4" t="s">
        <v>46</v>
      </c>
      <c r="F2783" s="10" t="s">
        <v>192</v>
      </c>
      <c r="G2783" s="11" t="s">
        <v>365</v>
      </c>
      <c r="H2783" s="4">
        <v>87</v>
      </c>
      <c r="I2783" s="12">
        <v>35938.129999999997</v>
      </c>
      <c r="J2783" s="12">
        <v>3126617.31</v>
      </c>
      <c r="K2783" s="12">
        <v>254.09</v>
      </c>
      <c r="L2783" s="4">
        <v>431</v>
      </c>
      <c r="M2783" s="4" t="s">
        <v>21</v>
      </c>
      <c r="N2783" s="4" t="str" cm="1">
        <f t="array" ref="N2783">_xlfn.SWITCH(E2783,"Delhi","North","Chennai","South","Hyderabad","South","Mumbai","Central","Bangalore","South")</f>
        <v>South</v>
      </c>
      <c r="O2783" s="12">
        <v>475670.3</v>
      </c>
      <c r="P2783" s="4">
        <f>Table1[[#This Row],[Delivery_Date]]-Table1[[#This Row],[Order_Date]]</f>
        <v>3</v>
      </c>
      <c r="Q2783" s="4" t="str">
        <f>IF(Table1[[#This Row],[Delivery delay days]]&gt;5,"delay","on time")</f>
        <v>on time</v>
      </c>
      <c r="R2783" s="10">
        <f>DATEVALUE(Table1[[#This Row],[Delivery_Date]])</f>
        <v>45184</v>
      </c>
      <c r="S2783" s="10">
        <f>DATEVALUE(Table1[[#This Row],[Order_Date]])</f>
        <v>45181</v>
      </c>
      <c r="T2783" s="4" t="str" cm="1">
        <f t="array" ref="T2783">_xlfn.IFS(Table1[[#This Row],[Inventory_Level]]&lt;=200,"low",Table1[[#This Row],[Inventory_Level]]&gt;=700,"high",Table1[[#This Row],[Inventory_Level]]&gt;200,"medium")</f>
        <v>medium</v>
      </c>
    </row>
    <row r="2784" spans="1:20" x14ac:dyDescent="0.35">
      <c r="A2784" s="4">
        <v>2783</v>
      </c>
      <c r="B2784" s="4" t="s">
        <v>31</v>
      </c>
      <c r="C2784" s="4" t="s">
        <v>24</v>
      </c>
      <c r="D2784" s="4" t="s">
        <v>25</v>
      </c>
      <c r="E2784" s="4" t="s">
        <v>52</v>
      </c>
      <c r="F2784" s="10" t="s">
        <v>119</v>
      </c>
      <c r="G2784" s="11" t="s">
        <v>308</v>
      </c>
      <c r="H2784" s="4">
        <v>14</v>
      </c>
      <c r="I2784" s="12">
        <v>7363.36</v>
      </c>
      <c r="J2784" s="12">
        <v>103087.03999999999</v>
      </c>
      <c r="K2784" s="12">
        <v>1058.68</v>
      </c>
      <c r="L2784" s="4">
        <v>744</v>
      </c>
      <c r="M2784" s="4" t="s">
        <v>21</v>
      </c>
      <c r="N2784" s="4" t="str" cm="1">
        <f t="array" ref="N2784">_xlfn.SWITCH(E2784,"Delhi","North","Chennai","South","Hyderabad","South","Mumbai","Central","Bangalore","South")</f>
        <v>Central</v>
      </c>
      <c r="O2784" s="12">
        <v>13077.74</v>
      </c>
      <c r="P2784" s="4">
        <f>Table1[[#This Row],[Delivery_Date]]-Table1[[#This Row],[Order_Date]]</f>
        <v>7</v>
      </c>
      <c r="Q2784" s="4" t="str">
        <f>IF(Table1[[#This Row],[Delivery delay days]]&gt;5,"delay","on time")</f>
        <v>delay</v>
      </c>
      <c r="R2784" s="10">
        <f>DATEVALUE(Table1[[#This Row],[Delivery_Date]])</f>
        <v>45281</v>
      </c>
      <c r="S2784" s="10">
        <f>DATEVALUE(Table1[[#This Row],[Order_Date]])</f>
        <v>45274</v>
      </c>
      <c r="T2784" s="4" t="str" cm="1">
        <f t="array" ref="T2784">_xlfn.IFS(Table1[[#This Row],[Inventory_Level]]&lt;=200,"low",Table1[[#This Row],[Inventory_Level]]&gt;=700,"high",Table1[[#This Row],[Inventory_Level]]&gt;200,"medium")</f>
        <v>high</v>
      </c>
    </row>
    <row r="2785" spans="1:20" x14ac:dyDescent="0.35">
      <c r="A2785" s="4">
        <v>2784</v>
      </c>
      <c r="B2785" s="4" t="s">
        <v>31</v>
      </c>
      <c r="C2785" s="4" t="s">
        <v>38</v>
      </c>
      <c r="D2785" s="4" t="s">
        <v>25</v>
      </c>
      <c r="E2785" s="4" t="s">
        <v>46</v>
      </c>
      <c r="F2785" s="10" t="s">
        <v>244</v>
      </c>
      <c r="G2785" s="11" t="s">
        <v>372</v>
      </c>
      <c r="H2785" s="4">
        <v>100</v>
      </c>
      <c r="I2785" s="12">
        <v>33254.74</v>
      </c>
      <c r="J2785" s="12">
        <v>3325474</v>
      </c>
      <c r="K2785" s="12">
        <v>2316.2800000000002</v>
      </c>
      <c r="L2785" s="4">
        <v>969</v>
      </c>
      <c r="M2785" s="4" t="s">
        <v>21</v>
      </c>
      <c r="N2785" s="4" t="str" cm="1">
        <f t="array" ref="N2785">_xlfn.SWITCH(E2785,"Delhi","North","Chennai","South","Hyderabad","South","Mumbai","Central","Bangalore","South")</f>
        <v>South</v>
      </c>
      <c r="O2785" s="12">
        <v>680475.45</v>
      </c>
      <c r="P2785" s="4">
        <f>Table1[[#This Row],[Delivery_Date]]-Table1[[#This Row],[Order_Date]]</f>
        <v>8</v>
      </c>
      <c r="Q2785" s="4" t="str">
        <f>IF(Table1[[#This Row],[Delivery delay days]]&gt;5,"delay","on time")</f>
        <v>delay</v>
      </c>
      <c r="R2785" s="10">
        <f>DATEVALUE(Table1[[#This Row],[Delivery_Date]])</f>
        <v>44956</v>
      </c>
      <c r="S2785" s="10">
        <f>DATEVALUE(Table1[[#This Row],[Order_Date]])</f>
        <v>44948</v>
      </c>
      <c r="T2785" s="4" t="str" cm="1">
        <f t="array" ref="T2785">_xlfn.IFS(Table1[[#This Row],[Inventory_Level]]&lt;=200,"low",Table1[[#This Row],[Inventory_Level]]&gt;=700,"high",Table1[[#This Row],[Inventory_Level]]&gt;200,"medium")</f>
        <v>high</v>
      </c>
    </row>
    <row r="2786" spans="1:20" x14ac:dyDescent="0.35">
      <c r="A2786" s="4">
        <v>2785</v>
      </c>
      <c r="B2786" s="4" t="s">
        <v>44</v>
      </c>
      <c r="C2786" s="4" t="s">
        <v>16</v>
      </c>
      <c r="D2786" s="4" t="s">
        <v>32</v>
      </c>
      <c r="E2786" s="4" t="s">
        <v>52</v>
      </c>
      <c r="F2786" s="10" t="s">
        <v>380</v>
      </c>
      <c r="G2786" s="11" t="s">
        <v>112</v>
      </c>
      <c r="H2786" s="4">
        <v>25</v>
      </c>
      <c r="I2786" s="12">
        <v>49358.69</v>
      </c>
      <c r="J2786" s="12">
        <v>1233967.25</v>
      </c>
      <c r="K2786" s="12">
        <v>2469.83</v>
      </c>
      <c r="L2786" s="4">
        <v>868</v>
      </c>
      <c r="M2786" s="4" t="s">
        <v>35</v>
      </c>
      <c r="N2786" s="4" t="str" cm="1">
        <f t="array" ref="N2786">_xlfn.SWITCH(E2786,"Delhi","North","Chennai","South","Hyderabad","South","Mumbai","Central","Bangalore","South")</f>
        <v>Central</v>
      </c>
      <c r="O2786" s="12">
        <v>216887.19</v>
      </c>
      <c r="P2786" s="4">
        <f>Table1[[#This Row],[Delivery_Date]]-Table1[[#This Row],[Order_Date]]</f>
        <v>10</v>
      </c>
      <c r="Q2786" s="4" t="str">
        <f>IF(Table1[[#This Row],[Delivery delay days]]&gt;5,"delay","on time")</f>
        <v>delay</v>
      </c>
      <c r="R2786" s="10">
        <f>DATEVALUE(Table1[[#This Row],[Delivery_Date]])</f>
        <v>45162</v>
      </c>
      <c r="S2786" s="10">
        <f>DATEVALUE(Table1[[#This Row],[Order_Date]])</f>
        <v>45152</v>
      </c>
      <c r="T2786" s="4" t="str" cm="1">
        <f t="array" ref="T2786">_xlfn.IFS(Table1[[#This Row],[Inventory_Level]]&lt;=200,"low",Table1[[#This Row],[Inventory_Level]]&gt;=700,"high",Table1[[#This Row],[Inventory_Level]]&gt;200,"medium")</f>
        <v>high</v>
      </c>
    </row>
    <row r="2787" spans="1:20" x14ac:dyDescent="0.35">
      <c r="A2787" s="4">
        <v>2786</v>
      </c>
      <c r="B2787" s="4" t="s">
        <v>37</v>
      </c>
      <c r="C2787" s="4" t="s">
        <v>38</v>
      </c>
      <c r="D2787" s="4" t="s">
        <v>39</v>
      </c>
      <c r="E2787" s="4" t="s">
        <v>18</v>
      </c>
      <c r="F2787" s="10" t="s">
        <v>204</v>
      </c>
      <c r="G2787" s="11" t="s">
        <v>262</v>
      </c>
      <c r="H2787" s="4">
        <v>27</v>
      </c>
      <c r="I2787" s="12">
        <v>4945.25</v>
      </c>
      <c r="J2787" s="12">
        <v>133521.75</v>
      </c>
      <c r="K2787" s="12">
        <v>1986.71</v>
      </c>
      <c r="L2787" s="4">
        <v>526</v>
      </c>
      <c r="M2787" s="4" t="s">
        <v>21</v>
      </c>
      <c r="N2787" s="4" t="str" cm="1">
        <f t="array" ref="N2787">_xlfn.SWITCH(E2787,"Delhi","North","Chennai","South","Hyderabad","South","Mumbai","Central","Bangalore","South")</f>
        <v>North</v>
      </c>
      <c r="O2787" s="12">
        <v>18462.62</v>
      </c>
      <c r="P2787" s="4">
        <f>Table1[[#This Row],[Delivery_Date]]-Table1[[#This Row],[Order_Date]]</f>
        <v>13</v>
      </c>
      <c r="Q2787" s="4" t="str">
        <f>IF(Table1[[#This Row],[Delivery delay days]]&gt;5,"delay","on time")</f>
        <v>delay</v>
      </c>
      <c r="R2787" s="10">
        <f>DATEVALUE(Table1[[#This Row],[Delivery_Date]])</f>
        <v>44953</v>
      </c>
      <c r="S2787" s="10">
        <f>DATEVALUE(Table1[[#This Row],[Order_Date]])</f>
        <v>44940</v>
      </c>
      <c r="T2787" s="4" t="str" cm="1">
        <f t="array" ref="T2787">_xlfn.IFS(Table1[[#This Row],[Inventory_Level]]&lt;=200,"low",Table1[[#This Row],[Inventory_Level]]&gt;=700,"high",Table1[[#This Row],[Inventory_Level]]&gt;200,"medium")</f>
        <v>medium</v>
      </c>
    </row>
    <row r="2788" spans="1:20" x14ac:dyDescent="0.35">
      <c r="A2788" s="4">
        <v>2787</v>
      </c>
      <c r="B2788" s="4" t="s">
        <v>65</v>
      </c>
      <c r="C2788" s="4" t="s">
        <v>16</v>
      </c>
      <c r="D2788" s="4" t="s">
        <v>32</v>
      </c>
      <c r="E2788" s="4" t="s">
        <v>60</v>
      </c>
      <c r="F2788" s="10" t="s">
        <v>116</v>
      </c>
      <c r="G2788" s="11" t="s">
        <v>192</v>
      </c>
      <c r="H2788" s="4">
        <v>43</v>
      </c>
      <c r="I2788" s="12">
        <v>38951.360000000001</v>
      </c>
      <c r="J2788" s="12">
        <v>1674908.48</v>
      </c>
      <c r="K2788" s="12">
        <v>488.84</v>
      </c>
      <c r="L2788" s="4">
        <v>190</v>
      </c>
      <c r="M2788" s="4" t="s">
        <v>35</v>
      </c>
      <c r="N2788" s="4" t="str" cm="1">
        <f t="array" ref="N2788">_xlfn.SWITCH(E2788,"Delhi","North","Chennai","South","Hyderabad","South","Mumbai","Central","Bangalore","South")</f>
        <v>South</v>
      </c>
      <c r="O2788" s="12">
        <v>349393.36</v>
      </c>
      <c r="P2788" s="4">
        <f>Table1[[#This Row],[Delivery_Date]]-Table1[[#This Row],[Order_Date]]</f>
        <v>3</v>
      </c>
      <c r="Q2788" s="4" t="str">
        <f>IF(Table1[[#This Row],[Delivery delay days]]&gt;5,"delay","on time")</f>
        <v>on time</v>
      </c>
      <c r="R2788" s="10">
        <f>DATEVALUE(Table1[[#This Row],[Delivery_Date]])</f>
        <v>45181</v>
      </c>
      <c r="S2788" s="10">
        <f>DATEVALUE(Table1[[#This Row],[Order_Date]])</f>
        <v>45178</v>
      </c>
      <c r="T2788" s="4" t="str" cm="1">
        <f t="array" ref="T2788">_xlfn.IFS(Table1[[#This Row],[Inventory_Level]]&lt;=200,"low",Table1[[#This Row],[Inventory_Level]]&gt;=700,"high",Table1[[#This Row],[Inventory_Level]]&gt;200,"medium")</f>
        <v>low</v>
      </c>
    </row>
    <row r="2789" spans="1:20" x14ac:dyDescent="0.35">
      <c r="A2789" s="4">
        <v>2788</v>
      </c>
      <c r="B2789" s="4" t="s">
        <v>59</v>
      </c>
      <c r="C2789" s="4" t="s">
        <v>38</v>
      </c>
      <c r="D2789" s="4" t="s">
        <v>25</v>
      </c>
      <c r="E2789" s="4" t="s">
        <v>46</v>
      </c>
      <c r="F2789" s="10" t="s">
        <v>226</v>
      </c>
      <c r="G2789" s="11" t="s">
        <v>281</v>
      </c>
      <c r="H2789" s="4">
        <v>23</v>
      </c>
      <c r="I2789" s="12">
        <v>17618.919999999998</v>
      </c>
      <c r="J2789" s="12">
        <v>405235.16</v>
      </c>
      <c r="K2789" s="12">
        <v>2639.88</v>
      </c>
      <c r="L2789" s="4">
        <v>563</v>
      </c>
      <c r="M2789" s="4" t="s">
        <v>21</v>
      </c>
      <c r="N2789" s="4" t="str" cm="1">
        <f t="array" ref="N2789">_xlfn.SWITCH(E2789,"Delhi","North","Chennai","South","Hyderabad","South","Mumbai","Central","Bangalore","South")</f>
        <v>South</v>
      </c>
      <c r="O2789" s="12">
        <v>69932.009999999995</v>
      </c>
      <c r="P2789" s="4">
        <f>Table1[[#This Row],[Delivery_Date]]-Table1[[#This Row],[Order_Date]]</f>
        <v>12</v>
      </c>
      <c r="Q2789" s="4" t="str">
        <f>IF(Table1[[#This Row],[Delivery delay days]]&gt;5,"delay","on time")</f>
        <v>delay</v>
      </c>
      <c r="R2789" s="10">
        <f>DATEVALUE(Table1[[#This Row],[Delivery_Date]])</f>
        <v>45017</v>
      </c>
      <c r="S2789" s="10">
        <f>DATEVALUE(Table1[[#This Row],[Order_Date]])</f>
        <v>45005</v>
      </c>
      <c r="T2789" s="4" t="str" cm="1">
        <f t="array" ref="T2789">_xlfn.IFS(Table1[[#This Row],[Inventory_Level]]&lt;=200,"low",Table1[[#This Row],[Inventory_Level]]&gt;=700,"high",Table1[[#This Row],[Inventory_Level]]&gt;200,"medium")</f>
        <v>medium</v>
      </c>
    </row>
    <row r="2790" spans="1:20" x14ac:dyDescent="0.35">
      <c r="A2790" s="4">
        <v>2789</v>
      </c>
      <c r="B2790" s="4" t="s">
        <v>23</v>
      </c>
      <c r="C2790" s="4" t="s">
        <v>16</v>
      </c>
      <c r="D2790" s="4" t="s">
        <v>45</v>
      </c>
      <c r="E2790" s="4" t="s">
        <v>60</v>
      </c>
      <c r="F2790" s="10" t="s">
        <v>227</v>
      </c>
      <c r="G2790" s="11" t="s">
        <v>115</v>
      </c>
      <c r="H2790" s="4">
        <v>26</v>
      </c>
      <c r="I2790" s="12">
        <v>1228.72</v>
      </c>
      <c r="J2790" s="12">
        <v>31946.720000000001</v>
      </c>
      <c r="K2790" s="12">
        <v>2796.16</v>
      </c>
      <c r="L2790" s="4">
        <v>897</v>
      </c>
      <c r="M2790" s="4" t="s">
        <v>42</v>
      </c>
      <c r="N2790" s="4" t="str" cm="1">
        <f t="array" ref="N2790">_xlfn.SWITCH(E2790,"Delhi","North","Chennai","South","Hyderabad","South","Mumbai","Central","Bangalore","South")</f>
        <v>South</v>
      </c>
      <c r="O2790" s="12">
        <v>1710.88</v>
      </c>
      <c r="P2790" s="4">
        <f>Table1[[#This Row],[Delivery_Date]]-Table1[[#This Row],[Order_Date]]</f>
        <v>11</v>
      </c>
      <c r="Q2790" s="4" t="str">
        <f>IF(Table1[[#This Row],[Delivery delay days]]&gt;5,"delay","on time")</f>
        <v>delay</v>
      </c>
      <c r="R2790" s="10">
        <f>DATEVALUE(Table1[[#This Row],[Delivery_Date]])</f>
        <v>45245</v>
      </c>
      <c r="S2790" s="10">
        <f>DATEVALUE(Table1[[#This Row],[Order_Date]])</f>
        <v>45234</v>
      </c>
      <c r="T2790" s="4" t="str" cm="1">
        <f t="array" ref="T2790">_xlfn.IFS(Table1[[#This Row],[Inventory_Level]]&lt;=200,"low",Table1[[#This Row],[Inventory_Level]]&gt;=700,"high",Table1[[#This Row],[Inventory_Level]]&gt;200,"medium")</f>
        <v>high</v>
      </c>
    </row>
    <row r="2791" spans="1:20" x14ac:dyDescent="0.35">
      <c r="A2791" s="4">
        <v>2790</v>
      </c>
      <c r="B2791" s="4" t="s">
        <v>15</v>
      </c>
      <c r="C2791" s="4" t="s">
        <v>38</v>
      </c>
      <c r="D2791" s="4" t="s">
        <v>32</v>
      </c>
      <c r="E2791" s="4" t="s">
        <v>60</v>
      </c>
      <c r="F2791" s="10" t="s">
        <v>333</v>
      </c>
      <c r="G2791" s="11" t="s">
        <v>101</v>
      </c>
      <c r="H2791" s="4">
        <v>48</v>
      </c>
      <c r="I2791" s="12">
        <v>26321.95</v>
      </c>
      <c r="J2791" s="12">
        <v>1263453.6000000001</v>
      </c>
      <c r="K2791" s="12">
        <v>4491.72</v>
      </c>
      <c r="L2791" s="4">
        <v>311</v>
      </c>
      <c r="M2791" s="4" t="s">
        <v>42</v>
      </c>
      <c r="N2791" s="4" t="str" cm="1">
        <f t="array" ref="N2791">_xlfn.SWITCH(E2791,"Delhi","North","Chennai","South","Hyderabad","South","Mumbai","Central","Bangalore","South")</f>
        <v>South</v>
      </c>
      <c r="O2791" s="12">
        <v>292729.84999999998</v>
      </c>
      <c r="P2791" s="4">
        <f>Table1[[#This Row],[Delivery_Date]]-Table1[[#This Row],[Order_Date]]</f>
        <v>10</v>
      </c>
      <c r="Q2791" s="4" t="str">
        <f>IF(Table1[[#This Row],[Delivery delay days]]&gt;5,"delay","on time")</f>
        <v>delay</v>
      </c>
      <c r="R2791" s="10">
        <f>DATEVALUE(Table1[[#This Row],[Delivery_Date]])</f>
        <v>44996</v>
      </c>
      <c r="S2791" s="10">
        <f>DATEVALUE(Table1[[#This Row],[Order_Date]])</f>
        <v>44986</v>
      </c>
      <c r="T2791" s="4" t="str" cm="1">
        <f t="array" ref="T2791">_xlfn.IFS(Table1[[#This Row],[Inventory_Level]]&lt;=200,"low",Table1[[#This Row],[Inventory_Level]]&gt;=700,"high",Table1[[#This Row],[Inventory_Level]]&gt;200,"medium")</f>
        <v>medium</v>
      </c>
    </row>
    <row r="2792" spans="1:20" x14ac:dyDescent="0.35">
      <c r="A2792" s="4">
        <v>2791</v>
      </c>
      <c r="B2792" s="4" t="s">
        <v>44</v>
      </c>
      <c r="C2792" s="4" t="s">
        <v>38</v>
      </c>
      <c r="D2792" s="4" t="s">
        <v>25</v>
      </c>
      <c r="E2792" s="4" t="s">
        <v>52</v>
      </c>
      <c r="F2792" s="10" t="s">
        <v>305</v>
      </c>
      <c r="G2792" s="11" t="s">
        <v>237</v>
      </c>
      <c r="H2792" s="4">
        <v>64</v>
      </c>
      <c r="I2792" s="12">
        <v>15447.11</v>
      </c>
      <c r="J2792" s="12">
        <v>988615.04</v>
      </c>
      <c r="K2792" s="12">
        <v>2289.8200000000002</v>
      </c>
      <c r="L2792" s="4">
        <v>59</v>
      </c>
      <c r="M2792" s="4" t="s">
        <v>29</v>
      </c>
      <c r="N2792" s="4" t="str" cm="1">
        <f t="array" ref="N2792">_xlfn.SWITCH(E2792,"Delhi","North","Chennai","South","Hyderabad","South","Mumbai","Central","Bangalore","South")</f>
        <v>Central</v>
      </c>
      <c r="O2792" s="12">
        <v>70543.61</v>
      </c>
      <c r="P2792" s="4">
        <f>Table1[[#This Row],[Delivery_Date]]-Table1[[#This Row],[Order_Date]]</f>
        <v>12</v>
      </c>
      <c r="Q2792" s="4" t="str">
        <f>IF(Table1[[#This Row],[Delivery delay days]]&gt;5,"delay","on time")</f>
        <v>delay</v>
      </c>
      <c r="R2792" s="10">
        <f>DATEVALUE(Table1[[#This Row],[Delivery_Date]])</f>
        <v>45303</v>
      </c>
      <c r="S2792" s="10">
        <f>DATEVALUE(Table1[[#This Row],[Order_Date]])</f>
        <v>45291</v>
      </c>
      <c r="T2792" s="4" t="str" cm="1">
        <f t="array" ref="T2792">_xlfn.IFS(Table1[[#This Row],[Inventory_Level]]&lt;=200,"low",Table1[[#This Row],[Inventory_Level]]&gt;=700,"high",Table1[[#This Row],[Inventory_Level]]&gt;200,"medium")</f>
        <v>low</v>
      </c>
    </row>
    <row r="2793" spans="1:20" x14ac:dyDescent="0.35">
      <c r="A2793" s="4">
        <v>2792</v>
      </c>
      <c r="B2793" s="4" t="s">
        <v>23</v>
      </c>
      <c r="C2793" s="4" t="s">
        <v>16</v>
      </c>
      <c r="D2793" s="4" t="s">
        <v>39</v>
      </c>
      <c r="E2793" s="4" t="s">
        <v>26</v>
      </c>
      <c r="F2793" s="10" t="s">
        <v>345</v>
      </c>
      <c r="G2793" s="11" t="s">
        <v>360</v>
      </c>
      <c r="H2793" s="4">
        <v>39</v>
      </c>
      <c r="I2793" s="12">
        <v>23101.02</v>
      </c>
      <c r="J2793" s="12">
        <v>900939.78</v>
      </c>
      <c r="K2793" s="12">
        <v>3903.25</v>
      </c>
      <c r="L2793" s="4">
        <v>364</v>
      </c>
      <c r="M2793" s="4" t="s">
        <v>21</v>
      </c>
      <c r="N2793" s="4" t="str" cm="1">
        <f t="array" ref="N2793">_xlfn.SWITCH(E2793,"Delhi","North","Chennai","South","Hyderabad","South","Mumbai","Central","Bangalore","South")</f>
        <v>South</v>
      </c>
      <c r="O2793" s="12">
        <v>109189.46</v>
      </c>
      <c r="P2793" s="4">
        <f>Table1[[#This Row],[Delivery_Date]]-Table1[[#This Row],[Order_Date]]</f>
        <v>5</v>
      </c>
      <c r="Q2793" s="4" t="str">
        <f>IF(Table1[[#This Row],[Delivery delay days]]&gt;5,"delay","on time")</f>
        <v>on time</v>
      </c>
      <c r="R2793" s="10">
        <f>DATEVALUE(Table1[[#This Row],[Delivery_Date]])</f>
        <v>44977</v>
      </c>
      <c r="S2793" s="10">
        <f>DATEVALUE(Table1[[#This Row],[Order_Date]])</f>
        <v>44972</v>
      </c>
      <c r="T2793" s="4" t="str" cm="1">
        <f t="array" ref="T2793">_xlfn.IFS(Table1[[#This Row],[Inventory_Level]]&lt;=200,"low",Table1[[#This Row],[Inventory_Level]]&gt;=700,"high",Table1[[#This Row],[Inventory_Level]]&gt;200,"medium")</f>
        <v>medium</v>
      </c>
    </row>
    <row r="2794" spans="1:20" x14ac:dyDescent="0.35">
      <c r="A2794" s="4">
        <v>2793</v>
      </c>
      <c r="B2794" s="4" t="s">
        <v>59</v>
      </c>
      <c r="C2794" s="4" t="s">
        <v>24</v>
      </c>
      <c r="D2794" s="4" t="s">
        <v>25</v>
      </c>
      <c r="E2794" s="4" t="s">
        <v>26</v>
      </c>
      <c r="F2794" s="10" t="s">
        <v>300</v>
      </c>
      <c r="G2794" s="11" t="s">
        <v>164</v>
      </c>
      <c r="H2794" s="4">
        <v>70</v>
      </c>
      <c r="I2794" s="12">
        <v>11692.03</v>
      </c>
      <c r="J2794" s="12">
        <v>818442.1</v>
      </c>
      <c r="K2794" s="12">
        <v>4286.12</v>
      </c>
      <c r="L2794" s="4">
        <v>27</v>
      </c>
      <c r="M2794" s="4" t="s">
        <v>21</v>
      </c>
      <c r="N2794" s="4" t="str" cm="1">
        <f t="array" ref="N2794">_xlfn.SWITCH(E2794,"Delhi","North","Chennai","South","Hyderabad","South","Mumbai","Central","Bangalore","South")</f>
        <v>South</v>
      </c>
      <c r="O2794" s="12">
        <v>96549.61</v>
      </c>
      <c r="P2794" s="4">
        <f>Table1[[#This Row],[Delivery_Date]]-Table1[[#This Row],[Order_Date]]</f>
        <v>10</v>
      </c>
      <c r="Q2794" s="4" t="str">
        <f>IF(Table1[[#This Row],[Delivery delay days]]&gt;5,"delay","on time")</f>
        <v>delay</v>
      </c>
      <c r="R2794" s="10">
        <f>DATEVALUE(Table1[[#This Row],[Delivery_Date]])</f>
        <v>45226</v>
      </c>
      <c r="S2794" s="10">
        <f>DATEVALUE(Table1[[#This Row],[Order_Date]])</f>
        <v>45216</v>
      </c>
      <c r="T2794" s="4" t="str" cm="1">
        <f t="array" ref="T2794">_xlfn.IFS(Table1[[#This Row],[Inventory_Level]]&lt;=200,"low",Table1[[#This Row],[Inventory_Level]]&gt;=700,"high",Table1[[#This Row],[Inventory_Level]]&gt;200,"medium")</f>
        <v>low</v>
      </c>
    </row>
    <row r="2795" spans="1:20" x14ac:dyDescent="0.35">
      <c r="A2795" s="4">
        <v>2794</v>
      </c>
      <c r="B2795" s="4" t="s">
        <v>65</v>
      </c>
      <c r="C2795" s="4" t="s">
        <v>24</v>
      </c>
      <c r="D2795" s="4" t="s">
        <v>17</v>
      </c>
      <c r="E2795" s="4" t="s">
        <v>18</v>
      </c>
      <c r="F2795" s="10" t="s">
        <v>372</v>
      </c>
      <c r="G2795" s="11" t="s">
        <v>197</v>
      </c>
      <c r="H2795" s="4">
        <v>78</v>
      </c>
      <c r="I2795" s="12">
        <v>36457.68</v>
      </c>
      <c r="J2795" s="12">
        <v>2843699.04</v>
      </c>
      <c r="K2795" s="12">
        <v>1106.3</v>
      </c>
      <c r="L2795" s="4">
        <v>860</v>
      </c>
      <c r="M2795" s="4" t="s">
        <v>29</v>
      </c>
      <c r="N2795" s="4" t="str" cm="1">
        <f t="array" ref="N2795">_xlfn.SWITCH(E2795,"Delhi","North","Chennai","South","Hyderabad","South","Mumbai","Central","Bangalore","South")</f>
        <v>North</v>
      </c>
      <c r="O2795" s="12">
        <v>448065.34</v>
      </c>
      <c r="P2795" s="4">
        <f>Table1[[#This Row],[Delivery_Date]]-Table1[[#This Row],[Order_Date]]</f>
        <v>15</v>
      </c>
      <c r="Q2795" s="4" t="str">
        <f>IF(Table1[[#This Row],[Delivery delay days]]&gt;5,"delay","on time")</f>
        <v>delay</v>
      </c>
      <c r="R2795" s="10">
        <f>DATEVALUE(Table1[[#This Row],[Delivery_Date]])</f>
        <v>44971</v>
      </c>
      <c r="S2795" s="10">
        <f>DATEVALUE(Table1[[#This Row],[Order_Date]])</f>
        <v>44956</v>
      </c>
      <c r="T2795" s="4" t="str" cm="1">
        <f t="array" ref="T2795">_xlfn.IFS(Table1[[#This Row],[Inventory_Level]]&lt;=200,"low",Table1[[#This Row],[Inventory_Level]]&gt;=700,"high",Table1[[#This Row],[Inventory_Level]]&gt;200,"medium")</f>
        <v>high</v>
      </c>
    </row>
    <row r="2796" spans="1:20" x14ac:dyDescent="0.35">
      <c r="A2796" s="4">
        <v>2795</v>
      </c>
      <c r="B2796" s="4" t="s">
        <v>51</v>
      </c>
      <c r="C2796" s="4" t="s">
        <v>16</v>
      </c>
      <c r="D2796" s="4" t="s">
        <v>45</v>
      </c>
      <c r="E2796" s="4" t="s">
        <v>52</v>
      </c>
      <c r="F2796" s="10" t="s">
        <v>75</v>
      </c>
      <c r="G2796" s="11" t="s">
        <v>223</v>
      </c>
      <c r="H2796" s="4">
        <v>26</v>
      </c>
      <c r="I2796" s="12">
        <v>2594.5500000000002</v>
      </c>
      <c r="J2796" s="12">
        <v>67458.3</v>
      </c>
      <c r="K2796" s="12">
        <v>1371.12</v>
      </c>
      <c r="L2796" s="4">
        <v>485</v>
      </c>
      <c r="M2796" s="4" t="s">
        <v>21</v>
      </c>
      <c r="N2796" s="4" t="str" cm="1">
        <f t="array" ref="N2796">_xlfn.SWITCH(E2796,"Delhi","North","Chennai","South","Hyderabad","South","Mumbai","Central","Bangalore","South")</f>
        <v>Central</v>
      </c>
      <c r="O2796" s="12">
        <v>14104.53</v>
      </c>
      <c r="P2796" s="4">
        <f>Table1[[#This Row],[Delivery_Date]]-Table1[[#This Row],[Order_Date]]</f>
        <v>6</v>
      </c>
      <c r="Q2796" s="4" t="str">
        <f>IF(Table1[[#This Row],[Delivery delay days]]&gt;5,"delay","on time")</f>
        <v>delay</v>
      </c>
      <c r="R2796" s="10">
        <f>DATEVALUE(Table1[[#This Row],[Delivery_Date]])</f>
        <v>45235</v>
      </c>
      <c r="S2796" s="10">
        <f>DATEVALUE(Table1[[#This Row],[Order_Date]])</f>
        <v>45229</v>
      </c>
      <c r="T2796" s="4" t="str" cm="1">
        <f t="array" ref="T2796">_xlfn.IFS(Table1[[#This Row],[Inventory_Level]]&lt;=200,"low",Table1[[#This Row],[Inventory_Level]]&gt;=700,"high",Table1[[#This Row],[Inventory_Level]]&gt;200,"medium")</f>
        <v>medium</v>
      </c>
    </row>
    <row r="2797" spans="1:20" x14ac:dyDescent="0.35">
      <c r="A2797" s="4">
        <v>2796</v>
      </c>
      <c r="B2797" s="4" t="s">
        <v>44</v>
      </c>
      <c r="C2797" s="4" t="s">
        <v>16</v>
      </c>
      <c r="D2797" s="4" t="s">
        <v>45</v>
      </c>
      <c r="E2797" s="4" t="s">
        <v>26</v>
      </c>
      <c r="F2797" s="10" t="s">
        <v>251</v>
      </c>
      <c r="G2797" s="11" t="s">
        <v>307</v>
      </c>
      <c r="H2797" s="4">
        <v>27</v>
      </c>
      <c r="I2797" s="12">
        <v>26579.86</v>
      </c>
      <c r="J2797" s="12">
        <v>717656.22</v>
      </c>
      <c r="K2797" s="12">
        <v>784.98</v>
      </c>
      <c r="L2797" s="4">
        <v>428</v>
      </c>
      <c r="M2797" s="4" t="s">
        <v>42</v>
      </c>
      <c r="N2797" s="4" t="str" cm="1">
        <f t="array" ref="N2797">_xlfn.SWITCH(E2797,"Delhi","North","Chennai","South","Hyderabad","South","Mumbai","Central","Bangalore","South")</f>
        <v>South</v>
      </c>
      <c r="O2797" s="12">
        <v>41513.64</v>
      </c>
      <c r="P2797" s="4">
        <f>Table1[[#This Row],[Delivery_Date]]-Table1[[#This Row],[Order_Date]]</f>
        <v>11</v>
      </c>
      <c r="Q2797" s="4" t="str">
        <f>IF(Table1[[#This Row],[Delivery delay days]]&gt;5,"delay","on time")</f>
        <v>delay</v>
      </c>
      <c r="R2797" s="10">
        <f>DATEVALUE(Table1[[#This Row],[Delivery_Date]])</f>
        <v>45283</v>
      </c>
      <c r="S2797" s="10">
        <f>DATEVALUE(Table1[[#This Row],[Order_Date]])</f>
        <v>45272</v>
      </c>
      <c r="T2797" s="4" t="str" cm="1">
        <f t="array" ref="T2797">_xlfn.IFS(Table1[[#This Row],[Inventory_Level]]&lt;=200,"low",Table1[[#This Row],[Inventory_Level]]&gt;=700,"high",Table1[[#This Row],[Inventory_Level]]&gt;200,"medium")</f>
        <v>medium</v>
      </c>
    </row>
    <row r="2798" spans="1:20" x14ac:dyDescent="0.35">
      <c r="A2798" s="4">
        <v>2797</v>
      </c>
      <c r="B2798" s="4" t="s">
        <v>65</v>
      </c>
      <c r="C2798" s="4" t="s">
        <v>24</v>
      </c>
      <c r="D2798" s="4" t="s">
        <v>25</v>
      </c>
      <c r="E2798" s="4" t="s">
        <v>60</v>
      </c>
      <c r="F2798" s="10" t="s">
        <v>280</v>
      </c>
      <c r="G2798" s="11" t="s">
        <v>306</v>
      </c>
      <c r="H2798" s="4">
        <v>71</v>
      </c>
      <c r="I2798" s="12">
        <v>8724.99</v>
      </c>
      <c r="J2798" s="12">
        <v>619474.29</v>
      </c>
      <c r="K2798" s="12">
        <v>3694.97</v>
      </c>
      <c r="L2798" s="4">
        <v>185</v>
      </c>
      <c r="M2798" s="4" t="s">
        <v>42</v>
      </c>
      <c r="N2798" s="4" t="str" cm="1">
        <f t="array" ref="N2798">_xlfn.SWITCH(E2798,"Delhi","North","Chennai","South","Hyderabad","South","Mumbai","Central","Bangalore","South")</f>
        <v>South</v>
      </c>
      <c r="O2798" s="12">
        <v>113132.23</v>
      </c>
      <c r="P2798" s="4">
        <f>Table1[[#This Row],[Delivery_Date]]-Table1[[#This Row],[Order_Date]]</f>
        <v>15</v>
      </c>
      <c r="Q2798" s="4" t="str">
        <f>IF(Table1[[#This Row],[Delivery delay days]]&gt;5,"delay","on time")</f>
        <v>delay</v>
      </c>
      <c r="R2798" s="10">
        <f>DATEVALUE(Table1[[#This Row],[Delivery_Date]])</f>
        <v>45282</v>
      </c>
      <c r="S2798" s="10">
        <f>DATEVALUE(Table1[[#This Row],[Order_Date]])</f>
        <v>45267</v>
      </c>
      <c r="T2798" s="4" t="str" cm="1">
        <f t="array" ref="T2798">_xlfn.IFS(Table1[[#This Row],[Inventory_Level]]&lt;=200,"low",Table1[[#This Row],[Inventory_Level]]&gt;=700,"high",Table1[[#This Row],[Inventory_Level]]&gt;200,"medium")</f>
        <v>low</v>
      </c>
    </row>
    <row r="2799" spans="1:20" x14ac:dyDescent="0.35">
      <c r="A2799" s="4">
        <v>2798</v>
      </c>
      <c r="B2799" s="4" t="s">
        <v>15</v>
      </c>
      <c r="C2799" s="4" t="s">
        <v>24</v>
      </c>
      <c r="D2799" s="4" t="s">
        <v>45</v>
      </c>
      <c r="E2799" s="4" t="s">
        <v>18</v>
      </c>
      <c r="F2799" s="10" t="s">
        <v>409</v>
      </c>
      <c r="G2799" s="11" t="s">
        <v>262</v>
      </c>
      <c r="H2799" s="4">
        <v>7</v>
      </c>
      <c r="I2799" s="12">
        <v>5041.46</v>
      </c>
      <c r="J2799" s="12">
        <v>35290.22</v>
      </c>
      <c r="K2799" s="12">
        <v>2347.2399999999998</v>
      </c>
      <c r="L2799" s="4">
        <v>404</v>
      </c>
      <c r="M2799" s="4" t="s">
        <v>35</v>
      </c>
      <c r="N2799" s="4" t="str" cm="1">
        <f t="array" ref="N2799">_xlfn.SWITCH(E2799,"Delhi","North","Chennai","South","Hyderabad","South","Mumbai","Central","Bangalore","South")</f>
        <v>North</v>
      </c>
      <c r="O2799" s="12">
        <v>5407.4</v>
      </c>
      <c r="P2799" s="4">
        <f>Table1[[#This Row],[Delivery_Date]]-Table1[[#This Row],[Order_Date]]</f>
        <v>4</v>
      </c>
      <c r="Q2799" s="4" t="str">
        <f>IF(Table1[[#This Row],[Delivery delay days]]&gt;5,"delay","on time")</f>
        <v>on time</v>
      </c>
      <c r="R2799" s="10">
        <f>DATEVALUE(Table1[[#This Row],[Delivery_Date]])</f>
        <v>44953</v>
      </c>
      <c r="S2799" s="10">
        <f>DATEVALUE(Table1[[#This Row],[Order_Date]])</f>
        <v>44949</v>
      </c>
      <c r="T2799" s="4" t="str" cm="1">
        <f t="array" ref="T2799">_xlfn.IFS(Table1[[#This Row],[Inventory_Level]]&lt;=200,"low",Table1[[#This Row],[Inventory_Level]]&gt;=700,"high",Table1[[#This Row],[Inventory_Level]]&gt;200,"medium")</f>
        <v>medium</v>
      </c>
    </row>
    <row r="2800" spans="1:20" x14ac:dyDescent="0.35">
      <c r="A2800" s="4">
        <v>2799</v>
      </c>
      <c r="B2800" s="4" t="s">
        <v>44</v>
      </c>
      <c r="C2800" s="4" t="s">
        <v>16</v>
      </c>
      <c r="D2800" s="4" t="s">
        <v>17</v>
      </c>
      <c r="E2800" s="4" t="s">
        <v>60</v>
      </c>
      <c r="F2800" s="10" t="s">
        <v>230</v>
      </c>
      <c r="G2800" s="11" t="s">
        <v>236</v>
      </c>
      <c r="H2800" s="4">
        <v>26</v>
      </c>
      <c r="I2800" s="12">
        <v>29773.21</v>
      </c>
      <c r="J2800" s="12">
        <v>774103.46</v>
      </c>
      <c r="K2800" s="12">
        <v>3924.38</v>
      </c>
      <c r="L2800" s="4">
        <v>907</v>
      </c>
      <c r="M2800" s="4" t="s">
        <v>42</v>
      </c>
      <c r="N2800" s="4" t="str" cm="1">
        <f t="array" ref="N2800">_xlfn.SWITCH(E2800,"Delhi","North","Chennai","South","Hyderabad","South","Mumbai","Central","Bangalore","South")</f>
        <v>South</v>
      </c>
      <c r="O2800" s="12">
        <v>96076.44</v>
      </c>
      <c r="P2800" s="4">
        <f>Table1[[#This Row],[Delivery_Date]]-Table1[[#This Row],[Order_Date]]</f>
        <v>13</v>
      </c>
      <c r="Q2800" s="4" t="str">
        <f>IF(Table1[[#This Row],[Delivery delay days]]&gt;5,"delay","on time")</f>
        <v>delay</v>
      </c>
      <c r="R2800" s="10">
        <f>DATEVALUE(Table1[[#This Row],[Delivery_Date]])</f>
        <v>45290</v>
      </c>
      <c r="S2800" s="10">
        <f>DATEVALUE(Table1[[#This Row],[Order_Date]])</f>
        <v>45277</v>
      </c>
      <c r="T2800" s="4" t="str" cm="1">
        <f t="array" ref="T2800">_xlfn.IFS(Table1[[#This Row],[Inventory_Level]]&lt;=200,"low",Table1[[#This Row],[Inventory_Level]]&gt;=700,"high",Table1[[#This Row],[Inventory_Level]]&gt;200,"medium")</f>
        <v>high</v>
      </c>
    </row>
    <row r="2801" spans="1:20" x14ac:dyDescent="0.35">
      <c r="A2801" s="4">
        <v>2800</v>
      </c>
      <c r="B2801" s="4" t="s">
        <v>15</v>
      </c>
      <c r="C2801" s="4" t="s">
        <v>38</v>
      </c>
      <c r="D2801" s="4" t="s">
        <v>45</v>
      </c>
      <c r="E2801" s="4" t="s">
        <v>26</v>
      </c>
      <c r="F2801" s="10" t="s">
        <v>148</v>
      </c>
      <c r="G2801" s="11" t="s">
        <v>151</v>
      </c>
      <c r="H2801" s="4">
        <v>51</v>
      </c>
      <c r="I2801" s="12">
        <v>17576.3</v>
      </c>
      <c r="J2801" s="12">
        <v>896391.3</v>
      </c>
      <c r="K2801" s="12">
        <v>4579.1099999999997</v>
      </c>
      <c r="L2801" s="4">
        <v>685</v>
      </c>
      <c r="M2801" s="4" t="s">
        <v>21</v>
      </c>
      <c r="N2801" s="4" t="str" cm="1">
        <f t="array" ref="N2801">_xlfn.SWITCH(E2801,"Delhi","North","Chennai","South","Hyderabad","South","Mumbai","Central","Bangalore","South")</f>
        <v>South</v>
      </c>
      <c r="O2801" s="12">
        <v>141270.21</v>
      </c>
      <c r="P2801" s="4">
        <f>Table1[[#This Row],[Delivery_Date]]-Table1[[#This Row],[Order_Date]]</f>
        <v>7</v>
      </c>
      <c r="Q2801" s="4" t="str">
        <f>IF(Table1[[#This Row],[Delivery delay days]]&gt;5,"delay","on time")</f>
        <v>delay</v>
      </c>
      <c r="R2801" s="10">
        <f>DATEVALUE(Table1[[#This Row],[Delivery_Date]])</f>
        <v>45158</v>
      </c>
      <c r="S2801" s="10">
        <f>DATEVALUE(Table1[[#This Row],[Order_Date]])</f>
        <v>45151</v>
      </c>
      <c r="T2801" s="4" t="str" cm="1">
        <f t="array" ref="T2801">_xlfn.IFS(Table1[[#This Row],[Inventory_Level]]&lt;=200,"low",Table1[[#This Row],[Inventory_Level]]&gt;=700,"high",Table1[[#This Row],[Inventory_Level]]&gt;200,"medium")</f>
        <v>medium</v>
      </c>
    </row>
    <row r="2802" spans="1:20" x14ac:dyDescent="0.35">
      <c r="A2802" s="4">
        <v>2801</v>
      </c>
      <c r="B2802" s="4" t="s">
        <v>31</v>
      </c>
      <c r="C2802" s="4" t="s">
        <v>24</v>
      </c>
      <c r="D2802" s="4" t="s">
        <v>39</v>
      </c>
      <c r="E2802" s="4" t="s">
        <v>46</v>
      </c>
      <c r="F2802" s="10" t="s">
        <v>96</v>
      </c>
      <c r="G2802" s="11" t="s">
        <v>350</v>
      </c>
      <c r="H2802" s="4">
        <v>28</v>
      </c>
      <c r="I2802" s="12">
        <v>35743.760000000002</v>
      </c>
      <c r="J2802" s="12">
        <v>1000825.28</v>
      </c>
      <c r="K2802" s="12">
        <v>4661.04</v>
      </c>
      <c r="L2802" s="4">
        <v>871</v>
      </c>
      <c r="M2802" s="4" t="s">
        <v>21</v>
      </c>
      <c r="N2802" s="4" t="str" cm="1">
        <f t="array" ref="N2802">_xlfn.SWITCH(E2802,"Delhi","North","Chennai","South","Hyderabad","South","Mumbai","Central","Bangalore","South")</f>
        <v>South</v>
      </c>
      <c r="O2802" s="12">
        <v>68762.39</v>
      </c>
      <c r="P2802" s="4">
        <f>Table1[[#This Row],[Delivery_Date]]-Table1[[#This Row],[Order_Date]]</f>
        <v>8</v>
      </c>
      <c r="Q2802" s="4" t="str">
        <f>IF(Table1[[#This Row],[Delivery delay days]]&gt;5,"delay","on time")</f>
        <v>delay</v>
      </c>
      <c r="R2802" s="10">
        <f>DATEVALUE(Table1[[#This Row],[Delivery_Date]])</f>
        <v>45264</v>
      </c>
      <c r="S2802" s="10">
        <f>DATEVALUE(Table1[[#This Row],[Order_Date]])</f>
        <v>45256</v>
      </c>
      <c r="T2802" s="4" t="str" cm="1">
        <f t="array" ref="T2802">_xlfn.IFS(Table1[[#This Row],[Inventory_Level]]&lt;=200,"low",Table1[[#This Row],[Inventory_Level]]&gt;=700,"high",Table1[[#This Row],[Inventory_Level]]&gt;200,"medium")</f>
        <v>high</v>
      </c>
    </row>
    <row r="2803" spans="1:20" x14ac:dyDescent="0.35">
      <c r="A2803" s="4">
        <v>2802</v>
      </c>
      <c r="B2803" s="4" t="s">
        <v>23</v>
      </c>
      <c r="C2803" s="4" t="s">
        <v>24</v>
      </c>
      <c r="D2803" s="4" t="s">
        <v>45</v>
      </c>
      <c r="E2803" s="4" t="s">
        <v>18</v>
      </c>
      <c r="F2803" s="10" t="s">
        <v>139</v>
      </c>
      <c r="G2803" s="11" t="s">
        <v>155</v>
      </c>
      <c r="H2803" s="4">
        <v>59</v>
      </c>
      <c r="I2803" s="12">
        <v>26615.61</v>
      </c>
      <c r="J2803" s="12">
        <v>1570320.99</v>
      </c>
      <c r="K2803" s="12">
        <v>3688.13</v>
      </c>
      <c r="L2803" s="4">
        <v>642</v>
      </c>
      <c r="M2803" s="4" t="s">
        <v>21</v>
      </c>
      <c r="N2803" s="4" t="str" cm="1">
        <f t="array" ref="N2803">_xlfn.SWITCH(E2803,"Delhi","North","Chennai","South","Hyderabad","South","Mumbai","Central","Bangalore","South")</f>
        <v>North</v>
      </c>
      <c r="O2803" s="12">
        <v>382773.47</v>
      </c>
      <c r="P2803" s="4">
        <f>Table1[[#This Row],[Delivery_Date]]-Table1[[#This Row],[Order_Date]]</f>
        <v>13</v>
      </c>
      <c r="Q2803" s="4" t="str">
        <f>IF(Table1[[#This Row],[Delivery delay days]]&gt;5,"delay","on time")</f>
        <v>delay</v>
      </c>
      <c r="R2803" s="10">
        <f>DATEVALUE(Table1[[#This Row],[Delivery_Date]])</f>
        <v>44964</v>
      </c>
      <c r="S2803" s="10">
        <f>DATEVALUE(Table1[[#This Row],[Order_Date]])</f>
        <v>44951</v>
      </c>
      <c r="T2803" s="4" t="str" cm="1">
        <f t="array" ref="T2803">_xlfn.IFS(Table1[[#This Row],[Inventory_Level]]&lt;=200,"low",Table1[[#This Row],[Inventory_Level]]&gt;=700,"high",Table1[[#This Row],[Inventory_Level]]&gt;200,"medium")</f>
        <v>medium</v>
      </c>
    </row>
    <row r="2804" spans="1:20" x14ac:dyDescent="0.35">
      <c r="A2804" s="4">
        <v>2803</v>
      </c>
      <c r="B2804" s="4" t="s">
        <v>37</v>
      </c>
      <c r="C2804" s="4" t="s">
        <v>16</v>
      </c>
      <c r="D2804" s="4" t="s">
        <v>32</v>
      </c>
      <c r="E2804" s="4" t="s">
        <v>18</v>
      </c>
      <c r="F2804" s="10" t="s">
        <v>314</v>
      </c>
      <c r="G2804" s="11" t="s">
        <v>190</v>
      </c>
      <c r="H2804" s="4">
        <v>50</v>
      </c>
      <c r="I2804" s="12">
        <v>16258.1</v>
      </c>
      <c r="J2804" s="12">
        <v>812905</v>
      </c>
      <c r="K2804" s="12">
        <v>4457.41</v>
      </c>
      <c r="L2804" s="4">
        <v>289</v>
      </c>
      <c r="M2804" s="4" t="s">
        <v>21</v>
      </c>
      <c r="N2804" s="4" t="str" cm="1">
        <f t="array" ref="N2804">_xlfn.SWITCH(E2804,"Delhi","North","Chennai","South","Hyderabad","South","Mumbai","Central","Bangalore","South")</f>
        <v>North</v>
      </c>
      <c r="O2804" s="12">
        <v>95531.73</v>
      </c>
      <c r="P2804" s="4">
        <f>Table1[[#This Row],[Delivery_Date]]-Table1[[#This Row],[Order_Date]]</f>
        <v>11</v>
      </c>
      <c r="Q2804" s="4" t="str">
        <f>IF(Table1[[#This Row],[Delivery delay days]]&gt;5,"delay","on time")</f>
        <v>delay</v>
      </c>
      <c r="R2804" s="10">
        <f>DATEVALUE(Table1[[#This Row],[Delivery_Date]])</f>
        <v>45119</v>
      </c>
      <c r="S2804" s="10">
        <f>DATEVALUE(Table1[[#This Row],[Order_Date]])</f>
        <v>45108</v>
      </c>
      <c r="T2804" s="4" t="str" cm="1">
        <f t="array" ref="T2804">_xlfn.IFS(Table1[[#This Row],[Inventory_Level]]&lt;=200,"low",Table1[[#This Row],[Inventory_Level]]&gt;=700,"high",Table1[[#This Row],[Inventory_Level]]&gt;200,"medium")</f>
        <v>medium</v>
      </c>
    </row>
    <row r="2805" spans="1:20" x14ac:dyDescent="0.35">
      <c r="A2805" s="4">
        <v>2804</v>
      </c>
      <c r="B2805" s="4" t="s">
        <v>31</v>
      </c>
      <c r="C2805" s="4" t="s">
        <v>38</v>
      </c>
      <c r="D2805" s="4" t="s">
        <v>32</v>
      </c>
      <c r="E2805" s="4" t="s">
        <v>26</v>
      </c>
      <c r="F2805" s="10" t="s">
        <v>219</v>
      </c>
      <c r="G2805" s="11" t="s">
        <v>123</v>
      </c>
      <c r="H2805" s="4">
        <v>17</v>
      </c>
      <c r="I2805" s="12">
        <v>36975.56</v>
      </c>
      <c r="J2805" s="12">
        <v>628584.52</v>
      </c>
      <c r="K2805" s="12">
        <v>3378.88</v>
      </c>
      <c r="L2805" s="4">
        <v>27</v>
      </c>
      <c r="M2805" s="4" t="s">
        <v>29</v>
      </c>
      <c r="N2805" s="4" t="str" cm="1">
        <f t="array" ref="N2805">_xlfn.SWITCH(E2805,"Delhi","North","Chennai","South","Hyderabad","South","Mumbai","Central","Bangalore","South")</f>
        <v>South</v>
      </c>
      <c r="O2805" s="12">
        <v>78969.740000000005</v>
      </c>
      <c r="P2805" s="4">
        <f>Table1[[#This Row],[Delivery_Date]]-Table1[[#This Row],[Order_Date]]</f>
        <v>15</v>
      </c>
      <c r="Q2805" s="4" t="str">
        <f>IF(Table1[[#This Row],[Delivery delay days]]&gt;5,"delay","on time")</f>
        <v>delay</v>
      </c>
      <c r="R2805" s="10">
        <f>DATEVALUE(Table1[[#This Row],[Delivery_Date]])</f>
        <v>45242</v>
      </c>
      <c r="S2805" s="10">
        <f>DATEVALUE(Table1[[#This Row],[Order_Date]])</f>
        <v>45227</v>
      </c>
      <c r="T2805" s="4" t="str" cm="1">
        <f t="array" ref="T2805">_xlfn.IFS(Table1[[#This Row],[Inventory_Level]]&lt;=200,"low",Table1[[#This Row],[Inventory_Level]]&gt;=700,"high",Table1[[#This Row],[Inventory_Level]]&gt;200,"medium")</f>
        <v>low</v>
      </c>
    </row>
    <row r="2806" spans="1:20" x14ac:dyDescent="0.35">
      <c r="A2806" s="4">
        <v>2805</v>
      </c>
      <c r="B2806" s="4" t="s">
        <v>37</v>
      </c>
      <c r="C2806" s="4" t="s">
        <v>16</v>
      </c>
      <c r="D2806" s="4" t="s">
        <v>32</v>
      </c>
      <c r="E2806" s="4" t="s">
        <v>52</v>
      </c>
      <c r="F2806" s="10" t="s">
        <v>275</v>
      </c>
      <c r="G2806" s="11" t="s">
        <v>104</v>
      </c>
      <c r="H2806" s="4">
        <v>60</v>
      </c>
      <c r="I2806" s="12">
        <v>47247.46</v>
      </c>
      <c r="J2806" s="12">
        <v>2834847.6</v>
      </c>
      <c r="K2806" s="12">
        <v>1209.6300000000001</v>
      </c>
      <c r="L2806" s="4">
        <v>484</v>
      </c>
      <c r="M2806" s="4" t="s">
        <v>42</v>
      </c>
      <c r="N2806" s="4" t="str" cm="1">
        <f t="array" ref="N2806">_xlfn.SWITCH(E2806,"Delhi","North","Chennai","South","Hyderabad","South","Mumbai","Central","Bangalore","South")</f>
        <v>Central</v>
      </c>
      <c r="O2806" s="12">
        <v>652928.97</v>
      </c>
      <c r="P2806" s="4">
        <f>Table1[[#This Row],[Delivery_Date]]-Table1[[#This Row],[Order_Date]]</f>
        <v>7</v>
      </c>
      <c r="Q2806" s="4" t="str">
        <f>IF(Table1[[#This Row],[Delivery delay days]]&gt;5,"delay","on time")</f>
        <v>delay</v>
      </c>
      <c r="R2806" s="10">
        <f>DATEVALUE(Table1[[#This Row],[Delivery_Date]])</f>
        <v>45006</v>
      </c>
      <c r="S2806" s="10">
        <f>DATEVALUE(Table1[[#This Row],[Order_Date]])</f>
        <v>44999</v>
      </c>
      <c r="T2806" s="4" t="str" cm="1">
        <f t="array" ref="T2806">_xlfn.IFS(Table1[[#This Row],[Inventory_Level]]&lt;=200,"low",Table1[[#This Row],[Inventory_Level]]&gt;=700,"high",Table1[[#This Row],[Inventory_Level]]&gt;200,"medium")</f>
        <v>medium</v>
      </c>
    </row>
    <row r="2807" spans="1:20" x14ac:dyDescent="0.35">
      <c r="A2807" s="4">
        <v>2806</v>
      </c>
      <c r="B2807" s="4" t="s">
        <v>59</v>
      </c>
      <c r="C2807" s="4" t="s">
        <v>24</v>
      </c>
      <c r="D2807" s="4" t="s">
        <v>32</v>
      </c>
      <c r="E2807" s="4" t="s">
        <v>52</v>
      </c>
      <c r="F2807" s="10" t="s">
        <v>375</v>
      </c>
      <c r="G2807" s="11" t="s">
        <v>354</v>
      </c>
      <c r="H2807" s="4">
        <v>66</v>
      </c>
      <c r="I2807" s="12">
        <v>44281.26</v>
      </c>
      <c r="J2807" s="12">
        <v>2922563.16</v>
      </c>
      <c r="K2807" s="12">
        <v>659.67</v>
      </c>
      <c r="L2807" s="4">
        <v>259</v>
      </c>
      <c r="M2807" s="4" t="s">
        <v>21</v>
      </c>
      <c r="N2807" s="4" t="str" cm="1">
        <f t="array" ref="N2807">_xlfn.SWITCH(E2807,"Delhi","North","Chennai","South","Hyderabad","South","Mumbai","Central","Bangalore","South")</f>
        <v>Central</v>
      </c>
      <c r="O2807" s="12">
        <v>621368.18999999994</v>
      </c>
      <c r="P2807" s="4">
        <f>Table1[[#This Row],[Delivery_Date]]-Table1[[#This Row],[Order_Date]]</f>
        <v>15</v>
      </c>
      <c r="Q2807" s="4" t="str">
        <f>IF(Table1[[#This Row],[Delivery delay days]]&gt;5,"delay","on time")</f>
        <v>delay</v>
      </c>
      <c r="R2807" s="10">
        <f>DATEVALUE(Table1[[#This Row],[Delivery_Date]])</f>
        <v>45268</v>
      </c>
      <c r="S2807" s="10">
        <f>DATEVALUE(Table1[[#This Row],[Order_Date]])</f>
        <v>45253</v>
      </c>
      <c r="T2807" s="4" t="str" cm="1">
        <f t="array" ref="T2807">_xlfn.IFS(Table1[[#This Row],[Inventory_Level]]&lt;=200,"low",Table1[[#This Row],[Inventory_Level]]&gt;=700,"high",Table1[[#This Row],[Inventory_Level]]&gt;200,"medium")</f>
        <v>medium</v>
      </c>
    </row>
    <row r="2808" spans="1:20" x14ac:dyDescent="0.35">
      <c r="A2808" s="4">
        <v>2807</v>
      </c>
      <c r="B2808" s="4" t="s">
        <v>59</v>
      </c>
      <c r="C2808" s="4" t="s">
        <v>16</v>
      </c>
      <c r="D2808" s="4" t="s">
        <v>39</v>
      </c>
      <c r="E2808" s="4" t="s">
        <v>18</v>
      </c>
      <c r="F2808" s="10" t="s">
        <v>75</v>
      </c>
      <c r="G2808" s="11" t="s">
        <v>223</v>
      </c>
      <c r="H2808" s="4">
        <v>46</v>
      </c>
      <c r="I2808" s="12">
        <v>48719.21</v>
      </c>
      <c r="J2808" s="12">
        <v>2241083.66</v>
      </c>
      <c r="K2808" s="12">
        <v>4696.05</v>
      </c>
      <c r="L2808" s="4">
        <v>513</v>
      </c>
      <c r="M2808" s="4" t="s">
        <v>21</v>
      </c>
      <c r="N2808" s="4" t="str" cm="1">
        <f t="array" ref="N2808">_xlfn.SWITCH(E2808,"Delhi","North","Chennai","South","Hyderabad","South","Mumbai","Central","Bangalore","South")</f>
        <v>North</v>
      </c>
      <c r="O2808" s="12">
        <v>175991.29</v>
      </c>
      <c r="P2808" s="4">
        <f>Table1[[#This Row],[Delivery_Date]]-Table1[[#This Row],[Order_Date]]</f>
        <v>6</v>
      </c>
      <c r="Q2808" s="4" t="str">
        <f>IF(Table1[[#This Row],[Delivery delay days]]&gt;5,"delay","on time")</f>
        <v>delay</v>
      </c>
      <c r="R2808" s="10">
        <f>DATEVALUE(Table1[[#This Row],[Delivery_Date]])</f>
        <v>45235</v>
      </c>
      <c r="S2808" s="10">
        <f>DATEVALUE(Table1[[#This Row],[Order_Date]])</f>
        <v>45229</v>
      </c>
      <c r="T2808" s="4" t="str" cm="1">
        <f t="array" ref="T2808">_xlfn.IFS(Table1[[#This Row],[Inventory_Level]]&lt;=200,"low",Table1[[#This Row],[Inventory_Level]]&gt;=700,"high",Table1[[#This Row],[Inventory_Level]]&gt;200,"medium")</f>
        <v>medium</v>
      </c>
    </row>
    <row r="2809" spans="1:20" x14ac:dyDescent="0.35">
      <c r="A2809" s="4">
        <v>2808</v>
      </c>
      <c r="B2809" s="4" t="s">
        <v>37</v>
      </c>
      <c r="C2809" s="4" t="s">
        <v>16</v>
      </c>
      <c r="D2809" s="4" t="s">
        <v>17</v>
      </c>
      <c r="E2809" s="4" t="s">
        <v>46</v>
      </c>
      <c r="F2809" s="10" t="s">
        <v>158</v>
      </c>
      <c r="G2809" s="11" t="s">
        <v>80</v>
      </c>
      <c r="H2809" s="4">
        <v>69</v>
      </c>
      <c r="I2809" s="12">
        <v>3569.09</v>
      </c>
      <c r="J2809" s="12">
        <v>246267.21</v>
      </c>
      <c r="K2809" s="12">
        <v>515.17999999999995</v>
      </c>
      <c r="L2809" s="4">
        <v>997</v>
      </c>
      <c r="M2809" s="4" t="s">
        <v>21</v>
      </c>
      <c r="N2809" s="4" t="str" cm="1">
        <f t="array" ref="N2809">_xlfn.SWITCH(E2809,"Delhi","North","Chennai","South","Hyderabad","South","Mumbai","Central","Bangalore","South")</f>
        <v>South</v>
      </c>
      <c r="O2809" s="12">
        <v>14569.81</v>
      </c>
      <c r="P2809" s="4">
        <f>Table1[[#This Row],[Delivery_Date]]-Table1[[#This Row],[Order_Date]]</f>
        <v>15</v>
      </c>
      <c r="Q2809" s="4" t="str">
        <f>IF(Table1[[#This Row],[Delivery delay days]]&gt;5,"delay","on time")</f>
        <v>delay</v>
      </c>
      <c r="R2809" s="10">
        <f>DATEVALUE(Table1[[#This Row],[Delivery_Date]])</f>
        <v>44993</v>
      </c>
      <c r="S2809" s="10">
        <f>DATEVALUE(Table1[[#This Row],[Order_Date]])</f>
        <v>44978</v>
      </c>
      <c r="T2809" s="4" t="str" cm="1">
        <f t="array" ref="T2809">_xlfn.IFS(Table1[[#This Row],[Inventory_Level]]&lt;=200,"low",Table1[[#This Row],[Inventory_Level]]&gt;=700,"high",Table1[[#This Row],[Inventory_Level]]&gt;200,"medium")</f>
        <v>high</v>
      </c>
    </row>
    <row r="2810" spans="1:20" x14ac:dyDescent="0.35">
      <c r="A2810" s="4">
        <v>2809</v>
      </c>
      <c r="B2810" s="4" t="s">
        <v>59</v>
      </c>
      <c r="C2810" s="4" t="s">
        <v>24</v>
      </c>
      <c r="D2810" s="4" t="s">
        <v>25</v>
      </c>
      <c r="E2810" s="4" t="s">
        <v>52</v>
      </c>
      <c r="F2810" s="10" t="s">
        <v>98</v>
      </c>
      <c r="G2810" s="11" t="s">
        <v>50</v>
      </c>
      <c r="H2810" s="4">
        <v>13</v>
      </c>
      <c r="I2810" s="12">
        <v>26286.17</v>
      </c>
      <c r="J2810" s="12">
        <v>341720.21</v>
      </c>
      <c r="K2810" s="12">
        <v>1785.83</v>
      </c>
      <c r="L2810" s="4">
        <v>630</v>
      </c>
      <c r="M2810" s="4" t="s">
        <v>42</v>
      </c>
      <c r="N2810" s="4" t="str" cm="1">
        <f t="array" ref="N2810">_xlfn.SWITCH(E2810,"Delhi","North","Chennai","South","Hyderabad","South","Mumbai","Central","Bangalore","South")</f>
        <v>Central</v>
      </c>
      <c r="O2810" s="12">
        <v>66836.03</v>
      </c>
      <c r="P2810" s="4">
        <f>Table1[[#This Row],[Delivery_Date]]-Table1[[#This Row],[Order_Date]]</f>
        <v>5</v>
      </c>
      <c r="Q2810" s="4" t="str">
        <f>IF(Table1[[#This Row],[Delivery delay days]]&gt;5,"delay","on time")</f>
        <v>on time</v>
      </c>
      <c r="R2810" s="10">
        <f>DATEVALUE(Table1[[#This Row],[Delivery_Date]])</f>
        <v>45129</v>
      </c>
      <c r="S2810" s="10">
        <f>DATEVALUE(Table1[[#This Row],[Order_Date]])</f>
        <v>45124</v>
      </c>
      <c r="T2810" s="4" t="str" cm="1">
        <f t="array" ref="T2810">_xlfn.IFS(Table1[[#This Row],[Inventory_Level]]&lt;=200,"low",Table1[[#This Row],[Inventory_Level]]&gt;=700,"high",Table1[[#This Row],[Inventory_Level]]&gt;200,"medium")</f>
        <v>medium</v>
      </c>
    </row>
    <row r="2811" spans="1:20" x14ac:dyDescent="0.35">
      <c r="A2811" s="4">
        <v>2810</v>
      </c>
      <c r="B2811" s="4" t="s">
        <v>31</v>
      </c>
      <c r="C2811" s="4" t="s">
        <v>24</v>
      </c>
      <c r="D2811" s="4" t="s">
        <v>17</v>
      </c>
      <c r="E2811" s="4" t="s">
        <v>26</v>
      </c>
      <c r="F2811" s="10" t="s">
        <v>271</v>
      </c>
      <c r="G2811" s="11" t="s">
        <v>356</v>
      </c>
      <c r="H2811" s="4">
        <v>87</v>
      </c>
      <c r="I2811" s="12">
        <v>36504.5</v>
      </c>
      <c r="J2811" s="12">
        <v>3175891.5</v>
      </c>
      <c r="K2811" s="12">
        <v>2440.11</v>
      </c>
      <c r="L2811" s="4">
        <v>570</v>
      </c>
      <c r="M2811" s="4" t="s">
        <v>29</v>
      </c>
      <c r="N2811" s="4" t="str" cm="1">
        <f t="array" ref="N2811">_xlfn.SWITCH(E2811,"Delhi","North","Chennai","South","Hyderabad","South","Mumbai","Central","Bangalore","South")</f>
        <v>South</v>
      </c>
      <c r="O2811" s="12">
        <v>254188.61</v>
      </c>
      <c r="P2811" s="4">
        <f>Table1[[#This Row],[Delivery_Date]]-Table1[[#This Row],[Order_Date]]</f>
        <v>5</v>
      </c>
      <c r="Q2811" s="4" t="str">
        <f>IF(Table1[[#This Row],[Delivery delay days]]&gt;5,"delay","on time")</f>
        <v>on time</v>
      </c>
      <c r="R2811" s="10">
        <f>DATEVALUE(Table1[[#This Row],[Delivery_Date]])</f>
        <v>45126</v>
      </c>
      <c r="S2811" s="10">
        <f>DATEVALUE(Table1[[#This Row],[Order_Date]])</f>
        <v>45121</v>
      </c>
      <c r="T2811" s="4" t="str" cm="1">
        <f t="array" ref="T2811">_xlfn.IFS(Table1[[#This Row],[Inventory_Level]]&lt;=200,"low",Table1[[#This Row],[Inventory_Level]]&gt;=700,"high",Table1[[#This Row],[Inventory_Level]]&gt;200,"medium")</f>
        <v>medium</v>
      </c>
    </row>
    <row r="2812" spans="1:20" x14ac:dyDescent="0.35">
      <c r="A2812" s="4">
        <v>2811</v>
      </c>
      <c r="B2812" s="4" t="s">
        <v>37</v>
      </c>
      <c r="C2812" s="4" t="s">
        <v>24</v>
      </c>
      <c r="D2812" s="4" t="s">
        <v>45</v>
      </c>
      <c r="E2812" s="4" t="s">
        <v>18</v>
      </c>
      <c r="F2812" s="10" t="s">
        <v>357</v>
      </c>
      <c r="G2812" s="11" t="s">
        <v>317</v>
      </c>
      <c r="H2812" s="4">
        <v>51</v>
      </c>
      <c r="I2812" s="12">
        <v>7355.35</v>
      </c>
      <c r="J2812" s="12">
        <v>375122.85</v>
      </c>
      <c r="K2812" s="12">
        <v>4708.46</v>
      </c>
      <c r="L2812" s="4">
        <v>478</v>
      </c>
      <c r="M2812" s="4" t="s">
        <v>35</v>
      </c>
      <c r="N2812" s="4" t="str" cm="1">
        <f t="array" ref="N2812">_xlfn.SWITCH(E2812,"Delhi","North","Chennai","South","Hyderabad","South","Mumbai","Central","Bangalore","South")</f>
        <v>North</v>
      </c>
      <c r="O2812" s="12">
        <v>91237.88</v>
      </c>
      <c r="P2812" s="4">
        <f>Table1[[#This Row],[Delivery_Date]]-Table1[[#This Row],[Order_Date]]</f>
        <v>5</v>
      </c>
      <c r="Q2812" s="4" t="str">
        <f>IF(Table1[[#This Row],[Delivery delay days]]&gt;5,"delay","on time")</f>
        <v>on time</v>
      </c>
      <c r="R2812" s="10">
        <f>DATEVALUE(Table1[[#This Row],[Delivery_Date]])</f>
        <v>44968</v>
      </c>
      <c r="S2812" s="10">
        <f>DATEVALUE(Table1[[#This Row],[Order_Date]])</f>
        <v>44963</v>
      </c>
      <c r="T2812" s="4" t="str" cm="1">
        <f t="array" ref="T2812">_xlfn.IFS(Table1[[#This Row],[Inventory_Level]]&lt;=200,"low",Table1[[#This Row],[Inventory_Level]]&gt;=700,"high",Table1[[#This Row],[Inventory_Level]]&gt;200,"medium")</f>
        <v>medium</v>
      </c>
    </row>
    <row r="2813" spans="1:20" x14ac:dyDescent="0.35">
      <c r="A2813" s="4">
        <v>2812</v>
      </c>
      <c r="B2813" s="4" t="s">
        <v>51</v>
      </c>
      <c r="C2813" s="4" t="s">
        <v>16</v>
      </c>
      <c r="D2813" s="4" t="s">
        <v>39</v>
      </c>
      <c r="E2813" s="4" t="s">
        <v>46</v>
      </c>
      <c r="F2813" s="10" t="s">
        <v>230</v>
      </c>
      <c r="G2813" s="11" t="s">
        <v>149</v>
      </c>
      <c r="H2813" s="4">
        <v>2</v>
      </c>
      <c r="I2813" s="12">
        <v>16080.98</v>
      </c>
      <c r="J2813" s="12">
        <v>32161.96</v>
      </c>
      <c r="K2813" s="12">
        <v>3573.68</v>
      </c>
      <c r="L2813" s="4">
        <v>30</v>
      </c>
      <c r="M2813" s="4" t="s">
        <v>29</v>
      </c>
      <c r="N2813" s="4" t="str" cm="1">
        <f t="array" ref="N2813">_xlfn.SWITCH(E2813,"Delhi","North","Chennai","South","Hyderabad","South","Mumbai","Central","Bangalore","South")</f>
        <v>South</v>
      </c>
      <c r="O2813" s="12">
        <v>6773.65</v>
      </c>
      <c r="P2813" s="4">
        <f>Table1[[#This Row],[Delivery_Date]]-Table1[[#This Row],[Order_Date]]</f>
        <v>8</v>
      </c>
      <c r="Q2813" s="4" t="str">
        <f>IF(Table1[[#This Row],[Delivery delay days]]&gt;5,"delay","on time")</f>
        <v>delay</v>
      </c>
      <c r="R2813" s="10">
        <f>DATEVALUE(Table1[[#This Row],[Delivery_Date]])</f>
        <v>45285</v>
      </c>
      <c r="S2813" s="10">
        <f>DATEVALUE(Table1[[#This Row],[Order_Date]])</f>
        <v>45277</v>
      </c>
      <c r="T2813" s="4" t="str" cm="1">
        <f t="array" ref="T2813">_xlfn.IFS(Table1[[#This Row],[Inventory_Level]]&lt;=200,"low",Table1[[#This Row],[Inventory_Level]]&gt;=700,"high",Table1[[#This Row],[Inventory_Level]]&gt;200,"medium")</f>
        <v>low</v>
      </c>
    </row>
    <row r="2814" spans="1:20" x14ac:dyDescent="0.35">
      <c r="A2814" s="4">
        <v>2813</v>
      </c>
      <c r="B2814" s="4" t="s">
        <v>44</v>
      </c>
      <c r="C2814" s="4" t="s">
        <v>24</v>
      </c>
      <c r="D2814" s="4" t="s">
        <v>25</v>
      </c>
      <c r="E2814" s="4" t="s">
        <v>52</v>
      </c>
      <c r="F2814" s="10" t="s">
        <v>336</v>
      </c>
      <c r="G2814" s="11" t="s">
        <v>407</v>
      </c>
      <c r="H2814" s="4">
        <v>7</v>
      </c>
      <c r="I2814" s="12">
        <v>20598.86</v>
      </c>
      <c r="J2814" s="12">
        <v>144192.01999999999</v>
      </c>
      <c r="K2814" s="12">
        <v>4675.13</v>
      </c>
      <c r="L2814" s="4">
        <v>266</v>
      </c>
      <c r="M2814" s="4" t="s">
        <v>35</v>
      </c>
      <c r="N2814" s="4" t="str" cm="1">
        <f t="array" ref="N2814">_xlfn.SWITCH(E2814,"Delhi","North","Chennai","South","Hyderabad","South","Mumbai","Central","Bangalore","South")</f>
        <v>Central</v>
      </c>
      <c r="O2814" s="12">
        <v>28770.04</v>
      </c>
      <c r="P2814" s="4">
        <f>Table1[[#This Row],[Delivery_Date]]-Table1[[#This Row],[Order_Date]]</f>
        <v>3</v>
      </c>
      <c r="Q2814" s="4" t="str">
        <f>IF(Table1[[#This Row],[Delivery delay days]]&gt;5,"delay","on time")</f>
        <v>on time</v>
      </c>
      <c r="R2814" s="10">
        <f>DATEVALUE(Table1[[#This Row],[Delivery_Date]])</f>
        <v>45098</v>
      </c>
      <c r="S2814" s="10">
        <f>DATEVALUE(Table1[[#This Row],[Order_Date]])</f>
        <v>45095</v>
      </c>
      <c r="T2814" s="4" t="str" cm="1">
        <f t="array" ref="T2814">_xlfn.IFS(Table1[[#This Row],[Inventory_Level]]&lt;=200,"low",Table1[[#This Row],[Inventory_Level]]&gt;=700,"high",Table1[[#This Row],[Inventory_Level]]&gt;200,"medium")</f>
        <v>medium</v>
      </c>
    </row>
    <row r="2815" spans="1:20" x14ac:dyDescent="0.35">
      <c r="A2815" s="4">
        <v>2814</v>
      </c>
      <c r="B2815" s="4" t="s">
        <v>23</v>
      </c>
      <c r="C2815" s="4" t="s">
        <v>24</v>
      </c>
      <c r="D2815" s="4" t="s">
        <v>39</v>
      </c>
      <c r="E2815" s="4" t="s">
        <v>52</v>
      </c>
      <c r="F2815" s="10" t="s">
        <v>34</v>
      </c>
      <c r="G2815" s="11" t="s">
        <v>286</v>
      </c>
      <c r="H2815" s="4">
        <v>69</v>
      </c>
      <c r="I2815" s="12">
        <v>21537.18</v>
      </c>
      <c r="J2815" s="12">
        <v>1486065.42</v>
      </c>
      <c r="K2815" s="12">
        <v>4914.4799999999996</v>
      </c>
      <c r="L2815" s="4">
        <v>362</v>
      </c>
      <c r="M2815" s="4" t="s">
        <v>29</v>
      </c>
      <c r="N2815" s="4" t="str" cm="1">
        <f t="array" ref="N2815">_xlfn.SWITCH(E2815,"Delhi","North","Chennai","South","Hyderabad","South","Mumbai","Central","Bangalore","South")</f>
        <v>Central</v>
      </c>
      <c r="O2815" s="12">
        <v>334197.59000000003</v>
      </c>
      <c r="P2815" s="4">
        <f>Table1[[#This Row],[Delivery_Date]]-Table1[[#This Row],[Order_Date]]</f>
        <v>5</v>
      </c>
      <c r="Q2815" s="4" t="str">
        <f>IF(Table1[[#This Row],[Delivery delay days]]&gt;5,"delay","on time")</f>
        <v>on time</v>
      </c>
      <c r="R2815" s="10">
        <f>DATEVALUE(Table1[[#This Row],[Delivery_Date]])</f>
        <v>45063</v>
      </c>
      <c r="S2815" s="10">
        <f>DATEVALUE(Table1[[#This Row],[Order_Date]])</f>
        <v>45058</v>
      </c>
      <c r="T2815" s="4" t="str" cm="1">
        <f t="array" ref="T2815">_xlfn.IFS(Table1[[#This Row],[Inventory_Level]]&lt;=200,"low",Table1[[#This Row],[Inventory_Level]]&gt;=700,"high",Table1[[#This Row],[Inventory_Level]]&gt;200,"medium")</f>
        <v>medium</v>
      </c>
    </row>
    <row r="2816" spans="1:20" x14ac:dyDescent="0.35">
      <c r="A2816" s="4">
        <v>2815</v>
      </c>
      <c r="B2816" s="4" t="s">
        <v>44</v>
      </c>
      <c r="C2816" s="4" t="s">
        <v>16</v>
      </c>
      <c r="D2816" s="4" t="s">
        <v>17</v>
      </c>
      <c r="E2816" s="4" t="s">
        <v>52</v>
      </c>
      <c r="F2816" s="10" t="s">
        <v>300</v>
      </c>
      <c r="G2816" s="11" t="s">
        <v>206</v>
      </c>
      <c r="H2816" s="4">
        <v>33</v>
      </c>
      <c r="I2816" s="12">
        <v>16055.57</v>
      </c>
      <c r="J2816" s="12">
        <v>529833.81000000006</v>
      </c>
      <c r="K2816" s="12">
        <v>2431.21</v>
      </c>
      <c r="L2816" s="4">
        <v>708</v>
      </c>
      <c r="M2816" s="4" t="s">
        <v>21</v>
      </c>
      <c r="N2816" s="4" t="str" cm="1">
        <f t="array" ref="N2816">_xlfn.SWITCH(E2816,"Delhi","North","Chennai","South","Hyderabad","South","Mumbai","Central","Bangalore","South")</f>
        <v>Central</v>
      </c>
      <c r="O2816" s="12">
        <v>52173.69</v>
      </c>
      <c r="P2816" s="4">
        <f>Table1[[#This Row],[Delivery_Date]]-Table1[[#This Row],[Order_Date]]</f>
        <v>14</v>
      </c>
      <c r="Q2816" s="4" t="str">
        <f>IF(Table1[[#This Row],[Delivery delay days]]&gt;5,"delay","on time")</f>
        <v>delay</v>
      </c>
      <c r="R2816" s="10">
        <f>DATEVALUE(Table1[[#This Row],[Delivery_Date]])</f>
        <v>45230</v>
      </c>
      <c r="S2816" s="10">
        <f>DATEVALUE(Table1[[#This Row],[Order_Date]])</f>
        <v>45216</v>
      </c>
      <c r="T2816" s="4" t="str" cm="1">
        <f t="array" ref="T2816">_xlfn.IFS(Table1[[#This Row],[Inventory_Level]]&lt;=200,"low",Table1[[#This Row],[Inventory_Level]]&gt;=700,"high",Table1[[#This Row],[Inventory_Level]]&gt;200,"medium")</f>
        <v>high</v>
      </c>
    </row>
    <row r="2817" spans="1:20" x14ac:dyDescent="0.35">
      <c r="A2817" s="4">
        <v>2816</v>
      </c>
      <c r="B2817" s="4" t="s">
        <v>65</v>
      </c>
      <c r="C2817" s="4" t="s">
        <v>24</v>
      </c>
      <c r="D2817" s="4" t="s">
        <v>39</v>
      </c>
      <c r="E2817" s="4" t="s">
        <v>46</v>
      </c>
      <c r="F2817" s="10" t="s">
        <v>215</v>
      </c>
      <c r="G2817" s="11" t="s">
        <v>276</v>
      </c>
      <c r="H2817" s="4">
        <v>32</v>
      </c>
      <c r="I2817" s="12">
        <v>11332.34</v>
      </c>
      <c r="J2817" s="12">
        <v>362634.88</v>
      </c>
      <c r="K2817" s="12">
        <v>308.23</v>
      </c>
      <c r="L2817" s="4">
        <v>868</v>
      </c>
      <c r="M2817" s="4" t="s">
        <v>21</v>
      </c>
      <c r="N2817" s="4" t="str" cm="1">
        <f t="array" ref="N2817">_xlfn.SWITCH(E2817,"Delhi","North","Chennai","South","Hyderabad","South","Mumbai","Central","Bangalore","South")</f>
        <v>South</v>
      </c>
      <c r="O2817" s="12">
        <v>83768.62</v>
      </c>
      <c r="P2817" s="4">
        <f>Table1[[#This Row],[Delivery_Date]]-Table1[[#This Row],[Order_Date]]</f>
        <v>15</v>
      </c>
      <c r="Q2817" s="4" t="str">
        <f>IF(Table1[[#This Row],[Delivery delay days]]&gt;5,"delay","on time")</f>
        <v>delay</v>
      </c>
      <c r="R2817" s="10">
        <f>DATEVALUE(Table1[[#This Row],[Delivery_Date]])</f>
        <v>45010</v>
      </c>
      <c r="S2817" s="10">
        <f>DATEVALUE(Table1[[#This Row],[Order_Date]])</f>
        <v>44995</v>
      </c>
      <c r="T2817" s="4" t="str" cm="1">
        <f t="array" ref="T2817">_xlfn.IFS(Table1[[#This Row],[Inventory_Level]]&lt;=200,"low",Table1[[#This Row],[Inventory_Level]]&gt;=700,"high",Table1[[#This Row],[Inventory_Level]]&gt;200,"medium")</f>
        <v>high</v>
      </c>
    </row>
    <row r="2818" spans="1:20" x14ac:dyDescent="0.35">
      <c r="A2818" s="4">
        <v>2817</v>
      </c>
      <c r="B2818" s="4" t="s">
        <v>37</v>
      </c>
      <c r="C2818" s="4" t="s">
        <v>38</v>
      </c>
      <c r="D2818" s="4" t="s">
        <v>25</v>
      </c>
      <c r="E2818" s="4" t="s">
        <v>60</v>
      </c>
      <c r="F2818" s="10" t="s">
        <v>200</v>
      </c>
      <c r="G2818" s="11" t="s">
        <v>172</v>
      </c>
      <c r="H2818" s="4">
        <v>64</v>
      </c>
      <c r="I2818" s="12">
        <v>860.3</v>
      </c>
      <c r="J2818" s="12">
        <v>55059.199999999997</v>
      </c>
      <c r="K2818" s="12">
        <v>3484.24</v>
      </c>
      <c r="L2818" s="4">
        <v>594</v>
      </c>
      <c r="M2818" s="4" t="s">
        <v>35</v>
      </c>
      <c r="N2818" s="4" t="str" cm="1">
        <f t="array" ref="N2818">_xlfn.SWITCH(E2818,"Delhi","North","Chennai","South","Hyderabad","South","Mumbai","Central","Bangalore","South")</f>
        <v>South</v>
      </c>
      <c r="O2818" s="12">
        <v>8899.06</v>
      </c>
      <c r="P2818" s="4">
        <f>Table1[[#This Row],[Delivery_Date]]-Table1[[#This Row],[Order_Date]]</f>
        <v>4</v>
      </c>
      <c r="Q2818" s="4" t="str">
        <f>IF(Table1[[#This Row],[Delivery delay days]]&gt;5,"delay","on time")</f>
        <v>on time</v>
      </c>
      <c r="R2818" s="10">
        <f>DATEVALUE(Table1[[#This Row],[Delivery_Date]])</f>
        <v>45176</v>
      </c>
      <c r="S2818" s="10">
        <f>DATEVALUE(Table1[[#This Row],[Order_Date]])</f>
        <v>45172</v>
      </c>
      <c r="T2818" s="4" t="str" cm="1">
        <f t="array" ref="T2818">_xlfn.IFS(Table1[[#This Row],[Inventory_Level]]&lt;=200,"low",Table1[[#This Row],[Inventory_Level]]&gt;=700,"high",Table1[[#This Row],[Inventory_Level]]&gt;200,"medium")</f>
        <v>medium</v>
      </c>
    </row>
    <row r="2819" spans="1:20" x14ac:dyDescent="0.35">
      <c r="A2819" s="4">
        <v>2818</v>
      </c>
      <c r="B2819" s="4" t="s">
        <v>44</v>
      </c>
      <c r="C2819" s="4" t="s">
        <v>16</v>
      </c>
      <c r="D2819" s="4" t="s">
        <v>25</v>
      </c>
      <c r="E2819" s="4" t="s">
        <v>18</v>
      </c>
      <c r="F2819" s="10" t="s">
        <v>129</v>
      </c>
      <c r="G2819" s="11" t="s">
        <v>160</v>
      </c>
      <c r="H2819" s="4">
        <v>79</v>
      </c>
      <c r="I2819" s="12">
        <v>45487.63</v>
      </c>
      <c r="J2819" s="12">
        <v>3593522.77</v>
      </c>
      <c r="K2819" s="12">
        <v>4687.8900000000003</v>
      </c>
      <c r="L2819" s="4">
        <v>108</v>
      </c>
      <c r="M2819" s="4" t="s">
        <v>35</v>
      </c>
      <c r="N2819" s="4" t="str" cm="1">
        <f t="array" ref="N2819">_xlfn.SWITCH(E2819,"Delhi","North","Chennai","South","Hyderabad","South","Mumbai","Central","Bangalore","South")</f>
        <v>North</v>
      </c>
      <c r="O2819" s="12">
        <v>621305.05000000005</v>
      </c>
      <c r="P2819" s="4">
        <f>Table1[[#This Row],[Delivery_Date]]-Table1[[#This Row],[Order_Date]]</f>
        <v>5</v>
      </c>
      <c r="Q2819" s="4" t="str">
        <f>IF(Table1[[#This Row],[Delivery delay days]]&gt;5,"delay","on time")</f>
        <v>on time</v>
      </c>
      <c r="R2819" s="10">
        <f>DATEVALUE(Table1[[#This Row],[Delivery_Date]])</f>
        <v>45173</v>
      </c>
      <c r="S2819" s="10">
        <f>DATEVALUE(Table1[[#This Row],[Order_Date]])</f>
        <v>45168</v>
      </c>
      <c r="T2819" s="4" t="str" cm="1">
        <f t="array" ref="T2819">_xlfn.IFS(Table1[[#This Row],[Inventory_Level]]&lt;=200,"low",Table1[[#This Row],[Inventory_Level]]&gt;=700,"high",Table1[[#This Row],[Inventory_Level]]&gt;200,"medium")</f>
        <v>low</v>
      </c>
    </row>
    <row r="2820" spans="1:20" x14ac:dyDescent="0.35">
      <c r="A2820" s="4">
        <v>2819</v>
      </c>
      <c r="B2820" s="4" t="s">
        <v>59</v>
      </c>
      <c r="C2820" s="4" t="s">
        <v>38</v>
      </c>
      <c r="D2820" s="4" t="s">
        <v>17</v>
      </c>
      <c r="E2820" s="4" t="s">
        <v>26</v>
      </c>
      <c r="F2820" s="10" t="s">
        <v>272</v>
      </c>
      <c r="G2820" s="11" t="s">
        <v>137</v>
      </c>
      <c r="H2820" s="4">
        <v>41</v>
      </c>
      <c r="I2820" s="12">
        <v>24925.45</v>
      </c>
      <c r="J2820" s="12">
        <v>1021943.45</v>
      </c>
      <c r="K2820" s="12">
        <v>264.67</v>
      </c>
      <c r="L2820" s="4">
        <v>295</v>
      </c>
      <c r="M2820" s="4" t="s">
        <v>29</v>
      </c>
      <c r="N2820" s="4" t="str" cm="1">
        <f t="array" ref="N2820">_xlfn.SWITCH(E2820,"Delhi","North","Chennai","South","Hyderabad","South","Mumbai","Central","Bangalore","South")</f>
        <v>South</v>
      </c>
      <c r="O2820" s="12">
        <v>228869.77</v>
      </c>
      <c r="P2820" s="4">
        <f>Table1[[#This Row],[Delivery_Date]]-Table1[[#This Row],[Order_Date]]</f>
        <v>8</v>
      </c>
      <c r="Q2820" s="4" t="str">
        <f>IF(Table1[[#This Row],[Delivery delay days]]&gt;5,"delay","on time")</f>
        <v>delay</v>
      </c>
      <c r="R2820" s="10">
        <f>DATEVALUE(Table1[[#This Row],[Delivery_Date]])</f>
        <v>45144</v>
      </c>
      <c r="S2820" s="10">
        <f>DATEVALUE(Table1[[#This Row],[Order_Date]])</f>
        <v>45136</v>
      </c>
      <c r="T2820" s="4" t="str" cm="1">
        <f t="array" ref="T2820">_xlfn.IFS(Table1[[#This Row],[Inventory_Level]]&lt;=200,"low",Table1[[#This Row],[Inventory_Level]]&gt;=700,"high",Table1[[#This Row],[Inventory_Level]]&gt;200,"medium")</f>
        <v>medium</v>
      </c>
    </row>
    <row r="2821" spans="1:20" x14ac:dyDescent="0.35">
      <c r="A2821" s="4">
        <v>2820</v>
      </c>
      <c r="B2821" s="4" t="s">
        <v>51</v>
      </c>
      <c r="C2821" s="4" t="s">
        <v>16</v>
      </c>
      <c r="D2821" s="4" t="s">
        <v>17</v>
      </c>
      <c r="E2821" s="4" t="s">
        <v>26</v>
      </c>
      <c r="F2821" s="10" t="s">
        <v>254</v>
      </c>
      <c r="G2821" s="11" t="s">
        <v>73</v>
      </c>
      <c r="H2821" s="4">
        <v>46</v>
      </c>
      <c r="I2821" s="12">
        <v>48575.93</v>
      </c>
      <c r="J2821" s="12">
        <v>2234492.7799999998</v>
      </c>
      <c r="K2821" s="12">
        <v>4491.33</v>
      </c>
      <c r="L2821" s="4">
        <v>548</v>
      </c>
      <c r="M2821" s="4" t="s">
        <v>29</v>
      </c>
      <c r="N2821" s="4" t="str" cm="1">
        <f t="array" ref="N2821">_xlfn.SWITCH(E2821,"Delhi","North","Chennai","South","Hyderabad","South","Mumbai","Central","Bangalore","South")</f>
        <v>South</v>
      </c>
      <c r="O2821" s="12">
        <v>177715.63</v>
      </c>
      <c r="P2821" s="4">
        <f>Table1[[#This Row],[Delivery_Date]]-Table1[[#This Row],[Order_Date]]</f>
        <v>3</v>
      </c>
      <c r="Q2821" s="4" t="str">
        <f>IF(Table1[[#This Row],[Delivery delay days]]&gt;5,"delay","on time")</f>
        <v>on time</v>
      </c>
      <c r="R2821" s="10">
        <f>DATEVALUE(Table1[[#This Row],[Delivery_Date]])</f>
        <v>45220</v>
      </c>
      <c r="S2821" s="10">
        <f>DATEVALUE(Table1[[#This Row],[Order_Date]])</f>
        <v>45217</v>
      </c>
      <c r="T2821" s="4" t="str" cm="1">
        <f t="array" ref="T2821">_xlfn.IFS(Table1[[#This Row],[Inventory_Level]]&lt;=200,"low",Table1[[#This Row],[Inventory_Level]]&gt;=700,"high",Table1[[#This Row],[Inventory_Level]]&gt;200,"medium")</f>
        <v>medium</v>
      </c>
    </row>
    <row r="2822" spans="1:20" x14ac:dyDescent="0.35">
      <c r="A2822" s="4">
        <v>2821</v>
      </c>
      <c r="B2822" s="4" t="s">
        <v>23</v>
      </c>
      <c r="C2822" s="4" t="s">
        <v>16</v>
      </c>
      <c r="D2822" s="4" t="s">
        <v>17</v>
      </c>
      <c r="E2822" s="4" t="s">
        <v>52</v>
      </c>
      <c r="F2822" s="10" t="s">
        <v>276</v>
      </c>
      <c r="G2822" s="11" t="s">
        <v>395</v>
      </c>
      <c r="H2822" s="4">
        <v>20</v>
      </c>
      <c r="I2822" s="12">
        <v>47340.4</v>
      </c>
      <c r="J2822" s="12">
        <v>946808</v>
      </c>
      <c r="K2822" s="12">
        <v>4379.53</v>
      </c>
      <c r="L2822" s="4">
        <v>515</v>
      </c>
      <c r="M2822" s="4" t="s">
        <v>42</v>
      </c>
      <c r="N2822" s="4" t="str" cm="1">
        <f t="array" ref="N2822">_xlfn.SWITCH(E2822,"Delhi","North","Chennai","South","Hyderabad","South","Mumbai","Central","Bangalore","South")</f>
        <v>Central</v>
      </c>
      <c r="O2822" s="12">
        <v>110228.16</v>
      </c>
      <c r="P2822" s="4">
        <f>Table1[[#This Row],[Delivery_Date]]-Table1[[#This Row],[Order_Date]]</f>
        <v>2</v>
      </c>
      <c r="Q2822" s="4" t="str">
        <f>IF(Table1[[#This Row],[Delivery delay days]]&gt;5,"delay","on time")</f>
        <v>on time</v>
      </c>
      <c r="R2822" s="10">
        <f>DATEVALUE(Table1[[#This Row],[Delivery_Date]])</f>
        <v>45012</v>
      </c>
      <c r="S2822" s="10">
        <f>DATEVALUE(Table1[[#This Row],[Order_Date]])</f>
        <v>45010</v>
      </c>
      <c r="T2822" s="4" t="str" cm="1">
        <f t="array" ref="T2822">_xlfn.IFS(Table1[[#This Row],[Inventory_Level]]&lt;=200,"low",Table1[[#This Row],[Inventory_Level]]&gt;=700,"high",Table1[[#This Row],[Inventory_Level]]&gt;200,"medium")</f>
        <v>medium</v>
      </c>
    </row>
    <row r="2823" spans="1:20" x14ac:dyDescent="0.35">
      <c r="A2823" s="4">
        <v>2822</v>
      </c>
      <c r="B2823" s="4" t="s">
        <v>31</v>
      </c>
      <c r="C2823" s="4" t="s">
        <v>38</v>
      </c>
      <c r="D2823" s="4" t="s">
        <v>17</v>
      </c>
      <c r="E2823" s="4" t="s">
        <v>26</v>
      </c>
      <c r="F2823" s="10" t="s">
        <v>106</v>
      </c>
      <c r="G2823" s="11" t="s">
        <v>354</v>
      </c>
      <c r="H2823" s="4">
        <v>90</v>
      </c>
      <c r="I2823" s="12">
        <v>6449.59</v>
      </c>
      <c r="J2823" s="12">
        <v>580463.1</v>
      </c>
      <c r="K2823" s="12">
        <v>4384.13</v>
      </c>
      <c r="L2823" s="4">
        <v>997</v>
      </c>
      <c r="M2823" s="4" t="s">
        <v>29</v>
      </c>
      <c r="N2823" s="4" t="str" cm="1">
        <f t="array" ref="N2823">_xlfn.SWITCH(E2823,"Delhi","North","Chennai","South","Hyderabad","South","Mumbai","Central","Bangalore","South")</f>
        <v>South</v>
      </c>
      <c r="O2823" s="12">
        <v>45785.04</v>
      </c>
      <c r="P2823" s="4">
        <f>Table1[[#This Row],[Delivery_Date]]-Table1[[#This Row],[Order_Date]]</f>
        <v>2</v>
      </c>
      <c r="Q2823" s="4" t="str">
        <f>IF(Table1[[#This Row],[Delivery delay days]]&gt;5,"delay","on time")</f>
        <v>on time</v>
      </c>
      <c r="R2823" s="10">
        <f>DATEVALUE(Table1[[#This Row],[Delivery_Date]])</f>
        <v>45268</v>
      </c>
      <c r="S2823" s="10">
        <f>DATEVALUE(Table1[[#This Row],[Order_Date]])</f>
        <v>45266</v>
      </c>
      <c r="T2823" s="4" t="str" cm="1">
        <f t="array" ref="T2823">_xlfn.IFS(Table1[[#This Row],[Inventory_Level]]&lt;=200,"low",Table1[[#This Row],[Inventory_Level]]&gt;=700,"high",Table1[[#This Row],[Inventory_Level]]&gt;200,"medium")</f>
        <v>high</v>
      </c>
    </row>
    <row r="2824" spans="1:20" x14ac:dyDescent="0.35">
      <c r="A2824" s="4">
        <v>2823</v>
      </c>
      <c r="B2824" s="4" t="s">
        <v>37</v>
      </c>
      <c r="C2824" s="4" t="s">
        <v>24</v>
      </c>
      <c r="D2824" s="4" t="s">
        <v>17</v>
      </c>
      <c r="E2824" s="4" t="s">
        <v>46</v>
      </c>
      <c r="F2824" s="10" t="s">
        <v>82</v>
      </c>
      <c r="G2824" s="11" t="s">
        <v>339</v>
      </c>
      <c r="H2824" s="4">
        <v>3</v>
      </c>
      <c r="I2824" s="12">
        <v>40664.28</v>
      </c>
      <c r="J2824" s="12">
        <v>121992.84</v>
      </c>
      <c r="K2824" s="12">
        <v>1863.45</v>
      </c>
      <c r="L2824" s="4">
        <v>829</v>
      </c>
      <c r="M2824" s="4" t="s">
        <v>21</v>
      </c>
      <c r="N2824" s="4" t="str" cm="1">
        <f t="array" ref="N2824">_xlfn.SWITCH(E2824,"Delhi","North","Chennai","South","Hyderabad","South","Mumbai","Central","Bangalore","South")</f>
        <v>South</v>
      </c>
      <c r="O2824" s="12">
        <v>12360.03</v>
      </c>
      <c r="P2824" s="4">
        <f>Table1[[#This Row],[Delivery_Date]]-Table1[[#This Row],[Order_Date]]</f>
        <v>2</v>
      </c>
      <c r="Q2824" s="4" t="str">
        <f>IF(Table1[[#This Row],[Delivery delay days]]&gt;5,"delay","on time")</f>
        <v>on time</v>
      </c>
      <c r="R2824" s="10">
        <f>DATEVALUE(Table1[[#This Row],[Delivery_Date]])</f>
        <v>45056</v>
      </c>
      <c r="S2824" s="10">
        <f>DATEVALUE(Table1[[#This Row],[Order_Date]])</f>
        <v>45054</v>
      </c>
      <c r="T2824" s="4" t="str" cm="1">
        <f t="array" ref="T2824">_xlfn.IFS(Table1[[#This Row],[Inventory_Level]]&lt;=200,"low",Table1[[#This Row],[Inventory_Level]]&gt;=700,"high",Table1[[#This Row],[Inventory_Level]]&gt;200,"medium")</f>
        <v>high</v>
      </c>
    </row>
    <row r="2825" spans="1:20" x14ac:dyDescent="0.35">
      <c r="A2825" s="4">
        <v>2824</v>
      </c>
      <c r="B2825" s="4" t="s">
        <v>31</v>
      </c>
      <c r="C2825" s="4" t="s">
        <v>16</v>
      </c>
      <c r="D2825" s="4" t="s">
        <v>25</v>
      </c>
      <c r="E2825" s="4" t="s">
        <v>52</v>
      </c>
      <c r="F2825" s="10" t="s">
        <v>262</v>
      </c>
      <c r="G2825" s="11" t="s">
        <v>127</v>
      </c>
      <c r="H2825" s="4">
        <v>9</v>
      </c>
      <c r="I2825" s="12">
        <v>26902.82</v>
      </c>
      <c r="J2825" s="12">
        <v>242125.38</v>
      </c>
      <c r="K2825" s="12">
        <v>4606.17</v>
      </c>
      <c r="L2825" s="4">
        <v>929</v>
      </c>
      <c r="M2825" s="4" t="s">
        <v>29</v>
      </c>
      <c r="N2825" s="4" t="str" cm="1">
        <f t="array" ref="N2825">_xlfn.SWITCH(E2825,"Delhi","North","Chennai","South","Hyderabad","South","Mumbai","Central","Bangalore","South")</f>
        <v>Central</v>
      </c>
      <c r="O2825" s="12">
        <v>54266.06</v>
      </c>
      <c r="P2825" s="4">
        <f>Table1[[#This Row],[Delivery_Date]]-Table1[[#This Row],[Order_Date]]</f>
        <v>13</v>
      </c>
      <c r="Q2825" s="4" t="str">
        <f>IF(Table1[[#This Row],[Delivery delay days]]&gt;5,"delay","on time")</f>
        <v>delay</v>
      </c>
      <c r="R2825" s="10">
        <f>DATEVALUE(Table1[[#This Row],[Delivery_Date]])</f>
        <v>44966</v>
      </c>
      <c r="S2825" s="10">
        <f>DATEVALUE(Table1[[#This Row],[Order_Date]])</f>
        <v>44953</v>
      </c>
      <c r="T2825" s="4" t="str" cm="1">
        <f t="array" ref="T2825">_xlfn.IFS(Table1[[#This Row],[Inventory_Level]]&lt;=200,"low",Table1[[#This Row],[Inventory_Level]]&gt;=700,"high",Table1[[#This Row],[Inventory_Level]]&gt;200,"medium")</f>
        <v>high</v>
      </c>
    </row>
    <row r="2826" spans="1:20" x14ac:dyDescent="0.35">
      <c r="A2826" s="4">
        <v>2825</v>
      </c>
      <c r="B2826" s="4" t="s">
        <v>51</v>
      </c>
      <c r="C2826" s="4" t="s">
        <v>38</v>
      </c>
      <c r="D2826" s="4" t="s">
        <v>39</v>
      </c>
      <c r="E2826" s="4" t="s">
        <v>18</v>
      </c>
      <c r="F2826" s="10" t="s">
        <v>401</v>
      </c>
      <c r="G2826" s="11" t="s">
        <v>325</v>
      </c>
      <c r="H2826" s="4">
        <v>54</v>
      </c>
      <c r="I2826" s="12">
        <v>25609.78</v>
      </c>
      <c r="J2826" s="12">
        <v>1382928.12</v>
      </c>
      <c r="K2826" s="12">
        <v>3205.2</v>
      </c>
      <c r="L2826" s="4">
        <v>99</v>
      </c>
      <c r="M2826" s="4" t="s">
        <v>29</v>
      </c>
      <c r="N2826" s="4" t="str" cm="1">
        <f t="array" ref="N2826">_xlfn.SWITCH(E2826,"Delhi","North","Chennai","South","Hyderabad","South","Mumbai","Central","Bangalore","South")</f>
        <v>North</v>
      </c>
      <c r="O2826" s="12">
        <v>100290.55</v>
      </c>
      <c r="P2826" s="4">
        <f>Table1[[#This Row],[Delivery_Date]]-Table1[[#This Row],[Order_Date]]</f>
        <v>7</v>
      </c>
      <c r="Q2826" s="4" t="str">
        <f>IF(Table1[[#This Row],[Delivery delay days]]&gt;5,"delay","on time")</f>
        <v>delay</v>
      </c>
      <c r="R2826" s="10">
        <f>DATEVALUE(Table1[[#This Row],[Delivery_Date]])</f>
        <v>44945</v>
      </c>
      <c r="S2826" s="10">
        <f>DATEVALUE(Table1[[#This Row],[Order_Date]])</f>
        <v>44938</v>
      </c>
      <c r="T2826" s="4" t="str" cm="1">
        <f t="array" ref="T2826">_xlfn.IFS(Table1[[#This Row],[Inventory_Level]]&lt;=200,"low",Table1[[#This Row],[Inventory_Level]]&gt;=700,"high",Table1[[#This Row],[Inventory_Level]]&gt;200,"medium")</f>
        <v>low</v>
      </c>
    </row>
    <row r="2827" spans="1:20" x14ac:dyDescent="0.35">
      <c r="A2827" s="4">
        <v>2826</v>
      </c>
      <c r="B2827" s="4" t="s">
        <v>59</v>
      </c>
      <c r="C2827" s="4" t="s">
        <v>24</v>
      </c>
      <c r="D2827" s="4" t="s">
        <v>17</v>
      </c>
      <c r="E2827" s="4" t="s">
        <v>60</v>
      </c>
      <c r="F2827" s="10" t="s">
        <v>209</v>
      </c>
      <c r="G2827" s="11" t="s">
        <v>310</v>
      </c>
      <c r="H2827" s="4">
        <v>96</v>
      </c>
      <c r="I2827" s="12">
        <v>25520.65</v>
      </c>
      <c r="J2827" s="12">
        <v>2449982.4</v>
      </c>
      <c r="K2827" s="12">
        <v>3440.15</v>
      </c>
      <c r="L2827" s="4">
        <v>584</v>
      </c>
      <c r="M2827" s="4" t="s">
        <v>21</v>
      </c>
      <c r="N2827" s="4" t="str" cm="1">
        <f t="array" ref="N2827">_xlfn.SWITCH(E2827,"Delhi","North","Chennai","South","Hyderabad","South","Mumbai","Central","Bangalore","South")</f>
        <v>South</v>
      </c>
      <c r="O2827" s="12">
        <v>177062.66</v>
      </c>
      <c r="P2827" s="4">
        <f>Table1[[#This Row],[Delivery_Date]]-Table1[[#This Row],[Order_Date]]</f>
        <v>5</v>
      </c>
      <c r="Q2827" s="4" t="str">
        <f>IF(Table1[[#This Row],[Delivery delay days]]&gt;5,"delay","on time")</f>
        <v>on time</v>
      </c>
      <c r="R2827" s="10">
        <f>DATEVALUE(Table1[[#This Row],[Delivery_Date]])</f>
        <v>45122</v>
      </c>
      <c r="S2827" s="10">
        <f>DATEVALUE(Table1[[#This Row],[Order_Date]])</f>
        <v>45117</v>
      </c>
      <c r="T2827" s="4" t="str" cm="1">
        <f t="array" ref="T2827">_xlfn.IFS(Table1[[#This Row],[Inventory_Level]]&lt;=200,"low",Table1[[#This Row],[Inventory_Level]]&gt;=700,"high",Table1[[#This Row],[Inventory_Level]]&gt;200,"medium")</f>
        <v>medium</v>
      </c>
    </row>
    <row r="2828" spans="1:20" x14ac:dyDescent="0.35">
      <c r="A2828" s="4">
        <v>2827</v>
      </c>
      <c r="B2828" s="4" t="s">
        <v>23</v>
      </c>
      <c r="C2828" s="4" t="s">
        <v>38</v>
      </c>
      <c r="D2828" s="4" t="s">
        <v>17</v>
      </c>
      <c r="E2828" s="4" t="s">
        <v>46</v>
      </c>
      <c r="F2828" s="10" t="s">
        <v>73</v>
      </c>
      <c r="G2828" s="11" t="s">
        <v>366</v>
      </c>
      <c r="H2828" s="4">
        <v>61</v>
      </c>
      <c r="I2828" s="12">
        <v>35001.69</v>
      </c>
      <c r="J2828" s="12">
        <v>2135103.09</v>
      </c>
      <c r="K2828" s="12">
        <v>3039.85</v>
      </c>
      <c r="L2828" s="4">
        <v>505</v>
      </c>
      <c r="M2828" s="4" t="s">
        <v>21</v>
      </c>
      <c r="N2828" s="4" t="str" cm="1">
        <f t="array" ref="N2828">_xlfn.SWITCH(E2828,"Delhi","North","Chennai","South","Hyderabad","South","Mumbai","Central","Bangalore","South")</f>
        <v>South</v>
      </c>
      <c r="O2828" s="12">
        <v>497869.21</v>
      </c>
      <c r="P2828" s="4">
        <f>Table1[[#This Row],[Delivery_Date]]-Table1[[#This Row],[Order_Date]]</f>
        <v>13</v>
      </c>
      <c r="Q2828" s="4" t="str">
        <f>IF(Table1[[#This Row],[Delivery delay days]]&gt;5,"delay","on time")</f>
        <v>delay</v>
      </c>
      <c r="R2828" s="10">
        <f>DATEVALUE(Table1[[#This Row],[Delivery_Date]])</f>
        <v>45233</v>
      </c>
      <c r="S2828" s="10">
        <f>DATEVALUE(Table1[[#This Row],[Order_Date]])</f>
        <v>45220</v>
      </c>
      <c r="T2828" s="4" t="str" cm="1">
        <f t="array" ref="T2828">_xlfn.IFS(Table1[[#This Row],[Inventory_Level]]&lt;=200,"low",Table1[[#This Row],[Inventory_Level]]&gt;=700,"high",Table1[[#This Row],[Inventory_Level]]&gt;200,"medium")</f>
        <v>medium</v>
      </c>
    </row>
    <row r="2829" spans="1:20" x14ac:dyDescent="0.35">
      <c r="A2829" s="4">
        <v>2828</v>
      </c>
      <c r="B2829" s="4" t="s">
        <v>65</v>
      </c>
      <c r="C2829" s="4" t="s">
        <v>24</v>
      </c>
      <c r="D2829" s="4" t="s">
        <v>45</v>
      </c>
      <c r="E2829" s="4" t="s">
        <v>46</v>
      </c>
      <c r="F2829" s="10" t="s">
        <v>332</v>
      </c>
      <c r="G2829" s="11" t="s">
        <v>262</v>
      </c>
      <c r="H2829" s="4">
        <v>77</v>
      </c>
      <c r="I2829" s="12">
        <v>17121.759999999998</v>
      </c>
      <c r="J2829" s="12">
        <v>1318375.52</v>
      </c>
      <c r="K2829" s="12">
        <v>3683.52</v>
      </c>
      <c r="L2829" s="4">
        <v>626</v>
      </c>
      <c r="M2829" s="4" t="s">
        <v>35</v>
      </c>
      <c r="N2829" s="4" t="str" cm="1">
        <f t="array" ref="N2829">_xlfn.SWITCH(E2829,"Delhi","North","Chennai","South","Hyderabad","South","Mumbai","Central","Bangalore","South")</f>
        <v>South</v>
      </c>
      <c r="O2829" s="12">
        <v>192727.94</v>
      </c>
      <c r="P2829" s="4">
        <f>Table1[[#This Row],[Delivery_Date]]-Table1[[#This Row],[Order_Date]]</f>
        <v>14</v>
      </c>
      <c r="Q2829" s="4" t="str">
        <f>IF(Table1[[#This Row],[Delivery delay days]]&gt;5,"delay","on time")</f>
        <v>delay</v>
      </c>
      <c r="R2829" s="10">
        <f>DATEVALUE(Table1[[#This Row],[Delivery_Date]])</f>
        <v>44953</v>
      </c>
      <c r="S2829" s="10">
        <f>DATEVALUE(Table1[[#This Row],[Order_Date]])</f>
        <v>44939</v>
      </c>
      <c r="T2829" s="4" t="str" cm="1">
        <f t="array" ref="T2829">_xlfn.IFS(Table1[[#This Row],[Inventory_Level]]&lt;=200,"low",Table1[[#This Row],[Inventory_Level]]&gt;=700,"high",Table1[[#This Row],[Inventory_Level]]&gt;200,"medium")</f>
        <v>medium</v>
      </c>
    </row>
    <row r="2830" spans="1:20" x14ac:dyDescent="0.35">
      <c r="A2830" s="4">
        <v>2829</v>
      </c>
      <c r="B2830" s="4" t="s">
        <v>59</v>
      </c>
      <c r="C2830" s="4" t="s">
        <v>24</v>
      </c>
      <c r="D2830" s="4" t="s">
        <v>17</v>
      </c>
      <c r="E2830" s="4" t="s">
        <v>60</v>
      </c>
      <c r="F2830" s="10" t="s">
        <v>345</v>
      </c>
      <c r="G2830" s="11" t="s">
        <v>158</v>
      </c>
      <c r="H2830" s="4">
        <v>48</v>
      </c>
      <c r="I2830" s="12">
        <v>36875.870000000003</v>
      </c>
      <c r="J2830" s="12">
        <v>1770041.76</v>
      </c>
      <c r="K2830" s="12">
        <v>763.22</v>
      </c>
      <c r="L2830" s="4">
        <v>969</v>
      </c>
      <c r="M2830" s="4" t="s">
        <v>42</v>
      </c>
      <c r="N2830" s="4" t="str" cm="1">
        <f t="array" ref="N2830">_xlfn.SWITCH(E2830,"Delhi","North","Chennai","South","Hyderabad","South","Mumbai","Central","Bangalore","South")</f>
        <v>South</v>
      </c>
      <c r="O2830" s="12">
        <v>355141.05</v>
      </c>
      <c r="P2830" s="4">
        <f>Table1[[#This Row],[Delivery_Date]]-Table1[[#This Row],[Order_Date]]</f>
        <v>6</v>
      </c>
      <c r="Q2830" s="4" t="str">
        <f>IF(Table1[[#This Row],[Delivery delay days]]&gt;5,"delay","on time")</f>
        <v>delay</v>
      </c>
      <c r="R2830" s="10">
        <f>DATEVALUE(Table1[[#This Row],[Delivery_Date]])</f>
        <v>44978</v>
      </c>
      <c r="S2830" s="10">
        <f>DATEVALUE(Table1[[#This Row],[Order_Date]])</f>
        <v>44972</v>
      </c>
      <c r="T2830" s="4" t="str" cm="1">
        <f t="array" ref="T2830">_xlfn.IFS(Table1[[#This Row],[Inventory_Level]]&lt;=200,"low",Table1[[#This Row],[Inventory_Level]]&gt;=700,"high",Table1[[#This Row],[Inventory_Level]]&gt;200,"medium")</f>
        <v>high</v>
      </c>
    </row>
    <row r="2831" spans="1:20" x14ac:dyDescent="0.35">
      <c r="A2831" s="4">
        <v>2830</v>
      </c>
      <c r="B2831" s="4" t="s">
        <v>23</v>
      </c>
      <c r="C2831" s="4" t="s">
        <v>38</v>
      </c>
      <c r="D2831" s="4" t="s">
        <v>25</v>
      </c>
      <c r="E2831" s="4" t="s">
        <v>46</v>
      </c>
      <c r="F2831" s="10" t="s">
        <v>33</v>
      </c>
      <c r="G2831" s="11" t="s">
        <v>318</v>
      </c>
      <c r="H2831" s="4">
        <v>80</v>
      </c>
      <c r="I2831" s="12">
        <v>1520.21</v>
      </c>
      <c r="J2831" s="12">
        <v>121616.8</v>
      </c>
      <c r="K2831" s="12">
        <v>2653.08</v>
      </c>
      <c r="L2831" s="4">
        <v>585</v>
      </c>
      <c r="M2831" s="4" t="s">
        <v>21</v>
      </c>
      <c r="N2831" s="4" t="str" cm="1">
        <f t="array" ref="N2831">_xlfn.SWITCH(E2831,"Delhi","North","Chennai","South","Hyderabad","South","Mumbai","Central","Bangalore","South")</f>
        <v>South</v>
      </c>
      <c r="O2831" s="12">
        <v>19471.330000000002</v>
      </c>
      <c r="P2831" s="4">
        <f>Table1[[#This Row],[Delivery_Date]]-Table1[[#This Row],[Order_Date]]</f>
        <v>4</v>
      </c>
      <c r="Q2831" s="4" t="str">
        <f>IF(Table1[[#This Row],[Delivery delay days]]&gt;5,"delay","on time")</f>
        <v>on time</v>
      </c>
      <c r="R2831" s="10">
        <f>DATEVALUE(Table1[[#This Row],[Delivery_Date]])</f>
        <v>45057</v>
      </c>
      <c r="S2831" s="10">
        <f>DATEVALUE(Table1[[#This Row],[Order_Date]])</f>
        <v>45053</v>
      </c>
      <c r="T2831" s="4" t="str" cm="1">
        <f t="array" ref="T2831">_xlfn.IFS(Table1[[#This Row],[Inventory_Level]]&lt;=200,"low",Table1[[#This Row],[Inventory_Level]]&gt;=700,"high",Table1[[#This Row],[Inventory_Level]]&gt;200,"medium")</f>
        <v>medium</v>
      </c>
    </row>
    <row r="2832" spans="1:20" x14ac:dyDescent="0.35">
      <c r="A2832" s="4">
        <v>2831</v>
      </c>
      <c r="B2832" s="4" t="s">
        <v>59</v>
      </c>
      <c r="C2832" s="4" t="s">
        <v>16</v>
      </c>
      <c r="D2832" s="4" t="s">
        <v>39</v>
      </c>
      <c r="E2832" s="4" t="s">
        <v>26</v>
      </c>
      <c r="F2832" s="10" t="s">
        <v>229</v>
      </c>
      <c r="G2832" s="11" t="s">
        <v>280</v>
      </c>
      <c r="H2832" s="4">
        <v>1</v>
      </c>
      <c r="I2832" s="12">
        <v>39019.1</v>
      </c>
      <c r="J2832" s="12">
        <v>39019.1</v>
      </c>
      <c r="K2832" s="12">
        <v>1562.25</v>
      </c>
      <c r="L2832" s="4">
        <v>452</v>
      </c>
      <c r="M2832" s="4" t="s">
        <v>29</v>
      </c>
      <c r="N2832" s="4" t="str" cm="1">
        <f t="array" ref="N2832">_xlfn.SWITCH(E2832,"Delhi","North","Chennai","South","Hyderabad","South","Mumbai","Central","Bangalore","South")</f>
        <v>South</v>
      </c>
      <c r="O2832" s="12">
        <v>7286.77</v>
      </c>
      <c r="P2832" s="4">
        <f>Table1[[#This Row],[Delivery_Date]]-Table1[[#This Row],[Order_Date]]</f>
        <v>4</v>
      </c>
      <c r="Q2832" s="4" t="str">
        <f>IF(Table1[[#This Row],[Delivery delay days]]&gt;5,"delay","on time")</f>
        <v>on time</v>
      </c>
      <c r="R2832" s="10">
        <f>DATEVALUE(Table1[[#This Row],[Delivery_Date]])</f>
        <v>45267</v>
      </c>
      <c r="S2832" s="10">
        <f>DATEVALUE(Table1[[#This Row],[Order_Date]])</f>
        <v>45263</v>
      </c>
      <c r="T2832" s="4" t="str" cm="1">
        <f t="array" ref="T2832">_xlfn.IFS(Table1[[#This Row],[Inventory_Level]]&lt;=200,"low",Table1[[#This Row],[Inventory_Level]]&gt;=700,"high",Table1[[#This Row],[Inventory_Level]]&gt;200,"medium")</f>
        <v>medium</v>
      </c>
    </row>
    <row r="2833" spans="1:20" x14ac:dyDescent="0.35">
      <c r="A2833" s="4">
        <v>2832</v>
      </c>
      <c r="B2833" s="4" t="s">
        <v>23</v>
      </c>
      <c r="C2833" s="4" t="s">
        <v>24</v>
      </c>
      <c r="D2833" s="4" t="s">
        <v>17</v>
      </c>
      <c r="E2833" s="4" t="s">
        <v>60</v>
      </c>
      <c r="F2833" s="10" t="s">
        <v>249</v>
      </c>
      <c r="G2833" s="11" t="s">
        <v>183</v>
      </c>
      <c r="H2833" s="4">
        <v>14</v>
      </c>
      <c r="I2833" s="12">
        <v>32119.32</v>
      </c>
      <c r="J2833" s="12">
        <v>449670.48</v>
      </c>
      <c r="K2833" s="12">
        <v>2745.06</v>
      </c>
      <c r="L2833" s="4">
        <v>137</v>
      </c>
      <c r="M2833" s="4" t="s">
        <v>42</v>
      </c>
      <c r="N2833" s="4" t="str" cm="1">
        <f t="array" ref="N2833">_xlfn.SWITCH(E2833,"Delhi","North","Chennai","South","Hyderabad","South","Mumbai","Central","Bangalore","South")</f>
        <v>South</v>
      </c>
      <c r="O2833" s="12">
        <v>103819.03</v>
      </c>
      <c r="P2833" s="4">
        <f>Table1[[#This Row],[Delivery_Date]]-Table1[[#This Row],[Order_Date]]</f>
        <v>10</v>
      </c>
      <c r="Q2833" s="4" t="str">
        <f>IF(Table1[[#This Row],[Delivery delay days]]&gt;5,"delay","on time")</f>
        <v>delay</v>
      </c>
      <c r="R2833" s="10">
        <f>DATEVALUE(Table1[[#This Row],[Delivery_Date]])</f>
        <v>45031</v>
      </c>
      <c r="S2833" s="10">
        <f>DATEVALUE(Table1[[#This Row],[Order_Date]])</f>
        <v>45021</v>
      </c>
      <c r="T2833" s="4" t="str" cm="1">
        <f t="array" ref="T2833">_xlfn.IFS(Table1[[#This Row],[Inventory_Level]]&lt;=200,"low",Table1[[#This Row],[Inventory_Level]]&gt;=700,"high",Table1[[#This Row],[Inventory_Level]]&gt;200,"medium")</f>
        <v>low</v>
      </c>
    </row>
    <row r="2834" spans="1:20" x14ac:dyDescent="0.35">
      <c r="A2834" s="4">
        <v>2833</v>
      </c>
      <c r="B2834" s="4" t="s">
        <v>37</v>
      </c>
      <c r="C2834" s="4" t="s">
        <v>24</v>
      </c>
      <c r="D2834" s="4" t="s">
        <v>17</v>
      </c>
      <c r="E2834" s="4" t="s">
        <v>46</v>
      </c>
      <c r="F2834" s="10" t="s">
        <v>177</v>
      </c>
      <c r="G2834" s="11" t="s">
        <v>274</v>
      </c>
      <c r="H2834" s="4">
        <v>53</v>
      </c>
      <c r="I2834" s="12">
        <v>27667.360000000001</v>
      </c>
      <c r="J2834" s="12">
        <v>1466370.08</v>
      </c>
      <c r="K2834" s="12">
        <v>234</v>
      </c>
      <c r="L2834" s="4">
        <v>580</v>
      </c>
      <c r="M2834" s="4" t="s">
        <v>29</v>
      </c>
      <c r="N2834" s="4" t="str" cm="1">
        <f t="array" ref="N2834">_xlfn.SWITCH(E2834,"Delhi","North","Chennai","South","Hyderabad","South","Mumbai","Central","Bangalore","South")</f>
        <v>South</v>
      </c>
      <c r="O2834" s="12">
        <v>210315.38</v>
      </c>
      <c r="P2834" s="4">
        <f>Table1[[#This Row],[Delivery_Date]]-Table1[[#This Row],[Order_Date]]</f>
        <v>5</v>
      </c>
      <c r="Q2834" s="4" t="str">
        <f>IF(Table1[[#This Row],[Delivery delay days]]&gt;5,"delay","on time")</f>
        <v>on time</v>
      </c>
      <c r="R2834" s="10">
        <f>DATEVALUE(Table1[[#This Row],[Delivery_Date]])</f>
        <v>45013</v>
      </c>
      <c r="S2834" s="10">
        <f>DATEVALUE(Table1[[#This Row],[Order_Date]])</f>
        <v>45008</v>
      </c>
      <c r="T2834" s="4" t="str" cm="1">
        <f t="array" ref="T2834">_xlfn.IFS(Table1[[#This Row],[Inventory_Level]]&lt;=200,"low",Table1[[#This Row],[Inventory_Level]]&gt;=700,"high",Table1[[#This Row],[Inventory_Level]]&gt;200,"medium")</f>
        <v>medium</v>
      </c>
    </row>
    <row r="2835" spans="1:20" x14ac:dyDescent="0.35">
      <c r="A2835" s="4">
        <v>2834</v>
      </c>
      <c r="B2835" s="4" t="s">
        <v>23</v>
      </c>
      <c r="C2835" s="4" t="s">
        <v>24</v>
      </c>
      <c r="D2835" s="4" t="s">
        <v>45</v>
      </c>
      <c r="E2835" s="4" t="s">
        <v>26</v>
      </c>
      <c r="F2835" s="10" t="s">
        <v>197</v>
      </c>
      <c r="G2835" s="11" t="s">
        <v>369</v>
      </c>
      <c r="H2835" s="4">
        <v>39</v>
      </c>
      <c r="I2835" s="12">
        <v>40196.959999999999</v>
      </c>
      <c r="J2835" s="12">
        <v>1567681.44</v>
      </c>
      <c r="K2835" s="12">
        <v>3741.11</v>
      </c>
      <c r="L2835" s="4">
        <v>132</v>
      </c>
      <c r="M2835" s="4" t="s">
        <v>42</v>
      </c>
      <c r="N2835" s="4" t="str" cm="1">
        <f t="array" ref="N2835">_xlfn.SWITCH(E2835,"Delhi","North","Chennai","South","Hyderabad","South","Mumbai","Central","Bangalore","South")</f>
        <v>South</v>
      </c>
      <c r="O2835" s="12">
        <v>242288.04</v>
      </c>
      <c r="P2835" s="4">
        <f>Table1[[#This Row],[Delivery_Date]]-Table1[[#This Row],[Order_Date]]</f>
        <v>10</v>
      </c>
      <c r="Q2835" s="4" t="str">
        <f>IF(Table1[[#This Row],[Delivery delay days]]&gt;5,"delay","on time")</f>
        <v>delay</v>
      </c>
      <c r="R2835" s="10">
        <f>DATEVALUE(Table1[[#This Row],[Delivery_Date]])</f>
        <v>44981</v>
      </c>
      <c r="S2835" s="10">
        <f>DATEVALUE(Table1[[#This Row],[Order_Date]])</f>
        <v>44971</v>
      </c>
      <c r="T2835" s="4" t="str" cm="1">
        <f t="array" ref="T2835">_xlfn.IFS(Table1[[#This Row],[Inventory_Level]]&lt;=200,"low",Table1[[#This Row],[Inventory_Level]]&gt;=700,"high",Table1[[#This Row],[Inventory_Level]]&gt;200,"medium")</f>
        <v>low</v>
      </c>
    </row>
    <row r="2836" spans="1:20" x14ac:dyDescent="0.35">
      <c r="A2836" s="4">
        <v>2835</v>
      </c>
      <c r="B2836" s="4" t="s">
        <v>65</v>
      </c>
      <c r="C2836" s="4" t="s">
        <v>16</v>
      </c>
      <c r="D2836" s="4" t="s">
        <v>25</v>
      </c>
      <c r="E2836" s="4" t="s">
        <v>52</v>
      </c>
      <c r="F2836" s="10" t="s">
        <v>276</v>
      </c>
      <c r="G2836" s="11" t="s">
        <v>105</v>
      </c>
      <c r="H2836" s="4">
        <v>36</v>
      </c>
      <c r="I2836" s="12">
        <v>46879.74</v>
      </c>
      <c r="J2836" s="12">
        <v>1687670.64</v>
      </c>
      <c r="K2836" s="12">
        <v>1692.71</v>
      </c>
      <c r="L2836" s="4">
        <v>149</v>
      </c>
      <c r="M2836" s="4" t="s">
        <v>29</v>
      </c>
      <c r="N2836" s="4" t="str" cm="1">
        <f t="array" ref="N2836">_xlfn.SWITCH(E2836,"Delhi","North","Chennai","South","Hyderabad","South","Mumbai","Central","Bangalore","South")</f>
        <v>Central</v>
      </c>
      <c r="O2836" s="12">
        <v>322940.61</v>
      </c>
      <c r="P2836" s="4">
        <f>Table1[[#This Row],[Delivery_Date]]-Table1[[#This Row],[Order_Date]]</f>
        <v>1</v>
      </c>
      <c r="Q2836" s="4" t="str">
        <f>IF(Table1[[#This Row],[Delivery delay days]]&gt;5,"delay","on time")</f>
        <v>on time</v>
      </c>
      <c r="R2836" s="10">
        <f>DATEVALUE(Table1[[#This Row],[Delivery_Date]])</f>
        <v>45011</v>
      </c>
      <c r="S2836" s="10">
        <f>DATEVALUE(Table1[[#This Row],[Order_Date]])</f>
        <v>45010</v>
      </c>
      <c r="T2836" s="4" t="str" cm="1">
        <f t="array" ref="T2836">_xlfn.IFS(Table1[[#This Row],[Inventory_Level]]&lt;=200,"low",Table1[[#This Row],[Inventory_Level]]&gt;=700,"high",Table1[[#This Row],[Inventory_Level]]&gt;200,"medium")</f>
        <v>low</v>
      </c>
    </row>
    <row r="2837" spans="1:20" x14ac:dyDescent="0.35">
      <c r="A2837" s="4">
        <v>2836</v>
      </c>
      <c r="B2837" s="4" t="s">
        <v>65</v>
      </c>
      <c r="C2837" s="4" t="s">
        <v>24</v>
      </c>
      <c r="D2837" s="4" t="s">
        <v>39</v>
      </c>
      <c r="E2837" s="4" t="s">
        <v>26</v>
      </c>
      <c r="F2837" s="10" t="s">
        <v>351</v>
      </c>
      <c r="G2837" s="11" t="s">
        <v>159</v>
      </c>
      <c r="H2837" s="4">
        <v>72</v>
      </c>
      <c r="I2837" s="12">
        <v>6156.86</v>
      </c>
      <c r="J2837" s="12">
        <v>443293.92</v>
      </c>
      <c r="K2837" s="12">
        <v>2347.98</v>
      </c>
      <c r="L2837" s="4">
        <v>558</v>
      </c>
      <c r="M2837" s="4" t="s">
        <v>21</v>
      </c>
      <c r="N2837" s="4" t="str" cm="1">
        <f t="array" ref="N2837">_xlfn.SWITCH(E2837,"Delhi","North","Chennai","South","Hyderabad","South","Mumbai","Central","Bangalore","South")</f>
        <v>South</v>
      </c>
      <c r="O2837" s="12">
        <v>52875.76</v>
      </c>
      <c r="P2837" s="4">
        <f>Table1[[#This Row],[Delivery_Date]]-Table1[[#This Row],[Order_Date]]</f>
        <v>9</v>
      </c>
      <c r="Q2837" s="4" t="str">
        <f>IF(Table1[[#This Row],[Delivery delay days]]&gt;5,"delay","on time")</f>
        <v>delay</v>
      </c>
      <c r="R2837" s="10">
        <f>DATEVALUE(Table1[[#This Row],[Delivery_Date]])</f>
        <v>45164</v>
      </c>
      <c r="S2837" s="10">
        <f>DATEVALUE(Table1[[#This Row],[Order_Date]])</f>
        <v>45155</v>
      </c>
      <c r="T2837" s="4" t="str" cm="1">
        <f t="array" ref="T2837">_xlfn.IFS(Table1[[#This Row],[Inventory_Level]]&lt;=200,"low",Table1[[#This Row],[Inventory_Level]]&gt;=700,"high",Table1[[#This Row],[Inventory_Level]]&gt;200,"medium")</f>
        <v>medium</v>
      </c>
    </row>
    <row r="2838" spans="1:20" x14ac:dyDescent="0.35">
      <c r="A2838" s="4">
        <v>2837</v>
      </c>
      <c r="B2838" s="4" t="s">
        <v>37</v>
      </c>
      <c r="C2838" s="4" t="s">
        <v>38</v>
      </c>
      <c r="D2838" s="4" t="s">
        <v>25</v>
      </c>
      <c r="E2838" s="4" t="s">
        <v>52</v>
      </c>
      <c r="F2838" s="10" t="s">
        <v>95</v>
      </c>
      <c r="G2838" s="11" t="s">
        <v>270</v>
      </c>
      <c r="H2838" s="4">
        <v>66</v>
      </c>
      <c r="I2838" s="12">
        <v>35534.18</v>
      </c>
      <c r="J2838" s="12">
        <v>2345255.88</v>
      </c>
      <c r="K2838" s="12">
        <v>1767.95</v>
      </c>
      <c r="L2838" s="4">
        <v>678</v>
      </c>
      <c r="M2838" s="4" t="s">
        <v>42</v>
      </c>
      <c r="N2838" s="4" t="str" cm="1">
        <f t="array" ref="N2838">_xlfn.SWITCH(E2838,"Delhi","North","Chennai","South","Hyderabad","South","Mumbai","Central","Bangalore","South")</f>
        <v>Central</v>
      </c>
      <c r="O2838" s="12">
        <v>533485.72</v>
      </c>
      <c r="P2838" s="4">
        <f>Table1[[#This Row],[Delivery_Date]]-Table1[[#This Row],[Order_Date]]</f>
        <v>12</v>
      </c>
      <c r="Q2838" s="4" t="str">
        <f>IF(Table1[[#This Row],[Delivery delay days]]&gt;5,"delay","on time")</f>
        <v>delay</v>
      </c>
      <c r="R2838" s="10">
        <f>DATEVALUE(Table1[[#This Row],[Delivery_Date]])</f>
        <v>45262</v>
      </c>
      <c r="S2838" s="10">
        <f>DATEVALUE(Table1[[#This Row],[Order_Date]])</f>
        <v>45250</v>
      </c>
      <c r="T2838" s="4" t="str" cm="1">
        <f t="array" ref="T2838">_xlfn.IFS(Table1[[#This Row],[Inventory_Level]]&lt;=200,"low",Table1[[#This Row],[Inventory_Level]]&gt;=700,"high",Table1[[#This Row],[Inventory_Level]]&gt;200,"medium")</f>
        <v>medium</v>
      </c>
    </row>
    <row r="2839" spans="1:20" x14ac:dyDescent="0.35">
      <c r="A2839" s="4">
        <v>2838</v>
      </c>
      <c r="B2839" s="4" t="s">
        <v>65</v>
      </c>
      <c r="C2839" s="4" t="s">
        <v>38</v>
      </c>
      <c r="D2839" s="4" t="s">
        <v>32</v>
      </c>
      <c r="E2839" s="4" t="s">
        <v>18</v>
      </c>
      <c r="F2839" s="10" t="s">
        <v>238</v>
      </c>
      <c r="G2839" s="11" t="s">
        <v>206</v>
      </c>
      <c r="H2839" s="4">
        <v>15</v>
      </c>
      <c r="I2839" s="12">
        <v>49038.07</v>
      </c>
      <c r="J2839" s="12">
        <v>735571.05</v>
      </c>
      <c r="K2839" s="12">
        <v>2275.96</v>
      </c>
      <c r="L2839" s="4">
        <v>738</v>
      </c>
      <c r="M2839" s="4" t="s">
        <v>21</v>
      </c>
      <c r="N2839" s="4" t="str" cm="1">
        <f t="array" ref="N2839">_xlfn.SWITCH(E2839,"Delhi","North","Chennai","South","Hyderabad","South","Mumbai","Central","Bangalore","South")</f>
        <v>North</v>
      </c>
      <c r="O2839" s="12">
        <v>121050.87</v>
      </c>
      <c r="P2839" s="4">
        <f>Table1[[#This Row],[Delivery_Date]]-Table1[[#This Row],[Order_Date]]</f>
        <v>15</v>
      </c>
      <c r="Q2839" s="4" t="str">
        <f>IF(Table1[[#This Row],[Delivery delay days]]&gt;5,"delay","on time")</f>
        <v>delay</v>
      </c>
      <c r="R2839" s="10">
        <f>DATEVALUE(Table1[[#This Row],[Delivery_Date]])</f>
        <v>45230</v>
      </c>
      <c r="S2839" s="10">
        <f>DATEVALUE(Table1[[#This Row],[Order_Date]])</f>
        <v>45215</v>
      </c>
      <c r="T2839" s="4" t="str" cm="1">
        <f t="array" ref="T2839">_xlfn.IFS(Table1[[#This Row],[Inventory_Level]]&lt;=200,"low",Table1[[#This Row],[Inventory_Level]]&gt;=700,"high",Table1[[#This Row],[Inventory_Level]]&gt;200,"medium")</f>
        <v>high</v>
      </c>
    </row>
    <row r="2840" spans="1:20" x14ac:dyDescent="0.35">
      <c r="A2840" s="4">
        <v>2839</v>
      </c>
      <c r="B2840" s="4" t="s">
        <v>51</v>
      </c>
      <c r="C2840" s="4" t="s">
        <v>16</v>
      </c>
      <c r="D2840" s="4" t="s">
        <v>32</v>
      </c>
      <c r="E2840" s="4" t="s">
        <v>60</v>
      </c>
      <c r="F2840" s="10" t="s">
        <v>128</v>
      </c>
      <c r="G2840" s="11" t="s">
        <v>347</v>
      </c>
      <c r="H2840" s="4">
        <v>22</v>
      </c>
      <c r="I2840" s="12">
        <v>10097.26</v>
      </c>
      <c r="J2840" s="12">
        <v>222139.72</v>
      </c>
      <c r="K2840" s="12">
        <v>4663.03</v>
      </c>
      <c r="L2840" s="4">
        <v>116</v>
      </c>
      <c r="M2840" s="4" t="s">
        <v>35</v>
      </c>
      <c r="N2840" s="4" t="str" cm="1">
        <f t="array" ref="N2840">_xlfn.SWITCH(E2840,"Delhi","North","Chennai","South","Hyderabad","South","Mumbai","Central","Bangalore","South")</f>
        <v>South</v>
      </c>
      <c r="O2840" s="12">
        <v>53689.32</v>
      </c>
      <c r="P2840" s="4">
        <f>Table1[[#This Row],[Delivery_Date]]-Table1[[#This Row],[Order_Date]]</f>
        <v>1</v>
      </c>
      <c r="Q2840" s="4" t="str">
        <f>IF(Table1[[#This Row],[Delivery delay days]]&gt;5,"delay","on time")</f>
        <v>on time</v>
      </c>
      <c r="R2840" s="10">
        <f>DATEVALUE(Table1[[#This Row],[Delivery_Date]])</f>
        <v>45161</v>
      </c>
      <c r="S2840" s="10">
        <f>DATEVALUE(Table1[[#This Row],[Order_Date]])</f>
        <v>45160</v>
      </c>
      <c r="T2840" s="4" t="str" cm="1">
        <f t="array" ref="T2840">_xlfn.IFS(Table1[[#This Row],[Inventory_Level]]&lt;=200,"low",Table1[[#This Row],[Inventory_Level]]&gt;=700,"high",Table1[[#This Row],[Inventory_Level]]&gt;200,"medium")</f>
        <v>low</v>
      </c>
    </row>
    <row r="2841" spans="1:20" x14ac:dyDescent="0.35">
      <c r="A2841" s="4">
        <v>2840</v>
      </c>
      <c r="B2841" s="4" t="s">
        <v>31</v>
      </c>
      <c r="C2841" s="4" t="s">
        <v>38</v>
      </c>
      <c r="D2841" s="4" t="s">
        <v>45</v>
      </c>
      <c r="E2841" s="4" t="s">
        <v>18</v>
      </c>
      <c r="F2841" s="10" t="s">
        <v>407</v>
      </c>
      <c r="G2841" s="11" t="s">
        <v>353</v>
      </c>
      <c r="H2841" s="4">
        <v>64</v>
      </c>
      <c r="I2841" s="12">
        <v>26617.25</v>
      </c>
      <c r="J2841" s="12">
        <v>1703504</v>
      </c>
      <c r="K2841" s="12">
        <v>149.1</v>
      </c>
      <c r="L2841" s="4">
        <v>473</v>
      </c>
      <c r="M2841" s="4" t="s">
        <v>42</v>
      </c>
      <c r="N2841" s="4" t="str" cm="1">
        <f t="array" ref="N2841">_xlfn.SWITCH(E2841,"Delhi","North","Chennai","South","Hyderabad","South","Mumbai","Central","Bangalore","South")</f>
        <v>North</v>
      </c>
      <c r="O2841" s="12">
        <v>184706.74</v>
      </c>
      <c r="P2841" s="4">
        <f>Table1[[#This Row],[Delivery_Date]]-Table1[[#This Row],[Order_Date]]</f>
        <v>8</v>
      </c>
      <c r="Q2841" s="4" t="str">
        <f>IF(Table1[[#This Row],[Delivery delay days]]&gt;5,"delay","on time")</f>
        <v>delay</v>
      </c>
      <c r="R2841" s="10">
        <f>DATEVALUE(Table1[[#This Row],[Delivery_Date]])</f>
        <v>45106</v>
      </c>
      <c r="S2841" s="10">
        <f>DATEVALUE(Table1[[#This Row],[Order_Date]])</f>
        <v>45098</v>
      </c>
      <c r="T2841" s="4" t="str" cm="1">
        <f t="array" ref="T2841">_xlfn.IFS(Table1[[#This Row],[Inventory_Level]]&lt;=200,"low",Table1[[#This Row],[Inventory_Level]]&gt;=700,"high",Table1[[#This Row],[Inventory_Level]]&gt;200,"medium")</f>
        <v>medium</v>
      </c>
    </row>
    <row r="2842" spans="1:20" x14ac:dyDescent="0.35">
      <c r="A2842" s="4">
        <v>2841</v>
      </c>
      <c r="B2842" s="4" t="s">
        <v>31</v>
      </c>
      <c r="C2842" s="4" t="s">
        <v>24</v>
      </c>
      <c r="D2842" s="4" t="s">
        <v>32</v>
      </c>
      <c r="E2842" s="4" t="s">
        <v>26</v>
      </c>
      <c r="F2842" s="10" t="s">
        <v>230</v>
      </c>
      <c r="G2842" s="11" t="s">
        <v>181</v>
      </c>
      <c r="H2842" s="4">
        <v>35</v>
      </c>
      <c r="I2842" s="12">
        <v>29360.79</v>
      </c>
      <c r="J2842" s="12">
        <v>1027627.65</v>
      </c>
      <c r="K2842" s="12">
        <v>3351.1</v>
      </c>
      <c r="L2842" s="4">
        <v>450</v>
      </c>
      <c r="M2842" s="4" t="s">
        <v>29</v>
      </c>
      <c r="N2842" s="4" t="str" cm="1">
        <f t="array" ref="N2842">_xlfn.SWITCH(E2842,"Delhi","North","Chennai","South","Hyderabad","South","Mumbai","Central","Bangalore","South")</f>
        <v>South</v>
      </c>
      <c r="O2842" s="12">
        <v>62415.83</v>
      </c>
      <c r="P2842" s="4">
        <f>Table1[[#This Row],[Delivery_Date]]-Table1[[#This Row],[Order_Date]]</f>
        <v>1</v>
      </c>
      <c r="Q2842" s="4" t="str">
        <f>IF(Table1[[#This Row],[Delivery delay days]]&gt;5,"delay","on time")</f>
        <v>on time</v>
      </c>
      <c r="R2842" s="10">
        <f>DATEVALUE(Table1[[#This Row],[Delivery_Date]])</f>
        <v>45278</v>
      </c>
      <c r="S2842" s="10">
        <f>DATEVALUE(Table1[[#This Row],[Order_Date]])</f>
        <v>45277</v>
      </c>
      <c r="T2842" s="4" t="str" cm="1">
        <f t="array" ref="T2842">_xlfn.IFS(Table1[[#This Row],[Inventory_Level]]&lt;=200,"low",Table1[[#This Row],[Inventory_Level]]&gt;=700,"high",Table1[[#This Row],[Inventory_Level]]&gt;200,"medium")</f>
        <v>medium</v>
      </c>
    </row>
    <row r="2843" spans="1:20" x14ac:dyDescent="0.35">
      <c r="A2843" s="4">
        <v>2842</v>
      </c>
      <c r="B2843" s="4" t="s">
        <v>15</v>
      </c>
      <c r="C2843" s="4" t="s">
        <v>38</v>
      </c>
      <c r="D2843" s="4" t="s">
        <v>39</v>
      </c>
      <c r="E2843" s="4" t="s">
        <v>46</v>
      </c>
      <c r="F2843" s="10" t="s">
        <v>195</v>
      </c>
      <c r="G2843" s="11" t="s">
        <v>319</v>
      </c>
      <c r="H2843" s="4">
        <v>48</v>
      </c>
      <c r="I2843" s="12">
        <v>16670.84</v>
      </c>
      <c r="J2843" s="12">
        <v>800200.32</v>
      </c>
      <c r="K2843" s="12">
        <v>2795.43</v>
      </c>
      <c r="L2843" s="4">
        <v>763</v>
      </c>
      <c r="M2843" s="4" t="s">
        <v>29</v>
      </c>
      <c r="N2843" s="4" t="str" cm="1">
        <f t="array" ref="N2843">_xlfn.SWITCH(E2843,"Delhi","North","Chennai","South","Hyderabad","South","Mumbai","Central","Bangalore","South")</f>
        <v>South</v>
      </c>
      <c r="O2843" s="12">
        <v>103681.96</v>
      </c>
      <c r="P2843" s="4">
        <f>Table1[[#This Row],[Delivery_Date]]-Table1[[#This Row],[Order_Date]]</f>
        <v>13</v>
      </c>
      <c r="Q2843" s="4" t="str">
        <f>IF(Table1[[#This Row],[Delivery delay days]]&gt;5,"delay","on time")</f>
        <v>delay</v>
      </c>
      <c r="R2843" s="10">
        <f>DATEVALUE(Table1[[#This Row],[Delivery_Date]])</f>
        <v>44943</v>
      </c>
      <c r="S2843" s="10">
        <f>DATEVALUE(Table1[[#This Row],[Order_Date]])</f>
        <v>44930</v>
      </c>
      <c r="T2843" s="4" t="str" cm="1">
        <f t="array" ref="T2843">_xlfn.IFS(Table1[[#This Row],[Inventory_Level]]&lt;=200,"low",Table1[[#This Row],[Inventory_Level]]&gt;=700,"high",Table1[[#This Row],[Inventory_Level]]&gt;200,"medium")</f>
        <v>high</v>
      </c>
    </row>
    <row r="2844" spans="1:20" x14ac:dyDescent="0.35">
      <c r="A2844" s="4">
        <v>2843</v>
      </c>
      <c r="B2844" s="4" t="s">
        <v>23</v>
      </c>
      <c r="C2844" s="4" t="s">
        <v>16</v>
      </c>
      <c r="D2844" s="4" t="s">
        <v>39</v>
      </c>
      <c r="E2844" s="4" t="s">
        <v>60</v>
      </c>
      <c r="F2844" s="10" t="s">
        <v>194</v>
      </c>
      <c r="G2844" s="11" t="s">
        <v>412</v>
      </c>
      <c r="H2844" s="4">
        <v>38</v>
      </c>
      <c r="I2844" s="12">
        <v>20166.310000000001</v>
      </c>
      <c r="J2844" s="12">
        <v>766319.78</v>
      </c>
      <c r="K2844" s="12">
        <v>1574.55</v>
      </c>
      <c r="L2844" s="4">
        <v>470</v>
      </c>
      <c r="M2844" s="4" t="s">
        <v>35</v>
      </c>
      <c r="N2844" s="4" t="str" cm="1">
        <f t="array" ref="N2844">_xlfn.SWITCH(E2844,"Delhi","North","Chennai","South","Hyderabad","South","Mumbai","Central","Bangalore","South")</f>
        <v>South</v>
      </c>
      <c r="O2844" s="12">
        <v>64591.09</v>
      </c>
      <c r="P2844" s="4">
        <f>Table1[[#This Row],[Delivery_Date]]-Table1[[#This Row],[Order_Date]]</f>
        <v>5</v>
      </c>
      <c r="Q2844" s="4" t="str">
        <f>IF(Table1[[#This Row],[Delivery delay days]]&gt;5,"delay","on time")</f>
        <v>on time</v>
      </c>
      <c r="R2844" s="10">
        <f>DATEVALUE(Table1[[#This Row],[Delivery_Date]])</f>
        <v>45219</v>
      </c>
      <c r="S2844" s="10">
        <f>DATEVALUE(Table1[[#This Row],[Order_Date]])</f>
        <v>45214</v>
      </c>
      <c r="T2844" s="4" t="str" cm="1">
        <f t="array" ref="T2844">_xlfn.IFS(Table1[[#This Row],[Inventory_Level]]&lt;=200,"low",Table1[[#This Row],[Inventory_Level]]&gt;=700,"high",Table1[[#This Row],[Inventory_Level]]&gt;200,"medium")</f>
        <v>medium</v>
      </c>
    </row>
    <row r="2845" spans="1:20" x14ac:dyDescent="0.35">
      <c r="A2845" s="4">
        <v>2844</v>
      </c>
      <c r="B2845" s="4" t="s">
        <v>37</v>
      </c>
      <c r="C2845" s="4" t="s">
        <v>16</v>
      </c>
      <c r="D2845" s="4" t="s">
        <v>32</v>
      </c>
      <c r="E2845" s="4" t="s">
        <v>46</v>
      </c>
      <c r="F2845" s="10" t="s">
        <v>151</v>
      </c>
      <c r="G2845" s="11" t="s">
        <v>160</v>
      </c>
      <c r="H2845" s="4">
        <v>31</v>
      </c>
      <c r="I2845" s="12">
        <v>990.35</v>
      </c>
      <c r="J2845" s="12">
        <v>30700.85</v>
      </c>
      <c r="K2845" s="12">
        <v>4821.0200000000004</v>
      </c>
      <c r="L2845" s="4">
        <v>674</v>
      </c>
      <c r="M2845" s="4" t="s">
        <v>21</v>
      </c>
      <c r="N2845" s="4" t="str" cm="1">
        <f t="array" ref="N2845">_xlfn.SWITCH(E2845,"Delhi","North","Chennai","South","Hyderabad","South","Mumbai","Central","Bangalore","South")</f>
        <v>South</v>
      </c>
      <c r="O2845" s="12">
        <v>6782.46</v>
      </c>
      <c r="P2845" s="4">
        <f>Table1[[#This Row],[Delivery_Date]]-Table1[[#This Row],[Order_Date]]</f>
        <v>15</v>
      </c>
      <c r="Q2845" s="4" t="str">
        <f>IF(Table1[[#This Row],[Delivery delay days]]&gt;5,"delay","on time")</f>
        <v>delay</v>
      </c>
      <c r="R2845" s="10">
        <f>DATEVALUE(Table1[[#This Row],[Delivery_Date]])</f>
        <v>45173</v>
      </c>
      <c r="S2845" s="10">
        <f>DATEVALUE(Table1[[#This Row],[Order_Date]])</f>
        <v>45158</v>
      </c>
      <c r="T2845" s="4" t="str" cm="1">
        <f t="array" ref="T2845">_xlfn.IFS(Table1[[#This Row],[Inventory_Level]]&lt;=200,"low",Table1[[#This Row],[Inventory_Level]]&gt;=700,"high",Table1[[#This Row],[Inventory_Level]]&gt;200,"medium")</f>
        <v>medium</v>
      </c>
    </row>
    <row r="2846" spans="1:20" x14ac:dyDescent="0.35">
      <c r="A2846" s="4">
        <v>2845</v>
      </c>
      <c r="B2846" s="4" t="s">
        <v>44</v>
      </c>
      <c r="C2846" s="4" t="s">
        <v>38</v>
      </c>
      <c r="D2846" s="4" t="s">
        <v>17</v>
      </c>
      <c r="E2846" s="4" t="s">
        <v>60</v>
      </c>
      <c r="F2846" s="10" t="s">
        <v>55</v>
      </c>
      <c r="G2846" s="11" t="s">
        <v>90</v>
      </c>
      <c r="H2846" s="4">
        <v>12</v>
      </c>
      <c r="I2846" s="12">
        <v>40614.370000000003</v>
      </c>
      <c r="J2846" s="12">
        <v>487372.44</v>
      </c>
      <c r="K2846" s="12">
        <v>2919.54</v>
      </c>
      <c r="L2846" s="4">
        <v>249</v>
      </c>
      <c r="M2846" s="4" t="s">
        <v>21</v>
      </c>
      <c r="N2846" s="4" t="str" cm="1">
        <f t="array" ref="N2846">_xlfn.SWITCH(E2846,"Delhi","North","Chennai","South","Hyderabad","South","Mumbai","Central","Bangalore","South")</f>
        <v>South</v>
      </c>
      <c r="O2846" s="12">
        <v>31480.84</v>
      </c>
      <c r="P2846" s="4">
        <f>Table1[[#This Row],[Delivery_Date]]-Table1[[#This Row],[Order_Date]]</f>
        <v>7</v>
      </c>
      <c r="Q2846" s="4" t="str">
        <f>IF(Table1[[#This Row],[Delivery delay days]]&gt;5,"delay","on time")</f>
        <v>delay</v>
      </c>
      <c r="R2846" s="10">
        <f>DATEVALUE(Table1[[#This Row],[Delivery_Date]])</f>
        <v>45148</v>
      </c>
      <c r="S2846" s="10">
        <f>DATEVALUE(Table1[[#This Row],[Order_Date]])</f>
        <v>45141</v>
      </c>
      <c r="T2846" s="4" t="str" cm="1">
        <f t="array" ref="T2846">_xlfn.IFS(Table1[[#This Row],[Inventory_Level]]&lt;=200,"low",Table1[[#This Row],[Inventory_Level]]&gt;=700,"high",Table1[[#This Row],[Inventory_Level]]&gt;200,"medium")</f>
        <v>medium</v>
      </c>
    </row>
    <row r="2847" spans="1:20" x14ac:dyDescent="0.35">
      <c r="A2847" s="4">
        <v>2846</v>
      </c>
      <c r="B2847" s="4" t="s">
        <v>51</v>
      </c>
      <c r="C2847" s="4" t="s">
        <v>24</v>
      </c>
      <c r="D2847" s="4" t="s">
        <v>25</v>
      </c>
      <c r="E2847" s="4" t="s">
        <v>52</v>
      </c>
      <c r="F2847" s="10" t="s">
        <v>360</v>
      </c>
      <c r="G2847" s="11" t="s">
        <v>368</v>
      </c>
      <c r="H2847" s="4">
        <v>66</v>
      </c>
      <c r="I2847" s="12">
        <v>23281.360000000001</v>
      </c>
      <c r="J2847" s="12">
        <v>1536569.76</v>
      </c>
      <c r="K2847" s="12">
        <v>4503.3999999999996</v>
      </c>
      <c r="L2847" s="4">
        <v>796</v>
      </c>
      <c r="M2847" s="4" t="s">
        <v>29</v>
      </c>
      <c r="N2847" s="4" t="str" cm="1">
        <f t="array" ref="N2847">_xlfn.SWITCH(E2847,"Delhi","North","Chennai","South","Hyderabad","South","Mumbai","Central","Bangalore","South")</f>
        <v>Central</v>
      </c>
      <c r="O2847" s="12">
        <v>191542.96</v>
      </c>
      <c r="P2847" s="4">
        <f>Table1[[#This Row],[Delivery_Date]]-Table1[[#This Row],[Order_Date]]</f>
        <v>13</v>
      </c>
      <c r="Q2847" s="4" t="str">
        <f>IF(Table1[[#This Row],[Delivery delay days]]&gt;5,"delay","on time")</f>
        <v>delay</v>
      </c>
      <c r="R2847" s="10">
        <f>DATEVALUE(Table1[[#This Row],[Delivery_Date]])</f>
        <v>44990</v>
      </c>
      <c r="S2847" s="10">
        <f>DATEVALUE(Table1[[#This Row],[Order_Date]])</f>
        <v>44977</v>
      </c>
      <c r="T2847" s="4" t="str" cm="1">
        <f t="array" ref="T2847">_xlfn.IFS(Table1[[#This Row],[Inventory_Level]]&lt;=200,"low",Table1[[#This Row],[Inventory_Level]]&gt;=700,"high",Table1[[#This Row],[Inventory_Level]]&gt;200,"medium")</f>
        <v>high</v>
      </c>
    </row>
    <row r="2848" spans="1:20" x14ac:dyDescent="0.35">
      <c r="A2848" s="4">
        <v>2847</v>
      </c>
      <c r="B2848" s="4" t="s">
        <v>31</v>
      </c>
      <c r="C2848" s="4" t="s">
        <v>24</v>
      </c>
      <c r="D2848" s="4" t="s">
        <v>39</v>
      </c>
      <c r="E2848" s="4" t="s">
        <v>18</v>
      </c>
      <c r="F2848" s="10" t="s">
        <v>273</v>
      </c>
      <c r="G2848" s="11" t="s">
        <v>119</v>
      </c>
      <c r="H2848" s="4">
        <v>1</v>
      </c>
      <c r="I2848" s="12">
        <v>13422.67</v>
      </c>
      <c r="J2848" s="12">
        <v>13422.67</v>
      </c>
      <c r="K2848" s="12">
        <v>4576.29</v>
      </c>
      <c r="L2848" s="4">
        <v>414</v>
      </c>
      <c r="M2848" s="4" t="s">
        <v>29</v>
      </c>
      <c r="N2848" s="4" t="str" cm="1">
        <f t="array" ref="N2848">_xlfn.SWITCH(E2848,"Delhi","North","Chennai","South","Hyderabad","South","Mumbai","Central","Bangalore","South")</f>
        <v>North</v>
      </c>
      <c r="O2848" s="12">
        <v>2984.17</v>
      </c>
      <c r="P2848" s="4">
        <f>Table1[[#This Row],[Delivery_Date]]-Table1[[#This Row],[Order_Date]]</f>
        <v>13</v>
      </c>
      <c r="Q2848" s="4" t="str">
        <f>IF(Table1[[#This Row],[Delivery delay days]]&gt;5,"delay","on time")</f>
        <v>delay</v>
      </c>
      <c r="R2848" s="10">
        <f>DATEVALUE(Table1[[#This Row],[Delivery_Date]])</f>
        <v>45274</v>
      </c>
      <c r="S2848" s="10">
        <f>DATEVALUE(Table1[[#This Row],[Order_Date]])</f>
        <v>45261</v>
      </c>
      <c r="T2848" s="4" t="str" cm="1">
        <f t="array" ref="T2848">_xlfn.IFS(Table1[[#This Row],[Inventory_Level]]&lt;=200,"low",Table1[[#This Row],[Inventory_Level]]&gt;=700,"high",Table1[[#This Row],[Inventory_Level]]&gt;200,"medium")</f>
        <v>medium</v>
      </c>
    </row>
    <row r="2849" spans="1:20" x14ac:dyDescent="0.35">
      <c r="A2849" s="4">
        <v>2848</v>
      </c>
      <c r="B2849" s="4" t="s">
        <v>23</v>
      </c>
      <c r="C2849" s="4" t="s">
        <v>24</v>
      </c>
      <c r="D2849" s="4" t="s">
        <v>32</v>
      </c>
      <c r="E2849" s="4" t="s">
        <v>60</v>
      </c>
      <c r="F2849" s="10" t="s">
        <v>395</v>
      </c>
      <c r="G2849" s="11" t="s">
        <v>228</v>
      </c>
      <c r="H2849" s="4">
        <v>21</v>
      </c>
      <c r="I2849" s="12">
        <v>27690.45</v>
      </c>
      <c r="J2849" s="12">
        <v>581499.44999999995</v>
      </c>
      <c r="K2849" s="12">
        <v>4133.41</v>
      </c>
      <c r="L2849" s="4">
        <v>186</v>
      </c>
      <c r="M2849" s="4" t="s">
        <v>35</v>
      </c>
      <c r="N2849" s="4" t="str" cm="1">
        <f t="array" ref="N2849">_xlfn.SWITCH(E2849,"Delhi","North","Chennai","South","Hyderabad","South","Mumbai","Central","Bangalore","South")</f>
        <v>South</v>
      </c>
      <c r="O2849" s="12">
        <v>72566.3</v>
      </c>
      <c r="P2849" s="4">
        <f>Table1[[#This Row],[Delivery_Date]]-Table1[[#This Row],[Order_Date]]</f>
        <v>12</v>
      </c>
      <c r="Q2849" s="4" t="str">
        <f>IF(Table1[[#This Row],[Delivery delay days]]&gt;5,"delay","on time")</f>
        <v>delay</v>
      </c>
      <c r="R2849" s="10">
        <f>DATEVALUE(Table1[[#This Row],[Delivery_Date]])</f>
        <v>45024</v>
      </c>
      <c r="S2849" s="10">
        <f>DATEVALUE(Table1[[#This Row],[Order_Date]])</f>
        <v>45012</v>
      </c>
      <c r="T2849" s="4" t="str" cm="1">
        <f t="array" ref="T2849">_xlfn.IFS(Table1[[#This Row],[Inventory_Level]]&lt;=200,"low",Table1[[#This Row],[Inventory_Level]]&gt;=700,"high",Table1[[#This Row],[Inventory_Level]]&gt;200,"medium")</f>
        <v>low</v>
      </c>
    </row>
    <row r="2850" spans="1:20" x14ac:dyDescent="0.35">
      <c r="A2850" s="4">
        <v>2849</v>
      </c>
      <c r="B2850" s="4" t="s">
        <v>51</v>
      </c>
      <c r="C2850" s="4" t="s">
        <v>38</v>
      </c>
      <c r="D2850" s="4" t="s">
        <v>39</v>
      </c>
      <c r="E2850" s="4" t="s">
        <v>60</v>
      </c>
      <c r="F2850" s="10" t="s">
        <v>81</v>
      </c>
      <c r="G2850" s="11" t="s">
        <v>165</v>
      </c>
      <c r="H2850" s="4">
        <v>35</v>
      </c>
      <c r="I2850" s="12">
        <v>44438.31</v>
      </c>
      <c r="J2850" s="12">
        <v>1555340.85</v>
      </c>
      <c r="K2850" s="12">
        <v>1543.53</v>
      </c>
      <c r="L2850" s="4">
        <v>65</v>
      </c>
      <c r="M2850" s="4" t="s">
        <v>35</v>
      </c>
      <c r="N2850" s="4" t="str" cm="1">
        <f t="array" ref="N2850">_xlfn.SWITCH(E2850,"Delhi","North","Chennai","South","Hyderabad","South","Mumbai","Central","Bangalore","South")</f>
        <v>South</v>
      </c>
      <c r="O2850" s="12">
        <v>141268.63</v>
      </c>
      <c r="P2850" s="4">
        <f>Table1[[#This Row],[Delivery_Date]]-Table1[[#This Row],[Order_Date]]</f>
        <v>9</v>
      </c>
      <c r="Q2850" s="4" t="str">
        <f>IF(Table1[[#This Row],[Delivery delay days]]&gt;5,"delay","on time")</f>
        <v>delay</v>
      </c>
      <c r="R2850" s="10">
        <f>DATEVALUE(Table1[[#This Row],[Delivery_Date]])</f>
        <v>45052</v>
      </c>
      <c r="S2850" s="10">
        <f>DATEVALUE(Table1[[#This Row],[Order_Date]])</f>
        <v>45043</v>
      </c>
      <c r="T2850" s="4" t="str" cm="1">
        <f t="array" ref="T2850">_xlfn.IFS(Table1[[#This Row],[Inventory_Level]]&lt;=200,"low",Table1[[#This Row],[Inventory_Level]]&gt;=700,"high",Table1[[#This Row],[Inventory_Level]]&gt;200,"medium")</f>
        <v>low</v>
      </c>
    </row>
    <row r="2851" spans="1:20" x14ac:dyDescent="0.35">
      <c r="A2851" s="4">
        <v>2850</v>
      </c>
      <c r="B2851" s="4" t="s">
        <v>65</v>
      </c>
      <c r="C2851" s="4" t="s">
        <v>38</v>
      </c>
      <c r="D2851" s="4" t="s">
        <v>32</v>
      </c>
      <c r="E2851" s="4" t="s">
        <v>46</v>
      </c>
      <c r="F2851" s="10" t="s">
        <v>128</v>
      </c>
      <c r="G2851" s="11" t="s">
        <v>66</v>
      </c>
      <c r="H2851" s="4">
        <v>8</v>
      </c>
      <c r="I2851" s="12">
        <v>37723.019999999997</v>
      </c>
      <c r="J2851" s="12">
        <v>301784.15999999997</v>
      </c>
      <c r="K2851" s="12">
        <v>4605.17</v>
      </c>
      <c r="L2851" s="4">
        <v>378</v>
      </c>
      <c r="M2851" s="4" t="s">
        <v>35</v>
      </c>
      <c r="N2851" s="4" t="str" cm="1">
        <f t="array" ref="N2851">_xlfn.SWITCH(E2851,"Delhi","North","Chennai","South","Hyderabad","South","Mumbai","Central","Bangalore","South")</f>
        <v>South</v>
      </c>
      <c r="O2851" s="12">
        <v>52308.84</v>
      </c>
      <c r="P2851" s="4">
        <f>Table1[[#This Row],[Delivery_Date]]-Table1[[#This Row],[Order_Date]]</f>
        <v>9</v>
      </c>
      <c r="Q2851" s="4" t="str">
        <f>IF(Table1[[#This Row],[Delivery delay days]]&gt;5,"delay","on time")</f>
        <v>delay</v>
      </c>
      <c r="R2851" s="10">
        <f>DATEVALUE(Table1[[#This Row],[Delivery_Date]])</f>
        <v>45169</v>
      </c>
      <c r="S2851" s="10">
        <f>DATEVALUE(Table1[[#This Row],[Order_Date]])</f>
        <v>45160</v>
      </c>
      <c r="T2851" s="4" t="str" cm="1">
        <f t="array" ref="T2851">_xlfn.IFS(Table1[[#This Row],[Inventory_Level]]&lt;=200,"low",Table1[[#This Row],[Inventory_Level]]&gt;=700,"high",Table1[[#This Row],[Inventory_Level]]&gt;200,"medium")</f>
        <v>medium</v>
      </c>
    </row>
    <row r="2852" spans="1:20" x14ac:dyDescent="0.35">
      <c r="A2852" s="4">
        <v>2851</v>
      </c>
      <c r="B2852" s="4" t="s">
        <v>37</v>
      </c>
      <c r="C2852" s="4" t="s">
        <v>16</v>
      </c>
      <c r="D2852" s="4" t="s">
        <v>17</v>
      </c>
      <c r="E2852" s="4" t="s">
        <v>52</v>
      </c>
      <c r="F2852" s="10" t="s">
        <v>294</v>
      </c>
      <c r="G2852" s="11" t="s">
        <v>306</v>
      </c>
      <c r="H2852" s="4">
        <v>45</v>
      </c>
      <c r="I2852" s="12">
        <v>41968.39</v>
      </c>
      <c r="J2852" s="12">
        <v>1888577.55</v>
      </c>
      <c r="K2852" s="12">
        <v>726.33</v>
      </c>
      <c r="L2852" s="4">
        <v>856</v>
      </c>
      <c r="M2852" s="4" t="s">
        <v>29</v>
      </c>
      <c r="N2852" s="4" t="str" cm="1">
        <f t="array" ref="N2852">_xlfn.SWITCH(E2852,"Delhi","North","Chennai","South","Hyderabad","South","Mumbai","Central","Bangalore","South")</f>
        <v>Central</v>
      </c>
      <c r="O2852" s="12">
        <v>278581.63</v>
      </c>
      <c r="P2852" s="4">
        <f>Table1[[#This Row],[Delivery_Date]]-Table1[[#This Row],[Order_Date]]</f>
        <v>2</v>
      </c>
      <c r="Q2852" s="4" t="str">
        <f>IF(Table1[[#This Row],[Delivery delay days]]&gt;5,"delay","on time")</f>
        <v>on time</v>
      </c>
      <c r="R2852" s="10">
        <f>DATEVALUE(Table1[[#This Row],[Delivery_Date]])</f>
        <v>45282</v>
      </c>
      <c r="S2852" s="10">
        <f>DATEVALUE(Table1[[#This Row],[Order_Date]])</f>
        <v>45280</v>
      </c>
      <c r="T2852" s="4" t="str" cm="1">
        <f t="array" ref="T2852">_xlfn.IFS(Table1[[#This Row],[Inventory_Level]]&lt;=200,"low",Table1[[#This Row],[Inventory_Level]]&gt;=700,"high",Table1[[#This Row],[Inventory_Level]]&gt;200,"medium")</f>
        <v>high</v>
      </c>
    </row>
    <row r="2853" spans="1:20" x14ac:dyDescent="0.35">
      <c r="A2853" s="4">
        <v>2852</v>
      </c>
      <c r="B2853" s="4" t="s">
        <v>15</v>
      </c>
      <c r="C2853" s="4" t="s">
        <v>38</v>
      </c>
      <c r="D2853" s="4" t="s">
        <v>17</v>
      </c>
      <c r="E2853" s="4" t="s">
        <v>26</v>
      </c>
      <c r="F2853" s="10" t="s">
        <v>409</v>
      </c>
      <c r="G2853" s="11" t="s">
        <v>400</v>
      </c>
      <c r="H2853" s="4">
        <v>77</v>
      </c>
      <c r="I2853" s="12">
        <v>37709.69</v>
      </c>
      <c r="J2853" s="12">
        <v>2903646.13</v>
      </c>
      <c r="K2853" s="12">
        <v>641.92999999999995</v>
      </c>
      <c r="L2853" s="4">
        <v>723</v>
      </c>
      <c r="M2853" s="4" t="s">
        <v>29</v>
      </c>
      <c r="N2853" s="4" t="str" cm="1">
        <f t="array" ref="N2853">_xlfn.SWITCH(E2853,"Delhi","North","Chennai","South","Hyderabad","South","Mumbai","Central","Bangalore","South")</f>
        <v>South</v>
      </c>
      <c r="O2853" s="12">
        <v>429150.63</v>
      </c>
      <c r="P2853" s="4">
        <f>Table1[[#This Row],[Delivery_Date]]-Table1[[#This Row],[Order_Date]]</f>
        <v>10</v>
      </c>
      <c r="Q2853" s="4" t="str">
        <f>IF(Table1[[#This Row],[Delivery delay days]]&gt;5,"delay","on time")</f>
        <v>delay</v>
      </c>
      <c r="R2853" s="10">
        <f>DATEVALUE(Table1[[#This Row],[Delivery_Date]])</f>
        <v>44959</v>
      </c>
      <c r="S2853" s="10">
        <f>DATEVALUE(Table1[[#This Row],[Order_Date]])</f>
        <v>44949</v>
      </c>
      <c r="T2853" s="4" t="str" cm="1">
        <f t="array" ref="T2853">_xlfn.IFS(Table1[[#This Row],[Inventory_Level]]&lt;=200,"low",Table1[[#This Row],[Inventory_Level]]&gt;=700,"high",Table1[[#This Row],[Inventory_Level]]&gt;200,"medium")</f>
        <v>high</v>
      </c>
    </row>
    <row r="2854" spans="1:20" x14ac:dyDescent="0.35">
      <c r="A2854" s="4">
        <v>2853</v>
      </c>
      <c r="B2854" s="4" t="s">
        <v>65</v>
      </c>
      <c r="C2854" s="4" t="s">
        <v>16</v>
      </c>
      <c r="D2854" s="4" t="s">
        <v>32</v>
      </c>
      <c r="E2854" s="4" t="s">
        <v>18</v>
      </c>
      <c r="F2854" s="10" t="s">
        <v>40</v>
      </c>
      <c r="G2854" s="11" t="s">
        <v>85</v>
      </c>
      <c r="H2854" s="4">
        <v>16</v>
      </c>
      <c r="I2854" s="12">
        <v>49233.16</v>
      </c>
      <c r="J2854" s="12">
        <v>787730.56</v>
      </c>
      <c r="K2854" s="12">
        <v>3503.93</v>
      </c>
      <c r="L2854" s="4">
        <v>33</v>
      </c>
      <c r="M2854" s="4" t="s">
        <v>42</v>
      </c>
      <c r="N2854" s="4" t="str" cm="1">
        <f t="array" ref="N2854">_xlfn.SWITCH(E2854,"Delhi","North","Chennai","South","Hyderabad","South","Mumbai","Central","Bangalore","South")</f>
        <v>North</v>
      </c>
      <c r="O2854" s="12">
        <v>193630.55</v>
      </c>
      <c r="P2854" s="4">
        <f>Table1[[#This Row],[Delivery_Date]]-Table1[[#This Row],[Order_Date]]</f>
        <v>7</v>
      </c>
      <c r="Q2854" s="4" t="str">
        <f>IF(Table1[[#This Row],[Delivery delay days]]&gt;5,"delay","on time")</f>
        <v>delay</v>
      </c>
      <c r="R2854" s="10">
        <f>DATEVALUE(Table1[[#This Row],[Delivery_Date]])</f>
        <v>45040</v>
      </c>
      <c r="S2854" s="10">
        <f>DATEVALUE(Table1[[#This Row],[Order_Date]])</f>
        <v>45033</v>
      </c>
      <c r="T2854" s="4" t="str" cm="1">
        <f t="array" ref="T2854">_xlfn.IFS(Table1[[#This Row],[Inventory_Level]]&lt;=200,"low",Table1[[#This Row],[Inventory_Level]]&gt;=700,"high",Table1[[#This Row],[Inventory_Level]]&gt;200,"medium")</f>
        <v>low</v>
      </c>
    </row>
    <row r="2855" spans="1:20" x14ac:dyDescent="0.35">
      <c r="A2855" s="4">
        <v>2854</v>
      </c>
      <c r="B2855" s="4" t="s">
        <v>31</v>
      </c>
      <c r="C2855" s="4" t="s">
        <v>24</v>
      </c>
      <c r="D2855" s="4" t="s">
        <v>32</v>
      </c>
      <c r="E2855" s="4" t="s">
        <v>26</v>
      </c>
      <c r="F2855" s="10" t="s">
        <v>297</v>
      </c>
      <c r="G2855" s="11" t="s">
        <v>379</v>
      </c>
      <c r="H2855" s="4">
        <v>38</v>
      </c>
      <c r="I2855" s="12">
        <v>43907.83</v>
      </c>
      <c r="J2855" s="12">
        <v>1668497.54</v>
      </c>
      <c r="K2855" s="12">
        <v>346.58</v>
      </c>
      <c r="L2855" s="4">
        <v>240</v>
      </c>
      <c r="M2855" s="4" t="s">
        <v>42</v>
      </c>
      <c r="N2855" s="4" t="str" cm="1">
        <f t="array" ref="N2855">_xlfn.SWITCH(E2855,"Delhi","North","Chennai","South","Hyderabad","South","Mumbai","Central","Bangalore","South")</f>
        <v>South</v>
      </c>
      <c r="O2855" s="12">
        <v>234678.39</v>
      </c>
      <c r="P2855" s="4">
        <f>Table1[[#This Row],[Delivery_Date]]-Table1[[#This Row],[Order_Date]]</f>
        <v>6</v>
      </c>
      <c r="Q2855" s="4" t="str">
        <f>IF(Table1[[#This Row],[Delivery delay days]]&gt;5,"delay","on time")</f>
        <v>delay</v>
      </c>
      <c r="R2855" s="10">
        <f>DATEVALUE(Table1[[#This Row],[Delivery_Date]])</f>
        <v>45099</v>
      </c>
      <c r="S2855" s="10">
        <f>DATEVALUE(Table1[[#This Row],[Order_Date]])</f>
        <v>45093</v>
      </c>
      <c r="T2855" s="4" t="str" cm="1">
        <f t="array" ref="T2855">_xlfn.IFS(Table1[[#This Row],[Inventory_Level]]&lt;=200,"low",Table1[[#This Row],[Inventory_Level]]&gt;=700,"high",Table1[[#This Row],[Inventory_Level]]&gt;200,"medium")</f>
        <v>medium</v>
      </c>
    </row>
    <row r="2856" spans="1:20" x14ac:dyDescent="0.35">
      <c r="A2856" s="4">
        <v>2855</v>
      </c>
      <c r="B2856" s="4" t="s">
        <v>44</v>
      </c>
      <c r="C2856" s="4" t="s">
        <v>38</v>
      </c>
      <c r="D2856" s="4" t="s">
        <v>45</v>
      </c>
      <c r="E2856" s="4" t="s">
        <v>60</v>
      </c>
      <c r="F2856" s="10" t="s">
        <v>210</v>
      </c>
      <c r="G2856" s="11" t="s">
        <v>177</v>
      </c>
      <c r="H2856" s="4">
        <v>66</v>
      </c>
      <c r="I2856" s="12">
        <v>4580.97</v>
      </c>
      <c r="J2856" s="12">
        <v>302344.02</v>
      </c>
      <c r="K2856" s="12">
        <v>2579.13</v>
      </c>
      <c r="L2856" s="4">
        <v>451</v>
      </c>
      <c r="M2856" s="4" t="s">
        <v>35</v>
      </c>
      <c r="N2856" s="4" t="str" cm="1">
        <f t="array" ref="N2856">_xlfn.SWITCH(E2856,"Delhi","North","Chennai","South","Hyderabad","South","Mumbai","Central","Bangalore","South")</f>
        <v>South</v>
      </c>
      <c r="O2856" s="12">
        <v>75141.820000000007</v>
      </c>
      <c r="P2856" s="4">
        <f>Table1[[#This Row],[Delivery_Date]]-Table1[[#This Row],[Order_Date]]</f>
        <v>1</v>
      </c>
      <c r="Q2856" s="4" t="str">
        <f>IF(Table1[[#This Row],[Delivery delay days]]&gt;5,"delay","on time")</f>
        <v>on time</v>
      </c>
      <c r="R2856" s="10">
        <f>DATEVALUE(Table1[[#This Row],[Delivery_Date]])</f>
        <v>45008</v>
      </c>
      <c r="S2856" s="10">
        <f>DATEVALUE(Table1[[#This Row],[Order_Date]])</f>
        <v>45007</v>
      </c>
      <c r="T2856" s="4" t="str" cm="1">
        <f t="array" ref="T2856">_xlfn.IFS(Table1[[#This Row],[Inventory_Level]]&lt;=200,"low",Table1[[#This Row],[Inventory_Level]]&gt;=700,"high",Table1[[#This Row],[Inventory_Level]]&gt;200,"medium")</f>
        <v>medium</v>
      </c>
    </row>
    <row r="2857" spans="1:20" x14ac:dyDescent="0.35">
      <c r="A2857" s="4">
        <v>2856</v>
      </c>
      <c r="B2857" s="4" t="s">
        <v>59</v>
      </c>
      <c r="C2857" s="4" t="s">
        <v>38</v>
      </c>
      <c r="D2857" s="4" t="s">
        <v>45</v>
      </c>
      <c r="E2857" s="4" t="s">
        <v>52</v>
      </c>
      <c r="F2857" s="10" t="s">
        <v>293</v>
      </c>
      <c r="G2857" s="11" t="s">
        <v>351</v>
      </c>
      <c r="H2857" s="4">
        <v>34</v>
      </c>
      <c r="I2857" s="12">
        <v>45498.66</v>
      </c>
      <c r="J2857" s="12">
        <v>1546954.44</v>
      </c>
      <c r="K2857" s="12">
        <v>2541.11</v>
      </c>
      <c r="L2857" s="4">
        <v>988</v>
      </c>
      <c r="M2857" s="4" t="s">
        <v>35</v>
      </c>
      <c r="N2857" s="4" t="str" cm="1">
        <f t="array" ref="N2857">_xlfn.SWITCH(E2857,"Delhi","North","Chennai","South","Hyderabad","South","Mumbai","Central","Bangalore","South")</f>
        <v>Central</v>
      </c>
      <c r="O2857" s="12">
        <v>298510.75</v>
      </c>
      <c r="P2857" s="4">
        <f>Table1[[#This Row],[Delivery_Date]]-Table1[[#This Row],[Order_Date]]</f>
        <v>9</v>
      </c>
      <c r="Q2857" s="4" t="str">
        <f>IF(Table1[[#This Row],[Delivery delay days]]&gt;5,"delay","on time")</f>
        <v>delay</v>
      </c>
      <c r="R2857" s="10">
        <f>DATEVALUE(Table1[[#This Row],[Delivery_Date]])</f>
        <v>45155</v>
      </c>
      <c r="S2857" s="10">
        <f>DATEVALUE(Table1[[#This Row],[Order_Date]])</f>
        <v>45146</v>
      </c>
      <c r="T2857" s="4" t="str" cm="1">
        <f t="array" ref="T2857">_xlfn.IFS(Table1[[#This Row],[Inventory_Level]]&lt;=200,"low",Table1[[#This Row],[Inventory_Level]]&gt;=700,"high",Table1[[#This Row],[Inventory_Level]]&gt;200,"medium")</f>
        <v>high</v>
      </c>
    </row>
    <row r="2858" spans="1:20" x14ac:dyDescent="0.35">
      <c r="A2858" s="4">
        <v>2857</v>
      </c>
      <c r="B2858" s="4" t="s">
        <v>65</v>
      </c>
      <c r="C2858" s="4" t="s">
        <v>16</v>
      </c>
      <c r="D2858" s="4" t="s">
        <v>45</v>
      </c>
      <c r="E2858" s="4" t="s">
        <v>26</v>
      </c>
      <c r="F2858" s="10" t="s">
        <v>33</v>
      </c>
      <c r="G2858" s="11" t="s">
        <v>318</v>
      </c>
      <c r="H2858" s="4">
        <v>44</v>
      </c>
      <c r="I2858" s="12">
        <v>25192.68</v>
      </c>
      <c r="J2858" s="12">
        <v>1108477.92</v>
      </c>
      <c r="K2858" s="12">
        <v>3674.07</v>
      </c>
      <c r="L2858" s="4">
        <v>646</v>
      </c>
      <c r="M2858" s="4" t="s">
        <v>21</v>
      </c>
      <c r="N2858" s="4" t="str" cm="1">
        <f t="array" ref="N2858">_xlfn.SWITCH(E2858,"Delhi","North","Chennai","South","Hyderabad","South","Mumbai","Central","Bangalore","South")</f>
        <v>South</v>
      </c>
      <c r="O2858" s="12">
        <v>221999.49</v>
      </c>
      <c r="P2858" s="4">
        <f>Table1[[#This Row],[Delivery_Date]]-Table1[[#This Row],[Order_Date]]</f>
        <v>4</v>
      </c>
      <c r="Q2858" s="4" t="str">
        <f>IF(Table1[[#This Row],[Delivery delay days]]&gt;5,"delay","on time")</f>
        <v>on time</v>
      </c>
      <c r="R2858" s="10">
        <f>DATEVALUE(Table1[[#This Row],[Delivery_Date]])</f>
        <v>45057</v>
      </c>
      <c r="S2858" s="10">
        <f>DATEVALUE(Table1[[#This Row],[Order_Date]])</f>
        <v>45053</v>
      </c>
      <c r="T2858" s="4" t="str" cm="1">
        <f t="array" ref="T2858">_xlfn.IFS(Table1[[#This Row],[Inventory_Level]]&lt;=200,"low",Table1[[#This Row],[Inventory_Level]]&gt;=700,"high",Table1[[#This Row],[Inventory_Level]]&gt;200,"medium")</f>
        <v>medium</v>
      </c>
    </row>
    <row r="2859" spans="1:20" x14ac:dyDescent="0.35">
      <c r="A2859" s="4">
        <v>2858</v>
      </c>
      <c r="B2859" s="4" t="s">
        <v>59</v>
      </c>
      <c r="C2859" s="4" t="s">
        <v>38</v>
      </c>
      <c r="D2859" s="4" t="s">
        <v>45</v>
      </c>
      <c r="E2859" s="4" t="s">
        <v>46</v>
      </c>
      <c r="F2859" s="10" t="s">
        <v>334</v>
      </c>
      <c r="G2859" s="11" t="s">
        <v>403</v>
      </c>
      <c r="H2859" s="4">
        <v>95</v>
      </c>
      <c r="I2859" s="12">
        <v>27898.639999999999</v>
      </c>
      <c r="J2859" s="12">
        <v>2650370.7999999998</v>
      </c>
      <c r="K2859" s="12">
        <v>3380.55</v>
      </c>
      <c r="L2859" s="4">
        <v>279</v>
      </c>
      <c r="M2859" s="4" t="s">
        <v>29</v>
      </c>
      <c r="N2859" s="4" t="str" cm="1">
        <f t="array" ref="N2859">_xlfn.SWITCH(E2859,"Delhi","North","Chennai","South","Hyderabad","South","Mumbai","Central","Bangalore","South")</f>
        <v>South</v>
      </c>
      <c r="O2859" s="12">
        <v>624936.63</v>
      </c>
      <c r="P2859" s="4">
        <f>Table1[[#This Row],[Delivery_Date]]-Table1[[#This Row],[Order_Date]]</f>
        <v>13</v>
      </c>
      <c r="Q2859" s="4" t="str">
        <f>IF(Table1[[#This Row],[Delivery delay days]]&gt;5,"delay","on time")</f>
        <v>delay</v>
      </c>
      <c r="R2859" s="10">
        <f>DATEVALUE(Table1[[#This Row],[Delivery_Date]])</f>
        <v>45187</v>
      </c>
      <c r="S2859" s="10">
        <f>DATEVALUE(Table1[[#This Row],[Order_Date]])</f>
        <v>45174</v>
      </c>
      <c r="T2859" s="4" t="str" cm="1">
        <f t="array" ref="T2859">_xlfn.IFS(Table1[[#This Row],[Inventory_Level]]&lt;=200,"low",Table1[[#This Row],[Inventory_Level]]&gt;=700,"high",Table1[[#This Row],[Inventory_Level]]&gt;200,"medium")</f>
        <v>medium</v>
      </c>
    </row>
    <row r="2860" spans="1:20" x14ac:dyDescent="0.35">
      <c r="A2860" s="4">
        <v>2859</v>
      </c>
      <c r="B2860" s="4" t="s">
        <v>65</v>
      </c>
      <c r="C2860" s="4" t="s">
        <v>16</v>
      </c>
      <c r="D2860" s="4" t="s">
        <v>45</v>
      </c>
      <c r="E2860" s="4" t="s">
        <v>52</v>
      </c>
      <c r="F2860" s="10" t="s">
        <v>128</v>
      </c>
      <c r="G2860" s="11" t="s">
        <v>279</v>
      </c>
      <c r="H2860" s="4">
        <v>46</v>
      </c>
      <c r="I2860" s="12">
        <v>3759.82</v>
      </c>
      <c r="J2860" s="12">
        <v>172951.72</v>
      </c>
      <c r="K2860" s="12">
        <v>2588.3200000000002</v>
      </c>
      <c r="L2860" s="4">
        <v>339</v>
      </c>
      <c r="M2860" s="4" t="s">
        <v>21</v>
      </c>
      <c r="N2860" s="4" t="str" cm="1">
        <f t="array" ref="N2860">_xlfn.SWITCH(E2860,"Delhi","North","Chennai","South","Hyderabad","South","Mumbai","Central","Bangalore","South")</f>
        <v>Central</v>
      </c>
      <c r="O2860" s="12">
        <v>9041.1299999999992</v>
      </c>
      <c r="P2860" s="4">
        <f>Table1[[#This Row],[Delivery_Date]]-Table1[[#This Row],[Order_Date]]</f>
        <v>11</v>
      </c>
      <c r="Q2860" s="4" t="str">
        <f>IF(Table1[[#This Row],[Delivery delay days]]&gt;5,"delay","on time")</f>
        <v>delay</v>
      </c>
      <c r="R2860" s="10">
        <f>DATEVALUE(Table1[[#This Row],[Delivery_Date]])</f>
        <v>45171</v>
      </c>
      <c r="S2860" s="10">
        <f>DATEVALUE(Table1[[#This Row],[Order_Date]])</f>
        <v>45160</v>
      </c>
      <c r="T2860" s="4" t="str" cm="1">
        <f t="array" ref="T2860">_xlfn.IFS(Table1[[#This Row],[Inventory_Level]]&lt;=200,"low",Table1[[#This Row],[Inventory_Level]]&gt;=700,"high",Table1[[#This Row],[Inventory_Level]]&gt;200,"medium")</f>
        <v>medium</v>
      </c>
    </row>
    <row r="2861" spans="1:20" x14ac:dyDescent="0.35">
      <c r="A2861" s="4">
        <v>2860</v>
      </c>
      <c r="B2861" s="4" t="s">
        <v>44</v>
      </c>
      <c r="C2861" s="4" t="s">
        <v>24</v>
      </c>
      <c r="D2861" s="4" t="s">
        <v>25</v>
      </c>
      <c r="E2861" s="4" t="s">
        <v>26</v>
      </c>
      <c r="F2861" s="10" t="s">
        <v>41</v>
      </c>
      <c r="G2861" s="11" t="s">
        <v>349</v>
      </c>
      <c r="H2861" s="4">
        <v>42</v>
      </c>
      <c r="I2861" s="12">
        <v>42935.01</v>
      </c>
      <c r="J2861" s="12">
        <v>1803270.42</v>
      </c>
      <c r="K2861" s="12">
        <v>2936.74</v>
      </c>
      <c r="L2861" s="4">
        <v>608</v>
      </c>
      <c r="M2861" s="4" t="s">
        <v>29</v>
      </c>
      <c r="N2861" s="4" t="str" cm="1">
        <f t="array" ref="N2861">_xlfn.SWITCH(E2861,"Delhi","North","Chennai","South","Hyderabad","South","Mumbai","Central","Bangalore","South")</f>
        <v>South</v>
      </c>
      <c r="O2861" s="12">
        <v>435172.06</v>
      </c>
      <c r="P2861" s="4">
        <f>Table1[[#This Row],[Delivery_Date]]-Table1[[#This Row],[Order_Date]]</f>
        <v>8</v>
      </c>
      <c r="Q2861" s="4" t="str">
        <f>IF(Table1[[#This Row],[Delivery delay days]]&gt;5,"delay","on time")</f>
        <v>delay</v>
      </c>
      <c r="R2861" s="10">
        <f>DATEVALUE(Table1[[#This Row],[Delivery_Date]])</f>
        <v>45046</v>
      </c>
      <c r="S2861" s="10">
        <f>DATEVALUE(Table1[[#This Row],[Order_Date]])</f>
        <v>45038</v>
      </c>
      <c r="T2861" s="4" t="str" cm="1">
        <f t="array" ref="T2861">_xlfn.IFS(Table1[[#This Row],[Inventory_Level]]&lt;=200,"low",Table1[[#This Row],[Inventory_Level]]&gt;=700,"high",Table1[[#This Row],[Inventory_Level]]&gt;200,"medium")</f>
        <v>medium</v>
      </c>
    </row>
    <row r="2862" spans="1:20" x14ac:dyDescent="0.35">
      <c r="A2862" s="4">
        <v>2861</v>
      </c>
      <c r="B2862" s="4" t="s">
        <v>59</v>
      </c>
      <c r="C2862" s="4" t="s">
        <v>16</v>
      </c>
      <c r="D2862" s="4" t="s">
        <v>45</v>
      </c>
      <c r="E2862" s="4" t="s">
        <v>18</v>
      </c>
      <c r="F2862" s="10" t="s">
        <v>144</v>
      </c>
      <c r="G2862" s="11" t="s">
        <v>63</v>
      </c>
      <c r="H2862" s="4">
        <v>29</v>
      </c>
      <c r="I2862" s="12">
        <v>32606.25</v>
      </c>
      <c r="J2862" s="12">
        <v>945581.25</v>
      </c>
      <c r="K2862" s="12">
        <v>423.46</v>
      </c>
      <c r="L2862" s="4">
        <v>85</v>
      </c>
      <c r="M2862" s="4" t="s">
        <v>29</v>
      </c>
      <c r="N2862" s="4" t="str" cm="1">
        <f t="array" ref="N2862">_xlfn.SWITCH(E2862,"Delhi","North","Chennai","South","Hyderabad","South","Mumbai","Central","Bangalore","South")</f>
        <v>North</v>
      </c>
      <c r="O2862" s="12">
        <v>158445.69</v>
      </c>
      <c r="P2862" s="4">
        <f>Table1[[#This Row],[Delivery_Date]]-Table1[[#This Row],[Order_Date]]</f>
        <v>13</v>
      </c>
      <c r="Q2862" s="4" t="str">
        <f>IF(Table1[[#This Row],[Delivery delay days]]&gt;5,"delay","on time")</f>
        <v>delay</v>
      </c>
      <c r="R2862" s="10">
        <f>DATEVALUE(Table1[[#This Row],[Delivery_Date]])</f>
        <v>45082</v>
      </c>
      <c r="S2862" s="10">
        <f>DATEVALUE(Table1[[#This Row],[Order_Date]])</f>
        <v>45069</v>
      </c>
      <c r="T2862" s="4" t="str" cm="1">
        <f t="array" ref="T2862">_xlfn.IFS(Table1[[#This Row],[Inventory_Level]]&lt;=200,"low",Table1[[#This Row],[Inventory_Level]]&gt;=700,"high",Table1[[#This Row],[Inventory_Level]]&gt;200,"medium")</f>
        <v>low</v>
      </c>
    </row>
    <row r="2863" spans="1:20" x14ac:dyDescent="0.35">
      <c r="A2863" s="4">
        <v>2862</v>
      </c>
      <c r="B2863" s="4" t="s">
        <v>65</v>
      </c>
      <c r="C2863" s="4" t="s">
        <v>16</v>
      </c>
      <c r="D2863" s="4" t="s">
        <v>39</v>
      </c>
      <c r="E2863" s="4" t="s">
        <v>52</v>
      </c>
      <c r="F2863" s="10" t="s">
        <v>392</v>
      </c>
      <c r="G2863" s="11" t="s">
        <v>278</v>
      </c>
      <c r="H2863" s="4">
        <v>55</v>
      </c>
      <c r="I2863" s="12">
        <v>1784.54</v>
      </c>
      <c r="J2863" s="12">
        <v>98149.7</v>
      </c>
      <c r="K2863" s="12">
        <v>3949.18</v>
      </c>
      <c r="L2863" s="4">
        <v>698</v>
      </c>
      <c r="M2863" s="4" t="s">
        <v>35</v>
      </c>
      <c r="N2863" s="4" t="str" cm="1">
        <f t="array" ref="N2863">_xlfn.SWITCH(E2863,"Delhi","North","Chennai","South","Hyderabad","South","Mumbai","Central","Bangalore","South")</f>
        <v>Central</v>
      </c>
      <c r="O2863" s="12">
        <v>22197.47</v>
      </c>
      <c r="P2863" s="4">
        <f>Table1[[#This Row],[Delivery_Date]]-Table1[[#This Row],[Order_Date]]</f>
        <v>8</v>
      </c>
      <c r="Q2863" s="4" t="str">
        <f>IF(Table1[[#This Row],[Delivery delay days]]&gt;5,"delay","on time")</f>
        <v>delay</v>
      </c>
      <c r="R2863" s="10">
        <f>DATEVALUE(Table1[[#This Row],[Delivery_Date]])</f>
        <v>45157</v>
      </c>
      <c r="S2863" s="10">
        <f>DATEVALUE(Table1[[#This Row],[Order_Date]])</f>
        <v>45149</v>
      </c>
      <c r="T2863" s="4" t="str" cm="1">
        <f t="array" ref="T2863">_xlfn.IFS(Table1[[#This Row],[Inventory_Level]]&lt;=200,"low",Table1[[#This Row],[Inventory_Level]]&gt;=700,"high",Table1[[#This Row],[Inventory_Level]]&gt;200,"medium")</f>
        <v>medium</v>
      </c>
    </row>
    <row r="2864" spans="1:20" x14ac:dyDescent="0.35">
      <c r="A2864" s="4">
        <v>2863</v>
      </c>
      <c r="B2864" s="4" t="s">
        <v>44</v>
      </c>
      <c r="C2864" s="4" t="s">
        <v>38</v>
      </c>
      <c r="D2864" s="4" t="s">
        <v>39</v>
      </c>
      <c r="E2864" s="4" t="s">
        <v>52</v>
      </c>
      <c r="F2864" s="10" t="s">
        <v>334</v>
      </c>
      <c r="G2864" s="11" t="s">
        <v>370</v>
      </c>
      <c r="H2864" s="4">
        <v>46</v>
      </c>
      <c r="I2864" s="12">
        <v>49467.41</v>
      </c>
      <c r="J2864" s="12">
        <v>2275500.86</v>
      </c>
      <c r="K2864" s="12">
        <v>1264.92</v>
      </c>
      <c r="L2864" s="4">
        <v>856</v>
      </c>
      <c r="M2864" s="4" t="s">
        <v>35</v>
      </c>
      <c r="N2864" s="4" t="str" cm="1">
        <f t="array" ref="N2864">_xlfn.SWITCH(E2864,"Delhi","North","Chennai","South","Hyderabad","South","Mumbai","Central","Bangalore","South")</f>
        <v>Central</v>
      </c>
      <c r="O2864" s="12">
        <v>268035.34000000003</v>
      </c>
      <c r="P2864" s="4">
        <f>Table1[[#This Row],[Delivery_Date]]-Table1[[#This Row],[Order_Date]]</f>
        <v>6</v>
      </c>
      <c r="Q2864" s="4" t="str">
        <f>IF(Table1[[#This Row],[Delivery delay days]]&gt;5,"delay","on time")</f>
        <v>delay</v>
      </c>
      <c r="R2864" s="10">
        <f>DATEVALUE(Table1[[#This Row],[Delivery_Date]])</f>
        <v>45180</v>
      </c>
      <c r="S2864" s="10">
        <f>DATEVALUE(Table1[[#This Row],[Order_Date]])</f>
        <v>45174</v>
      </c>
      <c r="T2864" s="4" t="str" cm="1">
        <f t="array" ref="T2864">_xlfn.IFS(Table1[[#This Row],[Inventory_Level]]&lt;=200,"low",Table1[[#This Row],[Inventory_Level]]&gt;=700,"high",Table1[[#This Row],[Inventory_Level]]&gt;200,"medium")</f>
        <v>high</v>
      </c>
    </row>
    <row r="2865" spans="1:20" x14ac:dyDescent="0.35">
      <c r="A2865" s="4">
        <v>2864</v>
      </c>
      <c r="B2865" s="4" t="s">
        <v>51</v>
      </c>
      <c r="C2865" s="4" t="s">
        <v>24</v>
      </c>
      <c r="D2865" s="4" t="s">
        <v>45</v>
      </c>
      <c r="E2865" s="4" t="s">
        <v>46</v>
      </c>
      <c r="F2865" s="10" t="s">
        <v>399</v>
      </c>
      <c r="G2865" s="11" t="s">
        <v>94</v>
      </c>
      <c r="H2865" s="4">
        <v>38</v>
      </c>
      <c r="I2865" s="12">
        <v>49832.58</v>
      </c>
      <c r="J2865" s="12">
        <v>1893638.04</v>
      </c>
      <c r="K2865" s="12">
        <v>2180.71</v>
      </c>
      <c r="L2865" s="4">
        <v>539</v>
      </c>
      <c r="M2865" s="4" t="s">
        <v>21</v>
      </c>
      <c r="N2865" s="4" t="str" cm="1">
        <f t="array" ref="N2865">_xlfn.SWITCH(E2865,"Delhi","North","Chennai","South","Hyderabad","South","Mumbai","Central","Bangalore","South")</f>
        <v>South</v>
      </c>
      <c r="O2865" s="12">
        <v>467894.62</v>
      </c>
      <c r="P2865" s="4">
        <f>Table1[[#This Row],[Delivery_Date]]-Table1[[#This Row],[Order_Date]]</f>
        <v>10</v>
      </c>
      <c r="Q2865" s="4" t="str">
        <f>IF(Table1[[#This Row],[Delivery delay days]]&gt;5,"delay","on time")</f>
        <v>delay</v>
      </c>
      <c r="R2865" s="10">
        <f>DATEVALUE(Table1[[#This Row],[Delivery_Date]])</f>
        <v>44947</v>
      </c>
      <c r="S2865" s="10">
        <f>DATEVALUE(Table1[[#This Row],[Order_Date]])</f>
        <v>44937</v>
      </c>
      <c r="T2865" s="4" t="str" cm="1">
        <f t="array" ref="T2865">_xlfn.IFS(Table1[[#This Row],[Inventory_Level]]&lt;=200,"low",Table1[[#This Row],[Inventory_Level]]&gt;=700,"high",Table1[[#This Row],[Inventory_Level]]&gt;200,"medium")</f>
        <v>medium</v>
      </c>
    </row>
    <row r="2866" spans="1:20" x14ac:dyDescent="0.35">
      <c r="A2866" s="4">
        <v>2865</v>
      </c>
      <c r="B2866" s="4" t="s">
        <v>59</v>
      </c>
      <c r="C2866" s="4" t="s">
        <v>16</v>
      </c>
      <c r="D2866" s="4" t="s">
        <v>45</v>
      </c>
      <c r="E2866" s="4" t="s">
        <v>52</v>
      </c>
      <c r="F2866" s="10" t="s">
        <v>96</v>
      </c>
      <c r="G2866" s="11" t="s">
        <v>71</v>
      </c>
      <c r="H2866" s="4">
        <v>75</v>
      </c>
      <c r="I2866" s="12">
        <v>4522.9799999999996</v>
      </c>
      <c r="J2866" s="12">
        <v>339223.5</v>
      </c>
      <c r="K2866" s="12">
        <v>2319.73</v>
      </c>
      <c r="L2866" s="4">
        <v>514</v>
      </c>
      <c r="M2866" s="4" t="s">
        <v>35</v>
      </c>
      <c r="N2866" s="4" t="str" cm="1">
        <f t="array" ref="N2866">_xlfn.SWITCH(E2866,"Delhi","North","Chennai","South","Hyderabad","South","Mumbai","Central","Bangalore","South")</f>
        <v>Central</v>
      </c>
      <c r="O2866" s="12">
        <v>84099.85</v>
      </c>
      <c r="P2866" s="4">
        <f>Table1[[#This Row],[Delivery_Date]]-Table1[[#This Row],[Order_Date]]</f>
        <v>4</v>
      </c>
      <c r="Q2866" s="4" t="str">
        <f>IF(Table1[[#This Row],[Delivery delay days]]&gt;5,"delay","on time")</f>
        <v>on time</v>
      </c>
      <c r="R2866" s="10">
        <f>DATEVALUE(Table1[[#This Row],[Delivery_Date]])</f>
        <v>45260</v>
      </c>
      <c r="S2866" s="10">
        <f>DATEVALUE(Table1[[#This Row],[Order_Date]])</f>
        <v>45256</v>
      </c>
      <c r="T2866" s="4" t="str" cm="1">
        <f t="array" ref="T2866">_xlfn.IFS(Table1[[#This Row],[Inventory_Level]]&lt;=200,"low",Table1[[#This Row],[Inventory_Level]]&gt;=700,"high",Table1[[#This Row],[Inventory_Level]]&gt;200,"medium")</f>
        <v>medium</v>
      </c>
    </row>
    <row r="2867" spans="1:20" x14ac:dyDescent="0.35">
      <c r="A2867" s="4">
        <v>2866</v>
      </c>
      <c r="B2867" s="4" t="s">
        <v>51</v>
      </c>
      <c r="C2867" s="4" t="s">
        <v>16</v>
      </c>
      <c r="D2867" s="4" t="s">
        <v>32</v>
      </c>
      <c r="E2867" s="4" t="s">
        <v>26</v>
      </c>
      <c r="F2867" s="10" t="s">
        <v>155</v>
      </c>
      <c r="G2867" s="11" t="s">
        <v>110</v>
      </c>
      <c r="H2867" s="4">
        <v>17</v>
      </c>
      <c r="I2867" s="12">
        <v>5943.28</v>
      </c>
      <c r="J2867" s="12">
        <v>101035.76</v>
      </c>
      <c r="K2867" s="12">
        <v>4213.8100000000004</v>
      </c>
      <c r="L2867" s="4">
        <v>285</v>
      </c>
      <c r="M2867" s="4" t="s">
        <v>35</v>
      </c>
      <c r="N2867" s="4" t="str" cm="1">
        <f t="array" ref="N2867">_xlfn.SWITCH(E2867,"Delhi","North","Chennai","South","Hyderabad","South","Mumbai","Central","Bangalore","South")</f>
        <v>South</v>
      </c>
      <c r="O2867" s="12">
        <v>9144.9699999999993</v>
      </c>
      <c r="P2867" s="4">
        <f>Table1[[#This Row],[Delivery_Date]]-Table1[[#This Row],[Order_Date]]</f>
        <v>15</v>
      </c>
      <c r="Q2867" s="4" t="str">
        <f>IF(Table1[[#This Row],[Delivery delay days]]&gt;5,"delay","on time")</f>
        <v>delay</v>
      </c>
      <c r="R2867" s="10">
        <f>DATEVALUE(Table1[[#This Row],[Delivery_Date]])</f>
        <v>44979</v>
      </c>
      <c r="S2867" s="10">
        <f>DATEVALUE(Table1[[#This Row],[Order_Date]])</f>
        <v>44964</v>
      </c>
      <c r="T2867" s="4" t="str" cm="1">
        <f t="array" ref="T2867">_xlfn.IFS(Table1[[#This Row],[Inventory_Level]]&lt;=200,"low",Table1[[#This Row],[Inventory_Level]]&gt;=700,"high",Table1[[#This Row],[Inventory_Level]]&gt;200,"medium")</f>
        <v>medium</v>
      </c>
    </row>
    <row r="2868" spans="1:20" x14ac:dyDescent="0.35">
      <c r="A2868" s="4">
        <v>2867</v>
      </c>
      <c r="B2868" s="4" t="s">
        <v>37</v>
      </c>
      <c r="C2868" s="4" t="s">
        <v>38</v>
      </c>
      <c r="D2868" s="4" t="s">
        <v>39</v>
      </c>
      <c r="E2868" s="4" t="s">
        <v>52</v>
      </c>
      <c r="F2868" s="10" t="s">
        <v>218</v>
      </c>
      <c r="G2868" s="11" t="s">
        <v>219</v>
      </c>
      <c r="H2868" s="4">
        <v>74</v>
      </c>
      <c r="I2868" s="12">
        <v>42676.75</v>
      </c>
      <c r="J2868" s="12">
        <v>3158079.5</v>
      </c>
      <c r="K2868" s="12">
        <v>2872.2</v>
      </c>
      <c r="L2868" s="4">
        <v>113</v>
      </c>
      <c r="M2868" s="4" t="s">
        <v>42</v>
      </c>
      <c r="N2868" s="4" t="str" cm="1">
        <f t="array" ref="N2868">_xlfn.SWITCH(E2868,"Delhi","North","Chennai","South","Hyderabad","South","Mumbai","Central","Bangalore","South")</f>
        <v>Central</v>
      </c>
      <c r="O2868" s="12">
        <v>466149.14</v>
      </c>
      <c r="P2868" s="4">
        <f>Table1[[#This Row],[Delivery_Date]]-Table1[[#This Row],[Order_Date]]</f>
        <v>4</v>
      </c>
      <c r="Q2868" s="4" t="str">
        <f>IF(Table1[[#This Row],[Delivery delay days]]&gt;5,"delay","on time")</f>
        <v>on time</v>
      </c>
      <c r="R2868" s="10">
        <f>DATEVALUE(Table1[[#This Row],[Delivery_Date]])</f>
        <v>45227</v>
      </c>
      <c r="S2868" s="10">
        <f>DATEVALUE(Table1[[#This Row],[Order_Date]])</f>
        <v>45223</v>
      </c>
      <c r="T2868" s="4" t="str" cm="1">
        <f t="array" ref="T2868">_xlfn.IFS(Table1[[#This Row],[Inventory_Level]]&lt;=200,"low",Table1[[#This Row],[Inventory_Level]]&gt;=700,"high",Table1[[#This Row],[Inventory_Level]]&gt;200,"medium")</f>
        <v>low</v>
      </c>
    </row>
    <row r="2869" spans="1:20" x14ac:dyDescent="0.35">
      <c r="A2869" s="4">
        <v>2868</v>
      </c>
      <c r="B2869" s="4" t="s">
        <v>31</v>
      </c>
      <c r="C2869" s="4" t="s">
        <v>24</v>
      </c>
      <c r="D2869" s="4" t="s">
        <v>45</v>
      </c>
      <c r="E2869" s="4" t="s">
        <v>26</v>
      </c>
      <c r="F2869" s="10" t="s">
        <v>331</v>
      </c>
      <c r="G2869" s="11" t="s">
        <v>204</v>
      </c>
      <c r="H2869" s="4">
        <v>67</v>
      </c>
      <c r="I2869" s="12">
        <v>49122.09</v>
      </c>
      <c r="J2869" s="12">
        <v>3291180.03</v>
      </c>
      <c r="K2869" s="12">
        <v>4438.08</v>
      </c>
      <c r="L2869" s="4">
        <v>642</v>
      </c>
      <c r="M2869" s="4" t="s">
        <v>21</v>
      </c>
      <c r="N2869" s="4" t="str" cm="1">
        <f t="array" ref="N2869">_xlfn.SWITCH(E2869,"Delhi","North","Chennai","South","Hyderabad","South","Mumbai","Central","Bangalore","South")</f>
        <v>South</v>
      </c>
      <c r="O2869" s="12">
        <v>185886.77</v>
      </c>
      <c r="P2869" s="4">
        <f>Table1[[#This Row],[Delivery_Date]]-Table1[[#This Row],[Order_Date]]</f>
        <v>8</v>
      </c>
      <c r="Q2869" s="4" t="str">
        <f>IF(Table1[[#This Row],[Delivery delay days]]&gt;5,"delay","on time")</f>
        <v>delay</v>
      </c>
      <c r="R2869" s="10">
        <f>DATEVALUE(Table1[[#This Row],[Delivery_Date]])</f>
        <v>44940</v>
      </c>
      <c r="S2869" s="10">
        <f>DATEVALUE(Table1[[#This Row],[Order_Date]])</f>
        <v>44932</v>
      </c>
      <c r="T2869" s="4" t="str" cm="1">
        <f t="array" ref="T2869">_xlfn.IFS(Table1[[#This Row],[Inventory_Level]]&lt;=200,"low",Table1[[#This Row],[Inventory_Level]]&gt;=700,"high",Table1[[#This Row],[Inventory_Level]]&gt;200,"medium")</f>
        <v>medium</v>
      </c>
    </row>
    <row r="2870" spans="1:20" x14ac:dyDescent="0.35">
      <c r="A2870" s="4">
        <v>2869</v>
      </c>
      <c r="B2870" s="4" t="s">
        <v>51</v>
      </c>
      <c r="C2870" s="4" t="s">
        <v>38</v>
      </c>
      <c r="D2870" s="4" t="s">
        <v>17</v>
      </c>
      <c r="E2870" s="4" t="s">
        <v>46</v>
      </c>
      <c r="F2870" s="10" t="s">
        <v>356</v>
      </c>
      <c r="G2870" s="11" t="s">
        <v>386</v>
      </c>
      <c r="H2870" s="4">
        <v>14</v>
      </c>
      <c r="I2870" s="12">
        <v>29552.85</v>
      </c>
      <c r="J2870" s="12">
        <v>413739.9</v>
      </c>
      <c r="K2870" s="12">
        <v>2655.52</v>
      </c>
      <c r="L2870" s="4">
        <v>655</v>
      </c>
      <c r="M2870" s="4" t="s">
        <v>35</v>
      </c>
      <c r="N2870" s="4" t="str" cm="1">
        <f t="array" ref="N2870">_xlfn.SWITCH(E2870,"Delhi","North","Chennai","South","Hyderabad","South","Mumbai","Central","Bangalore","South")</f>
        <v>South</v>
      </c>
      <c r="O2870" s="12">
        <v>95072.53</v>
      </c>
      <c r="P2870" s="4">
        <f>Table1[[#This Row],[Delivery_Date]]-Table1[[#This Row],[Order_Date]]</f>
        <v>6</v>
      </c>
      <c r="Q2870" s="4" t="str">
        <f>IF(Table1[[#This Row],[Delivery delay days]]&gt;5,"delay","on time")</f>
        <v>delay</v>
      </c>
      <c r="R2870" s="10">
        <f>DATEVALUE(Table1[[#This Row],[Delivery_Date]])</f>
        <v>45132</v>
      </c>
      <c r="S2870" s="10">
        <f>DATEVALUE(Table1[[#This Row],[Order_Date]])</f>
        <v>45126</v>
      </c>
      <c r="T2870" s="4" t="str" cm="1">
        <f t="array" ref="T2870">_xlfn.IFS(Table1[[#This Row],[Inventory_Level]]&lt;=200,"low",Table1[[#This Row],[Inventory_Level]]&gt;=700,"high",Table1[[#This Row],[Inventory_Level]]&gt;200,"medium")</f>
        <v>medium</v>
      </c>
    </row>
    <row r="2871" spans="1:20" x14ac:dyDescent="0.35">
      <c r="A2871" s="4">
        <v>2870</v>
      </c>
      <c r="B2871" s="4" t="s">
        <v>65</v>
      </c>
      <c r="C2871" s="4" t="s">
        <v>38</v>
      </c>
      <c r="D2871" s="4" t="s">
        <v>25</v>
      </c>
      <c r="E2871" s="4" t="s">
        <v>46</v>
      </c>
      <c r="F2871" s="10" t="s">
        <v>189</v>
      </c>
      <c r="G2871" s="11" t="s">
        <v>88</v>
      </c>
      <c r="H2871" s="4">
        <v>40</v>
      </c>
      <c r="I2871" s="12">
        <v>24834.13</v>
      </c>
      <c r="J2871" s="12">
        <v>993365.2</v>
      </c>
      <c r="K2871" s="12">
        <v>2094.27</v>
      </c>
      <c r="L2871" s="4">
        <v>493</v>
      </c>
      <c r="M2871" s="4" t="s">
        <v>42</v>
      </c>
      <c r="N2871" s="4" t="str" cm="1">
        <f t="array" ref="N2871">_xlfn.SWITCH(E2871,"Delhi","North","Chennai","South","Hyderabad","South","Mumbai","Central","Bangalore","South")</f>
        <v>South</v>
      </c>
      <c r="O2871" s="12">
        <v>207835.34</v>
      </c>
      <c r="P2871" s="4">
        <f>Table1[[#This Row],[Delivery_Date]]-Table1[[#This Row],[Order_Date]]</f>
        <v>1</v>
      </c>
      <c r="Q2871" s="4" t="str">
        <f>IF(Table1[[#This Row],[Delivery delay days]]&gt;5,"delay","on time")</f>
        <v>on time</v>
      </c>
      <c r="R2871" s="10">
        <f>DATEVALUE(Table1[[#This Row],[Delivery_Date]])</f>
        <v>45114</v>
      </c>
      <c r="S2871" s="10">
        <f>DATEVALUE(Table1[[#This Row],[Order_Date]])</f>
        <v>45113</v>
      </c>
      <c r="T2871" s="4" t="str" cm="1">
        <f t="array" ref="T2871">_xlfn.IFS(Table1[[#This Row],[Inventory_Level]]&lt;=200,"low",Table1[[#This Row],[Inventory_Level]]&gt;=700,"high",Table1[[#This Row],[Inventory_Level]]&gt;200,"medium")</f>
        <v>medium</v>
      </c>
    </row>
    <row r="2872" spans="1:20" x14ac:dyDescent="0.35">
      <c r="A2872" s="4">
        <v>2871</v>
      </c>
      <c r="B2872" s="4" t="s">
        <v>51</v>
      </c>
      <c r="C2872" s="4" t="s">
        <v>24</v>
      </c>
      <c r="D2872" s="4" t="s">
        <v>25</v>
      </c>
      <c r="E2872" s="4" t="s">
        <v>60</v>
      </c>
      <c r="F2872" s="10" t="s">
        <v>77</v>
      </c>
      <c r="G2872" s="11" t="s">
        <v>299</v>
      </c>
      <c r="H2872" s="4">
        <v>36</v>
      </c>
      <c r="I2872" s="12">
        <v>38786.269999999997</v>
      </c>
      <c r="J2872" s="12">
        <v>1396305.72</v>
      </c>
      <c r="K2872" s="12">
        <v>3506.11</v>
      </c>
      <c r="L2872" s="4">
        <v>53</v>
      </c>
      <c r="M2872" s="4" t="s">
        <v>29</v>
      </c>
      <c r="N2872" s="4" t="str" cm="1">
        <f t="array" ref="N2872">_xlfn.SWITCH(E2872,"Delhi","North","Chennai","South","Hyderabad","South","Mumbai","Central","Bangalore","South")</f>
        <v>South</v>
      </c>
      <c r="O2872" s="12">
        <v>329528.98</v>
      </c>
      <c r="P2872" s="4">
        <f>Table1[[#This Row],[Delivery_Date]]-Table1[[#This Row],[Order_Date]]</f>
        <v>6</v>
      </c>
      <c r="Q2872" s="4" t="str">
        <f>IF(Table1[[#This Row],[Delivery delay days]]&gt;5,"delay","on time")</f>
        <v>delay</v>
      </c>
      <c r="R2872" s="10">
        <f>DATEVALUE(Table1[[#This Row],[Delivery_Date]])</f>
        <v>45210</v>
      </c>
      <c r="S2872" s="10">
        <f>DATEVALUE(Table1[[#This Row],[Order_Date]])</f>
        <v>45204</v>
      </c>
      <c r="T2872" s="4" t="str" cm="1">
        <f t="array" ref="T2872">_xlfn.IFS(Table1[[#This Row],[Inventory_Level]]&lt;=200,"low",Table1[[#This Row],[Inventory_Level]]&gt;=700,"high",Table1[[#This Row],[Inventory_Level]]&gt;200,"medium")</f>
        <v>low</v>
      </c>
    </row>
    <row r="2873" spans="1:20" x14ac:dyDescent="0.35">
      <c r="A2873" s="4">
        <v>2872</v>
      </c>
      <c r="B2873" s="4" t="s">
        <v>23</v>
      </c>
      <c r="C2873" s="4" t="s">
        <v>38</v>
      </c>
      <c r="D2873" s="4" t="s">
        <v>25</v>
      </c>
      <c r="E2873" s="4" t="s">
        <v>46</v>
      </c>
      <c r="F2873" s="10" t="s">
        <v>104</v>
      </c>
      <c r="G2873" s="11" t="s">
        <v>276</v>
      </c>
      <c r="H2873" s="4">
        <v>15</v>
      </c>
      <c r="I2873" s="12">
        <v>7288.94</v>
      </c>
      <c r="J2873" s="12">
        <v>109334.1</v>
      </c>
      <c r="K2873" s="12">
        <v>359.5</v>
      </c>
      <c r="L2873" s="4">
        <v>850</v>
      </c>
      <c r="M2873" s="4" t="s">
        <v>21</v>
      </c>
      <c r="N2873" s="4" t="str" cm="1">
        <f t="array" ref="N2873">_xlfn.SWITCH(E2873,"Delhi","North","Chennai","South","Hyderabad","South","Mumbai","Central","Bangalore","South")</f>
        <v>South</v>
      </c>
      <c r="O2873" s="12">
        <v>16881.57</v>
      </c>
      <c r="P2873" s="4">
        <f>Table1[[#This Row],[Delivery_Date]]-Table1[[#This Row],[Order_Date]]</f>
        <v>4</v>
      </c>
      <c r="Q2873" s="4" t="str">
        <f>IF(Table1[[#This Row],[Delivery delay days]]&gt;5,"delay","on time")</f>
        <v>on time</v>
      </c>
      <c r="R2873" s="10">
        <f>DATEVALUE(Table1[[#This Row],[Delivery_Date]])</f>
        <v>45010</v>
      </c>
      <c r="S2873" s="10">
        <f>DATEVALUE(Table1[[#This Row],[Order_Date]])</f>
        <v>45006</v>
      </c>
      <c r="T2873" s="4" t="str" cm="1">
        <f t="array" ref="T2873">_xlfn.IFS(Table1[[#This Row],[Inventory_Level]]&lt;=200,"low",Table1[[#This Row],[Inventory_Level]]&gt;=700,"high",Table1[[#This Row],[Inventory_Level]]&gt;200,"medium")</f>
        <v>high</v>
      </c>
    </row>
    <row r="2874" spans="1:20" x14ac:dyDescent="0.35">
      <c r="A2874" s="4">
        <v>2873</v>
      </c>
      <c r="B2874" s="4" t="s">
        <v>59</v>
      </c>
      <c r="C2874" s="4" t="s">
        <v>24</v>
      </c>
      <c r="D2874" s="4" t="s">
        <v>25</v>
      </c>
      <c r="E2874" s="4" t="s">
        <v>52</v>
      </c>
      <c r="F2874" s="10" t="s">
        <v>267</v>
      </c>
      <c r="G2874" s="11" t="s">
        <v>412</v>
      </c>
      <c r="H2874" s="4">
        <v>83</v>
      </c>
      <c r="I2874" s="12">
        <v>13883.4</v>
      </c>
      <c r="J2874" s="12">
        <v>1152322.2</v>
      </c>
      <c r="K2874" s="12">
        <v>4755.25</v>
      </c>
      <c r="L2874" s="4">
        <v>903</v>
      </c>
      <c r="M2874" s="4" t="s">
        <v>21</v>
      </c>
      <c r="N2874" s="4" t="str" cm="1">
        <f t="array" ref="N2874">_xlfn.SWITCH(E2874,"Delhi","North","Chennai","South","Hyderabad","South","Mumbai","Central","Bangalore","South")</f>
        <v>Central</v>
      </c>
      <c r="O2874" s="12">
        <v>142936.01</v>
      </c>
      <c r="P2874" s="4">
        <f>Table1[[#This Row],[Delivery_Date]]-Table1[[#This Row],[Order_Date]]</f>
        <v>1</v>
      </c>
      <c r="Q2874" s="4" t="str">
        <f>IF(Table1[[#This Row],[Delivery delay days]]&gt;5,"delay","on time")</f>
        <v>on time</v>
      </c>
      <c r="R2874" s="10">
        <f>DATEVALUE(Table1[[#This Row],[Delivery_Date]])</f>
        <v>45219</v>
      </c>
      <c r="S2874" s="10">
        <f>DATEVALUE(Table1[[#This Row],[Order_Date]])</f>
        <v>45218</v>
      </c>
      <c r="T2874" s="4" t="str" cm="1">
        <f t="array" ref="T2874">_xlfn.IFS(Table1[[#This Row],[Inventory_Level]]&lt;=200,"low",Table1[[#This Row],[Inventory_Level]]&gt;=700,"high",Table1[[#This Row],[Inventory_Level]]&gt;200,"medium")</f>
        <v>high</v>
      </c>
    </row>
    <row r="2875" spans="1:20" x14ac:dyDescent="0.35">
      <c r="A2875" s="4">
        <v>2874</v>
      </c>
      <c r="B2875" s="4" t="s">
        <v>31</v>
      </c>
      <c r="C2875" s="4" t="s">
        <v>24</v>
      </c>
      <c r="D2875" s="4" t="s">
        <v>32</v>
      </c>
      <c r="E2875" s="4" t="s">
        <v>18</v>
      </c>
      <c r="F2875" s="10" t="s">
        <v>66</v>
      </c>
      <c r="G2875" s="11" t="s">
        <v>381</v>
      </c>
      <c r="H2875" s="4">
        <v>27</v>
      </c>
      <c r="I2875" s="12">
        <v>42158.080000000002</v>
      </c>
      <c r="J2875" s="12">
        <v>1138268.1599999999</v>
      </c>
      <c r="K2875" s="12">
        <v>2442.8000000000002</v>
      </c>
      <c r="L2875" s="4">
        <v>545</v>
      </c>
      <c r="M2875" s="4" t="s">
        <v>29</v>
      </c>
      <c r="N2875" s="4" t="str" cm="1">
        <f t="array" ref="N2875">_xlfn.SWITCH(E2875,"Delhi","North","Chennai","South","Hyderabad","South","Mumbai","Central","Bangalore","South")</f>
        <v>North</v>
      </c>
      <c r="O2875" s="12">
        <v>88950.12</v>
      </c>
      <c r="P2875" s="4">
        <f>Table1[[#This Row],[Delivery_Date]]-Table1[[#This Row],[Order_Date]]</f>
        <v>14</v>
      </c>
      <c r="Q2875" s="4" t="str">
        <f>IF(Table1[[#This Row],[Delivery delay days]]&gt;5,"delay","on time")</f>
        <v>delay</v>
      </c>
      <c r="R2875" s="10">
        <f>DATEVALUE(Table1[[#This Row],[Delivery_Date]])</f>
        <v>45183</v>
      </c>
      <c r="S2875" s="10">
        <f>DATEVALUE(Table1[[#This Row],[Order_Date]])</f>
        <v>45169</v>
      </c>
      <c r="T2875" s="4" t="str" cm="1">
        <f t="array" ref="T2875">_xlfn.IFS(Table1[[#This Row],[Inventory_Level]]&lt;=200,"low",Table1[[#This Row],[Inventory_Level]]&gt;=700,"high",Table1[[#This Row],[Inventory_Level]]&gt;200,"medium")</f>
        <v>medium</v>
      </c>
    </row>
    <row r="2876" spans="1:20" x14ac:dyDescent="0.35">
      <c r="A2876" s="4">
        <v>2875</v>
      </c>
      <c r="B2876" s="4" t="s">
        <v>37</v>
      </c>
      <c r="C2876" s="4" t="s">
        <v>24</v>
      </c>
      <c r="D2876" s="4" t="s">
        <v>32</v>
      </c>
      <c r="E2876" s="4" t="s">
        <v>60</v>
      </c>
      <c r="F2876" s="10" t="s">
        <v>251</v>
      </c>
      <c r="G2876" s="11" t="s">
        <v>207</v>
      </c>
      <c r="H2876" s="4">
        <v>38</v>
      </c>
      <c r="I2876" s="12">
        <v>2268.67</v>
      </c>
      <c r="J2876" s="12">
        <v>86209.46</v>
      </c>
      <c r="K2876" s="12">
        <v>3776.36</v>
      </c>
      <c r="L2876" s="4">
        <v>976</v>
      </c>
      <c r="M2876" s="4" t="s">
        <v>35</v>
      </c>
      <c r="N2876" s="4" t="str" cm="1">
        <f t="array" ref="N2876">_xlfn.SWITCH(E2876,"Delhi","North","Chennai","South","Hyderabad","South","Mumbai","Central","Bangalore","South")</f>
        <v>South</v>
      </c>
      <c r="O2876" s="12">
        <v>13830.63</v>
      </c>
      <c r="P2876" s="4">
        <f>Table1[[#This Row],[Delivery_Date]]-Table1[[#This Row],[Order_Date]]</f>
        <v>14</v>
      </c>
      <c r="Q2876" s="4" t="str">
        <f>IF(Table1[[#This Row],[Delivery delay days]]&gt;5,"delay","on time")</f>
        <v>delay</v>
      </c>
      <c r="R2876" s="10">
        <f>DATEVALUE(Table1[[#This Row],[Delivery_Date]])</f>
        <v>45286</v>
      </c>
      <c r="S2876" s="10">
        <f>DATEVALUE(Table1[[#This Row],[Order_Date]])</f>
        <v>45272</v>
      </c>
      <c r="T2876" s="4" t="str" cm="1">
        <f t="array" ref="T2876">_xlfn.IFS(Table1[[#This Row],[Inventory_Level]]&lt;=200,"low",Table1[[#This Row],[Inventory_Level]]&gt;=700,"high",Table1[[#This Row],[Inventory_Level]]&gt;200,"medium")</f>
        <v>high</v>
      </c>
    </row>
    <row r="2877" spans="1:20" x14ac:dyDescent="0.35">
      <c r="A2877" s="4">
        <v>2876</v>
      </c>
      <c r="B2877" s="4" t="s">
        <v>37</v>
      </c>
      <c r="C2877" s="4" t="s">
        <v>24</v>
      </c>
      <c r="D2877" s="4" t="s">
        <v>39</v>
      </c>
      <c r="E2877" s="4" t="s">
        <v>18</v>
      </c>
      <c r="F2877" s="10" t="s">
        <v>281</v>
      </c>
      <c r="G2877" s="11" t="s">
        <v>264</v>
      </c>
      <c r="H2877" s="4">
        <v>84</v>
      </c>
      <c r="I2877" s="12">
        <v>15658.52</v>
      </c>
      <c r="J2877" s="12">
        <v>1315315.68</v>
      </c>
      <c r="K2877" s="12">
        <v>1836.74</v>
      </c>
      <c r="L2877" s="4">
        <v>671</v>
      </c>
      <c r="M2877" s="4" t="s">
        <v>29</v>
      </c>
      <c r="N2877" s="4" t="str" cm="1">
        <f t="array" ref="N2877">_xlfn.SWITCH(E2877,"Delhi","North","Chennai","South","Hyderabad","South","Mumbai","Central","Bangalore","South")</f>
        <v>North</v>
      </c>
      <c r="O2877" s="12">
        <v>76394.83</v>
      </c>
      <c r="P2877" s="4">
        <f>Table1[[#This Row],[Delivery_Date]]-Table1[[#This Row],[Order_Date]]</f>
        <v>11</v>
      </c>
      <c r="Q2877" s="4" t="str">
        <f>IF(Table1[[#This Row],[Delivery delay days]]&gt;5,"delay","on time")</f>
        <v>delay</v>
      </c>
      <c r="R2877" s="10">
        <f>DATEVALUE(Table1[[#This Row],[Delivery_Date]])</f>
        <v>45028</v>
      </c>
      <c r="S2877" s="10">
        <f>DATEVALUE(Table1[[#This Row],[Order_Date]])</f>
        <v>45017</v>
      </c>
      <c r="T2877" s="4" t="str" cm="1">
        <f t="array" ref="T2877">_xlfn.IFS(Table1[[#This Row],[Inventory_Level]]&lt;=200,"low",Table1[[#This Row],[Inventory_Level]]&gt;=700,"high",Table1[[#This Row],[Inventory_Level]]&gt;200,"medium")</f>
        <v>medium</v>
      </c>
    </row>
    <row r="2878" spans="1:20" x14ac:dyDescent="0.35">
      <c r="A2878" s="4">
        <v>2877</v>
      </c>
      <c r="B2878" s="4" t="s">
        <v>51</v>
      </c>
      <c r="C2878" s="4" t="s">
        <v>38</v>
      </c>
      <c r="D2878" s="4" t="s">
        <v>39</v>
      </c>
      <c r="E2878" s="4" t="s">
        <v>18</v>
      </c>
      <c r="F2878" s="10" t="s">
        <v>219</v>
      </c>
      <c r="G2878" s="11" t="s">
        <v>223</v>
      </c>
      <c r="H2878" s="4">
        <v>83</v>
      </c>
      <c r="I2878" s="12">
        <v>5758.4</v>
      </c>
      <c r="J2878" s="12">
        <v>477947.2</v>
      </c>
      <c r="K2878" s="12">
        <v>4181.84</v>
      </c>
      <c r="L2878" s="4">
        <v>995</v>
      </c>
      <c r="M2878" s="4" t="s">
        <v>29</v>
      </c>
      <c r="N2878" s="4" t="str" cm="1">
        <f t="array" ref="N2878">_xlfn.SWITCH(E2878,"Delhi","North","Chennai","South","Hyderabad","South","Mumbai","Central","Bangalore","South")</f>
        <v>North</v>
      </c>
      <c r="O2878" s="12">
        <v>58939.16</v>
      </c>
      <c r="P2878" s="4">
        <f>Table1[[#This Row],[Delivery_Date]]-Table1[[#This Row],[Order_Date]]</f>
        <v>8</v>
      </c>
      <c r="Q2878" s="4" t="str">
        <f>IF(Table1[[#This Row],[Delivery delay days]]&gt;5,"delay","on time")</f>
        <v>delay</v>
      </c>
      <c r="R2878" s="10">
        <f>DATEVALUE(Table1[[#This Row],[Delivery_Date]])</f>
        <v>45235</v>
      </c>
      <c r="S2878" s="10">
        <f>DATEVALUE(Table1[[#This Row],[Order_Date]])</f>
        <v>45227</v>
      </c>
      <c r="T2878" s="4" t="str" cm="1">
        <f t="array" ref="T2878">_xlfn.IFS(Table1[[#This Row],[Inventory_Level]]&lt;=200,"low",Table1[[#This Row],[Inventory_Level]]&gt;=700,"high",Table1[[#This Row],[Inventory_Level]]&gt;200,"medium")</f>
        <v>high</v>
      </c>
    </row>
    <row r="2879" spans="1:20" x14ac:dyDescent="0.35">
      <c r="A2879" s="4">
        <v>2878</v>
      </c>
      <c r="B2879" s="4" t="s">
        <v>23</v>
      </c>
      <c r="C2879" s="4" t="s">
        <v>38</v>
      </c>
      <c r="D2879" s="4" t="s">
        <v>25</v>
      </c>
      <c r="E2879" s="4" t="s">
        <v>18</v>
      </c>
      <c r="F2879" s="10" t="s">
        <v>187</v>
      </c>
      <c r="G2879" s="11" t="s">
        <v>177</v>
      </c>
      <c r="H2879" s="4">
        <v>68</v>
      </c>
      <c r="I2879" s="12">
        <v>26983.040000000001</v>
      </c>
      <c r="J2879" s="12">
        <v>1834846.72</v>
      </c>
      <c r="K2879" s="12">
        <v>4360.9799999999996</v>
      </c>
      <c r="L2879" s="4">
        <v>748</v>
      </c>
      <c r="M2879" s="4" t="s">
        <v>29</v>
      </c>
      <c r="N2879" s="4" t="str" cm="1">
        <f t="array" ref="N2879">_xlfn.SWITCH(E2879,"Delhi","North","Chennai","South","Hyderabad","South","Mumbai","Central","Bangalore","South")</f>
        <v>North</v>
      </c>
      <c r="O2879" s="12">
        <v>342519.89</v>
      </c>
      <c r="P2879" s="4">
        <f>Table1[[#This Row],[Delivery_Date]]-Table1[[#This Row],[Order_Date]]</f>
        <v>5</v>
      </c>
      <c r="Q2879" s="4" t="str">
        <f>IF(Table1[[#This Row],[Delivery delay days]]&gt;5,"delay","on time")</f>
        <v>on time</v>
      </c>
      <c r="R2879" s="10">
        <f>DATEVALUE(Table1[[#This Row],[Delivery_Date]])</f>
        <v>45008</v>
      </c>
      <c r="S2879" s="10">
        <f>DATEVALUE(Table1[[#This Row],[Order_Date]])</f>
        <v>45003</v>
      </c>
      <c r="T2879" s="4" t="str" cm="1">
        <f t="array" ref="T2879">_xlfn.IFS(Table1[[#This Row],[Inventory_Level]]&lt;=200,"low",Table1[[#This Row],[Inventory_Level]]&gt;=700,"high",Table1[[#This Row],[Inventory_Level]]&gt;200,"medium")</f>
        <v>high</v>
      </c>
    </row>
    <row r="2880" spans="1:20" x14ac:dyDescent="0.35">
      <c r="A2880" s="4">
        <v>2879</v>
      </c>
      <c r="B2880" s="4" t="s">
        <v>44</v>
      </c>
      <c r="C2880" s="4" t="s">
        <v>16</v>
      </c>
      <c r="D2880" s="4" t="s">
        <v>25</v>
      </c>
      <c r="E2880" s="4" t="s">
        <v>26</v>
      </c>
      <c r="F2880" s="10" t="s">
        <v>106</v>
      </c>
      <c r="G2880" s="11" t="s">
        <v>181</v>
      </c>
      <c r="H2880" s="4">
        <v>43</v>
      </c>
      <c r="I2880" s="12">
        <v>9067.59</v>
      </c>
      <c r="J2880" s="12">
        <v>389906.37</v>
      </c>
      <c r="K2880" s="12">
        <v>4562.5</v>
      </c>
      <c r="L2880" s="4">
        <v>780</v>
      </c>
      <c r="M2880" s="4" t="s">
        <v>35</v>
      </c>
      <c r="N2880" s="4" t="str" cm="1">
        <f t="array" ref="N2880">_xlfn.SWITCH(E2880,"Delhi","North","Chennai","South","Hyderabad","South","Mumbai","Central","Bangalore","South")</f>
        <v>South</v>
      </c>
      <c r="O2880" s="12">
        <v>73591.899999999994</v>
      </c>
      <c r="P2880" s="4">
        <f>Table1[[#This Row],[Delivery_Date]]-Table1[[#This Row],[Order_Date]]</f>
        <v>12</v>
      </c>
      <c r="Q2880" s="4" t="str">
        <f>IF(Table1[[#This Row],[Delivery delay days]]&gt;5,"delay","on time")</f>
        <v>delay</v>
      </c>
      <c r="R2880" s="10">
        <f>DATEVALUE(Table1[[#This Row],[Delivery_Date]])</f>
        <v>45278</v>
      </c>
      <c r="S2880" s="10">
        <f>DATEVALUE(Table1[[#This Row],[Order_Date]])</f>
        <v>45266</v>
      </c>
      <c r="T2880" s="4" t="str" cm="1">
        <f t="array" ref="T2880">_xlfn.IFS(Table1[[#This Row],[Inventory_Level]]&lt;=200,"low",Table1[[#This Row],[Inventory_Level]]&gt;=700,"high",Table1[[#This Row],[Inventory_Level]]&gt;200,"medium")</f>
        <v>high</v>
      </c>
    </row>
    <row r="2881" spans="1:20" x14ac:dyDescent="0.35">
      <c r="A2881" s="4">
        <v>2880</v>
      </c>
      <c r="B2881" s="4" t="s">
        <v>65</v>
      </c>
      <c r="C2881" s="4" t="s">
        <v>38</v>
      </c>
      <c r="D2881" s="4" t="s">
        <v>32</v>
      </c>
      <c r="E2881" s="4" t="s">
        <v>26</v>
      </c>
      <c r="F2881" s="10" t="s">
        <v>166</v>
      </c>
      <c r="G2881" s="11" t="s">
        <v>271</v>
      </c>
      <c r="H2881" s="4">
        <v>66</v>
      </c>
      <c r="I2881" s="12">
        <v>43299.46</v>
      </c>
      <c r="J2881" s="12">
        <v>2857764.36</v>
      </c>
      <c r="K2881" s="12">
        <v>917.5</v>
      </c>
      <c r="L2881" s="4">
        <v>675</v>
      </c>
      <c r="M2881" s="4" t="s">
        <v>35</v>
      </c>
      <c r="N2881" s="4" t="str" cm="1">
        <f t="array" ref="N2881">_xlfn.SWITCH(E2881,"Delhi","North","Chennai","South","Hyderabad","South","Mumbai","Central","Bangalore","South")</f>
        <v>South</v>
      </c>
      <c r="O2881" s="12">
        <v>339822.3</v>
      </c>
      <c r="P2881" s="4">
        <f>Table1[[#This Row],[Delivery_Date]]-Table1[[#This Row],[Order_Date]]</f>
        <v>3</v>
      </c>
      <c r="Q2881" s="4" t="str">
        <f>IF(Table1[[#This Row],[Delivery delay days]]&gt;5,"delay","on time")</f>
        <v>on time</v>
      </c>
      <c r="R2881" s="10">
        <f>DATEVALUE(Table1[[#This Row],[Delivery_Date]])</f>
        <v>45121</v>
      </c>
      <c r="S2881" s="10">
        <f>DATEVALUE(Table1[[#This Row],[Order_Date]])</f>
        <v>45118</v>
      </c>
      <c r="T2881" s="4" t="str" cm="1">
        <f t="array" ref="T2881">_xlfn.IFS(Table1[[#This Row],[Inventory_Level]]&lt;=200,"low",Table1[[#This Row],[Inventory_Level]]&gt;=700,"high",Table1[[#This Row],[Inventory_Level]]&gt;200,"medium")</f>
        <v>medium</v>
      </c>
    </row>
    <row r="2882" spans="1:20" x14ac:dyDescent="0.35">
      <c r="A2882" s="4">
        <v>2881</v>
      </c>
      <c r="B2882" s="4" t="s">
        <v>44</v>
      </c>
      <c r="C2882" s="4" t="s">
        <v>24</v>
      </c>
      <c r="D2882" s="4" t="s">
        <v>25</v>
      </c>
      <c r="E2882" s="4" t="s">
        <v>46</v>
      </c>
      <c r="F2882" s="10" t="s">
        <v>54</v>
      </c>
      <c r="G2882" s="11" t="s">
        <v>164</v>
      </c>
      <c r="H2882" s="4">
        <v>46</v>
      </c>
      <c r="I2882" s="12">
        <v>16994.900000000001</v>
      </c>
      <c r="J2882" s="12">
        <v>781765.4</v>
      </c>
      <c r="K2882" s="12">
        <v>2611.89</v>
      </c>
      <c r="L2882" s="4">
        <v>898</v>
      </c>
      <c r="M2882" s="4" t="s">
        <v>21</v>
      </c>
      <c r="N2882" s="4" t="str" cm="1">
        <f t="array" ref="N2882">_xlfn.SWITCH(E2882,"Delhi","North","Chennai","South","Hyderabad","South","Mumbai","Central","Bangalore","South")</f>
        <v>South</v>
      </c>
      <c r="O2882" s="12">
        <v>176941.78</v>
      </c>
      <c r="P2882" s="4">
        <f>Table1[[#This Row],[Delivery_Date]]-Table1[[#This Row],[Order_Date]]</f>
        <v>14</v>
      </c>
      <c r="Q2882" s="4" t="str">
        <f>IF(Table1[[#This Row],[Delivery delay days]]&gt;5,"delay","on time")</f>
        <v>delay</v>
      </c>
      <c r="R2882" s="10">
        <f>DATEVALUE(Table1[[#This Row],[Delivery_Date]])</f>
        <v>45226</v>
      </c>
      <c r="S2882" s="10">
        <f>DATEVALUE(Table1[[#This Row],[Order_Date]])</f>
        <v>45212</v>
      </c>
      <c r="T2882" s="4" t="str" cm="1">
        <f t="array" ref="T2882">_xlfn.IFS(Table1[[#This Row],[Inventory_Level]]&lt;=200,"low",Table1[[#This Row],[Inventory_Level]]&gt;=700,"high",Table1[[#This Row],[Inventory_Level]]&gt;200,"medium")</f>
        <v>high</v>
      </c>
    </row>
    <row r="2883" spans="1:20" x14ac:dyDescent="0.35">
      <c r="A2883" s="4">
        <v>2882</v>
      </c>
      <c r="B2883" s="4" t="s">
        <v>15</v>
      </c>
      <c r="C2883" s="4" t="s">
        <v>24</v>
      </c>
      <c r="D2883" s="4" t="s">
        <v>32</v>
      </c>
      <c r="E2883" s="4" t="s">
        <v>26</v>
      </c>
      <c r="F2883" s="10" t="s">
        <v>169</v>
      </c>
      <c r="G2883" s="11" t="s">
        <v>407</v>
      </c>
      <c r="H2883" s="4">
        <v>87</v>
      </c>
      <c r="I2883" s="12">
        <v>47498.73</v>
      </c>
      <c r="J2883" s="12">
        <v>4132389.51</v>
      </c>
      <c r="K2883" s="12">
        <v>817.88</v>
      </c>
      <c r="L2883" s="4">
        <v>915</v>
      </c>
      <c r="M2883" s="4" t="s">
        <v>29</v>
      </c>
      <c r="N2883" s="4" t="str" cm="1">
        <f t="array" ref="N2883">_xlfn.SWITCH(E2883,"Delhi","North","Chennai","South","Hyderabad","South","Mumbai","Central","Bangalore","South")</f>
        <v>South</v>
      </c>
      <c r="O2883" s="12">
        <v>901189.81</v>
      </c>
      <c r="P2883" s="4">
        <f>Table1[[#This Row],[Delivery_Date]]-Table1[[#This Row],[Order_Date]]</f>
        <v>10</v>
      </c>
      <c r="Q2883" s="4" t="str">
        <f>IF(Table1[[#This Row],[Delivery delay days]]&gt;5,"delay","on time")</f>
        <v>delay</v>
      </c>
      <c r="R2883" s="10">
        <f>DATEVALUE(Table1[[#This Row],[Delivery_Date]])</f>
        <v>45098</v>
      </c>
      <c r="S2883" s="10">
        <f>DATEVALUE(Table1[[#This Row],[Order_Date]])</f>
        <v>45088</v>
      </c>
      <c r="T2883" s="4" t="str" cm="1">
        <f t="array" ref="T2883">_xlfn.IFS(Table1[[#This Row],[Inventory_Level]]&lt;=200,"low",Table1[[#This Row],[Inventory_Level]]&gt;=700,"high",Table1[[#This Row],[Inventory_Level]]&gt;200,"medium")</f>
        <v>high</v>
      </c>
    </row>
    <row r="2884" spans="1:20" x14ac:dyDescent="0.35">
      <c r="A2884" s="4">
        <v>2883</v>
      </c>
      <c r="B2884" s="4" t="s">
        <v>37</v>
      </c>
      <c r="C2884" s="4" t="s">
        <v>16</v>
      </c>
      <c r="D2884" s="4" t="s">
        <v>25</v>
      </c>
      <c r="E2884" s="4" t="s">
        <v>18</v>
      </c>
      <c r="F2884" s="10" t="s">
        <v>109</v>
      </c>
      <c r="G2884" s="11" t="s">
        <v>92</v>
      </c>
      <c r="H2884" s="4">
        <v>51</v>
      </c>
      <c r="I2884" s="12">
        <v>7276.58</v>
      </c>
      <c r="J2884" s="12">
        <v>371105.58</v>
      </c>
      <c r="K2884" s="12">
        <v>230.89</v>
      </c>
      <c r="L2884" s="4">
        <v>837</v>
      </c>
      <c r="M2884" s="4" t="s">
        <v>21</v>
      </c>
      <c r="N2884" s="4" t="str" cm="1">
        <f t="array" ref="N2884">_xlfn.SWITCH(E2884,"Delhi","North","Chennai","South","Hyderabad","South","Mumbai","Central","Bangalore","South")</f>
        <v>North</v>
      </c>
      <c r="O2884" s="12">
        <v>23429.78</v>
      </c>
      <c r="P2884" s="4">
        <f>Table1[[#This Row],[Delivery_Date]]-Table1[[#This Row],[Order_Date]]</f>
        <v>4</v>
      </c>
      <c r="Q2884" s="4" t="str">
        <f>IF(Table1[[#This Row],[Delivery delay days]]&gt;5,"delay","on time")</f>
        <v>on time</v>
      </c>
      <c r="R2884" s="10">
        <f>DATEVALUE(Table1[[#This Row],[Delivery_Date]])</f>
        <v>45167</v>
      </c>
      <c r="S2884" s="10">
        <f>DATEVALUE(Table1[[#This Row],[Order_Date]])</f>
        <v>45163</v>
      </c>
      <c r="T2884" s="4" t="str" cm="1">
        <f t="array" ref="T2884">_xlfn.IFS(Table1[[#This Row],[Inventory_Level]]&lt;=200,"low",Table1[[#This Row],[Inventory_Level]]&gt;=700,"high",Table1[[#This Row],[Inventory_Level]]&gt;200,"medium")</f>
        <v>high</v>
      </c>
    </row>
    <row r="2885" spans="1:20" x14ac:dyDescent="0.35">
      <c r="A2885" s="4">
        <v>2884</v>
      </c>
      <c r="B2885" s="4" t="s">
        <v>44</v>
      </c>
      <c r="C2885" s="4" t="s">
        <v>16</v>
      </c>
      <c r="D2885" s="4" t="s">
        <v>45</v>
      </c>
      <c r="E2885" s="4" t="s">
        <v>18</v>
      </c>
      <c r="F2885" s="10" t="s">
        <v>173</v>
      </c>
      <c r="G2885" s="11" t="s">
        <v>174</v>
      </c>
      <c r="H2885" s="4">
        <v>26</v>
      </c>
      <c r="I2885" s="12">
        <v>12958.95</v>
      </c>
      <c r="J2885" s="12">
        <v>336932.7</v>
      </c>
      <c r="K2885" s="12">
        <v>613.16999999999996</v>
      </c>
      <c r="L2885" s="4">
        <v>333</v>
      </c>
      <c r="M2885" s="4" t="s">
        <v>29</v>
      </c>
      <c r="N2885" s="4" t="str" cm="1">
        <f t="array" ref="N2885">_xlfn.SWITCH(E2885,"Delhi","North","Chennai","South","Hyderabad","South","Mumbai","Central","Bangalore","South")</f>
        <v>North</v>
      </c>
      <c r="O2885" s="12">
        <v>37354.800000000003</v>
      </c>
      <c r="P2885" s="4">
        <f>Table1[[#This Row],[Delivery_Date]]-Table1[[#This Row],[Order_Date]]</f>
        <v>6</v>
      </c>
      <c r="Q2885" s="4" t="str">
        <f>IF(Table1[[#This Row],[Delivery delay days]]&gt;5,"delay","on time")</f>
        <v>delay</v>
      </c>
      <c r="R2885" s="10">
        <f>DATEVALUE(Table1[[#This Row],[Delivery_Date]])</f>
        <v>45066</v>
      </c>
      <c r="S2885" s="10">
        <f>DATEVALUE(Table1[[#This Row],[Order_Date]])</f>
        <v>45060</v>
      </c>
      <c r="T2885" s="4" t="str" cm="1">
        <f t="array" ref="T2885">_xlfn.IFS(Table1[[#This Row],[Inventory_Level]]&lt;=200,"low",Table1[[#This Row],[Inventory_Level]]&gt;=700,"high",Table1[[#This Row],[Inventory_Level]]&gt;200,"medium")</f>
        <v>medium</v>
      </c>
    </row>
    <row r="2886" spans="1:20" x14ac:dyDescent="0.35">
      <c r="A2886" s="4">
        <v>2885</v>
      </c>
      <c r="B2886" s="4" t="s">
        <v>51</v>
      </c>
      <c r="C2886" s="4" t="s">
        <v>24</v>
      </c>
      <c r="D2886" s="4" t="s">
        <v>45</v>
      </c>
      <c r="E2886" s="4" t="s">
        <v>18</v>
      </c>
      <c r="F2886" s="10" t="s">
        <v>122</v>
      </c>
      <c r="G2886" s="11" t="s">
        <v>212</v>
      </c>
      <c r="H2886" s="4">
        <v>33</v>
      </c>
      <c r="I2886" s="12">
        <v>33341.31</v>
      </c>
      <c r="J2886" s="12">
        <v>1100263.23</v>
      </c>
      <c r="K2886" s="12">
        <v>4957.13</v>
      </c>
      <c r="L2886" s="4">
        <v>237</v>
      </c>
      <c r="M2886" s="4" t="s">
        <v>35</v>
      </c>
      <c r="N2886" s="4" t="str" cm="1">
        <f t="array" ref="N2886">_xlfn.SWITCH(E2886,"Delhi","North","Chennai","South","Hyderabad","South","Mumbai","Central","Bangalore","South")</f>
        <v>North</v>
      </c>
      <c r="O2886" s="12">
        <v>75100.88</v>
      </c>
      <c r="P2886" s="4">
        <f>Table1[[#This Row],[Delivery_Date]]-Table1[[#This Row],[Order_Date]]</f>
        <v>13</v>
      </c>
      <c r="Q2886" s="4" t="str">
        <f>IF(Table1[[#This Row],[Delivery delay days]]&gt;5,"delay","on time")</f>
        <v>delay</v>
      </c>
      <c r="R2886" s="10">
        <f>DATEVALUE(Table1[[#This Row],[Delivery_Date]])</f>
        <v>45241</v>
      </c>
      <c r="S2886" s="10">
        <f>DATEVALUE(Table1[[#This Row],[Order_Date]])</f>
        <v>45228</v>
      </c>
      <c r="T2886" s="4" t="str" cm="1">
        <f t="array" ref="T2886">_xlfn.IFS(Table1[[#This Row],[Inventory_Level]]&lt;=200,"low",Table1[[#This Row],[Inventory_Level]]&gt;=700,"high",Table1[[#This Row],[Inventory_Level]]&gt;200,"medium")</f>
        <v>medium</v>
      </c>
    </row>
    <row r="2887" spans="1:20" x14ac:dyDescent="0.35">
      <c r="A2887" s="4">
        <v>2886</v>
      </c>
      <c r="B2887" s="4" t="s">
        <v>37</v>
      </c>
      <c r="C2887" s="4" t="s">
        <v>24</v>
      </c>
      <c r="D2887" s="4" t="s">
        <v>45</v>
      </c>
      <c r="E2887" s="4" t="s">
        <v>46</v>
      </c>
      <c r="F2887" s="10" t="s">
        <v>356</v>
      </c>
      <c r="G2887" s="11" t="s">
        <v>28</v>
      </c>
      <c r="H2887" s="4">
        <v>46</v>
      </c>
      <c r="I2887" s="12">
        <v>1758.87</v>
      </c>
      <c r="J2887" s="12">
        <v>80908.02</v>
      </c>
      <c r="K2887" s="12">
        <v>1696.3</v>
      </c>
      <c r="L2887" s="4">
        <v>46</v>
      </c>
      <c r="M2887" s="4" t="s">
        <v>21</v>
      </c>
      <c r="N2887" s="4" t="str" cm="1">
        <f t="array" ref="N2887">_xlfn.SWITCH(E2887,"Delhi","North","Chennai","South","Hyderabad","South","Mumbai","Central","Bangalore","South")</f>
        <v>South</v>
      </c>
      <c r="O2887" s="12">
        <v>6373.85</v>
      </c>
      <c r="P2887" s="4">
        <f>Table1[[#This Row],[Delivery_Date]]-Table1[[#This Row],[Order_Date]]</f>
        <v>11</v>
      </c>
      <c r="Q2887" s="4" t="str">
        <f>IF(Table1[[#This Row],[Delivery delay days]]&gt;5,"delay","on time")</f>
        <v>delay</v>
      </c>
      <c r="R2887" s="10">
        <f>DATEVALUE(Table1[[#This Row],[Delivery_Date]])</f>
        <v>45137</v>
      </c>
      <c r="S2887" s="10">
        <f>DATEVALUE(Table1[[#This Row],[Order_Date]])</f>
        <v>45126</v>
      </c>
      <c r="T2887" s="4" t="str" cm="1">
        <f t="array" ref="T2887">_xlfn.IFS(Table1[[#This Row],[Inventory_Level]]&lt;=200,"low",Table1[[#This Row],[Inventory_Level]]&gt;=700,"high",Table1[[#This Row],[Inventory_Level]]&gt;200,"medium")</f>
        <v>low</v>
      </c>
    </row>
    <row r="2888" spans="1:20" x14ac:dyDescent="0.35">
      <c r="A2888" s="4">
        <v>2887</v>
      </c>
      <c r="B2888" s="4" t="s">
        <v>15</v>
      </c>
      <c r="C2888" s="4" t="s">
        <v>16</v>
      </c>
      <c r="D2888" s="4" t="s">
        <v>32</v>
      </c>
      <c r="E2888" s="4" t="s">
        <v>26</v>
      </c>
      <c r="F2888" s="10" t="s">
        <v>178</v>
      </c>
      <c r="G2888" s="11" t="s">
        <v>243</v>
      </c>
      <c r="H2888" s="4">
        <v>72</v>
      </c>
      <c r="I2888" s="12">
        <v>35150.68</v>
      </c>
      <c r="J2888" s="12">
        <v>2530848.96</v>
      </c>
      <c r="K2888" s="12">
        <v>4480.7700000000004</v>
      </c>
      <c r="L2888" s="4">
        <v>730</v>
      </c>
      <c r="M2888" s="4" t="s">
        <v>35</v>
      </c>
      <c r="N2888" s="4" t="str" cm="1">
        <f t="array" ref="N2888">_xlfn.SWITCH(E2888,"Delhi","North","Chennai","South","Hyderabad","South","Mumbai","Central","Bangalore","South")</f>
        <v>South</v>
      </c>
      <c r="O2888" s="12">
        <v>367740.69</v>
      </c>
      <c r="P2888" s="4">
        <f>Table1[[#This Row],[Delivery_Date]]-Table1[[#This Row],[Order_Date]]</f>
        <v>9</v>
      </c>
      <c r="Q2888" s="4" t="str">
        <f>IF(Table1[[#This Row],[Delivery delay days]]&gt;5,"delay","on time")</f>
        <v>delay</v>
      </c>
      <c r="R2888" s="10">
        <f>DATEVALUE(Table1[[#This Row],[Delivery_Date]])</f>
        <v>45032</v>
      </c>
      <c r="S2888" s="10">
        <f>DATEVALUE(Table1[[#This Row],[Order_Date]])</f>
        <v>45023</v>
      </c>
      <c r="T2888" s="4" t="str" cm="1">
        <f t="array" ref="T2888">_xlfn.IFS(Table1[[#This Row],[Inventory_Level]]&lt;=200,"low",Table1[[#This Row],[Inventory_Level]]&gt;=700,"high",Table1[[#This Row],[Inventory_Level]]&gt;200,"medium")</f>
        <v>high</v>
      </c>
    </row>
    <row r="2889" spans="1:20" x14ac:dyDescent="0.35">
      <c r="A2889" s="4">
        <v>2888</v>
      </c>
      <c r="B2889" s="4" t="s">
        <v>44</v>
      </c>
      <c r="C2889" s="4" t="s">
        <v>38</v>
      </c>
      <c r="D2889" s="4" t="s">
        <v>32</v>
      </c>
      <c r="E2889" s="4" t="s">
        <v>60</v>
      </c>
      <c r="F2889" s="10" t="s">
        <v>113</v>
      </c>
      <c r="G2889" s="11" t="s">
        <v>335</v>
      </c>
      <c r="H2889" s="4">
        <v>67</v>
      </c>
      <c r="I2889" s="12">
        <v>7129.02</v>
      </c>
      <c r="J2889" s="12">
        <v>477644.34</v>
      </c>
      <c r="K2889" s="12">
        <v>475</v>
      </c>
      <c r="L2889" s="4">
        <v>385</v>
      </c>
      <c r="M2889" s="4" t="s">
        <v>29</v>
      </c>
      <c r="N2889" s="4" t="str" cm="1">
        <f t="array" ref="N2889">_xlfn.SWITCH(E2889,"Delhi","North","Chennai","South","Hyderabad","South","Mumbai","Central","Bangalore","South")</f>
        <v>South</v>
      </c>
      <c r="O2889" s="12">
        <v>72997.919999999998</v>
      </c>
      <c r="P2889" s="4">
        <f>Table1[[#This Row],[Delivery_Date]]-Table1[[#This Row],[Order_Date]]</f>
        <v>14</v>
      </c>
      <c r="Q2889" s="4" t="str">
        <f>IF(Table1[[#This Row],[Delivery delay days]]&gt;5,"delay","on time")</f>
        <v>delay</v>
      </c>
      <c r="R2889" s="10">
        <f>DATEVALUE(Table1[[#This Row],[Delivery_Date]])</f>
        <v>45189</v>
      </c>
      <c r="S2889" s="10">
        <f>DATEVALUE(Table1[[#This Row],[Order_Date]])</f>
        <v>45175</v>
      </c>
      <c r="T2889" s="4" t="str" cm="1">
        <f t="array" ref="T2889">_xlfn.IFS(Table1[[#This Row],[Inventory_Level]]&lt;=200,"low",Table1[[#This Row],[Inventory_Level]]&gt;=700,"high",Table1[[#This Row],[Inventory_Level]]&gt;200,"medium")</f>
        <v>medium</v>
      </c>
    </row>
    <row r="2890" spans="1:20" x14ac:dyDescent="0.35">
      <c r="A2890" s="4">
        <v>2889</v>
      </c>
      <c r="B2890" s="4" t="s">
        <v>44</v>
      </c>
      <c r="C2890" s="4" t="s">
        <v>16</v>
      </c>
      <c r="D2890" s="4" t="s">
        <v>17</v>
      </c>
      <c r="E2890" s="4" t="s">
        <v>60</v>
      </c>
      <c r="F2890" s="10" t="s">
        <v>82</v>
      </c>
      <c r="G2890" s="11" t="s">
        <v>34</v>
      </c>
      <c r="H2890" s="4">
        <v>78</v>
      </c>
      <c r="I2890" s="12">
        <v>36074.82</v>
      </c>
      <c r="J2890" s="12">
        <v>2813835.96</v>
      </c>
      <c r="K2890" s="12">
        <v>4436.62</v>
      </c>
      <c r="L2890" s="4">
        <v>752</v>
      </c>
      <c r="M2890" s="4" t="s">
        <v>29</v>
      </c>
      <c r="N2890" s="4" t="str" cm="1">
        <f t="array" ref="N2890">_xlfn.SWITCH(E2890,"Delhi","North","Chennai","South","Hyderabad","South","Mumbai","Central","Bangalore","South")</f>
        <v>South</v>
      </c>
      <c r="O2890" s="12">
        <v>323630.71999999997</v>
      </c>
      <c r="P2890" s="4">
        <f>Table1[[#This Row],[Delivery_Date]]-Table1[[#This Row],[Order_Date]]</f>
        <v>4</v>
      </c>
      <c r="Q2890" s="4" t="str">
        <f>IF(Table1[[#This Row],[Delivery delay days]]&gt;5,"delay","on time")</f>
        <v>on time</v>
      </c>
      <c r="R2890" s="10">
        <f>DATEVALUE(Table1[[#This Row],[Delivery_Date]])</f>
        <v>45058</v>
      </c>
      <c r="S2890" s="10">
        <f>DATEVALUE(Table1[[#This Row],[Order_Date]])</f>
        <v>45054</v>
      </c>
      <c r="T2890" s="4" t="str" cm="1">
        <f t="array" ref="T2890">_xlfn.IFS(Table1[[#This Row],[Inventory_Level]]&lt;=200,"low",Table1[[#This Row],[Inventory_Level]]&gt;=700,"high",Table1[[#This Row],[Inventory_Level]]&gt;200,"medium")</f>
        <v>high</v>
      </c>
    </row>
    <row r="2891" spans="1:20" x14ac:dyDescent="0.35">
      <c r="A2891" s="4">
        <v>2890</v>
      </c>
      <c r="B2891" s="4" t="s">
        <v>31</v>
      </c>
      <c r="C2891" s="4" t="s">
        <v>38</v>
      </c>
      <c r="D2891" s="4" t="s">
        <v>25</v>
      </c>
      <c r="E2891" s="4" t="s">
        <v>18</v>
      </c>
      <c r="F2891" s="10" t="s">
        <v>271</v>
      </c>
      <c r="G2891" s="11" t="s">
        <v>97</v>
      </c>
      <c r="H2891" s="4">
        <v>48</v>
      </c>
      <c r="I2891" s="12">
        <v>28358.639999999999</v>
      </c>
      <c r="J2891" s="12">
        <v>1361214.72</v>
      </c>
      <c r="K2891" s="12">
        <v>1511.58</v>
      </c>
      <c r="L2891" s="4">
        <v>199</v>
      </c>
      <c r="M2891" s="4" t="s">
        <v>35</v>
      </c>
      <c r="N2891" s="4" t="str" cm="1">
        <f t="array" ref="N2891">_xlfn.SWITCH(E2891,"Delhi","North","Chennai","South","Hyderabad","South","Mumbai","Central","Bangalore","South")</f>
        <v>North</v>
      </c>
      <c r="O2891" s="12">
        <v>178018.56</v>
      </c>
      <c r="P2891" s="4">
        <f>Table1[[#This Row],[Delivery_Date]]-Table1[[#This Row],[Order_Date]]</f>
        <v>2</v>
      </c>
      <c r="Q2891" s="4" t="str">
        <f>IF(Table1[[#This Row],[Delivery delay days]]&gt;5,"delay","on time")</f>
        <v>on time</v>
      </c>
      <c r="R2891" s="10">
        <f>DATEVALUE(Table1[[#This Row],[Delivery_Date]])</f>
        <v>45123</v>
      </c>
      <c r="S2891" s="10">
        <f>DATEVALUE(Table1[[#This Row],[Order_Date]])</f>
        <v>45121</v>
      </c>
      <c r="T2891" s="4" t="str" cm="1">
        <f t="array" ref="T2891">_xlfn.IFS(Table1[[#This Row],[Inventory_Level]]&lt;=200,"low",Table1[[#This Row],[Inventory_Level]]&gt;=700,"high",Table1[[#This Row],[Inventory_Level]]&gt;200,"medium")</f>
        <v>low</v>
      </c>
    </row>
    <row r="2892" spans="1:20" x14ac:dyDescent="0.35">
      <c r="A2892" s="4">
        <v>2891</v>
      </c>
      <c r="B2892" s="4" t="s">
        <v>65</v>
      </c>
      <c r="C2892" s="4" t="s">
        <v>38</v>
      </c>
      <c r="D2892" s="4" t="s">
        <v>17</v>
      </c>
      <c r="E2892" s="4" t="s">
        <v>26</v>
      </c>
      <c r="F2892" s="10" t="s">
        <v>28</v>
      </c>
      <c r="G2892" s="11" t="s">
        <v>148</v>
      </c>
      <c r="H2892" s="4">
        <v>63</v>
      </c>
      <c r="I2892" s="12">
        <v>20683.93</v>
      </c>
      <c r="J2892" s="12">
        <v>1303087.5900000001</v>
      </c>
      <c r="K2892" s="12">
        <v>1676.37</v>
      </c>
      <c r="L2892" s="4">
        <v>94</v>
      </c>
      <c r="M2892" s="4" t="s">
        <v>21</v>
      </c>
      <c r="N2892" s="4" t="str" cm="1">
        <f t="array" ref="N2892">_xlfn.SWITCH(E2892,"Delhi","North","Chennai","South","Hyderabad","South","Mumbai","Central","Bangalore","South")</f>
        <v>South</v>
      </c>
      <c r="O2892" s="12">
        <v>89511.54</v>
      </c>
      <c r="P2892" s="4">
        <f>Table1[[#This Row],[Delivery_Date]]-Table1[[#This Row],[Order_Date]]</f>
        <v>14</v>
      </c>
      <c r="Q2892" s="4" t="str">
        <f>IF(Table1[[#This Row],[Delivery delay days]]&gt;5,"delay","on time")</f>
        <v>delay</v>
      </c>
      <c r="R2892" s="10">
        <f>DATEVALUE(Table1[[#This Row],[Delivery_Date]])</f>
        <v>45151</v>
      </c>
      <c r="S2892" s="10">
        <f>DATEVALUE(Table1[[#This Row],[Order_Date]])</f>
        <v>45137</v>
      </c>
      <c r="T2892" s="4" t="str" cm="1">
        <f t="array" ref="T2892">_xlfn.IFS(Table1[[#This Row],[Inventory_Level]]&lt;=200,"low",Table1[[#This Row],[Inventory_Level]]&gt;=700,"high",Table1[[#This Row],[Inventory_Level]]&gt;200,"medium")</f>
        <v>low</v>
      </c>
    </row>
    <row r="2893" spans="1:20" x14ac:dyDescent="0.35">
      <c r="A2893" s="4">
        <v>2892</v>
      </c>
      <c r="B2893" s="4" t="s">
        <v>65</v>
      </c>
      <c r="C2893" s="4" t="s">
        <v>24</v>
      </c>
      <c r="D2893" s="4" t="s">
        <v>32</v>
      </c>
      <c r="E2893" s="4" t="s">
        <v>18</v>
      </c>
      <c r="F2893" s="10" t="s">
        <v>184</v>
      </c>
      <c r="G2893" s="11" t="s">
        <v>245</v>
      </c>
      <c r="H2893" s="4">
        <v>61</v>
      </c>
      <c r="I2893" s="12">
        <v>41395.93</v>
      </c>
      <c r="J2893" s="12">
        <v>2525151.73</v>
      </c>
      <c r="K2893" s="12">
        <v>4929.1000000000004</v>
      </c>
      <c r="L2893" s="4">
        <v>445</v>
      </c>
      <c r="M2893" s="4" t="s">
        <v>21</v>
      </c>
      <c r="N2893" s="4" t="str" cm="1">
        <f t="array" ref="N2893">_xlfn.SWITCH(E2893,"Delhi","North","Chennai","South","Hyderabad","South","Mumbai","Central","Bangalore","South")</f>
        <v>North</v>
      </c>
      <c r="O2893" s="12">
        <v>591135.97</v>
      </c>
      <c r="P2893" s="4">
        <f>Table1[[#This Row],[Delivery_Date]]-Table1[[#This Row],[Order_Date]]</f>
        <v>14</v>
      </c>
      <c r="Q2893" s="4" t="str">
        <f>IF(Table1[[#This Row],[Delivery delay days]]&gt;5,"delay","on time")</f>
        <v>delay</v>
      </c>
      <c r="R2893" s="10">
        <f>DATEVALUE(Table1[[#This Row],[Delivery_Date]])</f>
        <v>44958</v>
      </c>
      <c r="S2893" s="10">
        <f>DATEVALUE(Table1[[#This Row],[Order_Date]])</f>
        <v>44944</v>
      </c>
      <c r="T2893" s="4" t="str" cm="1">
        <f t="array" ref="T2893">_xlfn.IFS(Table1[[#This Row],[Inventory_Level]]&lt;=200,"low",Table1[[#This Row],[Inventory_Level]]&gt;=700,"high",Table1[[#This Row],[Inventory_Level]]&gt;200,"medium")</f>
        <v>medium</v>
      </c>
    </row>
    <row r="2894" spans="1:20" x14ac:dyDescent="0.35">
      <c r="A2894" s="4">
        <v>2893</v>
      </c>
      <c r="B2894" s="4" t="s">
        <v>23</v>
      </c>
      <c r="C2894" s="4" t="s">
        <v>38</v>
      </c>
      <c r="D2894" s="4" t="s">
        <v>32</v>
      </c>
      <c r="E2894" s="4" t="s">
        <v>46</v>
      </c>
      <c r="F2894" s="10" t="s">
        <v>349</v>
      </c>
      <c r="G2894" s="11" t="s">
        <v>364</v>
      </c>
      <c r="H2894" s="4">
        <v>89</v>
      </c>
      <c r="I2894" s="12">
        <v>1726.13</v>
      </c>
      <c r="J2894" s="12">
        <v>153625.57</v>
      </c>
      <c r="K2894" s="12">
        <v>1265.32</v>
      </c>
      <c r="L2894" s="4">
        <v>382</v>
      </c>
      <c r="M2894" s="4" t="s">
        <v>35</v>
      </c>
      <c r="N2894" s="4" t="str" cm="1">
        <f t="array" ref="N2894">_xlfn.SWITCH(E2894,"Delhi","North","Chennai","South","Hyderabad","South","Mumbai","Central","Bangalore","South")</f>
        <v>South</v>
      </c>
      <c r="O2894" s="12">
        <v>34997.93</v>
      </c>
      <c r="P2894" s="4">
        <f>Table1[[#This Row],[Delivery_Date]]-Table1[[#This Row],[Order_Date]]</f>
        <v>3</v>
      </c>
      <c r="Q2894" s="4" t="str">
        <f>IF(Table1[[#This Row],[Delivery delay days]]&gt;5,"delay","on time")</f>
        <v>on time</v>
      </c>
      <c r="R2894" s="10">
        <f>DATEVALUE(Table1[[#This Row],[Delivery_Date]])</f>
        <v>45049</v>
      </c>
      <c r="S2894" s="10">
        <f>DATEVALUE(Table1[[#This Row],[Order_Date]])</f>
        <v>45046</v>
      </c>
      <c r="T2894" s="4" t="str" cm="1">
        <f t="array" ref="T2894">_xlfn.IFS(Table1[[#This Row],[Inventory_Level]]&lt;=200,"low",Table1[[#This Row],[Inventory_Level]]&gt;=700,"high",Table1[[#This Row],[Inventory_Level]]&gt;200,"medium")</f>
        <v>medium</v>
      </c>
    </row>
    <row r="2895" spans="1:20" x14ac:dyDescent="0.35">
      <c r="A2895" s="4">
        <v>2894</v>
      </c>
      <c r="B2895" s="4" t="s">
        <v>15</v>
      </c>
      <c r="C2895" s="4" t="s">
        <v>38</v>
      </c>
      <c r="D2895" s="4" t="s">
        <v>45</v>
      </c>
      <c r="E2895" s="4" t="s">
        <v>46</v>
      </c>
      <c r="F2895" s="10" t="s">
        <v>54</v>
      </c>
      <c r="G2895" s="11" t="s">
        <v>254</v>
      </c>
      <c r="H2895" s="4">
        <v>87</v>
      </c>
      <c r="I2895" s="12">
        <v>31121.02</v>
      </c>
      <c r="J2895" s="12">
        <v>2707528.74</v>
      </c>
      <c r="K2895" s="12">
        <v>1808.59</v>
      </c>
      <c r="L2895" s="4">
        <v>443</v>
      </c>
      <c r="M2895" s="4" t="s">
        <v>21</v>
      </c>
      <c r="N2895" s="4" t="str" cm="1">
        <f t="array" ref="N2895">_xlfn.SWITCH(E2895,"Delhi","North","Chennai","South","Hyderabad","South","Mumbai","Central","Bangalore","South")</f>
        <v>South</v>
      </c>
      <c r="O2895" s="12">
        <v>610833.43999999994</v>
      </c>
      <c r="P2895" s="4">
        <f>Table1[[#This Row],[Delivery_Date]]-Table1[[#This Row],[Order_Date]]</f>
        <v>5</v>
      </c>
      <c r="Q2895" s="4" t="str">
        <f>IF(Table1[[#This Row],[Delivery delay days]]&gt;5,"delay","on time")</f>
        <v>on time</v>
      </c>
      <c r="R2895" s="10">
        <f>DATEVALUE(Table1[[#This Row],[Delivery_Date]])</f>
        <v>45217</v>
      </c>
      <c r="S2895" s="10">
        <f>DATEVALUE(Table1[[#This Row],[Order_Date]])</f>
        <v>45212</v>
      </c>
      <c r="T2895" s="4" t="str" cm="1">
        <f t="array" ref="T2895">_xlfn.IFS(Table1[[#This Row],[Inventory_Level]]&lt;=200,"low",Table1[[#This Row],[Inventory_Level]]&gt;=700,"high",Table1[[#This Row],[Inventory_Level]]&gt;200,"medium")</f>
        <v>medium</v>
      </c>
    </row>
    <row r="2896" spans="1:20" x14ac:dyDescent="0.35">
      <c r="A2896" s="4">
        <v>2895</v>
      </c>
      <c r="B2896" s="4" t="s">
        <v>37</v>
      </c>
      <c r="C2896" s="4" t="s">
        <v>38</v>
      </c>
      <c r="D2896" s="4" t="s">
        <v>25</v>
      </c>
      <c r="E2896" s="4" t="s">
        <v>60</v>
      </c>
      <c r="F2896" s="10" t="s">
        <v>82</v>
      </c>
      <c r="G2896" s="11" t="s">
        <v>318</v>
      </c>
      <c r="H2896" s="4">
        <v>8</v>
      </c>
      <c r="I2896" s="12">
        <v>18456.740000000002</v>
      </c>
      <c r="J2896" s="12">
        <v>147653.92000000001</v>
      </c>
      <c r="K2896" s="12">
        <v>4304.45</v>
      </c>
      <c r="L2896" s="4">
        <v>131</v>
      </c>
      <c r="M2896" s="4" t="s">
        <v>42</v>
      </c>
      <c r="N2896" s="4" t="str" cm="1">
        <f t="array" ref="N2896">_xlfn.SWITCH(E2896,"Delhi","North","Chennai","South","Hyderabad","South","Mumbai","Central","Bangalore","South")</f>
        <v>South</v>
      </c>
      <c r="O2896" s="12">
        <v>35521.26</v>
      </c>
      <c r="P2896" s="4">
        <f>Table1[[#This Row],[Delivery_Date]]-Table1[[#This Row],[Order_Date]]</f>
        <v>3</v>
      </c>
      <c r="Q2896" s="4" t="str">
        <f>IF(Table1[[#This Row],[Delivery delay days]]&gt;5,"delay","on time")</f>
        <v>on time</v>
      </c>
      <c r="R2896" s="10">
        <f>DATEVALUE(Table1[[#This Row],[Delivery_Date]])</f>
        <v>45057</v>
      </c>
      <c r="S2896" s="10">
        <f>DATEVALUE(Table1[[#This Row],[Order_Date]])</f>
        <v>45054</v>
      </c>
      <c r="T2896" s="4" t="str" cm="1">
        <f t="array" ref="T2896">_xlfn.IFS(Table1[[#This Row],[Inventory_Level]]&lt;=200,"low",Table1[[#This Row],[Inventory_Level]]&gt;=700,"high",Table1[[#This Row],[Inventory_Level]]&gt;200,"medium")</f>
        <v>low</v>
      </c>
    </row>
    <row r="2897" spans="1:20" x14ac:dyDescent="0.35">
      <c r="A2897" s="4">
        <v>2896</v>
      </c>
      <c r="B2897" s="4" t="s">
        <v>15</v>
      </c>
      <c r="C2897" s="4" t="s">
        <v>16</v>
      </c>
      <c r="D2897" s="4" t="s">
        <v>32</v>
      </c>
      <c r="E2897" s="4" t="s">
        <v>46</v>
      </c>
      <c r="F2897" s="10" t="s">
        <v>73</v>
      </c>
      <c r="G2897" s="11" t="s">
        <v>222</v>
      </c>
      <c r="H2897" s="4">
        <v>30</v>
      </c>
      <c r="I2897" s="12">
        <v>39758.239999999998</v>
      </c>
      <c r="J2897" s="12">
        <v>1192747.2</v>
      </c>
      <c r="K2897" s="12">
        <v>724.27</v>
      </c>
      <c r="L2897" s="4">
        <v>617</v>
      </c>
      <c r="M2897" s="4" t="s">
        <v>21</v>
      </c>
      <c r="N2897" s="4" t="str" cm="1">
        <f t="array" ref="N2897">_xlfn.SWITCH(E2897,"Delhi","North","Chennai","South","Hyderabad","South","Mumbai","Central","Bangalore","South")</f>
        <v>South</v>
      </c>
      <c r="O2897" s="12">
        <v>107897.8</v>
      </c>
      <c r="P2897" s="4">
        <f>Table1[[#This Row],[Delivery_Date]]-Table1[[#This Row],[Order_Date]]</f>
        <v>5</v>
      </c>
      <c r="Q2897" s="4" t="str">
        <f>IF(Table1[[#This Row],[Delivery delay days]]&gt;5,"delay","on time")</f>
        <v>on time</v>
      </c>
      <c r="R2897" s="10">
        <f>DATEVALUE(Table1[[#This Row],[Delivery_Date]])</f>
        <v>45225</v>
      </c>
      <c r="S2897" s="10">
        <f>DATEVALUE(Table1[[#This Row],[Order_Date]])</f>
        <v>45220</v>
      </c>
      <c r="T2897" s="4" t="str" cm="1">
        <f t="array" ref="T2897">_xlfn.IFS(Table1[[#This Row],[Inventory_Level]]&lt;=200,"low",Table1[[#This Row],[Inventory_Level]]&gt;=700,"high",Table1[[#This Row],[Inventory_Level]]&gt;200,"medium")</f>
        <v>medium</v>
      </c>
    </row>
    <row r="2898" spans="1:20" x14ac:dyDescent="0.35">
      <c r="A2898" s="4">
        <v>2897</v>
      </c>
      <c r="B2898" s="4" t="s">
        <v>15</v>
      </c>
      <c r="C2898" s="4" t="s">
        <v>38</v>
      </c>
      <c r="D2898" s="4" t="s">
        <v>25</v>
      </c>
      <c r="E2898" s="4" t="s">
        <v>18</v>
      </c>
      <c r="F2898" s="10" t="s">
        <v>226</v>
      </c>
      <c r="G2898" s="11" t="s">
        <v>250</v>
      </c>
      <c r="H2898" s="4">
        <v>34</v>
      </c>
      <c r="I2898" s="12">
        <v>15213.8</v>
      </c>
      <c r="J2898" s="12">
        <v>517269.2</v>
      </c>
      <c r="K2898" s="12">
        <v>2770.89</v>
      </c>
      <c r="L2898" s="4">
        <v>836</v>
      </c>
      <c r="M2898" s="4" t="s">
        <v>21</v>
      </c>
      <c r="N2898" s="4" t="str" cm="1">
        <f t="array" ref="N2898">_xlfn.SWITCH(E2898,"Delhi","North","Chennai","South","Hyderabad","South","Mumbai","Central","Bangalore","South")</f>
        <v>North</v>
      </c>
      <c r="O2898" s="12">
        <v>127386.59</v>
      </c>
      <c r="P2898" s="4">
        <f>Table1[[#This Row],[Delivery_Date]]-Table1[[#This Row],[Order_Date]]</f>
        <v>14</v>
      </c>
      <c r="Q2898" s="4" t="str">
        <f>IF(Table1[[#This Row],[Delivery delay days]]&gt;5,"delay","on time")</f>
        <v>delay</v>
      </c>
      <c r="R2898" s="10">
        <f>DATEVALUE(Table1[[#This Row],[Delivery_Date]])</f>
        <v>45019</v>
      </c>
      <c r="S2898" s="10">
        <f>DATEVALUE(Table1[[#This Row],[Order_Date]])</f>
        <v>45005</v>
      </c>
      <c r="T2898" s="4" t="str" cm="1">
        <f t="array" ref="T2898">_xlfn.IFS(Table1[[#This Row],[Inventory_Level]]&lt;=200,"low",Table1[[#This Row],[Inventory_Level]]&gt;=700,"high",Table1[[#This Row],[Inventory_Level]]&gt;200,"medium")</f>
        <v>high</v>
      </c>
    </row>
    <row r="2899" spans="1:20" x14ac:dyDescent="0.35">
      <c r="A2899" s="4">
        <v>2898</v>
      </c>
      <c r="B2899" s="4" t="s">
        <v>44</v>
      </c>
      <c r="C2899" s="4" t="s">
        <v>24</v>
      </c>
      <c r="D2899" s="4" t="s">
        <v>25</v>
      </c>
      <c r="E2899" s="4" t="s">
        <v>52</v>
      </c>
      <c r="F2899" s="10" t="s">
        <v>90</v>
      </c>
      <c r="G2899" s="11" t="s">
        <v>337</v>
      </c>
      <c r="H2899" s="4">
        <v>58</v>
      </c>
      <c r="I2899" s="12">
        <v>21052.25</v>
      </c>
      <c r="J2899" s="12">
        <v>1221030.5</v>
      </c>
      <c r="K2899" s="12">
        <v>955.89</v>
      </c>
      <c r="L2899" s="4">
        <v>770</v>
      </c>
      <c r="M2899" s="4" t="s">
        <v>35</v>
      </c>
      <c r="N2899" s="4" t="str" cm="1">
        <f t="array" ref="N2899">_xlfn.SWITCH(E2899,"Delhi","North","Chennai","South","Hyderabad","South","Mumbai","Central","Bangalore","South")</f>
        <v>Central</v>
      </c>
      <c r="O2899" s="12">
        <v>256046.23</v>
      </c>
      <c r="P2899" s="4">
        <f>Table1[[#This Row],[Delivery_Date]]-Table1[[#This Row],[Order_Date]]</f>
        <v>11</v>
      </c>
      <c r="Q2899" s="4" t="str">
        <f>IF(Table1[[#This Row],[Delivery delay days]]&gt;5,"delay","on time")</f>
        <v>delay</v>
      </c>
      <c r="R2899" s="10">
        <f>DATEVALUE(Table1[[#This Row],[Delivery_Date]])</f>
        <v>45159</v>
      </c>
      <c r="S2899" s="10">
        <f>DATEVALUE(Table1[[#This Row],[Order_Date]])</f>
        <v>45148</v>
      </c>
      <c r="T2899" s="4" t="str" cm="1">
        <f t="array" ref="T2899">_xlfn.IFS(Table1[[#This Row],[Inventory_Level]]&lt;=200,"low",Table1[[#This Row],[Inventory_Level]]&gt;=700,"high",Table1[[#This Row],[Inventory_Level]]&gt;200,"medium")</f>
        <v>high</v>
      </c>
    </row>
    <row r="2900" spans="1:20" x14ac:dyDescent="0.35">
      <c r="A2900" s="4">
        <v>2899</v>
      </c>
      <c r="B2900" s="4" t="s">
        <v>59</v>
      </c>
      <c r="C2900" s="4" t="s">
        <v>24</v>
      </c>
      <c r="D2900" s="4" t="s">
        <v>32</v>
      </c>
      <c r="E2900" s="4" t="s">
        <v>52</v>
      </c>
      <c r="F2900" s="10" t="s">
        <v>138</v>
      </c>
      <c r="G2900" s="11" t="s">
        <v>244</v>
      </c>
      <c r="H2900" s="4">
        <v>68</v>
      </c>
      <c r="I2900" s="12">
        <v>36855.760000000002</v>
      </c>
      <c r="J2900" s="12">
        <v>2506191.6800000002</v>
      </c>
      <c r="K2900" s="12">
        <v>151.44</v>
      </c>
      <c r="L2900" s="4">
        <v>536</v>
      </c>
      <c r="M2900" s="4" t="s">
        <v>29</v>
      </c>
      <c r="N2900" s="4" t="str" cm="1">
        <f t="array" ref="N2900">_xlfn.SWITCH(E2900,"Delhi","North","Chennai","South","Hyderabad","South","Mumbai","Central","Bangalore","South")</f>
        <v>Central</v>
      </c>
      <c r="O2900" s="12">
        <v>304272.26</v>
      </c>
      <c r="P2900" s="4">
        <f>Table1[[#This Row],[Delivery_Date]]-Table1[[#This Row],[Order_Date]]</f>
        <v>2</v>
      </c>
      <c r="Q2900" s="4" t="str">
        <f>IF(Table1[[#This Row],[Delivery delay days]]&gt;5,"delay","on time")</f>
        <v>on time</v>
      </c>
      <c r="R2900" s="10">
        <f>DATEVALUE(Table1[[#This Row],[Delivery_Date]])</f>
        <v>44948</v>
      </c>
      <c r="S2900" s="10">
        <f>DATEVALUE(Table1[[#This Row],[Order_Date]])</f>
        <v>44946</v>
      </c>
      <c r="T2900" s="4" t="str" cm="1">
        <f t="array" ref="T2900">_xlfn.IFS(Table1[[#This Row],[Inventory_Level]]&lt;=200,"low",Table1[[#This Row],[Inventory_Level]]&gt;=700,"high",Table1[[#This Row],[Inventory_Level]]&gt;200,"medium")</f>
        <v>medium</v>
      </c>
    </row>
    <row r="2901" spans="1:20" x14ac:dyDescent="0.35">
      <c r="A2901" s="4">
        <v>2900</v>
      </c>
      <c r="B2901" s="4" t="s">
        <v>23</v>
      </c>
      <c r="C2901" s="4" t="s">
        <v>24</v>
      </c>
      <c r="D2901" s="4" t="s">
        <v>45</v>
      </c>
      <c r="E2901" s="4" t="s">
        <v>60</v>
      </c>
      <c r="F2901" s="10" t="s">
        <v>348</v>
      </c>
      <c r="G2901" s="11" t="s">
        <v>306</v>
      </c>
      <c r="H2901" s="4">
        <v>7</v>
      </c>
      <c r="I2901" s="12">
        <v>30854.02</v>
      </c>
      <c r="J2901" s="12">
        <v>215978.14</v>
      </c>
      <c r="K2901" s="12">
        <v>2628.15</v>
      </c>
      <c r="L2901" s="4">
        <v>88</v>
      </c>
      <c r="M2901" s="4" t="s">
        <v>35</v>
      </c>
      <c r="N2901" s="4" t="str" cm="1">
        <f t="array" ref="N2901">_xlfn.SWITCH(E2901,"Delhi","North","Chennai","South","Hyderabad","South","Mumbai","Central","Bangalore","South")</f>
        <v>South</v>
      </c>
      <c r="O2901" s="12">
        <v>30573.18</v>
      </c>
      <c r="P2901" s="4">
        <f>Table1[[#This Row],[Delivery_Date]]-Table1[[#This Row],[Order_Date]]</f>
        <v>3</v>
      </c>
      <c r="Q2901" s="4" t="str">
        <f>IF(Table1[[#This Row],[Delivery delay days]]&gt;5,"delay","on time")</f>
        <v>on time</v>
      </c>
      <c r="R2901" s="10">
        <f>DATEVALUE(Table1[[#This Row],[Delivery_Date]])</f>
        <v>45282</v>
      </c>
      <c r="S2901" s="10">
        <f>DATEVALUE(Table1[[#This Row],[Order_Date]])</f>
        <v>45279</v>
      </c>
      <c r="T2901" s="4" t="str" cm="1">
        <f t="array" ref="T2901">_xlfn.IFS(Table1[[#This Row],[Inventory_Level]]&lt;=200,"low",Table1[[#This Row],[Inventory_Level]]&gt;=700,"high",Table1[[#This Row],[Inventory_Level]]&gt;200,"medium")</f>
        <v>low</v>
      </c>
    </row>
    <row r="2902" spans="1:20" x14ac:dyDescent="0.35">
      <c r="A2902" s="4">
        <v>2901</v>
      </c>
      <c r="B2902" s="4" t="s">
        <v>37</v>
      </c>
      <c r="C2902" s="4" t="s">
        <v>16</v>
      </c>
      <c r="D2902" s="4" t="s">
        <v>32</v>
      </c>
      <c r="E2902" s="4" t="s">
        <v>18</v>
      </c>
      <c r="F2902" s="10" t="s">
        <v>53</v>
      </c>
      <c r="G2902" s="11" t="s">
        <v>300</v>
      </c>
      <c r="H2902" s="4">
        <v>50</v>
      </c>
      <c r="I2902" s="12">
        <v>46644.49</v>
      </c>
      <c r="J2902" s="12">
        <v>2332224.5</v>
      </c>
      <c r="K2902" s="12">
        <v>4645.32</v>
      </c>
      <c r="L2902" s="4">
        <v>628</v>
      </c>
      <c r="M2902" s="4" t="s">
        <v>29</v>
      </c>
      <c r="N2902" s="4" t="str" cm="1">
        <f t="array" ref="N2902">_xlfn.SWITCH(E2902,"Delhi","North","Chennai","South","Hyderabad","South","Mumbai","Central","Bangalore","South")</f>
        <v>North</v>
      </c>
      <c r="O2902" s="12">
        <v>453051.66</v>
      </c>
      <c r="P2902" s="4">
        <f>Table1[[#This Row],[Delivery_Date]]-Table1[[#This Row],[Order_Date]]</f>
        <v>11</v>
      </c>
      <c r="Q2902" s="4" t="str">
        <f>IF(Table1[[#This Row],[Delivery delay days]]&gt;5,"delay","on time")</f>
        <v>delay</v>
      </c>
      <c r="R2902" s="10">
        <f>DATEVALUE(Table1[[#This Row],[Delivery_Date]])</f>
        <v>45216</v>
      </c>
      <c r="S2902" s="10">
        <f>DATEVALUE(Table1[[#This Row],[Order_Date]])</f>
        <v>45205</v>
      </c>
      <c r="T2902" s="4" t="str" cm="1">
        <f t="array" ref="T2902">_xlfn.IFS(Table1[[#This Row],[Inventory_Level]]&lt;=200,"low",Table1[[#This Row],[Inventory_Level]]&gt;=700,"high",Table1[[#This Row],[Inventory_Level]]&gt;200,"medium")</f>
        <v>medium</v>
      </c>
    </row>
    <row r="2903" spans="1:20" x14ac:dyDescent="0.35">
      <c r="A2903" s="4">
        <v>2902</v>
      </c>
      <c r="B2903" s="4" t="s">
        <v>31</v>
      </c>
      <c r="C2903" s="4" t="s">
        <v>38</v>
      </c>
      <c r="D2903" s="4" t="s">
        <v>25</v>
      </c>
      <c r="E2903" s="4" t="s">
        <v>60</v>
      </c>
      <c r="F2903" s="10" t="s">
        <v>126</v>
      </c>
      <c r="G2903" s="11" t="s">
        <v>394</v>
      </c>
      <c r="H2903" s="4">
        <v>35</v>
      </c>
      <c r="I2903" s="12">
        <v>1127.02</v>
      </c>
      <c r="J2903" s="12">
        <v>39445.699999999997</v>
      </c>
      <c r="K2903" s="12">
        <v>2295.35</v>
      </c>
      <c r="L2903" s="4">
        <v>80</v>
      </c>
      <c r="M2903" s="4" t="s">
        <v>35</v>
      </c>
      <c r="N2903" s="4" t="str" cm="1">
        <f t="array" ref="N2903">_xlfn.SWITCH(E2903,"Delhi","North","Chennai","South","Hyderabad","South","Mumbai","Central","Bangalore","South")</f>
        <v>South</v>
      </c>
      <c r="O2903" s="12">
        <v>8324.39</v>
      </c>
      <c r="P2903" s="4">
        <f>Table1[[#This Row],[Delivery_Date]]-Table1[[#This Row],[Order_Date]]</f>
        <v>5</v>
      </c>
      <c r="Q2903" s="4" t="str">
        <f>IF(Table1[[#This Row],[Delivery delay days]]&gt;5,"delay","on time")</f>
        <v>on time</v>
      </c>
      <c r="R2903" s="10">
        <f>DATEVALUE(Table1[[#This Row],[Delivery_Date]])</f>
        <v>44967</v>
      </c>
      <c r="S2903" s="10">
        <f>DATEVALUE(Table1[[#This Row],[Order_Date]])</f>
        <v>44962</v>
      </c>
      <c r="T2903" s="4" t="str" cm="1">
        <f t="array" ref="T2903">_xlfn.IFS(Table1[[#This Row],[Inventory_Level]]&lt;=200,"low",Table1[[#This Row],[Inventory_Level]]&gt;=700,"high",Table1[[#This Row],[Inventory_Level]]&gt;200,"medium")</f>
        <v>low</v>
      </c>
    </row>
    <row r="2904" spans="1:20" x14ac:dyDescent="0.35">
      <c r="A2904" s="4">
        <v>2903</v>
      </c>
      <c r="B2904" s="4" t="s">
        <v>37</v>
      </c>
      <c r="C2904" s="4" t="s">
        <v>38</v>
      </c>
      <c r="D2904" s="4" t="s">
        <v>25</v>
      </c>
      <c r="E2904" s="4" t="s">
        <v>52</v>
      </c>
      <c r="F2904" s="10" t="s">
        <v>130</v>
      </c>
      <c r="G2904" s="11" t="s">
        <v>167</v>
      </c>
      <c r="H2904" s="4">
        <v>25</v>
      </c>
      <c r="I2904" s="12">
        <v>22457.3</v>
      </c>
      <c r="J2904" s="12">
        <v>561432.5</v>
      </c>
      <c r="K2904" s="12">
        <v>1719.61</v>
      </c>
      <c r="L2904" s="4">
        <v>394</v>
      </c>
      <c r="M2904" s="4" t="s">
        <v>29</v>
      </c>
      <c r="N2904" s="4" t="str" cm="1">
        <f t="array" ref="N2904">_xlfn.SWITCH(E2904,"Delhi","North","Chennai","South","Hyderabad","South","Mumbai","Central","Bangalore","South")</f>
        <v>Central</v>
      </c>
      <c r="O2904" s="12">
        <v>103350.32</v>
      </c>
      <c r="P2904" s="4">
        <f>Table1[[#This Row],[Delivery_Date]]-Table1[[#This Row],[Order_Date]]</f>
        <v>2</v>
      </c>
      <c r="Q2904" s="4" t="str">
        <f>IF(Table1[[#This Row],[Delivery delay days]]&gt;5,"delay","on time")</f>
        <v>on time</v>
      </c>
      <c r="R2904" s="10">
        <f>DATEVALUE(Table1[[#This Row],[Delivery_Date]])</f>
        <v>45127</v>
      </c>
      <c r="S2904" s="10">
        <f>DATEVALUE(Table1[[#This Row],[Order_Date]])</f>
        <v>45125</v>
      </c>
      <c r="T2904" s="4" t="str" cm="1">
        <f t="array" ref="T2904">_xlfn.IFS(Table1[[#This Row],[Inventory_Level]]&lt;=200,"low",Table1[[#This Row],[Inventory_Level]]&gt;=700,"high",Table1[[#This Row],[Inventory_Level]]&gt;200,"medium")</f>
        <v>medium</v>
      </c>
    </row>
    <row r="2905" spans="1:20" x14ac:dyDescent="0.35">
      <c r="A2905" s="4">
        <v>2904</v>
      </c>
      <c r="B2905" s="4" t="s">
        <v>51</v>
      </c>
      <c r="C2905" s="4" t="s">
        <v>16</v>
      </c>
      <c r="D2905" s="4" t="s">
        <v>39</v>
      </c>
      <c r="E2905" s="4" t="s">
        <v>26</v>
      </c>
      <c r="F2905" s="10" t="s">
        <v>383</v>
      </c>
      <c r="G2905" s="11" t="s">
        <v>408</v>
      </c>
      <c r="H2905" s="4">
        <v>8</v>
      </c>
      <c r="I2905" s="12">
        <v>43309.95</v>
      </c>
      <c r="J2905" s="12">
        <v>346479.6</v>
      </c>
      <c r="K2905" s="12">
        <v>3667.93</v>
      </c>
      <c r="L2905" s="4">
        <v>173</v>
      </c>
      <c r="M2905" s="4" t="s">
        <v>21</v>
      </c>
      <c r="N2905" s="4" t="str" cm="1">
        <f t="array" ref="N2905">_xlfn.SWITCH(E2905,"Delhi","North","Chennai","South","Hyderabad","South","Mumbai","Central","Bangalore","South")</f>
        <v>South</v>
      </c>
      <c r="O2905" s="12">
        <v>81162.69</v>
      </c>
      <c r="P2905" s="4">
        <f>Table1[[#This Row],[Delivery_Date]]-Table1[[#This Row],[Order_Date]]</f>
        <v>9</v>
      </c>
      <c r="Q2905" s="4" t="str">
        <f>IF(Table1[[#This Row],[Delivery delay days]]&gt;5,"delay","on time")</f>
        <v>delay</v>
      </c>
      <c r="R2905" s="10">
        <f>DATEVALUE(Table1[[#This Row],[Delivery_Date]])</f>
        <v>45222</v>
      </c>
      <c r="S2905" s="10">
        <f>DATEVALUE(Table1[[#This Row],[Order_Date]])</f>
        <v>45213</v>
      </c>
      <c r="T2905" s="4" t="str" cm="1">
        <f t="array" ref="T2905">_xlfn.IFS(Table1[[#This Row],[Inventory_Level]]&lt;=200,"low",Table1[[#This Row],[Inventory_Level]]&gt;=700,"high",Table1[[#This Row],[Inventory_Level]]&gt;200,"medium")</f>
        <v>low</v>
      </c>
    </row>
    <row r="2906" spans="1:20" x14ac:dyDescent="0.35">
      <c r="A2906" s="4">
        <v>2905</v>
      </c>
      <c r="B2906" s="4" t="s">
        <v>37</v>
      </c>
      <c r="C2906" s="4" t="s">
        <v>16</v>
      </c>
      <c r="D2906" s="4" t="s">
        <v>25</v>
      </c>
      <c r="E2906" s="4" t="s">
        <v>26</v>
      </c>
      <c r="F2906" s="10" t="s">
        <v>301</v>
      </c>
      <c r="G2906" s="11" t="s">
        <v>384</v>
      </c>
      <c r="H2906" s="4">
        <v>35</v>
      </c>
      <c r="I2906" s="12">
        <v>13675.88</v>
      </c>
      <c r="J2906" s="12">
        <v>478655.8</v>
      </c>
      <c r="K2906" s="12">
        <v>1011.44</v>
      </c>
      <c r="L2906" s="4">
        <v>290</v>
      </c>
      <c r="M2906" s="4" t="s">
        <v>42</v>
      </c>
      <c r="N2906" s="4" t="str" cm="1">
        <f t="array" ref="N2906">_xlfn.SWITCH(E2906,"Delhi","North","Chennai","South","Hyderabad","South","Mumbai","Central","Bangalore","South")</f>
        <v>South</v>
      </c>
      <c r="O2906" s="12">
        <v>63164.38</v>
      </c>
      <c r="P2906" s="4">
        <f>Table1[[#This Row],[Delivery_Date]]-Table1[[#This Row],[Order_Date]]</f>
        <v>5</v>
      </c>
      <c r="Q2906" s="4" t="str">
        <f>IF(Table1[[#This Row],[Delivery delay days]]&gt;5,"delay","on time")</f>
        <v>on time</v>
      </c>
      <c r="R2906" s="10">
        <f>DATEVALUE(Table1[[#This Row],[Delivery_Date]])</f>
        <v>45145</v>
      </c>
      <c r="S2906" s="10">
        <f>DATEVALUE(Table1[[#This Row],[Order_Date]])</f>
        <v>45140</v>
      </c>
      <c r="T2906" s="4" t="str" cm="1">
        <f t="array" ref="T2906">_xlfn.IFS(Table1[[#This Row],[Inventory_Level]]&lt;=200,"low",Table1[[#This Row],[Inventory_Level]]&gt;=700,"high",Table1[[#This Row],[Inventory_Level]]&gt;200,"medium")</f>
        <v>medium</v>
      </c>
    </row>
    <row r="2907" spans="1:20" x14ac:dyDescent="0.35">
      <c r="A2907" s="4">
        <v>2906</v>
      </c>
      <c r="B2907" s="4" t="s">
        <v>23</v>
      </c>
      <c r="C2907" s="4" t="s">
        <v>38</v>
      </c>
      <c r="D2907" s="4" t="s">
        <v>39</v>
      </c>
      <c r="E2907" s="4" t="s">
        <v>60</v>
      </c>
      <c r="F2907" s="10" t="s">
        <v>316</v>
      </c>
      <c r="G2907" s="11" t="s">
        <v>360</v>
      </c>
      <c r="H2907" s="4">
        <v>15</v>
      </c>
      <c r="I2907" s="12">
        <v>4488.22</v>
      </c>
      <c r="J2907" s="12">
        <v>67323.3</v>
      </c>
      <c r="K2907" s="12">
        <v>3940.16</v>
      </c>
      <c r="L2907" s="4">
        <v>973</v>
      </c>
      <c r="M2907" s="4" t="s">
        <v>35</v>
      </c>
      <c r="N2907" s="4" t="str" cm="1">
        <f t="array" ref="N2907">_xlfn.SWITCH(E2907,"Delhi","North","Chennai","South","Hyderabad","South","Mumbai","Central","Bangalore","South")</f>
        <v>South</v>
      </c>
      <c r="O2907" s="12">
        <v>6788.72</v>
      </c>
      <c r="P2907" s="4">
        <f>Table1[[#This Row],[Delivery_Date]]-Table1[[#This Row],[Order_Date]]</f>
        <v>12</v>
      </c>
      <c r="Q2907" s="4" t="str">
        <f>IF(Table1[[#This Row],[Delivery delay days]]&gt;5,"delay","on time")</f>
        <v>delay</v>
      </c>
      <c r="R2907" s="10">
        <f>DATEVALUE(Table1[[#This Row],[Delivery_Date]])</f>
        <v>44977</v>
      </c>
      <c r="S2907" s="10">
        <f>DATEVALUE(Table1[[#This Row],[Order_Date]])</f>
        <v>44965</v>
      </c>
      <c r="T2907" s="4" t="str" cm="1">
        <f t="array" ref="T2907">_xlfn.IFS(Table1[[#This Row],[Inventory_Level]]&lt;=200,"low",Table1[[#This Row],[Inventory_Level]]&gt;=700,"high",Table1[[#This Row],[Inventory_Level]]&gt;200,"medium")</f>
        <v>high</v>
      </c>
    </row>
    <row r="2908" spans="1:20" x14ac:dyDescent="0.35">
      <c r="A2908" s="4">
        <v>2907</v>
      </c>
      <c r="B2908" s="4" t="s">
        <v>44</v>
      </c>
      <c r="C2908" s="4" t="s">
        <v>38</v>
      </c>
      <c r="D2908" s="4" t="s">
        <v>25</v>
      </c>
      <c r="E2908" s="4" t="s">
        <v>46</v>
      </c>
      <c r="F2908" s="10" t="s">
        <v>400</v>
      </c>
      <c r="G2908" s="11" t="s">
        <v>316</v>
      </c>
      <c r="H2908" s="4">
        <v>54</v>
      </c>
      <c r="I2908" s="12">
        <v>36871.54</v>
      </c>
      <c r="J2908" s="12">
        <v>1991063.16</v>
      </c>
      <c r="K2908" s="12">
        <v>3018.92</v>
      </c>
      <c r="L2908" s="4">
        <v>597</v>
      </c>
      <c r="M2908" s="4" t="s">
        <v>21</v>
      </c>
      <c r="N2908" s="4" t="str" cm="1">
        <f t="array" ref="N2908">_xlfn.SWITCH(E2908,"Delhi","North","Chennai","South","Hyderabad","South","Mumbai","Central","Bangalore","South")</f>
        <v>South</v>
      </c>
      <c r="O2908" s="12">
        <v>313322.63</v>
      </c>
      <c r="P2908" s="4">
        <f>Table1[[#This Row],[Delivery_Date]]-Table1[[#This Row],[Order_Date]]</f>
        <v>6</v>
      </c>
      <c r="Q2908" s="4" t="str">
        <f>IF(Table1[[#This Row],[Delivery delay days]]&gt;5,"delay","on time")</f>
        <v>delay</v>
      </c>
      <c r="R2908" s="10">
        <f>DATEVALUE(Table1[[#This Row],[Delivery_Date]])</f>
        <v>44965</v>
      </c>
      <c r="S2908" s="10">
        <f>DATEVALUE(Table1[[#This Row],[Order_Date]])</f>
        <v>44959</v>
      </c>
      <c r="T2908" s="4" t="str" cm="1">
        <f t="array" ref="T2908">_xlfn.IFS(Table1[[#This Row],[Inventory_Level]]&lt;=200,"low",Table1[[#This Row],[Inventory_Level]]&gt;=700,"high",Table1[[#This Row],[Inventory_Level]]&gt;200,"medium")</f>
        <v>medium</v>
      </c>
    </row>
    <row r="2909" spans="1:20" x14ac:dyDescent="0.35">
      <c r="A2909" s="4">
        <v>2908</v>
      </c>
      <c r="B2909" s="4" t="s">
        <v>31</v>
      </c>
      <c r="C2909" s="4" t="s">
        <v>16</v>
      </c>
      <c r="D2909" s="4" t="s">
        <v>32</v>
      </c>
      <c r="E2909" s="4" t="s">
        <v>46</v>
      </c>
      <c r="F2909" s="10" t="s">
        <v>302</v>
      </c>
      <c r="G2909" s="11" t="s">
        <v>116</v>
      </c>
      <c r="H2909" s="4">
        <v>39</v>
      </c>
      <c r="I2909" s="12">
        <v>45635.92</v>
      </c>
      <c r="J2909" s="12">
        <v>1779800.88</v>
      </c>
      <c r="K2909" s="12">
        <v>617.1</v>
      </c>
      <c r="L2909" s="4">
        <v>592</v>
      </c>
      <c r="M2909" s="4" t="s">
        <v>35</v>
      </c>
      <c r="N2909" s="4" t="str" cm="1">
        <f t="array" ref="N2909">_xlfn.SWITCH(E2909,"Delhi","North","Chennai","South","Hyderabad","South","Mumbai","Central","Bangalore","South")</f>
        <v>South</v>
      </c>
      <c r="O2909" s="12">
        <v>219468.93</v>
      </c>
      <c r="P2909" s="4">
        <f>Table1[[#This Row],[Delivery_Date]]-Table1[[#This Row],[Order_Date]]</f>
        <v>12</v>
      </c>
      <c r="Q2909" s="4" t="str">
        <f>IF(Table1[[#This Row],[Delivery delay days]]&gt;5,"delay","on time")</f>
        <v>delay</v>
      </c>
      <c r="R2909" s="10">
        <f>DATEVALUE(Table1[[#This Row],[Delivery_Date]])</f>
        <v>45178</v>
      </c>
      <c r="S2909" s="10">
        <f>DATEVALUE(Table1[[#This Row],[Order_Date]])</f>
        <v>45166</v>
      </c>
      <c r="T2909" s="4" t="str" cm="1">
        <f t="array" ref="T2909">_xlfn.IFS(Table1[[#This Row],[Inventory_Level]]&lt;=200,"low",Table1[[#This Row],[Inventory_Level]]&gt;=700,"high",Table1[[#This Row],[Inventory_Level]]&gt;200,"medium")</f>
        <v>medium</v>
      </c>
    </row>
    <row r="2910" spans="1:20" x14ac:dyDescent="0.35">
      <c r="A2910" s="4">
        <v>2909</v>
      </c>
      <c r="B2910" s="4" t="s">
        <v>51</v>
      </c>
      <c r="C2910" s="4" t="s">
        <v>24</v>
      </c>
      <c r="D2910" s="4" t="s">
        <v>32</v>
      </c>
      <c r="E2910" s="4" t="s">
        <v>18</v>
      </c>
      <c r="F2910" s="10" t="s">
        <v>68</v>
      </c>
      <c r="G2910" s="11" t="s">
        <v>328</v>
      </c>
      <c r="H2910" s="4">
        <v>34</v>
      </c>
      <c r="I2910" s="12">
        <v>21793.15</v>
      </c>
      <c r="J2910" s="12">
        <v>740967.1</v>
      </c>
      <c r="K2910" s="12">
        <v>566.11</v>
      </c>
      <c r="L2910" s="4">
        <v>458</v>
      </c>
      <c r="M2910" s="4" t="s">
        <v>21</v>
      </c>
      <c r="N2910" s="4" t="str" cm="1">
        <f t="array" ref="N2910">_xlfn.SWITCH(E2910,"Delhi","North","Chennai","South","Hyderabad","South","Mumbai","Central","Bangalore","South")</f>
        <v>North</v>
      </c>
      <c r="O2910" s="12">
        <v>184230.8</v>
      </c>
      <c r="P2910" s="4">
        <f>Table1[[#This Row],[Delivery_Date]]-Table1[[#This Row],[Order_Date]]</f>
        <v>15</v>
      </c>
      <c r="Q2910" s="4" t="str">
        <f>IF(Table1[[#This Row],[Delivery delay days]]&gt;5,"delay","on time")</f>
        <v>delay</v>
      </c>
      <c r="R2910" s="10">
        <f>DATEVALUE(Table1[[#This Row],[Delivery_Date]])</f>
        <v>44942</v>
      </c>
      <c r="S2910" s="10">
        <f>DATEVALUE(Table1[[#This Row],[Order_Date]])</f>
        <v>44927</v>
      </c>
      <c r="T2910" s="4" t="str" cm="1">
        <f t="array" ref="T2910">_xlfn.IFS(Table1[[#This Row],[Inventory_Level]]&lt;=200,"low",Table1[[#This Row],[Inventory_Level]]&gt;=700,"high",Table1[[#This Row],[Inventory_Level]]&gt;200,"medium")</f>
        <v>medium</v>
      </c>
    </row>
    <row r="2911" spans="1:20" x14ac:dyDescent="0.35">
      <c r="A2911" s="4">
        <v>2910</v>
      </c>
      <c r="B2911" s="4" t="s">
        <v>59</v>
      </c>
      <c r="C2911" s="4" t="s">
        <v>38</v>
      </c>
      <c r="D2911" s="4" t="s">
        <v>39</v>
      </c>
      <c r="E2911" s="4" t="s">
        <v>46</v>
      </c>
      <c r="F2911" s="10" t="s">
        <v>108</v>
      </c>
      <c r="G2911" s="11" t="s">
        <v>124</v>
      </c>
      <c r="H2911" s="4">
        <v>92</v>
      </c>
      <c r="I2911" s="12">
        <v>10863.99</v>
      </c>
      <c r="J2911" s="12">
        <v>999487.08</v>
      </c>
      <c r="K2911" s="12">
        <v>1027.69</v>
      </c>
      <c r="L2911" s="4">
        <v>895</v>
      </c>
      <c r="M2911" s="4" t="s">
        <v>42</v>
      </c>
      <c r="N2911" s="4" t="str" cm="1">
        <f t="array" ref="N2911">_xlfn.SWITCH(E2911,"Delhi","North","Chennai","South","Hyderabad","South","Mumbai","Central","Bangalore","South")</f>
        <v>South</v>
      </c>
      <c r="O2911" s="12">
        <v>190255.84</v>
      </c>
      <c r="P2911" s="4">
        <f>Table1[[#This Row],[Delivery_Date]]-Table1[[#This Row],[Order_Date]]</f>
        <v>6</v>
      </c>
      <c r="Q2911" s="4" t="str">
        <f>IF(Table1[[#This Row],[Delivery delay days]]&gt;5,"delay","on time")</f>
        <v>delay</v>
      </c>
      <c r="R2911" s="10">
        <f>DATEVALUE(Table1[[#This Row],[Delivery_Date]])</f>
        <v>45065</v>
      </c>
      <c r="S2911" s="10">
        <f>DATEVALUE(Table1[[#This Row],[Order_Date]])</f>
        <v>45059</v>
      </c>
      <c r="T2911" s="4" t="str" cm="1">
        <f t="array" ref="T2911">_xlfn.IFS(Table1[[#This Row],[Inventory_Level]]&lt;=200,"low",Table1[[#This Row],[Inventory_Level]]&gt;=700,"high",Table1[[#This Row],[Inventory_Level]]&gt;200,"medium")</f>
        <v>high</v>
      </c>
    </row>
    <row r="2912" spans="1:20" x14ac:dyDescent="0.35">
      <c r="A2912" s="4">
        <v>2911</v>
      </c>
      <c r="B2912" s="4" t="s">
        <v>37</v>
      </c>
      <c r="C2912" s="4" t="s">
        <v>38</v>
      </c>
      <c r="D2912" s="4" t="s">
        <v>17</v>
      </c>
      <c r="E2912" s="4" t="s">
        <v>60</v>
      </c>
      <c r="F2912" s="10" t="s">
        <v>169</v>
      </c>
      <c r="G2912" s="11" t="s">
        <v>246</v>
      </c>
      <c r="H2912" s="4">
        <v>35</v>
      </c>
      <c r="I2912" s="12">
        <v>40409.14</v>
      </c>
      <c r="J2912" s="12">
        <v>1414319.9</v>
      </c>
      <c r="K2912" s="12">
        <v>4260.37</v>
      </c>
      <c r="L2912" s="4">
        <v>144</v>
      </c>
      <c r="M2912" s="4" t="s">
        <v>21</v>
      </c>
      <c r="N2912" s="4" t="str" cm="1">
        <f t="array" ref="N2912">_xlfn.SWITCH(E2912,"Delhi","North","Chennai","South","Hyderabad","South","Mumbai","Central","Bangalore","South")</f>
        <v>South</v>
      </c>
      <c r="O2912" s="12">
        <v>281358.71000000002</v>
      </c>
      <c r="P2912" s="4">
        <f>Table1[[#This Row],[Delivery_Date]]-Table1[[#This Row],[Order_Date]]</f>
        <v>15</v>
      </c>
      <c r="Q2912" s="4" t="str">
        <f>IF(Table1[[#This Row],[Delivery delay days]]&gt;5,"delay","on time")</f>
        <v>delay</v>
      </c>
      <c r="R2912" s="10">
        <f>DATEVALUE(Table1[[#This Row],[Delivery_Date]])</f>
        <v>45103</v>
      </c>
      <c r="S2912" s="10">
        <f>DATEVALUE(Table1[[#This Row],[Order_Date]])</f>
        <v>45088</v>
      </c>
      <c r="T2912" s="4" t="str" cm="1">
        <f t="array" ref="T2912">_xlfn.IFS(Table1[[#This Row],[Inventory_Level]]&lt;=200,"low",Table1[[#This Row],[Inventory_Level]]&gt;=700,"high",Table1[[#This Row],[Inventory_Level]]&gt;200,"medium")</f>
        <v>low</v>
      </c>
    </row>
    <row r="2913" spans="1:20" x14ac:dyDescent="0.35">
      <c r="A2913" s="4">
        <v>2912</v>
      </c>
      <c r="B2913" s="4" t="s">
        <v>31</v>
      </c>
      <c r="C2913" s="4" t="s">
        <v>16</v>
      </c>
      <c r="D2913" s="4" t="s">
        <v>17</v>
      </c>
      <c r="E2913" s="4" t="s">
        <v>60</v>
      </c>
      <c r="F2913" s="10" t="s">
        <v>40</v>
      </c>
      <c r="G2913" s="11" t="s">
        <v>58</v>
      </c>
      <c r="H2913" s="4">
        <v>91</v>
      </c>
      <c r="I2913" s="12">
        <v>24980.06</v>
      </c>
      <c r="J2913" s="12">
        <v>2273185.46</v>
      </c>
      <c r="K2913" s="12">
        <v>3500.68</v>
      </c>
      <c r="L2913" s="4">
        <v>339</v>
      </c>
      <c r="M2913" s="4" t="s">
        <v>42</v>
      </c>
      <c r="N2913" s="4" t="str" cm="1">
        <f t="array" ref="N2913">_xlfn.SWITCH(E2913,"Delhi","North","Chennai","South","Hyderabad","South","Mumbai","Central","Bangalore","South")</f>
        <v>South</v>
      </c>
      <c r="O2913" s="12">
        <v>416060.66</v>
      </c>
      <c r="P2913" s="4">
        <f>Table1[[#This Row],[Delivery_Date]]-Table1[[#This Row],[Order_Date]]</f>
        <v>12</v>
      </c>
      <c r="Q2913" s="4" t="str">
        <f>IF(Table1[[#This Row],[Delivery delay days]]&gt;5,"delay","on time")</f>
        <v>delay</v>
      </c>
      <c r="R2913" s="10">
        <f>DATEVALUE(Table1[[#This Row],[Delivery_Date]])</f>
        <v>45045</v>
      </c>
      <c r="S2913" s="10">
        <f>DATEVALUE(Table1[[#This Row],[Order_Date]])</f>
        <v>45033</v>
      </c>
      <c r="T2913" s="4" t="str" cm="1">
        <f t="array" ref="T2913">_xlfn.IFS(Table1[[#This Row],[Inventory_Level]]&lt;=200,"low",Table1[[#This Row],[Inventory_Level]]&gt;=700,"high",Table1[[#This Row],[Inventory_Level]]&gt;200,"medium")</f>
        <v>medium</v>
      </c>
    </row>
    <row r="2914" spans="1:20" x14ac:dyDescent="0.35">
      <c r="A2914" s="4">
        <v>2913</v>
      </c>
      <c r="B2914" s="4" t="s">
        <v>65</v>
      </c>
      <c r="C2914" s="4" t="s">
        <v>38</v>
      </c>
      <c r="D2914" s="4" t="s">
        <v>45</v>
      </c>
      <c r="E2914" s="4" t="s">
        <v>18</v>
      </c>
      <c r="F2914" s="10" t="s">
        <v>335</v>
      </c>
      <c r="G2914" s="11" t="s">
        <v>20</v>
      </c>
      <c r="H2914" s="4">
        <v>97</v>
      </c>
      <c r="I2914" s="12">
        <v>41190.910000000003</v>
      </c>
      <c r="J2914" s="12">
        <v>3995518.27</v>
      </c>
      <c r="K2914" s="12">
        <v>1502.71</v>
      </c>
      <c r="L2914" s="4">
        <v>1000</v>
      </c>
      <c r="M2914" s="4" t="s">
        <v>35</v>
      </c>
      <c r="N2914" s="4" t="str" cm="1">
        <f t="array" ref="N2914">_xlfn.SWITCH(E2914,"Delhi","North","Chennai","South","Hyderabad","South","Mumbai","Central","Bangalore","South")</f>
        <v>North</v>
      </c>
      <c r="O2914" s="12">
        <v>844442.73</v>
      </c>
      <c r="P2914" s="4">
        <f>Table1[[#This Row],[Delivery_Date]]-Table1[[#This Row],[Order_Date]]</f>
        <v>9</v>
      </c>
      <c r="Q2914" s="4" t="str">
        <f>IF(Table1[[#This Row],[Delivery delay days]]&gt;5,"delay","on time")</f>
        <v>delay</v>
      </c>
      <c r="R2914" s="10">
        <f>DATEVALUE(Table1[[#This Row],[Delivery_Date]])</f>
        <v>45198</v>
      </c>
      <c r="S2914" s="10">
        <f>DATEVALUE(Table1[[#This Row],[Order_Date]])</f>
        <v>45189</v>
      </c>
      <c r="T2914" s="4" t="str" cm="1">
        <f t="array" ref="T2914">_xlfn.IFS(Table1[[#This Row],[Inventory_Level]]&lt;=200,"low",Table1[[#This Row],[Inventory_Level]]&gt;=700,"high",Table1[[#This Row],[Inventory_Level]]&gt;200,"medium")</f>
        <v>high</v>
      </c>
    </row>
    <row r="2915" spans="1:20" x14ac:dyDescent="0.35">
      <c r="A2915" s="4">
        <v>2914</v>
      </c>
      <c r="B2915" s="4" t="s">
        <v>23</v>
      </c>
      <c r="C2915" s="4" t="s">
        <v>16</v>
      </c>
      <c r="D2915" s="4" t="s">
        <v>17</v>
      </c>
      <c r="E2915" s="4" t="s">
        <v>52</v>
      </c>
      <c r="F2915" s="10" t="s">
        <v>91</v>
      </c>
      <c r="G2915" s="11" t="s">
        <v>40</v>
      </c>
      <c r="H2915" s="4">
        <v>85</v>
      </c>
      <c r="I2915" s="12">
        <v>30238.880000000001</v>
      </c>
      <c r="J2915" s="12">
        <v>2570304.7999999998</v>
      </c>
      <c r="K2915" s="12">
        <v>3775.86</v>
      </c>
      <c r="L2915" s="4">
        <v>649</v>
      </c>
      <c r="M2915" s="4" t="s">
        <v>42</v>
      </c>
      <c r="N2915" s="4" t="str" cm="1">
        <f t="array" ref="N2915">_xlfn.SWITCH(E2915,"Delhi","North","Chennai","South","Hyderabad","South","Mumbai","Central","Bangalore","South")</f>
        <v>Central</v>
      </c>
      <c r="O2915" s="12">
        <v>143046.22</v>
      </c>
      <c r="P2915" s="4">
        <f>Table1[[#This Row],[Delivery_Date]]-Table1[[#This Row],[Order_Date]]</f>
        <v>6</v>
      </c>
      <c r="Q2915" s="4" t="str">
        <f>IF(Table1[[#This Row],[Delivery delay days]]&gt;5,"delay","on time")</f>
        <v>delay</v>
      </c>
      <c r="R2915" s="10">
        <f>DATEVALUE(Table1[[#This Row],[Delivery_Date]])</f>
        <v>45033</v>
      </c>
      <c r="S2915" s="10">
        <f>DATEVALUE(Table1[[#This Row],[Order_Date]])</f>
        <v>45027</v>
      </c>
      <c r="T2915" s="4" t="str" cm="1">
        <f t="array" ref="T2915">_xlfn.IFS(Table1[[#This Row],[Inventory_Level]]&lt;=200,"low",Table1[[#This Row],[Inventory_Level]]&gt;=700,"high",Table1[[#This Row],[Inventory_Level]]&gt;200,"medium")</f>
        <v>medium</v>
      </c>
    </row>
    <row r="2916" spans="1:20" x14ac:dyDescent="0.35">
      <c r="A2916" s="4">
        <v>2915</v>
      </c>
      <c r="B2916" s="4" t="s">
        <v>31</v>
      </c>
      <c r="C2916" s="4" t="s">
        <v>38</v>
      </c>
      <c r="D2916" s="4" t="s">
        <v>25</v>
      </c>
      <c r="E2916" s="4" t="s">
        <v>26</v>
      </c>
      <c r="F2916" s="10" t="s">
        <v>413</v>
      </c>
      <c r="G2916" s="11" t="s">
        <v>173</v>
      </c>
      <c r="H2916" s="4">
        <v>67</v>
      </c>
      <c r="I2916" s="12">
        <v>19238.810000000001</v>
      </c>
      <c r="J2916" s="12">
        <v>1289000.27</v>
      </c>
      <c r="K2916" s="12">
        <v>1477.5</v>
      </c>
      <c r="L2916" s="4">
        <v>543</v>
      </c>
      <c r="M2916" s="4" t="s">
        <v>29</v>
      </c>
      <c r="N2916" s="4" t="str" cm="1">
        <f t="array" ref="N2916">_xlfn.SWITCH(E2916,"Delhi","North","Chennai","South","Hyderabad","South","Mumbai","Central","Bangalore","South")</f>
        <v>South</v>
      </c>
      <c r="O2916" s="12">
        <v>210116.8</v>
      </c>
      <c r="P2916" s="4">
        <f>Table1[[#This Row],[Delivery_Date]]-Table1[[#This Row],[Order_Date]]</f>
        <v>9</v>
      </c>
      <c r="Q2916" s="4" t="str">
        <f>IF(Table1[[#This Row],[Delivery delay days]]&gt;5,"delay","on time")</f>
        <v>delay</v>
      </c>
      <c r="R2916" s="10">
        <f>DATEVALUE(Table1[[#This Row],[Delivery_Date]])</f>
        <v>45060</v>
      </c>
      <c r="S2916" s="10">
        <f>DATEVALUE(Table1[[#This Row],[Order_Date]])</f>
        <v>45051</v>
      </c>
      <c r="T2916" s="4" t="str" cm="1">
        <f t="array" ref="T2916">_xlfn.IFS(Table1[[#This Row],[Inventory_Level]]&lt;=200,"low",Table1[[#This Row],[Inventory_Level]]&gt;=700,"high",Table1[[#This Row],[Inventory_Level]]&gt;200,"medium")</f>
        <v>medium</v>
      </c>
    </row>
    <row r="2917" spans="1:20" x14ac:dyDescent="0.35">
      <c r="A2917" s="4">
        <v>2916</v>
      </c>
      <c r="B2917" s="4" t="s">
        <v>59</v>
      </c>
      <c r="C2917" s="4" t="s">
        <v>16</v>
      </c>
      <c r="D2917" s="4" t="s">
        <v>39</v>
      </c>
      <c r="E2917" s="4" t="s">
        <v>18</v>
      </c>
      <c r="F2917" s="10" t="s">
        <v>128</v>
      </c>
      <c r="G2917" s="11" t="s">
        <v>200</v>
      </c>
      <c r="H2917" s="4">
        <v>54</v>
      </c>
      <c r="I2917" s="12">
        <v>45299.85</v>
      </c>
      <c r="J2917" s="12">
        <v>2446191.9</v>
      </c>
      <c r="K2917" s="12">
        <v>3113.21</v>
      </c>
      <c r="L2917" s="4">
        <v>323</v>
      </c>
      <c r="M2917" s="4" t="s">
        <v>29</v>
      </c>
      <c r="N2917" s="4" t="str" cm="1">
        <f t="array" ref="N2917">_xlfn.SWITCH(E2917,"Delhi","North","Chennai","South","Hyderabad","South","Mumbai","Central","Bangalore","South")</f>
        <v>North</v>
      </c>
      <c r="O2917" s="12">
        <v>272179.90000000002</v>
      </c>
      <c r="P2917" s="4">
        <f>Table1[[#This Row],[Delivery_Date]]-Table1[[#This Row],[Order_Date]]</f>
        <v>12</v>
      </c>
      <c r="Q2917" s="4" t="str">
        <f>IF(Table1[[#This Row],[Delivery delay days]]&gt;5,"delay","on time")</f>
        <v>delay</v>
      </c>
      <c r="R2917" s="10">
        <f>DATEVALUE(Table1[[#This Row],[Delivery_Date]])</f>
        <v>45172</v>
      </c>
      <c r="S2917" s="10">
        <f>DATEVALUE(Table1[[#This Row],[Order_Date]])</f>
        <v>45160</v>
      </c>
      <c r="T2917" s="4" t="str" cm="1">
        <f t="array" ref="T2917">_xlfn.IFS(Table1[[#This Row],[Inventory_Level]]&lt;=200,"low",Table1[[#This Row],[Inventory_Level]]&gt;=700,"high",Table1[[#This Row],[Inventory_Level]]&gt;200,"medium")</f>
        <v>medium</v>
      </c>
    </row>
    <row r="2918" spans="1:20" x14ac:dyDescent="0.35">
      <c r="A2918" s="4">
        <v>2917</v>
      </c>
      <c r="B2918" s="4" t="s">
        <v>23</v>
      </c>
      <c r="C2918" s="4" t="s">
        <v>38</v>
      </c>
      <c r="D2918" s="4" t="s">
        <v>25</v>
      </c>
      <c r="E2918" s="4" t="s">
        <v>60</v>
      </c>
      <c r="F2918" s="10" t="s">
        <v>63</v>
      </c>
      <c r="G2918" s="11" t="s">
        <v>296</v>
      </c>
      <c r="H2918" s="4">
        <v>52</v>
      </c>
      <c r="I2918" s="12">
        <v>32746.61</v>
      </c>
      <c r="J2918" s="12">
        <v>1702823.72</v>
      </c>
      <c r="K2918" s="12">
        <v>2384.7800000000002</v>
      </c>
      <c r="L2918" s="4">
        <v>261</v>
      </c>
      <c r="M2918" s="4" t="s">
        <v>21</v>
      </c>
      <c r="N2918" s="4" t="str" cm="1">
        <f t="array" ref="N2918">_xlfn.SWITCH(E2918,"Delhi","North","Chennai","South","Hyderabad","South","Mumbai","Central","Bangalore","South")</f>
        <v>South</v>
      </c>
      <c r="O2918" s="12">
        <v>177390.07</v>
      </c>
      <c r="P2918" s="4">
        <f>Table1[[#This Row],[Delivery_Date]]-Table1[[#This Row],[Order_Date]]</f>
        <v>2</v>
      </c>
      <c r="Q2918" s="4" t="str">
        <f>IF(Table1[[#This Row],[Delivery delay days]]&gt;5,"delay","on time")</f>
        <v>on time</v>
      </c>
      <c r="R2918" s="10">
        <f>DATEVALUE(Table1[[#This Row],[Delivery_Date]])</f>
        <v>45084</v>
      </c>
      <c r="S2918" s="10">
        <f>DATEVALUE(Table1[[#This Row],[Order_Date]])</f>
        <v>45082</v>
      </c>
      <c r="T2918" s="4" t="str" cm="1">
        <f t="array" ref="T2918">_xlfn.IFS(Table1[[#This Row],[Inventory_Level]]&lt;=200,"low",Table1[[#This Row],[Inventory_Level]]&gt;=700,"high",Table1[[#This Row],[Inventory_Level]]&gt;200,"medium")</f>
        <v>medium</v>
      </c>
    </row>
    <row r="2919" spans="1:20" x14ac:dyDescent="0.35">
      <c r="A2919" s="4">
        <v>2918</v>
      </c>
      <c r="B2919" s="4" t="s">
        <v>23</v>
      </c>
      <c r="C2919" s="4" t="s">
        <v>16</v>
      </c>
      <c r="D2919" s="4" t="s">
        <v>45</v>
      </c>
      <c r="E2919" s="4" t="s">
        <v>46</v>
      </c>
      <c r="F2919" s="10" t="s">
        <v>372</v>
      </c>
      <c r="G2919" s="11" t="s">
        <v>127</v>
      </c>
      <c r="H2919" s="4">
        <v>46</v>
      </c>
      <c r="I2919" s="12">
        <v>29891.21</v>
      </c>
      <c r="J2919" s="12">
        <v>1374995.66</v>
      </c>
      <c r="K2919" s="12">
        <v>204.8</v>
      </c>
      <c r="L2919" s="4">
        <v>555</v>
      </c>
      <c r="M2919" s="4" t="s">
        <v>29</v>
      </c>
      <c r="N2919" s="4" t="str" cm="1">
        <f t="array" ref="N2919">_xlfn.SWITCH(E2919,"Delhi","North","Chennai","South","Hyderabad","South","Mumbai","Central","Bangalore","South")</f>
        <v>South</v>
      </c>
      <c r="O2919" s="12">
        <v>278943.07</v>
      </c>
      <c r="P2919" s="4">
        <f>Table1[[#This Row],[Delivery_Date]]-Table1[[#This Row],[Order_Date]]</f>
        <v>10</v>
      </c>
      <c r="Q2919" s="4" t="str">
        <f>IF(Table1[[#This Row],[Delivery delay days]]&gt;5,"delay","on time")</f>
        <v>delay</v>
      </c>
      <c r="R2919" s="10">
        <f>DATEVALUE(Table1[[#This Row],[Delivery_Date]])</f>
        <v>44966</v>
      </c>
      <c r="S2919" s="10">
        <f>DATEVALUE(Table1[[#This Row],[Order_Date]])</f>
        <v>44956</v>
      </c>
      <c r="T2919" s="4" t="str" cm="1">
        <f t="array" ref="T2919">_xlfn.IFS(Table1[[#This Row],[Inventory_Level]]&lt;=200,"low",Table1[[#This Row],[Inventory_Level]]&gt;=700,"high",Table1[[#This Row],[Inventory_Level]]&gt;200,"medium")</f>
        <v>medium</v>
      </c>
    </row>
    <row r="2920" spans="1:20" x14ac:dyDescent="0.35">
      <c r="A2920" s="4">
        <v>2919</v>
      </c>
      <c r="B2920" s="4" t="s">
        <v>51</v>
      </c>
      <c r="C2920" s="4" t="s">
        <v>24</v>
      </c>
      <c r="D2920" s="4" t="s">
        <v>17</v>
      </c>
      <c r="E2920" s="4" t="s">
        <v>26</v>
      </c>
      <c r="F2920" s="10" t="s">
        <v>355</v>
      </c>
      <c r="G2920" s="11" t="s">
        <v>388</v>
      </c>
      <c r="H2920" s="4">
        <v>23</v>
      </c>
      <c r="I2920" s="12">
        <v>11424.34</v>
      </c>
      <c r="J2920" s="12">
        <v>262759.82</v>
      </c>
      <c r="K2920" s="12">
        <v>739.54</v>
      </c>
      <c r="L2920" s="4">
        <v>44</v>
      </c>
      <c r="M2920" s="4" t="s">
        <v>42</v>
      </c>
      <c r="N2920" s="4" t="str" cm="1">
        <f t="array" ref="N2920">_xlfn.SWITCH(E2920,"Delhi","North","Chennai","South","Hyderabad","South","Mumbai","Central","Bangalore","South")</f>
        <v>South</v>
      </c>
      <c r="O2920" s="12">
        <v>31061.759999999998</v>
      </c>
      <c r="P2920" s="4">
        <f>Table1[[#This Row],[Delivery_Date]]-Table1[[#This Row],[Order_Date]]</f>
        <v>9</v>
      </c>
      <c r="Q2920" s="4" t="str">
        <f>IF(Table1[[#This Row],[Delivery delay days]]&gt;5,"delay","on time")</f>
        <v>delay</v>
      </c>
      <c r="R2920" s="10">
        <f>DATEVALUE(Table1[[#This Row],[Delivery_Date]])</f>
        <v>45296</v>
      </c>
      <c r="S2920" s="10">
        <f>DATEVALUE(Table1[[#This Row],[Order_Date]])</f>
        <v>45287</v>
      </c>
      <c r="T2920" s="4" t="str" cm="1">
        <f t="array" ref="T2920">_xlfn.IFS(Table1[[#This Row],[Inventory_Level]]&lt;=200,"low",Table1[[#This Row],[Inventory_Level]]&gt;=700,"high",Table1[[#This Row],[Inventory_Level]]&gt;200,"medium")</f>
        <v>low</v>
      </c>
    </row>
    <row r="2921" spans="1:20" x14ac:dyDescent="0.35">
      <c r="A2921" s="4">
        <v>2920</v>
      </c>
      <c r="B2921" s="4" t="s">
        <v>51</v>
      </c>
      <c r="C2921" s="4" t="s">
        <v>24</v>
      </c>
      <c r="D2921" s="4" t="s">
        <v>17</v>
      </c>
      <c r="E2921" s="4" t="s">
        <v>46</v>
      </c>
      <c r="F2921" s="10" t="s">
        <v>114</v>
      </c>
      <c r="G2921" s="11" t="s">
        <v>212</v>
      </c>
      <c r="H2921" s="4">
        <v>47</v>
      </c>
      <c r="I2921" s="12">
        <v>20178.12</v>
      </c>
      <c r="J2921" s="12">
        <v>948371.64</v>
      </c>
      <c r="K2921" s="12">
        <v>4768.8100000000004</v>
      </c>
      <c r="L2921" s="4">
        <v>764</v>
      </c>
      <c r="M2921" s="4" t="s">
        <v>42</v>
      </c>
      <c r="N2921" s="4" t="str" cm="1">
        <f t="array" ref="N2921">_xlfn.SWITCH(E2921,"Delhi","North","Chennai","South","Hyderabad","South","Mumbai","Central","Bangalore","South")</f>
        <v>South</v>
      </c>
      <c r="O2921" s="12">
        <v>115378.26</v>
      </c>
      <c r="P2921" s="4">
        <f>Table1[[#This Row],[Delivery_Date]]-Table1[[#This Row],[Order_Date]]</f>
        <v>5</v>
      </c>
      <c r="Q2921" s="4" t="str">
        <f>IF(Table1[[#This Row],[Delivery delay days]]&gt;5,"delay","on time")</f>
        <v>on time</v>
      </c>
      <c r="R2921" s="10">
        <f>DATEVALUE(Table1[[#This Row],[Delivery_Date]])</f>
        <v>45241</v>
      </c>
      <c r="S2921" s="10">
        <f>DATEVALUE(Table1[[#This Row],[Order_Date]])</f>
        <v>45236</v>
      </c>
      <c r="T2921" s="4" t="str" cm="1">
        <f t="array" ref="T2921">_xlfn.IFS(Table1[[#This Row],[Inventory_Level]]&lt;=200,"low",Table1[[#This Row],[Inventory_Level]]&gt;=700,"high",Table1[[#This Row],[Inventory_Level]]&gt;200,"medium")</f>
        <v>high</v>
      </c>
    </row>
    <row r="2922" spans="1:20" x14ac:dyDescent="0.35">
      <c r="A2922" s="4">
        <v>2921</v>
      </c>
      <c r="B2922" s="4" t="s">
        <v>51</v>
      </c>
      <c r="C2922" s="4" t="s">
        <v>24</v>
      </c>
      <c r="D2922" s="4" t="s">
        <v>39</v>
      </c>
      <c r="E2922" s="4" t="s">
        <v>26</v>
      </c>
      <c r="F2922" s="10" t="s">
        <v>40</v>
      </c>
      <c r="G2922" s="11" t="s">
        <v>185</v>
      </c>
      <c r="H2922" s="4">
        <v>48</v>
      </c>
      <c r="I2922" s="12">
        <v>24546.01</v>
      </c>
      <c r="J2922" s="12">
        <v>1178208.48</v>
      </c>
      <c r="K2922" s="12">
        <v>4050.22</v>
      </c>
      <c r="L2922" s="4">
        <v>506</v>
      </c>
      <c r="M2922" s="4" t="s">
        <v>21</v>
      </c>
      <c r="N2922" s="4" t="str" cm="1">
        <f t="array" ref="N2922">_xlfn.SWITCH(E2922,"Delhi","North","Chennai","South","Hyderabad","South","Mumbai","Central","Bangalore","South")</f>
        <v>South</v>
      </c>
      <c r="O2922" s="12">
        <v>282290.62</v>
      </c>
      <c r="P2922" s="4">
        <f>Table1[[#This Row],[Delivery_Date]]-Table1[[#This Row],[Order_Date]]</f>
        <v>8</v>
      </c>
      <c r="Q2922" s="4" t="str">
        <f>IF(Table1[[#This Row],[Delivery delay days]]&gt;5,"delay","on time")</f>
        <v>delay</v>
      </c>
      <c r="R2922" s="10">
        <f>DATEVALUE(Table1[[#This Row],[Delivery_Date]])</f>
        <v>45041</v>
      </c>
      <c r="S2922" s="10">
        <f>DATEVALUE(Table1[[#This Row],[Order_Date]])</f>
        <v>45033</v>
      </c>
      <c r="T2922" s="4" t="str" cm="1">
        <f t="array" ref="T2922">_xlfn.IFS(Table1[[#This Row],[Inventory_Level]]&lt;=200,"low",Table1[[#This Row],[Inventory_Level]]&gt;=700,"high",Table1[[#This Row],[Inventory_Level]]&gt;200,"medium")</f>
        <v>medium</v>
      </c>
    </row>
    <row r="2923" spans="1:20" x14ac:dyDescent="0.35">
      <c r="A2923" s="4">
        <v>2922</v>
      </c>
      <c r="B2923" s="4" t="s">
        <v>31</v>
      </c>
      <c r="C2923" s="4" t="s">
        <v>24</v>
      </c>
      <c r="D2923" s="4" t="s">
        <v>39</v>
      </c>
      <c r="E2923" s="4" t="s">
        <v>18</v>
      </c>
      <c r="F2923" s="10" t="s">
        <v>292</v>
      </c>
      <c r="G2923" s="11" t="s">
        <v>78</v>
      </c>
      <c r="H2923" s="4">
        <v>62</v>
      </c>
      <c r="I2923" s="12">
        <v>18757.89</v>
      </c>
      <c r="J2923" s="12">
        <v>1162989.18</v>
      </c>
      <c r="K2923" s="12">
        <v>644.63</v>
      </c>
      <c r="L2923" s="4">
        <v>856</v>
      </c>
      <c r="M2923" s="4" t="s">
        <v>29</v>
      </c>
      <c r="N2923" s="4" t="str" cm="1">
        <f t="array" ref="N2923">_xlfn.SWITCH(E2923,"Delhi","North","Chennai","South","Hyderabad","South","Mumbai","Central","Bangalore","South")</f>
        <v>North</v>
      </c>
      <c r="O2923" s="12">
        <v>156107.6</v>
      </c>
      <c r="P2923" s="4">
        <f>Table1[[#This Row],[Delivery_Date]]-Table1[[#This Row],[Order_Date]]</f>
        <v>7</v>
      </c>
      <c r="Q2923" s="4" t="str">
        <f>IF(Table1[[#This Row],[Delivery delay days]]&gt;5,"delay","on time")</f>
        <v>delay</v>
      </c>
      <c r="R2923" s="10">
        <f>DATEVALUE(Table1[[#This Row],[Delivery_Date]])</f>
        <v>45206</v>
      </c>
      <c r="S2923" s="10">
        <f>DATEVALUE(Table1[[#This Row],[Order_Date]])</f>
        <v>45199</v>
      </c>
      <c r="T2923" s="4" t="str" cm="1">
        <f t="array" ref="T2923">_xlfn.IFS(Table1[[#This Row],[Inventory_Level]]&lt;=200,"low",Table1[[#This Row],[Inventory_Level]]&gt;=700,"high",Table1[[#This Row],[Inventory_Level]]&gt;200,"medium")</f>
        <v>high</v>
      </c>
    </row>
    <row r="2924" spans="1:20" x14ac:dyDescent="0.35">
      <c r="A2924" s="4">
        <v>2923</v>
      </c>
      <c r="B2924" s="4" t="s">
        <v>23</v>
      </c>
      <c r="C2924" s="4" t="s">
        <v>38</v>
      </c>
      <c r="D2924" s="4" t="s">
        <v>25</v>
      </c>
      <c r="E2924" s="4" t="s">
        <v>52</v>
      </c>
      <c r="F2924" s="10" t="s">
        <v>375</v>
      </c>
      <c r="G2924" s="11" t="s">
        <v>229</v>
      </c>
      <c r="H2924" s="4">
        <v>31</v>
      </c>
      <c r="I2924" s="12">
        <v>40358.31</v>
      </c>
      <c r="J2924" s="12">
        <v>1251107.6100000001</v>
      </c>
      <c r="K2924" s="12">
        <v>4859.88</v>
      </c>
      <c r="L2924" s="4">
        <v>280</v>
      </c>
      <c r="M2924" s="4" t="s">
        <v>21</v>
      </c>
      <c r="N2924" s="4" t="str" cm="1">
        <f t="array" ref="N2924">_xlfn.SWITCH(E2924,"Delhi","North","Chennai","South","Hyderabad","South","Mumbai","Central","Bangalore","South")</f>
        <v>Central</v>
      </c>
      <c r="O2924" s="12">
        <v>240427.78</v>
      </c>
      <c r="P2924" s="4">
        <f>Table1[[#This Row],[Delivery_Date]]-Table1[[#This Row],[Order_Date]]</f>
        <v>10</v>
      </c>
      <c r="Q2924" s="4" t="str">
        <f>IF(Table1[[#This Row],[Delivery delay days]]&gt;5,"delay","on time")</f>
        <v>delay</v>
      </c>
      <c r="R2924" s="10">
        <f>DATEVALUE(Table1[[#This Row],[Delivery_Date]])</f>
        <v>45263</v>
      </c>
      <c r="S2924" s="10">
        <f>DATEVALUE(Table1[[#This Row],[Order_Date]])</f>
        <v>45253</v>
      </c>
      <c r="T2924" s="4" t="str" cm="1">
        <f t="array" ref="T2924">_xlfn.IFS(Table1[[#This Row],[Inventory_Level]]&lt;=200,"low",Table1[[#This Row],[Inventory_Level]]&gt;=700,"high",Table1[[#This Row],[Inventory_Level]]&gt;200,"medium")</f>
        <v>medium</v>
      </c>
    </row>
    <row r="2925" spans="1:20" x14ac:dyDescent="0.35">
      <c r="A2925" s="4">
        <v>2924</v>
      </c>
      <c r="B2925" s="4" t="s">
        <v>37</v>
      </c>
      <c r="C2925" s="4" t="s">
        <v>38</v>
      </c>
      <c r="D2925" s="4" t="s">
        <v>32</v>
      </c>
      <c r="E2925" s="4" t="s">
        <v>26</v>
      </c>
      <c r="F2925" s="10" t="s">
        <v>272</v>
      </c>
      <c r="G2925" s="11" t="s">
        <v>171</v>
      </c>
      <c r="H2925" s="4">
        <v>46</v>
      </c>
      <c r="I2925" s="12">
        <v>17057.009999999998</v>
      </c>
      <c r="J2925" s="12">
        <v>784622.46</v>
      </c>
      <c r="K2925" s="12">
        <v>4334.5600000000004</v>
      </c>
      <c r="L2925" s="4">
        <v>34</v>
      </c>
      <c r="M2925" s="4" t="s">
        <v>21</v>
      </c>
      <c r="N2925" s="4" t="str" cm="1">
        <f t="array" ref="N2925">_xlfn.SWITCH(E2925,"Delhi","North","Chennai","South","Hyderabad","South","Mumbai","Central","Bangalore","South")</f>
        <v>South</v>
      </c>
      <c r="O2925" s="12">
        <v>127488.15</v>
      </c>
      <c r="P2925" s="4">
        <f>Table1[[#This Row],[Delivery_Date]]-Table1[[#This Row],[Order_Date]]</f>
        <v>7</v>
      </c>
      <c r="Q2925" s="4" t="str">
        <f>IF(Table1[[#This Row],[Delivery delay days]]&gt;5,"delay","on time")</f>
        <v>delay</v>
      </c>
      <c r="R2925" s="10">
        <f>DATEVALUE(Table1[[#This Row],[Delivery_Date]])</f>
        <v>45143</v>
      </c>
      <c r="S2925" s="10">
        <f>DATEVALUE(Table1[[#This Row],[Order_Date]])</f>
        <v>45136</v>
      </c>
      <c r="T2925" s="4" t="str" cm="1">
        <f t="array" ref="T2925">_xlfn.IFS(Table1[[#This Row],[Inventory_Level]]&lt;=200,"low",Table1[[#This Row],[Inventory_Level]]&gt;=700,"high",Table1[[#This Row],[Inventory_Level]]&gt;200,"medium")</f>
        <v>low</v>
      </c>
    </row>
    <row r="2926" spans="1:20" x14ac:dyDescent="0.35">
      <c r="A2926" s="4">
        <v>2925</v>
      </c>
      <c r="B2926" s="4" t="s">
        <v>23</v>
      </c>
      <c r="C2926" s="4" t="s">
        <v>16</v>
      </c>
      <c r="D2926" s="4" t="s">
        <v>17</v>
      </c>
      <c r="E2926" s="4" t="s">
        <v>46</v>
      </c>
      <c r="F2926" s="10" t="s">
        <v>307</v>
      </c>
      <c r="G2926" s="11" t="s">
        <v>388</v>
      </c>
      <c r="H2926" s="4">
        <v>43</v>
      </c>
      <c r="I2926" s="12">
        <v>37017.050000000003</v>
      </c>
      <c r="J2926" s="12">
        <v>1591733.15</v>
      </c>
      <c r="K2926" s="12">
        <v>424.03</v>
      </c>
      <c r="L2926" s="4">
        <v>595</v>
      </c>
      <c r="M2926" s="4" t="s">
        <v>21</v>
      </c>
      <c r="N2926" s="4" t="str" cm="1">
        <f t="array" ref="N2926">_xlfn.SWITCH(E2926,"Delhi","North","Chennai","South","Hyderabad","South","Mumbai","Central","Bangalore","South")</f>
        <v>South</v>
      </c>
      <c r="O2926" s="12">
        <v>382015.77</v>
      </c>
      <c r="P2926" s="4">
        <f>Table1[[#This Row],[Delivery_Date]]-Table1[[#This Row],[Order_Date]]</f>
        <v>13</v>
      </c>
      <c r="Q2926" s="4" t="str">
        <f>IF(Table1[[#This Row],[Delivery delay days]]&gt;5,"delay","on time")</f>
        <v>delay</v>
      </c>
      <c r="R2926" s="10">
        <f>DATEVALUE(Table1[[#This Row],[Delivery_Date]])</f>
        <v>45296</v>
      </c>
      <c r="S2926" s="10">
        <f>DATEVALUE(Table1[[#This Row],[Order_Date]])</f>
        <v>45283</v>
      </c>
      <c r="T2926" s="4" t="str" cm="1">
        <f t="array" ref="T2926">_xlfn.IFS(Table1[[#This Row],[Inventory_Level]]&lt;=200,"low",Table1[[#This Row],[Inventory_Level]]&gt;=700,"high",Table1[[#This Row],[Inventory_Level]]&gt;200,"medium")</f>
        <v>medium</v>
      </c>
    </row>
    <row r="2927" spans="1:20" x14ac:dyDescent="0.35">
      <c r="A2927" s="4">
        <v>2926</v>
      </c>
      <c r="B2927" s="4" t="s">
        <v>44</v>
      </c>
      <c r="C2927" s="4" t="s">
        <v>24</v>
      </c>
      <c r="D2927" s="4" t="s">
        <v>32</v>
      </c>
      <c r="E2927" s="4" t="s">
        <v>18</v>
      </c>
      <c r="F2927" s="10" t="s">
        <v>162</v>
      </c>
      <c r="G2927" s="11" t="s">
        <v>279</v>
      </c>
      <c r="H2927" s="4">
        <v>39</v>
      </c>
      <c r="I2927" s="12">
        <v>20168.2</v>
      </c>
      <c r="J2927" s="12">
        <v>786559.8</v>
      </c>
      <c r="K2927" s="12">
        <v>3631.77</v>
      </c>
      <c r="L2927" s="4">
        <v>933</v>
      </c>
      <c r="M2927" s="4" t="s">
        <v>42</v>
      </c>
      <c r="N2927" s="4" t="str" cm="1">
        <f t="array" ref="N2927">_xlfn.SWITCH(E2927,"Delhi","North","Chennai","South","Hyderabad","South","Mumbai","Central","Bangalore","South")</f>
        <v>North</v>
      </c>
      <c r="O2927" s="12">
        <v>143645.12</v>
      </c>
      <c r="P2927" s="4">
        <f>Table1[[#This Row],[Delivery_Date]]-Table1[[#This Row],[Order_Date]]</f>
        <v>6</v>
      </c>
      <c r="Q2927" s="4" t="str">
        <f>IF(Table1[[#This Row],[Delivery delay days]]&gt;5,"delay","on time")</f>
        <v>delay</v>
      </c>
      <c r="R2927" s="10">
        <f>DATEVALUE(Table1[[#This Row],[Delivery_Date]])</f>
        <v>45171</v>
      </c>
      <c r="S2927" s="10">
        <f>DATEVALUE(Table1[[#This Row],[Order_Date]])</f>
        <v>45165</v>
      </c>
      <c r="T2927" s="4" t="str" cm="1">
        <f t="array" ref="T2927">_xlfn.IFS(Table1[[#This Row],[Inventory_Level]]&lt;=200,"low",Table1[[#This Row],[Inventory_Level]]&gt;=700,"high",Table1[[#This Row],[Inventory_Level]]&gt;200,"medium")</f>
        <v>high</v>
      </c>
    </row>
    <row r="2928" spans="1:20" x14ac:dyDescent="0.35">
      <c r="A2928" s="4">
        <v>2927</v>
      </c>
      <c r="B2928" s="4" t="s">
        <v>51</v>
      </c>
      <c r="C2928" s="4" t="s">
        <v>24</v>
      </c>
      <c r="D2928" s="4" t="s">
        <v>25</v>
      </c>
      <c r="E2928" s="4" t="s">
        <v>26</v>
      </c>
      <c r="F2928" s="10" t="s">
        <v>381</v>
      </c>
      <c r="G2928" s="11" t="s">
        <v>342</v>
      </c>
      <c r="H2928" s="4">
        <v>5</v>
      </c>
      <c r="I2928" s="12">
        <v>32393.39</v>
      </c>
      <c r="J2928" s="12">
        <v>161966.95000000001</v>
      </c>
      <c r="K2928" s="12">
        <v>4909.3599999999997</v>
      </c>
      <c r="L2928" s="4">
        <v>636</v>
      </c>
      <c r="M2928" s="4" t="s">
        <v>42</v>
      </c>
      <c r="N2928" s="4" t="str" cm="1">
        <f t="array" ref="N2928">_xlfn.SWITCH(E2928,"Delhi","North","Chennai","South","Hyderabad","South","Mumbai","Central","Bangalore","South")</f>
        <v>South</v>
      </c>
      <c r="O2928" s="12">
        <v>27572.18</v>
      </c>
      <c r="P2928" s="4">
        <f>Table1[[#This Row],[Delivery_Date]]-Table1[[#This Row],[Order_Date]]</f>
        <v>3</v>
      </c>
      <c r="Q2928" s="4" t="str">
        <f>IF(Table1[[#This Row],[Delivery delay days]]&gt;5,"delay","on time")</f>
        <v>on time</v>
      </c>
      <c r="R2928" s="10">
        <f>DATEVALUE(Table1[[#This Row],[Delivery_Date]])</f>
        <v>45186</v>
      </c>
      <c r="S2928" s="10">
        <f>DATEVALUE(Table1[[#This Row],[Order_Date]])</f>
        <v>45183</v>
      </c>
      <c r="T2928" s="4" t="str" cm="1">
        <f t="array" ref="T2928">_xlfn.IFS(Table1[[#This Row],[Inventory_Level]]&lt;=200,"low",Table1[[#This Row],[Inventory_Level]]&gt;=700,"high",Table1[[#This Row],[Inventory_Level]]&gt;200,"medium")</f>
        <v>medium</v>
      </c>
    </row>
    <row r="2929" spans="1:20" x14ac:dyDescent="0.35">
      <c r="A2929" s="4">
        <v>2928</v>
      </c>
      <c r="B2929" s="4" t="s">
        <v>65</v>
      </c>
      <c r="C2929" s="4" t="s">
        <v>24</v>
      </c>
      <c r="D2929" s="4" t="s">
        <v>25</v>
      </c>
      <c r="E2929" s="4" t="s">
        <v>46</v>
      </c>
      <c r="F2929" s="10" t="s">
        <v>109</v>
      </c>
      <c r="G2929" s="11" t="s">
        <v>279</v>
      </c>
      <c r="H2929" s="4">
        <v>12</v>
      </c>
      <c r="I2929" s="12">
        <v>5357.38</v>
      </c>
      <c r="J2929" s="12">
        <v>64288.56</v>
      </c>
      <c r="K2929" s="12">
        <v>190.58</v>
      </c>
      <c r="L2929" s="4">
        <v>62</v>
      </c>
      <c r="M2929" s="4" t="s">
        <v>42</v>
      </c>
      <c r="N2929" s="4" t="str" cm="1">
        <f t="array" ref="N2929">_xlfn.SWITCH(E2929,"Delhi","North","Chennai","South","Hyderabad","South","Mumbai","Central","Bangalore","South")</f>
        <v>South</v>
      </c>
      <c r="O2929" s="12">
        <v>4589.3</v>
      </c>
      <c r="P2929" s="4">
        <f>Table1[[#This Row],[Delivery_Date]]-Table1[[#This Row],[Order_Date]]</f>
        <v>8</v>
      </c>
      <c r="Q2929" s="4" t="str">
        <f>IF(Table1[[#This Row],[Delivery delay days]]&gt;5,"delay","on time")</f>
        <v>delay</v>
      </c>
      <c r="R2929" s="10">
        <f>DATEVALUE(Table1[[#This Row],[Delivery_Date]])</f>
        <v>45171</v>
      </c>
      <c r="S2929" s="10">
        <f>DATEVALUE(Table1[[#This Row],[Order_Date]])</f>
        <v>45163</v>
      </c>
      <c r="T2929" s="4" t="str" cm="1">
        <f t="array" ref="T2929">_xlfn.IFS(Table1[[#This Row],[Inventory_Level]]&lt;=200,"low",Table1[[#This Row],[Inventory_Level]]&gt;=700,"high",Table1[[#This Row],[Inventory_Level]]&gt;200,"medium")</f>
        <v>low</v>
      </c>
    </row>
    <row r="2930" spans="1:20" x14ac:dyDescent="0.35">
      <c r="A2930" s="4">
        <v>2929</v>
      </c>
      <c r="B2930" s="4" t="s">
        <v>59</v>
      </c>
      <c r="C2930" s="4" t="s">
        <v>16</v>
      </c>
      <c r="D2930" s="4" t="s">
        <v>39</v>
      </c>
      <c r="E2930" s="4" t="s">
        <v>60</v>
      </c>
      <c r="F2930" s="10" t="s">
        <v>107</v>
      </c>
      <c r="G2930" s="11" t="s">
        <v>318</v>
      </c>
      <c r="H2930" s="4">
        <v>55</v>
      </c>
      <c r="I2930" s="12">
        <v>28160.2</v>
      </c>
      <c r="J2930" s="12">
        <v>1548811</v>
      </c>
      <c r="K2930" s="12">
        <v>3882.66</v>
      </c>
      <c r="L2930" s="4">
        <v>773</v>
      </c>
      <c r="M2930" s="4" t="s">
        <v>42</v>
      </c>
      <c r="N2930" s="4" t="str" cm="1">
        <f t="array" ref="N2930">_xlfn.SWITCH(E2930,"Delhi","North","Chennai","South","Hyderabad","South","Mumbai","Central","Bangalore","South")</f>
        <v>South</v>
      </c>
      <c r="O2930" s="12">
        <v>345396.11</v>
      </c>
      <c r="P2930" s="4">
        <f>Table1[[#This Row],[Delivery_Date]]-Table1[[#This Row],[Order_Date]]</f>
        <v>13</v>
      </c>
      <c r="Q2930" s="4" t="str">
        <f>IF(Table1[[#This Row],[Delivery delay days]]&gt;5,"delay","on time")</f>
        <v>delay</v>
      </c>
      <c r="R2930" s="10">
        <f>DATEVALUE(Table1[[#This Row],[Delivery_Date]])</f>
        <v>45057</v>
      </c>
      <c r="S2930" s="10">
        <f>DATEVALUE(Table1[[#This Row],[Order_Date]])</f>
        <v>45044</v>
      </c>
      <c r="T2930" s="4" t="str" cm="1">
        <f t="array" ref="T2930">_xlfn.IFS(Table1[[#This Row],[Inventory_Level]]&lt;=200,"low",Table1[[#This Row],[Inventory_Level]]&gt;=700,"high",Table1[[#This Row],[Inventory_Level]]&gt;200,"medium")</f>
        <v>high</v>
      </c>
    </row>
    <row r="2931" spans="1:20" x14ac:dyDescent="0.35">
      <c r="A2931" s="4">
        <v>2930</v>
      </c>
      <c r="B2931" s="4" t="s">
        <v>65</v>
      </c>
      <c r="C2931" s="4" t="s">
        <v>24</v>
      </c>
      <c r="D2931" s="4" t="s">
        <v>45</v>
      </c>
      <c r="E2931" s="4" t="s">
        <v>26</v>
      </c>
      <c r="F2931" s="10" t="s">
        <v>71</v>
      </c>
      <c r="G2931" s="11" t="s">
        <v>106</v>
      </c>
      <c r="H2931" s="4">
        <v>93</v>
      </c>
      <c r="I2931" s="12">
        <v>12388.49</v>
      </c>
      <c r="J2931" s="12">
        <v>1152129.57</v>
      </c>
      <c r="K2931" s="12">
        <v>4171.3</v>
      </c>
      <c r="L2931" s="4">
        <v>424</v>
      </c>
      <c r="M2931" s="4" t="s">
        <v>35</v>
      </c>
      <c r="N2931" s="4" t="str" cm="1">
        <f t="array" ref="N2931">_xlfn.SWITCH(E2931,"Delhi","North","Chennai","South","Hyderabad","South","Mumbai","Central","Bangalore","South")</f>
        <v>South</v>
      </c>
      <c r="O2931" s="12">
        <v>97006.94</v>
      </c>
      <c r="P2931" s="4">
        <f>Table1[[#This Row],[Delivery_Date]]-Table1[[#This Row],[Order_Date]]</f>
        <v>6</v>
      </c>
      <c r="Q2931" s="4" t="str">
        <f>IF(Table1[[#This Row],[Delivery delay days]]&gt;5,"delay","on time")</f>
        <v>delay</v>
      </c>
      <c r="R2931" s="10">
        <f>DATEVALUE(Table1[[#This Row],[Delivery_Date]])</f>
        <v>45266</v>
      </c>
      <c r="S2931" s="10">
        <f>DATEVALUE(Table1[[#This Row],[Order_Date]])</f>
        <v>45260</v>
      </c>
      <c r="T2931" s="4" t="str" cm="1">
        <f t="array" ref="T2931">_xlfn.IFS(Table1[[#This Row],[Inventory_Level]]&lt;=200,"low",Table1[[#This Row],[Inventory_Level]]&gt;=700,"high",Table1[[#This Row],[Inventory_Level]]&gt;200,"medium")</f>
        <v>medium</v>
      </c>
    </row>
    <row r="2932" spans="1:20" x14ac:dyDescent="0.35">
      <c r="A2932" s="4">
        <v>2931</v>
      </c>
      <c r="B2932" s="4" t="s">
        <v>59</v>
      </c>
      <c r="C2932" s="4" t="s">
        <v>38</v>
      </c>
      <c r="D2932" s="4" t="s">
        <v>32</v>
      </c>
      <c r="E2932" s="4" t="s">
        <v>26</v>
      </c>
      <c r="F2932" s="10" t="s">
        <v>96</v>
      </c>
      <c r="G2932" s="11" t="s">
        <v>118</v>
      </c>
      <c r="H2932" s="4">
        <v>85</v>
      </c>
      <c r="I2932" s="12">
        <v>23682.03</v>
      </c>
      <c r="J2932" s="12">
        <v>2012972.55</v>
      </c>
      <c r="K2932" s="12">
        <v>959.27</v>
      </c>
      <c r="L2932" s="4">
        <v>236</v>
      </c>
      <c r="M2932" s="4" t="s">
        <v>29</v>
      </c>
      <c r="N2932" s="4" t="str" cm="1">
        <f t="array" ref="N2932">_xlfn.SWITCH(E2932,"Delhi","North","Chennai","South","Hyderabad","South","Mumbai","Central","Bangalore","South")</f>
        <v>South</v>
      </c>
      <c r="O2932" s="12">
        <v>150996.07</v>
      </c>
      <c r="P2932" s="4">
        <f>Table1[[#This Row],[Delivery_Date]]-Table1[[#This Row],[Order_Date]]</f>
        <v>13</v>
      </c>
      <c r="Q2932" s="4" t="str">
        <f>IF(Table1[[#This Row],[Delivery delay days]]&gt;5,"delay","on time")</f>
        <v>delay</v>
      </c>
      <c r="R2932" s="10">
        <f>DATEVALUE(Table1[[#This Row],[Delivery_Date]])</f>
        <v>45269</v>
      </c>
      <c r="S2932" s="10">
        <f>DATEVALUE(Table1[[#This Row],[Order_Date]])</f>
        <v>45256</v>
      </c>
      <c r="T2932" s="4" t="str" cm="1">
        <f t="array" ref="T2932">_xlfn.IFS(Table1[[#This Row],[Inventory_Level]]&lt;=200,"low",Table1[[#This Row],[Inventory_Level]]&gt;=700,"high",Table1[[#This Row],[Inventory_Level]]&gt;200,"medium")</f>
        <v>medium</v>
      </c>
    </row>
    <row r="2933" spans="1:20" x14ac:dyDescent="0.35">
      <c r="A2933" s="4">
        <v>2932</v>
      </c>
      <c r="B2933" s="4" t="s">
        <v>59</v>
      </c>
      <c r="C2933" s="4" t="s">
        <v>16</v>
      </c>
      <c r="D2933" s="4" t="s">
        <v>39</v>
      </c>
      <c r="E2933" s="4" t="s">
        <v>52</v>
      </c>
      <c r="F2933" s="10" t="s">
        <v>139</v>
      </c>
      <c r="G2933" s="11" t="s">
        <v>268</v>
      </c>
      <c r="H2933" s="4">
        <v>27</v>
      </c>
      <c r="I2933" s="12">
        <v>38316.29</v>
      </c>
      <c r="J2933" s="12">
        <v>1034539.83</v>
      </c>
      <c r="K2933" s="12">
        <v>2009.62</v>
      </c>
      <c r="L2933" s="4">
        <v>738</v>
      </c>
      <c r="M2933" s="4" t="s">
        <v>42</v>
      </c>
      <c r="N2933" s="4" t="str" cm="1">
        <f t="array" ref="N2933">_xlfn.SWITCH(E2933,"Delhi","North","Chennai","South","Hyderabad","South","Mumbai","Central","Bangalore","South")</f>
        <v>Central</v>
      </c>
      <c r="O2933" s="12">
        <v>211657.58</v>
      </c>
      <c r="P2933" s="4">
        <f>Table1[[#This Row],[Delivery_Date]]-Table1[[#This Row],[Order_Date]]</f>
        <v>9</v>
      </c>
      <c r="Q2933" s="4" t="str">
        <f>IF(Table1[[#This Row],[Delivery delay days]]&gt;5,"delay","on time")</f>
        <v>delay</v>
      </c>
      <c r="R2933" s="10">
        <f>DATEVALUE(Table1[[#This Row],[Delivery_Date]])</f>
        <v>44960</v>
      </c>
      <c r="S2933" s="10">
        <f>DATEVALUE(Table1[[#This Row],[Order_Date]])</f>
        <v>44951</v>
      </c>
      <c r="T2933" s="4" t="str" cm="1">
        <f t="array" ref="T2933">_xlfn.IFS(Table1[[#This Row],[Inventory_Level]]&lt;=200,"low",Table1[[#This Row],[Inventory_Level]]&gt;=700,"high",Table1[[#This Row],[Inventory_Level]]&gt;200,"medium")</f>
        <v>high</v>
      </c>
    </row>
    <row r="2934" spans="1:20" x14ac:dyDescent="0.35">
      <c r="A2934" s="4">
        <v>2933</v>
      </c>
      <c r="B2934" s="4" t="s">
        <v>15</v>
      </c>
      <c r="C2934" s="4" t="s">
        <v>38</v>
      </c>
      <c r="D2934" s="4" t="s">
        <v>39</v>
      </c>
      <c r="E2934" s="4" t="s">
        <v>52</v>
      </c>
      <c r="F2934" s="10" t="s">
        <v>134</v>
      </c>
      <c r="G2934" s="11" t="s">
        <v>146</v>
      </c>
      <c r="H2934" s="4">
        <v>63</v>
      </c>
      <c r="I2934" s="12">
        <v>24449.88</v>
      </c>
      <c r="J2934" s="12">
        <v>1540342.44</v>
      </c>
      <c r="K2934" s="12">
        <v>3668.26</v>
      </c>
      <c r="L2934" s="4">
        <v>452</v>
      </c>
      <c r="M2934" s="4" t="s">
        <v>42</v>
      </c>
      <c r="N2934" s="4" t="str" cm="1">
        <f t="array" ref="N2934">_xlfn.SWITCH(E2934,"Delhi","North","Chennai","South","Hyderabad","South","Mumbai","Central","Bangalore","South")</f>
        <v>Central</v>
      </c>
      <c r="O2934" s="12">
        <v>319967.89</v>
      </c>
      <c r="P2934" s="4">
        <f>Table1[[#This Row],[Delivery_Date]]-Table1[[#This Row],[Order_Date]]</f>
        <v>10</v>
      </c>
      <c r="Q2934" s="4" t="str">
        <f>IF(Table1[[#This Row],[Delivery delay days]]&gt;5,"delay","on time")</f>
        <v>delay</v>
      </c>
      <c r="R2934" s="10">
        <f>DATEVALUE(Table1[[#This Row],[Delivery_Date]])</f>
        <v>45200</v>
      </c>
      <c r="S2934" s="10">
        <f>DATEVALUE(Table1[[#This Row],[Order_Date]])</f>
        <v>45190</v>
      </c>
      <c r="T2934" s="4" t="str" cm="1">
        <f t="array" ref="T2934">_xlfn.IFS(Table1[[#This Row],[Inventory_Level]]&lt;=200,"low",Table1[[#This Row],[Inventory_Level]]&gt;=700,"high",Table1[[#This Row],[Inventory_Level]]&gt;200,"medium")</f>
        <v>medium</v>
      </c>
    </row>
    <row r="2935" spans="1:20" x14ac:dyDescent="0.35">
      <c r="A2935" s="4">
        <v>2934</v>
      </c>
      <c r="B2935" s="4" t="s">
        <v>44</v>
      </c>
      <c r="C2935" s="4" t="s">
        <v>24</v>
      </c>
      <c r="D2935" s="4" t="s">
        <v>45</v>
      </c>
      <c r="E2935" s="4" t="s">
        <v>26</v>
      </c>
      <c r="F2935" s="10" t="s">
        <v>303</v>
      </c>
      <c r="G2935" s="11" t="s">
        <v>358</v>
      </c>
      <c r="H2935" s="4">
        <v>16</v>
      </c>
      <c r="I2935" s="12">
        <v>24386.1</v>
      </c>
      <c r="J2935" s="12">
        <v>390177.6</v>
      </c>
      <c r="K2935" s="12">
        <v>2674.6</v>
      </c>
      <c r="L2935" s="4">
        <v>466</v>
      </c>
      <c r="M2935" s="4" t="s">
        <v>21</v>
      </c>
      <c r="N2935" s="4" t="str" cm="1">
        <f t="array" ref="N2935">_xlfn.SWITCH(E2935,"Delhi","North","Chennai","South","Hyderabad","South","Mumbai","Central","Bangalore","South")</f>
        <v>South</v>
      </c>
      <c r="O2935" s="12">
        <v>65835.78</v>
      </c>
      <c r="P2935" s="4">
        <f>Table1[[#This Row],[Delivery_Date]]-Table1[[#This Row],[Order_Date]]</f>
        <v>2</v>
      </c>
      <c r="Q2935" s="4" t="str">
        <f>IF(Table1[[#This Row],[Delivery delay days]]&gt;5,"delay","on time")</f>
        <v>on time</v>
      </c>
      <c r="R2935" s="10">
        <f>DATEVALUE(Table1[[#This Row],[Delivery_Date]])</f>
        <v>45240</v>
      </c>
      <c r="S2935" s="10">
        <f>DATEVALUE(Table1[[#This Row],[Order_Date]])</f>
        <v>45238</v>
      </c>
      <c r="T2935" s="4" t="str" cm="1">
        <f t="array" ref="T2935">_xlfn.IFS(Table1[[#This Row],[Inventory_Level]]&lt;=200,"low",Table1[[#This Row],[Inventory_Level]]&gt;=700,"high",Table1[[#This Row],[Inventory_Level]]&gt;200,"medium")</f>
        <v>medium</v>
      </c>
    </row>
    <row r="2936" spans="1:20" x14ac:dyDescent="0.35">
      <c r="A2936" s="4">
        <v>2935</v>
      </c>
      <c r="B2936" s="4" t="s">
        <v>59</v>
      </c>
      <c r="C2936" s="4" t="s">
        <v>38</v>
      </c>
      <c r="D2936" s="4" t="s">
        <v>39</v>
      </c>
      <c r="E2936" s="4" t="s">
        <v>46</v>
      </c>
      <c r="F2936" s="10" t="s">
        <v>288</v>
      </c>
      <c r="G2936" s="11" t="s">
        <v>222</v>
      </c>
      <c r="H2936" s="4">
        <v>84</v>
      </c>
      <c r="I2936" s="12">
        <v>39992.050000000003</v>
      </c>
      <c r="J2936" s="12">
        <v>3359332.2</v>
      </c>
      <c r="K2936" s="12">
        <v>2501.52</v>
      </c>
      <c r="L2936" s="4">
        <v>955</v>
      </c>
      <c r="M2936" s="4" t="s">
        <v>21</v>
      </c>
      <c r="N2936" s="4" t="str" cm="1">
        <f t="array" ref="N2936">_xlfn.SWITCH(E2936,"Delhi","North","Chennai","South","Hyderabad","South","Mumbai","Central","Bangalore","South")</f>
        <v>South</v>
      </c>
      <c r="O2936" s="12">
        <v>309532.67</v>
      </c>
      <c r="P2936" s="4">
        <f>Table1[[#This Row],[Delivery_Date]]-Table1[[#This Row],[Order_Date]]</f>
        <v>14</v>
      </c>
      <c r="Q2936" s="4" t="str">
        <f>IF(Table1[[#This Row],[Delivery delay days]]&gt;5,"delay","on time")</f>
        <v>delay</v>
      </c>
      <c r="R2936" s="10">
        <f>DATEVALUE(Table1[[#This Row],[Delivery_Date]])</f>
        <v>45225</v>
      </c>
      <c r="S2936" s="10">
        <f>DATEVALUE(Table1[[#This Row],[Order_Date]])</f>
        <v>45211</v>
      </c>
      <c r="T2936" s="4" t="str" cm="1">
        <f t="array" ref="T2936">_xlfn.IFS(Table1[[#This Row],[Inventory_Level]]&lt;=200,"low",Table1[[#This Row],[Inventory_Level]]&gt;=700,"high",Table1[[#This Row],[Inventory_Level]]&gt;200,"medium")</f>
        <v>high</v>
      </c>
    </row>
    <row r="2937" spans="1:20" x14ac:dyDescent="0.35">
      <c r="A2937" s="4">
        <v>2936</v>
      </c>
      <c r="B2937" s="4" t="s">
        <v>23</v>
      </c>
      <c r="C2937" s="4" t="s">
        <v>38</v>
      </c>
      <c r="D2937" s="4" t="s">
        <v>45</v>
      </c>
      <c r="E2937" s="4" t="s">
        <v>26</v>
      </c>
      <c r="F2937" s="10" t="s">
        <v>357</v>
      </c>
      <c r="G2937" s="11" t="s">
        <v>317</v>
      </c>
      <c r="H2937" s="4">
        <v>67</v>
      </c>
      <c r="I2937" s="12">
        <v>13901.07</v>
      </c>
      <c r="J2937" s="12">
        <v>931371.69</v>
      </c>
      <c r="K2937" s="12">
        <v>2705.99</v>
      </c>
      <c r="L2937" s="4">
        <v>732</v>
      </c>
      <c r="M2937" s="4" t="s">
        <v>42</v>
      </c>
      <c r="N2937" s="4" t="str" cm="1">
        <f t="array" ref="N2937">_xlfn.SWITCH(E2937,"Delhi","North","Chennai","South","Hyderabad","South","Mumbai","Central","Bangalore","South")</f>
        <v>South</v>
      </c>
      <c r="O2937" s="12">
        <v>152060.25</v>
      </c>
      <c r="P2937" s="4">
        <f>Table1[[#This Row],[Delivery_Date]]-Table1[[#This Row],[Order_Date]]</f>
        <v>5</v>
      </c>
      <c r="Q2937" s="4" t="str">
        <f>IF(Table1[[#This Row],[Delivery delay days]]&gt;5,"delay","on time")</f>
        <v>on time</v>
      </c>
      <c r="R2937" s="10">
        <f>DATEVALUE(Table1[[#This Row],[Delivery_Date]])</f>
        <v>44968</v>
      </c>
      <c r="S2937" s="10">
        <f>DATEVALUE(Table1[[#This Row],[Order_Date]])</f>
        <v>44963</v>
      </c>
      <c r="T2937" s="4" t="str" cm="1">
        <f t="array" ref="T2937">_xlfn.IFS(Table1[[#This Row],[Inventory_Level]]&lt;=200,"low",Table1[[#This Row],[Inventory_Level]]&gt;=700,"high",Table1[[#This Row],[Inventory_Level]]&gt;200,"medium")</f>
        <v>high</v>
      </c>
    </row>
    <row r="2938" spans="1:20" x14ac:dyDescent="0.35">
      <c r="A2938" s="4">
        <v>2937</v>
      </c>
      <c r="B2938" s="4" t="s">
        <v>37</v>
      </c>
      <c r="C2938" s="4" t="s">
        <v>38</v>
      </c>
      <c r="D2938" s="4" t="s">
        <v>17</v>
      </c>
      <c r="E2938" s="4" t="s">
        <v>60</v>
      </c>
      <c r="F2938" s="10" t="s">
        <v>153</v>
      </c>
      <c r="G2938" s="11" t="s">
        <v>191</v>
      </c>
      <c r="H2938" s="4">
        <v>59</v>
      </c>
      <c r="I2938" s="12">
        <v>34052.980000000003</v>
      </c>
      <c r="J2938" s="12">
        <v>2009125.82</v>
      </c>
      <c r="K2938" s="12">
        <v>915.66</v>
      </c>
      <c r="L2938" s="4">
        <v>839</v>
      </c>
      <c r="M2938" s="4" t="s">
        <v>42</v>
      </c>
      <c r="N2938" s="4" t="str" cm="1">
        <f t="array" ref="N2938">_xlfn.SWITCH(E2938,"Delhi","North","Chennai","South","Hyderabad","South","Mumbai","Central","Bangalore","South")</f>
        <v>South</v>
      </c>
      <c r="O2938" s="12">
        <v>133270.51</v>
      </c>
      <c r="P2938" s="4">
        <f>Table1[[#This Row],[Delivery_Date]]-Table1[[#This Row],[Order_Date]]</f>
        <v>5</v>
      </c>
      <c r="Q2938" s="4" t="str">
        <f>IF(Table1[[#This Row],[Delivery delay days]]&gt;5,"delay","on time")</f>
        <v>on time</v>
      </c>
      <c r="R2938" s="10">
        <f>DATEVALUE(Table1[[#This Row],[Delivery_Date]])</f>
        <v>44987</v>
      </c>
      <c r="S2938" s="10">
        <f>DATEVALUE(Table1[[#This Row],[Order_Date]])</f>
        <v>44982</v>
      </c>
      <c r="T2938" s="4" t="str" cm="1">
        <f t="array" ref="T2938">_xlfn.IFS(Table1[[#This Row],[Inventory_Level]]&lt;=200,"low",Table1[[#This Row],[Inventory_Level]]&gt;=700,"high",Table1[[#This Row],[Inventory_Level]]&gt;200,"medium")</f>
        <v>high</v>
      </c>
    </row>
    <row r="2939" spans="1:20" x14ac:dyDescent="0.35">
      <c r="A2939" s="4">
        <v>2938</v>
      </c>
      <c r="B2939" s="4" t="s">
        <v>23</v>
      </c>
      <c r="C2939" s="4" t="s">
        <v>16</v>
      </c>
      <c r="D2939" s="4" t="s">
        <v>25</v>
      </c>
      <c r="E2939" s="4" t="s">
        <v>18</v>
      </c>
      <c r="F2939" s="10" t="s">
        <v>102</v>
      </c>
      <c r="G2939" s="11" t="s">
        <v>395</v>
      </c>
      <c r="H2939" s="4">
        <v>38</v>
      </c>
      <c r="I2939" s="12">
        <v>32102.9</v>
      </c>
      <c r="J2939" s="12">
        <v>1219910.2</v>
      </c>
      <c r="K2939" s="12">
        <v>2203.4899999999998</v>
      </c>
      <c r="L2939" s="4">
        <v>233</v>
      </c>
      <c r="M2939" s="4" t="s">
        <v>29</v>
      </c>
      <c r="N2939" s="4" t="str" cm="1">
        <f t="array" ref="N2939">_xlfn.SWITCH(E2939,"Delhi","North","Chennai","South","Hyderabad","South","Mumbai","Central","Bangalore","South")</f>
        <v>North</v>
      </c>
      <c r="O2939" s="12">
        <v>146699.99</v>
      </c>
      <c r="P2939" s="4">
        <f>Table1[[#This Row],[Delivery_Date]]-Table1[[#This Row],[Order_Date]]</f>
        <v>15</v>
      </c>
      <c r="Q2939" s="4" t="str">
        <f>IF(Table1[[#This Row],[Delivery delay days]]&gt;5,"delay","on time")</f>
        <v>delay</v>
      </c>
      <c r="R2939" s="10">
        <f>DATEVALUE(Table1[[#This Row],[Delivery_Date]])</f>
        <v>45012</v>
      </c>
      <c r="S2939" s="10">
        <f>DATEVALUE(Table1[[#This Row],[Order_Date]])</f>
        <v>44997</v>
      </c>
      <c r="T2939" s="4" t="str" cm="1">
        <f t="array" ref="T2939">_xlfn.IFS(Table1[[#This Row],[Inventory_Level]]&lt;=200,"low",Table1[[#This Row],[Inventory_Level]]&gt;=700,"high",Table1[[#This Row],[Inventory_Level]]&gt;200,"medium")</f>
        <v>medium</v>
      </c>
    </row>
    <row r="2940" spans="1:20" x14ac:dyDescent="0.35">
      <c r="A2940" s="4">
        <v>2939</v>
      </c>
      <c r="B2940" s="4" t="s">
        <v>65</v>
      </c>
      <c r="C2940" s="4" t="s">
        <v>24</v>
      </c>
      <c r="D2940" s="4" t="s">
        <v>32</v>
      </c>
      <c r="E2940" s="4" t="s">
        <v>60</v>
      </c>
      <c r="F2940" s="10" t="s">
        <v>89</v>
      </c>
      <c r="G2940" s="11" t="s">
        <v>50</v>
      </c>
      <c r="H2940" s="4">
        <v>70</v>
      </c>
      <c r="I2940" s="12">
        <v>31072.59</v>
      </c>
      <c r="J2940" s="12">
        <v>2175081.2999999998</v>
      </c>
      <c r="K2940" s="12">
        <v>392.93</v>
      </c>
      <c r="L2940" s="4">
        <v>783</v>
      </c>
      <c r="M2940" s="4" t="s">
        <v>21</v>
      </c>
      <c r="N2940" s="4" t="str" cm="1">
        <f t="array" ref="N2940">_xlfn.SWITCH(E2940,"Delhi","North","Chennai","South","Hyderabad","South","Mumbai","Central","Bangalore","South")</f>
        <v>South</v>
      </c>
      <c r="O2940" s="12">
        <v>518662.18</v>
      </c>
      <c r="P2940" s="4">
        <f>Table1[[#This Row],[Delivery_Date]]-Table1[[#This Row],[Order_Date]]</f>
        <v>13</v>
      </c>
      <c r="Q2940" s="4" t="str">
        <f>IF(Table1[[#This Row],[Delivery delay days]]&gt;5,"delay","on time")</f>
        <v>delay</v>
      </c>
      <c r="R2940" s="10">
        <f>DATEVALUE(Table1[[#This Row],[Delivery_Date]])</f>
        <v>45129</v>
      </c>
      <c r="S2940" s="10">
        <f>DATEVALUE(Table1[[#This Row],[Order_Date]])</f>
        <v>45116</v>
      </c>
      <c r="T2940" s="4" t="str" cm="1">
        <f t="array" ref="T2940">_xlfn.IFS(Table1[[#This Row],[Inventory_Level]]&lt;=200,"low",Table1[[#This Row],[Inventory_Level]]&gt;=700,"high",Table1[[#This Row],[Inventory_Level]]&gt;200,"medium")</f>
        <v>high</v>
      </c>
    </row>
    <row r="2941" spans="1:20" x14ac:dyDescent="0.35">
      <c r="A2941" s="4">
        <v>2940</v>
      </c>
      <c r="B2941" s="4" t="s">
        <v>44</v>
      </c>
      <c r="C2941" s="4" t="s">
        <v>38</v>
      </c>
      <c r="D2941" s="4" t="s">
        <v>32</v>
      </c>
      <c r="E2941" s="4" t="s">
        <v>26</v>
      </c>
      <c r="F2941" s="10" t="s">
        <v>249</v>
      </c>
      <c r="G2941" s="11" t="s">
        <v>91</v>
      </c>
      <c r="H2941" s="4">
        <v>8</v>
      </c>
      <c r="I2941" s="12">
        <v>24912.91</v>
      </c>
      <c r="J2941" s="12">
        <v>199303.28</v>
      </c>
      <c r="K2941" s="12">
        <v>2359.1799999999998</v>
      </c>
      <c r="L2941" s="4">
        <v>126</v>
      </c>
      <c r="M2941" s="4" t="s">
        <v>42</v>
      </c>
      <c r="N2941" s="4" t="str" cm="1">
        <f t="array" ref="N2941">_xlfn.SWITCH(E2941,"Delhi","North","Chennai","South","Hyderabad","South","Mumbai","Central","Bangalore","South")</f>
        <v>South</v>
      </c>
      <c r="O2941" s="12">
        <v>32896.15</v>
      </c>
      <c r="P2941" s="4">
        <f>Table1[[#This Row],[Delivery_Date]]-Table1[[#This Row],[Order_Date]]</f>
        <v>6</v>
      </c>
      <c r="Q2941" s="4" t="str">
        <f>IF(Table1[[#This Row],[Delivery delay days]]&gt;5,"delay","on time")</f>
        <v>delay</v>
      </c>
      <c r="R2941" s="10">
        <f>DATEVALUE(Table1[[#This Row],[Delivery_Date]])</f>
        <v>45027</v>
      </c>
      <c r="S2941" s="10">
        <f>DATEVALUE(Table1[[#This Row],[Order_Date]])</f>
        <v>45021</v>
      </c>
      <c r="T2941" s="4" t="str" cm="1">
        <f t="array" ref="T2941">_xlfn.IFS(Table1[[#This Row],[Inventory_Level]]&lt;=200,"low",Table1[[#This Row],[Inventory_Level]]&gt;=700,"high",Table1[[#This Row],[Inventory_Level]]&gt;200,"medium")</f>
        <v>low</v>
      </c>
    </row>
    <row r="2942" spans="1:20" x14ac:dyDescent="0.35">
      <c r="A2942" s="4">
        <v>2941</v>
      </c>
      <c r="B2942" s="4" t="s">
        <v>59</v>
      </c>
      <c r="C2942" s="4" t="s">
        <v>16</v>
      </c>
      <c r="D2942" s="4" t="s">
        <v>45</v>
      </c>
      <c r="E2942" s="4" t="s">
        <v>52</v>
      </c>
      <c r="F2942" s="10" t="s">
        <v>209</v>
      </c>
      <c r="G2942" s="11" t="s">
        <v>98</v>
      </c>
      <c r="H2942" s="4">
        <v>52</v>
      </c>
      <c r="I2942" s="12">
        <v>16302.33</v>
      </c>
      <c r="J2942" s="12">
        <v>847721.16</v>
      </c>
      <c r="K2942" s="12">
        <v>2873.63</v>
      </c>
      <c r="L2942" s="4">
        <v>612</v>
      </c>
      <c r="M2942" s="4" t="s">
        <v>29</v>
      </c>
      <c r="N2942" s="4" t="str" cm="1">
        <f t="array" ref="N2942">_xlfn.SWITCH(E2942,"Delhi","North","Chennai","South","Hyderabad","South","Mumbai","Central","Bangalore","South")</f>
        <v>Central</v>
      </c>
      <c r="O2942" s="12">
        <v>205374.43</v>
      </c>
      <c r="P2942" s="4">
        <f>Table1[[#This Row],[Delivery_Date]]-Table1[[#This Row],[Order_Date]]</f>
        <v>7</v>
      </c>
      <c r="Q2942" s="4" t="str">
        <f>IF(Table1[[#This Row],[Delivery delay days]]&gt;5,"delay","on time")</f>
        <v>delay</v>
      </c>
      <c r="R2942" s="10">
        <f>DATEVALUE(Table1[[#This Row],[Delivery_Date]])</f>
        <v>45124</v>
      </c>
      <c r="S2942" s="10">
        <f>DATEVALUE(Table1[[#This Row],[Order_Date]])</f>
        <v>45117</v>
      </c>
      <c r="T2942" s="4" t="str" cm="1">
        <f t="array" ref="T2942">_xlfn.IFS(Table1[[#This Row],[Inventory_Level]]&lt;=200,"low",Table1[[#This Row],[Inventory_Level]]&gt;=700,"high",Table1[[#This Row],[Inventory_Level]]&gt;200,"medium")</f>
        <v>medium</v>
      </c>
    </row>
    <row r="2943" spans="1:20" x14ac:dyDescent="0.35">
      <c r="A2943" s="4">
        <v>2942</v>
      </c>
      <c r="B2943" s="4" t="s">
        <v>44</v>
      </c>
      <c r="C2943" s="4" t="s">
        <v>24</v>
      </c>
      <c r="D2943" s="4" t="s">
        <v>45</v>
      </c>
      <c r="E2943" s="4" t="s">
        <v>46</v>
      </c>
      <c r="F2943" s="10" t="s">
        <v>27</v>
      </c>
      <c r="G2943" s="11" t="s">
        <v>137</v>
      </c>
      <c r="H2943" s="4">
        <v>85</v>
      </c>
      <c r="I2943" s="12">
        <v>17959.29</v>
      </c>
      <c r="J2943" s="12">
        <v>1526539.65</v>
      </c>
      <c r="K2943" s="12">
        <v>2825.73</v>
      </c>
      <c r="L2943" s="4">
        <v>940</v>
      </c>
      <c r="M2943" s="4" t="s">
        <v>29</v>
      </c>
      <c r="N2943" s="4" t="str" cm="1">
        <f t="array" ref="N2943">_xlfn.SWITCH(E2943,"Delhi","North","Chennai","South","Hyderabad","South","Mumbai","Central","Bangalore","South")</f>
        <v>South</v>
      </c>
      <c r="O2943" s="12">
        <v>236871.96</v>
      </c>
      <c r="P2943" s="4">
        <f>Table1[[#This Row],[Delivery_Date]]-Table1[[#This Row],[Order_Date]]</f>
        <v>10</v>
      </c>
      <c r="Q2943" s="4" t="str">
        <f>IF(Table1[[#This Row],[Delivery delay days]]&gt;5,"delay","on time")</f>
        <v>delay</v>
      </c>
      <c r="R2943" s="10">
        <f>DATEVALUE(Table1[[#This Row],[Delivery_Date]])</f>
        <v>45144</v>
      </c>
      <c r="S2943" s="10">
        <f>DATEVALUE(Table1[[#This Row],[Order_Date]])</f>
        <v>45134</v>
      </c>
      <c r="T2943" s="4" t="str" cm="1">
        <f t="array" ref="T2943">_xlfn.IFS(Table1[[#This Row],[Inventory_Level]]&lt;=200,"low",Table1[[#This Row],[Inventory_Level]]&gt;=700,"high",Table1[[#This Row],[Inventory_Level]]&gt;200,"medium")</f>
        <v>high</v>
      </c>
    </row>
    <row r="2944" spans="1:20" x14ac:dyDescent="0.35">
      <c r="A2944" s="4">
        <v>2943</v>
      </c>
      <c r="B2944" s="4" t="s">
        <v>31</v>
      </c>
      <c r="C2944" s="4" t="s">
        <v>16</v>
      </c>
      <c r="D2944" s="4" t="s">
        <v>32</v>
      </c>
      <c r="E2944" s="4" t="s">
        <v>26</v>
      </c>
      <c r="F2944" s="10" t="s">
        <v>298</v>
      </c>
      <c r="G2944" s="11" t="s">
        <v>156</v>
      </c>
      <c r="H2944" s="4">
        <v>29</v>
      </c>
      <c r="I2944" s="12">
        <v>3024.66</v>
      </c>
      <c r="J2944" s="12">
        <v>87715.14</v>
      </c>
      <c r="K2944" s="12">
        <v>1031.22</v>
      </c>
      <c r="L2944" s="4">
        <v>223</v>
      </c>
      <c r="M2944" s="4" t="s">
        <v>42</v>
      </c>
      <c r="N2944" s="4" t="str" cm="1">
        <f t="array" ref="N2944">_xlfn.SWITCH(E2944,"Delhi","North","Chennai","South","Hyderabad","South","Mumbai","Central","Bangalore","South")</f>
        <v>South</v>
      </c>
      <c r="O2944" s="12">
        <v>18368.009999999998</v>
      </c>
      <c r="P2944" s="4">
        <f>Table1[[#This Row],[Delivery_Date]]-Table1[[#This Row],[Order_Date]]</f>
        <v>1</v>
      </c>
      <c r="Q2944" s="4" t="str">
        <f>IF(Table1[[#This Row],[Delivery delay days]]&gt;5,"delay","on time")</f>
        <v>on time</v>
      </c>
      <c r="R2944" s="10">
        <f>DATEVALUE(Table1[[#This Row],[Delivery_Date]])</f>
        <v>45073</v>
      </c>
      <c r="S2944" s="10">
        <f>DATEVALUE(Table1[[#This Row],[Order_Date]])</f>
        <v>45072</v>
      </c>
      <c r="T2944" s="4" t="str" cm="1">
        <f t="array" ref="T2944">_xlfn.IFS(Table1[[#This Row],[Inventory_Level]]&lt;=200,"low",Table1[[#This Row],[Inventory_Level]]&gt;=700,"high",Table1[[#This Row],[Inventory_Level]]&gt;200,"medium")</f>
        <v>medium</v>
      </c>
    </row>
    <row r="2945" spans="1:20" x14ac:dyDescent="0.35">
      <c r="A2945" s="4">
        <v>2944</v>
      </c>
      <c r="B2945" s="4" t="s">
        <v>31</v>
      </c>
      <c r="C2945" s="4" t="s">
        <v>38</v>
      </c>
      <c r="D2945" s="4" t="s">
        <v>45</v>
      </c>
      <c r="E2945" s="4" t="s">
        <v>60</v>
      </c>
      <c r="F2945" s="10" t="s">
        <v>266</v>
      </c>
      <c r="G2945" s="11" t="s">
        <v>252</v>
      </c>
      <c r="H2945" s="4">
        <v>56</v>
      </c>
      <c r="I2945" s="12">
        <v>49165.86</v>
      </c>
      <c r="J2945" s="12">
        <v>2753288.16</v>
      </c>
      <c r="K2945" s="12">
        <v>4352.38</v>
      </c>
      <c r="L2945" s="4">
        <v>211</v>
      </c>
      <c r="M2945" s="4" t="s">
        <v>35</v>
      </c>
      <c r="N2945" s="4" t="str" cm="1">
        <f t="array" ref="N2945">_xlfn.SWITCH(E2945,"Delhi","North","Chennai","South","Hyderabad","South","Mumbai","Central","Bangalore","South")</f>
        <v>South</v>
      </c>
      <c r="O2945" s="12">
        <v>331449.93</v>
      </c>
      <c r="P2945" s="4">
        <f>Table1[[#This Row],[Delivery_Date]]-Table1[[#This Row],[Order_Date]]</f>
        <v>10</v>
      </c>
      <c r="Q2945" s="4" t="str">
        <f>IF(Table1[[#This Row],[Delivery delay days]]&gt;5,"delay","on time")</f>
        <v>delay</v>
      </c>
      <c r="R2945" s="10">
        <f>DATEVALUE(Table1[[#This Row],[Delivery_Date]])</f>
        <v>45089</v>
      </c>
      <c r="S2945" s="10">
        <f>DATEVALUE(Table1[[#This Row],[Order_Date]])</f>
        <v>45079</v>
      </c>
      <c r="T2945" s="4" t="str" cm="1">
        <f t="array" ref="T2945">_xlfn.IFS(Table1[[#This Row],[Inventory_Level]]&lt;=200,"low",Table1[[#This Row],[Inventory_Level]]&gt;=700,"high",Table1[[#This Row],[Inventory_Level]]&gt;200,"medium")</f>
        <v>medium</v>
      </c>
    </row>
    <row r="2946" spans="1:20" x14ac:dyDescent="0.35">
      <c r="A2946" s="4">
        <v>2945</v>
      </c>
      <c r="B2946" s="4" t="s">
        <v>44</v>
      </c>
      <c r="C2946" s="4" t="s">
        <v>16</v>
      </c>
      <c r="D2946" s="4" t="s">
        <v>32</v>
      </c>
      <c r="E2946" s="4" t="s">
        <v>26</v>
      </c>
      <c r="F2946" s="10" t="s">
        <v>338</v>
      </c>
      <c r="G2946" s="11" t="s">
        <v>346</v>
      </c>
      <c r="H2946" s="4">
        <v>44</v>
      </c>
      <c r="I2946" s="12">
        <v>7259.06</v>
      </c>
      <c r="J2946" s="12">
        <v>319398.64</v>
      </c>
      <c r="K2946" s="12">
        <v>1497.91</v>
      </c>
      <c r="L2946" s="4">
        <v>960</v>
      </c>
      <c r="M2946" s="4" t="s">
        <v>29</v>
      </c>
      <c r="N2946" s="4" t="str" cm="1">
        <f t="array" ref="N2946">_xlfn.SWITCH(E2946,"Delhi","North","Chennai","South","Hyderabad","South","Mumbai","Central","Bangalore","South")</f>
        <v>South</v>
      </c>
      <c r="O2946" s="12">
        <v>40078.019999999997</v>
      </c>
      <c r="P2946" s="4">
        <f>Table1[[#This Row],[Delivery_Date]]-Table1[[#This Row],[Order_Date]]</f>
        <v>15</v>
      </c>
      <c r="Q2946" s="4" t="str">
        <f>IF(Table1[[#This Row],[Delivery delay days]]&gt;5,"delay","on time")</f>
        <v>delay</v>
      </c>
      <c r="R2946" s="10">
        <f>DATEVALUE(Table1[[#This Row],[Delivery_Date]])</f>
        <v>45086</v>
      </c>
      <c r="S2946" s="10">
        <f>DATEVALUE(Table1[[#This Row],[Order_Date]])</f>
        <v>45071</v>
      </c>
      <c r="T2946" s="4" t="str" cm="1">
        <f t="array" ref="T2946">_xlfn.IFS(Table1[[#This Row],[Inventory_Level]]&lt;=200,"low",Table1[[#This Row],[Inventory_Level]]&gt;=700,"high",Table1[[#This Row],[Inventory_Level]]&gt;200,"medium")</f>
        <v>high</v>
      </c>
    </row>
    <row r="2947" spans="1:20" x14ac:dyDescent="0.35">
      <c r="A2947" s="4">
        <v>2946</v>
      </c>
      <c r="B2947" s="4" t="s">
        <v>15</v>
      </c>
      <c r="C2947" s="4" t="s">
        <v>38</v>
      </c>
      <c r="D2947" s="4" t="s">
        <v>32</v>
      </c>
      <c r="E2947" s="4" t="s">
        <v>46</v>
      </c>
      <c r="F2947" s="10" t="s">
        <v>378</v>
      </c>
      <c r="G2947" s="11" t="s">
        <v>284</v>
      </c>
      <c r="H2947" s="4">
        <v>83</v>
      </c>
      <c r="I2947" s="12">
        <v>17640.740000000002</v>
      </c>
      <c r="J2947" s="12">
        <v>1464181.42</v>
      </c>
      <c r="K2947" s="12">
        <v>1618.7</v>
      </c>
      <c r="L2947" s="4">
        <v>752</v>
      </c>
      <c r="M2947" s="4" t="s">
        <v>42</v>
      </c>
      <c r="N2947" s="4" t="str" cm="1">
        <f t="array" ref="N2947">_xlfn.SWITCH(E2947,"Delhi","North","Chennai","South","Hyderabad","South","Mumbai","Central","Bangalore","South")</f>
        <v>South</v>
      </c>
      <c r="O2947" s="12">
        <v>266436.84999999998</v>
      </c>
      <c r="P2947" s="4">
        <f>Table1[[#This Row],[Delivery_Date]]-Table1[[#This Row],[Order_Date]]</f>
        <v>15</v>
      </c>
      <c r="Q2947" s="4" t="str">
        <f>IF(Table1[[#This Row],[Delivery delay days]]&gt;5,"delay","on time")</f>
        <v>delay</v>
      </c>
      <c r="R2947" s="10">
        <f>DATEVALUE(Table1[[#This Row],[Delivery_Date]])</f>
        <v>45135</v>
      </c>
      <c r="S2947" s="10">
        <f>DATEVALUE(Table1[[#This Row],[Order_Date]])</f>
        <v>45120</v>
      </c>
      <c r="T2947" s="4" t="str" cm="1">
        <f t="array" ref="T2947">_xlfn.IFS(Table1[[#This Row],[Inventory_Level]]&lt;=200,"low",Table1[[#This Row],[Inventory_Level]]&gt;=700,"high",Table1[[#This Row],[Inventory_Level]]&gt;200,"medium")</f>
        <v>high</v>
      </c>
    </row>
    <row r="2948" spans="1:20" x14ac:dyDescent="0.35">
      <c r="A2948" s="4">
        <v>2947</v>
      </c>
      <c r="B2948" s="4" t="s">
        <v>59</v>
      </c>
      <c r="C2948" s="4" t="s">
        <v>38</v>
      </c>
      <c r="D2948" s="4" t="s">
        <v>32</v>
      </c>
      <c r="E2948" s="4" t="s">
        <v>18</v>
      </c>
      <c r="F2948" s="10" t="s">
        <v>136</v>
      </c>
      <c r="G2948" s="11" t="s">
        <v>137</v>
      </c>
      <c r="H2948" s="4">
        <v>80</v>
      </c>
      <c r="I2948" s="12">
        <v>40462.04</v>
      </c>
      <c r="J2948" s="12">
        <v>3236963.2</v>
      </c>
      <c r="K2948" s="12">
        <v>3569.77</v>
      </c>
      <c r="L2948" s="4">
        <v>2</v>
      </c>
      <c r="M2948" s="4" t="s">
        <v>42</v>
      </c>
      <c r="N2948" s="4" t="str" cm="1">
        <f t="array" ref="N2948">_xlfn.SWITCH(E2948,"Delhi","North","Chennai","South","Hyderabad","South","Mumbai","Central","Bangalore","South")</f>
        <v>North</v>
      </c>
      <c r="O2948" s="12">
        <v>258272.92</v>
      </c>
      <c r="P2948" s="4">
        <f>Table1[[#This Row],[Delivery_Date]]-Table1[[#This Row],[Order_Date]]</f>
        <v>5</v>
      </c>
      <c r="Q2948" s="4" t="str">
        <f>IF(Table1[[#This Row],[Delivery delay days]]&gt;5,"delay","on time")</f>
        <v>on time</v>
      </c>
      <c r="R2948" s="10">
        <f>DATEVALUE(Table1[[#This Row],[Delivery_Date]])</f>
        <v>45144</v>
      </c>
      <c r="S2948" s="10">
        <f>DATEVALUE(Table1[[#This Row],[Order_Date]])</f>
        <v>45139</v>
      </c>
      <c r="T2948" s="4" t="str" cm="1">
        <f t="array" ref="T2948">_xlfn.IFS(Table1[[#This Row],[Inventory_Level]]&lt;=200,"low",Table1[[#This Row],[Inventory_Level]]&gt;=700,"high",Table1[[#This Row],[Inventory_Level]]&gt;200,"medium")</f>
        <v>low</v>
      </c>
    </row>
    <row r="2949" spans="1:20" x14ac:dyDescent="0.35">
      <c r="A2949" s="4">
        <v>2948</v>
      </c>
      <c r="B2949" s="4" t="s">
        <v>59</v>
      </c>
      <c r="C2949" s="4" t="s">
        <v>24</v>
      </c>
      <c r="D2949" s="4" t="s">
        <v>45</v>
      </c>
      <c r="E2949" s="4" t="s">
        <v>52</v>
      </c>
      <c r="F2949" s="10" t="s">
        <v>412</v>
      </c>
      <c r="G2949" s="11" t="s">
        <v>311</v>
      </c>
      <c r="H2949" s="4">
        <v>65</v>
      </c>
      <c r="I2949" s="12">
        <v>19111.37</v>
      </c>
      <c r="J2949" s="12">
        <v>1242239.05</v>
      </c>
      <c r="K2949" s="12">
        <v>4764.07</v>
      </c>
      <c r="L2949" s="4">
        <v>544</v>
      </c>
      <c r="M2949" s="4" t="s">
        <v>42</v>
      </c>
      <c r="N2949" s="4" t="str" cm="1">
        <f t="array" ref="N2949">_xlfn.SWITCH(E2949,"Delhi","North","Chennai","South","Hyderabad","South","Mumbai","Central","Bangalore","South")</f>
        <v>Central</v>
      </c>
      <c r="O2949" s="12">
        <v>294548.74</v>
      </c>
      <c r="P2949" s="4">
        <f>Table1[[#This Row],[Delivery_Date]]-Table1[[#This Row],[Order_Date]]</f>
        <v>2</v>
      </c>
      <c r="Q2949" s="4" t="str">
        <f>IF(Table1[[#This Row],[Delivery delay days]]&gt;5,"delay","on time")</f>
        <v>on time</v>
      </c>
      <c r="R2949" s="10">
        <f>DATEVALUE(Table1[[#This Row],[Delivery_Date]])</f>
        <v>45221</v>
      </c>
      <c r="S2949" s="10">
        <f>DATEVALUE(Table1[[#This Row],[Order_Date]])</f>
        <v>45219</v>
      </c>
      <c r="T2949" s="4" t="str" cm="1">
        <f t="array" ref="T2949">_xlfn.IFS(Table1[[#This Row],[Inventory_Level]]&lt;=200,"low",Table1[[#This Row],[Inventory_Level]]&gt;=700,"high",Table1[[#This Row],[Inventory_Level]]&gt;200,"medium")</f>
        <v>medium</v>
      </c>
    </row>
    <row r="2950" spans="1:20" x14ac:dyDescent="0.35">
      <c r="A2950" s="4">
        <v>2949</v>
      </c>
      <c r="B2950" s="4" t="s">
        <v>51</v>
      </c>
      <c r="C2950" s="4" t="s">
        <v>24</v>
      </c>
      <c r="D2950" s="4" t="s">
        <v>17</v>
      </c>
      <c r="E2950" s="4" t="s">
        <v>52</v>
      </c>
      <c r="F2950" s="10" t="s">
        <v>204</v>
      </c>
      <c r="G2950" s="11" t="s">
        <v>376</v>
      </c>
      <c r="H2950" s="4">
        <v>42</v>
      </c>
      <c r="I2950" s="12">
        <v>44437.11</v>
      </c>
      <c r="J2950" s="12">
        <v>1866358.62</v>
      </c>
      <c r="K2950" s="12">
        <v>3745.57</v>
      </c>
      <c r="L2950" s="4">
        <v>405</v>
      </c>
      <c r="M2950" s="4" t="s">
        <v>21</v>
      </c>
      <c r="N2950" s="4" t="str" cm="1">
        <f t="array" ref="N2950">_xlfn.SWITCH(E2950,"Delhi","North","Chennai","South","Hyderabad","South","Mumbai","Central","Bangalore","South")</f>
        <v>Central</v>
      </c>
      <c r="O2950" s="12">
        <v>154782.41</v>
      </c>
      <c r="P2950" s="4">
        <f>Table1[[#This Row],[Delivery_Date]]-Table1[[#This Row],[Order_Date]]</f>
        <v>1</v>
      </c>
      <c r="Q2950" s="4" t="str">
        <f>IF(Table1[[#This Row],[Delivery delay days]]&gt;5,"delay","on time")</f>
        <v>on time</v>
      </c>
      <c r="R2950" s="10">
        <f>DATEVALUE(Table1[[#This Row],[Delivery_Date]])</f>
        <v>44941</v>
      </c>
      <c r="S2950" s="10">
        <f>DATEVALUE(Table1[[#This Row],[Order_Date]])</f>
        <v>44940</v>
      </c>
      <c r="T2950" s="4" t="str" cm="1">
        <f t="array" ref="T2950">_xlfn.IFS(Table1[[#This Row],[Inventory_Level]]&lt;=200,"low",Table1[[#This Row],[Inventory_Level]]&gt;=700,"high",Table1[[#This Row],[Inventory_Level]]&gt;200,"medium")</f>
        <v>medium</v>
      </c>
    </row>
    <row r="2951" spans="1:20" x14ac:dyDescent="0.35">
      <c r="A2951" s="4">
        <v>2950</v>
      </c>
      <c r="B2951" s="4" t="s">
        <v>31</v>
      </c>
      <c r="C2951" s="4" t="s">
        <v>16</v>
      </c>
      <c r="D2951" s="4" t="s">
        <v>17</v>
      </c>
      <c r="E2951" s="4" t="s">
        <v>60</v>
      </c>
      <c r="F2951" s="10" t="s">
        <v>66</v>
      </c>
      <c r="G2951" s="11" t="s">
        <v>160</v>
      </c>
      <c r="H2951" s="4">
        <v>71</v>
      </c>
      <c r="I2951" s="12">
        <v>34693.86</v>
      </c>
      <c r="J2951" s="12">
        <v>2463264.06</v>
      </c>
      <c r="K2951" s="12">
        <v>439.32</v>
      </c>
      <c r="L2951" s="4">
        <v>901</v>
      </c>
      <c r="M2951" s="4" t="s">
        <v>35</v>
      </c>
      <c r="N2951" s="4" t="str" cm="1">
        <f t="array" ref="N2951">_xlfn.SWITCH(E2951,"Delhi","North","Chennai","South","Hyderabad","South","Mumbai","Central","Bangalore","South")</f>
        <v>South</v>
      </c>
      <c r="O2951" s="12">
        <v>537421.88</v>
      </c>
      <c r="P2951" s="4">
        <f>Table1[[#This Row],[Delivery_Date]]-Table1[[#This Row],[Order_Date]]</f>
        <v>4</v>
      </c>
      <c r="Q2951" s="4" t="str">
        <f>IF(Table1[[#This Row],[Delivery delay days]]&gt;5,"delay","on time")</f>
        <v>on time</v>
      </c>
      <c r="R2951" s="10">
        <f>DATEVALUE(Table1[[#This Row],[Delivery_Date]])</f>
        <v>45173</v>
      </c>
      <c r="S2951" s="10">
        <f>DATEVALUE(Table1[[#This Row],[Order_Date]])</f>
        <v>45169</v>
      </c>
      <c r="T2951" s="4" t="str" cm="1">
        <f t="array" ref="T2951">_xlfn.IFS(Table1[[#This Row],[Inventory_Level]]&lt;=200,"low",Table1[[#This Row],[Inventory_Level]]&gt;=700,"high",Table1[[#This Row],[Inventory_Level]]&gt;200,"medium")</f>
        <v>high</v>
      </c>
    </row>
    <row r="2952" spans="1:20" x14ac:dyDescent="0.35">
      <c r="A2952" s="4">
        <v>2951</v>
      </c>
      <c r="B2952" s="4" t="s">
        <v>51</v>
      </c>
      <c r="C2952" s="4" t="s">
        <v>24</v>
      </c>
      <c r="D2952" s="4" t="s">
        <v>17</v>
      </c>
      <c r="E2952" s="4" t="s">
        <v>46</v>
      </c>
      <c r="F2952" s="10" t="s">
        <v>403</v>
      </c>
      <c r="G2952" s="11" t="s">
        <v>19</v>
      </c>
      <c r="H2952" s="4">
        <v>24</v>
      </c>
      <c r="I2952" s="12">
        <v>22223.68</v>
      </c>
      <c r="J2952" s="12">
        <v>533368.31999999995</v>
      </c>
      <c r="K2952" s="12">
        <v>1929.26</v>
      </c>
      <c r="L2952" s="4">
        <v>825</v>
      </c>
      <c r="M2952" s="4" t="s">
        <v>35</v>
      </c>
      <c r="N2952" s="4" t="str" cm="1">
        <f t="array" ref="N2952">_xlfn.SWITCH(E2952,"Delhi","North","Chennai","South","Hyderabad","South","Mumbai","Central","Bangalore","South")</f>
        <v>South</v>
      </c>
      <c r="O2952" s="12">
        <v>78082.98</v>
      </c>
      <c r="P2952" s="4">
        <f>Table1[[#This Row],[Delivery_Date]]-Table1[[#This Row],[Order_Date]]</f>
        <v>1</v>
      </c>
      <c r="Q2952" s="4" t="str">
        <f>IF(Table1[[#This Row],[Delivery delay days]]&gt;5,"delay","on time")</f>
        <v>on time</v>
      </c>
      <c r="R2952" s="10">
        <f>DATEVALUE(Table1[[#This Row],[Delivery_Date]])</f>
        <v>45188</v>
      </c>
      <c r="S2952" s="10">
        <f>DATEVALUE(Table1[[#This Row],[Order_Date]])</f>
        <v>45187</v>
      </c>
      <c r="T2952" s="4" t="str" cm="1">
        <f t="array" ref="T2952">_xlfn.IFS(Table1[[#This Row],[Inventory_Level]]&lt;=200,"low",Table1[[#This Row],[Inventory_Level]]&gt;=700,"high",Table1[[#This Row],[Inventory_Level]]&gt;200,"medium")</f>
        <v>high</v>
      </c>
    </row>
    <row r="2953" spans="1:20" x14ac:dyDescent="0.35">
      <c r="A2953" s="4">
        <v>2952</v>
      </c>
      <c r="B2953" s="4" t="s">
        <v>15</v>
      </c>
      <c r="C2953" s="4" t="s">
        <v>24</v>
      </c>
      <c r="D2953" s="4" t="s">
        <v>25</v>
      </c>
      <c r="E2953" s="4" t="s">
        <v>18</v>
      </c>
      <c r="F2953" s="10" t="s">
        <v>336</v>
      </c>
      <c r="G2953" s="11" t="s">
        <v>176</v>
      </c>
      <c r="H2953" s="4">
        <v>35</v>
      </c>
      <c r="I2953" s="12">
        <v>12610.62</v>
      </c>
      <c r="J2953" s="12">
        <v>441371.7</v>
      </c>
      <c r="K2953" s="12">
        <v>497.51</v>
      </c>
      <c r="L2953" s="4">
        <v>588</v>
      </c>
      <c r="M2953" s="4" t="s">
        <v>42</v>
      </c>
      <c r="N2953" s="4" t="str" cm="1">
        <f t="array" ref="N2953">_xlfn.SWITCH(E2953,"Delhi","North","Chennai","South","Hyderabad","South","Mumbai","Central","Bangalore","South")</f>
        <v>North</v>
      </c>
      <c r="O2953" s="12">
        <v>62082.09</v>
      </c>
      <c r="P2953" s="4">
        <f>Table1[[#This Row],[Delivery_Date]]-Table1[[#This Row],[Order_Date]]</f>
        <v>6</v>
      </c>
      <c r="Q2953" s="4" t="str">
        <f>IF(Table1[[#This Row],[Delivery delay days]]&gt;5,"delay","on time")</f>
        <v>delay</v>
      </c>
      <c r="R2953" s="10">
        <f>DATEVALUE(Table1[[#This Row],[Delivery_Date]])</f>
        <v>45101</v>
      </c>
      <c r="S2953" s="10">
        <f>DATEVALUE(Table1[[#This Row],[Order_Date]])</f>
        <v>45095</v>
      </c>
      <c r="T2953" s="4" t="str" cm="1">
        <f t="array" ref="T2953">_xlfn.IFS(Table1[[#This Row],[Inventory_Level]]&lt;=200,"low",Table1[[#This Row],[Inventory_Level]]&gt;=700,"high",Table1[[#This Row],[Inventory_Level]]&gt;200,"medium")</f>
        <v>medium</v>
      </c>
    </row>
    <row r="2954" spans="1:20" x14ac:dyDescent="0.35">
      <c r="A2954" s="4">
        <v>2953</v>
      </c>
      <c r="B2954" s="4" t="s">
        <v>59</v>
      </c>
      <c r="C2954" s="4" t="s">
        <v>16</v>
      </c>
      <c r="D2954" s="4" t="s">
        <v>17</v>
      </c>
      <c r="E2954" s="4" t="s">
        <v>18</v>
      </c>
      <c r="F2954" s="10" t="s">
        <v>306</v>
      </c>
      <c r="G2954" s="11" t="s">
        <v>277</v>
      </c>
      <c r="H2954" s="4">
        <v>29</v>
      </c>
      <c r="I2954" s="12">
        <v>6009.88</v>
      </c>
      <c r="J2954" s="12">
        <v>174286.52</v>
      </c>
      <c r="K2954" s="12">
        <v>2172.88</v>
      </c>
      <c r="L2954" s="4">
        <v>762</v>
      </c>
      <c r="M2954" s="4" t="s">
        <v>29</v>
      </c>
      <c r="N2954" s="4" t="str" cm="1">
        <f t="array" ref="N2954">_xlfn.SWITCH(E2954,"Delhi","North","Chennai","South","Hyderabad","South","Mumbai","Central","Bangalore","South")</f>
        <v>North</v>
      </c>
      <c r="O2954" s="12">
        <v>31064.51</v>
      </c>
      <c r="P2954" s="4">
        <f>Table1[[#This Row],[Delivery_Date]]-Table1[[#This Row],[Order_Date]]</f>
        <v>15</v>
      </c>
      <c r="Q2954" s="4" t="str">
        <f>IF(Table1[[#This Row],[Delivery delay days]]&gt;5,"delay","on time")</f>
        <v>delay</v>
      </c>
      <c r="R2954" s="10">
        <f>DATEVALUE(Table1[[#This Row],[Delivery_Date]])</f>
        <v>45297</v>
      </c>
      <c r="S2954" s="10">
        <f>DATEVALUE(Table1[[#This Row],[Order_Date]])</f>
        <v>45282</v>
      </c>
      <c r="T2954" s="4" t="str" cm="1">
        <f t="array" ref="T2954">_xlfn.IFS(Table1[[#This Row],[Inventory_Level]]&lt;=200,"low",Table1[[#This Row],[Inventory_Level]]&gt;=700,"high",Table1[[#This Row],[Inventory_Level]]&gt;200,"medium")</f>
        <v>high</v>
      </c>
    </row>
    <row r="2955" spans="1:20" x14ac:dyDescent="0.35">
      <c r="A2955" s="4">
        <v>2954</v>
      </c>
      <c r="B2955" s="4" t="s">
        <v>15</v>
      </c>
      <c r="C2955" s="4" t="s">
        <v>16</v>
      </c>
      <c r="D2955" s="4" t="s">
        <v>17</v>
      </c>
      <c r="E2955" s="4" t="s">
        <v>52</v>
      </c>
      <c r="F2955" s="10" t="s">
        <v>139</v>
      </c>
      <c r="G2955" s="11" t="s">
        <v>205</v>
      </c>
      <c r="H2955" s="4">
        <v>41</v>
      </c>
      <c r="I2955" s="12">
        <v>9222.7900000000009</v>
      </c>
      <c r="J2955" s="12">
        <v>378134.39</v>
      </c>
      <c r="K2955" s="12">
        <v>204.7</v>
      </c>
      <c r="L2955" s="4">
        <v>354</v>
      </c>
      <c r="M2955" s="4" t="s">
        <v>35</v>
      </c>
      <c r="N2955" s="4" t="str" cm="1">
        <f t="array" ref="N2955">_xlfn.SWITCH(E2955,"Delhi","North","Chennai","South","Hyderabad","South","Mumbai","Central","Bangalore","South")</f>
        <v>Central</v>
      </c>
      <c r="O2955" s="12">
        <v>64001.62</v>
      </c>
      <c r="P2955" s="4">
        <f>Table1[[#This Row],[Delivery_Date]]-Table1[[#This Row],[Order_Date]]</f>
        <v>3</v>
      </c>
      <c r="Q2955" s="4" t="str">
        <f>IF(Table1[[#This Row],[Delivery delay days]]&gt;5,"delay","on time")</f>
        <v>on time</v>
      </c>
      <c r="R2955" s="10">
        <f>DATEVALUE(Table1[[#This Row],[Delivery_Date]])</f>
        <v>44954</v>
      </c>
      <c r="S2955" s="10">
        <f>DATEVALUE(Table1[[#This Row],[Order_Date]])</f>
        <v>44951</v>
      </c>
      <c r="T2955" s="4" t="str" cm="1">
        <f t="array" ref="T2955">_xlfn.IFS(Table1[[#This Row],[Inventory_Level]]&lt;=200,"low",Table1[[#This Row],[Inventory_Level]]&gt;=700,"high",Table1[[#This Row],[Inventory_Level]]&gt;200,"medium")</f>
        <v>medium</v>
      </c>
    </row>
    <row r="2956" spans="1:20" x14ac:dyDescent="0.35">
      <c r="A2956" s="4">
        <v>2955</v>
      </c>
      <c r="B2956" s="4" t="s">
        <v>65</v>
      </c>
      <c r="C2956" s="4" t="s">
        <v>16</v>
      </c>
      <c r="D2956" s="4" t="s">
        <v>25</v>
      </c>
      <c r="E2956" s="4" t="s">
        <v>52</v>
      </c>
      <c r="F2956" s="10" t="s">
        <v>155</v>
      </c>
      <c r="G2956" s="11" t="s">
        <v>110</v>
      </c>
      <c r="H2956" s="4">
        <v>73</v>
      </c>
      <c r="I2956" s="12">
        <v>17648.93</v>
      </c>
      <c r="J2956" s="12">
        <v>1288371.8899999999</v>
      </c>
      <c r="K2956" s="12">
        <v>4239.38</v>
      </c>
      <c r="L2956" s="4">
        <v>496</v>
      </c>
      <c r="M2956" s="4" t="s">
        <v>35</v>
      </c>
      <c r="N2956" s="4" t="str" cm="1">
        <f t="array" ref="N2956">_xlfn.SWITCH(E2956,"Delhi","North","Chennai","South","Hyderabad","South","Mumbai","Central","Bangalore","South")</f>
        <v>Central</v>
      </c>
      <c r="O2956" s="12">
        <v>78512.740000000005</v>
      </c>
      <c r="P2956" s="4">
        <f>Table1[[#This Row],[Delivery_Date]]-Table1[[#This Row],[Order_Date]]</f>
        <v>15</v>
      </c>
      <c r="Q2956" s="4" t="str">
        <f>IF(Table1[[#This Row],[Delivery delay days]]&gt;5,"delay","on time")</f>
        <v>delay</v>
      </c>
      <c r="R2956" s="10">
        <f>DATEVALUE(Table1[[#This Row],[Delivery_Date]])</f>
        <v>44979</v>
      </c>
      <c r="S2956" s="10">
        <f>DATEVALUE(Table1[[#This Row],[Order_Date]])</f>
        <v>44964</v>
      </c>
      <c r="T2956" s="4" t="str" cm="1">
        <f t="array" ref="T2956">_xlfn.IFS(Table1[[#This Row],[Inventory_Level]]&lt;=200,"low",Table1[[#This Row],[Inventory_Level]]&gt;=700,"high",Table1[[#This Row],[Inventory_Level]]&gt;200,"medium")</f>
        <v>medium</v>
      </c>
    </row>
    <row r="2957" spans="1:20" x14ac:dyDescent="0.35">
      <c r="A2957" s="4">
        <v>2956</v>
      </c>
      <c r="B2957" s="4" t="s">
        <v>65</v>
      </c>
      <c r="C2957" s="4" t="s">
        <v>16</v>
      </c>
      <c r="D2957" s="4" t="s">
        <v>17</v>
      </c>
      <c r="E2957" s="4" t="s">
        <v>18</v>
      </c>
      <c r="F2957" s="10" t="s">
        <v>184</v>
      </c>
      <c r="G2957" s="11" t="s">
        <v>385</v>
      </c>
      <c r="H2957" s="4">
        <v>28</v>
      </c>
      <c r="I2957" s="12">
        <v>21966.69</v>
      </c>
      <c r="J2957" s="12">
        <v>615067.31999999995</v>
      </c>
      <c r="K2957" s="12">
        <v>4234.7700000000004</v>
      </c>
      <c r="L2957" s="4">
        <v>185</v>
      </c>
      <c r="M2957" s="4" t="s">
        <v>42</v>
      </c>
      <c r="N2957" s="4" t="str" cm="1">
        <f t="array" ref="N2957">_xlfn.SWITCH(E2957,"Delhi","North","Chennai","South","Hyderabad","South","Mumbai","Central","Bangalore","South")</f>
        <v>North</v>
      </c>
      <c r="O2957" s="12">
        <v>145784.15</v>
      </c>
      <c r="P2957" s="4">
        <f>Table1[[#This Row],[Delivery_Date]]-Table1[[#This Row],[Order_Date]]</f>
        <v>8</v>
      </c>
      <c r="Q2957" s="4" t="str">
        <f>IF(Table1[[#This Row],[Delivery delay days]]&gt;5,"delay","on time")</f>
        <v>delay</v>
      </c>
      <c r="R2957" s="10">
        <f>DATEVALUE(Table1[[#This Row],[Delivery_Date]])</f>
        <v>44952</v>
      </c>
      <c r="S2957" s="10">
        <f>DATEVALUE(Table1[[#This Row],[Order_Date]])</f>
        <v>44944</v>
      </c>
      <c r="T2957" s="4" t="str" cm="1">
        <f t="array" ref="T2957">_xlfn.IFS(Table1[[#This Row],[Inventory_Level]]&lt;=200,"low",Table1[[#This Row],[Inventory_Level]]&gt;=700,"high",Table1[[#This Row],[Inventory_Level]]&gt;200,"medium")</f>
        <v>low</v>
      </c>
    </row>
    <row r="2958" spans="1:20" x14ac:dyDescent="0.35">
      <c r="A2958" s="4">
        <v>2957</v>
      </c>
      <c r="B2958" s="4" t="s">
        <v>51</v>
      </c>
      <c r="C2958" s="4" t="s">
        <v>16</v>
      </c>
      <c r="D2958" s="4" t="s">
        <v>32</v>
      </c>
      <c r="E2958" s="4" t="s">
        <v>46</v>
      </c>
      <c r="F2958" s="10" t="s">
        <v>178</v>
      </c>
      <c r="G2958" s="11" t="s">
        <v>228</v>
      </c>
      <c r="H2958" s="4">
        <v>51</v>
      </c>
      <c r="I2958" s="12">
        <v>3206.1</v>
      </c>
      <c r="J2958" s="12">
        <v>163511.1</v>
      </c>
      <c r="K2958" s="12">
        <v>2713.36</v>
      </c>
      <c r="L2958" s="4">
        <v>99</v>
      </c>
      <c r="M2958" s="4" t="s">
        <v>29</v>
      </c>
      <c r="N2958" s="4" t="str" cm="1">
        <f t="array" ref="N2958">_xlfn.SWITCH(E2958,"Delhi","North","Chennai","South","Hyderabad","South","Mumbai","Central","Bangalore","South")</f>
        <v>South</v>
      </c>
      <c r="O2958" s="12">
        <v>20654.53</v>
      </c>
      <c r="P2958" s="4">
        <f>Table1[[#This Row],[Delivery_Date]]-Table1[[#This Row],[Order_Date]]</f>
        <v>1</v>
      </c>
      <c r="Q2958" s="4" t="str">
        <f>IF(Table1[[#This Row],[Delivery delay days]]&gt;5,"delay","on time")</f>
        <v>on time</v>
      </c>
      <c r="R2958" s="10">
        <f>DATEVALUE(Table1[[#This Row],[Delivery_Date]])</f>
        <v>45024</v>
      </c>
      <c r="S2958" s="10">
        <f>DATEVALUE(Table1[[#This Row],[Order_Date]])</f>
        <v>45023</v>
      </c>
      <c r="T2958" s="4" t="str" cm="1">
        <f t="array" ref="T2958">_xlfn.IFS(Table1[[#This Row],[Inventory_Level]]&lt;=200,"low",Table1[[#This Row],[Inventory_Level]]&gt;=700,"high",Table1[[#This Row],[Inventory_Level]]&gt;200,"medium")</f>
        <v>low</v>
      </c>
    </row>
    <row r="2959" spans="1:20" x14ac:dyDescent="0.35">
      <c r="A2959" s="4">
        <v>2958</v>
      </c>
      <c r="B2959" s="4" t="s">
        <v>31</v>
      </c>
      <c r="C2959" s="4" t="s">
        <v>38</v>
      </c>
      <c r="D2959" s="4" t="s">
        <v>39</v>
      </c>
      <c r="E2959" s="4" t="s">
        <v>60</v>
      </c>
      <c r="F2959" s="10" t="s">
        <v>133</v>
      </c>
      <c r="G2959" s="11" t="s">
        <v>95</v>
      </c>
      <c r="H2959" s="4">
        <v>17</v>
      </c>
      <c r="I2959" s="12">
        <v>44898.67</v>
      </c>
      <c r="J2959" s="12">
        <v>763277.39</v>
      </c>
      <c r="K2959" s="12">
        <v>4958</v>
      </c>
      <c r="L2959" s="4">
        <v>959</v>
      </c>
      <c r="M2959" s="4" t="s">
        <v>42</v>
      </c>
      <c r="N2959" s="4" t="str" cm="1">
        <f t="array" ref="N2959">_xlfn.SWITCH(E2959,"Delhi","North","Chennai","South","Hyderabad","South","Mumbai","Central","Bangalore","South")</f>
        <v>South</v>
      </c>
      <c r="O2959" s="12">
        <v>141167.44</v>
      </c>
      <c r="P2959" s="4">
        <f>Table1[[#This Row],[Delivery_Date]]-Table1[[#This Row],[Order_Date]]</f>
        <v>1</v>
      </c>
      <c r="Q2959" s="4" t="str">
        <f>IF(Table1[[#This Row],[Delivery delay days]]&gt;5,"delay","on time")</f>
        <v>on time</v>
      </c>
      <c r="R2959" s="10">
        <f>DATEVALUE(Table1[[#This Row],[Delivery_Date]])</f>
        <v>45250</v>
      </c>
      <c r="S2959" s="10">
        <f>DATEVALUE(Table1[[#This Row],[Order_Date]])</f>
        <v>45249</v>
      </c>
      <c r="T2959" s="4" t="str" cm="1">
        <f t="array" ref="T2959">_xlfn.IFS(Table1[[#This Row],[Inventory_Level]]&lt;=200,"low",Table1[[#This Row],[Inventory_Level]]&gt;=700,"high",Table1[[#This Row],[Inventory_Level]]&gt;200,"medium")</f>
        <v>high</v>
      </c>
    </row>
    <row r="2960" spans="1:20" x14ac:dyDescent="0.35">
      <c r="A2960" s="4">
        <v>2959</v>
      </c>
      <c r="B2960" s="4" t="s">
        <v>51</v>
      </c>
      <c r="C2960" s="4" t="s">
        <v>38</v>
      </c>
      <c r="D2960" s="4" t="s">
        <v>39</v>
      </c>
      <c r="E2960" s="4" t="s">
        <v>18</v>
      </c>
      <c r="F2960" s="10" t="s">
        <v>272</v>
      </c>
      <c r="G2960" s="11" t="s">
        <v>47</v>
      </c>
      <c r="H2960" s="4">
        <v>50</v>
      </c>
      <c r="I2960" s="12">
        <v>10605.86</v>
      </c>
      <c r="J2960" s="12">
        <v>530293</v>
      </c>
      <c r="K2960" s="12">
        <v>2222.4299999999998</v>
      </c>
      <c r="L2960" s="4">
        <v>430</v>
      </c>
      <c r="M2960" s="4" t="s">
        <v>35</v>
      </c>
      <c r="N2960" s="4" t="str" cm="1">
        <f t="array" ref="N2960">_xlfn.SWITCH(E2960,"Delhi","North","Chennai","South","Hyderabad","South","Mumbai","Central","Bangalore","South")</f>
        <v>North</v>
      </c>
      <c r="O2960" s="12">
        <v>113228.36</v>
      </c>
      <c r="P2960" s="4">
        <f>Table1[[#This Row],[Delivery_Date]]-Table1[[#This Row],[Order_Date]]</f>
        <v>2</v>
      </c>
      <c r="Q2960" s="4" t="str">
        <f>IF(Table1[[#This Row],[Delivery delay days]]&gt;5,"delay","on time")</f>
        <v>on time</v>
      </c>
      <c r="R2960" s="10">
        <f>DATEVALUE(Table1[[#This Row],[Delivery_Date]])</f>
        <v>45138</v>
      </c>
      <c r="S2960" s="10">
        <f>DATEVALUE(Table1[[#This Row],[Order_Date]])</f>
        <v>45136</v>
      </c>
      <c r="T2960" s="4" t="str" cm="1">
        <f t="array" ref="T2960">_xlfn.IFS(Table1[[#This Row],[Inventory_Level]]&lt;=200,"low",Table1[[#This Row],[Inventory_Level]]&gt;=700,"high",Table1[[#This Row],[Inventory_Level]]&gt;200,"medium")</f>
        <v>medium</v>
      </c>
    </row>
    <row r="2961" spans="1:20" x14ac:dyDescent="0.35">
      <c r="A2961" s="4">
        <v>2960</v>
      </c>
      <c r="B2961" s="4" t="s">
        <v>37</v>
      </c>
      <c r="C2961" s="4" t="s">
        <v>38</v>
      </c>
      <c r="D2961" s="4" t="s">
        <v>17</v>
      </c>
      <c r="E2961" s="4" t="s">
        <v>18</v>
      </c>
      <c r="F2961" s="10" t="s">
        <v>381</v>
      </c>
      <c r="G2961" s="11" t="s">
        <v>117</v>
      </c>
      <c r="H2961" s="4">
        <v>7</v>
      </c>
      <c r="I2961" s="12">
        <v>12202.48</v>
      </c>
      <c r="J2961" s="12">
        <v>85417.36</v>
      </c>
      <c r="K2961" s="12">
        <v>4787.2</v>
      </c>
      <c r="L2961" s="4">
        <v>404</v>
      </c>
      <c r="M2961" s="4" t="s">
        <v>29</v>
      </c>
      <c r="N2961" s="4" t="str" cm="1">
        <f t="array" ref="N2961">_xlfn.SWITCH(E2961,"Delhi","North","Chennai","South","Hyderabad","South","Mumbai","Central","Bangalore","South")</f>
        <v>North</v>
      </c>
      <c r="O2961" s="12">
        <v>11067.41</v>
      </c>
      <c r="P2961" s="4">
        <f>Table1[[#This Row],[Delivery_Date]]-Table1[[#This Row],[Order_Date]]</f>
        <v>8</v>
      </c>
      <c r="Q2961" s="4" t="str">
        <f>IF(Table1[[#This Row],[Delivery delay days]]&gt;5,"delay","on time")</f>
        <v>delay</v>
      </c>
      <c r="R2961" s="10">
        <f>DATEVALUE(Table1[[#This Row],[Delivery_Date]])</f>
        <v>45191</v>
      </c>
      <c r="S2961" s="10">
        <f>DATEVALUE(Table1[[#This Row],[Order_Date]])</f>
        <v>45183</v>
      </c>
      <c r="T2961" s="4" t="str" cm="1">
        <f t="array" ref="T2961">_xlfn.IFS(Table1[[#This Row],[Inventory_Level]]&lt;=200,"low",Table1[[#This Row],[Inventory_Level]]&gt;=700,"high",Table1[[#This Row],[Inventory_Level]]&gt;200,"medium")</f>
        <v>medium</v>
      </c>
    </row>
    <row r="2962" spans="1:20" x14ac:dyDescent="0.35">
      <c r="A2962" s="4">
        <v>2961</v>
      </c>
      <c r="B2962" s="4" t="s">
        <v>23</v>
      </c>
      <c r="C2962" s="4" t="s">
        <v>16</v>
      </c>
      <c r="D2962" s="4" t="s">
        <v>17</v>
      </c>
      <c r="E2962" s="4" t="s">
        <v>52</v>
      </c>
      <c r="F2962" s="10" t="s">
        <v>223</v>
      </c>
      <c r="G2962" s="11" t="s">
        <v>391</v>
      </c>
      <c r="H2962" s="4">
        <v>44</v>
      </c>
      <c r="I2962" s="12">
        <v>43766.77</v>
      </c>
      <c r="J2962" s="12">
        <v>1925737.88</v>
      </c>
      <c r="K2962" s="12">
        <v>4150.2</v>
      </c>
      <c r="L2962" s="4">
        <v>610</v>
      </c>
      <c r="M2962" s="4" t="s">
        <v>21</v>
      </c>
      <c r="N2962" s="4" t="str" cm="1">
        <f t="array" ref="N2962">_xlfn.SWITCH(E2962,"Delhi","North","Chennai","South","Hyderabad","South","Mumbai","Central","Bangalore","South")</f>
        <v>Central</v>
      </c>
      <c r="O2962" s="12">
        <v>478530.52</v>
      </c>
      <c r="P2962" s="4">
        <f>Table1[[#This Row],[Delivery_Date]]-Table1[[#This Row],[Order_Date]]</f>
        <v>9</v>
      </c>
      <c r="Q2962" s="4" t="str">
        <f>IF(Table1[[#This Row],[Delivery delay days]]&gt;5,"delay","on time")</f>
        <v>delay</v>
      </c>
      <c r="R2962" s="10">
        <f>DATEVALUE(Table1[[#This Row],[Delivery_Date]])</f>
        <v>45244</v>
      </c>
      <c r="S2962" s="10">
        <f>DATEVALUE(Table1[[#This Row],[Order_Date]])</f>
        <v>45235</v>
      </c>
      <c r="T2962" s="4" t="str" cm="1">
        <f t="array" ref="T2962">_xlfn.IFS(Table1[[#This Row],[Inventory_Level]]&lt;=200,"low",Table1[[#This Row],[Inventory_Level]]&gt;=700,"high",Table1[[#This Row],[Inventory_Level]]&gt;200,"medium")</f>
        <v>medium</v>
      </c>
    </row>
    <row r="2963" spans="1:20" x14ac:dyDescent="0.35">
      <c r="A2963" s="4">
        <v>2962</v>
      </c>
      <c r="B2963" s="4" t="s">
        <v>31</v>
      </c>
      <c r="C2963" s="4" t="s">
        <v>24</v>
      </c>
      <c r="D2963" s="4" t="s">
        <v>39</v>
      </c>
      <c r="E2963" s="4" t="s">
        <v>60</v>
      </c>
      <c r="F2963" s="10" t="s">
        <v>376</v>
      </c>
      <c r="G2963" s="11" t="s">
        <v>328</v>
      </c>
      <c r="H2963" s="4">
        <v>97</v>
      </c>
      <c r="I2963" s="12">
        <v>21988.53</v>
      </c>
      <c r="J2963" s="12">
        <v>2132887.41</v>
      </c>
      <c r="K2963" s="12">
        <v>4041.52</v>
      </c>
      <c r="L2963" s="4">
        <v>589</v>
      </c>
      <c r="M2963" s="4" t="s">
        <v>29</v>
      </c>
      <c r="N2963" s="4" t="str" cm="1">
        <f t="array" ref="N2963">_xlfn.SWITCH(E2963,"Delhi","North","Chennai","South","Hyderabad","South","Mumbai","Central","Bangalore","South")</f>
        <v>South</v>
      </c>
      <c r="O2963" s="12">
        <v>306642.37</v>
      </c>
      <c r="P2963" s="4">
        <f>Table1[[#This Row],[Delivery_Date]]-Table1[[#This Row],[Order_Date]]</f>
        <v>1</v>
      </c>
      <c r="Q2963" s="4" t="str">
        <f>IF(Table1[[#This Row],[Delivery delay days]]&gt;5,"delay","on time")</f>
        <v>on time</v>
      </c>
      <c r="R2963" s="10">
        <f>DATEVALUE(Table1[[#This Row],[Delivery_Date]])</f>
        <v>44942</v>
      </c>
      <c r="S2963" s="10">
        <f>DATEVALUE(Table1[[#This Row],[Order_Date]])</f>
        <v>44941</v>
      </c>
      <c r="T2963" s="4" t="str" cm="1">
        <f t="array" ref="T2963">_xlfn.IFS(Table1[[#This Row],[Inventory_Level]]&lt;=200,"low",Table1[[#This Row],[Inventory_Level]]&gt;=700,"high",Table1[[#This Row],[Inventory_Level]]&gt;200,"medium")</f>
        <v>medium</v>
      </c>
    </row>
    <row r="2964" spans="1:20" x14ac:dyDescent="0.35">
      <c r="A2964" s="4">
        <v>2963</v>
      </c>
      <c r="B2964" s="4" t="s">
        <v>15</v>
      </c>
      <c r="C2964" s="4" t="s">
        <v>16</v>
      </c>
      <c r="D2964" s="4" t="s">
        <v>17</v>
      </c>
      <c r="E2964" s="4" t="s">
        <v>18</v>
      </c>
      <c r="F2964" s="10" t="s">
        <v>162</v>
      </c>
      <c r="G2964" s="11" t="s">
        <v>116</v>
      </c>
      <c r="H2964" s="4">
        <v>49</v>
      </c>
      <c r="I2964" s="12">
        <v>10835.63</v>
      </c>
      <c r="J2964" s="12">
        <v>530945.87</v>
      </c>
      <c r="K2964" s="12">
        <v>4940.5200000000004</v>
      </c>
      <c r="L2964" s="4">
        <v>867</v>
      </c>
      <c r="M2964" s="4" t="s">
        <v>42</v>
      </c>
      <c r="N2964" s="4" t="str" cm="1">
        <f t="array" ref="N2964">_xlfn.SWITCH(E2964,"Delhi","North","Chennai","South","Hyderabad","South","Mumbai","Central","Bangalore","South")</f>
        <v>North</v>
      </c>
      <c r="O2964" s="12">
        <v>92652.41</v>
      </c>
      <c r="P2964" s="4">
        <f>Table1[[#This Row],[Delivery_Date]]-Table1[[#This Row],[Order_Date]]</f>
        <v>13</v>
      </c>
      <c r="Q2964" s="4" t="str">
        <f>IF(Table1[[#This Row],[Delivery delay days]]&gt;5,"delay","on time")</f>
        <v>delay</v>
      </c>
      <c r="R2964" s="10">
        <f>DATEVALUE(Table1[[#This Row],[Delivery_Date]])</f>
        <v>45178</v>
      </c>
      <c r="S2964" s="10">
        <f>DATEVALUE(Table1[[#This Row],[Order_Date]])</f>
        <v>45165</v>
      </c>
      <c r="T2964" s="4" t="str" cm="1">
        <f t="array" ref="T2964">_xlfn.IFS(Table1[[#This Row],[Inventory_Level]]&lt;=200,"low",Table1[[#This Row],[Inventory_Level]]&gt;=700,"high",Table1[[#This Row],[Inventory_Level]]&gt;200,"medium")</f>
        <v>high</v>
      </c>
    </row>
    <row r="2965" spans="1:20" x14ac:dyDescent="0.35">
      <c r="A2965" s="4">
        <v>2964</v>
      </c>
      <c r="B2965" s="4" t="s">
        <v>37</v>
      </c>
      <c r="C2965" s="4" t="s">
        <v>38</v>
      </c>
      <c r="D2965" s="4" t="s">
        <v>25</v>
      </c>
      <c r="E2965" s="4" t="s">
        <v>52</v>
      </c>
      <c r="F2965" s="10" t="s">
        <v>338</v>
      </c>
      <c r="G2965" s="11" t="s">
        <v>321</v>
      </c>
      <c r="H2965" s="4">
        <v>79</v>
      </c>
      <c r="I2965" s="12">
        <v>23451.88</v>
      </c>
      <c r="J2965" s="12">
        <v>1852698.52</v>
      </c>
      <c r="K2965" s="12">
        <v>1114.31</v>
      </c>
      <c r="L2965" s="4">
        <v>808</v>
      </c>
      <c r="M2965" s="4" t="s">
        <v>35</v>
      </c>
      <c r="N2965" s="4" t="str" cm="1">
        <f t="array" ref="N2965">_xlfn.SWITCH(E2965,"Delhi","North","Chennai","South","Hyderabad","South","Mumbai","Central","Bangalore","South")</f>
        <v>Central</v>
      </c>
      <c r="O2965" s="12">
        <v>254674.6</v>
      </c>
      <c r="P2965" s="4">
        <f>Table1[[#This Row],[Delivery_Date]]-Table1[[#This Row],[Order_Date]]</f>
        <v>14</v>
      </c>
      <c r="Q2965" s="4" t="str">
        <f>IF(Table1[[#This Row],[Delivery delay days]]&gt;5,"delay","on time")</f>
        <v>delay</v>
      </c>
      <c r="R2965" s="10">
        <f>DATEVALUE(Table1[[#This Row],[Delivery_Date]])</f>
        <v>45085</v>
      </c>
      <c r="S2965" s="10">
        <f>DATEVALUE(Table1[[#This Row],[Order_Date]])</f>
        <v>45071</v>
      </c>
      <c r="T2965" s="4" t="str" cm="1">
        <f t="array" ref="T2965">_xlfn.IFS(Table1[[#This Row],[Inventory_Level]]&lt;=200,"low",Table1[[#This Row],[Inventory_Level]]&gt;=700,"high",Table1[[#This Row],[Inventory_Level]]&gt;200,"medium")</f>
        <v>high</v>
      </c>
    </row>
    <row r="2966" spans="1:20" x14ac:dyDescent="0.35">
      <c r="A2966" s="4">
        <v>2965</v>
      </c>
      <c r="B2966" s="4" t="s">
        <v>51</v>
      </c>
      <c r="C2966" s="4" t="s">
        <v>16</v>
      </c>
      <c r="D2966" s="4" t="s">
        <v>17</v>
      </c>
      <c r="E2966" s="4" t="s">
        <v>52</v>
      </c>
      <c r="F2966" s="10" t="s">
        <v>266</v>
      </c>
      <c r="G2966" s="11" t="s">
        <v>121</v>
      </c>
      <c r="H2966" s="4">
        <v>22</v>
      </c>
      <c r="I2966" s="12">
        <v>18119.5</v>
      </c>
      <c r="J2966" s="12">
        <v>398629</v>
      </c>
      <c r="K2966" s="12">
        <v>2655.55</v>
      </c>
      <c r="L2966" s="4">
        <v>278</v>
      </c>
      <c r="M2966" s="4" t="s">
        <v>35</v>
      </c>
      <c r="N2966" s="4" t="str" cm="1">
        <f t="array" ref="N2966">_xlfn.SWITCH(E2966,"Delhi","North","Chennai","South","Hyderabad","South","Mumbai","Central","Bangalore","South")</f>
        <v>Central</v>
      </c>
      <c r="O2966" s="12">
        <v>77699.710000000006</v>
      </c>
      <c r="P2966" s="4">
        <f>Table1[[#This Row],[Delivery_Date]]-Table1[[#This Row],[Order_Date]]</f>
        <v>4</v>
      </c>
      <c r="Q2966" s="4" t="str">
        <f>IF(Table1[[#This Row],[Delivery delay days]]&gt;5,"delay","on time")</f>
        <v>on time</v>
      </c>
      <c r="R2966" s="10">
        <f>DATEVALUE(Table1[[#This Row],[Delivery_Date]])</f>
        <v>45083</v>
      </c>
      <c r="S2966" s="10">
        <f>DATEVALUE(Table1[[#This Row],[Order_Date]])</f>
        <v>45079</v>
      </c>
      <c r="T2966" s="4" t="str" cm="1">
        <f t="array" ref="T2966">_xlfn.IFS(Table1[[#This Row],[Inventory_Level]]&lt;=200,"low",Table1[[#This Row],[Inventory_Level]]&gt;=700,"high",Table1[[#This Row],[Inventory_Level]]&gt;200,"medium")</f>
        <v>medium</v>
      </c>
    </row>
    <row r="2967" spans="1:20" x14ac:dyDescent="0.35">
      <c r="A2967" s="4">
        <v>2966</v>
      </c>
      <c r="B2967" s="4" t="s">
        <v>15</v>
      </c>
      <c r="C2967" s="4" t="s">
        <v>16</v>
      </c>
      <c r="D2967" s="4" t="s">
        <v>25</v>
      </c>
      <c r="E2967" s="4" t="s">
        <v>52</v>
      </c>
      <c r="F2967" s="10" t="s">
        <v>158</v>
      </c>
      <c r="G2967" s="11" t="s">
        <v>373</v>
      </c>
      <c r="H2967" s="4">
        <v>86</v>
      </c>
      <c r="I2967" s="12">
        <v>28961.48</v>
      </c>
      <c r="J2967" s="12">
        <v>2490687.2799999998</v>
      </c>
      <c r="K2967" s="12">
        <v>3146.3</v>
      </c>
      <c r="L2967" s="4">
        <v>122</v>
      </c>
      <c r="M2967" s="4" t="s">
        <v>29</v>
      </c>
      <c r="N2967" s="4" t="str" cm="1">
        <f t="array" ref="N2967">_xlfn.SWITCH(E2967,"Delhi","North","Chennai","South","Hyderabad","South","Mumbai","Central","Bangalore","South")</f>
        <v>Central</v>
      </c>
      <c r="O2967" s="12">
        <v>481932.61</v>
      </c>
      <c r="P2967" s="4">
        <f>Table1[[#This Row],[Delivery_Date]]-Table1[[#This Row],[Order_Date]]</f>
        <v>7</v>
      </c>
      <c r="Q2967" s="4" t="str">
        <f>IF(Table1[[#This Row],[Delivery delay days]]&gt;5,"delay","on time")</f>
        <v>delay</v>
      </c>
      <c r="R2967" s="10">
        <f>DATEVALUE(Table1[[#This Row],[Delivery_Date]])</f>
        <v>44985</v>
      </c>
      <c r="S2967" s="10">
        <f>DATEVALUE(Table1[[#This Row],[Order_Date]])</f>
        <v>44978</v>
      </c>
      <c r="T2967" s="4" t="str" cm="1">
        <f t="array" ref="T2967">_xlfn.IFS(Table1[[#This Row],[Inventory_Level]]&lt;=200,"low",Table1[[#This Row],[Inventory_Level]]&gt;=700,"high",Table1[[#This Row],[Inventory_Level]]&gt;200,"medium")</f>
        <v>low</v>
      </c>
    </row>
    <row r="2968" spans="1:20" x14ac:dyDescent="0.35">
      <c r="A2968" s="4">
        <v>2967</v>
      </c>
      <c r="B2968" s="4" t="s">
        <v>59</v>
      </c>
      <c r="C2968" s="4" t="s">
        <v>24</v>
      </c>
      <c r="D2968" s="4" t="s">
        <v>17</v>
      </c>
      <c r="E2968" s="4" t="s">
        <v>18</v>
      </c>
      <c r="F2968" s="10" t="s">
        <v>140</v>
      </c>
      <c r="G2968" s="11" t="s">
        <v>241</v>
      </c>
      <c r="H2968" s="4">
        <v>16</v>
      </c>
      <c r="I2968" s="12">
        <v>11541.83</v>
      </c>
      <c r="J2968" s="12">
        <v>184669.28</v>
      </c>
      <c r="K2968" s="12">
        <v>2459.5100000000002</v>
      </c>
      <c r="L2968" s="4">
        <v>274</v>
      </c>
      <c r="M2968" s="4" t="s">
        <v>35</v>
      </c>
      <c r="N2968" s="4" t="str" cm="1">
        <f t="array" ref="N2968">_xlfn.SWITCH(E2968,"Delhi","North","Chennai","South","Hyderabad","South","Mumbai","Central","Bangalore","South")</f>
        <v>North</v>
      </c>
      <c r="O2968" s="12">
        <v>33038.92</v>
      </c>
      <c r="P2968" s="4">
        <f>Table1[[#This Row],[Delivery_Date]]-Table1[[#This Row],[Order_Date]]</f>
        <v>2</v>
      </c>
      <c r="Q2968" s="4" t="str">
        <f>IF(Table1[[#This Row],[Delivery delay days]]&gt;5,"delay","on time")</f>
        <v>on time</v>
      </c>
      <c r="R2968" s="10">
        <f>DATEVALUE(Table1[[#This Row],[Delivery_Date]])</f>
        <v>45000</v>
      </c>
      <c r="S2968" s="10">
        <f>DATEVALUE(Table1[[#This Row],[Order_Date]])</f>
        <v>44998</v>
      </c>
      <c r="T2968" s="4" t="str" cm="1">
        <f t="array" ref="T2968">_xlfn.IFS(Table1[[#This Row],[Inventory_Level]]&lt;=200,"low",Table1[[#This Row],[Inventory_Level]]&gt;=700,"high",Table1[[#This Row],[Inventory_Level]]&gt;200,"medium")</f>
        <v>medium</v>
      </c>
    </row>
    <row r="2969" spans="1:20" x14ac:dyDescent="0.35">
      <c r="A2969" s="4">
        <v>2968</v>
      </c>
      <c r="B2969" s="4" t="s">
        <v>65</v>
      </c>
      <c r="C2969" s="4" t="s">
        <v>38</v>
      </c>
      <c r="D2969" s="4" t="s">
        <v>39</v>
      </c>
      <c r="E2969" s="4" t="s">
        <v>26</v>
      </c>
      <c r="F2969" s="10" t="s">
        <v>254</v>
      </c>
      <c r="G2969" s="11" t="s">
        <v>164</v>
      </c>
      <c r="H2969" s="4">
        <v>24</v>
      </c>
      <c r="I2969" s="12">
        <v>8219.9699999999993</v>
      </c>
      <c r="J2969" s="12">
        <v>197279.28</v>
      </c>
      <c r="K2969" s="12">
        <v>4655.03</v>
      </c>
      <c r="L2969" s="4">
        <v>956</v>
      </c>
      <c r="M2969" s="4" t="s">
        <v>42</v>
      </c>
      <c r="N2969" s="4" t="str" cm="1">
        <f t="array" ref="N2969">_xlfn.SWITCH(E2969,"Delhi","North","Chennai","South","Hyderabad","South","Mumbai","Central","Bangalore","South")</f>
        <v>South</v>
      </c>
      <c r="O2969" s="12">
        <v>30327.1</v>
      </c>
      <c r="P2969" s="4">
        <f>Table1[[#This Row],[Delivery_Date]]-Table1[[#This Row],[Order_Date]]</f>
        <v>9</v>
      </c>
      <c r="Q2969" s="4" t="str">
        <f>IF(Table1[[#This Row],[Delivery delay days]]&gt;5,"delay","on time")</f>
        <v>delay</v>
      </c>
      <c r="R2969" s="10">
        <f>DATEVALUE(Table1[[#This Row],[Delivery_Date]])</f>
        <v>45226</v>
      </c>
      <c r="S2969" s="10">
        <f>DATEVALUE(Table1[[#This Row],[Order_Date]])</f>
        <v>45217</v>
      </c>
      <c r="T2969" s="4" t="str" cm="1">
        <f t="array" ref="T2969">_xlfn.IFS(Table1[[#This Row],[Inventory_Level]]&lt;=200,"low",Table1[[#This Row],[Inventory_Level]]&gt;=700,"high",Table1[[#This Row],[Inventory_Level]]&gt;200,"medium")</f>
        <v>high</v>
      </c>
    </row>
    <row r="2970" spans="1:20" x14ac:dyDescent="0.35">
      <c r="A2970" s="4">
        <v>2969</v>
      </c>
      <c r="B2970" s="4" t="s">
        <v>51</v>
      </c>
      <c r="C2970" s="4" t="s">
        <v>24</v>
      </c>
      <c r="D2970" s="4" t="s">
        <v>25</v>
      </c>
      <c r="E2970" s="4" t="s">
        <v>18</v>
      </c>
      <c r="F2970" s="10" t="s">
        <v>136</v>
      </c>
      <c r="G2970" s="11" t="s">
        <v>384</v>
      </c>
      <c r="H2970" s="4">
        <v>75</v>
      </c>
      <c r="I2970" s="12">
        <v>34360.1</v>
      </c>
      <c r="J2970" s="12">
        <v>2577007.5</v>
      </c>
      <c r="K2970" s="12">
        <v>2736.27</v>
      </c>
      <c r="L2970" s="4">
        <v>768</v>
      </c>
      <c r="M2970" s="4" t="s">
        <v>29</v>
      </c>
      <c r="N2970" s="4" t="str" cm="1">
        <f t="array" ref="N2970">_xlfn.SWITCH(E2970,"Delhi","North","Chennai","South","Hyderabad","South","Mumbai","Central","Bangalore","South")</f>
        <v>North</v>
      </c>
      <c r="O2970" s="12">
        <v>427492.91</v>
      </c>
      <c r="P2970" s="4">
        <f>Table1[[#This Row],[Delivery_Date]]-Table1[[#This Row],[Order_Date]]</f>
        <v>6</v>
      </c>
      <c r="Q2970" s="4" t="str">
        <f>IF(Table1[[#This Row],[Delivery delay days]]&gt;5,"delay","on time")</f>
        <v>delay</v>
      </c>
      <c r="R2970" s="10">
        <f>DATEVALUE(Table1[[#This Row],[Delivery_Date]])</f>
        <v>45145</v>
      </c>
      <c r="S2970" s="10">
        <f>DATEVALUE(Table1[[#This Row],[Order_Date]])</f>
        <v>45139</v>
      </c>
      <c r="T2970" s="4" t="str" cm="1">
        <f t="array" ref="T2970">_xlfn.IFS(Table1[[#This Row],[Inventory_Level]]&lt;=200,"low",Table1[[#This Row],[Inventory_Level]]&gt;=700,"high",Table1[[#This Row],[Inventory_Level]]&gt;200,"medium")</f>
        <v>high</v>
      </c>
    </row>
    <row r="2971" spans="1:20" x14ac:dyDescent="0.35">
      <c r="A2971" s="4">
        <v>2970</v>
      </c>
      <c r="B2971" s="4" t="s">
        <v>59</v>
      </c>
      <c r="C2971" s="4" t="s">
        <v>38</v>
      </c>
      <c r="D2971" s="4" t="s">
        <v>25</v>
      </c>
      <c r="E2971" s="4" t="s">
        <v>52</v>
      </c>
      <c r="F2971" s="10" t="s">
        <v>322</v>
      </c>
      <c r="G2971" s="11" t="s">
        <v>104</v>
      </c>
      <c r="H2971" s="4">
        <v>51</v>
      </c>
      <c r="I2971" s="12">
        <v>47355.16</v>
      </c>
      <c r="J2971" s="12">
        <v>2415113.16</v>
      </c>
      <c r="K2971" s="12">
        <v>4232.18</v>
      </c>
      <c r="L2971" s="4">
        <v>274</v>
      </c>
      <c r="M2971" s="4" t="s">
        <v>42</v>
      </c>
      <c r="N2971" s="4" t="str" cm="1">
        <f t="array" ref="N2971">_xlfn.SWITCH(E2971,"Delhi","North","Chennai","South","Hyderabad","South","Mumbai","Central","Bangalore","South")</f>
        <v>Central</v>
      </c>
      <c r="O2971" s="12">
        <v>422617.68</v>
      </c>
      <c r="P2971" s="4">
        <f>Table1[[#This Row],[Delivery_Date]]-Table1[[#This Row],[Order_Date]]</f>
        <v>12</v>
      </c>
      <c r="Q2971" s="4" t="str">
        <f>IF(Table1[[#This Row],[Delivery delay days]]&gt;5,"delay","on time")</f>
        <v>delay</v>
      </c>
      <c r="R2971" s="10">
        <f>DATEVALUE(Table1[[#This Row],[Delivery_Date]])</f>
        <v>45006</v>
      </c>
      <c r="S2971" s="10">
        <f>DATEVALUE(Table1[[#This Row],[Order_Date]])</f>
        <v>44994</v>
      </c>
      <c r="T2971" s="4" t="str" cm="1">
        <f t="array" ref="T2971">_xlfn.IFS(Table1[[#This Row],[Inventory_Level]]&lt;=200,"low",Table1[[#This Row],[Inventory_Level]]&gt;=700,"high",Table1[[#This Row],[Inventory_Level]]&gt;200,"medium")</f>
        <v>medium</v>
      </c>
    </row>
    <row r="2972" spans="1:20" x14ac:dyDescent="0.35">
      <c r="A2972" s="4">
        <v>2971</v>
      </c>
      <c r="B2972" s="4" t="s">
        <v>23</v>
      </c>
      <c r="C2972" s="4" t="s">
        <v>24</v>
      </c>
      <c r="D2972" s="4" t="s">
        <v>25</v>
      </c>
      <c r="E2972" s="4" t="s">
        <v>46</v>
      </c>
      <c r="F2972" s="10" t="s">
        <v>372</v>
      </c>
      <c r="G2972" s="11" t="s">
        <v>157</v>
      </c>
      <c r="H2972" s="4">
        <v>62</v>
      </c>
      <c r="I2972" s="12">
        <v>9125.0499999999993</v>
      </c>
      <c r="J2972" s="12">
        <v>565753.1</v>
      </c>
      <c r="K2972" s="12">
        <v>281.45</v>
      </c>
      <c r="L2972" s="4">
        <v>397</v>
      </c>
      <c r="M2972" s="4" t="s">
        <v>29</v>
      </c>
      <c r="N2972" s="4" t="str" cm="1">
        <f t="array" ref="N2972">_xlfn.SWITCH(E2972,"Delhi","North","Chennai","South","Hyderabad","South","Mumbai","Central","Bangalore","South")</f>
        <v>South</v>
      </c>
      <c r="O2972" s="12">
        <v>73348.72</v>
      </c>
      <c r="P2972" s="4">
        <f>Table1[[#This Row],[Delivery_Date]]-Table1[[#This Row],[Order_Date]]</f>
        <v>14</v>
      </c>
      <c r="Q2972" s="4" t="str">
        <f>IF(Table1[[#This Row],[Delivery delay days]]&gt;5,"delay","on time")</f>
        <v>delay</v>
      </c>
      <c r="R2972" s="10">
        <f>DATEVALUE(Table1[[#This Row],[Delivery_Date]])</f>
        <v>44970</v>
      </c>
      <c r="S2972" s="10">
        <f>DATEVALUE(Table1[[#This Row],[Order_Date]])</f>
        <v>44956</v>
      </c>
      <c r="T2972" s="4" t="str" cm="1">
        <f t="array" ref="T2972">_xlfn.IFS(Table1[[#This Row],[Inventory_Level]]&lt;=200,"low",Table1[[#This Row],[Inventory_Level]]&gt;=700,"high",Table1[[#This Row],[Inventory_Level]]&gt;200,"medium")</f>
        <v>medium</v>
      </c>
    </row>
    <row r="2973" spans="1:20" x14ac:dyDescent="0.35">
      <c r="A2973" s="4">
        <v>2972</v>
      </c>
      <c r="B2973" s="4" t="s">
        <v>65</v>
      </c>
      <c r="C2973" s="4" t="s">
        <v>16</v>
      </c>
      <c r="D2973" s="4" t="s">
        <v>45</v>
      </c>
      <c r="E2973" s="4" t="s">
        <v>26</v>
      </c>
      <c r="F2973" s="10" t="s">
        <v>201</v>
      </c>
      <c r="G2973" s="11" t="s">
        <v>189</v>
      </c>
      <c r="H2973" s="4">
        <v>64</v>
      </c>
      <c r="I2973" s="12">
        <v>10539.47</v>
      </c>
      <c r="J2973" s="12">
        <v>674526.08</v>
      </c>
      <c r="K2973" s="12">
        <v>202.89</v>
      </c>
      <c r="L2973" s="4">
        <v>873</v>
      </c>
      <c r="M2973" s="4" t="s">
        <v>29</v>
      </c>
      <c r="N2973" s="4" t="str" cm="1">
        <f t="array" ref="N2973">_xlfn.SWITCH(E2973,"Delhi","North","Chennai","South","Hyderabad","South","Mumbai","Central","Bangalore","South")</f>
        <v>South</v>
      </c>
      <c r="O2973" s="12">
        <v>51998.6</v>
      </c>
      <c r="P2973" s="4">
        <f>Table1[[#This Row],[Delivery_Date]]-Table1[[#This Row],[Order_Date]]</f>
        <v>9</v>
      </c>
      <c r="Q2973" s="4" t="str">
        <f>IF(Table1[[#This Row],[Delivery delay days]]&gt;5,"delay","on time")</f>
        <v>delay</v>
      </c>
      <c r="R2973" s="10">
        <f>DATEVALUE(Table1[[#This Row],[Delivery_Date]])</f>
        <v>45113</v>
      </c>
      <c r="S2973" s="10">
        <f>DATEVALUE(Table1[[#This Row],[Order_Date]])</f>
        <v>45104</v>
      </c>
      <c r="T2973" s="4" t="str" cm="1">
        <f t="array" ref="T2973">_xlfn.IFS(Table1[[#This Row],[Inventory_Level]]&lt;=200,"low",Table1[[#This Row],[Inventory_Level]]&gt;=700,"high",Table1[[#This Row],[Inventory_Level]]&gt;200,"medium")</f>
        <v>high</v>
      </c>
    </row>
    <row r="2974" spans="1:20" x14ac:dyDescent="0.35">
      <c r="A2974" s="4">
        <v>2973</v>
      </c>
      <c r="B2974" s="4" t="s">
        <v>51</v>
      </c>
      <c r="C2974" s="4" t="s">
        <v>24</v>
      </c>
      <c r="D2974" s="4" t="s">
        <v>32</v>
      </c>
      <c r="E2974" s="4" t="s">
        <v>52</v>
      </c>
      <c r="F2974" s="10" t="s">
        <v>110</v>
      </c>
      <c r="G2974" s="11" t="s">
        <v>191</v>
      </c>
      <c r="H2974" s="4">
        <v>22</v>
      </c>
      <c r="I2974" s="12">
        <v>17340.8</v>
      </c>
      <c r="J2974" s="12">
        <v>381497.59999999998</v>
      </c>
      <c r="K2974" s="12">
        <v>4292.82</v>
      </c>
      <c r="L2974" s="4">
        <v>452</v>
      </c>
      <c r="M2974" s="4" t="s">
        <v>42</v>
      </c>
      <c r="N2974" s="4" t="str" cm="1">
        <f t="array" ref="N2974">_xlfn.SWITCH(E2974,"Delhi","North","Chennai","South","Hyderabad","South","Mumbai","Central","Bangalore","South")</f>
        <v>Central</v>
      </c>
      <c r="O2974" s="12">
        <v>43200</v>
      </c>
      <c r="P2974" s="4">
        <f>Table1[[#This Row],[Delivery_Date]]-Table1[[#This Row],[Order_Date]]</f>
        <v>8</v>
      </c>
      <c r="Q2974" s="4" t="str">
        <f>IF(Table1[[#This Row],[Delivery delay days]]&gt;5,"delay","on time")</f>
        <v>delay</v>
      </c>
      <c r="R2974" s="10">
        <f>DATEVALUE(Table1[[#This Row],[Delivery_Date]])</f>
        <v>44987</v>
      </c>
      <c r="S2974" s="10">
        <f>DATEVALUE(Table1[[#This Row],[Order_Date]])</f>
        <v>44979</v>
      </c>
      <c r="T2974" s="4" t="str" cm="1">
        <f t="array" ref="T2974">_xlfn.IFS(Table1[[#This Row],[Inventory_Level]]&lt;=200,"low",Table1[[#This Row],[Inventory_Level]]&gt;=700,"high",Table1[[#This Row],[Inventory_Level]]&gt;200,"medium")</f>
        <v>medium</v>
      </c>
    </row>
    <row r="2975" spans="1:20" x14ac:dyDescent="0.35">
      <c r="A2975" s="4">
        <v>2974</v>
      </c>
      <c r="B2975" s="4" t="s">
        <v>15</v>
      </c>
      <c r="C2975" s="4" t="s">
        <v>24</v>
      </c>
      <c r="D2975" s="4" t="s">
        <v>39</v>
      </c>
      <c r="E2975" s="4" t="s">
        <v>52</v>
      </c>
      <c r="F2975" s="10" t="s">
        <v>386</v>
      </c>
      <c r="G2975" s="11" t="s">
        <v>301</v>
      </c>
      <c r="H2975" s="4">
        <v>70</v>
      </c>
      <c r="I2975" s="12">
        <v>32461.86</v>
      </c>
      <c r="J2975" s="12">
        <v>2272330.2000000002</v>
      </c>
      <c r="K2975" s="12">
        <v>2138.65</v>
      </c>
      <c r="L2975" s="4">
        <v>918</v>
      </c>
      <c r="M2975" s="4" t="s">
        <v>29</v>
      </c>
      <c r="N2975" s="4" t="str" cm="1">
        <f t="array" ref="N2975">_xlfn.SWITCH(E2975,"Delhi","North","Chennai","South","Hyderabad","South","Mumbai","Central","Bangalore","South")</f>
        <v>Central</v>
      </c>
      <c r="O2975" s="12">
        <v>525841.94999999995</v>
      </c>
      <c r="P2975" s="4">
        <f>Table1[[#This Row],[Delivery_Date]]-Table1[[#This Row],[Order_Date]]</f>
        <v>8</v>
      </c>
      <c r="Q2975" s="4" t="str">
        <f>IF(Table1[[#This Row],[Delivery delay days]]&gt;5,"delay","on time")</f>
        <v>delay</v>
      </c>
      <c r="R2975" s="10">
        <f>DATEVALUE(Table1[[#This Row],[Delivery_Date]])</f>
        <v>45140</v>
      </c>
      <c r="S2975" s="10">
        <f>DATEVALUE(Table1[[#This Row],[Order_Date]])</f>
        <v>45132</v>
      </c>
      <c r="T2975" s="4" t="str" cm="1">
        <f t="array" ref="T2975">_xlfn.IFS(Table1[[#This Row],[Inventory_Level]]&lt;=200,"low",Table1[[#This Row],[Inventory_Level]]&gt;=700,"high",Table1[[#This Row],[Inventory_Level]]&gt;200,"medium")</f>
        <v>high</v>
      </c>
    </row>
    <row r="2976" spans="1:20" x14ac:dyDescent="0.35">
      <c r="A2976" s="4">
        <v>2975</v>
      </c>
      <c r="B2976" s="4" t="s">
        <v>31</v>
      </c>
      <c r="C2976" s="4" t="s">
        <v>38</v>
      </c>
      <c r="D2976" s="4" t="s">
        <v>45</v>
      </c>
      <c r="E2976" s="4" t="s">
        <v>46</v>
      </c>
      <c r="F2976" s="10" t="s">
        <v>371</v>
      </c>
      <c r="G2976" s="11" t="s">
        <v>266</v>
      </c>
      <c r="H2976" s="4">
        <v>85</v>
      </c>
      <c r="I2976" s="12">
        <v>4670.49</v>
      </c>
      <c r="J2976" s="12">
        <v>396991.65</v>
      </c>
      <c r="K2976" s="12">
        <v>1888.45</v>
      </c>
      <c r="L2976" s="4">
        <v>904</v>
      </c>
      <c r="M2976" s="4" t="s">
        <v>35</v>
      </c>
      <c r="N2976" s="4" t="str" cm="1">
        <f t="array" ref="N2976">_xlfn.SWITCH(E2976,"Delhi","North","Chennai","South","Hyderabad","South","Mumbai","Central","Bangalore","South")</f>
        <v>South</v>
      </c>
      <c r="O2976" s="12">
        <v>65969.8</v>
      </c>
      <c r="P2976" s="4">
        <f>Table1[[#This Row],[Delivery_Date]]-Table1[[#This Row],[Order_Date]]</f>
        <v>15</v>
      </c>
      <c r="Q2976" s="4" t="str">
        <f>IF(Table1[[#This Row],[Delivery delay days]]&gt;5,"delay","on time")</f>
        <v>delay</v>
      </c>
      <c r="R2976" s="10">
        <f>DATEVALUE(Table1[[#This Row],[Delivery_Date]])</f>
        <v>45079</v>
      </c>
      <c r="S2976" s="10">
        <f>DATEVALUE(Table1[[#This Row],[Order_Date]])</f>
        <v>45064</v>
      </c>
      <c r="T2976" s="4" t="str" cm="1">
        <f t="array" ref="T2976">_xlfn.IFS(Table1[[#This Row],[Inventory_Level]]&lt;=200,"low",Table1[[#This Row],[Inventory_Level]]&gt;=700,"high",Table1[[#This Row],[Inventory_Level]]&gt;200,"medium")</f>
        <v>high</v>
      </c>
    </row>
    <row r="2977" spans="1:20" x14ac:dyDescent="0.35">
      <c r="A2977" s="4">
        <v>2976</v>
      </c>
      <c r="B2977" s="4" t="s">
        <v>23</v>
      </c>
      <c r="C2977" s="4" t="s">
        <v>24</v>
      </c>
      <c r="D2977" s="4" t="s">
        <v>45</v>
      </c>
      <c r="E2977" s="4" t="s">
        <v>52</v>
      </c>
      <c r="F2977" s="10" t="s">
        <v>410</v>
      </c>
      <c r="G2977" s="11" t="s">
        <v>296</v>
      </c>
      <c r="H2977" s="4">
        <v>62</v>
      </c>
      <c r="I2977" s="12">
        <v>26879.45</v>
      </c>
      <c r="J2977" s="12">
        <v>1666525.9</v>
      </c>
      <c r="K2977" s="12">
        <v>3383.05</v>
      </c>
      <c r="L2977" s="4">
        <v>239</v>
      </c>
      <c r="M2977" s="4" t="s">
        <v>21</v>
      </c>
      <c r="N2977" s="4" t="str" cm="1">
        <f t="array" ref="N2977">_xlfn.SWITCH(E2977,"Delhi","North","Chennai","South","Hyderabad","South","Mumbai","Central","Bangalore","South")</f>
        <v>Central</v>
      </c>
      <c r="O2977" s="12">
        <v>307349.53999999998</v>
      </c>
      <c r="P2977" s="4">
        <f>Table1[[#This Row],[Delivery_Date]]-Table1[[#This Row],[Order_Date]]</f>
        <v>14</v>
      </c>
      <c r="Q2977" s="4" t="str">
        <f>IF(Table1[[#This Row],[Delivery delay days]]&gt;5,"delay","on time")</f>
        <v>delay</v>
      </c>
      <c r="R2977" s="10">
        <f>DATEVALUE(Table1[[#This Row],[Delivery_Date]])</f>
        <v>45084</v>
      </c>
      <c r="S2977" s="10">
        <f>DATEVALUE(Table1[[#This Row],[Order_Date]])</f>
        <v>45070</v>
      </c>
      <c r="T2977" s="4" t="str" cm="1">
        <f t="array" ref="T2977">_xlfn.IFS(Table1[[#This Row],[Inventory_Level]]&lt;=200,"low",Table1[[#This Row],[Inventory_Level]]&gt;=700,"high",Table1[[#This Row],[Inventory_Level]]&gt;200,"medium")</f>
        <v>medium</v>
      </c>
    </row>
    <row r="2978" spans="1:20" x14ac:dyDescent="0.35">
      <c r="A2978" s="4">
        <v>2977</v>
      </c>
      <c r="B2978" s="4" t="s">
        <v>15</v>
      </c>
      <c r="C2978" s="4" t="s">
        <v>24</v>
      </c>
      <c r="D2978" s="4" t="s">
        <v>17</v>
      </c>
      <c r="E2978" s="4" t="s">
        <v>52</v>
      </c>
      <c r="F2978" s="10" t="s">
        <v>336</v>
      </c>
      <c r="G2978" s="11" t="s">
        <v>379</v>
      </c>
      <c r="H2978" s="4">
        <v>80</v>
      </c>
      <c r="I2978" s="12">
        <v>2934.98</v>
      </c>
      <c r="J2978" s="12">
        <v>234798.4</v>
      </c>
      <c r="K2978" s="12">
        <v>3293.73</v>
      </c>
      <c r="L2978" s="4">
        <v>859</v>
      </c>
      <c r="M2978" s="4" t="s">
        <v>29</v>
      </c>
      <c r="N2978" s="4" t="str" cm="1">
        <f t="array" ref="N2978">_xlfn.SWITCH(E2978,"Delhi","North","Chennai","South","Hyderabad","South","Mumbai","Central","Bangalore","South")</f>
        <v>Central</v>
      </c>
      <c r="O2978" s="12">
        <v>18947.439999999999</v>
      </c>
      <c r="P2978" s="4">
        <f>Table1[[#This Row],[Delivery_Date]]-Table1[[#This Row],[Order_Date]]</f>
        <v>4</v>
      </c>
      <c r="Q2978" s="4" t="str">
        <f>IF(Table1[[#This Row],[Delivery delay days]]&gt;5,"delay","on time")</f>
        <v>on time</v>
      </c>
      <c r="R2978" s="10">
        <f>DATEVALUE(Table1[[#This Row],[Delivery_Date]])</f>
        <v>45099</v>
      </c>
      <c r="S2978" s="10">
        <f>DATEVALUE(Table1[[#This Row],[Order_Date]])</f>
        <v>45095</v>
      </c>
      <c r="T2978" s="4" t="str" cm="1">
        <f t="array" ref="T2978">_xlfn.IFS(Table1[[#This Row],[Inventory_Level]]&lt;=200,"low",Table1[[#This Row],[Inventory_Level]]&gt;=700,"high",Table1[[#This Row],[Inventory_Level]]&gt;200,"medium")</f>
        <v>high</v>
      </c>
    </row>
    <row r="2979" spans="1:20" x14ac:dyDescent="0.35">
      <c r="A2979" s="4">
        <v>2978</v>
      </c>
      <c r="B2979" s="4" t="s">
        <v>51</v>
      </c>
      <c r="C2979" s="4" t="s">
        <v>16</v>
      </c>
      <c r="D2979" s="4" t="s">
        <v>17</v>
      </c>
      <c r="E2979" s="4" t="s">
        <v>60</v>
      </c>
      <c r="F2979" s="10" t="s">
        <v>176</v>
      </c>
      <c r="G2979" s="11" t="s">
        <v>247</v>
      </c>
      <c r="H2979" s="4">
        <v>47</v>
      </c>
      <c r="I2979" s="12">
        <v>10673.48</v>
      </c>
      <c r="J2979" s="12">
        <v>501653.56</v>
      </c>
      <c r="K2979" s="12">
        <v>4198.5</v>
      </c>
      <c r="L2979" s="4">
        <v>204</v>
      </c>
      <c r="M2979" s="4" t="s">
        <v>42</v>
      </c>
      <c r="N2979" s="4" t="str" cm="1">
        <f t="array" ref="N2979">_xlfn.SWITCH(E2979,"Delhi","North","Chennai","South","Hyderabad","South","Mumbai","Central","Bangalore","South")</f>
        <v>South</v>
      </c>
      <c r="O2979" s="12">
        <v>124047.77</v>
      </c>
      <c r="P2979" s="4">
        <f>Table1[[#This Row],[Delivery_Date]]-Table1[[#This Row],[Order_Date]]</f>
        <v>10</v>
      </c>
      <c r="Q2979" s="4" t="str">
        <f>IF(Table1[[#This Row],[Delivery delay days]]&gt;5,"delay","on time")</f>
        <v>delay</v>
      </c>
      <c r="R2979" s="10">
        <f>DATEVALUE(Table1[[#This Row],[Delivery_Date]])</f>
        <v>45111</v>
      </c>
      <c r="S2979" s="10">
        <f>DATEVALUE(Table1[[#This Row],[Order_Date]])</f>
        <v>45101</v>
      </c>
      <c r="T2979" s="4" t="str" cm="1">
        <f t="array" ref="T2979">_xlfn.IFS(Table1[[#This Row],[Inventory_Level]]&lt;=200,"low",Table1[[#This Row],[Inventory_Level]]&gt;=700,"high",Table1[[#This Row],[Inventory_Level]]&gt;200,"medium")</f>
        <v>medium</v>
      </c>
    </row>
    <row r="2980" spans="1:20" x14ac:dyDescent="0.35">
      <c r="A2980" s="4">
        <v>2979</v>
      </c>
      <c r="B2980" s="4" t="s">
        <v>15</v>
      </c>
      <c r="C2980" s="4" t="s">
        <v>38</v>
      </c>
      <c r="D2980" s="4" t="s">
        <v>45</v>
      </c>
      <c r="E2980" s="4" t="s">
        <v>52</v>
      </c>
      <c r="F2980" s="10" t="s">
        <v>401</v>
      </c>
      <c r="G2980" s="11" t="s">
        <v>385</v>
      </c>
      <c r="H2980" s="4">
        <v>21</v>
      </c>
      <c r="I2980" s="12">
        <v>40613.69</v>
      </c>
      <c r="J2980" s="12">
        <v>852887.49</v>
      </c>
      <c r="K2980" s="12">
        <v>3012.1</v>
      </c>
      <c r="L2980" s="4">
        <v>144</v>
      </c>
      <c r="M2980" s="4" t="s">
        <v>42</v>
      </c>
      <c r="N2980" s="4" t="str" cm="1">
        <f t="array" ref="N2980">_xlfn.SWITCH(E2980,"Delhi","North","Chennai","South","Hyderabad","South","Mumbai","Central","Bangalore","South")</f>
        <v>Central</v>
      </c>
      <c r="O2980" s="12">
        <v>199066.86</v>
      </c>
      <c r="P2980" s="4">
        <f>Table1[[#This Row],[Delivery_Date]]-Table1[[#This Row],[Order_Date]]</f>
        <v>14</v>
      </c>
      <c r="Q2980" s="4" t="str">
        <f>IF(Table1[[#This Row],[Delivery delay days]]&gt;5,"delay","on time")</f>
        <v>delay</v>
      </c>
      <c r="R2980" s="10">
        <f>DATEVALUE(Table1[[#This Row],[Delivery_Date]])</f>
        <v>44952</v>
      </c>
      <c r="S2980" s="10">
        <f>DATEVALUE(Table1[[#This Row],[Order_Date]])</f>
        <v>44938</v>
      </c>
      <c r="T2980" s="4" t="str" cm="1">
        <f t="array" ref="T2980">_xlfn.IFS(Table1[[#This Row],[Inventory_Level]]&lt;=200,"low",Table1[[#This Row],[Inventory_Level]]&gt;=700,"high",Table1[[#This Row],[Inventory_Level]]&gt;200,"medium")</f>
        <v>low</v>
      </c>
    </row>
    <row r="2981" spans="1:20" x14ac:dyDescent="0.35">
      <c r="A2981" s="4">
        <v>2980</v>
      </c>
      <c r="B2981" s="4" t="s">
        <v>31</v>
      </c>
      <c r="C2981" s="4" t="s">
        <v>16</v>
      </c>
      <c r="D2981" s="4" t="s">
        <v>32</v>
      </c>
      <c r="E2981" s="4" t="s">
        <v>18</v>
      </c>
      <c r="F2981" s="10" t="s">
        <v>118</v>
      </c>
      <c r="G2981" s="11" t="s">
        <v>179</v>
      </c>
      <c r="H2981" s="4">
        <v>66</v>
      </c>
      <c r="I2981" s="12">
        <v>48197.48</v>
      </c>
      <c r="J2981" s="12">
        <v>3181033.68</v>
      </c>
      <c r="K2981" s="12">
        <v>4284.7299999999996</v>
      </c>
      <c r="L2981" s="4">
        <v>650</v>
      </c>
      <c r="M2981" s="4" t="s">
        <v>42</v>
      </c>
      <c r="N2981" s="4" t="str" cm="1">
        <f t="array" ref="N2981">_xlfn.SWITCH(E2981,"Delhi","North","Chennai","South","Hyderabad","South","Mumbai","Central","Bangalore","South")</f>
        <v>North</v>
      </c>
      <c r="O2981" s="12">
        <v>277085.89</v>
      </c>
      <c r="P2981" s="4">
        <f>Table1[[#This Row],[Delivery_Date]]-Table1[[#This Row],[Order_Date]]</f>
        <v>6</v>
      </c>
      <c r="Q2981" s="4" t="str">
        <f>IF(Table1[[#This Row],[Delivery delay days]]&gt;5,"delay","on time")</f>
        <v>delay</v>
      </c>
      <c r="R2981" s="10">
        <f>DATEVALUE(Table1[[#This Row],[Delivery_Date]])</f>
        <v>45275</v>
      </c>
      <c r="S2981" s="10">
        <f>DATEVALUE(Table1[[#This Row],[Order_Date]])</f>
        <v>45269</v>
      </c>
      <c r="T2981" s="4" t="str" cm="1">
        <f t="array" ref="T2981">_xlfn.IFS(Table1[[#This Row],[Inventory_Level]]&lt;=200,"low",Table1[[#This Row],[Inventory_Level]]&gt;=700,"high",Table1[[#This Row],[Inventory_Level]]&gt;200,"medium")</f>
        <v>medium</v>
      </c>
    </row>
    <row r="2982" spans="1:20" x14ac:dyDescent="0.35">
      <c r="A2982" s="4">
        <v>2981</v>
      </c>
      <c r="B2982" s="4" t="s">
        <v>59</v>
      </c>
      <c r="C2982" s="4" t="s">
        <v>24</v>
      </c>
      <c r="D2982" s="4" t="s">
        <v>32</v>
      </c>
      <c r="E2982" s="4" t="s">
        <v>26</v>
      </c>
      <c r="F2982" s="10" t="s">
        <v>131</v>
      </c>
      <c r="G2982" s="11" t="s">
        <v>384</v>
      </c>
      <c r="H2982" s="4">
        <v>60</v>
      </c>
      <c r="I2982" s="12">
        <v>47008.68</v>
      </c>
      <c r="J2982" s="12">
        <v>2820520.8</v>
      </c>
      <c r="K2982" s="12">
        <v>3328.21</v>
      </c>
      <c r="L2982" s="4">
        <v>717</v>
      </c>
      <c r="M2982" s="4" t="s">
        <v>29</v>
      </c>
      <c r="N2982" s="4" t="str" cm="1">
        <f t="array" ref="N2982">_xlfn.SWITCH(E2982,"Delhi","North","Chennai","South","Hyderabad","South","Mumbai","Central","Bangalore","South")</f>
        <v>South</v>
      </c>
      <c r="O2982" s="12">
        <v>531101.48</v>
      </c>
      <c r="P2982" s="4">
        <f>Table1[[#This Row],[Delivery_Date]]-Table1[[#This Row],[Order_Date]]</f>
        <v>14</v>
      </c>
      <c r="Q2982" s="4" t="str">
        <f>IF(Table1[[#This Row],[Delivery delay days]]&gt;5,"delay","on time")</f>
        <v>delay</v>
      </c>
      <c r="R2982" s="10">
        <f>DATEVALUE(Table1[[#This Row],[Delivery_Date]])</f>
        <v>45145</v>
      </c>
      <c r="S2982" s="10">
        <f>DATEVALUE(Table1[[#This Row],[Order_Date]])</f>
        <v>45131</v>
      </c>
      <c r="T2982" s="4" t="str" cm="1">
        <f t="array" ref="T2982">_xlfn.IFS(Table1[[#This Row],[Inventory_Level]]&lt;=200,"low",Table1[[#This Row],[Inventory_Level]]&gt;=700,"high",Table1[[#This Row],[Inventory_Level]]&gt;200,"medium")</f>
        <v>high</v>
      </c>
    </row>
    <row r="2983" spans="1:20" x14ac:dyDescent="0.35">
      <c r="A2983" s="4">
        <v>2982</v>
      </c>
      <c r="B2983" s="4" t="s">
        <v>65</v>
      </c>
      <c r="C2983" s="4" t="s">
        <v>16</v>
      </c>
      <c r="D2983" s="4" t="s">
        <v>45</v>
      </c>
      <c r="E2983" s="4" t="s">
        <v>26</v>
      </c>
      <c r="F2983" s="10" t="s">
        <v>210</v>
      </c>
      <c r="G2983" s="11" t="s">
        <v>387</v>
      </c>
      <c r="H2983" s="4">
        <v>4</v>
      </c>
      <c r="I2983" s="12">
        <v>36378.629999999997</v>
      </c>
      <c r="J2983" s="12">
        <v>145514.51999999999</v>
      </c>
      <c r="K2983" s="12">
        <v>3766</v>
      </c>
      <c r="L2983" s="4">
        <v>668</v>
      </c>
      <c r="M2983" s="4" t="s">
        <v>35</v>
      </c>
      <c r="N2983" s="4" t="str" cm="1">
        <f t="array" ref="N2983">_xlfn.SWITCH(E2983,"Delhi","North","Chennai","South","Hyderabad","South","Mumbai","Central","Bangalore","South")</f>
        <v>South</v>
      </c>
      <c r="O2983" s="12">
        <v>34437.64</v>
      </c>
      <c r="P2983" s="4">
        <f>Table1[[#This Row],[Delivery_Date]]-Table1[[#This Row],[Order_Date]]</f>
        <v>11</v>
      </c>
      <c r="Q2983" s="4" t="str">
        <f>IF(Table1[[#This Row],[Delivery delay days]]&gt;5,"delay","on time")</f>
        <v>delay</v>
      </c>
      <c r="R2983" s="10">
        <f>DATEVALUE(Table1[[#This Row],[Delivery_Date]])</f>
        <v>45018</v>
      </c>
      <c r="S2983" s="10">
        <f>DATEVALUE(Table1[[#This Row],[Order_Date]])</f>
        <v>45007</v>
      </c>
      <c r="T2983" s="4" t="str" cm="1">
        <f t="array" ref="T2983">_xlfn.IFS(Table1[[#This Row],[Inventory_Level]]&lt;=200,"low",Table1[[#This Row],[Inventory_Level]]&gt;=700,"high",Table1[[#This Row],[Inventory_Level]]&gt;200,"medium")</f>
        <v>medium</v>
      </c>
    </row>
    <row r="2984" spans="1:20" x14ac:dyDescent="0.35">
      <c r="A2984" s="4">
        <v>2983</v>
      </c>
      <c r="B2984" s="4" t="s">
        <v>23</v>
      </c>
      <c r="C2984" s="4" t="s">
        <v>16</v>
      </c>
      <c r="D2984" s="4" t="s">
        <v>39</v>
      </c>
      <c r="E2984" s="4" t="s">
        <v>60</v>
      </c>
      <c r="F2984" s="10" t="s">
        <v>91</v>
      </c>
      <c r="G2984" s="11" t="s">
        <v>61</v>
      </c>
      <c r="H2984" s="4">
        <v>88</v>
      </c>
      <c r="I2984" s="12">
        <v>19407.14</v>
      </c>
      <c r="J2984" s="12">
        <v>1707828.32</v>
      </c>
      <c r="K2984" s="12">
        <v>610.57000000000005</v>
      </c>
      <c r="L2984" s="4">
        <v>852</v>
      </c>
      <c r="M2984" s="4" t="s">
        <v>29</v>
      </c>
      <c r="N2984" s="4" t="str" cm="1">
        <f t="array" ref="N2984">_xlfn.SWITCH(E2984,"Delhi","North","Chennai","South","Hyderabad","South","Mumbai","Central","Bangalore","South")</f>
        <v>South</v>
      </c>
      <c r="O2984" s="12">
        <v>210542.48</v>
      </c>
      <c r="P2984" s="4">
        <f>Table1[[#This Row],[Delivery_Date]]-Table1[[#This Row],[Order_Date]]</f>
        <v>7</v>
      </c>
      <c r="Q2984" s="4" t="str">
        <f>IF(Table1[[#This Row],[Delivery delay days]]&gt;5,"delay","on time")</f>
        <v>delay</v>
      </c>
      <c r="R2984" s="10">
        <f>DATEVALUE(Table1[[#This Row],[Delivery_Date]])</f>
        <v>45034</v>
      </c>
      <c r="S2984" s="10">
        <f>DATEVALUE(Table1[[#This Row],[Order_Date]])</f>
        <v>45027</v>
      </c>
      <c r="T2984" s="4" t="str" cm="1">
        <f t="array" ref="T2984">_xlfn.IFS(Table1[[#This Row],[Inventory_Level]]&lt;=200,"low",Table1[[#This Row],[Inventory_Level]]&gt;=700,"high",Table1[[#This Row],[Inventory_Level]]&gt;200,"medium")</f>
        <v>high</v>
      </c>
    </row>
    <row r="2985" spans="1:20" x14ac:dyDescent="0.35">
      <c r="A2985" s="4">
        <v>2984</v>
      </c>
      <c r="B2985" s="4" t="s">
        <v>51</v>
      </c>
      <c r="C2985" s="4" t="s">
        <v>38</v>
      </c>
      <c r="D2985" s="4" t="s">
        <v>39</v>
      </c>
      <c r="E2985" s="4" t="s">
        <v>46</v>
      </c>
      <c r="F2985" s="10" t="s">
        <v>121</v>
      </c>
      <c r="G2985" s="11" t="s">
        <v>296</v>
      </c>
      <c r="H2985" s="4">
        <v>78</v>
      </c>
      <c r="I2985" s="12">
        <v>2789.9</v>
      </c>
      <c r="J2985" s="12">
        <v>217612.2</v>
      </c>
      <c r="K2985" s="12">
        <v>1251.95</v>
      </c>
      <c r="L2985" s="4">
        <v>77</v>
      </c>
      <c r="M2985" s="4" t="s">
        <v>42</v>
      </c>
      <c r="N2985" s="4" t="str" cm="1">
        <f t="array" ref="N2985">_xlfn.SWITCH(E2985,"Delhi","North","Chennai","South","Hyderabad","South","Mumbai","Central","Bangalore","South")</f>
        <v>South</v>
      </c>
      <c r="O2985" s="12">
        <v>38623.25</v>
      </c>
      <c r="P2985" s="4">
        <f>Table1[[#This Row],[Delivery_Date]]-Table1[[#This Row],[Order_Date]]</f>
        <v>1</v>
      </c>
      <c r="Q2985" s="4" t="str">
        <f>IF(Table1[[#This Row],[Delivery delay days]]&gt;5,"delay","on time")</f>
        <v>on time</v>
      </c>
      <c r="R2985" s="10">
        <f>DATEVALUE(Table1[[#This Row],[Delivery_Date]])</f>
        <v>45084</v>
      </c>
      <c r="S2985" s="10">
        <f>DATEVALUE(Table1[[#This Row],[Order_Date]])</f>
        <v>45083</v>
      </c>
      <c r="T2985" s="4" t="str" cm="1">
        <f t="array" ref="T2985">_xlfn.IFS(Table1[[#This Row],[Inventory_Level]]&lt;=200,"low",Table1[[#This Row],[Inventory_Level]]&gt;=700,"high",Table1[[#This Row],[Inventory_Level]]&gt;200,"medium")</f>
        <v>low</v>
      </c>
    </row>
    <row r="2986" spans="1:20" x14ac:dyDescent="0.35">
      <c r="A2986" s="4">
        <v>2985</v>
      </c>
      <c r="B2986" s="4" t="s">
        <v>51</v>
      </c>
      <c r="C2986" s="4" t="s">
        <v>24</v>
      </c>
      <c r="D2986" s="4" t="s">
        <v>32</v>
      </c>
      <c r="E2986" s="4" t="s">
        <v>26</v>
      </c>
      <c r="F2986" s="10" t="s">
        <v>78</v>
      </c>
      <c r="G2986" s="11" t="s">
        <v>300</v>
      </c>
      <c r="H2986" s="4">
        <v>17</v>
      </c>
      <c r="I2986" s="12">
        <v>19668.169999999998</v>
      </c>
      <c r="J2986" s="12">
        <v>334358.89</v>
      </c>
      <c r="K2986" s="12">
        <v>1544.8</v>
      </c>
      <c r="L2986" s="4">
        <v>843</v>
      </c>
      <c r="M2986" s="4" t="s">
        <v>35</v>
      </c>
      <c r="N2986" s="4" t="str" cm="1">
        <f t="array" ref="N2986">_xlfn.SWITCH(E2986,"Delhi","North","Chennai","South","Hyderabad","South","Mumbai","Central","Bangalore","South")</f>
        <v>South</v>
      </c>
      <c r="O2986" s="12">
        <v>76635.86</v>
      </c>
      <c r="P2986" s="4">
        <f>Table1[[#This Row],[Delivery_Date]]-Table1[[#This Row],[Order_Date]]</f>
        <v>10</v>
      </c>
      <c r="Q2986" s="4" t="str">
        <f>IF(Table1[[#This Row],[Delivery delay days]]&gt;5,"delay","on time")</f>
        <v>delay</v>
      </c>
      <c r="R2986" s="10">
        <f>DATEVALUE(Table1[[#This Row],[Delivery_Date]])</f>
        <v>45216</v>
      </c>
      <c r="S2986" s="10">
        <f>DATEVALUE(Table1[[#This Row],[Order_Date]])</f>
        <v>45206</v>
      </c>
      <c r="T2986" s="4" t="str" cm="1">
        <f t="array" ref="T2986">_xlfn.IFS(Table1[[#This Row],[Inventory_Level]]&lt;=200,"low",Table1[[#This Row],[Inventory_Level]]&gt;=700,"high",Table1[[#This Row],[Inventory_Level]]&gt;200,"medium")</f>
        <v>high</v>
      </c>
    </row>
    <row r="2987" spans="1:20" x14ac:dyDescent="0.35">
      <c r="A2987" s="4">
        <v>2986</v>
      </c>
      <c r="B2987" s="4" t="s">
        <v>59</v>
      </c>
      <c r="C2987" s="4" t="s">
        <v>24</v>
      </c>
      <c r="D2987" s="4" t="s">
        <v>39</v>
      </c>
      <c r="E2987" s="4" t="s">
        <v>26</v>
      </c>
      <c r="F2987" s="10" t="s">
        <v>413</v>
      </c>
      <c r="G2987" s="11" t="s">
        <v>283</v>
      </c>
      <c r="H2987" s="4">
        <v>1</v>
      </c>
      <c r="I2987" s="12">
        <v>22708.83</v>
      </c>
      <c r="J2987" s="12">
        <v>22708.83</v>
      </c>
      <c r="K2987" s="12">
        <v>1634.32</v>
      </c>
      <c r="L2987" s="4">
        <v>15</v>
      </c>
      <c r="M2987" s="4" t="s">
        <v>29</v>
      </c>
      <c r="N2987" s="4" t="str" cm="1">
        <f t="array" ref="N2987">_xlfn.SWITCH(E2987,"Delhi","North","Chennai","South","Hyderabad","South","Mumbai","Central","Bangalore","South")</f>
        <v>South</v>
      </c>
      <c r="O2987" s="12">
        <v>5437.7</v>
      </c>
      <c r="P2987" s="4">
        <f>Table1[[#This Row],[Delivery_Date]]-Table1[[#This Row],[Order_Date]]</f>
        <v>4</v>
      </c>
      <c r="Q2987" s="4" t="str">
        <f>IF(Table1[[#This Row],[Delivery delay days]]&gt;5,"delay","on time")</f>
        <v>on time</v>
      </c>
      <c r="R2987" s="10">
        <f>DATEVALUE(Table1[[#This Row],[Delivery_Date]])</f>
        <v>45055</v>
      </c>
      <c r="S2987" s="10">
        <f>DATEVALUE(Table1[[#This Row],[Order_Date]])</f>
        <v>45051</v>
      </c>
      <c r="T2987" s="4" t="str" cm="1">
        <f t="array" ref="T2987">_xlfn.IFS(Table1[[#This Row],[Inventory_Level]]&lt;=200,"low",Table1[[#This Row],[Inventory_Level]]&gt;=700,"high",Table1[[#This Row],[Inventory_Level]]&gt;200,"medium")</f>
        <v>low</v>
      </c>
    </row>
    <row r="2988" spans="1:20" x14ac:dyDescent="0.35">
      <c r="A2988" s="4">
        <v>2987</v>
      </c>
      <c r="B2988" s="4" t="s">
        <v>15</v>
      </c>
      <c r="C2988" s="4" t="s">
        <v>24</v>
      </c>
      <c r="D2988" s="4" t="s">
        <v>39</v>
      </c>
      <c r="E2988" s="4" t="s">
        <v>60</v>
      </c>
      <c r="F2988" s="10" t="s">
        <v>133</v>
      </c>
      <c r="G2988" s="11" t="s">
        <v>273</v>
      </c>
      <c r="H2988" s="4">
        <v>29</v>
      </c>
      <c r="I2988" s="12">
        <v>19765.509999999998</v>
      </c>
      <c r="J2988" s="12">
        <v>573199.79</v>
      </c>
      <c r="K2988" s="12">
        <v>3391.46</v>
      </c>
      <c r="L2988" s="4">
        <v>67</v>
      </c>
      <c r="M2988" s="4" t="s">
        <v>42</v>
      </c>
      <c r="N2988" s="4" t="str" cm="1">
        <f t="array" ref="N2988">_xlfn.SWITCH(E2988,"Delhi","North","Chennai","South","Hyderabad","South","Mumbai","Central","Bangalore","South")</f>
        <v>South</v>
      </c>
      <c r="O2988" s="12">
        <v>70304.72</v>
      </c>
      <c r="P2988" s="4">
        <f>Table1[[#This Row],[Delivery_Date]]-Table1[[#This Row],[Order_Date]]</f>
        <v>12</v>
      </c>
      <c r="Q2988" s="4" t="str">
        <f>IF(Table1[[#This Row],[Delivery delay days]]&gt;5,"delay","on time")</f>
        <v>delay</v>
      </c>
      <c r="R2988" s="10">
        <f>DATEVALUE(Table1[[#This Row],[Delivery_Date]])</f>
        <v>45261</v>
      </c>
      <c r="S2988" s="10">
        <f>DATEVALUE(Table1[[#This Row],[Order_Date]])</f>
        <v>45249</v>
      </c>
      <c r="T2988" s="4" t="str" cm="1">
        <f t="array" ref="T2988">_xlfn.IFS(Table1[[#This Row],[Inventory_Level]]&lt;=200,"low",Table1[[#This Row],[Inventory_Level]]&gt;=700,"high",Table1[[#This Row],[Inventory_Level]]&gt;200,"medium")</f>
        <v>low</v>
      </c>
    </row>
    <row r="2989" spans="1:20" x14ac:dyDescent="0.35">
      <c r="A2989" s="4">
        <v>2988</v>
      </c>
      <c r="B2989" s="4" t="s">
        <v>23</v>
      </c>
      <c r="C2989" s="4" t="s">
        <v>24</v>
      </c>
      <c r="D2989" s="4" t="s">
        <v>17</v>
      </c>
      <c r="E2989" s="4" t="s">
        <v>18</v>
      </c>
      <c r="F2989" s="10" t="s">
        <v>123</v>
      </c>
      <c r="G2989" s="11" t="s">
        <v>396</v>
      </c>
      <c r="H2989" s="4">
        <v>1</v>
      </c>
      <c r="I2989" s="12">
        <v>39535.46</v>
      </c>
      <c r="J2989" s="12">
        <v>39535.46</v>
      </c>
      <c r="K2989" s="12">
        <v>109.95</v>
      </c>
      <c r="L2989" s="4">
        <v>542</v>
      </c>
      <c r="M2989" s="4" t="s">
        <v>35</v>
      </c>
      <c r="N2989" s="4" t="str" cm="1">
        <f t="array" ref="N2989">_xlfn.SWITCH(E2989,"Delhi","North","Chennai","South","Hyderabad","South","Mumbai","Central","Bangalore","South")</f>
        <v>North</v>
      </c>
      <c r="O2989" s="12">
        <v>3363.58</v>
      </c>
      <c r="P2989" s="4">
        <f>Table1[[#This Row],[Delivery_Date]]-Table1[[#This Row],[Order_Date]]</f>
        <v>13</v>
      </c>
      <c r="Q2989" s="4" t="str">
        <f>IF(Table1[[#This Row],[Delivery delay days]]&gt;5,"delay","on time")</f>
        <v>delay</v>
      </c>
      <c r="R2989" s="10">
        <f>DATEVALUE(Table1[[#This Row],[Delivery_Date]])</f>
        <v>45255</v>
      </c>
      <c r="S2989" s="10">
        <f>DATEVALUE(Table1[[#This Row],[Order_Date]])</f>
        <v>45242</v>
      </c>
      <c r="T2989" s="4" t="str" cm="1">
        <f t="array" ref="T2989">_xlfn.IFS(Table1[[#This Row],[Inventory_Level]]&lt;=200,"low",Table1[[#This Row],[Inventory_Level]]&gt;=700,"high",Table1[[#This Row],[Inventory_Level]]&gt;200,"medium")</f>
        <v>medium</v>
      </c>
    </row>
    <row r="2990" spans="1:20" x14ac:dyDescent="0.35">
      <c r="A2990" s="4">
        <v>2989</v>
      </c>
      <c r="B2990" s="4" t="s">
        <v>51</v>
      </c>
      <c r="C2990" s="4" t="s">
        <v>16</v>
      </c>
      <c r="D2990" s="4" t="s">
        <v>17</v>
      </c>
      <c r="E2990" s="4" t="s">
        <v>26</v>
      </c>
      <c r="F2990" s="10" t="s">
        <v>213</v>
      </c>
      <c r="G2990" s="11" t="s">
        <v>375</v>
      </c>
      <c r="H2990" s="4">
        <v>99</v>
      </c>
      <c r="I2990" s="12">
        <v>1295.23</v>
      </c>
      <c r="J2990" s="12">
        <v>128227.77</v>
      </c>
      <c r="K2990" s="12">
        <v>4284.0600000000004</v>
      </c>
      <c r="L2990" s="4">
        <v>226</v>
      </c>
      <c r="M2990" s="4" t="s">
        <v>42</v>
      </c>
      <c r="N2990" s="4" t="str" cm="1">
        <f t="array" ref="N2990">_xlfn.SWITCH(E2990,"Delhi","North","Chennai","South","Hyderabad","South","Mumbai","Central","Bangalore","South")</f>
        <v>South</v>
      </c>
      <c r="O2990" s="12">
        <v>26894.26</v>
      </c>
      <c r="P2990" s="4">
        <f>Table1[[#This Row],[Delivery_Date]]-Table1[[#This Row],[Order_Date]]</f>
        <v>2</v>
      </c>
      <c r="Q2990" s="4" t="str">
        <f>IF(Table1[[#This Row],[Delivery delay days]]&gt;5,"delay","on time")</f>
        <v>on time</v>
      </c>
      <c r="R2990" s="10">
        <f>DATEVALUE(Table1[[#This Row],[Delivery_Date]])</f>
        <v>45253</v>
      </c>
      <c r="S2990" s="10">
        <f>DATEVALUE(Table1[[#This Row],[Order_Date]])</f>
        <v>45251</v>
      </c>
      <c r="T2990" s="4" t="str" cm="1">
        <f t="array" ref="T2990">_xlfn.IFS(Table1[[#This Row],[Inventory_Level]]&lt;=200,"low",Table1[[#This Row],[Inventory_Level]]&gt;=700,"high",Table1[[#This Row],[Inventory_Level]]&gt;200,"medium")</f>
        <v>medium</v>
      </c>
    </row>
    <row r="2991" spans="1:20" x14ac:dyDescent="0.35">
      <c r="A2991" s="4">
        <v>2990</v>
      </c>
      <c r="B2991" s="4" t="s">
        <v>65</v>
      </c>
      <c r="C2991" s="4" t="s">
        <v>24</v>
      </c>
      <c r="D2991" s="4" t="s">
        <v>25</v>
      </c>
      <c r="E2991" s="4" t="s">
        <v>46</v>
      </c>
      <c r="F2991" s="10" t="s">
        <v>109</v>
      </c>
      <c r="G2991" s="11" t="s">
        <v>162</v>
      </c>
      <c r="H2991" s="4">
        <v>51</v>
      </c>
      <c r="I2991" s="12">
        <v>42923.73</v>
      </c>
      <c r="J2991" s="12">
        <v>2189110.23</v>
      </c>
      <c r="K2991" s="12">
        <v>1737.38</v>
      </c>
      <c r="L2991" s="4">
        <v>441</v>
      </c>
      <c r="M2991" s="4" t="s">
        <v>42</v>
      </c>
      <c r="N2991" s="4" t="str" cm="1">
        <f t="array" ref="N2991">_xlfn.SWITCH(E2991,"Delhi","North","Chennai","South","Hyderabad","South","Mumbai","Central","Bangalore","South")</f>
        <v>South</v>
      </c>
      <c r="O2991" s="12">
        <v>525396.18000000005</v>
      </c>
      <c r="P2991" s="4">
        <f>Table1[[#This Row],[Delivery_Date]]-Table1[[#This Row],[Order_Date]]</f>
        <v>2</v>
      </c>
      <c r="Q2991" s="4" t="str">
        <f>IF(Table1[[#This Row],[Delivery delay days]]&gt;5,"delay","on time")</f>
        <v>on time</v>
      </c>
      <c r="R2991" s="10">
        <f>DATEVALUE(Table1[[#This Row],[Delivery_Date]])</f>
        <v>45165</v>
      </c>
      <c r="S2991" s="10">
        <f>DATEVALUE(Table1[[#This Row],[Order_Date]])</f>
        <v>45163</v>
      </c>
      <c r="T2991" s="4" t="str" cm="1">
        <f t="array" ref="T2991">_xlfn.IFS(Table1[[#This Row],[Inventory_Level]]&lt;=200,"low",Table1[[#This Row],[Inventory_Level]]&gt;=700,"high",Table1[[#This Row],[Inventory_Level]]&gt;200,"medium")</f>
        <v>medium</v>
      </c>
    </row>
    <row r="2992" spans="1:20" x14ac:dyDescent="0.35">
      <c r="A2992" s="4">
        <v>2991</v>
      </c>
      <c r="B2992" s="4" t="s">
        <v>44</v>
      </c>
      <c r="C2992" s="4" t="s">
        <v>16</v>
      </c>
      <c r="D2992" s="4" t="s">
        <v>25</v>
      </c>
      <c r="E2992" s="4" t="s">
        <v>46</v>
      </c>
      <c r="F2992" s="10" t="s">
        <v>138</v>
      </c>
      <c r="G2992" s="11" t="s">
        <v>352</v>
      </c>
      <c r="H2992" s="4">
        <v>51</v>
      </c>
      <c r="I2992" s="12">
        <v>27648.63</v>
      </c>
      <c r="J2992" s="12">
        <v>1410080.13</v>
      </c>
      <c r="K2992" s="12">
        <v>571.20000000000005</v>
      </c>
      <c r="L2992" s="4">
        <v>128</v>
      </c>
      <c r="M2992" s="4" t="s">
        <v>42</v>
      </c>
      <c r="N2992" s="4" t="str" cm="1">
        <f t="array" ref="N2992">_xlfn.SWITCH(E2992,"Delhi","North","Chennai","South","Hyderabad","South","Mumbai","Central","Bangalore","South")</f>
        <v>South</v>
      </c>
      <c r="O2992" s="12">
        <v>252949.42</v>
      </c>
      <c r="P2992" s="4">
        <f>Table1[[#This Row],[Delivery_Date]]-Table1[[#This Row],[Order_Date]]</f>
        <v>4</v>
      </c>
      <c r="Q2992" s="4" t="str">
        <f>IF(Table1[[#This Row],[Delivery delay days]]&gt;5,"delay","on time")</f>
        <v>on time</v>
      </c>
      <c r="R2992" s="10">
        <f>DATEVALUE(Table1[[#This Row],[Delivery_Date]])</f>
        <v>44950</v>
      </c>
      <c r="S2992" s="10">
        <f>DATEVALUE(Table1[[#This Row],[Order_Date]])</f>
        <v>44946</v>
      </c>
      <c r="T2992" s="4" t="str" cm="1">
        <f t="array" ref="T2992">_xlfn.IFS(Table1[[#This Row],[Inventory_Level]]&lt;=200,"low",Table1[[#This Row],[Inventory_Level]]&gt;=700,"high",Table1[[#This Row],[Inventory_Level]]&gt;200,"medium")</f>
        <v>low</v>
      </c>
    </row>
    <row r="2993" spans="1:20" x14ac:dyDescent="0.35">
      <c r="A2993" s="4">
        <v>2992</v>
      </c>
      <c r="B2993" s="4" t="s">
        <v>37</v>
      </c>
      <c r="C2993" s="4" t="s">
        <v>24</v>
      </c>
      <c r="D2993" s="4" t="s">
        <v>39</v>
      </c>
      <c r="E2993" s="4" t="s">
        <v>52</v>
      </c>
      <c r="F2993" s="10" t="s">
        <v>361</v>
      </c>
      <c r="G2993" s="11" t="s">
        <v>85</v>
      </c>
      <c r="H2993" s="4">
        <v>96</v>
      </c>
      <c r="I2993" s="12">
        <v>48623.26</v>
      </c>
      <c r="J2993" s="12">
        <v>4667832.96</v>
      </c>
      <c r="K2993" s="12">
        <v>2950.64</v>
      </c>
      <c r="L2993" s="4">
        <v>25</v>
      </c>
      <c r="M2993" s="4" t="s">
        <v>21</v>
      </c>
      <c r="N2993" s="4" t="str" cm="1">
        <f t="array" ref="N2993">_xlfn.SWITCH(E2993,"Delhi","North","Chennai","South","Hyderabad","South","Mumbai","Central","Bangalore","South")</f>
        <v>Central</v>
      </c>
      <c r="O2993" s="12">
        <v>451467.35</v>
      </c>
      <c r="P2993" s="4">
        <f>Table1[[#This Row],[Delivery_Date]]-Table1[[#This Row],[Order_Date]]</f>
        <v>5</v>
      </c>
      <c r="Q2993" s="4" t="str">
        <f>IF(Table1[[#This Row],[Delivery delay days]]&gt;5,"delay","on time")</f>
        <v>on time</v>
      </c>
      <c r="R2993" s="10">
        <f>DATEVALUE(Table1[[#This Row],[Delivery_Date]])</f>
        <v>45040</v>
      </c>
      <c r="S2993" s="10">
        <f>DATEVALUE(Table1[[#This Row],[Order_Date]])</f>
        <v>45035</v>
      </c>
      <c r="T2993" s="4" t="str" cm="1">
        <f t="array" ref="T2993">_xlfn.IFS(Table1[[#This Row],[Inventory_Level]]&lt;=200,"low",Table1[[#This Row],[Inventory_Level]]&gt;=700,"high",Table1[[#This Row],[Inventory_Level]]&gt;200,"medium")</f>
        <v>low</v>
      </c>
    </row>
    <row r="2994" spans="1:20" x14ac:dyDescent="0.35">
      <c r="A2994" s="4">
        <v>2993</v>
      </c>
      <c r="B2994" s="4" t="s">
        <v>23</v>
      </c>
      <c r="C2994" s="4" t="s">
        <v>16</v>
      </c>
      <c r="D2994" s="4" t="s">
        <v>17</v>
      </c>
      <c r="E2994" s="4" t="s">
        <v>52</v>
      </c>
      <c r="F2994" s="10" t="s">
        <v>258</v>
      </c>
      <c r="G2994" s="11" t="s">
        <v>120</v>
      </c>
      <c r="H2994" s="4">
        <v>90</v>
      </c>
      <c r="I2994" s="12">
        <v>32977.79</v>
      </c>
      <c r="J2994" s="12">
        <v>2968001.1</v>
      </c>
      <c r="K2994" s="12">
        <v>1545.51</v>
      </c>
      <c r="L2994" s="4">
        <v>21</v>
      </c>
      <c r="M2994" s="4" t="s">
        <v>42</v>
      </c>
      <c r="N2994" s="4" t="str" cm="1">
        <f t="array" ref="N2994">_xlfn.SWITCH(E2994,"Delhi","North","Chennai","South","Hyderabad","South","Mumbai","Central","Bangalore","South")</f>
        <v>Central</v>
      </c>
      <c r="O2994" s="12">
        <v>523946.87</v>
      </c>
      <c r="P2994" s="4">
        <f>Table1[[#This Row],[Delivery_Date]]-Table1[[#This Row],[Order_Date]]</f>
        <v>14</v>
      </c>
      <c r="Q2994" s="4" t="str">
        <f>IF(Table1[[#This Row],[Delivery delay days]]&gt;5,"delay","on time")</f>
        <v>delay</v>
      </c>
      <c r="R2994" s="10">
        <f>DATEVALUE(Table1[[#This Row],[Delivery_Date]])</f>
        <v>45076</v>
      </c>
      <c r="S2994" s="10">
        <f>DATEVALUE(Table1[[#This Row],[Order_Date]])</f>
        <v>45062</v>
      </c>
      <c r="T2994" s="4" t="str" cm="1">
        <f t="array" ref="T2994">_xlfn.IFS(Table1[[#This Row],[Inventory_Level]]&lt;=200,"low",Table1[[#This Row],[Inventory_Level]]&gt;=700,"high",Table1[[#This Row],[Inventory_Level]]&gt;200,"medium")</f>
        <v>low</v>
      </c>
    </row>
    <row r="2995" spans="1:20" x14ac:dyDescent="0.35">
      <c r="A2995" s="4">
        <v>2994</v>
      </c>
      <c r="B2995" s="4" t="s">
        <v>15</v>
      </c>
      <c r="C2995" s="4" t="s">
        <v>38</v>
      </c>
      <c r="D2995" s="4" t="s">
        <v>45</v>
      </c>
      <c r="E2995" s="4" t="s">
        <v>18</v>
      </c>
      <c r="F2995" s="10" t="s">
        <v>33</v>
      </c>
      <c r="G2995" s="11" t="s">
        <v>286</v>
      </c>
      <c r="H2995" s="4">
        <v>76</v>
      </c>
      <c r="I2995" s="12">
        <v>48697</v>
      </c>
      <c r="J2995" s="12">
        <v>3700972</v>
      </c>
      <c r="K2995" s="12">
        <v>246.18</v>
      </c>
      <c r="L2995" s="4">
        <v>693</v>
      </c>
      <c r="M2995" s="4" t="s">
        <v>42</v>
      </c>
      <c r="N2995" s="4" t="str" cm="1">
        <f t="array" ref="N2995">_xlfn.SWITCH(E2995,"Delhi","North","Chennai","South","Hyderabad","South","Mumbai","Central","Bangalore","South")</f>
        <v>North</v>
      </c>
      <c r="O2995" s="12">
        <v>586515.36</v>
      </c>
      <c r="P2995" s="4">
        <f>Table1[[#This Row],[Delivery_Date]]-Table1[[#This Row],[Order_Date]]</f>
        <v>10</v>
      </c>
      <c r="Q2995" s="4" t="str">
        <f>IF(Table1[[#This Row],[Delivery delay days]]&gt;5,"delay","on time")</f>
        <v>delay</v>
      </c>
      <c r="R2995" s="10">
        <f>DATEVALUE(Table1[[#This Row],[Delivery_Date]])</f>
        <v>45063</v>
      </c>
      <c r="S2995" s="10">
        <f>DATEVALUE(Table1[[#This Row],[Order_Date]])</f>
        <v>45053</v>
      </c>
      <c r="T2995" s="4" t="str" cm="1">
        <f t="array" ref="T2995">_xlfn.IFS(Table1[[#This Row],[Inventory_Level]]&lt;=200,"low",Table1[[#This Row],[Inventory_Level]]&gt;=700,"high",Table1[[#This Row],[Inventory_Level]]&gt;200,"medium")</f>
        <v>medium</v>
      </c>
    </row>
    <row r="2996" spans="1:20" x14ac:dyDescent="0.35">
      <c r="A2996" s="4">
        <v>2995</v>
      </c>
      <c r="B2996" s="4" t="s">
        <v>65</v>
      </c>
      <c r="C2996" s="4" t="s">
        <v>24</v>
      </c>
      <c r="D2996" s="4" t="s">
        <v>32</v>
      </c>
      <c r="E2996" s="4" t="s">
        <v>60</v>
      </c>
      <c r="F2996" s="10" t="s">
        <v>138</v>
      </c>
      <c r="G2996" s="11" t="s">
        <v>400</v>
      </c>
      <c r="H2996" s="4">
        <v>93</v>
      </c>
      <c r="I2996" s="12">
        <v>45063.45</v>
      </c>
      <c r="J2996" s="12">
        <v>4190900.85</v>
      </c>
      <c r="K2996" s="12">
        <v>1023.77</v>
      </c>
      <c r="L2996" s="4">
        <v>935</v>
      </c>
      <c r="M2996" s="4" t="s">
        <v>42</v>
      </c>
      <c r="N2996" s="4" t="str" cm="1">
        <f t="array" ref="N2996">_xlfn.SWITCH(E2996,"Delhi","North","Chennai","South","Hyderabad","South","Mumbai","Central","Bangalore","South")</f>
        <v>South</v>
      </c>
      <c r="O2996" s="12">
        <v>325909.46999999997</v>
      </c>
      <c r="P2996" s="4">
        <f>Table1[[#This Row],[Delivery_Date]]-Table1[[#This Row],[Order_Date]]</f>
        <v>13</v>
      </c>
      <c r="Q2996" s="4" t="str">
        <f>IF(Table1[[#This Row],[Delivery delay days]]&gt;5,"delay","on time")</f>
        <v>delay</v>
      </c>
      <c r="R2996" s="10">
        <f>DATEVALUE(Table1[[#This Row],[Delivery_Date]])</f>
        <v>44959</v>
      </c>
      <c r="S2996" s="10">
        <f>DATEVALUE(Table1[[#This Row],[Order_Date]])</f>
        <v>44946</v>
      </c>
      <c r="T2996" s="4" t="str" cm="1">
        <f t="array" ref="T2996">_xlfn.IFS(Table1[[#This Row],[Inventory_Level]]&lt;=200,"low",Table1[[#This Row],[Inventory_Level]]&gt;=700,"high",Table1[[#This Row],[Inventory_Level]]&gt;200,"medium")</f>
        <v>high</v>
      </c>
    </row>
    <row r="2997" spans="1:20" x14ac:dyDescent="0.35">
      <c r="A2997" s="4">
        <v>2996</v>
      </c>
      <c r="B2997" s="4" t="s">
        <v>65</v>
      </c>
      <c r="C2997" s="4" t="s">
        <v>16</v>
      </c>
      <c r="D2997" s="4" t="s">
        <v>39</v>
      </c>
      <c r="E2997" s="4" t="s">
        <v>26</v>
      </c>
      <c r="F2997" s="10" t="s">
        <v>92</v>
      </c>
      <c r="G2997" s="11" t="s">
        <v>220</v>
      </c>
      <c r="H2997" s="4">
        <v>13</v>
      </c>
      <c r="I2997" s="12">
        <v>42868.67</v>
      </c>
      <c r="J2997" s="12">
        <v>557292.71</v>
      </c>
      <c r="K2997" s="12">
        <v>1703.24</v>
      </c>
      <c r="L2997" s="4">
        <v>420</v>
      </c>
      <c r="M2997" s="4" t="s">
        <v>29</v>
      </c>
      <c r="N2997" s="4" t="str" cm="1">
        <f t="array" ref="N2997">_xlfn.SWITCH(E2997,"Delhi","North","Chennai","South","Hyderabad","South","Mumbai","Central","Bangalore","South")</f>
        <v>South</v>
      </c>
      <c r="O2997" s="12">
        <v>68746.31</v>
      </c>
      <c r="P2997" s="4">
        <f>Table1[[#This Row],[Delivery_Date]]-Table1[[#This Row],[Order_Date]]</f>
        <v>10</v>
      </c>
      <c r="Q2997" s="4" t="str">
        <f>IF(Table1[[#This Row],[Delivery delay days]]&gt;5,"delay","on time")</f>
        <v>delay</v>
      </c>
      <c r="R2997" s="10">
        <f>DATEVALUE(Table1[[#This Row],[Delivery_Date]])</f>
        <v>45177</v>
      </c>
      <c r="S2997" s="10">
        <f>DATEVALUE(Table1[[#This Row],[Order_Date]])</f>
        <v>45167</v>
      </c>
      <c r="T2997" s="4" t="str" cm="1">
        <f t="array" ref="T2997">_xlfn.IFS(Table1[[#This Row],[Inventory_Level]]&lt;=200,"low",Table1[[#This Row],[Inventory_Level]]&gt;=700,"high",Table1[[#This Row],[Inventory_Level]]&gt;200,"medium")</f>
        <v>medium</v>
      </c>
    </row>
    <row r="2998" spans="1:20" x14ac:dyDescent="0.35">
      <c r="A2998" s="4">
        <v>2997</v>
      </c>
      <c r="B2998" s="4" t="s">
        <v>51</v>
      </c>
      <c r="C2998" s="4" t="s">
        <v>38</v>
      </c>
      <c r="D2998" s="4" t="s">
        <v>32</v>
      </c>
      <c r="E2998" s="4" t="s">
        <v>26</v>
      </c>
      <c r="F2998" s="10" t="s">
        <v>222</v>
      </c>
      <c r="G2998" s="11" t="s">
        <v>219</v>
      </c>
      <c r="H2998" s="4">
        <v>59</v>
      </c>
      <c r="I2998" s="12">
        <v>26602.19</v>
      </c>
      <c r="J2998" s="12">
        <v>1569529.21</v>
      </c>
      <c r="K2998" s="12">
        <v>1646.7</v>
      </c>
      <c r="L2998" s="4">
        <v>403</v>
      </c>
      <c r="M2998" s="4" t="s">
        <v>21</v>
      </c>
      <c r="N2998" s="4" t="str" cm="1">
        <f t="array" ref="N2998">_xlfn.SWITCH(E2998,"Delhi","North","Chennai","South","Hyderabad","South","Mumbai","Central","Bangalore","South")</f>
        <v>South</v>
      </c>
      <c r="O2998" s="12">
        <v>383885.59</v>
      </c>
      <c r="P2998" s="4">
        <f>Table1[[#This Row],[Delivery_Date]]-Table1[[#This Row],[Order_Date]]</f>
        <v>2</v>
      </c>
      <c r="Q2998" s="4" t="str">
        <f>IF(Table1[[#This Row],[Delivery delay days]]&gt;5,"delay","on time")</f>
        <v>on time</v>
      </c>
      <c r="R2998" s="10">
        <f>DATEVALUE(Table1[[#This Row],[Delivery_Date]])</f>
        <v>45227</v>
      </c>
      <c r="S2998" s="10">
        <f>DATEVALUE(Table1[[#This Row],[Order_Date]])</f>
        <v>45225</v>
      </c>
      <c r="T2998" s="4" t="str" cm="1">
        <f t="array" ref="T2998">_xlfn.IFS(Table1[[#This Row],[Inventory_Level]]&lt;=200,"low",Table1[[#This Row],[Inventory_Level]]&gt;=700,"high",Table1[[#This Row],[Inventory_Level]]&gt;200,"medium")</f>
        <v>medium</v>
      </c>
    </row>
    <row r="2999" spans="1:20" x14ac:dyDescent="0.35">
      <c r="A2999" s="4">
        <v>2998</v>
      </c>
      <c r="B2999" s="4" t="s">
        <v>65</v>
      </c>
      <c r="C2999" s="4" t="s">
        <v>38</v>
      </c>
      <c r="D2999" s="4" t="s">
        <v>45</v>
      </c>
      <c r="E2999" s="4" t="s">
        <v>52</v>
      </c>
      <c r="F2999" s="10" t="s">
        <v>302</v>
      </c>
      <c r="G2999" s="11" t="s">
        <v>67</v>
      </c>
      <c r="H2999" s="4">
        <v>35</v>
      </c>
      <c r="I2999" s="12">
        <v>27584.92</v>
      </c>
      <c r="J2999" s="12">
        <v>965472.2</v>
      </c>
      <c r="K2999" s="12">
        <v>4053.06</v>
      </c>
      <c r="L2999" s="4">
        <v>766</v>
      </c>
      <c r="M2999" s="4" t="s">
        <v>35</v>
      </c>
      <c r="N2999" s="4" t="str" cm="1">
        <f t="array" ref="N2999">_xlfn.SWITCH(E2999,"Delhi","North","Chennai","South","Hyderabad","South","Mumbai","Central","Bangalore","South")</f>
        <v>Central</v>
      </c>
      <c r="O2999" s="12">
        <v>199124.72</v>
      </c>
      <c r="P2999" s="4">
        <f>Table1[[#This Row],[Delivery_Date]]-Table1[[#This Row],[Order_Date]]</f>
        <v>4</v>
      </c>
      <c r="Q2999" s="4" t="str">
        <f>IF(Table1[[#This Row],[Delivery delay days]]&gt;5,"delay","on time")</f>
        <v>on time</v>
      </c>
      <c r="R2999" s="10">
        <f>DATEVALUE(Table1[[#This Row],[Delivery_Date]])</f>
        <v>45170</v>
      </c>
      <c r="S2999" s="10">
        <f>DATEVALUE(Table1[[#This Row],[Order_Date]])</f>
        <v>45166</v>
      </c>
      <c r="T2999" s="4" t="str" cm="1">
        <f t="array" ref="T2999">_xlfn.IFS(Table1[[#This Row],[Inventory_Level]]&lt;=200,"low",Table1[[#This Row],[Inventory_Level]]&gt;=700,"high",Table1[[#This Row],[Inventory_Level]]&gt;200,"medium")</f>
        <v>high</v>
      </c>
    </row>
    <row r="3000" spans="1:20" x14ac:dyDescent="0.35">
      <c r="A3000" s="4">
        <v>2999</v>
      </c>
      <c r="B3000" s="4" t="s">
        <v>65</v>
      </c>
      <c r="C3000" s="4" t="s">
        <v>16</v>
      </c>
      <c r="D3000" s="4" t="s">
        <v>32</v>
      </c>
      <c r="E3000" s="4" t="s">
        <v>26</v>
      </c>
      <c r="F3000" s="10" t="s">
        <v>122</v>
      </c>
      <c r="G3000" s="11" t="s">
        <v>206</v>
      </c>
      <c r="H3000" s="4">
        <v>55</v>
      </c>
      <c r="I3000" s="12">
        <v>33040.39</v>
      </c>
      <c r="J3000" s="12">
        <v>1817221.45</v>
      </c>
      <c r="K3000" s="12">
        <v>1358.24</v>
      </c>
      <c r="L3000" s="4">
        <v>382</v>
      </c>
      <c r="M3000" s="4" t="s">
        <v>35</v>
      </c>
      <c r="N3000" s="4" t="str" cm="1">
        <f t="array" ref="N3000">_xlfn.SWITCH(E3000,"Delhi","North","Chennai","South","Hyderabad","South","Mumbai","Central","Bangalore","South")</f>
        <v>South</v>
      </c>
      <c r="O3000" s="12">
        <v>168439.37</v>
      </c>
      <c r="P3000" s="4">
        <f>Table1[[#This Row],[Delivery_Date]]-Table1[[#This Row],[Order_Date]]</f>
        <v>2</v>
      </c>
      <c r="Q3000" s="4" t="str">
        <f>IF(Table1[[#This Row],[Delivery delay days]]&gt;5,"delay","on time")</f>
        <v>on time</v>
      </c>
      <c r="R3000" s="10">
        <f>DATEVALUE(Table1[[#This Row],[Delivery_Date]])</f>
        <v>45230</v>
      </c>
      <c r="S3000" s="10">
        <f>DATEVALUE(Table1[[#This Row],[Order_Date]])</f>
        <v>45228</v>
      </c>
      <c r="T3000" s="4" t="str" cm="1">
        <f t="array" ref="T3000">_xlfn.IFS(Table1[[#This Row],[Inventory_Level]]&lt;=200,"low",Table1[[#This Row],[Inventory_Level]]&gt;=700,"high",Table1[[#This Row],[Inventory_Level]]&gt;200,"medium")</f>
        <v>medium</v>
      </c>
    </row>
    <row r="3001" spans="1:20" x14ac:dyDescent="0.35">
      <c r="A3001" s="4">
        <v>3000</v>
      </c>
      <c r="B3001" s="4" t="s">
        <v>37</v>
      </c>
      <c r="C3001" s="4" t="s">
        <v>16</v>
      </c>
      <c r="D3001" s="4" t="s">
        <v>25</v>
      </c>
      <c r="E3001" s="4" t="s">
        <v>52</v>
      </c>
      <c r="F3001" s="10" t="s">
        <v>346</v>
      </c>
      <c r="G3001" s="11" t="s">
        <v>64</v>
      </c>
      <c r="H3001" s="4">
        <v>41</v>
      </c>
      <c r="I3001" s="12">
        <v>47160.28</v>
      </c>
      <c r="J3001" s="12">
        <v>1933571.48</v>
      </c>
      <c r="K3001" s="12">
        <v>860.38</v>
      </c>
      <c r="L3001" s="4">
        <v>191</v>
      </c>
      <c r="M3001" s="4" t="s">
        <v>29</v>
      </c>
      <c r="N3001" s="4" t="str" cm="1">
        <f t="array" ref="N3001">_xlfn.SWITCH(E3001,"Delhi","North","Chennai","South","Hyderabad","South","Mumbai","Central","Bangalore","South")</f>
        <v>Central</v>
      </c>
      <c r="O3001" s="12">
        <v>399404.73</v>
      </c>
      <c r="P3001" s="4">
        <f>Table1[[#This Row],[Delivery_Date]]-Table1[[#This Row],[Order_Date]]</f>
        <v>11</v>
      </c>
      <c r="Q3001" s="4" t="str">
        <f>IF(Table1[[#This Row],[Delivery delay days]]&gt;5,"delay","on time")</f>
        <v>delay</v>
      </c>
      <c r="R3001" s="10">
        <f>DATEVALUE(Table1[[#This Row],[Delivery_Date]])</f>
        <v>45097</v>
      </c>
      <c r="S3001" s="10">
        <f>DATEVALUE(Table1[[#This Row],[Order_Date]])</f>
        <v>45086</v>
      </c>
      <c r="T3001" s="4" t="str" cm="1">
        <f t="array" ref="T3001">_xlfn.IFS(Table1[[#This Row],[Inventory_Level]]&lt;=200,"low",Table1[[#This Row],[Inventory_Level]]&gt;=700,"high",Table1[[#This Row],[Inventory_Level]]&gt;200,"medium")</f>
        <v>low</v>
      </c>
    </row>
    <row r="3002" spans="1:20" x14ac:dyDescent="0.35">
      <c r="A3002" s="4">
        <v>3001</v>
      </c>
      <c r="B3002" s="4" t="s">
        <v>23</v>
      </c>
      <c r="C3002" s="4" t="s">
        <v>38</v>
      </c>
      <c r="D3002" s="4" t="s">
        <v>25</v>
      </c>
      <c r="E3002" s="4" t="s">
        <v>52</v>
      </c>
      <c r="F3002" s="10" t="s">
        <v>218</v>
      </c>
      <c r="G3002" s="11" t="s">
        <v>227</v>
      </c>
      <c r="H3002" s="4">
        <v>57</v>
      </c>
      <c r="I3002" s="12">
        <v>36072.769999999997</v>
      </c>
      <c r="J3002" s="12">
        <v>2056147.89</v>
      </c>
      <c r="K3002" s="12">
        <v>2373.9499999999998</v>
      </c>
      <c r="L3002" s="4">
        <v>237</v>
      </c>
      <c r="M3002" s="4" t="s">
        <v>29</v>
      </c>
      <c r="N3002" s="4" t="str" cm="1">
        <f t="array" ref="N3002">_xlfn.SWITCH(E3002,"Delhi","North","Chennai","South","Hyderabad","South","Mumbai","Central","Bangalore","South")</f>
        <v>Central</v>
      </c>
      <c r="O3002" s="12">
        <v>108784.45</v>
      </c>
      <c r="P3002" s="4">
        <f>Table1[[#This Row],[Delivery_Date]]-Table1[[#This Row],[Order_Date]]</f>
        <v>11</v>
      </c>
      <c r="Q3002" s="4" t="str">
        <f>IF(Table1[[#This Row],[Delivery delay days]]&gt;5,"delay","on time")</f>
        <v>delay</v>
      </c>
      <c r="R3002" s="10">
        <f>DATEVALUE(Table1[[#This Row],[Delivery_Date]])</f>
        <v>45234</v>
      </c>
      <c r="S3002" s="10">
        <f>DATEVALUE(Table1[[#This Row],[Order_Date]])</f>
        <v>45223</v>
      </c>
      <c r="T3002" s="4" t="str" cm="1">
        <f t="array" ref="T3002">_xlfn.IFS(Table1[[#This Row],[Inventory_Level]]&lt;=200,"low",Table1[[#This Row],[Inventory_Level]]&gt;=700,"high",Table1[[#This Row],[Inventory_Level]]&gt;200,"medium")</f>
        <v>medium</v>
      </c>
    </row>
    <row r="3003" spans="1:20" x14ac:dyDescent="0.35">
      <c r="A3003" s="4">
        <v>3002</v>
      </c>
      <c r="B3003" s="4" t="s">
        <v>65</v>
      </c>
      <c r="C3003" s="4" t="s">
        <v>16</v>
      </c>
      <c r="D3003" s="4" t="s">
        <v>45</v>
      </c>
      <c r="E3003" s="4" t="s">
        <v>46</v>
      </c>
      <c r="F3003" s="10" t="s">
        <v>105</v>
      </c>
      <c r="G3003" s="11" t="s">
        <v>231</v>
      </c>
      <c r="H3003" s="4">
        <v>51</v>
      </c>
      <c r="I3003" s="12">
        <v>21445.42</v>
      </c>
      <c r="J3003" s="12">
        <v>1093716.42</v>
      </c>
      <c r="K3003" s="12">
        <v>1450.64</v>
      </c>
      <c r="L3003" s="4">
        <v>931</v>
      </c>
      <c r="M3003" s="4" t="s">
        <v>42</v>
      </c>
      <c r="N3003" s="4" t="str" cm="1">
        <f t="array" ref="N3003">_xlfn.SWITCH(E3003,"Delhi","North","Chennai","South","Hyderabad","South","Mumbai","Central","Bangalore","South")</f>
        <v>South</v>
      </c>
      <c r="O3003" s="12">
        <v>80634.460000000006</v>
      </c>
      <c r="P3003" s="4">
        <f>Table1[[#This Row],[Delivery_Date]]-Table1[[#This Row],[Order_Date]]</f>
        <v>11</v>
      </c>
      <c r="Q3003" s="4" t="str">
        <f>IF(Table1[[#This Row],[Delivery delay days]]&gt;5,"delay","on time")</f>
        <v>delay</v>
      </c>
      <c r="R3003" s="10">
        <f>DATEVALUE(Table1[[#This Row],[Delivery_Date]])</f>
        <v>45022</v>
      </c>
      <c r="S3003" s="10">
        <f>DATEVALUE(Table1[[#This Row],[Order_Date]])</f>
        <v>45011</v>
      </c>
      <c r="T3003" s="4" t="str" cm="1">
        <f t="array" ref="T3003">_xlfn.IFS(Table1[[#This Row],[Inventory_Level]]&lt;=200,"low",Table1[[#This Row],[Inventory_Level]]&gt;=700,"high",Table1[[#This Row],[Inventory_Level]]&gt;200,"medium")</f>
        <v>high</v>
      </c>
    </row>
    <row r="3004" spans="1:20" x14ac:dyDescent="0.35">
      <c r="A3004" s="4">
        <v>3003</v>
      </c>
      <c r="B3004" s="4" t="s">
        <v>15</v>
      </c>
      <c r="C3004" s="4" t="s">
        <v>24</v>
      </c>
      <c r="D3004" s="4" t="s">
        <v>17</v>
      </c>
      <c r="E3004" s="4" t="s">
        <v>46</v>
      </c>
      <c r="F3004" s="10" t="s">
        <v>384</v>
      </c>
      <c r="G3004" s="11" t="s">
        <v>48</v>
      </c>
      <c r="H3004" s="4">
        <v>26</v>
      </c>
      <c r="I3004" s="12">
        <v>35424.1</v>
      </c>
      <c r="J3004" s="12">
        <v>921026.6</v>
      </c>
      <c r="K3004" s="12">
        <v>2036.65</v>
      </c>
      <c r="L3004" s="4">
        <v>279</v>
      </c>
      <c r="M3004" s="4" t="s">
        <v>29</v>
      </c>
      <c r="N3004" s="4" t="str" cm="1">
        <f t="array" ref="N3004">_xlfn.SWITCH(E3004,"Delhi","North","Chennai","South","Hyderabad","South","Mumbai","Central","Bangalore","South")</f>
        <v>South</v>
      </c>
      <c r="O3004" s="12">
        <v>146108.98000000001</v>
      </c>
      <c r="P3004" s="4">
        <f>Table1[[#This Row],[Delivery_Date]]-Table1[[#This Row],[Order_Date]]</f>
        <v>8</v>
      </c>
      <c r="Q3004" s="4" t="str">
        <f>IF(Table1[[#This Row],[Delivery delay days]]&gt;5,"delay","on time")</f>
        <v>delay</v>
      </c>
      <c r="R3004" s="10">
        <f>DATEVALUE(Table1[[#This Row],[Delivery_Date]])</f>
        <v>45153</v>
      </c>
      <c r="S3004" s="10">
        <f>DATEVALUE(Table1[[#This Row],[Order_Date]])</f>
        <v>45145</v>
      </c>
      <c r="T3004" s="4" t="str" cm="1">
        <f t="array" ref="T3004">_xlfn.IFS(Table1[[#This Row],[Inventory_Level]]&lt;=200,"low",Table1[[#This Row],[Inventory_Level]]&gt;=700,"high",Table1[[#This Row],[Inventory_Level]]&gt;200,"medium")</f>
        <v>medium</v>
      </c>
    </row>
    <row r="3005" spans="1:20" x14ac:dyDescent="0.35">
      <c r="A3005" s="4">
        <v>3004</v>
      </c>
      <c r="B3005" s="4" t="s">
        <v>15</v>
      </c>
      <c r="C3005" s="4" t="s">
        <v>16</v>
      </c>
      <c r="D3005" s="4" t="s">
        <v>32</v>
      </c>
      <c r="E3005" s="4" t="s">
        <v>60</v>
      </c>
      <c r="F3005" s="10" t="s">
        <v>75</v>
      </c>
      <c r="G3005" s="11" t="s">
        <v>391</v>
      </c>
      <c r="H3005" s="4">
        <v>17</v>
      </c>
      <c r="I3005" s="12">
        <v>46944.87</v>
      </c>
      <c r="J3005" s="12">
        <v>798062.79</v>
      </c>
      <c r="K3005" s="12">
        <v>4059.56</v>
      </c>
      <c r="L3005" s="4">
        <v>494</v>
      </c>
      <c r="M3005" s="4" t="s">
        <v>21</v>
      </c>
      <c r="N3005" s="4" t="str" cm="1">
        <f t="array" ref="N3005">_xlfn.SWITCH(E3005,"Delhi","North","Chennai","South","Hyderabad","South","Mumbai","Central","Bangalore","South")</f>
        <v>South</v>
      </c>
      <c r="O3005" s="12">
        <v>57639.1</v>
      </c>
      <c r="P3005" s="4">
        <f>Table1[[#This Row],[Delivery_Date]]-Table1[[#This Row],[Order_Date]]</f>
        <v>15</v>
      </c>
      <c r="Q3005" s="4" t="str">
        <f>IF(Table1[[#This Row],[Delivery delay days]]&gt;5,"delay","on time")</f>
        <v>delay</v>
      </c>
      <c r="R3005" s="10">
        <f>DATEVALUE(Table1[[#This Row],[Delivery_Date]])</f>
        <v>45244</v>
      </c>
      <c r="S3005" s="10">
        <f>DATEVALUE(Table1[[#This Row],[Order_Date]])</f>
        <v>45229</v>
      </c>
      <c r="T3005" s="4" t="str" cm="1">
        <f t="array" ref="T3005">_xlfn.IFS(Table1[[#This Row],[Inventory_Level]]&lt;=200,"low",Table1[[#This Row],[Inventory_Level]]&gt;=700,"high",Table1[[#This Row],[Inventory_Level]]&gt;200,"medium")</f>
        <v>medium</v>
      </c>
    </row>
    <row r="3006" spans="1:20" x14ac:dyDescent="0.35">
      <c r="A3006" s="4">
        <v>3005</v>
      </c>
      <c r="B3006" s="4" t="s">
        <v>31</v>
      </c>
      <c r="C3006" s="4" t="s">
        <v>38</v>
      </c>
      <c r="D3006" s="4" t="s">
        <v>17</v>
      </c>
      <c r="E3006" s="4" t="s">
        <v>52</v>
      </c>
      <c r="F3006" s="10" t="s">
        <v>334</v>
      </c>
      <c r="G3006" s="11" t="s">
        <v>192</v>
      </c>
      <c r="H3006" s="4">
        <v>56</v>
      </c>
      <c r="I3006" s="12">
        <v>38092.5</v>
      </c>
      <c r="J3006" s="12">
        <v>2133180</v>
      </c>
      <c r="K3006" s="12">
        <v>1478.3</v>
      </c>
      <c r="L3006" s="4">
        <v>441</v>
      </c>
      <c r="M3006" s="4" t="s">
        <v>29</v>
      </c>
      <c r="N3006" s="4" t="str" cm="1">
        <f t="array" ref="N3006">_xlfn.SWITCH(E3006,"Delhi","North","Chennai","South","Hyderabad","South","Mumbai","Central","Bangalore","South")</f>
        <v>Central</v>
      </c>
      <c r="O3006" s="12">
        <v>269385.18</v>
      </c>
      <c r="P3006" s="4">
        <f>Table1[[#This Row],[Delivery_Date]]-Table1[[#This Row],[Order_Date]]</f>
        <v>7</v>
      </c>
      <c r="Q3006" s="4" t="str">
        <f>IF(Table1[[#This Row],[Delivery delay days]]&gt;5,"delay","on time")</f>
        <v>delay</v>
      </c>
      <c r="R3006" s="10">
        <f>DATEVALUE(Table1[[#This Row],[Delivery_Date]])</f>
        <v>45181</v>
      </c>
      <c r="S3006" s="10">
        <f>DATEVALUE(Table1[[#This Row],[Order_Date]])</f>
        <v>45174</v>
      </c>
      <c r="T3006" s="4" t="str" cm="1">
        <f t="array" ref="T3006">_xlfn.IFS(Table1[[#This Row],[Inventory_Level]]&lt;=200,"low",Table1[[#This Row],[Inventory_Level]]&gt;=700,"high",Table1[[#This Row],[Inventory_Level]]&gt;200,"medium")</f>
        <v>medium</v>
      </c>
    </row>
    <row r="3007" spans="1:20" x14ac:dyDescent="0.35">
      <c r="A3007" s="4">
        <v>3006</v>
      </c>
      <c r="B3007" s="4" t="s">
        <v>59</v>
      </c>
      <c r="C3007" s="4" t="s">
        <v>24</v>
      </c>
      <c r="D3007" s="4" t="s">
        <v>39</v>
      </c>
      <c r="E3007" s="4" t="s">
        <v>60</v>
      </c>
      <c r="F3007" s="10" t="s">
        <v>218</v>
      </c>
      <c r="G3007" s="11" t="s">
        <v>74</v>
      </c>
      <c r="H3007" s="4">
        <v>87</v>
      </c>
      <c r="I3007" s="12">
        <v>15989.33</v>
      </c>
      <c r="J3007" s="12">
        <v>1391071.71</v>
      </c>
      <c r="K3007" s="12">
        <v>1663.93</v>
      </c>
      <c r="L3007" s="4">
        <v>843</v>
      </c>
      <c r="M3007" s="4" t="s">
        <v>29</v>
      </c>
      <c r="N3007" s="4" t="str" cm="1">
        <f t="array" ref="N3007">_xlfn.SWITCH(E3007,"Delhi","North","Chennai","South","Hyderabad","South","Mumbai","Central","Bangalore","South")</f>
        <v>South</v>
      </c>
      <c r="O3007" s="12">
        <v>264133.09999999998</v>
      </c>
      <c r="P3007" s="4">
        <f>Table1[[#This Row],[Delivery_Date]]-Table1[[#This Row],[Order_Date]]</f>
        <v>8</v>
      </c>
      <c r="Q3007" s="4" t="str">
        <f>IF(Table1[[#This Row],[Delivery delay days]]&gt;5,"delay","on time")</f>
        <v>delay</v>
      </c>
      <c r="R3007" s="10">
        <f>DATEVALUE(Table1[[#This Row],[Delivery_Date]])</f>
        <v>45231</v>
      </c>
      <c r="S3007" s="10">
        <f>DATEVALUE(Table1[[#This Row],[Order_Date]])</f>
        <v>45223</v>
      </c>
      <c r="T3007" s="4" t="str" cm="1">
        <f t="array" ref="T3007">_xlfn.IFS(Table1[[#This Row],[Inventory_Level]]&lt;=200,"low",Table1[[#This Row],[Inventory_Level]]&gt;=700,"high",Table1[[#This Row],[Inventory_Level]]&gt;200,"medium")</f>
        <v>high</v>
      </c>
    </row>
    <row r="3008" spans="1:20" x14ac:dyDescent="0.35">
      <c r="A3008" s="4">
        <v>3007</v>
      </c>
      <c r="B3008" s="4" t="s">
        <v>31</v>
      </c>
      <c r="C3008" s="4" t="s">
        <v>16</v>
      </c>
      <c r="D3008" s="4" t="s">
        <v>32</v>
      </c>
      <c r="E3008" s="4" t="s">
        <v>60</v>
      </c>
      <c r="F3008" s="10" t="s">
        <v>124</v>
      </c>
      <c r="G3008" s="11" t="s">
        <v>298</v>
      </c>
      <c r="H3008" s="4">
        <v>69</v>
      </c>
      <c r="I3008" s="12">
        <v>10592.3</v>
      </c>
      <c r="J3008" s="12">
        <v>730868.7</v>
      </c>
      <c r="K3008" s="12">
        <v>1489.31</v>
      </c>
      <c r="L3008" s="4">
        <v>557</v>
      </c>
      <c r="M3008" s="4" t="s">
        <v>42</v>
      </c>
      <c r="N3008" s="4" t="str" cm="1">
        <f t="array" ref="N3008">_xlfn.SWITCH(E3008,"Delhi","North","Chennai","South","Hyderabad","South","Mumbai","Central","Bangalore","South")</f>
        <v>South</v>
      </c>
      <c r="O3008" s="12">
        <v>123538.73</v>
      </c>
      <c r="P3008" s="4">
        <f>Table1[[#This Row],[Delivery_Date]]-Table1[[#This Row],[Order_Date]]</f>
        <v>7</v>
      </c>
      <c r="Q3008" s="4" t="str">
        <f>IF(Table1[[#This Row],[Delivery delay days]]&gt;5,"delay","on time")</f>
        <v>delay</v>
      </c>
      <c r="R3008" s="10">
        <f>DATEVALUE(Table1[[#This Row],[Delivery_Date]])</f>
        <v>45072</v>
      </c>
      <c r="S3008" s="10">
        <f>DATEVALUE(Table1[[#This Row],[Order_Date]])</f>
        <v>45065</v>
      </c>
      <c r="T3008" s="4" t="str" cm="1">
        <f t="array" ref="T3008">_xlfn.IFS(Table1[[#This Row],[Inventory_Level]]&lt;=200,"low",Table1[[#This Row],[Inventory_Level]]&gt;=700,"high",Table1[[#This Row],[Inventory_Level]]&gt;200,"medium")</f>
        <v>medium</v>
      </c>
    </row>
    <row r="3009" spans="1:20" x14ac:dyDescent="0.35">
      <c r="A3009" s="4">
        <v>3008</v>
      </c>
      <c r="B3009" s="4" t="s">
        <v>15</v>
      </c>
      <c r="C3009" s="4" t="s">
        <v>24</v>
      </c>
      <c r="D3009" s="4" t="s">
        <v>17</v>
      </c>
      <c r="E3009" s="4" t="s">
        <v>26</v>
      </c>
      <c r="F3009" s="10" t="s">
        <v>133</v>
      </c>
      <c r="G3009" s="11" t="s">
        <v>396</v>
      </c>
      <c r="H3009" s="4">
        <v>65</v>
      </c>
      <c r="I3009" s="12">
        <v>25597.200000000001</v>
      </c>
      <c r="J3009" s="12">
        <v>1663818</v>
      </c>
      <c r="K3009" s="12">
        <v>3204.07</v>
      </c>
      <c r="L3009" s="4">
        <v>467</v>
      </c>
      <c r="M3009" s="4" t="s">
        <v>35</v>
      </c>
      <c r="N3009" s="4" t="str" cm="1">
        <f t="array" ref="N3009">_xlfn.SWITCH(E3009,"Delhi","North","Chennai","South","Hyderabad","South","Mumbai","Central","Bangalore","South")</f>
        <v>South</v>
      </c>
      <c r="O3009" s="12">
        <v>376045.35</v>
      </c>
      <c r="P3009" s="4">
        <f>Table1[[#This Row],[Delivery_Date]]-Table1[[#This Row],[Order_Date]]</f>
        <v>6</v>
      </c>
      <c r="Q3009" s="4" t="str">
        <f>IF(Table1[[#This Row],[Delivery delay days]]&gt;5,"delay","on time")</f>
        <v>delay</v>
      </c>
      <c r="R3009" s="10">
        <f>DATEVALUE(Table1[[#This Row],[Delivery_Date]])</f>
        <v>45255</v>
      </c>
      <c r="S3009" s="10">
        <f>DATEVALUE(Table1[[#This Row],[Order_Date]])</f>
        <v>45249</v>
      </c>
      <c r="T3009" s="4" t="str" cm="1">
        <f t="array" ref="T3009">_xlfn.IFS(Table1[[#This Row],[Inventory_Level]]&lt;=200,"low",Table1[[#This Row],[Inventory_Level]]&gt;=700,"high",Table1[[#This Row],[Inventory_Level]]&gt;200,"medium")</f>
        <v>medium</v>
      </c>
    </row>
    <row r="3010" spans="1:20" x14ac:dyDescent="0.35">
      <c r="A3010" s="4">
        <v>3009</v>
      </c>
      <c r="B3010" s="4" t="s">
        <v>15</v>
      </c>
      <c r="C3010" s="4" t="s">
        <v>38</v>
      </c>
      <c r="D3010" s="4" t="s">
        <v>32</v>
      </c>
      <c r="E3010" s="4" t="s">
        <v>60</v>
      </c>
      <c r="F3010" s="10" t="s">
        <v>96</v>
      </c>
      <c r="G3010" s="11" t="s">
        <v>397</v>
      </c>
      <c r="H3010" s="4">
        <v>28</v>
      </c>
      <c r="I3010" s="12">
        <v>18254.62</v>
      </c>
      <c r="J3010" s="12">
        <v>511129.36</v>
      </c>
      <c r="K3010" s="12">
        <v>4740.24</v>
      </c>
      <c r="L3010" s="4">
        <v>729</v>
      </c>
      <c r="M3010" s="4" t="s">
        <v>42</v>
      </c>
      <c r="N3010" s="4" t="str" cm="1">
        <f t="array" ref="N3010">_xlfn.SWITCH(E3010,"Delhi","North","Chennai","South","Hyderabad","South","Mumbai","Central","Bangalore","South")</f>
        <v>South</v>
      </c>
      <c r="O3010" s="12">
        <v>75898.53</v>
      </c>
      <c r="P3010" s="4">
        <f>Table1[[#This Row],[Delivery_Date]]-Table1[[#This Row],[Order_Date]]</f>
        <v>2</v>
      </c>
      <c r="Q3010" s="4" t="str">
        <f>IF(Table1[[#This Row],[Delivery delay days]]&gt;5,"delay","on time")</f>
        <v>on time</v>
      </c>
      <c r="R3010" s="10">
        <f>DATEVALUE(Table1[[#This Row],[Delivery_Date]])</f>
        <v>45258</v>
      </c>
      <c r="S3010" s="10">
        <f>DATEVALUE(Table1[[#This Row],[Order_Date]])</f>
        <v>45256</v>
      </c>
      <c r="T3010" s="4" t="str" cm="1">
        <f t="array" ref="T3010">_xlfn.IFS(Table1[[#This Row],[Inventory_Level]]&lt;=200,"low",Table1[[#This Row],[Inventory_Level]]&gt;=700,"high",Table1[[#This Row],[Inventory_Level]]&gt;200,"medium")</f>
        <v>high</v>
      </c>
    </row>
    <row r="3011" spans="1:20" x14ac:dyDescent="0.35">
      <c r="A3011" s="4">
        <v>3010</v>
      </c>
      <c r="B3011" s="4" t="s">
        <v>31</v>
      </c>
      <c r="C3011" s="4" t="s">
        <v>24</v>
      </c>
      <c r="D3011" s="4" t="s">
        <v>45</v>
      </c>
      <c r="E3011" s="4" t="s">
        <v>60</v>
      </c>
      <c r="F3011" s="10" t="s">
        <v>140</v>
      </c>
      <c r="G3011" s="11" t="s">
        <v>105</v>
      </c>
      <c r="H3011" s="4">
        <v>81</v>
      </c>
      <c r="I3011" s="12">
        <v>17804.84</v>
      </c>
      <c r="J3011" s="12">
        <v>1442192.04</v>
      </c>
      <c r="K3011" s="12">
        <v>2267.1799999999998</v>
      </c>
      <c r="L3011" s="4">
        <v>502</v>
      </c>
      <c r="M3011" s="4" t="s">
        <v>29</v>
      </c>
      <c r="N3011" s="4" t="str" cm="1">
        <f t="array" ref="N3011">_xlfn.SWITCH(E3011,"Delhi","North","Chennai","South","Hyderabad","South","Mumbai","Central","Bangalore","South")</f>
        <v>South</v>
      </c>
      <c r="O3011" s="12">
        <v>282293.62</v>
      </c>
      <c r="P3011" s="4">
        <f>Table1[[#This Row],[Delivery_Date]]-Table1[[#This Row],[Order_Date]]</f>
        <v>13</v>
      </c>
      <c r="Q3011" s="4" t="str">
        <f>IF(Table1[[#This Row],[Delivery delay days]]&gt;5,"delay","on time")</f>
        <v>delay</v>
      </c>
      <c r="R3011" s="10">
        <f>DATEVALUE(Table1[[#This Row],[Delivery_Date]])</f>
        <v>45011</v>
      </c>
      <c r="S3011" s="10">
        <f>DATEVALUE(Table1[[#This Row],[Order_Date]])</f>
        <v>44998</v>
      </c>
      <c r="T3011" s="4" t="str" cm="1">
        <f t="array" ref="T3011">_xlfn.IFS(Table1[[#This Row],[Inventory_Level]]&lt;=200,"low",Table1[[#This Row],[Inventory_Level]]&gt;=700,"high",Table1[[#This Row],[Inventory_Level]]&gt;200,"medium")</f>
        <v>medium</v>
      </c>
    </row>
    <row r="3012" spans="1:20" x14ac:dyDescent="0.35">
      <c r="A3012" s="4">
        <v>3011</v>
      </c>
      <c r="B3012" s="4" t="s">
        <v>59</v>
      </c>
      <c r="C3012" s="4" t="s">
        <v>24</v>
      </c>
      <c r="D3012" s="4" t="s">
        <v>39</v>
      </c>
      <c r="E3012" s="4" t="s">
        <v>52</v>
      </c>
      <c r="F3012" s="10" t="s">
        <v>132</v>
      </c>
      <c r="G3012" s="11" t="s">
        <v>95</v>
      </c>
      <c r="H3012" s="4">
        <v>35</v>
      </c>
      <c r="I3012" s="12">
        <v>44105.38</v>
      </c>
      <c r="J3012" s="12">
        <v>1543688.3</v>
      </c>
      <c r="K3012" s="12">
        <v>4797.04</v>
      </c>
      <c r="L3012" s="4">
        <v>6</v>
      </c>
      <c r="M3012" s="4" t="s">
        <v>29</v>
      </c>
      <c r="N3012" s="4" t="str" cm="1">
        <f t="array" ref="N3012">_xlfn.SWITCH(E3012,"Delhi","North","Chennai","South","Hyderabad","South","Mumbai","Central","Bangalore","South")</f>
        <v>Central</v>
      </c>
      <c r="O3012" s="12">
        <v>240258.11</v>
      </c>
      <c r="P3012" s="4">
        <f>Table1[[#This Row],[Delivery_Date]]-Table1[[#This Row],[Order_Date]]</f>
        <v>3</v>
      </c>
      <c r="Q3012" s="4" t="str">
        <f>IF(Table1[[#This Row],[Delivery delay days]]&gt;5,"delay","on time")</f>
        <v>on time</v>
      </c>
      <c r="R3012" s="10">
        <f>DATEVALUE(Table1[[#This Row],[Delivery_Date]])</f>
        <v>45250</v>
      </c>
      <c r="S3012" s="10">
        <f>DATEVALUE(Table1[[#This Row],[Order_Date]])</f>
        <v>45247</v>
      </c>
      <c r="T3012" s="4" t="str" cm="1">
        <f t="array" ref="T3012">_xlfn.IFS(Table1[[#This Row],[Inventory_Level]]&lt;=200,"low",Table1[[#This Row],[Inventory_Level]]&gt;=700,"high",Table1[[#This Row],[Inventory_Level]]&gt;200,"medium")</f>
        <v>low</v>
      </c>
    </row>
    <row r="3013" spans="1:20" x14ac:dyDescent="0.35">
      <c r="A3013" s="4">
        <v>3012</v>
      </c>
      <c r="B3013" s="4" t="s">
        <v>15</v>
      </c>
      <c r="C3013" s="4" t="s">
        <v>38</v>
      </c>
      <c r="D3013" s="4" t="s">
        <v>39</v>
      </c>
      <c r="E3013" s="4" t="s">
        <v>26</v>
      </c>
      <c r="F3013" s="10" t="s">
        <v>241</v>
      </c>
      <c r="G3013" s="11" t="s">
        <v>395</v>
      </c>
      <c r="H3013" s="4">
        <v>50</v>
      </c>
      <c r="I3013" s="12">
        <v>26094.83</v>
      </c>
      <c r="J3013" s="12">
        <v>1304741.5</v>
      </c>
      <c r="K3013" s="12">
        <v>4202.1400000000003</v>
      </c>
      <c r="L3013" s="4">
        <v>675</v>
      </c>
      <c r="M3013" s="4" t="s">
        <v>35</v>
      </c>
      <c r="N3013" s="4" t="str" cm="1">
        <f t="array" ref="N3013">_xlfn.SWITCH(E3013,"Delhi","North","Chennai","South","Hyderabad","South","Mumbai","Central","Bangalore","South")</f>
        <v>South</v>
      </c>
      <c r="O3013" s="12">
        <v>211193.71</v>
      </c>
      <c r="P3013" s="4">
        <f>Table1[[#This Row],[Delivery_Date]]-Table1[[#This Row],[Order_Date]]</f>
        <v>12</v>
      </c>
      <c r="Q3013" s="4" t="str">
        <f>IF(Table1[[#This Row],[Delivery delay days]]&gt;5,"delay","on time")</f>
        <v>delay</v>
      </c>
      <c r="R3013" s="10">
        <f>DATEVALUE(Table1[[#This Row],[Delivery_Date]])</f>
        <v>45012</v>
      </c>
      <c r="S3013" s="10">
        <f>DATEVALUE(Table1[[#This Row],[Order_Date]])</f>
        <v>45000</v>
      </c>
      <c r="T3013" s="4" t="str" cm="1">
        <f t="array" ref="T3013">_xlfn.IFS(Table1[[#This Row],[Inventory_Level]]&lt;=200,"low",Table1[[#This Row],[Inventory_Level]]&gt;=700,"high",Table1[[#This Row],[Inventory_Level]]&gt;200,"medium")</f>
        <v>medium</v>
      </c>
    </row>
    <row r="3014" spans="1:20" x14ac:dyDescent="0.35">
      <c r="A3014" s="4">
        <v>3013</v>
      </c>
      <c r="B3014" s="4" t="s">
        <v>65</v>
      </c>
      <c r="C3014" s="4" t="s">
        <v>24</v>
      </c>
      <c r="D3014" s="4" t="s">
        <v>17</v>
      </c>
      <c r="E3014" s="4" t="s">
        <v>60</v>
      </c>
      <c r="F3014" s="10" t="s">
        <v>420</v>
      </c>
      <c r="G3014" s="11" t="s">
        <v>299</v>
      </c>
      <c r="H3014" s="4">
        <v>21</v>
      </c>
      <c r="I3014" s="12">
        <v>14084.64</v>
      </c>
      <c r="J3014" s="12">
        <v>295777.44</v>
      </c>
      <c r="K3014" s="12">
        <v>2680.88</v>
      </c>
      <c r="L3014" s="4">
        <v>192</v>
      </c>
      <c r="M3014" s="4" t="s">
        <v>21</v>
      </c>
      <c r="N3014" s="4" t="str" cm="1">
        <f t="array" ref="N3014">_xlfn.SWITCH(E3014,"Delhi","North","Chennai","South","Hyderabad","South","Mumbai","Central","Bangalore","South")</f>
        <v>South</v>
      </c>
      <c r="O3014" s="12">
        <v>30401.93</v>
      </c>
      <c r="P3014" s="4">
        <f>Table1[[#This Row],[Delivery_Date]]-Table1[[#This Row],[Order_Date]]</f>
        <v>7</v>
      </c>
      <c r="Q3014" s="4" t="str">
        <f>IF(Table1[[#This Row],[Delivery delay days]]&gt;5,"delay","on time")</f>
        <v>delay</v>
      </c>
      <c r="R3014" s="10">
        <f>DATEVALUE(Table1[[#This Row],[Delivery_Date]])</f>
        <v>45210</v>
      </c>
      <c r="S3014" s="10">
        <f>DATEVALUE(Table1[[#This Row],[Order_Date]])</f>
        <v>45203</v>
      </c>
      <c r="T3014" s="4" t="str" cm="1">
        <f t="array" ref="T3014">_xlfn.IFS(Table1[[#This Row],[Inventory_Level]]&lt;=200,"low",Table1[[#This Row],[Inventory_Level]]&gt;=700,"high",Table1[[#This Row],[Inventory_Level]]&gt;200,"medium")</f>
        <v>low</v>
      </c>
    </row>
    <row r="3015" spans="1:20" x14ac:dyDescent="0.35">
      <c r="A3015" s="4">
        <v>3014</v>
      </c>
      <c r="B3015" s="4" t="s">
        <v>31</v>
      </c>
      <c r="C3015" s="4" t="s">
        <v>24</v>
      </c>
      <c r="D3015" s="4" t="s">
        <v>17</v>
      </c>
      <c r="E3015" s="4" t="s">
        <v>52</v>
      </c>
      <c r="F3015" s="10" t="s">
        <v>204</v>
      </c>
      <c r="G3015" s="11" t="s">
        <v>325</v>
      </c>
      <c r="H3015" s="4">
        <v>64</v>
      </c>
      <c r="I3015" s="12">
        <v>31996.87</v>
      </c>
      <c r="J3015" s="12">
        <v>2047799.68</v>
      </c>
      <c r="K3015" s="12">
        <v>4679.8599999999997</v>
      </c>
      <c r="L3015" s="4">
        <v>147</v>
      </c>
      <c r="M3015" s="4" t="s">
        <v>21</v>
      </c>
      <c r="N3015" s="4" t="str" cm="1">
        <f t="array" ref="N3015">_xlfn.SWITCH(E3015,"Delhi","North","Chennai","South","Hyderabad","South","Mumbai","Central","Bangalore","South")</f>
        <v>Central</v>
      </c>
      <c r="O3015" s="12">
        <v>377477.06</v>
      </c>
      <c r="P3015" s="4">
        <f>Table1[[#This Row],[Delivery_Date]]-Table1[[#This Row],[Order_Date]]</f>
        <v>5</v>
      </c>
      <c r="Q3015" s="4" t="str">
        <f>IF(Table1[[#This Row],[Delivery delay days]]&gt;5,"delay","on time")</f>
        <v>on time</v>
      </c>
      <c r="R3015" s="10">
        <f>DATEVALUE(Table1[[#This Row],[Delivery_Date]])</f>
        <v>44945</v>
      </c>
      <c r="S3015" s="10">
        <f>DATEVALUE(Table1[[#This Row],[Order_Date]])</f>
        <v>44940</v>
      </c>
      <c r="T3015" s="4" t="str" cm="1">
        <f t="array" ref="T3015">_xlfn.IFS(Table1[[#This Row],[Inventory_Level]]&lt;=200,"low",Table1[[#This Row],[Inventory_Level]]&gt;=700,"high",Table1[[#This Row],[Inventory_Level]]&gt;200,"medium")</f>
        <v>low</v>
      </c>
    </row>
    <row r="3016" spans="1:20" x14ac:dyDescent="0.35">
      <c r="A3016" s="4">
        <v>3015</v>
      </c>
      <c r="B3016" s="4" t="s">
        <v>37</v>
      </c>
      <c r="C3016" s="4" t="s">
        <v>24</v>
      </c>
      <c r="D3016" s="4" t="s">
        <v>17</v>
      </c>
      <c r="E3016" s="4" t="s">
        <v>26</v>
      </c>
      <c r="F3016" s="10" t="s">
        <v>116</v>
      </c>
      <c r="G3016" s="11" t="s">
        <v>117</v>
      </c>
      <c r="H3016" s="4">
        <v>77</v>
      </c>
      <c r="I3016" s="12">
        <v>15528.81</v>
      </c>
      <c r="J3016" s="12">
        <v>1195718.3700000001</v>
      </c>
      <c r="K3016" s="12">
        <v>1202.26</v>
      </c>
      <c r="L3016" s="4">
        <v>946</v>
      </c>
      <c r="M3016" s="4" t="s">
        <v>29</v>
      </c>
      <c r="N3016" s="4" t="str" cm="1">
        <f t="array" ref="N3016">_xlfn.SWITCH(E3016,"Delhi","North","Chennai","South","Hyderabad","South","Mumbai","Central","Bangalore","South")</f>
        <v>South</v>
      </c>
      <c r="O3016" s="12">
        <v>66555.61</v>
      </c>
      <c r="P3016" s="4">
        <f>Table1[[#This Row],[Delivery_Date]]-Table1[[#This Row],[Order_Date]]</f>
        <v>13</v>
      </c>
      <c r="Q3016" s="4" t="str">
        <f>IF(Table1[[#This Row],[Delivery delay days]]&gt;5,"delay","on time")</f>
        <v>delay</v>
      </c>
      <c r="R3016" s="10">
        <f>DATEVALUE(Table1[[#This Row],[Delivery_Date]])</f>
        <v>45191</v>
      </c>
      <c r="S3016" s="10">
        <f>DATEVALUE(Table1[[#This Row],[Order_Date]])</f>
        <v>45178</v>
      </c>
      <c r="T3016" s="4" t="str" cm="1">
        <f t="array" ref="T3016">_xlfn.IFS(Table1[[#This Row],[Inventory_Level]]&lt;=200,"low",Table1[[#This Row],[Inventory_Level]]&gt;=700,"high",Table1[[#This Row],[Inventory_Level]]&gt;200,"medium")</f>
        <v>high</v>
      </c>
    </row>
    <row r="3017" spans="1:20" x14ac:dyDescent="0.35">
      <c r="A3017" s="4">
        <v>3016</v>
      </c>
      <c r="B3017" s="4" t="s">
        <v>15</v>
      </c>
      <c r="C3017" s="4" t="s">
        <v>38</v>
      </c>
      <c r="D3017" s="4" t="s">
        <v>32</v>
      </c>
      <c r="E3017" s="4" t="s">
        <v>26</v>
      </c>
      <c r="F3017" s="10" t="s">
        <v>232</v>
      </c>
      <c r="G3017" s="11" t="s">
        <v>341</v>
      </c>
      <c r="H3017" s="4">
        <v>15</v>
      </c>
      <c r="I3017" s="12">
        <v>30720.99</v>
      </c>
      <c r="J3017" s="12">
        <v>460814.85</v>
      </c>
      <c r="K3017" s="12">
        <v>3028.97</v>
      </c>
      <c r="L3017" s="4">
        <v>332</v>
      </c>
      <c r="M3017" s="4" t="s">
        <v>21</v>
      </c>
      <c r="N3017" s="4" t="str" cm="1">
        <f t="array" ref="N3017">_xlfn.SWITCH(E3017,"Delhi","North","Chennai","South","Hyderabad","South","Mumbai","Central","Bangalore","South")</f>
        <v>South</v>
      </c>
      <c r="O3017" s="12">
        <v>94421.93</v>
      </c>
      <c r="P3017" s="4">
        <f>Table1[[#This Row],[Delivery_Date]]-Table1[[#This Row],[Order_Date]]</f>
        <v>1</v>
      </c>
      <c r="Q3017" s="4" t="str">
        <f>IF(Table1[[#This Row],[Delivery delay days]]&gt;5,"delay","on time")</f>
        <v>on time</v>
      </c>
      <c r="R3017" s="10">
        <f>DATEVALUE(Table1[[#This Row],[Delivery_Date]])</f>
        <v>45193</v>
      </c>
      <c r="S3017" s="10">
        <f>DATEVALUE(Table1[[#This Row],[Order_Date]])</f>
        <v>45192</v>
      </c>
      <c r="T3017" s="4" t="str" cm="1">
        <f t="array" ref="T3017">_xlfn.IFS(Table1[[#This Row],[Inventory_Level]]&lt;=200,"low",Table1[[#This Row],[Inventory_Level]]&gt;=700,"high",Table1[[#This Row],[Inventory_Level]]&gt;200,"medium")</f>
        <v>medium</v>
      </c>
    </row>
    <row r="3018" spans="1:20" x14ac:dyDescent="0.35">
      <c r="A3018" s="4">
        <v>3017</v>
      </c>
      <c r="B3018" s="4" t="s">
        <v>37</v>
      </c>
      <c r="C3018" s="4" t="s">
        <v>16</v>
      </c>
      <c r="D3018" s="4" t="s">
        <v>25</v>
      </c>
      <c r="E3018" s="4" t="s">
        <v>18</v>
      </c>
      <c r="F3018" s="10" t="s">
        <v>276</v>
      </c>
      <c r="G3018" s="11" t="s">
        <v>231</v>
      </c>
      <c r="H3018" s="4">
        <v>81</v>
      </c>
      <c r="I3018" s="12">
        <v>20465.55</v>
      </c>
      <c r="J3018" s="12">
        <v>1657709.55</v>
      </c>
      <c r="K3018" s="12">
        <v>4013.87</v>
      </c>
      <c r="L3018" s="4">
        <v>846</v>
      </c>
      <c r="M3018" s="4" t="s">
        <v>35</v>
      </c>
      <c r="N3018" s="4" t="str" cm="1">
        <f t="array" ref="N3018">_xlfn.SWITCH(E3018,"Delhi","North","Chennai","South","Hyderabad","South","Mumbai","Central","Bangalore","South")</f>
        <v>North</v>
      </c>
      <c r="O3018" s="12">
        <v>137226.84</v>
      </c>
      <c r="P3018" s="4">
        <f>Table1[[#This Row],[Delivery_Date]]-Table1[[#This Row],[Order_Date]]</f>
        <v>12</v>
      </c>
      <c r="Q3018" s="4" t="str">
        <f>IF(Table1[[#This Row],[Delivery delay days]]&gt;5,"delay","on time")</f>
        <v>delay</v>
      </c>
      <c r="R3018" s="10">
        <f>DATEVALUE(Table1[[#This Row],[Delivery_Date]])</f>
        <v>45022</v>
      </c>
      <c r="S3018" s="10">
        <f>DATEVALUE(Table1[[#This Row],[Order_Date]])</f>
        <v>45010</v>
      </c>
      <c r="T3018" s="4" t="str" cm="1">
        <f t="array" ref="T3018">_xlfn.IFS(Table1[[#This Row],[Inventory_Level]]&lt;=200,"low",Table1[[#This Row],[Inventory_Level]]&gt;=700,"high",Table1[[#This Row],[Inventory_Level]]&gt;200,"medium")</f>
        <v>high</v>
      </c>
    </row>
    <row r="3019" spans="1:20" x14ac:dyDescent="0.35">
      <c r="A3019" s="4">
        <v>3018</v>
      </c>
      <c r="B3019" s="4" t="s">
        <v>44</v>
      </c>
      <c r="C3019" s="4" t="s">
        <v>16</v>
      </c>
      <c r="D3019" s="4" t="s">
        <v>39</v>
      </c>
      <c r="E3019" s="4" t="s">
        <v>52</v>
      </c>
      <c r="F3019" s="10" t="s">
        <v>166</v>
      </c>
      <c r="G3019" s="11" t="s">
        <v>313</v>
      </c>
      <c r="H3019" s="4">
        <v>23</v>
      </c>
      <c r="I3019" s="12">
        <v>22662.9</v>
      </c>
      <c r="J3019" s="12">
        <v>521246.7</v>
      </c>
      <c r="K3019" s="12">
        <v>1871.48</v>
      </c>
      <c r="L3019" s="4">
        <v>701</v>
      </c>
      <c r="M3019" s="4" t="s">
        <v>35</v>
      </c>
      <c r="N3019" s="4" t="str" cm="1">
        <f t="array" ref="N3019">_xlfn.SWITCH(E3019,"Delhi","North","Chennai","South","Hyderabad","South","Mumbai","Central","Bangalore","South")</f>
        <v>Central</v>
      </c>
      <c r="O3019" s="12">
        <v>121570.6</v>
      </c>
      <c r="P3019" s="4">
        <f>Table1[[#This Row],[Delivery_Date]]-Table1[[#This Row],[Order_Date]]</f>
        <v>15</v>
      </c>
      <c r="Q3019" s="4" t="str">
        <f>IF(Table1[[#This Row],[Delivery delay days]]&gt;5,"delay","on time")</f>
        <v>delay</v>
      </c>
      <c r="R3019" s="10">
        <f>DATEVALUE(Table1[[#This Row],[Delivery_Date]])</f>
        <v>45133</v>
      </c>
      <c r="S3019" s="10">
        <f>DATEVALUE(Table1[[#This Row],[Order_Date]])</f>
        <v>45118</v>
      </c>
      <c r="T3019" s="4" t="str" cm="1">
        <f t="array" ref="T3019">_xlfn.IFS(Table1[[#This Row],[Inventory_Level]]&lt;=200,"low",Table1[[#This Row],[Inventory_Level]]&gt;=700,"high",Table1[[#This Row],[Inventory_Level]]&gt;200,"medium")</f>
        <v>high</v>
      </c>
    </row>
    <row r="3020" spans="1:20" x14ac:dyDescent="0.35">
      <c r="A3020" s="4">
        <v>3019</v>
      </c>
      <c r="B3020" s="4" t="s">
        <v>44</v>
      </c>
      <c r="C3020" s="4" t="s">
        <v>38</v>
      </c>
      <c r="D3020" s="4" t="s">
        <v>45</v>
      </c>
      <c r="E3020" s="4" t="s">
        <v>60</v>
      </c>
      <c r="F3020" s="10" t="s">
        <v>285</v>
      </c>
      <c r="G3020" s="11" t="s">
        <v>77</v>
      </c>
      <c r="H3020" s="4">
        <v>10</v>
      </c>
      <c r="I3020" s="12">
        <v>43481.06</v>
      </c>
      <c r="J3020" s="12">
        <v>434810.6</v>
      </c>
      <c r="K3020" s="12">
        <v>4686.1099999999997</v>
      </c>
      <c r="L3020" s="4">
        <v>168</v>
      </c>
      <c r="M3020" s="4" t="s">
        <v>42</v>
      </c>
      <c r="N3020" s="4" t="str" cm="1">
        <f t="array" ref="N3020">_xlfn.SWITCH(E3020,"Delhi","North","Chennai","South","Hyderabad","South","Mumbai","Central","Bangalore","South")</f>
        <v>South</v>
      </c>
      <c r="O3020" s="12">
        <v>26979.43</v>
      </c>
      <c r="P3020" s="4">
        <f>Table1[[#This Row],[Delivery_Date]]-Table1[[#This Row],[Order_Date]]</f>
        <v>10</v>
      </c>
      <c r="Q3020" s="4" t="str">
        <f>IF(Table1[[#This Row],[Delivery delay days]]&gt;5,"delay","on time")</f>
        <v>delay</v>
      </c>
      <c r="R3020" s="10">
        <f>DATEVALUE(Table1[[#This Row],[Delivery_Date]])</f>
        <v>45204</v>
      </c>
      <c r="S3020" s="10">
        <f>DATEVALUE(Table1[[#This Row],[Order_Date]])</f>
        <v>45194</v>
      </c>
      <c r="T3020" s="4" t="str" cm="1">
        <f t="array" ref="T3020">_xlfn.IFS(Table1[[#This Row],[Inventory_Level]]&lt;=200,"low",Table1[[#This Row],[Inventory_Level]]&gt;=700,"high",Table1[[#This Row],[Inventory_Level]]&gt;200,"medium")</f>
        <v>low</v>
      </c>
    </row>
    <row r="3021" spans="1:20" x14ac:dyDescent="0.35">
      <c r="A3021" s="4">
        <v>3020</v>
      </c>
      <c r="B3021" s="4" t="s">
        <v>51</v>
      </c>
      <c r="C3021" s="4" t="s">
        <v>24</v>
      </c>
      <c r="D3021" s="4" t="s">
        <v>45</v>
      </c>
      <c r="E3021" s="4" t="s">
        <v>26</v>
      </c>
      <c r="F3021" s="10" t="s">
        <v>53</v>
      </c>
      <c r="G3021" s="11" t="s">
        <v>405</v>
      </c>
      <c r="H3021" s="4">
        <v>12</v>
      </c>
      <c r="I3021" s="12">
        <v>2899.8</v>
      </c>
      <c r="J3021" s="12">
        <v>34797.599999999999</v>
      </c>
      <c r="K3021" s="12">
        <v>2534.85</v>
      </c>
      <c r="L3021" s="4">
        <v>890</v>
      </c>
      <c r="M3021" s="4" t="s">
        <v>42</v>
      </c>
      <c r="N3021" s="4" t="str" cm="1">
        <f t="array" ref="N3021">_xlfn.SWITCH(E3021,"Delhi","North","Chennai","South","Hyderabad","South","Mumbai","Central","Bangalore","South")</f>
        <v>South</v>
      </c>
      <c r="O3021" s="12">
        <v>2684.37</v>
      </c>
      <c r="P3021" s="4">
        <f>Table1[[#This Row],[Delivery_Date]]-Table1[[#This Row],[Order_Date]]</f>
        <v>3</v>
      </c>
      <c r="Q3021" s="4" t="str">
        <f>IF(Table1[[#This Row],[Delivery delay days]]&gt;5,"delay","on time")</f>
        <v>on time</v>
      </c>
      <c r="R3021" s="10">
        <f>DATEVALUE(Table1[[#This Row],[Delivery_Date]])</f>
        <v>45208</v>
      </c>
      <c r="S3021" s="10">
        <f>DATEVALUE(Table1[[#This Row],[Order_Date]])</f>
        <v>45205</v>
      </c>
      <c r="T3021" s="4" t="str" cm="1">
        <f t="array" ref="T3021">_xlfn.IFS(Table1[[#This Row],[Inventory_Level]]&lt;=200,"low",Table1[[#This Row],[Inventory_Level]]&gt;=700,"high",Table1[[#This Row],[Inventory_Level]]&gt;200,"medium")</f>
        <v>high</v>
      </c>
    </row>
    <row r="3022" spans="1:20" x14ac:dyDescent="0.35">
      <c r="A3022" s="4">
        <v>3021</v>
      </c>
      <c r="B3022" s="4" t="s">
        <v>44</v>
      </c>
      <c r="C3022" s="4" t="s">
        <v>38</v>
      </c>
      <c r="D3022" s="4" t="s">
        <v>25</v>
      </c>
      <c r="E3022" s="4" t="s">
        <v>18</v>
      </c>
      <c r="F3022" s="10" t="s">
        <v>396</v>
      </c>
      <c r="G3022" s="11" t="s">
        <v>350</v>
      </c>
      <c r="H3022" s="4">
        <v>68</v>
      </c>
      <c r="I3022" s="12">
        <v>25566.02</v>
      </c>
      <c r="J3022" s="12">
        <v>1738489.36</v>
      </c>
      <c r="K3022" s="12">
        <v>2678.85</v>
      </c>
      <c r="L3022" s="4">
        <v>780</v>
      </c>
      <c r="M3022" s="4" t="s">
        <v>29</v>
      </c>
      <c r="N3022" s="4" t="str" cm="1">
        <f t="array" ref="N3022">_xlfn.SWITCH(E3022,"Delhi","North","Chennai","South","Hyderabad","South","Mumbai","Central","Bangalore","South")</f>
        <v>North</v>
      </c>
      <c r="O3022" s="12">
        <v>89899.65</v>
      </c>
      <c r="P3022" s="4">
        <f>Table1[[#This Row],[Delivery_Date]]-Table1[[#This Row],[Order_Date]]</f>
        <v>9</v>
      </c>
      <c r="Q3022" s="4" t="str">
        <f>IF(Table1[[#This Row],[Delivery delay days]]&gt;5,"delay","on time")</f>
        <v>delay</v>
      </c>
      <c r="R3022" s="10">
        <f>DATEVALUE(Table1[[#This Row],[Delivery_Date]])</f>
        <v>45264</v>
      </c>
      <c r="S3022" s="10">
        <f>DATEVALUE(Table1[[#This Row],[Order_Date]])</f>
        <v>45255</v>
      </c>
      <c r="T3022" s="4" t="str" cm="1">
        <f t="array" ref="T3022">_xlfn.IFS(Table1[[#This Row],[Inventory_Level]]&lt;=200,"low",Table1[[#This Row],[Inventory_Level]]&gt;=700,"high",Table1[[#This Row],[Inventory_Level]]&gt;200,"medium")</f>
        <v>high</v>
      </c>
    </row>
    <row r="3023" spans="1:20" x14ac:dyDescent="0.35">
      <c r="A3023" s="4">
        <v>3022</v>
      </c>
      <c r="B3023" s="4" t="s">
        <v>51</v>
      </c>
      <c r="C3023" s="4" t="s">
        <v>24</v>
      </c>
      <c r="D3023" s="4" t="s">
        <v>39</v>
      </c>
      <c r="E3023" s="4" t="s">
        <v>46</v>
      </c>
      <c r="F3023" s="10" t="s">
        <v>390</v>
      </c>
      <c r="G3023" s="11" t="s">
        <v>389</v>
      </c>
      <c r="H3023" s="4">
        <v>55</v>
      </c>
      <c r="I3023" s="12">
        <v>15552.01</v>
      </c>
      <c r="J3023" s="12">
        <v>855360.55</v>
      </c>
      <c r="K3023" s="12">
        <v>3875.2</v>
      </c>
      <c r="L3023" s="4">
        <v>277</v>
      </c>
      <c r="M3023" s="4" t="s">
        <v>42</v>
      </c>
      <c r="N3023" s="4" t="str" cm="1">
        <f t="array" ref="N3023">_xlfn.SWITCH(E3023,"Delhi","North","Chennai","South","Hyderabad","South","Mumbai","Central","Bangalore","South")</f>
        <v>South</v>
      </c>
      <c r="O3023" s="12">
        <v>163052.54</v>
      </c>
      <c r="P3023" s="4">
        <f>Table1[[#This Row],[Delivery_Date]]-Table1[[#This Row],[Order_Date]]</f>
        <v>9</v>
      </c>
      <c r="Q3023" s="4" t="str">
        <f>IF(Table1[[#This Row],[Delivery delay days]]&gt;5,"delay","on time")</f>
        <v>delay</v>
      </c>
      <c r="R3023" s="10">
        <f>DATEVALUE(Table1[[#This Row],[Delivery_Date]])</f>
        <v>45109</v>
      </c>
      <c r="S3023" s="10">
        <f>DATEVALUE(Table1[[#This Row],[Order_Date]])</f>
        <v>45100</v>
      </c>
      <c r="T3023" s="4" t="str" cm="1">
        <f t="array" ref="T3023">_xlfn.IFS(Table1[[#This Row],[Inventory_Level]]&lt;=200,"low",Table1[[#This Row],[Inventory_Level]]&gt;=700,"high",Table1[[#This Row],[Inventory_Level]]&gt;200,"medium")</f>
        <v>medium</v>
      </c>
    </row>
    <row r="3024" spans="1:20" x14ac:dyDescent="0.35">
      <c r="A3024" s="4">
        <v>3023</v>
      </c>
      <c r="B3024" s="4" t="s">
        <v>44</v>
      </c>
      <c r="C3024" s="4" t="s">
        <v>16</v>
      </c>
      <c r="D3024" s="4" t="s">
        <v>45</v>
      </c>
      <c r="E3024" s="4" t="s">
        <v>60</v>
      </c>
      <c r="F3024" s="10" t="s">
        <v>398</v>
      </c>
      <c r="G3024" s="11" t="s">
        <v>104</v>
      </c>
      <c r="H3024" s="4">
        <v>8</v>
      </c>
      <c r="I3024" s="12">
        <v>39768.15</v>
      </c>
      <c r="J3024" s="12">
        <v>318145.2</v>
      </c>
      <c r="K3024" s="12">
        <v>1026.79</v>
      </c>
      <c r="L3024" s="4">
        <v>74</v>
      </c>
      <c r="M3024" s="4" t="s">
        <v>42</v>
      </c>
      <c r="N3024" s="4" t="str" cm="1">
        <f t="array" ref="N3024">_xlfn.SWITCH(E3024,"Delhi","North","Chennai","South","Hyderabad","South","Mumbai","Central","Bangalore","South")</f>
        <v>South</v>
      </c>
      <c r="O3024" s="12">
        <v>43149.1</v>
      </c>
      <c r="P3024" s="4">
        <f>Table1[[#This Row],[Delivery_Date]]-Table1[[#This Row],[Order_Date]]</f>
        <v>15</v>
      </c>
      <c r="Q3024" s="4" t="str">
        <f>IF(Table1[[#This Row],[Delivery delay days]]&gt;5,"delay","on time")</f>
        <v>delay</v>
      </c>
      <c r="R3024" s="10">
        <f>DATEVALUE(Table1[[#This Row],[Delivery_Date]])</f>
        <v>45006</v>
      </c>
      <c r="S3024" s="10">
        <f>DATEVALUE(Table1[[#This Row],[Order_Date]])</f>
        <v>44991</v>
      </c>
      <c r="T3024" s="4" t="str" cm="1">
        <f t="array" ref="T3024">_xlfn.IFS(Table1[[#This Row],[Inventory_Level]]&lt;=200,"low",Table1[[#This Row],[Inventory_Level]]&gt;=700,"high",Table1[[#This Row],[Inventory_Level]]&gt;200,"medium")</f>
        <v>low</v>
      </c>
    </row>
    <row r="3025" spans="1:20" x14ac:dyDescent="0.35">
      <c r="A3025" s="4">
        <v>3024</v>
      </c>
      <c r="B3025" s="4" t="s">
        <v>51</v>
      </c>
      <c r="C3025" s="4" t="s">
        <v>16</v>
      </c>
      <c r="D3025" s="4" t="s">
        <v>25</v>
      </c>
      <c r="E3025" s="4" t="s">
        <v>52</v>
      </c>
      <c r="F3025" s="10" t="s">
        <v>228</v>
      </c>
      <c r="G3025" s="11" t="s">
        <v>248</v>
      </c>
      <c r="H3025" s="4">
        <v>1</v>
      </c>
      <c r="I3025" s="12">
        <v>45256.45</v>
      </c>
      <c r="J3025" s="12">
        <v>45256.45</v>
      </c>
      <c r="K3025" s="12">
        <v>1386.43</v>
      </c>
      <c r="L3025" s="4">
        <v>943</v>
      </c>
      <c r="M3025" s="4" t="s">
        <v>29</v>
      </c>
      <c r="N3025" s="4" t="str" cm="1">
        <f t="array" ref="N3025">_xlfn.SWITCH(E3025,"Delhi","North","Chennai","South","Hyderabad","South","Mumbai","Central","Bangalore","South")</f>
        <v>Central</v>
      </c>
      <c r="O3025" s="12">
        <v>3668.1</v>
      </c>
      <c r="P3025" s="4">
        <f>Table1[[#This Row],[Delivery_Date]]-Table1[[#This Row],[Order_Date]]</f>
        <v>5</v>
      </c>
      <c r="Q3025" s="4" t="str">
        <f>IF(Table1[[#This Row],[Delivery delay days]]&gt;5,"delay","on time")</f>
        <v>on time</v>
      </c>
      <c r="R3025" s="10">
        <f>DATEVALUE(Table1[[#This Row],[Delivery_Date]])</f>
        <v>45029</v>
      </c>
      <c r="S3025" s="10">
        <f>DATEVALUE(Table1[[#This Row],[Order_Date]])</f>
        <v>45024</v>
      </c>
      <c r="T3025" s="4" t="str" cm="1">
        <f t="array" ref="T3025">_xlfn.IFS(Table1[[#This Row],[Inventory_Level]]&lt;=200,"low",Table1[[#This Row],[Inventory_Level]]&gt;=700,"high",Table1[[#This Row],[Inventory_Level]]&gt;200,"medium")</f>
        <v>high</v>
      </c>
    </row>
    <row r="3026" spans="1:20" x14ac:dyDescent="0.35">
      <c r="A3026" s="4">
        <v>3025</v>
      </c>
      <c r="B3026" s="4" t="s">
        <v>23</v>
      </c>
      <c r="C3026" s="4" t="s">
        <v>38</v>
      </c>
      <c r="D3026" s="4" t="s">
        <v>25</v>
      </c>
      <c r="E3026" s="4" t="s">
        <v>26</v>
      </c>
      <c r="F3026" s="10" t="s">
        <v>419</v>
      </c>
      <c r="G3026" s="11" t="s">
        <v>399</v>
      </c>
      <c r="H3026" s="4">
        <v>81</v>
      </c>
      <c r="I3026" s="12">
        <v>41668.730000000003</v>
      </c>
      <c r="J3026" s="12">
        <v>3375167.13</v>
      </c>
      <c r="K3026" s="12">
        <v>4698.5200000000004</v>
      </c>
      <c r="L3026" s="4">
        <v>426</v>
      </c>
      <c r="M3026" s="4" t="s">
        <v>29</v>
      </c>
      <c r="N3026" s="4" t="str" cm="1">
        <f t="array" ref="N3026">_xlfn.SWITCH(E3026,"Delhi","North","Chennai","South","Hyderabad","South","Mumbai","Central","Bangalore","South")</f>
        <v>South</v>
      </c>
      <c r="O3026" s="12">
        <v>750599.19</v>
      </c>
      <c r="P3026" s="4">
        <f>Table1[[#This Row],[Delivery_Date]]-Table1[[#This Row],[Order_Date]]</f>
        <v>8</v>
      </c>
      <c r="Q3026" s="4" t="str">
        <f>IF(Table1[[#This Row],[Delivery delay days]]&gt;5,"delay","on time")</f>
        <v>delay</v>
      </c>
      <c r="R3026" s="10">
        <f>DATEVALUE(Table1[[#This Row],[Delivery_Date]])</f>
        <v>44937</v>
      </c>
      <c r="S3026" s="10">
        <f>DATEVALUE(Table1[[#This Row],[Order_Date]])</f>
        <v>44929</v>
      </c>
      <c r="T3026" s="4" t="str" cm="1">
        <f t="array" ref="T3026">_xlfn.IFS(Table1[[#This Row],[Inventory_Level]]&lt;=200,"low",Table1[[#This Row],[Inventory_Level]]&gt;=700,"high",Table1[[#This Row],[Inventory_Level]]&gt;200,"medium")</f>
        <v>medium</v>
      </c>
    </row>
    <row r="3027" spans="1:20" x14ac:dyDescent="0.35">
      <c r="A3027" s="4">
        <v>3026</v>
      </c>
      <c r="B3027" s="4" t="s">
        <v>23</v>
      </c>
      <c r="C3027" s="4" t="s">
        <v>38</v>
      </c>
      <c r="D3027" s="4" t="s">
        <v>32</v>
      </c>
      <c r="E3027" s="4" t="s">
        <v>52</v>
      </c>
      <c r="F3027" s="10" t="s">
        <v>114</v>
      </c>
      <c r="G3027" s="11" t="s">
        <v>76</v>
      </c>
      <c r="H3027" s="4">
        <v>45</v>
      </c>
      <c r="I3027" s="12">
        <v>30206.19</v>
      </c>
      <c r="J3027" s="12">
        <v>1359278.55</v>
      </c>
      <c r="K3027" s="12">
        <v>3885.32</v>
      </c>
      <c r="L3027" s="4">
        <v>819</v>
      </c>
      <c r="M3027" s="4" t="s">
        <v>35</v>
      </c>
      <c r="N3027" s="4" t="str" cm="1">
        <f t="array" ref="N3027">_xlfn.SWITCH(E3027,"Delhi","North","Chennai","South","Hyderabad","South","Mumbai","Central","Bangalore","South")</f>
        <v>Central</v>
      </c>
      <c r="O3027" s="12">
        <v>111841.06</v>
      </c>
      <c r="P3027" s="4">
        <f>Table1[[#This Row],[Delivery_Date]]-Table1[[#This Row],[Order_Date]]</f>
        <v>3</v>
      </c>
      <c r="Q3027" s="4" t="str">
        <f>IF(Table1[[#This Row],[Delivery delay days]]&gt;5,"delay","on time")</f>
        <v>on time</v>
      </c>
      <c r="R3027" s="10">
        <f>DATEVALUE(Table1[[#This Row],[Delivery_Date]])</f>
        <v>45239</v>
      </c>
      <c r="S3027" s="10">
        <f>DATEVALUE(Table1[[#This Row],[Order_Date]])</f>
        <v>45236</v>
      </c>
      <c r="T3027" s="4" t="str" cm="1">
        <f t="array" ref="T3027">_xlfn.IFS(Table1[[#This Row],[Inventory_Level]]&lt;=200,"low",Table1[[#This Row],[Inventory_Level]]&gt;=700,"high",Table1[[#This Row],[Inventory_Level]]&gt;200,"medium")</f>
        <v>high</v>
      </c>
    </row>
    <row r="3028" spans="1:20" x14ac:dyDescent="0.35">
      <c r="A3028" s="4">
        <v>3027</v>
      </c>
      <c r="B3028" s="4" t="s">
        <v>31</v>
      </c>
      <c r="C3028" s="4" t="s">
        <v>38</v>
      </c>
      <c r="D3028" s="4" t="s">
        <v>32</v>
      </c>
      <c r="E3028" s="4" t="s">
        <v>60</v>
      </c>
      <c r="F3028" s="10" t="s">
        <v>342</v>
      </c>
      <c r="G3028" s="11" t="s">
        <v>20</v>
      </c>
      <c r="H3028" s="4">
        <v>46</v>
      </c>
      <c r="I3028" s="12">
        <v>21858.92</v>
      </c>
      <c r="J3028" s="12">
        <v>1005510.32</v>
      </c>
      <c r="K3028" s="12">
        <v>334.52</v>
      </c>
      <c r="L3028" s="4">
        <v>310</v>
      </c>
      <c r="M3028" s="4" t="s">
        <v>29</v>
      </c>
      <c r="N3028" s="4" t="str" cm="1">
        <f t="array" ref="N3028">_xlfn.SWITCH(E3028,"Delhi","North","Chennai","South","Hyderabad","South","Mumbai","Central","Bangalore","South")</f>
        <v>South</v>
      </c>
      <c r="O3028" s="12">
        <v>190841.82</v>
      </c>
      <c r="P3028" s="4">
        <f>Table1[[#This Row],[Delivery_Date]]-Table1[[#This Row],[Order_Date]]</f>
        <v>12</v>
      </c>
      <c r="Q3028" s="4" t="str">
        <f>IF(Table1[[#This Row],[Delivery delay days]]&gt;5,"delay","on time")</f>
        <v>delay</v>
      </c>
      <c r="R3028" s="10">
        <f>DATEVALUE(Table1[[#This Row],[Delivery_Date]])</f>
        <v>45198</v>
      </c>
      <c r="S3028" s="10">
        <f>DATEVALUE(Table1[[#This Row],[Order_Date]])</f>
        <v>45186</v>
      </c>
      <c r="T3028" s="4" t="str" cm="1">
        <f t="array" ref="T3028">_xlfn.IFS(Table1[[#This Row],[Inventory_Level]]&lt;=200,"low",Table1[[#This Row],[Inventory_Level]]&gt;=700,"high",Table1[[#This Row],[Inventory_Level]]&gt;200,"medium")</f>
        <v>medium</v>
      </c>
    </row>
    <row r="3029" spans="1:20" x14ac:dyDescent="0.35">
      <c r="A3029" s="4">
        <v>3028</v>
      </c>
      <c r="B3029" s="4" t="s">
        <v>37</v>
      </c>
      <c r="C3029" s="4" t="s">
        <v>16</v>
      </c>
      <c r="D3029" s="4" t="s">
        <v>32</v>
      </c>
      <c r="E3029" s="4" t="s">
        <v>46</v>
      </c>
      <c r="F3029" s="10" t="s">
        <v>256</v>
      </c>
      <c r="G3029" s="11" t="s">
        <v>353</v>
      </c>
      <c r="H3029" s="4">
        <v>41</v>
      </c>
      <c r="I3029" s="12">
        <v>11209.41</v>
      </c>
      <c r="J3029" s="12">
        <v>459585.81</v>
      </c>
      <c r="K3029" s="12">
        <v>2553.19</v>
      </c>
      <c r="L3029" s="4">
        <v>27</v>
      </c>
      <c r="M3029" s="4" t="s">
        <v>42</v>
      </c>
      <c r="N3029" s="4" t="str" cm="1">
        <f t="array" ref="N3029">_xlfn.SWITCH(E3029,"Delhi","North","Chennai","South","Hyderabad","South","Mumbai","Central","Bangalore","South")</f>
        <v>South</v>
      </c>
      <c r="O3029" s="12">
        <v>61483.839999999997</v>
      </c>
      <c r="P3029" s="4">
        <f>Table1[[#This Row],[Delivery_Date]]-Table1[[#This Row],[Order_Date]]</f>
        <v>4</v>
      </c>
      <c r="Q3029" s="4" t="str">
        <f>IF(Table1[[#This Row],[Delivery delay days]]&gt;5,"delay","on time")</f>
        <v>on time</v>
      </c>
      <c r="R3029" s="10">
        <f>DATEVALUE(Table1[[#This Row],[Delivery_Date]])</f>
        <v>45106</v>
      </c>
      <c r="S3029" s="10">
        <f>DATEVALUE(Table1[[#This Row],[Order_Date]])</f>
        <v>45102</v>
      </c>
      <c r="T3029" s="4" t="str" cm="1">
        <f t="array" ref="T3029">_xlfn.IFS(Table1[[#This Row],[Inventory_Level]]&lt;=200,"low",Table1[[#This Row],[Inventory_Level]]&gt;=700,"high",Table1[[#This Row],[Inventory_Level]]&gt;200,"medium")</f>
        <v>low</v>
      </c>
    </row>
    <row r="3030" spans="1:20" x14ac:dyDescent="0.35">
      <c r="A3030" s="4">
        <v>3029</v>
      </c>
      <c r="B3030" s="4" t="s">
        <v>23</v>
      </c>
      <c r="C3030" s="4" t="s">
        <v>16</v>
      </c>
      <c r="D3030" s="4" t="s">
        <v>45</v>
      </c>
      <c r="E3030" s="4" t="s">
        <v>26</v>
      </c>
      <c r="F3030" s="10" t="s">
        <v>224</v>
      </c>
      <c r="G3030" s="11" t="s">
        <v>85</v>
      </c>
      <c r="H3030" s="4">
        <v>35</v>
      </c>
      <c r="I3030" s="12">
        <v>4501.24</v>
      </c>
      <c r="J3030" s="12">
        <v>157543.4</v>
      </c>
      <c r="K3030" s="12">
        <v>1846.2</v>
      </c>
      <c r="L3030" s="4">
        <v>119</v>
      </c>
      <c r="M3030" s="4" t="s">
        <v>29</v>
      </c>
      <c r="N3030" s="4" t="str" cm="1">
        <f t="array" ref="N3030">_xlfn.SWITCH(E3030,"Delhi","North","Chennai","South","Hyderabad","South","Mumbai","Central","Bangalore","South")</f>
        <v>South</v>
      </c>
      <c r="O3030" s="12">
        <v>33367.4</v>
      </c>
      <c r="P3030" s="4">
        <f>Table1[[#This Row],[Delivery_Date]]-Table1[[#This Row],[Order_Date]]</f>
        <v>10</v>
      </c>
      <c r="Q3030" s="4" t="str">
        <f>IF(Table1[[#This Row],[Delivery delay days]]&gt;5,"delay","on time")</f>
        <v>delay</v>
      </c>
      <c r="R3030" s="10">
        <f>DATEVALUE(Table1[[#This Row],[Delivery_Date]])</f>
        <v>45040</v>
      </c>
      <c r="S3030" s="10">
        <f>DATEVALUE(Table1[[#This Row],[Order_Date]])</f>
        <v>45030</v>
      </c>
      <c r="T3030" s="4" t="str" cm="1">
        <f t="array" ref="T3030">_xlfn.IFS(Table1[[#This Row],[Inventory_Level]]&lt;=200,"low",Table1[[#This Row],[Inventory_Level]]&gt;=700,"high",Table1[[#This Row],[Inventory_Level]]&gt;200,"medium")</f>
        <v>low</v>
      </c>
    </row>
    <row r="3031" spans="1:20" x14ac:dyDescent="0.35">
      <c r="A3031" s="4">
        <v>3030</v>
      </c>
      <c r="B3031" s="4" t="s">
        <v>37</v>
      </c>
      <c r="C3031" s="4" t="s">
        <v>38</v>
      </c>
      <c r="D3031" s="4" t="s">
        <v>17</v>
      </c>
      <c r="E3031" s="4" t="s">
        <v>46</v>
      </c>
      <c r="F3031" s="10" t="s">
        <v>376</v>
      </c>
      <c r="G3031" s="11" t="s">
        <v>325</v>
      </c>
      <c r="H3031" s="4">
        <v>9</v>
      </c>
      <c r="I3031" s="12">
        <v>20819.14</v>
      </c>
      <c r="J3031" s="12">
        <v>187372.26</v>
      </c>
      <c r="K3031" s="12">
        <v>795.58</v>
      </c>
      <c r="L3031" s="4">
        <v>952</v>
      </c>
      <c r="M3031" s="4" t="s">
        <v>42</v>
      </c>
      <c r="N3031" s="4" t="str" cm="1">
        <f t="array" ref="N3031">_xlfn.SWITCH(E3031,"Delhi","North","Chennai","South","Hyderabad","South","Mumbai","Central","Bangalore","South")</f>
        <v>South</v>
      </c>
      <c r="O3031" s="12">
        <v>32364.959999999999</v>
      </c>
      <c r="P3031" s="4">
        <f>Table1[[#This Row],[Delivery_Date]]-Table1[[#This Row],[Order_Date]]</f>
        <v>4</v>
      </c>
      <c r="Q3031" s="4" t="str">
        <f>IF(Table1[[#This Row],[Delivery delay days]]&gt;5,"delay","on time")</f>
        <v>on time</v>
      </c>
      <c r="R3031" s="10">
        <f>DATEVALUE(Table1[[#This Row],[Delivery_Date]])</f>
        <v>44945</v>
      </c>
      <c r="S3031" s="10">
        <f>DATEVALUE(Table1[[#This Row],[Order_Date]])</f>
        <v>44941</v>
      </c>
      <c r="T3031" s="4" t="str" cm="1">
        <f t="array" ref="T3031">_xlfn.IFS(Table1[[#This Row],[Inventory_Level]]&lt;=200,"low",Table1[[#This Row],[Inventory_Level]]&gt;=700,"high",Table1[[#This Row],[Inventory_Level]]&gt;200,"medium")</f>
        <v>high</v>
      </c>
    </row>
    <row r="3032" spans="1:20" x14ac:dyDescent="0.35">
      <c r="A3032" s="4">
        <v>3031</v>
      </c>
      <c r="B3032" s="4" t="s">
        <v>23</v>
      </c>
      <c r="C3032" s="4" t="s">
        <v>24</v>
      </c>
      <c r="D3032" s="4" t="s">
        <v>32</v>
      </c>
      <c r="E3032" s="4" t="s">
        <v>18</v>
      </c>
      <c r="F3032" s="10" t="s">
        <v>153</v>
      </c>
      <c r="G3032" s="11" t="s">
        <v>191</v>
      </c>
      <c r="H3032" s="4">
        <v>83</v>
      </c>
      <c r="I3032" s="12">
        <v>21469.06</v>
      </c>
      <c r="J3032" s="12">
        <v>1781931.98</v>
      </c>
      <c r="K3032" s="12">
        <v>841.82</v>
      </c>
      <c r="L3032" s="4">
        <v>477</v>
      </c>
      <c r="M3032" s="4" t="s">
        <v>42</v>
      </c>
      <c r="N3032" s="4" t="str" cm="1">
        <f t="array" ref="N3032">_xlfn.SWITCH(E3032,"Delhi","North","Chennai","South","Hyderabad","South","Mumbai","Central","Bangalore","South")</f>
        <v>North</v>
      </c>
      <c r="O3032" s="12">
        <v>313992.96999999997</v>
      </c>
      <c r="P3032" s="4">
        <f>Table1[[#This Row],[Delivery_Date]]-Table1[[#This Row],[Order_Date]]</f>
        <v>5</v>
      </c>
      <c r="Q3032" s="4" t="str">
        <f>IF(Table1[[#This Row],[Delivery delay days]]&gt;5,"delay","on time")</f>
        <v>on time</v>
      </c>
      <c r="R3032" s="10">
        <f>DATEVALUE(Table1[[#This Row],[Delivery_Date]])</f>
        <v>44987</v>
      </c>
      <c r="S3032" s="10">
        <f>DATEVALUE(Table1[[#This Row],[Order_Date]])</f>
        <v>44982</v>
      </c>
      <c r="T3032" s="4" t="str" cm="1">
        <f t="array" ref="T3032">_xlfn.IFS(Table1[[#This Row],[Inventory_Level]]&lt;=200,"low",Table1[[#This Row],[Inventory_Level]]&gt;=700,"high",Table1[[#This Row],[Inventory_Level]]&gt;200,"medium")</f>
        <v>medium</v>
      </c>
    </row>
    <row r="3033" spans="1:20" x14ac:dyDescent="0.35">
      <c r="A3033" s="4">
        <v>3032</v>
      </c>
      <c r="B3033" s="4" t="s">
        <v>59</v>
      </c>
      <c r="C3033" s="4" t="s">
        <v>38</v>
      </c>
      <c r="D3033" s="4" t="s">
        <v>45</v>
      </c>
      <c r="E3033" s="4" t="s">
        <v>46</v>
      </c>
      <c r="F3033" s="10" t="s">
        <v>377</v>
      </c>
      <c r="G3033" s="11" t="s">
        <v>304</v>
      </c>
      <c r="H3033" s="4">
        <v>66</v>
      </c>
      <c r="I3033" s="12">
        <v>9717.57</v>
      </c>
      <c r="J3033" s="12">
        <v>641359.62</v>
      </c>
      <c r="K3033" s="12">
        <v>3075.08</v>
      </c>
      <c r="L3033" s="4">
        <v>583</v>
      </c>
      <c r="M3033" s="4" t="s">
        <v>21</v>
      </c>
      <c r="N3033" s="4" t="str" cm="1">
        <f t="array" ref="N3033">_xlfn.SWITCH(E3033,"Delhi","North","Chennai","South","Hyderabad","South","Mumbai","Central","Bangalore","South")</f>
        <v>South</v>
      </c>
      <c r="O3033" s="12">
        <v>145552.75</v>
      </c>
      <c r="P3033" s="4">
        <f>Table1[[#This Row],[Delivery_Date]]-Table1[[#This Row],[Order_Date]]</f>
        <v>3</v>
      </c>
      <c r="Q3033" s="4" t="str">
        <f>IF(Table1[[#This Row],[Delivery delay days]]&gt;5,"delay","on time")</f>
        <v>on time</v>
      </c>
      <c r="R3033" s="10">
        <f>DATEVALUE(Table1[[#This Row],[Delivery_Date]])</f>
        <v>45246</v>
      </c>
      <c r="S3033" s="10">
        <f>DATEVALUE(Table1[[#This Row],[Order_Date]])</f>
        <v>45243</v>
      </c>
      <c r="T3033" s="4" t="str" cm="1">
        <f t="array" ref="T3033">_xlfn.IFS(Table1[[#This Row],[Inventory_Level]]&lt;=200,"low",Table1[[#This Row],[Inventory_Level]]&gt;=700,"high",Table1[[#This Row],[Inventory_Level]]&gt;200,"medium")</f>
        <v>medium</v>
      </c>
    </row>
    <row r="3034" spans="1:20" x14ac:dyDescent="0.35">
      <c r="A3034" s="4">
        <v>3033</v>
      </c>
      <c r="B3034" s="4" t="s">
        <v>44</v>
      </c>
      <c r="C3034" s="4" t="s">
        <v>24</v>
      </c>
      <c r="D3034" s="4" t="s">
        <v>25</v>
      </c>
      <c r="E3034" s="4" t="s">
        <v>18</v>
      </c>
      <c r="F3034" s="10" t="s">
        <v>106</v>
      </c>
      <c r="G3034" s="11" t="s">
        <v>280</v>
      </c>
      <c r="H3034" s="4">
        <v>50</v>
      </c>
      <c r="I3034" s="12">
        <v>20328.13</v>
      </c>
      <c r="J3034" s="12">
        <v>1016406.5</v>
      </c>
      <c r="K3034" s="12">
        <v>397.46</v>
      </c>
      <c r="L3034" s="4">
        <v>185</v>
      </c>
      <c r="M3034" s="4" t="s">
        <v>29</v>
      </c>
      <c r="N3034" s="4" t="str" cm="1">
        <f t="array" ref="N3034">_xlfn.SWITCH(E3034,"Delhi","North","Chennai","South","Hyderabad","South","Mumbai","Central","Bangalore","South")</f>
        <v>North</v>
      </c>
      <c r="O3034" s="12">
        <v>99175.45</v>
      </c>
      <c r="P3034" s="4">
        <f>Table1[[#This Row],[Delivery_Date]]-Table1[[#This Row],[Order_Date]]</f>
        <v>1</v>
      </c>
      <c r="Q3034" s="4" t="str">
        <f>IF(Table1[[#This Row],[Delivery delay days]]&gt;5,"delay","on time")</f>
        <v>on time</v>
      </c>
      <c r="R3034" s="10">
        <f>DATEVALUE(Table1[[#This Row],[Delivery_Date]])</f>
        <v>45267</v>
      </c>
      <c r="S3034" s="10">
        <f>DATEVALUE(Table1[[#This Row],[Order_Date]])</f>
        <v>45266</v>
      </c>
      <c r="T3034" s="4" t="str" cm="1">
        <f t="array" ref="T3034">_xlfn.IFS(Table1[[#This Row],[Inventory_Level]]&lt;=200,"low",Table1[[#This Row],[Inventory_Level]]&gt;=700,"high",Table1[[#This Row],[Inventory_Level]]&gt;200,"medium")</f>
        <v>low</v>
      </c>
    </row>
    <row r="3035" spans="1:20" x14ac:dyDescent="0.35">
      <c r="A3035" s="4">
        <v>3034</v>
      </c>
      <c r="B3035" s="4" t="s">
        <v>15</v>
      </c>
      <c r="C3035" s="4" t="s">
        <v>38</v>
      </c>
      <c r="D3035" s="4" t="s">
        <v>39</v>
      </c>
      <c r="E3035" s="4" t="s">
        <v>18</v>
      </c>
      <c r="F3035" s="10" t="s">
        <v>403</v>
      </c>
      <c r="G3035" s="11" t="s">
        <v>134</v>
      </c>
      <c r="H3035" s="4">
        <v>56</v>
      </c>
      <c r="I3035" s="12">
        <v>17667.919999999998</v>
      </c>
      <c r="J3035" s="12">
        <v>989403.52</v>
      </c>
      <c r="K3035" s="12">
        <v>3294.09</v>
      </c>
      <c r="L3035" s="4">
        <v>383</v>
      </c>
      <c r="M3035" s="4" t="s">
        <v>29</v>
      </c>
      <c r="N3035" s="4" t="str" cm="1">
        <f t="array" ref="N3035">_xlfn.SWITCH(E3035,"Delhi","North","Chennai","South","Hyderabad","South","Mumbai","Central","Bangalore","South")</f>
        <v>North</v>
      </c>
      <c r="O3035" s="12">
        <v>53599.96</v>
      </c>
      <c r="P3035" s="4">
        <f>Table1[[#This Row],[Delivery_Date]]-Table1[[#This Row],[Order_Date]]</f>
        <v>3</v>
      </c>
      <c r="Q3035" s="4" t="str">
        <f>IF(Table1[[#This Row],[Delivery delay days]]&gt;5,"delay","on time")</f>
        <v>on time</v>
      </c>
      <c r="R3035" s="10">
        <f>DATEVALUE(Table1[[#This Row],[Delivery_Date]])</f>
        <v>45190</v>
      </c>
      <c r="S3035" s="10">
        <f>DATEVALUE(Table1[[#This Row],[Order_Date]])</f>
        <v>45187</v>
      </c>
      <c r="T3035" s="4" t="str" cm="1">
        <f t="array" ref="T3035">_xlfn.IFS(Table1[[#This Row],[Inventory_Level]]&lt;=200,"low",Table1[[#This Row],[Inventory_Level]]&gt;=700,"high",Table1[[#This Row],[Inventory_Level]]&gt;200,"medium")</f>
        <v>medium</v>
      </c>
    </row>
    <row r="3036" spans="1:20" x14ac:dyDescent="0.35">
      <c r="A3036" s="4">
        <v>3035</v>
      </c>
      <c r="B3036" s="4" t="s">
        <v>59</v>
      </c>
      <c r="C3036" s="4" t="s">
        <v>38</v>
      </c>
      <c r="D3036" s="4" t="s">
        <v>39</v>
      </c>
      <c r="E3036" s="4" t="s">
        <v>60</v>
      </c>
      <c r="F3036" s="10" t="s">
        <v>164</v>
      </c>
      <c r="G3036" s="11" t="s">
        <v>75</v>
      </c>
      <c r="H3036" s="4">
        <v>20</v>
      </c>
      <c r="I3036" s="12">
        <v>21580.959999999999</v>
      </c>
      <c r="J3036" s="12">
        <v>431619.2</v>
      </c>
      <c r="K3036" s="12">
        <v>4155.49</v>
      </c>
      <c r="L3036" s="4">
        <v>451</v>
      </c>
      <c r="M3036" s="4" t="s">
        <v>35</v>
      </c>
      <c r="N3036" s="4" t="str" cm="1">
        <f t="array" ref="N3036">_xlfn.SWITCH(E3036,"Delhi","North","Chennai","South","Hyderabad","South","Mumbai","Central","Bangalore","South")</f>
        <v>South</v>
      </c>
      <c r="O3036" s="12">
        <v>52816.68</v>
      </c>
      <c r="P3036" s="4">
        <f>Table1[[#This Row],[Delivery_Date]]-Table1[[#This Row],[Order_Date]]</f>
        <v>3</v>
      </c>
      <c r="Q3036" s="4" t="str">
        <f>IF(Table1[[#This Row],[Delivery delay days]]&gt;5,"delay","on time")</f>
        <v>on time</v>
      </c>
      <c r="R3036" s="10">
        <f>DATEVALUE(Table1[[#This Row],[Delivery_Date]])</f>
        <v>45229</v>
      </c>
      <c r="S3036" s="10">
        <f>DATEVALUE(Table1[[#This Row],[Order_Date]])</f>
        <v>45226</v>
      </c>
      <c r="T3036" s="4" t="str" cm="1">
        <f t="array" ref="T3036">_xlfn.IFS(Table1[[#This Row],[Inventory_Level]]&lt;=200,"low",Table1[[#This Row],[Inventory_Level]]&gt;=700,"high",Table1[[#This Row],[Inventory_Level]]&gt;200,"medium")</f>
        <v>medium</v>
      </c>
    </row>
    <row r="3037" spans="1:20" x14ac:dyDescent="0.35">
      <c r="A3037" s="4">
        <v>3036</v>
      </c>
      <c r="B3037" s="4" t="s">
        <v>37</v>
      </c>
      <c r="C3037" s="4" t="s">
        <v>38</v>
      </c>
      <c r="D3037" s="4" t="s">
        <v>17</v>
      </c>
      <c r="E3037" s="4" t="s">
        <v>60</v>
      </c>
      <c r="F3037" s="10" t="s">
        <v>133</v>
      </c>
      <c r="G3037" s="11" t="s">
        <v>330</v>
      </c>
      <c r="H3037" s="4">
        <v>28</v>
      </c>
      <c r="I3037" s="12">
        <v>893.69</v>
      </c>
      <c r="J3037" s="12">
        <v>25023.32</v>
      </c>
      <c r="K3037" s="12">
        <v>2253.27</v>
      </c>
      <c r="L3037" s="4">
        <v>737</v>
      </c>
      <c r="M3037" s="4" t="s">
        <v>35</v>
      </c>
      <c r="N3037" s="4" t="str" cm="1">
        <f t="array" ref="N3037">_xlfn.SWITCH(E3037,"Delhi","North","Chennai","South","Hyderabad","South","Mumbai","Central","Bangalore","South")</f>
        <v>South</v>
      </c>
      <c r="O3037" s="12">
        <v>5928.98</v>
      </c>
      <c r="P3037" s="4">
        <f>Table1[[#This Row],[Delivery_Date]]-Table1[[#This Row],[Order_Date]]</f>
        <v>8</v>
      </c>
      <c r="Q3037" s="4" t="str">
        <f>IF(Table1[[#This Row],[Delivery delay days]]&gt;5,"delay","on time")</f>
        <v>delay</v>
      </c>
      <c r="R3037" s="10">
        <f>DATEVALUE(Table1[[#This Row],[Delivery_Date]])</f>
        <v>45257</v>
      </c>
      <c r="S3037" s="10">
        <f>DATEVALUE(Table1[[#This Row],[Order_Date]])</f>
        <v>45249</v>
      </c>
      <c r="T3037" s="4" t="str" cm="1">
        <f t="array" ref="T3037">_xlfn.IFS(Table1[[#This Row],[Inventory_Level]]&lt;=200,"low",Table1[[#This Row],[Inventory_Level]]&gt;=700,"high",Table1[[#This Row],[Inventory_Level]]&gt;200,"medium")</f>
        <v>high</v>
      </c>
    </row>
    <row r="3038" spans="1:20" x14ac:dyDescent="0.35">
      <c r="A3038" s="4">
        <v>3037</v>
      </c>
      <c r="B3038" s="4" t="s">
        <v>31</v>
      </c>
      <c r="C3038" s="4" t="s">
        <v>38</v>
      </c>
      <c r="D3038" s="4" t="s">
        <v>25</v>
      </c>
      <c r="E3038" s="4" t="s">
        <v>52</v>
      </c>
      <c r="F3038" s="10" t="s">
        <v>101</v>
      </c>
      <c r="G3038" s="11" t="s">
        <v>140</v>
      </c>
      <c r="H3038" s="4">
        <v>37</v>
      </c>
      <c r="I3038" s="12">
        <v>41442.35</v>
      </c>
      <c r="J3038" s="12">
        <v>1533366.95</v>
      </c>
      <c r="K3038" s="12">
        <v>2406.13</v>
      </c>
      <c r="L3038" s="4">
        <v>470</v>
      </c>
      <c r="M3038" s="4" t="s">
        <v>42</v>
      </c>
      <c r="N3038" s="4" t="str" cm="1">
        <f t="array" ref="N3038">_xlfn.SWITCH(E3038,"Delhi","North","Chennai","South","Hyderabad","South","Mumbai","Central","Bangalore","South")</f>
        <v>Central</v>
      </c>
      <c r="O3038" s="12">
        <v>148024.57</v>
      </c>
      <c r="P3038" s="4">
        <f>Table1[[#This Row],[Delivery_Date]]-Table1[[#This Row],[Order_Date]]</f>
        <v>2</v>
      </c>
      <c r="Q3038" s="4" t="str">
        <f>IF(Table1[[#This Row],[Delivery delay days]]&gt;5,"delay","on time")</f>
        <v>on time</v>
      </c>
      <c r="R3038" s="10">
        <f>DATEVALUE(Table1[[#This Row],[Delivery_Date]])</f>
        <v>44998</v>
      </c>
      <c r="S3038" s="10">
        <f>DATEVALUE(Table1[[#This Row],[Order_Date]])</f>
        <v>44996</v>
      </c>
      <c r="T3038" s="4" t="str" cm="1">
        <f t="array" ref="T3038">_xlfn.IFS(Table1[[#This Row],[Inventory_Level]]&lt;=200,"low",Table1[[#This Row],[Inventory_Level]]&gt;=700,"high",Table1[[#This Row],[Inventory_Level]]&gt;200,"medium")</f>
        <v>medium</v>
      </c>
    </row>
    <row r="3039" spans="1:20" x14ac:dyDescent="0.35">
      <c r="A3039" s="4">
        <v>3038</v>
      </c>
      <c r="B3039" s="4" t="s">
        <v>51</v>
      </c>
      <c r="C3039" s="4" t="s">
        <v>38</v>
      </c>
      <c r="D3039" s="4" t="s">
        <v>25</v>
      </c>
      <c r="E3039" s="4" t="s">
        <v>46</v>
      </c>
      <c r="F3039" s="10" t="s">
        <v>148</v>
      </c>
      <c r="G3039" s="11" t="s">
        <v>337</v>
      </c>
      <c r="H3039" s="4">
        <v>49</v>
      </c>
      <c r="I3039" s="12">
        <v>13050.14</v>
      </c>
      <c r="J3039" s="12">
        <v>639456.86</v>
      </c>
      <c r="K3039" s="12">
        <v>2611.54</v>
      </c>
      <c r="L3039" s="4">
        <v>422</v>
      </c>
      <c r="M3039" s="4" t="s">
        <v>42</v>
      </c>
      <c r="N3039" s="4" t="str" cm="1">
        <f t="array" ref="N3039">_xlfn.SWITCH(E3039,"Delhi","North","Chennai","South","Hyderabad","South","Mumbai","Central","Bangalore","South")</f>
        <v>South</v>
      </c>
      <c r="O3039" s="12">
        <v>124493.23</v>
      </c>
      <c r="P3039" s="4">
        <f>Table1[[#This Row],[Delivery_Date]]-Table1[[#This Row],[Order_Date]]</f>
        <v>8</v>
      </c>
      <c r="Q3039" s="4" t="str">
        <f>IF(Table1[[#This Row],[Delivery delay days]]&gt;5,"delay","on time")</f>
        <v>delay</v>
      </c>
      <c r="R3039" s="10">
        <f>DATEVALUE(Table1[[#This Row],[Delivery_Date]])</f>
        <v>45159</v>
      </c>
      <c r="S3039" s="10">
        <f>DATEVALUE(Table1[[#This Row],[Order_Date]])</f>
        <v>45151</v>
      </c>
      <c r="T3039" s="4" t="str" cm="1">
        <f t="array" ref="T3039">_xlfn.IFS(Table1[[#This Row],[Inventory_Level]]&lt;=200,"low",Table1[[#This Row],[Inventory_Level]]&gt;=700,"high",Table1[[#This Row],[Inventory_Level]]&gt;200,"medium")</f>
        <v>medium</v>
      </c>
    </row>
    <row r="3040" spans="1:20" x14ac:dyDescent="0.35">
      <c r="A3040" s="4">
        <v>3039</v>
      </c>
      <c r="B3040" s="4" t="s">
        <v>65</v>
      </c>
      <c r="C3040" s="4" t="s">
        <v>16</v>
      </c>
      <c r="D3040" s="4" t="s">
        <v>39</v>
      </c>
      <c r="E3040" s="4" t="s">
        <v>18</v>
      </c>
      <c r="F3040" s="10" t="s">
        <v>402</v>
      </c>
      <c r="G3040" s="11" t="s">
        <v>187</v>
      </c>
      <c r="H3040" s="4">
        <v>77</v>
      </c>
      <c r="I3040" s="12">
        <v>32666.22</v>
      </c>
      <c r="J3040" s="12">
        <v>2515298.94</v>
      </c>
      <c r="K3040" s="12">
        <v>170.75</v>
      </c>
      <c r="L3040" s="4">
        <v>559</v>
      </c>
      <c r="M3040" s="4" t="s">
        <v>29</v>
      </c>
      <c r="N3040" s="4" t="str" cm="1">
        <f t="array" ref="N3040">_xlfn.SWITCH(E3040,"Delhi","North","Chennai","South","Hyderabad","South","Mumbai","Central","Bangalore","South")</f>
        <v>North</v>
      </c>
      <c r="O3040" s="12">
        <v>306949.86</v>
      </c>
      <c r="P3040" s="4">
        <f>Table1[[#This Row],[Delivery_Date]]-Table1[[#This Row],[Order_Date]]</f>
        <v>14</v>
      </c>
      <c r="Q3040" s="4" t="str">
        <f>IF(Table1[[#This Row],[Delivery delay days]]&gt;5,"delay","on time")</f>
        <v>delay</v>
      </c>
      <c r="R3040" s="10">
        <f>DATEVALUE(Table1[[#This Row],[Delivery_Date]])</f>
        <v>45003</v>
      </c>
      <c r="S3040" s="10">
        <f>DATEVALUE(Table1[[#This Row],[Order_Date]])</f>
        <v>44989</v>
      </c>
      <c r="T3040" s="4" t="str" cm="1">
        <f t="array" ref="T3040">_xlfn.IFS(Table1[[#This Row],[Inventory_Level]]&lt;=200,"low",Table1[[#This Row],[Inventory_Level]]&gt;=700,"high",Table1[[#This Row],[Inventory_Level]]&gt;200,"medium")</f>
        <v>medium</v>
      </c>
    </row>
    <row r="3041" spans="1:20" x14ac:dyDescent="0.35">
      <c r="A3041" s="4">
        <v>3040</v>
      </c>
      <c r="B3041" s="4" t="s">
        <v>37</v>
      </c>
      <c r="C3041" s="4" t="s">
        <v>24</v>
      </c>
      <c r="D3041" s="4" t="s">
        <v>39</v>
      </c>
      <c r="E3041" s="4" t="s">
        <v>52</v>
      </c>
      <c r="F3041" s="10" t="s">
        <v>254</v>
      </c>
      <c r="G3041" s="11" t="s">
        <v>122</v>
      </c>
      <c r="H3041" s="4">
        <v>1</v>
      </c>
      <c r="I3041" s="12">
        <v>20240.11</v>
      </c>
      <c r="J3041" s="12">
        <v>20240.11</v>
      </c>
      <c r="K3041" s="12">
        <v>3111.23</v>
      </c>
      <c r="L3041" s="4">
        <v>439</v>
      </c>
      <c r="M3041" s="4" t="s">
        <v>35</v>
      </c>
      <c r="N3041" s="4" t="str" cm="1">
        <f t="array" ref="N3041">_xlfn.SWITCH(E3041,"Delhi","North","Chennai","South","Hyderabad","South","Mumbai","Central","Bangalore","South")</f>
        <v>Central</v>
      </c>
      <c r="O3041" s="12">
        <v>1236.4000000000001</v>
      </c>
      <c r="P3041" s="4">
        <f>Table1[[#This Row],[Delivery_Date]]-Table1[[#This Row],[Order_Date]]</f>
        <v>11</v>
      </c>
      <c r="Q3041" s="4" t="str">
        <f>IF(Table1[[#This Row],[Delivery delay days]]&gt;5,"delay","on time")</f>
        <v>delay</v>
      </c>
      <c r="R3041" s="10">
        <f>DATEVALUE(Table1[[#This Row],[Delivery_Date]])</f>
        <v>45228</v>
      </c>
      <c r="S3041" s="10">
        <f>DATEVALUE(Table1[[#This Row],[Order_Date]])</f>
        <v>45217</v>
      </c>
      <c r="T3041" s="4" t="str" cm="1">
        <f t="array" ref="T3041">_xlfn.IFS(Table1[[#This Row],[Inventory_Level]]&lt;=200,"low",Table1[[#This Row],[Inventory_Level]]&gt;=700,"high",Table1[[#This Row],[Inventory_Level]]&gt;200,"medium")</f>
        <v>medium</v>
      </c>
    </row>
    <row r="3042" spans="1:20" x14ac:dyDescent="0.35">
      <c r="A3042" s="4">
        <v>3041</v>
      </c>
      <c r="B3042" s="4" t="s">
        <v>37</v>
      </c>
      <c r="C3042" s="4" t="s">
        <v>38</v>
      </c>
      <c r="D3042" s="4" t="s">
        <v>25</v>
      </c>
      <c r="E3042" s="4" t="s">
        <v>26</v>
      </c>
      <c r="F3042" s="10" t="s">
        <v>297</v>
      </c>
      <c r="G3042" s="11" t="s">
        <v>253</v>
      </c>
      <c r="H3042" s="4">
        <v>77</v>
      </c>
      <c r="I3042" s="12">
        <v>15675.01</v>
      </c>
      <c r="J3042" s="12">
        <v>1206975.77</v>
      </c>
      <c r="K3042" s="12">
        <v>2384.08</v>
      </c>
      <c r="L3042" s="4">
        <v>210</v>
      </c>
      <c r="M3042" s="4" t="s">
        <v>29</v>
      </c>
      <c r="N3042" s="4" t="str" cm="1">
        <f t="array" ref="N3042">_xlfn.SWITCH(E3042,"Delhi","North","Chennai","South","Hyderabad","South","Mumbai","Central","Bangalore","South")</f>
        <v>South</v>
      </c>
      <c r="O3042" s="12">
        <v>177766</v>
      </c>
      <c r="P3042" s="4">
        <f>Table1[[#This Row],[Delivery_Date]]-Table1[[#This Row],[Order_Date]]</f>
        <v>1</v>
      </c>
      <c r="Q3042" s="4" t="str">
        <f>IF(Table1[[#This Row],[Delivery delay days]]&gt;5,"delay","on time")</f>
        <v>on time</v>
      </c>
      <c r="R3042" s="10">
        <f>DATEVALUE(Table1[[#This Row],[Delivery_Date]])</f>
        <v>45094</v>
      </c>
      <c r="S3042" s="10">
        <f>DATEVALUE(Table1[[#This Row],[Order_Date]])</f>
        <v>45093</v>
      </c>
      <c r="T3042" s="4" t="str" cm="1">
        <f t="array" ref="T3042">_xlfn.IFS(Table1[[#This Row],[Inventory_Level]]&lt;=200,"low",Table1[[#This Row],[Inventory_Level]]&gt;=700,"high",Table1[[#This Row],[Inventory_Level]]&gt;200,"medium")</f>
        <v>medium</v>
      </c>
    </row>
    <row r="3043" spans="1:20" x14ac:dyDescent="0.35">
      <c r="A3043" s="4">
        <v>3042</v>
      </c>
      <c r="B3043" s="4" t="s">
        <v>59</v>
      </c>
      <c r="C3043" s="4" t="s">
        <v>24</v>
      </c>
      <c r="D3043" s="4" t="s">
        <v>45</v>
      </c>
      <c r="E3043" s="4" t="s">
        <v>60</v>
      </c>
      <c r="F3043" s="10" t="s">
        <v>232</v>
      </c>
      <c r="G3043" s="11" t="s">
        <v>420</v>
      </c>
      <c r="H3043" s="4">
        <v>58</v>
      </c>
      <c r="I3043" s="12">
        <v>5680.09</v>
      </c>
      <c r="J3043" s="12">
        <v>329445.21999999997</v>
      </c>
      <c r="K3043" s="12">
        <v>2042.6</v>
      </c>
      <c r="L3043" s="4">
        <v>900</v>
      </c>
      <c r="M3043" s="4" t="s">
        <v>42</v>
      </c>
      <c r="N3043" s="4" t="str" cm="1">
        <f t="array" ref="N3043">_xlfn.SWITCH(E3043,"Delhi","North","Chennai","South","Hyderabad","South","Mumbai","Central","Bangalore","South")</f>
        <v>South</v>
      </c>
      <c r="O3043" s="12">
        <v>55623.14</v>
      </c>
      <c r="P3043" s="4">
        <f>Table1[[#This Row],[Delivery_Date]]-Table1[[#This Row],[Order_Date]]</f>
        <v>11</v>
      </c>
      <c r="Q3043" s="4" t="str">
        <f>IF(Table1[[#This Row],[Delivery delay days]]&gt;5,"delay","on time")</f>
        <v>delay</v>
      </c>
      <c r="R3043" s="10">
        <f>DATEVALUE(Table1[[#This Row],[Delivery_Date]])</f>
        <v>45203</v>
      </c>
      <c r="S3043" s="10">
        <f>DATEVALUE(Table1[[#This Row],[Order_Date]])</f>
        <v>45192</v>
      </c>
      <c r="T3043" s="4" t="str" cm="1">
        <f t="array" ref="T3043">_xlfn.IFS(Table1[[#This Row],[Inventory_Level]]&lt;=200,"low",Table1[[#This Row],[Inventory_Level]]&gt;=700,"high",Table1[[#This Row],[Inventory_Level]]&gt;200,"medium")</f>
        <v>high</v>
      </c>
    </row>
    <row r="3044" spans="1:20" x14ac:dyDescent="0.35">
      <c r="A3044" s="4">
        <v>3043</v>
      </c>
      <c r="B3044" s="4" t="s">
        <v>44</v>
      </c>
      <c r="C3044" s="4" t="s">
        <v>38</v>
      </c>
      <c r="D3044" s="4" t="s">
        <v>39</v>
      </c>
      <c r="E3044" s="4" t="s">
        <v>26</v>
      </c>
      <c r="F3044" s="10" t="s">
        <v>200</v>
      </c>
      <c r="G3044" s="11" t="s">
        <v>334</v>
      </c>
      <c r="H3044" s="4">
        <v>22</v>
      </c>
      <c r="I3044" s="12">
        <v>10344.51</v>
      </c>
      <c r="J3044" s="12">
        <v>227579.22</v>
      </c>
      <c r="K3044" s="12">
        <v>1739.76</v>
      </c>
      <c r="L3044" s="4">
        <v>193</v>
      </c>
      <c r="M3044" s="4" t="s">
        <v>35</v>
      </c>
      <c r="N3044" s="4" t="str" cm="1">
        <f t="array" ref="N3044">_xlfn.SWITCH(E3044,"Delhi","North","Chennai","South","Hyderabad","South","Mumbai","Central","Bangalore","South")</f>
        <v>South</v>
      </c>
      <c r="O3044" s="12">
        <v>37120.14</v>
      </c>
      <c r="P3044" s="4">
        <f>Table1[[#This Row],[Delivery_Date]]-Table1[[#This Row],[Order_Date]]</f>
        <v>2</v>
      </c>
      <c r="Q3044" s="4" t="str">
        <f>IF(Table1[[#This Row],[Delivery delay days]]&gt;5,"delay","on time")</f>
        <v>on time</v>
      </c>
      <c r="R3044" s="10">
        <f>DATEVALUE(Table1[[#This Row],[Delivery_Date]])</f>
        <v>45174</v>
      </c>
      <c r="S3044" s="10">
        <f>DATEVALUE(Table1[[#This Row],[Order_Date]])</f>
        <v>45172</v>
      </c>
      <c r="T3044" s="4" t="str" cm="1">
        <f t="array" ref="T3044">_xlfn.IFS(Table1[[#This Row],[Inventory_Level]]&lt;=200,"low",Table1[[#This Row],[Inventory_Level]]&gt;=700,"high",Table1[[#This Row],[Inventory_Level]]&gt;200,"medium")</f>
        <v>low</v>
      </c>
    </row>
    <row r="3045" spans="1:20" x14ac:dyDescent="0.35">
      <c r="A3045" s="4">
        <v>3044</v>
      </c>
      <c r="B3045" s="4" t="s">
        <v>15</v>
      </c>
      <c r="C3045" s="4" t="s">
        <v>16</v>
      </c>
      <c r="D3045" s="4" t="s">
        <v>45</v>
      </c>
      <c r="E3045" s="4" t="s">
        <v>46</v>
      </c>
      <c r="F3045" s="10" t="s">
        <v>404</v>
      </c>
      <c r="G3045" s="11" t="s">
        <v>297</v>
      </c>
      <c r="H3045" s="4">
        <v>84</v>
      </c>
      <c r="I3045" s="12">
        <v>30084.83</v>
      </c>
      <c r="J3045" s="12">
        <v>2527125.7200000002</v>
      </c>
      <c r="K3045" s="12">
        <v>2354.2399999999998</v>
      </c>
      <c r="L3045" s="4">
        <v>932</v>
      </c>
      <c r="M3045" s="4" t="s">
        <v>21</v>
      </c>
      <c r="N3045" s="4" t="str" cm="1">
        <f t="array" ref="N3045">_xlfn.SWITCH(E3045,"Delhi","North","Chennai","South","Hyderabad","South","Mumbai","Central","Bangalore","South")</f>
        <v>South</v>
      </c>
      <c r="O3045" s="12">
        <v>568458.41</v>
      </c>
      <c r="P3045" s="4">
        <f>Table1[[#This Row],[Delivery_Date]]-Table1[[#This Row],[Order_Date]]</f>
        <v>1</v>
      </c>
      <c r="Q3045" s="4" t="str">
        <f>IF(Table1[[#This Row],[Delivery delay days]]&gt;5,"delay","on time")</f>
        <v>on time</v>
      </c>
      <c r="R3045" s="10">
        <f>DATEVALUE(Table1[[#This Row],[Delivery_Date]])</f>
        <v>45093</v>
      </c>
      <c r="S3045" s="10">
        <f>DATEVALUE(Table1[[#This Row],[Order_Date]])</f>
        <v>45092</v>
      </c>
      <c r="T3045" s="4" t="str" cm="1">
        <f t="array" ref="T3045">_xlfn.IFS(Table1[[#This Row],[Inventory_Level]]&lt;=200,"low",Table1[[#This Row],[Inventory_Level]]&gt;=700,"high",Table1[[#This Row],[Inventory_Level]]&gt;200,"medium")</f>
        <v>high</v>
      </c>
    </row>
    <row r="3046" spans="1:20" x14ac:dyDescent="0.35">
      <c r="A3046" s="4">
        <v>3045</v>
      </c>
      <c r="B3046" s="4" t="s">
        <v>65</v>
      </c>
      <c r="C3046" s="4" t="s">
        <v>24</v>
      </c>
      <c r="D3046" s="4" t="s">
        <v>45</v>
      </c>
      <c r="E3046" s="4" t="s">
        <v>18</v>
      </c>
      <c r="F3046" s="10" t="s">
        <v>383</v>
      </c>
      <c r="G3046" s="11" t="s">
        <v>219</v>
      </c>
      <c r="H3046" s="4">
        <v>86</v>
      </c>
      <c r="I3046" s="12">
        <v>31202.560000000001</v>
      </c>
      <c r="J3046" s="12">
        <v>2683420.16</v>
      </c>
      <c r="K3046" s="12">
        <v>418.08</v>
      </c>
      <c r="L3046" s="4">
        <v>629</v>
      </c>
      <c r="M3046" s="4" t="s">
        <v>29</v>
      </c>
      <c r="N3046" s="4" t="str" cm="1">
        <f t="array" ref="N3046">_xlfn.SWITCH(E3046,"Delhi","North","Chennai","South","Hyderabad","South","Mumbai","Central","Bangalore","South")</f>
        <v>North</v>
      </c>
      <c r="O3046" s="12">
        <v>655622.48</v>
      </c>
      <c r="P3046" s="4">
        <f>Table1[[#This Row],[Delivery_Date]]-Table1[[#This Row],[Order_Date]]</f>
        <v>14</v>
      </c>
      <c r="Q3046" s="4" t="str">
        <f>IF(Table1[[#This Row],[Delivery delay days]]&gt;5,"delay","on time")</f>
        <v>delay</v>
      </c>
      <c r="R3046" s="10">
        <f>DATEVALUE(Table1[[#This Row],[Delivery_Date]])</f>
        <v>45227</v>
      </c>
      <c r="S3046" s="10">
        <f>DATEVALUE(Table1[[#This Row],[Order_Date]])</f>
        <v>45213</v>
      </c>
      <c r="T3046" s="4" t="str" cm="1">
        <f t="array" ref="T3046">_xlfn.IFS(Table1[[#This Row],[Inventory_Level]]&lt;=200,"low",Table1[[#This Row],[Inventory_Level]]&gt;=700,"high",Table1[[#This Row],[Inventory_Level]]&gt;200,"medium")</f>
        <v>medium</v>
      </c>
    </row>
    <row r="3047" spans="1:20" x14ac:dyDescent="0.35">
      <c r="A3047" s="4">
        <v>3046</v>
      </c>
      <c r="B3047" s="4" t="s">
        <v>31</v>
      </c>
      <c r="C3047" s="4" t="s">
        <v>16</v>
      </c>
      <c r="D3047" s="4" t="s">
        <v>25</v>
      </c>
      <c r="E3047" s="4" t="s">
        <v>46</v>
      </c>
      <c r="F3047" s="10" t="s">
        <v>119</v>
      </c>
      <c r="G3047" s="11" t="s">
        <v>294</v>
      </c>
      <c r="H3047" s="4">
        <v>12</v>
      </c>
      <c r="I3047" s="12">
        <v>24387.759999999998</v>
      </c>
      <c r="J3047" s="12">
        <v>292653.12</v>
      </c>
      <c r="K3047" s="12">
        <v>2581.61</v>
      </c>
      <c r="L3047" s="4">
        <v>488</v>
      </c>
      <c r="M3047" s="4" t="s">
        <v>42</v>
      </c>
      <c r="N3047" s="4" t="str" cm="1">
        <f t="array" ref="N3047">_xlfn.SWITCH(E3047,"Delhi","North","Chennai","South","Hyderabad","South","Mumbai","Central","Bangalore","South")</f>
        <v>South</v>
      </c>
      <c r="O3047" s="12">
        <v>30712.19</v>
      </c>
      <c r="P3047" s="4">
        <f>Table1[[#This Row],[Delivery_Date]]-Table1[[#This Row],[Order_Date]]</f>
        <v>6</v>
      </c>
      <c r="Q3047" s="4" t="str">
        <f>IF(Table1[[#This Row],[Delivery delay days]]&gt;5,"delay","on time")</f>
        <v>delay</v>
      </c>
      <c r="R3047" s="10">
        <f>DATEVALUE(Table1[[#This Row],[Delivery_Date]])</f>
        <v>45280</v>
      </c>
      <c r="S3047" s="10">
        <f>DATEVALUE(Table1[[#This Row],[Order_Date]])</f>
        <v>45274</v>
      </c>
      <c r="T3047" s="4" t="str" cm="1">
        <f t="array" ref="T3047">_xlfn.IFS(Table1[[#This Row],[Inventory_Level]]&lt;=200,"low",Table1[[#This Row],[Inventory_Level]]&gt;=700,"high",Table1[[#This Row],[Inventory_Level]]&gt;200,"medium")</f>
        <v>medium</v>
      </c>
    </row>
    <row r="3048" spans="1:20" x14ac:dyDescent="0.35">
      <c r="A3048" s="4">
        <v>3047</v>
      </c>
      <c r="B3048" s="4" t="s">
        <v>65</v>
      </c>
      <c r="C3048" s="4" t="s">
        <v>16</v>
      </c>
      <c r="D3048" s="4" t="s">
        <v>32</v>
      </c>
      <c r="E3048" s="4" t="s">
        <v>18</v>
      </c>
      <c r="F3048" s="10" t="s">
        <v>241</v>
      </c>
      <c r="G3048" s="11" t="s">
        <v>187</v>
      </c>
      <c r="H3048" s="4">
        <v>63</v>
      </c>
      <c r="I3048" s="12">
        <v>37171.760000000002</v>
      </c>
      <c r="J3048" s="12">
        <v>2341820.88</v>
      </c>
      <c r="K3048" s="12">
        <v>3422.24</v>
      </c>
      <c r="L3048" s="4">
        <v>534</v>
      </c>
      <c r="M3048" s="4" t="s">
        <v>21</v>
      </c>
      <c r="N3048" s="4" t="str" cm="1">
        <f t="array" ref="N3048">_xlfn.SWITCH(E3048,"Delhi","North","Chennai","South","Hyderabad","South","Mumbai","Central","Bangalore","South")</f>
        <v>North</v>
      </c>
      <c r="O3048" s="12">
        <v>204529.66</v>
      </c>
      <c r="P3048" s="4">
        <f>Table1[[#This Row],[Delivery_Date]]-Table1[[#This Row],[Order_Date]]</f>
        <v>3</v>
      </c>
      <c r="Q3048" s="4" t="str">
        <f>IF(Table1[[#This Row],[Delivery delay days]]&gt;5,"delay","on time")</f>
        <v>on time</v>
      </c>
      <c r="R3048" s="10">
        <f>DATEVALUE(Table1[[#This Row],[Delivery_Date]])</f>
        <v>45003</v>
      </c>
      <c r="S3048" s="10">
        <f>DATEVALUE(Table1[[#This Row],[Order_Date]])</f>
        <v>45000</v>
      </c>
      <c r="T3048" s="4" t="str" cm="1">
        <f t="array" ref="T3048">_xlfn.IFS(Table1[[#This Row],[Inventory_Level]]&lt;=200,"low",Table1[[#This Row],[Inventory_Level]]&gt;=700,"high",Table1[[#This Row],[Inventory_Level]]&gt;200,"medium")</f>
        <v>medium</v>
      </c>
    </row>
    <row r="3049" spans="1:20" x14ac:dyDescent="0.35">
      <c r="A3049" s="4">
        <v>3048</v>
      </c>
      <c r="B3049" s="4" t="s">
        <v>59</v>
      </c>
      <c r="C3049" s="4" t="s">
        <v>16</v>
      </c>
      <c r="D3049" s="4" t="s">
        <v>39</v>
      </c>
      <c r="E3049" s="4" t="s">
        <v>60</v>
      </c>
      <c r="F3049" s="10" t="s">
        <v>413</v>
      </c>
      <c r="G3049" s="11" t="s">
        <v>108</v>
      </c>
      <c r="H3049" s="4">
        <v>73</v>
      </c>
      <c r="I3049" s="12">
        <v>16606.95</v>
      </c>
      <c r="J3049" s="12">
        <v>1212307.3500000001</v>
      </c>
      <c r="K3049" s="12">
        <v>2515.15</v>
      </c>
      <c r="L3049" s="4">
        <v>239</v>
      </c>
      <c r="M3049" s="4" t="s">
        <v>42</v>
      </c>
      <c r="N3049" s="4" t="str" cm="1">
        <f t="array" ref="N3049">_xlfn.SWITCH(E3049,"Delhi","North","Chennai","South","Hyderabad","South","Mumbai","Central","Bangalore","South")</f>
        <v>South</v>
      </c>
      <c r="O3049" s="12">
        <v>162699.4</v>
      </c>
      <c r="P3049" s="4">
        <f>Table1[[#This Row],[Delivery_Date]]-Table1[[#This Row],[Order_Date]]</f>
        <v>8</v>
      </c>
      <c r="Q3049" s="4" t="str">
        <f>IF(Table1[[#This Row],[Delivery delay days]]&gt;5,"delay","on time")</f>
        <v>delay</v>
      </c>
      <c r="R3049" s="10">
        <f>DATEVALUE(Table1[[#This Row],[Delivery_Date]])</f>
        <v>45059</v>
      </c>
      <c r="S3049" s="10">
        <f>DATEVALUE(Table1[[#This Row],[Order_Date]])</f>
        <v>45051</v>
      </c>
      <c r="T3049" s="4" t="str" cm="1">
        <f t="array" ref="T3049">_xlfn.IFS(Table1[[#This Row],[Inventory_Level]]&lt;=200,"low",Table1[[#This Row],[Inventory_Level]]&gt;=700,"high",Table1[[#This Row],[Inventory_Level]]&gt;200,"medium")</f>
        <v>medium</v>
      </c>
    </row>
    <row r="3050" spans="1:20" x14ac:dyDescent="0.35">
      <c r="A3050" s="4">
        <v>3049</v>
      </c>
      <c r="B3050" s="4" t="s">
        <v>51</v>
      </c>
      <c r="C3050" s="4" t="s">
        <v>24</v>
      </c>
      <c r="D3050" s="4" t="s">
        <v>45</v>
      </c>
      <c r="E3050" s="4" t="s">
        <v>52</v>
      </c>
      <c r="F3050" s="10" t="s">
        <v>223</v>
      </c>
      <c r="G3050" s="11" t="s">
        <v>123</v>
      </c>
      <c r="H3050" s="4">
        <v>99</v>
      </c>
      <c r="I3050" s="12">
        <v>11304.9</v>
      </c>
      <c r="J3050" s="12">
        <v>1119185.1000000001</v>
      </c>
      <c r="K3050" s="12">
        <v>2533.54</v>
      </c>
      <c r="L3050" s="4">
        <v>488</v>
      </c>
      <c r="M3050" s="4" t="s">
        <v>21</v>
      </c>
      <c r="N3050" s="4" t="str" cm="1">
        <f t="array" ref="N3050">_xlfn.SWITCH(E3050,"Delhi","North","Chennai","South","Hyderabad","South","Mumbai","Central","Bangalore","South")</f>
        <v>Central</v>
      </c>
      <c r="O3050" s="12">
        <v>223327.88</v>
      </c>
      <c r="P3050" s="4">
        <f>Table1[[#This Row],[Delivery_Date]]-Table1[[#This Row],[Order_Date]]</f>
        <v>7</v>
      </c>
      <c r="Q3050" s="4" t="str">
        <f>IF(Table1[[#This Row],[Delivery delay days]]&gt;5,"delay","on time")</f>
        <v>delay</v>
      </c>
      <c r="R3050" s="10">
        <f>DATEVALUE(Table1[[#This Row],[Delivery_Date]])</f>
        <v>45242</v>
      </c>
      <c r="S3050" s="10">
        <f>DATEVALUE(Table1[[#This Row],[Order_Date]])</f>
        <v>45235</v>
      </c>
      <c r="T3050" s="4" t="str" cm="1">
        <f t="array" ref="T3050">_xlfn.IFS(Table1[[#This Row],[Inventory_Level]]&lt;=200,"low",Table1[[#This Row],[Inventory_Level]]&gt;=700,"high",Table1[[#This Row],[Inventory_Level]]&gt;200,"medium")</f>
        <v>medium</v>
      </c>
    </row>
    <row r="3051" spans="1:20" x14ac:dyDescent="0.35">
      <c r="A3051" s="4">
        <v>3050</v>
      </c>
      <c r="B3051" s="4" t="s">
        <v>65</v>
      </c>
      <c r="C3051" s="4" t="s">
        <v>16</v>
      </c>
      <c r="D3051" s="4" t="s">
        <v>45</v>
      </c>
      <c r="E3051" s="4" t="s">
        <v>18</v>
      </c>
      <c r="F3051" s="10" t="s">
        <v>118</v>
      </c>
      <c r="G3051" s="11" t="s">
        <v>307</v>
      </c>
      <c r="H3051" s="4">
        <v>16</v>
      </c>
      <c r="I3051" s="12">
        <v>37745.25</v>
      </c>
      <c r="J3051" s="12">
        <v>603924</v>
      </c>
      <c r="K3051" s="12">
        <v>1112.04</v>
      </c>
      <c r="L3051" s="4">
        <v>742</v>
      </c>
      <c r="M3051" s="4" t="s">
        <v>42</v>
      </c>
      <c r="N3051" s="4" t="str" cm="1">
        <f t="array" ref="N3051">_xlfn.SWITCH(E3051,"Delhi","North","Chennai","South","Hyderabad","South","Mumbai","Central","Bangalore","South")</f>
        <v>North</v>
      </c>
      <c r="O3051" s="12">
        <v>123830.53</v>
      </c>
      <c r="P3051" s="4">
        <f>Table1[[#This Row],[Delivery_Date]]-Table1[[#This Row],[Order_Date]]</f>
        <v>14</v>
      </c>
      <c r="Q3051" s="4" t="str">
        <f>IF(Table1[[#This Row],[Delivery delay days]]&gt;5,"delay","on time")</f>
        <v>delay</v>
      </c>
      <c r="R3051" s="10">
        <f>DATEVALUE(Table1[[#This Row],[Delivery_Date]])</f>
        <v>45283</v>
      </c>
      <c r="S3051" s="10">
        <f>DATEVALUE(Table1[[#This Row],[Order_Date]])</f>
        <v>45269</v>
      </c>
      <c r="T3051" s="4" t="str" cm="1">
        <f t="array" ref="T3051">_xlfn.IFS(Table1[[#This Row],[Inventory_Level]]&lt;=200,"low",Table1[[#This Row],[Inventory_Level]]&gt;=700,"high",Table1[[#This Row],[Inventory_Level]]&gt;200,"medium")</f>
        <v>high</v>
      </c>
    </row>
    <row r="3052" spans="1:20" x14ac:dyDescent="0.35">
      <c r="A3052" s="4">
        <v>3051</v>
      </c>
      <c r="B3052" s="4" t="s">
        <v>44</v>
      </c>
      <c r="C3052" s="4" t="s">
        <v>38</v>
      </c>
      <c r="D3052" s="4" t="s">
        <v>45</v>
      </c>
      <c r="E3052" s="4" t="s">
        <v>26</v>
      </c>
      <c r="F3052" s="10" t="s">
        <v>353</v>
      </c>
      <c r="G3052" s="11" t="s">
        <v>89</v>
      </c>
      <c r="H3052" s="4">
        <v>40</v>
      </c>
      <c r="I3052" s="12">
        <v>14649.24</v>
      </c>
      <c r="J3052" s="12">
        <v>585969.6</v>
      </c>
      <c r="K3052" s="12">
        <v>4763.8599999999997</v>
      </c>
      <c r="L3052" s="4">
        <v>651</v>
      </c>
      <c r="M3052" s="4" t="s">
        <v>29</v>
      </c>
      <c r="N3052" s="4" t="str" cm="1">
        <f t="array" ref="N3052">_xlfn.SWITCH(E3052,"Delhi","North","Chennai","South","Hyderabad","South","Mumbai","Central","Bangalore","South")</f>
        <v>South</v>
      </c>
      <c r="O3052" s="12">
        <v>91499.1</v>
      </c>
      <c r="P3052" s="4">
        <f>Table1[[#This Row],[Delivery_Date]]-Table1[[#This Row],[Order_Date]]</f>
        <v>10</v>
      </c>
      <c r="Q3052" s="4" t="str">
        <f>IF(Table1[[#This Row],[Delivery delay days]]&gt;5,"delay","on time")</f>
        <v>delay</v>
      </c>
      <c r="R3052" s="10">
        <f>DATEVALUE(Table1[[#This Row],[Delivery_Date]])</f>
        <v>45116</v>
      </c>
      <c r="S3052" s="10">
        <f>DATEVALUE(Table1[[#This Row],[Order_Date]])</f>
        <v>45106</v>
      </c>
      <c r="T3052" s="4" t="str" cm="1">
        <f t="array" ref="T3052">_xlfn.IFS(Table1[[#This Row],[Inventory_Level]]&lt;=200,"low",Table1[[#This Row],[Inventory_Level]]&gt;=700,"high",Table1[[#This Row],[Inventory_Level]]&gt;200,"medium")</f>
        <v>medium</v>
      </c>
    </row>
    <row r="3053" spans="1:20" x14ac:dyDescent="0.35">
      <c r="A3053" s="4">
        <v>3052</v>
      </c>
      <c r="B3053" s="4" t="s">
        <v>15</v>
      </c>
      <c r="C3053" s="4" t="s">
        <v>38</v>
      </c>
      <c r="D3053" s="4" t="s">
        <v>17</v>
      </c>
      <c r="E3053" s="4" t="s">
        <v>60</v>
      </c>
      <c r="F3053" s="10" t="s">
        <v>78</v>
      </c>
      <c r="G3053" s="11" t="s">
        <v>412</v>
      </c>
      <c r="H3053" s="4">
        <v>44</v>
      </c>
      <c r="I3053" s="12">
        <v>23883.119999999999</v>
      </c>
      <c r="J3053" s="12">
        <v>1050857.28</v>
      </c>
      <c r="K3053" s="12">
        <v>982.98</v>
      </c>
      <c r="L3053" s="4">
        <v>401</v>
      </c>
      <c r="M3053" s="4" t="s">
        <v>42</v>
      </c>
      <c r="N3053" s="4" t="str" cm="1">
        <f t="array" ref="N3053">_xlfn.SWITCH(E3053,"Delhi","North","Chennai","South","Hyderabad","South","Mumbai","Central","Bangalore","South")</f>
        <v>South</v>
      </c>
      <c r="O3053" s="12">
        <v>199939.64</v>
      </c>
      <c r="P3053" s="4">
        <f>Table1[[#This Row],[Delivery_Date]]-Table1[[#This Row],[Order_Date]]</f>
        <v>13</v>
      </c>
      <c r="Q3053" s="4" t="str">
        <f>IF(Table1[[#This Row],[Delivery delay days]]&gt;5,"delay","on time")</f>
        <v>delay</v>
      </c>
      <c r="R3053" s="10">
        <f>DATEVALUE(Table1[[#This Row],[Delivery_Date]])</f>
        <v>45219</v>
      </c>
      <c r="S3053" s="10">
        <f>DATEVALUE(Table1[[#This Row],[Order_Date]])</f>
        <v>45206</v>
      </c>
      <c r="T3053" s="4" t="str" cm="1">
        <f t="array" ref="T3053">_xlfn.IFS(Table1[[#This Row],[Inventory_Level]]&lt;=200,"low",Table1[[#This Row],[Inventory_Level]]&gt;=700,"high",Table1[[#This Row],[Inventory_Level]]&gt;200,"medium")</f>
        <v>medium</v>
      </c>
    </row>
    <row r="3054" spans="1:20" x14ac:dyDescent="0.35">
      <c r="A3054" s="4">
        <v>3053</v>
      </c>
      <c r="B3054" s="4" t="s">
        <v>15</v>
      </c>
      <c r="C3054" s="4" t="s">
        <v>24</v>
      </c>
      <c r="D3054" s="4" t="s">
        <v>17</v>
      </c>
      <c r="E3054" s="4" t="s">
        <v>26</v>
      </c>
      <c r="F3054" s="10" t="s">
        <v>378</v>
      </c>
      <c r="G3054" s="11" t="s">
        <v>386</v>
      </c>
      <c r="H3054" s="4">
        <v>13</v>
      </c>
      <c r="I3054" s="12">
        <v>20349.810000000001</v>
      </c>
      <c r="J3054" s="12">
        <v>264547.53000000003</v>
      </c>
      <c r="K3054" s="12">
        <v>684.87</v>
      </c>
      <c r="L3054" s="4">
        <v>254</v>
      </c>
      <c r="M3054" s="4" t="s">
        <v>29</v>
      </c>
      <c r="N3054" s="4" t="str" cm="1">
        <f t="array" ref="N3054">_xlfn.SWITCH(E3054,"Delhi","North","Chennai","South","Hyderabad","South","Mumbai","Central","Bangalore","South")</f>
        <v>South</v>
      </c>
      <c r="O3054" s="12">
        <v>16973.39</v>
      </c>
      <c r="P3054" s="4">
        <f>Table1[[#This Row],[Delivery_Date]]-Table1[[#This Row],[Order_Date]]</f>
        <v>12</v>
      </c>
      <c r="Q3054" s="4" t="str">
        <f>IF(Table1[[#This Row],[Delivery delay days]]&gt;5,"delay","on time")</f>
        <v>delay</v>
      </c>
      <c r="R3054" s="10">
        <f>DATEVALUE(Table1[[#This Row],[Delivery_Date]])</f>
        <v>45132</v>
      </c>
      <c r="S3054" s="10">
        <f>DATEVALUE(Table1[[#This Row],[Order_Date]])</f>
        <v>45120</v>
      </c>
      <c r="T3054" s="4" t="str" cm="1">
        <f t="array" ref="T3054">_xlfn.IFS(Table1[[#This Row],[Inventory_Level]]&lt;=200,"low",Table1[[#This Row],[Inventory_Level]]&gt;=700,"high",Table1[[#This Row],[Inventory_Level]]&gt;200,"medium")</f>
        <v>medium</v>
      </c>
    </row>
    <row r="3055" spans="1:20" x14ac:dyDescent="0.35">
      <c r="A3055" s="4">
        <v>3054</v>
      </c>
      <c r="B3055" s="4" t="s">
        <v>23</v>
      </c>
      <c r="C3055" s="4" t="s">
        <v>24</v>
      </c>
      <c r="D3055" s="4" t="s">
        <v>25</v>
      </c>
      <c r="E3055" s="4" t="s">
        <v>60</v>
      </c>
      <c r="F3055" s="10" t="s">
        <v>266</v>
      </c>
      <c r="G3055" s="11" t="s">
        <v>252</v>
      </c>
      <c r="H3055" s="4">
        <v>72</v>
      </c>
      <c r="I3055" s="12">
        <v>33814.080000000002</v>
      </c>
      <c r="J3055" s="12">
        <v>2434613.7599999998</v>
      </c>
      <c r="K3055" s="12">
        <v>4809.33</v>
      </c>
      <c r="L3055" s="4">
        <v>507</v>
      </c>
      <c r="M3055" s="4" t="s">
        <v>21</v>
      </c>
      <c r="N3055" s="4" t="str" cm="1">
        <f t="array" ref="N3055">_xlfn.SWITCH(E3055,"Delhi","North","Chennai","South","Hyderabad","South","Mumbai","Central","Bangalore","South")</f>
        <v>South</v>
      </c>
      <c r="O3055" s="12">
        <v>181743.59</v>
      </c>
      <c r="P3055" s="4">
        <f>Table1[[#This Row],[Delivery_Date]]-Table1[[#This Row],[Order_Date]]</f>
        <v>10</v>
      </c>
      <c r="Q3055" s="4" t="str">
        <f>IF(Table1[[#This Row],[Delivery delay days]]&gt;5,"delay","on time")</f>
        <v>delay</v>
      </c>
      <c r="R3055" s="10">
        <f>DATEVALUE(Table1[[#This Row],[Delivery_Date]])</f>
        <v>45089</v>
      </c>
      <c r="S3055" s="10">
        <f>DATEVALUE(Table1[[#This Row],[Order_Date]])</f>
        <v>45079</v>
      </c>
      <c r="T3055" s="4" t="str" cm="1">
        <f t="array" ref="T3055">_xlfn.IFS(Table1[[#This Row],[Inventory_Level]]&lt;=200,"low",Table1[[#This Row],[Inventory_Level]]&gt;=700,"high",Table1[[#This Row],[Inventory_Level]]&gt;200,"medium")</f>
        <v>medium</v>
      </c>
    </row>
    <row r="3056" spans="1:20" x14ac:dyDescent="0.35">
      <c r="A3056" s="4">
        <v>3055</v>
      </c>
      <c r="B3056" s="4" t="s">
        <v>51</v>
      </c>
      <c r="C3056" s="4" t="s">
        <v>16</v>
      </c>
      <c r="D3056" s="4" t="s">
        <v>39</v>
      </c>
      <c r="E3056" s="4" t="s">
        <v>18</v>
      </c>
      <c r="F3056" s="10" t="s">
        <v>350</v>
      </c>
      <c r="G3056" s="11" t="s">
        <v>348</v>
      </c>
      <c r="H3056" s="4">
        <v>59</v>
      </c>
      <c r="I3056" s="12">
        <v>48881.78</v>
      </c>
      <c r="J3056" s="12">
        <v>2884025.02</v>
      </c>
      <c r="K3056" s="12">
        <v>1985.09</v>
      </c>
      <c r="L3056" s="4">
        <v>891</v>
      </c>
      <c r="M3056" s="4" t="s">
        <v>35</v>
      </c>
      <c r="N3056" s="4" t="str" cm="1">
        <f t="array" ref="N3056">_xlfn.SWITCH(E3056,"Delhi","North","Chennai","South","Hyderabad","South","Mumbai","Central","Bangalore","South")</f>
        <v>North</v>
      </c>
      <c r="O3056" s="12">
        <v>216361.54</v>
      </c>
      <c r="P3056" s="4">
        <f>Table1[[#This Row],[Delivery_Date]]-Table1[[#This Row],[Order_Date]]</f>
        <v>15</v>
      </c>
      <c r="Q3056" s="4" t="str">
        <f>IF(Table1[[#This Row],[Delivery delay days]]&gt;5,"delay","on time")</f>
        <v>delay</v>
      </c>
      <c r="R3056" s="10">
        <f>DATEVALUE(Table1[[#This Row],[Delivery_Date]])</f>
        <v>45279</v>
      </c>
      <c r="S3056" s="10">
        <f>DATEVALUE(Table1[[#This Row],[Order_Date]])</f>
        <v>45264</v>
      </c>
      <c r="T3056" s="4" t="str" cm="1">
        <f t="array" ref="T3056">_xlfn.IFS(Table1[[#This Row],[Inventory_Level]]&lt;=200,"low",Table1[[#This Row],[Inventory_Level]]&gt;=700,"high",Table1[[#This Row],[Inventory_Level]]&gt;200,"medium")</f>
        <v>high</v>
      </c>
    </row>
    <row r="3057" spans="1:20" x14ac:dyDescent="0.35">
      <c r="A3057" s="4">
        <v>3056</v>
      </c>
      <c r="B3057" s="4" t="s">
        <v>59</v>
      </c>
      <c r="C3057" s="4" t="s">
        <v>38</v>
      </c>
      <c r="D3057" s="4" t="s">
        <v>25</v>
      </c>
      <c r="E3057" s="4" t="s">
        <v>18</v>
      </c>
      <c r="F3057" s="10" t="s">
        <v>415</v>
      </c>
      <c r="G3057" s="11" t="s">
        <v>373</v>
      </c>
      <c r="H3057" s="4">
        <v>41</v>
      </c>
      <c r="I3057" s="12">
        <v>25400.43</v>
      </c>
      <c r="J3057" s="12">
        <v>1041417.63</v>
      </c>
      <c r="K3057" s="12">
        <v>1619.3</v>
      </c>
      <c r="L3057" s="4">
        <v>408</v>
      </c>
      <c r="M3057" s="4" t="s">
        <v>42</v>
      </c>
      <c r="N3057" s="4" t="str" cm="1">
        <f t="array" ref="N3057">_xlfn.SWITCH(E3057,"Delhi","North","Chennai","South","Hyderabad","South","Mumbai","Central","Bangalore","South")</f>
        <v>North</v>
      </c>
      <c r="O3057" s="12">
        <v>55063.08</v>
      </c>
      <c r="P3057" s="4">
        <f>Table1[[#This Row],[Delivery_Date]]-Table1[[#This Row],[Order_Date]]</f>
        <v>11</v>
      </c>
      <c r="Q3057" s="4" t="str">
        <f>IF(Table1[[#This Row],[Delivery delay days]]&gt;5,"delay","on time")</f>
        <v>delay</v>
      </c>
      <c r="R3057" s="10">
        <f>DATEVALUE(Table1[[#This Row],[Delivery_Date]])</f>
        <v>44985</v>
      </c>
      <c r="S3057" s="10">
        <f>DATEVALUE(Table1[[#This Row],[Order_Date]])</f>
        <v>44974</v>
      </c>
      <c r="T3057" s="4" t="str" cm="1">
        <f t="array" ref="T3057">_xlfn.IFS(Table1[[#This Row],[Inventory_Level]]&lt;=200,"low",Table1[[#This Row],[Inventory_Level]]&gt;=700,"high",Table1[[#This Row],[Inventory_Level]]&gt;200,"medium")</f>
        <v>medium</v>
      </c>
    </row>
    <row r="3058" spans="1:20" x14ac:dyDescent="0.35">
      <c r="A3058" s="4">
        <v>3057</v>
      </c>
      <c r="B3058" s="4" t="s">
        <v>31</v>
      </c>
      <c r="C3058" s="4" t="s">
        <v>24</v>
      </c>
      <c r="D3058" s="4" t="s">
        <v>25</v>
      </c>
      <c r="E3058" s="4" t="s">
        <v>26</v>
      </c>
      <c r="F3058" s="10" t="s">
        <v>95</v>
      </c>
      <c r="G3058" s="11" t="s">
        <v>374</v>
      </c>
      <c r="H3058" s="4">
        <v>39</v>
      </c>
      <c r="I3058" s="12">
        <v>25095.1</v>
      </c>
      <c r="J3058" s="12">
        <v>978708.9</v>
      </c>
      <c r="K3058" s="12">
        <v>776.26</v>
      </c>
      <c r="L3058" s="4">
        <v>305</v>
      </c>
      <c r="M3058" s="4" t="s">
        <v>42</v>
      </c>
      <c r="N3058" s="4" t="str" cm="1">
        <f t="array" ref="N3058">_xlfn.SWITCH(E3058,"Delhi","North","Chennai","South","Hyderabad","South","Mumbai","Central","Bangalore","South")</f>
        <v>South</v>
      </c>
      <c r="O3058" s="12">
        <v>83004.149999999994</v>
      </c>
      <c r="P3058" s="4">
        <f>Table1[[#This Row],[Delivery_Date]]-Table1[[#This Row],[Order_Date]]</f>
        <v>2</v>
      </c>
      <c r="Q3058" s="4" t="str">
        <f>IF(Table1[[#This Row],[Delivery delay days]]&gt;5,"delay","on time")</f>
        <v>on time</v>
      </c>
      <c r="R3058" s="10">
        <f>DATEVALUE(Table1[[#This Row],[Delivery_Date]])</f>
        <v>45252</v>
      </c>
      <c r="S3058" s="10">
        <f>DATEVALUE(Table1[[#This Row],[Order_Date]])</f>
        <v>45250</v>
      </c>
      <c r="T3058" s="4" t="str" cm="1">
        <f t="array" ref="T3058">_xlfn.IFS(Table1[[#This Row],[Inventory_Level]]&lt;=200,"low",Table1[[#This Row],[Inventory_Level]]&gt;=700,"high",Table1[[#This Row],[Inventory_Level]]&gt;200,"medium")</f>
        <v>medium</v>
      </c>
    </row>
    <row r="3059" spans="1:20" x14ac:dyDescent="0.35">
      <c r="A3059" s="4">
        <v>3058</v>
      </c>
      <c r="B3059" s="4" t="s">
        <v>15</v>
      </c>
      <c r="C3059" s="4" t="s">
        <v>24</v>
      </c>
      <c r="D3059" s="4" t="s">
        <v>39</v>
      </c>
      <c r="E3059" s="4" t="s">
        <v>60</v>
      </c>
      <c r="F3059" s="10" t="s">
        <v>94</v>
      </c>
      <c r="G3059" s="11" t="s">
        <v>205</v>
      </c>
      <c r="H3059" s="4">
        <v>56</v>
      </c>
      <c r="I3059" s="12">
        <v>10333.61</v>
      </c>
      <c r="J3059" s="12">
        <v>578682.16</v>
      </c>
      <c r="K3059" s="12">
        <v>4867.57</v>
      </c>
      <c r="L3059" s="4">
        <v>986</v>
      </c>
      <c r="M3059" s="4" t="s">
        <v>35</v>
      </c>
      <c r="N3059" s="4" t="str" cm="1">
        <f t="array" ref="N3059">_xlfn.SWITCH(E3059,"Delhi","North","Chennai","South","Hyderabad","South","Mumbai","Central","Bangalore","South")</f>
        <v>South</v>
      </c>
      <c r="O3059" s="12">
        <v>103530.86</v>
      </c>
      <c r="P3059" s="4">
        <f>Table1[[#This Row],[Delivery_Date]]-Table1[[#This Row],[Order_Date]]</f>
        <v>7</v>
      </c>
      <c r="Q3059" s="4" t="str">
        <f>IF(Table1[[#This Row],[Delivery delay days]]&gt;5,"delay","on time")</f>
        <v>delay</v>
      </c>
      <c r="R3059" s="10">
        <f>DATEVALUE(Table1[[#This Row],[Delivery_Date]])</f>
        <v>44954</v>
      </c>
      <c r="S3059" s="10">
        <f>DATEVALUE(Table1[[#This Row],[Order_Date]])</f>
        <v>44947</v>
      </c>
      <c r="T3059" s="4" t="str" cm="1">
        <f t="array" ref="T3059">_xlfn.IFS(Table1[[#This Row],[Inventory_Level]]&lt;=200,"low",Table1[[#This Row],[Inventory_Level]]&gt;=700,"high",Table1[[#This Row],[Inventory_Level]]&gt;200,"medium")</f>
        <v>high</v>
      </c>
    </row>
    <row r="3060" spans="1:20" x14ac:dyDescent="0.35">
      <c r="A3060" s="4">
        <v>3059</v>
      </c>
      <c r="B3060" s="4" t="s">
        <v>65</v>
      </c>
      <c r="C3060" s="4" t="s">
        <v>16</v>
      </c>
      <c r="D3060" s="4" t="s">
        <v>17</v>
      </c>
      <c r="E3060" s="4" t="s">
        <v>18</v>
      </c>
      <c r="F3060" s="10" t="s">
        <v>273</v>
      </c>
      <c r="G3060" s="11" t="s">
        <v>350</v>
      </c>
      <c r="H3060" s="4">
        <v>10</v>
      </c>
      <c r="I3060" s="12">
        <v>12062.12</v>
      </c>
      <c r="J3060" s="12">
        <v>120621.2</v>
      </c>
      <c r="K3060" s="12">
        <v>186.23</v>
      </c>
      <c r="L3060" s="4">
        <v>556</v>
      </c>
      <c r="M3060" s="4" t="s">
        <v>29</v>
      </c>
      <c r="N3060" s="4" t="str" cm="1">
        <f t="array" ref="N3060">_xlfn.SWITCH(E3060,"Delhi","North","Chennai","South","Hyderabad","South","Mumbai","Central","Bangalore","South")</f>
        <v>North</v>
      </c>
      <c r="O3060" s="12">
        <v>26917.22</v>
      </c>
      <c r="P3060" s="4">
        <f>Table1[[#This Row],[Delivery_Date]]-Table1[[#This Row],[Order_Date]]</f>
        <v>3</v>
      </c>
      <c r="Q3060" s="4" t="str">
        <f>IF(Table1[[#This Row],[Delivery delay days]]&gt;5,"delay","on time")</f>
        <v>on time</v>
      </c>
      <c r="R3060" s="10">
        <f>DATEVALUE(Table1[[#This Row],[Delivery_Date]])</f>
        <v>45264</v>
      </c>
      <c r="S3060" s="10">
        <f>DATEVALUE(Table1[[#This Row],[Order_Date]])</f>
        <v>45261</v>
      </c>
      <c r="T3060" s="4" t="str" cm="1">
        <f t="array" ref="T3060">_xlfn.IFS(Table1[[#This Row],[Inventory_Level]]&lt;=200,"low",Table1[[#This Row],[Inventory_Level]]&gt;=700,"high",Table1[[#This Row],[Inventory_Level]]&gt;200,"medium")</f>
        <v>medium</v>
      </c>
    </row>
    <row r="3061" spans="1:20" x14ac:dyDescent="0.35">
      <c r="A3061" s="4">
        <v>3060</v>
      </c>
      <c r="B3061" s="4" t="s">
        <v>15</v>
      </c>
      <c r="C3061" s="4" t="s">
        <v>24</v>
      </c>
      <c r="D3061" s="4" t="s">
        <v>39</v>
      </c>
      <c r="E3061" s="4" t="s">
        <v>26</v>
      </c>
      <c r="F3061" s="10" t="s">
        <v>398</v>
      </c>
      <c r="G3061" s="11" t="s">
        <v>275</v>
      </c>
      <c r="H3061" s="4">
        <v>65</v>
      </c>
      <c r="I3061" s="12">
        <v>26004.11</v>
      </c>
      <c r="J3061" s="12">
        <v>1690267.15</v>
      </c>
      <c r="K3061" s="12">
        <v>1023.11</v>
      </c>
      <c r="L3061" s="4">
        <v>507</v>
      </c>
      <c r="M3061" s="4" t="s">
        <v>35</v>
      </c>
      <c r="N3061" s="4" t="str" cm="1">
        <f t="array" ref="N3061">_xlfn.SWITCH(E3061,"Delhi","North","Chennai","South","Hyderabad","South","Mumbai","Central","Bangalore","South")</f>
        <v>South</v>
      </c>
      <c r="O3061" s="12">
        <v>124128.06</v>
      </c>
      <c r="P3061" s="4">
        <f>Table1[[#This Row],[Delivery_Date]]-Table1[[#This Row],[Order_Date]]</f>
        <v>8</v>
      </c>
      <c r="Q3061" s="4" t="str">
        <f>IF(Table1[[#This Row],[Delivery delay days]]&gt;5,"delay","on time")</f>
        <v>delay</v>
      </c>
      <c r="R3061" s="10">
        <f>DATEVALUE(Table1[[#This Row],[Delivery_Date]])</f>
        <v>44999</v>
      </c>
      <c r="S3061" s="10">
        <f>DATEVALUE(Table1[[#This Row],[Order_Date]])</f>
        <v>44991</v>
      </c>
      <c r="T3061" s="4" t="str" cm="1">
        <f t="array" ref="T3061">_xlfn.IFS(Table1[[#This Row],[Inventory_Level]]&lt;=200,"low",Table1[[#This Row],[Inventory_Level]]&gt;=700,"high",Table1[[#This Row],[Inventory_Level]]&gt;200,"medium")</f>
        <v>medium</v>
      </c>
    </row>
    <row r="3062" spans="1:20" x14ac:dyDescent="0.35">
      <c r="A3062" s="4">
        <v>3061</v>
      </c>
      <c r="B3062" s="4" t="s">
        <v>59</v>
      </c>
      <c r="C3062" s="4" t="s">
        <v>24</v>
      </c>
      <c r="D3062" s="4" t="s">
        <v>32</v>
      </c>
      <c r="E3062" s="4" t="s">
        <v>52</v>
      </c>
      <c r="F3062" s="10" t="s">
        <v>185</v>
      </c>
      <c r="G3062" s="11" t="s">
        <v>81</v>
      </c>
      <c r="H3062" s="4">
        <v>15</v>
      </c>
      <c r="I3062" s="12">
        <v>20644.849999999999</v>
      </c>
      <c r="J3062" s="12">
        <v>309672.75</v>
      </c>
      <c r="K3062" s="12">
        <v>320.25</v>
      </c>
      <c r="L3062" s="4">
        <v>80</v>
      </c>
      <c r="M3062" s="4" t="s">
        <v>29</v>
      </c>
      <c r="N3062" s="4" t="str" cm="1">
        <f t="array" ref="N3062">_xlfn.SWITCH(E3062,"Delhi","North","Chennai","South","Hyderabad","South","Mumbai","Central","Bangalore","South")</f>
        <v>Central</v>
      </c>
      <c r="O3062" s="12">
        <v>52414.25</v>
      </c>
      <c r="P3062" s="4">
        <f>Table1[[#This Row],[Delivery_Date]]-Table1[[#This Row],[Order_Date]]</f>
        <v>2</v>
      </c>
      <c r="Q3062" s="4" t="str">
        <f>IF(Table1[[#This Row],[Delivery delay days]]&gt;5,"delay","on time")</f>
        <v>on time</v>
      </c>
      <c r="R3062" s="10">
        <f>DATEVALUE(Table1[[#This Row],[Delivery_Date]])</f>
        <v>45043</v>
      </c>
      <c r="S3062" s="10">
        <f>DATEVALUE(Table1[[#This Row],[Order_Date]])</f>
        <v>45041</v>
      </c>
      <c r="T3062" s="4" t="str" cm="1">
        <f t="array" ref="T3062">_xlfn.IFS(Table1[[#This Row],[Inventory_Level]]&lt;=200,"low",Table1[[#This Row],[Inventory_Level]]&gt;=700,"high",Table1[[#This Row],[Inventory_Level]]&gt;200,"medium")</f>
        <v>low</v>
      </c>
    </row>
    <row r="3063" spans="1:20" x14ac:dyDescent="0.35">
      <c r="A3063" s="4">
        <v>3062</v>
      </c>
      <c r="B3063" s="4" t="s">
        <v>65</v>
      </c>
      <c r="C3063" s="4" t="s">
        <v>24</v>
      </c>
      <c r="D3063" s="4" t="s">
        <v>25</v>
      </c>
      <c r="E3063" s="4" t="s">
        <v>18</v>
      </c>
      <c r="F3063" s="10" t="s">
        <v>165</v>
      </c>
      <c r="G3063" s="11" t="s">
        <v>339</v>
      </c>
      <c r="H3063" s="4">
        <v>96</v>
      </c>
      <c r="I3063" s="12">
        <v>12180.33</v>
      </c>
      <c r="J3063" s="12">
        <v>1169311.68</v>
      </c>
      <c r="K3063" s="12">
        <v>2992.02</v>
      </c>
      <c r="L3063" s="4">
        <v>868</v>
      </c>
      <c r="M3063" s="4" t="s">
        <v>35</v>
      </c>
      <c r="N3063" s="4" t="str" cm="1">
        <f t="array" ref="N3063">_xlfn.SWITCH(E3063,"Delhi","North","Chennai","South","Hyderabad","South","Mumbai","Central","Bangalore","South")</f>
        <v>North</v>
      </c>
      <c r="O3063" s="12">
        <v>118102.06</v>
      </c>
      <c r="P3063" s="4">
        <f>Table1[[#This Row],[Delivery_Date]]-Table1[[#This Row],[Order_Date]]</f>
        <v>4</v>
      </c>
      <c r="Q3063" s="4" t="str">
        <f>IF(Table1[[#This Row],[Delivery delay days]]&gt;5,"delay","on time")</f>
        <v>on time</v>
      </c>
      <c r="R3063" s="10">
        <f>DATEVALUE(Table1[[#This Row],[Delivery_Date]])</f>
        <v>45056</v>
      </c>
      <c r="S3063" s="10">
        <f>DATEVALUE(Table1[[#This Row],[Order_Date]])</f>
        <v>45052</v>
      </c>
      <c r="T3063" s="4" t="str" cm="1">
        <f t="array" ref="T3063">_xlfn.IFS(Table1[[#This Row],[Inventory_Level]]&lt;=200,"low",Table1[[#This Row],[Inventory_Level]]&gt;=700,"high",Table1[[#This Row],[Inventory_Level]]&gt;200,"medium")</f>
        <v>high</v>
      </c>
    </row>
    <row r="3064" spans="1:20" x14ac:dyDescent="0.35">
      <c r="A3064" s="4">
        <v>3063</v>
      </c>
      <c r="B3064" s="4" t="s">
        <v>44</v>
      </c>
      <c r="C3064" s="4" t="s">
        <v>24</v>
      </c>
      <c r="D3064" s="4" t="s">
        <v>45</v>
      </c>
      <c r="E3064" s="4" t="s">
        <v>60</v>
      </c>
      <c r="F3064" s="10" t="s">
        <v>101</v>
      </c>
      <c r="G3064" s="11" t="s">
        <v>177</v>
      </c>
      <c r="H3064" s="4">
        <v>72</v>
      </c>
      <c r="I3064" s="12">
        <v>5648.24</v>
      </c>
      <c r="J3064" s="12">
        <v>406673.28</v>
      </c>
      <c r="K3064" s="12">
        <v>1308.47</v>
      </c>
      <c r="L3064" s="4">
        <v>870</v>
      </c>
      <c r="M3064" s="4" t="s">
        <v>21</v>
      </c>
      <c r="N3064" s="4" t="str" cm="1">
        <f t="array" ref="N3064">_xlfn.SWITCH(E3064,"Delhi","North","Chennai","South","Hyderabad","South","Mumbai","Central","Bangalore","South")</f>
        <v>South</v>
      </c>
      <c r="O3064" s="12">
        <v>33937.75</v>
      </c>
      <c r="P3064" s="4">
        <f>Table1[[#This Row],[Delivery_Date]]-Table1[[#This Row],[Order_Date]]</f>
        <v>12</v>
      </c>
      <c r="Q3064" s="4" t="str">
        <f>IF(Table1[[#This Row],[Delivery delay days]]&gt;5,"delay","on time")</f>
        <v>delay</v>
      </c>
      <c r="R3064" s="10">
        <f>DATEVALUE(Table1[[#This Row],[Delivery_Date]])</f>
        <v>45008</v>
      </c>
      <c r="S3064" s="10">
        <f>DATEVALUE(Table1[[#This Row],[Order_Date]])</f>
        <v>44996</v>
      </c>
      <c r="T3064" s="4" t="str" cm="1">
        <f t="array" ref="T3064">_xlfn.IFS(Table1[[#This Row],[Inventory_Level]]&lt;=200,"low",Table1[[#This Row],[Inventory_Level]]&gt;=700,"high",Table1[[#This Row],[Inventory_Level]]&gt;200,"medium")</f>
        <v>high</v>
      </c>
    </row>
    <row r="3065" spans="1:20" x14ac:dyDescent="0.35">
      <c r="A3065" s="4">
        <v>3064</v>
      </c>
      <c r="B3065" s="4" t="s">
        <v>44</v>
      </c>
      <c r="C3065" s="4" t="s">
        <v>38</v>
      </c>
      <c r="D3065" s="4" t="s">
        <v>17</v>
      </c>
      <c r="E3065" s="4" t="s">
        <v>26</v>
      </c>
      <c r="F3065" s="10" t="s">
        <v>247</v>
      </c>
      <c r="G3065" s="11" t="s">
        <v>98</v>
      </c>
      <c r="H3065" s="4">
        <v>30</v>
      </c>
      <c r="I3065" s="12">
        <v>47501.64</v>
      </c>
      <c r="J3065" s="12">
        <v>1425049.2</v>
      </c>
      <c r="K3065" s="12">
        <v>2314.6</v>
      </c>
      <c r="L3065" s="4">
        <v>477</v>
      </c>
      <c r="M3065" s="4" t="s">
        <v>29</v>
      </c>
      <c r="N3065" s="4" t="str" cm="1">
        <f t="array" ref="N3065">_xlfn.SWITCH(E3065,"Delhi","North","Chennai","South","Hyderabad","South","Mumbai","Central","Bangalore","South")</f>
        <v>South</v>
      </c>
      <c r="O3065" s="12">
        <v>264976.64000000001</v>
      </c>
      <c r="P3065" s="4">
        <f>Table1[[#This Row],[Delivery_Date]]-Table1[[#This Row],[Order_Date]]</f>
        <v>13</v>
      </c>
      <c r="Q3065" s="4" t="str">
        <f>IF(Table1[[#This Row],[Delivery delay days]]&gt;5,"delay","on time")</f>
        <v>delay</v>
      </c>
      <c r="R3065" s="10">
        <f>DATEVALUE(Table1[[#This Row],[Delivery_Date]])</f>
        <v>45124</v>
      </c>
      <c r="S3065" s="10">
        <f>DATEVALUE(Table1[[#This Row],[Order_Date]])</f>
        <v>45111</v>
      </c>
      <c r="T3065" s="4" t="str" cm="1">
        <f t="array" ref="T3065">_xlfn.IFS(Table1[[#This Row],[Inventory_Level]]&lt;=200,"low",Table1[[#This Row],[Inventory_Level]]&gt;=700,"high",Table1[[#This Row],[Inventory_Level]]&gt;200,"medium")</f>
        <v>medium</v>
      </c>
    </row>
    <row r="3066" spans="1:20" x14ac:dyDescent="0.35">
      <c r="A3066" s="4">
        <v>3065</v>
      </c>
      <c r="B3066" s="4" t="s">
        <v>31</v>
      </c>
      <c r="C3066" s="4" t="s">
        <v>38</v>
      </c>
      <c r="D3066" s="4" t="s">
        <v>25</v>
      </c>
      <c r="E3066" s="4" t="s">
        <v>26</v>
      </c>
      <c r="F3066" s="10" t="s">
        <v>338</v>
      </c>
      <c r="G3066" s="11" t="s">
        <v>156</v>
      </c>
      <c r="H3066" s="4">
        <v>63</v>
      </c>
      <c r="I3066" s="12">
        <v>4811.75</v>
      </c>
      <c r="J3066" s="12">
        <v>303140.25</v>
      </c>
      <c r="K3066" s="12">
        <v>658.08</v>
      </c>
      <c r="L3066" s="4">
        <v>354</v>
      </c>
      <c r="M3066" s="4" t="s">
        <v>42</v>
      </c>
      <c r="N3066" s="4" t="str" cm="1">
        <f t="array" ref="N3066">_xlfn.SWITCH(E3066,"Delhi","North","Chennai","South","Hyderabad","South","Mumbai","Central","Bangalore","South")</f>
        <v>South</v>
      </c>
      <c r="O3066" s="12">
        <v>17653.21</v>
      </c>
      <c r="P3066" s="4">
        <f>Table1[[#This Row],[Delivery_Date]]-Table1[[#This Row],[Order_Date]]</f>
        <v>2</v>
      </c>
      <c r="Q3066" s="4" t="str">
        <f>IF(Table1[[#This Row],[Delivery delay days]]&gt;5,"delay","on time")</f>
        <v>on time</v>
      </c>
      <c r="R3066" s="10">
        <f>DATEVALUE(Table1[[#This Row],[Delivery_Date]])</f>
        <v>45073</v>
      </c>
      <c r="S3066" s="10">
        <f>DATEVALUE(Table1[[#This Row],[Order_Date]])</f>
        <v>45071</v>
      </c>
      <c r="T3066" s="4" t="str" cm="1">
        <f t="array" ref="T3066">_xlfn.IFS(Table1[[#This Row],[Inventory_Level]]&lt;=200,"low",Table1[[#This Row],[Inventory_Level]]&gt;=700,"high",Table1[[#This Row],[Inventory_Level]]&gt;200,"medium")</f>
        <v>medium</v>
      </c>
    </row>
    <row r="3067" spans="1:20" x14ac:dyDescent="0.35">
      <c r="A3067" s="4">
        <v>3066</v>
      </c>
      <c r="B3067" s="4" t="s">
        <v>65</v>
      </c>
      <c r="C3067" s="4" t="s">
        <v>38</v>
      </c>
      <c r="D3067" s="4" t="s">
        <v>17</v>
      </c>
      <c r="E3067" s="4" t="s">
        <v>26</v>
      </c>
      <c r="F3067" s="10" t="s">
        <v>256</v>
      </c>
      <c r="G3067" s="11" t="s">
        <v>247</v>
      </c>
      <c r="H3067" s="4">
        <v>63</v>
      </c>
      <c r="I3067" s="12">
        <v>25022.39</v>
      </c>
      <c r="J3067" s="12">
        <v>1576410.57</v>
      </c>
      <c r="K3067" s="12">
        <v>1317.4</v>
      </c>
      <c r="L3067" s="4">
        <v>731</v>
      </c>
      <c r="M3067" s="4" t="s">
        <v>35</v>
      </c>
      <c r="N3067" s="4" t="str" cm="1">
        <f t="array" ref="N3067">_xlfn.SWITCH(E3067,"Delhi","North","Chennai","South","Hyderabad","South","Mumbai","Central","Bangalore","South")</f>
        <v>South</v>
      </c>
      <c r="O3067" s="12">
        <v>233107.96</v>
      </c>
      <c r="P3067" s="4">
        <f>Table1[[#This Row],[Delivery_Date]]-Table1[[#This Row],[Order_Date]]</f>
        <v>9</v>
      </c>
      <c r="Q3067" s="4" t="str">
        <f>IF(Table1[[#This Row],[Delivery delay days]]&gt;5,"delay","on time")</f>
        <v>delay</v>
      </c>
      <c r="R3067" s="10">
        <f>DATEVALUE(Table1[[#This Row],[Delivery_Date]])</f>
        <v>45111</v>
      </c>
      <c r="S3067" s="10">
        <f>DATEVALUE(Table1[[#This Row],[Order_Date]])</f>
        <v>45102</v>
      </c>
      <c r="T3067" s="4" t="str" cm="1">
        <f t="array" ref="T3067">_xlfn.IFS(Table1[[#This Row],[Inventory_Level]]&lt;=200,"low",Table1[[#This Row],[Inventory_Level]]&gt;=700,"high",Table1[[#This Row],[Inventory_Level]]&gt;200,"medium")</f>
        <v>high</v>
      </c>
    </row>
    <row r="3068" spans="1:20" x14ac:dyDescent="0.35">
      <c r="A3068" s="4">
        <v>3067</v>
      </c>
      <c r="B3068" s="4" t="s">
        <v>23</v>
      </c>
      <c r="C3068" s="4" t="s">
        <v>16</v>
      </c>
      <c r="D3068" s="4" t="s">
        <v>32</v>
      </c>
      <c r="E3068" s="4" t="s">
        <v>60</v>
      </c>
      <c r="F3068" s="10" t="s">
        <v>68</v>
      </c>
      <c r="G3068" s="11" t="s">
        <v>69</v>
      </c>
      <c r="H3068" s="4">
        <v>22</v>
      </c>
      <c r="I3068" s="12">
        <v>49692.7</v>
      </c>
      <c r="J3068" s="12">
        <v>1093239.3999999999</v>
      </c>
      <c r="K3068" s="12">
        <v>4690.8999999999996</v>
      </c>
      <c r="L3068" s="4">
        <v>542</v>
      </c>
      <c r="M3068" s="4" t="s">
        <v>29</v>
      </c>
      <c r="N3068" s="4" t="str" cm="1">
        <f t="array" ref="N3068">_xlfn.SWITCH(E3068,"Delhi","North","Chennai","South","Hyderabad","South","Mumbai","Central","Bangalore","South")</f>
        <v>South</v>
      </c>
      <c r="O3068" s="12">
        <v>192758.48</v>
      </c>
      <c r="P3068" s="4">
        <f>Table1[[#This Row],[Delivery_Date]]-Table1[[#This Row],[Order_Date]]</f>
        <v>1</v>
      </c>
      <c r="Q3068" s="4" t="str">
        <f>IF(Table1[[#This Row],[Delivery delay days]]&gt;5,"delay","on time")</f>
        <v>on time</v>
      </c>
      <c r="R3068" s="10">
        <f>DATEVALUE(Table1[[#This Row],[Delivery_Date]])</f>
        <v>44928</v>
      </c>
      <c r="S3068" s="10">
        <f>DATEVALUE(Table1[[#This Row],[Order_Date]])</f>
        <v>44927</v>
      </c>
      <c r="T3068" s="4" t="str" cm="1">
        <f t="array" ref="T3068">_xlfn.IFS(Table1[[#This Row],[Inventory_Level]]&lt;=200,"low",Table1[[#This Row],[Inventory_Level]]&gt;=700,"high",Table1[[#This Row],[Inventory_Level]]&gt;200,"medium")</f>
        <v>medium</v>
      </c>
    </row>
    <row r="3069" spans="1:20" x14ac:dyDescent="0.35">
      <c r="A3069" s="4">
        <v>3068</v>
      </c>
      <c r="B3069" s="4" t="s">
        <v>51</v>
      </c>
      <c r="C3069" s="4" t="s">
        <v>16</v>
      </c>
      <c r="D3069" s="4" t="s">
        <v>39</v>
      </c>
      <c r="E3069" s="4" t="s">
        <v>26</v>
      </c>
      <c r="F3069" s="10" t="s">
        <v>247</v>
      </c>
      <c r="G3069" s="11" t="s">
        <v>97</v>
      </c>
      <c r="H3069" s="4">
        <v>13</v>
      </c>
      <c r="I3069" s="12">
        <v>29673.81</v>
      </c>
      <c r="J3069" s="12">
        <v>385759.53</v>
      </c>
      <c r="K3069" s="12">
        <v>4919.5</v>
      </c>
      <c r="L3069" s="4">
        <v>423</v>
      </c>
      <c r="M3069" s="4" t="s">
        <v>29</v>
      </c>
      <c r="N3069" s="4" t="str" cm="1">
        <f t="array" ref="N3069">_xlfn.SWITCH(E3069,"Delhi","North","Chennai","South","Hyderabad","South","Mumbai","Central","Bangalore","South")</f>
        <v>South</v>
      </c>
      <c r="O3069" s="12">
        <v>61376.95</v>
      </c>
      <c r="P3069" s="4">
        <f>Table1[[#This Row],[Delivery_Date]]-Table1[[#This Row],[Order_Date]]</f>
        <v>12</v>
      </c>
      <c r="Q3069" s="4" t="str">
        <f>IF(Table1[[#This Row],[Delivery delay days]]&gt;5,"delay","on time")</f>
        <v>delay</v>
      </c>
      <c r="R3069" s="10">
        <f>DATEVALUE(Table1[[#This Row],[Delivery_Date]])</f>
        <v>45123</v>
      </c>
      <c r="S3069" s="10">
        <f>DATEVALUE(Table1[[#This Row],[Order_Date]])</f>
        <v>45111</v>
      </c>
      <c r="T3069" s="4" t="str" cm="1">
        <f t="array" ref="T3069">_xlfn.IFS(Table1[[#This Row],[Inventory_Level]]&lt;=200,"low",Table1[[#This Row],[Inventory_Level]]&gt;=700,"high",Table1[[#This Row],[Inventory_Level]]&gt;200,"medium")</f>
        <v>medium</v>
      </c>
    </row>
    <row r="3070" spans="1:20" x14ac:dyDescent="0.35">
      <c r="A3070" s="4">
        <v>3069</v>
      </c>
      <c r="B3070" s="4" t="s">
        <v>23</v>
      </c>
      <c r="C3070" s="4" t="s">
        <v>16</v>
      </c>
      <c r="D3070" s="4" t="s">
        <v>45</v>
      </c>
      <c r="E3070" s="4" t="s">
        <v>60</v>
      </c>
      <c r="F3070" s="10" t="s">
        <v>336</v>
      </c>
      <c r="G3070" s="11" t="s">
        <v>390</v>
      </c>
      <c r="H3070" s="4">
        <v>86</v>
      </c>
      <c r="I3070" s="12">
        <v>29124.09</v>
      </c>
      <c r="J3070" s="12">
        <v>2504671.7400000002</v>
      </c>
      <c r="K3070" s="12">
        <v>1051.5999999999999</v>
      </c>
      <c r="L3070" s="4">
        <v>998</v>
      </c>
      <c r="M3070" s="4" t="s">
        <v>42</v>
      </c>
      <c r="N3070" s="4" t="str" cm="1">
        <f t="array" ref="N3070">_xlfn.SWITCH(E3070,"Delhi","North","Chennai","South","Hyderabad","South","Mumbai","Central","Bangalore","South")</f>
        <v>South</v>
      </c>
      <c r="O3070" s="12">
        <v>272349.95</v>
      </c>
      <c r="P3070" s="4">
        <f>Table1[[#This Row],[Delivery_Date]]-Table1[[#This Row],[Order_Date]]</f>
        <v>5</v>
      </c>
      <c r="Q3070" s="4" t="str">
        <f>IF(Table1[[#This Row],[Delivery delay days]]&gt;5,"delay","on time")</f>
        <v>on time</v>
      </c>
      <c r="R3070" s="10">
        <f>DATEVALUE(Table1[[#This Row],[Delivery_Date]])</f>
        <v>45100</v>
      </c>
      <c r="S3070" s="10">
        <f>DATEVALUE(Table1[[#This Row],[Order_Date]])</f>
        <v>45095</v>
      </c>
      <c r="T3070" s="4" t="str" cm="1">
        <f t="array" ref="T3070">_xlfn.IFS(Table1[[#This Row],[Inventory_Level]]&lt;=200,"low",Table1[[#This Row],[Inventory_Level]]&gt;=700,"high",Table1[[#This Row],[Inventory_Level]]&gt;200,"medium")</f>
        <v>high</v>
      </c>
    </row>
    <row r="3071" spans="1:20" x14ac:dyDescent="0.35">
      <c r="A3071" s="4">
        <v>3070</v>
      </c>
      <c r="B3071" s="4" t="s">
        <v>31</v>
      </c>
      <c r="C3071" s="4" t="s">
        <v>24</v>
      </c>
      <c r="D3071" s="4" t="s">
        <v>39</v>
      </c>
      <c r="E3071" s="4" t="s">
        <v>46</v>
      </c>
      <c r="F3071" s="10" t="s">
        <v>271</v>
      </c>
      <c r="G3071" s="11" t="s">
        <v>50</v>
      </c>
      <c r="H3071" s="4">
        <v>95</v>
      </c>
      <c r="I3071" s="12">
        <v>20708.91</v>
      </c>
      <c r="J3071" s="12">
        <v>1967346.45</v>
      </c>
      <c r="K3071" s="12">
        <v>4673.1099999999997</v>
      </c>
      <c r="L3071" s="4">
        <v>0</v>
      </c>
      <c r="M3071" s="4" t="s">
        <v>29</v>
      </c>
      <c r="N3071" s="4" t="str" cm="1">
        <f t="array" ref="N3071">_xlfn.SWITCH(E3071,"Delhi","North","Chennai","South","Hyderabad","South","Mumbai","Central","Bangalore","South")</f>
        <v>South</v>
      </c>
      <c r="O3071" s="12">
        <v>472208.63</v>
      </c>
      <c r="P3071" s="4">
        <f>Table1[[#This Row],[Delivery_Date]]-Table1[[#This Row],[Order_Date]]</f>
        <v>8</v>
      </c>
      <c r="Q3071" s="4" t="str">
        <f>IF(Table1[[#This Row],[Delivery delay days]]&gt;5,"delay","on time")</f>
        <v>delay</v>
      </c>
      <c r="R3071" s="10">
        <f>DATEVALUE(Table1[[#This Row],[Delivery_Date]])</f>
        <v>45129</v>
      </c>
      <c r="S3071" s="10">
        <f>DATEVALUE(Table1[[#This Row],[Order_Date]])</f>
        <v>45121</v>
      </c>
      <c r="T3071" s="4" t="str" cm="1">
        <f t="array" ref="T3071">_xlfn.IFS(Table1[[#This Row],[Inventory_Level]]&lt;=200,"low",Table1[[#This Row],[Inventory_Level]]&gt;=700,"high",Table1[[#This Row],[Inventory_Level]]&gt;200,"medium")</f>
        <v>low</v>
      </c>
    </row>
    <row r="3072" spans="1:20" x14ac:dyDescent="0.35">
      <c r="A3072" s="4">
        <v>3071</v>
      </c>
      <c r="B3072" s="4" t="s">
        <v>37</v>
      </c>
      <c r="C3072" s="4" t="s">
        <v>38</v>
      </c>
      <c r="D3072" s="4" t="s">
        <v>17</v>
      </c>
      <c r="E3072" s="4" t="s">
        <v>18</v>
      </c>
      <c r="F3072" s="10" t="s">
        <v>95</v>
      </c>
      <c r="G3072" s="11" t="s">
        <v>71</v>
      </c>
      <c r="H3072" s="4">
        <v>9</v>
      </c>
      <c r="I3072" s="12">
        <v>10685.05</v>
      </c>
      <c r="J3072" s="12">
        <v>96165.45</v>
      </c>
      <c r="K3072" s="12">
        <v>1334.78</v>
      </c>
      <c r="L3072" s="4">
        <v>876</v>
      </c>
      <c r="M3072" s="4" t="s">
        <v>35</v>
      </c>
      <c r="N3072" s="4" t="str" cm="1">
        <f t="array" ref="N3072">_xlfn.SWITCH(E3072,"Delhi","North","Chennai","South","Hyderabad","South","Mumbai","Central","Bangalore","South")</f>
        <v>North</v>
      </c>
      <c r="O3072" s="12">
        <v>9428.59</v>
      </c>
      <c r="P3072" s="4">
        <f>Table1[[#This Row],[Delivery_Date]]-Table1[[#This Row],[Order_Date]]</f>
        <v>10</v>
      </c>
      <c r="Q3072" s="4" t="str">
        <f>IF(Table1[[#This Row],[Delivery delay days]]&gt;5,"delay","on time")</f>
        <v>delay</v>
      </c>
      <c r="R3072" s="10">
        <f>DATEVALUE(Table1[[#This Row],[Delivery_Date]])</f>
        <v>45260</v>
      </c>
      <c r="S3072" s="10">
        <f>DATEVALUE(Table1[[#This Row],[Order_Date]])</f>
        <v>45250</v>
      </c>
      <c r="T3072" s="4" t="str" cm="1">
        <f t="array" ref="T3072">_xlfn.IFS(Table1[[#This Row],[Inventory_Level]]&lt;=200,"low",Table1[[#This Row],[Inventory_Level]]&gt;=700,"high",Table1[[#This Row],[Inventory_Level]]&gt;200,"medium")</f>
        <v>high</v>
      </c>
    </row>
    <row r="3073" spans="1:20" x14ac:dyDescent="0.35">
      <c r="A3073" s="4">
        <v>3072</v>
      </c>
      <c r="B3073" s="4" t="s">
        <v>59</v>
      </c>
      <c r="C3073" s="4" t="s">
        <v>38</v>
      </c>
      <c r="D3073" s="4" t="s">
        <v>32</v>
      </c>
      <c r="E3073" s="4" t="s">
        <v>26</v>
      </c>
      <c r="F3073" s="10" t="s">
        <v>348</v>
      </c>
      <c r="G3073" s="11" t="s">
        <v>180</v>
      </c>
      <c r="H3073" s="4">
        <v>17</v>
      </c>
      <c r="I3073" s="12">
        <v>9376.16</v>
      </c>
      <c r="J3073" s="12">
        <v>159394.72</v>
      </c>
      <c r="K3073" s="12">
        <v>1956.88</v>
      </c>
      <c r="L3073" s="4">
        <v>774</v>
      </c>
      <c r="M3073" s="4" t="s">
        <v>29</v>
      </c>
      <c r="N3073" s="4" t="str" cm="1">
        <f t="array" ref="N3073">_xlfn.SWITCH(E3073,"Delhi","North","Chennai","South","Hyderabad","South","Mumbai","Central","Bangalore","South")</f>
        <v>South</v>
      </c>
      <c r="O3073" s="12">
        <v>26636.639999999999</v>
      </c>
      <c r="P3073" s="4">
        <f>Table1[[#This Row],[Delivery_Date]]-Table1[[#This Row],[Order_Date]]</f>
        <v>10</v>
      </c>
      <c r="Q3073" s="4" t="str">
        <f>IF(Table1[[#This Row],[Delivery delay days]]&gt;5,"delay","on time")</f>
        <v>delay</v>
      </c>
      <c r="R3073" s="10">
        <f>DATEVALUE(Table1[[#This Row],[Delivery_Date]])</f>
        <v>45289</v>
      </c>
      <c r="S3073" s="10">
        <f>DATEVALUE(Table1[[#This Row],[Order_Date]])</f>
        <v>45279</v>
      </c>
      <c r="T3073" s="4" t="str" cm="1">
        <f t="array" ref="T3073">_xlfn.IFS(Table1[[#This Row],[Inventory_Level]]&lt;=200,"low",Table1[[#This Row],[Inventory_Level]]&gt;=700,"high",Table1[[#This Row],[Inventory_Level]]&gt;200,"medium")</f>
        <v>high</v>
      </c>
    </row>
    <row r="3074" spans="1:20" x14ac:dyDescent="0.35">
      <c r="A3074" s="4">
        <v>3073</v>
      </c>
      <c r="B3074" s="4" t="s">
        <v>44</v>
      </c>
      <c r="C3074" s="4" t="s">
        <v>38</v>
      </c>
      <c r="D3074" s="4" t="s">
        <v>45</v>
      </c>
      <c r="E3074" s="4" t="s">
        <v>52</v>
      </c>
      <c r="F3074" s="10" t="s">
        <v>100</v>
      </c>
      <c r="G3074" s="11" t="s">
        <v>336</v>
      </c>
      <c r="H3074" s="4">
        <v>38</v>
      </c>
      <c r="I3074" s="12">
        <v>18466.240000000002</v>
      </c>
      <c r="J3074" s="12">
        <v>701717.12</v>
      </c>
      <c r="K3074" s="12">
        <v>1927.92</v>
      </c>
      <c r="L3074" s="4">
        <v>952</v>
      </c>
      <c r="M3074" s="4" t="s">
        <v>21</v>
      </c>
      <c r="N3074" s="4" t="str" cm="1">
        <f t="array" ref="N3074">_xlfn.SWITCH(E3074,"Delhi","North","Chennai","South","Hyderabad","South","Mumbai","Central","Bangalore","South")</f>
        <v>Central</v>
      </c>
      <c r="O3074" s="12">
        <v>98673.7</v>
      </c>
      <c r="P3074" s="4">
        <f>Table1[[#This Row],[Delivery_Date]]-Table1[[#This Row],[Order_Date]]</f>
        <v>5</v>
      </c>
      <c r="Q3074" s="4" t="str">
        <f>IF(Table1[[#This Row],[Delivery delay days]]&gt;5,"delay","on time")</f>
        <v>on time</v>
      </c>
      <c r="R3074" s="10">
        <f>DATEVALUE(Table1[[#This Row],[Delivery_Date]])</f>
        <v>45095</v>
      </c>
      <c r="S3074" s="10">
        <f>DATEVALUE(Table1[[#This Row],[Order_Date]])</f>
        <v>45090</v>
      </c>
      <c r="T3074" s="4" t="str" cm="1">
        <f t="array" ref="T3074">_xlfn.IFS(Table1[[#This Row],[Inventory_Level]]&lt;=200,"low",Table1[[#This Row],[Inventory_Level]]&gt;=700,"high",Table1[[#This Row],[Inventory_Level]]&gt;200,"medium")</f>
        <v>high</v>
      </c>
    </row>
    <row r="3075" spans="1:20" x14ac:dyDescent="0.35">
      <c r="A3075" s="4">
        <v>3074</v>
      </c>
      <c r="B3075" s="4" t="s">
        <v>51</v>
      </c>
      <c r="C3075" s="4" t="s">
        <v>16</v>
      </c>
      <c r="D3075" s="4" t="s">
        <v>39</v>
      </c>
      <c r="E3075" s="4" t="s">
        <v>52</v>
      </c>
      <c r="F3075" s="10" t="s">
        <v>80</v>
      </c>
      <c r="G3075" s="11" t="s">
        <v>210</v>
      </c>
      <c r="H3075" s="4">
        <v>7</v>
      </c>
      <c r="I3075" s="12">
        <v>22940.04</v>
      </c>
      <c r="J3075" s="12">
        <v>160580.28</v>
      </c>
      <c r="K3075" s="12">
        <v>4592.12</v>
      </c>
      <c r="L3075" s="4">
        <v>478</v>
      </c>
      <c r="M3075" s="4" t="s">
        <v>42</v>
      </c>
      <c r="N3075" s="4" t="str" cm="1">
        <f t="array" ref="N3075">_xlfn.SWITCH(E3075,"Delhi","North","Chennai","South","Hyderabad","South","Mumbai","Central","Bangalore","South")</f>
        <v>Central</v>
      </c>
      <c r="O3075" s="12">
        <v>22908.15</v>
      </c>
      <c r="P3075" s="4">
        <f>Table1[[#This Row],[Delivery_Date]]-Table1[[#This Row],[Order_Date]]</f>
        <v>14</v>
      </c>
      <c r="Q3075" s="4" t="str">
        <f>IF(Table1[[#This Row],[Delivery delay days]]&gt;5,"delay","on time")</f>
        <v>delay</v>
      </c>
      <c r="R3075" s="10">
        <f>DATEVALUE(Table1[[#This Row],[Delivery_Date]])</f>
        <v>45007</v>
      </c>
      <c r="S3075" s="10">
        <f>DATEVALUE(Table1[[#This Row],[Order_Date]])</f>
        <v>44993</v>
      </c>
      <c r="T3075" s="4" t="str" cm="1">
        <f t="array" ref="T3075">_xlfn.IFS(Table1[[#This Row],[Inventory_Level]]&lt;=200,"low",Table1[[#This Row],[Inventory_Level]]&gt;=700,"high",Table1[[#This Row],[Inventory_Level]]&gt;200,"medium")</f>
        <v>medium</v>
      </c>
    </row>
    <row r="3076" spans="1:20" x14ac:dyDescent="0.35">
      <c r="A3076" s="4">
        <v>3075</v>
      </c>
      <c r="B3076" s="4" t="s">
        <v>51</v>
      </c>
      <c r="C3076" s="4" t="s">
        <v>24</v>
      </c>
      <c r="D3076" s="4" t="s">
        <v>39</v>
      </c>
      <c r="E3076" s="4" t="s">
        <v>18</v>
      </c>
      <c r="F3076" s="10" t="s">
        <v>68</v>
      </c>
      <c r="G3076" s="11" t="s">
        <v>399</v>
      </c>
      <c r="H3076" s="4">
        <v>44</v>
      </c>
      <c r="I3076" s="12">
        <v>13446.08</v>
      </c>
      <c r="J3076" s="12">
        <v>591627.52000000002</v>
      </c>
      <c r="K3076" s="12">
        <v>749.98</v>
      </c>
      <c r="L3076" s="4">
        <v>757</v>
      </c>
      <c r="M3076" s="4" t="s">
        <v>29</v>
      </c>
      <c r="N3076" s="4" t="str" cm="1">
        <f t="array" ref="N3076">_xlfn.SWITCH(E3076,"Delhi","North","Chennai","South","Hyderabad","South","Mumbai","Central","Bangalore","South")</f>
        <v>North</v>
      </c>
      <c r="O3076" s="12">
        <v>74220.320000000007</v>
      </c>
      <c r="P3076" s="4">
        <f>Table1[[#This Row],[Delivery_Date]]-Table1[[#This Row],[Order_Date]]</f>
        <v>10</v>
      </c>
      <c r="Q3076" s="4" t="str">
        <f>IF(Table1[[#This Row],[Delivery delay days]]&gt;5,"delay","on time")</f>
        <v>delay</v>
      </c>
      <c r="R3076" s="10">
        <f>DATEVALUE(Table1[[#This Row],[Delivery_Date]])</f>
        <v>44937</v>
      </c>
      <c r="S3076" s="10">
        <f>DATEVALUE(Table1[[#This Row],[Order_Date]])</f>
        <v>44927</v>
      </c>
      <c r="T3076" s="4" t="str" cm="1">
        <f t="array" ref="T3076">_xlfn.IFS(Table1[[#This Row],[Inventory_Level]]&lt;=200,"low",Table1[[#This Row],[Inventory_Level]]&gt;=700,"high",Table1[[#This Row],[Inventory_Level]]&gt;200,"medium")</f>
        <v>high</v>
      </c>
    </row>
    <row r="3077" spans="1:20" x14ac:dyDescent="0.35">
      <c r="A3077" s="4">
        <v>3076</v>
      </c>
      <c r="B3077" s="4" t="s">
        <v>23</v>
      </c>
      <c r="C3077" s="4" t="s">
        <v>38</v>
      </c>
      <c r="D3077" s="4" t="s">
        <v>32</v>
      </c>
      <c r="E3077" s="4" t="s">
        <v>60</v>
      </c>
      <c r="F3077" s="10" t="s">
        <v>210</v>
      </c>
      <c r="G3077" s="11" t="s">
        <v>259</v>
      </c>
      <c r="H3077" s="4">
        <v>13</v>
      </c>
      <c r="I3077" s="12">
        <v>26016.240000000002</v>
      </c>
      <c r="J3077" s="12">
        <v>338211.12</v>
      </c>
      <c r="K3077" s="12">
        <v>3016.87</v>
      </c>
      <c r="L3077" s="4">
        <v>946</v>
      </c>
      <c r="M3077" s="4" t="s">
        <v>35</v>
      </c>
      <c r="N3077" s="4" t="str" cm="1">
        <f t="array" ref="N3077">_xlfn.SWITCH(E3077,"Delhi","North","Chennai","South","Hyderabad","South","Mumbai","Central","Bangalore","South")</f>
        <v>South</v>
      </c>
      <c r="O3077" s="12">
        <v>21753.99</v>
      </c>
      <c r="P3077" s="4">
        <f>Table1[[#This Row],[Delivery_Date]]-Table1[[#This Row],[Order_Date]]</f>
        <v>9</v>
      </c>
      <c r="Q3077" s="4" t="str">
        <f>IF(Table1[[#This Row],[Delivery delay days]]&gt;5,"delay","on time")</f>
        <v>delay</v>
      </c>
      <c r="R3077" s="10">
        <f>DATEVALUE(Table1[[#This Row],[Delivery_Date]])</f>
        <v>45016</v>
      </c>
      <c r="S3077" s="10">
        <f>DATEVALUE(Table1[[#This Row],[Order_Date]])</f>
        <v>45007</v>
      </c>
      <c r="T3077" s="4" t="str" cm="1">
        <f t="array" ref="T3077">_xlfn.IFS(Table1[[#This Row],[Inventory_Level]]&lt;=200,"low",Table1[[#This Row],[Inventory_Level]]&gt;=700,"high",Table1[[#This Row],[Inventory_Level]]&gt;200,"medium")</f>
        <v>high</v>
      </c>
    </row>
    <row r="3078" spans="1:20" x14ac:dyDescent="0.35">
      <c r="A3078" s="4">
        <v>3077</v>
      </c>
      <c r="B3078" s="4" t="s">
        <v>65</v>
      </c>
      <c r="C3078" s="4" t="s">
        <v>38</v>
      </c>
      <c r="D3078" s="4" t="s">
        <v>39</v>
      </c>
      <c r="E3078" s="4" t="s">
        <v>46</v>
      </c>
      <c r="F3078" s="10" t="s">
        <v>252</v>
      </c>
      <c r="G3078" s="11" t="s">
        <v>256</v>
      </c>
      <c r="H3078" s="4">
        <v>38</v>
      </c>
      <c r="I3078" s="12">
        <v>19451.3</v>
      </c>
      <c r="J3078" s="12">
        <v>739149.4</v>
      </c>
      <c r="K3078" s="12">
        <v>4150.95</v>
      </c>
      <c r="L3078" s="4">
        <v>507</v>
      </c>
      <c r="M3078" s="4" t="s">
        <v>42</v>
      </c>
      <c r="N3078" s="4" t="str" cm="1">
        <f t="array" ref="N3078">_xlfn.SWITCH(E3078,"Delhi","North","Chennai","South","Hyderabad","South","Mumbai","Central","Bangalore","South")</f>
        <v>South</v>
      </c>
      <c r="O3078" s="12">
        <v>117482.97</v>
      </c>
      <c r="P3078" s="4">
        <f>Table1[[#This Row],[Delivery_Date]]-Table1[[#This Row],[Order_Date]]</f>
        <v>13</v>
      </c>
      <c r="Q3078" s="4" t="str">
        <f>IF(Table1[[#This Row],[Delivery delay days]]&gt;5,"delay","on time")</f>
        <v>delay</v>
      </c>
      <c r="R3078" s="10">
        <f>DATEVALUE(Table1[[#This Row],[Delivery_Date]])</f>
        <v>45102</v>
      </c>
      <c r="S3078" s="10">
        <f>DATEVALUE(Table1[[#This Row],[Order_Date]])</f>
        <v>45089</v>
      </c>
      <c r="T3078" s="4" t="str" cm="1">
        <f t="array" ref="T3078">_xlfn.IFS(Table1[[#This Row],[Inventory_Level]]&lt;=200,"low",Table1[[#This Row],[Inventory_Level]]&gt;=700,"high",Table1[[#This Row],[Inventory_Level]]&gt;200,"medium")</f>
        <v>medium</v>
      </c>
    </row>
    <row r="3079" spans="1:20" x14ac:dyDescent="0.35">
      <c r="A3079" s="4">
        <v>3078</v>
      </c>
      <c r="B3079" s="4" t="s">
        <v>31</v>
      </c>
      <c r="C3079" s="4" t="s">
        <v>24</v>
      </c>
      <c r="D3079" s="4" t="s">
        <v>39</v>
      </c>
      <c r="E3079" s="4" t="s">
        <v>46</v>
      </c>
      <c r="F3079" s="10" t="s">
        <v>407</v>
      </c>
      <c r="G3079" s="11" t="s">
        <v>201</v>
      </c>
      <c r="H3079" s="4">
        <v>27</v>
      </c>
      <c r="I3079" s="12">
        <v>25758.09</v>
      </c>
      <c r="J3079" s="12">
        <v>695468.43</v>
      </c>
      <c r="K3079" s="12">
        <v>1886.13</v>
      </c>
      <c r="L3079" s="4">
        <v>702</v>
      </c>
      <c r="M3079" s="4" t="s">
        <v>29</v>
      </c>
      <c r="N3079" s="4" t="str" cm="1">
        <f t="array" ref="N3079">_xlfn.SWITCH(E3079,"Delhi","North","Chennai","South","Hyderabad","South","Mumbai","Central","Bangalore","South")</f>
        <v>South</v>
      </c>
      <c r="O3079" s="12">
        <v>132227.20000000001</v>
      </c>
      <c r="P3079" s="4">
        <f>Table1[[#This Row],[Delivery_Date]]-Table1[[#This Row],[Order_Date]]</f>
        <v>6</v>
      </c>
      <c r="Q3079" s="4" t="str">
        <f>IF(Table1[[#This Row],[Delivery delay days]]&gt;5,"delay","on time")</f>
        <v>delay</v>
      </c>
      <c r="R3079" s="10">
        <f>DATEVALUE(Table1[[#This Row],[Delivery_Date]])</f>
        <v>45104</v>
      </c>
      <c r="S3079" s="10">
        <f>DATEVALUE(Table1[[#This Row],[Order_Date]])</f>
        <v>45098</v>
      </c>
      <c r="T3079" s="4" t="str" cm="1">
        <f t="array" ref="T3079">_xlfn.IFS(Table1[[#This Row],[Inventory_Level]]&lt;=200,"low",Table1[[#This Row],[Inventory_Level]]&gt;=700,"high",Table1[[#This Row],[Inventory_Level]]&gt;200,"medium")</f>
        <v>high</v>
      </c>
    </row>
    <row r="3080" spans="1:20" x14ac:dyDescent="0.35">
      <c r="A3080" s="4">
        <v>3079</v>
      </c>
      <c r="B3080" s="4" t="s">
        <v>44</v>
      </c>
      <c r="C3080" s="4" t="s">
        <v>38</v>
      </c>
      <c r="D3080" s="4" t="s">
        <v>39</v>
      </c>
      <c r="E3080" s="4" t="s">
        <v>18</v>
      </c>
      <c r="F3080" s="10" t="s">
        <v>368</v>
      </c>
      <c r="G3080" s="11" t="s">
        <v>241</v>
      </c>
      <c r="H3080" s="4">
        <v>74</v>
      </c>
      <c r="I3080" s="12">
        <v>4789.07</v>
      </c>
      <c r="J3080" s="12">
        <v>354391.18</v>
      </c>
      <c r="K3080" s="12">
        <v>3100.34</v>
      </c>
      <c r="L3080" s="4">
        <v>453</v>
      </c>
      <c r="M3080" s="4" t="s">
        <v>21</v>
      </c>
      <c r="N3080" s="4" t="str" cm="1">
        <f t="array" ref="N3080">_xlfn.SWITCH(E3080,"Delhi","North","Chennai","South","Hyderabad","South","Mumbai","Central","Bangalore","South")</f>
        <v>North</v>
      </c>
      <c r="O3080" s="12">
        <v>51838.7</v>
      </c>
      <c r="P3080" s="4">
        <f>Table1[[#This Row],[Delivery_Date]]-Table1[[#This Row],[Order_Date]]</f>
        <v>10</v>
      </c>
      <c r="Q3080" s="4" t="str">
        <f>IF(Table1[[#This Row],[Delivery delay days]]&gt;5,"delay","on time")</f>
        <v>delay</v>
      </c>
      <c r="R3080" s="10">
        <f>DATEVALUE(Table1[[#This Row],[Delivery_Date]])</f>
        <v>45000</v>
      </c>
      <c r="S3080" s="10">
        <f>DATEVALUE(Table1[[#This Row],[Order_Date]])</f>
        <v>44990</v>
      </c>
      <c r="T3080" s="4" t="str" cm="1">
        <f t="array" ref="T3080">_xlfn.IFS(Table1[[#This Row],[Inventory_Level]]&lt;=200,"low",Table1[[#This Row],[Inventory_Level]]&gt;=700,"high",Table1[[#This Row],[Inventory_Level]]&gt;200,"medium")</f>
        <v>medium</v>
      </c>
    </row>
    <row r="3081" spans="1:20" x14ac:dyDescent="0.35">
      <c r="A3081" s="4">
        <v>3080</v>
      </c>
      <c r="B3081" s="4" t="s">
        <v>65</v>
      </c>
      <c r="C3081" s="4" t="s">
        <v>24</v>
      </c>
      <c r="D3081" s="4" t="s">
        <v>39</v>
      </c>
      <c r="E3081" s="4" t="s">
        <v>26</v>
      </c>
      <c r="F3081" s="10" t="s">
        <v>54</v>
      </c>
      <c r="G3081" s="11" t="s">
        <v>194</v>
      </c>
      <c r="H3081" s="4">
        <v>20</v>
      </c>
      <c r="I3081" s="12">
        <v>40424.76</v>
      </c>
      <c r="J3081" s="12">
        <v>808495.2</v>
      </c>
      <c r="K3081" s="12">
        <v>2639.73</v>
      </c>
      <c r="L3081" s="4">
        <v>287</v>
      </c>
      <c r="M3081" s="4" t="s">
        <v>21</v>
      </c>
      <c r="N3081" s="4" t="str" cm="1">
        <f t="array" ref="N3081">_xlfn.SWITCH(E3081,"Delhi","North","Chennai","South","Hyderabad","South","Mumbai","Central","Bangalore","South")</f>
        <v>South</v>
      </c>
      <c r="O3081" s="12">
        <v>198398.3</v>
      </c>
      <c r="P3081" s="4">
        <f>Table1[[#This Row],[Delivery_Date]]-Table1[[#This Row],[Order_Date]]</f>
        <v>2</v>
      </c>
      <c r="Q3081" s="4" t="str">
        <f>IF(Table1[[#This Row],[Delivery delay days]]&gt;5,"delay","on time")</f>
        <v>on time</v>
      </c>
      <c r="R3081" s="10">
        <f>DATEVALUE(Table1[[#This Row],[Delivery_Date]])</f>
        <v>45214</v>
      </c>
      <c r="S3081" s="10">
        <f>DATEVALUE(Table1[[#This Row],[Order_Date]])</f>
        <v>45212</v>
      </c>
      <c r="T3081" s="4" t="str" cm="1">
        <f t="array" ref="T3081">_xlfn.IFS(Table1[[#This Row],[Inventory_Level]]&lt;=200,"low",Table1[[#This Row],[Inventory_Level]]&gt;=700,"high",Table1[[#This Row],[Inventory_Level]]&gt;200,"medium")</f>
        <v>medium</v>
      </c>
    </row>
    <row r="3082" spans="1:20" x14ac:dyDescent="0.35">
      <c r="A3082" s="4">
        <v>3081</v>
      </c>
      <c r="B3082" s="4" t="s">
        <v>51</v>
      </c>
      <c r="C3082" s="4" t="s">
        <v>38</v>
      </c>
      <c r="D3082" s="4" t="s">
        <v>39</v>
      </c>
      <c r="E3082" s="4" t="s">
        <v>46</v>
      </c>
      <c r="F3082" s="10" t="s">
        <v>118</v>
      </c>
      <c r="G3082" s="11" t="s">
        <v>323</v>
      </c>
      <c r="H3082" s="4">
        <v>24</v>
      </c>
      <c r="I3082" s="12">
        <v>15197.41</v>
      </c>
      <c r="J3082" s="12">
        <v>364737.84</v>
      </c>
      <c r="K3082" s="12">
        <v>1236.97</v>
      </c>
      <c r="L3082" s="4">
        <v>498</v>
      </c>
      <c r="M3082" s="4" t="s">
        <v>35</v>
      </c>
      <c r="N3082" s="4" t="str" cm="1">
        <f t="array" ref="N3082">_xlfn.SWITCH(E3082,"Delhi","North","Chennai","South","Hyderabad","South","Mumbai","Central","Bangalore","South")</f>
        <v>South</v>
      </c>
      <c r="O3082" s="12">
        <v>62844.63</v>
      </c>
      <c r="P3082" s="4">
        <f>Table1[[#This Row],[Delivery_Date]]-Table1[[#This Row],[Order_Date]]</f>
        <v>4</v>
      </c>
      <c r="Q3082" s="4" t="str">
        <f>IF(Table1[[#This Row],[Delivery delay days]]&gt;5,"delay","on time")</f>
        <v>on time</v>
      </c>
      <c r="R3082" s="10">
        <f>DATEVALUE(Table1[[#This Row],[Delivery_Date]])</f>
        <v>45273</v>
      </c>
      <c r="S3082" s="10">
        <f>DATEVALUE(Table1[[#This Row],[Order_Date]])</f>
        <v>45269</v>
      </c>
      <c r="T3082" s="4" t="str" cm="1">
        <f t="array" ref="T3082">_xlfn.IFS(Table1[[#This Row],[Inventory_Level]]&lt;=200,"low",Table1[[#This Row],[Inventory_Level]]&gt;=700,"high",Table1[[#This Row],[Inventory_Level]]&gt;200,"medium")</f>
        <v>medium</v>
      </c>
    </row>
    <row r="3083" spans="1:20" x14ac:dyDescent="0.35">
      <c r="A3083" s="4">
        <v>3082</v>
      </c>
      <c r="B3083" s="4" t="s">
        <v>15</v>
      </c>
      <c r="C3083" s="4" t="s">
        <v>16</v>
      </c>
      <c r="D3083" s="4" t="s">
        <v>39</v>
      </c>
      <c r="E3083" s="4" t="s">
        <v>52</v>
      </c>
      <c r="F3083" s="10" t="s">
        <v>257</v>
      </c>
      <c r="G3083" s="11" t="s">
        <v>410</v>
      </c>
      <c r="H3083" s="4">
        <v>49</v>
      </c>
      <c r="I3083" s="12">
        <v>19805.22</v>
      </c>
      <c r="J3083" s="12">
        <v>970455.78</v>
      </c>
      <c r="K3083" s="12">
        <v>2835.03</v>
      </c>
      <c r="L3083" s="4">
        <v>559</v>
      </c>
      <c r="M3083" s="4" t="s">
        <v>42</v>
      </c>
      <c r="N3083" s="4" t="str" cm="1">
        <f t="array" ref="N3083">_xlfn.SWITCH(E3083,"Delhi","North","Chennai","South","Hyderabad","South","Mumbai","Central","Bangalore","South")</f>
        <v>Central</v>
      </c>
      <c r="O3083" s="12">
        <v>175520.86</v>
      </c>
      <c r="P3083" s="4">
        <f>Table1[[#This Row],[Delivery_Date]]-Table1[[#This Row],[Order_Date]]</f>
        <v>9</v>
      </c>
      <c r="Q3083" s="4" t="str">
        <f>IF(Table1[[#This Row],[Delivery delay days]]&gt;5,"delay","on time")</f>
        <v>delay</v>
      </c>
      <c r="R3083" s="10">
        <f>DATEVALUE(Table1[[#This Row],[Delivery_Date]])</f>
        <v>45070</v>
      </c>
      <c r="S3083" s="10">
        <f>DATEVALUE(Table1[[#This Row],[Order_Date]])</f>
        <v>45061</v>
      </c>
      <c r="T3083" s="4" t="str" cm="1">
        <f t="array" ref="T3083">_xlfn.IFS(Table1[[#This Row],[Inventory_Level]]&lt;=200,"low",Table1[[#This Row],[Inventory_Level]]&gt;=700,"high",Table1[[#This Row],[Inventory_Level]]&gt;200,"medium")</f>
        <v>medium</v>
      </c>
    </row>
    <row r="3084" spans="1:20" x14ac:dyDescent="0.35">
      <c r="A3084" s="4">
        <v>3083</v>
      </c>
      <c r="B3084" s="4" t="s">
        <v>51</v>
      </c>
      <c r="C3084" s="4" t="s">
        <v>24</v>
      </c>
      <c r="D3084" s="4" t="s">
        <v>25</v>
      </c>
      <c r="E3084" s="4" t="s">
        <v>52</v>
      </c>
      <c r="F3084" s="10" t="s">
        <v>331</v>
      </c>
      <c r="G3084" s="11" t="s">
        <v>196</v>
      </c>
      <c r="H3084" s="4">
        <v>33</v>
      </c>
      <c r="I3084" s="12">
        <v>30848.02</v>
      </c>
      <c r="J3084" s="12">
        <v>1017984.66</v>
      </c>
      <c r="K3084" s="12">
        <v>640.09</v>
      </c>
      <c r="L3084" s="4">
        <v>707</v>
      </c>
      <c r="M3084" s="4" t="s">
        <v>21</v>
      </c>
      <c r="N3084" s="4" t="str" cm="1">
        <f t="array" ref="N3084">_xlfn.SWITCH(E3084,"Delhi","North","Chennai","South","Hyderabad","South","Mumbai","Central","Bangalore","South")</f>
        <v>Central</v>
      </c>
      <c r="O3084" s="12">
        <v>126446.24</v>
      </c>
      <c r="P3084" s="4">
        <f>Table1[[#This Row],[Delivery_Date]]-Table1[[#This Row],[Order_Date]]</f>
        <v>3</v>
      </c>
      <c r="Q3084" s="4" t="str">
        <f>IF(Table1[[#This Row],[Delivery delay days]]&gt;5,"delay","on time")</f>
        <v>on time</v>
      </c>
      <c r="R3084" s="10">
        <f>DATEVALUE(Table1[[#This Row],[Delivery_Date]])</f>
        <v>44935</v>
      </c>
      <c r="S3084" s="10">
        <f>DATEVALUE(Table1[[#This Row],[Order_Date]])</f>
        <v>44932</v>
      </c>
      <c r="T3084" s="4" t="str" cm="1">
        <f t="array" ref="T3084">_xlfn.IFS(Table1[[#This Row],[Inventory_Level]]&lt;=200,"low",Table1[[#This Row],[Inventory_Level]]&gt;=700,"high",Table1[[#This Row],[Inventory_Level]]&gt;200,"medium")</f>
        <v>high</v>
      </c>
    </row>
    <row r="3085" spans="1:20" x14ac:dyDescent="0.35">
      <c r="A3085" s="4">
        <v>3084</v>
      </c>
      <c r="B3085" s="4" t="s">
        <v>59</v>
      </c>
      <c r="C3085" s="4" t="s">
        <v>24</v>
      </c>
      <c r="D3085" s="4" t="s">
        <v>45</v>
      </c>
      <c r="E3085" s="4" t="s">
        <v>26</v>
      </c>
      <c r="F3085" s="10" t="s">
        <v>150</v>
      </c>
      <c r="G3085" s="11" t="s">
        <v>208</v>
      </c>
      <c r="H3085" s="4">
        <v>22</v>
      </c>
      <c r="I3085" s="12">
        <v>36617.25</v>
      </c>
      <c r="J3085" s="12">
        <v>805579.5</v>
      </c>
      <c r="K3085" s="12">
        <v>809.99</v>
      </c>
      <c r="L3085" s="4">
        <v>123</v>
      </c>
      <c r="M3085" s="4" t="s">
        <v>21</v>
      </c>
      <c r="N3085" s="4" t="str" cm="1">
        <f t="array" ref="N3085">_xlfn.SWITCH(E3085,"Delhi","North","Chennai","South","Hyderabad","South","Mumbai","Central","Bangalore","South")</f>
        <v>South</v>
      </c>
      <c r="O3085" s="12">
        <v>142408.78</v>
      </c>
      <c r="P3085" s="4">
        <f>Table1[[#This Row],[Delivery_Date]]-Table1[[#This Row],[Order_Date]]</f>
        <v>11</v>
      </c>
      <c r="Q3085" s="4" t="str">
        <f>IF(Table1[[#This Row],[Delivery delay days]]&gt;5,"delay","on time")</f>
        <v>delay</v>
      </c>
      <c r="R3085" s="10">
        <f>DATEVALUE(Table1[[#This Row],[Delivery_Date]])</f>
        <v>45299</v>
      </c>
      <c r="S3085" s="10">
        <f>DATEVALUE(Table1[[#This Row],[Order_Date]])</f>
        <v>45288</v>
      </c>
      <c r="T3085" s="4" t="str" cm="1">
        <f t="array" ref="T3085">_xlfn.IFS(Table1[[#This Row],[Inventory_Level]]&lt;=200,"low",Table1[[#This Row],[Inventory_Level]]&gt;=700,"high",Table1[[#This Row],[Inventory_Level]]&gt;200,"medium")</f>
        <v>low</v>
      </c>
    </row>
    <row r="3086" spans="1:20" x14ac:dyDescent="0.35">
      <c r="A3086" s="4">
        <v>3085</v>
      </c>
      <c r="B3086" s="4" t="s">
        <v>44</v>
      </c>
      <c r="C3086" s="4" t="s">
        <v>16</v>
      </c>
      <c r="D3086" s="4" t="s">
        <v>39</v>
      </c>
      <c r="E3086" s="4" t="s">
        <v>60</v>
      </c>
      <c r="F3086" s="10" t="s">
        <v>114</v>
      </c>
      <c r="G3086" s="11" t="s">
        <v>76</v>
      </c>
      <c r="H3086" s="4">
        <v>49</v>
      </c>
      <c r="I3086" s="12">
        <v>685.91</v>
      </c>
      <c r="J3086" s="12">
        <v>33609.589999999997</v>
      </c>
      <c r="K3086" s="12">
        <v>2322.77</v>
      </c>
      <c r="L3086" s="4">
        <v>694</v>
      </c>
      <c r="M3086" s="4" t="s">
        <v>42</v>
      </c>
      <c r="N3086" s="4" t="str" cm="1">
        <f t="array" ref="N3086">_xlfn.SWITCH(E3086,"Delhi","North","Chennai","South","Hyderabad","South","Mumbai","Central","Bangalore","South")</f>
        <v>South</v>
      </c>
      <c r="O3086" s="12">
        <v>8372.4599999999991</v>
      </c>
      <c r="P3086" s="4">
        <f>Table1[[#This Row],[Delivery_Date]]-Table1[[#This Row],[Order_Date]]</f>
        <v>3</v>
      </c>
      <c r="Q3086" s="4" t="str">
        <f>IF(Table1[[#This Row],[Delivery delay days]]&gt;5,"delay","on time")</f>
        <v>on time</v>
      </c>
      <c r="R3086" s="10">
        <f>DATEVALUE(Table1[[#This Row],[Delivery_Date]])</f>
        <v>45239</v>
      </c>
      <c r="S3086" s="10">
        <f>DATEVALUE(Table1[[#This Row],[Order_Date]])</f>
        <v>45236</v>
      </c>
      <c r="T3086" s="4" t="str" cm="1">
        <f t="array" ref="T3086">_xlfn.IFS(Table1[[#This Row],[Inventory_Level]]&lt;=200,"low",Table1[[#This Row],[Inventory_Level]]&gt;=700,"high",Table1[[#This Row],[Inventory_Level]]&gt;200,"medium")</f>
        <v>medium</v>
      </c>
    </row>
    <row r="3087" spans="1:20" x14ac:dyDescent="0.35">
      <c r="A3087" s="4">
        <v>3086</v>
      </c>
      <c r="B3087" s="4" t="s">
        <v>23</v>
      </c>
      <c r="C3087" s="4" t="s">
        <v>16</v>
      </c>
      <c r="D3087" s="4" t="s">
        <v>45</v>
      </c>
      <c r="E3087" s="4" t="s">
        <v>52</v>
      </c>
      <c r="F3087" s="10" t="s">
        <v>178</v>
      </c>
      <c r="G3087" s="11" t="s">
        <v>57</v>
      </c>
      <c r="H3087" s="4">
        <v>66</v>
      </c>
      <c r="I3087" s="12">
        <v>17697.740000000002</v>
      </c>
      <c r="J3087" s="12">
        <v>1168050.8400000001</v>
      </c>
      <c r="K3087" s="12">
        <v>4113.6000000000004</v>
      </c>
      <c r="L3087" s="4">
        <v>267</v>
      </c>
      <c r="M3087" s="4" t="s">
        <v>29</v>
      </c>
      <c r="N3087" s="4" t="str" cm="1">
        <f t="array" ref="N3087">_xlfn.SWITCH(E3087,"Delhi","North","Chennai","South","Hyderabad","South","Mumbai","Central","Bangalore","South")</f>
        <v>Central</v>
      </c>
      <c r="O3087" s="12">
        <v>63517.94</v>
      </c>
      <c r="P3087" s="4">
        <f>Table1[[#This Row],[Delivery_Date]]-Table1[[#This Row],[Order_Date]]</f>
        <v>13</v>
      </c>
      <c r="Q3087" s="4" t="str">
        <f>IF(Table1[[#This Row],[Delivery delay days]]&gt;5,"delay","on time")</f>
        <v>delay</v>
      </c>
      <c r="R3087" s="10">
        <f>DATEVALUE(Table1[[#This Row],[Delivery_Date]])</f>
        <v>45036</v>
      </c>
      <c r="S3087" s="10">
        <f>DATEVALUE(Table1[[#This Row],[Order_Date]])</f>
        <v>45023</v>
      </c>
      <c r="T3087" s="4" t="str" cm="1">
        <f t="array" ref="T3087">_xlfn.IFS(Table1[[#This Row],[Inventory_Level]]&lt;=200,"low",Table1[[#This Row],[Inventory_Level]]&gt;=700,"high",Table1[[#This Row],[Inventory_Level]]&gt;200,"medium")</f>
        <v>medium</v>
      </c>
    </row>
    <row r="3088" spans="1:20" x14ac:dyDescent="0.35">
      <c r="A3088" s="4">
        <v>3087</v>
      </c>
      <c r="B3088" s="4" t="s">
        <v>59</v>
      </c>
      <c r="C3088" s="4" t="s">
        <v>38</v>
      </c>
      <c r="D3088" s="4" t="s">
        <v>45</v>
      </c>
      <c r="E3088" s="4" t="s">
        <v>60</v>
      </c>
      <c r="F3088" s="10" t="s">
        <v>392</v>
      </c>
      <c r="G3088" s="11" t="s">
        <v>109</v>
      </c>
      <c r="H3088" s="4">
        <v>92</v>
      </c>
      <c r="I3088" s="12">
        <v>36363.99</v>
      </c>
      <c r="J3088" s="12">
        <v>3345487.08</v>
      </c>
      <c r="K3088" s="12">
        <v>3428.94</v>
      </c>
      <c r="L3088" s="4">
        <v>46</v>
      </c>
      <c r="M3088" s="4" t="s">
        <v>42</v>
      </c>
      <c r="N3088" s="4" t="str" cm="1">
        <f t="array" ref="N3088">_xlfn.SWITCH(E3088,"Delhi","North","Chennai","South","Hyderabad","South","Mumbai","Central","Bangalore","South")</f>
        <v>South</v>
      </c>
      <c r="O3088" s="12">
        <v>182904.59</v>
      </c>
      <c r="P3088" s="4">
        <f>Table1[[#This Row],[Delivery_Date]]-Table1[[#This Row],[Order_Date]]</f>
        <v>14</v>
      </c>
      <c r="Q3088" s="4" t="str">
        <f>IF(Table1[[#This Row],[Delivery delay days]]&gt;5,"delay","on time")</f>
        <v>delay</v>
      </c>
      <c r="R3088" s="10">
        <f>DATEVALUE(Table1[[#This Row],[Delivery_Date]])</f>
        <v>45163</v>
      </c>
      <c r="S3088" s="10">
        <f>DATEVALUE(Table1[[#This Row],[Order_Date]])</f>
        <v>45149</v>
      </c>
      <c r="T3088" s="4" t="str" cm="1">
        <f t="array" ref="T3088">_xlfn.IFS(Table1[[#This Row],[Inventory_Level]]&lt;=200,"low",Table1[[#This Row],[Inventory_Level]]&gt;=700,"high",Table1[[#This Row],[Inventory_Level]]&gt;200,"medium")</f>
        <v>low</v>
      </c>
    </row>
    <row r="3089" spans="1:20" x14ac:dyDescent="0.35">
      <c r="A3089" s="4">
        <v>3088</v>
      </c>
      <c r="B3089" s="4" t="s">
        <v>51</v>
      </c>
      <c r="C3089" s="4" t="s">
        <v>24</v>
      </c>
      <c r="D3089" s="4" t="s">
        <v>45</v>
      </c>
      <c r="E3089" s="4" t="s">
        <v>52</v>
      </c>
      <c r="F3089" s="10" t="s">
        <v>374</v>
      </c>
      <c r="G3089" s="11" t="s">
        <v>375</v>
      </c>
      <c r="H3089" s="4">
        <v>76</v>
      </c>
      <c r="I3089" s="12">
        <v>18663.060000000001</v>
      </c>
      <c r="J3089" s="12">
        <v>1418392.56</v>
      </c>
      <c r="K3089" s="12">
        <v>2953.25</v>
      </c>
      <c r="L3089" s="4">
        <v>939</v>
      </c>
      <c r="M3089" s="4" t="s">
        <v>42</v>
      </c>
      <c r="N3089" s="4" t="str" cm="1">
        <f t="array" ref="N3089">_xlfn.SWITCH(E3089,"Delhi","North","Chennai","South","Hyderabad","South","Mumbai","Central","Bangalore","South")</f>
        <v>Central</v>
      </c>
      <c r="O3089" s="12">
        <v>285831.37</v>
      </c>
      <c r="P3089" s="4">
        <f>Table1[[#This Row],[Delivery_Date]]-Table1[[#This Row],[Order_Date]]</f>
        <v>1</v>
      </c>
      <c r="Q3089" s="4" t="str">
        <f>IF(Table1[[#This Row],[Delivery delay days]]&gt;5,"delay","on time")</f>
        <v>on time</v>
      </c>
      <c r="R3089" s="10">
        <f>DATEVALUE(Table1[[#This Row],[Delivery_Date]])</f>
        <v>45253</v>
      </c>
      <c r="S3089" s="10">
        <f>DATEVALUE(Table1[[#This Row],[Order_Date]])</f>
        <v>45252</v>
      </c>
      <c r="T3089" s="4" t="str" cm="1">
        <f t="array" ref="T3089">_xlfn.IFS(Table1[[#This Row],[Inventory_Level]]&lt;=200,"low",Table1[[#This Row],[Inventory_Level]]&gt;=700,"high",Table1[[#This Row],[Inventory_Level]]&gt;200,"medium")</f>
        <v>high</v>
      </c>
    </row>
    <row r="3090" spans="1:20" x14ac:dyDescent="0.35">
      <c r="A3090" s="4">
        <v>3089</v>
      </c>
      <c r="B3090" s="4" t="s">
        <v>59</v>
      </c>
      <c r="C3090" s="4" t="s">
        <v>24</v>
      </c>
      <c r="D3090" s="4" t="s">
        <v>25</v>
      </c>
      <c r="E3090" s="4" t="s">
        <v>52</v>
      </c>
      <c r="F3090" s="10" t="s">
        <v>244</v>
      </c>
      <c r="G3090" s="11" t="s">
        <v>372</v>
      </c>
      <c r="H3090" s="4">
        <v>68</v>
      </c>
      <c r="I3090" s="12">
        <v>45341.89</v>
      </c>
      <c r="J3090" s="12">
        <v>3083248.52</v>
      </c>
      <c r="K3090" s="12">
        <v>4312.78</v>
      </c>
      <c r="L3090" s="4">
        <v>314</v>
      </c>
      <c r="M3090" s="4" t="s">
        <v>42</v>
      </c>
      <c r="N3090" s="4" t="str" cm="1">
        <f t="array" ref="N3090">_xlfn.SWITCH(E3090,"Delhi","North","Chennai","South","Hyderabad","South","Mumbai","Central","Bangalore","South")</f>
        <v>Central</v>
      </c>
      <c r="O3090" s="12">
        <v>732237.68</v>
      </c>
      <c r="P3090" s="4">
        <f>Table1[[#This Row],[Delivery_Date]]-Table1[[#This Row],[Order_Date]]</f>
        <v>8</v>
      </c>
      <c r="Q3090" s="4" t="str">
        <f>IF(Table1[[#This Row],[Delivery delay days]]&gt;5,"delay","on time")</f>
        <v>delay</v>
      </c>
      <c r="R3090" s="10">
        <f>DATEVALUE(Table1[[#This Row],[Delivery_Date]])</f>
        <v>44956</v>
      </c>
      <c r="S3090" s="10">
        <f>DATEVALUE(Table1[[#This Row],[Order_Date]])</f>
        <v>44948</v>
      </c>
      <c r="T3090" s="4" t="str" cm="1">
        <f t="array" ref="T3090">_xlfn.IFS(Table1[[#This Row],[Inventory_Level]]&lt;=200,"low",Table1[[#This Row],[Inventory_Level]]&gt;=700,"high",Table1[[#This Row],[Inventory_Level]]&gt;200,"medium")</f>
        <v>medium</v>
      </c>
    </row>
    <row r="3091" spans="1:20" x14ac:dyDescent="0.35">
      <c r="A3091" s="4">
        <v>3090</v>
      </c>
      <c r="B3091" s="4" t="s">
        <v>59</v>
      </c>
      <c r="C3091" s="4" t="s">
        <v>24</v>
      </c>
      <c r="D3091" s="4" t="s">
        <v>45</v>
      </c>
      <c r="E3091" s="4" t="s">
        <v>52</v>
      </c>
      <c r="F3091" s="10" t="s">
        <v>58</v>
      </c>
      <c r="G3091" s="11" t="s">
        <v>141</v>
      </c>
      <c r="H3091" s="4">
        <v>12</v>
      </c>
      <c r="I3091" s="12">
        <v>47424.85</v>
      </c>
      <c r="J3091" s="12">
        <v>569098.19999999995</v>
      </c>
      <c r="K3091" s="12">
        <v>2511.9899999999998</v>
      </c>
      <c r="L3091" s="4">
        <v>251</v>
      </c>
      <c r="M3091" s="4" t="s">
        <v>35</v>
      </c>
      <c r="N3091" s="4" t="str" cm="1">
        <f t="array" ref="N3091">_xlfn.SWITCH(E3091,"Delhi","North","Chennai","South","Hyderabad","South","Mumbai","Central","Bangalore","South")</f>
        <v>Central</v>
      </c>
      <c r="O3091" s="12">
        <v>118415.81</v>
      </c>
      <c r="P3091" s="4">
        <f>Table1[[#This Row],[Delivery_Date]]-Table1[[#This Row],[Order_Date]]</f>
        <v>5</v>
      </c>
      <c r="Q3091" s="4" t="str">
        <f>IF(Table1[[#This Row],[Delivery delay days]]&gt;5,"delay","on time")</f>
        <v>on time</v>
      </c>
      <c r="R3091" s="10">
        <f>DATEVALUE(Table1[[#This Row],[Delivery_Date]])</f>
        <v>45050</v>
      </c>
      <c r="S3091" s="10">
        <f>DATEVALUE(Table1[[#This Row],[Order_Date]])</f>
        <v>45045</v>
      </c>
      <c r="T3091" s="4" t="str" cm="1">
        <f t="array" ref="T3091">_xlfn.IFS(Table1[[#This Row],[Inventory_Level]]&lt;=200,"low",Table1[[#This Row],[Inventory_Level]]&gt;=700,"high",Table1[[#This Row],[Inventory_Level]]&gt;200,"medium")</f>
        <v>medium</v>
      </c>
    </row>
    <row r="3092" spans="1:20" x14ac:dyDescent="0.35">
      <c r="A3092" s="4">
        <v>3091</v>
      </c>
      <c r="B3092" s="4" t="s">
        <v>31</v>
      </c>
      <c r="C3092" s="4" t="s">
        <v>38</v>
      </c>
      <c r="D3092" s="4" t="s">
        <v>25</v>
      </c>
      <c r="E3092" s="4" t="s">
        <v>26</v>
      </c>
      <c r="F3092" s="10" t="s">
        <v>252</v>
      </c>
      <c r="G3092" s="11" t="s">
        <v>404</v>
      </c>
      <c r="H3092" s="4">
        <v>7</v>
      </c>
      <c r="I3092" s="12">
        <v>45394.49</v>
      </c>
      <c r="J3092" s="12">
        <v>317761.43</v>
      </c>
      <c r="K3092" s="12">
        <v>117.31</v>
      </c>
      <c r="L3092" s="4">
        <v>284</v>
      </c>
      <c r="M3092" s="4" t="s">
        <v>21</v>
      </c>
      <c r="N3092" s="4" t="str" cm="1">
        <f t="array" ref="N3092">_xlfn.SWITCH(E3092,"Delhi","North","Chennai","South","Hyderabad","South","Mumbai","Central","Bangalore","South")</f>
        <v>South</v>
      </c>
      <c r="O3092" s="12">
        <v>51090.59</v>
      </c>
      <c r="P3092" s="4">
        <f>Table1[[#This Row],[Delivery_Date]]-Table1[[#This Row],[Order_Date]]</f>
        <v>3</v>
      </c>
      <c r="Q3092" s="4" t="str">
        <f>IF(Table1[[#This Row],[Delivery delay days]]&gt;5,"delay","on time")</f>
        <v>on time</v>
      </c>
      <c r="R3092" s="10">
        <f>DATEVALUE(Table1[[#This Row],[Delivery_Date]])</f>
        <v>45092</v>
      </c>
      <c r="S3092" s="10">
        <f>DATEVALUE(Table1[[#This Row],[Order_Date]])</f>
        <v>45089</v>
      </c>
      <c r="T3092" s="4" t="str" cm="1">
        <f t="array" ref="T3092">_xlfn.IFS(Table1[[#This Row],[Inventory_Level]]&lt;=200,"low",Table1[[#This Row],[Inventory_Level]]&gt;=700,"high",Table1[[#This Row],[Inventory_Level]]&gt;200,"medium")</f>
        <v>medium</v>
      </c>
    </row>
    <row r="3093" spans="1:20" x14ac:dyDescent="0.35">
      <c r="A3093" s="4">
        <v>3092</v>
      </c>
      <c r="B3093" s="4" t="s">
        <v>31</v>
      </c>
      <c r="C3093" s="4" t="s">
        <v>38</v>
      </c>
      <c r="D3093" s="4" t="s">
        <v>39</v>
      </c>
      <c r="E3093" s="4" t="s">
        <v>26</v>
      </c>
      <c r="F3093" s="10" t="s">
        <v>163</v>
      </c>
      <c r="G3093" s="11" t="s">
        <v>289</v>
      </c>
      <c r="H3093" s="4">
        <v>82</v>
      </c>
      <c r="I3093" s="12">
        <v>17599.77</v>
      </c>
      <c r="J3093" s="12">
        <v>1443181.14</v>
      </c>
      <c r="K3093" s="12">
        <v>2384.06</v>
      </c>
      <c r="L3093" s="4">
        <v>187</v>
      </c>
      <c r="M3093" s="4" t="s">
        <v>35</v>
      </c>
      <c r="N3093" s="4" t="str" cm="1">
        <f t="array" ref="N3093">_xlfn.SWITCH(E3093,"Delhi","North","Chennai","South","Hyderabad","South","Mumbai","Central","Bangalore","South")</f>
        <v>South</v>
      </c>
      <c r="O3093" s="12">
        <v>192806.11</v>
      </c>
      <c r="P3093" s="4">
        <f>Table1[[#This Row],[Delivery_Date]]-Table1[[#This Row],[Order_Date]]</f>
        <v>8</v>
      </c>
      <c r="Q3093" s="4" t="str">
        <f>IF(Table1[[#This Row],[Delivery delay days]]&gt;5,"delay","on time")</f>
        <v>delay</v>
      </c>
      <c r="R3093" s="10">
        <f>DATEVALUE(Table1[[#This Row],[Delivery_Date]])</f>
        <v>45232</v>
      </c>
      <c r="S3093" s="10">
        <f>DATEVALUE(Table1[[#This Row],[Order_Date]])</f>
        <v>45224</v>
      </c>
      <c r="T3093" s="4" t="str" cm="1">
        <f t="array" ref="T3093">_xlfn.IFS(Table1[[#This Row],[Inventory_Level]]&lt;=200,"low",Table1[[#This Row],[Inventory_Level]]&gt;=700,"high",Table1[[#This Row],[Inventory_Level]]&gt;200,"medium")</f>
        <v>low</v>
      </c>
    </row>
    <row r="3094" spans="1:20" x14ac:dyDescent="0.35">
      <c r="A3094" s="4">
        <v>3093</v>
      </c>
      <c r="B3094" s="4" t="s">
        <v>31</v>
      </c>
      <c r="C3094" s="4" t="s">
        <v>16</v>
      </c>
      <c r="D3094" s="4" t="s">
        <v>45</v>
      </c>
      <c r="E3094" s="4" t="s">
        <v>60</v>
      </c>
      <c r="F3094" s="10" t="s">
        <v>261</v>
      </c>
      <c r="G3094" s="11" t="s">
        <v>306</v>
      </c>
      <c r="H3094" s="4">
        <v>85</v>
      </c>
      <c r="I3094" s="12">
        <v>21747.08</v>
      </c>
      <c r="J3094" s="12">
        <v>1848501.8</v>
      </c>
      <c r="K3094" s="12">
        <v>3953.04</v>
      </c>
      <c r="L3094" s="4">
        <v>525</v>
      </c>
      <c r="M3094" s="4" t="s">
        <v>35</v>
      </c>
      <c r="N3094" s="4" t="str" cm="1">
        <f t="array" ref="N3094">_xlfn.SWITCH(E3094,"Delhi","North","Chennai","South","Hyderabad","South","Mumbai","Central","Bangalore","South")</f>
        <v>South</v>
      </c>
      <c r="O3094" s="12">
        <v>435429.74</v>
      </c>
      <c r="P3094" s="4">
        <f>Table1[[#This Row],[Delivery_Date]]-Table1[[#This Row],[Order_Date]]</f>
        <v>6</v>
      </c>
      <c r="Q3094" s="4" t="str">
        <f>IF(Table1[[#This Row],[Delivery delay days]]&gt;5,"delay","on time")</f>
        <v>delay</v>
      </c>
      <c r="R3094" s="10">
        <f>DATEVALUE(Table1[[#This Row],[Delivery_Date]])</f>
        <v>45282</v>
      </c>
      <c r="S3094" s="10">
        <f>DATEVALUE(Table1[[#This Row],[Order_Date]])</f>
        <v>45276</v>
      </c>
      <c r="T3094" s="4" t="str" cm="1">
        <f t="array" ref="T3094">_xlfn.IFS(Table1[[#This Row],[Inventory_Level]]&lt;=200,"low",Table1[[#This Row],[Inventory_Level]]&gt;=700,"high",Table1[[#This Row],[Inventory_Level]]&gt;200,"medium")</f>
        <v>medium</v>
      </c>
    </row>
    <row r="3095" spans="1:20" x14ac:dyDescent="0.35">
      <c r="A3095" s="4">
        <v>3094</v>
      </c>
      <c r="B3095" s="4" t="s">
        <v>65</v>
      </c>
      <c r="C3095" s="4" t="s">
        <v>16</v>
      </c>
      <c r="D3095" s="4" t="s">
        <v>45</v>
      </c>
      <c r="E3095" s="4" t="s">
        <v>60</v>
      </c>
      <c r="F3095" s="10" t="s">
        <v>55</v>
      </c>
      <c r="G3095" s="11" t="s">
        <v>161</v>
      </c>
      <c r="H3095" s="4">
        <v>29</v>
      </c>
      <c r="I3095" s="12">
        <v>4838.7700000000004</v>
      </c>
      <c r="J3095" s="12">
        <v>140324.32999999999</v>
      </c>
      <c r="K3095" s="12">
        <v>1552.19</v>
      </c>
      <c r="L3095" s="4">
        <v>806</v>
      </c>
      <c r="M3095" s="4" t="s">
        <v>42</v>
      </c>
      <c r="N3095" s="4" t="str" cm="1">
        <f t="array" ref="N3095">_xlfn.SWITCH(E3095,"Delhi","North","Chennai","South","Hyderabad","South","Mumbai","Central","Bangalore","South")</f>
        <v>South</v>
      </c>
      <c r="O3095" s="12">
        <v>7640.05</v>
      </c>
      <c r="P3095" s="4">
        <f>Table1[[#This Row],[Delivery_Date]]-Table1[[#This Row],[Order_Date]]</f>
        <v>15</v>
      </c>
      <c r="Q3095" s="4" t="str">
        <f>IF(Table1[[#This Row],[Delivery delay days]]&gt;5,"delay","on time")</f>
        <v>delay</v>
      </c>
      <c r="R3095" s="10">
        <f>DATEVALUE(Table1[[#This Row],[Delivery_Date]])</f>
        <v>45156</v>
      </c>
      <c r="S3095" s="10">
        <f>DATEVALUE(Table1[[#This Row],[Order_Date]])</f>
        <v>45141</v>
      </c>
      <c r="T3095" s="4" t="str" cm="1">
        <f t="array" ref="T3095">_xlfn.IFS(Table1[[#This Row],[Inventory_Level]]&lt;=200,"low",Table1[[#This Row],[Inventory_Level]]&gt;=700,"high",Table1[[#This Row],[Inventory_Level]]&gt;200,"medium")</f>
        <v>high</v>
      </c>
    </row>
    <row r="3096" spans="1:20" x14ac:dyDescent="0.35">
      <c r="A3096" s="4">
        <v>3095</v>
      </c>
      <c r="B3096" s="4" t="s">
        <v>44</v>
      </c>
      <c r="C3096" s="4" t="s">
        <v>24</v>
      </c>
      <c r="D3096" s="4" t="s">
        <v>25</v>
      </c>
      <c r="E3096" s="4" t="s">
        <v>46</v>
      </c>
      <c r="F3096" s="10" t="s">
        <v>346</v>
      </c>
      <c r="G3096" s="11" t="s">
        <v>407</v>
      </c>
      <c r="H3096" s="4">
        <v>5</v>
      </c>
      <c r="I3096" s="12">
        <v>20741.2</v>
      </c>
      <c r="J3096" s="12">
        <v>103706</v>
      </c>
      <c r="K3096" s="12">
        <v>628.99</v>
      </c>
      <c r="L3096" s="4">
        <v>532</v>
      </c>
      <c r="M3096" s="4" t="s">
        <v>42</v>
      </c>
      <c r="N3096" s="4" t="str" cm="1">
        <f t="array" ref="N3096">_xlfn.SWITCH(E3096,"Delhi","North","Chennai","South","Hyderabad","South","Mumbai","Central","Bangalore","South")</f>
        <v>South</v>
      </c>
      <c r="O3096" s="12">
        <v>25192.799999999999</v>
      </c>
      <c r="P3096" s="4">
        <f>Table1[[#This Row],[Delivery_Date]]-Table1[[#This Row],[Order_Date]]</f>
        <v>12</v>
      </c>
      <c r="Q3096" s="4" t="str">
        <f>IF(Table1[[#This Row],[Delivery delay days]]&gt;5,"delay","on time")</f>
        <v>delay</v>
      </c>
      <c r="R3096" s="10">
        <f>DATEVALUE(Table1[[#This Row],[Delivery_Date]])</f>
        <v>45098</v>
      </c>
      <c r="S3096" s="10">
        <f>DATEVALUE(Table1[[#This Row],[Order_Date]])</f>
        <v>45086</v>
      </c>
      <c r="T3096" s="4" t="str" cm="1">
        <f t="array" ref="T3096">_xlfn.IFS(Table1[[#This Row],[Inventory_Level]]&lt;=200,"low",Table1[[#This Row],[Inventory_Level]]&gt;=700,"high",Table1[[#This Row],[Inventory_Level]]&gt;200,"medium")</f>
        <v>medium</v>
      </c>
    </row>
    <row r="3097" spans="1:20" x14ac:dyDescent="0.35">
      <c r="A3097" s="4">
        <v>3096</v>
      </c>
      <c r="B3097" s="4" t="s">
        <v>51</v>
      </c>
      <c r="C3097" s="4" t="s">
        <v>38</v>
      </c>
      <c r="D3097" s="4" t="s">
        <v>25</v>
      </c>
      <c r="E3097" s="4" t="s">
        <v>60</v>
      </c>
      <c r="F3097" s="10" t="s">
        <v>322</v>
      </c>
      <c r="G3097" s="11" t="s">
        <v>104</v>
      </c>
      <c r="H3097" s="4">
        <v>65</v>
      </c>
      <c r="I3097" s="12">
        <v>9746.7900000000009</v>
      </c>
      <c r="J3097" s="12">
        <v>633541.35</v>
      </c>
      <c r="K3097" s="12">
        <v>4651.93</v>
      </c>
      <c r="L3097" s="4">
        <v>736</v>
      </c>
      <c r="M3097" s="4" t="s">
        <v>35</v>
      </c>
      <c r="N3097" s="4" t="str" cm="1">
        <f t="array" ref="N3097">_xlfn.SWITCH(E3097,"Delhi","North","Chennai","South","Hyderabad","South","Mumbai","Central","Bangalore","South")</f>
        <v>South</v>
      </c>
      <c r="O3097" s="12">
        <v>156760.17000000001</v>
      </c>
      <c r="P3097" s="4">
        <f>Table1[[#This Row],[Delivery_Date]]-Table1[[#This Row],[Order_Date]]</f>
        <v>12</v>
      </c>
      <c r="Q3097" s="4" t="str">
        <f>IF(Table1[[#This Row],[Delivery delay days]]&gt;5,"delay","on time")</f>
        <v>delay</v>
      </c>
      <c r="R3097" s="10">
        <f>DATEVALUE(Table1[[#This Row],[Delivery_Date]])</f>
        <v>45006</v>
      </c>
      <c r="S3097" s="10">
        <f>DATEVALUE(Table1[[#This Row],[Order_Date]])</f>
        <v>44994</v>
      </c>
      <c r="T3097" s="4" t="str" cm="1">
        <f t="array" ref="T3097">_xlfn.IFS(Table1[[#This Row],[Inventory_Level]]&lt;=200,"low",Table1[[#This Row],[Inventory_Level]]&gt;=700,"high",Table1[[#This Row],[Inventory_Level]]&gt;200,"medium")</f>
        <v>high</v>
      </c>
    </row>
    <row r="3098" spans="1:20" x14ac:dyDescent="0.35">
      <c r="A3098" s="4">
        <v>3097</v>
      </c>
      <c r="B3098" s="4" t="s">
        <v>31</v>
      </c>
      <c r="C3098" s="4" t="s">
        <v>38</v>
      </c>
      <c r="D3098" s="4" t="s">
        <v>39</v>
      </c>
      <c r="E3098" s="4" t="s">
        <v>46</v>
      </c>
      <c r="F3098" s="10" t="s">
        <v>262</v>
      </c>
      <c r="G3098" s="11" t="s">
        <v>316</v>
      </c>
      <c r="H3098" s="4">
        <v>10</v>
      </c>
      <c r="I3098" s="12">
        <v>9140.68</v>
      </c>
      <c r="J3098" s="12">
        <v>91406.8</v>
      </c>
      <c r="K3098" s="12">
        <v>2731.33</v>
      </c>
      <c r="L3098" s="4">
        <v>670</v>
      </c>
      <c r="M3098" s="4" t="s">
        <v>42</v>
      </c>
      <c r="N3098" s="4" t="str" cm="1">
        <f t="array" ref="N3098">_xlfn.SWITCH(E3098,"Delhi","North","Chennai","South","Hyderabad","South","Mumbai","Central","Bangalore","South")</f>
        <v>South</v>
      </c>
      <c r="O3098" s="12">
        <v>8268.49</v>
      </c>
      <c r="P3098" s="4">
        <f>Table1[[#This Row],[Delivery_Date]]-Table1[[#This Row],[Order_Date]]</f>
        <v>12</v>
      </c>
      <c r="Q3098" s="4" t="str">
        <f>IF(Table1[[#This Row],[Delivery delay days]]&gt;5,"delay","on time")</f>
        <v>delay</v>
      </c>
      <c r="R3098" s="10">
        <f>DATEVALUE(Table1[[#This Row],[Delivery_Date]])</f>
        <v>44965</v>
      </c>
      <c r="S3098" s="10">
        <f>DATEVALUE(Table1[[#This Row],[Order_Date]])</f>
        <v>44953</v>
      </c>
      <c r="T3098" s="4" t="str" cm="1">
        <f t="array" ref="T3098">_xlfn.IFS(Table1[[#This Row],[Inventory_Level]]&lt;=200,"low",Table1[[#This Row],[Inventory_Level]]&gt;=700,"high",Table1[[#This Row],[Inventory_Level]]&gt;200,"medium")</f>
        <v>medium</v>
      </c>
    </row>
    <row r="3099" spans="1:20" x14ac:dyDescent="0.35">
      <c r="A3099" s="4">
        <v>3098</v>
      </c>
      <c r="B3099" s="4" t="s">
        <v>59</v>
      </c>
      <c r="C3099" s="4" t="s">
        <v>24</v>
      </c>
      <c r="D3099" s="4" t="s">
        <v>45</v>
      </c>
      <c r="E3099" s="4" t="s">
        <v>60</v>
      </c>
      <c r="F3099" s="10" t="s">
        <v>109</v>
      </c>
      <c r="G3099" s="11" t="s">
        <v>116</v>
      </c>
      <c r="H3099" s="4">
        <v>24</v>
      </c>
      <c r="I3099" s="12">
        <v>36810.800000000003</v>
      </c>
      <c r="J3099" s="12">
        <v>883459.2</v>
      </c>
      <c r="K3099" s="12">
        <v>2432.16</v>
      </c>
      <c r="L3099" s="4">
        <v>735</v>
      </c>
      <c r="M3099" s="4" t="s">
        <v>35</v>
      </c>
      <c r="N3099" s="4" t="str" cm="1">
        <f t="array" ref="N3099">_xlfn.SWITCH(E3099,"Delhi","North","Chennai","South","Hyderabad","South","Mumbai","Central","Bangalore","South")</f>
        <v>South</v>
      </c>
      <c r="O3099" s="12">
        <v>88336.83</v>
      </c>
      <c r="P3099" s="4">
        <f>Table1[[#This Row],[Delivery_Date]]-Table1[[#This Row],[Order_Date]]</f>
        <v>15</v>
      </c>
      <c r="Q3099" s="4" t="str">
        <f>IF(Table1[[#This Row],[Delivery delay days]]&gt;5,"delay","on time")</f>
        <v>delay</v>
      </c>
      <c r="R3099" s="10">
        <f>DATEVALUE(Table1[[#This Row],[Delivery_Date]])</f>
        <v>45178</v>
      </c>
      <c r="S3099" s="10">
        <f>DATEVALUE(Table1[[#This Row],[Order_Date]])</f>
        <v>45163</v>
      </c>
      <c r="T3099" s="4" t="str" cm="1">
        <f t="array" ref="T3099">_xlfn.IFS(Table1[[#This Row],[Inventory_Level]]&lt;=200,"low",Table1[[#This Row],[Inventory_Level]]&gt;=700,"high",Table1[[#This Row],[Inventory_Level]]&gt;200,"medium")</f>
        <v>high</v>
      </c>
    </row>
    <row r="3100" spans="1:20" x14ac:dyDescent="0.35">
      <c r="A3100" s="4">
        <v>3099</v>
      </c>
      <c r="B3100" s="4" t="s">
        <v>65</v>
      </c>
      <c r="C3100" s="4" t="s">
        <v>16</v>
      </c>
      <c r="D3100" s="4" t="s">
        <v>39</v>
      </c>
      <c r="E3100" s="4" t="s">
        <v>46</v>
      </c>
      <c r="F3100" s="10" t="s">
        <v>378</v>
      </c>
      <c r="G3100" s="11" t="s">
        <v>356</v>
      </c>
      <c r="H3100" s="4">
        <v>95</v>
      </c>
      <c r="I3100" s="12">
        <v>43243.23</v>
      </c>
      <c r="J3100" s="12">
        <v>4108106.85</v>
      </c>
      <c r="K3100" s="12">
        <v>4116.49</v>
      </c>
      <c r="L3100" s="4">
        <v>336</v>
      </c>
      <c r="M3100" s="4" t="s">
        <v>29</v>
      </c>
      <c r="N3100" s="4" t="str" cm="1">
        <f t="array" ref="N3100">_xlfn.SWITCH(E3100,"Delhi","North","Chennai","South","Hyderabad","South","Mumbai","Central","Bangalore","South")</f>
        <v>South</v>
      </c>
      <c r="O3100" s="12">
        <v>770447</v>
      </c>
      <c r="P3100" s="4">
        <f>Table1[[#This Row],[Delivery_Date]]-Table1[[#This Row],[Order_Date]]</f>
        <v>6</v>
      </c>
      <c r="Q3100" s="4" t="str">
        <f>IF(Table1[[#This Row],[Delivery delay days]]&gt;5,"delay","on time")</f>
        <v>delay</v>
      </c>
      <c r="R3100" s="10">
        <f>DATEVALUE(Table1[[#This Row],[Delivery_Date]])</f>
        <v>45126</v>
      </c>
      <c r="S3100" s="10">
        <f>DATEVALUE(Table1[[#This Row],[Order_Date]])</f>
        <v>45120</v>
      </c>
      <c r="T3100" s="4" t="str" cm="1">
        <f t="array" ref="T3100">_xlfn.IFS(Table1[[#This Row],[Inventory_Level]]&lt;=200,"low",Table1[[#This Row],[Inventory_Level]]&gt;=700,"high",Table1[[#This Row],[Inventory_Level]]&gt;200,"medium")</f>
        <v>medium</v>
      </c>
    </row>
    <row r="3101" spans="1:20" x14ac:dyDescent="0.35">
      <c r="A3101" s="4">
        <v>3100</v>
      </c>
      <c r="B3101" s="4" t="s">
        <v>51</v>
      </c>
      <c r="C3101" s="4" t="s">
        <v>38</v>
      </c>
      <c r="D3101" s="4" t="s">
        <v>17</v>
      </c>
      <c r="E3101" s="4" t="s">
        <v>18</v>
      </c>
      <c r="F3101" s="10" t="s">
        <v>213</v>
      </c>
      <c r="G3101" s="11" t="s">
        <v>269</v>
      </c>
      <c r="H3101" s="4">
        <v>71</v>
      </c>
      <c r="I3101" s="12">
        <v>2519.89</v>
      </c>
      <c r="J3101" s="12">
        <v>178912.19</v>
      </c>
      <c r="K3101" s="12">
        <v>1007.92</v>
      </c>
      <c r="L3101" s="4">
        <v>684</v>
      </c>
      <c r="M3101" s="4" t="s">
        <v>42</v>
      </c>
      <c r="N3101" s="4" t="str" cm="1">
        <f t="array" ref="N3101">_xlfn.SWITCH(E3101,"Delhi","North","Chennai","South","Hyderabad","South","Mumbai","Central","Bangalore","South")</f>
        <v>North</v>
      </c>
      <c r="O3101" s="12">
        <v>27564.7</v>
      </c>
      <c r="P3101" s="4">
        <f>Table1[[#This Row],[Delivery_Date]]-Table1[[#This Row],[Order_Date]]</f>
        <v>8</v>
      </c>
      <c r="Q3101" s="4" t="str">
        <f>IF(Table1[[#This Row],[Delivery delay days]]&gt;5,"delay","on time")</f>
        <v>delay</v>
      </c>
      <c r="R3101" s="10">
        <f>DATEVALUE(Table1[[#This Row],[Delivery_Date]])</f>
        <v>45259</v>
      </c>
      <c r="S3101" s="10">
        <f>DATEVALUE(Table1[[#This Row],[Order_Date]])</f>
        <v>45251</v>
      </c>
      <c r="T3101" s="4" t="str" cm="1">
        <f t="array" ref="T3101">_xlfn.IFS(Table1[[#This Row],[Inventory_Level]]&lt;=200,"low",Table1[[#This Row],[Inventory_Level]]&gt;=700,"high",Table1[[#This Row],[Inventory_Level]]&gt;200,"medium")</f>
        <v>medium</v>
      </c>
    </row>
    <row r="3102" spans="1:20" x14ac:dyDescent="0.35">
      <c r="A3102" s="4">
        <v>3101</v>
      </c>
      <c r="B3102" s="4" t="s">
        <v>44</v>
      </c>
      <c r="C3102" s="4" t="s">
        <v>38</v>
      </c>
      <c r="D3102" s="4" t="s">
        <v>39</v>
      </c>
      <c r="E3102" s="4" t="s">
        <v>60</v>
      </c>
      <c r="F3102" s="10" t="s">
        <v>95</v>
      </c>
      <c r="G3102" s="11" t="s">
        <v>270</v>
      </c>
      <c r="H3102" s="4">
        <v>7</v>
      </c>
      <c r="I3102" s="12">
        <v>24297.14</v>
      </c>
      <c r="J3102" s="12">
        <v>170079.98</v>
      </c>
      <c r="K3102" s="12">
        <v>2899.97</v>
      </c>
      <c r="L3102" s="4">
        <v>684</v>
      </c>
      <c r="M3102" s="4" t="s">
        <v>35</v>
      </c>
      <c r="N3102" s="4" t="str" cm="1">
        <f t="array" ref="N3102">_xlfn.SWITCH(E3102,"Delhi","North","Chennai","South","Hyderabad","South","Mumbai","Central","Bangalore","South")</f>
        <v>South</v>
      </c>
      <c r="O3102" s="12">
        <v>33139.629999999997</v>
      </c>
      <c r="P3102" s="4">
        <f>Table1[[#This Row],[Delivery_Date]]-Table1[[#This Row],[Order_Date]]</f>
        <v>12</v>
      </c>
      <c r="Q3102" s="4" t="str">
        <f>IF(Table1[[#This Row],[Delivery delay days]]&gt;5,"delay","on time")</f>
        <v>delay</v>
      </c>
      <c r="R3102" s="10">
        <f>DATEVALUE(Table1[[#This Row],[Delivery_Date]])</f>
        <v>45262</v>
      </c>
      <c r="S3102" s="10">
        <f>DATEVALUE(Table1[[#This Row],[Order_Date]])</f>
        <v>45250</v>
      </c>
      <c r="T3102" s="4" t="str" cm="1">
        <f t="array" ref="T3102">_xlfn.IFS(Table1[[#This Row],[Inventory_Level]]&lt;=200,"low",Table1[[#This Row],[Inventory_Level]]&gt;=700,"high",Table1[[#This Row],[Inventory_Level]]&gt;200,"medium")</f>
        <v>medium</v>
      </c>
    </row>
    <row r="3103" spans="1:20" x14ac:dyDescent="0.35">
      <c r="A3103" s="4">
        <v>3102</v>
      </c>
      <c r="B3103" s="4" t="s">
        <v>15</v>
      </c>
      <c r="C3103" s="4" t="s">
        <v>16</v>
      </c>
      <c r="D3103" s="4" t="s">
        <v>39</v>
      </c>
      <c r="E3103" s="4" t="s">
        <v>52</v>
      </c>
      <c r="F3103" s="10" t="s">
        <v>194</v>
      </c>
      <c r="G3103" s="11" t="s">
        <v>222</v>
      </c>
      <c r="H3103" s="4">
        <v>68</v>
      </c>
      <c r="I3103" s="12">
        <v>20592.86</v>
      </c>
      <c r="J3103" s="12">
        <v>1400314.48</v>
      </c>
      <c r="K3103" s="12">
        <v>3756.62</v>
      </c>
      <c r="L3103" s="4">
        <v>736</v>
      </c>
      <c r="M3103" s="4" t="s">
        <v>42</v>
      </c>
      <c r="N3103" s="4" t="str" cm="1">
        <f t="array" ref="N3103">_xlfn.SWITCH(E3103,"Delhi","North","Chennai","South","Hyderabad","South","Mumbai","Central","Bangalore","South")</f>
        <v>Central</v>
      </c>
      <c r="O3103" s="12">
        <v>132036.79999999999</v>
      </c>
      <c r="P3103" s="4">
        <f>Table1[[#This Row],[Delivery_Date]]-Table1[[#This Row],[Order_Date]]</f>
        <v>11</v>
      </c>
      <c r="Q3103" s="4" t="str">
        <f>IF(Table1[[#This Row],[Delivery delay days]]&gt;5,"delay","on time")</f>
        <v>delay</v>
      </c>
      <c r="R3103" s="10">
        <f>DATEVALUE(Table1[[#This Row],[Delivery_Date]])</f>
        <v>45225</v>
      </c>
      <c r="S3103" s="10">
        <f>DATEVALUE(Table1[[#This Row],[Order_Date]])</f>
        <v>45214</v>
      </c>
      <c r="T3103" s="4" t="str" cm="1">
        <f t="array" ref="T3103">_xlfn.IFS(Table1[[#This Row],[Inventory_Level]]&lt;=200,"low",Table1[[#This Row],[Inventory_Level]]&gt;=700,"high",Table1[[#This Row],[Inventory_Level]]&gt;200,"medium")</f>
        <v>high</v>
      </c>
    </row>
    <row r="3104" spans="1:20" x14ac:dyDescent="0.35">
      <c r="A3104" s="4">
        <v>3103</v>
      </c>
      <c r="B3104" s="4" t="s">
        <v>65</v>
      </c>
      <c r="C3104" s="4" t="s">
        <v>38</v>
      </c>
      <c r="D3104" s="4" t="s">
        <v>17</v>
      </c>
      <c r="E3104" s="4" t="s">
        <v>26</v>
      </c>
      <c r="F3104" s="10" t="s">
        <v>232</v>
      </c>
      <c r="G3104" s="11" t="s">
        <v>233</v>
      </c>
      <c r="H3104" s="4">
        <v>79</v>
      </c>
      <c r="I3104" s="12">
        <v>33028.720000000001</v>
      </c>
      <c r="J3104" s="12">
        <v>2609268.88</v>
      </c>
      <c r="K3104" s="12">
        <v>4355.7299999999996</v>
      </c>
      <c r="L3104" s="4">
        <v>181</v>
      </c>
      <c r="M3104" s="4" t="s">
        <v>21</v>
      </c>
      <c r="N3104" s="4" t="str" cm="1">
        <f t="array" ref="N3104">_xlfn.SWITCH(E3104,"Delhi","North","Chennai","South","Hyderabad","South","Mumbai","Central","Bangalore","South")</f>
        <v>South</v>
      </c>
      <c r="O3104" s="12">
        <v>319487.57</v>
      </c>
      <c r="P3104" s="4">
        <f>Table1[[#This Row],[Delivery_Date]]-Table1[[#This Row],[Order_Date]]</f>
        <v>3</v>
      </c>
      <c r="Q3104" s="4" t="str">
        <f>IF(Table1[[#This Row],[Delivery delay days]]&gt;5,"delay","on time")</f>
        <v>on time</v>
      </c>
      <c r="R3104" s="10">
        <f>DATEVALUE(Table1[[#This Row],[Delivery_Date]])</f>
        <v>45195</v>
      </c>
      <c r="S3104" s="10">
        <f>DATEVALUE(Table1[[#This Row],[Order_Date]])</f>
        <v>45192</v>
      </c>
      <c r="T3104" s="4" t="str" cm="1">
        <f t="array" ref="T3104">_xlfn.IFS(Table1[[#This Row],[Inventory_Level]]&lt;=200,"low",Table1[[#This Row],[Inventory_Level]]&gt;=700,"high",Table1[[#This Row],[Inventory_Level]]&gt;200,"medium")</f>
        <v>low</v>
      </c>
    </row>
    <row r="3105" spans="1:20" x14ac:dyDescent="0.35">
      <c r="A3105" s="4">
        <v>3104</v>
      </c>
      <c r="B3105" s="4" t="s">
        <v>65</v>
      </c>
      <c r="C3105" s="4" t="s">
        <v>16</v>
      </c>
      <c r="D3105" s="4" t="s">
        <v>32</v>
      </c>
      <c r="E3105" s="4" t="s">
        <v>46</v>
      </c>
      <c r="F3105" s="10" t="s">
        <v>186</v>
      </c>
      <c r="G3105" s="11" t="s">
        <v>384</v>
      </c>
      <c r="H3105" s="4">
        <v>63</v>
      </c>
      <c r="I3105" s="12">
        <v>4848.74</v>
      </c>
      <c r="J3105" s="12">
        <v>305470.62</v>
      </c>
      <c r="K3105" s="12">
        <v>1286.06</v>
      </c>
      <c r="L3105" s="4">
        <v>959</v>
      </c>
      <c r="M3105" s="4" t="s">
        <v>21</v>
      </c>
      <c r="N3105" s="4" t="str" cm="1">
        <f t="array" ref="N3105">_xlfn.SWITCH(E3105,"Delhi","North","Chennai","South","Hyderabad","South","Mumbai","Central","Bangalore","South")</f>
        <v>South</v>
      </c>
      <c r="O3105" s="12">
        <v>46276.09</v>
      </c>
      <c r="P3105" s="4">
        <f>Table1[[#This Row],[Delivery_Date]]-Table1[[#This Row],[Order_Date]]</f>
        <v>3</v>
      </c>
      <c r="Q3105" s="4" t="str">
        <f>IF(Table1[[#This Row],[Delivery delay days]]&gt;5,"delay","on time")</f>
        <v>on time</v>
      </c>
      <c r="R3105" s="10">
        <f>DATEVALUE(Table1[[#This Row],[Delivery_Date]])</f>
        <v>45145</v>
      </c>
      <c r="S3105" s="10">
        <f>DATEVALUE(Table1[[#This Row],[Order_Date]])</f>
        <v>45142</v>
      </c>
      <c r="T3105" s="4" t="str" cm="1">
        <f t="array" ref="T3105">_xlfn.IFS(Table1[[#This Row],[Inventory_Level]]&lt;=200,"low",Table1[[#This Row],[Inventory_Level]]&gt;=700,"high",Table1[[#This Row],[Inventory_Level]]&gt;200,"medium")</f>
        <v>high</v>
      </c>
    </row>
    <row r="3106" spans="1:20" x14ac:dyDescent="0.35">
      <c r="A3106" s="4">
        <v>3105</v>
      </c>
      <c r="B3106" s="4" t="s">
        <v>59</v>
      </c>
      <c r="C3106" s="4" t="s">
        <v>16</v>
      </c>
      <c r="D3106" s="4" t="s">
        <v>17</v>
      </c>
      <c r="E3106" s="4" t="s">
        <v>18</v>
      </c>
      <c r="F3106" s="10" t="s">
        <v>272</v>
      </c>
      <c r="G3106" s="11" t="s">
        <v>147</v>
      </c>
      <c r="H3106" s="4">
        <v>54</v>
      </c>
      <c r="I3106" s="12">
        <v>4529.8500000000004</v>
      </c>
      <c r="J3106" s="12">
        <v>244611.9</v>
      </c>
      <c r="K3106" s="12">
        <v>1185.08</v>
      </c>
      <c r="L3106" s="4">
        <v>515</v>
      </c>
      <c r="M3106" s="4" t="s">
        <v>35</v>
      </c>
      <c r="N3106" s="4" t="str" cm="1">
        <f t="array" ref="N3106">_xlfn.SWITCH(E3106,"Delhi","North","Chennai","South","Hyderabad","South","Mumbai","Central","Bangalore","South")</f>
        <v>North</v>
      </c>
      <c r="O3106" s="12">
        <v>39633.71</v>
      </c>
      <c r="P3106" s="4">
        <f>Table1[[#This Row],[Delivery_Date]]-Table1[[#This Row],[Order_Date]]</f>
        <v>11</v>
      </c>
      <c r="Q3106" s="4" t="str">
        <f>IF(Table1[[#This Row],[Delivery delay days]]&gt;5,"delay","on time")</f>
        <v>delay</v>
      </c>
      <c r="R3106" s="10">
        <f>DATEVALUE(Table1[[#This Row],[Delivery_Date]])</f>
        <v>45147</v>
      </c>
      <c r="S3106" s="10">
        <f>DATEVALUE(Table1[[#This Row],[Order_Date]])</f>
        <v>45136</v>
      </c>
      <c r="T3106" s="4" t="str" cm="1">
        <f t="array" ref="T3106">_xlfn.IFS(Table1[[#This Row],[Inventory_Level]]&lt;=200,"low",Table1[[#This Row],[Inventory_Level]]&gt;=700,"high",Table1[[#This Row],[Inventory_Level]]&gt;200,"medium")</f>
        <v>medium</v>
      </c>
    </row>
    <row r="3107" spans="1:20" x14ac:dyDescent="0.35">
      <c r="A3107" s="4">
        <v>3106</v>
      </c>
      <c r="B3107" s="4" t="s">
        <v>23</v>
      </c>
      <c r="C3107" s="4" t="s">
        <v>38</v>
      </c>
      <c r="D3107" s="4" t="s">
        <v>25</v>
      </c>
      <c r="E3107" s="4" t="s">
        <v>26</v>
      </c>
      <c r="F3107" s="10" t="s">
        <v>83</v>
      </c>
      <c r="G3107" s="11" t="s">
        <v>242</v>
      </c>
      <c r="H3107" s="4">
        <v>14</v>
      </c>
      <c r="I3107" s="12">
        <v>46691.93</v>
      </c>
      <c r="J3107" s="12">
        <v>653687.02</v>
      </c>
      <c r="K3107" s="12">
        <v>4622.62</v>
      </c>
      <c r="L3107" s="4">
        <v>630</v>
      </c>
      <c r="M3107" s="4" t="s">
        <v>29</v>
      </c>
      <c r="N3107" s="4" t="str" cm="1">
        <f t="array" ref="N3107">_xlfn.SWITCH(E3107,"Delhi","North","Chennai","South","Hyderabad","South","Mumbai","Central","Bangalore","South")</f>
        <v>South</v>
      </c>
      <c r="O3107" s="12">
        <v>145177.12</v>
      </c>
      <c r="P3107" s="4">
        <f>Table1[[#This Row],[Delivery_Date]]-Table1[[#This Row],[Order_Date]]</f>
        <v>15</v>
      </c>
      <c r="Q3107" s="4" t="str">
        <f>IF(Table1[[#This Row],[Delivery delay days]]&gt;5,"delay","on time")</f>
        <v>delay</v>
      </c>
      <c r="R3107" s="10">
        <f>DATEVALUE(Table1[[#This Row],[Delivery_Date]])</f>
        <v>45197</v>
      </c>
      <c r="S3107" s="10">
        <f>DATEVALUE(Table1[[#This Row],[Order_Date]])</f>
        <v>45182</v>
      </c>
      <c r="T3107" s="4" t="str" cm="1">
        <f t="array" ref="T3107">_xlfn.IFS(Table1[[#This Row],[Inventory_Level]]&lt;=200,"low",Table1[[#This Row],[Inventory_Level]]&gt;=700,"high",Table1[[#This Row],[Inventory_Level]]&gt;200,"medium")</f>
        <v>medium</v>
      </c>
    </row>
    <row r="3108" spans="1:20" x14ac:dyDescent="0.35">
      <c r="A3108" s="4">
        <v>3107</v>
      </c>
      <c r="B3108" s="4" t="s">
        <v>15</v>
      </c>
      <c r="C3108" s="4" t="s">
        <v>38</v>
      </c>
      <c r="D3108" s="4" t="s">
        <v>45</v>
      </c>
      <c r="E3108" s="4" t="s">
        <v>46</v>
      </c>
      <c r="F3108" s="10" t="s">
        <v>261</v>
      </c>
      <c r="G3108" s="11" t="s">
        <v>306</v>
      </c>
      <c r="H3108" s="4">
        <v>3</v>
      </c>
      <c r="I3108" s="12">
        <v>24494.87</v>
      </c>
      <c r="J3108" s="12">
        <v>73484.61</v>
      </c>
      <c r="K3108" s="12">
        <v>1764.57</v>
      </c>
      <c r="L3108" s="4">
        <v>166</v>
      </c>
      <c r="M3108" s="4" t="s">
        <v>29</v>
      </c>
      <c r="N3108" s="4" t="str" cm="1">
        <f t="array" ref="N3108">_xlfn.SWITCH(E3108,"Delhi","North","Chennai","South","Hyderabad","South","Mumbai","Central","Bangalore","South")</f>
        <v>South</v>
      </c>
      <c r="O3108" s="12">
        <v>10176.16</v>
      </c>
      <c r="P3108" s="4">
        <f>Table1[[#This Row],[Delivery_Date]]-Table1[[#This Row],[Order_Date]]</f>
        <v>6</v>
      </c>
      <c r="Q3108" s="4" t="str">
        <f>IF(Table1[[#This Row],[Delivery delay days]]&gt;5,"delay","on time")</f>
        <v>delay</v>
      </c>
      <c r="R3108" s="10">
        <f>DATEVALUE(Table1[[#This Row],[Delivery_Date]])</f>
        <v>45282</v>
      </c>
      <c r="S3108" s="10">
        <f>DATEVALUE(Table1[[#This Row],[Order_Date]])</f>
        <v>45276</v>
      </c>
      <c r="T3108" s="4" t="str" cm="1">
        <f t="array" ref="T3108">_xlfn.IFS(Table1[[#This Row],[Inventory_Level]]&lt;=200,"low",Table1[[#This Row],[Inventory_Level]]&gt;=700,"high",Table1[[#This Row],[Inventory_Level]]&gt;200,"medium")</f>
        <v>low</v>
      </c>
    </row>
    <row r="3109" spans="1:20" x14ac:dyDescent="0.35">
      <c r="A3109" s="4">
        <v>3108</v>
      </c>
      <c r="B3109" s="4" t="s">
        <v>59</v>
      </c>
      <c r="C3109" s="4" t="s">
        <v>16</v>
      </c>
      <c r="D3109" s="4" t="s">
        <v>17</v>
      </c>
      <c r="E3109" s="4" t="s">
        <v>18</v>
      </c>
      <c r="F3109" s="10" t="s">
        <v>100</v>
      </c>
      <c r="G3109" s="11" t="s">
        <v>256</v>
      </c>
      <c r="H3109" s="4">
        <v>76</v>
      </c>
      <c r="I3109" s="12">
        <v>17652.41</v>
      </c>
      <c r="J3109" s="12">
        <v>1341583.1599999999</v>
      </c>
      <c r="K3109" s="12">
        <v>2735.1</v>
      </c>
      <c r="L3109" s="4">
        <v>246</v>
      </c>
      <c r="M3109" s="4" t="s">
        <v>29</v>
      </c>
      <c r="N3109" s="4" t="str" cm="1">
        <f t="array" ref="N3109">_xlfn.SWITCH(E3109,"Delhi","North","Chennai","South","Hyderabad","South","Mumbai","Central","Bangalore","South")</f>
        <v>North</v>
      </c>
      <c r="O3109" s="12">
        <v>331520.98</v>
      </c>
      <c r="P3109" s="4">
        <f>Table1[[#This Row],[Delivery_Date]]-Table1[[#This Row],[Order_Date]]</f>
        <v>12</v>
      </c>
      <c r="Q3109" s="4" t="str">
        <f>IF(Table1[[#This Row],[Delivery delay days]]&gt;5,"delay","on time")</f>
        <v>delay</v>
      </c>
      <c r="R3109" s="10">
        <f>DATEVALUE(Table1[[#This Row],[Delivery_Date]])</f>
        <v>45102</v>
      </c>
      <c r="S3109" s="10">
        <f>DATEVALUE(Table1[[#This Row],[Order_Date]])</f>
        <v>45090</v>
      </c>
      <c r="T3109" s="4" t="str" cm="1">
        <f t="array" ref="T3109">_xlfn.IFS(Table1[[#This Row],[Inventory_Level]]&lt;=200,"low",Table1[[#This Row],[Inventory_Level]]&gt;=700,"high",Table1[[#This Row],[Inventory_Level]]&gt;200,"medium")</f>
        <v>medium</v>
      </c>
    </row>
    <row r="3110" spans="1:20" x14ac:dyDescent="0.35">
      <c r="A3110" s="4">
        <v>3109</v>
      </c>
      <c r="B3110" s="4" t="s">
        <v>65</v>
      </c>
      <c r="C3110" s="4" t="s">
        <v>38</v>
      </c>
      <c r="D3110" s="4" t="s">
        <v>32</v>
      </c>
      <c r="E3110" s="4" t="s">
        <v>46</v>
      </c>
      <c r="F3110" s="10" t="s">
        <v>196</v>
      </c>
      <c r="G3110" s="11" t="s">
        <v>344</v>
      </c>
      <c r="H3110" s="4">
        <v>24</v>
      </c>
      <c r="I3110" s="12">
        <v>5122.24</v>
      </c>
      <c r="J3110" s="12">
        <v>122933.75999999999</v>
      </c>
      <c r="K3110" s="12">
        <v>2878.83</v>
      </c>
      <c r="L3110" s="4">
        <v>656</v>
      </c>
      <c r="M3110" s="4" t="s">
        <v>35</v>
      </c>
      <c r="N3110" s="4" t="str" cm="1">
        <f t="array" ref="N3110">_xlfn.SWITCH(E3110,"Delhi","North","Chennai","South","Hyderabad","South","Mumbai","Central","Bangalore","South")</f>
        <v>South</v>
      </c>
      <c r="O3110" s="12">
        <v>20906.22</v>
      </c>
      <c r="P3110" s="4">
        <f>Table1[[#This Row],[Delivery_Date]]-Table1[[#This Row],[Order_Date]]</f>
        <v>1</v>
      </c>
      <c r="Q3110" s="4" t="str">
        <f>IF(Table1[[#This Row],[Delivery delay days]]&gt;5,"delay","on time")</f>
        <v>on time</v>
      </c>
      <c r="R3110" s="10">
        <f>DATEVALUE(Table1[[#This Row],[Delivery_Date]])</f>
        <v>44936</v>
      </c>
      <c r="S3110" s="10">
        <f>DATEVALUE(Table1[[#This Row],[Order_Date]])</f>
        <v>44935</v>
      </c>
      <c r="T3110" s="4" t="str" cm="1">
        <f t="array" ref="T3110">_xlfn.IFS(Table1[[#This Row],[Inventory_Level]]&lt;=200,"low",Table1[[#This Row],[Inventory_Level]]&gt;=700,"high",Table1[[#This Row],[Inventory_Level]]&gt;200,"medium")</f>
        <v>medium</v>
      </c>
    </row>
    <row r="3111" spans="1:20" x14ac:dyDescent="0.35">
      <c r="A3111" s="4">
        <v>3110</v>
      </c>
      <c r="B3111" s="4" t="s">
        <v>44</v>
      </c>
      <c r="C3111" s="4" t="s">
        <v>38</v>
      </c>
      <c r="D3111" s="4" t="s">
        <v>45</v>
      </c>
      <c r="E3111" s="4" t="s">
        <v>52</v>
      </c>
      <c r="F3111" s="10" t="s">
        <v>415</v>
      </c>
      <c r="G3111" s="11" t="s">
        <v>360</v>
      </c>
      <c r="H3111" s="4">
        <v>67</v>
      </c>
      <c r="I3111" s="12">
        <v>4248.9399999999996</v>
      </c>
      <c r="J3111" s="12">
        <v>284678.98</v>
      </c>
      <c r="K3111" s="12">
        <v>4553.6099999999997</v>
      </c>
      <c r="L3111" s="4">
        <v>464</v>
      </c>
      <c r="M3111" s="4" t="s">
        <v>42</v>
      </c>
      <c r="N3111" s="4" t="str" cm="1">
        <f t="array" ref="N3111">_xlfn.SWITCH(E3111,"Delhi","North","Chennai","South","Hyderabad","South","Mumbai","Central","Bangalore","South")</f>
        <v>Central</v>
      </c>
      <c r="O3111" s="12">
        <v>41267.79</v>
      </c>
      <c r="P3111" s="4">
        <f>Table1[[#This Row],[Delivery_Date]]-Table1[[#This Row],[Order_Date]]</f>
        <v>3</v>
      </c>
      <c r="Q3111" s="4" t="str">
        <f>IF(Table1[[#This Row],[Delivery delay days]]&gt;5,"delay","on time")</f>
        <v>on time</v>
      </c>
      <c r="R3111" s="10">
        <f>DATEVALUE(Table1[[#This Row],[Delivery_Date]])</f>
        <v>44977</v>
      </c>
      <c r="S3111" s="10">
        <f>DATEVALUE(Table1[[#This Row],[Order_Date]])</f>
        <v>44974</v>
      </c>
      <c r="T3111" s="4" t="str" cm="1">
        <f t="array" ref="T3111">_xlfn.IFS(Table1[[#This Row],[Inventory_Level]]&lt;=200,"low",Table1[[#This Row],[Inventory_Level]]&gt;=700,"high",Table1[[#This Row],[Inventory_Level]]&gt;200,"medium")</f>
        <v>medium</v>
      </c>
    </row>
    <row r="3112" spans="1:20" x14ac:dyDescent="0.35">
      <c r="A3112" s="4">
        <v>3111</v>
      </c>
      <c r="B3112" s="4" t="s">
        <v>65</v>
      </c>
      <c r="C3112" s="4" t="s">
        <v>16</v>
      </c>
      <c r="D3112" s="4" t="s">
        <v>39</v>
      </c>
      <c r="E3112" s="4" t="s">
        <v>26</v>
      </c>
      <c r="F3112" s="10" t="s">
        <v>61</v>
      </c>
      <c r="G3112" s="11" t="s">
        <v>225</v>
      </c>
      <c r="H3112" s="4">
        <v>41</v>
      </c>
      <c r="I3112" s="12">
        <v>32898.699999999997</v>
      </c>
      <c r="J3112" s="12">
        <v>1348846.7</v>
      </c>
      <c r="K3112" s="12">
        <v>2873.62</v>
      </c>
      <c r="L3112" s="4">
        <v>41</v>
      </c>
      <c r="M3112" s="4" t="s">
        <v>29</v>
      </c>
      <c r="N3112" s="4" t="str" cm="1">
        <f t="array" ref="N3112">_xlfn.SWITCH(E3112,"Delhi","North","Chennai","South","Hyderabad","South","Mumbai","Central","Bangalore","South")</f>
        <v>South</v>
      </c>
      <c r="O3112" s="12">
        <v>214149.84</v>
      </c>
      <c r="P3112" s="4">
        <f>Table1[[#This Row],[Delivery_Date]]-Table1[[#This Row],[Order_Date]]</f>
        <v>5</v>
      </c>
      <c r="Q3112" s="4" t="str">
        <f>IF(Table1[[#This Row],[Delivery delay days]]&gt;5,"delay","on time")</f>
        <v>on time</v>
      </c>
      <c r="R3112" s="10">
        <f>DATEVALUE(Table1[[#This Row],[Delivery_Date]])</f>
        <v>45039</v>
      </c>
      <c r="S3112" s="10">
        <f>DATEVALUE(Table1[[#This Row],[Order_Date]])</f>
        <v>45034</v>
      </c>
      <c r="T3112" s="4" t="str" cm="1">
        <f t="array" ref="T3112">_xlfn.IFS(Table1[[#This Row],[Inventory_Level]]&lt;=200,"low",Table1[[#This Row],[Inventory_Level]]&gt;=700,"high",Table1[[#This Row],[Inventory_Level]]&gt;200,"medium")</f>
        <v>low</v>
      </c>
    </row>
    <row r="3113" spans="1:20" x14ac:dyDescent="0.35">
      <c r="A3113" s="4">
        <v>3112</v>
      </c>
      <c r="B3113" s="4" t="s">
        <v>44</v>
      </c>
      <c r="C3113" s="4" t="s">
        <v>38</v>
      </c>
      <c r="D3113" s="4" t="s">
        <v>39</v>
      </c>
      <c r="E3113" s="4" t="s">
        <v>60</v>
      </c>
      <c r="F3113" s="10" t="s">
        <v>64</v>
      </c>
      <c r="G3113" s="11" t="s">
        <v>201</v>
      </c>
      <c r="H3113" s="4">
        <v>14</v>
      </c>
      <c r="I3113" s="12">
        <v>46938.35</v>
      </c>
      <c r="J3113" s="12">
        <v>657136.9</v>
      </c>
      <c r="K3113" s="12">
        <v>432.82</v>
      </c>
      <c r="L3113" s="4">
        <v>159</v>
      </c>
      <c r="M3113" s="4" t="s">
        <v>42</v>
      </c>
      <c r="N3113" s="4" t="str" cm="1">
        <f t="array" ref="N3113">_xlfn.SWITCH(E3113,"Delhi","North","Chennai","South","Hyderabad","South","Mumbai","Central","Bangalore","South")</f>
        <v>South</v>
      </c>
      <c r="O3113" s="12">
        <v>162139.20000000001</v>
      </c>
      <c r="P3113" s="4">
        <f>Table1[[#This Row],[Delivery_Date]]-Table1[[#This Row],[Order_Date]]</f>
        <v>7</v>
      </c>
      <c r="Q3113" s="4" t="str">
        <f>IF(Table1[[#This Row],[Delivery delay days]]&gt;5,"delay","on time")</f>
        <v>delay</v>
      </c>
      <c r="R3113" s="10">
        <f>DATEVALUE(Table1[[#This Row],[Delivery_Date]])</f>
        <v>45104</v>
      </c>
      <c r="S3113" s="10">
        <f>DATEVALUE(Table1[[#This Row],[Order_Date]])</f>
        <v>45097</v>
      </c>
      <c r="T3113" s="4" t="str" cm="1">
        <f t="array" ref="T3113">_xlfn.IFS(Table1[[#This Row],[Inventory_Level]]&lt;=200,"low",Table1[[#This Row],[Inventory_Level]]&gt;=700,"high",Table1[[#This Row],[Inventory_Level]]&gt;200,"medium")</f>
        <v>low</v>
      </c>
    </row>
    <row r="3114" spans="1:20" x14ac:dyDescent="0.35">
      <c r="A3114" s="4">
        <v>3113</v>
      </c>
      <c r="B3114" s="4" t="s">
        <v>23</v>
      </c>
      <c r="C3114" s="4" t="s">
        <v>16</v>
      </c>
      <c r="D3114" s="4" t="s">
        <v>39</v>
      </c>
      <c r="E3114" s="4" t="s">
        <v>46</v>
      </c>
      <c r="F3114" s="10" t="s">
        <v>178</v>
      </c>
      <c r="G3114" s="11" t="s">
        <v>264</v>
      </c>
      <c r="H3114" s="4">
        <v>99</v>
      </c>
      <c r="I3114" s="12">
        <v>45204.85</v>
      </c>
      <c r="J3114" s="12">
        <v>4475280.1500000004</v>
      </c>
      <c r="K3114" s="12">
        <v>3754.39</v>
      </c>
      <c r="L3114" s="4">
        <v>243</v>
      </c>
      <c r="M3114" s="4" t="s">
        <v>29</v>
      </c>
      <c r="N3114" s="4" t="str" cm="1">
        <f t="array" ref="N3114">_xlfn.SWITCH(E3114,"Delhi","North","Chennai","South","Hyderabad","South","Mumbai","Central","Bangalore","South")</f>
        <v>South</v>
      </c>
      <c r="O3114" s="12">
        <v>630418.22</v>
      </c>
      <c r="P3114" s="4">
        <f>Table1[[#This Row],[Delivery_Date]]-Table1[[#This Row],[Order_Date]]</f>
        <v>5</v>
      </c>
      <c r="Q3114" s="4" t="str">
        <f>IF(Table1[[#This Row],[Delivery delay days]]&gt;5,"delay","on time")</f>
        <v>on time</v>
      </c>
      <c r="R3114" s="10">
        <f>DATEVALUE(Table1[[#This Row],[Delivery_Date]])</f>
        <v>45028</v>
      </c>
      <c r="S3114" s="10">
        <f>DATEVALUE(Table1[[#This Row],[Order_Date]])</f>
        <v>45023</v>
      </c>
      <c r="T3114" s="4" t="str" cm="1">
        <f t="array" ref="T3114">_xlfn.IFS(Table1[[#This Row],[Inventory_Level]]&lt;=200,"low",Table1[[#This Row],[Inventory_Level]]&gt;=700,"high",Table1[[#This Row],[Inventory_Level]]&gt;200,"medium")</f>
        <v>medium</v>
      </c>
    </row>
    <row r="3115" spans="1:20" x14ac:dyDescent="0.35">
      <c r="A3115" s="4">
        <v>3114</v>
      </c>
      <c r="B3115" s="4" t="s">
        <v>15</v>
      </c>
      <c r="C3115" s="4" t="s">
        <v>24</v>
      </c>
      <c r="D3115" s="4" t="s">
        <v>45</v>
      </c>
      <c r="E3115" s="4" t="s">
        <v>46</v>
      </c>
      <c r="F3115" s="10" t="s">
        <v>383</v>
      </c>
      <c r="G3115" s="11" t="s">
        <v>194</v>
      </c>
      <c r="H3115" s="4">
        <v>74</v>
      </c>
      <c r="I3115" s="12">
        <v>8742.1</v>
      </c>
      <c r="J3115" s="12">
        <v>646915.4</v>
      </c>
      <c r="K3115" s="12">
        <v>3317.67</v>
      </c>
      <c r="L3115" s="4">
        <v>401</v>
      </c>
      <c r="M3115" s="4" t="s">
        <v>42</v>
      </c>
      <c r="N3115" s="4" t="str" cm="1">
        <f t="array" ref="N3115">_xlfn.SWITCH(E3115,"Delhi","North","Chennai","South","Hyderabad","South","Mumbai","Central","Bangalore","South")</f>
        <v>South</v>
      </c>
      <c r="O3115" s="12">
        <v>87554.29</v>
      </c>
      <c r="P3115" s="4">
        <f>Table1[[#This Row],[Delivery_Date]]-Table1[[#This Row],[Order_Date]]</f>
        <v>1</v>
      </c>
      <c r="Q3115" s="4" t="str">
        <f>IF(Table1[[#This Row],[Delivery delay days]]&gt;5,"delay","on time")</f>
        <v>on time</v>
      </c>
      <c r="R3115" s="10">
        <f>DATEVALUE(Table1[[#This Row],[Delivery_Date]])</f>
        <v>45214</v>
      </c>
      <c r="S3115" s="10">
        <f>DATEVALUE(Table1[[#This Row],[Order_Date]])</f>
        <v>45213</v>
      </c>
      <c r="T3115" s="4" t="str" cm="1">
        <f t="array" ref="T3115">_xlfn.IFS(Table1[[#This Row],[Inventory_Level]]&lt;=200,"low",Table1[[#This Row],[Inventory_Level]]&gt;=700,"high",Table1[[#This Row],[Inventory_Level]]&gt;200,"medium")</f>
        <v>medium</v>
      </c>
    </row>
    <row r="3116" spans="1:20" x14ac:dyDescent="0.35">
      <c r="A3116" s="4">
        <v>3115</v>
      </c>
      <c r="B3116" s="4" t="s">
        <v>15</v>
      </c>
      <c r="C3116" s="4" t="s">
        <v>38</v>
      </c>
      <c r="D3116" s="4" t="s">
        <v>32</v>
      </c>
      <c r="E3116" s="4" t="s">
        <v>60</v>
      </c>
      <c r="F3116" s="10" t="s">
        <v>243</v>
      </c>
      <c r="G3116" s="11" t="s">
        <v>234</v>
      </c>
      <c r="H3116" s="4">
        <v>68</v>
      </c>
      <c r="I3116" s="12">
        <v>19822.560000000001</v>
      </c>
      <c r="J3116" s="12">
        <v>1347934.08</v>
      </c>
      <c r="K3116" s="12">
        <v>4435.79</v>
      </c>
      <c r="L3116" s="4">
        <v>461</v>
      </c>
      <c r="M3116" s="4" t="s">
        <v>21</v>
      </c>
      <c r="N3116" s="4" t="str" cm="1">
        <f t="array" ref="N3116">_xlfn.SWITCH(E3116,"Delhi","North","Chennai","South","Hyderabad","South","Mumbai","Central","Bangalore","South")</f>
        <v>South</v>
      </c>
      <c r="O3116" s="12">
        <v>263160.8</v>
      </c>
      <c r="P3116" s="4">
        <f>Table1[[#This Row],[Delivery_Date]]-Table1[[#This Row],[Order_Date]]</f>
        <v>15</v>
      </c>
      <c r="Q3116" s="4" t="str">
        <f>IF(Table1[[#This Row],[Delivery delay days]]&gt;5,"delay","on time")</f>
        <v>delay</v>
      </c>
      <c r="R3116" s="10">
        <f>DATEVALUE(Table1[[#This Row],[Delivery_Date]])</f>
        <v>45047</v>
      </c>
      <c r="S3116" s="10">
        <f>DATEVALUE(Table1[[#This Row],[Order_Date]])</f>
        <v>45032</v>
      </c>
      <c r="T3116" s="4" t="str" cm="1">
        <f t="array" ref="T3116">_xlfn.IFS(Table1[[#This Row],[Inventory_Level]]&lt;=200,"low",Table1[[#This Row],[Inventory_Level]]&gt;=700,"high",Table1[[#This Row],[Inventory_Level]]&gt;200,"medium")</f>
        <v>medium</v>
      </c>
    </row>
    <row r="3117" spans="1:20" x14ac:dyDescent="0.35">
      <c r="A3117" s="4">
        <v>3116</v>
      </c>
      <c r="B3117" s="4" t="s">
        <v>65</v>
      </c>
      <c r="C3117" s="4" t="s">
        <v>24</v>
      </c>
      <c r="D3117" s="4" t="s">
        <v>45</v>
      </c>
      <c r="E3117" s="4" t="s">
        <v>26</v>
      </c>
      <c r="F3117" s="10" t="s">
        <v>222</v>
      </c>
      <c r="G3117" s="11" t="s">
        <v>164</v>
      </c>
      <c r="H3117" s="4">
        <v>66</v>
      </c>
      <c r="I3117" s="12">
        <v>10419.959999999999</v>
      </c>
      <c r="J3117" s="12">
        <v>687717.36</v>
      </c>
      <c r="K3117" s="12">
        <v>1907.23</v>
      </c>
      <c r="L3117" s="4">
        <v>137</v>
      </c>
      <c r="M3117" s="4" t="s">
        <v>35</v>
      </c>
      <c r="N3117" s="4" t="str" cm="1">
        <f t="array" ref="N3117">_xlfn.SWITCH(E3117,"Delhi","North","Chennai","South","Hyderabad","South","Mumbai","Central","Bangalore","South")</f>
        <v>South</v>
      </c>
      <c r="O3117" s="12">
        <v>151043.92000000001</v>
      </c>
      <c r="P3117" s="4">
        <f>Table1[[#This Row],[Delivery_Date]]-Table1[[#This Row],[Order_Date]]</f>
        <v>1</v>
      </c>
      <c r="Q3117" s="4" t="str">
        <f>IF(Table1[[#This Row],[Delivery delay days]]&gt;5,"delay","on time")</f>
        <v>on time</v>
      </c>
      <c r="R3117" s="10">
        <f>DATEVALUE(Table1[[#This Row],[Delivery_Date]])</f>
        <v>45226</v>
      </c>
      <c r="S3117" s="10">
        <f>DATEVALUE(Table1[[#This Row],[Order_Date]])</f>
        <v>45225</v>
      </c>
      <c r="T3117" s="4" t="str" cm="1">
        <f t="array" ref="T3117">_xlfn.IFS(Table1[[#This Row],[Inventory_Level]]&lt;=200,"low",Table1[[#This Row],[Inventory_Level]]&gt;=700,"high",Table1[[#This Row],[Inventory_Level]]&gt;200,"medium")</f>
        <v>low</v>
      </c>
    </row>
    <row r="3118" spans="1:20" x14ac:dyDescent="0.35">
      <c r="A3118" s="4">
        <v>3117</v>
      </c>
      <c r="B3118" s="4" t="s">
        <v>51</v>
      </c>
      <c r="C3118" s="4" t="s">
        <v>16</v>
      </c>
      <c r="D3118" s="4" t="s">
        <v>39</v>
      </c>
      <c r="E3118" s="4" t="s">
        <v>26</v>
      </c>
      <c r="F3118" s="10" t="s">
        <v>219</v>
      </c>
      <c r="G3118" s="11" t="s">
        <v>289</v>
      </c>
      <c r="H3118" s="4">
        <v>79</v>
      </c>
      <c r="I3118" s="12">
        <v>1155.77</v>
      </c>
      <c r="J3118" s="12">
        <v>91305.83</v>
      </c>
      <c r="K3118" s="12">
        <v>4569.92</v>
      </c>
      <c r="L3118" s="4">
        <v>896</v>
      </c>
      <c r="M3118" s="4" t="s">
        <v>35</v>
      </c>
      <c r="N3118" s="4" t="str" cm="1">
        <f t="array" ref="N3118">_xlfn.SWITCH(E3118,"Delhi","North","Chennai","South","Hyderabad","South","Mumbai","Central","Bangalore","South")</f>
        <v>South</v>
      </c>
      <c r="O3118" s="12">
        <v>8384.08</v>
      </c>
      <c r="P3118" s="4">
        <f>Table1[[#This Row],[Delivery_Date]]-Table1[[#This Row],[Order_Date]]</f>
        <v>5</v>
      </c>
      <c r="Q3118" s="4" t="str">
        <f>IF(Table1[[#This Row],[Delivery delay days]]&gt;5,"delay","on time")</f>
        <v>on time</v>
      </c>
      <c r="R3118" s="10">
        <f>DATEVALUE(Table1[[#This Row],[Delivery_Date]])</f>
        <v>45232</v>
      </c>
      <c r="S3118" s="10">
        <f>DATEVALUE(Table1[[#This Row],[Order_Date]])</f>
        <v>45227</v>
      </c>
      <c r="T3118" s="4" t="str" cm="1">
        <f t="array" ref="T3118">_xlfn.IFS(Table1[[#This Row],[Inventory_Level]]&lt;=200,"low",Table1[[#This Row],[Inventory_Level]]&gt;=700,"high",Table1[[#This Row],[Inventory_Level]]&gt;200,"medium")</f>
        <v>high</v>
      </c>
    </row>
    <row r="3119" spans="1:20" x14ac:dyDescent="0.35">
      <c r="A3119" s="4">
        <v>3118</v>
      </c>
      <c r="B3119" s="4" t="s">
        <v>44</v>
      </c>
      <c r="C3119" s="4" t="s">
        <v>24</v>
      </c>
      <c r="D3119" s="4" t="s">
        <v>39</v>
      </c>
      <c r="E3119" s="4" t="s">
        <v>46</v>
      </c>
      <c r="F3119" s="10" t="s">
        <v>134</v>
      </c>
      <c r="G3119" s="11" t="s">
        <v>143</v>
      </c>
      <c r="H3119" s="4">
        <v>94</v>
      </c>
      <c r="I3119" s="12">
        <v>24404.16</v>
      </c>
      <c r="J3119" s="12">
        <v>2293991.04</v>
      </c>
      <c r="K3119" s="12">
        <v>4306.3599999999997</v>
      </c>
      <c r="L3119" s="4">
        <v>38</v>
      </c>
      <c r="M3119" s="4" t="s">
        <v>42</v>
      </c>
      <c r="N3119" s="4" t="str" cm="1">
        <f t="array" ref="N3119">_xlfn.SWITCH(E3119,"Delhi","North","Chennai","South","Hyderabad","South","Mumbai","Central","Bangalore","South")</f>
        <v>South</v>
      </c>
      <c r="O3119" s="12">
        <v>199064.13</v>
      </c>
      <c r="P3119" s="4">
        <f>Table1[[#This Row],[Delivery_Date]]-Table1[[#This Row],[Order_Date]]</f>
        <v>12</v>
      </c>
      <c r="Q3119" s="4" t="str">
        <f>IF(Table1[[#This Row],[Delivery delay days]]&gt;5,"delay","on time")</f>
        <v>delay</v>
      </c>
      <c r="R3119" s="10">
        <f>DATEVALUE(Table1[[#This Row],[Delivery_Date]])</f>
        <v>45202</v>
      </c>
      <c r="S3119" s="10">
        <f>DATEVALUE(Table1[[#This Row],[Order_Date]])</f>
        <v>45190</v>
      </c>
      <c r="T3119" s="4" t="str" cm="1">
        <f t="array" ref="T3119">_xlfn.IFS(Table1[[#This Row],[Inventory_Level]]&lt;=200,"low",Table1[[#This Row],[Inventory_Level]]&gt;=700,"high",Table1[[#This Row],[Inventory_Level]]&gt;200,"medium")</f>
        <v>low</v>
      </c>
    </row>
    <row r="3120" spans="1:20" x14ac:dyDescent="0.35">
      <c r="A3120" s="4">
        <v>3119</v>
      </c>
      <c r="B3120" s="4" t="s">
        <v>65</v>
      </c>
      <c r="C3120" s="4" t="s">
        <v>24</v>
      </c>
      <c r="D3120" s="4" t="s">
        <v>45</v>
      </c>
      <c r="E3120" s="4" t="s">
        <v>26</v>
      </c>
      <c r="F3120" s="10" t="s">
        <v>219</v>
      </c>
      <c r="G3120" s="11" t="s">
        <v>114</v>
      </c>
      <c r="H3120" s="4">
        <v>30</v>
      </c>
      <c r="I3120" s="12">
        <v>37098.43</v>
      </c>
      <c r="J3120" s="12">
        <v>1112952.8999999999</v>
      </c>
      <c r="K3120" s="12">
        <v>2954.74</v>
      </c>
      <c r="L3120" s="4">
        <v>893</v>
      </c>
      <c r="M3120" s="4" t="s">
        <v>42</v>
      </c>
      <c r="N3120" s="4" t="str" cm="1">
        <f t="array" ref="N3120">_xlfn.SWITCH(E3120,"Delhi","North","Chennai","South","Hyderabad","South","Mumbai","Central","Bangalore","South")</f>
        <v>South</v>
      </c>
      <c r="O3120" s="12">
        <v>71242.33</v>
      </c>
      <c r="P3120" s="4">
        <f>Table1[[#This Row],[Delivery_Date]]-Table1[[#This Row],[Order_Date]]</f>
        <v>9</v>
      </c>
      <c r="Q3120" s="4" t="str">
        <f>IF(Table1[[#This Row],[Delivery delay days]]&gt;5,"delay","on time")</f>
        <v>delay</v>
      </c>
      <c r="R3120" s="10">
        <f>DATEVALUE(Table1[[#This Row],[Delivery_Date]])</f>
        <v>45236</v>
      </c>
      <c r="S3120" s="10">
        <f>DATEVALUE(Table1[[#This Row],[Order_Date]])</f>
        <v>45227</v>
      </c>
      <c r="T3120" s="4" t="str" cm="1">
        <f t="array" ref="T3120">_xlfn.IFS(Table1[[#This Row],[Inventory_Level]]&lt;=200,"low",Table1[[#This Row],[Inventory_Level]]&gt;=700,"high",Table1[[#This Row],[Inventory_Level]]&gt;200,"medium")</f>
        <v>high</v>
      </c>
    </row>
    <row r="3121" spans="1:20" x14ac:dyDescent="0.35">
      <c r="A3121" s="4">
        <v>3120</v>
      </c>
      <c r="B3121" s="4" t="s">
        <v>23</v>
      </c>
      <c r="C3121" s="4" t="s">
        <v>16</v>
      </c>
      <c r="D3121" s="4" t="s">
        <v>32</v>
      </c>
      <c r="E3121" s="4" t="s">
        <v>18</v>
      </c>
      <c r="F3121" s="10" t="s">
        <v>148</v>
      </c>
      <c r="G3121" s="11" t="s">
        <v>337</v>
      </c>
      <c r="H3121" s="4">
        <v>15</v>
      </c>
      <c r="I3121" s="12">
        <v>34317.4</v>
      </c>
      <c r="J3121" s="12">
        <v>514761</v>
      </c>
      <c r="K3121" s="12">
        <v>2067.09</v>
      </c>
      <c r="L3121" s="4">
        <v>235</v>
      </c>
      <c r="M3121" s="4" t="s">
        <v>21</v>
      </c>
      <c r="N3121" s="4" t="str" cm="1">
        <f t="array" ref="N3121">_xlfn.SWITCH(E3121,"Delhi","North","Chennai","South","Hyderabad","South","Mumbai","Central","Bangalore","South")</f>
        <v>North</v>
      </c>
      <c r="O3121" s="12">
        <v>59492.41</v>
      </c>
      <c r="P3121" s="4">
        <f>Table1[[#This Row],[Delivery_Date]]-Table1[[#This Row],[Order_Date]]</f>
        <v>8</v>
      </c>
      <c r="Q3121" s="4" t="str">
        <f>IF(Table1[[#This Row],[Delivery delay days]]&gt;5,"delay","on time")</f>
        <v>delay</v>
      </c>
      <c r="R3121" s="10">
        <f>DATEVALUE(Table1[[#This Row],[Delivery_Date]])</f>
        <v>45159</v>
      </c>
      <c r="S3121" s="10">
        <f>DATEVALUE(Table1[[#This Row],[Order_Date]])</f>
        <v>45151</v>
      </c>
      <c r="T3121" s="4" t="str" cm="1">
        <f t="array" ref="T3121">_xlfn.IFS(Table1[[#This Row],[Inventory_Level]]&lt;=200,"low",Table1[[#This Row],[Inventory_Level]]&gt;=700,"high",Table1[[#This Row],[Inventory_Level]]&gt;200,"medium")</f>
        <v>medium</v>
      </c>
    </row>
    <row r="3122" spans="1:20" x14ac:dyDescent="0.35">
      <c r="A3122" s="4">
        <v>3121</v>
      </c>
      <c r="B3122" s="4" t="s">
        <v>23</v>
      </c>
      <c r="C3122" s="4" t="s">
        <v>38</v>
      </c>
      <c r="D3122" s="4" t="s">
        <v>25</v>
      </c>
      <c r="E3122" s="4" t="s">
        <v>26</v>
      </c>
      <c r="F3122" s="10" t="s">
        <v>27</v>
      </c>
      <c r="G3122" s="11" t="s">
        <v>171</v>
      </c>
      <c r="H3122" s="4">
        <v>50</v>
      </c>
      <c r="I3122" s="12">
        <v>9377.86</v>
      </c>
      <c r="J3122" s="12">
        <v>468893</v>
      </c>
      <c r="K3122" s="12">
        <v>1968.1</v>
      </c>
      <c r="L3122" s="4">
        <v>97</v>
      </c>
      <c r="M3122" s="4" t="s">
        <v>21</v>
      </c>
      <c r="N3122" s="4" t="str" cm="1">
        <f t="array" ref="N3122">_xlfn.SWITCH(E3122,"Delhi","North","Chennai","South","Hyderabad","South","Mumbai","Central","Bangalore","South")</f>
        <v>South</v>
      </c>
      <c r="O3122" s="12">
        <v>48922.45</v>
      </c>
      <c r="P3122" s="4">
        <f>Table1[[#This Row],[Delivery_Date]]-Table1[[#This Row],[Order_Date]]</f>
        <v>9</v>
      </c>
      <c r="Q3122" s="4" t="str">
        <f>IF(Table1[[#This Row],[Delivery delay days]]&gt;5,"delay","on time")</f>
        <v>delay</v>
      </c>
      <c r="R3122" s="10">
        <f>DATEVALUE(Table1[[#This Row],[Delivery_Date]])</f>
        <v>45143</v>
      </c>
      <c r="S3122" s="10">
        <f>DATEVALUE(Table1[[#This Row],[Order_Date]])</f>
        <v>45134</v>
      </c>
      <c r="T3122" s="4" t="str" cm="1">
        <f t="array" ref="T3122">_xlfn.IFS(Table1[[#This Row],[Inventory_Level]]&lt;=200,"low",Table1[[#This Row],[Inventory_Level]]&gt;=700,"high",Table1[[#This Row],[Inventory_Level]]&gt;200,"medium")</f>
        <v>low</v>
      </c>
    </row>
    <row r="3123" spans="1:20" x14ac:dyDescent="0.35">
      <c r="A3123" s="4">
        <v>3122</v>
      </c>
      <c r="B3123" s="4" t="s">
        <v>31</v>
      </c>
      <c r="C3123" s="4" t="s">
        <v>16</v>
      </c>
      <c r="D3123" s="4" t="s">
        <v>45</v>
      </c>
      <c r="E3123" s="4" t="s">
        <v>46</v>
      </c>
      <c r="F3123" s="10" t="s">
        <v>75</v>
      </c>
      <c r="G3123" s="11" t="s">
        <v>76</v>
      </c>
      <c r="H3123" s="4">
        <v>59</v>
      </c>
      <c r="I3123" s="12">
        <v>21989.35</v>
      </c>
      <c r="J3123" s="12">
        <v>1297371.6499999999</v>
      </c>
      <c r="K3123" s="12">
        <v>3054.22</v>
      </c>
      <c r="L3123" s="4">
        <v>529</v>
      </c>
      <c r="M3123" s="4" t="s">
        <v>21</v>
      </c>
      <c r="N3123" s="4" t="str" cm="1">
        <f t="array" ref="N3123">_xlfn.SWITCH(E3123,"Delhi","North","Chennai","South","Hyderabad","South","Mumbai","Central","Bangalore","South")</f>
        <v>South</v>
      </c>
      <c r="O3123" s="12">
        <v>110442.4</v>
      </c>
      <c r="P3123" s="4">
        <f>Table1[[#This Row],[Delivery_Date]]-Table1[[#This Row],[Order_Date]]</f>
        <v>10</v>
      </c>
      <c r="Q3123" s="4" t="str">
        <f>IF(Table1[[#This Row],[Delivery delay days]]&gt;5,"delay","on time")</f>
        <v>delay</v>
      </c>
      <c r="R3123" s="10">
        <f>DATEVALUE(Table1[[#This Row],[Delivery_Date]])</f>
        <v>45239</v>
      </c>
      <c r="S3123" s="10">
        <f>DATEVALUE(Table1[[#This Row],[Order_Date]])</f>
        <v>45229</v>
      </c>
      <c r="T3123" s="4" t="str" cm="1">
        <f t="array" ref="T3123">_xlfn.IFS(Table1[[#This Row],[Inventory_Level]]&lt;=200,"low",Table1[[#This Row],[Inventory_Level]]&gt;=700,"high",Table1[[#This Row],[Inventory_Level]]&gt;200,"medium")</f>
        <v>medium</v>
      </c>
    </row>
    <row r="3124" spans="1:20" x14ac:dyDescent="0.35">
      <c r="A3124" s="4">
        <v>3123</v>
      </c>
      <c r="B3124" s="4" t="s">
        <v>23</v>
      </c>
      <c r="C3124" s="4" t="s">
        <v>24</v>
      </c>
      <c r="D3124" s="4" t="s">
        <v>32</v>
      </c>
      <c r="E3124" s="4" t="s">
        <v>46</v>
      </c>
      <c r="F3124" s="10" t="s">
        <v>145</v>
      </c>
      <c r="G3124" s="11" t="s">
        <v>336</v>
      </c>
      <c r="H3124" s="4">
        <v>89</v>
      </c>
      <c r="I3124" s="12">
        <v>40907.410000000003</v>
      </c>
      <c r="J3124" s="12">
        <v>3640759.49</v>
      </c>
      <c r="K3124" s="12">
        <v>2769.96</v>
      </c>
      <c r="L3124" s="4">
        <v>623</v>
      </c>
      <c r="M3124" s="4" t="s">
        <v>29</v>
      </c>
      <c r="N3124" s="4" t="str" cm="1">
        <f t="array" ref="N3124">_xlfn.SWITCH(E3124,"Delhi","North","Chennai","South","Hyderabad","South","Mumbai","Central","Bangalore","South")</f>
        <v>South</v>
      </c>
      <c r="O3124" s="12">
        <v>678226.8</v>
      </c>
      <c r="P3124" s="4">
        <f>Table1[[#This Row],[Delivery_Date]]-Table1[[#This Row],[Order_Date]]</f>
        <v>15</v>
      </c>
      <c r="Q3124" s="4" t="str">
        <f>IF(Table1[[#This Row],[Delivery delay days]]&gt;5,"delay","on time")</f>
        <v>delay</v>
      </c>
      <c r="R3124" s="10">
        <f>DATEVALUE(Table1[[#This Row],[Delivery_Date]])</f>
        <v>45095</v>
      </c>
      <c r="S3124" s="10">
        <f>DATEVALUE(Table1[[#This Row],[Order_Date]])</f>
        <v>45080</v>
      </c>
      <c r="T3124" s="4" t="str" cm="1">
        <f t="array" ref="T3124">_xlfn.IFS(Table1[[#This Row],[Inventory_Level]]&lt;=200,"low",Table1[[#This Row],[Inventory_Level]]&gt;=700,"high",Table1[[#This Row],[Inventory_Level]]&gt;200,"medium")</f>
        <v>medium</v>
      </c>
    </row>
    <row r="3125" spans="1:20" x14ac:dyDescent="0.35">
      <c r="A3125" s="4">
        <v>3124</v>
      </c>
      <c r="B3125" s="4" t="s">
        <v>65</v>
      </c>
      <c r="C3125" s="4" t="s">
        <v>16</v>
      </c>
      <c r="D3125" s="4" t="s">
        <v>32</v>
      </c>
      <c r="E3125" s="4" t="s">
        <v>18</v>
      </c>
      <c r="F3125" s="10" t="s">
        <v>354</v>
      </c>
      <c r="G3125" s="11" t="s">
        <v>119</v>
      </c>
      <c r="H3125" s="4">
        <v>87</v>
      </c>
      <c r="I3125" s="12">
        <v>21579.38</v>
      </c>
      <c r="J3125" s="12">
        <v>1877406.06</v>
      </c>
      <c r="K3125" s="12">
        <v>3270.43</v>
      </c>
      <c r="L3125" s="4">
        <v>576</v>
      </c>
      <c r="M3125" s="4" t="s">
        <v>29</v>
      </c>
      <c r="N3125" s="4" t="str" cm="1">
        <f t="array" ref="N3125">_xlfn.SWITCH(E3125,"Delhi","North","Chennai","South","Hyderabad","South","Mumbai","Central","Bangalore","South")</f>
        <v>North</v>
      </c>
      <c r="O3125" s="12">
        <v>214167.89</v>
      </c>
      <c r="P3125" s="4">
        <f>Table1[[#This Row],[Delivery_Date]]-Table1[[#This Row],[Order_Date]]</f>
        <v>6</v>
      </c>
      <c r="Q3125" s="4" t="str">
        <f>IF(Table1[[#This Row],[Delivery delay days]]&gt;5,"delay","on time")</f>
        <v>delay</v>
      </c>
      <c r="R3125" s="10">
        <f>DATEVALUE(Table1[[#This Row],[Delivery_Date]])</f>
        <v>45274</v>
      </c>
      <c r="S3125" s="10">
        <f>DATEVALUE(Table1[[#This Row],[Order_Date]])</f>
        <v>45268</v>
      </c>
      <c r="T3125" s="4" t="str" cm="1">
        <f t="array" ref="T3125">_xlfn.IFS(Table1[[#This Row],[Inventory_Level]]&lt;=200,"low",Table1[[#This Row],[Inventory_Level]]&gt;=700,"high",Table1[[#This Row],[Inventory_Level]]&gt;200,"medium")</f>
        <v>medium</v>
      </c>
    </row>
    <row r="3126" spans="1:20" x14ac:dyDescent="0.35">
      <c r="A3126" s="4">
        <v>3125</v>
      </c>
      <c r="B3126" s="4" t="s">
        <v>23</v>
      </c>
      <c r="C3126" s="4" t="s">
        <v>24</v>
      </c>
      <c r="D3126" s="4" t="s">
        <v>39</v>
      </c>
      <c r="E3126" s="4" t="s">
        <v>26</v>
      </c>
      <c r="F3126" s="10" t="s">
        <v>318</v>
      </c>
      <c r="G3126" s="11" t="s">
        <v>371</v>
      </c>
      <c r="H3126" s="4">
        <v>29</v>
      </c>
      <c r="I3126" s="12">
        <v>29331.919999999998</v>
      </c>
      <c r="J3126" s="12">
        <v>850625.68</v>
      </c>
      <c r="K3126" s="12">
        <v>412.23</v>
      </c>
      <c r="L3126" s="4">
        <v>502</v>
      </c>
      <c r="M3126" s="4" t="s">
        <v>21</v>
      </c>
      <c r="N3126" s="4" t="str" cm="1">
        <f t="array" ref="N3126">_xlfn.SWITCH(E3126,"Delhi","North","Chennai","South","Hyderabad","South","Mumbai","Central","Bangalore","South")</f>
        <v>South</v>
      </c>
      <c r="O3126" s="12">
        <v>49314.63</v>
      </c>
      <c r="P3126" s="4">
        <f>Table1[[#This Row],[Delivery_Date]]-Table1[[#This Row],[Order_Date]]</f>
        <v>7</v>
      </c>
      <c r="Q3126" s="4" t="str">
        <f>IF(Table1[[#This Row],[Delivery delay days]]&gt;5,"delay","on time")</f>
        <v>delay</v>
      </c>
      <c r="R3126" s="10">
        <f>DATEVALUE(Table1[[#This Row],[Delivery_Date]])</f>
        <v>45064</v>
      </c>
      <c r="S3126" s="10">
        <f>DATEVALUE(Table1[[#This Row],[Order_Date]])</f>
        <v>45057</v>
      </c>
      <c r="T3126" s="4" t="str" cm="1">
        <f t="array" ref="T3126">_xlfn.IFS(Table1[[#This Row],[Inventory_Level]]&lt;=200,"low",Table1[[#This Row],[Inventory_Level]]&gt;=700,"high",Table1[[#This Row],[Inventory_Level]]&gt;200,"medium")</f>
        <v>medium</v>
      </c>
    </row>
    <row r="3127" spans="1:20" x14ac:dyDescent="0.35">
      <c r="A3127" s="4">
        <v>3126</v>
      </c>
      <c r="B3127" s="4" t="s">
        <v>37</v>
      </c>
      <c r="C3127" s="4" t="s">
        <v>24</v>
      </c>
      <c r="D3127" s="4" t="s">
        <v>39</v>
      </c>
      <c r="E3127" s="4" t="s">
        <v>26</v>
      </c>
      <c r="F3127" s="10" t="s">
        <v>130</v>
      </c>
      <c r="G3127" s="11" t="s">
        <v>50</v>
      </c>
      <c r="H3127" s="4">
        <v>68</v>
      </c>
      <c r="I3127" s="12">
        <v>13461.64</v>
      </c>
      <c r="J3127" s="12">
        <v>915391.52</v>
      </c>
      <c r="K3127" s="12">
        <v>4890.9799999999996</v>
      </c>
      <c r="L3127" s="4">
        <v>718</v>
      </c>
      <c r="M3127" s="4" t="s">
        <v>35</v>
      </c>
      <c r="N3127" s="4" t="str" cm="1">
        <f t="array" ref="N3127">_xlfn.SWITCH(E3127,"Delhi","North","Chennai","South","Hyderabad","South","Mumbai","Central","Bangalore","South")</f>
        <v>South</v>
      </c>
      <c r="O3127" s="12">
        <v>224663.12</v>
      </c>
      <c r="P3127" s="4">
        <f>Table1[[#This Row],[Delivery_Date]]-Table1[[#This Row],[Order_Date]]</f>
        <v>4</v>
      </c>
      <c r="Q3127" s="4" t="str">
        <f>IF(Table1[[#This Row],[Delivery delay days]]&gt;5,"delay","on time")</f>
        <v>on time</v>
      </c>
      <c r="R3127" s="10">
        <f>DATEVALUE(Table1[[#This Row],[Delivery_Date]])</f>
        <v>45129</v>
      </c>
      <c r="S3127" s="10">
        <f>DATEVALUE(Table1[[#This Row],[Order_Date]])</f>
        <v>45125</v>
      </c>
      <c r="T3127" s="4" t="str" cm="1">
        <f t="array" ref="T3127">_xlfn.IFS(Table1[[#This Row],[Inventory_Level]]&lt;=200,"low",Table1[[#This Row],[Inventory_Level]]&gt;=700,"high",Table1[[#This Row],[Inventory_Level]]&gt;200,"medium")</f>
        <v>high</v>
      </c>
    </row>
    <row r="3128" spans="1:20" x14ac:dyDescent="0.35">
      <c r="A3128" s="4">
        <v>3127</v>
      </c>
      <c r="B3128" s="4" t="s">
        <v>59</v>
      </c>
      <c r="C3128" s="4" t="s">
        <v>24</v>
      </c>
      <c r="D3128" s="4" t="s">
        <v>17</v>
      </c>
      <c r="E3128" s="4" t="s">
        <v>26</v>
      </c>
      <c r="F3128" s="10" t="s">
        <v>153</v>
      </c>
      <c r="G3128" s="11" t="s">
        <v>191</v>
      </c>
      <c r="H3128" s="4">
        <v>89</v>
      </c>
      <c r="I3128" s="12">
        <v>9826.33</v>
      </c>
      <c r="J3128" s="12">
        <v>874543.37</v>
      </c>
      <c r="K3128" s="12">
        <v>2570.1799999999998</v>
      </c>
      <c r="L3128" s="4">
        <v>639</v>
      </c>
      <c r="M3128" s="4" t="s">
        <v>42</v>
      </c>
      <c r="N3128" s="4" t="str" cm="1">
        <f t="array" ref="N3128">_xlfn.SWITCH(E3128,"Delhi","North","Chennai","South","Hyderabad","South","Mumbai","Central","Bangalore","South")</f>
        <v>South</v>
      </c>
      <c r="O3128" s="12">
        <v>117375.71</v>
      </c>
      <c r="P3128" s="4">
        <f>Table1[[#This Row],[Delivery_Date]]-Table1[[#This Row],[Order_Date]]</f>
        <v>5</v>
      </c>
      <c r="Q3128" s="4" t="str">
        <f>IF(Table1[[#This Row],[Delivery delay days]]&gt;5,"delay","on time")</f>
        <v>on time</v>
      </c>
      <c r="R3128" s="10">
        <f>DATEVALUE(Table1[[#This Row],[Delivery_Date]])</f>
        <v>44987</v>
      </c>
      <c r="S3128" s="10">
        <f>DATEVALUE(Table1[[#This Row],[Order_Date]])</f>
        <v>44982</v>
      </c>
      <c r="T3128" s="4" t="str" cm="1">
        <f t="array" ref="T3128">_xlfn.IFS(Table1[[#This Row],[Inventory_Level]]&lt;=200,"low",Table1[[#This Row],[Inventory_Level]]&gt;=700,"high",Table1[[#This Row],[Inventory_Level]]&gt;200,"medium")</f>
        <v>medium</v>
      </c>
    </row>
    <row r="3129" spans="1:20" x14ac:dyDescent="0.35">
      <c r="A3129" s="4">
        <v>3128</v>
      </c>
      <c r="B3129" s="4" t="s">
        <v>59</v>
      </c>
      <c r="C3129" s="4" t="s">
        <v>16</v>
      </c>
      <c r="D3129" s="4" t="s">
        <v>25</v>
      </c>
      <c r="E3129" s="4" t="s">
        <v>52</v>
      </c>
      <c r="F3129" s="10" t="s">
        <v>250</v>
      </c>
      <c r="G3129" s="11" t="s">
        <v>40</v>
      </c>
      <c r="H3129" s="4">
        <v>75</v>
      </c>
      <c r="I3129" s="12">
        <v>20910.75</v>
      </c>
      <c r="J3129" s="12">
        <v>1568306.25</v>
      </c>
      <c r="K3129" s="12">
        <v>1436.39</v>
      </c>
      <c r="L3129" s="4">
        <v>128</v>
      </c>
      <c r="M3129" s="4" t="s">
        <v>42</v>
      </c>
      <c r="N3129" s="4" t="str" cm="1">
        <f t="array" ref="N3129">_xlfn.SWITCH(E3129,"Delhi","North","Chennai","South","Hyderabad","South","Mumbai","Central","Bangalore","South")</f>
        <v>Central</v>
      </c>
      <c r="O3129" s="12">
        <v>259004.07</v>
      </c>
      <c r="P3129" s="4">
        <f>Table1[[#This Row],[Delivery_Date]]-Table1[[#This Row],[Order_Date]]</f>
        <v>14</v>
      </c>
      <c r="Q3129" s="4" t="str">
        <f>IF(Table1[[#This Row],[Delivery delay days]]&gt;5,"delay","on time")</f>
        <v>delay</v>
      </c>
      <c r="R3129" s="10">
        <f>DATEVALUE(Table1[[#This Row],[Delivery_Date]])</f>
        <v>45033</v>
      </c>
      <c r="S3129" s="10">
        <f>DATEVALUE(Table1[[#This Row],[Order_Date]])</f>
        <v>45019</v>
      </c>
      <c r="T3129" s="4" t="str" cm="1">
        <f t="array" ref="T3129">_xlfn.IFS(Table1[[#This Row],[Inventory_Level]]&lt;=200,"low",Table1[[#This Row],[Inventory_Level]]&gt;=700,"high",Table1[[#This Row],[Inventory_Level]]&gt;200,"medium")</f>
        <v>low</v>
      </c>
    </row>
    <row r="3130" spans="1:20" x14ac:dyDescent="0.35">
      <c r="A3130" s="4">
        <v>3129</v>
      </c>
      <c r="B3130" s="4" t="s">
        <v>51</v>
      </c>
      <c r="C3130" s="4" t="s">
        <v>24</v>
      </c>
      <c r="D3130" s="4" t="s">
        <v>32</v>
      </c>
      <c r="E3130" s="4" t="s">
        <v>46</v>
      </c>
      <c r="F3130" s="10" t="s">
        <v>313</v>
      </c>
      <c r="G3130" s="11" t="s">
        <v>186</v>
      </c>
      <c r="H3130" s="4">
        <v>7</v>
      </c>
      <c r="I3130" s="12">
        <v>17914.3</v>
      </c>
      <c r="J3130" s="12">
        <v>125400.1</v>
      </c>
      <c r="K3130" s="12">
        <v>3745.01</v>
      </c>
      <c r="L3130" s="4">
        <v>675</v>
      </c>
      <c r="M3130" s="4" t="s">
        <v>35</v>
      </c>
      <c r="N3130" s="4" t="str" cm="1">
        <f t="array" ref="N3130">_xlfn.SWITCH(E3130,"Delhi","North","Chennai","South","Hyderabad","South","Mumbai","Central","Bangalore","South")</f>
        <v>South</v>
      </c>
      <c r="O3130" s="12">
        <v>11725.71</v>
      </c>
      <c r="P3130" s="4">
        <f>Table1[[#This Row],[Delivery_Date]]-Table1[[#This Row],[Order_Date]]</f>
        <v>9</v>
      </c>
      <c r="Q3130" s="4" t="str">
        <f>IF(Table1[[#This Row],[Delivery delay days]]&gt;5,"delay","on time")</f>
        <v>delay</v>
      </c>
      <c r="R3130" s="10">
        <f>DATEVALUE(Table1[[#This Row],[Delivery_Date]])</f>
        <v>45142</v>
      </c>
      <c r="S3130" s="10">
        <f>DATEVALUE(Table1[[#This Row],[Order_Date]])</f>
        <v>45133</v>
      </c>
      <c r="T3130" s="4" t="str" cm="1">
        <f t="array" ref="T3130">_xlfn.IFS(Table1[[#This Row],[Inventory_Level]]&lt;=200,"low",Table1[[#This Row],[Inventory_Level]]&gt;=700,"high",Table1[[#This Row],[Inventory_Level]]&gt;200,"medium")</f>
        <v>medium</v>
      </c>
    </row>
    <row r="3131" spans="1:20" x14ac:dyDescent="0.35">
      <c r="A3131" s="4">
        <v>3130</v>
      </c>
      <c r="B3131" s="4" t="s">
        <v>51</v>
      </c>
      <c r="C3131" s="4" t="s">
        <v>16</v>
      </c>
      <c r="D3131" s="4" t="s">
        <v>32</v>
      </c>
      <c r="E3131" s="4" t="s">
        <v>26</v>
      </c>
      <c r="F3131" s="10" t="s">
        <v>127</v>
      </c>
      <c r="G3131" s="11" t="s">
        <v>406</v>
      </c>
      <c r="H3131" s="4">
        <v>60</v>
      </c>
      <c r="I3131" s="12">
        <v>33557.769999999997</v>
      </c>
      <c r="J3131" s="12">
        <v>2013466.2</v>
      </c>
      <c r="K3131" s="12">
        <v>4806.29</v>
      </c>
      <c r="L3131" s="4">
        <v>104</v>
      </c>
      <c r="M3131" s="4" t="s">
        <v>42</v>
      </c>
      <c r="N3131" s="4" t="str" cm="1">
        <f t="array" ref="N3131">_xlfn.SWITCH(E3131,"Delhi","North","Chennai","South","Hyderabad","South","Mumbai","Central","Bangalore","South")</f>
        <v>South</v>
      </c>
      <c r="O3131" s="12">
        <v>327746.81</v>
      </c>
      <c r="P3131" s="4">
        <f>Table1[[#This Row],[Delivery_Date]]-Table1[[#This Row],[Order_Date]]</f>
        <v>10</v>
      </c>
      <c r="Q3131" s="4" t="str">
        <f>IF(Table1[[#This Row],[Delivery delay days]]&gt;5,"delay","on time")</f>
        <v>delay</v>
      </c>
      <c r="R3131" s="10">
        <f>DATEVALUE(Table1[[#This Row],[Delivery_Date]])</f>
        <v>44976</v>
      </c>
      <c r="S3131" s="10">
        <f>DATEVALUE(Table1[[#This Row],[Order_Date]])</f>
        <v>44966</v>
      </c>
      <c r="T3131" s="4" t="str" cm="1">
        <f t="array" ref="T3131">_xlfn.IFS(Table1[[#This Row],[Inventory_Level]]&lt;=200,"low",Table1[[#This Row],[Inventory_Level]]&gt;=700,"high",Table1[[#This Row],[Inventory_Level]]&gt;200,"medium")</f>
        <v>low</v>
      </c>
    </row>
    <row r="3132" spans="1:20" x14ac:dyDescent="0.35">
      <c r="A3132" s="4">
        <v>3131</v>
      </c>
      <c r="B3132" s="4" t="s">
        <v>65</v>
      </c>
      <c r="C3132" s="4" t="s">
        <v>38</v>
      </c>
      <c r="D3132" s="4" t="s">
        <v>17</v>
      </c>
      <c r="E3132" s="4" t="s">
        <v>52</v>
      </c>
      <c r="F3132" s="10" t="s">
        <v>168</v>
      </c>
      <c r="G3132" s="11" t="s">
        <v>145</v>
      </c>
      <c r="H3132" s="4">
        <v>22</v>
      </c>
      <c r="I3132" s="12">
        <v>44864.91</v>
      </c>
      <c r="J3132" s="12">
        <v>987028.02</v>
      </c>
      <c r="K3132" s="12">
        <v>4183.3999999999996</v>
      </c>
      <c r="L3132" s="4">
        <v>440</v>
      </c>
      <c r="M3132" s="4" t="s">
        <v>35</v>
      </c>
      <c r="N3132" s="4" t="str" cm="1">
        <f t="array" ref="N3132">_xlfn.SWITCH(E3132,"Delhi","North","Chennai","South","Hyderabad","South","Mumbai","Central","Bangalore","South")</f>
        <v>Central</v>
      </c>
      <c r="O3132" s="12">
        <v>184596.27</v>
      </c>
      <c r="P3132" s="4">
        <f>Table1[[#This Row],[Delivery_Date]]-Table1[[#This Row],[Order_Date]]</f>
        <v>3</v>
      </c>
      <c r="Q3132" s="4" t="str">
        <f>IF(Table1[[#This Row],[Delivery delay days]]&gt;5,"delay","on time")</f>
        <v>on time</v>
      </c>
      <c r="R3132" s="10">
        <f>DATEVALUE(Table1[[#This Row],[Delivery_Date]])</f>
        <v>45080</v>
      </c>
      <c r="S3132" s="10">
        <f>DATEVALUE(Table1[[#This Row],[Order_Date]])</f>
        <v>45077</v>
      </c>
      <c r="T3132" s="4" t="str" cm="1">
        <f t="array" ref="T3132">_xlfn.IFS(Table1[[#This Row],[Inventory_Level]]&lt;=200,"low",Table1[[#This Row],[Inventory_Level]]&gt;=700,"high",Table1[[#This Row],[Inventory_Level]]&gt;200,"medium")</f>
        <v>medium</v>
      </c>
    </row>
    <row r="3133" spans="1:20" x14ac:dyDescent="0.35">
      <c r="A3133" s="4">
        <v>3132</v>
      </c>
      <c r="B3133" s="4" t="s">
        <v>44</v>
      </c>
      <c r="C3133" s="4" t="s">
        <v>16</v>
      </c>
      <c r="D3133" s="4" t="s">
        <v>32</v>
      </c>
      <c r="E3133" s="4" t="s">
        <v>52</v>
      </c>
      <c r="F3133" s="10" t="s">
        <v>294</v>
      </c>
      <c r="G3133" s="11" t="s">
        <v>355</v>
      </c>
      <c r="H3133" s="4">
        <v>49</v>
      </c>
      <c r="I3133" s="12">
        <v>12901.29</v>
      </c>
      <c r="J3133" s="12">
        <v>632163.21</v>
      </c>
      <c r="K3133" s="12">
        <v>4495.79</v>
      </c>
      <c r="L3133" s="4">
        <v>77</v>
      </c>
      <c r="M3133" s="4" t="s">
        <v>35</v>
      </c>
      <c r="N3133" s="4" t="str" cm="1">
        <f t="array" ref="N3133">_xlfn.SWITCH(E3133,"Delhi","North","Chennai","South","Hyderabad","South","Mumbai","Central","Bangalore","South")</f>
        <v>Central</v>
      </c>
      <c r="O3133" s="12">
        <v>50138.63</v>
      </c>
      <c r="P3133" s="4">
        <f>Table1[[#This Row],[Delivery_Date]]-Table1[[#This Row],[Order_Date]]</f>
        <v>7</v>
      </c>
      <c r="Q3133" s="4" t="str">
        <f>IF(Table1[[#This Row],[Delivery delay days]]&gt;5,"delay","on time")</f>
        <v>delay</v>
      </c>
      <c r="R3133" s="10">
        <f>DATEVALUE(Table1[[#This Row],[Delivery_Date]])</f>
        <v>45287</v>
      </c>
      <c r="S3133" s="10">
        <f>DATEVALUE(Table1[[#This Row],[Order_Date]])</f>
        <v>45280</v>
      </c>
      <c r="T3133" s="4" t="str" cm="1">
        <f t="array" ref="T3133">_xlfn.IFS(Table1[[#This Row],[Inventory_Level]]&lt;=200,"low",Table1[[#This Row],[Inventory_Level]]&gt;=700,"high",Table1[[#This Row],[Inventory_Level]]&gt;200,"medium")</f>
        <v>low</v>
      </c>
    </row>
    <row r="3134" spans="1:20" x14ac:dyDescent="0.35">
      <c r="A3134" s="4">
        <v>3133</v>
      </c>
      <c r="B3134" s="4" t="s">
        <v>65</v>
      </c>
      <c r="C3134" s="4" t="s">
        <v>16</v>
      </c>
      <c r="D3134" s="4" t="s">
        <v>45</v>
      </c>
      <c r="E3134" s="4" t="s">
        <v>52</v>
      </c>
      <c r="F3134" s="10" t="s">
        <v>269</v>
      </c>
      <c r="G3134" s="11" t="s">
        <v>350</v>
      </c>
      <c r="H3134" s="4">
        <v>39</v>
      </c>
      <c r="I3134" s="12">
        <v>48229.94</v>
      </c>
      <c r="J3134" s="12">
        <v>1880967.66</v>
      </c>
      <c r="K3134" s="12">
        <v>1527.67</v>
      </c>
      <c r="L3134" s="4">
        <v>768</v>
      </c>
      <c r="M3134" s="4" t="s">
        <v>42</v>
      </c>
      <c r="N3134" s="4" t="str" cm="1">
        <f t="array" ref="N3134">_xlfn.SWITCH(E3134,"Delhi","North","Chennai","South","Hyderabad","South","Mumbai","Central","Bangalore","South")</f>
        <v>Central</v>
      </c>
      <c r="O3134" s="12">
        <v>415262.93</v>
      </c>
      <c r="P3134" s="4">
        <f>Table1[[#This Row],[Delivery_Date]]-Table1[[#This Row],[Order_Date]]</f>
        <v>5</v>
      </c>
      <c r="Q3134" s="4" t="str">
        <f>IF(Table1[[#This Row],[Delivery delay days]]&gt;5,"delay","on time")</f>
        <v>on time</v>
      </c>
      <c r="R3134" s="10">
        <f>DATEVALUE(Table1[[#This Row],[Delivery_Date]])</f>
        <v>45264</v>
      </c>
      <c r="S3134" s="10">
        <f>DATEVALUE(Table1[[#This Row],[Order_Date]])</f>
        <v>45259</v>
      </c>
      <c r="T3134" s="4" t="str" cm="1">
        <f t="array" ref="T3134">_xlfn.IFS(Table1[[#This Row],[Inventory_Level]]&lt;=200,"low",Table1[[#This Row],[Inventory_Level]]&gt;=700,"high",Table1[[#This Row],[Inventory_Level]]&gt;200,"medium")</f>
        <v>high</v>
      </c>
    </row>
    <row r="3135" spans="1:20" x14ac:dyDescent="0.35">
      <c r="A3135" s="4">
        <v>3134</v>
      </c>
      <c r="B3135" s="4" t="s">
        <v>15</v>
      </c>
      <c r="C3135" s="4" t="s">
        <v>38</v>
      </c>
      <c r="D3135" s="4" t="s">
        <v>25</v>
      </c>
      <c r="E3135" s="4" t="s">
        <v>26</v>
      </c>
      <c r="F3135" s="10" t="s">
        <v>212</v>
      </c>
      <c r="G3135" s="11" t="s">
        <v>396</v>
      </c>
      <c r="H3135" s="4">
        <v>28</v>
      </c>
      <c r="I3135" s="12">
        <v>6459.08</v>
      </c>
      <c r="J3135" s="12">
        <v>180854.24</v>
      </c>
      <c r="K3135" s="12">
        <v>908.57</v>
      </c>
      <c r="L3135" s="4">
        <v>352</v>
      </c>
      <c r="M3135" s="4" t="s">
        <v>21</v>
      </c>
      <c r="N3135" s="4" t="str" cm="1">
        <f t="array" ref="N3135">_xlfn.SWITCH(E3135,"Delhi","North","Chennai","South","Hyderabad","South","Mumbai","Central","Bangalore","South")</f>
        <v>South</v>
      </c>
      <c r="O3135" s="12">
        <v>32299.78</v>
      </c>
      <c r="P3135" s="4">
        <f>Table1[[#This Row],[Delivery_Date]]-Table1[[#This Row],[Order_Date]]</f>
        <v>14</v>
      </c>
      <c r="Q3135" s="4" t="str">
        <f>IF(Table1[[#This Row],[Delivery delay days]]&gt;5,"delay","on time")</f>
        <v>delay</v>
      </c>
      <c r="R3135" s="10">
        <f>DATEVALUE(Table1[[#This Row],[Delivery_Date]])</f>
        <v>45255</v>
      </c>
      <c r="S3135" s="10">
        <f>DATEVALUE(Table1[[#This Row],[Order_Date]])</f>
        <v>45241</v>
      </c>
      <c r="T3135" s="4" t="str" cm="1">
        <f t="array" ref="T3135">_xlfn.IFS(Table1[[#This Row],[Inventory_Level]]&lt;=200,"low",Table1[[#This Row],[Inventory_Level]]&gt;=700,"high",Table1[[#This Row],[Inventory_Level]]&gt;200,"medium")</f>
        <v>medium</v>
      </c>
    </row>
    <row r="3136" spans="1:20" x14ac:dyDescent="0.35">
      <c r="A3136" s="4">
        <v>3135</v>
      </c>
      <c r="B3136" s="4" t="s">
        <v>51</v>
      </c>
      <c r="C3136" s="4" t="s">
        <v>38</v>
      </c>
      <c r="D3136" s="4" t="s">
        <v>32</v>
      </c>
      <c r="E3136" s="4" t="s">
        <v>46</v>
      </c>
      <c r="F3136" s="10" t="s">
        <v>138</v>
      </c>
      <c r="G3136" s="11" t="s">
        <v>268</v>
      </c>
      <c r="H3136" s="4">
        <v>86</v>
      </c>
      <c r="I3136" s="12">
        <v>21458.38</v>
      </c>
      <c r="J3136" s="12">
        <v>1845420.68</v>
      </c>
      <c r="K3136" s="12">
        <v>4430.7299999999996</v>
      </c>
      <c r="L3136" s="4">
        <v>270</v>
      </c>
      <c r="M3136" s="4" t="s">
        <v>42</v>
      </c>
      <c r="N3136" s="4" t="str" cm="1">
        <f t="array" ref="N3136">_xlfn.SWITCH(E3136,"Delhi","North","Chennai","South","Hyderabad","South","Mumbai","Central","Bangalore","South")</f>
        <v>South</v>
      </c>
      <c r="O3136" s="12">
        <v>404742.74</v>
      </c>
      <c r="P3136" s="4">
        <f>Table1[[#This Row],[Delivery_Date]]-Table1[[#This Row],[Order_Date]]</f>
        <v>14</v>
      </c>
      <c r="Q3136" s="4" t="str">
        <f>IF(Table1[[#This Row],[Delivery delay days]]&gt;5,"delay","on time")</f>
        <v>delay</v>
      </c>
      <c r="R3136" s="10">
        <f>DATEVALUE(Table1[[#This Row],[Delivery_Date]])</f>
        <v>44960</v>
      </c>
      <c r="S3136" s="10">
        <f>DATEVALUE(Table1[[#This Row],[Order_Date]])</f>
        <v>44946</v>
      </c>
      <c r="T3136" s="4" t="str" cm="1">
        <f t="array" ref="T3136">_xlfn.IFS(Table1[[#This Row],[Inventory_Level]]&lt;=200,"low",Table1[[#This Row],[Inventory_Level]]&gt;=700,"high",Table1[[#This Row],[Inventory_Level]]&gt;200,"medium")</f>
        <v>medium</v>
      </c>
    </row>
    <row r="3137" spans="1:20" x14ac:dyDescent="0.35">
      <c r="A3137" s="4">
        <v>3136</v>
      </c>
      <c r="B3137" s="4" t="s">
        <v>65</v>
      </c>
      <c r="C3137" s="4" t="s">
        <v>38</v>
      </c>
      <c r="D3137" s="4" t="s">
        <v>45</v>
      </c>
      <c r="E3137" s="4" t="s">
        <v>46</v>
      </c>
      <c r="F3137" s="10" t="s">
        <v>266</v>
      </c>
      <c r="G3137" s="11" t="s">
        <v>297</v>
      </c>
      <c r="H3137" s="4">
        <v>33</v>
      </c>
      <c r="I3137" s="12">
        <v>29535.19</v>
      </c>
      <c r="J3137" s="12">
        <v>974661.27</v>
      </c>
      <c r="K3137" s="12">
        <v>2462.5300000000002</v>
      </c>
      <c r="L3137" s="4">
        <v>700</v>
      </c>
      <c r="M3137" s="4" t="s">
        <v>29</v>
      </c>
      <c r="N3137" s="4" t="str" cm="1">
        <f t="array" ref="N3137">_xlfn.SWITCH(E3137,"Delhi","North","Chennai","South","Hyderabad","South","Mumbai","Central","Bangalore","South")</f>
        <v>South</v>
      </c>
      <c r="O3137" s="12">
        <v>238654.12</v>
      </c>
      <c r="P3137" s="4">
        <f>Table1[[#This Row],[Delivery_Date]]-Table1[[#This Row],[Order_Date]]</f>
        <v>14</v>
      </c>
      <c r="Q3137" s="4" t="str">
        <f>IF(Table1[[#This Row],[Delivery delay days]]&gt;5,"delay","on time")</f>
        <v>delay</v>
      </c>
      <c r="R3137" s="10">
        <f>DATEVALUE(Table1[[#This Row],[Delivery_Date]])</f>
        <v>45093</v>
      </c>
      <c r="S3137" s="10">
        <f>DATEVALUE(Table1[[#This Row],[Order_Date]])</f>
        <v>45079</v>
      </c>
      <c r="T3137" s="4" t="str" cm="1">
        <f t="array" ref="T3137">_xlfn.IFS(Table1[[#This Row],[Inventory_Level]]&lt;=200,"low",Table1[[#This Row],[Inventory_Level]]&gt;=700,"high",Table1[[#This Row],[Inventory_Level]]&gt;200,"medium")</f>
        <v>high</v>
      </c>
    </row>
    <row r="3138" spans="1:20" x14ac:dyDescent="0.35">
      <c r="A3138" s="4">
        <v>3137</v>
      </c>
      <c r="B3138" s="4" t="s">
        <v>15</v>
      </c>
      <c r="C3138" s="4" t="s">
        <v>38</v>
      </c>
      <c r="D3138" s="4" t="s">
        <v>45</v>
      </c>
      <c r="E3138" s="4" t="s">
        <v>60</v>
      </c>
      <c r="F3138" s="10" t="s">
        <v>73</v>
      </c>
      <c r="G3138" s="11" t="s">
        <v>366</v>
      </c>
      <c r="H3138" s="4">
        <v>89</v>
      </c>
      <c r="I3138" s="12">
        <v>41697.54</v>
      </c>
      <c r="J3138" s="12">
        <v>3711081.06</v>
      </c>
      <c r="K3138" s="12">
        <v>2577.85</v>
      </c>
      <c r="L3138" s="4">
        <v>203</v>
      </c>
      <c r="M3138" s="4" t="s">
        <v>21</v>
      </c>
      <c r="N3138" s="4" t="str" cm="1">
        <f t="array" ref="N3138">_xlfn.SWITCH(E3138,"Delhi","North","Chennai","South","Hyderabad","South","Mumbai","Central","Bangalore","South")</f>
        <v>South</v>
      </c>
      <c r="O3138" s="12">
        <v>519391.31</v>
      </c>
      <c r="P3138" s="4">
        <f>Table1[[#This Row],[Delivery_Date]]-Table1[[#This Row],[Order_Date]]</f>
        <v>13</v>
      </c>
      <c r="Q3138" s="4" t="str">
        <f>IF(Table1[[#This Row],[Delivery delay days]]&gt;5,"delay","on time")</f>
        <v>delay</v>
      </c>
      <c r="R3138" s="10">
        <f>DATEVALUE(Table1[[#This Row],[Delivery_Date]])</f>
        <v>45233</v>
      </c>
      <c r="S3138" s="10">
        <f>DATEVALUE(Table1[[#This Row],[Order_Date]])</f>
        <v>45220</v>
      </c>
      <c r="T3138" s="4" t="str" cm="1">
        <f t="array" ref="T3138">_xlfn.IFS(Table1[[#This Row],[Inventory_Level]]&lt;=200,"low",Table1[[#This Row],[Inventory_Level]]&gt;=700,"high",Table1[[#This Row],[Inventory_Level]]&gt;200,"medium")</f>
        <v>medium</v>
      </c>
    </row>
    <row r="3139" spans="1:20" x14ac:dyDescent="0.35">
      <c r="A3139" s="4">
        <v>3138</v>
      </c>
      <c r="B3139" s="4" t="s">
        <v>15</v>
      </c>
      <c r="C3139" s="4" t="s">
        <v>38</v>
      </c>
      <c r="D3139" s="4" t="s">
        <v>45</v>
      </c>
      <c r="E3139" s="4" t="s">
        <v>52</v>
      </c>
      <c r="F3139" s="10" t="s">
        <v>335</v>
      </c>
      <c r="G3139" s="11" t="s">
        <v>393</v>
      </c>
      <c r="H3139" s="4">
        <v>70</v>
      </c>
      <c r="I3139" s="12">
        <v>34033.519999999997</v>
      </c>
      <c r="J3139" s="12">
        <v>2382346.4</v>
      </c>
      <c r="K3139" s="12">
        <v>3306.72</v>
      </c>
      <c r="L3139" s="4">
        <v>726</v>
      </c>
      <c r="M3139" s="4" t="s">
        <v>42</v>
      </c>
      <c r="N3139" s="4" t="str" cm="1">
        <f t="array" ref="N3139">_xlfn.SWITCH(E3139,"Delhi","North","Chennai","South","Hyderabad","South","Mumbai","Central","Bangalore","South")</f>
        <v>Central</v>
      </c>
      <c r="O3139" s="12">
        <v>218924.35</v>
      </c>
      <c r="P3139" s="4">
        <f>Table1[[#This Row],[Delivery_Date]]-Table1[[#This Row],[Order_Date]]</f>
        <v>12</v>
      </c>
      <c r="Q3139" s="4" t="str">
        <f>IF(Table1[[#This Row],[Delivery delay days]]&gt;5,"delay","on time")</f>
        <v>delay</v>
      </c>
      <c r="R3139" s="10">
        <f>DATEVALUE(Table1[[#This Row],[Delivery_Date]])</f>
        <v>45201</v>
      </c>
      <c r="S3139" s="10">
        <f>DATEVALUE(Table1[[#This Row],[Order_Date]])</f>
        <v>45189</v>
      </c>
      <c r="T3139" s="4" t="str" cm="1">
        <f t="array" ref="T3139">_xlfn.IFS(Table1[[#This Row],[Inventory_Level]]&lt;=200,"low",Table1[[#This Row],[Inventory_Level]]&gt;=700,"high",Table1[[#This Row],[Inventory_Level]]&gt;200,"medium")</f>
        <v>high</v>
      </c>
    </row>
    <row r="3140" spans="1:20" x14ac:dyDescent="0.35">
      <c r="A3140" s="4">
        <v>3139</v>
      </c>
      <c r="B3140" s="4" t="s">
        <v>65</v>
      </c>
      <c r="C3140" s="4" t="s">
        <v>24</v>
      </c>
      <c r="D3140" s="4" t="s">
        <v>32</v>
      </c>
      <c r="E3140" s="4" t="s">
        <v>26</v>
      </c>
      <c r="F3140" s="10" t="s">
        <v>375</v>
      </c>
      <c r="G3140" s="11" t="s">
        <v>382</v>
      </c>
      <c r="H3140" s="4">
        <v>30</v>
      </c>
      <c r="I3140" s="12">
        <v>21124.84</v>
      </c>
      <c r="J3140" s="12">
        <v>633745.19999999995</v>
      </c>
      <c r="K3140" s="12">
        <v>4629.0600000000004</v>
      </c>
      <c r="L3140" s="4">
        <v>932</v>
      </c>
      <c r="M3140" s="4" t="s">
        <v>21</v>
      </c>
      <c r="N3140" s="4" t="str" cm="1">
        <f t="array" ref="N3140">_xlfn.SWITCH(E3140,"Delhi","North","Chennai","South","Hyderabad","South","Mumbai","Central","Bangalore","South")</f>
        <v>South</v>
      </c>
      <c r="O3140" s="12">
        <v>101750.13</v>
      </c>
      <c r="P3140" s="4">
        <f>Table1[[#This Row],[Delivery_Date]]-Table1[[#This Row],[Order_Date]]</f>
        <v>1</v>
      </c>
      <c r="Q3140" s="4" t="str">
        <f>IF(Table1[[#This Row],[Delivery delay days]]&gt;5,"delay","on time")</f>
        <v>on time</v>
      </c>
      <c r="R3140" s="10">
        <f>DATEVALUE(Table1[[#This Row],[Delivery_Date]])</f>
        <v>45254</v>
      </c>
      <c r="S3140" s="10">
        <f>DATEVALUE(Table1[[#This Row],[Order_Date]])</f>
        <v>45253</v>
      </c>
      <c r="T3140" s="4" t="str" cm="1">
        <f t="array" ref="T3140">_xlfn.IFS(Table1[[#This Row],[Inventory_Level]]&lt;=200,"low",Table1[[#This Row],[Inventory_Level]]&gt;=700,"high",Table1[[#This Row],[Inventory_Level]]&gt;200,"medium")</f>
        <v>high</v>
      </c>
    </row>
    <row r="3141" spans="1:20" x14ac:dyDescent="0.35">
      <c r="A3141" s="4">
        <v>3140</v>
      </c>
      <c r="B3141" s="4" t="s">
        <v>44</v>
      </c>
      <c r="C3141" s="4" t="s">
        <v>24</v>
      </c>
      <c r="D3141" s="4" t="s">
        <v>39</v>
      </c>
      <c r="E3141" s="4" t="s">
        <v>18</v>
      </c>
      <c r="F3141" s="10" t="s">
        <v>28</v>
      </c>
      <c r="G3141" s="11" t="s">
        <v>47</v>
      </c>
      <c r="H3141" s="4">
        <v>91</v>
      </c>
      <c r="I3141" s="12">
        <v>20690.810000000001</v>
      </c>
      <c r="J3141" s="12">
        <v>1882863.71</v>
      </c>
      <c r="K3141" s="12">
        <v>1545.01</v>
      </c>
      <c r="L3141" s="4">
        <v>7</v>
      </c>
      <c r="M3141" s="4" t="s">
        <v>42</v>
      </c>
      <c r="N3141" s="4" t="str" cm="1">
        <f t="array" ref="N3141">_xlfn.SWITCH(E3141,"Delhi","North","Chennai","South","Hyderabad","South","Mumbai","Central","Bangalore","South")</f>
        <v>North</v>
      </c>
      <c r="O3141" s="12">
        <v>150203.43</v>
      </c>
      <c r="P3141" s="4">
        <f>Table1[[#This Row],[Delivery_Date]]-Table1[[#This Row],[Order_Date]]</f>
        <v>1</v>
      </c>
      <c r="Q3141" s="4" t="str">
        <f>IF(Table1[[#This Row],[Delivery delay days]]&gt;5,"delay","on time")</f>
        <v>on time</v>
      </c>
      <c r="R3141" s="10">
        <f>DATEVALUE(Table1[[#This Row],[Delivery_Date]])</f>
        <v>45138</v>
      </c>
      <c r="S3141" s="10">
        <f>DATEVALUE(Table1[[#This Row],[Order_Date]])</f>
        <v>45137</v>
      </c>
      <c r="T3141" s="4" t="str" cm="1">
        <f t="array" ref="T3141">_xlfn.IFS(Table1[[#This Row],[Inventory_Level]]&lt;=200,"low",Table1[[#This Row],[Inventory_Level]]&gt;=700,"high",Table1[[#This Row],[Inventory_Level]]&gt;200,"medium")</f>
        <v>low</v>
      </c>
    </row>
    <row r="3142" spans="1:20" x14ac:dyDescent="0.35">
      <c r="A3142" s="4">
        <v>3141</v>
      </c>
      <c r="B3142" s="4" t="s">
        <v>37</v>
      </c>
      <c r="C3142" s="4" t="s">
        <v>38</v>
      </c>
      <c r="D3142" s="4" t="s">
        <v>39</v>
      </c>
      <c r="E3142" s="4" t="s">
        <v>46</v>
      </c>
      <c r="F3142" s="10" t="s">
        <v>128</v>
      </c>
      <c r="G3142" s="11" t="s">
        <v>334</v>
      </c>
      <c r="H3142" s="4">
        <v>28</v>
      </c>
      <c r="I3142" s="12">
        <v>22980.55</v>
      </c>
      <c r="J3142" s="12">
        <v>643455.4</v>
      </c>
      <c r="K3142" s="12">
        <v>3481.41</v>
      </c>
      <c r="L3142" s="4">
        <v>392</v>
      </c>
      <c r="M3142" s="4" t="s">
        <v>35</v>
      </c>
      <c r="N3142" s="4" t="str" cm="1">
        <f t="array" ref="N3142">_xlfn.SWITCH(E3142,"Delhi","North","Chennai","South","Hyderabad","South","Mumbai","Central","Bangalore","South")</f>
        <v>South</v>
      </c>
      <c r="O3142" s="12">
        <v>151999.06</v>
      </c>
      <c r="P3142" s="4">
        <f>Table1[[#This Row],[Delivery_Date]]-Table1[[#This Row],[Order_Date]]</f>
        <v>14</v>
      </c>
      <c r="Q3142" s="4" t="str">
        <f>IF(Table1[[#This Row],[Delivery delay days]]&gt;5,"delay","on time")</f>
        <v>delay</v>
      </c>
      <c r="R3142" s="10">
        <f>DATEVALUE(Table1[[#This Row],[Delivery_Date]])</f>
        <v>45174</v>
      </c>
      <c r="S3142" s="10">
        <f>DATEVALUE(Table1[[#This Row],[Order_Date]])</f>
        <v>45160</v>
      </c>
      <c r="T3142" s="4" t="str" cm="1">
        <f t="array" ref="T3142">_xlfn.IFS(Table1[[#This Row],[Inventory_Level]]&lt;=200,"low",Table1[[#This Row],[Inventory_Level]]&gt;=700,"high",Table1[[#This Row],[Inventory_Level]]&gt;200,"medium")</f>
        <v>medium</v>
      </c>
    </row>
    <row r="3143" spans="1:20" x14ac:dyDescent="0.35">
      <c r="A3143" s="4">
        <v>3142</v>
      </c>
      <c r="B3143" s="4" t="s">
        <v>23</v>
      </c>
      <c r="C3143" s="4" t="s">
        <v>24</v>
      </c>
      <c r="D3143" s="4" t="s">
        <v>39</v>
      </c>
      <c r="E3143" s="4" t="s">
        <v>26</v>
      </c>
      <c r="F3143" s="10" t="s">
        <v>47</v>
      </c>
      <c r="G3143" s="11" t="s">
        <v>384</v>
      </c>
      <c r="H3143" s="4">
        <v>28</v>
      </c>
      <c r="I3143" s="12">
        <v>43286.32</v>
      </c>
      <c r="J3143" s="12">
        <v>1212016.96</v>
      </c>
      <c r="K3143" s="12">
        <v>4146.83</v>
      </c>
      <c r="L3143" s="4">
        <v>770</v>
      </c>
      <c r="M3143" s="4" t="s">
        <v>42</v>
      </c>
      <c r="N3143" s="4" t="str" cm="1">
        <f t="array" ref="N3143">_xlfn.SWITCH(E3143,"Delhi","North","Chennai","South","Hyderabad","South","Mumbai","Central","Bangalore","South")</f>
        <v>South</v>
      </c>
      <c r="O3143" s="12">
        <v>147668.66</v>
      </c>
      <c r="P3143" s="4">
        <f>Table1[[#This Row],[Delivery_Date]]-Table1[[#This Row],[Order_Date]]</f>
        <v>7</v>
      </c>
      <c r="Q3143" s="4" t="str">
        <f>IF(Table1[[#This Row],[Delivery delay days]]&gt;5,"delay","on time")</f>
        <v>delay</v>
      </c>
      <c r="R3143" s="10">
        <f>DATEVALUE(Table1[[#This Row],[Delivery_Date]])</f>
        <v>45145</v>
      </c>
      <c r="S3143" s="10">
        <f>DATEVALUE(Table1[[#This Row],[Order_Date]])</f>
        <v>45138</v>
      </c>
      <c r="T3143" s="4" t="str" cm="1">
        <f t="array" ref="T3143">_xlfn.IFS(Table1[[#This Row],[Inventory_Level]]&lt;=200,"low",Table1[[#This Row],[Inventory_Level]]&gt;=700,"high",Table1[[#This Row],[Inventory_Level]]&gt;200,"medium")</f>
        <v>high</v>
      </c>
    </row>
    <row r="3144" spans="1:20" x14ac:dyDescent="0.35">
      <c r="A3144" s="4">
        <v>3143</v>
      </c>
      <c r="B3144" s="4" t="s">
        <v>15</v>
      </c>
      <c r="C3144" s="4" t="s">
        <v>38</v>
      </c>
      <c r="D3144" s="4" t="s">
        <v>25</v>
      </c>
      <c r="E3144" s="4" t="s">
        <v>46</v>
      </c>
      <c r="F3144" s="10" t="s">
        <v>210</v>
      </c>
      <c r="G3144" s="11" t="s">
        <v>276</v>
      </c>
      <c r="H3144" s="4">
        <v>36</v>
      </c>
      <c r="I3144" s="12">
        <v>26466.19</v>
      </c>
      <c r="J3144" s="12">
        <v>952782.84</v>
      </c>
      <c r="K3144" s="12">
        <v>2015.91</v>
      </c>
      <c r="L3144" s="4">
        <v>110</v>
      </c>
      <c r="M3144" s="4" t="s">
        <v>29</v>
      </c>
      <c r="N3144" s="4" t="str" cm="1">
        <f t="array" ref="N3144">_xlfn.SWITCH(E3144,"Delhi","North","Chennai","South","Hyderabad","South","Mumbai","Central","Bangalore","South")</f>
        <v>South</v>
      </c>
      <c r="O3144" s="12">
        <v>211010.15</v>
      </c>
      <c r="P3144" s="4">
        <f>Table1[[#This Row],[Delivery_Date]]-Table1[[#This Row],[Order_Date]]</f>
        <v>3</v>
      </c>
      <c r="Q3144" s="4" t="str">
        <f>IF(Table1[[#This Row],[Delivery delay days]]&gt;5,"delay","on time")</f>
        <v>on time</v>
      </c>
      <c r="R3144" s="10">
        <f>DATEVALUE(Table1[[#This Row],[Delivery_Date]])</f>
        <v>45010</v>
      </c>
      <c r="S3144" s="10">
        <f>DATEVALUE(Table1[[#This Row],[Order_Date]])</f>
        <v>45007</v>
      </c>
      <c r="T3144" s="4" t="str" cm="1">
        <f t="array" ref="T3144">_xlfn.IFS(Table1[[#This Row],[Inventory_Level]]&lt;=200,"low",Table1[[#This Row],[Inventory_Level]]&gt;=700,"high",Table1[[#This Row],[Inventory_Level]]&gt;200,"medium")</f>
        <v>low</v>
      </c>
    </row>
    <row r="3145" spans="1:20" x14ac:dyDescent="0.35">
      <c r="A3145" s="4">
        <v>3144</v>
      </c>
      <c r="B3145" s="4" t="s">
        <v>59</v>
      </c>
      <c r="C3145" s="4" t="s">
        <v>16</v>
      </c>
      <c r="D3145" s="4" t="s">
        <v>39</v>
      </c>
      <c r="E3145" s="4" t="s">
        <v>46</v>
      </c>
      <c r="F3145" s="10" t="s">
        <v>239</v>
      </c>
      <c r="G3145" s="11" t="s">
        <v>252</v>
      </c>
      <c r="H3145" s="4">
        <v>13</v>
      </c>
      <c r="I3145" s="12">
        <v>6247.44</v>
      </c>
      <c r="J3145" s="12">
        <v>81216.72</v>
      </c>
      <c r="K3145" s="12">
        <v>3776.38</v>
      </c>
      <c r="L3145" s="4">
        <v>993</v>
      </c>
      <c r="M3145" s="4" t="s">
        <v>21</v>
      </c>
      <c r="N3145" s="4" t="str" cm="1">
        <f t="array" ref="N3145">_xlfn.SWITCH(E3145,"Delhi","North","Chennai","South","Hyderabad","South","Mumbai","Central","Bangalore","South")</f>
        <v>South</v>
      </c>
      <c r="O3145" s="12">
        <v>15933.42</v>
      </c>
      <c r="P3145" s="4">
        <f>Table1[[#This Row],[Delivery_Date]]-Table1[[#This Row],[Order_Date]]</f>
        <v>2</v>
      </c>
      <c r="Q3145" s="4" t="str">
        <f>IF(Table1[[#This Row],[Delivery delay days]]&gt;5,"delay","on time")</f>
        <v>on time</v>
      </c>
      <c r="R3145" s="10">
        <f>DATEVALUE(Table1[[#This Row],[Delivery_Date]])</f>
        <v>45089</v>
      </c>
      <c r="S3145" s="10">
        <f>DATEVALUE(Table1[[#This Row],[Order_Date]])</f>
        <v>45087</v>
      </c>
      <c r="T3145" s="4" t="str" cm="1">
        <f t="array" ref="T3145">_xlfn.IFS(Table1[[#This Row],[Inventory_Level]]&lt;=200,"low",Table1[[#This Row],[Inventory_Level]]&gt;=700,"high",Table1[[#This Row],[Inventory_Level]]&gt;200,"medium")</f>
        <v>high</v>
      </c>
    </row>
    <row r="3146" spans="1:20" x14ac:dyDescent="0.35">
      <c r="A3146" s="4">
        <v>3145</v>
      </c>
      <c r="B3146" s="4" t="s">
        <v>23</v>
      </c>
      <c r="C3146" s="4" t="s">
        <v>38</v>
      </c>
      <c r="D3146" s="4" t="s">
        <v>25</v>
      </c>
      <c r="E3146" s="4" t="s">
        <v>26</v>
      </c>
      <c r="F3146" s="10" t="s">
        <v>173</v>
      </c>
      <c r="G3146" s="11" t="s">
        <v>286</v>
      </c>
      <c r="H3146" s="4">
        <v>76</v>
      </c>
      <c r="I3146" s="12">
        <v>14191.19</v>
      </c>
      <c r="J3146" s="12">
        <v>1078530.44</v>
      </c>
      <c r="K3146" s="12">
        <v>2042.56</v>
      </c>
      <c r="L3146" s="4">
        <v>106</v>
      </c>
      <c r="M3146" s="4" t="s">
        <v>42</v>
      </c>
      <c r="N3146" s="4" t="str" cm="1">
        <f t="array" ref="N3146">_xlfn.SWITCH(E3146,"Delhi","North","Chennai","South","Hyderabad","South","Mumbai","Central","Bangalore","South")</f>
        <v>South</v>
      </c>
      <c r="O3146" s="12">
        <v>149959.12</v>
      </c>
      <c r="P3146" s="4">
        <f>Table1[[#This Row],[Delivery_Date]]-Table1[[#This Row],[Order_Date]]</f>
        <v>3</v>
      </c>
      <c r="Q3146" s="4" t="str">
        <f>IF(Table1[[#This Row],[Delivery delay days]]&gt;5,"delay","on time")</f>
        <v>on time</v>
      </c>
      <c r="R3146" s="10">
        <f>DATEVALUE(Table1[[#This Row],[Delivery_Date]])</f>
        <v>45063</v>
      </c>
      <c r="S3146" s="10">
        <f>DATEVALUE(Table1[[#This Row],[Order_Date]])</f>
        <v>45060</v>
      </c>
      <c r="T3146" s="4" t="str" cm="1">
        <f t="array" ref="T3146">_xlfn.IFS(Table1[[#This Row],[Inventory_Level]]&lt;=200,"low",Table1[[#This Row],[Inventory_Level]]&gt;=700,"high",Table1[[#This Row],[Inventory_Level]]&gt;200,"medium")</f>
        <v>low</v>
      </c>
    </row>
    <row r="3147" spans="1:20" x14ac:dyDescent="0.35">
      <c r="A3147" s="4">
        <v>3146</v>
      </c>
      <c r="B3147" s="4" t="s">
        <v>65</v>
      </c>
      <c r="C3147" s="4" t="s">
        <v>24</v>
      </c>
      <c r="D3147" s="4" t="s">
        <v>17</v>
      </c>
      <c r="E3147" s="4" t="s">
        <v>26</v>
      </c>
      <c r="F3147" s="10" t="s">
        <v>393</v>
      </c>
      <c r="G3147" s="11" t="s">
        <v>54</v>
      </c>
      <c r="H3147" s="4">
        <v>62</v>
      </c>
      <c r="I3147" s="12">
        <v>45448.14</v>
      </c>
      <c r="J3147" s="12">
        <v>2817784.68</v>
      </c>
      <c r="K3147" s="12">
        <v>178.26</v>
      </c>
      <c r="L3147" s="4">
        <v>246</v>
      </c>
      <c r="M3147" s="4" t="s">
        <v>21</v>
      </c>
      <c r="N3147" s="4" t="str" cm="1">
        <f t="array" ref="N3147">_xlfn.SWITCH(E3147,"Delhi","North","Chennai","South","Hyderabad","South","Mumbai","Central","Bangalore","South")</f>
        <v>South</v>
      </c>
      <c r="O3147" s="12">
        <v>508099.73</v>
      </c>
      <c r="P3147" s="4">
        <f>Table1[[#This Row],[Delivery_Date]]-Table1[[#This Row],[Order_Date]]</f>
        <v>11</v>
      </c>
      <c r="Q3147" s="4" t="str">
        <f>IF(Table1[[#This Row],[Delivery delay days]]&gt;5,"delay","on time")</f>
        <v>delay</v>
      </c>
      <c r="R3147" s="10">
        <f>DATEVALUE(Table1[[#This Row],[Delivery_Date]])</f>
        <v>45212</v>
      </c>
      <c r="S3147" s="10">
        <f>DATEVALUE(Table1[[#This Row],[Order_Date]])</f>
        <v>45201</v>
      </c>
      <c r="T3147" s="4" t="str" cm="1">
        <f t="array" ref="T3147">_xlfn.IFS(Table1[[#This Row],[Inventory_Level]]&lt;=200,"low",Table1[[#This Row],[Inventory_Level]]&gt;=700,"high",Table1[[#This Row],[Inventory_Level]]&gt;200,"medium")</f>
        <v>medium</v>
      </c>
    </row>
    <row r="3148" spans="1:20" x14ac:dyDescent="0.35">
      <c r="A3148" s="4">
        <v>3147</v>
      </c>
      <c r="B3148" s="4" t="s">
        <v>65</v>
      </c>
      <c r="C3148" s="4" t="s">
        <v>38</v>
      </c>
      <c r="D3148" s="4" t="s">
        <v>39</v>
      </c>
      <c r="E3148" s="4" t="s">
        <v>46</v>
      </c>
      <c r="F3148" s="10" t="s">
        <v>49</v>
      </c>
      <c r="G3148" s="11" t="s">
        <v>170</v>
      </c>
      <c r="H3148" s="4">
        <v>74</v>
      </c>
      <c r="I3148" s="12">
        <v>21910.62</v>
      </c>
      <c r="J3148" s="12">
        <v>1621385.88</v>
      </c>
      <c r="K3148" s="12">
        <v>3457.77</v>
      </c>
      <c r="L3148" s="4">
        <v>493</v>
      </c>
      <c r="M3148" s="4" t="s">
        <v>42</v>
      </c>
      <c r="N3148" s="4" t="str" cm="1">
        <f t="array" ref="N3148">_xlfn.SWITCH(E3148,"Delhi","North","Chennai","South","Hyderabad","South","Mumbai","Central","Bangalore","South")</f>
        <v>South</v>
      </c>
      <c r="O3148" s="12">
        <v>335138.76</v>
      </c>
      <c r="P3148" s="4">
        <f>Table1[[#This Row],[Delivery_Date]]-Table1[[#This Row],[Order_Date]]</f>
        <v>13</v>
      </c>
      <c r="Q3148" s="4" t="str">
        <f>IF(Table1[[#This Row],[Delivery delay days]]&gt;5,"delay","on time")</f>
        <v>delay</v>
      </c>
      <c r="R3148" s="10">
        <f>DATEVALUE(Table1[[#This Row],[Delivery_Date]])</f>
        <v>45128</v>
      </c>
      <c r="S3148" s="10">
        <f>DATEVALUE(Table1[[#This Row],[Order_Date]])</f>
        <v>45115</v>
      </c>
      <c r="T3148" s="4" t="str" cm="1">
        <f t="array" ref="T3148">_xlfn.IFS(Table1[[#This Row],[Inventory_Level]]&lt;=200,"low",Table1[[#This Row],[Inventory_Level]]&gt;=700,"high",Table1[[#This Row],[Inventory_Level]]&gt;200,"medium")</f>
        <v>medium</v>
      </c>
    </row>
    <row r="3149" spans="1:20" x14ac:dyDescent="0.35">
      <c r="A3149" s="4">
        <v>3148</v>
      </c>
      <c r="B3149" s="4" t="s">
        <v>31</v>
      </c>
      <c r="C3149" s="4" t="s">
        <v>16</v>
      </c>
      <c r="D3149" s="4" t="s">
        <v>39</v>
      </c>
      <c r="E3149" s="4" t="s">
        <v>18</v>
      </c>
      <c r="F3149" s="10" t="s">
        <v>132</v>
      </c>
      <c r="G3149" s="11" t="s">
        <v>213</v>
      </c>
      <c r="H3149" s="4">
        <v>5</v>
      </c>
      <c r="I3149" s="12">
        <v>10505.97</v>
      </c>
      <c r="J3149" s="12">
        <v>52529.85</v>
      </c>
      <c r="K3149" s="12">
        <v>4488.97</v>
      </c>
      <c r="L3149" s="4">
        <v>388</v>
      </c>
      <c r="M3149" s="4" t="s">
        <v>21</v>
      </c>
      <c r="N3149" s="4" t="str" cm="1">
        <f t="array" ref="N3149">_xlfn.SWITCH(E3149,"Delhi","North","Chennai","South","Hyderabad","South","Mumbai","Central","Bangalore","South")</f>
        <v>North</v>
      </c>
      <c r="O3149" s="12">
        <v>6679.75</v>
      </c>
      <c r="P3149" s="4">
        <f>Table1[[#This Row],[Delivery_Date]]-Table1[[#This Row],[Order_Date]]</f>
        <v>4</v>
      </c>
      <c r="Q3149" s="4" t="str">
        <f>IF(Table1[[#This Row],[Delivery delay days]]&gt;5,"delay","on time")</f>
        <v>on time</v>
      </c>
      <c r="R3149" s="10">
        <f>DATEVALUE(Table1[[#This Row],[Delivery_Date]])</f>
        <v>45251</v>
      </c>
      <c r="S3149" s="10">
        <f>DATEVALUE(Table1[[#This Row],[Order_Date]])</f>
        <v>45247</v>
      </c>
      <c r="T3149" s="4" t="str" cm="1">
        <f t="array" ref="T3149">_xlfn.IFS(Table1[[#This Row],[Inventory_Level]]&lt;=200,"low",Table1[[#This Row],[Inventory_Level]]&gt;=700,"high",Table1[[#This Row],[Inventory_Level]]&gt;200,"medium")</f>
        <v>medium</v>
      </c>
    </row>
    <row r="3150" spans="1:20" x14ac:dyDescent="0.35">
      <c r="A3150" s="4">
        <v>3149</v>
      </c>
      <c r="B3150" s="4" t="s">
        <v>44</v>
      </c>
      <c r="C3150" s="4" t="s">
        <v>16</v>
      </c>
      <c r="D3150" s="4" t="s">
        <v>45</v>
      </c>
      <c r="E3150" s="4" t="s">
        <v>60</v>
      </c>
      <c r="F3150" s="10" t="s">
        <v>356</v>
      </c>
      <c r="G3150" s="11" t="s">
        <v>386</v>
      </c>
      <c r="H3150" s="4">
        <v>84</v>
      </c>
      <c r="I3150" s="12">
        <v>33230.43</v>
      </c>
      <c r="J3150" s="12">
        <v>2791356.12</v>
      </c>
      <c r="K3150" s="12">
        <v>2286.9</v>
      </c>
      <c r="L3150" s="4">
        <v>45</v>
      </c>
      <c r="M3150" s="4" t="s">
        <v>29</v>
      </c>
      <c r="N3150" s="4" t="str" cm="1">
        <f t="array" ref="N3150">_xlfn.SWITCH(E3150,"Delhi","North","Chennai","South","Hyderabad","South","Mumbai","Central","Bangalore","South")</f>
        <v>South</v>
      </c>
      <c r="O3150" s="12">
        <v>162491.54999999999</v>
      </c>
      <c r="P3150" s="4">
        <f>Table1[[#This Row],[Delivery_Date]]-Table1[[#This Row],[Order_Date]]</f>
        <v>6</v>
      </c>
      <c r="Q3150" s="4" t="str">
        <f>IF(Table1[[#This Row],[Delivery delay days]]&gt;5,"delay","on time")</f>
        <v>delay</v>
      </c>
      <c r="R3150" s="10">
        <f>DATEVALUE(Table1[[#This Row],[Delivery_Date]])</f>
        <v>45132</v>
      </c>
      <c r="S3150" s="10">
        <f>DATEVALUE(Table1[[#This Row],[Order_Date]])</f>
        <v>45126</v>
      </c>
      <c r="T3150" s="4" t="str" cm="1">
        <f t="array" ref="T3150">_xlfn.IFS(Table1[[#This Row],[Inventory_Level]]&lt;=200,"low",Table1[[#This Row],[Inventory_Level]]&gt;=700,"high",Table1[[#This Row],[Inventory_Level]]&gt;200,"medium")</f>
        <v>low</v>
      </c>
    </row>
    <row r="3151" spans="1:20" x14ac:dyDescent="0.35">
      <c r="A3151" s="4">
        <v>3150</v>
      </c>
      <c r="B3151" s="4" t="s">
        <v>65</v>
      </c>
      <c r="C3151" s="4" t="s">
        <v>24</v>
      </c>
      <c r="D3151" s="4" t="s">
        <v>25</v>
      </c>
      <c r="E3151" s="4" t="s">
        <v>18</v>
      </c>
      <c r="F3151" s="10" t="s">
        <v>291</v>
      </c>
      <c r="G3151" s="11" t="s">
        <v>201</v>
      </c>
      <c r="H3151" s="4">
        <v>61</v>
      </c>
      <c r="I3151" s="12">
        <v>36024.85</v>
      </c>
      <c r="J3151" s="12">
        <v>2197515.85</v>
      </c>
      <c r="K3151" s="12">
        <v>4814.82</v>
      </c>
      <c r="L3151" s="4">
        <v>297</v>
      </c>
      <c r="M3151" s="4" t="s">
        <v>21</v>
      </c>
      <c r="N3151" s="4" t="str" cm="1">
        <f t="array" ref="N3151">_xlfn.SWITCH(E3151,"Delhi","North","Chennai","South","Hyderabad","South","Mumbai","Central","Bangalore","South")</f>
        <v>North</v>
      </c>
      <c r="O3151" s="12">
        <v>441793.83</v>
      </c>
      <c r="P3151" s="4">
        <f>Table1[[#This Row],[Delivery_Date]]-Table1[[#This Row],[Order_Date]]</f>
        <v>8</v>
      </c>
      <c r="Q3151" s="4" t="str">
        <f>IF(Table1[[#This Row],[Delivery delay days]]&gt;5,"delay","on time")</f>
        <v>delay</v>
      </c>
      <c r="R3151" s="10">
        <f>DATEVALUE(Table1[[#This Row],[Delivery_Date]])</f>
        <v>45104</v>
      </c>
      <c r="S3151" s="10">
        <f>DATEVALUE(Table1[[#This Row],[Order_Date]])</f>
        <v>45096</v>
      </c>
      <c r="T3151" s="4" t="str" cm="1">
        <f t="array" ref="T3151">_xlfn.IFS(Table1[[#This Row],[Inventory_Level]]&lt;=200,"low",Table1[[#This Row],[Inventory_Level]]&gt;=700,"high",Table1[[#This Row],[Inventory_Level]]&gt;200,"medium")</f>
        <v>medium</v>
      </c>
    </row>
    <row r="3152" spans="1:20" x14ac:dyDescent="0.35">
      <c r="A3152" s="4">
        <v>3151</v>
      </c>
      <c r="B3152" s="4" t="s">
        <v>44</v>
      </c>
      <c r="C3152" s="4" t="s">
        <v>16</v>
      </c>
      <c r="D3152" s="4" t="s">
        <v>25</v>
      </c>
      <c r="E3152" s="4" t="s">
        <v>26</v>
      </c>
      <c r="F3152" s="10" t="s">
        <v>331</v>
      </c>
      <c r="G3152" s="11" t="s">
        <v>399</v>
      </c>
      <c r="H3152" s="4">
        <v>71</v>
      </c>
      <c r="I3152" s="12">
        <v>43569.49</v>
      </c>
      <c r="J3152" s="12">
        <v>3093433.79</v>
      </c>
      <c r="K3152" s="12">
        <v>4735.4399999999996</v>
      </c>
      <c r="L3152" s="4">
        <v>766</v>
      </c>
      <c r="M3152" s="4" t="s">
        <v>35</v>
      </c>
      <c r="N3152" s="4" t="str" cm="1">
        <f t="array" ref="N3152">_xlfn.SWITCH(E3152,"Delhi","North","Chennai","South","Hyderabad","South","Mumbai","Central","Bangalore","South")</f>
        <v>South</v>
      </c>
      <c r="O3152" s="12">
        <v>211163.55</v>
      </c>
      <c r="P3152" s="4">
        <f>Table1[[#This Row],[Delivery_Date]]-Table1[[#This Row],[Order_Date]]</f>
        <v>5</v>
      </c>
      <c r="Q3152" s="4" t="str">
        <f>IF(Table1[[#This Row],[Delivery delay days]]&gt;5,"delay","on time")</f>
        <v>on time</v>
      </c>
      <c r="R3152" s="10">
        <f>DATEVALUE(Table1[[#This Row],[Delivery_Date]])</f>
        <v>44937</v>
      </c>
      <c r="S3152" s="10">
        <f>DATEVALUE(Table1[[#This Row],[Order_Date]])</f>
        <v>44932</v>
      </c>
      <c r="T3152" s="4" t="str" cm="1">
        <f t="array" ref="T3152">_xlfn.IFS(Table1[[#This Row],[Inventory_Level]]&lt;=200,"low",Table1[[#This Row],[Inventory_Level]]&gt;=700,"high",Table1[[#This Row],[Inventory_Level]]&gt;200,"medium")</f>
        <v>high</v>
      </c>
    </row>
    <row r="3153" spans="1:20" x14ac:dyDescent="0.35">
      <c r="A3153" s="4">
        <v>3152</v>
      </c>
      <c r="B3153" s="4" t="s">
        <v>65</v>
      </c>
      <c r="C3153" s="4" t="s">
        <v>16</v>
      </c>
      <c r="D3153" s="4" t="s">
        <v>25</v>
      </c>
      <c r="E3153" s="4" t="s">
        <v>18</v>
      </c>
      <c r="F3153" s="10" t="s">
        <v>173</v>
      </c>
      <c r="G3153" s="11" t="s">
        <v>125</v>
      </c>
      <c r="H3153" s="4">
        <v>92</v>
      </c>
      <c r="I3153" s="12">
        <v>36446.42</v>
      </c>
      <c r="J3153" s="12">
        <v>3353070.64</v>
      </c>
      <c r="K3153" s="12">
        <v>394.52</v>
      </c>
      <c r="L3153" s="4">
        <v>737</v>
      </c>
      <c r="M3153" s="4" t="s">
        <v>42</v>
      </c>
      <c r="N3153" s="4" t="str" cm="1">
        <f t="array" ref="N3153">_xlfn.SWITCH(E3153,"Delhi","North","Chennai","South","Hyderabad","South","Mumbai","Central","Bangalore","South")</f>
        <v>North</v>
      </c>
      <c r="O3153" s="12">
        <v>383059.99</v>
      </c>
      <c r="P3153" s="4">
        <f>Table1[[#This Row],[Delivery_Date]]-Table1[[#This Row],[Order_Date]]</f>
        <v>7</v>
      </c>
      <c r="Q3153" s="4" t="str">
        <f>IF(Table1[[#This Row],[Delivery delay days]]&gt;5,"delay","on time")</f>
        <v>delay</v>
      </c>
      <c r="R3153" s="10">
        <f>DATEVALUE(Table1[[#This Row],[Delivery_Date]])</f>
        <v>45067</v>
      </c>
      <c r="S3153" s="10">
        <f>DATEVALUE(Table1[[#This Row],[Order_Date]])</f>
        <v>45060</v>
      </c>
      <c r="T3153" s="4" t="str" cm="1">
        <f t="array" ref="T3153">_xlfn.IFS(Table1[[#This Row],[Inventory_Level]]&lt;=200,"low",Table1[[#This Row],[Inventory_Level]]&gt;=700,"high",Table1[[#This Row],[Inventory_Level]]&gt;200,"medium")</f>
        <v>high</v>
      </c>
    </row>
    <row r="3154" spans="1:20" x14ac:dyDescent="0.35">
      <c r="A3154" s="4">
        <v>3153</v>
      </c>
      <c r="B3154" s="4" t="s">
        <v>59</v>
      </c>
      <c r="C3154" s="4" t="s">
        <v>38</v>
      </c>
      <c r="D3154" s="4" t="s">
        <v>39</v>
      </c>
      <c r="E3154" s="4" t="s">
        <v>18</v>
      </c>
      <c r="F3154" s="10" t="s">
        <v>356</v>
      </c>
      <c r="G3154" s="11" t="s">
        <v>386</v>
      </c>
      <c r="H3154" s="4">
        <v>58</v>
      </c>
      <c r="I3154" s="12">
        <v>3083.35</v>
      </c>
      <c r="J3154" s="12">
        <v>178834.3</v>
      </c>
      <c r="K3154" s="12">
        <v>2703.78</v>
      </c>
      <c r="L3154" s="4">
        <v>573</v>
      </c>
      <c r="M3154" s="4" t="s">
        <v>35</v>
      </c>
      <c r="N3154" s="4" t="str" cm="1">
        <f t="array" ref="N3154">_xlfn.SWITCH(E3154,"Delhi","North","Chennai","South","Hyderabad","South","Mumbai","Central","Bangalore","South")</f>
        <v>North</v>
      </c>
      <c r="O3154" s="12">
        <v>35890.949999999997</v>
      </c>
      <c r="P3154" s="4">
        <f>Table1[[#This Row],[Delivery_Date]]-Table1[[#This Row],[Order_Date]]</f>
        <v>6</v>
      </c>
      <c r="Q3154" s="4" t="str">
        <f>IF(Table1[[#This Row],[Delivery delay days]]&gt;5,"delay","on time")</f>
        <v>delay</v>
      </c>
      <c r="R3154" s="10">
        <f>DATEVALUE(Table1[[#This Row],[Delivery_Date]])</f>
        <v>45132</v>
      </c>
      <c r="S3154" s="10">
        <f>DATEVALUE(Table1[[#This Row],[Order_Date]])</f>
        <v>45126</v>
      </c>
      <c r="T3154" s="4" t="str" cm="1">
        <f t="array" ref="T3154">_xlfn.IFS(Table1[[#This Row],[Inventory_Level]]&lt;=200,"low",Table1[[#This Row],[Inventory_Level]]&gt;=700,"high",Table1[[#This Row],[Inventory_Level]]&gt;200,"medium")</f>
        <v>medium</v>
      </c>
    </row>
    <row r="3155" spans="1:20" x14ac:dyDescent="0.35">
      <c r="A3155" s="4">
        <v>3154</v>
      </c>
      <c r="B3155" s="4" t="s">
        <v>37</v>
      </c>
      <c r="C3155" s="4" t="s">
        <v>16</v>
      </c>
      <c r="D3155" s="4" t="s">
        <v>39</v>
      </c>
      <c r="E3155" s="4" t="s">
        <v>18</v>
      </c>
      <c r="F3155" s="10" t="s">
        <v>124</v>
      </c>
      <c r="G3155" s="11" t="s">
        <v>362</v>
      </c>
      <c r="H3155" s="4">
        <v>61</v>
      </c>
      <c r="I3155" s="12">
        <v>10986.06</v>
      </c>
      <c r="J3155" s="12">
        <v>670149.66</v>
      </c>
      <c r="K3155" s="12">
        <v>4482.76</v>
      </c>
      <c r="L3155" s="4">
        <v>899</v>
      </c>
      <c r="M3155" s="4" t="s">
        <v>21</v>
      </c>
      <c r="N3155" s="4" t="str" cm="1">
        <f t="array" ref="N3155">_xlfn.SWITCH(E3155,"Delhi","North","Chennai","South","Hyderabad","South","Mumbai","Central","Bangalore","South")</f>
        <v>North</v>
      </c>
      <c r="O3155" s="12">
        <v>152362.31</v>
      </c>
      <c r="P3155" s="4">
        <f>Table1[[#This Row],[Delivery_Date]]-Table1[[#This Row],[Order_Date]]</f>
        <v>10</v>
      </c>
      <c r="Q3155" s="4" t="str">
        <f>IF(Table1[[#This Row],[Delivery delay days]]&gt;5,"delay","on time")</f>
        <v>delay</v>
      </c>
      <c r="R3155" s="10">
        <f>DATEVALUE(Table1[[#This Row],[Delivery_Date]])</f>
        <v>45075</v>
      </c>
      <c r="S3155" s="10">
        <f>DATEVALUE(Table1[[#This Row],[Order_Date]])</f>
        <v>45065</v>
      </c>
      <c r="T3155" s="4" t="str" cm="1">
        <f t="array" ref="T3155">_xlfn.IFS(Table1[[#This Row],[Inventory_Level]]&lt;=200,"low",Table1[[#This Row],[Inventory_Level]]&gt;=700,"high",Table1[[#This Row],[Inventory_Level]]&gt;200,"medium")</f>
        <v>high</v>
      </c>
    </row>
    <row r="3156" spans="1:20" x14ac:dyDescent="0.35">
      <c r="A3156" s="4">
        <v>3155</v>
      </c>
      <c r="B3156" s="4" t="s">
        <v>51</v>
      </c>
      <c r="C3156" s="4" t="s">
        <v>38</v>
      </c>
      <c r="D3156" s="4" t="s">
        <v>32</v>
      </c>
      <c r="E3156" s="4" t="s">
        <v>18</v>
      </c>
      <c r="F3156" s="10" t="s">
        <v>262</v>
      </c>
      <c r="G3156" s="11" t="s">
        <v>155</v>
      </c>
      <c r="H3156" s="4">
        <v>61</v>
      </c>
      <c r="I3156" s="12">
        <v>33090.42</v>
      </c>
      <c r="J3156" s="12">
        <v>2018515.62</v>
      </c>
      <c r="K3156" s="12">
        <v>2715.06</v>
      </c>
      <c r="L3156" s="4">
        <v>314</v>
      </c>
      <c r="M3156" s="4" t="s">
        <v>29</v>
      </c>
      <c r="N3156" s="4" t="str" cm="1">
        <f t="array" ref="N3156">_xlfn.SWITCH(E3156,"Delhi","North","Chennai","South","Hyderabad","South","Mumbai","Central","Bangalore","South")</f>
        <v>North</v>
      </c>
      <c r="O3156" s="12">
        <v>289576.45</v>
      </c>
      <c r="P3156" s="4">
        <f>Table1[[#This Row],[Delivery_Date]]-Table1[[#This Row],[Order_Date]]</f>
        <v>11</v>
      </c>
      <c r="Q3156" s="4" t="str">
        <f>IF(Table1[[#This Row],[Delivery delay days]]&gt;5,"delay","on time")</f>
        <v>delay</v>
      </c>
      <c r="R3156" s="10">
        <f>DATEVALUE(Table1[[#This Row],[Delivery_Date]])</f>
        <v>44964</v>
      </c>
      <c r="S3156" s="10">
        <f>DATEVALUE(Table1[[#This Row],[Order_Date]])</f>
        <v>44953</v>
      </c>
      <c r="T3156" s="4" t="str" cm="1">
        <f t="array" ref="T3156">_xlfn.IFS(Table1[[#This Row],[Inventory_Level]]&lt;=200,"low",Table1[[#This Row],[Inventory_Level]]&gt;=700,"high",Table1[[#This Row],[Inventory_Level]]&gt;200,"medium")</f>
        <v>medium</v>
      </c>
    </row>
    <row r="3157" spans="1:20" x14ac:dyDescent="0.35">
      <c r="A3157" s="4">
        <v>3156</v>
      </c>
      <c r="B3157" s="4" t="s">
        <v>65</v>
      </c>
      <c r="C3157" s="4" t="s">
        <v>16</v>
      </c>
      <c r="D3157" s="4" t="s">
        <v>45</v>
      </c>
      <c r="E3157" s="4" t="s">
        <v>46</v>
      </c>
      <c r="F3157" s="10" t="s">
        <v>49</v>
      </c>
      <c r="G3157" s="11" t="s">
        <v>356</v>
      </c>
      <c r="H3157" s="4">
        <v>41</v>
      </c>
      <c r="I3157" s="12">
        <v>15704.86</v>
      </c>
      <c r="J3157" s="12">
        <v>643899.26</v>
      </c>
      <c r="K3157" s="12">
        <v>143.12</v>
      </c>
      <c r="L3157" s="4">
        <v>902</v>
      </c>
      <c r="M3157" s="4" t="s">
        <v>35</v>
      </c>
      <c r="N3157" s="4" t="str" cm="1">
        <f t="array" ref="N3157">_xlfn.SWITCH(E3157,"Delhi","North","Chennai","South","Hyderabad","South","Mumbai","Central","Bangalore","South")</f>
        <v>South</v>
      </c>
      <c r="O3157" s="12">
        <v>90109.81</v>
      </c>
      <c r="P3157" s="4">
        <f>Table1[[#This Row],[Delivery_Date]]-Table1[[#This Row],[Order_Date]]</f>
        <v>11</v>
      </c>
      <c r="Q3157" s="4" t="str">
        <f>IF(Table1[[#This Row],[Delivery delay days]]&gt;5,"delay","on time")</f>
        <v>delay</v>
      </c>
      <c r="R3157" s="10">
        <f>DATEVALUE(Table1[[#This Row],[Delivery_Date]])</f>
        <v>45126</v>
      </c>
      <c r="S3157" s="10">
        <f>DATEVALUE(Table1[[#This Row],[Order_Date]])</f>
        <v>45115</v>
      </c>
      <c r="T3157" s="4" t="str" cm="1">
        <f t="array" ref="T3157">_xlfn.IFS(Table1[[#This Row],[Inventory_Level]]&lt;=200,"low",Table1[[#This Row],[Inventory_Level]]&gt;=700,"high",Table1[[#This Row],[Inventory_Level]]&gt;200,"medium")</f>
        <v>high</v>
      </c>
    </row>
    <row r="3158" spans="1:20" x14ac:dyDescent="0.35">
      <c r="A3158" s="4">
        <v>3157</v>
      </c>
      <c r="B3158" s="4" t="s">
        <v>59</v>
      </c>
      <c r="C3158" s="4" t="s">
        <v>38</v>
      </c>
      <c r="D3158" s="4" t="s">
        <v>32</v>
      </c>
      <c r="E3158" s="4" t="s">
        <v>60</v>
      </c>
      <c r="F3158" s="10" t="s">
        <v>182</v>
      </c>
      <c r="G3158" s="11" t="s">
        <v>183</v>
      </c>
      <c r="H3158" s="4">
        <v>38</v>
      </c>
      <c r="I3158" s="12">
        <v>1048.8699999999999</v>
      </c>
      <c r="J3158" s="12">
        <v>39857.06</v>
      </c>
      <c r="K3158" s="12">
        <v>3969.67</v>
      </c>
      <c r="L3158" s="4">
        <v>261</v>
      </c>
      <c r="M3158" s="4" t="s">
        <v>29</v>
      </c>
      <c r="N3158" s="4" t="str" cm="1">
        <f t="array" ref="N3158">_xlfn.SWITCH(E3158,"Delhi","North","Chennai","South","Hyderabad","South","Mumbai","Central","Bangalore","South")</f>
        <v>South</v>
      </c>
      <c r="O3158" s="12">
        <v>2599.77</v>
      </c>
      <c r="P3158" s="4">
        <f>Table1[[#This Row],[Delivery_Date]]-Table1[[#This Row],[Order_Date]]</f>
        <v>5</v>
      </c>
      <c r="Q3158" s="4" t="str">
        <f>IF(Table1[[#This Row],[Delivery delay days]]&gt;5,"delay","on time")</f>
        <v>on time</v>
      </c>
      <c r="R3158" s="10">
        <f>DATEVALUE(Table1[[#This Row],[Delivery_Date]])</f>
        <v>45031</v>
      </c>
      <c r="S3158" s="10">
        <f>DATEVALUE(Table1[[#This Row],[Order_Date]])</f>
        <v>45026</v>
      </c>
      <c r="T3158" s="4" t="str" cm="1">
        <f t="array" ref="T3158">_xlfn.IFS(Table1[[#This Row],[Inventory_Level]]&lt;=200,"low",Table1[[#This Row],[Inventory_Level]]&gt;=700,"high",Table1[[#This Row],[Inventory_Level]]&gt;200,"medium")</f>
        <v>medium</v>
      </c>
    </row>
    <row r="3159" spans="1:20" x14ac:dyDescent="0.35">
      <c r="A3159" s="4">
        <v>3158</v>
      </c>
      <c r="B3159" s="4" t="s">
        <v>65</v>
      </c>
      <c r="C3159" s="4" t="s">
        <v>16</v>
      </c>
      <c r="D3159" s="4" t="s">
        <v>32</v>
      </c>
      <c r="E3159" s="4" t="s">
        <v>52</v>
      </c>
      <c r="F3159" s="10" t="s">
        <v>240</v>
      </c>
      <c r="G3159" s="11" t="s">
        <v>295</v>
      </c>
      <c r="H3159" s="4">
        <v>86</v>
      </c>
      <c r="I3159" s="12">
        <v>24104.09</v>
      </c>
      <c r="J3159" s="12">
        <v>2072951.74</v>
      </c>
      <c r="K3159" s="12">
        <v>2646.36</v>
      </c>
      <c r="L3159" s="4">
        <v>299</v>
      </c>
      <c r="M3159" s="4" t="s">
        <v>42</v>
      </c>
      <c r="N3159" s="4" t="str" cm="1">
        <f t="array" ref="N3159">_xlfn.SWITCH(E3159,"Delhi","North","Chennai","South","Hyderabad","South","Mumbai","Central","Bangalore","South")</f>
        <v>Central</v>
      </c>
      <c r="O3159" s="12">
        <v>191251.57</v>
      </c>
      <c r="P3159" s="4">
        <f>Table1[[#This Row],[Delivery_Date]]-Table1[[#This Row],[Order_Date]]</f>
        <v>11</v>
      </c>
      <c r="Q3159" s="4" t="str">
        <f>IF(Table1[[#This Row],[Delivery delay days]]&gt;5,"delay","on time")</f>
        <v>delay</v>
      </c>
      <c r="R3159" s="10">
        <f>DATEVALUE(Table1[[#This Row],[Delivery_Date]])</f>
        <v>45295</v>
      </c>
      <c r="S3159" s="10">
        <f>DATEVALUE(Table1[[#This Row],[Order_Date]])</f>
        <v>45284</v>
      </c>
      <c r="T3159" s="4" t="str" cm="1">
        <f t="array" ref="T3159">_xlfn.IFS(Table1[[#This Row],[Inventory_Level]]&lt;=200,"low",Table1[[#This Row],[Inventory_Level]]&gt;=700,"high",Table1[[#This Row],[Inventory_Level]]&gt;200,"medium")</f>
        <v>medium</v>
      </c>
    </row>
    <row r="3160" spans="1:20" x14ac:dyDescent="0.35">
      <c r="A3160" s="4">
        <v>3159</v>
      </c>
      <c r="B3160" s="4" t="s">
        <v>59</v>
      </c>
      <c r="C3160" s="4" t="s">
        <v>16</v>
      </c>
      <c r="D3160" s="4" t="s">
        <v>45</v>
      </c>
      <c r="E3160" s="4" t="s">
        <v>52</v>
      </c>
      <c r="F3160" s="10" t="s">
        <v>170</v>
      </c>
      <c r="G3160" s="11" t="s">
        <v>50</v>
      </c>
      <c r="H3160" s="4">
        <v>55</v>
      </c>
      <c r="I3160" s="12">
        <v>21300.16</v>
      </c>
      <c r="J3160" s="12">
        <v>1171508.8</v>
      </c>
      <c r="K3160" s="12">
        <v>2314.96</v>
      </c>
      <c r="L3160" s="4">
        <v>558</v>
      </c>
      <c r="M3160" s="4" t="s">
        <v>29</v>
      </c>
      <c r="N3160" s="4" t="str" cm="1">
        <f t="array" ref="N3160">_xlfn.SWITCH(E3160,"Delhi","North","Chennai","South","Hyderabad","South","Mumbai","Central","Bangalore","South")</f>
        <v>Central</v>
      </c>
      <c r="O3160" s="12">
        <v>172459.03</v>
      </c>
      <c r="P3160" s="4">
        <f>Table1[[#This Row],[Delivery_Date]]-Table1[[#This Row],[Order_Date]]</f>
        <v>1</v>
      </c>
      <c r="Q3160" s="4" t="str">
        <f>IF(Table1[[#This Row],[Delivery delay days]]&gt;5,"delay","on time")</f>
        <v>on time</v>
      </c>
      <c r="R3160" s="10">
        <f>DATEVALUE(Table1[[#This Row],[Delivery_Date]])</f>
        <v>45129</v>
      </c>
      <c r="S3160" s="10">
        <f>DATEVALUE(Table1[[#This Row],[Order_Date]])</f>
        <v>45128</v>
      </c>
      <c r="T3160" s="4" t="str" cm="1">
        <f t="array" ref="T3160">_xlfn.IFS(Table1[[#This Row],[Inventory_Level]]&lt;=200,"low",Table1[[#This Row],[Inventory_Level]]&gt;=700,"high",Table1[[#This Row],[Inventory_Level]]&gt;200,"medium")</f>
        <v>medium</v>
      </c>
    </row>
    <row r="3161" spans="1:20" x14ac:dyDescent="0.35">
      <c r="A3161" s="4">
        <v>3160</v>
      </c>
      <c r="B3161" s="4" t="s">
        <v>31</v>
      </c>
      <c r="C3161" s="4" t="s">
        <v>38</v>
      </c>
      <c r="D3161" s="4" t="s">
        <v>45</v>
      </c>
      <c r="E3161" s="4" t="s">
        <v>18</v>
      </c>
      <c r="F3161" s="10" t="s">
        <v>339</v>
      </c>
      <c r="G3161" s="11" t="s">
        <v>257</v>
      </c>
      <c r="H3161" s="4">
        <v>68</v>
      </c>
      <c r="I3161" s="12">
        <v>32210.67</v>
      </c>
      <c r="J3161" s="12">
        <v>2190325.56</v>
      </c>
      <c r="K3161" s="12">
        <v>2220.14</v>
      </c>
      <c r="L3161" s="4">
        <v>846</v>
      </c>
      <c r="M3161" s="4" t="s">
        <v>42</v>
      </c>
      <c r="N3161" s="4" t="str" cm="1">
        <f t="array" ref="N3161">_xlfn.SWITCH(E3161,"Delhi","North","Chennai","South","Hyderabad","South","Mumbai","Central","Bangalore","South")</f>
        <v>North</v>
      </c>
      <c r="O3161" s="12">
        <v>275347.53000000003</v>
      </c>
      <c r="P3161" s="4">
        <f>Table1[[#This Row],[Delivery_Date]]-Table1[[#This Row],[Order_Date]]</f>
        <v>5</v>
      </c>
      <c r="Q3161" s="4" t="str">
        <f>IF(Table1[[#This Row],[Delivery delay days]]&gt;5,"delay","on time")</f>
        <v>on time</v>
      </c>
      <c r="R3161" s="10">
        <f>DATEVALUE(Table1[[#This Row],[Delivery_Date]])</f>
        <v>45061</v>
      </c>
      <c r="S3161" s="10">
        <f>DATEVALUE(Table1[[#This Row],[Order_Date]])</f>
        <v>45056</v>
      </c>
      <c r="T3161" s="4" t="str" cm="1">
        <f t="array" ref="T3161">_xlfn.IFS(Table1[[#This Row],[Inventory_Level]]&lt;=200,"low",Table1[[#This Row],[Inventory_Level]]&gt;=700,"high",Table1[[#This Row],[Inventory_Level]]&gt;200,"medium")</f>
        <v>high</v>
      </c>
    </row>
    <row r="3162" spans="1:20" x14ac:dyDescent="0.35">
      <c r="A3162" s="4">
        <v>3161</v>
      </c>
      <c r="B3162" s="4" t="s">
        <v>51</v>
      </c>
      <c r="C3162" s="4" t="s">
        <v>16</v>
      </c>
      <c r="D3162" s="4" t="s">
        <v>32</v>
      </c>
      <c r="E3162" s="4" t="s">
        <v>26</v>
      </c>
      <c r="F3162" s="10" t="s">
        <v>392</v>
      </c>
      <c r="G3162" s="11" t="s">
        <v>148</v>
      </c>
      <c r="H3162" s="4">
        <v>5</v>
      </c>
      <c r="I3162" s="12">
        <v>27415.58</v>
      </c>
      <c r="J3162" s="12">
        <v>137077.9</v>
      </c>
      <c r="K3162" s="12">
        <v>2784.24</v>
      </c>
      <c r="L3162" s="4">
        <v>205</v>
      </c>
      <c r="M3162" s="4" t="s">
        <v>42</v>
      </c>
      <c r="N3162" s="4" t="str" cm="1">
        <f t="array" ref="N3162">_xlfn.SWITCH(E3162,"Delhi","North","Chennai","South","Hyderabad","South","Mumbai","Central","Bangalore","South")</f>
        <v>South</v>
      </c>
      <c r="O3162" s="12">
        <v>27895.85</v>
      </c>
      <c r="P3162" s="4">
        <f>Table1[[#This Row],[Delivery_Date]]-Table1[[#This Row],[Order_Date]]</f>
        <v>2</v>
      </c>
      <c r="Q3162" s="4" t="str">
        <f>IF(Table1[[#This Row],[Delivery delay days]]&gt;5,"delay","on time")</f>
        <v>on time</v>
      </c>
      <c r="R3162" s="10">
        <f>DATEVALUE(Table1[[#This Row],[Delivery_Date]])</f>
        <v>45151</v>
      </c>
      <c r="S3162" s="10">
        <f>DATEVALUE(Table1[[#This Row],[Order_Date]])</f>
        <v>45149</v>
      </c>
      <c r="T3162" s="4" t="str" cm="1">
        <f t="array" ref="T3162">_xlfn.IFS(Table1[[#This Row],[Inventory_Level]]&lt;=200,"low",Table1[[#This Row],[Inventory_Level]]&gt;=700,"high",Table1[[#This Row],[Inventory_Level]]&gt;200,"medium")</f>
        <v>medium</v>
      </c>
    </row>
    <row r="3163" spans="1:20" x14ac:dyDescent="0.35">
      <c r="A3163" s="4">
        <v>3162</v>
      </c>
      <c r="B3163" s="4" t="s">
        <v>37</v>
      </c>
      <c r="C3163" s="4" t="s">
        <v>38</v>
      </c>
      <c r="D3163" s="4" t="s">
        <v>17</v>
      </c>
      <c r="E3163" s="4" t="s">
        <v>52</v>
      </c>
      <c r="F3163" s="10" t="s">
        <v>348</v>
      </c>
      <c r="G3163" s="11" t="s">
        <v>86</v>
      </c>
      <c r="H3163" s="4">
        <v>73</v>
      </c>
      <c r="I3163" s="12">
        <v>38640.230000000003</v>
      </c>
      <c r="J3163" s="12">
        <v>2820736.79</v>
      </c>
      <c r="K3163" s="12">
        <v>1213.81</v>
      </c>
      <c r="L3163" s="4">
        <v>576</v>
      </c>
      <c r="M3163" s="4" t="s">
        <v>35</v>
      </c>
      <c r="N3163" s="4" t="str" cm="1">
        <f t="array" ref="N3163">_xlfn.SWITCH(E3163,"Delhi","North","Chennai","South","Hyderabad","South","Mumbai","Central","Bangalore","South")</f>
        <v>Central</v>
      </c>
      <c r="O3163" s="12">
        <v>690887.79</v>
      </c>
      <c r="P3163" s="4">
        <f>Table1[[#This Row],[Delivery_Date]]-Table1[[#This Row],[Order_Date]]</f>
        <v>13</v>
      </c>
      <c r="Q3163" s="4" t="str">
        <f>IF(Table1[[#This Row],[Delivery delay days]]&gt;5,"delay","on time")</f>
        <v>delay</v>
      </c>
      <c r="R3163" s="10">
        <f>DATEVALUE(Table1[[#This Row],[Delivery_Date]])</f>
        <v>45292</v>
      </c>
      <c r="S3163" s="10">
        <f>DATEVALUE(Table1[[#This Row],[Order_Date]])</f>
        <v>45279</v>
      </c>
      <c r="T3163" s="4" t="str" cm="1">
        <f t="array" ref="T3163">_xlfn.IFS(Table1[[#This Row],[Inventory_Level]]&lt;=200,"low",Table1[[#This Row],[Inventory_Level]]&gt;=700,"high",Table1[[#This Row],[Inventory_Level]]&gt;200,"medium")</f>
        <v>medium</v>
      </c>
    </row>
    <row r="3164" spans="1:20" x14ac:dyDescent="0.35">
      <c r="A3164" s="4">
        <v>3163</v>
      </c>
      <c r="B3164" s="4" t="s">
        <v>65</v>
      </c>
      <c r="C3164" s="4" t="s">
        <v>24</v>
      </c>
      <c r="D3164" s="4" t="s">
        <v>32</v>
      </c>
      <c r="E3164" s="4" t="s">
        <v>60</v>
      </c>
      <c r="F3164" s="10" t="s">
        <v>225</v>
      </c>
      <c r="G3164" s="11" t="s">
        <v>185</v>
      </c>
      <c r="H3164" s="4">
        <v>2</v>
      </c>
      <c r="I3164" s="12">
        <v>36135.800000000003</v>
      </c>
      <c r="J3164" s="12">
        <v>72271.600000000006</v>
      </c>
      <c r="K3164" s="12">
        <v>3636.09</v>
      </c>
      <c r="L3164" s="4">
        <v>254</v>
      </c>
      <c r="M3164" s="4" t="s">
        <v>42</v>
      </c>
      <c r="N3164" s="4" t="str" cm="1">
        <f t="array" ref="N3164">_xlfn.SWITCH(E3164,"Delhi","North","Chennai","South","Hyderabad","South","Mumbai","Central","Bangalore","South")</f>
        <v>South</v>
      </c>
      <c r="O3164" s="12">
        <v>6218.46</v>
      </c>
      <c r="P3164" s="4">
        <f>Table1[[#This Row],[Delivery_Date]]-Table1[[#This Row],[Order_Date]]</f>
        <v>2</v>
      </c>
      <c r="Q3164" s="4" t="str">
        <f>IF(Table1[[#This Row],[Delivery delay days]]&gt;5,"delay","on time")</f>
        <v>on time</v>
      </c>
      <c r="R3164" s="10">
        <f>DATEVALUE(Table1[[#This Row],[Delivery_Date]])</f>
        <v>45041</v>
      </c>
      <c r="S3164" s="10">
        <f>DATEVALUE(Table1[[#This Row],[Order_Date]])</f>
        <v>45039</v>
      </c>
      <c r="T3164" s="4" t="str" cm="1">
        <f t="array" ref="T3164">_xlfn.IFS(Table1[[#This Row],[Inventory_Level]]&lt;=200,"low",Table1[[#This Row],[Inventory_Level]]&gt;=700,"high",Table1[[#This Row],[Inventory_Level]]&gt;200,"medium")</f>
        <v>medium</v>
      </c>
    </row>
    <row r="3165" spans="1:20" x14ac:dyDescent="0.35">
      <c r="A3165" s="4">
        <v>3164</v>
      </c>
      <c r="B3165" s="4" t="s">
        <v>65</v>
      </c>
      <c r="C3165" s="4" t="s">
        <v>24</v>
      </c>
      <c r="D3165" s="4" t="s">
        <v>17</v>
      </c>
      <c r="E3165" s="4" t="s">
        <v>18</v>
      </c>
      <c r="F3165" s="10" t="s">
        <v>337</v>
      </c>
      <c r="G3165" s="11" t="s">
        <v>302</v>
      </c>
      <c r="H3165" s="4">
        <v>69</v>
      </c>
      <c r="I3165" s="12">
        <v>18636.759999999998</v>
      </c>
      <c r="J3165" s="12">
        <v>1285936.44</v>
      </c>
      <c r="K3165" s="12">
        <v>1835.15</v>
      </c>
      <c r="L3165" s="4">
        <v>508</v>
      </c>
      <c r="M3165" s="4" t="s">
        <v>29</v>
      </c>
      <c r="N3165" s="4" t="str" cm="1">
        <f t="array" ref="N3165">_xlfn.SWITCH(E3165,"Delhi","North","Chennai","South","Hyderabad","South","Mumbai","Central","Bangalore","South")</f>
        <v>North</v>
      </c>
      <c r="O3165" s="12">
        <v>183782.58</v>
      </c>
      <c r="P3165" s="4">
        <f>Table1[[#This Row],[Delivery_Date]]-Table1[[#This Row],[Order_Date]]</f>
        <v>7</v>
      </c>
      <c r="Q3165" s="4" t="str">
        <f>IF(Table1[[#This Row],[Delivery delay days]]&gt;5,"delay","on time")</f>
        <v>delay</v>
      </c>
      <c r="R3165" s="10">
        <f>DATEVALUE(Table1[[#This Row],[Delivery_Date]])</f>
        <v>45166</v>
      </c>
      <c r="S3165" s="10">
        <f>DATEVALUE(Table1[[#This Row],[Order_Date]])</f>
        <v>45159</v>
      </c>
      <c r="T3165" s="4" t="str" cm="1">
        <f t="array" ref="T3165">_xlfn.IFS(Table1[[#This Row],[Inventory_Level]]&lt;=200,"low",Table1[[#This Row],[Inventory_Level]]&gt;=700,"high",Table1[[#This Row],[Inventory_Level]]&gt;200,"medium")</f>
        <v>medium</v>
      </c>
    </row>
    <row r="3166" spans="1:20" x14ac:dyDescent="0.35">
      <c r="A3166" s="4">
        <v>3165</v>
      </c>
      <c r="B3166" s="4" t="s">
        <v>23</v>
      </c>
      <c r="C3166" s="4" t="s">
        <v>38</v>
      </c>
      <c r="D3166" s="4" t="s">
        <v>32</v>
      </c>
      <c r="E3166" s="4" t="s">
        <v>46</v>
      </c>
      <c r="F3166" s="10" t="s">
        <v>105</v>
      </c>
      <c r="G3166" s="11" t="s">
        <v>387</v>
      </c>
      <c r="H3166" s="4">
        <v>24</v>
      </c>
      <c r="I3166" s="12">
        <v>44367.08</v>
      </c>
      <c r="J3166" s="12">
        <v>1064809.92</v>
      </c>
      <c r="K3166" s="12">
        <v>2190.1999999999998</v>
      </c>
      <c r="L3166" s="4">
        <v>338</v>
      </c>
      <c r="M3166" s="4" t="s">
        <v>21</v>
      </c>
      <c r="N3166" s="4" t="str" cm="1">
        <f t="array" ref="N3166">_xlfn.SWITCH(E3166,"Delhi","North","Chennai","South","Hyderabad","South","Mumbai","Central","Bangalore","South")</f>
        <v>South</v>
      </c>
      <c r="O3166" s="12">
        <v>190113.39</v>
      </c>
      <c r="P3166" s="4">
        <f>Table1[[#This Row],[Delivery_Date]]-Table1[[#This Row],[Order_Date]]</f>
        <v>7</v>
      </c>
      <c r="Q3166" s="4" t="str">
        <f>IF(Table1[[#This Row],[Delivery delay days]]&gt;5,"delay","on time")</f>
        <v>delay</v>
      </c>
      <c r="R3166" s="10">
        <f>DATEVALUE(Table1[[#This Row],[Delivery_Date]])</f>
        <v>45018</v>
      </c>
      <c r="S3166" s="10">
        <f>DATEVALUE(Table1[[#This Row],[Order_Date]])</f>
        <v>45011</v>
      </c>
      <c r="T3166" s="4" t="str" cm="1">
        <f t="array" ref="T3166">_xlfn.IFS(Table1[[#This Row],[Inventory_Level]]&lt;=200,"low",Table1[[#This Row],[Inventory_Level]]&gt;=700,"high",Table1[[#This Row],[Inventory_Level]]&gt;200,"medium")</f>
        <v>medium</v>
      </c>
    </row>
    <row r="3167" spans="1:20" x14ac:dyDescent="0.35">
      <c r="A3167" s="4">
        <v>3166</v>
      </c>
      <c r="B3167" s="4" t="s">
        <v>51</v>
      </c>
      <c r="C3167" s="4" t="s">
        <v>16</v>
      </c>
      <c r="D3167" s="4" t="s">
        <v>32</v>
      </c>
      <c r="E3167" s="4" t="s">
        <v>26</v>
      </c>
      <c r="F3167" s="10" t="s">
        <v>380</v>
      </c>
      <c r="G3167" s="11" t="s">
        <v>265</v>
      </c>
      <c r="H3167" s="4">
        <v>6</v>
      </c>
      <c r="I3167" s="12">
        <v>21491.97</v>
      </c>
      <c r="J3167" s="12">
        <v>128951.82</v>
      </c>
      <c r="K3167" s="12">
        <v>3847.82</v>
      </c>
      <c r="L3167" s="4">
        <v>705</v>
      </c>
      <c r="M3167" s="4" t="s">
        <v>35</v>
      </c>
      <c r="N3167" s="4" t="str" cm="1">
        <f t="array" ref="N3167">_xlfn.SWITCH(E3167,"Delhi","North","Chennai","South","Hyderabad","South","Mumbai","Central","Bangalore","South")</f>
        <v>South</v>
      </c>
      <c r="O3167" s="12">
        <v>27477.42</v>
      </c>
      <c r="P3167" s="4">
        <f>Table1[[#This Row],[Delivery_Date]]-Table1[[#This Row],[Order_Date]]</f>
        <v>2</v>
      </c>
      <c r="Q3167" s="4" t="str">
        <f>IF(Table1[[#This Row],[Delivery delay days]]&gt;5,"delay","on time")</f>
        <v>on time</v>
      </c>
      <c r="R3167" s="10">
        <f>DATEVALUE(Table1[[#This Row],[Delivery_Date]])</f>
        <v>45154</v>
      </c>
      <c r="S3167" s="10">
        <f>DATEVALUE(Table1[[#This Row],[Order_Date]])</f>
        <v>45152</v>
      </c>
      <c r="T3167" s="4" t="str" cm="1">
        <f t="array" ref="T3167">_xlfn.IFS(Table1[[#This Row],[Inventory_Level]]&lt;=200,"low",Table1[[#This Row],[Inventory_Level]]&gt;=700,"high",Table1[[#This Row],[Inventory_Level]]&gt;200,"medium")</f>
        <v>high</v>
      </c>
    </row>
    <row r="3168" spans="1:20" x14ac:dyDescent="0.35">
      <c r="A3168" s="4">
        <v>3167</v>
      </c>
      <c r="B3168" s="4" t="s">
        <v>65</v>
      </c>
      <c r="C3168" s="4" t="s">
        <v>16</v>
      </c>
      <c r="D3168" s="4" t="s">
        <v>45</v>
      </c>
      <c r="E3168" s="4" t="s">
        <v>60</v>
      </c>
      <c r="F3168" s="10" t="s">
        <v>154</v>
      </c>
      <c r="G3168" s="11" t="s">
        <v>268</v>
      </c>
      <c r="H3168" s="4">
        <v>86</v>
      </c>
      <c r="I3168" s="12">
        <v>45847</v>
      </c>
      <c r="J3168" s="12">
        <v>3942842</v>
      </c>
      <c r="K3168" s="12">
        <v>3107.03</v>
      </c>
      <c r="L3168" s="4">
        <v>699</v>
      </c>
      <c r="M3168" s="4" t="s">
        <v>29</v>
      </c>
      <c r="N3168" s="4" t="str" cm="1">
        <f t="array" ref="N3168">_xlfn.SWITCH(E3168,"Delhi","North","Chennai","South","Hyderabad","South","Mumbai","Central","Bangalore","South")</f>
        <v>South</v>
      </c>
      <c r="O3168" s="12">
        <v>212200.93</v>
      </c>
      <c r="P3168" s="4">
        <f>Table1[[#This Row],[Delivery_Date]]-Table1[[#This Row],[Order_Date]]</f>
        <v>5</v>
      </c>
      <c r="Q3168" s="4" t="str">
        <f>IF(Table1[[#This Row],[Delivery delay days]]&gt;5,"delay","on time")</f>
        <v>on time</v>
      </c>
      <c r="R3168" s="10">
        <f>DATEVALUE(Table1[[#This Row],[Delivery_Date]])</f>
        <v>44960</v>
      </c>
      <c r="S3168" s="10">
        <f>DATEVALUE(Table1[[#This Row],[Order_Date]])</f>
        <v>44955</v>
      </c>
      <c r="T3168" s="4" t="str" cm="1">
        <f t="array" ref="T3168">_xlfn.IFS(Table1[[#This Row],[Inventory_Level]]&lt;=200,"low",Table1[[#This Row],[Inventory_Level]]&gt;=700,"high",Table1[[#This Row],[Inventory_Level]]&gt;200,"medium")</f>
        <v>medium</v>
      </c>
    </row>
    <row r="3169" spans="1:20" x14ac:dyDescent="0.35">
      <c r="A3169" s="4">
        <v>3168</v>
      </c>
      <c r="B3169" s="4" t="s">
        <v>23</v>
      </c>
      <c r="C3169" s="4" t="s">
        <v>24</v>
      </c>
      <c r="D3169" s="4" t="s">
        <v>32</v>
      </c>
      <c r="E3169" s="4" t="s">
        <v>52</v>
      </c>
      <c r="F3169" s="10" t="s">
        <v>140</v>
      </c>
      <c r="G3169" s="11" t="s">
        <v>202</v>
      </c>
      <c r="H3169" s="4">
        <v>11</v>
      </c>
      <c r="I3169" s="12">
        <v>42203.57</v>
      </c>
      <c r="J3169" s="12">
        <v>464239.27</v>
      </c>
      <c r="K3169" s="12">
        <v>717.37</v>
      </c>
      <c r="L3169" s="4">
        <v>87</v>
      </c>
      <c r="M3169" s="4" t="s">
        <v>35</v>
      </c>
      <c r="N3169" s="4" t="str" cm="1">
        <f t="array" ref="N3169">_xlfn.SWITCH(E3169,"Delhi","North","Chennai","South","Hyderabad","South","Mumbai","Central","Bangalore","South")</f>
        <v>Central</v>
      </c>
      <c r="O3169" s="12">
        <v>98647.679999999993</v>
      </c>
      <c r="P3169" s="4">
        <f>Table1[[#This Row],[Delivery_Date]]-Table1[[#This Row],[Order_Date]]</f>
        <v>3</v>
      </c>
      <c r="Q3169" s="4" t="str">
        <f>IF(Table1[[#This Row],[Delivery delay days]]&gt;5,"delay","on time")</f>
        <v>on time</v>
      </c>
      <c r="R3169" s="10">
        <f>DATEVALUE(Table1[[#This Row],[Delivery_Date]])</f>
        <v>45001</v>
      </c>
      <c r="S3169" s="10">
        <f>DATEVALUE(Table1[[#This Row],[Order_Date]])</f>
        <v>44998</v>
      </c>
      <c r="T3169" s="4" t="str" cm="1">
        <f t="array" ref="T3169">_xlfn.IFS(Table1[[#This Row],[Inventory_Level]]&lt;=200,"low",Table1[[#This Row],[Inventory_Level]]&gt;=700,"high",Table1[[#This Row],[Inventory_Level]]&gt;200,"medium")</f>
        <v>low</v>
      </c>
    </row>
    <row r="3170" spans="1:20" x14ac:dyDescent="0.35">
      <c r="A3170" s="4">
        <v>3169</v>
      </c>
      <c r="B3170" s="4" t="s">
        <v>37</v>
      </c>
      <c r="C3170" s="4" t="s">
        <v>16</v>
      </c>
      <c r="D3170" s="4" t="s">
        <v>45</v>
      </c>
      <c r="E3170" s="4" t="s">
        <v>52</v>
      </c>
      <c r="F3170" s="10" t="s">
        <v>197</v>
      </c>
      <c r="G3170" s="11" t="s">
        <v>153</v>
      </c>
      <c r="H3170" s="4">
        <v>32</v>
      </c>
      <c r="I3170" s="12">
        <v>33081.01</v>
      </c>
      <c r="J3170" s="12">
        <v>1058592.32</v>
      </c>
      <c r="K3170" s="12">
        <v>498.44</v>
      </c>
      <c r="L3170" s="4">
        <v>191</v>
      </c>
      <c r="M3170" s="4" t="s">
        <v>35</v>
      </c>
      <c r="N3170" s="4" t="str" cm="1">
        <f t="array" ref="N3170">_xlfn.SWITCH(E3170,"Delhi","North","Chennai","South","Hyderabad","South","Mumbai","Central","Bangalore","South")</f>
        <v>Central</v>
      </c>
      <c r="O3170" s="12">
        <v>184002.18</v>
      </c>
      <c r="P3170" s="4">
        <f>Table1[[#This Row],[Delivery_Date]]-Table1[[#This Row],[Order_Date]]</f>
        <v>11</v>
      </c>
      <c r="Q3170" s="4" t="str">
        <f>IF(Table1[[#This Row],[Delivery delay days]]&gt;5,"delay","on time")</f>
        <v>delay</v>
      </c>
      <c r="R3170" s="10">
        <f>DATEVALUE(Table1[[#This Row],[Delivery_Date]])</f>
        <v>44982</v>
      </c>
      <c r="S3170" s="10">
        <f>DATEVALUE(Table1[[#This Row],[Order_Date]])</f>
        <v>44971</v>
      </c>
      <c r="T3170" s="4" t="str" cm="1">
        <f t="array" ref="T3170">_xlfn.IFS(Table1[[#This Row],[Inventory_Level]]&lt;=200,"low",Table1[[#This Row],[Inventory_Level]]&gt;=700,"high",Table1[[#This Row],[Inventory_Level]]&gt;200,"medium")</f>
        <v>low</v>
      </c>
    </row>
    <row r="3171" spans="1:20" x14ac:dyDescent="0.35">
      <c r="A3171" s="4">
        <v>3170</v>
      </c>
      <c r="B3171" s="4" t="s">
        <v>59</v>
      </c>
      <c r="C3171" s="4" t="s">
        <v>16</v>
      </c>
      <c r="D3171" s="4" t="s">
        <v>39</v>
      </c>
      <c r="E3171" s="4" t="s">
        <v>52</v>
      </c>
      <c r="F3171" s="10" t="s">
        <v>382</v>
      </c>
      <c r="G3171" s="11" t="s">
        <v>396</v>
      </c>
      <c r="H3171" s="4">
        <v>38</v>
      </c>
      <c r="I3171" s="12">
        <v>34152.32</v>
      </c>
      <c r="J3171" s="12">
        <v>1297788.1599999999</v>
      </c>
      <c r="K3171" s="12">
        <v>1250.8399999999999</v>
      </c>
      <c r="L3171" s="4">
        <v>748</v>
      </c>
      <c r="M3171" s="4" t="s">
        <v>42</v>
      </c>
      <c r="N3171" s="4" t="str" cm="1">
        <f t="array" ref="N3171">_xlfn.SWITCH(E3171,"Delhi","North","Chennai","South","Hyderabad","South","Mumbai","Central","Bangalore","South")</f>
        <v>Central</v>
      </c>
      <c r="O3171" s="12">
        <v>66491.47</v>
      </c>
      <c r="P3171" s="4">
        <f>Table1[[#This Row],[Delivery_Date]]-Table1[[#This Row],[Order_Date]]</f>
        <v>1</v>
      </c>
      <c r="Q3171" s="4" t="str">
        <f>IF(Table1[[#This Row],[Delivery delay days]]&gt;5,"delay","on time")</f>
        <v>on time</v>
      </c>
      <c r="R3171" s="10">
        <f>DATEVALUE(Table1[[#This Row],[Delivery_Date]])</f>
        <v>45255</v>
      </c>
      <c r="S3171" s="10">
        <f>DATEVALUE(Table1[[#This Row],[Order_Date]])</f>
        <v>45254</v>
      </c>
      <c r="T3171" s="4" t="str" cm="1">
        <f t="array" ref="T3171">_xlfn.IFS(Table1[[#This Row],[Inventory_Level]]&lt;=200,"low",Table1[[#This Row],[Inventory_Level]]&gt;=700,"high",Table1[[#This Row],[Inventory_Level]]&gt;200,"medium")</f>
        <v>high</v>
      </c>
    </row>
    <row r="3172" spans="1:20" x14ac:dyDescent="0.35">
      <c r="A3172" s="4">
        <v>3171</v>
      </c>
      <c r="B3172" s="4" t="s">
        <v>44</v>
      </c>
      <c r="C3172" s="4" t="s">
        <v>16</v>
      </c>
      <c r="D3172" s="4" t="s">
        <v>32</v>
      </c>
      <c r="E3172" s="4" t="s">
        <v>60</v>
      </c>
      <c r="F3172" s="10" t="s">
        <v>394</v>
      </c>
      <c r="G3172" s="11" t="s">
        <v>406</v>
      </c>
      <c r="H3172" s="4">
        <v>39</v>
      </c>
      <c r="I3172" s="12">
        <v>36626.21</v>
      </c>
      <c r="J3172" s="12">
        <v>1428422.19</v>
      </c>
      <c r="K3172" s="12">
        <v>3369.07</v>
      </c>
      <c r="L3172" s="4">
        <v>661</v>
      </c>
      <c r="M3172" s="4" t="s">
        <v>21</v>
      </c>
      <c r="N3172" s="4" t="str" cm="1">
        <f t="array" ref="N3172">_xlfn.SWITCH(E3172,"Delhi","North","Chennai","South","Hyderabad","South","Mumbai","Central","Bangalore","South")</f>
        <v>South</v>
      </c>
      <c r="O3172" s="12">
        <v>205119.56</v>
      </c>
      <c r="P3172" s="4">
        <f>Table1[[#This Row],[Delivery_Date]]-Table1[[#This Row],[Order_Date]]</f>
        <v>9</v>
      </c>
      <c r="Q3172" s="4" t="str">
        <f>IF(Table1[[#This Row],[Delivery delay days]]&gt;5,"delay","on time")</f>
        <v>delay</v>
      </c>
      <c r="R3172" s="10">
        <f>DATEVALUE(Table1[[#This Row],[Delivery_Date]])</f>
        <v>44976</v>
      </c>
      <c r="S3172" s="10">
        <f>DATEVALUE(Table1[[#This Row],[Order_Date]])</f>
        <v>44967</v>
      </c>
      <c r="T3172" s="4" t="str" cm="1">
        <f t="array" ref="T3172">_xlfn.IFS(Table1[[#This Row],[Inventory_Level]]&lt;=200,"low",Table1[[#This Row],[Inventory_Level]]&gt;=700,"high",Table1[[#This Row],[Inventory_Level]]&gt;200,"medium")</f>
        <v>medium</v>
      </c>
    </row>
    <row r="3173" spans="1:20" x14ac:dyDescent="0.35">
      <c r="A3173" s="4">
        <v>3172</v>
      </c>
      <c r="B3173" s="4" t="s">
        <v>23</v>
      </c>
      <c r="C3173" s="4" t="s">
        <v>24</v>
      </c>
      <c r="D3173" s="4" t="s">
        <v>32</v>
      </c>
      <c r="E3173" s="4" t="s">
        <v>18</v>
      </c>
      <c r="F3173" s="10" t="s">
        <v>290</v>
      </c>
      <c r="G3173" s="11" t="s">
        <v>383</v>
      </c>
      <c r="H3173" s="4">
        <v>14</v>
      </c>
      <c r="I3173" s="12">
        <v>37638.959999999999</v>
      </c>
      <c r="J3173" s="12">
        <v>526945.43999999994</v>
      </c>
      <c r="K3173" s="12">
        <v>2696.66</v>
      </c>
      <c r="L3173" s="4">
        <v>690</v>
      </c>
      <c r="M3173" s="4" t="s">
        <v>29</v>
      </c>
      <c r="N3173" s="4" t="str" cm="1">
        <f t="array" ref="N3173">_xlfn.SWITCH(E3173,"Delhi","North","Chennai","South","Hyderabad","South","Mumbai","Central","Bangalore","South")</f>
        <v>North</v>
      </c>
      <c r="O3173" s="12">
        <v>104242.3</v>
      </c>
      <c r="P3173" s="4">
        <f>Table1[[#This Row],[Delivery_Date]]-Table1[[#This Row],[Order_Date]]</f>
        <v>6</v>
      </c>
      <c r="Q3173" s="4" t="str">
        <f>IF(Table1[[#This Row],[Delivery delay days]]&gt;5,"delay","on time")</f>
        <v>delay</v>
      </c>
      <c r="R3173" s="10">
        <f>DATEVALUE(Table1[[#This Row],[Delivery_Date]])</f>
        <v>45213</v>
      </c>
      <c r="S3173" s="10">
        <f>DATEVALUE(Table1[[#This Row],[Order_Date]])</f>
        <v>45207</v>
      </c>
      <c r="T3173" s="4" t="str" cm="1">
        <f t="array" ref="T3173">_xlfn.IFS(Table1[[#This Row],[Inventory_Level]]&lt;=200,"low",Table1[[#This Row],[Inventory_Level]]&gt;=700,"high",Table1[[#This Row],[Inventory_Level]]&gt;200,"medium")</f>
        <v>medium</v>
      </c>
    </row>
    <row r="3174" spans="1:20" x14ac:dyDescent="0.35">
      <c r="A3174" s="4">
        <v>3173</v>
      </c>
      <c r="B3174" s="4" t="s">
        <v>44</v>
      </c>
      <c r="C3174" s="4" t="s">
        <v>24</v>
      </c>
      <c r="D3174" s="4" t="s">
        <v>32</v>
      </c>
      <c r="E3174" s="4" t="s">
        <v>46</v>
      </c>
      <c r="F3174" s="10" t="s">
        <v>56</v>
      </c>
      <c r="G3174" s="11" t="s">
        <v>351</v>
      </c>
      <c r="H3174" s="4">
        <v>13</v>
      </c>
      <c r="I3174" s="12">
        <v>31115.39</v>
      </c>
      <c r="J3174" s="12">
        <v>404500.07</v>
      </c>
      <c r="K3174" s="12">
        <v>3602.77</v>
      </c>
      <c r="L3174" s="4">
        <v>461</v>
      </c>
      <c r="M3174" s="4" t="s">
        <v>21</v>
      </c>
      <c r="N3174" s="4" t="str" cm="1">
        <f t="array" ref="N3174">_xlfn.SWITCH(E3174,"Delhi","North","Chennai","South","Hyderabad","South","Mumbai","Central","Bangalore","South")</f>
        <v>South</v>
      </c>
      <c r="O3174" s="12">
        <v>25449.42</v>
      </c>
      <c r="P3174" s="4">
        <f>Table1[[#This Row],[Delivery_Date]]-Table1[[#This Row],[Order_Date]]</f>
        <v>5</v>
      </c>
      <c r="Q3174" s="4" t="str">
        <f>IF(Table1[[#This Row],[Delivery delay days]]&gt;5,"delay","on time")</f>
        <v>on time</v>
      </c>
      <c r="R3174" s="10">
        <f>DATEVALUE(Table1[[#This Row],[Delivery_Date]])</f>
        <v>45155</v>
      </c>
      <c r="S3174" s="10">
        <f>DATEVALUE(Table1[[#This Row],[Order_Date]])</f>
        <v>45150</v>
      </c>
      <c r="T3174" s="4" t="str" cm="1">
        <f t="array" ref="T3174">_xlfn.IFS(Table1[[#This Row],[Inventory_Level]]&lt;=200,"low",Table1[[#This Row],[Inventory_Level]]&gt;=700,"high",Table1[[#This Row],[Inventory_Level]]&gt;200,"medium")</f>
        <v>medium</v>
      </c>
    </row>
    <row r="3175" spans="1:20" x14ac:dyDescent="0.35">
      <c r="A3175" s="4">
        <v>3174</v>
      </c>
      <c r="B3175" s="4" t="s">
        <v>15</v>
      </c>
      <c r="C3175" s="4" t="s">
        <v>24</v>
      </c>
      <c r="D3175" s="4" t="s">
        <v>25</v>
      </c>
      <c r="E3175" s="4" t="s">
        <v>18</v>
      </c>
      <c r="F3175" s="10" t="s">
        <v>185</v>
      </c>
      <c r="G3175" s="11" t="s">
        <v>58</v>
      </c>
      <c r="H3175" s="4">
        <v>14</v>
      </c>
      <c r="I3175" s="12">
        <v>41677.64</v>
      </c>
      <c r="J3175" s="12">
        <v>583486.96</v>
      </c>
      <c r="K3175" s="12">
        <v>4735.8900000000003</v>
      </c>
      <c r="L3175" s="4">
        <v>447</v>
      </c>
      <c r="M3175" s="4" t="s">
        <v>35</v>
      </c>
      <c r="N3175" s="4" t="str" cm="1">
        <f t="array" ref="N3175">_xlfn.SWITCH(E3175,"Delhi","North","Chennai","South","Hyderabad","South","Mumbai","Central","Bangalore","South")</f>
        <v>North</v>
      </c>
      <c r="O3175" s="12">
        <v>98536.04</v>
      </c>
      <c r="P3175" s="4">
        <f>Table1[[#This Row],[Delivery_Date]]-Table1[[#This Row],[Order_Date]]</f>
        <v>4</v>
      </c>
      <c r="Q3175" s="4" t="str">
        <f>IF(Table1[[#This Row],[Delivery delay days]]&gt;5,"delay","on time")</f>
        <v>on time</v>
      </c>
      <c r="R3175" s="10">
        <f>DATEVALUE(Table1[[#This Row],[Delivery_Date]])</f>
        <v>45045</v>
      </c>
      <c r="S3175" s="10">
        <f>DATEVALUE(Table1[[#This Row],[Order_Date]])</f>
        <v>45041</v>
      </c>
      <c r="T3175" s="4" t="str" cm="1">
        <f t="array" ref="T3175">_xlfn.IFS(Table1[[#This Row],[Inventory_Level]]&lt;=200,"low",Table1[[#This Row],[Inventory_Level]]&gt;=700,"high",Table1[[#This Row],[Inventory_Level]]&gt;200,"medium")</f>
        <v>medium</v>
      </c>
    </row>
    <row r="3176" spans="1:20" x14ac:dyDescent="0.35">
      <c r="A3176" s="4">
        <v>3175</v>
      </c>
      <c r="B3176" s="4" t="s">
        <v>59</v>
      </c>
      <c r="C3176" s="4" t="s">
        <v>16</v>
      </c>
      <c r="D3176" s="4" t="s">
        <v>32</v>
      </c>
      <c r="E3176" s="4" t="s">
        <v>26</v>
      </c>
      <c r="F3176" s="10" t="s">
        <v>291</v>
      </c>
      <c r="G3176" s="11" t="s">
        <v>198</v>
      </c>
      <c r="H3176" s="4">
        <v>72</v>
      </c>
      <c r="I3176" s="12">
        <v>3347.51</v>
      </c>
      <c r="J3176" s="12">
        <v>241020.72</v>
      </c>
      <c r="K3176" s="12">
        <v>469.41</v>
      </c>
      <c r="L3176" s="4">
        <v>783</v>
      </c>
      <c r="M3176" s="4" t="s">
        <v>35</v>
      </c>
      <c r="N3176" s="4" t="str" cm="1">
        <f t="array" ref="N3176">_xlfn.SWITCH(E3176,"Delhi","North","Chennai","South","Hyderabad","South","Mumbai","Central","Bangalore","South")</f>
        <v>South</v>
      </c>
      <c r="O3176" s="12">
        <v>32559.95</v>
      </c>
      <c r="P3176" s="4">
        <f>Table1[[#This Row],[Delivery_Date]]-Table1[[#This Row],[Order_Date]]</f>
        <v>11</v>
      </c>
      <c r="Q3176" s="4" t="str">
        <f>IF(Table1[[#This Row],[Delivery delay days]]&gt;5,"delay","on time")</f>
        <v>delay</v>
      </c>
      <c r="R3176" s="10">
        <f>DATEVALUE(Table1[[#This Row],[Delivery_Date]])</f>
        <v>45107</v>
      </c>
      <c r="S3176" s="10">
        <f>DATEVALUE(Table1[[#This Row],[Order_Date]])</f>
        <v>45096</v>
      </c>
      <c r="T3176" s="4" t="str" cm="1">
        <f t="array" ref="T3176">_xlfn.IFS(Table1[[#This Row],[Inventory_Level]]&lt;=200,"low",Table1[[#This Row],[Inventory_Level]]&gt;=700,"high",Table1[[#This Row],[Inventory_Level]]&gt;200,"medium")</f>
        <v>high</v>
      </c>
    </row>
    <row r="3177" spans="1:20" x14ac:dyDescent="0.35">
      <c r="A3177" s="4">
        <v>3176</v>
      </c>
      <c r="B3177" s="4" t="s">
        <v>31</v>
      </c>
      <c r="C3177" s="4" t="s">
        <v>38</v>
      </c>
      <c r="D3177" s="4" t="s">
        <v>45</v>
      </c>
      <c r="E3177" s="4" t="s">
        <v>18</v>
      </c>
      <c r="F3177" s="10" t="s">
        <v>98</v>
      </c>
      <c r="G3177" s="11" t="s">
        <v>386</v>
      </c>
      <c r="H3177" s="4">
        <v>23</v>
      </c>
      <c r="I3177" s="12">
        <v>48044.62</v>
      </c>
      <c r="J3177" s="12">
        <v>1105026.26</v>
      </c>
      <c r="K3177" s="12">
        <v>3877.25</v>
      </c>
      <c r="L3177" s="4">
        <v>860</v>
      </c>
      <c r="M3177" s="4" t="s">
        <v>42</v>
      </c>
      <c r="N3177" s="4" t="str" cm="1">
        <f t="array" ref="N3177">_xlfn.SWITCH(E3177,"Delhi","North","Chennai","South","Hyderabad","South","Mumbai","Central","Bangalore","South")</f>
        <v>North</v>
      </c>
      <c r="O3177" s="12">
        <v>99206.69</v>
      </c>
      <c r="P3177" s="4">
        <f>Table1[[#This Row],[Delivery_Date]]-Table1[[#This Row],[Order_Date]]</f>
        <v>8</v>
      </c>
      <c r="Q3177" s="4" t="str">
        <f>IF(Table1[[#This Row],[Delivery delay days]]&gt;5,"delay","on time")</f>
        <v>delay</v>
      </c>
      <c r="R3177" s="10">
        <f>DATEVALUE(Table1[[#This Row],[Delivery_Date]])</f>
        <v>45132</v>
      </c>
      <c r="S3177" s="10">
        <f>DATEVALUE(Table1[[#This Row],[Order_Date]])</f>
        <v>45124</v>
      </c>
      <c r="T3177" s="4" t="str" cm="1">
        <f t="array" ref="T3177">_xlfn.IFS(Table1[[#This Row],[Inventory_Level]]&lt;=200,"low",Table1[[#This Row],[Inventory_Level]]&gt;=700,"high",Table1[[#This Row],[Inventory_Level]]&gt;200,"medium")</f>
        <v>high</v>
      </c>
    </row>
    <row r="3178" spans="1:20" x14ac:dyDescent="0.35">
      <c r="A3178" s="4">
        <v>3177</v>
      </c>
      <c r="B3178" s="4" t="s">
        <v>37</v>
      </c>
      <c r="C3178" s="4" t="s">
        <v>24</v>
      </c>
      <c r="D3178" s="4" t="s">
        <v>25</v>
      </c>
      <c r="E3178" s="4" t="s">
        <v>26</v>
      </c>
      <c r="F3178" s="10" t="s">
        <v>319</v>
      </c>
      <c r="G3178" s="11" t="s">
        <v>325</v>
      </c>
      <c r="H3178" s="4">
        <v>71</v>
      </c>
      <c r="I3178" s="12">
        <v>44852.45</v>
      </c>
      <c r="J3178" s="12">
        <v>3184523.95</v>
      </c>
      <c r="K3178" s="12">
        <v>1776.67</v>
      </c>
      <c r="L3178" s="4">
        <v>316</v>
      </c>
      <c r="M3178" s="4" t="s">
        <v>21</v>
      </c>
      <c r="N3178" s="4" t="str" cm="1">
        <f t="array" ref="N3178">_xlfn.SWITCH(E3178,"Delhi","North","Chennai","South","Hyderabad","South","Mumbai","Central","Bangalore","South")</f>
        <v>South</v>
      </c>
      <c r="O3178" s="12">
        <v>581039.21</v>
      </c>
      <c r="P3178" s="4">
        <f>Table1[[#This Row],[Delivery_Date]]-Table1[[#This Row],[Order_Date]]</f>
        <v>2</v>
      </c>
      <c r="Q3178" s="4" t="str">
        <f>IF(Table1[[#This Row],[Delivery delay days]]&gt;5,"delay","on time")</f>
        <v>on time</v>
      </c>
      <c r="R3178" s="10">
        <f>DATEVALUE(Table1[[#This Row],[Delivery_Date]])</f>
        <v>44945</v>
      </c>
      <c r="S3178" s="10">
        <f>DATEVALUE(Table1[[#This Row],[Order_Date]])</f>
        <v>44943</v>
      </c>
      <c r="T3178" s="4" t="str" cm="1">
        <f t="array" ref="T3178">_xlfn.IFS(Table1[[#This Row],[Inventory_Level]]&lt;=200,"low",Table1[[#This Row],[Inventory_Level]]&gt;=700,"high",Table1[[#This Row],[Inventory_Level]]&gt;200,"medium")</f>
        <v>medium</v>
      </c>
    </row>
    <row r="3179" spans="1:20" x14ac:dyDescent="0.35">
      <c r="A3179" s="4">
        <v>3178</v>
      </c>
      <c r="B3179" s="4" t="s">
        <v>51</v>
      </c>
      <c r="C3179" s="4" t="s">
        <v>16</v>
      </c>
      <c r="D3179" s="4" t="s">
        <v>45</v>
      </c>
      <c r="E3179" s="4" t="s">
        <v>52</v>
      </c>
      <c r="F3179" s="10" t="s">
        <v>106</v>
      </c>
      <c r="G3179" s="11" t="s">
        <v>251</v>
      </c>
      <c r="H3179" s="4">
        <v>34</v>
      </c>
      <c r="I3179" s="12">
        <v>33646.910000000003</v>
      </c>
      <c r="J3179" s="12">
        <v>1143994.94</v>
      </c>
      <c r="K3179" s="12">
        <v>4509.18</v>
      </c>
      <c r="L3179" s="4">
        <v>969</v>
      </c>
      <c r="M3179" s="4" t="s">
        <v>42</v>
      </c>
      <c r="N3179" s="4" t="str" cm="1">
        <f t="array" ref="N3179">_xlfn.SWITCH(E3179,"Delhi","North","Chennai","South","Hyderabad","South","Mumbai","Central","Bangalore","South")</f>
        <v>Central</v>
      </c>
      <c r="O3179" s="12">
        <v>164252.81</v>
      </c>
      <c r="P3179" s="4">
        <f>Table1[[#This Row],[Delivery_Date]]-Table1[[#This Row],[Order_Date]]</f>
        <v>6</v>
      </c>
      <c r="Q3179" s="4" t="str">
        <f>IF(Table1[[#This Row],[Delivery delay days]]&gt;5,"delay","on time")</f>
        <v>delay</v>
      </c>
      <c r="R3179" s="10">
        <f>DATEVALUE(Table1[[#This Row],[Delivery_Date]])</f>
        <v>45272</v>
      </c>
      <c r="S3179" s="10">
        <f>DATEVALUE(Table1[[#This Row],[Order_Date]])</f>
        <v>45266</v>
      </c>
      <c r="T3179" s="4" t="str" cm="1">
        <f t="array" ref="T3179">_xlfn.IFS(Table1[[#This Row],[Inventory_Level]]&lt;=200,"low",Table1[[#This Row],[Inventory_Level]]&gt;=700,"high",Table1[[#This Row],[Inventory_Level]]&gt;200,"medium")</f>
        <v>high</v>
      </c>
    </row>
    <row r="3180" spans="1:20" x14ac:dyDescent="0.35">
      <c r="A3180" s="4">
        <v>3179</v>
      </c>
      <c r="B3180" s="4" t="s">
        <v>65</v>
      </c>
      <c r="C3180" s="4" t="s">
        <v>16</v>
      </c>
      <c r="D3180" s="4" t="s">
        <v>39</v>
      </c>
      <c r="E3180" s="4" t="s">
        <v>60</v>
      </c>
      <c r="F3180" s="10" t="s">
        <v>271</v>
      </c>
      <c r="G3180" s="11" t="s">
        <v>27</v>
      </c>
      <c r="H3180" s="4">
        <v>31</v>
      </c>
      <c r="I3180" s="12">
        <v>30433.72</v>
      </c>
      <c r="J3180" s="12">
        <v>943445.32</v>
      </c>
      <c r="K3180" s="12">
        <v>3431.51</v>
      </c>
      <c r="L3180" s="4">
        <v>669</v>
      </c>
      <c r="M3180" s="4" t="s">
        <v>29</v>
      </c>
      <c r="N3180" s="4" t="str" cm="1">
        <f t="array" ref="N3180">_xlfn.SWITCH(E3180,"Delhi","North","Chennai","South","Hyderabad","South","Mumbai","Central","Bangalore","South")</f>
        <v>South</v>
      </c>
      <c r="O3180" s="12">
        <v>121680.94</v>
      </c>
      <c r="P3180" s="4">
        <f>Table1[[#This Row],[Delivery_Date]]-Table1[[#This Row],[Order_Date]]</f>
        <v>13</v>
      </c>
      <c r="Q3180" s="4" t="str">
        <f>IF(Table1[[#This Row],[Delivery delay days]]&gt;5,"delay","on time")</f>
        <v>delay</v>
      </c>
      <c r="R3180" s="10">
        <f>DATEVALUE(Table1[[#This Row],[Delivery_Date]])</f>
        <v>45134</v>
      </c>
      <c r="S3180" s="10">
        <f>DATEVALUE(Table1[[#This Row],[Order_Date]])</f>
        <v>45121</v>
      </c>
      <c r="T3180" s="4" t="str" cm="1">
        <f t="array" ref="T3180">_xlfn.IFS(Table1[[#This Row],[Inventory_Level]]&lt;=200,"low",Table1[[#This Row],[Inventory_Level]]&gt;=700,"high",Table1[[#This Row],[Inventory_Level]]&gt;200,"medium")</f>
        <v>medium</v>
      </c>
    </row>
    <row r="3181" spans="1:20" x14ac:dyDescent="0.35">
      <c r="A3181" s="4">
        <v>3180</v>
      </c>
      <c r="B3181" s="4" t="s">
        <v>15</v>
      </c>
      <c r="C3181" s="4" t="s">
        <v>38</v>
      </c>
      <c r="D3181" s="4" t="s">
        <v>39</v>
      </c>
      <c r="E3181" s="4" t="s">
        <v>18</v>
      </c>
      <c r="F3181" s="10" t="s">
        <v>129</v>
      </c>
      <c r="G3181" s="11" t="s">
        <v>172</v>
      </c>
      <c r="H3181" s="4">
        <v>41</v>
      </c>
      <c r="I3181" s="12">
        <v>17771.62</v>
      </c>
      <c r="J3181" s="12">
        <v>728636.42</v>
      </c>
      <c r="K3181" s="12">
        <v>4031.17</v>
      </c>
      <c r="L3181" s="4">
        <v>686</v>
      </c>
      <c r="M3181" s="4" t="s">
        <v>42</v>
      </c>
      <c r="N3181" s="4" t="str" cm="1">
        <f t="array" ref="N3181">_xlfn.SWITCH(E3181,"Delhi","North","Chennai","South","Hyderabad","South","Mumbai","Central","Bangalore","South")</f>
        <v>North</v>
      </c>
      <c r="O3181" s="12">
        <v>85342.5</v>
      </c>
      <c r="P3181" s="4">
        <f>Table1[[#This Row],[Delivery_Date]]-Table1[[#This Row],[Order_Date]]</f>
        <v>8</v>
      </c>
      <c r="Q3181" s="4" t="str">
        <f>IF(Table1[[#This Row],[Delivery delay days]]&gt;5,"delay","on time")</f>
        <v>delay</v>
      </c>
      <c r="R3181" s="10">
        <f>DATEVALUE(Table1[[#This Row],[Delivery_Date]])</f>
        <v>45176</v>
      </c>
      <c r="S3181" s="10">
        <f>DATEVALUE(Table1[[#This Row],[Order_Date]])</f>
        <v>45168</v>
      </c>
      <c r="T3181" s="4" t="str" cm="1">
        <f t="array" ref="T3181">_xlfn.IFS(Table1[[#This Row],[Inventory_Level]]&lt;=200,"low",Table1[[#This Row],[Inventory_Level]]&gt;=700,"high",Table1[[#This Row],[Inventory_Level]]&gt;200,"medium")</f>
        <v>medium</v>
      </c>
    </row>
    <row r="3182" spans="1:20" x14ac:dyDescent="0.35">
      <c r="A3182" s="4">
        <v>3181</v>
      </c>
      <c r="B3182" s="4" t="s">
        <v>37</v>
      </c>
      <c r="C3182" s="4" t="s">
        <v>38</v>
      </c>
      <c r="D3182" s="4" t="s">
        <v>39</v>
      </c>
      <c r="E3182" s="4" t="s">
        <v>26</v>
      </c>
      <c r="F3182" s="10" t="s">
        <v>217</v>
      </c>
      <c r="G3182" s="11" t="s">
        <v>191</v>
      </c>
      <c r="H3182" s="4">
        <v>73</v>
      </c>
      <c r="I3182" s="12">
        <v>36080.129999999997</v>
      </c>
      <c r="J3182" s="12">
        <v>2633849.4900000002</v>
      </c>
      <c r="K3182" s="12">
        <v>4830.74</v>
      </c>
      <c r="L3182" s="4">
        <v>983</v>
      </c>
      <c r="M3182" s="4" t="s">
        <v>42</v>
      </c>
      <c r="N3182" s="4" t="str" cm="1">
        <f t="array" ref="N3182">_xlfn.SWITCH(E3182,"Delhi","North","Chennai","South","Hyderabad","South","Mumbai","Central","Bangalore","South")</f>
        <v>South</v>
      </c>
      <c r="O3182" s="12">
        <v>627189.14</v>
      </c>
      <c r="P3182" s="4">
        <f>Table1[[#This Row],[Delivery_Date]]-Table1[[#This Row],[Order_Date]]</f>
        <v>7</v>
      </c>
      <c r="Q3182" s="4" t="str">
        <f>IF(Table1[[#This Row],[Delivery delay days]]&gt;5,"delay","on time")</f>
        <v>delay</v>
      </c>
      <c r="R3182" s="10">
        <f>DATEVALUE(Table1[[#This Row],[Delivery_Date]])</f>
        <v>44987</v>
      </c>
      <c r="S3182" s="10">
        <f>DATEVALUE(Table1[[#This Row],[Order_Date]])</f>
        <v>44980</v>
      </c>
      <c r="T3182" s="4" t="str" cm="1">
        <f t="array" ref="T3182">_xlfn.IFS(Table1[[#This Row],[Inventory_Level]]&lt;=200,"low",Table1[[#This Row],[Inventory_Level]]&gt;=700,"high",Table1[[#This Row],[Inventory_Level]]&gt;200,"medium")</f>
        <v>high</v>
      </c>
    </row>
    <row r="3183" spans="1:20" x14ac:dyDescent="0.35">
      <c r="A3183" s="4">
        <v>3182</v>
      </c>
      <c r="B3183" s="4" t="s">
        <v>15</v>
      </c>
      <c r="C3183" s="4" t="s">
        <v>38</v>
      </c>
      <c r="D3183" s="4" t="s">
        <v>45</v>
      </c>
      <c r="E3183" s="4" t="s">
        <v>26</v>
      </c>
      <c r="F3183" s="10" t="s">
        <v>220</v>
      </c>
      <c r="G3183" s="11" t="s">
        <v>84</v>
      </c>
      <c r="H3183" s="4">
        <v>59</v>
      </c>
      <c r="I3183" s="12">
        <v>43464.639999999999</v>
      </c>
      <c r="J3183" s="12">
        <v>2564413.7599999998</v>
      </c>
      <c r="K3183" s="12">
        <v>4953.4799999999996</v>
      </c>
      <c r="L3183" s="4">
        <v>208</v>
      </c>
      <c r="M3183" s="4" t="s">
        <v>35</v>
      </c>
      <c r="N3183" s="4" t="str" cm="1">
        <f t="array" ref="N3183">_xlfn.SWITCH(E3183,"Delhi","North","Chennai","South","Hyderabad","South","Mumbai","Central","Bangalore","South")</f>
        <v>South</v>
      </c>
      <c r="O3183" s="12">
        <v>239664.65</v>
      </c>
      <c r="P3183" s="4">
        <f>Table1[[#This Row],[Delivery_Date]]-Table1[[#This Row],[Order_Date]]</f>
        <v>8</v>
      </c>
      <c r="Q3183" s="4" t="str">
        <f>IF(Table1[[#This Row],[Delivery delay days]]&gt;5,"delay","on time")</f>
        <v>delay</v>
      </c>
      <c r="R3183" s="10">
        <f>DATEVALUE(Table1[[#This Row],[Delivery_Date]])</f>
        <v>45185</v>
      </c>
      <c r="S3183" s="10">
        <f>DATEVALUE(Table1[[#This Row],[Order_Date]])</f>
        <v>45177</v>
      </c>
      <c r="T3183" s="4" t="str" cm="1">
        <f t="array" ref="T3183">_xlfn.IFS(Table1[[#This Row],[Inventory_Level]]&lt;=200,"low",Table1[[#This Row],[Inventory_Level]]&gt;=700,"high",Table1[[#This Row],[Inventory_Level]]&gt;200,"medium")</f>
        <v>medium</v>
      </c>
    </row>
    <row r="3184" spans="1:20" x14ac:dyDescent="0.35">
      <c r="A3184" s="4">
        <v>3183</v>
      </c>
      <c r="B3184" s="4" t="s">
        <v>65</v>
      </c>
      <c r="C3184" s="4" t="s">
        <v>16</v>
      </c>
      <c r="D3184" s="4" t="s">
        <v>32</v>
      </c>
      <c r="E3184" s="4" t="s">
        <v>60</v>
      </c>
      <c r="F3184" s="10" t="s">
        <v>165</v>
      </c>
      <c r="G3184" s="11" t="s">
        <v>173</v>
      </c>
      <c r="H3184" s="4">
        <v>71</v>
      </c>
      <c r="I3184" s="12">
        <v>49636.51</v>
      </c>
      <c r="J3184" s="12">
        <v>3524192.21</v>
      </c>
      <c r="K3184" s="12">
        <v>4014.24</v>
      </c>
      <c r="L3184" s="4">
        <v>903</v>
      </c>
      <c r="M3184" s="4" t="s">
        <v>29</v>
      </c>
      <c r="N3184" s="4" t="str" cm="1">
        <f t="array" ref="N3184">_xlfn.SWITCH(E3184,"Delhi","North","Chennai","South","Hyderabad","South","Mumbai","Central","Bangalore","South")</f>
        <v>South</v>
      </c>
      <c r="O3184" s="12">
        <v>724643.71</v>
      </c>
      <c r="P3184" s="4">
        <f>Table1[[#This Row],[Delivery_Date]]-Table1[[#This Row],[Order_Date]]</f>
        <v>8</v>
      </c>
      <c r="Q3184" s="4" t="str">
        <f>IF(Table1[[#This Row],[Delivery delay days]]&gt;5,"delay","on time")</f>
        <v>delay</v>
      </c>
      <c r="R3184" s="10">
        <f>DATEVALUE(Table1[[#This Row],[Delivery_Date]])</f>
        <v>45060</v>
      </c>
      <c r="S3184" s="10">
        <f>DATEVALUE(Table1[[#This Row],[Order_Date]])</f>
        <v>45052</v>
      </c>
      <c r="T3184" s="4" t="str" cm="1">
        <f t="array" ref="T3184">_xlfn.IFS(Table1[[#This Row],[Inventory_Level]]&lt;=200,"low",Table1[[#This Row],[Inventory_Level]]&gt;=700,"high",Table1[[#This Row],[Inventory_Level]]&gt;200,"medium")</f>
        <v>high</v>
      </c>
    </row>
    <row r="3185" spans="1:20" x14ac:dyDescent="0.35">
      <c r="A3185" s="4">
        <v>3184</v>
      </c>
      <c r="B3185" s="4" t="s">
        <v>31</v>
      </c>
      <c r="C3185" s="4" t="s">
        <v>38</v>
      </c>
      <c r="D3185" s="4" t="s">
        <v>39</v>
      </c>
      <c r="E3185" s="4" t="s">
        <v>46</v>
      </c>
      <c r="F3185" s="10" t="s">
        <v>347</v>
      </c>
      <c r="G3185" s="11" t="s">
        <v>200</v>
      </c>
      <c r="H3185" s="4">
        <v>30</v>
      </c>
      <c r="I3185" s="12">
        <v>34452.03</v>
      </c>
      <c r="J3185" s="12">
        <v>1033560.9</v>
      </c>
      <c r="K3185" s="12">
        <v>1224.94</v>
      </c>
      <c r="L3185" s="4">
        <v>270</v>
      </c>
      <c r="M3185" s="4" t="s">
        <v>21</v>
      </c>
      <c r="N3185" s="4" t="str" cm="1">
        <f t="array" ref="N3185">_xlfn.SWITCH(E3185,"Delhi","North","Chennai","South","Hyderabad","South","Mumbai","Central","Bangalore","South")</f>
        <v>South</v>
      </c>
      <c r="O3185" s="12">
        <v>204890.48</v>
      </c>
      <c r="P3185" s="4">
        <f>Table1[[#This Row],[Delivery_Date]]-Table1[[#This Row],[Order_Date]]</f>
        <v>11</v>
      </c>
      <c r="Q3185" s="4" t="str">
        <f>IF(Table1[[#This Row],[Delivery delay days]]&gt;5,"delay","on time")</f>
        <v>delay</v>
      </c>
      <c r="R3185" s="10">
        <f>DATEVALUE(Table1[[#This Row],[Delivery_Date]])</f>
        <v>45172</v>
      </c>
      <c r="S3185" s="10">
        <f>DATEVALUE(Table1[[#This Row],[Order_Date]])</f>
        <v>45161</v>
      </c>
      <c r="T3185" s="4" t="str" cm="1">
        <f t="array" ref="T3185">_xlfn.IFS(Table1[[#This Row],[Inventory_Level]]&lt;=200,"low",Table1[[#This Row],[Inventory_Level]]&gt;=700,"high",Table1[[#This Row],[Inventory_Level]]&gt;200,"medium")</f>
        <v>medium</v>
      </c>
    </row>
    <row r="3186" spans="1:20" x14ac:dyDescent="0.35">
      <c r="A3186" s="4">
        <v>3185</v>
      </c>
      <c r="B3186" s="4" t="s">
        <v>51</v>
      </c>
      <c r="C3186" s="4" t="s">
        <v>38</v>
      </c>
      <c r="D3186" s="4" t="s">
        <v>25</v>
      </c>
      <c r="E3186" s="4" t="s">
        <v>52</v>
      </c>
      <c r="F3186" s="10" t="s">
        <v>409</v>
      </c>
      <c r="G3186" s="11" t="s">
        <v>154</v>
      </c>
      <c r="H3186" s="4">
        <v>83</v>
      </c>
      <c r="I3186" s="12">
        <v>883.5</v>
      </c>
      <c r="J3186" s="12">
        <v>73330.5</v>
      </c>
      <c r="K3186" s="12">
        <v>595.49</v>
      </c>
      <c r="L3186" s="4">
        <v>459</v>
      </c>
      <c r="M3186" s="4" t="s">
        <v>35</v>
      </c>
      <c r="N3186" s="4" t="str" cm="1">
        <f t="array" ref="N3186">_xlfn.SWITCH(E3186,"Delhi","North","Chennai","South","Hyderabad","South","Mumbai","Central","Bangalore","South")</f>
        <v>Central</v>
      </c>
      <c r="O3186" s="12">
        <v>4200.18</v>
      </c>
      <c r="P3186" s="4">
        <f>Table1[[#This Row],[Delivery_Date]]-Table1[[#This Row],[Order_Date]]</f>
        <v>6</v>
      </c>
      <c r="Q3186" s="4" t="str">
        <f>IF(Table1[[#This Row],[Delivery delay days]]&gt;5,"delay","on time")</f>
        <v>delay</v>
      </c>
      <c r="R3186" s="10">
        <f>DATEVALUE(Table1[[#This Row],[Delivery_Date]])</f>
        <v>44955</v>
      </c>
      <c r="S3186" s="10">
        <f>DATEVALUE(Table1[[#This Row],[Order_Date]])</f>
        <v>44949</v>
      </c>
      <c r="T3186" s="4" t="str" cm="1">
        <f t="array" ref="T3186">_xlfn.IFS(Table1[[#This Row],[Inventory_Level]]&lt;=200,"low",Table1[[#This Row],[Inventory_Level]]&gt;=700,"high",Table1[[#This Row],[Inventory_Level]]&gt;200,"medium")</f>
        <v>medium</v>
      </c>
    </row>
    <row r="3187" spans="1:20" x14ac:dyDescent="0.35">
      <c r="A3187" s="4">
        <v>3186</v>
      </c>
      <c r="B3187" s="4" t="s">
        <v>59</v>
      </c>
      <c r="C3187" s="4" t="s">
        <v>24</v>
      </c>
      <c r="D3187" s="4" t="s">
        <v>25</v>
      </c>
      <c r="E3187" s="4" t="s">
        <v>26</v>
      </c>
      <c r="F3187" s="10" t="s">
        <v>198</v>
      </c>
      <c r="G3187" s="11" t="s">
        <v>89</v>
      </c>
      <c r="H3187" s="4">
        <v>14</v>
      </c>
      <c r="I3187" s="12">
        <v>37076.17</v>
      </c>
      <c r="J3187" s="12">
        <v>519066.38</v>
      </c>
      <c r="K3187" s="12">
        <v>916.59</v>
      </c>
      <c r="L3187" s="4">
        <v>74</v>
      </c>
      <c r="M3187" s="4" t="s">
        <v>21</v>
      </c>
      <c r="N3187" s="4" t="str" cm="1">
        <f t="array" ref="N3187">_xlfn.SWITCH(E3187,"Delhi","North","Chennai","South","Hyderabad","South","Mumbai","Central","Bangalore","South")</f>
        <v>South</v>
      </c>
      <c r="O3187" s="12">
        <v>70026.559999999998</v>
      </c>
      <c r="P3187" s="4">
        <f>Table1[[#This Row],[Delivery_Date]]-Table1[[#This Row],[Order_Date]]</f>
        <v>9</v>
      </c>
      <c r="Q3187" s="4" t="str">
        <f>IF(Table1[[#This Row],[Delivery delay days]]&gt;5,"delay","on time")</f>
        <v>delay</v>
      </c>
      <c r="R3187" s="10">
        <f>DATEVALUE(Table1[[#This Row],[Delivery_Date]])</f>
        <v>45116</v>
      </c>
      <c r="S3187" s="10">
        <f>DATEVALUE(Table1[[#This Row],[Order_Date]])</f>
        <v>45107</v>
      </c>
      <c r="T3187" s="4" t="str" cm="1">
        <f t="array" ref="T3187">_xlfn.IFS(Table1[[#This Row],[Inventory_Level]]&lt;=200,"low",Table1[[#This Row],[Inventory_Level]]&gt;=700,"high",Table1[[#This Row],[Inventory_Level]]&gt;200,"medium")</f>
        <v>low</v>
      </c>
    </row>
    <row r="3188" spans="1:20" x14ac:dyDescent="0.35">
      <c r="A3188" s="4">
        <v>3187</v>
      </c>
      <c r="B3188" s="4" t="s">
        <v>65</v>
      </c>
      <c r="C3188" s="4" t="s">
        <v>16</v>
      </c>
      <c r="D3188" s="4" t="s">
        <v>32</v>
      </c>
      <c r="E3188" s="4" t="s">
        <v>26</v>
      </c>
      <c r="F3188" s="10" t="s">
        <v>132</v>
      </c>
      <c r="G3188" s="11" t="s">
        <v>382</v>
      </c>
      <c r="H3188" s="4">
        <v>92</v>
      </c>
      <c r="I3188" s="12">
        <v>30515.63</v>
      </c>
      <c r="J3188" s="12">
        <v>2807437.96</v>
      </c>
      <c r="K3188" s="12">
        <v>2306.56</v>
      </c>
      <c r="L3188" s="4">
        <v>82</v>
      </c>
      <c r="M3188" s="4" t="s">
        <v>21</v>
      </c>
      <c r="N3188" s="4" t="str" cm="1">
        <f t="array" ref="N3188">_xlfn.SWITCH(E3188,"Delhi","North","Chennai","South","Hyderabad","South","Mumbai","Central","Bangalore","South")</f>
        <v>South</v>
      </c>
      <c r="O3188" s="12">
        <v>347987.71</v>
      </c>
      <c r="P3188" s="4">
        <f>Table1[[#This Row],[Delivery_Date]]-Table1[[#This Row],[Order_Date]]</f>
        <v>7</v>
      </c>
      <c r="Q3188" s="4" t="str">
        <f>IF(Table1[[#This Row],[Delivery delay days]]&gt;5,"delay","on time")</f>
        <v>delay</v>
      </c>
      <c r="R3188" s="10">
        <f>DATEVALUE(Table1[[#This Row],[Delivery_Date]])</f>
        <v>45254</v>
      </c>
      <c r="S3188" s="10">
        <f>DATEVALUE(Table1[[#This Row],[Order_Date]])</f>
        <v>45247</v>
      </c>
      <c r="T3188" s="4" t="str" cm="1">
        <f t="array" ref="T3188">_xlfn.IFS(Table1[[#This Row],[Inventory_Level]]&lt;=200,"low",Table1[[#This Row],[Inventory_Level]]&gt;=700,"high",Table1[[#This Row],[Inventory_Level]]&gt;200,"medium")</f>
        <v>low</v>
      </c>
    </row>
    <row r="3189" spans="1:20" x14ac:dyDescent="0.35">
      <c r="A3189" s="4">
        <v>3188</v>
      </c>
      <c r="B3189" s="4" t="s">
        <v>23</v>
      </c>
      <c r="C3189" s="4" t="s">
        <v>38</v>
      </c>
      <c r="D3189" s="4" t="s">
        <v>32</v>
      </c>
      <c r="E3189" s="4" t="s">
        <v>52</v>
      </c>
      <c r="F3189" s="10" t="s">
        <v>186</v>
      </c>
      <c r="G3189" s="11" t="s">
        <v>392</v>
      </c>
      <c r="H3189" s="4">
        <v>21</v>
      </c>
      <c r="I3189" s="12">
        <v>32988.76</v>
      </c>
      <c r="J3189" s="12">
        <v>692763.96</v>
      </c>
      <c r="K3189" s="12">
        <v>4167.5200000000004</v>
      </c>
      <c r="L3189" s="4">
        <v>260</v>
      </c>
      <c r="M3189" s="4" t="s">
        <v>42</v>
      </c>
      <c r="N3189" s="4" t="str" cm="1">
        <f t="array" ref="N3189">_xlfn.SWITCH(E3189,"Delhi","North","Chennai","South","Hyderabad","South","Mumbai","Central","Bangalore","South")</f>
        <v>Central</v>
      </c>
      <c r="O3189" s="12">
        <v>150035.68</v>
      </c>
      <c r="P3189" s="4">
        <f>Table1[[#This Row],[Delivery_Date]]-Table1[[#This Row],[Order_Date]]</f>
        <v>7</v>
      </c>
      <c r="Q3189" s="4" t="str">
        <f>IF(Table1[[#This Row],[Delivery delay days]]&gt;5,"delay","on time")</f>
        <v>delay</v>
      </c>
      <c r="R3189" s="10">
        <f>DATEVALUE(Table1[[#This Row],[Delivery_Date]])</f>
        <v>45149</v>
      </c>
      <c r="S3189" s="10">
        <f>DATEVALUE(Table1[[#This Row],[Order_Date]])</f>
        <v>45142</v>
      </c>
      <c r="T3189" s="4" t="str" cm="1">
        <f t="array" ref="T3189">_xlfn.IFS(Table1[[#This Row],[Inventory_Level]]&lt;=200,"low",Table1[[#This Row],[Inventory_Level]]&gt;=700,"high",Table1[[#This Row],[Inventory_Level]]&gt;200,"medium")</f>
        <v>medium</v>
      </c>
    </row>
    <row r="3190" spans="1:20" x14ac:dyDescent="0.35">
      <c r="A3190" s="4">
        <v>3189</v>
      </c>
      <c r="B3190" s="4" t="s">
        <v>37</v>
      </c>
      <c r="C3190" s="4" t="s">
        <v>16</v>
      </c>
      <c r="D3190" s="4" t="s">
        <v>17</v>
      </c>
      <c r="E3190" s="4" t="s">
        <v>46</v>
      </c>
      <c r="F3190" s="10" t="s">
        <v>247</v>
      </c>
      <c r="G3190" s="11" t="s">
        <v>130</v>
      </c>
      <c r="H3190" s="4">
        <v>64</v>
      </c>
      <c r="I3190" s="12">
        <v>37300.050000000003</v>
      </c>
      <c r="J3190" s="12">
        <v>2387203.2000000002</v>
      </c>
      <c r="K3190" s="12">
        <v>358.64</v>
      </c>
      <c r="L3190" s="4">
        <v>761</v>
      </c>
      <c r="M3190" s="4" t="s">
        <v>29</v>
      </c>
      <c r="N3190" s="4" t="str" cm="1">
        <f t="array" ref="N3190">_xlfn.SWITCH(E3190,"Delhi","North","Chennai","South","Hyderabad","South","Mumbai","Central","Bangalore","South")</f>
        <v>South</v>
      </c>
      <c r="O3190" s="12">
        <v>155304.70000000001</v>
      </c>
      <c r="P3190" s="4">
        <f>Table1[[#This Row],[Delivery_Date]]-Table1[[#This Row],[Order_Date]]</f>
        <v>14</v>
      </c>
      <c r="Q3190" s="4" t="str">
        <f>IF(Table1[[#This Row],[Delivery delay days]]&gt;5,"delay","on time")</f>
        <v>delay</v>
      </c>
      <c r="R3190" s="10">
        <f>DATEVALUE(Table1[[#This Row],[Delivery_Date]])</f>
        <v>45125</v>
      </c>
      <c r="S3190" s="10">
        <f>DATEVALUE(Table1[[#This Row],[Order_Date]])</f>
        <v>45111</v>
      </c>
      <c r="T3190" s="4" t="str" cm="1">
        <f t="array" ref="T3190">_xlfn.IFS(Table1[[#This Row],[Inventory_Level]]&lt;=200,"low",Table1[[#This Row],[Inventory_Level]]&gt;=700,"high",Table1[[#This Row],[Inventory_Level]]&gt;200,"medium")</f>
        <v>high</v>
      </c>
    </row>
    <row r="3191" spans="1:20" x14ac:dyDescent="0.35">
      <c r="A3191" s="4">
        <v>3190</v>
      </c>
      <c r="B3191" s="4" t="s">
        <v>51</v>
      </c>
      <c r="C3191" s="4" t="s">
        <v>38</v>
      </c>
      <c r="D3191" s="4" t="s">
        <v>45</v>
      </c>
      <c r="E3191" s="4" t="s">
        <v>52</v>
      </c>
      <c r="F3191" s="10" t="s">
        <v>177</v>
      </c>
      <c r="G3191" s="11" t="s">
        <v>249</v>
      </c>
      <c r="H3191" s="4">
        <v>64</v>
      </c>
      <c r="I3191" s="12">
        <v>43134.99</v>
      </c>
      <c r="J3191" s="12">
        <v>2760639.36</v>
      </c>
      <c r="K3191" s="12">
        <v>2739.67</v>
      </c>
      <c r="L3191" s="4">
        <v>704</v>
      </c>
      <c r="M3191" s="4" t="s">
        <v>35</v>
      </c>
      <c r="N3191" s="4" t="str" cm="1">
        <f t="array" ref="N3191">_xlfn.SWITCH(E3191,"Delhi","North","Chennai","South","Hyderabad","South","Mumbai","Central","Bangalore","South")</f>
        <v>Central</v>
      </c>
      <c r="O3191" s="12">
        <v>275974.38</v>
      </c>
      <c r="P3191" s="4">
        <f>Table1[[#This Row],[Delivery_Date]]-Table1[[#This Row],[Order_Date]]</f>
        <v>13</v>
      </c>
      <c r="Q3191" s="4" t="str">
        <f>IF(Table1[[#This Row],[Delivery delay days]]&gt;5,"delay","on time")</f>
        <v>delay</v>
      </c>
      <c r="R3191" s="10">
        <f>DATEVALUE(Table1[[#This Row],[Delivery_Date]])</f>
        <v>45021</v>
      </c>
      <c r="S3191" s="10">
        <f>DATEVALUE(Table1[[#This Row],[Order_Date]])</f>
        <v>45008</v>
      </c>
      <c r="T3191" s="4" t="str" cm="1">
        <f t="array" ref="T3191">_xlfn.IFS(Table1[[#This Row],[Inventory_Level]]&lt;=200,"low",Table1[[#This Row],[Inventory_Level]]&gt;=700,"high",Table1[[#This Row],[Inventory_Level]]&gt;200,"medium")</f>
        <v>high</v>
      </c>
    </row>
    <row r="3192" spans="1:20" x14ac:dyDescent="0.35">
      <c r="A3192" s="4">
        <v>3191</v>
      </c>
      <c r="B3192" s="4" t="s">
        <v>59</v>
      </c>
      <c r="C3192" s="4" t="s">
        <v>24</v>
      </c>
      <c r="D3192" s="4" t="s">
        <v>17</v>
      </c>
      <c r="E3192" s="4" t="s">
        <v>26</v>
      </c>
      <c r="F3192" s="10" t="s">
        <v>170</v>
      </c>
      <c r="G3192" s="11" t="s">
        <v>313</v>
      </c>
      <c r="H3192" s="4">
        <v>27</v>
      </c>
      <c r="I3192" s="12">
        <v>10077.52</v>
      </c>
      <c r="J3192" s="12">
        <v>272093.03999999998</v>
      </c>
      <c r="K3192" s="12">
        <v>118.41</v>
      </c>
      <c r="L3192" s="4">
        <v>651</v>
      </c>
      <c r="M3192" s="4" t="s">
        <v>29</v>
      </c>
      <c r="N3192" s="4" t="str" cm="1">
        <f t="array" ref="N3192">_xlfn.SWITCH(E3192,"Delhi","North","Chennai","South","Hyderabad","South","Mumbai","Central","Bangalore","South")</f>
        <v>South</v>
      </c>
      <c r="O3192" s="12">
        <v>33489.79</v>
      </c>
      <c r="P3192" s="4">
        <f>Table1[[#This Row],[Delivery_Date]]-Table1[[#This Row],[Order_Date]]</f>
        <v>5</v>
      </c>
      <c r="Q3192" s="4" t="str">
        <f>IF(Table1[[#This Row],[Delivery delay days]]&gt;5,"delay","on time")</f>
        <v>on time</v>
      </c>
      <c r="R3192" s="10">
        <f>DATEVALUE(Table1[[#This Row],[Delivery_Date]])</f>
        <v>45133</v>
      </c>
      <c r="S3192" s="10">
        <f>DATEVALUE(Table1[[#This Row],[Order_Date]])</f>
        <v>45128</v>
      </c>
      <c r="T3192" s="4" t="str" cm="1">
        <f t="array" ref="T3192">_xlfn.IFS(Table1[[#This Row],[Inventory_Level]]&lt;=200,"low",Table1[[#This Row],[Inventory_Level]]&gt;=700,"high",Table1[[#This Row],[Inventory_Level]]&gt;200,"medium")</f>
        <v>medium</v>
      </c>
    </row>
    <row r="3193" spans="1:20" x14ac:dyDescent="0.35">
      <c r="A3193" s="4">
        <v>3192</v>
      </c>
      <c r="B3193" s="4" t="s">
        <v>15</v>
      </c>
      <c r="C3193" s="4" t="s">
        <v>24</v>
      </c>
      <c r="D3193" s="4" t="s">
        <v>45</v>
      </c>
      <c r="E3193" s="4" t="s">
        <v>26</v>
      </c>
      <c r="F3193" s="10" t="s">
        <v>276</v>
      </c>
      <c r="G3193" s="11" t="s">
        <v>231</v>
      </c>
      <c r="H3193" s="4">
        <v>8</v>
      </c>
      <c r="I3193" s="12">
        <v>5097.9799999999996</v>
      </c>
      <c r="J3193" s="12">
        <v>40783.839999999997</v>
      </c>
      <c r="K3193" s="12">
        <v>220.86</v>
      </c>
      <c r="L3193" s="4">
        <v>548</v>
      </c>
      <c r="M3193" s="4" t="s">
        <v>35</v>
      </c>
      <c r="N3193" s="4" t="str" cm="1">
        <f t="array" ref="N3193">_xlfn.SWITCH(E3193,"Delhi","North","Chennai","South","Hyderabad","South","Mumbai","Central","Bangalore","South")</f>
        <v>South</v>
      </c>
      <c r="O3193" s="12">
        <v>5045.2299999999996</v>
      </c>
      <c r="P3193" s="4">
        <f>Table1[[#This Row],[Delivery_Date]]-Table1[[#This Row],[Order_Date]]</f>
        <v>12</v>
      </c>
      <c r="Q3193" s="4" t="str">
        <f>IF(Table1[[#This Row],[Delivery delay days]]&gt;5,"delay","on time")</f>
        <v>delay</v>
      </c>
      <c r="R3193" s="10">
        <f>DATEVALUE(Table1[[#This Row],[Delivery_Date]])</f>
        <v>45022</v>
      </c>
      <c r="S3193" s="10">
        <f>DATEVALUE(Table1[[#This Row],[Order_Date]])</f>
        <v>45010</v>
      </c>
      <c r="T3193" s="4" t="str" cm="1">
        <f t="array" ref="T3193">_xlfn.IFS(Table1[[#This Row],[Inventory_Level]]&lt;=200,"low",Table1[[#This Row],[Inventory_Level]]&gt;=700,"high",Table1[[#This Row],[Inventory_Level]]&gt;200,"medium")</f>
        <v>medium</v>
      </c>
    </row>
    <row r="3194" spans="1:20" x14ac:dyDescent="0.35">
      <c r="A3194" s="4">
        <v>3193</v>
      </c>
      <c r="B3194" s="4" t="s">
        <v>59</v>
      </c>
      <c r="C3194" s="4" t="s">
        <v>38</v>
      </c>
      <c r="D3194" s="4" t="s">
        <v>39</v>
      </c>
      <c r="E3194" s="4" t="s">
        <v>18</v>
      </c>
      <c r="F3194" s="10" t="s">
        <v>336</v>
      </c>
      <c r="G3194" s="11" t="s">
        <v>353</v>
      </c>
      <c r="H3194" s="4">
        <v>11</v>
      </c>
      <c r="I3194" s="12">
        <v>14685.84</v>
      </c>
      <c r="J3194" s="12">
        <v>161544.24</v>
      </c>
      <c r="K3194" s="12">
        <v>1720.56</v>
      </c>
      <c r="L3194" s="4">
        <v>750</v>
      </c>
      <c r="M3194" s="4" t="s">
        <v>35</v>
      </c>
      <c r="N3194" s="4" t="str" cm="1">
        <f t="array" ref="N3194">_xlfn.SWITCH(E3194,"Delhi","North","Chennai","South","Hyderabad","South","Mumbai","Central","Bangalore","South")</f>
        <v>North</v>
      </c>
      <c r="O3194" s="12">
        <v>33590.35</v>
      </c>
      <c r="P3194" s="4">
        <f>Table1[[#This Row],[Delivery_Date]]-Table1[[#This Row],[Order_Date]]</f>
        <v>11</v>
      </c>
      <c r="Q3194" s="4" t="str">
        <f>IF(Table1[[#This Row],[Delivery delay days]]&gt;5,"delay","on time")</f>
        <v>delay</v>
      </c>
      <c r="R3194" s="10">
        <f>DATEVALUE(Table1[[#This Row],[Delivery_Date]])</f>
        <v>45106</v>
      </c>
      <c r="S3194" s="10">
        <f>DATEVALUE(Table1[[#This Row],[Order_Date]])</f>
        <v>45095</v>
      </c>
      <c r="T3194" s="4" t="str" cm="1">
        <f t="array" ref="T3194">_xlfn.IFS(Table1[[#This Row],[Inventory_Level]]&lt;=200,"low",Table1[[#This Row],[Inventory_Level]]&gt;=700,"high",Table1[[#This Row],[Inventory_Level]]&gt;200,"medium")</f>
        <v>high</v>
      </c>
    </row>
    <row r="3195" spans="1:20" x14ac:dyDescent="0.35">
      <c r="A3195" s="4">
        <v>3194</v>
      </c>
      <c r="B3195" s="4" t="s">
        <v>65</v>
      </c>
      <c r="C3195" s="4" t="s">
        <v>16</v>
      </c>
      <c r="D3195" s="4" t="s">
        <v>17</v>
      </c>
      <c r="E3195" s="4" t="s">
        <v>18</v>
      </c>
      <c r="F3195" s="10" t="s">
        <v>95</v>
      </c>
      <c r="G3195" s="11" t="s">
        <v>375</v>
      </c>
      <c r="H3195" s="4">
        <v>68</v>
      </c>
      <c r="I3195" s="12">
        <v>1427.02</v>
      </c>
      <c r="J3195" s="12">
        <v>97037.36</v>
      </c>
      <c r="K3195" s="12">
        <v>956.23</v>
      </c>
      <c r="L3195" s="4">
        <v>230</v>
      </c>
      <c r="M3195" s="4" t="s">
        <v>21</v>
      </c>
      <c r="N3195" s="4" t="str" cm="1">
        <f t="array" ref="N3195">_xlfn.SWITCH(E3195,"Delhi","North","Chennai","South","Hyderabad","South","Mumbai","Central","Bangalore","South")</f>
        <v>North</v>
      </c>
      <c r="O3195" s="12">
        <v>21615.86</v>
      </c>
      <c r="P3195" s="4">
        <f>Table1[[#This Row],[Delivery_Date]]-Table1[[#This Row],[Order_Date]]</f>
        <v>3</v>
      </c>
      <c r="Q3195" s="4" t="str">
        <f>IF(Table1[[#This Row],[Delivery delay days]]&gt;5,"delay","on time")</f>
        <v>on time</v>
      </c>
      <c r="R3195" s="10">
        <f>DATEVALUE(Table1[[#This Row],[Delivery_Date]])</f>
        <v>45253</v>
      </c>
      <c r="S3195" s="10">
        <f>DATEVALUE(Table1[[#This Row],[Order_Date]])</f>
        <v>45250</v>
      </c>
      <c r="T3195" s="4" t="str" cm="1">
        <f t="array" ref="T3195">_xlfn.IFS(Table1[[#This Row],[Inventory_Level]]&lt;=200,"low",Table1[[#This Row],[Inventory_Level]]&gt;=700,"high",Table1[[#This Row],[Inventory_Level]]&gt;200,"medium")</f>
        <v>medium</v>
      </c>
    </row>
    <row r="3196" spans="1:20" x14ac:dyDescent="0.35">
      <c r="A3196" s="4">
        <v>3195</v>
      </c>
      <c r="B3196" s="4" t="s">
        <v>44</v>
      </c>
      <c r="C3196" s="4" t="s">
        <v>24</v>
      </c>
      <c r="D3196" s="4" t="s">
        <v>39</v>
      </c>
      <c r="E3196" s="4" t="s">
        <v>60</v>
      </c>
      <c r="F3196" s="10" t="s">
        <v>322</v>
      </c>
      <c r="G3196" s="11" t="s">
        <v>287</v>
      </c>
      <c r="H3196" s="4">
        <v>30</v>
      </c>
      <c r="I3196" s="12">
        <v>22387.57</v>
      </c>
      <c r="J3196" s="12">
        <v>671627.1</v>
      </c>
      <c r="K3196" s="12">
        <v>132.57</v>
      </c>
      <c r="L3196" s="4">
        <v>756</v>
      </c>
      <c r="M3196" s="4" t="s">
        <v>29</v>
      </c>
      <c r="N3196" s="4" t="str" cm="1">
        <f t="array" ref="N3196">_xlfn.SWITCH(E3196,"Delhi","North","Chennai","South","Hyderabad","South","Mumbai","Central","Bangalore","South")</f>
        <v>South</v>
      </c>
      <c r="O3196" s="12">
        <v>120332.15</v>
      </c>
      <c r="P3196" s="4">
        <f>Table1[[#This Row],[Delivery_Date]]-Table1[[#This Row],[Order_Date]]</f>
        <v>8</v>
      </c>
      <c r="Q3196" s="4" t="str">
        <f>IF(Table1[[#This Row],[Delivery delay days]]&gt;5,"delay","on time")</f>
        <v>delay</v>
      </c>
      <c r="R3196" s="10">
        <f>DATEVALUE(Table1[[#This Row],[Delivery_Date]])</f>
        <v>45002</v>
      </c>
      <c r="S3196" s="10">
        <f>DATEVALUE(Table1[[#This Row],[Order_Date]])</f>
        <v>44994</v>
      </c>
      <c r="T3196" s="4" t="str" cm="1">
        <f t="array" ref="T3196">_xlfn.IFS(Table1[[#This Row],[Inventory_Level]]&lt;=200,"low",Table1[[#This Row],[Inventory_Level]]&gt;=700,"high",Table1[[#This Row],[Inventory_Level]]&gt;200,"medium")</f>
        <v>high</v>
      </c>
    </row>
    <row r="3197" spans="1:20" x14ac:dyDescent="0.35">
      <c r="A3197" s="4">
        <v>3196</v>
      </c>
      <c r="B3197" s="4" t="s">
        <v>15</v>
      </c>
      <c r="C3197" s="4" t="s">
        <v>16</v>
      </c>
      <c r="D3197" s="4" t="s">
        <v>39</v>
      </c>
      <c r="E3197" s="4" t="s">
        <v>46</v>
      </c>
      <c r="F3197" s="10" t="s">
        <v>350</v>
      </c>
      <c r="G3197" s="11" t="s">
        <v>251</v>
      </c>
      <c r="H3197" s="4">
        <v>23</v>
      </c>
      <c r="I3197" s="12">
        <v>44190.29</v>
      </c>
      <c r="J3197" s="12">
        <v>1016376.67</v>
      </c>
      <c r="K3197" s="12">
        <v>477.72</v>
      </c>
      <c r="L3197" s="4">
        <v>471</v>
      </c>
      <c r="M3197" s="4" t="s">
        <v>29</v>
      </c>
      <c r="N3197" s="4" t="str" cm="1">
        <f t="array" ref="N3197">_xlfn.SWITCH(E3197,"Delhi","North","Chennai","South","Hyderabad","South","Mumbai","Central","Bangalore","South")</f>
        <v>South</v>
      </c>
      <c r="O3197" s="12">
        <v>203073.82</v>
      </c>
      <c r="P3197" s="4">
        <f>Table1[[#This Row],[Delivery_Date]]-Table1[[#This Row],[Order_Date]]</f>
        <v>8</v>
      </c>
      <c r="Q3197" s="4" t="str">
        <f>IF(Table1[[#This Row],[Delivery delay days]]&gt;5,"delay","on time")</f>
        <v>delay</v>
      </c>
      <c r="R3197" s="10">
        <f>DATEVALUE(Table1[[#This Row],[Delivery_Date]])</f>
        <v>45272</v>
      </c>
      <c r="S3197" s="10">
        <f>DATEVALUE(Table1[[#This Row],[Order_Date]])</f>
        <v>45264</v>
      </c>
      <c r="T3197" s="4" t="str" cm="1">
        <f t="array" ref="T3197">_xlfn.IFS(Table1[[#This Row],[Inventory_Level]]&lt;=200,"low",Table1[[#This Row],[Inventory_Level]]&gt;=700,"high",Table1[[#This Row],[Inventory_Level]]&gt;200,"medium")</f>
        <v>medium</v>
      </c>
    </row>
    <row r="3198" spans="1:20" x14ac:dyDescent="0.35">
      <c r="A3198" s="4">
        <v>3197</v>
      </c>
      <c r="B3198" s="4" t="s">
        <v>15</v>
      </c>
      <c r="C3198" s="4" t="s">
        <v>38</v>
      </c>
      <c r="D3198" s="4" t="s">
        <v>45</v>
      </c>
      <c r="E3198" s="4" t="s">
        <v>46</v>
      </c>
      <c r="F3198" s="10" t="s">
        <v>68</v>
      </c>
      <c r="G3198" s="11" t="s">
        <v>401</v>
      </c>
      <c r="H3198" s="4">
        <v>40</v>
      </c>
      <c r="I3198" s="12">
        <v>45536.73</v>
      </c>
      <c r="J3198" s="12">
        <v>1821469.2</v>
      </c>
      <c r="K3198" s="12">
        <v>870.2</v>
      </c>
      <c r="L3198" s="4">
        <v>300</v>
      </c>
      <c r="M3198" s="4" t="s">
        <v>35</v>
      </c>
      <c r="N3198" s="4" t="str" cm="1">
        <f t="array" ref="N3198">_xlfn.SWITCH(E3198,"Delhi","North","Chennai","South","Hyderabad","South","Mumbai","Central","Bangalore","South")</f>
        <v>South</v>
      </c>
      <c r="O3198" s="12">
        <v>100670.93</v>
      </c>
      <c r="P3198" s="4">
        <f>Table1[[#This Row],[Delivery_Date]]-Table1[[#This Row],[Order_Date]]</f>
        <v>11</v>
      </c>
      <c r="Q3198" s="4" t="str">
        <f>IF(Table1[[#This Row],[Delivery delay days]]&gt;5,"delay","on time")</f>
        <v>delay</v>
      </c>
      <c r="R3198" s="10">
        <f>DATEVALUE(Table1[[#This Row],[Delivery_Date]])</f>
        <v>44938</v>
      </c>
      <c r="S3198" s="10">
        <f>DATEVALUE(Table1[[#This Row],[Order_Date]])</f>
        <v>44927</v>
      </c>
      <c r="T3198" s="4" t="str" cm="1">
        <f t="array" ref="T3198">_xlfn.IFS(Table1[[#This Row],[Inventory_Level]]&lt;=200,"low",Table1[[#This Row],[Inventory_Level]]&gt;=700,"high",Table1[[#This Row],[Inventory_Level]]&gt;200,"medium")</f>
        <v>medium</v>
      </c>
    </row>
    <row r="3199" spans="1:20" x14ac:dyDescent="0.35">
      <c r="A3199" s="4">
        <v>3198</v>
      </c>
      <c r="B3199" s="4" t="s">
        <v>59</v>
      </c>
      <c r="C3199" s="4" t="s">
        <v>38</v>
      </c>
      <c r="D3199" s="4" t="s">
        <v>32</v>
      </c>
      <c r="E3199" s="4" t="s">
        <v>18</v>
      </c>
      <c r="F3199" s="10" t="s">
        <v>145</v>
      </c>
      <c r="G3199" s="11" t="s">
        <v>99</v>
      </c>
      <c r="H3199" s="4">
        <v>20</v>
      </c>
      <c r="I3199" s="12">
        <v>48824.27</v>
      </c>
      <c r="J3199" s="12">
        <v>976485.4</v>
      </c>
      <c r="K3199" s="12">
        <v>2789.44</v>
      </c>
      <c r="L3199" s="4">
        <v>537</v>
      </c>
      <c r="M3199" s="4" t="s">
        <v>35</v>
      </c>
      <c r="N3199" s="4" t="str" cm="1">
        <f t="array" ref="N3199">_xlfn.SWITCH(E3199,"Delhi","North","Chennai","South","Hyderabad","South","Mumbai","Central","Bangalore","South")</f>
        <v>North</v>
      </c>
      <c r="O3199" s="12">
        <v>106284.67</v>
      </c>
      <c r="P3199" s="4">
        <f>Table1[[#This Row],[Delivery_Date]]-Table1[[#This Row],[Order_Date]]</f>
        <v>1</v>
      </c>
      <c r="Q3199" s="4" t="str">
        <f>IF(Table1[[#This Row],[Delivery delay days]]&gt;5,"delay","on time")</f>
        <v>on time</v>
      </c>
      <c r="R3199" s="10">
        <f>DATEVALUE(Table1[[#This Row],[Delivery_Date]])</f>
        <v>45081</v>
      </c>
      <c r="S3199" s="10">
        <f>DATEVALUE(Table1[[#This Row],[Order_Date]])</f>
        <v>45080</v>
      </c>
      <c r="T3199" s="4" t="str" cm="1">
        <f t="array" ref="T3199">_xlfn.IFS(Table1[[#This Row],[Inventory_Level]]&lt;=200,"low",Table1[[#This Row],[Inventory_Level]]&gt;=700,"high",Table1[[#This Row],[Inventory_Level]]&gt;200,"medium")</f>
        <v>medium</v>
      </c>
    </row>
    <row r="3200" spans="1:20" x14ac:dyDescent="0.35">
      <c r="A3200" s="4">
        <v>3199</v>
      </c>
      <c r="B3200" s="4" t="s">
        <v>31</v>
      </c>
      <c r="C3200" s="4" t="s">
        <v>38</v>
      </c>
      <c r="D3200" s="4" t="s">
        <v>17</v>
      </c>
      <c r="E3200" s="4" t="s">
        <v>26</v>
      </c>
      <c r="F3200" s="10" t="s">
        <v>200</v>
      </c>
      <c r="G3200" s="11" t="s">
        <v>342</v>
      </c>
      <c r="H3200" s="4">
        <v>6</v>
      </c>
      <c r="I3200" s="12">
        <v>42083</v>
      </c>
      <c r="J3200" s="12">
        <v>252498</v>
      </c>
      <c r="K3200" s="12">
        <v>146.72999999999999</v>
      </c>
      <c r="L3200" s="4">
        <v>628</v>
      </c>
      <c r="M3200" s="4" t="s">
        <v>29</v>
      </c>
      <c r="N3200" s="4" t="str" cm="1">
        <f t="array" ref="N3200">_xlfn.SWITCH(E3200,"Delhi","North","Chennai","South","Hyderabad","South","Mumbai","Central","Bangalore","South")</f>
        <v>South</v>
      </c>
      <c r="O3200" s="12">
        <v>17009.55</v>
      </c>
      <c r="P3200" s="4">
        <f>Table1[[#This Row],[Delivery_Date]]-Table1[[#This Row],[Order_Date]]</f>
        <v>14</v>
      </c>
      <c r="Q3200" s="4" t="str">
        <f>IF(Table1[[#This Row],[Delivery delay days]]&gt;5,"delay","on time")</f>
        <v>delay</v>
      </c>
      <c r="R3200" s="10">
        <f>DATEVALUE(Table1[[#This Row],[Delivery_Date]])</f>
        <v>45186</v>
      </c>
      <c r="S3200" s="10">
        <f>DATEVALUE(Table1[[#This Row],[Order_Date]])</f>
        <v>45172</v>
      </c>
      <c r="T3200" s="4" t="str" cm="1">
        <f t="array" ref="T3200">_xlfn.IFS(Table1[[#This Row],[Inventory_Level]]&lt;=200,"low",Table1[[#This Row],[Inventory_Level]]&gt;=700,"high",Table1[[#This Row],[Inventory_Level]]&gt;200,"medium")</f>
        <v>medium</v>
      </c>
    </row>
    <row r="3201" spans="1:20" x14ac:dyDescent="0.35">
      <c r="A3201" s="4">
        <v>3200</v>
      </c>
      <c r="B3201" s="4" t="s">
        <v>59</v>
      </c>
      <c r="C3201" s="4" t="s">
        <v>16</v>
      </c>
      <c r="D3201" s="4" t="s">
        <v>39</v>
      </c>
      <c r="E3201" s="4" t="s">
        <v>52</v>
      </c>
      <c r="F3201" s="10" t="s">
        <v>167</v>
      </c>
      <c r="G3201" s="11" t="s">
        <v>170</v>
      </c>
      <c r="H3201" s="4">
        <v>43</v>
      </c>
      <c r="I3201" s="12">
        <v>49556.32</v>
      </c>
      <c r="J3201" s="12">
        <v>2130921.7599999998</v>
      </c>
      <c r="K3201" s="12">
        <v>452.34</v>
      </c>
      <c r="L3201" s="4">
        <v>811</v>
      </c>
      <c r="M3201" s="4" t="s">
        <v>35</v>
      </c>
      <c r="N3201" s="4" t="str" cm="1">
        <f t="array" ref="N3201">_xlfn.SWITCH(E3201,"Delhi","North","Chennai","South","Hyderabad","South","Mumbai","Central","Bangalore","South")</f>
        <v>Central</v>
      </c>
      <c r="O3201" s="12">
        <v>229725.27</v>
      </c>
      <c r="P3201" s="4">
        <f>Table1[[#This Row],[Delivery_Date]]-Table1[[#This Row],[Order_Date]]</f>
        <v>1</v>
      </c>
      <c r="Q3201" s="4" t="str">
        <f>IF(Table1[[#This Row],[Delivery delay days]]&gt;5,"delay","on time")</f>
        <v>on time</v>
      </c>
      <c r="R3201" s="10">
        <f>DATEVALUE(Table1[[#This Row],[Delivery_Date]])</f>
        <v>45128</v>
      </c>
      <c r="S3201" s="10">
        <f>DATEVALUE(Table1[[#This Row],[Order_Date]])</f>
        <v>45127</v>
      </c>
      <c r="T3201" s="4" t="str" cm="1">
        <f t="array" ref="T3201">_xlfn.IFS(Table1[[#This Row],[Inventory_Level]]&lt;=200,"low",Table1[[#This Row],[Inventory_Level]]&gt;=700,"high",Table1[[#This Row],[Inventory_Level]]&gt;200,"medium")</f>
        <v>high</v>
      </c>
    </row>
    <row r="3202" spans="1:20" x14ac:dyDescent="0.35">
      <c r="A3202" s="4">
        <v>3201</v>
      </c>
      <c r="B3202" s="4" t="s">
        <v>44</v>
      </c>
      <c r="C3202" s="4" t="s">
        <v>24</v>
      </c>
      <c r="D3202" s="4" t="s">
        <v>25</v>
      </c>
      <c r="E3202" s="4" t="s">
        <v>60</v>
      </c>
      <c r="F3202" s="10" t="s">
        <v>85</v>
      </c>
      <c r="G3202" s="11" t="s">
        <v>165</v>
      </c>
      <c r="H3202" s="4">
        <v>22</v>
      </c>
      <c r="I3202" s="12">
        <v>5855.81</v>
      </c>
      <c r="J3202" s="12">
        <v>128827.82</v>
      </c>
      <c r="K3202" s="12">
        <v>1369.8</v>
      </c>
      <c r="L3202" s="4">
        <v>523</v>
      </c>
      <c r="M3202" s="4" t="s">
        <v>35</v>
      </c>
      <c r="N3202" s="4" t="str" cm="1">
        <f t="array" ref="N3202">_xlfn.SWITCH(E3202,"Delhi","North","Chennai","South","Hyderabad","South","Mumbai","Central","Bangalore","South")</f>
        <v>South</v>
      </c>
      <c r="O3202" s="12">
        <v>28195.65</v>
      </c>
      <c r="P3202" s="4">
        <f>Table1[[#This Row],[Delivery_Date]]-Table1[[#This Row],[Order_Date]]</f>
        <v>12</v>
      </c>
      <c r="Q3202" s="4" t="str">
        <f>IF(Table1[[#This Row],[Delivery delay days]]&gt;5,"delay","on time")</f>
        <v>delay</v>
      </c>
      <c r="R3202" s="10">
        <f>DATEVALUE(Table1[[#This Row],[Delivery_Date]])</f>
        <v>45052</v>
      </c>
      <c r="S3202" s="10">
        <f>DATEVALUE(Table1[[#This Row],[Order_Date]])</f>
        <v>45040</v>
      </c>
      <c r="T3202" s="4" t="str" cm="1">
        <f t="array" ref="T3202">_xlfn.IFS(Table1[[#This Row],[Inventory_Level]]&lt;=200,"low",Table1[[#This Row],[Inventory_Level]]&gt;=700,"high",Table1[[#This Row],[Inventory_Level]]&gt;200,"medium")</f>
        <v>medium</v>
      </c>
    </row>
    <row r="3203" spans="1:20" x14ac:dyDescent="0.35">
      <c r="A3203" s="4">
        <v>3202</v>
      </c>
      <c r="B3203" s="4" t="s">
        <v>37</v>
      </c>
      <c r="C3203" s="4" t="s">
        <v>38</v>
      </c>
      <c r="D3203" s="4" t="s">
        <v>39</v>
      </c>
      <c r="E3203" s="4" t="s">
        <v>26</v>
      </c>
      <c r="F3203" s="10" t="s">
        <v>386</v>
      </c>
      <c r="G3203" s="11" t="s">
        <v>28</v>
      </c>
      <c r="H3203" s="4">
        <v>33</v>
      </c>
      <c r="I3203" s="12">
        <v>9051.59</v>
      </c>
      <c r="J3203" s="12">
        <v>298702.46999999997</v>
      </c>
      <c r="K3203" s="12">
        <v>4252.6000000000004</v>
      </c>
      <c r="L3203" s="4">
        <v>308</v>
      </c>
      <c r="M3203" s="4" t="s">
        <v>42</v>
      </c>
      <c r="N3203" s="4" t="str" cm="1">
        <f t="array" ref="N3203">_xlfn.SWITCH(E3203,"Delhi","North","Chennai","South","Hyderabad","South","Mumbai","Central","Bangalore","South")</f>
        <v>South</v>
      </c>
      <c r="O3203" s="12">
        <v>61826.14</v>
      </c>
      <c r="P3203" s="4">
        <f>Table1[[#This Row],[Delivery_Date]]-Table1[[#This Row],[Order_Date]]</f>
        <v>5</v>
      </c>
      <c r="Q3203" s="4" t="str">
        <f>IF(Table1[[#This Row],[Delivery delay days]]&gt;5,"delay","on time")</f>
        <v>on time</v>
      </c>
      <c r="R3203" s="10">
        <f>DATEVALUE(Table1[[#This Row],[Delivery_Date]])</f>
        <v>45137</v>
      </c>
      <c r="S3203" s="10">
        <f>DATEVALUE(Table1[[#This Row],[Order_Date]])</f>
        <v>45132</v>
      </c>
      <c r="T3203" s="4" t="str" cm="1">
        <f t="array" ref="T3203">_xlfn.IFS(Table1[[#This Row],[Inventory_Level]]&lt;=200,"low",Table1[[#This Row],[Inventory_Level]]&gt;=700,"high",Table1[[#This Row],[Inventory_Level]]&gt;200,"medium")</f>
        <v>medium</v>
      </c>
    </row>
    <row r="3204" spans="1:20" x14ac:dyDescent="0.35">
      <c r="A3204" s="4">
        <v>3203</v>
      </c>
      <c r="B3204" s="4" t="s">
        <v>31</v>
      </c>
      <c r="C3204" s="4" t="s">
        <v>16</v>
      </c>
      <c r="D3204" s="4" t="s">
        <v>17</v>
      </c>
      <c r="E3204" s="4" t="s">
        <v>46</v>
      </c>
      <c r="F3204" s="10" t="s">
        <v>298</v>
      </c>
      <c r="G3204" s="11" t="s">
        <v>367</v>
      </c>
      <c r="H3204" s="4">
        <v>90</v>
      </c>
      <c r="I3204" s="12">
        <v>11857.34</v>
      </c>
      <c r="J3204" s="12">
        <v>1067160.6000000001</v>
      </c>
      <c r="K3204" s="12">
        <v>3835.39</v>
      </c>
      <c r="L3204" s="4">
        <v>631</v>
      </c>
      <c r="M3204" s="4" t="s">
        <v>21</v>
      </c>
      <c r="N3204" s="4" t="str" cm="1">
        <f t="array" ref="N3204">_xlfn.SWITCH(E3204,"Delhi","North","Chennai","South","Hyderabad","South","Mumbai","Central","Bangalore","South")</f>
        <v>South</v>
      </c>
      <c r="O3204" s="12">
        <v>76423.73</v>
      </c>
      <c r="P3204" s="4">
        <f>Table1[[#This Row],[Delivery_Date]]-Table1[[#This Row],[Order_Date]]</f>
        <v>2</v>
      </c>
      <c r="Q3204" s="4" t="str">
        <f>IF(Table1[[#This Row],[Delivery delay days]]&gt;5,"delay","on time")</f>
        <v>on time</v>
      </c>
      <c r="R3204" s="10">
        <f>DATEVALUE(Table1[[#This Row],[Delivery_Date]])</f>
        <v>45074</v>
      </c>
      <c r="S3204" s="10">
        <f>DATEVALUE(Table1[[#This Row],[Order_Date]])</f>
        <v>45072</v>
      </c>
      <c r="T3204" s="4" t="str" cm="1">
        <f t="array" ref="T3204">_xlfn.IFS(Table1[[#This Row],[Inventory_Level]]&lt;=200,"low",Table1[[#This Row],[Inventory_Level]]&gt;=700,"high",Table1[[#This Row],[Inventory_Level]]&gt;200,"medium")</f>
        <v>medium</v>
      </c>
    </row>
    <row r="3205" spans="1:20" x14ac:dyDescent="0.35">
      <c r="A3205" s="4">
        <v>3204</v>
      </c>
      <c r="B3205" s="4" t="s">
        <v>15</v>
      </c>
      <c r="C3205" s="4" t="s">
        <v>24</v>
      </c>
      <c r="D3205" s="4" t="s">
        <v>17</v>
      </c>
      <c r="E3205" s="4" t="s">
        <v>60</v>
      </c>
      <c r="F3205" s="10" t="s">
        <v>112</v>
      </c>
      <c r="G3205" s="11" t="s">
        <v>67</v>
      </c>
      <c r="H3205" s="4">
        <v>54</v>
      </c>
      <c r="I3205" s="12">
        <v>38620.54</v>
      </c>
      <c r="J3205" s="12">
        <v>2085509.16</v>
      </c>
      <c r="K3205" s="12">
        <v>2903.46</v>
      </c>
      <c r="L3205" s="4">
        <v>972</v>
      </c>
      <c r="M3205" s="4" t="s">
        <v>42</v>
      </c>
      <c r="N3205" s="4" t="str" cm="1">
        <f t="array" ref="N3205">_xlfn.SWITCH(E3205,"Delhi","North","Chennai","South","Hyderabad","South","Mumbai","Central","Bangalore","South")</f>
        <v>South</v>
      </c>
      <c r="O3205" s="12">
        <v>422159.73</v>
      </c>
      <c r="P3205" s="4">
        <f>Table1[[#This Row],[Delivery_Date]]-Table1[[#This Row],[Order_Date]]</f>
        <v>8</v>
      </c>
      <c r="Q3205" s="4" t="str">
        <f>IF(Table1[[#This Row],[Delivery delay days]]&gt;5,"delay","on time")</f>
        <v>delay</v>
      </c>
      <c r="R3205" s="10">
        <f>DATEVALUE(Table1[[#This Row],[Delivery_Date]])</f>
        <v>45170</v>
      </c>
      <c r="S3205" s="10">
        <f>DATEVALUE(Table1[[#This Row],[Order_Date]])</f>
        <v>45162</v>
      </c>
      <c r="T3205" s="4" t="str" cm="1">
        <f t="array" ref="T3205">_xlfn.IFS(Table1[[#This Row],[Inventory_Level]]&lt;=200,"low",Table1[[#This Row],[Inventory_Level]]&gt;=700,"high",Table1[[#This Row],[Inventory_Level]]&gt;200,"medium")</f>
        <v>high</v>
      </c>
    </row>
    <row r="3206" spans="1:20" x14ac:dyDescent="0.35">
      <c r="A3206" s="4">
        <v>3205</v>
      </c>
      <c r="B3206" s="4" t="s">
        <v>44</v>
      </c>
      <c r="C3206" s="4" t="s">
        <v>38</v>
      </c>
      <c r="D3206" s="4" t="s">
        <v>17</v>
      </c>
      <c r="E3206" s="4" t="s">
        <v>60</v>
      </c>
      <c r="F3206" s="10" t="s">
        <v>150</v>
      </c>
      <c r="G3206" s="11" t="s">
        <v>309</v>
      </c>
      <c r="H3206" s="4">
        <v>35</v>
      </c>
      <c r="I3206" s="12">
        <v>22871.73</v>
      </c>
      <c r="J3206" s="12">
        <v>800510.55</v>
      </c>
      <c r="K3206" s="12">
        <v>114.28</v>
      </c>
      <c r="L3206" s="4">
        <v>420</v>
      </c>
      <c r="M3206" s="4" t="s">
        <v>35</v>
      </c>
      <c r="N3206" s="4" t="str" cm="1">
        <f t="array" ref="N3206">_xlfn.SWITCH(E3206,"Delhi","North","Chennai","South","Hyderabad","South","Mumbai","Central","Bangalore","South")</f>
        <v>South</v>
      </c>
      <c r="O3206" s="12">
        <v>70068.08</v>
      </c>
      <c r="P3206" s="4">
        <f>Table1[[#This Row],[Delivery_Date]]-Table1[[#This Row],[Order_Date]]</f>
        <v>6</v>
      </c>
      <c r="Q3206" s="4" t="str">
        <f>IF(Table1[[#This Row],[Delivery delay days]]&gt;5,"delay","on time")</f>
        <v>delay</v>
      </c>
      <c r="R3206" s="10">
        <f>DATEVALUE(Table1[[#This Row],[Delivery_Date]])</f>
        <v>45294</v>
      </c>
      <c r="S3206" s="10">
        <f>DATEVALUE(Table1[[#This Row],[Order_Date]])</f>
        <v>45288</v>
      </c>
      <c r="T3206" s="4" t="str" cm="1">
        <f t="array" ref="T3206">_xlfn.IFS(Table1[[#This Row],[Inventory_Level]]&lt;=200,"low",Table1[[#This Row],[Inventory_Level]]&gt;=700,"high",Table1[[#This Row],[Inventory_Level]]&gt;200,"medium")</f>
        <v>medium</v>
      </c>
    </row>
    <row r="3207" spans="1:20" x14ac:dyDescent="0.35">
      <c r="A3207" s="4">
        <v>3206</v>
      </c>
      <c r="B3207" s="4" t="s">
        <v>37</v>
      </c>
      <c r="C3207" s="4" t="s">
        <v>38</v>
      </c>
      <c r="D3207" s="4" t="s">
        <v>17</v>
      </c>
      <c r="E3207" s="4" t="s">
        <v>46</v>
      </c>
      <c r="F3207" s="10" t="s">
        <v>101</v>
      </c>
      <c r="G3207" s="11" t="s">
        <v>275</v>
      </c>
      <c r="H3207" s="4">
        <v>3</v>
      </c>
      <c r="I3207" s="12">
        <v>32843.410000000003</v>
      </c>
      <c r="J3207" s="12">
        <v>98530.23</v>
      </c>
      <c r="K3207" s="12">
        <v>3280.03</v>
      </c>
      <c r="L3207" s="4">
        <v>410</v>
      </c>
      <c r="M3207" s="4" t="s">
        <v>42</v>
      </c>
      <c r="N3207" s="4" t="str" cm="1">
        <f t="array" ref="N3207">_xlfn.SWITCH(E3207,"Delhi","North","Chennai","South","Hyderabad","South","Mumbai","Central","Bangalore","South")</f>
        <v>South</v>
      </c>
      <c r="O3207" s="12">
        <v>14118.01</v>
      </c>
      <c r="P3207" s="4">
        <f>Table1[[#This Row],[Delivery_Date]]-Table1[[#This Row],[Order_Date]]</f>
        <v>3</v>
      </c>
      <c r="Q3207" s="4" t="str">
        <f>IF(Table1[[#This Row],[Delivery delay days]]&gt;5,"delay","on time")</f>
        <v>on time</v>
      </c>
      <c r="R3207" s="10">
        <f>DATEVALUE(Table1[[#This Row],[Delivery_Date]])</f>
        <v>44999</v>
      </c>
      <c r="S3207" s="10">
        <f>DATEVALUE(Table1[[#This Row],[Order_Date]])</f>
        <v>44996</v>
      </c>
      <c r="T3207" s="4" t="str" cm="1">
        <f t="array" ref="T3207">_xlfn.IFS(Table1[[#This Row],[Inventory_Level]]&lt;=200,"low",Table1[[#This Row],[Inventory_Level]]&gt;=700,"high",Table1[[#This Row],[Inventory_Level]]&gt;200,"medium")</f>
        <v>medium</v>
      </c>
    </row>
    <row r="3208" spans="1:20" x14ac:dyDescent="0.35">
      <c r="A3208" s="4">
        <v>3207</v>
      </c>
      <c r="B3208" s="4" t="s">
        <v>31</v>
      </c>
      <c r="C3208" s="4" t="s">
        <v>38</v>
      </c>
      <c r="D3208" s="4" t="s">
        <v>25</v>
      </c>
      <c r="E3208" s="4" t="s">
        <v>52</v>
      </c>
      <c r="F3208" s="10" t="s">
        <v>372</v>
      </c>
      <c r="G3208" s="11" t="s">
        <v>357</v>
      </c>
      <c r="H3208" s="4">
        <v>47</v>
      </c>
      <c r="I3208" s="12">
        <v>15454.79</v>
      </c>
      <c r="J3208" s="12">
        <v>726375.13</v>
      </c>
      <c r="K3208" s="12">
        <v>1340.35</v>
      </c>
      <c r="L3208" s="4">
        <v>700</v>
      </c>
      <c r="M3208" s="4" t="s">
        <v>29</v>
      </c>
      <c r="N3208" s="4" t="str" cm="1">
        <f t="array" ref="N3208">_xlfn.SWITCH(E3208,"Delhi","North","Chennai","South","Hyderabad","South","Mumbai","Central","Bangalore","South")</f>
        <v>Central</v>
      </c>
      <c r="O3208" s="12">
        <v>142550.26999999999</v>
      </c>
      <c r="P3208" s="4">
        <f>Table1[[#This Row],[Delivery_Date]]-Table1[[#This Row],[Order_Date]]</f>
        <v>7</v>
      </c>
      <c r="Q3208" s="4" t="str">
        <f>IF(Table1[[#This Row],[Delivery delay days]]&gt;5,"delay","on time")</f>
        <v>delay</v>
      </c>
      <c r="R3208" s="10">
        <f>DATEVALUE(Table1[[#This Row],[Delivery_Date]])</f>
        <v>44963</v>
      </c>
      <c r="S3208" s="10">
        <f>DATEVALUE(Table1[[#This Row],[Order_Date]])</f>
        <v>44956</v>
      </c>
      <c r="T3208" s="4" t="str" cm="1">
        <f t="array" ref="T3208">_xlfn.IFS(Table1[[#This Row],[Inventory_Level]]&lt;=200,"low",Table1[[#This Row],[Inventory_Level]]&gt;=700,"high",Table1[[#This Row],[Inventory_Level]]&gt;200,"medium")</f>
        <v>high</v>
      </c>
    </row>
    <row r="3209" spans="1:20" x14ac:dyDescent="0.35">
      <c r="A3209" s="4">
        <v>3208</v>
      </c>
      <c r="B3209" s="4" t="s">
        <v>37</v>
      </c>
      <c r="C3209" s="4" t="s">
        <v>24</v>
      </c>
      <c r="D3209" s="4" t="s">
        <v>25</v>
      </c>
      <c r="E3209" s="4" t="s">
        <v>60</v>
      </c>
      <c r="F3209" s="10" t="s">
        <v>321</v>
      </c>
      <c r="G3209" s="11" t="s">
        <v>315</v>
      </c>
      <c r="H3209" s="4">
        <v>91</v>
      </c>
      <c r="I3209" s="12">
        <v>25244.3</v>
      </c>
      <c r="J3209" s="12">
        <v>2297231.2999999998</v>
      </c>
      <c r="K3209" s="12">
        <v>3699.91</v>
      </c>
      <c r="L3209" s="4">
        <v>640</v>
      </c>
      <c r="M3209" s="4" t="s">
        <v>29</v>
      </c>
      <c r="N3209" s="4" t="str" cm="1">
        <f t="array" ref="N3209">_xlfn.SWITCH(E3209,"Delhi","North","Chennai","South","Hyderabad","South","Mumbai","Central","Bangalore","South")</f>
        <v>South</v>
      </c>
      <c r="O3209" s="12">
        <v>518044.47</v>
      </c>
      <c r="P3209" s="4">
        <f>Table1[[#This Row],[Delivery_Date]]-Table1[[#This Row],[Order_Date]]</f>
        <v>6</v>
      </c>
      <c r="Q3209" s="4" t="str">
        <f>IF(Table1[[#This Row],[Delivery delay days]]&gt;5,"delay","on time")</f>
        <v>delay</v>
      </c>
      <c r="R3209" s="10">
        <f>DATEVALUE(Table1[[#This Row],[Delivery_Date]])</f>
        <v>45091</v>
      </c>
      <c r="S3209" s="10">
        <f>DATEVALUE(Table1[[#This Row],[Order_Date]])</f>
        <v>45085</v>
      </c>
      <c r="T3209" s="4" t="str" cm="1">
        <f t="array" ref="T3209">_xlfn.IFS(Table1[[#This Row],[Inventory_Level]]&lt;=200,"low",Table1[[#This Row],[Inventory_Level]]&gt;=700,"high",Table1[[#This Row],[Inventory_Level]]&gt;200,"medium")</f>
        <v>medium</v>
      </c>
    </row>
    <row r="3210" spans="1:20" x14ac:dyDescent="0.35">
      <c r="A3210" s="4">
        <v>3209</v>
      </c>
      <c r="B3210" s="4" t="s">
        <v>59</v>
      </c>
      <c r="C3210" s="4" t="s">
        <v>16</v>
      </c>
      <c r="D3210" s="4" t="s">
        <v>17</v>
      </c>
      <c r="E3210" s="4" t="s">
        <v>52</v>
      </c>
      <c r="F3210" s="10" t="s">
        <v>394</v>
      </c>
      <c r="G3210" s="11" t="s">
        <v>152</v>
      </c>
      <c r="H3210" s="4">
        <v>3</v>
      </c>
      <c r="I3210" s="12">
        <v>22173.62</v>
      </c>
      <c r="J3210" s="12">
        <v>66520.86</v>
      </c>
      <c r="K3210" s="12">
        <v>2047.45</v>
      </c>
      <c r="L3210" s="4">
        <v>531</v>
      </c>
      <c r="M3210" s="4" t="s">
        <v>29</v>
      </c>
      <c r="N3210" s="4" t="str" cm="1">
        <f t="array" ref="N3210">_xlfn.SWITCH(E3210,"Delhi","North","Chennai","South","Hyderabad","South","Mumbai","Central","Bangalore","South")</f>
        <v>Central</v>
      </c>
      <c r="O3210" s="12">
        <v>4125.1000000000004</v>
      </c>
      <c r="P3210" s="4">
        <f>Table1[[#This Row],[Delivery_Date]]-Table1[[#This Row],[Order_Date]]</f>
        <v>8</v>
      </c>
      <c r="Q3210" s="4" t="str">
        <f>IF(Table1[[#This Row],[Delivery delay days]]&gt;5,"delay","on time")</f>
        <v>delay</v>
      </c>
      <c r="R3210" s="10">
        <f>DATEVALUE(Table1[[#This Row],[Delivery_Date]])</f>
        <v>44975</v>
      </c>
      <c r="S3210" s="10">
        <f>DATEVALUE(Table1[[#This Row],[Order_Date]])</f>
        <v>44967</v>
      </c>
      <c r="T3210" s="4" t="str" cm="1">
        <f t="array" ref="T3210">_xlfn.IFS(Table1[[#This Row],[Inventory_Level]]&lt;=200,"low",Table1[[#This Row],[Inventory_Level]]&gt;=700,"high",Table1[[#This Row],[Inventory_Level]]&gt;200,"medium")</f>
        <v>medium</v>
      </c>
    </row>
    <row r="3211" spans="1:20" x14ac:dyDescent="0.35">
      <c r="A3211" s="4">
        <v>3210</v>
      </c>
      <c r="B3211" s="4" t="s">
        <v>31</v>
      </c>
      <c r="C3211" s="4" t="s">
        <v>24</v>
      </c>
      <c r="D3211" s="4" t="s">
        <v>39</v>
      </c>
      <c r="E3211" s="4" t="s">
        <v>46</v>
      </c>
      <c r="F3211" s="10" t="s">
        <v>104</v>
      </c>
      <c r="G3211" s="11" t="s">
        <v>276</v>
      </c>
      <c r="H3211" s="4">
        <v>56</v>
      </c>
      <c r="I3211" s="12">
        <v>40160.050000000003</v>
      </c>
      <c r="J3211" s="12">
        <v>2248962.7999999998</v>
      </c>
      <c r="K3211" s="12">
        <v>1054.94</v>
      </c>
      <c r="L3211" s="4">
        <v>633</v>
      </c>
      <c r="M3211" s="4" t="s">
        <v>35</v>
      </c>
      <c r="N3211" s="4" t="str" cm="1">
        <f t="array" ref="N3211">_xlfn.SWITCH(E3211,"Delhi","North","Chennai","South","Hyderabad","South","Mumbai","Central","Bangalore","South")</f>
        <v>South</v>
      </c>
      <c r="O3211" s="12">
        <v>371687.7</v>
      </c>
      <c r="P3211" s="4">
        <f>Table1[[#This Row],[Delivery_Date]]-Table1[[#This Row],[Order_Date]]</f>
        <v>4</v>
      </c>
      <c r="Q3211" s="4" t="str">
        <f>IF(Table1[[#This Row],[Delivery delay days]]&gt;5,"delay","on time")</f>
        <v>on time</v>
      </c>
      <c r="R3211" s="10">
        <f>DATEVALUE(Table1[[#This Row],[Delivery_Date]])</f>
        <v>45010</v>
      </c>
      <c r="S3211" s="10">
        <f>DATEVALUE(Table1[[#This Row],[Order_Date]])</f>
        <v>45006</v>
      </c>
      <c r="T3211" s="4" t="str" cm="1">
        <f t="array" ref="T3211">_xlfn.IFS(Table1[[#This Row],[Inventory_Level]]&lt;=200,"low",Table1[[#This Row],[Inventory_Level]]&gt;=700,"high",Table1[[#This Row],[Inventory_Level]]&gt;200,"medium")</f>
        <v>medium</v>
      </c>
    </row>
    <row r="3212" spans="1:20" x14ac:dyDescent="0.35">
      <c r="A3212" s="4">
        <v>3211</v>
      </c>
      <c r="B3212" s="4" t="s">
        <v>37</v>
      </c>
      <c r="C3212" s="4" t="s">
        <v>38</v>
      </c>
      <c r="D3212" s="4" t="s">
        <v>39</v>
      </c>
      <c r="E3212" s="4" t="s">
        <v>18</v>
      </c>
      <c r="F3212" s="10" t="s">
        <v>399</v>
      </c>
      <c r="G3212" s="11" t="s">
        <v>328</v>
      </c>
      <c r="H3212" s="4">
        <v>3</v>
      </c>
      <c r="I3212" s="12">
        <v>40504.19</v>
      </c>
      <c r="J3212" s="12">
        <v>121512.57</v>
      </c>
      <c r="K3212" s="12">
        <v>2579.17</v>
      </c>
      <c r="L3212" s="4">
        <v>811</v>
      </c>
      <c r="M3212" s="4" t="s">
        <v>35</v>
      </c>
      <c r="N3212" s="4" t="str" cm="1">
        <f t="array" ref="N3212">_xlfn.SWITCH(E3212,"Delhi","North","Chennai","South","Hyderabad","South","Mumbai","Central","Bangalore","South")</f>
        <v>North</v>
      </c>
      <c r="O3212" s="12">
        <v>11770.3</v>
      </c>
      <c r="P3212" s="4">
        <f>Table1[[#This Row],[Delivery_Date]]-Table1[[#This Row],[Order_Date]]</f>
        <v>5</v>
      </c>
      <c r="Q3212" s="4" t="str">
        <f>IF(Table1[[#This Row],[Delivery delay days]]&gt;5,"delay","on time")</f>
        <v>on time</v>
      </c>
      <c r="R3212" s="10">
        <f>DATEVALUE(Table1[[#This Row],[Delivery_Date]])</f>
        <v>44942</v>
      </c>
      <c r="S3212" s="10">
        <f>DATEVALUE(Table1[[#This Row],[Order_Date]])</f>
        <v>44937</v>
      </c>
      <c r="T3212" s="4" t="str" cm="1">
        <f t="array" ref="T3212">_xlfn.IFS(Table1[[#This Row],[Inventory_Level]]&lt;=200,"low",Table1[[#This Row],[Inventory_Level]]&gt;=700,"high",Table1[[#This Row],[Inventory_Level]]&gt;200,"medium")</f>
        <v>high</v>
      </c>
    </row>
    <row r="3213" spans="1:20" x14ac:dyDescent="0.35">
      <c r="A3213" s="4">
        <v>3212</v>
      </c>
      <c r="B3213" s="4" t="s">
        <v>15</v>
      </c>
      <c r="C3213" s="4" t="s">
        <v>38</v>
      </c>
      <c r="D3213" s="4" t="s">
        <v>17</v>
      </c>
      <c r="E3213" s="4" t="s">
        <v>52</v>
      </c>
      <c r="F3213" s="10" t="s">
        <v>259</v>
      </c>
      <c r="G3213" s="11" t="s">
        <v>231</v>
      </c>
      <c r="H3213" s="4">
        <v>3</v>
      </c>
      <c r="I3213" s="12">
        <v>27714.75</v>
      </c>
      <c r="J3213" s="12">
        <v>83144.25</v>
      </c>
      <c r="K3213" s="12">
        <v>4811.7700000000004</v>
      </c>
      <c r="L3213" s="4">
        <v>703</v>
      </c>
      <c r="M3213" s="4" t="s">
        <v>42</v>
      </c>
      <c r="N3213" s="4" t="str" cm="1">
        <f t="array" ref="N3213">_xlfn.SWITCH(E3213,"Delhi","North","Chennai","South","Hyderabad","South","Mumbai","Central","Bangalore","South")</f>
        <v>Central</v>
      </c>
      <c r="O3213" s="12">
        <v>12644.34</v>
      </c>
      <c r="P3213" s="4">
        <f>Table1[[#This Row],[Delivery_Date]]-Table1[[#This Row],[Order_Date]]</f>
        <v>6</v>
      </c>
      <c r="Q3213" s="4" t="str">
        <f>IF(Table1[[#This Row],[Delivery delay days]]&gt;5,"delay","on time")</f>
        <v>delay</v>
      </c>
      <c r="R3213" s="10">
        <f>DATEVALUE(Table1[[#This Row],[Delivery_Date]])</f>
        <v>45022</v>
      </c>
      <c r="S3213" s="10">
        <f>DATEVALUE(Table1[[#This Row],[Order_Date]])</f>
        <v>45016</v>
      </c>
      <c r="T3213" s="4" t="str" cm="1">
        <f t="array" ref="T3213">_xlfn.IFS(Table1[[#This Row],[Inventory_Level]]&lt;=200,"low",Table1[[#This Row],[Inventory_Level]]&gt;=700,"high",Table1[[#This Row],[Inventory_Level]]&gt;200,"medium")</f>
        <v>high</v>
      </c>
    </row>
    <row r="3214" spans="1:20" x14ac:dyDescent="0.35">
      <c r="A3214" s="4">
        <v>3213</v>
      </c>
      <c r="B3214" s="4" t="s">
        <v>44</v>
      </c>
      <c r="C3214" s="4" t="s">
        <v>24</v>
      </c>
      <c r="D3214" s="4" t="s">
        <v>39</v>
      </c>
      <c r="E3214" s="4" t="s">
        <v>52</v>
      </c>
      <c r="F3214" s="10" t="s">
        <v>48</v>
      </c>
      <c r="G3214" s="11" t="s">
        <v>112</v>
      </c>
      <c r="H3214" s="4">
        <v>39</v>
      </c>
      <c r="I3214" s="12">
        <v>33052.89</v>
      </c>
      <c r="J3214" s="12">
        <v>1289062.71</v>
      </c>
      <c r="K3214" s="12">
        <v>2705.73</v>
      </c>
      <c r="L3214" s="4">
        <v>184</v>
      </c>
      <c r="M3214" s="4" t="s">
        <v>29</v>
      </c>
      <c r="N3214" s="4" t="str" cm="1">
        <f t="array" ref="N3214">_xlfn.SWITCH(E3214,"Delhi","North","Chennai","South","Hyderabad","South","Mumbai","Central","Bangalore","South")</f>
        <v>Central</v>
      </c>
      <c r="O3214" s="12">
        <v>153363.09</v>
      </c>
      <c r="P3214" s="4">
        <f>Table1[[#This Row],[Delivery_Date]]-Table1[[#This Row],[Order_Date]]</f>
        <v>9</v>
      </c>
      <c r="Q3214" s="4" t="str">
        <f>IF(Table1[[#This Row],[Delivery delay days]]&gt;5,"delay","on time")</f>
        <v>delay</v>
      </c>
      <c r="R3214" s="10">
        <f>DATEVALUE(Table1[[#This Row],[Delivery_Date]])</f>
        <v>45162</v>
      </c>
      <c r="S3214" s="10">
        <f>DATEVALUE(Table1[[#This Row],[Order_Date]])</f>
        <v>45153</v>
      </c>
      <c r="T3214" s="4" t="str" cm="1">
        <f t="array" ref="T3214">_xlfn.IFS(Table1[[#This Row],[Inventory_Level]]&lt;=200,"low",Table1[[#This Row],[Inventory_Level]]&gt;=700,"high",Table1[[#This Row],[Inventory_Level]]&gt;200,"medium")</f>
        <v>low</v>
      </c>
    </row>
    <row r="3215" spans="1:20" x14ac:dyDescent="0.35">
      <c r="A3215" s="4">
        <v>3214</v>
      </c>
      <c r="B3215" s="4" t="s">
        <v>31</v>
      </c>
      <c r="C3215" s="4" t="s">
        <v>16</v>
      </c>
      <c r="D3215" s="4" t="s">
        <v>25</v>
      </c>
      <c r="E3215" s="4" t="s">
        <v>18</v>
      </c>
      <c r="F3215" s="10" t="s">
        <v>198</v>
      </c>
      <c r="G3215" s="11" t="s">
        <v>314</v>
      </c>
      <c r="H3215" s="4">
        <v>69</v>
      </c>
      <c r="I3215" s="12">
        <v>18642.75</v>
      </c>
      <c r="J3215" s="12">
        <v>1286349.75</v>
      </c>
      <c r="K3215" s="12">
        <v>801.51</v>
      </c>
      <c r="L3215" s="4">
        <v>56</v>
      </c>
      <c r="M3215" s="4" t="s">
        <v>35</v>
      </c>
      <c r="N3215" s="4" t="str" cm="1">
        <f t="array" ref="N3215">_xlfn.SWITCH(E3215,"Delhi","North","Chennai","South","Hyderabad","South","Mumbai","Central","Bangalore","South")</f>
        <v>North</v>
      </c>
      <c r="O3215" s="12">
        <v>278032.53999999998</v>
      </c>
      <c r="P3215" s="4">
        <f>Table1[[#This Row],[Delivery_Date]]-Table1[[#This Row],[Order_Date]]</f>
        <v>1</v>
      </c>
      <c r="Q3215" s="4" t="str">
        <f>IF(Table1[[#This Row],[Delivery delay days]]&gt;5,"delay","on time")</f>
        <v>on time</v>
      </c>
      <c r="R3215" s="10">
        <f>DATEVALUE(Table1[[#This Row],[Delivery_Date]])</f>
        <v>45108</v>
      </c>
      <c r="S3215" s="10">
        <f>DATEVALUE(Table1[[#This Row],[Order_Date]])</f>
        <v>45107</v>
      </c>
      <c r="T3215" s="4" t="str" cm="1">
        <f t="array" ref="T3215">_xlfn.IFS(Table1[[#This Row],[Inventory_Level]]&lt;=200,"low",Table1[[#This Row],[Inventory_Level]]&gt;=700,"high",Table1[[#This Row],[Inventory_Level]]&gt;200,"medium")</f>
        <v>low</v>
      </c>
    </row>
    <row r="3216" spans="1:20" x14ac:dyDescent="0.35">
      <c r="A3216" s="4">
        <v>3215</v>
      </c>
      <c r="B3216" s="4" t="s">
        <v>59</v>
      </c>
      <c r="C3216" s="4" t="s">
        <v>16</v>
      </c>
      <c r="D3216" s="4" t="s">
        <v>17</v>
      </c>
      <c r="E3216" s="4" t="s">
        <v>26</v>
      </c>
      <c r="F3216" s="10" t="s">
        <v>131</v>
      </c>
      <c r="G3216" s="11" t="s">
        <v>136</v>
      </c>
      <c r="H3216" s="4">
        <v>35</v>
      </c>
      <c r="I3216" s="12">
        <v>33765.18</v>
      </c>
      <c r="J3216" s="12">
        <v>1181781.3</v>
      </c>
      <c r="K3216" s="12">
        <v>3667.46</v>
      </c>
      <c r="L3216" s="4">
        <v>397</v>
      </c>
      <c r="M3216" s="4" t="s">
        <v>35</v>
      </c>
      <c r="N3216" s="4" t="str" cm="1">
        <f t="array" ref="N3216">_xlfn.SWITCH(E3216,"Delhi","North","Chennai","South","Hyderabad","South","Mumbai","Central","Bangalore","South")</f>
        <v>South</v>
      </c>
      <c r="O3216" s="12">
        <v>107610.55</v>
      </c>
      <c r="P3216" s="4">
        <f>Table1[[#This Row],[Delivery_Date]]-Table1[[#This Row],[Order_Date]]</f>
        <v>8</v>
      </c>
      <c r="Q3216" s="4" t="str">
        <f>IF(Table1[[#This Row],[Delivery delay days]]&gt;5,"delay","on time")</f>
        <v>delay</v>
      </c>
      <c r="R3216" s="10">
        <f>DATEVALUE(Table1[[#This Row],[Delivery_Date]])</f>
        <v>45139</v>
      </c>
      <c r="S3216" s="10">
        <f>DATEVALUE(Table1[[#This Row],[Order_Date]])</f>
        <v>45131</v>
      </c>
      <c r="T3216" s="4" t="str" cm="1">
        <f t="array" ref="T3216">_xlfn.IFS(Table1[[#This Row],[Inventory_Level]]&lt;=200,"low",Table1[[#This Row],[Inventory_Level]]&gt;=700,"high",Table1[[#This Row],[Inventory_Level]]&gt;200,"medium")</f>
        <v>medium</v>
      </c>
    </row>
    <row r="3217" spans="1:20" x14ac:dyDescent="0.35">
      <c r="A3217" s="4">
        <v>3216</v>
      </c>
      <c r="B3217" s="4" t="s">
        <v>59</v>
      </c>
      <c r="C3217" s="4" t="s">
        <v>16</v>
      </c>
      <c r="D3217" s="4" t="s">
        <v>25</v>
      </c>
      <c r="E3217" s="4" t="s">
        <v>26</v>
      </c>
      <c r="F3217" s="10" t="s">
        <v>369</v>
      </c>
      <c r="G3217" s="11" t="s">
        <v>101</v>
      </c>
      <c r="H3217" s="4">
        <v>67</v>
      </c>
      <c r="I3217" s="12">
        <v>30379.86</v>
      </c>
      <c r="J3217" s="12">
        <v>2035450.62</v>
      </c>
      <c r="K3217" s="12">
        <v>906.57</v>
      </c>
      <c r="L3217" s="4">
        <v>321</v>
      </c>
      <c r="M3217" s="4" t="s">
        <v>21</v>
      </c>
      <c r="N3217" s="4" t="str" cm="1">
        <f t="array" ref="N3217">_xlfn.SWITCH(E3217,"Delhi","North","Chennai","South","Hyderabad","South","Mumbai","Central","Bangalore","South")</f>
        <v>South</v>
      </c>
      <c r="O3217" s="12">
        <v>308093.86</v>
      </c>
      <c r="P3217" s="4">
        <f>Table1[[#This Row],[Delivery_Date]]-Table1[[#This Row],[Order_Date]]</f>
        <v>15</v>
      </c>
      <c r="Q3217" s="4" t="str">
        <f>IF(Table1[[#This Row],[Delivery delay days]]&gt;5,"delay","on time")</f>
        <v>delay</v>
      </c>
      <c r="R3217" s="10">
        <f>DATEVALUE(Table1[[#This Row],[Delivery_Date]])</f>
        <v>44996</v>
      </c>
      <c r="S3217" s="10">
        <f>DATEVALUE(Table1[[#This Row],[Order_Date]])</f>
        <v>44981</v>
      </c>
      <c r="T3217" s="4" t="str" cm="1">
        <f t="array" ref="T3217">_xlfn.IFS(Table1[[#This Row],[Inventory_Level]]&lt;=200,"low",Table1[[#This Row],[Inventory_Level]]&gt;=700,"high",Table1[[#This Row],[Inventory_Level]]&gt;200,"medium")</f>
        <v>medium</v>
      </c>
    </row>
    <row r="3218" spans="1:20" x14ac:dyDescent="0.35">
      <c r="A3218" s="4">
        <v>3217</v>
      </c>
      <c r="B3218" s="4" t="s">
        <v>51</v>
      </c>
      <c r="C3218" s="4" t="s">
        <v>24</v>
      </c>
      <c r="D3218" s="4" t="s">
        <v>45</v>
      </c>
      <c r="E3218" s="4" t="s">
        <v>60</v>
      </c>
      <c r="F3218" s="10" t="s">
        <v>375</v>
      </c>
      <c r="G3218" s="11" t="s">
        <v>327</v>
      </c>
      <c r="H3218" s="4">
        <v>15</v>
      </c>
      <c r="I3218" s="12">
        <v>43175.21</v>
      </c>
      <c r="J3218" s="12">
        <v>647628.15</v>
      </c>
      <c r="K3218" s="12">
        <v>2974.67</v>
      </c>
      <c r="L3218" s="4">
        <v>961</v>
      </c>
      <c r="M3218" s="4" t="s">
        <v>35</v>
      </c>
      <c r="N3218" s="4" t="str" cm="1">
        <f t="array" ref="N3218">_xlfn.SWITCH(E3218,"Delhi","North","Chennai","South","Hyderabad","South","Mumbai","Central","Bangalore","South")</f>
        <v>South</v>
      </c>
      <c r="O3218" s="12">
        <v>112190.45</v>
      </c>
      <c r="P3218" s="4">
        <f>Table1[[#This Row],[Delivery_Date]]-Table1[[#This Row],[Order_Date]]</f>
        <v>12</v>
      </c>
      <c r="Q3218" s="4" t="str">
        <f>IF(Table1[[#This Row],[Delivery delay days]]&gt;5,"delay","on time")</f>
        <v>delay</v>
      </c>
      <c r="R3218" s="10">
        <f>DATEVALUE(Table1[[#This Row],[Delivery_Date]])</f>
        <v>45265</v>
      </c>
      <c r="S3218" s="10">
        <f>DATEVALUE(Table1[[#This Row],[Order_Date]])</f>
        <v>45253</v>
      </c>
      <c r="T3218" s="4" t="str" cm="1">
        <f t="array" ref="T3218">_xlfn.IFS(Table1[[#This Row],[Inventory_Level]]&lt;=200,"low",Table1[[#This Row],[Inventory_Level]]&gt;=700,"high",Table1[[#This Row],[Inventory_Level]]&gt;200,"medium")</f>
        <v>high</v>
      </c>
    </row>
    <row r="3219" spans="1:20" x14ac:dyDescent="0.35">
      <c r="A3219" s="4">
        <v>3218</v>
      </c>
      <c r="B3219" s="4" t="s">
        <v>15</v>
      </c>
      <c r="C3219" s="4" t="s">
        <v>24</v>
      </c>
      <c r="D3219" s="4" t="s">
        <v>25</v>
      </c>
      <c r="E3219" s="4" t="s">
        <v>26</v>
      </c>
      <c r="F3219" s="10" t="s">
        <v>412</v>
      </c>
      <c r="G3219" s="11" t="s">
        <v>74</v>
      </c>
      <c r="H3219" s="4">
        <v>35</v>
      </c>
      <c r="I3219" s="12">
        <v>13588.39</v>
      </c>
      <c r="J3219" s="12">
        <v>475593.65</v>
      </c>
      <c r="K3219" s="12">
        <v>4070.46</v>
      </c>
      <c r="L3219" s="4">
        <v>732</v>
      </c>
      <c r="M3219" s="4" t="s">
        <v>35</v>
      </c>
      <c r="N3219" s="4" t="str" cm="1">
        <f t="array" ref="N3219">_xlfn.SWITCH(E3219,"Delhi","North","Chennai","South","Hyderabad","South","Mumbai","Central","Bangalore","South")</f>
        <v>South</v>
      </c>
      <c r="O3219" s="12">
        <v>92308.05</v>
      </c>
      <c r="P3219" s="4">
        <f>Table1[[#This Row],[Delivery_Date]]-Table1[[#This Row],[Order_Date]]</f>
        <v>12</v>
      </c>
      <c r="Q3219" s="4" t="str">
        <f>IF(Table1[[#This Row],[Delivery delay days]]&gt;5,"delay","on time")</f>
        <v>delay</v>
      </c>
      <c r="R3219" s="10">
        <f>DATEVALUE(Table1[[#This Row],[Delivery_Date]])</f>
        <v>45231</v>
      </c>
      <c r="S3219" s="10">
        <f>DATEVALUE(Table1[[#This Row],[Order_Date]])</f>
        <v>45219</v>
      </c>
      <c r="T3219" s="4" t="str" cm="1">
        <f t="array" ref="T3219">_xlfn.IFS(Table1[[#This Row],[Inventory_Level]]&lt;=200,"low",Table1[[#This Row],[Inventory_Level]]&gt;=700,"high",Table1[[#This Row],[Inventory_Level]]&gt;200,"medium")</f>
        <v>high</v>
      </c>
    </row>
    <row r="3220" spans="1:20" x14ac:dyDescent="0.35">
      <c r="A3220" s="4">
        <v>3219</v>
      </c>
      <c r="B3220" s="4" t="s">
        <v>15</v>
      </c>
      <c r="C3220" s="4" t="s">
        <v>16</v>
      </c>
      <c r="D3220" s="4" t="s">
        <v>45</v>
      </c>
      <c r="E3220" s="4" t="s">
        <v>52</v>
      </c>
      <c r="F3220" s="10" t="s">
        <v>375</v>
      </c>
      <c r="G3220" s="11" t="s">
        <v>350</v>
      </c>
      <c r="H3220" s="4">
        <v>92</v>
      </c>
      <c r="I3220" s="12">
        <v>15429.46</v>
      </c>
      <c r="J3220" s="12">
        <v>1419510.32</v>
      </c>
      <c r="K3220" s="12">
        <v>1154.67</v>
      </c>
      <c r="L3220" s="4">
        <v>949</v>
      </c>
      <c r="M3220" s="4" t="s">
        <v>35</v>
      </c>
      <c r="N3220" s="4" t="str" cm="1">
        <f t="array" ref="N3220">_xlfn.SWITCH(E3220,"Delhi","North","Chennai","South","Hyderabad","South","Mumbai","Central","Bangalore","South")</f>
        <v>Central</v>
      </c>
      <c r="O3220" s="12">
        <v>326477.90000000002</v>
      </c>
      <c r="P3220" s="4">
        <f>Table1[[#This Row],[Delivery_Date]]-Table1[[#This Row],[Order_Date]]</f>
        <v>11</v>
      </c>
      <c r="Q3220" s="4" t="str">
        <f>IF(Table1[[#This Row],[Delivery delay days]]&gt;5,"delay","on time")</f>
        <v>delay</v>
      </c>
      <c r="R3220" s="10">
        <f>DATEVALUE(Table1[[#This Row],[Delivery_Date]])</f>
        <v>45264</v>
      </c>
      <c r="S3220" s="10">
        <f>DATEVALUE(Table1[[#This Row],[Order_Date]])</f>
        <v>45253</v>
      </c>
      <c r="T3220" s="4" t="str" cm="1">
        <f t="array" ref="T3220">_xlfn.IFS(Table1[[#This Row],[Inventory_Level]]&lt;=200,"low",Table1[[#This Row],[Inventory_Level]]&gt;=700,"high",Table1[[#This Row],[Inventory_Level]]&gt;200,"medium")</f>
        <v>high</v>
      </c>
    </row>
    <row r="3221" spans="1:20" x14ac:dyDescent="0.35">
      <c r="A3221" s="4">
        <v>3220</v>
      </c>
      <c r="B3221" s="4" t="s">
        <v>65</v>
      </c>
      <c r="C3221" s="4" t="s">
        <v>38</v>
      </c>
      <c r="D3221" s="4" t="s">
        <v>25</v>
      </c>
      <c r="E3221" s="4" t="s">
        <v>46</v>
      </c>
      <c r="F3221" s="10" t="s">
        <v>69</v>
      </c>
      <c r="G3221" s="11" t="s">
        <v>204</v>
      </c>
      <c r="H3221" s="4">
        <v>40</v>
      </c>
      <c r="I3221" s="12">
        <v>36386.82</v>
      </c>
      <c r="J3221" s="12">
        <v>1455472.8</v>
      </c>
      <c r="K3221" s="12">
        <v>382.02</v>
      </c>
      <c r="L3221" s="4">
        <v>337</v>
      </c>
      <c r="M3221" s="4" t="s">
        <v>42</v>
      </c>
      <c r="N3221" s="4" t="str" cm="1">
        <f t="array" ref="N3221">_xlfn.SWITCH(E3221,"Delhi","North","Chennai","South","Hyderabad","South","Mumbai","Central","Bangalore","South")</f>
        <v>South</v>
      </c>
      <c r="O3221" s="12">
        <v>145401.15</v>
      </c>
      <c r="P3221" s="4">
        <f>Table1[[#This Row],[Delivery_Date]]-Table1[[#This Row],[Order_Date]]</f>
        <v>12</v>
      </c>
      <c r="Q3221" s="4" t="str">
        <f>IF(Table1[[#This Row],[Delivery delay days]]&gt;5,"delay","on time")</f>
        <v>delay</v>
      </c>
      <c r="R3221" s="10">
        <f>DATEVALUE(Table1[[#This Row],[Delivery_Date]])</f>
        <v>44940</v>
      </c>
      <c r="S3221" s="10">
        <f>DATEVALUE(Table1[[#This Row],[Order_Date]])</f>
        <v>44928</v>
      </c>
      <c r="T3221" s="4" t="str" cm="1">
        <f t="array" ref="T3221">_xlfn.IFS(Table1[[#This Row],[Inventory_Level]]&lt;=200,"low",Table1[[#This Row],[Inventory_Level]]&gt;=700,"high",Table1[[#This Row],[Inventory_Level]]&gt;200,"medium")</f>
        <v>medium</v>
      </c>
    </row>
    <row r="3222" spans="1:20" x14ac:dyDescent="0.35">
      <c r="A3222" s="4">
        <v>3221</v>
      </c>
      <c r="B3222" s="4" t="s">
        <v>51</v>
      </c>
      <c r="C3222" s="4" t="s">
        <v>16</v>
      </c>
      <c r="D3222" s="4" t="s">
        <v>25</v>
      </c>
      <c r="E3222" s="4" t="s">
        <v>52</v>
      </c>
      <c r="F3222" s="10" t="s">
        <v>185</v>
      </c>
      <c r="G3222" s="11" t="s">
        <v>339</v>
      </c>
      <c r="H3222" s="4">
        <v>68</v>
      </c>
      <c r="I3222" s="12">
        <v>25309.02</v>
      </c>
      <c r="J3222" s="12">
        <v>1721013.36</v>
      </c>
      <c r="K3222" s="12">
        <v>3024.9</v>
      </c>
      <c r="L3222" s="4">
        <v>616</v>
      </c>
      <c r="M3222" s="4" t="s">
        <v>21</v>
      </c>
      <c r="N3222" s="4" t="str" cm="1">
        <f t="array" ref="N3222">_xlfn.SWITCH(E3222,"Delhi","North","Chennai","South","Hyderabad","South","Mumbai","Central","Bangalore","South")</f>
        <v>Central</v>
      </c>
      <c r="O3222" s="12">
        <v>118012.81</v>
      </c>
      <c r="P3222" s="4">
        <f>Table1[[#This Row],[Delivery_Date]]-Table1[[#This Row],[Order_Date]]</f>
        <v>15</v>
      </c>
      <c r="Q3222" s="4" t="str">
        <f>IF(Table1[[#This Row],[Delivery delay days]]&gt;5,"delay","on time")</f>
        <v>delay</v>
      </c>
      <c r="R3222" s="10">
        <f>DATEVALUE(Table1[[#This Row],[Delivery_Date]])</f>
        <v>45056</v>
      </c>
      <c r="S3222" s="10">
        <f>DATEVALUE(Table1[[#This Row],[Order_Date]])</f>
        <v>45041</v>
      </c>
      <c r="T3222" s="4" t="str" cm="1">
        <f t="array" ref="T3222">_xlfn.IFS(Table1[[#This Row],[Inventory_Level]]&lt;=200,"low",Table1[[#This Row],[Inventory_Level]]&gt;=700,"high",Table1[[#This Row],[Inventory_Level]]&gt;200,"medium")</f>
        <v>medium</v>
      </c>
    </row>
    <row r="3223" spans="1:20" x14ac:dyDescent="0.35">
      <c r="A3223" s="4">
        <v>3222</v>
      </c>
      <c r="B3223" s="4" t="s">
        <v>23</v>
      </c>
      <c r="C3223" s="4" t="s">
        <v>24</v>
      </c>
      <c r="D3223" s="4" t="s">
        <v>25</v>
      </c>
      <c r="E3223" s="4" t="s">
        <v>60</v>
      </c>
      <c r="F3223" s="10" t="s">
        <v>218</v>
      </c>
      <c r="G3223" s="11" t="s">
        <v>74</v>
      </c>
      <c r="H3223" s="4">
        <v>94</v>
      </c>
      <c r="I3223" s="12">
        <v>42818.2</v>
      </c>
      <c r="J3223" s="12">
        <v>4024910.8</v>
      </c>
      <c r="K3223" s="12">
        <v>4079.14</v>
      </c>
      <c r="L3223" s="4">
        <v>820</v>
      </c>
      <c r="M3223" s="4" t="s">
        <v>35</v>
      </c>
      <c r="N3223" s="4" t="str" cm="1">
        <f t="array" ref="N3223">_xlfn.SWITCH(E3223,"Delhi","North","Chennai","South","Hyderabad","South","Mumbai","Central","Bangalore","South")</f>
        <v>South</v>
      </c>
      <c r="O3223" s="12">
        <v>922481.91</v>
      </c>
      <c r="P3223" s="4">
        <f>Table1[[#This Row],[Delivery_Date]]-Table1[[#This Row],[Order_Date]]</f>
        <v>8</v>
      </c>
      <c r="Q3223" s="4" t="str">
        <f>IF(Table1[[#This Row],[Delivery delay days]]&gt;5,"delay","on time")</f>
        <v>delay</v>
      </c>
      <c r="R3223" s="10">
        <f>DATEVALUE(Table1[[#This Row],[Delivery_Date]])</f>
        <v>45231</v>
      </c>
      <c r="S3223" s="10">
        <f>DATEVALUE(Table1[[#This Row],[Order_Date]])</f>
        <v>45223</v>
      </c>
      <c r="T3223" s="4" t="str" cm="1">
        <f t="array" ref="T3223">_xlfn.IFS(Table1[[#This Row],[Inventory_Level]]&lt;=200,"low",Table1[[#This Row],[Inventory_Level]]&gt;=700,"high",Table1[[#This Row],[Inventory_Level]]&gt;200,"medium")</f>
        <v>high</v>
      </c>
    </row>
    <row r="3224" spans="1:20" x14ac:dyDescent="0.35">
      <c r="A3224" s="4">
        <v>3223</v>
      </c>
      <c r="B3224" s="4" t="s">
        <v>23</v>
      </c>
      <c r="C3224" s="4" t="s">
        <v>38</v>
      </c>
      <c r="D3224" s="4" t="s">
        <v>45</v>
      </c>
      <c r="E3224" s="4" t="s">
        <v>52</v>
      </c>
      <c r="F3224" s="10" t="s">
        <v>218</v>
      </c>
      <c r="G3224" s="11" t="s">
        <v>74</v>
      </c>
      <c r="H3224" s="4">
        <v>6</v>
      </c>
      <c r="I3224" s="12">
        <v>28617.01</v>
      </c>
      <c r="J3224" s="12">
        <v>171702.06</v>
      </c>
      <c r="K3224" s="12">
        <v>2863.67</v>
      </c>
      <c r="L3224" s="4">
        <v>332</v>
      </c>
      <c r="M3224" s="4" t="s">
        <v>35</v>
      </c>
      <c r="N3224" s="4" t="str" cm="1">
        <f t="array" ref="N3224">_xlfn.SWITCH(E3224,"Delhi","North","Chennai","South","Hyderabad","South","Mumbai","Central","Bangalore","South")</f>
        <v>Central</v>
      </c>
      <c r="O3224" s="12">
        <v>20698.47</v>
      </c>
      <c r="P3224" s="4">
        <f>Table1[[#This Row],[Delivery_Date]]-Table1[[#This Row],[Order_Date]]</f>
        <v>8</v>
      </c>
      <c r="Q3224" s="4" t="str">
        <f>IF(Table1[[#This Row],[Delivery delay days]]&gt;5,"delay","on time")</f>
        <v>delay</v>
      </c>
      <c r="R3224" s="10">
        <f>DATEVALUE(Table1[[#This Row],[Delivery_Date]])</f>
        <v>45231</v>
      </c>
      <c r="S3224" s="10">
        <f>DATEVALUE(Table1[[#This Row],[Order_Date]])</f>
        <v>45223</v>
      </c>
      <c r="T3224" s="4" t="str" cm="1">
        <f t="array" ref="T3224">_xlfn.IFS(Table1[[#This Row],[Inventory_Level]]&lt;=200,"low",Table1[[#This Row],[Inventory_Level]]&gt;=700,"high",Table1[[#This Row],[Inventory_Level]]&gt;200,"medium")</f>
        <v>medium</v>
      </c>
    </row>
    <row r="3225" spans="1:20" x14ac:dyDescent="0.35">
      <c r="A3225" s="4">
        <v>3224</v>
      </c>
      <c r="B3225" s="4" t="s">
        <v>59</v>
      </c>
      <c r="C3225" s="4" t="s">
        <v>38</v>
      </c>
      <c r="D3225" s="4" t="s">
        <v>25</v>
      </c>
      <c r="E3225" s="4" t="s">
        <v>46</v>
      </c>
      <c r="F3225" s="10" t="s">
        <v>303</v>
      </c>
      <c r="G3225" s="11" t="s">
        <v>133</v>
      </c>
      <c r="H3225" s="4">
        <v>76</v>
      </c>
      <c r="I3225" s="12">
        <v>16765.13</v>
      </c>
      <c r="J3225" s="12">
        <v>1274149.8799999999</v>
      </c>
      <c r="K3225" s="12">
        <v>4149.8900000000003</v>
      </c>
      <c r="L3225" s="4">
        <v>144</v>
      </c>
      <c r="M3225" s="4" t="s">
        <v>21</v>
      </c>
      <c r="N3225" s="4" t="str" cm="1">
        <f t="array" ref="N3225">_xlfn.SWITCH(E3225,"Delhi","North","Chennai","South","Hyderabad","South","Mumbai","Central","Bangalore","South")</f>
        <v>South</v>
      </c>
      <c r="O3225" s="12">
        <v>235200.3</v>
      </c>
      <c r="P3225" s="4">
        <f>Table1[[#This Row],[Delivery_Date]]-Table1[[#This Row],[Order_Date]]</f>
        <v>11</v>
      </c>
      <c r="Q3225" s="4" t="str">
        <f>IF(Table1[[#This Row],[Delivery delay days]]&gt;5,"delay","on time")</f>
        <v>delay</v>
      </c>
      <c r="R3225" s="10">
        <f>DATEVALUE(Table1[[#This Row],[Delivery_Date]])</f>
        <v>45249</v>
      </c>
      <c r="S3225" s="10">
        <f>DATEVALUE(Table1[[#This Row],[Order_Date]])</f>
        <v>45238</v>
      </c>
      <c r="T3225" s="4" t="str" cm="1">
        <f t="array" ref="T3225">_xlfn.IFS(Table1[[#This Row],[Inventory_Level]]&lt;=200,"low",Table1[[#This Row],[Inventory_Level]]&gt;=700,"high",Table1[[#This Row],[Inventory_Level]]&gt;200,"medium")</f>
        <v>low</v>
      </c>
    </row>
    <row r="3226" spans="1:20" x14ac:dyDescent="0.35">
      <c r="A3226" s="4">
        <v>3225</v>
      </c>
      <c r="B3226" s="4" t="s">
        <v>23</v>
      </c>
      <c r="C3226" s="4" t="s">
        <v>24</v>
      </c>
      <c r="D3226" s="4" t="s">
        <v>32</v>
      </c>
      <c r="E3226" s="4" t="s">
        <v>52</v>
      </c>
      <c r="F3226" s="10" t="s">
        <v>134</v>
      </c>
      <c r="G3226" s="11" t="s">
        <v>233</v>
      </c>
      <c r="H3226" s="4">
        <v>76</v>
      </c>
      <c r="I3226" s="12">
        <v>13159.73</v>
      </c>
      <c r="J3226" s="12">
        <v>1000139.48</v>
      </c>
      <c r="K3226" s="12">
        <v>2413</v>
      </c>
      <c r="L3226" s="4">
        <v>494</v>
      </c>
      <c r="M3226" s="4" t="s">
        <v>21</v>
      </c>
      <c r="N3226" s="4" t="str" cm="1">
        <f t="array" ref="N3226">_xlfn.SWITCH(E3226,"Delhi","North","Chennai","South","Hyderabad","South","Mumbai","Central","Bangalore","South")</f>
        <v>Central</v>
      </c>
      <c r="O3226" s="12">
        <v>138253.18</v>
      </c>
      <c r="P3226" s="4">
        <f>Table1[[#This Row],[Delivery_Date]]-Table1[[#This Row],[Order_Date]]</f>
        <v>5</v>
      </c>
      <c r="Q3226" s="4" t="str">
        <f>IF(Table1[[#This Row],[Delivery delay days]]&gt;5,"delay","on time")</f>
        <v>on time</v>
      </c>
      <c r="R3226" s="10">
        <f>DATEVALUE(Table1[[#This Row],[Delivery_Date]])</f>
        <v>45195</v>
      </c>
      <c r="S3226" s="10">
        <f>DATEVALUE(Table1[[#This Row],[Order_Date]])</f>
        <v>45190</v>
      </c>
      <c r="T3226" s="4" t="str" cm="1">
        <f t="array" ref="T3226">_xlfn.IFS(Table1[[#This Row],[Inventory_Level]]&lt;=200,"low",Table1[[#This Row],[Inventory_Level]]&gt;=700,"high",Table1[[#This Row],[Inventory_Level]]&gt;200,"medium")</f>
        <v>medium</v>
      </c>
    </row>
    <row r="3227" spans="1:20" x14ac:dyDescent="0.35">
      <c r="A3227" s="4">
        <v>3226</v>
      </c>
      <c r="B3227" s="4" t="s">
        <v>31</v>
      </c>
      <c r="C3227" s="4" t="s">
        <v>38</v>
      </c>
      <c r="D3227" s="4" t="s">
        <v>45</v>
      </c>
      <c r="E3227" s="4" t="s">
        <v>60</v>
      </c>
      <c r="F3227" s="10" t="s">
        <v>129</v>
      </c>
      <c r="G3227" s="11" t="s">
        <v>192</v>
      </c>
      <c r="H3227" s="4">
        <v>44</v>
      </c>
      <c r="I3227" s="12">
        <v>13110.73</v>
      </c>
      <c r="J3227" s="12">
        <v>576872.12</v>
      </c>
      <c r="K3227" s="12">
        <v>2945.15</v>
      </c>
      <c r="L3227" s="4">
        <v>32</v>
      </c>
      <c r="M3227" s="4" t="s">
        <v>42</v>
      </c>
      <c r="N3227" s="4" t="str" cm="1">
        <f t="array" ref="N3227">_xlfn.SWITCH(E3227,"Delhi","North","Chennai","South","Hyderabad","South","Mumbai","Central","Bangalore","South")</f>
        <v>South</v>
      </c>
      <c r="O3227" s="12">
        <v>58916.03</v>
      </c>
      <c r="P3227" s="4">
        <f>Table1[[#This Row],[Delivery_Date]]-Table1[[#This Row],[Order_Date]]</f>
        <v>13</v>
      </c>
      <c r="Q3227" s="4" t="str">
        <f>IF(Table1[[#This Row],[Delivery delay days]]&gt;5,"delay","on time")</f>
        <v>delay</v>
      </c>
      <c r="R3227" s="10">
        <f>DATEVALUE(Table1[[#This Row],[Delivery_Date]])</f>
        <v>45181</v>
      </c>
      <c r="S3227" s="10">
        <f>DATEVALUE(Table1[[#This Row],[Order_Date]])</f>
        <v>45168</v>
      </c>
      <c r="T3227" s="4" t="str" cm="1">
        <f t="array" ref="T3227">_xlfn.IFS(Table1[[#This Row],[Inventory_Level]]&lt;=200,"low",Table1[[#This Row],[Inventory_Level]]&gt;=700,"high",Table1[[#This Row],[Inventory_Level]]&gt;200,"medium")</f>
        <v>low</v>
      </c>
    </row>
    <row r="3228" spans="1:20" x14ac:dyDescent="0.35">
      <c r="A3228" s="4">
        <v>3227</v>
      </c>
      <c r="B3228" s="4" t="s">
        <v>65</v>
      </c>
      <c r="C3228" s="4" t="s">
        <v>38</v>
      </c>
      <c r="D3228" s="4" t="s">
        <v>45</v>
      </c>
      <c r="E3228" s="4" t="s">
        <v>60</v>
      </c>
      <c r="F3228" s="10" t="s">
        <v>374</v>
      </c>
      <c r="G3228" s="11" t="s">
        <v>375</v>
      </c>
      <c r="H3228" s="4">
        <v>71</v>
      </c>
      <c r="I3228" s="12">
        <v>15115.46</v>
      </c>
      <c r="J3228" s="12">
        <v>1073197.6599999999</v>
      </c>
      <c r="K3228" s="12">
        <v>3641.04</v>
      </c>
      <c r="L3228" s="4">
        <v>953</v>
      </c>
      <c r="M3228" s="4" t="s">
        <v>21</v>
      </c>
      <c r="N3228" s="4" t="str" cm="1">
        <f t="array" ref="N3228">_xlfn.SWITCH(E3228,"Delhi","North","Chennai","South","Hyderabad","South","Mumbai","Central","Bangalore","South")</f>
        <v>South</v>
      </c>
      <c r="O3228" s="12">
        <v>261459.11</v>
      </c>
      <c r="P3228" s="4">
        <f>Table1[[#This Row],[Delivery_Date]]-Table1[[#This Row],[Order_Date]]</f>
        <v>1</v>
      </c>
      <c r="Q3228" s="4" t="str">
        <f>IF(Table1[[#This Row],[Delivery delay days]]&gt;5,"delay","on time")</f>
        <v>on time</v>
      </c>
      <c r="R3228" s="10">
        <f>DATEVALUE(Table1[[#This Row],[Delivery_Date]])</f>
        <v>45253</v>
      </c>
      <c r="S3228" s="10">
        <f>DATEVALUE(Table1[[#This Row],[Order_Date]])</f>
        <v>45252</v>
      </c>
      <c r="T3228" s="4" t="str" cm="1">
        <f t="array" ref="T3228">_xlfn.IFS(Table1[[#This Row],[Inventory_Level]]&lt;=200,"low",Table1[[#This Row],[Inventory_Level]]&gt;=700,"high",Table1[[#This Row],[Inventory_Level]]&gt;200,"medium")</f>
        <v>high</v>
      </c>
    </row>
    <row r="3229" spans="1:20" x14ac:dyDescent="0.35">
      <c r="A3229" s="4">
        <v>3228</v>
      </c>
      <c r="B3229" s="4" t="s">
        <v>51</v>
      </c>
      <c r="C3229" s="4" t="s">
        <v>24</v>
      </c>
      <c r="D3229" s="4" t="s">
        <v>17</v>
      </c>
      <c r="E3229" s="4" t="s">
        <v>46</v>
      </c>
      <c r="F3229" s="10" t="s">
        <v>105</v>
      </c>
      <c r="G3229" s="11" t="s">
        <v>182</v>
      </c>
      <c r="H3229" s="4">
        <v>10</v>
      </c>
      <c r="I3229" s="12">
        <v>17934.740000000002</v>
      </c>
      <c r="J3229" s="12">
        <v>179347.4</v>
      </c>
      <c r="K3229" s="12">
        <v>2834.99</v>
      </c>
      <c r="L3229" s="4">
        <v>952</v>
      </c>
      <c r="M3229" s="4" t="s">
        <v>29</v>
      </c>
      <c r="N3229" s="4" t="str" cm="1">
        <f t="array" ref="N3229">_xlfn.SWITCH(E3229,"Delhi","North","Chennai","South","Hyderabad","South","Mumbai","Central","Bangalore","South")</f>
        <v>South</v>
      </c>
      <c r="O3229" s="12">
        <v>26330.98</v>
      </c>
      <c r="P3229" s="4">
        <f>Table1[[#This Row],[Delivery_Date]]-Table1[[#This Row],[Order_Date]]</f>
        <v>15</v>
      </c>
      <c r="Q3229" s="4" t="str">
        <f>IF(Table1[[#This Row],[Delivery delay days]]&gt;5,"delay","on time")</f>
        <v>delay</v>
      </c>
      <c r="R3229" s="10">
        <f>DATEVALUE(Table1[[#This Row],[Delivery_Date]])</f>
        <v>45026</v>
      </c>
      <c r="S3229" s="10">
        <f>DATEVALUE(Table1[[#This Row],[Order_Date]])</f>
        <v>45011</v>
      </c>
      <c r="T3229" s="4" t="str" cm="1">
        <f t="array" ref="T3229">_xlfn.IFS(Table1[[#This Row],[Inventory_Level]]&lt;=200,"low",Table1[[#This Row],[Inventory_Level]]&gt;=700,"high",Table1[[#This Row],[Inventory_Level]]&gt;200,"medium")</f>
        <v>high</v>
      </c>
    </row>
    <row r="3230" spans="1:20" x14ac:dyDescent="0.35">
      <c r="A3230" s="4">
        <v>3229</v>
      </c>
      <c r="B3230" s="4" t="s">
        <v>37</v>
      </c>
      <c r="C3230" s="4" t="s">
        <v>24</v>
      </c>
      <c r="D3230" s="4" t="s">
        <v>25</v>
      </c>
      <c r="E3230" s="4" t="s">
        <v>26</v>
      </c>
      <c r="F3230" s="10" t="s">
        <v>165</v>
      </c>
      <c r="G3230" s="11" t="s">
        <v>339</v>
      </c>
      <c r="H3230" s="4">
        <v>81</v>
      </c>
      <c r="I3230" s="12">
        <v>43390.98</v>
      </c>
      <c r="J3230" s="12">
        <v>3514669.38</v>
      </c>
      <c r="K3230" s="12">
        <v>2995.39</v>
      </c>
      <c r="L3230" s="4">
        <v>718</v>
      </c>
      <c r="M3230" s="4" t="s">
        <v>21</v>
      </c>
      <c r="N3230" s="4" t="str" cm="1">
        <f t="array" ref="N3230">_xlfn.SWITCH(E3230,"Delhi","North","Chennai","South","Hyderabad","South","Mumbai","Central","Bangalore","South")</f>
        <v>South</v>
      </c>
      <c r="O3230" s="12">
        <v>850222.69</v>
      </c>
      <c r="P3230" s="4">
        <f>Table1[[#This Row],[Delivery_Date]]-Table1[[#This Row],[Order_Date]]</f>
        <v>4</v>
      </c>
      <c r="Q3230" s="4" t="str">
        <f>IF(Table1[[#This Row],[Delivery delay days]]&gt;5,"delay","on time")</f>
        <v>on time</v>
      </c>
      <c r="R3230" s="10">
        <f>DATEVALUE(Table1[[#This Row],[Delivery_Date]])</f>
        <v>45056</v>
      </c>
      <c r="S3230" s="10">
        <f>DATEVALUE(Table1[[#This Row],[Order_Date]])</f>
        <v>45052</v>
      </c>
      <c r="T3230" s="4" t="str" cm="1">
        <f t="array" ref="T3230">_xlfn.IFS(Table1[[#This Row],[Inventory_Level]]&lt;=200,"low",Table1[[#This Row],[Inventory_Level]]&gt;=700,"high",Table1[[#This Row],[Inventory_Level]]&gt;200,"medium")</f>
        <v>high</v>
      </c>
    </row>
    <row r="3231" spans="1:20" x14ac:dyDescent="0.35">
      <c r="A3231" s="4">
        <v>3230</v>
      </c>
      <c r="B3231" s="4" t="s">
        <v>23</v>
      </c>
      <c r="C3231" s="4" t="s">
        <v>16</v>
      </c>
      <c r="D3231" s="4" t="s">
        <v>17</v>
      </c>
      <c r="E3231" s="4" t="s">
        <v>26</v>
      </c>
      <c r="F3231" s="10" t="s">
        <v>197</v>
      </c>
      <c r="G3231" s="11" t="s">
        <v>373</v>
      </c>
      <c r="H3231" s="4">
        <v>29</v>
      </c>
      <c r="I3231" s="12">
        <v>44134.41</v>
      </c>
      <c r="J3231" s="12">
        <v>1279897.8899999999</v>
      </c>
      <c r="K3231" s="12">
        <v>278.49</v>
      </c>
      <c r="L3231" s="4">
        <v>663</v>
      </c>
      <c r="M3231" s="4" t="s">
        <v>35</v>
      </c>
      <c r="N3231" s="4" t="str" cm="1">
        <f t="array" ref="N3231">_xlfn.SWITCH(E3231,"Delhi","North","Chennai","South","Hyderabad","South","Mumbai","Central","Bangalore","South")</f>
        <v>South</v>
      </c>
      <c r="O3231" s="12">
        <v>317021.82</v>
      </c>
      <c r="P3231" s="4">
        <f>Table1[[#This Row],[Delivery_Date]]-Table1[[#This Row],[Order_Date]]</f>
        <v>14</v>
      </c>
      <c r="Q3231" s="4" t="str">
        <f>IF(Table1[[#This Row],[Delivery delay days]]&gt;5,"delay","on time")</f>
        <v>delay</v>
      </c>
      <c r="R3231" s="10">
        <f>DATEVALUE(Table1[[#This Row],[Delivery_Date]])</f>
        <v>44985</v>
      </c>
      <c r="S3231" s="10">
        <f>DATEVALUE(Table1[[#This Row],[Order_Date]])</f>
        <v>44971</v>
      </c>
      <c r="T3231" s="4" t="str" cm="1">
        <f t="array" ref="T3231">_xlfn.IFS(Table1[[#This Row],[Inventory_Level]]&lt;=200,"low",Table1[[#This Row],[Inventory_Level]]&gt;=700,"high",Table1[[#This Row],[Inventory_Level]]&gt;200,"medium")</f>
        <v>medium</v>
      </c>
    </row>
    <row r="3232" spans="1:20" x14ac:dyDescent="0.35">
      <c r="A3232" s="4">
        <v>3231</v>
      </c>
      <c r="B3232" s="4" t="s">
        <v>44</v>
      </c>
      <c r="C3232" s="4" t="s">
        <v>24</v>
      </c>
      <c r="D3232" s="4" t="s">
        <v>39</v>
      </c>
      <c r="E3232" s="4" t="s">
        <v>26</v>
      </c>
      <c r="F3232" s="10" t="s">
        <v>334</v>
      </c>
      <c r="G3232" s="11" t="s">
        <v>370</v>
      </c>
      <c r="H3232" s="4">
        <v>77</v>
      </c>
      <c r="I3232" s="12">
        <v>28501.97</v>
      </c>
      <c r="J3232" s="12">
        <v>2194651.69</v>
      </c>
      <c r="K3232" s="12">
        <v>827.25</v>
      </c>
      <c r="L3232" s="4">
        <v>235</v>
      </c>
      <c r="M3232" s="4" t="s">
        <v>29</v>
      </c>
      <c r="N3232" s="4" t="str" cm="1">
        <f t="array" ref="N3232">_xlfn.SWITCH(E3232,"Delhi","North","Chennai","South","Hyderabad","South","Mumbai","Central","Bangalore","South")</f>
        <v>South</v>
      </c>
      <c r="O3232" s="12">
        <v>281758.65000000002</v>
      </c>
      <c r="P3232" s="4">
        <f>Table1[[#This Row],[Delivery_Date]]-Table1[[#This Row],[Order_Date]]</f>
        <v>6</v>
      </c>
      <c r="Q3232" s="4" t="str">
        <f>IF(Table1[[#This Row],[Delivery delay days]]&gt;5,"delay","on time")</f>
        <v>delay</v>
      </c>
      <c r="R3232" s="10">
        <f>DATEVALUE(Table1[[#This Row],[Delivery_Date]])</f>
        <v>45180</v>
      </c>
      <c r="S3232" s="10">
        <f>DATEVALUE(Table1[[#This Row],[Order_Date]])</f>
        <v>45174</v>
      </c>
      <c r="T3232" s="4" t="str" cm="1">
        <f t="array" ref="T3232">_xlfn.IFS(Table1[[#This Row],[Inventory_Level]]&lt;=200,"low",Table1[[#This Row],[Inventory_Level]]&gt;=700,"high",Table1[[#This Row],[Inventory_Level]]&gt;200,"medium")</f>
        <v>medium</v>
      </c>
    </row>
    <row r="3233" spans="1:20" x14ac:dyDescent="0.35">
      <c r="A3233" s="4">
        <v>3232</v>
      </c>
      <c r="B3233" s="4" t="s">
        <v>15</v>
      </c>
      <c r="C3233" s="4" t="s">
        <v>38</v>
      </c>
      <c r="D3233" s="4" t="s">
        <v>45</v>
      </c>
      <c r="E3233" s="4" t="s">
        <v>60</v>
      </c>
      <c r="F3233" s="10" t="s">
        <v>402</v>
      </c>
      <c r="G3233" s="11" t="s">
        <v>241</v>
      </c>
      <c r="H3233" s="4">
        <v>52</v>
      </c>
      <c r="I3233" s="12">
        <v>23793.4</v>
      </c>
      <c r="J3233" s="12">
        <v>1237256.8</v>
      </c>
      <c r="K3233" s="12">
        <v>3415.56</v>
      </c>
      <c r="L3233" s="4">
        <v>206</v>
      </c>
      <c r="M3233" s="4" t="s">
        <v>29</v>
      </c>
      <c r="N3233" s="4" t="str" cm="1">
        <f t="array" ref="N3233">_xlfn.SWITCH(E3233,"Delhi","North","Chennai","South","Hyderabad","South","Mumbai","Central","Bangalore","South")</f>
        <v>South</v>
      </c>
      <c r="O3233" s="12">
        <v>246129.51</v>
      </c>
      <c r="P3233" s="4">
        <f>Table1[[#This Row],[Delivery_Date]]-Table1[[#This Row],[Order_Date]]</f>
        <v>11</v>
      </c>
      <c r="Q3233" s="4" t="str">
        <f>IF(Table1[[#This Row],[Delivery delay days]]&gt;5,"delay","on time")</f>
        <v>delay</v>
      </c>
      <c r="R3233" s="10">
        <f>DATEVALUE(Table1[[#This Row],[Delivery_Date]])</f>
        <v>45000</v>
      </c>
      <c r="S3233" s="10">
        <f>DATEVALUE(Table1[[#This Row],[Order_Date]])</f>
        <v>44989</v>
      </c>
      <c r="T3233" s="4" t="str" cm="1">
        <f t="array" ref="T3233">_xlfn.IFS(Table1[[#This Row],[Inventory_Level]]&lt;=200,"low",Table1[[#This Row],[Inventory_Level]]&gt;=700,"high",Table1[[#This Row],[Inventory_Level]]&gt;200,"medium")</f>
        <v>medium</v>
      </c>
    </row>
    <row r="3234" spans="1:20" x14ac:dyDescent="0.35">
      <c r="A3234" s="4">
        <v>3233</v>
      </c>
      <c r="B3234" s="4" t="s">
        <v>65</v>
      </c>
      <c r="C3234" s="4" t="s">
        <v>16</v>
      </c>
      <c r="D3234" s="4" t="s">
        <v>25</v>
      </c>
      <c r="E3234" s="4" t="s">
        <v>18</v>
      </c>
      <c r="F3234" s="10" t="s">
        <v>330</v>
      </c>
      <c r="G3234" s="11" t="s">
        <v>350</v>
      </c>
      <c r="H3234" s="4">
        <v>82</v>
      </c>
      <c r="I3234" s="12">
        <v>46240.01</v>
      </c>
      <c r="J3234" s="12">
        <v>3791680.82</v>
      </c>
      <c r="K3234" s="12">
        <v>4935.91</v>
      </c>
      <c r="L3234" s="4">
        <v>305</v>
      </c>
      <c r="M3234" s="4" t="s">
        <v>35</v>
      </c>
      <c r="N3234" s="4" t="str" cm="1">
        <f t="array" ref="N3234">_xlfn.SWITCH(E3234,"Delhi","North","Chennai","South","Hyderabad","South","Mumbai","Central","Bangalore","South")</f>
        <v>North</v>
      </c>
      <c r="O3234" s="12">
        <v>671000.97</v>
      </c>
      <c r="P3234" s="4">
        <f>Table1[[#This Row],[Delivery_Date]]-Table1[[#This Row],[Order_Date]]</f>
        <v>7</v>
      </c>
      <c r="Q3234" s="4" t="str">
        <f>IF(Table1[[#This Row],[Delivery delay days]]&gt;5,"delay","on time")</f>
        <v>delay</v>
      </c>
      <c r="R3234" s="10">
        <f>DATEVALUE(Table1[[#This Row],[Delivery_Date]])</f>
        <v>45264</v>
      </c>
      <c r="S3234" s="10">
        <f>DATEVALUE(Table1[[#This Row],[Order_Date]])</f>
        <v>45257</v>
      </c>
      <c r="T3234" s="4" t="str" cm="1">
        <f t="array" ref="T3234">_xlfn.IFS(Table1[[#This Row],[Inventory_Level]]&lt;=200,"low",Table1[[#This Row],[Inventory_Level]]&gt;=700,"high",Table1[[#This Row],[Inventory_Level]]&gt;200,"medium")</f>
        <v>medium</v>
      </c>
    </row>
    <row r="3235" spans="1:20" x14ac:dyDescent="0.35">
      <c r="A3235" s="4">
        <v>3234</v>
      </c>
      <c r="B3235" s="4" t="s">
        <v>15</v>
      </c>
      <c r="C3235" s="4" t="s">
        <v>24</v>
      </c>
      <c r="D3235" s="4" t="s">
        <v>32</v>
      </c>
      <c r="E3235" s="4" t="s">
        <v>26</v>
      </c>
      <c r="F3235" s="10" t="s">
        <v>251</v>
      </c>
      <c r="G3235" s="11" t="s">
        <v>355</v>
      </c>
      <c r="H3235" s="4">
        <v>80</v>
      </c>
      <c r="I3235" s="12">
        <v>18865.78</v>
      </c>
      <c r="J3235" s="12">
        <v>1509262.4</v>
      </c>
      <c r="K3235" s="12">
        <v>4450.21</v>
      </c>
      <c r="L3235" s="4">
        <v>788</v>
      </c>
      <c r="M3235" s="4" t="s">
        <v>42</v>
      </c>
      <c r="N3235" s="4" t="str" cm="1">
        <f t="array" ref="N3235">_xlfn.SWITCH(E3235,"Delhi","North","Chennai","South","Hyderabad","South","Mumbai","Central","Bangalore","South")</f>
        <v>South</v>
      </c>
      <c r="O3235" s="12">
        <v>186834.44</v>
      </c>
      <c r="P3235" s="4">
        <f>Table1[[#This Row],[Delivery_Date]]-Table1[[#This Row],[Order_Date]]</f>
        <v>15</v>
      </c>
      <c r="Q3235" s="4" t="str">
        <f>IF(Table1[[#This Row],[Delivery delay days]]&gt;5,"delay","on time")</f>
        <v>delay</v>
      </c>
      <c r="R3235" s="10">
        <f>DATEVALUE(Table1[[#This Row],[Delivery_Date]])</f>
        <v>45287</v>
      </c>
      <c r="S3235" s="10">
        <f>DATEVALUE(Table1[[#This Row],[Order_Date]])</f>
        <v>45272</v>
      </c>
      <c r="T3235" s="4" t="str" cm="1">
        <f t="array" ref="T3235">_xlfn.IFS(Table1[[#This Row],[Inventory_Level]]&lt;=200,"low",Table1[[#This Row],[Inventory_Level]]&gt;=700,"high",Table1[[#This Row],[Inventory_Level]]&gt;200,"medium")</f>
        <v>high</v>
      </c>
    </row>
    <row r="3236" spans="1:20" x14ac:dyDescent="0.35">
      <c r="A3236" s="4">
        <v>3235</v>
      </c>
      <c r="B3236" s="4" t="s">
        <v>37</v>
      </c>
      <c r="C3236" s="4" t="s">
        <v>16</v>
      </c>
      <c r="D3236" s="4" t="s">
        <v>39</v>
      </c>
      <c r="E3236" s="4" t="s">
        <v>60</v>
      </c>
      <c r="F3236" s="10" t="s">
        <v>402</v>
      </c>
      <c r="G3236" s="11" t="s">
        <v>287</v>
      </c>
      <c r="H3236" s="4">
        <v>46</v>
      </c>
      <c r="I3236" s="12">
        <v>49712.31</v>
      </c>
      <c r="J3236" s="12">
        <v>2286766.2599999998</v>
      </c>
      <c r="K3236" s="12">
        <v>2879.68</v>
      </c>
      <c r="L3236" s="4">
        <v>997</v>
      </c>
      <c r="M3236" s="4" t="s">
        <v>42</v>
      </c>
      <c r="N3236" s="4" t="str" cm="1">
        <f t="array" ref="N3236">_xlfn.SWITCH(E3236,"Delhi","North","Chennai","South","Hyderabad","South","Mumbai","Central","Bangalore","South")</f>
        <v>South</v>
      </c>
      <c r="O3236" s="12">
        <v>545706.99</v>
      </c>
      <c r="P3236" s="4">
        <f>Table1[[#This Row],[Delivery_Date]]-Table1[[#This Row],[Order_Date]]</f>
        <v>13</v>
      </c>
      <c r="Q3236" s="4" t="str">
        <f>IF(Table1[[#This Row],[Delivery delay days]]&gt;5,"delay","on time")</f>
        <v>delay</v>
      </c>
      <c r="R3236" s="10">
        <f>DATEVALUE(Table1[[#This Row],[Delivery_Date]])</f>
        <v>45002</v>
      </c>
      <c r="S3236" s="10">
        <f>DATEVALUE(Table1[[#This Row],[Order_Date]])</f>
        <v>44989</v>
      </c>
      <c r="T3236" s="4" t="str" cm="1">
        <f t="array" ref="T3236">_xlfn.IFS(Table1[[#This Row],[Inventory_Level]]&lt;=200,"low",Table1[[#This Row],[Inventory_Level]]&gt;=700,"high",Table1[[#This Row],[Inventory_Level]]&gt;200,"medium")</f>
        <v>high</v>
      </c>
    </row>
    <row r="3237" spans="1:20" x14ac:dyDescent="0.35">
      <c r="A3237" s="4">
        <v>3236</v>
      </c>
      <c r="B3237" s="4" t="s">
        <v>59</v>
      </c>
      <c r="C3237" s="4" t="s">
        <v>24</v>
      </c>
      <c r="D3237" s="4" t="s">
        <v>39</v>
      </c>
      <c r="E3237" s="4" t="s">
        <v>18</v>
      </c>
      <c r="F3237" s="10" t="s">
        <v>126</v>
      </c>
      <c r="G3237" s="11" t="s">
        <v>197</v>
      </c>
      <c r="H3237" s="4">
        <v>55</v>
      </c>
      <c r="I3237" s="12">
        <v>3561.86</v>
      </c>
      <c r="J3237" s="12">
        <v>195902.3</v>
      </c>
      <c r="K3237" s="12">
        <v>4641.43</v>
      </c>
      <c r="L3237" s="4">
        <v>974</v>
      </c>
      <c r="M3237" s="4" t="s">
        <v>21</v>
      </c>
      <c r="N3237" s="4" t="str" cm="1">
        <f t="array" ref="N3237">_xlfn.SWITCH(E3237,"Delhi","North","Chennai","South","Hyderabad","South","Mumbai","Central","Bangalore","South")</f>
        <v>North</v>
      </c>
      <c r="O3237" s="12">
        <v>13880.47</v>
      </c>
      <c r="P3237" s="4">
        <f>Table1[[#This Row],[Delivery_Date]]-Table1[[#This Row],[Order_Date]]</f>
        <v>9</v>
      </c>
      <c r="Q3237" s="4" t="str">
        <f>IF(Table1[[#This Row],[Delivery delay days]]&gt;5,"delay","on time")</f>
        <v>delay</v>
      </c>
      <c r="R3237" s="10">
        <f>DATEVALUE(Table1[[#This Row],[Delivery_Date]])</f>
        <v>44971</v>
      </c>
      <c r="S3237" s="10">
        <f>DATEVALUE(Table1[[#This Row],[Order_Date]])</f>
        <v>44962</v>
      </c>
      <c r="T3237" s="4" t="str" cm="1">
        <f t="array" ref="T3237">_xlfn.IFS(Table1[[#This Row],[Inventory_Level]]&lt;=200,"low",Table1[[#This Row],[Inventory_Level]]&gt;=700,"high",Table1[[#This Row],[Inventory_Level]]&gt;200,"medium")</f>
        <v>high</v>
      </c>
    </row>
    <row r="3238" spans="1:20" x14ac:dyDescent="0.35">
      <c r="A3238" s="4">
        <v>3237</v>
      </c>
      <c r="B3238" s="4" t="s">
        <v>59</v>
      </c>
      <c r="C3238" s="4" t="s">
        <v>16</v>
      </c>
      <c r="D3238" s="4" t="s">
        <v>45</v>
      </c>
      <c r="E3238" s="4" t="s">
        <v>18</v>
      </c>
      <c r="F3238" s="10" t="s">
        <v>367</v>
      </c>
      <c r="G3238" s="11" t="s">
        <v>120</v>
      </c>
      <c r="H3238" s="4">
        <v>87</v>
      </c>
      <c r="I3238" s="12">
        <v>10225.08</v>
      </c>
      <c r="J3238" s="12">
        <v>889581.96</v>
      </c>
      <c r="K3238" s="12">
        <v>1261.78</v>
      </c>
      <c r="L3238" s="4">
        <v>119</v>
      </c>
      <c r="M3238" s="4" t="s">
        <v>21</v>
      </c>
      <c r="N3238" s="4" t="str" cm="1">
        <f t="array" ref="N3238">_xlfn.SWITCH(E3238,"Delhi","North","Chennai","South","Hyderabad","South","Mumbai","Central","Bangalore","South")</f>
        <v>North</v>
      </c>
      <c r="O3238" s="12">
        <v>124002.88</v>
      </c>
      <c r="P3238" s="4">
        <f>Table1[[#This Row],[Delivery_Date]]-Table1[[#This Row],[Order_Date]]</f>
        <v>2</v>
      </c>
      <c r="Q3238" s="4" t="str">
        <f>IF(Table1[[#This Row],[Delivery delay days]]&gt;5,"delay","on time")</f>
        <v>on time</v>
      </c>
      <c r="R3238" s="10">
        <f>DATEVALUE(Table1[[#This Row],[Delivery_Date]])</f>
        <v>45076</v>
      </c>
      <c r="S3238" s="10">
        <f>DATEVALUE(Table1[[#This Row],[Order_Date]])</f>
        <v>45074</v>
      </c>
      <c r="T3238" s="4" t="str" cm="1">
        <f t="array" ref="T3238">_xlfn.IFS(Table1[[#This Row],[Inventory_Level]]&lt;=200,"low",Table1[[#This Row],[Inventory_Level]]&gt;=700,"high",Table1[[#This Row],[Inventory_Level]]&gt;200,"medium")</f>
        <v>low</v>
      </c>
    </row>
    <row r="3239" spans="1:20" x14ac:dyDescent="0.35">
      <c r="A3239" s="4">
        <v>3238</v>
      </c>
      <c r="B3239" s="4" t="s">
        <v>31</v>
      </c>
      <c r="C3239" s="4" t="s">
        <v>24</v>
      </c>
      <c r="D3239" s="4" t="s">
        <v>32</v>
      </c>
      <c r="E3239" s="4" t="s">
        <v>52</v>
      </c>
      <c r="F3239" s="10" t="s">
        <v>90</v>
      </c>
      <c r="G3239" s="11" t="s">
        <v>161</v>
      </c>
      <c r="H3239" s="4">
        <v>5</v>
      </c>
      <c r="I3239" s="12">
        <v>9926.14</v>
      </c>
      <c r="J3239" s="12">
        <v>49630.7</v>
      </c>
      <c r="K3239" s="12">
        <v>1868.09</v>
      </c>
      <c r="L3239" s="4">
        <v>437</v>
      </c>
      <c r="M3239" s="4" t="s">
        <v>21</v>
      </c>
      <c r="N3239" s="4" t="str" cm="1">
        <f t="array" ref="N3239">_xlfn.SWITCH(E3239,"Delhi","North","Chennai","South","Hyderabad","South","Mumbai","Central","Bangalore","South")</f>
        <v>Central</v>
      </c>
      <c r="O3239" s="12">
        <v>8055.11</v>
      </c>
      <c r="P3239" s="4">
        <f>Table1[[#This Row],[Delivery_Date]]-Table1[[#This Row],[Order_Date]]</f>
        <v>8</v>
      </c>
      <c r="Q3239" s="4" t="str">
        <f>IF(Table1[[#This Row],[Delivery delay days]]&gt;5,"delay","on time")</f>
        <v>delay</v>
      </c>
      <c r="R3239" s="10">
        <f>DATEVALUE(Table1[[#This Row],[Delivery_Date]])</f>
        <v>45156</v>
      </c>
      <c r="S3239" s="10">
        <f>DATEVALUE(Table1[[#This Row],[Order_Date]])</f>
        <v>45148</v>
      </c>
      <c r="T3239" s="4" t="str" cm="1">
        <f t="array" ref="T3239">_xlfn.IFS(Table1[[#This Row],[Inventory_Level]]&lt;=200,"low",Table1[[#This Row],[Inventory_Level]]&gt;=700,"high",Table1[[#This Row],[Inventory_Level]]&gt;200,"medium")</f>
        <v>medium</v>
      </c>
    </row>
    <row r="3240" spans="1:20" x14ac:dyDescent="0.35">
      <c r="A3240" s="4">
        <v>3239</v>
      </c>
      <c r="B3240" s="4" t="s">
        <v>15</v>
      </c>
      <c r="C3240" s="4" t="s">
        <v>16</v>
      </c>
      <c r="D3240" s="4" t="s">
        <v>39</v>
      </c>
      <c r="E3240" s="4" t="s">
        <v>46</v>
      </c>
      <c r="F3240" s="10" t="s">
        <v>136</v>
      </c>
      <c r="G3240" s="11" t="s">
        <v>48</v>
      </c>
      <c r="H3240" s="4">
        <v>24</v>
      </c>
      <c r="I3240" s="12">
        <v>2987.69</v>
      </c>
      <c r="J3240" s="12">
        <v>71704.56</v>
      </c>
      <c r="K3240" s="12">
        <v>3320.85</v>
      </c>
      <c r="L3240" s="4">
        <v>916</v>
      </c>
      <c r="M3240" s="4" t="s">
        <v>29</v>
      </c>
      <c r="N3240" s="4" t="str" cm="1">
        <f t="array" ref="N3240">_xlfn.SWITCH(E3240,"Delhi","North","Chennai","South","Hyderabad","South","Mumbai","Central","Bangalore","South")</f>
        <v>South</v>
      </c>
      <c r="O3240" s="12">
        <v>11890.55</v>
      </c>
      <c r="P3240" s="4">
        <f>Table1[[#This Row],[Delivery_Date]]-Table1[[#This Row],[Order_Date]]</f>
        <v>14</v>
      </c>
      <c r="Q3240" s="4" t="str">
        <f>IF(Table1[[#This Row],[Delivery delay days]]&gt;5,"delay","on time")</f>
        <v>delay</v>
      </c>
      <c r="R3240" s="10">
        <f>DATEVALUE(Table1[[#This Row],[Delivery_Date]])</f>
        <v>45153</v>
      </c>
      <c r="S3240" s="10">
        <f>DATEVALUE(Table1[[#This Row],[Order_Date]])</f>
        <v>45139</v>
      </c>
      <c r="T3240" s="4" t="str" cm="1">
        <f t="array" ref="T3240">_xlfn.IFS(Table1[[#This Row],[Inventory_Level]]&lt;=200,"low",Table1[[#This Row],[Inventory_Level]]&gt;=700,"high",Table1[[#This Row],[Inventory_Level]]&gt;200,"medium")</f>
        <v>high</v>
      </c>
    </row>
    <row r="3241" spans="1:20" x14ac:dyDescent="0.35">
      <c r="A3241" s="4">
        <v>3240</v>
      </c>
      <c r="B3241" s="4" t="s">
        <v>65</v>
      </c>
      <c r="C3241" s="4" t="s">
        <v>38</v>
      </c>
      <c r="D3241" s="4" t="s">
        <v>17</v>
      </c>
      <c r="E3241" s="4" t="s">
        <v>26</v>
      </c>
      <c r="F3241" s="10" t="s">
        <v>162</v>
      </c>
      <c r="G3241" s="11" t="s">
        <v>67</v>
      </c>
      <c r="H3241" s="4">
        <v>72</v>
      </c>
      <c r="I3241" s="12">
        <v>4273.7</v>
      </c>
      <c r="J3241" s="12">
        <v>307706.40000000002</v>
      </c>
      <c r="K3241" s="12">
        <v>2689.49</v>
      </c>
      <c r="L3241" s="4">
        <v>617</v>
      </c>
      <c r="M3241" s="4" t="s">
        <v>35</v>
      </c>
      <c r="N3241" s="4" t="str" cm="1">
        <f t="array" ref="N3241">_xlfn.SWITCH(E3241,"Delhi","North","Chennai","South","Hyderabad","South","Mumbai","Central","Bangalore","South")</f>
        <v>South</v>
      </c>
      <c r="O3241" s="12">
        <v>32874.589999999997</v>
      </c>
      <c r="P3241" s="4">
        <f>Table1[[#This Row],[Delivery_Date]]-Table1[[#This Row],[Order_Date]]</f>
        <v>5</v>
      </c>
      <c r="Q3241" s="4" t="str">
        <f>IF(Table1[[#This Row],[Delivery delay days]]&gt;5,"delay","on time")</f>
        <v>on time</v>
      </c>
      <c r="R3241" s="10">
        <f>DATEVALUE(Table1[[#This Row],[Delivery_Date]])</f>
        <v>45170</v>
      </c>
      <c r="S3241" s="10">
        <f>DATEVALUE(Table1[[#This Row],[Order_Date]])</f>
        <v>45165</v>
      </c>
      <c r="T3241" s="4" t="str" cm="1">
        <f t="array" ref="T3241">_xlfn.IFS(Table1[[#This Row],[Inventory_Level]]&lt;=200,"low",Table1[[#This Row],[Inventory_Level]]&gt;=700,"high",Table1[[#This Row],[Inventory_Level]]&gt;200,"medium")</f>
        <v>medium</v>
      </c>
    </row>
    <row r="3242" spans="1:20" x14ac:dyDescent="0.35">
      <c r="A3242" s="4">
        <v>3241</v>
      </c>
      <c r="B3242" s="4" t="s">
        <v>44</v>
      </c>
      <c r="C3242" s="4" t="s">
        <v>24</v>
      </c>
      <c r="D3242" s="4" t="s">
        <v>25</v>
      </c>
      <c r="E3242" s="4" t="s">
        <v>18</v>
      </c>
      <c r="F3242" s="10" t="s">
        <v>115</v>
      </c>
      <c r="G3242" s="11" t="s">
        <v>213</v>
      </c>
      <c r="H3242" s="4">
        <v>76</v>
      </c>
      <c r="I3242" s="12">
        <v>19995.18</v>
      </c>
      <c r="J3242" s="12">
        <v>1519633.68</v>
      </c>
      <c r="K3242" s="12">
        <v>1225.0899999999999</v>
      </c>
      <c r="L3242" s="4">
        <v>852</v>
      </c>
      <c r="M3242" s="4" t="s">
        <v>35</v>
      </c>
      <c r="N3242" s="4" t="str" cm="1">
        <f t="array" ref="N3242">_xlfn.SWITCH(E3242,"Delhi","North","Chennai","South","Hyderabad","South","Mumbai","Central","Bangalore","South")</f>
        <v>North</v>
      </c>
      <c r="O3242" s="12">
        <v>282320.90000000002</v>
      </c>
      <c r="P3242" s="4">
        <f>Table1[[#This Row],[Delivery_Date]]-Table1[[#This Row],[Order_Date]]</f>
        <v>6</v>
      </c>
      <c r="Q3242" s="4" t="str">
        <f>IF(Table1[[#This Row],[Delivery delay days]]&gt;5,"delay","on time")</f>
        <v>delay</v>
      </c>
      <c r="R3242" s="10">
        <f>DATEVALUE(Table1[[#This Row],[Delivery_Date]])</f>
        <v>45251</v>
      </c>
      <c r="S3242" s="10">
        <f>DATEVALUE(Table1[[#This Row],[Order_Date]])</f>
        <v>45245</v>
      </c>
      <c r="T3242" s="4" t="str" cm="1">
        <f t="array" ref="T3242">_xlfn.IFS(Table1[[#This Row],[Inventory_Level]]&lt;=200,"low",Table1[[#This Row],[Inventory_Level]]&gt;=700,"high",Table1[[#This Row],[Inventory_Level]]&gt;200,"medium")</f>
        <v>high</v>
      </c>
    </row>
    <row r="3243" spans="1:20" x14ac:dyDescent="0.35">
      <c r="A3243" s="4">
        <v>3242</v>
      </c>
      <c r="B3243" s="4" t="s">
        <v>31</v>
      </c>
      <c r="C3243" s="4" t="s">
        <v>16</v>
      </c>
      <c r="D3243" s="4" t="s">
        <v>39</v>
      </c>
      <c r="E3243" s="4" t="s">
        <v>52</v>
      </c>
      <c r="F3243" s="10" t="s">
        <v>210</v>
      </c>
      <c r="G3243" s="11" t="s">
        <v>387</v>
      </c>
      <c r="H3243" s="4">
        <v>85</v>
      </c>
      <c r="I3243" s="12">
        <v>18197.96</v>
      </c>
      <c r="J3243" s="12">
        <v>1546826.6</v>
      </c>
      <c r="K3243" s="12">
        <v>2891.91</v>
      </c>
      <c r="L3243" s="4">
        <v>283</v>
      </c>
      <c r="M3243" s="4" t="s">
        <v>42</v>
      </c>
      <c r="N3243" s="4" t="str" cm="1">
        <f t="array" ref="N3243">_xlfn.SWITCH(E3243,"Delhi","North","Chennai","South","Hyderabad","South","Mumbai","Central","Bangalore","South")</f>
        <v>Central</v>
      </c>
      <c r="O3243" s="12">
        <v>239999.37</v>
      </c>
      <c r="P3243" s="4">
        <f>Table1[[#This Row],[Delivery_Date]]-Table1[[#This Row],[Order_Date]]</f>
        <v>11</v>
      </c>
      <c r="Q3243" s="4" t="str">
        <f>IF(Table1[[#This Row],[Delivery delay days]]&gt;5,"delay","on time")</f>
        <v>delay</v>
      </c>
      <c r="R3243" s="10">
        <f>DATEVALUE(Table1[[#This Row],[Delivery_Date]])</f>
        <v>45018</v>
      </c>
      <c r="S3243" s="10">
        <f>DATEVALUE(Table1[[#This Row],[Order_Date]])</f>
        <v>45007</v>
      </c>
      <c r="T3243" s="4" t="str" cm="1">
        <f t="array" ref="T3243">_xlfn.IFS(Table1[[#This Row],[Inventory_Level]]&lt;=200,"low",Table1[[#This Row],[Inventory_Level]]&gt;=700,"high",Table1[[#This Row],[Inventory_Level]]&gt;200,"medium")</f>
        <v>medium</v>
      </c>
    </row>
    <row r="3244" spans="1:20" x14ac:dyDescent="0.35">
      <c r="A3244" s="4">
        <v>3243</v>
      </c>
      <c r="B3244" s="4" t="s">
        <v>37</v>
      </c>
      <c r="C3244" s="4" t="s">
        <v>24</v>
      </c>
      <c r="D3244" s="4" t="s">
        <v>17</v>
      </c>
      <c r="E3244" s="4" t="s">
        <v>46</v>
      </c>
      <c r="F3244" s="10" t="s">
        <v>181</v>
      </c>
      <c r="G3244" s="11" t="s">
        <v>86</v>
      </c>
      <c r="H3244" s="4">
        <v>59</v>
      </c>
      <c r="I3244" s="12">
        <v>31655.94</v>
      </c>
      <c r="J3244" s="12">
        <v>1867700.46</v>
      </c>
      <c r="K3244" s="12">
        <v>1537.72</v>
      </c>
      <c r="L3244" s="4">
        <v>123</v>
      </c>
      <c r="M3244" s="4" t="s">
        <v>35</v>
      </c>
      <c r="N3244" s="4" t="str" cm="1">
        <f t="array" ref="N3244">_xlfn.SWITCH(E3244,"Delhi","North","Chennai","South","Hyderabad","South","Mumbai","Central","Bangalore","South")</f>
        <v>South</v>
      </c>
      <c r="O3244" s="12">
        <v>308395.05</v>
      </c>
      <c r="P3244" s="4">
        <f>Table1[[#This Row],[Delivery_Date]]-Table1[[#This Row],[Order_Date]]</f>
        <v>14</v>
      </c>
      <c r="Q3244" s="4" t="str">
        <f>IF(Table1[[#This Row],[Delivery delay days]]&gt;5,"delay","on time")</f>
        <v>delay</v>
      </c>
      <c r="R3244" s="10">
        <f>DATEVALUE(Table1[[#This Row],[Delivery_Date]])</f>
        <v>45292</v>
      </c>
      <c r="S3244" s="10">
        <f>DATEVALUE(Table1[[#This Row],[Order_Date]])</f>
        <v>45278</v>
      </c>
      <c r="T3244" s="4" t="str" cm="1">
        <f t="array" ref="T3244">_xlfn.IFS(Table1[[#This Row],[Inventory_Level]]&lt;=200,"low",Table1[[#This Row],[Inventory_Level]]&gt;=700,"high",Table1[[#This Row],[Inventory_Level]]&gt;200,"medium")</f>
        <v>low</v>
      </c>
    </row>
    <row r="3245" spans="1:20" x14ac:dyDescent="0.35">
      <c r="A3245" s="4">
        <v>3244</v>
      </c>
      <c r="B3245" s="4" t="s">
        <v>59</v>
      </c>
      <c r="C3245" s="4" t="s">
        <v>24</v>
      </c>
      <c r="D3245" s="4" t="s">
        <v>45</v>
      </c>
      <c r="E3245" s="4" t="s">
        <v>18</v>
      </c>
      <c r="F3245" s="10" t="s">
        <v>252</v>
      </c>
      <c r="G3245" s="11" t="s">
        <v>336</v>
      </c>
      <c r="H3245" s="4">
        <v>79</v>
      </c>
      <c r="I3245" s="12">
        <v>16130.78</v>
      </c>
      <c r="J3245" s="12">
        <v>1274331.6200000001</v>
      </c>
      <c r="K3245" s="12">
        <v>165.08</v>
      </c>
      <c r="L3245" s="4">
        <v>145</v>
      </c>
      <c r="M3245" s="4" t="s">
        <v>29</v>
      </c>
      <c r="N3245" s="4" t="str" cm="1">
        <f t="array" ref="N3245">_xlfn.SWITCH(E3245,"Delhi","North","Chennai","South","Hyderabad","South","Mumbai","Central","Bangalore","South")</f>
        <v>North</v>
      </c>
      <c r="O3245" s="12">
        <v>117388.68</v>
      </c>
      <c r="P3245" s="4">
        <f>Table1[[#This Row],[Delivery_Date]]-Table1[[#This Row],[Order_Date]]</f>
        <v>6</v>
      </c>
      <c r="Q3245" s="4" t="str">
        <f>IF(Table1[[#This Row],[Delivery delay days]]&gt;5,"delay","on time")</f>
        <v>delay</v>
      </c>
      <c r="R3245" s="10">
        <f>DATEVALUE(Table1[[#This Row],[Delivery_Date]])</f>
        <v>45095</v>
      </c>
      <c r="S3245" s="10">
        <f>DATEVALUE(Table1[[#This Row],[Order_Date]])</f>
        <v>45089</v>
      </c>
      <c r="T3245" s="4" t="str" cm="1">
        <f t="array" ref="T3245">_xlfn.IFS(Table1[[#This Row],[Inventory_Level]]&lt;=200,"low",Table1[[#This Row],[Inventory_Level]]&gt;=700,"high",Table1[[#This Row],[Inventory_Level]]&gt;200,"medium")</f>
        <v>low</v>
      </c>
    </row>
    <row r="3246" spans="1:20" x14ac:dyDescent="0.35">
      <c r="A3246" s="4">
        <v>3245</v>
      </c>
      <c r="B3246" s="4" t="s">
        <v>65</v>
      </c>
      <c r="C3246" s="4" t="s">
        <v>38</v>
      </c>
      <c r="D3246" s="4" t="s">
        <v>45</v>
      </c>
      <c r="E3246" s="4" t="s">
        <v>52</v>
      </c>
      <c r="F3246" s="10" t="s">
        <v>389</v>
      </c>
      <c r="G3246" s="11" t="s">
        <v>247</v>
      </c>
      <c r="H3246" s="4">
        <v>49</v>
      </c>
      <c r="I3246" s="12">
        <v>49311.77</v>
      </c>
      <c r="J3246" s="12">
        <v>2416276.73</v>
      </c>
      <c r="K3246" s="12">
        <v>2625.83</v>
      </c>
      <c r="L3246" s="4">
        <v>507</v>
      </c>
      <c r="M3246" s="4" t="s">
        <v>35</v>
      </c>
      <c r="N3246" s="4" t="str" cm="1">
        <f t="array" ref="N3246">_xlfn.SWITCH(E3246,"Delhi","North","Chennai","South","Hyderabad","South","Mumbai","Central","Bangalore","South")</f>
        <v>Central</v>
      </c>
      <c r="O3246" s="12">
        <v>231062.03</v>
      </c>
      <c r="P3246" s="4">
        <f>Table1[[#This Row],[Delivery_Date]]-Table1[[#This Row],[Order_Date]]</f>
        <v>2</v>
      </c>
      <c r="Q3246" s="4" t="str">
        <f>IF(Table1[[#This Row],[Delivery delay days]]&gt;5,"delay","on time")</f>
        <v>on time</v>
      </c>
      <c r="R3246" s="10">
        <f>DATEVALUE(Table1[[#This Row],[Delivery_Date]])</f>
        <v>45111</v>
      </c>
      <c r="S3246" s="10">
        <f>DATEVALUE(Table1[[#This Row],[Order_Date]])</f>
        <v>45109</v>
      </c>
      <c r="T3246" s="4" t="str" cm="1">
        <f t="array" ref="T3246">_xlfn.IFS(Table1[[#This Row],[Inventory_Level]]&lt;=200,"low",Table1[[#This Row],[Inventory_Level]]&gt;=700,"high",Table1[[#This Row],[Inventory_Level]]&gt;200,"medium")</f>
        <v>medium</v>
      </c>
    </row>
    <row r="3247" spans="1:20" x14ac:dyDescent="0.35">
      <c r="A3247" s="4">
        <v>3246</v>
      </c>
      <c r="B3247" s="4" t="s">
        <v>59</v>
      </c>
      <c r="C3247" s="4" t="s">
        <v>16</v>
      </c>
      <c r="D3247" s="4" t="s">
        <v>17</v>
      </c>
      <c r="E3247" s="4" t="s">
        <v>52</v>
      </c>
      <c r="F3247" s="10" t="s">
        <v>351</v>
      </c>
      <c r="G3247" s="11" t="s">
        <v>347</v>
      </c>
      <c r="H3247" s="4">
        <v>38</v>
      </c>
      <c r="I3247" s="12">
        <v>7464.3</v>
      </c>
      <c r="J3247" s="12">
        <v>283643.40000000002</v>
      </c>
      <c r="K3247" s="12">
        <v>4517.04</v>
      </c>
      <c r="L3247" s="4">
        <v>73</v>
      </c>
      <c r="M3247" s="4" t="s">
        <v>35</v>
      </c>
      <c r="N3247" s="4" t="str" cm="1">
        <f t="array" ref="N3247">_xlfn.SWITCH(E3247,"Delhi","North","Chennai","South","Hyderabad","South","Mumbai","Central","Bangalore","South")</f>
        <v>Central</v>
      </c>
      <c r="O3247" s="12">
        <v>14761.92</v>
      </c>
      <c r="P3247" s="4">
        <f>Table1[[#This Row],[Delivery_Date]]-Table1[[#This Row],[Order_Date]]</f>
        <v>6</v>
      </c>
      <c r="Q3247" s="4" t="str">
        <f>IF(Table1[[#This Row],[Delivery delay days]]&gt;5,"delay","on time")</f>
        <v>delay</v>
      </c>
      <c r="R3247" s="10">
        <f>DATEVALUE(Table1[[#This Row],[Delivery_Date]])</f>
        <v>45161</v>
      </c>
      <c r="S3247" s="10">
        <f>DATEVALUE(Table1[[#This Row],[Order_Date]])</f>
        <v>45155</v>
      </c>
      <c r="T3247" s="4" t="str" cm="1">
        <f t="array" ref="T3247">_xlfn.IFS(Table1[[#This Row],[Inventory_Level]]&lt;=200,"low",Table1[[#This Row],[Inventory_Level]]&gt;=700,"high",Table1[[#This Row],[Inventory_Level]]&gt;200,"medium")</f>
        <v>low</v>
      </c>
    </row>
    <row r="3248" spans="1:20" x14ac:dyDescent="0.35">
      <c r="A3248" s="4">
        <v>3247</v>
      </c>
      <c r="B3248" s="4" t="s">
        <v>37</v>
      </c>
      <c r="C3248" s="4" t="s">
        <v>24</v>
      </c>
      <c r="D3248" s="4" t="s">
        <v>45</v>
      </c>
      <c r="E3248" s="4" t="s">
        <v>52</v>
      </c>
      <c r="F3248" s="10" t="s">
        <v>121</v>
      </c>
      <c r="G3248" s="11" t="s">
        <v>291</v>
      </c>
      <c r="H3248" s="4">
        <v>8</v>
      </c>
      <c r="I3248" s="12">
        <v>14741.85</v>
      </c>
      <c r="J3248" s="12">
        <v>117934.8</v>
      </c>
      <c r="K3248" s="12">
        <v>4772.45</v>
      </c>
      <c r="L3248" s="4">
        <v>551</v>
      </c>
      <c r="M3248" s="4" t="s">
        <v>21</v>
      </c>
      <c r="N3248" s="4" t="str" cm="1">
        <f t="array" ref="N3248">_xlfn.SWITCH(E3248,"Delhi","North","Chennai","South","Hyderabad","South","Mumbai","Central","Bangalore","South")</f>
        <v>Central</v>
      </c>
      <c r="O3248" s="12">
        <v>8419.6299999999992</v>
      </c>
      <c r="P3248" s="4">
        <f>Table1[[#This Row],[Delivery_Date]]-Table1[[#This Row],[Order_Date]]</f>
        <v>13</v>
      </c>
      <c r="Q3248" s="4" t="str">
        <f>IF(Table1[[#This Row],[Delivery delay days]]&gt;5,"delay","on time")</f>
        <v>delay</v>
      </c>
      <c r="R3248" s="10">
        <f>DATEVALUE(Table1[[#This Row],[Delivery_Date]])</f>
        <v>45096</v>
      </c>
      <c r="S3248" s="10">
        <f>DATEVALUE(Table1[[#This Row],[Order_Date]])</f>
        <v>45083</v>
      </c>
      <c r="T3248" s="4" t="str" cm="1">
        <f t="array" ref="T3248">_xlfn.IFS(Table1[[#This Row],[Inventory_Level]]&lt;=200,"low",Table1[[#This Row],[Inventory_Level]]&gt;=700,"high",Table1[[#This Row],[Inventory_Level]]&gt;200,"medium")</f>
        <v>medium</v>
      </c>
    </row>
    <row r="3249" spans="1:20" x14ac:dyDescent="0.35">
      <c r="A3249" s="4">
        <v>3248</v>
      </c>
      <c r="B3249" s="4" t="s">
        <v>59</v>
      </c>
      <c r="C3249" s="4" t="s">
        <v>24</v>
      </c>
      <c r="D3249" s="4" t="s">
        <v>17</v>
      </c>
      <c r="E3249" s="4" t="s">
        <v>26</v>
      </c>
      <c r="F3249" s="10" t="s">
        <v>63</v>
      </c>
      <c r="G3249" s="11" t="s">
        <v>253</v>
      </c>
      <c r="H3249" s="4">
        <v>79</v>
      </c>
      <c r="I3249" s="12">
        <v>11670.35</v>
      </c>
      <c r="J3249" s="12">
        <v>921957.65</v>
      </c>
      <c r="K3249" s="12">
        <v>1549.74</v>
      </c>
      <c r="L3249" s="4">
        <v>959</v>
      </c>
      <c r="M3249" s="4" t="s">
        <v>21</v>
      </c>
      <c r="N3249" s="4" t="str" cm="1">
        <f t="array" ref="N3249">_xlfn.SWITCH(E3249,"Delhi","North","Chennai","South","Hyderabad","South","Mumbai","Central","Bangalore","South")</f>
        <v>South</v>
      </c>
      <c r="O3249" s="12">
        <v>84220.62</v>
      </c>
      <c r="P3249" s="4">
        <f>Table1[[#This Row],[Delivery_Date]]-Table1[[#This Row],[Order_Date]]</f>
        <v>12</v>
      </c>
      <c r="Q3249" s="4" t="str">
        <f>IF(Table1[[#This Row],[Delivery delay days]]&gt;5,"delay","on time")</f>
        <v>delay</v>
      </c>
      <c r="R3249" s="10">
        <f>DATEVALUE(Table1[[#This Row],[Delivery_Date]])</f>
        <v>45094</v>
      </c>
      <c r="S3249" s="10">
        <f>DATEVALUE(Table1[[#This Row],[Order_Date]])</f>
        <v>45082</v>
      </c>
      <c r="T3249" s="4" t="str" cm="1">
        <f t="array" ref="T3249">_xlfn.IFS(Table1[[#This Row],[Inventory_Level]]&lt;=200,"low",Table1[[#This Row],[Inventory_Level]]&gt;=700,"high",Table1[[#This Row],[Inventory_Level]]&gt;200,"medium")</f>
        <v>high</v>
      </c>
    </row>
    <row r="3250" spans="1:20" x14ac:dyDescent="0.35">
      <c r="A3250" s="4">
        <v>3249</v>
      </c>
      <c r="B3250" s="4" t="s">
        <v>59</v>
      </c>
      <c r="C3250" s="4" t="s">
        <v>16</v>
      </c>
      <c r="D3250" s="4" t="s">
        <v>45</v>
      </c>
      <c r="E3250" s="4" t="s">
        <v>26</v>
      </c>
      <c r="F3250" s="10" t="s">
        <v>153</v>
      </c>
      <c r="G3250" s="11" t="s">
        <v>333</v>
      </c>
      <c r="H3250" s="4">
        <v>73</v>
      </c>
      <c r="I3250" s="12">
        <v>33476.69</v>
      </c>
      <c r="J3250" s="12">
        <v>2443798.37</v>
      </c>
      <c r="K3250" s="12">
        <v>2206.14</v>
      </c>
      <c r="L3250" s="4">
        <v>368</v>
      </c>
      <c r="M3250" s="4" t="s">
        <v>21</v>
      </c>
      <c r="N3250" s="4" t="str" cm="1">
        <f t="array" ref="N3250">_xlfn.SWITCH(E3250,"Delhi","North","Chennai","South","Hyderabad","South","Mumbai","Central","Bangalore","South")</f>
        <v>South</v>
      </c>
      <c r="O3250" s="12">
        <v>175745.15</v>
      </c>
      <c r="P3250" s="4">
        <f>Table1[[#This Row],[Delivery_Date]]-Table1[[#This Row],[Order_Date]]</f>
        <v>4</v>
      </c>
      <c r="Q3250" s="4" t="str">
        <f>IF(Table1[[#This Row],[Delivery delay days]]&gt;5,"delay","on time")</f>
        <v>on time</v>
      </c>
      <c r="R3250" s="10">
        <f>DATEVALUE(Table1[[#This Row],[Delivery_Date]])</f>
        <v>44986</v>
      </c>
      <c r="S3250" s="10">
        <f>DATEVALUE(Table1[[#This Row],[Order_Date]])</f>
        <v>44982</v>
      </c>
      <c r="T3250" s="4" t="str" cm="1">
        <f t="array" ref="T3250">_xlfn.IFS(Table1[[#This Row],[Inventory_Level]]&lt;=200,"low",Table1[[#This Row],[Inventory_Level]]&gt;=700,"high",Table1[[#This Row],[Inventory_Level]]&gt;200,"medium")</f>
        <v>medium</v>
      </c>
    </row>
    <row r="3251" spans="1:20" x14ac:dyDescent="0.35">
      <c r="A3251" s="4">
        <v>3250</v>
      </c>
      <c r="B3251" s="4" t="s">
        <v>15</v>
      </c>
      <c r="C3251" s="4" t="s">
        <v>24</v>
      </c>
      <c r="D3251" s="4" t="s">
        <v>32</v>
      </c>
      <c r="E3251" s="4" t="s">
        <v>46</v>
      </c>
      <c r="F3251" s="10" t="s">
        <v>82</v>
      </c>
      <c r="G3251" s="11" t="s">
        <v>318</v>
      </c>
      <c r="H3251" s="4">
        <v>47</v>
      </c>
      <c r="I3251" s="12">
        <v>46900.04</v>
      </c>
      <c r="J3251" s="12">
        <v>2204301.88</v>
      </c>
      <c r="K3251" s="12">
        <v>807.82</v>
      </c>
      <c r="L3251" s="4">
        <v>80</v>
      </c>
      <c r="M3251" s="4" t="s">
        <v>21</v>
      </c>
      <c r="N3251" s="4" t="str" cm="1">
        <f t="array" ref="N3251">_xlfn.SWITCH(E3251,"Delhi","North","Chennai","South","Hyderabad","South","Mumbai","Central","Bangalore","South")</f>
        <v>South</v>
      </c>
      <c r="O3251" s="12">
        <v>293388.21999999997</v>
      </c>
      <c r="P3251" s="4">
        <f>Table1[[#This Row],[Delivery_Date]]-Table1[[#This Row],[Order_Date]]</f>
        <v>3</v>
      </c>
      <c r="Q3251" s="4" t="str">
        <f>IF(Table1[[#This Row],[Delivery delay days]]&gt;5,"delay","on time")</f>
        <v>on time</v>
      </c>
      <c r="R3251" s="10">
        <f>DATEVALUE(Table1[[#This Row],[Delivery_Date]])</f>
        <v>45057</v>
      </c>
      <c r="S3251" s="10">
        <f>DATEVALUE(Table1[[#This Row],[Order_Date]])</f>
        <v>45054</v>
      </c>
      <c r="T3251" s="4" t="str" cm="1">
        <f t="array" ref="T3251">_xlfn.IFS(Table1[[#This Row],[Inventory_Level]]&lt;=200,"low",Table1[[#This Row],[Inventory_Level]]&gt;=700,"high",Table1[[#This Row],[Inventory_Level]]&gt;200,"medium")</f>
        <v>low</v>
      </c>
    </row>
    <row r="3252" spans="1:20" x14ac:dyDescent="0.35">
      <c r="A3252" s="4">
        <v>3251</v>
      </c>
      <c r="B3252" s="4" t="s">
        <v>65</v>
      </c>
      <c r="C3252" s="4" t="s">
        <v>38</v>
      </c>
      <c r="D3252" s="4" t="s">
        <v>17</v>
      </c>
      <c r="E3252" s="4" t="s">
        <v>52</v>
      </c>
      <c r="F3252" s="10" t="s">
        <v>272</v>
      </c>
      <c r="G3252" s="11" t="s">
        <v>90</v>
      </c>
      <c r="H3252" s="4">
        <v>42</v>
      </c>
      <c r="I3252" s="12">
        <v>26150.560000000001</v>
      </c>
      <c r="J3252" s="12">
        <v>1098323.52</v>
      </c>
      <c r="K3252" s="12">
        <v>2103.3200000000002</v>
      </c>
      <c r="L3252" s="4">
        <v>942</v>
      </c>
      <c r="M3252" s="4" t="s">
        <v>35</v>
      </c>
      <c r="N3252" s="4" t="str" cm="1">
        <f t="array" ref="N3252">_xlfn.SWITCH(E3252,"Delhi","North","Chennai","South","Hyderabad","South","Mumbai","Central","Bangalore","South")</f>
        <v>Central</v>
      </c>
      <c r="O3252" s="12">
        <v>177599.44</v>
      </c>
      <c r="P3252" s="4">
        <f>Table1[[#This Row],[Delivery_Date]]-Table1[[#This Row],[Order_Date]]</f>
        <v>12</v>
      </c>
      <c r="Q3252" s="4" t="str">
        <f>IF(Table1[[#This Row],[Delivery delay days]]&gt;5,"delay","on time")</f>
        <v>delay</v>
      </c>
      <c r="R3252" s="10">
        <f>DATEVALUE(Table1[[#This Row],[Delivery_Date]])</f>
        <v>45148</v>
      </c>
      <c r="S3252" s="10">
        <f>DATEVALUE(Table1[[#This Row],[Order_Date]])</f>
        <v>45136</v>
      </c>
      <c r="T3252" s="4" t="str" cm="1">
        <f t="array" ref="T3252">_xlfn.IFS(Table1[[#This Row],[Inventory_Level]]&lt;=200,"low",Table1[[#This Row],[Inventory_Level]]&gt;=700,"high",Table1[[#This Row],[Inventory_Level]]&gt;200,"medium")</f>
        <v>high</v>
      </c>
    </row>
    <row r="3253" spans="1:20" x14ac:dyDescent="0.35">
      <c r="A3253" s="4">
        <v>3252</v>
      </c>
      <c r="B3253" s="4" t="s">
        <v>23</v>
      </c>
      <c r="C3253" s="4" t="s">
        <v>24</v>
      </c>
      <c r="D3253" s="4" t="s">
        <v>17</v>
      </c>
      <c r="E3253" s="4" t="s">
        <v>52</v>
      </c>
      <c r="F3253" s="10" t="s">
        <v>203</v>
      </c>
      <c r="G3253" s="11" t="s">
        <v>214</v>
      </c>
      <c r="H3253" s="4">
        <v>27</v>
      </c>
      <c r="I3253" s="12">
        <v>49221.22</v>
      </c>
      <c r="J3253" s="12">
        <v>1328972.94</v>
      </c>
      <c r="K3253" s="12">
        <v>1276.77</v>
      </c>
      <c r="L3253" s="4">
        <v>115</v>
      </c>
      <c r="M3253" s="4" t="s">
        <v>42</v>
      </c>
      <c r="N3253" s="4" t="str" cm="1">
        <f t="array" ref="N3253">_xlfn.SWITCH(E3253,"Delhi","North","Chennai","South","Hyderabad","South","Mumbai","Central","Bangalore","South")</f>
        <v>Central</v>
      </c>
      <c r="O3253" s="12">
        <v>245288.54</v>
      </c>
      <c r="P3253" s="4">
        <f>Table1[[#This Row],[Delivery_Date]]-Table1[[#This Row],[Order_Date]]</f>
        <v>1</v>
      </c>
      <c r="Q3253" s="4" t="str">
        <f>IF(Table1[[#This Row],[Delivery delay days]]&gt;5,"delay","on time")</f>
        <v>on time</v>
      </c>
      <c r="R3253" s="10">
        <f>DATEVALUE(Table1[[#This Row],[Delivery_Date]])</f>
        <v>45015</v>
      </c>
      <c r="S3253" s="10">
        <f>DATEVALUE(Table1[[#This Row],[Order_Date]])</f>
        <v>45014</v>
      </c>
      <c r="T3253" s="4" t="str" cm="1">
        <f t="array" ref="T3253">_xlfn.IFS(Table1[[#This Row],[Inventory_Level]]&lt;=200,"low",Table1[[#This Row],[Inventory_Level]]&gt;=700,"high",Table1[[#This Row],[Inventory_Level]]&gt;200,"medium")</f>
        <v>low</v>
      </c>
    </row>
    <row r="3254" spans="1:20" x14ac:dyDescent="0.35">
      <c r="A3254" s="4">
        <v>3253</v>
      </c>
      <c r="B3254" s="4" t="s">
        <v>31</v>
      </c>
      <c r="C3254" s="4" t="s">
        <v>38</v>
      </c>
      <c r="D3254" s="4" t="s">
        <v>39</v>
      </c>
      <c r="E3254" s="4" t="s">
        <v>18</v>
      </c>
      <c r="F3254" s="10" t="s">
        <v>263</v>
      </c>
      <c r="G3254" s="11" t="s">
        <v>245</v>
      </c>
      <c r="H3254" s="4">
        <v>57</v>
      </c>
      <c r="I3254" s="12">
        <v>30305.39</v>
      </c>
      <c r="J3254" s="12">
        <v>1727407.23</v>
      </c>
      <c r="K3254" s="12">
        <v>2461.7199999999998</v>
      </c>
      <c r="L3254" s="4">
        <v>45</v>
      </c>
      <c r="M3254" s="4" t="s">
        <v>42</v>
      </c>
      <c r="N3254" s="4" t="str" cm="1">
        <f t="array" ref="N3254">_xlfn.SWITCH(E3254,"Delhi","North","Chennai","South","Hyderabad","South","Mumbai","Central","Bangalore","South")</f>
        <v>North</v>
      </c>
      <c r="O3254" s="12">
        <v>144464.42000000001</v>
      </c>
      <c r="P3254" s="4">
        <f>Table1[[#This Row],[Delivery_Date]]-Table1[[#This Row],[Order_Date]]</f>
        <v>1</v>
      </c>
      <c r="Q3254" s="4" t="str">
        <f>IF(Table1[[#This Row],[Delivery delay days]]&gt;5,"delay","on time")</f>
        <v>on time</v>
      </c>
      <c r="R3254" s="10">
        <f>DATEVALUE(Table1[[#This Row],[Delivery_Date]])</f>
        <v>44958</v>
      </c>
      <c r="S3254" s="10">
        <f>DATEVALUE(Table1[[#This Row],[Order_Date]])</f>
        <v>44957</v>
      </c>
      <c r="T3254" s="4" t="str" cm="1">
        <f t="array" ref="T3254">_xlfn.IFS(Table1[[#This Row],[Inventory_Level]]&lt;=200,"low",Table1[[#This Row],[Inventory_Level]]&gt;=700,"high",Table1[[#This Row],[Inventory_Level]]&gt;200,"medium")</f>
        <v>low</v>
      </c>
    </row>
    <row r="3255" spans="1:20" x14ac:dyDescent="0.35">
      <c r="A3255" s="4">
        <v>3254</v>
      </c>
      <c r="B3255" s="4" t="s">
        <v>23</v>
      </c>
      <c r="C3255" s="4" t="s">
        <v>38</v>
      </c>
      <c r="D3255" s="4" t="s">
        <v>45</v>
      </c>
      <c r="E3255" s="4" t="s">
        <v>52</v>
      </c>
      <c r="F3255" s="10" t="s">
        <v>415</v>
      </c>
      <c r="G3255" s="11" t="s">
        <v>411</v>
      </c>
      <c r="H3255" s="4">
        <v>89</v>
      </c>
      <c r="I3255" s="12">
        <v>13840.91</v>
      </c>
      <c r="J3255" s="12">
        <v>1231840.99</v>
      </c>
      <c r="K3255" s="12">
        <v>4619.37</v>
      </c>
      <c r="L3255" s="4">
        <v>759</v>
      </c>
      <c r="M3255" s="4" t="s">
        <v>35</v>
      </c>
      <c r="N3255" s="4" t="str" cm="1">
        <f t="array" ref="N3255">_xlfn.SWITCH(E3255,"Delhi","North","Chennai","South","Hyderabad","South","Mumbai","Central","Bangalore","South")</f>
        <v>Central</v>
      </c>
      <c r="O3255" s="12">
        <v>223510.78</v>
      </c>
      <c r="P3255" s="4">
        <f>Table1[[#This Row],[Delivery_Date]]-Table1[[#This Row],[Order_Date]]</f>
        <v>10</v>
      </c>
      <c r="Q3255" s="4" t="str">
        <f>IF(Table1[[#This Row],[Delivery delay days]]&gt;5,"delay","on time")</f>
        <v>delay</v>
      </c>
      <c r="R3255" s="10">
        <f>DATEVALUE(Table1[[#This Row],[Delivery_Date]])</f>
        <v>44984</v>
      </c>
      <c r="S3255" s="10">
        <f>DATEVALUE(Table1[[#This Row],[Order_Date]])</f>
        <v>44974</v>
      </c>
      <c r="T3255" s="4" t="str" cm="1">
        <f t="array" ref="T3255">_xlfn.IFS(Table1[[#This Row],[Inventory_Level]]&lt;=200,"low",Table1[[#This Row],[Inventory_Level]]&gt;=700,"high",Table1[[#This Row],[Inventory_Level]]&gt;200,"medium")</f>
        <v>high</v>
      </c>
    </row>
    <row r="3256" spans="1:20" x14ac:dyDescent="0.35">
      <c r="A3256" s="4">
        <v>3255</v>
      </c>
      <c r="B3256" s="4" t="s">
        <v>44</v>
      </c>
      <c r="C3256" s="4" t="s">
        <v>38</v>
      </c>
      <c r="D3256" s="4" t="s">
        <v>25</v>
      </c>
      <c r="E3256" s="4" t="s">
        <v>60</v>
      </c>
      <c r="F3256" s="10" t="s">
        <v>274</v>
      </c>
      <c r="G3256" s="11" t="s">
        <v>228</v>
      </c>
      <c r="H3256" s="4">
        <v>8</v>
      </c>
      <c r="I3256" s="12">
        <v>20367.55</v>
      </c>
      <c r="J3256" s="12">
        <v>162940.4</v>
      </c>
      <c r="K3256" s="12">
        <v>3493.98</v>
      </c>
      <c r="L3256" s="4">
        <v>873</v>
      </c>
      <c r="M3256" s="4" t="s">
        <v>35</v>
      </c>
      <c r="N3256" s="4" t="str" cm="1">
        <f t="array" ref="N3256">_xlfn.SWITCH(E3256,"Delhi","North","Chennai","South","Hyderabad","South","Mumbai","Central","Bangalore","South")</f>
        <v>South</v>
      </c>
      <c r="O3256" s="12">
        <v>28546.48</v>
      </c>
      <c r="P3256" s="4">
        <f>Table1[[#This Row],[Delivery_Date]]-Table1[[#This Row],[Order_Date]]</f>
        <v>11</v>
      </c>
      <c r="Q3256" s="4" t="str">
        <f>IF(Table1[[#This Row],[Delivery delay days]]&gt;5,"delay","on time")</f>
        <v>delay</v>
      </c>
      <c r="R3256" s="10">
        <f>DATEVALUE(Table1[[#This Row],[Delivery_Date]])</f>
        <v>45024</v>
      </c>
      <c r="S3256" s="10">
        <f>DATEVALUE(Table1[[#This Row],[Order_Date]])</f>
        <v>45013</v>
      </c>
      <c r="T3256" s="4" t="str" cm="1">
        <f t="array" ref="T3256">_xlfn.IFS(Table1[[#This Row],[Inventory_Level]]&lt;=200,"low",Table1[[#This Row],[Inventory_Level]]&gt;=700,"high",Table1[[#This Row],[Inventory_Level]]&gt;200,"medium")</f>
        <v>high</v>
      </c>
    </row>
    <row r="3257" spans="1:20" x14ac:dyDescent="0.35">
      <c r="A3257" s="4">
        <v>3256</v>
      </c>
      <c r="B3257" s="4" t="s">
        <v>31</v>
      </c>
      <c r="C3257" s="4" t="s">
        <v>16</v>
      </c>
      <c r="D3257" s="4" t="s">
        <v>39</v>
      </c>
      <c r="E3257" s="4" t="s">
        <v>46</v>
      </c>
      <c r="F3257" s="10" t="s">
        <v>141</v>
      </c>
      <c r="G3257" s="11" t="s">
        <v>33</v>
      </c>
      <c r="H3257" s="4">
        <v>78</v>
      </c>
      <c r="I3257" s="12">
        <v>30062.7</v>
      </c>
      <c r="J3257" s="12">
        <v>2344890.6</v>
      </c>
      <c r="K3257" s="12">
        <v>4362.8900000000003</v>
      </c>
      <c r="L3257" s="4">
        <v>89</v>
      </c>
      <c r="M3257" s="4" t="s">
        <v>35</v>
      </c>
      <c r="N3257" s="4" t="str" cm="1">
        <f t="array" ref="N3257">_xlfn.SWITCH(E3257,"Delhi","North","Chennai","South","Hyderabad","South","Mumbai","Central","Bangalore","South")</f>
        <v>South</v>
      </c>
      <c r="O3257" s="12">
        <v>536026.05000000005</v>
      </c>
      <c r="P3257" s="4">
        <f>Table1[[#This Row],[Delivery_Date]]-Table1[[#This Row],[Order_Date]]</f>
        <v>3</v>
      </c>
      <c r="Q3257" s="4" t="str">
        <f>IF(Table1[[#This Row],[Delivery delay days]]&gt;5,"delay","on time")</f>
        <v>on time</v>
      </c>
      <c r="R3257" s="10">
        <f>DATEVALUE(Table1[[#This Row],[Delivery_Date]])</f>
        <v>45053</v>
      </c>
      <c r="S3257" s="10">
        <f>DATEVALUE(Table1[[#This Row],[Order_Date]])</f>
        <v>45050</v>
      </c>
      <c r="T3257" s="4" t="str" cm="1">
        <f t="array" ref="T3257">_xlfn.IFS(Table1[[#This Row],[Inventory_Level]]&lt;=200,"low",Table1[[#This Row],[Inventory_Level]]&gt;=700,"high",Table1[[#This Row],[Inventory_Level]]&gt;200,"medium")</f>
        <v>low</v>
      </c>
    </row>
    <row r="3258" spans="1:20" x14ac:dyDescent="0.35">
      <c r="A3258" s="4">
        <v>3257</v>
      </c>
      <c r="B3258" s="4" t="s">
        <v>23</v>
      </c>
      <c r="C3258" s="4" t="s">
        <v>24</v>
      </c>
      <c r="D3258" s="4" t="s">
        <v>25</v>
      </c>
      <c r="E3258" s="4" t="s">
        <v>26</v>
      </c>
      <c r="F3258" s="10" t="s">
        <v>41</v>
      </c>
      <c r="G3258" s="11" t="s">
        <v>85</v>
      </c>
      <c r="H3258" s="4">
        <v>42</v>
      </c>
      <c r="I3258" s="12">
        <v>21440.67</v>
      </c>
      <c r="J3258" s="12">
        <v>900508.14</v>
      </c>
      <c r="K3258" s="12">
        <v>2046.06</v>
      </c>
      <c r="L3258" s="4">
        <v>488</v>
      </c>
      <c r="M3258" s="4" t="s">
        <v>29</v>
      </c>
      <c r="N3258" s="4" t="str" cm="1">
        <f t="array" ref="N3258">_xlfn.SWITCH(E3258,"Delhi","North","Chennai","South","Hyderabad","South","Mumbai","Central","Bangalore","South")</f>
        <v>South</v>
      </c>
      <c r="O3258" s="12">
        <v>92288.31</v>
      </c>
      <c r="P3258" s="4">
        <f>Table1[[#This Row],[Delivery_Date]]-Table1[[#This Row],[Order_Date]]</f>
        <v>2</v>
      </c>
      <c r="Q3258" s="4" t="str">
        <f>IF(Table1[[#This Row],[Delivery delay days]]&gt;5,"delay","on time")</f>
        <v>on time</v>
      </c>
      <c r="R3258" s="10">
        <f>DATEVALUE(Table1[[#This Row],[Delivery_Date]])</f>
        <v>45040</v>
      </c>
      <c r="S3258" s="10">
        <f>DATEVALUE(Table1[[#This Row],[Order_Date]])</f>
        <v>45038</v>
      </c>
      <c r="T3258" s="4" t="str" cm="1">
        <f t="array" ref="T3258">_xlfn.IFS(Table1[[#This Row],[Inventory_Level]]&lt;=200,"low",Table1[[#This Row],[Inventory_Level]]&gt;=700,"high",Table1[[#This Row],[Inventory_Level]]&gt;200,"medium")</f>
        <v>medium</v>
      </c>
    </row>
    <row r="3259" spans="1:20" x14ac:dyDescent="0.35">
      <c r="A3259" s="4">
        <v>3258</v>
      </c>
      <c r="B3259" s="4" t="s">
        <v>37</v>
      </c>
      <c r="C3259" s="4" t="s">
        <v>24</v>
      </c>
      <c r="D3259" s="4" t="s">
        <v>45</v>
      </c>
      <c r="E3259" s="4" t="s">
        <v>18</v>
      </c>
      <c r="F3259" s="10" t="s">
        <v>420</v>
      </c>
      <c r="G3259" s="11" t="s">
        <v>238</v>
      </c>
      <c r="H3259" s="4">
        <v>12</v>
      </c>
      <c r="I3259" s="12">
        <v>43760.9</v>
      </c>
      <c r="J3259" s="12">
        <v>525130.80000000005</v>
      </c>
      <c r="K3259" s="12">
        <v>900.63</v>
      </c>
      <c r="L3259" s="4">
        <v>672</v>
      </c>
      <c r="M3259" s="4" t="s">
        <v>29</v>
      </c>
      <c r="N3259" s="4" t="str" cm="1">
        <f t="array" ref="N3259">_xlfn.SWITCH(E3259,"Delhi","North","Chennai","South","Hyderabad","South","Mumbai","Central","Bangalore","South")</f>
        <v>North</v>
      </c>
      <c r="O3259" s="12">
        <v>105582.83</v>
      </c>
      <c r="P3259" s="4">
        <f>Table1[[#This Row],[Delivery_Date]]-Table1[[#This Row],[Order_Date]]</f>
        <v>12</v>
      </c>
      <c r="Q3259" s="4" t="str">
        <f>IF(Table1[[#This Row],[Delivery delay days]]&gt;5,"delay","on time")</f>
        <v>delay</v>
      </c>
      <c r="R3259" s="10">
        <f>DATEVALUE(Table1[[#This Row],[Delivery_Date]])</f>
        <v>45215</v>
      </c>
      <c r="S3259" s="10">
        <f>DATEVALUE(Table1[[#This Row],[Order_Date]])</f>
        <v>45203</v>
      </c>
      <c r="T3259" s="4" t="str" cm="1">
        <f t="array" ref="T3259">_xlfn.IFS(Table1[[#This Row],[Inventory_Level]]&lt;=200,"low",Table1[[#This Row],[Inventory_Level]]&gt;=700,"high",Table1[[#This Row],[Inventory_Level]]&gt;200,"medium")</f>
        <v>medium</v>
      </c>
    </row>
    <row r="3260" spans="1:20" x14ac:dyDescent="0.35">
      <c r="A3260" s="4">
        <v>3259</v>
      </c>
      <c r="B3260" s="4" t="s">
        <v>44</v>
      </c>
      <c r="C3260" s="4" t="s">
        <v>16</v>
      </c>
      <c r="D3260" s="4" t="s">
        <v>39</v>
      </c>
      <c r="E3260" s="4" t="s">
        <v>46</v>
      </c>
      <c r="F3260" s="10" t="s">
        <v>396</v>
      </c>
      <c r="G3260" s="11" t="s">
        <v>118</v>
      </c>
      <c r="H3260" s="4">
        <v>1</v>
      </c>
      <c r="I3260" s="12">
        <v>28829.81</v>
      </c>
      <c r="J3260" s="12">
        <v>28829.81</v>
      </c>
      <c r="K3260" s="12">
        <v>405.94</v>
      </c>
      <c r="L3260" s="4">
        <v>466</v>
      </c>
      <c r="M3260" s="4" t="s">
        <v>21</v>
      </c>
      <c r="N3260" s="4" t="str" cm="1">
        <f t="array" ref="N3260">_xlfn.SWITCH(E3260,"Delhi","North","Chennai","South","Hyderabad","South","Mumbai","Central","Bangalore","South")</f>
        <v>South</v>
      </c>
      <c r="O3260" s="12">
        <v>3919.77</v>
      </c>
      <c r="P3260" s="4">
        <f>Table1[[#This Row],[Delivery_Date]]-Table1[[#This Row],[Order_Date]]</f>
        <v>14</v>
      </c>
      <c r="Q3260" s="4" t="str">
        <f>IF(Table1[[#This Row],[Delivery delay days]]&gt;5,"delay","on time")</f>
        <v>delay</v>
      </c>
      <c r="R3260" s="10">
        <f>DATEVALUE(Table1[[#This Row],[Delivery_Date]])</f>
        <v>45269</v>
      </c>
      <c r="S3260" s="10">
        <f>DATEVALUE(Table1[[#This Row],[Order_Date]])</f>
        <v>45255</v>
      </c>
      <c r="T3260" s="4" t="str" cm="1">
        <f t="array" ref="T3260">_xlfn.IFS(Table1[[#This Row],[Inventory_Level]]&lt;=200,"low",Table1[[#This Row],[Inventory_Level]]&gt;=700,"high",Table1[[#This Row],[Inventory_Level]]&gt;200,"medium")</f>
        <v>medium</v>
      </c>
    </row>
    <row r="3261" spans="1:20" x14ac:dyDescent="0.35">
      <c r="A3261" s="4">
        <v>3260</v>
      </c>
      <c r="B3261" s="4" t="s">
        <v>23</v>
      </c>
      <c r="C3261" s="4" t="s">
        <v>38</v>
      </c>
      <c r="D3261" s="4" t="s">
        <v>25</v>
      </c>
      <c r="E3261" s="4" t="s">
        <v>60</v>
      </c>
      <c r="F3261" s="10" t="s">
        <v>82</v>
      </c>
      <c r="G3261" s="11" t="s">
        <v>34</v>
      </c>
      <c r="H3261" s="4">
        <v>75</v>
      </c>
      <c r="I3261" s="12">
        <v>18223.509999999998</v>
      </c>
      <c r="J3261" s="12">
        <v>1366763.25</v>
      </c>
      <c r="K3261" s="12">
        <v>2856.13</v>
      </c>
      <c r="L3261" s="4">
        <v>993</v>
      </c>
      <c r="M3261" s="4" t="s">
        <v>35</v>
      </c>
      <c r="N3261" s="4" t="str" cm="1">
        <f t="array" ref="N3261">_xlfn.SWITCH(E3261,"Delhi","North","Chennai","South","Hyderabad","South","Mumbai","Central","Bangalore","South")</f>
        <v>South</v>
      </c>
      <c r="O3261" s="12">
        <v>213253.94</v>
      </c>
      <c r="P3261" s="4">
        <f>Table1[[#This Row],[Delivery_Date]]-Table1[[#This Row],[Order_Date]]</f>
        <v>4</v>
      </c>
      <c r="Q3261" s="4" t="str">
        <f>IF(Table1[[#This Row],[Delivery delay days]]&gt;5,"delay","on time")</f>
        <v>on time</v>
      </c>
      <c r="R3261" s="10">
        <f>DATEVALUE(Table1[[#This Row],[Delivery_Date]])</f>
        <v>45058</v>
      </c>
      <c r="S3261" s="10">
        <f>DATEVALUE(Table1[[#This Row],[Order_Date]])</f>
        <v>45054</v>
      </c>
      <c r="T3261" s="4" t="str" cm="1">
        <f t="array" ref="T3261">_xlfn.IFS(Table1[[#This Row],[Inventory_Level]]&lt;=200,"low",Table1[[#This Row],[Inventory_Level]]&gt;=700,"high",Table1[[#This Row],[Inventory_Level]]&gt;200,"medium")</f>
        <v>high</v>
      </c>
    </row>
    <row r="3262" spans="1:20" x14ac:dyDescent="0.35">
      <c r="A3262" s="4">
        <v>3261</v>
      </c>
      <c r="B3262" s="4" t="s">
        <v>31</v>
      </c>
      <c r="C3262" s="4" t="s">
        <v>24</v>
      </c>
      <c r="D3262" s="4" t="s">
        <v>32</v>
      </c>
      <c r="E3262" s="4" t="s">
        <v>26</v>
      </c>
      <c r="F3262" s="10" t="s">
        <v>146</v>
      </c>
      <c r="G3262" s="11" t="s">
        <v>290</v>
      </c>
      <c r="H3262" s="4">
        <v>21</v>
      </c>
      <c r="I3262" s="12">
        <v>5998.54</v>
      </c>
      <c r="J3262" s="12">
        <v>125969.34</v>
      </c>
      <c r="K3262" s="12">
        <v>4747.3100000000004</v>
      </c>
      <c r="L3262" s="4">
        <v>316</v>
      </c>
      <c r="M3262" s="4" t="s">
        <v>21</v>
      </c>
      <c r="N3262" s="4" t="str" cm="1">
        <f t="array" ref="N3262">_xlfn.SWITCH(E3262,"Delhi","North","Chennai","South","Hyderabad","South","Mumbai","Central","Bangalore","South")</f>
        <v>South</v>
      </c>
      <c r="O3262" s="12">
        <v>29920.38</v>
      </c>
      <c r="P3262" s="4">
        <f>Table1[[#This Row],[Delivery_Date]]-Table1[[#This Row],[Order_Date]]</f>
        <v>7</v>
      </c>
      <c r="Q3262" s="4" t="str">
        <f>IF(Table1[[#This Row],[Delivery delay days]]&gt;5,"delay","on time")</f>
        <v>delay</v>
      </c>
      <c r="R3262" s="10">
        <f>DATEVALUE(Table1[[#This Row],[Delivery_Date]])</f>
        <v>45207</v>
      </c>
      <c r="S3262" s="10">
        <f>DATEVALUE(Table1[[#This Row],[Order_Date]])</f>
        <v>45200</v>
      </c>
      <c r="T3262" s="4" t="str" cm="1">
        <f t="array" ref="T3262">_xlfn.IFS(Table1[[#This Row],[Inventory_Level]]&lt;=200,"low",Table1[[#This Row],[Inventory_Level]]&gt;=700,"high",Table1[[#This Row],[Inventory_Level]]&gt;200,"medium")</f>
        <v>medium</v>
      </c>
    </row>
    <row r="3263" spans="1:20" x14ac:dyDescent="0.35">
      <c r="A3263" s="4">
        <v>3262</v>
      </c>
      <c r="B3263" s="4" t="s">
        <v>15</v>
      </c>
      <c r="C3263" s="4" t="s">
        <v>38</v>
      </c>
      <c r="D3263" s="4" t="s">
        <v>45</v>
      </c>
      <c r="E3263" s="4" t="s">
        <v>46</v>
      </c>
      <c r="F3263" s="10" t="s">
        <v>245</v>
      </c>
      <c r="G3263" s="11" t="s">
        <v>312</v>
      </c>
      <c r="H3263" s="4">
        <v>53</v>
      </c>
      <c r="I3263" s="12">
        <v>5031.1000000000004</v>
      </c>
      <c r="J3263" s="12">
        <v>266648.3</v>
      </c>
      <c r="K3263" s="12">
        <v>658.12</v>
      </c>
      <c r="L3263" s="4">
        <v>738</v>
      </c>
      <c r="M3263" s="4" t="s">
        <v>21</v>
      </c>
      <c r="N3263" s="4" t="str" cm="1">
        <f t="array" ref="N3263">_xlfn.SWITCH(E3263,"Delhi","North","Chennai","South","Hyderabad","South","Mumbai","Central","Bangalore","South")</f>
        <v>South</v>
      </c>
      <c r="O3263" s="12">
        <v>14035.74</v>
      </c>
      <c r="P3263" s="4">
        <f>Table1[[#This Row],[Delivery_Date]]-Table1[[#This Row],[Order_Date]]</f>
        <v>3</v>
      </c>
      <c r="Q3263" s="4" t="str">
        <f>IF(Table1[[#This Row],[Delivery delay days]]&gt;5,"delay","on time")</f>
        <v>on time</v>
      </c>
      <c r="R3263" s="10">
        <f>DATEVALUE(Table1[[#This Row],[Delivery_Date]])</f>
        <v>44961</v>
      </c>
      <c r="S3263" s="10">
        <f>DATEVALUE(Table1[[#This Row],[Order_Date]])</f>
        <v>44958</v>
      </c>
      <c r="T3263" s="4" t="str" cm="1">
        <f t="array" ref="T3263">_xlfn.IFS(Table1[[#This Row],[Inventory_Level]]&lt;=200,"low",Table1[[#This Row],[Inventory_Level]]&gt;=700,"high",Table1[[#This Row],[Inventory_Level]]&gt;200,"medium")</f>
        <v>high</v>
      </c>
    </row>
    <row r="3264" spans="1:20" x14ac:dyDescent="0.35">
      <c r="A3264" s="4">
        <v>3263</v>
      </c>
      <c r="B3264" s="4" t="s">
        <v>51</v>
      </c>
      <c r="C3264" s="4" t="s">
        <v>38</v>
      </c>
      <c r="D3264" s="4" t="s">
        <v>17</v>
      </c>
      <c r="E3264" s="4" t="s">
        <v>52</v>
      </c>
      <c r="F3264" s="10" t="s">
        <v>97</v>
      </c>
      <c r="G3264" s="11" t="s">
        <v>329</v>
      </c>
      <c r="H3264" s="4">
        <v>99</v>
      </c>
      <c r="I3264" s="12">
        <v>33376.400000000001</v>
      </c>
      <c r="J3264" s="12">
        <v>3304263.6</v>
      </c>
      <c r="K3264" s="12">
        <v>4323.62</v>
      </c>
      <c r="L3264" s="4">
        <v>779</v>
      </c>
      <c r="M3264" s="4" t="s">
        <v>42</v>
      </c>
      <c r="N3264" s="4" t="str" cm="1">
        <f t="array" ref="N3264">_xlfn.SWITCH(E3264,"Delhi","North","Chennai","South","Hyderabad","South","Mumbai","Central","Bangalore","South")</f>
        <v>Central</v>
      </c>
      <c r="O3264" s="12">
        <v>674491.54</v>
      </c>
      <c r="P3264" s="4">
        <f>Table1[[#This Row],[Delivery_Date]]-Table1[[#This Row],[Order_Date]]</f>
        <v>7</v>
      </c>
      <c r="Q3264" s="4" t="str">
        <f>IF(Table1[[#This Row],[Delivery delay days]]&gt;5,"delay","on time")</f>
        <v>delay</v>
      </c>
      <c r="R3264" s="10">
        <f>DATEVALUE(Table1[[#This Row],[Delivery_Date]])</f>
        <v>45130</v>
      </c>
      <c r="S3264" s="10">
        <f>DATEVALUE(Table1[[#This Row],[Order_Date]])</f>
        <v>45123</v>
      </c>
      <c r="T3264" s="4" t="str" cm="1">
        <f t="array" ref="T3264">_xlfn.IFS(Table1[[#This Row],[Inventory_Level]]&lt;=200,"low",Table1[[#This Row],[Inventory_Level]]&gt;=700,"high",Table1[[#This Row],[Inventory_Level]]&gt;200,"medium")</f>
        <v>high</v>
      </c>
    </row>
    <row r="3265" spans="1:20" x14ac:dyDescent="0.35">
      <c r="A3265" s="4">
        <v>3264</v>
      </c>
      <c r="B3265" s="4" t="s">
        <v>59</v>
      </c>
      <c r="C3265" s="4" t="s">
        <v>16</v>
      </c>
      <c r="D3265" s="4" t="s">
        <v>39</v>
      </c>
      <c r="E3265" s="4" t="s">
        <v>60</v>
      </c>
      <c r="F3265" s="10" t="s">
        <v>294</v>
      </c>
      <c r="G3265" s="11" t="s">
        <v>150</v>
      </c>
      <c r="H3265" s="4">
        <v>5</v>
      </c>
      <c r="I3265" s="12">
        <v>32027.18</v>
      </c>
      <c r="J3265" s="12">
        <v>160135.9</v>
      </c>
      <c r="K3265" s="12">
        <v>4804.5</v>
      </c>
      <c r="L3265" s="4">
        <v>254</v>
      </c>
      <c r="M3265" s="4" t="s">
        <v>21</v>
      </c>
      <c r="N3265" s="4" t="str" cm="1">
        <f t="array" ref="N3265">_xlfn.SWITCH(E3265,"Delhi","North","Chennai","South","Hyderabad","South","Mumbai","Central","Bangalore","South")</f>
        <v>South</v>
      </c>
      <c r="O3265" s="12">
        <v>22281.25</v>
      </c>
      <c r="P3265" s="4">
        <f>Table1[[#This Row],[Delivery_Date]]-Table1[[#This Row],[Order_Date]]</f>
        <v>8</v>
      </c>
      <c r="Q3265" s="4" t="str">
        <f>IF(Table1[[#This Row],[Delivery delay days]]&gt;5,"delay","on time")</f>
        <v>delay</v>
      </c>
      <c r="R3265" s="10">
        <f>DATEVALUE(Table1[[#This Row],[Delivery_Date]])</f>
        <v>45288</v>
      </c>
      <c r="S3265" s="10">
        <f>DATEVALUE(Table1[[#This Row],[Order_Date]])</f>
        <v>45280</v>
      </c>
      <c r="T3265" s="4" t="str" cm="1">
        <f t="array" ref="T3265">_xlfn.IFS(Table1[[#This Row],[Inventory_Level]]&lt;=200,"low",Table1[[#This Row],[Inventory_Level]]&gt;=700,"high",Table1[[#This Row],[Inventory_Level]]&gt;200,"medium")</f>
        <v>medium</v>
      </c>
    </row>
    <row r="3266" spans="1:20" x14ac:dyDescent="0.35">
      <c r="A3266" s="4">
        <v>3265</v>
      </c>
      <c r="B3266" s="4" t="s">
        <v>65</v>
      </c>
      <c r="C3266" s="4" t="s">
        <v>16</v>
      </c>
      <c r="D3266" s="4" t="s">
        <v>39</v>
      </c>
      <c r="E3266" s="4" t="s">
        <v>26</v>
      </c>
      <c r="F3266" s="10" t="s">
        <v>99</v>
      </c>
      <c r="G3266" s="11" t="s">
        <v>253</v>
      </c>
      <c r="H3266" s="4">
        <v>5</v>
      </c>
      <c r="I3266" s="12">
        <v>48428.54</v>
      </c>
      <c r="J3266" s="12">
        <v>242142.7</v>
      </c>
      <c r="K3266" s="12">
        <v>4980.1499999999996</v>
      </c>
      <c r="L3266" s="4">
        <v>722</v>
      </c>
      <c r="M3266" s="4" t="s">
        <v>42</v>
      </c>
      <c r="N3266" s="4" t="str" cm="1">
        <f t="array" ref="N3266">_xlfn.SWITCH(E3266,"Delhi","North","Chennai","South","Hyderabad","South","Mumbai","Central","Bangalore","South")</f>
        <v>South</v>
      </c>
      <c r="O3266" s="12">
        <v>43539.13</v>
      </c>
      <c r="P3266" s="4">
        <f>Table1[[#This Row],[Delivery_Date]]-Table1[[#This Row],[Order_Date]]</f>
        <v>13</v>
      </c>
      <c r="Q3266" s="4" t="str">
        <f>IF(Table1[[#This Row],[Delivery delay days]]&gt;5,"delay","on time")</f>
        <v>delay</v>
      </c>
      <c r="R3266" s="10">
        <f>DATEVALUE(Table1[[#This Row],[Delivery_Date]])</f>
        <v>45094</v>
      </c>
      <c r="S3266" s="10">
        <f>DATEVALUE(Table1[[#This Row],[Order_Date]])</f>
        <v>45081</v>
      </c>
      <c r="T3266" s="4" t="str" cm="1">
        <f t="array" ref="T3266">_xlfn.IFS(Table1[[#This Row],[Inventory_Level]]&lt;=200,"low",Table1[[#This Row],[Inventory_Level]]&gt;=700,"high",Table1[[#This Row],[Inventory_Level]]&gt;200,"medium")</f>
        <v>high</v>
      </c>
    </row>
    <row r="3267" spans="1:20" x14ac:dyDescent="0.35">
      <c r="A3267" s="4">
        <v>3266</v>
      </c>
      <c r="B3267" s="4" t="s">
        <v>15</v>
      </c>
      <c r="C3267" s="4" t="s">
        <v>16</v>
      </c>
      <c r="D3267" s="4" t="s">
        <v>39</v>
      </c>
      <c r="E3267" s="4" t="s">
        <v>18</v>
      </c>
      <c r="F3267" s="10" t="s">
        <v>360</v>
      </c>
      <c r="G3267" s="11" t="s">
        <v>217</v>
      </c>
      <c r="H3267" s="4">
        <v>97</v>
      </c>
      <c r="I3267" s="12">
        <v>16283.9</v>
      </c>
      <c r="J3267" s="12">
        <v>1579538.3</v>
      </c>
      <c r="K3267" s="12">
        <v>1470</v>
      </c>
      <c r="L3267" s="4">
        <v>393</v>
      </c>
      <c r="M3267" s="4" t="s">
        <v>35</v>
      </c>
      <c r="N3267" s="4" t="str" cm="1">
        <f t="array" ref="N3267">_xlfn.SWITCH(E3267,"Delhi","North","Chennai","South","Hyderabad","South","Mumbai","Central","Bangalore","South")</f>
        <v>North</v>
      </c>
      <c r="O3267" s="12">
        <v>118546.77</v>
      </c>
      <c r="P3267" s="4">
        <f>Table1[[#This Row],[Delivery_Date]]-Table1[[#This Row],[Order_Date]]</f>
        <v>3</v>
      </c>
      <c r="Q3267" s="4" t="str">
        <f>IF(Table1[[#This Row],[Delivery delay days]]&gt;5,"delay","on time")</f>
        <v>on time</v>
      </c>
      <c r="R3267" s="10">
        <f>DATEVALUE(Table1[[#This Row],[Delivery_Date]])</f>
        <v>44980</v>
      </c>
      <c r="S3267" s="10">
        <f>DATEVALUE(Table1[[#This Row],[Order_Date]])</f>
        <v>44977</v>
      </c>
      <c r="T3267" s="4" t="str" cm="1">
        <f t="array" ref="T3267">_xlfn.IFS(Table1[[#This Row],[Inventory_Level]]&lt;=200,"low",Table1[[#This Row],[Inventory_Level]]&gt;=700,"high",Table1[[#This Row],[Inventory_Level]]&gt;200,"medium")</f>
        <v>medium</v>
      </c>
    </row>
    <row r="3268" spans="1:20" x14ac:dyDescent="0.35">
      <c r="A3268" s="4">
        <v>3267</v>
      </c>
      <c r="B3268" s="4" t="s">
        <v>65</v>
      </c>
      <c r="C3268" s="4" t="s">
        <v>16</v>
      </c>
      <c r="D3268" s="4" t="s">
        <v>45</v>
      </c>
      <c r="E3268" s="4" t="s">
        <v>52</v>
      </c>
      <c r="F3268" s="10" t="s">
        <v>320</v>
      </c>
      <c r="G3268" s="11" t="s">
        <v>165</v>
      </c>
      <c r="H3268" s="4">
        <v>55</v>
      </c>
      <c r="I3268" s="12">
        <v>28045.75</v>
      </c>
      <c r="J3268" s="12">
        <v>1542516.25</v>
      </c>
      <c r="K3268" s="12">
        <v>2851.37</v>
      </c>
      <c r="L3268" s="4">
        <v>263</v>
      </c>
      <c r="M3268" s="4" t="s">
        <v>21</v>
      </c>
      <c r="N3268" s="4" t="str" cm="1">
        <f t="array" ref="N3268">_xlfn.SWITCH(E3268,"Delhi","North","Chennai","South","Hyderabad","South","Mumbai","Central","Bangalore","South")</f>
        <v>Central</v>
      </c>
      <c r="O3268" s="12">
        <v>267620.56</v>
      </c>
      <c r="P3268" s="4">
        <f>Table1[[#This Row],[Delivery_Date]]-Table1[[#This Row],[Order_Date]]</f>
        <v>4</v>
      </c>
      <c r="Q3268" s="4" t="str">
        <f>IF(Table1[[#This Row],[Delivery delay days]]&gt;5,"delay","on time")</f>
        <v>on time</v>
      </c>
      <c r="R3268" s="10">
        <f>DATEVALUE(Table1[[#This Row],[Delivery_Date]])</f>
        <v>45052</v>
      </c>
      <c r="S3268" s="10">
        <f>DATEVALUE(Table1[[#This Row],[Order_Date]])</f>
        <v>45048</v>
      </c>
      <c r="T3268" s="4" t="str" cm="1">
        <f t="array" ref="T3268">_xlfn.IFS(Table1[[#This Row],[Inventory_Level]]&lt;=200,"low",Table1[[#This Row],[Inventory_Level]]&gt;=700,"high",Table1[[#This Row],[Inventory_Level]]&gt;200,"medium")</f>
        <v>medium</v>
      </c>
    </row>
    <row r="3269" spans="1:20" x14ac:dyDescent="0.35">
      <c r="A3269" s="4">
        <v>3268</v>
      </c>
      <c r="B3269" s="4" t="s">
        <v>15</v>
      </c>
      <c r="C3269" s="4" t="s">
        <v>16</v>
      </c>
      <c r="D3269" s="4" t="s">
        <v>39</v>
      </c>
      <c r="E3269" s="4" t="s">
        <v>52</v>
      </c>
      <c r="F3269" s="10" t="s">
        <v>61</v>
      </c>
      <c r="G3269" s="11" t="s">
        <v>363</v>
      </c>
      <c r="H3269" s="4">
        <v>80</v>
      </c>
      <c r="I3269" s="12">
        <v>2668.27</v>
      </c>
      <c r="J3269" s="12">
        <v>213461.6</v>
      </c>
      <c r="K3269" s="12">
        <v>1743.28</v>
      </c>
      <c r="L3269" s="4">
        <v>522</v>
      </c>
      <c r="M3269" s="4" t="s">
        <v>21</v>
      </c>
      <c r="N3269" s="4" t="str" cm="1">
        <f t="array" ref="N3269">_xlfn.SWITCH(E3269,"Delhi","North","Chennai","South","Hyderabad","South","Mumbai","Central","Bangalore","South")</f>
        <v>Central</v>
      </c>
      <c r="O3269" s="12">
        <v>38966.639999999999</v>
      </c>
      <c r="P3269" s="4">
        <f>Table1[[#This Row],[Delivery_Date]]-Table1[[#This Row],[Order_Date]]</f>
        <v>8</v>
      </c>
      <c r="Q3269" s="4" t="str">
        <f>IF(Table1[[#This Row],[Delivery delay days]]&gt;5,"delay","on time")</f>
        <v>delay</v>
      </c>
      <c r="R3269" s="10">
        <f>DATEVALUE(Table1[[#This Row],[Delivery_Date]])</f>
        <v>45042</v>
      </c>
      <c r="S3269" s="10">
        <f>DATEVALUE(Table1[[#This Row],[Order_Date]])</f>
        <v>45034</v>
      </c>
      <c r="T3269" s="4" t="str" cm="1">
        <f t="array" ref="T3269">_xlfn.IFS(Table1[[#This Row],[Inventory_Level]]&lt;=200,"low",Table1[[#This Row],[Inventory_Level]]&gt;=700,"high",Table1[[#This Row],[Inventory_Level]]&gt;200,"medium")</f>
        <v>medium</v>
      </c>
    </row>
    <row r="3270" spans="1:20" x14ac:dyDescent="0.35">
      <c r="A3270" s="4">
        <v>3269</v>
      </c>
      <c r="B3270" s="4" t="s">
        <v>23</v>
      </c>
      <c r="C3270" s="4" t="s">
        <v>38</v>
      </c>
      <c r="D3270" s="4" t="s">
        <v>32</v>
      </c>
      <c r="E3270" s="4" t="s">
        <v>52</v>
      </c>
      <c r="F3270" s="10" t="s">
        <v>95</v>
      </c>
      <c r="G3270" s="11" t="s">
        <v>382</v>
      </c>
      <c r="H3270" s="4">
        <v>27</v>
      </c>
      <c r="I3270" s="12">
        <v>3973.99</v>
      </c>
      <c r="J3270" s="12">
        <v>107297.73</v>
      </c>
      <c r="K3270" s="12">
        <v>3725.69</v>
      </c>
      <c r="L3270" s="4">
        <v>86</v>
      </c>
      <c r="M3270" s="4" t="s">
        <v>29</v>
      </c>
      <c r="N3270" s="4" t="str" cm="1">
        <f t="array" ref="N3270">_xlfn.SWITCH(E3270,"Delhi","North","Chennai","South","Hyderabad","South","Mumbai","Central","Bangalore","South")</f>
        <v>Central</v>
      </c>
      <c r="O3270" s="12">
        <v>20936.75</v>
      </c>
      <c r="P3270" s="4">
        <f>Table1[[#This Row],[Delivery_Date]]-Table1[[#This Row],[Order_Date]]</f>
        <v>4</v>
      </c>
      <c r="Q3270" s="4" t="str">
        <f>IF(Table1[[#This Row],[Delivery delay days]]&gt;5,"delay","on time")</f>
        <v>on time</v>
      </c>
      <c r="R3270" s="10">
        <f>DATEVALUE(Table1[[#This Row],[Delivery_Date]])</f>
        <v>45254</v>
      </c>
      <c r="S3270" s="10">
        <f>DATEVALUE(Table1[[#This Row],[Order_Date]])</f>
        <v>45250</v>
      </c>
      <c r="T3270" s="4" t="str" cm="1">
        <f t="array" ref="T3270">_xlfn.IFS(Table1[[#This Row],[Inventory_Level]]&lt;=200,"low",Table1[[#This Row],[Inventory_Level]]&gt;=700,"high",Table1[[#This Row],[Inventory_Level]]&gt;200,"medium")</f>
        <v>low</v>
      </c>
    </row>
    <row r="3271" spans="1:20" x14ac:dyDescent="0.35">
      <c r="A3271" s="4">
        <v>3270</v>
      </c>
      <c r="B3271" s="4" t="s">
        <v>59</v>
      </c>
      <c r="C3271" s="4" t="s">
        <v>16</v>
      </c>
      <c r="D3271" s="4" t="s">
        <v>45</v>
      </c>
      <c r="E3271" s="4" t="s">
        <v>26</v>
      </c>
      <c r="F3271" s="10" t="s">
        <v>206</v>
      </c>
      <c r="G3271" s="11" t="s">
        <v>76</v>
      </c>
      <c r="H3271" s="4">
        <v>66</v>
      </c>
      <c r="I3271" s="12">
        <v>36061.78</v>
      </c>
      <c r="J3271" s="12">
        <v>2380077.48</v>
      </c>
      <c r="K3271" s="12">
        <v>3693.03</v>
      </c>
      <c r="L3271" s="4">
        <v>811</v>
      </c>
      <c r="M3271" s="4" t="s">
        <v>21</v>
      </c>
      <c r="N3271" s="4" t="str" cm="1">
        <f t="array" ref="N3271">_xlfn.SWITCH(E3271,"Delhi","North","Chennai","South","Hyderabad","South","Mumbai","Central","Bangalore","South")</f>
        <v>South</v>
      </c>
      <c r="O3271" s="12">
        <v>365598.14</v>
      </c>
      <c r="P3271" s="4">
        <f>Table1[[#This Row],[Delivery_Date]]-Table1[[#This Row],[Order_Date]]</f>
        <v>9</v>
      </c>
      <c r="Q3271" s="4" t="str">
        <f>IF(Table1[[#This Row],[Delivery delay days]]&gt;5,"delay","on time")</f>
        <v>delay</v>
      </c>
      <c r="R3271" s="10">
        <f>DATEVALUE(Table1[[#This Row],[Delivery_Date]])</f>
        <v>45239</v>
      </c>
      <c r="S3271" s="10">
        <f>DATEVALUE(Table1[[#This Row],[Order_Date]])</f>
        <v>45230</v>
      </c>
      <c r="T3271" s="4" t="str" cm="1">
        <f t="array" ref="T3271">_xlfn.IFS(Table1[[#This Row],[Inventory_Level]]&lt;=200,"low",Table1[[#This Row],[Inventory_Level]]&gt;=700,"high",Table1[[#This Row],[Inventory_Level]]&gt;200,"medium")</f>
        <v>high</v>
      </c>
    </row>
    <row r="3272" spans="1:20" x14ac:dyDescent="0.35">
      <c r="A3272" s="4">
        <v>3271</v>
      </c>
      <c r="B3272" s="4" t="s">
        <v>15</v>
      </c>
      <c r="C3272" s="4" t="s">
        <v>16</v>
      </c>
      <c r="D3272" s="4" t="s">
        <v>25</v>
      </c>
      <c r="E3272" s="4" t="s">
        <v>46</v>
      </c>
      <c r="F3272" s="10" t="s">
        <v>368</v>
      </c>
      <c r="G3272" s="11" t="s">
        <v>187</v>
      </c>
      <c r="H3272" s="4">
        <v>15</v>
      </c>
      <c r="I3272" s="12">
        <v>26698.17</v>
      </c>
      <c r="J3272" s="12">
        <v>400472.55</v>
      </c>
      <c r="K3272" s="12">
        <v>230.55</v>
      </c>
      <c r="L3272" s="4">
        <v>820</v>
      </c>
      <c r="M3272" s="4" t="s">
        <v>29</v>
      </c>
      <c r="N3272" s="4" t="str" cm="1">
        <f t="array" ref="N3272">_xlfn.SWITCH(E3272,"Delhi","North","Chennai","South","Hyderabad","South","Mumbai","Central","Bangalore","South")</f>
        <v>South</v>
      </c>
      <c r="O3272" s="12">
        <v>71951</v>
      </c>
      <c r="P3272" s="4">
        <f>Table1[[#This Row],[Delivery_Date]]-Table1[[#This Row],[Order_Date]]</f>
        <v>13</v>
      </c>
      <c r="Q3272" s="4" t="str">
        <f>IF(Table1[[#This Row],[Delivery delay days]]&gt;5,"delay","on time")</f>
        <v>delay</v>
      </c>
      <c r="R3272" s="10">
        <f>DATEVALUE(Table1[[#This Row],[Delivery_Date]])</f>
        <v>45003</v>
      </c>
      <c r="S3272" s="10">
        <f>DATEVALUE(Table1[[#This Row],[Order_Date]])</f>
        <v>44990</v>
      </c>
      <c r="T3272" s="4" t="str" cm="1">
        <f t="array" ref="T3272">_xlfn.IFS(Table1[[#This Row],[Inventory_Level]]&lt;=200,"low",Table1[[#This Row],[Inventory_Level]]&gt;=700,"high",Table1[[#This Row],[Inventory_Level]]&gt;200,"medium")</f>
        <v>high</v>
      </c>
    </row>
    <row r="3273" spans="1:20" x14ac:dyDescent="0.35">
      <c r="A3273" s="4">
        <v>3272</v>
      </c>
      <c r="B3273" s="4" t="s">
        <v>37</v>
      </c>
      <c r="C3273" s="4" t="s">
        <v>16</v>
      </c>
      <c r="D3273" s="4" t="s">
        <v>32</v>
      </c>
      <c r="E3273" s="4" t="s">
        <v>52</v>
      </c>
      <c r="F3273" s="10" t="s">
        <v>400</v>
      </c>
      <c r="G3273" s="11" t="s">
        <v>312</v>
      </c>
      <c r="H3273" s="4">
        <v>33</v>
      </c>
      <c r="I3273" s="12">
        <v>42841.86</v>
      </c>
      <c r="J3273" s="12">
        <v>1413781.38</v>
      </c>
      <c r="K3273" s="12">
        <v>3968.58</v>
      </c>
      <c r="L3273" s="4">
        <v>443</v>
      </c>
      <c r="M3273" s="4" t="s">
        <v>42</v>
      </c>
      <c r="N3273" s="4" t="str" cm="1">
        <f t="array" ref="N3273">_xlfn.SWITCH(E3273,"Delhi","North","Chennai","South","Hyderabad","South","Mumbai","Central","Bangalore","South")</f>
        <v>Central</v>
      </c>
      <c r="O3273" s="12">
        <v>181701.17</v>
      </c>
      <c r="P3273" s="4">
        <f>Table1[[#This Row],[Delivery_Date]]-Table1[[#This Row],[Order_Date]]</f>
        <v>2</v>
      </c>
      <c r="Q3273" s="4" t="str">
        <f>IF(Table1[[#This Row],[Delivery delay days]]&gt;5,"delay","on time")</f>
        <v>on time</v>
      </c>
      <c r="R3273" s="10">
        <f>DATEVALUE(Table1[[#This Row],[Delivery_Date]])</f>
        <v>44961</v>
      </c>
      <c r="S3273" s="10">
        <f>DATEVALUE(Table1[[#This Row],[Order_Date]])</f>
        <v>44959</v>
      </c>
      <c r="T3273" s="4" t="str" cm="1">
        <f t="array" ref="T3273">_xlfn.IFS(Table1[[#This Row],[Inventory_Level]]&lt;=200,"low",Table1[[#This Row],[Inventory_Level]]&gt;=700,"high",Table1[[#This Row],[Inventory_Level]]&gt;200,"medium")</f>
        <v>medium</v>
      </c>
    </row>
    <row r="3274" spans="1:20" x14ac:dyDescent="0.35">
      <c r="A3274" s="4">
        <v>3273</v>
      </c>
      <c r="B3274" s="4" t="s">
        <v>37</v>
      </c>
      <c r="C3274" s="4" t="s">
        <v>24</v>
      </c>
      <c r="D3274" s="4" t="s">
        <v>17</v>
      </c>
      <c r="E3274" s="4" t="s">
        <v>26</v>
      </c>
      <c r="F3274" s="10" t="s">
        <v>253</v>
      </c>
      <c r="G3274" s="11" t="s">
        <v>64</v>
      </c>
      <c r="H3274" s="4">
        <v>20</v>
      </c>
      <c r="I3274" s="12">
        <v>18639.47</v>
      </c>
      <c r="J3274" s="12">
        <v>372789.4</v>
      </c>
      <c r="K3274" s="12">
        <v>2868.13</v>
      </c>
      <c r="L3274" s="4">
        <v>782</v>
      </c>
      <c r="M3274" s="4" t="s">
        <v>21</v>
      </c>
      <c r="N3274" s="4" t="str" cm="1">
        <f t="array" ref="N3274">_xlfn.SWITCH(E3274,"Delhi","North","Chennai","South","Hyderabad","South","Mumbai","Central","Bangalore","South")</f>
        <v>South</v>
      </c>
      <c r="O3274" s="12">
        <v>76667.02</v>
      </c>
      <c r="P3274" s="4">
        <f>Table1[[#This Row],[Delivery_Date]]-Table1[[#This Row],[Order_Date]]</f>
        <v>3</v>
      </c>
      <c r="Q3274" s="4" t="str">
        <f>IF(Table1[[#This Row],[Delivery delay days]]&gt;5,"delay","on time")</f>
        <v>on time</v>
      </c>
      <c r="R3274" s="10">
        <f>DATEVALUE(Table1[[#This Row],[Delivery_Date]])</f>
        <v>45097</v>
      </c>
      <c r="S3274" s="10">
        <f>DATEVALUE(Table1[[#This Row],[Order_Date]])</f>
        <v>45094</v>
      </c>
      <c r="T3274" s="4" t="str" cm="1">
        <f t="array" ref="T3274">_xlfn.IFS(Table1[[#This Row],[Inventory_Level]]&lt;=200,"low",Table1[[#This Row],[Inventory_Level]]&gt;=700,"high",Table1[[#This Row],[Inventory_Level]]&gt;200,"medium")</f>
        <v>high</v>
      </c>
    </row>
    <row r="3275" spans="1:20" x14ac:dyDescent="0.35">
      <c r="A3275" s="4">
        <v>3274</v>
      </c>
      <c r="B3275" s="4" t="s">
        <v>44</v>
      </c>
      <c r="C3275" s="4" t="s">
        <v>24</v>
      </c>
      <c r="D3275" s="4" t="s">
        <v>45</v>
      </c>
      <c r="E3275" s="4" t="s">
        <v>60</v>
      </c>
      <c r="F3275" s="10" t="s">
        <v>151</v>
      </c>
      <c r="G3275" s="11" t="s">
        <v>279</v>
      </c>
      <c r="H3275" s="4">
        <v>28</v>
      </c>
      <c r="I3275" s="12">
        <v>31731.88</v>
      </c>
      <c r="J3275" s="12">
        <v>888492.64</v>
      </c>
      <c r="K3275" s="12">
        <v>3602.95</v>
      </c>
      <c r="L3275" s="4">
        <v>253</v>
      </c>
      <c r="M3275" s="4" t="s">
        <v>29</v>
      </c>
      <c r="N3275" s="4" t="str" cm="1">
        <f t="array" ref="N3275">_xlfn.SWITCH(E3275,"Delhi","North","Chennai","South","Hyderabad","South","Mumbai","Central","Bangalore","South")</f>
        <v>South</v>
      </c>
      <c r="O3275" s="12">
        <v>108851.97</v>
      </c>
      <c r="P3275" s="4">
        <f>Table1[[#This Row],[Delivery_Date]]-Table1[[#This Row],[Order_Date]]</f>
        <v>13</v>
      </c>
      <c r="Q3275" s="4" t="str">
        <f>IF(Table1[[#This Row],[Delivery delay days]]&gt;5,"delay","on time")</f>
        <v>delay</v>
      </c>
      <c r="R3275" s="10">
        <f>DATEVALUE(Table1[[#This Row],[Delivery_Date]])</f>
        <v>45171</v>
      </c>
      <c r="S3275" s="10">
        <f>DATEVALUE(Table1[[#This Row],[Order_Date]])</f>
        <v>45158</v>
      </c>
      <c r="T3275" s="4" t="str" cm="1">
        <f t="array" ref="T3275">_xlfn.IFS(Table1[[#This Row],[Inventory_Level]]&lt;=200,"low",Table1[[#This Row],[Inventory_Level]]&gt;=700,"high",Table1[[#This Row],[Inventory_Level]]&gt;200,"medium")</f>
        <v>medium</v>
      </c>
    </row>
    <row r="3276" spans="1:20" x14ac:dyDescent="0.35">
      <c r="A3276" s="4">
        <v>3275</v>
      </c>
      <c r="B3276" s="4" t="s">
        <v>37</v>
      </c>
      <c r="C3276" s="4" t="s">
        <v>24</v>
      </c>
      <c r="D3276" s="4" t="s">
        <v>25</v>
      </c>
      <c r="E3276" s="4" t="s">
        <v>52</v>
      </c>
      <c r="F3276" s="10" t="s">
        <v>57</v>
      </c>
      <c r="G3276" s="11" t="s">
        <v>320</v>
      </c>
      <c r="H3276" s="4">
        <v>21</v>
      </c>
      <c r="I3276" s="12">
        <v>17582.599999999999</v>
      </c>
      <c r="J3276" s="12">
        <v>369234.6</v>
      </c>
      <c r="K3276" s="12">
        <v>3828.67</v>
      </c>
      <c r="L3276" s="4">
        <v>810</v>
      </c>
      <c r="M3276" s="4" t="s">
        <v>42</v>
      </c>
      <c r="N3276" s="4" t="str" cm="1">
        <f t="array" ref="N3276">_xlfn.SWITCH(E3276,"Delhi","North","Chennai","South","Hyderabad","South","Mumbai","Central","Bangalore","South")</f>
        <v>Central</v>
      </c>
      <c r="O3276" s="12">
        <v>62072.15</v>
      </c>
      <c r="P3276" s="4">
        <f>Table1[[#This Row],[Delivery_Date]]-Table1[[#This Row],[Order_Date]]</f>
        <v>12</v>
      </c>
      <c r="Q3276" s="4" t="str">
        <f>IF(Table1[[#This Row],[Delivery delay days]]&gt;5,"delay","on time")</f>
        <v>delay</v>
      </c>
      <c r="R3276" s="10">
        <f>DATEVALUE(Table1[[#This Row],[Delivery_Date]])</f>
        <v>45048</v>
      </c>
      <c r="S3276" s="10">
        <f>DATEVALUE(Table1[[#This Row],[Order_Date]])</f>
        <v>45036</v>
      </c>
      <c r="T3276" s="4" t="str" cm="1">
        <f t="array" ref="T3276">_xlfn.IFS(Table1[[#This Row],[Inventory_Level]]&lt;=200,"low",Table1[[#This Row],[Inventory_Level]]&gt;=700,"high",Table1[[#This Row],[Inventory_Level]]&gt;200,"medium")</f>
        <v>high</v>
      </c>
    </row>
    <row r="3277" spans="1:20" x14ac:dyDescent="0.35">
      <c r="A3277" s="4">
        <v>3276</v>
      </c>
      <c r="B3277" s="4" t="s">
        <v>59</v>
      </c>
      <c r="C3277" s="4" t="s">
        <v>38</v>
      </c>
      <c r="D3277" s="4" t="s">
        <v>32</v>
      </c>
      <c r="E3277" s="4" t="s">
        <v>46</v>
      </c>
      <c r="F3277" s="10" t="s">
        <v>184</v>
      </c>
      <c r="G3277" s="11" t="s">
        <v>205</v>
      </c>
      <c r="H3277" s="4">
        <v>89</v>
      </c>
      <c r="I3277" s="12">
        <v>8786.2000000000007</v>
      </c>
      <c r="J3277" s="12">
        <v>781971.8</v>
      </c>
      <c r="K3277" s="12">
        <v>474.79</v>
      </c>
      <c r="L3277" s="4">
        <v>18</v>
      </c>
      <c r="M3277" s="4" t="s">
        <v>35</v>
      </c>
      <c r="N3277" s="4" t="str" cm="1">
        <f t="array" ref="N3277">_xlfn.SWITCH(E3277,"Delhi","North","Chennai","South","Hyderabad","South","Mumbai","Central","Bangalore","South")</f>
        <v>South</v>
      </c>
      <c r="O3277" s="12">
        <v>119636.87</v>
      </c>
      <c r="P3277" s="4">
        <f>Table1[[#This Row],[Delivery_Date]]-Table1[[#This Row],[Order_Date]]</f>
        <v>10</v>
      </c>
      <c r="Q3277" s="4" t="str">
        <f>IF(Table1[[#This Row],[Delivery delay days]]&gt;5,"delay","on time")</f>
        <v>delay</v>
      </c>
      <c r="R3277" s="10">
        <f>DATEVALUE(Table1[[#This Row],[Delivery_Date]])</f>
        <v>44954</v>
      </c>
      <c r="S3277" s="10">
        <f>DATEVALUE(Table1[[#This Row],[Order_Date]])</f>
        <v>44944</v>
      </c>
      <c r="T3277" s="4" t="str" cm="1">
        <f t="array" ref="T3277">_xlfn.IFS(Table1[[#This Row],[Inventory_Level]]&lt;=200,"low",Table1[[#This Row],[Inventory_Level]]&gt;=700,"high",Table1[[#This Row],[Inventory_Level]]&gt;200,"medium")</f>
        <v>low</v>
      </c>
    </row>
    <row r="3278" spans="1:20" x14ac:dyDescent="0.35">
      <c r="A3278" s="4">
        <v>3277</v>
      </c>
      <c r="B3278" s="4" t="s">
        <v>15</v>
      </c>
      <c r="C3278" s="4" t="s">
        <v>16</v>
      </c>
      <c r="D3278" s="4" t="s">
        <v>39</v>
      </c>
      <c r="E3278" s="4" t="s">
        <v>46</v>
      </c>
      <c r="F3278" s="10" t="s">
        <v>130</v>
      </c>
      <c r="G3278" s="11" t="s">
        <v>131</v>
      </c>
      <c r="H3278" s="4">
        <v>93</v>
      </c>
      <c r="I3278" s="12">
        <v>12552.55</v>
      </c>
      <c r="J3278" s="12">
        <v>1167387.1499999999</v>
      </c>
      <c r="K3278" s="12">
        <v>1728.87</v>
      </c>
      <c r="L3278" s="4">
        <v>411</v>
      </c>
      <c r="M3278" s="4" t="s">
        <v>42</v>
      </c>
      <c r="N3278" s="4" t="str" cm="1">
        <f t="array" ref="N3278">_xlfn.SWITCH(E3278,"Delhi","North","Chennai","South","Hyderabad","South","Mumbai","Central","Bangalore","South")</f>
        <v>South</v>
      </c>
      <c r="O3278" s="12">
        <v>206247.12</v>
      </c>
      <c r="P3278" s="4">
        <f>Table1[[#This Row],[Delivery_Date]]-Table1[[#This Row],[Order_Date]]</f>
        <v>6</v>
      </c>
      <c r="Q3278" s="4" t="str">
        <f>IF(Table1[[#This Row],[Delivery delay days]]&gt;5,"delay","on time")</f>
        <v>delay</v>
      </c>
      <c r="R3278" s="10">
        <f>DATEVALUE(Table1[[#This Row],[Delivery_Date]])</f>
        <v>45131</v>
      </c>
      <c r="S3278" s="10">
        <f>DATEVALUE(Table1[[#This Row],[Order_Date]])</f>
        <v>45125</v>
      </c>
      <c r="T3278" s="4" t="str" cm="1">
        <f t="array" ref="T3278">_xlfn.IFS(Table1[[#This Row],[Inventory_Level]]&lt;=200,"low",Table1[[#This Row],[Inventory_Level]]&gt;=700,"high",Table1[[#This Row],[Inventory_Level]]&gt;200,"medium")</f>
        <v>medium</v>
      </c>
    </row>
    <row r="3279" spans="1:20" x14ac:dyDescent="0.35">
      <c r="A3279" s="4">
        <v>3278</v>
      </c>
      <c r="B3279" s="4" t="s">
        <v>44</v>
      </c>
      <c r="C3279" s="4" t="s">
        <v>24</v>
      </c>
      <c r="D3279" s="4" t="s">
        <v>25</v>
      </c>
      <c r="E3279" s="4" t="s">
        <v>52</v>
      </c>
      <c r="F3279" s="10" t="s">
        <v>98</v>
      </c>
      <c r="G3279" s="11" t="s">
        <v>272</v>
      </c>
      <c r="H3279" s="4">
        <v>49</v>
      </c>
      <c r="I3279" s="12">
        <v>34803.339999999997</v>
      </c>
      <c r="J3279" s="12">
        <v>1705363.66</v>
      </c>
      <c r="K3279" s="12">
        <v>576.41</v>
      </c>
      <c r="L3279" s="4">
        <v>744</v>
      </c>
      <c r="M3279" s="4" t="s">
        <v>29</v>
      </c>
      <c r="N3279" s="4" t="str" cm="1">
        <f t="array" ref="N3279">_xlfn.SWITCH(E3279,"Delhi","North","Chennai","South","Hyderabad","South","Mumbai","Central","Bangalore","South")</f>
        <v>Central</v>
      </c>
      <c r="O3279" s="12">
        <v>195023.55</v>
      </c>
      <c r="P3279" s="4">
        <f>Table1[[#This Row],[Delivery_Date]]-Table1[[#This Row],[Order_Date]]</f>
        <v>12</v>
      </c>
      <c r="Q3279" s="4" t="str">
        <f>IF(Table1[[#This Row],[Delivery delay days]]&gt;5,"delay","on time")</f>
        <v>delay</v>
      </c>
      <c r="R3279" s="10">
        <f>DATEVALUE(Table1[[#This Row],[Delivery_Date]])</f>
        <v>45136</v>
      </c>
      <c r="S3279" s="10">
        <f>DATEVALUE(Table1[[#This Row],[Order_Date]])</f>
        <v>45124</v>
      </c>
      <c r="T3279" s="4" t="str" cm="1">
        <f t="array" ref="T3279">_xlfn.IFS(Table1[[#This Row],[Inventory_Level]]&lt;=200,"low",Table1[[#This Row],[Inventory_Level]]&gt;=700,"high",Table1[[#This Row],[Inventory_Level]]&gt;200,"medium")</f>
        <v>high</v>
      </c>
    </row>
    <row r="3280" spans="1:20" x14ac:dyDescent="0.35">
      <c r="A3280" s="4">
        <v>3279</v>
      </c>
      <c r="B3280" s="4" t="s">
        <v>59</v>
      </c>
      <c r="C3280" s="4" t="s">
        <v>24</v>
      </c>
      <c r="D3280" s="4" t="s">
        <v>17</v>
      </c>
      <c r="E3280" s="4" t="s">
        <v>60</v>
      </c>
      <c r="F3280" s="10" t="s">
        <v>359</v>
      </c>
      <c r="G3280" s="11" t="s">
        <v>374</v>
      </c>
      <c r="H3280" s="4">
        <v>70</v>
      </c>
      <c r="I3280" s="12">
        <v>11856.11</v>
      </c>
      <c r="J3280" s="12">
        <v>829927.7</v>
      </c>
      <c r="K3280" s="12">
        <v>272.5</v>
      </c>
      <c r="L3280" s="4">
        <v>224</v>
      </c>
      <c r="M3280" s="4" t="s">
        <v>29</v>
      </c>
      <c r="N3280" s="4" t="str" cm="1">
        <f t="array" ref="N3280">_xlfn.SWITCH(E3280,"Delhi","North","Chennai","South","Hyderabad","South","Mumbai","Central","Bangalore","South")</f>
        <v>South</v>
      </c>
      <c r="O3280" s="12">
        <v>45775.34</v>
      </c>
      <c r="P3280" s="4">
        <f>Table1[[#This Row],[Delivery_Date]]-Table1[[#This Row],[Order_Date]]</f>
        <v>4</v>
      </c>
      <c r="Q3280" s="4" t="str">
        <f>IF(Table1[[#This Row],[Delivery delay days]]&gt;5,"delay","on time")</f>
        <v>on time</v>
      </c>
      <c r="R3280" s="10">
        <f>DATEVALUE(Table1[[#This Row],[Delivery_Date]])</f>
        <v>45252</v>
      </c>
      <c r="S3280" s="10">
        <f>DATEVALUE(Table1[[#This Row],[Order_Date]])</f>
        <v>45248</v>
      </c>
      <c r="T3280" s="4" t="str" cm="1">
        <f t="array" ref="T3280">_xlfn.IFS(Table1[[#This Row],[Inventory_Level]]&lt;=200,"low",Table1[[#This Row],[Inventory_Level]]&gt;=700,"high",Table1[[#This Row],[Inventory_Level]]&gt;200,"medium")</f>
        <v>medium</v>
      </c>
    </row>
    <row r="3281" spans="1:20" x14ac:dyDescent="0.35">
      <c r="A3281" s="4">
        <v>3280</v>
      </c>
      <c r="B3281" s="4" t="s">
        <v>51</v>
      </c>
      <c r="C3281" s="4" t="s">
        <v>24</v>
      </c>
      <c r="D3281" s="4" t="s">
        <v>25</v>
      </c>
      <c r="E3281" s="4" t="s">
        <v>46</v>
      </c>
      <c r="F3281" s="10" t="s">
        <v>170</v>
      </c>
      <c r="G3281" s="11" t="s">
        <v>186</v>
      </c>
      <c r="H3281" s="4">
        <v>28</v>
      </c>
      <c r="I3281" s="12">
        <v>31092.99</v>
      </c>
      <c r="J3281" s="12">
        <v>870603.72</v>
      </c>
      <c r="K3281" s="12">
        <v>493.18</v>
      </c>
      <c r="L3281" s="4">
        <v>801</v>
      </c>
      <c r="M3281" s="4" t="s">
        <v>35</v>
      </c>
      <c r="N3281" s="4" t="str" cm="1">
        <f t="array" ref="N3281">_xlfn.SWITCH(E3281,"Delhi","North","Chennai","South","Hyderabad","South","Mumbai","Central","Bangalore","South")</f>
        <v>South</v>
      </c>
      <c r="O3281" s="12">
        <v>164739.71</v>
      </c>
      <c r="P3281" s="4">
        <f>Table1[[#This Row],[Delivery_Date]]-Table1[[#This Row],[Order_Date]]</f>
        <v>14</v>
      </c>
      <c r="Q3281" s="4" t="str">
        <f>IF(Table1[[#This Row],[Delivery delay days]]&gt;5,"delay","on time")</f>
        <v>delay</v>
      </c>
      <c r="R3281" s="10">
        <f>DATEVALUE(Table1[[#This Row],[Delivery_Date]])</f>
        <v>45142</v>
      </c>
      <c r="S3281" s="10">
        <f>DATEVALUE(Table1[[#This Row],[Order_Date]])</f>
        <v>45128</v>
      </c>
      <c r="T3281" s="4" t="str" cm="1">
        <f t="array" ref="T3281">_xlfn.IFS(Table1[[#This Row],[Inventory_Level]]&lt;=200,"low",Table1[[#This Row],[Inventory_Level]]&gt;=700,"high",Table1[[#This Row],[Inventory_Level]]&gt;200,"medium")</f>
        <v>high</v>
      </c>
    </row>
    <row r="3282" spans="1:20" x14ac:dyDescent="0.35">
      <c r="A3282" s="4">
        <v>3281</v>
      </c>
      <c r="B3282" s="4" t="s">
        <v>31</v>
      </c>
      <c r="C3282" s="4" t="s">
        <v>16</v>
      </c>
      <c r="D3282" s="4" t="s">
        <v>39</v>
      </c>
      <c r="E3282" s="4" t="s">
        <v>46</v>
      </c>
      <c r="F3282" s="10" t="s">
        <v>371</v>
      </c>
      <c r="G3282" s="11" t="s">
        <v>156</v>
      </c>
      <c r="H3282" s="4">
        <v>12</v>
      </c>
      <c r="I3282" s="12">
        <v>46140.639999999999</v>
      </c>
      <c r="J3282" s="12">
        <v>553687.68000000005</v>
      </c>
      <c r="K3282" s="12">
        <v>4009.28</v>
      </c>
      <c r="L3282" s="4">
        <v>8</v>
      </c>
      <c r="M3282" s="4" t="s">
        <v>29</v>
      </c>
      <c r="N3282" s="4" t="str" cm="1">
        <f t="array" ref="N3282">_xlfn.SWITCH(E3282,"Delhi","North","Chennai","South","Hyderabad","South","Mumbai","Central","Bangalore","South")</f>
        <v>South</v>
      </c>
      <c r="O3282" s="12">
        <v>63245.69</v>
      </c>
      <c r="P3282" s="4">
        <f>Table1[[#This Row],[Delivery_Date]]-Table1[[#This Row],[Order_Date]]</f>
        <v>9</v>
      </c>
      <c r="Q3282" s="4" t="str">
        <f>IF(Table1[[#This Row],[Delivery delay days]]&gt;5,"delay","on time")</f>
        <v>delay</v>
      </c>
      <c r="R3282" s="10">
        <f>DATEVALUE(Table1[[#This Row],[Delivery_Date]])</f>
        <v>45073</v>
      </c>
      <c r="S3282" s="10">
        <f>DATEVALUE(Table1[[#This Row],[Order_Date]])</f>
        <v>45064</v>
      </c>
      <c r="T3282" s="4" t="str" cm="1">
        <f t="array" ref="T3282">_xlfn.IFS(Table1[[#This Row],[Inventory_Level]]&lt;=200,"low",Table1[[#This Row],[Inventory_Level]]&gt;=700,"high",Table1[[#This Row],[Inventory_Level]]&gt;200,"medium")</f>
        <v>low</v>
      </c>
    </row>
    <row r="3283" spans="1:20" x14ac:dyDescent="0.35">
      <c r="A3283" s="4">
        <v>3282</v>
      </c>
      <c r="B3283" s="4" t="s">
        <v>44</v>
      </c>
      <c r="C3283" s="4" t="s">
        <v>24</v>
      </c>
      <c r="D3283" s="4" t="s">
        <v>45</v>
      </c>
      <c r="E3283" s="4" t="s">
        <v>18</v>
      </c>
      <c r="F3283" s="10" t="s">
        <v>263</v>
      </c>
      <c r="G3283" s="11" t="s">
        <v>268</v>
      </c>
      <c r="H3283" s="4">
        <v>17</v>
      </c>
      <c r="I3283" s="12">
        <v>6226.35</v>
      </c>
      <c r="J3283" s="12">
        <v>105847.95</v>
      </c>
      <c r="K3283" s="12">
        <v>2202.91</v>
      </c>
      <c r="L3283" s="4">
        <v>558</v>
      </c>
      <c r="M3283" s="4" t="s">
        <v>21</v>
      </c>
      <c r="N3283" s="4" t="str" cm="1">
        <f t="array" ref="N3283">_xlfn.SWITCH(E3283,"Delhi","North","Chennai","South","Hyderabad","South","Mumbai","Central","Bangalore","South")</f>
        <v>North</v>
      </c>
      <c r="O3283" s="12">
        <v>24682.63</v>
      </c>
      <c r="P3283" s="4">
        <f>Table1[[#This Row],[Delivery_Date]]-Table1[[#This Row],[Order_Date]]</f>
        <v>3</v>
      </c>
      <c r="Q3283" s="4" t="str">
        <f>IF(Table1[[#This Row],[Delivery delay days]]&gt;5,"delay","on time")</f>
        <v>on time</v>
      </c>
      <c r="R3283" s="10">
        <f>DATEVALUE(Table1[[#This Row],[Delivery_Date]])</f>
        <v>44960</v>
      </c>
      <c r="S3283" s="10">
        <f>DATEVALUE(Table1[[#This Row],[Order_Date]])</f>
        <v>44957</v>
      </c>
      <c r="T3283" s="4" t="str" cm="1">
        <f t="array" ref="T3283">_xlfn.IFS(Table1[[#This Row],[Inventory_Level]]&lt;=200,"low",Table1[[#This Row],[Inventory_Level]]&gt;=700,"high",Table1[[#This Row],[Inventory_Level]]&gt;200,"medium")</f>
        <v>medium</v>
      </c>
    </row>
    <row r="3284" spans="1:20" x14ac:dyDescent="0.35">
      <c r="A3284" s="4">
        <v>3283</v>
      </c>
      <c r="B3284" s="4" t="s">
        <v>31</v>
      </c>
      <c r="C3284" s="4" t="s">
        <v>38</v>
      </c>
      <c r="D3284" s="4" t="s">
        <v>39</v>
      </c>
      <c r="E3284" s="4" t="s">
        <v>46</v>
      </c>
      <c r="F3284" s="10" t="s">
        <v>367</v>
      </c>
      <c r="G3284" s="11" t="s">
        <v>168</v>
      </c>
      <c r="H3284" s="4">
        <v>92</v>
      </c>
      <c r="I3284" s="12">
        <v>23424.54</v>
      </c>
      <c r="J3284" s="12">
        <v>2155057.6800000002</v>
      </c>
      <c r="K3284" s="12">
        <v>2394.35</v>
      </c>
      <c r="L3284" s="4">
        <v>601</v>
      </c>
      <c r="M3284" s="4" t="s">
        <v>35</v>
      </c>
      <c r="N3284" s="4" t="str" cm="1">
        <f t="array" ref="N3284">_xlfn.SWITCH(E3284,"Delhi","North","Chennai","South","Hyderabad","South","Mumbai","Central","Bangalore","South")</f>
        <v>South</v>
      </c>
      <c r="O3284" s="12">
        <v>375605.34</v>
      </c>
      <c r="P3284" s="4">
        <f>Table1[[#This Row],[Delivery_Date]]-Table1[[#This Row],[Order_Date]]</f>
        <v>3</v>
      </c>
      <c r="Q3284" s="4" t="str">
        <f>IF(Table1[[#This Row],[Delivery delay days]]&gt;5,"delay","on time")</f>
        <v>on time</v>
      </c>
      <c r="R3284" s="10">
        <f>DATEVALUE(Table1[[#This Row],[Delivery_Date]])</f>
        <v>45077</v>
      </c>
      <c r="S3284" s="10">
        <f>DATEVALUE(Table1[[#This Row],[Order_Date]])</f>
        <v>45074</v>
      </c>
      <c r="T3284" s="4" t="str" cm="1">
        <f t="array" ref="T3284">_xlfn.IFS(Table1[[#This Row],[Inventory_Level]]&lt;=200,"low",Table1[[#This Row],[Inventory_Level]]&gt;=700,"high",Table1[[#This Row],[Inventory_Level]]&gt;200,"medium")</f>
        <v>medium</v>
      </c>
    </row>
    <row r="3285" spans="1:20" x14ac:dyDescent="0.35">
      <c r="A3285" s="4">
        <v>3284</v>
      </c>
      <c r="B3285" s="4" t="s">
        <v>65</v>
      </c>
      <c r="C3285" s="4" t="s">
        <v>16</v>
      </c>
      <c r="D3285" s="4" t="s">
        <v>25</v>
      </c>
      <c r="E3285" s="4" t="s">
        <v>60</v>
      </c>
      <c r="F3285" s="10" t="s">
        <v>250</v>
      </c>
      <c r="G3285" s="11" t="s">
        <v>178</v>
      </c>
      <c r="H3285" s="4">
        <v>83</v>
      </c>
      <c r="I3285" s="12">
        <v>15926.26</v>
      </c>
      <c r="J3285" s="12">
        <v>1321879.58</v>
      </c>
      <c r="K3285" s="12">
        <v>1550.39</v>
      </c>
      <c r="L3285" s="4">
        <v>246</v>
      </c>
      <c r="M3285" s="4" t="s">
        <v>42</v>
      </c>
      <c r="N3285" s="4" t="str" cm="1">
        <f t="array" ref="N3285">_xlfn.SWITCH(E3285,"Delhi","North","Chennai","South","Hyderabad","South","Mumbai","Central","Bangalore","South")</f>
        <v>South</v>
      </c>
      <c r="O3285" s="12">
        <v>68505.070000000007</v>
      </c>
      <c r="P3285" s="4">
        <f>Table1[[#This Row],[Delivery_Date]]-Table1[[#This Row],[Order_Date]]</f>
        <v>4</v>
      </c>
      <c r="Q3285" s="4" t="str">
        <f>IF(Table1[[#This Row],[Delivery delay days]]&gt;5,"delay","on time")</f>
        <v>on time</v>
      </c>
      <c r="R3285" s="10">
        <f>DATEVALUE(Table1[[#This Row],[Delivery_Date]])</f>
        <v>45023</v>
      </c>
      <c r="S3285" s="10">
        <f>DATEVALUE(Table1[[#This Row],[Order_Date]])</f>
        <v>45019</v>
      </c>
      <c r="T3285" s="4" t="str" cm="1">
        <f t="array" ref="T3285">_xlfn.IFS(Table1[[#This Row],[Inventory_Level]]&lt;=200,"low",Table1[[#This Row],[Inventory_Level]]&gt;=700,"high",Table1[[#This Row],[Inventory_Level]]&gt;200,"medium")</f>
        <v>medium</v>
      </c>
    </row>
    <row r="3286" spans="1:20" x14ac:dyDescent="0.35">
      <c r="A3286" s="4">
        <v>3285</v>
      </c>
      <c r="B3286" s="4" t="s">
        <v>51</v>
      </c>
      <c r="C3286" s="4" t="s">
        <v>38</v>
      </c>
      <c r="D3286" s="4" t="s">
        <v>39</v>
      </c>
      <c r="E3286" s="4" t="s">
        <v>46</v>
      </c>
      <c r="F3286" s="10" t="s">
        <v>402</v>
      </c>
      <c r="G3286" s="11" t="s">
        <v>322</v>
      </c>
      <c r="H3286" s="4">
        <v>67</v>
      </c>
      <c r="I3286" s="12">
        <v>26702.83</v>
      </c>
      <c r="J3286" s="12">
        <v>1789089.61</v>
      </c>
      <c r="K3286" s="12">
        <v>3811.82</v>
      </c>
      <c r="L3286" s="4">
        <v>113</v>
      </c>
      <c r="M3286" s="4" t="s">
        <v>42</v>
      </c>
      <c r="N3286" s="4" t="str" cm="1">
        <f t="array" ref="N3286">_xlfn.SWITCH(E3286,"Delhi","North","Chennai","South","Hyderabad","South","Mumbai","Central","Bangalore","South")</f>
        <v>South</v>
      </c>
      <c r="O3286" s="12">
        <v>334589.55</v>
      </c>
      <c r="P3286" s="4">
        <f>Table1[[#This Row],[Delivery_Date]]-Table1[[#This Row],[Order_Date]]</f>
        <v>5</v>
      </c>
      <c r="Q3286" s="4" t="str">
        <f>IF(Table1[[#This Row],[Delivery delay days]]&gt;5,"delay","on time")</f>
        <v>on time</v>
      </c>
      <c r="R3286" s="10">
        <f>DATEVALUE(Table1[[#This Row],[Delivery_Date]])</f>
        <v>44994</v>
      </c>
      <c r="S3286" s="10">
        <f>DATEVALUE(Table1[[#This Row],[Order_Date]])</f>
        <v>44989</v>
      </c>
      <c r="T3286" s="4" t="str" cm="1">
        <f t="array" ref="T3286">_xlfn.IFS(Table1[[#This Row],[Inventory_Level]]&lt;=200,"low",Table1[[#This Row],[Inventory_Level]]&gt;=700,"high",Table1[[#This Row],[Inventory_Level]]&gt;200,"medium")</f>
        <v>low</v>
      </c>
    </row>
    <row r="3287" spans="1:20" x14ac:dyDescent="0.35">
      <c r="A3287" s="4">
        <v>3286</v>
      </c>
      <c r="B3287" s="4" t="s">
        <v>31</v>
      </c>
      <c r="C3287" s="4" t="s">
        <v>16</v>
      </c>
      <c r="D3287" s="4" t="s">
        <v>32</v>
      </c>
      <c r="E3287" s="4" t="s">
        <v>60</v>
      </c>
      <c r="F3287" s="10" t="s">
        <v>300</v>
      </c>
      <c r="G3287" s="11" t="s">
        <v>222</v>
      </c>
      <c r="H3287" s="4">
        <v>9</v>
      </c>
      <c r="I3287" s="12">
        <v>10630.42</v>
      </c>
      <c r="J3287" s="12">
        <v>95673.78</v>
      </c>
      <c r="K3287" s="12">
        <v>4574.21</v>
      </c>
      <c r="L3287" s="4">
        <v>231</v>
      </c>
      <c r="M3287" s="4" t="s">
        <v>21</v>
      </c>
      <c r="N3287" s="4" t="str" cm="1">
        <f t="array" ref="N3287">_xlfn.SWITCH(E3287,"Delhi","North","Chennai","South","Hyderabad","South","Mumbai","Central","Bangalore","South")</f>
        <v>South</v>
      </c>
      <c r="O3287" s="12">
        <v>12656.39</v>
      </c>
      <c r="P3287" s="4">
        <f>Table1[[#This Row],[Delivery_Date]]-Table1[[#This Row],[Order_Date]]</f>
        <v>9</v>
      </c>
      <c r="Q3287" s="4" t="str">
        <f>IF(Table1[[#This Row],[Delivery delay days]]&gt;5,"delay","on time")</f>
        <v>delay</v>
      </c>
      <c r="R3287" s="10">
        <f>DATEVALUE(Table1[[#This Row],[Delivery_Date]])</f>
        <v>45225</v>
      </c>
      <c r="S3287" s="10">
        <f>DATEVALUE(Table1[[#This Row],[Order_Date]])</f>
        <v>45216</v>
      </c>
      <c r="T3287" s="4" t="str" cm="1">
        <f t="array" ref="T3287">_xlfn.IFS(Table1[[#This Row],[Inventory_Level]]&lt;=200,"low",Table1[[#This Row],[Inventory_Level]]&gt;=700,"high",Table1[[#This Row],[Inventory_Level]]&gt;200,"medium")</f>
        <v>medium</v>
      </c>
    </row>
    <row r="3288" spans="1:20" x14ac:dyDescent="0.35">
      <c r="A3288" s="4">
        <v>3287</v>
      </c>
      <c r="B3288" s="4" t="s">
        <v>15</v>
      </c>
      <c r="C3288" s="4" t="s">
        <v>38</v>
      </c>
      <c r="D3288" s="4" t="s">
        <v>25</v>
      </c>
      <c r="E3288" s="4" t="s">
        <v>60</v>
      </c>
      <c r="F3288" s="10" t="s">
        <v>132</v>
      </c>
      <c r="G3288" s="11" t="s">
        <v>71</v>
      </c>
      <c r="H3288" s="4">
        <v>65</v>
      </c>
      <c r="I3288" s="12">
        <v>12354</v>
      </c>
      <c r="J3288" s="12">
        <v>803010</v>
      </c>
      <c r="K3288" s="12">
        <v>358.65</v>
      </c>
      <c r="L3288" s="4">
        <v>670</v>
      </c>
      <c r="M3288" s="4" t="s">
        <v>42</v>
      </c>
      <c r="N3288" s="4" t="str" cm="1">
        <f t="array" ref="N3288">_xlfn.SWITCH(E3288,"Delhi","North","Chennai","South","Hyderabad","South","Mumbai","Central","Bangalore","South")</f>
        <v>South</v>
      </c>
      <c r="O3288" s="12">
        <v>176275.36</v>
      </c>
      <c r="P3288" s="4">
        <f>Table1[[#This Row],[Delivery_Date]]-Table1[[#This Row],[Order_Date]]</f>
        <v>13</v>
      </c>
      <c r="Q3288" s="4" t="str">
        <f>IF(Table1[[#This Row],[Delivery delay days]]&gt;5,"delay","on time")</f>
        <v>delay</v>
      </c>
      <c r="R3288" s="10">
        <f>DATEVALUE(Table1[[#This Row],[Delivery_Date]])</f>
        <v>45260</v>
      </c>
      <c r="S3288" s="10">
        <f>DATEVALUE(Table1[[#This Row],[Order_Date]])</f>
        <v>45247</v>
      </c>
      <c r="T3288" s="4" t="str" cm="1">
        <f t="array" ref="T3288">_xlfn.IFS(Table1[[#This Row],[Inventory_Level]]&lt;=200,"low",Table1[[#This Row],[Inventory_Level]]&gt;=700,"high",Table1[[#This Row],[Inventory_Level]]&gt;200,"medium")</f>
        <v>medium</v>
      </c>
    </row>
    <row r="3289" spans="1:20" x14ac:dyDescent="0.35">
      <c r="A3289" s="4">
        <v>3288</v>
      </c>
      <c r="B3289" s="4" t="s">
        <v>15</v>
      </c>
      <c r="C3289" s="4" t="s">
        <v>16</v>
      </c>
      <c r="D3289" s="4" t="s">
        <v>25</v>
      </c>
      <c r="E3289" s="4" t="s">
        <v>26</v>
      </c>
      <c r="F3289" s="10" t="s">
        <v>27</v>
      </c>
      <c r="G3289" s="11" t="s">
        <v>147</v>
      </c>
      <c r="H3289" s="4">
        <v>68</v>
      </c>
      <c r="I3289" s="12">
        <v>35256.269999999997</v>
      </c>
      <c r="J3289" s="12">
        <v>2397426.36</v>
      </c>
      <c r="K3289" s="12">
        <v>2463.7399999999998</v>
      </c>
      <c r="L3289" s="4">
        <v>930</v>
      </c>
      <c r="M3289" s="4" t="s">
        <v>35</v>
      </c>
      <c r="N3289" s="4" t="str" cm="1">
        <f t="array" ref="N3289">_xlfn.SWITCH(E3289,"Delhi","North","Chennai","South","Hyderabad","South","Mumbai","Central","Bangalore","South")</f>
        <v>South</v>
      </c>
      <c r="O3289" s="12">
        <v>581554.92000000004</v>
      </c>
      <c r="P3289" s="4">
        <f>Table1[[#This Row],[Delivery_Date]]-Table1[[#This Row],[Order_Date]]</f>
        <v>13</v>
      </c>
      <c r="Q3289" s="4" t="str">
        <f>IF(Table1[[#This Row],[Delivery delay days]]&gt;5,"delay","on time")</f>
        <v>delay</v>
      </c>
      <c r="R3289" s="10">
        <f>DATEVALUE(Table1[[#This Row],[Delivery_Date]])</f>
        <v>45147</v>
      </c>
      <c r="S3289" s="10">
        <f>DATEVALUE(Table1[[#This Row],[Order_Date]])</f>
        <v>45134</v>
      </c>
      <c r="T3289" s="4" t="str" cm="1">
        <f t="array" ref="T3289">_xlfn.IFS(Table1[[#This Row],[Inventory_Level]]&lt;=200,"low",Table1[[#This Row],[Inventory_Level]]&gt;=700,"high",Table1[[#This Row],[Inventory_Level]]&gt;200,"medium")</f>
        <v>high</v>
      </c>
    </row>
    <row r="3290" spans="1:20" x14ac:dyDescent="0.35">
      <c r="A3290" s="4">
        <v>3289</v>
      </c>
      <c r="B3290" s="4" t="s">
        <v>15</v>
      </c>
      <c r="C3290" s="4" t="s">
        <v>38</v>
      </c>
      <c r="D3290" s="4" t="s">
        <v>45</v>
      </c>
      <c r="E3290" s="4" t="s">
        <v>52</v>
      </c>
      <c r="F3290" s="10" t="s">
        <v>222</v>
      </c>
      <c r="G3290" s="11" t="s">
        <v>223</v>
      </c>
      <c r="H3290" s="4">
        <v>47</v>
      </c>
      <c r="I3290" s="12">
        <v>47719.21</v>
      </c>
      <c r="J3290" s="12">
        <v>2242802.87</v>
      </c>
      <c r="K3290" s="12">
        <v>2044.17</v>
      </c>
      <c r="L3290" s="4">
        <v>797</v>
      </c>
      <c r="M3290" s="4" t="s">
        <v>21</v>
      </c>
      <c r="N3290" s="4" t="str" cm="1">
        <f t="array" ref="N3290">_xlfn.SWITCH(E3290,"Delhi","North","Chennai","South","Hyderabad","South","Mumbai","Central","Bangalore","South")</f>
        <v>Central</v>
      </c>
      <c r="O3290" s="12">
        <v>491783.05</v>
      </c>
      <c r="P3290" s="4">
        <f>Table1[[#This Row],[Delivery_Date]]-Table1[[#This Row],[Order_Date]]</f>
        <v>10</v>
      </c>
      <c r="Q3290" s="4" t="str">
        <f>IF(Table1[[#This Row],[Delivery delay days]]&gt;5,"delay","on time")</f>
        <v>delay</v>
      </c>
      <c r="R3290" s="10">
        <f>DATEVALUE(Table1[[#This Row],[Delivery_Date]])</f>
        <v>45235</v>
      </c>
      <c r="S3290" s="10">
        <f>DATEVALUE(Table1[[#This Row],[Order_Date]])</f>
        <v>45225</v>
      </c>
      <c r="T3290" s="4" t="str" cm="1">
        <f t="array" ref="T3290">_xlfn.IFS(Table1[[#This Row],[Inventory_Level]]&lt;=200,"low",Table1[[#This Row],[Inventory_Level]]&gt;=700,"high",Table1[[#This Row],[Inventory_Level]]&gt;200,"medium")</f>
        <v>high</v>
      </c>
    </row>
    <row r="3291" spans="1:20" x14ac:dyDescent="0.35">
      <c r="A3291" s="4">
        <v>3290</v>
      </c>
      <c r="B3291" s="4" t="s">
        <v>31</v>
      </c>
      <c r="C3291" s="4" t="s">
        <v>16</v>
      </c>
      <c r="D3291" s="4" t="s">
        <v>17</v>
      </c>
      <c r="E3291" s="4" t="s">
        <v>46</v>
      </c>
      <c r="F3291" s="10" t="s">
        <v>262</v>
      </c>
      <c r="G3291" s="11" t="s">
        <v>312</v>
      </c>
      <c r="H3291" s="4">
        <v>39</v>
      </c>
      <c r="I3291" s="12">
        <v>19182</v>
      </c>
      <c r="J3291" s="12">
        <v>748098</v>
      </c>
      <c r="K3291" s="12">
        <v>637.64</v>
      </c>
      <c r="L3291" s="4">
        <v>655</v>
      </c>
      <c r="M3291" s="4" t="s">
        <v>35</v>
      </c>
      <c r="N3291" s="4" t="str" cm="1">
        <f t="array" ref="N3291">_xlfn.SWITCH(E3291,"Delhi","North","Chennai","South","Hyderabad","South","Mumbai","Central","Bangalore","South")</f>
        <v>South</v>
      </c>
      <c r="O3291" s="12">
        <v>98936.91</v>
      </c>
      <c r="P3291" s="4">
        <f>Table1[[#This Row],[Delivery_Date]]-Table1[[#This Row],[Order_Date]]</f>
        <v>8</v>
      </c>
      <c r="Q3291" s="4" t="str">
        <f>IF(Table1[[#This Row],[Delivery delay days]]&gt;5,"delay","on time")</f>
        <v>delay</v>
      </c>
      <c r="R3291" s="10">
        <f>DATEVALUE(Table1[[#This Row],[Delivery_Date]])</f>
        <v>44961</v>
      </c>
      <c r="S3291" s="10">
        <f>DATEVALUE(Table1[[#This Row],[Order_Date]])</f>
        <v>44953</v>
      </c>
      <c r="T3291" s="4" t="str" cm="1">
        <f t="array" ref="T3291">_xlfn.IFS(Table1[[#This Row],[Inventory_Level]]&lt;=200,"low",Table1[[#This Row],[Inventory_Level]]&gt;=700,"high",Table1[[#This Row],[Inventory_Level]]&gt;200,"medium")</f>
        <v>medium</v>
      </c>
    </row>
    <row r="3292" spans="1:20" x14ac:dyDescent="0.35">
      <c r="A3292" s="4">
        <v>3291</v>
      </c>
      <c r="B3292" s="4" t="s">
        <v>23</v>
      </c>
      <c r="C3292" s="4" t="s">
        <v>16</v>
      </c>
      <c r="D3292" s="4" t="s">
        <v>45</v>
      </c>
      <c r="E3292" s="4" t="s">
        <v>60</v>
      </c>
      <c r="F3292" s="10" t="s">
        <v>225</v>
      </c>
      <c r="G3292" s="11" t="s">
        <v>320</v>
      </c>
      <c r="H3292" s="4">
        <v>55</v>
      </c>
      <c r="I3292" s="12">
        <v>28892.82</v>
      </c>
      <c r="J3292" s="12">
        <v>1589105.1</v>
      </c>
      <c r="K3292" s="12">
        <v>3774.28</v>
      </c>
      <c r="L3292" s="4">
        <v>22</v>
      </c>
      <c r="M3292" s="4" t="s">
        <v>35</v>
      </c>
      <c r="N3292" s="4" t="str" cm="1">
        <f t="array" ref="N3292">_xlfn.SWITCH(E3292,"Delhi","North","Chennai","South","Hyderabad","South","Mumbai","Central","Bangalore","South")</f>
        <v>South</v>
      </c>
      <c r="O3292" s="12">
        <v>231618.5</v>
      </c>
      <c r="P3292" s="4">
        <f>Table1[[#This Row],[Delivery_Date]]-Table1[[#This Row],[Order_Date]]</f>
        <v>9</v>
      </c>
      <c r="Q3292" s="4" t="str">
        <f>IF(Table1[[#This Row],[Delivery delay days]]&gt;5,"delay","on time")</f>
        <v>delay</v>
      </c>
      <c r="R3292" s="10">
        <f>DATEVALUE(Table1[[#This Row],[Delivery_Date]])</f>
        <v>45048</v>
      </c>
      <c r="S3292" s="10">
        <f>DATEVALUE(Table1[[#This Row],[Order_Date]])</f>
        <v>45039</v>
      </c>
      <c r="T3292" s="4" t="str" cm="1">
        <f t="array" ref="T3292">_xlfn.IFS(Table1[[#This Row],[Inventory_Level]]&lt;=200,"low",Table1[[#This Row],[Inventory_Level]]&gt;=700,"high",Table1[[#This Row],[Inventory_Level]]&gt;200,"medium")</f>
        <v>low</v>
      </c>
    </row>
    <row r="3293" spans="1:20" x14ac:dyDescent="0.35">
      <c r="A3293" s="4">
        <v>3292</v>
      </c>
      <c r="B3293" s="4" t="s">
        <v>23</v>
      </c>
      <c r="C3293" s="4" t="s">
        <v>38</v>
      </c>
      <c r="D3293" s="4" t="s">
        <v>39</v>
      </c>
      <c r="E3293" s="4" t="s">
        <v>26</v>
      </c>
      <c r="F3293" s="10" t="s">
        <v>150</v>
      </c>
      <c r="G3293" s="11" t="s">
        <v>309</v>
      </c>
      <c r="H3293" s="4">
        <v>94</v>
      </c>
      <c r="I3293" s="12">
        <v>26344.02</v>
      </c>
      <c r="J3293" s="12">
        <v>2476337.88</v>
      </c>
      <c r="K3293" s="12">
        <v>2015.86</v>
      </c>
      <c r="L3293" s="4">
        <v>15</v>
      </c>
      <c r="M3293" s="4" t="s">
        <v>42</v>
      </c>
      <c r="N3293" s="4" t="str" cm="1">
        <f t="array" ref="N3293">_xlfn.SWITCH(E3293,"Delhi","North","Chennai","South","Hyderabad","South","Mumbai","Central","Bangalore","South")</f>
        <v>South</v>
      </c>
      <c r="O3293" s="12">
        <v>200219.24</v>
      </c>
      <c r="P3293" s="4">
        <f>Table1[[#This Row],[Delivery_Date]]-Table1[[#This Row],[Order_Date]]</f>
        <v>6</v>
      </c>
      <c r="Q3293" s="4" t="str">
        <f>IF(Table1[[#This Row],[Delivery delay days]]&gt;5,"delay","on time")</f>
        <v>delay</v>
      </c>
      <c r="R3293" s="10">
        <f>DATEVALUE(Table1[[#This Row],[Delivery_Date]])</f>
        <v>45294</v>
      </c>
      <c r="S3293" s="10">
        <f>DATEVALUE(Table1[[#This Row],[Order_Date]])</f>
        <v>45288</v>
      </c>
      <c r="T3293" s="4" t="str" cm="1">
        <f t="array" ref="T3293">_xlfn.IFS(Table1[[#This Row],[Inventory_Level]]&lt;=200,"low",Table1[[#This Row],[Inventory_Level]]&gt;=700,"high",Table1[[#This Row],[Inventory_Level]]&gt;200,"medium")</f>
        <v>low</v>
      </c>
    </row>
    <row r="3294" spans="1:20" x14ac:dyDescent="0.35">
      <c r="A3294" s="4">
        <v>3293</v>
      </c>
      <c r="B3294" s="4" t="s">
        <v>65</v>
      </c>
      <c r="C3294" s="4" t="s">
        <v>38</v>
      </c>
      <c r="D3294" s="4" t="s">
        <v>32</v>
      </c>
      <c r="E3294" s="4" t="s">
        <v>26</v>
      </c>
      <c r="F3294" s="10" t="s">
        <v>247</v>
      </c>
      <c r="G3294" s="11" t="s">
        <v>310</v>
      </c>
      <c r="H3294" s="4">
        <v>88</v>
      </c>
      <c r="I3294" s="12">
        <v>38525.96</v>
      </c>
      <c r="J3294" s="12">
        <v>3390284.48</v>
      </c>
      <c r="K3294" s="12">
        <v>2156.6</v>
      </c>
      <c r="L3294" s="4">
        <v>740</v>
      </c>
      <c r="M3294" s="4" t="s">
        <v>29</v>
      </c>
      <c r="N3294" s="4" t="str" cm="1">
        <f t="array" ref="N3294">_xlfn.SWITCH(E3294,"Delhi","North","Chennai","South","Hyderabad","South","Mumbai","Central","Bangalore","South")</f>
        <v>South</v>
      </c>
      <c r="O3294" s="12">
        <v>180406.59</v>
      </c>
      <c r="P3294" s="4">
        <f>Table1[[#This Row],[Delivery_Date]]-Table1[[#This Row],[Order_Date]]</f>
        <v>11</v>
      </c>
      <c r="Q3294" s="4" t="str">
        <f>IF(Table1[[#This Row],[Delivery delay days]]&gt;5,"delay","on time")</f>
        <v>delay</v>
      </c>
      <c r="R3294" s="10">
        <f>DATEVALUE(Table1[[#This Row],[Delivery_Date]])</f>
        <v>45122</v>
      </c>
      <c r="S3294" s="10">
        <f>DATEVALUE(Table1[[#This Row],[Order_Date]])</f>
        <v>45111</v>
      </c>
      <c r="T3294" s="4" t="str" cm="1">
        <f t="array" ref="T3294">_xlfn.IFS(Table1[[#This Row],[Inventory_Level]]&lt;=200,"low",Table1[[#This Row],[Inventory_Level]]&gt;=700,"high",Table1[[#This Row],[Inventory_Level]]&gt;200,"medium")</f>
        <v>high</v>
      </c>
    </row>
    <row r="3295" spans="1:20" x14ac:dyDescent="0.35">
      <c r="A3295" s="4">
        <v>3294</v>
      </c>
      <c r="B3295" s="4" t="s">
        <v>31</v>
      </c>
      <c r="C3295" s="4" t="s">
        <v>16</v>
      </c>
      <c r="D3295" s="4" t="s">
        <v>32</v>
      </c>
      <c r="E3295" s="4" t="s">
        <v>52</v>
      </c>
      <c r="F3295" s="10" t="s">
        <v>332</v>
      </c>
      <c r="G3295" s="11" t="s">
        <v>385</v>
      </c>
      <c r="H3295" s="4">
        <v>11</v>
      </c>
      <c r="I3295" s="12">
        <v>10839.28</v>
      </c>
      <c r="J3295" s="12">
        <v>119232.08</v>
      </c>
      <c r="K3295" s="12">
        <v>3885.75</v>
      </c>
      <c r="L3295" s="4">
        <v>86</v>
      </c>
      <c r="M3295" s="4" t="s">
        <v>21</v>
      </c>
      <c r="N3295" s="4" t="str" cm="1">
        <f t="array" ref="N3295">_xlfn.SWITCH(E3295,"Delhi","North","Chennai","South","Hyderabad","South","Mumbai","Central","Bangalore","South")</f>
        <v>Central</v>
      </c>
      <c r="O3295" s="12">
        <v>14892.95</v>
      </c>
      <c r="P3295" s="4">
        <f>Table1[[#This Row],[Delivery_Date]]-Table1[[#This Row],[Order_Date]]</f>
        <v>13</v>
      </c>
      <c r="Q3295" s="4" t="str">
        <f>IF(Table1[[#This Row],[Delivery delay days]]&gt;5,"delay","on time")</f>
        <v>delay</v>
      </c>
      <c r="R3295" s="10">
        <f>DATEVALUE(Table1[[#This Row],[Delivery_Date]])</f>
        <v>44952</v>
      </c>
      <c r="S3295" s="10">
        <f>DATEVALUE(Table1[[#This Row],[Order_Date]])</f>
        <v>44939</v>
      </c>
      <c r="T3295" s="4" t="str" cm="1">
        <f t="array" ref="T3295">_xlfn.IFS(Table1[[#This Row],[Inventory_Level]]&lt;=200,"low",Table1[[#This Row],[Inventory_Level]]&gt;=700,"high",Table1[[#This Row],[Inventory_Level]]&gt;200,"medium")</f>
        <v>low</v>
      </c>
    </row>
    <row r="3296" spans="1:20" x14ac:dyDescent="0.35">
      <c r="A3296" s="4">
        <v>3295</v>
      </c>
      <c r="B3296" s="4" t="s">
        <v>23</v>
      </c>
      <c r="C3296" s="4" t="s">
        <v>38</v>
      </c>
      <c r="D3296" s="4" t="s">
        <v>45</v>
      </c>
      <c r="E3296" s="4" t="s">
        <v>60</v>
      </c>
      <c r="F3296" s="10" t="s">
        <v>185</v>
      </c>
      <c r="G3296" s="11" t="s">
        <v>339</v>
      </c>
      <c r="H3296" s="4">
        <v>84</v>
      </c>
      <c r="I3296" s="12">
        <v>33485.43</v>
      </c>
      <c r="J3296" s="12">
        <v>2812776.12</v>
      </c>
      <c r="K3296" s="12">
        <v>3119.17</v>
      </c>
      <c r="L3296" s="4">
        <v>70</v>
      </c>
      <c r="M3296" s="4" t="s">
        <v>42</v>
      </c>
      <c r="N3296" s="4" t="str" cm="1">
        <f t="array" ref="N3296">_xlfn.SWITCH(E3296,"Delhi","North","Chennai","South","Hyderabad","South","Mumbai","Central","Bangalore","South")</f>
        <v>South</v>
      </c>
      <c r="O3296" s="12">
        <v>517683.83</v>
      </c>
      <c r="P3296" s="4">
        <f>Table1[[#This Row],[Delivery_Date]]-Table1[[#This Row],[Order_Date]]</f>
        <v>15</v>
      </c>
      <c r="Q3296" s="4" t="str">
        <f>IF(Table1[[#This Row],[Delivery delay days]]&gt;5,"delay","on time")</f>
        <v>delay</v>
      </c>
      <c r="R3296" s="10">
        <f>DATEVALUE(Table1[[#This Row],[Delivery_Date]])</f>
        <v>45056</v>
      </c>
      <c r="S3296" s="10">
        <f>DATEVALUE(Table1[[#This Row],[Order_Date]])</f>
        <v>45041</v>
      </c>
      <c r="T3296" s="4" t="str" cm="1">
        <f t="array" ref="T3296">_xlfn.IFS(Table1[[#This Row],[Inventory_Level]]&lt;=200,"low",Table1[[#This Row],[Inventory_Level]]&gt;=700,"high",Table1[[#This Row],[Inventory_Level]]&gt;200,"medium")</f>
        <v>low</v>
      </c>
    </row>
    <row r="3297" spans="1:20" x14ac:dyDescent="0.35">
      <c r="A3297" s="4">
        <v>3296</v>
      </c>
      <c r="B3297" s="4" t="s">
        <v>31</v>
      </c>
      <c r="C3297" s="4" t="s">
        <v>24</v>
      </c>
      <c r="D3297" s="4" t="s">
        <v>39</v>
      </c>
      <c r="E3297" s="4" t="s">
        <v>52</v>
      </c>
      <c r="F3297" s="10" t="s">
        <v>178</v>
      </c>
      <c r="G3297" s="11" t="s">
        <v>243</v>
      </c>
      <c r="H3297" s="4">
        <v>25</v>
      </c>
      <c r="I3297" s="12">
        <v>42423.6</v>
      </c>
      <c r="J3297" s="12">
        <v>1060590</v>
      </c>
      <c r="K3297" s="12">
        <v>4758.13</v>
      </c>
      <c r="L3297" s="4">
        <v>239</v>
      </c>
      <c r="M3297" s="4" t="s">
        <v>21</v>
      </c>
      <c r="N3297" s="4" t="str" cm="1">
        <f t="array" ref="N3297">_xlfn.SWITCH(E3297,"Delhi","North","Chennai","South","Hyderabad","South","Mumbai","Central","Bangalore","South")</f>
        <v>Central</v>
      </c>
      <c r="O3297" s="12">
        <v>144267.95000000001</v>
      </c>
      <c r="P3297" s="4">
        <f>Table1[[#This Row],[Delivery_Date]]-Table1[[#This Row],[Order_Date]]</f>
        <v>9</v>
      </c>
      <c r="Q3297" s="4" t="str">
        <f>IF(Table1[[#This Row],[Delivery delay days]]&gt;5,"delay","on time")</f>
        <v>delay</v>
      </c>
      <c r="R3297" s="10">
        <f>DATEVALUE(Table1[[#This Row],[Delivery_Date]])</f>
        <v>45032</v>
      </c>
      <c r="S3297" s="10">
        <f>DATEVALUE(Table1[[#This Row],[Order_Date]])</f>
        <v>45023</v>
      </c>
      <c r="T3297" s="4" t="str" cm="1">
        <f t="array" ref="T3297">_xlfn.IFS(Table1[[#This Row],[Inventory_Level]]&lt;=200,"low",Table1[[#This Row],[Inventory_Level]]&gt;=700,"high",Table1[[#This Row],[Inventory_Level]]&gt;200,"medium")</f>
        <v>medium</v>
      </c>
    </row>
    <row r="3298" spans="1:20" x14ac:dyDescent="0.35">
      <c r="A3298" s="4">
        <v>3297</v>
      </c>
      <c r="B3298" s="4" t="s">
        <v>44</v>
      </c>
      <c r="C3298" s="4" t="s">
        <v>24</v>
      </c>
      <c r="D3298" s="4" t="s">
        <v>17</v>
      </c>
      <c r="E3298" s="4" t="s">
        <v>52</v>
      </c>
      <c r="F3298" s="10" t="s">
        <v>195</v>
      </c>
      <c r="G3298" s="11" t="s">
        <v>184</v>
      </c>
      <c r="H3298" s="4">
        <v>90</v>
      </c>
      <c r="I3298" s="12">
        <v>30355.15</v>
      </c>
      <c r="J3298" s="12">
        <v>2731963.5</v>
      </c>
      <c r="K3298" s="12">
        <v>569.28</v>
      </c>
      <c r="L3298" s="4">
        <v>145</v>
      </c>
      <c r="M3298" s="4" t="s">
        <v>35</v>
      </c>
      <c r="N3298" s="4" t="str" cm="1">
        <f t="array" ref="N3298">_xlfn.SWITCH(E3298,"Delhi","North","Chennai","South","Hyderabad","South","Mumbai","Central","Bangalore","South")</f>
        <v>Central</v>
      </c>
      <c r="O3298" s="12">
        <v>252536.03</v>
      </c>
      <c r="P3298" s="4">
        <f>Table1[[#This Row],[Delivery_Date]]-Table1[[#This Row],[Order_Date]]</f>
        <v>14</v>
      </c>
      <c r="Q3298" s="4" t="str">
        <f>IF(Table1[[#This Row],[Delivery delay days]]&gt;5,"delay","on time")</f>
        <v>delay</v>
      </c>
      <c r="R3298" s="10">
        <f>DATEVALUE(Table1[[#This Row],[Delivery_Date]])</f>
        <v>44944</v>
      </c>
      <c r="S3298" s="10">
        <f>DATEVALUE(Table1[[#This Row],[Order_Date]])</f>
        <v>44930</v>
      </c>
      <c r="T3298" s="4" t="str" cm="1">
        <f t="array" ref="T3298">_xlfn.IFS(Table1[[#This Row],[Inventory_Level]]&lt;=200,"low",Table1[[#This Row],[Inventory_Level]]&gt;=700,"high",Table1[[#This Row],[Inventory_Level]]&gt;200,"medium")</f>
        <v>low</v>
      </c>
    </row>
    <row r="3299" spans="1:20" x14ac:dyDescent="0.35">
      <c r="A3299" s="4">
        <v>3298</v>
      </c>
      <c r="B3299" s="4" t="s">
        <v>23</v>
      </c>
      <c r="C3299" s="4" t="s">
        <v>24</v>
      </c>
      <c r="D3299" s="4" t="s">
        <v>32</v>
      </c>
      <c r="E3299" s="4" t="s">
        <v>52</v>
      </c>
      <c r="F3299" s="10" t="s">
        <v>229</v>
      </c>
      <c r="G3299" s="11" t="s">
        <v>260</v>
      </c>
      <c r="H3299" s="4">
        <v>54</v>
      </c>
      <c r="I3299" s="12">
        <v>10976.49</v>
      </c>
      <c r="J3299" s="12">
        <v>592730.46</v>
      </c>
      <c r="K3299" s="12">
        <v>1910.67</v>
      </c>
      <c r="L3299" s="4">
        <v>574</v>
      </c>
      <c r="M3299" s="4" t="s">
        <v>29</v>
      </c>
      <c r="N3299" s="4" t="str" cm="1">
        <f t="array" ref="N3299">_xlfn.SWITCH(E3299,"Delhi","North","Chennai","South","Hyderabad","South","Mumbai","Central","Bangalore","South")</f>
        <v>Central</v>
      </c>
      <c r="O3299" s="12">
        <v>97692.3</v>
      </c>
      <c r="P3299" s="4">
        <f>Table1[[#This Row],[Delivery_Date]]-Table1[[#This Row],[Order_Date]]</f>
        <v>7</v>
      </c>
      <c r="Q3299" s="4" t="str">
        <f>IF(Table1[[#This Row],[Delivery delay days]]&gt;5,"delay","on time")</f>
        <v>delay</v>
      </c>
      <c r="R3299" s="10">
        <f>DATEVALUE(Table1[[#This Row],[Delivery_Date]])</f>
        <v>45270</v>
      </c>
      <c r="S3299" s="10">
        <f>DATEVALUE(Table1[[#This Row],[Order_Date]])</f>
        <v>45263</v>
      </c>
      <c r="T3299" s="4" t="str" cm="1">
        <f t="array" ref="T3299">_xlfn.IFS(Table1[[#This Row],[Inventory_Level]]&lt;=200,"low",Table1[[#This Row],[Inventory_Level]]&gt;=700,"high",Table1[[#This Row],[Inventory_Level]]&gt;200,"medium")</f>
        <v>medium</v>
      </c>
    </row>
    <row r="3300" spans="1:20" x14ac:dyDescent="0.35">
      <c r="A3300" s="4">
        <v>3299</v>
      </c>
      <c r="B3300" s="4" t="s">
        <v>51</v>
      </c>
      <c r="C3300" s="4" t="s">
        <v>16</v>
      </c>
      <c r="D3300" s="4" t="s">
        <v>25</v>
      </c>
      <c r="E3300" s="4" t="s">
        <v>60</v>
      </c>
      <c r="F3300" s="10" t="s">
        <v>357</v>
      </c>
      <c r="G3300" s="11" t="s">
        <v>343</v>
      </c>
      <c r="H3300" s="4">
        <v>75</v>
      </c>
      <c r="I3300" s="12">
        <v>5476.37</v>
      </c>
      <c r="J3300" s="12">
        <v>410727.75</v>
      </c>
      <c r="K3300" s="12">
        <v>1260.04</v>
      </c>
      <c r="L3300" s="4">
        <v>95</v>
      </c>
      <c r="M3300" s="4" t="s">
        <v>21</v>
      </c>
      <c r="N3300" s="4" t="str" cm="1">
        <f t="array" ref="N3300">_xlfn.SWITCH(E3300,"Delhi","North","Chennai","South","Hyderabad","South","Mumbai","Central","Bangalore","South")</f>
        <v>South</v>
      </c>
      <c r="O3300" s="12">
        <v>64279.42</v>
      </c>
      <c r="P3300" s="4">
        <f>Table1[[#This Row],[Delivery_Date]]-Table1[[#This Row],[Order_Date]]</f>
        <v>6</v>
      </c>
      <c r="Q3300" s="4" t="str">
        <f>IF(Table1[[#This Row],[Delivery delay days]]&gt;5,"delay","on time")</f>
        <v>delay</v>
      </c>
      <c r="R3300" s="10">
        <f>DATEVALUE(Table1[[#This Row],[Delivery_Date]])</f>
        <v>44969</v>
      </c>
      <c r="S3300" s="10">
        <f>DATEVALUE(Table1[[#This Row],[Order_Date]])</f>
        <v>44963</v>
      </c>
      <c r="T3300" s="4" t="str" cm="1">
        <f t="array" ref="T3300">_xlfn.IFS(Table1[[#This Row],[Inventory_Level]]&lt;=200,"low",Table1[[#This Row],[Inventory_Level]]&gt;=700,"high",Table1[[#This Row],[Inventory_Level]]&gt;200,"medium")</f>
        <v>low</v>
      </c>
    </row>
    <row r="3301" spans="1:20" x14ac:dyDescent="0.35">
      <c r="A3301" s="4">
        <v>3300</v>
      </c>
      <c r="B3301" s="4" t="s">
        <v>65</v>
      </c>
      <c r="C3301" s="4" t="s">
        <v>16</v>
      </c>
      <c r="D3301" s="4" t="s">
        <v>45</v>
      </c>
      <c r="E3301" s="4" t="s">
        <v>60</v>
      </c>
      <c r="F3301" s="10" t="s">
        <v>66</v>
      </c>
      <c r="G3301" s="11" t="s">
        <v>370</v>
      </c>
      <c r="H3301" s="4">
        <v>53</v>
      </c>
      <c r="I3301" s="12">
        <v>4045.16</v>
      </c>
      <c r="J3301" s="12">
        <v>214393.48</v>
      </c>
      <c r="K3301" s="12">
        <v>529.76</v>
      </c>
      <c r="L3301" s="4">
        <v>40</v>
      </c>
      <c r="M3301" s="4" t="s">
        <v>29</v>
      </c>
      <c r="N3301" s="4" t="str" cm="1">
        <f t="array" ref="N3301">_xlfn.SWITCH(E3301,"Delhi","North","Chennai","South","Hyderabad","South","Mumbai","Central","Bangalore","South")</f>
        <v>South</v>
      </c>
      <c r="O3301" s="12">
        <v>28349.5</v>
      </c>
      <c r="P3301" s="4">
        <f>Table1[[#This Row],[Delivery_Date]]-Table1[[#This Row],[Order_Date]]</f>
        <v>11</v>
      </c>
      <c r="Q3301" s="4" t="str">
        <f>IF(Table1[[#This Row],[Delivery delay days]]&gt;5,"delay","on time")</f>
        <v>delay</v>
      </c>
      <c r="R3301" s="10">
        <f>DATEVALUE(Table1[[#This Row],[Delivery_Date]])</f>
        <v>45180</v>
      </c>
      <c r="S3301" s="10">
        <f>DATEVALUE(Table1[[#This Row],[Order_Date]])</f>
        <v>45169</v>
      </c>
      <c r="T3301" s="4" t="str" cm="1">
        <f t="array" ref="T3301">_xlfn.IFS(Table1[[#This Row],[Inventory_Level]]&lt;=200,"low",Table1[[#This Row],[Inventory_Level]]&gt;=700,"high",Table1[[#This Row],[Inventory_Level]]&gt;200,"medium")</f>
        <v>low</v>
      </c>
    </row>
    <row r="3302" spans="1:20" x14ac:dyDescent="0.35">
      <c r="A3302" s="4">
        <v>3301</v>
      </c>
      <c r="B3302" s="4" t="s">
        <v>65</v>
      </c>
      <c r="C3302" s="4" t="s">
        <v>24</v>
      </c>
      <c r="D3302" s="4" t="s">
        <v>45</v>
      </c>
      <c r="E3302" s="4" t="s">
        <v>46</v>
      </c>
      <c r="F3302" s="10" t="s">
        <v>415</v>
      </c>
      <c r="G3302" s="11" t="s">
        <v>333</v>
      </c>
      <c r="H3302" s="4">
        <v>30</v>
      </c>
      <c r="I3302" s="12">
        <v>6852.25</v>
      </c>
      <c r="J3302" s="12">
        <v>205567.5</v>
      </c>
      <c r="K3302" s="12">
        <v>147.87</v>
      </c>
      <c r="L3302" s="4">
        <v>150</v>
      </c>
      <c r="M3302" s="4" t="s">
        <v>35</v>
      </c>
      <c r="N3302" s="4" t="str" cm="1">
        <f t="array" ref="N3302">_xlfn.SWITCH(E3302,"Delhi","North","Chennai","South","Hyderabad","South","Mumbai","Central","Bangalore","South")</f>
        <v>South</v>
      </c>
      <c r="O3302" s="12">
        <v>48643.839999999997</v>
      </c>
      <c r="P3302" s="4">
        <f>Table1[[#This Row],[Delivery_Date]]-Table1[[#This Row],[Order_Date]]</f>
        <v>12</v>
      </c>
      <c r="Q3302" s="4" t="str">
        <f>IF(Table1[[#This Row],[Delivery delay days]]&gt;5,"delay","on time")</f>
        <v>delay</v>
      </c>
      <c r="R3302" s="10">
        <f>DATEVALUE(Table1[[#This Row],[Delivery_Date]])</f>
        <v>44986</v>
      </c>
      <c r="S3302" s="10">
        <f>DATEVALUE(Table1[[#This Row],[Order_Date]])</f>
        <v>44974</v>
      </c>
      <c r="T3302" s="4" t="str" cm="1">
        <f t="array" ref="T3302">_xlfn.IFS(Table1[[#This Row],[Inventory_Level]]&lt;=200,"low",Table1[[#This Row],[Inventory_Level]]&gt;=700,"high",Table1[[#This Row],[Inventory_Level]]&gt;200,"medium")</f>
        <v>low</v>
      </c>
    </row>
    <row r="3303" spans="1:20" x14ac:dyDescent="0.35">
      <c r="A3303" s="4">
        <v>3302</v>
      </c>
      <c r="B3303" s="4" t="s">
        <v>44</v>
      </c>
      <c r="C3303" s="4" t="s">
        <v>24</v>
      </c>
      <c r="D3303" s="4" t="s">
        <v>32</v>
      </c>
      <c r="E3303" s="4" t="s">
        <v>26</v>
      </c>
      <c r="F3303" s="10" t="s">
        <v>349</v>
      </c>
      <c r="G3303" s="11" t="s">
        <v>257</v>
      </c>
      <c r="H3303" s="4">
        <v>75</v>
      </c>
      <c r="I3303" s="12">
        <v>24664.85</v>
      </c>
      <c r="J3303" s="12">
        <v>1849863.75</v>
      </c>
      <c r="K3303" s="12">
        <v>4846.21</v>
      </c>
      <c r="L3303" s="4">
        <v>787</v>
      </c>
      <c r="M3303" s="4" t="s">
        <v>29</v>
      </c>
      <c r="N3303" s="4" t="str" cm="1">
        <f t="array" ref="N3303">_xlfn.SWITCH(E3303,"Delhi","North","Chennai","South","Hyderabad","South","Mumbai","Central","Bangalore","South")</f>
        <v>South</v>
      </c>
      <c r="O3303" s="12">
        <v>373603.07</v>
      </c>
      <c r="P3303" s="4">
        <f>Table1[[#This Row],[Delivery_Date]]-Table1[[#This Row],[Order_Date]]</f>
        <v>15</v>
      </c>
      <c r="Q3303" s="4" t="str">
        <f>IF(Table1[[#This Row],[Delivery delay days]]&gt;5,"delay","on time")</f>
        <v>delay</v>
      </c>
      <c r="R3303" s="10">
        <f>DATEVALUE(Table1[[#This Row],[Delivery_Date]])</f>
        <v>45061</v>
      </c>
      <c r="S3303" s="10">
        <f>DATEVALUE(Table1[[#This Row],[Order_Date]])</f>
        <v>45046</v>
      </c>
      <c r="T3303" s="4" t="str" cm="1">
        <f t="array" ref="T3303">_xlfn.IFS(Table1[[#This Row],[Inventory_Level]]&lt;=200,"low",Table1[[#This Row],[Inventory_Level]]&gt;=700,"high",Table1[[#This Row],[Inventory_Level]]&gt;200,"medium")</f>
        <v>high</v>
      </c>
    </row>
    <row r="3304" spans="1:20" x14ac:dyDescent="0.35">
      <c r="A3304" s="4">
        <v>3303</v>
      </c>
      <c r="B3304" s="4" t="s">
        <v>23</v>
      </c>
      <c r="C3304" s="4" t="s">
        <v>38</v>
      </c>
      <c r="D3304" s="4" t="s">
        <v>32</v>
      </c>
      <c r="E3304" s="4" t="s">
        <v>52</v>
      </c>
      <c r="F3304" s="10" t="s">
        <v>79</v>
      </c>
      <c r="G3304" s="11" t="s">
        <v>102</v>
      </c>
      <c r="H3304" s="4">
        <v>68</v>
      </c>
      <c r="I3304" s="12">
        <v>29114.66</v>
      </c>
      <c r="J3304" s="12">
        <v>1979796.88</v>
      </c>
      <c r="K3304" s="12">
        <v>3611.93</v>
      </c>
      <c r="L3304" s="4">
        <v>315</v>
      </c>
      <c r="M3304" s="4" t="s">
        <v>21</v>
      </c>
      <c r="N3304" s="4" t="str" cm="1">
        <f t="array" ref="N3304">_xlfn.SWITCH(E3304,"Delhi","North","Chennai","South","Hyderabad","South","Mumbai","Central","Bangalore","South")</f>
        <v>Central</v>
      </c>
      <c r="O3304" s="12">
        <v>373176.68</v>
      </c>
      <c r="P3304" s="4">
        <f>Table1[[#This Row],[Delivery_Date]]-Table1[[#This Row],[Order_Date]]</f>
        <v>5</v>
      </c>
      <c r="Q3304" s="4" t="str">
        <f>IF(Table1[[#This Row],[Delivery delay days]]&gt;5,"delay","on time")</f>
        <v>on time</v>
      </c>
      <c r="R3304" s="10">
        <f>DATEVALUE(Table1[[#This Row],[Delivery_Date]])</f>
        <v>44997</v>
      </c>
      <c r="S3304" s="10">
        <f>DATEVALUE(Table1[[#This Row],[Order_Date]])</f>
        <v>44992</v>
      </c>
      <c r="T3304" s="4" t="str" cm="1">
        <f t="array" ref="T3304">_xlfn.IFS(Table1[[#This Row],[Inventory_Level]]&lt;=200,"low",Table1[[#This Row],[Inventory_Level]]&gt;=700,"high",Table1[[#This Row],[Inventory_Level]]&gt;200,"medium")</f>
        <v>medium</v>
      </c>
    </row>
    <row r="3305" spans="1:20" x14ac:dyDescent="0.35">
      <c r="A3305" s="4">
        <v>3304</v>
      </c>
      <c r="B3305" s="4" t="s">
        <v>51</v>
      </c>
      <c r="C3305" s="4" t="s">
        <v>38</v>
      </c>
      <c r="D3305" s="4" t="s">
        <v>39</v>
      </c>
      <c r="E3305" s="4" t="s">
        <v>46</v>
      </c>
      <c r="F3305" s="10" t="s">
        <v>235</v>
      </c>
      <c r="G3305" s="11" t="s">
        <v>282</v>
      </c>
      <c r="H3305" s="4">
        <v>90</v>
      </c>
      <c r="I3305" s="12">
        <v>30219.61</v>
      </c>
      <c r="J3305" s="12">
        <v>2719764.9</v>
      </c>
      <c r="K3305" s="12">
        <v>102.51</v>
      </c>
      <c r="L3305" s="4">
        <v>711</v>
      </c>
      <c r="M3305" s="4" t="s">
        <v>29</v>
      </c>
      <c r="N3305" s="4" t="str" cm="1">
        <f t="array" ref="N3305">_xlfn.SWITCH(E3305,"Delhi","North","Chennai","South","Hyderabad","South","Mumbai","Central","Bangalore","South")</f>
        <v>South</v>
      </c>
      <c r="O3305" s="12">
        <v>671392.69</v>
      </c>
      <c r="P3305" s="4">
        <f>Table1[[#This Row],[Delivery_Date]]-Table1[[#This Row],[Order_Date]]</f>
        <v>10</v>
      </c>
      <c r="Q3305" s="4" t="str">
        <f>IF(Table1[[#This Row],[Delivery delay days]]&gt;5,"delay","on time")</f>
        <v>delay</v>
      </c>
      <c r="R3305" s="10">
        <f>DATEVALUE(Table1[[#This Row],[Delivery_Date]])</f>
        <v>45078</v>
      </c>
      <c r="S3305" s="10">
        <f>DATEVALUE(Table1[[#This Row],[Order_Date]])</f>
        <v>45068</v>
      </c>
      <c r="T3305" s="4" t="str" cm="1">
        <f t="array" ref="T3305">_xlfn.IFS(Table1[[#This Row],[Inventory_Level]]&lt;=200,"low",Table1[[#This Row],[Inventory_Level]]&gt;=700,"high",Table1[[#This Row],[Inventory_Level]]&gt;200,"medium")</f>
        <v>high</v>
      </c>
    </row>
    <row r="3306" spans="1:20" x14ac:dyDescent="0.35">
      <c r="A3306" s="4">
        <v>3305</v>
      </c>
      <c r="B3306" s="4" t="s">
        <v>23</v>
      </c>
      <c r="C3306" s="4" t="s">
        <v>24</v>
      </c>
      <c r="D3306" s="4" t="s">
        <v>25</v>
      </c>
      <c r="E3306" s="4" t="s">
        <v>26</v>
      </c>
      <c r="F3306" s="10" t="s">
        <v>140</v>
      </c>
      <c r="G3306" s="11" t="s">
        <v>103</v>
      </c>
      <c r="H3306" s="4">
        <v>68</v>
      </c>
      <c r="I3306" s="12">
        <v>27289.07</v>
      </c>
      <c r="J3306" s="12">
        <v>1855656.76</v>
      </c>
      <c r="K3306" s="12">
        <v>2279.5500000000002</v>
      </c>
      <c r="L3306" s="4">
        <v>691</v>
      </c>
      <c r="M3306" s="4" t="s">
        <v>35</v>
      </c>
      <c r="N3306" s="4" t="str" cm="1">
        <f t="array" ref="N3306">_xlfn.SWITCH(E3306,"Delhi","North","Chennai","South","Hyderabad","South","Mumbai","Central","Bangalore","South")</f>
        <v>South</v>
      </c>
      <c r="O3306" s="12">
        <v>158313.9</v>
      </c>
      <c r="P3306" s="4">
        <f>Table1[[#This Row],[Delivery_Date]]-Table1[[#This Row],[Order_Date]]</f>
        <v>6</v>
      </c>
      <c r="Q3306" s="4" t="str">
        <f>IF(Table1[[#This Row],[Delivery delay days]]&gt;5,"delay","on time")</f>
        <v>delay</v>
      </c>
      <c r="R3306" s="10">
        <f>DATEVALUE(Table1[[#This Row],[Delivery_Date]])</f>
        <v>45004</v>
      </c>
      <c r="S3306" s="10">
        <f>DATEVALUE(Table1[[#This Row],[Order_Date]])</f>
        <v>44998</v>
      </c>
      <c r="T3306" s="4" t="str" cm="1">
        <f t="array" ref="T3306">_xlfn.IFS(Table1[[#This Row],[Inventory_Level]]&lt;=200,"low",Table1[[#This Row],[Inventory_Level]]&gt;=700,"high",Table1[[#This Row],[Inventory_Level]]&gt;200,"medium")</f>
        <v>medium</v>
      </c>
    </row>
    <row r="3307" spans="1:20" x14ac:dyDescent="0.35">
      <c r="A3307" s="4">
        <v>3306</v>
      </c>
      <c r="B3307" s="4" t="s">
        <v>23</v>
      </c>
      <c r="C3307" s="4" t="s">
        <v>24</v>
      </c>
      <c r="D3307" s="4" t="s">
        <v>39</v>
      </c>
      <c r="E3307" s="4" t="s">
        <v>52</v>
      </c>
      <c r="F3307" s="10" t="s">
        <v>326</v>
      </c>
      <c r="G3307" s="11" t="s">
        <v>97</v>
      </c>
      <c r="H3307" s="4">
        <v>33</v>
      </c>
      <c r="I3307" s="12">
        <v>4354.4399999999996</v>
      </c>
      <c r="J3307" s="12">
        <v>143696.51999999999</v>
      </c>
      <c r="K3307" s="12">
        <v>1854.47</v>
      </c>
      <c r="L3307" s="4">
        <v>4</v>
      </c>
      <c r="M3307" s="4" t="s">
        <v>29</v>
      </c>
      <c r="N3307" s="4" t="str" cm="1">
        <f t="array" ref="N3307">_xlfn.SWITCH(E3307,"Delhi","North","Chennai","South","Hyderabad","South","Mumbai","Central","Bangalore","South")</f>
        <v>Central</v>
      </c>
      <c r="O3307" s="12">
        <v>16261.37</v>
      </c>
      <c r="P3307" s="4">
        <f>Table1[[#This Row],[Delivery_Date]]-Table1[[#This Row],[Order_Date]]</f>
        <v>11</v>
      </c>
      <c r="Q3307" s="4" t="str">
        <f>IF(Table1[[#This Row],[Delivery delay days]]&gt;5,"delay","on time")</f>
        <v>delay</v>
      </c>
      <c r="R3307" s="10">
        <f>DATEVALUE(Table1[[#This Row],[Delivery_Date]])</f>
        <v>45123</v>
      </c>
      <c r="S3307" s="10">
        <f>DATEVALUE(Table1[[#This Row],[Order_Date]])</f>
        <v>45112</v>
      </c>
      <c r="T3307" s="4" t="str" cm="1">
        <f t="array" ref="T3307">_xlfn.IFS(Table1[[#This Row],[Inventory_Level]]&lt;=200,"low",Table1[[#This Row],[Inventory_Level]]&gt;=700,"high",Table1[[#This Row],[Inventory_Level]]&gt;200,"medium")</f>
        <v>low</v>
      </c>
    </row>
    <row r="3308" spans="1:20" x14ac:dyDescent="0.35">
      <c r="A3308" s="4">
        <v>3307</v>
      </c>
      <c r="B3308" s="4" t="s">
        <v>31</v>
      </c>
      <c r="C3308" s="4" t="s">
        <v>16</v>
      </c>
      <c r="D3308" s="4" t="s">
        <v>25</v>
      </c>
      <c r="E3308" s="4" t="s">
        <v>46</v>
      </c>
      <c r="F3308" s="10" t="s">
        <v>76</v>
      </c>
      <c r="G3308" s="11" t="s">
        <v>115</v>
      </c>
      <c r="H3308" s="4">
        <v>60</v>
      </c>
      <c r="I3308" s="12">
        <v>1600.64</v>
      </c>
      <c r="J3308" s="12">
        <v>96038.399999999994</v>
      </c>
      <c r="K3308" s="12">
        <v>2318.41</v>
      </c>
      <c r="L3308" s="4">
        <v>88</v>
      </c>
      <c r="M3308" s="4" t="s">
        <v>42</v>
      </c>
      <c r="N3308" s="4" t="str" cm="1">
        <f t="array" ref="N3308">_xlfn.SWITCH(E3308,"Delhi","North","Chennai","South","Hyderabad","South","Mumbai","Central","Bangalore","South")</f>
        <v>South</v>
      </c>
      <c r="O3308" s="12">
        <v>9757.93</v>
      </c>
      <c r="P3308" s="4">
        <f>Table1[[#This Row],[Delivery_Date]]-Table1[[#This Row],[Order_Date]]</f>
        <v>6</v>
      </c>
      <c r="Q3308" s="4" t="str">
        <f>IF(Table1[[#This Row],[Delivery delay days]]&gt;5,"delay","on time")</f>
        <v>delay</v>
      </c>
      <c r="R3308" s="10">
        <f>DATEVALUE(Table1[[#This Row],[Delivery_Date]])</f>
        <v>45245</v>
      </c>
      <c r="S3308" s="10">
        <f>DATEVALUE(Table1[[#This Row],[Order_Date]])</f>
        <v>45239</v>
      </c>
      <c r="T3308" s="4" t="str" cm="1">
        <f t="array" ref="T3308">_xlfn.IFS(Table1[[#This Row],[Inventory_Level]]&lt;=200,"low",Table1[[#This Row],[Inventory_Level]]&gt;=700,"high",Table1[[#This Row],[Inventory_Level]]&gt;200,"medium")</f>
        <v>low</v>
      </c>
    </row>
    <row r="3309" spans="1:20" x14ac:dyDescent="0.35">
      <c r="A3309" s="4">
        <v>3308</v>
      </c>
      <c r="B3309" s="4" t="s">
        <v>59</v>
      </c>
      <c r="C3309" s="4" t="s">
        <v>24</v>
      </c>
      <c r="D3309" s="4" t="s">
        <v>45</v>
      </c>
      <c r="E3309" s="4" t="s">
        <v>18</v>
      </c>
      <c r="F3309" s="10" t="s">
        <v>225</v>
      </c>
      <c r="G3309" s="11" t="s">
        <v>141</v>
      </c>
      <c r="H3309" s="4">
        <v>86</v>
      </c>
      <c r="I3309" s="12">
        <v>31301.48</v>
      </c>
      <c r="J3309" s="12">
        <v>2691927.28</v>
      </c>
      <c r="K3309" s="12">
        <v>4633.5</v>
      </c>
      <c r="L3309" s="4">
        <v>582</v>
      </c>
      <c r="M3309" s="4" t="s">
        <v>29</v>
      </c>
      <c r="N3309" s="4" t="str" cm="1">
        <f t="array" ref="N3309">_xlfn.SWITCH(E3309,"Delhi","North","Chennai","South","Hyderabad","South","Mumbai","Central","Bangalore","South")</f>
        <v>North</v>
      </c>
      <c r="O3309" s="12">
        <v>542653.93000000005</v>
      </c>
      <c r="P3309" s="4">
        <f>Table1[[#This Row],[Delivery_Date]]-Table1[[#This Row],[Order_Date]]</f>
        <v>11</v>
      </c>
      <c r="Q3309" s="4" t="str">
        <f>IF(Table1[[#This Row],[Delivery delay days]]&gt;5,"delay","on time")</f>
        <v>delay</v>
      </c>
      <c r="R3309" s="10">
        <f>DATEVALUE(Table1[[#This Row],[Delivery_Date]])</f>
        <v>45050</v>
      </c>
      <c r="S3309" s="10">
        <f>DATEVALUE(Table1[[#This Row],[Order_Date]])</f>
        <v>45039</v>
      </c>
      <c r="T3309" s="4" t="str" cm="1">
        <f t="array" ref="T3309">_xlfn.IFS(Table1[[#This Row],[Inventory_Level]]&lt;=200,"low",Table1[[#This Row],[Inventory_Level]]&gt;=700,"high",Table1[[#This Row],[Inventory_Level]]&gt;200,"medium")</f>
        <v>medium</v>
      </c>
    </row>
    <row r="3310" spans="1:20" x14ac:dyDescent="0.35">
      <c r="A3310" s="4">
        <v>3309</v>
      </c>
      <c r="B3310" s="4" t="s">
        <v>65</v>
      </c>
      <c r="C3310" s="4" t="s">
        <v>16</v>
      </c>
      <c r="D3310" s="4" t="s">
        <v>17</v>
      </c>
      <c r="E3310" s="4" t="s">
        <v>52</v>
      </c>
      <c r="F3310" s="10" t="s">
        <v>212</v>
      </c>
      <c r="G3310" s="11" t="s">
        <v>132</v>
      </c>
      <c r="H3310" s="4">
        <v>84</v>
      </c>
      <c r="I3310" s="12">
        <v>30702.5</v>
      </c>
      <c r="J3310" s="12">
        <v>2579010</v>
      </c>
      <c r="K3310" s="12">
        <v>947.88</v>
      </c>
      <c r="L3310" s="4">
        <v>945</v>
      </c>
      <c r="M3310" s="4" t="s">
        <v>42</v>
      </c>
      <c r="N3310" s="4" t="str" cm="1">
        <f t="array" ref="N3310">_xlfn.SWITCH(E3310,"Delhi","North","Chennai","South","Hyderabad","South","Mumbai","Central","Bangalore","South")</f>
        <v>Central</v>
      </c>
      <c r="O3310" s="12">
        <v>146858.04</v>
      </c>
      <c r="P3310" s="4">
        <f>Table1[[#This Row],[Delivery_Date]]-Table1[[#This Row],[Order_Date]]</f>
        <v>6</v>
      </c>
      <c r="Q3310" s="4" t="str">
        <f>IF(Table1[[#This Row],[Delivery delay days]]&gt;5,"delay","on time")</f>
        <v>delay</v>
      </c>
      <c r="R3310" s="10">
        <f>DATEVALUE(Table1[[#This Row],[Delivery_Date]])</f>
        <v>45247</v>
      </c>
      <c r="S3310" s="10">
        <f>DATEVALUE(Table1[[#This Row],[Order_Date]])</f>
        <v>45241</v>
      </c>
      <c r="T3310" s="4" t="str" cm="1">
        <f t="array" ref="T3310">_xlfn.IFS(Table1[[#This Row],[Inventory_Level]]&lt;=200,"low",Table1[[#This Row],[Inventory_Level]]&gt;=700,"high",Table1[[#This Row],[Inventory_Level]]&gt;200,"medium")</f>
        <v>high</v>
      </c>
    </row>
    <row r="3311" spans="1:20" x14ac:dyDescent="0.35">
      <c r="A3311" s="4">
        <v>3310</v>
      </c>
      <c r="B3311" s="4" t="s">
        <v>44</v>
      </c>
      <c r="C3311" s="4" t="s">
        <v>38</v>
      </c>
      <c r="D3311" s="4" t="s">
        <v>32</v>
      </c>
      <c r="E3311" s="4" t="s">
        <v>46</v>
      </c>
      <c r="F3311" s="10" t="s">
        <v>287</v>
      </c>
      <c r="G3311" s="11" t="s">
        <v>259</v>
      </c>
      <c r="H3311" s="4">
        <v>40</v>
      </c>
      <c r="I3311" s="12">
        <v>24955.26</v>
      </c>
      <c r="J3311" s="12">
        <v>998210.4</v>
      </c>
      <c r="K3311" s="12">
        <v>2408.3000000000002</v>
      </c>
      <c r="L3311" s="4">
        <v>56</v>
      </c>
      <c r="M3311" s="4" t="s">
        <v>42</v>
      </c>
      <c r="N3311" s="4" t="str" cm="1">
        <f t="array" ref="N3311">_xlfn.SWITCH(E3311,"Delhi","North","Chennai","South","Hyderabad","South","Mumbai","Central","Bangalore","South")</f>
        <v>South</v>
      </c>
      <c r="O3311" s="12">
        <v>85803.09</v>
      </c>
      <c r="P3311" s="4">
        <f>Table1[[#This Row],[Delivery_Date]]-Table1[[#This Row],[Order_Date]]</f>
        <v>14</v>
      </c>
      <c r="Q3311" s="4" t="str">
        <f>IF(Table1[[#This Row],[Delivery delay days]]&gt;5,"delay","on time")</f>
        <v>delay</v>
      </c>
      <c r="R3311" s="10">
        <f>DATEVALUE(Table1[[#This Row],[Delivery_Date]])</f>
        <v>45016</v>
      </c>
      <c r="S3311" s="10">
        <f>DATEVALUE(Table1[[#This Row],[Order_Date]])</f>
        <v>45002</v>
      </c>
      <c r="T3311" s="4" t="str" cm="1">
        <f t="array" ref="T3311">_xlfn.IFS(Table1[[#This Row],[Inventory_Level]]&lt;=200,"low",Table1[[#This Row],[Inventory_Level]]&gt;=700,"high",Table1[[#This Row],[Inventory_Level]]&gt;200,"medium")</f>
        <v>low</v>
      </c>
    </row>
    <row r="3312" spans="1:20" x14ac:dyDescent="0.35">
      <c r="A3312" s="4">
        <v>3311</v>
      </c>
      <c r="B3312" s="4" t="s">
        <v>44</v>
      </c>
      <c r="C3312" s="4" t="s">
        <v>16</v>
      </c>
      <c r="D3312" s="4" t="s">
        <v>45</v>
      </c>
      <c r="E3312" s="4" t="s">
        <v>26</v>
      </c>
      <c r="F3312" s="10" t="s">
        <v>324</v>
      </c>
      <c r="G3312" s="11" t="s">
        <v>196</v>
      </c>
      <c r="H3312" s="4">
        <v>90</v>
      </c>
      <c r="I3312" s="12">
        <v>2702.26</v>
      </c>
      <c r="J3312" s="12">
        <v>243203.4</v>
      </c>
      <c r="K3312" s="12">
        <v>1565.84</v>
      </c>
      <c r="L3312" s="4">
        <v>103</v>
      </c>
      <c r="M3312" s="4" t="s">
        <v>42</v>
      </c>
      <c r="N3312" s="4" t="str" cm="1">
        <f t="array" ref="N3312">_xlfn.SWITCH(E3312,"Delhi","North","Chennai","South","Hyderabad","South","Mumbai","Central","Bangalore","South")</f>
        <v>South</v>
      </c>
      <c r="O3312" s="12">
        <v>37782.54</v>
      </c>
      <c r="P3312" s="4">
        <f>Table1[[#This Row],[Delivery_Date]]-Table1[[#This Row],[Order_Date]]</f>
        <v>4</v>
      </c>
      <c r="Q3312" s="4" t="str">
        <f>IF(Table1[[#This Row],[Delivery delay days]]&gt;5,"delay","on time")</f>
        <v>on time</v>
      </c>
      <c r="R3312" s="10">
        <f>DATEVALUE(Table1[[#This Row],[Delivery_Date]])</f>
        <v>44935</v>
      </c>
      <c r="S3312" s="10">
        <f>DATEVALUE(Table1[[#This Row],[Order_Date]])</f>
        <v>44931</v>
      </c>
      <c r="T3312" s="4" t="str" cm="1">
        <f t="array" ref="T3312">_xlfn.IFS(Table1[[#This Row],[Inventory_Level]]&lt;=200,"low",Table1[[#This Row],[Inventory_Level]]&gt;=700,"high",Table1[[#This Row],[Inventory_Level]]&gt;200,"medium")</f>
        <v>low</v>
      </c>
    </row>
    <row r="3313" spans="1:20" x14ac:dyDescent="0.35">
      <c r="A3313" s="4">
        <v>3312</v>
      </c>
      <c r="B3313" s="4" t="s">
        <v>31</v>
      </c>
      <c r="C3313" s="4" t="s">
        <v>16</v>
      </c>
      <c r="D3313" s="4" t="s">
        <v>32</v>
      </c>
      <c r="E3313" s="4" t="s">
        <v>46</v>
      </c>
      <c r="F3313" s="10" t="s">
        <v>20</v>
      </c>
      <c r="G3313" s="11" t="s">
        <v>78</v>
      </c>
      <c r="H3313" s="4">
        <v>95</v>
      </c>
      <c r="I3313" s="12">
        <v>3479.03</v>
      </c>
      <c r="J3313" s="12">
        <v>330507.84999999998</v>
      </c>
      <c r="K3313" s="12">
        <v>793.85</v>
      </c>
      <c r="L3313" s="4">
        <v>898</v>
      </c>
      <c r="M3313" s="4" t="s">
        <v>35</v>
      </c>
      <c r="N3313" s="4" t="str" cm="1">
        <f t="array" ref="N3313">_xlfn.SWITCH(E3313,"Delhi","North","Chennai","South","Hyderabad","South","Mumbai","Central","Bangalore","South")</f>
        <v>South</v>
      </c>
      <c r="O3313" s="12">
        <v>76979.13</v>
      </c>
      <c r="P3313" s="4">
        <f>Table1[[#This Row],[Delivery_Date]]-Table1[[#This Row],[Order_Date]]</f>
        <v>8</v>
      </c>
      <c r="Q3313" s="4" t="str">
        <f>IF(Table1[[#This Row],[Delivery delay days]]&gt;5,"delay","on time")</f>
        <v>delay</v>
      </c>
      <c r="R3313" s="10">
        <f>DATEVALUE(Table1[[#This Row],[Delivery_Date]])</f>
        <v>45206</v>
      </c>
      <c r="S3313" s="10">
        <f>DATEVALUE(Table1[[#This Row],[Order_Date]])</f>
        <v>45198</v>
      </c>
      <c r="T3313" s="4" t="str" cm="1">
        <f t="array" ref="T3313">_xlfn.IFS(Table1[[#This Row],[Inventory_Level]]&lt;=200,"low",Table1[[#This Row],[Inventory_Level]]&gt;=700,"high",Table1[[#This Row],[Inventory_Level]]&gt;200,"medium")</f>
        <v>high</v>
      </c>
    </row>
    <row r="3314" spans="1:20" x14ac:dyDescent="0.35">
      <c r="A3314" s="4">
        <v>3313</v>
      </c>
      <c r="B3314" s="4" t="s">
        <v>59</v>
      </c>
      <c r="C3314" s="4" t="s">
        <v>38</v>
      </c>
      <c r="D3314" s="4" t="s">
        <v>17</v>
      </c>
      <c r="E3314" s="4" t="s">
        <v>46</v>
      </c>
      <c r="F3314" s="10" t="s">
        <v>373</v>
      </c>
      <c r="G3314" s="11" t="s">
        <v>322</v>
      </c>
      <c r="H3314" s="4">
        <v>97</v>
      </c>
      <c r="I3314" s="12">
        <v>13160.71</v>
      </c>
      <c r="J3314" s="12">
        <v>1276588.8700000001</v>
      </c>
      <c r="K3314" s="12">
        <v>465.06</v>
      </c>
      <c r="L3314" s="4">
        <v>471</v>
      </c>
      <c r="M3314" s="4" t="s">
        <v>29</v>
      </c>
      <c r="N3314" s="4" t="str" cm="1">
        <f t="array" ref="N3314">_xlfn.SWITCH(E3314,"Delhi","North","Chennai","South","Hyderabad","South","Mumbai","Central","Bangalore","South")</f>
        <v>South</v>
      </c>
      <c r="O3314" s="12">
        <v>312721.34999999998</v>
      </c>
      <c r="P3314" s="4">
        <f>Table1[[#This Row],[Delivery_Date]]-Table1[[#This Row],[Order_Date]]</f>
        <v>9</v>
      </c>
      <c r="Q3314" s="4" t="str">
        <f>IF(Table1[[#This Row],[Delivery delay days]]&gt;5,"delay","on time")</f>
        <v>delay</v>
      </c>
      <c r="R3314" s="10">
        <f>DATEVALUE(Table1[[#This Row],[Delivery_Date]])</f>
        <v>44994</v>
      </c>
      <c r="S3314" s="10">
        <f>DATEVALUE(Table1[[#This Row],[Order_Date]])</f>
        <v>44985</v>
      </c>
      <c r="T3314" s="4" t="str" cm="1">
        <f t="array" ref="T3314">_xlfn.IFS(Table1[[#This Row],[Inventory_Level]]&lt;=200,"low",Table1[[#This Row],[Inventory_Level]]&gt;=700,"high",Table1[[#This Row],[Inventory_Level]]&gt;200,"medium")</f>
        <v>medium</v>
      </c>
    </row>
    <row r="3315" spans="1:20" x14ac:dyDescent="0.35">
      <c r="A3315" s="4">
        <v>3314</v>
      </c>
      <c r="B3315" s="4" t="s">
        <v>59</v>
      </c>
      <c r="C3315" s="4" t="s">
        <v>24</v>
      </c>
      <c r="D3315" s="4" t="s">
        <v>32</v>
      </c>
      <c r="E3315" s="4" t="s">
        <v>60</v>
      </c>
      <c r="F3315" s="10" t="s">
        <v>339</v>
      </c>
      <c r="G3315" s="11" t="s">
        <v>410</v>
      </c>
      <c r="H3315" s="4">
        <v>79</v>
      </c>
      <c r="I3315" s="12">
        <v>38167.31</v>
      </c>
      <c r="J3315" s="12">
        <v>3015217.49</v>
      </c>
      <c r="K3315" s="12">
        <v>3681.62</v>
      </c>
      <c r="L3315" s="4">
        <v>711</v>
      </c>
      <c r="M3315" s="4" t="s">
        <v>21</v>
      </c>
      <c r="N3315" s="4" t="str" cm="1">
        <f t="array" ref="N3315">_xlfn.SWITCH(E3315,"Delhi","North","Chennai","South","Hyderabad","South","Mumbai","Central","Bangalore","South")</f>
        <v>South</v>
      </c>
      <c r="O3315" s="12">
        <v>739897.49</v>
      </c>
      <c r="P3315" s="4">
        <f>Table1[[#This Row],[Delivery_Date]]-Table1[[#This Row],[Order_Date]]</f>
        <v>14</v>
      </c>
      <c r="Q3315" s="4" t="str">
        <f>IF(Table1[[#This Row],[Delivery delay days]]&gt;5,"delay","on time")</f>
        <v>delay</v>
      </c>
      <c r="R3315" s="10">
        <f>DATEVALUE(Table1[[#This Row],[Delivery_Date]])</f>
        <v>45070</v>
      </c>
      <c r="S3315" s="10">
        <f>DATEVALUE(Table1[[#This Row],[Order_Date]])</f>
        <v>45056</v>
      </c>
      <c r="T3315" s="4" t="str" cm="1">
        <f t="array" ref="T3315">_xlfn.IFS(Table1[[#This Row],[Inventory_Level]]&lt;=200,"low",Table1[[#This Row],[Inventory_Level]]&gt;=700,"high",Table1[[#This Row],[Inventory_Level]]&gt;200,"medium")</f>
        <v>high</v>
      </c>
    </row>
    <row r="3316" spans="1:20" x14ac:dyDescent="0.35">
      <c r="A3316" s="4">
        <v>3315</v>
      </c>
      <c r="B3316" s="4" t="s">
        <v>23</v>
      </c>
      <c r="C3316" s="4" t="s">
        <v>24</v>
      </c>
      <c r="D3316" s="4" t="s">
        <v>32</v>
      </c>
      <c r="E3316" s="4" t="s">
        <v>26</v>
      </c>
      <c r="F3316" s="10" t="s">
        <v>361</v>
      </c>
      <c r="G3316" s="11" t="s">
        <v>58</v>
      </c>
      <c r="H3316" s="4">
        <v>14</v>
      </c>
      <c r="I3316" s="12">
        <v>16974.57</v>
      </c>
      <c r="J3316" s="12">
        <v>237643.98</v>
      </c>
      <c r="K3316" s="12">
        <v>864.42</v>
      </c>
      <c r="L3316" s="4">
        <v>260</v>
      </c>
      <c r="M3316" s="4" t="s">
        <v>29</v>
      </c>
      <c r="N3316" s="4" t="str" cm="1">
        <f t="array" ref="N3316">_xlfn.SWITCH(E3316,"Delhi","North","Chennai","South","Hyderabad","South","Mumbai","Central","Bangalore","South")</f>
        <v>South</v>
      </c>
      <c r="O3316" s="12">
        <v>16083.04</v>
      </c>
      <c r="P3316" s="4">
        <f>Table1[[#This Row],[Delivery_Date]]-Table1[[#This Row],[Order_Date]]</f>
        <v>10</v>
      </c>
      <c r="Q3316" s="4" t="str">
        <f>IF(Table1[[#This Row],[Delivery delay days]]&gt;5,"delay","on time")</f>
        <v>delay</v>
      </c>
      <c r="R3316" s="10">
        <f>DATEVALUE(Table1[[#This Row],[Delivery_Date]])</f>
        <v>45045</v>
      </c>
      <c r="S3316" s="10">
        <f>DATEVALUE(Table1[[#This Row],[Order_Date]])</f>
        <v>45035</v>
      </c>
      <c r="T3316" s="4" t="str" cm="1">
        <f t="array" ref="T3316">_xlfn.IFS(Table1[[#This Row],[Inventory_Level]]&lt;=200,"low",Table1[[#This Row],[Inventory_Level]]&gt;=700,"high",Table1[[#This Row],[Inventory_Level]]&gt;200,"medium")</f>
        <v>medium</v>
      </c>
    </row>
    <row r="3317" spans="1:20" x14ac:dyDescent="0.35">
      <c r="A3317" s="4">
        <v>3316</v>
      </c>
      <c r="B3317" s="4" t="s">
        <v>23</v>
      </c>
      <c r="C3317" s="4" t="s">
        <v>16</v>
      </c>
      <c r="D3317" s="4" t="s">
        <v>45</v>
      </c>
      <c r="E3317" s="4" t="s">
        <v>46</v>
      </c>
      <c r="F3317" s="10" t="s">
        <v>389</v>
      </c>
      <c r="G3317" s="11" t="s">
        <v>247</v>
      </c>
      <c r="H3317" s="4">
        <v>18</v>
      </c>
      <c r="I3317" s="12">
        <v>28012.66</v>
      </c>
      <c r="J3317" s="12">
        <v>504227.88</v>
      </c>
      <c r="K3317" s="12">
        <v>1705.14</v>
      </c>
      <c r="L3317" s="4">
        <v>820</v>
      </c>
      <c r="M3317" s="4" t="s">
        <v>42</v>
      </c>
      <c r="N3317" s="4" t="str" cm="1">
        <f t="array" ref="N3317">_xlfn.SWITCH(E3317,"Delhi","North","Chennai","South","Hyderabad","South","Mumbai","Central","Bangalore","South")</f>
        <v>South</v>
      </c>
      <c r="O3317" s="12">
        <v>69960.800000000003</v>
      </c>
      <c r="P3317" s="4">
        <f>Table1[[#This Row],[Delivery_Date]]-Table1[[#This Row],[Order_Date]]</f>
        <v>2</v>
      </c>
      <c r="Q3317" s="4" t="str">
        <f>IF(Table1[[#This Row],[Delivery delay days]]&gt;5,"delay","on time")</f>
        <v>on time</v>
      </c>
      <c r="R3317" s="10">
        <f>DATEVALUE(Table1[[#This Row],[Delivery_Date]])</f>
        <v>45111</v>
      </c>
      <c r="S3317" s="10">
        <f>DATEVALUE(Table1[[#This Row],[Order_Date]])</f>
        <v>45109</v>
      </c>
      <c r="T3317" s="4" t="str" cm="1">
        <f t="array" ref="T3317">_xlfn.IFS(Table1[[#This Row],[Inventory_Level]]&lt;=200,"low",Table1[[#This Row],[Inventory_Level]]&gt;=700,"high",Table1[[#This Row],[Inventory_Level]]&gt;200,"medium")</f>
        <v>high</v>
      </c>
    </row>
    <row r="3318" spans="1:20" x14ac:dyDescent="0.35">
      <c r="A3318" s="4">
        <v>3317</v>
      </c>
      <c r="B3318" s="4" t="s">
        <v>23</v>
      </c>
      <c r="C3318" s="4" t="s">
        <v>38</v>
      </c>
      <c r="D3318" s="4" t="s">
        <v>32</v>
      </c>
      <c r="E3318" s="4" t="s">
        <v>60</v>
      </c>
      <c r="F3318" s="10" t="s">
        <v>81</v>
      </c>
      <c r="G3318" s="11" t="s">
        <v>141</v>
      </c>
      <c r="H3318" s="4">
        <v>89</v>
      </c>
      <c r="I3318" s="12">
        <v>22700.06</v>
      </c>
      <c r="J3318" s="12">
        <v>2020305.34</v>
      </c>
      <c r="K3318" s="12">
        <v>4549.5600000000004</v>
      </c>
      <c r="L3318" s="4">
        <v>364</v>
      </c>
      <c r="M3318" s="4" t="s">
        <v>42</v>
      </c>
      <c r="N3318" s="4" t="str" cm="1">
        <f t="array" ref="N3318">_xlfn.SWITCH(E3318,"Delhi","North","Chennai","South","Hyderabad","South","Mumbai","Central","Bangalore","South")</f>
        <v>South</v>
      </c>
      <c r="O3318" s="12">
        <v>313255.07</v>
      </c>
      <c r="P3318" s="4">
        <f>Table1[[#This Row],[Delivery_Date]]-Table1[[#This Row],[Order_Date]]</f>
        <v>7</v>
      </c>
      <c r="Q3318" s="4" t="str">
        <f>IF(Table1[[#This Row],[Delivery delay days]]&gt;5,"delay","on time")</f>
        <v>delay</v>
      </c>
      <c r="R3318" s="10">
        <f>DATEVALUE(Table1[[#This Row],[Delivery_Date]])</f>
        <v>45050</v>
      </c>
      <c r="S3318" s="10">
        <f>DATEVALUE(Table1[[#This Row],[Order_Date]])</f>
        <v>45043</v>
      </c>
      <c r="T3318" s="4" t="str" cm="1">
        <f t="array" ref="T3318">_xlfn.IFS(Table1[[#This Row],[Inventory_Level]]&lt;=200,"low",Table1[[#This Row],[Inventory_Level]]&gt;=700,"high",Table1[[#This Row],[Inventory_Level]]&gt;200,"medium")</f>
        <v>medium</v>
      </c>
    </row>
    <row r="3319" spans="1:20" x14ac:dyDescent="0.35">
      <c r="A3319" s="4">
        <v>3318</v>
      </c>
      <c r="B3319" s="4" t="s">
        <v>31</v>
      </c>
      <c r="C3319" s="4" t="s">
        <v>16</v>
      </c>
      <c r="D3319" s="4" t="s">
        <v>39</v>
      </c>
      <c r="E3319" s="4" t="s">
        <v>18</v>
      </c>
      <c r="F3319" s="10" t="s">
        <v>157</v>
      </c>
      <c r="G3319" s="11" t="s">
        <v>217</v>
      </c>
      <c r="H3319" s="4">
        <v>82</v>
      </c>
      <c r="I3319" s="12">
        <v>6665.26</v>
      </c>
      <c r="J3319" s="12">
        <v>546551.31999999995</v>
      </c>
      <c r="K3319" s="12">
        <v>2173.6999999999998</v>
      </c>
      <c r="L3319" s="4">
        <v>905</v>
      </c>
      <c r="M3319" s="4" t="s">
        <v>35</v>
      </c>
      <c r="N3319" s="4" t="str" cm="1">
        <f t="array" ref="N3319">_xlfn.SWITCH(E3319,"Delhi","North","Chennai","South","Hyderabad","South","Mumbai","Central","Bangalore","South")</f>
        <v>North</v>
      </c>
      <c r="O3319" s="12">
        <v>35899.99</v>
      </c>
      <c r="P3319" s="4">
        <f>Table1[[#This Row],[Delivery_Date]]-Table1[[#This Row],[Order_Date]]</f>
        <v>10</v>
      </c>
      <c r="Q3319" s="4" t="str">
        <f>IF(Table1[[#This Row],[Delivery delay days]]&gt;5,"delay","on time")</f>
        <v>delay</v>
      </c>
      <c r="R3319" s="10">
        <f>DATEVALUE(Table1[[#This Row],[Delivery_Date]])</f>
        <v>44980</v>
      </c>
      <c r="S3319" s="10">
        <f>DATEVALUE(Table1[[#This Row],[Order_Date]])</f>
        <v>44970</v>
      </c>
      <c r="T3319" s="4" t="str" cm="1">
        <f t="array" ref="T3319">_xlfn.IFS(Table1[[#This Row],[Inventory_Level]]&lt;=200,"low",Table1[[#This Row],[Inventory_Level]]&gt;=700,"high",Table1[[#This Row],[Inventory_Level]]&gt;200,"medium")</f>
        <v>high</v>
      </c>
    </row>
    <row r="3320" spans="1:20" x14ac:dyDescent="0.35">
      <c r="A3320" s="4">
        <v>3319</v>
      </c>
      <c r="B3320" s="4" t="s">
        <v>23</v>
      </c>
      <c r="C3320" s="4" t="s">
        <v>38</v>
      </c>
      <c r="D3320" s="4" t="s">
        <v>17</v>
      </c>
      <c r="E3320" s="4" t="s">
        <v>46</v>
      </c>
      <c r="F3320" s="10" t="s">
        <v>281</v>
      </c>
      <c r="G3320" s="11" t="s">
        <v>243</v>
      </c>
      <c r="H3320" s="4">
        <v>49</v>
      </c>
      <c r="I3320" s="12">
        <v>42256.44</v>
      </c>
      <c r="J3320" s="12">
        <v>2070565.56</v>
      </c>
      <c r="K3320" s="12">
        <v>2606.73</v>
      </c>
      <c r="L3320" s="4">
        <v>360</v>
      </c>
      <c r="M3320" s="4" t="s">
        <v>21</v>
      </c>
      <c r="N3320" s="4" t="str" cm="1">
        <f t="array" ref="N3320">_xlfn.SWITCH(E3320,"Delhi","North","Chennai","South","Hyderabad","South","Mumbai","Central","Bangalore","South")</f>
        <v>South</v>
      </c>
      <c r="O3320" s="12">
        <v>437902.81</v>
      </c>
      <c r="P3320" s="4">
        <f>Table1[[#This Row],[Delivery_Date]]-Table1[[#This Row],[Order_Date]]</f>
        <v>15</v>
      </c>
      <c r="Q3320" s="4" t="str">
        <f>IF(Table1[[#This Row],[Delivery delay days]]&gt;5,"delay","on time")</f>
        <v>delay</v>
      </c>
      <c r="R3320" s="10">
        <f>DATEVALUE(Table1[[#This Row],[Delivery_Date]])</f>
        <v>45032</v>
      </c>
      <c r="S3320" s="10">
        <f>DATEVALUE(Table1[[#This Row],[Order_Date]])</f>
        <v>45017</v>
      </c>
      <c r="T3320" s="4" t="str" cm="1">
        <f t="array" ref="T3320">_xlfn.IFS(Table1[[#This Row],[Inventory_Level]]&lt;=200,"low",Table1[[#This Row],[Inventory_Level]]&gt;=700,"high",Table1[[#This Row],[Inventory_Level]]&gt;200,"medium")</f>
        <v>medium</v>
      </c>
    </row>
    <row r="3321" spans="1:20" x14ac:dyDescent="0.35">
      <c r="A3321" s="4">
        <v>3320</v>
      </c>
      <c r="B3321" s="4" t="s">
        <v>59</v>
      </c>
      <c r="C3321" s="4" t="s">
        <v>16</v>
      </c>
      <c r="D3321" s="4" t="s">
        <v>39</v>
      </c>
      <c r="E3321" s="4" t="s">
        <v>26</v>
      </c>
      <c r="F3321" s="10" t="s">
        <v>402</v>
      </c>
      <c r="G3321" s="11" t="s">
        <v>187</v>
      </c>
      <c r="H3321" s="4">
        <v>78</v>
      </c>
      <c r="I3321" s="12">
        <v>27269.32</v>
      </c>
      <c r="J3321" s="12">
        <v>2127006.96</v>
      </c>
      <c r="K3321" s="12">
        <v>1076.78</v>
      </c>
      <c r="L3321" s="4">
        <v>935</v>
      </c>
      <c r="M3321" s="4" t="s">
        <v>21</v>
      </c>
      <c r="N3321" s="4" t="str" cm="1">
        <f t="array" ref="N3321">_xlfn.SWITCH(E3321,"Delhi","North","Chennai","South","Hyderabad","South","Mumbai","Central","Bangalore","South")</f>
        <v>South</v>
      </c>
      <c r="O3321" s="12">
        <v>266836.58</v>
      </c>
      <c r="P3321" s="4">
        <f>Table1[[#This Row],[Delivery_Date]]-Table1[[#This Row],[Order_Date]]</f>
        <v>14</v>
      </c>
      <c r="Q3321" s="4" t="str">
        <f>IF(Table1[[#This Row],[Delivery delay days]]&gt;5,"delay","on time")</f>
        <v>delay</v>
      </c>
      <c r="R3321" s="10">
        <f>DATEVALUE(Table1[[#This Row],[Delivery_Date]])</f>
        <v>45003</v>
      </c>
      <c r="S3321" s="10">
        <f>DATEVALUE(Table1[[#This Row],[Order_Date]])</f>
        <v>44989</v>
      </c>
      <c r="T3321" s="4" t="str" cm="1">
        <f t="array" ref="T3321">_xlfn.IFS(Table1[[#This Row],[Inventory_Level]]&lt;=200,"low",Table1[[#This Row],[Inventory_Level]]&gt;=700,"high",Table1[[#This Row],[Inventory_Level]]&gt;200,"medium")</f>
        <v>high</v>
      </c>
    </row>
    <row r="3322" spans="1:20" x14ac:dyDescent="0.35">
      <c r="A3322" s="4">
        <v>3321</v>
      </c>
      <c r="B3322" s="4" t="s">
        <v>23</v>
      </c>
      <c r="C3322" s="4" t="s">
        <v>16</v>
      </c>
      <c r="D3322" s="4" t="s">
        <v>45</v>
      </c>
      <c r="E3322" s="4" t="s">
        <v>46</v>
      </c>
      <c r="F3322" s="10" t="s">
        <v>120</v>
      </c>
      <c r="G3322" s="11" t="s">
        <v>168</v>
      </c>
      <c r="H3322" s="4">
        <v>53</v>
      </c>
      <c r="I3322" s="12">
        <v>49302.01</v>
      </c>
      <c r="J3322" s="12">
        <v>2613006.5299999998</v>
      </c>
      <c r="K3322" s="12">
        <v>1652.02</v>
      </c>
      <c r="L3322" s="4">
        <v>985</v>
      </c>
      <c r="M3322" s="4" t="s">
        <v>21</v>
      </c>
      <c r="N3322" s="4" t="str" cm="1">
        <f t="array" ref="N3322">_xlfn.SWITCH(E3322,"Delhi","North","Chennai","South","Hyderabad","South","Mumbai","Central","Bangalore","South")</f>
        <v>South</v>
      </c>
      <c r="O3322" s="12">
        <v>618527.77</v>
      </c>
      <c r="P3322" s="4">
        <f>Table1[[#This Row],[Delivery_Date]]-Table1[[#This Row],[Order_Date]]</f>
        <v>1</v>
      </c>
      <c r="Q3322" s="4" t="str">
        <f>IF(Table1[[#This Row],[Delivery delay days]]&gt;5,"delay","on time")</f>
        <v>on time</v>
      </c>
      <c r="R3322" s="10">
        <f>DATEVALUE(Table1[[#This Row],[Delivery_Date]])</f>
        <v>45077</v>
      </c>
      <c r="S3322" s="10">
        <f>DATEVALUE(Table1[[#This Row],[Order_Date]])</f>
        <v>45076</v>
      </c>
      <c r="T3322" s="4" t="str" cm="1">
        <f t="array" ref="T3322">_xlfn.IFS(Table1[[#This Row],[Inventory_Level]]&lt;=200,"low",Table1[[#This Row],[Inventory_Level]]&gt;=700,"high",Table1[[#This Row],[Inventory_Level]]&gt;200,"medium")</f>
        <v>high</v>
      </c>
    </row>
    <row r="3323" spans="1:20" x14ac:dyDescent="0.35">
      <c r="A3323" s="4">
        <v>3322</v>
      </c>
      <c r="B3323" s="4" t="s">
        <v>65</v>
      </c>
      <c r="C3323" s="4" t="s">
        <v>16</v>
      </c>
      <c r="D3323" s="4" t="s">
        <v>45</v>
      </c>
      <c r="E3323" s="4" t="s">
        <v>26</v>
      </c>
      <c r="F3323" s="10" t="s">
        <v>324</v>
      </c>
      <c r="G3323" s="11" t="s">
        <v>196</v>
      </c>
      <c r="H3323" s="4">
        <v>49</v>
      </c>
      <c r="I3323" s="12">
        <v>28461.17</v>
      </c>
      <c r="J3323" s="12">
        <v>1394597.33</v>
      </c>
      <c r="K3323" s="12">
        <v>4070.28</v>
      </c>
      <c r="L3323" s="4">
        <v>584</v>
      </c>
      <c r="M3323" s="4" t="s">
        <v>35</v>
      </c>
      <c r="N3323" s="4" t="str" cm="1">
        <f t="array" ref="N3323">_xlfn.SWITCH(E3323,"Delhi","North","Chennai","South","Hyderabad","South","Mumbai","Central","Bangalore","South")</f>
        <v>South</v>
      </c>
      <c r="O3323" s="12">
        <v>222774.3</v>
      </c>
      <c r="P3323" s="4">
        <f>Table1[[#This Row],[Delivery_Date]]-Table1[[#This Row],[Order_Date]]</f>
        <v>4</v>
      </c>
      <c r="Q3323" s="4" t="str">
        <f>IF(Table1[[#This Row],[Delivery delay days]]&gt;5,"delay","on time")</f>
        <v>on time</v>
      </c>
      <c r="R3323" s="10">
        <f>DATEVALUE(Table1[[#This Row],[Delivery_Date]])</f>
        <v>44935</v>
      </c>
      <c r="S3323" s="10">
        <f>DATEVALUE(Table1[[#This Row],[Order_Date]])</f>
        <v>44931</v>
      </c>
      <c r="T3323" s="4" t="str" cm="1">
        <f t="array" ref="T3323">_xlfn.IFS(Table1[[#This Row],[Inventory_Level]]&lt;=200,"low",Table1[[#This Row],[Inventory_Level]]&gt;=700,"high",Table1[[#This Row],[Inventory_Level]]&gt;200,"medium")</f>
        <v>medium</v>
      </c>
    </row>
    <row r="3324" spans="1:20" x14ac:dyDescent="0.35">
      <c r="A3324" s="4">
        <v>3323</v>
      </c>
      <c r="B3324" s="4" t="s">
        <v>51</v>
      </c>
      <c r="C3324" s="4" t="s">
        <v>38</v>
      </c>
      <c r="D3324" s="4" t="s">
        <v>32</v>
      </c>
      <c r="E3324" s="4" t="s">
        <v>46</v>
      </c>
      <c r="F3324" s="10" t="s">
        <v>293</v>
      </c>
      <c r="G3324" s="11" t="s">
        <v>161</v>
      </c>
      <c r="H3324" s="4">
        <v>72</v>
      </c>
      <c r="I3324" s="12">
        <v>18082.39</v>
      </c>
      <c r="J3324" s="12">
        <v>1301932.08</v>
      </c>
      <c r="K3324" s="12">
        <v>2473.06</v>
      </c>
      <c r="L3324" s="4">
        <v>994</v>
      </c>
      <c r="M3324" s="4" t="s">
        <v>21</v>
      </c>
      <c r="N3324" s="4" t="str" cm="1">
        <f t="array" ref="N3324">_xlfn.SWITCH(E3324,"Delhi","North","Chennai","South","Hyderabad","South","Mumbai","Central","Bangalore","South")</f>
        <v>South</v>
      </c>
      <c r="O3324" s="12">
        <v>310869.93</v>
      </c>
      <c r="P3324" s="4">
        <f>Table1[[#This Row],[Delivery_Date]]-Table1[[#This Row],[Order_Date]]</f>
        <v>10</v>
      </c>
      <c r="Q3324" s="4" t="str">
        <f>IF(Table1[[#This Row],[Delivery delay days]]&gt;5,"delay","on time")</f>
        <v>delay</v>
      </c>
      <c r="R3324" s="10">
        <f>DATEVALUE(Table1[[#This Row],[Delivery_Date]])</f>
        <v>45156</v>
      </c>
      <c r="S3324" s="10">
        <f>DATEVALUE(Table1[[#This Row],[Order_Date]])</f>
        <v>45146</v>
      </c>
      <c r="T3324" s="4" t="str" cm="1">
        <f t="array" ref="T3324">_xlfn.IFS(Table1[[#This Row],[Inventory_Level]]&lt;=200,"low",Table1[[#This Row],[Inventory_Level]]&gt;=700,"high",Table1[[#This Row],[Inventory_Level]]&gt;200,"medium")</f>
        <v>high</v>
      </c>
    </row>
    <row r="3325" spans="1:20" x14ac:dyDescent="0.35">
      <c r="A3325" s="4">
        <v>3324</v>
      </c>
      <c r="B3325" s="4" t="s">
        <v>44</v>
      </c>
      <c r="C3325" s="4" t="s">
        <v>16</v>
      </c>
      <c r="D3325" s="4" t="s">
        <v>32</v>
      </c>
      <c r="E3325" s="4" t="s">
        <v>60</v>
      </c>
      <c r="F3325" s="10" t="s">
        <v>53</v>
      </c>
      <c r="G3325" s="11" t="s">
        <v>300</v>
      </c>
      <c r="H3325" s="4">
        <v>20</v>
      </c>
      <c r="I3325" s="12">
        <v>17697.02</v>
      </c>
      <c r="J3325" s="12">
        <v>353940.4</v>
      </c>
      <c r="K3325" s="12">
        <v>1950.81</v>
      </c>
      <c r="L3325" s="4">
        <v>999</v>
      </c>
      <c r="M3325" s="4" t="s">
        <v>42</v>
      </c>
      <c r="N3325" s="4" t="str" cm="1">
        <f t="array" ref="N3325">_xlfn.SWITCH(E3325,"Delhi","North","Chennai","South","Hyderabad","South","Mumbai","Central","Bangalore","South")</f>
        <v>South</v>
      </c>
      <c r="O3325" s="12">
        <v>43358.65</v>
      </c>
      <c r="P3325" s="4">
        <f>Table1[[#This Row],[Delivery_Date]]-Table1[[#This Row],[Order_Date]]</f>
        <v>11</v>
      </c>
      <c r="Q3325" s="4" t="str">
        <f>IF(Table1[[#This Row],[Delivery delay days]]&gt;5,"delay","on time")</f>
        <v>delay</v>
      </c>
      <c r="R3325" s="10">
        <f>DATEVALUE(Table1[[#This Row],[Delivery_Date]])</f>
        <v>45216</v>
      </c>
      <c r="S3325" s="10">
        <f>DATEVALUE(Table1[[#This Row],[Order_Date]])</f>
        <v>45205</v>
      </c>
      <c r="T3325" s="4" t="str" cm="1">
        <f t="array" ref="T3325">_xlfn.IFS(Table1[[#This Row],[Inventory_Level]]&lt;=200,"low",Table1[[#This Row],[Inventory_Level]]&gt;=700,"high",Table1[[#This Row],[Inventory_Level]]&gt;200,"medium")</f>
        <v>high</v>
      </c>
    </row>
    <row r="3326" spans="1:20" x14ac:dyDescent="0.35">
      <c r="A3326" s="4">
        <v>3325</v>
      </c>
      <c r="B3326" s="4" t="s">
        <v>65</v>
      </c>
      <c r="C3326" s="4" t="s">
        <v>38</v>
      </c>
      <c r="D3326" s="4" t="s">
        <v>17</v>
      </c>
      <c r="E3326" s="4" t="s">
        <v>60</v>
      </c>
      <c r="F3326" s="10" t="s">
        <v>351</v>
      </c>
      <c r="G3326" s="11" t="s">
        <v>67</v>
      </c>
      <c r="H3326" s="4">
        <v>27</v>
      </c>
      <c r="I3326" s="12">
        <v>47444.68</v>
      </c>
      <c r="J3326" s="12">
        <v>1281006.3600000001</v>
      </c>
      <c r="K3326" s="12">
        <v>1127.54</v>
      </c>
      <c r="L3326" s="4">
        <v>8</v>
      </c>
      <c r="M3326" s="4" t="s">
        <v>42</v>
      </c>
      <c r="N3326" s="4" t="str" cm="1">
        <f t="array" ref="N3326">_xlfn.SWITCH(E3326,"Delhi","North","Chennai","South","Hyderabad","South","Mumbai","Central","Bangalore","South")</f>
        <v>South</v>
      </c>
      <c r="O3326" s="12">
        <v>207556.61</v>
      </c>
      <c r="P3326" s="4">
        <f>Table1[[#This Row],[Delivery_Date]]-Table1[[#This Row],[Order_Date]]</f>
        <v>15</v>
      </c>
      <c r="Q3326" s="4" t="str">
        <f>IF(Table1[[#This Row],[Delivery delay days]]&gt;5,"delay","on time")</f>
        <v>delay</v>
      </c>
      <c r="R3326" s="10">
        <f>DATEVALUE(Table1[[#This Row],[Delivery_Date]])</f>
        <v>45170</v>
      </c>
      <c r="S3326" s="10">
        <f>DATEVALUE(Table1[[#This Row],[Order_Date]])</f>
        <v>45155</v>
      </c>
      <c r="T3326" s="4" t="str" cm="1">
        <f t="array" ref="T3326">_xlfn.IFS(Table1[[#This Row],[Inventory_Level]]&lt;=200,"low",Table1[[#This Row],[Inventory_Level]]&gt;=700,"high",Table1[[#This Row],[Inventory_Level]]&gt;200,"medium")</f>
        <v>low</v>
      </c>
    </row>
    <row r="3327" spans="1:20" x14ac:dyDescent="0.35">
      <c r="A3327" s="4">
        <v>3326</v>
      </c>
      <c r="B3327" s="4" t="s">
        <v>15</v>
      </c>
      <c r="C3327" s="4" t="s">
        <v>38</v>
      </c>
      <c r="D3327" s="4" t="s">
        <v>39</v>
      </c>
      <c r="E3327" s="4" t="s">
        <v>60</v>
      </c>
      <c r="F3327" s="10" t="s">
        <v>110</v>
      </c>
      <c r="G3327" s="11" t="s">
        <v>402</v>
      </c>
      <c r="H3327" s="4">
        <v>29</v>
      </c>
      <c r="I3327" s="12">
        <v>18605.96</v>
      </c>
      <c r="J3327" s="12">
        <v>539572.84</v>
      </c>
      <c r="K3327" s="12">
        <v>871.81</v>
      </c>
      <c r="L3327" s="4">
        <v>583</v>
      </c>
      <c r="M3327" s="4" t="s">
        <v>29</v>
      </c>
      <c r="N3327" s="4" t="str" cm="1">
        <f t="array" ref="N3327">_xlfn.SWITCH(E3327,"Delhi","North","Chennai","South","Hyderabad","South","Mumbai","Central","Bangalore","South")</f>
        <v>South</v>
      </c>
      <c r="O3327" s="12">
        <v>116208.66</v>
      </c>
      <c r="P3327" s="4">
        <f>Table1[[#This Row],[Delivery_Date]]-Table1[[#This Row],[Order_Date]]</f>
        <v>10</v>
      </c>
      <c r="Q3327" s="4" t="str">
        <f>IF(Table1[[#This Row],[Delivery delay days]]&gt;5,"delay","on time")</f>
        <v>delay</v>
      </c>
      <c r="R3327" s="10">
        <f>DATEVALUE(Table1[[#This Row],[Delivery_Date]])</f>
        <v>44989</v>
      </c>
      <c r="S3327" s="10">
        <f>DATEVALUE(Table1[[#This Row],[Order_Date]])</f>
        <v>44979</v>
      </c>
      <c r="T3327" s="4" t="str" cm="1">
        <f t="array" ref="T3327">_xlfn.IFS(Table1[[#This Row],[Inventory_Level]]&lt;=200,"low",Table1[[#This Row],[Inventory_Level]]&gt;=700,"high",Table1[[#This Row],[Inventory_Level]]&gt;200,"medium")</f>
        <v>medium</v>
      </c>
    </row>
    <row r="3328" spans="1:20" x14ac:dyDescent="0.35">
      <c r="A3328" s="4">
        <v>3327</v>
      </c>
      <c r="B3328" s="4" t="s">
        <v>31</v>
      </c>
      <c r="C3328" s="4" t="s">
        <v>38</v>
      </c>
      <c r="D3328" s="4" t="s">
        <v>17</v>
      </c>
      <c r="E3328" s="4" t="s">
        <v>46</v>
      </c>
      <c r="F3328" s="10" t="s">
        <v>140</v>
      </c>
      <c r="G3328" s="11" t="s">
        <v>241</v>
      </c>
      <c r="H3328" s="4">
        <v>56</v>
      </c>
      <c r="I3328" s="12">
        <v>44014.82</v>
      </c>
      <c r="J3328" s="12">
        <v>2464829.92</v>
      </c>
      <c r="K3328" s="12">
        <v>2533.7199999999998</v>
      </c>
      <c r="L3328" s="4">
        <v>105</v>
      </c>
      <c r="M3328" s="4" t="s">
        <v>42</v>
      </c>
      <c r="N3328" s="4" t="str" cm="1">
        <f t="array" ref="N3328">_xlfn.SWITCH(E3328,"Delhi","North","Chennai","South","Hyderabad","South","Mumbai","Central","Bangalore","South")</f>
        <v>South</v>
      </c>
      <c r="O3328" s="12">
        <v>505856.52</v>
      </c>
      <c r="P3328" s="4">
        <f>Table1[[#This Row],[Delivery_Date]]-Table1[[#This Row],[Order_Date]]</f>
        <v>2</v>
      </c>
      <c r="Q3328" s="4" t="str">
        <f>IF(Table1[[#This Row],[Delivery delay days]]&gt;5,"delay","on time")</f>
        <v>on time</v>
      </c>
      <c r="R3328" s="10">
        <f>DATEVALUE(Table1[[#This Row],[Delivery_Date]])</f>
        <v>45000</v>
      </c>
      <c r="S3328" s="10">
        <f>DATEVALUE(Table1[[#This Row],[Order_Date]])</f>
        <v>44998</v>
      </c>
      <c r="T3328" s="4" t="str" cm="1">
        <f t="array" ref="T3328">_xlfn.IFS(Table1[[#This Row],[Inventory_Level]]&lt;=200,"low",Table1[[#This Row],[Inventory_Level]]&gt;=700,"high",Table1[[#This Row],[Inventory_Level]]&gt;200,"medium")</f>
        <v>low</v>
      </c>
    </row>
    <row r="3329" spans="1:20" x14ac:dyDescent="0.35">
      <c r="A3329" s="4">
        <v>3328</v>
      </c>
      <c r="B3329" s="4" t="s">
        <v>51</v>
      </c>
      <c r="C3329" s="4" t="s">
        <v>16</v>
      </c>
      <c r="D3329" s="4" t="s">
        <v>17</v>
      </c>
      <c r="E3329" s="4" t="s">
        <v>52</v>
      </c>
      <c r="F3329" s="10" t="s">
        <v>179</v>
      </c>
      <c r="G3329" s="11" t="s">
        <v>180</v>
      </c>
      <c r="H3329" s="4">
        <v>58</v>
      </c>
      <c r="I3329" s="12">
        <v>44960.43</v>
      </c>
      <c r="J3329" s="12">
        <v>2607704.94</v>
      </c>
      <c r="K3329" s="12">
        <v>741.36</v>
      </c>
      <c r="L3329" s="4">
        <v>241</v>
      </c>
      <c r="M3329" s="4" t="s">
        <v>21</v>
      </c>
      <c r="N3329" s="4" t="str" cm="1">
        <f t="array" ref="N3329">_xlfn.SWITCH(E3329,"Delhi","North","Chennai","South","Hyderabad","South","Mumbai","Central","Bangalore","South")</f>
        <v>Central</v>
      </c>
      <c r="O3329" s="12">
        <v>414542.68</v>
      </c>
      <c r="P3329" s="4">
        <f>Table1[[#This Row],[Delivery_Date]]-Table1[[#This Row],[Order_Date]]</f>
        <v>14</v>
      </c>
      <c r="Q3329" s="4" t="str">
        <f>IF(Table1[[#This Row],[Delivery delay days]]&gt;5,"delay","on time")</f>
        <v>delay</v>
      </c>
      <c r="R3329" s="10">
        <f>DATEVALUE(Table1[[#This Row],[Delivery_Date]])</f>
        <v>45289</v>
      </c>
      <c r="S3329" s="10">
        <f>DATEVALUE(Table1[[#This Row],[Order_Date]])</f>
        <v>45275</v>
      </c>
      <c r="T3329" s="4" t="str" cm="1">
        <f t="array" ref="T3329">_xlfn.IFS(Table1[[#This Row],[Inventory_Level]]&lt;=200,"low",Table1[[#This Row],[Inventory_Level]]&gt;=700,"high",Table1[[#This Row],[Inventory_Level]]&gt;200,"medium")</f>
        <v>medium</v>
      </c>
    </row>
    <row r="3330" spans="1:20" x14ac:dyDescent="0.35">
      <c r="A3330" s="4">
        <v>3329</v>
      </c>
      <c r="B3330" s="4" t="s">
        <v>15</v>
      </c>
      <c r="C3330" s="4" t="s">
        <v>38</v>
      </c>
      <c r="D3330" s="4" t="s">
        <v>45</v>
      </c>
      <c r="E3330" s="4" t="s">
        <v>18</v>
      </c>
      <c r="F3330" s="10" t="s">
        <v>86</v>
      </c>
      <c r="G3330" s="11" t="s">
        <v>277</v>
      </c>
      <c r="H3330" s="4">
        <v>30</v>
      </c>
      <c r="I3330" s="12">
        <v>30134.98</v>
      </c>
      <c r="J3330" s="12">
        <v>904049.4</v>
      </c>
      <c r="K3330" s="12">
        <v>2594.17</v>
      </c>
      <c r="L3330" s="4">
        <v>380</v>
      </c>
      <c r="M3330" s="4" t="s">
        <v>35</v>
      </c>
      <c r="N3330" s="4" t="str" cm="1">
        <f t="array" ref="N3330">_xlfn.SWITCH(E3330,"Delhi","North","Chennai","South","Hyderabad","South","Mumbai","Central","Bangalore","South")</f>
        <v>North</v>
      </c>
      <c r="O3330" s="12">
        <v>60828.18</v>
      </c>
      <c r="P3330" s="4">
        <f>Table1[[#This Row],[Delivery_Date]]-Table1[[#This Row],[Order_Date]]</f>
        <v>5</v>
      </c>
      <c r="Q3330" s="4" t="str">
        <f>IF(Table1[[#This Row],[Delivery delay days]]&gt;5,"delay","on time")</f>
        <v>on time</v>
      </c>
      <c r="R3330" s="10">
        <f>DATEVALUE(Table1[[#This Row],[Delivery_Date]])</f>
        <v>45297</v>
      </c>
      <c r="S3330" s="10">
        <f>DATEVALUE(Table1[[#This Row],[Order_Date]])</f>
        <v>45292</v>
      </c>
      <c r="T3330" s="4" t="str" cm="1">
        <f t="array" ref="T3330">_xlfn.IFS(Table1[[#This Row],[Inventory_Level]]&lt;=200,"low",Table1[[#This Row],[Inventory_Level]]&gt;=700,"high",Table1[[#This Row],[Inventory_Level]]&gt;200,"medium")</f>
        <v>medium</v>
      </c>
    </row>
    <row r="3331" spans="1:20" x14ac:dyDescent="0.35">
      <c r="A3331" s="4">
        <v>3330</v>
      </c>
      <c r="B3331" s="4" t="s">
        <v>51</v>
      </c>
      <c r="C3331" s="4" t="s">
        <v>16</v>
      </c>
      <c r="D3331" s="4" t="s">
        <v>25</v>
      </c>
      <c r="E3331" s="4" t="s">
        <v>60</v>
      </c>
      <c r="F3331" s="10" t="s">
        <v>302</v>
      </c>
      <c r="G3331" s="11" t="s">
        <v>113</v>
      </c>
      <c r="H3331" s="4">
        <v>70</v>
      </c>
      <c r="I3331" s="12">
        <v>7814.25</v>
      </c>
      <c r="J3331" s="12">
        <v>546997.5</v>
      </c>
      <c r="K3331" s="12">
        <v>1774.39</v>
      </c>
      <c r="L3331" s="4">
        <v>602</v>
      </c>
      <c r="M3331" s="4" t="s">
        <v>35</v>
      </c>
      <c r="N3331" s="4" t="str" cm="1">
        <f t="array" ref="N3331">_xlfn.SWITCH(E3331,"Delhi","North","Chennai","South","Hyderabad","South","Mumbai","Central","Bangalore","South")</f>
        <v>South</v>
      </c>
      <c r="O3331" s="12">
        <v>119885.55</v>
      </c>
      <c r="P3331" s="4">
        <f>Table1[[#This Row],[Delivery_Date]]-Table1[[#This Row],[Order_Date]]</f>
        <v>9</v>
      </c>
      <c r="Q3331" s="4" t="str">
        <f>IF(Table1[[#This Row],[Delivery delay days]]&gt;5,"delay","on time")</f>
        <v>delay</v>
      </c>
      <c r="R3331" s="10">
        <f>DATEVALUE(Table1[[#This Row],[Delivery_Date]])</f>
        <v>45175</v>
      </c>
      <c r="S3331" s="10">
        <f>DATEVALUE(Table1[[#This Row],[Order_Date]])</f>
        <v>45166</v>
      </c>
      <c r="T3331" s="4" t="str" cm="1">
        <f t="array" ref="T3331">_xlfn.IFS(Table1[[#This Row],[Inventory_Level]]&lt;=200,"low",Table1[[#This Row],[Inventory_Level]]&gt;=700,"high",Table1[[#This Row],[Inventory_Level]]&gt;200,"medium")</f>
        <v>medium</v>
      </c>
    </row>
    <row r="3332" spans="1:20" x14ac:dyDescent="0.35">
      <c r="A3332" s="4">
        <v>3331</v>
      </c>
      <c r="B3332" s="4" t="s">
        <v>15</v>
      </c>
      <c r="C3332" s="4" t="s">
        <v>24</v>
      </c>
      <c r="D3332" s="4" t="s">
        <v>32</v>
      </c>
      <c r="E3332" s="4" t="s">
        <v>60</v>
      </c>
      <c r="F3332" s="10" t="s">
        <v>63</v>
      </c>
      <c r="G3332" s="11" t="s">
        <v>291</v>
      </c>
      <c r="H3332" s="4">
        <v>79</v>
      </c>
      <c r="I3332" s="12">
        <v>13458.54</v>
      </c>
      <c r="J3332" s="12">
        <v>1063224.6599999999</v>
      </c>
      <c r="K3332" s="12">
        <v>2388.3000000000002</v>
      </c>
      <c r="L3332" s="4">
        <v>570</v>
      </c>
      <c r="M3332" s="4" t="s">
        <v>42</v>
      </c>
      <c r="N3332" s="4" t="str" cm="1">
        <f t="array" ref="N3332">_xlfn.SWITCH(E3332,"Delhi","North","Chennai","South","Hyderabad","South","Mumbai","Central","Bangalore","South")</f>
        <v>South</v>
      </c>
      <c r="O3332" s="12">
        <v>116245.99</v>
      </c>
      <c r="P3332" s="4">
        <f>Table1[[#This Row],[Delivery_Date]]-Table1[[#This Row],[Order_Date]]</f>
        <v>14</v>
      </c>
      <c r="Q3332" s="4" t="str">
        <f>IF(Table1[[#This Row],[Delivery delay days]]&gt;5,"delay","on time")</f>
        <v>delay</v>
      </c>
      <c r="R3332" s="10">
        <f>DATEVALUE(Table1[[#This Row],[Delivery_Date]])</f>
        <v>45096</v>
      </c>
      <c r="S3332" s="10">
        <f>DATEVALUE(Table1[[#This Row],[Order_Date]])</f>
        <v>45082</v>
      </c>
      <c r="T3332" s="4" t="str" cm="1">
        <f t="array" ref="T3332">_xlfn.IFS(Table1[[#This Row],[Inventory_Level]]&lt;=200,"low",Table1[[#This Row],[Inventory_Level]]&gt;=700,"high",Table1[[#This Row],[Inventory_Level]]&gt;200,"medium")</f>
        <v>medium</v>
      </c>
    </row>
    <row r="3333" spans="1:20" x14ac:dyDescent="0.35">
      <c r="A3333" s="4">
        <v>3332</v>
      </c>
      <c r="B3333" s="4" t="s">
        <v>31</v>
      </c>
      <c r="C3333" s="4" t="s">
        <v>16</v>
      </c>
      <c r="D3333" s="4" t="s">
        <v>25</v>
      </c>
      <c r="E3333" s="4" t="s">
        <v>26</v>
      </c>
      <c r="F3333" s="10" t="s">
        <v>245</v>
      </c>
      <c r="G3333" s="11" t="s">
        <v>312</v>
      </c>
      <c r="H3333" s="4">
        <v>84</v>
      </c>
      <c r="I3333" s="12">
        <v>9174.69</v>
      </c>
      <c r="J3333" s="12">
        <v>770673.96</v>
      </c>
      <c r="K3333" s="12">
        <v>1848.88</v>
      </c>
      <c r="L3333" s="4">
        <v>293</v>
      </c>
      <c r="M3333" s="4" t="s">
        <v>42</v>
      </c>
      <c r="N3333" s="4" t="str" cm="1">
        <f t="array" ref="N3333">_xlfn.SWITCH(E3333,"Delhi","North","Chennai","South","Hyderabad","South","Mumbai","Central","Bangalore","South")</f>
        <v>South</v>
      </c>
      <c r="O3333" s="12">
        <v>191726.8</v>
      </c>
      <c r="P3333" s="4">
        <f>Table1[[#This Row],[Delivery_Date]]-Table1[[#This Row],[Order_Date]]</f>
        <v>3</v>
      </c>
      <c r="Q3333" s="4" t="str">
        <f>IF(Table1[[#This Row],[Delivery delay days]]&gt;5,"delay","on time")</f>
        <v>on time</v>
      </c>
      <c r="R3333" s="10">
        <f>DATEVALUE(Table1[[#This Row],[Delivery_Date]])</f>
        <v>44961</v>
      </c>
      <c r="S3333" s="10">
        <f>DATEVALUE(Table1[[#This Row],[Order_Date]])</f>
        <v>44958</v>
      </c>
      <c r="T3333" s="4" t="str" cm="1">
        <f t="array" ref="T3333">_xlfn.IFS(Table1[[#This Row],[Inventory_Level]]&lt;=200,"low",Table1[[#This Row],[Inventory_Level]]&gt;=700,"high",Table1[[#This Row],[Inventory_Level]]&gt;200,"medium")</f>
        <v>medium</v>
      </c>
    </row>
    <row r="3334" spans="1:20" x14ac:dyDescent="0.35">
      <c r="A3334" s="4">
        <v>3333</v>
      </c>
      <c r="B3334" s="4" t="s">
        <v>23</v>
      </c>
      <c r="C3334" s="4" t="s">
        <v>16</v>
      </c>
      <c r="D3334" s="4" t="s">
        <v>45</v>
      </c>
      <c r="E3334" s="4" t="s">
        <v>52</v>
      </c>
      <c r="F3334" s="10" t="s">
        <v>97</v>
      </c>
      <c r="G3334" s="11" t="s">
        <v>27</v>
      </c>
      <c r="H3334" s="4">
        <v>83</v>
      </c>
      <c r="I3334" s="12">
        <v>13319.76</v>
      </c>
      <c r="J3334" s="12">
        <v>1105540.08</v>
      </c>
      <c r="K3334" s="12">
        <v>678.65</v>
      </c>
      <c r="L3334" s="4">
        <v>949</v>
      </c>
      <c r="M3334" s="4" t="s">
        <v>29</v>
      </c>
      <c r="N3334" s="4" t="str" cm="1">
        <f t="array" ref="N3334">_xlfn.SWITCH(E3334,"Delhi","North","Chennai","South","Hyderabad","South","Mumbai","Central","Bangalore","South")</f>
        <v>Central</v>
      </c>
      <c r="O3334" s="12">
        <v>159502.62</v>
      </c>
      <c r="P3334" s="4">
        <f>Table1[[#This Row],[Delivery_Date]]-Table1[[#This Row],[Order_Date]]</f>
        <v>11</v>
      </c>
      <c r="Q3334" s="4" t="str">
        <f>IF(Table1[[#This Row],[Delivery delay days]]&gt;5,"delay","on time")</f>
        <v>delay</v>
      </c>
      <c r="R3334" s="10">
        <f>DATEVALUE(Table1[[#This Row],[Delivery_Date]])</f>
        <v>45134</v>
      </c>
      <c r="S3334" s="10">
        <f>DATEVALUE(Table1[[#This Row],[Order_Date]])</f>
        <v>45123</v>
      </c>
      <c r="T3334" s="4" t="str" cm="1">
        <f t="array" ref="T3334">_xlfn.IFS(Table1[[#This Row],[Inventory_Level]]&lt;=200,"low",Table1[[#This Row],[Inventory_Level]]&gt;=700,"high",Table1[[#This Row],[Inventory_Level]]&gt;200,"medium")</f>
        <v>high</v>
      </c>
    </row>
    <row r="3335" spans="1:20" x14ac:dyDescent="0.35">
      <c r="A3335" s="4">
        <v>3334</v>
      </c>
      <c r="B3335" s="4" t="s">
        <v>59</v>
      </c>
      <c r="C3335" s="4" t="s">
        <v>24</v>
      </c>
      <c r="D3335" s="4" t="s">
        <v>45</v>
      </c>
      <c r="E3335" s="4" t="s">
        <v>26</v>
      </c>
      <c r="F3335" s="10" t="s">
        <v>212</v>
      </c>
      <c r="G3335" s="11" t="s">
        <v>391</v>
      </c>
      <c r="H3335" s="4">
        <v>2</v>
      </c>
      <c r="I3335" s="12">
        <v>26144.61</v>
      </c>
      <c r="J3335" s="12">
        <v>52289.22</v>
      </c>
      <c r="K3335" s="12">
        <v>3192.79</v>
      </c>
      <c r="L3335" s="4">
        <v>617</v>
      </c>
      <c r="M3335" s="4" t="s">
        <v>29</v>
      </c>
      <c r="N3335" s="4" t="str" cm="1">
        <f t="array" ref="N3335">_xlfn.SWITCH(E3335,"Delhi","North","Chennai","South","Hyderabad","South","Mumbai","Central","Bangalore","South")</f>
        <v>South</v>
      </c>
      <c r="O3335" s="12">
        <v>7189.02</v>
      </c>
      <c r="P3335" s="4">
        <f>Table1[[#This Row],[Delivery_Date]]-Table1[[#This Row],[Order_Date]]</f>
        <v>3</v>
      </c>
      <c r="Q3335" s="4" t="str">
        <f>IF(Table1[[#This Row],[Delivery delay days]]&gt;5,"delay","on time")</f>
        <v>on time</v>
      </c>
      <c r="R3335" s="10">
        <f>DATEVALUE(Table1[[#This Row],[Delivery_Date]])</f>
        <v>45244</v>
      </c>
      <c r="S3335" s="10">
        <f>DATEVALUE(Table1[[#This Row],[Order_Date]])</f>
        <v>45241</v>
      </c>
      <c r="T3335" s="4" t="str" cm="1">
        <f t="array" ref="T3335">_xlfn.IFS(Table1[[#This Row],[Inventory_Level]]&lt;=200,"low",Table1[[#This Row],[Inventory_Level]]&gt;=700,"high",Table1[[#This Row],[Inventory_Level]]&gt;200,"medium")</f>
        <v>medium</v>
      </c>
    </row>
    <row r="3336" spans="1:20" x14ac:dyDescent="0.35">
      <c r="A3336" s="4">
        <v>3335</v>
      </c>
      <c r="B3336" s="4" t="s">
        <v>23</v>
      </c>
      <c r="C3336" s="4" t="s">
        <v>16</v>
      </c>
      <c r="D3336" s="4" t="s">
        <v>17</v>
      </c>
      <c r="E3336" s="4" t="s">
        <v>26</v>
      </c>
      <c r="F3336" s="10" t="s">
        <v>268</v>
      </c>
      <c r="G3336" s="11" t="s">
        <v>345</v>
      </c>
      <c r="H3336" s="4">
        <v>16</v>
      </c>
      <c r="I3336" s="12">
        <v>29564.49</v>
      </c>
      <c r="J3336" s="12">
        <v>473031.84</v>
      </c>
      <c r="K3336" s="12">
        <v>1487.02</v>
      </c>
      <c r="L3336" s="4">
        <v>702</v>
      </c>
      <c r="M3336" s="4" t="s">
        <v>21</v>
      </c>
      <c r="N3336" s="4" t="str" cm="1">
        <f t="array" ref="N3336">_xlfn.SWITCH(E3336,"Delhi","North","Chennai","South","Hyderabad","South","Mumbai","Central","Bangalore","South")</f>
        <v>South</v>
      </c>
      <c r="O3336" s="12">
        <v>99642.08</v>
      </c>
      <c r="P3336" s="4">
        <f>Table1[[#This Row],[Delivery_Date]]-Table1[[#This Row],[Order_Date]]</f>
        <v>12</v>
      </c>
      <c r="Q3336" s="4" t="str">
        <f>IF(Table1[[#This Row],[Delivery delay days]]&gt;5,"delay","on time")</f>
        <v>delay</v>
      </c>
      <c r="R3336" s="10">
        <f>DATEVALUE(Table1[[#This Row],[Delivery_Date]])</f>
        <v>44972</v>
      </c>
      <c r="S3336" s="10">
        <f>DATEVALUE(Table1[[#This Row],[Order_Date]])</f>
        <v>44960</v>
      </c>
      <c r="T3336" s="4" t="str" cm="1">
        <f t="array" ref="T3336">_xlfn.IFS(Table1[[#This Row],[Inventory_Level]]&lt;=200,"low",Table1[[#This Row],[Inventory_Level]]&gt;=700,"high",Table1[[#This Row],[Inventory_Level]]&gt;200,"medium")</f>
        <v>high</v>
      </c>
    </row>
    <row r="3337" spans="1:20" x14ac:dyDescent="0.35">
      <c r="A3337" s="4">
        <v>3336</v>
      </c>
      <c r="B3337" s="4" t="s">
        <v>44</v>
      </c>
      <c r="C3337" s="4" t="s">
        <v>38</v>
      </c>
      <c r="D3337" s="4" t="s">
        <v>39</v>
      </c>
      <c r="E3337" s="4" t="s">
        <v>46</v>
      </c>
      <c r="F3337" s="10" t="s">
        <v>301</v>
      </c>
      <c r="G3337" s="11" t="s">
        <v>48</v>
      </c>
      <c r="H3337" s="4">
        <v>94</v>
      </c>
      <c r="I3337" s="12">
        <v>23405.9</v>
      </c>
      <c r="J3337" s="12">
        <v>2200154.6</v>
      </c>
      <c r="K3337" s="12">
        <v>1296</v>
      </c>
      <c r="L3337" s="4">
        <v>387</v>
      </c>
      <c r="M3337" s="4" t="s">
        <v>21</v>
      </c>
      <c r="N3337" s="4" t="str" cm="1">
        <f t="array" ref="N3337">_xlfn.SWITCH(E3337,"Delhi","North","Chennai","South","Hyderabad","South","Mumbai","Central","Bangalore","South")</f>
        <v>South</v>
      </c>
      <c r="O3337" s="12">
        <v>372835.44</v>
      </c>
      <c r="P3337" s="4">
        <f>Table1[[#This Row],[Delivery_Date]]-Table1[[#This Row],[Order_Date]]</f>
        <v>13</v>
      </c>
      <c r="Q3337" s="4" t="str">
        <f>IF(Table1[[#This Row],[Delivery delay days]]&gt;5,"delay","on time")</f>
        <v>delay</v>
      </c>
      <c r="R3337" s="10">
        <f>DATEVALUE(Table1[[#This Row],[Delivery_Date]])</f>
        <v>45153</v>
      </c>
      <c r="S3337" s="10">
        <f>DATEVALUE(Table1[[#This Row],[Order_Date]])</f>
        <v>45140</v>
      </c>
      <c r="T3337" s="4" t="str" cm="1">
        <f t="array" ref="T3337">_xlfn.IFS(Table1[[#This Row],[Inventory_Level]]&lt;=200,"low",Table1[[#This Row],[Inventory_Level]]&gt;=700,"high",Table1[[#This Row],[Inventory_Level]]&gt;200,"medium")</f>
        <v>medium</v>
      </c>
    </row>
    <row r="3338" spans="1:20" x14ac:dyDescent="0.35">
      <c r="A3338" s="4">
        <v>3337</v>
      </c>
      <c r="B3338" s="4" t="s">
        <v>37</v>
      </c>
      <c r="C3338" s="4" t="s">
        <v>16</v>
      </c>
      <c r="D3338" s="4" t="s">
        <v>32</v>
      </c>
      <c r="E3338" s="4" t="s">
        <v>26</v>
      </c>
      <c r="F3338" s="10" t="s">
        <v>181</v>
      </c>
      <c r="G3338" s="11" t="s">
        <v>308</v>
      </c>
      <c r="H3338" s="4">
        <v>25</v>
      </c>
      <c r="I3338" s="12">
        <v>43957.86</v>
      </c>
      <c r="J3338" s="12">
        <v>1098946.5</v>
      </c>
      <c r="K3338" s="12">
        <v>3862.71</v>
      </c>
      <c r="L3338" s="4">
        <v>1</v>
      </c>
      <c r="M3338" s="4" t="s">
        <v>42</v>
      </c>
      <c r="N3338" s="4" t="str" cm="1">
        <f t="array" ref="N3338">_xlfn.SWITCH(E3338,"Delhi","North","Chennai","South","Hyderabad","South","Mumbai","Central","Bangalore","South")</f>
        <v>South</v>
      </c>
      <c r="O3338" s="12">
        <v>220584.69</v>
      </c>
      <c r="P3338" s="4">
        <f>Table1[[#This Row],[Delivery_Date]]-Table1[[#This Row],[Order_Date]]</f>
        <v>3</v>
      </c>
      <c r="Q3338" s="4" t="str">
        <f>IF(Table1[[#This Row],[Delivery delay days]]&gt;5,"delay","on time")</f>
        <v>on time</v>
      </c>
      <c r="R3338" s="10">
        <f>DATEVALUE(Table1[[#This Row],[Delivery_Date]])</f>
        <v>45281</v>
      </c>
      <c r="S3338" s="10">
        <f>DATEVALUE(Table1[[#This Row],[Order_Date]])</f>
        <v>45278</v>
      </c>
      <c r="T3338" s="4" t="str" cm="1">
        <f t="array" ref="T3338">_xlfn.IFS(Table1[[#This Row],[Inventory_Level]]&lt;=200,"low",Table1[[#This Row],[Inventory_Level]]&gt;=700,"high",Table1[[#This Row],[Inventory_Level]]&gt;200,"medium")</f>
        <v>low</v>
      </c>
    </row>
    <row r="3339" spans="1:20" x14ac:dyDescent="0.35">
      <c r="A3339" s="4">
        <v>3338</v>
      </c>
      <c r="B3339" s="4" t="s">
        <v>65</v>
      </c>
      <c r="C3339" s="4" t="s">
        <v>16</v>
      </c>
      <c r="D3339" s="4" t="s">
        <v>39</v>
      </c>
      <c r="E3339" s="4" t="s">
        <v>52</v>
      </c>
      <c r="F3339" s="10" t="s">
        <v>248</v>
      </c>
      <c r="G3339" s="11" t="s">
        <v>61</v>
      </c>
      <c r="H3339" s="4">
        <v>39</v>
      </c>
      <c r="I3339" s="12">
        <v>12311.87</v>
      </c>
      <c r="J3339" s="12">
        <v>480162.93</v>
      </c>
      <c r="K3339" s="12">
        <v>1955.01</v>
      </c>
      <c r="L3339" s="4">
        <v>513</v>
      </c>
      <c r="M3339" s="4" t="s">
        <v>35</v>
      </c>
      <c r="N3339" s="4" t="str" cm="1">
        <f t="array" ref="N3339">_xlfn.SWITCH(E3339,"Delhi","North","Chennai","South","Hyderabad","South","Mumbai","Central","Bangalore","South")</f>
        <v>Central</v>
      </c>
      <c r="O3339" s="12">
        <v>24908.19</v>
      </c>
      <c r="P3339" s="4">
        <f>Table1[[#This Row],[Delivery_Date]]-Table1[[#This Row],[Order_Date]]</f>
        <v>5</v>
      </c>
      <c r="Q3339" s="4" t="str">
        <f>IF(Table1[[#This Row],[Delivery delay days]]&gt;5,"delay","on time")</f>
        <v>on time</v>
      </c>
      <c r="R3339" s="10">
        <f>DATEVALUE(Table1[[#This Row],[Delivery_Date]])</f>
        <v>45034</v>
      </c>
      <c r="S3339" s="10">
        <f>DATEVALUE(Table1[[#This Row],[Order_Date]])</f>
        <v>45029</v>
      </c>
      <c r="T3339" s="4" t="str" cm="1">
        <f t="array" ref="T3339">_xlfn.IFS(Table1[[#This Row],[Inventory_Level]]&lt;=200,"low",Table1[[#This Row],[Inventory_Level]]&gt;=700,"high",Table1[[#This Row],[Inventory_Level]]&gt;200,"medium")</f>
        <v>medium</v>
      </c>
    </row>
    <row r="3340" spans="1:20" x14ac:dyDescent="0.35">
      <c r="A3340" s="4">
        <v>3339</v>
      </c>
      <c r="B3340" s="4" t="s">
        <v>65</v>
      </c>
      <c r="C3340" s="4" t="s">
        <v>38</v>
      </c>
      <c r="D3340" s="4" t="s">
        <v>25</v>
      </c>
      <c r="E3340" s="4" t="s">
        <v>46</v>
      </c>
      <c r="F3340" s="10" t="s">
        <v>273</v>
      </c>
      <c r="G3340" s="11" t="s">
        <v>72</v>
      </c>
      <c r="H3340" s="4">
        <v>64</v>
      </c>
      <c r="I3340" s="12">
        <v>22027.69</v>
      </c>
      <c r="J3340" s="12">
        <v>1409772.16</v>
      </c>
      <c r="K3340" s="12">
        <v>2980.62</v>
      </c>
      <c r="L3340" s="4">
        <v>656</v>
      </c>
      <c r="M3340" s="4" t="s">
        <v>42</v>
      </c>
      <c r="N3340" s="4" t="str" cm="1">
        <f t="array" ref="N3340">_xlfn.SWITCH(E3340,"Delhi","North","Chennai","South","Hyderabad","South","Mumbai","Central","Bangalore","South")</f>
        <v>South</v>
      </c>
      <c r="O3340" s="12">
        <v>227649.11</v>
      </c>
      <c r="P3340" s="4">
        <f>Table1[[#This Row],[Delivery_Date]]-Table1[[#This Row],[Order_Date]]</f>
        <v>10</v>
      </c>
      <c r="Q3340" s="4" t="str">
        <f>IF(Table1[[#This Row],[Delivery delay days]]&gt;5,"delay","on time")</f>
        <v>delay</v>
      </c>
      <c r="R3340" s="10">
        <f>DATEVALUE(Table1[[#This Row],[Delivery_Date]])</f>
        <v>45271</v>
      </c>
      <c r="S3340" s="10">
        <f>DATEVALUE(Table1[[#This Row],[Order_Date]])</f>
        <v>45261</v>
      </c>
      <c r="T3340" s="4" t="str" cm="1">
        <f t="array" ref="T3340">_xlfn.IFS(Table1[[#This Row],[Inventory_Level]]&lt;=200,"low",Table1[[#This Row],[Inventory_Level]]&gt;=700,"high",Table1[[#This Row],[Inventory_Level]]&gt;200,"medium")</f>
        <v>medium</v>
      </c>
    </row>
    <row r="3341" spans="1:20" x14ac:dyDescent="0.35">
      <c r="A3341" s="4">
        <v>3340</v>
      </c>
      <c r="B3341" s="4" t="s">
        <v>23</v>
      </c>
      <c r="C3341" s="4" t="s">
        <v>24</v>
      </c>
      <c r="D3341" s="4" t="s">
        <v>25</v>
      </c>
      <c r="E3341" s="4" t="s">
        <v>46</v>
      </c>
      <c r="F3341" s="10" t="s">
        <v>69</v>
      </c>
      <c r="G3341" s="11" t="s">
        <v>196</v>
      </c>
      <c r="H3341" s="4">
        <v>94</v>
      </c>
      <c r="I3341" s="12">
        <v>21997.83</v>
      </c>
      <c r="J3341" s="12">
        <v>2067796.02</v>
      </c>
      <c r="K3341" s="12">
        <v>3624.98</v>
      </c>
      <c r="L3341" s="4">
        <v>227</v>
      </c>
      <c r="M3341" s="4" t="s">
        <v>29</v>
      </c>
      <c r="N3341" s="4" t="str" cm="1">
        <f t="array" ref="N3341">_xlfn.SWITCH(E3341,"Delhi","North","Chennai","South","Hyderabad","South","Mumbai","Central","Bangalore","South")</f>
        <v>South</v>
      </c>
      <c r="O3341" s="12">
        <v>242731.15</v>
      </c>
      <c r="P3341" s="4">
        <f>Table1[[#This Row],[Delivery_Date]]-Table1[[#This Row],[Order_Date]]</f>
        <v>7</v>
      </c>
      <c r="Q3341" s="4" t="str">
        <f>IF(Table1[[#This Row],[Delivery delay days]]&gt;5,"delay","on time")</f>
        <v>delay</v>
      </c>
      <c r="R3341" s="10">
        <f>DATEVALUE(Table1[[#This Row],[Delivery_Date]])</f>
        <v>44935</v>
      </c>
      <c r="S3341" s="10">
        <f>DATEVALUE(Table1[[#This Row],[Order_Date]])</f>
        <v>44928</v>
      </c>
      <c r="T3341" s="4" t="str" cm="1">
        <f t="array" ref="T3341">_xlfn.IFS(Table1[[#This Row],[Inventory_Level]]&lt;=200,"low",Table1[[#This Row],[Inventory_Level]]&gt;=700,"high",Table1[[#This Row],[Inventory_Level]]&gt;200,"medium")</f>
        <v>medium</v>
      </c>
    </row>
    <row r="3342" spans="1:20" x14ac:dyDescent="0.35">
      <c r="A3342" s="4">
        <v>3341</v>
      </c>
      <c r="B3342" s="4" t="s">
        <v>51</v>
      </c>
      <c r="C3342" s="4" t="s">
        <v>38</v>
      </c>
      <c r="D3342" s="4" t="s">
        <v>39</v>
      </c>
      <c r="E3342" s="4" t="s">
        <v>60</v>
      </c>
      <c r="F3342" s="10" t="s">
        <v>170</v>
      </c>
      <c r="G3342" s="11" t="s">
        <v>28</v>
      </c>
      <c r="H3342" s="4">
        <v>83</v>
      </c>
      <c r="I3342" s="12">
        <v>26771.39</v>
      </c>
      <c r="J3342" s="12">
        <v>2222025.37</v>
      </c>
      <c r="K3342" s="12">
        <v>290.06</v>
      </c>
      <c r="L3342" s="4">
        <v>30</v>
      </c>
      <c r="M3342" s="4" t="s">
        <v>21</v>
      </c>
      <c r="N3342" s="4" t="str" cm="1">
        <f t="array" ref="N3342">_xlfn.SWITCH(E3342,"Delhi","North","Chennai","South","Hyderabad","South","Mumbai","Central","Bangalore","South")</f>
        <v>South</v>
      </c>
      <c r="O3342" s="12">
        <v>251949.65</v>
      </c>
      <c r="P3342" s="4">
        <f>Table1[[#This Row],[Delivery_Date]]-Table1[[#This Row],[Order_Date]]</f>
        <v>9</v>
      </c>
      <c r="Q3342" s="4" t="str">
        <f>IF(Table1[[#This Row],[Delivery delay days]]&gt;5,"delay","on time")</f>
        <v>delay</v>
      </c>
      <c r="R3342" s="10">
        <f>DATEVALUE(Table1[[#This Row],[Delivery_Date]])</f>
        <v>45137</v>
      </c>
      <c r="S3342" s="10">
        <f>DATEVALUE(Table1[[#This Row],[Order_Date]])</f>
        <v>45128</v>
      </c>
      <c r="T3342" s="4" t="str" cm="1">
        <f t="array" ref="T3342">_xlfn.IFS(Table1[[#This Row],[Inventory_Level]]&lt;=200,"low",Table1[[#This Row],[Inventory_Level]]&gt;=700,"high",Table1[[#This Row],[Inventory_Level]]&gt;200,"medium")</f>
        <v>low</v>
      </c>
    </row>
    <row r="3343" spans="1:20" x14ac:dyDescent="0.35">
      <c r="A3343" s="4">
        <v>3342</v>
      </c>
      <c r="B3343" s="4" t="s">
        <v>59</v>
      </c>
      <c r="C3343" s="4" t="s">
        <v>24</v>
      </c>
      <c r="D3343" s="4" t="s">
        <v>45</v>
      </c>
      <c r="E3343" s="4" t="s">
        <v>26</v>
      </c>
      <c r="F3343" s="10" t="s">
        <v>291</v>
      </c>
      <c r="G3343" s="11" t="s">
        <v>256</v>
      </c>
      <c r="H3343" s="4">
        <v>42</v>
      </c>
      <c r="I3343" s="12">
        <v>38877.22</v>
      </c>
      <c r="J3343" s="12">
        <v>1632843.24</v>
      </c>
      <c r="K3343" s="12">
        <v>2890.77</v>
      </c>
      <c r="L3343" s="4">
        <v>199</v>
      </c>
      <c r="M3343" s="4" t="s">
        <v>21</v>
      </c>
      <c r="N3343" s="4" t="str" cm="1">
        <f t="array" ref="N3343">_xlfn.SWITCH(E3343,"Delhi","North","Chennai","South","Hyderabad","South","Mumbai","Central","Bangalore","South")</f>
        <v>South</v>
      </c>
      <c r="O3343" s="12">
        <v>268401.40000000002</v>
      </c>
      <c r="P3343" s="4">
        <f>Table1[[#This Row],[Delivery_Date]]-Table1[[#This Row],[Order_Date]]</f>
        <v>6</v>
      </c>
      <c r="Q3343" s="4" t="str">
        <f>IF(Table1[[#This Row],[Delivery delay days]]&gt;5,"delay","on time")</f>
        <v>delay</v>
      </c>
      <c r="R3343" s="10">
        <f>DATEVALUE(Table1[[#This Row],[Delivery_Date]])</f>
        <v>45102</v>
      </c>
      <c r="S3343" s="10">
        <f>DATEVALUE(Table1[[#This Row],[Order_Date]])</f>
        <v>45096</v>
      </c>
      <c r="T3343" s="4" t="str" cm="1">
        <f t="array" ref="T3343">_xlfn.IFS(Table1[[#This Row],[Inventory_Level]]&lt;=200,"low",Table1[[#This Row],[Inventory_Level]]&gt;=700,"high",Table1[[#This Row],[Inventory_Level]]&gt;200,"medium")</f>
        <v>low</v>
      </c>
    </row>
    <row r="3344" spans="1:20" x14ac:dyDescent="0.35">
      <c r="A3344" s="4">
        <v>3343</v>
      </c>
      <c r="B3344" s="4" t="s">
        <v>15</v>
      </c>
      <c r="C3344" s="4" t="s">
        <v>38</v>
      </c>
      <c r="D3344" s="4" t="s">
        <v>39</v>
      </c>
      <c r="E3344" s="4" t="s">
        <v>52</v>
      </c>
      <c r="F3344" s="10" t="s">
        <v>260</v>
      </c>
      <c r="G3344" s="11" t="s">
        <v>72</v>
      </c>
      <c r="H3344" s="4">
        <v>96</v>
      </c>
      <c r="I3344" s="12">
        <v>13999.69</v>
      </c>
      <c r="J3344" s="12">
        <v>1343970.24</v>
      </c>
      <c r="K3344" s="12">
        <v>1433.28</v>
      </c>
      <c r="L3344" s="4">
        <v>505</v>
      </c>
      <c r="M3344" s="4" t="s">
        <v>21</v>
      </c>
      <c r="N3344" s="4" t="str" cm="1">
        <f t="array" ref="N3344">_xlfn.SWITCH(E3344,"Delhi","North","Chennai","South","Hyderabad","South","Mumbai","Central","Bangalore","South")</f>
        <v>Central</v>
      </c>
      <c r="O3344" s="12">
        <v>137409.04</v>
      </c>
      <c r="P3344" s="4">
        <f>Table1[[#This Row],[Delivery_Date]]-Table1[[#This Row],[Order_Date]]</f>
        <v>1</v>
      </c>
      <c r="Q3344" s="4" t="str">
        <f>IF(Table1[[#This Row],[Delivery delay days]]&gt;5,"delay","on time")</f>
        <v>on time</v>
      </c>
      <c r="R3344" s="10">
        <f>DATEVALUE(Table1[[#This Row],[Delivery_Date]])</f>
        <v>45271</v>
      </c>
      <c r="S3344" s="10">
        <f>DATEVALUE(Table1[[#This Row],[Order_Date]])</f>
        <v>45270</v>
      </c>
      <c r="T3344" s="4" t="str" cm="1">
        <f t="array" ref="T3344">_xlfn.IFS(Table1[[#This Row],[Inventory_Level]]&lt;=200,"low",Table1[[#This Row],[Inventory_Level]]&gt;=700,"high",Table1[[#This Row],[Inventory_Level]]&gt;200,"medium")</f>
        <v>medium</v>
      </c>
    </row>
    <row r="3345" spans="1:20" x14ac:dyDescent="0.35">
      <c r="A3345" s="4">
        <v>3344</v>
      </c>
      <c r="B3345" s="4" t="s">
        <v>51</v>
      </c>
      <c r="C3345" s="4" t="s">
        <v>16</v>
      </c>
      <c r="D3345" s="4" t="s">
        <v>25</v>
      </c>
      <c r="E3345" s="4" t="s">
        <v>52</v>
      </c>
      <c r="F3345" s="10" t="s">
        <v>214</v>
      </c>
      <c r="G3345" s="11" t="s">
        <v>228</v>
      </c>
      <c r="H3345" s="4">
        <v>54</v>
      </c>
      <c r="I3345" s="12">
        <v>9103.27</v>
      </c>
      <c r="J3345" s="12">
        <v>491576.58</v>
      </c>
      <c r="K3345" s="12">
        <v>2289.4699999999998</v>
      </c>
      <c r="L3345" s="4">
        <v>745</v>
      </c>
      <c r="M3345" s="4" t="s">
        <v>29</v>
      </c>
      <c r="N3345" s="4" t="str" cm="1">
        <f t="array" ref="N3345">_xlfn.SWITCH(E3345,"Delhi","North","Chennai","South","Hyderabad","South","Mumbai","Central","Bangalore","South")</f>
        <v>Central</v>
      </c>
      <c r="O3345" s="12">
        <v>115278.48</v>
      </c>
      <c r="P3345" s="4">
        <f>Table1[[#This Row],[Delivery_Date]]-Table1[[#This Row],[Order_Date]]</f>
        <v>9</v>
      </c>
      <c r="Q3345" s="4" t="str">
        <f>IF(Table1[[#This Row],[Delivery delay days]]&gt;5,"delay","on time")</f>
        <v>delay</v>
      </c>
      <c r="R3345" s="10">
        <f>DATEVALUE(Table1[[#This Row],[Delivery_Date]])</f>
        <v>45024</v>
      </c>
      <c r="S3345" s="10">
        <f>DATEVALUE(Table1[[#This Row],[Order_Date]])</f>
        <v>45015</v>
      </c>
      <c r="T3345" s="4" t="str" cm="1">
        <f t="array" ref="T3345">_xlfn.IFS(Table1[[#This Row],[Inventory_Level]]&lt;=200,"low",Table1[[#This Row],[Inventory_Level]]&gt;=700,"high",Table1[[#This Row],[Inventory_Level]]&gt;200,"medium")</f>
        <v>high</v>
      </c>
    </row>
    <row r="3346" spans="1:20" x14ac:dyDescent="0.35">
      <c r="A3346" s="4">
        <v>3345</v>
      </c>
      <c r="B3346" s="4" t="s">
        <v>23</v>
      </c>
      <c r="C3346" s="4" t="s">
        <v>16</v>
      </c>
      <c r="D3346" s="4" t="s">
        <v>39</v>
      </c>
      <c r="E3346" s="4" t="s">
        <v>18</v>
      </c>
      <c r="F3346" s="10" t="s">
        <v>280</v>
      </c>
      <c r="G3346" s="11" t="s">
        <v>323</v>
      </c>
      <c r="H3346" s="4">
        <v>85</v>
      </c>
      <c r="I3346" s="12">
        <v>12788.78</v>
      </c>
      <c r="J3346" s="12">
        <v>1087046.3</v>
      </c>
      <c r="K3346" s="12">
        <v>1138.32</v>
      </c>
      <c r="L3346" s="4">
        <v>600</v>
      </c>
      <c r="M3346" s="4" t="s">
        <v>35</v>
      </c>
      <c r="N3346" s="4" t="str" cm="1">
        <f t="array" ref="N3346">_xlfn.SWITCH(E3346,"Delhi","North","Chennai","South","Hyderabad","South","Mumbai","Central","Bangalore","South")</f>
        <v>North</v>
      </c>
      <c r="O3346" s="12">
        <v>108469.26</v>
      </c>
      <c r="P3346" s="4">
        <f>Table1[[#This Row],[Delivery_Date]]-Table1[[#This Row],[Order_Date]]</f>
        <v>6</v>
      </c>
      <c r="Q3346" s="4" t="str">
        <f>IF(Table1[[#This Row],[Delivery delay days]]&gt;5,"delay","on time")</f>
        <v>delay</v>
      </c>
      <c r="R3346" s="10">
        <f>DATEVALUE(Table1[[#This Row],[Delivery_Date]])</f>
        <v>45273</v>
      </c>
      <c r="S3346" s="10">
        <f>DATEVALUE(Table1[[#This Row],[Order_Date]])</f>
        <v>45267</v>
      </c>
      <c r="T3346" s="4" t="str" cm="1">
        <f t="array" ref="T3346">_xlfn.IFS(Table1[[#This Row],[Inventory_Level]]&lt;=200,"low",Table1[[#This Row],[Inventory_Level]]&gt;=700,"high",Table1[[#This Row],[Inventory_Level]]&gt;200,"medium")</f>
        <v>medium</v>
      </c>
    </row>
    <row r="3347" spans="1:20" x14ac:dyDescent="0.35">
      <c r="A3347" s="4">
        <v>3346</v>
      </c>
      <c r="B3347" s="4" t="s">
        <v>15</v>
      </c>
      <c r="C3347" s="4" t="s">
        <v>24</v>
      </c>
      <c r="D3347" s="4" t="s">
        <v>39</v>
      </c>
      <c r="E3347" s="4" t="s">
        <v>46</v>
      </c>
      <c r="F3347" s="10" t="s">
        <v>256</v>
      </c>
      <c r="G3347" s="11" t="s">
        <v>198</v>
      </c>
      <c r="H3347" s="4">
        <v>8</v>
      </c>
      <c r="I3347" s="12">
        <v>4380.3900000000003</v>
      </c>
      <c r="J3347" s="12">
        <v>35043.120000000003</v>
      </c>
      <c r="K3347" s="12">
        <v>2574.98</v>
      </c>
      <c r="L3347" s="4">
        <v>24</v>
      </c>
      <c r="M3347" s="4" t="s">
        <v>42</v>
      </c>
      <c r="N3347" s="4" t="str" cm="1">
        <f t="array" ref="N3347">_xlfn.SWITCH(E3347,"Delhi","North","Chennai","South","Hyderabad","South","Mumbai","Central","Bangalore","South")</f>
        <v>South</v>
      </c>
      <c r="O3347" s="12">
        <v>2797.83</v>
      </c>
      <c r="P3347" s="4">
        <f>Table1[[#This Row],[Delivery_Date]]-Table1[[#This Row],[Order_Date]]</f>
        <v>5</v>
      </c>
      <c r="Q3347" s="4" t="str">
        <f>IF(Table1[[#This Row],[Delivery delay days]]&gt;5,"delay","on time")</f>
        <v>on time</v>
      </c>
      <c r="R3347" s="10">
        <f>DATEVALUE(Table1[[#This Row],[Delivery_Date]])</f>
        <v>45107</v>
      </c>
      <c r="S3347" s="10">
        <f>DATEVALUE(Table1[[#This Row],[Order_Date]])</f>
        <v>45102</v>
      </c>
      <c r="T3347" s="4" t="str" cm="1">
        <f t="array" ref="T3347">_xlfn.IFS(Table1[[#This Row],[Inventory_Level]]&lt;=200,"low",Table1[[#This Row],[Inventory_Level]]&gt;=700,"high",Table1[[#This Row],[Inventory_Level]]&gt;200,"medium")</f>
        <v>low</v>
      </c>
    </row>
    <row r="3348" spans="1:20" x14ac:dyDescent="0.35">
      <c r="A3348" s="4">
        <v>3347</v>
      </c>
      <c r="B3348" s="4" t="s">
        <v>51</v>
      </c>
      <c r="C3348" s="4" t="s">
        <v>24</v>
      </c>
      <c r="D3348" s="4" t="s">
        <v>17</v>
      </c>
      <c r="E3348" s="4" t="s">
        <v>52</v>
      </c>
      <c r="F3348" s="10" t="s">
        <v>263</v>
      </c>
      <c r="G3348" s="11" t="s">
        <v>400</v>
      </c>
      <c r="H3348" s="4">
        <v>29</v>
      </c>
      <c r="I3348" s="12">
        <v>10688.14</v>
      </c>
      <c r="J3348" s="12">
        <v>309956.06</v>
      </c>
      <c r="K3348" s="12">
        <v>2718.75</v>
      </c>
      <c r="L3348" s="4">
        <v>104</v>
      </c>
      <c r="M3348" s="4" t="s">
        <v>42</v>
      </c>
      <c r="N3348" s="4" t="str" cm="1">
        <f t="array" ref="N3348">_xlfn.SWITCH(E3348,"Delhi","North","Chennai","South","Hyderabad","South","Mumbai","Central","Bangalore","South")</f>
        <v>Central</v>
      </c>
      <c r="O3348" s="12">
        <v>68590.3</v>
      </c>
      <c r="P3348" s="4">
        <f>Table1[[#This Row],[Delivery_Date]]-Table1[[#This Row],[Order_Date]]</f>
        <v>2</v>
      </c>
      <c r="Q3348" s="4" t="str">
        <f>IF(Table1[[#This Row],[Delivery delay days]]&gt;5,"delay","on time")</f>
        <v>on time</v>
      </c>
      <c r="R3348" s="10">
        <f>DATEVALUE(Table1[[#This Row],[Delivery_Date]])</f>
        <v>44959</v>
      </c>
      <c r="S3348" s="10">
        <f>DATEVALUE(Table1[[#This Row],[Order_Date]])</f>
        <v>44957</v>
      </c>
      <c r="T3348" s="4" t="str" cm="1">
        <f t="array" ref="T3348">_xlfn.IFS(Table1[[#This Row],[Inventory_Level]]&lt;=200,"low",Table1[[#This Row],[Inventory_Level]]&gt;=700,"high",Table1[[#This Row],[Inventory_Level]]&gt;200,"medium")</f>
        <v>low</v>
      </c>
    </row>
    <row r="3349" spans="1:20" x14ac:dyDescent="0.35">
      <c r="A3349" s="4">
        <v>3348</v>
      </c>
      <c r="B3349" s="4" t="s">
        <v>23</v>
      </c>
      <c r="C3349" s="4" t="s">
        <v>16</v>
      </c>
      <c r="D3349" s="4" t="s">
        <v>39</v>
      </c>
      <c r="E3349" s="4" t="s">
        <v>26</v>
      </c>
      <c r="F3349" s="10" t="s">
        <v>72</v>
      </c>
      <c r="G3349" s="11" t="s">
        <v>294</v>
      </c>
      <c r="H3349" s="4">
        <v>83</v>
      </c>
      <c r="I3349" s="12">
        <v>49885.01</v>
      </c>
      <c r="J3349" s="12">
        <v>4140455.83</v>
      </c>
      <c r="K3349" s="12">
        <v>3797.62</v>
      </c>
      <c r="L3349" s="4">
        <v>784</v>
      </c>
      <c r="M3349" s="4" t="s">
        <v>42</v>
      </c>
      <c r="N3349" s="4" t="str" cm="1">
        <f t="array" ref="N3349">_xlfn.SWITCH(E3349,"Delhi","North","Chennai","South","Hyderabad","South","Mumbai","Central","Bangalore","South")</f>
        <v>South</v>
      </c>
      <c r="O3349" s="12">
        <v>669456.98</v>
      </c>
      <c r="P3349" s="4">
        <f>Table1[[#This Row],[Delivery_Date]]-Table1[[#This Row],[Order_Date]]</f>
        <v>9</v>
      </c>
      <c r="Q3349" s="4" t="str">
        <f>IF(Table1[[#This Row],[Delivery delay days]]&gt;5,"delay","on time")</f>
        <v>delay</v>
      </c>
      <c r="R3349" s="10">
        <f>DATEVALUE(Table1[[#This Row],[Delivery_Date]])</f>
        <v>45280</v>
      </c>
      <c r="S3349" s="10">
        <f>DATEVALUE(Table1[[#This Row],[Order_Date]])</f>
        <v>45271</v>
      </c>
      <c r="T3349" s="4" t="str" cm="1">
        <f t="array" ref="T3349">_xlfn.IFS(Table1[[#This Row],[Inventory_Level]]&lt;=200,"low",Table1[[#This Row],[Inventory_Level]]&gt;=700,"high",Table1[[#This Row],[Inventory_Level]]&gt;200,"medium")</f>
        <v>high</v>
      </c>
    </row>
    <row r="3350" spans="1:20" x14ac:dyDescent="0.35">
      <c r="A3350" s="4">
        <v>3349</v>
      </c>
      <c r="B3350" s="4" t="s">
        <v>23</v>
      </c>
      <c r="C3350" s="4" t="s">
        <v>24</v>
      </c>
      <c r="D3350" s="4" t="s">
        <v>45</v>
      </c>
      <c r="E3350" s="4" t="s">
        <v>60</v>
      </c>
      <c r="F3350" s="10" t="s">
        <v>112</v>
      </c>
      <c r="G3350" s="11" t="s">
        <v>92</v>
      </c>
      <c r="H3350" s="4">
        <v>18</v>
      </c>
      <c r="I3350" s="12">
        <v>15547.97</v>
      </c>
      <c r="J3350" s="12">
        <v>279863.46000000002</v>
      </c>
      <c r="K3350" s="12">
        <v>4229.17</v>
      </c>
      <c r="L3350" s="4">
        <v>238</v>
      </c>
      <c r="M3350" s="4" t="s">
        <v>21</v>
      </c>
      <c r="N3350" s="4" t="str" cm="1">
        <f t="array" ref="N3350">_xlfn.SWITCH(E3350,"Delhi","North","Chennai","South","Hyderabad","South","Mumbai","Central","Bangalore","South")</f>
        <v>South</v>
      </c>
      <c r="O3350" s="12">
        <v>68000.14</v>
      </c>
      <c r="P3350" s="4">
        <f>Table1[[#This Row],[Delivery_Date]]-Table1[[#This Row],[Order_Date]]</f>
        <v>5</v>
      </c>
      <c r="Q3350" s="4" t="str">
        <f>IF(Table1[[#This Row],[Delivery delay days]]&gt;5,"delay","on time")</f>
        <v>on time</v>
      </c>
      <c r="R3350" s="10">
        <f>DATEVALUE(Table1[[#This Row],[Delivery_Date]])</f>
        <v>45167</v>
      </c>
      <c r="S3350" s="10">
        <f>DATEVALUE(Table1[[#This Row],[Order_Date]])</f>
        <v>45162</v>
      </c>
      <c r="T3350" s="4" t="str" cm="1">
        <f t="array" ref="T3350">_xlfn.IFS(Table1[[#This Row],[Inventory_Level]]&lt;=200,"low",Table1[[#This Row],[Inventory_Level]]&gt;=700,"high",Table1[[#This Row],[Inventory_Level]]&gt;200,"medium")</f>
        <v>medium</v>
      </c>
    </row>
    <row r="3351" spans="1:20" x14ac:dyDescent="0.35">
      <c r="A3351" s="4">
        <v>3350</v>
      </c>
      <c r="B3351" s="4" t="s">
        <v>23</v>
      </c>
      <c r="C3351" s="4" t="s">
        <v>24</v>
      </c>
      <c r="D3351" s="4" t="s">
        <v>39</v>
      </c>
      <c r="E3351" s="4" t="s">
        <v>18</v>
      </c>
      <c r="F3351" s="10" t="s">
        <v>265</v>
      </c>
      <c r="G3351" s="11" t="s">
        <v>161</v>
      </c>
      <c r="H3351" s="4">
        <v>83</v>
      </c>
      <c r="I3351" s="12">
        <v>46618.48</v>
      </c>
      <c r="J3351" s="12">
        <v>3869333.84</v>
      </c>
      <c r="K3351" s="12">
        <v>2611.11</v>
      </c>
      <c r="L3351" s="4">
        <v>110</v>
      </c>
      <c r="M3351" s="4" t="s">
        <v>21</v>
      </c>
      <c r="N3351" s="4" t="str" cm="1">
        <f t="array" ref="N3351">_xlfn.SWITCH(E3351,"Delhi","North","Chennai","South","Hyderabad","South","Mumbai","Central","Bangalore","South")</f>
        <v>North</v>
      </c>
      <c r="O3351" s="12">
        <v>724913.18</v>
      </c>
      <c r="P3351" s="4">
        <f>Table1[[#This Row],[Delivery_Date]]-Table1[[#This Row],[Order_Date]]</f>
        <v>2</v>
      </c>
      <c r="Q3351" s="4" t="str">
        <f>IF(Table1[[#This Row],[Delivery delay days]]&gt;5,"delay","on time")</f>
        <v>on time</v>
      </c>
      <c r="R3351" s="10">
        <f>DATEVALUE(Table1[[#This Row],[Delivery_Date]])</f>
        <v>45156</v>
      </c>
      <c r="S3351" s="10">
        <f>DATEVALUE(Table1[[#This Row],[Order_Date]])</f>
        <v>45154</v>
      </c>
      <c r="T3351" s="4" t="str" cm="1">
        <f t="array" ref="T3351">_xlfn.IFS(Table1[[#This Row],[Inventory_Level]]&lt;=200,"low",Table1[[#This Row],[Inventory_Level]]&gt;=700,"high",Table1[[#This Row],[Inventory_Level]]&gt;200,"medium")</f>
        <v>low</v>
      </c>
    </row>
    <row r="3352" spans="1:20" x14ac:dyDescent="0.35">
      <c r="A3352" s="4">
        <v>3351</v>
      </c>
      <c r="B3352" s="4" t="s">
        <v>23</v>
      </c>
      <c r="C3352" s="4" t="s">
        <v>16</v>
      </c>
      <c r="D3352" s="4" t="s">
        <v>17</v>
      </c>
      <c r="E3352" s="4" t="s">
        <v>26</v>
      </c>
      <c r="F3352" s="10" t="s">
        <v>264</v>
      </c>
      <c r="G3352" s="11" t="s">
        <v>363</v>
      </c>
      <c r="H3352" s="4">
        <v>69</v>
      </c>
      <c r="I3352" s="12">
        <v>28487.5</v>
      </c>
      <c r="J3352" s="12">
        <v>1965637.5</v>
      </c>
      <c r="K3352" s="12">
        <v>1390.89</v>
      </c>
      <c r="L3352" s="4">
        <v>999</v>
      </c>
      <c r="M3352" s="4" t="s">
        <v>29</v>
      </c>
      <c r="N3352" s="4" t="str" cm="1">
        <f t="array" ref="N3352">_xlfn.SWITCH(E3352,"Delhi","North","Chennai","South","Hyderabad","South","Mumbai","Central","Bangalore","South")</f>
        <v>South</v>
      </c>
      <c r="O3352" s="12">
        <v>374908.17</v>
      </c>
      <c r="P3352" s="4">
        <f>Table1[[#This Row],[Delivery_Date]]-Table1[[#This Row],[Order_Date]]</f>
        <v>14</v>
      </c>
      <c r="Q3352" s="4" t="str">
        <f>IF(Table1[[#This Row],[Delivery delay days]]&gt;5,"delay","on time")</f>
        <v>delay</v>
      </c>
      <c r="R3352" s="10">
        <f>DATEVALUE(Table1[[#This Row],[Delivery_Date]])</f>
        <v>45042</v>
      </c>
      <c r="S3352" s="10">
        <f>DATEVALUE(Table1[[#This Row],[Order_Date]])</f>
        <v>45028</v>
      </c>
      <c r="T3352" s="4" t="str" cm="1">
        <f t="array" ref="T3352">_xlfn.IFS(Table1[[#This Row],[Inventory_Level]]&lt;=200,"low",Table1[[#This Row],[Inventory_Level]]&gt;=700,"high",Table1[[#This Row],[Inventory_Level]]&gt;200,"medium")</f>
        <v>high</v>
      </c>
    </row>
    <row r="3353" spans="1:20" x14ac:dyDescent="0.35">
      <c r="A3353" s="4">
        <v>3352</v>
      </c>
      <c r="B3353" s="4" t="s">
        <v>37</v>
      </c>
      <c r="C3353" s="4" t="s">
        <v>24</v>
      </c>
      <c r="D3353" s="4" t="s">
        <v>25</v>
      </c>
      <c r="E3353" s="4" t="s">
        <v>52</v>
      </c>
      <c r="F3353" s="10" t="s">
        <v>47</v>
      </c>
      <c r="G3353" s="11" t="s">
        <v>301</v>
      </c>
      <c r="H3353" s="4">
        <v>52</v>
      </c>
      <c r="I3353" s="12">
        <v>42593.77</v>
      </c>
      <c r="J3353" s="12">
        <v>2214876.04</v>
      </c>
      <c r="K3353" s="12">
        <v>2811.39</v>
      </c>
      <c r="L3353" s="4">
        <v>858</v>
      </c>
      <c r="M3353" s="4" t="s">
        <v>29</v>
      </c>
      <c r="N3353" s="4" t="str" cm="1">
        <f t="array" ref="N3353">_xlfn.SWITCH(E3353,"Delhi","North","Chennai","South","Hyderabad","South","Mumbai","Central","Bangalore","South")</f>
        <v>Central</v>
      </c>
      <c r="O3353" s="12">
        <v>216294.18</v>
      </c>
      <c r="P3353" s="4">
        <f>Table1[[#This Row],[Delivery_Date]]-Table1[[#This Row],[Order_Date]]</f>
        <v>2</v>
      </c>
      <c r="Q3353" s="4" t="str">
        <f>IF(Table1[[#This Row],[Delivery delay days]]&gt;5,"delay","on time")</f>
        <v>on time</v>
      </c>
      <c r="R3353" s="10">
        <f>DATEVALUE(Table1[[#This Row],[Delivery_Date]])</f>
        <v>45140</v>
      </c>
      <c r="S3353" s="10">
        <f>DATEVALUE(Table1[[#This Row],[Order_Date]])</f>
        <v>45138</v>
      </c>
      <c r="T3353" s="4" t="str" cm="1">
        <f t="array" ref="T3353">_xlfn.IFS(Table1[[#This Row],[Inventory_Level]]&lt;=200,"low",Table1[[#This Row],[Inventory_Level]]&gt;=700,"high",Table1[[#This Row],[Inventory_Level]]&gt;200,"medium")</f>
        <v>high</v>
      </c>
    </row>
    <row r="3354" spans="1:20" x14ac:dyDescent="0.35">
      <c r="A3354" s="4">
        <v>3353</v>
      </c>
      <c r="B3354" s="4" t="s">
        <v>23</v>
      </c>
      <c r="C3354" s="4" t="s">
        <v>16</v>
      </c>
      <c r="D3354" s="4" t="s">
        <v>39</v>
      </c>
      <c r="E3354" s="4" t="s">
        <v>26</v>
      </c>
      <c r="F3354" s="10" t="s">
        <v>338</v>
      </c>
      <c r="G3354" s="11" t="s">
        <v>346</v>
      </c>
      <c r="H3354" s="4">
        <v>49</v>
      </c>
      <c r="I3354" s="12">
        <v>11761.07</v>
      </c>
      <c r="J3354" s="12">
        <v>576292.43000000005</v>
      </c>
      <c r="K3354" s="12">
        <v>4615.97</v>
      </c>
      <c r="L3354" s="4">
        <v>110</v>
      </c>
      <c r="M3354" s="4" t="s">
        <v>35</v>
      </c>
      <c r="N3354" s="4" t="str" cm="1">
        <f t="array" ref="N3354">_xlfn.SWITCH(E3354,"Delhi","North","Chennai","South","Hyderabad","South","Mumbai","Central","Bangalore","South")</f>
        <v>South</v>
      </c>
      <c r="O3354" s="12">
        <v>85683.17</v>
      </c>
      <c r="P3354" s="4">
        <f>Table1[[#This Row],[Delivery_Date]]-Table1[[#This Row],[Order_Date]]</f>
        <v>15</v>
      </c>
      <c r="Q3354" s="4" t="str">
        <f>IF(Table1[[#This Row],[Delivery delay days]]&gt;5,"delay","on time")</f>
        <v>delay</v>
      </c>
      <c r="R3354" s="10">
        <f>DATEVALUE(Table1[[#This Row],[Delivery_Date]])</f>
        <v>45086</v>
      </c>
      <c r="S3354" s="10">
        <f>DATEVALUE(Table1[[#This Row],[Order_Date]])</f>
        <v>45071</v>
      </c>
      <c r="T3354" s="4" t="str" cm="1">
        <f t="array" ref="T3354">_xlfn.IFS(Table1[[#This Row],[Inventory_Level]]&lt;=200,"low",Table1[[#This Row],[Inventory_Level]]&gt;=700,"high",Table1[[#This Row],[Inventory_Level]]&gt;200,"medium")</f>
        <v>low</v>
      </c>
    </row>
    <row r="3355" spans="1:20" x14ac:dyDescent="0.35">
      <c r="A3355" s="4">
        <v>3354</v>
      </c>
      <c r="B3355" s="4" t="s">
        <v>15</v>
      </c>
      <c r="C3355" s="4" t="s">
        <v>38</v>
      </c>
      <c r="D3355" s="4" t="s">
        <v>39</v>
      </c>
      <c r="E3355" s="4" t="s">
        <v>60</v>
      </c>
      <c r="F3355" s="10" t="s">
        <v>131</v>
      </c>
      <c r="G3355" s="11" t="s">
        <v>293</v>
      </c>
      <c r="H3355" s="4">
        <v>44</v>
      </c>
      <c r="I3355" s="12">
        <v>3792.23</v>
      </c>
      <c r="J3355" s="12">
        <v>166858.12</v>
      </c>
      <c r="K3355" s="12">
        <v>4159.18</v>
      </c>
      <c r="L3355" s="4">
        <v>14</v>
      </c>
      <c r="M3355" s="4" t="s">
        <v>21</v>
      </c>
      <c r="N3355" s="4" t="str" cm="1">
        <f t="array" ref="N3355">_xlfn.SWITCH(E3355,"Delhi","North","Chennai","South","Hyderabad","South","Mumbai","Central","Bangalore","South")</f>
        <v>South</v>
      </c>
      <c r="O3355" s="12">
        <v>22597.08</v>
      </c>
      <c r="P3355" s="4">
        <f>Table1[[#This Row],[Delivery_Date]]-Table1[[#This Row],[Order_Date]]</f>
        <v>15</v>
      </c>
      <c r="Q3355" s="4" t="str">
        <f>IF(Table1[[#This Row],[Delivery delay days]]&gt;5,"delay","on time")</f>
        <v>delay</v>
      </c>
      <c r="R3355" s="10">
        <f>DATEVALUE(Table1[[#This Row],[Delivery_Date]])</f>
        <v>45146</v>
      </c>
      <c r="S3355" s="10">
        <f>DATEVALUE(Table1[[#This Row],[Order_Date]])</f>
        <v>45131</v>
      </c>
      <c r="T3355" s="4" t="str" cm="1">
        <f t="array" ref="T3355">_xlfn.IFS(Table1[[#This Row],[Inventory_Level]]&lt;=200,"low",Table1[[#This Row],[Inventory_Level]]&gt;=700,"high",Table1[[#This Row],[Inventory_Level]]&gt;200,"medium")</f>
        <v>low</v>
      </c>
    </row>
    <row r="3356" spans="1:20" x14ac:dyDescent="0.35">
      <c r="A3356" s="4">
        <v>3355</v>
      </c>
      <c r="B3356" s="4" t="s">
        <v>15</v>
      </c>
      <c r="C3356" s="4" t="s">
        <v>38</v>
      </c>
      <c r="D3356" s="4" t="s">
        <v>17</v>
      </c>
      <c r="E3356" s="4" t="s">
        <v>52</v>
      </c>
      <c r="F3356" s="10" t="s">
        <v>420</v>
      </c>
      <c r="G3356" s="11" t="s">
        <v>53</v>
      </c>
      <c r="H3356" s="4">
        <v>42</v>
      </c>
      <c r="I3356" s="12">
        <v>42104.33</v>
      </c>
      <c r="J3356" s="12">
        <v>1768381.86</v>
      </c>
      <c r="K3356" s="12">
        <v>2684.9</v>
      </c>
      <c r="L3356" s="4">
        <v>26</v>
      </c>
      <c r="M3356" s="4" t="s">
        <v>42</v>
      </c>
      <c r="N3356" s="4" t="str" cm="1">
        <f t="array" ref="N3356">_xlfn.SWITCH(E3356,"Delhi","North","Chennai","South","Hyderabad","South","Mumbai","Central","Bangalore","South")</f>
        <v>Central</v>
      </c>
      <c r="O3356" s="12">
        <v>308529.98</v>
      </c>
      <c r="P3356" s="4">
        <f>Table1[[#This Row],[Delivery_Date]]-Table1[[#This Row],[Order_Date]]</f>
        <v>2</v>
      </c>
      <c r="Q3356" s="4" t="str">
        <f>IF(Table1[[#This Row],[Delivery delay days]]&gt;5,"delay","on time")</f>
        <v>on time</v>
      </c>
      <c r="R3356" s="10">
        <f>DATEVALUE(Table1[[#This Row],[Delivery_Date]])</f>
        <v>45205</v>
      </c>
      <c r="S3356" s="10">
        <f>DATEVALUE(Table1[[#This Row],[Order_Date]])</f>
        <v>45203</v>
      </c>
      <c r="T3356" s="4" t="str" cm="1">
        <f t="array" ref="T3356">_xlfn.IFS(Table1[[#This Row],[Inventory_Level]]&lt;=200,"low",Table1[[#This Row],[Inventory_Level]]&gt;=700,"high",Table1[[#This Row],[Inventory_Level]]&gt;200,"medium")</f>
        <v>low</v>
      </c>
    </row>
    <row r="3357" spans="1:20" x14ac:dyDescent="0.35">
      <c r="A3357" s="4">
        <v>3356</v>
      </c>
      <c r="B3357" s="4" t="s">
        <v>51</v>
      </c>
      <c r="C3357" s="4" t="s">
        <v>38</v>
      </c>
      <c r="D3357" s="4" t="s">
        <v>25</v>
      </c>
      <c r="E3357" s="4" t="s">
        <v>18</v>
      </c>
      <c r="F3357" s="10" t="s">
        <v>354</v>
      </c>
      <c r="G3357" s="11" t="s">
        <v>307</v>
      </c>
      <c r="H3357" s="4">
        <v>16</v>
      </c>
      <c r="I3357" s="12">
        <v>4114.47</v>
      </c>
      <c r="J3357" s="12">
        <v>65831.520000000004</v>
      </c>
      <c r="K3357" s="12">
        <v>2724.48</v>
      </c>
      <c r="L3357" s="4">
        <v>104</v>
      </c>
      <c r="M3357" s="4" t="s">
        <v>21</v>
      </c>
      <c r="N3357" s="4" t="str" cm="1">
        <f t="array" ref="N3357">_xlfn.SWITCH(E3357,"Delhi","North","Chennai","South","Hyderabad","South","Mumbai","Central","Bangalore","South")</f>
        <v>North</v>
      </c>
      <c r="O3357" s="12">
        <v>7202.92</v>
      </c>
      <c r="P3357" s="4">
        <f>Table1[[#This Row],[Delivery_Date]]-Table1[[#This Row],[Order_Date]]</f>
        <v>15</v>
      </c>
      <c r="Q3357" s="4" t="str">
        <f>IF(Table1[[#This Row],[Delivery delay days]]&gt;5,"delay","on time")</f>
        <v>delay</v>
      </c>
      <c r="R3357" s="10">
        <f>DATEVALUE(Table1[[#This Row],[Delivery_Date]])</f>
        <v>45283</v>
      </c>
      <c r="S3357" s="10">
        <f>DATEVALUE(Table1[[#This Row],[Order_Date]])</f>
        <v>45268</v>
      </c>
      <c r="T3357" s="4" t="str" cm="1">
        <f t="array" ref="T3357">_xlfn.IFS(Table1[[#This Row],[Inventory_Level]]&lt;=200,"low",Table1[[#This Row],[Inventory_Level]]&gt;=700,"high",Table1[[#This Row],[Inventory_Level]]&gt;200,"medium")</f>
        <v>low</v>
      </c>
    </row>
    <row r="3358" spans="1:20" x14ac:dyDescent="0.35">
      <c r="A3358" s="4">
        <v>3357</v>
      </c>
      <c r="B3358" s="4" t="s">
        <v>31</v>
      </c>
      <c r="C3358" s="4" t="s">
        <v>38</v>
      </c>
      <c r="D3358" s="4" t="s">
        <v>39</v>
      </c>
      <c r="E3358" s="4" t="s">
        <v>60</v>
      </c>
      <c r="F3358" s="10" t="s">
        <v>142</v>
      </c>
      <c r="G3358" s="11" t="s">
        <v>213</v>
      </c>
      <c r="H3358" s="4">
        <v>36</v>
      </c>
      <c r="I3358" s="12">
        <v>4685.96</v>
      </c>
      <c r="J3358" s="12">
        <v>168694.56</v>
      </c>
      <c r="K3358" s="12">
        <v>3544.83</v>
      </c>
      <c r="L3358" s="4">
        <v>654</v>
      </c>
      <c r="M3358" s="4" t="s">
        <v>29</v>
      </c>
      <c r="N3358" s="4" t="str" cm="1">
        <f t="array" ref="N3358">_xlfn.SWITCH(E3358,"Delhi","North","Chennai","South","Hyderabad","South","Mumbai","Central","Bangalore","South")</f>
        <v>South</v>
      </c>
      <c r="O3358" s="12">
        <v>9092.1200000000008</v>
      </c>
      <c r="P3358" s="4">
        <f>Table1[[#This Row],[Delivery_Date]]-Table1[[#This Row],[Order_Date]]</f>
        <v>14</v>
      </c>
      <c r="Q3358" s="4" t="str">
        <f>IF(Table1[[#This Row],[Delivery delay days]]&gt;5,"delay","on time")</f>
        <v>delay</v>
      </c>
      <c r="R3358" s="10">
        <f>DATEVALUE(Table1[[#This Row],[Delivery_Date]])</f>
        <v>45251</v>
      </c>
      <c r="S3358" s="10">
        <f>DATEVALUE(Table1[[#This Row],[Order_Date]])</f>
        <v>45237</v>
      </c>
      <c r="T3358" s="4" t="str" cm="1">
        <f t="array" ref="T3358">_xlfn.IFS(Table1[[#This Row],[Inventory_Level]]&lt;=200,"low",Table1[[#This Row],[Inventory_Level]]&gt;=700,"high",Table1[[#This Row],[Inventory_Level]]&gt;200,"medium")</f>
        <v>medium</v>
      </c>
    </row>
    <row r="3359" spans="1:20" x14ac:dyDescent="0.35">
      <c r="A3359" s="4">
        <v>3358</v>
      </c>
      <c r="B3359" s="4" t="s">
        <v>15</v>
      </c>
      <c r="C3359" s="4" t="s">
        <v>16</v>
      </c>
      <c r="D3359" s="4" t="s">
        <v>25</v>
      </c>
      <c r="E3359" s="4" t="s">
        <v>52</v>
      </c>
      <c r="F3359" s="10" t="s">
        <v>228</v>
      </c>
      <c r="G3359" s="11" t="s">
        <v>62</v>
      </c>
      <c r="H3359" s="4">
        <v>85</v>
      </c>
      <c r="I3359" s="12">
        <v>25126.46</v>
      </c>
      <c r="J3359" s="12">
        <v>2135749.1</v>
      </c>
      <c r="K3359" s="12">
        <v>998.53</v>
      </c>
      <c r="L3359" s="4">
        <v>298</v>
      </c>
      <c r="M3359" s="4" t="s">
        <v>35</v>
      </c>
      <c r="N3359" s="4" t="str" cm="1">
        <f t="array" ref="N3359">_xlfn.SWITCH(E3359,"Delhi","North","Chennai","South","Hyderabad","South","Mumbai","Central","Bangalore","South")</f>
        <v>Central</v>
      </c>
      <c r="O3359" s="12">
        <v>390564.35</v>
      </c>
      <c r="P3359" s="4">
        <f>Table1[[#This Row],[Delivery_Date]]-Table1[[#This Row],[Order_Date]]</f>
        <v>13</v>
      </c>
      <c r="Q3359" s="4" t="str">
        <f>IF(Table1[[#This Row],[Delivery delay days]]&gt;5,"delay","on time")</f>
        <v>delay</v>
      </c>
      <c r="R3359" s="10">
        <f>DATEVALUE(Table1[[#This Row],[Delivery_Date]])</f>
        <v>45037</v>
      </c>
      <c r="S3359" s="10">
        <f>DATEVALUE(Table1[[#This Row],[Order_Date]])</f>
        <v>45024</v>
      </c>
      <c r="T3359" s="4" t="str" cm="1">
        <f t="array" ref="T3359">_xlfn.IFS(Table1[[#This Row],[Inventory_Level]]&lt;=200,"low",Table1[[#This Row],[Inventory_Level]]&gt;=700,"high",Table1[[#This Row],[Inventory_Level]]&gt;200,"medium")</f>
        <v>medium</v>
      </c>
    </row>
    <row r="3360" spans="1:20" x14ac:dyDescent="0.35">
      <c r="A3360" s="4">
        <v>3359</v>
      </c>
      <c r="B3360" s="4" t="s">
        <v>51</v>
      </c>
      <c r="C3360" s="4" t="s">
        <v>38</v>
      </c>
      <c r="D3360" s="4" t="s">
        <v>17</v>
      </c>
      <c r="E3360" s="4" t="s">
        <v>46</v>
      </c>
      <c r="F3360" s="10" t="s">
        <v>377</v>
      </c>
      <c r="G3360" s="11" t="s">
        <v>115</v>
      </c>
      <c r="H3360" s="4">
        <v>89</v>
      </c>
      <c r="I3360" s="12">
        <v>14543.01</v>
      </c>
      <c r="J3360" s="12">
        <v>1294327.8899999999</v>
      </c>
      <c r="K3360" s="12">
        <v>3747.31</v>
      </c>
      <c r="L3360" s="4">
        <v>880</v>
      </c>
      <c r="M3360" s="4" t="s">
        <v>21</v>
      </c>
      <c r="N3360" s="4" t="str" cm="1">
        <f t="array" ref="N3360">_xlfn.SWITCH(E3360,"Delhi","North","Chennai","South","Hyderabad","South","Mumbai","Central","Bangalore","South")</f>
        <v>South</v>
      </c>
      <c r="O3360" s="12">
        <v>236104.92</v>
      </c>
      <c r="P3360" s="4">
        <f>Table1[[#This Row],[Delivery_Date]]-Table1[[#This Row],[Order_Date]]</f>
        <v>2</v>
      </c>
      <c r="Q3360" s="4" t="str">
        <f>IF(Table1[[#This Row],[Delivery delay days]]&gt;5,"delay","on time")</f>
        <v>on time</v>
      </c>
      <c r="R3360" s="10">
        <f>DATEVALUE(Table1[[#This Row],[Delivery_Date]])</f>
        <v>45245</v>
      </c>
      <c r="S3360" s="10">
        <f>DATEVALUE(Table1[[#This Row],[Order_Date]])</f>
        <v>45243</v>
      </c>
      <c r="T3360" s="4" t="str" cm="1">
        <f t="array" ref="T3360">_xlfn.IFS(Table1[[#This Row],[Inventory_Level]]&lt;=200,"low",Table1[[#This Row],[Inventory_Level]]&gt;=700,"high",Table1[[#This Row],[Inventory_Level]]&gt;200,"medium")</f>
        <v>high</v>
      </c>
    </row>
    <row r="3361" spans="1:20" x14ac:dyDescent="0.35">
      <c r="A3361" s="4">
        <v>3360</v>
      </c>
      <c r="B3361" s="4" t="s">
        <v>15</v>
      </c>
      <c r="C3361" s="4" t="s">
        <v>16</v>
      </c>
      <c r="D3361" s="4" t="s">
        <v>17</v>
      </c>
      <c r="E3361" s="4" t="s">
        <v>52</v>
      </c>
      <c r="F3361" s="10" t="s">
        <v>377</v>
      </c>
      <c r="G3361" s="11" t="s">
        <v>95</v>
      </c>
      <c r="H3361" s="4">
        <v>38</v>
      </c>
      <c r="I3361" s="12">
        <v>37327.39</v>
      </c>
      <c r="J3361" s="12">
        <v>1418440.82</v>
      </c>
      <c r="K3361" s="12">
        <v>3364.12</v>
      </c>
      <c r="L3361" s="4">
        <v>818</v>
      </c>
      <c r="M3361" s="4" t="s">
        <v>29</v>
      </c>
      <c r="N3361" s="4" t="str" cm="1">
        <f t="array" ref="N3361">_xlfn.SWITCH(E3361,"Delhi","North","Chennai","South","Hyderabad","South","Mumbai","Central","Bangalore","South")</f>
        <v>Central</v>
      </c>
      <c r="O3361" s="12">
        <v>161666.38</v>
      </c>
      <c r="P3361" s="4">
        <f>Table1[[#This Row],[Delivery_Date]]-Table1[[#This Row],[Order_Date]]</f>
        <v>7</v>
      </c>
      <c r="Q3361" s="4" t="str">
        <f>IF(Table1[[#This Row],[Delivery delay days]]&gt;5,"delay","on time")</f>
        <v>delay</v>
      </c>
      <c r="R3361" s="10">
        <f>DATEVALUE(Table1[[#This Row],[Delivery_Date]])</f>
        <v>45250</v>
      </c>
      <c r="S3361" s="10">
        <f>DATEVALUE(Table1[[#This Row],[Order_Date]])</f>
        <v>45243</v>
      </c>
      <c r="T3361" s="4" t="str" cm="1">
        <f t="array" ref="T3361">_xlfn.IFS(Table1[[#This Row],[Inventory_Level]]&lt;=200,"low",Table1[[#This Row],[Inventory_Level]]&gt;=700,"high",Table1[[#This Row],[Inventory_Level]]&gt;200,"medium")</f>
        <v>high</v>
      </c>
    </row>
    <row r="3362" spans="1:20" x14ac:dyDescent="0.35">
      <c r="A3362" s="4">
        <v>3361</v>
      </c>
      <c r="B3362" s="4" t="s">
        <v>59</v>
      </c>
      <c r="C3362" s="4" t="s">
        <v>38</v>
      </c>
      <c r="D3362" s="4" t="s">
        <v>39</v>
      </c>
      <c r="E3362" s="4" t="s">
        <v>18</v>
      </c>
      <c r="F3362" s="10" t="s">
        <v>267</v>
      </c>
      <c r="G3362" s="11" t="s">
        <v>163</v>
      </c>
      <c r="H3362" s="4">
        <v>38</v>
      </c>
      <c r="I3362" s="12">
        <v>33166.53</v>
      </c>
      <c r="J3362" s="12">
        <v>1260328.1399999999</v>
      </c>
      <c r="K3362" s="12">
        <v>3618.77</v>
      </c>
      <c r="L3362" s="4">
        <v>207</v>
      </c>
      <c r="M3362" s="4" t="s">
        <v>21</v>
      </c>
      <c r="N3362" s="4" t="str" cm="1">
        <f t="array" ref="N3362">_xlfn.SWITCH(E3362,"Delhi","North","Chennai","South","Hyderabad","South","Mumbai","Central","Bangalore","South")</f>
        <v>North</v>
      </c>
      <c r="O3362" s="12">
        <v>239625.45</v>
      </c>
      <c r="P3362" s="4">
        <f>Table1[[#This Row],[Delivery_Date]]-Table1[[#This Row],[Order_Date]]</f>
        <v>6</v>
      </c>
      <c r="Q3362" s="4" t="str">
        <f>IF(Table1[[#This Row],[Delivery delay days]]&gt;5,"delay","on time")</f>
        <v>delay</v>
      </c>
      <c r="R3362" s="10">
        <f>DATEVALUE(Table1[[#This Row],[Delivery_Date]])</f>
        <v>45224</v>
      </c>
      <c r="S3362" s="10">
        <f>DATEVALUE(Table1[[#This Row],[Order_Date]])</f>
        <v>45218</v>
      </c>
      <c r="T3362" s="4" t="str" cm="1">
        <f t="array" ref="T3362">_xlfn.IFS(Table1[[#This Row],[Inventory_Level]]&lt;=200,"low",Table1[[#This Row],[Inventory_Level]]&gt;=700,"high",Table1[[#This Row],[Inventory_Level]]&gt;200,"medium")</f>
        <v>medium</v>
      </c>
    </row>
    <row r="3363" spans="1:20" x14ac:dyDescent="0.35">
      <c r="A3363" s="4">
        <v>3362</v>
      </c>
      <c r="B3363" s="4" t="s">
        <v>15</v>
      </c>
      <c r="C3363" s="4" t="s">
        <v>16</v>
      </c>
      <c r="D3363" s="4" t="s">
        <v>17</v>
      </c>
      <c r="E3363" s="4" t="s">
        <v>60</v>
      </c>
      <c r="F3363" s="10" t="s">
        <v>56</v>
      </c>
      <c r="G3363" s="11" t="s">
        <v>48</v>
      </c>
      <c r="H3363" s="4">
        <v>39</v>
      </c>
      <c r="I3363" s="12">
        <v>22049.64</v>
      </c>
      <c r="J3363" s="12">
        <v>859935.96</v>
      </c>
      <c r="K3363" s="12">
        <v>1426.05</v>
      </c>
      <c r="L3363" s="4">
        <v>638</v>
      </c>
      <c r="M3363" s="4" t="s">
        <v>29</v>
      </c>
      <c r="N3363" s="4" t="str" cm="1">
        <f t="array" ref="N3363">_xlfn.SWITCH(E3363,"Delhi","North","Chennai","South","Hyderabad","South","Mumbai","Central","Bangalore","South")</f>
        <v>South</v>
      </c>
      <c r="O3363" s="12">
        <v>176196.62</v>
      </c>
      <c r="P3363" s="4">
        <f>Table1[[#This Row],[Delivery_Date]]-Table1[[#This Row],[Order_Date]]</f>
        <v>3</v>
      </c>
      <c r="Q3363" s="4" t="str">
        <f>IF(Table1[[#This Row],[Delivery delay days]]&gt;5,"delay","on time")</f>
        <v>on time</v>
      </c>
      <c r="R3363" s="10">
        <f>DATEVALUE(Table1[[#This Row],[Delivery_Date]])</f>
        <v>45153</v>
      </c>
      <c r="S3363" s="10">
        <f>DATEVALUE(Table1[[#This Row],[Order_Date]])</f>
        <v>45150</v>
      </c>
      <c r="T3363" s="4" t="str" cm="1">
        <f t="array" ref="T3363">_xlfn.IFS(Table1[[#This Row],[Inventory_Level]]&lt;=200,"low",Table1[[#This Row],[Inventory_Level]]&gt;=700,"high",Table1[[#This Row],[Inventory_Level]]&gt;200,"medium")</f>
        <v>medium</v>
      </c>
    </row>
    <row r="3364" spans="1:20" x14ac:dyDescent="0.35">
      <c r="A3364" s="4">
        <v>3363</v>
      </c>
      <c r="B3364" s="4" t="s">
        <v>31</v>
      </c>
      <c r="C3364" s="4" t="s">
        <v>24</v>
      </c>
      <c r="D3364" s="4" t="s">
        <v>25</v>
      </c>
      <c r="E3364" s="4" t="s">
        <v>18</v>
      </c>
      <c r="F3364" s="10" t="s">
        <v>40</v>
      </c>
      <c r="G3364" s="11" t="s">
        <v>62</v>
      </c>
      <c r="H3364" s="4">
        <v>64</v>
      </c>
      <c r="I3364" s="12">
        <v>13346.72</v>
      </c>
      <c r="J3364" s="12">
        <v>854190.07999999996</v>
      </c>
      <c r="K3364" s="12">
        <v>4195.59</v>
      </c>
      <c r="L3364" s="4">
        <v>671</v>
      </c>
      <c r="M3364" s="4" t="s">
        <v>21</v>
      </c>
      <c r="N3364" s="4" t="str" cm="1">
        <f t="array" ref="N3364">_xlfn.SWITCH(E3364,"Delhi","North","Chennai","South","Hyderabad","South","Mumbai","Central","Bangalore","South")</f>
        <v>North</v>
      </c>
      <c r="O3364" s="12">
        <v>49682.879999999997</v>
      </c>
      <c r="P3364" s="4">
        <f>Table1[[#This Row],[Delivery_Date]]-Table1[[#This Row],[Order_Date]]</f>
        <v>4</v>
      </c>
      <c r="Q3364" s="4" t="str">
        <f>IF(Table1[[#This Row],[Delivery delay days]]&gt;5,"delay","on time")</f>
        <v>on time</v>
      </c>
      <c r="R3364" s="10">
        <f>DATEVALUE(Table1[[#This Row],[Delivery_Date]])</f>
        <v>45037</v>
      </c>
      <c r="S3364" s="10">
        <f>DATEVALUE(Table1[[#This Row],[Order_Date]])</f>
        <v>45033</v>
      </c>
      <c r="T3364" s="4" t="str" cm="1">
        <f t="array" ref="T3364">_xlfn.IFS(Table1[[#This Row],[Inventory_Level]]&lt;=200,"low",Table1[[#This Row],[Inventory_Level]]&gt;=700,"high",Table1[[#This Row],[Inventory_Level]]&gt;200,"medium")</f>
        <v>medium</v>
      </c>
    </row>
    <row r="3365" spans="1:20" x14ac:dyDescent="0.35">
      <c r="A3365" s="4">
        <v>3364</v>
      </c>
      <c r="B3365" s="4" t="s">
        <v>59</v>
      </c>
      <c r="C3365" s="4" t="s">
        <v>38</v>
      </c>
      <c r="D3365" s="4" t="s">
        <v>32</v>
      </c>
      <c r="E3365" s="4" t="s">
        <v>46</v>
      </c>
      <c r="F3365" s="10" t="s">
        <v>64</v>
      </c>
      <c r="G3365" s="11" t="s">
        <v>199</v>
      </c>
      <c r="H3365" s="4">
        <v>87</v>
      </c>
      <c r="I3365" s="12">
        <v>42719.18</v>
      </c>
      <c r="J3365" s="12">
        <v>3716568.66</v>
      </c>
      <c r="K3365" s="12">
        <v>2391.19</v>
      </c>
      <c r="L3365" s="4">
        <v>181</v>
      </c>
      <c r="M3365" s="4" t="s">
        <v>42</v>
      </c>
      <c r="N3365" s="4" t="str" cm="1">
        <f t="array" ref="N3365">_xlfn.SWITCH(E3365,"Delhi","North","Chennai","South","Hyderabad","South","Mumbai","Central","Bangalore","South")</f>
        <v>South</v>
      </c>
      <c r="O3365" s="12">
        <v>806599.65</v>
      </c>
      <c r="P3365" s="4">
        <f>Table1[[#This Row],[Delivery_Date]]-Table1[[#This Row],[Order_Date]]</f>
        <v>13</v>
      </c>
      <c r="Q3365" s="4" t="str">
        <f>IF(Table1[[#This Row],[Delivery delay days]]&gt;5,"delay","on time")</f>
        <v>delay</v>
      </c>
      <c r="R3365" s="10">
        <f>DATEVALUE(Table1[[#This Row],[Delivery_Date]])</f>
        <v>45110</v>
      </c>
      <c r="S3365" s="10">
        <f>DATEVALUE(Table1[[#This Row],[Order_Date]])</f>
        <v>45097</v>
      </c>
      <c r="T3365" s="4" t="str" cm="1">
        <f t="array" ref="T3365">_xlfn.IFS(Table1[[#This Row],[Inventory_Level]]&lt;=200,"low",Table1[[#This Row],[Inventory_Level]]&gt;=700,"high",Table1[[#This Row],[Inventory_Level]]&gt;200,"medium")</f>
        <v>low</v>
      </c>
    </row>
    <row r="3366" spans="1:20" x14ac:dyDescent="0.35">
      <c r="A3366" s="4">
        <v>3365</v>
      </c>
      <c r="B3366" s="4" t="s">
        <v>51</v>
      </c>
      <c r="C3366" s="4" t="s">
        <v>16</v>
      </c>
      <c r="D3366" s="4" t="s">
        <v>32</v>
      </c>
      <c r="E3366" s="4" t="s">
        <v>52</v>
      </c>
      <c r="F3366" s="10" t="s">
        <v>143</v>
      </c>
      <c r="G3366" s="11" t="s">
        <v>53</v>
      </c>
      <c r="H3366" s="4">
        <v>93</v>
      </c>
      <c r="I3366" s="12">
        <v>16942.75</v>
      </c>
      <c r="J3366" s="12">
        <v>1575675.75</v>
      </c>
      <c r="K3366" s="12">
        <v>475.09</v>
      </c>
      <c r="L3366" s="4">
        <v>743</v>
      </c>
      <c r="M3366" s="4" t="s">
        <v>35</v>
      </c>
      <c r="N3366" s="4" t="str" cm="1">
        <f t="array" ref="N3366">_xlfn.SWITCH(E3366,"Delhi","North","Chennai","South","Hyderabad","South","Mumbai","Central","Bangalore","South")</f>
        <v>Central</v>
      </c>
      <c r="O3366" s="12">
        <v>351753.24</v>
      </c>
      <c r="P3366" s="4">
        <f>Table1[[#This Row],[Delivery_Date]]-Table1[[#This Row],[Order_Date]]</f>
        <v>3</v>
      </c>
      <c r="Q3366" s="4" t="str">
        <f>IF(Table1[[#This Row],[Delivery delay days]]&gt;5,"delay","on time")</f>
        <v>on time</v>
      </c>
      <c r="R3366" s="10">
        <f>DATEVALUE(Table1[[#This Row],[Delivery_Date]])</f>
        <v>45205</v>
      </c>
      <c r="S3366" s="10">
        <f>DATEVALUE(Table1[[#This Row],[Order_Date]])</f>
        <v>45202</v>
      </c>
      <c r="T3366" s="4" t="str" cm="1">
        <f t="array" ref="T3366">_xlfn.IFS(Table1[[#This Row],[Inventory_Level]]&lt;=200,"low",Table1[[#This Row],[Inventory_Level]]&gt;=700,"high",Table1[[#This Row],[Inventory_Level]]&gt;200,"medium")</f>
        <v>high</v>
      </c>
    </row>
    <row r="3367" spans="1:20" x14ac:dyDescent="0.35">
      <c r="A3367" s="4">
        <v>3366</v>
      </c>
      <c r="B3367" s="4" t="s">
        <v>15</v>
      </c>
      <c r="C3367" s="4" t="s">
        <v>16</v>
      </c>
      <c r="D3367" s="4" t="s">
        <v>25</v>
      </c>
      <c r="E3367" s="4" t="s">
        <v>60</v>
      </c>
      <c r="F3367" s="10" t="s">
        <v>267</v>
      </c>
      <c r="G3367" s="11" t="s">
        <v>408</v>
      </c>
      <c r="H3367" s="4">
        <v>95</v>
      </c>
      <c r="I3367" s="12">
        <v>46767.01</v>
      </c>
      <c r="J3367" s="12">
        <v>4442865.95</v>
      </c>
      <c r="K3367" s="12">
        <v>4377.38</v>
      </c>
      <c r="L3367" s="4">
        <v>295</v>
      </c>
      <c r="M3367" s="4" t="s">
        <v>42</v>
      </c>
      <c r="N3367" s="4" t="str" cm="1">
        <f t="array" ref="N3367">_xlfn.SWITCH(E3367,"Delhi","North","Chennai","South","Hyderabad","South","Mumbai","Central","Bangalore","South")</f>
        <v>South</v>
      </c>
      <c r="O3367" s="12">
        <v>927421.78</v>
      </c>
      <c r="P3367" s="4">
        <f>Table1[[#This Row],[Delivery_Date]]-Table1[[#This Row],[Order_Date]]</f>
        <v>4</v>
      </c>
      <c r="Q3367" s="4" t="str">
        <f>IF(Table1[[#This Row],[Delivery delay days]]&gt;5,"delay","on time")</f>
        <v>on time</v>
      </c>
      <c r="R3367" s="10">
        <f>DATEVALUE(Table1[[#This Row],[Delivery_Date]])</f>
        <v>45222</v>
      </c>
      <c r="S3367" s="10">
        <f>DATEVALUE(Table1[[#This Row],[Order_Date]])</f>
        <v>45218</v>
      </c>
      <c r="T3367" s="4" t="str" cm="1">
        <f t="array" ref="T3367">_xlfn.IFS(Table1[[#This Row],[Inventory_Level]]&lt;=200,"low",Table1[[#This Row],[Inventory_Level]]&gt;=700,"high",Table1[[#This Row],[Inventory_Level]]&gt;200,"medium")</f>
        <v>medium</v>
      </c>
    </row>
    <row r="3368" spans="1:20" x14ac:dyDescent="0.35">
      <c r="A3368" s="4">
        <v>3367</v>
      </c>
      <c r="B3368" s="4" t="s">
        <v>23</v>
      </c>
      <c r="C3368" s="4" t="s">
        <v>16</v>
      </c>
      <c r="D3368" s="4" t="s">
        <v>45</v>
      </c>
      <c r="E3368" s="4" t="s">
        <v>18</v>
      </c>
      <c r="F3368" s="10" t="s">
        <v>270</v>
      </c>
      <c r="G3368" s="11" t="s">
        <v>350</v>
      </c>
      <c r="H3368" s="4">
        <v>88</v>
      </c>
      <c r="I3368" s="12">
        <v>36013.26</v>
      </c>
      <c r="J3368" s="12">
        <v>3169166.88</v>
      </c>
      <c r="K3368" s="12">
        <v>1550.18</v>
      </c>
      <c r="L3368" s="4">
        <v>375</v>
      </c>
      <c r="M3368" s="4" t="s">
        <v>42</v>
      </c>
      <c r="N3368" s="4" t="str" cm="1">
        <f t="array" ref="N3368">_xlfn.SWITCH(E3368,"Delhi","North","Chennai","South","Hyderabad","South","Mumbai","Central","Bangalore","South")</f>
        <v>North</v>
      </c>
      <c r="O3368" s="12">
        <v>416849.15</v>
      </c>
      <c r="P3368" s="4">
        <f>Table1[[#This Row],[Delivery_Date]]-Table1[[#This Row],[Order_Date]]</f>
        <v>2</v>
      </c>
      <c r="Q3368" s="4" t="str">
        <f>IF(Table1[[#This Row],[Delivery delay days]]&gt;5,"delay","on time")</f>
        <v>on time</v>
      </c>
      <c r="R3368" s="10">
        <f>DATEVALUE(Table1[[#This Row],[Delivery_Date]])</f>
        <v>45264</v>
      </c>
      <c r="S3368" s="10">
        <f>DATEVALUE(Table1[[#This Row],[Order_Date]])</f>
        <v>45262</v>
      </c>
      <c r="T3368" s="4" t="str" cm="1">
        <f t="array" ref="T3368">_xlfn.IFS(Table1[[#This Row],[Inventory_Level]]&lt;=200,"low",Table1[[#This Row],[Inventory_Level]]&gt;=700,"high",Table1[[#This Row],[Inventory_Level]]&gt;200,"medium")</f>
        <v>medium</v>
      </c>
    </row>
    <row r="3369" spans="1:20" x14ac:dyDescent="0.35">
      <c r="A3369" s="4">
        <v>3368</v>
      </c>
      <c r="B3369" s="4" t="s">
        <v>23</v>
      </c>
      <c r="C3369" s="4" t="s">
        <v>16</v>
      </c>
      <c r="D3369" s="4" t="s">
        <v>25</v>
      </c>
      <c r="E3369" s="4" t="s">
        <v>18</v>
      </c>
      <c r="F3369" s="10" t="s">
        <v>266</v>
      </c>
      <c r="G3369" s="11" t="s">
        <v>121</v>
      </c>
      <c r="H3369" s="4">
        <v>99</v>
      </c>
      <c r="I3369" s="12">
        <v>20999.39</v>
      </c>
      <c r="J3369" s="12">
        <v>2078939.61</v>
      </c>
      <c r="K3369" s="12">
        <v>333.12</v>
      </c>
      <c r="L3369" s="4">
        <v>577</v>
      </c>
      <c r="M3369" s="4" t="s">
        <v>42</v>
      </c>
      <c r="N3369" s="4" t="str" cm="1">
        <f t="array" ref="N3369">_xlfn.SWITCH(E3369,"Delhi","North","Chennai","South","Hyderabad","South","Mumbai","Central","Bangalore","South")</f>
        <v>North</v>
      </c>
      <c r="O3369" s="12">
        <v>382765.09</v>
      </c>
      <c r="P3369" s="4">
        <f>Table1[[#This Row],[Delivery_Date]]-Table1[[#This Row],[Order_Date]]</f>
        <v>4</v>
      </c>
      <c r="Q3369" s="4" t="str">
        <f>IF(Table1[[#This Row],[Delivery delay days]]&gt;5,"delay","on time")</f>
        <v>on time</v>
      </c>
      <c r="R3369" s="10">
        <f>DATEVALUE(Table1[[#This Row],[Delivery_Date]])</f>
        <v>45083</v>
      </c>
      <c r="S3369" s="10">
        <f>DATEVALUE(Table1[[#This Row],[Order_Date]])</f>
        <v>45079</v>
      </c>
      <c r="T3369" s="4" t="str" cm="1">
        <f t="array" ref="T3369">_xlfn.IFS(Table1[[#This Row],[Inventory_Level]]&lt;=200,"low",Table1[[#This Row],[Inventory_Level]]&gt;=700,"high",Table1[[#This Row],[Inventory_Level]]&gt;200,"medium")</f>
        <v>medium</v>
      </c>
    </row>
    <row r="3370" spans="1:20" x14ac:dyDescent="0.35">
      <c r="A3370" s="4">
        <v>3369</v>
      </c>
      <c r="B3370" s="4" t="s">
        <v>23</v>
      </c>
      <c r="C3370" s="4" t="s">
        <v>24</v>
      </c>
      <c r="D3370" s="4" t="s">
        <v>39</v>
      </c>
      <c r="E3370" s="4" t="s">
        <v>52</v>
      </c>
      <c r="F3370" s="10" t="s">
        <v>346</v>
      </c>
      <c r="G3370" s="11" t="s">
        <v>379</v>
      </c>
      <c r="H3370" s="4">
        <v>79</v>
      </c>
      <c r="I3370" s="12">
        <v>12184.78</v>
      </c>
      <c r="J3370" s="12">
        <v>962597.62</v>
      </c>
      <c r="K3370" s="12">
        <v>3133.61</v>
      </c>
      <c r="L3370" s="4">
        <v>785</v>
      </c>
      <c r="M3370" s="4" t="s">
        <v>35</v>
      </c>
      <c r="N3370" s="4" t="str" cm="1">
        <f t="array" ref="N3370">_xlfn.SWITCH(E3370,"Delhi","North","Chennai","South","Hyderabad","South","Mumbai","Central","Bangalore","South")</f>
        <v>Central</v>
      </c>
      <c r="O3370" s="12">
        <v>51787.07</v>
      </c>
      <c r="P3370" s="4">
        <f>Table1[[#This Row],[Delivery_Date]]-Table1[[#This Row],[Order_Date]]</f>
        <v>13</v>
      </c>
      <c r="Q3370" s="4" t="str">
        <f>IF(Table1[[#This Row],[Delivery delay days]]&gt;5,"delay","on time")</f>
        <v>delay</v>
      </c>
      <c r="R3370" s="10">
        <f>DATEVALUE(Table1[[#This Row],[Delivery_Date]])</f>
        <v>45099</v>
      </c>
      <c r="S3370" s="10">
        <f>DATEVALUE(Table1[[#This Row],[Order_Date]])</f>
        <v>45086</v>
      </c>
      <c r="T3370" s="4" t="str" cm="1">
        <f t="array" ref="T3370">_xlfn.IFS(Table1[[#This Row],[Inventory_Level]]&lt;=200,"low",Table1[[#This Row],[Inventory_Level]]&gt;=700,"high",Table1[[#This Row],[Inventory_Level]]&gt;200,"medium")</f>
        <v>high</v>
      </c>
    </row>
    <row r="3371" spans="1:20" x14ac:dyDescent="0.35">
      <c r="A3371" s="4">
        <v>3370</v>
      </c>
      <c r="B3371" s="4" t="s">
        <v>15</v>
      </c>
      <c r="C3371" s="4" t="s">
        <v>16</v>
      </c>
      <c r="D3371" s="4" t="s">
        <v>32</v>
      </c>
      <c r="E3371" s="4" t="s">
        <v>52</v>
      </c>
      <c r="F3371" s="10" t="s">
        <v>290</v>
      </c>
      <c r="G3371" s="11" t="s">
        <v>288</v>
      </c>
      <c r="H3371" s="4">
        <v>100</v>
      </c>
      <c r="I3371" s="12">
        <v>13431.59</v>
      </c>
      <c r="J3371" s="12">
        <v>1343159</v>
      </c>
      <c r="K3371" s="12">
        <v>2119.86</v>
      </c>
      <c r="L3371" s="4">
        <v>35</v>
      </c>
      <c r="M3371" s="4" t="s">
        <v>42</v>
      </c>
      <c r="N3371" s="4" t="str" cm="1">
        <f t="array" ref="N3371">_xlfn.SWITCH(E3371,"Delhi","North","Chennai","South","Hyderabad","South","Mumbai","Central","Bangalore","South")</f>
        <v>Central</v>
      </c>
      <c r="O3371" s="12">
        <v>146969.22</v>
      </c>
      <c r="P3371" s="4">
        <f>Table1[[#This Row],[Delivery_Date]]-Table1[[#This Row],[Order_Date]]</f>
        <v>4</v>
      </c>
      <c r="Q3371" s="4" t="str">
        <f>IF(Table1[[#This Row],[Delivery delay days]]&gt;5,"delay","on time")</f>
        <v>on time</v>
      </c>
      <c r="R3371" s="10">
        <f>DATEVALUE(Table1[[#This Row],[Delivery_Date]])</f>
        <v>45211</v>
      </c>
      <c r="S3371" s="10">
        <f>DATEVALUE(Table1[[#This Row],[Order_Date]])</f>
        <v>45207</v>
      </c>
      <c r="T3371" s="4" t="str" cm="1">
        <f t="array" ref="T3371">_xlfn.IFS(Table1[[#This Row],[Inventory_Level]]&lt;=200,"low",Table1[[#This Row],[Inventory_Level]]&gt;=700,"high",Table1[[#This Row],[Inventory_Level]]&gt;200,"medium")</f>
        <v>low</v>
      </c>
    </row>
    <row r="3372" spans="1:20" x14ac:dyDescent="0.35">
      <c r="A3372" s="4">
        <v>3371</v>
      </c>
      <c r="B3372" s="4" t="s">
        <v>65</v>
      </c>
      <c r="C3372" s="4" t="s">
        <v>24</v>
      </c>
      <c r="D3372" s="4" t="s">
        <v>17</v>
      </c>
      <c r="E3372" s="4" t="s">
        <v>52</v>
      </c>
      <c r="F3372" s="10" t="s">
        <v>254</v>
      </c>
      <c r="G3372" s="11" t="s">
        <v>222</v>
      </c>
      <c r="H3372" s="4">
        <v>37</v>
      </c>
      <c r="I3372" s="12">
        <v>37253.440000000002</v>
      </c>
      <c r="J3372" s="12">
        <v>1378377.28</v>
      </c>
      <c r="K3372" s="12">
        <v>1828.99</v>
      </c>
      <c r="L3372" s="4">
        <v>471</v>
      </c>
      <c r="M3372" s="4" t="s">
        <v>35</v>
      </c>
      <c r="N3372" s="4" t="str" cm="1">
        <f t="array" ref="N3372">_xlfn.SWITCH(E3372,"Delhi","North","Chennai","South","Hyderabad","South","Mumbai","Central","Bangalore","South")</f>
        <v>Central</v>
      </c>
      <c r="O3372" s="12">
        <v>72769.7</v>
      </c>
      <c r="P3372" s="4">
        <f>Table1[[#This Row],[Delivery_Date]]-Table1[[#This Row],[Order_Date]]</f>
        <v>8</v>
      </c>
      <c r="Q3372" s="4" t="str">
        <f>IF(Table1[[#This Row],[Delivery delay days]]&gt;5,"delay","on time")</f>
        <v>delay</v>
      </c>
      <c r="R3372" s="10">
        <f>DATEVALUE(Table1[[#This Row],[Delivery_Date]])</f>
        <v>45225</v>
      </c>
      <c r="S3372" s="10">
        <f>DATEVALUE(Table1[[#This Row],[Order_Date]])</f>
        <v>45217</v>
      </c>
      <c r="T3372" s="4" t="str" cm="1">
        <f t="array" ref="T3372">_xlfn.IFS(Table1[[#This Row],[Inventory_Level]]&lt;=200,"low",Table1[[#This Row],[Inventory_Level]]&gt;=700,"high",Table1[[#This Row],[Inventory_Level]]&gt;200,"medium")</f>
        <v>medium</v>
      </c>
    </row>
    <row r="3373" spans="1:20" x14ac:dyDescent="0.35">
      <c r="A3373" s="4">
        <v>3372</v>
      </c>
      <c r="B3373" s="4" t="s">
        <v>15</v>
      </c>
      <c r="C3373" s="4" t="s">
        <v>38</v>
      </c>
      <c r="D3373" s="4" t="s">
        <v>17</v>
      </c>
      <c r="E3373" s="4" t="s">
        <v>60</v>
      </c>
      <c r="F3373" s="10" t="s">
        <v>89</v>
      </c>
      <c r="G3373" s="11" t="s">
        <v>97</v>
      </c>
      <c r="H3373" s="4">
        <v>75</v>
      </c>
      <c r="I3373" s="12">
        <v>39731.31</v>
      </c>
      <c r="J3373" s="12">
        <v>2979848.25</v>
      </c>
      <c r="K3373" s="12">
        <v>1520.87</v>
      </c>
      <c r="L3373" s="4">
        <v>695</v>
      </c>
      <c r="M3373" s="4" t="s">
        <v>21</v>
      </c>
      <c r="N3373" s="4" t="str" cm="1">
        <f t="array" ref="N3373">_xlfn.SWITCH(E3373,"Delhi","North","Chennai","South","Hyderabad","South","Mumbai","Central","Bangalore","South")</f>
        <v>South</v>
      </c>
      <c r="O3373" s="12">
        <v>714879.58</v>
      </c>
      <c r="P3373" s="4">
        <f>Table1[[#This Row],[Delivery_Date]]-Table1[[#This Row],[Order_Date]]</f>
        <v>7</v>
      </c>
      <c r="Q3373" s="4" t="str">
        <f>IF(Table1[[#This Row],[Delivery delay days]]&gt;5,"delay","on time")</f>
        <v>delay</v>
      </c>
      <c r="R3373" s="10">
        <f>DATEVALUE(Table1[[#This Row],[Delivery_Date]])</f>
        <v>45123</v>
      </c>
      <c r="S3373" s="10">
        <f>DATEVALUE(Table1[[#This Row],[Order_Date]])</f>
        <v>45116</v>
      </c>
      <c r="T3373" s="4" t="str" cm="1">
        <f t="array" ref="T3373">_xlfn.IFS(Table1[[#This Row],[Inventory_Level]]&lt;=200,"low",Table1[[#This Row],[Inventory_Level]]&gt;=700,"high",Table1[[#This Row],[Inventory_Level]]&gt;200,"medium")</f>
        <v>medium</v>
      </c>
    </row>
    <row r="3374" spans="1:20" x14ac:dyDescent="0.35">
      <c r="A3374" s="4">
        <v>3373</v>
      </c>
      <c r="B3374" s="4" t="s">
        <v>59</v>
      </c>
      <c r="C3374" s="4" t="s">
        <v>16</v>
      </c>
      <c r="D3374" s="4" t="s">
        <v>17</v>
      </c>
      <c r="E3374" s="4" t="s">
        <v>52</v>
      </c>
      <c r="F3374" s="10" t="s">
        <v>199</v>
      </c>
      <c r="G3374" s="11" t="s">
        <v>209</v>
      </c>
      <c r="H3374" s="4">
        <v>90</v>
      </c>
      <c r="I3374" s="12">
        <v>18668.04</v>
      </c>
      <c r="J3374" s="12">
        <v>1680123.6</v>
      </c>
      <c r="K3374" s="12">
        <v>3898.41</v>
      </c>
      <c r="L3374" s="4">
        <v>974</v>
      </c>
      <c r="M3374" s="4" t="s">
        <v>35</v>
      </c>
      <c r="N3374" s="4" t="str" cm="1">
        <f t="array" ref="N3374">_xlfn.SWITCH(E3374,"Delhi","North","Chennai","South","Hyderabad","South","Mumbai","Central","Bangalore","South")</f>
        <v>Central</v>
      </c>
      <c r="O3374" s="12">
        <v>101128.47</v>
      </c>
      <c r="P3374" s="4">
        <f>Table1[[#This Row],[Delivery_Date]]-Table1[[#This Row],[Order_Date]]</f>
        <v>7</v>
      </c>
      <c r="Q3374" s="4" t="str">
        <f>IF(Table1[[#This Row],[Delivery delay days]]&gt;5,"delay","on time")</f>
        <v>delay</v>
      </c>
      <c r="R3374" s="10">
        <f>DATEVALUE(Table1[[#This Row],[Delivery_Date]])</f>
        <v>45117</v>
      </c>
      <c r="S3374" s="10">
        <f>DATEVALUE(Table1[[#This Row],[Order_Date]])</f>
        <v>45110</v>
      </c>
      <c r="T3374" s="4" t="str" cm="1">
        <f t="array" ref="T3374">_xlfn.IFS(Table1[[#This Row],[Inventory_Level]]&lt;=200,"low",Table1[[#This Row],[Inventory_Level]]&gt;=700,"high",Table1[[#This Row],[Inventory_Level]]&gt;200,"medium")</f>
        <v>high</v>
      </c>
    </row>
    <row r="3375" spans="1:20" x14ac:dyDescent="0.35">
      <c r="A3375" s="4">
        <v>3374</v>
      </c>
      <c r="B3375" s="4" t="s">
        <v>44</v>
      </c>
      <c r="C3375" s="4" t="s">
        <v>24</v>
      </c>
      <c r="D3375" s="4" t="s">
        <v>32</v>
      </c>
      <c r="E3375" s="4" t="s">
        <v>18</v>
      </c>
      <c r="F3375" s="10" t="s">
        <v>111</v>
      </c>
      <c r="G3375" s="11" t="s">
        <v>102</v>
      </c>
      <c r="H3375" s="4">
        <v>88</v>
      </c>
      <c r="I3375" s="12">
        <v>45643.02</v>
      </c>
      <c r="J3375" s="12">
        <v>4016585.76</v>
      </c>
      <c r="K3375" s="12">
        <v>1461.27</v>
      </c>
      <c r="L3375" s="4">
        <v>502</v>
      </c>
      <c r="M3375" s="4" t="s">
        <v>21</v>
      </c>
      <c r="N3375" s="4" t="str" cm="1">
        <f t="array" ref="N3375">_xlfn.SWITCH(E3375,"Delhi","North","Chennai","South","Hyderabad","South","Mumbai","Central","Bangalore","South")</f>
        <v>North</v>
      </c>
      <c r="O3375" s="12">
        <v>710581.35</v>
      </c>
      <c r="P3375" s="4">
        <f>Table1[[#This Row],[Delivery_Date]]-Table1[[#This Row],[Order_Date]]</f>
        <v>9</v>
      </c>
      <c r="Q3375" s="4" t="str">
        <f>IF(Table1[[#This Row],[Delivery delay days]]&gt;5,"delay","on time")</f>
        <v>delay</v>
      </c>
      <c r="R3375" s="10">
        <f>DATEVALUE(Table1[[#This Row],[Delivery_Date]])</f>
        <v>44997</v>
      </c>
      <c r="S3375" s="10">
        <f>DATEVALUE(Table1[[#This Row],[Order_Date]])</f>
        <v>44988</v>
      </c>
      <c r="T3375" s="4" t="str" cm="1">
        <f t="array" ref="T3375">_xlfn.IFS(Table1[[#This Row],[Inventory_Level]]&lt;=200,"low",Table1[[#This Row],[Inventory_Level]]&gt;=700,"high",Table1[[#This Row],[Inventory_Level]]&gt;200,"medium")</f>
        <v>medium</v>
      </c>
    </row>
    <row r="3376" spans="1:20" x14ac:dyDescent="0.35">
      <c r="A3376" s="4">
        <v>3375</v>
      </c>
      <c r="B3376" s="4" t="s">
        <v>44</v>
      </c>
      <c r="C3376" s="4" t="s">
        <v>16</v>
      </c>
      <c r="D3376" s="4" t="s">
        <v>39</v>
      </c>
      <c r="E3376" s="4" t="s">
        <v>18</v>
      </c>
      <c r="F3376" s="10" t="s">
        <v>273</v>
      </c>
      <c r="G3376" s="11" t="s">
        <v>72</v>
      </c>
      <c r="H3376" s="4">
        <v>20</v>
      </c>
      <c r="I3376" s="12">
        <v>46775.71</v>
      </c>
      <c r="J3376" s="12">
        <v>935514.2</v>
      </c>
      <c r="K3376" s="12">
        <v>4350.3</v>
      </c>
      <c r="L3376" s="4">
        <v>163</v>
      </c>
      <c r="M3376" s="4" t="s">
        <v>29</v>
      </c>
      <c r="N3376" s="4" t="str" cm="1">
        <f t="array" ref="N3376">_xlfn.SWITCH(E3376,"Delhi","North","Chennai","South","Hyderabad","South","Mumbai","Central","Bangalore","South")</f>
        <v>North</v>
      </c>
      <c r="O3376" s="12">
        <v>73422.84</v>
      </c>
      <c r="P3376" s="4">
        <f>Table1[[#This Row],[Delivery_Date]]-Table1[[#This Row],[Order_Date]]</f>
        <v>10</v>
      </c>
      <c r="Q3376" s="4" t="str">
        <f>IF(Table1[[#This Row],[Delivery delay days]]&gt;5,"delay","on time")</f>
        <v>delay</v>
      </c>
      <c r="R3376" s="10">
        <f>DATEVALUE(Table1[[#This Row],[Delivery_Date]])</f>
        <v>45271</v>
      </c>
      <c r="S3376" s="10">
        <f>DATEVALUE(Table1[[#This Row],[Order_Date]])</f>
        <v>45261</v>
      </c>
      <c r="T3376" s="4" t="str" cm="1">
        <f t="array" ref="T3376">_xlfn.IFS(Table1[[#This Row],[Inventory_Level]]&lt;=200,"low",Table1[[#This Row],[Inventory_Level]]&gt;=700,"high",Table1[[#This Row],[Inventory_Level]]&gt;200,"medium")</f>
        <v>low</v>
      </c>
    </row>
    <row r="3377" spans="1:20" x14ac:dyDescent="0.35">
      <c r="A3377" s="4">
        <v>3376</v>
      </c>
      <c r="B3377" s="4" t="s">
        <v>23</v>
      </c>
      <c r="C3377" s="4" t="s">
        <v>24</v>
      </c>
      <c r="D3377" s="4" t="s">
        <v>39</v>
      </c>
      <c r="E3377" s="4" t="s">
        <v>18</v>
      </c>
      <c r="F3377" s="10" t="s">
        <v>350</v>
      </c>
      <c r="G3377" s="11" t="s">
        <v>181</v>
      </c>
      <c r="H3377" s="4">
        <v>88</v>
      </c>
      <c r="I3377" s="12">
        <v>12128.89</v>
      </c>
      <c r="J3377" s="12">
        <v>1067342.32</v>
      </c>
      <c r="K3377" s="12">
        <v>4635.43</v>
      </c>
      <c r="L3377" s="4">
        <v>905</v>
      </c>
      <c r="M3377" s="4" t="s">
        <v>35</v>
      </c>
      <c r="N3377" s="4" t="str" cm="1">
        <f t="array" ref="N3377">_xlfn.SWITCH(E3377,"Delhi","North","Chennai","South","Hyderabad","South","Mumbai","Central","Bangalore","South")</f>
        <v>North</v>
      </c>
      <c r="O3377" s="12">
        <v>64967</v>
      </c>
      <c r="P3377" s="4">
        <f>Table1[[#This Row],[Delivery_Date]]-Table1[[#This Row],[Order_Date]]</f>
        <v>14</v>
      </c>
      <c r="Q3377" s="4" t="str">
        <f>IF(Table1[[#This Row],[Delivery delay days]]&gt;5,"delay","on time")</f>
        <v>delay</v>
      </c>
      <c r="R3377" s="10">
        <f>DATEVALUE(Table1[[#This Row],[Delivery_Date]])</f>
        <v>45278</v>
      </c>
      <c r="S3377" s="10">
        <f>DATEVALUE(Table1[[#This Row],[Order_Date]])</f>
        <v>45264</v>
      </c>
      <c r="T3377" s="4" t="str" cm="1">
        <f t="array" ref="T3377">_xlfn.IFS(Table1[[#This Row],[Inventory_Level]]&lt;=200,"low",Table1[[#This Row],[Inventory_Level]]&gt;=700,"high",Table1[[#This Row],[Inventory_Level]]&gt;200,"medium")</f>
        <v>high</v>
      </c>
    </row>
    <row r="3378" spans="1:20" x14ac:dyDescent="0.35">
      <c r="A3378" s="4">
        <v>3377</v>
      </c>
      <c r="B3378" s="4" t="s">
        <v>59</v>
      </c>
      <c r="C3378" s="4" t="s">
        <v>24</v>
      </c>
      <c r="D3378" s="4" t="s">
        <v>39</v>
      </c>
      <c r="E3378" s="4" t="s">
        <v>26</v>
      </c>
      <c r="F3378" s="10" t="s">
        <v>296</v>
      </c>
      <c r="G3378" s="11" t="s">
        <v>64</v>
      </c>
      <c r="H3378" s="4">
        <v>18</v>
      </c>
      <c r="I3378" s="12">
        <v>29486.639999999999</v>
      </c>
      <c r="J3378" s="12">
        <v>530759.52</v>
      </c>
      <c r="K3378" s="12">
        <v>3089.4</v>
      </c>
      <c r="L3378" s="4">
        <v>917</v>
      </c>
      <c r="M3378" s="4" t="s">
        <v>35</v>
      </c>
      <c r="N3378" s="4" t="str" cm="1">
        <f t="array" ref="N3378">_xlfn.SWITCH(E3378,"Delhi","North","Chennai","South","Hyderabad","South","Mumbai","Central","Bangalore","South")</f>
        <v>South</v>
      </c>
      <c r="O3378" s="12">
        <v>125142.21</v>
      </c>
      <c r="P3378" s="4">
        <f>Table1[[#This Row],[Delivery_Date]]-Table1[[#This Row],[Order_Date]]</f>
        <v>13</v>
      </c>
      <c r="Q3378" s="4" t="str">
        <f>IF(Table1[[#This Row],[Delivery delay days]]&gt;5,"delay","on time")</f>
        <v>delay</v>
      </c>
      <c r="R3378" s="10">
        <f>DATEVALUE(Table1[[#This Row],[Delivery_Date]])</f>
        <v>45097</v>
      </c>
      <c r="S3378" s="10">
        <f>DATEVALUE(Table1[[#This Row],[Order_Date]])</f>
        <v>45084</v>
      </c>
      <c r="T3378" s="4" t="str" cm="1">
        <f t="array" ref="T3378">_xlfn.IFS(Table1[[#This Row],[Inventory_Level]]&lt;=200,"low",Table1[[#This Row],[Inventory_Level]]&gt;=700,"high",Table1[[#This Row],[Inventory_Level]]&gt;200,"medium")</f>
        <v>high</v>
      </c>
    </row>
    <row r="3379" spans="1:20" x14ac:dyDescent="0.35">
      <c r="A3379" s="4">
        <v>3378</v>
      </c>
      <c r="B3379" s="4" t="s">
        <v>65</v>
      </c>
      <c r="C3379" s="4" t="s">
        <v>16</v>
      </c>
      <c r="D3379" s="4" t="s">
        <v>25</v>
      </c>
      <c r="E3379" s="4" t="s">
        <v>18</v>
      </c>
      <c r="F3379" s="10" t="s">
        <v>109</v>
      </c>
      <c r="G3379" s="11" t="s">
        <v>220</v>
      </c>
      <c r="H3379" s="4">
        <v>81</v>
      </c>
      <c r="I3379" s="12">
        <v>23076.39</v>
      </c>
      <c r="J3379" s="12">
        <v>1869187.59</v>
      </c>
      <c r="K3379" s="12">
        <v>2238.41</v>
      </c>
      <c r="L3379" s="4">
        <v>857</v>
      </c>
      <c r="M3379" s="4" t="s">
        <v>35</v>
      </c>
      <c r="N3379" s="4" t="str" cm="1">
        <f t="array" ref="N3379">_xlfn.SWITCH(E3379,"Delhi","North","Chennai","South","Hyderabad","South","Mumbai","Central","Bangalore","South")</f>
        <v>North</v>
      </c>
      <c r="O3379" s="12">
        <v>114181.31</v>
      </c>
      <c r="P3379" s="4">
        <f>Table1[[#This Row],[Delivery_Date]]-Table1[[#This Row],[Order_Date]]</f>
        <v>14</v>
      </c>
      <c r="Q3379" s="4" t="str">
        <f>IF(Table1[[#This Row],[Delivery delay days]]&gt;5,"delay","on time")</f>
        <v>delay</v>
      </c>
      <c r="R3379" s="10">
        <f>DATEVALUE(Table1[[#This Row],[Delivery_Date]])</f>
        <v>45177</v>
      </c>
      <c r="S3379" s="10">
        <f>DATEVALUE(Table1[[#This Row],[Order_Date]])</f>
        <v>45163</v>
      </c>
      <c r="T3379" s="4" t="str" cm="1">
        <f t="array" ref="T3379">_xlfn.IFS(Table1[[#This Row],[Inventory_Level]]&lt;=200,"low",Table1[[#This Row],[Inventory_Level]]&gt;=700,"high",Table1[[#This Row],[Inventory_Level]]&gt;200,"medium")</f>
        <v>high</v>
      </c>
    </row>
    <row r="3380" spans="1:20" x14ac:dyDescent="0.35">
      <c r="A3380" s="4">
        <v>3379</v>
      </c>
      <c r="B3380" s="4" t="s">
        <v>59</v>
      </c>
      <c r="C3380" s="4" t="s">
        <v>24</v>
      </c>
      <c r="D3380" s="4" t="s">
        <v>32</v>
      </c>
      <c r="E3380" s="4" t="s">
        <v>26</v>
      </c>
      <c r="F3380" s="10" t="s">
        <v>90</v>
      </c>
      <c r="G3380" s="11" t="s">
        <v>265</v>
      </c>
      <c r="H3380" s="4">
        <v>10</v>
      </c>
      <c r="I3380" s="12">
        <v>4157.12</v>
      </c>
      <c r="J3380" s="12">
        <v>41571.199999999997</v>
      </c>
      <c r="K3380" s="12">
        <v>1024.8599999999999</v>
      </c>
      <c r="L3380" s="4">
        <v>138</v>
      </c>
      <c r="M3380" s="4" t="s">
        <v>29</v>
      </c>
      <c r="N3380" s="4" t="str" cm="1">
        <f t="array" ref="N3380">_xlfn.SWITCH(E3380,"Delhi","North","Chennai","South","Hyderabad","South","Mumbai","Central","Bangalore","South")</f>
        <v>South</v>
      </c>
      <c r="O3380" s="12">
        <v>7696.88</v>
      </c>
      <c r="P3380" s="4">
        <f>Table1[[#This Row],[Delivery_Date]]-Table1[[#This Row],[Order_Date]]</f>
        <v>6</v>
      </c>
      <c r="Q3380" s="4" t="str">
        <f>IF(Table1[[#This Row],[Delivery delay days]]&gt;5,"delay","on time")</f>
        <v>delay</v>
      </c>
      <c r="R3380" s="10">
        <f>DATEVALUE(Table1[[#This Row],[Delivery_Date]])</f>
        <v>45154</v>
      </c>
      <c r="S3380" s="10">
        <f>DATEVALUE(Table1[[#This Row],[Order_Date]])</f>
        <v>45148</v>
      </c>
      <c r="T3380" s="4" t="str" cm="1">
        <f t="array" ref="T3380">_xlfn.IFS(Table1[[#This Row],[Inventory_Level]]&lt;=200,"low",Table1[[#This Row],[Inventory_Level]]&gt;=700,"high",Table1[[#This Row],[Inventory_Level]]&gt;200,"medium")</f>
        <v>low</v>
      </c>
    </row>
    <row r="3381" spans="1:20" x14ac:dyDescent="0.35">
      <c r="A3381" s="4">
        <v>3380</v>
      </c>
      <c r="B3381" s="4" t="s">
        <v>65</v>
      </c>
      <c r="C3381" s="4" t="s">
        <v>38</v>
      </c>
      <c r="D3381" s="4" t="s">
        <v>17</v>
      </c>
      <c r="E3381" s="4" t="s">
        <v>52</v>
      </c>
      <c r="F3381" s="10" t="s">
        <v>254</v>
      </c>
      <c r="G3381" s="11" t="s">
        <v>311</v>
      </c>
      <c r="H3381" s="4">
        <v>31</v>
      </c>
      <c r="I3381" s="12">
        <v>27176.13</v>
      </c>
      <c r="J3381" s="12">
        <v>842460.03</v>
      </c>
      <c r="K3381" s="12">
        <v>4136.8500000000004</v>
      </c>
      <c r="L3381" s="4">
        <v>192</v>
      </c>
      <c r="M3381" s="4" t="s">
        <v>29</v>
      </c>
      <c r="N3381" s="4" t="str" cm="1">
        <f t="array" ref="N3381">_xlfn.SWITCH(E3381,"Delhi","North","Chennai","South","Hyderabad","South","Mumbai","Central","Bangalore","South")</f>
        <v>Central</v>
      </c>
      <c r="O3381" s="12">
        <v>129582.81</v>
      </c>
      <c r="P3381" s="4">
        <f>Table1[[#This Row],[Delivery_Date]]-Table1[[#This Row],[Order_Date]]</f>
        <v>4</v>
      </c>
      <c r="Q3381" s="4" t="str">
        <f>IF(Table1[[#This Row],[Delivery delay days]]&gt;5,"delay","on time")</f>
        <v>on time</v>
      </c>
      <c r="R3381" s="10">
        <f>DATEVALUE(Table1[[#This Row],[Delivery_Date]])</f>
        <v>45221</v>
      </c>
      <c r="S3381" s="10">
        <f>DATEVALUE(Table1[[#This Row],[Order_Date]])</f>
        <v>45217</v>
      </c>
      <c r="T3381" s="4" t="str" cm="1">
        <f t="array" ref="T3381">_xlfn.IFS(Table1[[#This Row],[Inventory_Level]]&lt;=200,"low",Table1[[#This Row],[Inventory_Level]]&gt;=700,"high",Table1[[#This Row],[Inventory_Level]]&gt;200,"medium")</f>
        <v>low</v>
      </c>
    </row>
    <row r="3382" spans="1:20" x14ac:dyDescent="0.35">
      <c r="A3382" s="4">
        <v>3381</v>
      </c>
      <c r="B3382" s="4" t="s">
        <v>65</v>
      </c>
      <c r="C3382" s="4" t="s">
        <v>16</v>
      </c>
      <c r="D3382" s="4" t="s">
        <v>25</v>
      </c>
      <c r="E3382" s="4" t="s">
        <v>26</v>
      </c>
      <c r="F3382" s="10" t="s">
        <v>176</v>
      </c>
      <c r="G3382" s="11" t="s">
        <v>189</v>
      </c>
      <c r="H3382" s="4">
        <v>59</v>
      </c>
      <c r="I3382" s="12">
        <v>16649.77</v>
      </c>
      <c r="J3382" s="12">
        <v>982336.43</v>
      </c>
      <c r="K3382" s="12">
        <v>1585.32</v>
      </c>
      <c r="L3382" s="4">
        <v>160</v>
      </c>
      <c r="M3382" s="4" t="s">
        <v>21</v>
      </c>
      <c r="N3382" s="4" t="str" cm="1">
        <f t="array" ref="N3382">_xlfn.SWITCH(E3382,"Delhi","North","Chennai","South","Hyderabad","South","Mumbai","Central","Bangalore","South")</f>
        <v>South</v>
      </c>
      <c r="O3382" s="12">
        <v>179669.79</v>
      </c>
      <c r="P3382" s="4">
        <f>Table1[[#This Row],[Delivery_Date]]-Table1[[#This Row],[Order_Date]]</f>
        <v>12</v>
      </c>
      <c r="Q3382" s="4" t="str">
        <f>IF(Table1[[#This Row],[Delivery delay days]]&gt;5,"delay","on time")</f>
        <v>delay</v>
      </c>
      <c r="R3382" s="10">
        <f>DATEVALUE(Table1[[#This Row],[Delivery_Date]])</f>
        <v>45113</v>
      </c>
      <c r="S3382" s="10">
        <f>DATEVALUE(Table1[[#This Row],[Order_Date]])</f>
        <v>45101</v>
      </c>
      <c r="T3382" s="4" t="str" cm="1">
        <f t="array" ref="T3382">_xlfn.IFS(Table1[[#This Row],[Inventory_Level]]&lt;=200,"low",Table1[[#This Row],[Inventory_Level]]&gt;=700,"high",Table1[[#This Row],[Inventory_Level]]&gt;200,"medium")</f>
        <v>low</v>
      </c>
    </row>
    <row r="3383" spans="1:20" x14ac:dyDescent="0.35">
      <c r="A3383" s="4">
        <v>3382</v>
      </c>
      <c r="B3383" s="4" t="s">
        <v>23</v>
      </c>
      <c r="C3383" s="4" t="s">
        <v>38</v>
      </c>
      <c r="D3383" s="4" t="s">
        <v>45</v>
      </c>
      <c r="E3383" s="4" t="s">
        <v>60</v>
      </c>
      <c r="F3383" s="10" t="s">
        <v>265</v>
      </c>
      <c r="G3383" s="11" t="s">
        <v>151</v>
      </c>
      <c r="H3383" s="4">
        <v>7</v>
      </c>
      <c r="I3383" s="12">
        <v>22527.91</v>
      </c>
      <c r="J3383" s="12">
        <v>157695.37</v>
      </c>
      <c r="K3383" s="12">
        <v>724.76</v>
      </c>
      <c r="L3383" s="4">
        <v>673</v>
      </c>
      <c r="M3383" s="4" t="s">
        <v>35</v>
      </c>
      <c r="N3383" s="4" t="str" cm="1">
        <f t="array" ref="N3383">_xlfn.SWITCH(E3383,"Delhi","North","Chennai","South","Hyderabad","South","Mumbai","Central","Bangalore","South")</f>
        <v>South</v>
      </c>
      <c r="O3383" s="12">
        <v>18159.05</v>
      </c>
      <c r="P3383" s="4">
        <f>Table1[[#This Row],[Delivery_Date]]-Table1[[#This Row],[Order_Date]]</f>
        <v>4</v>
      </c>
      <c r="Q3383" s="4" t="str">
        <f>IF(Table1[[#This Row],[Delivery delay days]]&gt;5,"delay","on time")</f>
        <v>on time</v>
      </c>
      <c r="R3383" s="10">
        <f>DATEVALUE(Table1[[#This Row],[Delivery_Date]])</f>
        <v>45158</v>
      </c>
      <c r="S3383" s="10">
        <f>DATEVALUE(Table1[[#This Row],[Order_Date]])</f>
        <v>45154</v>
      </c>
      <c r="T3383" s="4" t="str" cm="1">
        <f t="array" ref="T3383">_xlfn.IFS(Table1[[#This Row],[Inventory_Level]]&lt;=200,"low",Table1[[#This Row],[Inventory_Level]]&gt;=700,"high",Table1[[#This Row],[Inventory_Level]]&gt;200,"medium")</f>
        <v>medium</v>
      </c>
    </row>
    <row r="3384" spans="1:20" x14ac:dyDescent="0.35">
      <c r="A3384" s="4">
        <v>3383</v>
      </c>
      <c r="B3384" s="4" t="s">
        <v>31</v>
      </c>
      <c r="C3384" s="4" t="s">
        <v>38</v>
      </c>
      <c r="D3384" s="4" t="s">
        <v>32</v>
      </c>
      <c r="E3384" s="4" t="s">
        <v>18</v>
      </c>
      <c r="F3384" s="10" t="s">
        <v>238</v>
      </c>
      <c r="G3384" s="11" t="s">
        <v>219</v>
      </c>
      <c r="H3384" s="4">
        <v>86</v>
      </c>
      <c r="I3384" s="12">
        <v>25747.29</v>
      </c>
      <c r="J3384" s="12">
        <v>2214266.94</v>
      </c>
      <c r="K3384" s="12">
        <v>363.33</v>
      </c>
      <c r="L3384" s="4">
        <v>140</v>
      </c>
      <c r="M3384" s="4" t="s">
        <v>35</v>
      </c>
      <c r="N3384" s="4" t="str" cm="1">
        <f t="array" ref="N3384">_xlfn.SWITCH(E3384,"Delhi","North","Chennai","South","Hyderabad","South","Mumbai","Central","Bangalore","South")</f>
        <v>North</v>
      </c>
      <c r="O3384" s="12">
        <v>390206.45</v>
      </c>
      <c r="P3384" s="4">
        <f>Table1[[#This Row],[Delivery_Date]]-Table1[[#This Row],[Order_Date]]</f>
        <v>12</v>
      </c>
      <c r="Q3384" s="4" t="str">
        <f>IF(Table1[[#This Row],[Delivery delay days]]&gt;5,"delay","on time")</f>
        <v>delay</v>
      </c>
      <c r="R3384" s="10">
        <f>DATEVALUE(Table1[[#This Row],[Delivery_Date]])</f>
        <v>45227</v>
      </c>
      <c r="S3384" s="10">
        <f>DATEVALUE(Table1[[#This Row],[Order_Date]])</f>
        <v>45215</v>
      </c>
      <c r="T3384" s="4" t="str" cm="1">
        <f t="array" ref="T3384">_xlfn.IFS(Table1[[#This Row],[Inventory_Level]]&lt;=200,"low",Table1[[#This Row],[Inventory_Level]]&gt;=700,"high",Table1[[#This Row],[Inventory_Level]]&gt;200,"medium")</f>
        <v>low</v>
      </c>
    </row>
    <row r="3385" spans="1:20" x14ac:dyDescent="0.35">
      <c r="A3385" s="4">
        <v>3384</v>
      </c>
      <c r="B3385" s="4" t="s">
        <v>51</v>
      </c>
      <c r="C3385" s="4" t="s">
        <v>38</v>
      </c>
      <c r="D3385" s="4" t="s">
        <v>25</v>
      </c>
      <c r="E3385" s="4" t="s">
        <v>18</v>
      </c>
      <c r="F3385" s="10" t="s">
        <v>341</v>
      </c>
      <c r="G3385" s="11" t="s">
        <v>233</v>
      </c>
      <c r="H3385" s="4">
        <v>80</v>
      </c>
      <c r="I3385" s="12">
        <v>44598.07</v>
      </c>
      <c r="J3385" s="12">
        <v>3567845.6</v>
      </c>
      <c r="K3385" s="12">
        <v>4758.2700000000004</v>
      </c>
      <c r="L3385" s="4">
        <v>404</v>
      </c>
      <c r="M3385" s="4" t="s">
        <v>29</v>
      </c>
      <c r="N3385" s="4" t="str" cm="1">
        <f t="array" ref="N3385">_xlfn.SWITCH(E3385,"Delhi","North","Chennai","South","Hyderabad","South","Mumbai","Central","Bangalore","South")</f>
        <v>North</v>
      </c>
      <c r="O3385" s="12">
        <v>376255.44</v>
      </c>
      <c r="P3385" s="4">
        <f>Table1[[#This Row],[Delivery_Date]]-Table1[[#This Row],[Order_Date]]</f>
        <v>2</v>
      </c>
      <c r="Q3385" s="4" t="str">
        <f>IF(Table1[[#This Row],[Delivery delay days]]&gt;5,"delay","on time")</f>
        <v>on time</v>
      </c>
      <c r="R3385" s="10">
        <f>DATEVALUE(Table1[[#This Row],[Delivery_Date]])</f>
        <v>45195</v>
      </c>
      <c r="S3385" s="10">
        <f>DATEVALUE(Table1[[#This Row],[Order_Date]])</f>
        <v>45193</v>
      </c>
      <c r="T3385" s="4" t="str" cm="1">
        <f t="array" ref="T3385">_xlfn.IFS(Table1[[#This Row],[Inventory_Level]]&lt;=200,"low",Table1[[#This Row],[Inventory_Level]]&gt;=700,"high",Table1[[#This Row],[Inventory_Level]]&gt;200,"medium")</f>
        <v>medium</v>
      </c>
    </row>
    <row r="3386" spans="1:20" x14ac:dyDescent="0.35">
      <c r="A3386" s="4">
        <v>3385</v>
      </c>
      <c r="B3386" s="4" t="s">
        <v>65</v>
      </c>
      <c r="C3386" s="4" t="s">
        <v>38</v>
      </c>
      <c r="D3386" s="4" t="s">
        <v>45</v>
      </c>
      <c r="E3386" s="4" t="s">
        <v>52</v>
      </c>
      <c r="F3386" s="10" t="s">
        <v>317</v>
      </c>
      <c r="G3386" s="11" t="s">
        <v>216</v>
      </c>
      <c r="H3386" s="4">
        <v>46</v>
      </c>
      <c r="I3386" s="12">
        <v>20008.18</v>
      </c>
      <c r="J3386" s="12">
        <v>920376.28</v>
      </c>
      <c r="K3386" s="12">
        <v>2190.9899999999998</v>
      </c>
      <c r="L3386" s="4">
        <v>46</v>
      </c>
      <c r="M3386" s="4" t="s">
        <v>42</v>
      </c>
      <c r="N3386" s="4" t="str" cm="1">
        <f t="array" ref="N3386">_xlfn.SWITCH(E3386,"Delhi","North","Chennai","South","Hyderabad","South","Mumbai","Central","Bangalore","South")</f>
        <v>Central</v>
      </c>
      <c r="O3386" s="12">
        <v>158689.65</v>
      </c>
      <c r="P3386" s="4">
        <f>Table1[[#This Row],[Delivery_Date]]-Table1[[#This Row],[Order_Date]]</f>
        <v>5</v>
      </c>
      <c r="Q3386" s="4" t="str">
        <f>IF(Table1[[#This Row],[Delivery delay days]]&gt;5,"delay","on time")</f>
        <v>on time</v>
      </c>
      <c r="R3386" s="10">
        <f>DATEVALUE(Table1[[#This Row],[Delivery_Date]])</f>
        <v>44973</v>
      </c>
      <c r="S3386" s="10">
        <f>DATEVALUE(Table1[[#This Row],[Order_Date]])</f>
        <v>44968</v>
      </c>
      <c r="T3386" s="4" t="str" cm="1">
        <f t="array" ref="T3386">_xlfn.IFS(Table1[[#This Row],[Inventory_Level]]&lt;=200,"low",Table1[[#This Row],[Inventory_Level]]&gt;=700,"high",Table1[[#This Row],[Inventory_Level]]&gt;200,"medium")</f>
        <v>low</v>
      </c>
    </row>
    <row r="3387" spans="1:20" x14ac:dyDescent="0.35">
      <c r="A3387" s="4">
        <v>3386</v>
      </c>
      <c r="B3387" s="4" t="s">
        <v>59</v>
      </c>
      <c r="C3387" s="4" t="s">
        <v>24</v>
      </c>
      <c r="D3387" s="4" t="s">
        <v>45</v>
      </c>
      <c r="E3387" s="4" t="s">
        <v>18</v>
      </c>
      <c r="F3387" s="10" t="s">
        <v>34</v>
      </c>
      <c r="G3387" s="11" t="s">
        <v>235</v>
      </c>
      <c r="H3387" s="4">
        <v>44</v>
      </c>
      <c r="I3387" s="12">
        <v>35301.61</v>
      </c>
      <c r="J3387" s="12">
        <v>1553270.84</v>
      </c>
      <c r="K3387" s="12">
        <v>2898.6</v>
      </c>
      <c r="L3387" s="4">
        <v>714</v>
      </c>
      <c r="M3387" s="4" t="s">
        <v>42</v>
      </c>
      <c r="N3387" s="4" t="str" cm="1">
        <f t="array" ref="N3387">_xlfn.SWITCH(E3387,"Delhi","North","Chennai","South","Hyderabad","South","Mumbai","Central","Bangalore","South")</f>
        <v>North</v>
      </c>
      <c r="O3387" s="12">
        <v>130873.4</v>
      </c>
      <c r="P3387" s="4">
        <f>Table1[[#This Row],[Delivery_Date]]-Table1[[#This Row],[Order_Date]]</f>
        <v>10</v>
      </c>
      <c r="Q3387" s="4" t="str">
        <f>IF(Table1[[#This Row],[Delivery delay days]]&gt;5,"delay","on time")</f>
        <v>delay</v>
      </c>
      <c r="R3387" s="10">
        <f>DATEVALUE(Table1[[#This Row],[Delivery_Date]])</f>
        <v>45068</v>
      </c>
      <c r="S3387" s="10">
        <f>DATEVALUE(Table1[[#This Row],[Order_Date]])</f>
        <v>45058</v>
      </c>
      <c r="T3387" s="4" t="str" cm="1">
        <f t="array" ref="T3387">_xlfn.IFS(Table1[[#This Row],[Inventory_Level]]&lt;=200,"low",Table1[[#This Row],[Inventory_Level]]&gt;=700,"high",Table1[[#This Row],[Inventory_Level]]&gt;200,"medium")</f>
        <v>high</v>
      </c>
    </row>
    <row r="3388" spans="1:20" x14ac:dyDescent="0.35">
      <c r="A3388" s="4">
        <v>3387</v>
      </c>
      <c r="B3388" s="4" t="s">
        <v>31</v>
      </c>
      <c r="C3388" s="4" t="s">
        <v>38</v>
      </c>
      <c r="D3388" s="4" t="s">
        <v>45</v>
      </c>
      <c r="E3388" s="4" t="s">
        <v>46</v>
      </c>
      <c r="F3388" s="10" t="s">
        <v>239</v>
      </c>
      <c r="G3388" s="11" t="s">
        <v>315</v>
      </c>
      <c r="H3388" s="4">
        <v>40</v>
      </c>
      <c r="I3388" s="12">
        <v>14108.55</v>
      </c>
      <c r="J3388" s="12">
        <v>564342</v>
      </c>
      <c r="K3388" s="12">
        <v>3254.88</v>
      </c>
      <c r="L3388" s="4">
        <v>829</v>
      </c>
      <c r="M3388" s="4" t="s">
        <v>29</v>
      </c>
      <c r="N3388" s="4" t="str" cm="1">
        <f t="array" ref="N3388">_xlfn.SWITCH(E3388,"Delhi","North","Chennai","South","Hyderabad","South","Mumbai","Central","Bangalore","South")</f>
        <v>South</v>
      </c>
      <c r="O3388" s="12">
        <v>48254.22</v>
      </c>
      <c r="P3388" s="4">
        <f>Table1[[#This Row],[Delivery_Date]]-Table1[[#This Row],[Order_Date]]</f>
        <v>4</v>
      </c>
      <c r="Q3388" s="4" t="str">
        <f>IF(Table1[[#This Row],[Delivery delay days]]&gt;5,"delay","on time")</f>
        <v>on time</v>
      </c>
      <c r="R3388" s="10">
        <f>DATEVALUE(Table1[[#This Row],[Delivery_Date]])</f>
        <v>45091</v>
      </c>
      <c r="S3388" s="10">
        <f>DATEVALUE(Table1[[#This Row],[Order_Date]])</f>
        <v>45087</v>
      </c>
      <c r="T3388" s="4" t="str" cm="1">
        <f t="array" ref="T3388">_xlfn.IFS(Table1[[#This Row],[Inventory_Level]]&lt;=200,"low",Table1[[#This Row],[Inventory_Level]]&gt;=700,"high",Table1[[#This Row],[Inventory_Level]]&gt;200,"medium")</f>
        <v>high</v>
      </c>
    </row>
    <row r="3389" spans="1:20" x14ac:dyDescent="0.35">
      <c r="A3389" s="4">
        <v>3388</v>
      </c>
      <c r="B3389" s="4" t="s">
        <v>23</v>
      </c>
      <c r="C3389" s="4" t="s">
        <v>24</v>
      </c>
      <c r="D3389" s="4" t="s">
        <v>45</v>
      </c>
      <c r="E3389" s="4" t="s">
        <v>18</v>
      </c>
      <c r="F3389" s="10" t="s">
        <v>394</v>
      </c>
      <c r="G3389" s="11" t="s">
        <v>153</v>
      </c>
      <c r="H3389" s="4">
        <v>14</v>
      </c>
      <c r="I3389" s="12">
        <v>13810.9</v>
      </c>
      <c r="J3389" s="12">
        <v>193352.6</v>
      </c>
      <c r="K3389" s="12">
        <v>2009.02</v>
      </c>
      <c r="L3389" s="4">
        <v>317</v>
      </c>
      <c r="M3389" s="4" t="s">
        <v>29</v>
      </c>
      <c r="N3389" s="4" t="str" cm="1">
        <f t="array" ref="N3389">_xlfn.SWITCH(E3389,"Delhi","North","Chennai","South","Hyderabad","South","Mumbai","Central","Bangalore","South")</f>
        <v>North</v>
      </c>
      <c r="O3389" s="12">
        <v>34068.17</v>
      </c>
      <c r="P3389" s="4">
        <f>Table1[[#This Row],[Delivery_Date]]-Table1[[#This Row],[Order_Date]]</f>
        <v>15</v>
      </c>
      <c r="Q3389" s="4" t="str">
        <f>IF(Table1[[#This Row],[Delivery delay days]]&gt;5,"delay","on time")</f>
        <v>delay</v>
      </c>
      <c r="R3389" s="10">
        <f>DATEVALUE(Table1[[#This Row],[Delivery_Date]])</f>
        <v>44982</v>
      </c>
      <c r="S3389" s="10">
        <f>DATEVALUE(Table1[[#This Row],[Order_Date]])</f>
        <v>44967</v>
      </c>
      <c r="T3389" s="4" t="str" cm="1">
        <f t="array" ref="T3389">_xlfn.IFS(Table1[[#This Row],[Inventory_Level]]&lt;=200,"low",Table1[[#This Row],[Inventory_Level]]&gt;=700,"high",Table1[[#This Row],[Inventory_Level]]&gt;200,"medium")</f>
        <v>medium</v>
      </c>
    </row>
    <row r="3390" spans="1:20" x14ac:dyDescent="0.35">
      <c r="A3390" s="4">
        <v>3389</v>
      </c>
      <c r="B3390" s="4" t="s">
        <v>44</v>
      </c>
      <c r="C3390" s="4" t="s">
        <v>16</v>
      </c>
      <c r="D3390" s="4" t="s">
        <v>32</v>
      </c>
      <c r="E3390" s="4" t="s">
        <v>46</v>
      </c>
      <c r="F3390" s="10" t="s">
        <v>165</v>
      </c>
      <c r="G3390" s="11" t="s">
        <v>33</v>
      </c>
      <c r="H3390" s="4">
        <v>13</v>
      </c>
      <c r="I3390" s="12">
        <v>5954.35</v>
      </c>
      <c r="J3390" s="12">
        <v>77406.55</v>
      </c>
      <c r="K3390" s="12">
        <v>2417.15</v>
      </c>
      <c r="L3390" s="4">
        <v>752</v>
      </c>
      <c r="M3390" s="4" t="s">
        <v>35</v>
      </c>
      <c r="N3390" s="4" t="str" cm="1">
        <f t="array" ref="N3390">_xlfn.SWITCH(E3390,"Delhi","North","Chennai","South","Hyderabad","South","Mumbai","Central","Bangalore","South")</f>
        <v>South</v>
      </c>
      <c r="O3390" s="12">
        <v>8443.8799999999992</v>
      </c>
      <c r="P3390" s="4">
        <f>Table1[[#This Row],[Delivery_Date]]-Table1[[#This Row],[Order_Date]]</f>
        <v>1</v>
      </c>
      <c r="Q3390" s="4" t="str">
        <f>IF(Table1[[#This Row],[Delivery delay days]]&gt;5,"delay","on time")</f>
        <v>on time</v>
      </c>
      <c r="R3390" s="10">
        <f>DATEVALUE(Table1[[#This Row],[Delivery_Date]])</f>
        <v>45053</v>
      </c>
      <c r="S3390" s="10">
        <f>DATEVALUE(Table1[[#This Row],[Order_Date]])</f>
        <v>45052</v>
      </c>
      <c r="T3390" s="4" t="str" cm="1">
        <f t="array" ref="T3390">_xlfn.IFS(Table1[[#This Row],[Inventory_Level]]&lt;=200,"low",Table1[[#This Row],[Inventory_Level]]&gt;=700,"high",Table1[[#This Row],[Inventory_Level]]&gt;200,"medium")</f>
        <v>high</v>
      </c>
    </row>
    <row r="3391" spans="1:20" x14ac:dyDescent="0.35">
      <c r="A3391" s="4">
        <v>3390</v>
      </c>
      <c r="B3391" s="4" t="s">
        <v>44</v>
      </c>
      <c r="C3391" s="4" t="s">
        <v>24</v>
      </c>
      <c r="D3391" s="4" t="s">
        <v>17</v>
      </c>
      <c r="E3391" s="4" t="s">
        <v>52</v>
      </c>
      <c r="F3391" s="10" t="s">
        <v>353</v>
      </c>
      <c r="G3391" s="11" t="s">
        <v>271</v>
      </c>
      <c r="H3391" s="4">
        <v>96</v>
      </c>
      <c r="I3391" s="12">
        <v>48263.48</v>
      </c>
      <c r="J3391" s="12">
        <v>4633294.08</v>
      </c>
      <c r="K3391" s="12">
        <v>4629.7299999999996</v>
      </c>
      <c r="L3391" s="4">
        <v>695</v>
      </c>
      <c r="M3391" s="4" t="s">
        <v>21</v>
      </c>
      <c r="N3391" s="4" t="str" cm="1">
        <f t="array" ref="N3391">_xlfn.SWITCH(E3391,"Delhi","North","Chennai","South","Hyderabad","South","Mumbai","Central","Bangalore","South")</f>
        <v>Central</v>
      </c>
      <c r="O3391" s="12">
        <v>451014.57</v>
      </c>
      <c r="P3391" s="4">
        <f>Table1[[#This Row],[Delivery_Date]]-Table1[[#This Row],[Order_Date]]</f>
        <v>15</v>
      </c>
      <c r="Q3391" s="4" t="str">
        <f>IF(Table1[[#This Row],[Delivery delay days]]&gt;5,"delay","on time")</f>
        <v>delay</v>
      </c>
      <c r="R3391" s="10">
        <f>DATEVALUE(Table1[[#This Row],[Delivery_Date]])</f>
        <v>45121</v>
      </c>
      <c r="S3391" s="10">
        <f>DATEVALUE(Table1[[#This Row],[Order_Date]])</f>
        <v>45106</v>
      </c>
      <c r="T3391" s="4" t="str" cm="1">
        <f t="array" ref="T3391">_xlfn.IFS(Table1[[#This Row],[Inventory_Level]]&lt;=200,"low",Table1[[#This Row],[Inventory_Level]]&gt;=700,"high",Table1[[#This Row],[Inventory_Level]]&gt;200,"medium")</f>
        <v>medium</v>
      </c>
    </row>
    <row r="3392" spans="1:20" x14ac:dyDescent="0.35">
      <c r="A3392" s="4">
        <v>3391</v>
      </c>
      <c r="B3392" s="4" t="s">
        <v>15</v>
      </c>
      <c r="C3392" s="4" t="s">
        <v>16</v>
      </c>
      <c r="D3392" s="4" t="s">
        <v>32</v>
      </c>
      <c r="E3392" s="4" t="s">
        <v>26</v>
      </c>
      <c r="F3392" s="10" t="s">
        <v>49</v>
      </c>
      <c r="G3392" s="11" t="s">
        <v>378</v>
      </c>
      <c r="H3392" s="4">
        <v>32</v>
      </c>
      <c r="I3392" s="12">
        <v>43353.37</v>
      </c>
      <c r="J3392" s="12">
        <v>1387307.84</v>
      </c>
      <c r="K3392" s="12">
        <v>244.38</v>
      </c>
      <c r="L3392" s="4">
        <v>244</v>
      </c>
      <c r="M3392" s="4" t="s">
        <v>29</v>
      </c>
      <c r="N3392" s="4" t="str" cm="1">
        <f t="array" ref="N3392">_xlfn.SWITCH(E3392,"Delhi","North","Chennai","South","Hyderabad","South","Mumbai","Central","Bangalore","South")</f>
        <v>South</v>
      </c>
      <c r="O3392" s="12">
        <v>135923.76999999999</v>
      </c>
      <c r="P3392" s="4">
        <f>Table1[[#This Row],[Delivery_Date]]-Table1[[#This Row],[Order_Date]]</f>
        <v>5</v>
      </c>
      <c r="Q3392" s="4" t="str">
        <f>IF(Table1[[#This Row],[Delivery delay days]]&gt;5,"delay","on time")</f>
        <v>on time</v>
      </c>
      <c r="R3392" s="10">
        <f>DATEVALUE(Table1[[#This Row],[Delivery_Date]])</f>
        <v>45120</v>
      </c>
      <c r="S3392" s="10">
        <f>DATEVALUE(Table1[[#This Row],[Order_Date]])</f>
        <v>45115</v>
      </c>
      <c r="T3392" s="4" t="str" cm="1">
        <f t="array" ref="T3392">_xlfn.IFS(Table1[[#This Row],[Inventory_Level]]&lt;=200,"low",Table1[[#This Row],[Inventory_Level]]&gt;=700,"high",Table1[[#This Row],[Inventory_Level]]&gt;200,"medium")</f>
        <v>medium</v>
      </c>
    </row>
    <row r="3393" spans="1:20" x14ac:dyDescent="0.35">
      <c r="A3393" s="4">
        <v>3392</v>
      </c>
      <c r="B3393" s="4" t="s">
        <v>44</v>
      </c>
      <c r="C3393" s="4" t="s">
        <v>16</v>
      </c>
      <c r="D3393" s="4" t="s">
        <v>39</v>
      </c>
      <c r="E3393" s="4" t="s">
        <v>18</v>
      </c>
      <c r="F3393" s="10" t="s">
        <v>168</v>
      </c>
      <c r="G3393" s="11" t="s">
        <v>169</v>
      </c>
      <c r="H3393" s="4">
        <v>90</v>
      </c>
      <c r="I3393" s="12">
        <v>49648.07</v>
      </c>
      <c r="J3393" s="12">
        <v>4468326.3</v>
      </c>
      <c r="K3393" s="12">
        <v>4425.2299999999996</v>
      </c>
      <c r="L3393" s="4">
        <v>946</v>
      </c>
      <c r="M3393" s="4" t="s">
        <v>21</v>
      </c>
      <c r="N3393" s="4" t="str" cm="1">
        <f t="array" ref="N3393">_xlfn.SWITCH(E3393,"Delhi","North","Chennai","South","Hyderabad","South","Mumbai","Central","Bangalore","South")</f>
        <v>North</v>
      </c>
      <c r="O3393" s="12">
        <v>949372.21</v>
      </c>
      <c r="P3393" s="4">
        <f>Table1[[#This Row],[Delivery_Date]]-Table1[[#This Row],[Order_Date]]</f>
        <v>11</v>
      </c>
      <c r="Q3393" s="4" t="str">
        <f>IF(Table1[[#This Row],[Delivery delay days]]&gt;5,"delay","on time")</f>
        <v>delay</v>
      </c>
      <c r="R3393" s="10">
        <f>DATEVALUE(Table1[[#This Row],[Delivery_Date]])</f>
        <v>45088</v>
      </c>
      <c r="S3393" s="10">
        <f>DATEVALUE(Table1[[#This Row],[Order_Date]])</f>
        <v>45077</v>
      </c>
      <c r="T3393" s="4" t="str" cm="1">
        <f t="array" ref="T3393">_xlfn.IFS(Table1[[#This Row],[Inventory_Level]]&lt;=200,"low",Table1[[#This Row],[Inventory_Level]]&gt;=700,"high",Table1[[#This Row],[Inventory_Level]]&gt;200,"medium")</f>
        <v>high</v>
      </c>
    </row>
    <row r="3394" spans="1:20" x14ac:dyDescent="0.35">
      <c r="A3394" s="4">
        <v>3393</v>
      </c>
      <c r="B3394" s="4" t="s">
        <v>65</v>
      </c>
      <c r="C3394" s="4" t="s">
        <v>16</v>
      </c>
      <c r="D3394" s="4" t="s">
        <v>32</v>
      </c>
      <c r="E3394" s="4" t="s">
        <v>18</v>
      </c>
      <c r="F3394" s="10" t="s">
        <v>130</v>
      </c>
      <c r="G3394" s="11" t="s">
        <v>301</v>
      </c>
      <c r="H3394" s="4">
        <v>43</v>
      </c>
      <c r="I3394" s="12">
        <v>29655.13</v>
      </c>
      <c r="J3394" s="12">
        <v>1275170.5900000001</v>
      </c>
      <c r="K3394" s="12">
        <v>1348.77</v>
      </c>
      <c r="L3394" s="4">
        <v>1000</v>
      </c>
      <c r="M3394" s="4" t="s">
        <v>29</v>
      </c>
      <c r="N3394" s="4" t="str" cm="1">
        <f t="array" ref="N3394">_xlfn.SWITCH(E3394,"Delhi","North","Chennai","South","Hyderabad","South","Mumbai","Central","Bangalore","South")</f>
        <v>North</v>
      </c>
      <c r="O3394" s="12">
        <v>213896.18</v>
      </c>
      <c r="P3394" s="4">
        <f>Table1[[#This Row],[Delivery_Date]]-Table1[[#This Row],[Order_Date]]</f>
        <v>15</v>
      </c>
      <c r="Q3394" s="4" t="str">
        <f>IF(Table1[[#This Row],[Delivery delay days]]&gt;5,"delay","on time")</f>
        <v>delay</v>
      </c>
      <c r="R3394" s="10">
        <f>DATEVALUE(Table1[[#This Row],[Delivery_Date]])</f>
        <v>45140</v>
      </c>
      <c r="S3394" s="10">
        <f>DATEVALUE(Table1[[#This Row],[Order_Date]])</f>
        <v>45125</v>
      </c>
      <c r="T3394" s="4" t="str" cm="1">
        <f t="array" ref="T3394">_xlfn.IFS(Table1[[#This Row],[Inventory_Level]]&lt;=200,"low",Table1[[#This Row],[Inventory_Level]]&gt;=700,"high",Table1[[#This Row],[Inventory_Level]]&gt;200,"medium")</f>
        <v>high</v>
      </c>
    </row>
    <row r="3395" spans="1:20" x14ac:dyDescent="0.35">
      <c r="A3395" s="4">
        <v>3394</v>
      </c>
      <c r="B3395" s="4" t="s">
        <v>59</v>
      </c>
      <c r="C3395" s="4" t="s">
        <v>16</v>
      </c>
      <c r="D3395" s="4" t="s">
        <v>17</v>
      </c>
      <c r="E3395" s="4" t="s">
        <v>60</v>
      </c>
      <c r="F3395" s="10" t="s">
        <v>214</v>
      </c>
      <c r="G3395" s="11" t="s">
        <v>231</v>
      </c>
      <c r="H3395" s="4">
        <v>84</v>
      </c>
      <c r="I3395" s="12">
        <v>19968.55</v>
      </c>
      <c r="J3395" s="12">
        <v>1677358.2</v>
      </c>
      <c r="K3395" s="12">
        <v>865.97</v>
      </c>
      <c r="L3395" s="4">
        <v>150</v>
      </c>
      <c r="M3395" s="4" t="s">
        <v>21</v>
      </c>
      <c r="N3395" s="4" t="str" cm="1">
        <f t="array" ref="N3395">_xlfn.SWITCH(E3395,"Delhi","North","Chennai","South","Hyderabad","South","Mumbai","Central","Bangalore","South")</f>
        <v>South</v>
      </c>
      <c r="O3395" s="12">
        <v>148165.79</v>
      </c>
      <c r="P3395" s="4">
        <f>Table1[[#This Row],[Delivery_Date]]-Table1[[#This Row],[Order_Date]]</f>
        <v>7</v>
      </c>
      <c r="Q3395" s="4" t="str">
        <f>IF(Table1[[#This Row],[Delivery delay days]]&gt;5,"delay","on time")</f>
        <v>delay</v>
      </c>
      <c r="R3395" s="10">
        <f>DATEVALUE(Table1[[#This Row],[Delivery_Date]])</f>
        <v>45022</v>
      </c>
      <c r="S3395" s="10">
        <f>DATEVALUE(Table1[[#This Row],[Order_Date]])</f>
        <v>45015</v>
      </c>
      <c r="T3395" s="4" t="str" cm="1">
        <f t="array" ref="T3395">_xlfn.IFS(Table1[[#This Row],[Inventory_Level]]&lt;=200,"low",Table1[[#This Row],[Inventory_Level]]&gt;=700,"high",Table1[[#This Row],[Inventory_Level]]&gt;200,"medium")</f>
        <v>low</v>
      </c>
    </row>
    <row r="3396" spans="1:20" x14ac:dyDescent="0.35">
      <c r="A3396" s="4">
        <v>3395</v>
      </c>
      <c r="B3396" s="4" t="s">
        <v>31</v>
      </c>
      <c r="C3396" s="4" t="s">
        <v>16</v>
      </c>
      <c r="D3396" s="4" t="s">
        <v>17</v>
      </c>
      <c r="E3396" s="4" t="s">
        <v>18</v>
      </c>
      <c r="F3396" s="10" t="s">
        <v>192</v>
      </c>
      <c r="G3396" s="11" t="s">
        <v>232</v>
      </c>
      <c r="H3396" s="4">
        <v>23</v>
      </c>
      <c r="I3396" s="12">
        <v>1170.02</v>
      </c>
      <c r="J3396" s="12">
        <v>26910.46</v>
      </c>
      <c r="K3396" s="12">
        <v>1517.81</v>
      </c>
      <c r="L3396" s="4">
        <v>701</v>
      </c>
      <c r="M3396" s="4" t="s">
        <v>21</v>
      </c>
      <c r="N3396" s="4" t="str" cm="1">
        <f t="array" ref="N3396">_xlfn.SWITCH(E3396,"Delhi","North","Chennai","South","Hyderabad","South","Mumbai","Central","Bangalore","South")</f>
        <v>North</v>
      </c>
      <c r="O3396" s="12">
        <v>6458.74</v>
      </c>
      <c r="P3396" s="4">
        <f>Table1[[#This Row],[Delivery_Date]]-Table1[[#This Row],[Order_Date]]</f>
        <v>11</v>
      </c>
      <c r="Q3396" s="4" t="str">
        <f>IF(Table1[[#This Row],[Delivery delay days]]&gt;5,"delay","on time")</f>
        <v>delay</v>
      </c>
      <c r="R3396" s="10">
        <f>DATEVALUE(Table1[[#This Row],[Delivery_Date]])</f>
        <v>45192</v>
      </c>
      <c r="S3396" s="10">
        <f>DATEVALUE(Table1[[#This Row],[Order_Date]])</f>
        <v>45181</v>
      </c>
      <c r="T3396" s="4" t="str" cm="1">
        <f t="array" ref="T3396">_xlfn.IFS(Table1[[#This Row],[Inventory_Level]]&lt;=200,"low",Table1[[#This Row],[Inventory_Level]]&gt;=700,"high",Table1[[#This Row],[Inventory_Level]]&gt;200,"medium")</f>
        <v>high</v>
      </c>
    </row>
    <row r="3397" spans="1:20" x14ac:dyDescent="0.35">
      <c r="A3397" s="4">
        <v>3396</v>
      </c>
      <c r="B3397" s="4" t="s">
        <v>59</v>
      </c>
      <c r="C3397" s="4" t="s">
        <v>24</v>
      </c>
      <c r="D3397" s="4" t="s">
        <v>17</v>
      </c>
      <c r="E3397" s="4" t="s">
        <v>52</v>
      </c>
      <c r="F3397" s="10" t="s">
        <v>107</v>
      </c>
      <c r="G3397" s="11" t="s">
        <v>141</v>
      </c>
      <c r="H3397" s="4">
        <v>58</v>
      </c>
      <c r="I3397" s="12">
        <v>25311.11</v>
      </c>
      <c r="J3397" s="12">
        <v>1468044.38</v>
      </c>
      <c r="K3397" s="12">
        <v>417.48</v>
      </c>
      <c r="L3397" s="4">
        <v>61</v>
      </c>
      <c r="M3397" s="4" t="s">
        <v>35</v>
      </c>
      <c r="N3397" s="4" t="str" cm="1">
        <f t="array" ref="N3397">_xlfn.SWITCH(E3397,"Delhi","North","Chennai","South","Hyderabad","South","Mumbai","Central","Bangalore","South")</f>
        <v>Central</v>
      </c>
      <c r="O3397" s="12">
        <v>293100.52</v>
      </c>
      <c r="P3397" s="4">
        <f>Table1[[#This Row],[Delivery_Date]]-Table1[[#This Row],[Order_Date]]</f>
        <v>6</v>
      </c>
      <c r="Q3397" s="4" t="str">
        <f>IF(Table1[[#This Row],[Delivery delay days]]&gt;5,"delay","on time")</f>
        <v>delay</v>
      </c>
      <c r="R3397" s="10">
        <f>DATEVALUE(Table1[[#This Row],[Delivery_Date]])</f>
        <v>45050</v>
      </c>
      <c r="S3397" s="10">
        <f>DATEVALUE(Table1[[#This Row],[Order_Date]])</f>
        <v>45044</v>
      </c>
      <c r="T3397" s="4" t="str" cm="1">
        <f t="array" ref="T3397">_xlfn.IFS(Table1[[#This Row],[Inventory_Level]]&lt;=200,"low",Table1[[#This Row],[Inventory_Level]]&gt;=700,"high",Table1[[#This Row],[Inventory_Level]]&gt;200,"medium")</f>
        <v>low</v>
      </c>
    </row>
    <row r="3398" spans="1:20" x14ac:dyDescent="0.35">
      <c r="A3398" s="4">
        <v>3397</v>
      </c>
      <c r="B3398" s="4" t="s">
        <v>31</v>
      </c>
      <c r="C3398" s="4" t="s">
        <v>38</v>
      </c>
      <c r="D3398" s="4" t="s">
        <v>45</v>
      </c>
      <c r="E3398" s="4" t="s">
        <v>46</v>
      </c>
      <c r="F3398" s="10" t="s">
        <v>325</v>
      </c>
      <c r="G3398" s="11" t="s">
        <v>262</v>
      </c>
      <c r="H3398" s="4">
        <v>7</v>
      </c>
      <c r="I3398" s="12">
        <v>9367.94</v>
      </c>
      <c r="J3398" s="12">
        <v>65575.58</v>
      </c>
      <c r="K3398" s="12">
        <v>2919.09</v>
      </c>
      <c r="L3398" s="4">
        <v>185</v>
      </c>
      <c r="M3398" s="4" t="s">
        <v>21</v>
      </c>
      <c r="N3398" s="4" t="str" cm="1">
        <f t="array" ref="N3398">_xlfn.SWITCH(E3398,"Delhi","North","Chennai","South","Hyderabad","South","Mumbai","Central","Bangalore","South")</f>
        <v>South</v>
      </c>
      <c r="O3398" s="12">
        <v>7620.42</v>
      </c>
      <c r="P3398" s="4">
        <f>Table1[[#This Row],[Delivery_Date]]-Table1[[#This Row],[Order_Date]]</f>
        <v>8</v>
      </c>
      <c r="Q3398" s="4" t="str">
        <f>IF(Table1[[#This Row],[Delivery delay days]]&gt;5,"delay","on time")</f>
        <v>delay</v>
      </c>
      <c r="R3398" s="10">
        <f>DATEVALUE(Table1[[#This Row],[Delivery_Date]])</f>
        <v>44953</v>
      </c>
      <c r="S3398" s="10">
        <f>DATEVALUE(Table1[[#This Row],[Order_Date]])</f>
        <v>44945</v>
      </c>
      <c r="T3398" s="4" t="str" cm="1">
        <f t="array" ref="T3398">_xlfn.IFS(Table1[[#This Row],[Inventory_Level]]&lt;=200,"low",Table1[[#This Row],[Inventory_Level]]&gt;=700,"high",Table1[[#This Row],[Inventory_Level]]&gt;200,"medium")</f>
        <v>low</v>
      </c>
    </row>
    <row r="3399" spans="1:20" x14ac:dyDescent="0.35">
      <c r="A3399" s="4">
        <v>3398</v>
      </c>
      <c r="B3399" s="4" t="s">
        <v>44</v>
      </c>
      <c r="C3399" s="4" t="s">
        <v>16</v>
      </c>
      <c r="D3399" s="4" t="s">
        <v>39</v>
      </c>
      <c r="E3399" s="4" t="s">
        <v>46</v>
      </c>
      <c r="F3399" s="10" t="s">
        <v>219</v>
      </c>
      <c r="G3399" s="11" t="s">
        <v>142</v>
      </c>
      <c r="H3399" s="4">
        <v>10</v>
      </c>
      <c r="I3399" s="12">
        <v>14460.68</v>
      </c>
      <c r="J3399" s="12">
        <v>144606.79999999999</v>
      </c>
      <c r="K3399" s="12">
        <v>434.93</v>
      </c>
      <c r="L3399" s="4">
        <v>64</v>
      </c>
      <c r="M3399" s="4" t="s">
        <v>29</v>
      </c>
      <c r="N3399" s="4" t="str" cm="1">
        <f t="array" ref="N3399">_xlfn.SWITCH(E3399,"Delhi","North","Chennai","South","Hyderabad","South","Mumbai","Central","Bangalore","South")</f>
        <v>South</v>
      </c>
      <c r="O3399" s="12">
        <v>18947.45</v>
      </c>
      <c r="P3399" s="4">
        <f>Table1[[#This Row],[Delivery_Date]]-Table1[[#This Row],[Order_Date]]</f>
        <v>10</v>
      </c>
      <c r="Q3399" s="4" t="str">
        <f>IF(Table1[[#This Row],[Delivery delay days]]&gt;5,"delay","on time")</f>
        <v>delay</v>
      </c>
      <c r="R3399" s="10">
        <f>DATEVALUE(Table1[[#This Row],[Delivery_Date]])</f>
        <v>45237</v>
      </c>
      <c r="S3399" s="10">
        <f>DATEVALUE(Table1[[#This Row],[Order_Date]])</f>
        <v>45227</v>
      </c>
      <c r="T3399" s="4" t="str" cm="1">
        <f t="array" ref="T3399">_xlfn.IFS(Table1[[#This Row],[Inventory_Level]]&lt;=200,"low",Table1[[#This Row],[Inventory_Level]]&gt;=700,"high",Table1[[#This Row],[Inventory_Level]]&gt;200,"medium")</f>
        <v>low</v>
      </c>
    </row>
    <row r="3400" spans="1:20" x14ac:dyDescent="0.35">
      <c r="A3400" s="4">
        <v>3399</v>
      </c>
      <c r="B3400" s="4" t="s">
        <v>31</v>
      </c>
      <c r="C3400" s="4" t="s">
        <v>38</v>
      </c>
      <c r="D3400" s="4" t="s">
        <v>45</v>
      </c>
      <c r="E3400" s="4" t="s">
        <v>26</v>
      </c>
      <c r="F3400" s="10" t="s">
        <v>113</v>
      </c>
      <c r="G3400" s="11" t="s">
        <v>403</v>
      </c>
      <c r="H3400" s="4">
        <v>22</v>
      </c>
      <c r="I3400" s="12">
        <v>41471.279999999999</v>
      </c>
      <c r="J3400" s="12">
        <v>912368.16</v>
      </c>
      <c r="K3400" s="12">
        <v>2423.5100000000002</v>
      </c>
      <c r="L3400" s="4">
        <v>494</v>
      </c>
      <c r="M3400" s="4" t="s">
        <v>35</v>
      </c>
      <c r="N3400" s="4" t="str" cm="1">
        <f t="array" ref="N3400">_xlfn.SWITCH(E3400,"Delhi","North","Chennai","South","Hyderabad","South","Mumbai","Central","Bangalore","South")</f>
        <v>South</v>
      </c>
      <c r="O3400" s="12">
        <v>184707.21</v>
      </c>
      <c r="P3400" s="4">
        <f>Table1[[#This Row],[Delivery_Date]]-Table1[[#This Row],[Order_Date]]</f>
        <v>12</v>
      </c>
      <c r="Q3400" s="4" t="str">
        <f>IF(Table1[[#This Row],[Delivery delay days]]&gt;5,"delay","on time")</f>
        <v>delay</v>
      </c>
      <c r="R3400" s="10">
        <f>DATEVALUE(Table1[[#This Row],[Delivery_Date]])</f>
        <v>45187</v>
      </c>
      <c r="S3400" s="10">
        <f>DATEVALUE(Table1[[#This Row],[Order_Date]])</f>
        <v>45175</v>
      </c>
      <c r="T3400" s="4" t="str" cm="1">
        <f t="array" ref="T3400">_xlfn.IFS(Table1[[#This Row],[Inventory_Level]]&lt;=200,"low",Table1[[#This Row],[Inventory_Level]]&gt;=700,"high",Table1[[#This Row],[Inventory_Level]]&gt;200,"medium")</f>
        <v>medium</v>
      </c>
    </row>
    <row r="3401" spans="1:20" x14ac:dyDescent="0.35">
      <c r="A3401" s="4">
        <v>3400</v>
      </c>
      <c r="B3401" s="4" t="s">
        <v>37</v>
      </c>
      <c r="C3401" s="4" t="s">
        <v>38</v>
      </c>
      <c r="D3401" s="4" t="s">
        <v>17</v>
      </c>
      <c r="E3401" s="4" t="s">
        <v>60</v>
      </c>
      <c r="F3401" s="10" t="s">
        <v>154</v>
      </c>
      <c r="G3401" s="11" t="s">
        <v>357</v>
      </c>
      <c r="H3401" s="4">
        <v>12</v>
      </c>
      <c r="I3401" s="12">
        <v>13049.97</v>
      </c>
      <c r="J3401" s="12">
        <v>156599.64000000001</v>
      </c>
      <c r="K3401" s="12">
        <v>825.59</v>
      </c>
      <c r="L3401" s="4">
        <v>828</v>
      </c>
      <c r="M3401" s="4" t="s">
        <v>42</v>
      </c>
      <c r="N3401" s="4" t="str" cm="1">
        <f t="array" ref="N3401">_xlfn.SWITCH(E3401,"Delhi","North","Chennai","South","Hyderabad","South","Mumbai","Central","Bangalore","South")</f>
        <v>South</v>
      </c>
      <c r="O3401" s="12">
        <v>35652.76</v>
      </c>
      <c r="P3401" s="4">
        <f>Table1[[#This Row],[Delivery_Date]]-Table1[[#This Row],[Order_Date]]</f>
        <v>8</v>
      </c>
      <c r="Q3401" s="4" t="str">
        <f>IF(Table1[[#This Row],[Delivery delay days]]&gt;5,"delay","on time")</f>
        <v>delay</v>
      </c>
      <c r="R3401" s="10">
        <f>DATEVALUE(Table1[[#This Row],[Delivery_Date]])</f>
        <v>44963</v>
      </c>
      <c r="S3401" s="10">
        <f>DATEVALUE(Table1[[#This Row],[Order_Date]])</f>
        <v>44955</v>
      </c>
      <c r="T3401" s="4" t="str" cm="1">
        <f t="array" ref="T3401">_xlfn.IFS(Table1[[#This Row],[Inventory_Level]]&lt;=200,"low",Table1[[#This Row],[Inventory_Level]]&gt;=700,"high",Table1[[#This Row],[Inventory_Level]]&gt;200,"medium")</f>
        <v>high</v>
      </c>
    </row>
    <row r="3402" spans="1:20" x14ac:dyDescent="0.35">
      <c r="A3402" s="4">
        <v>3401</v>
      </c>
      <c r="B3402" s="4" t="s">
        <v>65</v>
      </c>
      <c r="C3402" s="4" t="s">
        <v>16</v>
      </c>
      <c r="D3402" s="4" t="s">
        <v>39</v>
      </c>
      <c r="E3402" s="4" t="s">
        <v>52</v>
      </c>
      <c r="F3402" s="10" t="s">
        <v>346</v>
      </c>
      <c r="G3402" s="11" t="s">
        <v>297</v>
      </c>
      <c r="H3402" s="4">
        <v>55</v>
      </c>
      <c r="I3402" s="12">
        <v>21872.400000000001</v>
      </c>
      <c r="J3402" s="12">
        <v>1202982</v>
      </c>
      <c r="K3402" s="12">
        <v>1752.07</v>
      </c>
      <c r="L3402" s="4">
        <v>144</v>
      </c>
      <c r="M3402" s="4" t="s">
        <v>35</v>
      </c>
      <c r="N3402" s="4" t="str" cm="1">
        <f t="array" ref="N3402">_xlfn.SWITCH(E3402,"Delhi","North","Chennai","South","Hyderabad","South","Mumbai","Central","Bangalore","South")</f>
        <v>Central</v>
      </c>
      <c r="O3402" s="12">
        <v>88256.99</v>
      </c>
      <c r="P3402" s="4">
        <f>Table1[[#This Row],[Delivery_Date]]-Table1[[#This Row],[Order_Date]]</f>
        <v>7</v>
      </c>
      <c r="Q3402" s="4" t="str">
        <f>IF(Table1[[#This Row],[Delivery delay days]]&gt;5,"delay","on time")</f>
        <v>delay</v>
      </c>
      <c r="R3402" s="10">
        <f>DATEVALUE(Table1[[#This Row],[Delivery_Date]])</f>
        <v>45093</v>
      </c>
      <c r="S3402" s="10">
        <f>DATEVALUE(Table1[[#This Row],[Order_Date]])</f>
        <v>45086</v>
      </c>
      <c r="T3402" s="4" t="str" cm="1">
        <f t="array" ref="T3402">_xlfn.IFS(Table1[[#This Row],[Inventory_Level]]&lt;=200,"low",Table1[[#This Row],[Inventory_Level]]&gt;=700,"high",Table1[[#This Row],[Inventory_Level]]&gt;200,"medium")</f>
        <v>low</v>
      </c>
    </row>
    <row r="3403" spans="1:20" x14ac:dyDescent="0.35">
      <c r="A3403" s="4">
        <v>3402</v>
      </c>
      <c r="B3403" s="4" t="s">
        <v>37</v>
      </c>
      <c r="C3403" s="4" t="s">
        <v>38</v>
      </c>
      <c r="D3403" s="4" t="s">
        <v>32</v>
      </c>
      <c r="E3403" s="4" t="s">
        <v>18</v>
      </c>
      <c r="F3403" s="10" t="s">
        <v>398</v>
      </c>
      <c r="G3403" s="11" t="s">
        <v>226</v>
      </c>
      <c r="H3403" s="4">
        <v>5</v>
      </c>
      <c r="I3403" s="12">
        <v>24425.87</v>
      </c>
      <c r="J3403" s="12">
        <v>122129.35</v>
      </c>
      <c r="K3403" s="12">
        <v>1015.77</v>
      </c>
      <c r="L3403" s="4">
        <v>72</v>
      </c>
      <c r="M3403" s="4" t="s">
        <v>42</v>
      </c>
      <c r="N3403" s="4" t="str" cm="1">
        <f t="array" ref="N3403">_xlfn.SWITCH(E3403,"Delhi","North","Chennai","South","Hyderabad","South","Mumbai","Central","Bangalore","South")</f>
        <v>North</v>
      </c>
      <c r="O3403" s="12">
        <v>15344.61</v>
      </c>
      <c r="P3403" s="4">
        <f>Table1[[#This Row],[Delivery_Date]]-Table1[[#This Row],[Order_Date]]</f>
        <v>14</v>
      </c>
      <c r="Q3403" s="4" t="str">
        <f>IF(Table1[[#This Row],[Delivery delay days]]&gt;5,"delay","on time")</f>
        <v>delay</v>
      </c>
      <c r="R3403" s="10">
        <f>DATEVALUE(Table1[[#This Row],[Delivery_Date]])</f>
        <v>45005</v>
      </c>
      <c r="S3403" s="10">
        <f>DATEVALUE(Table1[[#This Row],[Order_Date]])</f>
        <v>44991</v>
      </c>
      <c r="T3403" s="4" t="str" cm="1">
        <f t="array" ref="T3403">_xlfn.IFS(Table1[[#This Row],[Inventory_Level]]&lt;=200,"low",Table1[[#This Row],[Inventory_Level]]&gt;=700,"high",Table1[[#This Row],[Inventory_Level]]&gt;200,"medium")</f>
        <v>low</v>
      </c>
    </row>
    <row r="3404" spans="1:20" x14ac:dyDescent="0.35">
      <c r="A3404" s="4">
        <v>3403</v>
      </c>
      <c r="B3404" s="4" t="s">
        <v>44</v>
      </c>
      <c r="C3404" s="4" t="s">
        <v>38</v>
      </c>
      <c r="D3404" s="4" t="s">
        <v>25</v>
      </c>
      <c r="E3404" s="4" t="s">
        <v>60</v>
      </c>
      <c r="F3404" s="10" t="s">
        <v>313</v>
      </c>
      <c r="G3404" s="11" t="s">
        <v>171</v>
      </c>
      <c r="H3404" s="4">
        <v>74</v>
      </c>
      <c r="I3404" s="12">
        <v>24914.07</v>
      </c>
      <c r="J3404" s="12">
        <v>1843641.18</v>
      </c>
      <c r="K3404" s="12">
        <v>2226</v>
      </c>
      <c r="L3404" s="4">
        <v>590</v>
      </c>
      <c r="M3404" s="4" t="s">
        <v>42</v>
      </c>
      <c r="N3404" s="4" t="str" cm="1">
        <f t="array" ref="N3404">_xlfn.SWITCH(E3404,"Delhi","North","Chennai","South","Hyderabad","South","Mumbai","Central","Bangalore","South")</f>
        <v>South</v>
      </c>
      <c r="O3404" s="12">
        <v>427071.93</v>
      </c>
      <c r="P3404" s="4">
        <f>Table1[[#This Row],[Delivery_Date]]-Table1[[#This Row],[Order_Date]]</f>
        <v>10</v>
      </c>
      <c r="Q3404" s="4" t="str">
        <f>IF(Table1[[#This Row],[Delivery delay days]]&gt;5,"delay","on time")</f>
        <v>delay</v>
      </c>
      <c r="R3404" s="10">
        <f>DATEVALUE(Table1[[#This Row],[Delivery_Date]])</f>
        <v>45143</v>
      </c>
      <c r="S3404" s="10">
        <f>DATEVALUE(Table1[[#This Row],[Order_Date]])</f>
        <v>45133</v>
      </c>
      <c r="T3404" s="4" t="str" cm="1">
        <f t="array" ref="T3404">_xlfn.IFS(Table1[[#This Row],[Inventory_Level]]&lt;=200,"low",Table1[[#This Row],[Inventory_Level]]&gt;=700,"high",Table1[[#This Row],[Inventory_Level]]&gt;200,"medium")</f>
        <v>medium</v>
      </c>
    </row>
    <row r="3405" spans="1:20" x14ac:dyDescent="0.35">
      <c r="A3405" s="4">
        <v>3404</v>
      </c>
      <c r="B3405" s="4" t="s">
        <v>65</v>
      </c>
      <c r="C3405" s="4" t="s">
        <v>38</v>
      </c>
      <c r="D3405" s="4" t="s">
        <v>25</v>
      </c>
      <c r="E3405" s="4" t="s">
        <v>18</v>
      </c>
      <c r="F3405" s="10" t="s">
        <v>206</v>
      </c>
      <c r="G3405" s="11" t="s">
        <v>115</v>
      </c>
      <c r="H3405" s="4">
        <v>62</v>
      </c>
      <c r="I3405" s="12">
        <v>23561.59</v>
      </c>
      <c r="J3405" s="12">
        <v>1460818.58</v>
      </c>
      <c r="K3405" s="12">
        <v>4847.0600000000004</v>
      </c>
      <c r="L3405" s="4">
        <v>132</v>
      </c>
      <c r="M3405" s="4" t="s">
        <v>42</v>
      </c>
      <c r="N3405" s="4" t="str" cm="1">
        <f t="array" ref="N3405">_xlfn.SWITCH(E3405,"Delhi","North","Chennai","South","Hyderabad","South","Mumbai","Central","Bangalore","South")</f>
        <v>North</v>
      </c>
      <c r="O3405" s="12">
        <v>325291.64</v>
      </c>
      <c r="P3405" s="4">
        <f>Table1[[#This Row],[Delivery_Date]]-Table1[[#This Row],[Order_Date]]</f>
        <v>15</v>
      </c>
      <c r="Q3405" s="4" t="str">
        <f>IF(Table1[[#This Row],[Delivery delay days]]&gt;5,"delay","on time")</f>
        <v>delay</v>
      </c>
      <c r="R3405" s="10">
        <f>DATEVALUE(Table1[[#This Row],[Delivery_Date]])</f>
        <v>45245</v>
      </c>
      <c r="S3405" s="10">
        <f>DATEVALUE(Table1[[#This Row],[Order_Date]])</f>
        <v>45230</v>
      </c>
      <c r="T3405" s="4" t="str" cm="1">
        <f t="array" ref="T3405">_xlfn.IFS(Table1[[#This Row],[Inventory_Level]]&lt;=200,"low",Table1[[#This Row],[Inventory_Level]]&gt;=700,"high",Table1[[#This Row],[Inventory_Level]]&gt;200,"medium")</f>
        <v>low</v>
      </c>
    </row>
    <row r="3406" spans="1:20" x14ac:dyDescent="0.35">
      <c r="A3406" s="4">
        <v>3405</v>
      </c>
      <c r="B3406" s="4" t="s">
        <v>15</v>
      </c>
      <c r="C3406" s="4" t="s">
        <v>16</v>
      </c>
      <c r="D3406" s="4" t="s">
        <v>25</v>
      </c>
      <c r="E3406" s="4" t="s">
        <v>18</v>
      </c>
      <c r="F3406" s="10" t="s">
        <v>311</v>
      </c>
      <c r="G3406" s="11" t="s">
        <v>366</v>
      </c>
      <c r="H3406" s="4">
        <v>2</v>
      </c>
      <c r="I3406" s="12">
        <v>19516.55</v>
      </c>
      <c r="J3406" s="12">
        <v>39033.1</v>
      </c>
      <c r="K3406" s="12">
        <v>4113.8599999999997</v>
      </c>
      <c r="L3406" s="4">
        <v>437</v>
      </c>
      <c r="M3406" s="4" t="s">
        <v>35</v>
      </c>
      <c r="N3406" s="4" t="str" cm="1">
        <f t="array" ref="N3406">_xlfn.SWITCH(E3406,"Delhi","North","Chennai","South","Hyderabad","South","Mumbai","Central","Bangalore","South")</f>
        <v>North</v>
      </c>
      <c r="O3406" s="12">
        <v>8832.8799999999992</v>
      </c>
      <c r="P3406" s="4">
        <f>Table1[[#This Row],[Delivery_Date]]-Table1[[#This Row],[Order_Date]]</f>
        <v>12</v>
      </c>
      <c r="Q3406" s="4" t="str">
        <f>IF(Table1[[#This Row],[Delivery delay days]]&gt;5,"delay","on time")</f>
        <v>delay</v>
      </c>
      <c r="R3406" s="10">
        <f>DATEVALUE(Table1[[#This Row],[Delivery_Date]])</f>
        <v>45233</v>
      </c>
      <c r="S3406" s="10">
        <f>DATEVALUE(Table1[[#This Row],[Order_Date]])</f>
        <v>45221</v>
      </c>
      <c r="T3406" s="4" t="str" cm="1">
        <f t="array" ref="T3406">_xlfn.IFS(Table1[[#This Row],[Inventory_Level]]&lt;=200,"low",Table1[[#This Row],[Inventory_Level]]&gt;=700,"high",Table1[[#This Row],[Inventory_Level]]&gt;200,"medium")</f>
        <v>medium</v>
      </c>
    </row>
    <row r="3407" spans="1:20" x14ac:dyDescent="0.35">
      <c r="A3407" s="4">
        <v>3406</v>
      </c>
      <c r="B3407" s="4" t="s">
        <v>51</v>
      </c>
      <c r="C3407" s="4" t="s">
        <v>16</v>
      </c>
      <c r="D3407" s="4" t="s">
        <v>17</v>
      </c>
      <c r="E3407" s="4" t="s">
        <v>60</v>
      </c>
      <c r="F3407" s="10" t="s">
        <v>108</v>
      </c>
      <c r="G3407" s="11" t="s">
        <v>174</v>
      </c>
      <c r="H3407" s="4">
        <v>37</v>
      </c>
      <c r="I3407" s="12">
        <v>18956.05</v>
      </c>
      <c r="J3407" s="12">
        <v>701373.85</v>
      </c>
      <c r="K3407" s="12">
        <v>3462.38</v>
      </c>
      <c r="L3407" s="4">
        <v>609</v>
      </c>
      <c r="M3407" s="4" t="s">
        <v>35</v>
      </c>
      <c r="N3407" s="4" t="str" cm="1">
        <f t="array" ref="N3407">_xlfn.SWITCH(E3407,"Delhi","North","Chennai","South","Hyderabad","South","Mumbai","Central","Bangalore","South")</f>
        <v>South</v>
      </c>
      <c r="O3407" s="12">
        <v>88643.39</v>
      </c>
      <c r="P3407" s="4">
        <f>Table1[[#This Row],[Delivery_Date]]-Table1[[#This Row],[Order_Date]]</f>
        <v>7</v>
      </c>
      <c r="Q3407" s="4" t="str">
        <f>IF(Table1[[#This Row],[Delivery delay days]]&gt;5,"delay","on time")</f>
        <v>delay</v>
      </c>
      <c r="R3407" s="10">
        <f>DATEVALUE(Table1[[#This Row],[Delivery_Date]])</f>
        <v>45066</v>
      </c>
      <c r="S3407" s="10">
        <f>DATEVALUE(Table1[[#This Row],[Order_Date]])</f>
        <v>45059</v>
      </c>
      <c r="T3407" s="4" t="str" cm="1">
        <f t="array" ref="T3407">_xlfn.IFS(Table1[[#This Row],[Inventory_Level]]&lt;=200,"low",Table1[[#This Row],[Inventory_Level]]&gt;=700,"high",Table1[[#This Row],[Inventory_Level]]&gt;200,"medium")</f>
        <v>medium</v>
      </c>
    </row>
    <row r="3408" spans="1:20" x14ac:dyDescent="0.35">
      <c r="A3408" s="4">
        <v>3407</v>
      </c>
      <c r="B3408" s="4" t="s">
        <v>59</v>
      </c>
      <c r="C3408" s="4" t="s">
        <v>38</v>
      </c>
      <c r="D3408" s="4" t="s">
        <v>17</v>
      </c>
      <c r="E3408" s="4" t="s">
        <v>52</v>
      </c>
      <c r="F3408" s="10" t="s">
        <v>335</v>
      </c>
      <c r="G3408" s="11" t="s">
        <v>117</v>
      </c>
      <c r="H3408" s="4">
        <v>36</v>
      </c>
      <c r="I3408" s="12">
        <v>20266.98</v>
      </c>
      <c r="J3408" s="12">
        <v>729611.28</v>
      </c>
      <c r="K3408" s="12">
        <v>3694.81</v>
      </c>
      <c r="L3408" s="4">
        <v>318</v>
      </c>
      <c r="M3408" s="4" t="s">
        <v>42</v>
      </c>
      <c r="N3408" s="4" t="str" cm="1">
        <f t="array" ref="N3408">_xlfn.SWITCH(E3408,"Delhi","North","Chennai","South","Hyderabad","South","Mumbai","Central","Bangalore","South")</f>
        <v>Central</v>
      </c>
      <c r="O3408" s="12">
        <v>168409.56</v>
      </c>
      <c r="P3408" s="4">
        <f>Table1[[#This Row],[Delivery_Date]]-Table1[[#This Row],[Order_Date]]</f>
        <v>2</v>
      </c>
      <c r="Q3408" s="4" t="str">
        <f>IF(Table1[[#This Row],[Delivery delay days]]&gt;5,"delay","on time")</f>
        <v>on time</v>
      </c>
      <c r="R3408" s="10">
        <f>DATEVALUE(Table1[[#This Row],[Delivery_Date]])</f>
        <v>45191</v>
      </c>
      <c r="S3408" s="10">
        <f>DATEVALUE(Table1[[#This Row],[Order_Date]])</f>
        <v>45189</v>
      </c>
      <c r="T3408" s="4" t="str" cm="1">
        <f t="array" ref="T3408">_xlfn.IFS(Table1[[#This Row],[Inventory_Level]]&lt;=200,"low",Table1[[#This Row],[Inventory_Level]]&gt;=700,"high",Table1[[#This Row],[Inventory_Level]]&gt;200,"medium")</f>
        <v>medium</v>
      </c>
    </row>
    <row r="3409" spans="1:20" x14ac:dyDescent="0.35">
      <c r="A3409" s="4">
        <v>3408</v>
      </c>
      <c r="B3409" s="4" t="s">
        <v>31</v>
      </c>
      <c r="C3409" s="4" t="s">
        <v>16</v>
      </c>
      <c r="D3409" s="4" t="s">
        <v>17</v>
      </c>
      <c r="E3409" s="4" t="s">
        <v>46</v>
      </c>
      <c r="F3409" s="10" t="s">
        <v>96</v>
      </c>
      <c r="G3409" s="11" t="s">
        <v>229</v>
      </c>
      <c r="H3409" s="4">
        <v>89</v>
      </c>
      <c r="I3409" s="12">
        <v>43866.57</v>
      </c>
      <c r="J3409" s="12">
        <v>3904124.73</v>
      </c>
      <c r="K3409" s="12">
        <v>4218.49</v>
      </c>
      <c r="L3409" s="4">
        <v>97</v>
      </c>
      <c r="M3409" s="4" t="s">
        <v>42</v>
      </c>
      <c r="N3409" s="4" t="str" cm="1">
        <f t="array" ref="N3409">_xlfn.SWITCH(E3409,"Delhi","North","Chennai","South","Hyderabad","South","Mumbai","Central","Bangalore","South")</f>
        <v>South</v>
      </c>
      <c r="O3409" s="12">
        <v>490301.2</v>
      </c>
      <c r="P3409" s="4">
        <f>Table1[[#This Row],[Delivery_Date]]-Table1[[#This Row],[Order_Date]]</f>
        <v>7</v>
      </c>
      <c r="Q3409" s="4" t="str">
        <f>IF(Table1[[#This Row],[Delivery delay days]]&gt;5,"delay","on time")</f>
        <v>delay</v>
      </c>
      <c r="R3409" s="10">
        <f>DATEVALUE(Table1[[#This Row],[Delivery_Date]])</f>
        <v>45263</v>
      </c>
      <c r="S3409" s="10">
        <f>DATEVALUE(Table1[[#This Row],[Order_Date]])</f>
        <v>45256</v>
      </c>
      <c r="T3409" s="4" t="str" cm="1">
        <f t="array" ref="T3409">_xlfn.IFS(Table1[[#This Row],[Inventory_Level]]&lt;=200,"low",Table1[[#This Row],[Inventory_Level]]&gt;=700,"high",Table1[[#This Row],[Inventory_Level]]&gt;200,"medium")</f>
        <v>low</v>
      </c>
    </row>
    <row r="3410" spans="1:20" x14ac:dyDescent="0.35">
      <c r="A3410" s="4">
        <v>3409</v>
      </c>
      <c r="B3410" s="4" t="s">
        <v>15</v>
      </c>
      <c r="C3410" s="4" t="s">
        <v>16</v>
      </c>
      <c r="D3410" s="4" t="s">
        <v>25</v>
      </c>
      <c r="E3410" s="4" t="s">
        <v>18</v>
      </c>
      <c r="F3410" s="10" t="s">
        <v>381</v>
      </c>
      <c r="G3410" s="11" t="s">
        <v>242</v>
      </c>
      <c r="H3410" s="4">
        <v>51</v>
      </c>
      <c r="I3410" s="12">
        <v>22042.1</v>
      </c>
      <c r="J3410" s="12">
        <v>1124147.1000000001</v>
      </c>
      <c r="K3410" s="12">
        <v>4494.87</v>
      </c>
      <c r="L3410" s="4">
        <v>314</v>
      </c>
      <c r="M3410" s="4" t="s">
        <v>35</v>
      </c>
      <c r="N3410" s="4" t="str" cm="1">
        <f t="array" ref="N3410">_xlfn.SWITCH(E3410,"Delhi","North","Chennai","South","Hyderabad","South","Mumbai","Central","Bangalore","South")</f>
        <v>North</v>
      </c>
      <c r="O3410" s="12">
        <v>211730.48</v>
      </c>
      <c r="P3410" s="4">
        <f>Table1[[#This Row],[Delivery_Date]]-Table1[[#This Row],[Order_Date]]</f>
        <v>14</v>
      </c>
      <c r="Q3410" s="4" t="str">
        <f>IF(Table1[[#This Row],[Delivery delay days]]&gt;5,"delay","on time")</f>
        <v>delay</v>
      </c>
      <c r="R3410" s="10">
        <f>DATEVALUE(Table1[[#This Row],[Delivery_Date]])</f>
        <v>45197</v>
      </c>
      <c r="S3410" s="10">
        <f>DATEVALUE(Table1[[#This Row],[Order_Date]])</f>
        <v>45183</v>
      </c>
      <c r="T3410" s="4" t="str" cm="1">
        <f t="array" ref="T3410">_xlfn.IFS(Table1[[#This Row],[Inventory_Level]]&lt;=200,"low",Table1[[#This Row],[Inventory_Level]]&gt;=700,"high",Table1[[#This Row],[Inventory_Level]]&gt;200,"medium")</f>
        <v>medium</v>
      </c>
    </row>
    <row r="3411" spans="1:20" x14ac:dyDescent="0.35">
      <c r="A3411" s="4">
        <v>3410</v>
      </c>
      <c r="B3411" s="4" t="s">
        <v>15</v>
      </c>
      <c r="C3411" s="4" t="s">
        <v>24</v>
      </c>
      <c r="D3411" s="4" t="s">
        <v>32</v>
      </c>
      <c r="E3411" s="4" t="s">
        <v>26</v>
      </c>
      <c r="F3411" s="10" t="s">
        <v>234</v>
      </c>
      <c r="G3411" s="11" t="s">
        <v>82</v>
      </c>
      <c r="H3411" s="4">
        <v>82</v>
      </c>
      <c r="I3411" s="12">
        <v>28088.09</v>
      </c>
      <c r="J3411" s="12">
        <v>2303223.38</v>
      </c>
      <c r="K3411" s="12">
        <v>4926.2299999999996</v>
      </c>
      <c r="L3411" s="4">
        <v>219</v>
      </c>
      <c r="M3411" s="4" t="s">
        <v>35</v>
      </c>
      <c r="N3411" s="4" t="str" cm="1">
        <f t="array" ref="N3411">_xlfn.SWITCH(E3411,"Delhi","North","Chennai","South","Hyderabad","South","Mumbai","Central","Bangalore","South")</f>
        <v>South</v>
      </c>
      <c r="O3411" s="12">
        <v>489295.8</v>
      </c>
      <c r="P3411" s="4">
        <f>Table1[[#This Row],[Delivery_Date]]-Table1[[#This Row],[Order_Date]]</f>
        <v>7</v>
      </c>
      <c r="Q3411" s="4" t="str">
        <f>IF(Table1[[#This Row],[Delivery delay days]]&gt;5,"delay","on time")</f>
        <v>delay</v>
      </c>
      <c r="R3411" s="10">
        <f>DATEVALUE(Table1[[#This Row],[Delivery_Date]])</f>
        <v>45054</v>
      </c>
      <c r="S3411" s="10">
        <f>DATEVALUE(Table1[[#This Row],[Order_Date]])</f>
        <v>45047</v>
      </c>
      <c r="T3411" s="4" t="str" cm="1">
        <f t="array" ref="T3411">_xlfn.IFS(Table1[[#This Row],[Inventory_Level]]&lt;=200,"low",Table1[[#This Row],[Inventory_Level]]&gt;=700,"high",Table1[[#This Row],[Inventory_Level]]&gt;200,"medium")</f>
        <v>medium</v>
      </c>
    </row>
    <row r="3412" spans="1:20" x14ac:dyDescent="0.35">
      <c r="A3412" s="4">
        <v>3411</v>
      </c>
      <c r="B3412" s="4" t="s">
        <v>37</v>
      </c>
      <c r="C3412" s="4" t="s">
        <v>16</v>
      </c>
      <c r="D3412" s="4" t="s">
        <v>45</v>
      </c>
      <c r="E3412" s="4" t="s">
        <v>52</v>
      </c>
      <c r="F3412" s="10" t="s">
        <v>338</v>
      </c>
      <c r="G3412" s="11" t="s">
        <v>321</v>
      </c>
      <c r="H3412" s="4">
        <v>59</v>
      </c>
      <c r="I3412" s="12">
        <v>48647.95</v>
      </c>
      <c r="J3412" s="12">
        <v>2870229.05</v>
      </c>
      <c r="K3412" s="12">
        <v>4301.1899999999996</v>
      </c>
      <c r="L3412" s="4">
        <v>856</v>
      </c>
      <c r="M3412" s="4" t="s">
        <v>42</v>
      </c>
      <c r="N3412" s="4" t="str" cm="1">
        <f t="array" ref="N3412">_xlfn.SWITCH(E3412,"Delhi","North","Chennai","South","Hyderabad","South","Mumbai","Central","Bangalore","South")</f>
        <v>Central</v>
      </c>
      <c r="O3412" s="12">
        <v>668156.05000000005</v>
      </c>
      <c r="P3412" s="4">
        <f>Table1[[#This Row],[Delivery_Date]]-Table1[[#This Row],[Order_Date]]</f>
        <v>14</v>
      </c>
      <c r="Q3412" s="4" t="str">
        <f>IF(Table1[[#This Row],[Delivery delay days]]&gt;5,"delay","on time")</f>
        <v>delay</v>
      </c>
      <c r="R3412" s="10">
        <f>DATEVALUE(Table1[[#This Row],[Delivery_Date]])</f>
        <v>45085</v>
      </c>
      <c r="S3412" s="10">
        <f>DATEVALUE(Table1[[#This Row],[Order_Date]])</f>
        <v>45071</v>
      </c>
      <c r="T3412" s="4" t="str" cm="1">
        <f t="array" ref="T3412">_xlfn.IFS(Table1[[#This Row],[Inventory_Level]]&lt;=200,"low",Table1[[#This Row],[Inventory_Level]]&gt;=700,"high",Table1[[#This Row],[Inventory_Level]]&gt;200,"medium")</f>
        <v>high</v>
      </c>
    </row>
    <row r="3413" spans="1:20" x14ac:dyDescent="0.35">
      <c r="A3413" s="4">
        <v>3412</v>
      </c>
      <c r="B3413" s="4" t="s">
        <v>31</v>
      </c>
      <c r="C3413" s="4" t="s">
        <v>16</v>
      </c>
      <c r="D3413" s="4" t="s">
        <v>39</v>
      </c>
      <c r="E3413" s="4" t="s">
        <v>46</v>
      </c>
      <c r="F3413" s="10" t="s">
        <v>212</v>
      </c>
      <c r="G3413" s="11" t="s">
        <v>391</v>
      </c>
      <c r="H3413" s="4">
        <v>19</v>
      </c>
      <c r="I3413" s="12">
        <v>30574.3</v>
      </c>
      <c r="J3413" s="12">
        <v>580911.69999999995</v>
      </c>
      <c r="K3413" s="12">
        <v>2748.52</v>
      </c>
      <c r="L3413" s="4">
        <v>328</v>
      </c>
      <c r="M3413" s="4" t="s">
        <v>35</v>
      </c>
      <c r="N3413" s="4" t="str" cm="1">
        <f t="array" ref="N3413">_xlfn.SWITCH(E3413,"Delhi","North","Chennai","South","Hyderabad","South","Mumbai","Central","Bangalore","South")</f>
        <v>South</v>
      </c>
      <c r="O3413" s="12">
        <v>30264.959999999999</v>
      </c>
      <c r="P3413" s="4">
        <f>Table1[[#This Row],[Delivery_Date]]-Table1[[#This Row],[Order_Date]]</f>
        <v>3</v>
      </c>
      <c r="Q3413" s="4" t="str">
        <f>IF(Table1[[#This Row],[Delivery delay days]]&gt;5,"delay","on time")</f>
        <v>on time</v>
      </c>
      <c r="R3413" s="10">
        <f>DATEVALUE(Table1[[#This Row],[Delivery_Date]])</f>
        <v>45244</v>
      </c>
      <c r="S3413" s="10">
        <f>DATEVALUE(Table1[[#This Row],[Order_Date]])</f>
        <v>45241</v>
      </c>
      <c r="T3413" s="4" t="str" cm="1">
        <f t="array" ref="T3413">_xlfn.IFS(Table1[[#This Row],[Inventory_Level]]&lt;=200,"low",Table1[[#This Row],[Inventory_Level]]&gt;=700,"high",Table1[[#This Row],[Inventory_Level]]&gt;200,"medium")</f>
        <v>medium</v>
      </c>
    </row>
    <row r="3414" spans="1:20" x14ac:dyDescent="0.35">
      <c r="A3414" s="4">
        <v>3413</v>
      </c>
      <c r="B3414" s="4" t="s">
        <v>37</v>
      </c>
      <c r="C3414" s="4" t="s">
        <v>16</v>
      </c>
      <c r="D3414" s="4" t="s">
        <v>25</v>
      </c>
      <c r="E3414" s="4" t="s">
        <v>26</v>
      </c>
      <c r="F3414" s="10" t="s">
        <v>104</v>
      </c>
      <c r="G3414" s="11" t="s">
        <v>211</v>
      </c>
      <c r="H3414" s="4">
        <v>93</v>
      </c>
      <c r="I3414" s="12">
        <v>10253.06</v>
      </c>
      <c r="J3414" s="12">
        <v>953534.58</v>
      </c>
      <c r="K3414" s="12">
        <v>1100.03</v>
      </c>
      <c r="L3414" s="4">
        <v>109</v>
      </c>
      <c r="M3414" s="4" t="s">
        <v>35</v>
      </c>
      <c r="N3414" s="4" t="str" cm="1">
        <f t="array" ref="N3414">_xlfn.SWITCH(E3414,"Delhi","North","Chennai","South","Hyderabad","South","Mumbai","Central","Bangalore","South")</f>
        <v>South</v>
      </c>
      <c r="O3414" s="12">
        <v>71105.56</v>
      </c>
      <c r="P3414" s="4">
        <f>Table1[[#This Row],[Delivery_Date]]-Table1[[#This Row],[Order_Date]]</f>
        <v>14</v>
      </c>
      <c r="Q3414" s="4" t="str">
        <f>IF(Table1[[#This Row],[Delivery delay days]]&gt;5,"delay","on time")</f>
        <v>delay</v>
      </c>
      <c r="R3414" s="10">
        <f>DATEVALUE(Table1[[#This Row],[Delivery_Date]])</f>
        <v>45020</v>
      </c>
      <c r="S3414" s="10">
        <f>DATEVALUE(Table1[[#This Row],[Order_Date]])</f>
        <v>45006</v>
      </c>
      <c r="T3414" s="4" t="str" cm="1">
        <f t="array" ref="T3414">_xlfn.IFS(Table1[[#This Row],[Inventory_Level]]&lt;=200,"low",Table1[[#This Row],[Inventory_Level]]&gt;=700,"high",Table1[[#This Row],[Inventory_Level]]&gt;200,"medium")</f>
        <v>low</v>
      </c>
    </row>
    <row r="3415" spans="1:20" x14ac:dyDescent="0.35">
      <c r="A3415" s="4">
        <v>3414</v>
      </c>
      <c r="B3415" s="4" t="s">
        <v>31</v>
      </c>
      <c r="C3415" s="4" t="s">
        <v>38</v>
      </c>
      <c r="D3415" s="4" t="s">
        <v>45</v>
      </c>
      <c r="E3415" s="4" t="s">
        <v>46</v>
      </c>
      <c r="F3415" s="10" t="s">
        <v>375</v>
      </c>
      <c r="G3415" s="11" t="s">
        <v>280</v>
      </c>
      <c r="H3415" s="4">
        <v>81</v>
      </c>
      <c r="I3415" s="12">
        <v>47925.21</v>
      </c>
      <c r="J3415" s="12">
        <v>3881942.01</v>
      </c>
      <c r="K3415" s="12">
        <v>532.51</v>
      </c>
      <c r="L3415" s="4">
        <v>627</v>
      </c>
      <c r="M3415" s="4" t="s">
        <v>42</v>
      </c>
      <c r="N3415" s="4" t="str" cm="1">
        <f t="array" ref="N3415">_xlfn.SWITCH(E3415,"Delhi","North","Chennai","South","Hyderabad","South","Mumbai","Central","Bangalore","South")</f>
        <v>South</v>
      </c>
      <c r="O3415" s="12">
        <v>216822.46</v>
      </c>
      <c r="P3415" s="4">
        <f>Table1[[#This Row],[Delivery_Date]]-Table1[[#This Row],[Order_Date]]</f>
        <v>14</v>
      </c>
      <c r="Q3415" s="4" t="str">
        <f>IF(Table1[[#This Row],[Delivery delay days]]&gt;5,"delay","on time")</f>
        <v>delay</v>
      </c>
      <c r="R3415" s="10">
        <f>DATEVALUE(Table1[[#This Row],[Delivery_Date]])</f>
        <v>45267</v>
      </c>
      <c r="S3415" s="10">
        <f>DATEVALUE(Table1[[#This Row],[Order_Date]])</f>
        <v>45253</v>
      </c>
      <c r="T3415" s="4" t="str" cm="1">
        <f t="array" ref="T3415">_xlfn.IFS(Table1[[#This Row],[Inventory_Level]]&lt;=200,"low",Table1[[#This Row],[Inventory_Level]]&gt;=700,"high",Table1[[#This Row],[Inventory_Level]]&gt;200,"medium")</f>
        <v>medium</v>
      </c>
    </row>
    <row r="3416" spans="1:20" x14ac:dyDescent="0.35">
      <c r="A3416" s="4">
        <v>3415</v>
      </c>
      <c r="B3416" s="4" t="s">
        <v>59</v>
      </c>
      <c r="C3416" s="4" t="s">
        <v>38</v>
      </c>
      <c r="D3416" s="4" t="s">
        <v>32</v>
      </c>
      <c r="E3416" s="4" t="s">
        <v>52</v>
      </c>
      <c r="F3416" s="10" t="s">
        <v>73</v>
      </c>
      <c r="G3416" s="11" t="s">
        <v>289</v>
      </c>
      <c r="H3416" s="4">
        <v>99</v>
      </c>
      <c r="I3416" s="12">
        <v>36841.49</v>
      </c>
      <c r="J3416" s="12">
        <v>3647307.51</v>
      </c>
      <c r="K3416" s="12">
        <v>2296.36</v>
      </c>
      <c r="L3416" s="4">
        <v>450</v>
      </c>
      <c r="M3416" s="4" t="s">
        <v>21</v>
      </c>
      <c r="N3416" s="4" t="str" cm="1">
        <f t="array" ref="N3416">_xlfn.SWITCH(E3416,"Delhi","North","Chennai","South","Hyderabad","South","Mumbai","Central","Bangalore","South")</f>
        <v>Central</v>
      </c>
      <c r="O3416" s="12">
        <v>911742.44</v>
      </c>
      <c r="P3416" s="4">
        <f>Table1[[#This Row],[Delivery_Date]]-Table1[[#This Row],[Order_Date]]</f>
        <v>12</v>
      </c>
      <c r="Q3416" s="4" t="str">
        <f>IF(Table1[[#This Row],[Delivery delay days]]&gt;5,"delay","on time")</f>
        <v>delay</v>
      </c>
      <c r="R3416" s="10">
        <f>DATEVALUE(Table1[[#This Row],[Delivery_Date]])</f>
        <v>45232</v>
      </c>
      <c r="S3416" s="10">
        <f>DATEVALUE(Table1[[#This Row],[Order_Date]])</f>
        <v>45220</v>
      </c>
      <c r="T3416" s="4" t="str" cm="1">
        <f t="array" ref="T3416">_xlfn.IFS(Table1[[#This Row],[Inventory_Level]]&lt;=200,"low",Table1[[#This Row],[Inventory_Level]]&gt;=700,"high",Table1[[#This Row],[Inventory_Level]]&gt;200,"medium")</f>
        <v>medium</v>
      </c>
    </row>
    <row r="3417" spans="1:20" x14ac:dyDescent="0.35">
      <c r="A3417" s="4">
        <v>3416</v>
      </c>
      <c r="B3417" s="4" t="s">
        <v>51</v>
      </c>
      <c r="C3417" s="4" t="s">
        <v>24</v>
      </c>
      <c r="D3417" s="4" t="s">
        <v>45</v>
      </c>
      <c r="E3417" s="4" t="s">
        <v>46</v>
      </c>
      <c r="F3417" s="10" t="s">
        <v>355</v>
      </c>
      <c r="G3417" s="11" t="s">
        <v>180</v>
      </c>
      <c r="H3417" s="4">
        <v>5</v>
      </c>
      <c r="I3417" s="12">
        <v>2896.42</v>
      </c>
      <c r="J3417" s="12">
        <v>14482.1</v>
      </c>
      <c r="K3417" s="12">
        <v>4377.7299999999996</v>
      </c>
      <c r="L3417" s="4">
        <v>472</v>
      </c>
      <c r="M3417" s="4" t="s">
        <v>21</v>
      </c>
      <c r="N3417" s="4" t="str" cm="1">
        <f t="array" ref="N3417">_xlfn.SWITCH(E3417,"Delhi","North","Chennai","South","Hyderabad","South","Mumbai","Central","Bangalore","South")</f>
        <v>South</v>
      </c>
      <c r="O3417" s="12">
        <v>1589.78</v>
      </c>
      <c r="P3417" s="4">
        <f>Table1[[#This Row],[Delivery_Date]]-Table1[[#This Row],[Order_Date]]</f>
        <v>2</v>
      </c>
      <c r="Q3417" s="4" t="str">
        <f>IF(Table1[[#This Row],[Delivery delay days]]&gt;5,"delay","on time")</f>
        <v>on time</v>
      </c>
      <c r="R3417" s="10">
        <f>DATEVALUE(Table1[[#This Row],[Delivery_Date]])</f>
        <v>45289</v>
      </c>
      <c r="S3417" s="10">
        <f>DATEVALUE(Table1[[#This Row],[Order_Date]])</f>
        <v>45287</v>
      </c>
      <c r="T3417" s="4" t="str" cm="1">
        <f t="array" ref="T3417">_xlfn.IFS(Table1[[#This Row],[Inventory_Level]]&lt;=200,"low",Table1[[#This Row],[Inventory_Level]]&gt;=700,"high",Table1[[#This Row],[Inventory_Level]]&gt;200,"medium")</f>
        <v>medium</v>
      </c>
    </row>
    <row r="3418" spans="1:20" x14ac:dyDescent="0.35">
      <c r="A3418" s="4">
        <v>3417</v>
      </c>
      <c r="B3418" s="4" t="s">
        <v>44</v>
      </c>
      <c r="C3418" s="4" t="s">
        <v>24</v>
      </c>
      <c r="D3418" s="4" t="s">
        <v>39</v>
      </c>
      <c r="E3418" s="4" t="s">
        <v>60</v>
      </c>
      <c r="F3418" s="10" t="s">
        <v>373</v>
      </c>
      <c r="G3418" s="11" t="s">
        <v>101</v>
      </c>
      <c r="H3418" s="4">
        <v>24</v>
      </c>
      <c r="I3418" s="12">
        <v>29336.93</v>
      </c>
      <c r="J3418" s="12">
        <v>704086.32</v>
      </c>
      <c r="K3418" s="12">
        <v>663.27</v>
      </c>
      <c r="L3418" s="4">
        <v>433</v>
      </c>
      <c r="M3418" s="4" t="s">
        <v>35</v>
      </c>
      <c r="N3418" s="4" t="str" cm="1">
        <f t="array" ref="N3418">_xlfn.SWITCH(E3418,"Delhi","North","Chennai","South","Hyderabad","South","Mumbai","Central","Bangalore","South")</f>
        <v>South</v>
      </c>
      <c r="O3418" s="12">
        <v>155672.95999999999</v>
      </c>
      <c r="P3418" s="4">
        <f>Table1[[#This Row],[Delivery_Date]]-Table1[[#This Row],[Order_Date]]</f>
        <v>11</v>
      </c>
      <c r="Q3418" s="4" t="str">
        <f>IF(Table1[[#This Row],[Delivery delay days]]&gt;5,"delay","on time")</f>
        <v>delay</v>
      </c>
      <c r="R3418" s="10">
        <f>DATEVALUE(Table1[[#This Row],[Delivery_Date]])</f>
        <v>44996</v>
      </c>
      <c r="S3418" s="10">
        <f>DATEVALUE(Table1[[#This Row],[Order_Date]])</f>
        <v>44985</v>
      </c>
      <c r="T3418" s="4" t="str" cm="1">
        <f t="array" ref="T3418">_xlfn.IFS(Table1[[#This Row],[Inventory_Level]]&lt;=200,"low",Table1[[#This Row],[Inventory_Level]]&gt;=700,"high",Table1[[#This Row],[Inventory_Level]]&gt;200,"medium")</f>
        <v>medium</v>
      </c>
    </row>
    <row r="3419" spans="1:20" x14ac:dyDescent="0.35">
      <c r="A3419" s="4">
        <v>3418</v>
      </c>
      <c r="B3419" s="4" t="s">
        <v>65</v>
      </c>
      <c r="C3419" s="4" t="s">
        <v>16</v>
      </c>
      <c r="D3419" s="4" t="s">
        <v>39</v>
      </c>
      <c r="E3419" s="4" t="s">
        <v>60</v>
      </c>
      <c r="F3419" s="10" t="s">
        <v>140</v>
      </c>
      <c r="G3419" s="11" t="s">
        <v>241</v>
      </c>
      <c r="H3419" s="4">
        <v>37</v>
      </c>
      <c r="I3419" s="12">
        <v>44411.74</v>
      </c>
      <c r="J3419" s="12">
        <v>1643234.38</v>
      </c>
      <c r="K3419" s="12">
        <v>2026.34</v>
      </c>
      <c r="L3419" s="4">
        <v>467</v>
      </c>
      <c r="M3419" s="4" t="s">
        <v>35</v>
      </c>
      <c r="N3419" s="4" t="str" cm="1">
        <f t="array" ref="N3419">_xlfn.SWITCH(E3419,"Delhi","North","Chennai","South","Hyderabad","South","Mumbai","Central","Bangalore","South")</f>
        <v>South</v>
      </c>
      <c r="O3419" s="12">
        <v>349300.56</v>
      </c>
      <c r="P3419" s="4">
        <f>Table1[[#This Row],[Delivery_Date]]-Table1[[#This Row],[Order_Date]]</f>
        <v>2</v>
      </c>
      <c r="Q3419" s="4" t="str">
        <f>IF(Table1[[#This Row],[Delivery delay days]]&gt;5,"delay","on time")</f>
        <v>on time</v>
      </c>
      <c r="R3419" s="10">
        <f>DATEVALUE(Table1[[#This Row],[Delivery_Date]])</f>
        <v>45000</v>
      </c>
      <c r="S3419" s="10">
        <f>DATEVALUE(Table1[[#This Row],[Order_Date]])</f>
        <v>44998</v>
      </c>
      <c r="T3419" s="4" t="str" cm="1">
        <f t="array" ref="T3419">_xlfn.IFS(Table1[[#This Row],[Inventory_Level]]&lt;=200,"low",Table1[[#This Row],[Inventory_Level]]&gt;=700,"high",Table1[[#This Row],[Inventory_Level]]&gt;200,"medium")</f>
        <v>medium</v>
      </c>
    </row>
    <row r="3420" spans="1:20" x14ac:dyDescent="0.35">
      <c r="A3420" s="4">
        <v>3419</v>
      </c>
      <c r="B3420" s="4" t="s">
        <v>44</v>
      </c>
      <c r="C3420" s="4" t="s">
        <v>24</v>
      </c>
      <c r="D3420" s="4" t="s">
        <v>45</v>
      </c>
      <c r="E3420" s="4" t="s">
        <v>46</v>
      </c>
      <c r="F3420" s="10" t="s">
        <v>192</v>
      </c>
      <c r="G3420" s="11" t="s">
        <v>341</v>
      </c>
      <c r="H3420" s="4">
        <v>47</v>
      </c>
      <c r="I3420" s="12">
        <v>48982.09</v>
      </c>
      <c r="J3420" s="12">
        <v>2302158.23</v>
      </c>
      <c r="K3420" s="12">
        <v>403.58</v>
      </c>
      <c r="L3420" s="4">
        <v>179</v>
      </c>
      <c r="M3420" s="4" t="s">
        <v>42</v>
      </c>
      <c r="N3420" s="4" t="str" cm="1">
        <f t="array" ref="N3420">_xlfn.SWITCH(E3420,"Delhi","North","Chennai","South","Hyderabad","South","Mumbai","Central","Bangalore","South")</f>
        <v>South</v>
      </c>
      <c r="O3420" s="12">
        <v>241160.61</v>
      </c>
      <c r="P3420" s="4">
        <f>Table1[[#This Row],[Delivery_Date]]-Table1[[#This Row],[Order_Date]]</f>
        <v>12</v>
      </c>
      <c r="Q3420" s="4" t="str">
        <f>IF(Table1[[#This Row],[Delivery delay days]]&gt;5,"delay","on time")</f>
        <v>delay</v>
      </c>
      <c r="R3420" s="10">
        <f>DATEVALUE(Table1[[#This Row],[Delivery_Date]])</f>
        <v>45193</v>
      </c>
      <c r="S3420" s="10">
        <f>DATEVALUE(Table1[[#This Row],[Order_Date]])</f>
        <v>45181</v>
      </c>
      <c r="T3420" s="4" t="str" cm="1">
        <f t="array" ref="T3420">_xlfn.IFS(Table1[[#This Row],[Inventory_Level]]&lt;=200,"low",Table1[[#This Row],[Inventory_Level]]&gt;=700,"high",Table1[[#This Row],[Inventory_Level]]&gt;200,"medium")</f>
        <v>low</v>
      </c>
    </row>
    <row r="3421" spans="1:20" x14ac:dyDescent="0.35">
      <c r="A3421" s="4">
        <v>3420</v>
      </c>
      <c r="B3421" s="4" t="s">
        <v>15</v>
      </c>
      <c r="C3421" s="4" t="s">
        <v>38</v>
      </c>
      <c r="D3421" s="4" t="s">
        <v>32</v>
      </c>
      <c r="E3421" s="4" t="s">
        <v>18</v>
      </c>
      <c r="F3421" s="10" t="s">
        <v>326</v>
      </c>
      <c r="G3421" s="11" t="s">
        <v>356</v>
      </c>
      <c r="H3421" s="4">
        <v>45</v>
      </c>
      <c r="I3421" s="12">
        <v>21309.48</v>
      </c>
      <c r="J3421" s="12">
        <v>958926.6</v>
      </c>
      <c r="K3421" s="12">
        <v>3338.18</v>
      </c>
      <c r="L3421" s="4">
        <v>82</v>
      </c>
      <c r="M3421" s="4" t="s">
        <v>42</v>
      </c>
      <c r="N3421" s="4" t="str" cm="1">
        <f t="array" ref="N3421">_xlfn.SWITCH(E3421,"Delhi","North","Chennai","South","Hyderabad","South","Mumbai","Central","Bangalore","South")</f>
        <v>North</v>
      </c>
      <c r="O3421" s="12">
        <v>73120.899999999994</v>
      </c>
      <c r="P3421" s="4">
        <f>Table1[[#This Row],[Delivery_Date]]-Table1[[#This Row],[Order_Date]]</f>
        <v>14</v>
      </c>
      <c r="Q3421" s="4" t="str">
        <f>IF(Table1[[#This Row],[Delivery delay days]]&gt;5,"delay","on time")</f>
        <v>delay</v>
      </c>
      <c r="R3421" s="10">
        <f>DATEVALUE(Table1[[#This Row],[Delivery_Date]])</f>
        <v>45126</v>
      </c>
      <c r="S3421" s="10">
        <f>DATEVALUE(Table1[[#This Row],[Order_Date]])</f>
        <v>45112</v>
      </c>
      <c r="T3421" s="4" t="str" cm="1">
        <f t="array" ref="T3421">_xlfn.IFS(Table1[[#This Row],[Inventory_Level]]&lt;=200,"low",Table1[[#This Row],[Inventory_Level]]&gt;=700,"high",Table1[[#This Row],[Inventory_Level]]&gt;200,"medium")</f>
        <v>low</v>
      </c>
    </row>
    <row r="3422" spans="1:20" x14ac:dyDescent="0.35">
      <c r="A3422" s="4">
        <v>3421</v>
      </c>
      <c r="B3422" s="4" t="s">
        <v>59</v>
      </c>
      <c r="C3422" s="4" t="s">
        <v>16</v>
      </c>
      <c r="D3422" s="4" t="s">
        <v>39</v>
      </c>
      <c r="E3422" s="4" t="s">
        <v>52</v>
      </c>
      <c r="F3422" s="10" t="s">
        <v>383</v>
      </c>
      <c r="G3422" s="11" t="s">
        <v>254</v>
      </c>
      <c r="H3422" s="4">
        <v>8</v>
      </c>
      <c r="I3422" s="12">
        <v>11717.6</v>
      </c>
      <c r="J3422" s="12">
        <v>93740.800000000003</v>
      </c>
      <c r="K3422" s="12">
        <v>4298.78</v>
      </c>
      <c r="L3422" s="4">
        <v>990</v>
      </c>
      <c r="M3422" s="4" t="s">
        <v>42</v>
      </c>
      <c r="N3422" s="4" t="str" cm="1">
        <f t="array" ref="N3422">_xlfn.SWITCH(E3422,"Delhi","North","Chennai","South","Hyderabad","South","Mumbai","Central","Bangalore","South")</f>
        <v>Central</v>
      </c>
      <c r="O3422" s="12">
        <v>14357.62</v>
      </c>
      <c r="P3422" s="4">
        <f>Table1[[#This Row],[Delivery_Date]]-Table1[[#This Row],[Order_Date]]</f>
        <v>4</v>
      </c>
      <c r="Q3422" s="4" t="str">
        <f>IF(Table1[[#This Row],[Delivery delay days]]&gt;5,"delay","on time")</f>
        <v>on time</v>
      </c>
      <c r="R3422" s="10">
        <f>DATEVALUE(Table1[[#This Row],[Delivery_Date]])</f>
        <v>45217</v>
      </c>
      <c r="S3422" s="10">
        <f>DATEVALUE(Table1[[#This Row],[Order_Date]])</f>
        <v>45213</v>
      </c>
      <c r="T3422" s="4" t="str" cm="1">
        <f t="array" ref="T3422">_xlfn.IFS(Table1[[#This Row],[Inventory_Level]]&lt;=200,"low",Table1[[#This Row],[Inventory_Level]]&gt;=700,"high",Table1[[#This Row],[Inventory_Level]]&gt;200,"medium")</f>
        <v>high</v>
      </c>
    </row>
    <row r="3423" spans="1:20" x14ac:dyDescent="0.35">
      <c r="A3423" s="4">
        <v>3422</v>
      </c>
      <c r="B3423" s="4" t="s">
        <v>59</v>
      </c>
      <c r="C3423" s="4" t="s">
        <v>38</v>
      </c>
      <c r="D3423" s="4" t="s">
        <v>39</v>
      </c>
      <c r="E3423" s="4" t="s">
        <v>60</v>
      </c>
      <c r="F3423" s="10" t="s">
        <v>147</v>
      </c>
      <c r="G3423" s="11" t="s">
        <v>392</v>
      </c>
      <c r="H3423" s="4">
        <v>39</v>
      </c>
      <c r="I3423" s="12">
        <v>8847.2900000000009</v>
      </c>
      <c r="J3423" s="12">
        <v>345044.31</v>
      </c>
      <c r="K3423" s="12">
        <v>1115.18</v>
      </c>
      <c r="L3423" s="4">
        <v>8</v>
      </c>
      <c r="M3423" s="4" t="s">
        <v>35</v>
      </c>
      <c r="N3423" s="4" t="str" cm="1">
        <f t="array" ref="N3423">_xlfn.SWITCH(E3423,"Delhi","North","Chennai","South","Hyderabad","South","Mumbai","Central","Bangalore","South")</f>
        <v>South</v>
      </c>
      <c r="O3423" s="12">
        <v>53149.23</v>
      </c>
      <c r="P3423" s="4">
        <f>Table1[[#This Row],[Delivery_Date]]-Table1[[#This Row],[Order_Date]]</f>
        <v>2</v>
      </c>
      <c r="Q3423" s="4" t="str">
        <f>IF(Table1[[#This Row],[Delivery delay days]]&gt;5,"delay","on time")</f>
        <v>on time</v>
      </c>
      <c r="R3423" s="10">
        <f>DATEVALUE(Table1[[#This Row],[Delivery_Date]])</f>
        <v>45149</v>
      </c>
      <c r="S3423" s="10">
        <f>DATEVALUE(Table1[[#This Row],[Order_Date]])</f>
        <v>45147</v>
      </c>
      <c r="T3423" s="4" t="str" cm="1">
        <f t="array" ref="T3423">_xlfn.IFS(Table1[[#This Row],[Inventory_Level]]&lt;=200,"low",Table1[[#This Row],[Inventory_Level]]&gt;=700,"high",Table1[[#This Row],[Inventory_Level]]&gt;200,"medium")</f>
        <v>low</v>
      </c>
    </row>
    <row r="3424" spans="1:20" x14ac:dyDescent="0.35">
      <c r="A3424" s="4">
        <v>3423</v>
      </c>
      <c r="B3424" s="4" t="s">
        <v>37</v>
      </c>
      <c r="C3424" s="4" t="s">
        <v>16</v>
      </c>
      <c r="D3424" s="4" t="s">
        <v>17</v>
      </c>
      <c r="E3424" s="4" t="s">
        <v>18</v>
      </c>
      <c r="F3424" s="10" t="s">
        <v>316</v>
      </c>
      <c r="G3424" s="11" t="s">
        <v>406</v>
      </c>
      <c r="H3424" s="4">
        <v>62</v>
      </c>
      <c r="I3424" s="12">
        <v>36645.379999999997</v>
      </c>
      <c r="J3424" s="12">
        <v>2272013.56</v>
      </c>
      <c r="K3424" s="12">
        <v>1266.46</v>
      </c>
      <c r="L3424" s="4">
        <v>226</v>
      </c>
      <c r="M3424" s="4" t="s">
        <v>21</v>
      </c>
      <c r="N3424" s="4" t="str" cm="1">
        <f t="array" ref="N3424">_xlfn.SWITCH(E3424,"Delhi","North","Chennai","South","Hyderabad","South","Mumbai","Central","Bangalore","South")</f>
        <v>North</v>
      </c>
      <c r="O3424" s="12">
        <v>332156.03999999998</v>
      </c>
      <c r="P3424" s="4">
        <f>Table1[[#This Row],[Delivery_Date]]-Table1[[#This Row],[Order_Date]]</f>
        <v>11</v>
      </c>
      <c r="Q3424" s="4" t="str">
        <f>IF(Table1[[#This Row],[Delivery delay days]]&gt;5,"delay","on time")</f>
        <v>delay</v>
      </c>
      <c r="R3424" s="10">
        <f>DATEVALUE(Table1[[#This Row],[Delivery_Date]])</f>
        <v>44976</v>
      </c>
      <c r="S3424" s="10">
        <f>DATEVALUE(Table1[[#This Row],[Order_Date]])</f>
        <v>44965</v>
      </c>
      <c r="T3424" s="4" t="str" cm="1">
        <f t="array" ref="T3424">_xlfn.IFS(Table1[[#This Row],[Inventory_Level]]&lt;=200,"low",Table1[[#This Row],[Inventory_Level]]&gt;=700,"high",Table1[[#This Row],[Inventory_Level]]&gt;200,"medium")</f>
        <v>medium</v>
      </c>
    </row>
    <row r="3425" spans="1:20" x14ac:dyDescent="0.35">
      <c r="A3425" s="4">
        <v>3424</v>
      </c>
      <c r="B3425" s="4" t="s">
        <v>23</v>
      </c>
      <c r="C3425" s="4" t="s">
        <v>38</v>
      </c>
      <c r="D3425" s="4" t="s">
        <v>25</v>
      </c>
      <c r="E3425" s="4" t="s">
        <v>26</v>
      </c>
      <c r="F3425" s="10" t="s">
        <v>187</v>
      </c>
      <c r="G3425" s="11" t="s">
        <v>387</v>
      </c>
      <c r="H3425" s="4">
        <v>47</v>
      </c>
      <c r="I3425" s="12">
        <v>34932.47</v>
      </c>
      <c r="J3425" s="12">
        <v>1641826.09</v>
      </c>
      <c r="K3425" s="12">
        <v>3653.42</v>
      </c>
      <c r="L3425" s="4">
        <v>902</v>
      </c>
      <c r="M3425" s="4" t="s">
        <v>29</v>
      </c>
      <c r="N3425" s="4" t="str" cm="1">
        <f t="array" ref="N3425">_xlfn.SWITCH(E3425,"Delhi","North","Chennai","South","Hyderabad","South","Mumbai","Central","Bangalore","South")</f>
        <v>South</v>
      </c>
      <c r="O3425" s="12">
        <v>273677.5</v>
      </c>
      <c r="P3425" s="4">
        <f>Table1[[#This Row],[Delivery_Date]]-Table1[[#This Row],[Order_Date]]</f>
        <v>15</v>
      </c>
      <c r="Q3425" s="4" t="str">
        <f>IF(Table1[[#This Row],[Delivery delay days]]&gt;5,"delay","on time")</f>
        <v>delay</v>
      </c>
      <c r="R3425" s="10">
        <f>DATEVALUE(Table1[[#This Row],[Delivery_Date]])</f>
        <v>45018</v>
      </c>
      <c r="S3425" s="10">
        <f>DATEVALUE(Table1[[#This Row],[Order_Date]])</f>
        <v>45003</v>
      </c>
      <c r="T3425" s="4" t="str" cm="1">
        <f t="array" ref="T3425">_xlfn.IFS(Table1[[#This Row],[Inventory_Level]]&lt;=200,"low",Table1[[#This Row],[Inventory_Level]]&gt;=700,"high",Table1[[#This Row],[Inventory_Level]]&gt;200,"medium")</f>
        <v>high</v>
      </c>
    </row>
    <row r="3426" spans="1:20" x14ac:dyDescent="0.35">
      <c r="A3426" s="4">
        <v>3425</v>
      </c>
      <c r="B3426" s="4" t="s">
        <v>65</v>
      </c>
      <c r="C3426" s="4" t="s">
        <v>16</v>
      </c>
      <c r="D3426" s="4" t="s">
        <v>32</v>
      </c>
      <c r="E3426" s="4" t="s">
        <v>52</v>
      </c>
      <c r="F3426" s="10" t="s">
        <v>369</v>
      </c>
      <c r="G3426" s="11" t="s">
        <v>411</v>
      </c>
      <c r="H3426" s="4">
        <v>26</v>
      </c>
      <c r="I3426" s="12">
        <v>28913.33</v>
      </c>
      <c r="J3426" s="12">
        <v>751746.58</v>
      </c>
      <c r="K3426" s="12">
        <v>4432.53</v>
      </c>
      <c r="L3426" s="4">
        <v>624</v>
      </c>
      <c r="M3426" s="4" t="s">
        <v>21</v>
      </c>
      <c r="N3426" s="4" t="str" cm="1">
        <f t="array" ref="N3426">_xlfn.SWITCH(E3426,"Delhi","North","Chennai","South","Hyderabad","South","Mumbai","Central","Bangalore","South")</f>
        <v>Central</v>
      </c>
      <c r="O3426" s="12">
        <v>102834.13</v>
      </c>
      <c r="P3426" s="4">
        <f>Table1[[#This Row],[Delivery_Date]]-Table1[[#This Row],[Order_Date]]</f>
        <v>3</v>
      </c>
      <c r="Q3426" s="4" t="str">
        <f>IF(Table1[[#This Row],[Delivery delay days]]&gt;5,"delay","on time")</f>
        <v>on time</v>
      </c>
      <c r="R3426" s="10">
        <f>DATEVALUE(Table1[[#This Row],[Delivery_Date]])</f>
        <v>44984</v>
      </c>
      <c r="S3426" s="10">
        <f>DATEVALUE(Table1[[#This Row],[Order_Date]])</f>
        <v>44981</v>
      </c>
      <c r="T3426" s="4" t="str" cm="1">
        <f t="array" ref="T3426">_xlfn.IFS(Table1[[#This Row],[Inventory_Level]]&lt;=200,"low",Table1[[#This Row],[Inventory_Level]]&gt;=700,"high",Table1[[#This Row],[Inventory_Level]]&gt;200,"medium")</f>
        <v>medium</v>
      </c>
    </row>
    <row r="3427" spans="1:20" x14ac:dyDescent="0.35">
      <c r="A3427" s="4">
        <v>3426</v>
      </c>
      <c r="B3427" s="4" t="s">
        <v>31</v>
      </c>
      <c r="C3427" s="4" t="s">
        <v>38</v>
      </c>
      <c r="D3427" s="4" t="s">
        <v>32</v>
      </c>
      <c r="E3427" s="4" t="s">
        <v>60</v>
      </c>
      <c r="F3427" s="10" t="s">
        <v>81</v>
      </c>
      <c r="G3427" s="11" t="s">
        <v>33</v>
      </c>
      <c r="H3427" s="4">
        <v>79</v>
      </c>
      <c r="I3427" s="12">
        <v>28923.77</v>
      </c>
      <c r="J3427" s="12">
        <v>2284977.83</v>
      </c>
      <c r="K3427" s="12">
        <v>3569.99</v>
      </c>
      <c r="L3427" s="4">
        <v>339</v>
      </c>
      <c r="M3427" s="4" t="s">
        <v>35</v>
      </c>
      <c r="N3427" s="4" t="str" cm="1">
        <f t="array" ref="N3427">_xlfn.SWITCH(E3427,"Delhi","North","Chennai","South","Hyderabad","South","Mumbai","Central","Bangalore","South")</f>
        <v>South</v>
      </c>
      <c r="O3427" s="12">
        <v>359138.97</v>
      </c>
      <c r="P3427" s="4">
        <f>Table1[[#This Row],[Delivery_Date]]-Table1[[#This Row],[Order_Date]]</f>
        <v>10</v>
      </c>
      <c r="Q3427" s="4" t="str">
        <f>IF(Table1[[#This Row],[Delivery delay days]]&gt;5,"delay","on time")</f>
        <v>delay</v>
      </c>
      <c r="R3427" s="10">
        <f>DATEVALUE(Table1[[#This Row],[Delivery_Date]])</f>
        <v>45053</v>
      </c>
      <c r="S3427" s="10">
        <f>DATEVALUE(Table1[[#This Row],[Order_Date]])</f>
        <v>45043</v>
      </c>
      <c r="T3427" s="4" t="str" cm="1">
        <f t="array" ref="T3427">_xlfn.IFS(Table1[[#This Row],[Inventory_Level]]&lt;=200,"low",Table1[[#This Row],[Inventory_Level]]&gt;=700,"high",Table1[[#This Row],[Inventory_Level]]&gt;200,"medium")</f>
        <v>medium</v>
      </c>
    </row>
    <row r="3428" spans="1:20" x14ac:dyDescent="0.35">
      <c r="A3428" s="4">
        <v>3427</v>
      </c>
      <c r="B3428" s="4" t="s">
        <v>37</v>
      </c>
      <c r="C3428" s="4" t="s">
        <v>16</v>
      </c>
      <c r="D3428" s="4" t="s">
        <v>32</v>
      </c>
      <c r="E3428" s="4" t="s">
        <v>60</v>
      </c>
      <c r="F3428" s="10" t="s">
        <v>152</v>
      </c>
      <c r="G3428" s="11" t="s">
        <v>217</v>
      </c>
      <c r="H3428" s="4">
        <v>12</v>
      </c>
      <c r="I3428" s="12">
        <v>2948.41</v>
      </c>
      <c r="J3428" s="12">
        <v>35380.92</v>
      </c>
      <c r="K3428" s="12">
        <v>4126.93</v>
      </c>
      <c r="L3428" s="4">
        <v>608</v>
      </c>
      <c r="M3428" s="4" t="s">
        <v>42</v>
      </c>
      <c r="N3428" s="4" t="str" cm="1">
        <f t="array" ref="N3428">_xlfn.SWITCH(E3428,"Delhi","North","Chennai","South","Hyderabad","South","Mumbai","Central","Bangalore","South")</f>
        <v>South</v>
      </c>
      <c r="O3428" s="12">
        <v>3555.91</v>
      </c>
      <c r="P3428" s="4">
        <f>Table1[[#This Row],[Delivery_Date]]-Table1[[#This Row],[Order_Date]]</f>
        <v>5</v>
      </c>
      <c r="Q3428" s="4" t="str">
        <f>IF(Table1[[#This Row],[Delivery delay days]]&gt;5,"delay","on time")</f>
        <v>on time</v>
      </c>
      <c r="R3428" s="10">
        <f>DATEVALUE(Table1[[#This Row],[Delivery_Date]])</f>
        <v>44980</v>
      </c>
      <c r="S3428" s="10">
        <f>DATEVALUE(Table1[[#This Row],[Order_Date]])</f>
        <v>44975</v>
      </c>
      <c r="T3428" s="4" t="str" cm="1">
        <f t="array" ref="T3428">_xlfn.IFS(Table1[[#This Row],[Inventory_Level]]&lt;=200,"low",Table1[[#This Row],[Inventory_Level]]&gt;=700,"high",Table1[[#This Row],[Inventory_Level]]&gt;200,"medium")</f>
        <v>medium</v>
      </c>
    </row>
    <row r="3429" spans="1:20" x14ac:dyDescent="0.35">
      <c r="A3429" s="4">
        <v>3428</v>
      </c>
      <c r="B3429" s="4" t="s">
        <v>44</v>
      </c>
      <c r="C3429" s="4" t="s">
        <v>16</v>
      </c>
      <c r="D3429" s="4" t="s">
        <v>25</v>
      </c>
      <c r="E3429" s="4" t="s">
        <v>52</v>
      </c>
      <c r="F3429" s="10" t="s">
        <v>175</v>
      </c>
      <c r="G3429" s="11" t="s">
        <v>326</v>
      </c>
      <c r="H3429" s="4">
        <v>68</v>
      </c>
      <c r="I3429" s="12">
        <v>45953.67</v>
      </c>
      <c r="J3429" s="12">
        <v>3124849.56</v>
      </c>
      <c r="K3429" s="12">
        <v>899.39</v>
      </c>
      <c r="L3429" s="4">
        <v>867</v>
      </c>
      <c r="M3429" s="4" t="s">
        <v>35</v>
      </c>
      <c r="N3429" s="4" t="str" cm="1">
        <f t="array" ref="N3429">_xlfn.SWITCH(E3429,"Delhi","North","Chennai","South","Hyderabad","South","Mumbai","Central","Bangalore","South")</f>
        <v>Central</v>
      </c>
      <c r="O3429" s="12">
        <v>665691.35</v>
      </c>
      <c r="P3429" s="4">
        <f>Table1[[#This Row],[Delivery_Date]]-Table1[[#This Row],[Order_Date]]</f>
        <v>7</v>
      </c>
      <c r="Q3429" s="4" t="str">
        <f>IF(Table1[[#This Row],[Delivery delay days]]&gt;5,"delay","on time")</f>
        <v>delay</v>
      </c>
      <c r="R3429" s="10">
        <f>DATEVALUE(Table1[[#This Row],[Delivery_Date]])</f>
        <v>45112</v>
      </c>
      <c r="S3429" s="10">
        <f>DATEVALUE(Table1[[#This Row],[Order_Date]])</f>
        <v>45105</v>
      </c>
      <c r="T3429" s="4" t="str" cm="1">
        <f t="array" ref="T3429">_xlfn.IFS(Table1[[#This Row],[Inventory_Level]]&lt;=200,"low",Table1[[#This Row],[Inventory_Level]]&gt;=700,"high",Table1[[#This Row],[Inventory_Level]]&gt;200,"medium")</f>
        <v>high</v>
      </c>
    </row>
    <row r="3430" spans="1:20" x14ac:dyDescent="0.35">
      <c r="A3430" s="4">
        <v>3429</v>
      </c>
      <c r="B3430" s="4" t="s">
        <v>59</v>
      </c>
      <c r="C3430" s="4" t="s">
        <v>24</v>
      </c>
      <c r="D3430" s="4" t="s">
        <v>25</v>
      </c>
      <c r="E3430" s="4" t="s">
        <v>52</v>
      </c>
      <c r="F3430" s="10" t="s">
        <v>178</v>
      </c>
      <c r="G3430" s="11" t="s">
        <v>183</v>
      </c>
      <c r="H3430" s="4">
        <v>47</v>
      </c>
      <c r="I3430" s="12">
        <v>40503.49</v>
      </c>
      <c r="J3430" s="12">
        <v>1903664.03</v>
      </c>
      <c r="K3430" s="12">
        <v>4385.88</v>
      </c>
      <c r="L3430" s="4">
        <v>660</v>
      </c>
      <c r="M3430" s="4" t="s">
        <v>35</v>
      </c>
      <c r="N3430" s="4" t="str" cm="1">
        <f t="array" ref="N3430">_xlfn.SWITCH(E3430,"Delhi","North","Chennai","South","Hyderabad","South","Mumbai","Central","Bangalore","South")</f>
        <v>Central</v>
      </c>
      <c r="O3430" s="12">
        <v>295433.44</v>
      </c>
      <c r="P3430" s="4">
        <f>Table1[[#This Row],[Delivery_Date]]-Table1[[#This Row],[Order_Date]]</f>
        <v>8</v>
      </c>
      <c r="Q3430" s="4" t="str">
        <f>IF(Table1[[#This Row],[Delivery delay days]]&gt;5,"delay","on time")</f>
        <v>delay</v>
      </c>
      <c r="R3430" s="10">
        <f>DATEVALUE(Table1[[#This Row],[Delivery_Date]])</f>
        <v>45031</v>
      </c>
      <c r="S3430" s="10">
        <f>DATEVALUE(Table1[[#This Row],[Order_Date]])</f>
        <v>45023</v>
      </c>
      <c r="T3430" s="4" t="str" cm="1">
        <f t="array" ref="T3430">_xlfn.IFS(Table1[[#This Row],[Inventory_Level]]&lt;=200,"low",Table1[[#This Row],[Inventory_Level]]&gt;=700,"high",Table1[[#This Row],[Inventory_Level]]&gt;200,"medium")</f>
        <v>medium</v>
      </c>
    </row>
    <row r="3431" spans="1:20" x14ac:dyDescent="0.35">
      <c r="A3431" s="4">
        <v>3430</v>
      </c>
      <c r="B3431" s="4" t="s">
        <v>51</v>
      </c>
      <c r="C3431" s="4" t="s">
        <v>38</v>
      </c>
      <c r="D3431" s="4" t="s">
        <v>32</v>
      </c>
      <c r="E3431" s="4" t="s">
        <v>18</v>
      </c>
      <c r="F3431" s="10" t="s">
        <v>165</v>
      </c>
      <c r="G3431" s="11" t="s">
        <v>124</v>
      </c>
      <c r="H3431" s="4">
        <v>5</v>
      </c>
      <c r="I3431" s="12">
        <v>41908.769999999997</v>
      </c>
      <c r="J3431" s="12">
        <v>209543.85</v>
      </c>
      <c r="K3431" s="12">
        <v>1445.08</v>
      </c>
      <c r="L3431" s="4">
        <v>701</v>
      </c>
      <c r="M3431" s="4" t="s">
        <v>29</v>
      </c>
      <c r="N3431" s="4" t="str" cm="1">
        <f t="array" ref="N3431">_xlfn.SWITCH(E3431,"Delhi","North","Chennai","South","Hyderabad","South","Mumbai","Central","Bangalore","South")</f>
        <v>North</v>
      </c>
      <c r="O3431" s="12">
        <v>43041.55</v>
      </c>
      <c r="P3431" s="4">
        <f>Table1[[#This Row],[Delivery_Date]]-Table1[[#This Row],[Order_Date]]</f>
        <v>13</v>
      </c>
      <c r="Q3431" s="4" t="str">
        <f>IF(Table1[[#This Row],[Delivery delay days]]&gt;5,"delay","on time")</f>
        <v>delay</v>
      </c>
      <c r="R3431" s="10">
        <f>DATEVALUE(Table1[[#This Row],[Delivery_Date]])</f>
        <v>45065</v>
      </c>
      <c r="S3431" s="10">
        <f>DATEVALUE(Table1[[#This Row],[Order_Date]])</f>
        <v>45052</v>
      </c>
      <c r="T3431" s="4" t="str" cm="1">
        <f t="array" ref="T3431">_xlfn.IFS(Table1[[#This Row],[Inventory_Level]]&lt;=200,"low",Table1[[#This Row],[Inventory_Level]]&gt;=700,"high",Table1[[#This Row],[Inventory_Level]]&gt;200,"medium")</f>
        <v>high</v>
      </c>
    </row>
    <row r="3432" spans="1:20" x14ac:dyDescent="0.35">
      <c r="A3432" s="4">
        <v>3431</v>
      </c>
      <c r="B3432" s="4" t="s">
        <v>59</v>
      </c>
      <c r="C3432" s="4" t="s">
        <v>24</v>
      </c>
      <c r="D3432" s="4" t="s">
        <v>32</v>
      </c>
      <c r="E3432" s="4" t="s">
        <v>60</v>
      </c>
      <c r="F3432" s="10" t="s">
        <v>84</v>
      </c>
      <c r="G3432" s="11" t="s">
        <v>342</v>
      </c>
      <c r="H3432" s="4">
        <v>48</v>
      </c>
      <c r="I3432" s="12">
        <v>5329.9</v>
      </c>
      <c r="J3432" s="12">
        <v>255835.2</v>
      </c>
      <c r="K3432" s="12">
        <v>2721.41</v>
      </c>
      <c r="L3432" s="4">
        <v>630</v>
      </c>
      <c r="M3432" s="4" t="s">
        <v>35</v>
      </c>
      <c r="N3432" s="4" t="str" cm="1">
        <f t="array" ref="N3432">_xlfn.SWITCH(E3432,"Delhi","North","Chennai","South","Hyderabad","South","Mumbai","Central","Bangalore","South")</f>
        <v>South</v>
      </c>
      <c r="O3432" s="12">
        <v>27373.61</v>
      </c>
      <c r="P3432" s="4">
        <f>Table1[[#This Row],[Delivery_Date]]-Table1[[#This Row],[Order_Date]]</f>
        <v>1</v>
      </c>
      <c r="Q3432" s="4" t="str">
        <f>IF(Table1[[#This Row],[Delivery delay days]]&gt;5,"delay","on time")</f>
        <v>on time</v>
      </c>
      <c r="R3432" s="10">
        <f>DATEVALUE(Table1[[#This Row],[Delivery_Date]])</f>
        <v>45186</v>
      </c>
      <c r="S3432" s="10">
        <f>DATEVALUE(Table1[[#This Row],[Order_Date]])</f>
        <v>45185</v>
      </c>
      <c r="T3432" s="4" t="str" cm="1">
        <f t="array" ref="T3432">_xlfn.IFS(Table1[[#This Row],[Inventory_Level]]&lt;=200,"low",Table1[[#This Row],[Inventory_Level]]&gt;=700,"high",Table1[[#This Row],[Inventory_Level]]&gt;200,"medium")</f>
        <v>medium</v>
      </c>
    </row>
    <row r="3433" spans="1:20" x14ac:dyDescent="0.35">
      <c r="A3433" s="4">
        <v>3432</v>
      </c>
      <c r="B3433" s="4" t="s">
        <v>23</v>
      </c>
      <c r="C3433" s="4" t="s">
        <v>24</v>
      </c>
      <c r="D3433" s="4" t="s">
        <v>17</v>
      </c>
      <c r="E3433" s="4" t="s">
        <v>52</v>
      </c>
      <c r="F3433" s="10" t="s">
        <v>49</v>
      </c>
      <c r="G3433" s="11" t="s">
        <v>166</v>
      </c>
      <c r="H3433" s="4">
        <v>77</v>
      </c>
      <c r="I3433" s="12">
        <v>10999.13</v>
      </c>
      <c r="J3433" s="12">
        <v>846933.01</v>
      </c>
      <c r="K3433" s="12">
        <v>207.82</v>
      </c>
      <c r="L3433" s="4">
        <v>772</v>
      </c>
      <c r="M3433" s="4" t="s">
        <v>29</v>
      </c>
      <c r="N3433" s="4" t="str" cm="1">
        <f t="array" ref="N3433">_xlfn.SWITCH(E3433,"Delhi","North","Chennai","South","Hyderabad","South","Mumbai","Central","Bangalore","South")</f>
        <v>Central</v>
      </c>
      <c r="O3433" s="12">
        <v>108106.52</v>
      </c>
      <c r="P3433" s="4">
        <f>Table1[[#This Row],[Delivery_Date]]-Table1[[#This Row],[Order_Date]]</f>
        <v>3</v>
      </c>
      <c r="Q3433" s="4" t="str">
        <f>IF(Table1[[#This Row],[Delivery delay days]]&gt;5,"delay","on time")</f>
        <v>on time</v>
      </c>
      <c r="R3433" s="10">
        <f>DATEVALUE(Table1[[#This Row],[Delivery_Date]])</f>
        <v>45118</v>
      </c>
      <c r="S3433" s="10">
        <f>DATEVALUE(Table1[[#This Row],[Order_Date]])</f>
        <v>45115</v>
      </c>
      <c r="T3433" s="4" t="str" cm="1">
        <f t="array" ref="T3433">_xlfn.IFS(Table1[[#This Row],[Inventory_Level]]&lt;=200,"low",Table1[[#This Row],[Inventory_Level]]&gt;=700,"high",Table1[[#This Row],[Inventory_Level]]&gt;200,"medium")</f>
        <v>high</v>
      </c>
    </row>
    <row r="3434" spans="1:20" x14ac:dyDescent="0.35">
      <c r="A3434" s="4">
        <v>3433</v>
      </c>
      <c r="B3434" s="4" t="s">
        <v>15</v>
      </c>
      <c r="C3434" s="4" t="s">
        <v>16</v>
      </c>
      <c r="D3434" s="4" t="s">
        <v>25</v>
      </c>
      <c r="E3434" s="4" t="s">
        <v>26</v>
      </c>
      <c r="F3434" s="10" t="s">
        <v>329</v>
      </c>
      <c r="G3434" s="11" t="s">
        <v>272</v>
      </c>
      <c r="H3434" s="4">
        <v>35</v>
      </c>
      <c r="I3434" s="12">
        <v>20362.37</v>
      </c>
      <c r="J3434" s="12">
        <v>712682.95</v>
      </c>
      <c r="K3434" s="12">
        <v>3452.36</v>
      </c>
      <c r="L3434" s="4">
        <v>408</v>
      </c>
      <c r="M3434" s="4" t="s">
        <v>29</v>
      </c>
      <c r="N3434" s="4" t="str" cm="1">
        <f t="array" ref="N3434">_xlfn.SWITCH(E3434,"Delhi","North","Chennai","South","Hyderabad","South","Mumbai","Central","Bangalore","South")</f>
        <v>South</v>
      </c>
      <c r="O3434" s="12">
        <v>140103.85999999999</v>
      </c>
      <c r="P3434" s="4">
        <f>Table1[[#This Row],[Delivery_Date]]-Table1[[#This Row],[Order_Date]]</f>
        <v>6</v>
      </c>
      <c r="Q3434" s="4" t="str">
        <f>IF(Table1[[#This Row],[Delivery delay days]]&gt;5,"delay","on time")</f>
        <v>delay</v>
      </c>
      <c r="R3434" s="10">
        <f>DATEVALUE(Table1[[#This Row],[Delivery_Date]])</f>
        <v>45136</v>
      </c>
      <c r="S3434" s="10">
        <f>DATEVALUE(Table1[[#This Row],[Order_Date]])</f>
        <v>45130</v>
      </c>
      <c r="T3434" s="4" t="str" cm="1">
        <f t="array" ref="T3434">_xlfn.IFS(Table1[[#This Row],[Inventory_Level]]&lt;=200,"low",Table1[[#This Row],[Inventory_Level]]&gt;=700,"high",Table1[[#This Row],[Inventory_Level]]&gt;200,"medium")</f>
        <v>medium</v>
      </c>
    </row>
    <row r="3435" spans="1:20" x14ac:dyDescent="0.35">
      <c r="A3435" s="4">
        <v>3434</v>
      </c>
      <c r="B3435" s="4" t="s">
        <v>51</v>
      </c>
      <c r="C3435" s="4" t="s">
        <v>16</v>
      </c>
      <c r="D3435" s="4" t="s">
        <v>45</v>
      </c>
      <c r="E3435" s="4" t="s">
        <v>60</v>
      </c>
      <c r="F3435" s="10" t="s">
        <v>100</v>
      </c>
      <c r="G3435" s="11" t="s">
        <v>253</v>
      </c>
      <c r="H3435" s="4">
        <v>67</v>
      </c>
      <c r="I3435" s="12">
        <v>23157.24</v>
      </c>
      <c r="J3435" s="12">
        <v>1551535.08</v>
      </c>
      <c r="K3435" s="12">
        <v>779.37</v>
      </c>
      <c r="L3435" s="4">
        <v>583</v>
      </c>
      <c r="M3435" s="4" t="s">
        <v>29</v>
      </c>
      <c r="N3435" s="4" t="str" cm="1">
        <f t="array" ref="N3435">_xlfn.SWITCH(E3435,"Delhi","North","Chennai","South","Hyderabad","South","Mumbai","Central","Bangalore","South")</f>
        <v>South</v>
      </c>
      <c r="O3435" s="12">
        <v>382599.85</v>
      </c>
      <c r="P3435" s="4">
        <f>Table1[[#This Row],[Delivery_Date]]-Table1[[#This Row],[Order_Date]]</f>
        <v>4</v>
      </c>
      <c r="Q3435" s="4" t="str">
        <f>IF(Table1[[#This Row],[Delivery delay days]]&gt;5,"delay","on time")</f>
        <v>on time</v>
      </c>
      <c r="R3435" s="10">
        <f>DATEVALUE(Table1[[#This Row],[Delivery_Date]])</f>
        <v>45094</v>
      </c>
      <c r="S3435" s="10">
        <f>DATEVALUE(Table1[[#This Row],[Order_Date]])</f>
        <v>45090</v>
      </c>
      <c r="T3435" s="4" t="str" cm="1">
        <f t="array" ref="T3435">_xlfn.IFS(Table1[[#This Row],[Inventory_Level]]&lt;=200,"low",Table1[[#This Row],[Inventory_Level]]&gt;=700,"high",Table1[[#This Row],[Inventory_Level]]&gt;200,"medium")</f>
        <v>medium</v>
      </c>
    </row>
    <row r="3436" spans="1:20" x14ac:dyDescent="0.35">
      <c r="A3436" s="4">
        <v>3435</v>
      </c>
      <c r="B3436" s="4" t="s">
        <v>59</v>
      </c>
      <c r="C3436" s="4" t="s">
        <v>38</v>
      </c>
      <c r="D3436" s="4" t="s">
        <v>32</v>
      </c>
      <c r="E3436" s="4" t="s">
        <v>46</v>
      </c>
      <c r="F3436" s="10" t="s">
        <v>410</v>
      </c>
      <c r="G3436" s="11" t="s">
        <v>99</v>
      </c>
      <c r="H3436" s="4">
        <v>12</v>
      </c>
      <c r="I3436" s="12">
        <v>4509.25</v>
      </c>
      <c r="J3436" s="12">
        <v>54111</v>
      </c>
      <c r="K3436" s="12">
        <v>3632.1</v>
      </c>
      <c r="L3436" s="4">
        <v>898</v>
      </c>
      <c r="M3436" s="4" t="s">
        <v>21</v>
      </c>
      <c r="N3436" s="4" t="str" cm="1">
        <f t="array" ref="N3436">_xlfn.SWITCH(E3436,"Delhi","North","Chennai","South","Hyderabad","South","Mumbai","Central","Bangalore","South")</f>
        <v>South</v>
      </c>
      <c r="O3436" s="12">
        <v>3377.19</v>
      </c>
      <c r="P3436" s="4">
        <f>Table1[[#This Row],[Delivery_Date]]-Table1[[#This Row],[Order_Date]]</f>
        <v>11</v>
      </c>
      <c r="Q3436" s="4" t="str">
        <f>IF(Table1[[#This Row],[Delivery delay days]]&gt;5,"delay","on time")</f>
        <v>delay</v>
      </c>
      <c r="R3436" s="10">
        <f>DATEVALUE(Table1[[#This Row],[Delivery_Date]])</f>
        <v>45081</v>
      </c>
      <c r="S3436" s="10">
        <f>DATEVALUE(Table1[[#This Row],[Order_Date]])</f>
        <v>45070</v>
      </c>
      <c r="T3436" s="4" t="str" cm="1">
        <f t="array" ref="T3436">_xlfn.IFS(Table1[[#This Row],[Inventory_Level]]&lt;=200,"low",Table1[[#This Row],[Inventory_Level]]&gt;=700,"high",Table1[[#This Row],[Inventory_Level]]&gt;200,"medium")</f>
        <v>high</v>
      </c>
    </row>
    <row r="3437" spans="1:20" x14ac:dyDescent="0.35">
      <c r="A3437" s="4">
        <v>3436</v>
      </c>
      <c r="B3437" s="4" t="s">
        <v>51</v>
      </c>
      <c r="C3437" s="4" t="s">
        <v>16</v>
      </c>
      <c r="D3437" s="4" t="s">
        <v>32</v>
      </c>
      <c r="E3437" s="4" t="s">
        <v>46</v>
      </c>
      <c r="F3437" s="10" t="s">
        <v>373</v>
      </c>
      <c r="G3437" s="11" t="s">
        <v>398</v>
      </c>
      <c r="H3437" s="4">
        <v>17</v>
      </c>
      <c r="I3437" s="12">
        <v>3466.12</v>
      </c>
      <c r="J3437" s="12">
        <v>58924.04</v>
      </c>
      <c r="K3437" s="12">
        <v>2799.99</v>
      </c>
      <c r="L3437" s="4">
        <v>460</v>
      </c>
      <c r="M3437" s="4" t="s">
        <v>42</v>
      </c>
      <c r="N3437" s="4" t="str" cm="1">
        <f t="array" ref="N3437">_xlfn.SWITCH(E3437,"Delhi","North","Chennai","South","Hyderabad","South","Mumbai","Central","Bangalore","South")</f>
        <v>South</v>
      </c>
      <c r="O3437" s="12">
        <v>13824.93</v>
      </c>
      <c r="P3437" s="4">
        <f>Table1[[#This Row],[Delivery_Date]]-Table1[[#This Row],[Order_Date]]</f>
        <v>6</v>
      </c>
      <c r="Q3437" s="4" t="str">
        <f>IF(Table1[[#This Row],[Delivery delay days]]&gt;5,"delay","on time")</f>
        <v>delay</v>
      </c>
      <c r="R3437" s="10">
        <f>DATEVALUE(Table1[[#This Row],[Delivery_Date]])</f>
        <v>44991</v>
      </c>
      <c r="S3437" s="10">
        <f>DATEVALUE(Table1[[#This Row],[Order_Date]])</f>
        <v>44985</v>
      </c>
      <c r="T3437" s="4" t="str" cm="1">
        <f t="array" ref="T3437">_xlfn.IFS(Table1[[#This Row],[Inventory_Level]]&lt;=200,"low",Table1[[#This Row],[Inventory_Level]]&gt;=700,"high",Table1[[#This Row],[Inventory_Level]]&gt;200,"medium")</f>
        <v>medium</v>
      </c>
    </row>
    <row r="3438" spans="1:20" x14ac:dyDescent="0.35">
      <c r="A3438" s="4">
        <v>3437</v>
      </c>
      <c r="B3438" s="4" t="s">
        <v>31</v>
      </c>
      <c r="C3438" s="4" t="s">
        <v>38</v>
      </c>
      <c r="D3438" s="4" t="s">
        <v>32</v>
      </c>
      <c r="E3438" s="4" t="s">
        <v>18</v>
      </c>
      <c r="F3438" s="10" t="s">
        <v>246</v>
      </c>
      <c r="G3438" s="11" t="s">
        <v>389</v>
      </c>
      <c r="H3438" s="4">
        <v>69</v>
      </c>
      <c r="I3438" s="12">
        <v>3538.1</v>
      </c>
      <c r="J3438" s="12">
        <v>244128.9</v>
      </c>
      <c r="K3438" s="12">
        <v>1970.21</v>
      </c>
      <c r="L3438" s="4">
        <v>963</v>
      </c>
      <c r="M3438" s="4" t="s">
        <v>42</v>
      </c>
      <c r="N3438" s="4" t="str" cm="1">
        <f t="array" ref="N3438">_xlfn.SWITCH(E3438,"Delhi","North","Chennai","South","Hyderabad","South","Mumbai","Central","Bangalore","South")</f>
        <v>North</v>
      </c>
      <c r="O3438" s="12">
        <v>51176.12</v>
      </c>
      <c r="P3438" s="4">
        <f>Table1[[#This Row],[Delivery_Date]]-Table1[[#This Row],[Order_Date]]</f>
        <v>6</v>
      </c>
      <c r="Q3438" s="4" t="str">
        <f>IF(Table1[[#This Row],[Delivery delay days]]&gt;5,"delay","on time")</f>
        <v>delay</v>
      </c>
      <c r="R3438" s="10">
        <f>DATEVALUE(Table1[[#This Row],[Delivery_Date]])</f>
        <v>45109</v>
      </c>
      <c r="S3438" s="10">
        <f>DATEVALUE(Table1[[#This Row],[Order_Date]])</f>
        <v>45103</v>
      </c>
      <c r="T3438" s="4" t="str" cm="1">
        <f t="array" ref="T3438">_xlfn.IFS(Table1[[#This Row],[Inventory_Level]]&lt;=200,"low",Table1[[#This Row],[Inventory_Level]]&gt;=700,"high",Table1[[#This Row],[Inventory_Level]]&gt;200,"medium")</f>
        <v>high</v>
      </c>
    </row>
    <row r="3439" spans="1:20" x14ac:dyDescent="0.35">
      <c r="A3439" s="4">
        <v>3438</v>
      </c>
      <c r="B3439" s="4" t="s">
        <v>59</v>
      </c>
      <c r="C3439" s="4" t="s">
        <v>24</v>
      </c>
      <c r="D3439" s="4" t="s">
        <v>25</v>
      </c>
      <c r="E3439" s="4" t="s">
        <v>26</v>
      </c>
      <c r="F3439" s="10" t="s">
        <v>420</v>
      </c>
      <c r="G3439" s="11" t="s">
        <v>288</v>
      </c>
      <c r="H3439" s="4">
        <v>51</v>
      </c>
      <c r="I3439" s="12">
        <v>43751.45</v>
      </c>
      <c r="J3439" s="12">
        <v>2231323.9500000002</v>
      </c>
      <c r="K3439" s="12">
        <v>334.83</v>
      </c>
      <c r="L3439" s="4">
        <v>281</v>
      </c>
      <c r="M3439" s="4" t="s">
        <v>35</v>
      </c>
      <c r="N3439" s="4" t="str" cm="1">
        <f t="array" ref="N3439">_xlfn.SWITCH(E3439,"Delhi","North","Chennai","South","Hyderabad","South","Mumbai","Central","Bangalore","South")</f>
        <v>South</v>
      </c>
      <c r="O3439" s="12">
        <v>413330.6</v>
      </c>
      <c r="P3439" s="4">
        <f>Table1[[#This Row],[Delivery_Date]]-Table1[[#This Row],[Order_Date]]</f>
        <v>8</v>
      </c>
      <c r="Q3439" s="4" t="str">
        <f>IF(Table1[[#This Row],[Delivery delay days]]&gt;5,"delay","on time")</f>
        <v>delay</v>
      </c>
      <c r="R3439" s="10">
        <f>DATEVALUE(Table1[[#This Row],[Delivery_Date]])</f>
        <v>45211</v>
      </c>
      <c r="S3439" s="10">
        <f>DATEVALUE(Table1[[#This Row],[Order_Date]])</f>
        <v>45203</v>
      </c>
      <c r="T3439" s="4" t="str" cm="1">
        <f t="array" ref="T3439">_xlfn.IFS(Table1[[#This Row],[Inventory_Level]]&lt;=200,"low",Table1[[#This Row],[Inventory_Level]]&gt;=700,"high",Table1[[#This Row],[Inventory_Level]]&gt;200,"medium")</f>
        <v>medium</v>
      </c>
    </row>
    <row r="3440" spans="1:20" x14ac:dyDescent="0.35">
      <c r="A3440" s="4">
        <v>3439</v>
      </c>
      <c r="B3440" s="4" t="s">
        <v>59</v>
      </c>
      <c r="C3440" s="4" t="s">
        <v>24</v>
      </c>
      <c r="D3440" s="4" t="s">
        <v>25</v>
      </c>
      <c r="E3440" s="4" t="s">
        <v>52</v>
      </c>
      <c r="F3440" s="10" t="s">
        <v>378</v>
      </c>
      <c r="G3440" s="11" t="s">
        <v>170</v>
      </c>
      <c r="H3440" s="4">
        <v>52</v>
      </c>
      <c r="I3440" s="12">
        <v>44693.87</v>
      </c>
      <c r="J3440" s="12">
        <v>2324081.2400000002</v>
      </c>
      <c r="K3440" s="12">
        <v>3175.48</v>
      </c>
      <c r="L3440" s="4">
        <v>498</v>
      </c>
      <c r="M3440" s="4" t="s">
        <v>29</v>
      </c>
      <c r="N3440" s="4" t="str" cm="1">
        <f t="array" ref="N3440">_xlfn.SWITCH(E3440,"Delhi","North","Chennai","South","Hyderabad","South","Mumbai","Central","Bangalore","South")</f>
        <v>Central</v>
      </c>
      <c r="O3440" s="12">
        <v>258061.11</v>
      </c>
      <c r="P3440" s="4">
        <f>Table1[[#This Row],[Delivery_Date]]-Table1[[#This Row],[Order_Date]]</f>
        <v>8</v>
      </c>
      <c r="Q3440" s="4" t="str">
        <f>IF(Table1[[#This Row],[Delivery delay days]]&gt;5,"delay","on time")</f>
        <v>delay</v>
      </c>
      <c r="R3440" s="10">
        <f>DATEVALUE(Table1[[#This Row],[Delivery_Date]])</f>
        <v>45128</v>
      </c>
      <c r="S3440" s="10">
        <f>DATEVALUE(Table1[[#This Row],[Order_Date]])</f>
        <v>45120</v>
      </c>
      <c r="T3440" s="4" t="str" cm="1">
        <f t="array" ref="T3440">_xlfn.IFS(Table1[[#This Row],[Inventory_Level]]&lt;=200,"low",Table1[[#This Row],[Inventory_Level]]&gt;=700,"high",Table1[[#This Row],[Inventory_Level]]&gt;200,"medium")</f>
        <v>medium</v>
      </c>
    </row>
    <row r="3441" spans="1:20" x14ac:dyDescent="0.35">
      <c r="A3441" s="4">
        <v>3440</v>
      </c>
      <c r="B3441" s="4" t="s">
        <v>59</v>
      </c>
      <c r="C3441" s="4" t="s">
        <v>16</v>
      </c>
      <c r="D3441" s="4" t="s">
        <v>32</v>
      </c>
      <c r="E3441" s="4" t="s">
        <v>46</v>
      </c>
      <c r="F3441" s="10" t="s">
        <v>159</v>
      </c>
      <c r="G3441" s="11" t="s">
        <v>67</v>
      </c>
      <c r="H3441" s="4">
        <v>42</v>
      </c>
      <c r="I3441" s="12">
        <v>687.97</v>
      </c>
      <c r="J3441" s="12">
        <v>28894.74</v>
      </c>
      <c r="K3441" s="12">
        <v>4041.18</v>
      </c>
      <c r="L3441" s="4">
        <v>937</v>
      </c>
      <c r="M3441" s="4" t="s">
        <v>29</v>
      </c>
      <c r="N3441" s="4" t="str" cm="1">
        <f t="array" ref="N3441">_xlfn.SWITCH(E3441,"Delhi","North","Chennai","South","Hyderabad","South","Mumbai","Central","Bangalore","South")</f>
        <v>South</v>
      </c>
      <c r="O3441" s="12">
        <v>1771.83</v>
      </c>
      <c r="P3441" s="4">
        <f>Table1[[#This Row],[Delivery_Date]]-Table1[[#This Row],[Order_Date]]</f>
        <v>6</v>
      </c>
      <c r="Q3441" s="4" t="str">
        <f>IF(Table1[[#This Row],[Delivery delay days]]&gt;5,"delay","on time")</f>
        <v>delay</v>
      </c>
      <c r="R3441" s="10">
        <f>DATEVALUE(Table1[[#This Row],[Delivery_Date]])</f>
        <v>45170</v>
      </c>
      <c r="S3441" s="10">
        <f>DATEVALUE(Table1[[#This Row],[Order_Date]])</f>
        <v>45164</v>
      </c>
      <c r="T3441" s="4" t="str" cm="1">
        <f t="array" ref="T3441">_xlfn.IFS(Table1[[#This Row],[Inventory_Level]]&lt;=200,"low",Table1[[#This Row],[Inventory_Level]]&gt;=700,"high",Table1[[#This Row],[Inventory_Level]]&gt;200,"medium")</f>
        <v>high</v>
      </c>
    </row>
    <row r="3442" spans="1:20" x14ac:dyDescent="0.35">
      <c r="A3442" s="4">
        <v>3441</v>
      </c>
      <c r="B3442" s="4" t="s">
        <v>31</v>
      </c>
      <c r="C3442" s="4" t="s">
        <v>24</v>
      </c>
      <c r="D3442" s="4" t="s">
        <v>17</v>
      </c>
      <c r="E3442" s="4" t="s">
        <v>60</v>
      </c>
      <c r="F3442" s="10" t="s">
        <v>374</v>
      </c>
      <c r="G3442" s="11" t="s">
        <v>396</v>
      </c>
      <c r="H3442" s="4">
        <v>86</v>
      </c>
      <c r="I3442" s="12">
        <v>15095.9</v>
      </c>
      <c r="J3442" s="12">
        <v>1298247.3999999999</v>
      </c>
      <c r="K3442" s="12">
        <v>4835.08</v>
      </c>
      <c r="L3442" s="4">
        <v>690</v>
      </c>
      <c r="M3442" s="4" t="s">
        <v>42</v>
      </c>
      <c r="N3442" s="4" t="str" cm="1">
        <f t="array" ref="N3442">_xlfn.SWITCH(E3442,"Delhi","North","Chennai","South","Hyderabad","South","Mumbai","Central","Bangalore","South")</f>
        <v>South</v>
      </c>
      <c r="O3442" s="12">
        <v>158891.82999999999</v>
      </c>
      <c r="P3442" s="4">
        <f>Table1[[#This Row],[Delivery_Date]]-Table1[[#This Row],[Order_Date]]</f>
        <v>3</v>
      </c>
      <c r="Q3442" s="4" t="str">
        <f>IF(Table1[[#This Row],[Delivery delay days]]&gt;5,"delay","on time")</f>
        <v>on time</v>
      </c>
      <c r="R3442" s="10">
        <f>DATEVALUE(Table1[[#This Row],[Delivery_Date]])</f>
        <v>45255</v>
      </c>
      <c r="S3442" s="10">
        <f>DATEVALUE(Table1[[#This Row],[Order_Date]])</f>
        <v>45252</v>
      </c>
      <c r="T3442" s="4" t="str" cm="1">
        <f t="array" ref="T3442">_xlfn.IFS(Table1[[#This Row],[Inventory_Level]]&lt;=200,"low",Table1[[#This Row],[Inventory_Level]]&gt;=700,"high",Table1[[#This Row],[Inventory_Level]]&gt;200,"medium")</f>
        <v>medium</v>
      </c>
    </row>
    <row r="3443" spans="1:20" x14ac:dyDescent="0.35">
      <c r="A3443" s="4">
        <v>3442</v>
      </c>
      <c r="B3443" s="4" t="s">
        <v>44</v>
      </c>
      <c r="C3443" s="4" t="s">
        <v>24</v>
      </c>
      <c r="D3443" s="4" t="s">
        <v>32</v>
      </c>
      <c r="E3443" s="4" t="s">
        <v>26</v>
      </c>
      <c r="F3443" s="10" t="s">
        <v>239</v>
      </c>
      <c r="G3443" s="11" t="s">
        <v>100</v>
      </c>
      <c r="H3443" s="4">
        <v>46</v>
      </c>
      <c r="I3443" s="12">
        <v>3375.53</v>
      </c>
      <c r="J3443" s="12">
        <v>155274.38</v>
      </c>
      <c r="K3443" s="12">
        <v>4680.1499999999996</v>
      </c>
      <c r="L3443" s="4">
        <v>867</v>
      </c>
      <c r="M3443" s="4" t="s">
        <v>42</v>
      </c>
      <c r="N3443" s="4" t="str" cm="1">
        <f t="array" ref="N3443">_xlfn.SWITCH(E3443,"Delhi","North","Chennai","South","Hyderabad","South","Mumbai","Central","Bangalore","South")</f>
        <v>South</v>
      </c>
      <c r="O3443" s="12">
        <v>31804.14</v>
      </c>
      <c r="P3443" s="4">
        <f>Table1[[#This Row],[Delivery_Date]]-Table1[[#This Row],[Order_Date]]</f>
        <v>3</v>
      </c>
      <c r="Q3443" s="4" t="str">
        <f>IF(Table1[[#This Row],[Delivery delay days]]&gt;5,"delay","on time")</f>
        <v>on time</v>
      </c>
      <c r="R3443" s="10">
        <f>DATEVALUE(Table1[[#This Row],[Delivery_Date]])</f>
        <v>45090</v>
      </c>
      <c r="S3443" s="10">
        <f>DATEVALUE(Table1[[#This Row],[Order_Date]])</f>
        <v>45087</v>
      </c>
      <c r="T3443" s="4" t="str" cm="1">
        <f t="array" ref="T3443">_xlfn.IFS(Table1[[#This Row],[Inventory_Level]]&lt;=200,"low",Table1[[#This Row],[Inventory_Level]]&gt;=700,"high",Table1[[#This Row],[Inventory_Level]]&gt;200,"medium")</f>
        <v>high</v>
      </c>
    </row>
    <row r="3444" spans="1:20" x14ac:dyDescent="0.35">
      <c r="A3444" s="4">
        <v>3443</v>
      </c>
      <c r="B3444" s="4" t="s">
        <v>44</v>
      </c>
      <c r="C3444" s="4" t="s">
        <v>24</v>
      </c>
      <c r="D3444" s="4" t="s">
        <v>17</v>
      </c>
      <c r="E3444" s="4" t="s">
        <v>26</v>
      </c>
      <c r="F3444" s="10" t="s">
        <v>173</v>
      </c>
      <c r="G3444" s="11" t="s">
        <v>286</v>
      </c>
      <c r="H3444" s="4">
        <v>67</v>
      </c>
      <c r="I3444" s="12">
        <v>46116.26</v>
      </c>
      <c r="J3444" s="12">
        <v>3089789.42</v>
      </c>
      <c r="K3444" s="12">
        <v>3001.46</v>
      </c>
      <c r="L3444" s="4">
        <v>712</v>
      </c>
      <c r="M3444" s="4" t="s">
        <v>29</v>
      </c>
      <c r="N3444" s="4" t="str" cm="1">
        <f t="array" ref="N3444">_xlfn.SWITCH(E3444,"Delhi","North","Chennai","South","Hyderabad","South","Mumbai","Central","Bangalore","South")</f>
        <v>South</v>
      </c>
      <c r="O3444" s="12">
        <v>550955.03</v>
      </c>
      <c r="P3444" s="4">
        <f>Table1[[#This Row],[Delivery_Date]]-Table1[[#This Row],[Order_Date]]</f>
        <v>3</v>
      </c>
      <c r="Q3444" s="4" t="str">
        <f>IF(Table1[[#This Row],[Delivery delay days]]&gt;5,"delay","on time")</f>
        <v>on time</v>
      </c>
      <c r="R3444" s="10">
        <f>DATEVALUE(Table1[[#This Row],[Delivery_Date]])</f>
        <v>45063</v>
      </c>
      <c r="S3444" s="10">
        <f>DATEVALUE(Table1[[#This Row],[Order_Date]])</f>
        <v>45060</v>
      </c>
      <c r="T3444" s="4" t="str" cm="1">
        <f t="array" ref="T3444">_xlfn.IFS(Table1[[#This Row],[Inventory_Level]]&lt;=200,"low",Table1[[#This Row],[Inventory_Level]]&gt;=700,"high",Table1[[#This Row],[Inventory_Level]]&gt;200,"medium")</f>
        <v>high</v>
      </c>
    </row>
    <row r="3445" spans="1:20" x14ac:dyDescent="0.35">
      <c r="A3445" s="4">
        <v>3444</v>
      </c>
      <c r="B3445" s="4" t="s">
        <v>23</v>
      </c>
      <c r="C3445" s="4" t="s">
        <v>16</v>
      </c>
      <c r="D3445" s="4" t="s">
        <v>45</v>
      </c>
      <c r="E3445" s="4" t="s">
        <v>26</v>
      </c>
      <c r="F3445" s="10" t="s">
        <v>411</v>
      </c>
      <c r="G3445" s="11" t="s">
        <v>215</v>
      </c>
      <c r="H3445" s="4">
        <v>10</v>
      </c>
      <c r="I3445" s="12">
        <v>15343.66</v>
      </c>
      <c r="J3445" s="12">
        <v>153436.6</v>
      </c>
      <c r="K3445" s="12">
        <v>1898.41</v>
      </c>
      <c r="L3445" s="4">
        <v>900</v>
      </c>
      <c r="M3445" s="4" t="s">
        <v>42</v>
      </c>
      <c r="N3445" s="4" t="str" cm="1">
        <f t="array" ref="N3445">_xlfn.SWITCH(E3445,"Delhi","North","Chennai","South","Hyderabad","South","Mumbai","Central","Bangalore","South")</f>
        <v>South</v>
      </c>
      <c r="O3445" s="12">
        <v>27843.29</v>
      </c>
      <c r="P3445" s="4">
        <f>Table1[[#This Row],[Delivery_Date]]-Table1[[#This Row],[Order_Date]]</f>
        <v>11</v>
      </c>
      <c r="Q3445" s="4" t="str">
        <f>IF(Table1[[#This Row],[Delivery delay days]]&gt;5,"delay","on time")</f>
        <v>delay</v>
      </c>
      <c r="R3445" s="10">
        <f>DATEVALUE(Table1[[#This Row],[Delivery_Date]])</f>
        <v>44995</v>
      </c>
      <c r="S3445" s="10">
        <f>DATEVALUE(Table1[[#This Row],[Order_Date]])</f>
        <v>44984</v>
      </c>
      <c r="T3445" s="4" t="str" cm="1">
        <f t="array" ref="T3445">_xlfn.IFS(Table1[[#This Row],[Inventory_Level]]&lt;=200,"low",Table1[[#This Row],[Inventory_Level]]&gt;=700,"high",Table1[[#This Row],[Inventory_Level]]&gt;200,"medium")</f>
        <v>high</v>
      </c>
    </row>
    <row r="3446" spans="1:20" x14ac:dyDescent="0.35">
      <c r="A3446" s="4">
        <v>3445</v>
      </c>
      <c r="B3446" s="4" t="s">
        <v>15</v>
      </c>
      <c r="C3446" s="4" t="s">
        <v>38</v>
      </c>
      <c r="D3446" s="4" t="s">
        <v>17</v>
      </c>
      <c r="E3446" s="4" t="s">
        <v>60</v>
      </c>
      <c r="F3446" s="10" t="s">
        <v>47</v>
      </c>
      <c r="G3446" s="11" t="s">
        <v>380</v>
      </c>
      <c r="H3446" s="4">
        <v>53</v>
      </c>
      <c r="I3446" s="12">
        <v>1305.78</v>
      </c>
      <c r="J3446" s="12">
        <v>69206.34</v>
      </c>
      <c r="K3446" s="12">
        <v>2021.31</v>
      </c>
      <c r="L3446" s="4">
        <v>701</v>
      </c>
      <c r="M3446" s="4" t="s">
        <v>35</v>
      </c>
      <c r="N3446" s="4" t="str" cm="1">
        <f t="array" ref="N3446">_xlfn.SWITCH(E3446,"Delhi","North","Chennai","South","Hyderabad","South","Mumbai","Central","Bangalore","South")</f>
        <v>South</v>
      </c>
      <c r="O3446" s="12">
        <v>16035.69</v>
      </c>
      <c r="P3446" s="4">
        <f>Table1[[#This Row],[Delivery_Date]]-Table1[[#This Row],[Order_Date]]</f>
        <v>14</v>
      </c>
      <c r="Q3446" s="4" t="str">
        <f>IF(Table1[[#This Row],[Delivery delay days]]&gt;5,"delay","on time")</f>
        <v>delay</v>
      </c>
      <c r="R3446" s="10">
        <f>DATEVALUE(Table1[[#This Row],[Delivery_Date]])</f>
        <v>45152</v>
      </c>
      <c r="S3446" s="10">
        <f>DATEVALUE(Table1[[#This Row],[Order_Date]])</f>
        <v>45138</v>
      </c>
      <c r="T3446" s="4" t="str" cm="1">
        <f t="array" ref="T3446">_xlfn.IFS(Table1[[#This Row],[Inventory_Level]]&lt;=200,"low",Table1[[#This Row],[Inventory_Level]]&gt;=700,"high",Table1[[#This Row],[Inventory_Level]]&gt;200,"medium")</f>
        <v>high</v>
      </c>
    </row>
    <row r="3447" spans="1:20" x14ac:dyDescent="0.35">
      <c r="A3447" s="4">
        <v>3446</v>
      </c>
      <c r="B3447" s="4" t="s">
        <v>51</v>
      </c>
      <c r="C3447" s="4" t="s">
        <v>38</v>
      </c>
      <c r="D3447" s="4" t="s">
        <v>25</v>
      </c>
      <c r="E3447" s="4" t="s">
        <v>26</v>
      </c>
      <c r="F3447" s="10" t="s">
        <v>198</v>
      </c>
      <c r="G3447" s="11" t="s">
        <v>88</v>
      </c>
      <c r="H3447" s="4">
        <v>27</v>
      </c>
      <c r="I3447" s="12">
        <v>42939.95</v>
      </c>
      <c r="J3447" s="12">
        <v>1159378.6499999999</v>
      </c>
      <c r="K3447" s="12">
        <v>3130.07</v>
      </c>
      <c r="L3447" s="4">
        <v>177</v>
      </c>
      <c r="M3447" s="4" t="s">
        <v>29</v>
      </c>
      <c r="N3447" s="4" t="str" cm="1">
        <f t="array" ref="N3447">_xlfn.SWITCH(E3447,"Delhi","North","Chennai","South","Hyderabad","South","Mumbai","Central","Bangalore","South")</f>
        <v>South</v>
      </c>
      <c r="O3447" s="12">
        <v>101469.16</v>
      </c>
      <c r="P3447" s="4">
        <f>Table1[[#This Row],[Delivery_Date]]-Table1[[#This Row],[Order_Date]]</f>
        <v>7</v>
      </c>
      <c r="Q3447" s="4" t="str">
        <f>IF(Table1[[#This Row],[Delivery delay days]]&gt;5,"delay","on time")</f>
        <v>delay</v>
      </c>
      <c r="R3447" s="10">
        <f>DATEVALUE(Table1[[#This Row],[Delivery_Date]])</f>
        <v>45114</v>
      </c>
      <c r="S3447" s="10">
        <f>DATEVALUE(Table1[[#This Row],[Order_Date]])</f>
        <v>45107</v>
      </c>
      <c r="T3447" s="4" t="str" cm="1">
        <f t="array" ref="T3447">_xlfn.IFS(Table1[[#This Row],[Inventory_Level]]&lt;=200,"low",Table1[[#This Row],[Inventory_Level]]&gt;=700,"high",Table1[[#This Row],[Inventory_Level]]&gt;200,"medium")</f>
        <v>low</v>
      </c>
    </row>
    <row r="3448" spans="1:20" x14ac:dyDescent="0.35">
      <c r="A3448" s="4">
        <v>3447</v>
      </c>
      <c r="B3448" s="4" t="s">
        <v>65</v>
      </c>
      <c r="C3448" s="4" t="s">
        <v>38</v>
      </c>
      <c r="D3448" s="4" t="s">
        <v>32</v>
      </c>
      <c r="E3448" s="4" t="s">
        <v>46</v>
      </c>
      <c r="F3448" s="10" t="s">
        <v>342</v>
      </c>
      <c r="G3448" s="11" t="s">
        <v>134</v>
      </c>
      <c r="H3448" s="4">
        <v>61</v>
      </c>
      <c r="I3448" s="12">
        <v>5700</v>
      </c>
      <c r="J3448" s="12">
        <v>347700</v>
      </c>
      <c r="K3448" s="12">
        <v>3949.37</v>
      </c>
      <c r="L3448" s="4">
        <v>348</v>
      </c>
      <c r="M3448" s="4" t="s">
        <v>21</v>
      </c>
      <c r="N3448" s="4" t="str" cm="1">
        <f t="array" ref="N3448">_xlfn.SWITCH(E3448,"Delhi","North","Chennai","South","Hyderabad","South","Mumbai","Central","Bangalore","South")</f>
        <v>South</v>
      </c>
      <c r="O3448" s="12">
        <v>33994.01</v>
      </c>
      <c r="P3448" s="4">
        <f>Table1[[#This Row],[Delivery_Date]]-Table1[[#This Row],[Order_Date]]</f>
        <v>4</v>
      </c>
      <c r="Q3448" s="4" t="str">
        <f>IF(Table1[[#This Row],[Delivery delay days]]&gt;5,"delay","on time")</f>
        <v>on time</v>
      </c>
      <c r="R3448" s="10">
        <f>DATEVALUE(Table1[[#This Row],[Delivery_Date]])</f>
        <v>45190</v>
      </c>
      <c r="S3448" s="10">
        <f>DATEVALUE(Table1[[#This Row],[Order_Date]])</f>
        <v>45186</v>
      </c>
      <c r="T3448" s="4" t="str" cm="1">
        <f t="array" ref="T3448">_xlfn.IFS(Table1[[#This Row],[Inventory_Level]]&lt;=200,"low",Table1[[#This Row],[Inventory_Level]]&gt;=700,"high",Table1[[#This Row],[Inventory_Level]]&gt;200,"medium")</f>
        <v>medium</v>
      </c>
    </row>
    <row r="3449" spans="1:20" x14ac:dyDescent="0.35">
      <c r="A3449" s="4">
        <v>3448</v>
      </c>
      <c r="B3449" s="4" t="s">
        <v>59</v>
      </c>
      <c r="C3449" s="4" t="s">
        <v>24</v>
      </c>
      <c r="D3449" s="4" t="s">
        <v>45</v>
      </c>
      <c r="E3449" s="4" t="s">
        <v>18</v>
      </c>
      <c r="F3449" s="10" t="s">
        <v>61</v>
      </c>
      <c r="G3449" s="11" t="s">
        <v>185</v>
      </c>
      <c r="H3449" s="4">
        <v>27</v>
      </c>
      <c r="I3449" s="12">
        <v>1076.94</v>
      </c>
      <c r="J3449" s="12">
        <v>29077.38</v>
      </c>
      <c r="K3449" s="12">
        <v>3807.39</v>
      </c>
      <c r="L3449" s="4">
        <v>103</v>
      </c>
      <c r="M3449" s="4" t="s">
        <v>29</v>
      </c>
      <c r="N3449" s="4" t="str" cm="1">
        <f t="array" ref="N3449">_xlfn.SWITCH(E3449,"Delhi","North","Chennai","South","Hyderabad","South","Mumbai","Central","Bangalore","South")</f>
        <v>North</v>
      </c>
      <c r="O3449" s="12">
        <v>3912.2</v>
      </c>
      <c r="P3449" s="4">
        <f>Table1[[#This Row],[Delivery_Date]]-Table1[[#This Row],[Order_Date]]</f>
        <v>7</v>
      </c>
      <c r="Q3449" s="4" t="str">
        <f>IF(Table1[[#This Row],[Delivery delay days]]&gt;5,"delay","on time")</f>
        <v>delay</v>
      </c>
      <c r="R3449" s="10">
        <f>DATEVALUE(Table1[[#This Row],[Delivery_Date]])</f>
        <v>45041</v>
      </c>
      <c r="S3449" s="10">
        <f>DATEVALUE(Table1[[#This Row],[Order_Date]])</f>
        <v>45034</v>
      </c>
      <c r="T3449" s="4" t="str" cm="1">
        <f t="array" ref="T3449">_xlfn.IFS(Table1[[#This Row],[Inventory_Level]]&lt;=200,"low",Table1[[#This Row],[Inventory_Level]]&gt;=700,"high",Table1[[#This Row],[Inventory_Level]]&gt;200,"medium")</f>
        <v>low</v>
      </c>
    </row>
    <row r="3450" spans="1:20" x14ac:dyDescent="0.35">
      <c r="A3450" s="4">
        <v>3449</v>
      </c>
      <c r="B3450" s="4" t="s">
        <v>15</v>
      </c>
      <c r="C3450" s="4" t="s">
        <v>24</v>
      </c>
      <c r="D3450" s="4" t="s">
        <v>32</v>
      </c>
      <c r="E3450" s="4" t="s">
        <v>18</v>
      </c>
      <c r="F3450" s="10" t="s">
        <v>72</v>
      </c>
      <c r="G3450" s="11" t="s">
        <v>306</v>
      </c>
      <c r="H3450" s="4">
        <v>98</v>
      </c>
      <c r="I3450" s="12">
        <v>26684.080000000002</v>
      </c>
      <c r="J3450" s="12">
        <v>2615039.84</v>
      </c>
      <c r="K3450" s="12">
        <v>4672.67</v>
      </c>
      <c r="L3450" s="4">
        <v>121</v>
      </c>
      <c r="M3450" s="4" t="s">
        <v>29</v>
      </c>
      <c r="N3450" s="4" t="str" cm="1">
        <f t="array" ref="N3450">_xlfn.SWITCH(E3450,"Delhi","North","Chennai","South","Hyderabad","South","Mumbai","Central","Bangalore","South")</f>
        <v>North</v>
      </c>
      <c r="O3450" s="12">
        <v>158879.4</v>
      </c>
      <c r="P3450" s="4">
        <f>Table1[[#This Row],[Delivery_Date]]-Table1[[#This Row],[Order_Date]]</f>
        <v>11</v>
      </c>
      <c r="Q3450" s="4" t="str">
        <f>IF(Table1[[#This Row],[Delivery delay days]]&gt;5,"delay","on time")</f>
        <v>delay</v>
      </c>
      <c r="R3450" s="10">
        <f>DATEVALUE(Table1[[#This Row],[Delivery_Date]])</f>
        <v>45282</v>
      </c>
      <c r="S3450" s="10">
        <f>DATEVALUE(Table1[[#This Row],[Order_Date]])</f>
        <v>45271</v>
      </c>
      <c r="T3450" s="4" t="str" cm="1">
        <f t="array" ref="T3450">_xlfn.IFS(Table1[[#This Row],[Inventory_Level]]&lt;=200,"low",Table1[[#This Row],[Inventory_Level]]&gt;=700,"high",Table1[[#This Row],[Inventory_Level]]&gt;200,"medium")</f>
        <v>low</v>
      </c>
    </row>
    <row r="3451" spans="1:20" x14ac:dyDescent="0.35">
      <c r="A3451" s="4">
        <v>3450</v>
      </c>
      <c r="B3451" s="4" t="s">
        <v>23</v>
      </c>
      <c r="C3451" s="4" t="s">
        <v>24</v>
      </c>
      <c r="D3451" s="4" t="s">
        <v>45</v>
      </c>
      <c r="E3451" s="4" t="s">
        <v>18</v>
      </c>
      <c r="F3451" s="10" t="s">
        <v>271</v>
      </c>
      <c r="G3451" s="11" t="s">
        <v>170</v>
      </c>
      <c r="H3451" s="4">
        <v>8</v>
      </c>
      <c r="I3451" s="12">
        <v>38667.46</v>
      </c>
      <c r="J3451" s="12">
        <v>309339.68</v>
      </c>
      <c r="K3451" s="12">
        <v>473.74</v>
      </c>
      <c r="L3451" s="4">
        <v>596</v>
      </c>
      <c r="M3451" s="4" t="s">
        <v>29</v>
      </c>
      <c r="N3451" s="4" t="str" cm="1">
        <f t="array" ref="N3451">_xlfn.SWITCH(E3451,"Delhi","North","Chennai","South","Hyderabad","South","Mumbai","Central","Bangalore","South")</f>
        <v>North</v>
      </c>
      <c r="O3451" s="12">
        <v>24250.62</v>
      </c>
      <c r="P3451" s="4">
        <f>Table1[[#This Row],[Delivery_Date]]-Table1[[#This Row],[Order_Date]]</f>
        <v>7</v>
      </c>
      <c r="Q3451" s="4" t="str">
        <f>IF(Table1[[#This Row],[Delivery delay days]]&gt;5,"delay","on time")</f>
        <v>delay</v>
      </c>
      <c r="R3451" s="10">
        <f>DATEVALUE(Table1[[#This Row],[Delivery_Date]])</f>
        <v>45128</v>
      </c>
      <c r="S3451" s="10">
        <f>DATEVALUE(Table1[[#This Row],[Order_Date]])</f>
        <v>45121</v>
      </c>
      <c r="T3451" s="4" t="str" cm="1">
        <f t="array" ref="T3451">_xlfn.IFS(Table1[[#This Row],[Inventory_Level]]&lt;=200,"low",Table1[[#This Row],[Inventory_Level]]&gt;=700,"high",Table1[[#This Row],[Inventory_Level]]&gt;200,"medium")</f>
        <v>medium</v>
      </c>
    </row>
    <row r="3452" spans="1:20" x14ac:dyDescent="0.35">
      <c r="A3452" s="4">
        <v>3451</v>
      </c>
      <c r="B3452" s="4" t="s">
        <v>15</v>
      </c>
      <c r="C3452" s="4" t="s">
        <v>24</v>
      </c>
      <c r="D3452" s="4" t="s">
        <v>45</v>
      </c>
      <c r="E3452" s="4" t="s">
        <v>18</v>
      </c>
      <c r="F3452" s="10" t="s">
        <v>287</v>
      </c>
      <c r="G3452" s="11" t="s">
        <v>281</v>
      </c>
      <c r="H3452" s="4">
        <v>12</v>
      </c>
      <c r="I3452" s="12">
        <v>43369.65</v>
      </c>
      <c r="J3452" s="12">
        <v>520435.8</v>
      </c>
      <c r="K3452" s="12">
        <v>1327.14</v>
      </c>
      <c r="L3452" s="4">
        <v>298</v>
      </c>
      <c r="M3452" s="4" t="s">
        <v>35</v>
      </c>
      <c r="N3452" s="4" t="str" cm="1">
        <f t="array" ref="N3452">_xlfn.SWITCH(E3452,"Delhi","North","Chennai","South","Hyderabad","South","Mumbai","Central","Bangalore","South")</f>
        <v>North</v>
      </c>
      <c r="O3452" s="12">
        <v>35627.78</v>
      </c>
      <c r="P3452" s="4">
        <f>Table1[[#This Row],[Delivery_Date]]-Table1[[#This Row],[Order_Date]]</f>
        <v>15</v>
      </c>
      <c r="Q3452" s="4" t="str">
        <f>IF(Table1[[#This Row],[Delivery delay days]]&gt;5,"delay","on time")</f>
        <v>delay</v>
      </c>
      <c r="R3452" s="10">
        <f>DATEVALUE(Table1[[#This Row],[Delivery_Date]])</f>
        <v>45017</v>
      </c>
      <c r="S3452" s="10">
        <f>DATEVALUE(Table1[[#This Row],[Order_Date]])</f>
        <v>45002</v>
      </c>
      <c r="T3452" s="4" t="str" cm="1">
        <f t="array" ref="T3452">_xlfn.IFS(Table1[[#This Row],[Inventory_Level]]&lt;=200,"low",Table1[[#This Row],[Inventory_Level]]&gt;=700,"high",Table1[[#This Row],[Inventory_Level]]&gt;200,"medium")</f>
        <v>medium</v>
      </c>
    </row>
    <row r="3453" spans="1:20" x14ac:dyDescent="0.35">
      <c r="A3453" s="4">
        <v>3452</v>
      </c>
      <c r="B3453" s="4" t="s">
        <v>31</v>
      </c>
      <c r="C3453" s="4" t="s">
        <v>16</v>
      </c>
      <c r="D3453" s="4" t="s">
        <v>39</v>
      </c>
      <c r="E3453" s="4" t="s">
        <v>46</v>
      </c>
      <c r="F3453" s="10" t="s">
        <v>139</v>
      </c>
      <c r="G3453" s="11" t="s">
        <v>312</v>
      </c>
      <c r="H3453" s="4">
        <v>24</v>
      </c>
      <c r="I3453" s="12">
        <v>20577.509999999998</v>
      </c>
      <c r="J3453" s="12">
        <v>493860.24</v>
      </c>
      <c r="K3453" s="12">
        <v>2202.42</v>
      </c>
      <c r="L3453" s="4">
        <v>685</v>
      </c>
      <c r="M3453" s="4" t="s">
        <v>42</v>
      </c>
      <c r="N3453" s="4" t="str" cm="1">
        <f t="array" ref="N3453">_xlfn.SWITCH(E3453,"Delhi","North","Chennai","South","Hyderabad","South","Mumbai","Central","Bangalore","South")</f>
        <v>South</v>
      </c>
      <c r="O3453" s="12">
        <v>57953.84</v>
      </c>
      <c r="P3453" s="4">
        <f>Table1[[#This Row],[Delivery_Date]]-Table1[[#This Row],[Order_Date]]</f>
        <v>10</v>
      </c>
      <c r="Q3453" s="4" t="str">
        <f>IF(Table1[[#This Row],[Delivery delay days]]&gt;5,"delay","on time")</f>
        <v>delay</v>
      </c>
      <c r="R3453" s="10">
        <f>DATEVALUE(Table1[[#This Row],[Delivery_Date]])</f>
        <v>44961</v>
      </c>
      <c r="S3453" s="10">
        <f>DATEVALUE(Table1[[#This Row],[Order_Date]])</f>
        <v>44951</v>
      </c>
      <c r="T3453" s="4" t="str" cm="1">
        <f t="array" ref="T3453">_xlfn.IFS(Table1[[#This Row],[Inventory_Level]]&lt;=200,"low",Table1[[#This Row],[Inventory_Level]]&gt;=700,"high",Table1[[#This Row],[Inventory_Level]]&gt;200,"medium")</f>
        <v>medium</v>
      </c>
    </row>
    <row r="3454" spans="1:20" x14ac:dyDescent="0.35">
      <c r="A3454" s="4">
        <v>3453</v>
      </c>
      <c r="B3454" s="4" t="s">
        <v>44</v>
      </c>
      <c r="C3454" s="4" t="s">
        <v>38</v>
      </c>
      <c r="D3454" s="4" t="s">
        <v>32</v>
      </c>
      <c r="E3454" s="4" t="s">
        <v>52</v>
      </c>
      <c r="F3454" s="10" t="s">
        <v>169</v>
      </c>
      <c r="G3454" s="11" t="s">
        <v>176</v>
      </c>
      <c r="H3454" s="4">
        <v>51</v>
      </c>
      <c r="I3454" s="12">
        <v>27495.759999999998</v>
      </c>
      <c r="J3454" s="12">
        <v>1402283.76</v>
      </c>
      <c r="K3454" s="12">
        <v>3805.01</v>
      </c>
      <c r="L3454" s="4">
        <v>62</v>
      </c>
      <c r="M3454" s="4" t="s">
        <v>21</v>
      </c>
      <c r="N3454" s="4" t="str" cm="1">
        <f t="array" ref="N3454">_xlfn.SWITCH(E3454,"Delhi","North","Chennai","South","Hyderabad","South","Mumbai","Central","Bangalore","South")</f>
        <v>Central</v>
      </c>
      <c r="O3454" s="12">
        <v>342914.91</v>
      </c>
      <c r="P3454" s="4">
        <f>Table1[[#This Row],[Delivery_Date]]-Table1[[#This Row],[Order_Date]]</f>
        <v>13</v>
      </c>
      <c r="Q3454" s="4" t="str">
        <f>IF(Table1[[#This Row],[Delivery delay days]]&gt;5,"delay","on time")</f>
        <v>delay</v>
      </c>
      <c r="R3454" s="10">
        <f>DATEVALUE(Table1[[#This Row],[Delivery_Date]])</f>
        <v>45101</v>
      </c>
      <c r="S3454" s="10">
        <f>DATEVALUE(Table1[[#This Row],[Order_Date]])</f>
        <v>45088</v>
      </c>
      <c r="T3454" s="4" t="str" cm="1">
        <f t="array" ref="T3454">_xlfn.IFS(Table1[[#This Row],[Inventory_Level]]&lt;=200,"low",Table1[[#This Row],[Inventory_Level]]&gt;=700,"high",Table1[[#This Row],[Inventory_Level]]&gt;200,"medium")</f>
        <v>low</v>
      </c>
    </row>
    <row r="3455" spans="1:20" x14ac:dyDescent="0.35">
      <c r="A3455" s="4">
        <v>3454</v>
      </c>
      <c r="B3455" s="4" t="s">
        <v>51</v>
      </c>
      <c r="C3455" s="4" t="s">
        <v>38</v>
      </c>
      <c r="D3455" s="4" t="s">
        <v>32</v>
      </c>
      <c r="E3455" s="4" t="s">
        <v>26</v>
      </c>
      <c r="F3455" s="10" t="s">
        <v>244</v>
      </c>
      <c r="G3455" s="11" t="s">
        <v>205</v>
      </c>
      <c r="H3455" s="4">
        <v>46</v>
      </c>
      <c r="I3455" s="12">
        <v>8424.51</v>
      </c>
      <c r="J3455" s="12">
        <v>387527.46</v>
      </c>
      <c r="K3455" s="12">
        <v>4744.91</v>
      </c>
      <c r="L3455" s="4">
        <v>909</v>
      </c>
      <c r="M3455" s="4" t="s">
        <v>42</v>
      </c>
      <c r="N3455" s="4" t="str" cm="1">
        <f t="array" ref="N3455">_xlfn.SWITCH(E3455,"Delhi","North","Chennai","South","Hyderabad","South","Mumbai","Central","Bangalore","South")</f>
        <v>South</v>
      </c>
      <c r="O3455" s="12">
        <v>30517.17</v>
      </c>
      <c r="P3455" s="4">
        <f>Table1[[#This Row],[Delivery_Date]]-Table1[[#This Row],[Order_Date]]</f>
        <v>6</v>
      </c>
      <c r="Q3455" s="4" t="str">
        <f>IF(Table1[[#This Row],[Delivery delay days]]&gt;5,"delay","on time")</f>
        <v>delay</v>
      </c>
      <c r="R3455" s="10">
        <f>DATEVALUE(Table1[[#This Row],[Delivery_Date]])</f>
        <v>44954</v>
      </c>
      <c r="S3455" s="10">
        <f>DATEVALUE(Table1[[#This Row],[Order_Date]])</f>
        <v>44948</v>
      </c>
      <c r="T3455" s="4" t="str" cm="1">
        <f t="array" ref="T3455">_xlfn.IFS(Table1[[#This Row],[Inventory_Level]]&lt;=200,"low",Table1[[#This Row],[Inventory_Level]]&gt;=700,"high",Table1[[#This Row],[Inventory_Level]]&gt;200,"medium")</f>
        <v>high</v>
      </c>
    </row>
    <row r="3456" spans="1:20" x14ac:dyDescent="0.35">
      <c r="A3456" s="4">
        <v>3455</v>
      </c>
      <c r="B3456" s="4" t="s">
        <v>37</v>
      </c>
      <c r="C3456" s="4" t="s">
        <v>16</v>
      </c>
      <c r="D3456" s="4" t="s">
        <v>32</v>
      </c>
      <c r="E3456" s="4" t="s">
        <v>18</v>
      </c>
      <c r="F3456" s="10" t="s">
        <v>135</v>
      </c>
      <c r="G3456" s="11" t="s">
        <v>143</v>
      </c>
      <c r="H3456" s="4">
        <v>76</v>
      </c>
      <c r="I3456" s="12">
        <v>4247.2299999999996</v>
      </c>
      <c r="J3456" s="12">
        <v>322789.48</v>
      </c>
      <c r="K3456" s="12">
        <v>1175.69</v>
      </c>
      <c r="L3456" s="4">
        <v>68</v>
      </c>
      <c r="M3456" s="4" t="s">
        <v>29</v>
      </c>
      <c r="N3456" s="4" t="str" cm="1">
        <f t="array" ref="N3456">_xlfn.SWITCH(E3456,"Delhi","North","Chennai","South","Hyderabad","South","Mumbai","Central","Bangalore","South")</f>
        <v>North</v>
      </c>
      <c r="O3456" s="12">
        <v>75497.100000000006</v>
      </c>
      <c r="P3456" s="4">
        <f>Table1[[#This Row],[Delivery_Date]]-Table1[[#This Row],[Order_Date]]</f>
        <v>6</v>
      </c>
      <c r="Q3456" s="4" t="str">
        <f>IF(Table1[[#This Row],[Delivery delay days]]&gt;5,"delay","on time")</f>
        <v>delay</v>
      </c>
      <c r="R3456" s="10">
        <f>DATEVALUE(Table1[[#This Row],[Delivery_Date]])</f>
        <v>45202</v>
      </c>
      <c r="S3456" s="10">
        <f>DATEVALUE(Table1[[#This Row],[Order_Date]])</f>
        <v>45196</v>
      </c>
      <c r="T3456" s="4" t="str" cm="1">
        <f t="array" ref="T3456">_xlfn.IFS(Table1[[#This Row],[Inventory_Level]]&lt;=200,"low",Table1[[#This Row],[Inventory_Level]]&gt;=700,"high",Table1[[#This Row],[Inventory_Level]]&gt;200,"medium")</f>
        <v>low</v>
      </c>
    </row>
    <row r="3457" spans="1:20" x14ac:dyDescent="0.35">
      <c r="A3457" s="4">
        <v>3456</v>
      </c>
      <c r="B3457" s="4" t="s">
        <v>37</v>
      </c>
      <c r="C3457" s="4" t="s">
        <v>16</v>
      </c>
      <c r="D3457" s="4" t="s">
        <v>25</v>
      </c>
      <c r="E3457" s="4" t="s">
        <v>18</v>
      </c>
      <c r="F3457" s="10" t="s">
        <v>99</v>
      </c>
      <c r="G3457" s="11" t="s">
        <v>253</v>
      </c>
      <c r="H3457" s="4">
        <v>88</v>
      </c>
      <c r="I3457" s="12">
        <v>43398.03</v>
      </c>
      <c r="J3457" s="12">
        <v>3819026.64</v>
      </c>
      <c r="K3457" s="12">
        <v>4253.95</v>
      </c>
      <c r="L3457" s="4">
        <v>21</v>
      </c>
      <c r="M3457" s="4" t="s">
        <v>35</v>
      </c>
      <c r="N3457" s="4" t="str" cm="1">
        <f t="array" ref="N3457">_xlfn.SWITCH(E3457,"Delhi","North","Chennai","South","Hyderabad","South","Mumbai","Central","Bangalore","South")</f>
        <v>North</v>
      </c>
      <c r="O3457" s="12">
        <v>531191.53</v>
      </c>
      <c r="P3457" s="4">
        <f>Table1[[#This Row],[Delivery_Date]]-Table1[[#This Row],[Order_Date]]</f>
        <v>13</v>
      </c>
      <c r="Q3457" s="4" t="str">
        <f>IF(Table1[[#This Row],[Delivery delay days]]&gt;5,"delay","on time")</f>
        <v>delay</v>
      </c>
      <c r="R3457" s="10">
        <f>DATEVALUE(Table1[[#This Row],[Delivery_Date]])</f>
        <v>45094</v>
      </c>
      <c r="S3457" s="10">
        <f>DATEVALUE(Table1[[#This Row],[Order_Date]])</f>
        <v>45081</v>
      </c>
      <c r="T3457" s="4" t="str" cm="1">
        <f t="array" ref="T3457">_xlfn.IFS(Table1[[#This Row],[Inventory_Level]]&lt;=200,"low",Table1[[#This Row],[Inventory_Level]]&gt;=700,"high",Table1[[#This Row],[Inventory_Level]]&gt;200,"medium")</f>
        <v>low</v>
      </c>
    </row>
    <row r="3458" spans="1:20" x14ac:dyDescent="0.35">
      <c r="A3458" s="4">
        <v>3457</v>
      </c>
      <c r="B3458" s="4" t="s">
        <v>51</v>
      </c>
      <c r="C3458" s="4" t="s">
        <v>38</v>
      </c>
      <c r="D3458" s="4" t="s">
        <v>45</v>
      </c>
      <c r="E3458" s="4" t="s">
        <v>26</v>
      </c>
      <c r="F3458" s="10" t="s">
        <v>341</v>
      </c>
      <c r="G3458" s="11" t="s">
        <v>393</v>
      </c>
      <c r="H3458" s="4">
        <v>88</v>
      </c>
      <c r="I3458" s="12">
        <v>44409.56</v>
      </c>
      <c r="J3458" s="12">
        <v>3908041.28</v>
      </c>
      <c r="K3458" s="12">
        <v>4474.22</v>
      </c>
      <c r="L3458" s="4">
        <v>523</v>
      </c>
      <c r="M3458" s="4" t="s">
        <v>21</v>
      </c>
      <c r="N3458" s="4" t="str" cm="1">
        <f t="array" ref="N3458">_xlfn.SWITCH(E3458,"Delhi","North","Chennai","South","Hyderabad","South","Mumbai","Central","Bangalore","South")</f>
        <v>South</v>
      </c>
      <c r="O3458" s="12">
        <v>286603</v>
      </c>
      <c r="P3458" s="4">
        <f>Table1[[#This Row],[Delivery_Date]]-Table1[[#This Row],[Order_Date]]</f>
        <v>8</v>
      </c>
      <c r="Q3458" s="4" t="str">
        <f>IF(Table1[[#This Row],[Delivery delay days]]&gt;5,"delay","on time")</f>
        <v>delay</v>
      </c>
      <c r="R3458" s="10">
        <f>DATEVALUE(Table1[[#This Row],[Delivery_Date]])</f>
        <v>45201</v>
      </c>
      <c r="S3458" s="10">
        <f>DATEVALUE(Table1[[#This Row],[Order_Date]])</f>
        <v>45193</v>
      </c>
      <c r="T3458" s="4" t="str" cm="1">
        <f t="array" ref="T3458">_xlfn.IFS(Table1[[#This Row],[Inventory_Level]]&lt;=200,"low",Table1[[#This Row],[Inventory_Level]]&gt;=700,"high",Table1[[#This Row],[Inventory_Level]]&gt;200,"medium")</f>
        <v>medium</v>
      </c>
    </row>
    <row r="3459" spans="1:20" x14ac:dyDescent="0.35">
      <c r="A3459" s="4">
        <v>3458</v>
      </c>
      <c r="B3459" s="4" t="s">
        <v>15</v>
      </c>
      <c r="C3459" s="4" t="s">
        <v>24</v>
      </c>
      <c r="D3459" s="4" t="s">
        <v>45</v>
      </c>
      <c r="E3459" s="4" t="s">
        <v>26</v>
      </c>
      <c r="F3459" s="10" t="s">
        <v>278</v>
      </c>
      <c r="G3459" s="11" t="s">
        <v>200</v>
      </c>
      <c r="H3459" s="4">
        <v>99</v>
      </c>
      <c r="I3459" s="12">
        <v>4684.33</v>
      </c>
      <c r="J3459" s="12">
        <v>463748.67</v>
      </c>
      <c r="K3459" s="12">
        <v>2996.5</v>
      </c>
      <c r="L3459" s="4">
        <v>781</v>
      </c>
      <c r="M3459" s="4" t="s">
        <v>21</v>
      </c>
      <c r="N3459" s="4" t="str" cm="1">
        <f t="array" ref="N3459">_xlfn.SWITCH(E3459,"Delhi","North","Chennai","South","Hyderabad","South","Mumbai","Central","Bangalore","South")</f>
        <v>South</v>
      </c>
      <c r="O3459" s="12">
        <v>90730.54</v>
      </c>
      <c r="P3459" s="4">
        <f>Table1[[#This Row],[Delivery_Date]]-Table1[[#This Row],[Order_Date]]</f>
        <v>15</v>
      </c>
      <c r="Q3459" s="4" t="str">
        <f>IF(Table1[[#This Row],[Delivery delay days]]&gt;5,"delay","on time")</f>
        <v>delay</v>
      </c>
      <c r="R3459" s="10">
        <f>DATEVALUE(Table1[[#This Row],[Delivery_Date]])</f>
        <v>45172</v>
      </c>
      <c r="S3459" s="10">
        <f>DATEVALUE(Table1[[#This Row],[Order_Date]])</f>
        <v>45157</v>
      </c>
      <c r="T3459" s="4" t="str" cm="1">
        <f t="array" ref="T3459">_xlfn.IFS(Table1[[#This Row],[Inventory_Level]]&lt;=200,"low",Table1[[#This Row],[Inventory_Level]]&gt;=700,"high",Table1[[#This Row],[Inventory_Level]]&gt;200,"medium")</f>
        <v>high</v>
      </c>
    </row>
    <row r="3460" spans="1:20" x14ac:dyDescent="0.35">
      <c r="A3460" s="4">
        <v>3459</v>
      </c>
      <c r="B3460" s="4" t="s">
        <v>65</v>
      </c>
      <c r="C3460" s="4" t="s">
        <v>16</v>
      </c>
      <c r="D3460" s="4" t="s">
        <v>32</v>
      </c>
      <c r="E3460" s="4" t="s">
        <v>60</v>
      </c>
      <c r="F3460" s="10" t="s">
        <v>254</v>
      </c>
      <c r="G3460" s="11" t="s">
        <v>267</v>
      </c>
      <c r="H3460" s="4">
        <v>61</v>
      </c>
      <c r="I3460" s="12">
        <v>39073.230000000003</v>
      </c>
      <c r="J3460" s="12">
        <v>2383467.0299999998</v>
      </c>
      <c r="K3460" s="12">
        <v>1278.0999999999999</v>
      </c>
      <c r="L3460" s="4">
        <v>804</v>
      </c>
      <c r="M3460" s="4" t="s">
        <v>42</v>
      </c>
      <c r="N3460" s="4" t="str" cm="1">
        <f t="array" ref="N3460">_xlfn.SWITCH(E3460,"Delhi","North","Chennai","South","Hyderabad","South","Mumbai","Central","Bangalore","South")</f>
        <v>South</v>
      </c>
      <c r="O3460" s="12">
        <v>201591.04000000001</v>
      </c>
      <c r="P3460" s="4">
        <f>Table1[[#This Row],[Delivery_Date]]-Table1[[#This Row],[Order_Date]]</f>
        <v>1</v>
      </c>
      <c r="Q3460" s="4" t="str">
        <f>IF(Table1[[#This Row],[Delivery delay days]]&gt;5,"delay","on time")</f>
        <v>on time</v>
      </c>
      <c r="R3460" s="10">
        <f>DATEVALUE(Table1[[#This Row],[Delivery_Date]])</f>
        <v>45218</v>
      </c>
      <c r="S3460" s="10">
        <f>DATEVALUE(Table1[[#This Row],[Order_Date]])</f>
        <v>45217</v>
      </c>
      <c r="T3460" s="4" t="str" cm="1">
        <f t="array" ref="T3460">_xlfn.IFS(Table1[[#This Row],[Inventory_Level]]&lt;=200,"low",Table1[[#This Row],[Inventory_Level]]&gt;=700,"high",Table1[[#This Row],[Inventory_Level]]&gt;200,"medium")</f>
        <v>high</v>
      </c>
    </row>
    <row r="3461" spans="1:20" x14ac:dyDescent="0.35">
      <c r="A3461" s="4">
        <v>3460</v>
      </c>
      <c r="B3461" s="4" t="s">
        <v>37</v>
      </c>
      <c r="C3461" s="4" t="s">
        <v>16</v>
      </c>
      <c r="D3461" s="4" t="s">
        <v>32</v>
      </c>
      <c r="E3461" s="4" t="s">
        <v>26</v>
      </c>
      <c r="F3461" s="10" t="s">
        <v>305</v>
      </c>
      <c r="G3461" s="11" t="s">
        <v>87</v>
      </c>
      <c r="H3461" s="4">
        <v>67</v>
      </c>
      <c r="I3461" s="12">
        <v>4713.8900000000003</v>
      </c>
      <c r="J3461" s="12">
        <v>315830.63</v>
      </c>
      <c r="K3461" s="12">
        <v>2731.12</v>
      </c>
      <c r="L3461" s="4">
        <v>413</v>
      </c>
      <c r="M3461" s="4" t="s">
        <v>29</v>
      </c>
      <c r="N3461" s="4" t="str" cm="1">
        <f t="array" ref="N3461">_xlfn.SWITCH(E3461,"Delhi","North","Chennai","South","Hyderabad","South","Mumbai","Central","Bangalore","South")</f>
        <v>South</v>
      </c>
      <c r="O3461" s="12">
        <v>49016.99</v>
      </c>
      <c r="P3461" s="4">
        <f>Table1[[#This Row],[Delivery_Date]]-Table1[[#This Row],[Order_Date]]</f>
        <v>13</v>
      </c>
      <c r="Q3461" s="4" t="str">
        <f>IF(Table1[[#This Row],[Delivery delay days]]&gt;5,"delay","on time")</f>
        <v>delay</v>
      </c>
      <c r="R3461" s="10">
        <f>DATEVALUE(Table1[[#This Row],[Delivery_Date]])</f>
        <v>45304</v>
      </c>
      <c r="S3461" s="10">
        <f>DATEVALUE(Table1[[#This Row],[Order_Date]])</f>
        <v>45291</v>
      </c>
      <c r="T3461" s="4" t="str" cm="1">
        <f t="array" ref="T3461">_xlfn.IFS(Table1[[#This Row],[Inventory_Level]]&lt;=200,"low",Table1[[#This Row],[Inventory_Level]]&gt;=700,"high",Table1[[#This Row],[Inventory_Level]]&gt;200,"medium")</f>
        <v>medium</v>
      </c>
    </row>
    <row r="3462" spans="1:20" x14ac:dyDescent="0.35">
      <c r="A3462" s="4">
        <v>3461</v>
      </c>
      <c r="B3462" s="4" t="s">
        <v>44</v>
      </c>
      <c r="C3462" s="4" t="s">
        <v>24</v>
      </c>
      <c r="D3462" s="4" t="s">
        <v>32</v>
      </c>
      <c r="E3462" s="4" t="s">
        <v>26</v>
      </c>
      <c r="F3462" s="10" t="s">
        <v>28</v>
      </c>
      <c r="G3462" s="11" t="s">
        <v>380</v>
      </c>
      <c r="H3462" s="4">
        <v>22</v>
      </c>
      <c r="I3462" s="12">
        <v>11393.85</v>
      </c>
      <c r="J3462" s="12">
        <v>250664.7</v>
      </c>
      <c r="K3462" s="12">
        <v>2985.95</v>
      </c>
      <c r="L3462" s="4">
        <v>729</v>
      </c>
      <c r="M3462" s="4" t="s">
        <v>29</v>
      </c>
      <c r="N3462" s="4" t="str" cm="1">
        <f t="array" ref="N3462">_xlfn.SWITCH(E3462,"Delhi","North","Chennai","South","Hyderabad","South","Mumbai","Central","Bangalore","South")</f>
        <v>South</v>
      </c>
      <c r="O3462" s="12">
        <v>52110.78</v>
      </c>
      <c r="P3462" s="4">
        <f>Table1[[#This Row],[Delivery_Date]]-Table1[[#This Row],[Order_Date]]</f>
        <v>15</v>
      </c>
      <c r="Q3462" s="4" t="str">
        <f>IF(Table1[[#This Row],[Delivery delay days]]&gt;5,"delay","on time")</f>
        <v>delay</v>
      </c>
      <c r="R3462" s="10">
        <f>DATEVALUE(Table1[[#This Row],[Delivery_Date]])</f>
        <v>45152</v>
      </c>
      <c r="S3462" s="10">
        <f>DATEVALUE(Table1[[#This Row],[Order_Date]])</f>
        <v>45137</v>
      </c>
      <c r="T3462" s="4" t="str" cm="1">
        <f t="array" ref="T3462">_xlfn.IFS(Table1[[#This Row],[Inventory_Level]]&lt;=200,"low",Table1[[#This Row],[Inventory_Level]]&gt;=700,"high",Table1[[#This Row],[Inventory_Level]]&gt;200,"medium")</f>
        <v>high</v>
      </c>
    </row>
    <row r="3463" spans="1:20" x14ac:dyDescent="0.35">
      <c r="A3463" s="4">
        <v>3462</v>
      </c>
      <c r="B3463" s="4" t="s">
        <v>23</v>
      </c>
      <c r="C3463" s="4" t="s">
        <v>24</v>
      </c>
      <c r="D3463" s="4" t="s">
        <v>32</v>
      </c>
      <c r="E3463" s="4" t="s">
        <v>46</v>
      </c>
      <c r="F3463" s="10" t="s">
        <v>218</v>
      </c>
      <c r="G3463" s="11" t="s">
        <v>142</v>
      </c>
      <c r="H3463" s="4">
        <v>94</v>
      </c>
      <c r="I3463" s="12">
        <v>41086.160000000003</v>
      </c>
      <c r="J3463" s="12">
        <v>3862099.04</v>
      </c>
      <c r="K3463" s="12">
        <v>860.17</v>
      </c>
      <c r="L3463" s="4">
        <v>747</v>
      </c>
      <c r="M3463" s="4" t="s">
        <v>42</v>
      </c>
      <c r="N3463" s="4" t="str" cm="1">
        <f t="array" ref="N3463">_xlfn.SWITCH(E3463,"Delhi","North","Chennai","South","Hyderabad","South","Mumbai","Central","Bangalore","South")</f>
        <v>South</v>
      </c>
      <c r="O3463" s="12">
        <v>953190.42</v>
      </c>
      <c r="P3463" s="4">
        <f>Table1[[#This Row],[Delivery_Date]]-Table1[[#This Row],[Order_Date]]</f>
        <v>14</v>
      </c>
      <c r="Q3463" s="4" t="str">
        <f>IF(Table1[[#This Row],[Delivery delay days]]&gt;5,"delay","on time")</f>
        <v>delay</v>
      </c>
      <c r="R3463" s="10">
        <f>DATEVALUE(Table1[[#This Row],[Delivery_Date]])</f>
        <v>45237</v>
      </c>
      <c r="S3463" s="10">
        <f>DATEVALUE(Table1[[#This Row],[Order_Date]])</f>
        <v>45223</v>
      </c>
      <c r="T3463" s="4" t="str" cm="1">
        <f t="array" ref="T3463">_xlfn.IFS(Table1[[#This Row],[Inventory_Level]]&lt;=200,"low",Table1[[#This Row],[Inventory_Level]]&gt;=700,"high",Table1[[#This Row],[Inventory_Level]]&gt;200,"medium")</f>
        <v>high</v>
      </c>
    </row>
    <row r="3464" spans="1:20" x14ac:dyDescent="0.35">
      <c r="A3464" s="4">
        <v>3463</v>
      </c>
      <c r="B3464" s="4" t="s">
        <v>59</v>
      </c>
      <c r="C3464" s="4" t="s">
        <v>16</v>
      </c>
      <c r="D3464" s="4" t="s">
        <v>32</v>
      </c>
      <c r="E3464" s="4" t="s">
        <v>52</v>
      </c>
      <c r="F3464" s="10" t="s">
        <v>332</v>
      </c>
      <c r="G3464" s="11" t="s">
        <v>262</v>
      </c>
      <c r="H3464" s="4">
        <v>30</v>
      </c>
      <c r="I3464" s="12">
        <v>46904.24</v>
      </c>
      <c r="J3464" s="12">
        <v>1407127.2</v>
      </c>
      <c r="K3464" s="12">
        <v>419.5</v>
      </c>
      <c r="L3464" s="4">
        <v>68</v>
      </c>
      <c r="M3464" s="4" t="s">
        <v>29</v>
      </c>
      <c r="N3464" s="4" t="str" cm="1">
        <f t="array" ref="N3464">_xlfn.SWITCH(E3464,"Delhi","North","Chennai","South","Hyderabad","South","Mumbai","Central","Bangalore","South")</f>
        <v>Central</v>
      </c>
      <c r="O3464" s="12">
        <v>184039.29</v>
      </c>
      <c r="P3464" s="4">
        <f>Table1[[#This Row],[Delivery_Date]]-Table1[[#This Row],[Order_Date]]</f>
        <v>14</v>
      </c>
      <c r="Q3464" s="4" t="str">
        <f>IF(Table1[[#This Row],[Delivery delay days]]&gt;5,"delay","on time")</f>
        <v>delay</v>
      </c>
      <c r="R3464" s="10">
        <f>DATEVALUE(Table1[[#This Row],[Delivery_Date]])</f>
        <v>44953</v>
      </c>
      <c r="S3464" s="10">
        <f>DATEVALUE(Table1[[#This Row],[Order_Date]])</f>
        <v>44939</v>
      </c>
      <c r="T3464" s="4" t="str" cm="1">
        <f t="array" ref="T3464">_xlfn.IFS(Table1[[#This Row],[Inventory_Level]]&lt;=200,"low",Table1[[#This Row],[Inventory_Level]]&gt;=700,"high",Table1[[#This Row],[Inventory_Level]]&gt;200,"medium")</f>
        <v>low</v>
      </c>
    </row>
    <row r="3465" spans="1:20" x14ac:dyDescent="0.35">
      <c r="A3465" s="4">
        <v>3464</v>
      </c>
      <c r="B3465" s="4" t="s">
        <v>65</v>
      </c>
      <c r="C3465" s="4" t="s">
        <v>24</v>
      </c>
      <c r="D3465" s="4" t="s">
        <v>39</v>
      </c>
      <c r="E3465" s="4" t="s">
        <v>46</v>
      </c>
      <c r="F3465" s="10" t="s">
        <v>321</v>
      </c>
      <c r="G3465" s="11" t="s">
        <v>64</v>
      </c>
      <c r="H3465" s="4">
        <v>19</v>
      </c>
      <c r="I3465" s="12">
        <v>18014.259999999998</v>
      </c>
      <c r="J3465" s="12">
        <v>342270.94</v>
      </c>
      <c r="K3465" s="12">
        <v>1618.95</v>
      </c>
      <c r="L3465" s="4">
        <v>360</v>
      </c>
      <c r="M3465" s="4" t="s">
        <v>29</v>
      </c>
      <c r="N3465" s="4" t="str" cm="1">
        <f t="array" ref="N3465">_xlfn.SWITCH(E3465,"Delhi","North","Chennai","South","Hyderabad","South","Mumbai","Central","Bangalore","South")</f>
        <v>South</v>
      </c>
      <c r="O3465" s="12">
        <v>42079.57</v>
      </c>
      <c r="P3465" s="4">
        <f>Table1[[#This Row],[Delivery_Date]]-Table1[[#This Row],[Order_Date]]</f>
        <v>12</v>
      </c>
      <c r="Q3465" s="4" t="str">
        <f>IF(Table1[[#This Row],[Delivery delay days]]&gt;5,"delay","on time")</f>
        <v>delay</v>
      </c>
      <c r="R3465" s="10">
        <f>DATEVALUE(Table1[[#This Row],[Delivery_Date]])</f>
        <v>45097</v>
      </c>
      <c r="S3465" s="10">
        <f>DATEVALUE(Table1[[#This Row],[Order_Date]])</f>
        <v>45085</v>
      </c>
      <c r="T3465" s="4" t="str" cm="1">
        <f t="array" ref="T3465">_xlfn.IFS(Table1[[#This Row],[Inventory_Level]]&lt;=200,"low",Table1[[#This Row],[Inventory_Level]]&gt;=700,"high",Table1[[#This Row],[Inventory_Level]]&gt;200,"medium")</f>
        <v>medium</v>
      </c>
    </row>
    <row r="3466" spans="1:20" x14ac:dyDescent="0.35">
      <c r="A3466" s="4">
        <v>3465</v>
      </c>
      <c r="B3466" s="4" t="s">
        <v>51</v>
      </c>
      <c r="C3466" s="4" t="s">
        <v>38</v>
      </c>
      <c r="D3466" s="4" t="s">
        <v>32</v>
      </c>
      <c r="E3466" s="4" t="s">
        <v>26</v>
      </c>
      <c r="F3466" s="10" t="s">
        <v>289</v>
      </c>
      <c r="G3466" s="11" t="s">
        <v>223</v>
      </c>
      <c r="H3466" s="4">
        <v>39</v>
      </c>
      <c r="I3466" s="12">
        <v>6314.04</v>
      </c>
      <c r="J3466" s="12">
        <v>246247.56</v>
      </c>
      <c r="K3466" s="12">
        <v>4021.94</v>
      </c>
      <c r="L3466" s="4">
        <v>724</v>
      </c>
      <c r="M3466" s="4" t="s">
        <v>29</v>
      </c>
      <c r="N3466" s="4" t="str" cm="1">
        <f t="array" ref="N3466">_xlfn.SWITCH(E3466,"Delhi","North","Chennai","South","Hyderabad","South","Mumbai","Central","Bangalore","South")</f>
        <v>South</v>
      </c>
      <c r="O3466" s="12">
        <v>49290.46</v>
      </c>
      <c r="P3466" s="4">
        <f>Table1[[#This Row],[Delivery_Date]]-Table1[[#This Row],[Order_Date]]</f>
        <v>3</v>
      </c>
      <c r="Q3466" s="4" t="str">
        <f>IF(Table1[[#This Row],[Delivery delay days]]&gt;5,"delay","on time")</f>
        <v>on time</v>
      </c>
      <c r="R3466" s="10">
        <f>DATEVALUE(Table1[[#This Row],[Delivery_Date]])</f>
        <v>45235</v>
      </c>
      <c r="S3466" s="10">
        <f>DATEVALUE(Table1[[#This Row],[Order_Date]])</f>
        <v>45232</v>
      </c>
      <c r="T3466" s="4" t="str" cm="1">
        <f t="array" ref="T3466">_xlfn.IFS(Table1[[#This Row],[Inventory_Level]]&lt;=200,"low",Table1[[#This Row],[Inventory_Level]]&gt;=700,"high",Table1[[#This Row],[Inventory_Level]]&gt;200,"medium")</f>
        <v>high</v>
      </c>
    </row>
    <row r="3467" spans="1:20" x14ac:dyDescent="0.35">
      <c r="A3467" s="4">
        <v>3466</v>
      </c>
      <c r="B3467" s="4" t="s">
        <v>15</v>
      </c>
      <c r="C3467" s="4" t="s">
        <v>38</v>
      </c>
      <c r="D3467" s="4" t="s">
        <v>25</v>
      </c>
      <c r="E3467" s="4" t="s">
        <v>26</v>
      </c>
      <c r="F3467" s="10" t="s">
        <v>92</v>
      </c>
      <c r="G3467" s="11" t="s">
        <v>160</v>
      </c>
      <c r="H3467" s="4">
        <v>22</v>
      </c>
      <c r="I3467" s="12">
        <v>11673.5</v>
      </c>
      <c r="J3467" s="12">
        <v>256817</v>
      </c>
      <c r="K3467" s="12">
        <v>4745.93</v>
      </c>
      <c r="L3467" s="4">
        <v>863</v>
      </c>
      <c r="M3467" s="4" t="s">
        <v>21</v>
      </c>
      <c r="N3467" s="4" t="str" cm="1">
        <f t="array" ref="N3467">_xlfn.SWITCH(E3467,"Delhi","North","Chennai","South","Hyderabad","South","Mumbai","Central","Bangalore","South")</f>
        <v>South</v>
      </c>
      <c r="O3467" s="12">
        <v>59249.34</v>
      </c>
      <c r="P3467" s="4">
        <f>Table1[[#This Row],[Delivery_Date]]-Table1[[#This Row],[Order_Date]]</f>
        <v>6</v>
      </c>
      <c r="Q3467" s="4" t="str">
        <f>IF(Table1[[#This Row],[Delivery delay days]]&gt;5,"delay","on time")</f>
        <v>delay</v>
      </c>
      <c r="R3467" s="10">
        <f>DATEVALUE(Table1[[#This Row],[Delivery_Date]])</f>
        <v>45173</v>
      </c>
      <c r="S3467" s="10">
        <f>DATEVALUE(Table1[[#This Row],[Order_Date]])</f>
        <v>45167</v>
      </c>
      <c r="T3467" s="4" t="str" cm="1">
        <f t="array" ref="T3467">_xlfn.IFS(Table1[[#This Row],[Inventory_Level]]&lt;=200,"low",Table1[[#This Row],[Inventory_Level]]&gt;=700,"high",Table1[[#This Row],[Inventory_Level]]&gt;200,"medium")</f>
        <v>high</v>
      </c>
    </row>
    <row r="3468" spans="1:20" x14ac:dyDescent="0.35">
      <c r="A3468" s="4">
        <v>3467</v>
      </c>
      <c r="B3468" s="4" t="s">
        <v>15</v>
      </c>
      <c r="C3468" s="4" t="s">
        <v>38</v>
      </c>
      <c r="D3468" s="4" t="s">
        <v>32</v>
      </c>
      <c r="E3468" s="4" t="s">
        <v>60</v>
      </c>
      <c r="F3468" s="10" t="s">
        <v>123</v>
      </c>
      <c r="G3468" s="11" t="s">
        <v>359</v>
      </c>
      <c r="H3468" s="4">
        <v>75</v>
      </c>
      <c r="I3468" s="12">
        <v>6856.91</v>
      </c>
      <c r="J3468" s="12">
        <v>514268.25</v>
      </c>
      <c r="K3468" s="12">
        <v>4795.74</v>
      </c>
      <c r="L3468" s="4">
        <v>337</v>
      </c>
      <c r="M3468" s="4" t="s">
        <v>42</v>
      </c>
      <c r="N3468" s="4" t="str" cm="1">
        <f t="array" ref="N3468">_xlfn.SWITCH(E3468,"Delhi","North","Chennai","South","Hyderabad","South","Mumbai","Central","Bangalore","South")</f>
        <v>South</v>
      </c>
      <c r="O3468" s="12">
        <v>63913.61</v>
      </c>
      <c r="P3468" s="4">
        <f>Table1[[#This Row],[Delivery_Date]]-Table1[[#This Row],[Order_Date]]</f>
        <v>6</v>
      </c>
      <c r="Q3468" s="4" t="str">
        <f>IF(Table1[[#This Row],[Delivery delay days]]&gt;5,"delay","on time")</f>
        <v>delay</v>
      </c>
      <c r="R3468" s="10">
        <f>DATEVALUE(Table1[[#This Row],[Delivery_Date]])</f>
        <v>45248</v>
      </c>
      <c r="S3468" s="10">
        <f>DATEVALUE(Table1[[#This Row],[Order_Date]])</f>
        <v>45242</v>
      </c>
      <c r="T3468" s="4" t="str" cm="1">
        <f t="array" ref="T3468">_xlfn.IFS(Table1[[#This Row],[Inventory_Level]]&lt;=200,"low",Table1[[#This Row],[Inventory_Level]]&gt;=700,"high",Table1[[#This Row],[Inventory_Level]]&gt;200,"medium")</f>
        <v>medium</v>
      </c>
    </row>
    <row r="3469" spans="1:20" x14ac:dyDescent="0.35">
      <c r="A3469" s="4">
        <v>3468</v>
      </c>
      <c r="B3469" s="4" t="s">
        <v>31</v>
      </c>
      <c r="C3469" s="4" t="s">
        <v>24</v>
      </c>
      <c r="D3469" s="4" t="s">
        <v>17</v>
      </c>
      <c r="E3469" s="4" t="s">
        <v>46</v>
      </c>
      <c r="F3469" s="10" t="s">
        <v>304</v>
      </c>
      <c r="G3469" s="11" t="s">
        <v>375</v>
      </c>
      <c r="H3469" s="4">
        <v>74</v>
      </c>
      <c r="I3469" s="12">
        <v>24945.84</v>
      </c>
      <c r="J3469" s="12">
        <v>1845992.16</v>
      </c>
      <c r="K3469" s="12">
        <v>947.01</v>
      </c>
      <c r="L3469" s="4">
        <v>582</v>
      </c>
      <c r="M3469" s="4" t="s">
        <v>35</v>
      </c>
      <c r="N3469" s="4" t="str" cm="1">
        <f t="array" ref="N3469">_xlfn.SWITCH(E3469,"Delhi","North","Chennai","South","Hyderabad","South","Mumbai","Central","Bangalore","South")</f>
        <v>South</v>
      </c>
      <c r="O3469" s="12">
        <v>393739.16</v>
      </c>
      <c r="P3469" s="4">
        <f>Table1[[#This Row],[Delivery_Date]]-Table1[[#This Row],[Order_Date]]</f>
        <v>7</v>
      </c>
      <c r="Q3469" s="4" t="str">
        <f>IF(Table1[[#This Row],[Delivery delay days]]&gt;5,"delay","on time")</f>
        <v>delay</v>
      </c>
      <c r="R3469" s="10">
        <f>DATEVALUE(Table1[[#This Row],[Delivery_Date]])</f>
        <v>45253</v>
      </c>
      <c r="S3469" s="10">
        <f>DATEVALUE(Table1[[#This Row],[Order_Date]])</f>
        <v>45246</v>
      </c>
      <c r="T3469" s="4" t="str" cm="1">
        <f t="array" ref="T3469">_xlfn.IFS(Table1[[#This Row],[Inventory_Level]]&lt;=200,"low",Table1[[#This Row],[Inventory_Level]]&gt;=700,"high",Table1[[#This Row],[Inventory_Level]]&gt;200,"medium")</f>
        <v>medium</v>
      </c>
    </row>
    <row r="3470" spans="1:20" x14ac:dyDescent="0.35">
      <c r="A3470" s="4">
        <v>3469</v>
      </c>
      <c r="B3470" s="4" t="s">
        <v>31</v>
      </c>
      <c r="C3470" s="4" t="s">
        <v>24</v>
      </c>
      <c r="D3470" s="4" t="s">
        <v>45</v>
      </c>
      <c r="E3470" s="4" t="s">
        <v>26</v>
      </c>
      <c r="F3470" s="10" t="s">
        <v>336</v>
      </c>
      <c r="G3470" s="11" t="s">
        <v>314</v>
      </c>
      <c r="H3470" s="4">
        <v>75</v>
      </c>
      <c r="I3470" s="12">
        <v>30739.34</v>
      </c>
      <c r="J3470" s="12">
        <v>2305450.5</v>
      </c>
      <c r="K3470" s="12">
        <v>1926.44</v>
      </c>
      <c r="L3470" s="4">
        <v>23</v>
      </c>
      <c r="M3470" s="4" t="s">
        <v>29</v>
      </c>
      <c r="N3470" s="4" t="str" cm="1">
        <f t="array" ref="N3470">_xlfn.SWITCH(E3470,"Delhi","North","Chennai","South","Hyderabad","South","Mumbai","Central","Bangalore","South")</f>
        <v>South</v>
      </c>
      <c r="O3470" s="12">
        <v>201852.29</v>
      </c>
      <c r="P3470" s="4">
        <f>Table1[[#This Row],[Delivery_Date]]-Table1[[#This Row],[Order_Date]]</f>
        <v>13</v>
      </c>
      <c r="Q3470" s="4" t="str">
        <f>IF(Table1[[#This Row],[Delivery delay days]]&gt;5,"delay","on time")</f>
        <v>delay</v>
      </c>
      <c r="R3470" s="10">
        <f>DATEVALUE(Table1[[#This Row],[Delivery_Date]])</f>
        <v>45108</v>
      </c>
      <c r="S3470" s="10">
        <f>DATEVALUE(Table1[[#This Row],[Order_Date]])</f>
        <v>45095</v>
      </c>
      <c r="T3470" s="4" t="str" cm="1">
        <f t="array" ref="T3470">_xlfn.IFS(Table1[[#This Row],[Inventory_Level]]&lt;=200,"low",Table1[[#This Row],[Inventory_Level]]&gt;=700,"high",Table1[[#This Row],[Inventory_Level]]&gt;200,"medium")</f>
        <v>low</v>
      </c>
    </row>
    <row r="3471" spans="1:20" x14ac:dyDescent="0.35">
      <c r="A3471" s="4">
        <v>3470</v>
      </c>
      <c r="B3471" s="4" t="s">
        <v>44</v>
      </c>
      <c r="C3471" s="4" t="s">
        <v>24</v>
      </c>
      <c r="D3471" s="4" t="s">
        <v>45</v>
      </c>
      <c r="E3471" s="4" t="s">
        <v>60</v>
      </c>
      <c r="F3471" s="10" t="s">
        <v>274</v>
      </c>
      <c r="G3471" s="11" t="s">
        <v>211</v>
      </c>
      <c r="H3471" s="4">
        <v>57</v>
      </c>
      <c r="I3471" s="12">
        <v>45052.14</v>
      </c>
      <c r="J3471" s="12">
        <v>2567971.98</v>
      </c>
      <c r="K3471" s="12">
        <v>735.84</v>
      </c>
      <c r="L3471" s="4">
        <v>21</v>
      </c>
      <c r="M3471" s="4" t="s">
        <v>21</v>
      </c>
      <c r="N3471" s="4" t="str" cm="1">
        <f t="array" ref="N3471">_xlfn.SWITCH(E3471,"Delhi","North","Chennai","South","Hyderabad","South","Mumbai","Central","Bangalore","South")</f>
        <v>South</v>
      </c>
      <c r="O3471" s="12">
        <v>219348.92</v>
      </c>
      <c r="P3471" s="4">
        <f>Table1[[#This Row],[Delivery_Date]]-Table1[[#This Row],[Order_Date]]</f>
        <v>7</v>
      </c>
      <c r="Q3471" s="4" t="str">
        <f>IF(Table1[[#This Row],[Delivery delay days]]&gt;5,"delay","on time")</f>
        <v>delay</v>
      </c>
      <c r="R3471" s="10">
        <f>DATEVALUE(Table1[[#This Row],[Delivery_Date]])</f>
        <v>45020</v>
      </c>
      <c r="S3471" s="10">
        <f>DATEVALUE(Table1[[#This Row],[Order_Date]])</f>
        <v>45013</v>
      </c>
      <c r="T3471" s="4" t="str" cm="1">
        <f t="array" ref="T3471">_xlfn.IFS(Table1[[#This Row],[Inventory_Level]]&lt;=200,"low",Table1[[#This Row],[Inventory_Level]]&gt;=700,"high",Table1[[#This Row],[Inventory_Level]]&gt;200,"medium")</f>
        <v>low</v>
      </c>
    </row>
    <row r="3472" spans="1:20" x14ac:dyDescent="0.35">
      <c r="A3472" s="4">
        <v>3471</v>
      </c>
      <c r="B3472" s="4" t="s">
        <v>31</v>
      </c>
      <c r="C3472" s="4" t="s">
        <v>24</v>
      </c>
      <c r="D3472" s="4" t="s">
        <v>25</v>
      </c>
      <c r="E3472" s="4" t="s">
        <v>52</v>
      </c>
      <c r="F3472" s="10" t="s">
        <v>385</v>
      </c>
      <c r="G3472" s="11" t="s">
        <v>245</v>
      </c>
      <c r="H3472" s="4">
        <v>58</v>
      </c>
      <c r="I3472" s="12">
        <v>38439.19</v>
      </c>
      <c r="J3472" s="12">
        <v>2229473.02</v>
      </c>
      <c r="K3472" s="12">
        <v>1632.08</v>
      </c>
      <c r="L3472" s="4">
        <v>629</v>
      </c>
      <c r="M3472" s="4" t="s">
        <v>35</v>
      </c>
      <c r="N3472" s="4" t="str" cm="1">
        <f t="array" ref="N3472">_xlfn.SWITCH(E3472,"Delhi","North","Chennai","South","Hyderabad","South","Mumbai","Central","Bangalore","South")</f>
        <v>Central</v>
      </c>
      <c r="O3472" s="12">
        <v>485189.75</v>
      </c>
      <c r="P3472" s="4">
        <f>Table1[[#This Row],[Delivery_Date]]-Table1[[#This Row],[Order_Date]]</f>
        <v>6</v>
      </c>
      <c r="Q3472" s="4" t="str">
        <f>IF(Table1[[#This Row],[Delivery delay days]]&gt;5,"delay","on time")</f>
        <v>delay</v>
      </c>
      <c r="R3472" s="10">
        <f>DATEVALUE(Table1[[#This Row],[Delivery_Date]])</f>
        <v>44958</v>
      </c>
      <c r="S3472" s="10">
        <f>DATEVALUE(Table1[[#This Row],[Order_Date]])</f>
        <v>44952</v>
      </c>
      <c r="T3472" s="4" t="str" cm="1">
        <f t="array" ref="T3472">_xlfn.IFS(Table1[[#This Row],[Inventory_Level]]&lt;=200,"low",Table1[[#This Row],[Inventory_Level]]&gt;=700,"high",Table1[[#This Row],[Inventory_Level]]&gt;200,"medium")</f>
        <v>medium</v>
      </c>
    </row>
    <row r="3473" spans="1:20" x14ac:dyDescent="0.35">
      <c r="A3473" s="4">
        <v>3472</v>
      </c>
      <c r="B3473" s="4" t="s">
        <v>31</v>
      </c>
      <c r="C3473" s="4" t="s">
        <v>38</v>
      </c>
      <c r="D3473" s="4" t="s">
        <v>39</v>
      </c>
      <c r="E3473" s="4" t="s">
        <v>26</v>
      </c>
      <c r="F3473" s="10" t="s">
        <v>184</v>
      </c>
      <c r="G3473" s="11" t="s">
        <v>409</v>
      </c>
      <c r="H3473" s="4">
        <v>38</v>
      </c>
      <c r="I3473" s="12">
        <v>20542.39</v>
      </c>
      <c r="J3473" s="12">
        <v>780610.82</v>
      </c>
      <c r="K3473" s="12">
        <v>2023.61</v>
      </c>
      <c r="L3473" s="4">
        <v>298</v>
      </c>
      <c r="M3473" s="4" t="s">
        <v>42</v>
      </c>
      <c r="N3473" s="4" t="str" cm="1">
        <f t="array" ref="N3473">_xlfn.SWITCH(E3473,"Delhi","North","Chennai","South","Hyderabad","South","Mumbai","Central","Bangalore","South")</f>
        <v>South</v>
      </c>
      <c r="O3473" s="12">
        <v>125953.74</v>
      </c>
      <c r="P3473" s="4">
        <f>Table1[[#This Row],[Delivery_Date]]-Table1[[#This Row],[Order_Date]]</f>
        <v>5</v>
      </c>
      <c r="Q3473" s="4" t="str">
        <f>IF(Table1[[#This Row],[Delivery delay days]]&gt;5,"delay","on time")</f>
        <v>on time</v>
      </c>
      <c r="R3473" s="10">
        <f>DATEVALUE(Table1[[#This Row],[Delivery_Date]])</f>
        <v>44949</v>
      </c>
      <c r="S3473" s="10">
        <f>DATEVALUE(Table1[[#This Row],[Order_Date]])</f>
        <v>44944</v>
      </c>
      <c r="T3473" s="4" t="str" cm="1">
        <f t="array" ref="T3473">_xlfn.IFS(Table1[[#This Row],[Inventory_Level]]&lt;=200,"low",Table1[[#This Row],[Inventory_Level]]&gt;=700,"high",Table1[[#This Row],[Inventory_Level]]&gt;200,"medium")</f>
        <v>medium</v>
      </c>
    </row>
    <row r="3474" spans="1:20" x14ac:dyDescent="0.35">
      <c r="A3474" s="4">
        <v>3473</v>
      </c>
      <c r="B3474" s="4" t="s">
        <v>65</v>
      </c>
      <c r="C3474" s="4" t="s">
        <v>38</v>
      </c>
      <c r="D3474" s="4" t="s">
        <v>25</v>
      </c>
      <c r="E3474" s="4" t="s">
        <v>18</v>
      </c>
      <c r="F3474" s="10" t="s">
        <v>384</v>
      </c>
      <c r="G3474" s="11" t="s">
        <v>392</v>
      </c>
      <c r="H3474" s="4">
        <v>84</v>
      </c>
      <c r="I3474" s="12">
        <v>4562.87</v>
      </c>
      <c r="J3474" s="12">
        <v>383281.08</v>
      </c>
      <c r="K3474" s="12">
        <v>576.98</v>
      </c>
      <c r="L3474" s="4">
        <v>393</v>
      </c>
      <c r="M3474" s="4" t="s">
        <v>21</v>
      </c>
      <c r="N3474" s="4" t="str" cm="1">
        <f t="array" ref="N3474">_xlfn.SWITCH(E3474,"Delhi","North","Chennai","South","Hyderabad","South","Mumbai","Central","Bangalore","South")</f>
        <v>North</v>
      </c>
      <c r="O3474" s="12">
        <v>35725.86</v>
      </c>
      <c r="P3474" s="4">
        <f>Table1[[#This Row],[Delivery_Date]]-Table1[[#This Row],[Order_Date]]</f>
        <v>4</v>
      </c>
      <c r="Q3474" s="4" t="str">
        <f>IF(Table1[[#This Row],[Delivery delay days]]&gt;5,"delay","on time")</f>
        <v>on time</v>
      </c>
      <c r="R3474" s="10">
        <f>DATEVALUE(Table1[[#This Row],[Delivery_Date]])</f>
        <v>45149</v>
      </c>
      <c r="S3474" s="10">
        <f>DATEVALUE(Table1[[#This Row],[Order_Date]])</f>
        <v>45145</v>
      </c>
      <c r="T3474" s="4" t="str" cm="1">
        <f t="array" ref="T3474">_xlfn.IFS(Table1[[#This Row],[Inventory_Level]]&lt;=200,"low",Table1[[#This Row],[Inventory_Level]]&gt;=700,"high",Table1[[#This Row],[Inventory_Level]]&gt;200,"medium")</f>
        <v>medium</v>
      </c>
    </row>
    <row r="3475" spans="1:20" x14ac:dyDescent="0.35">
      <c r="A3475" s="4">
        <v>3474</v>
      </c>
      <c r="B3475" s="4" t="s">
        <v>65</v>
      </c>
      <c r="C3475" s="4" t="s">
        <v>16</v>
      </c>
      <c r="D3475" s="4" t="s">
        <v>32</v>
      </c>
      <c r="E3475" s="4" t="s">
        <v>46</v>
      </c>
      <c r="F3475" s="10" t="s">
        <v>391</v>
      </c>
      <c r="G3475" s="11" t="s">
        <v>382</v>
      </c>
      <c r="H3475" s="4">
        <v>33</v>
      </c>
      <c r="I3475" s="12">
        <v>8520.19</v>
      </c>
      <c r="J3475" s="12">
        <v>281166.27</v>
      </c>
      <c r="K3475" s="12">
        <v>4903.1000000000004</v>
      </c>
      <c r="L3475" s="4">
        <v>472</v>
      </c>
      <c r="M3475" s="4" t="s">
        <v>42</v>
      </c>
      <c r="N3475" s="4" t="str" cm="1">
        <f t="array" ref="N3475">_xlfn.SWITCH(E3475,"Delhi","North","Chennai","South","Hyderabad","South","Mumbai","Central","Bangalore","South")</f>
        <v>South</v>
      </c>
      <c r="O3475" s="12">
        <v>16472.13</v>
      </c>
      <c r="P3475" s="4">
        <f>Table1[[#This Row],[Delivery_Date]]-Table1[[#This Row],[Order_Date]]</f>
        <v>10</v>
      </c>
      <c r="Q3475" s="4" t="str">
        <f>IF(Table1[[#This Row],[Delivery delay days]]&gt;5,"delay","on time")</f>
        <v>delay</v>
      </c>
      <c r="R3475" s="10">
        <f>DATEVALUE(Table1[[#This Row],[Delivery_Date]])</f>
        <v>45254</v>
      </c>
      <c r="S3475" s="10">
        <f>DATEVALUE(Table1[[#This Row],[Order_Date]])</f>
        <v>45244</v>
      </c>
      <c r="T3475" s="4" t="str" cm="1">
        <f t="array" ref="T3475">_xlfn.IFS(Table1[[#This Row],[Inventory_Level]]&lt;=200,"low",Table1[[#This Row],[Inventory_Level]]&gt;=700,"high",Table1[[#This Row],[Inventory_Level]]&gt;200,"medium")</f>
        <v>medium</v>
      </c>
    </row>
    <row r="3476" spans="1:20" x14ac:dyDescent="0.35">
      <c r="A3476" s="4">
        <v>3475</v>
      </c>
      <c r="B3476" s="4" t="s">
        <v>51</v>
      </c>
      <c r="C3476" s="4" t="s">
        <v>24</v>
      </c>
      <c r="D3476" s="4" t="s">
        <v>25</v>
      </c>
      <c r="E3476" s="4" t="s">
        <v>18</v>
      </c>
      <c r="F3476" s="10" t="s">
        <v>49</v>
      </c>
      <c r="G3476" s="11" t="s">
        <v>89</v>
      </c>
      <c r="H3476" s="4">
        <v>12</v>
      </c>
      <c r="I3476" s="12">
        <v>9185.07</v>
      </c>
      <c r="J3476" s="12">
        <v>110220.84</v>
      </c>
      <c r="K3476" s="12">
        <v>3889.34</v>
      </c>
      <c r="L3476" s="4">
        <v>442</v>
      </c>
      <c r="M3476" s="4" t="s">
        <v>42</v>
      </c>
      <c r="N3476" s="4" t="str" cm="1">
        <f t="array" ref="N3476">_xlfn.SWITCH(E3476,"Delhi","North","Chennai","South","Hyderabad","South","Mumbai","Central","Bangalore","South")</f>
        <v>North</v>
      </c>
      <c r="O3476" s="12">
        <v>21410.1</v>
      </c>
      <c r="P3476" s="4">
        <f>Table1[[#This Row],[Delivery_Date]]-Table1[[#This Row],[Order_Date]]</f>
        <v>1</v>
      </c>
      <c r="Q3476" s="4" t="str">
        <f>IF(Table1[[#This Row],[Delivery delay days]]&gt;5,"delay","on time")</f>
        <v>on time</v>
      </c>
      <c r="R3476" s="10">
        <f>DATEVALUE(Table1[[#This Row],[Delivery_Date]])</f>
        <v>45116</v>
      </c>
      <c r="S3476" s="10">
        <f>DATEVALUE(Table1[[#This Row],[Order_Date]])</f>
        <v>45115</v>
      </c>
      <c r="T3476" s="4" t="str" cm="1">
        <f t="array" ref="T3476">_xlfn.IFS(Table1[[#This Row],[Inventory_Level]]&lt;=200,"low",Table1[[#This Row],[Inventory_Level]]&gt;=700,"high",Table1[[#This Row],[Inventory_Level]]&gt;200,"medium")</f>
        <v>medium</v>
      </c>
    </row>
    <row r="3477" spans="1:20" x14ac:dyDescent="0.35">
      <c r="A3477" s="4">
        <v>3476</v>
      </c>
      <c r="B3477" s="4" t="s">
        <v>37</v>
      </c>
      <c r="C3477" s="4" t="s">
        <v>38</v>
      </c>
      <c r="D3477" s="4" t="s">
        <v>25</v>
      </c>
      <c r="E3477" s="4" t="s">
        <v>18</v>
      </c>
      <c r="F3477" s="10" t="s">
        <v>343</v>
      </c>
      <c r="G3477" s="11" t="s">
        <v>153</v>
      </c>
      <c r="H3477" s="4">
        <v>12</v>
      </c>
      <c r="I3477" s="12">
        <v>27708.63</v>
      </c>
      <c r="J3477" s="12">
        <v>332503.56</v>
      </c>
      <c r="K3477" s="12">
        <v>3262.09</v>
      </c>
      <c r="L3477" s="4">
        <v>433</v>
      </c>
      <c r="M3477" s="4" t="s">
        <v>42</v>
      </c>
      <c r="N3477" s="4" t="str" cm="1">
        <f t="array" ref="N3477">_xlfn.SWITCH(E3477,"Delhi","North","Chennai","South","Hyderabad","South","Mumbai","Central","Bangalore","South")</f>
        <v>North</v>
      </c>
      <c r="O3477" s="12">
        <v>56233.27</v>
      </c>
      <c r="P3477" s="4">
        <f>Table1[[#This Row],[Delivery_Date]]-Table1[[#This Row],[Order_Date]]</f>
        <v>13</v>
      </c>
      <c r="Q3477" s="4" t="str">
        <f>IF(Table1[[#This Row],[Delivery delay days]]&gt;5,"delay","on time")</f>
        <v>delay</v>
      </c>
      <c r="R3477" s="10">
        <f>DATEVALUE(Table1[[#This Row],[Delivery_Date]])</f>
        <v>44982</v>
      </c>
      <c r="S3477" s="10">
        <f>DATEVALUE(Table1[[#This Row],[Order_Date]])</f>
        <v>44969</v>
      </c>
      <c r="T3477" s="4" t="str" cm="1">
        <f t="array" ref="T3477">_xlfn.IFS(Table1[[#This Row],[Inventory_Level]]&lt;=200,"low",Table1[[#This Row],[Inventory_Level]]&gt;=700,"high",Table1[[#This Row],[Inventory_Level]]&gt;200,"medium")</f>
        <v>medium</v>
      </c>
    </row>
    <row r="3478" spans="1:20" x14ac:dyDescent="0.35">
      <c r="A3478" s="4">
        <v>3477</v>
      </c>
      <c r="B3478" s="4" t="s">
        <v>51</v>
      </c>
      <c r="C3478" s="4" t="s">
        <v>24</v>
      </c>
      <c r="D3478" s="4" t="s">
        <v>25</v>
      </c>
      <c r="E3478" s="4" t="s">
        <v>26</v>
      </c>
      <c r="F3478" s="10" t="s">
        <v>265</v>
      </c>
      <c r="G3478" s="11" t="s">
        <v>159</v>
      </c>
      <c r="H3478" s="4">
        <v>87</v>
      </c>
      <c r="I3478" s="12">
        <v>32992.82</v>
      </c>
      <c r="J3478" s="12">
        <v>2870375.34</v>
      </c>
      <c r="K3478" s="12">
        <v>768.91</v>
      </c>
      <c r="L3478" s="4">
        <v>51</v>
      </c>
      <c r="M3478" s="4" t="s">
        <v>35</v>
      </c>
      <c r="N3478" s="4" t="str" cm="1">
        <f t="array" ref="N3478">_xlfn.SWITCH(E3478,"Delhi","North","Chennai","South","Hyderabad","South","Mumbai","Central","Bangalore","South")</f>
        <v>South</v>
      </c>
      <c r="O3478" s="12">
        <v>301777.43</v>
      </c>
      <c r="P3478" s="4">
        <f>Table1[[#This Row],[Delivery_Date]]-Table1[[#This Row],[Order_Date]]</f>
        <v>10</v>
      </c>
      <c r="Q3478" s="4" t="str">
        <f>IF(Table1[[#This Row],[Delivery delay days]]&gt;5,"delay","on time")</f>
        <v>delay</v>
      </c>
      <c r="R3478" s="10">
        <f>DATEVALUE(Table1[[#This Row],[Delivery_Date]])</f>
        <v>45164</v>
      </c>
      <c r="S3478" s="10">
        <f>DATEVALUE(Table1[[#This Row],[Order_Date]])</f>
        <v>45154</v>
      </c>
      <c r="T3478" s="4" t="str" cm="1">
        <f t="array" ref="T3478">_xlfn.IFS(Table1[[#This Row],[Inventory_Level]]&lt;=200,"low",Table1[[#This Row],[Inventory_Level]]&gt;=700,"high",Table1[[#This Row],[Inventory_Level]]&gt;200,"medium")</f>
        <v>low</v>
      </c>
    </row>
    <row r="3479" spans="1:20" x14ac:dyDescent="0.35">
      <c r="A3479" s="4">
        <v>3478</v>
      </c>
      <c r="B3479" s="4" t="s">
        <v>23</v>
      </c>
      <c r="C3479" s="4" t="s">
        <v>16</v>
      </c>
      <c r="D3479" s="4" t="s">
        <v>17</v>
      </c>
      <c r="E3479" s="4" t="s">
        <v>18</v>
      </c>
      <c r="F3479" s="10" t="s">
        <v>376</v>
      </c>
      <c r="G3479" s="11" t="s">
        <v>244</v>
      </c>
      <c r="H3479" s="4">
        <v>47</v>
      </c>
      <c r="I3479" s="12">
        <v>8360.73</v>
      </c>
      <c r="J3479" s="12">
        <v>392954.31</v>
      </c>
      <c r="K3479" s="12">
        <v>124.62</v>
      </c>
      <c r="L3479" s="4">
        <v>845</v>
      </c>
      <c r="M3479" s="4" t="s">
        <v>21</v>
      </c>
      <c r="N3479" s="4" t="str" cm="1">
        <f t="array" ref="N3479">_xlfn.SWITCH(E3479,"Delhi","North","Chennai","South","Hyderabad","South","Mumbai","Central","Bangalore","South")</f>
        <v>North</v>
      </c>
      <c r="O3479" s="12">
        <v>95072.7</v>
      </c>
      <c r="P3479" s="4">
        <f>Table1[[#This Row],[Delivery_Date]]-Table1[[#This Row],[Order_Date]]</f>
        <v>7</v>
      </c>
      <c r="Q3479" s="4" t="str">
        <f>IF(Table1[[#This Row],[Delivery delay days]]&gt;5,"delay","on time")</f>
        <v>delay</v>
      </c>
      <c r="R3479" s="10">
        <f>DATEVALUE(Table1[[#This Row],[Delivery_Date]])</f>
        <v>44948</v>
      </c>
      <c r="S3479" s="10">
        <f>DATEVALUE(Table1[[#This Row],[Order_Date]])</f>
        <v>44941</v>
      </c>
      <c r="T3479" s="4" t="str" cm="1">
        <f t="array" ref="T3479">_xlfn.IFS(Table1[[#This Row],[Inventory_Level]]&lt;=200,"low",Table1[[#This Row],[Inventory_Level]]&gt;=700,"high",Table1[[#This Row],[Inventory_Level]]&gt;200,"medium")</f>
        <v>high</v>
      </c>
    </row>
    <row r="3480" spans="1:20" x14ac:dyDescent="0.35">
      <c r="A3480" s="4">
        <v>3479</v>
      </c>
      <c r="B3480" s="4" t="s">
        <v>37</v>
      </c>
      <c r="C3480" s="4" t="s">
        <v>24</v>
      </c>
      <c r="D3480" s="4" t="s">
        <v>45</v>
      </c>
      <c r="E3480" s="4" t="s">
        <v>60</v>
      </c>
      <c r="F3480" s="10" t="s">
        <v>213</v>
      </c>
      <c r="G3480" s="11" t="s">
        <v>71</v>
      </c>
      <c r="H3480" s="4">
        <v>76</v>
      </c>
      <c r="I3480" s="12">
        <v>16241.92</v>
      </c>
      <c r="J3480" s="12">
        <v>1234385.9199999999</v>
      </c>
      <c r="K3480" s="12">
        <v>2474.34</v>
      </c>
      <c r="L3480" s="4">
        <v>152</v>
      </c>
      <c r="M3480" s="4" t="s">
        <v>35</v>
      </c>
      <c r="N3480" s="4" t="str" cm="1">
        <f t="array" ref="N3480">_xlfn.SWITCH(E3480,"Delhi","North","Chennai","South","Hyderabad","South","Mumbai","Central","Bangalore","South")</f>
        <v>South</v>
      </c>
      <c r="O3480" s="12">
        <v>285300.03000000003</v>
      </c>
      <c r="P3480" s="4">
        <f>Table1[[#This Row],[Delivery_Date]]-Table1[[#This Row],[Order_Date]]</f>
        <v>9</v>
      </c>
      <c r="Q3480" s="4" t="str">
        <f>IF(Table1[[#This Row],[Delivery delay days]]&gt;5,"delay","on time")</f>
        <v>delay</v>
      </c>
      <c r="R3480" s="10">
        <f>DATEVALUE(Table1[[#This Row],[Delivery_Date]])</f>
        <v>45260</v>
      </c>
      <c r="S3480" s="10">
        <f>DATEVALUE(Table1[[#This Row],[Order_Date]])</f>
        <v>45251</v>
      </c>
      <c r="T3480" s="4" t="str" cm="1">
        <f t="array" ref="T3480">_xlfn.IFS(Table1[[#This Row],[Inventory_Level]]&lt;=200,"low",Table1[[#This Row],[Inventory_Level]]&gt;=700,"high",Table1[[#This Row],[Inventory_Level]]&gt;200,"medium")</f>
        <v>low</v>
      </c>
    </row>
    <row r="3481" spans="1:20" x14ac:dyDescent="0.35">
      <c r="A3481" s="4">
        <v>3480</v>
      </c>
      <c r="B3481" s="4" t="s">
        <v>23</v>
      </c>
      <c r="C3481" s="4" t="s">
        <v>38</v>
      </c>
      <c r="D3481" s="4" t="s">
        <v>45</v>
      </c>
      <c r="E3481" s="4" t="s">
        <v>46</v>
      </c>
      <c r="F3481" s="10" t="s">
        <v>344</v>
      </c>
      <c r="G3481" s="11" t="s">
        <v>409</v>
      </c>
      <c r="H3481" s="4">
        <v>90</v>
      </c>
      <c r="I3481" s="12">
        <v>9480.4500000000007</v>
      </c>
      <c r="J3481" s="12">
        <v>853240.5</v>
      </c>
      <c r="K3481" s="12">
        <v>1188.92</v>
      </c>
      <c r="L3481" s="4">
        <v>15</v>
      </c>
      <c r="M3481" s="4" t="s">
        <v>29</v>
      </c>
      <c r="N3481" s="4" t="str" cm="1">
        <f t="array" ref="N3481">_xlfn.SWITCH(E3481,"Delhi","North","Chennai","South","Hyderabad","South","Mumbai","Central","Bangalore","South")</f>
        <v>South</v>
      </c>
      <c r="O3481" s="12">
        <v>80624.5</v>
      </c>
      <c r="P3481" s="4">
        <f>Table1[[#This Row],[Delivery_Date]]-Table1[[#This Row],[Order_Date]]</f>
        <v>13</v>
      </c>
      <c r="Q3481" s="4" t="str">
        <f>IF(Table1[[#This Row],[Delivery delay days]]&gt;5,"delay","on time")</f>
        <v>delay</v>
      </c>
      <c r="R3481" s="10">
        <f>DATEVALUE(Table1[[#This Row],[Delivery_Date]])</f>
        <v>44949</v>
      </c>
      <c r="S3481" s="10">
        <f>DATEVALUE(Table1[[#This Row],[Order_Date]])</f>
        <v>44936</v>
      </c>
      <c r="T3481" s="4" t="str" cm="1">
        <f t="array" ref="T3481">_xlfn.IFS(Table1[[#This Row],[Inventory_Level]]&lt;=200,"low",Table1[[#This Row],[Inventory_Level]]&gt;=700,"high",Table1[[#This Row],[Inventory_Level]]&gt;200,"medium")</f>
        <v>low</v>
      </c>
    </row>
    <row r="3482" spans="1:20" x14ac:dyDescent="0.35">
      <c r="A3482" s="4">
        <v>3481</v>
      </c>
      <c r="B3482" s="4" t="s">
        <v>15</v>
      </c>
      <c r="C3482" s="4" t="s">
        <v>38</v>
      </c>
      <c r="D3482" s="4" t="s">
        <v>25</v>
      </c>
      <c r="E3482" s="4" t="s">
        <v>26</v>
      </c>
      <c r="F3482" s="10" t="s">
        <v>387</v>
      </c>
      <c r="G3482" s="11" t="s">
        <v>248</v>
      </c>
      <c r="H3482" s="4">
        <v>65</v>
      </c>
      <c r="I3482" s="12">
        <v>21585.86</v>
      </c>
      <c r="J3482" s="12">
        <v>1403080.9</v>
      </c>
      <c r="K3482" s="12">
        <v>2405.31</v>
      </c>
      <c r="L3482" s="4">
        <v>670</v>
      </c>
      <c r="M3482" s="4" t="s">
        <v>21</v>
      </c>
      <c r="N3482" s="4" t="str" cm="1">
        <f t="array" ref="N3482">_xlfn.SWITCH(E3482,"Delhi","North","Chennai","South","Hyderabad","South","Mumbai","Central","Bangalore","South")</f>
        <v>South</v>
      </c>
      <c r="O3482" s="12">
        <v>234934.89</v>
      </c>
      <c r="P3482" s="4">
        <f>Table1[[#This Row],[Delivery_Date]]-Table1[[#This Row],[Order_Date]]</f>
        <v>11</v>
      </c>
      <c r="Q3482" s="4" t="str">
        <f>IF(Table1[[#This Row],[Delivery delay days]]&gt;5,"delay","on time")</f>
        <v>delay</v>
      </c>
      <c r="R3482" s="10">
        <f>DATEVALUE(Table1[[#This Row],[Delivery_Date]])</f>
        <v>45029</v>
      </c>
      <c r="S3482" s="10">
        <f>DATEVALUE(Table1[[#This Row],[Order_Date]])</f>
        <v>45018</v>
      </c>
      <c r="T3482" s="4" t="str" cm="1">
        <f t="array" ref="T3482">_xlfn.IFS(Table1[[#This Row],[Inventory_Level]]&lt;=200,"low",Table1[[#This Row],[Inventory_Level]]&gt;=700,"high",Table1[[#This Row],[Inventory_Level]]&gt;200,"medium")</f>
        <v>medium</v>
      </c>
    </row>
    <row r="3483" spans="1:20" x14ac:dyDescent="0.35">
      <c r="A3483" s="4">
        <v>3482</v>
      </c>
      <c r="B3483" s="4" t="s">
        <v>51</v>
      </c>
      <c r="C3483" s="4" t="s">
        <v>38</v>
      </c>
      <c r="D3483" s="4" t="s">
        <v>45</v>
      </c>
      <c r="E3483" s="4" t="s">
        <v>60</v>
      </c>
      <c r="F3483" s="10" t="s">
        <v>71</v>
      </c>
      <c r="G3483" s="11" t="s">
        <v>273</v>
      </c>
      <c r="H3483" s="4">
        <v>31</v>
      </c>
      <c r="I3483" s="12">
        <v>36406.559999999998</v>
      </c>
      <c r="J3483" s="12">
        <v>1128603.3600000001</v>
      </c>
      <c r="K3483" s="12">
        <v>1504.59</v>
      </c>
      <c r="L3483" s="4">
        <v>110</v>
      </c>
      <c r="M3483" s="4" t="s">
        <v>42</v>
      </c>
      <c r="N3483" s="4" t="str" cm="1">
        <f t="array" ref="N3483">_xlfn.SWITCH(E3483,"Delhi","North","Chennai","South","Hyderabad","South","Mumbai","Central","Bangalore","South")</f>
        <v>South</v>
      </c>
      <c r="O3483" s="12">
        <v>81065.11</v>
      </c>
      <c r="P3483" s="4">
        <f>Table1[[#This Row],[Delivery_Date]]-Table1[[#This Row],[Order_Date]]</f>
        <v>1</v>
      </c>
      <c r="Q3483" s="4" t="str">
        <f>IF(Table1[[#This Row],[Delivery delay days]]&gt;5,"delay","on time")</f>
        <v>on time</v>
      </c>
      <c r="R3483" s="10">
        <f>DATEVALUE(Table1[[#This Row],[Delivery_Date]])</f>
        <v>45261</v>
      </c>
      <c r="S3483" s="10">
        <f>DATEVALUE(Table1[[#This Row],[Order_Date]])</f>
        <v>45260</v>
      </c>
      <c r="T3483" s="4" t="str" cm="1">
        <f t="array" ref="T3483">_xlfn.IFS(Table1[[#This Row],[Inventory_Level]]&lt;=200,"low",Table1[[#This Row],[Inventory_Level]]&gt;=700,"high",Table1[[#This Row],[Inventory_Level]]&gt;200,"medium")</f>
        <v>low</v>
      </c>
    </row>
    <row r="3484" spans="1:20" x14ac:dyDescent="0.35">
      <c r="A3484" s="4">
        <v>3483</v>
      </c>
      <c r="B3484" s="4" t="s">
        <v>44</v>
      </c>
      <c r="C3484" s="4" t="s">
        <v>24</v>
      </c>
      <c r="D3484" s="4" t="s">
        <v>39</v>
      </c>
      <c r="E3484" s="4" t="s">
        <v>26</v>
      </c>
      <c r="F3484" s="10" t="s">
        <v>143</v>
      </c>
      <c r="G3484" s="11" t="s">
        <v>54</v>
      </c>
      <c r="H3484" s="4">
        <v>48</v>
      </c>
      <c r="I3484" s="12">
        <v>27447.56</v>
      </c>
      <c r="J3484" s="12">
        <v>1317482.8799999999</v>
      </c>
      <c r="K3484" s="12">
        <v>4699.72</v>
      </c>
      <c r="L3484" s="4">
        <v>216</v>
      </c>
      <c r="M3484" s="4" t="s">
        <v>21</v>
      </c>
      <c r="N3484" s="4" t="str" cm="1">
        <f t="array" ref="N3484">_xlfn.SWITCH(E3484,"Delhi","North","Chennai","South","Hyderabad","South","Mumbai","Central","Bangalore","South")</f>
        <v>South</v>
      </c>
      <c r="O3484" s="12">
        <v>162872.57999999999</v>
      </c>
      <c r="P3484" s="4">
        <f>Table1[[#This Row],[Delivery_Date]]-Table1[[#This Row],[Order_Date]]</f>
        <v>10</v>
      </c>
      <c r="Q3484" s="4" t="str">
        <f>IF(Table1[[#This Row],[Delivery delay days]]&gt;5,"delay","on time")</f>
        <v>delay</v>
      </c>
      <c r="R3484" s="10">
        <f>DATEVALUE(Table1[[#This Row],[Delivery_Date]])</f>
        <v>45212</v>
      </c>
      <c r="S3484" s="10">
        <f>DATEVALUE(Table1[[#This Row],[Order_Date]])</f>
        <v>45202</v>
      </c>
      <c r="T3484" s="4" t="str" cm="1">
        <f t="array" ref="T3484">_xlfn.IFS(Table1[[#This Row],[Inventory_Level]]&lt;=200,"low",Table1[[#This Row],[Inventory_Level]]&gt;=700,"high",Table1[[#This Row],[Inventory_Level]]&gt;200,"medium")</f>
        <v>medium</v>
      </c>
    </row>
    <row r="3485" spans="1:20" x14ac:dyDescent="0.35">
      <c r="A3485" s="4">
        <v>3484</v>
      </c>
      <c r="B3485" s="4" t="s">
        <v>37</v>
      </c>
      <c r="C3485" s="4" t="s">
        <v>16</v>
      </c>
      <c r="D3485" s="4" t="s">
        <v>45</v>
      </c>
      <c r="E3485" s="4" t="s">
        <v>52</v>
      </c>
      <c r="F3485" s="10" t="s">
        <v>336</v>
      </c>
      <c r="G3485" s="11" t="s">
        <v>314</v>
      </c>
      <c r="H3485" s="4">
        <v>68</v>
      </c>
      <c r="I3485" s="12">
        <v>19731.29</v>
      </c>
      <c r="J3485" s="12">
        <v>1341727.72</v>
      </c>
      <c r="K3485" s="12">
        <v>1391.21</v>
      </c>
      <c r="L3485" s="4">
        <v>641</v>
      </c>
      <c r="M3485" s="4" t="s">
        <v>42</v>
      </c>
      <c r="N3485" s="4" t="str" cm="1">
        <f t="array" ref="N3485">_xlfn.SWITCH(E3485,"Delhi","North","Chennai","South","Hyderabad","South","Mumbai","Central","Bangalore","South")</f>
        <v>Central</v>
      </c>
      <c r="O3485" s="12">
        <v>273446.18</v>
      </c>
      <c r="P3485" s="4">
        <f>Table1[[#This Row],[Delivery_Date]]-Table1[[#This Row],[Order_Date]]</f>
        <v>13</v>
      </c>
      <c r="Q3485" s="4" t="str">
        <f>IF(Table1[[#This Row],[Delivery delay days]]&gt;5,"delay","on time")</f>
        <v>delay</v>
      </c>
      <c r="R3485" s="10">
        <f>DATEVALUE(Table1[[#This Row],[Delivery_Date]])</f>
        <v>45108</v>
      </c>
      <c r="S3485" s="10">
        <f>DATEVALUE(Table1[[#This Row],[Order_Date]])</f>
        <v>45095</v>
      </c>
      <c r="T3485" s="4" t="str" cm="1">
        <f t="array" ref="T3485">_xlfn.IFS(Table1[[#This Row],[Inventory_Level]]&lt;=200,"low",Table1[[#This Row],[Inventory_Level]]&gt;=700,"high",Table1[[#This Row],[Inventory_Level]]&gt;200,"medium")</f>
        <v>medium</v>
      </c>
    </row>
    <row r="3486" spans="1:20" x14ac:dyDescent="0.35">
      <c r="A3486" s="4">
        <v>3485</v>
      </c>
      <c r="B3486" s="4" t="s">
        <v>23</v>
      </c>
      <c r="C3486" s="4" t="s">
        <v>24</v>
      </c>
      <c r="D3486" s="4" t="s">
        <v>39</v>
      </c>
      <c r="E3486" s="4" t="s">
        <v>46</v>
      </c>
      <c r="F3486" s="10" t="s">
        <v>292</v>
      </c>
      <c r="G3486" s="11" t="s">
        <v>393</v>
      </c>
      <c r="H3486" s="4">
        <v>4</v>
      </c>
      <c r="I3486" s="12">
        <v>11746.87</v>
      </c>
      <c r="J3486" s="12">
        <v>46987.48</v>
      </c>
      <c r="K3486" s="12">
        <v>3958.52</v>
      </c>
      <c r="L3486" s="4">
        <v>197</v>
      </c>
      <c r="M3486" s="4" t="s">
        <v>35</v>
      </c>
      <c r="N3486" s="4" t="str" cm="1">
        <f t="array" ref="N3486">_xlfn.SWITCH(E3486,"Delhi","North","Chennai","South","Hyderabad","South","Mumbai","Central","Bangalore","South")</f>
        <v>South</v>
      </c>
      <c r="O3486" s="12">
        <v>4084.35</v>
      </c>
      <c r="P3486" s="4">
        <f>Table1[[#This Row],[Delivery_Date]]-Table1[[#This Row],[Order_Date]]</f>
        <v>2</v>
      </c>
      <c r="Q3486" s="4" t="str">
        <f>IF(Table1[[#This Row],[Delivery delay days]]&gt;5,"delay","on time")</f>
        <v>on time</v>
      </c>
      <c r="R3486" s="10">
        <f>DATEVALUE(Table1[[#This Row],[Delivery_Date]])</f>
        <v>45201</v>
      </c>
      <c r="S3486" s="10">
        <f>DATEVALUE(Table1[[#This Row],[Order_Date]])</f>
        <v>45199</v>
      </c>
      <c r="T3486" s="4" t="str" cm="1">
        <f t="array" ref="T3486">_xlfn.IFS(Table1[[#This Row],[Inventory_Level]]&lt;=200,"low",Table1[[#This Row],[Inventory_Level]]&gt;=700,"high",Table1[[#This Row],[Inventory_Level]]&gt;200,"medium")</f>
        <v>low</v>
      </c>
    </row>
    <row r="3487" spans="1:20" x14ac:dyDescent="0.35">
      <c r="A3487" s="4">
        <v>3486</v>
      </c>
      <c r="B3487" s="4" t="s">
        <v>37</v>
      </c>
      <c r="C3487" s="4" t="s">
        <v>24</v>
      </c>
      <c r="D3487" s="4" t="s">
        <v>39</v>
      </c>
      <c r="E3487" s="4" t="s">
        <v>18</v>
      </c>
      <c r="F3487" s="10" t="s">
        <v>338</v>
      </c>
      <c r="G3487" s="11" t="s">
        <v>168</v>
      </c>
      <c r="H3487" s="4">
        <v>59</v>
      </c>
      <c r="I3487" s="12">
        <v>44660.3</v>
      </c>
      <c r="J3487" s="12">
        <v>2634957.7000000002</v>
      </c>
      <c r="K3487" s="12">
        <v>1198.9000000000001</v>
      </c>
      <c r="L3487" s="4">
        <v>655</v>
      </c>
      <c r="M3487" s="4" t="s">
        <v>21</v>
      </c>
      <c r="N3487" s="4" t="str" cm="1">
        <f t="array" ref="N3487">_xlfn.SWITCH(E3487,"Delhi","North","Chennai","South","Hyderabad","South","Mumbai","Central","Bangalore","South")</f>
        <v>North</v>
      </c>
      <c r="O3487" s="12">
        <v>360409.2</v>
      </c>
      <c r="P3487" s="4">
        <f>Table1[[#This Row],[Delivery_Date]]-Table1[[#This Row],[Order_Date]]</f>
        <v>6</v>
      </c>
      <c r="Q3487" s="4" t="str">
        <f>IF(Table1[[#This Row],[Delivery delay days]]&gt;5,"delay","on time")</f>
        <v>delay</v>
      </c>
      <c r="R3487" s="10">
        <f>DATEVALUE(Table1[[#This Row],[Delivery_Date]])</f>
        <v>45077</v>
      </c>
      <c r="S3487" s="10">
        <f>DATEVALUE(Table1[[#This Row],[Order_Date]])</f>
        <v>45071</v>
      </c>
      <c r="T3487" s="4" t="str" cm="1">
        <f t="array" ref="T3487">_xlfn.IFS(Table1[[#This Row],[Inventory_Level]]&lt;=200,"low",Table1[[#This Row],[Inventory_Level]]&gt;=700,"high",Table1[[#This Row],[Inventory_Level]]&gt;200,"medium")</f>
        <v>medium</v>
      </c>
    </row>
    <row r="3488" spans="1:20" x14ac:dyDescent="0.35">
      <c r="A3488" s="4">
        <v>3487</v>
      </c>
      <c r="B3488" s="4" t="s">
        <v>23</v>
      </c>
      <c r="C3488" s="4" t="s">
        <v>24</v>
      </c>
      <c r="D3488" s="4" t="s">
        <v>32</v>
      </c>
      <c r="E3488" s="4" t="s">
        <v>26</v>
      </c>
      <c r="F3488" s="10" t="s">
        <v>163</v>
      </c>
      <c r="G3488" s="11" t="s">
        <v>289</v>
      </c>
      <c r="H3488" s="4">
        <v>71</v>
      </c>
      <c r="I3488" s="12">
        <v>31283.56</v>
      </c>
      <c r="J3488" s="12">
        <v>2221132.7599999998</v>
      </c>
      <c r="K3488" s="12">
        <v>3568.92</v>
      </c>
      <c r="L3488" s="4">
        <v>634</v>
      </c>
      <c r="M3488" s="4" t="s">
        <v>35</v>
      </c>
      <c r="N3488" s="4" t="str" cm="1">
        <f t="array" ref="N3488">_xlfn.SWITCH(E3488,"Delhi","North","Chennai","South","Hyderabad","South","Mumbai","Central","Bangalore","South")</f>
        <v>South</v>
      </c>
      <c r="O3488" s="12">
        <v>408358.43</v>
      </c>
      <c r="P3488" s="4">
        <f>Table1[[#This Row],[Delivery_Date]]-Table1[[#This Row],[Order_Date]]</f>
        <v>8</v>
      </c>
      <c r="Q3488" s="4" t="str">
        <f>IF(Table1[[#This Row],[Delivery delay days]]&gt;5,"delay","on time")</f>
        <v>delay</v>
      </c>
      <c r="R3488" s="10">
        <f>DATEVALUE(Table1[[#This Row],[Delivery_Date]])</f>
        <v>45232</v>
      </c>
      <c r="S3488" s="10">
        <f>DATEVALUE(Table1[[#This Row],[Order_Date]])</f>
        <v>45224</v>
      </c>
      <c r="T3488" s="4" t="str" cm="1">
        <f t="array" ref="T3488">_xlfn.IFS(Table1[[#This Row],[Inventory_Level]]&lt;=200,"low",Table1[[#This Row],[Inventory_Level]]&gt;=700,"high",Table1[[#This Row],[Inventory_Level]]&gt;200,"medium")</f>
        <v>medium</v>
      </c>
    </row>
    <row r="3489" spans="1:20" x14ac:dyDescent="0.35">
      <c r="A3489" s="4">
        <v>3488</v>
      </c>
      <c r="B3489" s="4" t="s">
        <v>65</v>
      </c>
      <c r="C3489" s="4" t="s">
        <v>16</v>
      </c>
      <c r="D3489" s="4" t="s">
        <v>45</v>
      </c>
      <c r="E3489" s="4" t="s">
        <v>46</v>
      </c>
      <c r="F3489" s="10" t="s">
        <v>95</v>
      </c>
      <c r="G3489" s="11" t="s">
        <v>374</v>
      </c>
      <c r="H3489" s="4">
        <v>41</v>
      </c>
      <c r="I3489" s="12">
        <v>18422.13</v>
      </c>
      <c r="J3489" s="12">
        <v>755307.33</v>
      </c>
      <c r="K3489" s="12">
        <v>2806.82</v>
      </c>
      <c r="L3489" s="4">
        <v>965</v>
      </c>
      <c r="M3489" s="4" t="s">
        <v>35</v>
      </c>
      <c r="N3489" s="4" t="str" cm="1">
        <f t="array" ref="N3489">_xlfn.SWITCH(E3489,"Delhi","North","Chennai","South","Hyderabad","South","Mumbai","Central","Bangalore","South")</f>
        <v>South</v>
      </c>
      <c r="O3489" s="12">
        <v>173309.07</v>
      </c>
      <c r="P3489" s="4">
        <f>Table1[[#This Row],[Delivery_Date]]-Table1[[#This Row],[Order_Date]]</f>
        <v>2</v>
      </c>
      <c r="Q3489" s="4" t="str">
        <f>IF(Table1[[#This Row],[Delivery delay days]]&gt;5,"delay","on time")</f>
        <v>on time</v>
      </c>
      <c r="R3489" s="10">
        <f>DATEVALUE(Table1[[#This Row],[Delivery_Date]])</f>
        <v>45252</v>
      </c>
      <c r="S3489" s="10">
        <f>DATEVALUE(Table1[[#This Row],[Order_Date]])</f>
        <v>45250</v>
      </c>
      <c r="T3489" s="4" t="str" cm="1">
        <f t="array" ref="T3489">_xlfn.IFS(Table1[[#This Row],[Inventory_Level]]&lt;=200,"low",Table1[[#This Row],[Inventory_Level]]&gt;=700,"high",Table1[[#This Row],[Inventory_Level]]&gt;200,"medium")</f>
        <v>high</v>
      </c>
    </row>
    <row r="3490" spans="1:20" x14ac:dyDescent="0.35">
      <c r="A3490" s="4">
        <v>3489</v>
      </c>
      <c r="B3490" s="4" t="s">
        <v>37</v>
      </c>
      <c r="C3490" s="4" t="s">
        <v>24</v>
      </c>
      <c r="D3490" s="4" t="s">
        <v>45</v>
      </c>
      <c r="E3490" s="4" t="s">
        <v>60</v>
      </c>
      <c r="F3490" s="10" t="s">
        <v>150</v>
      </c>
      <c r="G3490" s="11" t="s">
        <v>414</v>
      </c>
      <c r="H3490" s="4">
        <v>20</v>
      </c>
      <c r="I3490" s="12">
        <v>18585.189999999999</v>
      </c>
      <c r="J3490" s="12">
        <v>371703.8</v>
      </c>
      <c r="K3490" s="12">
        <v>1545.82</v>
      </c>
      <c r="L3490" s="4">
        <v>54</v>
      </c>
      <c r="M3490" s="4" t="s">
        <v>29</v>
      </c>
      <c r="N3490" s="4" t="str" cm="1">
        <f t="array" ref="N3490">_xlfn.SWITCH(E3490,"Delhi","North","Chennai","South","Hyderabad","South","Mumbai","Central","Bangalore","South")</f>
        <v>South</v>
      </c>
      <c r="O3490" s="12">
        <v>83584</v>
      </c>
      <c r="P3490" s="4">
        <f>Table1[[#This Row],[Delivery_Date]]-Table1[[#This Row],[Order_Date]]</f>
        <v>10</v>
      </c>
      <c r="Q3490" s="4" t="str">
        <f>IF(Table1[[#This Row],[Delivery delay days]]&gt;5,"delay","on time")</f>
        <v>delay</v>
      </c>
      <c r="R3490" s="10">
        <f>DATEVALUE(Table1[[#This Row],[Delivery_Date]])</f>
        <v>45298</v>
      </c>
      <c r="S3490" s="10">
        <f>DATEVALUE(Table1[[#This Row],[Order_Date]])</f>
        <v>45288</v>
      </c>
      <c r="T3490" s="4" t="str" cm="1">
        <f t="array" ref="T3490">_xlfn.IFS(Table1[[#This Row],[Inventory_Level]]&lt;=200,"low",Table1[[#This Row],[Inventory_Level]]&gt;=700,"high",Table1[[#This Row],[Inventory_Level]]&gt;200,"medium")</f>
        <v>low</v>
      </c>
    </row>
    <row r="3491" spans="1:20" x14ac:dyDescent="0.35">
      <c r="A3491" s="4">
        <v>3490</v>
      </c>
      <c r="B3491" s="4" t="s">
        <v>23</v>
      </c>
      <c r="C3491" s="4" t="s">
        <v>38</v>
      </c>
      <c r="D3491" s="4" t="s">
        <v>17</v>
      </c>
      <c r="E3491" s="4" t="s">
        <v>18</v>
      </c>
      <c r="F3491" s="10" t="s">
        <v>110</v>
      </c>
      <c r="G3491" s="11" t="s">
        <v>191</v>
      </c>
      <c r="H3491" s="4">
        <v>84</v>
      </c>
      <c r="I3491" s="12">
        <v>25932.18</v>
      </c>
      <c r="J3491" s="12">
        <v>2178303.12</v>
      </c>
      <c r="K3491" s="12">
        <v>143.79</v>
      </c>
      <c r="L3491" s="4">
        <v>476</v>
      </c>
      <c r="M3491" s="4" t="s">
        <v>21</v>
      </c>
      <c r="N3491" s="4" t="str" cm="1">
        <f t="array" ref="N3491">_xlfn.SWITCH(E3491,"Delhi","North","Chennai","South","Hyderabad","South","Mumbai","Central","Bangalore","South")</f>
        <v>North</v>
      </c>
      <c r="O3491" s="12">
        <v>428818.79</v>
      </c>
      <c r="P3491" s="4">
        <f>Table1[[#This Row],[Delivery_Date]]-Table1[[#This Row],[Order_Date]]</f>
        <v>8</v>
      </c>
      <c r="Q3491" s="4" t="str">
        <f>IF(Table1[[#This Row],[Delivery delay days]]&gt;5,"delay","on time")</f>
        <v>delay</v>
      </c>
      <c r="R3491" s="10">
        <f>DATEVALUE(Table1[[#This Row],[Delivery_Date]])</f>
        <v>44987</v>
      </c>
      <c r="S3491" s="10">
        <f>DATEVALUE(Table1[[#This Row],[Order_Date]])</f>
        <v>44979</v>
      </c>
      <c r="T3491" s="4" t="str" cm="1">
        <f t="array" ref="T3491">_xlfn.IFS(Table1[[#This Row],[Inventory_Level]]&lt;=200,"low",Table1[[#This Row],[Inventory_Level]]&gt;=700,"high",Table1[[#This Row],[Inventory_Level]]&gt;200,"medium")</f>
        <v>medium</v>
      </c>
    </row>
    <row r="3492" spans="1:20" x14ac:dyDescent="0.35">
      <c r="A3492" s="4">
        <v>3491</v>
      </c>
      <c r="B3492" s="4" t="s">
        <v>31</v>
      </c>
      <c r="C3492" s="4" t="s">
        <v>16</v>
      </c>
      <c r="D3492" s="4" t="s">
        <v>45</v>
      </c>
      <c r="E3492" s="4" t="s">
        <v>60</v>
      </c>
      <c r="F3492" s="10" t="s">
        <v>109</v>
      </c>
      <c r="G3492" s="11" t="s">
        <v>159</v>
      </c>
      <c r="H3492" s="4">
        <v>91</v>
      </c>
      <c r="I3492" s="12">
        <v>3454.56</v>
      </c>
      <c r="J3492" s="12">
        <v>314364.96000000002</v>
      </c>
      <c r="K3492" s="12">
        <v>2143.08</v>
      </c>
      <c r="L3492" s="4">
        <v>338</v>
      </c>
      <c r="M3492" s="4" t="s">
        <v>29</v>
      </c>
      <c r="N3492" s="4" t="str" cm="1">
        <f t="array" ref="N3492">_xlfn.SWITCH(E3492,"Delhi","North","Chennai","South","Hyderabad","South","Mumbai","Central","Bangalore","South")</f>
        <v>South</v>
      </c>
      <c r="O3492" s="12">
        <v>19065.34</v>
      </c>
      <c r="P3492" s="4">
        <f>Table1[[#This Row],[Delivery_Date]]-Table1[[#This Row],[Order_Date]]</f>
        <v>1</v>
      </c>
      <c r="Q3492" s="4" t="str">
        <f>IF(Table1[[#This Row],[Delivery delay days]]&gt;5,"delay","on time")</f>
        <v>on time</v>
      </c>
      <c r="R3492" s="10">
        <f>DATEVALUE(Table1[[#This Row],[Delivery_Date]])</f>
        <v>45164</v>
      </c>
      <c r="S3492" s="10">
        <f>DATEVALUE(Table1[[#This Row],[Order_Date]])</f>
        <v>45163</v>
      </c>
      <c r="T3492" s="4" t="str" cm="1">
        <f t="array" ref="T3492">_xlfn.IFS(Table1[[#This Row],[Inventory_Level]]&lt;=200,"low",Table1[[#This Row],[Inventory_Level]]&gt;=700,"high",Table1[[#This Row],[Inventory_Level]]&gt;200,"medium")</f>
        <v>medium</v>
      </c>
    </row>
    <row r="3493" spans="1:20" x14ac:dyDescent="0.35">
      <c r="A3493" s="4">
        <v>3492</v>
      </c>
      <c r="B3493" s="4" t="s">
        <v>23</v>
      </c>
      <c r="C3493" s="4" t="s">
        <v>38</v>
      </c>
      <c r="D3493" s="4" t="s">
        <v>39</v>
      </c>
      <c r="E3493" s="4" t="s">
        <v>46</v>
      </c>
      <c r="F3493" s="10" t="s">
        <v>338</v>
      </c>
      <c r="G3493" s="11" t="s">
        <v>63</v>
      </c>
      <c r="H3493" s="4">
        <v>14</v>
      </c>
      <c r="I3493" s="12">
        <v>35882.800000000003</v>
      </c>
      <c r="J3493" s="12">
        <v>502359.2</v>
      </c>
      <c r="K3493" s="12">
        <v>1999.45</v>
      </c>
      <c r="L3493" s="4">
        <v>183</v>
      </c>
      <c r="M3493" s="4" t="s">
        <v>42</v>
      </c>
      <c r="N3493" s="4" t="str" cm="1">
        <f t="array" ref="N3493">_xlfn.SWITCH(E3493,"Delhi","North","Chennai","South","Hyderabad","South","Mumbai","Central","Bangalore","South")</f>
        <v>South</v>
      </c>
      <c r="O3493" s="12">
        <v>31022.62</v>
      </c>
      <c r="P3493" s="4">
        <f>Table1[[#This Row],[Delivery_Date]]-Table1[[#This Row],[Order_Date]]</f>
        <v>11</v>
      </c>
      <c r="Q3493" s="4" t="str">
        <f>IF(Table1[[#This Row],[Delivery delay days]]&gt;5,"delay","on time")</f>
        <v>delay</v>
      </c>
      <c r="R3493" s="10">
        <f>DATEVALUE(Table1[[#This Row],[Delivery_Date]])</f>
        <v>45082</v>
      </c>
      <c r="S3493" s="10">
        <f>DATEVALUE(Table1[[#This Row],[Order_Date]])</f>
        <v>45071</v>
      </c>
      <c r="T3493" s="4" t="str" cm="1">
        <f t="array" ref="T3493">_xlfn.IFS(Table1[[#This Row],[Inventory_Level]]&lt;=200,"low",Table1[[#This Row],[Inventory_Level]]&gt;=700,"high",Table1[[#This Row],[Inventory_Level]]&gt;200,"medium")</f>
        <v>low</v>
      </c>
    </row>
    <row r="3494" spans="1:20" x14ac:dyDescent="0.35">
      <c r="A3494" s="4">
        <v>3493</v>
      </c>
      <c r="B3494" s="4" t="s">
        <v>23</v>
      </c>
      <c r="C3494" s="4" t="s">
        <v>24</v>
      </c>
      <c r="D3494" s="4" t="s">
        <v>32</v>
      </c>
      <c r="E3494" s="4" t="s">
        <v>46</v>
      </c>
      <c r="F3494" s="10" t="s">
        <v>224</v>
      </c>
      <c r="G3494" s="11" t="s">
        <v>185</v>
      </c>
      <c r="H3494" s="4">
        <v>11</v>
      </c>
      <c r="I3494" s="12">
        <v>40956.28</v>
      </c>
      <c r="J3494" s="12">
        <v>450519.08</v>
      </c>
      <c r="K3494" s="12">
        <v>497.62</v>
      </c>
      <c r="L3494" s="4">
        <v>167</v>
      </c>
      <c r="M3494" s="4" t="s">
        <v>42</v>
      </c>
      <c r="N3494" s="4" t="str" cm="1">
        <f t="array" ref="N3494">_xlfn.SWITCH(E3494,"Delhi","North","Chennai","South","Hyderabad","South","Mumbai","Central","Bangalore","South")</f>
        <v>South</v>
      </c>
      <c r="O3494" s="12">
        <v>38567.19</v>
      </c>
      <c r="P3494" s="4">
        <f>Table1[[#This Row],[Delivery_Date]]-Table1[[#This Row],[Order_Date]]</f>
        <v>11</v>
      </c>
      <c r="Q3494" s="4" t="str">
        <f>IF(Table1[[#This Row],[Delivery delay days]]&gt;5,"delay","on time")</f>
        <v>delay</v>
      </c>
      <c r="R3494" s="10">
        <f>DATEVALUE(Table1[[#This Row],[Delivery_Date]])</f>
        <v>45041</v>
      </c>
      <c r="S3494" s="10">
        <f>DATEVALUE(Table1[[#This Row],[Order_Date]])</f>
        <v>45030</v>
      </c>
      <c r="T3494" s="4" t="str" cm="1">
        <f t="array" ref="T3494">_xlfn.IFS(Table1[[#This Row],[Inventory_Level]]&lt;=200,"low",Table1[[#This Row],[Inventory_Level]]&gt;=700,"high",Table1[[#This Row],[Inventory_Level]]&gt;200,"medium")</f>
        <v>low</v>
      </c>
    </row>
    <row r="3495" spans="1:20" x14ac:dyDescent="0.35">
      <c r="A3495" s="4">
        <v>3494</v>
      </c>
      <c r="B3495" s="4" t="s">
        <v>44</v>
      </c>
      <c r="C3495" s="4" t="s">
        <v>16</v>
      </c>
      <c r="D3495" s="4" t="s">
        <v>25</v>
      </c>
      <c r="E3495" s="4" t="s">
        <v>52</v>
      </c>
      <c r="F3495" s="10" t="s">
        <v>409</v>
      </c>
      <c r="G3495" s="11" t="s">
        <v>154</v>
      </c>
      <c r="H3495" s="4">
        <v>69</v>
      </c>
      <c r="I3495" s="12">
        <v>34554.239999999998</v>
      </c>
      <c r="J3495" s="12">
        <v>2384242.56</v>
      </c>
      <c r="K3495" s="12">
        <v>213.28</v>
      </c>
      <c r="L3495" s="4">
        <v>84</v>
      </c>
      <c r="M3495" s="4" t="s">
        <v>29</v>
      </c>
      <c r="N3495" s="4" t="str" cm="1">
        <f t="array" ref="N3495">_xlfn.SWITCH(E3495,"Delhi","North","Chennai","South","Hyderabad","South","Mumbai","Central","Bangalore","South")</f>
        <v>Central</v>
      </c>
      <c r="O3495" s="12">
        <v>556525.18999999994</v>
      </c>
      <c r="P3495" s="4">
        <f>Table1[[#This Row],[Delivery_Date]]-Table1[[#This Row],[Order_Date]]</f>
        <v>6</v>
      </c>
      <c r="Q3495" s="4" t="str">
        <f>IF(Table1[[#This Row],[Delivery delay days]]&gt;5,"delay","on time")</f>
        <v>delay</v>
      </c>
      <c r="R3495" s="10">
        <f>DATEVALUE(Table1[[#This Row],[Delivery_Date]])</f>
        <v>44955</v>
      </c>
      <c r="S3495" s="10">
        <f>DATEVALUE(Table1[[#This Row],[Order_Date]])</f>
        <v>44949</v>
      </c>
      <c r="T3495" s="4" t="str" cm="1">
        <f t="array" ref="T3495">_xlfn.IFS(Table1[[#This Row],[Inventory_Level]]&lt;=200,"low",Table1[[#This Row],[Inventory_Level]]&gt;=700,"high",Table1[[#This Row],[Inventory_Level]]&gt;200,"medium")</f>
        <v>low</v>
      </c>
    </row>
    <row r="3496" spans="1:20" x14ac:dyDescent="0.35">
      <c r="A3496" s="4">
        <v>3495</v>
      </c>
      <c r="B3496" s="4" t="s">
        <v>15</v>
      </c>
      <c r="C3496" s="4" t="s">
        <v>38</v>
      </c>
      <c r="D3496" s="4" t="s">
        <v>17</v>
      </c>
      <c r="E3496" s="4" t="s">
        <v>52</v>
      </c>
      <c r="F3496" s="10" t="s">
        <v>266</v>
      </c>
      <c r="G3496" s="11" t="s">
        <v>145</v>
      </c>
      <c r="H3496" s="4">
        <v>100</v>
      </c>
      <c r="I3496" s="12">
        <v>28459.33</v>
      </c>
      <c r="J3496" s="12">
        <v>2845933</v>
      </c>
      <c r="K3496" s="12">
        <v>3919.11</v>
      </c>
      <c r="L3496" s="4">
        <v>441</v>
      </c>
      <c r="M3496" s="4" t="s">
        <v>42</v>
      </c>
      <c r="N3496" s="4" t="str" cm="1">
        <f t="array" ref="N3496">_xlfn.SWITCH(E3496,"Delhi","North","Chennai","South","Hyderabad","South","Mumbai","Central","Bangalore","South")</f>
        <v>Central</v>
      </c>
      <c r="O3496" s="12">
        <v>205278.46</v>
      </c>
      <c r="P3496" s="4">
        <f>Table1[[#This Row],[Delivery_Date]]-Table1[[#This Row],[Order_Date]]</f>
        <v>1</v>
      </c>
      <c r="Q3496" s="4" t="str">
        <f>IF(Table1[[#This Row],[Delivery delay days]]&gt;5,"delay","on time")</f>
        <v>on time</v>
      </c>
      <c r="R3496" s="10">
        <f>DATEVALUE(Table1[[#This Row],[Delivery_Date]])</f>
        <v>45080</v>
      </c>
      <c r="S3496" s="10">
        <f>DATEVALUE(Table1[[#This Row],[Order_Date]])</f>
        <v>45079</v>
      </c>
      <c r="T3496" s="4" t="str" cm="1">
        <f t="array" ref="T3496">_xlfn.IFS(Table1[[#This Row],[Inventory_Level]]&lt;=200,"low",Table1[[#This Row],[Inventory_Level]]&gt;=700,"high",Table1[[#This Row],[Inventory_Level]]&gt;200,"medium")</f>
        <v>medium</v>
      </c>
    </row>
    <row r="3497" spans="1:20" x14ac:dyDescent="0.35">
      <c r="A3497" s="4">
        <v>3496</v>
      </c>
      <c r="B3497" s="4" t="s">
        <v>15</v>
      </c>
      <c r="C3497" s="4" t="s">
        <v>38</v>
      </c>
      <c r="D3497" s="4" t="s">
        <v>45</v>
      </c>
      <c r="E3497" s="4" t="s">
        <v>26</v>
      </c>
      <c r="F3497" s="10" t="s">
        <v>391</v>
      </c>
      <c r="G3497" s="11" t="s">
        <v>213</v>
      </c>
      <c r="H3497" s="4">
        <v>76</v>
      </c>
      <c r="I3497" s="12">
        <v>3523.06</v>
      </c>
      <c r="J3497" s="12">
        <v>267752.56</v>
      </c>
      <c r="K3497" s="12">
        <v>1614.52</v>
      </c>
      <c r="L3497" s="4">
        <v>162</v>
      </c>
      <c r="M3497" s="4" t="s">
        <v>35</v>
      </c>
      <c r="N3497" s="4" t="str" cm="1">
        <f t="array" ref="N3497">_xlfn.SWITCH(E3497,"Delhi","North","Chennai","South","Hyderabad","South","Mumbai","Central","Bangalore","South")</f>
        <v>South</v>
      </c>
      <c r="O3497" s="12">
        <v>16996.419999999998</v>
      </c>
      <c r="P3497" s="4">
        <f>Table1[[#This Row],[Delivery_Date]]-Table1[[#This Row],[Order_Date]]</f>
        <v>7</v>
      </c>
      <c r="Q3497" s="4" t="str">
        <f>IF(Table1[[#This Row],[Delivery delay days]]&gt;5,"delay","on time")</f>
        <v>delay</v>
      </c>
      <c r="R3497" s="10">
        <f>DATEVALUE(Table1[[#This Row],[Delivery_Date]])</f>
        <v>45251</v>
      </c>
      <c r="S3497" s="10">
        <f>DATEVALUE(Table1[[#This Row],[Order_Date]])</f>
        <v>45244</v>
      </c>
      <c r="T3497" s="4" t="str" cm="1">
        <f t="array" ref="T3497">_xlfn.IFS(Table1[[#This Row],[Inventory_Level]]&lt;=200,"low",Table1[[#This Row],[Inventory_Level]]&gt;=700,"high",Table1[[#This Row],[Inventory_Level]]&gt;200,"medium")</f>
        <v>low</v>
      </c>
    </row>
    <row r="3498" spans="1:20" x14ac:dyDescent="0.35">
      <c r="A3498" s="4">
        <v>3497</v>
      </c>
      <c r="B3498" s="4" t="s">
        <v>65</v>
      </c>
      <c r="C3498" s="4" t="s">
        <v>16</v>
      </c>
      <c r="D3498" s="4" t="s">
        <v>45</v>
      </c>
      <c r="E3498" s="4" t="s">
        <v>18</v>
      </c>
      <c r="F3498" s="10" t="s">
        <v>28</v>
      </c>
      <c r="G3498" s="11" t="s">
        <v>55</v>
      </c>
      <c r="H3498" s="4">
        <v>28</v>
      </c>
      <c r="I3498" s="12">
        <v>8229.7999999999993</v>
      </c>
      <c r="J3498" s="12">
        <v>230434.4</v>
      </c>
      <c r="K3498" s="12">
        <v>2302.59</v>
      </c>
      <c r="L3498" s="4">
        <v>922</v>
      </c>
      <c r="M3498" s="4" t="s">
        <v>35</v>
      </c>
      <c r="N3498" s="4" t="str" cm="1">
        <f t="array" ref="N3498">_xlfn.SWITCH(E3498,"Delhi","North","Chennai","South","Hyderabad","South","Mumbai","Central","Bangalore","South")</f>
        <v>North</v>
      </c>
      <c r="O3498" s="12">
        <v>23945.29</v>
      </c>
      <c r="P3498" s="4">
        <f>Table1[[#This Row],[Delivery_Date]]-Table1[[#This Row],[Order_Date]]</f>
        <v>4</v>
      </c>
      <c r="Q3498" s="4" t="str">
        <f>IF(Table1[[#This Row],[Delivery delay days]]&gt;5,"delay","on time")</f>
        <v>on time</v>
      </c>
      <c r="R3498" s="10">
        <f>DATEVALUE(Table1[[#This Row],[Delivery_Date]])</f>
        <v>45141</v>
      </c>
      <c r="S3498" s="10">
        <f>DATEVALUE(Table1[[#This Row],[Order_Date]])</f>
        <v>45137</v>
      </c>
      <c r="T3498" s="4" t="str" cm="1">
        <f t="array" ref="T3498">_xlfn.IFS(Table1[[#This Row],[Inventory_Level]]&lt;=200,"low",Table1[[#This Row],[Inventory_Level]]&gt;=700,"high",Table1[[#This Row],[Inventory_Level]]&gt;200,"medium")</f>
        <v>high</v>
      </c>
    </row>
    <row r="3499" spans="1:20" x14ac:dyDescent="0.35">
      <c r="A3499" s="4">
        <v>3498</v>
      </c>
      <c r="B3499" s="4" t="s">
        <v>44</v>
      </c>
      <c r="C3499" s="4" t="s">
        <v>16</v>
      </c>
      <c r="D3499" s="4" t="s">
        <v>25</v>
      </c>
      <c r="E3499" s="4" t="s">
        <v>52</v>
      </c>
      <c r="F3499" s="10" t="s">
        <v>114</v>
      </c>
      <c r="G3499" s="11" t="s">
        <v>303</v>
      </c>
      <c r="H3499" s="4">
        <v>69</v>
      </c>
      <c r="I3499" s="12">
        <v>26496.86</v>
      </c>
      <c r="J3499" s="12">
        <v>1828283.34</v>
      </c>
      <c r="K3499" s="12">
        <v>4184.03</v>
      </c>
      <c r="L3499" s="4">
        <v>764</v>
      </c>
      <c r="M3499" s="4" t="s">
        <v>42</v>
      </c>
      <c r="N3499" s="4" t="str" cm="1">
        <f t="array" ref="N3499">_xlfn.SWITCH(E3499,"Delhi","North","Chennai","South","Hyderabad","South","Mumbai","Central","Bangalore","South")</f>
        <v>Central</v>
      </c>
      <c r="O3499" s="12">
        <v>312601.61</v>
      </c>
      <c r="P3499" s="4">
        <f>Table1[[#This Row],[Delivery_Date]]-Table1[[#This Row],[Order_Date]]</f>
        <v>2</v>
      </c>
      <c r="Q3499" s="4" t="str">
        <f>IF(Table1[[#This Row],[Delivery delay days]]&gt;5,"delay","on time")</f>
        <v>on time</v>
      </c>
      <c r="R3499" s="10">
        <f>DATEVALUE(Table1[[#This Row],[Delivery_Date]])</f>
        <v>45238</v>
      </c>
      <c r="S3499" s="10">
        <f>DATEVALUE(Table1[[#This Row],[Order_Date]])</f>
        <v>45236</v>
      </c>
      <c r="T3499" s="4" t="str" cm="1">
        <f t="array" ref="T3499">_xlfn.IFS(Table1[[#This Row],[Inventory_Level]]&lt;=200,"low",Table1[[#This Row],[Inventory_Level]]&gt;=700,"high",Table1[[#This Row],[Inventory_Level]]&gt;200,"medium")</f>
        <v>high</v>
      </c>
    </row>
    <row r="3500" spans="1:20" x14ac:dyDescent="0.35">
      <c r="A3500" s="4">
        <v>3499</v>
      </c>
      <c r="B3500" s="4" t="s">
        <v>65</v>
      </c>
      <c r="C3500" s="4" t="s">
        <v>16</v>
      </c>
      <c r="D3500" s="4" t="s">
        <v>39</v>
      </c>
      <c r="E3500" s="4" t="s">
        <v>60</v>
      </c>
      <c r="F3500" s="10" t="s">
        <v>147</v>
      </c>
      <c r="G3500" s="11" t="s">
        <v>56</v>
      </c>
      <c r="H3500" s="4">
        <v>40</v>
      </c>
      <c r="I3500" s="12">
        <v>24750.32</v>
      </c>
      <c r="J3500" s="12">
        <v>990012.8</v>
      </c>
      <c r="K3500" s="12">
        <v>2361.08</v>
      </c>
      <c r="L3500" s="4">
        <v>397</v>
      </c>
      <c r="M3500" s="4" t="s">
        <v>21</v>
      </c>
      <c r="N3500" s="4" t="str" cm="1">
        <f t="array" ref="N3500">_xlfn.SWITCH(E3500,"Delhi","North","Chennai","South","Hyderabad","South","Mumbai","Central","Bangalore","South")</f>
        <v>South</v>
      </c>
      <c r="O3500" s="12">
        <v>182359.58</v>
      </c>
      <c r="P3500" s="4">
        <f>Table1[[#This Row],[Delivery_Date]]-Table1[[#This Row],[Order_Date]]</f>
        <v>3</v>
      </c>
      <c r="Q3500" s="4" t="str">
        <f>IF(Table1[[#This Row],[Delivery delay days]]&gt;5,"delay","on time")</f>
        <v>on time</v>
      </c>
      <c r="R3500" s="10">
        <f>DATEVALUE(Table1[[#This Row],[Delivery_Date]])</f>
        <v>45150</v>
      </c>
      <c r="S3500" s="10">
        <f>DATEVALUE(Table1[[#This Row],[Order_Date]])</f>
        <v>45147</v>
      </c>
      <c r="T3500" s="4" t="str" cm="1">
        <f t="array" ref="T3500">_xlfn.IFS(Table1[[#This Row],[Inventory_Level]]&lt;=200,"low",Table1[[#This Row],[Inventory_Level]]&gt;=700,"high",Table1[[#This Row],[Inventory_Level]]&gt;200,"medium")</f>
        <v>medium</v>
      </c>
    </row>
    <row r="3501" spans="1:20" x14ac:dyDescent="0.35">
      <c r="A3501" s="4">
        <v>3500</v>
      </c>
      <c r="B3501" s="4" t="s">
        <v>44</v>
      </c>
      <c r="C3501" s="4" t="s">
        <v>24</v>
      </c>
      <c r="D3501" s="4" t="s">
        <v>25</v>
      </c>
      <c r="E3501" s="4" t="s">
        <v>26</v>
      </c>
      <c r="F3501" s="10" t="s">
        <v>105</v>
      </c>
      <c r="G3501" s="11" t="s">
        <v>274</v>
      </c>
      <c r="H3501" s="4">
        <v>86</v>
      </c>
      <c r="I3501" s="12">
        <v>30470.62</v>
      </c>
      <c r="J3501" s="12">
        <v>2620473.3199999998</v>
      </c>
      <c r="K3501" s="12">
        <v>2600.2800000000002</v>
      </c>
      <c r="L3501" s="4">
        <v>779</v>
      </c>
      <c r="M3501" s="4" t="s">
        <v>29</v>
      </c>
      <c r="N3501" s="4" t="str" cm="1">
        <f t="array" ref="N3501">_xlfn.SWITCH(E3501,"Delhi","North","Chennai","South","Hyderabad","South","Mumbai","Central","Bangalore","South")</f>
        <v>South</v>
      </c>
      <c r="O3501" s="12">
        <v>443303.36</v>
      </c>
      <c r="P3501" s="4">
        <f>Table1[[#This Row],[Delivery_Date]]-Table1[[#This Row],[Order_Date]]</f>
        <v>2</v>
      </c>
      <c r="Q3501" s="4" t="str">
        <f>IF(Table1[[#This Row],[Delivery delay days]]&gt;5,"delay","on time")</f>
        <v>on time</v>
      </c>
      <c r="R3501" s="10">
        <f>DATEVALUE(Table1[[#This Row],[Delivery_Date]])</f>
        <v>45013</v>
      </c>
      <c r="S3501" s="10">
        <f>DATEVALUE(Table1[[#This Row],[Order_Date]])</f>
        <v>45011</v>
      </c>
      <c r="T3501" s="4" t="str" cm="1">
        <f t="array" ref="T3501">_xlfn.IFS(Table1[[#This Row],[Inventory_Level]]&lt;=200,"low",Table1[[#This Row],[Inventory_Level]]&gt;=700,"high",Table1[[#This Row],[Inventory_Level]]&gt;200,"medium")</f>
        <v>high</v>
      </c>
    </row>
    <row r="3502" spans="1:20" x14ac:dyDescent="0.35">
      <c r="A3502" s="4">
        <v>3501</v>
      </c>
      <c r="B3502" s="4" t="s">
        <v>23</v>
      </c>
      <c r="C3502" s="4" t="s">
        <v>16</v>
      </c>
      <c r="D3502" s="4" t="s">
        <v>32</v>
      </c>
      <c r="E3502" s="4" t="s">
        <v>60</v>
      </c>
      <c r="F3502" s="10" t="s">
        <v>407</v>
      </c>
      <c r="G3502" s="11" t="s">
        <v>176</v>
      </c>
      <c r="H3502" s="4">
        <v>4</v>
      </c>
      <c r="I3502" s="12">
        <v>11074.4</v>
      </c>
      <c r="J3502" s="12">
        <v>44297.599999999999</v>
      </c>
      <c r="K3502" s="12">
        <v>2222.52</v>
      </c>
      <c r="L3502" s="4">
        <v>733</v>
      </c>
      <c r="M3502" s="4" t="s">
        <v>21</v>
      </c>
      <c r="N3502" s="4" t="str" cm="1">
        <f t="array" ref="N3502">_xlfn.SWITCH(E3502,"Delhi","North","Chennai","South","Hyderabad","South","Mumbai","Central","Bangalore","South")</f>
        <v>South</v>
      </c>
      <c r="O3502" s="12">
        <v>2980.2</v>
      </c>
      <c r="P3502" s="4">
        <f>Table1[[#This Row],[Delivery_Date]]-Table1[[#This Row],[Order_Date]]</f>
        <v>3</v>
      </c>
      <c r="Q3502" s="4" t="str">
        <f>IF(Table1[[#This Row],[Delivery delay days]]&gt;5,"delay","on time")</f>
        <v>on time</v>
      </c>
      <c r="R3502" s="10">
        <f>DATEVALUE(Table1[[#This Row],[Delivery_Date]])</f>
        <v>45101</v>
      </c>
      <c r="S3502" s="10">
        <f>DATEVALUE(Table1[[#This Row],[Order_Date]])</f>
        <v>45098</v>
      </c>
      <c r="T3502" s="4" t="str" cm="1">
        <f t="array" ref="T3502">_xlfn.IFS(Table1[[#This Row],[Inventory_Level]]&lt;=200,"low",Table1[[#This Row],[Inventory_Level]]&gt;=700,"high",Table1[[#This Row],[Inventory_Level]]&gt;200,"medium")</f>
        <v>high</v>
      </c>
    </row>
    <row r="3503" spans="1:20" x14ac:dyDescent="0.35">
      <c r="A3503" s="4">
        <v>3502</v>
      </c>
      <c r="B3503" s="4" t="s">
        <v>59</v>
      </c>
      <c r="C3503" s="4" t="s">
        <v>16</v>
      </c>
      <c r="D3503" s="4" t="s">
        <v>32</v>
      </c>
      <c r="E3503" s="4" t="s">
        <v>18</v>
      </c>
      <c r="F3503" s="10" t="s">
        <v>104</v>
      </c>
      <c r="G3503" s="11" t="s">
        <v>250</v>
      </c>
      <c r="H3503" s="4">
        <v>2</v>
      </c>
      <c r="I3503" s="12">
        <v>31400.06</v>
      </c>
      <c r="J3503" s="12">
        <v>62800.12</v>
      </c>
      <c r="K3503" s="12">
        <v>1802.61</v>
      </c>
      <c r="L3503" s="4">
        <v>777</v>
      </c>
      <c r="M3503" s="4" t="s">
        <v>21</v>
      </c>
      <c r="N3503" s="4" t="str" cm="1">
        <f t="array" ref="N3503">_xlfn.SWITCH(E3503,"Delhi","North","Chennai","South","Hyderabad","South","Mumbai","Central","Bangalore","South")</f>
        <v>North</v>
      </c>
      <c r="O3503" s="12">
        <v>11061.63</v>
      </c>
      <c r="P3503" s="4">
        <f>Table1[[#This Row],[Delivery_Date]]-Table1[[#This Row],[Order_Date]]</f>
        <v>13</v>
      </c>
      <c r="Q3503" s="4" t="str">
        <f>IF(Table1[[#This Row],[Delivery delay days]]&gt;5,"delay","on time")</f>
        <v>delay</v>
      </c>
      <c r="R3503" s="10">
        <f>DATEVALUE(Table1[[#This Row],[Delivery_Date]])</f>
        <v>45019</v>
      </c>
      <c r="S3503" s="10">
        <f>DATEVALUE(Table1[[#This Row],[Order_Date]])</f>
        <v>45006</v>
      </c>
      <c r="T3503" s="4" t="str" cm="1">
        <f t="array" ref="T3503">_xlfn.IFS(Table1[[#This Row],[Inventory_Level]]&lt;=200,"low",Table1[[#This Row],[Inventory_Level]]&gt;=700,"high",Table1[[#This Row],[Inventory_Level]]&gt;200,"medium")</f>
        <v>high</v>
      </c>
    </row>
    <row r="3504" spans="1:20" x14ac:dyDescent="0.35">
      <c r="A3504" s="4">
        <v>3503</v>
      </c>
      <c r="B3504" s="4" t="s">
        <v>15</v>
      </c>
      <c r="C3504" s="4" t="s">
        <v>24</v>
      </c>
      <c r="D3504" s="4" t="s">
        <v>32</v>
      </c>
      <c r="E3504" s="4" t="s">
        <v>60</v>
      </c>
      <c r="F3504" s="10" t="s">
        <v>326</v>
      </c>
      <c r="G3504" s="11" t="s">
        <v>378</v>
      </c>
      <c r="H3504" s="4">
        <v>18</v>
      </c>
      <c r="I3504" s="12">
        <v>9081.83</v>
      </c>
      <c r="J3504" s="12">
        <v>163472.94</v>
      </c>
      <c r="K3504" s="12">
        <v>3731.56</v>
      </c>
      <c r="L3504" s="4">
        <v>484</v>
      </c>
      <c r="M3504" s="4" t="s">
        <v>29</v>
      </c>
      <c r="N3504" s="4" t="str" cm="1">
        <f t="array" ref="N3504">_xlfn.SWITCH(E3504,"Delhi","North","Chennai","South","Hyderabad","South","Mumbai","Central","Bangalore","South")</f>
        <v>South</v>
      </c>
      <c r="O3504" s="12">
        <v>26002</v>
      </c>
      <c r="P3504" s="4">
        <f>Table1[[#This Row],[Delivery_Date]]-Table1[[#This Row],[Order_Date]]</f>
        <v>8</v>
      </c>
      <c r="Q3504" s="4" t="str">
        <f>IF(Table1[[#This Row],[Delivery delay days]]&gt;5,"delay","on time")</f>
        <v>delay</v>
      </c>
      <c r="R3504" s="10">
        <f>DATEVALUE(Table1[[#This Row],[Delivery_Date]])</f>
        <v>45120</v>
      </c>
      <c r="S3504" s="10">
        <f>DATEVALUE(Table1[[#This Row],[Order_Date]])</f>
        <v>45112</v>
      </c>
      <c r="T3504" s="4" t="str" cm="1">
        <f t="array" ref="T3504">_xlfn.IFS(Table1[[#This Row],[Inventory_Level]]&lt;=200,"low",Table1[[#This Row],[Inventory_Level]]&gt;=700,"high",Table1[[#This Row],[Inventory_Level]]&gt;200,"medium")</f>
        <v>medium</v>
      </c>
    </row>
    <row r="3505" spans="1:20" x14ac:dyDescent="0.35">
      <c r="A3505" s="4">
        <v>3504</v>
      </c>
      <c r="B3505" s="4" t="s">
        <v>15</v>
      </c>
      <c r="C3505" s="4" t="s">
        <v>16</v>
      </c>
      <c r="D3505" s="4" t="s">
        <v>39</v>
      </c>
      <c r="E3505" s="4" t="s">
        <v>60</v>
      </c>
      <c r="F3505" s="10" t="s">
        <v>412</v>
      </c>
      <c r="G3505" s="11" t="s">
        <v>222</v>
      </c>
      <c r="H3505" s="4">
        <v>21</v>
      </c>
      <c r="I3505" s="12">
        <v>25169.52</v>
      </c>
      <c r="J3505" s="12">
        <v>528559.92000000004</v>
      </c>
      <c r="K3505" s="12">
        <v>1781</v>
      </c>
      <c r="L3505" s="4">
        <v>925</v>
      </c>
      <c r="M3505" s="4" t="s">
        <v>21</v>
      </c>
      <c r="N3505" s="4" t="str" cm="1">
        <f t="array" ref="N3505">_xlfn.SWITCH(E3505,"Delhi","North","Chennai","South","Hyderabad","South","Mumbai","Central","Bangalore","South")</f>
        <v>South</v>
      </c>
      <c r="O3505" s="12">
        <v>78325.87</v>
      </c>
      <c r="P3505" s="4">
        <f>Table1[[#This Row],[Delivery_Date]]-Table1[[#This Row],[Order_Date]]</f>
        <v>6</v>
      </c>
      <c r="Q3505" s="4" t="str">
        <f>IF(Table1[[#This Row],[Delivery delay days]]&gt;5,"delay","on time")</f>
        <v>delay</v>
      </c>
      <c r="R3505" s="10">
        <f>DATEVALUE(Table1[[#This Row],[Delivery_Date]])</f>
        <v>45225</v>
      </c>
      <c r="S3505" s="10">
        <f>DATEVALUE(Table1[[#This Row],[Order_Date]])</f>
        <v>45219</v>
      </c>
      <c r="T3505" s="4" t="str" cm="1">
        <f t="array" ref="T3505">_xlfn.IFS(Table1[[#This Row],[Inventory_Level]]&lt;=200,"low",Table1[[#This Row],[Inventory_Level]]&gt;=700,"high",Table1[[#This Row],[Inventory_Level]]&gt;200,"medium")</f>
        <v>high</v>
      </c>
    </row>
    <row r="3506" spans="1:20" x14ac:dyDescent="0.35">
      <c r="A3506" s="4">
        <v>3505</v>
      </c>
      <c r="B3506" s="4" t="s">
        <v>31</v>
      </c>
      <c r="C3506" s="4" t="s">
        <v>24</v>
      </c>
      <c r="D3506" s="4" t="s">
        <v>39</v>
      </c>
      <c r="E3506" s="4" t="s">
        <v>18</v>
      </c>
      <c r="F3506" s="10" t="s">
        <v>326</v>
      </c>
      <c r="G3506" s="11" t="s">
        <v>130</v>
      </c>
      <c r="H3506" s="4">
        <v>95</v>
      </c>
      <c r="I3506" s="12">
        <v>40724.67</v>
      </c>
      <c r="J3506" s="12">
        <v>3868843.65</v>
      </c>
      <c r="K3506" s="12">
        <v>648.73</v>
      </c>
      <c r="L3506" s="4">
        <v>645</v>
      </c>
      <c r="M3506" s="4" t="s">
        <v>42</v>
      </c>
      <c r="N3506" s="4" t="str" cm="1">
        <f t="array" ref="N3506">_xlfn.SWITCH(E3506,"Delhi","North","Chennai","South","Hyderabad","South","Mumbai","Central","Bangalore","South")</f>
        <v>North</v>
      </c>
      <c r="O3506" s="12">
        <v>479566.81</v>
      </c>
      <c r="P3506" s="4">
        <f>Table1[[#This Row],[Delivery_Date]]-Table1[[#This Row],[Order_Date]]</f>
        <v>13</v>
      </c>
      <c r="Q3506" s="4" t="str">
        <f>IF(Table1[[#This Row],[Delivery delay days]]&gt;5,"delay","on time")</f>
        <v>delay</v>
      </c>
      <c r="R3506" s="10">
        <f>DATEVALUE(Table1[[#This Row],[Delivery_Date]])</f>
        <v>45125</v>
      </c>
      <c r="S3506" s="10">
        <f>DATEVALUE(Table1[[#This Row],[Order_Date]])</f>
        <v>45112</v>
      </c>
      <c r="T3506" s="4" t="str" cm="1">
        <f t="array" ref="T3506">_xlfn.IFS(Table1[[#This Row],[Inventory_Level]]&lt;=200,"low",Table1[[#This Row],[Inventory_Level]]&gt;=700,"high",Table1[[#This Row],[Inventory_Level]]&gt;200,"medium")</f>
        <v>medium</v>
      </c>
    </row>
    <row r="3507" spans="1:20" x14ac:dyDescent="0.35">
      <c r="A3507" s="4">
        <v>3506</v>
      </c>
      <c r="B3507" s="4" t="s">
        <v>51</v>
      </c>
      <c r="C3507" s="4" t="s">
        <v>16</v>
      </c>
      <c r="D3507" s="4" t="s">
        <v>17</v>
      </c>
      <c r="E3507" s="4" t="s">
        <v>26</v>
      </c>
      <c r="F3507" s="10" t="s">
        <v>390</v>
      </c>
      <c r="G3507" s="11" t="s">
        <v>199</v>
      </c>
      <c r="H3507" s="4">
        <v>72</v>
      </c>
      <c r="I3507" s="12">
        <v>45628.59</v>
      </c>
      <c r="J3507" s="12">
        <v>3285258.48</v>
      </c>
      <c r="K3507" s="12">
        <v>1519.19</v>
      </c>
      <c r="L3507" s="4">
        <v>152</v>
      </c>
      <c r="M3507" s="4" t="s">
        <v>21</v>
      </c>
      <c r="N3507" s="4" t="str" cm="1">
        <f t="array" ref="N3507">_xlfn.SWITCH(E3507,"Delhi","North","Chennai","South","Hyderabad","South","Mumbai","Central","Bangalore","South")</f>
        <v>South</v>
      </c>
      <c r="O3507" s="12">
        <v>476748.84</v>
      </c>
      <c r="P3507" s="4">
        <f>Table1[[#This Row],[Delivery_Date]]-Table1[[#This Row],[Order_Date]]</f>
        <v>10</v>
      </c>
      <c r="Q3507" s="4" t="str">
        <f>IF(Table1[[#This Row],[Delivery delay days]]&gt;5,"delay","on time")</f>
        <v>delay</v>
      </c>
      <c r="R3507" s="10">
        <f>DATEVALUE(Table1[[#This Row],[Delivery_Date]])</f>
        <v>45110</v>
      </c>
      <c r="S3507" s="10">
        <f>DATEVALUE(Table1[[#This Row],[Order_Date]])</f>
        <v>45100</v>
      </c>
      <c r="T3507" s="4" t="str" cm="1">
        <f t="array" ref="T3507">_xlfn.IFS(Table1[[#This Row],[Inventory_Level]]&lt;=200,"low",Table1[[#This Row],[Inventory_Level]]&gt;=700,"high",Table1[[#This Row],[Inventory_Level]]&gt;200,"medium")</f>
        <v>low</v>
      </c>
    </row>
    <row r="3508" spans="1:20" x14ac:dyDescent="0.35">
      <c r="A3508" s="4">
        <v>3507</v>
      </c>
      <c r="B3508" s="4" t="s">
        <v>51</v>
      </c>
      <c r="C3508" s="4" t="s">
        <v>24</v>
      </c>
      <c r="D3508" s="4" t="s">
        <v>45</v>
      </c>
      <c r="E3508" s="4" t="s">
        <v>52</v>
      </c>
      <c r="F3508" s="10" t="s">
        <v>85</v>
      </c>
      <c r="G3508" s="11" t="s">
        <v>234</v>
      </c>
      <c r="H3508" s="4">
        <v>16</v>
      </c>
      <c r="I3508" s="12">
        <v>8210.14</v>
      </c>
      <c r="J3508" s="12">
        <v>131362.23999999999</v>
      </c>
      <c r="K3508" s="12">
        <v>3641.07</v>
      </c>
      <c r="L3508" s="4">
        <v>284</v>
      </c>
      <c r="M3508" s="4" t="s">
        <v>35</v>
      </c>
      <c r="N3508" s="4" t="str" cm="1">
        <f t="array" ref="N3508">_xlfn.SWITCH(E3508,"Delhi","North","Chennai","South","Hyderabad","South","Mumbai","Central","Bangalore","South")</f>
        <v>Central</v>
      </c>
      <c r="O3508" s="12">
        <v>13021.42</v>
      </c>
      <c r="P3508" s="4">
        <f>Table1[[#This Row],[Delivery_Date]]-Table1[[#This Row],[Order_Date]]</f>
        <v>7</v>
      </c>
      <c r="Q3508" s="4" t="str">
        <f>IF(Table1[[#This Row],[Delivery delay days]]&gt;5,"delay","on time")</f>
        <v>delay</v>
      </c>
      <c r="R3508" s="10">
        <f>DATEVALUE(Table1[[#This Row],[Delivery_Date]])</f>
        <v>45047</v>
      </c>
      <c r="S3508" s="10">
        <f>DATEVALUE(Table1[[#This Row],[Order_Date]])</f>
        <v>45040</v>
      </c>
      <c r="T3508" s="4" t="str" cm="1">
        <f t="array" ref="T3508">_xlfn.IFS(Table1[[#This Row],[Inventory_Level]]&lt;=200,"low",Table1[[#This Row],[Inventory_Level]]&gt;=700,"high",Table1[[#This Row],[Inventory_Level]]&gt;200,"medium")</f>
        <v>medium</v>
      </c>
    </row>
    <row r="3509" spans="1:20" x14ac:dyDescent="0.35">
      <c r="A3509" s="4">
        <v>3508</v>
      </c>
      <c r="B3509" s="4" t="s">
        <v>51</v>
      </c>
      <c r="C3509" s="4" t="s">
        <v>16</v>
      </c>
      <c r="D3509" s="4" t="s">
        <v>32</v>
      </c>
      <c r="E3509" s="4" t="s">
        <v>52</v>
      </c>
      <c r="F3509" s="10" t="s">
        <v>55</v>
      </c>
      <c r="G3509" s="11" t="s">
        <v>380</v>
      </c>
      <c r="H3509" s="4">
        <v>21</v>
      </c>
      <c r="I3509" s="12">
        <v>22076.05</v>
      </c>
      <c r="J3509" s="12">
        <v>463597.05</v>
      </c>
      <c r="K3509" s="12">
        <v>3740.7</v>
      </c>
      <c r="L3509" s="4">
        <v>600</v>
      </c>
      <c r="M3509" s="4" t="s">
        <v>29</v>
      </c>
      <c r="N3509" s="4" t="str" cm="1">
        <f t="array" ref="N3509">_xlfn.SWITCH(E3509,"Delhi","North","Chennai","South","Hyderabad","South","Mumbai","Central","Bangalore","South")</f>
        <v>Central</v>
      </c>
      <c r="O3509" s="12">
        <v>72667.59</v>
      </c>
      <c r="P3509" s="4">
        <f>Table1[[#This Row],[Delivery_Date]]-Table1[[#This Row],[Order_Date]]</f>
        <v>11</v>
      </c>
      <c r="Q3509" s="4" t="str">
        <f>IF(Table1[[#This Row],[Delivery delay days]]&gt;5,"delay","on time")</f>
        <v>delay</v>
      </c>
      <c r="R3509" s="10">
        <f>DATEVALUE(Table1[[#This Row],[Delivery_Date]])</f>
        <v>45152</v>
      </c>
      <c r="S3509" s="10">
        <f>DATEVALUE(Table1[[#This Row],[Order_Date]])</f>
        <v>45141</v>
      </c>
      <c r="T3509" s="4" t="str" cm="1">
        <f t="array" ref="T3509">_xlfn.IFS(Table1[[#This Row],[Inventory_Level]]&lt;=200,"low",Table1[[#This Row],[Inventory_Level]]&gt;=700,"high",Table1[[#This Row],[Inventory_Level]]&gt;200,"medium")</f>
        <v>medium</v>
      </c>
    </row>
    <row r="3510" spans="1:20" x14ac:dyDescent="0.35">
      <c r="A3510" s="4">
        <v>3509</v>
      </c>
      <c r="B3510" s="4" t="s">
        <v>51</v>
      </c>
      <c r="C3510" s="4" t="s">
        <v>38</v>
      </c>
      <c r="D3510" s="4" t="s">
        <v>25</v>
      </c>
      <c r="E3510" s="4" t="s">
        <v>18</v>
      </c>
      <c r="F3510" s="10" t="s">
        <v>293</v>
      </c>
      <c r="G3510" s="11" t="s">
        <v>148</v>
      </c>
      <c r="H3510" s="4">
        <v>99</v>
      </c>
      <c r="I3510" s="12">
        <v>4605.6099999999997</v>
      </c>
      <c r="J3510" s="12">
        <v>455955.39</v>
      </c>
      <c r="K3510" s="12">
        <v>117.56</v>
      </c>
      <c r="L3510" s="4">
        <v>914</v>
      </c>
      <c r="M3510" s="4" t="s">
        <v>29</v>
      </c>
      <c r="N3510" s="4" t="str" cm="1">
        <f t="array" ref="N3510">_xlfn.SWITCH(E3510,"Delhi","North","Chennai","South","Hyderabad","South","Mumbai","Central","Bangalore","South")</f>
        <v>North</v>
      </c>
      <c r="O3510" s="12">
        <v>37061.120000000003</v>
      </c>
      <c r="P3510" s="4">
        <f>Table1[[#This Row],[Delivery_Date]]-Table1[[#This Row],[Order_Date]]</f>
        <v>5</v>
      </c>
      <c r="Q3510" s="4" t="str">
        <f>IF(Table1[[#This Row],[Delivery delay days]]&gt;5,"delay","on time")</f>
        <v>on time</v>
      </c>
      <c r="R3510" s="10">
        <f>DATEVALUE(Table1[[#This Row],[Delivery_Date]])</f>
        <v>45151</v>
      </c>
      <c r="S3510" s="10">
        <f>DATEVALUE(Table1[[#This Row],[Order_Date]])</f>
        <v>45146</v>
      </c>
      <c r="T3510" s="4" t="str" cm="1">
        <f t="array" ref="T3510">_xlfn.IFS(Table1[[#This Row],[Inventory_Level]]&lt;=200,"low",Table1[[#This Row],[Inventory_Level]]&gt;=700,"high",Table1[[#This Row],[Inventory_Level]]&gt;200,"medium")</f>
        <v>high</v>
      </c>
    </row>
    <row r="3511" spans="1:20" x14ac:dyDescent="0.35">
      <c r="A3511" s="4">
        <v>3510</v>
      </c>
      <c r="B3511" s="4" t="s">
        <v>44</v>
      </c>
      <c r="C3511" s="4" t="s">
        <v>38</v>
      </c>
      <c r="D3511" s="4" t="s">
        <v>32</v>
      </c>
      <c r="E3511" s="4" t="s">
        <v>46</v>
      </c>
      <c r="F3511" s="10" t="s">
        <v>209</v>
      </c>
      <c r="G3511" s="11" t="s">
        <v>386</v>
      </c>
      <c r="H3511" s="4">
        <v>17</v>
      </c>
      <c r="I3511" s="12">
        <v>38914.29</v>
      </c>
      <c r="J3511" s="12">
        <v>661542.93000000005</v>
      </c>
      <c r="K3511" s="12">
        <v>2498.02</v>
      </c>
      <c r="L3511" s="4">
        <v>218</v>
      </c>
      <c r="M3511" s="4" t="s">
        <v>35</v>
      </c>
      <c r="N3511" s="4" t="str" cm="1">
        <f t="array" ref="N3511">_xlfn.SWITCH(E3511,"Delhi","North","Chennai","South","Hyderabad","South","Mumbai","Central","Bangalore","South")</f>
        <v>South</v>
      </c>
      <c r="O3511" s="12">
        <v>111955.85</v>
      </c>
      <c r="P3511" s="4">
        <f>Table1[[#This Row],[Delivery_Date]]-Table1[[#This Row],[Order_Date]]</f>
        <v>15</v>
      </c>
      <c r="Q3511" s="4" t="str">
        <f>IF(Table1[[#This Row],[Delivery delay days]]&gt;5,"delay","on time")</f>
        <v>delay</v>
      </c>
      <c r="R3511" s="10">
        <f>DATEVALUE(Table1[[#This Row],[Delivery_Date]])</f>
        <v>45132</v>
      </c>
      <c r="S3511" s="10">
        <f>DATEVALUE(Table1[[#This Row],[Order_Date]])</f>
        <v>45117</v>
      </c>
      <c r="T3511" s="4" t="str" cm="1">
        <f t="array" ref="T3511">_xlfn.IFS(Table1[[#This Row],[Inventory_Level]]&lt;=200,"low",Table1[[#This Row],[Inventory_Level]]&gt;=700,"high",Table1[[#This Row],[Inventory_Level]]&gt;200,"medium")</f>
        <v>medium</v>
      </c>
    </row>
    <row r="3512" spans="1:20" x14ac:dyDescent="0.35">
      <c r="A3512" s="4">
        <v>3511</v>
      </c>
      <c r="B3512" s="4" t="s">
        <v>37</v>
      </c>
      <c r="C3512" s="4" t="s">
        <v>16</v>
      </c>
      <c r="D3512" s="4" t="s">
        <v>45</v>
      </c>
      <c r="E3512" s="4" t="s">
        <v>18</v>
      </c>
      <c r="F3512" s="10" t="s">
        <v>239</v>
      </c>
      <c r="G3512" s="11" t="s">
        <v>315</v>
      </c>
      <c r="H3512" s="4">
        <v>89</v>
      </c>
      <c r="I3512" s="12">
        <v>14277.72</v>
      </c>
      <c r="J3512" s="12">
        <v>1270717.08</v>
      </c>
      <c r="K3512" s="12">
        <v>1812.69</v>
      </c>
      <c r="L3512" s="4">
        <v>16</v>
      </c>
      <c r="M3512" s="4" t="s">
        <v>29</v>
      </c>
      <c r="N3512" s="4" t="str" cm="1">
        <f t="array" ref="N3512">_xlfn.SWITCH(E3512,"Delhi","North","Chennai","South","Hyderabad","South","Mumbai","Central","Bangalore","South")</f>
        <v>North</v>
      </c>
      <c r="O3512" s="12">
        <v>159681.04999999999</v>
      </c>
      <c r="P3512" s="4">
        <f>Table1[[#This Row],[Delivery_Date]]-Table1[[#This Row],[Order_Date]]</f>
        <v>4</v>
      </c>
      <c r="Q3512" s="4" t="str">
        <f>IF(Table1[[#This Row],[Delivery delay days]]&gt;5,"delay","on time")</f>
        <v>on time</v>
      </c>
      <c r="R3512" s="10">
        <f>DATEVALUE(Table1[[#This Row],[Delivery_Date]])</f>
        <v>45091</v>
      </c>
      <c r="S3512" s="10">
        <f>DATEVALUE(Table1[[#This Row],[Order_Date]])</f>
        <v>45087</v>
      </c>
      <c r="T3512" s="4" t="str" cm="1">
        <f t="array" ref="T3512">_xlfn.IFS(Table1[[#This Row],[Inventory_Level]]&lt;=200,"low",Table1[[#This Row],[Inventory_Level]]&gt;=700,"high",Table1[[#This Row],[Inventory_Level]]&gt;200,"medium")</f>
        <v>low</v>
      </c>
    </row>
    <row r="3513" spans="1:20" x14ac:dyDescent="0.35">
      <c r="A3513" s="4">
        <v>3512</v>
      </c>
      <c r="B3513" s="4" t="s">
        <v>15</v>
      </c>
      <c r="C3513" s="4" t="s">
        <v>24</v>
      </c>
      <c r="D3513" s="4" t="s">
        <v>39</v>
      </c>
      <c r="E3513" s="4" t="s">
        <v>60</v>
      </c>
      <c r="F3513" s="10" t="s">
        <v>276</v>
      </c>
      <c r="G3513" s="11" t="s">
        <v>203</v>
      </c>
      <c r="H3513" s="4">
        <v>92</v>
      </c>
      <c r="I3513" s="12">
        <v>37146.33</v>
      </c>
      <c r="J3513" s="12">
        <v>3417462.36</v>
      </c>
      <c r="K3513" s="12">
        <v>2374.1999999999998</v>
      </c>
      <c r="L3513" s="4">
        <v>491</v>
      </c>
      <c r="M3513" s="4" t="s">
        <v>29</v>
      </c>
      <c r="N3513" s="4" t="str" cm="1">
        <f t="array" ref="N3513">_xlfn.SWITCH(E3513,"Delhi","North","Chennai","South","Hyderabad","South","Mumbai","Central","Bangalore","South")</f>
        <v>South</v>
      </c>
      <c r="O3513" s="12">
        <v>284028.90000000002</v>
      </c>
      <c r="P3513" s="4">
        <f>Table1[[#This Row],[Delivery_Date]]-Table1[[#This Row],[Order_Date]]</f>
        <v>4</v>
      </c>
      <c r="Q3513" s="4" t="str">
        <f>IF(Table1[[#This Row],[Delivery delay days]]&gt;5,"delay","on time")</f>
        <v>on time</v>
      </c>
      <c r="R3513" s="10">
        <f>DATEVALUE(Table1[[#This Row],[Delivery_Date]])</f>
        <v>45014</v>
      </c>
      <c r="S3513" s="10">
        <f>DATEVALUE(Table1[[#This Row],[Order_Date]])</f>
        <v>45010</v>
      </c>
      <c r="T3513" s="4" t="str" cm="1">
        <f t="array" ref="T3513">_xlfn.IFS(Table1[[#This Row],[Inventory_Level]]&lt;=200,"low",Table1[[#This Row],[Inventory_Level]]&gt;=700,"high",Table1[[#This Row],[Inventory_Level]]&gt;200,"medium")</f>
        <v>medium</v>
      </c>
    </row>
    <row r="3514" spans="1:20" x14ac:dyDescent="0.35">
      <c r="A3514" s="4">
        <v>3513</v>
      </c>
      <c r="B3514" s="4" t="s">
        <v>37</v>
      </c>
      <c r="C3514" s="4" t="s">
        <v>16</v>
      </c>
      <c r="D3514" s="4" t="s">
        <v>17</v>
      </c>
      <c r="E3514" s="4" t="s">
        <v>18</v>
      </c>
      <c r="F3514" s="10" t="s">
        <v>240</v>
      </c>
      <c r="G3514" s="11" t="s">
        <v>208</v>
      </c>
      <c r="H3514" s="4">
        <v>4</v>
      </c>
      <c r="I3514" s="12">
        <v>42797.05</v>
      </c>
      <c r="J3514" s="12">
        <v>171188.2</v>
      </c>
      <c r="K3514" s="12">
        <v>4355.0600000000004</v>
      </c>
      <c r="L3514" s="4">
        <v>695</v>
      </c>
      <c r="M3514" s="4" t="s">
        <v>35</v>
      </c>
      <c r="N3514" s="4" t="str" cm="1">
        <f t="array" ref="N3514">_xlfn.SWITCH(E3514,"Delhi","North","Chennai","South","Hyderabad","South","Mumbai","Central","Bangalore","South")</f>
        <v>North</v>
      </c>
      <c r="O3514" s="12">
        <v>20194.59</v>
      </c>
      <c r="P3514" s="4">
        <f>Table1[[#This Row],[Delivery_Date]]-Table1[[#This Row],[Order_Date]]</f>
        <v>15</v>
      </c>
      <c r="Q3514" s="4" t="str">
        <f>IF(Table1[[#This Row],[Delivery delay days]]&gt;5,"delay","on time")</f>
        <v>delay</v>
      </c>
      <c r="R3514" s="10">
        <f>DATEVALUE(Table1[[#This Row],[Delivery_Date]])</f>
        <v>45299</v>
      </c>
      <c r="S3514" s="10">
        <f>DATEVALUE(Table1[[#This Row],[Order_Date]])</f>
        <v>45284</v>
      </c>
      <c r="T3514" s="4" t="str" cm="1">
        <f t="array" ref="T3514">_xlfn.IFS(Table1[[#This Row],[Inventory_Level]]&lt;=200,"low",Table1[[#This Row],[Inventory_Level]]&gt;=700,"high",Table1[[#This Row],[Inventory_Level]]&gt;200,"medium")</f>
        <v>medium</v>
      </c>
    </row>
    <row r="3515" spans="1:20" x14ac:dyDescent="0.35">
      <c r="A3515" s="4">
        <v>3514</v>
      </c>
      <c r="B3515" s="4" t="s">
        <v>31</v>
      </c>
      <c r="C3515" s="4" t="s">
        <v>38</v>
      </c>
      <c r="D3515" s="4" t="s">
        <v>25</v>
      </c>
      <c r="E3515" s="4" t="s">
        <v>18</v>
      </c>
      <c r="F3515" s="10" t="s">
        <v>410</v>
      </c>
      <c r="G3515" s="11" t="s">
        <v>321</v>
      </c>
      <c r="H3515" s="4">
        <v>49</v>
      </c>
      <c r="I3515" s="12">
        <v>43847.67</v>
      </c>
      <c r="J3515" s="12">
        <v>2148535.83</v>
      </c>
      <c r="K3515" s="12">
        <v>4886.79</v>
      </c>
      <c r="L3515" s="4">
        <v>344</v>
      </c>
      <c r="M3515" s="4" t="s">
        <v>42</v>
      </c>
      <c r="N3515" s="4" t="str" cm="1">
        <f t="array" ref="N3515">_xlfn.SWITCH(E3515,"Delhi","North","Chennai","South","Hyderabad","South","Mumbai","Central","Bangalore","South")</f>
        <v>North</v>
      </c>
      <c r="O3515" s="12">
        <v>496622.08000000002</v>
      </c>
      <c r="P3515" s="4">
        <f>Table1[[#This Row],[Delivery_Date]]-Table1[[#This Row],[Order_Date]]</f>
        <v>15</v>
      </c>
      <c r="Q3515" s="4" t="str">
        <f>IF(Table1[[#This Row],[Delivery delay days]]&gt;5,"delay","on time")</f>
        <v>delay</v>
      </c>
      <c r="R3515" s="10">
        <f>DATEVALUE(Table1[[#This Row],[Delivery_Date]])</f>
        <v>45085</v>
      </c>
      <c r="S3515" s="10">
        <f>DATEVALUE(Table1[[#This Row],[Order_Date]])</f>
        <v>45070</v>
      </c>
      <c r="T3515" s="4" t="str" cm="1">
        <f t="array" ref="T3515">_xlfn.IFS(Table1[[#This Row],[Inventory_Level]]&lt;=200,"low",Table1[[#This Row],[Inventory_Level]]&gt;=700,"high",Table1[[#This Row],[Inventory_Level]]&gt;200,"medium")</f>
        <v>medium</v>
      </c>
    </row>
    <row r="3516" spans="1:20" x14ac:dyDescent="0.35">
      <c r="A3516" s="4">
        <v>3515</v>
      </c>
      <c r="B3516" s="4" t="s">
        <v>44</v>
      </c>
      <c r="C3516" s="4" t="s">
        <v>24</v>
      </c>
      <c r="D3516" s="4" t="s">
        <v>32</v>
      </c>
      <c r="E3516" s="4" t="s">
        <v>26</v>
      </c>
      <c r="F3516" s="10" t="s">
        <v>198</v>
      </c>
      <c r="G3516" s="11" t="s">
        <v>378</v>
      </c>
      <c r="H3516" s="4">
        <v>15</v>
      </c>
      <c r="I3516" s="12">
        <v>4762.43</v>
      </c>
      <c r="J3516" s="12">
        <v>71436.45</v>
      </c>
      <c r="K3516" s="12">
        <v>1961.48</v>
      </c>
      <c r="L3516" s="4">
        <v>92</v>
      </c>
      <c r="M3516" s="4" t="s">
        <v>35</v>
      </c>
      <c r="N3516" s="4" t="str" cm="1">
        <f t="array" ref="N3516">_xlfn.SWITCH(E3516,"Delhi","North","Chennai","South","Hyderabad","South","Mumbai","Central","Bangalore","South")</f>
        <v>South</v>
      </c>
      <c r="O3516" s="12">
        <v>16225.16</v>
      </c>
      <c r="P3516" s="4">
        <f>Table1[[#This Row],[Delivery_Date]]-Table1[[#This Row],[Order_Date]]</f>
        <v>13</v>
      </c>
      <c r="Q3516" s="4" t="str">
        <f>IF(Table1[[#This Row],[Delivery delay days]]&gt;5,"delay","on time")</f>
        <v>delay</v>
      </c>
      <c r="R3516" s="10">
        <f>DATEVALUE(Table1[[#This Row],[Delivery_Date]])</f>
        <v>45120</v>
      </c>
      <c r="S3516" s="10">
        <f>DATEVALUE(Table1[[#This Row],[Order_Date]])</f>
        <v>45107</v>
      </c>
      <c r="T3516" s="4" t="str" cm="1">
        <f t="array" ref="T3516">_xlfn.IFS(Table1[[#This Row],[Inventory_Level]]&lt;=200,"low",Table1[[#This Row],[Inventory_Level]]&gt;=700,"high",Table1[[#This Row],[Inventory_Level]]&gt;200,"medium")</f>
        <v>low</v>
      </c>
    </row>
    <row r="3517" spans="1:20" x14ac:dyDescent="0.35">
      <c r="A3517" s="4">
        <v>3516</v>
      </c>
      <c r="B3517" s="4" t="s">
        <v>15</v>
      </c>
      <c r="C3517" s="4" t="s">
        <v>24</v>
      </c>
      <c r="D3517" s="4" t="s">
        <v>32</v>
      </c>
      <c r="E3517" s="4" t="s">
        <v>52</v>
      </c>
      <c r="F3517" s="10" t="s">
        <v>233</v>
      </c>
      <c r="G3517" s="11" t="s">
        <v>193</v>
      </c>
      <c r="H3517" s="4">
        <v>36</v>
      </c>
      <c r="I3517" s="12">
        <v>17375.150000000001</v>
      </c>
      <c r="J3517" s="12">
        <v>625505.4</v>
      </c>
      <c r="K3517" s="12">
        <v>1899.34</v>
      </c>
      <c r="L3517" s="4">
        <v>652</v>
      </c>
      <c r="M3517" s="4" t="s">
        <v>42</v>
      </c>
      <c r="N3517" s="4" t="str" cm="1">
        <f t="array" ref="N3517">_xlfn.SWITCH(E3517,"Delhi","North","Chennai","South","Hyderabad","South","Mumbai","Central","Bangalore","South")</f>
        <v>Central</v>
      </c>
      <c r="O3517" s="12">
        <v>102289.53</v>
      </c>
      <c r="P3517" s="4">
        <f>Table1[[#This Row],[Delivery_Date]]-Table1[[#This Row],[Order_Date]]</f>
        <v>14</v>
      </c>
      <c r="Q3517" s="4" t="str">
        <f>IF(Table1[[#This Row],[Delivery delay days]]&gt;5,"delay","on time")</f>
        <v>delay</v>
      </c>
      <c r="R3517" s="10">
        <f>DATEVALUE(Table1[[#This Row],[Delivery_Date]])</f>
        <v>45209</v>
      </c>
      <c r="S3517" s="10">
        <f>DATEVALUE(Table1[[#This Row],[Order_Date]])</f>
        <v>45195</v>
      </c>
      <c r="T3517" s="4" t="str" cm="1">
        <f t="array" ref="T3517">_xlfn.IFS(Table1[[#This Row],[Inventory_Level]]&lt;=200,"low",Table1[[#This Row],[Inventory_Level]]&gt;=700,"high",Table1[[#This Row],[Inventory_Level]]&gt;200,"medium")</f>
        <v>medium</v>
      </c>
    </row>
    <row r="3518" spans="1:20" x14ac:dyDescent="0.35">
      <c r="A3518" s="4">
        <v>3517</v>
      </c>
      <c r="B3518" s="4" t="s">
        <v>44</v>
      </c>
      <c r="C3518" s="4" t="s">
        <v>38</v>
      </c>
      <c r="D3518" s="4" t="s">
        <v>32</v>
      </c>
      <c r="E3518" s="4" t="s">
        <v>18</v>
      </c>
      <c r="F3518" s="10" t="s">
        <v>376</v>
      </c>
      <c r="G3518" s="11" t="s">
        <v>352</v>
      </c>
      <c r="H3518" s="4">
        <v>36</v>
      </c>
      <c r="I3518" s="12">
        <v>46949.77</v>
      </c>
      <c r="J3518" s="12">
        <v>1690191.72</v>
      </c>
      <c r="K3518" s="12">
        <v>659.36</v>
      </c>
      <c r="L3518" s="4">
        <v>978</v>
      </c>
      <c r="M3518" s="4" t="s">
        <v>29</v>
      </c>
      <c r="N3518" s="4" t="str" cm="1">
        <f t="array" ref="N3518">_xlfn.SWITCH(E3518,"Delhi","North","Chennai","South","Hyderabad","South","Mumbai","Central","Bangalore","South")</f>
        <v>North</v>
      </c>
      <c r="O3518" s="12">
        <v>401169.47</v>
      </c>
      <c r="P3518" s="4">
        <f>Table1[[#This Row],[Delivery_Date]]-Table1[[#This Row],[Order_Date]]</f>
        <v>9</v>
      </c>
      <c r="Q3518" s="4" t="str">
        <f>IF(Table1[[#This Row],[Delivery delay days]]&gt;5,"delay","on time")</f>
        <v>delay</v>
      </c>
      <c r="R3518" s="10">
        <f>DATEVALUE(Table1[[#This Row],[Delivery_Date]])</f>
        <v>44950</v>
      </c>
      <c r="S3518" s="10">
        <f>DATEVALUE(Table1[[#This Row],[Order_Date]])</f>
        <v>44941</v>
      </c>
      <c r="T3518" s="4" t="str" cm="1">
        <f t="array" ref="T3518">_xlfn.IFS(Table1[[#This Row],[Inventory_Level]]&lt;=200,"low",Table1[[#This Row],[Inventory_Level]]&gt;=700,"high",Table1[[#This Row],[Inventory_Level]]&gt;200,"medium")</f>
        <v>high</v>
      </c>
    </row>
    <row r="3519" spans="1:20" x14ac:dyDescent="0.35">
      <c r="A3519" s="4">
        <v>3518</v>
      </c>
      <c r="B3519" s="4" t="s">
        <v>51</v>
      </c>
      <c r="C3519" s="4" t="s">
        <v>16</v>
      </c>
      <c r="D3519" s="4" t="s">
        <v>25</v>
      </c>
      <c r="E3519" s="4" t="s">
        <v>52</v>
      </c>
      <c r="F3519" s="10" t="s">
        <v>62</v>
      </c>
      <c r="G3519" s="11" t="s">
        <v>413</v>
      </c>
      <c r="H3519" s="4">
        <v>91</v>
      </c>
      <c r="I3519" s="12">
        <v>6141.37</v>
      </c>
      <c r="J3519" s="12">
        <v>558864.67000000004</v>
      </c>
      <c r="K3519" s="12">
        <v>1847.35</v>
      </c>
      <c r="L3519" s="4">
        <v>946</v>
      </c>
      <c r="M3519" s="4" t="s">
        <v>29</v>
      </c>
      <c r="N3519" s="4" t="str" cm="1">
        <f t="array" ref="N3519">_xlfn.SWITCH(E3519,"Delhi","North","Chennai","South","Hyderabad","South","Mumbai","Central","Bangalore","South")</f>
        <v>Central</v>
      </c>
      <c r="O3519" s="12">
        <v>133821.49</v>
      </c>
      <c r="P3519" s="4">
        <f>Table1[[#This Row],[Delivery_Date]]-Table1[[#This Row],[Order_Date]]</f>
        <v>14</v>
      </c>
      <c r="Q3519" s="4" t="str">
        <f>IF(Table1[[#This Row],[Delivery delay days]]&gt;5,"delay","on time")</f>
        <v>delay</v>
      </c>
      <c r="R3519" s="10">
        <f>DATEVALUE(Table1[[#This Row],[Delivery_Date]])</f>
        <v>45051</v>
      </c>
      <c r="S3519" s="10">
        <f>DATEVALUE(Table1[[#This Row],[Order_Date]])</f>
        <v>45037</v>
      </c>
      <c r="T3519" s="4" t="str" cm="1">
        <f t="array" ref="T3519">_xlfn.IFS(Table1[[#This Row],[Inventory_Level]]&lt;=200,"low",Table1[[#This Row],[Inventory_Level]]&gt;=700,"high",Table1[[#This Row],[Inventory_Level]]&gt;200,"medium")</f>
        <v>high</v>
      </c>
    </row>
    <row r="3520" spans="1:20" x14ac:dyDescent="0.35">
      <c r="A3520" s="4">
        <v>3519</v>
      </c>
      <c r="B3520" s="4" t="s">
        <v>37</v>
      </c>
      <c r="C3520" s="4" t="s">
        <v>16</v>
      </c>
      <c r="D3520" s="4" t="s">
        <v>39</v>
      </c>
      <c r="E3520" s="4" t="s">
        <v>60</v>
      </c>
      <c r="F3520" s="10" t="s">
        <v>321</v>
      </c>
      <c r="G3520" s="11" t="s">
        <v>253</v>
      </c>
      <c r="H3520" s="4">
        <v>43</v>
      </c>
      <c r="I3520" s="12">
        <v>18222.88</v>
      </c>
      <c r="J3520" s="12">
        <v>783583.84</v>
      </c>
      <c r="K3520" s="12">
        <v>127.04</v>
      </c>
      <c r="L3520" s="4">
        <v>832</v>
      </c>
      <c r="M3520" s="4" t="s">
        <v>29</v>
      </c>
      <c r="N3520" s="4" t="str" cm="1">
        <f t="array" ref="N3520">_xlfn.SWITCH(E3520,"Delhi","North","Chennai","South","Hyderabad","South","Mumbai","Central","Bangalore","South")</f>
        <v>South</v>
      </c>
      <c r="O3520" s="12">
        <v>147231.91</v>
      </c>
      <c r="P3520" s="4">
        <f>Table1[[#This Row],[Delivery_Date]]-Table1[[#This Row],[Order_Date]]</f>
        <v>9</v>
      </c>
      <c r="Q3520" s="4" t="str">
        <f>IF(Table1[[#This Row],[Delivery delay days]]&gt;5,"delay","on time")</f>
        <v>delay</v>
      </c>
      <c r="R3520" s="10">
        <f>DATEVALUE(Table1[[#This Row],[Delivery_Date]])</f>
        <v>45094</v>
      </c>
      <c r="S3520" s="10">
        <f>DATEVALUE(Table1[[#This Row],[Order_Date]])</f>
        <v>45085</v>
      </c>
      <c r="T3520" s="4" t="str" cm="1">
        <f t="array" ref="T3520">_xlfn.IFS(Table1[[#This Row],[Inventory_Level]]&lt;=200,"low",Table1[[#This Row],[Inventory_Level]]&gt;=700,"high",Table1[[#This Row],[Inventory_Level]]&gt;200,"medium")</f>
        <v>high</v>
      </c>
    </row>
    <row r="3521" spans="1:20" x14ac:dyDescent="0.35">
      <c r="A3521" s="4">
        <v>3520</v>
      </c>
      <c r="B3521" s="4" t="s">
        <v>23</v>
      </c>
      <c r="C3521" s="4" t="s">
        <v>24</v>
      </c>
      <c r="D3521" s="4" t="s">
        <v>39</v>
      </c>
      <c r="E3521" s="4" t="s">
        <v>18</v>
      </c>
      <c r="F3521" s="10" t="s">
        <v>78</v>
      </c>
      <c r="G3521" s="11" t="s">
        <v>383</v>
      </c>
      <c r="H3521" s="4">
        <v>25</v>
      </c>
      <c r="I3521" s="12">
        <v>29326.49</v>
      </c>
      <c r="J3521" s="12">
        <v>733162.25</v>
      </c>
      <c r="K3521" s="12">
        <v>948.75</v>
      </c>
      <c r="L3521" s="4">
        <v>531</v>
      </c>
      <c r="M3521" s="4" t="s">
        <v>35</v>
      </c>
      <c r="N3521" s="4" t="str" cm="1">
        <f t="array" ref="N3521">_xlfn.SWITCH(E3521,"Delhi","North","Chennai","South","Hyderabad","South","Mumbai","Central","Bangalore","South")</f>
        <v>North</v>
      </c>
      <c r="O3521" s="12">
        <v>133778.82999999999</v>
      </c>
      <c r="P3521" s="4">
        <f>Table1[[#This Row],[Delivery_Date]]-Table1[[#This Row],[Order_Date]]</f>
        <v>7</v>
      </c>
      <c r="Q3521" s="4" t="str">
        <f>IF(Table1[[#This Row],[Delivery delay days]]&gt;5,"delay","on time")</f>
        <v>delay</v>
      </c>
      <c r="R3521" s="10">
        <f>DATEVALUE(Table1[[#This Row],[Delivery_Date]])</f>
        <v>45213</v>
      </c>
      <c r="S3521" s="10">
        <f>DATEVALUE(Table1[[#This Row],[Order_Date]])</f>
        <v>45206</v>
      </c>
      <c r="T3521" s="4" t="str" cm="1">
        <f t="array" ref="T3521">_xlfn.IFS(Table1[[#This Row],[Inventory_Level]]&lt;=200,"low",Table1[[#This Row],[Inventory_Level]]&gt;=700,"high",Table1[[#This Row],[Inventory_Level]]&gt;200,"medium")</f>
        <v>medium</v>
      </c>
    </row>
    <row r="3522" spans="1:20" x14ac:dyDescent="0.35">
      <c r="A3522" s="4">
        <v>3521</v>
      </c>
      <c r="B3522" s="4" t="s">
        <v>37</v>
      </c>
      <c r="C3522" s="4" t="s">
        <v>38</v>
      </c>
      <c r="D3522" s="4" t="s">
        <v>25</v>
      </c>
      <c r="E3522" s="4" t="s">
        <v>26</v>
      </c>
      <c r="F3522" s="10" t="s">
        <v>395</v>
      </c>
      <c r="G3522" s="11" t="s">
        <v>211</v>
      </c>
      <c r="H3522" s="4">
        <v>82</v>
      </c>
      <c r="I3522" s="12">
        <v>43038.42</v>
      </c>
      <c r="J3522" s="12">
        <v>3529150.44</v>
      </c>
      <c r="K3522" s="12">
        <v>3137.98</v>
      </c>
      <c r="L3522" s="4">
        <v>366</v>
      </c>
      <c r="M3522" s="4" t="s">
        <v>35</v>
      </c>
      <c r="N3522" s="4" t="str" cm="1">
        <f t="array" ref="N3522">_xlfn.SWITCH(E3522,"Delhi","North","Chennai","South","Hyderabad","South","Mumbai","Central","Bangalore","South")</f>
        <v>South</v>
      </c>
      <c r="O3522" s="12">
        <v>311185.61</v>
      </c>
      <c r="P3522" s="4">
        <f>Table1[[#This Row],[Delivery_Date]]-Table1[[#This Row],[Order_Date]]</f>
        <v>8</v>
      </c>
      <c r="Q3522" s="4" t="str">
        <f>IF(Table1[[#This Row],[Delivery delay days]]&gt;5,"delay","on time")</f>
        <v>delay</v>
      </c>
      <c r="R3522" s="10">
        <f>DATEVALUE(Table1[[#This Row],[Delivery_Date]])</f>
        <v>45020</v>
      </c>
      <c r="S3522" s="10">
        <f>DATEVALUE(Table1[[#This Row],[Order_Date]])</f>
        <v>45012</v>
      </c>
      <c r="T3522" s="4" t="str" cm="1">
        <f t="array" ref="T3522">_xlfn.IFS(Table1[[#This Row],[Inventory_Level]]&lt;=200,"low",Table1[[#This Row],[Inventory_Level]]&gt;=700,"high",Table1[[#This Row],[Inventory_Level]]&gt;200,"medium")</f>
        <v>medium</v>
      </c>
    </row>
    <row r="3523" spans="1:20" x14ac:dyDescent="0.35">
      <c r="A3523" s="4">
        <v>3522</v>
      </c>
      <c r="B3523" s="4" t="s">
        <v>59</v>
      </c>
      <c r="C3523" s="4" t="s">
        <v>24</v>
      </c>
      <c r="D3523" s="4" t="s">
        <v>39</v>
      </c>
      <c r="E3523" s="4" t="s">
        <v>52</v>
      </c>
      <c r="F3523" s="10" t="s">
        <v>72</v>
      </c>
      <c r="G3523" s="11" t="s">
        <v>207</v>
      </c>
      <c r="H3523" s="4">
        <v>80</v>
      </c>
      <c r="I3523" s="12">
        <v>46022.26</v>
      </c>
      <c r="J3523" s="12">
        <v>3681780.8</v>
      </c>
      <c r="K3523" s="12">
        <v>658.73</v>
      </c>
      <c r="L3523" s="4">
        <v>167</v>
      </c>
      <c r="M3523" s="4" t="s">
        <v>42</v>
      </c>
      <c r="N3523" s="4" t="str" cm="1">
        <f t="array" ref="N3523">_xlfn.SWITCH(E3523,"Delhi","North","Chennai","South","Hyderabad","South","Mumbai","Central","Bangalore","South")</f>
        <v>Central</v>
      </c>
      <c r="O3523" s="12">
        <v>778473.99</v>
      </c>
      <c r="P3523" s="4">
        <f>Table1[[#This Row],[Delivery_Date]]-Table1[[#This Row],[Order_Date]]</f>
        <v>15</v>
      </c>
      <c r="Q3523" s="4" t="str">
        <f>IF(Table1[[#This Row],[Delivery delay days]]&gt;5,"delay","on time")</f>
        <v>delay</v>
      </c>
      <c r="R3523" s="10">
        <f>DATEVALUE(Table1[[#This Row],[Delivery_Date]])</f>
        <v>45286</v>
      </c>
      <c r="S3523" s="10">
        <f>DATEVALUE(Table1[[#This Row],[Order_Date]])</f>
        <v>45271</v>
      </c>
      <c r="T3523" s="4" t="str" cm="1">
        <f t="array" ref="T3523">_xlfn.IFS(Table1[[#This Row],[Inventory_Level]]&lt;=200,"low",Table1[[#This Row],[Inventory_Level]]&gt;=700,"high",Table1[[#This Row],[Inventory_Level]]&gt;200,"medium")</f>
        <v>low</v>
      </c>
    </row>
    <row r="3524" spans="1:20" x14ac:dyDescent="0.35">
      <c r="A3524" s="4">
        <v>3523</v>
      </c>
      <c r="B3524" s="4" t="s">
        <v>65</v>
      </c>
      <c r="C3524" s="4" t="s">
        <v>38</v>
      </c>
      <c r="D3524" s="4" t="s">
        <v>25</v>
      </c>
      <c r="E3524" s="4" t="s">
        <v>18</v>
      </c>
      <c r="F3524" s="10" t="s">
        <v>402</v>
      </c>
      <c r="G3524" s="11" t="s">
        <v>398</v>
      </c>
      <c r="H3524" s="4">
        <v>53</v>
      </c>
      <c r="I3524" s="12">
        <v>9002.86</v>
      </c>
      <c r="J3524" s="12">
        <v>477151.58</v>
      </c>
      <c r="K3524" s="12">
        <v>1167.19</v>
      </c>
      <c r="L3524" s="4">
        <v>290</v>
      </c>
      <c r="M3524" s="4" t="s">
        <v>35</v>
      </c>
      <c r="N3524" s="4" t="str" cm="1">
        <f t="array" ref="N3524">_xlfn.SWITCH(E3524,"Delhi","North","Chennai","South","Hyderabad","South","Mumbai","Central","Bangalore","South")</f>
        <v>North</v>
      </c>
      <c r="O3524" s="12">
        <v>64375.94</v>
      </c>
      <c r="P3524" s="4">
        <f>Table1[[#This Row],[Delivery_Date]]-Table1[[#This Row],[Order_Date]]</f>
        <v>2</v>
      </c>
      <c r="Q3524" s="4" t="str">
        <f>IF(Table1[[#This Row],[Delivery delay days]]&gt;5,"delay","on time")</f>
        <v>on time</v>
      </c>
      <c r="R3524" s="10">
        <f>DATEVALUE(Table1[[#This Row],[Delivery_Date]])</f>
        <v>44991</v>
      </c>
      <c r="S3524" s="10">
        <f>DATEVALUE(Table1[[#This Row],[Order_Date]])</f>
        <v>44989</v>
      </c>
      <c r="T3524" s="4" t="str" cm="1">
        <f t="array" ref="T3524">_xlfn.IFS(Table1[[#This Row],[Inventory_Level]]&lt;=200,"low",Table1[[#This Row],[Inventory_Level]]&gt;=700,"high",Table1[[#This Row],[Inventory_Level]]&gt;200,"medium")</f>
        <v>medium</v>
      </c>
    </row>
    <row r="3525" spans="1:20" x14ac:dyDescent="0.35">
      <c r="A3525" s="4">
        <v>3524</v>
      </c>
      <c r="B3525" s="4" t="s">
        <v>59</v>
      </c>
      <c r="C3525" s="4" t="s">
        <v>16</v>
      </c>
      <c r="D3525" s="4" t="s">
        <v>32</v>
      </c>
      <c r="E3525" s="4" t="s">
        <v>60</v>
      </c>
      <c r="F3525" s="10" t="s">
        <v>132</v>
      </c>
      <c r="G3525" s="11" t="s">
        <v>269</v>
      </c>
      <c r="H3525" s="4">
        <v>56</v>
      </c>
      <c r="I3525" s="12">
        <v>5629.31</v>
      </c>
      <c r="J3525" s="12">
        <v>315241.36</v>
      </c>
      <c r="K3525" s="12">
        <v>2128.7199999999998</v>
      </c>
      <c r="L3525" s="4">
        <v>134</v>
      </c>
      <c r="M3525" s="4" t="s">
        <v>21</v>
      </c>
      <c r="N3525" s="4" t="str" cm="1">
        <f t="array" ref="N3525">_xlfn.SWITCH(E3525,"Delhi","North","Chennai","South","Hyderabad","South","Mumbai","Central","Bangalore","South")</f>
        <v>South</v>
      </c>
      <c r="O3525" s="12">
        <v>73548.240000000005</v>
      </c>
      <c r="P3525" s="4">
        <f>Table1[[#This Row],[Delivery_Date]]-Table1[[#This Row],[Order_Date]]</f>
        <v>12</v>
      </c>
      <c r="Q3525" s="4" t="str">
        <f>IF(Table1[[#This Row],[Delivery delay days]]&gt;5,"delay","on time")</f>
        <v>delay</v>
      </c>
      <c r="R3525" s="10">
        <f>DATEVALUE(Table1[[#This Row],[Delivery_Date]])</f>
        <v>45259</v>
      </c>
      <c r="S3525" s="10">
        <f>DATEVALUE(Table1[[#This Row],[Order_Date]])</f>
        <v>45247</v>
      </c>
      <c r="T3525" s="4" t="str" cm="1">
        <f t="array" ref="T3525">_xlfn.IFS(Table1[[#This Row],[Inventory_Level]]&lt;=200,"low",Table1[[#This Row],[Inventory_Level]]&gt;=700,"high",Table1[[#This Row],[Inventory_Level]]&gt;200,"medium")</f>
        <v>low</v>
      </c>
    </row>
    <row r="3526" spans="1:20" x14ac:dyDescent="0.35">
      <c r="A3526" s="4">
        <v>3525</v>
      </c>
      <c r="B3526" s="4" t="s">
        <v>59</v>
      </c>
      <c r="C3526" s="4" t="s">
        <v>38</v>
      </c>
      <c r="D3526" s="4" t="s">
        <v>32</v>
      </c>
      <c r="E3526" s="4" t="s">
        <v>26</v>
      </c>
      <c r="F3526" s="10" t="s">
        <v>201</v>
      </c>
      <c r="G3526" s="11" t="s">
        <v>88</v>
      </c>
      <c r="H3526" s="4">
        <v>84</v>
      </c>
      <c r="I3526" s="12">
        <v>34824.94</v>
      </c>
      <c r="J3526" s="12">
        <v>2925294.96</v>
      </c>
      <c r="K3526" s="12">
        <v>634.53</v>
      </c>
      <c r="L3526" s="4">
        <v>143</v>
      </c>
      <c r="M3526" s="4" t="s">
        <v>21</v>
      </c>
      <c r="N3526" s="4" t="str" cm="1">
        <f t="array" ref="N3526">_xlfn.SWITCH(E3526,"Delhi","North","Chennai","South","Hyderabad","South","Mumbai","Central","Bangalore","South")</f>
        <v>South</v>
      </c>
      <c r="O3526" s="12">
        <v>476423.24</v>
      </c>
      <c r="P3526" s="4">
        <f>Table1[[#This Row],[Delivery_Date]]-Table1[[#This Row],[Order_Date]]</f>
        <v>10</v>
      </c>
      <c r="Q3526" s="4" t="str">
        <f>IF(Table1[[#This Row],[Delivery delay days]]&gt;5,"delay","on time")</f>
        <v>delay</v>
      </c>
      <c r="R3526" s="10">
        <f>DATEVALUE(Table1[[#This Row],[Delivery_Date]])</f>
        <v>45114</v>
      </c>
      <c r="S3526" s="10">
        <f>DATEVALUE(Table1[[#This Row],[Order_Date]])</f>
        <v>45104</v>
      </c>
      <c r="T3526" s="4" t="str" cm="1">
        <f t="array" ref="T3526">_xlfn.IFS(Table1[[#This Row],[Inventory_Level]]&lt;=200,"low",Table1[[#This Row],[Inventory_Level]]&gt;=700,"high",Table1[[#This Row],[Inventory_Level]]&gt;200,"medium")</f>
        <v>low</v>
      </c>
    </row>
    <row r="3527" spans="1:20" x14ac:dyDescent="0.35">
      <c r="A3527" s="4">
        <v>3526</v>
      </c>
      <c r="B3527" s="4" t="s">
        <v>31</v>
      </c>
      <c r="C3527" s="4" t="s">
        <v>24</v>
      </c>
      <c r="D3527" s="4" t="s">
        <v>17</v>
      </c>
      <c r="E3527" s="4" t="s">
        <v>46</v>
      </c>
      <c r="F3527" s="10" t="s">
        <v>28</v>
      </c>
      <c r="G3527" s="11" t="s">
        <v>56</v>
      </c>
      <c r="H3527" s="4">
        <v>39</v>
      </c>
      <c r="I3527" s="12">
        <v>27301.63</v>
      </c>
      <c r="J3527" s="12">
        <v>1064763.57</v>
      </c>
      <c r="K3527" s="12">
        <v>418.32</v>
      </c>
      <c r="L3527" s="4">
        <v>301</v>
      </c>
      <c r="M3527" s="4" t="s">
        <v>35</v>
      </c>
      <c r="N3527" s="4" t="str" cm="1">
        <f t="array" ref="N3527">_xlfn.SWITCH(E3527,"Delhi","North","Chennai","South","Hyderabad","South","Mumbai","Central","Bangalore","South")</f>
        <v>South</v>
      </c>
      <c r="O3527" s="12">
        <v>224164.9</v>
      </c>
      <c r="P3527" s="4">
        <f>Table1[[#This Row],[Delivery_Date]]-Table1[[#This Row],[Order_Date]]</f>
        <v>13</v>
      </c>
      <c r="Q3527" s="4" t="str">
        <f>IF(Table1[[#This Row],[Delivery delay days]]&gt;5,"delay","on time")</f>
        <v>delay</v>
      </c>
      <c r="R3527" s="10">
        <f>DATEVALUE(Table1[[#This Row],[Delivery_Date]])</f>
        <v>45150</v>
      </c>
      <c r="S3527" s="10">
        <f>DATEVALUE(Table1[[#This Row],[Order_Date]])</f>
        <v>45137</v>
      </c>
      <c r="T3527" s="4" t="str" cm="1">
        <f t="array" ref="T3527">_xlfn.IFS(Table1[[#This Row],[Inventory_Level]]&lt;=200,"low",Table1[[#This Row],[Inventory_Level]]&gt;=700,"high",Table1[[#This Row],[Inventory_Level]]&gt;200,"medium")</f>
        <v>medium</v>
      </c>
    </row>
    <row r="3528" spans="1:20" x14ac:dyDescent="0.35">
      <c r="A3528" s="4">
        <v>3527</v>
      </c>
      <c r="B3528" s="4" t="s">
        <v>15</v>
      </c>
      <c r="C3528" s="4" t="s">
        <v>16</v>
      </c>
      <c r="D3528" s="4" t="s">
        <v>32</v>
      </c>
      <c r="E3528" s="4" t="s">
        <v>60</v>
      </c>
      <c r="F3528" s="10" t="s">
        <v>82</v>
      </c>
      <c r="G3528" s="11" t="s">
        <v>235</v>
      </c>
      <c r="H3528" s="4">
        <v>77</v>
      </c>
      <c r="I3528" s="12">
        <v>39278.58</v>
      </c>
      <c r="J3528" s="12">
        <v>3024450.66</v>
      </c>
      <c r="K3528" s="12">
        <v>1037.1400000000001</v>
      </c>
      <c r="L3528" s="4">
        <v>482</v>
      </c>
      <c r="M3528" s="4" t="s">
        <v>35</v>
      </c>
      <c r="N3528" s="4" t="str" cm="1">
        <f t="array" ref="N3528">_xlfn.SWITCH(E3528,"Delhi","North","Chennai","South","Hyderabad","South","Mumbai","Central","Bangalore","South")</f>
        <v>South</v>
      </c>
      <c r="O3528" s="12">
        <v>684287.95</v>
      </c>
      <c r="P3528" s="4">
        <f>Table1[[#This Row],[Delivery_Date]]-Table1[[#This Row],[Order_Date]]</f>
        <v>14</v>
      </c>
      <c r="Q3528" s="4" t="str">
        <f>IF(Table1[[#This Row],[Delivery delay days]]&gt;5,"delay","on time")</f>
        <v>delay</v>
      </c>
      <c r="R3528" s="10">
        <f>DATEVALUE(Table1[[#This Row],[Delivery_Date]])</f>
        <v>45068</v>
      </c>
      <c r="S3528" s="10">
        <f>DATEVALUE(Table1[[#This Row],[Order_Date]])</f>
        <v>45054</v>
      </c>
      <c r="T3528" s="4" t="str" cm="1">
        <f t="array" ref="T3528">_xlfn.IFS(Table1[[#This Row],[Inventory_Level]]&lt;=200,"low",Table1[[#This Row],[Inventory_Level]]&gt;=700,"high",Table1[[#This Row],[Inventory_Level]]&gt;200,"medium")</f>
        <v>medium</v>
      </c>
    </row>
    <row r="3529" spans="1:20" x14ac:dyDescent="0.35">
      <c r="A3529" s="4">
        <v>3528</v>
      </c>
      <c r="B3529" s="4" t="s">
        <v>65</v>
      </c>
      <c r="C3529" s="4" t="s">
        <v>16</v>
      </c>
      <c r="D3529" s="4" t="s">
        <v>32</v>
      </c>
      <c r="E3529" s="4" t="s">
        <v>52</v>
      </c>
      <c r="F3529" s="10" t="s">
        <v>244</v>
      </c>
      <c r="G3529" s="11" t="s">
        <v>126</v>
      </c>
      <c r="H3529" s="4">
        <v>41</v>
      </c>
      <c r="I3529" s="12">
        <v>44521.120000000003</v>
      </c>
      <c r="J3529" s="12">
        <v>1825365.92</v>
      </c>
      <c r="K3529" s="12">
        <v>689.73</v>
      </c>
      <c r="L3529" s="4">
        <v>548</v>
      </c>
      <c r="M3529" s="4" t="s">
        <v>29</v>
      </c>
      <c r="N3529" s="4" t="str" cm="1">
        <f t="array" ref="N3529">_xlfn.SWITCH(E3529,"Delhi","North","Chennai","South","Hyderabad","South","Mumbai","Central","Bangalore","South")</f>
        <v>Central</v>
      </c>
      <c r="O3529" s="12">
        <v>383699.13</v>
      </c>
      <c r="P3529" s="4">
        <f>Table1[[#This Row],[Delivery_Date]]-Table1[[#This Row],[Order_Date]]</f>
        <v>14</v>
      </c>
      <c r="Q3529" s="4" t="str">
        <f>IF(Table1[[#This Row],[Delivery delay days]]&gt;5,"delay","on time")</f>
        <v>delay</v>
      </c>
      <c r="R3529" s="10">
        <f>DATEVALUE(Table1[[#This Row],[Delivery_Date]])</f>
        <v>44962</v>
      </c>
      <c r="S3529" s="10">
        <f>DATEVALUE(Table1[[#This Row],[Order_Date]])</f>
        <v>44948</v>
      </c>
      <c r="T3529" s="4" t="str" cm="1">
        <f t="array" ref="T3529">_xlfn.IFS(Table1[[#This Row],[Inventory_Level]]&lt;=200,"low",Table1[[#This Row],[Inventory_Level]]&gt;=700,"high",Table1[[#This Row],[Inventory_Level]]&gt;200,"medium")</f>
        <v>medium</v>
      </c>
    </row>
    <row r="3530" spans="1:20" x14ac:dyDescent="0.35">
      <c r="A3530" s="4">
        <v>3529</v>
      </c>
      <c r="B3530" s="4" t="s">
        <v>31</v>
      </c>
      <c r="C3530" s="4" t="s">
        <v>38</v>
      </c>
      <c r="D3530" s="4" t="s">
        <v>39</v>
      </c>
      <c r="E3530" s="4" t="s">
        <v>60</v>
      </c>
      <c r="F3530" s="10" t="s">
        <v>80</v>
      </c>
      <c r="G3530" s="11" t="s">
        <v>103</v>
      </c>
      <c r="H3530" s="4">
        <v>96</v>
      </c>
      <c r="I3530" s="12">
        <v>47039.11</v>
      </c>
      <c r="J3530" s="12">
        <v>4515754.5599999996</v>
      </c>
      <c r="K3530" s="12">
        <v>2256.02</v>
      </c>
      <c r="L3530" s="4">
        <v>216</v>
      </c>
      <c r="M3530" s="4" t="s">
        <v>42</v>
      </c>
      <c r="N3530" s="4" t="str" cm="1">
        <f t="array" ref="N3530">_xlfn.SWITCH(E3530,"Delhi","North","Chennai","South","Hyderabad","South","Mumbai","Central","Bangalore","South")</f>
        <v>South</v>
      </c>
      <c r="O3530" s="12">
        <v>347462.32</v>
      </c>
      <c r="P3530" s="4">
        <f>Table1[[#This Row],[Delivery_Date]]-Table1[[#This Row],[Order_Date]]</f>
        <v>11</v>
      </c>
      <c r="Q3530" s="4" t="str">
        <f>IF(Table1[[#This Row],[Delivery delay days]]&gt;5,"delay","on time")</f>
        <v>delay</v>
      </c>
      <c r="R3530" s="10">
        <f>DATEVALUE(Table1[[#This Row],[Delivery_Date]])</f>
        <v>45004</v>
      </c>
      <c r="S3530" s="10">
        <f>DATEVALUE(Table1[[#This Row],[Order_Date]])</f>
        <v>44993</v>
      </c>
      <c r="T3530" s="4" t="str" cm="1">
        <f t="array" ref="T3530">_xlfn.IFS(Table1[[#This Row],[Inventory_Level]]&lt;=200,"low",Table1[[#This Row],[Inventory_Level]]&gt;=700,"high",Table1[[#This Row],[Inventory_Level]]&gt;200,"medium")</f>
        <v>medium</v>
      </c>
    </row>
    <row r="3531" spans="1:20" x14ac:dyDescent="0.35">
      <c r="A3531" s="4">
        <v>3530</v>
      </c>
      <c r="B3531" s="4" t="s">
        <v>65</v>
      </c>
      <c r="C3531" s="4" t="s">
        <v>38</v>
      </c>
      <c r="D3531" s="4" t="s">
        <v>32</v>
      </c>
      <c r="E3531" s="4" t="s">
        <v>46</v>
      </c>
      <c r="F3531" s="10" t="s">
        <v>83</v>
      </c>
      <c r="G3531" s="11" t="s">
        <v>233</v>
      </c>
      <c r="H3531" s="4">
        <v>65</v>
      </c>
      <c r="I3531" s="12">
        <v>47199.06</v>
      </c>
      <c r="J3531" s="12">
        <v>3067938.9</v>
      </c>
      <c r="K3531" s="12">
        <v>191.92</v>
      </c>
      <c r="L3531" s="4">
        <v>189</v>
      </c>
      <c r="M3531" s="4" t="s">
        <v>42</v>
      </c>
      <c r="N3531" s="4" t="str" cm="1">
        <f t="array" ref="N3531">_xlfn.SWITCH(E3531,"Delhi","North","Chennai","South","Hyderabad","South","Mumbai","Central","Bangalore","South")</f>
        <v>South</v>
      </c>
      <c r="O3531" s="12">
        <v>213861.49</v>
      </c>
      <c r="P3531" s="4">
        <f>Table1[[#This Row],[Delivery_Date]]-Table1[[#This Row],[Order_Date]]</f>
        <v>13</v>
      </c>
      <c r="Q3531" s="4" t="str">
        <f>IF(Table1[[#This Row],[Delivery delay days]]&gt;5,"delay","on time")</f>
        <v>delay</v>
      </c>
      <c r="R3531" s="10">
        <f>DATEVALUE(Table1[[#This Row],[Delivery_Date]])</f>
        <v>45195</v>
      </c>
      <c r="S3531" s="10">
        <f>DATEVALUE(Table1[[#This Row],[Order_Date]])</f>
        <v>45182</v>
      </c>
      <c r="T3531" s="4" t="str" cm="1">
        <f t="array" ref="T3531">_xlfn.IFS(Table1[[#This Row],[Inventory_Level]]&lt;=200,"low",Table1[[#This Row],[Inventory_Level]]&gt;=700,"high",Table1[[#This Row],[Inventory_Level]]&gt;200,"medium")</f>
        <v>low</v>
      </c>
    </row>
    <row r="3532" spans="1:20" x14ac:dyDescent="0.35">
      <c r="A3532" s="4">
        <v>3531</v>
      </c>
      <c r="B3532" s="4" t="s">
        <v>37</v>
      </c>
      <c r="C3532" s="4" t="s">
        <v>38</v>
      </c>
      <c r="D3532" s="4" t="s">
        <v>32</v>
      </c>
      <c r="E3532" s="4" t="s">
        <v>26</v>
      </c>
      <c r="F3532" s="10" t="s">
        <v>244</v>
      </c>
      <c r="G3532" s="11" t="s">
        <v>139</v>
      </c>
      <c r="H3532" s="4">
        <v>63</v>
      </c>
      <c r="I3532" s="12">
        <v>6505.92</v>
      </c>
      <c r="J3532" s="12">
        <v>409872.96</v>
      </c>
      <c r="K3532" s="12">
        <v>697.19</v>
      </c>
      <c r="L3532" s="4">
        <v>536</v>
      </c>
      <c r="M3532" s="4" t="s">
        <v>29</v>
      </c>
      <c r="N3532" s="4" t="str" cm="1">
        <f t="array" ref="N3532">_xlfn.SWITCH(E3532,"Delhi","North","Chennai","South","Hyderabad","South","Mumbai","Central","Bangalore","South")</f>
        <v>South</v>
      </c>
      <c r="O3532" s="12">
        <v>29690.11</v>
      </c>
      <c r="P3532" s="4">
        <f>Table1[[#This Row],[Delivery_Date]]-Table1[[#This Row],[Order_Date]]</f>
        <v>3</v>
      </c>
      <c r="Q3532" s="4" t="str">
        <f>IF(Table1[[#This Row],[Delivery delay days]]&gt;5,"delay","on time")</f>
        <v>on time</v>
      </c>
      <c r="R3532" s="10">
        <f>DATEVALUE(Table1[[#This Row],[Delivery_Date]])</f>
        <v>44951</v>
      </c>
      <c r="S3532" s="10">
        <f>DATEVALUE(Table1[[#This Row],[Order_Date]])</f>
        <v>44948</v>
      </c>
      <c r="T3532" s="4" t="str" cm="1">
        <f t="array" ref="T3532">_xlfn.IFS(Table1[[#This Row],[Inventory_Level]]&lt;=200,"low",Table1[[#This Row],[Inventory_Level]]&gt;=700,"high",Table1[[#This Row],[Inventory_Level]]&gt;200,"medium")</f>
        <v>medium</v>
      </c>
    </row>
    <row r="3533" spans="1:20" x14ac:dyDescent="0.35">
      <c r="A3533" s="4">
        <v>3532</v>
      </c>
      <c r="B3533" s="4" t="s">
        <v>23</v>
      </c>
      <c r="C3533" s="4" t="s">
        <v>38</v>
      </c>
      <c r="D3533" s="4" t="s">
        <v>45</v>
      </c>
      <c r="E3533" s="4" t="s">
        <v>46</v>
      </c>
      <c r="F3533" s="10" t="s">
        <v>166</v>
      </c>
      <c r="G3533" s="11" t="s">
        <v>170</v>
      </c>
      <c r="H3533" s="4">
        <v>67</v>
      </c>
      <c r="I3533" s="12">
        <v>33430.629999999997</v>
      </c>
      <c r="J3533" s="12">
        <v>2239852.21</v>
      </c>
      <c r="K3533" s="12">
        <v>3264.04</v>
      </c>
      <c r="L3533" s="4">
        <v>790</v>
      </c>
      <c r="M3533" s="4" t="s">
        <v>42</v>
      </c>
      <c r="N3533" s="4" t="str" cm="1">
        <f t="array" ref="N3533">_xlfn.SWITCH(E3533,"Delhi","North","Chennai","South","Hyderabad","South","Mumbai","Central","Bangalore","South")</f>
        <v>South</v>
      </c>
      <c r="O3533" s="12">
        <v>394762.84</v>
      </c>
      <c r="P3533" s="4">
        <f>Table1[[#This Row],[Delivery_Date]]-Table1[[#This Row],[Order_Date]]</f>
        <v>10</v>
      </c>
      <c r="Q3533" s="4" t="str">
        <f>IF(Table1[[#This Row],[Delivery delay days]]&gt;5,"delay","on time")</f>
        <v>delay</v>
      </c>
      <c r="R3533" s="10">
        <f>DATEVALUE(Table1[[#This Row],[Delivery_Date]])</f>
        <v>45128</v>
      </c>
      <c r="S3533" s="10">
        <f>DATEVALUE(Table1[[#This Row],[Order_Date]])</f>
        <v>45118</v>
      </c>
      <c r="T3533" s="4" t="str" cm="1">
        <f t="array" ref="T3533">_xlfn.IFS(Table1[[#This Row],[Inventory_Level]]&lt;=200,"low",Table1[[#This Row],[Inventory_Level]]&gt;=700,"high",Table1[[#This Row],[Inventory_Level]]&gt;200,"medium")</f>
        <v>high</v>
      </c>
    </row>
    <row r="3534" spans="1:20" x14ac:dyDescent="0.35">
      <c r="A3534" s="4">
        <v>3533</v>
      </c>
      <c r="B3534" s="4" t="s">
        <v>23</v>
      </c>
      <c r="C3534" s="4" t="s">
        <v>38</v>
      </c>
      <c r="D3534" s="4" t="s">
        <v>39</v>
      </c>
      <c r="E3534" s="4" t="s">
        <v>60</v>
      </c>
      <c r="F3534" s="10" t="s">
        <v>378</v>
      </c>
      <c r="G3534" s="11" t="s">
        <v>310</v>
      </c>
      <c r="H3534" s="4">
        <v>45</v>
      </c>
      <c r="I3534" s="12">
        <v>42870.5</v>
      </c>
      <c r="J3534" s="12">
        <v>1929172.5</v>
      </c>
      <c r="K3534" s="12">
        <v>952.74</v>
      </c>
      <c r="L3534" s="4">
        <v>476</v>
      </c>
      <c r="M3534" s="4" t="s">
        <v>21</v>
      </c>
      <c r="N3534" s="4" t="str" cm="1">
        <f t="array" ref="N3534">_xlfn.SWITCH(E3534,"Delhi","North","Chennai","South","Hyderabad","South","Mumbai","Central","Bangalore","South")</f>
        <v>South</v>
      </c>
      <c r="O3534" s="12">
        <v>326721.73</v>
      </c>
      <c r="P3534" s="4">
        <f>Table1[[#This Row],[Delivery_Date]]-Table1[[#This Row],[Order_Date]]</f>
        <v>2</v>
      </c>
      <c r="Q3534" s="4" t="str">
        <f>IF(Table1[[#This Row],[Delivery delay days]]&gt;5,"delay","on time")</f>
        <v>on time</v>
      </c>
      <c r="R3534" s="10">
        <f>DATEVALUE(Table1[[#This Row],[Delivery_Date]])</f>
        <v>45122</v>
      </c>
      <c r="S3534" s="10">
        <f>DATEVALUE(Table1[[#This Row],[Order_Date]])</f>
        <v>45120</v>
      </c>
      <c r="T3534" s="4" t="str" cm="1">
        <f t="array" ref="T3534">_xlfn.IFS(Table1[[#This Row],[Inventory_Level]]&lt;=200,"low",Table1[[#This Row],[Inventory_Level]]&gt;=700,"high",Table1[[#This Row],[Inventory_Level]]&gt;200,"medium")</f>
        <v>medium</v>
      </c>
    </row>
    <row r="3535" spans="1:20" x14ac:dyDescent="0.35">
      <c r="A3535" s="4">
        <v>3534</v>
      </c>
      <c r="B3535" s="4" t="s">
        <v>15</v>
      </c>
      <c r="C3535" s="4" t="s">
        <v>16</v>
      </c>
      <c r="D3535" s="4" t="s">
        <v>32</v>
      </c>
      <c r="E3535" s="4" t="s">
        <v>52</v>
      </c>
      <c r="F3535" s="10" t="s">
        <v>312</v>
      </c>
      <c r="G3535" s="11" t="s">
        <v>197</v>
      </c>
      <c r="H3535" s="4">
        <v>68</v>
      </c>
      <c r="I3535" s="12">
        <v>48031.09</v>
      </c>
      <c r="J3535" s="12">
        <v>3266114.12</v>
      </c>
      <c r="K3535" s="12">
        <v>1981.63</v>
      </c>
      <c r="L3535" s="4">
        <v>447</v>
      </c>
      <c r="M3535" s="4" t="s">
        <v>42</v>
      </c>
      <c r="N3535" s="4" t="str" cm="1">
        <f t="array" ref="N3535">_xlfn.SWITCH(E3535,"Delhi","North","Chennai","South","Hyderabad","South","Mumbai","Central","Bangalore","South")</f>
        <v>Central</v>
      </c>
      <c r="O3535" s="12">
        <v>738723.81</v>
      </c>
      <c r="P3535" s="4">
        <f>Table1[[#This Row],[Delivery_Date]]-Table1[[#This Row],[Order_Date]]</f>
        <v>10</v>
      </c>
      <c r="Q3535" s="4" t="str">
        <f>IF(Table1[[#This Row],[Delivery delay days]]&gt;5,"delay","on time")</f>
        <v>delay</v>
      </c>
      <c r="R3535" s="10">
        <f>DATEVALUE(Table1[[#This Row],[Delivery_Date]])</f>
        <v>44971</v>
      </c>
      <c r="S3535" s="10">
        <f>DATEVALUE(Table1[[#This Row],[Order_Date]])</f>
        <v>44961</v>
      </c>
      <c r="T3535" s="4" t="str" cm="1">
        <f t="array" ref="T3535">_xlfn.IFS(Table1[[#This Row],[Inventory_Level]]&lt;=200,"low",Table1[[#This Row],[Inventory_Level]]&gt;=700,"high",Table1[[#This Row],[Inventory_Level]]&gt;200,"medium")</f>
        <v>medium</v>
      </c>
    </row>
    <row r="3536" spans="1:20" x14ac:dyDescent="0.35">
      <c r="A3536" s="4">
        <v>3535</v>
      </c>
      <c r="B3536" s="4" t="s">
        <v>51</v>
      </c>
      <c r="C3536" s="4" t="s">
        <v>16</v>
      </c>
      <c r="D3536" s="4" t="s">
        <v>45</v>
      </c>
      <c r="E3536" s="4" t="s">
        <v>60</v>
      </c>
      <c r="F3536" s="10" t="s">
        <v>342</v>
      </c>
      <c r="G3536" s="11" t="s">
        <v>403</v>
      </c>
      <c r="H3536" s="4">
        <v>7</v>
      </c>
      <c r="I3536" s="12">
        <v>1570.69</v>
      </c>
      <c r="J3536" s="12">
        <v>10994.83</v>
      </c>
      <c r="K3536" s="12">
        <v>3354.36</v>
      </c>
      <c r="L3536" s="4">
        <v>171</v>
      </c>
      <c r="M3536" s="4" t="s">
        <v>42</v>
      </c>
      <c r="N3536" s="4" t="str" cm="1">
        <f t="array" ref="N3536">_xlfn.SWITCH(E3536,"Delhi","North","Chennai","South","Hyderabad","South","Mumbai","Central","Bangalore","South")</f>
        <v>South</v>
      </c>
      <c r="O3536" s="12">
        <v>2676.73</v>
      </c>
      <c r="P3536" s="4">
        <f>Table1[[#This Row],[Delivery_Date]]-Table1[[#This Row],[Order_Date]]</f>
        <v>1</v>
      </c>
      <c r="Q3536" s="4" t="str">
        <f>IF(Table1[[#This Row],[Delivery delay days]]&gt;5,"delay","on time")</f>
        <v>on time</v>
      </c>
      <c r="R3536" s="10">
        <f>DATEVALUE(Table1[[#This Row],[Delivery_Date]])</f>
        <v>45187</v>
      </c>
      <c r="S3536" s="10">
        <f>DATEVALUE(Table1[[#This Row],[Order_Date]])</f>
        <v>45186</v>
      </c>
      <c r="T3536" s="4" t="str" cm="1">
        <f t="array" ref="T3536">_xlfn.IFS(Table1[[#This Row],[Inventory_Level]]&lt;=200,"low",Table1[[#This Row],[Inventory_Level]]&gt;=700,"high",Table1[[#This Row],[Inventory_Level]]&gt;200,"medium")</f>
        <v>low</v>
      </c>
    </row>
    <row r="3537" spans="1:20" x14ac:dyDescent="0.35">
      <c r="A3537" s="4">
        <v>3536</v>
      </c>
      <c r="B3537" s="4" t="s">
        <v>44</v>
      </c>
      <c r="C3537" s="4" t="s">
        <v>24</v>
      </c>
      <c r="D3537" s="4" t="s">
        <v>17</v>
      </c>
      <c r="E3537" s="4" t="s">
        <v>18</v>
      </c>
      <c r="F3537" s="10" t="s">
        <v>299</v>
      </c>
      <c r="G3537" s="11" t="s">
        <v>267</v>
      </c>
      <c r="H3537" s="4">
        <v>15</v>
      </c>
      <c r="I3537" s="12">
        <v>24720.52</v>
      </c>
      <c r="J3537" s="12">
        <v>370807.8</v>
      </c>
      <c r="K3537" s="12">
        <v>3954.49</v>
      </c>
      <c r="L3537" s="4">
        <v>147</v>
      </c>
      <c r="M3537" s="4" t="s">
        <v>21</v>
      </c>
      <c r="N3537" s="4" t="str" cm="1">
        <f t="array" ref="N3537">_xlfn.SWITCH(E3537,"Delhi","North","Chennai","South","Hyderabad","South","Mumbai","Central","Bangalore","South")</f>
        <v>North</v>
      </c>
      <c r="O3537" s="12">
        <v>54794.96</v>
      </c>
      <c r="P3537" s="4">
        <f>Table1[[#This Row],[Delivery_Date]]-Table1[[#This Row],[Order_Date]]</f>
        <v>8</v>
      </c>
      <c r="Q3537" s="4" t="str">
        <f>IF(Table1[[#This Row],[Delivery delay days]]&gt;5,"delay","on time")</f>
        <v>delay</v>
      </c>
      <c r="R3537" s="10">
        <f>DATEVALUE(Table1[[#This Row],[Delivery_Date]])</f>
        <v>45218</v>
      </c>
      <c r="S3537" s="10">
        <f>DATEVALUE(Table1[[#This Row],[Order_Date]])</f>
        <v>45210</v>
      </c>
      <c r="T3537" s="4" t="str" cm="1">
        <f t="array" ref="T3537">_xlfn.IFS(Table1[[#This Row],[Inventory_Level]]&lt;=200,"low",Table1[[#This Row],[Inventory_Level]]&gt;=700,"high",Table1[[#This Row],[Inventory_Level]]&gt;200,"medium")</f>
        <v>low</v>
      </c>
    </row>
    <row r="3538" spans="1:20" x14ac:dyDescent="0.35">
      <c r="A3538" s="4">
        <v>3537</v>
      </c>
      <c r="B3538" s="4" t="s">
        <v>37</v>
      </c>
      <c r="C3538" s="4" t="s">
        <v>16</v>
      </c>
      <c r="D3538" s="4" t="s">
        <v>32</v>
      </c>
      <c r="E3538" s="4" t="s">
        <v>52</v>
      </c>
      <c r="F3538" s="10" t="s">
        <v>265</v>
      </c>
      <c r="G3538" s="11" t="s">
        <v>92</v>
      </c>
      <c r="H3538" s="4">
        <v>89</v>
      </c>
      <c r="I3538" s="12">
        <v>8377.23</v>
      </c>
      <c r="J3538" s="12">
        <v>745573.47</v>
      </c>
      <c r="K3538" s="12">
        <v>4799.66</v>
      </c>
      <c r="L3538" s="4">
        <v>25</v>
      </c>
      <c r="M3538" s="4" t="s">
        <v>21</v>
      </c>
      <c r="N3538" s="4" t="str" cm="1">
        <f t="array" ref="N3538">_xlfn.SWITCH(E3538,"Delhi","North","Chennai","South","Hyderabad","South","Mumbai","Central","Bangalore","South")</f>
        <v>Central</v>
      </c>
      <c r="O3538" s="12">
        <v>45758.7</v>
      </c>
      <c r="P3538" s="4">
        <f>Table1[[#This Row],[Delivery_Date]]-Table1[[#This Row],[Order_Date]]</f>
        <v>13</v>
      </c>
      <c r="Q3538" s="4" t="str">
        <f>IF(Table1[[#This Row],[Delivery delay days]]&gt;5,"delay","on time")</f>
        <v>delay</v>
      </c>
      <c r="R3538" s="10">
        <f>DATEVALUE(Table1[[#This Row],[Delivery_Date]])</f>
        <v>45167</v>
      </c>
      <c r="S3538" s="10">
        <f>DATEVALUE(Table1[[#This Row],[Order_Date]])</f>
        <v>45154</v>
      </c>
      <c r="T3538" s="4" t="str" cm="1">
        <f t="array" ref="T3538">_xlfn.IFS(Table1[[#This Row],[Inventory_Level]]&lt;=200,"low",Table1[[#This Row],[Inventory_Level]]&gt;=700,"high",Table1[[#This Row],[Inventory_Level]]&gt;200,"medium")</f>
        <v>low</v>
      </c>
    </row>
    <row r="3539" spans="1:20" x14ac:dyDescent="0.35">
      <c r="A3539" s="4">
        <v>3538</v>
      </c>
      <c r="B3539" s="4" t="s">
        <v>51</v>
      </c>
      <c r="C3539" s="4" t="s">
        <v>24</v>
      </c>
      <c r="D3539" s="4" t="s">
        <v>25</v>
      </c>
      <c r="E3539" s="4" t="s">
        <v>18</v>
      </c>
      <c r="F3539" s="10" t="s">
        <v>393</v>
      </c>
      <c r="G3539" s="11" t="s">
        <v>290</v>
      </c>
      <c r="H3539" s="4">
        <v>44</v>
      </c>
      <c r="I3539" s="12">
        <v>11251.69</v>
      </c>
      <c r="J3539" s="12">
        <v>495074.36</v>
      </c>
      <c r="K3539" s="12">
        <v>3917.85</v>
      </c>
      <c r="L3539" s="4">
        <v>816</v>
      </c>
      <c r="M3539" s="4" t="s">
        <v>29</v>
      </c>
      <c r="N3539" s="4" t="str" cm="1">
        <f t="array" ref="N3539">_xlfn.SWITCH(E3539,"Delhi","North","Chennai","South","Hyderabad","South","Mumbai","Central","Bangalore","South")</f>
        <v>North</v>
      </c>
      <c r="O3539" s="12">
        <v>89183.52</v>
      </c>
      <c r="P3539" s="4">
        <f>Table1[[#This Row],[Delivery_Date]]-Table1[[#This Row],[Order_Date]]</f>
        <v>6</v>
      </c>
      <c r="Q3539" s="4" t="str">
        <f>IF(Table1[[#This Row],[Delivery delay days]]&gt;5,"delay","on time")</f>
        <v>delay</v>
      </c>
      <c r="R3539" s="10">
        <f>DATEVALUE(Table1[[#This Row],[Delivery_Date]])</f>
        <v>45207</v>
      </c>
      <c r="S3539" s="10">
        <f>DATEVALUE(Table1[[#This Row],[Order_Date]])</f>
        <v>45201</v>
      </c>
      <c r="T3539" s="4" t="str" cm="1">
        <f t="array" ref="T3539">_xlfn.IFS(Table1[[#This Row],[Inventory_Level]]&lt;=200,"low",Table1[[#This Row],[Inventory_Level]]&gt;=700,"high",Table1[[#This Row],[Inventory_Level]]&gt;200,"medium")</f>
        <v>high</v>
      </c>
    </row>
    <row r="3540" spans="1:20" x14ac:dyDescent="0.35">
      <c r="A3540" s="4">
        <v>3539</v>
      </c>
      <c r="B3540" s="4" t="s">
        <v>15</v>
      </c>
      <c r="C3540" s="4" t="s">
        <v>38</v>
      </c>
      <c r="D3540" s="4" t="s">
        <v>25</v>
      </c>
      <c r="E3540" s="4" t="s">
        <v>18</v>
      </c>
      <c r="F3540" s="10" t="s">
        <v>314</v>
      </c>
      <c r="G3540" s="11" t="s">
        <v>88</v>
      </c>
      <c r="H3540" s="4">
        <v>91</v>
      </c>
      <c r="I3540" s="12">
        <v>579.65</v>
      </c>
      <c r="J3540" s="12">
        <v>52748.15</v>
      </c>
      <c r="K3540" s="12">
        <v>3574.89</v>
      </c>
      <c r="L3540" s="4">
        <v>643</v>
      </c>
      <c r="M3540" s="4" t="s">
        <v>21</v>
      </c>
      <c r="N3540" s="4" t="str" cm="1">
        <f t="array" ref="N3540">_xlfn.SWITCH(E3540,"Delhi","North","Chennai","South","Hyderabad","South","Mumbai","Central","Bangalore","South")</f>
        <v>North</v>
      </c>
      <c r="O3540" s="12">
        <v>9377.93</v>
      </c>
      <c r="P3540" s="4">
        <f>Table1[[#This Row],[Delivery_Date]]-Table1[[#This Row],[Order_Date]]</f>
        <v>6</v>
      </c>
      <c r="Q3540" s="4" t="str">
        <f>IF(Table1[[#This Row],[Delivery delay days]]&gt;5,"delay","on time")</f>
        <v>delay</v>
      </c>
      <c r="R3540" s="10">
        <f>DATEVALUE(Table1[[#This Row],[Delivery_Date]])</f>
        <v>45114</v>
      </c>
      <c r="S3540" s="10">
        <f>DATEVALUE(Table1[[#This Row],[Order_Date]])</f>
        <v>45108</v>
      </c>
      <c r="T3540" s="4" t="str" cm="1">
        <f t="array" ref="T3540">_xlfn.IFS(Table1[[#This Row],[Inventory_Level]]&lt;=200,"low",Table1[[#This Row],[Inventory_Level]]&gt;=700,"high",Table1[[#This Row],[Inventory_Level]]&gt;200,"medium")</f>
        <v>medium</v>
      </c>
    </row>
    <row r="3541" spans="1:20" x14ac:dyDescent="0.35">
      <c r="A3541" s="4">
        <v>3540</v>
      </c>
      <c r="B3541" s="4" t="s">
        <v>65</v>
      </c>
      <c r="C3541" s="4" t="s">
        <v>38</v>
      </c>
      <c r="D3541" s="4" t="s">
        <v>45</v>
      </c>
      <c r="E3541" s="4" t="s">
        <v>52</v>
      </c>
      <c r="F3541" s="10" t="s">
        <v>64</v>
      </c>
      <c r="G3541" s="11" t="s">
        <v>326</v>
      </c>
      <c r="H3541" s="4">
        <v>67</v>
      </c>
      <c r="I3541" s="12">
        <v>11560.05</v>
      </c>
      <c r="J3541" s="12">
        <v>774523.35</v>
      </c>
      <c r="K3541" s="12">
        <v>4936.7</v>
      </c>
      <c r="L3541" s="4">
        <v>693</v>
      </c>
      <c r="M3541" s="4" t="s">
        <v>42</v>
      </c>
      <c r="N3541" s="4" t="str" cm="1">
        <f t="array" ref="N3541">_xlfn.SWITCH(E3541,"Delhi","North","Chennai","South","Hyderabad","South","Mumbai","Central","Bangalore","South")</f>
        <v>Central</v>
      </c>
      <c r="O3541" s="12">
        <v>166275.85999999999</v>
      </c>
      <c r="P3541" s="4">
        <f>Table1[[#This Row],[Delivery_Date]]-Table1[[#This Row],[Order_Date]]</f>
        <v>15</v>
      </c>
      <c r="Q3541" s="4" t="str">
        <f>IF(Table1[[#This Row],[Delivery delay days]]&gt;5,"delay","on time")</f>
        <v>delay</v>
      </c>
      <c r="R3541" s="10">
        <f>DATEVALUE(Table1[[#This Row],[Delivery_Date]])</f>
        <v>45112</v>
      </c>
      <c r="S3541" s="10">
        <f>DATEVALUE(Table1[[#This Row],[Order_Date]])</f>
        <v>45097</v>
      </c>
      <c r="T3541" s="4" t="str" cm="1">
        <f t="array" ref="T3541">_xlfn.IFS(Table1[[#This Row],[Inventory_Level]]&lt;=200,"low",Table1[[#This Row],[Inventory_Level]]&gt;=700,"high",Table1[[#This Row],[Inventory_Level]]&gt;200,"medium")</f>
        <v>medium</v>
      </c>
    </row>
    <row r="3542" spans="1:20" x14ac:dyDescent="0.35">
      <c r="A3542" s="4">
        <v>3541</v>
      </c>
      <c r="B3542" s="4" t="s">
        <v>65</v>
      </c>
      <c r="C3542" s="4" t="s">
        <v>16</v>
      </c>
      <c r="D3542" s="4" t="s">
        <v>25</v>
      </c>
      <c r="E3542" s="4" t="s">
        <v>46</v>
      </c>
      <c r="F3542" s="10" t="s">
        <v>151</v>
      </c>
      <c r="G3542" s="11" t="s">
        <v>200</v>
      </c>
      <c r="H3542" s="4">
        <v>66</v>
      </c>
      <c r="I3542" s="12">
        <v>16454.849999999999</v>
      </c>
      <c r="J3542" s="12">
        <v>1086020.1000000001</v>
      </c>
      <c r="K3542" s="12">
        <v>2923.1</v>
      </c>
      <c r="L3542" s="4">
        <v>475</v>
      </c>
      <c r="M3542" s="4" t="s">
        <v>29</v>
      </c>
      <c r="N3542" s="4" t="str" cm="1">
        <f t="array" ref="N3542">_xlfn.SWITCH(E3542,"Delhi","North","Chennai","South","Hyderabad","South","Mumbai","Central","Bangalore","South")</f>
        <v>South</v>
      </c>
      <c r="O3542" s="12">
        <v>102560.82</v>
      </c>
      <c r="P3542" s="4">
        <f>Table1[[#This Row],[Delivery_Date]]-Table1[[#This Row],[Order_Date]]</f>
        <v>14</v>
      </c>
      <c r="Q3542" s="4" t="str">
        <f>IF(Table1[[#This Row],[Delivery delay days]]&gt;5,"delay","on time")</f>
        <v>delay</v>
      </c>
      <c r="R3542" s="10">
        <f>DATEVALUE(Table1[[#This Row],[Delivery_Date]])</f>
        <v>45172</v>
      </c>
      <c r="S3542" s="10">
        <f>DATEVALUE(Table1[[#This Row],[Order_Date]])</f>
        <v>45158</v>
      </c>
      <c r="T3542" s="4" t="str" cm="1">
        <f t="array" ref="T3542">_xlfn.IFS(Table1[[#This Row],[Inventory_Level]]&lt;=200,"low",Table1[[#This Row],[Inventory_Level]]&gt;=700,"high",Table1[[#This Row],[Inventory_Level]]&gt;200,"medium")</f>
        <v>medium</v>
      </c>
    </row>
    <row r="3543" spans="1:20" x14ac:dyDescent="0.35">
      <c r="A3543" s="4">
        <v>3542</v>
      </c>
      <c r="B3543" s="4" t="s">
        <v>65</v>
      </c>
      <c r="C3543" s="4" t="s">
        <v>24</v>
      </c>
      <c r="D3543" s="4" t="s">
        <v>45</v>
      </c>
      <c r="E3543" s="4" t="s">
        <v>26</v>
      </c>
      <c r="F3543" s="10" t="s">
        <v>146</v>
      </c>
      <c r="G3543" s="11" t="s">
        <v>393</v>
      </c>
      <c r="H3543" s="4">
        <v>5</v>
      </c>
      <c r="I3543" s="12">
        <v>11363.63</v>
      </c>
      <c r="J3543" s="12">
        <v>56818.15</v>
      </c>
      <c r="K3543" s="12">
        <v>431.73</v>
      </c>
      <c r="L3543" s="4">
        <v>357</v>
      </c>
      <c r="M3543" s="4" t="s">
        <v>42</v>
      </c>
      <c r="N3543" s="4" t="str" cm="1">
        <f t="array" ref="N3543">_xlfn.SWITCH(E3543,"Delhi","North","Chennai","South","Hyderabad","South","Mumbai","Central","Bangalore","South")</f>
        <v>South</v>
      </c>
      <c r="O3543" s="12">
        <v>6349.1</v>
      </c>
      <c r="P3543" s="4">
        <f>Table1[[#This Row],[Delivery_Date]]-Table1[[#This Row],[Order_Date]]</f>
        <v>1</v>
      </c>
      <c r="Q3543" s="4" t="str">
        <f>IF(Table1[[#This Row],[Delivery delay days]]&gt;5,"delay","on time")</f>
        <v>on time</v>
      </c>
      <c r="R3543" s="10">
        <f>DATEVALUE(Table1[[#This Row],[Delivery_Date]])</f>
        <v>45201</v>
      </c>
      <c r="S3543" s="10">
        <f>DATEVALUE(Table1[[#This Row],[Order_Date]])</f>
        <v>45200</v>
      </c>
      <c r="T3543" s="4" t="str" cm="1">
        <f t="array" ref="T3543">_xlfn.IFS(Table1[[#This Row],[Inventory_Level]]&lt;=200,"low",Table1[[#This Row],[Inventory_Level]]&gt;=700,"high",Table1[[#This Row],[Inventory_Level]]&gt;200,"medium")</f>
        <v>medium</v>
      </c>
    </row>
    <row r="3544" spans="1:20" x14ac:dyDescent="0.35">
      <c r="A3544" s="4">
        <v>3543</v>
      </c>
      <c r="B3544" s="4" t="s">
        <v>44</v>
      </c>
      <c r="C3544" s="4" t="s">
        <v>16</v>
      </c>
      <c r="D3544" s="4" t="s">
        <v>17</v>
      </c>
      <c r="E3544" s="4" t="s">
        <v>46</v>
      </c>
      <c r="F3544" s="10" t="s">
        <v>252</v>
      </c>
      <c r="G3544" s="11" t="s">
        <v>100</v>
      </c>
      <c r="H3544" s="4">
        <v>78</v>
      </c>
      <c r="I3544" s="12">
        <v>43681.97</v>
      </c>
      <c r="J3544" s="12">
        <v>3407193.66</v>
      </c>
      <c r="K3544" s="12">
        <v>4714.04</v>
      </c>
      <c r="L3544" s="4">
        <v>855</v>
      </c>
      <c r="M3544" s="4" t="s">
        <v>42</v>
      </c>
      <c r="N3544" s="4" t="str" cm="1">
        <f t="array" ref="N3544">_xlfn.SWITCH(E3544,"Delhi","North","Chennai","South","Hyderabad","South","Mumbai","Central","Bangalore","South")</f>
        <v>South</v>
      </c>
      <c r="O3544" s="12">
        <v>278568.26</v>
      </c>
      <c r="P3544" s="4">
        <f>Table1[[#This Row],[Delivery_Date]]-Table1[[#This Row],[Order_Date]]</f>
        <v>1</v>
      </c>
      <c r="Q3544" s="4" t="str">
        <f>IF(Table1[[#This Row],[Delivery delay days]]&gt;5,"delay","on time")</f>
        <v>on time</v>
      </c>
      <c r="R3544" s="10">
        <f>DATEVALUE(Table1[[#This Row],[Delivery_Date]])</f>
        <v>45090</v>
      </c>
      <c r="S3544" s="10">
        <f>DATEVALUE(Table1[[#This Row],[Order_Date]])</f>
        <v>45089</v>
      </c>
      <c r="T3544" s="4" t="str" cm="1">
        <f t="array" ref="T3544">_xlfn.IFS(Table1[[#This Row],[Inventory_Level]]&lt;=200,"low",Table1[[#This Row],[Inventory_Level]]&gt;=700,"high",Table1[[#This Row],[Inventory_Level]]&gt;200,"medium")</f>
        <v>high</v>
      </c>
    </row>
    <row r="3545" spans="1:20" x14ac:dyDescent="0.35">
      <c r="A3545" s="4">
        <v>3544</v>
      </c>
      <c r="B3545" s="4" t="s">
        <v>23</v>
      </c>
      <c r="C3545" s="4" t="s">
        <v>24</v>
      </c>
      <c r="D3545" s="4" t="s">
        <v>45</v>
      </c>
      <c r="E3545" s="4" t="s">
        <v>18</v>
      </c>
      <c r="F3545" s="10" t="s">
        <v>155</v>
      </c>
      <c r="G3545" s="11" t="s">
        <v>197</v>
      </c>
      <c r="H3545" s="4">
        <v>60</v>
      </c>
      <c r="I3545" s="12">
        <v>28198.3</v>
      </c>
      <c r="J3545" s="12">
        <v>1691898</v>
      </c>
      <c r="K3545" s="12">
        <v>2650.11</v>
      </c>
      <c r="L3545" s="4">
        <v>53</v>
      </c>
      <c r="M3545" s="4" t="s">
        <v>35</v>
      </c>
      <c r="N3545" s="4" t="str" cm="1">
        <f t="array" ref="N3545">_xlfn.SWITCH(E3545,"Delhi","North","Chennai","South","Hyderabad","South","Mumbai","Central","Bangalore","South")</f>
        <v>North</v>
      </c>
      <c r="O3545" s="12">
        <v>253723.5</v>
      </c>
      <c r="P3545" s="4">
        <f>Table1[[#This Row],[Delivery_Date]]-Table1[[#This Row],[Order_Date]]</f>
        <v>7</v>
      </c>
      <c r="Q3545" s="4" t="str">
        <f>IF(Table1[[#This Row],[Delivery delay days]]&gt;5,"delay","on time")</f>
        <v>delay</v>
      </c>
      <c r="R3545" s="10">
        <f>DATEVALUE(Table1[[#This Row],[Delivery_Date]])</f>
        <v>44971</v>
      </c>
      <c r="S3545" s="10">
        <f>DATEVALUE(Table1[[#This Row],[Order_Date]])</f>
        <v>44964</v>
      </c>
      <c r="T3545" s="4" t="str" cm="1">
        <f t="array" ref="T3545">_xlfn.IFS(Table1[[#This Row],[Inventory_Level]]&lt;=200,"low",Table1[[#This Row],[Inventory_Level]]&gt;=700,"high",Table1[[#This Row],[Inventory_Level]]&gt;200,"medium")</f>
        <v>low</v>
      </c>
    </row>
    <row r="3546" spans="1:20" x14ac:dyDescent="0.35">
      <c r="A3546" s="4">
        <v>3545</v>
      </c>
      <c r="B3546" s="4" t="s">
        <v>31</v>
      </c>
      <c r="C3546" s="4" t="s">
        <v>16</v>
      </c>
      <c r="D3546" s="4" t="s">
        <v>45</v>
      </c>
      <c r="E3546" s="4" t="s">
        <v>18</v>
      </c>
      <c r="F3546" s="10" t="s">
        <v>77</v>
      </c>
      <c r="G3546" s="11" t="s">
        <v>288</v>
      </c>
      <c r="H3546" s="4">
        <v>8</v>
      </c>
      <c r="I3546" s="12">
        <v>22267.34</v>
      </c>
      <c r="J3546" s="12">
        <v>178138.72</v>
      </c>
      <c r="K3546" s="12">
        <v>4977.8100000000004</v>
      </c>
      <c r="L3546" s="4">
        <v>592</v>
      </c>
      <c r="M3546" s="4" t="s">
        <v>42</v>
      </c>
      <c r="N3546" s="4" t="str" cm="1">
        <f t="array" ref="N3546">_xlfn.SWITCH(E3546,"Delhi","North","Chennai","South","Hyderabad","South","Mumbai","Central","Bangalore","South")</f>
        <v>North</v>
      </c>
      <c r="O3546" s="12">
        <v>19905.34</v>
      </c>
      <c r="P3546" s="4">
        <f>Table1[[#This Row],[Delivery_Date]]-Table1[[#This Row],[Order_Date]]</f>
        <v>7</v>
      </c>
      <c r="Q3546" s="4" t="str">
        <f>IF(Table1[[#This Row],[Delivery delay days]]&gt;5,"delay","on time")</f>
        <v>delay</v>
      </c>
      <c r="R3546" s="10">
        <f>DATEVALUE(Table1[[#This Row],[Delivery_Date]])</f>
        <v>45211</v>
      </c>
      <c r="S3546" s="10">
        <f>DATEVALUE(Table1[[#This Row],[Order_Date]])</f>
        <v>45204</v>
      </c>
      <c r="T3546" s="4" t="str" cm="1">
        <f t="array" ref="T3546">_xlfn.IFS(Table1[[#This Row],[Inventory_Level]]&lt;=200,"low",Table1[[#This Row],[Inventory_Level]]&gt;=700,"high",Table1[[#This Row],[Inventory_Level]]&gt;200,"medium")</f>
        <v>medium</v>
      </c>
    </row>
    <row r="3547" spans="1:20" x14ac:dyDescent="0.35">
      <c r="A3547" s="4">
        <v>3546</v>
      </c>
      <c r="B3547" s="4" t="s">
        <v>59</v>
      </c>
      <c r="C3547" s="4" t="s">
        <v>24</v>
      </c>
      <c r="D3547" s="4" t="s">
        <v>25</v>
      </c>
      <c r="E3547" s="4" t="s">
        <v>18</v>
      </c>
      <c r="F3547" s="10" t="s">
        <v>314</v>
      </c>
      <c r="G3547" s="11" t="s">
        <v>97</v>
      </c>
      <c r="H3547" s="4">
        <v>16</v>
      </c>
      <c r="I3547" s="12">
        <v>4761.32</v>
      </c>
      <c r="J3547" s="12">
        <v>76181.119999999995</v>
      </c>
      <c r="K3547" s="12">
        <v>3317.36</v>
      </c>
      <c r="L3547" s="4">
        <v>781</v>
      </c>
      <c r="M3547" s="4" t="s">
        <v>29</v>
      </c>
      <c r="N3547" s="4" t="str" cm="1">
        <f t="array" ref="N3547">_xlfn.SWITCH(E3547,"Delhi","North","Chennai","South","Hyderabad","South","Mumbai","Central","Bangalore","South")</f>
        <v>North</v>
      </c>
      <c r="O3547" s="12">
        <v>8430.68</v>
      </c>
      <c r="P3547" s="4">
        <f>Table1[[#This Row],[Delivery_Date]]-Table1[[#This Row],[Order_Date]]</f>
        <v>15</v>
      </c>
      <c r="Q3547" s="4" t="str">
        <f>IF(Table1[[#This Row],[Delivery delay days]]&gt;5,"delay","on time")</f>
        <v>delay</v>
      </c>
      <c r="R3547" s="10">
        <f>DATEVALUE(Table1[[#This Row],[Delivery_Date]])</f>
        <v>45123</v>
      </c>
      <c r="S3547" s="10">
        <f>DATEVALUE(Table1[[#This Row],[Order_Date]])</f>
        <v>45108</v>
      </c>
      <c r="T3547" s="4" t="str" cm="1">
        <f t="array" ref="T3547">_xlfn.IFS(Table1[[#This Row],[Inventory_Level]]&lt;=200,"low",Table1[[#This Row],[Inventory_Level]]&gt;=700,"high",Table1[[#This Row],[Inventory_Level]]&gt;200,"medium")</f>
        <v>high</v>
      </c>
    </row>
    <row r="3548" spans="1:20" x14ac:dyDescent="0.35">
      <c r="A3548" s="4">
        <v>3547</v>
      </c>
      <c r="B3548" s="4" t="s">
        <v>65</v>
      </c>
      <c r="C3548" s="4" t="s">
        <v>16</v>
      </c>
      <c r="D3548" s="4" t="s">
        <v>17</v>
      </c>
      <c r="E3548" s="4" t="s">
        <v>26</v>
      </c>
      <c r="F3548" s="10" t="s">
        <v>376</v>
      </c>
      <c r="G3548" s="11" t="s">
        <v>328</v>
      </c>
      <c r="H3548" s="4">
        <v>53</v>
      </c>
      <c r="I3548" s="12">
        <v>46231.839999999997</v>
      </c>
      <c r="J3548" s="12">
        <v>2450287.52</v>
      </c>
      <c r="K3548" s="12">
        <v>4648.25</v>
      </c>
      <c r="L3548" s="4">
        <v>686</v>
      </c>
      <c r="M3548" s="4" t="s">
        <v>42</v>
      </c>
      <c r="N3548" s="4" t="str" cm="1">
        <f t="array" ref="N3548">_xlfn.SWITCH(E3548,"Delhi","North","Chennai","South","Hyderabad","South","Mumbai","Central","Bangalore","South")</f>
        <v>South</v>
      </c>
      <c r="O3548" s="12">
        <v>390359.46</v>
      </c>
      <c r="P3548" s="4">
        <f>Table1[[#This Row],[Delivery_Date]]-Table1[[#This Row],[Order_Date]]</f>
        <v>1</v>
      </c>
      <c r="Q3548" s="4" t="str">
        <f>IF(Table1[[#This Row],[Delivery delay days]]&gt;5,"delay","on time")</f>
        <v>on time</v>
      </c>
      <c r="R3548" s="10">
        <f>DATEVALUE(Table1[[#This Row],[Delivery_Date]])</f>
        <v>44942</v>
      </c>
      <c r="S3548" s="10">
        <f>DATEVALUE(Table1[[#This Row],[Order_Date]])</f>
        <v>44941</v>
      </c>
      <c r="T3548" s="4" t="str" cm="1">
        <f t="array" ref="T3548">_xlfn.IFS(Table1[[#This Row],[Inventory_Level]]&lt;=200,"low",Table1[[#This Row],[Inventory_Level]]&gt;=700,"high",Table1[[#This Row],[Inventory_Level]]&gt;200,"medium")</f>
        <v>medium</v>
      </c>
    </row>
    <row r="3549" spans="1:20" x14ac:dyDescent="0.35">
      <c r="A3549" s="4">
        <v>3548</v>
      </c>
      <c r="B3549" s="4" t="s">
        <v>37</v>
      </c>
      <c r="C3549" s="4" t="s">
        <v>38</v>
      </c>
      <c r="D3549" s="4" t="s">
        <v>39</v>
      </c>
      <c r="E3549" s="4" t="s">
        <v>18</v>
      </c>
      <c r="F3549" s="10" t="s">
        <v>343</v>
      </c>
      <c r="G3549" s="11" t="s">
        <v>369</v>
      </c>
      <c r="H3549" s="4">
        <v>28</v>
      </c>
      <c r="I3549" s="12">
        <v>44292.74</v>
      </c>
      <c r="J3549" s="12">
        <v>1240196.72</v>
      </c>
      <c r="K3549" s="12">
        <v>1766.21</v>
      </c>
      <c r="L3549" s="4">
        <v>205</v>
      </c>
      <c r="M3549" s="4" t="s">
        <v>29</v>
      </c>
      <c r="N3549" s="4" t="str" cm="1">
        <f t="array" ref="N3549">_xlfn.SWITCH(E3549,"Delhi","North","Chennai","South","Hyderabad","South","Mumbai","Central","Bangalore","South")</f>
        <v>North</v>
      </c>
      <c r="O3549" s="12">
        <v>108512.46</v>
      </c>
      <c r="P3549" s="4">
        <f>Table1[[#This Row],[Delivery_Date]]-Table1[[#This Row],[Order_Date]]</f>
        <v>12</v>
      </c>
      <c r="Q3549" s="4" t="str">
        <f>IF(Table1[[#This Row],[Delivery delay days]]&gt;5,"delay","on time")</f>
        <v>delay</v>
      </c>
      <c r="R3549" s="10">
        <f>DATEVALUE(Table1[[#This Row],[Delivery_Date]])</f>
        <v>44981</v>
      </c>
      <c r="S3549" s="10">
        <f>DATEVALUE(Table1[[#This Row],[Order_Date]])</f>
        <v>44969</v>
      </c>
      <c r="T3549" s="4" t="str" cm="1">
        <f t="array" ref="T3549">_xlfn.IFS(Table1[[#This Row],[Inventory_Level]]&lt;=200,"low",Table1[[#This Row],[Inventory_Level]]&gt;=700,"high",Table1[[#This Row],[Inventory_Level]]&gt;200,"medium")</f>
        <v>medium</v>
      </c>
    </row>
    <row r="3550" spans="1:20" x14ac:dyDescent="0.35">
      <c r="A3550" s="4">
        <v>3549</v>
      </c>
      <c r="B3550" s="4" t="s">
        <v>23</v>
      </c>
      <c r="C3550" s="4" t="s">
        <v>24</v>
      </c>
      <c r="D3550" s="4" t="s">
        <v>45</v>
      </c>
      <c r="E3550" s="4" t="s">
        <v>60</v>
      </c>
      <c r="F3550" s="10" t="s">
        <v>120</v>
      </c>
      <c r="G3550" s="11" t="s">
        <v>315</v>
      </c>
      <c r="H3550" s="4">
        <v>69</v>
      </c>
      <c r="I3550" s="12">
        <v>2455.44</v>
      </c>
      <c r="J3550" s="12">
        <v>169425.36</v>
      </c>
      <c r="K3550" s="12">
        <v>4818.0200000000004</v>
      </c>
      <c r="L3550" s="4">
        <v>678</v>
      </c>
      <c r="M3550" s="4" t="s">
        <v>21</v>
      </c>
      <c r="N3550" s="4" t="str" cm="1">
        <f t="array" ref="N3550">_xlfn.SWITCH(E3550,"Delhi","North","Chennai","South","Hyderabad","South","Mumbai","Central","Bangalore","South")</f>
        <v>South</v>
      </c>
      <c r="O3550" s="12">
        <v>36342.14</v>
      </c>
      <c r="P3550" s="4">
        <f>Table1[[#This Row],[Delivery_Date]]-Table1[[#This Row],[Order_Date]]</f>
        <v>15</v>
      </c>
      <c r="Q3550" s="4" t="str">
        <f>IF(Table1[[#This Row],[Delivery delay days]]&gt;5,"delay","on time")</f>
        <v>delay</v>
      </c>
      <c r="R3550" s="10">
        <f>DATEVALUE(Table1[[#This Row],[Delivery_Date]])</f>
        <v>45091</v>
      </c>
      <c r="S3550" s="10">
        <f>DATEVALUE(Table1[[#This Row],[Order_Date]])</f>
        <v>45076</v>
      </c>
      <c r="T3550" s="4" t="str" cm="1">
        <f t="array" ref="T3550">_xlfn.IFS(Table1[[#This Row],[Inventory_Level]]&lt;=200,"low",Table1[[#This Row],[Inventory_Level]]&gt;=700,"high",Table1[[#This Row],[Inventory_Level]]&gt;200,"medium")</f>
        <v>medium</v>
      </c>
    </row>
    <row r="3551" spans="1:20" x14ac:dyDescent="0.35">
      <c r="A3551" s="4">
        <v>3550</v>
      </c>
      <c r="B3551" s="4" t="s">
        <v>44</v>
      </c>
      <c r="C3551" s="4" t="s">
        <v>38</v>
      </c>
      <c r="D3551" s="4" t="s">
        <v>39</v>
      </c>
      <c r="E3551" s="4" t="s">
        <v>46</v>
      </c>
      <c r="F3551" s="10" t="s">
        <v>346</v>
      </c>
      <c r="G3551" s="11" t="s">
        <v>390</v>
      </c>
      <c r="H3551" s="4">
        <v>27</v>
      </c>
      <c r="I3551" s="12">
        <v>15206.51</v>
      </c>
      <c r="J3551" s="12">
        <v>410575.77</v>
      </c>
      <c r="K3551" s="12">
        <v>2635.87</v>
      </c>
      <c r="L3551" s="4">
        <v>866</v>
      </c>
      <c r="M3551" s="4" t="s">
        <v>35</v>
      </c>
      <c r="N3551" s="4" t="str" cm="1">
        <f t="array" ref="N3551">_xlfn.SWITCH(E3551,"Delhi","North","Chennai","South","Hyderabad","South","Mumbai","Central","Bangalore","South")</f>
        <v>South</v>
      </c>
      <c r="O3551" s="12">
        <v>40679.56</v>
      </c>
      <c r="P3551" s="4">
        <f>Table1[[#This Row],[Delivery_Date]]-Table1[[#This Row],[Order_Date]]</f>
        <v>14</v>
      </c>
      <c r="Q3551" s="4" t="str">
        <f>IF(Table1[[#This Row],[Delivery delay days]]&gt;5,"delay","on time")</f>
        <v>delay</v>
      </c>
      <c r="R3551" s="10">
        <f>DATEVALUE(Table1[[#This Row],[Delivery_Date]])</f>
        <v>45100</v>
      </c>
      <c r="S3551" s="10">
        <f>DATEVALUE(Table1[[#This Row],[Order_Date]])</f>
        <v>45086</v>
      </c>
      <c r="T3551" s="4" t="str" cm="1">
        <f t="array" ref="T3551">_xlfn.IFS(Table1[[#This Row],[Inventory_Level]]&lt;=200,"low",Table1[[#This Row],[Inventory_Level]]&gt;=700,"high",Table1[[#This Row],[Inventory_Level]]&gt;200,"medium")</f>
        <v>high</v>
      </c>
    </row>
    <row r="3552" spans="1:20" x14ac:dyDescent="0.35">
      <c r="A3552" s="4">
        <v>3551</v>
      </c>
      <c r="B3552" s="4" t="s">
        <v>37</v>
      </c>
      <c r="C3552" s="4" t="s">
        <v>16</v>
      </c>
      <c r="D3552" s="4" t="s">
        <v>32</v>
      </c>
      <c r="E3552" s="4" t="s">
        <v>46</v>
      </c>
      <c r="F3552" s="10" t="s">
        <v>174</v>
      </c>
      <c r="G3552" s="11" t="s">
        <v>145</v>
      </c>
      <c r="H3552" s="4">
        <v>93</v>
      </c>
      <c r="I3552" s="12">
        <v>31040.400000000001</v>
      </c>
      <c r="J3552" s="12">
        <v>2886757.2</v>
      </c>
      <c r="K3552" s="12">
        <v>1557.95</v>
      </c>
      <c r="L3552" s="4">
        <v>871</v>
      </c>
      <c r="M3552" s="4" t="s">
        <v>29</v>
      </c>
      <c r="N3552" s="4" t="str" cm="1">
        <f t="array" ref="N3552">_xlfn.SWITCH(E3552,"Delhi","North","Chennai","South","Hyderabad","South","Mumbai","Central","Bangalore","South")</f>
        <v>South</v>
      </c>
      <c r="O3552" s="12">
        <v>156527.69</v>
      </c>
      <c r="P3552" s="4">
        <f>Table1[[#This Row],[Delivery_Date]]-Table1[[#This Row],[Order_Date]]</f>
        <v>14</v>
      </c>
      <c r="Q3552" s="4" t="str">
        <f>IF(Table1[[#This Row],[Delivery delay days]]&gt;5,"delay","on time")</f>
        <v>delay</v>
      </c>
      <c r="R3552" s="10">
        <f>DATEVALUE(Table1[[#This Row],[Delivery_Date]])</f>
        <v>45080</v>
      </c>
      <c r="S3552" s="10">
        <f>DATEVALUE(Table1[[#This Row],[Order_Date]])</f>
        <v>45066</v>
      </c>
      <c r="T3552" s="4" t="str" cm="1">
        <f t="array" ref="T3552">_xlfn.IFS(Table1[[#This Row],[Inventory_Level]]&lt;=200,"low",Table1[[#This Row],[Inventory_Level]]&gt;=700,"high",Table1[[#This Row],[Inventory_Level]]&gt;200,"medium")</f>
        <v>high</v>
      </c>
    </row>
    <row r="3553" spans="1:20" x14ac:dyDescent="0.35">
      <c r="A3553" s="4">
        <v>3552</v>
      </c>
      <c r="B3553" s="4" t="s">
        <v>31</v>
      </c>
      <c r="C3553" s="4" t="s">
        <v>24</v>
      </c>
      <c r="D3553" s="4" t="s">
        <v>32</v>
      </c>
      <c r="E3553" s="4" t="s">
        <v>18</v>
      </c>
      <c r="F3553" s="10" t="s">
        <v>117</v>
      </c>
      <c r="G3553" s="11" t="s">
        <v>135</v>
      </c>
      <c r="H3553" s="4">
        <v>89</v>
      </c>
      <c r="I3553" s="12">
        <v>15476.65</v>
      </c>
      <c r="J3553" s="12">
        <v>1377421.85</v>
      </c>
      <c r="K3553" s="12">
        <v>249.15</v>
      </c>
      <c r="L3553" s="4">
        <v>946</v>
      </c>
      <c r="M3553" s="4" t="s">
        <v>29</v>
      </c>
      <c r="N3553" s="4" t="str" cm="1">
        <f t="array" ref="N3553">_xlfn.SWITCH(E3553,"Delhi","North","Chennai","South","Hyderabad","South","Mumbai","Central","Bangalore","South")</f>
        <v>North</v>
      </c>
      <c r="O3553" s="12">
        <v>222174.55</v>
      </c>
      <c r="P3553" s="4">
        <f>Table1[[#This Row],[Delivery_Date]]-Table1[[#This Row],[Order_Date]]</f>
        <v>5</v>
      </c>
      <c r="Q3553" s="4" t="str">
        <f>IF(Table1[[#This Row],[Delivery delay days]]&gt;5,"delay","on time")</f>
        <v>on time</v>
      </c>
      <c r="R3553" s="10">
        <f>DATEVALUE(Table1[[#This Row],[Delivery_Date]])</f>
        <v>45196</v>
      </c>
      <c r="S3553" s="10">
        <f>DATEVALUE(Table1[[#This Row],[Order_Date]])</f>
        <v>45191</v>
      </c>
      <c r="T3553" s="4" t="str" cm="1">
        <f t="array" ref="T3553">_xlfn.IFS(Table1[[#This Row],[Inventory_Level]]&lt;=200,"low",Table1[[#This Row],[Inventory_Level]]&gt;=700,"high",Table1[[#This Row],[Inventory_Level]]&gt;200,"medium")</f>
        <v>high</v>
      </c>
    </row>
    <row r="3554" spans="1:20" x14ac:dyDescent="0.35">
      <c r="A3554" s="4">
        <v>3553</v>
      </c>
      <c r="B3554" s="4" t="s">
        <v>15</v>
      </c>
      <c r="C3554" s="4" t="s">
        <v>38</v>
      </c>
      <c r="D3554" s="4" t="s">
        <v>17</v>
      </c>
      <c r="E3554" s="4" t="s">
        <v>46</v>
      </c>
      <c r="F3554" s="10" t="s">
        <v>209</v>
      </c>
      <c r="G3554" s="11" t="s">
        <v>356</v>
      </c>
      <c r="H3554" s="4">
        <v>42</v>
      </c>
      <c r="I3554" s="12">
        <v>25042.36</v>
      </c>
      <c r="J3554" s="12">
        <v>1051779.1200000001</v>
      </c>
      <c r="K3554" s="12">
        <v>3659.49</v>
      </c>
      <c r="L3554" s="4">
        <v>106</v>
      </c>
      <c r="M3554" s="4" t="s">
        <v>35</v>
      </c>
      <c r="N3554" s="4" t="str" cm="1">
        <f t="array" ref="N3554">_xlfn.SWITCH(E3554,"Delhi","North","Chennai","South","Hyderabad","South","Mumbai","Central","Bangalore","South")</f>
        <v>South</v>
      </c>
      <c r="O3554" s="12">
        <v>121437.46</v>
      </c>
      <c r="P3554" s="4">
        <f>Table1[[#This Row],[Delivery_Date]]-Table1[[#This Row],[Order_Date]]</f>
        <v>9</v>
      </c>
      <c r="Q3554" s="4" t="str">
        <f>IF(Table1[[#This Row],[Delivery delay days]]&gt;5,"delay","on time")</f>
        <v>delay</v>
      </c>
      <c r="R3554" s="10">
        <f>DATEVALUE(Table1[[#This Row],[Delivery_Date]])</f>
        <v>45126</v>
      </c>
      <c r="S3554" s="10">
        <f>DATEVALUE(Table1[[#This Row],[Order_Date]])</f>
        <v>45117</v>
      </c>
      <c r="T3554" s="4" t="str" cm="1">
        <f t="array" ref="T3554">_xlfn.IFS(Table1[[#This Row],[Inventory_Level]]&lt;=200,"low",Table1[[#This Row],[Inventory_Level]]&gt;=700,"high",Table1[[#This Row],[Inventory_Level]]&gt;200,"medium")</f>
        <v>low</v>
      </c>
    </row>
    <row r="3555" spans="1:20" x14ac:dyDescent="0.35">
      <c r="A3555" s="4">
        <v>3554</v>
      </c>
      <c r="B3555" s="4" t="s">
        <v>65</v>
      </c>
      <c r="C3555" s="4" t="s">
        <v>24</v>
      </c>
      <c r="D3555" s="4" t="s">
        <v>32</v>
      </c>
      <c r="E3555" s="4" t="s">
        <v>60</v>
      </c>
      <c r="F3555" s="10" t="s">
        <v>129</v>
      </c>
      <c r="G3555" s="11" t="s">
        <v>172</v>
      </c>
      <c r="H3555" s="4">
        <v>91</v>
      </c>
      <c r="I3555" s="12">
        <v>31022.91</v>
      </c>
      <c r="J3555" s="12">
        <v>2823084.81</v>
      </c>
      <c r="K3555" s="12">
        <v>898.65</v>
      </c>
      <c r="L3555" s="4">
        <v>763</v>
      </c>
      <c r="M3555" s="4" t="s">
        <v>42</v>
      </c>
      <c r="N3555" s="4" t="str" cm="1">
        <f t="array" ref="N3555">_xlfn.SWITCH(E3555,"Delhi","North","Chennai","South","Hyderabad","South","Mumbai","Central","Bangalore","South")</f>
        <v>South</v>
      </c>
      <c r="O3555" s="12">
        <v>328045.69</v>
      </c>
      <c r="P3555" s="4">
        <f>Table1[[#This Row],[Delivery_Date]]-Table1[[#This Row],[Order_Date]]</f>
        <v>8</v>
      </c>
      <c r="Q3555" s="4" t="str">
        <f>IF(Table1[[#This Row],[Delivery delay days]]&gt;5,"delay","on time")</f>
        <v>delay</v>
      </c>
      <c r="R3555" s="10">
        <f>DATEVALUE(Table1[[#This Row],[Delivery_Date]])</f>
        <v>45176</v>
      </c>
      <c r="S3555" s="10">
        <f>DATEVALUE(Table1[[#This Row],[Order_Date]])</f>
        <v>45168</v>
      </c>
      <c r="T3555" s="4" t="str" cm="1">
        <f t="array" ref="T3555">_xlfn.IFS(Table1[[#This Row],[Inventory_Level]]&lt;=200,"low",Table1[[#This Row],[Inventory_Level]]&gt;=700,"high",Table1[[#This Row],[Inventory_Level]]&gt;200,"medium")</f>
        <v>high</v>
      </c>
    </row>
    <row r="3556" spans="1:20" x14ac:dyDescent="0.35">
      <c r="A3556" s="4">
        <v>3555</v>
      </c>
      <c r="B3556" s="4" t="s">
        <v>31</v>
      </c>
      <c r="C3556" s="4" t="s">
        <v>16</v>
      </c>
      <c r="D3556" s="4" t="s">
        <v>32</v>
      </c>
      <c r="E3556" s="4" t="s">
        <v>46</v>
      </c>
      <c r="F3556" s="10" t="s">
        <v>271</v>
      </c>
      <c r="G3556" s="11" t="s">
        <v>27</v>
      </c>
      <c r="H3556" s="4">
        <v>69</v>
      </c>
      <c r="I3556" s="12">
        <v>30423.91</v>
      </c>
      <c r="J3556" s="12">
        <v>2099249.79</v>
      </c>
      <c r="K3556" s="12">
        <v>4248.05</v>
      </c>
      <c r="L3556" s="4">
        <v>309</v>
      </c>
      <c r="M3556" s="4" t="s">
        <v>21</v>
      </c>
      <c r="N3556" s="4" t="str" cm="1">
        <f t="array" ref="N3556">_xlfn.SWITCH(E3556,"Delhi","North","Chennai","South","Hyderabad","South","Mumbai","Central","Bangalore","South")</f>
        <v>South</v>
      </c>
      <c r="O3556" s="12">
        <v>237600.41</v>
      </c>
      <c r="P3556" s="4">
        <f>Table1[[#This Row],[Delivery_Date]]-Table1[[#This Row],[Order_Date]]</f>
        <v>13</v>
      </c>
      <c r="Q3556" s="4" t="str">
        <f>IF(Table1[[#This Row],[Delivery delay days]]&gt;5,"delay","on time")</f>
        <v>delay</v>
      </c>
      <c r="R3556" s="10">
        <f>DATEVALUE(Table1[[#This Row],[Delivery_Date]])</f>
        <v>45134</v>
      </c>
      <c r="S3556" s="10">
        <f>DATEVALUE(Table1[[#This Row],[Order_Date]])</f>
        <v>45121</v>
      </c>
      <c r="T3556" s="4" t="str" cm="1">
        <f t="array" ref="T3556">_xlfn.IFS(Table1[[#This Row],[Inventory_Level]]&lt;=200,"low",Table1[[#This Row],[Inventory_Level]]&gt;=700,"high",Table1[[#This Row],[Inventory_Level]]&gt;200,"medium")</f>
        <v>medium</v>
      </c>
    </row>
    <row r="3557" spans="1:20" x14ac:dyDescent="0.35">
      <c r="A3557" s="4">
        <v>3556</v>
      </c>
      <c r="B3557" s="4" t="s">
        <v>59</v>
      </c>
      <c r="C3557" s="4" t="s">
        <v>38</v>
      </c>
      <c r="D3557" s="4" t="s">
        <v>25</v>
      </c>
      <c r="E3557" s="4" t="s">
        <v>26</v>
      </c>
      <c r="F3557" s="10" t="s">
        <v>69</v>
      </c>
      <c r="G3557" s="11" t="s">
        <v>324</v>
      </c>
      <c r="H3557" s="4">
        <v>33</v>
      </c>
      <c r="I3557" s="12">
        <v>6067.03</v>
      </c>
      <c r="J3557" s="12">
        <v>200211.99</v>
      </c>
      <c r="K3557" s="12">
        <v>4813.87</v>
      </c>
      <c r="L3557" s="4">
        <v>999</v>
      </c>
      <c r="M3557" s="4" t="s">
        <v>35</v>
      </c>
      <c r="N3557" s="4" t="str" cm="1">
        <f t="array" ref="N3557">_xlfn.SWITCH(E3557,"Delhi","North","Chennai","South","Hyderabad","South","Mumbai","Central","Bangalore","South")</f>
        <v>South</v>
      </c>
      <c r="O3557" s="12">
        <v>18313.52</v>
      </c>
      <c r="P3557" s="4">
        <f>Table1[[#This Row],[Delivery_Date]]-Table1[[#This Row],[Order_Date]]</f>
        <v>3</v>
      </c>
      <c r="Q3557" s="4" t="str">
        <f>IF(Table1[[#This Row],[Delivery delay days]]&gt;5,"delay","on time")</f>
        <v>on time</v>
      </c>
      <c r="R3557" s="10">
        <f>DATEVALUE(Table1[[#This Row],[Delivery_Date]])</f>
        <v>44931</v>
      </c>
      <c r="S3557" s="10">
        <f>DATEVALUE(Table1[[#This Row],[Order_Date]])</f>
        <v>44928</v>
      </c>
      <c r="T3557" s="4" t="str" cm="1">
        <f t="array" ref="T3557">_xlfn.IFS(Table1[[#This Row],[Inventory_Level]]&lt;=200,"low",Table1[[#This Row],[Inventory_Level]]&gt;=700,"high",Table1[[#This Row],[Inventory_Level]]&gt;200,"medium")</f>
        <v>high</v>
      </c>
    </row>
    <row r="3558" spans="1:20" x14ac:dyDescent="0.35">
      <c r="A3558" s="4">
        <v>3557</v>
      </c>
      <c r="B3558" s="4" t="s">
        <v>59</v>
      </c>
      <c r="C3558" s="4" t="s">
        <v>24</v>
      </c>
      <c r="D3558" s="4" t="s">
        <v>32</v>
      </c>
      <c r="E3558" s="4" t="s">
        <v>52</v>
      </c>
      <c r="F3558" s="10" t="s">
        <v>318</v>
      </c>
      <c r="G3558" s="11" t="s">
        <v>173</v>
      </c>
      <c r="H3558" s="4">
        <v>52</v>
      </c>
      <c r="I3558" s="12">
        <v>37490.28</v>
      </c>
      <c r="J3558" s="12">
        <v>1949494.56</v>
      </c>
      <c r="K3558" s="12">
        <v>2547.5300000000002</v>
      </c>
      <c r="L3558" s="4">
        <v>689</v>
      </c>
      <c r="M3558" s="4" t="s">
        <v>29</v>
      </c>
      <c r="N3558" s="4" t="str" cm="1">
        <f t="array" ref="N3558">_xlfn.SWITCH(E3558,"Delhi","North","Chennai","South","Hyderabad","South","Mumbai","Central","Bangalore","South")</f>
        <v>Central</v>
      </c>
      <c r="O3558" s="12">
        <v>457738.66</v>
      </c>
      <c r="P3558" s="4">
        <f>Table1[[#This Row],[Delivery_Date]]-Table1[[#This Row],[Order_Date]]</f>
        <v>3</v>
      </c>
      <c r="Q3558" s="4" t="str">
        <f>IF(Table1[[#This Row],[Delivery delay days]]&gt;5,"delay","on time")</f>
        <v>on time</v>
      </c>
      <c r="R3558" s="10">
        <f>DATEVALUE(Table1[[#This Row],[Delivery_Date]])</f>
        <v>45060</v>
      </c>
      <c r="S3558" s="10">
        <f>DATEVALUE(Table1[[#This Row],[Order_Date]])</f>
        <v>45057</v>
      </c>
      <c r="T3558" s="4" t="str" cm="1">
        <f t="array" ref="T3558">_xlfn.IFS(Table1[[#This Row],[Inventory_Level]]&lt;=200,"low",Table1[[#This Row],[Inventory_Level]]&gt;=700,"high",Table1[[#This Row],[Inventory_Level]]&gt;200,"medium")</f>
        <v>medium</v>
      </c>
    </row>
    <row r="3559" spans="1:20" x14ac:dyDescent="0.35">
      <c r="A3559" s="4">
        <v>3558</v>
      </c>
      <c r="B3559" s="4" t="s">
        <v>51</v>
      </c>
      <c r="C3559" s="4" t="s">
        <v>24</v>
      </c>
      <c r="D3559" s="4" t="s">
        <v>17</v>
      </c>
      <c r="E3559" s="4" t="s">
        <v>46</v>
      </c>
      <c r="F3559" s="10" t="s">
        <v>54</v>
      </c>
      <c r="G3559" s="11" t="s">
        <v>219</v>
      </c>
      <c r="H3559" s="4">
        <v>35</v>
      </c>
      <c r="I3559" s="12">
        <v>31945.62</v>
      </c>
      <c r="J3559" s="12">
        <v>1118096.7</v>
      </c>
      <c r="K3559" s="12">
        <v>351.54</v>
      </c>
      <c r="L3559" s="4">
        <v>902</v>
      </c>
      <c r="M3559" s="4" t="s">
        <v>42</v>
      </c>
      <c r="N3559" s="4" t="str" cm="1">
        <f t="array" ref="N3559">_xlfn.SWITCH(E3559,"Delhi","North","Chennai","South","Hyderabad","South","Mumbai","Central","Bangalore","South")</f>
        <v>South</v>
      </c>
      <c r="O3559" s="12">
        <v>168000.86</v>
      </c>
      <c r="P3559" s="4">
        <f>Table1[[#This Row],[Delivery_Date]]-Table1[[#This Row],[Order_Date]]</f>
        <v>15</v>
      </c>
      <c r="Q3559" s="4" t="str">
        <f>IF(Table1[[#This Row],[Delivery delay days]]&gt;5,"delay","on time")</f>
        <v>delay</v>
      </c>
      <c r="R3559" s="10">
        <f>DATEVALUE(Table1[[#This Row],[Delivery_Date]])</f>
        <v>45227</v>
      </c>
      <c r="S3559" s="10">
        <f>DATEVALUE(Table1[[#This Row],[Order_Date]])</f>
        <v>45212</v>
      </c>
      <c r="T3559" s="4" t="str" cm="1">
        <f t="array" ref="T3559">_xlfn.IFS(Table1[[#This Row],[Inventory_Level]]&lt;=200,"low",Table1[[#This Row],[Inventory_Level]]&gt;=700,"high",Table1[[#This Row],[Inventory_Level]]&gt;200,"medium")</f>
        <v>high</v>
      </c>
    </row>
    <row r="3560" spans="1:20" x14ac:dyDescent="0.35">
      <c r="A3560" s="4">
        <v>3559</v>
      </c>
      <c r="B3560" s="4" t="s">
        <v>51</v>
      </c>
      <c r="C3560" s="4" t="s">
        <v>16</v>
      </c>
      <c r="D3560" s="4" t="s">
        <v>25</v>
      </c>
      <c r="E3560" s="4" t="s">
        <v>46</v>
      </c>
      <c r="F3560" s="10" t="s">
        <v>299</v>
      </c>
      <c r="G3560" s="11" t="s">
        <v>254</v>
      </c>
      <c r="H3560" s="4">
        <v>60</v>
      </c>
      <c r="I3560" s="12">
        <v>18520.59</v>
      </c>
      <c r="J3560" s="12">
        <v>1111235.3999999999</v>
      </c>
      <c r="K3560" s="12">
        <v>799.24</v>
      </c>
      <c r="L3560" s="4">
        <v>219</v>
      </c>
      <c r="M3560" s="4" t="s">
        <v>42</v>
      </c>
      <c r="N3560" s="4" t="str" cm="1">
        <f t="array" ref="N3560">_xlfn.SWITCH(E3560,"Delhi","North","Chennai","South","Hyderabad","South","Mumbai","Central","Bangalore","South")</f>
        <v>South</v>
      </c>
      <c r="O3560" s="12">
        <v>253184.69</v>
      </c>
      <c r="P3560" s="4">
        <f>Table1[[#This Row],[Delivery_Date]]-Table1[[#This Row],[Order_Date]]</f>
        <v>7</v>
      </c>
      <c r="Q3560" s="4" t="str">
        <f>IF(Table1[[#This Row],[Delivery delay days]]&gt;5,"delay","on time")</f>
        <v>delay</v>
      </c>
      <c r="R3560" s="10">
        <f>DATEVALUE(Table1[[#This Row],[Delivery_Date]])</f>
        <v>45217</v>
      </c>
      <c r="S3560" s="10">
        <f>DATEVALUE(Table1[[#This Row],[Order_Date]])</f>
        <v>45210</v>
      </c>
      <c r="T3560" s="4" t="str" cm="1">
        <f t="array" ref="T3560">_xlfn.IFS(Table1[[#This Row],[Inventory_Level]]&lt;=200,"low",Table1[[#This Row],[Inventory_Level]]&gt;=700,"high",Table1[[#This Row],[Inventory_Level]]&gt;200,"medium")</f>
        <v>medium</v>
      </c>
    </row>
    <row r="3561" spans="1:20" x14ac:dyDescent="0.35">
      <c r="A3561" s="4">
        <v>3560</v>
      </c>
      <c r="B3561" s="4" t="s">
        <v>51</v>
      </c>
      <c r="C3561" s="4" t="s">
        <v>38</v>
      </c>
      <c r="D3561" s="4" t="s">
        <v>32</v>
      </c>
      <c r="E3561" s="4" t="s">
        <v>46</v>
      </c>
      <c r="F3561" s="10" t="s">
        <v>177</v>
      </c>
      <c r="G3561" s="11" t="s">
        <v>387</v>
      </c>
      <c r="H3561" s="4">
        <v>60</v>
      </c>
      <c r="I3561" s="12">
        <v>40783.360000000001</v>
      </c>
      <c r="J3561" s="12">
        <v>2447001.6000000001</v>
      </c>
      <c r="K3561" s="12">
        <v>364.31</v>
      </c>
      <c r="L3561" s="4">
        <v>121</v>
      </c>
      <c r="M3561" s="4" t="s">
        <v>35</v>
      </c>
      <c r="N3561" s="4" t="str" cm="1">
        <f t="array" ref="N3561">_xlfn.SWITCH(E3561,"Delhi","North","Chennai","South","Hyderabad","South","Mumbai","Central","Bangalore","South")</f>
        <v>South</v>
      </c>
      <c r="O3561" s="12">
        <v>379716.31</v>
      </c>
      <c r="P3561" s="4">
        <f>Table1[[#This Row],[Delivery_Date]]-Table1[[#This Row],[Order_Date]]</f>
        <v>10</v>
      </c>
      <c r="Q3561" s="4" t="str">
        <f>IF(Table1[[#This Row],[Delivery delay days]]&gt;5,"delay","on time")</f>
        <v>delay</v>
      </c>
      <c r="R3561" s="10">
        <f>DATEVALUE(Table1[[#This Row],[Delivery_Date]])</f>
        <v>45018</v>
      </c>
      <c r="S3561" s="10">
        <f>DATEVALUE(Table1[[#This Row],[Order_Date]])</f>
        <v>45008</v>
      </c>
      <c r="T3561" s="4" t="str" cm="1">
        <f t="array" ref="T3561">_xlfn.IFS(Table1[[#This Row],[Inventory_Level]]&lt;=200,"low",Table1[[#This Row],[Inventory_Level]]&gt;=700,"high",Table1[[#This Row],[Inventory_Level]]&gt;200,"medium")</f>
        <v>low</v>
      </c>
    </row>
    <row r="3562" spans="1:20" x14ac:dyDescent="0.35">
      <c r="A3562" s="4">
        <v>3561</v>
      </c>
      <c r="B3562" s="4" t="s">
        <v>59</v>
      </c>
      <c r="C3562" s="4" t="s">
        <v>38</v>
      </c>
      <c r="D3562" s="4" t="s">
        <v>17</v>
      </c>
      <c r="E3562" s="4" t="s">
        <v>18</v>
      </c>
      <c r="F3562" s="10" t="s">
        <v>131</v>
      </c>
      <c r="G3562" s="11" t="s">
        <v>136</v>
      </c>
      <c r="H3562" s="4">
        <v>42</v>
      </c>
      <c r="I3562" s="12">
        <v>4764.43</v>
      </c>
      <c r="J3562" s="12">
        <v>200106.06</v>
      </c>
      <c r="K3562" s="12">
        <v>4173.51</v>
      </c>
      <c r="L3562" s="4">
        <v>522</v>
      </c>
      <c r="M3562" s="4" t="s">
        <v>35</v>
      </c>
      <c r="N3562" s="4" t="str" cm="1">
        <f t="array" ref="N3562">_xlfn.SWITCH(E3562,"Delhi","North","Chennai","South","Hyderabad","South","Mumbai","Central","Bangalore","South")</f>
        <v>North</v>
      </c>
      <c r="O3562" s="12">
        <v>43474.1</v>
      </c>
      <c r="P3562" s="4">
        <f>Table1[[#This Row],[Delivery_Date]]-Table1[[#This Row],[Order_Date]]</f>
        <v>8</v>
      </c>
      <c r="Q3562" s="4" t="str">
        <f>IF(Table1[[#This Row],[Delivery delay days]]&gt;5,"delay","on time")</f>
        <v>delay</v>
      </c>
      <c r="R3562" s="10">
        <f>DATEVALUE(Table1[[#This Row],[Delivery_Date]])</f>
        <v>45139</v>
      </c>
      <c r="S3562" s="10">
        <f>DATEVALUE(Table1[[#This Row],[Order_Date]])</f>
        <v>45131</v>
      </c>
      <c r="T3562" s="4" t="str" cm="1">
        <f t="array" ref="T3562">_xlfn.IFS(Table1[[#This Row],[Inventory_Level]]&lt;=200,"low",Table1[[#This Row],[Inventory_Level]]&gt;=700,"high",Table1[[#This Row],[Inventory_Level]]&gt;200,"medium")</f>
        <v>medium</v>
      </c>
    </row>
    <row r="3563" spans="1:20" x14ac:dyDescent="0.35">
      <c r="A3563" s="4">
        <v>3562</v>
      </c>
      <c r="B3563" s="4" t="s">
        <v>37</v>
      </c>
      <c r="C3563" s="4" t="s">
        <v>38</v>
      </c>
      <c r="D3563" s="4" t="s">
        <v>17</v>
      </c>
      <c r="E3563" s="4" t="s">
        <v>46</v>
      </c>
      <c r="F3563" s="10" t="s">
        <v>116</v>
      </c>
      <c r="G3563" s="11" t="s">
        <v>19</v>
      </c>
      <c r="H3563" s="4">
        <v>88</v>
      </c>
      <c r="I3563" s="12">
        <v>41396.699999999997</v>
      </c>
      <c r="J3563" s="12">
        <v>3642909.6</v>
      </c>
      <c r="K3563" s="12">
        <v>3409.7</v>
      </c>
      <c r="L3563" s="4">
        <v>435</v>
      </c>
      <c r="M3563" s="4" t="s">
        <v>29</v>
      </c>
      <c r="N3563" s="4" t="str" cm="1">
        <f t="array" ref="N3563">_xlfn.SWITCH(E3563,"Delhi","North","Chennai","South","Hyderabad","South","Mumbai","Central","Bangalore","South")</f>
        <v>South</v>
      </c>
      <c r="O3563" s="12">
        <v>290994.61</v>
      </c>
      <c r="P3563" s="4">
        <f>Table1[[#This Row],[Delivery_Date]]-Table1[[#This Row],[Order_Date]]</f>
        <v>10</v>
      </c>
      <c r="Q3563" s="4" t="str">
        <f>IF(Table1[[#This Row],[Delivery delay days]]&gt;5,"delay","on time")</f>
        <v>delay</v>
      </c>
      <c r="R3563" s="10">
        <f>DATEVALUE(Table1[[#This Row],[Delivery_Date]])</f>
        <v>45188</v>
      </c>
      <c r="S3563" s="10">
        <f>DATEVALUE(Table1[[#This Row],[Order_Date]])</f>
        <v>45178</v>
      </c>
      <c r="T3563" s="4" t="str" cm="1">
        <f t="array" ref="T3563">_xlfn.IFS(Table1[[#This Row],[Inventory_Level]]&lt;=200,"low",Table1[[#This Row],[Inventory_Level]]&gt;=700,"high",Table1[[#This Row],[Inventory_Level]]&gt;200,"medium")</f>
        <v>medium</v>
      </c>
    </row>
    <row r="3564" spans="1:20" x14ac:dyDescent="0.35">
      <c r="A3564" s="4">
        <v>3563</v>
      </c>
      <c r="B3564" s="4" t="s">
        <v>15</v>
      </c>
      <c r="C3564" s="4" t="s">
        <v>38</v>
      </c>
      <c r="D3564" s="4" t="s">
        <v>17</v>
      </c>
      <c r="E3564" s="4" t="s">
        <v>52</v>
      </c>
      <c r="F3564" s="10" t="s">
        <v>27</v>
      </c>
      <c r="G3564" s="11" t="s">
        <v>392</v>
      </c>
      <c r="H3564" s="4">
        <v>68</v>
      </c>
      <c r="I3564" s="12">
        <v>35026.03</v>
      </c>
      <c r="J3564" s="12">
        <v>2381770.04</v>
      </c>
      <c r="K3564" s="12">
        <v>628.99</v>
      </c>
      <c r="L3564" s="4">
        <v>466</v>
      </c>
      <c r="M3564" s="4" t="s">
        <v>29</v>
      </c>
      <c r="N3564" s="4" t="str" cm="1">
        <f t="array" ref="N3564">_xlfn.SWITCH(E3564,"Delhi","North","Chennai","South","Hyderabad","South","Mumbai","Central","Bangalore","South")</f>
        <v>Central</v>
      </c>
      <c r="O3564" s="12">
        <v>511395.6</v>
      </c>
      <c r="P3564" s="4">
        <f>Table1[[#This Row],[Delivery_Date]]-Table1[[#This Row],[Order_Date]]</f>
        <v>15</v>
      </c>
      <c r="Q3564" s="4" t="str">
        <f>IF(Table1[[#This Row],[Delivery delay days]]&gt;5,"delay","on time")</f>
        <v>delay</v>
      </c>
      <c r="R3564" s="10">
        <f>DATEVALUE(Table1[[#This Row],[Delivery_Date]])</f>
        <v>45149</v>
      </c>
      <c r="S3564" s="10">
        <f>DATEVALUE(Table1[[#This Row],[Order_Date]])</f>
        <v>45134</v>
      </c>
      <c r="T3564" s="4" t="str" cm="1">
        <f t="array" ref="T3564">_xlfn.IFS(Table1[[#This Row],[Inventory_Level]]&lt;=200,"low",Table1[[#This Row],[Inventory_Level]]&gt;=700,"high",Table1[[#This Row],[Inventory_Level]]&gt;200,"medium")</f>
        <v>medium</v>
      </c>
    </row>
    <row r="3565" spans="1:20" x14ac:dyDescent="0.35">
      <c r="A3565" s="4">
        <v>3564</v>
      </c>
      <c r="B3565" s="4" t="s">
        <v>59</v>
      </c>
      <c r="C3565" s="4" t="s">
        <v>24</v>
      </c>
      <c r="D3565" s="4" t="s">
        <v>39</v>
      </c>
      <c r="E3565" s="4" t="s">
        <v>60</v>
      </c>
      <c r="F3565" s="10" t="s">
        <v>411</v>
      </c>
      <c r="G3565" s="11" t="s">
        <v>191</v>
      </c>
      <c r="H3565" s="4">
        <v>18</v>
      </c>
      <c r="I3565" s="12">
        <v>4136.18</v>
      </c>
      <c r="J3565" s="12">
        <v>74451.240000000005</v>
      </c>
      <c r="K3565" s="12">
        <v>323.51</v>
      </c>
      <c r="L3565" s="4">
        <v>913</v>
      </c>
      <c r="M3565" s="4" t="s">
        <v>42</v>
      </c>
      <c r="N3565" s="4" t="str" cm="1">
        <f t="array" ref="N3565">_xlfn.SWITCH(E3565,"Delhi","North","Chennai","South","Hyderabad","South","Mumbai","Central","Bangalore","South")</f>
        <v>South</v>
      </c>
      <c r="O3565" s="12">
        <v>10964.85</v>
      </c>
      <c r="P3565" s="4">
        <f>Table1[[#This Row],[Delivery_Date]]-Table1[[#This Row],[Order_Date]]</f>
        <v>3</v>
      </c>
      <c r="Q3565" s="4" t="str">
        <f>IF(Table1[[#This Row],[Delivery delay days]]&gt;5,"delay","on time")</f>
        <v>on time</v>
      </c>
      <c r="R3565" s="10">
        <f>DATEVALUE(Table1[[#This Row],[Delivery_Date]])</f>
        <v>44987</v>
      </c>
      <c r="S3565" s="10">
        <f>DATEVALUE(Table1[[#This Row],[Order_Date]])</f>
        <v>44984</v>
      </c>
      <c r="T3565" s="4" t="str" cm="1">
        <f t="array" ref="T3565">_xlfn.IFS(Table1[[#This Row],[Inventory_Level]]&lt;=200,"low",Table1[[#This Row],[Inventory_Level]]&gt;=700,"high",Table1[[#This Row],[Inventory_Level]]&gt;200,"medium")</f>
        <v>high</v>
      </c>
    </row>
    <row r="3566" spans="1:20" x14ac:dyDescent="0.35">
      <c r="A3566" s="4">
        <v>3565</v>
      </c>
      <c r="B3566" s="4" t="s">
        <v>59</v>
      </c>
      <c r="C3566" s="4" t="s">
        <v>24</v>
      </c>
      <c r="D3566" s="4" t="s">
        <v>17</v>
      </c>
      <c r="E3566" s="4" t="s">
        <v>60</v>
      </c>
      <c r="F3566" s="10" t="s">
        <v>109</v>
      </c>
      <c r="G3566" s="11" t="s">
        <v>220</v>
      </c>
      <c r="H3566" s="4">
        <v>95</v>
      </c>
      <c r="I3566" s="12">
        <v>25120.77</v>
      </c>
      <c r="J3566" s="12">
        <v>2386473.15</v>
      </c>
      <c r="K3566" s="12">
        <v>358.96</v>
      </c>
      <c r="L3566" s="4">
        <v>149</v>
      </c>
      <c r="M3566" s="4" t="s">
        <v>29</v>
      </c>
      <c r="N3566" s="4" t="str" cm="1">
        <f t="array" ref="N3566">_xlfn.SWITCH(E3566,"Delhi","North","Chennai","South","Hyderabad","South","Mumbai","Central","Bangalore","South")</f>
        <v>South</v>
      </c>
      <c r="O3566" s="12">
        <v>456785.25</v>
      </c>
      <c r="P3566" s="4">
        <f>Table1[[#This Row],[Delivery_Date]]-Table1[[#This Row],[Order_Date]]</f>
        <v>14</v>
      </c>
      <c r="Q3566" s="4" t="str">
        <f>IF(Table1[[#This Row],[Delivery delay days]]&gt;5,"delay","on time")</f>
        <v>delay</v>
      </c>
      <c r="R3566" s="10">
        <f>DATEVALUE(Table1[[#This Row],[Delivery_Date]])</f>
        <v>45177</v>
      </c>
      <c r="S3566" s="10">
        <f>DATEVALUE(Table1[[#This Row],[Order_Date]])</f>
        <v>45163</v>
      </c>
      <c r="T3566" s="4" t="str" cm="1">
        <f t="array" ref="T3566">_xlfn.IFS(Table1[[#This Row],[Inventory_Level]]&lt;=200,"low",Table1[[#This Row],[Inventory_Level]]&gt;=700,"high",Table1[[#This Row],[Inventory_Level]]&gt;200,"medium")</f>
        <v>low</v>
      </c>
    </row>
    <row r="3567" spans="1:20" x14ac:dyDescent="0.35">
      <c r="A3567" s="4">
        <v>3566</v>
      </c>
      <c r="B3567" s="4" t="s">
        <v>15</v>
      </c>
      <c r="C3567" s="4" t="s">
        <v>16</v>
      </c>
      <c r="D3567" s="4" t="s">
        <v>17</v>
      </c>
      <c r="E3567" s="4" t="s">
        <v>46</v>
      </c>
      <c r="F3567" s="10" t="s">
        <v>305</v>
      </c>
      <c r="G3567" s="11" t="s">
        <v>87</v>
      </c>
      <c r="H3567" s="4">
        <v>47</v>
      </c>
      <c r="I3567" s="12">
        <v>11405.13</v>
      </c>
      <c r="J3567" s="12">
        <v>536041.11</v>
      </c>
      <c r="K3567" s="12">
        <v>4397.21</v>
      </c>
      <c r="L3567" s="4">
        <v>720</v>
      </c>
      <c r="M3567" s="4" t="s">
        <v>21</v>
      </c>
      <c r="N3567" s="4" t="str" cm="1">
        <f t="array" ref="N3567">_xlfn.SWITCH(E3567,"Delhi","North","Chennai","South","Hyderabad","South","Mumbai","Central","Bangalore","South")</f>
        <v>South</v>
      </c>
      <c r="O3567" s="12">
        <v>48096.78</v>
      </c>
      <c r="P3567" s="4">
        <f>Table1[[#This Row],[Delivery_Date]]-Table1[[#This Row],[Order_Date]]</f>
        <v>13</v>
      </c>
      <c r="Q3567" s="4" t="str">
        <f>IF(Table1[[#This Row],[Delivery delay days]]&gt;5,"delay","on time")</f>
        <v>delay</v>
      </c>
      <c r="R3567" s="10">
        <f>DATEVALUE(Table1[[#This Row],[Delivery_Date]])</f>
        <v>45304</v>
      </c>
      <c r="S3567" s="10">
        <f>DATEVALUE(Table1[[#This Row],[Order_Date]])</f>
        <v>45291</v>
      </c>
      <c r="T3567" s="4" t="str" cm="1">
        <f t="array" ref="T3567">_xlfn.IFS(Table1[[#This Row],[Inventory_Level]]&lt;=200,"low",Table1[[#This Row],[Inventory_Level]]&gt;=700,"high",Table1[[#This Row],[Inventory_Level]]&gt;200,"medium")</f>
        <v>high</v>
      </c>
    </row>
    <row r="3568" spans="1:20" x14ac:dyDescent="0.35">
      <c r="A3568" s="4">
        <v>3567</v>
      </c>
      <c r="B3568" s="4" t="s">
        <v>15</v>
      </c>
      <c r="C3568" s="4" t="s">
        <v>16</v>
      </c>
      <c r="D3568" s="4" t="s">
        <v>17</v>
      </c>
      <c r="E3568" s="4" t="s">
        <v>60</v>
      </c>
      <c r="F3568" s="10" t="s">
        <v>238</v>
      </c>
      <c r="G3568" s="11" t="s">
        <v>408</v>
      </c>
      <c r="H3568" s="4">
        <v>51</v>
      </c>
      <c r="I3568" s="12">
        <v>13197.42</v>
      </c>
      <c r="J3568" s="12">
        <v>673068.42</v>
      </c>
      <c r="K3568" s="12">
        <v>1594.92</v>
      </c>
      <c r="L3568" s="4">
        <v>261</v>
      </c>
      <c r="M3568" s="4" t="s">
        <v>29</v>
      </c>
      <c r="N3568" s="4" t="str" cm="1">
        <f t="array" ref="N3568">_xlfn.SWITCH(E3568,"Delhi","North","Chennai","South","Hyderabad","South","Mumbai","Central","Bangalore","South")</f>
        <v>South</v>
      </c>
      <c r="O3568" s="12">
        <v>165532.41</v>
      </c>
      <c r="P3568" s="4">
        <f>Table1[[#This Row],[Delivery_Date]]-Table1[[#This Row],[Order_Date]]</f>
        <v>7</v>
      </c>
      <c r="Q3568" s="4" t="str">
        <f>IF(Table1[[#This Row],[Delivery delay days]]&gt;5,"delay","on time")</f>
        <v>delay</v>
      </c>
      <c r="R3568" s="10">
        <f>DATEVALUE(Table1[[#This Row],[Delivery_Date]])</f>
        <v>45222</v>
      </c>
      <c r="S3568" s="10">
        <f>DATEVALUE(Table1[[#This Row],[Order_Date]])</f>
        <v>45215</v>
      </c>
      <c r="T3568" s="4" t="str" cm="1">
        <f t="array" ref="T3568">_xlfn.IFS(Table1[[#This Row],[Inventory_Level]]&lt;=200,"low",Table1[[#This Row],[Inventory_Level]]&gt;=700,"high",Table1[[#This Row],[Inventory_Level]]&gt;200,"medium")</f>
        <v>medium</v>
      </c>
    </row>
    <row r="3569" spans="1:20" x14ac:dyDescent="0.35">
      <c r="A3569" s="4">
        <v>3568</v>
      </c>
      <c r="B3569" s="4" t="s">
        <v>23</v>
      </c>
      <c r="C3569" s="4" t="s">
        <v>38</v>
      </c>
      <c r="D3569" s="4" t="s">
        <v>39</v>
      </c>
      <c r="E3569" s="4" t="s">
        <v>60</v>
      </c>
      <c r="F3569" s="10" t="s">
        <v>365</v>
      </c>
      <c r="G3569" s="11" t="s">
        <v>403</v>
      </c>
      <c r="H3569" s="4">
        <v>37</v>
      </c>
      <c r="I3569" s="12">
        <v>34420.660000000003</v>
      </c>
      <c r="J3569" s="12">
        <v>1273564.42</v>
      </c>
      <c r="K3569" s="12">
        <v>4217.1400000000003</v>
      </c>
      <c r="L3569" s="4">
        <v>280</v>
      </c>
      <c r="M3569" s="4" t="s">
        <v>21</v>
      </c>
      <c r="N3569" s="4" t="str" cm="1">
        <f t="array" ref="N3569">_xlfn.SWITCH(E3569,"Delhi","North","Chennai","South","Hyderabad","South","Mumbai","Central","Bangalore","South")</f>
        <v>South</v>
      </c>
      <c r="O3569" s="12">
        <v>211648.58</v>
      </c>
      <c r="P3569" s="4">
        <f>Table1[[#This Row],[Delivery_Date]]-Table1[[#This Row],[Order_Date]]</f>
        <v>3</v>
      </c>
      <c r="Q3569" s="4" t="str">
        <f>IF(Table1[[#This Row],[Delivery delay days]]&gt;5,"delay","on time")</f>
        <v>on time</v>
      </c>
      <c r="R3569" s="10">
        <f>DATEVALUE(Table1[[#This Row],[Delivery_Date]])</f>
        <v>45187</v>
      </c>
      <c r="S3569" s="10">
        <f>DATEVALUE(Table1[[#This Row],[Order_Date]])</f>
        <v>45184</v>
      </c>
      <c r="T3569" s="4" t="str" cm="1">
        <f t="array" ref="T3569">_xlfn.IFS(Table1[[#This Row],[Inventory_Level]]&lt;=200,"low",Table1[[#This Row],[Inventory_Level]]&gt;=700,"high",Table1[[#This Row],[Inventory_Level]]&gt;200,"medium")</f>
        <v>medium</v>
      </c>
    </row>
    <row r="3570" spans="1:20" x14ac:dyDescent="0.35">
      <c r="A3570" s="4">
        <v>3569</v>
      </c>
      <c r="B3570" s="4" t="s">
        <v>15</v>
      </c>
      <c r="C3570" s="4" t="s">
        <v>24</v>
      </c>
      <c r="D3570" s="4" t="s">
        <v>45</v>
      </c>
      <c r="E3570" s="4" t="s">
        <v>46</v>
      </c>
      <c r="F3570" s="10" t="s">
        <v>235</v>
      </c>
      <c r="G3570" s="11" t="s">
        <v>338</v>
      </c>
      <c r="H3570" s="4">
        <v>40</v>
      </c>
      <c r="I3570" s="12">
        <v>17387.740000000002</v>
      </c>
      <c r="J3570" s="12">
        <v>695509.6</v>
      </c>
      <c r="K3570" s="12">
        <v>274.45</v>
      </c>
      <c r="L3570" s="4">
        <v>864</v>
      </c>
      <c r="M3570" s="4" t="s">
        <v>21</v>
      </c>
      <c r="N3570" s="4" t="str" cm="1">
        <f t="array" ref="N3570">_xlfn.SWITCH(E3570,"Delhi","North","Chennai","South","Hyderabad","South","Mumbai","Central","Bangalore","South")</f>
        <v>South</v>
      </c>
      <c r="O3570" s="12">
        <v>126225.45</v>
      </c>
      <c r="P3570" s="4">
        <f>Table1[[#This Row],[Delivery_Date]]-Table1[[#This Row],[Order_Date]]</f>
        <v>3</v>
      </c>
      <c r="Q3570" s="4" t="str">
        <f>IF(Table1[[#This Row],[Delivery delay days]]&gt;5,"delay","on time")</f>
        <v>on time</v>
      </c>
      <c r="R3570" s="10">
        <f>DATEVALUE(Table1[[#This Row],[Delivery_Date]])</f>
        <v>45071</v>
      </c>
      <c r="S3570" s="10">
        <f>DATEVALUE(Table1[[#This Row],[Order_Date]])</f>
        <v>45068</v>
      </c>
      <c r="T3570" s="4" t="str" cm="1">
        <f t="array" ref="T3570">_xlfn.IFS(Table1[[#This Row],[Inventory_Level]]&lt;=200,"low",Table1[[#This Row],[Inventory_Level]]&gt;=700,"high",Table1[[#This Row],[Inventory_Level]]&gt;200,"medium")</f>
        <v>high</v>
      </c>
    </row>
    <row r="3571" spans="1:20" x14ac:dyDescent="0.35">
      <c r="A3571" s="4">
        <v>3570</v>
      </c>
      <c r="B3571" s="4" t="s">
        <v>15</v>
      </c>
      <c r="C3571" s="4" t="s">
        <v>38</v>
      </c>
      <c r="D3571" s="4" t="s">
        <v>25</v>
      </c>
      <c r="E3571" s="4" t="s">
        <v>52</v>
      </c>
      <c r="F3571" s="10" t="s">
        <v>249</v>
      </c>
      <c r="G3571" s="11" t="s">
        <v>91</v>
      </c>
      <c r="H3571" s="4">
        <v>29</v>
      </c>
      <c r="I3571" s="12">
        <v>9979.99</v>
      </c>
      <c r="J3571" s="12">
        <v>289419.71000000002</v>
      </c>
      <c r="K3571" s="12">
        <v>2255.23</v>
      </c>
      <c r="L3571" s="4">
        <v>763</v>
      </c>
      <c r="M3571" s="4" t="s">
        <v>35</v>
      </c>
      <c r="N3571" s="4" t="str" cm="1">
        <f t="array" ref="N3571">_xlfn.SWITCH(E3571,"Delhi","North","Chennai","South","Hyderabad","South","Mumbai","Central","Bangalore","South")</f>
        <v>Central</v>
      </c>
      <c r="O3571" s="12">
        <v>56414.07</v>
      </c>
      <c r="P3571" s="4">
        <f>Table1[[#This Row],[Delivery_Date]]-Table1[[#This Row],[Order_Date]]</f>
        <v>6</v>
      </c>
      <c r="Q3571" s="4" t="str">
        <f>IF(Table1[[#This Row],[Delivery delay days]]&gt;5,"delay","on time")</f>
        <v>delay</v>
      </c>
      <c r="R3571" s="10">
        <f>DATEVALUE(Table1[[#This Row],[Delivery_Date]])</f>
        <v>45027</v>
      </c>
      <c r="S3571" s="10">
        <f>DATEVALUE(Table1[[#This Row],[Order_Date]])</f>
        <v>45021</v>
      </c>
      <c r="T3571" s="4" t="str" cm="1">
        <f t="array" ref="T3571">_xlfn.IFS(Table1[[#This Row],[Inventory_Level]]&lt;=200,"low",Table1[[#This Row],[Inventory_Level]]&gt;=700,"high",Table1[[#This Row],[Inventory_Level]]&gt;200,"medium")</f>
        <v>high</v>
      </c>
    </row>
    <row r="3572" spans="1:20" x14ac:dyDescent="0.35">
      <c r="A3572" s="4">
        <v>3571</v>
      </c>
      <c r="B3572" s="4" t="s">
        <v>37</v>
      </c>
      <c r="C3572" s="4" t="s">
        <v>38</v>
      </c>
      <c r="D3572" s="4" t="s">
        <v>25</v>
      </c>
      <c r="E3572" s="4" t="s">
        <v>52</v>
      </c>
      <c r="F3572" s="10" t="s">
        <v>234</v>
      </c>
      <c r="G3572" s="11" t="s">
        <v>283</v>
      </c>
      <c r="H3572" s="4">
        <v>44</v>
      </c>
      <c r="I3572" s="12">
        <v>28504.7</v>
      </c>
      <c r="J3572" s="12">
        <v>1254206.8</v>
      </c>
      <c r="K3572" s="12">
        <v>3896.05</v>
      </c>
      <c r="L3572" s="4">
        <v>839</v>
      </c>
      <c r="M3572" s="4" t="s">
        <v>42</v>
      </c>
      <c r="N3572" s="4" t="str" cm="1">
        <f t="array" ref="N3572">_xlfn.SWITCH(E3572,"Delhi","North","Chennai","South","Hyderabad","South","Mumbai","Central","Bangalore","South")</f>
        <v>Central</v>
      </c>
      <c r="O3572" s="12">
        <v>268018.90000000002</v>
      </c>
      <c r="P3572" s="4">
        <f>Table1[[#This Row],[Delivery_Date]]-Table1[[#This Row],[Order_Date]]</f>
        <v>8</v>
      </c>
      <c r="Q3572" s="4" t="str">
        <f>IF(Table1[[#This Row],[Delivery delay days]]&gt;5,"delay","on time")</f>
        <v>delay</v>
      </c>
      <c r="R3572" s="10">
        <f>DATEVALUE(Table1[[#This Row],[Delivery_Date]])</f>
        <v>45055</v>
      </c>
      <c r="S3572" s="10">
        <f>DATEVALUE(Table1[[#This Row],[Order_Date]])</f>
        <v>45047</v>
      </c>
      <c r="T3572" s="4" t="str" cm="1">
        <f t="array" ref="T3572">_xlfn.IFS(Table1[[#This Row],[Inventory_Level]]&lt;=200,"low",Table1[[#This Row],[Inventory_Level]]&gt;=700,"high",Table1[[#This Row],[Inventory_Level]]&gt;200,"medium")</f>
        <v>high</v>
      </c>
    </row>
    <row r="3573" spans="1:20" x14ac:dyDescent="0.35">
      <c r="A3573" s="4">
        <v>3572</v>
      </c>
      <c r="B3573" s="4" t="s">
        <v>15</v>
      </c>
      <c r="C3573" s="4" t="s">
        <v>24</v>
      </c>
      <c r="D3573" s="4" t="s">
        <v>25</v>
      </c>
      <c r="E3573" s="4" t="s">
        <v>60</v>
      </c>
      <c r="F3573" s="10" t="s">
        <v>243</v>
      </c>
      <c r="G3573" s="11" t="s">
        <v>225</v>
      </c>
      <c r="H3573" s="4">
        <v>55</v>
      </c>
      <c r="I3573" s="12">
        <v>49147.5</v>
      </c>
      <c r="J3573" s="12">
        <v>2703112.5</v>
      </c>
      <c r="K3573" s="12">
        <v>408.85</v>
      </c>
      <c r="L3573" s="4">
        <v>688</v>
      </c>
      <c r="M3573" s="4" t="s">
        <v>29</v>
      </c>
      <c r="N3573" s="4" t="str" cm="1">
        <f t="array" ref="N3573">_xlfn.SWITCH(E3573,"Delhi","North","Chennai","South","Hyderabad","South","Mumbai","Central","Bangalore","South")</f>
        <v>South</v>
      </c>
      <c r="O3573" s="12">
        <v>237059</v>
      </c>
      <c r="P3573" s="4">
        <f>Table1[[#This Row],[Delivery_Date]]-Table1[[#This Row],[Order_Date]]</f>
        <v>7</v>
      </c>
      <c r="Q3573" s="4" t="str">
        <f>IF(Table1[[#This Row],[Delivery delay days]]&gt;5,"delay","on time")</f>
        <v>delay</v>
      </c>
      <c r="R3573" s="10">
        <f>DATEVALUE(Table1[[#This Row],[Delivery_Date]])</f>
        <v>45039</v>
      </c>
      <c r="S3573" s="10">
        <f>DATEVALUE(Table1[[#This Row],[Order_Date]])</f>
        <v>45032</v>
      </c>
      <c r="T3573" s="4" t="str" cm="1">
        <f t="array" ref="T3573">_xlfn.IFS(Table1[[#This Row],[Inventory_Level]]&lt;=200,"low",Table1[[#This Row],[Inventory_Level]]&gt;=700,"high",Table1[[#This Row],[Inventory_Level]]&gt;200,"medium")</f>
        <v>medium</v>
      </c>
    </row>
    <row r="3574" spans="1:20" x14ac:dyDescent="0.35">
      <c r="A3574" s="4">
        <v>3573</v>
      </c>
      <c r="B3574" s="4" t="s">
        <v>44</v>
      </c>
      <c r="C3574" s="4" t="s">
        <v>16</v>
      </c>
      <c r="D3574" s="4" t="s">
        <v>39</v>
      </c>
      <c r="E3574" s="4" t="s">
        <v>46</v>
      </c>
      <c r="F3574" s="10" t="s">
        <v>145</v>
      </c>
      <c r="G3574" s="11" t="s">
        <v>296</v>
      </c>
      <c r="H3574" s="4">
        <v>26</v>
      </c>
      <c r="I3574" s="12">
        <v>8023.71</v>
      </c>
      <c r="J3574" s="12">
        <v>208616.46</v>
      </c>
      <c r="K3574" s="12">
        <v>1642.11</v>
      </c>
      <c r="L3574" s="4">
        <v>937</v>
      </c>
      <c r="M3574" s="4" t="s">
        <v>42</v>
      </c>
      <c r="N3574" s="4" t="str" cm="1">
        <f t="array" ref="N3574">_xlfn.SWITCH(E3574,"Delhi","North","Chennai","South","Hyderabad","South","Mumbai","Central","Bangalore","South")</f>
        <v>South</v>
      </c>
      <c r="O3574" s="12">
        <v>45722.46</v>
      </c>
      <c r="P3574" s="4">
        <f>Table1[[#This Row],[Delivery_Date]]-Table1[[#This Row],[Order_Date]]</f>
        <v>4</v>
      </c>
      <c r="Q3574" s="4" t="str">
        <f>IF(Table1[[#This Row],[Delivery delay days]]&gt;5,"delay","on time")</f>
        <v>on time</v>
      </c>
      <c r="R3574" s="10">
        <f>DATEVALUE(Table1[[#This Row],[Delivery_Date]])</f>
        <v>45084</v>
      </c>
      <c r="S3574" s="10">
        <f>DATEVALUE(Table1[[#This Row],[Order_Date]])</f>
        <v>45080</v>
      </c>
      <c r="T3574" s="4" t="str" cm="1">
        <f t="array" ref="T3574">_xlfn.IFS(Table1[[#This Row],[Inventory_Level]]&lt;=200,"low",Table1[[#This Row],[Inventory_Level]]&gt;=700,"high",Table1[[#This Row],[Inventory_Level]]&gt;200,"medium")</f>
        <v>high</v>
      </c>
    </row>
    <row r="3575" spans="1:20" x14ac:dyDescent="0.35">
      <c r="A3575" s="4">
        <v>3574</v>
      </c>
      <c r="B3575" s="4" t="s">
        <v>65</v>
      </c>
      <c r="C3575" s="4" t="s">
        <v>16</v>
      </c>
      <c r="D3575" s="4" t="s">
        <v>39</v>
      </c>
      <c r="E3575" s="4" t="s">
        <v>26</v>
      </c>
      <c r="F3575" s="10" t="s">
        <v>225</v>
      </c>
      <c r="G3575" s="11" t="s">
        <v>33</v>
      </c>
      <c r="H3575" s="4">
        <v>10</v>
      </c>
      <c r="I3575" s="12">
        <v>7233.39</v>
      </c>
      <c r="J3575" s="12">
        <v>72333.899999999994</v>
      </c>
      <c r="K3575" s="12">
        <v>4747.9799999999996</v>
      </c>
      <c r="L3575" s="4">
        <v>421</v>
      </c>
      <c r="M3575" s="4" t="s">
        <v>29</v>
      </c>
      <c r="N3575" s="4" t="str" cm="1">
        <f t="array" ref="N3575">_xlfn.SWITCH(E3575,"Delhi","North","Chennai","South","Hyderabad","South","Mumbai","Central","Bangalore","South")</f>
        <v>South</v>
      </c>
      <c r="O3575" s="12">
        <v>17563.66</v>
      </c>
      <c r="P3575" s="4">
        <f>Table1[[#This Row],[Delivery_Date]]-Table1[[#This Row],[Order_Date]]</f>
        <v>14</v>
      </c>
      <c r="Q3575" s="4" t="str">
        <f>IF(Table1[[#This Row],[Delivery delay days]]&gt;5,"delay","on time")</f>
        <v>delay</v>
      </c>
      <c r="R3575" s="10">
        <f>DATEVALUE(Table1[[#This Row],[Delivery_Date]])</f>
        <v>45053</v>
      </c>
      <c r="S3575" s="10">
        <f>DATEVALUE(Table1[[#This Row],[Order_Date]])</f>
        <v>45039</v>
      </c>
      <c r="T3575" s="4" t="str" cm="1">
        <f t="array" ref="T3575">_xlfn.IFS(Table1[[#This Row],[Inventory_Level]]&lt;=200,"low",Table1[[#This Row],[Inventory_Level]]&gt;=700,"high",Table1[[#This Row],[Inventory_Level]]&gt;200,"medium")</f>
        <v>medium</v>
      </c>
    </row>
    <row r="3576" spans="1:20" x14ac:dyDescent="0.35">
      <c r="A3576" s="4">
        <v>3575</v>
      </c>
      <c r="B3576" s="4" t="s">
        <v>44</v>
      </c>
      <c r="C3576" s="4" t="s">
        <v>24</v>
      </c>
      <c r="D3576" s="4" t="s">
        <v>25</v>
      </c>
      <c r="E3576" s="4" t="s">
        <v>18</v>
      </c>
      <c r="F3576" s="10" t="s">
        <v>233</v>
      </c>
      <c r="G3576" s="11" t="s">
        <v>146</v>
      </c>
      <c r="H3576" s="4">
        <v>38</v>
      </c>
      <c r="I3576" s="12">
        <v>32493.16</v>
      </c>
      <c r="J3576" s="12">
        <v>1234740.08</v>
      </c>
      <c r="K3576" s="12">
        <v>2852.11</v>
      </c>
      <c r="L3576" s="4">
        <v>802</v>
      </c>
      <c r="M3576" s="4" t="s">
        <v>35</v>
      </c>
      <c r="N3576" s="4" t="str" cm="1">
        <f t="array" ref="N3576">_xlfn.SWITCH(E3576,"Delhi","North","Chennai","South","Hyderabad","South","Mumbai","Central","Bangalore","South")</f>
        <v>North</v>
      </c>
      <c r="O3576" s="12">
        <v>80231.679999999993</v>
      </c>
      <c r="P3576" s="4">
        <f>Table1[[#This Row],[Delivery_Date]]-Table1[[#This Row],[Order_Date]]</f>
        <v>5</v>
      </c>
      <c r="Q3576" s="4" t="str">
        <f>IF(Table1[[#This Row],[Delivery delay days]]&gt;5,"delay","on time")</f>
        <v>on time</v>
      </c>
      <c r="R3576" s="10">
        <f>DATEVALUE(Table1[[#This Row],[Delivery_Date]])</f>
        <v>45200</v>
      </c>
      <c r="S3576" s="10">
        <f>DATEVALUE(Table1[[#This Row],[Order_Date]])</f>
        <v>45195</v>
      </c>
      <c r="T3576" s="4" t="str" cm="1">
        <f t="array" ref="T3576">_xlfn.IFS(Table1[[#This Row],[Inventory_Level]]&lt;=200,"low",Table1[[#This Row],[Inventory_Level]]&gt;=700,"high",Table1[[#This Row],[Inventory_Level]]&gt;200,"medium")</f>
        <v>high</v>
      </c>
    </row>
    <row r="3577" spans="1:20" x14ac:dyDescent="0.35">
      <c r="A3577" s="4">
        <v>3576</v>
      </c>
      <c r="B3577" s="4" t="s">
        <v>15</v>
      </c>
      <c r="C3577" s="4" t="s">
        <v>24</v>
      </c>
      <c r="D3577" s="4" t="s">
        <v>17</v>
      </c>
      <c r="E3577" s="4" t="s">
        <v>46</v>
      </c>
      <c r="F3577" s="10" t="s">
        <v>364</v>
      </c>
      <c r="G3577" s="11" t="s">
        <v>34</v>
      </c>
      <c r="H3577" s="4">
        <v>10</v>
      </c>
      <c r="I3577" s="12">
        <v>25702.51</v>
      </c>
      <c r="J3577" s="12">
        <v>257025.1</v>
      </c>
      <c r="K3577" s="12">
        <v>2482.2399999999998</v>
      </c>
      <c r="L3577" s="4">
        <v>102</v>
      </c>
      <c r="M3577" s="4" t="s">
        <v>42</v>
      </c>
      <c r="N3577" s="4" t="str" cm="1">
        <f t="array" ref="N3577">_xlfn.SWITCH(E3577,"Delhi","North","Chennai","South","Hyderabad","South","Mumbai","Central","Bangalore","South")</f>
        <v>South</v>
      </c>
      <c r="O3577" s="12">
        <v>59718.45</v>
      </c>
      <c r="P3577" s="4">
        <f>Table1[[#This Row],[Delivery_Date]]-Table1[[#This Row],[Order_Date]]</f>
        <v>9</v>
      </c>
      <c r="Q3577" s="4" t="str">
        <f>IF(Table1[[#This Row],[Delivery delay days]]&gt;5,"delay","on time")</f>
        <v>delay</v>
      </c>
      <c r="R3577" s="10">
        <f>DATEVALUE(Table1[[#This Row],[Delivery_Date]])</f>
        <v>45058</v>
      </c>
      <c r="S3577" s="10">
        <f>DATEVALUE(Table1[[#This Row],[Order_Date]])</f>
        <v>45049</v>
      </c>
      <c r="T3577" s="4" t="str" cm="1">
        <f t="array" ref="T3577">_xlfn.IFS(Table1[[#This Row],[Inventory_Level]]&lt;=200,"low",Table1[[#This Row],[Inventory_Level]]&gt;=700,"high",Table1[[#This Row],[Inventory_Level]]&gt;200,"medium")</f>
        <v>low</v>
      </c>
    </row>
    <row r="3578" spans="1:20" x14ac:dyDescent="0.35">
      <c r="A3578" s="4">
        <v>3577</v>
      </c>
      <c r="B3578" s="4" t="s">
        <v>23</v>
      </c>
      <c r="C3578" s="4" t="s">
        <v>38</v>
      </c>
      <c r="D3578" s="4" t="s">
        <v>17</v>
      </c>
      <c r="E3578" s="4" t="s">
        <v>26</v>
      </c>
      <c r="F3578" s="10" t="s">
        <v>327</v>
      </c>
      <c r="G3578" s="11" t="s">
        <v>230</v>
      </c>
      <c r="H3578" s="4">
        <v>21</v>
      </c>
      <c r="I3578" s="12">
        <v>21216.07</v>
      </c>
      <c r="J3578" s="12">
        <v>445537.47</v>
      </c>
      <c r="K3578" s="12">
        <v>3665.07</v>
      </c>
      <c r="L3578" s="4">
        <v>332</v>
      </c>
      <c r="M3578" s="4" t="s">
        <v>42</v>
      </c>
      <c r="N3578" s="4" t="str" cm="1">
        <f t="array" ref="N3578">_xlfn.SWITCH(E3578,"Delhi","North","Chennai","South","Hyderabad","South","Mumbai","Central","Bangalore","South")</f>
        <v>South</v>
      </c>
      <c r="O3578" s="12">
        <v>23555.49</v>
      </c>
      <c r="P3578" s="4">
        <f>Table1[[#This Row],[Delivery_Date]]-Table1[[#This Row],[Order_Date]]</f>
        <v>12</v>
      </c>
      <c r="Q3578" s="4" t="str">
        <f>IF(Table1[[#This Row],[Delivery delay days]]&gt;5,"delay","on time")</f>
        <v>delay</v>
      </c>
      <c r="R3578" s="10">
        <f>DATEVALUE(Table1[[#This Row],[Delivery_Date]])</f>
        <v>45277</v>
      </c>
      <c r="S3578" s="10">
        <f>DATEVALUE(Table1[[#This Row],[Order_Date]])</f>
        <v>45265</v>
      </c>
      <c r="T3578" s="4" t="str" cm="1">
        <f t="array" ref="T3578">_xlfn.IFS(Table1[[#This Row],[Inventory_Level]]&lt;=200,"low",Table1[[#This Row],[Inventory_Level]]&gt;=700,"high",Table1[[#This Row],[Inventory_Level]]&gt;200,"medium")</f>
        <v>medium</v>
      </c>
    </row>
    <row r="3579" spans="1:20" x14ac:dyDescent="0.35">
      <c r="A3579" s="4">
        <v>3578</v>
      </c>
      <c r="B3579" s="4" t="s">
        <v>23</v>
      </c>
      <c r="C3579" s="4" t="s">
        <v>16</v>
      </c>
      <c r="D3579" s="4" t="s">
        <v>32</v>
      </c>
      <c r="E3579" s="4" t="s">
        <v>60</v>
      </c>
      <c r="F3579" s="10" t="s">
        <v>98</v>
      </c>
      <c r="G3579" s="11" t="s">
        <v>136</v>
      </c>
      <c r="H3579" s="4">
        <v>100</v>
      </c>
      <c r="I3579" s="12">
        <v>14351.73</v>
      </c>
      <c r="J3579" s="12">
        <v>1435173</v>
      </c>
      <c r="K3579" s="12">
        <v>590.59</v>
      </c>
      <c r="L3579" s="4">
        <v>318</v>
      </c>
      <c r="M3579" s="4" t="s">
        <v>35</v>
      </c>
      <c r="N3579" s="4" t="str" cm="1">
        <f t="array" ref="N3579">_xlfn.SWITCH(E3579,"Delhi","North","Chennai","South","Hyderabad","South","Mumbai","Central","Bangalore","South")</f>
        <v>South</v>
      </c>
      <c r="O3579" s="12">
        <v>228146.81</v>
      </c>
      <c r="P3579" s="4">
        <f>Table1[[#This Row],[Delivery_Date]]-Table1[[#This Row],[Order_Date]]</f>
        <v>15</v>
      </c>
      <c r="Q3579" s="4" t="str">
        <f>IF(Table1[[#This Row],[Delivery delay days]]&gt;5,"delay","on time")</f>
        <v>delay</v>
      </c>
      <c r="R3579" s="10">
        <f>DATEVALUE(Table1[[#This Row],[Delivery_Date]])</f>
        <v>45139</v>
      </c>
      <c r="S3579" s="10">
        <f>DATEVALUE(Table1[[#This Row],[Order_Date]])</f>
        <v>45124</v>
      </c>
      <c r="T3579" s="4" t="str" cm="1">
        <f t="array" ref="T3579">_xlfn.IFS(Table1[[#This Row],[Inventory_Level]]&lt;=200,"low",Table1[[#This Row],[Inventory_Level]]&gt;=700,"high",Table1[[#This Row],[Inventory_Level]]&gt;200,"medium")</f>
        <v>medium</v>
      </c>
    </row>
    <row r="3580" spans="1:20" x14ac:dyDescent="0.35">
      <c r="A3580" s="4">
        <v>3579</v>
      </c>
      <c r="B3580" s="4" t="s">
        <v>44</v>
      </c>
      <c r="C3580" s="4" t="s">
        <v>38</v>
      </c>
      <c r="D3580" s="4" t="s">
        <v>32</v>
      </c>
      <c r="E3580" s="4" t="s">
        <v>60</v>
      </c>
      <c r="F3580" s="10" t="s">
        <v>246</v>
      </c>
      <c r="G3580" s="11" t="s">
        <v>199</v>
      </c>
      <c r="H3580" s="4">
        <v>99</v>
      </c>
      <c r="I3580" s="12">
        <v>3762.56</v>
      </c>
      <c r="J3580" s="12">
        <v>372493.44</v>
      </c>
      <c r="K3580" s="12">
        <v>1447.67</v>
      </c>
      <c r="L3580" s="4">
        <v>422</v>
      </c>
      <c r="M3580" s="4" t="s">
        <v>35</v>
      </c>
      <c r="N3580" s="4" t="str" cm="1">
        <f t="array" ref="N3580">_xlfn.SWITCH(E3580,"Delhi","North","Chennai","South","Hyderabad","South","Mumbai","Central","Bangalore","South")</f>
        <v>South</v>
      </c>
      <c r="O3580" s="12">
        <v>31464.7</v>
      </c>
      <c r="P3580" s="4">
        <f>Table1[[#This Row],[Delivery_Date]]-Table1[[#This Row],[Order_Date]]</f>
        <v>7</v>
      </c>
      <c r="Q3580" s="4" t="str">
        <f>IF(Table1[[#This Row],[Delivery delay days]]&gt;5,"delay","on time")</f>
        <v>delay</v>
      </c>
      <c r="R3580" s="10">
        <f>DATEVALUE(Table1[[#This Row],[Delivery_Date]])</f>
        <v>45110</v>
      </c>
      <c r="S3580" s="10">
        <f>DATEVALUE(Table1[[#This Row],[Order_Date]])</f>
        <v>45103</v>
      </c>
      <c r="T3580" s="4" t="str" cm="1">
        <f t="array" ref="T3580">_xlfn.IFS(Table1[[#This Row],[Inventory_Level]]&lt;=200,"low",Table1[[#This Row],[Inventory_Level]]&gt;=700,"high",Table1[[#This Row],[Inventory_Level]]&gt;200,"medium")</f>
        <v>medium</v>
      </c>
    </row>
    <row r="3581" spans="1:20" x14ac:dyDescent="0.35">
      <c r="A3581" s="4">
        <v>3580</v>
      </c>
      <c r="B3581" s="4" t="s">
        <v>23</v>
      </c>
      <c r="C3581" s="4" t="s">
        <v>38</v>
      </c>
      <c r="D3581" s="4" t="s">
        <v>32</v>
      </c>
      <c r="E3581" s="4" t="s">
        <v>46</v>
      </c>
      <c r="F3581" s="10" t="s">
        <v>118</v>
      </c>
      <c r="G3581" s="11" t="s">
        <v>72</v>
      </c>
      <c r="H3581" s="4">
        <v>95</v>
      </c>
      <c r="I3581" s="12">
        <v>26055.88</v>
      </c>
      <c r="J3581" s="12">
        <v>2475308.6</v>
      </c>
      <c r="K3581" s="12">
        <v>4233.29</v>
      </c>
      <c r="L3581" s="4">
        <v>592</v>
      </c>
      <c r="M3581" s="4" t="s">
        <v>29</v>
      </c>
      <c r="N3581" s="4" t="str" cm="1">
        <f t="array" ref="N3581">_xlfn.SWITCH(E3581,"Delhi","North","Chennai","South","Hyderabad","South","Mumbai","Central","Bangalore","South")</f>
        <v>South</v>
      </c>
      <c r="O3581" s="12">
        <v>330669.45</v>
      </c>
      <c r="P3581" s="4">
        <f>Table1[[#This Row],[Delivery_Date]]-Table1[[#This Row],[Order_Date]]</f>
        <v>2</v>
      </c>
      <c r="Q3581" s="4" t="str">
        <f>IF(Table1[[#This Row],[Delivery delay days]]&gt;5,"delay","on time")</f>
        <v>on time</v>
      </c>
      <c r="R3581" s="10">
        <f>DATEVALUE(Table1[[#This Row],[Delivery_Date]])</f>
        <v>45271</v>
      </c>
      <c r="S3581" s="10">
        <f>DATEVALUE(Table1[[#This Row],[Order_Date]])</f>
        <v>45269</v>
      </c>
      <c r="T3581" s="4" t="str" cm="1">
        <f t="array" ref="T3581">_xlfn.IFS(Table1[[#This Row],[Inventory_Level]]&lt;=200,"low",Table1[[#This Row],[Inventory_Level]]&gt;=700,"high",Table1[[#This Row],[Inventory_Level]]&gt;200,"medium")</f>
        <v>medium</v>
      </c>
    </row>
    <row r="3582" spans="1:20" x14ac:dyDescent="0.35">
      <c r="A3582" s="4">
        <v>3581</v>
      </c>
      <c r="B3582" s="4" t="s">
        <v>59</v>
      </c>
      <c r="C3582" s="4" t="s">
        <v>24</v>
      </c>
      <c r="D3582" s="4" t="s">
        <v>17</v>
      </c>
      <c r="E3582" s="4" t="s">
        <v>60</v>
      </c>
      <c r="F3582" s="10" t="s">
        <v>99</v>
      </c>
      <c r="G3582" s="11" t="s">
        <v>121</v>
      </c>
      <c r="H3582" s="4">
        <v>45</v>
      </c>
      <c r="I3582" s="12">
        <v>10636.28</v>
      </c>
      <c r="J3582" s="12">
        <v>478632.6</v>
      </c>
      <c r="K3582" s="12">
        <v>4338.38</v>
      </c>
      <c r="L3582" s="4">
        <v>5</v>
      </c>
      <c r="M3582" s="4" t="s">
        <v>21</v>
      </c>
      <c r="N3582" s="4" t="str" cm="1">
        <f t="array" ref="N3582">_xlfn.SWITCH(E3582,"Delhi","North","Chennai","South","Hyderabad","South","Mumbai","Central","Bangalore","South")</f>
        <v>South</v>
      </c>
      <c r="O3582" s="12">
        <v>78534.23</v>
      </c>
      <c r="P3582" s="4">
        <f>Table1[[#This Row],[Delivery_Date]]-Table1[[#This Row],[Order_Date]]</f>
        <v>2</v>
      </c>
      <c r="Q3582" s="4" t="str">
        <f>IF(Table1[[#This Row],[Delivery delay days]]&gt;5,"delay","on time")</f>
        <v>on time</v>
      </c>
      <c r="R3582" s="10">
        <f>DATEVALUE(Table1[[#This Row],[Delivery_Date]])</f>
        <v>45083</v>
      </c>
      <c r="S3582" s="10">
        <f>DATEVALUE(Table1[[#This Row],[Order_Date]])</f>
        <v>45081</v>
      </c>
      <c r="T3582" s="4" t="str" cm="1">
        <f t="array" ref="T3582">_xlfn.IFS(Table1[[#This Row],[Inventory_Level]]&lt;=200,"low",Table1[[#This Row],[Inventory_Level]]&gt;=700,"high",Table1[[#This Row],[Inventory_Level]]&gt;200,"medium")</f>
        <v>low</v>
      </c>
    </row>
    <row r="3583" spans="1:20" x14ac:dyDescent="0.35">
      <c r="A3583" s="4">
        <v>3582</v>
      </c>
      <c r="B3583" s="4" t="s">
        <v>65</v>
      </c>
      <c r="C3583" s="4" t="s">
        <v>16</v>
      </c>
      <c r="D3583" s="4" t="s">
        <v>17</v>
      </c>
      <c r="E3583" s="4" t="s">
        <v>52</v>
      </c>
      <c r="F3583" s="10" t="s">
        <v>413</v>
      </c>
      <c r="G3583" s="11" t="s">
        <v>283</v>
      </c>
      <c r="H3583" s="4">
        <v>21</v>
      </c>
      <c r="I3583" s="12">
        <v>39229.360000000001</v>
      </c>
      <c r="J3583" s="12">
        <v>823816.56</v>
      </c>
      <c r="K3583" s="12">
        <v>3312.3</v>
      </c>
      <c r="L3583" s="4">
        <v>551</v>
      </c>
      <c r="M3583" s="4" t="s">
        <v>35</v>
      </c>
      <c r="N3583" s="4" t="str" cm="1">
        <f t="array" ref="N3583">_xlfn.SWITCH(E3583,"Delhi","North","Chennai","South","Hyderabad","South","Mumbai","Central","Bangalore","South")</f>
        <v>Central</v>
      </c>
      <c r="O3583" s="12">
        <v>200658.51</v>
      </c>
      <c r="P3583" s="4">
        <f>Table1[[#This Row],[Delivery_Date]]-Table1[[#This Row],[Order_Date]]</f>
        <v>4</v>
      </c>
      <c r="Q3583" s="4" t="str">
        <f>IF(Table1[[#This Row],[Delivery delay days]]&gt;5,"delay","on time")</f>
        <v>on time</v>
      </c>
      <c r="R3583" s="10">
        <f>DATEVALUE(Table1[[#This Row],[Delivery_Date]])</f>
        <v>45055</v>
      </c>
      <c r="S3583" s="10">
        <f>DATEVALUE(Table1[[#This Row],[Order_Date]])</f>
        <v>45051</v>
      </c>
      <c r="T3583" s="4" t="str" cm="1">
        <f t="array" ref="T3583">_xlfn.IFS(Table1[[#This Row],[Inventory_Level]]&lt;=200,"low",Table1[[#This Row],[Inventory_Level]]&gt;=700,"high",Table1[[#This Row],[Inventory_Level]]&gt;200,"medium")</f>
        <v>medium</v>
      </c>
    </row>
    <row r="3584" spans="1:20" x14ac:dyDescent="0.35">
      <c r="A3584" s="4">
        <v>3583</v>
      </c>
      <c r="B3584" s="4" t="s">
        <v>23</v>
      </c>
      <c r="C3584" s="4" t="s">
        <v>24</v>
      </c>
      <c r="D3584" s="4" t="s">
        <v>17</v>
      </c>
      <c r="E3584" s="4" t="s">
        <v>46</v>
      </c>
      <c r="F3584" s="10" t="s">
        <v>84</v>
      </c>
      <c r="G3584" s="11" t="s">
        <v>232</v>
      </c>
      <c r="H3584" s="4">
        <v>62</v>
      </c>
      <c r="I3584" s="12">
        <v>44381.68</v>
      </c>
      <c r="J3584" s="12">
        <v>2751664.16</v>
      </c>
      <c r="K3584" s="12">
        <v>1581.64</v>
      </c>
      <c r="L3584" s="4">
        <v>365</v>
      </c>
      <c r="M3584" s="4" t="s">
        <v>42</v>
      </c>
      <c r="N3584" s="4" t="str" cm="1">
        <f t="array" ref="N3584">_xlfn.SWITCH(E3584,"Delhi","North","Chennai","South","Hyderabad","South","Mumbai","Central","Bangalore","South")</f>
        <v>South</v>
      </c>
      <c r="O3584" s="12">
        <v>367155.64</v>
      </c>
      <c r="P3584" s="4">
        <f>Table1[[#This Row],[Delivery_Date]]-Table1[[#This Row],[Order_Date]]</f>
        <v>7</v>
      </c>
      <c r="Q3584" s="4" t="str">
        <f>IF(Table1[[#This Row],[Delivery delay days]]&gt;5,"delay","on time")</f>
        <v>delay</v>
      </c>
      <c r="R3584" s="10">
        <f>DATEVALUE(Table1[[#This Row],[Delivery_Date]])</f>
        <v>45192</v>
      </c>
      <c r="S3584" s="10">
        <f>DATEVALUE(Table1[[#This Row],[Order_Date]])</f>
        <v>45185</v>
      </c>
      <c r="T3584" s="4" t="str" cm="1">
        <f t="array" ref="T3584">_xlfn.IFS(Table1[[#This Row],[Inventory_Level]]&lt;=200,"low",Table1[[#This Row],[Inventory_Level]]&gt;=700,"high",Table1[[#This Row],[Inventory_Level]]&gt;200,"medium")</f>
        <v>medium</v>
      </c>
    </row>
    <row r="3585" spans="1:20" x14ac:dyDescent="0.35">
      <c r="A3585" s="4">
        <v>3584</v>
      </c>
      <c r="B3585" s="4" t="s">
        <v>31</v>
      </c>
      <c r="C3585" s="4" t="s">
        <v>38</v>
      </c>
      <c r="D3585" s="4" t="s">
        <v>45</v>
      </c>
      <c r="E3585" s="4" t="s">
        <v>52</v>
      </c>
      <c r="F3585" s="10" t="s">
        <v>248</v>
      </c>
      <c r="G3585" s="11" t="s">
        <v>363</v>
      </c>
      <c r="H3585" s="4">
        <v>55</v>
      </c>
      <c r="I3585" s="12">
        <v>38507.99</v>
      </c>
      <c r="J3585" s="12">
        <v>2117939.4500000002</v>
      </c>
      <c r="K3585" s="12">
        <v>400.65</v>
      </c>
      <c r="L3585" s="4">
        <v>335</v>
      </c>
      <c r="M3585" s="4" t="s">
        <v>35</v>
      </c>
      <c r="N3585" s="4" t="str" cm="1">
        <f t="array" ref="N3585">_xlfn.SWITCH(E3585,"Delhi","North","Chennai","South","Hyderabad","South","Mumbai","Central","Bangalore","South")</f>
        <v>Central</v>
      </c>
      <c r="O3585" s="12">
        <v>410840.2</v>
      </c>
      <c r="P3585" s="4">
        <f>Table1[[#This Row],[Delivery_Date]]-Table1[[#This Row],[Order_Date]]</f>
        <v>13</v>
      </c>
      <c r="Q3585" s="4" t="str">
        <f>IF(Table1[[#This Row],[Delivery delay days]]&gt;5,"delay","on time")</f>
        <v>delay</v>
      </c>
      <c r="R3585" s="10">
        <f>DATEVALUE(Table1[[#This Row],[Delivery_Date]])</f>
        <v>45042</v>
      </c>
      <c r="S3585" s="10">
        <f>DATEVALUE(Table1[[#This Row],[Order_Date]])</f>
        <v>45029</v>
      </c>
      <c r="T3585" s="4" t="str" cm="1">
        <f t="array" ref="T3585">_xlfn.IFS(Table1[[#This Row],[Inventory_Level]]&lt;=200,"low",Table1[[#This Row],[Inventory_Level]]&gt;=700,"high",Table1[[#This Row],[Inventory_Level]]&gt;200,"medium")</f>
        <v>medium</v>
      </c>
    </row>
    <row r="3586" spans="1:20" x14ac:dyDescent="0.35">
      <c r="A3586" s="4">
        <v>3585</v>
      </c>
      <c r="B3586" s="4" t="s">
        <v>23</v>
      </c>
      <c r="C3586" s="4" t="s">
        <v>24</v>
      </c>
      <c r="D3586" s="4" t="s">
        <v>17</v>
      </c>
      <c r="E3586" s="4" t="s">
        <v>46</v>
      </c>
      <c r="F3586" s="10" t="s">
        <v>282</v>
      </c>
      <c r="G3586" s="11" t="s">
        <v>121</v>
      </c>
      <c r="H3586" s="4">
        <v>34</v>
      </c>
      <c r="I3586" s="12">
        <v>24435.32</v>
      </c>
      <c r="J3586" s="12">
        <v>830800.88</v>
      </c>
      <c r="K3586" s="12">
        <v>3539.98</v>
      </c>
      <c r="L3586" s="4">
        <v>31</v>
      </c>
      <c r="M3586" s="4" t="s">
        <v>42</v>
      </c>
      <c r="N3586" s="4" t="str" cm="1">
        <f t="array" ref="N3586">_xlfn.SWITCH(E3586,"Delhi","North","Chennai","South","Hyderabad","South","Mumbai","Central","Bangalore","South")</f>
        <v>South</v>
      </c>
      <c r="O3586" s="12">
        <v>197565.46</v>
      </c>
      <c r="P3586" s="4">
        <f>Table1[[#This Row],[Delivery_Date]]-Table1[[#This Row],[Order_Date]]</f>
        <v>5</v>
      </c>
      <c r="Q3586" s="4" t="str">
        <f>IF(Table1[[#This Row],[Delivery delay days]]&gt;5,"delay","on time")</f>
        <v>on time</v>
      </c>
      <c r="R3586" s="10">
        <f>DATEVALUE(Table1[[#This Row],[Delivery_Date]])</f>
        <v>45083</v>
      </c>
      <c r="S3586" s="10">
        <f>DATEVALUE(Table1[[#This Row],[Order_Date]])</f>
        <v>45078</v>
      </c>
      <c r="T3586" s="4" t="str" cm="1">
        <f t="array" ref="T3586">_xlfn.IFS(Table1[[#This Row],[Inventory_Level]]&lt;=200,"low",Table1[[#This Row],[Inventory_Level]]&gt;=700,"high",Table1[[#This Row],[Inventory_Level]]&gt;200,"medium")</f>
        <v>low</v>
      </c>
    </row>
    <row r="3587" spans="1:20" x14ac:dyDescent="0.35">
      <c r="A3587" s="4">
        <v>3586</v>
      </c>
      <c r="B3587" s="4" t="s">
        <v>65</v>
      </c>
      <c r="C3587" s="4" t="s">
        <v>38</v>
      </c>
      <c r="D3587" s="4" t="s">
        <v>39</v>
      </c>
      <c r="E3587" s="4" t="s">
        <v>18</v>
      </c>
      <c r="F3587" s="10" t="s">
        <v>192</v>
      </c>
      <c r="G3587" s="11" t="s">
        <v>403</v>
      </c>
      <c r="H3587" s="4">
        <v>19</v>
      </c>
      <c r="I3587" s="12">
        <v>15647.58</v>
      </c>
      <c r="J3587" s="12">
        <v>297304.02</v>
      </c>
      <c r="K3587" s="12">
        <v>2182.02</v>
      </c>
      <c r="L3587" s="4">
        <v>769</v>
      </c>
      <c r="M3587" s="4" t="s">
        <v>35</v>
      </c>
      <c r="N3587" s="4" t="str" cm="1">
        <f t="array" ref="N3587">_xlfn.SWITCH(E3587,"Delhi","North","Chennai","South","Hyderabad","South","Mumbai","Central","Bangalore","South")</f>
        <v>North</v>
      </c>
      <c r="O3587" s="12">
        <v>53272.97</v>
      </c>
      <c r="P3587" s="4">
        <f>Table1[[#This Row],[Delivery_Date]]-Table1[[#This Row],[Order_Date]]</f>
        <v>6</v>
      </c>
      <c r="Q3587" s="4" t="str">
        <f>IF(Table1[[#This Row],[Delivery delay days]]&gt;5,"delay","on time")</f>
        <v>delay</v>
      </c>
      <c r="R3587" s="10">
        <f>DATEVALUE(Table1[[#This Row],[Delivery_Date]])</f>
        <v>45187</v>
      </c>
      <c r="S3587" s="10">
        <f>DATEVALUE(Table1[[#This Row],[Order_Date]])</f>
        <v>45181</v>
      </c>
      <c r="T3587" s="4" t="str" cm="1">
        <f t="array" ref="T3587">_xlfn.IFS(Table1[[#This Row],[Inventory_Level]]&lt;=200,"low",Table1[[#This Row],[Inventory_Level]]&gt;=700,"high",Table1[[#This Row],[Inventory_Level]]&gt;200,"medium")</f>
        <v>high</v>
      </c>
    </row>
    <row r="3588" spans="1:20" x14ac:dyDescent="0.35">
      <c r="A3588" s="4">
        <v>3587</v>
      </c>
      <c r="B3588" s="4" t="s">
        <v>37</v>
      </c>
      <c r="C3588" s="4" t="s">
        <v>38</v>
      </c>
      <c r="D3588" s="4" t="s">
        <v>25</v>
      </c>
      <c r="E3588" s="4" t="s">
        <v>46</v>
      </c>
      <c r="F3588" s="10" t="s">
        <v>215</v>
      </c>
      <c r="G3588" s="11" t="s">
        <v>188</v>
      </c>
      <c r="H3588" s="4">
        <v>71</v>
      </c>
      <c r="I3588" s="12">
        <v>26481.599999999999</v>
      </c>
      <c r="J3588" s="12">
        <v>1880193.6</v>
      </c>
      <c r="K3588" s="12">
        <v>3000.9</v>
      </c>
      <c r="L3588" s="4">
        <v>412</v>
      </c>
      <c r="M3588" s="4" t="s">
        <v>42</v>
      </c>
      <c r="N3588" s="4" t="str" cm="1">
        <f t="array" ref="N3588">_xlfn.SWITCH(E3588,"Delhi","North","Chennai","South","Hyderabad","South","Mumbai","Central","Bangalore","South")</f>
        <v>South</v>
      </c>
      <c r="O3588" s="12">
        <v>234710.14</v>
      </c>
      <c r="P3588" s="4">
        <f>Table1[[#This Row],[Delivery_Date]]-Table1[[#This Row],[Order_Date]]</f>
        <v>14</v>
      </c>
      <c r="Q3588" s="4" t="str">
        <f>IF(Table1[[#This Row],[Delivery delay days]]&gt;5,"delay","on time")</f>
        <v>delay</v>
      </c>
      <c r="R3588" s="10">
        <f>DATEVALUE(Table1[[#This Row],[Delivery_Date]])</f>
        <v>45009</v>
      </c>
      <c r="S3588" s="10">
        <f>DATEVALUE(Table1[[#This Row],[Order_Date]])</f>
        <v>44995</v>
      </c>
      <c r="T3588" s="4" t="str" cm="1">
        <f t="array" ref="T3588">_xlfn.IFS(Table1[[#This Row],[Inventory_Level]]&lt;=200,"low",Table1[[#This Row],[Inventory_Level]]&gt;=700,"high",Table1[[#This Row],[Inventory_Level]]&gt;200,"medium")</f>
        <v>medium</v>
      </c>
    </row>
    <row r="3589" spans="1:20" x14ac:dyDescent="0.35">
      <c r="A3589" s="4">
        <v>3588</v>
      </c>
      <c r="B3589" s="4" t="s">
        <v>59</v>
      </c>
      <c r="C3589" s="4" t="s">
        <v>24</v>
      </c>
      <c r="D3589" s="4" t="s">
        <v>32</v>
      </c>
      <c r="E3589" s="4" t="s">
        <v>46</v>
      </c>
      <c r="F3589" s="10" t="s">
        <v>74</v>
      </c>
      <c r="G3589" s="11" t="s">
        <v>366</v>
      </c>
      <c r="H3589" s="4">
        <v>61</v>
      </c>
      <c r="I3589" s="12">
        <v>28203.96</v>
      </c>
      <c r="J3589" s="12">
        <v>1720441.56</v>
      </c>
      <c r="K3589" s="12">
        <v>2673.78</v>
      </c>
      <c r="L3589" s="4">
        <v>364</v>
      </c>
      <c r="M3589" s="4" t="s">
        <v>21</v>
      </c>
      <c r="N3589" s="4" t="str" cm="1">
        <f t="array" ref="N3589">_xlfn.SWITCH(E3589,"Delhi","North","Chennai","South","Hyderabad","South","Mumbai","Central","Bangalore","South")</f>
        <v>South</v>
      </c>
      <c r="O3589" s="12">
        <v>348075.9</v>
      </c>
      <c r="P3589" s="4">
        <f>Table1[[#This Row],[Delivery_Date]]-Table1[[#This Row],[Order_Date]]</f>
        <v>2</v>
      </c>
      <c r="Q3589" s="4" t="str">
        <f>IF(Table1[[#This Row],[Delivery delay days]]&gt;5,"delay","on time")</f>
        <v>on time</v>
      </c>
      <c r="R3589" s="10">
        <f>DATEVALUE(Table1[[#This Row],[Delivery_Date]])</f>
        <v>45233</v>
      </c>
      <c r="S3589" s="10">
        <f>DATEVALUE(Table1[[#This Row],[Order_Date]])</f>
        <v>45231</v>
      </c>
      <c r="T3589" s="4" t="str" cm="1">
        <f t="array" ref="T3589">_xlfn.IFS(Table1[[#This Row],[Inventory_Level]]&lt;=200,"low",Table1[[#This Row],[Inventory_Level]]&gt;=700,"high",Table1[[#This Row],[Inventory_Level]]&gt;200,"medium")</f>
        <v>medium</v>
      </c>
    </row>
    <row r="3590" spans="1:20" x14ac:dyDescent="0.35">
      <c r="A3590" s="4">
        <v>3589</v>
      </c>
      <c r="B3590" s="4" t="s">
        <v>37</v>
      </c>
      <c r="C3590" s="4" t="s">
        <v>24</v>
      </c>
      <c r="D3590" s="4" t="s">
        <v>45</v>
      </c>
      <c r="E3590" s="4" t="s">
        <v>52</v>
      </c>
      <c r="F3590" s="10" t="s">
        <v>287</v>
      </c>
      <c r="G3590" s="11" t="s">
        <v>281</v>
      </c>
      <c r="H3590" s="4">
        <v>65</v>
      </c>
      <c r="I3590" s="12">
        <v>2830.63</v>
      </c>
      <c r="J3590" s="12">
        <v>183990.95</v>
      </c>
      <c r="K3590" s="12">
        <v>4370.26</v>
      </c>
      <c r="L3590" s="4">
        <v>48</v>
      </c>
      <c r="M3590" s="4" t="s">
        <v>21</v>
      </c>
      <c r="N3590" s="4" t="str" cm="1">
        <f t="array" ref="N3590">_xlfn.SWITCH(E3590,"Delhi","North","Chennai","South","Hyderabad","South","Mumbai","Central","Bangalore","South")</f>
        <v>Central</v>
      </c>
      <c r="O3590" s="12">
        <v>32260.04</v>
      </c>
      <c r="P3590" s="4">
        <f>Table1[[#This Row],[Delivery_Date]]-Table1[[#This Row],[Order_Date]]</f>
        <v>15</v>
      </c>
      <c r="Q3590" s="4" t="str">
        <f>IF(Table1[[#This Row],[Delivery delay days]]&gt;5,"delay","on time")</f>
        <v>delay</v>
      </c>
      <c r="R3590" s="10">
        <f>DATEVALUE(Table1[[#This Row],[Delivery_Date]])</f>
        <v>45017</v>
      </c>
      <c r="S3590" s="10">
        <f>DATEVALUE(Table1[[#This Row],[Order_Date]])</f>
        <v>45002</v>
      </c>
      <c r="T3590" s="4" t="str" cm="1">
        <f t="array" ref="T3590">_xlfn.IFS(Table1[[#This Row],[Inventory_Level]]&lt;=200,"low",Table1[[#This Row],[Inventory_Level]]&gt;=700,"high",Table1[[#This Row],[Inventory_Level]]&gt;200,"medium")</f>
        <v>low</v>
      </c>
    </row>
    <row r="3591" spans="1:20" x14ac:dyDescent="0.35">
      <c r="A3591" s="4">
        <v>3590</v>
      </c>
      <c r="B3591" s="4" t="s">
        <v>59</v>
      </c>
      <c r="C3591" s="4" t="s">
        <v>16</v>
      </c>
      <c r="D3591" s="4" t="s">
        <v>32</v>
      </c>
      <c r="E3591" s="4" t="s">
        <v>60</v>
      </c>
      <c r="F3591" s="10" t="s">
        <v>256</v>
      </c>
      <c r="G3591" s="11" t="s">
        <v>89</v>
      </c>
      <c r="H3591" s="4">
        <v>88</v>
      </c>
      <c r="I3591" s="12">
        <v>9135.16</v>
      </c>
      <c r="J3591" s="12">
        <v>803894.08</v>
      </c>
      <c r="K3591" s="12">
        <v>4754.09</v>
      </c>
      <c r="L3591" s="4">
        <v>561</v>
      </c>
      <c r="M3591" s="4" t="s">
        <v>21</v>
      </c>
      <c r="N3591" s="4" t="str" cm="1">
        <f t="array" ref="N3591">_xlfn.SWITCH(E3591,"Delhi","North","Chennai","South","Hyderabad","South","Mumbai","Central","Bangalore","South")</f>
        <v>South</v>
      </c>
      <c r="O3591" s="12">
        <v>166043.42000000001</v>
      </c>
      <c r="P3591" s="4">
        <f>Table1[[#This Row],[Delivery_Date]]-Table1[[#This Row],[Order_Date]]</f>
        <v>14</v>
      </c>
      <c r="Q3591" s="4" t="str">
        <f>IF(Table1[[#This Row],[Delivery delay days]]&gt;5,"delay","on time")</f>
        <v>delay</v>
      </c>
      <c r="R3591" s="10">
        <f>DATEVALUE(Table1[[#This Row],[Delivery_Date]])</f>
        <v>45116</v>
      </c>
      <c r="S3591" s="10">
        <f>DATEVALUE(Table1[[#This Row],[Order_Date]])</f>
        <v>45102</v>
      </c>
      <c r="T3591" s="4" t="str" cm="1">
        <f t="array" ref="T3591">_xlfn.IFS(Table1[[#This Row],[Inventory_Level]]&lt;=200,"low",Table1[[#This Row],[Inventory_Level]]&gt;=700,"high",Table1[[#This Row],[Inventory_Level]]&gt;200,"medium")</f>
        <v>medium</v>
      </c>
    </row>
    <row r="3592" spans="1:20" x14ac:dyDescent="0.35">
      <c r="A3592" s="4">
        <v>3591</v>
      </c>
      <c r="B3592" s="4" t="s">
        <v>23</v>
      </c>
      <c r="C3592" s="4" t="s">
        <v>16</v>
      </c>
      <c r="D3592" s="4" t="s">
        <v>17</v>
      </c>
      <c r="E3592" s="4" t="s">
        <v>60</v>
      </c>
      <c r="F3592" s="10" t="s">
        <v>76</v>
      </c>
      <c r="G3592" s="11" t="s">
        <v>358</v>
      </c>
      <c r="H3592" s="4">
        <v>35</v>
      </c>
      <c r="I3592" s="12">
        <v>35958.89</v>
      </c>
      <c r="J3592" s="12">
        <v>1258561.1499999999</v>
      </c>
      <c r="K3592" s="12">
        <v>3074.83</v>
      </c>
      <c r="L3592" s="4">
        <v>22</v>
      </c>
      <c r="M3592" s="4" t="s">
        <v>42</v>
      </c>
      <c r="N3592" s="4" t="str" cm="1">
        <f t="array" ref="N3592">_xlfn.SWITCH(E3592,"Delhi","North","Chennai","South","Hyderabad","South","Mumbai","Central","Bangalore","South")</f>
        <v>South</v>
      </c>
      <c r="O3592" s="12">
        <v>145971.82</v>
      </c>
      <c r="P3592" s="4">
        <f>Table1[[#This Row],[Delivery_Date]]-Table1[[#This Row],[Order_Date]]</f>
        <v>1</v>
      </c>
      <c r="Q3592" s="4" t="str">
        <f>IF(Table1[[#This Row],[Delivery delay days]]&gt;5,"delay","on time")</f>
        <v>on time</v>
      </c>
      <c r="R3592" s="10">
        <f>DATEVALUE(Table1[[#This Row],[Delivery_Date]])</f>
        <v>45240</v>
      </c>
      <c r="S3592" s="10">
        <f>DATEVALUE(Table1[[#This Row],[Order_Date]])</f>
        <v>45239</v>
      </c>
      <c r="T3592" s="4" t="str" cm="1">
        <f t="array" ref="T3592">_xlfn.IFS(Table1[[#This Row],[Inventory_Level]]&lt;=200,"low",Table1[[#This Row],[Inventory_Level]]&gt;=700,"high",Table1[[#This Row],[Inventory_Level]]&gt;200,"medium")</f>
        <v>low</v>
      </c>
    </row>
    <row r="3593" spans="1:20" x14ac:dyDescent="0.35">
      <c r="A3593" s="4">
        <v>3592</v>
      </c>
      <c r="B3593" s="4" t="s">
        <v>59</v>
      </c>
      <c r="C3593" s="4" t="s">
        <v>24</v>
      </c>
      <c r="D3593" s="4" t="s">
        <v>45</v>
      </c>
      <c r="E3593" s="4" t="s">
        <v>18</v>
      </c>
      <c r="F3593" s="10" t="s">
        <v>412</v>
      </c>
      <c r="G3593" s="11" t="s">
        <v>219</v>
      </c>
      <c r="H3593" s="4">
        <v>1</v>
      </c>
      <c r="I3593" s="12">
        <v>34782.01</v>
      </c>
      <c r="J3593" s="12">
        <v>34782.01</v>
      </c>
      <c r="K3593" s="12">
        <v>135.24</v>
      </c>
      <c r="L3593" s="4">
        <v>873</v>
      </c>
      <c r="M3593" s="4" t="s">
        <v>29</v>
      </c>
      <c r="N3593" s="4" t="str" cm="1">
        <f t="array" ref="N3593">_xlfn.SWITCH(E3593,"Delhi","North","Chennai","South","Hyderabad","South","Mumbai","Central","Bangalore","South")</f>
        <v>North</v>
      </c>
      <c r="O3593" s="12">
        <v>6395.72</v>
      </c>
      <c r="P3593" s="4">
        <f>Table1[[#This Row],[Delivery_Date]]-Table1[[#This Row],[Order_Date]]</f>
        <v>8</v>
      </c>
      <c r="Q3593" s="4" t="str">
        <f>IF(Table1[[#This Row],[Delivery delay days]]&gt;5,"delay","on time")</f>
        <v>delay</v>
      </c>
      <c r="R3593" s="10">
        <f>DATEVALUE(Table1[[#This Row],[Delivery_Date]])</f>
        <v>45227</v>
      </c>
      <c r="S3593" s="10">
        <f>DATEVALUE(Table1[[#This Row],[Order_Date]])</f>
        <v>45219</v>
      </c>
      <c r="T3593" s="4" t="str" cm="1">
        <f t="array" ref="T3593">_xlfn.IFS(Table1[[#This Row],[Inventory_Level]]&lt;=200,"low",Table1[[#This Row],[Inventory_Level]]&gt;=700,"high",Table1[[#This Row],[Inventory_Level]]&gt;200,"medium")</f>
        <v>high</v>
      </c>
    </row>
    <row r="3594" spans="1:20" x14ac:dyDescent="0.35">
      <c r="A3594" s="4">
        <v>3593</v>
      </c>
      <c r="B3594" s="4" t="s">
        <v>31</v>
      </c>
      <c r="C3594" s="4" t="s">
        <v>38</v>
      </c>
      <c r="D3594" s="4" t="s">
        <v>17</v>
      </c>
      <c r="E3594" s="4" t="s">
        <v>18</v>
      </c>
      <c r="F3594" s="10" t="s">
        <v>291</v>
      </c>
      <c r="G3594" s="11" t="s">
        <v>407</v>
      </c>
      <c r="H3594" s="4">
        <v>21</v>
      </c>
      <c r="I3594" s="12">
        <v>49667.69</v>
      </c>
      <c r="J3594" s="12">
        <v>1043021.49</v>
      </c>
      <c r="K3594" s="12">
        <v>3302.44</v>
      </c>
      <c r="L3594" s="4">
        <v>4</v>
      </c>
      <c r="M3594" s="4" t="s">
        <v>29</v>
      </c>
      <c r="N3594" s="4" t="str" cm="1">
        <f t="array" ref="N3594">_xlfn.SWITCH(E3594,"Delhi","North","Chennai","South","Hyderabad","South","Mumbai","Central","Bangalore","South")</f>
        <v>North</v>
      </c>
      <c r="O3594" s="12">
        <v>62470.76</v>
      </c>
      <c r="P3594" s="4">
        <f>Table1[[#This Row],[Delivery_Date]]-Table1[[#This Row],[Order_Date]]</f>
        <v>2</v>
      </c>
      <c r="Q3594" s="4" t="str">
        <f>IF(Table1[[#This Row],[Delivery delay days]]&gt;5,"delay","on time")</f>
        <v>on time</v>
      </c>
      <c r="R3594" s="10">
        <f>DATEVALUE(Table1[[#This Row],[Delivery_Date]])</f>
        <v>45098</v>
      </c>
      <c r="S3594" s="10">
        <f>DATEVALUE(Table1[[#This Row],[Order_Date]])</f>
        <v>45096</v>
      </c>
      <c r="T3594" s="4" t="str" cm="1">
        <f t="array" ref="T3594">_xlfn.IFS(Table1[[#This Row],[Inventory_Level]]&lt;=200,"low",Table1[[#This Row],[Inventory_Level]]&gt;=700,"high",Table1[[#This Row],[Inventory_Level]]&gt;200,"medium")</f>
        <v>low</v>
      </c>
    </row>
    <row r="3595" spans="1:20" x14ac:dyDescent="0.35">
      <c r="A3595" s="4">
        <v>3594</v>
      </c>
      <c r="B3595" s="4" t="s">
        <v>37</v>
      </c>
      <c r="C3595" s="4" t="s">
        <v>24</v>
      </c>
      <c r="D3595" s="4" t="s">
        <v>25</v>
      </c>
      <c r="E3595" s="4" t="s">
        <v>52</v>
      </c>
      <c r="F3595" s="10" t="s">
        <v>136</v>
      </c>
      <c r="G3595" s="11" t="s">
        <v>90</v>
      </c>
      <c r="H3595" s="4">
        <v>49</v>
      </c>
      <c r="I3595" s="12">
        <v>22634.84</v>
      </c>
      <c r="J3595" s="12">
        <v>1109107.1599999999</v>
      </c>
      <c r="K3595" s="12">
        <v>3593.82</v>
      </c>
      <c r="L3595" s="4">
        <v>491</v>
      </c>
      <c r="M3595" s="4" t="s">
        <v>29</v>
      </c>
      <c r="N3595" s="4" t="str" cm="1">
        <f t="array" ref="N3595">_xlfn.SWITCH(E3595,"Delhi","North","Chennai","South","Hyderabad","South","Mumbai","Central","Bangalore","South")</f>
        <v>Central</v>
      </c>
      <c r="O3595" s="12">
        <v>101745.65</v>
      </c>
      <c r="P3595" s="4">
        <f>Table1[[#This Row],[Delivery_Date]]-Table1[[#This Row],[Order_Date]]</f>
        <v>9</v>
      </c>
      <c r="Q3595" s="4" t="str">
        <f>IF(Table1[[#This Row],[Delivery delay days]]&gt;5,"delay","on time")</f>
        <v>delay</v>
      </c>
      <c r="R3595" s="10">
        <f>DATEVALUE(Table1[[#This Row],[Delivery_Date]])</f>
        <v>45148</v>
      </c>
      <c r="S3595" s="10">
        <f>DATEVALUE(Table1[[#This Row],[Order_Date]])</f>
        <v>45139</v>
      </c>
      <c r="T3595" s="4" t="str" cm="1">
        <f t="array" ref="T3595">_xlfn.IFS(Table1[[#This Row],[Inventory_Level]]&lt;=200,"low",Table1[[#This Row],[Inventory_Level]]&gt;=700,"high",Table1[[#This Row],[Inventory_Level]]&gt;200,"medium")</f>
        <v>medium</v>
      </c>
    </row>
    <row r="3596" spans="1:20" x14ac:dyDescent="0.35">
      <c r="A3596" s="4">
        <v>3595</v>
      </c>
      <c r="B3596" s="4" t="s">
        <v>37</v>
      </c>
      <c r="C3596" s="4" t="s">
        <v>16</v>
      </c>
      <c r="D3596" s="4" t="s">
        <v>39</v>
      </c>
      <c r="E3596" s="4" t="s">
        <v>60</v>
      </c>
      <c r="F3596" s="10" t="s">
        <v>333</v>
      </c>
      <c r="G3596" s="11" t="s">
        <v>215</v>
      </c>
      <c r="H3596" s="4">
        <v>29</v>
      </c>
      <c r="I3596" s="12">
        <v>3754.86</v>
      </c>
      <c r="J3596" s="12">
        <v>108890.94</v>
      </c>
      <c r="K3596" s="12">
        <v>995.92</v>
      </c>
      <c r="L3596" s="4">
        <v>922</v>
      </c>
      <c r="M3596" s="4" t="s">
        <v>42</v>
      </c>
      <c r="N3596" s="4" t="str" cm="1">
        <f t="array" ref="N3596">_xlfn.SWITCH(E3596,"Delhi","North","Chennai","South","Hyderabad","South","Mumbai","Central","Bangalore","South")</f>
        <v>South</v>
      </c>
      <c r="O3596" s="12">
        <v>16633.490000000002</v>
      </c>
      <c r="P3596" s="4">
        <f>Table1[[#This Row],[Delivery_Date]]-Table1[[#This Row],[Order_Date]]</f>
        <v>9</v>
      </c>
      <c r="Q3596" s="4" t="str">
        <f>IF(Table1[[#This Row],[Delivery delay days]]&gt;5,"delay","on time")</f>
        <v>delay</v>
      </c>
      <c r="R3596" s="10">
        <f>DATEVALUE(Table1[[#This Row],[Delivery_Date]])</f>
        <v>44995</v>
      </c>
      <c r="S3596" s="10">
        <f>DATEVALUE(Table1[[#This Row],[Order_Date]])</f>
        <v>44986</v>
      </c>
      <c r="T3596" s="4" t="str" cm="1">
        <f t="array" ref="T3596">_xlfn.IFS(Table1[[#This Row],[Inventory_Level]]&lt;=200,"low",Table1[[#This Row],[Inventory_Level]]&gt;=700,"high",Table1[[#This Row],[Inventory_Level]]&gt;200,"medium")</f>
        <v>high</v>
      </c>
    </row>
    <row r="3597" spans="1:20" x14ac:dyDescent="0.35">
      <c r="A3597" s="4">
        <v>3596</v>
      </c>
      <c r="B3597" s="4" t="s">
        <v>23</v>
      </c>
      <c r="C3597" s="4" t="s">
        <v>16</v>
      </c>
      <c r="D3597" s="4" t="s">
        <v>25</v>
      </c>
      <c r="E3597" s="4" t="s">
        <v>26</v>
      </c>
      <c r="F3597" s="10" t="s">
        <v>334</v>
      </c>
      <c r="G3597" s="11" t="s">
        <v>365</v>
      </c>
      <c r="H3597" s="4">
        <v>49</v>
      </c>
      <c r="I3597" s="12">
        <v>19848.14</v>
      </c>
      <c r="J3597" s="12">
        <v>972558.86</v>
      </c>
      <c r="K3597" s="12">
        <v>3279.88</v>
      </c>
      <c r="L3597" s="4">
        <v>364</v>
      </c>
      <c r="M3597" s="4" t="s">
        <v>21</v>
      </c>
      <c r="N3597" s="4" t="str" cm="1">
        <f t="array" ref="N3597">_xlfn.SWITCH(E3597,"Delhi","North","Chennai","South","Hyderabad","South","Mumbai","Central","Bangalore","South")</f>
        <v>South</v>
      </c>
      <c r="O3597" s="12">
        <v>191025.86</v>
      </c>
      <c r="P3597" s="4">
        <f>Table1[[#This Row],[Delivery_Date]]-Table1[[#This Row],[Order_Date]]</f>
        <v>10</v>
      </c>
      <c r="Q3597" s="4" t="str">
        <f>IF(Table1[[#This Row],[Delivery delay days]]&gt;5,"delay","on time")</f>
        <v>delay</v>
      </c>
      <c r="R3597" s="10">
        <f>DATEVALUE(Table1[[#This Row],[Delivery_Date]])</f>
        <v>45184</v>
      </c>
      <c r="S3597" s="10">
        <f>DATEVALUE(Table1[[#This Row],[Order_Date]])</f>
        <v>45174</v>
      </c>
      <c r="T3597" s="4" t="str" cm="1">
        <f t="array" ref="T3597">_xlfn.IFS(Table1[[#This Row],[Inventory_Level]]&lt;=200,"low",Table1[[#This Row],[Inventory_Level]]&gt;=700,"high",Table1[[#This Row],[Inventory_Level]]&gt;200,"medium")</f>
        <v>medium</v>
      </c>
    </row>
    <row r="3598" spans="1:20" x14ac:dyDescent="0.35">
      <c r="A3598" s="4">
        <v>3597</v>
      </c>
      <c r="B3598" s="4" t="s">
        <v>37</v>
      </c>
      <c r="C3598" s="4" t="s">
        <v>38</v>
      </c>
      <c r="D3598" s="4" t="s">
        <v>25</v>
      </c>
      <c r="E3598" s="4" t="s">
        <v>46</v>
      </c>
      <c r="F3598" s="10" t="s">
        <v>159</v>
      </c>
      <c r="G3598" s="11" t="s">
        <v>279</v>
      </c>
      <c r="H3598" s="4">
        <v>46</v>
      </c>
      <c r="I3598" s="12">
        <v>47494.61</v>
      </c>
      <c r="J3598" s="12">
        <v>2184752.06</v>
      </c>
      <c r="K3598" s="12">
        <v>2517.61</v>
      </c>
      <c r="L3598" s="4">
        <v>835</v>
      </c>
      <c r="M3598" s="4" t="s">
        <v>35</v>
      </c>
      <c r="N3598" s="4" t="str" cm="1">
        <f t="array" ref="N3598">_xlfn.SWITCH(E3598,"Delhi","North","Chennai","South","Hyderabad","South","Mumbai","Central","Bangalore","South")</f>
        <v>South</v>
      </c>
      <c r="O3598" s="12">
        <v>498166.77</v>
      </c>
      <c r="P3598" s="4">
        <f>Table1[[#This Row],[Delivery_Date]]-Table1[[#This Row],[Order_Date]]</f>
        <v>7</v>
      </c>
      <c r="Q3598" s="4" t="str">
        <f>IF(Table1[[#This Row],[Delivery delay days]]&gt;5,"delay","on time")</f>
        <v>delay</v>
      </c>
      <c r="R3598" s="10">
        <f>DATEVALUE(Table1[[#This Row],[Delivery_Date]])</f>
        <v>45171</v>
      </c>
      <c r="S3598" s="10">
        <f>DATEVALUE(Table1[[#This Row],[Order_Date]])</f>
        <v>45164</v>
      </c>
      <c r="T3598" s="4" t="str" cm="1">
        <f t="array" ref="T3598">_xlfn.IFS(Table1[[#This Row],[Inventory_Level]]&lt;=200,"low",Table1[[#This Row],[Inventory_Level]]&gt;=700,"high",Table1[[#This Row],[Inventory_Level]]&gt;200,"medium")</f>
        <v>high</v>
      </c>
    </row>
    <row r="3599" spans="1:20" x14ac:dyDescent="0.35">
      <c r="A3599" s="4">
        <v>3598</v>
      </c>
      <c r="B3599" s="4" t="s">
        <v>37</v>
      </c>
      <c r="C3599" s="4" t="s">
        <v>16</v>
      </c>
      <c r="D3599" s="4" t="s">
        <v>39</v>
      </c>
      <c r="E3599" s="4" t="s">
        <v>18</v>
      </c>
      <c r="F3599" s="10" t="s">
        <v>330</v>
      </c>
      <c r="G3599" s="11" t="s">
        <v>273</v>
      </c>
      <c r="H3599" s="4">
        <v>12</v>
      </c>
      <c r="I3599" s="12">
        <v>45604.13</v>
      </c>
      <c r="J3599" s="12">
        <v>547249.56000000006</v>
      </c>
      <c r="K3599" s="12">
        <v>226.23</v>
      </c>
      <c r="L3599" s="4">
        <v>6</v>
      </c>
      <c r="M3599" s="4" t="s">
        <v>29</v>
      </c>
      <c r="N3599" s="4" t="str" cm="1">
        <f t="array" ref="N3599">_xlfn.SWITCH(E3599,"Delhi","North","Chennai","South","Hyderabad","South","Mumbai","Central","Bangalore","South")</f>
        <v>North</v>
      </c>
      <c r="O3599" s="12">
        <v>45352.39</v>
      </c>
      <c r="P3599" s="4">
        <f>Table1[[#This Row],[Delivery_Date]]-Table1[[#This Row],[Order_Date]]</f>
        <v>4</v>
      </c>
      <c r="Q3599" s="4" t="str">
        <f>IF(Table1[[#This Row],[Delivery delay days]]&gt;5,"delay","on time")</f>
        <v>on time</v>
      </c>
      <c r="R3599" s="10">
        <f>DATEVALUE(Table1[[#This Row],[Delivery_Date]])</f>
        <v>45261</v>
      </c>
      <c r="S3599" s="10">
        <f>DATEVALUE(Table1[[#This Row],[Order_Date]])</f>
        <v>45257</v>
      </c>
      <c r="T3599" s="4" t="str" cm="1">
        <f t="array" ref="T3599">_xlfn.IFS(Table1[[#This Row],[Inventory_Level]]&lt;=200,"low",Table1[[#This Row],[Inventory_Level]]&gt;=700,"high",Table1[[#This Row],[Inventory_Level]]&gt;200,"medium")</f>
        <v>low</v>
      </c>
    </row>
    <row r="3600" spans="1:20" x14ac:dyDescent="0.35">
      <c r="A3600" s="4">
        <v>3599</v>
      </c>
      <c r="B3600" s="4" t="s">
        <v>51</v>
      </c>
      <c r="C3600" s="4" t="s">
        <v>38</v>
      </c>
      <c r="D3600" s="4" t="s">
        <v>17</v>
      </c>
      <c r="E3600" s="4" t="s">
        <v>60</v>
      </c>
      <c r="F3600" s="10" t="s">
        <v>337</v>
      </c>
      <c r="G3600" s="11" t="s">
        <v>302</v>
      </c>
      <c r="H3600" s="4">
        <v>55</v>
      </c>
      <c r="I3600" s="12">
        <v>22572.11</v>
      </c>
      <c r="J3600" s="12">
        <v>1241466.05</v>
      </c>
      <c r="K3600" s="12">
        <v>2889.33</v>
      </c>
      <c r="L3600" s="4">
        <v>773</v>
      </c>
      <c r="M3600" s="4" t="s">
        <v>35</v>
      </c>
      <c r="N3600" s="4" t="str" cm="1">
        <f t="array" ref="N3600">_xlfn.SWITCH(E3600,"Delhi","North","Chennai","South","Hyderabad","South","Mumbai","Central","Bangalore","South")</f>
        <v>South</v>
      </c>
      <c r="O3600" s="12">
        <v>154636.26</v>
      </c>
      <c r="P3600" s="4">
        <f>Table1[[#This Row],[Delivery_Date]]-Table1[[#This Row],[Order_Date]]</f>
        <v>7</v>
      </c>
      <c r="Q3600" s="4" t="str">
        <f>IF(Table1[[#This Row],[Delivery delay days]]&gt;5,"delay","on time")</f>
        <v>delay</v>
      </c>
      <c r="R3600" s="10">
        <f>DATEVALUE(Table1[[#This Row],[Delivery_Date]])</f>
        <v>45166</v>
      </c>
      <c r="S3600" s="10">
        <f>DATEVALUE(Table1[[#This Row],[Order_Date]])</f>
        <v>45159</v>
      </c>
      <c r="T3600" s="4" t="str" cm="1">
        <f t="array" ref="T3600">_xlfn.IFS(Table1[[#This Row],[Inventory_Level]]&lt;=200,"low",Table1[[#This Row],[Inventory_Level]]&gt;=700,"high",Table1[[#This Row],[Inventory_Level]]&gt;200,"medium")</f>
        <v>high</v>
      </c>
    </row>
    <row r="3601" spans="1:20" x14ac:dyDescent="0.35">
      <c r="A3601" s="4">
        <v>3600</v>
      </c>
      <c r="B3601" s="4" t="s">
        <v>65</v>
      </c>
      <c r="C3601" s="4" t="s">
        <v>16</v>
      </c>
      <c r="D3601" s="4" t="s">
        <v>32</v>
      </c>
      <c r="E3601" s="4" t="s">
        <v>18</v>
      </c>
      <c r="F3601" s="10" t="s">
        <v>88</v>
      </c>
      <c r="G3601" s="11" t="s">
        <v>130</v>
      </c>
      <c r="H3601" s="4">
        <v>97</v>
      </c>
      <c r="I3601" s="12">
        <v>24772.29</v>
      </c>
      <c r="J3601" s="12">
        <v>2402912.13</v>
      </c>
      <c r="K3601" s="12">
        <v>1367.95</v>
      </c>
      <c r="L3601" s="4">
        <v>469</v>
      </c>
      <c r="M3601" s="4" t="s">
        <v>35</v>
      </c>
      <c r="N3601" s="4" t="str" cm="1">
        <f t="array" ref="N3601">_xlfn.SWITCH(E3601,"Delhi","North","Chennai","South","Hyderabad","South","Mumbai","Central","Bangalore","South")</f>
        <v>North</v>
      </c>
      <c r="O3601" s="12">
        <v>345405.73</v>
      </c>
      <c r="P3601" s="4">
        <f>Table1[[#This Row],[Delivery_Date]]-Table1[[#This Row],[Order_Date]]</f>
        <v>11</v>
      </c>
      <c r="Q3601" s="4" t="str">
        <f>IF(Table1[[#This Row],[Delivery delay days]]&gt;5,"delay","on time")</f>
        <v>delay</v>
      </c>
      <c r="R3601" s="10">
        <f>DATEVALUE(Table1[[#This Row],[Delivery_Date]])</f>
        <v>45125</v>
      </c>
      <c r="S3601" s="10">
        <f>DATEVALUE(Table1[[#This Row],[Order_Date]])</f>
        <v>45114</v>
      </c>
      <c r="T3601" s="4" t="str" cm="1">
        <f t="array" ref="T3601">_xlfn.IFS(Table1[[#This Row],[Inventory_Level]]&lt;=200,"low",Table1[[#This Row],[Inventory_Level]]&gt;=700,"high",Table1[[#This Row],[Inventory_Level]]&gt;200,"medium")</f>
        <v>medium</v>
      </c>
    </row>
    <row r="3602" spans="1:20" x14ac:dyDescent="0.35">
      <c r="A3602" s="4">
        <v>3601</v>
      </c>
      <c r="B3602" s="4" t="s">
        <v>23</v>
      </c>
      <c r="C3602" s="4" t="s">
        <v>38</v>
      </c>
      <c r="D3602" s="4" t="s">
        <v>32</v>
      </c>
      <c r="E3602" s="4" t="s">
        <v>26</v>
      </c>
      <c r="F3602" s="10" t="s">
        <v>155</v>
      </c>
      <c r="G3602" s="11" t="s">
        <v>158</v>
      </c>
      <c r="H3602" s="4">
        <v>27</v>
      </c>
      <c r="I3602" s="12">
        <v>25774.02</v>
      </c>
      <c r="J3602" s="12">
        <v>695898.54</v>
      </c>
      <c r="K3602" s="12">
        <v>2635.43</v>
      </c>
      <c r="L3602" s="4">
        <v>412</v>
      </c>
      <c r="M3602" s="4" t="s">
        <v>21</v>
      </c>
      <c r="N3602" s="4" t="str" cm="1">
        <f t="array" ref="N3602">_xlfn.SWITCH(E3602,"Delhi","North","Chennai","South","Hyderabad","South","Mumbai","Central","Bangalore","South")</f>
        <v>South</v>
      </c>
      <c r="O3602" s="12">
        <v>78278.740000000005</v>
      </c>
      <c r="P3602" s="4">
        <f>Table1[[#This Row],[Delivery_Date]]-Table1[[#This Row],[Order_Date]]</f>
        <v>14</v>
      </c>
      <c r="Q3602" s="4" t="str">
        <f>IF(Table1[[#This Row],[Delivery delay days]]&gt;5,"delay","on time")</f>
        <v>delay</v>
      </c>
      <c r="R3602" s="10">
        <f>DATEVALUE(Table1[[#This Row],[Delivery_Date]])</f>
        <v>44978</v>
      </c>
      <c r="S3602" s="10">
        <f>DATEVALUE(Table1[[#This Row],[Order_Date]])</f>
        <v>44964</v>
      </c>
      <c r="T3602" s="4" t="str" cm="1">
        <f t="array" ref="T3602">_xlfn.IFS(Table1[[#This Row],[Inventory_Level]]&lt;=200,"low",Table1[[#This Row],[Inventory_Level]]&gt;=700,"high",Table1[[#This Row],[Inventory_Level]]&gt;200,"medium")</f>
        <v>medium</v>
      </c>
    </row>
    <row r="3603" spans="1:20" x14ac:dyDescent="0.35">
      <c r="A3603" s="4">
        <v>3602</v>
      </c>
      <c r="B3603" s="4" t="s">
        <v>31</v>
      </c>
      <c r="C3603" s="4" t="s">
        <v>24</v>
      </c>
      <c r="D3603" s="4" t="s">
        <v>39</v>
      </c>
      <c r="E3603" s="4" t="s">
        <v>60</v>
      </c>
      <c r="F3603" s="10" t="s">
        <v>176</v>
      </c>
      <c r="G3603" s="11" t="s">
        <v>175</v>
      </c>
      <c r="H3603" s="4">
        <v>51</v>
      </c>
      <c r="I3603" s="12">
        <v>24411.85</v>
      </c>
      <c r="J3603" s="12">
        <v>1245004.3500000001</v>
      </c>
      <c r="K3603" s="12">
        <v>2488.67</v>
      </c>
      <c r="L3603" s="4">
        <v>739</v>
      </c>
      <c r="M3603" s="4" t="s">
        <v>21</v>
      </c>
      <c r="N3603" s="4" t="str" cm="1">
        <f t="array" ref="N3603">_xlfn.SWITCH(E3603,"Delhi","North","Chennai","South","Hyderabad","South","Mumbai","Central","Bangalore","South")</f>
        <v>South</v>
      </c>
      <c r="O3603" s="12">
        <v>189296.45</v>
      </c>
      <c r="P3603" s="4">
        <f>Table1[[#This Row],[Delivery_Date]]-Table1[[#This Row],[Order_Date]]</f>
        <v>4</v>
      </c>
      <c r="Q3603" s="4" t="str">
        <f>IF(Table1[[#This Row],[Delivery delay days]]&gt;5,"delay","on time")</f>
        <v>on time</v>
      </c>
      <c r="R3603" s="10">
        <f>DATEVALUE(Table1[[#This Row],[Delivery_Date]])</f>
        <v>45105</v>
      </c>
      <c r="S3603" s="10">
        <f>DATEVALUE(Table1[[#This Row],[Order_Date]])</f>
        <v>45101</v>
      </c>
      <c r="T3603" s="4" t="str" cm="1">
        <f t="array" ref="T3603">_xlfn.IFS(Table1[[#This Row],[Inventory_Level]]&lt;=200,"low",Table1[[#This Row],[Inventory_Level]]&gt;=700,"high",Table1[[#This Row],[Inventory_Level]]&gt;200,"medium")</f>
        <v>high</v>
      </c>
    </row>
    <row r="3604" spans="1:20" x14ac:dyDescent="0.35">
      <c r="A3604" s="4">
        <v>3603</v>
      </c>
      <c r="B3604" s="4" t="s">
        <v>37</v>
      </c>
      <c r="C3604" s="4" t="s">
        <v>16</v>
      </c>
      <c r="D3604" s="4" t="s">
        <v>39</v>
      </c>
      <c r="E3604" s="4" t="s">
        <v>18</v>
      </c>
      <c r="F3604" s="10" t="s">
        <v>217</v>
      </c>
      <c r="G3604" s="11" t="s">
        <v>417</v>
      </c>
      <c r="H3604" s="4">
        <v>36</v>
      </c>
      <c r="I3604" s="12">
        <v>17335.57</v>
      </c>
      <c r="J3604" s="12">
        <v>624080.52</v>
      </c>
      <c r="K3604" s="12">
        <v>3302.88</v>
      </c>
      <c r="L3604" s="4">
        <v>935</v>
      </c>
      <c r="M3604" s="4" t="s">
        <v>42</v>
      </c>
      <c r="N3604" s="4" t="str" cm="1">
        <f t="array" ref="N3604">_xlfn.SWITCH(E3604,"Delhi","North","Chennai","South","Hyderabad","South","Mumbai","Central","Bangalore","South")</f>
        <v>North</v>
      </c>
      <c r="O3604" s="12">
        <v>151038.38</v>
      </c>
      <c r="P3604" s="4">
        <f>Table1[[#This Row],[Delivery_Date]]-Table1[[#This Row],[Order_Date]]</f>
        <v>3</v>
      </c>
      <c r="Q3604" s="4" t="str">
        <f>IF(Table1[[#This Row],[Delivery delay days]]&gt;5,"delay","on time")</f>
        <v>on time</v>
      </c>
      <c r="R3604" s="10">
        <f>DATEVALUE(Table1[[#This Row],[Delivery_Date]])</f>
        <v>44983</v>
      </c>
      <c r="S3604" s="10">
        <f>DATEVALUE(Table1[[#This Row],[Order_Date]])</f>
        <v>44980</v>
      </c>
      <c r="T3604" s="4" t="str" cm="1">
        <f t="array" ref="T3604">_xlfn.IFS(Table1[[#This Row],[Inventory_Level]]&lt;=200,"low",Table1[[#This Row],[Inventory_Level]]&gt;=700,"high",Table1[[#This Row],[Inventory_Level]]&gt;200,"medium")</f>
        <v>high</v>
      </c>
    </row>
    <row r="3605" spans="1:20" x14ac:dyDescent="0.35">
      <c r="A3605" s="4">
        <v>3604</v>
      </c>
      <c r="B3605" s="4" t="s">
        <v>23</v>
      </c>
      <c r="C3605" s="4" t="s">
        <v>24</v>
      </c>
      <c r="D3605" s="4" t="s">
        <v>45</v>
      </c>
      <c r="E3605" s="4" t="s">
        <v>46</v>
      </c>
      <c r="F3605" s="10" t="s">
        <v>161</v>
      </c>
      <c r="G3605" s="11" t="s">
        <v>129</v>
      </c>
      <c r="H3605" s="4">
        <v>49</v>
      </c>
      <c r="I3605" s="12">
        <v>14439.81</v>
      </c>
      <c r="J3605" s="12">
        <v>707550.69</v>
      </c>
      <c r="K3605" s="12">
        <v>1087.8499999999999</v>
      </c>
      <c r="L3605" s="4">
        <v>363</v>
      </c>
      <c r="M3605" s="4" t="s">
        <v>21</v>
      </c>
      <c r="N3605" s="4" t="str" cm="1">
        <f t="array" ref="N3605">_xlfn.SWITCH(E3605,"Delhi","North","Chennai","South","Hyderabad","South","Mumbai","Central","Bangalore","South")</f>
        <v>South</v>
      </c>
      <c r="O3605" s="12">
        <v>122684.11</v>
      </c>
      <c r="P3605" s="4">
        <f>Table1[[#This Row],[Delivery_Date]]-Table1[[#This Row],[Order_Date]]</f>
        <v>12</v>
      </c>
      <c r="Q3605" s="4" t="str">
        <f>IF(Table1[[#This Row],[Delivery delay days]]&gt;5,"delay","on time")</f>
        <v>delay</v>
      </c>
      <c r="R3605" s="10">
        <f>DATEVALUE(Table1[[#This Row],[Delivery_Date]])</f>
        <v>45168</v>
      </c>
      <c r="S3605" s="10">
        <f>DATEVALUE(Table1[[#This Row],[Order_Date]])</f>
        <v>45156</v>
      </c>
      <c r="T3605" s="4" t="str" cm="1">
        <f t="array" ref="T3605">_xlfn.IFS(Table1[[#This Row],[Inventory_Level]]&lt;=200,"low",Table1[[#This Row],[Inventory_Level]]&gt;=700,"high",Table1[[#This Row],[Inventory_Level]]&gt;200,"medium")</f>
        <v>medium</v>
      </c>
    </row>
    <row r="3606" spans="1:20" x14ac:dyDescent="0.35">
      <c r="A3606" s="4">
        <v>3605</v>
      </c>
      <c r="B3606" s="4" t="s">
        <v>31</v>
      </c>
      <c r="C3606" s="4" t="s">
        <v>38</v>
      </c>
      <c r="D3606" s="4" t="s">
        <v>32</v>
      </c>
      <c r="E3606" s="4" t="s">
        <v>18</v>
      </c>
      <c r="F3606" s="10" t="s">
        <v>108</v>
      </c>
      <c r="G3606" s="11" t="s">
        <v>367</v>
      </c>
      <c r="H3606" s="4">
        <v>7</v>
      </c>
      <c r="I3606" s="12">
        <v>19577.52</v>
      </c>
      <c r="J3606" s="12">
        <v>137042.64000000001</v>
      </c>
      <c r="K3606" s="12">
        <v>4495.57</v>
      </c>
      <c r="L3606" s="4">
        <v>317</v>
      </c>
      <c r="M3606" s="4" t="s">
        <v>29</v>
      </c>
      <c r="N3606" s="4" t="str" cm="1">
        <f t="array" ref="N3606">_xlfn.SWITCH(E3606,"Delhi","North","Chennai","South","Hyderabad","South","Mumbai","Central","Bangalore","South")</f>
        <v>North</v>
      </c>
      <c r="O3606" s="12">
        <v>22079.79</v>
      </c>
      <c r="P3606" s="4">
        <f>Table1[[#This Row],[Delivery_Date]]-Table1[[#This Row],[Order_Date]]</f>
        <v>15</v>
      </c>
      <c r="Q3606" s="4" t="str">
        <f>IF(Table1[[#This Row],[Delivery delay days]]&gt;5,"delay","on time")</f>
        <v>delay</v>
      </c>
      <c r="R3606" s="10">
        <f>DATEVALUE(Table1[[#This Row],[Delivery_Date]])</f>
        <v>45074</v>
      </c>
      <c r="S3606" s="10">
        <f>DATEVALUE(Table1[[#This Row],[Order_Date]])</f>
        <v>45059</v>
      </c>
      <c r="T3606" s="4" t="str" cm="1">
        <f t="array" ref="T3606">_xlfn.IFS(Table1[[#This Row],[Inventory_Level]]&lt;=200,"low",Table1[[#This Row],[Inventory_Level]]&gt;=700,"high",Table1[[#This Row],[Inventory_Level]]&gt;200,"medium")</f>
        <v>medium</v>
      </c>
    </row>
    <row r="3607" spans="1:20" x14ac:dyDescent="0.35">
      <c r="A3607" s="4">
        <v>3606</v>
      </c>
      <c r="B3607" s="4" t="s">
        <v>37</v>
      </c>
      <c r="C3607" s="4" t="s">
        <v>38</v>
      </c>
      <c r="D3607" s="4" t="s">
        <v>39</v>
      </c>
      <c r="E3607" s="4" t="s">
        <v>18</v>
      </c>
      <c r="F3607" s="10" t="s">
        <v>66</v>
      </c>
      <c r="G3607" s="11" t="s">
        <v>116</v>
      </c>
      <c r="H3607" s="4">
        <v>74</v>
      </c>
      <c r="I3607" s="12">
        <v>12589.47</v>
      </c>
      <c r="J3607" s="12">
        <v>931620.78</v>
      </c>
      <c r="K3607" s="12">
        <v>3173.69</v>
      </c>
      <c r="L3607" s="4">
        <v>55</v>
      </c>
      <c r="M3607" s="4" t="s">
        <v>35</v>
      </c>
      <c r="N3607" s="4" t="str" cm="1">
        <f t="array" ref="N3607">_xlfn.SWITCH(E3607,"Delhi","North","Chennai","South","Hyderabad","South","Mumbai","Central","Bangalore","South")</f>
        <v>North</v>
      </c>
      <c r="O3607" s="12">
        <v>189286.85</v>
      </c>
      <c r="P3607" s="4">
        <f>Table1[[#This Row],[Delivery_Date]]-Table1[[#This Row],[Order_Date]]</f>
        <v>9</v>
      </c>
      <c r="Q3607" s="4" t="str">
        <f>IF(Table1[[#This Row],[Delivery delay days]]&gt;5,"delay","on time")</f>
        <v>delay</v>
      </c>
      <c r="R3607" s="10">
        <f>DATEVALUE(Table1[[#This Row],[Delivery_Date]])</f>
        <v>45178</v>
      </c>
      <c r="S3607" s="10">
        <f>DATEVALUE(Table1[[#This Row],[Order_Date]])</f>
        <v>45169</v>
      </c>
      <c r="T3607" s="4" t="str" cm="1">
        <f t="array" ref="T3607">_xlfn.IFS(Table1[[#This Row],[Inventory_Level]]&lt;=200,"low",Table1[[#This Row],[Inventory_Level]]&gt;=700,"high",Table1[[#This Row],[Inventory_Level]]&gt;200,"medium")</f>
        <v>low</v>
      </c>
    </row>
    <row r="3608" spans="1:20" x14ac:dyDescent="0.35">
      <c r="A3608" s="4">
        <v>3607</v>
      </c>
      <c r="B3608" s="4" t="s">
        <v>51</v>
      </c>
      <c r="C3608" s="4" t="s">
        <v>24</v>
      </c>
      <c r="D3608" s="4" t="s">
        <v>25</v>
      </c>
      <c r="E3608" s="4" t="s">
        <v>18</v>
      </c>
      <c r="F3608" s="10" t="s">
        <v>391</v>
      </c>
      <c r="G3608" s="11" t="s">
        <v>382</v>
      </c>
      <c r="H3608" s="4">
        <v>32</v>
      </c>
      <c r="I3608" s="12">
        <v>1407.66</v>
      </c>
      <c r="J3608" s="12">
        <v>45045.120000000003</v>
      </c>
      <c r="K3608" s="12">
        <v>2143.9699999999998</v>
      </c>
      <c r="L3608" s="4">
        <v>668</v>
      </c>
      <c r="M3608" s="4" t="s">
        <v>42</v>
      </c>
      <c r="N3608" s="4" t="str" cm="1">
        <f t="array" ref="N3608">_xlfn.SWITCH(E3608,"Delhi","North","Chennai","South","Hyderabad","South","Mumbai","Central","Bangalore","South")</f>
        <v>North</v>
      </c>
      <c r="O3608" s="12">
        <v>5257.7</v>
      </c>
      <c r="P3608" s="4">
        <f>Table1[[#This Row],[Delivery_Date]]-Table1[[#This Row],[Order_Date]]</f>
        <v>10</v>
      </c>
      <c r="Q3608" s="4" t="str">
        <f>IF(Table1[[#This Row],[Delivery delay days]]&gt;5,"delay","on time")</f>
        <v>delay</v>
      </c>
      <c r="R3608" s="10">
        <f>DATEVALUE(Table1[[#This Row],[Delivery_Date]])</f>
        <v>45254</v>
      </c>
      <c r="S3608" s="10">
        <f>DATEVALUE(Table1[[#This Row],[Order_Date]])</f>
        <v>45244</v>
      </c>
      <c r="T3608" s="4" t="str" cm="1">
        <f t="array" ref="T3608">_xlfn.IFS(Table1[[#This Row],[Inventory_Level]]&lt;=200,"low",Table1[[#This Row],[Inventory_Level]]&gt;=700,"high",Table1[[#This Row],[Inventory_Level]]&gt;200,"medium")</f>
        <v>medium</v>
      </c>
    </row>
    <row r="3609" spans="1:20" x14ac:dyDescent="0.35">
      <c r="A3609" s="4">
        <v>3608</v>
      </c>
      <c r="B3609" s="4" t="s">
        <v>15</v>
      </c>
      <c r="C3609" s="4" t="s">
        <v>16</v>
      </c>
      <c r="D3609" s="4" t="s">
        <v>25</v>
      </c>
      <c r="E3609" s="4" t="s">
        <v>18</v>
      </c>
      <c r="F3609" s="10" t="s">
        <v>242</v>
      </c>
      <c r="G3609" s="11" t="s">
        <v>146</v>
      </c>
      <c r="H3609" s="4">
        <v>4</v>
      </c>
      <c r="I3609" s="12">
        <v>32768.22</v>
      </c>
      <c r="J3609" s="12">
        <v>131072.88</v>
      </c>
      <c r="K3609" s="12">
        <v>3320.79</v>
      </c>
      <c r="L3609" s="4">
        <v>10</v>
      </c>
      <c r="M3609" s="4" t="s">
        <v>42</v>
      </c>
      <c r="N3609" s="4" t="str" cm="1">
        <f t="array" ref="N3609">_xlfn.SWITCH(E3609,"Delhi","North","Chennai","South","Hyderabad","South","Mumbai","Central","Bangalore","South")</f>
        <v>North</v>
      </c>
      <c r="O3609" s="12">
        <v>10450</v>
      </c>
      <c r="P3609" s="4">
        <f>Table1[[#This Row],[Delivery_Date]]-Table1[[#This Row],[Order_Date]]</f>
        <v>3</v>
      </c>
      <c r="Q3609" s="4" t="str">
        <f>IF(Table1[[#This Row],[Delivery delay days]]&gt;5,"delay","on time")</f>
        <v>on time</v>
      </c>
      <c r="R3609" s="10">
        <f>DATEVALUE(Table1[[#This Row],[Delivery_Date]])</f>
        <v>45200</v>
      </c>
      <c r="S3609" s="10">
        <f>DATEVALUE(Table1[[#This Row],[Order_Date]])</f>
        <v>45197</v>
      </c>
      <c r="T3609" s="4" t="str" cm="1">
        <f t="array" ref="T3609">_xlfn.IFS(Table1[[#This Row],[Inventory_Level]]&lt;=200,"low",Table1[[#This Row],[Inventory_Level]]&gt;=700,"high",Table1[[#This Row],[Inventory_Level]]&gt;200,"medium")</f>
        <v>low</v>
      </c>
    </row>
    <row r="3610" spans="1:20" x14ac:dyDescent="0.35">
      <c r="A3610" s="4">
        <v>3609</v>
      </c>
      <c r="B3610" s="4" t="s">
        <v>44</v>
      </c>
      <c r="C3610" s="4" t="s">
        <v>24</v>
      </c>
      <c r="D3610" s="4" t="s">
        <v>32</v>
      </c>
      <c r="E3610" s="4" t="s">
        <v>26</v>
      </c>
      <c r="F3610" s="10" t="s">
        <v>73</v>
      </c>
      <c r="G3610" s="11" t="s">
        <v>75</v>
      </c>
      <c r="H3610" s="4">
        <v>56</v>
      </c>
      <c r="I3610" s="12">
        <v>34831.93</v>
      </c>
      <c r="J3610" s="12">
        <v>1950588.08</v>
      </c>
      <c r="K3610" s="12">
        <v>1828.42</v>
      </c>
      <c r="L3610" s="4">
        <v>380</v>
      </c>
      <c r="M3610" s="4" t="s">
        <v>21</v>
      </c>
      <c r="N3610" s="4" t="str" cm="1">
        <f t="array" ref="N3610">_xlfn.SWITCH(E3610,"Delhi","North","Chennai","South","Hyderabad","South","Mumbai","Central","Bangalore","South")</f>
        <v>South</v>
      </c>
      <c r="O3610" s="12">
        <v>273932.32</v>
      </c>
      <c r="P3610" s="4">
        <f>Table1[[#This Row],[Delivery_Date]]-Table1[[#This Row],[Order_Date]]</f>
        <v>9</v>
      </c>
      <c r="Q3610" s="4" t="str">
        <f>IF(Table1[[#This Row],[Delivery delay days]]&gt;5,"delay","on time")</f>
        <v>delay</v>
      </c>
      <c r="R3610" s="10">
        <f>DATEVALUE(Table1[[#This Row],[Delivery_Date]])</f>
        <v>45229</v>
      </c>
      <c r="S3610" s="10">
        <f>DATEVALUE(Table1[[#This Row],[Order_Date]])</f>
        <v>45220</v>
      </c>
      <c r="T3610" s="4" t="str" cm="1">
        <f t="array" ref="T3610">_xlfn.IFS(Table1[[#This Row],[Inventory_Level]]&lt;=200,"low",Table1[[#This Row],[Inventory_Level]]&gt;=700,"high",Table1[[#This Row],[Inventory_Level]]&gt;200,"medium")</f>
        <v>medium</v>
      </c>
    </row>
    <row r="3611" spans="1:20" x14ac:dyDescent="0.35">
      <c r="A3611" s="4">
        <v>3610</v>
      </c>
      <c r="B3611" s="4" t="s">
        <v>51</v>
      </c>
      <c r="C3611" s="4" t="s">
        <v>16</v>
      </c>
      <c r="D3611" s="4" t="s">
        <v>39</v>
      </c>
      <c r="E3611" s="4" t="s">
        <v>18</v>
      </c>
      <c r="F3611" s="10" t="s">
        <v>249</v>
      </c>
      <c r="G3611" s="11" t="s">
        <v>91</v>
      </c>
      <c r="H3611" s="4">
        <v>38</v>
      </c>
      <c r="I3611" s="12">
        <v>2340.7199999999998</v>
      </c>
      <c r="J3611" s="12">
        <v>88947.36</v>
      </c>
      <c r="K3611" s="12">
        <v>115.34</v>
      </c>
      <c r="L3611" s="4">
        <v>790</v>
      </c>
      <c r="M3611" s="4" t="s">
        <v>21</v>
      </c>
      <c r="N3611" s="4" t="str" cm="1">
        <f t="array" ref="N3611">_xlfn.SWITCH(E3611,"Delhi","North","Chennai","South","Hyderabad","South","Mumbai","Central","Bangalore","South")</f>
        <v>North</v>
      </c>
      <c r="O3611" s="12">
        <v>16448.259999999998</v>
      </c>
      <c r="P3611" s="4">
        <f>Table1[[#This Row],[Delivery_Date]]-Table1[[#This Row],[Order_Date]]</f>
        <v>6</v>
      </c>
      <c r="Q3611" s="4" t="str">
        <f>IF(Table1[[#This Row],[Delivery delay days]]&gt;5,"delay","on time")</f>
        <v>delay</v>
      </c>
      <c r="R3611" s="10">
        <f>DATEVALUE(Table1[[#This Row],[Delivery_Date]])</f>
        <v>45027</v>
      </c>
      <c r="S3611" s="10">
        <f>DATEVALUE(Table1[[#This Row],[Order_Date]])</f>
        <v>45021</v>
      </c>
      <c r="T3611" s="4" t="str" cm="1">
        <f t="array" ref="T3611">_xlfn.IFS(Table1[[#This Row],[Inventory_Level]]&lt;=200,"low",Table1[[#This Row],[Inventory_Level]]&gt;=700,"high",Table1[[#This Row],[Inventory_Level]]&gt;200,"medium")</f>
        <v>high</v>
      </c>
    </row>
    <row r="3612" spans="1:20" x14ac:dyDescent="0.35">
      <c r="A3612" s="4">
        <v>3611</v>
      </c>
      <c r="B3612" s="4" t="s">
        <v>37</v>
      </c>
      <c r="C3612" s="4" t="s">
        <v>38</v>
      </c>
      <c r="D3612" s="4" t="s">
        <v>25</v>
      </c>
      <c r="E3612" s="4" t="s">
        <v>52</v>
      </c>
      <c r="F3612" s="10" t="s">
        <v>198</v>
      </c>
      <c r="G3612" s="11" t="s">
        <v>189</v>
      </c>
      <c r="H3612" s="4">
        <v>97</v>
      </c>
      <c r="I3612" s="12">
        <v>33004.129999999997</v>
      </c>
      <c r="J3612" s="12">
        <v>3201400.61</v>
      </c>
      <c r="K3612" s="12">
        <v>1778.01</v>
      </c>
      <c r="L3612" s="4">
        <v>933</v>
      </c>
      <c r="M3612" s="4" t="s">
        <v>42</v>
      </c>
      <c r="N3612" s="4" t="str" cm="1">
        <f t="array" ref="N3612">_xlfn.SWITCH(E3612,"Delhi","North","Chennai","South","Hyderabad","South","Mumbai","Central","Bangalore","South")</f>
        <v>Central</v>
      </c>
      <c r="O3612" s="12">
        <v>730393.09</v>
      </c>
      <c r="P3612" s="4">
        <f>Table1[[#This Row],[Delivery_Date]]-Table1[[#This Row],[Order_Date]]</f>
        <v>6</v>
      </c>
      <c r="Q3612" s="4" t="str">
        <f>IF(Table1[[#This Row],[Delivery delay days]]&gt;5,"delay","on time")</f>
        <v>delay</v>
      </c>
      <c r="R3612" s="10">
        <f>DATEVALUE(Table1[[#This Row],[Delivery_Date]])</f>
        <v>45113</v>
      </c>
      <c r="S3612" s="10">
        <f>DATEVALUE(Table1[[#This Row],[Order_Date]])</f>
        <v>45107</v>
      </c>
      <c r="T3612" s="4" t="str" cm="1">
        <f t="array" ref="T3612">_xlfn.IFS(Table1[[#This Row],[Inventory_Level]]&lt;=200,"low",Table1[[#This Row],[Inventory_Level]]&gt;=700,"high",Table1[[#This Row],[Inventory_Level]]&gt;200,"medium")</f>
        <v>high</v>
      </c>
    </row>
    <row r="3613" spans="1:20" x14ac:dyDescent="0.35">
      <c r="A3613" s="4">
        <v>3612</v>
      </c>
      <c r="B3613" s="4" t="s">
        <v>31</v>
      </c>
      <c r="C3613" s="4" t="s">
        <v>24</v>
      </c>
      <c r="D3613" s="4" t="s">
        <v>25</v>
      </c>
      <c r="E3613" s="4" t="s">
        <v>26</v>
      </c>
      <c r="F3613" s="10" t="s">
        <v>218</v>
      </c>
      <c r="G3613" s="11" t="s">
        <v>142</v>
      </c>
      <c r="H3613" s="4">
        <v>99</v>
      </c>
      <c r="I3613" s="12">
        <v>5029.71</v>
      </c>
      <c r="J3613" s="12">
        <v>497941.29</v>
      </c>
      <c r="K3613" s="12">
        <v>4419.78</v>
      </c>
      <c r="L3613" s="4">
        <v>37</v>
      </c>
      <c r="M3613" s="4" t="s">
        <v>42</v>
      </c>
      <c r="N3613" s="4" t="str" cm="1">
        <f t="array" ref="N3613">_xlfn.SWITCH(E3613,"Delhi","North","Chennai","South","Hyderabad","South","Mumbai","Central","Bangalore","South")</f>
        <v>South</v>
      </c>
      <c r="O3613" s="12">
        <v>121559.99</v>
      </c>
      <c r="P3613" s="4">
        <f>Table1[[#This Row],[Delivery_Date]]-Table1[[#This Row],[Order_Date]]</f>
        <v>14</v>
      </c>
      <c r="Q3613" s="4" t="str">
        <f>IF(Table1[[#This Row],[Delivery delay days]]&gt;5,"delay","on time")</f>
        <v>delay</v>
      </c>
      <c r="R3613" s="10">
        <f>DATEVALUE(Table1[[#This Row],[Delivery_Date]])</f>
        <v>45237</v>
      </c>
      <c r="S3613" s="10">
        <f>DATEVALUE(Table1[[#This Row],[Order_Date]])</f>
        <v>45223</v>
      </c>
      <c r="T3613" s="4" t="str" cm="1">
        <f t="array" ref="T3613">_xlfn.IFS(Table1[[#This Row],[Inventory_Level]]&lt;=200,"low",Table1[[#This Row],[Inventory_Level]]&gt;=700,"high",Table1[[#This Row],[Inventory_Level]]&gt;200,"medium")</f>
        <v>low</v>
      </c>
    </row>
    <row r="3614" spans="1:20" x14ac:dyDescent="0.35">
      <c r="A3614" s="4">
        <v>3613</v>
      </c>
      <c r="B3614" s="4" t="s">
        <v>65</v>
      </c>
      <c r="C3614" s="4" t="s">
        <v>38</v>
      </c>
      <c r="D3614" s="4" t="s">
        <v>17</v>
      </c>
      <c r="E3614" s="4" t="s">
        <v>60</v>
      </c>
      <c r="F3614" s="10" t="s">
        <v>303</v>
      </c>
      <c r="G3614" s="11" t="s">
        <v>374</v>
      </c>
      <c r="H3614" s="4">
        <v>1</v>
      </c>
      <c r="I3614" s="12">
        <v>14793.73</v>
      </c>
      <c r="J3614" s="12">
        <v>14793.73</v>
      </c>
      <c r="K3614" s="12">
        <v>290.29000000000002</v>
      </c>
      <c r="L3614" s="4">
        <v>628</v>
      </c>
      <c r="M3614" s="4" t="s">
        <v>21</v>
      </c>
      <c r="N3614" s="4" t="str" cm="1">
        <f t="array" ref="N3614">_xlfn.SWITCH(E3614,"Delhi","North","Chennai","South","Hyderabad","South","Mumbai","Central","Bangalore","South")</f>
        <v>South</v>
      </c>
      <c r="O3614" s="12">
        <v>2718.84</v>
      </c>
      <c r="P3614" s="4">
        <f>Table1[[#This Row],[Delivery_Date]]-Table1[[#This Row],[Order_Date]]</f>
        <v>14</v>
      </c>
      <c r="Q3614" s="4" t="str">
        <f>IF(Table1[[#This Row],[Delivery delay days]]&gt;5,"delay","on time")</f>
        <v>delay</v>
      </c>
      <c r="R3614" s="10">
        <f>DATEVALUE(Table1[[#This Row],[Delivery_Date]])</f>
        <v>45252</v>
      </c>
      <c r="S3614" s="10">
        <f>DATEVALUE(Table1[[#This Row],[Order_Date]])</f>
        <v>45238</v>
      </c>
      <c r="T3614" s="4" t="str" cm="1">
        <f t="array" ref="T3614">_xlfn.IFS(Table1[[#This Row],[Inventory_Level]]&lt;=200,"low",Table1[[#This Row],[Inventory_Level]]&gt;=700,"high",Table1[[#This Row],[Inventory_Level]]&gt;200,"medium")</f>
        <v>medium</v>
      </c>
    </row>
    <row r="3615" spans="1:20" x14ac:dyDescent="0.35">
      <c r="A3615" s="4">
        <v>3614</v>
      </c>
      <c r="B3615" s="4" t="s">
        <v>59</v>
      </c>
      <c r="C3615" s="4" t="s">
        <v>38</v>
      </c>
      <c r="D3615" s="4" t="s">
        <v>25</v>
      </c>
      <c r="E3615" s="4" t="s">
        <v>26</v>
      </c>
      <c r="F3615" s="10" t="s">
        <v>250</v>
      </c>
      <c r="G3615" s="11" t="s">
        <v>228</v>
      </c>
      <c r="H3615" s="4">
        <v>79</v>
      </c>
      <c r="I3615" s="12">
        <v>17831</v>
      </c>
      <c r="J3615" s="12">
        <v>1408649</v>
      </c>
      <c r="K3615" s="12">
        <v>2297.34</v>
      </c>
      <c r="L3615" s="4">
        <v>456</v>
      </c>
      <c r="M3615" s="4" t="s">
        <v>21</v>
      </c>
      <c r="N3615" s="4" t="str" cm="1">
        <f t="array" ref="N3615">_xlfn.SWITCH(E3615,"Delhi","North","Chennai","South","Hyderabad","South","Mumbai","Central","Bangalore","South")</f>
        <v>South</v>
      </c>
      <c r="O3615" s="12">
        <v>78989.789999999994</v>
      </c>
      <c r="P3615" s="4">
        <f>Table1[[#This Row],[Delivery_Date]]-Table1[[#This Row],[Order_Date]]</f>
        <v>5</v>
      </c>
      <c r="Q3615" s="4" t="str">
        <f>IF(Table1[[#This Row],[Delivery delay days]]&gt;5,"delay","on time")</f>
        <v>on time</v>
      </c>
      <c r="R3615" s="10">
        <f>DATEVALUE(Table1[[#This Row],[Delivery_Date]])</f>
        <v>45024</v>
      </c>
      <c r="S3615" s="10">
        <f>DATEVALUE(Table1[[#This Row],[Order_Date]])</f>
        <v>45019</v>
      </c>
      <c r="T3615" s="4" t="str" cm="1">
        <f t="array" ref="T3615">_xlfn.IFS(Table1[[#This Row],[Inventory_Level]]&lt;=200,"low",Table1[[#This Row],[Inventory_Level]]&gt;=700,"high",Table1[[#This Row],[Inventory_Level]]&gt;200,"medium")</f>
        <v>medium</v>
      </c>
    </row>
    <row r="3616" spans="1:20" x14ac:dyDescent="0.35">
      <c r="A3616" s="4">
        <v>3615</v>
      </c>
      <c r="B3616" s="4" t="s">
        <v>51</v>
      </c>
      <c r="C3616" s="4" t="s">
        <v>38</v>
      </c>
      <c r="D3616" s="4" t="s">
        <v>25</v>
      </c>
      <c r="E3616" s="4" t="s">
        <v>46</v>
      </c>
      <c r="F3616" s="10" t="s">
        <v>141</v>
      </c>
      <c r="G3616" s="11" t="s">
        <v>82</v>
      </c>
      <c r="H3616" s="4">
        <v>18</v>
      </c>
      <c r="I3616" s="12">
        <v>27881.31</v>
      </c>
      <c r="J3616" s="12">
        <v>501863.58</v>
      </c>
      <c r="K3616" s="12">
        <v>1280.67</v>
      </c>
      <c r="L3616" s="4">
        <v>446</v>
      </c>
      <c r="M3616" s="4" t="s">
        <v>29</v>
      </c>
      <c r="N3616" s="4" t="str" cm="1">
        <f t="array" ref="N3616">_xlfn.SWITCH(E3616,"Delhi","North","Chennai","South","Hyderabad","South","Mumbai","Central","Bangalore","South")</f>
        <v>South</v>
      </c>
      <c r="O3616" s="12">
        <v>78955.539999999994</v>
      </c>
      <c r="P3616" s="4">
        <f>Table1[[#This Row],[Delivery_Date]]-Table1[[#This Row],[Order_Date]]</f>
        <v>4</v>
      </c>
      <c r="Q3616" s="4" t="str">
        <f>IF(Table1[[#This Row],[Delivery delay days]]&gt;5,"delay","on time")</f>
        <v>on time</v>
      </c>
      <c r="R3616" s="10">
        <f>DATEVALUE(Table1[[#This Row],[Delivery_Date]])</f>
        <v>45054</v>
      </c>
      <c r="S3616" s="10">
        <f>DATEVALUE(Table1[[#This Row],[Order_Date]])</f>
        <v>45050</v>
      </c>
      <c r="T3616" s="4" t="str" cm="1">
        <f t="array" ref="T3616">_xlfn.IFS(Table1[[#This Row],[Inventory_Level]]&lt;=200,"low",Table1[[#This Row],[Inventory_Level]]&gt;=700,"high",Table1[[#This Row],[Inventory_Level]]&gt;200,"medium")</f>
        <v>medium</v>
      </c>
    </row>
    <row r="3617" spans="1:20" x14ac:dyDescent="0.35">
      <c r="A3617" s="4">
        <v>3616</v>
      </c>
      <c r="B3617" s="4" t="s">
        <v>23</v>
      </c>
      <c r="C3617" s="4" t="s">
        <v>38</v>
      </c>
      <c r="D3617" s="4" t="s">
        <v>17</v>
      </c>
      <c r="E3617" s="4" t="s">
        <v>18</v>
      </c>
      <c r="F3617" s="10" t="s">
        <v>343</v>
      </c>
      <c r="G3617" s="11" t="s">
        <v>406</v>
      </c>
      <c r="H3617" s="4">
        <v>6</v>
      </c>
      <c r="I3617" s="12">
        <v>3352.51</v>
      </c>
      <c r="J3617" s="12">
        <v>20115.060000000001</v>
      </c>
      <c r="K3617" s="12">
        <v>488.72</v>
      </c>
      <c r="L3617" s="4">
        <v>234</v>
      </c>
      <c r="M3617" s="4" t="s">
        <v>29</v>
      </c>
      <c r="N3617" s="4" t="str" cm="1">
        <f t="array" ref="N3617">_xlfn.SWITCH(E3617,"Delhi","North","Chennai","South","Hyderabad","South","Mumbai","Central","Bangalore","South")</f>
        <v>North</v>
      </c>
      <c r="O3617" s="12">
        <v>3776.95</v>
      </c>
      <c r="P3617" s="4">
        <f>Table1[[#This Row],[Delivery_Date]]-Table1[[#This Row],[Order_Date]]</f>
        <v>7</v>
      </c>
      <c r="Q3617" s="4" t="str">
        <f>IF(Table1[[#This Row],[Delivery delay days]]&gt;5,"delay","on time")</f>
        <v>delay</v>
      </c>
      <c r="R3617" s="10">
        <f>DATEVALUE(Table1[[#This Row],[Delivery_Date]])</f>
        <v>44976</v>
      </c>
      <c r="S3617" s="10">
        <f>DATEVALUE(Table1[[#This Row],[Order_Date]])</f>
        <v>44969</v>
      </c>
      <c r="T3617" s="4" t="str" cm="1">
        <f t="array" ref="T3617">_xlfn.IFS(Table1[[#This Row],[Inventory_Level]]&lt;=200,"low",Table1[[#This Row],[Inventory_Level]]&gt;=700,"high",Table1[[#This Row],[Inventory_Level]]&gt;200,"medium")</f>
        <v>medium</v>
      </c>
    </row>
    <row r="3618" spans="1:20" x14ac:dyDescent="0.35">
      <c r="A3618" s="4">
        <v>3617</v>
      </c>
      <c r="B3618" s="4" t="s">
        <v>31</v>
      </c>
      <c r="C3618" s="4" t="s">
        <v>38</v>
      </c>
      <c r="D3618" s="4" t="s">
        <v>25</v>
      </c>
      <c r="E3618" s="4" t="s">
        <v>52</v>
      </c>
      <c r="F3618" s="10" t="s">
        <v>107</v>
      </c>
      <c r="G3618" s="11" t="s">
        <v>58</v>
      </c>
      <c r="H3618" s="4">
        <v>80</v>
      </c>
      <c r="I3618" s="12">
        <v>48342.28</v>
      </c>
      <c r="J3618" s="12">
        <v>3867382.4</v>
      </c>
      <c r="K3618" s="12">
        <v>3164.09</v>
      </c>
      <c r="L3618" s="4">
        <v>207</v>
      </c>
      <c r="M3618" s="4" t="s">
        <v>21</v>
      </c>
      <c r="N3618" s="4" t="str" cm="1">
        <f t="array" ref="N3618">_xlfn.SWITCH(E3618,"Delhi","North","Chennai","South","Hyderabad","South","Mumbai","Central","Bangalore","South")</f>
        <v>Central</v>
      </c>
      <c r="O3618" s="12">
        <v>431750.2</v>
      </c>
      <c r="P3618" s="4">
        <f>Table1[[#This Row],[Delivery_Date]]-Table1[[#This Row],[Order_Date]]</f>
        <v>1</v>
      </c>
      <c r="Q3618" s="4" t="str">
        <f>IF(Table1[[#This Row],[Delivery delay days]]&gt;5,"delay","on time")</f>
        <v>on time</v>
      </c>
      <c r="R3618" s="10">
        <f>DATEVALUE(Table1[[#This Row],[Delivery_Date]])</f>
        <v>45045</v>
      </c>
      <c r="S3618" s="10">
        <f>DATEVALUE(Table1[[#This Row],[Order_Date]])</f>
        <v>45044</v>
      </c>
      <c r="T3618" s="4" t="str" cm="1">
        <f t="array" ref="T3618">_xlfn.IFS(Table1[[#This Row],[Inventory_Level]]&lt;=200,"low",Table1[[#This Row],[Inventory_Level]]&gt;=700,"high",Table1[[#This Row],[Inventory_Level]]&gt;200,"medium")</f>
        <v>medium</v>
      </c>
    </row>
    <row r="3619" spans="1:20" x14ac:dyDescent="0.35">
      <c r="A3619" s="4">
        <v>3618</v>
      </c>
      <c r="B3619" s="4" t="s">
        <v>31</v>
      </c>
      <c r="C3619" s="4" t="s">
        <v>38</v>
      </c>
      <c r="D3619" s="4" t="s">
        <v>45</v>
      </c>
      <c r="E3619" s="4" t="s">
        <v>26</v>
      </c>
      <c r="F3619" s="10" t="s">
        <v>249</v>
      </c>
      <c r="G3619" s="11" t="s">
        <v>182</v>
      </c>
      <c r="H3619" s="4">
        <v>25</v>
      </c>
      <c r="I3619" s="12">
        <v>10494.08</v>
      </c>
      <c r="J3619" s="12">
        <v>262352</v>
      </c>
      <c r="K3619" s="12">
        <v>3529.53</v>
      </c>
      <c r="L3619" s="4">
        <v>645</v>
      </c>
      <c r="M3619" s="4" t="s">
        <v>29</v>
      </c>
      <c r="N3619" s="4" t="str" cm="1">
        <f t="array" ref="N3619">_xlfn.SWITCH(E3619,"Delhi","North","Chennai","South","Hyderabad","South","Mumbai","Central","Bangalore","South")</f>
        <v>South</v>
      </c>
      <c r="O3619" s="12">
        <v>49016.19</v>
      </c>
      <c r="P3619" s="4">
        <f>Table1[[#This Row],[Delivery_Date]]-Table1[[#This Row],[Order_Date]]</f>
        <v>5</v>
      </c>
      <c r="Q3619" s="4" t="str">
        <f>IF(Table1[[#This Row],[Delivery delay days]]&gt;5,"delay","on time")</f>
        <v>on time</v>
      </c>
      <c r="R3619" s="10">
        <f>DATEVALUE(Table1[[#This Row],[Delivery_Date]])</f>
        <v>45026</v>
      </c>
      <c r="S3619" s="10">
        <f>DATEVALUE(Table1[[#This Row],[Order_Date]])</f>
        <v>45021</v>
      </c>
      <c r="T3619" s="4" t="str" cm="1">
        <f t="array" ref="T3619">_xlfn.IFS(Table1[[#This Row],[Inventory_Level]]&lt;=200,"low",Table1[[#This Row],[Inventory_Level]]&gt;=700,"high",Table1[[#This Row],[Inventory_Level]]&gt;200,"medium")</f>
        <v>medium</v>
      </c>
    </row>
    <row r="3620" spans="1:20" x14ac:dyDescent="0.35">
      <c r="A3620" s="4">
        <v>3619</v>
      </c>
      <c r="B3620" s="4" t="s">
        <v>65</v>
      </c>
      <c r="C3620" s="4" t="s">
        <v>16</v>
      </c>
      <c r="D3620" s="4" t="s">
        <v>17</v>
      </c>
      <c r="E3620" s="4" t="s">
        <v>26</v>
      </c>
      <c r="F3620" s="10" t="s">
        <v>251</v>
      </c>
      <c r="G3620" s="11" t="s">
        <v>307</v>
      </c>
      <c r="H3620" s="4">
        <v>18</v>
      </c>
      <c r="I3620" s="12">
        <v>25547.71</v>
      </c>
      <c r="J3620" s="12">
        <v>459858.78</v>
      </c>
      <c r="K3620" s="12">
        <v>4795.03</v>
      </c>
      <c r="L3620" s="4">
        <v>303</v>
      </c>
      <c r="M3620" s="4" t="s">
        <v>35</v>
      </c>
      <c r="N3620" s="4" t="str" cm="1">
        <f t="array" ref="N3620">_xlfn.SWITCH(E3620,"Delhi","North","Chennai","South","Hyderabad","South","Mumbai","Central","Bangalore","South")</f>
        <v>South</v>
      </c>
      <c r="O3620" s="12">
        <v>58527.75</v>
      </c>
      <c r="P3620" s="4">
        <f>Table1[[#This Row],[Delivery_Date]]-Table1[[#This Row],[Order_Date]]</f>
        <v>11</v>
      </c>
      <c r="Q3620" s="4" t="str">
        <f>IF(Table1[[#This Row],[Delivery delay days]]&gt;5,"delay","on time")</f>
        <v>delay</v>
      </c>
      <c r="R3620" s="10">
        <f>DATEVALUE(Table1[[#This Row],[Delivery_Date]])</f>
        <v>45283</v>
      </c>
      <c r="S3620" s="10">
        <f>DATEVALUE(Table1[[#This Row],[Order_Date]])</f>
        <v>45272</v>
      </c>
      <c r="T3620" s="4" t="str" cm="1">
        <f t="array" ref="T3620">_xlfn.IFS(Table1[[#This Row],[Inventory_Level]]&lt;=200,"low",Table1[[#This Row],[Inventory_Level]]&gt;=700,"high",Table1[[#This Row],[Inventory_Level]]&gt;200,"medium")</f>
        <v>medium</v>
      </c>
    </row>
    <row r="3621" spans="1:20" x14ac:dyDescent="0.35">
      <c r="A3621" s="4">
        <v>3620</v>
      </c>
      <c r="B3621" s="4" t="s">
        <v>65</v>
      </c>
      <c r="C3621" s="4" t="s">
        <v>24</v>
      </c>
      <c r="D3621" s="4" t="s">
        <v>17</v>
      </c>
      <c r="E3621" s="4" t="s">
        <v>60</v>
      </c>
      <c r="F3621" s="10" t="s">
        <v>296</v>
      </c>
      <c r="G3621" s="11" t="s">
        <v>315</v>
      </c>
      <c r="H3621" s="4">
        <v>70</v>
      </c>
      <c r="I3621" s="12">
        <v>44570.2</v>
      </c>
      <c r="J3621" s="12">
        <v>3119914</v>
      </c>
      <c r="K3621" s="12">
        <v>1079.6500000000001</v>
      </c>
      <c r="L3621" s="4">
        <v>321</v>
      </c>
      <c r="M3621" s="4" t="s">
        <v>42</v>
      </c>
      <c r="N3621" s="4" t="str" cm="1">
        <f t="array" ref="N3621">_xlfn.SWITCH(E3621,"Delhi","North","Chennai","South","Hyderabad","South","Mumbai","Central","Bangalore","South")</f>
        <v>South</v>
      </c>
      <c r="O3621" s="12">
        <v>763725.23</v>
      </c>
      <c r="P3621" s="4">
        <f>Table1[[#This Row],[Delivery_Date]]-Table1[[#This Row],[Order_Date]]</f>
        <v>7</v>
      </c>
      <c r="Q3621" s="4" t="str">
        <f>IF(Table1[[#This Row],[Delivery delay days]]&gt;5,"delay","on time")</f>
        <v>delay</v>
      </c>
      <c r="R3621" s="10">
        <f>DATEVALUE(Table1[[#This Row],[Delivery_Date]])</f>
        <v>45091</v>
      </c>
      <c r="S3621" s="10">
        <f>DATEVALUE(Table1[[#This Row],[Order_Date]])</f>
        <v>45084</v>
      </c>
      <c r="T3621" s="4" t="str" cm="1">
        <f t="array" ref="T3621">_xlfn.IFS(Table1[[#This Row],[Inventory_Level]]&lt;=200,"low",Table1[[#This Row],[Inventory_Level]]&gt;=700,"high",Table1[[#This Row],[Inventory_Level]]&gt;200,"medium")</f>
        <v>medium</v>
      </c>
    </row>
    <row r="3622" spans="1:20" x14ac:dyDescent="0.35">
      <c r="A3622" s="4">
        <v>3621</v>
      </c>
      <c r="B3622" s="4" t="s">
        <v>65</v>
      </c>
      <c r="C3622" s="4" t="s">
        <v>38</v>
      </c>
      <c r="D3622" s="4" t="s">
        <v>17</v>
      </c>
      <c r="E3622" s="4" t="s">
        <v>46</v>
      </c>
      <c r="F3622" s="10" t="s">
        <v>291</v>
      </c>
      <c r="G3622" s="11" t="s">
        <v>407</v>
      </c>
      <c r="H3622" s="4">
        <v>29</v>
      </c>
      <c r="I3622" s="12">
        <v>3283.88</v>
      </c>
      <c r="J3622" s="12">
        <v>95232.52</v>
      </c>
      <c r="K3622" s="12">
        <v>2917.31</v>
      </c>
      <c r="L3622" s="4">
        <v>355</v>
      </c>
      <c r="M3622" s="4" t="s">
        <v>29</v>
      </c>
      <c r="N3622" s="4" t="str" cm="1">
        <f t="array" ref="N3622">_xlfn.SWITCH(E3622,"Delhi","North","Chennai","South","Hyderabad","South","Mumbai","Central","Bangalore","South")</f>
        <v>South</v>
      </c>
      <c r="O3622" s="12">
        <v>23010.47</v>
      </c>
      <c r="P3622" s="4">
        <f>Table1[[#This Row],[Delivery_Date]]-Table1[[#This Row],[Order_Date]]</f>
        <v>2</v>
      </c>
      <c r="Q3622" s="4" t="str">
        <f>IF(Table1[[#This Row],[Delivery delay days]]&gt;5,"delay","on time")</f>
        <v>on time</v>
      </c>
      <c r="R3622" s="10">
        <f>DATEVALUE(Table1[[#This Row],[Delivery_Date]])</f>
        <v>45098</v>
      </c>
      <c r="S3622" s="10">
        <f>DATEVALUE(Table1[[#This Row],[Order_Date]])</f>
        <v>45096</v>
      </c>
      <c r="T3622" s="4" t="str" cm="1">
        <f t="array" ref="T3622">_xlfn.IFS(Table1[[#This Row],[Inventory_Level]]&lt;=200,"low",Table1[[#This Row],[Inventory_Level]]&gt;=700,"high",Table1[[#This Row],[Inventory_Level]]&gt;200,"medium")</f>
        <v>medium</v>
      </c>
    </row>
    <row r="3623" spans="1:20" x14ac:dyDescent="0.35">
      <c r="A3623" s="4">
        <v>3622</v>
      </c>
      <c r="B3623" s="4" t="s">
        <v>31</v>
      </c>
      <c r="C3623" s="4" t="s">
        <v>16</v>
      </c>
      <c r="D3623" s="4" t="s">
        <v>45</v>
      </c>
      <c r="E3623" s="4" t="s">
        <v>18</v>
      </c>
      <c r="F3623" s="10" t="s">
        <v>330</v>
      </c>
      <c r="G3623" s="11" t="s">
        <v>280</v>
      </c>
      <c r="H3623" s="4">
        <v>61</v>
      </c>
      <c r="I3623" s="12">
        <v>37468.559999999998</v>
      </c>
      <c r="J3623" s="12">
        <v>2285582.16</v>
      </c>
      <c r="K3623" s="12">
        <v>4441.2700000000004</v>
      </c>
      <c r="L3623" s="4">
        <v>797</v>
      </c>
      <c r="M3623" s="4" t="s">
        <v>21</v>
      </c>
      <c r="N3623" s="4" t="str" cm="1">
        <f t="array" ref="N3623">_xlfn.SWITCH(E3623,"Delhi","North","Chennai","South","Hyderabad","South","Mumbai","Central","Bangalore","South")</f>
        <v>North</v>
      </c>
      <c r="O3623" s="12">
        <v>170039</v>
      </c>
      <c r="P3623" s="4">
        <f>Table1[[#This Row],[Delivery_Date]]-Table1[[#This Row],[Order_Date]]</f>
        <v>10</v>
      </c>
      <c r="Q3623" s="4" t="str">
        <f>IF(Table1[[#This Row],[Delivery delay days]]&gt;5,"delay","on time")</f>
        <v>delay</v>
      </c>
      <c r="R3623" s="10">
        <f>DATEVALUE(Table1[[#This Row],[Delivery_Date]])</f>
        <v>45267</v>
      </c>
      <c r="S3623" s="10">
        <f>DATEVALUE(Table1[[#This Row],[Order_Date]])</f>
        <v>45257</v>
      </c>
      <c r="T3623" s="4" t="str" cm="1">
        <f t="array" ref="T3623">_xlfn.IFS(Table1[[#This Row],[Inventory_Level]]&lt;=200,"low",Table1[[#This Row],[Inventory_Level]]&gt;=700,"high",Table1[[#This Row],[Inventory_Level]]&gt;200,"medium")</f>
        <v>high</v>
      </c>
    </row>
    <row r="3624" spans="1:20" x14ac:dyDescent="0.35">
      <c r="A3624" s="4">
        <v>3623</v>
      </c>
      <c r="B3624" s="4" t="s">
        <v>51</v>
      </c>
      <c r="C3624" s="4" t="s">
        <v>24</v>
      </c>
      <c r="D3624" s="4" t="s">
        <v>45</v>
      </c>
      <c r="E3624" s="4" t="s">
        <v>52</v>
      </c>
      <c r="F3624" s="10" t="s">
        <v>125</v>
      </c>
      <c r="G3624" s="11" t="s">
        <v>298</v>
      </c>
      <c r="H3624" s="4">
        <v>68</v>
      </c>
      <c r="I3624" s="12">
        <v>19703.080000000002</v>
      </c>
      <c r="J3624" s="12">
        <v>1339809.44</v>
      </c>
      <c r="K3624" s="12">
        <v>2346.3000000000002</v>
      </c>
      <c r="L3624" s="4">
        <v>109</v>
      </c>
      <c r="M3624" s="4" t="s">
        <v>21</v>
      </c>
      <c r="N3624" s="4" t="str" cm="1">
        <f t="array" ref="N3624">_xlfn.SWITCH(E3624,"Delhi","North","Chennai","South","Hyderabad","South","Mumbai","Central","Bangalore","South")</f>
        <v>Central</v>
      </c>
      <c r="O3624" s="12">
        <v>153912.23000000001</v>
      </c>
      <c r="P3624" s="4">
        <f>Table1[[#This Row],[Delivery_Date]]-Table1[[#This Row],[Order_Date]]</f>
        <v>5</v>
      </c>
      <c r="Q3624" s="4" t="str">
        <f>IF(Table1[[#This Row],[Delivery delay days]]&gt;5,"delay","on time")</f>
        <v>on time</v>
      </c>
      <c r="R3624" s="10">
        <f>DATEVALUE(Table1[[#This Row],[Delivery_Date]])</f>
        <v>45072</v>
      </c>
      <c r="S3624" s="10">
        <f>DATEVALUE(Table1[[#This Row],[Order_Date]])</f>
        <v>45067</v>
      </c>
      <c r="T3624" s="4" t="str" cm="1">
        <f t="array" ref="T3624">_xlfn.IFS(Table1[[#This Row],[Inventory_Level]]&lt;=200,"low",Table1[[#This Row],[Inventory_Level]]&gt;=700,"high",Table1[[#This Row],[Inventory_Level]]&gt;200,"medium")</f>
        <v>low</v>
      </c>
    </row>
    <row r="3625" spans="1:20" x14ac:dyDescent="0.35">
      <c r="A3625" s="4">
        <v>3624</v>
      </c>
      <c r="B3625" s="4" t="s">
        <v>15</v>
      </c>
      <c r="C3625" s="4" t="s">
        <v>24</v>
      </c>
      <c r="D3625" s="4" t="s">
        <v>39</v>
      </c>
      <c r="E3625" s="4" t="s">
        <v>26</v>
      </c>
      <c r="F3625" s="10" t="s">
        <v>248</v>
      </c>
      <c r="G3625" s="11" t="s">
        <v>224</v>
      </c>
      <c r="H3625" s="4">
        <v>69</v>
      </c>
      <c r="I3625" s="12">
        <v>20258.990000000002</v>
      </c>
      <c r="J3625" s="12">
        <v>1397870.31</v>
      </c>
      <c r="K3625" s="12">
        <v>2239.2399999999998</v>
      </c>
      <c r="L3625" s="4">
        <v>289</v>
      </c>
      <c r="M3625" s="4" t="s">
        <v>29</v>
      </c>
      <c r="N3625" s="4" t="str" cm="1">
        <f t="array" ref="N3625">_xlfn.SWITCH(E3625,"Delhi","North","Chennai","South","Hyderabad","South","Mumbai","Central","Bangalore","South")</f>
        <v>South</v>
      </c>
      <c r="O3625" s="12">
        <v>132087.19</v>
      </c>
      <c r="P3625" s="4">
        <f>Table1[[#This Row],[Delivery_Date]]-Table1[[#This Row],[Order_Date]]</f>
        <v>1</v>
      </c>
      <c r="Q3625" s="4" t="str">
        <f>IF(Table1[[#This Row],[Delivery delay days]]&gt;5,"delay","on time")</f>
        <v>on time</v>
      </c>
      <c r="R3625" s="10">
        <f>DATEVALUE(Table1[[#This Row],[Delivery_Date]])</f>
        <v>45030</v>
      </c>
      <c r="S3625" s="10">
        <f>DATEVALUE(Table1[[#This Row],[Order_Date]])</f>
        <v>45029</v>
      </c>
      <c r="T3625" s="4" t="str" cm="1">
        <f t="array" ref="T3625">_xlfn.IFS(Table1[[#This Row],[Inventory_Level]]&lt;=200,"low",Table1[[#This Row],[Inventory_Level]]&gt;=700,"high",Table1[[#This Row],[Inventory_Level]]&gt;200,"medium")</f>
        <v>medium</v>
      </c>
    </row>
    <row r="3626" spans="1:20" x14ac:dyDescent="0.35">
      <c r="A3626" s="4">
        <v>3625</v>
      </c>
      <c r="B3626" s="4" t="s">
        <v>23</v>
      </c>
      <c r="C3626" s="4" t="s">
        <v>38</v>
      </c>
      <c r="D3626" s="4" t="s">
        <v>39</v>
      </c>
      <c r="E3626" s="4" t="s">
        <v>26</v>
      </c>
      <c r="F3626" s="10" t="s">
        <v>157</v>
      </c>
      <c r="G3626" s="11" t="s">
        <v>415</v>
      </c>
      <c r="H3626" s="4">
        <v>12</v>
      </c>
      <c r="I3626" s="12">
        <v>33997.89</v>
      </c>
      <c r="J3626" s="12">
        <v>407974.68</v>
      </c>
      <c r="K3626" s="12">
        <v>2939.67</v>
      </c>
      <c r="L3626" s="4">
        <v>783</v>
      </c>
      <c r="M3626" s="4" t="s">
        <v>29</v>
      </c>
      <c r="N3626" s="4" t="str" cm="1">
        <f t="array" ref="N3626">_xlfn.SWITCH(E3626,"Delhi","North","Chennai","South","Hyderabad","South","Mumbai","Central","Bangalore","South")</f>
        <v>South</v>
      </c>
      <c r="O3626" s="12">
        <v>94521.66</v>
      </c>
      <c r="P3626" s="4">
        <f>Table1[[#This Row],[Delivery_Date]]-Table1[[#This Row],[Order_Date]]</f>
        <v>4</v>
      </c>
      <c r="Q3626" s="4" t="str">
        <f>IF(Table1[[#This Row],[Delivery delay days]]&gt;5,"delay","on time")</f>
        <v>on time</v>
      </c>
      <c r="R3626" s="10">
        <f>DATEVALUE(Table1[[#This Row],[Delivery_Date]])</f>
        <v>44974</v>
      </c>
      <c r="S3626" s="10">
        <f>DATEVALUE(Table1[[#This Row],[Order_Date]])</f>
        <v>44970</v>
      </c>
      <c r="T3626" s="4" t="str" cm="1">
        <f t="array" ref="T3626">_xlfn.IFS(Table1[[#This Row],[Inventory_Level]]&lt;=200,"low",Table1[[#This Row],[Inventory_Level]]&gt;=700,"high",Table1[[#This Row],[Inventory_Level]]&gt;200,"medium")</f>
        <v>high</v>
      </c>
    </row>
    <row r="3627" spans="1:20" x14ac:dyDescent="0.35">
      <c r="A3627" s="4">
        <v>3626</v>
      </c>
      <c r="B3627" s="4" t="s">
        <v>15</v>
      </c>
      <c r="C3627" s="4" t="s">
        <v>38</v>
      </c>
      <c r="D3627" s="4" t="s">
        <v>45</v>
      </c>
      <c r="E3627" s="4" t="s">
        <v>26</v>
      </c>
      <c r="F3627" s="10" t="s">
        <v>199</v>
      </c>
      <c r="G3627" s="11" t="s">
        <v>326</v>
      </c>
      <c r="H3627" s="4">
        <v>80</v>
      </c>
      <c r="I3627" s="12">
        <v>39966.58</v>
      </c>
      <c r="J3627" s="12">
        <v>3197326.4</v>
      </c>
      <c r="K3627" s="12">
        <v>737.64</v>
      </c>
      <c r="L3627" s="4">
        <v>608</v>
      </c>
      <c r="M3627" s="4" t="s">
        <v>42</v>
      </c>
      <c r="N3627" s="4" t="str" cm="1">
        <f t="array" ref="N3627">_xlfn.SWITCH(E3627,"Delhi","North","Chennai","South","Hyderabad","South","Mumbai","Central","Bangalore","South")</f>
        <v>South</v>
      </c>
      <c r="O3627" s="12">
        <v>739822.32</v>
      </c>
      <c r="P3627" s="4">
        <f>Table1[[#This Row],[Delivery_Date]]-Table1[[#This Row],[Order_Date]]</f>
        <v>2</v>
      </c>
      <c r="Q3627" s="4" t="str">
        <f>IF(Table1[[#This Row],[Delivery delay days]]&gt;5,"delay","on time")</f>
        <v>on time</v>
      </c>
      <c r="R3627" s="10">
        <f>DATEVALUE(Table1[[#This Row],[Delivery_Date]])</f>
        <v>45112</v>
      </c>
      <c r="S3627" s="10">
        <f>DATEVALUE(Table1[[#This Row],[Order_Date]])</f>
        <v>45110</v>
      </c>
      <c r="T3627" s="4" t="str" cm="1">
        <f t="array" ref="T3627">_xlfn.IFS(Table1[[#This Row],[Inventory_Level]]&lt;=200,"low",Table1[[#This Row],[Inventory_Level]]&gt;=700,"high",Table1[[#This Row],[Inventory_Level]]&gt;200,"medium")</f>
        <v>medium</v>
      </c>
    </row>
    <row r="3628" spans="1:20" x14ac:dyDescent="0.35">
      <c r="A3628" s="4">
        <v>3627</v>
      </c>
      <c r="B3628" s="4" t="s">
        <v>65</v>
      </c>
      <c r="C3628" s="4" t="s">
        <v>24</v>
      </c>
      <c r="D3628" s="4" t="s">
        <v>45</v>
      </c>
      <c r="E3628" s="4" t="s">
        <v>18</v>
      </c>
      <c r="F3628" s="10" t="s">
        <v>66</v>
      </c>
      <c r="G3628" s="11" t="s">
        <v>200</v>
      </c>
      <c r="H3628" s="4">
        <v>67</v>
      </c>
      <c r="I3628" s="12">
        <v>530.58000000000004</v>
      </c>
      <c r="J3628" s="12">
        <v>35548.86</v>
      </c>
      <c r="K3628" s="12">
        <v>3279.19</v>
      </c>
      <c r="L3628" s="4">
        <v>384</v>
      </c>
      <c r="M3628" s="4" t="s">
        <v>42</v>
      </c>
      <c r="N3628" s="4" t="str" cm="1">
        <f t="array" ref="N3628">_xlfn.SWITCH(E3628,"Delhi","North","Chennai","South","Hyderabad","South","Mumbai","Central","Bangalore","South")</f>
        <v>North</v>
      </c>
      <c r="O3628" s="12">
        <v>3355.69</v>
      </c>
      <c r="P3628" s="4">
        <f>Table1[[#This Row],[Delivery_Date]]-Table1[[#This Row],[Order_Date]]</f>
        <v>3</v>
      </c>
      <c r="Q3628" s="4" t="str">
        <f>IF(Table1[[#This Row],[Delivery delay days]]&gt;5,"delay","on time")</f>
        <v>on time</v>
      </c>
      <c r="R3628" s="10">
        <f>DATEVALUE(Table1[[#This Row],[Delivery_Date]])</f>
        <v>45172</v>
      </c>
      <c r="S3628" s="10">
        <f>DATEVALUE(Table1[[#This Row],[Order_Date]])</f>
        <v>45169</v>
      </c>
      <c r="T3628" s="4" t="str" cm="1">
        <f t="array" ref="T3628">_xlfn.IFS(Table1[[#This Row],[Inventory_Level]]&lt;=200,"low",Table1[[#This Row],[Inventory_Level]]&gt;=700,"high",Table1[[#This Row],[Inventory_Level]]&gt;200,"medium")</f>
        <v>medium</v>
      </c>
    </row>
    <row r="3629" spans="1:20" x14ac:dyDescent="0.35">
      <c r="A3629" s="4">
        <v>3628</v>
      </c>
      <c r="B3629" s="4" t="s">
        <v>44</v>
      </c>
      <c r="C3629" s="4" t="s">
        <v>16</v>
      </c>
      <c r="D3629" s="4" t="s">
        <v>25</v>
      </c>
      <c r="E3629" s="4" t="s">
        <v>26</v>
      </c>
      <c r="F3629" s="10" t="s">
        <v>156</v>
      </c>
      <c r="G3629" s="11" t="s">
        <v>321</v>
      </c>
      <c r="H3629" s="4">
        <v>37</v>
      </c>
      <c r="I3629" s="12">
        <v>36931.089999999997</v>
      </c>
      <c r="J3629" s="12">
        <v>1366450.33</v>
      </c>
      <c r="K3629" s="12">
        <v>2424.1799999999998</v>
      </c>
      <c r="L3629" s="4">
        <v>564</v>
      </c>
      <c r="M3629" s="4" t="s">
        <v>42</v>
      </c>
      <c r="N3629" s="4" t="str" cm="1">
        <f t="array" ref="N3629">_xlfn.SWITCH(E3629,"Delhi","North","Chennai","South","Hyderabad","South","Mumbai","Central","Bangalore","South")</f>
        <v>South</v>
      </c>
      <c r="O3629" s="12">
        <v>83452.289999999994</v>
      </c>
      <c r="P3629" s="4">
        <f>Table1[[#This Row],[Delivery_Date]]-Table1[[#This Row],[Order_Date]]</f>
        <v>12</v>
      </c>
      <c r="Q3629" s="4" t="str">
        <f>IF(Table1[[#This Row],[Delivery delay days]]&gt;5,"delay","on time")</f>
        <v>delay</v>
      </c>
      <c r="R3629" s="10">
        <f>DATEVALUE(Table1[[#This Row],[Delivery_Date]])</f>
        <v>45085</v>
      </c>
      <c r="S3629" s="10">
        <f>DATEVALUE(Table1[[#This Row],[Order_Date]])</f>
        <v>45073</v>
      </c>
      <c r="T3629" s="4" t="str" cm="1">
        <f t="array" ref="T3629">_xlfn.IFS(Table1[[#This Row],[Inventory_Level]]&lt;=200,"low",Table1[[#This Row],[Inventory_Level]]&gt;=700,"high",Table1[[#This Row],[Inventory_Level]]&gt;200,"medium")</f>
        <v>medium</v>
      </c>
    </row>
    <row r="3630" spans="1:20" x14ac:dyDescent="0.35">
      <c r="A3630" s="4">
        <v>3629</v>
      </c>
      <c r="B3630" s="4" t="s">
        <v>65</v>
      </c>
      <c r="C3630" s="4" t="s">
        <v>38</v>
      </c>
      <c r="D3630" s="4" t="s">
        <v>25</v>
      </c>
      <c r="E3630" s="4" t="s">
        <v>46</v>
      </c>
      <c r="F3630" s="10" t="s">
        <v>223</v>
      </c>
      <c r="G3630" s="11" t="s">
        <v>114</v>
      </c>
      <c r="H3630" s="4">
        <v>40</v>
      </c>
      <c r="I3630" s="12">
        <v>23903.040000000001</v>
      </c>
      <c r="J3630" s="12">
        <v>956121.59999999998</v>
      </c>
      <c r="K3630" s="12">
        <v>4090.62</v>
      </c>
      <c r="L3630" s="4">
        <v>465</v>
      </c>
      <c r="M3630" s="4" t="s">
        <v>29</v>
      </c>
      <c r="N3630" s="4" t="str" cm="1">
        <f t="array" ref="N3630">_xlfn.SWITCH(E3630,"Delhi","North","Chennai","South","Hyderabad","South","Mumbai","Central","Bangalore","South")</f>
        <v>South</v>
      </c>
      <c r="O3630" s="12">
        <v>103793.05</v>
      </c>
      <c r="P3630" s="4">
        <f>Table1[[#This Row],[Delivery_Date]]-Table1[[#This Row],[Order_Date]]</f>
        <v>1</v>
      </c>
      <c r="Q3630" s="4" t="str">
        <f>IF(Table1[[#This Row],[Delivery delay days]]&gt;5,"delay","on time")</f>
        <v>on time</v>
      </c>
      <c r="R3630" s="10">
        <f>DATEVALUE(Table1[[#This Row],[Delivery_Date]])</f>
        <v>45236</v>
      </c>
      <c r="S3630" s="10">
        <f>DATEVALUE(Table1[[#This Row],[Order_Date]])</f>
        <v>45235</v>
      </c>
      <c r="T3630" s="4" t="str" cm="1">
        <f t="array" ref="T3630">_xlfn.IFS(Table1[[#This Row],[Inventory_Level]]&lt;=200,"low",Table1[[#This Row],[Inventory_Level]]&gt;=700,"high",Table1[[#This Row],[Inventory_Level]]&gt;200,"medium")</f>
        <v>medium</v>
      </c>
    </row>
    <row r="3631" spans="1:20" x14ac:dyDescent="0.35">
      <c r="A3631" s="4">
        <v>3630</v>
      </c>
      <c r="B3631" s="4" t="s">
        <v>37</v>
      </c>
      <c r="C3631" s="4" t="s">
        <v>24</v>
      </c>
      <c r="D3631" s="4" t="s">
        <v>17</v>
      </c>
      <c r="E3631" s="4" t="s">
        <v>26</v>
      </c>
      <c r="F3631" s="10" t="s">
        <v>396</v>
      </c>
      <c r="G3631" s="11" t="s">
        <v>106</v>
      </c>
      <c r="H3631" s="4">
        <v>75</v>
      </c>
      <c r="I3631" s="12">
        <v>42797.39</v>
      </c>
      <c r="J3631" s="12">
        <v>3209804.25</v>
      </c>
      <c r="K3631" s="12">
        <v>3314.31</v>
      </c>
      <c r="L3631" s="4">
        <v>499</v>
      </c>
      <c r="M3631" s="4" t="s">
        <v>21</v>
      </c>
      <c r="N3631" s="4" t="str" cm="1">
        <f t="array" ref="N3631">_xlfn.SWITCH(E3631,"Delhi","North","Chennai","South","Hyderabad","South","Mumbai","Central","Bangalore","South")</f>
        <v>South</v>
      </c>
      <c r="O3631" s="12">
        <v>223556.08</v>
      </c>
      <c r="P3631" s="4">
        <f>Table1[[#This Row],[Delivery_Date]]-Table1[[#This Row],[Order_Date]]</f>
        <v>11</v>
      </c>
      <c r="Q3631" s="4" t="str">
        <f>IF(Table1[[#This Row],[Delivery delay days]]&gt;5,"delay","on time")</f>
        <v>delay</v>
      </c>
      <c r="R3631" s="10">
        <f>DATEVALUE(Table1[[#This Row],[Delivery_Date]])</f>
        <v>45266</v>
      </c>
      <c r="S3631" s="10">
        <f>DATEVALUE(Table1[[#This Row],[Order_Date]])</f>
        <v>45255</v>
      </c>
      <c r="T3631" s="4" t="str" cm="1">
        <f t="array" ref="T3631">_xlfn.IFS(Table1[[#This Row],[Inventory_Level]]&lt;=200,"low",Table1[[#This Row],[Inventory_Level]]&gt;=700,"high",Table1[[#This Row],[Inventory_Level]]&gt;200,"medium")</f>
        <v>medium</v>
      </c>
    </row>
    <row r="3632" spans="1:20" x14ac:dyDescent="0.35">
      <c r="A3632" s="4">
        <v>3631</v>
      </c>
      <c r="B3632" s="4" t="s">
        <v>31</v>
      </c>
      <c r="C3632" s="4" t="s">
        <v>24</v>
      </c>
      <c r="D3632" s="4" t="s">
        <v>25</v>
      </c>
      <c r="E3632" s="4" t="s">
        <v>60</v>
      </c>
      <c r="F3632" s="10" t="s">
        <v>223</v>
      </c>
      <c r="G3632" s="11" t="s">
        <v>114</v>
      </c>
      <c r="H3632" s="4">
        <v>48</v>
      </c>
      <c r="I3632" s="12">
        <v>25563.759999999998</v>
      </c>
      <c r="J3632" s="12">
        <v>1227060.48</v>
      </c>
      <c r="K3632" s="12">
        <v>1237.3699999999999</v>
      </c>
      <c r="L3632" s="4">
        <v>776</v>
      </c>
      <c r="M3632" s="4" t="s">
        <v>29</v>
      </c>
      <c r="N3632" s="4" t="str" cm="1">
        <f t="array" ref="N3632">_xlfn.SWITCH(E3632,"Delhi","North","Chennai","South","Hyderabad","South","Mumbai","Central","Bangalore","South")</f>
        <v>South</v>
      </c>
      <c r="O3632" s="12">
        <v>80841.3</v>
      </c>
      <c r="P3632" s="4">
        <f>Table1[[#This Row],[Delivery_Date]]-Table1[[#This Row],[Order_Date]]</f>
        <v>1</v>
      </c>
      <c r="Q3632" s="4" t="str">
        <f>IF(Table1[[#This Row],[Delivery delay days]]&gt;5,"delay","on time")</f>
        <v>on time</v>
      </c>
      <c r="R3632" s="10">
        <f>DATEVALUE(Table1[[#This Row],[Delivery_Date]])</f>
        <v>45236</v>
      </c>
      <c r="S3632" s="10">
        <f>DATEVALUE(Table1[[#This Row],[Order_Date]])</f>
        <v>45235</v>
      </c>
      <c r="T3632" s="4" t="str" cm="1">
        <f t="array" ref="T3632">_xlfn.IFS(Table1[[#This Row],[Inventory_Level]]&lt;=200,"low",Table1[[#This Row],[Inventory_Level]]&gt;=700,"high",Table1[[#This Row],[Inventory_Level]]&gt;200,"medium")</f>
        <v>high</v>
      </c>
    </row>
    <row r="3633" spans="1:20" x14ac:dyDescent="0.35">
      <c r="A3633" s="4">
        <v>3632</v>
      </c>
      <c r="B3633" s="4" t="s">
        <v>23</v>
      </c>
      <c r="C3633" s="4" t="s">
        <v>38</v>
      </c>
      <c r="D3633" s="4" t="s">
        <v>32</v>
      </c>
      <c r="E3633" s="4" t="s">
        <v>60</v>
      </c>
      <c r="F3633" s="10" t="s">
        <v>89</v>
      </c>
      <c r="G3633" s="11" t="s">
        <v>97</v>
      </c>
      <c r="H3633" s="4">
        <v>21</v>
      </c>
      <c r="I3633" s="12">
        <v>43063.33</v>
      </c>
      <c r="J3633" s="12">
        <v>904329.93</v>
      </c>
      <c r="K3633" s="12">
        <v>818.41</v>
      </c>
      <c r="L3633" s="4">
        <v>905</v>
      </c>
      <c r="M3633" s="4" t="s">
        <v>42</v>
      </c>
      <c r="N3633" s="4" t="str" cm="1">
        <f t="array" ref="N3633">_xlfn.SWITCH(E3633,"Delhi","North","Chennai","South","Hyderabad","South","Mumbai","Central","Bangalore","South")</f>
        <v>South</v>
      </c>
      <c r="O3633" s="12">
        <v>217695.75</v>
      </c>
      <c r="P3633" s="4">
        <f>Table1[[#This Row],[Delivery_Date]]-Table1[[#This Row],[Order_Date]]</f>
        <v>7</v>
      </c>
      <c r="Q3633" s="4" t="str">
        <f>IF(Table1[[#This Row],[Delivery delay days]]&gt;5,"delay","on time")</f>
        <v>delay</v>
      </c>
      <c r="R3633" s="10">
        <f>DATEVALUE(Table1[[#This Row],[Delivery_Date]])</f>
        <v>45123</v>
      </c>
      <c r="S3633" s="10">
        <f>DATEVALUE(Table1[[#This Row],[Order_Date]])</f>
        <v>45116</v>
      </c>
      <c r="T3633" s="4" t="str" cm="1">
        <f t="array" ref="T3633">_xlfn.IFS(Table1[[#This Row],[Inventory_Level]]&lt;=200,"low",Table1[[#This Row],[Inventory_Level]]&gt;=700,"high",Table1[[#This Row],[Inventory_Level]]&gt;200,"medium")</f>
        <v>high</v>
      </c>
    </row>
    <row r="3634" spans="1:20" x14ac:dyDescent="0.35">
      <c r="A3634" s="4">
        <v>3633</v>
      </c>
      <c r="B3634" s="4" t="s">
        <v>15</v>
      </c>
      <c r="C3634" s="4" t="s">
        <v>38</v>
      </c>
      <c r="D3634" s="4" t="s">
        <v>39</v>
      </c>
      <c r="E3634" s="4" t="s">
        <v>52</v>
      </c>
      <c r="F3634" s="10" t="s">
        <v>275</v>
      </c>
      <c r="G3634" s="11" t="s">
        <v>210</v>
      </c>
      <c r="H3634" s="4">
        <v>61</v>
      </c>
      <c r="I3634" s="12">
        <v>17090.11</v>
      </c>
      <c r="J3634" s="12">
        <v>1042496.71</v>
      </c>
      <c r="K3634" s="12">
        <v>4875.6400000000003</v>
      </c>
      <c r="L3634" s="4">
        <v>608</v>
      </c>
      <c r="M3634" s="4" t="s">
        <v>29</v>
      </c>
      <c r="N3634" s="4" t="str" cm="1">
        <f t="array" ref="N3634">_xlfn.SWITCH(E3634,"Delhi","North","Chennai","South","Hyderabad","South","Mumbai","Central","Bangalore","South")</f>
        <v>Central</v>
      </c>
      <c r="O3634" s="12">
        <v>102289.88</v>
      </c>
      <c r="P3634" s="4">
        <f>Table1[[#This Row],[Delivery_Date]]-Table1[[#This Row],[Order_Date]]</f>
        <v>8</v>
      </c>
      <c r="Q3634" s="4" t="str">
        <f>IF(Table1[[#This Row],[Delivery delay days]]&gt;5,"delay","on time")</f>
        <v>delay</v>
      </c>
      <c r="R3634" s="10">
        <f>DATEVALUE(Table1[[#This Row],[Delivery_Date]])</f>
        <v>45007</v>
      </c>
      <c r="S3634" s="10">
        <f>DATEVALUE(Table1[[#This Row],[Order_Date]])</f>
        <v>44999</v>
      </c>
      <c r="T3634" s="4" t="str" cm="1">
        <f t="array" ref="T3634">_xlfn.IFS(Table1[[#This Row],[Inventory_Level]]&lt;=200,"low",Table1[[#This Row],[Inventory_Level]]&gt;=700,"high",Table1[[#This Row],[Inventory_Level]]&gt;200,"medium")</f>
        <v>medium</v>
      </c>
    </row>
    <row r="3635" spans="1:20" x14ac:dyDescent="0.35">
      <c r="A3635" s="4">
        <v>3634</v>
      </c>
      <c r="B3635" s="4" t="s">
        <v>15</v>
      </c>
      <c r="C3635" s="4" t="s">
        <v>38</v>
      </c>
      <c r="D3635" s="4" t="s">
        <v>17</v>
      </c>
      <c r="E3635" s="4" t="s">
        <v>46</v>
      </c>
      <c r="F3635" s="10" t="s">
        <v>271</v>
      </c>
      <c r="G3635" s="11" t="s">
        <v>131</v>
      </c>
      <c r="H3635" s="4">
        <v>77</v>
      </c>
      <c r="I3635" s="12">
        <v>23999.26</v>
      </c>
      <c r="J3635" s="12">
        <v>1847943.02</v>
      </c>
      <c r="K3635" s="12">
        <v>2283.9699999999998</v>
      </c>
      <c r="L3635" s="4">
        <v>579</v>
      </c>
      <c r="M3635" s="4" t="s">
        <v>35</v>
      </c>
      <c r="N3635" s="4" t="str" cm="1">
        <f t="array" ref="N3635">_xlfn.SWITCH(E3635,"Delhi","North","Chennai","South","Hyderabad","South","Mumbai","Central","Bangalore","South")</f>
        <v>South</v>
      </c>
      <c r="O3635" s="12">
        <v>215438.16</v>
      </c>
      <c r="P3635" s="4">
        <f>Table1[[#This Row],[Delivery_Date]]-Table1[[#This Row],[Order_Date]]</f>
        <v>10</v>
      </c>
      <c r="Q3635" s="4" t="str">
        <f>IF(Table1[[#This Row],[Delivery delay days]]&gt;5,"delay","on time")</f>
        <v>delay</v>
      </c>
      <c r="R3635" s="10">
        <f>DATEVALUE(Table1[[#This Row],[Delivery_Date]])</f>
        <v>45131</v>
      </c>
      <c r="S3635" s="10">
        <f>DATEVALUE(Table1[[#This Row],[Order_Date]])</f>
        <v>45121</v>
      </c>
      <c r="T3635" s="4" t="str" cm="1">
        <f t="array" ref="T3635">_xlfn.IFS(Table1[[#This Row],[Inventory_Level]]&lt;=200,"low",Table1[[#This Row],[Inventory_Level]]&gt;=700,"high",Table1[[#This Row],[Inventory_Level]]&gt;200,"medium")</f>
        <v>medium</v>
      </c>
    </row>
    <row r="3636" spans="1:20" x14ac:dyDescent="0.35">
      <c r="A3636" s="4">
        <v>3635</v>
      </c>
      <c r="B3636" s="4" t="s">
        <v>59</v>
      </c>
      <c r="C3636" s="4" t="s">
        <v>38</v>
      </c>
      <c r="D3636" s="4" t="s">
        <v>25</v>
      </c>
      <c r="E3636" s="4" t="s">
        <v>52</v>
      </c>
      <c r="F3636" s="10" t="s">
        <v>305</v>
      </c>
      <c r="G3636" s="11" t="s">
        <v>237</v>
      </c>
      <c r="H3636" s="4">
        <v>21</v>
      </c>
      <c r="I3636" s="12">
        <v>11096.39</v>
      </c>
      <c r="J3636" s="12">
        <v>233024.19</v>
      </c>
      <c r="K3636" s="12">
        <v>191.29</v>
      </c>
      <c r="L3636" s="4">
        <v>539</v>
      </c>
      <c r="M3636" s="4" t="s">
        <v>29</v>
      </c>
      <c r="N3636" s="4" t="str" cm="1">
        <f t="array" ref="N3636">_xlfn.SWITCH(E3636,"Delhi","North","Chennai","South","Hyderabad","South","Mumbai","Central","Bangalore","South")</f>
        <v>Central</v>
      </c>
      <c r="O3636" s="12">
        <v>33831.01</v>
      </c>
      <c r="P3636" s="4">
        <f>Table1[[#This Row],[Delivery_Date]]-Table1[[#This Row],[Order_Date]]</f>
        <v>12</v>
      </c>
      <c r="Q3636" s="4" t="str">
        <f>IF(Table1[[#This Row],[Delivery delay days]]&gt;5,"delay","on time")</f>
        <v>delay</v>
      </c>
      <c r="R3636" s="10">
        <f>DATEVALUE(Table1[[#This Row],[Delivery_Date]])</f>
        <v>45303</v>
      </c>
      <c r="S3636" s="10">
        <f>DATEVALUE(Table1[[#This Row],[Order_Date]])</f>
        <v>45291</v>
      </c>
      <c r="T3636" s="4" t="str" cm="1">
        <f t="array" ref="T3636">_xlfn.IFS(Table1[[#This Row],[Inventory_Level]]&lt;=200,"low",Table1[[#This Row],[Inventory_Level]]&gt;=700,"high",Table1[[#This Row],[Inventory_Level]]&gt;200,"medium")</f>
        <v>medium</v>
      </c>
    </row>
    <row r="3637" spans="1:20" x14ac:dyDescent="0.35">
      <c r="A3637" s="4">
        <v>3636</v>
      </c>
      <c r="B3637" s="4" t="s">
        <v>31</v>
      </c>
      <c r="C3637" s="4" t="s">
        <v>24</v>
      </c>
      <c r="D3637" s="4" t="s">
        <v>25</v>
      </c>
      <c r="E3637" s="4" t="s">
        <v>52</v>
      </c>
      <c r="F3637" s="10" t="s">
        <v>412</v>
      </c>
      <c r="G3637" s="11" t="s">
        <v>227</v>
      </c>
      <c r="H3637" s="4">
        <v>35</v>
      </c>
      <c r="I3637" s="12">
        <v>993.18</v>
      </c>
      <c r="J3637" s="12">
        <v>34761.300000000003</v>
      </c>
      <c r="K3637" s="12">
        <v>1902.52</v>
      </c>
      <c r="L3637" s="4">
        <v>140</v>
      </c>
      <c r="M3637" s="4" t="s">
        <v>42</v>
      </c>
      <c r="N3637" s="4" t="str" cm="1">
        <f t="array" ref="N3637">_xlfn.SWITCH(E3637,"Delhi","North","Chennai","South","Hyderabad","South","Mumbai","Central","Bangalore","South")</f>
        <v>Central</v>
      </c>
      <c r="O3637" s="12">
        <v>8026.87</v>
      </c>
      <c r="P3637" s="4">
        <f>Table1[[#This Row],[Delivery_Date]]-Table1[[#This Row],[Order_Date]]</f>
        <v>15</v>
      </c>
      <c r="Q3637" s="4" t="str">
        <f>IF(Table1[[#This Row],[Delivery delay days]]&gt;5,"delay","on time")</f>
        <v>delay</v>
      </c>
      <c r="R3637" s="10">
        <f>DATEVALUE(Table1[[#This Row],[Delivery_Date]])</f>
        <v>45234</v>
      </c>
      <c r="S3637" s="10">
        <f>DATEVALUE(Table1[[#This Row],[Order_Date]])</f>
        <v>45219</v>
      </c>
      <c r="T3637" s="4" t="str" cm="1">
        <f t="array" ref="T3637">_xlfn.IFS(Table1[[#This Row],[Inventory_Level]]&lt;=200,"low",Table1[[#This Row],[Inventory_Level]]&gt;=700,"high",Table1[[#This Row],[Inventory_Level]]&gt;200,"medium")</f>
        <v>low</v>
      </c>
    </row>
    <row r="3638" spans="1:20" x14ac:dyDescent="0.35">
      <c r="A3638" s="4">
        <v>3637</v>
      </c>
      <c r="B3638" s="4" t="s">
        <v>15</v>
      </c>
      <c r="C3638" s="4" t="s">
        <v>16</v>
      </c>
      <c r="D3638" s="4" t="s">
        <v>45</v>
      </c>
      <c r="E3638" s="4" t="s">
        <v>52</v>
      </c>
      <c r="F3638" s="10" t="s">
        <v>191</v>
      </c>
      <c r="G3638" s="11" t="s">
        <v>275</v>
      </c>
      <c r="H3638" s="4">
        <v>48</v>
      </c>
      <c r="I3638" s="12">
        <v>10476.94</v>
      </c>
      <c r="J3638" s="12">
        <v>502893.12</v>
      </c>
      <c r="K3638" s="12">
        <v>2063.8000000000002</v>
      </c>
      <c r="L3638" s="4">
        <v>657</v>
      </c>
      <c r="M3638" s="4" t="s">
        <v>42</v>
      </c>
      <c r="N3638" s="4" t="str" cm="1">
        <f t="array" ref="N3638">_xlfn.SWITCH(E3638,"Delhi","North","Chennai","South","Hyderabad","South","Mumbai","Central","Bangalore","South")</f>
        <v>Central</v>
      </c>
      <c r="O3638" s="12">
        <v>122148.37</v>
      </c>
      <c r="P3638" s="4">
        <f>Table1[[#This Row],[Delivery_Date]]-Table1[[#This Row],[Order_Date]]</f>
        <v>12</v>
      </c>
      <c r="Q3638" s="4" t="str">
        <f>IF(Table1[[#This Row],[Delivery delay days]]&gt;5,"delay","on time")</f>
        <v>delay</v>
      </c>
      <c r="R3638" s="10">
        <f>DATEVALUE(Table1[[#This Row],[Delivery_Date]])</f>
        <v>44999</v>
      </c>
      <c r="S3638" s="10">
        <f>DATEVALUE(Table1[[#This Row],[Order_Date]])</f>
        <v>44987</v>
      </c>
      <c r="T3638" s="4" t="str" cm="1">
        <f t="array" ref="T3638">_xlfn.IFS(Table1[[#This Row],[Inventory_Level]]&lt;=200,"low",Table1[[#This Row],[Inventory_Level]]&gt;=700,"high",Table1[[#This Row],[Inventory_Level]]&gt;200,"medium")</f>
        <v>medium</v>
      </c>
    </row>
    <row r="3639" spans="1:20" x14ac:dyDescent="0.35">
      <c r="A3639" s="4">
        <v>3638</v>
      </c>
      <c r="B3639" s="4" t="s">
        <v>65</v>
      </c>
      <c r="C3639" s="4" t="s">
        <v>38</v>
      </c>
      <c r="D3639" s="4" t="s">
        <v>39</v>
      </c>
      <c r="E3639" s="4" t="s">
        <v>46</v>
      </c>
      <c r="F3639" s="10" t="s">
        <v>102</v>
      </c>
      <c r="G3639" s="11" t="s">
        <v>226</v>
      </c>
      <c r="H3639" s="4">
        <v>87</v>
      </c>
      <c r="I3639" s="12">
        <v>17142.5</v>
      </c>
      <c r="J3639" s="12">
        <v>1491397.5</v>
      </c>
      <c r="K3639" s="12">
        <v>4213.7299999999996</v>
      </c>
      <c r="L3639" s="4">
        <v>886</v>
      </c>
      <c r="M3639" s="4" t="s">
        <v>42</v>
      </c>
      <c r="N3639" s="4" t="str" cm="1">
        <f t="array" ref="N3639">_xlfn.SWITCH(E3639,"Delhi","North","Chennai","South","Hyderabad","South","Mumbai","Central","Bangalore","South")</f>
        <v>South</v>
      </c>
      <c r="O3639" s="12">
        <v>301665.75</v>
      </c>
      <c r="P3639" s="4">
        <f>Table1[[#This Row],[Delivery_Date]]-Table1[[#This Row],[Order_Date]]</f>
        <v>8</v>
      </c>
      <c r="Q3639" s="4" t="str">
        <f>IF(Table1[[#This Row],[Delivery delay days]]&gt;5,"delay","on time")</f>
        <v>delay</v>
      </c>
      <c r="R3639" s="10">
        <f>DATEVALUE(Table1[[#This Row],[Delivery_Date]])</f>
        <v>45005</v>
      </c>
      <c r="S3639" s="10">
        <f>DATEVALUE(Table1[[#This Row],[Order_Date]])</f>
        <v>44997</v>
      </c>
      <c r="T3639" s="4" t="str" cm="1">
        <f t="array" ref="T3639">_xlfn.IFS(Table1[[#This Row],[Inventory_Level]]&lt;=200,"low",Table1[[#This Row],[Inventory_Level]]&gt;=700,"high",Table1[[#This Row],[Inventory_Level]]&gt;200,"medium")</f>
        <v>high</v>
      </c>
    </row>
    <row r="3640" spans="1:20" x14ac:dyDescent="0.35">
      <c r="A3640" s="4">
        <v>3639</v>
      </c>
      <c r="B3640" s="4" t="s">
        <v>37</v>
      </c>
      <c r="C3640" s="4" t="s">
        <v>24</v>
      </c>
      <c r="D3640" s="4" t="s">
        <v>17</v>
      </c>
      <c r="E3640" s="4" t="s">
        <v>18</v>
      </c>
      <c r="F3640" s="10" t="s">
        <v>121</v>
      </c>
      <c r="G3640" s="11" t="s">
        <v>404</v>
      </c>
      <c r="H3640" s="4">
        <v>81</v>
      </c>
      <c r="I3640" s="12">
        <v>41835.64</v>
      </c>
      <c r="J3640" s="12">
        <v>3388686.84</v>
      </c>
      <c r="K3640" s="12">
        <v>3086.83</v>
      </c>
      <c r="L3640" s="4">
        <v>837</v>
      </c>
      <c r="M3640" s="4" t="s">
        <v>29</v>
      </c>
      <c r="N3640" s="4" t="str" cm="1">
        <f t="array" ref="N3640">_xlfn.SWITCH(E3640,"Delhi","North","Chennai","South","Hyderabad","South","Mumbai","Central","Bangalore","South")</f>
        <v>North</v>
      </c>
      <c r="O3640" s="12">
        <v>176126.82</v>
      </c>
      <c r="P3640" s="4">
        <f>Table1[[#This Row],[Delivery_Date]]-Table1[[#This Row],[Order_Date]]</f>
        <v>9</v>
      </c>
      <c r="Q3640" s="4" t="str">
        <f>IF(Table1[[#This Row],[Delivery delay days]]&gt;5,"delay","on time")</f>
        <v>delay</v>
      </c>
      <c r="R3640" s="10">
        <f>DATEVALUE(Table1[[#This Row],[Delivery_Date]])</f>
        <v>45092</v>
      </c>
      <c r="S3640" s="10">
        <f>DATEVALUE(Table1[[#This Row],[Order_Date]])</f>
        <v>45083</v>
      </c>
      <c r="T3640" s="4" t="str" cm="1">
        <f t="array" ref="T3640">_xlfn.IFS(Table1[[#This Row],[Inventory_Level]]&lt;=200,"low",Table1[[#This Row],[Inventory_Level]]&gt;=700,"high",Table1[[#This Row],[Inventory_Level]]&gt;200,"medium")</f>
        <v>high</v>
      </c>
    </row>
    <row r="3641" spans="1:20" x14ac:dyDescent="0.35">
      <c r="A3641" s="4">
        <v>3640</v>
      </c>
      <c r="B3641" s="4" t="s">
        <v>44</v>
      </c>
      <c r="C3641" s="4" t="s">
        <v>24</v>
      </c>
      <c r="D3641" s="4" t="s">
        <v>32</v>
      </c>
      <c r="E3641" s="4" t="s">
        <v>46</v>
      </c>
      <c r="F3641" s="10" t="s">
        <v>413</v>
      </c>
      <c r="G3641" s="11" t="s">
        <v>82</v>
      </c>
      <c r="H3641" s="4">
        <v>96</v>
      </c>
      <c r="I3641" s="12">
        <v>18982.669999999998</v>
      </c>
      <c r="J3641" s="12">
        <v>1822336.32</v>
      </c>
      <c r="K3641" s="12">
        <v>1960.24</v>
      </c>
      <c r="L3641" s="4">
        <v>610</v>
      </c>
      <c r="M3641" s="4" t="s">
        <v>29</v>
      </c>
      <c r="N3641" s="4" t="str" cm="1">
        <f t="array" ref="N3641">_xlfn.SWITCH(E3641,"Delhi","North","Chennai","South","Hyderabad","South","Mumbai","Central","Bangalore","South")</f>
        <v>South</v>
      </c>
      <c r="O3641" s="12">
        <v>333858.28999999998</v>
      </c>
      <c r="P3641" s="4">
        <f>Table1[[#This Row],[Delivery_Date]]-Table1[[#This Row],[Order_Date]]</f>
        <v>3</v>
      </c>
      <c r="Q3641" s="4" t="str">
        <f>IF(Table1[[#This Row],[Delivery delay days]]&gt;5,"delay","on time")</f>
        <v>on time</v>
      </c>
      <c r="R3641" s="10">
        <f>DATEVALUE(Table1[[#This Row],[Delivery_Date]])</f>
        <v>45054</v>
      </c>
      <c r="S3641" s="10">
        <f>DATEVALUE(Table1[[#This Row],[Order_Date]])</f>
        <v>45051</v>
      </c>
      <c r="T3641" s="4" t="str" cm="1">
        <f t="array" ref="T3641">_xlfn.IFS(Table1[[#This Row],[Inventory_Level]]&lt;=200,"low",Table1[[#This Row],[Inventory_Level]]&gt;=700,"high",Table1[[#This Row],[Inventory_Level]]&gt;200,"medium")</f>
        <v>medium</v>
      </c>
    </row>
    <row r="3642" spans="1:20" x14ac:dyDescent="0.35">
      <c r="A3642" s="4">
        <v>3641</v>
      </c>
      <c r="B3642" s="4" t="s">
        <v>65</v>
      </c>
      <c r="C3642" s="4" t="s">
        <v>16</v>
      </c>
      <c r="D3642" s="4" t="s">
        <v>39</v>
      </c>
      <c r="E3642" s="4" t="s">
        <v>18</v>
      </c>
      <c r="F3642" s="10" t="s">
        <v>267</v>
      </c>
      <c r="G3642" s="11" t="s">
        <v>412</v>
      </c>
      <c r="H3642" s="4">
        <v>33</v>
      </c>
      <c r="I3642" s="12">
        <v>43645.87</v>
      </c>
      <c r="J3642" s="12">
        <v>1440313.71</v>
      </c>
      <c r="K3642" s="12">
        <v>2369.3000000000002</v>
      </c>
      <c r="L3642" s="4">
        <v>462</v>
      </c>
      <c r="M3642" s="4" t="s">
        <v>42</v>
      </c>
      <c r="N3642" s="4" t="str" cm="1">
        <f t="array" ref="N3642">_xlfn.SWITCH(E3642,"Delhi","North","Chennai","South","Hyderabad","South","Mumbai","Central","Bangalore","South")</f>
        <v>North</v>
      </c>
      <c r="O3642" s="12">
        <v>281043.15000000002</v>
      </c>
      <c r="P3642" s="4">
        <f>Table1[[#This Row],[Delivery_Date]]-Table1[[#This Row],[Order_Date]]</f>
        <v>1</v>
      </c>
      <c r="Q3642" s="4" t="str">
        <f>IF(Table1[[#This Row],[Delivery delay days]]&gt;5,"delay","on time")</f>
        <v>on time</v>
      </c>
      <c r="R3642" s="10">
        <f>DATEVALUE(Table1[[#This Row],[Delivery_Date]])</f>
        <v>45219</v>
      </c>
      <c r="S3642" s="10">
        <f>DATEVALUE(Table1[[#This Row],[Order_Date]])</f>
        <v>45218</v>
      </c>
      <c r="T3642" s="4" t="str" cm="1">
        <f t="array" ref="T3642">_xlfn.IFS(Table1[[#This Row],[Inventory_Level]]&lt;=200,"low",Table1[[#This Row],[Inventory_Level]]&gt;=700,"high",Table1[[#This Row],[Inventory_Level]]&gt;200,"medium")</f>
        <v>medium</v>
      </c>
    </row>
    <row r="3643" spans="1:20" x14ac:dyDescent="0.35">
      <c r="A3643" s="4">
        <v>3642</v>
      </c>
      <c r="B3643" s="4" t="s">
        <v>37</v>
      </c>
      <c r="C3643" s="4" t="s">
        <v>38</v>
      </c>
      <c r="D3643" s="4" t="s">
        <v>45</v>
      </c>
      <c r="E3643" s="4" t="s">
        <v>60</v>
      </c>
      <c r="F3643" s="10" t="s">
        <v>291</v>
      </c>
      <c r="G3643" s="11" t="s">
        <v>198</v>
      </c>
      <c r="H3643" s="4">
        <v>100</v>
      </c>
      <c r="I3643" s="12">
        <v>4931.7</v>
      </c>
      <c r="J3643" s="12">
        <v>493170</v>
      </c>
      <c r="K3643" s="12">
        <v>2814.88</v>
      </c>
      <c r="L3643" s="4">
        <v>13</v>
      </c>
      <c r="M3643" s="4" t="s">
        <v>29</v>
      </c>
      <c r="N3643" s="4" t="str" cm="1">
        <f t="array" ref="N3643">_xlfn.SWITCH(E3643,"Delhi","North","Chennai","South","Hyderabad","South","Mumbai","Central","Bangalore","South")</f>
        <v>South</v>
      </c>
      <c r="O3643" s="12">
        <v>69412.820000000007</v>
      </c>
      <c r="P3643" s="4">
        <f>Table1[[#This Row],[Delivery_Date]]-Table1[[#This Row],[Order_Date]]</f>
        <v>11</v>
      </c>
      <c r="Q3643" s="4" t="str">
        <f>IF(Table1[[#This Row],[Delivery delay days]]&gt;5,"delay","on time")</f>
        <v>delay</v>
      </c>
      <c r="R3643" s="10">
        <f>DATEVALUE(Table1[[#This Row],[Delivery_Date]])</f>
        <v>45107</v>
      </c>
      <c r="S3643" s="10">
        <f>DATEVALUE(Table1[[#This Row],[Order_Date]])</f>
        <v>45096</v>
      </c>
      <c r="T3643" s="4" t="str" cm="1">
        <f t="array" ref="T3643">_xlfn.IFS(Table1[[#This Row],[Inventory_Level]]&lt;=200,"low",Table1[[#This Row],[Inventory_Level]]&gt;=700,"high",Table1[[#This Row],[Inventory_Level]]&gt;200,"medium")</f>
        <v>low</v>
      </c>
    </row>
    <row r="3644" spans="1:20" x14ac:dyDescent="0.35">
      <c r="A3644" s="4">
        <v>3643</v>
      </c>
      <c r="B3644" s="4" t="s">
        <v>15</v>
      </c>
      <c r="C3644" s="4" t="s">
        <v>16</v>
      </c>
      <c r="D3644" s="4" t="s">
        <v>39</v>
      </c>
      <c r="E3644" s="4" t="s">
        <v>52</v>
      </c>
      <c r="F3644" s="10" t="s">
        <v>166</v>
      </c>
      <c r="G3644" s="11" t="s">
        <v>130</v>
      </c>
      <c r="H3644" s="4">
        <v>85</v>
      </c>
      <c r="I3644" s="12">
        <v>31560.79</v>
      </c>
      <c r="J3644" s="12">
        <v>2682667.15</v>
      </c>
      <c r="K3644" s="12">
        <v>4325.87</v>
      </c>
      <c r="L3644" s="4">
        <v>151</v>
      </c>
      <c r="M3644" s="4" t="s">
        <v>29</v>
      </c>
      <c r="N3644" s="4" t="str" cm="1">
        <f t="array" ref="N3644">_xlfn.SWITCH(E3644,"Delhi","North","Chennai","South","Hyderabad","South","Mumbai","Central","Bangalore","South")</f>
        <v>Central</v>
      </c>
      <c r="O3644" s="12">
        <v>240238.8</v>
      </c>
      <c r="P3644" s="4">
        <f>Table1[[#This Row],[Delivery_Date]]-Table1[[#This Row],[Order_Date]]</f>
        <v>7</v>
      </c>
      <c r="Q3644" s="4" t="str">
        <f>IF(Table1[[#This Row],[Delivery delay days]]&gt;5,"delay","on time")</f>
        <v>delay</v>
      </c>
      <c r="R3644" s="10">
        <f>DATEVALUE(Table1[[#This Row],[Delivery_Date]])</f>
        <v>45125</v>
      </c>
      <c r="S3644" s="10">
        <f>DATEVALUE(Table1[[#This Row],[Order_Date]])</f>
        <v>45118</v>
      </c>
      <c r="T3644" s="4" t="str" cm="1">
        <f t="array" ref="T3644">_xlfn.IFS(Table1[[#This Row],[Inventory_Level]]&lt;=200,"low",Table1[[#This Row],[Inventory_Level]]&gt;=700,"high",Table1[[#This Row],[Inventory_Level]]&gt;200,"medium")</f>
        <v>low</v>
      </c>
    </row>
    <row r="3645" spans="1:20" x14ac:dyDescent="0.35">
      <c r="A3645" s="4">
        <v>3644</v>
      </c>
      <c r="B3645" s="4" t="s">
        <v>51</v>
      </c>
      <c r="C3645" s="4" t="s">
        <v>16</v>
      </c>
      <c r="D3645" s="4" t="s">
        <v>32</v>
      </c>
      <c r="E3645" s="4" t="s">
        <v>18</v>
      </c>
      <c r="F3645" s="10" t="s">
        <v>202</v>
      </c>
      <c r="G3645" s="11" t="s">
        <v>226</v>
      </c>
      <c r="H3645" s="4">
        <v>50</v>
      </c>
      <c r="I3645" s="12">
        <v>39531.21</v>
      </c>
      <c r="J3645" s="12">
        <v>1976560.5</v>
      </c>
      <c r="K3645" s="12">
        <v>735.63</v>
      </c>
      <c r="L3645" s="4">
        <v>432</v>
      </c>
      <c r="M3645" s="4" t="s">
        <v>35</v>
      </c>
      <c r="N3645" s="4" t="str" cm="1">
        <f t="array" ref="N3645">_xlfn.SWITCH(E3645,"Delhi","North","Chennai","South","Hyderabad","South","Mumbai","Central","Bangalore","South")</f>
        <v>North</v>
      </c>
      <c r="O3645" s="12">
        <v>236918.34</v>
      </c>
      <c r="P3645" s="4">
        <f>Table1[[#This Row],[Delivery_Date]]-Table1[[#This Row],[Order_Date]]</f>
        <v>4</v>
      </c>
      <c r="Q3645" s="4" t="str">
        <f>IF(Table1[[#This Row],[Delivery delay days]]&gt;5,"delay","on time")</f>
        <v>on time</v>
      </c>
      <c r="R3645" s="10">
        <f>DATEVALUE(Table1[[#This Row],[Delivery_Date]])</f>
        <v>45005</v>
      </c>
      <c r="S3645" s="10">
        <f>DATEVALUE(Table1[[#This Row],[Order_Date]])</f>
        <v>45001</v>
      </c>
      <c r="T3645" s="4" t="str" cm="1">
        <f t="array" ref="T3645">_xlfn.IFS(Table1[[#This Row],[Inventory_Level]]&lt;=200,"low",Table1[[#This Row],[Inventory_Level]]&gt;=700,"high",Table1[[#This Row],[Inventory_Level]]&gt;200,"medium")</f>
        <v>medium</v>
      </c>
    </row>
    <row r="3646" spans="1:20" x14ac:dyDescent="0.35">
      <c r="A3646" s="4">
        <v>3645</v>
      </c>
      <c r="B3646" s="4" t="s">
        <v>65</v>
      </c>
      <c r="C3646" s="4" t="s">
        <v>24</v>
      </c>
      <c r="D3646" s="4" t="s">
        <v>32</v>
      </c>
      <c r="E3646" s="4" t="s">
        <v>18</v>
      </c>
      <c r="F3646" s="10" t="s">
        <v>303</v>
      </c>
      <c r="G3646" s="11" t="s">
        <v>304</v>
      </c>
      <c r="H3646" s="4">
        <v>99</v>
      </c>
      <c r="I3646" s="12">
        <v>49917.79</v>
      </c>
      <c r="J3646" s="12">
        <v>4941861.21</v>
      </c>
      <c r="K3646" s="12">
        <v>2075.5700000000002</v>
      </c>
      <c r="L3646" s="4">
        <v>358</v>
      </c>
      <c r="M3646" s="4" t="s">
        <v>35</v>
      </c>
      <c r="N3646" s="4" t="str" cm="1">
        <f t="array" ref="N3646">_xlfn.SWITCH(E3646,"Delhi","North","Chennai","South","Hyderabad","South","Mumbai","Central","Bangalore","South")</f>
        <v>North</v>
      </c>
      <c r="O3646" s="12">
        <v>599860.87</v>
      </c>
      <c r="P3646" s="4">
        <f>Table1[[#This Row],[Delivery_Date]]-Table1[[#This Row],[Order_Date]]</f>
        <v>8</v>
      </c>
      <c r="Q3646" s="4" t="str">
        <f>IF(Table1[[#This Row],[Delivery delay days]]&gt;5,"delay","on time")</f>
        <v>delay</v>
      </c>
      <c r="R3646" s="10">
        <f>DATEVALUE(Table1[[#This Row],[Delivery_Date]])</f>
        <v>45246</v>
      </c>
      <c r="S3646" s="10">
        <f>DATEVALUE(Table1[[#This Row],[Order_Date]])</f>
        <v>45238</v>
      </c>
      <c r="T3646" s="4" t="str" cm="1">
        <f t="array" ref="T3646">_xlfn.IFS(Table1[[#This Row],[Inventory_Level]]&lt;=200,"low",Table1[[#This Row],[Inventory_Level]]&gt;=700,"high",Table1[[#This Row],[Inventory_Level]]&gt;200,"medium")</f>
        <v>medium</v>
      </c>
    </row>
    <row r="3647" spans="1:20" x14ac:dyDescent="0.35">
      <c r="A3647" s="4">
        <v>3646</v>
      </c>
      <c r="B3647" s="4" t="s">
        <v>37</v>
      </c>
      <c r="C3647" s="4" t="s">
        <v>24</v>
      </c>
      <c r="D3647" s="4" t="s">
        <v>39</v>
      </c>
      <c r="E3647" s="4" t="s">
        <v>60</v>
      </c>
      <c r="F3647" s="10" t="s">
        <v>113</v>
      </c>
      <c r="G3647" s="11" t="s">
        <v>134</v>
      </c>
      <c r="H3647" s="4">
        <v>57</v>
      </c>
      <c r="I3647" s="12">
        <v>21259.27</v>
      </c>
      <c r="J3647" s="12">
        <v>1211778.3899999999</v>
      </c>
      <c r="K3647" s="12">
        <v>422.66</v>
      </c>
      <c r="L3647" s="4">
        <v>845</v>
      </c>
      <c r="M3647" s="4" t="s">
        <v>35</v>
      </c>
      <c r="N3647" s="4" t="str" cm="1">
        <f t="array" ref="N3647">_xlfn.SWITCH(E3647,"Delhi","North","Chennai","South","Hyderabad","South","Mumbai","Central","Bangalore","South")</f>
        <v>South</v>
      </c>
      <c r="O3647" s="12">
        <v>198861.28</v>
      </c>
      <c r="P3647" s="4">
        <f>Table1[[#This Row],[Delivery_Date]]-Table1[[#This Row],[Order_Date]]</f>
        <v>15</v>
      </c>
      <c r="Q3647" s="4" t="str">
        <f>IF(Table1[[#This Row],[Delivery delay days]]&gt;5,"delay","on time")</f>
        <v>delay</v>
      </c>
      <c r="R3647" s="10">
        <f>DATEVALUE(Table1[[#This Row],[Delivery_Date]])</f>
        <v>45190</v>
      </c>
      <c r="S3647" s="10">
        <f>DATEVALUE(Table1[[#This Row],[Order_Date]])</f>
        <v>45175</v>
      </c>
      <c r="T3647" s="4" t="str" cm="1">
        <f t="array" ref="T3647">_xlfn.IFS(Table1[[#This Row],[Inventory_Level]]&lt;=200,"low",Table1[[#This Row],[Inventory_Level]]&gt;=700,"high",Table1[[#This Row],[Inventory_Level]]&gt;200,"medium")</f>
        <v>high</v>
      </c>
    </row>
    <row r="3648" spans="1:20" x14ac:dyDescent="0.35">
      <c r="A3648" s="4">
        <v>3647</v>
      </c>
      <c r="B3648" s="4" t="s">
        <v>15</v>
      </c>
      <c r="C3648" s="4" t="s">
        <v>16</v>
      </c>
      <c r="D3648" s="4" t="s">
        <v>39</v>
      </c>
      <c r="E3648" s="4" t="s">
        <v>60</v>
      </c>
      <c r="F3648" s="10" t="s">
        <v>201</v>
      </c>
      <c r="G3648" s="11" t="s">
        <v>166</v>
      </c>
      <c r="H3648" s="4">
        <v>47</v>
      </c>
      <c r="I3648" s="12">
        <v>32173.78</v>
      </c>
      <c r="J3648" s="12">
        <v>1512167.66</v>
      </c>
      <c r="K3648" s="12">
        <v>3694.04</v>
      </c>
      <c r="L3648" s="4">
        <v>530</v>
      </c>
      <c r="M3648" s="4" t="s">
        <v>29</v>
      </c>
      <c r="N3648" s="4" t="str" cm="1">
        <f t="array" ref="N3648">_xlfn.SWITCH(E3648,"Delhi","North","Chennai","South","Hyderabad","South","Mumbai","Central","Bangalore","South")</f>
        <v>South</v>
      </c>
      <c r="O3648" s="12">
        <v>317154.96999999997</v>
      </c>
      <c r="P3648" s="4">
        <f>Table1[[#This Row],[Delivery_Date]]-Table1[[#This Row],[Order_Date]]</f>
        <v>14</v>
      </c>
      <c r="Q3648" s="4" t="str">
        <f>IF(Table1[[#This Row],[Delivery delay days]]&gt;5,"delay","on time")</f>
        <v>delay</v>
      </c>
      <c r="R3648" s="10">
        <f>DATEVALUE(Table1[[#This Row],[Delivery_Date]])</f>
        <v>45118</v>
      </c>
      <c r="S3648" s="10">
        <f>DATEVALUE(Table1[[#This Row],[Order_Date]])</f>
        <v>45104</v>
      </c>
      <c r="T3648" s="4" t="str" cm="1">
        <f t="array" ref="T3648">_xlfn.IFS(Table1[[#This Row],[Inventory_Level]]&lt;=200,"low",Table1[[#This Row],[Inventory_Level]]&gt;=700,"high",Table1[[#This Row],[Inventory_Level]]&gt;200,"medium")</f>
        <v>medium</v>
      </c>
    </row>
    <row r="3649" spans="1:20" x14ac:dyDescent="0.35">
      <c r="A3649" s="4">
        <v>3648</v>
      </c>
      <c r="B3649" s="4" t="s">
        <v>37</v>
      </c>
      <c r="C3649" s="4" t="s">
        <v>38</v>
      </c>
      <c r="D3649" s="4" t="s">
        <v>39</v>
      </c>
      <c r="E3649" s="4" t="s">
        <v>52</v>
      </c>
      <c r="F3649" s="10" t="s">
        <v>227</v>
      </c>
      <c r="G3649" s="11" t="s">
        <v>304</v>
      </c>
      <c r="H3649" s="4">
        <v>8</v>
      </c>
      <c r="I3649" s="12">
        <v>19103.11</v>
      </c>
      <c r="J3649" s="12">
        <v>152824.88</v>
      </c>
      <c r="K3649" s="12">
        <v>2705.32</v>
      </c>
      <c r="L3649" s="4">
        <v>763</v>
      </c>
      <c r="M3649" s="4" t="s">
        <v>21</v>
      </c>
      <c r="N3649" s="4" t="str" cm="1">
        <f t="array" ref="N3649">_xlfn.SWITCH(E3649,"Delhi","North","Chennai","South","Hyderabad","South","Mumbai","Central","Bangalore","South")</f>
        <v>Central</v>
      </c>
      <c r="O3649" s="12">
        <v>26768.080000000002</v>
      </c>
      <c r="P3649" s="4">
        <f>Table1[[#This Row],[Delivery_Date]]-Table1[[#This Row],[Order_Date]]</f>
        <v>12</v>
      </c>
      <c r="Q3649" s="4" t="str">
        <f>IF(Table1[[#This Row],[Delivery delay days]]&gt;5,"delay","on time")</f>
        <v>delay</v>
      </c>
      <c r="R3649" s="10">
        <f>DATEVALUE(Table1[[#This Row],[Delivery_Date]])</f>
        <v>45246</v>
      </c>
      <c r="S3649" s="10">
        <f>DATEVALUE(Table1[[#This Row],[Order_Date]])</f>
        <v>45234</v>
      </c>
      <c r="T3649" s="4" t="str" cm="1">
        <f t="array" ref="T3649">_xlfn.IFS(Table1[[#This Row],[Inventory_Level]]&lt;=200,"low",Table1[[#This Row],[Inventory_Level]]&gt;=700,"high",Table1[[#This Row],[Inventory_Level]]&gt;200,"medium")</f>
        <v>high</v>
      </c>
    </row>
    <row r="3650" spans="1:20" x14ac:dyDescent="0.35">
      <c r="A3650" s="4">
        <v>3649</v>
      </c>
      <c r="B3650" s="4" t="s">
        <v>23</v>
      </c>
      <c r="C3650" s="4" t="s">
        <v>24</v>
      </c>
      <c r="D3650" s="4" t="s">
        <v>25</v>
      </c>
      <c r="E3650" s="4" t="s">
        <v>18</v>
      </c>
      <c r="F3650" s="10" t="s">
        <v>281</v>
      </c>
      <c r="G3650" s="11" t="s">
        <v>243</v>
      </c>
      <c r="H3650" s="4">
        <v>46</v>
      </c>
      <c r="I3650" s="12">
        <v>18876.86</v>
      </c>
      <c r="J3650" s="12">
        <v>868335.56</v>
      </c>
      <c r="K3650" s="12">
        <v>3180.73</v>
      </c>
      <c r="L3650" s="4">
        <v>348</v>
      </c>
      <c r="M3650" s="4" t="s">
        <v>35</v>
      </c>
      <c r="N3650" s="4" t="str" cm="1">
        <f t="array" ref="N3650">_xlfn.SWITCH(E3650,"Delhi","North","Chennai","South","Hyderabad","South","Mumbai","Central","Bangalore","South")</f>
        <v>North</v>
      </c>
      <c r="O3650" s="12">
        <v>106573.25</v>
      </c>
      <c r="P3650" s="4">
        <f>Table1[[#This Row],[Delivery_Date]]-Table1[[#This Row],[Order_Date]]</f>
        <v>15</v>
      </c>
      <c r="Q3650" s="4" t="str">
        <f>IF(Table1[[#This Row],[Delivery delay days]]&gt;5,"delay","on time")</f>
        <v>delay</v>
      </c>
      <c r="R3650" s="10">
        <f>DATEVALUE(Table1[[#This Row],[Delivery_Date]])</f>
        <v>45032</v>
      </c>
      <c r="S3650" s="10">
        <f>DATEVALUE(Table1[[#This Row],[Order_Date]])</f>
        <v>45017</v>
      </c>
      <c r="T3650" s="4" t="str" cm="1">
        <f t="array" ref="T3650">_xlfn.IFS(Table1[[#This Row],[Inventory_Level]]&lt;=200,"low",Table1[[#This Row],[Inventory_Level]]&gt;=700,"high",Table1[[#This Row],[Inventory_Level]]&gt;200,"medium")</f>
        <v>medium</v>
      </c>
    </row>
    <row r="3651" spans="1:20" x14ac:dyDescent="0.35">
      <c r="A3651" s="4">
        <v>3650</v>
      </c>
      <c r="B3651" s="4" t="s">
        <v>31</v>
      </c>
      <c r="C3651" s="4" t="s">
        <v>16</v>
      </c>
      <c r="D3651" s="4" t="s">
        <v>45</v>
      </c>
      <c r="E3651" s="4" t="s">
        <v>26</v>
      </c>
      <c r="F3651" s="10" t="s">
        <v>176</v>
      </c>
      <c r="G3651" s="11" t="s">
        <v>175</v>
      </c>
      <c r="H3651" s="4">
        <v>62</v>
      </c>
      <c r="I3651" s="12">
        <v>48267.48</v>
      </c>
      <c r="J3651" s="12">
        <v>2992583.76</v>
      </c>
      <c r="K3651" s="12">
        <v>3914.85</v>
      </c>
      <c r="L3651" s="4">
        <v>303</v>
      </c>
      <c r="M3651" s="4" t="s">
        <v>29</v>
      </c>
      <c r="N3651" s="4" t="str" cm="1">
        <f t="array" ref="N3651">_xlfn.SWITCH(E3651,"Delhi","North","Chennai","South","Hyderabad","South","Mumbai","Central","Bangalore","South")</f>
        <v>South</v>
      </c>
      <c r="O3651" s="12">
        <v>578027.63</v>
      </c>
      <c r="P3651" s="4">
        <f>Table1[[#This Row],[Delivery_Date]]-Table1[[#This Row],[Order_Date]]</f>
        <v>4</v>
      </c>
      <c r="Q3651" s="4" t="str">
        <f>IF(Table1[[#This Row],[Delivery delay days]]&gt;5,"delay","on time")</f>
        <v>on time</v>
      </c>
      <c r="R3651" s="10">
        <f>DATEVALUE(Table1[[#This Row],[Delivery_Date]])</f>
        <v>45105</v>
      </c>
      <c r="S3651" s="10">
        <f>DATEVALUE(Table1[[#This Row],[Order_Date]])</f>
        <v>45101</v>
      </c>
      <c r="T3651" s="4" t="str" cm="1">
        <f t="array" ref="T3651">_xlfn.IFS(Table1[[#This Row],[Inventory_Level]]&lt;=200,"low",Table1[[#This Row],[Inventory_Level]]&gt;=700,"high",Table1[[#This Row],[Inventory_Level]]&gt;200,"medium")</f>
        <v>medium</v>
      </c>
    </row>
    <row r="3652" spans="1:20" x14ac:dyDescent="0.35">
      <c r="A3652" s="4">
        <v>3651</v>
      </c>
      <c r="B3652" s="4" t="s">
        <v>15</v>
      </c>
      <c r="C3652" s="4" t="s">
        <v>16</v>
      </c>
      <c r="D3652" s="4" t="s">
        <v>32</v>
      </c>
      <c r="E3652" s="4" t="s">
        <v>46</v>
      </c>
      <c r="F3652" s="10" t="s">
        <v>81</v>
      </c>
      <c r="G3652" s="11" t="s">
        <v>82</v>
      </c>
      <c r="H3652" s="4">
        <v>67</v>
      </c>
      <c r="I3652" s="12">
        <v>30835.79</v>
      </c>
      <c r="J3652" s="12">
        <v>2065997.93</v>
      </c>
      <c r="K3652" s="12">
        <v>683.2</v>
      </c>
      <c r="L3652" s="4">
        <v>440</v>
      </c>
      <c r="M3652" s="4" t="s">
        <v>35</v>
      </c>
      <c r="N3652" s="4" t="str" cm="1">
        <f t="array" ref="N3652">_xlfn.SWITCH(E3652,"Delhi","North","Chennai","South","Hyderabad","South","Mumbai","Central","Bangalore","South")</f>
        <v>South</v>
      </c>
      <c r="O3652" s="12">
        <v>423497.96</v>
      </c>
      <c r="P3652" s="4">
        <f>Table1[[#This Row],[Delivery_Date]]-Table1[[#This Row],[Order_Date]]</f>
        <v>11</v>
      </c>
      <c r="Q3652" s="4" t="str">
        <f>IF(Table1[[#This Row],[Delivery delay days]]&gt;5,"delay","on time")</f>
        <v>delay</v>
      </c>
      <c r="R3652" s="10">
        <f>DATEVALUE(Table1[[#This Row],[Delivery_Date]])</f>
        <v>45054</v>
      </c>
      <c r="S3652" s="10">
        <f>DATEVALUE(Table1[[#This Row],[Order_Date]])</f>
        <v>45043</v>
      </c>
      <c r="T3652" s="4" t="str" cm="1">
        <f t="array" ref="T3652">_xlfn.IFS(Table1[[#This Row],[Inventory_Level]]&lt;=200,"low",Table1[[#This Row],[Inventory_Level]]&gt;=700,"high",Table1[[#This Row],[Inventory_Level]]&gt;200,"medium")</f>
        <v>medium</v>
      </c>
    </row>
    <row r="3653" spans="1:20" x14ac:dyDescent="0.35">
      <c r="A3653" s="4">
        <v>3652</v>
      </c>
      <c r="B3653" s="4" t="s">
        <v>65</v>
      </c>
      <c r="C3653" s="4" t="s">
        <v>24</v>
      </c>
      <c r="D3653" s="4" t="s">
        <v>25</v>
      </c>
      <c r="E3653" s="4" t="s">
        <v>52</v>
      </c>
      <c r="F3653" s="10" t="s">
        <v>350</v>
      </c>
      <c r="G3653" s="11" t="s">
        <v>106</v>
      </c>
      <c r="H3653" s="4">
        <v>38</v>
      </c>
      <c r="I3653" s="12">
        <v>13761.67</v>
      </c>
      <c r="J3653" s="12">
        <v>522943.46</v>
      </c>
      <c r="K3653" s="12">
        <v>429.69</v>
      </c>
      <c r="L3653" s="4">
        <v>335</v>
      </c>
      <c r="M3653" s="4" t="s">
        <v>21</v>
      </c>
      <c r="N3653" s="4" t="str" cm="1">
        <f t="array" ref="N3653">_xlfn.SWITCH(E3653,"Delhi","North","Chennai","South","Hyderabad","South","Mumbai","Central","Bangalore","South")</f>
        <v>Central</v>
      </c>
      <c r="O3653" s="12">
        <v>107752.99</v>
      </c>
      <c r="P3653" s="4">
        <f>Table1[[#This Row],[Delivery_Date]]-Table1[[#This Row],[Order_Date]]</f>
        <v>2</v>
      </c>
      <c r="Q3653" s="4" t="str">
        <f>IF(Table1[[#This Row],[Delivery delay days]]&gt;5,"delay","on time")</f>
        <v>on time</v>
      </c>
      <c r="R3653" s="10">
        <f>DATEVALUE(Table1[[#This Row],[Delivery_Date]])</f>
        <v>45266</v>
      </c>
      <c r="S3653" s="10">
        <f>DATEVALUE(Table1[[#This Row],[Order_Date]])</f>
        <v>45264</v>
      </c>
      <c r="T3653" s="4" t="str" cm="1">
        <f t="array" ref="T3653">_xlfn.IFS(Table1[[#This Row],[Inventory_Level]]&lt;=200,"low",Table1[[#This Row],[Inventory_Level]]&gt;=700,"high",Table1[[#This Row],[Inventory_Level]]&gt;200,"medium")</f>
        <v>medium</v>
      </c>
    </row>
    <row r="3654" spans="1:20" x14ac:dyDescent="0.35">
      <c r="A3654" s="4">
        <v>3653</v>
      </c>
      <c r="B3654" s="4" t="s">
        <v>37</v>
      </c>
      <c r="C3654" s="4" t="s">
        <v>38</v>
      </c>
      <c r="D3654" s="4" t="s">
        <v>25</v>
      </c>
      <c r="E3654" s="4" t="s">
        <v>60</v>
      </c>
      <c r="F3654" s="10" t="s">
        <v>61</v>
      </c>
      <c r="G3654" s="11" t="s">
        <v>349</v>
      </c>
      <c r="H3654" s="4">
        <v>97</v>
      </c>
      <c r="I3654" s="12">
        <v>24291.53</v>
      </c>
      <c r="J3654" s="12">
        <v>2356278.41</v>
      </c>
      <c r="K3654" s="12">
        <v>2430.3000000000002</v>
      </c>
      <c r="L3654" s="4">
        <v>480</v>
      </c>
      <c r="M3654" s="4" t="s">
        <v>42</v>
      </c>
      <c r="N3654" s="4" t="str" cm="1">
        <f t="array" ref="N3654">_xlfn.SWITCH(E3654,"Delhi","North","Chennai","South","Hyderabad","South","Mumbai","Central","Bangalore","South")</f>
        <v>South</v>
      </c>
      <c r="O3654" s="12">
        <v>293729.90999999997</v>
      </c>
      <c r="P3654" s="4">
        <f>Table1[[#This Row],[Delivery_Date]]-Table1[[#This Row],[Order_Date]]</f>
        <v>12</v>
      </c>
      <c r="Q3654" s="4" t="str">
        <f>IF(Table1[[#This Row],[Delivery delay days]]&gt;5,"delay","on time")</f>
        <v>delay</v>
      </c>
      <c r="R3654" s="10">
        <f>DATEVALUE(Table1[[#This Row],[Delivery_Date]])</f>
        <v>45046</v>
      </c>
      <c r="S3654" s="10">
        <f>DATEVALUE(Table1[[#This Row],[Order_Date]])</f>
        <v>45034</v>
      </c>
      <c r="T3654" s="4" t="str" cm="1">
        <f t="array" ref="T3654">_xlfn.IFS(Table1[[#This Row],[Inventory_Level]]&lt;=200,"low",Table1[[#This Row],[Inventory_Level]]&gt;=700,"high",Table1[[#This Row],[Inventory_Level]]&gt;200,"medium")</f>
        <v>medium</v>
      </c>
    </row>
    <row r="3655" spans="1:20" x14ac:dyDescent="0.35">
      <c r="A3655" s="4">
        <v>3654</v>
      </c>
      <c r="B3655" s="4" t="s">
        <v>23</v>
      </c>
      <c r="C3655" s="4" t="s">
        <v>16</v>
      </c>
      <c r="D3655" s="4" t="s">
        <v>32</v>
      </c>
      <c r="E3655" s="4" t="s">
        <v>18</v>
      </c>
      <c r="F3655" s="10" t="s">
        <v>235</v>
      </c>
      <c r="G3655" s="11" t="s">
        <v>63</v>
      </c>
      <c r="H3655" s="4">
        <v>9</v>
      </c>
      <c r="I3655" s="12">
        <v>5451.05</v>
      </c>
      <c r="J3655" s="12">
        <v>49059.45</v>
      </c>
      <c r="K3655" s="12">
        <v>1602.53</v>
      </c>
      <c r="L3655" s="4">
        <v>13</v>
      </c>
      <c r="M3655" s="4" t="s">
        <v>35</v>
      </c>
      <c r="N3655" s="4" t="str" cm="1">
        <f t="array" ref="N3655">_xlfn.SWITCH(E3655,"Delhi","North","Chennai","South","Hyderabad","South","Mumbai","Central","Bangalore","South")</f>
        <v>North</v>
      </c>
      <c r="O3655" s="12">
        <v>5730.56</v>
      </c>
      <c r="P3655" s="4">
        <f>Table1[[#This Row],[Delivery_Date]]-Table1[[#This Row],[Order_Date]]</f>
        <v>14</v>
      </c>
      <c r="Q3655" s="4" t="str">
        <f>IF(Table1[[#This Row],[Delivery delay days]]&gt;5,"delay","on time")</f>
        <v>delay</v>
      </c>
      <c r="R3655" s="10">
        <f>DATEVALUE(Table1[[#This Row],[Delivery_Date]])</f>
        <v>45082</v>
      </c>
      <c r="S3655" s="10">
        <f>DATEVALUE(Table1[[#This Row],[Order_Date]])</f>
        <v>45068</v>
      </c>
      <c r="T3655" s="4" t="str" cm="1">
        <f t="array" ref="T3655">_xlfn.IFS(Table1[[#This Row],[Inventory_Level]]&lt;=200,"low",Table1[[#This Row],[Inventory_Level]]&gt;=700,"high",Table1[[#This Row],[Inventory_Level]]&gt;200,"medium")</f>
        <v>low</v>
      </c>
    </row>
    <row r="3656" spans="1:20" x14ac:dyDescent="0.35">
      <c r="A3656" s="4">
        <v>3655</v>
      </c>
      <c r="B3656" s="4" t="s">
        <v>44</v>
      </c>
      <c r="C3656" s="4" t="s">
        <v>38</v>
      </c>
      <c r="D3656" s="4" t="s">
        <v>45</v>
      </c>
      <c r="E3656" s="4" t="s">
        <v>18</v>
      </c>
      <c r="F3656" s="10" t="s">
        <v>84</v>
      </c>
      <c r="G3656" s="11" t="s">
        <v>135</v>
      </c>
      <c r="H3656" s="4">
        <v>20</v>
      </c>
      <c r="I3656" s="12">
        <v>23479.05</v>
      </c>
      <c r="J3656" s="12">
        <v>469581</v>
      </c>
      <c r="K3656" s="12">
        <v>4555.8500000000004</v>
      </c>
      <c r="L3656" s="4">
        <v>568</v>
      </c>
      <c r="M3656" s="4" t="s">
        <v>35</v>
      </c>
      <c r="N3656" s="4" t="str" cm="1">
        <f t="array" ref="N3656">_xlfn.SWITCH(E3656,"Delhi","North","Chennai","South","Hyderabad","South","Mumbai","Central","Bangalore","South")</f>
        <v>North</v>
      </c>
      <c r="O3656" s="12">
        <v>41707.01</v>
      </c>
      <c r="P3656" s="4">
        <f>Table1[[#This Row],[Delivery_Date]]-Table1[[#This Row],[Order_Date]]</f>
        <v>11</v>
      </c>
      <c r="Q3656" s="4" t="str">
        <f>IF(Table1[[#This Row],[Delivery delay days]]&gt;5,"delay","on time")</f>
        <v>delay</v>
      </c>
      <c r="R3656" s="10">
        <f>DATEVALUE(Table1[[#This Row],[Delivery_Date]])</f>
        <v>45196</v>
      </c>
      <c r="S3656" s="10">
        <f>DATEVALUE(Table1[[#This Row],[Order_Date]])</f>
        <v>45185</v>
      </c>
      <c r="T3656" s="4" t="str" cm="1">
        <f t="array" ref="T3656">_xlfn.IFS(Table1[[#This Row],[Inventory_Level]]&lt;=200,"low",Table1[[#This Row],[Inventory_Level]]&gt;=700,"high",Table1[[#This Row],[Inventory_Level]]&gt;200,"medium")</f>
        <v>medium</v>
      </c>
    </row>
    <row r="3657" spans="1:20" x14ac:dyDescent="0.35">
      <c r="A3657" s="4">
        <v>3656</v>
      </c>
      <c r="B3657" s="4" t="s">
        <v>65</v>
      </c>
      <c r="C3657" s="4" t="s">
        <v>38</v>
      </c>
      <c r="D3657" s="4" t="s">
        <v>17</v>
      </c>
      <c r="E3657" s="4" t="s">
        <v>26</v>
      </c>
      <c r="F3657" s="10" t="s">
        <v>108</v>
      </c>
      <c r="G3657" s="11" t="s">
        <v>235</v>
      </c>
      <c r="H3657" s="4">
        <v>69</v>
      </c>
      <c r="I3657" s="12">
        <v>48102.94</v>
      </c>
      <c r="J3657" s="12">
        <v>3319102.86</v>
      </c>
      <c r="K3657" s="12">
        <v>1217.9100000000001</v>
      </c>
      <c r="L3657" s="4">
        <v>588</v>
      </c>
      <c r="M3657" s="4" t="s">
        <v>35</v>
      </c>
      <c r="N3657" s="4" t="str" cm="1">
        <f t="array" ref="N3657">_xlfn.SWITCH(E3657,"Delhi","North","Chennai","South","Hyderabad","South","Mumbai","Central","Bangalore","South")</f>
        <v>South</v>
      </c>
      <c r="O3657" s="12">
        <v>407821.36</v>
      </c>
      <c r="P3657" s="4">
        <f>Table1[[#This Row],[Delivery_Date]]-Table1[[#This Row],[Order_Date]]</f>
        <v>9</v>
      </c>
      <c r="Q3657" s="4" t="str">
        <f>IF(Table1[[#This Row],[Delivery delay days]]&gt;5,"delay","on time")</f>
        <v>delay</v>
      </c>
      <c r="R3657" s="10">
        <f>DATEVALUE(Table1[[#This Row],[Delivery_Date]])</f>
        <v>45068</v>
      </c>
      <c r="S3657" s="10">
        <f>DATEVALUE(Table1[[#This Row],[Order_Date]])</f>
        <v>45059</v>
      </c>
      <c r="T3657" s="4" t="str" cm="1">
        <f t="array" ref="T3657">_xlfn.IFS(Table1[[#This Row],[Inventory_Level]]&lt;=200,"low",Table1[[#This Row],[Inventory_Level]]&gt;=700,"high",Table1[[#This Row],[Inventory_Level]]&gt;200,"medium")</f>
        <v>medium</v>
      </c>
    </row>
    <row r="3658" spans="1:20" x14ac:dyDescent="0.35">
      <c r="A3658" s="4">
        <v>3657</v>
      </c>
      <c r="B3658" s="4" t="s">
        <v>51</v>
      </c>
      <c r="C3658" s="4" t="s">
        <v>16</v>
      </c>
      <c r="D3658" s="4" t="s">
        <v>17</v>
      </c>
      <c r="E3658" s="4" t="s">
        <v>46</v>
      </c>
      <c r="F3658" s="10" t="s">
        <v>206</v>
      </c>
      <c r="G3658" s="11" t="s">
        <v>142</v>
      </c>
      <c r="H3658" s="4">
        <v>42</v>
      </c>
      <c r="I3658" s="12">
        <v>20662.45</v>
      </c>
      <c r="J3658" s="12">
        <v>867822.9</v>
      </c>
      <c r="K3658" s="12">
        <v>436.11</v>
      </c>
      <c r="L3658" s="4">
        <v>878</v>
      </c>
      <c r="M3658" s="4" t="s">
        <v>42</v>
      </c>
      <c r="N3658" s="4" t="str" cm="1">
        <f t="array" ref="N3658">_xlfn.SWITCH(E3658,"Delhi","North","Chennai","South","Hyderabad","South","Mumbai","Central","Bangalore","South")</f>
        <v>South</v>
      </c>
      <c r="O3658" s="12">
        <v>110918.27</v>
      </c>
      <c r="P3658" s="4">
        <f>Table1[[#This Row],[Delivery_Date]]-Table1[[#This Row],[Order_Date]]</f>
        <v>7</v>
      </c>
      <c r="Q3658" s="4" t="str">
        <f>IF(Table1[[#This Row],[Delivery delay days]]&gt;5,"delay","on time")</f>
        <v>delay</v>
      </c>
      <c r="R3658" s="10">
        <f>DATEVALUE(Table1[[#This Row],[Delivery_Date]])</f>
        <v>45237</v>
      </c>
      <c r="S3658" s="10">
        <f>DATEVALUE(Table1[[#This Row],[Order_Date]])</f>
        <v>45230</v>
      </c>
      <c r="T3658" s="4" t="str" cm="1">
        <f t="array" ref="T3658">_xlfn.IFS(Table1[[#This Row],[Inventory_Level]]&lt;=200,"low",Table1[[#This Row],[Inventory_Level]]&gt;=700,"high",Table1[[#This Row],[Inventory_Level]]&gt;200,"medium")</f>
        <v>high</v>
      </c>
    </row>
    <row r="3659" spans="1:20" x14ac:dyDescent="0.35">
      <c r="A3659" s="4">
        <v>3658</v>
      </c>
      <c r="B3659" s="4" t="s">
        <v>59</v>
      </c>
      <c r="C3659" s="4" t="s">
        <v>38</v>
      </c>
      <c r="D3659" s="4" t="s">
        <v>45</v>
      </c>
      <c r="E3659" s="4" t="s">
        <v>26</v>
      </c>
      <c r="F3659" s="10" t="s">
        <v>333</v>
      </c>
      <c r="G3659" s="11" t="s">
        <v>215</v>
      </c>
      <c r="H3659" s="4">
        <v>59</v>
      </c>
      <c r="I3659" s="12">
        <v>10021.49</v>
      </c>
      <c r="J3659" s="12">
        <v>591267.91</v>
      </c>
      <c r="K3659" s="12">
        <v>2002.13</v>
      </c>
      <c r="L3659" s="4">
        <v>354</v>
      </c>
      <c r="M3659" s="4" t="s">
        <v>42</v>
      </c>
      <c r="N3659" s="4" t="str" cm="1">
        <f t="array" ref="N3659">_xlfn.SWITCH(E3659,"Delhi","North","Chennai","South","Hyderabad","South","Mumbai","Central","Bangalore","South")</f>
        <v>South</v>
      </c>
      <c r="O3659" s="12">
        <v>43921.43</v>
      </c>
      <c r="P3659" s="4">
        <f>Table1[[#This Row],[Delivery_Date]]-Table1[[#This Row],[Order_Date]]</f>
        <v>9</v>
      </c>
      <c r="Q3659" s="4" t="str">
        <f>IF(Table1[[#This Row],[Delivery delay days]]&gt;5,"delay","on time")</f>
        <v>delay</v>
      </c>
      <c r="R3659" s="10">
        <f>DATEVALUE(Table1[[#This Row],[Delivery_Date]])</f>
        <v>44995</v>
      </c>
      <c r="S3659" s="10">
        <f>DATEVALUE(Table1[[#This Row],[Order_Date]])</f>
        <v>44986</v>
      </c>
      <c r="T3659" s="4" t="str" cm="1">
        <f t="array" ref="T3659">_xlfn.IFS(Table1[[#This Row],[Inventory_Level]]&lt;=200,"low",Table1[[#This Row],[Inventory_Level]]&gt;=700,"high",Table1[[#This Row],[Inventory_Level]]&gt;200,"medium")</f>
        <v>medium</v>
      </c>
    </row>
    <row r="3660" spans="1:20" x14ac:dyDescent="0.35">
      <c r="A3660" s="4">
        <v>3659</v>
      </c>
      <c r="B3660" s="4" t="s">
        <v>31</v>
      </c>
      <c r="C3660" s="4" t="s">
        <v>24</v>
      </c>
      <c r="D3660" s="4" t="s">
        <v>25</v>
      </c>
      <c r="E3660" s="4" t="s">
        <v>60</v>
      </c>
      <c r="F3660" s="10" t="s">
        <v>114</v>
      </c>
      <c r="G3660" s="11" t="s">
        <v>303</v>
      </c>
      <c r="H3660" s="4">
        <v>47</v>
      </c>
      <c r="I3660" s="12">
        <v>44937.87</v>
      </c>
      <c r="J3660" s="12">
        <v>2112079.89</v>
      </c>
      <c r="K3660" s="12">
        <v>1968.88</v>
      </c>
      <c r="L3660" s="4">
        <v>553</v>
      </c>
      <c r="M3660" s="4" t="s">
        <v>29</v>
      </c>
      <c r="N3660" s="4" t="str" cm="1">
        <f t="array" ref="N3660">_xlfn.SWITCH(E3660,"Delhi","North","Chennai","South","Hyderabad","South","Mumbai","Central","Bangalore","South")</f>
        <v>South</v>
      </c>
      <c r="O3660" s="12">
        <v>196625.54</v>
      </c>
      <c r="P3660" s="4">
        <f>Table1[[#This Row],[Delivery_Date]]-Table1[[#This Row],[Order_Date]]</f>
        <v>2</v>
      </c>
      <c r="Q3660" s="4" t="str">
        <f>IF(Table1[[#This Row],[Delivery delay days]]&gt;5,"delay","on time")</f>
        <v>on time</v>
      </c>
      <c r="R3660" s="10">
        <f>DATEVALUE(Table1[[#This Row],[Delivery_Date]])</f>
        <v>45238</v>
      </c>
      <c r="S3660" s="10">
        <f>DATEVALUE(Table1[[#This Row],[Order_Date]])</f>
        <v>45236</v>
      </c>
      <c r="T3660" s="4" t="str" cm="1">
        <f t="array" ref="T3660">_xlfn.IFS(Table1[[#This Row],[Inventory_Level]]&lt;=200,"low",Table1[[#This Row],[Inventory_Level]]&gt;=700,"high",Table1[[#This Row],[Inventory_Level]]&gt;200,"medium")</f>
        <v>medium</v>
      </c>
    </row>
    <row r="3661" spans="1:20" x14ac:dyDescent="0.35">
      <c r="A3661" s="4">
        <v>3660</v>
      </c>
      <c r="B3661" s="4" t="s">
        <v>65</v>
      </c>
      <c r="C3661" s="4" t="s">
        <v>16</v>
      </c>
      <c r="D3661" s="4" t="s">
        <v>39</v>
      </c>
      <c r="E3661" s="4" t="s">
        <v>46</v>
      </c>
      <c r="F3661" s="10" t="s">
        <v>180</v>
      </c>
      <c r="G3661" s="11" t="s">
        <v>388</v>
      </c>
      <c r="H3661" s="4">
        <v>20</v>
      </c>
      <c r="I3661" s="12">
        <v>15129.03</v>
      </c>
      <c r="J3661" s="12">
        <v>302580.59999999998</v>
      </c>
      <c r="K3661" s="12">
        <v>4621.68</v>
      </c>
      <c r="L3661" s="4">
        <v>855</v>
      </c>
      <c r="M3661" s="4" t="s">
        <v>21</v>
      </c>
      <c r="N3661" s="4" t="str" cm="1">
        <f t="array" ref="N3661">_xlfn.SWITCH(E3661,"Delhi","North","Chennai","South","Hyderabad","South","Mumbai","Central","Bangalore","South")</f>
        <v>South</v>
      </c>
      <c r="O3661" s="12">
        <v>59896.160000000003</v>
      </c>
      <c r="P3661" s="4">
        <f>Table1[[#This Row],[Delivery_Date]]-Table1[[#This Row],[Order_Date]]</f>
        <v>7</v>
      </c>
      <c r="Q3661" s="4" t="str">
        <f>IF(Table1[[#This Row],[Delivery delay days]]&gt;5,"delay","on time")</f>
        <v>delay</v>
      </c>
      <c r="R3661" s="10">
        <f>DATEVALUE(Table1[[#This Row],[Delivery_Date]])</f>
        <v>45296</v>
      </c>
      <c r="S3661" s="10">
        <f>DATEVALUE(Table1[[#This Row],[Order_Date]])</f>
        <v>45289</v>
      </c>
      <c r="T3661" s="4" t="str" cm="1">
        <f t="array" ref="T3661">_xlfn.IFS(Table1[[#This Row],[Inventory_Level]]&lt;=200,"low",Table1[[#This Row],[Inventory_Level]]&gt;=700,"high",Table1[[#This Row],[Inventory_Level]]&gt;200,"medium")</f>
        <v>high</v>
      </c>
    </row>
    <row r="3662" spans="1:20" x14ac:dyDescent="0.35">
      <c r="A3662" s="4">
        <v>3661</v>
      </c>
      <c r="B3662" s="4" t="s">
        <v>65</v>
      </c>
      <c r="C3662" s="4" t="s">
        <v>16</v>
      </c>
      <c r="D3662" s="4" t="s">
        <v>25</v>
      </c>
      <c r="E3662" s="4" t="s">
        <v>18</v>
      </c>
      <c r="F3662" s="10" t="s">
        <v>265</v>
      </c>
      <c r="G3662" s="11" t="s">
        <v>151</v>
      </c>
      <c r="H3662" s="4">
        <v>41</v>
      </c>
      <c r="I3662" s="12">
        <v>40809.78</v>
      </c>
      <c r="J3662" s="12">
        <v>1673200.98</v>
      </c>
      <c r="K3662" s="12">
        <v>3627.43</v>
      </c>
      <c r="L3662" s="4">
        <v>647</v>
      </c>
      <c r="M3662" s="4" t="s">
        <v>21</v>
      </c>
      <c r="N3662" s="4" t="str" cm="1">
        <f t="array" ref="N3662">_xlfn.SWITCH(E3662,"Delhi","North","Chennai","South","Hyderabad","South","Mumbai","Central","Bangalore","South")</f>
        <v>North</v>
      </c>
      <c r="O3662" s="12">
        <v>351711.1</v>
      </c>
      <c r="P3662" s="4">
        <f>Table1[[#This Row],[Delivery_Date]]-Table1[[#This Row],[Order_Date]]</f>
        <v>4</v>
      </c>
      <c r="Q3662" s="4" t="str">
        <f>IF(Table1[[#This Row],[Delivery delay days]]&gt;5,"delay","on time")</f>
        <v>on time</v>
      </c>
      <c r="R3662" s="10">
        <f>DATEVALUE(Table1[[#This Row],[Delivery_Date]])</f>
        <v>45158</v>
      </c>
      <c r="S3662" s="10">
        <f>DATEVALUE(Table1[[#This Row],[Order_Date]])</f>
        <v>45154</v>
      </c>
      <c r="T3662" s="4" t="str" cm="1">
        <f t="array" ref="T3662">_xlfn.IFS(Table1[[#This Row],[Inventory_Level]]&lt;=200,"low",Table1[[#This Row],[Inventory_Level]]&gt;=700,"high",Table1[[#This Row],[Inventory_Level]]&gt;200,"medium")</f>
        <v>medium</v>
      </c>
    </row>
    <row r="3663" spans="1:20" x14ac:dyDescent="0.35">
      <c r="A3663" s="4">
        <v>3662</v>
      </c>
      <c r="B3663" s="4" t="s">
        <v>59</v>
      </c>
      <c r="C3663" s="4" t="s">
        <v>16</v>
      </c>
      <c r="D3663" s="4" t="s">
        <v>17</v>
      </c>
      <c r="E3663" s="4" t="s">
        <v>26</v>
      </c>
      <c r="F3663" s="10" t="s">
        <v>292</v>
      </c>
      <c r="G3663" s="11" t="s">
        <v>288</v>
      </c>
      <c r="H3663" s="4">
        <v>89</v>
      </c>
      <c r="I3663" s="12">
        <v>26638.53</v>
      </c>
      <c r="J3663" s="12">
        <v>2370829.17</v>
      </c>
      <c r="K3663" s="12">
        <v>3170.47</v>
      </c>
      <c r="L3663" s="4">
        <v>451</v>
      </c>
      <c r="M3663" s="4" t="s">
        <v>29</v>
      </c>
      <c r="N3663" s="4" t="str" cm="1">
        <f t="array" ref="N3663">_xlfn.SWITCH(E3663,"Delhi","North","Chennai","South","Hyderabad","South","Mumbai","Central","Bangalore","South")</f>
        <v>South</v>
      </c>
      <c r="O3663" s="12">
        <v>324601.76</v>
      </c>
      <c r="P3663" s="4">
        <f>Table1[[#This Row],[Delivery_Date]]-Table1[[#This Row],[Order_Date]]</f>
        <v>12</v>
      </c>
      <c r="Q3663" s="4" t="str">
        <f>IF(Table1[[#This Row],[Delivery delay days]]&gt;5,"delay","on time")</f>
        <v>delay</v>
      </c>
      <c r="R3663" s="10">
        <f>DATEVALUE(Table1[[#This Row],[Delivery_Date]])</f>
        <v>45211</v>
      </c>
      <c r="S3663" s="10">
        <f>DATEVALUE(Table1[[#This Row],[Order_Date]])</f>
        <v>45199</v>
      </c>
      <c r="T3663" s="4" t="str" cm="1">
        <f t="array" ref="T3663">_xlfn.IFS(Table1[[#This Row],[Inventory_Level]]&lt;=200,"low",Table1[[#This Row],[Inventory_Level]]&gt;=700,"high",Table1[[#This Row],[Inventory_Level]]&gt;200,"medium")</f>
        <v>medium</v>
      </c>
    </row>
    <row r="3664" spans="1:20" x14ac:dyDescent="0.35">
      <c r="A3664" s="4">
        <v>3663</v>
      </c>
      <c r="B3664" s="4" t="s">
        <v>65</v>
      </c>
      <c r="C3664" s="4" t="s">
        <v>16</v>
      </c>
      <c r="D3664" s="4" t="s">
        <v>32</v>
      </c>
      <c r="E3664" s="4" t="s">
        <v>18</v>
      </c>
      <c r="F3664" s="10" t="s">
        <v>335</v>
      </c>
      <c r="G3664" s="11" t="s">
        <v>135</v>
      </c>
      <c r="H3664" s="4">
        <v>71</v>
      </c>
      <c r="I3664" s="12">
        <v>20816.099999999999</v>
      </c>
      <c r="J3664" s="12">
        <v>1477943.1</v>
      </c>
      <c r="K3664" s="12">
        <v>3943.99</v>
      </c>
      <c r="L3664" s="4">
        <v>893</v>
      </c>
      <c r="M3664" s="4" t="s">
        <v>21</v>
      </c>
      <c r="N3664" s="4" t="str" cm="1">
        <f t="array" ref="N3664">_xlfn.SWITCH(E3664,"Delhi","North","Chennai","South","Hyderabad","South","Mumbai","Central","Bangalore","South")</f>
        <v>North</v>
      </c>
      <c r="O3664" s="12">
        <v>185120.81</v>
      </c>
      <c r="P3664" s="4">
        <f>Table1[[#This Row],[Delivery_Date]]-Table1[[#This Row],[Order_Date]]</f>
        <v>7</v>
      </c>
      <c r="Q3664" s="4" t="str">
        <f>IF(Table1[[#This Row],[Delivery delay days]]&gt;5,"delay","on time")</f>
        <v>delay</v>
      </c>
      <c r="R3664" s="10">
        <f>DATEVALUE(Table1[[#This Row],[Delivery_Date]])</f>
        <v>45196</v>
      </c>
      <c r="S3664" s="10">
        <f>DATEVALUE(Table1[[#This Row],[Order_Date]])</f>
        <v>45189</v>
      </c>
      <c r="T3664" s="4" t="str" cm="1">
        <f t="array" ref="T3664">_xlfn.IFS(Table1[[#This Row],[Inventory_Level]]&lt;=200,"low",Table1[[#This Row],[Inventory_Level]]&gt;=700,"high",Table1[[#This Row],[Inventory_Level]]&gt;200,"medium")</f>
        <v>high</v>
      </c>
    </row>
    <row r="3665" spans="1:20" x14ac:dyDescent="0.35">
      <c r="A3665" s="4">
        <v>3664</v>
      </c>
      <c r="B3665" s="4" t="s">
        <v>59</v>
      </c>
      <c r="C3665" s="4" t="s">
        <v>16</v>
      </c>
      <c r="D3665" s="4" t="s">
        <v>45</v>
      </c>
      <c r="E3665" s="4" t="s">
        <v>18</v>
      </c>
      <c r="F3665" s="10" t="s">
        <v>374</v>
      </c>
      <c r="G3665" s="11" t="s">
        <v>229</v>
      </c>
      <c r="H3665" s="4">
        <v>58</v>
      </c>
      <c r="I3665" s="12">
        <v>6336.94</v>
      </c>
      <c r="J3665" s="12">
        <v>367542.52</v>
      </c>
      <c r="K3665" s="12">
        <v>1166</v>
      </c>
      <c r="L3665" s="4">
        <v>741</v>
      </c>
      <c r="M3665" s="4" t="s">
        <v>29</v>
      </c>
      <c r="N3665" s="4" t="str" cm="1">
        <f t="array" ref="N3665">_xlfn.SWITCH(E3665,"Delhi","North","Chennai","South","Hyderabad","South","Mumbai","Central","Bangalore","South")</f>
        <v>North</v>
      </c>
      <c r="O3665" s="12">
        <v>86261.69</v>
      </c>
      <c r="P3665" s="4">
        <f>Table1[[#This Row],[Delivery_Date]]-Table1[[#This Row],[Order_Date]]</f>
        <v>11</v>
      </c>
      <c r="Q3665" s="4" t="str">
        <f>IF(Table1[[#This Row],[Delivery delay days]]&gt;5,"delay","on time")</f>
        <v>delay</v>
      </c>
      <c r="R3665" s="10">
        <f>DATEVALUE(Table1[[#This Row],[Delivery_Date]])</f>
        <v>45263</v>
      </c>
      <c r="S3665" s="10">
        <f>DATEVALUE(Table1[[#This Row],[Order_Date]])</f>
        <v>45252</v>
      </c>
      <c r="T3665" s="4" t="str" cm="1">
        <f t="array" ref="T3665">_xlfn.IFS(Table1[[#This Row],[Inventory_Level]]&lt;=200,"low",Table1[[#This Row],[Inventory_Level]]&gt;=700,"high",Table1[[#This Row],[Inventory_Level]]&gt;200,"medium")</f>
        <v>high</v>
      </c>
    </row>
    <row r="3666" spans="1:20" x14ac:dyDescent="0.35">
      <c r="A3666" s="4">
        <v>3665</v>
      </c>
      <c r="B3666" s="4" t="s">
        <v>44</v>
      </c>
      <c r="C3666" s="4" t="s">
        <v>16</v>
      </c>
      <c r="D3666" s="4" t="s">
        <v>45</v>
      </c>
      <c r="E3666" s="4" t="s">
        <v>26</v>
      </c>
      <c r="F3666" s="10" t="s">
        <v>404</v>
      </c>
      <c r="G3666" s="11" t="s">
        <v>390</v>
      </c>
      <c r="H3666" s="4">
        <v>87</v>
      </c>
      <c r="I3666" s="12">
        <v>33705.58</v>
      </c>
      <c r="J3666" s="12">
        <v>2932385.46</v>
      </c>
      <c r="K3666" s="12">
        <v>2703.8</v>
      </c>
      <c r="L3666" s="4">
        <v>496</v>
      </c>
      <c r="M3666" s="4" t="s">
        <v>29</v>
      </c>
      <c r="N3666" s="4" t="str" cm="1">
        <f t="array" ref="N3666">_xlfn.SWITCH(E3666,"Delhi","North","Chennai","South","Hyderabad","South","Mumbai","Central","Bangalore","South")</f>
        <v>South</v>
      </c>
      <c r="O3666" s="12">
        <v>170550.97</v>
      </c>
      <c r="P3666" s="4">
        <f>Table1[[#This Row],[Delivery_Date]]-Table1[[#This Row],[Order_Date]]</f>
        <v>8</v>
      </c>
      <c r="Q3666" s="4" t="str">
        <f>IF(Table1[[#This Row],[Delivery delay days]]&gt;5,"delay","on time")</f>
        <v>delay</v>
      </c>
      <c r="R3666" s="10">
        <f>DATEVALUE(Table1[[#This Row],[Delivery_Date]])</f>
        <v>45100</v>
      </c>
      <c r="S3666" s="10">
        <f>DATEVALUE(Table1[[#This Row],[Order_Date]])</f>
        <v>45092</v>
      </c>
      <c r="T3666" s="4" t="str" cm="1">
        <f t="array" ref="T3666">_xlfn.IFS(Table1[[#This Row],[Inventory_Level]]&lt;=200,"low",Table1[[#This Row],[Inventory_Level]]&gt;=700,"high",Table1[[#This Row],[Inventory_Level]]&gt;200,"medium")</f>
        <v>medium</v>
      </c>
    </row>
    <row r="3667" spans="1:20" x14ac:dyDescent="0.35">
      <c r="A3667" s="4">
        <v>3666</v>
      </c>
      <c r="B3667" s="4" t="s">
        <v>59</v>
      </c>
      <c r="C3667" s="4" t="s">
        <v>24</v>
      </c>
      <c r="D3667" s="4" t="s">
        <v>17</v>
      </c>
      <c r="E3667" s="4" t="s">
        <v>26</v>
      </c>
      <c r="F3667" s="10" t="s">
        <v>363</v>
      </c>
      <c r="G3667" s="11" t="s">
        <v>81</v>
      </c>
      <c r="H3667" s="4">
        <v>92</v>
      </c>
      <c r="I3667" s="12">
        <v>23363.49</v>
      </c>
      <c r="J3667" s="12">
        <v>2149441.08</v>
      </c>
      <c r="K3667" s="12">
        <v>4402.5600000000004</v>
      </c>
      <c r="L3667" s="4">
        <v>386</v>
      </c>
      <c r="M3667" s="4" t="s">
        <v>42</v>
      </c>
      <c r="N3667" s="4" t="str" cm="1">
        <f t="array" ref="N3667">_xlfn.SWITCH(E3667,"Delhi","North","Chennai","South","Hyderabad","South","Mumbai","Central","Bangalore","South")</f>
        <v>South</v>
      </c>
      <c r="O3667" s="12">
        <v>237902.39</v>
      </c>
      <c r="P3667" s="4">
        <f>Table1[[#This Row],[Delivery_Date]]-Table1[[#This Row],[Order_Date]]</f>
        <v>1</v>
      </c>
      <c r="Q3667" s="4" t="str">
        <f>IF(Table1[[#This Row],[Delivery delay days]]&gt;5,"delay","on time")</f>
        <v>on time</v>
      </c>
      <c r="R3667" s="10">
        <f>DATEVALUE(Table1[[#This Row],[Delivery_Date]])</f>
        <v>45043</v>
      </c>
      <c r="S3667" s="10">
        <f>DATEVALUE(Table1[[#This Row],[Order_Date]])</f>
        <v>45042</v>
      </c>
      <c r="T3667" s="4" t="str" cm="1">
        <f t="array" ref="T3667">_xlfn.IFS(Table1[[#This Row],[Inventory_Level]]&lt;=200,"low",Table1[[#This Row],[Inventory_Level]]&gt;=700,"high",Table1[[#This Row],[Inventory_Level]]&gt;200,"medium")</f>
        <v>medium</v>
      </c>
    </row>
    <row r="3668" spans="1:20" x14ac:dyDescent="0.35">
      <c r="A3668" s="4">
        <v>3667</v>
      </c>
      <c r="B3668" s="4" t="s">
        <v>23</v>
      </c>
      <c r="C3668" s="4" t="s">
        <v>38</v>
      </c>
      <c r="D3668" s="4" t="s">
        <v>25</v>
      </c>
      <c r="E3668" s="4" t="s">
        <v>18</v>
      </c>
      <c r="F3668" s="10" t="s">
        <v>170</v>
      </c>
      <c r="G3668" s="11" t="s">
        <v>27</v>
      </c>
      <c r="H3668" s="4">
        <v>62</v>
      </c>
      <c r="I3668" s="12">
        <v>49058.83</v>
      </c>
      <c r="J3668" s="12">
        <v>3041647.46</v>
      </c>
      <c r="K3668" s="12">
        <v>624.12</v>
      </c>
      <c r="L3668" s="4">
        <v>162</v>
      </c>
      <c r="M3668" s="4" t="s">
        <v>21</v>
      </c>
      <c r="N3668" s="4" t="str" cm="1">
        <f t="array" ref="N3668">_xlfn.SWITCH(E3668,"Delhi","North","Chennai","South","Hyderabad","South","Mumbai","Central","Bangalore","South")</f>
        <v>North</v>
      </c>
      <c r="O3668" s="12">
        <v>637572.31000000006</v>
      </c>
      <c r="P3668" s="4">
        <f>Table1[[#This Row],[Delivery_Date]]-Table1[[#This Row],[Order_Date]]</f>
        <v>6</v>
      </c>
      <c r="Q3668" s="4" t="str">
        <f>IF(Table1[[#This Row],[Delivery delay days]]&gt;5,"delay","on time")</f>
        <v>delay</v>
      </c>
      <c r="R3668" s="10">
        <f>DATEVALUE(Table1[[#This Row],[Delivery_Date]])</f>
        <v>45134</v>
      </c>
      <c r="S3668" s="10">
        <f>DATEVALUE(Table1[[#This Row],[Order_Date]])</f>
        <v>45128</v>
      </c>
      <c r="T3668" s="4" t="str" cm="1">
        <f t="array" ref="T3668">_xlfn.IFS(Table1[[#This Row],[Inventory_Level]]&lt;=200,"low",Table1[[#This Row],[Inventory_Level]]&gt;=700,"high",Table1[[#This Row],[Inventory_Level]]&gt;200,"medium")</f>
        <v>low</v>
      </c>
    </row>
    <row r="3669" spans="1:20" x14ac:dyDescent="0.35">
      <c r="A3669" s="4">
        <v>3668</v>
      </c>
      <c r="B3669" s="4" t="s">
        <v>15</v>
      </c>
      <c r="C3669" s="4" t="s">
        <v>16</v>
      </c>
      <c r="D3669" s="4" t="s">
        <v>45</v>
      </c>
      <c r="E3669" s="4" t="s">
        <v>60</v>
      </c>
      <c r="F3669" s="10" t="s">
        <v>257</v>
      </c>
      <c r="G3669" s="11" t="s">
        <v>144</v>
      </c>
      <c r="H3669" s="4">
        <v>22</v>
      </c>
      <c r="I3669" s="12">
        <v>22067.29</v>
      </c>
      <c r="J3669" s="12">
        <v>485480.38</v>
      </c>
      <c r="K3669" s="12">
        <v>2124.31</v>
      </c>
      <c r="L3669" s="4">
        <v>94</v>
      </c>
      <c r="M3669" s="4" t="s">
        <v>29</v>
      </c>
      <c r="N3669" s="4" t="str" cm="1">
        <f t="array" ref="N3669">_xlfn.SWITCH(E3669,"Delhi","North","Chennai","South","Hyderabad","South","Mumbai","Central","Bangalore","South")</f>
        <v>South</v>
      </c>
      <c r="O3669" s="12">
        <v>104299.32</v>
      </c>
      <c r="P3669" s="4">
        <f>Table1[[#This Row],[Delivery_Date]]-Table1[[#This Row],[Order_Date]]</f>
        <v>8</v>
      </c>
      <c r="Q3669" s="4" t="str">
        <f>IF(Table1[[#This Row],[Delivery delay days]]&gt;5,"delay","on time")</f>
        <v>delay</v>
      </c>
      <c r="R3669" s="10">
        <f>DATEVALUE(Table1[[#This Row],[Delivery_Date]])</f>
        <v>45069</v>
      </c>
      <c r="S3669" s="10">
        <f>DATEVALUE(Table1[[#This Row],[Order_Date]])</f>
        <v>45061</v>
      </c>
      <c r="T3669" s="4" t="str" cm="1">
        <f t="array" ref="T3669">_xlfn.IFS(Table1[[#This Row],[Inventory_Level]]&lt;=200,"low",Table1[[#This Row],[Inventory_Level]]&gt;=700,"high",Table1[[#This Row],[Inventory_Level]]&gt;200,"medium")</f>
        <v>low</v>
      </c>
    </row>
    <row r="3670" spans="1:20" x14ac:dyDescent="0.35">
      <c r="A3670" s="4">
        <v>3669</v>
      </c>
      <c r="B3670" s="4" t="s">
        <v>31</v>
      </c>
      <c r="C3670" s="4" t="s">
        <v>38</v>
      </c>
      <c r="D3670" s="4" t="s">
        <v>25</v>
      </c>
      <c r="E3670" s="4" t="s">
        <v>60</v>
      </c>
      <c r="F3670" s="10" t="s">
        <v>384</v>
      </c>
      <c r="G3670" s="11" t="s">
        <v>161</v>
      </c>
      <c r="H3670" s="4">
        <v>13</v>
      </c>
      <c r="I3670" s="12">
        <v>10851.22</v>
      </c>
      <c r="J3670" s="12">
        <v>141065.85999999999</v>
      </c>
      <c r="K3670" s="12">
        <v>1567.78</v>
      </c>
      <c r="L3670" s="4">
        <v>454</v>
      </c>
      <c r="M3670" s="4" t="s">
        <v>42</v>
      </c>
      <c r="N3670" s="4" t="str" cm="1">
        <f t="array" ref="N3670">_xlfn.SWITCH(E3670,"Delhi","North","Chennai","South","Hyderabad","South","Mumbai","Central","Bangalore","South")</f>
        <v>South</v>
      </c>
      <c r="O3670" s="12">
        <v>18745.18</v>
      </c>
      <c r="P3670" s="4">
        <f>Table1[[#This Row],[Delivery_Date]]-Table1[[#This Row],[Order_Date]]</f>
        <v>11</v>
      </c>
      <c r="Q3670" s="4" t="str">
        <f>IF(Table1[[#This Row],[Delivery delay days]]&gt;5,"delay","on time")</f>
        <v>delay</v>
      </c>
      <c r="R3670" s="10">
        <f>DATEVALUE(Table1[[#This Row],[Delivery_Date]])</f>
        <v>45156</v>
      </c>
      <c r="S3670" s="10">
        <f>DATEVALUE(Table1[[#This Row],[Order_Date]])</f>
        <v>45145</v>
      </c>
      <c r="T3670" s="4" t="str" cm="1">
        <f t="array" ref="T3670">_xlfn.IFS(Table1[[#This Row],[Inventory_Level]]&lt;=200,"low",Table1[[#This Row],[Inventory_Level]]&gt;=700,"high",Table1[[#This Row],[Inventory_Level]]&gt;200,"medium")</f>
        <v>medium</v>
      </c>
    </row>
    <row r="3671" spans="1:20" x14ac:dyDescent="0.35">
      <c r="A3671" s="4">
        <v>3670</v>
      </c>
      <c r="B3671" s="4" t="s">
        <v>37</v>
      </c>
      <c r="C3671" s="4" t="s">
        <v>24</v>
      </c>
      <c r="D3671" s="4" t="s">
        <v>25</v>
      </c>
      <c r="E3671" s="4" t="s">
        <v>46</v>
      </c>
      <c r="F3671" s="10" t="s">
        <v>139</v>
      </c>
      <c r="G3671" s="11" t="s">
        <v>155</v>
      </c>
      <c r="H3671" s="4">
        <v>34</v>
      </c>
      <c r="I3671" s="12">
        <v>21386.69</v>
      </c>
      <c r="J3671" s="12">
        <v>727147.46</v>
      </c>
      <c r="K3671" s="12">
        <v>2916.85</v>
      </c>
      <c r="L3671" s="4">
        <v>536</v>
      </c>
      <c r="M3671" s="4" t="s">
        <v>42</v>
      </c>
      <c r="N3671" s="4" t="str" cm="1">
        <f t="array" ref="N3671">_xlfn.SWITCH(E3671,"Delhi","North","Chennai","South","Hyderabad","South","Mumbai","Central","Bangalore","South")</f>
        <v>South</v>
      </c>
      <c r="O3671" s="12">
        <v>129089.77</v>
      </c>
      <c r="P3671" s="4">
        <f>Table1[[#This Row],[Delivery_Date]]-Table1[[#This Row],[Order_Date]]</f>
        <v>13</v>
      </c>
      <c r="Q3671" s="4" t="str">
        <f>IF(Table1[[#This Row],[Delivery delay days]]&gt;5,"delay","on time")</f>
        <v>delay</v>
      </c>
      <c r="R3671" s="10">
        <f>DATEVALUE(Table1[[#This Row],[Delivery_Date]])</f>
        <v>44964</v>
      </c>
      <c r="S3671" s="10">
        <f>DATEVALUE(Table1[[#This Row],[Order_Date]])</f>
        <v>44951</v>
      </c>
      <c r="T3671" s="4" t="str" cm="1">
        <f t="array" ref="T3671">_xlfn.IFS(Table1[[#This Row],[Inventory_Level]]&lt;=200,"low",Table1[[#This Row],[Inventory_Level]]&gt;=700,"high",Table1[[#This Row],[Inventory_Level]]&gt;200,"medium")</f>
        <v>medium</v>
      </c>
    </row>
    <row r="3672" spans="1:20" x14ac:dyDescent="0.35">
      <c r="A3672" s="4">
        <v>3671</v>
      </c>
      <c r="B3672" s="4" t="s">
        <v>65</v>
      </c>
      <c r="C3672" s="4" t="s">
        <v>16</v>
      </c>
      <c r="D3672" s="4" t="s">
        <v>17</v>
      </c>
      <c r="E3672" s="4" t="s">
        <v>46</v>
      </c>
      <c r="F3672" s="10" t="s">
        <v>267</v>
      </c>
      <c r="G3672" s="11" t="s">
        <v>289</v>
      </c>
      <c r="H3672" s="4">
        <v>16</v>
      </c>
      <c r="I3672" s="12">
        <v>42476.52</v>
      </c>
      <c r="J3672" s="12">
        <v>679624.32</v>
      </c>
      <c r="K3672" s="12">
        <v>4732.03</v>
      </c>
      <c r="L3672" s="4">
        <v>554</v>
      </c>
      <c r="M3672" s="4" t="s">
        <v>29</v>
      </c>
      <c r="N3672" s="4" t="str" cm="1">
        <f t="array" ref="N3672">_xlfn.SWITCH(E3672,"Delhi","North","Chennai","South","Hyderabad","South","Mumbai","Central","Bangalore","South")</f>
        <v>South</v>
      </c>
      <c r="O3672" s="12">
        <v>52750.67</v>
      </c>
      <c r="P3672" s="4">
        <f>Table1[[#This Row],[Delivery_Date]]-Table1[[#This Row],[Order_Date]]</f>
        <v>14</v>
      </c>
      <c r="Q3672" s="4" t="str">
        <f>IF(Table1[[#This Row],[Delivery delay days]]&gt;5,"delay","on time")</f>
        <v>delay</v>
      </c>
      <c r="R3672" s="10">
        <f>DATEVALUE(Table1[[#This Row],[Delivery_Date]])</f>
        <v>45232</v>
      </c>
      <c r="S3672" s="10">
        <f>DATEVALUE(Table1[[#This Row],[Order_Date]])</f>
        <v>45218</v>
      </c>
      <c r="T3672" s="4" t="str" cm="1">
        <f t="array" ref="T3672">_xlfn.IFS(Table1[[#This Row],[Inventory_Level]]&lt;=200,"low",Table1[[#This Row],[Inventory_Level]]&gt;=700,"high",Table1[[#This Row],[Inventory_Level]]&gt;200,"medium")</f>
        <v>medium</v>
      </c>
    </row>
    <row r="3673" spans="1:20" x14ac:dyDescent="0.35">
      <c r="A3673" s="4">
        <v>3672</v>
      </c>
      <c r="B3673" s="4" t="s">
        <v>15</v>
      </c>
      <c r="C3673" s="4" t="s">
        <v>38</v>
      </c>
      <c r="D3673" s="4" t="s">
        <v>39</v>
      </c>
      <c r="E3673" s="4" t="s">
        <v>52</v>
      </c>
      <c r="F3673" s="10" t="s">
        <v>406</v>
      </c>
      <c r="G3673" s="11" t="s">
        <v>110</v>
      </c>
      <c r="H3673" s="4">
        <v>4</v>
      </c>
      <c r="I3673" s="12">
        <v>37197.79</v>
      </c>
      <c r="J3673" s="12">
        <v>148791.16</v>
      </c>
      <c r="K3673" s="12">
        <v>4706.34</v>
      </c>
      <c r="L3673" s="4">
        <v>776</v>
      </c>
      <c r="M3673" s="4" t="s">
        <v>35</v>
      </c>
      <c r="N3673" s="4" t="str" cm="1">
        <f t="array" ref="N3673">_xlfn.SWITCH(E3673,"Delhi","North","Chennai","South","Hyderabad","South","Mumbai","Central","Bangalore","South")</f>
        <v>Central</v>
      </c>
      <c r="O3673" s="12">
        <v>18541.59</v>
      </c>
      <c r="P3673" s="4">
        <f>Table1[[#This Row],[Delivery_Date]]-Table1[[#This Row],[Order_Date]]</f>
        <v>3</v>
      </c>
      <c r="Q3673" s="4" t="str">
        <f>IF(Table1[[#This Row],[Delivery delay days]]&gt;5,"delay","on time")</f>
        <v>on time</v>
      </c>
      <c r="R3673" s="10">
        <f>DATEVALUE(Table1[[#This Row],[Delivery_Date]])</f>
        <v>44979</v>
      </c>
      <c r="S3673" s="10">
        <f>DATEVALUE(Table1[[#This Row],[Order_Date]])</f>
        <v>44976</v>
      </c>
      <c r="T3673" s="4" t="str" cm="1">
        <f t="array" ref="T3673">_xlfn.IFS(Table1[[#This Row],[Inventory_Level]]&lt;=200,"low",Table1[[#This Row],[Inventory_Level]]&gt;=700,"high",Table1[[#This Row],[Inventory_Level]]&gt;200,"medium")</f>
        <v>high</v>
      </c>
    </row>
    <row r="3674" spans="1:20" x14ac:dyDescent="0.35">
      <c r="A3674" s="4">
        <v>3673</v>
      </c>
      <c r="B3674" s="4" t="s">
        <v>23</v>
      </c>
      <c r="C3674" s="4" t="s">
        <v>16</v>
      </c>
      <c r="D3674" s="4" t="s">
        <v>25</v>
      </c>
      <c r="E3674" s="4" t="s">
        <v>18</v>
      </c>
      <c r="F3674" s="10" t="s">
        <v>383</v>
      </c>
      <c r="G3674" s="11" t="s">
        <v>73</v>
      </c>
      <c r="H3674" s="4">
        <v>6</v>
      </c>
      <c r="I3674" s="12">
        <v>22049.99</v>
      </c>
      <c r="J3674" s="12">
        <v>132299.94</v>
      </c>
      <c r="K3674" s="12">
        <v>3508.96</v>
      </c>
      <c r="L3674" s="4">
        <v>765</v>
      </c>
      <c r="M3674" s="4" t="s">
        <v>35</v>
      </c>
      <c r="N3674" s="4" t="str" cm="1">
        <f t="array" ref="N3674">_xlfn.SWITCH(E3674,"Delhi","North","Chennai","South","Hyderabad","South","Mumbai","Central","Bangalore","South")</f>
        <v>North</v>
      </c>
      <c r="O3674" s="12">
        <v>30794.1</v>
      </c>
      <c r="P3674" s="4">
        <f>Table1[[#This Row],[Delivery_Date]]-Table1[[#This Row],[Order_Date]]</f>
        <v>7</v>
      </c>
      <c r="Q3674" s="4" t="str">
        <f>IF(Table1[[#This Row],[Delivery delay days]]&gt;5,"delay","on time")</f>
        <v>delay</v>
      </c>
      <c r="R3674" s="10">
        <f>DATEVALUE(Table1[[#This Row],[Delivery_Date]])</f>
        <v>45220</v>
      </c>
      <c r="S3674" s="10">
        <f>DATEVALUE(Table1[[#This Row],[Order_Date]])</f>
        <v>45213</v>
      </c>
      <c r="T3674" s="4" t="str" cm="1">
        <f t="array" ref="T3674">_xlfn.IFS(Table1[[#This Row],[Inventory_Level]]&lt;=200,"low",Table1[[#This Row],[Inventory_Level]]&gt;=700,"high",Table1[[#This Row],[Inventory_Level]]&gt;200,"medium")</f>
        <v>high</v>
      </c>
    </row>
    <row r="3675" spans="1:20" x14ac:dyDescent="0.35">
      <c r="A3675" s="4">
        <v>3674</v>
      </c>
      <c r="B3675" s="4" t="s">
        <v>51</v>
      </c>
      <c r="C3675" s="4" t="s">
        <v>38</v>
      </c>
      <c r="D3675" s="4" t="s">
        <v>17</v>
      </c>
      <c r="E3675" s="4" t="s">
        <v>18</v>
      </c>
      <c r="F3675" s="10" t="s">
        <v>251</v>
      </c>
      <c r="G3675" s="11" t="s">
        <v>323</v>
      </c>
      <c r="H3675" s="4">
        <v>39</v>
      </c>
      <c r="I3675" s="12">
        <v>39504.949999999997</v>
      </c>
      <c r="J3675" s="12">
        <v>1540693.05</v>
      </c>
      <c r="K3675" s="12">
        <v>4778.79</v>
      </c>
      <c r="L3675" s="4">
        <v>84</v>
      </c>
      <c r="M3675" s="4" t="s">
        <v>29</v>
      </c>
      <c r="N3675" s="4" t="str" cm="1">
        <f t="array" ref="N3675">_xlfn.SWITCH(E3675,"Delhi","North","Chennai","South","Hyderabad","South","Mumbai","Central","Bangalore","South")</f>
        <v>North</v>
      </c>
      <c r="O3675" s="12">
        <v>331865.7</v>
      </c>
      <c r="P3675" s="4">
        <f>Table1[[#This Row],[Delivery_Date]]-Table1[[#This Row],[Order_Date]]</f>
        <v>1</v>
      </c>
      <c r="Q3675" s="4" t="str">
        <f>IF(Table1[[#This Row],[Delivery delay days]]&gt;5,"delay","on time")</f>
        <v>on time</v>
      </c>
      <c r="R3675" s="10">
        <f>DATEVALUE(Table1[[#This Row],[Delivery_Date]])</f>
        <v>45273</v>
      </c>
      <c r="S3675" s="10">
        <f>DATEVALUE(Table1[[#This Row],[Order_Date]])</f>
        <v>45272</v>
      </c>
      <c r="T3675" s="4" t="str" cm="1">
        <f t="array" ref="T3675">_xlfn.IFS(Table1[[#This Row],[Inventory_Level]]&lt;=200,"low",Table1[[#This Row],[Inventory_Level]]&gt;=700,"high",Table1[[#This Row],[Inventory_Level]]&gt;200,"medium")</f>
        <v>low</v>
      </c>
    </row>
    <row r="3676" spans="1:20" x14ac:dyDescent="0.35">
      <c r="A3676" s="4">
        <v>3675</v>
      </c>
      <c r="B3676" s="4" t="s">
        <v>65</v>
      </c>
      <c r="C3676" s="4" t="s">
        <v>16</v>
      </c>
      <c r="D3676" s="4" t="s">
        <v>45</v>
      </c>
      <c r="E3676" s="4" t="s">
        <v>52</v>
      </c>
      <c r="F3676" s="10" t="s">
        <v>317</v>
      </c>
      <c r="G3676" s="11" t="s">
        <v>417</v>
      </c>
      <c r="H3676" s="4">
        <v>11</v>
      </c>
      <c r="I3676" s="12">
        <v>29506.42</v>
      </c>
      <c r="J3676" s="12">
        <v>324570.62</v>
      </c>
      <c r="K3676" s="12">
        <v>3073.22</v>
      </c>
      <c r="L3676" s="4">
        <v>779</v>
      </c>
      <c r="M3676" s="4" t="s">
        <v>21</v>
      </c>
      <c r="N3676" s="4" t="str" cm="1">
        <f t="array" ref="N3676">_xlfn.SWITCH(E3676,"Delhi","North","Chennai","South","Hyderabad","South","Mumbai","Central","Bangalore","South")</f>
        <v>Central</v>
      </c>
      <c r="O3676" s="12">
        <v>68983.509999999995</v>
      </c>
      <c r="P3676" s="4">
        <f>Table1[[#This Row],[Delivery_Date]]-Table1[[#This Row],[Order_Date]]</f>
        <v>15</v>
      </c>
      <c r="Q3676" s="4" t="str">
        <f>IF(Table1[[#This Row],[Delivery delay days]]&gt;5,"delay","on time")</f>
        <v>delay</v>
      </c>
      <c r="R3676" s="10">
        <f>DATEVALUE(Table1[[#This Row],[Delivery_Date]])</f>
        <v>44983</v>
      </c>
      <c r="S3676" s="10">
        <f>DATEVALUE(Table1[[#This Row],[Order_Date]])</f>
        <v>44968</v>
      </c>
      <c r="T3676" s="4" t="str" cm="1">
        <f t="array" ref="T3676">_xlfn.IFS(Table1[[#This Row],[Inventory_Level]]&lt;=200,"low",Table1[[#This Row],[Inventory_Level]]&gt;=700,"high",Table1[[#This Row],[Inventory_Level]]&gt;200,"medium")</f>
        <v>high</v>
      </c>
    </row>
    <row r="3677" spans="1:20" x14ac:dyDescent="0.35">
      <c r="A3677" s="4">
        <v>3676</v>
      </c>
      <c r="B3677" s="4" t="s">
        <v>44</v>
      </c>
      <c r="C3677" s="4" t="s">
        <v>38</v>
      </c>
      <c r="D3677" s="4" t="s">
        <v>25</v>
      </c>
      <c r="E3677" s="4" t="s">
        <v>26</v>
      </c>
      <c r="F3677" s="10" t="s">
        <v>233</v>
      </c>
      <c r="G3677" s="11" t="s">
        <v>405</v>
      </c>
      <c r="H3677" s="4">
        <v>57</v>
      </c>
      <c r="I3677" s="12">
        <v>15284.99</v>
      </c>
      <c r="J3677" s="12">
        <v>871244.43</v>
      </c>
      <c r="K3677" s="12">
        <v>4117.8599999999997</v>
      </c>
      <c r="L3677" s="4">
        <v>485</v>
      </c>
      <c r="M3677" s="4" t="s">
        <v>42</v>
      </c>
      <c r="N3677" s="4" t="str" cm="1">
        <f t="array" ref="N3677">_xlfn.SWITCH(E3677,"Delhi","North","Chennai","South","Hyderabad","South","Mumbai","Central","Bangalore","South")</f>
        <v>South</v>
      </c>
      <c r="O3677" s="12">
        <v>99254.52</v>
      </c>
      <c r="P3677" s="4">
        <f>Table1[[#This Row],[Delivery_Date]]-Table1[[#This Row],[Order_Date]]</f>
        <v>13</v>
      </c>
      <c r="Q3677" s="4" t="str">
        <f>IF(Table1[[#This Row],[Delivery delay days]]&gt;5,"delay","on time")</f>
        <v>delay</v>
      </c>
      <c r="R3677" s="10">
        <f>DATEVALUE(Table1[[#This Row],[Delivery_Date]])</f>
        <v>45208</v>
      </c>
      <c r="S3677" s="10">
        <f>DATEVALUE(Table1[[#This Row],[Order_Date]])</f>
        <v>45195</v>
      </c>
      <c r="T3677" s="4" t="str" cm="1">
        <f t="array" ref="T3677">_xlfn.IFS(Table1[[#This Row],[Inventory_Level]]&lt;=200,"low",Table1[[#This Row],[Inventory_Level]]&gt;=700,"high",Table1[[#This Row],[Inventory_Level]]&gt;200,"medium")</f>
        <v>medium</v>
      </c>
    </row>
    <row r="3678" spans="1:20" x14ac:dyDescent="0.35">
      <c r="A3678" s="4">
        <v>3677</v>
      </c>
      <c r="B3678" s="4" t="s">
        <v>65</v>
      </c>
      <c r="C3678" s="4" t="s">
        <v>38</v>
      </c>
      <c r="D3678" s="4" t="s">
        <v>45</v>
      </c>
      <c r="E3678" s="4" t="s">
        <v>26</v>
      </c>
      <c r="F3678" s="10" t="s">
        <v>300</v>
      </c>
      <c r="G3678" s="11" t="s">
        <v>164</v>
      </c>
      <c r="H3678" s="4">
        <v>60</v>
      </c>
      <c r="I3678" s="12">
        <v>29243.919999999998</v>
      </c>
      <c r="J3678" s="12">
        <v>1754635.2</v>
      </c>
      <c r="K3678" s="12">
        <v>3661.2</v>
      </c>
      <c r="L3678" s="4">
        <v>62</v>
      </c>
      <c r="M3678" s="4" t="s">
        <v>29</v>
      </c>
      <c r="N3678" s="4" t="str" cm="1">
        <f t="array" ref="N3678">_xlfn.SWITCH(E3678,"Delhi","North","Chennai","South","Hyderabad","South","Mumbai","Central","Bangalore","South")</f>
        <v>South</v>
      </c>
      <c r="O3678" s="12">
        <v>412043.62</v>
      </c>
      <c r="P3678" s="4">
        <f>Table1[[#This Row],[Delivery_Date]]-Table1[[#This Row],[Order_Date]]</f>
        <v>10</v>
      </c>
      <c r="Q3678" s="4" t="str">
        <f>IF(Table1[[#This Row],[Delivery delay days]]&gt;5,"delay","on time")</f>
        <v>delay</v>
      </c>
      <c r="R3678" s="10">
        <f>DATEVALUE(Table1[[#This Row],[Delivery_Date]])</f>
        <v>45226</v>
      </c>
      <c r="S3678" s="10">
        <f>DATEVALUE(Table1[[#This Row],[Order_Date]])</f>
        <v>45216</v>
      </c>
      <c r="T3678" s="4" t="str" cm="1">
        <f t="array" ref="T3678">_xlfn.IFS(Table1[[#This Row],[Inventory_Level]]&lt;=200,"low",Table1[[#This Row],[Inventory_Level]]&gt;=700,"high",Table1[[#This Row],[Inventory_Level]]&gt;200,"medium")</f>
        <v>low</v>
      </c>
    </row>
    <row r="3679" spans="1:20" x14ac:dyDescent="0.35">
      <c r="A3679" s="4">
        <v>3678</v>
      </c>
      <c r="B3679" s="4" t="s">
        <v>31</v>
      </c>
      <c r="C3679" s="4" t="s">
        <v>38</v>
      </c>
      <c r="D3679" s="4" t="s">
        <v>45</v>
      </c>
      <c r="E3679" s="4" t="s">
        <v>60</v>
      </c>
      <c r="F3679" s="10" t="s">
        <v>419</v>
      </c>
      <c r="G3679" s="11" t="s">
        <v>332</v>
      </c>
      <c r="H3679" s="4">
        <v>15</v>
      </c>
      <c r="I3679" s="12">
        <v>24221.54</v>
      </c>
      <c r="J3679" s="12">
        <v>363323.1</v>
      </c>
      <c r="K3679" s="12">
        <v>3845.75</v>
      </c>
      <c r="L3679" s="4">
        <v>574</v>
      </c>
      <c r="M3679" s="4" t="s">
        <v>29</v>
      </c>
      <c r="N3679" s="4" t="str" cm="1">
        <f t="array" ref="N3679">_xlfn.SWITCH(E3679,"Delhi","North","Chennai","South","Hyderabad","South","Mumbai","Central","Bangalore","South")</f>
        <v>South</v>
      </c>
      <c r="O3679" s="12">
        <v>19817.09</v>
      </c>
      <c r="P3679" s="4">
        <f>Table1[[#This Row],[Delivery_Date]]-Table1[[#This Row],[Order_Date]]</f>
        <v>10</v>
      </c>
      <c r="Q3679" s="4" t="str">
        <f>IF(Table1[[#This Row],[Delivery delay days]]&gt;5,"delay","on time")</f>
        <v>delay</v>
      </c>
      <c r="R3679" s="10">
        <f>DATEVALUE(Table1[[#This Row],[Delivery_Date]])</f>
        <v>44939</v>
      </c>
      <c r="S3679" s="10">
        <f>DATEVALUE(Table1[[#This Row],[Order_Date]])</f>
        <v>44929</v>
      </c>
      <c r="T3679" s="4" t="str" cm="1">
        <f t="array" ref="T3679">_xlfn.IFS(Table1[[#This Row],[Inventory_Level]]&lt;=200,"low",Table1[[#This Row],[Inventory_Level]]&gt;=700,"high",Table1[[#This Row],[Inventory_Level]]&gt;200,"medium")</f>
        <v>medium</v>
      </c>
    </row>
    <row r="3680" spans="1:20" x14ac:dyDescent="0.35">
      <c r="A3680" s="4">
        <v>3679</v>
      </c>
      <c r="B3680" s="4" t="s">
        <v>31</v>
      </c>
      <c r="C3680" s="4" t="s">
        <v>16</v>
      </c>
      <c r="D3680" s="4" t="s">
        <v>25</v>
      </c>
      <c r="E3680" s="4" t="s">
        <v>18</v>
      </c>
      <c r="F3680" s="10" t="s">
        <v>55</v>
      </c>
      <c r="G3680" s="11" t="s">
        <v>161</v>
      </c>
      <c r="H3680" s="4">
        <v>41</v>
      </c>
      <c r="I3680" s="12">
        <v>33806.76</v>
      </c>
      <c r="J3680" s="12">
        <v>1386077.16</v>
      </c>
      <c r="K3680" s="12">
        <v>4149.03</v>
      </c>
      <c r="L3680" s="4">
        <v>881</v>
      </c>
      <c r="M3680" s="4" t="s">
        <v>21</v>
      </c>
      <c r="N3680" s="4" t="str" cm="1">
        <f t="array" ref="N3680">_xlfn.SWITCH(E3680,"Delhi","North","Chennai","South","Hyderabad","South","Mumbai","Central","Bangalore","South")</f>
        <v>North</v>
      </c>
      <c r="O3680" s="12">
        <v>125869.31</v>
      </c>
      <c r="P3680" s="4">
        <f>Table1[[#This Row],[Delivery_Date]]-Table1[[#This Row],[Order_Date]]</f>
        <v>15</v>
      </c>
      <c r="Q3680" s="4" t="str">
        <f>IF(Table1[[#This Row],[Delivery delay days]]&gt;5,"delay","on time")</f>
        <v>delay</v>
      </c>
      <c r="R3680" s="10">
        <f>DATEVALUE(Table1[[#This Row],[Delivery_Date]])</f>
        <v>45156</v>
      </c>
      <c r="S3680" s="10">
        <f>DATEVALUE(Table1[[#This Row],[Order_Date]])</f>
        <v>45141</v>
      </c>
      <c r="T3680" s="4" t="str" cm="1">
        <f t="array" ref="T3680">_xlfn.IFS(Table1[[#This Row],[Inventory_Level]]&lt;=200,"low",Table1[[#This Row],[Inventory_Level]]&gt;=700,"high",Table1[[#This Row],[Inventory_Level]]&gt;200,"medium")</f>
        <v>high</v>
      </c>
    </row>
    <row r="3681" spans="1:20" x14ac:dyDescent="0.35">
      <c r="A3681" s="4">
        <v>3680</v>
      </c>
      <c r="B3681" s="4" t="s">
        <v>23</v>
      </c>
      <c r="C3681" s="4" t="s">
        <v>16</v>
      </c>
      <c r="D3681" s="4" t="s">
        <v>39</v>
      </c>
      <c r="E3681" s="4" t="s">
        <v>52</v>
      </c>
      <c r="F3681" s="10" t="s">
        <v>246</v>
      </c>
      <c r="G3681" s="11" t="s">
        <v>198</v>
      </c>
      <c r="H3681" s="4">
        <v>57</v>
      </c>
      <c r="I3681" s="12">
        <v>16079.47</v>
      </c>
      <c r="J3681" s="12">
        <v>916529.79</v>
      </c>
      <c r="K3681" s="12">
        <v>4436.1000000000004</v>
      </c>
      <c r="L3681" s="4">
        <v>266</v>
      </c>
      <c r="M3681" s="4" t="s">
        <v>29</v>
      </c>
      <c r="N3681" s="4" t="str" cm="1">
        <f t="array" ref="N3681">_xlfn.SWITCH(E3681,"Delhi","North","Chennai","South","Hyderabad","South","Mumbai","Central","Bangalore","South")</f>
        <v>Central</v>
      </c>
      <c r="O3681" s="12">
        <v>56949.9</v>
      </c>
      <c r="P3681" s="4">
        <f>Table1[[#This Row],[Delivery_Date]]-Table1[[#This Row],[Order_Date]]</f>
        <v>4</v>
      </c>
      <c r="Q3681" s="4" t="str">
        <f>IF(Table1[[#This Row],[Delivery delay days]]&gt;5,"delay","on time")</f>
        <v>on time</v>
      </c>
      <c r="R3681" s="10">
        <f>DATEVALUE(Table1[[#This Row],[Delivery_Date]])</f>
        <v>45107</v>
      </c>
      <c r="S3681" s="10">
        <f>DATEVALUE(Table1[[#This Row],[Order_Date]])</f>
        <v>45103</v>
      </c>
      <c r="T3681" s="4" t="str" cm="1">
        <f t="array" ref="T3681">_xlfn.IFS(Table1[[#This Row],[Inventory_Level]]&lt;=200,"low",Table1[[#This Row],[Inventory_Level]]&gt;=700,"high",Table1[[#This Row],[Inventory_Level]]&gt;200,"medium")</f>
        <v>medium</v>
      </c>
    </row>
    <row r="3682" spans="1:20" x14ac:dyDescent="0.35">
      <c r="A3682" s="4">
        <v>3681</v>
      </c>
      <c r="B3682" s="4" t="s">
        <v>37</v>
      </c>
      <c r="C3682" s="4" t="s">
        <v>16</v>
      </c>
      <c r="D3682" s="4" t="s">
        <v>39</v>
      </c>
      <c r="E3682" s="4" t="s">
        <v>52</v>
      </c>
      <c r="F3682" s="10" t="s">
        <v>167</v>
      </c>
      <c r="G3682" s="11" t="s">
        <v>386</v>
      </c>
      <c r="H3682" s="4">
        <v>29</v>
      </c>
      <c r="I3682" s="12">
        <v>27521.37</v>
      </c>
      <c r="J3682" s="12">
        <v>798119.73</v>
      </c>
      <c r="K3682" s="12">
        <v>2221.41</v>
      </c>
      <c r="L3682" s="4">
        <v>721</v>
      </c>
      <c r="M3682" s="4" t="s">
        <v>21</v>
      </c>
      <c r="N3682" s="4" t="str" cm="1">
        <f t="array" ref="N3682">_xlfn.SWITCH(E3682,"Delhi","North","Chennai","South","Hyderabad","South","Mumbai","Central","Bangalore","South")</f>
        <v>Central</v>
      </c>
      <c r="O3682" s="12">
        <v>52127.99</v>
      </c>
      <c r="P3682" s="4">
        <f>Table1[[#This Row],[Delivery_Date]]-Table1[[#This Row],[Order_Date]]</f>
        <v>5</v>
      </c>
      <c r="Q3682" s="4" t="str">
        <f>IF(Table1[[#This Row],[Delivery delay days]]&gt;5,"delay","on time")</f>
        <v>on time</v>
      </c>
      <c r="R3682" s="10">
        <f>DATEVALUE(Table1[[#This Row],[Delivery_Date]])</f>
        <v>45132</v>
      </c>
      <c r="S3682" s="10">
        <f>DATEVALUE(Table1[[#This Row],[Order_Date]])</f>
        <v>45127</v>
      </c>
      <c r="T3682" s="4" t="str" cm="1">
        <f t="array" ref="T3682">_xlfn.IFS(Table1[[#This Row],[Inventory_Level]]&lt;=200,"low",Table1[[#This Row],[Inventory_Level]]&gt;=700,"high",Table1[[#This Row],[Inventory_Level]]&gt;200,"medium")</f>
        <v>high</v>
      </c>
    </row>
    <row r="3683" spans="1:20" x14ac:dyDescent="0.35">
      <c r="A3683" s="4">
        <v>3682</v>
      </c>
      <c r="B3683" s="4" t="s">
        <v>51</v>
      </c>
      <c r="C3683" s="4" t="s">
        <v>24</v>
      </c>
      <c r="D3683" s="4" t="s">
        <v>39</v>
      </c>
      <c r="E3683" s="4" t="s">
        <v>60</v>
      </c>
      <c r="F3683" s="10" t="s">
        <v>266</v>
      </c>
      <c r="G3683" s="11" t="s">
        <v>252</v>
      </c>
      <c r="H3683" s="4">
        <v>16</v>
      </c>
      <c r="I3683" s="12">
        <v>45810.11</v>
      </c>
      <c r="J3683" s="12">
        <v>732961.76</v>
      </c>
      <c r="K3683" s="12">
        <v>1781.27</v>
      </c>
      <c r="L3683" s="4">
        <v>553</v>
      </c>
      <c r="M3683" s="4" t="s">
        <v>35</v>
      </c>
      <c r="N3683" s="4" t="str" cm="1">
        <f t="array" ref="N3683">_xlfn.SWITCH(E3683,"Delhi","North","Chennai","South","Hyderabad","South","Mumbai","Central","Bangalore","South")</f>
        <v>South</v>
      </c>
      <c r="O3683" s="12">
        <v>172099.34</v>
      </c>
      <c r="P3683" s="4">
        <f>Table1[[#This Row],[Delivery_Date]]-Table1[[#This Row],[Order_Date]]</f>
        <v>10</v>
      </c>
      <c r="Q3683" s="4" t="str">
        <f>IF(Table1[[#This Row],[Delivery delay days]]&gt;5,"delay","on time")</f>
        <v>delay</v>
      </c>
      <c r="R3683" s="10">
        <f>DATEVALUE(Table1[[#This Row],[Delivery_Date]])</f>
        <v>45089</v>
      </c>
      <c r="S3683" s="10">
        <f>DATEVALUE(Table1[[#This Row],[Order_Date]])</f>
        <v>45079</v>
      </c>
      <c r="T3683" s="4" t="str" cm="1">
        <f t="array" ref="T3683">_xlfn.IFS(Table1[[#This Row],[Inventory_Level]]&lt;=200,"low",Table1[[#This Row],[Inventory_Level]]&gt;=700,"high",Table1[[#This Row],[Inventory_Level]]&gt;200,"medium")</f>
        <v>medium</v>
      </c>
    </row>
    <row r="3684" spans="1:20" x14ac:dyDescent="0.35">
      <c r="A3684" s="4">
        <v>3683</v>
      </c>
      <c r="B3684" s="4" t="s">
        <v>37</v>
      </c>
      <c r="C3684" s="4" t="s">
        <v>16</v>
      </c>
      <c r="D3684" s="4" t="s">
        <v>39</v>
      </c>
      <c r="E3684" s="4" t="s">
        <v>52</v>
      </c>
      <c r="F3684" s="10" t="s">
        <v>362</v>
      </c>
      <c r="G3684" s="11" t="s">
        <v>121</v>
      </c>
      <c r="H3684" s="4">
        <v>53</v>
      </c>
      <c r="I3684" s="12">
        <v>16775.689999999999</v>
      </c>
      <c r="J3684" s="12">
        <v>889111.57</v>
      </c>
      <c r="K3684" s="12">
        <v>4722.5600000000004</v>
      </c>
      <c r="L3684" s="4">
        <v>124</v>
      </c>
      <c r="M3684" s="4" t="s">
        <v>29</v>
      </c>
      <c r="N3684" s="4" t="str" cm="1">
        <f t="array" ref="N3684">_xlfn.SWITCH(E3684,"Delhi","North","Chennai","South","Hyderabad","South","Mumbai","Central","Bangalore","South")</f>
        <v>Central</v>
      </c>
      <c r="O3684" s="12">
        <v>50883.29</v>
      </c>
      <c r="P3684" s="4">
        <f>Table1[[#This Row],[Delivery_Date]]-Table1[[#This Row],[Order_Date]]</f>
        <v>8</v>
      </c>
      <c r="Q3684" s="4" t="str">
        <f>IF(Table1[[#This Row],[Delivery delay days]]&gt;5,"delay","on time")</f>
        <v>delay</v>
      </c>
      <c r="R3684" s="10">
        <f>DATEVALUE(Table1[[#This Row],[Delivery_Date]])</f>
        <v>45083</v>
      </c>
      <c r="S3684" s="10">
        <f>DATEVALUE(Table1[[#This Row],[Order_Date]])</f>
        <v>45075</v>
      </c>
      <c r="T3684" s="4" t="str" cm="1">
        <f t="array" ref="T3684">_xlfn.IFS(Table1[[#This Row],[Inventory_Level]]&lt;=200,"low",Table1[[#This Row],[Inventory_Level]]&gt;=700,"high",Table1[[#This Row],[Inventory_Level]]&gt;200,"medium")</f>
        <v>low</v>
      </c>
    </row>
    <row r="3685" spans="1:20" x14ac:dyDescent="0.35">
      <c r="A3685" s="4">
        <v>3684</v>
      </c>
      <c r="B3685" s="4" t="s">
        <v>51</v>
      </c>
      <c r="C3685" s="4" t="s">
        <v>16</v>
      </c>
      <c r="D3685" s="4" t="s">
        <v>45</v>
      </c>
      <c r="E3685" s="4" t="s">
        <v>52</v>
      </c>
      <c r="F3685" s="10" t="s">
        <v>227</v>
      </c>
      <c r="G3685" s="11" t="s">
        <v>114</v>
      </c>
      <c r="H3685" s="4">
        <v>86</v>
      </c>
      <c r="I3685" s="12">
        <v>3131.09</v>
      </c>
      <c r="J3685" s="12">
        <v>269273.74</v>
      </c>
      <c r="K3685" s="12">
        <v>602.84</v>
      </c>
      <c r="L3685" s="4">
        <v>215</v>
      </c>
      <c r="M3685" s="4" t="s">
        <v>29</v>
      </c>
      <c r="N3685" s="4" t="str" cm="1">
        <f t="array" ref="N3685">_xlfn.SWITCH(E3685,"Delhi","North","Chennai","South","Hyderabad","South","Mumbai","Central","Bangalore","South")</f>
        <v>Central</v>
      </c>
      <c r="O3685" s="12">
        <v>30337.59</v>
      </c>
      <c r="P3685" s="4">
        <f>Table1[[#This Row],[Delivery_Date]]-Table1[[#This Row],[Order_Date]]</f>
        <v>2</v>
      </c>
      <c r="Q3685" s="4" t="str">
        <f>IF(Table1[[#This Row],[Delivery delay days]]&gt;5,"delay","on time")</f>
        <v>on time</v>
      </c>
      <c r="R3685" s="10">
        <f>DATEVALUE(Table1[[#This Row],[Delivery_Date]])</f>
        <v>45236</v>
      </c>
      <c r="S3685" s="10">
        <f>DATEVALUE(Table1[[#This Row],[Order_Date]])</f>
        <v>45234</v>
      </c>
      <c r="T3685" s="4" t="str" cm="1">
        <f t="array" ref="T3685">_xlfn.IFS(Table1[[#This Row],[Inventory_Level]]&lt;=200,"low",Table1[[#This Row],[Inventory_Level]]&gt;=700,"high",Table1[[#This Row],[Inventory_Level]]&gt;200,"medium")</f>
        <v>medium</v>
      </c>
    </row>
    <row r="3686" spans="1:20" x14ac:dyDescent="0.35">
      <c r="A3686" s="4">
        <v>3685</v>
      </c>
      <c r="B3686" s="4" t="s">
        <v>15</v>
      </c>
      <c r="C3686" s="4" t="s">
        <v>16</v>
      </c>
      <c r="D3686" s="4" t="s">
        <v>17</v>
      </c>
      <c r="E3686" s="4" t="s">
        <v>26</v>
      </c>
      <c r="F3686" s="10" t="s">
        <v>285</v>
      </c>
      <c r="G3686" s="11" t="s">
        <v>146</v>
      </c>
      <c r="H3686" s="4">
        <v>10</v>
      </c>
      <c r="I3686" s="12">
        <v>14697.42</v>
      </c>
      <c r="J3686" s="12">
        <v>146974.20000000001</v>
      </c>
      <c r="K3686" s="12">
        <v>1274.01</v>
      </c>
      <c r="L3686" s="4">
        <v>935</v>
      </c>
      <c r="M3686" s="4" t="s">
        <v>29</v>
      </c>
      <c r="N3686" s="4" t="str" cm="1">
        <f t="array" ref="N3686">_xlfn.SWITCH(E3686,"Delhi","North","Chennai","South","Hyderabad","South","Mumbai","Central","Bangalore","South")</f>
        <v>South</v>
      </c>
      <c r="O3686" s="12">
        <v>22797.52</v>
      </c>
      <c r="P3686" s="4">
        <f>Table1[[#This Row],[Delivery_Date]]-Table1[[#This Row],[Order_Date]]</f>
        <v>6</v>
      </c>
      <c r="Q3686" s="4" t="str">
        <f>IF(Table1[[#This Row],[Delivery delay days]]&gt;5,"delay","on time")</f>
        <v>delay</v>
      </c>
      <c r="R3686" s="10">
        <f>DATEVALUE(Table1[[#This Row],[Delivery_Date]])</f>
        <v>45200</v>
      </c>
      <c r="S3686" s="10">
        <f>DATEVALUE(Table1[[#This Row],[Order_Date]])</f>
        <v>45194</v>
      </c>
      <c r="T3686" s="4" t="str" cm="1">
        <f t="array" ref="T3686">_xlfn.IFS(Table1[[#This Row],[Inventory_Level]]&lt;=200,"low",Table1[[#This Row],[Inventory_Level]]&gt;=700,"high",Table1[[#This Row],[Inventory_Level]]&gt;200,"medium")</f>
        <v>high</v>
      </c>
    </row>
    <row r="3687" spans="1:20" x14ac:dyDescent="0.35">
      <c r="A3687" s="4">
        <v>3686</v>
      </c>
      <c r="B3687" s="4" t="s">
        <v>15</v>
      </c>
      <c r="C3687" s="4" t="s">
        <v>38</v>
      </c>
      <c r="D3687" s="4" t="s">
        <v>17</v>
      </c>
      <c r="E3687" s="4" t="s">
        <v>26</v>
      </c>
      <c r="F3687" s="10" t="s">
        <v>233</v>
      </c>
      <c r="G3687" s="11" t="s">
        <v>420</v>
      </c>
      <c r="H3687" s="4">
        <v>87</v>
      </c>
      <c r="I3687" s="12">
        <v>33029.26</v>
      </c>
      <c r="J3687" s="12">
        <v>2873545.62</v>
      </c>
      <c r="K3687" s="12">
        <v>2729.49</v>
      </c>
      <c r="L3687" s="4">
        <v>673</v>
      </c>
      <c r="M3687" s="4" t="s">
        <v>35</v>
      </c>
      <c r="N3687" s="4" t="str" cm="1">
        <f t="array" ref="N3687">_xlfn.SWITCH(E3687,"Delhi","North","Chennai","South","Hyderabad","South","Mumbai","Central","Bangalore","South")</f>
        <v>South</v>
      </c>
      <c r="O3687" s="12">
        <v>501155.62</v>
      </c>
      <c r="P3687" s="4">
        <f>Table1[[#This Row],[Delivery_Date]]-Table1[[#This Row],[Order_Date]]</f>
        <v>8</v>
      </c>
      <c r="Q3687" s="4" t="str">
        <f>IF(Table1[[#This Row],[Delivery delay days]]&gt;5,"delay","on time")</f>
        <v>delay</v>
      </c>
      <c r="R3687" s="10">
        <f>DATEVALUE(Table1[[#This Row],[Delivery_Date]])</f>
        <v>45203</v>
      </c>
      <c r="S3687" s="10">
        <f>DATEVALUE(Table1[[#This Row],[Order_Date]])</f>
        <v>45195</v>
      </c>
      <c r="T3687" s="4" t="str" cm="1">
        <f t="array" ref="T3687">_xlfn.IFS(Table1[[#This Row],[Inventory_Level]]&lt;=200,"low",Table1[[#This Row],[Inventory_Level]]&gt;=700,"high",Table1[[#This Row],[Inventory_Level]]&gt;200,"medium")</f>
        <v>medium</v>
      </c>
    </row>
    <row r="3688" spans="1:20" x14ac:dyDescent="0.35">
      <c r="A3688" s="4">
        <v>3687</v>
      </c>
      <c r="B3688" s="4" t="s">
        <v>15</v>
      </c>
      <c r="C3688" s="4" t="s">
        <v>24</v>
      </c>
      <c r="D3688" s="4" t="s">
        <v>25</v>
      </c>
      <c r="E3688" s="4" t="s">
        <v>18</v>
      </c>
      <c r="F3688" s="10" t="s">
        <v>360</v>
      </c>
      <c r="G3688" s="11" t="s">
        <v>110</v>
      </c>
      <c r="H3688" s="4">
        <v>32</v>
      </c>
      <c r="I3688" s="12">
        <v>32451.53</v>
      </c>
      <c r="J3688" s="12">
        <v>1038448.96</v>
      </c>
      <c r="K3688" s="12">
        <v>2305.0500000000002</v>
      </c>
      <c r="L3688" s="4">
        <v>11</v>
      </c>
      <c r="M3688" s="4" t="s">
        <v>35</v>
      </c>
      <c r="N3688" s="4" t="str" cm="1">
        <f t="array" ref="N3688">_xlfn.SWITCH(E3688,"Delhi","North","Chennai","South","Hyderabad","South","Mumbai","Central","Bangalore","South")</f>
        <v>North</v>
      </c>
      <c r="O3688" s="12">
        <v>233346.6</v>
      </c>
      <c r="P3688" s="4">
        <f>Table1[[#This Row],[Delivery_Date]]-Table1[[#This Row],[Order_Date]]</f>
        <v>2</v>
      </c>
      <c r="Q3688" s="4" t="str">
        <f>IF(Table1[[#This Row],[Delivery delay days]]&gt;5,"delay","on time")</f>
        <v>on time</v>
      </c>
      <c r="R3688" s="10">
        <f>DATEVALUE(Table1[[#This Row],[Delivery_Date]])</f>
        <v>44979</v>
      </c>
      <c r="S3688" s="10">
        <f>DATEVALUE(Table1[[#This Row],[Order_Date]])</f>
        <v>44977</v>
      </c>
      <c r="T3688" s="4" t="str" cm="1">
        <f t="array" ref="T3688">_xlfn.IFS(Table1[[#This Row],[Inventory_Level]]&lt;=200,"low",Table1[[#This Row],[Inventory_Level]]&gt;=700,"high",Table1[[#This Row],[Inventory_Level]]&gt;200,"medium")</f>
        <v>low</v>
      </c>
    </row>
    <row r="3689" spans="1:20" x14ac:dyDescent="0.35">
      <c r="A3689" s="4">
        <v>3688</v>
      </c>
      <c r="B3689" s="4" t="s">
        <v>44</v>
      </c>
      <c r="C3689" s="4" t="s">
        <v>38</v>
      </c>
      <c r="D3689" s="4" t="s">
        <v>25</v>
      </c>
      <c r="E3689" s="4" t="s">
        <v>46</v>
      </c>
      <c r="F3689" s="10" t="s">
        <v>147</v>
      </c>
      <c r="G3689" s="11" t="s">
        <v>90</v>
      </c>
      <c r="H3689" s="4">
        <v>20</v>
      </c>
      <c r="I3689" s="12">
        <v>29089.41</v>
      </c>
      <c r="J3689" s="12">
        <v>581788.19999999995</v>
      </c>
      <c r="K3689" s="12">
        <v>1555.95</v>
      </c>
      <c r="L3689" s="4">
        <v>12</v>
      </c>
      <c r="M3689" s="4" t="s">
        <v>21</v>
      </c>
      <c r="N3689" s="4" t="str" cm="1">
        <f t="array" ref="N3689">_xlfn.SWITCH(E3689,"Delhi","North","Chennai","South","Hyderabad","South","Mumbai","Central","Bangalore","South")</f>
        <v>South</v>
      </c>
      <c r="O3689" s="12">
        <v>89506.82</v>
      </c>
      <c r="P3689" s="4">
        <f>Table1[[#This Row],[Delivery_Date]]-Table1[[#This Row],[Order_Date]]</f>
        <v>1</v>
      </c>
      <c r="Q3689" s="4" t="str">
        <f>IF(Table1[[#This Row],[Delivery delay days]]&gt;5,"delay","on time")</f>
        <v>on time</v>
      </c>
      <c r="R3689" s="10">
        <f>DATEVALUE(Table1[[#This Row],[Delivery_Date]])</f>
        <v>45148</v>
      </c>
      <c r="S3689" s="10">
        <f>DATEVALUE(Table1[[#This Row],[Order_Date]])</f>
        <v>45147</v>
      </c>
      <c r="T3689" s="4" t="str" cm="1">
        <f t="array" ref="T3689">_xlfn.IFS(Table1[[#This Row],[Inventory_Level]]&lt;=200,"low",Table1[[#This Row],[Inventory_Level]]&gt;=700,"high",Table1[[#This Row],[Inventory_Level]]&gt;200,"medium")</f>
        <v>low</v>
      </c>
    </row>
    <row r="3690" spans="1:20" x14ac:dyDescent="0.35">
      <c r="A3690" s="4">
        <v>3689</v>
      </c>
      <c r="B3690" s="4" t="s">
        <v>37</v>
      </c>
      <c r="C3690" s="4" t="s">
        <v>38</v>
      </c>
      <c r="D3690" s="4" t="s">
        <v>45</v>
      </c>
      <c r="E3690" s="4" t="s">
        <v>46</v>
      </c>
      <c r="F3690" s="10" t="s">
        <v>148</v>
      </c>
      <c r="G3690" s="11" t="s">
        <v>265</v>
      </c>
      <c r="H3690" s="4">
        <v>49</v>
      </c>
      <c r="I3690" s="12">
        <v>7899.35</v>
      </c>
      <c r="J3690" s="12">
        <v>387068.15</v>
      </c>
      <c r="K3690" s="12">
        <v>1488.34</v>
      </c>
      <c r="L3690" s="4">
        <v>320</v>
      </c>
      <c r="M3690" s="4" t="s">
        <v>21</v>
      </c>
      <c r="N3690" s="4" t="str" cm="1">
        <f t="array" ref="N3690">_xlfn.SWITCH(E3690,"Delhi","North","Chennai","South","Hyderabad","South","Mumbai","Central","Bangalore","South")</f>
        <v>South</v>
      </c>
      <c r="O3690" s="12">
        <v>90018.25</v>
      </c>
      <c r="P3690" s="4">
        <f>Table1[[#This Row],[Delivery_Date]]-Table1[[#This Row],[Order_Date]]</f>
        <v>3</v>
      </c>
      <c r="Q3690" s="4" t="str">
        <f>IF(Table1[[#This Row],[Delivery delay days]]&gt;5,"delay","on time")</f>
        <v>on time</v>
      </c>
      <c r="R3690" s="10">
        <f>DATEVALUE(Table1[[#This Row],[Delivery_Date]])</f>
        <v>45154</v>
      </c>
      <c r="S3690" s="10">
        <f>DATEVALUE(Table1[[#This Row],[Order_Date]])</f>
        <v>45151</v>
      </c>
      <c r="T3690" s="4" t="str" cm="1">
        <f t="array" ref="T3690">_xlfn.IFS(Table1[[#This Row],[Inventory_Level]]&lt;=200,"low",Table1[[#This Row],[Inventory_Level]]&gt;=700,"high",Table1[[#This Row],[Inventory_Level]]&gt;200,"medium")</f>
        <v>medium</v>
      </c>
    </row>
    <row r="3691" spans="1:20" x14ac:dyDescent="0.35">
      <c r="A3691" s="4">
        <v>3690</v>
      </c>
      <c r="B3691" s="4" t="s">
        <v>44</v>
      </c>
      <c r="C3691" s="4" t="s">
        <v>24</v>
      </c>
      <c r="D3691" s="4" t="s">
        <v>25</v>
      </c>
      <c r="E3691" s="4" t="s">
        <v>46</v>
      </c>
      <c r="F3691" s="10" t="s">
        <v>190</v>
      </c>
      <c r="G3691" s="11" t="s">
        <v>131</v>
      </c>
      <c r="H3691" s="4">
        <v>68</v>
      </c>
      <c r="I3691" s="12">
        <v>9629.73</v>
      </c>
      <c r="J3691" s="12">
        <v>654821.64</v>
      </c>
      <c r="K3691" s="12">
        <v>4577.91</v>
      </c>
      <c r="L3691" s="4">
        <v>273</v>
      </c>
      <c r="M3691" s="4" t="s">
        <v>21</v>
      </c>
      <c r="N3691" s="4" t="str" cm="1">
        <f t="array" ref="N3691">_xlfn.SWITCH(E3691,"Delhi","North","Chennai","South","Hyderabad","South","Mumbai","Central","Bangalore","South")</f>
        <v>South</v>
      </c>
      <c r="O3691" s="12">
        <v>100536.92</v>
      </c>
      <c r="P3691" s="4">
        <f>Table1[[#This Row],[Delivery_Date]]-Table1[[#This Row],[Order_Date]]</f>
        <v>12</v>
      </c>
      <c r="Q3691" s="4" t="str">
        <f>IF(Table1[[#This Row],[Delivery delay days]]&gt;5,"delay","on time")</f>
        <v>delay</v>
      </c>
      <c r="R3691" s="10">
        <f>DATEVALUE(Table1[[#This Row],[Delivery_Date]])</f>
        <v>45131</v>
      </c>
      <c r="S3691" s="10">
        <f>DATEVALUE(Table1[[#This Row],[Order_Date]])</f>
        <v>45119</v>
      </c>
      <c r="T3691" s="4" t="str" cm="1">
        <f t="array" ref="T3691">_xlfn.IFS(Table1[[#This Row],[Inventory_Level]]&lt;=200,"low",Table1[[#This Row],[Inventory_Level]]&gt;=700,"high",Table1[[#This Row],[Inventory_Level]]&gt;200,"medium")</f>
        <v>medium</v>
      </c>
    </row>
    <row r="3692" spans="1:20" x14ac:dyDescent="0.35">
      <c r="A3692" s="4">
        <v>3691</v>
      </c>
      <c r="B3692" s="4" t="s">
        <v>37</v>
      </c>
      <c r="C3692" s="4" t="s">
        <v>38</v>
      </c>
      <c r="D3692" s="4" t="s">
        <v>17</v>
      </c>
      <c r="E3692" s="4" t="s">
        <v>46</v>
      </c>
      <c r="F3692" s="10" t="s">
        <v>95</v>
      </c>
      <c r="G3692" s="11" t="s">
        <v>397</v>
      </c>
      <c r="H3692" s="4">
        <v>27</v>
      </c>
      <c r="I3692" s="12">
        <v>34132.01</v>
      </c>
      <c r="J3692" s="12">
        <v>921564.27</v>
      </c>
      <c r="K3692" s="12">
        <v>1990.85</v>
      </c>
      <c r="L3692" s="4">
        <v>901</v>
      </c>
      <c r="M3692" s="4" t="s">
        <v>42</v>
      </c>
      <c r="N3692" s="4" t="str" cm="1">
        <f t="array" ref="N3692">_xlfn.SWITCH(E3692,"Delhi","North","Chennai","South","Hyderabad","South","Mumbai","Central","Bangalore","South")</f>
        <v>South</v>
      </c>
      <c r="O3692" s="12">
        <v>90156.56</v>
      </c>
      <c r="P3692" s="4">
        <f>Table1[[#This Row],[Delivery_Date]]-Table1[[#This Row],[Order_Date]]</f>
        <v>8</v>
      </c>
      <c r="Q3692" s="4" t="str">
        <f>IF(Table1[[#This Row],[Delivery delay days]]&gt;5,"delay","on time")</f>
        <v>delay</v>
      </c>
      <c r="R3692" s="10">
        <f>DATEVALUE(Table1[[#This Row],[Delivery_Date]])</f>
        <v>45258</v>
      </c>
      <c r="S3692" s="10">
        <f>DATEVALUE(Table1[[#This Row],[Order_Date]])</f>
        <v>45250</v>
      </c>
      <c r="T3692" s="4" t="str" cm="1">
        <f t="array" ref="T3692">_xlfn.IFS(Table1[[#This Row],[Inventory_Level]]&lt;=200,"low",Table1[[#This Row],[Inventory_Level]]&gt;=700,"high",Table1[[#This Row],[Inventory_Level]]&gt;200,"medium")</f>
        <v>high</v>
      </c>
    </row>
    <row r="3693" spans="1:20" x14ac:dyDescent="0.35">
      <c r="A3693" s="4">
        <v>3692</v>
      </c>
      <c r="B3693" s="4" t="s">
        <v>31</v>
      </c>
      <c r="C3693" s="4" t="s">
        <v>16</v>
      </c>
      <c r="D3693" s="4" t="s">
        <v>17</v>
      </c>
      <c r="E3693" s="4" t="s">
        <v>26</v>
      </c>
      <c r="F3693" s="10" t="s">
        <v>179</v>
      </c>
      <c r="G3693" s="11" t="s">
        <v>348</v>
      </c>
      <c r="H3693" s="4">
        <v>3</v>
      </c>
      <c r="I3693" s="12">
        <v>33694.67</v>
      </c>
      <c r="J3693" s="12">
        <v>101084.01</v>
      </c>
      <c r="K3693" s="12">
        <v>585.54999999999995</v>
      </c>
      <c r="L3693" s="4">
        <v>891</v>
      </c>
      <c r="M3693" s="4" t="s">
        <v>29</v>
      </c>
      <c r="N3693" s="4" t="str" cm="1">
        <f t="array" ref="N3693">_xlfn.SWITCH(E3693,"Delhi","North","Chennai","South","Hyderabad","South","Mumbai","Central","Bangalore","South")</f>
        <v>South</v>
      </c>
      <c r="O3693" s="12">
        <v>17638.259999999998</v>
      </c>
      <c r="P3693" s="4">
        <f>Table1[[#This Row],[Delivery_Date]]-Table1[[#This Row],[Order_Date]]</f>
        <v>4</v>
      </c>
      <c r="Q3693" s="4" t="str">
        <f>IF(Table1[[#This Row],[Delivery delay days]]&gt;5,"delay","on time")</f>
        <v>on time</v>
      </c>
      <c r="R3693" s="10">
        <f>DATEVALUE(Table1[[#This Row],[Delivery_Date]])</f>
        <v>45279</v>
      </c>
      <c r="S3693" s="10">
        <f>DATEVALUE(Table1[[#This Row],[Order_Date]])</f>
        <v>45275</v>
      </c>
      <c r="T3693" s="4" t="str" cm="1">
        <f t="array" ref="T3693">_xlfn.IFS(Table1[[#This Row],[Inventory_Level]]&lt;=200,"low",Table1[[#This Row],[Inventory_Level]]&gt;=700,"high",Table1[[#This Row],[Inventory_Level]]&gt;200,"medium")</f>
        <v>high</v>
      </c>
    </row>
    <row r="3694" spans="1:20" x14ac:dyDescent="0.35">
      <c r="A3694" s="4">
        <v>3693</v>
      </c>
      <c r="B3694" s="4" t="s">
        <v>59</v>
      </c>
      <c r="C3694" s="4" t="s">
        <v>16</v>
      </c>
      <c r="D3694" s="4" t="s">
        <v>25</v>
      </c>
      <c r="E3694" s="4" t="s">
        <v>18</v>
      </c>
      <c r="F3694" s="10" t="s">
        <v>307</v>
      </c>
      <c r="G3694" s="11" t="s">
        <v>236</v>
      </c>
      <c r="H3694" s="4">
        <v>23</v>
      </c>
      <c r="I3694" s="12">
        <v>30308.27</v>
      </c>
      <c r="J3694" s="12">
        <v>697090.21</v>
      </c>
      <c r="K3694" s="12">
        <v>4853.71</v>
      </c>
      <c r="L3694" s="4">
        <v>195</v>
      </c>
      <c r="M3694" s="4" t="s">
        <v>29</v>
      </c>
      <c r="N3694" s="4" t="str" cm="1">
        <f t="array" ref="N3694">_xlfn.SWITCH(E3694,"Delhi","North","Chennai","South","Hyderabad","South","Mumbai","Central","Bangalore","South")</f>
        <v>North</v>
      </c>
      <c r="O3694" s="12">
        <v>77980.42</v>
      </c>
      <c r="P3694" s="4">
        <f>Table1[[#This Row],[Delivery_Date]]-Table1[[#This Row],[Order_Date]]</f>
        <v>7</v>
      </c>
      <c r="Q3694" s="4" t="str">
        <f>IF(Table1[[#This Row],[Delivery delay days]]&gt;5,"delay","on time")</f>
        <v>delay</v>
      </c>
      <c r="R3694" s="10">
        <f>DATEVALUE(Table1[[#This Row],[Delivery_Date]])</f>
        <v>45290</v>
      </c>
      <c r="S3694" s="10">
        <f>DATEVALUE(Table1[[#This Row],[Order_Date]])</f>
        <v>45283</v>
      </c>
      <c r="T3694" s="4" t="str" cm="1">
        <f t="array" ref="T3694">_xlfn.IFS(Table1[[#This Row],[Inventory_Level]]&lt;=200,"low",Table1[[#This Row],[Inventory_Level]]&gt;=700,"high",Table1[[#This Row],[Inventory_Level]]&gt;200,"medium")</f>
        <v>low</v>
      </c>
    </row>
    <row r="3695" spans="1:20" x14ac:dyDescent="0.35">
      <c r="A3695" s="4">
        <v>3694</v>
      </c>
      <c r="B3695" s="4" t="s">
        <v>51</v>
      </c>
      <c r="C3695" s="4" t="s">
        <v>16</v>
      </c>
      <c r="D3695" s="4" t="s">
        <v>45</v>
      </c>
      <c r="E3695" s="4" t="s">
        <v>26</v>
      </c>
      <c r="F3695" s="10" t="s">
        <v>266</v>
      </c>
      <c r="G3695" s="11" t="s">
        <v>100</v>
      </c>
      <c r="H3695" s="4">
        <v>76</v>
      </c>
      <c r="I3695" s="12">
        <v>14763.01</v>
      </c>
      <c r="J3695" s="12">
        <v>1121988.76</v>
      </c>
      <c r="K3695" s="12">
        <v>1913.03</v>
      </c>
      <c r="L3695" s="4">
        <v>416</v>
      </c>
      <c r="M3695" s="4" t="s">
        <v>21</v>
      </c>
      <c r="N3695" s="4" t="str" cm="1">
        <f t="array" ref="N3695">_xlfn.SWITCH(E3695,"Delhi","North","Chennai","South","Hyderabad","South","Mumbai","Central","Bangalore","South")</f>
        <v>South</v>
      </c>
      <c r="O3695" s="12">
        <v>96295.63</v>
      </c>
      <c r="P3695" s="4">
        <f>Table1[[#This Row],[Delivery_Date]]-Table1[[#This Row],[Order_Date]]</f>
        <v>11</v>
      </c>
      <c r="Q3695" s="4" t="str">
        <f>IF(Table1[[#This Row],[Delivery delay days]]&gt;5,"delay","on time")</f>
        <v>delay</v>
      </c>
      <c r="R3695" s="10">
        <f>DATEVALUE(Table1[[#This Row],[Delivery_Date]])</f>
        <v>45090</v>
      </c>
      <c r="S3695" s="10">
        <f>DATEVALUE(Table1[[#This Row],[Order_Date]])</f>
        <v>45079</v>
      </c>
      <c r="T3695" s="4" t="str" cm="1">
        <f t="array" ref="T3695">_xlfn.IFS(Table1[[#This Row],[Inventory_Level]]&lt;=200,"low",Table1[[#This Row],[Inventory_Level]]&gt;=700,"high",Table1[[#This Row],[Inventory_Level]]&gt;200,"medium")</f>
        <v>medium</v>
      </c>
    </row>
    <row r="3696" spans="1:20" x14ac:dyDescent="0.35">
      <c r="A3696" s="4">
        <v>3695</v>
      </c>
      <c r="B3696" s="4" t="s">
        <v>65</v>
      </c>
      <c r="C3696" s="4" t="s">
        <v>38</v>
      </c>
      <c r="D3696" s="4" t="s">
        <v>32</v>
      </c>
      <c r="E3696" s="4" t="s">
        <v>60</v>
      </c>
      <c r="F3696" s="10" t="s">
        <v>365</v>
      </c>
      <c r="G3696" s="11" t="s">
        <v>292</v>
      </c>
      <c r="H3696" s="4">
        <v>50</v>
      </c>
      <c r="I3696" s="12">
        <v>14388.09</v>
      </c>
      <c r="J3696" s="12">
        <v>719404.5</v>
      </c>
      <c r="K3696" s="12">
        <v>4589.3500000000004</v>
      </c>
      <c r="L3696" s="4">
        <v>708</v>
      </c>
      <c r="M3696" s="4" t="s">
        <v>35</v>
      </c>
      <c r="N3696" s="4" t="str" cm="1">
        <f t="array" ref="N3696">_xlfn.SWITCH(E3696,"Delhi","North","Chennai","South","Hyderabad","South","Mumbai","Central","Bangalore","South")</f>
        <v>South</v>
      </c>
      <c r="O3696" s="12">
        <v>128231.84</v>
      </c>
      <c r="P3696" s="4">
        <f>Table1[[#This Row],[Delivery_Date]]-Table1[[#This Row],[Order_Date]]</f>
        <v>15</v>
      </c>
      <c r="Q3696" s="4" t="str">
        <f>IF(Table1[[#This Row],[Delivery delay days]]&gt;5,"delay","on time")</f>
        <v>delay</v>
      </c>
      <c r="R3696" s="10">
        <f>DATEVALUE(Table1[[#This Row],[Delivery_Date]])</f>
        <v>45199</v>
      </c>
      <c r="S3696" s="10">
        <f>DATEVALUE(Table1[[#This Row],[Order_Date]])</f>
        <v>45184</v>
      </c>
      <c r="T3696" s="4" t="str" cm="1">
        <f t="array" ref="T3696">_xlfn.IFS(Table1[[#This Row],[Inventory_Level]]&lt;=200,"low",Table1[[#This Row],[Inventory_Level]]&gt;=700,"high",Table1[[#This Row],[Inventory_Level]]&gt;200,"medium")</f>
        <v>high</v>
      </c>
    </row>
    <row r="3697" spans="1:20" x14ac:dyDescent="0.35">
      <c r="A3697" s="4">
        <v>3696</v>
      </c>
      <c r="B3697" s="4" t="s">
        <v>37</v>
      </c>
      <c r="C3697" s="4" t="s">
        <v>24</v>
      </c>
      <c r="D3697" s="4" t="s">
        <v>17</v>
      </c>
      <c r="E3697" s="4" t="s">
        <v>52</v>
      </c>
      <c r="F3697" s="10" t="s">
        <v>396</v>
      </c>
      <c r="G3697" s="11" t="s">
        <v>229</v>
      </c>
      <c r="H3697" s="4">
        <v>1</v>
      </c>
      <c r="I3697" s="12">
        <v>33734.97</v>
      </c>
      <c r="J3697" s="12">
        <v>33734.97</v>
      </c>
      <c r="K3697" s="12">
        <v>3040.55</v>
      </c>
      <c r="L3697" s="4">
        <v>602</v>
      </c>
      <c r="M3697" s="4" t="s">
        <v>21</v>
      </c>
      <c r="N3697" s="4" t="str" cm="1">
        <f t="array" ref="N3697">_xlfn.SWITCH(E3697,"Delhi","North","Chennai","South","Hyderabad","South","Mumbai","Central","Bangalore","South")</f>
        <v>Central</v>
      </c>
      <c r="O3697" s="12">
        <v>4312.47</v>
      </c>
      <c r="P3697" s="4">
        <f>Table1[[#This Row],[Delivery_Date]]-Table1[[#This Row],[Order_Date]]</f>
        <v>8</v>
      </c>
      <c r="Q3697" s="4" t="str">
        <f>IF(Table1[[#This Row],[Delivery delay days]]&gt;5,"delay","on time")</f>
        <v>delay</v>
      </c>
      <c r="R3697" s="10">
        <f>DATEVALUE(Table1[[#This Row],[Delivery_Date]])</f>
        <v>45263</v>
      </c>
      <c r="S3697" s="10">
        <f>DATEVALUE(Table1[[#This Row],[Order_Date]])</f>
        <v>45255</v>
      </c>
      <c r="T3697" s="4" t="str" cm="1">
        <f t="array" ref="T3697">_xlfn.IFS(Table1[[#This Row],[Inventory_Level]]&lt;=200,"low",Table1[[#This Row],[Inventory_Level]]&gt;=700,"high",Table1[[#This Row],[Inventory_Level]]&gt;200,"medium")</f>
        <v>medium</v>
      </c>
    </row>
    <row r="3698" spans="1:20" x14ac:dyDescent="0.35">
      <c r="A3698" s="4">
        <v>3697</v>
      </c>
      <c r="B3698" s="4" t="s">
        <v>44</v>
      </c>
      <c r="C3698" s="4" t="s">
        <v>38</v>
      </c>
      <c r="D3698" s="4" t="s">
        <v>25</v>
      </c>
      <c r="E3698" s="4" t="s">
        <v>60</v>
      </c>
      <c r="F3698" s="10" t="s">
        <v>285</v>
      </c>
      <c r="G3698" s="11" t="s">
        <v>146</v>
      </c>
      <c r="H3698" s="4">
        <v>94</v>
      </c>
      <c r="I3698" s="12">
        <v>41154.699999999997</v>
      </c>
      <c r="J3698" s="12">
        <v>3868541.8</v>
      </c>
      <c r="K3698" s="12">
        <v>2510.06</v>
      </c>
      <c r="L3698" s="4">
        <v>219</v>
      </c>
      <c r="M3698" s="4" t="s">
        <v>42</v>
      </c>
      <c r="N3698" s="4" t="str" cm="1">
        <f t="array" ref="N3698">_xlfn.SWITCH(E3698,"Delhi","North","Chennai","South","Hyderabad","South","Mumbai","Central","Bangalore","South")</f>
        <v>South</v>
      </c>
      <c r="O3698" s="12">
        <v>803080.93</v>
      </c>
      <c r="P3698" s="4">
        <f>Table1[[#This Row],[Delivery_Date]]-Table1[[#This Row],[Order_Date]]</f>
        <v>6</v>
      </c>
      <c r="Q3698" s="4" t="str">
        <f>IF(Table1[[#This Row],[Delivery delay days]]&gt;5,"delay","on time")</f>
        <v>delay</v>
      </c>
      <c r="R3698" s="10">
        <f>DATEVALUE(Table1[[#This Row],[Delivery_Date]])</f>
        <v>45200</v>
      </c>
      <c r="S3698" s="10">
        <f>DATEVALUE(Table1[[#This Row],[Order_Date]])</f>
        <v>45194</v>
      </c>
      <c r="T3698" s="4" t="str" cm="1">
        <f t="array" ref="T3698">_xlfn.IFS(Table1[[#This Row],[Inventory_Level]]&lt;=200,"low",Table1[[#This Row],[Inventory_Level]]&gt;=700,"high",Table1[[#This Row],[Inventory_Level]]&gt;200,"medium")</f>
        <v>medium</v>
      </c>
    </row>
    <row r="3699" spans="1:20" x14ac:dyDescent="0.35">
      <c r="A3699" s="4">
        <v>3698</v>
      </c>
      <c r="B3699" s="4" t="s">
        <v>15</v>
      </c>
      <c r="C3699" s="4" t="s">
        <v>38</v>
      </c>
      <c r="D3699" s="4" t="s">
        <v>39</v>
      </c>
      <c r="E3699" s="4" t="s">
        <v>52</v>
      </c>
      <c r="F3699" s="10" t="s">
        <v>413</v>
      </c>
      <c r="G3699" s="11" t="s">
        <v>173</v>
      </c>
      <c r="H3699" s="4">
        <v>33</v>
      </c>
      <c r="I3699" s="12">
        <v>8422.0499999999993</v>
      </c>
      <c r="J3699" s="12">
        <v>277927.65000000002</v>
      </c>
      <c r="K3699" s="12">
        <v>3130.78</v>
      </c>
      <c r="L3699" s="4">
        <v>771</v>
      </c>
      <c r="M3699" s="4" t="s">
        <v>21</v>
      </c>
      <c r="N3699" s="4" t="str" cm="1">
        <f t="array" ref="N3699">_xlfn.SWITCH(E3699,"Delhi","North","Chennai","South","Hyderabad","South","Mumbai","Central","Bangalore","South")</f>
        <v>Central</v>
      </c>
      <c r="O3699" s="12">
        <v>19570.61</v>
      </c>
      <c r="P3699" s="4">
        <f>Table1[[#This Row],[Delivery_Date]]-Table1[[#This Row],[Order_Date]]</f>
        <v>9</v>
      </c>
      <c r="Q3699" s="4" t="str">
        <f>IF(Table1[[#This Row],[Delivery delay days]]&gt;5,"delay","on time")</f>
        <v>delay</v>
      </c>
      <c r="R3699" s="10">
        <f>DATEVALUE(Table1[[#This Row],[Delivery_Date]])</f>
        <v>45060</v>
      </c>
      <c r="S3699" s="10">
        <f>DATEVALUE(Table1[[#This Row],[Order_Date]])</f>
        <v>45051</v>
      </c>
      <c r="T3699" s="4" t="str" cm="1">
        <f t="array" ref="T3699">_xlfn.IFS(Table1[[#This Row],[Inventory_Level]]&lt;=200,"low",Table1[[#This Row],[Inventory_Level]]&gt;=700,"high",Table1[[#This Row],[Inventory_Level]]&gt;200,"medium")</f>
        <v>high</v>
      </c>
    </row>
    <row r="3700" spans="1:20" x14ac:dyDescent="0.35">
      <c r="A3700" s="4">
        <v>3699</v>
      </c>
      <c r="B3700" s="4" t="s">
        <v>65</v>
      </c>
      <c r="C3700" s="4" t="s">
        <v>24</v>
      </c>
      <c r="D3700" s="4" t="s">
        <v>39</v>
      </c>
      <c r="E3700" s="4" t="s">
        <v>18</v>
      </c>
      <c r="F3700" s="10" t="s">
        <v>320</v>
      </c>
      <c r="G3700" s="11" t="s">
        <v>34</v>
      </c>
      <c r="H3700" s="4">
        <v>82</v>
      </c>
      <c r="I3700" s="12">
        <v>34070.949999999997</v>
      </c>
      <c r="J3700" s="12">
        <v>2793817.9</v>
      </c>
      <c r="K3700" s="12">
        <v>4713.82</v>
      </c>
      <c r="L3700" s="4">
        <v>344</v>
      </c>
      <c r="M3700" s="4" t="s">
        <v>42</v>
      </c>
      <c r="N3700" s="4" t="str" cm="1">
        <f t="array" ref="N3700">_xlfn.SWITCH(E3700,"Delhi","North","Chennai","South","Hyderabad","South","Mumbai","Central","Bangalore","South")</f>
        <v>North</v>
      </c>
      <c r="O3700" s="12">
        <v>263010.84999999998</v>
      </c>
      <c r="P3700" s="4">
        <f>Table1[[#This Row],[Delivery_Date]]-Table1[[#This Row],[Order_Date]]</f>
        <v>10</v>
      </c>
      <c r="Q3700" s="4" t="str">
        <f>IF(Table1[[#This Row],[Delivery delay days]]&gt;5,"delay","on time")</f>
        <v>delay</v>
      </c>
      <c r="R3700" s="10">
        <f>DATEVALUE(Table1[[#This Row],[Delivery_Date]])</f>
        <v>45058</v>
      </c>
      <c r="S3700" s="10">
        <f>DATEVALUE(Table1[[#This Row],[Order_Date]])</f>
        <v>45048</v>
      </c>
      <c r="T3700" s="4" t="str" cm="1">
        <f t="array" ref="T3700">_xlfn.IFS(Table1[[#This Row],[Inventory_Level]]&lt;=200,"low",Table1[[#This Row],[Inventory_Level]]&gt;=700,"high",Table1[[#This Row],[Inventory_Level]]&gt;200,"medium")</f>
        <v>medium</v>
      </c>
    </row>
    <row r="3701" spans="1:20" x14ac:dyDescent="0.35">
      <c r="A3701" s="4">
        <v>3700</v>
      </c>
      <c r="B3701" s="4" t="s">
        <v>59</v>
      </c>
      <c r="C3701" s="4" t="s">
        <v>16</v>
      </c>
      <c r="D3701" s="4" t="s">
        <v>32</v>
      </c>
      <c r="E3701" s="4" t="s">
        <v>60</v>
      </c>
      <c r="F3701" s="10" t="s">
        <v>154</v>
      </c>
      <c r="G3701" s="11" t="s">
        <v>312</v>
      </c>
      <c r="H3701" s="4">
        <v>31</v>
      </c>
      <c r="I3701" s="12">
        <v>33885.19</v>
      </c>
      <c r="J3701" s="12">
        <v>1050440.8899999999</v>
      </c>
      <c r="K3701" s="12">
        <v>1795.62</v>
      </c>
      <c r="L3701" s="4">
        <v>831</v>
      </c>
      <c r="M3701" s="4" t="s">
        <v>21</v>
      </c>
      <c r="N3701" s="4" t="str" cm="1">
        <f t="array" ref="N3701">_xlfn.SWITCH(E3701,"Delhi","North","Chennai","South","Hyderabad","South","Mumbai","Central","Bangalore","South")</f>
        <v>South</v>
      </c>
      <c r="O3701" s="12">
        <v>102115.47</v>
      </c>
      <c r="P3701" s="4">
        <f>Table1[[#This Row],[Delivery_Date]]-Table1[[#This Row],[Order_Date]]</f>
        <v>6</v>
      </c>
      <c r="Q3701" s="4" t="str">
        <f>IF(Table1[[#This Row],[Delivery delay days]]&gt;5,"delay","on time")</f>
        <v>delay</v>
      </c>
      <c r="R3701" s="10">
        <f>DATEVALUE(Table1[[#This Row],[Delivery_Date]])</f>
        <v>44961</v>
      </c>
      <c r="S3701" s="10">
        <f>DATEVALUE(Table1[[#This Row],[Order_Date]])</f>
        <v>44955</v>
      </c>
      <c r="T3701" s="4" t="str" cm="1">
        <f t="array" ref="T3701">_xlfn.IFS(Table1[[#This Row],[Inventory_Level]]&lt;=200,"low",Table1[[#This Row],[Inventory_Level]]&gt;=700,"high",Table1[[#This Row],[Inventory_Level]]&gt;200,"medium")</f>
        <v>high</v>
      </c>
    </row>
    <row r="3702" spans="1:20" x14ac:dyDescent="0.35">
      <c r="A3702" s="4">
        <v>3701</v>
      </c>
      <c r="B3702" s="4" t="s">
        <v>23</v>
      </c>
      <c r="C3702" s="4" t="s">
        <v>16</v>
      </c>
      <c r="D3702" s="4" t="s">
        <v>45</v>
      </c>
      <c r="E3702" s="4" t="s">
        <v>26</v>
      </c>
      <c r="F3702" s="10" t="s">
        <v>365</v>
      </c>
      <c r="G3702" s="11" t="s">
        <v>285</v>
      </c>
      <c r="H3702" s="4">
        <v>14</v>
      </c>
      <c r="I3702" s="12">
        <v>25375.040000000001</v>
      </c>
      <c r="J3702" s="12">
        <v>355250.56</v>
      </c>
      <c r="K3702" s="12">
        <v>658.87</v>
      </c>
      <c r="L3702" s="4">
        <v>126</v>
      </c>
      <c r="M3702" s="4" t="s">
        <v>42</v>
      </c>
      <c r="N3702" s="4" t="str" cm="1">
        <f t="array" ref="N3702">_xlfn.SWITCH(E3702,"Delhi","North","Chennai","South","Hyderabad","South","Mumbai","Central","Bangalore","South")</f>
        <v>South</v>
      </c>
      <c r="O3702" s="12">
        <v>25031.42</v>
      </c>
      <c r="P3702" s="4">
        <f>Table1[[#This Row],[Delivery_Date]]-Table1[[#This Row],[Order_Date]]</f>
        <v>10</v>
      </c>
      <c r="Q3702" s="4" t="str">
        <f>IF(Table1[[#This Row],[Delivery delay days]]&gt;5,"delay","on time")</f>
        <v>delay</v>
      </c>
      <c r="R3702" s="10">
        <f>DATEVALUE(Table1[[#This Row],[Delivery_Date]])</f>
        <v>45194</v>
      </c>
      <c r="S3702" s="10">
        <f>DATEVALUE(Table1[[#This Row],[Order_Date]])</f>
        <v>45184</v>
      </c>
      <c r="T3702" s="4" t="str" cm="1">
        <f t="array" ref="T3702">_xlfn.IFS(Table1[[#This Row],[Inventory_Level]]&lt;=200,"low",Table1[[#This Row],[Inventory_Level]]&gt;=700,"high",Table1[[#This Row],[Inventory_Level]]&gt;200,"medium")</f>
        <v>low</v>
      </c>
    </row>
    <row r="3703" spans="1:20" x14ac:dyDescent="0.35">
      <c r="A3703" s="4">
        <v>3702</v>
      </c>
      <c r="B3703" s="4" t="s">
        <v>37</v>
      </c>
      <c r="C3703" s="4" t="s">
        <v>24</v>
      </c>
      <c r="D3703" s="4" t="s">
        <v>25</v>
      </c>
      <c r="E3703" s="4" t="s">
        <v>52</v>
      </c>
      <c r="F3703" s="10" t="s">
        <v>292</v>
      </c>
      <c r="G3703" s="11" t="s">
        <v>288</v>
      </c>
      <c r="H3703" s="4">
        <v>28</v>
      </c>
      <c r="I3703" s="12">
        <v>30386.73</v>
      </c>
      <c r="J3703" s="12">
        <v>850828.44</v>
      </c>
      <c r="K3703" s="12">
        <v>2413.31</v>
      </c>
      <c r="L3703" s="4">
        <v>15</v>
      </c>
      <c r="M3703" s="4" t="s">
        <v>35</v>
      </c>
      <c r="N3703" s="4" t="str" cm="1">
        <f t="array" ref="N3703">_xlfn.SWITCH(E3703,"Delhi","North","Chennai","South","Hyderabad","South","Mumbai","Central","Bangalore","South")</f>
        <v>Central</v>
      </c>
      <c r="O3703" s="12">
        <v>191328.38</v>
      </c>
      <c r="P3703" s="4">
        <f>Table1[[#This Row],[Delivery_Date]]-Table1[[#This Row],[Order_Date]]</f>
        <v>12</v>
      </c>
      <c r="Q3703" s="4" t="str">
        <f>IF(Table1[[#This Row],[Delivery delay days]]&gt;5,"delay","on time")</f>
        <v>delay</v>
      </c>
      <c r="R3703" s="10">
        <f>DATEVALUE(Table1[[#This Row],[Delivery_Date]])</f>
        <v>45211</v>
      </c>
      <c r="S3703" s="10">
        <f>DATEVALUE(Table1[[#This Row],[Order_Date]])</f>
        <v>45199</v>
      </c>
      <c r="T3703" s="4" t="str" cm="1">
        <f t="array" ref="T3703">_xlfn.IFS(Table1[[#This Row],[Inventory_Level]]&lt;=200,"low",Table1[[#This Row],[Inventory_Level]]&gt;=700,"high",Table1[[#This Row],[Inventory_Level]]&gt;200,"medium")</f>
        <v>low</v>
      </c>
    </row>
    <row r="3704" spans="1:20" x14ac:dyDescent="0.35">
      <c r="A3704" s="4">
        <v>3703</v>
      </c>
      <c r="B3704" s="4" t="s">
        <v>44</v>
      </c>
      <c r="C3704" s="4" t="s">
        <v>38</v>
      </c>
      <c r="D3704" s="4" t="s">
        <v>39</v>
      </c>
      <c r="E3704" s="4" t="s">
        <v>60</v>
      </c>
      <c r="F3704" s="10" t="s">
        <v>130</v>
      </c>
      <c r="G3704" s="11" t="s">
        <v>50</v>
      </c>
      <c r="H3704" s="4">
        <v>7</v>
      </c>
      <c r="I3704" s="12">
        <v>29019.38</v>
      </c>
      <c r="J3704" s="12">
        <v>203135.66</v>
      </c>
      <c r="K3704" s="12">
        <v>2467.11</v>
      </c>
      <c r="L3704" s="4">
        <v>634</v>
      </c>
      <c r="M3704" s="4" t="s">
        <v>21</v>
      </c>
      <c r="N3704" s="4" t="str" cm="1">
        <f t="array" ref="N3704">_xlfn.SWITCH(E3704,"Delhi","North","Chennai","South","Hyderabad","South","Mumbai","Central","Bangalore","South")</f>
        <v>South</v>
      </c>
      <c r="O3704" s="12">
        <v>11808.9</v>
      </c>
      <c r="P3704" s="4">
        <f>Table1[[#This Row],[Delivery_Date]]-Table1[[#This Row],[Order_Date]]</f>
        <v>4</v>
      </c>
      <c r="Q3704" s="4" t="str">
        <f>IF(Table1[[#This Row],[Delivery delay days]]&gt;5,"delay","on time")</f>
        <v>on time</v>
      </c>
      <c r="R3704" s="10">
        <f>DATEVALUE(Table1[[#This Row],[Delivery_Date]])</f>
        <v>45129</v>
      </c>
      <c r="S3704" s="10">
        <f>DATEVALUE(Table1[[#This Row],[Order_Date]])</f>
        <v>45125</v>
      </c>
      <c r="T3704" s="4" t="str" cm="1">
        <f t="array" ref="T3704">_xlfn.IFS(Table1[[#This Row],[Inventory_Level]]&lt;=200,"low",Table1[[#This Row],[Inventory_Level]]&gt;=700,"high",Table1[[#This Row],[Inventory_Level]]&gt;200,"medium")</f>
        <v>medium</v>
      </c>
    </row>
    <row r="3705" spans="1:20" x14ac:dyDescent="0.35">
      <c r="A3705" s="4">
        <v>3704</v>
      </c>
      <c r="B3705" s="4" t="s">
        <v>23</v>
      </c>
      <c r="C3705" s="4" t="s">
        <v>38</v>
      </c>
      <c r="D3705" s="4" t="s">
        <v>17</v>
      </c>
      <c r="E3705" s="4" t="s">
        <v>18</v>
      </c>
      <c r="F3705" s="10" t="s">
        <v>394</v>
      </c>
      <c r="G3705" s="11" t="s">
        <v>345</v>
      </c>
      <c r="H3705" s="4">
        <v>52</v>
      </c>
      <c r="I3705" s="12">
        <v>809.99</v>
      </c>
      <c r="J3705" s="12">
        <v>42119.48</v>
      </c>
      <c r="K3705" s="12">
        <v>850.8</v>
      </c>
      <c r="L3705" s="4">
        <v>487</v>
      </c>
      <c r="M3705" s="4" t="s">
        <v>42</v>
      </c>
      <c r="N3705" s="4" t="str" cm="1">
        <f t="array" ref="N3705">_xlfn.SWITCH(E3705,"Delhi","North","Chennai","South","Hyderabad","South","Mumbai","Central","Bangalore","South")</f>
        <v>North</v>
      </c>
      <c r="O3705" s="12">
        <v>5193.78</v>
      </c>
      <c r="P3705" s="4">
        <f>Table1[[#This Row],[Delivery_Date]]-Table1[[#This Row],[Order_Date]]</f>
        <v>5</v>
      </c>
      <c r="Q3705" s="4" t="str">
        <f>IF(Table1[[#This Row],[Delivery delay days]]&gt;5,"delay","on time")</f>
        <v>on time</v>
      </c>
      <c r="R3705" s="10">
        <f>DATEVALUE(Table1[[#This Row],[Delivery_Date]])</f>
        <v>44972</v>
      </c>
      <c r="S3705" s="10">
        <f>DATEVALUE(Table1[[#This Row],[Order_Date]])</f>
        <v>44967</v>
      </c>
      <c r="T3705" s="4" t="str" cm="1">
        <f t="array" ref="T3705">_xlfn.IFS(Table1[[#This Row],[Inventory_Level]]&lt;=200,"low",Table1[[#This Row],[Inventory_Level]]&gt;=700,"high",Table1[[#This Row],[Inventory_Level]]&gt;200,"medium")</f>
        <v>medium</v>
      </c>
    </row>
    <row r="3706" spans="1:20" x14ac:dyDescent="0.35">
      <c r="A3706" s="4">
        <v>3705</v>
      </c>
      <c r="B3706" s="4" t="s">
        <v>51</v>
      </c>
      <c r="C3706" s="4" t="s">
        <v>24</v>
      </c>
      <c r="D3706" s="4" t="s">
        <v>39</v>
      </c>
      <c r="E3706" s="4" t="s">
        <v>18</v>
      </c>
      <c r="F3706" s="10" t="s">
        <v>338</v>
      </c>
      <c r="G3706" s="11" t="s">
        <v>282</v>
      </c>
      <c r="H3706" s="4">
        <v>14</v>
      </c>
      <c r="I3706" s="12">
        <v>48216.11</v>
      </c>
      <c r="J3706" s="12">
        <v>675025.54</v>
      </c>
      <c r="K3706" s="12">
        <v>4273.8</v>
      </c>
      <c r="L3706" s="4">
        <v>37</v>
      </c>
      <c r="M3706" s="4" t="s">
        <v>21</v>
      </c>
      <c r="N3706" s="4" t="str" cm="1">
        <f t="array" ref="N3706">_xlfn.SWITCH(E3706,"Delhi","North","Chennai","South","Hyderabad","South","Mumbai","Central","Bangalore","South")</f>
        <v>North</v>
      </c>
      <c r="O3706" s="12">
        <v>120835.94</v>
      </c>
      <c r="P3706" s="4">
        <f>Table1[[#This Row],[Delivery_Date]]-Table1[[#This Row],[Order_Date]]</f>
        <v>7</v>
      </c>
      <c r="Q3706" s="4" t="str">
        <f>IF(Table1[[#This Row],[Delivery delay days]]&gt;5,"delay","on time")</f>
        <v>delay</v>
      </c>
      <c r="R3706" s="10">
        <f>DATEVALUE(Table1[[#This Row],[Delivery_Date]])</f>
        <v>45078</v>
      </c>
      <c r="S3706" s="10">
        <f>DATEVALUE(Table1[[#This Row],[Order_Date]])</f>
        <v>45071</v>
      </c>
      <c r="T3706" s="4" t="str" cm="1">
        <f t="array" ref="T3706">_xlfn.IFS(Table1[[#This Row],[Inventory_Level]]&lt;=200,"low",Table1[[#This Row],[Inventory_Level]]&gt;=700,"high",Table1[[#This Row],[Inventory_Level]]&gt;200,"medium")</f>
        <v>low</v>
      </c>
    </row>
    <row r="3707" spans="1:20" x14ac:dyDescent="0.35">
      <c r="A3707" s="4">
        <v>3706</v>
      </c>
      <c r="B3707" s="4" t="s">
        <v>59</v>
      </c>
      <c r="C3707" s="4" t="s">
        <v>16</v>
      </c>
      <c r="D3707" s="4" t="s">
        <v>25</v>
      </c>
      <c r="E3707" s="4" t="s">
        <v>46</v>
      </c>
      <c r="F3707" s="10" t="s">
        <v>111</v>
      </c>
      <c r="G3707" s="11" t="s">
        <v>402</v>
      </c>
      <c r="H3707" s="4">
        <v>43</v>
      </c>
      <c r="I3707" s="12">
        <v>27792.7</v>
      </c>
      <c r="J3707" s="12">
        <v>1195086.1000000001</v>
      </c>
      <c r="K3707" s="12">
        <v>3165.65</v>
      </c>
      <c r="L3707" s="4">
        <v>168</v>
      </c>
      <c r="M3707" s="4" t="s">
        <v>29</v>
      </c>
      <c r="N3707" s="4" t="str" cm="1">
        <f t="array" ref="N3707">_xlfn.SWITCH(E3707,"Delhi","North","Chennai","South","Hyderabad","South","Mumbai","Central","Bangalore","South")</f>
        <v>South</v>
      </c>
      <c r="O3707" s="12">
        <v>222719.65</v>
      </c>
      <c r="P3707" s="4">
        <f>Table1[[#This Row],[Delivery_Date]]-Table1[[#This Row],[Order_Date]]</f>
        <v>1</v>
      </c>
      <c r="Q3707" s="4" t="str">
        <f>IF(Table1[[#This Row],[Delivery delay days]]&gt;5,"delay","on time")</f>
        <v>on time</v>
      </c>
      <c r="R3707" s="10">
        <f>DATEVALUE(Table1[[#This Row],[Delivery_Date]])</f>
        <v>44989</v>
      </c>
      <c r="S3707" s="10">
        <f>DATEVALUE(Table1[[#This Row],[Order_Date]])</f>
        <v>44988</v>
      </c>
      <c r="T3707" s="4" t="str" cm="1">
        <f t="array" ref="T3707">_xlfn.IFS(Table1[[#This Row],[Inventory_Level]]&lt;=200,"low",Table1[[#This Row],[Inventory_Level]]&gt;=700,"high",Table1[[#This Row],[Inventory_Level]]&gt;200,"medium")</f>
        <v>low</v>
      </c>
    </row>
    <row r="3708" spans="1:20" x14ac:dyDescent="0.35">
      <c r="A3708" s="4">
        <v>3707</v>
      </c>
      <c r="B3708" s="4" t="s">
        <v>65</v>
      </c>
      <c r="C3708" s="4" t="s">
        <v>16</v>
      </c>
      <c r="D3708" s="4" t="s">
        <v>39</v>
      </c>
      <c r="E3708" s="4" t="s">
        <v>52</v>
      </c>
      <c r="F3708" s="10" t="s">
        <v>288</v>
      </c>
      <c r="G3708" s="11" t="s">
        <v>54</v>
      </c>
      <c r="H3708" s="4">
        <v>57</v>
      </c>
      <c r="I3708" s="12">
        <v>9734.25</v>
      </c>
      <c r="J3708" s="12">
        <v>554852.25</v>
      </c>
      <c r="K3708" s="12">
        <v>2651.2</v>
      </c>
      <c r="L3708" s="4">
        <v>388</v>
      </c>
      <c r="M3708" s="4" t="s">
        <v>35</v>
      </c>
      <c r="N3708" s="4" t="str" cm="1">
        <f t="array" ref="N3708">_xlfn.SWITCH(E3708,"Delhi","North","Chennai","South","Hyderabad","South","Mumbai","Central","Bangalore","South")</f>
        <v>Central</v>
      </c>
      <c r="O3708" s="12">
        <v>36349.370000000003</v>
      </c>
      <c r="P3708" s="4">
        <f>Table1[[#This Row],[Delivery_Date]]-Table1[[#This Row],[Order_Date]]</f>
        <v>1</v>
      </c>
      <c r="Q3708" s="4" t="str">
        <f>IF(Table1[[#This Row],[Delivery delay days]]&gt;5,"delay","on time")</f>
        <v>on time</v>
      </c>
      <c r="R3708" s="10">
        <f>DATEVALUE(Table1[[#This Row],[Delivery_Date]])</f>
        <v>45212</v>
      </c>
      <c r="S3708" s="10">
        <f>DATEVALUE(Table1[[#This Row],[Order_Date]])</f>
        <v>45211</v>
      </c>
      <c r="T3708" s="4" t="str" cm="1">
        <f t="array" ref="T3708">_xlfn.IFS(Table1[[#This Row],[Inventory_Level]]&lt;=200,"low",Table1[[#This Row],[Inventory_Level]]&gt;=700,"high",Table1[[#This Row],[Inventory_Level]]&gt;200,"medium")</f>
        <v>medium</v>
      </c>
    </row>
    <row r="3709" spans="1:20" x14ac:dyDescent="0.35">
      <c r="A3709" s="4">
        <v>3708</v>
      </c>
      <c r="B3709" s="4" t="s">
        <v>15</v>
      </c>
      <c r="C3709" s="4" t="s">
        <v>16</v>
      </c>
      <c r="D3709" s="4" t="s">
        <v>17</v>
      </c>
      <c r="E3709" s="4" t="s">
        <v>18</v>
      </c>
      <c r="F3709" s="10" t="s">
        <v>328</v>
      </c>
      <c r="G3709" s="11" t="s">
        <v>205</v>
      </c>
      <c r="H3709" s="4">
        <v>91</v>
      </c>
      <c r="I3709" s="12">
        <v>27820.400000000001</v>
      </c>
      <c r="J3709" s="12">
        <v>2531656.4</v>
      </c>
      <c r="K3709" s="12">
        <v>4675.22</v>
      </c>
      <c r="L3709" s="4">
        <v>236</v>
      </c>
      <c r="M3709" s="4" t="s">
        <v>42</v>
      </c>
      <c r="N3709" s="4" t="str" cm="1">
        <f t="array" ref="N3709">_xlfn.SWITCH(E3709,"Delhi","North","Chennai","South","Hyderabad","South","Mumbai","Central","Bangalore","South")</f>
        <v>North</v>
      </c>
      <c r="O3709" s="12">
        <v>172526.07</v>
      </c>
      <c r="P3709" s="4">
        <f>Table1[[#This Row],[Delivery_Date]]-Table1[[#This Row],[Order_Date]]</f>
        <v>12</v>
      </c>
      <c r="Q3709" s="4" t="str">
        <f>IF(Table1[[#This Row],[Delivery delay days]]&gt;5,"delay","on time")</f>
        <v>delay</v>
      </c>
      <c r="R3709" s="10">
        <f>DATEVALUE(Table1[[#This Row],[Delivery_Date]])</f>
        <v>44954</v>
      </c>
      <c r="S3709" s="10">
        <f>DATEVALUE(Table1[[#This Row],[Order_Date]])</f>
        <v>44942</v>
      </c>
      <c r="T3709" s="4" t="str" cm="1">
        <f t="array" ref="T3709">_xlfn.IFS(Table1[[#This Row],[Inventory_Level]]&lt;=200,"low",Table1[[#This Row],[Inventory_Level]]&gt;=700,"high",Table1[[#This Row],[Inventory_Level]]&gt;200,"medium")</f>
        <v>medium</v>
      </c>
    </row>
    <row r="3710" spans="1:20" x14ac:dyDescent="0.35">
      <c r="A3710" s="4">
        <v>3709</v>
      </c>
      <c r="B3710" s="4" t="s">
        <v>65</v>
      </c>
      <c r="C3710" s="4" t="s">
        <v>16</v>
      </c>
      <c r="D3710" s="4" t="s">
        <v>32</v>
      </c>
      <c r="E3710" s="4" t="s">
        <v>60</v>
      </c>
      <c r="F3710" s="10" t="s">
        <v>398</v>
      </c>
      <c r="G3710" s="11" t="s">
        <v>215</v>
      </c>
      <c r="H3710" s="4">
        <v>16</v>
      </c>
      <c r="I3710" s="12">
        <v>18856.5</v>
      </c>
      <c r="J3710" s="12">
        <v>301704</v>
      </c>
      <c r="K3710" s="12">
        <v>2400.85</v>
      </c>
      <c r="L3710" s="4">
        <v>220</v>
      </c>
      <c r="M3710" s="4" t="s">
        <v>21</v>
      </c>
      <c r="N3710" s="4" t="str" cm="1">
        <f t="array" ref="N3710">_xlfn.SWITCH(E3710,"Delhi","North","Chennai","South","Hyderabad","South","Mumbai","Central","Bangalore","South")</f>
        <v>South</v>
      </c>
      <c r="O3710" s="12">
        <v>66576.58</v>
      </c>
      <c r="P3710" s="4">
        <f>Table1[[#This Row],[Delivery_Date]]-Table1[[#This Row],[Order_Date]]</f>
        <v>4</v>
      </c>
      <c r="Q3710" s="4" t="str">
        <f>IF(Table1[[#This Row],[Delivery delay days]]&gt;5,"delay","on time")</f>
        <v>on time</v>
      </c>
      <c r="R3710" s="10">
        <f>DATEVALUE(Table1[[#This Row],[Delivery_Date]])</f>
        <v>44995</v>
      </c>
      <c r="S3710" s="10">
        <f>DATEVALUE(Table1[[#This Row],[Order_Date]])</f>
        <v>44991</v>
      </c>
      <c r="T3710" s="4" t="str" cm="1">
        <f t="array" ref="T3710">_xlfn.IFS(Table1[[#This Row],[Inventory_Level]]&lt;=200,"low",Table1[[#This Row],[Inventory_Level]]&gt;=700,"high",Table1[[#This Row],[Inventory_Level]]&gt;200,"medium")</f>
        <v>medium</v>
      </c>
    </row>
    <row r="3711" spans="1:20" x14ac:dyDescent="0.35">
      <c r="A3711" s="4">
        <v>3710</v>
      </c>
      <c r="B3711" s="4" t="s">
        <v>44</v>
      </c>
      <c r="C3711" s="4" t="s">
        <v>16</v>
      </c>
      <c r="D3711" s="4" t="s">
        <v>32</v>
      </c>
      <c r="E3711" s="4" t="s">
        <v>46</v>
      </c>
      <c r="F3711" s="10" t="s">
        <v>363</v>
      </c>
      <c r="G3711" s="11" t="s">
        <v>141</v>
      </c>
      <c r="H3711" s="4">
        <v>35</v>
      </c>
      <c r="I3711" s="12">
        <v>13718.16</v>
      </c>
      <c r="J3711" s="12">
        <v>480135.6</v>
      </c>
      <c r="K3711" s="12">
        <v>3035.03</v>
      </c>
      <c r="L3711" s="4">
        <v>226</v>
      </c>
      <c r="M3711" s="4" t="s">
        <v>42</v>
      </c>
      <c r="N3711" s="4" t="str" cm="1">
        <f t="array" ref="N3711">_xlfn.SWITCH(E3711,"Delhi","North","Chennai","South","Hyderabad","South","Mumbai","Central","Bangalore","South")</f>
        <v>South</v>
      </c>
      <c r="O3711" s="12">
        <v>41848.769999999997</v>
      </c>
      <c r="P3711" s="4">
        <f>Table1[[#This Row],[Delivery_Date]]-Table1[[#This Row],[Order_Date]]</f>
        <v>8</v>
      </c>
      <c r="Q3711" s="4" t="str">
        <f>IF(Table1[[#This Row],[Delivery delay days]]&gt;5,"delay","on time")</f>
        <v>delay</v>
      </c>
      <c r="R3711" s="10">
        <f>DATEVALUE(Table1[[#This Row],[Delivery_Date]])</f>
        <v>45050</v>
      </c>
      <c r="S3711" s="10">
        <f>DATEVALUE(Table1[[#This Row],[Order_Date]])</f>
        <v>45042</v>
      </c>
      <c r="T3711" s="4" t="str" cm="1">
        <f t="array" ref="T3711">_xlfn.IFS(Table1[[#This Row],[Inventory_Level]]&lt;=200,"low",Table1[[#This Row],[Inventory_Level]]&gt;=700,"high",Table1[[#This Row],[Inventory_Level]]&gt;200,"medium")</f>
        <v>medium</v>
      </c>
    </row>
    <row r="3712" spans="1:20" x14ac:dyDescent="0.35">
      <c r="A3712" s="4">
        <v>3711</v>
      </c>
      <c r="B3712" s="4" t="s">
        <v>15</v>
      </c>
      <c r="C3712" s="4" t="s">
        <v>38</v>
      </c>
      <c r="D3712" s="4" t="s">
        <v>25</v>
      </c>
      <c r="E3712" s="4" t="s">
        <v>46</v>
      </c>
      <c r="F3712" s="10" t="s">
        <v>406</v>
      </c>
      <c r="G3712" s="11" t="s">
        <v>398</v>
      </c>
      <c r="H3712" s="4">
        <v>48</v>
      </c>
      <c r="I3712" s="12">
        <v>11198.04</v>
      </c>
      <c r="J3712" s="12">
        <v>537505.92000000004</v>
      </c>
      <c r="K3712" s="12">
        <v>650.04</v>
      </c>
      <c r="L3712" s="4">
        <v>428</v>
      </c>
      <c r="M3712" s="4" t="s">
        <v>42</v>
      </c>
      <c r="N3712" s="4" t="str" cm="1">
        <f t="array" ref="N3712">_xlfn.SWITCH(E3712,"Delhi","North","Chennai","South","Hyderabad","South","Mumbai","Central","Bangalore","South")</f>
        <v>South</v>
      </c>
      <c r="O3712" s="12">
        <v>50812.49</v>
      </c>
      <c r="P3712" s="4">
        <f>Table1[[#This Row],[Delivery_Date]]-Table1[[#This Row],[Order_Date]]</f>
        <v>15</v>
      </c>
      <c r="Q3712" s="4" t="str">
        <f>IF(Table1[[#This Row],[Delivery delay days]]&gt;5,"delay","on time")</f>
        <v>delay</v>
      </c>
      <c r="R3712" s="10">
        <f>DATEVALUE(Table1[[#This Row],[Delivery_Date]])</f>
        <v>44991</v>
      </c>
      <c r="S3712" s="10">
        <f>DATEVALUE(Table1[[#This Row],[Order_Date]])</f>
        <v>44976</v>
      </c>
      <c r="T3712" s="4" t="str" cm="1">
        <f t="array" ref="T3712">_xlfn.IFS(Table1[[#This Row],[Inventory_Level]]&lt;=200,"low",Table1[[#This Row],[Inventory_Level]]&gt;=700,"high",Table1[[#This Row],[Inventory_Level]]&gt;200,"medium")</f>
        <v>medium</v>
      </c>
    </row>
    <row r="3713" spans="1:20" x14ac:dyDescent="0.35">
      <c r="A3713" s="4">
        <v>3712</v>
      </c>
      <c r="B3713" s="4" t="s">
        <v>44</v>
      </c>
      <c r="C3713" s="4" t="s">
        <v>16</v>
      </c>
      <c r="D3713" s="4" t="s">
        <v>32</v>
      </c>
      <c r="E3713" s="4" t="s">
        <v>52</v>
      </c>
      <c r="F3713" s="10" t="s">
        <v>281</v>
      </c>
      <c r="G3713" s="11" t="s">
        <v>183</v>
      </c>
      <c r="H3713" s="4">
        <v>98</v>
      </c>
      <c r="I3713" s="12">
        <v>21726.65</v>
      </c>
      <c r="J3713" s="12">
        <v>2129211.7000000002</v>
      </c>
      <c r="K3713" s="12">
        <v>1205.47</v>
      </c>
      <c r="L3713" s="4">
        <v>59</v>
      </c>
      <c r="M3713" s="4" t="s">
        <v>35</v>
      </c>
      <c r="N3713" s="4" t="str" cm="1">
        <f t="array" ref="N3713">_xlfn.SWITCH(E3713,"Delhi","North","Chennai","South","Hyderabad","South","Mumbai","Central","Bangalore","South")</f>
        <v>Central</v>
      </c>
      <c r="O3713" s="12">
        <v>197050.23999999999</v>
      </c>
      <c r="P3713" s="4">
        <f>Table1[[#This Row],[Delivery_Date]]-Table1[[#This Row],[Order_Date]]</f>
        <v>14</v>
      </c>
      <c r="Q3713" s="4" t="str">
        <f>IF(Table1[[#This Row],[Delivery delay days]]&gt;5,"delay","on time")</f>
        <v>delay</v>
      </c>
      <c r="R3713" s="10">
        <f>DATEVALUE(Table1[[#This Row],[Delivery_Date]])</f>
        <v>45031</v>
      </c>
      <c r="S3713" s="10">
        <f>DATEVALUE(Table1[[#This Row],[Order_Date]])</f>
        <v>45017</v>
      </c>
      <c r="T3713" s="4" t="str" cm="1">
        <f t="array" ref="T3713">_xlfn.IFS(Table1[[#This Row],[Inventory_Level]]&lt;=200,"low",Table1[[#This Row],[Inventory_Level]]&gt;=700,"high",Table1[[#This Row],[Inventory_Level]]&gt;200,"medium")</f>
        <v>low</v>
      </c>
    </row>
    <row r="3714" spans="1:20" x14ac:dyDescent="0.35">
      <c r="A3714" s="4">
        <v>3713</v>
      </c>
      <c r="B3714" s="4" t="s">
        <v>37</v>
      </c>
      <c r="C3714" s="4" t="s">
        <v>16</v>
      </c>
      <c r="D3714" s="4" t="s">
        <v>25</v>
      </c>
      <c r="E3714" s="4" t="s">
        <v>60</v>
      </c>
      <c r="F3714" s="10" t="s">
        <v>95</v>
      </c>
      <c r="G3714" s="11" t="s">
        <v>71</v>
      </c>
      <c r="H3714" s="4">
        <v>83</v>
      </c>
      <c r="I3714" s="12">
        <v>34769.050000000003</v>
      </c>
      <c r="J3714" s="12">
        <v>2885831.15</v>
      </c>
      <c r="K3714" s="12">
        <v>4696.25</v>
      </c>
      <c r="L3714" s="4">
        <v>107</v>
      </c>
      <c r="M3714" s="4" t="s">
        <v>42</v>
      </c>
      <c r="N3714" s="4" t="str" cm="1">
        <f t="array" ref="N3714">_xlfn.SWITCH(E3714,"Delhi","North","Chennai","South","Hyderabad","South","Mumbai","Central","Bangalore","South")</f>
        <v>South</v>
      </c>
      <c r="O3714" s="12">
        <v>521506.46</v>
      </c>
      <c r="P3714" s="4">
        <f>Table1[[#This Row],[Delivery_Date]]-Table1[[#This Row],[Order_Date]]</f>
        <v>10</v>
      </c>
      <c r="Q3714" s="4" t="str">
        <f>IF(Table1[[#This Row],[Delivery delay days]]&gt;5,"delay","on time")</f>
        <v>delay</v>
      </c>
      <c r="R3714" s="10">
        <f>DATEVALUE(Table1[[#This Row],[Delivery_Date]])</f>
        <v>45260</v>
      </c>
      <c r="S3714" s="10">
        <f>DATEVALUE(Table1[[#This Row],[Order_Date]])</f>
        <v>45250</v>
      </c>
      <c r="T3714" s="4" t="str" cm="1">
        <f t="array" ref="T3714">_xlfn.IFS(Table1[[#This Row],[Inventory_Level]]&lt;=200,"low",Table1[[#This Row],[Inventory_Level]]&gt;=700,"high",Table1[[#This Row],[Inventory_Level]]&gt;200,"medium")</f>
        <v>low</v>
      </c>
    </row>
    <row r="3715" spans="1:20" x14ac:dyDescent="0.35">
      <c r="A3715" s="4">
        <v>3714</v>
      </c>
      <c r="B3715" s="4" t="s">
        <v>65</v>
      </c>
      <c r="C3715" s="4" t="s">
        <v>16</v>
      </c>
      <c r="D3715" s="4" t="s">
        <v>32</v>
      </c>
      <c r="E3715" s="4" t="s">
        <v>26</v>
      </c>
      <c r="F3715" s="10" t="s">
        <v>28</v>
      </c>
      <c r="G3715" s="11" t="s">
        <v>56</v>
      </c>
      <c r="H3715" s="4">
        <v>98</v>
      </c>
      <c r="I3715" s="12">
        <v>34120.01</v>
      </c>
      <c r="J3715" s="12">
        <v>3343760.98</v>
      </c>
      <c r="K3715" s="12">
        <v>2941.17</v>
      </c>
      <c r="L3715" s="4">
        <v>514</v>
      </c>
      <c r="M3715" s="4" t="s">
        <v>21</v>
      </c>
      <c r="N3715" s="4" t="str" cm="1">
        <f t="array" ref="N3715">_xlfn.SWITCH(E3715,"Delhi","North","Chennai","South","Hyderabad","South","Mumbai","Central","Bangalore","South")</f>
        <v>South</v>
      </c>
      <c r="O3715" s="12">
        <v>382431.69</v>
      </c>
      <c r="P3715" s="4">
        <f>Table1[[#This Row],[Delivery_Date]]-Table1[[#This Row],[Order_Date]]</f>
        <v>13</v>
      </c>
      <c r="Q3715" s="4" t="str">
        <f>IF(Table1[[#This Row],[Delivery delay days]]&gt;5,"delay","on time")</f>
        <v>delay</v>
      </c>
      <c r="R3715" s="10">
        <f>DATEVALUE(Table1[[#This Row],[Delivery_Date]])</f>
        <v>45150</v>
      </c>
      <c r="S3715" s="10">
        <f>DATEVALUE(Table1[[#This Row],[Order_Date]])</f>
        <v>45137</v>
      </c>
      <c r="T3715" s="4" t="str" cm="1">
        <f t="array" ref="T3715">_xlfn.IFS(Table1[[#This Row],[Inventory_Level]]&lt;=200,"low",Table1[[#This Row],[Inventory_Level]]&gt;=700,"high",Table1[[#This Row],[Inventory_Level]]&gt;200,"medium")</f>
        <v>medium</v>
      </c>
    </row>
    <row r="3716" spans="1:20" x14ac:dyDescent="0.35">
      <c r="A3716" s="4">
        <v>3715</v>
      </c>
      <c r="B3716" s="4" t="s">
        <v>65</v>
      </c>
      <c r="C3716" s="4" t="s">
        <v>16</v>
      </c>
      <c r="D3716" s="4" t="s">
        <v>17</v>
      </c>
      <c r="E3716" s="4" t="s">
        <v>46</v>
      </c>
      <c r="F3716" s="10" t="s">
        <v>199</v>
      </c>
      <c r="G3716" s="11" t="s">
        <v>190</v>
      </c>
      <c r="H3716" s="4">
        <v>40</v>
      </c>
      <c r="I3716" s="12">
        <v>7240.36</v>
      </c>
      <c r="J3716" s="12">
        <v>289614.40000000002</v>
      </c>
      <c r="K3716" s="12">
        <v>4698.8900000000003</v>
      </c>
      <c r="L3716" s="4">
        <v>216</v>
      </c>
      <c r="M3716" s="4" t="s">
        <v>42</v>
      </c>
      <c r="N3716" s="4" t="str" cm="1">
        <f t="array" ref="N3716">_xlfn.SWITCH(E3716,"Delhi","North","Chennai","South","Hyderabad","South","Mumbai","Central","Bangalore","South")</f>
        <v>South</v>
      </c>
      <c r="O3716" s="12">
        <v>46143.15</v>
      </c>
      <c r="P3716" s="4">
        <f>Table1[[#This Row],[Delivery_Date]]-Table1[[#This Row],[Order_Date]]</f>
        <v>9</v>
      </c>
      <c r="Q3716" s="4" t="str">
        <f>IF(Table1[[#This Row],[Delivery delay days]]&gt;5,"delay","on time")</f>
        <v>delay</v>
      </c>
      <c r="R3716" s="10">
        <f>DATEVALUE(Table1[[#This Row],[Delivery_Date]])</f>
        <v>45119</v>
      </c>
      <c r="S3716" s="10">
        <f>DATEVALUE(Table1[[#This Row],[Order_Date]])</f>
        <v>45110</v>
      </c>
      <c r="T3716" s="4" t="str" cm="1">
        <f t="array" ref="T3716">_xlfn.IFS(Table1[[#This Row],[Inventory_Level]]&lt;=200,"low",Table1[[#This Row],[Inventory_Level]]&gt;=700,"high",Table1[[#This Row],[Inventory_Level]]&gt;200,"medium")</f>
        <v>medium</v>
      </c>
    </row>
    <row r="3717" spans="1:20" x14ac:dyDescent="0.35">
      <c r="A3717" s="4">
        <v>3716</v>
      </c>
      <c r="B3717" s="4" t="s">
        <v>31</v>
      </c>
      <c r="C3717" s="4" t="s">
        <v>38</v>
      </c>
      <c r="D3717" s="4" t="s">
        <v>17</v>
      </c>
      <c r="E3717" s="4" t="s">
        <v>18</v>
      </c>
      <c r="F3717" s="10" t="s">
        <v>225</v>
      </c>
      <c r="G3717" s="11" t="s">
        <v>349</v>
      </c>
      <c r="H3717" s="4">
        <v>56</v>
      </c>
      <c r="I3717" s="12">
        <v>11544.26</v>
      </c>
      <c r="J3717" s="12">
        <v>646478.56000000006</v>
      </c>
      <c r="K3717" s="12">
        <v>4761.51</v>
      </c>
      <c r="L3717" s="4">
        <v>501</v>
      </c>
      <c r="M3717" s="4" t="s">
        <v>35</v>
      </c>
      <c r="N3717" s="4" t="str" cm="1">
        <f t="array" ref="N3717">_xlfn.SWITCH(E3717,"Delhi","North","Chennai","South","Hyderabad","South","Mumbai","Central","Bangalore","South")</f>
        <v>North</v>
      </c>
      <c r="O3717" s="12">
        <v>88326.31</v>
      </c>
      <c r="P3717" s="4">
        <f>Table1[[#This Row],[Delivery_Date]]-Table1[[#This Row],[Order_Date]]</f>
        <v>7</v>
      </c>
      <c r="Q3717" s="4" t="str">
        <f>IF(Table1[[#This Row],[Delivery delay days]]&gt;5,"delay","on time")</f>
        <v>delay</v>
      </c>
      <c r="R3717" s="10">
        <f>DATEVALUE(Table1[[#This Row],[Delivery_Date]])</f>
        <v>45046</v>
      </c>
      <c r="S3717" s="10">
        <f>DATEVALUE(Table1[[#This Row],[Order_Date]])</f>
        <v>45039</v>
      </c>
      <c r="T3717" s="4" t="str" cm="1">
        <f t="array" ref="T3717">_xlfn.IFS(Table1[[#This Row],[Inventory_Level]]&lt;=200,"low",Table1[[#This Row],[Inventory_Level]]&gt;=700,"high",Table1[[#This Row],[Inventory_Level]]&gt;200,"medium")</f>
        <v>medium</v>
      </c>
    </row>
    <row r="3718" spans="1:20" x14ac:dyDescent="0.35">
      <c r="A3718" s="4">
        <v>3717</v>
      </c>
      <c r="B3718" s="4" t="s">
        <v>44</v>
      </c>
      <c r="C3718" s="4" t="s">
        <v>24</v>
      </c>
      <c r="D3718" s="4" t="s">
        <v>25</v>
      </c>
      <c r="E3718" s="4" t="s">
        <v>46</v>
      </c>
      <c r="F3718" s="10" t="s">
        <v>336</v>
      </c>
      <c r="G3718" s="11" t="s">
        <v>246</v>
      </c>
      <c r="H3718" s="4">
        <v>4</v>
      </c>
      <c r="I3718" s="12">
        <v>13840.17</v>
      </c>
      <c r="J3718" s="12">
        <v>55360.68</v>
      </c>
      <c r="K3718" s="12">
        <v>2366.0100000000002</v>
      </c>
      <c r="L3718" s="4">
        <v>528</v>
      </c>
      <c r="M3718" s="4" t="s">
        <v>35</v>
      </c>
      <c r="N3718" s="4" t="str" cm="1">
        <f t="array" ref="N3718">_xlfn.SWITCH(E3718,"Delhi","North","Chennai","South","Hyderabad","South","Mumbai","Central","Bangalore","South")</f>
        <v>South</v>
      </c>
      <c r="O3718" s="12">
        <v>8198.4500000000007</v>
      </c>
      <c r="P3718" s="4">
        <f>Table1[[#This Row],[Delivery_Date]]-Table1[[#This Row],[Order_Date]]</f>
        <v>8</v>
      </c>
      <c r="Q3718" s="4" t="str">
        <f>IF(Table1[[#This Row],[Delivery delay days]]&gt;5,"delay","on time")</f>
        <v>delay</v>
      </c>
      <c r="R3718" s="10">
        <f>DATEVALUE(Table1[[#This Row],[Delivery_Date]])</f>
        <v>45103</v>
      </c>
      <c r="S3718" s="10">
        <f>DATEVALUE(Table1[[#This Row],[Order_Date]])</f>
        <v>45095</v>
      </c>
      <c r="T3718" s="4" t="str" cm="1">
        <f t="array" ref="T3718">_xlfn.IFS(Table1[[#This Row],[Inventory_Level]]&lt;=200,"low",Table1[[#This Row],[Inventory_Level]]&gt;=700,"high",Table1[[#This Row],[Inventory_Level]]&gt;200,"medium")</f>
        <v>medium</v>
      </c>
    </row>
    <row r="3719" spans="1:20" x14ac:dyDescent="0.35">
      <c r="A3719" s="4">
        <v>3718</v>
      </c>
      <c r="B3719" s="4" t="s">
        <v>44</v>
      </c>
      <c r="C3719" s="4" t="s">
        <v>24</v>
      </c>
      <c r="D3719" s="4" t="s">
        <v>17</v>
      </c>
      <c r="E3719" s="4" t="s">
        <v>60</v>
      </c>
      <c r="F3719" s="10" t="s">
        <v>420</v>
      </c>
      <c r="G3719" s="11" t="s">
        <v>267</v>
      </c>
      <c r="H3719" s="4">
        <v>52</v>
      </c>
      <c r="I3719" s="12">
        <v>15687.14</v>
      </c>
      <c r="J3719" s="12">
        <v>815731.28</v>
      </c>
      <c r="K3719" s="12">
        <v>4236.49</v>
      </c>
      <c r="L3719" s="4">
        <v>54</v>
      </c>
      <c r="M3719" s="4" t="s">
        <v>42</v>
      </c>
      <c r="N3719" s="4" t="str" cm="1">
        <f t="array" ref="N3719">_xlfn.SWITCH(E3719,"Delhi","North","Chennai","South","Hyderabad","South","Mumbai","Central","Bangalore","South")</f>
        <v>South</v>
      </c>
      <c r="O3719" s="12">
        <v>93412.24</v>
      </c>
      <c r="P3719" s="4">
        <f>Table1[[#This Row],[Delivery_Date]]-Table1[[#This Row],[Order_Date]]</f>
        <v>15</v>
      </c>
      <c r="Q3719" s="4" t="str">
        <f>IF(Table1[[#This Row],[Delivery delay days]]&gt;5,"delay","on time")</f>
        <v>delay</v>
      </c>
      <c r="R3719" s="10">
        <f>DATEVALUE(Table1[[#This Row],[Delivery_Date]])</f>
        <v>45218</v>
      </c>
      <c r="S3719" s="10">
        <f>DATEVALUE(Table1[[#This Row],[Order_Date]])</f>
        <v>45203</v>
      </c>
      <c r="T3719" s="4" t="str" cm="1">
        <f t="array" ref="T3719">_xlfn.IFS(Table1[[#This Row],[Inventory_Level]]&lt;=200,"low",Table1[[#This Row],[Inventory_Level]]&gt;=700,"high",Table1[[#This Row],[Inventory_Level]]&gt;200,"medium")</f>
        <v>low</v>
      </c>
    </row>
    <row r="3720" spans="1:20" x14ac:dyDescent="0.35">
      <c r="A3720" s="4">
        <v>3719</v>
      </c>
      <c r="B3720" s="4" t="s">
        <v>15</v>
      </c>
      <c r="C3720" s="4" t="s">
        <v>16</v>
      </c>
      <c r="D3720" s="4" t="s">
        <v>32</v>
      </c>
      <c r="E3720" s="4" t="s">
        <v>26</v>
      </c>
      <c r="F3720" s="10" t="s">
        <v>164</v>
      </c>
      <c r="G3720" s="11" t="s">
        <v>358</v>
      </c>
      <c r="H3720" s="4">
        <v>59</v>
      </c>
      <c r="I3720" s="12">
        <v>12009.45</v>
      </c>
      <c r="J3720" s="12">
        <v>708557.55</v>
      </c>
      <c r="K3720" s="12">
        <v>1138.81</v>
      </c>
      <c r="L3720" s="4">
        <v>748</v>
      </c>
      <c r="M3720" s="4" t="s">
        <v>29</v>
      </c>
      <c r="N3720" s="4" t="str" cm="1">
        <f t="array" ref="N3720">_xlfn.SWITCH(E3720,"Delhi","North","Chennai","South","Hyderabad","South","Mumbai","Central","Bangalore","South")</f>
        <v>South</v>
      </c>
      <c r="O3720" s="12">
        <v>85422.65</v>
      </c>
      <c r="P3720" s="4">
        <f>Table1[[#This Row],[Delivery_Date]]-Table1[[#This Row],[Order_Date]]</f>
        <v>14</v>
      </c>
      <c r="Q3720" s="4" t="str">
        <f>IF(Table1[[#This Row],[Delivery delay days]]&gt;5,"delay","on time")</f>
        <v>delay</v>
      </c>
      <c r="R3720" s="10">
        <f>DATEVALUE(Table1[[#This Row],[Delivery_Date]])</f>
        <v>45240</v>
      </c>
      <c r="S3720" s="10">
        <f>DATEVALUE(Table1[[#This Row],[Order_Date]])</f>
        <v>45226</v>
      </c>
      <c r="T3720" s="4" t="str" cm="1">
        <f t="array" ref="T3720">_xlfn.IFS(Table1[[#This Row],[Inventory_Level]]&lt;=200,"low",Table1[[#This Row],[Inventory_Level]]&gt;=700,"high",Table1[[#This Row],[Inventory_Level]]&gt;200,"medium")</f>
        <v>high</v>
      </c>
    </row>
    <row r="3721" spans="1:20" x14ac:dyDescent="0.35">
      <c r="A3721" s="4">
        <v>3720</v>
      </c>
      <c r="B3721" s="4" t="s">
        <v>59</v>
      </c>
      <c r="C3721" s="4" t="s">
        <v>24</v>
      </c>
      <c r="D3721" s="4" t="s">
        <v>45</v>
      </c>
      <c r="E3721" s="4" t="s">
        <v>52</v>
      </c>
      <c r="F3721" s="10" t="s">
        <v>161</v>
      </c>
      <c r="G3721" s="11" t="s">
        <v>337</v>
      </c>
      <c r="H3721" s="4">
        <v>91</v>
      </c>
      <c r="I3721" s="12">
        <v>32220.76</v>
      </c>
      <c r="J3721" s="12">
        <v>2932089.16</v>
      </c>
      <c r="K3721" s="12">
        <v>672.32</v>
      </c>
      <c r="L3721" s="4">
        <v>231</v>
      </c>
      <c r="M3721" s="4" t="s">
        <v>35</v>
      </c>
      <c r="N3721" s="4" t="str" cm="1">
        <f t="array" ref="N3721">_xlfn.SWITCH(E3721,"Delhi","North","Chennai","South","Hyderabad","South","Mumbai","Central","Bangalore","South")</f>
        <v>Central</v>
      </c>
      <c r="O3721" s="12">
        <v>649026.71</v>
      </c>
      <c r="P3721" s="4">
        <f>Table1[[#This Row],[Delivery_Date]]-Table1[[#This Row],[Order_Date]]</f>
        <v>3</v>
      </c>
      <c r="Q3721" s="4" t="str">
        <f>IF(Table1[[#This Row],[Delivery delay days]]&gt;5,"delay","on time")</f>
        <v>on time</v>
      </c>
      <c r="R3721" s="10">
        <f>DATEVALUE(Table1[[#This Row],[Delivery_Date]])</f>
        <v>45159</v>
      </c>
      <c r="S3721" s="10">
        <f>DATEVALUE(Table1[[#This Row],[Order_Date]])</f>
        <v>45156</v>
      </c>
      <c r="T3721" s="4" t="str" cm="1">
        <f t="array" ref="T3721">_xlfn.IFS(Table1[[#This Row],[Inventory_Level]]&lt;=200,"low",Table1[[#This Row],[Inventory_Level]]&gt;=700,"high",Table1[[#This Row],[Inventory_Level]]&gt;200,"medium")</f>
        <v>medium</v>
      </c>
    </row>
    <row r="3722" spans="1:20" x14ac:dyDescent="0.35">
      <c r="A3722" s="4">
        <v>3721</v>
      </c>
      <c r="B3722" s="4" t="s">
        <v>31</v>
      </c>
      <c r="C3722" s="4" t="s">
        <v>24</v>
      </c>
      <c r="D3722" s="4" t="s">
        <v>32</v>
      </c>
      <c r="E3722" s="4" t="s">
        <v>46</v>
      </c>
      <c r="F3722" s="10" t="s">
        <v>199</v>
      </c>
      <c r="G3722" s="11" t="s">
        <v>189</v>
      </c>
      <c r="H3722" s="4">
        <v>47</v>
      </c>
      <c r="I3722" s="12">
        <v>5003.78</v>
      </c>
      <c r="J3722" s="12">
        <v>235177.66</v>
      </c>
      <c r="K3722" s="12">
        <v>538.11</v>
      </c>
      <c r="L3722" s="4">
        <v>338</v>
      </c>
      <c r="M3722" s="4" t="s">
        <v>42</v>
      </c>
      <c r="N3722" s="4" t="str" cm="1">
        <f t="array" ref="N3722">_xlfn.SWITCH(E3722,"Delhi","North","Chennai","South","Hyderabad","South","Mumbai","Central","Bangalore","South")</f>
        <v>South</v>
      </c>
      <c r="O3722" s="12">
        <v>46710.81</v>
      </c>
      <c r="P3722" s="4">
        <f>Table1[[#This Row],[Delivery_Date]]-Table1[[#This Row],[Order_Date]]</f>
        <v>3</v>
      </c>
      <c r="Q3722" s="4" t="str">
        <f>IF(Table1[[#This Row],[Delivery delay days]]&gt;5,"delay","on time")</f>
        <v>on time</v>
      </c>
      <c r="R3722" s="10">
        <f>DATEVALUE(Table1[[#This Row],[Delivery_Date]])</f>
        <v>45113</v>
      </c>
      <c r="S3722" s="10">
        <f>DATEVALUE(Table1[[#This Row],[Order_Date]])</f>
        <v>45110</v>
      </c>
      <c r="T3722" s="4" t="str" cm="1">
        <f t="array" ref="T3722">_xlfn.IFS(Table1[[#This Row],[Inventory_Level]]&lt;=200,"low",Table1[[#This Row],[Inventory_Level]]&gt;=700,"high",Table1[[#This Row],[Inventory_Level]]&gt;200,"medium")</f>
        <v>medium</v>
      </c>
    </row>
    <row r="3723" spans="1:20" x14ac:dyDescent="0.35">
      <c r="A3723" s="4">
        <v>3722</v>
      </c>
      <c r="B3723" s="4" t="s">
        <v>59</v>
      </c>
      <c r="C3723" s="4" t="s">
        <v>16</v>
      </c>
      <c r="D3723" s="4" t="s">
        <v>32</v>
      </c>
      <c r="E3723" s="4" t="s">
        <v>46</v>
      </c>
      <c r="F3723" s="10" t="s">
        <v>186</v>
      </c>
      <c r="G3723" s="11" t="s">
        <v>392</v>
      </c>
      <c r="H3723" s="4">
        <v>67</v>
      </c>
      <c r="I3723" s="12">
        <v>30253.03</v>
      </c>
      <c r="J3723" s="12">
        <v>2026953.01</v>
      </c>
      <c r="K3723" s="12">
        <v>929.87</v>
      </c>
      <c r="L3723" s="4">
        <v>352</v>
      </c>
      <c r="M3723" s="4" t="s">
        <v>35</v>
      </c>
      <c r="N3723" s="4" t="str" cm="1">
        <f t="array" ref="N3723">_xlfn.SWITCH(E3723,"Delhi","North","Chennai","South","Hyderabad","South","Mumbai","Central","Bangalore","South")</f>
        <v>South</v>
      </c>
      <c r="O3723" s="12">
        <v>130173.64</v>
      </c>
      <c r="P3723" s="4">
        <f>Table1[[#This Row],[Delivery_Date]]-Table1[[#This Row],[Order_Date]]</f>
        <v>7</v>
      </c>
      <c r="Q3723" s="4" t="str">
        <f>IF(Table1[[#This Row],[Delivery delay days]]&gt;5,"delay","on time")</f>
        <v>delay</v>
      </c>
      <c r="R3723" s="10">
        <f>DATEVALUE(Table1[[#This Row],[Delivery_Date]])</f>
        <v>45149</v>
      </c>
      <c r="S3723" s="10">
        <f>DATEVALUE(Table1[[#This Row],[Order_Date]])</f>
        <v>45142</v>
      </c>
      <c r="T3723" s="4" t="str" cm="1">
        <f t="array" ref="T3723">_xlfn.IFS(Table1[[#This Row],[Inventory_Level]]&lt;=200,"low",Table1[[#This Row],[Inventory_Level]]&gt;=700,"high",Table1[[#This Row],[Inventory_Level]]&gt;200,"medium")</f>
        <v>medium</v>
      </c>
    </row>
    <row r="3724" spans="1:20" x14ac:dyDescent="0.35">
      <c r="A3724" s="4">
        <v>3723</v>
      </c>
      <c r="B3724" s="4" t="s">
        <v>15</v>
      </c>
      <c r="C3724" s="4" t="s">
        <v>24</v>
      </c>
      <c r="D3724" s="4" t="s">
        <v>32</v>
      </c>
      <c r="E3724" s="4" t="s">
        <v>52</v>
      </c>
      <c r="F3724" s="10" t="s">
        <v>287</v>
      </c>
      <c r="G3724" s="11" t="s">
        <v>259</v>
      </c>
      <c r="H3724" s="4">
        <v>31</v>
      </c>
      <c r="I3724" s="12">
        <v>49651.87</v>
      </c>
      <c r="J3724" s="12">
        <v>1539207.97</v>
      </c>
      <c r="K3724" s="12">
        <v>3734.06</v>
      </c>
      <c r="L3724" s="4">
        <v>269</v>
      </c>
      <c r="M3724" s="4" t="s">
        <v>35</v>
      </c>
      <c r="N3724" s="4" t="str" cm="1">
        <f t="array" ref="N3724">_xlfn.SWITCH(E3724,"Delhi","North","Chennai","South","Hyderabad","South","Mumbai","Central","Bangalore","South")</f>
        <v>Central</v>
      </c>
      <c r="O3724" s="12">
        <v>326475.39</v>
      </c>
      <c r="P3724" s="4">
        <f>Table1[[#This Row],[Delivery_Date]]-Table1[[#This Row],[Order_Date]]</f>
        <v>14</v>
      </c>
      <c r="Q3724" s="4" t="str">
        <f>IF(Table1[[#This Row],[Delivery delay days]]&gt;5,"delay","on time")</f>
        <v>delay</v>
      </c>
      <c r="R3724" s="10">
        <f>DATEVALUE(Table1[[#This Row],[Delivery_Date]])</f>
        <v>45016</v>
      </c>
      <c r="S3724" s="10">
        <f>DATEVALUE(Table1[[#This Row],[Order_Date]])</f>
        <v>45002</v>
      </c>
      <c r="T3724" s="4" t="str" cm="1">
        <f t="array" ref="T3724">_xlfn.IFS(Table1[[#This Row],[Inventory_Level]]&lt;=200,"low",Table1[[#This Row],[Inventory_Level]]&gt;=700,"high",Table1[[#This Row],[Inventory_Level]]&gt;200,"medium")</f>
        <v>medium</v>
      </c>
    </row>
    <row r="3725" spans="1:20" x14ac:dyDescent="0.35">
      <c r="A3725" s="4">
        <v>3724</v>
      </c>
      <c r="B3725" s="4" t="s">
        <v>44</v>
      </c>
      <c r="C3725" s="4" t="s">
        <v>24</v>
      </c>
      <c r="D3725" s="4" t="s">
        <v>45</v>
      </c>
      <c r="E3725" s="4" t="s">
        <v>60</v>
      </c>
      <c r="F3725" s="10" t="s">
        <v>144</v>
      </c>
      <c r="G3725" s="11" t="s">
        <v>296</v>
      </c>
      <c r="H3725" s="4">
        <v>93</v>
      </c>
      <c r="I3725" s="12">
        <v>13785.62</v>
      </c>
      <c r="J3725" s="12">
        <v>1282062.6599999999</v>
      </c>
      <c r="K3725" s="12">
        <v>482.16</v>
      </c>
      <c r="L3725" s="4">
        <v>366</v>
      </c>
      <c r="M3725" s="4" t="s">
        <v>21</v>
      </c>
      <c r="N3725" s="4" t="str" cm="1">
        <f t="array" ref="N3725">_xlfn.SWITCH(E3725,"Delhi","North","Chennai","South","Hyderabad","South","Mumbai","Central","Bangalore","South")</f>
        <v>South</v>
      </c>
      <c r="O3725" s="12">
        <v>224410.85</v>
      </c>
      <c r="P3725" s="4">
        <f>Table1[[#This Row],[Delivery_Date]]-Table1[[#This Row],[Order_Date]]</f>
        <v>15</v>
      </c>
      <c r="Q3725" s="4" t="str">
        <f>IF(Table1[[#This Row],[Delivery delay days]]&gt;5,"delay","on time")</f>
        <v>delay</v>
      </c>
      <c r="R3725" s="10">
        <f>DATEVALUE(Table1[[#This Row],[Delivery_Date]])</f>
        <v>45084</v>
      </c>
      <c r="S3725" s="10">
        <f>DATEVALUE(Table1[[#This Row],[Order_Date]])</f>
        <v>45069</v>
      </c>
      <c r="T3725" s="4" t="str" cm="1">
        <f t="array" ref="T3725">_xlfn.IFS(Table1[[#This Row],[Inventory_Level]]&lt;=200,"low",Table1[[#This Row],[Inventory_Level]]&gt;=700,"high",Table1[[#This Row],[Inventory_Level]]&gt;200,"medium")</f>
        <v>medium</v>
      </c>
    </row>
    <row r="3726" spans="1:20" x14ac:dyDescent="0.35">
      <c r="A3726" s="4">
        <v>3725</v>
      </c>
      <c r="B3726" s="4" t="s">
        <v>15</v>
      </c>
      <c r="C3726" s="4" t="s">
        <v>38</v>
      </c>
      <c r="D3726" s="4" t="s">
        <v>39</v>
      </c>
      <c r="E3726" s="4" t="s">
        <v>52</v>
      </c>
      <c r="F3726" s="10" t="s">
        <v>84</v>
      </c>
      <c r="G3726" s="11" t="s">
        <v>292</v>
      </c>
      <c r="H3726" s="4">
        <v>91</v>
      </c>
      <c r="I3726" s="12">
        <v>11990.2</v>
      </c>
      <c r="J3726" s="12">
        <v>1091108.2</v>
      </c>
      <c r="K3726" s="12">
        <v>879.67</v>
      </c>
      <c r="L3726" s="4">
        <v>746</v>
      </c>
      <c r="M3726" s="4" t="s">
        <v>21</v>
      </c>
      <c r="N3726" s="4" t="str" cm="1">
        <f t="array" ref="N3726">_xlfn.SWITCH(E3726,"Delhi","North","Chennai","South","Hyderabad","South","Mumbai","Central","Bangalore","South")</f>
        <v>Central</v>
      </c>
      <c r="O3726" s="12">
        <v>217185.66</v>
      </c>
      <c r="P3726" s="4">
        <f>Table1[[#This Row],[Delivery_Date]]-Table1[[#This Row],[Order_Date]]</f>
        <v>14</v>
      </c>
      <c r="Q3726" s="4" t="str">
        <f>IF(Table1[[#This Row],[Delivery delay days]]&gt;5,"delay","on time")</f>
        <v>delay</v>
      </c>
      <c r="R3726" s="10">
        <f>DATEVALUE(Table1[[#This Row],[Delivery_Date]])</f>
        <v>45199</v>
      </c>
      <c r="S3726" s="10">
        <f>DATEVALUE(Table1[[#This Row],[Order_Date]])</f>
        <v>45185</v>
      </c>
      <c r="T3726" s="4" t="str" cm="1">
        <f t="array" ref="T3726">_xlfn.IFS(Table1[[#This Row],[Inventory_Level]]&lt;=200,"low",Table1[[#This Row],[Inventory_Level]]&gt;=700,"high",Table1[[#This Row],[Inventory_Level]]&gt;200,"medium")</f>
        <v>high</v>
      </c>
    </row>
    <row r="3727" spans="1:20" x14ac:dyDescent="0.35">
      <c r="A3727" s="4">
        <v>3726</v>
      </c>
      <c r="B3727" s="4" t="s">
        <v>51</v>
      </c>
      <c r="C3727" s="4" t="s">
        <v>16</v>
      </c>
      <c r="D3727" s="4" t="s">
        <v>39</v>
      </c>
      <c r="E3727" s="4" t="s">
        <v>52</v>
      </c>
      <c r="F3727" s="10" t="s">
        <v>213</v>
      </c>
      <c r="G3727" s="11" t="s">
        <v>374</v>
      </c>
      <c r="H3727" s="4">
        <v>29</v>
      </c>
      <c r="I3727" s="12">
        <v>32575.02</v>
      </c>
      <c r="J3727" s="12">
        <v>944675.58</v>
      </c>
      <c r="K3727" s="12">
        <v>129.56</v>
      </c>
      <c r="L3727" s="4">
        <v>179</v>
      </c>
      <c r="M3727" s="4" t="s">
        <v>42</v>
      </c>
      <c r="N3727" s="4" t="str" cm="1">
        <f t="array" ref="N3727">_xlfn.SWITCH(E3727,"Delhi","North","Chennai","South","Hyderabad","South","Mumbai","Central","Bangalore","South")</f>
        <v>Central</v>
      </c>
      <c r="O3727" s="12">
        <v>150739.65</v>
      </c>
      <c r="P3727" s="4">
        <f>Table1[[#This Row],[Delivery_Date]]-Table1[[#This Row],[Order_Date]]</f>
        <v>1</v>
      </c>
      <c r="Q3727" s="4" t="str">
        <f>IF(Table1[[#This Row],[Delivery delay days]]&gt;5,"delay","on time")</f>
        <v>on time</v>
      </c>
      <c r="R3727" s="10">
        <f>DATEVALUE(Table1[[#This Row],[Delivery_Date]])</f>
        <v>45252</v>
      </c>
      <c r="S3727" s="10">
        <f>DATEVALUE(Table1[[#This Row],[Order_Date]])</f>
        <v>45251</v>
      </c>
      <c r="T3727" s="4" t="str" cm="1">
        <f t="array" ref="T3727">_xlfn.IFS(Table1[[#This Row],[Inventory_Level]]&lt;=200,"low",Table1[[#This Row],[Inventory_Level]]&gt;=700,"high",Table1[[#This Row],[Inventory_Level]]&gt;200,"medium")</f>
        <v>low</v>
      </c>
    </row>
    <row r="3728" spans="1:20" x14ac:dyDescent="0.35">
      <c r="A3728" s="4">
        <v>3727</v>
      </c>
      <c r="B3728" s="4" t="s">
        <v>15</v>
      </c>
      <c r="C3728" s="4" t="s">
        <v>16</v>
      </c>
      <c r="D3728" s="4" t="s">
        <v>25</v>
      </c>
      <c r="E3728" s="4" t="s">
        <v>26</v>
      </c>
      <c r="F3728" s="10" t="s">
        <v>109</v>
      </c>
      <c r="G3728" s="11" t="s">
        <v>162</v>
      </c>
      <c r="H3728" s="4">
        <v>39</v>
      </c>
      <c r="I3728" s="12">
        <v>49190.48</v>
      </c>
      <c r="J3728" s="12">
        <v>1918428.72</v>
      </c>
      <c r="K3728" s="12">
        <v>4967.76</v>
      </c>
      <c r="L3728" s="4">
        <v>352</v>
      </c>
      <c r="M3728" s="4" t="s">
        <v>35</v>
      </c>
      <c r="N3728" s="4" t="str" cm="1">
        <f t="array" ref="N3728">_xlfn.SWITCH(E3728,"Delhi","North","Chennai","South","Hyderabad","South","Mumbai","Central","Bangalore","South")</f>
        <v>South</v>
      </c>
      <c r="O3728" s="12">
        <v>203418.47</v>
      </c>
      <c r="P3728" s="4">
        <f>Table1[[#This Row],[Delivery_Date]]-Table1[[#This Row],[Order_Date]]</f>
        <v>2</v>
      </c>
      <c r="Q3728" s="4" t="str">
        <f>IF(Table1[[#This Row],[Delivery delay days]]&gt;5,"delay","on time")</f>
        <v>on time</v>
      </c>
      <c r="R3728" s="10">
        <f>DATEVALUE(Table1[[#This Row],[Delivery_Date]])</f>
        <v>45165</v>
      </c>
      <c r="S3728" s="10">
        <f>DATEVALUE(Table1[[#This Row],[Order_Date]])</f>
        <v>45163</v>
      </c>
      <c r="T3728" s="4" t="str" cm="1">
        <f t="array" ref="T3728">_xlfn.IFS(Table1[[#This Row],[Inventory_Level]]&lt;=200,"low",Table1[[#This Row],[Inventory_Level]]&gt;=700,"high",Table1[[#This Row],[Inventory_Level]]&gt;200,"medium")</f>
        <v>medium</v>
      </c>
    </row>
    <row r="3729" spans="1:20" x14ac:dyDescent="0.35">
      <c r="A3729" s="4">
        <v>3728</v>
      </c>
      <c r="B3729" s="4" t="s">
        <v>23</v>
      </c>
      <c r="C3729" s="4" t="s">
        <v>16</v>
      </c>
      <c r="D3729" s="4" t="s">
        <v>32</v>
      </c>
      <c r="E3729" s="4" t="s">
        <v>26</v>
      </c>
      <c r="F3729" s="10" t="s">
        <v>410</v>
      </c>
      <c r="G3729" s="11" t="s">
        <v>99</v>
      </c>
      <c r="H3729" s="4">
        <v>75</v>
      </c>
      <c r="I3729" s="12">
        <v>6418.65</v>
      </c>
      <c r="J3729" s="12">
        <v>481398.75</v>
      </c>
      <c r="K3729" s="12">
        <v>1806.6</v>
      </c>
      <c r="L3729" s="4">
        <v>550</v>
      </c>
      <c r="M3729" s="4" t="s">
        <v>29</v>
      </c>
      <c r="N3729" s="4" t="str" cm="1">
        <f t="array" ref="N3729">_xlfn.SWITCH(E3729,"Delhi","North","Chennai","South","Hyderabad","South","Mumbai","Central","Bangalore","South")</f>
        <v>South</v>
      </c>
      <c r="O3729" s="12">
        <v>32434.84</v>
      </c>
      <c r="P3729" s="4">
        <f>Table1[[#This Row],[Delivery_Date]]-Table1[[#This Row],[Order_Date]]</f>
        <v>11</v>
      </c>
      <c r="Q3729" s="4" t="str">
        <f>IF(Table1[[#This Row],[Delivery delay days]]&gt;5,"delay","on time")</f>
        <v>delay</v>
      </c>
      <c r="R3729" s="10">
        <f>DATEVALUE(Table1[[#This Row],[Delivery_Date]])</f>
        <v>45081</v>
      </c>
      <c r="S3729" s="10">
        <f>DATEVALUE(Table1[[#This Row],[Order_Date]])</f>
        <v>45070</v>
      </c>
      <c r="T3729" s="4" t="str" cm="1">
        <f t="array" ref="T3729">_xlfn.IFS(Table1[[#This Row],[Inventory_Level]]&lt;=200,"low",Table1[[#This Row],[Inventory_Level]]&gt;=700,"high",Table1[[#This Row],[Inventory_Level]]&gt;200,"medium")</f>
        <v>medium</v>
      </c>
    </row>
    <row r="3730" spans="1:20" x14ac:dyDescent="0.35">
      <c r="A3730" s="4">
        <v>3729</v>
      </c>
      <c r="B3730" s="4" t="s">
        <v>44</v>
      </c>
      <c r="C3730" s="4" t="s">
        <v>16</v>
      </c>
      <c r="D3730" s="4" t="s">
        <v>39</v>
      </c>
      <c r="E3730" s="4" t="s">
        <v>52</v>
      </c>
      <c r="F3730" s="10" t="s">
        <v>314</v>
      </c>
      <c r="G3730" s="11" t="s">
        <v>378</v>
      </c>
      <c r="H3730" s="4">
        <v>82</v>
      </c>
      <c r="I3730" s="12">
        <v>5830.3</v>
      </c>
      <c r="J3730" s="12">
        <v>478084.6</v>
      </c>
      <c r="K3730" s="12">
        <v>3525.51</v>
      </c>
      <c r="L3730" s="4">
        <v>101</v>
      </c>
      <c r="M3730" s="4" t="s">
        <v>35</v>
      </c>
      <c r="N3730" s="4" t="str" cm="1">
        <f t="array" ref="N3730">_xlfn.SWITCH(E3730,"Delhi","North","Chennai","South","Hyderabad","South","Mumbai","Central","Bangalore","South")</f>
        <v>Central</v>
      </c>
      <c r="O3730" s="12">
        <v>66370.100000000006</v>
      </c>
      <c r="P3730" s="4">
        <f>Table1[[#This Row],[Delivery_Date]]-Table1[[#This Row],[Order_Date]]</f>
        <v>12</v>
      </c>
      <c r="Q3730" s="4" t="str">
        <f>IF(Table1[[#This Row],[Delivery delay days]]&gt;5,"delay","on time")</f>
        <v>delay</v>
      </c>
      <c r="R3730" s="10">
        <f>DATEVALUE(Table1[[#This Row],[Delivery_Date]])</f>
        <v>45120</v>
      </c>
      <c r="S3730" s="10">
        <f>DATEVALUE(Table1[[#This Row],[Order_Date]])</f>
        <v>45108</v>
      </c>
      <c r="T3730" s="4" t="str" cm="1">
        <f t="array" ref="T3730">_xlfn.IFS(Table1[[#This Row],[Inventory_Level]]&lt;=200,"low",Table1[[#This Row],[Inventory_Level]]&gt;=700,"high",Table1[[#This Row],[Inventory_Level]]&gt;200,"medium")</f>
        <v>low</v>
      </c>
    </row>
    <row r="3731" spans="1:20" x14ac:dyDescent="0.35">
      <c r="A3731" s="4">
        <v>3730</v>
      </c>
      <c r="B3731" s="4" t="s">
        <v>15</v>
      </c>
      <c r="C3731" s="4" t="s">
        <v>16</v>
      </c>
      <c r="D3731" s="4" t="s">
        <v>25</v>
      </c>
      <c r="E3731" s="4" t="s">
        <v>46</v>
      </c>
      <c r="F3731" s="10" t="s">
        <v>377</v>
      </c>
      <c r="G3731" s="11" t="s">
        <v>213</v>
      </c>
      <c r="H3731" s="4">
        <v>31</v>
      </c>
      <c r="I3731" s="12">
        <v>48966.7</v>
      </c>
      <c r="J3731" s="12">
        <v>1517967.7</v>
      </c>
      <c r="K3731" s="12">
        <v>4840.57</v>
      </c>
      <c r="L3731" s="4">
        <v>31</v>
      </c>
      <c r="M3731" s="4" t="s">
        <v>29</v>
      </c>
      <c r="N3731" s="4" t="str" cm="1">
        <f t="array" ref="N3731">_xlfn.SWITCH(E3731,"Delhi","North","Chennai","South","Hyderabad","South","Mumbai","Central","Bangalore","South")</f>
        <v>South</v>
      </c>
      <c r="O3731" s="12">
        <v>213752.03</v>
      </c>
      <c r="P3731" s="4">
        <f>Table1[[#This Row],[Delivery_Date]]-Table1[[#This Row],[Order_Date]]</f>
        <v>8</v>
      </c>
      <c r="Q3731" s="4" t="str">
        <f>IF(Table1[[#This Row],[Delivery delay days]]&gt;5,"delay","on time")</f>
        <v>delay</v>
      </c>
      <c r="R3731" s="10">
        <f>DATEVALUE(Table1[[#This Row],[Delivery_Date]])</f>
        <v>45251</v>
      </c>
      <c r="S3731" s="10">
        <f>DATEVALUE(Table1[[#This Row],[Order_Date]])</f>
        <v>45243</v>
      </c>
      <c r="T3731" s="4" t="str" cm="1">
        <f t="array" ref="T3731">_xlfn.IFS(Table1[[#This Row],[Inventory_Level]]&lt;=200,"low",Table1[[#This Row],[Inventory_Level]]&gt;=700,"high",Table1[[#This Row],[Inventory_Level]]&gt;200,"medium")</f>
        <v>low</v>
      </c>
    </row>
    <row r="3732" spans="1:20" x14ac:dyDescent="0.35">
      <c r="A3732" s="4">
        <v>3731</v>
      </c>
      <c r="B3732" s="4" t="s">
        <v>31</v>
      </c>
      <c r="C3732" s="4" t="s">
        <v>24</v>
      </c>
      <c r="D3732" s="4" t="s">
        <v>32</v>
      </c>
      <c r="E3732" s="4" t="s">
        <v>60</v>
      </c>
      <c r="F3732" s="10" t="s">
        <v>202</v>
      </c>
      <c r="G3732" s="11" t="s">
        <v>276</v>
      </c>
      <c r="H3732" s="4">
        <v>45</v>
      </c>
      <c r="I3732" s="12">
        <v>34431.11</v>
      </c>
      <c r="J3732" s="12">
        <v>1549399.95</v>
      </c>
      <c r="K3732" s="12">
        <v>558.36</v>
      </c>
      <c r="L3732" s="4">
        <v>136</v>
      </c>
      <c r="M3732" s="4" t="s">
        <v>21</v>
      </c>
      <c r="N3732" s="4" t="str" cm="1">
        <f t="array" ref="N3732">_xlfn.SWITCH(E3732,"Delhi","North","Chennai","South","Hyderabad","South","Mumbai","Central","Bangalore","South")</f>
        <v>South</v>
      </c>
      <c r="O3732" s="12">
        <v>326788.07</v>
      </c>
      <c r="P3732" s="4">
        <f>Table1[[#This Row],[Delivery_Date]]-Table1[[#This Row],[Order_Date]]</f>
        <v>9</v>
      </c>
      <c r="Q3732" s="4" t="str">
        <f>IF(Table1[[#This Row],[Delivery delay days]]&gt;5,"delay","on time")</f>
        <v>delay</v>
      </c>
      <c r="R3732" s="10">
        <f>DATEVALUE(Table1[[#This Row],[Delivery_Date]])</f>
        <v>45010</v>
      </c>
      <c r="S3732" s="10">
        <f>DATEVALUE(Table1[[#This Row],[Order_Date]])</f>
        <v>45001</v>
      </c>
      <c r="T3732" s="4" t="str" cm="1">
        <f t="array" ref="T3732">_xlfn.IFS(Table1[[#This Row],[Inventory_Level]]&lt;=200,"low",Table1[[#This Row],[Inventory_Level]]&gt;=700,"high",Table1[[#This Row],[Inventory_Level]]&gt;200,"medium")</f>
        <v>low</v>
      </c>
    </row>
    <row r="3733" spans="1:20" x14ac:dyDescent="0.35">
      <c r="A3733" s="4">
        <v>3732</v>
      </c>
      <c r="B3733" s="4" t="s">
        <v>65</v>
      </c>
      <c r="C3733" s="4" t="s">
        <v>16</v>
      </c>
      <c r="D3733" s="4" t="s">
        <v>32</v>
      </c>
      <c r="E3733" s="4" t="s">
        <v>60</v>
      </c>
      <c r="F3733" s="10" t="s">
        <v>234</v>
      </c>
      <c r="G3733" s="11" t="s">
        <v>82</v>
      </c>
      <c r="H3733" s="4">
        <v>21</v>
      </c>
      <c r="I3733" s="12">
        <v>4232.21</v>
      </c>
      <c r="J3733" s="12">
        <v>88876.41</v>
      </c>
      <c r="K3733" s="12">
        <v>1105.02</v>
      </c>
      <c r="L3733" s="4">
        <v>229</v>
      </c>
      <c r="M3733" s="4" t="s">
        <v>21</v>
      </c>
      <c r="N3733" s="4" t="str" cm="1">
        <f t="array" ref="N3733">_xlfn.SWITCH(E3733,"Delhi","North","Chennai","South","Hyderabad","South","Mumbai","Central","Bangalore","South")</f>
        <v>South</v>
      </c>
      <c r="O3733" s="12">
        <v>14369.02</v>
      </c>
      <c r="P3733" s="4">
        <f>Table1[[#This Row],[Delivery_Date]]-Table1[[#This Row],[Order_Date]]</f>
        <v>7</v>
      </c>
      <c r="Q3733" s="4" t="str">
        <f>IF(Table1[[#This Row],[Delivery delay days]]&gt;5,"delay","on time")</f>
        <v>delay</v>
      </c>
      <c r="R3733" s="10">
        <f>DATEVALUE(Table1[[#This Row],[Delivery_Date]])</f>
        <v>45054</v>
      </c>
      <c r="S3733" s="10">
        <f>DATEVALUE(Table1[[#This Row],[Order_Date]])</f>
        <v>45047</v>
      </c>
      <c r="T3733" s="4" t="str" cm="1">
        <f t="array" ref="T3733">_xlfn.IFS(Table1[[#This Row],[Inventory_Level]]&lt;=200,"low",Table1[[#This Row],[Inventory_Level]]&gt;=700,"high",Table1[[#This Row],[Inventory_Level]]&gt;200,"medium")</f>
        <v>medium</v>
      </c>
    </row>
    <row r="3734" spans="1:20" x14ac:dyDescent="0.35">
      <c r="A3734" s="4">
        <v>3733</v>
      </c>
      <c r="B3734" s="4" t="s">
        <v>44</v>
      </c>
      <c r="C3734" s="4" t="s">
        <v>38</v>
      </c>
      <c r="D3734" s="4" t="s">
        <v>39</v>
      </c>
      <c r="E3734" s="4" t="s">
        <v>18</v>
      </c>
      <c r="F3734" s="10" t="s">
        <v>408</v>
      </c>
      <c r="G3734" s="11" t="s">
        <v>122</v>
      </c>
      <c r="H3734" s="4">
        <v>5</v>
      </c>
      <c r="I3734" s="12">
        <v>40273.160000000003</v>
      </c>
      <c r="J3734" s="12">
        <v>201365.8</v>
      </c>
      <c r="K3734" s="12">
        <v>4683.49</v>
      </c>
      <c r="L3734" s="4">
        <v>747</v>
      </c>
      <c r="M3734" s="4" t="s">
        <v>29</v>
      </c>
      <c r="N3734" s="4" t="str" cm="1">
        <f t="array" ref="N3734">_xlfn.SWITCH(E3734,"Delhi","North","Chennai","South","Hyderabad","South","Mumbai","Central","Bangalore","South")</f>
        <v>North</v>
      </c>
      <c r="O3734" s="12">
        <v>44074.82</v>
      </c>
      <c r="P3734" s="4">
        <f>Table1[[#This Row],[Delivery_Date]]-Table1[[#This Row],[Order_Date]]</f>
        <v>6</v>
      </c>
      <c r="Q3734" s="4" t="str">
        <f>IF(Table1[[#This Row],[Delivery delay days]]&gt;5,"delay","on time")</f>
        <v>delay</v>
      </c>
      <c r="R3734" s="10">
        <f>DATEVALUE(Table1[[#This Row],[Delivery_Date]])</f>
        <v>45228</v>
      </c>
      <c r="S3734" s="10">
        <f>DATEVALUE(Table1[[#This Row],[Order_Date]])</f>
        <v>45222</v>
      </c>
      <c r="T3734" s="4" t="str" cm="1">
        <f t="array" ref="T3734">_xlfn.IFS(Table1[[#This Row],[Inventory_Level]]&lt;=200,"low",Table1[[#This Row],[Inventory_Level]]&gt;=700,"high",Table1[[#This Row],[Inventory_Level]]&gt;200,"medium")</f>
        <v>high</v>
      </c>
    </row>
    <row r="3735" spans="1:20" x14ac:dyDescent="0.35">
      <c r="A3735" s="4">
        <v>3734</v>
      </c>
      <c r="B3735" s="4" t="s">
        <v>65</v>
      </c>
      <c r="C3735" s="4" t="s">
        <v>38</v>
      </c>
      <c r="D3735" s="4" t="s">
        <v>32</v>
      </c>
      <c r="E3735" s="4" t="s">
        <v>52</v>
      </c>
      <c r="F3735" s="10" t="s">
        <v>329</v>
      </c>
      <c r="G3735" s="11" t="s">
        <v>272</v>
      </c>
      <c r="H3735" s="4">
        <v>70</v>
      </c>
      <c r="I3735" s="12">
        <v>8091.36</v>
      </c>
      <c r="J3735" s="12">
        <v>566395.19999999995</v>
      </c>
      <c r="K3735" s="12">
        <v>2322.83</v>
      </c>
      <c r="L3735" s="4">
        <v>660</v>
      </c>
      <c r="M3735" s="4" t="s">
        <v>42</v>
      </c>
      <c r="N3735" s="4" t="str" cm="1">
        <f t="array" ref="N3735">_xlfn.SWITCH(E3735,"Delhi","North","Chennai","South","Hyderabad","South","Mumbai","Central","Bangalore","South")</f>
        <v>Central</v>
      </c>
      <c r="O3735" s="12">
        <v>95390.35</v>
      </c>
      <c r="P3735" s="4">
        <f>Table1[[#This Row],[Delivery_Date]]-Table1[[#This Row],[Order_Date]]</f>
        <v>6</v>
      </c>
      <c r="Q3735" s="4" t="str">
        <f>IF(Table1[[#This Row],[Delivery delay days]]&gt;5,"delay","on time")</f>
        <v>delay</v>
      </c>
      <c r="R3735" s="10">
        <f>DATEVALUE(Table1[[#This Row],[Delivery_Date]])</f>
        <v>45136</v>
      </c>
      <c r="S3735" s="10">
        <f>DATEVALUE(Table1[[#This Row],[Order_Date]])</f>
        <v>45130</v>
      </c>
      <c r="T3735" s="4" t="str" cm="1">
        <f t="array" ref="T3735">_xlfn.IFS(Table1[[#This Row],[Inventory_Level]]&lt;=200,"low",Table1[[#This Row],[Inventory_Level]]&gt;=700,"high",Table1[[#This Row],[Inventory_Level]]&gt;200,"medium")</f>
        <v>medium</v>
      </c>
    </row>
    <row r="3736" spans="1:20" x14ac:dyDescent="0.35">
      <c r="A3736" s="4">
        <v>3735</v>
      </c>
      <c r="B3736" s="4" t="s">
        <v>37</v>
      </c>
      <c r="C3736" s="4" t="s">
        <v>16</v>
      </c>
      <c r="D3736" s="4" t="s">
        <v>45</v>
      </c>
      <c r="E3736" s="4" t="s">
        <v>60</v>
      </c>
      <c r="F3736" s="10" t="s">
        <v>143</v>
      </c>
      <c r="G3736" s="11" t="s">
        <v>238</v>
      </c>
      <c r="H3736" s="4">
        <v>53</v>
      </c>
      <c r="I3736" s="12">
        <v>47085.8</v>
      </c>
      <c r="J3736" s="12">
        <v>2495547.4</v>
      </c>
      <c r="K3736" s="12">
        <v>3779.74</v>
      </c>
      <c r="L3736" s="4">
        <v>407</v>
      </c>
      <c r="M3736" s="4" t="s">
        <v>42</v>
      </c>
      <c r="N3736" s="4" t="str" cm="1">
        <f t="array" ref="N3736">_xlfn.SWITCH(E3736,"Delhi","North","Chennai","South","Hyderabad","South","Mumbai","Central","Bangalore","South")</f>
        <v>South</v>
      </c>
      <c r="O3736" s="12">
        <v>365750.54</v>
      </c>
      <c r="P3736" s="4">
        <f>Table1[[#This Row],[Delivery_Date]]-Table1[[#This Row],[Order_Date]]</f>
        <v>13</v>
      </c>
      <c r="Q3736" s="4" t="str">
        <f>IF(Table1[[#This Row],[Delivery delay days]]&gt;5,"delay","on time")</f>
        <v>delay</v>
      </c>
      <c r="R3736" s="10">
        <f>DATEVALUE(Table1[[#This Row],[Delivery_Date]])</f>
        <v>45215</v>
      </c>
      <c r="S3736" s="10">
        <f>DATEVALUE(Table1[[#This Row],[Order_Date]])</f>
        <v>45202</v>
      </c>
      <c r="T3736" s="4" t="str" cm="1">
        <f t="array" ref="T3736">_xlfn.IFS(Table1[[#This Row],[Inventory_Level]]&lt;=200,"low",Table1[[#This Row],[Inventory_Level]]&gt;=700,"high",Table1[[#This Row],[Inventory_Level]]&gt;200,"medium")</f>
        <v>medium</v>
      </c>
    </row>
    <row r="3737" spans="1:20" x14ac:dyDescent="0.35">
      <c r="A3737" s="4">
        <v>3736</v>
      </c>
      <c r="B3737" s="4" t="s">
        <v>23</v>
      </c>
      <c r="C3737" s="4" t="s">
        <v>16</v>
      </c>
      <c r="D3737" s="4" t="s">
        <v>25</v>
      </c>
      <c r="E3737" s="4" t="s">
        <v>60</v>
      </c>
      <c r="F3737" s="10" t="s">
        <v>68</v>
      </c>
      <c r="G3737" s="11" t="s">
        <v>376</v>
      </c>
      <c r="H3737" s="4">
        <v>86</v>
      </c>
      <c r="I3737" s="12">
        <v>35030.94</v>
      </c>
      <c r="J3737" s="12">
        <v>3012660.84</v>
      </c>
      <c r="K3737" s="12">
        <v>994.87</v>
      </c>
      <c r="L3737" s="4">
        <v>44</v>
      </c>
      <c r="M3737" s="4" t="s">
        <v>21</v>
      </c>
      <c r="N3737" s="4" t="str" cm="1">
        <f t="array" ref="N3737">_xlfn.SWITCH(E3737,"Delhi","North","Chennai","South","Hyderabad","South","Mumbai","Central","Bangalore","South")</f>
        <v>South</v>
      </c>
      <c r="O3737" s="12">
        <v>636300.32999999996</v>
      </c>
      <c r="P3737" s="4">
        <f>Table1[[#This Row],[Delivery_Date]]-Table1[[#This Row],[Order_Date]]</f>
        <v>14</v>
      </c>
      <c r="Q3737" s="4" t="str">
        <f>IF(Table1[[#This Row],[Delivery delay days]]&gt;5,"delay","on time")</f>
        <v>delay</v>
      </c>
      <c r="R3737" s="10">
        <f>DATEVALUE(Table1[[#This Row],[Delivery_Date]])</f>
        <v>44941</v>
      </c>
      <c r="S3737" s="10">
        <f>DATEVALUE(Table1[[#This Row],[Order_Date]])</f>
        <v>44927</v>
      </c>
      <c r="T3737" s="4" t="str" cm="1">
        <f t="array" ref="T3737">_xlfn.IFS(Table1[[#This Row],[Inventory_Level]]&lt;=200,"low",Table1[[#This Row],[Inventory_Level]]&gt;=700,"high",Table1[[#This Row],[Inventory_Level]]&gt;200,"medium")</f>
        <v>low</v>
      </c>
    </row>
    <row r="3738" spans="1:20" x14ac:dyDescent="0.35">
      <c r="A3738" s="4">
        <v>3737</v>
      </c>
      <c r="B3738" s="4" t="s">
        <v>51</v>
      </c>
      <c r="C3738" s="4" t="s">
        <v>24</v>
      </c>
      <c r="D3738" s="4" t="s">
        <v>45</v>
      </c>
      <c r="E3738" s="4" t="s">
        <v>52</v>
      </c>
      <c r="F3738" s="10" t="s">
        <v>396</v>
      </c>
      <c r="G3738" s="11" t="s">
        <v>106</v>
      </c>
      <c r="H3738" s="4">
        <v>29</v>
      </c>
      <c r="I3738" s="12">
        <v>25307.67</v>
      </c>
      <c r="J3738" s="12">
        <v>733922.43</v>
      </c>
      <c r="K3738" s="12">
        <v>4976.66</v>
      </c>
      <c r="L3738" s="4">
        <v>902</v>
      </c>
      <c r="M3738" s="4" t="s">
        <v>21</v>
      </c>
      <c r="N3738" s="4" t="str" cm="1">
        <f t="array" ref="N3738">_xlfn.SWITCH(E3738,"Delhi","North","Chennai","South","Hyderabad","South","Mumbai","Central","Bangalore","South")</f>
        <v>Central</v>
      </c>
      <c r="O3738" s="12">
        <v>44368.87</v>
      </c>
      <c r="P3738" s="4">
        <f>Table1[[#This Row],[Delivery_Date]]-Table1[[#This Row],[Order_Date]]</f>
        <v>11</v>
      </c>
      <c r="Q3738" s="4" t="str">
        <f>IF(Table1[[#This Row],[Delivery delay days]]&gt;5,"delay","on time")</f>
        <v>delay</v>
      </c>
      <c r="R3738" s="10">
        <f>DATEVALUE(Table1[[#This Row],[Delivery_Date]])</f>
        <v>45266</v>
      </c>
      <c r="S3738" s="10">
        <f>DATEVALUE(Table1[[#This Row],[Order_Date]])</f>
        <v>45255</v>
      </c>
      <c r="T3738" s="4" t="str" cm="1">
        <f t="array" ref="T3738">_xlfn.IFS(Table1[[#This Row],[Inventory_Level]]&lt;=200,"low",Table1[[#This Row],[Inventory_Level]]&gt;=700,"high",Table1[[#This Row],[Inventory_Level]]&gt;200,"medium")</f>
        <v>high</v>
      </c>
    </row>
    <row r="3739" spans="1:20" x14ac:dyDescent="0.35">
      <c r="A3739" s="4">
        <v>3738</v>
      </c>
      <c r="B3739" s="4" t="s">
        <v>59</v>
      </c>
      <c r="C3739" s="4" t="s">
        <v>24</v>
      </c>
      <c r="D3739" s="4" t="s">
        <v>39</v>
      </c>
      <c r="E3739" s="4" t="s">
        <v>46</v>
      </c>
      <c r="F3739" s="10" t="s">
        <v>180</v>
      </c>
      <c r="G3739" s="11" t="s">
        <v>305</v>
      </c>
      <c r="H3739" s="4">
        <v>22</v>
      </c>
      <c r="I3739" s="12">
        <v>22039.79</v>
      </c>
      <c r="J3739" s="12">
        <v>484875.38</v>
      </c>
      <c r="K3739" s="12">
        <v>128.24</v>
      </c>
      <c r="L3739" s="4">
        <v>584</v>
      </c>
      <c r="M3739" s="4" t="s">
        <v>29</v>
      </c>
      <c r="N3739" s="4" t="str" cm="1">
        <f t="array" ref="N3739">_xlfn.SWITCH(E3739,"Delhi","North","Chennai","South","Hyderabad","South","Mumbai","Central","Bangalore","South")</f>
        <v>South</v>
      </c>
      <c r="O3739" s="12">
        <v>110045.32</v>
      </c>
      <c r="P3739" s="4">
        <f>Table1[[#This Row],[Delivery_Date]]-Table1[[#This Row],[Order_Date]]</f>
        <v>2</v>
      </c>
      <c r="Q3739" s="4" t="str">
        <f>IF(Table1[[#This Row],[Delivery delay days]]&gt;5,"delay","on time")</f>
        <v>on time</v>
      </c>
      <c r="R3739" s="10">
        <f>DATEVALUE(Table1[[#This Row],[Delivery_Date]])</f>
        <v>45291</v>
      </c>
      <c r="S3739" s="10">
        <f>DATEVALUE(Table1[[#This Row],[Order_Date]])</f>
        <v>45289</v>
      </c>
      <c r="T3739" s="4" t="str" cm="1">
        <f t="array" ref="T3739">_xlfn.IFS(Table1[[#This Row],[Inventory_Level]]&lt;=200,"low",Table1[[#This Row],[Inventory_Level]]&gt;=700,"high",Table1[[#This Row],[Inventory_Level]]&gt;200,"medium")</f>
        <v>medium</v>
      </c>
    </row>
    <row r="3740" spans="1:20" x14ac:dyDescent="0.35">
      <c r="A3740" s="4">
        <v>3739</v>
      </c>
      <c r="B3740" s="4" t="s">
        <v>51</v>
      </c>
      <c r="C3740" s="4" t="s">
        <v>16</v>
      </c>
      <c r="D3740" s="4" t="s">
        <v>17</v>
      </c>
      <c r="E3740" s="4" t="s">
        <v>46</v>
      </c>
      <c r="F3740" s="10" t="s">
        <v>53</v>
      </c>
      <c r="G3740" s="11" t="s">
        <v>193</v>
      </c>
      <c r="H3740" s="4">
        <v>2</v>
      </c>
      <c r="I3740" s="12">
        <v>11726.6</v>
      </c>
      <c r="J3740" s="12">
        <v>23453.200000000001</v>
      </c>
      <c r="K3740" s="12">
        <v>4730.24</v>
      </c>
      <c r="L3740" s="4">
        <v>769</v>
      </c>
      <c r="M3740" s="4" t="s">
        <v>35</v>
      </c>
      <c r="N3740" s="4" t="str" cm="1">
        <f t="array" ref="N3740">_xlfn.SWITCH(E3740,"Delhi","North","Chennai","South","Hyderabad","South","Mumbai","Central","Bangalore","South")</f>
        <v>South</v>
      </c>
      <c r="O3740" s="12">
        <v>1614.75</v>
      </c>
      <c r="P3740" s="4">
        <f>Table1[[#This Row],[Delivery_Date]]-Table1[[#This Row],[Order_Date]]</f>
        <v>4</v>
      </c>
      <c r="Q3740" s="4" t="str">
        <f>IF(Table1[[#This Row],[Delivery delay days]]&gt;5,"delay","on time")</f>
        <v>on time</v>
      </c>
      <c r="R3740" s="10">
        <f>DATEVALUE(Table1[[#This Row],[Delivery_Date]])</f>
        <v>45209</v>
      </c>
      <c r="S3740" s="10">
        <f>DATEVALUE(Table1[[#This Row],[Order_Date]])</f>
        <v>45205</v>
      </c>
      <c r="T3740" s="4" t="str" cm="1">
        <f t="array" ref="T3740">_xlfn.IFS(Table1[[#This Row],[Inventory_Level]]&lt;=200,"low",Table1[[#This Row],[Inventory_Level]]&gt;=700,"high",Table1[[#This Row],[Inventory_Level]]&gt;200,"medium")</f>
        <v>high</v>
      </c>
    </row>
    <row r="3741" spans="1:20" x14ac:dyDescent="0.35">
      <c r="A3741" s="4">
        <v>3740</v>
      </c>
      <c r="B3741" s="4" t="s">
        <v>44</v>
      </c>
      <c r="C3741" s="4" t="s">
        <v>24</v>
      </c>
      <c r="D3741" s="4" t="s">
        <v>25</v>
      </c>
      <c r="E3741" s="4" t="s">
        <v>46</v>
      </c>
      <c r="F3741" s="10" t="s">
        <v>117</v>
      </c>
      <c r="G3741" s="11" t="s">
        <v>53</v>
      </c>
      <c r="H3741" s="4">
        <v>19</v>
      </c>
      <c r="I3741" s="12">
        <v>28915.85</v>
      </c>
      <c r="J3741" s="12">
        <v>549401.15</v>
      </c>
      <c r="K3741" s="12">
        <v>735.65</v>
      </c>
      <c r="L3741" s="4">
        <v>641</v>
      </c>
      <c r="M3741" s="4" t="s">
        <v>35</v>
      </c>
      <c r="N3741" s="4" t="str" cm="1">
        <f t="array" ref="N3741">_xlfn.SWITCH(E3741,"Delhi","North","Chennai","South","Hyderabad","South","Mumbai","Central","Bangalore","South")</f>
        <v>South</v>
      </c>
      <c r="O3741" s="12">
        <v>57422.9</v>
      </c>
      <c r="P3741" s="4">
        <f>Table1[[#This Row],[Delivery_Date]]-Table1[[#This Row],[Order_Date]]</f>
        <v>14</v>
      </c>
      <c r="Q3741" s="4" t="str">
        <f>IF(Table1[[#This Row],[Delivery delay days]]&gt;5,"delay","on time")</f>
        <v>delay</v>
      </c>
      <c r="R3741" s="10">
        <f>DATEVALUE(Table1[[#This Row],[Delivery_Date]])</f>
        <v>45205</v>
      </c>
      <c r="S3741" s="10">
        <f>DATEVALUE(Table1[[#This Row],[Order_Date]])</f>
        <v>45191</v>
      </c>
      <c r="T3741" s="4" t="str" cm="1">
        <f t="array" ref="T3741">_xlfn.IFS(Table1[[#This Row],[Inventory_Level]]&lt;=200,"low",Table1[[#This Row],[Inventory_Level]]&gt;=700,"high",Table1[[#This Row],[Inventory_Level]]&gt;200,"medium")</f>
        <v>medium</v>
      </c>
    </row>
    <row r="3742" spans="1:20" x14ac:dyDescent="0.35">
      <c r="A3742" s="4">
        <v>3741</v>
      </c>
      <c r="B3742" s="4" t="s">
        <v>51</v>
      </c>
      <c r="C3742" s="4" t="s">
        <v>16</v>
      </c>
      <c r="D3742" s="4" t="s">
        <v>45</v>
      </c>
      <c r="E3742" s="4" t="s">
        <v>18</v>
      </c>
      <c r="F3742" s="10" t="s">
        <v>206</v>
      </c>
      <c r="G3742" s="11" t="s">
        <v>212</v>
      </c>
      <c r="H3742" s="4">
        <v>4</v>
      </c>
      <c r="I3742" s="12">
        <v>18170.48</v>
      </c>
      <c r="J3742" s="12">
        <v>72681.919999999998</v>
      </c>
      <c r="K3742" s="12">
        <v>781.5</v>
      </c>
      <c r="L3742" s="4">
        <v>378</v>
      </c>
      <c r="M3742" s="4" t="s">
        <v>42</v>
      </c>
      <c r="N3742" s="4" t="str" cm="1">
        <f t="array" ref="N3742">_xlfn.SWITCH(E3742,"Delhi","North","Chennai","South","Hyderabad","South","Mumbai","Central","Bangalore","South")</f>
        <v>North</v>
      </c>
      <c r="O3742" s="12">
        <v>4662.93</v>
      </c>
      <c r="P3742" s="4">
        <f>Table1[[#This Row],[Delivery_Date]]-Table1[[#This Row],[Order_Date]]</f>
        <v>11</v>
      </c>
      <c r="Q3742" s="4" t="str">
        <f>IF(Table1[[#This Row],[Delivery delay days]]&gt;5,"delay","on time")</f>
        <v>delay</v>
      </c>
      <c r="R3742" s="10">
        <f>DATEVALUE(Table1[[#This Row],[Delivery_Date]])</f>
        <v>45241</v>
      </c>
      <c r="S3742" s="10">
        <f>DATEVALUE(Table1[[#This Row],[Order_Date]])</f>
        <v>45230</v>
      </c>
      <c r="T3742" s="4" t="str" cm="1">
        <f t="array" ref="T3742">_xlfn.IFS(Table1[[#This Row],[Inventory_Level]]&lt;=200,"low",Table1[[#This Row],[Inventory_Level]]&gt;=700,"high",Table1[[#This Row],[Inventory_Level]]&gt;200,"medium")</f>
        <v>medium</v>
      </c>
    </row>
    <row r="3743" spans="1:20" x14ac:dyDescent="0.35">
      <c r="A3743" s="4">
        <v>3742</v>
      </c>
      <c r="B3743" s="4" t="s">
        <v>65</v>
      </c>
      <c r="C3743" s="4" t="s">
        <v>16</v>
      </c>
      <c r="D3743" s="4" t="s">
        <v>39</v>
      </c>
      <c r="E3743" s="4" t="s">
        <v>46</v>
      </c>
      <c r="F3743" s="10" t="s">
        <v>303</v>
      </c>
      <c r="G3743" s="11" t="s">
        <v>358</v>
      </c>
      <c r="H3743" s="4">
        <v>100</v>
      </c>
      <c r="I3743" s="12">
        <v>4318.74</v>
      </c>
      <c r="J3743" s="12">
        <v>431874</v>
      </c>
      <c r="K3743" s="12">
        <v>501.49</v>
      </c>
      <c r="L3743" s="4">
        <v>552</v>
      </c>
      <c r="M3743" s="4" t="s">
        <v>21</v>
      </c>
      <c r="N3743" s="4" t="str" cm="1">
        <f t="array" ref="N3743">_xlfn.SWITCH(E3743,"Delhi","North","Chennai","South","Hyderabad","South","Mumbai","Central","Bangalore","South")</f>
        <v>South</v>
      </c>
      <c r="O3743" s="12">
        <v>22684.44</v>
      </c>
      <c r="P3743" s="4">
        <f>Table1[[#This Row],[Delivery_Date]]-Table1[[#This Row],[Order_Date]]</f>
        <v>2</v>
      </c>
      <c r="Q3743" s="4" t="str">
        <f>IF(Table1[[#This Row],[Delivery delay days]]&gt;5,"delay","on time")</f>
        <v>on time</v>
      </c>
      <c r="R3743" s="10">
        <f>DATEVALUE(Table1[[#This Row],[Delivery_Date]])</f>
        <v>45240</v>
      </c>
      <c r="S3743" s="10">
        <f>DATEVALUE(Table1[[#This Row],[Order_Date]])</f>
        <v>45238</v>
      </c>
      <c r="T3743" s="4" t="str" cm="1">
        <f t="array" ref="T3743">_xlfn.IFS(Table1[[#This Row],[Inventory_Level]]&lt;=200,"low",Table1[[#This Row],[Inventory_Level]]&gt;=700,"high",Table1[[#This Row],[Inventory_Level]]&gt;200,"medium")</f>
        <v>medium</v>
      </c>
    </row>
    <row r="3744" spans="1:20" x14ac:dyDescent="0.35">
      <c r="A3744" s="4">
        <v>3743</v>
      </c>
      <c r="B3744" s="4" t="s">
        <v>65</v>
      </c>
      <c r="C3744" s="4" t="s">
        <v>16</v>
      </c>
      <c r="D3744" s="4" t="s">
        <v>32</v>
      </c>
      <c r="E3744" s="4" t="s">
        <v>52</v>
      </c>
      <c r="F3744" s="10" t="s">
        <v>238</v>
      </c>
      <c r="G3744" s="11" t="s">
        <v>222</v>
      </c>
      <c r="H3744" s="4">
        <v>80</v>
      </c>
      <c r="I3744" s="12">
        <v>29700.28</v>
      </c>
      <c r="J3744" s="12">
        <v>2376022.4</v>
      </c>
      <c r="K3744" s="12">
        <v>3896.29</v>
      </c>
      <c r="L3744" s="4">
        <v>255</v>
      </c>
      <c r="M3744" s="4" t="s">
        <v>21</v>
      </c>
      <c r="N3744" s="4" t="str" cm="1">
        <f t="array" ref="N3744">_xlfn.SWITCH(E3744,"Delhi","North","Chennai","South","Hyderabad","South","Mumbai","Central","Bangalore","South")</f>
        <v>Central</v>
      </c>
      <c r="O3744" s="12">
        <v>307526.53999999998</v>
      </c>
      <c r="P3744" s="4">
        <f>Table1[[#This Row],[Delivery_Date]]-Table1[[#This Row],[Order_Date]]</f>
        <v>10</v>
      </c>
      <c r="Q3744" s="4" t="str">
        <f>IF(Table1[[#This Row],[Delivery delay days]]&gt;5,"delay","on time")</f>
        <v>delay</v>
      </c>
      <c r="R3744" s="10">
        <f>DATEVALUE(Table1[[#This Row],[Delivery_Date]])</f>
        <v>45225</v>
      </c>
      <c r="S3744" s="10">
        <f>DATEVALUE(Table1[[#This Row],[Order_Date]])</f>
        <v>45215</v>
      </c>
      <c r="T3744" s="4" t="str" cm="1">
        <f t="array" ref="T3744">_xlfn.IFS(Table1[[#This Row],[Inventory_Level]]&lt;=200,"low",Table1[[#This Row],[Inventory_Level]]&gt;=700,"high",Table1[[#This Row],[Inventory_Level]]&gt;200,"medium")</f>
        <v>medium</v>
      </c>
    </row>
    <row r="3745" spans="1:20" x14ac:dyDescent="0.35">
      <c r="A3745" s="4">
        <v>3744</v>
      </c>
      <c r="B3745" s="4" t="s">
        <v>51</v>
      </c>
      <c r="C3745" s="4" t="s">
        <v>38</v>
      </c>
      <c r="D3745" s="4" t="s">
        <v>32</v>
      </c>
      <c r="E3745" s="4" t="s">
        <v>26</v>
      </c>
      <c r="F3745" s="10" t="s">
        <v>89</v>
      </c>
      <c r="G3745" s="11" t="s">
        <v>329</v>
      </c>
      <c r="H3745" s="4">
        <v>91</v>
      </c>
      <c r="I3745" s="12">
        <v>40527.9</v>
      </c>
      <c r="J3745" s="12">
        <v>3688038.9</v>
      </c>
      <c r="K3745" s="12">
        <v>662.72</v>
      </c>
      <c r="L3745" s="4">
        <v>974</v>
      </c>
      <c r="M3745" s="4" t="s">
        <v>42</v>
      </c>
      <c r="N3745" s="4" t="str" cm="1">
        <f t="array" ref="N3745">_xlfn.SWITCH(E3745,"Delhi","North","Chennai","South","Hyderabad","South","Mumbai","Central","Bangalore","South")</f>
        <v>South</v>
      </c>
      <c r="O3745" s="12">
        <v>610790.25</v>
      </c>
      <c r="P3745" s="4">
        <f>Table1[[#This Row],[Delivery_Date]]-Table1[[#This Row],[Order_Date]]</f>
        <v>14</v>
      </c>
      <c r="Q3745" s="4" t="str">
        <f>IF(Table1[[#This Row],[Delivery delay days]]&gt;5,"delay","on time")</f>
        <v>delay</v>
      </c>
      <c r="R3745" s="10">
        <f>DATEVALUE(Table1[[#This Row],[Delivery_Date]])</f>
        <v>45130</v>
      </c>
      <c r="S3745" s="10">
        <f>DATEVALUE(Table1[[#This Row],[Order_Date]])</f>
        <v>45116</v>
      </c>
      <c r="T3745" s="4" t="str" cm="1">
        <f t="array" ref="T3745">_xlfn.IFS(Table1[[#This Row],[Inventory_Level]]&lt;=200,"low",Table1[[#This Row],[Inventory_Level]]&gt;=700,"high",Table1[[#This Row],[Inventory_Level]]&gt;200,"medium")</f>
        <v>high</v>
      </c>
    </row>
    <row r="3746" spans="1:20" x14ac:dyDescent="0.35">
      <c r="A3746" s="4">
        <v>3745</v>
      </c>
      <c r="B3746" s="4" t="s">
        <v>15</v>
      </c>
      <c r="C3746" s="4" t="s">
        <v>24</v>
      </c>
      <c r="D3746" s="4" t="s">
        <v>39</v>
      </c>
      <c r="E3746" s="4" t="s">
        <v>26</v>
      </c>
      <c r="F3746" s="10" t="s">
        <v>192</v>
      </c>
      <c r="G3746" s="11" t="s">
        <v>232</v>
      </c>
      <c r="H3746" s="4">
        <v>76</v>
      </c>
      <c r="I3746" s="12">
        <v>36758.400000000001</v>
      </c>
      <c r="J3746" s="12">
        <v>2793638.4</v>
      </c>
      <c r="K3746" s="12">
        <v>4174.53</v>
      </c>
      <c r="L3746" s="4">
        <v>894</v>
      </c>
      <c r="M3746" s="4" t="s">
        <v>21</v>
      </c>
      <c r="N3746" s="4" t="str" cm="1">
        <f t="array" ref="N3746">_xlfn.SWITCH(E3746,"Delhi","North","Chennai","South","Hyderabad","South","Mumbai","Central","Bangalore","South")</f>
        <v>South</v>
      </c>
      <c r="O3746" s="12">
        <v>259400.45</v>
      </c>
      <c r="P3746" s="4">
        <f>Table1[[#This Row],[Delivery_Date]]-Table1[[#This Row],[Order_Date]]</f>
        <v>11</v>
      </c>
      <c r="Q3746" s="4" t="str">
        <f>IF(Table1[[#This Row],[Delivery delay days]]&gt;5,"delay","on time")</f>
        <v>delay</v>
      </c>
      <c r="R3746" s="10">
        <f>DATEVALUE(Table1[[#This Row],[Delivery_Date]])</f>
        <v>45192</v>
      </c>
      <c r="S3746" s="10">
        <f>DATEVALUE(Table1[[#This Row],[Order_Date]])</f>
        <v>45181</v>
      </c>
      <c r="T3746" s="4" t="str" cm="1">
        <f t="array" ref="T3746">_xlfn.IFS(Table1[[#This Row],[Inventory_Level]]&lt;=200,"low",Table1[[#This Row],[Inventory_Level]]&gt;=700,"high",Table1[[#This Row],[Inventory_Level]]&gt;200,"medium")</f>
        <v>high</v>
      </c>
    </row>
    <row r="3747" spans="1:20" x14ac:dyDescent="0.35">
      <c r="A3747" s="4">
        <v>3746</v>
      </c>
      <c r="B3747" s="4" t="s">
        <v>31</v>
      </c>
      <c r="C3747" s="4" t="s">
        <v>16</v>
      </c>
      <c r="D3747" s="4" t="s">
        <v>45</v>
      </c>
      <c r="E3747" s="4" t="s">
        <v>46</v>
      </c>
      <c r="F3747" s="10" t="s">
        <v>292</v>
      </c>
      <c r="G3747" s="11" t="s">
        <v>290</v>
      </c>
      <c r="H3747" s="4">
        <v>56</v>
      </c>
      <c r="I3747" s="12">
        <v>10203.68</v>
      </c>
      <c r="J3747" s="12">
        <v>571406.07999999996</v>
      </c>
      <c r="K3747" s="12">
        <v>976.36</v>
      </c>
      <c r="L3747" s="4">
        <v>269</v>
      </c>
      <c r="M3747" s="4" t="s">
        <v>35</v>
      </c>
      <c r="N3747" s="4" t="str" cm="1">
        <f t="array" ref="N3747">_xlfn.SWITCH(E3747,"Delhi","North","Chennai","South","Hyderabad","South","Mumbai","Central","Bangalore","South")</f>
        <v>South</v>
      </c>
      <c r="O3747" s="12">
        <v>137313.89000000001</v>
      </c>
      <c r="P3747" s="4">
        <f>Table1[[#This Row],[Delivery_Date]]-Table1[[#This Row],[Order_Date]]</f>
        <v>8</v>
      </c>
      <c r="Q3747" s="4" t="str">
        <f>IF(Table1[[#This Row],[Delivery delay days]]&gt;5,"delay","on time")</f>
        <v>delay</v>
      </c>
      <c r="R3747" s="10">
        <f>DATEVALUE(Table1[[#This Row],[Delivery_Date]])</f>
        <v>45207</v>
      </c>
      <c r="S3747" s="10">
        <f>DATEVALUE(Table1[[#This Row],[Order_Date]])</f>
        <v>45199</v>
      </c>
      <c r="T3747" s="4" t="str" cm="1">
        <f t="array" ref="T3747">_xlfn.IFS(Table1[[#This Row],[Inventory_Level]]&lt;=200,"low",Table1[[#This Row],[Inventory_Level]]&gt;=700,"high",Table1[[#This Row],[Inventory_Level]]&gt;200,"medium")</f>
        <v>medium</v>
      </c>
    </row>
    <row r="3748" spans="1:20" x14ac:dyDescent="0.35">
      <c r="A3748" s="4">
        <v>3747</v>
      </c>
      <c r="B3748" s="4" t="s">
        <v>65</v>
      </c>
      <c r="C3748" s="4" t="s">
        <v>16</v>
      </c>
      <c r="D3748" s="4" t="s">
        <v>17</v>
      </c>
      <c r="E3748" s="4" t="s">
        <v>52</v>
      </c>
      <c r="F3748" s="10" t="s">
        <v>49</v>
      </c>
      <c r="G3748" s="11" t="s">
        <v>310</v>
      </c>
      <c r="H3748" s="4">
        <v>87</v>
      </c>
      <c r="I3748" s="12">
        <v>28580.22</v>
      </c>
      <c r="J3748" s="12">
        <v>2486479.14</v>
      </c>
      <c r="K3748" s="12">
        <v>4976.18</v>
      </c>
      <c r="L3748" s="4">
        <v>391</v>
      </c>
      <c r="M3748" s="4" t="s">
        <v>42</v>
      </c>
      <c r="N3748" s="4" t="str" cm="1">
        <f t="array" ref="N3748">_xlfn.SWITCH(E3748,"Delhi","North","Chennai","South","Hyderabad","South","Mumbai","Central","Bangalore","South")</f>
        <v>Central</v>
      </c>
      <c r="O3748" s="12">
        <v>152646.29999999999</v>
      </c>
      <c r="P3748" s="4">
        <f>Table1[[#This Row],[Delivery_Date]]-Table1[[#This Row],[Order_Date]]</f>
        <v>7</v>
      </c>
      <c r="Q3748" s="4" t="str">
        <f>IF(Table1[[#This Row],[Delivery delay days]]&gt;5,"delay","on time")</f>
        <v>delay</v>
      </c>
      <c r="R3748" s="10">
        <f>DATEVALUE(Table1[[#This Row],[Delivery_Date]])</f>
        <v>45122</v>
      </c>
      <c r="S3748" s="10">
        <f>DATEVALUE(Table1[[#This Row],[Order_Date]])</f>
        <v>45115</v>
      </c>
      <c r="T3748" s="4" t="str" cm="1">
        <f t="array" ref="T3748">_xlfn.IFS(Table1[[#This Row],[Inventory_Level]]&lt;=200,"low",Table1[[#This Row],[Inventory_Level]]&gt;=700,"high",Table1[[#This Row],[Inventory_Level]]&gt;200,"medium")</f>
        <v>medium</v>
      </c>
    </row>
    <row r="3749" spans="1:20" x14ac:dyDescent="0.35">
      <c r="A3749" s="4">
        <v>3748</v>
      </c>
      <c r="B3749" s="4" t="s">
        <v>44</v>
      </c>
      <c r="C3749" s="4" t="s">
        <v>38</v>
      </c>
      <c r="D3749" s="4" t="s">
        <v>39</v>
      </c>
      <c r="E3749" s="4" t="s">
        <v>18</v>
      </c>
      <c r="F3749" s="10" t="s">
        <v>121</v>
      </c>
      <c r="G3749" s="11" t="s">
        <v>315</v>
      </c>
      <c r="H3749" s="4">
        <v>75</v>
      </c>
      <c r="I3749" s="12">
        <v>35539.279999999999</v>
      </c>
      <c r="J3749" s="12">
        <v>2665446</v>
      </c>
      <c r="K3749" s="12">
        <v>2673.07</v>
      </c>
      <c r="L3749" s="4">
        <v>251</v>
      </c>
      <c r="M3749" s="4" t="s">
        <v>35</v>
      </c>
      <c r="N3749" s="4" t="str" cm="1">
        <f t="array" ref="N3749">_xlfn.SWITCH(E3749,"Delhi","North","Chennai","South","Hyderabad","South","Mumbai","Central","Bangalore","South")</f>
        <v>North</v>
      </c>
      <c r="O3749" s="12">
        <v>542056.9</v>
      </c>
      <c r="P3749" s="4">
        <f>Table1[[#This Row],[Delivery_Date]]-Table1[[#This Row],[Order_Date]]</f>
        <v>8</v>
      </c>
      <c r="Q3749" s="4" t="str">
        <f>IF(Table1[[#This Row],[Delivery delay days]]&gt;5,"delay","on time")</f>
        <v>delay</v>
      </c>
      <c r="R3749" s="10">
        <f>DATEVALUE(Table1[[#This Row],[Delivery_Date]])</f>
        <v>45091</v>
      </c>
      <c r="S3749" s="10">
        <f>DATEVALUE(Table1[[#This Row],[Order_Date]])</f>
        <v>45083</v>
      </c>
      <c r="T3749" s="4" t="str" cm="1">
        <f t="array" ref="T3749">_xlfn.IFS(Table1[[#This Row],[Inventory_Level]]&lt;=200,"low",Table1[[#This Row],[Inventory_Level]]&gt;=700,"high",Table1[[#This Row],[Inventory_Level]]&gt;200,"medium")</f>
        <v>medium</v>
      </c>
    </row>
    <row r="3750" spans="1:20" x14ac:dyDescent="0.35">
      <c r="A3750" s="4">
        <v>3749</v>
      </c>
      <c r="B3750" s="4" t="s">
        <v>51</v>
      </c>
      <c r="C3750" s="4" t="s">
        <v>24</v>
      </c>
      <c r="D3750" s="4" t="s">
        <v>17</v>
      </c>
      <c r="E3750" s="4" t="s">
        <v>60</v>
      </c>
      <c r="F3750" s="10" t="s">
        <v>337</v>
      </c>
      <c r="G3750" s="11" t="s">
        <v>128</v>
      </c>
      <c r="H3750" s="4">
        <v>68</v>
      </c>
      <c r="I3750" s="12">
        <v>9756.4699999999993</v>
      </c>
      <c r="J3750" s="12">
        <v>663439.96</v>
      </c>
      <c r="K3750" s="12">
        <v>3202.7</v>
      </c>
      <c r="L3750" s="4">
        <v>86</v>
      </c>
      <c r="M3750" s="4" t="s">
        <v>42</v>
      </c>
      <c r="N3750" s="4" t="str" cm="1">
        <f t="array" ref="N3750">_xlfn.SWITCH(E3750,"Delhi","North","Chennai","South","Hyderabad","South","Mumbai","Central","Bangalore","South")</f>
        <v>South</v>
      </c>
      <c r="O3750" s="12">
        <v>44438.62</v>
      </c>
      <c r="P3750" s="4">
        <f>Table1[[#This Row],[Delivery_Date]]-Table1[[#This Row],[Order_Date]]</f>
        <v>1</v>
      </c>
      <c r="Q3750" s="4" t="str">
        <f>IF(Table1[[#This Row],[Delivery delay days]]&gt;5,"delay","on time")</f>
        <v>on time</v>
      </c>
      <c r="R3750" s="10">
        <f>DATEVALUE(Table1[[#This Row],[Delivery_Date]])</f>
        <v>45160</v>
      </c>
      <c r="S3750" s="10">
        <f>DATEVALUE(Table1[[#This Row],[Order_Date]])</f>
        <v>45159</v>
      </c>
      <c r="T3750" s="4" t="str" cm="1">
        <f t="array" ref="T3750">_xlfn.IFS(Table1[[#This Row],[Inventory_Level]]&lt;=200,"low",Table1[[#This Row],[Inventory_Level]]&gt;=700,"high",Table1[[#This Row],[Inventory_Level]]&gt;200,"medium")</f>
        <v>low</v>
      </c>
    </row>
    <row r="3751" spans="1:20" x14ac:dyDescent="0.35">
      <c r="A3751" s="4">
        <v>3750</v>
      </c>
      <c r="B3751" s="4" t="s">
        <v>65</v>
      </c>
      <c r="C3751" s="4" t="s">
        <v>38</v>
      </c>
      <c r="D3751" s="4" t="s">
        <v>32</v>
      </c>
      <c r="E3751" s="4" t="s">
        <v>18</v>
      </c>
      <c r="F3751" s="10" t="s">
        <v>262</v>
      </c>
      <c r="G3751" s="11" t="s">
        <v>312</v>
      </c>
      <c r="H3751" s="4">
        <v>83</v>
      </c>
      <c r="I3751" s="12">
        <v>27553.95</v>
      </c>
      <c r="J3751" s="12">
        <v>2286977.85</v>
      </c>
      <c r="K3751" s="12">
        <v>135.03</v>
      </c>
      <c r="L3751" s="4">
        <v>566</v>
      </c>
      <c r="M3751" s="4" t="s">
        <v>21</v>
      </c>
      <c r="N3751" s="4" t="str" cm="1">
        <f t="array" ref="N3751">_xlfn.SWITCH(E3751,"Delhi","North","Chennai","South","Hyderabad","South","Mumbai","Central","Bangalore","South")</f>
        <v>North</v>
      </c>
      <c r="O3751" s="12">
        <v>181098.96</v>
      </c>
      <c r="P3751" s="4">
        <f>Table1[[#This Row],[Delivery_Date]]-Table1[[#This Row],[Order_Date]]</f>
        <v>8</v>
      </c>
      <c r="Q3751" s="4" t="str">
        <f>IF(Table1[[#This Row],[Delivery delay days]]&gt;5,"delay","on time")</f>
        <v>delay</v>
      </c>
      <c r="R3751" s="10">
        <f>DATEVALUE(Table1[[#This Row],[Delivery_Date]])</f>
        <v>44961</v>
      </c>
      <c r="S3751" s="10">
        <f>DATEVALUE(Table1[[#This Row],[Order_Date]])</f>
        <v>44953</v>
      </c>
      <c r="T3751" s="4" t="str" cm="1">
        <f t="array" ref="T3751">_xlfn.IFS(Table1[[#This Row],[Inventory_Level]]&lt;=200,"low",Table1[[#This Row],[Inventory_Level]]&gt;=700,"high",Table1[[#This Row],[Inventory_Level]]&gt;200,"medium")</f>
        <v>medium</v>
      </c>
    </row>
    <row r="3752" spans="1:20" x14ac:dyDescent="0.35">
      <c r="A3752" s="4">
        <v>3751</v>
      </c>
      <c r="B3752" s="4" t="s">
        <v>51</v>
      </c>
      <c r="C3752" s="4" t="s">
        <v>16</v>
      </c>
      <c r="D3752" s="4" t="s">
        <v>45</v>
      </c>
      <c r="E3752" s="4" t="s">
        <v>46</v>
      </c>
      <c r="F3752" s="10" t="s">
        <v>189</v>
      </c>
      <c r="G3752" s="11" t="s">
        <v>97</v>
      </c>
      <c r="H3752" s="4">
        <v>24</v>
      </c>
      <c r="I3752" s="12">
        <v>10199.530000000001</v>
      </c>
      <c r="J3752" s="12">
        <v>244788.72</v>
      </c>
      <c r="K3752" s="12">
        <v>2347.06</v>
      </c>
      <c r="L3752" s="4">
        <v>91</v>
      </c>
      <c r="M3752" s="4" t="s">
        <v>42</v>
      </c>
      <c r="N3752" s="4" t="str" cm="1">
        <f t="array" ref="N3752">_xlfn.SWITCH(E3752,"Delhi","North","Chennai","South","Hyderabad","South","Mumbai","Central","Bangalore","South")</f>
        <v>South</v>
      </c>
      <c r="O3752" s="12">
        <v>36611.56</v>
      </c>
      <c r="P3752" s="4">
        <f>Table1[[#This Row],[Delivery_Date]]-Table1[[#This Row],[Order_Date]]</f>
        <v>10</v>
      </c>
      <c r="Q3752" s="4" t="str">
        <f>IF(Table1[[#This Row],[Delivery delay days]]&gt;5,"delay","on time")</f>
        <v>delay</v>
      </c>
      <c r="R3752" s="10">
        <f>DATEVALUE(Table1[[#This Row],[Delivery_Date]])</f>
        <v>45123</v>
      </c>
      <c r="S3752" s="10">
        <f>DATEVALUE(Table1[[#This Row],[Order_Date]])</f>
        <v>45113</v>
      </c>
      <c r="T3752" s="4" t="str" cm="1">
        <f t="array" ref="T3752">_xlfn.IFS(Table1[[#This Row],[Inventory_Level]]&lt;=200,"low",Table1[[#This Row],[Inventory_Level]]&gt;=700,"high",Table1[[#This Row],[Inventory_Level]]&gt;200,"medium")</f>
        <v>low</v>
      </c>
    </row>
    <row r="3753" spans="1:20" x14ac:dyDescent="0.35">
      <c r="A3753" s="4">
        <v>3752</v>
      </c>
      <c r="B3753" s="4" t="s">
        <v>65</v>
      </c>
      <c r="C3753" s="4" t="s">
        <v>38</v>
      </c>
      <c r="D3753" s="4" t="s">
        <v>45</v>
      </c>
      <c r="E3753" s="4" t="s">
        <v>26</v>
      </c>
      <c r="F3753" s="10" t="s">
        <v>219</v>
      </c>
      <c r="G3753" s="11" t="s">
        <v>227</v>
      </c>
      <c r="H3753" s="4">
        <v>34</v>
      </c>
      <c r="I3753" s="12">
        <v>48017.19</v>
      </c>
      <c r="J3753" s="12">
        <v>1632584.46</v>
      </c>
      <c r="K3753" s="12">
        <v>4473.46</v>
      </c>
      <c r="L3753" s="4">
        <v>374</v>
      </c>
      <c r="M3753" s="4" t="s">
        <v>21</v>
      </c>
      <c r="N3753" s="4" t="str" cm="1">
        <f t="array" ref="N3753">_xlfn.SWITCH(E3753,"Delhi","North","Chennai","South","Hyderabad","South","Mumbai","Central","Bangalore","South")</f>
        <v>South</v>
      </c>
      <c r="O3753" s="12">
        <v>252055.64</v>
      </c>
      <c r="P3753" s="4">
        <f>Table1[[#This Row],[Delivery_Date]]-Table1[[#This Row],[Order_Date]]</f>
        <v>7</v>
      </c>
      <c r="Q3753" s="4" t="str">
        <f>IF(Table1[[#This Row],[Delivery delay days]]&gt;5,"delay","on time")</f>
        <v>delay</v>
      </c>
      <c r="R3753" s="10">
        <f>DATEVALUE(Table1[[#This Row],[Delivery_Date]])</f>
        <v>45234</v>
      </c>
      <c r="S3753" s="10">
        <f>DATEVALUE(Table1[[#This Row],[Order_Date]])</f>
        <v>45227</v>
      </c>
      <c r="T3753" s="4" t="str" cm="1">
        <f t="array" ref="T3753">_xlfn.IFS(Table1[[#This Row],[Inventory_Level]]&lt;=200,"low",Table1[[#This Row],[Inventory_Level]]&gt;=700,"high",Table1[[#This Row],[Inventory_Level]]&gt;200,"medium")</f>
        <v>medium</v>
      </c>
    </row>
    <row r="3754" spans="1:20" x14ac:dyDescent="0.35">
      <c r="A3754" s="4">
        <v>3753</v>
      </c>
      <c r="B3754" s="4" t="s">
        <v>15</v>
      </c>
      <c r="C3754" s="4" t="s">
        <v>38</v>
      </c>
      <c r="D3754" s="4" t="s">
        <v>17</v>
      </c>
      <c r="E3754" s="4" t="s">
        <v>18</v>
      </c>
      <c r="F3754" s="10" t="s">
        <v>300</v>
      </c>
      <c r="G3754" s="11" t="s">
        <v>219</v>
      </c>
      <c r="H3754" s="4">
        <v>26</v>
      </c>
      <c r="I3754" s="12">
        <v>13852.37</v>
      </c>
      <c r="J3754" s="12">
        <v>360161.62</v>
      </c>
      <c r="K3754" s="12">
        <v>4864.4799999999996</v>
      </c>
      <c r="L3754" s="4">
        <v>501</v>
      </c>
      <c r="M3754" s="4" t="s">
        <v>29</v>
      </c>
      <c r="N3754" s="4" t="str" cm="1">
        <f t="array" ref="N3754">_xlfn.SWITCH(E3754,"Delhi","North","Chennai","South","Hyderabad","South","Mumbai","Central","Bangalore","South")</f>
        <v>North</v>
      </c>
      <c r="O3754" s="12">
        <v>67267.06</v>
      </c>
      <c r="P3754" s="4">
        <f>Table1[[#This Row],[Delivery_Date]]-Table1[[#This Row],[Order_Date]]</f>
        <v>11</v>
      </c>
      <c r="Q3754" s="4" t="str">
        <f>IF(Table1[[#This Row],[Delivery delay days]]&gt;5,"delay","on time")</f>
        <v>delay</v>
      </c>
      <c r="R3754" s="10">
        <f>DATEVALUE(Table1[[#This Row],[Delivery_Date]])</f>
        <v>45227</v>
      </c>
      <c r="S3754" s="10">
        <f>DATEVALUE(Table1[[#This Row],[Order_Date]])</f>
        <v>45216</v>
      </c>
      <c r="T3754" s="4" t="str" cm="1">
        <f t="array" ref="T3754">_xlfn.IFS(Table1[[#This Row],[Inventory_Level]]&lt;=200,"low",Table1[[#This Row],[Inventory_Level]]&gt;=700,"high",Table1[[#This Row],[Inventory_Level]]&gt;200,"medium")</f>
        <v>medium</v>
      </c>
    </row>
    <row r="3755" spans="1:20" x14ac:dyDescent="0.35">
      <c r="A3755" s="4">
        <v>3754</v>
      </c>
      <c r="B3755" s="4" t="s">
        <v>44</v>
      </c>
      <c r="C3755" s="4" t="s">
        <v>16</v>
      </c>
      <c r="D3755" s="4" t="s">
        <v>17</v>
      </c>
      <c r="E3755" s="4" t="s">
        <v>52</v>
      </c>
      <c r="F3755" s="10" t="s">
        <v>276</v>
      </c>
      <c r="G3755" s="11" t="s">
        <v>281</v>
      </c>
      <c r="H3755" s="4">
        <v>97</v>
      </c>
      <c r="I3755" s="12">
        <v>42151.9</v>
      </c>
      <c r="J3755" s="12">
        <v>4088734.3</v>
      </c>
      <c r="K3755" s="12">
        <v>3247.84</v>
      </c>
      <c r="L3755" s="4">
        <v>727</v>
      </c>
      <c r="M3755" s="4" t="s">
        <v>29</v>
      </c>
      <c r="N3755" s="4" t="str" cm="1">
        <f t="array" ref="N3755">_xlfn.SWITCH(E3755,"Delhi","North","Chennai","South","Hyderabad","South","Mumbai","Central","Bangalore","South")</f>
        <v>Central</v>
      </c>
      <c r="O3755" s="12">
        <v>505999.49</v>
      </c>
      <c r="P3755" s="4">
        <f>Table1[[#This Row],[Delivery_Date]]-Table1[[#This Row],[Order_Date]]</f>
        <v>7</v>
      </c>
      <c r="Q3755" s="4" t="str">
        <f>IF(Table1[[#This Row],[Delivery delay days]]&gt;5,"delay","on time")</f>
        <v>delay</v>
      </c>
      <c r="R3755" s="10">
        <f>DATEVALUE(Table1[[#This Row],[Delivery_Date]])</f>
        <v>45017</v>
      </c>
      <c r="S3755" s="10">
        <f>DATEVALUE(Table1[[#This Row],[Order_Date]])</f>
        <v>45010</v>
      </c>
      <c r="T3755" s="4" t="str" cm="1">
        <f t="array" ref="T3755">_xlfn.IFS(Table1[[#This Row],[Inventory_Level]]&lt;=200,"low",Table1[[#This Row],[Inventory_Level]]&gt;=700,"high",Table1[[#This Row],[Inventory_Level]]&gt;200,"medium")</f>
        <v>high</v>
      </c>
    </row>
    <row r="3756" spans="1:20" x14ac:dyDescent="0.35">
      <c r="A3756" s="4">
        <v>3755</v>
      </c>
      <c r="B3756" s="4" t="s">
        <v>44</v>
      </c>
      <c r="C3756" s="4" t="s">
        <v>24</v>
      </c>
      <c r="D3756" s="4" t="s">
        <v>45</v>
      </c>
      <c r="E3756" s="4" t="s">
        <v>18</v>
      </c>
      <c r="F3756" s="10" t="s">
        <v>233</v>
      </c>
      <c r="G3756" s="11" t="s">
        <v>405</v>
      </c>
      <c r="H3756" s="4">
        <v>35</v>
      </c>
      <c r="I3756" s="12">
        <v>47037.62</v>
      </c>
      <c r="J3756" s="12">
        <v>1646316.7</v>
      </c>
      <c r="K3756" s="12">
        <v>4163.95</v>
      </c>
      <c r="L3756" s="4">
        <v>832</v>
      </c>
      <c r="M3756" s="4" t="s">
        <v>42</v>
      </c>
      <c r="N3756" s="4" t="str" cm="1">
        <f t="array" ref="N3756">_xlfn.SWITCH(E3756,"Delhi","North","Chennai","South","Hyderabad","South","Mumbai","Central","Bangalore","South")</f>
        <v>North</v>
      </c>
      <c r="O3756" s="12">
        <v>353026.57</v>
      </c>
      <c r="P3756" s="4">
        <f>Table1[[#This Row],[Delivery_Date]]-Table1[[#This Row],[Order_Date]]</f>
        <v>13</v>
      </c>
      <c r="Q3756" s="4" t="str">
        <f>IF(Table1[[#This Row],[Delivery delay days]]&gt;5,"delay","on time")</f>
        <v>delay</v>
      </c>
      <c r="R3756" s="10">
        <f>DATEVALUE(Table1[[#This Row],[Delivery_Date]])</f>
        <v>45208</v>
      </c>
      <c r="S3756" s="10">
        <f>DATEVALUE(Table1[[#This Row],[Order_Date]])</f>
        <v>45195</v>
      </c>
      <c r="T3756" s="4" t="str" cm="1">
        <f t="array" ref="T3756">_xlfn.IFS(Table1[[#This Row],[Inventory_Level]]&lt;=200,"low",Table1[[#This Row],[Inventory_Level]]&gt;=700,"high",Table1[[#This Row],[Inventory_Level]]&gt;200,"medium")</f>
        <v>high</v>
      </c>
    </row>
    <row r="3757" spans="1:20" x14ac:dyDescent="0.35">
      <c r="A3757" s="4">
        <v>3756</v>
      </c>
      <c r="B3757" s="4" t="s">
        <v>44</v>
      </c>
      <c r="C3757" s="4" t="s">
        <v>16</v>
      </c>
      <c r="D3757" s="4" t="s">
        <v>39</v>
      </c>
      <c r="E3757" s="4" t="s">
        <v>18</v>
      </c>
      <c r="F3757" s="10" t="s">
        <v>298</v>
      </c>
      <c r="G3757" s="11" t="s">
        <v>321</v>
      </c>
      <c r="H3757" s="4">
        <v>13</v>
      </c>
      <c r="I3757" s="12">
        <v>45982.53</v>
      </c>
      <c r="J3757" s="12">
        <v>597772.89</v>
      </c>
      <c r="K3757" s="12">
        <v>2230.29</v>
      </c>
      <c r="L3757" s="4">
        <v>909</v>
      </c>
      <c r="M3757" s="4" t="s">
        <v>21</v>
      </c>
      <c r="N3757" s="4" t="str" cm="1">
        <f t="array" ref="N3757">_xlfn.SWITCH(E3757,"Delhi","North","Chennai","South","Hyderabad","South","Mumbai","Central","Bangalore","South")</f>
        <v>North</v>
      </c>
      <c r="O3757" s="12">
        <v>58546.8</v>
      </c>
      <c r="P3757" s="4">
        <f>Table1[[#This Row],[Delivery_Date]]-Table1[[#This Row],[Order_Date]]</f>
        <v>13</v>
      </c>
      <c r="Q3757" s="4" t="str">
        <f>IF(Table1[[#This Row],[Delivery delay days]]&gt;5,"delay","on time")</f>
        <v>delay</v>
      </c>
      <c r="R3757" s="10">
        <f>DATEVALUE(Table1[[#This Row],[Delivery_Date]])</f>
        <v>45085</v>
      </c>
      <c r="S3757" s="10">
        <f>DATEVALUE(Table1[[#This Row],[Order_Date]])</f>
        <v>45072</v>
      </c>
      <c r="T3757" s="4" t="str" cm="1">
        <f t="array" ref="T3757">_xlfn.IFS(Table1[[#This Row],[Inventory_Level]]&lt;=200,"low",Table1[[#This Row],[Inventory_Level]]&gt;=700,"high",Table1[[#This Row],[Inventory_Level]]&gt;200,"medium")</f>
        <v>high</v>
      </c>
    </row>
    <row r="3758" spans="1:20" x14ac:dyDescent="0.35">
      <c r="A3758" s="4">
        <v>3757</v>
      </c>
      <c r="B3758" s="4" t="s">
        <v>23</v>
      </c>
      <c r="C3758" s="4" t="s">
        <v>38</v>
      </c>
      <c r="D3758" s="4" t="s">
        <v>32</v>
      </c>
      <c r="E3758" s="4" t="s">
        <v>46</v>
      </c>
      <c r="F3758" s="10" t="s">
        <v>410</v>
      </c>
      <c r="G3758" s="11" t="s">
        <v>367</v>
      </c>
      <c r="H3758" s="4">
        <v>20</v>
      </c>
      <c r="I3758" s="12">
        <v>11691.47</v>
      </c>
      <c r="J3758" s="12">
        <v>233829.4</v>
      </c>
      <c r="K3758" s="12">
        <v>4046.32</v>
      </c>
      <c r="L3758" s="4">
        <v>795</v>
      </c>
      <c r="M3758" s="4" t="s">
        <v>35</v>
      </c>
      <c r="N3758" s="4" t="str" cm="1">
        <f t="array" ref="N3758">_xlfn.SWITCH(E3758,"Delhi","North","Chennai","South","Hyderabad","South","Mumbai","Central","Bangalore","South")</f>
        <v>South</v>
      </c>
      <c r="O3758" s="12">
        <v>52891.83</v>
      </c>
      <c r="P3758" s="4">
        <f>Table1[[#This Row],[Delivery_Date]]-Table1[[#This Row],[Order_Date]]</f>
        <v>4</v>
      </c>
      <c r="Q3758" s="4" t="str">
        <f>IF(Table1[[#This Row],[Delivery delay days]]&gt;5,"delay","on time")</f>
        <v>on time</v>
      </c>
      <c r="R3758" s="10">
        <f>DATEVALUE(Table1[[#This Row],[Delivery_Date]])</f>
        <v>45074</v>
      </c>
      <c r="S3758" s="10">
        <f>DATEVALUE(Table1[[#This Row],[Order_Date]])</f>
        <v>45070</v>
      </c>
      <c r="T3758" s="4" t="str" cm="1">
        <f t="array" ref="T3758">_xlfn.IFS(Table1[[#This Row],[Inventory_Level]]&lt;=200,"low",Table1[[#This Row],[Inventory_Level]]&gt;=700,"high",Table1[[#This Row],[Inventory_Level]]&gt;200,"medium")</f>
        <v>high</v>
      </c>
    </row>
    <row r="3759" spans="1:20" x14ac:dyDescent="0.35">
      <c r="A3759" s="4">
        <v>3758</v>
      </c>
      <c r="B3759" s="4" t="s">
        <v>23</v>
      </c>
      <c r="C3759" s="4" t="s">
        <v>24</v>
      </c>
      <c r="D3759" s="4" t="s">
        <v>25</v>
      </c>
      <c r="E3759" s="4" t="s">
        <v>18</v>
      </c>
      <c r="F3759" s="10" t="s">
        <v>166</v>
      </c>
      <c r="G3759" s="11" t="s">
        <v>131</v>
      </c>
      <c r="H3759" s="4">
        <v>37</v>
      </c>
      <c r="I3759" s="12">
        <v>44335.97</v>
      </c>
      <c r="J3759" s="12">
        <v>1640430.89</v>
      </c>
      <c r="K3759" s="12">
        <v>2476.1999999999998</v>
      </c>
      <c r="L3759" s="4">
        <v>397</v>
      </c>
      <c r="M3759" s="4" t="s">
        <v>42</v>
      </c>
      <c r="N3759" s="4" t="str" cm="1">
        <f t="array" ref="N3759">_xlfn.SWITCH(E3759,"Delhi","North","Chennai","South","Hyderabad","South","Mumbai","Central","Bangalore","South")</f>
        <v>North</v>
      </c>
      <c r="O3759" s="12">
        <v>198130.26</v>
      </c>
      <c r="P3759" s="4">
        <f>Table1[[#This Row],[Delivery_Date]]-Table1[[#This Row],[Order_Date]]</f>
        <v>13</v>
      </c>
      <c r="Q3759" s="4" t="str">
        <f>IF(Table1[[#This Row],[Delivery delay days]]&gt;5,"delay","on time")</f>
        <v>delay</v>
      </c>
      <c r="R3759" s="10">
        <f>DATEVALUE(Table1[[#This Row],[Delivery_Date]])</f>
        <v>45131</v>
      </c>
      <c r="S3759" s="10">
        <f>DATEVALUE(Table1[[#This Row],[Order_Date]])</f>
        <v>45118</v>
      </c>
      <c r="T3759" s="4" t="str" cm="1">
        <f t="array" ref="T3759">_xlfn.IFS(Table1[[#This Row],[Inventory_Level]]&lt;=200,"low",Table1[[#This Row],[Inventory_Level]]&gt;=700,"high",Table1[[#This Row],[Inventory_Level]]&gt;200,"medium")</f>
        <v>medium</v>
      </c>
    </row>
    <row r="3760" spans="1:20" x14ac:dyDescent="0.35">
      <c r="A3760" s="4">
        <v>3759</v>
      </c>
      <c r="B3760" s="4" t="s">
        <v>51</v>
      </c>
      <c r="C3760" s="4" t="s">
        <v>16</v>
      </c>
      <c r="D3760" s="4" t="s">
        <v>39</v>
      </c>
      <c r="E3760" s="4" t="s">
        <v>46</v>
      </c>
      <c r="F3760" s="10" t="s">
        <v>191</v>
      </c>
      <c r="G3760" s="11" t="s">
        <v>202</v>
      </c>
      <c r="H3760" s="4">
        <v>40</v>
      </c>
      <c r="I3760" s="12">
        <v>579.89</v>
      </c>
      <c r="J3760" s="12">
        <v>23195.599999999999</v>
      </c>
      <c r="K3760" s="12">
        <v>1768.32</v>
      </c>
      <c r="L3760" s="4">
        <v>303</v>
      </c>
      <c r="M3760" s="4" t="s">
        <v>35</v>
      </c>
      <c r="N3760" s="4" t="str" cm="1">
        <f t="array" ref="N3760">_xlfn.SWITCH(E3760,"Delhi","North","Chennai","South","Hyderabad","South","Mumbai","Central","Bangalore","South")</f>
        <v>South</v>
      </c>
      <c r="O3760" s="12">
        <v>1333.97</v>
      </c>
      <c r="P3760" s="4">
        <f>Table1[[#This Row],[Delivery_Date]]-Table1[[#This Row],[Order_Date]]</f>
        <v>14</v>
      </c>
      <c r="Q3760" s="4" t="str">
        <f>IF(Table1[[#This Row],[Delivery delay days]]&gt;5,"delay","on time")</f>
        <v>delay</v>
      </c>
      <c r="R3760" s="10">
        <f>DATEVALUE(Table1[[#This Row],[Delivery_Date]])</f>
        <v>45001</v>
      </c>
      <c r="S3760" s="10">
        <f>DATEVALUE(Table1[[#This Row],[Order_Date]])</f>
        <v>44987</v>
      </c>
      <c r="T3760" s="4" t="str" cm="1">
        <f t="array" ref="T3760">_xlfn.IFS(Table1[[#This Row],[Inventory_Level]]&lt;=200,"low",Table1[[#This Row],[Inventory_Level]]&gt;=700,"high",Table1[[#This Row],[Inventory_Level]]&gt;200,"medium")</f>
        <v>medium</v>
      </c>
    </row>
    <row r="3761" spans="1:20" x14ac:dyDescent="0.35">
      <c r="A3761" s="4">
        <v>3760</v>
      </c>
      <c r="B3761" s="4" t="s">
        <v>23</v>
      </c>
      <c r="C3761" s="4" t="s">
        <v>16</v>
      </c>
      <c r="D3761" s="4" t="s">
        <v>25</v>
      </c>
      <c r="E3761" s="4" t="s">
        <v>52</v>
      </c>
      <c r="F3761" s="10" t="s">
        <v>148</v>
      </c>
      <c r="G3761" s="11" t="s">
        <v>109</v>
      </c>
      <c r="H3761" s="4">
        <v>25</v>
      </c>
      <c r="I3761" s="12">
        <v>5347.68</v>
      </c>
      <c r="J3761" s="12">
        <v>133692</v>
      </c>
      <c r="K3761" s="12">
        <v>1098.51</v>
      </c>
      <c r="L3761" s="4">
        <v>2</v>
      </c>
      <c r="M3761" s="4" t="s">
        <v>42</v>
      </c>
      <c r="N3761" s="4" t="str" cm="1">
        <f t="array" ref="N3761">_xlfn.SWITCH(E3761,"Delhi","North","Chennai","South","Hyderabad","South","Mumbai","Central","Bangalore","South")</f>
        <v>Central</v>
      </c>
      <c r="O3761" s="12">
        <v>33361.15</v>
      </c>
      <c r="P3761" s="4">
        <f>Table1[[#This Row],[Delivery_Date]]-Table1[[#This Row],[Order_Date]]</f>
        <v>12</v>
      </c>
      <c r="Q3761" s="4" t="str">
        <f>IF(Table1[[#This Row],[Delivery delay days]]&gt;5,"delay","on time")</f>
        <v>delay</v>
      </c>
      <c r="R3761" s="10">
        <f>DATEVALUE(Table1[[#This Row],[Delivery_Date]])</f>
        <v>45163</v>
      </c>
      <c r="S3761" s="10">
        <f>DATEVALUE(Table1[[#This Row],[Order_Date]])</f>
        <v>45151</v>
      </c>
      <c r="T3761" s="4" t="str" cm="1">
        <f t="array" ref="T3761">_xlfn.IFS(Table1[[#This Row],[Inventory_Level]]&lt;=200,"low",Table1[[#This Row],[Inventory_Level]]&gt;=700,"high",Table1[[#This Row],[Inventory_Level]]&gt;200,"medium")</f>
        <v>low</v>
      </c>
    </row>
    <row r="3762" spans="1:20" x14ac:dyDescent="0.35">
      <c r="A3762" s="4">
        <v>3761</v>
      </c>
      <c r="B3762" s="4" t="s">
        <v>65</v>
      </c>
      <c r="C3762" s="4" t="s">
        <v>38</v>
      </c>
      <c r="D3762" s="4" t="s">
        <v>45</v>
      </c>
      <c r="E3762" s="4" t="s">
        <v>52</v>
      </c>
      <c r="F3762" s="10" t="s">
        <v>260</v>
      </c>
      <c r="G3762" s="11" t="s">
        <v>251</v>
      </c>
      <c r="H3762" s="4">
        <v>56</v>
      </c>
      <c r="I3762" s="12">
        <v>24387.16</v>
      </c>
      <c r="J3762" s="12">
        <v>1365680.96</v>
      </c>
      <c r="K3762" s="12">
        <v>2556.6999999999998</v>
      </c>
      <c r="L3762" s="4">
        <v>327</v>
      </c>
      <c r="M3762" s="4" t="s">
        <v>42</v>
      </c>
      <c r="N3762" s="4" t="str" cm="1">
        <f t="array" ref="N3762">_xlfn.SWITCH(E3762,"Delhi","North","Chennai","South","Hyderabad","South","Mumbai","Central","Bangalore","South")</f>
        <v>Central</v>
      </c>
      <c r="O3762" s="12">
        <v>332686.3</v>
      </c>
      <c r="P3762" s="4">
        <f>Table1[[#This Row],[Delivery_Date]]-Table1[[#This Row],[Order_Date]]</f>
        <v>2</v>
      </c>
      <c r="Q3762" s="4" t="str">
        <f>IF(Table1[[#This Row],[Delivery delay days]]&gt;5,"delay","on time")</f>
        <v>on time</v>
      </c>
      <c r="R3762" s="10">
        <f>DATEVALUE(Table1[[#This Row],[Delivery_Date]])</f>
        <v>45272</v>
      </c>
      <c r="S3762" s="10">
        <f>DATEVALUE(Table1[[#This Row],[Order_Date]])</f>
        <v>45270</v>
      </c>
      <c r="T3762" s="4" t="str" cm="1">
        <f t="array" ref="T3762">_xlfn.IFS(Table1[[#This Row],[Inventory_Level]]&lt;=200,"low",Table1[[#This Row],[Inventory_Level]]&gt;=700,"high",Table1[[#This Row],[Inventory_Level]]&gt;200,"medium")</f>
        <v>medium</v>
      </c>
    </row>
    <row r="3763" spans="1:20" x14ac:dyDescent="0.35">
      <c r="A3763" s="4">
        <v>3762</v>
      </c>
      <c r="B3763" s="4" t="s">
        <v>59</v>
      </c>
      <c r="C3763" s="4" t="s">
        <v>24</v>
      </c>
      <c r="D3763" s="4" t="s">
        <v>39</v>
      </c>
      <c r="E3763" s="4" t="s">
        <v>52</v>
      </c>
      <c r="F3763" s="10" t="s">
        <v>326</v>
      </c>
      <c r="G3763" s="11" t="s">
        <v>378</v>
      </c>
      <c r="H3763" s="4">
        <v>70</v>
      </c>
      <c r="I3763" s="12">
        <v>45726.52</v>
      </c>
      <c r="J3763" s="12">
        <v>3200856.4</v>
      </c>
      <c r="K3763" s="12">
        <v>624.29999999999995</v>
      </c>
      <c r="L3763" s="4">
        <v>369</v>
      </c>
      <c r="M3763" s="4" t="s">
        <v>21</v>
      </c>
      <c r="N3763" s="4" t="str" cm="1">
        <f t="array" ref="N3763">_xlfn.SWITCH(E3763,"Delhi","North","Chennai","South","Hyderabad","South","Mumbai","Central","Bangalore","South")</f>
        <v>Central</v>
      </c>
      <c r="O3763" s="12">
        <v>798460.42</v>
      </c>
      <c r="P3763" s="4">
        <f>Table1[[#This Row],[Delivery_Date]]-Table1[[#This Row],[Order_Date]]</f>
        <v>8</v>
      </c>
      <c r="Q3763" s="4" t="str">
        <f>IF(Table1[[#This Row],[Delivery delay days]]&gt;5,"delay","on time")</f>
        <v>delay</v>
      </c>
      <c r="R3763" s="10">
        <f>DATEVALUE(Table1[[#This Row],[Delivery_Date]])</f>
        <v>45120</v>
      </c>
      <c r="S3763" s="10">
        <f>DATEVALUE(Table1[[#This Row],[Order_Date]])</f>
        <v>45112</v>
      </c>
      <c r="T3763" s="4" t="str" cm="1">
        <f t="array" ref="T3763">_xlfn.IFS(Table1[[#This Row],[Inventory_Level]]&lt;=200,"low",Table1[[#This Row],[Inventory_Level]]&gt;=700,"high",Table1[[#This Row],[Inventory_Level]]&gt;200,"medium")</f>
        <v>medium</v>
      </c>
    </row>
    <row r="3764" spans="1:20" x14ac:dyDescent="0.35">
      <c r="A3764" s="4">
        <v>3763</v>
      </c>
      <c r="B3764" s="4" t="s">
        <v>37</v>
      </c>
      <c r="C3764" s="4" t="s">
        <v>24</v>
      </c>
      <c r="D3764" s="4" t="s">
        <v>39</v>
      </c>
      <c r="E3764" s="4" t="s">
        <v>26</v>
      </c>
      <c r="F3764" s="10" t="s">
        <v>95</v>
      </c>
      <c r="G3764" s="11" t="s">
        <v>374</v>
      </c>
      <c r="H3764" s="4">
        <v>58</v>
      </c>
      <c r="I3764" s="12">
        <v>12693.53</v>
      </c>
      <c r="J3764" s="12">
        <v>736224.74</v>
      </c>
      <c r="K3764" s="12">
        <v>3895.01</v>
      </c>
      <c r="L3764" s="4">
        <v>26</v>
      </c>
      <c r="M3764" s="4" t="s">
        <v>35</v>
      </c>
      <c r="N3764" s="4" t="str" cm="1">
        <f t="array" ref="N3764">_xlfn.SWITCH(E3764,"Delhi","North","Chennai","South","Hyderabad","South","Mumbai","Central","Bangalore","South")</f>
        <v>South</v>
      </c>
      <c r="O3764" s="12">
        <v>100099.13</v>
      </c>
      <c r="P3764" s="4">
        <f>Table1[[#This Row],[Delivery_Date]]-Table1[[#This Row],[Order_Date]]</f>
        <v>2</v>
      </c>
      <c r="Q3764" s="4" t="str">
        <f>IF(Table1[[#This Row],[Delivery delay days]]&gt;5,"delay","on time")</f>
        <v>on time</v>
      </c>
      <c r="R3764" s="10">
        <f>DATEVALUE(Table1[[#This Row],[Delivery_Date]])</f>
        <v>45252</v>
      </c>
      <c r="S3764" s="10">
        <f>DATEVALUE(Table1[[#This Row],[Order_Date]])</f>
        <v>45250</v>
      </c>
      <c r="T3764" s="4" t="str" cm="1">
        <f t="array" ref="T3764">_xlfn.IFS(Table1[[#This Row],[Inventory_Level]]&lt;=200,"low",Table1[[#This Row],[Inventory_Level]]&gt;=700,"high",Table1[[#This Row],[Inventory_Level]]&gt;200,"medium")</f>
        <v>low</v>
      </c>
    </row>
    <row r="3765" spans="1:20" x14ac:dyDescent="0.35">
      <c r="A3765" s="4">
        <v>3764</v>
      </c>
      <c r="B3765" s="4" t="s">
        <v>51</v>
      </c>
      <c r="C3765" s="4" t="s">
        <v>16</v>
      </c>
      <c r="D3765" s="4" t="s">
        <v>32</v>
      </c>
      <c r="E3765" s="4" t="s">
        <v>18</v>
      </c>
      <c r="F3765" s="10" t="s">
        <v>74</v>
      </c>
      <c r="G3765" s="11" t="s">
        <v>212</v>
      </c>
      <c r="H3765" s="4">
        <v>84</v>
      </c>
      <c r="I3765" s="12">
        <v>23209.22</v>
      </c>
      <c r="J3765" s="12">
        <v>1949574.48</v>
      </c>
      <c r="K3765" s="12">
        <v>739.89</v>
      </c>
      <c r="L3765" s="4">
        <v>455</v>
      </c>
      <c r="M3765" s="4" t="s">
        <v>35</v>
      </c>
      <c r="N3765" s="4" t="str" cm="1">
        <f t="array" ref="N3765">_xlfn.SWITCH(E3765,"Delhi","North","Chennai","South","Hyderabad","South","Mumbai","Central","Bangalore","South")</f>
        <v>North</v>
      </c>
      <c r="O3765" s="12">
        <v>265883.31</v>
      </c>
      <c r="P3765" s="4">
        <f>Table1[[#This Row],[Delivery_Date]]-Table1[[#This Row],[Order_Date]]</f>
        <v>10</v>
      </c>
      <c r="Q3765" s="4" t="str">
        <f>IF(Table1[[#This Row],[Delivery delay days]]&gt;5,"delay","on time")</f>
        <v>delay</v>
      </c>
      <c r="R3765" s="10">
        <f>DATEVALUE(Table1[[#This Row],[Delivery_Date]])</f>
        <v>45241</v>
      </c>
      <c r="S3765" s="10">
        <f>DATEVALUE(Table1[[#This Row],[Order_Date]])</f>
        <v>45231</v>
      </c>
      <c r="T3765" s="4" t="str" cm="1">
        <f t="array" ref="T3765">_xlfn.IFS(Table1[[#This Row],[Inventory_Level]]&lt;=200,"low",Table1[[#This Row],[Inventory_Level]]&gt;=700,"high",Table1[[#This Row],[Inventory_Level]]&gt;200,"medium")</f>
        <v>medium</v>
      </c>
    </row>
    <row r="3766" spans="1:20" x14ac:dyDescent="0.35">
      <c r="A3766" s="4">
        <v>3765</v>
      </c>
      <c r="B3766" s="4" t="s">
        <v>59</v>
      </c>
      <c r="C3766" s="4" t="s">
        <v>16</v>
      </c>
      <c r="D3766" s="4" t="s">
        <v>17</v>
      </c>
      <c r="E3766" s="4" t="s">
        <v>46</v>
      </c>
      <c r="F3766" s="10" t="s">
        <v>342</v>
      </c>
      <c r="G3766" s="11" t="s">
        <v>135</v>
      </c>
      <c r="H3766" s="4">
        <v>81</v>
      </c>
      <c r="I3766" s="12">
        <v>48150.46</v>
      </c>
      <c r="J3766" s="12">
        <v>3900187.26</v>
      </c>
      <c r="K3766" s="12">
        <v>4258.04</v>
      </c>
      <c r="L3766" s="4">
        <v>510</v>
      </c>
      <c r="M3766" s="4" t="s">
        <v>29</v>
      </c>
      <c r="N3766" s="4" t="str" cm="1">
        <f t="array" ref="N3766">_xlfn.SWITCH(E3766,"Delhi","North","Chennai","South","Hyderabad","South","Mumbai","Central","Bangalore","South")</f>
        <v>South</v>
      </c>
      <c r="O3766" s="12">
        <v>550232.5</v>
      </c>
      <c r="P3766" s="4">
        <f>Table1[[#This Row],[Delivery_Date]]-Table1[[#This Row],[Order_Date]]</f>
        <v>10</v>
      </c>
      <c r="Q3766" s="4" t="str">
        <f>IF(Table1[[#This Row],[Delivery delay days]]&gt;5,"delay","on time")</f>
        <v>delay</v>
      </c>
      <c r="R3766" s="10">
        <f>DATEVALUE(Table1[[#This Row],[Delivery_Date]])</f>
        <v>45196</v>
      </c>
      <c r="S3766" s="10">
        <f>DATEVALUE(Table1[[#This Row],[Order_Date]])</f>
        <v>45186</v>
      </c>
      <c r="T3766" s="4" t="str" cm="1">
        <f t="array" ref="T3766">_xlfn.IFS(Table1[[#This Row],[Inventory_Level]]&lt;=200,"low",Table1[[#This Row],[Inventory_Level]]&gt;=700,"high",Table1[[#This Row],[Inventory_Level]]&gt;200,"medium")</f>
        <v>medium</v>
      </c>
    </row>
    <row r="3767" spans="1:20" x14ac:dyDescent="0.35">
      <c r="A3767" s="4">
        <v>3766</v>
      </c>
      <c r="B3767" s="4" t="s">
        <v>59</v>
      </c>
      <c r="C3767" s="4" t="s">
        <v>38</v>
      </c>
      <c r="D3767" s="4" t="s">
        <v>32</v>
      </c>
      <c r="E3767" s="4" t="s">
        <v>52</v>
      </c>
      <c r="F3767" s="10" t="s">
        <v>367</v>
      </c>
      <c r="G3767" s="11" t="s">
        <v>362</v>
      </c>
      <c r="H3767" s="4">
        <v>42</v>
      </c>
      <c r="I3767" s="12">
        <v>12790.46</v>
      </c>
      <c r="J3767" s="12">
        <v>537199.31999999995</v>
      </c>
      <c r="K3767" s="12">
        <v>825.78</v>
      </c>
      <c r="L3767" s="4">
        <v>114</v>
      </c>
      <c r="M3767" s="4" t="s">
        <v>21</v>
      </c>
      <c r="N3767" s="4" t="str" cm="1">
        <f t="array" ref="N3767">_xlfn.SWITCH(E3767,"Delhi","North","Chennai","South","Hyderabad","South","Mumbai","Central","Bangalore","South")</f>
        <v>Central</v>
      </c>
      <c r="O3767" s="12">
        <v>93380.65</v>
      </c>
      <c r="P3767" s="4">
        <f>Table1[[#This Row],[Delivery_Date]]-Table1[[#This Row],[Order_Date]]</f>
        <v>1</v>
      </c>
      <c r="Q3767" s="4" t="str">
        <f>IF(Table1[[#This Row],[Delivery delay days]]&gt;5,"delay","on time")</f>
        <v>on time</v>
      </c>
      <c r="R3767" s="10">
        <f>DATEVALUE(Table1[[#This Row],[Delivery_Date]])</f>
        <v>45075</v>
      </c>
      <c r="S3767" s="10">
        <f>DATEVALUE(Table1[[#This Row],[Order_Date]])</f>
        <v>45074</v>
      </c>
      <c r="T3767" s="4" t="str" cm="1">
        <f t="array" ref="T3767">_xlfn.IFS(Table1[[#This Row],[Inventory_Level]]&lt;=200,"low",Table1[[#This Row],[Inventory_Level]]&gt;=700,"high",Table1[[#This Row],[Inventory_Level]]&gt;200,"medium")</f>
        <v>low</v>
      </c>
    </row>
    <row r="3768" spans="1:20" x14ac:dyDescent="0.35">
      <c r="A3768" s="4">
        <v>3767</v>
      </c>
      <c r="B3768" s="4" t="s">
        <v>65</v>
      </c>
      <c r="C3768" s="4" t="s">
        <v>16</v>
      </c>
      <c r="D3768" s="4" t="s">
        <v>25</v>
      </c>
      <c r="E3768" s="4" t="s">
        <v>46</v>
      </c>
      <c r="F3768" s="10" t="s">
        <v>125</v>
      </c>
      <c r="G3768" s="11" t="s">
        <v>298</v>
      </c>
      <c r="H3768" s="4">
        <v>37</v>
      </c>
      <c r="I3768" s="12">
        <v>21835.97</v>
      </c>
      <c r="J3768" s="12">
        <v>807930.89</v>
      </c>
      <c r="K3768" s="12">
        <v>2478.59</v>
      </c>
      <c r="L3768" s="4">
        <v>154</v>
      </c>
      <c r="M3768" s="4" t="s">
        <v>42</v>
      </c>
      <c r="N3768" s="4" t="str" cm="1">
        <f t="array" ref="N3768">_xlfn.SWITCH(E3768,"Delhi","North","Chennai","South","Hyderabad","South","Mumbai","Central","Bangalore","South")</f>
        <v>South</v>
      </c>
      <c r="O3768" s="12">
        <v>120246.38</v>
      </c>
      <c r="P3768" s="4">
        <f>Table1[[#This Row],[Delivery_Date]]-Table1[[#This Row],[Order_Date]]</f>
        <v>5</v>
      </c>
      <c r="Q3768" s="4" t="str">
        <f>IF(Table1[[#This Row],[Delivery delay days]]&gt;5,"delay","on time")</f>
        <v>on time</v>
      </c>
      <c r="R3768" s="10">
        <f>DATEVALUE(Table1[[#This Row],[Delivery_Date]])</f>
        <v>45072</v>
      </c>
      <c r="S3768" s="10">
        <f>DATEVALUE(Table1[[#This Row],[Order_Date]])</f>
        <v>45067</v>
      </c>
      <c r="T3768" s="4" t="str" cm="1">
        <f t="array" ref="T3768">_xlfn.IFS(Table1[[#This Row],[Inventory_Level]]&lt;=200,"low",Table1[[#This Row],[Inventory_Level]]&gt;=700,"high",Table1[[#This Row],[Inventory_Level]]&gt;200,"medium")</f>
        <v>low</v>
      </c>
    </row>
    <row r="3769" spans="1:20" x14ac:dyDescent="0.35">
      <c r="A3769" s="4">
        <v>3768</v>
      </c>
      <c r="B3769" s="4" t="s">
        <v>65</v>
      </c>
      <c r="C3769" s="4" t="s">
        <v>16</v>
      </c>
      <c r="D3769" s="4" t="s">
        <v>32</v>
      </c>
      <c r="E3769" s="4" t="s">
        <v>60</v>
      </c>
      <c r="F3769" s="10" t="s">
        <v>312</v>
      </c>
      <c r="G3769" s="11" t="s">
        <v>197</v>
      </c>
      <c r="H3769" s="4">
        <v>20</v>
      </c>
      <c r="I3769" s="12">
        <v>39961.040000000001</v>
      </c>
      <c r="J3769" s="12">
        <v>799220.8</v>
      </c>
      <c r="K3769" s="12">
        <v>483.32</v>
      </c>
      <c r="L3769" s="4">
        <v>956</v>
      </c>
      <c r="M3769" s="4" t="s">
        <v>35</v>
      </c>
      <c r="N3769" s="4" t="str" cm="1">
        <f t="array" ref="N3769">_xlfn.SWITCH(E3769,"Delhi","North","Chennai","South","Hyderabad","South","Mumbai","Central","Bangalore","South")</f>
        <v>South</v>
      </c>
      <c r="O3769" s="12">
        <v>63878.559999999998</v>
      </c>
      <c r="P3769" s="4">
        <f>Table1[[#This Row],[Delivery_Date]]-Table1[[#This Row],[Order_Date]]</f>
        <v>10</v>
      </c>
      <c r="Q3769" s="4" t="str">
        <f>IF(Table1[[#This Row],[Delivery delay days]]&gt;5,"delay","on time")</f>
        <v>delay</v>
      </c>
      <c r="R3769" s="10">
        <f>DATEVALUE(Table1[[#This Row],[Delivery_Date]])</f>
        <v>44971</v>
      </c>
      <c r="S3769" s="10">
        <f>DATEVALUE(Table1[[#This Row],[Order_Date]])</f>
        <v>44961</v>
      </c>
      <c r="T3769" s="4" t="str" cm="1">
        <f t="array" ref="T3769">_xlfn.IFS(Table1[[#This Row],[Inventory_Level]]&lt;=200,"low",Table1[[#This Row],[Inventory_Level]]&gt;=700,"high",Table1[[#This Row],[Inventory_Level]]&gt;200,"medium")</f>
        <v>high</v>
      </c>
    </row>
    <row r="3770" spans="1:20" x14ac:dyDescent="0.35">
      <c r="A3770" s="4">
        <v>3769</v>
      </c>
      <c r="B3770" s="4" t="s">
        <v>37</v>
      </c>
      <c r="C3770" s="4" t="s">
        <v>24</v>
      </c>
      <c r="D3770" s="4" t="s">
        <v>25</v>
      </c>
      <c r="E3770" s="4" t="s">
        <v>46</v>
      </c>
      <c r="F3770" s="10" t="s">
        <v>274</v>
      </c>
      <c r="G3770" s="11" t="s">
        <v>91</v>
      </c>
      <c r="H3770" s="4">
        <v>14</v>
      </c>
      <c r="I3770" s="12">
        <v>37114.29</v>
      </c>
      <c r="J3770" s="12">
        <v>519600.06</v>
      </c>
      <c r="K3770" s="12">
        <v>4823.08</v>
      </c>
      <c r="L3770" s="4">
        <v>279</v>
      </c>
      <c r="M3770" s="4" t="s">
        <v>21</v>
      </c>
      <c r="N3770" s="4" t="str" cm="1">
        <f t="array" ref="N3770">_xlfn.SWITCH(E3770,"Delhi","North","Chennai","South","Hyderabad","South","Mumbai","Central","Bangalore","South")</f>
        <v>South</v>
      </c>
      <c r="O3770" s="12">
        <v>116892.93</v>
      </c>
      <c r="P3770" s="4">
        <f>Table1[[#This Row],[Delivery_Date]]-Table1[[#This Row],[Order_Date]]</f>
        <v>14</v>
      </c>
      <c r="Q3770" s="4" t="str">
        <f>IF(Table1[[#This Row],[Delivery delay days]]&gt;5,"delay","on time")</f>
        <v>delay</v>
      </c>
      <c r="R3770" s="10">
        <f>DATEVALUE(Table1[[#This Row],[Delivery_Date]])</f>
        <v>45027</v>
      </c>
      <c r="S3770" s="10">
        <f>DATEVALUE(Table1[[#This Row],[Order_Date]])</f>
        <v>45013</v>
      </c>
      <c r="T3770" s="4" t="str" cm="1">
        <f t="array" ref="T3770">_xlfn.IFS(Table1[[#This Row],[Inventory_Level]]&lt;=200,"low",Table1[[#This Row],[Inventory_Level]]&gt;=700,"high",Table1[[#This Row],[Inventory_Level]]&gt;200,"medium")</f>
        <v>medium</v>
      </c>
    </row>
    <row r="3771" spans="1:20" x14ac:dyDescent="0.35">
      <c r="A3771" s="4">
        <v>3770</v>
      </c>
      <c r="B3771" s="4" t="s">
        <v>23</v>
      </c>
      <c r="C3771" s="4" t="s">
        <v>16</v>
      </c>
      <c r="D3771" s="4" t="s">
        <v>25</v>
      </c>
      <c r="E3771" s="4" t="s">
        <v>60</v>
      </c>
      <c r="F3771" s="10" t="s">
        <v>359</v>
      </c>
      <c r="G3771" s="11" t="s">
        <v>133</v>
      </c>
      <c r="H3771" s="4">
        <v>62</v>
      </c>
      <c r="I3771" s="12">
        <v>11106.66</v>
      </c>
      <c r="J3771" s="12">
        <v>688612.92</v>
      </c>
      <c r="K3771" s="12">
        <v>1658.97</v>
      </c>
      <c r="L3771" s="4">
        <v>921</v>
      </c>
      <c r="M3771" s="4" t="s">
        <v>21</v>
      </c>
      <c r="N3771" s="4" t="str" cm="1">
        <f t="array" ref="N3771">_xlfn.SWITCH(E3771,"Delhi","North","Chennai","South","Hyderabad","South","Mumbai","Central","Bangalore","South")</f>
        <v>South</v>
      </c>
      <c r="O3771" s="12">
        <v>155357.88</v>
      </c>
      <c r="P3771" s="4">
        <f>Table1[[#This Row],[Delivery_Date]]-Table1[[#This Row],[Order_Date]]</f>
        <v>1</v>
      </c>
      <c r="Q3771" s="4" t="str">
        <f>IF(Table1[[#This Row],[Delivery delay days]]&gt;5,"delay","on time")</f>
        <v>on time</v>
      </c>
      <c r="R3771" s="10">
        <f>DATEVALUE(Table1[[#This Row],[Delivery_Date]])</f>
        <v>45249</v>
      </c>
      <c r="S3771" s="10">
        <f>DATEVALUE(Table1[[#This Row],[Order_Date]])</f>
        <v>45248</v>
      </c>
      <c r="T3771" s="4" t="str" cm="1">
        <f t="array" ref="T3771">_xlfn.IFS(Table1[[#This Row],[Inventory_Level]]&lt;=200,"low",Table1[[#This Row],[Inventory_Level]]&gt;=700,"high",Table1[[#This Row],[Inventory_Level]]&gt;200,"medium")</f>
        <v>high</v>
      </c>
    </row>
    <row r="3772" spans="1:20" x14ac:dyDescent="0.35">
      <c r="A3772" s="4">
        <v>3771</v>
      </c>
      <c r="B3772" s="4" t="s">
        <v>44</v>
      </c>
      <c r="C3772" s="4" t="s">
        <v>38</v>
      </c>
      <c r="D3772" s="4" t="s">
        <v>45</v>
      </c>
      <c r="E3772" s="4" t="s">
        <v>52</v>
      </c>
      <c r="F3772" s="10" t="s">
        <v>49</v>
      </c>
      <c r="G3772" s="11" t="s">
        <v>166</v>
      </c>
      <c r="H3772" s="4">
        <v>70</v>
      </c>
      <c r="I3772" s="12">
        <v>45525.56</v>
      </c>
      <c r="J3772" s="12">
        <v>3186789.2</v>
      </c>
      <c r="K3772" s="12">
        <v>4309.8500000000004</v>
      </c>
      <c r="L3772" s="4">
        <v>319</v>
      </c>
      <c r="M3772" s="4" t="s">
        <v>29</v>
      </c>
      <c r="N3772" s="4" t="str" cm="1">
        <f t="array" ref="N3772">_xlfn.SWITCH(E3772,"Delhi","North","Chennai","South","Hyderabad","South","Mumbai","Central","Bangalore","South")</f>
        <v>Central</v>
      </c>
      <c r="O3772" s="12">
        <v>324018.65000000002</v>
      </c>
      <c r="P3772" s="4">
        <f>Table1[[#This Row],[Delivery_Date]]-Table1[[#This Row],[Order_Date]]</f>
        <v>3</v>
      </c>
      <c r="Q3772" s="4" t="str">
        <f>IF(Table1[[#This Row],[Delivery delay days]]&gt;5,"delay","on time")</f>
        <v>on time</v>
      </c>
      <c r="R3772" s="10">
        <f>DATEVALUE(Table1[[#This Row],[Delivery_Date]])</f>
        <v>45118</v>
      </c>
      <c r="S3772" s="10">
        <f>DATEVALUE(Table1[[#This Row],[Order_Date]])</f>
        <v>45115</v>
      </c>
      <c r="T3772" s="4" t="str" cm="1">
        <f t="array" ref="T3772">_xlfn.IFS(Table1[[#This Row],[Inventory_Level]]&lt;=200,"low",Table1[[#This Row],[Inventory_Level]]&gt;=700,"high",Table1[[#This Row],[Inventory_Level]]&gt;200,"medium")</f>
        <v>medium</v>
      </c>
    </row>
    <row r="3773" spans="1:20" x14ac:dyDescent="0.35">
      <c r="A3773" s="4">
        <v>3772</v>
      </c>
      <c r="B3773" s="4" t="s">
        <v>37</v>
      </c>
      <c r="C3773" s="4" t="s">
        <v>38</v>
      </c>
      <c r="D3773" s="4" t="s">
        <v>25</v>
      </c>
      <c r="E3773" s="4" t="s">
        <v>60</v>
      </c>
      <c r="F3773" s="10" t="s">
        <v>320</v>
      </c>
      <c r="G3773" s="11" t="s">
        <v>141</v>
      </c>
      <c r="H3773" s="4">
        <v>5</v>
      </c>
      <c r="I3773" s="12">
        <v>23161.34</v>
      </c>
      <c r="J3773" s="12">
        <v>115806.7</v>
      </c>
      <c r="K3773" s="12">
        <v>3218.27</v>
      </c>
      <c r="L3773" s="4">
        <v>992</v>
      </c>
      <c r="M3773" s="4" t="s">
        <v>29</v>
      </c>
      <c r="N3773" s="4" t="str" cm="1">
        <f t="array" ref="N3773">_xlfn.SWITCH(E3773,"Delhi","North","Chennai","South","Hyderabad","South","Mumbai","Central","Bangalore","South")</f>
        <v>South</v>
      </c>
      <c r="O3773" s="12">
        <v>27011.06</v>
      </c>
      <c r="P3773" s="4">
        <f>Table1[[#This Row],[Delivery_Date]]-Table1[[#This Row],[Order_Date]]</f>
        <v>2</v>
      </c>
      <c r="Q3773" s="4" t="str">
        <f>IF(Table1[[#This Row],[Delivery delay days]]&gt;5,"delay","on time")</f>
        <v>on time</v>
      </c>
      <c r="R3773" s="10">
        <f>DATEVALUE(Table1[[#This Row],[Delivery_Date]])</f>
        <v>45050</v>
      </c>
      <c r="S3773" s="10">
        <f>DATEVALUE(Table1[[#This Row],[Order_Date]])</f>
        <v>45048</v>
      </c>
      <c r="T3773" s="4" t="str" cm="1">
        <f t="array" ref="T3773">_xlfn.IFS(Table1[[#This Row],[Inventory_Level]]&lt;=200,"low",Table1[[#This Row],[Inventory_Level]]&gt;=700,"high",Table1[[#This Row],[Inventory_Level]]&gt;200,"medium")</f>
        <v>high</v>
      </c>
    </row>
    <row r="3774" spans="1:20" x14ac:dyDescent="0.35">
      <c r="A3774" s="4">
        <v>3773</v>
      </c>
      <c r="B3774" s="4" t="s">
        <v>31</v>
      </c>
      <c r="C3774" s="4" t="s">
        <v>24</v>
      </c>
      <c r="D3774" s="4" t="s">
        <v>32</v>
      </c>
      <c r="E3774" s="4" t="s">
        <v>18</v>
      </c>
      <c r="F3774" s="10" t="s">
        <v>327</v>
      </c>
      <c r="G3774" s="11" t="s">
        <v>118</v>
      </c>
      <c r="H3774" s="4">
        <v>37</v>
      </c>
      <c r="I3774" s="12">
        <v>45679.11</v>
      </c>
      <c r="J3774" s="12">
        <v>1690127.07</v>
      </c>
      <c r="K3774" s="12">
        <v>1774.46</v>
      </c>
      <c r="L3774" s="4">
        <v>620</v>
      </c>
      <c r="M3774" s="4" t="s">
        <v>21</v>
      </c>
      <c r="N3774" s="4" t="str" cm="1">
        <f t="array" ref="N3774">_xlfn.SWITCH(E3774,"Delhi","North","Chennai","South","Hyderabad","South","Mumbai","Central","Bangalore","South")</f>
        <v>North</v>
      </c>
      <c r="O3774" s="12">
        <v>159069.79999999999</v>
      </c>
      <c r="P3774" s="4">
        <f>Table1[[#This Row],[Delivery_Date]]-Table1[[#This Row],[Order_Date]]</f>
        <v>4</v>
      </c>
      <c r="Q3774" s="4" t="str">
        <f>IF(Table1[[#This Row],[Delivery delay days]]&gt;5,"delay","on time")</f>
        <v>on time</v>
      </c>
      <c r="R3774" s="10">
        <f>DATEVALUE(Table1[[#This Row],[Delivery_Date]])</f>
        <v>45269</v>
      </c>
      <c r="S3774" s="10">
        <f>DATEVALUE(Table1[[#This Row],[Order_Date]])</f>
        <v>45265</v>
      </c>
      <c r="T3774" s="4" t="str" cm="1">
        <f t="array" ref="T3774">_xlfn.IFS(Table1[[#This Row],[Inventory_Level]]&lt;=200,"low",Table1[[#This Row],[Inventory_Level]]&gt;=700,"high",Table1[[#This Row],[Inventory_Level]]&gt;200,"medium")</f>
        <v>medium</v>
      </c>
    </row>
    <row r="3775" spans="1:20" x14ac:dyDescent="0.35">
      <c r="A3775" s="4">
        <v>3774</v>
      </c>
      <c r="B3775" s="4" t="s">
        <v>37</v>
      </c>
      <c r="C3775" s="4" t="s">
        <v>16</v>
      </c>
      <c r="D3775" s="4" t="s">
        <v>39</v>
      </c>
      <c r="E3775" s="4" t="s">
        <v>18</v>
      </c>
      <c r="F3775" s="10" t="s">
        <v>148</v>
      </c>
      <c r="G3775" s="11" t="s">
        <v>278</v>
      </c>
      <c r="H3775" s="4">
        <v>18</v>
      </c>
      <c r="I3775" s="12">
        <v>28565.02</v>
      </c>
      <c r="J3775" s="12">
        <v>514170.36</v>
      </c>
      <c r="K3775" s="12">
        <v>3769.28</v>
      </c>
      <c r="L3775" s="4">
        <v>611</v>
      </c>
      <c r="M3775" s="4" t="s">
        <v>42</v>
      </c>
      <c r="N3775" s="4" t="str" cm="1">
        <f t="array" ref="N3775">_xlfn.SWITCH(E3775,"Delhi","North","Chennai","South","Hyderabad","South","Mumbai","Central","Bangalore","South")</f>
        <v>North</v>
      </c>
      <c r="O3775" s="12">
        <v>65687.990000000005</v>
      </c>
      <c r="P3775" s="4">
        <f>Table1[[#This Row],[Delivery_Date]]-Table1[[#This Row],[Order_Date]]</f>
        <v>6</v>
      </c>
      <c r="Q3775" s="4" t="str">
        <f>IF(Table1[[#This Row],[Delivery delay days]]&gt;5,"delay","on time")</f>
        <v>delay</v>
      </c>
      <c r="R3775" s="10">
        <f>DATEVALUE(Table1[[#This Row],[Delivery_Date]])</f>
        <v>45157</v>
      </c>
      <c r="S3775" s="10">
        <f>DATEVALUE(Table1[[#This Row],[Order_Date]])</f>
        <v>45151</v>
      </c>
      <c r="T3775" s="4" t="str" cm="1">
        <f t="array" ref="T3775">_xlfn.IFS(Table1[[#This Row],[Inventory_Level]]&lt;=200,"low",Table1[[#This Row],[Inventory_Level]]&gt;=700,"high",Table1[[#This Row],[Inventory_Level]]&gt;200,"medium")</f>
        <v>medium</v>
      </c>
    </row>
    <row r="3776" spans="1:20" x14ac:dyDescent="0.35">
      <c r="A3776" s="4">
        <v>3775</v>
      </c>
      <c r="B3776" s="4" t="s">
        <v>31</v>
      </c>
      <c r="C3776" s="4" t="s">
        <v>38</v>
      </c>
      <c r="D3776" s="4" t="s">
        <v>32</v>
      </c>
      <c r="E3776" s="4" t="s">
        <v>60</v>
      </c>
      <c r="F3776" s="10" t="s">
        <v>325</v>
      </c>
      <c r="G3776" s="11" t="s">
        <v>244</v>
      </c>
      <c r="H3776" s="4">
        <v>91</v>
      </c>
      <c r="I3776" s="12">
        <v>42853.26</v>
      </c>
      <c r="J3776" s="12">
        <v>3899646.66</v>
      </c>
      <c r="K3776" s="12">
        <v>4981.38</v>
      </c>
      <c r="L3776" s="4">
        <v>324</v>
      </c>
      <c r="M3776" s="4" t="s">
        <v>21</v>
      </c>
      <c r="N3776" s="4" t="str" cm="1">
        <f t="array" ref="N3776">_xlfn.SWITCH(E3776,"Delhi","North","Chennai","South","Hyderabad","South","Mumbai","Central","Bangalore","South")</f>
        <v>South</v>
      </c>
      <c r="O3776" s="12">
        <v>269660</v>
      </c>
      <c r="P3776" s="4">
        <f>Table1[[#This Row],[Delivery_Date]]-Table1[[#This Row],[Order_Date]]</f>
        <v>3</v>
      </c>
      <c r="Q3776" s="4" t="str">
        <f>IF(Table1[[#This Row],[Delivery delay days]]&gt;5,"delay","on time")</f>
        <v>on time</v>
      </c>
      <c r="R3776" s="10">
        <f>DATEVALUE(Table1[[#This Row],[Delivery_Date]])</f>
        <v>44948</v>
      </c>
      <c r="S3776" s="10">
        <f>DATEVALUE(Table1[[#This Row],[Order_Date]])</f>
        <v>44945</v>
      </c>
      <c r="T3776" s="4" t="str" cm="1">
        <f t="array" ref="T3776">_xlfn.IFS(Table1[[#This Row],[Inventory_Level]]&lt;=200,"low",Table1[[#This Row],[Inventory_Level]]&gt;=700,"high",Table1[[#This Row],[Inventory_Level]]&gt;200,"medium")</f>
        <v>medium</v>
      </c>
    </row>
    <row r="3777" spans="1:20" x14ac:dyDescent="0.35">
      <c r="A3777" s="4">
        <v>3776</v>
      </c>
      <c r="B3777" s="4" t="s">
        <v>15</v>
      </c>
      <c r="C3777" s="4" t="s">
        <v>16</v>
      </c>
      <c r="D3777" s="4" t="s">
        <v>25</v>
      </c>
      <c r="E3777" s="4" t="s">
        <v>52</v>
      </c>
      <c r="F3777" s="10" t="s">
        <v>33</v>
      </c>
      <c r="G3777" s="11" t="s">
        <v>173</v>
      </c>
      <c r="H3777" s="4">
        <v>79</v>
      </c>
      <c r="I3777" s="12">
        <v>28137.05</v>
      </c>
      <c r="J3777" s="12">
        <v>2222826.9500000002</v>
      </c>
      <c r="K3777" s="12">
        <v>138.6</v>
      </c>
      <c r="L3777" s="4">
        <v>39</v>
      </c>
      <c r="M3777" s="4" t="s">
        <v>42</v>
      </c>
      <c r="N3777" s="4" t="str" cm="1">
        <f t="array" ref="N3777">_xlfn.SWITCH(E3777,"Delhi","North","Chennai","South","Hyderabad","South","Mumbai","Central","Bangalore","South")</f>
        <v>Central</v>
      </c>
      <c r="O3777" s="12">
        <v>263559.24</v>
      </c>
      <c r="P3777" s="4">
        <f>Table1[[#This Row],[Delivery_Date]]-Table1[[#This Row],[Order_Date]]</f>
        <v>7</v>
      </c>
      <c r="Q3777" s="4" t="str">
        <f>IF(Table1[[#This Row],[Delivery delay days]]&gt;5,"delay","on time")</f>
        <v>delay</v>
      </c>
      <c r="R3777" s="10">
        <f>DATEVALUE(Table1[[#This Row],[Delivery_Date]])</f>
        <v>45060</v>
      </c>
      <c r="S3777" s="10">
        <f>DATEVALUE(Table1[[#This Row],[Order_Date]])</f>
        <v>45053</v>
      </c>
      <c r="T3777" s="4" t="str" cm="1">
        <f t="array" ref="T3777">_xlfn.IFS(Table1[[#This Row],[Inventory_Level]]&lt;=200,"low",Table1[[#This Row],[Inventory_Level]]&gt;=700,"high",Table1[[#This Row],[Inventory_Level]]&gt;200,"medium")</f>
        <v>low</v>
      </c>
    </row>
    <row r="3778" spans="1:20" x14ac:dyDescent="0.35">
      <c r="A3778" s="4">
        <v>3777</v>
      </c>
      <c r="B3778" s="4" t="s">
        <v>59</v>
      </c>
      <c r="C3778" s="4" t="s">
        <v>38</v>
      </c>
      <c r="D3778" s="4" t="s">
        <v>39</v>
      </c>
      <c r="E3778" s="4" t="s">
        <v>52</v>
      </c>
      <c r="F3778" s="10" t="s">
        <v>271</v>
      </c>
      <c r="G3778" s="11" t="s">
        <v>131</v>
      </c>
      <c r="H3778" s="4">
        <v>57</v>
      </c>
      <c r="I3778" s="12">
        <v>35965.870000000003</v>
      </c>
      <c r="J3778" s="12">
        <v>2050054.59</v>
      </c>
      <c r="K3778" s="12">
        <v>4579.32</v>
      </c>
      <c r="L3778" s="4">
        <v>531</v>
      </c>
      <c r="M3778" s="4" t="s">
        <v>35</v>
      </c>
      <c r="N3778" s="4" t="str" cm="1">
        <f t="array" ref="N3778">_xlfn.SWITCH(E3778,"Delhi","North","Chennai","South","Hyderabad","South","Mumbai","Central","Bangalore","South")</f>
        <v>Central</v>
      </c>
      <c r="O3778" s="12">
        <v>131384.54999999999</v>
      </c>
      <c r="P3778" s="4">
        <f>Table1[[#This Row],[Delivery_Date]]-Table1[[#This Row],[Order_Date]]</f>
        <v>10</v>
      </c>
      <c r="Q3778" s="4" t="str">
        <f>IF(Table1[[#This Row],[Delivery delay days]]&gt;5,"delay","on time")</f>
        <v>delay</v>
      </c>
      <c r="R3778" s="10">
        <f>DATEVALUE(Table1[[#This Row],[Delivery_Date]])</f>
        <v>45131</v>
      </c>
      <c r="S3778" s="10">
        <f>DATEVALUE(Table1[[#This Row],[Order_Date]])</f>
        <v>45121</v>
      </c>
      <c r="T3778" s="4" t="str" cm="1">
        <f t="array" ref="T3778">_xlfn.IFS(Table1[[#This Row],[Inventory_Level]]&lt;=200,"low",Table1[[#This Row],[Inventory_Level]]&gt;=700,"high",Table1[[#This Row],[Inventory_Level]]&gt;200,"medium")</f>
        <v>medium</v>
      </c>
    </row>
    <row r="3779" spans="1:20" x14ac:dyDescent="0.35">
      <c r="A3779" s="4">
        <v>3778</v>
      </c>
      <c r="B3779" s="4" t="s">
        <v>59</v>
      </c>
      <c r="C3779" s="4" t="s">
        <v>38</v>
      </c>
      <c r="D3779" s="4" t="s">
        <v>39</v>
      </c>
      <c r="E3779" s="4" t="s">
        <v>18</v>
      </c>
      <c r="F3779" s="10" t="s">
        <v>288</v>
      </c>
      <c r="G3779" s="11" t="s">
        <v>412</v>
      </c>
      <c r="H3779" s="4">
        <v>74</v>
      </c>
      <c r="I3779" s="12">
        <v>42603.86</v>
      </c>
      <c r="J3779" s="12">
        <v>3152685.64</v>
      </c>
      <c r="K3779" s="12">
        <v>2973.45</v>
      </c>
      <c r="L3779" s="4">
        <v>26</v>
      </c>
      <c r="M3779" s="4" t="s">
        <v>42</v>
      </c>
      <c r="N3779" s="4" t="str" cm="1">
        <f t="array" ref="N3779">_xlfn.SWITCH(E3779,"Delhi","North","Chennai","South","Hyderabad","South","Mumbai","Central","Bangalore","South")</f>
        <v>North</v>
      </c>
      <c r="O3779" s="12">
        <v>439961.38</v>
      </c>
      <c r="P3779" s="4">
        <f>Table1[[#This Row],[Delivery_Date]]-Table1[[#This Row],[Order_Date]]</f>
        <v>8</v>
      </c>
      <c r="Q3779" s="4" t="str">
        <f>IF(Table1[[#This Row],[Delivery delay days]]&gt;5,"delay","on time")</f>
        <v>delay</v>
      </c>
      <c r="R3779" s="10">
        <f>DATEVALUE(Table1[[#This Row],[Delivery_Date]])</f>
        <v>45219</v>
      </c>
      <c r="S3779" s="10">
        <f>DATEVALUE(Table1[[#This Row],[Order_Date]])</f>
        <v>45211</v>
      </c>
      <c r="T3779" s="4" t="str" cm="1">
        <f t="array" ref="T3779">_xlfn.IFS(Table1[[#This Row],[Inventory_Level]]&lt;=200,"low",Table1[[#This Row],[Inventory_Level]]&gt;=700,"high",Table1[[#This Row],[Inventory_Level]]&gt;200,"medium")</f>
        <v>low</v>
      </c>
    </row>
    <row r="3780" spans="1:20" x14ac:dyDescent="0.35">
      <c r="A3780" s="4">
        <v>3779</v>
      </c>
      <c r="B3780" s="4" t="s">
        <v>65</v>
      </c>
      <c r="C3780" s="4" t="s">
        <v>24</v>
      </c>
      <c r="D3780" s="4" t="s">
        <v>39</v>
      </c>
      <c r="E3780" s="4" t="s">
        <v>26</v>
      </c>
      <c r="F3780" s="10" t="s">
        <v>245</v>
      </c>
      <c r="G3780" s="11" t="s">
        <v>400</v>
      </c>
      <c r="H3780" s="4">
        <v>87</v>
      </c>
      <c r="I3780" s="12">
        <v>41738.120000000003</v>
      </c>
      <c r="J3780" s="12">
        <v>3631216.44</v>
      </c>
      <c r="K3780" s="12">
        <v>2204.7399999999998</v>
      </c>
      <c r="L3780" s="4">
        <v>728</v>
      </c>
      <c r="M3780" s="4" t="s">
        <v>29</v>
      </c>
      <c r="N3780" s="4" t="str" cm="1">
        <f t="array" ref="N3780">_xlfn.SWITCH(E3780,"Delhi","North","Chennai","South","Hyderabad","South","Mumbai","Central","Bangalore","South")</f>
        <v>South</v>
      </c>
      <c r="O3780" s="12">
        <v>270756.71000000002</v>
      </c>
      <c r="P3780" s="4">
        <f>Table1[[#This Row],[Delivery_Date]]-Table1[[#This Row],[Order_Date]]</f>
        <v>1</v>
      </c>
      <c r="Q3780" s="4" t="str">
        <f>IF(Table1[[#This Row],[Delivery delay days]]&gt;5,"delay","on time")</f>
        <v>on time</v>
      </c>
      <c r="R3780" s="10">
        <f>DATEVALUE(Table1[[#This Row],[Delivery_Date]])</f>
        <v>44959</v>
      </c>
      <c r="S3780" s="10">
        <f>DATEVALUE(Table1[[#This Row],[Order_Date]])</f>
        <v>44958</v>
      </c>
      <c r="T3780" s="4" t="str" cm="1">
        <f t="array" ref="T3780">_xlfn.IFS(Table1[[#This Row],[Inventory_Level]]&lt;=200,"low",Table1[[#This Row],[Inventory_Level]]&gt;=700,"high",Table1[[#This Row],[Inventory_Level]]&gt;200,"medium")</f>
        <v>high</v>
      </c>
    </row>
    <row r="3781" spans="1:20" x14ac:dyDescent="0.35">
      <c r="A3781" s="4">
        <v>3780</v>
      </c>
      <c r="B3781" s="4" t="s">
        <v>31</v>
      </c>
      <c r="C3781" s="4" t="s">
        <v>38</v>
      </c>
      <c r="D3781" s="4" t="s">
        <v>17</v>
      </c>
      <c r="E3781" s="4" t="s">
        <v>18</v>
      </c>
      <c r="F3781" s="10" t="s">
        <v>239</v>
      </c>
      <c r="G3781" s="11" t="s">
        <v>297</v>
      </c>
      <c r="H3781" s="4">
        <v>50</v>
      </c>
      <c r="I3781" s="12">
        <v>39922.46</v>
      </c>
      <c r="J3781" s="12">
        <v>1996123</v>
      </c>
      <c r="K3781" s="12">
        <v>3678.85</v>
      </c>
      <c r="L3781" s="4">
        <v>513</v>
      </c>
      <c r="M3781" s="4" t="s">
        <v>42</v>
      </c>
      <c r="N3781" s="4" t="str" cm="1">
        <f t="array" ref="N3781">_xlfn.SWITCH(E3781,"Delhi","North","Chennai","South","Hyderabad","South","Mumbai","Central","Bangalore","South")</f>
        <v>North</v>
      </c>
      <c r="O3781" s="12">
        <v>207546.49</v>
      </c>
      <c r="P3781" s="4">
        <f>Table1[[#This Row],[Delivery_Date]]-Table1[[#This Row],[Order_Date]]</f>
        <v>6</v>
      </c>
      <c r="Q3781" s="4" t="str">
        <f>IF(Table1[[#This Row],[Delivery delay days]]&gt;5,"delay","on time")</f>
        <v>delay</v>
      </c>
      <c r="R3781" s="10">
        <f>DATEVALUE(Table1[[#This Row],[Delivery_Date]])</f>
        <v>45093</v>
      </c>
      <c r="S3781" s="10">
        <f>DATEVALUE(Table1[[#This Row],[Order_Date]])</f>
        <v>45087</v>
      </c>
      <c r="T3781" s="4" t="str" cm="1">
        <f t="array" ref="T3781">_xlfn.IFS(Table1[[#This Row],[Inventory_Level]]&lt;=200,"low",Table1[[#This Row],[Inventory_Level]]&gt;=700,"high",Table1[[#This Row],[Inventory_Level]]&gt;200,"medium")</f>
        <v>medium</v>
      </c>
    </row>
    <row r="3782" spans="1:20" x14ac:dyDescent="0.35">
      <c r="A3782" s="4">
        <v>3781</v>
      </c>
      <c r="B3782" s="4" t="s">
        <v>59</v>
      </c>
      <c r="C3782" s="4" t="s">
        <v>38</v>
      </c>
      <c r="D3782" s="4" t="s">
        <v>17</v>
      </c>
      <c r="E3782" s="4" t="s">
        <v>46</v>
      </c>
      <c r="F3782" s="10" t="s">
        <v>250</v>
      </c>
      <c r="G3782" s="11" t="s">
        <v>249</v>
      </c>
      <c r="H3782" s="4">
        <v>18</v>
      </c>
      <c r="I3782" s="12">
        <v>48107.360000000001</v>
      </c>
      <c r="J3782" s="12">
        <v>865932.48</v>
      </c>
      <c r="K3782" s="12">
        <v>1737.8</v>
      </c>
      <c r="L3782" s="4">
        <v>207</v>
      </c>
      <c r="M3782" s="4" t="s">
        <v>42</v>
      </c>
      <c r="N3782" s="4" t="str" cm="1">
        <f t="array" ref="N3782">_xlfn.SWITCH(E3782,"Delhi","North","Chennai","South","Hyderabad","South","Mumbai","Central","Bangalore","South")</f>
        <v>South</v>
      </c>
      <c r="O3782" s="12">
        <v>52659.99</v>
      </c>
      <c r="P3782" s="4">
        <f>Table1[[#This Row],[Delivery_Date]]-Table1[[#This Row],[Order_Date]]</f>
        <v>2</v>
      </c>
      <c r="Q3782" s="4" t="str">
        <f>IF(Table1[[#This Row],[Delivery delay days]]&gt;5,"delay","on time")</f>
        <v>on time</v>
      </c>
      <c r="R3782" s="10">
        <f>DATEVALUE(Table1[[#This Row],[Delivery_Date]])</f>
        <v>45021</v>
      </c>
      <c r="S3782" s="10">
        <f>DATEVALUE(Table1[[#This Row],[Order_Date]])</f>
        <v>45019</v>
      </c>
      <c r="T3782" s="4" t="str" cm="1">
        <f t="array" ref="T3782">_xlfn.IFS(Table1[[#This Row],[Inventory_Level]]&lt;=200,"low",Table1[[#This Row],[Inventory_Level]]&gt;=700,"high",Table1[[#This Row],[Inventory_Level]]&gt;200,"medium")</f>
        <v>medium</v>
      </c>
    </row>
    <row r="3783" spans="1:20" x14ac:dyDescent="0.35">
      <c r="A3783" s="4">
        <v>3782</v>
      </c>
      <c r="B3783" s="4" t="s">
        <v>65</v>
      </c>
      <c r="C3783" s="4" t="s">
        <v>16</v>
      </c>
      <c r="D3783" s="4" t="s">
        <v>45</v>
      </c>
      <c r="E3783" s="4" t="s">
        <v>46</v>
      </c>
      <c r="F3783" s="10" t="s">
        <v>219</v>
      </c>
      <c r="G3783" s="11" t="s">
        <v>366</v>
      </c>
      <c r="H3783" s="4">
        <v>26</v>
      </c>
      <c r="I3783" s="12">
        <v>47061.58</v>
      </c>
      <c r="J3783" s="12">
        <v>1223601.08</v>
      </c>
      <c r="K3783" s="12">
        <v>3322.73</v>
      </c>
      <c r="L3783" s="4">
        <v>778</v>
      </c>
      <c r="M3783" s="4" t="s">
        <v>35</v>
      </c>
      <c r="N3783" s="4" t="str" cm="1">
        <f t="array" ref="N3783">_xlfn.SWITCH(E3783,"Delhi","North","Chennai","South","Hyderabad","South","Mumbai","Central","Bangalore","South")</f>
        <v>South</v>
      </c>
      <c r="O3783" s="12">
        <v>72098.03</v>
      </c>
      <c r="P3783" s="4">
        <f>Table1[[#This Row],[Delivery_Date]]-Table1[[#This Row],[Order_Date]]</f>
        <v>6</v>
      </c>
      <c r="Q3783" s="4" t="str">
        <f>IF(Table1[[#This Row],[Delivery delay days]]&gt;5,"delay","on time")</f>
        <v>delay</v>
      </c>
      <c r="R3783" s="10">
        <f>DATEVALUE(Table1[[#This Row],[Delivery_Date]])</f>
        <v>45233</v>
      </c>
      <c r="S3783" s="10">
        <f>DATEVALUE(Table1[[#This Row],[Order_Date]])</f>
        <v>45227</v>
      </c>
      <c r="T3783" s="4" t="str" cm="1">
        <f t="array" ref="T3783">_xlfn.IFS(Table1[[#This Row],[Inventory_Level]]&lt;=200,"low",Table1[[#This Row],[Inventory_Level]]&gt;=700,"high",Table1[[#This Row],[Inventory_Level]]&gt;200,"medium")</f>
        <v>high</v>
      </c>
    </row>
    <row r="3784" spans="1:20" x14ac:dyDescent="0.35">
      <c r="A3784" s="4">
        <v>3783</v>
      </c>
      <c r="B3784" s="4" t="s">
        <v>44</v>
      </c>
      <c r="C3784" s="4" t="s">
        <v>24</v>
      </c>
      <c r="D3784" s="4" t="s">
        <v>17</v>
      </c>
      <c r="E3784" s="4" t="s">
        <v>18</v>
      </c>
      <c r="F3784" s="10" t="s">
        <v>240</v>
      </c>
      <c r="G3784" s="11" t="s">
        <v>86</v>
      </c>
      <c r="H3784" s="4">
        <v>5</v>
      </c>
      <c r="I3784" s="12">
        <v>39048.620000000003</v>
      </c>
      <c r="J3784" s="12">
        <v>195243.1</v>
      </c>
      <c r="K3784" s="12">
        <v>1639.94</v>
      </c>
      <c r="L3784" s="4">
        <v>988</v>
      </c>
      <c r="M3784" s="4" t="s">
        <v>29</v>
      </c>
      <c r="N3784" s="4" t="str" cm="1">
        <f t="array" ref="N3784">_xlfn.SWITCH(E3784,"Delhi","North","Chennai","South","Hyderabad","South","Mumbai","Central","Bangalore","South")</f>
        <v>North</v>
      </c>
      <c r="O3784" s="12">
        <v>32313.67</v>
      </c>
      <c r="P3784" s="4">
        <f>Table1[[#This Row],[Delivery_Date]]-Table1[[#This Row],[Order_Date]]</f>
        <v>8</v>
      </c>
      <c r="Q3784" s="4" t="str">
        <f>IF(Table1[[#This Row],[Delivery delay days]]&gt;5,"delay","on time")</f>
        <v>delay</v>
      </c>
      <c r="R3784" s="10">
        <f>DATEVALUE(Table1[[#This Row],[Delivery_Date]])</f>
        <v>45292</v>
      </c>
      <c r="S3784" s="10">
        <f>DATEVALUE(Table1[[#This Row],[Order_Date]])</f>
        <v>45284</v>
      </c>
      <c r="T3784" s="4" t="str" cm="1">
        <f t="array" ref="T3784">_xlfn.IFS(Table1[[#This Row],[Inventory_Level]]&lt;=200,"low",Table1[[#This Row],[Inventory_Level]]&gt;=700,"high",Table1[[#This Row],[Inventory_Level]]&gt;200,"medium")</f>
        <v>high</v>
      </c>
    </row>
    <row r="3785" spans="1:20" x14ac:dyDescent="0.35">
      <c r="A3785" s="4">
        <v>3784</v>
      </c>
      <c r="B3785" s="4" t="s">
        <v>65</v>
      </c>
      <c r="C3785" s="4" t="s">
        <v>38</v>
      </c>
      <c r="D3785" s="4" t="s">
        <v>45</v>
      </c>
      <c r="E3785" s="4" t="s">
        <v>52</v>
      </c>
      <c r="F3785" s="10" t="s">
        <v>304</v>
      </c>
      <c r="G3785" s="11" t="s">
        <v>133</v>
      </c>
      <c r="H3785" s="4">
        <v>68</v>
      </c>
      <c r="I3785" s="12">
        <v>49674.64</v>
      </c>
      <c r="J3785" s="12">
        <v>3377875.52</v>
      </c>
      <c r="K3785" s="12">
        <v>983.8</v>
      </c>
      <c r="L3785" s="4">
        <v>44</v>
      </c>
      <c r="M3785" s="4" t="s">
        <v>21</v>
      </c>
      <c r="N3785" s="4" t="str" cm="1">
        <f t="array" ref="N3785">_xlfn.SWITCH(E3785,"Delhi","North","Chennai","South","Hyderabad","South","Mumbai","Central","Bangalore","South")</f>
        <v>Central</v>
      </c>
      <c r="O3785" s="12">
        <v>535422.76</v>
      </c>
      <c r="P3785" s="4">
        <f>Table1[[#This Row],[Delivery_Date]]-Table1[[#This Row],[Order_Date]]</f>
        <v>3</v>
      </c>
      <c r="Q3785" s="4" t="str">
        <f>IF(Table1[[#This Row],[Delivery delay days]]&gt;5,"delay","on time")</f>
        <v>on time</v>
      </c>
      <c r="R3785" s="10">
        <f>DATEVALUE(Table1[[#This Row],[Delivery_Date]])</f>
        <v>45249</v>
      </c>
      <c r="S3785" s="10">
        <f>DATEVALUE(Table1[[#This Row],[Order_Date]])</f>
        <v>45246</v>
      </c>
      <c r="T3785" s="4" t="str" cm="1">
        <f t="array" ref="T3785">_xlfn.IFS(Table1[[#This Row],[Inventory_Level]]&lt;=200,"low",Table1[[#This Row],[Inventory_Level]]&gt;=700,"high",Table1[[#This Row],[Inventory_Level]]&gt;200,"medium")</f>
        <v>low</v>
      </c>
    </row>
    <row r="3786" spans="1:20" x14ac:dyDescent="0.35">
      <c r="A3786" s="4">
        <v>3785</v>
      </c>
      <c r="B3786" s="4" t="s">
        <v>23</v>
      </c>
      <c r="C3786" s="4" t="s">
        <v>38</v>
      </c>
      <c r="D3786" s="4" t="s">
        <v>32</v>
      </c>
      <c r="E3786" s="4" t="s">
        <v>46</v>
      </c>
      <c r="F3786" s="10" t="s">
        <v>206</v>
      </c>
      <c r="G3786" s="11" t="s">
        <v>377</v>
      </c>
      <c r="H3786" s="4">
        <v>78</v>
      </c>
      <c r="I3786" s="12">
        <v>1794.81</v>
      </c>
      <c r="J3786" s="12">
        <v>139995.18</v>
      </c>
      <c r="K3786" s="12">
        <v>4142.7</v>
      </c>
      <c r="L3786" s="4">
        <v>63</v>
      </c>
      <c r="M3786" s="4" t="s">
        <v>21</v>
      </c>
      <c r="N3786" s="4" t="str" cm="1">
        <f t="array" ref="N3786">_xlfn.SWITCH(E3786,"Delhi","North","Chennai","South","Hyderabad","South","Mumbai","Central","Bangalore","South")</f>
        <v>South</v>
      </c>
      <c r="O3786" s="12">
        <v>30655.97</v>
      </c>
      <c r="P3786" s="4">
        <f>Table1[[#This Row],[Delivery_Date]]-Table1[[#This Row],[Order_Date]]</f>
        <v>13</v>
      </c>
      <c r="Q3786" s="4" t="str">
        <f>IF(Table1[[#This Row],[Delivery delay days]]&gt;5,"delay","on time")</f>
        <v>delay</v>
      </c>
      <c r="R3786" s="10">
        <f>DATEVALUE(Table1[[#This Row],[Delivery_Date]])</f>
        <v>45243</v>
      </c>
      <c r="S3786" s="10">
        <f>DATEVALUE(Table1[[#This Row],[Order_Date]])</f>
        <v>45230</v>
      </c>
      <c r="T3786" s="4" t="str" cm="1">
        <f t="array" ref="T3786">_xlfn.IFS(Table1[[#This Row],[Inventory_Level]]&lt;=200,"low",Table1[[#This Row],[Inventory_Level]]&gt;=700,"high",Table1[[#This Row],[Inventory_Level]]&gt;200,"medium")</f>
        <v>low</v>
      </c>
    </row>
    <row r="3787" spans="1:20" x14ac:dyDescent="0.35">
      <c r="A3787" s="4">
        <v>3786</v>
      </c>
      <c r="B3787" s="4" t="s">
        <v>15</v>
      </c>
      <c r="C3787" s="4" t="s">
        <v>16</v>
      </c>
      <c r="D3787" s="4" t="s">
        <v>32</v>
      </c>
      <c r="E3787" s="4" t="s">
        <v>52</v>
      </c>
      <c r="F3787" s="10" t="s">
        <v>95</v>
      </c>
      <c r="G3787" s="11" t="s">
        <v>213</v>
      </c>
      <c r="H3787" s="4">
        <v>97</v>
      </c>
      <c r="I3787" s="12">
        <v>6864.66</v>
      </c>
      <c r="J3787" s="12">
        <v>665872.02</v>
      </c>
      <c r="K3787" s="12">
        <v>4150.4399999999996</v>
      </c>
      <c r="L3787" s="4">
        <v>770</v>
      </c>
      <c r="M3787" s="4" t="s">
        <v>42</v>
      </c>
      <c r="N3787" s="4" t="str" cm="1">
        <f t="array" ref="N3787">_xlfn.SWITCH(E3787,"Delhi","North","Chennai","South","Hyderabad","South","Mumbai","Central","Bangalore","South")</f>
        <v>Central</v>
      </c>
      <c r="O3787" s="12">
        <v>112209.57</v>
      </c>
      <c r="P3787" s="4">
        <f>Table1[[#This Row],[Delivery_Date]]-Table1[[#This Row],[Order_Date]]</f>
        <v>1</v>
      </c>
      <c r="Q3787" s="4" t="str">
        <f>IF(Table1[[#This Row],[Delivery delay days]]&gt;5,"delay","on time")</f>
        <v>on time</v>
      </c>
      <c r="R3787" s="10">
        <f>DATEVALUE(Table1[[#This Row],[Delivery_Date]])</f>
        <v>45251</v>
      </c>
      <c r="S3787" s="10">
        <f>DATEVALUE(Table1[[#This Row],[Order_Date]])</f>
        <v>45250</v>
      </c>
      <c r="T3787" s="4" t="str" cm="1">
        <f t="array" ref="T3787">_xlfn.IFS(Table1[[#This Row],[Inventory_Level]]&lt;=200,"low",Table1[[#This Row],[Inventory_Level]]&gt;=700,"high",Table1[[#This Row],[Inventory_Level]]&gt;200,"medium")</f>
        <v>high</v>
      </c>
    </row>
    <row r="3788" spans="1:20" x14ac:dyDescent="0.35">
      <c r="A3788" s="4">
        <v>3787</v>
      </c>
      <c r="B3788" s="4" t="s">
        <v>65</v>
      </c>
      <c r="C3788" s="4" t="s">
        <v>24</v>
      </c>
      <c r="D3788" s="4" t="s">
        <v>39</v>
      </c>
      <c r="E3788" s="4" t="s">
        <v>46</v>
      </c>
      <c r="F3788" s="10" t="s">
        <v>61</v>
      </c>
      <c r="G3788" s="11" t="s">
        <v>225</v>
      </c>
      <c r="H3788" s="4">
        <v>80</v>
      </c>
      <c r="I3788" s="12">
        <v>19526.48</v>
      </c>
      <c r="J3788" s="12">
        <v>1562118.4</v>
      </c>
      <c r="K3788" s="12">
        <v>2801.06</v>
      </c>
      <c r="L3788" s="4">
        <v>946</v>
      </c>
      <c r="M3788" s="4" t="s">
        <v>21</v>
      </c>
      <c r="N3788" s="4" t="str" cm="1">
        <f t="array" ref="N3788">_xlfn.SWITCH(E3788,"Delhi","North","Chennai","South","Hyderabad","South","Mumbai","Central","Bangalore","South")</f>
        <v>South</v>
      </c>
      <c r="O3788" s="12">
        <v>269083.64</v>
      </c>
      <c r="P3788" s="4">
        <f>Table1[[#This Row],[Delivery_Date]]-Table1[[#This Row],[Order_Date]]</f>
        <v>5</v>
      </c>
      <c r="Q3788" s="4" t="str">
        <f>IF(Table1[[#This Row],[Delivery delay days]]&gt;5,"delay","on time")</f>
        <v>on time</v>
      </c>
      <c r="R3788" s="10">
        <f>DATEVALUE(Table1[[#This Row],[Delivery_Date]])</f>
        <v>45039</v>
      </c>
      <c r="S3788" s="10">
        <f>DATEVALUE(Table1[[#This Row],[Order_Date]])</f>
        <v>45034</v>
      </c>
      <c r="T3788" s="4" t="str" cm="1">
        <f t="array" ref="T3788">_xlfn.IFS(Table1[[#This Row],[Inventory_Level]]&lt;=200,"low",Table1[[#This Row],[Inventory_Level]]&gt;=700,"high",Table1[[#This Row],[Inventory_Level]]&gt;200,"medium")</f>
        <v>high</v>
      </c>
    </row>
    <row r="3789" spans="1:20" x14ac:dyDescent="0.35">
      <c r="A3789" s="4">
        <v>3788</v>
      </c>
      <c r="B3789" s="4" t="s">
        <v>31</v>
      </c>
      <c r="C3789" s="4" t="s">
        <v>16</v>
      </c>
      <c r="D3789" s="4" t="s">
        <v>39</v>
      </c>
      <c r="E3789" s="4" t="s">
        <v>60</v>
      </c>
      <c r="F3789" s="10" t="s">
        <v>84</v>
      </c>
      <c r="G3789" s="11" t="s">
        <v>341</v>
      </c>
      <c r="H3789" s="4">
        <v>11</v>
      </c>
      <c r="I3789" s="12">
        <v>4134.3</v>
      </c>
      <c r="J3789" s="12">
        <v>45477.3</v>
      </c>
      <c r="K3789" s="12">
        <v>4683.88</v>
      </c>
      <c r="L3789" s="4">
        <v>36</v>
      </c>
      <c r="M3789" s="4" t="s">
        <v>21</v>
      </c>
      <c r="N3789" s="4" t="str" cm="1">
        <f t="array" ref="N3789">_xlfn.SWITCH(E3789,"Delhi","North","Chennai","South","Hyderabad","South","Mumbai","Central","Bangalore","South")</f>
        <v>South</v>
      </c>
      <c r="O3789" s="12">
        <v>7186.01</v>
      </c>
      <c r="P3789" s="4">
        <f>Table1[[#This Row],[Delivery_Date]]-Table1[[#This Row],[Order_Date]]</f>
        <v>8</v>
      </c>
      <c r="Q3789" s="4" t="str">
        <f>IF(Table1[[#This Row],[Delivery delay days]]&gt;5,"delay","on time")</f>
        <v>delay</v>
      </c>
      <c r="R3789" s="10">
        <f>DATEVALUE(Table1[[#This Row],[Delivery_Date]])</f>
        <v>45193</v>
      </c>
      <c r="S3789" s="10">
        <f>DATEVALUE(Table1[[#This Row],[Order_Date]])</f>
        <v>45185</v>
      </c>
      <c r="T3789" s="4" t="str" cm="1">
        <f t="array" ref="T3789">_xlfn.IFS(Table1[[#This Row],[Inventory_Level]]&lt;=200,"low",Table1[[#This Row],[Inventory_Level]]&gt;=700,"high",Table1[[#This Row],[Inventory_Level]]&gt;200,"medium")</f>
        <v>low</v>
      </c>
    </row>
    <row r="3790" spans="1:20" x14ac:dyDescent="0.35">
      <c r="A3790" s="4">
        <v>3789</v>
      </c>
      <c r="B3790" s="4" t="s">
        <v>31</v>
      </c>
      <c r="C3790" s="4" t="s">
        <v>24</v>
      </c>
      <c r="D3790" s="4" t="s">
        <v>25</v>
      </c>
      <c r="E3790" s="4" t="s">
        <v>18</v>
      </c>
      <c r="F3790" s="10" t="s">
        <v>187</v>
      </c>
      <c r="G3790" s="11" t="s">
        <v>226</v>
      </c>
      <c r="H3790" s="4">
        <v>6</v>
      </c>
      <c r="I3790" s="12">
        <v>8946.7900000000009</v>
      </c>
      <c r="J3790" s="12">
        <v>53680.74</v>
      </c>
      <c r="K3790" s="12">
        <v>2387.04</v>
      </c>
      <c r="L3790" s="4">
        <v>984</v>
      </c>
      <c r="M3790" s="4" t="s">
        <v>35</v>
      </c>
      <c r="N3790" s="4" t="str" cm="1">
        <f t="array" ref="N3790">_xlfn.SWITCH(E3790,"Delhi","North","Chennai","South","Hyderabad","South","Mumbai","Central","Bangalore","South")</f>
        <v>North</v>
      </c>
      <c r="O3790" s="12">
        <v>3273.88</v>
      </c>
      <c r="P3790" s="4">
        <f>Table1[[#This Row],[Delivery_Date]]-Table1[[#This Row],[Order_Date]]</f>
        <v>2</v>
      </c>
      <c r="Q3790" s="4" t="str">
        <f>IF(Table1[[#This Row],[Delivery delay days]]&gt;5,"delay","on time")</f>
        <v>on time</v>
      </c>
      <c r="R3790" s="10">
        <f>DATEVALUE(Table1[[#This Row],[Delivery_Date]])</f>
        <v>45005</v>
      </c>
      <c r="S3790" s="10">
        <f>DATEVALUE(Table1[[#This Row],[Order_Date]])</f>
        <v>45003</v>
      </c>
      <c r="T3790" s="4" t="str" cm="1">
        <f t="array" ref="T3790">_xlfn.IFS(Table1[[#This Row],[Inventory_Level]]&lt;=200,"low",Table1[[#This Row],[Inventory_Level]]&gt;=700,"high",Table1[[#This Row],[Inventory_Level]]&gt;200,"medium")</f>
        <v>high</v>
      </c>
    </row>
    <row r="3791" spans="1:20" x14ac:dyDescent="0.35">
      <c r="A3791" s="4">
        <v>3790</v>
      </c>
      <c r="B3791" s="4" t="s">
        <v>23</v>
      </c>
      <c r="C3791" s="4" t="s">
        <v>38</v>
      </c>
      <c r="D3791" s="4" t="s">
        <v>39</v>
      </c>
      <c r="E3791" s="4" t="s">
        <v>60</v>
      </c>
      <c r="F3791" s="10" t="s">
        <v>242</v>
      </c>
      <c r="G3791" s="11" t="s">
        <v>393</v>
      </c>
      <c r="H3791" s="4">
        <v>28</v>
      </c>
      <c r="I3791" s="12">
        <v>4096.8999999999996</v>
      </c>
      <c r="J3791" s="12">
        <v>114713.2</v>
      </c>
      <c r="K3791" s="12">
        <v>4772.57</v>
      </c>
      <c r="L3791" s="4">
        <v>384</v>
      </c>
      <c r="M3791" s="4" t="s">
        <v>29</v>
      </c>
      <c r="N3791" s="4" t="str" cm="1">
        <f t="array" ref="N3791">_xlfn.SWITCH(E3791,"Delhi","North","Chennai","South","Hyderabad","South","Mumbai","Central","Bangalore","South")</f>
        <v>South</v>
      </c>
      <c r="O3791" s="12">
        <v>8815.14</v>
      </c>
      <c r="P3791" s="4">
        <f>Table1[[#This Row],[Delivery_Date]]-Table1[[#This Row],[Order_Date]]</f>
        <v>4</v>
      </c>
      <c r="Q3791" s="4" t="str">
        <f>IF(Table1[[#This Row],[Delivery delay days]]&gt;5,"delay","on time")</f>
        <v>on time</v>
      </c>
      <c r="R3791" s="10">
        <f>DATEVALUE(Table1[[#This Row],[Delivery_Date]])</f>
        <v>45201</v>
      </c>
      <c r="S3791" s="10">
        <f>DATEVALUE(Table1[[#This Row],[Order_Date]])</f>
        <v>45197</v>
      </c>
      <c r="T3791" s="4" t="str" cm="1">
        <f t="array" ref="T3791">_xlfn.IFS(Table1[[#This Row],[Inventory_Level]]&lt;=200,"low",Table1[[#This Row],[Inventory_Level]]&gt;=700,"high",Table1[[#This Row],[Inventory_Level]]&gt;200,"medium")</f>
        <v>medium</v>
      </c>
    </row>
    <row r="3792" spans="1:20" x14ac:dyDescent="0.35">
      <c r="A3792" s="4">
        <v>3791</v>
      </c>
      <c r="B3792" s="4" t="s">
        <v>65</v>
      </c>
      <c r="C3792" s="4" t="s">
        <v>38</v>
      </c>
      <c r="D3792" s="4" t="s">
        <v>25</v>
      </c>
      <c r="E3792" s="4" t="s">
        <v>26</v>
      </c>
      <c r="F3792" s="10" t="s">
        <v>230</v>
      </c>
      <c r="G3792" s="11" t="s">
        <v>355</v>
      </c>
      <c r="H3792" s="4">
        <v>8</v>
      </c>
      <c r="I3792" s="12">
        <v>37759.72</v>
      </c>
      <c r="J3792" s="12">
        <v>302077.76</v>
      </c>
      <c r="K3792" s="12">
        <v>1092.4100000000001</v>
      </c>
      <c r="L3792" s="4">
        <v>295</v>
      </c>
      <c r="M3792" s="4" t="s">
        <v>42</v>
      </c>
      <c r="N3792" s="4" t="str" cm="1">
        <f t="array" ref="N3792">_xlfn.SWITCH(E3792,"Delhi","North","Chennai","South","Hyderabad","South","Mumbai","Central","Bangalore","South")</f>
        <v>South</v>
      </c>
      <c r="O3792" s="12">
        <v>35825.269999999997</v>
      </c>
      <c r="P3792" s="4">
        <f>Table1[[#This Row],[Delivery_Date]]-Table1[[#This Row],[Order_Date]]</f>
        <v>10</v>
      </c>
      <c r="Q3792" s="4" t="str">
        <f>IF(Table1[[#This Row],[Delivery delay days]]&gt;5,"delay","on time")</f>
        <v>delay</v>
      </c>
      <c r="R3792" s="10">
        <f>DATEVALUE(Table1[[#This Row],[Delivery_Date]])</f>
        <v>45287</v>
      </c>
      <c r="S3792" s="10">
        <f>DATEVALUE(Table1[[#This Row],[Order_Date]])</f>
        <v>45277</v>
      </c>
      <c r="T3792" s="4" t="str" cm="1">
        <f t="array" ref="T3792">_xlfn.IFS(Table1[[#This Row],[Inventory_Level]]&lt;=200,"low",Table1[[#This Row],[Inventory_Level]]&gt;=700,"high",Table1[[#This Row],[Inventory_Level]]&gt;200,"medium")</f>
        <v>medium</v>
      </c>
    </row>
    <row r="3793" spans="1:20" x14ac:dyDescent="0.35">
      <c r="A3793" s="4">
        <v>3792</v>
      </c>
      <c r="B3793" s="4" t="s">
        <v>51</v>
      </c>
      <c r="C3793" s="4" t="s">
        <v>24</v>
      </c>
      <c r="D3793" s="4" t="s">
        <v>32</v>
      </c>
      <c r="E3793" s="4" t="s">
        <v>26</v>
      </c>
      <c r="F3793" s="10" t="s">
        <v>298</v>
      </c>
      <c r="G3793" s="11" t="s">
        <v>282</v>
      </c>
      <c r="H3793" s="4">
        <v>5</v>
      </c>
      <c r="I3793" s="12">
        <v>43691.82</v>
      </c>
      <c r="J3793" s="12">
        <v>218459.1</v>
      </c>
      <c r="K3793" s="12">
        <v>2971.9</v>
      </c>
      <c r="L3793" s="4">
        <v>247</v>
      </c>
      <c r="M3793" s="4" t="s">
        <v>29</v>
      </c>
      <c r="N3793" s="4" t="str" cm="1">
        <f t="array" ref="N3793">_xlfn.SWITCH(E3793,"Delhi","North","Chennai","South","Hyderabad","South","Mumbai","Central","Bangalore","South")</f>
        <v>South</v>
      </c>
      <c r="O3793" s="12">
        <v>44501.77</v>
      </c>
      <c r="P3793" s="4">
        <f>Table1[[#This Row],[Delivery_Date]]-Table1[[#This Row],[Order_Date]]</f>
        <v>6</v>
      </c>
      <c r="Q3793" s="4" t="str">
        <f>IF(Table1[[#This Row],[Delivery delay days]]&gt;5,"delay","on time")</f>
        <v>delay</v>
      </c>
      <c r="R3793" s="10">
        <f>DATEVALUE(Table1[[#This Row],[Delivery_Date]])</f>
        <v>45078</v>
      </c>
      <c r="S3793" s="10">
        <f>DATEVALUE(Table1[[#This Row],[Order_Date]])</f>
        <v>45072</v>
      </c>
      <c r="T3793" s="4" t="str" cm="1">
        <f t="array" ref="T3793">_xlfn.IFS(Table1[[#This Row],[Inventory_Level]]&lt;=200,"low",Table1[[#This Row],[Inventory_Level]]&gt;=700,"high",Table1[[#This Row],[Inventory_Level]]&gt;200,"medium")</f>
        <v>medium</v>
      </c>
    </row>
    <row r="3794" spans="1:20" x14ac:dyDescent="0.35">
      <c r="A3794" s="4">
        <v>3793</v>
      </c>
      <c r="B3794" s="4" t="s">
        <v>15</v>
      </c>
      <c r="C3794" s="4" t="s">
        <v>38</v>
      </c>
      <c r="D3794" s="4" t="s">
        <v>32</v>
      </c>
      <c r="E3794" s="4" t="s">
        <v>18</v>
      </c>
      <c r="F3794" s="10" t="s">
        <v>276</v>
      </c>
      <c r="G3794" s="11" t="s">
        <v>416</v>
      </c>
      <c r="H3794" s="4">
        <v>38</v>
      </c>
      <c r="I3794" s="12">
        <v>11320.02</v>
      </c>
      <c r="J3794" s="12">
        <v>430160.76</v>
      </c>
      <c r="K3794" s="12">
        <v>1339.54</v>
      </c>
      <c r="L3794" s="4">
        <v>367</v>
      </c>
      <c r="M3794" s="4" t="s">
        <v>29</v>
      </c>
      <c r="N3794" s="4" t="str" cm="1">
        <f t="array" ref="N3794">_xlfn.SWITCH(E3794,"Delhi","North","Chennai","South","Hyderabad","South","Mumbai","Central","Bangalore","South")</f>
        <v>North</v>
      </c>
      <c r="O3794" s="12">
        <v>55441.919999999998</v>
      </c>
      <c r="P3794" s="4">
        <f>Table1[[#This Row],[Delivery_Date]]-Table1[[#This Row],[Order_Date]]</f>
        <v>15</v>
      </c>
      <c r="Q3794" s="4" t="str">
        <f>IF(Table1[[#This Row],[Delivery delay days]]&gt;5,"delay","on time")</f>
        <v>delay</v>
      </c>
      <c r="R3794" s="10">
        <f>DATEVALUE(Table1[[#This Row],[Delivery_Date]])</f>
        <v>45025</v>
      </c>
      <c r="S3794" s="10">
        <f>DATEVALUE(Table1[[#This Row],[Order_Date]])</f>
        <v>45010</v>
      </c>
      <c r="T3794" s="4" t="str" cm="1">
        <f t="array" ref="T3794">_xlfn.IFS(Table1[[#This Row],[Inventory_Level]]&lt;=200,"low",Table1[[#This Row],[Inventory_Level]]&gt;=700,"high",Table1[[#This Row],[Inventory_Level]]&gt;200,"medium")</f>
        <v>medium</v>
      </c>
    </row>
    <row r="3795" spans="1:20" x14ac:dyDescent="0.35">
      <c r="A3795" s="4">
        <v>3794</v>
      </c>
      <c r="B3795" s="4" t="s">
        <v>44</v>
      </c>
      <c r="C3795" s="4" t="s">
        <v>24</v>
      </c>
      <c r="D3795" s="4" t="s">
        <v>39</v>
      </c>
      <c r="E3795" s="4" t="s">
        <v>52</v>
      </c>
      <c r="F3795" s="10" t="s">
        <v>256</v>
      </c>
      <c r="G3795" s="11" t="s">
        <v>314</v>
      </c>
      <c r="H3795" s="4">
        <v>46</v>
      </c>
      <c r="I3795" s="12">
        <v>22327.360000000001</v>
      </c>
      <c r="J3795" s="12">
        <v>1027058.56</v>
      </c>
      <c r="K3795" s="12">
        <v>4435.25</v>
      </c>
      <c r="L3795" s="4">
        <v>81</v>
      </c>
      <c r="M3795" s="4" t="s">
        <v>42</v>
      </c>
      <c r="N3795" s="4" t="str" cm="1">
        <f t="array" ref="N3795">_xlfn.SWITCH(E3795,"Delhi","North","Chennai","South","Hyderabad","South","Mumbai","Central","Bangalore","South")</f>
        <v>Central</v>
      </c>
      <c r="O3795" s="12">
        <v>152461.29999999999</v>
      </c>
      <c r="P3795" s="4">
        <f>Table1[[#This Row],[Delivery_Date]]-Table1[[#This Row],[Order_Date]]</f>
        <v>6</v>
      </c>
      <c r="Q3795" s="4" t="str">
        <f>IF(Table1[[#This Row],[Delivery delay days]]&gt;5,"delay","on time")</f>
        <v>delay</v>
      </c>
      <c r="R3795" s="10">
        <f>DATEVALUE(Table1[[#This Row],[Delivery_Date]])</f>
        <v>45108</v>
      </c>
      <c r="S3795" s="10">
        <f>DATEVALUE(Table1[[#This Row],[Order_Date]])</f>
        <v>45102</v>
      </c>
      <c r="T3795" s="4" t="str" cm="1">
        <f t="array" ref="T3795">_xlfn.IFS(Table1[[#This Row],[Inventory_Level]]&lt;=200,"low",Table1[[#This Row],[Inventory_Level]]&gt;=700,"high",Table1[[#This Row],[Inventory_Level]]&gt;200,"medium")</f>
        <v>low</v>
      </c>
    </row>
    <row r="3796" spans="1:20" x14ac:dyDescent="0.35">
      <c r="A3796" s="4">
        <v>3795</v>
      </c>
      <c r="B3796" s="4" t="s">
        <v>59</v>
      </c>
      <c r="C3796" s="4" t="s">
        <v>24</v>
      </c>
      <c r="D3796" s="4" t="s">
        <v>25</v>
      </c>
      <c r="E3796" s="4" t="s">
        <v>26</v>
      </c>
      <c r="F3796" s="10" t="s">
        <v>362</v>
      </c>
      <c r="G3796" s="11" t="s">
        <v>100</v>
      </c>
      <c r="H3796" s="4">
        <v>31</v>
      </c>
      <c r="I3796" s="12">
        <v>48193.35</v>
      </c>
      <c r="J3796" s="12">
        <v>1493993.85</v>
      </c>
      <c r="K3796" s="12">
        <v>1770.07</v>
      </c>
      <c r="L3796" s="4">
        <v>828</v>
      </c>
      <c r="M3796" s="4" t="s">
        <v>35</v>
      </c>
      <c r="N3796" s="4" t="str" cm="1">
        <f t="array" ref="N3796">_xlfn.SWITCH(E3796,"Delhi","North","Chennai","South","Hyderabad","South","Mumbai","Central","Bangalore","South")</f>
        <v>South</v>
      </c>
      <c r="O3796" s="12">
        <v>369781.76000000001</v>
      </c>
      <c r="P3796" s="4">
        <f>Table1[[#This Row],[Delivery_Date]]-Table1[[#This Row],[Order_Date]]</f>
        <v>15</v>
      </c>
      <c r="Q3796" s="4" t="str">
        <f>IF(Table1[[#This Row],[Delivery delay days]]&gt;5,"delay","on time")</f>
        <v>delay</v>
      </c>
      <c r="R3796" s="10">
        <f>DATEVALUE(Table1[[#This Row],[Delivery_Date]])</f>
        <v>45090</v>
      </c>
      <c r="S3796" s="10">
        <f>DATEVALUE(Table1[[#This Row],[Order_Date]])</f>
        <v>45075</v>
      </c>
      <c r="T3796" s="4" t="str" cm="1">
        <f t="array" ref="T3796">_xlfn.IFS(Table1[[#This Row],[Inventory_Level]]&lt;=200,"low",Table1[[#This Row],[Inventory_Level]]&gt;=700,"high",Table1[[#This Row],[Inventory_Level]]&gt;200,"medium")</f>
        <v>high</v>
      </c>
    </row>
    <row r="3797" spans="1:20" x14ac:dyDescent="0.35">
      <c r="A3797" s="4">
        <v>3796</v>
      </c>
      <c r="B3797" s="4" t="s">
        <v>44</v>
      </c>
      <c r="C3797" s="4" t="s">
        <v>24</v>
      </c>
      <c r="D3797" s="4" t="s">
        <v>25</v>
      </c>
      <c r="E3797" s="4" t="s">
        <v>26</v>
      </c>
      <c r="F3797" s="10" t="s">
        <v>364</v>
      </c>
      <c r="G3797" s="11" t="s">
        <v>258</v>
      </c>
      <c r="H3797" s="4">
        <v>11</v>
      </c>
      <c r="I3797" s="12">
        <v>2989.28</v>
      </c>
      <c r="J3797" s="12">
        <v>32882.080000000002</v>
      </c>
      <c r="K3797" s="12">
        <v>480.92</v>
      </c>
      <c r="L3797" s="4">
        <v>586</v>
      </c>
      <c r="M3797" s="4" t="s">
        <v>42</v>
      </c>
      <c r="N3797" s="4" t="str" cm="1">
        <f t="array" ref="N3797">_xlfn.SWITCH(E3797,"Delhi","North","Chennai","South","Hyderabad","South","Mumbai","Central","Bangalore","South")</f>
        <v>South</v>
      </c>
      <c r="O3797" s="12">
        <v>2460.4499999999998</v>
      </c>
      <c r="P3797" s="4">
        <f>Table1[[#This Row],[Delivery_Date]]-Table1[[#This Row],[Order_Date]]</f>
        <v>13</v>
      </c>
      <c r="Q3797" s="4" t="str">
        <f>IF(Table1[[#This Row],[Delivery delay days]]&gt;5,"delay","on time")</f>
        <v>delay</v>
      </c>
      <c r="R3797" s="10">
        <f>DATEVALUE(Table1[[#This Row],[Delivery_Date]])</f>
        <v>45062</v>
      </c>
      <c r="S3797" s="10">
        <f>DATEVALUE(Table1[[#This Row],[Order_Date]])</f>
        <v>45049</v>
      </c>
      <c r="T3797" s="4" t="str" cm="1">
        <f t="array" ref="T3797">_xlfn.IFS(Table1[[#This Row],[Inventory_Level]]&lt;=200,"low",Table1[[#This Row],[Inventory_Level]]&gt;=700,"high",Table1[[#This Row],[Inventory_Level]]&gt;200,"medium")</f>
        <v>medium</v>
      </c>
    </row>
    <row r="3798" spans="1:20" x14ac:dyDescent="0.35">
      <c r="A3798" s="4">
        <v>3797</v>
      </c>
      <c r="B3798" s="4" t="s">
        <v>23</v>
      </c>
      <c r="C3798" s="4" t="s">
        <v>24</v>
      </c>
      <c r="D3798" s="4" t="s">
        <v>39</v>
      </c>
      <c r="E3798" s="4" t="s">
        <v>26</v>
      </c>
      <c r="F3798" s="10" t="s">
        <v>258</v>
      </c>
      <c r="G3798" s="11" t="s">
        <v>156</v>
      </c>
      <c r="H3798" s="4">
        <v>14</v>
      </c>
      <c r="I3798" s="12">
        <v>13342.9</v>
      </c>
      <c r="J3798" s="12">
        <v>186800.6</v>
      </c>
      <c r="K3798" s="12">
        <v>879.91</v>
      </c>
      <c r="L3798" s="4">
        <v>756</v>
      </c>
      <c r="M3798" s="4" t="s">
        <v>29</v>
      </c>
      <c r="N3798" s="4" t="str" cm="1">
        <f t="array" ref="N3798">_xlfn.SWITCH(E3798,"Delhi","North","Chennai","South","Hyderabad","South","Mumbai","Central","Bangalore","South")</f>
        <v>South</v>
      </c>
      <c r="O3798" s="12">
        <v>19027.95</v>
      </c>
      <c r="P3798" s="4">
        <f>Table1[[#This Row],[Delivery_Date]]-Table1[[#This Row],[Order_Date]]</f>
        <v>11</v>
      </c>
      <c r="Q3798" s="4" t="str">
        <f>IF(Table1[[#This Row],[Delivery delay days]]&gt;5,"delay","on time")</f>
        <v>delay</v>
      </c>
      <c r="R3798" s="10">
        <f>DATEVALUE(Table1[[#This Row],[Delivery_Date]])</f>
        <v>45073</v>
      </c>
      <c r="S3798" s="10">
        <f>DATEVALUE(Table1[[#This Row],[Order_Date]])</f>
        <v>45062</v>
      </c>
      <c r="T3798" s="4" t="str" cm="1">
        <f t="array" ref="T3798">_xlfn.IFS(Table1[[#This Row],[Inventory_Level]]&lt;=200,"low",Table1[[#This Row],[Inventory_Level]]&gt;=700,"high",Table1[[#This Row],[Inventory_Level]]&gt;200,"medium")</f>
        <v>high</v>
      </c>
    </row>
    <row r="3799" spans="1:20" x14ac:dyDescent="0.35">
      <c r="A3799" s="4">
        <v>3798</v>
      </c>
      <c r="B3799" s="4" t="s">
        <v>59</v>
      </c>
      <c r="C3799" s="4" t="s">
        <v>24</v>
      </c>
      <c r="D3799" s="4" t="s">
        <v>25</v>
      </c>
      <c r="E3799" s="4" t="s">
        <v>26</v>
      </c>
      <c r="F3799" s="10" t="s">
        <v>315</v>
      </c>
      <c r="G3799" s="11" t="s">
        <v>353</v>
      </c>
      <c r="H3799" s="4">
        <v>20</v>
      </c>
      <c r="I3799" s="12">
        <v>2537.38</v>
      </c>
      <c r="J3799" s="12">
        <v>50747.6</v>
      </c>
      <c r="K3799" s="12">
        <v>2481.65</v>
      </c>
      <c r="L3799" s="4">
        <v>613</v>
      </c>
      <c r="M3799" s="4" t="s">
        <v>21</v>
      </c>
      <c r="N3799" s="4" t="str" cm="1">
        <f t="array" ref="N3799">_xlfn.SWITCH(E3799,"Delhi","North","Chennai","South","Hyderabad","South","Mumbai","Central","Bangalore","South")</f>
        <v>South</v>
      </c>
      <c r="O3799" s="12">
        <v>10703.28</v>
      </c>
      <c r="P3799" s="4">
        <f>Table1[[#This Row],[Delivery_Date]]-Table1[[#This Row],[Order_Date]]</f>
        <v>15</v>
      </c>
      <c r="Q3799" s="4" t="str">
        <f>IF(Table1[[#This Row],[Delivery delay days]]&gt;5,"delay","on time")</f>
        <v>delay</v>
      </c>
      <c r="R3799" s="10">
        <f>DATEVALUE(Table1[[#This Row],[Delivery_Date]])</f>
        <v>45106</v>
      </c>
      <c r="S3799" s="10">
        <f>DATEVALUE(Table1[[#This Row],[Order_Date]])</f>
        <v>45091</v>
      </c>
      <c r="T3799" s="4" t="str" cm="1">
        <f t="array" ref="T3799">_xlfn.IFS(Table1[[#This Row],[Inventory_Level]]&lt;=200,"low",Table1[[#This Row],[Inventory_Level]]&gt;=700,"high",Table1[[#This Row],[Inventory_Level]]&gt;200,"medium")</f>
        <v>medium</v>
      </c>
    </row>
    <row r="3800" spans="1:20" x14ac:dyDescent="0.35">
      <c r="A3800" s="4">
        <v>3799</v>
      </c>
      <c r="B3800" s="4" t="s">
        <v>51</v>
      </c>
      <c r="C3800" s="4" t="s">
        <v>24</v>
      </c>
      <c r="D3800" s="4" t="s">
        <v>45</v>
      </c>
      <c r="E3800" s="4" t="s">
        <v>46</v>
      </c>
      <c r="F3800" s="10" t="s">
        <v>139</v>
      </c>
      <c r="G3800" s="11" t="s">
        <v>400</v>
      </c>
      <c r="H3800" s="4">
        <v>42</v>
      </c>
      <c r="I3800" s="12">
        <v>44773.63</v>
      </c>
      <c r="J3800" s="12">
        <v>1880492.46</v>
      </c>
      <c r="K3800" s="12">
        <v>4154.96</v>
      </c>
      <c r="L3800" s="4">
        <v>824</v>
      </c>
      <c r="M3800" s="4" t="s">
        <v>21</v>
      </c>
      <c r="N3800" s="4" t="str" cm="1">
        <f t="array" ref="N3800">_xlfn.SWITCH(E3800,"Delhi","North","Chennai","South","Hyderabad","South","Mumbai","Central","Bangalore","South")</f>
        <v>South</v>
      </c>
      <c r="O3800" s="12">
        <v>275230.46999999997</v>
      </c>
      <c r="P3800" s="4">
        <f>Table1[[#This Row],[Delivery_Date]]-Table1[[#This Row],[Order_Date]]</f>
        <v>8</v>
      </c>
      <c r="Q3800" s="4" t="str">
        <f>IF(Table1[[#This Row],[Delivery delay days]]&gt;5,"delay","on time")</f>
        <v>delay</v>
      </c>
      <c r="R3800" s="10">
        <f>DATEVALUE(Table1[[#This Row],[Delivery_Date]])</f>
        <v>44959</v>
      </c>
      <c r="S3800" s="10">
        <f>DATEVALUE(Table1[[#This Row],[Order_Date]])</f>
        <v>44951</v>
      </c>
      <c r="T3800" s="4" t="str" cm="1">
        <f t="array" ref="T3800">_xlfn.IFS(Table1[[#This Row],[Inventory_Level]]&lt;=200,"low",Table1[[#This Row],[Inventory_Level]]&gt;=700,"high",Table1[[#This Row],[Inventory_Level]]&gt;200,"medium")</f>
        <v>high</v>
      </c>
    </row>
    <row r="3801" spans="1:20" x14ac:dyDescent="0.35">
      <c r="A3801" s="4">
        <v>3800</v>
      </c>
      <c r="B3801" s="4" t="s">
        <v>31</v>
      </c>
      <c r="C3801" s="4" t="s">
        <v>24</v>
      </c>
      <c r="D3801" s="4" t="s">
        <v>25</v>
      </c>
      <c r="E3801" s="4" t="s">
        <v>26</v>
      </c>
      <c r="F3801" s="10" t="s">
        <v>259</v>
      </c>
      <c r="G3801" s="11" t="s">
        <v>387</v>
      </c>
      <c r="H3801" s="4">
        <v>12</v>
      </c>
      <c r="I3801" s="12">
        <v>25300.67</v>
      </c>
      <c r="J3801" s="12">
        <v>303608.03999999998</v>
      </c>
      <c r="K3801" s="12">
        <v>1332.24</v>
      </c>
      <c r="L3801" s="4">
        <v>363</v>
      </c>
      <c r="M3801" s="4" t="s">
        <v>21</v>
      </c>
      <c r="N3801" s="4" t="str" cm="1">
        <f t="array" ref="N3801">_xlfn.SWITCH(E3801,"Delhi","North","Chennai","South","Hyderabad","South","Mumbai","Central","Bangalore","South")</f>
        <v>South</v>
      </c>
      <c r="O3801" s="12">
        <v>65151.23</v>
      </c>
      <c r="P3801" s="4">
        <f>Table1[[#This Row],[Delivery_Date]]-Table1[[#This Row],[Order_Date]]</f>
        <v>2</v>
      </c>
      <c r="Q3801" s="4" t="str">
        <f>IF(Table1[[#This Row],[Delivery delay days]]&gt;5,"delay","on time")</f>
        <v>on time</v>
      </c>
      <c r="R3801" s="10">
        <f>DATEVALUE(Table1[[#This Row],[Delivery_Date]])</f>
        <v>45018</v>
      </c>
      <c r="S3801" s="10">
        <f>DATEVALUE(Table1[[#This Row],[Order_Date]])</f>
        <v>45016</v>
      </c>
      <c r="T3801" s="4" t="str" cm="1">
        <f t="array" ref="T3801">_xlfn.IFS(Table1[[#This Row],[Inventory_Level]]&lt;=200,"low",Table1[[#This Row],[Inventory_Level]]&gt;=700,"high",Table1[[#This Row],[Inventory_Level]]&gt;200,"medium")</f>
        <v>medium</v>
      </c>
    </row>
    <row r="3802" spans="1:20" x14ac:dyDescent="0.35">
      <c r="A3802" s="4">
        <v>3801</v>
      </c>
      <c r="B3802" s="4" t="s">
        <v>44</v>
      </c>
      <c r="C3802" s="4" t="s">
        <v>16</v>
      </c>
      <c r="D3802" s="4" t="s">
        <v>17</v>
      </c>
      <c r="E3802" s="4" t="s">
        <v>26</v>
      </c>
      <c r="F3802" s="10" t="s">
        <v>20</v>
      </c>
      <c r="G3802" s="11" t="s">
        <v>383</v>
      </c>
      <c r="H3802" s="4">
        <v>93</v>
      </c>
      <c r="I3802" s="12">
        <v>19090.48</v>
      </c>
      <c r="J3802" s="12">
        <v>1775414.64</v>
      </c>
      <c r="K3802" s="12">
        <v>3888.9</v>
      </c>
      <c r="L3802" s="4">
        <v>541</v>
      </c>
      <c r="M3802" s="4" t="s">
        <v>42</v>
      </c>
      <c r="N3802" s="4" t="str" cm="1">
        <f t="array" ref="N3802">_xlfn.SWITCH(E3802,"Delhi","North","Chennai","South","Hyderabad","South","Mumbai","Central","Bangalore","South")</f>
        <v>South</v>
      </c>
      <c r="O3802" s="12">
        <v>355076.92</v>
      </c>
      <c r="P3802" s="4">
        <f>Table1[[#This Row],[Delivery_Date]]-Table1[[#This Row],[Order_Date]]</f>
        <v>15</v>
      </c>
      <c r="Q3802" s="4" t="str">
        <f>IF(Table1[[#This Row],[Delivery delay days]]&gt;5,"delay","on time")</f>
        <v>delay</v>
      </c>
      <c r="R3802" s="10">
        <f>DATEVALUE(Table1[[#This Row],[Delivery_Date]])</f>
        <v>45213</v>
      </c>
      <c r="S3802" s="10">
        <f>DATEVALUE(Table1[[#This Row],[Order_Date]])</f>
        <v>45198</v>
      </c>
      <c r="T3802" s="4" t="str" cm="1">
        <f t="array" ref="T3802">_xlfn.IFS(Table1[[#This Row],[Inventory_Level]]&lt;=200,"low",Table1[[#This Row],[Inventory_Level]]&gt;=700,"high",Table1[[#This Row],[Inventory_Level]]&gt;200,"medium")</f>
        <v>medium</v>
      </c>
    </row>
    <row r="3803" spans="1:20" x14ac:dyDescent="0.35">
      <c r="A3803" s="4">
        <v>3802</v>
      </c>
      <c r="B3803" s="4" t="s">
        <v>23</v>
      </c>
      <c r="C3803" s="4" t="s">
        <v>16</v>
      </c>
      <c r="D3803" s="4" t="s">
        <v>25</v>
      </c>
      <c r="E3803" s="4" t="s">
        <v>18</v>
      </c>
      <c r="F3803" s="10" t="s">
        <v>283</v>
      </c>
      <c r="G3803" s="11" t="s">
        <v>286</v>
      </c>
      <c r="H3803" s="4">
        <v>14</v>
      </c>
      <c r="I3803" s="12">
        <v>15402.97</v>
      </c>
      <c r="J3803" s="12">
        <v>215641.58</v>
      </c>
      <c r="K3803" s="12">
        <v>3774.87</v>
      </c>
      <c r="L3803" s="4">
        <v>114</v>
      </c>
      <c r="M3803" s="4" t="s">
        <v>35</v>
      </c>
      <c r="N3803" s="4" t="str" cm="1">
        <f t="array" ref="N3803">_xlfn.SWITCH(E3803,"Delhi","North","Chennai","South","Hyderabad","South","Mumbai","Central","Bangalore","South")</f>
        <v>North</v>
      </c>
      <c r="O3803" s="12">
        <v>40910.879999999997</v>
      </c>
      <c r="P3803" s="4">
        <f>Table1[[#This Row],[Delivery_Date]]-Table1[[#This Row],[Order_Date]]</f>
        <v>8</v>
      </c>
      <c r="Q3803" s="4" t="str">
        <f>IF(Table1[[#This Row],[Delivery delay days]]&gt;5,"delay","on time")</f>
        <v>delay</v>
      </c>
      <c r="R3803" s="10">
        <f>DATEVALUE(Table1[[#This Row],[Delivery_Date]])</f>
        <v>45063</v>
      </c>
      <c r="S3803" s="10">
        <f>DATEVALUE(Table1[[#This Row],[Order_Date]])</f>
        <v>45055</v>
      </c>
      <c r="T3803" s="4" t="str" cm="1">
        <f t="array" ref="T3803">_xlfn.IFS(Table1[[#This Row],[Inventory_Level]]&lt;=200,"low",Table1[[#This Row],[Inventory_Level]]&gt;=700,"high",Table1[[#This Row],[Inventory_Level]]&gt;200,"medium")</f>
        <v>low</v>
      </c>
    </row>
    <row r="3804" spans="1:20" x14ac:dyDescent="0.35">
      <c r="A3804" s="4">
        <v>3803</v>
      </c>
      <c r="B3804" s="4" t="s">
        <v>15</v>
      </c>
      <c r="C3804" s="4" t="s">
        <v>16</v>
      </c>
      <c r="D3804" s="4" t="s">
        <v>25</v>
      </c>
      <c r="E3804" s="4" t="s">
        <v>46</v>
      </c>
      <c r="F3804" s="10" t="s">
        <v>82</v>
      </c>
      <c r="G3804" s="11" t="s">
        <v>235</v>
      </c>
      <c r="H3804" s="4">
        <v>11</v>
      </c>
      <c r="I3804" s="12">
        <v>21198.53</v>
      </c>
      <c r="J3804" s="12">
        <v>233183.83</v>
      </c>
      <c r="K3804" s="12">
        <v>1586.71</v>
      </c>
      <c r="L3804" s="4">
        <v>741</v>
      </c>
      <c r="M3804" s="4" t="s">
        <v>29</v>
      </c>
      <c r="N3804" s="4" t="str" cm="1">
        <f t="array" ref="N3804">_xlfn.SWITCH(E3804,"Delhi","North","Chennai","South","Hyderabad","South","Mumbai","Central","Bangalore","South")</f>
        <v>South</v>
      </c>
      <c r="O3804" s="12">
        <v>37661.71</v>
      </c>
      <c r="P3804" s="4">
        <f>Table1[[#This Row],[Delivery_Date]]-Table1[[#This Row],[Order_Date]]</f>
        <v>14</v>
      </c>
      <c r="Q3804" s="4" t="str">
        <f>IF(Table1[[#This Row],[Delivery delay days]]&gt;5,"delay","on time")</f>
        <v>delay</v>
      </c>
      <c r="R3804" s="10">
        <f>DATEVALUE(Table1[[#This Row],[Delivery_Date]])</f>
        <v>45068</v>
      </c>
      <c r="S3804" s="10">
        <f>DATEVALUE(Table1[[#This Row],[Order_Date]])</f>
        <v>45054</v>
      </c>
      <c r="T3804" s="4" t="str" cm="1">
        <f t="array" ref="T3804">_xlfn.IFS(Table1[[#This Row],[Inventory_Level]]&lt;=200,"low",Table1[[#This Row],[Inventory_Level]]&gt;=700,"high",Table1[[#This Row],[Inventory_Level]]&gt;200,"medium")</f>
        <v>high</v>
      </c>
    </row>
    <row r="3805" spans="1:20" x14ac:dyDescent="0.35">
      <c r="A3805" s="4">
        <v>3804</v>
      </c>
      <c r="B3805" s="4" t="s">
        <v>31</v>
      </c>
      <c r="C3805" s="4" t="s">
        <v>38</v>
      </c>
      <c r="D3805" s="4" t="s">
        <v>32</v>
      </c>
      <c r="E3805" s="4" t="s">
        <v>46</v>
      </c>
      <c r="F3805" s="10" t="s">
        <v>410</v>
      </c>
      <c r="G3805" s="11" t="s">
        <v>321</v>
      </c>
      <c r="H3805" s="4">
        <v>46</v>
      </c>
      <c r="I3805" s="12">
        <v>5020</v>
      </c>
      <c r="J3805" s="12">
        <v>230920</v>
      </c>
      <c r="K3805" s="12">
        <v>4152.21</v>
      </c>
      <c r="L3805" s="4">
        <v>565</v>
      </c>
      <c r="M3805" s="4" t="s">
        <v>35</v>
      </c>
      <c r="N3805" s="4" t="str" cm="1">
        <f t="array" ref="N3805">_xlfn.SWITCH(E3805,"Delhi","North","Chennai","South","Hyderabad","South","Mumbai","Central","Bangalore","South")</f>
        <v>South</v>
      </c>
      <c r="O3805" s="12">
        <v>17695.580000000002</v>
      </c>
      <c r="P3805" s="4">
        <f>Table1[[#This Row],[Delivery_Date]]-Table1[[#This Row],[Order_Date]]</f>
        <v>15</v>
      </c>
      <c r="Q3805" s="4" t="str">
        <f>IF(Table1[[#This Row],[Delivery delay days]]&gt;5,"delay","on time")</f>
        <v>delay</v>
      </c>
      <c r="R3805" s="10">
        <f>DATEVALUE(Table1[[#This Row],[Delivery_Date]])</f>
        <v>45085</v>
      </c>
      <c r="S3805" s="10">
        <f>DATEVALUE(Table1[[#This Row],[Order_Date]])</f>
        <v>45070</v>
      </c>
      <c r="T3805" s="4" t="str" cm="1">
        <f t="array" ref="T3805">_xlfn.IFS(Table1[[#This Row],[Inventory_Level]]&lt;=200,"low",Table1[[#This Row],[Inventory_Level]]&gt;=700,"high",Table1[[#This Row],[Inventory_Level]]&gt;200,"medium")</f>
        <v>medium</v>
      </c>
    </row>
    <row r="3806" spans="1:20" x14ac:dyDescent="0.35">
      <c r="A3806" s="4">
        <v>3805</v>
      </c>
      <c r="B3806" s="4" t="s">
        <v>51</v>
      </c>
      <c r="C3806" s="4" t="s">
        <v>38</v>
      </c>
      <c r="D3806" s="4" t="s">
        <v>32</v>
      </c>
      <c r="E3806" s="4" t="s">
        <v>18</v>
      </c>
      <c r="F3806" s="10" t="s">
        <v>356</v>
      </c>
      <c r="G3806" s="11" t="s">
        <v>170</v>
      </c>
      <c r="H3806" s="4">
        <v>53</v>
      </c>
      <c r="I3806" s="12">
        <v>6658.12</v>
      </c>
      <c r="J3806" s="12">
        <v>352880.36</v>
      </c>
      <c r="K3806" s="12">
        <v>4938.28</v>
      </c>
      <c r="L3806" s="4">
        <v>568</v>
      </c>
      <c r="M3806" s="4" t="s">
        <v>21</v>
      </c>
      <c r="N3806" s="4" t="str" cm="1">
        <f t="array" ref="N3806">_xlfn.SWITCH(E3806,"Delhi","North","Chennai","South","Hyderabad","South","Mumbai","Central","Bangalore","South")</f>
        <v>North</v>
      </c>
      <c r="O3806" s="12">
        <v>77242.81</v>
      </c>
      <c r="P3806" s="4">
        <f>Table1[[#This Row],[Delivery_Date]]-Table1[[#This Row],[Order_Date]]</f>
        <v>2</v>
      </c>
      <c r="Q3806" s="4" t="str">
        <f>IF(Table1[[#This Row],[Delivery delay days]]&gt;5,"delay","on time")</f>
        <v>on time</v>
      </c>
      <c r="R3806" s="10">
        <f>DATEVALUE(Table1[[#This Row],[Delivery_Date]])</f>
        <v>45128</v>
      </c>
      <c r="S3806" s="10">
        <f>DATEVALUE(Table1[[#This Row],[Order_Date]])</f>
        <v>45126</v>
      </c>
      <c r="T3806" s="4" t="str" cm="1">
        <f t="array" ref="T3806">_xlfn.IFS(Table1[[#This Row],[Inventory_Level]]&lt;=200,"low",Table1[[#This Row],[Inventory_Level]]&gt;=700,"high",Table1[[#This Row],[Inventory_Level]]&gt;200,"medium")</f>
        <v>medium</v>
      </c>
    </row>
    <row r="3807" spans="1:20" x14ac:dyDescent="0.35">
      <c r="A3807" s="4">
        <v>3806</v>
      </c>
      <c r="B3807" s="4" t="s">
        <v>31</v>
      </c>
      <c r="C3807" s="4" t="s">
        <v>24</v>
      </c>
      <c r="D3807" s="4" t="s">
        <v>17</v>
      </c>
      <c r="E3807" s="4" t="s">
        <v>18</v>
      </c>
      <c r="F3807" s="10" t="s">
        <v>146</v>
      </c>
      <c r="G3807" s="11" t="s">
        <v>143</v>
      </c>
      <c r="H3807" s="4">
        <v>93</v>
      </c>
      <c r="I3807" s="12">
        <v>7482.75</v>
      </c>
      <c r="J3807" s="12">
        <v>695895.75</v>
      </c>
      <c r="K3807" s="12">
        <v>3827.66</v>
      </c>
      <c r="L3807" s="4">
        <v>719</v>
      </c>
      <c r="M3807" s="4" t="s">
        <v>29</v>
      </c>
      <c r="N3807" s="4" t="str" cm="1">
        <f t="array" ref="N3807">_xlfn.SWITCH(E3807,"Delhi","North","Chennai","South","Hyderabad","South","Mumbai","Central","Bangalore","South")</f>
        <v>North</v>
      </c>
      <c r="O3807" s="12">
        <v>129568.77</v>
      </c>
      <c r="P3807" s="4">
        <f>Table1[[#This Row],[Delivery_Date]]-Table1[[#This Row],[Order_Date]]</f>
        <v>2</v>
      </c>
      <c r="Q3807" s="4" t="str">
        <f>IF(Table1[[#This Row],[Delivery delay days]]&gt;5,"delay","on time")</f>
        <v>on time</v>
      </c>
      <c r="R3807" s="10">
        <f>DATEVALUE(Table1[[#This Row],[Delivery_Date]])</f>
        <v>45202</v>
      </c>
      <c r="S3807" s="10">
        <f>DATEVALUE(Table1[[#This Row],[Order_Date]])</f>
        <v>45200</v>
      </c>
      <c r="T3807" s="4" t="str" cm="1">
        <f t="array" ref="T3807">_xlfn.IFS(Table1[[#This Row],[Inventory_Level]]&lt;=200,"low",Table1[[#This Row],[Inventory_Level]]&gt;=700,"high",Table1[[#This Row],[Inventory_Level]]&gt;200,"medium")</f>
        <v>high</v>
      </c>
    </row>
    <row r="3808" spans="1:20" x14ac:dyDescent="0.35">
      <c r="A3808" s="4">
        <v>3807</v>
      </c>
      <c r="B3808" s="4" t="s">
        <v>15</v>
      </c>
      <c r="C3808" s="4" t="s">
        <v>16</v>
      </c>
      <c r="D3808" s="4" t="s">
        <v>45</v>
      </c>
      <c r="E3808" s="4" t="s">
        <v>18</v>
      </c>
      <c r="F3808" s="10" t="s">
        <v>374</v>
      </c>
      <c r="G3808" s="11" t="s">
        <v>96</v>
      </c>
      <c r="H3808" s="4">
        <v>40</v>
      </c>
      <c r="I3808" s="12">
        <v>11726.27</v>
      </c>
      <c r="J3808" s="12">
        <v>469050.8</v>
      </c>
      <c r="K3808" s="12">
        <v>3802.6</v>
      </c>
      <c r="L3808" s="4">
        <v>190</v>
      </c>
      <c r="M3808" s="4" t="s">
        <v>29</v>
      </c>
      <c r="N3808" s="4" t="str" cm="1">
        <f t="array" ref="N3808">_xlfn.SWITCH(E3808,"Delhi","North","Chennai","South","Hyderabad","South","Mumbai","Central","Bangalore","South")</f>
        <v>North</v>
      </c>
      <c r="O3808" s="12">
        <v>46803.35</v>
      </c>
      <c r="P3808" s="4">
        <f>Table1[[#This Row],[Delivery_Date]]-Table1[[#This Row],[Order_Date]]</f>
        <v>4</v>
      </c>
      <c r="Q3808" s="4" t="str">
        <f>IF(Table1[[#This Row],[Delivery delay days]]&gt;5,"delay","on time")</f>
        <v>on time</v>
      </c>
      <c r="R3808" s="10">
        <f>DATEVALUE(Table1[[#This Row],[Delivery_Date]])</f>
        <v>45256</v>
      </c>
      <c r="S3808" s="10">
        <f>DATEVALUE(Table1[[#This Row],[Order_Date]])</f>
        <v>45252</v>
      </c>
      <c r="T3808" s="4" t="str" cm="1">
        <f t="array" ref="T3808">_xlfn.IFS(Table1[[#This Row],[Inventory_Level]]&lt;=200,"low",Table1[[#This Row],[Inventory_Level]]&gt;=700,"high",Table1[[#This Row],[Inventory_Level]]&gt;200,"medium")</f>
        <v>low</v>
      </c>
    </row>
    <row r="3809" spans="1:20" x14ac:dyDescent="0.35">
      <c r="A3809" s="4">
        <v>3808</v>
      </c>
      <c r="B3809" s="4" t="s">
        <v>65</v>
      </c>
      <c r="C3809" s="4" t="s">
        <v>38</v>
      </c>
      <c r="D3809" s="4" t="s">
        <v>45</v>
      </c>
      <c r="E3809" s="4" t="s">
        <v>52</v>
      </c>
      <c r="F3809" s="10" t="s">
        <v>63</v>
      </c>
      <c r="G3809" s="11" t="s">
        <v>346</v>
      </c>
      <c r="H3809" s="4">
        <v>64</v>
      </c>
      <c r="I3809" s="12">
        <v>47886.82</v>
      </c>
      <c r="J3809" s="12">
        <v>3064756.48</v>
      </c>
      <c r="K3809" s="12">
        <v>2813.07</v>
      </c>
      <c r="L3809" s="4">
        <v>409</v>
      </c>
      <c r="M3809" s="4" t="s">
        <v>21</v>
      </c>
      <c r="N3809" s="4" t="str" cm="1">
        <f t="array" ref="N3809">_xlfn.SWITCH(E3809,"Delhi","North","Chennai","South","Hyderabad","South","Mumbai","Central","Bangalore","South")</f>
        <v>Central</v>
      </c>
      <c r="O3809" s="12">
        <v>668312.6</v>
      </c>
      <c r="P3809" s="4">
        <f>Table1[[#This Row],[Delivery_Date]]-Table1[[#This Row],[Order_Date]]</f>
        <v>4</v>
      </c>
      <c r="Q3809" s="4" t="str">
        <f>IF(Table1[[#This Row],[Delivery delay days]]&gt;5,"delay","on time")</f>
        <v>on time</v>
      </c>
      <c r="R3809" s="10">
        <f>DATEVALUE(Table1[[#This Row],[Delivery_Date]])</f>
        <v>45086</v>
      </c>
      <c r="S3809" s="10">
        <f>DATEVALUE(Table1[[#This Row],[Order_Date]])</f>
        <v>45082</v>
      </c>
      <c r="T3809" s="4" t="str" cm="1">
        <f t="array" ref="T3809">_xlfn.IFS(Table1[[#This Row],[Inventory_Level]]&lt;=200,"low",Table1[[#This Row],[Inventory_Level]]&gt;=700,"high",Table1[[#This Row],[Inventory_Level]]&gt;200,"medium")</f>
        <v>medium</v>
      </c>
    </row>
    <row r="3810" spans="1:20" x14ac:dyDescent="0.35">
      <c r="A3810" s="4">
        <v>3809</v>
      </c>
      <c r="B3810" s="4" t="s">
        <v>23</v>
      </c>
      <c r="C3810" s="4" t="s">
        <v>24</v>
      </c>
      <c r="D3810" s="4" t="s">
        <v>39</v>
      </c>
      <c r="E3810" s="4" t="s">
        <v>26</v>
      </c>
      <c r="F3810" s="10" t="s">
        <v>90</v>
      </c>
      <c r="G3810" s="11" t="s">
        <v>265</v>
      </c>
      <c r="H3810" s="4">
        <v>87</v>
      </c>
      <c r="I3810" s="12">
        <v>48992.26</v>
      </c>
      <c r="J3810" s="12">
        <v>4262326.62</v>
      </c>
      <c r="K3810" s="12">
        <v>2265.66</v>
      </c>
      <c r="L3810" s="4">
        <v>58</v>
      </c>
      <c r="M3810" s="4" t="s">
        <v>21</v>
      </c>
      <c r="N3810" s="4" t="str" cm="1">
        <f t="array" ref="N3810">_xlfn.SWITCH(E3810,"Delhi","North","Chennai","South","Hyderabad","South","Mumbai","Central","Bangalore","South")</f>
        <v>South</v>
      </c>
      <c r="O3810" s="12">
        <v>774297.82</v>
      </c>
      <c r="P3810" s="4">
        <f>Table1[[#This Row],[Delivery_Date]]-Table1[[#This Row],[Order_Date]]</f>
        <v>6</v>
      </c>
      <c r="Q3810" s="4" t="str">
        <f>IF(Table1[[#This Row],[Delivery delay days]]&gt;5,"delay","on time")</f>
        <v>delay</v>
      </c>
      <c r="R3810" s="10">
        <f>DATEVALUE(Table1[[#This Row],[Delivery_Date]])</f>
        <v>45154</v>
      </c>
      <c r="S3810" s="10">
        <f>DATEVALUE(Table1[[#This Row],[Order_Date]])</f>
        <v>45148</v>
      </c>
      <c r="T3810" s="4" t="str" cm="1">
        <f t="array" ref="T3810">_xlfn.IFS(Table1[[#This Row],[Inventory_Level]]&lt;=200,"low",Table1[[#This Row],[Inventory_Level]]&gt;=700,"high",Table1[[#This Row],[Inventory_Level]]&gt;200,"medium")</f>
        <v>low</v>
      </c>
    </row>
    <row r="3811" spans="1:20" x14ac:dyDescent="0.35">
      <c r="A3811" s="4">
        <v>3810</v>
      </c>
      <c r="B3811" s="4" t="s">
        <v>15</v>
      </c>
      <c r="C3811" s="4" t="s">
        <v>24</v>
      </c>
      <c r="D3811" s="4" t="s">
        <v>32</v>
      </c>
      <c r="E3811" s="4" t="s">
        <v>26</v>
      </c>
      <c r="F3811" s="10" t="s">
        <v>66</v>
      </c>
      <c r="G3811" s="11" t="s">
        <v>113</v>
      </c>
      <c r="H3811" s="4">
        <v>92</v>
      </c>
      <c r="I3811" s="12">
        <v>20706.77</v>
      </c>
      <c r="J3811" s="12">
        <v>1905022.84</v>
      </c>
      <c r="K3811" s="12">
        <v>2952.93</v>
      </c>
      <c r="L3811" s="4">
        <v>111</v>
      </c>
      <c r="M3811" s="4" t="s">
        <v>29</v>
      </c>
      <c r="N3811" s="4" t="str" cm="1">
        <f t="array" ref="N3811">_xlfn.SWITCH(E3811,"Delhi","North","Chennai","South","Hyderabad","South","Mumbai","Central","Bangalore","South")</f>
        <v>South</v>
      </c>
      <c r="O3811" s="12">
        <v>389272.75</v>
      </c>
      <c r="P3811" s="4">
        <f>Table1[[#This Row],[Delivery_Date]]-Table1[[#This Row],[Order_Date]]</f>
        <v>6</v>
      </c>
      <c r="Q3811" s="4" t="str">
        <f>IF(Table1[[#This Row],[Delivery delay days]]&gt;5,"delay","on time")</f>
        <v>delay</v>
      </c>
      <c r="R3811" s="10">
        <f>DATEVALUE(Table1[[#This Row],[Delivery_Date]])</f>
        <v>45175</v>
      </c>
      <c r="S3811" s="10">
        <f>DATEVALUE(Table1[[#This Row],[Order_Date]])</f>
        <v>45169</v>
      </c>
      <c r="T3811" s="4" t="str" cm="1">
        <f t="array" ref="T3811">_xlfn.IFS(Table1[[#This Row],[Inventory_Level]]&lt;=200,"low",Table1[[#This Row],[Inventory_Level]]&gt;=700,"high",Table1[[#This Row],[Inventory_Level]]&gt;200,"medium")</f>
        <v>low</v>
      </c>
    </row>
    <row r="3812" spans="1:20" x14ac:dyDescent="0.35">
      <c r="A3812" s="4">
        <v>3811</v>
      </c>
      <c r="B3812" s="4" t="s">
        <v>23</v>
      </c>
      <c r="C3812" s="4" t="s">
        <v>24</v>
      </c>
      <c r="D3812" s="4" t="s">
        <v>45</v>
      </c>
      <c r="E3812" s="4" t="s">
        <v>46</v>
      </c>
      <c r="F3812" s="10" t="s">
        <v>298</v>
      </c>
      <c r="G3812" s="11" t="s">
        <v>282</v>
      </c>
      <c r="H3812" s="4">
        <v>4</v>
      </c>
      <c r="I3812" s="12">
        <v>11379.1</v>
      </c>
      <c r="J3812" s="12">
        <v>45516.4</v>
      </c>
      <c r="K3812" s="12">
        <v>4857.21</v>
      </c>
      <c r="L3812" s="4">
        <v>771</v>
      </c>
      <c r="M3812" s="4" t="s">
        <v>35</v>
      </c>
      <c r="N3812" s="4" t="str" cm="1">
        <f t="array" ref="N3812">_xlfn.SWITCH(E3812,"Delhi","North","Chennai","South","Hyderabad","South","Mumbai","Central","Bangalore","South")</f>
        <v>South</v>
      </c>
      <c r="O3812" s="12">
        <v>11203.47</v>
      </c>
      <c r="P3812" s="4">
        <f>Table1[[#This Row],[Delivery_Date]]-Table1[[#This Row],[Order_Date]]</f>
        <v>6</v>
      </c>
      <c r="Q3812" s="4" t="str">
        <f>IF(Table1[[#This Row],[Delivery delay days]]&gt;5,"delay","on time")</f>
        <v>delay</v>
      </c>
      <c r="R3812" s="10">
        <f>DATEVALUE(Table1[[#This Row],[Delivery_Date]])</f>
        <v>45078</v>
      </c>
      <c r="S3812" s="10">
        <f>DATEVALUE(Table1[[#This Row],[Order_Date]])</f>
        <v>45072</v>
      </c>
      <c r="T3812" s="4" t="str" cm="1">
        <f t="array" ref="T3812">_xlfn.IFS(Table1[[#This Row],[Inventory_Level]]&lt;=200,"low",Table1[[#This Row],[Inventory_Level]]&gt;=700,"high",Table1[[#This Row],[Inventory_Level]]&gt;200,"medium")</f>
        <v>high</v>
      </c>
    </row>
    <row r="3813" spans="1:20" x14ac:dyDescent="0.35">
      <c r="A3813" s="4">
        <v>3812</v>
      </c>
      <c r="B3813" s="4" t="s">
        <v>59</v>
      </c>
      <c r="C3813" s="4" t="s">
        <v>38</v>
      </c>
      <c r="D3813" s="4" t="s">
        <v>32</v>
      </c>
      <c r="E3813" s="4" t="s">
        <v>26</v>
      </c>
      <c r="F3813" s="10" t="s">
        <v>297</v>
      </c>
      <c r="G3813" s="11" t="s">
        <v>314</v>
      </c>
      <c r="H3813" s="4">
        <v>69</v>
      </c>
      <c r="I3813" s="12">
        <v>42348.78</v>
      </c>
      <c r="J3813" s="12">
        <v>2922065.82</v>
      </c>
      <c r="K3813" s="12">
        <v>1926.24</v>
      </c>
      <c r="L3813" s="4">
        <v>541</v>
      </c>
      <c r="M3813" s="4" t="s">
        <v>21</v>
      </c>
      <c r="N3813" s="4" t="str" cm="1">
        <f t="array" ref="N3813">_xlfn.SWITCH(E3813,"Delhi","North","Chennai","South","Hyderabad","South","Mumbai","Central","Bangalore","South")</f>
        <v>South</v>
      </c>
      <c r="O3813" s="12">
        <v>698431.09</v>
      </c>
      <c r="P3813" s="4">
        <f>Table1[[#This Row],[Delivery_Date]]-Table1[[#This Row],[Order_Date]]</f>
        <v>15</v>
      </c>
      <c r="Q3813" s="4" t="str">
        <f>IF(Table1[[#This Row],[Delivery delay days]]&gt;5,"delay","on time")</f>
        <v>delay</v>
      </c>
      <c r="R3813" s="10">
        <f>DATEVALUE(Table1[[#This Row],[Delivery_Date]])</f>
        <v>45108</v>
      </c>
      <c r="S3813" s="10">
        <f>DATEVALUE(Table1[[#This Row],[Order_Date]])</f>
        <v>45093</v>
      </c>
      <c r="T3813" s="4" t="str" cm="1">
        <f t="array" ref="T3813">_xlfn.IFS(Table1[[#This Row],[Inventory_Level]]&lt;=200,"low",Table1[[#This Row],[Inventory_Level]]&gt;=700,"high",Table1[[#This Row],[Inventory_Level]]&gt;200,"medium")</f>
        <v>medium</v>
      </c>
    </row>
    <row r="3814" spans="1:20" x14ac:dyDescent="0.35">
      <c r="A3814" s="4">
        <v>3813</v>
      </c>
      <c r="B3814" s="4" t="s">
        <v>59</v>
      </c>
      <c r="C3814" s="4" t="s">
        <v>16</v>
      </c>
      <c r="D3814" s="4" t="s">
        <v>45</v>
      </c>
      <c r="E3814" s="4" t="s">
        <v>46</v>
      </c>
      <c r="F3814" s="10" t="s">
        <v>318</v>
      </c>
      <c r="G3814" s="11" t="s">
        <v>235</v>
      </c>
      <c r="H3814" s="4">
        <v>5</v>
      </c>
      <c r="I3814" s="12">
        <v>33210.44</v>
      </c>
      <c r="J3814" s="12">
        <v>166052.20000000001</v>
      </c>
      <c r="K3814" s="12">
        <v>1428.21</v>
      </c>
      <c r="L3814" s="4">
        <v>207</v>
      </c>
      <c r="M3814" s="4" t="s">
        <v>42</v>
      </c>
      <c r="N3814" s="4" t="str" cm="1">
        <f t="array" ref="N3814">_xlfn.SWITCH(E3814,"Delhi","North","Chennai","South","Hyderabad","South","Mumbai","Central","Bangalore","South")</f>
        <v>South</v>
      </c>
      <c r="O3814" s="12">
        <v>14420.18</v>
      </c>
      <c r="P3814" s="4">
        <f>Table1[[#This Row],[Delivery_Date]]-Table1[[#This Row],[Order_Date]]</f>
        <v>11</v>
      </c>
      <c r="Q3814" s="4" t="str">
        <f>IF(Table1[[#This Row],[Delivery delay days]]&gt;5,"delay","on time")</f>
        <v>delay</v>
      </c>
      <c r="R3814" s="10">
        <f>DATEVALUE(Table1[[#This Row],[Delivery_Date]])</f>
        <v>45068</v>
      </c>
      <c r="S3814" s="10">
        <f>DATEVALUE(Table1[[#This Row],[Order_Date]])</f>
        <v>45057</v>
      </c>
      <c r="T3814" s="4" t="str" cm="1">
        <f t="array" ref="T3814">_xlfn.IFS(Table1[[#This Row],[Inventory_Level]]&lt;=200,"low",Table1[[#This Row],[Inventory_Level]]&gt;=700,"high",Table1[[#This Row],[Inventory_Level]]&gt;200,"medium")</f>
        <v>medium</v>
      </c>
    </row>
    <row r="3815" spans="1:20" x14ac:dyDescent="0.35">
      <c r="A3815" s="4">
        <v>3814</v>
      </c>
      <c r="B3815" s="4" t="s">
        <v>65</v>
      </c>
      <c r="C3815" s="4" t="s">
        <v>38</v>
      </c>
      <c r="D3815" s="4" t="s">
        <v>32</v>
      </c>
      <c r="E3815" s="4" t="s">
        <v>60</v>
      </c>
      <c r="F3815" s="10" t="s">
        <v>343</v>
      </c>
      <c r="G3815" s="11" t="s">
        <v>158</v>
      </c>
      <c r="H3815" s="4">
        <v>13</v>
      </c>
      <c r="I3815" s="12">
        <v>29304.39</v>
      </c>
      <c r="J3815" s="12">
        <v>380957.07</v>
      </c>
      <c r="K3815" s="12">
        <v>2256.13</v>
      </c>
      <c r="L3815" s="4">
        <v>308</v>
      </c>
      <c r="M3815" s="4" t="s">
        <v>29</v>
      </c>
      <c r="N3815" s="4" t="str" cm="1">
        <f t="array" ref="N3815">_xlfn.SWITCH(E3815,"Delhi","North","Chennai","South","Hyderabad","South","Mumbai","Central","Bangalore","South")</f>
        <v>South</v>
      </c>
      <c r="O3815" s="12">
        <v>36426.67</v>
      </c>
      <c r="P3815" s="4">
        <f>Table1[[#This Row],[Delivery_Date]]-Table1[[#This Row],[Order_Date]]</f>
        <v>9</v>
      </c>
      <c r="Q3815" s="4" t="str">
        <f>IF(Table1[[#This Row],[Delivery delay days]]&gt;5,"delay","on time")</f>
        <v>delay</v>
      </c>
      <c r="R3815" s="10">
        <f>DATEVALUE(Table1[[#This Row],[Delivery_Date]])</f>
        <v>44978</v>
      </c>
      <c r="S3815" s="10">
        <f>DATEVALUE(Table1[[#This Row],[Order_Date]])</f>
        <v>44969</v>
      </c>
      <c r="T3815" s="4" t="str" cm="1">
        <f t="array" ref="T3815">_xlfn.IFS(Table1[[#This Row],[Inventory_Level]]&lt;=200,"low",Table1[[#This Row],[Inventory_Level]]&gt;=700,"high",Table1[[#This Row],[Inventory_Level]]&gt;200,"medium")</f>
        <v>medium</v>
      </c>
    </row>
    <row r="3816" spans="1:20" x14ac:dyDescent="0.35">
      <c r="A3816" s="4">
        <v>3815</v>
      </c>
      <c r="B3816" s="4" t="s">
        <v>31</v>
      </c>
      <c r="C3816" s="4" t="s">
        <v>38</v>
      </c>
      <c r="D3816" s="4" t="s">
        <v>17</v>
      </c>
      <c r="E3816" s="4" t="s">
        <v>26</v>
      </c>
      <c r="F3816" s="10" t="s">
        <v>164</v>
      </c>
      <c r="G3816" s="11" t="s">
        <v>122</v>
      </c>
      <c r="H3816" s="4">
        <v>41</v>
      </c>
      <c r="I3816" s="12">
        <v>42722.15</v>
      </c>
      <c r="J3816" s="12">
        <v>1751608.15</v>
      </c>
      <c r="K3816" s="12">
        <v>3073.53</v>
      </c>
      <c r="L3816" s="4">
        <v>65</v>
      </c>
      <c r="M3816" s="4" t="s">
        <v>35</v>
      </c>
      <c r="N3816" s="4" t="str" cm="1">
        <f t="array" ref="N3816">_xlfn.SWITCH(E3816,"Delhi","North","Chennai","South","Hyderabad","South","Mumbai","Central","Bangalore","South")</f>
        <v>South</v>
      </c>
      <c r="O3816" s="12">
        <v>242237.07</v>
      </c>
      <c r="P3816" s="4">
        <f>Table1[[#This Row],[Delivery_Date]]-Table1[[#This Row],[Order_Date]]</f>
        <v>2</v>
      </c>
      <c r="Q3816" s="4" t="str">
        <f>IF(Table1[[#This Row],[Delivery delay days]]&gt;5,"delay","on time")</f>
        <v>on time</v>
      </c>
      <c r="R3816" s="10">
        <f>DATEVALUE(Table1[[#This Row],[Delivery_Date]])</f>
        <v>45228</v>
      </c>
      <c r="S3816" s="10">
        <f>DATEVALUE(Table1[[#This Row],[Order_Date]])</f>
        <v>45226</v>
      </c>
      <c r="T3816" s="4" t="str" cm="1">
        <f t="array" ref="T3816">_xlfn.IFS(Table1[[#This Row],[Inventory_Level]]&lt;=200,"low",Table1[[#This Row],[Inventory_Level]]&gt;=700,"high",Table1[[#This Row],[Inventory_Level]]&gt;200,"medium")</f>
        <v>low</v>
      </c>
    </row>
    <row r="3817" spans="1:20" x14ac:dyDescent="0.35">
      <c r="A3817" s="4">
        <v>3816</v>
      </c>
      <c r="B3817" s="4" t="s">
        <v>15</v>
      </c>
      <c r="C3817" s="4" t="s">
        <v>38</v>
      </c>
      <c r="D3817" s="4" t="s">
        <v>32</v>
      </c>
      <c r="E3817" s="4" t="s">
        <v>60</v>
      </c>
      <c r="F3817" s="10" t="s">
        <v>129</v>
      </c>
      <c r="G3817" s="11" t="s">
        <v>83</v>
      </c>
      <c r="H3817" s="4">
        <v>10</v>
      </c>
      <c r="I3817" s="12">
        <v>41870.83</v>
      </c>
      <c r="J3817" s="12">
        <v>418708.3</v>
      </c>
      <c r="K3817" s="12">
        <v>2624.74</v>
      </c>
      <c r="L3817" s="4">
        <v>95</v>
      </c>
      <c r="M3817" s="4" t="s">
        <v>35</v>
      </c>
      <c r="N3817" s="4" t="str" cm="1">
        <f t="array" ref="N3817">_xlfn.SWITCH(E3817,"Delhi","North","Chennai","South","Hyderabad","South","Mumbai","Central","Bangalore","South")</f>
        <v>South</v>
      </c>
      <c r="O3817" s="12">
        <v>60254.09</v>
      </c>
      <c r="P3817" s="4">
        <f>Table1[[#This Row],[Delivery_Date]]-Table1[[#This Row],[Order_Date]]</f>
        <v>14</v>
      </c>
      <c r="Q3817" s="4" t="str">
        <f>IF(Table1[[#This Row],[Delivery delay days]]&gt;5,"delay","on time")</f>
        <v>delay</v>
      </c>
      <c r="R3817" s="10">
        <f>DATEVALUE(Table1[[#This Row],[Delivery_Date]])</f>
        <v>45182</v>
      </c>
      <c r="S3817" s="10">
        <f>DATEVALUE(Table1[[#This Row],[Order_Date]])</f>
        <v>45168</v>
      </c>
      <c r="T3817" s="4" t="str" cm="1">
        <f t="array" ref="T3817">_xlfn.IFS(Table1[[#This Row],[Inventory_Level]]&lt;=200,"low",Table1[[#This Row],[Inventory_Level]]&gt;=700,"high",Table1[[#This Row],[Inventory_Level]]&gt;200,"medium")</f>
        <v>low</v>
      </c>
    </row>
    <row r="3818" spans="1:20" x14ac:dyDescent="0.35">
      <c r="A3818" s="4">
        <v>3817</v>
      </c>
      <c r="B3818" s="4" t="s">
        <v>65</v>
      </c>
      <c r="C3818" s="4" t="s">
        <v>38</v>
      </c>
      <c r="D3818" s="4" t="s">
        <v>32</v>
      </c>
      <c r="E3818" s="4" t="s">
        <v>26</v>
      </c>
      <c r="F3818" s="10" t="s">
        <v>374</v>
      </c>
      <c r="G3818" s="11" t="s">
        <v>106</v>
      </c>
      <c r="H3818" s="4">
        <v>59</v>
      </c>
      <c r="I3818" s="12">
        <v>21259.77</v>
      </c>
      <c r="J3818" s="12">
        <v>1254326.43</v>
      </c>
      <c r="K3818" s="12">
        <v>817.09</v>
      </c>
      <c r="L3818" s="4">
        <v>366</v>
      </c>
      <c r="M3818" s="4" t="s">
        <v>42</v>
      </c>
      <c r="N3818" s="4" t="str" cm="1">
        <f t="array" ref="N3818">_xlfn.SWITCH(E3818,"Delhi","North","Chennai","South","Hyderabad","South","Mumbai","Central","Bangalore","South")</f>
        <v>South</v>
      </c>
      <c r="O3818" s="12">
        <v>102383.38</v>
      </c>
      <c r="P3818" s="4">
        <f>Table1[[#This Row],[Delivery_Date]]-Table1[[#This Row],[Order_Date]]</f>
        <v>14</v>
      </c>
      <c r="Q3818" s="4" t="str">
        <f>IF(Table1[[#This Row],[Delivery delay days]]&gt;5,"delay","on time")</f>
        <v>delay</v>
      </c>
      <c r="R3818" s="10">
        <f>DATEVALUE(Table1[[#This Row],[Delivery_Date]])</f>
        <v>45266</v>
      </c>
      <c r="S3818" s="10">
        <f>DATEVALUE(Table1[[#This Row],[Order_Date]])</f>
        <v>45252</v>
      </c>
      <c r="T3818" s="4" t="str" cm="1">
        <f t="array" ref="T3818">_xlfn.IFS(Table1[[#This Row],[Inventory_Level]]&lt;=200,"low",Table1[[#This Row],[Inventory_Level]]&gt;=700,"high",Table1[[#This Row],[Inventory_Level]]&gt;200,"medium")</f>
        <v>medium</v>
      </c>
    </row>
    <row r="3819" spans="1:20" x14ac:dyDescent="0.35">
      <c r="A3819" s="4">
        <v>3818</v>
      </c>
      <c r="B3819" s="4" t="s">
        <v>37</v>
      </c>
      <c r="C3819" s="4" t="s">
        <v>24</v>
      </c>
      <c r="D3819" s="4" t="s">
        <v>25</v>
      </c>
      <c r="E3819" s="4" t="s">
        <v>52</v>
      </c>
      <c r="F3819" s="10" t="s">
        <v>395</v>
      </c>
      <c r="G3819" s="11" t="s">
        <v>249</v>
      </c>
      <c r="H3819" s="4">
        <v>65</v>
      </c>
      <c r="I3819" s="12">
        <v>23098.06</v>
      </c>
      <c r="J3819" s="12">
        <v>1501373.9</v>
      </c>
      <c r="K3819" s="12">
        <v>1593.4</v>
      </c>
      <c r="L3819" s="4">
        <v>54</v>
      </c>
      <c r="M3819" s="4" t="s">
        <v>29</v>
      </c>
      <c r="N3819" s="4" t="str" cm="1">
        <f t="array" ref="N3819">_xlfn.SWITCH(E3819,"Delhi","North","Chennai","South","Hyderabad","South","Mumbai","Central","Bangalore","South")</f>
        <v>Central</v>
      </c>
      <c r="O3819" s="12">
        <v>202268.59</v>
      </c>
      <c r="P3819" s="4">
        <f>Table1[[#This Row],[Delivery_Date]]-Table1[[#This Row],[Order_Date]]</f>
        <v>9</v>
      </c>
      <c r="Q3819" s="4" t="str">
        <f>IF(Table1[[#This Row],[Delivery delay days]]&gt;5,"delay","on time")</f>
        <v>delay</v>
      </c>
      <c r="R3819" s="10">
        <f>DATEVALUE(Table1[[#This Row],[Delivery_Date]])</f>
        <v>45021</v>
      </c>
      <c r="S3819" s="10">
        <f>DATEVALUE(Table1[[#This Row],[Order_Date]])</f>
        <v>45012</v>
      </c>
      <c r="T3819" s="4" t="str" cm="1">
        <f t="array" ref="T3819">_xlfn.IFS(Table1[[#This Row],[Inventory_Level]]&lt;=200,"low",Table1[[#This Row],[Inventory_Level]]&gt;=700,"high",Table1[[#This Row],[Inventory_Level]]&gt;200,"medium")</f>
        <v>low</v>
      </c>
    </row>
    <row r="3820" spans="1:20" x14ac:dyDescent="0.35">
      <c r="A3820" s="4">
        <v>3819</v>
      </c>
      <c r="B3820" s="4" t="s">
        <v>15</v>
      </c>
      <c r="C3820" s="4" t="s">
        <v>24</v>
      </c>
      <c r="D3820" s="4" t="s">
        <v>17</v>
      </c>
      <c r="E3820" s="4" t="s">
        <v>18</v>
      </c>
      <c r="F3820" s="10" t="s">
        <v>126</v>
      </c>
      <c r="G3820" s="11" t="s">
        <v>317</v>
      </c>
      <c r="H3820" s="4">
        <v>36</v>
      </c>
      <c r="I3820" s="12">
        <v>37623.839999999997</v>
      </c>
      <c r="J3820" s="12">
        <v>1354458.24</v>
      </c>
      <c r="K3820" s="12">
        <v>1246.44</v>
      </c>
      <c r="L3820" s="4">
        <v>632</v>
      </c>
      <c r="M3820" s="4" t="s">
        <v>29</v>
      </c>
      <c r="N3820" s="4" t="str" cm="1">
        <f t="array" ref="N3820">_xlfn.SWITCH(E3820,"Delhi","North","Chennai","South","Hyderabad","South","Mumbai","Central","Bangalore","South")</f>
        <v>North</v>
      </c>
      <c r="O3820" s="12">
        <v>144150.73000000001</v>
      </c>
      <c r="P3820" s="4">
        <f>Table1[[#This Row],[Delivery_Date]]-Table1[[#This Row],[Order_Date]]</f>
        <v>6</v>
      </c>
      <c r="Q3820" s="4" t="str">
        <f>IF(Table1[[#This Row],[Delivery delay days]]&gt;5,"delay","on time")</f>
        <v>delay</v>
      </c>
      <c r="R3820" s="10">
        <f>DATEVALUE(Table1[[#This Row],[Delivery_Date]])</f>
        <v>44968</v>
      </c>
      <c r="S3820" s="10">
        <f>DATEVALUE(Table1[[#This Row],[Order_Date]])</f>
        <v>44962</v>
      </c>
      <c r="T3820" s="4" t="str" cm="1">
        <f t="array" ref="T3820">_xlfn.IFS(Table1[[#This Row],[Inventory_Level]]&lt;=200,"low",Table1[[#This Row],[Inventory_Level]]&gt;=700,"high",Table1[[#This Row],[Inventory_Level]]&gt;200,"medium")</f>
        <v>medium</v>
      </c>
    </row>
    <row r="3821" spans="1:20" x14ac:dyDescent="0.35">
      <c r="A3821" s="4">
        <v>3820</v>
      </c>
      <c r="B3821" s="4" t="s">
        <v>44</v>
      </c>
      <c r="C3821" s="4" t="s">
        <v>16</v>
      </c>
      <c r="D3821" s="4" t="s">
        <v>39</v>
      </c>
      <c r="E3821" s="4" t="s">
        <v>52</v>
      </c>
      <c r="F3821" s="10" t="s">
        <v>232</v>
      </c>
      <c r="G3821" s="11" t="s">
        <v>20</v>
      </c>
      <c r="H3821" s="4">
        <v>41</v>
      </c>
      <c r="I3821" s="12">
        <v>18316.28</v>
      </c>
      <c r="J3821" s="12">
        <v>750967.48</v>
      </c>
      <c r="K3821" s="12">
        <v>2853.06</v>
      </c>
      <c r="L3821" s="4">
        <v>753</v>
      </c>
      <c r="M3821" s="4" t="s">
        <v>21</v>
      </c>
      <c r="N3821" s="4" t="str" cm="1">
        <f t="array" ref="N3821">_xlfn.SWITCH(E3821,"Delhi","North","Chennai","South","Hyderabad","South","Mumbai","Central","Bangalore","South")</f>
        <v>Central</v>
      </c>
      <c r="O3821" s="12">
        <v>135635</v>
      </c>
      <c r="P3821" s="4">
        <f>Table1[[#This Row],[Delivery_Date]]-Table1[[#This Row],[Order_Date]]</f>
        <v>6</v>
      </c>
      <c r="Q3821" s="4" t="str">
        <f>IF(Table1[[#This Row],[Delivery delay days]]&gt;5,"delay","on time")</f>
        <v>delay</v>
      </c>
      <c r="R3821" s="10">
        <f>DATEVALUE(Table1[[#This Row],[Delivery_Date]])</f>
        <v>45198</v>
      </c>
      <c r="S3821" s="10">
        <f>DATEVALUE(Table1[[#This Row],[Order_Date]])</f>
        <v>45192</v>
      </c>
      <c r="T3821" s="4" t="str" cm="1">
        <f t="array" ref="T3821">_xlfn.IFS(Table1[[#This Row],[Inventory_Level]]&lt;=200,"low",Table1[[#This Row],[Inventory_Level]]&gt;=700,"high",Table1[[#This Row],[Inventory_Level]]&gt;200,"medium")</f>
        <v>high</v>
      </c>
    </row>
    <row r="3822" spans="1:20" x14ac:dyDescent="0.35">
      <c r="A3822" s="4">
        <v>3821</v>
      </c>
      <c r="B3822" s="4" t="s">
        <v>51</v>
      </c>
      <c r="C3822" s="4" t="s">
        <v>16</v>
      </c>
      <c r="D3822" s="4" t="s">
        <v>45</v>
      </c>
      <c r="E3822" s="4" t="s">
        <v>26</v>
      </c>
      <c r="F3822" s="10" t="s">
        <v>392</v>
      </c>
      <c r="G3822" s="11" t="s">
        <v>161</v>
      </c>
      <c r="H3822" s="4">
        <v>50</v>
      </c>
      <c r="I3822" s="12">
        <v>802.01</v>
      </c>
      <c r="J3822" s="12">
        <v>40100.5</v>
      </c>
      <c r="K3822" s="12">
        <v>735.36</v>
      </c>
      <c r="L3822" s="4">
        <v>918</v>
      </c>
      <c r="M3822" s="4" t="s">
        <v>29</v>
      </c>
      <c r="N3822" s="4" t="str" cm="1">
        <f t="array" ref="N3822">_xlfn.SWITCH(E3822,"Delhi","North","Chennai","South","Hyderabad","South","Mumbai","Central","Bangalore","South")</f>
        <v>South</v>
      </c>
      <c r="O3822" s="12">
        <v>4048.26</v>
      </c>
      <c r="P3822" s="4">
        <f>Table1[[#This Row],[Delivery_Date]]-Table1[[#This Row],[Order_Date]]</f>
        <v>7</v>
      </c>
      <c r="Q3822" s="4" t="str">
        <f>IF(Table1[[#This Row],[Delivery delay days]]&gt;5,"delay","on time")</f>
        <v>delay</v>
      </c>
      <c r="R3822" s="10">
        <f>DATEVALUE(Table1[[#This Row],[Delivery_Date]])</f>
        <v>45156</v>
      </c>
      <c r="S3822" s="10">
        <f>DATEVALUE(Table1[[#This Row],[Order_Date]])</f>
        <v>45149</v>
      </c>
      <c r="T3822" s="4" t="str" cm="1">
        <f t="array" ref="T3822">_xlfn.IFS(Table1[[#This Row],[Inventory_Level]]&lt;=200,"low",Table1[[#This Row],[Inventory_Level]]&gt;=700,"high",Table1[[#This Row],[Inventory_Level]]&gt;200,"medium")</f>
        <v>high</v>
      </c>
    </row>
    <row r="3823" spans="1:20" x14ac:dyDescent="0.35">
      <c r="A3823" s="4">
        <v>3822</v>
      </c>
      <c r="B3823" s="4" t="s">
        <v>59</v>
      </c>
      <c r="C3823" s="4" t="s">
        <v>38</v>
      </c>
      <c r="D3823" s="4" t="s">
        <v>45</v>
      </c>
      <c r="E3823" s="4" t="s">
        <v>52</v>
      </c>
      <c r="F3823" s="10" t="s">
        <v>352</v>
      </c>
      <c r="G3823" s="11" t="s">
        <v>372</v>
      </c>
      <c r="H3823" s="4">
        <v>63</v>
      </c>
      <c r="I3823" s="12">
        <v>37022.44</v>
      </c>
      <c r="J3823" s="12">
        <v>2332413.7200000002</v>
      </c>
      <c r="K3823" s="12">
        <v>2901.82</v>
      </c>
      <c r="L3823" s="4">
        <v>909</v>
      </c>
      <c r="M3823" s="4" t="s">
        <v>35</v>
      </c>
      <c r="N3823" s="4" t="str" cm="1">
        <f t="array" ref="N3823">_xlfn.SWITCH(E3823,"Delhi","North","Chennai","South","Hyderabad","South","Mumbai","Central","Bangalore","South")</f>
        <v>Central</v>
      </c>
      <c r="O3823" s="12">
        <v>549807.06999999995</v>
      </c>
      <c r="P3823" s="4">
        <f>Table1[[#This Row],[Delivery_Date]]-Table1[[#This Row],[Order_Date]]</f>
        <v>6</v>
      </c>
      <c r="Q3823" s="4" t="str">
        <f>IF(Table1[[#This Row],[Delivery delay days]]&gt;5,"delay","on time")</f>
        <v>delay</v>
      </c>
      <c r="R3823" s="10">
        <f>DATEVALUE(Table1[[#This Row],[Delivery_Date]])</f>
        <v>44956</v>
      </c>
      <c r="S3823" s="10">
        <f>DATEVALUE(Table1[[#This Row],[Order_Date]])</f>
        <v>44950</v>
      </c>
      <c r="T3823" s="4" t="str" cm="1">
        <f t="array" ref="T3823">_xlfn.IFS(Table1[[#This Row],[Inventory_Level]]&lt;=200,"low",Table1[[#This Row],[Inventory_Level]]&gt;=700,"high",Table1[[#This Row],[Inventory_Level]]&gt;200,"medium")</f>
        <v>high</v>
      </c>
    </row>
    <row r="3824" spans="1:20" x14ac:dyDescent="0.35">
      <c r="A3824" s="4">
        <v>3823</v>
      </c>
      <c r="B3824" s="4" t="s">
        <v>15</v>
      </c>
      <c r="C3824" s="4" t="s">
        <v>24</v>
      </c>
      <c r="D3824" s="4" t="s">
        <v>32</v>
      </c>
      <c r="E3824" s="4" t="s">
        <v>60</v>
      </c>
      <c r="F3824" s="10" t="s">
        <v>184</v>
      </c>
      <c r="G3824" s="11" t="s">
        <v>154</v>
      </c>
      <c r="H3824" s="4">
        <v>48</v>
      </c>
      <c r="I3824" s="12">
        <v>36454.080000000002</v>
      </c>
      <c r="J3824" s="12">
        <v>1749795.8400000001</v>
      </c>
      <c r="K3824" s="12">
        <v>4038.79</v>
      </c>
      <c r="L3824" s="4">
        <v>84</v>
      </c>
      <c r="M3824" s="4" t="s">
        <v>42</v>
      </c>
      <c r="N3824" s="4" t="str" cm="1">
        <f t="array" ref="N3824">_xlfn.SWITCH(E3824,"Delhi","North","Chennai","South","Hyderabad","South","Mumbai","Central","Bangalore","South")</f>
        <v>South</v>
      </c>
      <c r="O3824" s="12">
        <v>421739.25</v>
      </c>
      <c r="P3824" s="4">
        <f>Table1[[#This Row],[Delivery_Date]]-Table1[[#This Row],[Order_Date]]</f>
        <v>11</v>
      </c>
      <c r="Q3824" s="4" t="str">
        <f>IF(Table1[[#This Row],[Delivery delay days]]&gt;5,"delay","on time")</f>
        <v>delay</v>
      </c>
      <c r="R3824" s="10">
        <f>DATEVALUE(Table1[[#This Row],[Delivery_Date]])</f>
        <v>44955</v>
      </c>
      <c r="S3824" s="10">
        <f>DATEVALUE(Table1[[#This Row],[Order_Date]])</f>
        <v>44944</v>
      </c>
      <c r="T3824" s="4" t="str" cm="1">
        <f t="array" ref="T3824">_xlfn.IFS(Table1[[#This Row],[Inventory_Level]]&lt;=200,"low",Table1[[#This Row],[Inventory_Level]]&gt;=700,"high",Table1[[#This Row],[Inventory_Level]]&gt;200,"medium")</f>
        <v>low</v>
      </c>
    </row>
    <row r="3825" spans="1:20" x14ac:dyDescent="0.35">
      <c r="A3825" s="4">
        <v>3824</v>
      </c>
      <c r="B3825" s="4" t="s">
        <v>59</v>
      </c>
      <c r="C3825" s="4" t="s">
        <v>24</v>
      </c>
      <c r="D3825" s="4" t="s">
        <v>25</v>
      </c>
      <c r="E3825" s="4" t="s">
        <v>52</v>
      </c>
      <c r="F3825" s="10" t="s">
        <v>200</v>
      </c>
      <c r="G3825" s="11" t="s">
        <v>160</v>
      </c>
      <c r="H3825" s="4">
        <v>78</v>
      </c>
      <c r="I3825" s="12">
        <v>38894.26</v>
      </c>
      <c r="J3825" s="12">
        <v>3033752.28</v>
      </c>
      <c r="K3825" s="12">
        <v>3165.74</v>
      </c>
      <c r="L3825" s="4">
        <v>409</v>
      </c>
      <c r="M3825" s="4" t="s">
        <v>35</v>
      </c>
      <c r="N3825" s="4" t="str" cm="1">
        <f t="array" ref="N3825">_xlfn.SWITCH(E3825,"Delhi","North","Chennai","South","Hyderabad","South","Mumbai","Central","Bangalore","South")</f>
        <v>Central</v>
      </c>
      <c r="O3825" s="12">
        <v>654087.34</v>
      </c>
      <c r="P3825" s="4">
        <f>Table1[[#This Row],[Delivery_Date]]-Table1[[#This Row],[Order_Date]]</f>
        <v>1</v>
      </c>
      <c r="Q3825" s="4" t="str">
        <f>IF(Table1[[#This Row],[Delivery delay days]]&gt;5,"delay","on time")</f>
        <v>on time</v>
      </c>
      <c r="R3825" s="10">
        <f>DATEVALUE(Table1[[#This Row],[Delivery_Date]])</f>
        <v>45173</v>
      </c>
      <c r="S3825" s="10">
        <f>DATEVALUE(Table1[[#This Row],[Order_Date]])</f>
        <v>45172</v>
      </c>
      <c r="T3825" s="4" t="str" cm="1">
        <f t="array" ref="T3825">_xlfn.IFS(Table1[[#This Row],[Inventory_Level]]&lt;=200,"low",Table1[[#This Row],[Inventory_Level]]&gt;=700,"high",Table1[[#This Row],[Inventory_Level]]&gt;200,"medium")</f>
        <v>medium</v>
      </c>
    </row>
    <row r="3826" spans="1:20" x14ac:dyDescent="0.35">
      <c r="A3826" s="4">
        <v>3825</v>
      </c>
      <c r="B3826" s="4" t="s">
        <v>59</v>
      </c>
      <c r="C3826" s="4" t="s">
        <v>16</v>
      </c>
      <c r="D3826" s="4" t="s">
        <v>17</v>
      </c>
      <c r="E3826" s="4" t="s">
        <v>26</v>
      </c>
      <c r="F3826" s="10" t="s">
        <v>215</v>
      </c>
      <c r="G3826" s="11" t="s">
        <v>226</v>
      </c>
      <c r="H3826" s="4">
        <v>15</v>
      </c>
      <c r="I3826" s="12">
        <v>6233.61</v>
      </c>
      <c r="J3826" s="12">
        <v>93504.15</v>
      </c>
      <c r="K3826" s="12">
        <v>3322.01</v>
      </c>
      <c r="L3826" s="4">
        <v>366</v>
      </c>
      <c r="M3826" s="4" t="s">
        <v>42</v>
      </c>
      <c r="N3826" s="4" t="str" cm="1">
        <f t="array" ref="N3826">_xlfn.SWITCH(E3826,"Delhi","North","Chennai","South","Hyderabad","South","Mumbai","Central","Bangalore","South")</f>
        <v>South</v>
      </c>
      <c r="O3826" s="12">
        <v>20027.75</v>
      </c>
      <c r="P3826" s="4">
        <f>Table1[[#This Row],[Delivery_Date]]-Table1[[#This Row],[Order_Date]]</f>
        <v>10</v>
      </c>
      <c r="Q3826" s="4" t="str">
        <f>IF(Table1[[#This Row],[Delivery delay days]]&gt;5,"delay","on time")</f>
        <v>delay</v>
      </c>
      <c r="R3826" s="10">
        <f>DATEVALUE(Table1[[#This Row],[Delivery_Date]])</f>
        <v>45005</v>
      </c>
      <c r="S3826" s="10">
        <f>DATEVALUE(Table1[[#This Row],[Order_Date]])</f>
        <v>44995</v>
      </c>
      <c r="T3826" s="4" t="str" cm="1">
        <f t="array" ref="T3826">_xlfn.IFS(Table1[[#This Row],[Inventory_Level]]&lt;=200,"low",Table1[[#This Row],[Inventory_Level]]&gt;=700,"high",Table1[[#This Row],[Inventory_Level]]&gt;200,"medium")</f>
        <v>medium</v>
      </c>
    </row>
    <row r="3827" spans="1:20" x14ac:dyDescent="0.35">
      <c r="A3827" s="4">
        <v>3826</v>
      </c>
      <c r="B3827" s="4" t="s">
        <v>15</v>
      </c>
      <c r="C3827" s="4" t="s">
        <v>16</v>
      </c>
      <c r="D3827" s="4" t="s">
        <v>45</v>
      </c>
      <c r="E3827" s="4" t="s">
        <v>60</v>
      </c>
      <c r="F3827" s="10" t="s">
        <v>120</v>
      </c>
      <c r="G3827" s="11" t="s">
        <v>145</v>
      </c>
      <c r="H3827" s="4">
        <v>60</v>
      </c>
      <c r="I3827" s="12">
        <v>33814.400000000001</v>
      </c>
      <c r="J3827" s="12">
        <v>2028864</v>
      </c>
      <c r="K3827" s="12">
        <v>587.84</v>
      </c>
      <c r="L3827" s="4">
        <v>420</v>
      </c>
      <c r="M3827" s="4" t="s">
        <v>21</v>
      </c>
      <c r="N3827" s="4" t="str" cm="1">
        <f t="array" ref="N3827">_xlfn.SWITCH(E3827,"Delhi","North","Chennai","South","Hyderabad","South","Mumbai","Central","Bangalore","South")</f>
        <v>South</v>
      </c>
      <c r="O3827" s="12">
        <v>349991.09</v>
      </c>
      <c r="P3827" s="4">
        <f>Table1[[#This Row],[Delivery_Date]]-Table1[[#This Row],[Order_Date]]</f>
        <v>4</v>
      </c>
      <c r="Q3827" s="4" t="str">
        <f>IF(Table1[[#This Row],[Delivery delay days]]&gt;5,"delay","on time")</f>
        <v>on time</v>
      </c>
      <c r="R3827" s="10">
        <f>DATEVALUE(Table1[[#This Row],[Delivery_Date]])</f>
        <v>45080</v>
      </c>
      <c r="S3827" s="10">
        <f>DATEVALUE(Table1[[#This Row],[Order_Date]])</f>
        <v>45076</v>
      </c>
      <c r="T3827" s="4" t="str" cm="1">
        <f t="array" ref="T3827">_xlfn.IFS(Table1[[#This Row],[Inventory_Level]]&lt;=200,"low",Table1[[#This Row],[Inventory_Level]]&gt;=700,"high",Table1[[#This Row],[Inventory_Level]]&gt;200,"medium")</f>
        <v>medium</v>
      </c>
    </row>
    <row r="3828" spans="1:20" x14ac:dyDescent="0.35">
      <c r="A3828" s="4">
        <v>3827</v>
      </c>
      <c r="B3828" s="4" t="s">
        <v>37</v>
      </c>
      <c r="C3828" s="4" t="s">
        <v>38</v>
      </c>
      <c r="D3828" s="4" t="s">
        <v>17</v>
      </c>
      <c r="E3828" s="4" t="s">
        <v>60</v>
      </c>
      <c r="F3828" s="10" t="s">
        <v>320</v>
      </c>
      <c r="G3828" s="11" t="s">
        <v>286</v>
      </c>
      <c r="H3828" s="4">
        <v>7</v>
      </c>
      <c r="I3828" s="12">
        <v>34867.07</v>
      </c>
      <c r="J3828" s="12">
        <v>244069.49</v>
      </c>
      <c r="K3828" s="12">
        <v>4724.3900000000003</v>
      </c>
      <c r="L3828" s="4">
        <v>752</v>
      </c>
      <c r="M3828" s="4" t="s">
        <v>42</v>
      </c>
      <c r="N3828" s="4" t="str" cm="1">
        <f t="array" ref="N3828">_xlfn.SWITCH(E3828,"Delhi","North","Chennai","South","Hyderabad","South","Mumbai","Central","Bangalore","South")</f>
        <v>South</v>
      </c>
      <c r="O3828" s="12">
        <v>35804.559999999998</v>
      </c>
      <c r="P3828" s="4">
        <f>Table1[[#This Row],[Delivery_Date]]-Table1[[#This Row],[Order_Date]]</f>
        <v>15</v>
      </c>
      <c r="Q3828" s="4" t="str">
        <f>IF(Table1[[#This Row],[Delivery delay days]]&gt;5,"delay","on time")</f>
        <v>delay</v>
      </c>
      <c r="R3828" s="10">
        <f>DATEVALUE(Table1[[#This Row],[Delivery_Date]])</f>
        <v>45063</v>
      </c>
      <c r="S3828" s="10">
        <f>DATEVALUE(Table1[[#This Row],[Order_Date]])</f>
        <v>45048</v>
      </c>
      <c r="T3828" s="4" t="str" cm="1">
        <f t="array" ref="T3828">_xlfn.IFS(Table1[[#This Row],[Inventory_Level]]&lt;=200,"low",Table1[[#This Row],[Inventory_Level]]&gt;=700,"high",Table1[[#This Row],[Inventory_Level]]&gt;200,"medium")</f>
        <v>high</v>
      </c>
    </row>
    <row r="3829" spans="1:20" x14ac:dyDescent="0.35">
      <c r="A3829" s="4">
        <v>3828</v>
      </c>
      <c r="B3829" s="4" t="s">
        <v>59</v>
      </c>
      <c r="C3829" s="4" t="s">
        <v>16</v>
      </c>
      <c r="D3829" s="4" t="s">
        <v>25</v>
      </c>
      <c r="E3829" s="4" t="s">
        <v>18</v>
      </c>
      <c r="F3829" s="10" t="s">
        <v>275</v>
      </c>
      <c r="G3829" s="11" t="s">
        <v>210</v>
      </c>
      <c r="H3829" s="4">
        <v>72</v>
      </c>
      <c r="I3829" s="12">
        <v>35956.42</v>
      </c>
      <c r="J3829" s="12">
        <v>2588862.2400000002</v>
      </c>
      <c r="K3829" s="12">
        <v>4698.57</v>
      </c>
      <c r="L3829" s="4">
        <v>978</v>
      </c>
      <c r="M3829" s="4" t="s">
        <v>21</v>
      </c>
      <c r="N3829" s="4" t="str" cm="1">
        <f t="array" ref="N3829">_xlfn.SWITCH(E3829,"Delhi","North","Chennai","South","Hyderabad","South","Mumbai","Central","Bangalore","South")</f>
        <v>North</v>
      </c>
      <c r="O3829" s="12">
        <v>248176.1</v>
      </c>
      <c r="P3829" s="4">
        <f>Table1[[#This Row],[Delivery_Date]]-Table1[[#This Row],[Order_Date]]</f>
        <v>8</v>
      </c>
      <c r="Q3829" s="4" t="str">
        <f>IF(Table1[[#This Row],[Delivery delay days]]&gt;5,"delay","on time")</f>
        <v>delay</v>
      </c>
      <c r="R3829" s="10">
        <f>DATEVALUE(Table1[[#This Row],[Delivery_Date]])</f>
        <v>45007</v>
      </c>
      <c r="S3829" s="10">
        <f>DATEVALUE(Table1[[#This Row],[Order_Date]])</f>
        <v>44999</v>
      </c>
      <c r="T3829" s="4" t="str" cm="1">
        <f t="array" ref="T3829">_xlfn.IFS(Table1[[#This Row],[Inventory_Level]]&lt;=200,"low",Table1[[#This Row],[Inventory_Level]]&gt;=700,"high",Table1[[#This Row],[Inventory_Level]]&gt;200,"medium")</f>
        <v>high</v>
      </c>
    </row>
    <row r="3830" spans="1:20" x14ac:dyDescent="0.35">
      <c r="A3830" s="4">
        <v>3829</v>
      </c>
      <c r="B3830" s="4" t="s">
        <v>31</v>
      </c>
      <c r="C3830" s="4" t="s">
        <v>24</v>
      </c>
      <c r="D3830" s="4" t="s">
        <v>17</v>
      </c>
      <c r="E3830" s="4" t="s">
        <v>18</v>
      </c>
      <c r="F3830" s="10" t="s">
        <v>115</v>
      </c>
      <c r="G3830" s="11" t="s">
        <v>95</v>
      </c>
      <c r="H3830" s="4">
        <v>15</v>
      </c>
      <c r="I3830" s="12">
        <v>22885.8</v>
      </c>
      <c r="J3830" s="12">
        <v>343287</v>
      </c>
      <c r="K3830" s="12">
        <v>2711.01</v>
      </c>
      <c r="L3830" s="4">
        <v>433</v>
      </c>
      <c r="M3830" s="4" t="s">
        <v>21</v>
      </c>
      <c r="N3830" s="4" t="str" cm="1">
        <f t="array" ref="N3830">_xlfn.SWITCH(E3830,"Delhi","North","Chennai","South","Hyderabad","South","Mumbai","Central","Bangalore","South")</f>
        <v>North</v>
      </c>
      <c r="O3830" s="12">
        <v>61935.13</v>
      </c>
      <c r="P3830" s="4">
        <f>Table1[[#This Row],[Delivery_Date]]-Table1[[#This Row],[Order_Date]]</f>
        <v>5</v>
      </c>
      <c r="Q3830" s="4" t="str">
        <f>IF(Table1[[#This Row],[Delivery delay days]]&gt;5,"delay","on time")</f>
        <v>on time</v>
      </c>
      <c r="R3830" s="10">
        <f>DATEVALUE(Table1[[#This Row],[Delivery_Date]])</f>
        <v>45250</v>
      </c>
      <c r="S3830" s="10">
        <f>DATEVALUE(Table1[[#This Row],[Order_Date]])</f>
        <v>45245</v>
      </c>
      <c r="T3830" s="4" t="str" cm="1">
        <f t="array" ref="T3830">_xlfn.IFS(Table1[[#This Row],[Inventory_Level]]&lt;=200,"low",Table1[[#This Row],[Inventory_Level]]&gt;=700,"high",Table1[[#This Row],[Inventory_Level]]&gt;200,"medium")</f>
        <v>medium</v>
      </c>
    </row>
    <row r="3831" spans="1:20" x14ac:dyDescent="0.35">
      <c r="A3831" s="4">
        <v>3830</v>
      </c>
      <c r="B3831" s="4" t="s">
        <v>51</v>
      </c>
      <c r="C3831" s="4" t="s">
        <v>16</v>
      </c>
      <c r="D3831" s="4" t="s">
        <v>39</v>
      </c>
      <c r="E3831" s="4" t="s">
        <v>18</v>
      </c>
      <c r="F3831" s="10" t="s">
        <v>102</v>
      </c>
      <c r="G3831" s="11" t="s">
        <v>395</v>
      </c>
      <c r="H3831" s="4">
        <v>49</v>
      </c>
      <c r="I3831" s="12">
        <v>34179.93</v>
      </c>
      <c r="J3831" s="12">
        <v>1674816.57</v>
      </c>
      <c r="K3831" s="12">
        <v>3025.33</v>
      </c>
      <c r="L3831" s="4">
        <v>253</v>
      </c>
      <c r="M3831" s="4" t="s">
        <v>21</v>
      </c>
      <c r="N3831" s="4" t="str" cm="1">
        <f t="array" ref="N3831">_xlfn.SWITCH(E3831,"Delhi","North","Chennai","South","Hyderabad","South","Mumbai","Central","Bangalore","South")</f>
        <v>North</v>
      </c>
      <c r="O3831" s="12">
        <v>240806.62</v>
      </c>
      <c r="P3831" s="4">
        <f>Table1[[#This Row],[Delivery_Date]]-Table1[[#This Row],[Order_Date]]</f>
        <v>15</v>
      </c>
      <c r="Q3831" s="4" t="str">
        <f>IF(Table1[[#This Row],[Delivery delay days]]&gt;5,"delay","on time")</f>
        <v>delay</v>
      </c>
      <c r="R3831" s="10">
        <f>DATEVALUE(Table1[[#This Row],[Delivery_Date]])</f>
        <v>45012</v>
      </c>
      <c r="S3831" s="10">
        <f>DATEVALUE(Table1[[#This Row],[Order_Date]])</f>
        <v>44997</v>
      </c>
      <c r="T3831" s="4" t="str" cm="1">
        <f t="array" ref="T3831">_xlfn.IFS(Table1[[#This Row],[Inventory_Level]]&lt;=200,"low",Table1[[#This Row],[Inventory_Level]]&gt;=700,"high",Table1[[#This Row],[Inventory_Level]]&gt;200,"medium")</f>
        <v>medium</v>
      </c>
    </row>
    <row r="3832" spans="1:20" x14ac:dyDescent="0.35">
      <c r="A3832" s="4">
        <v>3831</v>
      </c>
      <c r="B3832" s="4" t="s">
        <v>44</v>
      </c>
      <c r="C3832" s="4" t="s">
        <v>38</v>
      </c>
      <c r="D3832" s="4" t="s">
        <v>25</v>
      </c>
      <c r="E3832" s="4" t="s">
        <v>46</v>
      </c>
      <c r="F3832" s="10" t="s">
        <v>136</v>
      </c>
      <c r="G3832" s="11" t="s">
        <v>293</v>
      </c>
      <c r="H3832" s="4">
        <v>91</v>
      </c>
      <c r="I3832" s="12">
        <v>23319.5</v>
      </c>
      <c r="J3832" s="12">
        <v>2122074.5</v>
      </c>
      <c r="K3832" s="12">
        <v>336.5</v>
      </c>
      <c r="L3832" s="4">
        <v>861</v>
      </c>
      <c r="M3832" s="4" t="s">
        <v>29</v>
      </c>
      <c r="N3832" s="4" t="str" cm="1">
        <f t="array" ref="N3832">_xlfn.SWITCH(E3832,"Delhi","North","Chennai","South","Hyderabad","South","Mumbai","Central","Bangalore","South")</f>
        <v>South</v>
      </c>
      <c r="O3832" s="12">
        <v>116092.14</v>
      </c>
      <c r="P3832" s="4">
        <f>Table1[[#This Row],[Delivery_Date]]-Table1[[#This Row],[Order_Date]]</f>
        <v>7</v>
      </c>
      <c r="Q3832" s="4" t="str">
        <f>IF(Table1[[#This Row],[Delivery delay days]]&gt;5,"delay","on time")</f>
        <v>delay</v>
      </c>
      <c r="R3832" s="10">
        <f>DATEVALUE(Table1[[#This Row],[Delivery_Date]])</f>
        <v>45146</v>
      </c>
      <c r="S3832" s="10">
        <f>DATEVALUE(Table1[[#This Row],[Order_Date]])</f>
        <v>45139</v>
      </c>
      <c r="T3832" s="4" t="str" cm="1">
        <f t="array" ref="T3832">_xlfn.IFS(Table1[[#This Row],[Inventory_Level]]&lt;=200,"low",Table1[[#This Row],[Inventory_Level]]&gt;=700,"high",Table1[[#This Row],[Inventory_Level]]&gt;200,"medium")</f>
        <v>high</v>
      </c>
    </row>
    <row r="3833" spans="1:20" x14ac:dyDescent="0.35">
      <c r="A3833" s="4">
        <v>3832</v>
      </c>
      <c r="B3833" s="4" t="s">
        <v>15</v>
      </c>
      <c r="C3833" s="4" t="s">
        <v>24</v>
      </c>
      <c r="D3833" s="4" t="s">
        <v>39</v>
      </c>
      <c r="E3833" s="4" t="s">
        <v>52</v>
      </c>
      <c r="F3833" s="10" t="s">
        <v>93</v>
      </c>
      <c r="G3833" s="11" t="s">
        <v>328</v>
      </c>
      <c r="H3833" s="4">
        <v>55</v>
      </c>
      <c r="I3833" s="12">
        <v>43625.39</v>
      </c>
      <c r="J3833" s="12">
        <v>2399396.4500000002</v>
      </c>
      <c r="K3833" s="12">
        <v>1142.1400000000001</v>
      </c>
      <c r="L3833" s="4">
        <v>794</v>
      </c>
      <c r="M3833" s="4" t="s">
        <v>42</v>
      </c>
      <c r="N3833" s="4" t="str" cm="1">
        <f t="array" ref="N3833">_xlfn.SWITCH(E3833,"Delhi","North","Chennai","South","Hyderabad","South","Mumbai","Central","Bangalore","South")</f>
        <v>Central</v>
      </c>
      <c r="O3833" s="12">
        <v>419024.71</v>
      </c>
      <c r="P3833" s="4">
        <f>Table1[[#This Row],[Delivery_Date]]-Table1[[#This Row],[Order_Date]]</f>
        <v>9</v>
      </c>
      <c r="Q3833" s="4" t="str">
        <f>IF(Table1[[#This Row],[Delivery delay days]]&gt;5,"delay","on time")</f>
        <v>delay</v>
      </c>
      <c r="R3833" s="10">
        <f>DATEVALUE(Table1[[#This Row],[Delivery_Date]])</f>
        <v>44942</v>
      </c>
      <c r="S3833" s="10">
        <f>DATEVALUE(Table1[[#This Row],[Order_Date]])</f>
        <v>44933</v>
      </c>
      <c r="T3833" s="4" t="str" cm="1">
        <f t="array" ref="T3833">_xlfn.IFS(Table1[[#This Row],[Inventory_Level]]&lt;=200,"low",Table1[[#This Row],[Inventory_Level]]&gt;=700,"high",Table1[[#This Row],[Inventory_Level]]&gt;200,"medium")</f>
        <v>high</v>
      </c>
    </row>
    <row r="3834" spans="1:20" x14ac:dyDescent="0.35">
      <c r="A3834" s="4">
        <v>3833</v>
      </c>
      <c r="B3834" s="4" t="s">
        <v>31</v>
      </c>
      <c r="C3834" s="4" t="s">
        <v>24</v>
      </c>
      <c r="D3834" s="4" t="s">
        <v>17</v>
      </c>
      <c r="E3834" s="4" t="s">
        <v>26</v>
      </c>
      <c r="F3834" s="10" t="s">
        <v>251</v>
      </c>
      <c r="G3834" s="11" t="s">
        <v>181</v>
      </c>
      <c r="H3834" s="4">
        <v>27</v>
      </c>
      <c r="I3834" s="12">
        <v>11244.65</v>
      </c>
      <c r="J3834" s="12">
        <v>303605.55</v>
      </c>
      <c r="K3834" s="12">
        <v>2620.33</v>
      </c>
      <c r="L3834" s="4">
        <v>90</v>
      </c>
      <c r="M3834" s="4" t="s">
        <v>35</v>
      </c>
      <c r="N3834" s="4" t="str" cm="1">
        <f t="array" ref="N3834">_xlfn.SWITCH(E3834,"Delhi","North","Chennai","South","Hyderabad","South","Mumbai","Central","Bangalore","South")</f>
        <v>South</v>
      </c>
      <c r="O3834" s="12">
        <v>73311.14</v>
      </c>
      <c r="P3834" s="4">
        <f>Table1[[#This Row],[Delivery_Date]]-Table1[[#This Row],[Order_Date]]</f>
        <v>6</v>
      </c>
      <c r="Q3834" s="4" t="str">
        <f>IF(Table1[[#This Row],[Delivery delay days]]&gt;5,"delay","on time")</f>
        <v>delay</v>
      </c>
      <c r="R3834" s="10">
        <f>DATEVALUE(Table1[[#This Row],[Delivery_Date]])</f>
        <v>45278</v>
      </c>
      <c r="S3834" s="10">
        <f>DATEVALUE(Table1[[#This Row],[Order_Date]])</f>
        <v>45272</v>
      </c>
      <c r="T3834" s="4" t="str" cm="1">
        <f t="array" ref="T3834">_xlfn.IFS(Table1[[#This Row],[Inventory_Level]]&lt;=200,"low",Table1[[#This Row],[Inventory_Level]]&gt;=700,"high",Table1[[#This Row],[Inventory_Level]]&gt;200,"medium")</f>
        <v>low</v>
      </c>
    </row>
    <row r="3835" spans="1:20" x14ac:dyDescent="0.35">
      <c r="A3835" s="4">
        <v>3834</v>
      </c>
      <c r="B3835" s="4" t="s">
        <v>51</v>
      </c>
      <c r="C3835" s="4" t="s">
        <v>16</v>
      </c>
      <c r="D3835" s="4" t="s">
        <v>17</v>
      </c>
      <c r="E3835" s="4" t="s">
        <v>46</v>
      </c>
      <c r="F3835" s="10" t="s">
        <v>209</v>
      </c>
      <c r="G3835" s="11" t="s">
        <v>167</v>
      </c>
      <c r="H3835" s="4">
        <v>54</v>
      </c>
      <c r="I3835" s="12">
        <v>40213.699999999997</v>
      </c>
      <c r="J3835" s="12">
        <v>2171539.7999999998</v>
      </c>
      <c r="K3835" s="12">
        <v>2251.8000000000002</v>
      </c>
      <c r="L3835" s="4">
        <v>125</v>
      </c>
      <c r="M3835" s="4" t="s">
        <v>29</v>
      </c>
      <c r="N3835" s="4" t="str" cm="1">
        <f t="array" ref="N3835">_xlfn.SWITCH(E3835,"Delhi","North","Chennai","South","Hyderabad","South","Mumbai","Central","Bangalore","South")</f>
        <v>South</v>
      </c>
      <c r="O3835" s="12">
        <v>501347.7</v>
      </c>
      <c r="P3835" s="4">
        <f>Table1[[#This Row],[Delivery_Date]]-Table1[[#This Row],[Order_Date]]</f>
        <v>10</v>
      </c>
      <c r="Q3835" s="4" t="str">
        <f>IF(Table1[[#This Row],[Delivery delay days]]&gt;5,"delay","on time")</f>
        <v>delay</v>
      </c>
      <c r="R3835" s="10">
        <f>DATEVALUE(Table1[[#This Row],[Delivery_Date]])</f>
        <v>45127</v>
      </c>
      <c r="S3835" s="10">
        <f>DATEVALUE(Table1[[#This Row],[Order_Date]])</f>
        <v>45117</v>
      </c>
      <c r="T3835" s="4" t="str" cm="1">
        <f t="array" ref="T3835">_xlfn.IFS(Table1[[#This Row],[Inventory_Level]]&lt;=200,"low",Table1[[#This Row],[Inventory_Level]]&gt;=700,"high",Table1[[#This Row],[Inventory_Level]]&gt;200,"medium")</f>
        <v>low</v>
      </c>
    </row>
    <row r="3836" spans="1:20" x14ac:dyDescent="0.35">
      <c r="A3836" s="4">
        <v>3835</v>
      </c>
      <c r="B3836" s="4" t="s">
        <v>51</v>
      </c>
      <c r="C3836" s="4" t="s">
        <v>16</v>
      </c>
      <c r="D3836" s="4" t="s">
        <v>17</v>
      </c>
      <c r="E3836" s="4" t="s">
        <v>60</v>
      </c>
      <c r="F3836" s="10" t="s">
        <v>391</v>
      </c>
      <c r="G3836" s="11" t="s">
        <v>330</v>
      </c>
      <c r="H3836" s="4">
        <v>61</v>
      </c>
      <c r="I3836" s="12">
        <v>34522.49</v>
      </c>
      <c r="J3836" s="12">
        <v>2105871.89</v>
      </c>
      <c r="K3836" s="12">
        <v>802.74</v>
      </c>
      <c r="L3836" s="4">
        <v>156</v>
      </c>
      <c r="M3836" s="4" t="s">
        <v>42</v>
      </c>
      <c r="N3836" s="4" t="str" cm="1">
        <f t="array" ref="N3836">_xlfn.SWITCH(E3836,"Delhi","North","Chennai","South","Hyderabad","South","Mumbai","Central","Bangalore","South")</f>
        <v>South</v>
      </c>
      <c r="O3836" s="12">
        <v>289754.23</v>
      </c>
      <c r="P3836" s="4">
        <f>Table1[[#This Row],[Delivery_Date]]-Table1[[#This Row],[Order_Date]]</f>
        <v>13</v>
      </c>
      <c r="Q3836" s="4" t="str">
        <f>IF(Table1[[#This Row],[Delivery delay days]]&gt;5,"delay","on time")</f>
        <v>delay</v>
      </c>
      <c r="R3836" s="10">
        <f>DATEVALUE(Table1[[#This Row],[Delivery_Date]])</f>
        <v>45257</v>
      </c>
      <c r="S3836" s="10">
        <f>DATEVALUE(Table1[[#This Row],[Order_Date]])</f>
        <v>45244</v>
      </c>
      <c r="T3836" s="4" t="str" cm="1">
        <f t="array" ref="T3836">_xlfn.IFS(Table1[[#This Row],[Inventory_Level]]&lt;=200,"low",Table1[[#This Row],[Inventory_Level]]&gt;=700,"high",Table1[[#This Row],[Inventory_Level]]&gt;200,"medium")</f>
        <v>low</v>
      </c>
    </row>
    <row r="3837" spans="1:20" x14ac:dyDescent="0.35">
      <c r="A3837" s="4">
        <v>3836</v>
      </c>
      <c r="B3837" s="4" t="s">
        <v>51</v>
      </c>
      <c r="C3837" s="4" t="s">
        <v>24</v>
      </c>
      <c r="D3837" s="4" t="s">
        <v>45</v>
      </c>
      <c r="E3837" s="4" t="s">
        <v>60</v>
      </c>
      <c r="F3837" s="10" t="s">
        <v>311</v>
      </c>
      <c r="G3837" s="11" t="s">
        <v>222</v>
      </c>
      <c r="H3837" s="4">
        <v>81</v>
      </c>
      <c r="I3837" s="12">
        <v>30000.73</v>
      </c>
      <c r="J3837" s="12">
        <v>2430059.13</v>
      </c>
      <c r="K3837" s="12">
        <v>4069.74</v>
      </c>
      <c r="L3837" s="4">
        <v>24</v>
      </c>
      <c r="M3837" s="4" t="s">
        <v>29</v>
      </c>
      <c r="N3837" s="4" t="str" cm="1">
        <f t="array" ref="N3837">_xlfn.SWITCH(E3837,"Delhi","North","Chennai","South","Hyderabad","South","Mumbai","Central","Bangalore","South")</f>
        <v>South</v>
      </c>
      <c r="O3837" s="12">
        <v>592276.5</v>
      </c>
      <c r="P3837" s="4">
        <f>Table1[[#This Row],[Delivery_Date]]-Table1[[#This Row],[Order_Date]]</f>
        <v>4</v>
      </c>
      <c r="Q3837" s="4" t="str">
        <f>IF(Table1[[#This Row],[Delivery delay days]]&gt;5,"delay","on time")</f>
        <v>on time</v>
      </c>
      <c r="R3837" s="10">
        <f>DATEVALUE(Table1[[#This Row],[Delivery_Date]])</f>
        <v>45225</v>
      </c>
      <c r="S3837" s="10">
        <f>DATEVALUE(Table1[[#This Row],[Order_Date]])</f>
        <v>45221</v>
      </c>
      <c r="T3837" s="4" t="str" cm="1">
        <f t="array" ref="T3837">_xlfn.IFS(Table1[[#This Row],[Inventory_Level]]&lt;=200,"low",Table1[[#This Row],[Inventory_Level]]&gt;=700,"high",Table1[[#This Row],[Inventory_Level]]&gt;200,"medium")</f>
        <v>low</v>
      </c>
    </row>
    <row r="3838" spans="1:20" x14ac:dyDescent="0.35">
      <c r="A3838" s="4">
        <v>3837</v>
      </c>
      <c r="B3838" s="4" t="s">
        <v>51</v>
      </c>
      <c r="C3838" s="4" t="s">
        <v>24</v>
      </c>
      <c r="D3838" s="4" t="s">
        <v>45</v>
      </c>
      <c r="E3838" s="4" t="s">
        <v>26</v>
      </c>
      <c r="F3838" s="10" t="s">
        <v>188</v>
      </c>
      <c r="G3838" s="11" t="s">
        <v>211</v>
      </c>
      <c r="H3838" s="4">
        <v>90</v>
      </c>
      <c r="I3838" s="12">
        <v>35797.519999999997</v>
      </c>
      <c r="J3838" s="12">
        <v>3221776.8</v>
      </c>
      <c r="K3838" s="12">
        <v>1050</v>
      </c>
      <c r="L3838" s="4">
        <v>471</v>
      </c>
      <c r="M3838" s="4" t="s">
        <v>35</v>
      </c>
      <c r="N3838" s="4" t="str" cm="1">
        <f t="array" ref="N3838">_xlfn.SWITCH(E3838,"Delhi","North","Chennai","South","Hyderabad","South","Mumbai","Central","Bangalore","South")</f>
        <v>South</v>
      </c>
      <c r="O3838" s="12">
        <v>694316.05</v>
      </c>
      <c r="P3838" s="4">
        <f>Table1[[#This Row],[Delivery_Date]]-Table1[[#This Row],[Order_Date]]</f>
        <v>11</v>
      </c>
      <c r="Q3838" s="4" t="str">
        <f>IF(Table1[[#This Row],[Delivery delay days]]&gt;5,"delay","on time")</f>
        <v>delay</v>
      </c>
      <c r="R3838" s="10">
        <f>DATEVALUE(Table1[[#This Row],[Delivery_Date]])</f>
        <v>45020</v>
      </c>
      <c r="S3838" s="10">
        <f>DATEVALUE(Table1[[#This Row],[Order_Date]])</f>
        <v>45009</v>
      </c>
      <c r="T3838" s="4" t="str" cm="1">
        <f t="array" ref="T3838">_xlfn.IFS(Table1[[#This Row],[Inventory_Level]]&lt;=200,"low",Table1[[#This Row],[Inventory_Level]]&gt;=700,"high",Table1[[#This Row],[Inventory_Level]]&gt;200,"medium")</f>
        <v>medium</v>
      </c>
    </row>
    <row r="3839" spans="1:20" x14ac:dyDescent="0.35">
      <c r="A3839" s="4">
        <v>3838</v>
      </c>
      <c r="B3839" s="4" t="s">
        <v>59</v>
      </c>
      <c r="C3839" s="4" t="s">
        <v>16</v>
      </c>
      <c r="D3839" s="4" t="s">
        <v>25</v>
      </c>
      <c r="E3839" s="4" t="s">
        <v>26</v>
      </c>
      <c r="F3839" s="10" t="s">
        <v>204</v>
      </c>
      <c r="G3839" s="11" t="s">
        <v>205</v>
      </c>
      <c r="H3839" s="4">
        <v>65</v>
      </c>
      <c r="I3839" s="12">
        <v>27616.83</v>
      </c>
      <c r="J3839" s="12">
        <v>1795093.95</v>
      </c>
      <c r="K3839" s="12">
        <v>4693.25</v>
      </c>
      <c r="L3839" s="4">
        <v>613</v>
      </c>
      <c r="M3839" s="4" t="s">
        <v>42</v>
      </c>
      <c r="N3839" s="4" t="str" cm="1">
        <f t="array" ref="N3839">_xlfn.SWITCH(E3839,"Delhi","North","Chennai","South","Hyderabad","South","Mumbai","Central","Bangalore","South")</f>
        <v>South</v>
      </c>
      <c r="O3839" s="12">
        <v>98965.15</v>
      </c>
      <c r="P3839" s="4">
        <f>Table1[[#This Row],[Delivery_Date]]-Table1[[#This Row],[Order_Date]]</f>
        <v>14</v>
      </c>
      <c r="Q3839" s="4" t="str">
        <f>IF(Table1[[#This Row],[Delivery delay days]]&gt;5,"delay","on time")</f>
        <v>delay</v>
      </c>
      <c r="R3839" s="10">
        <f>DATEVALUE(Table1[[#This Row],[Delivery_Date]])</f>
        <v>44954</v>
      </c>
      <c r="S3839" s="10">
        <f>DATEVALUE(Table1[[#This Row],[Order_Date]])</f>
        <v>44940</v>
      </c>
      <c r="T3839" s="4" t="str" cm="1">
        <f t="array" ref="T3839">_xlfn.IFS(Table1[[#This Row],[Inventory_Level]]&lt;=200,"low",Table1[[#This Row],[Inventory_Level]]&gt;=700,"high",Table1[[#This Row],[Inventory_Level]]&gt;200,"medium")</f>
        <v>medium</v>
      </c>
    </row>
    <row r="3840" spans="1:20" x14ac:dyDescent="0.35">
      <c r="A3840" s="4">
        <v>3839</v>
      </c>
      <c r="B3840" s="4" t="s">
        <v>23</v>
      </c>
      <c r="C3840" s="4" t="s">
        <v>16</v>
      </c>
      <c r="D3840" s="4" t="s">
        <v>25</v>
      </c>
      <c r="E3840" s="4" t="s">
        <v>46</v>
      </c>
      <c r="F3840" s="10" t="s">
        <v>147</v>
      </c>
      <c r="G3840" s="11" t="s">
        <v>48</v>
      </c>
      <c r="H3840" s="4">
        <v>96</v>
      </c>
      <c r="I3840" s="12">
        <v>35626.79</v>
      </c>
      <c r="J3840" s="12">
        <v>3420171.84</v>
      </c>
      <c r="K3840" s="12">
        <v>775.12</v>
      </c>
      <c r="L3840" s="4">
        <v>850</v>
      </c>
      <c r="M3840" s="4" t="s">
        <v>42</v>
      </c>
      <c r="N3840" s="4" t="str" cm="1">
        <f t="array" ref="N3840">_xlfn.SWITCH(E3840,"Delhi","North","Chennai","South","Hyderabad","South","Mumbai","Central","Bangalore","South")</f>
        <v>South</v>
      </c>
      <c r="O3840" s="12">
        <v>503812.17</v>
      </c>
      <c r="P3840" s="4">
        <f>Table1[[#This Row],[Delivery_Date]]-Table1[[#This Row],[Order_Date]]</f>
        <v>6</v>
      </c>
      <c r="Q3840" s="4" t="str">
        <f>IF(Table1[[#This Row],[Delivery delay days]]&gt;5,"delay","on time")</f>
        <v>delay</v>
      </c>
      <c r="R3840" s="10">
        <f>DATEVALUE(Table1[[#This Row],[Delivery_Date]])</f>
        <v>45153</v>
      </c>
      <c r="S3840" s="10">
        <f>DATEVALUE(Table1[[#This Row],[Order_Date]])</f>
        <v>45147</v>
      </c>
      <c r="T3840" s="4" t="str" cm="1">
        <f t="array" ref="T3840">_xlfn.IFS(Table1[[#This Row],[Inventory_Level]]&lt;=200,"low",Table1[[#This Row],[Inventory_Level]]&gt;=700,"high",Table1[[#This Row],[Inventory_Level]]&gt;200,"medium")</f>
        <v>high</v>
      </c>
    </row>
    <row r="3841" spans="1:20" x14ac:dyDescent="0.35">
      <c r="A3841" s="4">
        <v>3840</v>
      </c>
      <c r="B3841" s="4" t="s">
        <v>31</v>
      </c>
      <c r="C3841" s="4" t="s">
        <v>38</v>
      </c>
      <c r="D3841" s="4" t="s">
        <v>25</v>
      </c>
      <c r="E3841" s="4" t="s">
        <v>26</v>
      </c>
      <c r="F3841" s="10" t="s">
        <v>173</v>
      </c>
      <c r="G3841" s="11" t="s">
        <v>338</v>
      </c>
      <c r="H3841" s="4">
        <v>41</v>
      </c>
      <c r="I3841" s="12">
        <v>16734.03</v>
      </c>
      <c r="J3841" s="12">
        <v>686095.23</v>
      </c>
      <c r="K3841" s="12">
        <v>3774.43</v>
      </c>
      <c r="L3841" s="4">
        <v>269</v>
      </c>
      <c r="M3841" s="4" t="s">
        <v>21</v>
      </c>
      <c r="N3841" s="4" t="str" cm="1">
        <f t="array" ref="N3841">_xlfn.SWITCH(E3841,"Delhi","North","Chennai","South","Hyderabad","South","Mumbai","Central","Bangalore","South")</f>
        <v>South</v>
      </c>
      <c r="O3841" s="12">
        <v>94002.96</v>
      </c>
      <c r="P3841" s="4">
        <f>Table1[[#This Row],[Delivery_Date]]-Table1[[#This Row],[Order_Date]]</f>
        <v>11</v>
      </c>
      <c r="Q3841" s="4" t="str">
        <f>IF(Table1[[#This Row],[Delivery delay days]]&gt;5,"delay","on time")</f>
        <v>delay</v>
      </c>
      <c r="R3841" s="10">
        <f>DATEVALUE(Table1[[#This Row],[Delivery_Date]])</f>
        <v>45071</v>
      </c>
      <c r="S3841" s="10">
        <f>DATEVALUE(Table1[[#This Row],[Order_Date]])</f>
        <v>45060</v>
      </c>
      <c r="T3841" s="4" t="str" cm="1">
        <f t="array" ref="T3841">_xlfn.IFS(Table1[[#This Row],[Inventory_Level]]&lt;=200,"low",Table1[[#This Row],[Inventory_Level]]&gt;=700,"high",Table1[[#This Row],[Inventory_Level]]&gt;200,"medium")</f>
        <v>medium</v>
      </c>
    </row>
    <row r="3842" spans="1:20" x14ac:dyDescent="0.35">
      <c r="A3842" s="4">
        <v>3841</v>
      </c>
      <c r="B3842" s="4" t="s">
        <v>31</v>
      </c>
      <c r="C3842" s="4" t="s">
        <v>38</v>
      </c>
      <c r="D3842" s="4" t="s">
        <v>39</v>
      </c>
      <c r="E3842" s="4" t="s">
        <v>26</v>
      </c>
      <c r="F3842" s="10" t="s">
        <v>317</v>
      </c>
      <c r="G3842" s="11" t="s">
        <v>110</v>
      </c>
      <c r="H3842" s="4">
        <v>53</v>
      </c>
      <c r="I3842" s="12">
        <v>8649.51</v>
      </c>
      <c r="J3842" s="12">
        <v>458424.03</v>
      </c>
      <c r="K3842" s="12">
        <v>3114.91</v>
      </c>
      <c r="L3842" s="4">
        <v>249</v>
      </c>
      <c r="M3842" s="4" t="s">
        <v>35</v>
      </c>
      <c r="N3842" s="4" t="str" cm="1">
        <f t="array" ref="N3842">_xlfn.SWITCH(E3842,"Delhi","North","Chennai","South","Hyderabad","South","Mumbai","Central","Bangalore","South")</f>
        <v>South</v>
      </c>
      <c r="O3842" s="12">
        <v>106749.86</v>
      </c>
      <c r="P3842" s="4">
        <f>Table1[[#This Row],[Delivery_Date]]-Table1[[#This Row],[Order_Date]]</f>
        <v>11</v>
      </c>
      <c r="Q3842" s="4" t="str">
        <f>IF(Table1[[#This Row],[Delivery delay days]]&gt;5,"delay","on time")</f>
        <v>delay</v>
      </c>
      <c r="R3842" s="10">
        <f>DATEVALUE(Table1[[#This Row],[Delivery_Date]])</f>
        <v>44979</v>
      </c>
      <c r="S3842" s="10">
        <f>DATEVALUE(Table1[[#This Row],[Order_Date]])</f>
        <v>44968</v>
      </c>
      <c r="T3842" s="4" t="str" cm="1">
        <f t="array" ref="T3842">_xlfn.IFS(Table1[[#This Row],[Inventory_Level]]&lt;=200,"low",Table1[[#This Row],[Inventory_Level]]&gt;=700,"high",Table1[[#This Row],[Inventory_Level]]&gt;200,"medium")</f>
        <v>medium</v>
      </c>
    </row>
    <row r="3843" spans="1:20" x14ac:dyDescent="0.35">
      <c r="A3843" s="4">
        <v>3842</v>
      </c>
      <c r="B3843" s="4" t="s">
        <v>15</v>
      </c>
      <c r="C3843" s="4" t="s">
        <v>16</v>
      </c>
      <c r="D3843" s="4" t="s">
        <v>39</v>
      </c>
      <c r="E3843" s="4" t="s">
        <v>46</v>
      </c>
      <c r="F3843" s="10" t="s">
        <v>354</v>
      </c>
      <c r="G3843" s="11" t="s">
        <v>260</v>
      </c>
      <c r="H3843" s="4">
        <v>94</v>
      </c>
      <c r="I3843" s="12">
        <v>23078.04</v>
      </c>
      <c r="J3843" s="12">
        <v>2169335.7599999998</v>
      </c>
      <c r="K3843" s="12">
        <v>4478.4799999999996</v>
      </c>
      <c r="L3843" s="4">
        <v>651</v>
      </c>
      <c r="M3843" s="4" t="s">
        <v>35</v>
      </c>
      <c r="N3843" s="4" t="str" cm="1">
        <f t="array" ref="N3843">_xlfn.SWITCH(E3843,"Delhi","North","Chennai","South","Hyderabad","South","Mumbai","Central","Bangalore","South")</f>
        <v>South</v>
      </c>
      <c r="O3843" s="12">
        <v>146891.10999999999</v>
      </c>
      <c r="P3843" s="4">
        <f>Table1[[#This Row],[Delivery_Date]]-Table1[[#This Row],[Order_Date]]</f>
        <v>2</v>
      </c>
      <c r="Q3843" s="4" t="str">
        <f>IF(Table1[[#This Row],[Delivery delay days]]&gt;5,"delay","on time")</f>
        <v>on time</v>
      </c>
      <c r="R3843" s="10">
        <f>DATEVALUE(Table1[[#This Row],[Delivery_Date]])</f>
        <v>45270</v>
      </c>
      <c r="S3843" s="10">
        <f>DATEVALUE(Table1[[#This Row],[Order_Date]])</f>
        <v>45268</v>
      </c>
      <c r="T3843" s="4" t="str" cm="1">
        <f t="array" ref="T3843">_xlfn.IFS(Table1[[#This Row],[Inventory_Level]]&lt;=200,"low",Table1[[#This Row],[Inventory_Level]]&gt;=700,"high",Table1[[#This Row],[Inventory_Level]]&gt;200,"medium")</f>
        <v>medium</v>
      </c>
    </row>
    <row r="3844" spans="1:20" x14ac:dyDescent="0.35">
      <c r="A3844" s="4">
        <v>3843</v>
      </c>
      <c r="B3844" s="4" t="s">
        <v>51</v>
      </c>
      <c r="C3844" s="4" t="s">
        <v>38</v>
      </c>
      <c r="D3844" s="4" t="s">
        <v>17</v>
      </c>
      <c r="E3844" s="4" t="s">
        <v>60</v>
      </c>
      <c r="F3844" s="10" t="s">
        <v>316</v>
      </c>
      <c r="G3844" s="11" t="s">
        <v>152</v>
      </c>
      <c r="H3844" s="4">
        <v>45</v>
      </c>
      <c r="I3844" s="12">
        <v>15089.2</v>
      </c>
      <c r="J3844" s="12">
        <v>679014</v>
      </c>
      <c r="K3844" s="12">
        <v>216.02</v>
      </c>
      <c r="L3844" s="4">
        <v>299</v>
      </c>
      <c r="M3844" s="4" t="s">
        <v>29</v>
      </c>
      <c r="N3844" s="4" t="str" cm="1">
        <f t="array" ref="N3844">_xlfn.SWITCH(E3844,"Delhi","North","Chennai","South","Hyderabad","South","Mumbai","Central","Bangalore","South")</f>
        <v>South</v>
      </c>
      <c r="O3844" s="12">
        <v>88412.11</v>
      </c>
      <c r="P3844" s="4">
        <f>Table1[[#This Row],[Delivery_Date]]-Table1[[#This Row],[Order_Date]]</f>
        <v>10</v>
      </c>
      <c r="Q3844" s="4" t="str">
        <f>IF(Table1[[#This Row],[Delivery delay days]]&gt;5,"delay","on time")</f>
        <v>delay</v>
      </c>
      <c r="R3844" s="10">
        <f>DATEVALUE(Table1[[#This Row],[Delivery_Date]])</f>
        <v>44975</v>
      </c>
      <c r="S3844" s="10">
        <f>DATEVALUE(Table1[[#This Row],[Order_Date]])</f>
        <v>44965</v>
      </c>
      <c r="T3844" s="4" t="str" cm="1">
        <f t="array" ref="T3844">_xlfn.IFS(Table1[[#This Row],[Inventory_Level]]&lt;=200,"low",Table1[[#This Row],[Inventory_Level]]&gt;=700,"high",Table1[[#This Row],[Inventory_Level]]&gt;200,"medium")</f>
        <v>medium</v>
      </c>
    </row>
    <row r="3845" spans="1:20" x14ac:dyDescent="0.35">
      <c r="A3845" s="4">
        <v>3844</v>
      </c>
      <c r="B3845" s="4" t="s">
        <v>31</v>
      </c>
      <c r="C3845" s="4" t="s">
        <v>24</v>
      </c>
      <c r="D3845" s="4" t="s">
        <v>39</v>
      </c>
      <c r="E3845" s="4" t="s">
        <v>46</v>
      </c>
      <c r="F3845" s="10" t="s">
        <v>339</v>
      </c>
      <c r="G3845" s="11" t="s">
        <v>318</v>
      </c>
      <c r="H3845" s="4">
        <v>43</v>
      </c>
      <c r="I3845" s="12">
        <v>10720.16</v>
      </c>
      <c r="J3845" s="12">
        <v>460966.88</v>
      </c>
      <c r="K3845" s="12">
        <v>586.44000000000005</v>
      </c>
      <c r="L3845" s="4">
        <v>884</v>
      </c>
      <c r="M3845" s="4" t="s">
        <v>29</v>
      </c>
      <c r="N3845" s="4" t="str" cm="1">
        <f t="array" ref="N3845">_xlfn.SWITCH(E3845,"Delhi","North","Chennai","South","Hyderabad","South","Mumbai","Central","Bangalore","South")</f>
        <v>South</v>
      </c>
      <c r="O3845" s="12">
        <v>31215.87</v>
      </c>
      <c r="P3845" s="4">
        <f>Table1[[#This Row],[Delivery_Date]]-Table1[[#This Row],[Order_Date]]</f>
        <v>1</v>
      </c>
      <c r="Q3845" s="4" t="str">
        <f>IF(Table1[[#This Row],[Delivery delay days]]&gt;5,"delay","on time")</f>
        <v>on time</v>
      </c>
      <c r="R3845" s="10">
        <f>DATEVALUE(Table1[[#This Row],[Delivery_Date]])</f>
        <v>45057</v>
      </c>
      <c r="S3845" s="10">
        <f>DATEVALUE(Table1[[#This Row],[Order_Date]])</f>
        <v>45056</v>
      </c>
      <c r="T3845" s="4" t="str" cm="1">
        <f t="array" ref="T3845">_xlfn.IFS(Table1[[#This Row],[Inventory_Level]]&lt;=200,"low",Table1[[#This Row],[Inventory_Level]]&gt;=700,"high",Table1[[#This Row],[Inventory_Level]]&gt;200,"medium")</f>
        <v>high</v>
      </c>
    </row>
    <row r="3846" spans="1:20" x14ac:dyDescent="0.35">
      <c r="A3846" s="4">
        <v>3845</v>
      </c>
      <c r="B3846" s="4" t="s">
        <v>31</v>
      </c>
      <c r="C3846" s="4" t="s">
        <v>16</v>
      </c>
      <c r="D3846" s="4" t="s">
        <v>17</v>
      </c>
      <c r="E3846" s="4" t="s">
        <v>26</v>
      </c>
      <c r="F3846" s="10" t="s">
        <v>356</v>
      </c>
      <c r="G3846" s="11" t="s">
        <v>329</v>
      </c>
      <c r="H3846" s="4">
        <v>92</v>
      </c>
      <c r="I3846" s="12">
        <v>49116.26</v>
      </c>
      <c r="J3846" s="12">
        <v>4518695.92</v>
      </c>
      <c r="K3846" s="12">
        <v>145.34</v>
      </c>
      <c r="L3846" s="4">
        <v>768</v>
      </c>
      <c r="M3846" s="4" t="s">
        <v>42</v>
      </c>
      <c r="N3846" s="4" t="str" cm="1">
        <f t="array" ref="N3846">_xlfn.SWITCH(E3846,"Delhi","North","Chennai","South","Hyderabad","South","Mumbai","Central","Bangalore","South")</f>
        <v>South</v>
      </c>
      <c r="O3846" s="12">
        <v>231235.93</v>
      </c>
      <c r="P3846" s="4">
        <f>Table1[[#This Row],[Delivery_Date]]-Table1[[#This Row],[Order_Date]]</f>
        <v>4</v>
      </c>
      <c r="Q3846" s="4" t="str">
        <f>IF(Table1[[#This Row],[Delivery delay days]]&gt;5,"delay","on time")</f>
        <v>on time</v>
      </c>
      <c r="R3846" s="10">
        <f>DATEVALUE(Table1[[#This Row],[Delivery_Date]])</f>
        <v>45130</v>
      </c>
      <c r="S3846" s="10">
        <f>DATEVALUE(Table1[[#This Row],[Order_Date]])</f>
        <v>45126</v>
      </c>
      <c r="T3846" s="4" t="str" cm="1">
        <f t="array" ref="T3846">_xlfn.IFS(Table1[[#This Row],[Inventory_Level]]&lt;=200,"low",Table1[[#This Row],[Inventory_Level]]&gt;=700,"high",Table1[[#This Row],[Inventory_Level]]&gt;200,"medium")</f>
        <v>high</v>
      </c>
    </row>
    <row r="3847" spans="1:20" x14ac:dyDescent="0.35">
      <c r="A3847" s="4">
        <v>3846</v>
      </c>
      <c r="B3847" s="4" t="s">
        <v>65</v>
      </c>
      <c r="C3847" s="4" t="s">
        <v>38</v>
      </c>
      <c r="D3847" s="4" t="s">
        <v>45</v>
      </c>
      <c r="E3847" s="4" t="s">
        <v>46</v>
      </c>
      <c r="F3847" s="10" t="s">
        <v>218</v>
      </c>
      <c r="G3847" s="11" t="s">
        <v>122</v>
      </c>
      <c r="H3847" s="4">
        <v>19</v>
      </c>
      <c r="I3847" s="12">
        <v>35220.35</v>
      </c>
      <c r="J3847" s="12">
        <v>669186.65</v>
      </c>
      <c r="K3847" s="12">
        <v>4799.42</v>
      </c>
      <c r="L3847" s="4">
        <v>419</v>
      </c>
      <c r="M3847" s="4" t="s">
        <v>21</v>
      </c>
      <c r="N3847" s="4" t="str" cm="1">
        <f t="array" ref="N3847">_xlfn.SWITCH(E3847,"Delhi","North","Chennai","South","Hyderabad","South","Mumbai","Central","Bangalore","South")</f>
        <v>South</v>
      </c>
      <c r="O3847" s="12">
        <v>131953.29</v>
      </c>
      <c r="P3847" s="4">
        <f>Table1[[#This Row],[Delivery_Date]]-Table1[[#This Row],[Order_Date]]</f>
        <v>5</v>
      </c>
      <c r="Q3847" s="4" t="str">
        <f>IF(Table1[[#This Row],[Delivery delay days]]&gt;5,"delay","on time")</f>
        <v>on time</v>
      </c>
      <c r="R3847" s="10">
        <f>DATEVALUE(Table1[[#This Row],[Delivery_Date]])</f>
        <v>45228</v>
      </c>
      <c r="S3847" s="10">
        <f>DATEVALUE(Table1[[#This Row],[Order_Date]])</f>
        <v>45223</v>
      </c>
      <c r="T3847" s="4" t="str" cm="1">
        <f t="array" ref="T3847">_xlfn.IFS(Table1[[#This Row],[Inventory_Level]]&lt;=200,"low",Table1[[#This Row],[Inventory_Level]]&gt;=700,"high",Table1[[#This Row],[Inventory_Level]]&gt;200,"medium")</f>
        <v>medium</v>
      </c>
    </row>
    <row r="3848" spans="1:20" x14ac:dyDescent="0.35">
      <c r="A3848" s="4">
        <v>3847</v>
      </c>
      <c r="B3848" s="4" t="s">
        <v>59</v>
      </c>
      <c r="C3848" s="4" t="s">
        <v>38</v>
      </c>
      <c r="D3848" s="4" t="s">
        <v>45</v>
      </c>
      <c r="E3848" s="4" t="s">
        <v>46</v>
      </c>
      <c r="F3848" s="10" t="s">
        <v>395</v>
      </c>
      <c r="G3848" s="11" t="s">
        <v>250</v>
      </c>
      <c r="H3848" s="4">
        <v>70</v>
      </c>
      <c r="I3848" s="12">
        <v>44935.94</v>
      </c>
      <c r="J3848" s="12">
        <v>3145515.8</v>
      </c>
      <c r="K3848" s="12">
        <v>4414.8500000000004</v>
      </c>
      <c r="L3848" s="4">
        <v>639</v>
      </c>
      <c r="M3848" s="4" t="s">
        <v>29</v>
      </c>
      <c r="N3848" s="4" t="str" cm="1">
        <f t="array" ref="N3848">_xlfn.SWITCH(E3848,"Delhi","North","Chennai","South","Hyderabad","South","Mumbai","Central","Bangalore","South")</f>
        <v>South</v>
      </c>
      <c r="O3848" s="12">
        <v>667069.71</v>
      </c>
      <c r="P3848" s="4">
        <f>Table1[[#This Row],[Delivery_Date]]-Table1[[#This Row],[Order_Date]]</f>
        <v>7</v>
      </c>
      <c r="Q3848" s="4" t="str">
        <f>IF(Table1[[#This Row],[Delivery delay days]]&gt;5,"delay","on time")</f>
        <v>delay</v>
      </c>
      <c r="R3848" s="10">
        <f>DATEVALUE(Table1[[#This Row],[Delivery_Date]])</f>
        <v>45019</v>
      </c>
      <c r="S3848" s="10">
        <f>DATEVALUE(Table1[[#This Row],[Order_Date]])</f>
        <v>45012</v>
      </c>
      <c r="T3848" s="4" t="str" cm="1">
        <f t="array" ref="T3848">_xlfn.IFS(Table1[[#This Row],[Inventory_Level]]&lt;=200,"low",Table1[[#This Row],[Inventory_Level]]&gt;=700,"high",Table1[[#This Row],[Inventory_Level]]&gt;200,"medium")</f>
        <v>medium</v>
      </c>
    </row>
    <row r="3849" spans="1:20" x14ac:dyDescent="0.35">
      <c r="A3849" s="4">
        <v>3848</v>
      </c>
      <c r="B3849" s="4" t="s">
        <v>37</v>
      </c>
      <c r="C3849" s="4" t="s">
        <v>16</v>
      </c>
      <c r="D3849" s="4" t="s">
        <v>45</v>
      </c>
      <c r="E3849" s="4" t="s">
        <v>26</v>
      </c>
      <c r="F3849" s="10" t="s">
        <v>382</v>
      </c>
      <c r="G3849" s="11" t="s">
        <v>330</v>
      </c>
      <c r="H3849" s="4">
        <v>95</v>
      </c>
      <c r="I3849" s="12">
        <v>38985.230000000003</v>
      </c>
      <c r="J3849" s="12">
        <v>3703596.85</v>
      </c>
      <c r="K3849" s="12">
        <v>1198.52</v>
      </c>
      <c r="L3849" s="4">
        <v>938</v>
      </c>
      <c r="M3849" s="4" t="s">
        <v>35</v>
      </c>
      <c r="N3849" s="4" t="str" cm="1">
        <f t="array" ref="N3849">_xlfn.SWITCH(E3849,"Delhi","North","Chennai","South","Hyderabad","South","Mumbai","Central","Bangalore","South")</f>
        <v>South</v>
      </c>
      <c r="O3849" s="12">
        <v>748166.47</v>
      </c>
      <c r="P3849" s="4">
        <f>Table1[[#This Row],[Delivery_Date]]-Table1[[#This Row],[Order_Date]]</f>
        <v>3</v>
      </c>
      <c r="Q3849" s="4" t="str">
        <f>IF(Table1[[#This Row],[Delivery delay days]]&gt;5,"delay","on time")</f>
        <v>on time</v>
      </c>
      <c r="R3849" s="10">
        <f>DATEVALUE(Table1[[#This Row],[Delivery_Date]])</f>
        <v>45257</v>
      </c>
      <c r="S3849" s="10">
        <f>DATEVALUE(Table1[[#This Row],[Order_Date]])</f>
        <v>45254</v>
      </c>
      <c r="T3849" s="4" t="str" cm="1">
        <f t="array" ref="T3849">_xlfn.IFS(Table1[[#This Row],[Inventory_Level]]&lt;=200,"low",Table1[[#This Row],[Inventory_Level]]&gt;=700,"high",Table1[[#This Row],[Inventory_Level]]&gt;200,"medium")</f>
        <v>high</v>
      </c>
    </row>
    <row r="3850" spans="1:20" x14ac:dyDescent="0.35">
      <c r="A3850" s="4">
        <v>3849</v>
      </c>
      <c r="B3850" s="4" t="s">
        <v>59</v>
      </c>
      <c r="C3850" s="4" t="s">
        <v>38</v>
      </c>
      <c r="D3850" s="4" t="s">
        <v>25</v>
      </c>
      <c r="E3850" s="4" t="s">
        <v>46</v>
      </c>
      <c r="F3850" s="10" t="s">
        <v>245</v>
      </c>
      <c r="G3850" s="11" t="s">
        <v>316</v>
      </c>
      <c r="H3850" s="4">
        <v>23</v>
      </c>
      <c r="I3850" s="12">
        <v>5718.26</v>
      </c>
      <c r="J3850" s="12">
        <v>131519.98000000001</v>
      </c>
      <c r="K3850" s="12">
        <v>4831.2</v>
      </c>
      <c r="L3850" s="4">
        <v>882</v>
      </c>
      <c r="M3850" s="4" t="s">
        <v>29</v>
      </c>
      <c r="N3850" s="4" t="str" cm="1">
        <f t="array" ref="N3850">_xlfn.SWITCH(E3850,"Delhi","North","Chennai","South","Hyderabad","South","Mumbai","Central","Bangalore","South")</f>
        <v>South</v>
      </c>
      <c r="O3850" s="12">
        <v>7969.83</v>
      </c>
      <c r="P3850" s="4">
        <f>Table1[[#This Row],[Delivery_Date]]-Table1[[#This Row],[Order_Date]]</f>
        <v>7</v>
      </c>
      <c r="Q3850" s="4" t="str">
        <f>IF(Table1[[#This Row],[Delivery delay days]]&gt;5,"delay","on time")</f>
        <v>delay</v>
      </c>
      <c r="R3850" s="10">
        <f>DATEVALUE(Table1[[#This Row],[Delivery_Date]])</f>
        <v>44965</v>
      </c>
      <c r="S3850" s="10">
        <f>DATEVALUE(Table1[[#This Row],[Order_Date]])</f>
        <v>44958</v>
      </c>
      <c r="T3850" s="4" t="str" cm="1">
        <f t="array" ref="T3850">_xlfn.IFS(Table1[[#This Row],[Inventory_Level]]&lt;=200,"low",Table1[[#This Row],[Inventory_Level]]&gt;=700,"high",Table1[[#This Row],[Inventory_Level]]&gt;200,"medium")</f>
        <v>high</v>
      </c>
    </row>
    <row r="3851" spans="1:20" x14ac:dyDescent="0.35">
      <c r="A3851" s="4">
        <v>3850</v>
      </c>
      <c r="B3851" s="4" t="s">
        <v>59</v>
      </c>
      <c r="C3851" s="4" t="s">
        <v>38</v>
      </c>
      <c r="D3851" s="4" t="s">
        <v>25</v>
      </c>
      <c r="E3851" s="4" t="s">
        <v>46</v>
      </c>
      <c r="F3851" s="10" t="s">
        <v>314</v>
      </c>
      <c r="G3851" s="11" t="s">
        <v>49</v>
      </c>
      <c r="H3851" s="4">
        <v>13</v>
      </c>
      <c r="I3851" s="12">
        <v>30874.06</v>
      </c>
      <c r="J3851" s="12">
        <v>401362.78</v>
      </c>
      <c r="K3851" s="12">
        <v>3575.51</v>
      </c>
      <c r="L3851" s="4">
        <v>383</v>
      </c>
      <c r="M3851" s="4" t="s">
        <v>35</v>
      </c>
      <c r="N3851" s="4" t="str" cm="1">
        <f t="array" ref="N3851">_xlfn.SWITCH(E3851,"Delhi","North","Chennai","South","Hyderabad","South","Mumbai","Central","Bangalore","South")</f>
        <v>South</v>
      </c>
      <c r="O3851" s="12">
        <v>50620.800000000003</v>
      </c>
      <c r="P3851" s="4">
        <f>Table1[[#This Row],[Delivery_Date]]-Table1[[#This Row],[Order_Date]]</f>
        <v>7</v>
      </c>
      <c r="Q3851" s="4" t="str">
        <f>IF(Table1[[#This Row],[Delivery delay days]]&gt;5,"delay","on time")</f>
        <v>delay</v>
      </c>
      <c r="R3851" s="10">
        <f>DATEVALUE(Table1[[#This Row],[Delivery_Date]])</f>
        <v>45115</v>
      </c>
      <c r="S3851" s="10">
        <f>DATEVALUE(Table1[[#This Row],[Order_Date]])</f>
        <v>45108</v>
      </c>
      <c r="T3851" s="4" t="str" cm="1">
        <f t="array" ref="T3851">_xlfn.IFS(Table1[[#This Row],[Inventory_Level]]&lt;=200,"low",Table1[[#This Row],[Inventory_Level]]&gt;=700,"high",Table1[[#This Row],[Inventory_Level]]&gt;200,"medium")</f>
        <v>medium</v>
      </c>
    </row>
    <row r="3852" spans="1:20" x14ac:dyDescent="0.35">
      <c r="A3852" s="4">
        <v>3851</v>
      </c>
      <c r="B3852" s="4" t="s">
        <v>37</v>
      </c>
      <c r="C3852" s="4" t="s">
        <v>38</v>
      </c>
      <c r="D3852" s="4" t="s">
        <v>32</v>
      </c>
      <c r="E3852" s="4" t="s">
        <v>60</v>
      </c>
      <c r="F3852" s="10" t="s">
        <v>408</v>
      </c>
      <c r="G3852" s="11" t="s">
        <v>164</v>
      </c>
      <c r="H3852" s="4">
        <v>12</v>
      </c>
      <c r="I3852" s="12">
        <v>49351.9</v>
      </c>
      <c r="J3852" s="12">
        <v>592222.80000000005</v>
      </c>
      <c r="K3852" s="12">
        <v>985.05</v>
      </c>
      <c r="L3852" s="4">
        <v>581</v>
      </c>
      <c r="M3852" s="4" t="s">
        <v>42</v>
      </c>
      <c r="N3852" s="4" t="str" cm="1">
        <f t="array" ref="N3852">_xlfn.SWITCH(E3852,"Delhi","North","Chennai","South","Hyderabad","South","Mumbai","Central","Bangalore","South")</f>
        <v>South</v>
      </c>
      <c r="O3852" s="12">
        <v>73984.84</v>
      </c>
      <c r="P3852" s="4">
        <f>Table1[[#This Row],[Delivery_Date]]-Table1[[#This Row],[Order_Date]]</f>
        <v>4</v>
      </c>
      <c r="Q3852" s="4" t="str">
        <f>IF(Table1[[#This Row],[Delivery delay days]]&gt;5,"delay","on time")</f>
        <v>on time</v>
      </c>
      <c r="R3852" s="10">
        <f>DATEVALUE(Table1[[#This Row],[Delivery_Date]])</f>
        <v>45226</v>
      </c>
      <c r="S3852" s="10">
        <f>DATEVALUE(Table1[[#This Row],[Order_Date]])</f>
        <v>45222</v>
      </c>
      <c r="T3852" s="4" t="str" cm="1">
        <f t="array" ref="T3852">_xlfn.IFS(Table1[[#This Row],[Inventory_Level]]&lt;=200,"low",Table1[[#This Row],[Inventory_Level]]&gt;=700,"high",Table1[[#This Row],[Inventory_Level]]&gt;200,"medium")</f>
        <v>medium</v>
      </c>
    </row>
    <row r="3853" spans="1:20" x14ac:dyDescent="0.35">
      <c r="A3853" s="4">
        <v>3852</v>
      </c>
      <c r="B3853" s="4" t="s">
        <v>31</v>
      </c>
      <c r="C3853" s="4" t="s">
        <v>16</v>
      </c>
      <c r="D3853" s="4" t="s">
        <v>45</v>
      </c>
      <c r="E3853" s="4" t="s">
        <v>60</v>
      </c>
      <c r="F3853" s="10" t="s">
        <v>271</v>
      </c>
      <c r="G3853" s="11" t="s">
        <v>97</v>
      </c>
      <c r="H3853" s="4">
        <v>41</v>
      </c>
      <c r="I3853" s="12">
        <v>3873.45</v>
      </c>
      <c r="J3853" s="12">
        <v>158811.45000000001</v>
      </c>
      <c r="K3853" s="12">
        <v>675.35</v>
      </c>
      <c r="L3853" s="4">
        <v>889</v>
      </c>
      <c r="M3853" s="4" t="s">
        <v>42</v>
      </c>
      <c r="N3853" s="4" t="str" cm="1">
        <f t="array" ref="N3853">_xlfn.SWITCH(E3853,"Delhi","North","Chennai","South","Hyderabad","South","Mumbai","Central","Bangalore","South")</f>
        <v>South</v>
      </c>
      <c r="O3853" s="12">
        <v>35425.26</v>
      </c>
      <c r="P3853" s="4">
        <f>Table1[[#This Row],[Delivery_Date]]-Table1[[#This Row],[Order_Date]]</f>
        <v>2</v>
      </c>
      <c r="Q3853" s="4" t="str">
        <f>IF(Table1[[#This Row],[Delivery delay days]]&gt;5,"delay","on time")</f>
        <v>on time</v>
      </c>
      <c r="R3853" s="10">
        <f>DATEVALUE(Table1[[#This Row],[Delivery_Date]])</f>
        <v>45123</v>
      </c>
      <c r="S3853" s="10">
        <f>DATEVALUE(Table1[[#This Row],[Order_Date]])</f>
        <v>45121</v>
      </c>
      <c r="T3853" s="4" t="str" cm="1">
        <f t="array" ref="T3853">_xlfn.IFS(Table1[[#This Row],[Inventory_Level]]&lt;=200,"low",Table1[[#This Row],[Inventory_Level]]&gt;=700,"high",Table1[[#This Row],[Inventory_Level]]&gt;200,"medium")</f>
        <v>high</v>
      </c>
    </row>
    <row r="3854" spans="1:20" x14ac:dyDescent="0.35">
      <c r="A3854" s="4">
        <v>3853</v>
      </c>
      <c r="B3854" s="4" t="s">
        <v>59</v>
      </c>
      <c r="C3854" s="4" t="s">
        <v>24</v>
      </c>
      <c r="D3854" s="4" t="s">
        <v>25</v>
      </c>
      <c r="E3854" s="4" t="s">
        <v>18</v>
      </c>
      <c r="F3854" s="10" t="s">
        <v>302</v>
      </c>
      <c r="G3854" s="11" t="s">
        <v>92</v>
      </c>
      <c r="H3854" s="4">
        <v>40</v>
      </c>
      <c r="I3854" s="12">
        <v>12300.55</v>
      </c>
      <c r="J3854" s="12">
        <v>492022</v>
      </c>
      <c r="K3854" s="12">
        <v>3866.66</v>
      </c>
      <c r="L3854" s="4">
        <v>870</v>
      </c>
      <c r="M3854" s="4" t="s">
        <v>29</v>
      </c>
      <c r="N3854" s="4" t="str" cm="1">
        <f t="array" ref="N3854">_xlfn.SWITCH(E3854,"Delhi","North","Chennai","South","Hyderabad","South","Mumbai","Central","Bangalore","South")</f>
        <v>North</v>
      </c>
      <c r="O3854" s="12">
        <v>45881.87</v>
      </c>
      <c r="P3854" s="4">
        <f>Table1[[#This Row],[Delivery_Date]]-Table1[[#This Row],[Order_Date]]</f>
        <v>1</v>
      </c>
      <c r="Q3854" s="4" t="str">
        <f>IF(Table1[[#This Row],[Delivery delay days]]&gt;5,"delay","on time")</f>
        <v>on time</v>
      </c>
      <c r="R3854" s="10">
        <f>DATEVALUE(Table1[[#This Row],[Delivery_Date]])</f>
        <v>45167</v>
      </c>
      <c r="S3854" s="10">
        <f>DATEVALUE(Table1[[#This Row],[Order_Date]])</f>
        <v>45166</v>
      </c>
      <c r="T3854" s="4" t="str" cm="1">
        <f t="array" ref="T3854">_xlfn.IFS(Table1[[#This Row],[Inventory_Level]]&lt;=200,"low",Table1[[#This Row],[Inventory_Level]]&gt;=700,"high",Table1[[#This Row],[Inventory_Level]]&gt;200,"medium")</f>
        <v>high</v>
      </c>
    </row>
    <row r="3855" spans="1:20" x14ac:dyDescent="0.35">
      <c r="A3855" s="4">
        <v>3854</v>
      </c>
      <c r="B3855" s="4" t="s">
        <v>59</v>
      </c>
      <c r="C3855" s="4" t="s">
        <v>38</v>
      </c>
      <c r="D3855" s="4" t="s">
        <v>25</v>
      </c>
      <c r="E3855" s="4" t="s">
        <v>26</v>
      </c>
      <c r="F3855" s="10" t="s">
        <v>112</v>
      </c>
      <c r="G3855" s="11" t="s">
        <v>159</v>
      </c>
      <c r="H3855" s="4">
        <v>81</v>
      </c>
      <c r="I3855" s="12">
        <v>38929.67</v>
      </c>
      <c r="J3855" s="12">
        <v>3153303.27</v>
      </c>
      <c r="K3855" s="12">
        <v>4954.29</v>
      </c>
      <c r="L3855" s="4">
        <v>707</v>
      </c>
      <c r="M3855" s="4" t="s">
        <v>35</v>
      </c>
      <c r="N3855" s="4" t="str" cm="1">
        <f t="array" ref="N3855">_xlfn.SWITCH(E3855,"Delhi","North","Chennai","South","Hyderabad","South","Mumbai","Central","Bangalore","South")</f>
        <v>South</v>
      </c>
      <c r="O3855" s="12">
        <v>570633.42000000004</v>
      </c>
      <c r="P3855" s="4">
        <f>Table1[[#This Row],[Delivery_Date]]-Table1[[#This Row],[Order_Date]]</f>
        <v>2</v>
      </c>
      <c r="Q3855" s="4" t="str">
        <f>IF(Table1[[#This Row],[Delivery delay days]]&gt;5,"delay","on time")</f>
        <v>on time</v>
      </c>
      <c r="R3855" s="10">
        <f>DATEVALUE(Table1[[#This Row],[Delivery_Date]])</f>
        <v>45164</v>
      </c>
      <c r="S3855" s="10">
        <f>DATEVALUE(Table1[[#This Row],[Order_Date]])</f>
        <v>45162</v>
      </c>
      <c r="T3855" s="4" t="str" cm="1">
        <f t="array" ref="T3855">_xlfn.IFS(Table1[[#This Row],[Inventory_Level]]&lt;=200,"low",Table1[[#This Row],[Inventory_Level]]&gt;=700,"high",Table1[[#This Row],[Inventory_Level]]&gt;200,"medium")</f>
        <v>high</v>
      </c>
    </row>
    <row r="3856" spans="1:20" x14ac:dyDescent="0.35">
      <c r="A3856" s="4">
        <v>3855</v>
      </c>
      <c r="B3856" s="4" t="s">
        <v>44</v>
      </c>
      <c r="C3856" s="4" t="s">
        <v>24</v>
      </c>
      <c r="D3856" s="4" t="s">
        <v>45</v>
      </c>
      <c r="E3856" s="4" t="s">
        <v>18</v>
      </c>
      <c r="F3856" s="10" t="s">
        <v>144</v>
      </c>
      <c r="G3856" s="11" t="s">
        <v>168</v>
      </c>
      <c r="H3856" s="4">
        <v>5</v>
      </c>
      <c r="I3856" s="12">
        <v>27804.14</v>
      </c>
      <c r="J3856" s="12">
        <v>139020.70000000001</v>
      </c>
      <c r="K3856" s="12">
        <v>1902.66</v>
      </c>
      <c r="L3856" s="4">
        <v>233</v>
      </c>
      <c r="M3856" s="4" t="s">
        <v>21</v>
      </c>
      <c r="N3856" s="4" t="str" cm="1">
        <f t="array" ref="N3856">_xlfn.SWITCH(E3856,"Delhi","North","Chennai","South","Hyderabad","South","Mumbai","Central","Bangalore","South")</f>
        <v>North</v>
      </c>
      <c r="O3856" s="12">
        <v>20208.3</v>
      </c>
      <c r="P3856" s="4">
        <f>Table1[[#This Row],[Delivery_Date]]-Table1[[#This Row],[Order_Date]]</f>
        <v>8</v>
      </c>
      <c r="Q3856" s="4" t="str">
        <f>IF(Table1[[#This Row],[Delivery delay days]]&gt;5,"delay","on time")</f>
        <v>delay</v>
      </c>
      <c r="R3856" s="10">
        <f>DATEVALUE(Table1[[#This Row],[Delivery_Date]])</f>
        <v>45077</v>
      </c>
      <c r="S3856" s="10">
        <f>DATEVALUE(Table1[[#This Row],[Order_Date]])</f>
        <v>45069</v>
      </c>
      <c r="T3856" s="4" t="str" cm="1">
        <f t="array" ref="T3856">_xlfn.IFS(Table1[[#This Row],[Inventory_Level]]&lt;=200,"low",Table1[[#This Row],[Inventory_Level]]&gt;=700,"high",Table1[[#This Row],[Inventory_Level]]&gt;200,"medium")</f>
        <v>medium</v>
      </c>
    </row>
    <row r="3857" spans="1:20" x14ac:dyDescent="0.35">
      <c r="A3857" s="4">
        <v>3856</v>
      </c>
      <c r="B3857" s="4" t="s">
        <v>15</v>
      </c>
      <c r="C3857" s="4" t="s">
        <v>16</v>
      </c>
      <c r="D3857" s="4" t="s">
        <v>25</v>
      </c>
      <c r="E3857" s="4" t="s">
        <v>26</v>
      </c>
      <c r="F3857" s="10" t="s">
        <v>19</v>
      </c>
      <c r="G3857" s="11" t="s">
        <v>20</v>
      </c>
      <c r="H3857" s="4">
        <v>23</v>
      </c>
      <c r="I3857" s="12">
        <v>33670.46</v>
      </c>
      <c r="J3857" s="12">
        <v>774420.58</v>
      </c>
      <c r="K3857" s="12">
        <v>4334.2299999999996</v>
      </c>
      <c r="L3857" s="4">
        <v>647</v>
      </c>
      <c r="M3857" s="4" t="s">
        <v>21</v>
      </c>
      <c r="N3857" s="4" t="str" cm="1">
        <f t="array" ref="N3857">_xlfn.SWITCH(E3857,"Delhi","North","Chennai","South","Hyderabad","South","Mumbai","Central","Bangalore","South")</f>
        <v>South</v>
      </c>
      <c r="O3857" s="12">
        <v>100368.9</v>
      </c>
      <c r="P3857" s="4">
        <f>Table1[[#This Row],[Delivery_Date]]-Table1[[#This Row],[Order_Date]]</f>
        <v>10</v>
      </c>
      <c r="Q3857" s="4" t="str">
        <f>IF(Table1[[#This Row],[Delivery delay days]]&gt;5,"delay","on time")</f>
        <v>delay</v>
      </c>
      <c r="R3857" s="10">
        <f>DATEVALUE(Table1[[#This Row],[Delivery_Date]])</f>
        <v>45198</v>
      </c>
      <c r="S3857" s="10">
        <f>DATEVALUE(Table1[[#This Row],[Order_Date]])</f>
        <v>45188</v>
      </c>
      <c r="T3857" s="4" t="str" cm="1">
        <f t="array" ref="T3857">_xlfn.IFS(Table1[[#This Row],[Inventory_Level]]&lt;=200,"low",Table1[[#This Row],[Inventory_Level]]&gt;=700,"high",Table1[[#This Row],[Inventory_Level]]&gt;200,"medium")</f>
        <v>medium</v>
      </c>
    </row>
    <row r="3858" spans="1:20" x14ac:dyDescent="0.35">
      <c r="A3858" s="4">
        <v>3857</v>
      </c>
      <c r="B3858" s="4" t="s">
        <v>37</v>
      </c>
      <c r="C3858" s="4" t="s">
        <v>16</v>
      </c>
      <c r="D3858" s="4" t="s">
        <v>17</v>
      </c>
      <c r="E3858" s="4" t="s">
        <v>26</v>
      </c>
      <c r="F3858" s="10" t="s">
        <v>197</v>
      </c>
      <c r="G3858" s="11" t="s">
        <v>345</v>
      </c>
      <c r="H3858" s="4">
        <v>42</v>
      </c>
      <c r="I3858" s="12">
        <v>29719.79</v>
      </c>
      <c r="J3858" s="12">
        <v>1248231.18</v>
      </c>
      <c r="K3858" s="12">
        <v>1957</v>
      </c>
      <c r="L3858" s="4">
        <v>382</v>
      </c>
      <c r="M3858" s="4" t="s">
        <v>42</v>
      </c>
      <c r="N3858" s="4" t="str" cm="1">
        <f t="array" ref="N3858">_xlfn.SWITCH(E3858,"Delhi","North","Chennai","South","Hyderabad","South","Mumbai","Central","Bangalore","South")</f>
        <v>South</v>
      </c>
      <c r="O3858" s="12">
        <v>121349.83</v>
      </c>
      <c r="P3858" s="4">
        <f>Table1[[#This Row],[Delivery_Date]]-Table1[[#This Row],[Order_Date]]</f>
        <v>1</v>
      </c>
      <c r="Q3858" s="4" t="str">
        <f>IF(Table1[[#This Row],[Delivery delay days]]&gt;5,"delay","on time")</f>
        <v>on time</v>
      </c>
      <c r="R3858" s="10">
        <f>DATEVALUE(Table1[[#This Row],[Delivery_Date]])</f>
        <v>44972</v>
      </c>
      <c r="S3858" s="10">
        <f>DATEVALUE(Table1[[#This Row],[Order_Date]])</f>
        <v>44971</v>
      </c>
      <c r="T3858" s="4" t="str" cm="1">
        <f t="array" ref="T3858">_xlfn.IFS(Table1[[#This Row],[Inventory_Level]]&lt;=200,"low",Table1[[#This Row],[Inventory_Level]]&gt;=700,"high",Table1[[#This Row],[Inventory_Level]]&gt;200,"medium")</f>
        <v>medium</v>
      </c>
    </row>
    <row r="3859" spans="1:20" x14ac:dyDescent="0.35">
      <c r="A3859" s="4">
        <v>3858</v>
      </c>
      <c r="B3859" s="4" t="s">
        <v>51</v>
      </c>
      <c r="C3859" s="4" t="s">
        <v>16</v>
      </c>
      <c r="D3859" s="4" t="s">
        <v>32</v>
      </c>
      <c r="E3859" s="4" t="s">
        <v>46</v>
      </c>
      <c r="F3859" s="10" t="s">
        <v>172</v>
      </c>
      <c r="G3859" s="11" t="s">
        <v>220</v>
      </c>
      <c r="H3859" s="4">
        <v>5</v>
      </c>
      <c r="I3859" s="12">
        <v>13611.39</v>
      </c>
      <c r="J3859" s="12">
        <v>68056.95</v>
      </c>
      <c r="K3859" s="12">
        <v>4005.88</v>
      </c>
      <c r="L3859" s="4">
        <v>236</v>
      </c>
      <c r="M3859" s="4" t="s">
        <v>35</v>
      </c>
      <c r="N3859" s="4" t="str" cm="1">
        <f t="array" ref="N3859">_xlfn.SWITCH(E3859,"Delhi","North","Chennai","South","Hyderabad","South","Mumbai","Central","Bangalore","South")</f>
        <v>South</v>
      </c>
      <c r="O3859" s="12">
        <v>4932</v>
      </c>
      <c r="P3859" s="4">
        <f>Table1[[#This Row],[Delivery_Date]]-Table1[[#This Row],[Order_Date]]</f>
        <v>1</v>
      </c>
      <c r="Q3859" s="4" t="str">
        <f>IF(Table1[[#This Row],[Delivery delay days]]&gt;5,"delay","on time")</f>
        <v>on time</v>
      </c>
      <c r="R3859" s="10">
        <f>DATEVALUE(Table1[[#This Row],[Delivery_Date]])</f>
        <v>45177</v>
      </c>
      <c r="S3859" s="10">
        <f>DATEVALUE(Table1[[#This Row],[Order_Date]])</f>
        <v>45176</v>
      </c>
      <c r="T3859" s="4" t="str" cm="1">
        <f t="array" ref="T3859">_xlfn.IFS(Table1[[#This Row],[Inventory_Level]]&lt;=200,"low",Table1[[#This Row],[Inventory_Level]]&gt;=700,"high",Table1[[#This Row],[Inventory_Level]]&gt;200,"medium")</f>
        <v>medium</v>
      </c>
    </row>
    <row r="3860" spans="1:20" x14ac:dyDescent="0.35">
      <c r="A3860" s="4">
        <v>3859</v>
      </c>
      <c r="B3860" s="4" t="s">
        <v>44</v>
      </c>
      <c r="C3860" s="4" t="s">
        <v>16</v>
      </c>
      <c r="D3860" s="4" t="s">
        <v>25</v>
      </c>
      <c r="E3860" s="4" t="s">
        <v>26</v>
      </c>
      <c r="F3860" s="10" t="s">
        <v>407</v>
      </c>
      <c r="G3860" s="11" t="s">
        <v>389</v>
      </c>
      <c r="H3860" s="4">
        <v>7</v>
      </c>
      <c r="I3860" s="12">
        <v>12976.84</v>
      </c>
      <c r="J3860" s="12">
        <v>90837.88</v>
      </c>
      <c r="K3860" s="12">
        <v>1144.5999999999999</v>
      </c>
      <c r="L3860" s="4">
        <v>449</v>
      </c>
      <c r="M3860" s="4" t="s">
        <v>29</v>
      </c>
      <c r="N3860" s="4" t="str" cm="1">
        <f t="array" ref="N3860">_xlfn.SWITCH(E3860,"Delhi","North","Chennai","South","Hyderabad","South","Mumbai","Central","Bangalore","South")</f>
        <v>South</v>
      </c>
      <c r="O3860" s="12">
        <v>13051.4</v>
      </c>
      <c r="P3860" s="4">
        <f>Table1[[#This Row],[Delivery_Date]]-Table1[[#This Row],[Order_Date]]</f>
        <v>11</v>
      </c>
      <c r="Q3860" s="4" t="str">
        <f>IF(Table1[[#This Row],[Delivery delay days]]&gt;5,"delay","on time")</f>
        <v>delay</v>
      </c>
      <c r="R3860" s="10">
        <f>DATEVALUE(Table1[[#This Row],[Delivery_Date]])</f>
        <v>45109</v>
      </c>
      <c r="S3860" s="10">
        <f>DATEVALUE(Table1[[#This Row],[Order_Date]])</f>
        <v>45098</v>
      </c>
      <c r="T3860" s="4" t="str" cm="1">
        <f t="array" ref="T3860">_xlfn.IFS(Table1[[#This Row],[Inventory_Level]]&lt;=200,"low",Table1[[#This Row],[Inventory_Level]]&gt;=700,"high",Table1[[#This Row],[Inventory_Level]]&gt;200,"medium")</f>
        <v>medium</v>
      </c>
    </row>
    <row r="3861" spans="1:20" x14ac:dyDescent="0.35">
      <c r="A3861" s="4">
        <v>3860</v>
      </c>
      <c r="B3861" s="4" t="s">
        <v>15</v>
      </c>
      <c r="C3861" s="4" t="s">
        <v>38</v>
      </c>
      <c r="D3861" s="4" t="s">
        <v>39</v>
      </c>
      <c r="E3861" s="4" t="s">
        <v>52</v>
      </c>
      <c r="F3861" s="10" t="s">
        <v>33</v>
      </c>
      <c r="G3861" s="11" t="s">
        <v>283</v>
      </c>
      <c r="H3861" s="4">
        <v>77</v>
      </c>
      <c r="I3861" s="12">
        <v>39985.33</v>
      </c>
      <c r="J3861" s="12">
        <v>3078870.41</v>
      </c>
      <c r="K3861" s="12">
        <v>1061.02</v>
      </c>
      <c r="L3861" s="4">
        <v>109</v>
      </c>
      <c r="M3861" s="4" t="s">
        <v>35</v>
      </c>
      <c r="N3861" s="4" t="str" cm="1">
        <f t="array" ref="N3861">_xlfn.SWITCH(E3861,"Delhi","North","Chennai","South","Hyderabad","South","Mumbai","Central","Bangalore","South")</f>
        <v>Central</v>
      </c>
      <c r="O3861" s="12">
        <v>314752.62</v>
      </c>
      <c r="P3861" s="4">
        <f>Table1[[#This Row],[Delivery_Date]]-Table1[[#This Row],[Order_Date]]</f>
        <v>2</v>
      </c>
      <c r="Q3861" s="4" t="str">
        <f>IF(Table1[[#This Row],[Delivery delay days]]&gt;5,"delay","on time")</f>
        <v>on time</v>
      </c>
      <c r="R3861" s="10">
        <f>DATEVALUE(Table1[[#This Row],[Delivery_Date]])</f>
        <v>45055</v>
      </c>
      <c r="S3861" s="10">
        <f>DATEVALUE(Table1[[#This Row],[Order_Date]])</f>
        <v>45053</v>
      </c>
      <c r="T3861" s="4" t="str" cm="1">
        <f t="array" ref="T3861">_xlfn.IFS(Table1[[#This Row],[Inventory_Level]]&lt;=200,"low",Table1[[#This Row],[Inventory_Level]]&gt;=700,"high",Table1[[#This Row],[Inventory_Level]]&gt;200,"medium")</f>
        <v>low</v>
      </c>
    </row>
    <row r="3862" spans="1:20" x14ac:dyDescent="0.35">
      <c r="A3862" s="4">
        <v>3861</v>
      </c>
      <c r="B3862" s="4" t="s">
        <v>15</v>
      </c>
      <c r="C3862" s="4" t="s">
        <v>38</v>
      </c>
      <c r="D3862" s="4" t="s">
        <v>17</v>
      </c>
      <c r="E3862" s="4" t="s">
        <v>52</v>
      </c>
      <c r="F3862" s="10" t="s">
        <v>403</v>
      </c>
      <c r="G3862" s="11" t="s">
        <v>135</v>
      </c>
      <c r="H3862" s="4">
        <v>1</v>
      </c>
      <c r="I3862" s="12">
        <v>1835.09</v>
      </c>
      <c r="J3862" s="12">
        <v>1835.09</v>
      </c>
      <c r="K3862" s="12">
        <v>2567.7800000000002</v>
      </c>
      <c r="L3862" s="4">
        <v>742</v>
      </c>
      <c r="M3862" s="4" t="s">
        <v>42</v>
      </c>
      <c r="N3862" s="4" t="str" cm="1">
        <f t="array" ref="N3862">_xlfn.SWITCH(E3862,"Delhi","North","Chennai","South","Hyderabad","South","Mumbai","Central","Bangalore","South")</f>
        <v>Central</v>
      </c>
      <c r="O3862" s="12">
        <v>222.69</v>
      </c>
      <c r="P3862" s="4">
        <f>Table1[[#This Row],[Delivery_Date]]-Table1[[#This Row],[Order_Date]]</f>
        <v>9</v>
      </c>
      <c r="Q3862" s="4" t="str">
        <f>IF(Table1[[#This Row],[Delivery delay days]]&gt;5,"delay","on time")</f>
        <v>delay</v>
      </c>
      <c r="R3862" s="10">
        <f>DATEVALUE(Table1[[#This Row],[Delivery_Date]])</f>
        <v>45196</v>
      </c>
      <c r="S3862" s="10">
        <f>DATEVALUE(Table1[[#This Row],[Order_Date]])</f>
        <v>45187</v>
      </c>
      <c r="T3862" s="4" t="str" cm="1">
        <f t="array" ref="T3862">_xlfn.IFS(Table1[[#This Row],[Inventory_Level]]&lt;=200,"low",Table1[[#This Row],[Inventory_Level]]&gt;=700,"high",Table1[[#This Row],[Inventory_Level]]&gt;200,"medium")</f>
        <v>high</v>
      </c>
    </row>
    <row r="3863" spans="1:20" x14ac:dyDescent="0.35">
      <c r="A3863" s="4">
        <v>3862</v>
      </c>
      <c r="B3863" s="4" t="s">
        <v>31</v>
      </c>
      <c r="C3863" s="4" t="s">
        <v>24</v>
      </c>
      <c r="D3863" s="4" t="s">
        <v>32</v>
      </c>
      <c r="E3863" s="4" t="s">
        <v>60</v>
      </c>
      <c r="F3863" s="10" t="s">
        <v>126</v>
      </c>
      <c r="G3863" s="11" t="s">
        <v>155</v>
      </c>
      <c r="H3863" s="4">
        <v>49</v>
      </c>
      <c r="I3863" s="12">
        <v>27090.35</v>
      </c>
      <c r="J3863" s="12">
        <v>1327427.1499999999</v>
      </c>
      <c r="K3863" s="12">
        <v>234.84</v>
      </c>
      <c r="L3863" s="4">
        <v>34</v>
      </c>
      <c r="M3863" s="4" t="s">
        <v>21</v>
      </c>
      <c r="N3863" s="4" t="str" cm="1">
        <f t="array" ref="N3863">_xlfn.SWITCH(E3863,"Delhi","North","Chennai","South","Hyderabad","South","Mumbai","Central","Bangalore","South")</f>
        <v>South</v>
      </c>
      <c r="O3863" s="12">
        <v>242802.89</v>
      </c>
      <c r="P3863" s="4">
        <f>Table1[[#This Row],[Delivery_Date]]-Table1[[#This Row],[Order_Date]]</f>
        <v>2</v>
      </c>
      <c r="Q3863" s="4" t="str">
        <f>IF(Table1[[#This Row],[Delivery delay days]]&gt;5,"delay","on time")</f>
        <v>on time</v>
      </c>
      <c r="R3863" s="10">
        <f>DATEVALUE(Table1[[#This Row],[Delivery_Date]])</f>
        <v>44964</v>
      </c>
      <c r="S3863" s="10">
        <f>DATEVALUE(Table1[[#This Row],[Order_Date]])</f>
        <v>44962</v>
      </c>
      <c r="T3863" s="4" t="str" cm="1">
        <f t="array" ref="T3863">_xlfn.IFS(Table1[[#This Row],[Inventory_Level]]&lt;=200,"low",Table1[[#This Row],[Inventory_Level]]&gt;=700,"high",Table1[[#This Row],[Inventory_Level]]&gt;200,"medium")</f>
        <v>low</v>
      </c>
    </row>
    <row r="3864" spans="1:20" x14ac:dyDescent="0.35">
      <c r="A3864" s="4">
        <v>3863</v>
      </c>
      <c r="B3864" s="4" t="s">
        <v>15</v>
      </c>
      <c r="C3864" s="4" t="s">
        <v>24</v>
      </c>
      <c r="D3864" s="4" t="s">
        <v>45</v>
      </c>
      <c r="E3864" s="4" t="s">
        <v>18</v>
      </c>
      <c r="F3864" s="10" t="s">
        <v>308</v>
      </c>
      <c r="G3864" s="11" t="s">
        <v>240</v>
      </c>
      <c r="H3864" s="4">
        <v>76</v>
      </c>
      <c r="I3864" s="12">
        <v>2291.08</v>
      </c>
      <c r="J3864" s="12">
        <v>174122.08</v>
      </c>
      <c r="K3864" s="12">
        <v>1937.88</v>
      </c>
      <c r="L3864" s="4">
        <v>350</v>
      </c>
      <c r="M3864" s="4" t="s">
        <v>29</v>
      </c>
      <c r="N3864" s="4" t="str" cm="1">
        <f t="array" ref="N3864">_xlfn.SWITCH(E3864,"Delhi","North","Chennai","South","Hyderabad","South","Mumbai","Central","Bangalore","South")</f>
        <v>North</v>
      </c>
      <c r="O3864" s="12">
        <v>28934.15</v>
      </c>
      <c r="P3864" s="4">
        <f>Table1[[#This Row],[Delivery_Date]]-Table1[[#This Row],[Order_Date]]</f>
        <v>3</v>
      </c>
      <c r="Q3864" s="4" t="str">
        <f>IF(Table1[[#This Row],[Delivery delay days]]&gt;5,"delay","on time")</f>
        <v>on time</v>
      </c>
      <c r="R3864" s="10">
        <f>DATEVALUE(Table1[[#This Row],[Delivery_Date]])</f>
        <v>45284</v>
      </c>
      <c r="S3864" s="10">
        <f>DATEVALUE(Table1[[#This Row],[Order_Date]])</f>
        <v>45281</v>
      </c>
      <c r="T3864" s="4" t="str" cm="1">
        <f t="array" ref="T3864">_xlfn.IFS(Table1[[#This Row],[Inventory_Level]]&lt;=200,"low",Table1[[#This Row],[Inventory_Level]]&gt;=700,"high",Table1[[#This Row],[Inventory_Level]]&gt;200,"medium")</f>
        <v>medium</v>
      </c>
    </row>
    <row r="3865" spans="1:20" x14ac:dyDescent="0.35">
      <c r="A3865" s="4">
        <v>3864</v>
      </c>
      <c r="B3865" s="4" t="s">
        <v>44</v>
      </c>
      <c r="C3865" s="4" t="s">
        <v>16</v>
      </c>
      <c r="D3865" s="4" t="s">
        <v>17</v>
      </c>
      <c r="E3865" s="4" t="s">
        <v>26</v>
      </c>
      <c r="F3865" s="10" t="s">
        <v>235</v>
      </c>
      <c r="G3865" s="11" t="s">
        <v>63</v>
      </c>
      <c r="H3865" s="4">
        <v>25</v>
      </c>
      <c r="I3865" s="12">
        <v>10749.71</v>
      </c>
      <c r="J3865" s="12">
        <v>268742.75</v>
      </c>
      <c r="K3865" s="12">
        <v>749.1</v>
      </c>
      <c r="L3865" s="4">
        <v>89</v>
      </c>
      <c r="M3865" s="4" t="s">
        <v>21</v>
      </c>
      <c r="N3865" s="4" t="str" cm="1">
        <f t="array" ref="N3865">_xlfn.SWITCH(E3865,"Delhi","North","Chennai","South","Hyderabad","South","Mumbai","Central","Bangalore","South")</f>
        <v>South</v>
      </c>
      <c r="O3865" s="12">
        <v>49237.279999999999</v>
      </c>
      <c r="P3865" s="4">
        <f>Table1[[#This Row],[Delivery_Date]]-Table1[[#This Row],[Order_Date]]</f>
        <v>14</v>
      </c>
      <c r="Q3865" s="4" t="str">
        <f>IF(Table1[[#This Row],[Delivery delay days]]&gt;5,"delay","on time")</f>
        <v>delay</v>
      </c>
      <c r="R3865" s="10">
        <f>DATEVALUE(Table1[[#This Row],[Delivery_Date]])</f>
        <v>45082</v>
      </c>
      <c r="S3865" s="10">
        <f>DATEVALUE(Table1[[#This Row],[Order_Date]])</f>
        <v>45068</v>
      </c>
      <c r="T3865" s="4" t="str" cm="1">
        <f t="array" ref="T3865">_xlfn.IFS(Table1[[#This Row],[Inventory_Level]]&lt;=200,"low",Table1[[#This Row],[Inventory_Level]]&gt;=700,"high",Table1[[#This Row],[Inventory_Level]]&gt;200,"medium")</f>
        <v>low</v>
      </c>
    </row>
    <row r="3866" spans="1:20" x14ac:dyDescent="0.35">
      <c r="A3866" s="4">
        <v>3865</v>
      </c>
      <c r="B3866" s="4" t="s">
        <v>44</v>
      </c>
      <c r="C3866" s="4" t="s">
        <v>16</v>
      </c>
      <c r="D3866" s="4" t="s">
        <v>25</v>
      </c>
      <c r="E3866" s="4" t="s">
        <v>52</v>
      </c>
      <c r="F3866" s="10" t="s">
        <v>130</v>
      </c>
      <c r="G3866" s="11" t="s">
        <v>329</v>
      </c>
      <c r="H3866" s="4">
        <v>75</v>
      </c>
      <c r="I3866" s="12">
        <v>28951.439999999999</v>
      </c>
      <c r="J3866" s="12">
        <v>2171358</v>
      </c>
      <c r="K3866" s="12">
        <v>283.08</v>
      </c>
      <c r="L3866" s="4">
        <v>237</v>
      </c>
      <c r="M3866" s="4" t="s">
        <v>35</v>
      </c>
      <c r="N3866" s="4" t="str" cm="1">
        <f t="array" ref="N3866">_xlfn.SWITCH(E3866,"Delhi","North","Chennai","South","Hyderabad","South","Mumbai","Central","Bangalore","South")</f>
        <v>Central</v>
      </c>
      <c r="O3866" s="12">
        <v>230272.15</v>
      </c>
      <c r="P3866" s="4">
        <f>Table1[[#This Row],[Delivery_Date]]-Table1[[#This Row],[Order_Date]]</f>
        <v>5</v>
      </c>
      <c r="Q3866" s="4" t="str">
        <f>IF(Table1[[#This Row],[Delivery delay days]]&gt;5,"delay","on time")</f>
        <v>on time</v>
      </c>
      <c r="R3866" s="10">
        <f>DATEVALUE(Table1[[#This Row],[Delivery_Date]])</f>
        <v>45130</v>
      </c>
      <c r="S3866" s="10">
        <f>DATEVALUE(Table1[[#This Row],[Order_Date]])</f>
        <v>45125</v>
      </c>
      <c r="T3866" s="4" t="str" cm="1">
        <f t="array" ref="T3866">_xlfn.IFS(Table1[[#This Row],[Inventory_Level]]&lt;=200,"low",Table1[[#This Row],[Inventory_Level]]&gt;=700,"high",Table1[[#This Row],[Inventory_Level]]&gt;200,"medium")</f>
        <v>medium</v>
      </c>
    </row>
    <row r="3867" spans="1:20" x14ac:dyDescent="0.35">
      <c r="A3867" s="4">
        <v>3866</v>
      </c>
      <c r="B3867" s="4" t="s">
        <v>44</v>
      </c>
      <c r="C3867" s="4" t="s">
        <v>38</v>
      </c>
      <c r="D3867" s="4" t="s">
        <v>32</v>
      </c>
      <c r="E3867" s="4" t="s">
        <v>26</v>
      </c>
      <c r="F3867" s="10" t="s">
        <v>99</v>
      </c>
      <c r="G3867" s="11" t="s">
        <v>297</v>
      </c>
      <c r="H3867" s="4">
        <v>44</v>
      </c>
      <c r="I3867" s="12">
        <v>4582.7</v>
      </c>
      <c r="J3867" s="12">
        <v>201638.8</v>
      </c>
      <c r="K3867" s="12">
        <v>1750.08</v>
      </c>
      <c r="L3867" s="4">
        <v>555</v>
      </c>
      <c r="M3867" s="4" t="s">
        <v>42</v>
      </c>
      <c r="N3867" s="4" t="str" cm="1">
        <f t="array" ref="N3867">_xlfn.SWITCH(E3867,"Delhi","North","Chennai","South","Hyderabad","South","Mumbai","Central","Bangalore","South")</f>
        <v>South</v>
      </c>
      <c r="O3867" s="12">
        <v>43470.96</v>
      </c>
      <c r="P3867" s="4">
        <f>Table1[[#This Row],[Delivery_Date]]-Table1[[#This Row],[Order_Date]]</f>
        <v>12</v>
      </c>
      <c r="Q3867" s="4" t="str">
        <f>IF(Table1[[#This Row],[Delivery delay days]]&gt;5,"delay","on time")</f>
        <v>delay</v>
      </c>
      <c r="R3867" s="10">
        <f>DATEVALUE(Table1[[#This Row],[Delivery_Date]])</f>
        <v>45093</v>
      </c>
      <c r="S3867" s="10">
        <f>DATEVALUE(Table1[[#This Row],[Order_Date]])</f>
        <v>45081</v>
      </c>
      <c r="T3867" s="4" t="str" cm="1">
        <f t="array" ref="T3867">_xlfn.IFS(Table1[[#This Row],[Inventory_Level]]&lt;=200,"low",Table1[[#This Row],[Inventory_Level]]&gt;=700,"high",Table1[[#This Row],[Inventory_Level]]&gt;200,"medium")</f>
        <v>medium</v>
      </c>
    </row>
    <row r="3868" spans="1:20" x14ac:dyDescent="0.35">
      <c r="A3868" s="4">
        <v>3867</v>
      </c>
      <c r="B3868" s="4" t="s">
        <v>31</v>
      </c>
      <c r="C3868" s="4" t="s">
        <v>16</v>
      </c>
      <c r="D3868" s="4" t="s">
        <v>45</v>
      </c>
      <c r="E3868" s="4" t="s">
        <v>18</v>
      </c>
      <c r="F3868" s="10" t="s">
        <v>350</v>
      </c>
      <c r="G3868" s="11" t="s">
        <v>260</v>
      </c>
      <c r="H3868" s="4">
        <v>79</v>
      </c>
      <c r="I3868" s="12">
        <v>26488.46</v>
      </c>
      <c r="J3868" s="12">
        <v>2092588.34</v>
      </c>
      <c r="K3868" s="12">
        <v>4598.42</v>
      </c>
      <c r="L3868" s="4">
        <v>558</v>
      </c>
      <c r="M3868" s="4" t="s">
        <v>35</v>
      </c>
      <c r="N3868" s="4" t="str" cm="1">
        <f t="array" ref="N3868">_xlfn.SWITCH(E3868,"Delhi","North","Chennai","South","Hyderabad","South","Mumbai","Central","Bangalore","South")</f>
        <v>North</v>
      </c>
      <c r="O3868" s="12">
        <v>441818.91</v>
      </c>
      <c r="P3868" s="4">
        <f>Table1[[#This Row],[Delivery_Date]]-Table1[[#This Row],[Order_Date]]</f>
        <v>6</v>
      </c>
      <c r="Q3868" s="4" t="str">
        <f>IF(Table1[[#This Row],[Delivery delay days]]&gt;5,"delay","on time")</f>
        <v>delay</v>
      </c>
      <c r="R3868" s="10">
        <f>DATEVALUE(Table1[[#This Row],[Delivery_Date]])</f>
        <v>45270</v>
      </c>
      <c r="S3868" s="10">
        <f>DATEVALUE(Table1[[#This Row],[Order_Date]])</f>
        <v>45264</v>
      </c>
      <c r="T3868" s="4" t="str" cm="1">
        <f t="array" ref="T3868">_xlfn.IFS(Table1[[#This Row],[Inventory_Level]]&lt;=200,"low",Table1[[#This Row],[Inventory_Level]]&gt;=700,"high",Table1[[#This Row],[Inventory_Level]]&gt;200,"medium")</f>
        <v>medium</v>
      </c>
    </row>
    <row r="3869" spans="1:20" x14ac:dyDescent="0.35">
      <c r="A3869" s="4">
        <v>3868</v>
      </c>
      <c r="B3869" s="4" t="s">
        <v>15</v>
      </c>
      <c r="C3869" s="4" t="s">
        <v>16</v>
      </c>
      <c r="D3869" s="4" t="s">
        <v>25</v>
      </c>
      <c r="E3869" s="4" t="s">
        <v>26</v>
      </c>
      <c r="F3869" s="10" t="s">
        <v>197</v>
      </c>
      <c r="G3869" s="11" t="s">
        <v>217</v>
      </c>
      <c r="H3869" s="4">
        <v>91</v>
      </c>
      <c r="I3869" s="12">
        <v>32532.62</v>
      </c>
      <c r="J3869" s="12">
        <v>2960468.42</v>
      </c>
      <c r="K3869" s="12">
        <v>2446.16</v>
      </c>
      <c r="L3869" s="4">
        <v>788</v>
      </c>
      <c r="M3869" s="4" t="s">
        <v>42</v>
      </c>
      <c r="N3869" s="4" t="str" cm="1">
        <f t="array" ref="N3869">_xlfn.SWITCH(E3869,"Delhi","North","Chennai","South","Hyderabad","South","Mumbai","Central","Bangalore","South")</f>
        <v>South</v>
      </c>
      <c r="O3869" s="12">
        <v>199664.45</v>
      </c>
      <c r="P3869" s="4">
        <f>Table1[[#This Row],[Delivery_Date]]-Table1[[#This Row],[Order_Date]]</f>
        <v>9</v>
      </c>
      <c r="Q3869" s="4" t="str">
        <f>IF(Table1[[#This Row],[Delivery delay days]]&gt;5,"delay","on time")</f>
        <v>delay</v>
      </c>
      <c r="R3869" s="10">
        <f>DATEVALUE(Table1[[#This Row],[Delivery_Date]])</f>
        <v>44980</v>
      </c>
      <c r="S3869" s="10">
        <f>DATEVALUE(Table1[[#This Row],[Order_Date]])</f>
        <v>44971</v>
      </c>
      <c r="T3869" s="4" t="str" cm="1">
        <f t="array" ref="T3869">_xlfn.IFS(Table1[[#This Row],[Inventory_Level]]&lt;=200,"low",Table1[[#This Row],[Inventory_Level]]&gt;=700,"high",Table1[[#This Row],[Inventory_Level]]&gt;200,"medium")</f>
        <v>high</v>
      </c>
    </row>
    <row r="3870" spans="1:20" x14ac:dyDescent="0.35">
      <c r="A3870" s="4">
        <v>3869</v>
      </c>
      <c r="B3870" s="4" t="s">
        <v>31</v>
      </c>
      <c r="C3870" s="4" t="s">
        <v>16</v>
      </c>
      <c r="D3870" s="4" t="s">
        <v>45</v>
      </c>
      <c r="E3870" s="4" t="s">
        <v>52</v>
      </c>
      <c r="F3870" s="10" t="s">
        <v>218</v>
      </c>
      <c r="G3870" s="11" t="s">
        <v>114</v>
      </c>
      <c r="H3870" s="4">
        <v>52</v>
      </c>
      <c r="I3870" s="12">
        <v>4326.1899999999996</v>
      </c>
      <c r="J3870" s="12">
        <v>224961.88</v>
      </c>
      <c r="K3870" s="12">
        <v>3796.19</v>
      </c>
      <c r="L3870" s="4">
        <v>23</v>
      </c>
      <c r="M3870" s="4" t="s">
        <v>21</v>
      </c>
      <c r="N3870" s="4" t="str" cm="1">
        <f t="array" ref="N3870">_xlfn.SWITCH(E3870,"Delhi","North","Chennai","South","Hyderabad","South","Mumbai","Central","Bangalore","South")</f>
        <v>Central</v>
      </c>
      <c r="O3870" s="12">
        <v>31344.51</v>
      </c>
      <c r="P3870" s="4">
        <f>Table1[[#This Row],[Delivery_Date]]-Table1[[#This Row],[Order_Date]]</f>
        <v>13</v>
      </c>
      <c r="Q3870" s="4" t="str">
        <f>IF(Table1[[#This Row],[Delivery delay days]]&gt;5,"delay","on time")</f>
        <v>delay</v>
      </c>
      <c r="R3870" s="10">
        <f>DATEVALUE(Table1[[#This Row],[Delivery_Date]])</f>
        <v>45236</v>
      </c>
      <c r="S3870" s="10">
        <f>DATEVALUE(Table1[[#This Row],[Order_Date]])</f>
        <v>45223</v>
      </c>
      <c r="T3870" s="4" t="str" cm="1">
        <f t="array" ref="T3870">_xlfn.IFS(Table1[[#This Row],[Inventory_Level]]&lt;=200,"low",Table1[[#This Row],[Inventory_Level]]&gt;=700,"high",Table1[[#This Row],[Inventory_Level]]&gt;200,"medium")</f>
        <v>low</v>
      </c>
    </row>
    <row r="3871" spans="1:20" x14ac:dyDescent="0.35">
      <c r="A3871" s="4">
        <v>3870</v>
      </c>
      <c r="B3871" s="4" t="s">
        <v>59</v>
      </c>
      <c r="C3871" s="4" t="s">
        <v>38</v>
      </c>
      <c r="D3871" s="4" t="s">
        <v>39</v>
      </c>
      <c r="E3871" s="4" t="s">
        <v>60</v>
      </c>
      <c r="F3871" s="10" t="s">
        <v>270</v>
      </c>
      <c r="G3871" s="11" t="s">
        <v>179</v>
      </c>
      <c r="H3871" s="4">
        <v>6</v>
      </c>
      <c r="I3871" s="12">
        <v>16565.95</v>
      </c>
      <c r="J3871" s="12">
        <v>99395.7</v>
      </c>
      <c r="K3871" s="12">
        <v>3096.63</v>
      </c>
      <c r="L3871" s="4">
        <v>716</v>
      </c>
      <c r="M3871" s="4" t="s">
        <v>42</v>
      </c>
      <c r="N3871" s="4" t="str" cm="1">
        <f t="array" ref="N3871">_xlfn.SWITCH(E3871,"Delhi","North","Chennai","South","Hyderabad","South","Mumbai","Central","Bangalore","South")</f>
        <v>South</v>
      </c>
      <c r="O3871" s="12">
        <v>10780.1</v>
      </c>
      <c r="P3871" s="4">
        <f>Table1[[#This Row],[Delivery_Date]]-Table1[[#This Row],[Order_Date]]</f>
        <v>13</v>
      </c>
      <c r="Q3871" s="4" t="str">
        <f>IF(Table1[[#This Row],[Delivery delay days]]&gt;5,"delay","on time")</f>
        <v>delay</v>
      </c>
      <c r="R3871" s="10">
        <f>DATEVALUE(Table1[[#This Row],[Delivery_Date]])</f>
        <v>45275</v>
      </c>
      <c r="S3871" s="10">
        <f>DATEVALUE(Table1[[#This Row],[Order_Date]])</f>
        <v>45262</v>
      </c>
      <c r="T3871" s="4" t="str" cm="1">
        <f t="array" ref="T3871">_xlfn.IFS(Table1[[#This Row],[Inventory_Level]]&lt;=200,"low",Table1[[#This Row],[Inventory_Level]]&gt;=700,"high",Table1[[#This Row],[Inventory_Level]]&gt;200,"medium")</f>
        <v>high</v>
      </c>
    </row>
    <row r="3872" spans="1:20" x14ac:dyDescent="0.35">
      <c r="A3872" s="4">
        <v>3871</v>
      </c>
      <c r="B3872" s="4" t="s">
        <v>65</v>
      </c>
      <c r="C3872" s="4" t="s">
        <v>24</v>
      </c>
      <c r="D3872" s="4" t="s">
        <v>32</v>
      </c>
      <c r="E3872" s="4" t="s">
        <v>26</v>
      </c>
      <c r="F3872" s="10" t="s">
        <v>362</v>
      </c>
      <c r="G3872" s="11" t="s">
        <v>121</v>
      </c>
      <c r="H3872" s="4">
        <v>12</v>
      </c>
      <c r="I3872" s="12">
        <v>47658.01</v>
      </c>
      <c r="J3872" s="12">
        <v>571896.12</v>
      </c>
      <c r="K3872" s="12">
        <v>4233.38</v>
      </c>
      <c r="L3872" s="4">
        <v>600</v>
      </c>
      <c r="M3872" s="4" t="s">
        <v>21</v>
      </c>
      <c r="N3872" s="4" t="str" cm="1">
        <f t="array" ref="N3872">_xlfn.SWITCH(E3872,"Delhi","North","Chennai","South","Hyderabad","South","Mumbai","Central","Bangalore","South")</f>
        <v>South</v>
      </c>
      <c r="O3872" s="12">
        <v>132958.85999999999</v>
      </c>
      <c r="P3872" s="4">
        <f>Table1[[#This Row],[Delivery_Date]]-Table1[[#This Row],[Order_Date]]</f>
        <v>8</v>
      </c>
      <c r="Q3872" s="4" t="str">
        <f>IF(Table1[[#This Row],[Delivery delay days]]&gt;5,"delay","on time")</f>
        <v>delay</v>
      </c>
      <c r="R3872" s="10">
        <f>DATEVALUE(Table1[[#This Row],[Delivery_Date]])</f>
        <v>45083</v>
      </c>
      <c r="S3872" s="10">
        <f>DATEVALUE(Table1[[#This Row],[Order_Date]])</f>
        <v>45075</v>
      </c>
      <c r="T3872" s="4" t="str" cm="1">
        <f t="array" ref="T3872">_xlfn.IFS(Table1[[#This Row],[Inventory_Level]]&lt;=200,"low",Table1[[#This Row],[Inventory_Level]]&gt;=700,"high",Table1[[#This Row],[Inventory_Level]]&gt;200,"medium")</f>
        <v>medium</v>
      </c>
    </row>
    <row r="3873" spans="1:20" x14ac:dyDescent="0.35">
      <c r="A3873" s="4">
        <v>3872</v>
      </c>
      <c r="B3873" s="4" t="s">
        <v>59</v>
      </c>
      <c r="C3873" s="4" t="s">
        <v>38</v>
      </c>
      <c r="D3873" s="4" t="s">
        <v>32</v>
      </c>
      <c r="E3873" s="4" t="s">
        <v>60</v>
      </c>
      <c r="F3873" s="10" t="s">
        <v>288</v>
      </c>
      <c r="G3873" s="11" t="s">
        <v>311</v>
      </c>
      <c r="H3873" s="4">
        <v>57</v>
      </c>
      <c r="I3873" s="12">
        <v>26690.74</v>
      </c>
      <c r="J3873" s="12">
        <v>1521372.18</v>
      </c>
      <c r="K3873" s="12">
        <v>2739.75</v>
      </c>
      <c r="L3873" s="4">
        <v>217</v>
      </c>
      <c r="M3873" s="4" t="s">
        <v>42</v>
      </c>
      <c r="N3873" s="4" t="str" cm="1">
        <f t="array" ref="N3873">_xlfn.SWITCH(E3873,"Delhi","North","Chennai","South","Hyderabad","South","Mumbai","Central","Bangalore","South")</f>
        <v>South</v>
      </c>
      <c r="O3873" s="12">
        <v>232647.93</v>
      </c>
      <c r="P3873" s="4">
        <f>Table1[[#This Row],[Delivery_Date]]-Table1[[#This Row],[Order_Date]]</f>
        <v>10</v>
      </c>
      <c r="Q3873" s="4" t="str">
        <f>IF(Table1[[#This Row],[Delivery delay days]]&gt;5,"delay","on time")</f>
        <v>delay</v>
      </c>
      <c r="R3873" s="10">
        <f>DATEVALUE(Table1[[#This Row],[Delivery_Date]])</f>
        <v>45221</v>
      </c>
      <c r="S3873" s="10">
        <f>DATEVALUE(Table1[[#This Row],[Order_Date]])</f>
        <v>45211</v>
      </c>
      <c r="T3873" s="4" t="str" cm="1">
        <f t="array" ref="T3873">_xlfn.IFS(Table1[[#This Row],[Inventory_Level]]&lt;=200,"low",Table1[[#This Row],[Inventory_Level]]&gt;=700,"high",Table1[[#This Row],[Inventory_Level]]&gt;200,"medium")</f>
        <v>medium</v>
      </c>
    </row>
    <row r="3874" spans="1:20" x14ac:dyDescent="0.35">
      <c r="A3874" s="4">
        <v>3873</v>
      </c>
      <c r="B3874" s="4" t="s">
        <v>15</v>
      </c>
      <c r="C3874" s="4" t="s">
        <v>16</v>
      </c>
      <c r="D3874" s="4" t="s">
        <v>39</v>
      </c>
      <c r="E3874" s="4" t="s">
        <v>60</v>
      </c>
      <c r="F3874" s="10" t="s">
        <v>296</v>
      </c>
      <c r="G3874" s="11" t="s">
        <v>379</v>
      </c>
      <c r="H3874" s="4">
        <v>26</v>
      </c>
      <c r="I3874" s="12">
        <v>25940.560000000001</v>
      </c>
      <c r="J3874" s="12">
        <v>674454.56</v>
      </c>
      <c r="K3874" s="12">
        <v>1566.81</v>
      </c>
      <c r="L3874" s="4">
        <v>340</v>
      </c>
      <c r="M3874" s="4" t="s">
        <v>35</v>
      </c>
      <c r="N3874" s="4" t="str" cm="1">
        <f t="array" ref="N3874">_xlfn.SWITCH(E3874,"Delhi","North","Chennai","South","Hyderabad","South","Mumbai","Central","Bangalore","South")</f>
        <v>South</v>
      </c>
      <c r="O3874" s="12">
        <v>99195.69</v>
      </c>
      <c r="P3874" s="4">
        <f>Table1[[#This Row],[Delivery_Date]]-Table1[[#This Row],[Order_Date]]</f>
        <v>15</v>
      </c>
      <c r="Q3874" s="4" t="str">
        <f>IF(Table1[[#This Row],[Delivery delay days]]&gt;5,"delay","on time")</f>
        <v>delay</v>
      </c>
      <c r="R3874" s="10">
        <f>DATEVALUE(Table1[[#This Row],[Delivery_Date]])</f>
        <v>45099</v>
      </c>
      <c r="S3874" s="10">
        <f>DATEVALUE(Table1[[#This Row],[Order_Date]])</f>
        <v>45084</v>
      </c>
      <c r="T3874" s="4" t="str" cm="1">
        <f t="array" ref="T3874">_xlfn.IFS(Table1[[#This Row],[Inventory_Level]]&lt;=200,"low",Table1[[#This Row],[Inventory_Level]]&gt;=700,"high",Table1[[#This Row],[Inventory_Level]]&gt;200,"medium")</f>
        <v>medium</v>
      </c>
    </row>
    <row r="3875" spans="1:20" x14ac:dyDescent="0.35">
      <c r="A3875" s="4">
        <v>3874</v>
      </c>
      <c r="B3875" s="4" t="s">
        <v>15</v>
      </c>
      <c r="C3875" s="4" t="s">
        <v>24</v>
      </c>
      <c r="D3875" s="4" t="s">
        <v>17</v>
      </c>
      <c r="E3875" s="4" t="s">
        <v>18</v>
      </c>
      <c r="F3875" s="10" t="s">
        <v>386</v>
      </c>
      <c r="G3875" s="11" t="s">
        <v>301</v>
      </c>
      <c r="H3875" s="4">
        <v>65</v>
      </c>
      <c r="I3875" s="12">
        <v>3729.76</v>
      </c>
      <c r="J3875" s="12">
        <v>242434.4</v>
      </c>
      <c r="K3875" s="12">
        <v>807.47</v>
      </c>
      <c r="L3875" s="4">
        <v>536</v>
      </c>
      <c r="M3875" s="4" t="s">
        <v>42</v>
      </c>
      <c r="N3875" s="4" t="str" cm="1">
        <f t="array" ref="N3875">_xlfn.SWITCH(E3875,"Delhi","North","Chennai","South","Hyderabad","South","Mumbai","Central","Bangalore","South")</f>
        <v>North</v>
      </c>
      <c r="O3875" s="12">
        <v>37447.97</v>
      </c>
      <c r="P3875" s="4">
        <f>Table1[[#This Row],[Delivery_Date]]-Table1[[#This Row],[Order_Date]]</f>
        <v>8</v>
      </c>
      <c r="Q3875" s="4" t="str">
        <f>IF(Table1[[#This Row],[Delivery delay days]]&gt;5,"delay","on time")</f>
        <v>delay</v>
      </c>
      <c r="R3875" s="10">
        <f>DATEVALUE(Table1[[#This Row],[Delivery_Date]])</f>
        <v>45140</v>
      </c>
      <c r="S3875" s="10">
        <f>DATEVALUE(Table1[[#This Row],[Order_Date]])</f>
        <v>45132</v>
      </c>
      <c r="T3875" s="4" t="str" cm="1">
        <f t="array" ref="T3875">_xlfn.IFS(Table1[[#This Row],[Inventory_Level]]&lt;=200,"low",Table1[[#This Row],[Inventory_Level]]&gt;=700,"high",Table1[[#This Row],[Inventory_Level]]&gt;200,"medium")</f>
        <v>medium</v>
      </c>
    </row>
    <row r="3876" spans="1:20" x14ac:dyDescent="0.35">
      <c r="A3876" s="4">
        <v>3875</v>
      </c>
      <c r="B3876" s="4" t="s">
        <v>37</v>
      </c>
      <c r="C3876" s="4" t="s">
        <v>38</v>
      </c>
      <c r="D3876" s="4" t="s">
        <v>17</v>
      </c>
      <c r="E3876" s="4" t="s">
        <v>52</v>
      </c>
      <c r="F3876" s="10" t="s">
        <v>305</v>
      </c>
      <c r="G3876" s="11" t="s">
        <v>423</v>
      </c>
      <c r="H3876" s="4">
        <v>7</v>
      </c>
      <c r="I3876" s="12">
        <v>10229.02</v>
      </c>
      <c r="J3876" s="12">
        <v>71603.14</v>
      </c>
      <c r="K3876" s="12">
        <v>736.33</v>
      </c>
      <c r="L3876" s="4">
        <v>802</v>
      </c>
      <c r="M3876" s="4" t="s">
        <v>35</v>
      </c>
      <c r="N3876" s="4" t="str" cm="1">
        <f t="array" ref="N3876">_xlfn.SWITCH(E3876,"Delhi","North","Chennai","South","Hyderabad","South","Mumbai","Central","Bangalore","South")</f>
        <v>Central</v>
      </c>
      <c r="O3876" s="12">
        <v>4659.67</v>
      </c>
      <c r="P3876" s="4">
        <f>Table1[[#This Row],[Delivery_Date]]-Table1[[#This Row],[Order_Date]]</f>
        <v>14</v>
      </c>
      <c r="Q3876" s="4" t="str">
        <f>IF(Table1[[#This Row],[Delivery delay days]]&gt;5,"delay","on time")</f>
        <v>delay</v>
      </c>
      <c r="R3876" s="10">
        <f>DATEVALUE(Table1[[#This Row],[Delivery_Date]])</f>
        <v>45305</v>
      </c>
      <c r="S3876" s="10">
        <f>DATEVALUE(Table1[[#This Row],[Order_Date]])</f>
        <v>45291</v>
      </c>
      <c r="T3876" s="4" t="str" cm="1">
        <f t="array" ref="T3876">_xlfn.IFS(Table1[[#This Row],[Inventory_Level]]&lt;=200,"low",Table1[[#This Row],[Inventory_Level]]&gt;=700,"high",Table1[[#This Row],[Inventory_Level]]&gt;200,"medium")</f>
        <v>high</v>
      </c>
    </row>
    <row r="3877" spans="1:20" x14ac:dyDescent="0.35">
      <c r="A3877" s="4">
        <v>3876</v>
      </c>
      <c r="B3877" s="4" t="s">
        <v>37</v>
      </c>
      <c r="C3877" s="4" t="s">
        <v>24</v>
      </c>
      <c r="D3877" s="4" t="s">
        <v>39</v>
      </c>
      <c r="E3877" s="4" t="s">
        <v>18</v>
      </c>
      <c r="F3877" s="10" t="s">
        <v>346</v>
      </c>
      <c r="G3877" s="11" t="s">
        <v>252</v>
      </c>
      <c r="H3877" s="4">
        <v>35</v>
      </c>
      <c r="I3877" s="12">
        <v>47560.959999999999</v>
      </c>
      <c r="J3877" s="12">
        <v>1664633.6</v>
      </c>
      <c r="K3877" s="12">
        <v>4802.82</v>
      </c>
      <c r="L3877" s="4">
        <v>795</v>
      </c>
      <c r="M3877" s="4" t="s">
        <v>35</v>
      </c>
      <c r="N3877" s="4" t="str" cm="1">
        <f t="array" ref="N3877">_xlfn.SWITCH(E3877,"Delhi","North","Chennai","South","Hyderabad","South","Mumbai","Central","Bangalore","South")</f>
        <v>North</v>
      </c>
      <c r="O3877" s="12">
        <v>83510.740000000005</v>
      </c>
      <c r="P3877" s="4">
        <f>Table1[[#This Row],[Delivery_Date]]-Table1[[#This Row],[Order_Date]]</f>
        <v>3</v>
      </c>
      <c r="Q3877" s="4" t="str">
        <f>IF(Table1[[#This Row],[Delivery delay days]]&gt;5,"delay","on time")</f>
        <v>on time</v>
      </c>
      <c r="R3877" s="10">
        <f>DATEVALUE(Table1[[#This Row],[Delivery_Date]])</f>
        <v>45089</v>
      </c>
      <c r="S3877" s="10">
        <f>DATEVALUE(Table1[[#This Row],[Order_Date]])</f>
        <v>45086</v>
      </c>
      <c r="T3877" s="4" t="str" cm="1">
        <f t="array" ref="T3877">_xlfn.IFS(Table1[[#This Row],[Inventory_Level]]&lt;=200,"low",Table1[[#This Row],[Inventory_Level]]&gt;=700,"high",Table1[[#This Row],[Inventory_Level]]&gt;200,"medium")</f>
        <v>high</v>
      </c>
    </row>
    <row r="3878" spans="1:20" x14ac:dyDescent="0.35">
      <c r="A3878" s="4">
        <v>3877</v>
      </c>
      <c r="B3878" s="4" t="s">
        <v>31</v>
      </c>
      <c r="C3878" s="4" t="s">
        <v>16</v>
      </c>
      <c r="D3878" s="4" t="s">
        <v>17</v>
      </c>
      <c r="E3878" s="4" t="s">
        <v>26</v>
      </c>
      <c r="F3878" s="10" t="s">
        <v>121</v>
      </c>
      <c r="G3878" s="11" t="s">
        <v>315</v>
      </c>
      <c r="H3878" s="4">
        <v>93</v>
      </c>
      <c r="I3878" s="12">
        <v>28450.23</v>
      </c>
      <c r="J3878" s="12">
        <v>2645871.39</v>
      </c>
      <c r="K3878" s="12">
        <v>1853.65</v>
      </c>
      <c r="L3878" s="4">
        <v>447</v>
      </c>
      <c r="M3878" s="4" t="s">
        <v>21</v>
      </c>
      <c r="N3878" s="4" t="str" cm="1">
        <f t="array" ref="N3878">_xlfn.SWITCH(E3878,"Delhi","North","Chennai","South","Hyderabad","South","Mumbai","Central","Bangalore","South")</f>
        <v>South</v>
      </c>
      <c r="O3878" s="12">
        <v>376635.34</v>
      </c>
      <c r="P3878" s="4">
        <f>Table1[[#This Row],[Delivery_Date]]-Table1[[#This Row],[Order_Date]]</f>
        <v>8</v>
      </c>
      <c r="Q3878" s="4" t="str">
        <f>IF(Table1[[#This Row],[Delivery delay days]]&gt;5,"delay","on time")</f>
        <v>delay</v>
      </c>
      <c r="R3878" s="10">
        <f>DATEVALUE(Table1[[#This Row],[Delivery_Date]])</f>
        <v>45091</v>
      </c>
      <c r="S3878" s="10">
        <f>DATEVALUE(Table1[[#This Row],[Order_Date]])</f>
        <v>45083</v>
      </c>
      <c r="T3878" s="4" t="str" cm="1">
        <f t="array" ref="T3878">_xlfn.IFS(Table1[[#This Row],[Inventory_Level]]&lt;=200,"low",Table1[[#This Row],[Inventory_Level]]&gt;=700,"high",Table1[[#This Row],[Inventory_Level]]&gt;200,"medium")</f>
        <v>medium</v>
      </c>
    </row>
    <row r="3879" spans="1:20" x14ac:dyDescent="0.35">
      <c r="A3879" s="4">
        <v>3878</v>
      </c>
      <c r="B3879" s="4" t="s">
        <v>65</v>
      </c>
      <c r="C3879" s="4" t="s">
        <v>38</v>
      </c>
      <c r="D3879" s="4" t="s">
        <v>17</v>
      </c>
      <c r="E3879" s="4" t="s">
        <v>60</v>
      </c>
      <c r="F3879" s="10" t="s">
        <v>387</v>
      </c>
      <c r="G3879" s="11" t="s">
        <v>243</v>
      </c>
      <c r="H3879" s="4">
        <v>94</v>
      </c>
      <c r="I3879" s="12">
        <v>47773.62</v>
      </c>
      <c r="J3879" s="12">
        <v>4490720.28</v>
      </c>
      <c r="K3879" s="12">
        <v>4282.55</v>
      </c>
      <c r="L3879" s="4">
        <v>894</v>
      </c>
      <c r="M3879" s="4" t="s">
        <v>42</v>
      </c>
      <c r="N3879" s="4" t="str" cm="1">
        <f t="array" ref="N3879">_xlfn.SWITCH(E3879,"Delhi","North","Chennai","South","Hyderabad","South","Mumbai","Central","Bangalore","South")</f>
        <v>South</v>
      </c>
      <c r="O3879" s="12">
        <v>411113.38</v>
      </c>
      <c r="P3879" s="4">
        <f>Table1[[#This Row],[Delivery_Date]]-Table1[[#This Row],[Order_Date]]</f>
        <v>14</v>
      </c>
      <c r="Q3879" s="4" t="str">
        <f>IF(Table1[[#This Row],[Delivery delay days]]&gt;5,"delay","on time")</f>
        <v>delay</v>
      </c>
      <c r="R3879" s="10">
        <f>DATEVALUE(Table1[[#This Row],[Delivery_Date]])</f>
        <v>45032</v>
      </c>
      <c r="S3879" s="10">
        <f>DATEVALUE(Table1[[#This Row],[Order_Date]])</f>
        <v>45018</v>
      </c>
      <c r="T3879" s="4" t="str" cm="1">
        <f t="array" ref="T3879">_xlfn.IFS(Table1[[#This Row],[Inventory_Level]]&lt;=200,"low",Table1[[#This Row],[Inventory_Level]]&gt;=700,"high",Table1[[#This Row],[Inventory_Level]]&gt;200,"medium")</f>
        <v>high</v>
      </c>
    </row>
    <row r="3880" spans="1:20" x14ac:dyDescent="0.35">
      <c r="A3880" s="4">
        <v>3879</v>
      </c>
      <c r="B3880" s="4" t="s">
        <v>37</v>
      </c>
      <c r="C3880" s="4" t="s">
        <v>16</v>
      </c>
      <c r="D3880" s="4" t="s">
        <v>39</v>
      </c>
      <c r="E3880" s="4" t="s">
        <v>52</v>
      </c>
      <c r="F3880" s="10" t="s">
        <v>214</v>
      </c>
      <c r="G3880" s="11" t="s">
        <v>416</v>
      </c>
      <c r="H3880" s="4">
        <v>94</v>
      </c>
      <c r="I3880" s="12">
        <v>8116.61</v>
      </c>
      <c r="J3880" s="12">
        <v>762961.34</v>
      </c>
      <c r="K3880" s="12">
        <v>1737.65</v>
      </c>
      <c r="L3880" s="4">
        <v>628</v>
      </c>
      <c r="M3880" s="4" t="s">
        <v>21</v>
      </c>
      <c r="N3880" s="4" t="str" cm="1">
        <f t="array" ref="N3880">_xlfn.SWITCH(E3880,"Delhi","North","Chennai","South","Hyderabad","South","Mumbai","Central","Bangalore","South")</f>
        <v>Central</v>
      </c>
      <c r="O3880" s="12">
        <v>84451.42</v>
      </c>
      <c r="P3880" s="4">
        <f>Table1[[#This Row],[Delivery_Date]]-Table1[[#This Row],[Order_Date]]</f>
        <v>10</v>
      </c>
      <c r="Q3880" s="4" t="str">
        <f>IF(Table1[[#This Row],[Delivery delay days]]&gt;5,"delay","on time")</f>
        <v>delay</v>
      </c>
      <c r="R3880" s="10">
        <f>DATEVALUE(Table1[[#This Row],[Delivery_Date]])</f>
        <v>45025</v>
      </c>
      <c r="S3880" s="10">
        <f>DATEVALUE(Table1[[#This Row],[Order_Date]])</f>
        <v>45015</v>
      </c>
      <c r="T3880" s="4" t="str" cm="1">
        <f t="array" ref="T3880">_xlfn.IFS(Table1[[#This Row],[Inventory_Level]]&lt;=200,"low",Table1[[#This Row],[Inventory_Level]]&gt;=700,"high",Table1[[#This Row],[Inventory_Level]]&gt;200,"medium")</f>
        <v>medium</v>
      </c>
    </row>
    <row r="3881" spans="1:20" x14ac:dyDescent="0.35">
      <c r="A3881" s="4">
        <v>3880</v>
      </c>
      <c r="B3881" s="4" t="s">
        <v>15</v>
      </c>
      <c r="C3881" s="4" t="s">
        <v>16</v>
      </c>
      <c r="D3881" s="4" t="s">
        <v>17</v>
      </c>
      <c r="E3881" s="4" t="s">
        <v>60</v>
      </c>
      <c r="F3881" s="10" t="s">
        <v>147</v>
      </c>
      <c r="G3881" s="11" t="s">
        <v>148</v>
      </c>
      <c r="H3881" s="4">
        <v>93</v>
      </c>
      <c r="I3881" s="12">
        <v>39772.53</v>
      </c>
      <c r="J3881" s="12">
        <v>3698845.29</v>
      </c>
      <c r="K3881" s="12">
        <v>2012.5</v>
      </c>
      <c r="L3881" s="4">
        <v>913</v>
      </c>
      <c r="M3881" s="4" t="s">
        <v>42</v>
      </c>
      <c r="N3881" s="4" t="str" cm="1">
        <f t="array" ref="N3881">_xlfn.SWITCH(E3881,"Delhi","North","Chennai","South","Hyderabad","South","Mumbai","Central","Bangalore","South")</f>
        <v>South</v>
      </c>
      <c r="O3881" s="12">
        <v>511588.13</v>
      </c>
      <c r="P3881" s="4">
        <f>Table1[[#This Row],[Delivery_Date]]-Table1[[#This Row],[Order_Date]]</f>
        <v>4</v>
      </c>
      <c r="Q3881" s="4" t="str">
        <f>IF(Table1[[#This Row],[Delivery delay days]]&gt;5,"delay","on time")</f>
        <v>on time</v>
      </c>
      <c r="R3881" s="10">
        <f>DATEVALUE(Table1[[#This Row],[Delivery_Date]])</f>
        <v>45151</v>
      </c>
      <c r="S3881" s="10">
        <f>DATEVALUE(Table1[[#This Row],[Order_Date]])</f>
        <v>45147</v>
      </c>
      <c r="T3881" s="4" t="str" cm="1">
        <f t="array" ref="T3881">_xlfn.IFS(Table1[[#This Row],[Inventory_Level]]&lt;=200,"low",Table1[[#This Row],[Inventory_Level]]&gt;=700,"high",Table1[[#This Row],[Inventory_Level]]&gt;200,"medium")</f>
        <v>high</v>
      </c>
    </row>
    <row r="3882" spans="1:20" x14ac:dyDescent="0.35">
      <c r="A3882" s="4">
        <v>3881</v>
      </c>
      <c r="B3882" s="4" t="s">
        <v>44</v>
      </c>
      <c r="C3882" s="4" t="s">
        <v>24</v>
      </c>
      <c r="D3882" s="4" t="s">
        <v>45</v>
      </c>
      <c r="E3882" s="4" t="s">
        <v>26</v>
      </c>
      <c r="F3882" s="10" t="s">
        <v>77</v>
      </c>
      <c r="G3882" s="11" t="s">
        <v>267</v>
      </c>
      <c r="H3882" s="4">
        <v>71</v>
      </c>
      <c r="I3882" s="12">
        <v>18423.419999999998</v>
      </c>
      <c r="J3882" s="12">
        <v>1308062.82</v>
      </c>
      <c r="K3882" s="12">
        <v>3035.11</v>
      </c>
      <c r="L3882" s="4">
        <v>683</v>
      </c>
      <c r="M3882" s="4" t="s">
        <v>21</v>
      </c>
      <c r="N3882" s="4" t="str" cm="1">
        <f t="array" ref="N3882">_xlfn.SWITCH(E3882,"Delhi","North","Chennai","South","Hyderabad","South","Mumbai","Central","Bangalore","South")</f>
        <v>South</v>
      </c>
      <c r="O3882" s="12">
        <v>97745.16</v>
      </c>
      <c r="P3882" s="4">
        <f>Table1[[#This Row],[Delivery_Date]]-Table1[[#This Row],[Order_Date]]</f>
        <v>14</v>
      </c>
      <c r="Q3882" s="4" t="str">
        <f>IF(Table1[[#This Row],[Delivery delay days]]&gt;5,"delay","on time")</f>
        <v>delay</v>
      </c>
      <c r="R3882" s="10">
        <f>DATEVALUE(Table1[[#This Row],[Delivery_Date]])</f>
        <v>45218</v>
      </c>
      <c r="S3882" s="10">
        <f>DATEVALUE(Table1[[#This Row],[Order_Date]])</f>
        <v>45204</v>
      </c>
      <c r="T3882" s="4" t="str" cm="1">
        <f t="array" ref="T3882">_xlfn.IFS(Table1[[#This Row],[Inventory_Level]]&lt;=200,"low",Table1[[#This Row],[Inventory_Level]]&gt;=700,"high",Table1[[#This Row],[Inventory_Level]]&gt;200,"medium")</f>
        <v>medium</v>
      </c>
    </row>
    <row r="3883" spans="1:20" x14ac:dyDescent="0.35">
      <c r="A3883" s="4">
        <v>3882</v>
      </c>
      <c r="B3883" s="4" t="s">
        <v>37</v>
      </c>
      <c r="C3883" s="4" t="s">
        <v>38</v>
      </c>
      <c r="D3883" s="4" t="s">
        <v>45</v>
      </c>
      <c r="E3883" s="4" t="s">
        <v>26</v>
      </c>
      <c r="F3883" s="10" t="s">
        <v>240</v>
      </c>
      <c r="G3883" s="11" t="s">
        <v>305</v>
      </c>
      <c r="H3883" s="4">
        <v>1</v>
      </c>
      <c r="I3883" s="12">
        <v>34674.04</v>
      </c>
      <c r="J3883" s="12">
        <v>34674.04</v>
      </c>
      <c r="K3883" s="12">
        <v>1443.27</v>
      </c>
      <c r="L3883" s="4">
        <v>63</v>
      </c>
      <c r="M3883" s="4" t="s">
        <v>21</v>
      </c>
      <c r="N3883" s="4" t="str" cm="1">
        <f t="array" ref="N3883">_xlfn.SWITCH(E3883,"Delhi","North","Chennai","South","Hyderabad","South","Mumbai","Central","Bangalore","South")</f>
        <v>South</v>
      </c>
      <c r="O3883" s="12">
        <v>2436.7800000000002</v>
      </c>
      <c r="P3883" s="4">
        <f>Table1[[#This Row],[Delivery_Date]]-Table1[[#This Row],[Order_Date]]</f>
        <v>7</v>
      </c>
      <c r="Q3883" s="4" t="str">
        <f>IF(Table1[[#This Row],[Delivery delay days]]&gt;5,"delay","on time")</f>
        <v>delay</v>
      </c>
      <c r="R3883" s="10">
        <f>DATEVALUE(Table1[[#This Row],[Delivery_Date]])</f>
        <v>45291</v>
      </c>
      <c r="S3883" s="10">
        <f>DATEVALUE(Table1[[#This Row],[Order_Date]])</f>
        <v>45284</v>
      </c>
      <c r="T3883" s="4" t="str" cm="1">
        <f t="array" ref="T3883">_xlfn.IFS(Table1[[#This Row],[Inventory_Level]]&lt;=200,"low",Table1[[#This Row],[Inventory_Level]]&gt;=700,"high",Table1[[#This Row],[Inventory_Level]]&gt;200,"medium")</f>
        <v>low</v>
      </c>
    </row>
    <row r="3884" spans="1:20" x14ac:dyDescent="0.35">
      <c r="A3884" s="4">
        <v>3883</v>
      </c>
      <c r="B3884" s="4" t="s">
        <v>59</v>
      </c>
      <c r="C3884" s="4" t="s">
        <v>38</v>
      </c>
      <c r="D3884" s="4" t="s">
        <v>45</v>
      </c>
      <c r="E3884" s="4" t="s">
        <v>52</v>
      </c>
      <c r="F3884" s="10" t="s">
        <v>369</v>
      </c>
      <c r="G3884" s="11" t="s">
        <v>101</v>
      </c>
      <c r="H3884" s="4">
        <v>92</v>
      </c>
      <c r="I3884" s="12">
        <v>24260.09</v>
      </c>
      <c r="J3884" s="12">
        <v>2231928.2799999998</v>
      </c>
      <c r="K3884" s="12">
        <v>4244.67</v>
      </c>
      <c r="L3884" s="4">
        <v>848</v>
      </c>
      <c r="M3884" s="4" t="s">
        <v>29</v>
      </c>
      <c r="N3884" s="4" t="str" cm="1">
        <f t="array" ref="N3884">_xlfn.SWITCH(E3884,"Delhi","North","Chennai","South","Hyderabad","South","Mumbai","Central","Bangalore","South")</f>
        <v>Central</v>
      </c>
      <c r="O3884" s="12">
        <v>307497.42</v>
      </c>
      <c r="P3884" s="4">
        <f>Table1[[#This Row],[Delivery_Date]]-Table1[[#This Row],[Order_Date]]</f>
        <v>15</v>
      </c>
      <c r="Q3884" s="4" t="str">
        <f>IF(Table1[[#This Row],[Delivery delay days]]&gt;5,"delay","on time")</f>
        <v>delay</v>
      </c>
      <c r="R3884" s="10">
        <f>DATEVALUE(Table1[[#This Row],[Delivery_Date]])</f>
        <v>44996</v>
      </c>
      <c r="S3884" s="10">
        <f>DATEVALUE(Table1[[#This Row],[Order_Date]])</f>
        <v>44981</v>
      </c>
      <c r="T3884" s="4" t="str" cm="1">
        <f t="array" ref="T3884">_xlfn.IFS(Table1[[#This Row],[Inventory_Level]]&lt;=200,"low",Table1[[#This Row],[Inventory_Level]]&gt;=700,"high",Table1[[#This Row],[Inventory_Level]]&gt;200,"medium")</f>
        <v>high</v>
      </c>
    </row>
    <row r="3885" spans="1:20" x14ac:dyDescent="0.35">
      <c r="A3885" s="4">
        <v>3884</v>
      </c>
      <c r="B3885" s="4" t="s">
        <v>37</v>
      </c>
      <c r="C3885" s="4" t="s">
        <v>38</v>
      </c>
      <c r="D3885" s="4" t="s">
        <v>32</v>
      </c>
      <c r="E3885" s="4" t="s">
        <v>60</v>
      </c>
      <c r="F3885" s="10" t="s">
        <v>124</v>
      </c>
      <c r="G3885" s="11" t="s">
        <v>145</v>
      </c>
      <c r="H3885" s="4">
        <v>45</v>
      </c>
      <c r="I3885" s="12">
        <v>38112.86</v>
      </c>
      <c r="J3885" s="12">
        <v>1715078.7</v>
      </c>
      <c r="K3885" s="12">
        <v>2207.17</v>
      </c>
      <c r="L3885" s="4">
        <v>304</v>
      </c>
      <c r="M3885" s="4" t="s">
        <v>29</v>
      </c>
      <c r="N3885" s="4" t="str" cm="1">
        <f t="array" ref="N3885">_xlfn.SWITCH(E3885,"Delhi","North","Chennai","South","Hyderabad","South","Mumbai","Central","Bangalore","South")</f>
        <v>South</v>
      </c>
      <c r="O3885" s="12">
        <v>420503.16</v>
      </c>
      <c r="P3885" s="4">
        <f>Table1[[#This Row],[Delivery_Date]]-Table1[[#This Row],[Order_Date]]</f>
        <v>15</v>
      </c>
      <c r="Q3885" s="4" t="str">
        <f>IF(Table1[[#This Row],[Delivery delay days]]&gt;5,"delay","on time")</f>
        <v>delay</v>
      </c>
      <c r="R3885" s="10">
        <f>DATEVALUE(Table1[[#This Row],[Delivery_Date]])</f>
        <v>45080</v>
      </c>
      <c r="S3885" s="10">
        <f>DATEVALUE(Table1[[#This Row],[Order_Date]])</f>
        <v>45065</v>
      </c>
      <c r="T3885" s="4" t="str" cm="1">
        <f t="array" ref="T3885">_xlfn.IFS(Table1[[#This Row],[Inventory_Level]]&lt;=200,"low",Table1[[#This Row],[Inventory_Level]]&gt;=700,"high",Table1[[#This Row],[Inventory_Level]]&gt;200,"medium")</f>
        <v>medium</v>
      </c>
    </row>
    <row r="3886" spans="1:20" x14ac:dyDescent="0.35">
      <c r="A3886" s="4">
        <v>3885</v>
      </c>
      <c r="B3886" s="4" t="s">
        <v>44</v>
      </c>
      <c r="C3886" s="4" t="s">
        <v>24</v>
      </c>
      <c r="D3886" s="4" t="s">
        <v>17</v>
      </c>
      <c r="E3886" s="4" t="s">
        <v>18</v>
      </c>
      <c r="F3886" s="10" t="s">
        <v>117</v>
      </c>
      <c r="G3886" s="11" t="s">
        <v>135</v>
      </c>
      <c r="H3886" s="4">
        <v>55</v>
      </c>
      <c r="I3886" s="12">
        <v>932.13</v>
      </c>
      <c r="J3886" s="12">
        <v>51267.15</v>
      </c>
      <c r="K3886" s="12">
        <v>1988</v>
      </c>
      <c r="L3886" s="4">
        <v>274</v>
      </c>
      <c r="M3886" s="4" t="s">
        <v>35</v>
      </c>
      <c r="N3886" s="4" t="str" cm="1">
        <f t="array" ref="N3886">_xlfn.SWITCH(E3886,"Delhi","North","Chennai","South","Hyderabad","South","Mumbai","Central","Bangalore","South")</f>
        <v>North</v>
      </c>
      <c r="O3886" s="12">
        <v>11730.8</v>
      </c>
      <c r="P3886" s="4">
        <f>Table1[[#This Row],[Delivery_Date]]-Table1[[#This Row],[Order_Date]]</f>
        <v>5</v>
      </c>
      <c r="Q3886" s="4" t="str">
        <f>IF(Table1[[#This Row],[Delivery delay days]]&gt;5,"delay","on time")</f>
        <v>on time</v>
      </c>
      <c r="R3886" s="10">
        <f>DATEVALUE(Table1[[#This Row],[Delivery_Date]])</f>
        <v>45196</v>
      </c>
      <c r="S3886" s="10">
        <f>DATEVALUE(Table1[[#This Row],[Order_Date]])</f>
        <v>45191</v>
      </c>
      <c r="T3886" s="4" t="str" cm="1">
        <f t="array" ref="T3886">_xlfn.IFS(Table1[[#This Row],[Inventory_Level]]&lt;=200,"low",Table1[[#This Row],[Inventory_Level]]&gt;=700,"high",Table1[[#This Row],[Inventory_Level]]&gt;200,"medium")</f>
        <v>medium</v>
      </c>
    </row>
    <row r="3887" spans="1:20" x14ac:dyDescent="0.35">
      <c r="A3887" s="4">
        <v>3886</v>
      </c>
      <c r="B3887" s="4" t="s">
        <v>15</v>
      </c>
      <c r="C3887" s="4" t="s">
        <v>38</v>
      </c>
      <c r="D3887" s="4" t="s">
        <v>39</v>
      </c>
      <c r="E3887" s="4" t="s">
        <v>52</v>
      </c>
      <c r="F3887" s="10" t="s">
        <v>141</v>
      </c>
      <c r="G3887" s="11" t="s">
        <v>82</v>
      </c>
      <c r="H3887" s="4">
        <v>51</v>
      </c>
      <c r="I3887" s="12">
        <v>18514.419999999998</v>
      </c>
      <c r="J3887" s="12">
        <v>944235.42</v>
      </c>
      <c r="K3887" s="12">
        <v>2212.27</v>
      </c>
      <c r="L3887" s="4">
        <v>407</v>
      </c>
      <c r="M3887" s="4" t="s">
        <v>21</v>
      </c>
      <c r="N3887" s="4" t="str" cm="1">
        <f t="array" ref="N3887">_xlfn.SWITCH(E3887,"Delhi","North","Chennai","South","Hyderabad","South","Mumbai","Central","Bangalore","South")</f>
        <v>Central</v>
      </c>
      <c r="O3887" s="12">
        <v>207110.91</v>
      </c>
      <c r="P3887" s="4">
        <f>Table1[[#This Row],[Delivery_Date]]-Table1[[#This Row],[Order_Date]]</f>
        <v>4</v>
      </c>
      <c r="Q3887" s="4" t="str">
        <f>IF(Table1[[#This Row],[Delivery delay days]]&gt;5,"delay","on time")</f>
        <v>on time</v>
      </c>
      <c r="R3887" s="10">
        <f>DATEVALUE(Table1[[#This Row],[Delivery_Date]])</f>
        <v>45054</v>
      </c>
      <c r="S3887" s="10">
        <f>DATEVALUE(Table1[[#This Row],[Order_Date]])</f>
        <v>45050</v>
      </c>
      <c r="T3887" s="4" t="str" cm="1">
        <f t="array" ref="T3887">_xlfn.IFS(Table1[[#This Row],[Inventory_Level]]&lt;=200,"low",Table1[[#This Row],[Inventory_Level]]&gt;=700,"high",Table1[[#This Row],[Inventory_Level]]&gt;200,"medium")</f>
        <v>medium</v>
      </c>
    </row>
    <row r="3888" spans="1:20" x14ac:dyDescent="0.35">
      <c r="A3888" s="4">
        <v>3887</v>
      </c>
      <c r="B3888" s="4" t="s">
        <v>51</v>
      </c>
      <c r="C3888" s="4" t="s">
        <v>38</v>
      </c>
      <c r="D3888" s="4" t="s">
        <v>17</v>
      </c>
      <c r="E3888" s="4" t="s">
        <v>60</v>
      </c>
      <c r="F3888" s="10" t="s">
        <v>282</v>
      </c>
      <c r="G3888" s="11" t="s">
        <v>266</v>
      </c>
      <c r="H3888" s="4">
        <v>42</v>
      </c>
      <c r="I3888" s="12">
        <v>23818.39</v>
      </c>
      <c r="J3888" s="12">
        <v>1000372.38</v>
      </c>
      <c r="K3888" s="12">
        <v>2139.79</v>
      </c>
      <c r="L3888" s="4">
        <v>825</v>
      </c>
      <c r="M3888" s="4" t="s">
        <v>42</v>
      </c>
      <c r="N3888" s="4" t="str" cm="1">
        <f t="array" ref="N3888">_xlfn.SWITCH(E3888,"Delhi","North","Chennai","South","Hyderabad","South","Mumbai","Central","Bangalore","South")</f>
        <v>South</v>
      </c>
      <c r="O3888" s="12">
        <v>148553.62</v>
      </c>
      <c r="P3888" s="4">
        <f>Table1[[#This Row],[Delivery_Date]]-Table1[[#This Row],[Order_Date]]</f>
        <v>1</v>
      </c>
      <c r="Q3888" s="4" t="str">
        <f>IF(Table1[[#This Row],[Delivery delay days]]&gt;5,"delay","on time")</f>
        <v>on time</v>
      </c>
      <c r="R3888" s="10">
        <f>DATEVALUE(Table1[[#This Row],[Delivery_Date]])</f>
        <v>45079</v>
      </c>
      <c r="S3888" s="10">
        <f>DATEVALUE(Table1[[#This Row],[Order_Date]])</f>
        <v>45078</v>
      </c>
      <c r="T3888" s="4" t="str" cm="1">
        <f t="array" ref="T3888">_xlfn.IFS(Table1[[#This Row],[Inventory_Level]]&lt;=200,"low",Table1[[#This Row],[Inventory_Level]]&gt;=700,"high",Table1[[#This Row],[Inventory_Level]]&gt;200,"medium")</f>
        <v>high</v>
      </c>
    </row>
    <row r="3889" spans="1:20" x14ac:dyDescent="0.35">
      <c r="A3889" s="4">
        <v>3888</v>
      </c>
      <c r="B3889" s="4" t="s">
        <v>23</v>
      </c>
      <c r="C3889" s="4" t="s">
        <v>16</v>
      </c>
      <c r="D3889" s="4" t="s">
        <v>17</v>
      </c>
      <c r="E3889" s="4" t="s">
        <v>60</v>
      </c>
      <c r="F3889" s="10" t="s">
        <v>67</v>
      </c>
      <c r="G3889" s="11" t="s">
        <v>83</v>
      </c>
      <c r="H3889" s="4">
        <v>2</v>
      </c>
      <c r="I3889" s="12">
        <v>43122.34</v>
      </c>
      <c r="J3889" s="12">
        <v>86244.68</v>
      </c>
      <c r="K3889" s="12">
        <v>2626.65</v>
      </c>
      <c r="L3889" s="4">
        <v>77</v>
      </c>
      <c r="M3889" s="4" t="s">
        <v>29</v>
      </c>
      <c r="N3889" s="4" t="str" cm="1">
        <f t="array" ref="N3889">_xlfn.SWITCH(E3889,"Delhi","North","Chennai","South","Hyderabad","South","Mumbai","Central","Bangalore","South")</f>
        <v>South</v>
      </c>
      <c r="O3889" s="12">
        <v>5721.3</v>
      </c>
      <c r="P3889" s="4">
        <f>Table1[[#This Row],[Delivery_Date]]-Table1[[#This Row],[Order_Date]]</f>
        <v>12</v>
      </c>
      <c r="Q3889" s="4" t="str">
        <f>IF(Table1[[#This Row],[Delivery delay days]]&gt;5,"delay","on time")</f>
        <v>delay</v>
      </c>
      <c r="R3889" s="10">
        <f>DATEVALUE(Table1[[#This Row],[Delivery_Date]])</f>
        <v>45182</v>
      </c>
      <c r="S3889" s="10">
        <f>DATEVALUE(Table1[[#This Row],[Order_Date]])</f>
        <v>45170</v>
      </c>
      <c r="T3889" s="4" t="str" cm="1">
        <f t="array" ref="T3889">_xlfn.IFS(Table1[[#This Row],[Inventory_Level]]&lt;=200,"low",Table1[[#This Row],[Inventory_Level]]&gt;=700,"high",Table1[[#This Row],[Inventory_Level]]&gt;200,"medium")</f>
        <v>low</v>
      </c>
    </row>
    <row r="3890" spans="1:20" x14ac:dyDescent="0.35">
      <c r="A3890" s="4">
        <v>3889</v>
      </c>
      <c r="B3890" s="4" t="s">
        <v>23</v>
      </c>
      <c r="C3890" s="4" t="s">
        <v>16</v>
      </c>
      <c r="D3890" s="4" t="s">
        <v>17</v>
      </c>
      <c r="E3890" s="4" t="s">
        <v>26</v>
      </c>
      <c r="F3890" s="10" t="s">
        <v>207</v>
      </c>
      <c r="G3890" s="11" t="s">
        <v>150</v>
      </c>
      <c r="H3890" s="4">
        <v>46</v>
      </c>
      <c r="I3890" s="12">
        <v>2698.53</v>
      </c>
      <c r="J3890" s="12">
        <v>124132.38</v>
      </c>
      <c r="K3890" s="12">
        <v>2951.44</v>
      </c>
      <c r="L3890" s="4">
        <v>354</v>
      </c>
      <c r="M3890" s="4" t="s">
        <v>42</v>
      </c>
      <c r="N3890" s="4" t="str" cm="1">
        <f t="array" ref="N3890">_xlfn.SWITCH(E3890,"Delhi","North","Chennai","South","Hyderabad","South","Mumbai","Central","Bangalore","South")</f>
        <v>South</v>
      </c>
      <c r="O3890" s="12">
        <v>26145.39</v>
      </c>
      <c r="P3890" s="4">
        <f>Table1[[#This Row],[Delivery_Date]]-Table1[[#This Row],[Order_Date]]</f>
        <v>2</v>
      </c>
      <c r="Q3890" s="4" t="str">
        <f>IF(Table1[[#This Row],[Delivery delay days]]&gt;5,"delay","on time")</f>
        <v>on time</v>
      </c>
      <c r="R3890" s="10">
        <f>DATEVALUE(Table1[[#This Row],[Delivery_Date]])</f>
        <v>45288</v>
      </c>
      <c r="S3890" s="10">
        <f>DATEVALUE(Table1[[#This Row],[Order_Date]])</f>
        <v>45286</v>
      </c>
      <c r="T3890" s="4" t="str" cm="1">
        <f t="array" ref="T3890">_xlfn.IFS(Table1[[#This Row],[Inventory_Level]]&lt;=200,"low",Table1[[#This Row],[Inventory_Level]]&gt;=700,"high",Table1[[#This Row],[Inventory_Level]]&gt;200,"medium")</f>
        <v>medium</v>
      </c>
    </row>
    <row r="3891" spans="1:20" x14ac:dyDescent="0.35">
      <c r="A3891" s="4">
        <v>3890</v>
      </c>
      <c r="B3891" s="4" t="s">
        <v>51</v>
      </c>
      <c r="C3891" s="4" t="s">
        <v>24</v>
      </c>
      <c r="D3891" s="4" t="s">
        <v>45</v>
      </c>
      <c r="E3891" s="4" t="s">
        <v>18</v>
      </c>
      <c r="F3891" s="10" t="s">
        <v>84</v>
      </c>
      <c r="G3891" s="11" t="s">
        <v>19</v>
      </c>
      <c r="H3891" s="4">
        <v>87</v>
      </c>
      <c r="I3891" s="12">
        <v>33463.9</v>
      </c>
      <c r="J3891" s="12">
        <v>2911359.3</v>
      </c>
      <c r="K3891" s="12">
        <v>2700.12</v>
      </c>
      <c r="L3891" s="4">
        <v>662</v>
      </c>
      <c r="M3891" s="4" t="s">
        <v>42</v>
      </c>
      <c r="N3891" s="4" t="str" cm="1">
        <f t="array" ref="N3891">_xlfn.SWITCH(E3891,"Delhi","North","Chennai","South","Hyderabad","South","Mumbai","Central","Bangalore","South")</f>
        <v>North</v>
      </c>
      <c r="O3891" s="12">
        <v>348719.52</v>
      </c>
      <c r="P3891" s="4">
        <f>Table1[[#This Row],[Delivery_Date]]-Table1[[#This Row],[Order_Date]]</f>
        <v>3</v>
      </c>
      <c r="Q3891" s="4" t="str">
        <f>IF(Table1[[#This Row],[Delivery delay days]]&gt;5,"delay","on time")</f>
        <v>on time</v>
      </c>
      <c r="R3891" s="10">
        <f>DATEVALUE(Table1[[#This Row],[Delivery_Date]])</f>
        <v>45188</v>
      </c>
      <c r="S3891" s="10">
        <f>DATEVALUE(Table1[[#This Row],[Order_Date]])</f>
        <v>45185</v>
      </c>
      <c r="T3891" s="4" t="str" cm="1">
        <f t="array" ref="T3891">_xlfn.IFS(Table1[[#This Row],[Inventory_Level]]&lt;=200,"low",Table1[[#This Row],[Inventory_Level]]&gt;=700,"high",Table1[[#This Row],[Inventory_Level]]&gt;200,"medium")</f>
        <v>medium</v>
      </c>
    </row>
    <row r="3892" spans="1:20" x14ac:dyDescent="0.35">
      <c r="A3892" s="4">
        <v>3891</v>
      </c>
      <c r="B3892" s="4" t="s">
        <v>51</v>
      </c>
      <c r="C3892" s="4" t="s">
        <v>38</v>
      </c>
      <c r="D3892" s="4" t="s">
        <v>39</v>
      </c>
      <c r="E3892" s="4" t="s">
        <v>18</v>
      </c>
      <c r="F3892" s="10" t="s">
        <v>193</v>
      </c>
      <c r="G3892" s="11" t="s">
        <v>254</v>
      </c>
      <c r="H3892" s="4">
        <v>89</v>
      </c>
      <c r="I3892" s="12">
        <v>4960.97</v>
      </c>
      <c r="J3892" s="12">
        <v>441526.33</v>
      </c>
      <c r="K3892" s="12">
        <v>3449.47</v>
      </c>
      <c r="L3892" s="4">
        <v>290</v>
      </c>
      <c r="M3892" s="4" t="s">
        <v>21</v>
      </c>
      <c r="N3892" s="4" t="str" cm="1">
        <f t="array" ref="N3892">_xlfn.SWITCH(E3892,"Delhi","North","Chennai","South","Hyderabad","South","Mumbai","Central","Bangalore","South")</f>
        <v>North</v>
      </c>
      <c r="O3892" s="12">
        <v>97377.65</v>
      </c>
      <c r="P3892" s="4">
        <f>Table1[[#This Row],[Delivery_Date]]-Table1[[#This Row],[Order_Date]]</f>
        <v>8</v>
      </c>
      <c r="Q3892" s="4" t="str">
        <f>IF(Table1[[#This Row],[Delivery delay days]]&gt;5,"delay","on time")</f>
        <v>delay</v>
      </c>
      <c r="R3892" s="10">
        <f>DATEVALUE(Table1[[#This Row],[Delivery_Date]])</f>
        <v>45217</v>
      </c>
      <c r="S3892" s="10">
        <f>DATEVALUE(Table1[[#This Row],[Order_Date]])</f>
        <v>45209</v>
      </c>
      <c r="T3892" s="4" t="str" cm="1">
        <f t="array" ref="T3892">_xlfn.IFS(Table1[[#This Row],[Inventory_Level]]&lt;=200,"low",Table1[[#This Row],[Inventory_Level]]&gt;=700,"high",Table1[[#This Row],[Inventory_Level]]&gt;200,"medium")</f>
        <v>medium</v>
      </c>
    </row>
    <row r="3893" spans="1:20" x14ac:dyDescent="0.35">
      <c r="A3893" s="4">
        <v>3892</v>
      </c>
      <c r="B3893" s="4" t="s">
        <v>31</v>
      </c>
      <c r="C3893" s="4" t="s">
        <v>16</v>
      </c>
      <c r="D3893" s="4" t="s">
        <v>39</v>
      </c>
      <c r="E3893" s="4" t="s">
        <v>26</v>
      </c>
      <c r="F3893" s="10" t="s">
        <v>219</v>
      </c>
      <c r="G3893" s="11" t="s">
        <v>366</v>
      </c>
      <c r="H3893" s="4">
        <v>23</v>
      </c>
      <c r="I3893" s="12">
        <v>4367.38</v>
      </c>
      <c r="J3893" s="12">
        <v>100449.74</v>
      </c>
      <c r="K3893" s="12">
        <v>1903.05</v>
      </c>
      <c r="L3893" s="4">
        <v>820</v>
      </c>
      <c r="M3893" s="4" t="s">
        <v>29</v>
      </c>
      <c r="N3893" s="4" t="str" cm="1">
        <f t="array" ref="N3893">_xlfn.SWITCH(E3893,"Delhi","North","Chennai","South","Hyderabad","South","Mumbai","Central","Bangalore","South")</f>
        <v>South</v>
      </c>
      <c r="O3893" s="12">
        <v>8912.82</v>
      </c>
      <c r="P3893" s="4">
        <f>Table1[[#This Row],[Delivery_Date]]-Table1[[#This Row],[Order_Date]]</f>
        <v>6</v>
      </c>
      <c r="Q3893" s="4" t="str">
        <f>IF(Table1[[#This Row],[Delivery delay days]]&gt;5,"delay","on time")</f>
        <v>delay</v>
      </c>
      <c r="R3893" s="10">
        <f>DATEVALUE(Table1[[#This Row],[Delivery_Date]])</f>
        <v>45233</v>
      </c>
      <c r="S3893" s="10">
        <f>DATEVALUE(Table1[[#This Row],[Order_Date]])</f>
        <v>45227</v>
      </c>
      <c r="T3893" s="4" t="str" cm="1">
        <f t="array" ref="T3893">_xlfn.IFS(Table1[[#This Row],[Inventory_Level]]&lt;=200,"low",Table1[[#This Row],[Inventory_Level]]&gt;=700,"high",Table1[[#This Row],[Inventory_Level]]&gt;200,"medium")</f>
        <v>high</v>
      </c>
    </row>
    <row r="3894" spans="1:20" x14ac:dyDescent="0.35">
      <c r="A3894" s="4">
        <v>3893</v>
      </c>
      <c r="B3894" s="4" t="s">
        <v>51</v>
      </c>
      <c r="C3894" s="4" t="s">
        <v>24</v>
      </c>
      <c r="D3894" s="4" t="s">
        <v>25</v>
      </c>
      <c r="E3894" s="4" t="s">
        <v>60</v>
      </c>
      <c r="F3894" s="10" t="s">
        <v>103</v>
      </c>
      <c r="G3894" s="11" t="s">
        <v>177</v>
      </c>
      <c r="H3894" s="4">
        <v>79</v>
      </c>
      <c r="I3894" s="12">
        <v>22292.49</v>
      </c>
      <c r="J3894" s="12">
        <v>1761106.71</v>
      </c>
      <c r="K3894" s="12">
        <v>1150.26</v>
      </c>
      <c r="L3894" s="4">
        <v>375</v>
      </c>
      <c r="M3894" s="4" t="s">
        <v>35</v>
      </c>
      <c r="N3894" s="4" t="str" cm="1">
        <f t="array" ref="N3894">_xlfn.SWITCH(E3894,"Delhi","North","Chennai","South","Hyderabad","South","Mumbai","Central","Bangalore","South")</f>
        <v>South</v>
      </c>
      <c r="O3894" s="12">
        <v>130714.82</v>
      </c>
      <c r="P3894" s="4">
        <f>Table1[[#This Row],[Delivery_Date]]-Table1[[#This Row],[Order_Date]]</f>
        <v>4</v>
      </c>
      <c r="Q3894" s="4" t="str">
        <f>IF(Table1[[#This Row],[Delivery delay days]]&gt;5,"delay","on time")</f>
        <v>on time</v>
      </c>
      <c r="R3894" s="10">
        <f>DATEVALUE(Table1[[#This Row],[Delivery_Date]])</f>
        <v>45008</v>
      </c>
      <c r="S3894" s="10">
        <f>DATEVALUE(Table1[[#This Row],[Order_Date]])</f>
        <v>45004</v>
      </c>
      <c r="T3894" s="4" t="str" cm="1">
        <f t="array" ref="T3894">_xlfn.IFS(Table1[[#This Row],[Inventory_Level]]&lt;=200,"low",Table1[[#This Row],[Inventory_Level]]&gt;=700,"high",Table1[[#This Row],[Inventory_Level]]&gt;200,"medium")</f>
        <v>medium</v>
      </c>
    </row>
    <row r="3895" spans="1:20" x14ac:dyDescent="0.35">
      <c r="A3895" s="4">
        <v>3894</v>
      </c>
      <c r="B3895" s="4" t="s">
        <v>59</v>
      </c>
      <c r="C3895" s="4" t="s">
        <v>16</v>
      </c>
      <c r="D3895" s="4" t="s">
        <v>45</v>
      </c>
      <c r="E3895" s="4" t="s">
        <v>18</v>
      </c>
      <c r="F3895" s="10" t="s">
        <v>408</v>
      </c>
      <c r="G3895" s="11" t="s">
        <v>222</v>
      </c>
      <c r="H3895" s="4">
        <v>87</v>
      </c>
      <c r="I3895" s="12">
        <v>36187</v>
      </c>
      <c r="J3895" s="12">
        <v>3148269</v>
      </c>
      <c r="K3895" s="12">
        <v>4983.43</v>
      </c>
      <c r="L3895" s="4">
        <v>90</v>
      </c>
      <c r="M3895" s="4" t="s">
        <v>35</v>
      </c>
      <c r="N3895" s="4" t="str" cm="1">
        <f t="array" ref="N3895">_xlfn.SWITCH(E3895,"Delhi","North","Chennai","South","Hyderabad","South","Mumbai","Central","Bangalore","South")</f>
        <v>North</v>
      </c>
      <c r="O3895" s="12">
        <v>618937.31999999995</v>
      </c>
      <c r="P3895" s="4">
        <f>Table1[[#This Row],[Delivery_Date]]-Table1[[#This Row],[Order_Date]]</f>
        <v>3</v>
      </c>
      <c r="Q3895" s="4" t="str">
        <f>IF(Table1[[#This Row],[Delivery delay days]]&gt;5,"delay","on time")</f>
        <v>on time</v>
      </c>
      <c r="R3895" s="10">
        <f>DATEVALUE(Table1[[#This Row],[Delivery_Date]])</f>
        <v>45225</v>
      </c>
      <c r="S3895" s="10">
        <f>DATEVALUE(Table1[[#This Row],[Order_Date]])</f>
        <v>45222</v>
      </c>
      <c r="T3895" s="4" t="str" cm="1">
        <f t="array" ref="T3895">_xlfn.IFS(Table1[[#This Row],[Inventory_Level]]&lt;=200,"low",Table1[[#This Row],[Inventory_Level]]&gt;=700,"high",Table1[[#This Row],[Inventory_Level]]&gt;200,"medium")</f>
        <v>low</v>
      </c>
    </row>
    <row r="3896" spans="1:20" x14ac:dyDescent="0.35">
      <c r="A3896" s="4">
        <v>3895</v>
      </c>
      <c r="B3896" s="4" t="s">
        <v>44</v>
      </c>
      <c r="C3896" s="4" t="s">
        <v>38</v>
      </c>
      <c r="D3896" s="4" t="s">
        <v>25</v>
      </c>
      <c r="E3896" s="4" t="s">
        <v>52</v>
      </c>
      <c r="F3896" s="10" t="s">
        <v>61</v>
      </c>
      <c r="G3896" s="11" t="s">
        <v>234</v>
      </c>
      <c r="H3896" s="4">
        <v>92</v>
      </c>
      <c r="I3896" s="12">
        <v>30406.37</v>
      </c>
      <c r="J3896" s="12">
        <v>2797386.04</v>
      </c>
      <c r="K3896" s="12">
        <v>842.93</v>
      </c>
      <c r="L3896" s="4">
        <v>2</v>
      </c>
      <c r="M3896" s="4" t="s">
        <v>21</v>
      </c>
      <c r="N3896" s="4" t="str" cm="1">
        <f t="array" ref="N3896">_xlfn.SWITCH(E3896,"Delhi","North","Chennai","South","Hyderabad","South","Mumbai","Central","Bangalore","South")</f>
        <v>Central</v>
      </c>
      <c r="O3896" s="12">
        <v>480826.37</v>
      </c>
      <c r="P3896" s="4">
        <f>Table1[[#This Row],[Delivery_Date]]-Table1[[#This Row],[Order_Date]]</f>
        <v>13</v>
      </c>
      <c r="Q3896" s="4" t="str">
        <f>IF(Table1[[#This Row],[Delivery delay days]]&gt;5,"delay","on time")</f>
        <v>delay</v>
      </c>
      <c r="R3896" s="10">
        <f>DATEVALUE(Table1[[#This Row],[Delivery_Date]])</f>
        <v>45047</v>
      </c>
      <c r="S3896" s="10">
        <f>DATEVALUE(Table1[[#This Row],[Order_Date]])</f>
        <v>45034</v>
      </c>
      <c r="T3896" s="4" t="str" cm="1">
        <f t="array" ref="T3896">_xlfn.IFS(Table1[[#This Row],[Inventory_Level]]&lt;=200,"low",Table1[[#This Row],[Inventory_Level]]&gt;=700,"high",Table1[[#This Row],[Inventory_Level]]&gt;200,"medium")</f>
        <v>low</v>
      </c>
    </row>
    <row r="3897" spans="1:20" x14ac:dyDescent="0.35">
      <c r="A3897" s="4">
        <v>3896</v>
      </c>
      <c r="B3897" s="4" t="s">
        <v>23</v>
      </c>
      <c r="C3897" s="4" t="s">
        <v>16</v>
      </c>
      <c r="D3897" s="4" t="s">
        <v>32</v>
      </c>
      <c r="E3897" s="4" t="s">
        <v>60</v>
      </c>
      <c r="F3897" s="10" t="s">
        <v>71</v>
      </c>
      <c r="G3897" s="11" t="s">
        <v>270</v>
      </c>
      <c r="H3897" s="4">
        <v>70</v>
      </c>
      <c r="I3897" s="12">
        <v>8637.9500000000007</v>
      </c>
      <c r="J3897" s="12">
        <v>604656.5</v>
      </c>
      <c r="K3897" s="12">
        <v>3427.38</v>
      </c>
      <c r="L3897" s="4">
        <v>812</v>
      </c>
      <c r="M3897" s="4" t="s">
        <v>21</v>
      </c>
      <c r="N3897" s="4" t="str" cm="1">
        <f t="array" ref="N3897">_xlfn.SWITCH(E3897,"Delhi","North","Chennai","South","Hyderabad","South","Mumbai","Central","Bangalore","South")</f>
        <v>South</v>
      </c>
      <c r="O3897" s="12">
        <v>100802.8</v>
      </c>
      <c r="P3897" s="4">
        <f>Table1[[#This Row],[Delivery_Date]]-Table1[[#This Row],[Order_Date]]</f>
        <v>2</v>
      </c>
      <c r="Q3897" s="4" t="str">
        <f>IF(Table1[[#This Row],[Delivery delay days]]&gt;5,"delay","on time")</f>
        <v>on time</v>
      </c>
      <c r="R3897" s="10">
        <f>DATEVALUE(Table1[[#This Row],[Delivery_Date]])</f>
        <v>45262</v>
      </c>
      <c r="S3897" s="10">
        <f>DATEVALUE(Table1[[#This Row],[Order_Date]])</f>
        <v>45260</v>
      </c>
      <c r="T3897" s="4" t="str" cm="1">
        <f t="array" ref="T3897">_xlfn.IFS(Table1[[#This Row],[Inventory_Level]]&lt;=200,"low",Table1[[#This Row],[Inventory_Level]]&gt;=700,"high",Table1[[#This Row],[Inventory_Level]]&gt;200,"medium")</f>
        <v>high</v>
      </c>
    </row>
    <row r="3898" spans="1:20" x14ac:dyDescent="0.35">
      <c r="A3898" s="4">
        <v>3897</v>
      </c>
      <c r="B3898" s="4" t="s">
        <v>23</v>
      </c>
      <c r="C3898" s="4" t="s">
        <v>24</v>
      </c>
      <c r="D3898" s="4" t="s">
        <v>39</v>
      </c>
      <c r="E3898" s="4" t="s">
        <v>46</v>
      </c>
      <c r="F3898" s="10" t="s">
        <v>405</v>
      </c>
      <c r="G3898" s="11" t="s">
        <v>193</v>
      </c>
      <c r="H3898" s="4">
        <v>68</v>
      </c>
      <c r="I3898" s="12">
        <v>11334.88</v>
      </c>
      <c r="J3898" s="12">
        <v>770771.84</v>
      </c>
      <c r="K3898" s="12">
        <v>3002.95</v>
      </c>
      <c r="L3898" s="4">
        <v>559</v>
      </c>
      <c r="M3898" s="4" t="s">
        <v>29</v>
      </c>
      <c r="N3898" s="4" t="str" cm="1">
        <f t="array" ref="N3898">_xlfn.SWITCH(E3898,"Delhi","North","Chennai","South","Hyderabad","South","Mumbai","Central","Bangalore","South")</f>
        <v>South</v>
      </c>
      <c r="O3898" s="12">
        <v>88896.54</v>
      </c>
      <c r="P3898" s="4">
        <f>Table1[[#This Row],[Delivery_Date]]-Table1[[#This Row],[Order_Date]]</f>
        <v>1</v>
      </c>
      <c r="Q3898" s="4" t="str">
        <f>IF(Table1[[#This Row],[Delivery delay days]]&gt;5,"delay","on time")</f>
        <v>on time</v>
      </c>
      <c r="R3898" s="10">
        <f>DATEVALUE(Table1[[#This Row],[Delivery_Date]])</f>
        <v>45209</v>
      </c>
      <c r="S3898" s="10">
        <f>DATEVALUE(Table1[[#This Row],[Order_Date]])</f>
        <v>45208</v>
      </c>
      <c r="T3898" s="4" t="str" cm="1">
        <f t="array" ref="T3898">_xlfn.IFS(Table1[[#This Row],[Inventory_Level]]&lt;=200,"low",Table1[[#This Row],[Inventory_Level]]&gt;=700,"high",Table1[[#This Row],[Inventory_Level]]&gt;200,"medium")</f>
        <v>medium</v>
      </c>
    </row>
    <row r="3899" spans="1:20" x14ac:dyDescent="0.35">
      <c r="A3899" s="4">
        <v>3898</v>
      </c>
      <c r="B3899" s="4" t="s">
        <v>44</v>
      </c>
      <c r="C3899" s="4" t="s">
        <v>24</v>
      </c>
      <c r="D3899" s="4" t="s">
        <v>17</v>
      </c>
      <c r="E3899" s="4" t="s">
        <v>46</v>
      </c>
      <c r="F3899" s="10" t="s">
        <v>259</v>
      </c>
      <c r="G3899" s="11" t="s">
        <v>264</v>
      </c>
      <c r="H3899" s="4">
        <v>59</v>
      </c>
      <c r="I3899" s="12">
        <v>5161.97</v>
      </c>
      <c r="J3899" s="12">
        <v>304556.23</v>
      </c>
      <c r="K3899" s="12">
        <v>4380.4399999999996</v>
      </c>
      <c r="L3899" s="4">
        <v>130</v>
      </c>
      <c r="M3899" s="4" t="s">
        <v>29</v>
      </c>
      <c r="N3899" s="4" t="str" cm="1">
        <f t="array" ref="N3899">_xlfn.SWITCH(E3899,"Delhi","North","Chennai","South","Hyderabad","South","Mumbai","Central","Bangalore","South")</f>
        <v>South</v>
      </c>
      <c r="O3899" s="12">
        <v>19246.66</v>
      </c>
      <c r="P3899" s="4">
        <f>Table1[[#This Row],[Delivery_Date]]-Table1[[#This Row],[Order_Date]]</f>
        <v>12</v>
      </c>
      <c r="Q3899" s="4" t="str">
        <f>IF(Table1[[#This Row],[Delivery delay days]]&gt;5,"delay","on time")</f>
        <v>delay</v>
      </c>
      <c r="R3899" s="10">
        <f>DATEVALUE(Table1[[#This Row],[Delivery_Date]])</f>
        <v>45028</v>
      </c>
      <c r="S3899" s="10">
        <f>DATEVALUE(Table1[[#This Row],[Order_Date]])</f>
        <v>45016</v>
      </c>
      <c r="T3899" s="4" t="str" cm="1">
        <f t="array" ref="T3899">_xlfn.IFS(Table1[[#This Row],[Inventory_Level]]&lt;=200,"low",Table1[[#This Row],[Inventory_Level]]&gt;=700,"high",Table1[[#This Row],[Inventory_Level]]&gt;200,"medium")</f>
        <v>low</v>
      </c>
    </row>
    <row r="3900" spans="1:20" x14ac:dyDescent="0.35">
      <c r="A3900" s="4">
        <v>3899</v>
      </c>
      <c r="B3900" s="4" t="s">
        <v>23</v>
      </c>
      <c r="C3900" s="4" t="s">
        <v>16</v>
      </c>
      <c r="D3900" s="4" t="s">
        <v>25</v>
      </c>
      <c r="E3900" s="4" t="s">
        <v>60</v>
      </c>
      <c r="F3900" s="10" t="s">
        <v>34</v>
      </c>
      <c r="G3900" s="11" t="s">
        <v>124</v>
      </c>
      <c r="H3900" s="4">
        <v>26</v>
      </c>
      <c r="I3900" s="12">
        <v>22288.93</v>
      </c>
      <c r="J3900" s="12">
        <v>579512.18000000005</v>
      </c>
      <c r="K3900" s="12">
        <v>110.27</v>
      </c>
      <c r="L3900" s="4">
        <v>835</v>
      </c>
      <c r="M3900" s="4" t="s">
        <v>29</v>
      </c>
      <c r="N3900" s="4" t="str" cm="1">
        <f t="array" ref="N3900">_xlfn.SWITCH(E3900,"Delhi","North","Chennai","South","Hyderabad","South","Mumbai","Central","Bangalore","South")</f>
        <v>South</v>
      </c>
      <c r="O3900" s="12">
        <v>132624.76999999999</v>
      </c>
      <c r="P3900" s="4">
        <f>Table1[[#This Row],[Delivery_Date]]-Table1[[#This Row],[Order_Date]]</f>
        <v>7</v>
      </c>
      <c r="Q3900" s="4" t="str">
        <f>IF(Table1[[#This Row],[Delivery delay days]]&gt;5,"delay","on time")</f>
        <v>delay</v>
      </c>
      <c r="R3900" s="10">
        <f>DATEVALUE(Table1[[#This Row],[Delivery_Date]])</f>
        <v>45065</v>
      </c>
      <c r="S3900" s="10">
        <f>DATEVALUE(Table1[[#This Row],[Order_Date]])</f>
        <v>45058</v>
      </c>
      <c r="T3900" s="4" t="str" cm="1">
        <f t="array" ref="T3900">_xlfn.IFS(Table1[[#This Row],[Inventory_Level]]&lt;=200,"low",Table1[[#This Row],[Inventory_Level]]&gt;=700,"high",Table1[[#This Row],[Inventory_Level]]&gt;200,"medium")</f>
        <v>high</v>
      </c>
    </row>
    <row r="3901" spans="1:20" x14ac:dyDescent="0.35">
      <c r="A3901" s="4">
        <v>3900</v>
      </c>
      <c r="B3901" s="4" t="s">
        <v>37</v>
      </c>
      <c r="C3901" s="4" t="s">
        <v>24</v>
      </c>
      <c r="D3901" s="4" t="s">
        <v>25</v>
      </c>
      <c r="E3901" s="4" t="s">
        <v>52</v>
      </c>
      <c r="F3901" s="10" t="s">
        <v>136</v>
      </c>
      <c r="G3901" s="11" t="s">
        <v>55</v>
      </c>
      <c r="H3901" s="4">
        <v>67</v>
      </c>
      <c r="I3901" s="12">
        <v>42368.56</v>
      </c>
      <c r="J3901" s="12">
        <v>2838693.52</v>
      </c>
      <c r="K3901" s="12">
        <v>2232.46</v>
      </c>
      <c r="L3901" s="4">
        <v>452</v>
      </c>
      <c r="M3901" s="4" t="s">
        <v>42</v>
      </c>
      <c r="N3901" s="4" t="str" cm="1">
        <f t="array" ref="N3901">_xlfn.SWITCH(E3901,"Delhi","North","Chennai","South","Hyderabad","South","Mumbai","Central","Bangalore","South")</f>
        <v>Central</v>
      </c>
      <c r="O3901" s="12">
        <v>677784.27</v>
      </c>
      <c r="P3901" s="4">
        <f>Table1[[#This Row],[Delivery_Date]]-Table1[[#This Row],[Order_Date]]</f>
        <v>2</v>
      </c>
      <c r="Q3901" s="4" t="str">
        <f>IF(Table1[[#This Row],[Delivery delay days]]&gt;5,"delay","on time")</f>
        <v>on time</v>
      </c>
      <c r="R3901" s="10">
        <f>DATEVALUE(Table1[[#This Row],[Delivery_Date]])</f>
        <v>45141</v>
      </c>
      <c r="S3901" s="10">
        <f>DATEVALUE(Table1[[#This Row],[Order_Date]])</f>
        <v>45139</v>
      </c>
      <c r="T3901" s="4" t="str" cm="1">
        <f t="array" ref="T3901">_xlfn.IFS(Table1[[#This Row],[Inventory_Level]]&lt;=200,"low",Table1[[#This Row],[Inventory_Level]]&gt;=700,"high",Table1[[#This Row],[Inventory_Level]]&gt;200,"medium")</f>
        <v>medium</v>
      </c>
    </row>
    <row r="3902" spans="1:20" x14ac:dyDescent="0.35">
      <c r="A3902" s="4">
        <v>3901</v>
      </c>
      <c r="B3902" s="4" t="s">
        <v>51</v>
      </c>
      <c r="C3902" s="4" t="s">
        <v>16</v>
      </c>
      <c r="D3902" s="4" t="s">
        <v>25</v>
      </c>
      <c r="E3902" s="4" t="s">
        <v>26</v>
      </c>
      <c r="F3902" s="10" t="s">
        <v>127</v>
      </c>
      <c r="G3902" s="11" t="s">
        <v>406</v>
      </c>
      <c r="H3902" s="4">
        <v>46</v>
      </c>
      <c r="I3902" s="12">
        <v>27786.79</v>
      </c>
      <c r="J3902" s="12">
        <v>1278192.3400000001</v>
      </c>
      <c r="K3902" s="12">
        <v>276.27</v>
      </c>
      <c r="L3902" s="4">
        <v>54</v>
      </c>
      <c r="M3902" s="4" t="s">
        <v>29</v>
      </c>
      <c r="N3902" s="4" t="str" cm="1">
        <f t="array" ref="N3902">_xlfn.SWITCH(E3902,"Delhi","North","Chennai","South","Hyderabad","South","Mumbai","Central","Bangalore","South")</f>
        <v>South</v>
      </c>
      <c r="O3902" s="12">
        <v>226395.99</v>
      </c>
      <c r="P3902" s="4">
        <f>Table1[[#This Row],[Delivery_Date]]-Table1[[#This Row],[Order_Date]]</f>
        <v>10</v>
      </c>
      <c r="Q3902" s="4" t="str">
        <f>IF(Table1[[#This Row],[Delivery delay days]]&gt;5,"delay","on time")</f>
        <v>delay</v>
      </c>
      <c r="R3902" s="10">
        <f>DATEVALUE(Table1[[#This Row],[Delivery_Date]])</f>
        <v>44976</v>
      </c>
      <c r="S3902" s="10">
        <f>DATEVALUE(Table1[[#This Row],[Order_Date]])</f>
        <v>44966</v>
      </c>
      <c r="T3902" s="4" t="str" cm="1">
        <f t="array" ref="T3902">_xlfn.IFS(Table1[[#This Row],[Inventory_Level]]&lt;=200,"low",Table1[[#This Row],[Inventory_Level]]&gt;=700,"high",Table1[[#This Row],[Inventory_Level]]&gt;200,"medium")</f>
        <v>low</v>
      </c>
    </row>
    <row r="3903" spans="1:20" x14ac:dyDescent="0.35">
      <c r="A3903" s="4">
        <v>3902</v>
      </c>
      <c r="B3903" s="4" t="s">
        <v>51</v>
      </c>
      <c r="C3903" s="4" t="s">
        <v>38</v>
      </c>
      <c r="D3903" s="4" t="s">
        <v>25</v>
      </c>
      <c r="E3903" s="4" t="s">
        <v>52</v>
      </c>
      <c r="F3903" s="10" t="s">
        <v>363</v>
      </c>
      <c r="G3903" s="11" t="s">
        <v>349</v>
      </c>
      <c r="H3903" s="4">
        <v>44</v>
      </c>
      <c r="I3903" s="12">
        <v>27235.33</v>
      </c>
      <c r="J3903" s="12">
        <v>1198354.52</v>
      </c>
      <c r="K3903" s="12">
        <v>3399.33</v>
      </c>
      <c r="L3903" s="4">
        <v>102</v>
      </c>
      <c r="M3903" s="4" t="s">
        <v>29</v>
      </c>
      <c r="N3903" s="4" t="str" cm="1">
        <f t="array" ref="N3903">_xlfn.SWITCH(E3903,"Delhi","North","Chennai","South","Hyderabad","South","Mumbai","Central","Bangalore","South")</f>
        <v>Central</v>
      </c>
      <c r="O3903" s="12">
        <v>230422.79</v>
      </c>
      <c r="P3903" s="4">
        <f>Table1[[#This Row],[Delivery_Date]]-Table1[[#This Row],[Order_Date]]</f>
        <v>4</v>
      </c>
      <c r="Q3903" s="4" t="str">
        <f>IF(Table1[[#This Row],[Delivery delay days]]&gt;5,"delay","on time")</f>
        <v>on time</v>
      </c>
      <c r="R3903" s="10">
        <f>DATEVALUE(Table1[[#This Row],[Delivery_Date]])</f>
        <v>45046</v>
      </c>
      <c r="S3903" s="10">
        <f>DATEVALUE(Table1[[#This Row],[Order_Date]])</f>
        <v>45042</v>
      </c>
      <c r="T3903" s="4" t="str" cm="1">
        <f t="array" ref="T3903">_xlfn.IFS(Table1[[#This Row],[Inventory_Level]]&lt;=200,"low",Table1[[#This Row],[Inventory_Level]]&gt;=700,"high",Table1[[#This Row],[Inventory_Level]]&gt;200,"medium")</f>
        <v>low</v>
      </c>
    </row>
    <row r="3904" spans="1:20" x14ac:dyDescent="0.35">
      <c r="A3904" s="4">
        <v>3903</v>
      </c>
      <c r="B3904" s="4" t="s">
        <v>23</v>
      </c>
      <c r="C3904" s="4" t="s">
        <v>16</v>
      </c>
      <c r="D3904" s="4" t="s">
        <v>25</v>
      </c>
      <c r="E3904" s="4" t="s">
        <v>46</v>
      </c>
      <c r="F3904" s="10" t="s">
        <v>107</v>
      </c>
      <c r="G3904" s="11" t="s">
        <v>34</v>
      </c>
      <c r="H3904" s="4">
        <v>36</v>
      </c>
      <c r="I3904" s="12">
        <v>45417.32</v>
      </c>
      <c r="J3904" s="12">
        <v>1635023.52</v>
      </c>
      <c r="K3904" s="12">
        <v>3924.94</v>
      </c>
      <c r="L3904" s="4">
        <v>622</v>
      </c>
      <c r="M3904" s="4" t="s">
        <v>29</v>
      </c>
      <c r="N3904" s="4" t="str" cm="1">
        <f t="array" ref="N3904">_xlfn.SWITCH(E3904,"Delhi","North","Chennai","South","Hyderabad","South","Mumbai","Central","Bangalore","South")</f>
        <v>South</v>
      </c>
      <c r="O3904" s="12">
        <v>282509.77</v>
      </c>
      <c r="P3904" s="4">
        <f>Table1[[#This Row],[Delivery_Date]]-Table1[[#This Row],[Order_Date]]</f>
        <v>14</v>
      </c>
      <c r="Q3904" s="4" t="str">
        <f>IF(Table1[[#This Row],[Delivery delay days]]&gt;5,"delay","on time")</f>
        <v>delay</v>
      </c>
      <c r="R3904" s="10">
        <f>DATEVALUE(Table1[[#This Row],[Delivery_Date]])</f>
        <v>45058</v>
      </c>
      <c r="S3904" s="10">
        <f>DATEVALUE(Table1[[#This Row],[Order_Date]])</f>
        <v>45044</v>
      </c>
      <c r="T3904" s="4" t="str" cm="1">
        <f t="array" ref="T3904">_xlfn.IFS(Table1[[#This Row],[Inventory_Level]]&lt;=200,"low",Table1[[#This Row],[Inventory_Level]]&gt;=700,"high",Table1[[#This Row],[Inventory_Level]]&gt;200,"medium")</f>
        <v>medium</v>
      </c>
    </row>
    <row r="3905" spans="1:20" x14ac:dyDescent="0.35">
      <c r="A3905" s="4">
        <v>3904</v>
      </c>
      <c r="B3905" s="4" t="s">
        <v>59</v>
      </c>
      <c r="C3905" s="4" t="s">
        <v>24</v>
      </c>
      <c r="D3905" s="4" t="s">
        <v>45</v>
      </c>
      <c r="E3905" s="4" t="s">
        <v>60</v>
      </c>
      <c r="F3905" s="10" t="s">
        <v>337</v>
      </c>
      <c r="G3905" s="11" t="s">
        <v>160</v>
      </c>
      <c r="H3905" s="4">
        <v>54</v>
      </c>
      <c r="I3905" s="12">
        <v>49395.360000000001</v>
      </c>
      <c r="J3905" s="12">
        <v>2667349.44</v>
      </c>
      <c r="K3905" s="12">
        <v>2741.57</v>
      </c>
      <c r="L3905" s="4">
        <v>127</v>
      </c>
      <c r="M3905" s="4" t="s">
        <v>29</v>
      </c>
      <c r="N3905" s="4" t="str" cm="1">
        <f t="array" ref="N3905">_xlfn.SWITCH(E3905,"Delhi","North","Chennai","South","Hyderabad","South","Mumbai","Central","Bangalore","South")</f>
        <v>South</v>
      </c>
      <c r="O3905" s="12">
        <v>365708.87</v>
      </c>
      <c r="P3905" s="4">
        <f>Table1[[#This Row],[Delivery_Date]]-Table1[[#This Row],[Order_Date]]</f>
        <v>14</v>
      </c>
      <c r="Q3905" s="4" t="str">
        <f>IF(Table1[[#This Row],[Delivery delay days]]&gt;5,"delay","on time")</f>
        <v>delay</v>
      </c>
      <c r="R3905" s="10">
        <f>DATEVALUE(Table1[[#This Row],[Delivery_Date]])</f>
        <v>45173</v>
      </c>
      <c r="S3905" s="10">
        <f>DATEVALUE(Table1[[#This Row],[Order_Date]])</f>
        <v>45159</v>
      </c>
      <c r="T3905" s="4" t="str" cm="1">
        <f t="array" ref="T3905">_xlfn.IFS(Table1[[#This Row],[Inventory_Level]]&lt;=200,"low",Table1[[#This Row],[Inventory_Level]]&gt;=700,"high",Table1[[#This Row],[Inventory_Level]]&gt;200,"medium")</f>
        <v>low</v>
      </c>
    </row>
    <row r="3906" spans="1:20" x14ac:dyDescent="0.35">
      <c r="A3906" s="4">
        <v>3905</v>
      </c>
      <c r="B3906" s="4" t="s">
        <v>51</v>
      </c>
      <c r="C3906" s="4" t="s">
        <v>24</v>
      </c>
      <c r="D3906" s="4" t="s">
        <v>25</v>
      </c>
      <c r="E3906" s="4" t="s">
        <v>18</v>
      </c>
      <c r="F3906" s="10" t="s">
        <v>175</v>
      </c>
      <c r="G3906" s="11" t="s">
        <v>49</v>
      </c>
      <c r="H3906" s="4">
        <v>59</v>
      </c>
      <c r="I3906" s="12">
        <v>41617.199999999997</v>
      </c>
      <c r="J3906" s="12">
        <v>2455414.7999999998</v>
      </c>
      <c r="K3906" s="12">
        <v>3549.76</v>
      </c>
      <c r="L3906" s="4">
        <v>299</v>
      </c>
      <c r="M3906" s="4" t="s">
        <v>29</v>
      </c>
      <c r="N3906" s="4" t="str" cm="1">
        <f t="array" ref="N3906">_xlfn.SWITCH(E3906,"Delhi","North","Chennai","South","Hyderabad","South","Mumbai","Central","Bangalore","South")</f>
        <v>North</v>
      </c>
      <c r="O3906" s="12">
        <v>494462.44</v>
      </c>
      <c r="P3906" s="4">
        <f>Table1[[#This Row],[Delivery_Date]]-Table1[[#This Row],[Order_Date]]</f>
        <v>10</v>
      </c>
      <c r="Q3906" s="4" t="str">
        <f>IF(Table1[[#This Row],[Delivery delay days]]&gt;5,"delay","on time")</f>
        <v>delay</v>
      </c>
      <c r="R3906" s="10">
        <f>DATEVALUE(Table1[[#This Row],[Delivery_Date]])</f>
        <v>45115</v>
      </c>
      <c r="S3906" s="10">
        <f>DATEVALUE(Table1[[#This Row],[Order_Date]])</f>
        <v>45105</v>
      </c>
      <c r="T3906" s="4" t="str" cm="1">
        <f t="array" ref="T3906">_xlfn.IFS(Table1[[#This Row],[Inventory_Level]]&lt;=200,"low",Table1[[#This Row],[Inventory_Level]]&gt;=700,"high",Table1[[#This Row],[Inventory_Level]]&gt;200,"medium")</f>
        <v>medium</v>
      </c>
    </row>
    <row r="3907" spans="1:20" x14ac:dyDescent="0.35">
      <c r="A3907" s="4">
        <v>3906</v>
      </c>
      <c r="B3907" s="4" t="s">
        <v>44</v>
      </c>
      <c r="C3907" s="4" t="s">
        <v>38</v>
      </c>
      <c r="D3907" s="4" t="s">
        <v>25</v>
      </c>
      <c r="E3907" s="4" t="s">
        <v>26</v>
      </c>
      <c r="F3907" s="10" t="s">
        <v>404</v>
      </c>
      <c r="G3907" s="11" t="s">
        <v>256</v>
      </c>
      <c r="H3907" s="4">
        <v>98</v>
      </c>
      <c r="I3907" s="12">
        <v>13095.77</v>
      </c>
      <c r="J3907" s="12">
        <v>1283385.46</v>
      </c>
      <c r="K3907" s="12">
        <v>165.92</v>
      </c>
      <c r="L3907" s="4">
        <v>896</v>
      </c>
      <c r="M3907" s="4" t="s">
        <v>29</v>
      </c>
      <c r="N3907" s="4" t="str" cm="1">
        <f t="array" ref="N3907">_xlfn.SWITCH(E3907,"Delhi","North","Chennai","South","Hyderabad","South","Mumbai","Central","Bangalore","South")</f>
        <v>South</v>
      </c>
      <c r="O3907" s="12">
        <v>75577.429999999993</v>
      </c>
      <c r="P3907" s="4">
        <f>Table1[[#This Row],[Delivery_Date]]-Table1[[#This Row],[Order_Date]]</f>
        <v>10</v>
      </c>
      <c r="Q3907" s="4" t="str">
        <f>IF(Table1[[#This Row],[Delivery delay days]]&gt;5,"delay","on time")</f>
        <v>delay</v>
      </c>
      <c r="R3907" s="10">
        <f>DATEVALUE(Table1[[#This Row],[Delivery_Date]])</f>
        <v>45102</v>
      </c>
      <c r="S3907" s="10">
        <f>DATEVALUE(Table1[[#This Row],[Order_Date]])</f>
        <v>45092</v>
      </c>
      <c r="T3907" s="4" t="str" cm="1">
        <f t="array" ref="T3907">_xlfn.IFS(Table1[[#This Row],[Inventory_Level]]&lt;=200,"low",Table1[[#This Row],[Inventory_Level]]&gt;=700,"high",Table1[[#This Row],[Inventory_Level]]&gt;200,"medium")</f>
        <v>high</v>
      </c>
    </row>
    <row r="3908" spans="1:20" x14ac:dyDescent="0.35">
      <c r="A3908" s="4">
        <v>3907</v>
      </c>
      <c r="B3908" s="4" t="s">
        <v>15</v>
      </c>
      <c r="C3908" s="4" t="s">
        <v>24</v>
      </c>
      <c r="D3908" s="4" t="s">
        <v>32</v>
      </c>
      <c r="E3908" s="4" t="s">
        <v>18</v>
      </c>
      <c r="F3908" s="10" t="s">
        <v>313</v>
      </c>
      <c r="G3908" s="11" t="s">
        <v>284</v>
      </c>
      <c r="H3908" s="4">
        <v>64</v>
      </c>
      <c r="I3908" s="12">
        <v>17819.57</v>
      </c>
      <c r="J3908" s="12">
        <v>1140452.48</v>
      </c>
      <c r="K3908" s="12">
        <v>2585.67</v>
      </c>
      <c r="L3908" s="4">
        <v>756</v>
      </c>
      <c r="M3908" s="4" t="s">
        <v>35</v>
      </c>
      <c r="N3908" s="4" t="str" cm="1">
        <f t="array" ref="N3908">_xlfn.SWITCH(E3908,"Delhi","North","Chennai","South","Hyderabad","South","Mumbai","Central","Bangalore","South")</f>
        <v>North</v>
      </c>
      <c r="O3908" s="12">
        <v>100980.23</v>
      </c>
      <c r="P3908" s="4">
        <f>Table1[[#This Row],[Delivery_Date]]-Table1[[#This Row],[Order_Date]]</f>
        <v>2</v>
      </c>
      <c r="Q3908" s="4" t="str">
        <f>IF(Table1[[#This Row],[Delivery delay days]]&gt;5,"delay","on time")</f>
        <v>on time</v>
      </c>
      <c r="R3908" s="10">
        <f>DATEVALUE(Table1[[#This Row],[Delivery_Date]])</f>
        <v>45135</v>
      </c>
      <c r="S3908" s="10">
        <f>DATEVALUE(Table1[[#This Row],[Order_Date]])</f>
        <v>45133</v>
      </c>
      <c r="T3908" s="4" t="str" cm="1">
        <f t="array" ref="T3908">_xlfn.IFS(Table1[[#This Row],[Inventory_Level]]&lt;=200,"low",Table1[[#This Row],[Inventory_Level]]&gt;=700,"high",Table1[[#This Row],[Inventory_Level]]&gt;200,"medium")</f>
        <v>high</v>
      </c>
    </row>
    <row r="3909" spans="1:20" x14ac:dyDescent="0.35">
      <c r="A3909" s="4">
        <v>3908</v>
      </c>
      <c r="B3909" s="4" t="s">
        <v>23</v>
      </c>
      <c r="C3909" s="4" t="s">
        <v>16</v>
      </c>
      <c r="D3909" s="4" t="s">
        <v>17</v>
      </c>
      <c r="E3909" s="4" t="s">
        <v>18</v>
      </c>
      <c r="F3909" s="10" t="s">
        <v>84</v>
      </c>
      <c r="G3909" s="11" t="s">
        <v>335</v>
      </c>
      <c r="H3909" s="4">
        <v>88</v>
      </c>
      <c r="I3909" s="12">
        <v>16864.09</v>
      </c>
      <c r="J3909" s="12">
        <v>1484039.92</v>
      </c>
      <c r="K3909" s="12">
        <v>2761.78</v>
      </c>
      <c r="L3909" s="4">
        <v>720</v>
      </c>
      <c r="M3909" s="4" t="s">
        <v>42</v>
      </c>
      <c r="N3909" s="4" t="str" cm="1">
        <f t="array" ref="N3909">_xlfn.SWITCH(E3909,"Delhi","North","Chennai","South","Hyderabad","South","Mumbai","Central","Bangalore","South")</f>
        <v>North</v>
      </c>
      <c r="O3909" s="12">
        <v>298752.8</v>
      </c>
      <c r="P3909" s="4">
        <f>Table1[[#This Row],[Delivery_Date]]-Table1[[#This Row],[Order_Date]]</f>
        <v>4</v>
      </c>
      <c r="Q3909" s="4" t="str">
        <f>IF(Table1[[#This Row],[Delivery delay days]]&gt;5,"delay","on time")</f>
        <v>on time</v>
      </c>
      <c r="R3909" s="10">
        <f>DATEVALUE(Table1[[#This Row],[Delivery_Date]])</f>
        <v>45189</v>
      </c>
      <c r="S3909" s="10">
        <f>DATEVALUE(Table1[[#This Row],[Order_Date]])</f>
        <v>45185</v>
      </c>
      <c r="T3909" s="4" t="str" cm="1">
        <f t="array" ref="T3909">_xlfn.IFS(Table1[[#This Row],[Inventory_Level]]&lt;=200,"low",Table1[[#This Row],[Inventory_Level]]&gt;=700,"high",Table1[[#This Row],[Inventory_Level]]&gt;200,"medium")</f>
        <v>high</v>
      </c>
    </row>
    <row r="3910" spans="1:20" x14ac:dyDescent="0.35">
      <c r="A3910" s="4">
        <v>3909</v>
      </c>
      <c r="B3910" s="4" t="s">
        <v>15</v>
      </c>
      <c r="C3910" s="4" t="s">
        <v>16</v>
      </c>
      <c r="D3910" s="4" t="s">
        <v>32</v>
      </c>
      <c r="E3910" s="4" t="s">
        <v>60</v>
      </c>
      <c r="F3910" s="10" t="s">
        <v>413</v>
      </c>
      <c r="G3910" s="11" t="s">
        <v>173</v>
      </c>
      <c r="H3910" s="4">
        <v>49</v>
      </c>
      <c r="I3910" s="12">
        <v>37466.14</v>
      </c>
      <c r="J3910" s="12">
        <v>1835840.86</v>
      </c>
      <c r="K3910" s="12">
        <v>2743.03</v>
      </c>
      <c r="L3910" s="4">
        <v>740</v>
      </c>
      <c r="M3910" s="4" t="s">
        <v>21</v>
      </c>
      <c r="N3910" s="4" t="str" cm="1">
        <f t="array" ref="N3910">_xlfn.SWITCH(E3910,"Delhi","North","Chennai","South","Hyderabad","South","Mumbai","Central","Bangalore","South")</f>
        <v>South</v>
      </c>
      <c r="O3910" s="12">
        <v>134429.31</v>
      </c>
      <c r="P3910" s="4">
        <f>Table1[[#This Row],[Delivery_Date]]-Table1[[#This Row],[Order_Date]]</f>
        <v>9</v>
      </c>
      <c r="Q3910" s="4" t="str">
        <f>IF(Table1[[#This Row],[Delivery delay days]]&gt;5,"delay","on time")</f>
        <v>delay</v>
      </c>
      <c r="R3910" s="10">
        <f>DATEVALUE(Table1[[#This Row],[Delivery_Date]])</f>
        <v>45060</v>
      </c>
      <c r="S3910" s="10">
        <f>DATEVALUE(Table1[[#This Row],[Order_Date]])</f>
        <v>45051</v>
      </c>
      <c r="T3910" s="4" t="str" cm="1">
        <f t="array" ref="T3910">_xlfn.IFS(Table1[[#This Row],[Inventory_Level]]&lt;=200,"low",Table1[[#This Row],[Inventory_Level]]&gt;=700,"high",Table1[[#This Row],[Inventory_Level]]&gt;200,"medium")</f>
        <v>high</v>
      </c>
    </row>
    <row r="3911" spans="1:20" x14ac:dyDescent="0.35">
      <c r="A3911" s="4">
        <v>3910</v>
      </c>
      <c r="B3911" s="4" t="s">
        <v>44</v>
      </c>
      <c r="C3911" s="4" t="s">
        <v>16</v>
      </c>
      <c r="D3911" s="4" t="s">
        <v>45</v>
      </c>
      <c r="E3911" s="4" t="s">
        <v>46</v>
      </c>
      <c r="F3911" s="10" t="s">
        <v>411</v>
      </c>
      <c r="G3911" s="11" t="s">
        <v>398</v>
      </c>
      <c r="H3911" s="4">
        <v>23</v>
      </c>
      <c r="I3911" s="12">
        <v>17270.900000000001</v>
      </c>
      <c r="J3911" s="12">
        <v>397230.7</v>
      </c>
      <c r="K3911" s="12">
        <v>2820.61</v>
      </c>
      <c r="L3911" s="4">
        <v>397</v>
      </c>
      <c r="M3911" s="4" t="s">
        <v>21</v>
      </c>
      <c r="N3911" s="4" t="str" cm="1">
        <f t="array" ref="N3911">_xlfn.SWITCH(E3911,"Delhi","North","Chennai","South","Hyderabad","South","Mumbai","Central","Bangalore","South")</f>
        <v>South</v>
      </c>
      <c r="O3911" s="12">
        <v>24045.11</v>
      </c>
      <c r="P3911" s="4">
        <f>Table1[[#This Row],[Delivery_Date]]-Table1[[#This Row],[Order_Date]]</f>
        <v>7</v>
      </c>
      <c r="Q3911" s="4" t="str">
        <f>IF(Table1[[#This Row],[Delivery delay days]]&gt;5,"delay","on time")</f>
        <v>delay</v>
      </c>
      <c r="R3911" s="10">
        <f>DATEVALUE(Table1[[#This Row],[Delivery_Date]])</f>
        <v>44991</v>
      </c>
      <c r="S3911" s="10">
        <f>DATEVALUE(Table1[[#This Row],[Order_Date]])</f>
        <v>44984</v>
      </c>
      <c r="T3911" s="4" t="str" cm="1">
        <f t="array" ref="T3911">_xlfn.IFS(Table1[[#This Row],[Inventory_Level]]&lt;=200,"low",Table1[[#This Row],[Inventory_Level]]&gt;=700,"high",Table1[[#This Row],[Inventory_Level]]&gt;200,"medium")</f>
        <v>medium</v>
      </c>
    </row>
    <row r="3912" spans="1:20" x14ac:dyDescent="0.35">
      <c r="A3912" s="4">
        <v>3911</v>
      </c>
      <c r="B3912" s="4" t="s">
        <v>65</v>
      </c>
      <c r="C3912" s="4" t="s">
        <v>38</v>
      </c>
      <c r="D3912" s="4" t="s">
        <v>39</v>
      </c>
      <c r="E3912" s="4" t="s">
        <v>26</v>
      </c>
      <c r="F3912" s="10" t="s">
        <v>141</v>
      </c>
      <c r="G3912" s="11" t="s">
        <v>124</v>
      </c>
      <c r="H3912" s="4">
        <v>21</v>
      </c>
      <c r="I3912" s="12">
        <v>24516.2</v>
      </c>
      <c r="J3912" s="12">
        <v>514840.2</v>
      </c>
      <c r="K3912" s="12">
        <v>1753.89</v>
      </c>
      <c r="L3912" s="4">
        <v>249</v>
      </c>
      <c r="M3912" s="4" t="s">
        <v>29</v>
      </c>
      <c r="N3912" s="4" t="str" cm="1">
        <f t="array" ref="N3912">_xlfn.SWITCH(E3912,"Delhi","North","Chennai","South","Hyderabad","South","Mumbai","Central","Bangalore","South")</f>
        <v>South</v>
      </c>
      <c r="O3912" s="12">
        <v>92465.29</v>
      </c>
      <c r="P3912" s="4">
        <f>Table1[[#This Row],[Delivery_Date]]-Table1[[#This Row],[Order_Date]]</f>
        <v>15</v>
      </c>
      <c r="Q3912" s="4" t="str">
        <f>IF(Table1[[#This Row],[Delivery delay days]]&gt;5,"delay","on time")</f>
        <v>delay</v>
      </c>
      <c r="R3912" s="10">
        <f>DATEVALUE(Table1[[#This Row],[Delivery_Date]])</f>
        <v>45065</v>
      </c>
      <c r="S3912" s="10">
        <f>DATEVALUE(Table1[[#This Row],[Order_Date]])</f>
        <v>45050</v>
      </c>
      <c r="T3912" s="4" t="str" cm="1">
        <f t="array" ref="T3912">_xlfn.IFS(Table1[[#This Row],[Inventory_Level]]&lt;=200,"low",Table1[[#This Row],[Inventory_Level]]&gt;=700,"high",Table1[[#This Row],[Inventory_Level]]&gt;200,"medium")</f>
        <v>medium</v>
      </c>
    </row>
    <row r="3913" spans="1:20" x14ac:dyDescent="0.35">
      <c r="A3913" s="4">
        <v>3912</v>
      </c>
      <c r="B3913" s="4" t="s">
        <v>51</v>
      </c>
      <c r="C3913" s="4" t="s">
        <v>24</v>
      </c>
      <c r="D3913" s="4" t="s">
        <v>39</v>
      </c>
      <c r="E3913" s="4" t="s">
        <v>18</v>
      </c>
      <c r="F3913" s="10" t="s">
        <v>122</v>
      </c>
      <c r="G3913" s="11" t="s">
        <v>212</v>
      </c>
      <c r="H3913" s="4">
        <v>92</v>
      </c>
      <c r="I3913" s="12">
        <v>37266.019999999997</v>
      </c>
      <c r="J3913" s="12">
        <v>3428473.84</v>
      </c>
      <c r="K3913" s="12">
        <v>2252.58</v>
      </c>
      <c r="L3913" s="4">
        <v>780</v>
      </c>
      <c r="M3913" s="4" t="s">
        <v>29</v>
      </c>
      <c r="N3913" s="4" t="str" cm="1">
        <f t="array" ref="N3913">_xlfn.SWITCH(E3913,"Delhi","North","Chennai","South","Hyderabad","South","Mumbai","Central","Bangalore","South")</f>
        <v>North</v>
      </c>
      <c r="O3913" s="12">
        <v>305297.33</v>
      </c>
      <c r="P3913" s="4">
        <f>Table1[[#This Row],[Delivery_Date]]-Table1[[#This Row],[Order_Date]]</f>
        <v>13</v>
      </c>
      <c r="Q3913" s="4" t="str">
        <f>IF(Table1[[#This Row],[Delivery delay days]]&gt;5,"delay","on time")</f>
        <v>delay</v>
      </c>
      <c r="R3913" s="10">
        <f>DATEVALUE(Table1[[#This Row],[Delivery_Date]])</f>
        <v>45241</v>
      </c>
      <c r="S3913" s="10">
        <f>DATEVALUE(Table1[[#This Row],[Order_Date]])</f>
        <v>45228</v>
      </c>
      <c r="T3913" s="4" t="str" cm="1">
        <f t="array" ref="T3913">_xlfn.IFS(Table1[[#This Row],[Inventory_Level]]&lt;=200,"low",Table1[[#This Row],[Inventory_Level]]&gt;=700,"high",Table1[[#This Row],[Inventory_Level]]&gt;200,"medium")</f>
        <v>high</v>
      </c>
    </row>
    <row r="3914" spans="1:20" x14ac:dyDescent="0.35">
      <c r="A3914" s="4">
        <v>3913</v>
      </c>
      <c r="B3914" s="4" t="s">
        <v>23</v>
      </c>
      <c r="C3914" s="4" t="s">
        <v>38</v>
      </c>
      <c r="D3914" s="4" t="s">
        <v>39</v>
      </c>
      <c r="E3914" s="4" t="s">
        <v>52</v>
      </c>
      <c r="F3914" s="10" t="s">
        <v>329</v>
      </c>
      <c r="G3914" s="11" t="s">
        <v>272</v>
      </c>
      <c r="H3914" s="4">
        <v>64</v>
      </c>
      <c r="I3914" s="12">
        <v>6085.5</v>
      </c>
      <c r="J3914" s="12">
        <v>389472</v>
      </c>
      <c r="K3914" s="12">
        <v>195.81</v>
      </c>
      <c r="L3914" s="4">
        <v>109</v>
      </c>
      <c r="M3914" s="4" t="s">
        <v>42</v>
      </c>
      <c r="N3914" s="4" t="str" cm="1">
        <f t="array" ref="N3914">_xlfn.SWITCH(E3914,"Delhi","North","Chennai","South","Hyderabad","South","Mumbai","Central","Bangalore","South")</f>
        <v>Central</v>
      </c>
      <c r="O3914" s="12">
        <v>19830.400000000001</v>
      </c>
      <c r="P3914" s="4">
        <f>Table1[[#This Row],[Delivery_Date]]-Table1[[#This Row],[Order_Date]]</f>
        <v>6</v>
      </c>
      <c r="Q3914" s="4" t="str">
        <f>IF(Table1[[#This Row],[Delivery delay days]]&gt;5,"delay","on time")</f>
        <v>delay</v>
      </c>
      <c r="R3914" s="10">
        <f>DATEVALUE(Table1[[#This Row],[Delivery_Date]])</f>
        <v>45136</v>
      </c>
      <c r="S3914" s="10">
        <f>DATEVALUE(Table1[[#This Row],[Order_Date]])</f>
        <v>45130</v>
      </c>
      <c r="T3914" s="4" t="str" cm="1">
        <f t="array" ref="T3914">_xlfn.IFS(Table1[[#This Row],[Inventory_Level]]&lt;=200,"low",Table1[[#This Row],[Inventory_Level]]&gt;=700,"high",Table1[[#This Row],[Inventory_Level]]&gt;200,"medium")</f>
        <v>low</v>
      </c>
    </row>
    <row r="3915" spans="1:20" x14ac:dyDescent="0.35">
      <c r="A3915" s="4">
        <v>3914</v>
      </c>
      <c r="B3915" s="4" t="s">
        <v>65</v>
      </c>
      <c r="C3915" s="4" t="s">
        <v>38</v>
      </c>
      <c r="D3915" s="4" t="s">
        <v>25</v>
      </c>
      <c r="E3915" s="4" t="s">
        <v>46</v>
      </c>
      <c r="F3915" s="10" t="s">
        <v>134</v>
      </c>
      <c r="G3915" s="11" t="s">
        <v>420</v>
      </c>
      <c r="H3915" s="4">
        <v>54</v>
      </c>
      <c r="I3915" s="12">
        <v>35123.47</v>
      </c>
      <c r="J3915" s="12">
        <v>1896667.38</v>
      </c>
      <c r="K3915" s="12">
        <v>2663.97</v>
      </c>
      <c r="L3915" s="4">
        <v>726</v>
      </c>
      <c r="M3915" s="4" t="s">
        <v>42</v>
      </c>
      <c r="N3915" s="4" t="str" cm="1">
        <f t="array" ref="N3915">_xlfn.SWITCH(E3915,"Delhi","North","Chennai","South","Hyderabad","South","Mumbai","Central","Bangalore","South")</f>
        <v>South</v>
      </c>
      <c r="O3915" s="12">
        <v>126150.36</v>
      </c>
      <c r="P3915" s="4">
        <f>Table1[[#This Row],[Delivery_Date]]-Table1[[#This Row],[Order_Date]]</f>
        <v>13</v>
      </c>
      <c r="Q3915" s="4" t="str">
        <f>IF(Table1[[#This Row],[Delivery delay days]]&gt;5,"delay","on time")</f>
        <v>delay</v>
      </c>
      <c r="R3915" s="10">
        <f>DATEVALUE(Table1[[#This Row],[Delivery_Date]])</f>
        <v>45203</v>
      </c>
      <c r="S3915" s="10">
        <f>DATEVALUE(Table1[[#This Row],[Order_Date]])</f>
        <v>45190</v>
      </c>
      <c r="T3915" s="4" t="str" cm="1">
        <f t="array" ref="T3915">_xlfn.IFS(Table1[[#This Row],[Inventory_Level]]&lt;=200,"low",Table1[[#This Row],[Inventory_Level]]&gt;=700,"high",Table1[[#This Row],[Inventory_Level]]&gt;200,"medium")</f>
        <v>high</v>
      </c>
    </row>
    <row r="3916" spans="1:20" x14ac:dyDescent="0.35">
      <c r="A3916" s="4">
        <v>3915</v>
      </c>
      <c r="B3916" s="4" t="s">
        <v>44</v>
      </c>
      <c r="C3916" s="4" t="s">
        <v>38</v>
      </c>
      <c r="D3916" s="4" t="s">
        <v>39</v>
      </c>
      <c r="E3916" s="4" t="s">
        <v>26</v>
      </c>
      <c r="F3916" s="10" t="s">
        <v>318</v>
      </c>
      <c r="G3916" s="11" t="s">
        <v>108</v>
      </c>
      <c r="H3916" s="4">
        <v>10</v>
      </c>
      <c r="I3916" s="12">
        <v>42981.67</v>
      </c>
      <c r="J3916" s="12">
        <v>429816.7</v>
      </c>
      <c r="K3916" s="12">
        <v>413.68</v>
      </c>
      <c r="L3916" s="4">
        <v>82</v>
      </c>
      <c r="M3916" s="4" t="s">
        <v>42</v>
      </c>
      <c r="N3916" s="4" t="str" cm="1">
        <f t="array" ref="N3916">_xlfn.SWITCH(E3916,"Delhi","North","Chennai","South","Hyderabad","South","Mumbai","Central","Bangalore","South")</f>
        <v>South</v>
      </c>
      <c r="O3916" s="12">
        <v>48063.12</v>
      </c>
      <c r="P3916" s="4">
        <f>Table1[[#This Row],[Delivery_Date]]-Table1[[#This Row],[Order_Date]]</f>
        <v>2</v>
      </c>
      <c r="Q3916" s="4" t="str">
        <f>IF(Table1[[#This Row],[Delivery delay days]]&gt;5,"delay","on time")</f>
        <v>on time</v>
      </c>
      <c r="R3916" s="10">
        <f>DATEVALUE(Table1[[#This Row],[Delivery_Date]])</f>
        <v>45059</v>
      </c>
      <c r="S3916" s="10">
        <f>DATEVALUE(Table1[[#This Row],[Order_Date]])</f>
        <v>45057</v>
      </c>
      <c r="T3916" s="4" t="str" cm="1">
        <f t="array" ref="T3916">_xlfn.IFS(Table1[[#This Row],[Inventory_Level]]&lt;=200,"low",Table1[[#This Row],[Inventory_Level]]&gt;=700,"high",Table1[[#This Row],[Inventory_Level]]&gt;200,"medium")</f>
        <v>low</v>
      </c>
    </row>
    <row r="3917" spans="1:20" x14ac:dyDescent="0.35">
      <c r="A3917" s="4">
        <v>3916</v>
      </c>
      <c r="B3917" s="4" t="s">
        <v>59</v>
      </c>
      <c r="C3917" s="4" t="s">
        <v>16</v>
      </c>
      <c r="D3917" s="4" t="s">
        <v>45</v>
      </c>
      <c r="E3917" s="4" t="s">
        <v>60</v>
      </c>
      <c r="F3917" s="10" t="s">
        <v>174</v>
      </c>
      <c r="G3917" s="11" t="s">
        <v>298</v>
      </c>
      <c r="H3917" s="4">
        <v>26</v>
      </c>
      <c r="I3917" s="12">
        <v>2320.84</v>
      </c>
      <c r="J3917" s="12">
        <v>60341.84</v>
      </c>
      <c r="K3917" s="12">
        <v>367.41</v>
      </c>
      <c r="L3917" s="4">
        <v>687</v>
      </c>
      <c r="M3917" s="4" t="s">
        <v>42</v>
      </c>
      <c r="N3917" s="4" t="str" cm="1">
        <f t="array" ref="N3917">_xlfn.SWITCH(E3917,"Delhi","North","Chennai","South","Hyderabad","South","Mumbai","Central","Bangalore","South")</f>
        <v>South</v>
      </c>
      <c r="O3917" s="12">
        <v>10830.59</v>
      </c>
      <c r="P3917" s="4">
        <f>Table1[[#This Row],[Delivery_Date]]-Table1[[#This Row],[Order_Date]]</f>
        <v>6</v>
      </c>
      <c r="Q3917" s="4" t="str">
        <f>IF(Table1[[#This Row],[Delivery delay days]]&gt;5,"delay","on time")</f>
        <v>delay</v>
      </c>
      <c r="R3917" s="10">
        <f>DATEVALUE(Table1[[#This Row],[Delivery_Date]])</f>
        <v>45072</v>
      </c>
      <c r="S3917" s="10">
        <f>DATEVALUE(Table1[[#This Row],[Order_Date]])</f>
        <v>45066</v>
      </c>
      <c r="T3917" s="4" t="str" cm="1">
        <f t="array" ref="T3917">_xlfn.IFS(Table1[[#This Row],[Inventory_Level]]&lt;=200,"low",Table1[[#This Row],[Inventory_Level]]&gt;=700,"high",Table1[[#This Row],[Inventory_Level]]&gt;200,"medium")</f>
        <v>medium</v>
      </c>
    </row>
    <row r="3918" spans="1:20" x14ac:dyDescent="0.35">
      <c r="A3918" s="4">
        <v>3917</v>
      </c>
      <c r="B3918" s="4" t="s">
        <v>65</v>
      </c>
      <c r="C3918" s="4" t="s">
        <v>16</v>
      </c>
      <c r="D3918" s="4" t="s">
        <v>45</v>
      </c>
      <c r="E3918" s="4" t="s">
        <v>18</v>
      </c>
      <c r="F3918" s="10" t="s">
        <v>374</v>
      </c>
      <c r="G3918" s="11" t="s">
        <v>106</v>
      </c>
      <c r="H3918" s="4">
        <v>3</v>
      </c>
      <c r="I3918" s="12">
        <v>27567.78</v>
      </c>
      <c r="J3918" s="12">
        <v>82703.34</v>
      </c>
      <c r="K3918" s="12">
        <v>4933.1099999999997</v>
      </c>
      <c r="L3918" s="4">
        <v>56</v>
      </c>
      <c r="M3918" s="4" t="s">
        <v>35</v>
      </c>
      <c r="N3918" s="4" t="str" cm="1">
        <f t="array" ref="N3918">_xlfn.SWITCH(E3918,"Delhi","North","Chennai","South","Hyderabad","South","Mumbai","Central","Bangalore","South")</f>
        <v>North</v>
      </c>
      <c r="O3918" s="12">
        <v>5475.75</v>
      </c>
      <c r="P3918" s="4">
        <f>Table1[[#This Row],[Delivery_Date]]-Table1[[#This Row],[Order_Date]]</f>
        <v>14</v>
      </c>
      <c r="Q3918" s="4" t="str">
        <f>IF(Table1[[#This Row],[Delivery delay days]]&gt;5,"delay","on time")</f>
        <v>delay</v>
      </c>
      <c r="R3918" s="10">
        <f>DATEVALUE(Table1[[#This Row],[Delivery_Date]])</f>
        <v>45266</v>
      </c>
      <c r="S3918" s="10">
        <f>DATEVALUE(Table1[[#This Row],[Order_Date]])</f>
        <v>45252</v>
      </c>
      <c r="T3918" s="4" t="str" cm="1">
        <f t="array" ref="T3918">_xlfn.IFS(Table1[[#This Row],[Inventory_Level]]&lt;=200,"low",Table1[[#This Row],[Inventory_Level]]&gt;=700,"high",Table1[[#This Row],[Inventory_Level]]&gt;200,"medium")</f>
        <v>low</v>
      </c>
    </row>
    <row r="3919" spans="1:20" x14ac:dyDescent="0.35">
      <c r="A3919" s="4">
        <v>3918</v>
      </c>
      <c r="B3919" s="4" t="s">
        <v>44</v>
      </c>
      <c r="C3919" s="4" t="s">
        <v>16</v>
      </c>
      <c r="D3919" s="4" t="s">
        <v>25</v>
      </c>
      <c r="E3919" s="4" t="s">
        <v>60</v>
      </c>
      <c r="F3919" s="10" t="s">
        <v>364</v>
      </c>
      <c r="G3919" s="11" t="s">
        <v>82</v>
      </c>
      <c r="H3919" s="4">
        <v>93</v>
      </c>
      <c r="I3919" s="12">
        <v>14948.19</v>
      </c>
      <c r="J3919" s="12">
        <v>1390181.67</v>
      </c>
      <c r="K3919" s="12">
        <v>1484.68</v>
      </c>
      <c r="L3919" s="4">
        <v>306</v>
      </c>
      <c r="M3919" s="4" t="s">
        <v>21</v>
      </c>
      <c r="N3919" s="4" t="str" cm="1">
        <f t="array" ref="N3919">_xlfn.SWITCH(E3919,"Delhi","North","Chennai","South","Hyderabad","South","Mumbai","Central","Bangalore","South")</f>
        <v>South</v>
      </c>
      <c r="O3919" s="12">
        <v>178180.06</v>
      </c>
      <c r="P3919" s="4">
        <f>Table1[[#This Row],[Delivery_Date]]-Table1[[#This Row],[Order_Date]]</f>
        <v>5</v>
      </c>
      <c r="Q3919" s="4" t="str">
        <f>IF(Table1[[#This Row],[Delivery delay days]]&gt;5,"delay","on time")</f>
        <v>on time</v>
      </c>
      <c r="R3919" s="10">
        <f>DATEVALUE(Table1[[#This Row],[Delivery_Date]])</f>
        <v>45054</v>
      </c>
      <c r="S3919" s="10">
        <f>DATEVALUE(Table1[[#This Row],[Order_Date]])</f>
        <v>45049</v>
      </c>
      <c r="T3919" s="4" t="str" cm="1">
        <f t="array" ref="T3919">_xlfn.IFS(Table1[[#This Row],[Inventory_Level]]&lt;=200,"low",Table1[[#This Row],[Inventory_Level]]&gt;=700,"high",Table1[[#This Row],[Inventory_Level]]&gt;200,"medium")</f>
        <v>medium</v>
      </c>
    </row>
    <row r="3920" spans="1:20" x14ac:dyDescent="0.35">
      <c r="A3920" s="4">
        <v>3919</v>
      </c>
      <c r="B3920" s="4" t="s">
        <v>51</v>
      </c>
      <c r="C3920" s="4" t="s">
        <v>24</v>
      </c>
      <c r="D3920" s="4" t="s">
        <v>17</v>
      </c>
      <c r="E3920" s="4" t="s">
        <v>18</v>
      </c>
      <c r="F3920" s="10" t="s">
        <v>315</v>
      </c>
      <c r="G3920" s="11" t="s">
        <v>404</v>
      </c>
      <c r="H3920" s="4">
        <v>81</v>
      </c>
      <c r="I3920" s="12">
        <v>31649.32</v>
      </c>
      <c r="J3920" s="12">
        <v>2563594.92</v>
      </c>
      <c r="K3920" s="12">
        <v>1653.66</v>
      </c>
      <c r="L3920" s="4">
        <v>768</v>
      </c>
      <c r="M3920" s="4" t="s">
        <v>29</v>
      </c>
      <c r="N3920" s="4" t="str" cm="1">
        <f t="array" ref="N3920">_xlfn.SWITCH(E3920,"Delhi","North","Chennai","South","Hyderabad","South","Mumbai","Central","Bangalore","South")</f>
        <v>North</v>
      </c>
      <c r="O3920" s="12">
        <v>543353.98</v>
      </c>
      <c r="P3920" s="4">
        <f>Table1[[#This Row],[Delivery_Date]]-Table1[[#This Row],[Order_Date]]</f>
        <v>1</v>
      </c>
      <c r="Q3920" s="4" t="str">
        <f>IF(Table1[[#This Row],[Delivery delay days]]&gt;5,"delay","on time")</f>
        <v>on time</v>
      </c>
      <c r="R3920" s="10">
        <f>DATEVALUE(Table1[[#This Row],[Delivery_Date]])</f>
        <v>45092</v>
      </c>
      <c r="S3920" s="10">
        <f>DATEVALUE(Table1[[#This Row],[Order_Date]])</f>
        <v>45091</v>
      </c>
      <c r="T3920" s="4" t="str" cm="1">
        <f t="array" ref="T3920">_xlfn.IFS(Table1[[#This Row],[Inventory_Level]]&lt;=200,"low",Table1[[#This Row],[Inventory_Level]]&gt;=700,"high",Table1[[#This Row],[Inventory_Level]]&gt;200,"medium")</f>
        <v>high</v>
      </c>
    </row>
    <row r="3921" spans="1:20" x14ac:dyDescent="0.35">
      <c r="A3921" s="4">
        <v>3920</v>
      </c>
      <c r="B3921" s="4" t="s">
        <v>65</v>
      </c>
      <c r="C3921" s="4" t="s">
        <v>38</v>
      </c>
      <c r="D3921" s="4" t="s">
        <v>32</v>
      </c>
      <c r="E3921" s="4" t="s">
        <v>18</v>
      </c>
      <c r="F3921" s="10" t="s">
        <v>164</v>
      </c>
      <c r="G3921" s="11" t="s">
        <v>122</v>
      </c>
      <c r="H3921" s="4">
        <v>63</v>
      </c>
      <c r="I3921" s="12">
        <v>34642.730000000003</v>
      </c>
      <c r="J3921" s="12">
        <v>2182491.9900000002</v>
      </c>
      <c r="K3921" s="12">
        <v>2459.66</v>
      </c>
      <c r="L3921" s="4">
        <v>873</v>
      </c>
      <c r="M3921" s="4" t="s">
        <v>29</v>
      </c>
      <c r="N3921" s="4" t="str" cm="1">
        <f t="array" ref="N3921">_xlfn.SWITCH(E3921,"Delhi","North","Chennai","South","Hyderabad","South","Mumbai","Central","Bangalore","South")</f>
        <v>North</v>
      </c>
      <c r="O3921" s="12">
        <v>128721.96</v>
      </c>
      <c r="P3921" s="4">
        <f>Table1[[#This Row],[Delivery_Date]]-Table1[[#This Row],[Order_Date]]</f>
        <v>2</v>
      </c>
      <c r="Q3921" s="4" t="str">
        <f>IF(Table1[[#This Row],[Delivery delay days]]&gt;5,"delay","on time")</f>
        <v>on time</v>
      </c>
      <c r="R3921" s="10">
        <f>DATEVALUE(Table1[[#This Row],[Delivery_Date]])</f>
        <v>45228</v>
      </c>
      <c r="S3921" s="10">
        <f>DATEVALUE(Table1[[#This Row],[Order_Date]])</f>
        <v>45226</v>
      </c>
      <c r="T3921" s="4" t="str" cm="1">
        <f t="array" ref="T3921">_xlfn.IFS(Table1[[#This Row],[Inventory_Level]]&lt;=200,"low",Table1[[#This Row],[Inventory_Level]]&gt;=700,"high",Table1[[#This Row],[Inventory_Level]]&gt;200,"medium")</f>
        <v>high</v>
      </c>
    </row>
    <row r="3922" spans="1:20" x14ac:dyDescent="0.35">
      <c r="A3922" s="4">
        <v>3921</v>
      </c>
      <c r="B3922" s="4" t="s">
        <v>15</v>
      </c>
      <c r="C3922" s="4" t="s">
        <v>16</v>
      </c>
      <c r="D3922" s="4" t="s">
        <v>17</v>
      </c>
      <c r="E3922" s="4" t="s">
        <v>18</v>
      </c>
      <c r="F3922" s="10" t="s">
        <v>85</v>
      </c>
      <c r="G3922" s="11" t="s">
        <v>413</v>
      </c>
      <c r="H3922" s="4">
        <v>62</v>
      </c>
      <c r="I3922" s="12">
        <v>26073.78</v>
      </c>
      <c r="J3922" s="12">
        <v>1616574.36</v>
      </c>
      <c r="K3922" s="12">
        <v>2175.65</v>
      </c>
      <c r="L3922" s="4">
        <v>230</v>
      </c>
      <c r="M3922" s="4" t="s">
        <v>29</v>
      </c>
      <c r="N3922" s="4" t="str" cm="1">
        <f t="array" ref="N3922">_xlfn.SWITCH(E3922,"Delhi","North","Chennai","South","Hyderabad","South","Mumbai","Central","Bangalore","South")</f>
        <v>North</v>
      </c>
      <c r="O3922" s="12">
        <v>155217.89000000001</v>
      </c>
      <c r="P3922" s="4">
        <f>Table1[[#This Row],[Delivery_Date]]-Table1[[#This Row],[Order_Date]]</f>
        <v>11</v>
      </c>
      <c r="Q3922" s="4" t="str">
        <f>IF(Table1[[#This Row],[Delivery delay days]]&gt;5,"delay","on time")</f>
        <v>delay</v>
      </c>
      <c r="R3922" s="10">
        <f>DATEVALUE(Table1[[#This Row],[Delivery_Date]])</f>
        <v>45051</v>
      </c>
      <c r="S3922" s="10">
        <f>DATEVALUE(Table1[[#This Row],[Order_Date]])</f>
        <v>45040</v>
      </c>
      <c r="T3922" s="4" t="str" cm="1">
        <f t="array" ref="T3922">_xlfn.IFS(Table1[[#This Row],[Inventory_Level]]&lt;=200,"low",Table1[[#This Row],[Inventory_Level]]&gt;=700,"high",Table1[[#This Row],[Inventory_Level]]&gt;200,"medium")</f>
        <v>medium</v>
      </c>
    </row>
    <row r="3923" spans="1:20" x14ac:dyDescent="0.35">
      <c r="A3923" s="4">
        <v>3922</v>
      </c>
      <c r="B3923" s="4" t="s">
        <v>37</v>
      </c>
      <c r="C3923" s="4" t="s">
        <v>16</v>
      </c>
      <c r="D3923" s="4" t="s">
        <v>45</v>
      </c>
      <c r="E3923" s="4" t="s">
        <v>18</v>
      </c>
      <c r="F3923" s="10" t="s">
        <v>68</v>
      </c>
      <c r="G3923" s="11" t="s">
        <v>376</v>
      </c>
      <c r="H3923" s="4">
        <v>83</v>
      </c>
      <c r="I3923" s="12">
        <v>26090.06</v>
      </c>
      <c r="J3923" s="12">
        <v>2165474.98</v>
      </c>
      <c r="K3923" s="12">
        <v>354.42</v>
      </c>
      <c r="L3923" s="4">
        <v>271</v>
      </c>
      <c r="M3923" s="4" t="s">
        <v>35</v>
      </c>
      <c r="N3923" s="4" t="str" cm="1">
        <f t="array" ref="N3923">_xlfn.SWITCH(E3923,"Delhi","North","Chennai","South","Hyderabad","South","Mumbai","Central","Bangalore","South")</f>
        <v>North</v>
      </c>
      <c r="O3923" s="12">
        <v>194408.98</v>
      </c>
      <c r="P3923" s="4">
        <f>Table1[[#This Row],[Delivery_Date]]-Table1[[#This Row],[Order_Date]]</f>
        <v>14</v>
      </c>
      <c r="Q3923" s="4" t="str">
        <f>IF(Table1[[#This Row],[Delivery delay days]]&gt;5,"delay","on time")</f>
        <v>delay</v>
      </c>
      <c r="R3923" s="10">
        <f>DATEVALUE(Table1[[#This Row],[Delivery_Date]])</f>
        <v>44941</v>
      </c>
      <c r="S3923" s="10">
        <f>DATEVALUE(Table1[[#This Row],[Order_Date]])</f>
        <v>44927</v>
      </c>
      <c r="T3923" s="4" t="str" cm="1">
        <f t="array" ref="T3923">_xlfn.IFS(Table1[[#This Row],[Inventory_Level]]&lt;=200,"low",Table1[[#This Row],[Inventory_Level]]&gt;=700,"high",Table1[[#This Row],[Inventory_Level]]&gt;200,"medium")</f>
        <v>medium</v>
      </c>
    </row>
    <row r="3924" spans="1:20" x14ac:dyDescent="0.35">
      <c r="A3924" s="4">
        <v>3923</v>
      </c>
      <c r="B3924" s="4" t="s">
        <v>59</v>
      </c>
      <c r="C3924" s="4" t="s">
        <v>16</v>
      </c>
      <c r="D3924" s="4" t="s">
        <v>25</v>
      </c>
      <c r="E3924" s="4" t="s">
        <v>26</v>
      </c>
      <c r="F3924" s="10" t="s">
        <v>279</v>
      </c>
      <c r="G3924" s="11" t="s">
        <v>365</v>
      </c>
      <c r="H3924" s="4">
        <v>87</v>
      </c>
      <c r="I3924" s="12">
        <v>6737.57</v>
      </c>
      <c r="J3924" s="12">
        <v>586168.59</v>
      </c>
      <c r="K3924" s="12">
        <v>3530.71</v>
      </c>
      <c r="L3924" s="4">
        <v>884</v>
      </c>
      <c r="M3924" s="4" t="s">
        <v>21</v>
      </c>
      <c r="N3924" s="4" t="str" cm="1">
        <f t="array" ref="N3924">_xlfn.SWITCH(E3924,"Delhi","North","Chennai","South","Hyderabad","South","Mumbai","Central","Bangalore","South")</f>
        <v>South</v>
      </c>
      <c r="O3924" s="12">
        <v>75235.679999999993</v>
      </c>
      <c r="P3924" s="4">
        <f>Table1[[#This Row],[Delivery_Date]]-Table1[[#This Row],[Order_Date]]</f>
        <v>13</v>
      </c>
      <c r="Q3924" s="4" t="str">
        <f>IF(Table1[[#This Row],[Delivery delay days]]&gt;5,"delay","on time")</f>
        <v>delay</v>
      </c>
      <c r="R3924" s="10">
        <f>DATEVALUE(Table1[[#This Row],[Delivery_Date]])</f>
        <v>45184</v>
      </c>
      <c r="S3924" s="10">
        <f>DATEVALUE(Table1[[#This Row],[Order_Date]])</f>
        <v>45171</v>
      </c>
      <c r="T3924" s="4" t="str" cm="1">
        <f t="array" ref="T3924">_xlfn.IFS(Table1[[#This Row],[Inventory_Level]]&lt;=200,"low",Table1[[#This Row],[Inventory_Level]]&gt;=700,"high",Table1[[#This Row],[Inventory_Level]]&gt;200,"medium")</f>
        <v>high</v>
      </c>
    </row>
    <row r="3925" spans="1:20" x14ac:dyDescent="0.35">
      <c r="A3925" s="4">
        <v>3924</v>
      </c>
      <c r="B3925" s="4" t="s">
        <v>37</v>
      </c>
      <c r="C3925" s="4" t="s">
        <v>38</v>
      </c>
      <c r="D3925" s="4" t="s">
        <v>45</v>
      </c>
      <c r="E3925" s="4" t="s">
        <v>18</v>
      </c>
      <c r="F3925" s="10" t="s">
        <v>240</v>
      </c>
      <c r="G3925" s="11" t="s">
        <v>414</v>
      </c>
      <c r="H3925" s="4">
        <v>95</v>
      </c>
      <c r="I3925" s="12">
        <v>18295.830000000002</v>
      </c>
      <c r="J3925" s="12">
        <v>1738103.85</v>
      </c>
      <c r="K3925" s="12">
        <v>569.11</v>
      </c>
      <c r="L3925" s="4">
        <v>35</v>
      </c>
      <c r="M3925" s="4" t="s">
        <v>21</v>
      </c>
      <c r="N3925" s="4" t="str" cm="1">
        <f t="array" ref="N3925">_xlfn.SWITCH(E3925,"Delhi","North","Chennai","South","Hyderabad","South","Mumbai","Central","Bangalore","South")</f>
        <v>North</v>
      </c>
      <c r="O3925" s="12">
        <v>259635.62</v>
      </c>
      <c r="P3925" s="4">
        <f>Table1[[#This Row],[Delivery_Date]]-Table1[[#This Row],[Order_Date]]</f>
        <v>14</v>
      </c>
      <c r="Q3925" s="4" t="str">
        <f>IF(Table1[[#This Row],[Delivery delay days]]&gt;5,"delay","on time")</f>
        <v>delay</v>
      </c>
      <c r="R3925" s="10">
        <f>DATEVALUE(Table1[[#This Row],[Delivery_Date]])</f>
        <v>45298</v>
      </c>
      <c r="S3925" s="10">
        <f>DATEVALUE(Table1[[#This Row],[Order_Date]])</f>
        <v>45284</v>
      </c>
      <c r="T3925" s="4" t="str" cm="1">
        <f t="array" ref="T3925">_xlfn.IFS(Table1[[#This Row],[Inventory_Level]]&lt;=200,"low",Table1[[#This Row],[Inventory_Level]]&gt;=700,"high",Table1[[#This Row],[Inventory_Level]]&gt;200,"medium")</f>
        <v>low</v>
      </c>
    </row>
    <row r="3926" spans="1:20" x14ac:dyDescent="0.35">
      <c r="A3926" s="4">
        <v>3925</v>
      </c>
      <c r="B3926" s="4" t="s">
        <v>31</v>
      </c>
      <c r="C3926" s="4" t="s">
        <v>24</v>
      </c>
      <c r="D3926" s="4" t="s">
        <v>45</v>
      </c>
      <c r="E3926" s="4" t="s">
        <v>52</v>
      </c>
      <c r="F3926" s="10" t="s">
        <v>241</v>
      </c>
      <c r="G3926" s="11" t="s">
        <v>210</v>
      </c>
      <c r="H3926" s="4">
        <v>29</v>
      </c>
      <c r="I3926" s="12">
        <v>2821.31</v>
      </c>
      <c r="J3926" s="12">
        <v>81817.990000000005</v>
      </c>
      <c r="K3926" s="12">
        <v>4243.91</v>
      </c>
      <c r="L3926" s="4">
        <v>946</v>
      </c>
      <c r="M3926" s="4" t="s">
        <v>21</v>
      </c>
      <c r="N3926" s="4" t="str" cm="1">
        <f t="array" ref="N3926">_xlfn.SWITCH(E3926,"Delhi","North","Chennai","South","Hyderabad","South","Mumbai","Central","Bangalore","South")</f>
        <v>Central</v>
      </c>
      <c r="O3926" s="12">
        <v>17796.05</v>
      </c>
      <c r="P3926" s="4">
        <f>Table1[[#This Row],[Delivery_Date]]-Table1[[#This Row],[Order_Date]]</f>
        <v>7</v>
      </c>
      <c r="Q3926" s="4" t="str">
        <f>IF(Table1[[#This Row],[Delivery delay days]]&gt;5,"delay","on time")</f>
        <v>delay</v>
      </c>
      <c r="R3926" s="10">
        <f>DATEVALUE(Table1[[#This Row],[Delivery_Date]])</f>
        <v>45007</v>
      </c>
      <c r="S3926" s="10">
        <f>DATEVALUE(Table1[[#This Row],[Order_Date]])</f>
        <v>45000</v>
      </c>
      <c r="T3926" s="4" t="str" cm="1">
        <f t="array" ref="T3926">_xlfn.IFS(Table1[[#This Row],[Inventory_Level]]&lt;=200,"low",Table1[[#This Row],[Inventory_Level]]&gt;=700,"high",Table1[[#This Row],[Inventory_Level]]&gt;200,"medium")</f>
        <v>high</v>
      </c>
    </row>
    <row r="3927" spans="1:20" x14ac:dyDescent="0.35">
      <c r="A3927" s="4">
        <v>3926</v>
      </c>
      <c r="B3927" s="4" t="s">
        <v>37</v>
      </c>
      <c r="C3927" s="4" t="s">
        <v>38</v>
      </c>
      <c r="D3927" s="4" t="s">
        <v>45</v>
      </c>
      <c r="E3927" s="4" t="s">
        <v>46</v>
      </c>
      <c r="F3927" s="10" t="s">
        <v>282</v>
      </c>
      <c r="G3927" s="11" t="s">
        <v>404</v>
      </c>
      <c r="H3927" s="4">
        <v>20</v>
      </c>
      <c r="I3927" s="12">
        <v>47236.68</v>
      </c>
      <c r="J3927" s="12">
        <v>944733.6</v>
      </c>
      <c r="K3927" s="12">
        <v>785.35</v>
      </c>
      <c r="L3927" s="4">
        <v>796</v>
      </c>
      <c r="M3927" s="4" t="s">
        <v>21</v>
      </c>
      <c r="N3927" s="4" t="str" cm="1">
        <f t="array" ref="N3927">_xlfn.SWITCH(E3927,"Delhi","North","Chennai","South","Hyderabad","South","Mumbai","Central","Bangalore","South")</f>
        <v>South</v>
      </c>
      <c r="O3927" s="12">
        <v>91431.79</v>
      </c>
      <c r="P3927" s="4">
        <f>Table1[[#This Row],[Delivery_Date]]-Table1[[#This Row],[Order_Date]]</f>
        <v>14</v>
      </c>
      <c r="Q3927" s="4" t="str">
        <f>IF(Table1[[#This Row],[Delivery delay days]]&gt;5,"delay","on time")</f>
        <v>delay</v>
      </c>
      <c r="R3927" s="10">
        <f>DATEVALUE(Table1[[#This Row],[Delivery_Date]])</f>
        <v>45092</v>
      </c>
      <c r="S3927" s="10">
        <f>DATEVALUE(Table1[[#This Row],[Order_Date]])</f>
        <v>45078</v>
      </c>
      <c r="T3927" s="4" t="str" cm="1">
        <f t="array" ref="T3927">_xlfn.IFS(Table1[[#This Row],[Inventory_Level]]&lt;=200,"low",Table1[[#This Row],[Inventory_Level]]&gt;=700,"high",Table1[[#This Row],[Inventory_Level]]&gt;200,"medium")</f>
        <v>high</v>
      </c>
    </row>
    <row r="3928" spans="1:20" x14ac:dyDescent="0.35">
      <c r="A3928" s="4">
        <v>3927</v>
      </c>
      <c r="B3928" s="4" t="s">
        <v>65</v>
      </c>
      <c r="C3928" s="4" t="s">
        <v>16</v>
      </c>
      <c r="D3928" s="4" t="s">
        <v>45</v>
      </c>
      <c r="E3928" s="4" t="s">
        <v>52</v>
      </c>
      <c r="F3928" s="10" t="s">
        <v>173</v>
      </c>
      <c r="G3928" s="11" t="s">
        <v>410</v>
      </c>
      <c r="H3928" s="4">
        <v>80</v>
      </c>
      <c r="I3928" s="12">
        <v>1469.79</v>
      </c>
      <c r="J3928" s="12">
        <v>117583.2</v>
      </c>
      <c r="K3928" s="12">
        <v>1357.73</v>
      </c>
      <c r="L3928" s="4">
        <v>163</v>
      </c>
      <c r="M3928" s="4" t="s">
        <v>21</v>
      </c>
      <c r="N3928" s="4" t="str" cm="1">
        <f t="array" ref="N3928">_xlfn.SWITCH(E3928,"Delhi","North","Chennai","South","Hyderabad","South","Mumbai","Central","Bangalore","South")</f>
        <v>Central</v>
      </c>
      <c r="O3928" s="12">
        <v>14851.41</v>
      </c>
      <c r="P3928" s="4">
        <f>Table1[[#This Row],[Delivery_Date]]-Table1[[#This Row],[Order_Date]]</f>
        <v>10</v>
      </c>
      <c r="Q3928" s="4" t="str">
        <f>IF(Table1[[#This Row],[Delivery delay days]]&gt;5,"delay","on time")</f>
        <v>delay</v>
      </c>
      <c r="R3928" s="10">
        <f>DATEVALUE(Table1[[#This Row],[Delivery_Date]])</f>
        <v>45070</v>
      </c>
      <c r="S3928" s="10">
        <f>DATEVALUE(Table1[[#This Row],[Order_Date]])</f>
        <v>45060</v>
      </c>
      <c r="T3928" s="4" t="str" cm="1">
        <f t="array" ref="T3928">_xlfn.IFS(Table1[[#This Row],[Inventory_Level]]&lt;=200,"low",Table1[[#This Row],[Inventory_Level]]&gt;=700,"high",Table1[[#This Row],[Inventory_Level]]&gt;200,"medium")</f>
        <v>low</v>
      </c>
    </row>
    <row r="3929" spans="1:20" x14ac:dyDescent="0.35">
      <c r="A3929" s="4">
        <v>3928</v>
      </c>
      <c r="B3929" s="4" t="s">
        <v>59</v>
      </c>
      <c r="C3929" s="4" t="s">
        <v>38</v>
      </c>
      <c r="D3929" s="4" t="s">
        <v>45</v>
      </c>
      <c r="E3929" s="4" t="s">
        <v>46</v>
      </c>
      <c r="F3929" s="10" t="s">
        <v>390</v>
      </c>
      <c r="G3929" s="11" t="s">
        <v>175</v>
      </c>
      <c r="H3929" s="4">
        <v>99</v>
      </c>
      <c r="I3929" s="12">
        <v>47868.04</v>
      </c>
      <c r="J3929" s="12">
        <v>4738935.96</v>
      </c>
      <c r="K3929" s="12">
        <v>799.5</v>
      </c>
      <c r="L3929" s="4">
        <v>37</v>
      </c>
      <c r="M3929" s="4" t="s">
        <v>42</v>
      </c>
      <c r="N3929" s="4" t="str" cm="1">
        <f t="array" ref="N3929">_xlfn.SWITCH(E3929,"Delhi","North","Chennai","South","Hyderabad","South","Mumbai","Central","Bangalore","South")</f>
        <v>South</v>
      </c>
      <c r="O3929" s="12">
        <v>558009.23</v>
      </c>
      <c r="P3929" s="4">
        <f>Table1[[#This Row],[Delivery_Date]]-Table1[[#This Row],[Order_Date]]</f>
        <v>5</v>
      </c>
      <c r="Q3929" s="4" t="str">
        <f>IF(Table1[[#This Row],[Delivery delay days]]&gt;5,"delay","on time")</f>
        <v>on time</v>
      </c>
      <c r="R3929" s="10">
        <f>DATEVALUE(Table1[[#This Row],[Delivery_Date]])</f>
        <v>45105</v>
      </c>
      <c r="S3929" s="10">
        <f>DATEVALUE(Table1[[#This Row],[Order_Date]])</f>
        <v>45100</v>
      </c>
      <c r="T3929" s="4" t="str" cm="1">
        <f t="array" ref="T3929">_xlfn.IFS(Table1[[#This Row],[Inventory_Level]]&lt;=200,"low",Table1[[#This Row],[Inventory_Level]]&gt;=700,"high",Table1[[#This Row],[Inventory_Level]]&gt;200,"medium")</f>
        <v>low</v>
      </c>
    </row>
    <row r="3930" spans="1:20" x14ac:dyDescent="0.35">
      <c r="A3930" s="4">
        <v>3929</v>
      </c>
      <c r="B3930" s="4" t="s">
        <v>44</v>
      </c>
      <c r="C3930" s="4" t="s">
        <v>24</v>
      </c>
      <c r="D3930" s="4" t="s">
        <v>25</v>
      </c>
      <c r="E3930" s="4" t="s">
        <v>52</v>
      </c>
      <c r="F3930" s="10" t="s">
        <v>185</v>
      </c>
      <c r="G3930" s="11" t="s">
        <v>141</v>
      </c>
      <c r="H3930" s="4">
        <v>12</v>
      </c>
      <c r="I3930" s="12">
        <v>45709.4</v>
      </c>
      <c r="J3930" s="12">
        <v>548512.80000000005</v>
      </c>
      <c r="K3930" s="12">
        <v>935.07</v>
      </c>
      <c r="L3930" s="4">
        <v>218</v>
      </c>
      <c r="M3930" s="4" t="s">
        <v>35</v>
      </c>
      <c r="N3930" s="4" t="str" cm="1">
        <f t="array" ref="N3930">_xlfn.SWITCH(E3930,"Delhi","North","Chennai","South","Hyderabad","South","Mumbai","Central","Bangalore","South")</f>
        <v>Central</v>
      </c>
      <c r="O3930" s="12">
        <v>37890.910000000003</v>
      </c>
      <c r="P3930" s="4">
        <f>Table1[[#This Row],[Delivery_Date]]-Table1[[#This Row],[Order_Date]]</f>
        <v>9</v>
      </c>
      <c r="Q3930" s="4" t="str">
        <f>IF(Table1[[#This Row],[Delivery delay days]]&gt;5,"delay","on time")</f>
        <v>delay</v>
      </c>
      <c r="R3930" s="10">
        <f>DATEVALUE(Table1[[#This Row],[Delivery_Date]])</f>
        <v>45050</v>
      </c>
      <c r="S3930" s="10">
        <f>DATEVALUE(Table1[[#This Row],[Order_Date]])</f>
        <v>45041</v>
      </c>
      <c r="T3930" s="4" t="str" cm="1">
        <f t="array" ref="T3930">_xlfn.IFS(Table1[[#This Row],[Inventory_Level]]&lt;=200,"low",Table1[[#This Row],[Inventory_Level]]&gt;=700,"high",Table1[[#This Row],[Inventory_Level]]&gt;200,"medium")</f>
        <v>medium</v>
      </c>
    </row>
    <row r="3931" spans="1:20" x14ac:dyDescent="0.35">
      <c r="A3931" s="4">
        <v>3930</v>
      </c>
      <c r="B3931" s="4" t="s">
        <v>51</v>
      </c>
      <c r="C3931" s="4" t="s">
        <v>24</v>
      </c>
      <c r="D3931" s="4" t="s">
        <v>17</v>
      </c>
      <c r="E3931" s="4" t="s">
        <v>18</v>
      </c>
      <c r="F3931" s="10" t="s">
        <v>366</v>
      </c>
      <c r="G3931" s="11" t="s">
        <v>304</v>
      </c>
      <c r="H3931" s="4">
        <v>18</v>
      </c>
      <c r="I3931" s="12">
        <v>19771.04</v>
      </c>
      <c r="J3931" s="12">
        <v>355878.72</v>
      </c>
      <c r="K3931" s="12">
        <v>1229.8499999999999</v>
      </c>
      <c r="L3931" s="4">
        <v>522</v>
      </c>
      <c r="M3931" s="4" t="s">
        <v>35</v>
      </c>
      <c r="N3931" s="4" t="str" cm="1">
        <f t="array" ref="N3931">_xlfn.SWITCH(E3931,"Delhi","North","Chennai","South","Hyderabad","South","Mumbai","Central","Bangalore","South")</f>
        <v>North</v>
      </c>
      <c r="O3931" s="12">
        <v>64219.13</v>
      </c>
      <c r="P3931" s="4">
        <f>Table1[[#This Row],[Delivery_Date]]-Table1[[#This Row],[Order_Date]]</f>
        <v>13</v>
      </c>
      <c r="Q3931" s="4" t="str">
        <f>IF(Table1[[#This Row],[Delivery delay days]]&gt;5,"delay","on time")</f>
        <v>delay</v>
      </c>
      <c r="R3931" s="10">
        <f>DATEVALUE(Table1[[#This Row],[Delivery_Date]])</f>
        <v>45246</v>
      </c>
      <c r="S3931" s="10">
        <f>DATEVALUE(Table1[[#This Row],[Order_Date]])</f>
        <v>45233</v>
      </c>
      <c r="T3931" s="4" t="str" cm="1">
        <f t="array" ref="T3931">_xlfn.IFS(Table1[[#This Row],[Inventory_Level]]&lt;=200,"low",Table1[[#This Row],[Inventory_Level]]&gt;=700,"high",Table1[[#This Row],[Inventory_Level]]&gt;200,"medium")</f>
        <v>medium</v>
      </c>
    </row>
    <row r="3932" spans="1:20" x14ac:dyDescent="0.35">
      <c r="A3932" s="4">
        <v>3931</v>
      </c>
      <c r="B3932" s="4" t="s">
        <v>31</v>
      </c>
      <c r="C3932" s="4" t="s">
        <v>24</v>
      </c>
      <c r="D3932" s="4" t="s">
        <v>32</v>
      </c>
      <c r="E3932" s="4" t="s">
        <v>60</v>
      </c>
      <c r="F3932" s="10" t="s">
        <v>116</v>
      </c>
      <c r="G3932" s="11" t="s">
        <v>341</v>
      </c>
      <c r="H3932" s="4">
        <v>88</v>
      </c>
      <c r="I3932" s="12">
        <v>41615.67</v>
      </c>
      <c r="J3932" s="12">
        <v>3662178.96</v>
      </c>
      <c r="K3932" s="12">
        <v>4162.82</v>
      </c>
      <c r="L3932" s="4">
        <v>865</v>
      </c>
      <c r="M3932" s="4" t="s">
        <v>21</v>
      </c>
      <c r="N3932" s="4" t="str" cm="1">
        <f t="array" ref="N3932">_xlfn.SWITCH(E3932,"Delhi","North","Chennai","South","Hyderabad","South","Mumbai","Central","Bangalore","South")</f>
        <v>South</v>
      </c>
      <c r="O3932" s="12">
        <v>869994.03</v>
      </c>
      <c r="P3932" s="4">
        <f>Table1[[#This Row],[Delivery_Date]]-Table1[[#This Row],[Order_Date]]</f>
        <v>15</v>
      </c>
      <c r="Q3932" s="4" t="str">
        <f>IF(Table1[[#This Row],[Delivery delay days]]&gt;5,"delay","on time")</f>
        <v>delay</v>
      </c>
      <c r="R3932" s="10">
        <f>DATEVALUE(Table1[[#This Row],[Delivery_Date]])</f>
        <v>45193</v>
      </c>
      <c r="S3932" s="10">
        <f>DATEVALUE(Table1[[#This Row],[Order_Date]])</f>
        <v>45178</v>
      </c>
      <c r="T3932" s="4" t="str" cm="1">
        <f t="array" ref="T3932">_xlfn.IFS(Table1[[#This Row],[Inventory_Level]]&lt;=200,"low",Table1[[#This Row],[Inventory_Level]]&gt;=700,"high",Table1[[#This Row],[Inventory_Level]]&gt;200,"medium")</f>
        <v>high</v>
      </c>
    </row>
    <row r="3933" spans="1:20" x14ac:dyDescent="0.35">
      <c r="A3933" s="4">
        <v>3932</v>
      </c>
      <c r="B3933" s="4" t="s">
        <v>44</v>
      </c>
      <c r="C3933" s="4" t="s">
        <v>24</v>
      </c>
      <c r="D3933" s="4" t="s">
        <v>45</v>
      </c>
      <c r="E3933" s="4" t="s">
        <v>46</v>
      </c>
      <c r="F3933" s="10" t="s">
        <v>219</v>
      </c>
      <c r="G3933" s="11" t="s">
        <v>206</v>
      </c>
      <c r="H3933" s="4">
        <v>9</v>
      </c>
      <c r="I3933" s="12">
        <v>37764.699999999997</v>
      </c>
      <c r="J3933" s="12">
        <v>339882.3</v>
      </c>
      <c r="K3933" s="12">
        <v>3961.72</v>
      </c>
      <c r="L3933" s="4">
        <v>402</v>
      </c>
      <c r="M3933" s="4" t="s">
        <v>35</v>
      </c>
      <c r="N3933" s="4" t="str" cm="1">
        <f t="array" ref="N3933">_xlfn.SWITCH(E3933,"Delhi","North","Chennai","South","Hyderabad","South","Mumbai","Central","Bangalore","South")</f>
        <v>South</v>
      </c>
      <c r="O3933" s="12">
        <v>69570.039999999994</v>
      </c>
      <c r="P3933" s="4">
        <f>Table1[[#This Row],[Delivery_Date]]-Table1[[#This Row],[Order_Date]]</f>
        <v>3</v>
      </c>
      <c r="Q3933" s="4" t="str">
        <f>IF(Table1[[#This Row],[Delivery delay days]]&gt;5,"delay","on time")</f>
        <v>on time</v>
      </c>
      <c r="R3933" s="10">
        <f>DATEVALUE(Table1[[#This Row],[Delivery_Date]])</f>
        <v>45230</v>
      </c>
      <c r="S3933" s="10">
        <f>DATEVALUE(Table1[[#This Row],[Order_Date]])</f>
        <v>45227</v>
      </c>
      <c r="T3933" s="4" t="str" cm="1">
        <f t="array" ref="T3933">_xlfn.IFS(Table1[[#This Row],[Inventory_Level]]&lt;=200,"low",Table1[[#This Row],[Inventory_Level]]&gt;=700,"high",Table1[[#This Row],[Inventory_Level]]&gt;200,"medium")</f>
        <v>medium</v>
      </c>
    </row>
    <row r="3934" spans="1:20" x14ac:dyDescent="0.35">
      <c r="A3934" s="4">
        <v>3933</v>
      </c>
      <c r="B3934" s="4" t="s">
        <v>65</v>
      </c>
      <c r="C3934" s="4" t="s">
        <v>24</v>
      </c>
      <c r="D3934" s="4" t="s">
        <v>25</v>
      </c>
      <c r="E3934" s="4" t="s">
        <v>26</v>
      </c>
      <c r="F3934" s="10" t="s">
        <v>168</v>
      </c>
      <c r="G3934" s="11" t="s">
        <v>321</v>
      </c>
      <c r="H3934" s="4">
        <v>76</v>
      </c>
      <c r="I3934" s="12">
        <v>45191.33</v>
      </c>
      <c r="J3934" s="12">
        <v>3434541.08</v>
      </c>
      <c r="K3934" s="12">
        <v>832.49</v>
      </c>
      <c r="L3934" s="4">
        <v>867</v>
      </c>
      <c r="M3934" s="4" t="s">
        <v>42</v>
      </c>
      <c r="N3934" s="4" t="str" cm="1">
        <f t="array" ref="N3934">_xlfn.SWITCH(E3934,"Delhi","North","Chennai","South","Hyderabad","South","Mumbai","Central","Bangalore","South")</f>
        <v>South</v>
      </c>
      <c r="O3934" s="12">
        <v>680416.76</v>
      </c>
      <c r="P3934" s="4">
        <f>Table1[[#This Row],[Delivery_Date]]-Table1[[#This Row],[Order_Date]]</f>
        <v>8</v>
      </c>
      <c r="Q3934" s="4" t="str">
        <f>IF(Table1[[#This Row],[Delivery delay days]]&gt;5,"delay","on time")</f>
        <v>delay</v>
      </c>
      <c r="R3934" s="10">
        <f>DATEVALUE(Table1[[#This Row],[Delivery_Date]])</f>
        <v>45085</v>
      </c>
      <c r="S3934" s="10">
        <f>DATEVALUE(Table1[[#This Row],[Order_Date]])</f>
        <v>45077</v>
      </c>
      <c r="T3934" s="4" t="str" cm="1">
        <f t="array" ref="T3934">_xlfn.IFS(Table1[[#This Row],[Inventory_Level]]&lt;=200,"low",Table1[[#This Row],[Inventory_Level]]&gt;=700,"high",Table1[[#This Row],[Inventory_Level]]&gt;200,"medium")</f>
        <v>high</v>
      </c>
    </row>
    <row r="3935" spans="1:20" x14ac:dyDescent="0.35">
      <c r="A3935" s="4">
        <v>3934</v>
      </c>
      <c r="B3935" s="4" t="s">
        <v>15</v>
      </c>
      <c r="C3935" s="4" t="s">
        <v>24</v>
      </c>
      <c r="D3935" s="4" t="s">
        <v>45</v>
      </c>
      <c r="E3935" s="4" t="s">
        <v>46</v>
      </c>
      <c r="F3935" s="10" t="s">
        <v>301</v>
      </c>
      <c r="G3935" s="11" t="s">
        <v>265</v>
      </c>
      <c r="H3935" s="4">
        <v>34</v>
      </c>
      <c r="I3935" s="12">
        <v>30598.71</v>
      </c>
      <c r="J3935" s="12">
        <v>1040356.14</v>
      </c>
      <c r="K3935" s="12">
        <v>3451.34</v>
      </c>
      <c r="L3935" s="4">
        <v>910</v>
      </c>
      <c r="M3935" s="4" t="s">
        <v>29</v>
      </c>
      <c r="N3935" s="4" t="str" cm="1">
        <f t="array" ref="N3935">_xlfn.SWITCH(E3935,"Delhi","North","Chennai","South","Hyderabad","South","Mumbai","Central","Bangalore","South")</f>
        <v>South</v>
      </c>
      <c r="O3935" s="12">
        <v>122052.57</v>
      </c>
      <c r="P3935" s="4">
        <f>Table1[[#This Row],[Delivery_Date]]-Table1[[#This Row],[Order_Date]]</f>
        <v>14</v>
      </c>
      <c r="Q3935" s="4" t="str">
        <f>IF(Table1[[#This Row],[Delivery delay days]]&gt;5,"delay","on time")</f>
        <v>delay</v>
      </c>
      <c r="R3935" s="10">
        <f>DATEVALUE(Table1[[#This Row],[Delivery_Date]])</f>
        <v>45154</v>
      </c>
      <c r="S3935" s="10">
        <f>DATEVALUE(Table1[[#This Row],[Order_Date]])</f>
        <v>45140</v>
      </c>
      <c r="T3935" s="4" t="str" cm="1">
        <f t="array" ref="T3935">_xlfn.IFS(Table1[[#This Row],[Inventory_Level]]&lt;=200,"low",Table1[[#This Row],[Inventory_Level]]&gt;=700,"high",Table1[[#This Row],[Inventory_Level]]&gt;200,"medium")</f>
        <v>high</v>
      </c>
    </row>
    <row r="3936" spans="1:20" x14ac:dyDescent="0.35">
      <c r="A3936" s="4">
        <v>3935</v>
      </c>
      <c r="B3936" s="4" t="s">
        <v>51</v>
      </c>
      <c r="C3936" s="4" t="s">
        <v>38</v>
      </c>
      <c r="D3936" s="4" t="s">
        <v>25</v>
      </c>
      <c r="E3936" s="4" t="s">
        <v>26</v>
      </c>
      <c r="F3936" s="10" t="s">
        <v>174</v>
      </c>
      <c r="G3936" s="11" t="s">
        <v>125</v>
      </c>
      <c r="H3936" s="4">
        <v>77</v>
      </c>
      <c r="I3936" s="12">
        <v>14495.24</v>
      </c>
      <c r="J3936" s="12">
        <v>1116133.48</v>
      </c>
      <c r="K3936" s="12">
        <v>2000.56</v>
      </c>
      <c r="L3936" s="4">
        <v>746</v>
      </c>
      <c r="M3936" s="4" t="s">
        <v>29</v>
      </c>
      <c r="N3936" s="4" t="str" cm="1">
        <f t="array" ref="N3936">_xlfn.SWITCH(E3936,"Delhi","North","Chennai","South","Hyderabad","South","Mumbai","Central","Bangalore","South")</f>
        <v>South</v>
      </c>
      <c r="O3936" s="12">
        <v>146392.54999999999</v>
      </c>
      <c r="P3936" s="4">
        <f>Table1[[#This Row],[Delivery_Date]]-Table1[[#This Row],[Order_Date]]</f>
        <v>1</v>
      </c>
      <c r="Q3936" s="4" t="str">
        <f>IF(Table1[[#This Row],[Delivery delay days]]&gt;5,"delay","on time")</f>
        <v>on time</v>
      </c>
      <c r="R3936" s="10">
        <f>DATEVALUE(Table1[[#This Row],[Delivery_Date]])</f>
        <v>45067</v>
      </c>
      <c r="S3936" s="10">
        <f>DATEVALUE(Table1[[#This Row],[Order_Date]])</f>
        <v>45066</v>
      </c>
      <c r="T3936" s="4" t="str" cm="1">
        <f t="array" ref="T3936">_xlfn.IFS(Table1[[#This Row],[Inventory_Level]]&lt;=200,"low",Table1[[#This Row],[Inventory_Level]]&gt;=700,"high",Table1[[#This Row],[Inventory_Level]]&gt;200,"medium")</f>
        <v>high</v>
      </c>
    </row>
    <row r="3937" spans="1:20" x14ac:dyDescent="0.35">
      <c r="A3937" s="4">
        <v>3936</v>
      </c>
      <c r="B3937" s="4" t="s">
        <v>59</v>
      </c>
      <c r="C3937" s="4" t="s">
        <v>16</v>
      </c>
      <c r="D3937" s="4" t="s">
        <v>39</v>
      </c>
      <c r="E3937" s="4" t="s">
        <v>52</v>
      </c>
      <c r="F3937" s="10" t="s">
        <v>109</v>
      </c>
      <c r="G3937" s="11" t="s">
        <v>160</v>
      </c>
      <c r="H3937" s="4">
        <v>34</v>
      </c>
      <c r="I3937" s="12">
        <v>6030.01</v>
      </c>
      <c r="J3937" s="12">
        <v>205020.34</v>
      </c>
      <c r="K3937" s="12">
        <v>2145.38</v>
      </c>
      <c r="L3937" s="4">
        <v>323</v>
      </c>
      <c r="M3937" s="4" t="s">
        <v>35</v>
      </c>
      <c r="N3937" s="4" t="str" cm="1">
        <f t="array" ref="N3937">_xlfn.SWITCH(E3937,"Delhi","North","Chennai","South","Hyderabad","South","Mumbai","Central","Bangalore","South")</f>
        <v>Central</v>
      </c>
      <c r="O3937" s="12">
        <v>18440.05</v>
      </c>
      <c r="P3937" s="4">
        <f>Table1[[#This Row],[Delivery_Date]]-Table1[[#This Row],[Order_Date]]</f>
        <v>10</v>
      </c>
      <c r="Q3937" s="4" t="str">
        <f>IF(Table1[[#This Row],[Delivery delay days]]&gt;5,"delay","on time")</f>
        <v>delay</v>
      </c>
      <c r="R3937" s="10">
        <f>DATEVALUE(Table1[[#This Row],[Delivery_Date]])</f>
        <v>45173</v>
      </c>
      <c r="S3937" s="10">
        <f>DATEVALUE(Table1[[#This Row],[Order_Date]])</f>
        <v>45163</v>
      </c>
      <c r="T3937" s="4" t="str" cm="1">
        <f t="array" ref="T3937">_xlfn.IFS(Table1[[#This Row],[Inventory_Level]]&lt;=200,"low",Table1[[#This Row],[Inventory_Level]]&gt;=700,"high",Table1[[#This Row],[Inventory_Level]]&gt;200,"medium")</f>
        <v>medium</v>
      </c>
    </row>
    <row r="3938" spans="1:20" x14ac:dyDescent="0.35">
      <c r="A3938" s="4">
        <v>3937</v>
      </c>
      <c r="B3938" s="4" t="s">
        <v>31</v>
      </c>
      <c r="C3938" s="4" t="s">
        <v>16</v>
      </c>
      <c r="D3938" s="4" t="s">
        <v>39</v>
      </c>
      <c r="E3938" s="4" t="s">
        <v>52</v>
      </c>
      <c r="F3938" s="10" t="s">
        <v>268</v>
      </c>
      <c r="G3938" s="11" t="s">
        <v>394</v>
      </c>
      <c r="H3938" s="4">
        <v>88</v>
      </c>
      <c r="I3938" s="12">
        <v>14176.8</v>
      </c>
      <c r="J3938" s="12">
        <v>1247558.3999999999</v>
      </c>
      <c r="K3938" s="12">
        <v>1027.27</v>
      </c>
      <c r="L3938" s="4">
        <v>730</v>
      </c>
      <c r="M3938" s="4" t="s">
        <v>35</v>
      </c>
      <c r="N3938" s="4" t="str" cm="1">
        <f t="array" ref="N3938">_xlfn.SWITCH(E3938,"Delhi","North","Chennai","South","Hyderabad","South","Mumbai","Central","Bangalore","South")</f>
        <v>Central</v>
      </c>
      <c r="O3938" s="12">
        <v>190640.76</v>
      </c>
      <c r="P3938" s="4">
        <f>Table1[[#This Row],[Delivery_Date]]-Table1[[#This Row],[Order_Date]]</f>
        <v>7</v>
      </c>
      <c r="Q3938" s="4" t="str">
        <f>IF(Table1[[#This Row],[Delivery delay days]]&gt;5,"delay","on time")</f>
        <v>delay</v>
      </c>
      <c r="R3938" s="10">
        <f>DATEVALUE(Table1[[#This Row],[Delivery_Date]])</f>
        <v>44967</v>
      </c>
      <c r="S3938" s="10">
        <f>DATEVALUE(Table1[[#This Row],[Order_Date]])</f>
        <v>44960</v>
      </c>
      <c r="T3938" s="4" t="str" cm="1">
        <f t="array" ref="T3938">_xlfn.IFS(Table1[[#This Row],[Inventory_Level]]&lt;=200,"low",Table1[[#This Row],[Inventory_Level]]&gt;=700,"high",Table1[[#This Row],[Inventory_Level]]&gt;200,"medium")</f>
        <v>high</v>
      </c>
    </row>
    <row r="3939" spans="1:20" x14ac:dyDescent="0.35">
      <c r="A3939" s="4">
        <v>3938</v>
      </c>
      <c r="B3939" s="4" t="s">
        <v>44</v>
      </c>
      <c r="C3939" s="4" t="s">
        <v>38</v>
      </c>
      <c r="D3939" s="4" t="s">
        <v>17</v>
      </c>
      <c r="E3939" s="4" t="s">
        <v>18</v>
      </c>
      <c r="F3939" s="10" t="s">
        <v>342</v>
      </c>
      <c r="G3939" s="11" t="s">
        <v>233</v>
      </c>
      <c r="H3939" s="4">
        <v>45</v>
      </c>
      <c r="I3939" s="12">
        <v>13813.48</v>
      </c>
      <c r="J3939" s="12">
        <v>621606.6</v>
      </c>
      <c r="K3939" s="12">
        <v>1694.08</v>
      </c>
      <c r="L3939" s="4">
        <v>809</v>
      </c>
      <c r="M3939" s="4" t="s">
        <v>21</v>
      </c>
      <c r="N3939" s="4" t="str" cm="1">
        <f t="array" ref="N3939">_xlfn.SWITCH(E3939,"Delhi","North","Chennai","South","Hyderabad","South","Mumbai","Central","Bangalore","South")</f>
        <v>North</v>
      </c>
      <c r="O3939" s="12">
        <v>130101.68</v>
      </c>
      <c r="P3939" s="4">
        <f>Table1[[#This Row],[Delivery_Date]]-Table1[[#This Row],[Order_Date]]</f>
        <v>9</v>
      </c>
      <c r="Q3939" s="4" t="str">
        <f>IF(Table1[[#This Row],[Delivery delay days]]&gt;5,"delay","on time")</f>
        <v>delay</v>
      </c>
      <c r="R3939" s="10">
        <f>DATEVALUE(Table1[[#This Row],[Delivery_Date]])</f>
        <v>45195</v>
      </c>
      <c r="S3939" s="10">
        <f>DATEVALUE(Table1[[#This Row],[Order_Date]])</f>
        <v>45186</v>
      </c>
      <c r="T3939" s="4" t="str" cm="1">
        <f t="array" ref="T3939">_xlfn.IFS(Table1[[#This Row],[Inventory_Level]]&lt;=200,"low",Table1[[#This Row],[Inventory_Level]]&gt;=700,"high",Table1[[#This Row],[Inventory_Level]]&gt;200,"medium")</f>
        <v>high</v>
      </c>
    </row>
    <row r="3940" spans="1:20" x14ac:dyDescent="0.35">
      <c r="A3940" s="4">
        <v>3939</v>
      </c>
      <c r="B3940" s="4" t="s">
        <v>59</v>
      </c>
      <c r="C3940" s="4" t="s">
        <v>16</v>
      </c>
      <c r="D3940" s="4" t="s">
        <v>39</v>
      </c>
      <c r="E3940" s="4" t="s">
        <v>52</v>
      </c>
      <c r="F3940" s="10" t="s">
        <v>234</v>
      </c>
      <c r="G3940" s="11" t="s">
        <v>33</v>
      </c>
      <c r="H3940" s="4">
        <v>65</v>
      </c>
      <c r="I3940" s="12">
        <v>27703.14</v>
      </c>
      <c r="J3940" s="12">
        <v>1800704.1</v>
      </c>
      <c r="K3940" s="12">
        <v>757.08</v>
      </c>
      <c r="L3940" s="4">
        <v>797</v>
      </c>
      <c r="M3940" s="4" t="s">
        <v>42</v>
      </c>
      <c r="N3940" s="4" t="str" cm="1">
        <f t="array" ref="N3940">_xlfn.SWITCH(E3940,"Delhi","North","Chennai","South","Hyderabad","South","Mumbai","Central","Bangalore","South")</f>
        <v>Central</v>
      </c>
      <c r="O3940" s="12">
        <v>383909.36</v>
      </c>
      <c r="P3940" s="4">
        <f>Table1[[#This Row],[Delivery_Date]]-Table1[[#This Row],[Order_Date]]</f>
        <v>6</v>
      </c>
      <c r="Q3940" s="4" t="str">
        <f>IF(Table1[[#This Row],[Delivery delay days]]&gt;5,"delay","on time")</f>
        <v>delay</v>
      </c>
      <c r="R3940" s="10">
        <f>DATEVALUE(Table1[[#This Row],[Delivery_Date]])</f>
        <v>45053</v>
      </c>
      <c r="S3940" s="10">
        <f>DATEVALUE(Table1[[#This Row],[Order_Date]])</f>
        <v>45047</v>
      </c>
      <c r="T3940" s="4" t="str" cm="1">
        <f t="array" ref="T3940">_xlfn.IFS(Table1[[#This Row],[Inventory_Level]]&lt;=200,"low",Table1[[#This Row],[Inventory_Level]]&gt;=700,"high",Table1[[#This Row],[Inventory_Level]]&gt;200,"medium")</f>
        <v>high</v>
      </c>
    </row>
    <row r="3941" spans="1:20" x14ac:dyDescent="0.35">
      <c r="A3941" s="4">
        <v>3940</v>
      </c>
      <c r="B3941" s="4" t="s">
        <v>23</v>
      </c>
      <c r="C3941" s="4" t="s">
        <v>38</v>
      </c>
      <c r="D3941" s="4" t="s">
        <v>17</v>
      </c>
      <c r="E3941" s="4" t="s">
        <v>46</v>
      </c>
      <c r="F3941" s="10" t="s">
        <v>363</v>
      </c>
      <c r="G3941" s="11" t="s">
        <v>82</v>
      </c>
      <c r="H3941" s="4">
        <v>76</v>
      </c>
      <c r="I3941" s="12">
        <v>24538.48</v>
      </c>
      <c r="J3941" s="12">
        <v>1864924.48</v>
      </c>
      <c r="K3941" s="12">
        <v>2220.1</v>
      </c>
      <c r="L3941" s="4">
        <v>804</v>
      </c>
      <c r="M3941" s="4" t="s">
        <v>35</v>
      </c>
      <c r="N3941" s="4" t="str" cm="1">
        <f t="array" ref="N3941">_xlfn.SWITCH(E3941,"Delhi","North","Chennai","South","Hyderabad","South","Mumbai","Central","Bangalore","South")</f>
        <v>South</v>
      </c>
      <c r="O3941" s="12">
        <v>441797.1</v>
      </c>
      <c r="P3941" s="4">
        <f>Table1[[#This Row],[Delivery_Date]]-Table1[[#This Row],[Order_Date]]</f>
        <v>12</v>
      </c>
      <c r="Q3941" s="4" t="str">
        <f>IF(Table1[[#This Row],[Delivery delay days]]&gt;5,"delay","on time")</f>
        <v>delay</v>
      </c>
      <c r="R3941" s="10">
        <f>DATEVALUE(Table1[[#This Row],[Delivery_Date]])</f>
        <v>45054</v>
      </c>
      <c r="S3941" s="10">
        <f>DATEVALUE(Table1[[#This Row],[Order_Date]])</f>
        <v>45042</v>
      </c>
      <c r="T3941" s="4" t="str" cm="1">
        <f t="array" ref="T3941">_xlfn.IFS(Table1[[#This Row],[Inventory_Level]]&lt;=200,"low",Table1[[#This Row],[Inventory_Level]]&gt;=700,"high",Table1[[#This Row],[Inventory_Level]]&gt;200,"medium")</f>
        <v>high</v>
      </c>
    </row>
    <row r="3942" spans="1:20" x14ac:dyDescent="0.35">
      <c r="A3942" s="4">
        <v>3941</v>
      </c>
      <c r="B3942" s="4" t="s">
        <v>59</v>
      </c>
      <c r="C3942" s="4" t="s">
        <v>38</v>
      </c>
      <c r="D3942" s="4" t="s">
        <v>25</v>
      </c>
      <c r="E3942" s="4" t="s">
        <v>18</v>
      </c>
      <c r="F3942" s="10" t="s">
        <v>262</v>
      </c>
      <c r="G3942" s="11" t="s">
        <v>312</v>
      </c>
      <c r="H3942" s="4">
        <v>68</v>
      </c>
      <c r="I3942" s="12">
        <v>39101.629999999997</v>
      </c>
      <c r="J3942" s="12">
        <v>2658910.84</v>
      </c>
      <c r="K3942" s="12">
        <v>1961.9</v>
      </c>
      <c r="L3942" s="4">
        <v>545</v>
      </c>
      <c r="M3942" s="4" t="s">
        <v>35</v>
      </c>
      <c r="N3942" s="4" t="str" cm="1">
        <f t="array" ref="N3942">_xlfn.SWITCH(E3942,"Delhi","North","Chennai","South","Hyderabad","South","Mumbai","Central","Bangalore","South")</f>
        <v>North</v>
      </c>
      <c r="O3942" s="12">
        <v>455985.86</v>
      </c>
      <c r="P3942" s="4">
        <f>Table1[[#This Row],[Delivery_Date]]-Table1[[#This Row],[Order_Date]]</f>
        <v>8</v>
      </c>
      <c r="Q3942" s="4" t="str">
        <f>IF(Table1[[#This Row],[Delivery delay days]]&gt;5,"delay","on time")</f>
        <v>delay</v>
      </c>
      <c r="R3942" s="10">
        <f>DATEVALUE(Table1[[#This Row],[Delivery_Date]])</f>
        <v>44961</v>
      </c>
      <c r="S3942" s="10">
        <f>DATEVALUE(Table1[[#This Row],[Order_Date]])</f>
        <v>44953</v>
      </c>
      <c r="T3942" s="4" t="str" cm="1">
        <f t="array" ref="T3942">_xlfn.IFS(Table1[[#This Row],[Inventory_Level]]&lt;=200,"low",Table1[[#This Row],[Inventory_Level]]&gt;=700,"high",Table1[[#This Row],[Inventory_Level]]&gt;200,"medium")</f>
        <v>medium</v>
      </c>
    </row>
    <row r="3943" spans="1:20" x14ac:dyDescent="0.35">
      <c r="A3943" s="4">
        <v>3942</v>
      </c>
      <c r="B3943" s="4" t="s">
        <v>51</v>
      </c>
      <c r="C3943" s="4" t="s">
        <v>16</v>
      </c>
      <c r="D3943" s="4" t="s">
        <v>39</v>
      </c>
      <c r="E3943" s="4" t="s">
        <v>26</v>
      </c>
      <c r="F3943" s="10" t="s">
        <v>187</v>
      </c>
      <c r="G3943" s="11" t="s">
        <v>226</v>
      </c>
      <c r="H3943" s="4">
        <v>35</v>
      </c>
      <c r="I3943" s="12">
        <v>31987.919999999998</v>
      </c>
      <c r="J3943" s="12">
        <v>1119577.2</v>
      </c>
      <c r="K3943" s="12">
        <v>3361.59</v>
      </c>
      <c r="L3943" s="4">
        <v>658</v>
      </c>
      <c r="M3943" s="4" t="s">
        <v>29</v>
      </c>
      <c r="N3943" s="4" t="str" cm="1">
        <f t="array" ref="N3943">_xlfn.SWITCH(E3943,"Delhi","North","Chennai","South","Hyderabad","South","Mumbai","Central","Bangalore","South")</f>
        <v>South</v>
      </c>
      <c r="O3943" s="12">
        <v>268481.46000000002</v>
      </c>
      <c r="P3943" s="4">
        <f>Table1[[#This Row],[Delivery_Date]]-Table1[[#This Row],[Order_Date]]</f>
        <v>2</v>
      </c>
      <c r="Q3943" s="4" t="str">
        <f>IF(Table1[[#This Row],[Delivery delay days]]&gt;5,"delay","on time")</f>
        <v>on time</v>
      </c>
      <c r="R3943" s="10">
        <f>DATEVALUE(Table1[[#This Row],[Delivery_Date]])</f>
        <v>45005</v>
      </c>
      <c r="S3943" s="10">
        <f>DATEVALUE(Table1[[#This Row],[Order_Date]])</f>
        <v>45003</v>
      </c>
      <c r="T3943" s="4" t="str" cm="1">
        <f t="array" ref="T3943">_xlfn.IFS(Table1[[#This Row],[Inventory_Level]]&lt;=200,"low",Table1[[#This Row],[Inventory_Level]]&gt;=700,"high",Table1[[#This Row],[Inventory_Level]]&gt;200,"medium")</f>
        <v>medium</v>
      </c>
    </row>
    <row r="3944" spans="1:20" x14ac:dyDescent="0.35">
      <c r="A3944" s="4">
        <v>3943</v>
      </c>
      <c r="B3944" s="4" t="s">
        <v>37</v>
      </c>
      <c r="C3944" s="4" t="s">
        <v>24</v>
      </c>
      <c r="D3944" s="4" t="s">
        <v>45</v>
      </c>
      <c r="E3944" s="4" t="s">
        <v>18</v>
      </c>
      <c r="F3944" s="10" t="s">
        <v>362</v>
      </c>
      <c r="G3944" s="11" t="s">
        <v>145</v>
      </c>
      <c r="H3944" s="4">
        <v>12</v>
      </c>
      <c r="I3944" s="12">
        <v>39558.01</v>
      </c>
      <c r="J3944" s="12">
        <v>474696.12</v>
      </c>
      <c r="K3944" s="12">
        <v>1458.47</v>
      </c>
      <c r="L3944" s="4">
        <v>697</v>
      </c>
      <c r="M3944" s="4" t="s">
        <v>42</v>
      </c>
      <c r="N3944" s="4" t="str" cm="1">
        <f t="array" ref="N3944">_xlfn.SWITCH(E3944,"Delhi","North","Chennai","South","Hyderabad","South","Mumbai","Central","Bangalore","South")</f>
        <v>North</v>
      </c>
      <c r="O3944" s="12">
        <v>111883.18</v>
      </c>
      <c r="P3944" s="4">
        <f>Table1[[#This Row],[Delivery_Date]]-Table1[[#This Row],[Order_Date]]</f>
        <v>5</v>
      </c>
      <c r="Q3944" s="4" t="str">
        <f>IF(Table1[[#This Row],[Delivery delay days]]&gt;5,"delay","on time")</f>
        <v>on time</v>
      </c>
      <c r="R3944" s="10">
        <f>DATEVALUE(Table1[[#This Row],[Delivery_Date]])</f>
        <v>45080</v>
      </c>
      <c r="S3944" s="10">
        <f>DATEVALUE(Table1[[#This Row],[Order_Date]])</f>
        <v>45075</v>
      </c>
      <c r="T3944" s="4" t="str" cm="1">
        <f t="array" ref="T3944">_xlfn.IFS(Table1[[#This Row],[Inventory_Level]]&lt;=200,"low",Table1[[#This Row],[Inventory_Level]]&gt;=700,"high",Table1[[#This Row],[Inventory_Level]]&gt;200,"medium")</f>
        <v>medium</v>
      </c>
    </row>
    <row r="3945" spans="1:20" x14ac:dyDescent="0.35">
      <c r="A3945" s="4">
        <v>3944</v>
      </c>
      <c r="B3945" s="4" t="s">
        <v>15</v>
      </c>
      <c r="C3945" s="4" t="s">
        <v>38</v>
      </c>
      <c r="D3945" s="4" t="s">
        <v>39</v>
      </c>
      <c r="E3945" s="4" t="s">
        <v>18</v>
      </c>
      <c r="F3945" s="10" t="s">
        <v>212</v>
      </c>
      <c r="G3945" s="11" t="s">
        <v>123</v>
      </c>
      <c r="H3945" s="4">
        <v>33</v>
      </c>
      <c r="I3945" s="12">
        <v>6716.62</v>
      </c>
      <c r="J3945" s="12">
        <v>221648.46</v>
      </c>
      <c r="K3945" s="12">
        <v>1720.46</v>
      </c>
      <c r="L3945" s="4">
        <v>656</v>
      </c>
      <c r="M3945" s="4" t="s">
        <v>35</v>
      </c>
      <c r="N3945" s="4" t="str" cm="1">
        <f t="array" ref="N3945">_xlfn.SWITCH(E3945,"Delhi","North","Chennai","South","Hyderabad","South","Mumbai","Central","Bangalore","South")</f>
        <v>North</v>
      </c>
      <c r="O3945" s="12">
        <v>36671.24</v>
      </c>
      <c r="P3945" s="4">
        <f>Table1[[#This Row],[Delivery_Date]]-Table1[[#This Row],[Order_Date]]</f>
        <v>1</v>
      </c>
      <c r="Q3945" s="4" t="str">
        <f>IF(Table1[[#This Row],[Delivery delay days]]&gt;5,"delay","on time")</f>
        <v>on time</v>
      </c>
      <c r="R3945" s="10">
        <f>DATEVALUE(Table1[[#This Row],[Delivery_Date]])</f>
        <v>45242</v>
      </c>
      <c r="S3945" s="10">
        <f>DATEVALUE(Table1[[#This Row],[Order_Date]])</f>
        <v>45241</v>
      </c>
      <c r="T3945" s="4" t="str" cm="1">
        <f t="array" ref="T3945">_xlfn.IFS(Table1[[#This Row],[Inventory_Level]]&lt;=200,"low",Table1[[#This Row],[Inventory_Level]]&gt;=700,"high",Table1[[#This Row],[Inventory_Level]]&gt;200,"medium")</f>
        <v>medium</v>
      </c>
    </row>
    <row r="3946" spans="1:20" x14ac:dyDescent="0.35">
      <c r="A3946" s="4">
        <v>3945</v>
      </c>
      <c r="B3946" s="4" t="s">
        <v>59</v>
      </c>
      <c r="C3946" s="4" t="s">
        <v>38</v>
      </c>
      <c r="D3946" s="4" t="s">
        <v>39</v>
      </c>
      <c r="E3946" s="4" t="s">
        <v>46</v>
      </c>
      <c r="F3946" s="10" t="s">
        <v>331</v>
      </c>
      <c r="G3946" s="11" t="s">
        <v>184</v>
      </c>
      <c r="H3946" s="4">
        <v>93</v>
      </c>
      <c r="I3946" s="12">
        <v>9510.98</v>
      </c>
      <c r="J3946" s="12">
        <v>884521.14</v>
      </c>
      <c r="K3946" s="12">
        <v>4272.97</v>
      </c>
      <c r="L3946" s="4">
        <v>548</v>
      </c>
      <c r="M3946" s="4" t="s">
        <v>42</v>
      </c>
      <c r="N3946" s="4" t="str" cm="1">
        <f t="array" ref="N3946">_xlfn.SWITCH(E3946,"Delhi","North","Chennai","South","Hyderabad","South","Mumbai","Central","Bangalore","South")</f>
        <v>South</v>
      </c>
      <c r="O3946" s="12">
        <v>105522.83</v>
      </c>
      <c r="P3946" s="4">
        <f>Table1[[#This Row],[Delivery_Date]]-Table1[[#This Row],[Order_Date]]</f>
        <v>12</v>
      </c>
      <c r="Q3946" s="4" t="str">
        <f>IF(Table1[[#This Row],[Delivery delay days]]&gt;5,"delay","on time")</f>
        <v>delay</v>
      </c>
      <c r="R3946" s="10">
        <f>DATEVALUE(Table1[[#This Row],[Delivery_Date]])</f>
        <v>44944</v>
      </c>
      <c r="S3946" s="10">
        <f>DATEVALUE(Table1[[#This Row],[Order_Date]])</f>
        <v>44932</v>
      </c>
      <c r="T3946" s="4" t="str" cm="1">
        <f t="array" ref="T3946">_xlfn.IFS(Table1[[#This Row],[Inventory_Level]]&lt;=200,"low",Table1[[#This Row],[Inventory_Level]]&gt;=700,"high",Table1[[#This Row],[Inventory_Level]]&gt;200,"medium")</f>
        <v>medium</v>
      </c>
    </row>
    <row r="3947" spans="1:20" x14ac:dyDescent="0.35">
      <c r="A3947" s="4">
        <v>3946</v>
      </c>
      <c r="B3947" s="4" t="s">
        <v>59</v>
      </c>
      <c r="C3947" s="4" t="s">
        <v>16</v>
      </c>
      <c r="D3947" s="4" t="s">
        <v>32</v>
      </c>
      <c r="E3947" s="4" t="s">
        <v>26</v>
      </c>
      <c r="F3947" s="10" t="s">
        <v>367</v>
      </c>
      <c r="G3947" s="11" t="s">
        <v>252</v>
      </c>
      <c r="H3947" s="4">
        <v>66</v>
      </c>
      <c r="I3947" s="12">
        <v>40011.86</v>
      </c>
      <c r="J3947" s="12">
        <v>2640782.7599999998</v>
      </c>
      <c r="K3947" s="12">
        <v>3350.31</v>
      </c>
      <c r="L3947" s="4">
        <v>950</v>
      </c>
      <c r="M3947" s="4" t="s">
        <v>35</v>
      </c>
      <c r="N3947" s="4" t="str" cm="1">
        <f t="array" ref="N3947">_xlfn.SWITCH(E3947,"Delhi","North","Chennai","South","Hyderabad","South","Mumbai","Central","Bangalore","South")</f>
        <v>South</v>
      </c>
      <c r="O3947" s="12">
        <v>485941.03</v>
      </c>
      <c r="P3947" s="4">
        <f>Table1[[#This Row],[Delivery_Date]]-Table1[[#This Row],[Order_Date]]</f>
        <v>15</v>
      </c>
      <c r="Q3947" s="4" t="str">
        <f>IF(Table1[[#This Row],[Delivery delay days]]&gt;5,"delay","on time")</f>
        <v>delay</v>
      </c>
      <c r="R3947" s="10">
        <f>DATEVALUE(Table1[[#This Row],[Delivery_Date]])</f>
        <v>45089</v>
      </c>
      <c r="S3947" s="10">
        <f>DATEVALUE(Table1[[#This Row],[Order_Date]])</f>
        <v>45074</v>
      </c>
      <c r="T3947" s="4" t="str" cm="1">
        <f t="array" ref="T3947">_xlfn.IFS(Table1[[#This Row],[Inventory_Level]]&lt;=200,"low",Table1[[#This Row],[Inventory_Level]]&gt;=700,"high",Table1[[#This Row],[Inventory_Level]]&gt;200,"medium")</f>
        <v>high</v>
      </c>
    </row>
    <row r="3948" spans="1:20" x14ac:dyDescent="0.35">
      <c r="A3948" s="4">
        <v>3947</v>
      </c>
      <c r="B3948" s="4" t="s">
        <v>44</v>
      </c>
      <c r="C3948" s="4" t="s">
        <v>38</v>
      </c>
      <c r="D3948" s="4" t="s">
        <v>25</v>
      </c>
      <c r="E3948" s="4" t="s">
        <v>52</v>
      </c>
      <c r="F3948" s="10" t="s">
        <v>417</v>
      </c>
      <c r="G3948" s="11" t="s">
        <v>402</v>
      </c>
      <c r="H3948" s="4">
        <v>30</v>
      </c>
      <c r="I3948" s="12">
        <v>24983.25</v>
      </c>
      <c r="J3948" s="12">
        <v>749497.5</v>
      </c>
      <c r="K3948" s="12">
        <v>3410.35</v>
      </c>
      <c r="L3948" s="4">
        <v>868</v>
      </c>
      <c r="M3948" s="4" t="s">
        <v>42</v>
      </c>
      <c r="N3948" s="4" t="str" cm="1">
        <f t="array" ref="N3948">_xlfn.SWITCH(E3948,"Delhi","North","Chennai","South","Hyderabad","South","Mumbai","Central","Bangalore","South")</f>
        <v>Central</v>
      </c>
      <c r="O3948" s="12">
        <v>129669.21</v>
      </c>
      <c r="P3948" s="4">
        <f>Table1[[#This Row],[Delivery_Date]]-Table1[[#This Row],[Order_Date]]</f>
        <v>6</v>
      </c>
      <c r="Q3948" s="4" t="str">
        <f>IF(Table1[[#This Row],[Delivery delay days]]&gt;5,"delay","on time")</f>
        <v>delay</v>
      </c>
      <c r="R3948" s="10">
        <f>DATEVALUE(Table1[[#This Row],[Delivery_Date]])</f>
        <v>44989</v>
      </c>
      <c r="S3948" s="10">
        <f>DATEVALUE(Table1[[#This Row],[Order_Date]])</f>
        <v>44983</v>
      </c>
      <c r="T3948" s="4" t="str" cm="1">
        <f t="array" ref="T3948">_xlfn.IFS(Table1[[#This Row],[Inventory_Level]]&lt;=200,"low",Table1[[#This Row],[Inventory_Level]]&gt;=700,"high",Table1[[#This Row],[Inventory_Level]]&gt;200,"medium")</f>
        <v>high</v>
      </c>
    </row>
    <row r="3949" spans="1:20" x14ac:dyDescent="0.35">
      <c r="A3949" s="4">
        <v>3948</v>
      </c>
      <c r="B3949" s="4" t="s">
        <v>37</v>
      </c>
      <c r="C3949" s="4" t="s">
        <v>38</v>
      </c>
      <c r="D3949" s="4" t="s">
        <v>39</v>
      </c>
      <c r="E3949" s="4" t="s">
        <v>60</v>
      </c>
      <c r="F3949" s="10" t="s">
        <v>110</v>
      </c>
      <c r="G3949" s="11" t="s">
        <v>322</v>
      </c>
      <c r="H3949" s="4">
        <v>70</v>
      </c>
      <c r="I3949" s="12">
        <v>34211.33</v>
      </c>
      <c r="J3949" s="12">
        <v>2394793.1</v>
      </c>
      <c r="K3949" s="12">
        <v>1509.5</v>
      </c>
      <c r="L3949" s="4">
        <v>122</v>
      </c>
      <c r="M3949" s="4" t="s">
        <v>21</v>
      </c>
      <c r="N3949" s="4" t="str" cm="1">
        <f t="array" ref="N3949">_xlfn.SWITCH(E3949,"Delhi","North","Chennai","South","Hyderabad","South","Mumbai","Central","Bangalore","South")</f>
        <v>South</v>
      </c>
      <c r="O3949" s="12">
        <v>171185.36</v>
      </c>
      <c r="P3949" s="4">
        <f>Table1[[#This Row],[Delivery_Date]]-Table1[[#This Row],[Order_Date]]</f>
        <v>15</v>
      </c>
      <c r="Q3949" s="4" t="str">
        <f>IF(Table1[[#This Row],[Delivery delay days]]&gt;5,"delay","on time")</f>
        <v>delay</v>
      </c>
      <c r="R3949" s="10">
        <f>DATEVALUE(Table1[[#This Row],[Delivery_Date]])</f>
        <v>44994</v>
      </c>
      <c r="S3949" s="10">
        <f>DATEVALUE(Table1[[#This Row],[Order_Date]])</f>
        <v>44979</v>
      </c>
      <c r="T3949" s="4" t="str" cm="1">
        <f t="array" ref="T3949">_xlfn.IFS(Table1[[#This Row],[Inventory_Level]]&lt;=200,"low",Table1[[#This Row],[Inventory_Level]]&gt;=700,"high",Table1[[#This Row],[Inventory_Level]]&gt;200,"medium")</f>
        <v>low</v>
      </c>
    </row>
    <row r="3950" spans="1:20" x14ac:dyDescent="0.35">
      <c r="A3950" s="4">
        <v>3949</v>
      </c>
      <c r="B3950" s="4" t="s">
        <v>44</v>
      </c>
      <c r="C3950" s="4" t="s">
        <v>16</v>
      </c>
      <c r="D3950" s="4" t="s">
        <v>17</v>
      </c>
      <c r="E3950" s="4" t="s">
        <v>18</v>
      </c>
      <c r="F3950" s="10" t="s">
        <v>344</v>
      </c>
      <c r="G3950" s="11" t="s">
        <v>138</v>
      </c>
      <c r="H3950" s="4">
        <v>8</v>
      </c>
      <c r="I3950" s="12">
        <v>25377.19</v>
      </c>
      <c r="J3950" s="12">
        <v>203017.52</v>
      </c>
      <c r="K3950" s="12">
        <v>4389.53</v>
      </c>
      <c r="L3950" s="4">
        <v>959</v>
      </c>
      <c r="M3950" s="4" t="s">
        <v>29</v>
      </c>
      <c r="N3950" s="4" t="str" cm="1">
        <f t="array" ref="N3950">_xlfn.SWITCH(E3950,"Delhi","North","Chennai","South","Hyderabad","South","Mumbai","Central","Bangalore","South")</f>
        <v>North</v>
      </c>
      <c r="O3950" s="12">
        <v>16392.32</v>
      </c>
      <c r="P3950" s="4">
        <f>Table1[[#This Row],[Delivery_Date]]-Table1[[#This Row],[Order_Date]]</f>
        <v>10</v>
      </c>
      <c r="Q3950" s="4" t="str">
        <f>IF(Table1[[#This Row],[Delivery delay days]]&gt;5,"delay","on time")</f>
        <v>delay</v>
      </c>
      <c r="R3950" s="10">
        <f>DATEVALUE(Table1[[#This Row],[Delivery_Date]])</f>
        <v>44946</v>
      </c>
      <c r="S3950" s="10">
        <f>DATEVALUE(Table1[[#This Row],[Order_Date]])</f>
        <v>44936</v>
      </c>
      <c r="T3950" s="4" t="str" cm="1">
        <f t="array" ref="T3950">_xlfn.IFS(Table1[[#This Row],[Inventory_Level]]&lt;=200,"low",Table1[[#This Row],[Inventory_Level]]&gt;=700,"high",Table1[[#This Row],[Inventory_Level]]&gt;200,"medium")</f>
        <v>high</v>
      </c>
    </row>
    <row r="3951" spans="1:20" x14ac:dyDescent="0.35">
      <c r="A3951" s="4">
        <v>3950</v>
      </c>
      <c r="B3951" s="4" t="s">
        <v>65</v>
      </c>
      <c r="C3951" s="4" t="s">
        <v>24</v>
      </c>
      <c r="D3951" s="4" t="s">
        <v>17</v>
      </c>
      <c r="E3951" s="4" t="s">
        <v>60</v>
      </c>
      <c r="F3951" s="10" t="s">
        <v>361</v>
      </c>
      <c r="G3951" s="11" t="s">
        <v>225</v>
      </c>
      <c r="H3951" s="4">
        <v>33</v>
      </c>
      <c r="I3951" s="12">
        <v>20987.16</v>
      </c>
      <c r="J3951" s="12">
        <v>692576.28</v>
      </c>
      <c r="K3951" s="12">
        <v>1525.73</v>
      </c>
      <c r="L3951" s="4">
        <v>756</v>
      </c>
      <c r="M3951" s="4" t="s">
        <v>35</v>
      </c>
      <c r="N3951" s="4" t="str" cm="1">
        <f t="array" ref="N3951">_xlfn.SWITCH(E3951,"Delhi","North","Chennai","South","Hyderabad","South","Mumbai","Central","Bangalore","South")</f>
        <v>South</v>
      </c>
      <c r="O3951" s="12">
        <v>52565.62</v>
      </c>
      <c r="P3951" s="4">
        <f>Table1[[#This Row],[Delivery_Date]]-Table1[[#This Row],[Order_Date]]</f>
        <v>4</v>
      </c>
      <c r="Q3951" s="4" t="str">
        <f>IF(Table1[[#This Row],[Delivery delay days]]&gt;5,"delay","on time")</f>
        <v>on time</v>
      </c>
      <c r="R3951" s="10">
        <f>DATEVALUE(Table1[[#This Row],[Delivery_Date]])</f>
        <v>45039</v>
      </c>
      <c r="S3951" s="10">
        <f>DATEVALUE(Table1[[#This Row],[Order_Date]])</f>
        <v>45035</v>
      </c>
      <c r="T3951" s="4" t="str" cm="1">
        <f t="array" ref="T3951">_xlfn.IFS(Table1[[#This Row],[Inventory_Level]]&lt;=200,"low",Table1[[#This Row],[Inventory_Level]]&gt;=700,"high",Table1[[#This Row],[Inventory_Level]]&gt;200,"medium")</f>
        <v>high</v>
      </c>
    </row>
    <row r="3952" spans="1:20" x14ac:dyDescent="0.35">
      <c r="A3952" s="4">
        <v>3951</v>
      </c>
      <c r="B3952" s="4" t="s">
        <v>37</v>
      </c>
      <c r="C3952" s="4" t="s">
        <v>16</v>
      </c>
      <c r="D3952" s="4" t="s">
        <v>45</v>
      </c>
      <c r="E3952" s="4" t="s">
        <v>52</v>
      </c>
      <c r="F3952" s="10" t="s">
        <v>341</v>
      </c>
      <c r="G3952" s="11" t="s">
        <v>393</v>
      </c>
      <c r="H3952" s="4">
        <v>14</v>
      </c>
      <c r="I3952" s="12">
        <v>12365.07</v>
      </c>
      <c r="J3952" s="12">
        <v>173110.98</v>
      </c>
      <c r="K3952" s="12">
        <v>638.47</v>
      </c>
      <c r="L3952" s="4">
        <v>21</v>
      </c>
      <c r="M3952" s="4" t="s">
        <v>29</v>
      </c>
      <c r="N3952" s="4" t="str" cm="1">
        <f t="array" ref="N3952">_xlfn.SWITCH(E3952,"Delhi","North","Chennai","South","Hyderabad","South","Mumbai","Central","Bangalore","South")</f>
        <v>Central</v>
      </c>
      <c r="O3952" s="12">
        <v>29818.05</v>
      </c>
      <c r="P3952" s="4">
        <f>Table1[[#This Row],[Delivery_Date]]-Table1[[#This Row],[Order_Date]]</f>
        <v>8</v>
      </c>
      <c r="Q3952" s="4" t="str">
        <f>IF(Table1[[#This Row],[Delivery delay days]]&gt;5,"delay","on time")</f>
        <v>delay</v>
      </c>
      <c r="R3952" s="10">
        <f>DATEVALUE(Table1[[#This Row],[Delivery_Date]])</f>
        <v>45201</v>
      </c>
      <c r="S3952" s="10">
        <f>DATEVALUE(Table1[[#This Row],[Order_Date]])</f>
        <v>45193</v>
      </c>
      <c r="T3952" s="4" t="str" cm="1">
        <f t="array" ref="T3952">_xlfn.IFS(Table1[[#This Row],[Inventory_Level]]&lt;=200,"low",Table1[[#This Row],[Inventory_Level]]&gt;=700,"high",Table1[[#This Row],[Inventory_Level]]&gt;200,"medium")</f>
        <v>low</v>
      </c>
    </row>
    <row r="3953" spans="1:20" x14ac:dyDescent="0.35">
      <c r="A3953" s="4">
        <v>3952</v>
      </c>
      <c r="B3953" s="4" t="s">
        <v>31</v>
      </c>
      <c r="C3953" s="4" t="s">
        <v>24</v>
      </c>
      <c r="D3953" s="4" t="s">
        <v>17</v>
      </c>
      <c r="E3953" s="4" t="s">
        <v>46</v>
      </c>
      <c r="F3953" s="10" t="s">
        <v>289</v>
      </c>
      <c r="G3953" s="11" t="s">
        <v>366</v>
      </c>
      <c r="H3953" s="4">
        <v>35</v>
      </c>
      <c r="I3953" s="12">
        <v>35497.379999999997</v>
      </c>
      <c r="J3953" s="12">
        <v>1242408.3</v>
      </c>
      <c r="K3953" s="12">
        <v>4565.92</v>
      </c>
      <c r="L3953" s="4">
        <v>988</v>
      </c>
      <c r="M3953" s="4" t="s">
        <v>42</v>
      </c>
      <c r="N3953" s="4" t="str" cm="1">
        <f t="array" ref="N3953">_xlfn.SWITCH(E3953,"Delhi","North","Chennai","South","Hyderabad","South","Mumbai","Central","Bangalore","South")</f>
        <v>South</v>
      </c>
      <c r="O3953" s="12">
        <v>245270.66</v>
      </c>
      <c r="P3953" s="4">
        <f>Table1[[#This Row],[Delivery_Date]]-Table1[[#This Row],[Order_Date]]</f>
        <v>1</v>
      </c>
      <c r="Q3953" s="4" t="str">
        <f>IF(Table1[[#This Row],[Delivery delay days]]&gt;5,"delay","on time")</f>
        <v>on time</v>
      </c>
      <c r="R3953" s="10">
        <f>DATEVALUE(Table1[[#This Row],[Delivery_Date]])</f>
        <v>45233</v>
      </c>
      <c r="S3953" s="10">
        <f>DATEVALUE(Table1[[#This Row],[Order_Date]])</f>
        <v>45232</v>
      </c>
      <c r="T3953" s="4" t="str" cm="1">
        <f t="array" ref="T3953">_xlfn.IFS(Table1[[#This Row],[Inventory_Level]]&lt;=200,"low",Table1[[#This Row],[Inventory_Level]]&gt;=700,"high",Table1[[#This Row],[Inventory_Level]]&gt;200,"medium")</f>
        <v>high</v>
      </c>
    </row>
    <row r="3954" spans="1:20" x14ac:dyDescent="0.35">
      <c r="A3954" s="4">
        <v>3953</v>
      </c>
      <c r="B3954" s="4" t="s">
        <v>65</v>
      </c>
      <c r="C3954" s="4" t="s">
        <v>38</v>
      </c>
      <c r="D3954" s="4" t="s">
        <v>17</v>
      </c>
      <c r="E3954" s="4" t="s">
        <v>60</v>
      </c>
      <c r="F3954" s="10" t="s">
        <v>99</v>
      </c>
      <c r="G3954" s="11" t="s">
        <v>121</v>
      </c>
      <c r="H3954" s="4">
        <v>45</v>
      </c>
      <c r="I3954" s="12">
        <v>36447.99</v>
      </c>
      <c r="J3954" s="12">
        <v>1640159.55</v>
      </c>
      <c r="K3954" s="12">
        <v>2437.54</v>
      </c>
      <c r="L3954" s="4">
        <v>390</v>
      </c>
      <c r="M3954" s="4" t="s">
        <v>21</v>
      </c>
      <c r="N3954" s="4" t="str" cm="1">
        <f t="array" ref="N3954">_xlfn.SWITCH(E3954,"Delhi","North","Chennai","South","Hyderabad","South","Mumbai","Central","Bangalore","South")</f>
        <v>South</v>
      </c>
      <c r="O3954" s="12">
        <v>95639.79</v>
      </c>
      <c r="P3954" s="4">
        <f>Table1[[#This Row],[Delivery_Date]]-Table1[[#This Row],[Order_Date]]</f>
        <v>2</v>
      </c>
      <c r="Q3954" s="4" t="str">
        <f>IF(Table1[[#This Row],[Delivery delay days]]&gt;5,"delay","on time")</f>
        <v>on time</v>
      </c>
      <c r="R3954" s="10">
        <f>DATEVALUE(Table1[[#This Row],[Delivery_Date]])</f>
        <v>45083</v>
      </c>
      <c r="S3954" s="10">
        <f>DATEVALUE(Table1[[#This Row],[Order_Date]])</f>
        <v>45081</v>
      </c>
      <c r="T3954" s="4" t="str" cm="1">
        <f t="array" ref="T3954">_xlfn.IFS(Table1[[#This Row],[Inventory_Level]]&lt;=200,"low",Table1[[#This Row],[Inventory_Level]]&gt;=700,"high",Table1[[#This Row],[Inventory_Level]]&gt;200,"medium")</f>
        <v>medium</v>
      </c>
    </row>
    <row r="3955" spans="1:20" x14ac:dyDescent="0.35">
      <c r="A3955" s="4">
        <v>3954</v>
      </c>
      <c r="B3955" s="4" t="s">
        <v>59</v>
      </c>
      <c r="C3955" s="4" t="s">
        <v>24</v>
      </c>
      <c r="D3955" s="4" t="s">
        <v>39</v>
      </c>
      <c r="E3955" s="4" t="s">
        <v>60</v>
      </c>
      <c r="F3955" s="10" t="s">
        <v>192</v>
      </c>
      <c r="G3955" s="11" t="s">
        <v>117</v>
      </c>
      <c r="H3955" s="4">
        <v>69</v>
      </c>
      <c r="I3955" s="12">
        <v>4127.3999999999996</v>
      </c>
      <c r="J3955" s="12">
        <v>284790.59999999998</v>
      </c>
      <c r="K3955" s="12">
        <v>939.35</v>
      </c>
      <c r="L3955" s="4">
        <v>677</v>
      </c>
      <c r="M3955" s="4" t="s">
        <v>21</v>
      </c>
      <c r="N3955" s="4" t="str" cm="1">
        <f t="array" ref="N3955">_xlfn.SWITCH(E3955,"Delhi","North","Chennai","South","Hyderabad","South","Mumbai","Central","Bangalore","South")</f>
        <v>South</v>
      </c>
      <c r="O3955" s="12">
        <v>57916.67</v>
      </c>
      <c r="P3955" s="4">
        <f>Table1[[#This Row],[Delivery_Date]]-Table1[[#This Row],[Order_Date]]</f>
        <v>10</v>
      </c>
      <c r="Q3955" s="4" t="str">
        <f>IF(Table1[[#This Row],[Delivery delay days]]&gt;5,"delay","on time")</f>
        <v>delay</v>
      </c>
      <c r="R3955" s="10">
        <f>DATEVALUE(Table1[[#This Row],[Delivery_Date]])</f>
        <v>45191</v>
      </c>
      <c r="S3955" s="10">
        <f>DATEVALUE(Table1[[#This Row],[Order_Date]])</f>
        <v>45181</v>
      </c>
      <c r="T3955" s="4" t="str" cm="1">
        <f t="array" ref="T3955">_xlfn.IFS(Table1[[#This Row],[Inventory_Level]]&lt;=200,"low",Table1[[#This Row],[Inventory_Level]]&gt;=700,"high",Table1[[#This Row],[Inventory_Level]]&gt;200,"medium")</f>
        <v>medium</v>
      </c>
    </row>
    <row r="3956" spans="1:20" x14ac:dyDescent="0.35">
      <c r="A3956" s="4">
        <v>3955</v>
      </c>
      <c r="B3956" s="4" t="s">
        <v>44</v>
      </c>
      <c r="C3956" s="4" t="s">
        <v>38</v>
      </c>
      <c r="D3956" s="4" t="s">
        <v>17</v>
      </c>
      <c r="E3956" s="4" t="s">
        <v>18</v>
      </c>
      <c r="F3956" s="10" t="s">
        <v>83</v>
      </c>
      <c r="G3956" s="11" t="s">
        <v>381</v>
      </c>
      <c r="H3956" s="4">
        <v>47</v>
      </c>
      <c r="I3956" s="12">
        <v>9484.69</v>
      </c>
      <c r="J3956" s="12">
        <v>445780.43</v>
      </c>
      <c r="K3956" s="12">
        <v>3571.19</v>
      </c>
      <c r="L3956" s="4">
        <v>622</v>
      </c>
      <c r="M3956" s="4" t="s">
        <v>21</v>
      </c>
      <c r="N3956" s="4" t="str" cm="1">
        <f t="array" ref="N3956">_xlfn.SWITCH(E3956,"Delhi","North","Chennai","South","Hyderabad","South","Mumbai","Central","Bangalore","South")</f>
        <v>North</v>
      </c>
      <c r="O3956" s="12">
        <v>56661.68</v>
      </c>
      <c r="P3956" s="4">
        <f>Table1[[#This Row],[Delivery_Date]]-Table1[[#This Row],[Order_Date]]</f>
        <v>1</v>
      </c>
      <c r="Q3956" s="4" t="str">
        <f>IF(Table1[[#This Row],[Delivery delay days]]&gt;5,"delay","on time")</f>
        <v>on time</v>
      </c>
      <c r="R3956" s="10">
        <f>DATEVALUE(Table1[[#This Row],[Delivery_Date]])</f>
        <v>45183</v>
      </c>
      <c r="S3956" s="10">
        <f>DATEVALUE(Table1[[#This Row],[Order_Date]])</f>
        <v>45182</v>
      </c>
      <c r="T3956" s="4" t="str" cm="1">
        <f t="array" ref="T3956">_xlfn.IFS(Table1[[#This Row],[Inventory_Level]]&lt;=200,"low",Table1[[#This Row],[Inventory_Level]]&gt;=700,"high",Table1[[#This Row],[Inventory_Level]]&gt;200,"medium")</f>
        <v>medium</v>
      </c>
    </row>
    <row r="3957" spans="1:20" x14ac:dyDescent="0.35">
      <c r="A3957" s="4">
        <v>3956</v>
      </c>
      <c r="B3957" s="4" t="s">
        <v>31</v>
      </c>
      <c r="C3957" s="4" t="s">
        <v>24</v>
      </c>
      <c r="D3957" s="4" t="s">
        <v>32</v>
      </c>
      <c r="E3957" s="4" t="s">
        <v>60</v>
      </c>
      <c r="F3957" s="10" t="s">
        <v>257</v>
      </c>
      <c r="G3957" s="11" t="s">
        <v>235</v>
      </c>
      <c r="H3957" s="4">
        <v>42</v>
      </c>
      <c r="I3957" s="12">
        <v>31063.82</v>
      </c>
      <c r="J3957" s="12">
        <v>1304680.44</v>
      </c>
      <c r="K3957" s="12">
        <v>2239.67</v>
      </c>
      <c r="L3957" s="4">
        <v>808</v>
      </c>
      <c r="M3957" s="4" t="s">
        <v>21</v>
      </c>
      <c r="N3957" s="4" t="str" cm="1">
        <f t="array" ref="N3957">_xlfn.SWITCH(E3957,"Delhi","North","Chennai","South","Hyderabad","South","Mumbai","Central","Bangalore","South")</f>
        <v>South</v>
      </c>
      <c r="O3957" s="12">
        <v>294727.77</v>
      </c>
      <c r="P3957" s="4">
        <f>Table1[[#This Row],[Delivery_Date]]-Table1[[#This Row],[Order_Date]]</f>
        <v>7</v>
      </c>
      <c r="Q3957" s="4" t="str">
        <f>IF(Table1[[#This Row],[Delivery delay days]]&gt;5,"delay","on time")</f>
        <v>delay</v>
      </c>
      <c r="R3957" s="10">
        <f>DATEVALUE(Table1[[#This Row],[Delivery_Date]])</f>
        <v>45068</v>
      </c>
      <c r="S3957" s="10">
        <f>DATEVALUE(Table1[[#This Row],[Order_Date]])</f>
        <v>45061</v>
      </c>
      <c r="T3957" s="4" t="str" cm="1">
        <f t="array" ref="T3957">_xlfn.IFS(Table1[[#This Row],[Inventory_Level]]&lt;=200,"low",Table1[[#This Row],[Inventory_Level]]&gt;=700,"high",Table1[[#This Row],[Inventory_Level]]&gt;200,"medium")</f>
        <v>high</v>
      </c>
    </row>
    <row r="3958" spans="1:20" x14ac:dyDescent="0.35">
      <c r="A3958" s="4">
        <v>3957</v>
      </c>
      <c r="B3958" s="4" t="s">
        <v>31</v>
      </c>
      <c r="C3958" s="4" t="s">
        <v>24</v>
      </c>
      <c r="D3958" s="4" t="s">
        <v>45</v>
      </c>
      <c r="E3958" s="4" t="s">
        <v>60</v>
      </c>
      <c r="F3958" s="10" t="s">
        <v>158</v>
      </c>
      <c r="G3958" s="11" t="s">
        <v>368</v>
      </c>
      <c r="H3958" s="4">
        <v>93</v>
      </c>
      <c r="I3958" s="12">
        <v>21956.05</v>
      </c>
      <c r="J3958" s="12">
        <v>2041912.65</v>
      </c>
      <c r="K3958" s="12">
        <v>1214.8599999999999</v>
      </c>
      <c r="L3958" s="4">
        <v>421</v>
      </c>
      <c r="M3958" s="4" t="s">
        <v>35</v>
      </c>
      <c r="N3958" s="4" t="str" cm="1">
        <f t="array" ref="N3958">_xlfn.SWITCH(E3958,"Delhi","North","Chennai","South","Hyderabad","South","Mumbai","Central","Bangalore","South")</f>
        <v>South</v>
      </c>
      <c r="O3958" s="12">
        <v>240801.68</v>
      </c>
      <c r="P3958" s="4">
        <f>Table1[[#This Row],[Delivery_Date]]-Table1[[#This Row],[Order_Date]]</f>
        <v>12</v>
      </c>
      <c r="Q3958" s="4" t="str">
        <f>IF(Table1[[#This Row],[Delivery delay days]]&gt;5,"delay","on time")</f>
        <v>delay</v>
      </c>
      <c r="R3958" s="10">
        <f>DATEVALUE(Table1[[#This Row],[Delivery_Date]])</f>
        <v>44990</v>
      </c>
      <c r="S3958" s="10">
        <f>DATEVALUE(Table1[[#This Row],[Order_Date]])</f>
        <v>44978</v>
      </c>
      <c r="T3958" s="4" t="str" cm="1">
        <f t="array" ref="T3958">_xlfn.IFS(Table1[[#This Row],[Inventory_Level]]&lt;=200,"low",Table1[[#This Row],[Inventory_Level]]&gt;=700,"high",Table1[[#This Row],[Inventory_Level]]&gt;200,"medium")</f>
        <v>medium</v>
      </c>
    </row>
    <row r="3959" spans="1:20" x14ac:dyDescent="0.35">
      <c r="A3959" s="4">
        <v>3958</v>
      </c>
      <c r="B3959" s="4" t="s">
        <v>31</v>
      </c>
      <c r="C3959" s="4" t="s">
        <v>16</v>
      </c>
      <c r="D3959" s="4" t="s">
        <v>17</v>
      </c>
      <c r="E3959" s="4" t="s">
        <v>18</v>
      </c>
      <c r="F3959" s="10" t="s">
        <v>365</v>
      </c>
      <c r="G3959" s="11" t="s">
        <v>20</v>
      </c>
      <c r="H3959" s="4">
        <v>48</v>
      </c>
      <c r="I3959" s="12">
        <v>6787.37</v>
      </c>
      <c r="J3959" s="12">
        <v>325793.76</v>
      </c>
      <c r="K3959" s="12">
        <v>2562.7800000000002</v>
      </c>
      <c r="L3959" s="4">
        <v>440</v>
      </c>
      <c r="M3959" s="4" t="s">
        <v>35</v>
      </c>
      <c r="N3959" s="4" t="str" cm="1">
        <f t="array" ref="N3959">_xlfn.SWITCH(E3959,"Delhi","North","Chennai","South","Hyderabad","South","Mumbai","Central","Bangalore","South")</f>
        <v>North</v>
      </c>
      <c r="O3959" s="12">
        <v>66912</v>
      </c>
      <c r="P3959" s="4">
        <f>Table1[[#This Row],[Delivery_Date]]-Table1[[#This Row],[Order_Date]]</f>
        <v>14</v>
      </c>
      <c r="Q3959" s="4" t="str">
        <f>IF(Table1[[#This Row],[Delivery delay days]]&gt;5,"delay","on time")</f>
        <v>delay</v>
      </c>
      <c r="R3959" s="10">
        <f>DATEVALUE(Table1[[#This Row],[Delivery_Date]])</f>
        <v>45198</v>
      </c>
      <c r="S3959" s="10">
        <f>DATEVALUE(Table1[[#This Row],[Order_Date]])</f>
        <v>45184</v>
      </c>
      <c r="T3959" s="4" t="str" cm="1">
        <f t="array" ref="T3959">_xlfn.IFS(Table1[[#This Row],[Inventory_Level]]&lt;=200,"low",Table1[[#This Row],[Inventory_Level]]&gt;=700,"high",Table1[[#This Row],[Inventory_Level]]&gt;200,"medium")</f>
        <v>medium</v>
      </c>
    </row>
    <row r="3960" spans="1:20" x14ac:dyDescent="0.35">
      <c r="A3960" s="4">
        <v>3959</v>
      </c>
      <c r="B3960" s="4" t="s">
        <v>59</v>
      </c>
      <c r="C3960" s="4" t="s">
        <v>24</v>
      </c>
      <c r="D3960" s="4" t="s">
        <v>25</v>
      </c>
      <c r="E3960" s="4" t="s">
        <v>46</v>
      </c>
      <c r="F3960" s="10" t="s">
        <v>344</v>
      </c>
      <c r="G3960" s="11" t="s">
        <v>138</v>
      </c>
      <c r="H3960" s="4">
        <v>18</v>
      </c>
      <c r="I3960" s="12">
        <v>7567.59</v>
      </c>
      <c r="J3960" s="12">
        <v>136216.62</v>
      </c>
      <c r="K3960" s="12">
        <v>4283.2299999999996</v>
      </c>
      <c r="L3960" s="4">
        <v>677</v>
      </c>
      <c r="M3960" s="4" t="s">
        <v>35</v>
      </c>
      <c r="N3960" s="4" t="str" cm="1">
        <f t="array" ref="N3960">_xlfn.SWITCH(E3960,"Delhi","North","Chennai","South","Hyderabad","South","Mumbai","Central","Bangalore","South")</f>
        <v>South</v>
      </c>
      <c r="O3960" s="12">
        <v>24480.42</v>
      </c>
      <c r="P3960" s="4">
        <f>Table1[[#This Row],[Delivery_Date]]-Table1[[#This Row],[Order_Date]]</f>
        <v>10</v>
      </c>
      <c r="Q3960" s="4" t="str">
        <f>IF(Table1[[#This Row],[Delivery delay days]]&gt;5,"delay","on time")</f>
        <v>delay</v>
      </c>
      <c r="R3960" s="10">
        <f>DATEVALUE(Table1[[#This Row],[Delivery_Date]])</f>
        <v>44946</v>
      </c>
      <c r="S3960" s="10">
        <f>DATEVALUE(Table1[[#This Row],[Order_Date]])</f>
        <v>44936</v>
      </c>
      <c r="T3960" s="4" t="str" cm="1">
        <f t="array" ref="T3960">_xlfn.IFS(Table1[[#This Row],[Inventory_Level]]&lt;=200,"low",Table1[[#This Row],[Inventory_Level]]&gt;=700,"high",Table1[[#This Row],[Inventory_Level]]&gt;200,"medium")</f>
        <v>medium</v>
      </c>
    </row>
    <row r="3961" spans="1:20" x14ac:dyDescent="0.35">
      <c r="A3961" s="4">
        <v>3960</v>
      </c>
      <c r="B3961" s="4" t="s">
        <v>44</v>
      </c>
      <c r="C3961" s="4" t="s">
        <v>24</v>
      </c>
      <c r="D3961" s="4" t="s">
        <v>39</v>
      </c>
      <c r="E3961" s="4" t="s">
        <v>46</v>
      </c>
      <c r="F3961" s="10" t="s">
        <v>217</v>
      </c>
      <c r="G3961" s="11" t="s">
        <v>411</v>
      </c>
      <c r="H3961" s="4">
        <v>24</v>
      </c>
      <c r="I3961" s="12">
        <v>27889.200000000001</v>
      </c>
      <c r="J3961" s="12">
        <v>669340.80000000005</v>
      </c>
      <c r="K3961" s="12">
        <v>2472.25</v>
      </c>
      <c r="L3961" s="4">
        <v>83</v>
      </c>
      <c r="M3961" s="4" t="s">
        <v>29</v>
      </c>
      <c r="N3961" s="4" t="str" cm="1">
        <f t="array" ref="N3961">_xlfn.SWITCH(E3961,"Delhi","North","Chennai","South","Hyderabad","South","Mumbai","Central","Bangalore","South")</f>
        <v>South</v>
      </c>
      <c r="O3961" s="12">
        <v>125486.99</v>
      </c>
      <c r="P3961" s="4">
        <f>Table1[[#This Row],[Delivery_Date]]-Table1[[#This Row],[Order_Date]]</f>
        <v>4</v>
      </c>
      <c r="Q3961" s="4" t="str">
        <f>IF(Table1[[#This Row],[Delivery delay days]]&gt;5,"delay","on time")</f>
        <v>on time</v>
      </c>
      <c r="R3961" s="10">
        <f>DATEVALUE(Table1[[#This Row],[Delivery_Date]])</f>
        <v>44984</v>
      </c>
      <c r="S3961" s="10">
        <f>DATEVALUE(Table1[[#This Row],[Order_Date]])</f>
        <v>44980</v>
      </c>
      <c r="T3961" s="4" t="str" cm="1">
        <f t="array" ref="T3961">_xlfn.IFS(Table1[[#This Row],[Inventory_Level]]&lt;=200,"low",Table1[[#This Row],[Inventory_Level]]&gt;=700,"high",Table1[[#This Row],[Inventory_Level]]&gt;200,"medium")</f>
        <v>low</v>
      </c>
    </row>
    <row r="3962" spans="1:20" x14ac:dyDescent="0.35">
      <c r="A3962" s="4">
        <v>3961</v>
      </c>
      <c r="B3962" s="4" t="s">
        <v>51</v>
      </c>
      <c r="C3962" s="4" t="s">
        <v>24</v>
      </c>
      <c r="D3962" s="4" t="s">
        <v>39</v>
      </c>
      <c r="E3962" s="4" t="s">
        <v>60</v>
      </c>
      <c r="F3962" s="10" t="s">
        <v>267</v>
      </c>
      <c r="G3962" s="11" t="s">
        <v>412</v>
      </c>
      <c r="H3962" s="4">
        <v>95</v>
      </c>
      <c r="I3962" s="12">
        <v>8524.7000000000007</v>
      </c>
      <c r="J3962" s="12">
        <v>809846.5</v>
      </c>
      <c r="K3962" s="12">
        <v>4746.97</v>
      </c>
      <c r="L3962" s="4">
        <v>982</v>
      </c>
      <c r="M3962" s="4" t="s">
        <v>21</v>
      </c>
      <c r="N3962" s="4" t="str" cm="1">
        <f t="array" ref="N3962">_xlfn.SWITCH(E3962,"Delhi","North","Chennai","South","Hyderabad","South","Mumbai","Central","Bangalore","South")</f>
        <v>South</v>
      </c>
      <c r="O3962" s="12">
        <v>147801.16</v>
      </c>
      <c r="P3962" s="4">
        <f>Table1[[#This Row],[Delivery_Date]]-Table1[[#This Row],[Order_Date]]</f>
        <v>1</v>
      </c>
      <c r="Q3962" s="4" t="str">
        <f>IF(Table1[[#This Row],[Delivery delay days]]&gt;5,"delay","on time")</f>
        <v>on time</v>
      </c>
      <c r="R3962" s="10">
        <f>DATEVALUE(Table1[[#This Row],[Delivery_Date]])</f>
        <v>45219</v>
      </c>
      <c r="S3962" s="10">
        <f>DATEVALUE(Table1[[#This Row],[Order_Date]])</f>
        <v>45218</v>
      </c>
      <c r="T3962" s="4" t="str" cm="1">
        <f t="array" ref="T3962">_xlfn.IFS(Table1[[#This Row],[Inventory_Level]]&lt;=200,"low",Table1[[#This Row],[Inventory_Level]]&gt;=700,"high",Table1[[#This Row],[Inventory_Level]]&gt;200,"medium")</f>
        <v>high</v>
      </c>
    </row>
    <row r="3963" spans="1:20" x14ac:dyDescent="0.35">
      <c r="A3963" s="4">
        <v>3962</v>
      </c>
      <c r="B3963" s="4" t="s">
        <v>51</v>
      </c>
      <c r="C3963" s="4" t="s">
        <v>24</v>
      </c>
      <c r="D3963" s="4" t="s">
        <v>25</v>
      </c>
      <c r="E3963" s="4" t="s">
        <v>52</v>
      </c>
      <c r="F3963" s="10" t="s">
        <v>198</v>
      </c>
      <c r="G3963" s="11" t="s">
        <v>88</v>
      </c>
      <c r="H3963" s="4">
        <v>1</v>
      </c>
      <c r="I3963" s="12">
        <v>6135.87</v>
      </c>
      <c r="J3963" s="12">
        <v>6135.87</v>
      </c>
      <c r="K3963" s="12">
        <v>3907.58</v>
      </c>
      <c r="L3963" s="4">
        <v>56</v>
      </c>
      <c r="M3963" s="4" t="s">
        <v>42</v>
      </c>
      <c r="N3963" s="4" t="str" cm="1">
        <f t="array" ref="N3963">_xlfn.SWITCH(E3963,"Delhi","North","Chennai","South","Hyderabad","South","Mumbai","Central","Bangalore","South")</f>
        <v>Central</v>
      </c>
      <c r="O3963" s="12">
        <v>841.97</v>
      </c>
      <c r="P3963" s="4">
        <f>Table1[[#This Row],[Delivery_Date]]-Table1[[#This Row],[Order_Date]]</f>
        <v>7</v>
      </c>
      <c r="Q3963" s="4" t="str">
        <f>IF(Table1[[#This Row],[Delivery delay days]]&gt;5,"delay","on time")</f>
        <v>delay</v>
      </c>
      <c r="R3963" s="10">
        <f>DATEVALUE(Table1[[#This Row],[Delivery_Date]])</f>
        <v>45114</v>
      </c>
      <c r="S3963" s="10">
        <f>DATEVALUE(Table1[[#This Row],[Order_Date]])</f>
        <v>45107</v>
      </c>
      <c r="T3963" s="4" t="str" cm="1">
        <f t="array" ref="T3963">_xlfn.IFS(Table1[[#This Row],[Inventory_Level]]&lt;=200,"low",Table1[[#This Row],[Inventory_Level]]&gt;=700,"high",Table1[[#This Row],[Inventory_Level]]&gt;200,"medium")</f>
        <v>low</v>
      </c>
    </row>
    <row r="3964" spans="1:20" x14ac:dyDescent="0.35">
      <c r="A3964" s="4">
        <v>3963</v>
      </c>
      <c r="B3964" s="4" t="s">
        <v>51</v>
      </c>
      <c r="C3964" s="4" t="s">
        <v>24</v>
      </c>
      <c r="D3964" s="4" t="s">
        <v>45</v>
      </c>
      <c r="E3964" s="4" t="s">
        <v>18</v>
      </c>
      <c r="F3964" s="10" t="s">
        <v>157</v>
      </c>
      <c r="G3964" s="11" t="s">
        <v>345</v>
      </c>
      <c r="H3964" s="4">
        <v>46</v>
      </c>
      <c r="I3964" s="12">
        <v>15811.69</v>
      </c>
      <c r="J3964" s="12">
        <v>727337.74</v>
      </c>
      <c r="K3964" s="12">
        <v>824.66</v>
      </c>
      <c r="L3964" s="4">
        <v>244</v>
      </c>
      <c r="M3964" s="4" t="s">
        <v>42</v>
      </c>
      <c r="N3964" s="4" t="str" cm="1">
        <f t="array" ref="N3964">_xlfn.SWITCH(E3964,"Delhi","North","Chennai","South","Hyderabad","South","Mumbai","Central","Bangalore","South")</f>
        <v>North</v>
      </c>
      <c r="O3964" s="12">
        <v>95250.8</v>
      </c>
      <c r="P3964" s="4">
        <f>Table1[[#This Row],[Delivery_Date]]-Table1[[#This Row],[Order_Date]]</f>
        <v>2</v>
      </c>
      <c r="Q3964" s="4" t="str">
        <f>IF(Table1[[#This Row],[Delivery delay days]]&gt;5,"delay","on time")</f>
        <v>on time</v>
      </c>
      <c r="R3964" s="10">
        <f>DATEVALUE(Table1[[#This Row],[Delivery_Date]])</f>
        <v>44972</v>
      </c>
      <c r="S3964" s="10">
        <f>DATEVALUE(Table1[[#This Row],[Order_Date]])</f>
        <v>44970</v>
      </c>
      <c r="T3964" s="4" t="str" cm="1">
        <f t="array" ref="T3964">_xlfn.IFS(Table1[[#This Row],[Inventory_Level]]&lt;=200,"low",Table1[[#This Row],[Inventory_Level]]&gt;=700,"high",Table1[[#This Row],[Inventory_Level]]&gt;200,"medium")</f>
        <v>medium</v>
      </c>
    </row>
    <row r="3965" spans="1:20" x14ac:dyDescent="0.35">
      <c r="A3965" s="4">
        <v>3964</v>
      </c>
      <c r="B3965" s="4" t="s">
        <v>65</v>
      </c>
      <c r="C3965" s="4" t="s">
        <v>24</v>
      </c>
      <c r="D3965" s="4" t="s">
        <v>39</v>
      </c>
      <c r="E3965" s="4" t="s">
        <v>60</v>
      </c>
      <c r="F3965" s="10" t="s">
        <v>283</v>
      </c>
      <c r="G3965" s="11" t="s">
        <v>371</v>
      </c>
      <c r="H3965" s="4">
        <v>57</v>
      </c>
      <c r="I3965" s="12">
        <v>16927</v>
      </c>
      <c r="J3965" s="12">
        <v>964839</v>
      </c>
      <c r="K3965" s="12">
        <v>3976.7</v>
      </c>
      <c r="L3965" s="4">
        <v>571</v>
      </c>
      <c r="M3965" s="4" t="s">
        <v>42</v>
      </c>
      <c r="N3965" s="4" t="str" cm="1">
        <f t="array" ref="N3965">_xlfn.SWITCH(E3965,"Delhi","North","Chennai","South","Hyderabad","South","Mumbai","Central","Bangalore","South")</f>
        <v>South</v>
      </c>
      <c r="O3965" s="12">
        <v>65251.97</v>
      </c>
      <c r="P3965" s="4">
        <f>Table1[[#This Row],[Delivery_Date]]-Table1[[#This Row],[Order_Date]]</f>
        <v>9</v>
      </c>
      <c r="Q3965" s="4" t="str">
        <f>IF(Table1[[#This Row],[Delivery delay days]]&gt;5,"delay","on time")</f>
        <v>delay</v>
      </c>
      <c r="R3965" s="10">
        <f>DATEVALUE(Table1[[#This Row],[Delivery_Date]])</f>
        <v>45064</v>
      </c>
      <c r="S3965" s="10">
        <f>DATEVALUE(Table1[[#This Row],[Order_Date]])</f>
        <v>45055</v>
      </c>
      <c r="T3965" s="4" t="str" cm="1">
        <f t="array" ref="T3965">_xlfn.IFS(Table1[[#This Row],[Inventory_Level]]&lt;=200,"low",Table1[[#This Row],[Inventory_Level]]&gt;=700,"high",Table1[[#This Row],[Inventory_Level]]&gt;200,"medium")</f>
        <v>medium</v>
      </c>
    </row>
    <row r="3966" spans="1:20" x14ac:dyDescent="0.35">
      <c r="A3966" s="4">
        <v>3965</v>
      </c>
      <c r="B3966" s="4" t="s">
        <v>31</v>
      </c>
      <c r="C3966" s="4" t="s">
        <v>16</v>
      </c>
      <c r="D3966" s="4" t="s">
        <v>45</v>
      </c>
      <c r="E3966" s="4" t="s">
        <v>18</v>
      </c>
      <c r="F3966" s="10" t="s">
        <v>294</v>
      </c>
      <c r="G3966" s="11" t="s">
        <v>240</v>
      </c>
      <c r="H3966" s="4">
        <v>25</v>
      </c>
      <c r="I3966" s="12">
        <v>47283.82</v>
      </c>
      <c r="J3966" s="12">
        <v>1182095.5</v>
      </c>
      <c r="K3966" s="12">
        <v>4233.96</v>
      </c>
      <c r="L3966" s="4">
        <v>119</v>
      </c>
      <c r="M3966" s="4" t="s">
        <v>35</v>
      </c>
      <c r="N3966" s="4" t="str" cm="1">
        <f t="array" ref="N3966">_xlfn.SWITCH(E3966,"Delhi","North","Chennai","South","Hyderabad","South","Mumbai","Central","Bangalore","South")</f>
        <v>North</v>
      </c>
      <c r="O3966" s="12">
        <v>213238.96</v>
      </c>
      <c r="P3966" s="4">
        <f>Table1[[#This Row],[Delivery_Date]]-Table1[[#This Row],[Order_Date]]</f>
        <v>4</v>
      </c>
      <c r="Q3966" s="4" t="str">
        <f>IF(Table1[[#This Row],[Delivery delay days]]&gt;5,"delay","on time")</f>
        <v>on time</v>
      </c>
      <c r="R3966" s="10">
        <f>DATEVALUE(Table1[[#This Row],[Delivery_Date]])</f>
        <v>45284</v>
      </c>
      <c r="S3966" s="10">
        <f>DATEVALUE(Table1[[#This Row],[Order_Date]])</f>
        <v>45280</v>
      </c>
      <c r="T3966" s="4" t="str" cm="1">
        <f t="array" ref="T3966">_xlfn.IFS(Table1[[#This Row],[Inventory_Level]]&lt;=200,"low",Table1[[#This Row],[Inventory_Level]]&gt;=700,"high",Table1[[#This Row],[Inventory_Level]]&gt;200,"medium")</f>
        <v>low</v>
      </c>
    </row>
    <row r="3967" spans="1:20" x14ac:dyDescent="0.35">
      <c r="A3967" s="4">
        <v>3966</v>
      </c>
      <c r="B3967" s="4" t="s">
        <v>44</v>
      </c>
      <c r="C3967" s="4" t="s">
        <v>38</v>
      </c>
      <c r="D3967" s="4" t="s">
        <v>25</v>
      </c>
      <c r="E3967" s="4" t="s">
        <v>46</v>
      </c>
      <c r="F3967" s="10" t="s">
        <v>328</v>
      </c>
      <c r="G3967" s="11" t="s">
        <v>385</v>
      </c>
      <c r="H3967" s="4">
        <v>62</v>
      </c>
      <c r="I3967" s="12">
        <v>38455.629999999997</v>
      </c>
      <c r="J3967" s="12">
        <v>2384249.06</v>
      </c>
      <c r="K3967" s="12">
        <v>401.34</v>
      </c>
      <c r="L3967" s="4">
        <v>689</v>
      </c>
      <c r="M3967" s="4" t="s">
        <v>21</v>
      </c>
      <c r="N3967" s="4" t="str" cm="1">
        <f t="array" ref="N3967">_xlfn.SWITCH(E3967,"Delhi","North","Chennai","South","Hyderabad","South","Mumbai","Central","Bangalore","South")</f>
        <v>South</v>
      </c>
      <c r="O3967" s="12">
        <v>318173.34999999998</v>
      </c>
      <c r="P3967" s="4">
        <f>Table1[[#This Row],[Delivery_Date]]-Table1[[#This Row],[Order_Date]]</f>
        <v>10</v>
      </c>
      <c r="Q3967" s="4" t="str">
        <f>IF(Table1[[#This Row],[Delivery delay days]]&gt;5,"delay","on time")</f>
        <v>delay</v>
      </c>
      <c r="R3967" s="10">
        <f>DATEVALUE(Table1[[#This Row],[Delivery_Date]])</f>
        <v>44952</v>
      </c>
      <c r="S3967" s="10">
        <f>DATEVALUE(Table1[[#This Row],[Order_Date]])</f>
        <v>44942</v>
      </c>
      <c r="T3967" s="4" t="str" cm="1">
        <f t="array" ref="T3967">_xlfn.IFS(Table1[[#This Row],[Inventory_Level]]&lt;=200,"low",Table1[[#This Row],[Inventory_Level]]&gt;=700,"high",Table1[[#This Row],[Inventory_Level]]&gt;200,"medium")</f>
        <v>medium</v>
      </c>
    </row>
    <row r="3968" spans="1:20" x14ac:dyDescent="0.35">
      <c r="A3968" s="4">
        <v>3967</v>
      </c>
      <c r="B3968" s="4" t="s">
        <v>23</v>
      </c>
      <c r="C3968" s="4" t="s">
        <v>16</v>
      </c>
      <c r="D3968" s="4" t="s">
        <v>25</v>
      </c>
      <c r="E3968" s="4" t="s">
        <v>26</v>
      </c>
      <c r="F3968" s="10" t="s">
        <v>279</v>
      </c>
      <c r="G3968" s="11" t="s">
        <v>160</v>
      </c>
      <c r="H3968" s="4">
        <v>5</v>
      </c>
      <c r="I3968" s="12">
        <v>17733.919999999998</v>
      </c>
      <c r="J3968" s="12">
        <v>88669.6</v>
      </c>
      <c r="K3968" s="12">
        <v>290.11</v>
      </c>
      <c r="L3968" s="4">
        <v>692</v>
      </c>
      <c r="M3968" s="4" t="s">
        <v>35</v>
      </c>
      <c r="N3968" s="4" t="str" cm="1">
        <f t="array" ref="N3968">_xlfn.SWITCH(E3968,"Delhi","North","Chennai","South","Hyderabad","South","Mumbai","Central","Bangalore","South")</f>
        <v>South</v>
      </c>
      <c r="O3968" s="12">
        <v>4964.88</v>
      </c>
      <c r="P3968" s="4">
        <f>Table1[[#This Row],[Delivery_Date]]-Table1[[#This Row],[Order_Date]]</f>
        <v>2</v>
      </c>
      <c r="Q3968" s="4" t="str">
        <f>IF(Table1[[#This Row],[Delivery delay days]]&gt;5,"delay","on time")</f>
        <v>on time</v>
      </c>
      <c r="R3968" s="10">
        <f>DATEVALUE(Table1[[#This Row],[Delivery_Date]])</f>
        <v>45173</v>
      </c>
      <c r="S3968" s="10">
        <f>DATEVALUE(Table1[[#This Row],[Order_Date]])</f>
        <v>45171</v>
      </c>
      <c r="T3968" s="4" t="str" cm="1">
        <f t="array" ref="T3968">_xlfn.IFS(Table1[[#This Row],[Inventory_Level]]&lt;=200,"low",Table1[[#This Row],[Inventory_Level]]&gt;=700,"high",Table1[[#This Row],[Inventory_Level]]&gt;200,"medium")</f>
        <v>medium</v>
      </c>
    </row>
    <row r="3969" spans="1:20" x14ac:dyDescent="0.35">
      <c r="A3969" s="4">
        <v>3968</v>
      </c>
      <c r="B3969" s="4" t="s">
        <v>15</v>
      </c>
      <c r="C3969" s="4" t="s">
        <v>38</v>
      </c>
      <c r="D3969" s="4" t="s">
        <v>17</v>
      </c>
      <c r="E3969" s="4" t="s">
        <v>18</v>
      </c>
      <c r="F3969" s="10" t="s">
        <v>188</v>
      </c>
      <c r="G3969" s="11" t="s">
        <v>203</v>
      </c>
      <c r="H3969" s="4">
        <v>59</v>
      </c>
      <c r="I3969" s="12">
        <v>35659.61</v>
      </c>
      <c r="J3969" s="12">
        <v>2103916.9900000002</v>
      </c>
      <c r="K3969" s="12">
        <v>3076.13</v>
      </c>
      <c r="L3969" s="4">
        <v>374</v>
      </c>
      <c r="M3969" s="4" t="s">
        <v>29</v>
      </c>
      <c r="N3969" s="4" t="str" cm="1">
        <f t="array" ref="N3969">_xlfn.SWITCH(E3969,"Delhi","North","Chennai","South","Hyderabad","South","Mumbai","Central","Bangalore","South")</f>
        <v>North</v>
      </c>
      <c r="O3969" s="12">
        <v>292563.03999999998</v>
      </c>
      <c r="P3969" s="4">
        <f>Table1[[#This Row],[Delivery_Date]]-Table1[[#This Row],[Order_Date]]</f>
        <v>5</v>
      </c>
      <c r="Q3969" s="4" t="str">
        <f>IF(Table1[[#This Row],[Delivery delay days]]&gt;5,"delay","on time")</f>
        <v>on time</v>
      </c>
      <c r="R3969" s="10">
        <f>DATEVALUE(Table1[[#This Row],[Delivery_Date]])</f>
        <v>45014</v>
      </c>
      <c r="S3969" s="10">
        <f>DATEVALUE(Table1[[#This Row],[Order_Date]])</f>
        <v>45009</v>
      </c>
      <c r="T3969" s="4" t="str" cm="1">
        <f t="array" ref="T3969">_xlfn.IFS(Table1[[#This Row],[Inventory_Level]]&lt;=200,"low",Table1[[#This Row],[Inventory_Level]]&gt;=700,"high",Table1[[#This Row],[Inventory_Level]]&gt;200,"medium")</f>
        <v>medium</v>
      </c>
    </row>
    <row r="3970" spans="1:20" x14ac:dyDescent="0.35">
      <c r="A3970" s="4">
        <v>3969</v>
      </c>
      <c r="B3970" s="4" t="s">
        <v>23</v>
      </c>
      <c r="C3970" s="4" t="s">
        <v>24</v>
      </c>
      <c r="D3970" s="4" t="s">
        <v>45</v>
      </c>
      <c r="E3970" s="4" t="s">
        <v>26</v>
      </c>
      <c r="F3970" s="10" t="s">
        <v>233</v>
      </c>
      <c r="G3970" s="11" t="s">
        <v>77</v>
      </c>
      <c r="H3970" s="4">
        <v>8</v>
      </c>
      <c r="I3970" s="12">
        <v>16172.34</v>
      </c>
      <c r="J3970" s="12">
        <v>129378.72</v>
      </c>
      <c r="K3970" s="12">
        <v>529.94000000000005</v>
      </c>
      <c r="L3970" s="4">
        <v>785</v>
      </c>
      <c r="M3970" s="4" t="s">
        <v>42</v>
      </c>
      <c r="N3970" s="4" t="str" cm="1">
        <f t="array" ref="N3970">_xlfn.SWITCH(E3970,"Delhi","North","Chennai","South","Hyderabad","South","Mumbai","Central","Bangalore","South")</f>
        <v>South</v>
      </c>
      <c r="O3970" s="12">
        <v>19550.7</v>
      </c>
      <c r="P3970" s="4">
        <f>Table1[[#This Row],[Delivery_Date]]-Table1[[#This Row],[Order_Date]]</f>
        <v>9</v>
      </c>
      <c r="Q3970" s="4" t="str">
        <f>IF(Table1[[#This Row],[Delivery delay days]]&gt;5,"delay","on time")</f>
        <v>delay</v>
      </c>
      <c r="R3970" s="10">
        <f>DATEVALUE(Table1[[#This Row],[Delivery_Date]])</f>
        <v>45204</v>
      </c>
      <c r="S3970" s="10">
        <f>DATEVALUE(Table1[[#This Row],[Order_Date]])</f>
        <v>45195</v>
      </c>
      <c r="T3970" s="4" t="str" cm="1">
        <f t="array" ref="T3970">_xlfn.IFS(Table1[[#This Row],[Inventory_Level]]&lt;=200,"low",Table1[[#This Row],[Inventory_Level]]&gt;=700,"high",Table1[[#This Row],[Inventory_Level]]&gt;200,"medium")</f>
        <v>high</v>
      </c>
    </row>
    <row r="3971" spans="1:20" x14ac:dyDescent="0.35">
      <c r="A3971" s="4">
        <v>3970</v>
      </c>
      <c r="B3971" s="4" t="s">
        <v>59</v>
      </c>
      <c r="C3971" s="4" t="s">
        <v>16</v>
      </c>
      <c r="D3971" s="4" t="s">
        <v>39</v>
      </c>
      <c r="E3971" s="4" t="s">
        <v>60</v>
      </c>
      <c r="F3971" s="10" t="s">
        <v>209</v>
      </c>
      <c r="G3971" s="11" t="s">
        <v>378</v>
      </c>
      <c r="H3971" s="4">
        <v>7</v>
      </c>
      <c r="I3971" s="12">
        <v>33128.769999999997</v>
      </c>
      <c r="J3971" s="12">
        <v>231901.39</v>
      </c>
      <c r="K3971" s="12">
        <v>1099.05</v>
      </c>
      <c r="L3971" s="4">
        <v>563</v>
      </c>
      <c r="M3971" s="4" t="s">
        <v>42</v>
      </c>
      <c r="N3971" s="4" t="str" cm="1">
        <f t="array" ref="N3971">_xlfn.SWITCH(E3971,"Delhi","North","Chennai","South","Hyderabad","South","Mumbai","Central","Bangalore","South")</f>
        <v>South</v>
      </c>
      <c r="O3971" s="12">
        <v>16667.79</v>
      </c>
      <c r="P3971" s="4">
        <f>Table1[[#This Row],[Delivery_Date]]-Table1[[#This Row],[Order_Date]]</f>
        <v>3</v>
      </c>
      <c r="Q3971" s="4" t="str">
        <f>IF(Table1[[#This Row],[Delivery delay days]]&gt;5,"delay","on time")</f>
        <v>on time</v>
      </c>
      <c r="R3971" s="10">
        <f>DATEVALUE(Table1[[#This Row],[Delivery_Date]])</f>
        <v>45120</v>
      </c>
      <c r="S3971" s="10">
        <f>DATEVALUE(Table1[[#This Row],[Order_Date]])</f>
        <v>45117</v>
      </c>
      <c r="T3971" s="4" t="str" cm="1">
        <f t="array" ref="T3971">_xlfn.IFS(Table1[[#This Row],[Inventory_Level]]&lt;=200,"low",Table1[[#This Row],[Inventory_Level]]&gt;=700,"high",Table1[[#This Row],[Inventory_Level]]&gt;200,"medium")</f>
        <v>medium</v>
      </c>
    </row>
    <row r="3972" spans="1:20" x14ac:dyDescent="0.35">
      <c r="A3972" s="4">
        <v>3971</v>
      </c>
      <c r="B3972" s="4" t="s">
        <v>15</v>
      </c>
      <c r="C3972" s="4" t="s">
        <v>24</v>
      </c>
      <c r="D3972" s="4" t="s">
        <v>25</v>
      </c>
      <c r="E3972" s="4" t="s">
        <v>60</v>
      </c>
      <c r="F3972" s="10" t="s">
        <v>348</v>
      </c>
      <c r="G3972" s="11" t="s">
        <v>306</v>
      </c>
      <c r="H3972" s="4">
        <v>70</v>
      </c>
      <c r="I3972" s="12">
        <v>35623.64</v>
      </c>
      <c r="J3972" s="12">
        <v>2493654.7999999998</v>
      </c>
      <c r="K3972" s="12">
        <v>1539.57</v>
      </c>
      <c r="L3972" s="4">
        <v>533</v>
      </c>
      <c r="M3972" s="4" t="s">
        <v>29</v>
      </c>
      <c r="N3972" s="4" t="str" cm="1">
        <f t="array" ref="N3972">_xlfn.SWITCH(E3972,"Delhi","North","Chennai","South","Hyderabad","South","Mumbai","Central","Bangalore","South")</f>
        <v>South</v>
      </c>
      <c r="O3972" s="12">
        <v>129752.58</v>
      </c>
      <c r="P3972" s="4">
        <f>Table1[[#This Row],[Delivery_Date]]-Table1[[#This Row],[Order_Date]]</f>
        <v>3</v>
      </c>
      <c r="Q3972" s="4" t="str">
        <f>IF(Table1[[#This Row],[Delivery delay days]]&gt;5,"delay","on time")</f>
        <v>on time</v>
      </c>
      <c r="R3972" s="10">
        <f>DATEVALUE(Table1[[#This Row],[Delivery_Date]])</f>
        <v>45282</v>
      </c>
      <c r="S3972" s="10">
        <f>DATEVALUE(Table1[[#This Row],[Order_Date]])</f>
        <v>45279</v>
      </c>
      <c r="T3972" s="4" t="str" cm="1">
        <f t="array" ref="T3972">_xlfn.IFS(Table1[[#This Row],[Inventory_Level]]&lt;=200,"low",Table1[[#This Row],[Inventory_Level]]&gt;=700,"high",Table1[[#This Row],[Inventory_Level]]&gt;200,"medium")</f>
        <v>medium</v>
      </c>
    </row>
    <row r="3973" spans="1:20" x14ac:dyDescent="0.35">
      <c r="A3973" s="4">
        <v>3972</v>
      </c>
      <c r="B3973" s="4" t="s">
        <v>65</v>
      </c>
      <c r="C3973" s="4" t="s">
        <v>16</v>
      </c>
      <c r="D3973" s="4" t="s">
        <v>45</v>
      </c>
      <c r="E3973" s="4" t="s">
        <v>46</v>
      </c>
      <c r="F3973" s="10" t="s">
        <v>102</v>
      </c>
      <c r="G3973" s="11" t="s">
        <v>177</v>
      </c>
      <c r="H3973" s="4">
        <v>45</v>
      </c>
      <c r="I3973" s="12">
        <v>29839.01</v>
      </c>
      <c r="J3973" s="12">
        <v>1342755.45</v>
      </c>
      <c r="K3973" s="12">
        <v>890.6</v>
      </c>
      <c r="L3973" s="4">
        <v>662</v>
      </c>
      <c r="M3973" s="4" t="s">
        <v>35</v>
      </c>
      <c r="N3973" s="4" t="str" cm="1">
        <f t="array" ref="N3973">_xlfn.SWITCH(E3973,"Delhi","North","Chennai","South","Hyderabad","South","Mumbai","Central","Bangalore","South")</f>
        <v>South</v>
      </c>
      <c r="O3973" s="12">
        <v>246313.51</v>
      </c>
      <c r="P3973" s="4">
        <f>Table1[[#This Row],[Delivery_Date]]-Table1[[#This Row],[Order_Date]]</f>
        <v>11</v>
      </c>
      <c r="Q3973" s="4" t="str">
        <f>IF(Table1[[#This Row],[Delivery delay days]]&gt;5,"delay","on time")</f>
        <v>delay</v>
      </c>
      <c r="R3973" s="10">
        <f>DATEVALUE(Table1[[#This Row],[Delivery_Date]])</f>
        <v>45008</v>
      </c>
      <c r="S3973" s="10">
        <f>DATEVALUE(Table1[[#This Row],[Order_Date]])</f>
        <v>44997</v>
      </c>
      <c r="T3973" s="4" t="str" cm="1">
        <f t="array" ref="T3973">_xlfn.IFS(Table1[[#This Row],[Inventory_Level]]&lt;=200,"low",Table1[[#This Row],[Inventory_Level]]&gt;=700,"high",Table1[[#This Row],[Inventory_Level]]&gt;200,"medium")</f>
        <v>medium</v>
      </c>
    </row>
    <row r="3974" spans="1:20" x14ac:dyDescent="0.35">
      <c r="A3974" s="4">
        <v>3973</v>
      </c>
      <c r="B3974" s="4" t="s">
        <v>37</v>
      </c>
      <c r="C3974" s="4" t="s">
        <v>16</v>
      </c>
      <c r="D3974" s="4" t="s">
        <v>39</v>
      </c>
      <c r="E3974" s="4" t="s">
        <v>18</v>
      </c>
      <c r="F3974" s="10" t="s">
        <v>336</v>
      </c>
      <c r="G3974" s="11" t="s">
        <v>407</v>
      </c>
      <c r="H3974" s="4">
        <v>85</v>
      </c>
      <c r="I3974" s="12">
        <v>21548.41</v>
      </c>
      <c r="J3974" s="12">
        <v>1831614.85</v>
      </c>
      <c r="K3974" s="12">
        <v>3692.46</v>
      </c>
      <c r="L3974" s="4">
        <v>978</v>
      </c>
      <c r="M3974" s="4" t="s">
        <v>21</v>
      </c>
      <c r="N3974" s="4" t="str" cm="1">
        <f t="array" ref="N3974">_xlfn.SWITCH(E3974,"Delhi","North","Chennai","South","Hyderabad","South","Mumbai","Central","Bangalore","South")</f>
        <v>North</v>
      </c>
      <c r="O3974" s="12">
        <v>318268.96000000002</v>
      </c>
      <c r="P3974" s="4">
        <f>Table1[[#This Row],[Delivery_Date]]-Table1[[#This Row],[Order_Date]]</f>
        <v>3</v>
      </c>
      <c r="Q3974" s="4" t="str">
        <f>IF(Table1[[#This Row],[Delivery delay days]]&gt;5,"delay","on time")</f>
        <v>on time</v>
      </c>
      <c r="R3974" s="10">
        <f>DATEVALUE(Table1[[#This Row],[Delivery_Date]])</f>
        <v>45098</v>
      </c>
      <c r="S3974" s="10">
        <f>DATEVALUE(Table1[[#This Row],[Order_Date]])</f>
        <v>45095</v>
      </c>
      <c r="T3974" s="4" t="str" cm="1">
        <f t="array" ref="T3974">_xlfn.IFS(Table1[[#This Row],[Inventory_Level]]&lt;=200,"low",Table1[[#This Row],[Inventory_Level]]&gt;=700,"high",Table1[[#This Row],[Inventory_Level]]&gt;200,"medium")</f>
        <v>high</v>
      </c>
    </row>
    <row r="3975" spans="1:20" x14ac:dyDescent="0.35">
      <c r="A3975" s="4">
        <v>3974</v>
      </c>
      <c r="B3975" s="4" t="s">
        <v>51</v>
      </c>
      <c r="C3975" s="4" t="s">
        <v>38</v>
      </c>
      <c r="D3975" s="4" t="s">
        <v>39</v>
      </c>
      <c r="E3975" s="4" t="s">
        <v>52</v>
      </c>
      <c r="F3975" s="10" t="s">
        <v>271</v>
      </c>
      <c r="G3975" s="11" t="s">
        <v>130</v>
      </c>
      <c r="H3975" s="4">
        <v>45</v>
      </c>
      <c r="I3975" s="12">
        <v>29765.439999999999</v>
      </c>
      <c r="J3975" s="12">
        <v>1339444.8</v>
      </c>
      <c r="K3975" s="12">
        <v>4410.21</v>
      </c>
      <c r="L3975" s="4">
        <v>167</v>
      </c>
      <c r="M3975" s="4" t="s">
        <v>42</v>
      </c>
      <c r="N3975" s="4" t="str" cm="1">
        <f t="array" ref="N3975">_xlfn.SWITCH(E3975,"Delhi","North","Chennai","South","Hyderabad","South","Mumbai","Central","Bangalore","South")</f>
        <v>Central</v>
      </c>
      <c r="O3975" s="12">
        <v>227454.59</v>
      </c>
      <c r="P3975" s="4">
        <f>Table1[[#This Row],[Delivery_Date]]-Table1[[#This Row],[Order_Date]]</f>
        <v>4</v>
      </c>
      <c r="Q3975" s="4" t="str">
        <f>IF(Table1[[#This Row],[Delivery delay days]]&gt;5,"delay","on time")</f>
        <v>on time</v>
      </c>
      <c r="R3975" s="10">
        <f>DATEVALUE(Table1[[#This Row],[Delivery_Date]])</f>
        <v>45125</v>
      </c>
      <c r="S3975" s="10">
        <f>DATEVALUE(Table1[[#This Row],[Order_Date]])</f>
        <v>45121</v>
      </c>
      <c r="T3975" s="4" t="str" cm="1">
        <f t="array" ref="T3975">_xlfn.IFS(Table1[[#This Row],[Inventory_Level]]&lt;=200,"low",Table1[[#This Row],[Inventory_Level]]&gt;=700,"high",Table1[[#This Row],[Inventory_Level]]&gt;200,"medium")</f>
        <v>low</v>
      </c>
    </row>
    <row r="3976" spans="1:20" x14ac:dyDescent="0.35">
      <c r="A3976" s="4">
        <v>3975</v>
      </c>
      <c r="B3976" s="4" t="s">
        <v>37</v>
      </c>
      <c r="C3976" s="4" t="s">
        <v>24</v>
      </c>
      <c r="D3976" s="4" t="s">
        <v>25</v>
      </c>
      <c r="E3976" s="4" t="s">
        <v>18</v>
      </c>
      <c r="F3976" s="10" t="s">
        <v>241</v>
      </c>
      <c r="G3976" s="11" t="s">
        <v>210</v>
      </c>
      <c r="H3976" s="4">
        <v>87</v>
      </c>
      <c r="I3976" s="12">
        <v>20828.21</v>
      </c>
      <c r="J3976" s="12">
        <v>1812054.27</v>
      </c>
      <c r="K3976" s="12">
        <v>4810.92</v>
      </c>
      <c r="L3976" s="4">
        <v>215</v>
      </c>
      <c r="M3976" s="4" t="s">
        <v>21</v>
      </c>
      <c r="N3976" s="4" t="str" cm="1">
        <f t="array" ref="N3976">_xlfn.SWITCH(E3976,"Delhi","North","Chennai","South","Hyderabad","South","Mumbai","Central","Bangalore","South")</f>
        <v>North</v>
      </c>
      <c r="O3976" s="12">
        <v>194246.96</v>
      </c>
      <c r="P3976" s="4">
        <f>Table1[[#This Row],[Delivery_Date]]-Table1[[#This Row],[Order_Date]]</f>
        <v>7</v>
      </c>
      <c r="Q3976" s="4" t="str">
        <f>IF(Table1[[#This Row],[Delivery delay days]]&gt;5,"delay","on time")</f>
        <v>delay</v>
      </c>
      <c r="R3976" s="10">
        <f>DATEVALUE(Table1[[#This Row],[Delivery_Date]])</f>
        <v>45007</v>
      </c>
      <c r="S3976" s="10">
        <f>DATEVALUE(Table1[[#This Row],[Order_Date]])</f>
        <v>45000</v>
      </c>
      <c r="T3976" s="4" t="str" cm="1">
        <f t="array" ref="T3976">_xlfn.IFS(Table1[[#This Row],[Inventory_Level]]&lt;=200,"low",Table1[[#This Row],[Inventory_Level]]&gt;=700,"high",Table1[[#This Row],[Inventory_Level]]&gt;200,"medium")</f>
        <v>medium</v>
      </c>
    </row>
    <row r="3977" spans="1:20" x14ac:dyDescent="0.35">
      <c r="A3977" s="4">
        <v>3976</v>
      </c>
      <c r="B3977" s="4" t="s">
        <v>37</v>
      </c>
      <c r="C3977" s="4" t="s">
        <v>38</v>
      </c>
      <c r="D3977" s="4" t="s">
        <v>45</v>
      </c>
      <c r="E3977" s="4" t="s">
        <v>52</v>
      </c>
      <c r="F3977" s="10" t="s">
        <v>154</v>
      </c>
      <c r="G3977" s="11" t="s">
        <v>317</v>
      </c>
      <c r="H3977" s="4">
        <v>25</v>
      </c>
      <c r="I3977" s="12">
        <v>19245.38</v>
      </c>
      <c r="J3977" s="12">
        <v>481134.5</v>
      </c>
      <c r="K3977" s="12">
        <v>793.91</v>
      </c>
      <c r="L3977" s="4">
        <v>786</v>
      </c>
      <c r="M3977" s="4" t="s">
        <v>29</v>
      </c>
      <c r="N3977" s="4" t="str" cm="1">
        <f t="array" ref="N3977">_xlfn.SWITCH(E3977,"Delhi","North","Chennai","South","Hyderabad","South","Mumbai","Central","Bangalore","South")</f>
        <v>Central</v>
      </c>
      <c r="O3977" s="12">
        <v>111691.54</v>
      </c>
      <c r="P3977" s="4">
        <f>Table1[[#This Row],[Delivery_Date]]-Table1[[#This Row],[Order_Date]]</f>
        <v>13</v>
      </c>
      <c r="Q3977" s="4" t="str">
        <f>IF(Table1[[#This Row],[Delivery delay days]]&gt;5,"delay","on time")</f>
        <v>delay</v>
      </c>
      <c r="R3977" s="10">
        <f>DATEVALUE(Table1[[#This Row],[Delivery_Date]])</f>
        <v>44968</v>
      </c>
      <c r="S3977" s="10">
        <f>DATEVALUE(Table1[[#This Row],[Order_Date]])</f>
        <v>44955</v>
      </c>
      <c r="T3977" s="4" t="str" cm="1">
        <f t="array" ref="T3977">_xlfn.IFS(Table1[[#This Row],[Inventory_Level]]&lt;=200,"low",Table1[[#This Row],[Inventory_Level]]&gt;=700,"high",Table1[[#This Row],[Inventory_Level]]&gt;200,"medium")</f>
        <v>high</v>
      </c>
    </row>
    <row r="3978" spans="1:20" x14ac:dyDescent="0.35">
      <c r="A3978" s="4">
        <v>3977</v>
      </c>
      <c r="B3978" s="4" t="s">
        <v>44</v>
      </c>
      <c r="C3978" s="4" t="s">
        <v>24</v>
      </c>
      <c r="D3978" s="4" t="s">
        <v>45</v>
      </c>
      <c r="E3978" s="4" t="s">
        <v>18</v>
      </c>
      <c r="F3978" s="10" t="s">
        <v>178</v>
      </c>
      <c r="G3978" s="11" t="s">
        <v>248</v>
      </c>
      <c r="H3978" s="4">
        <v>52</v>
      </c>
      <c r="I3978" s="12">
        <v>42696.52</v>
      </c>
      <c r="J3978" s="12">
        <v>2220219.04</v>
      </c>
      <c r="K3978" s="12">
        <v>1656.99</v>
      </c>
      <c r="L3978" s="4">
        <v>247</v>
      </c>
      <c r="M3978" s="4" t="s">
        <v>21</v>
      </c>
      <c r="N3978" s="4" t="str" cm="1">
        <f t="array" ref="N3978">_xlfn.SWITCH(E3978,"Delhi","North","Chennai","South","Hyderabad","South","Mumbai","Central","Bangalore","South")</f>
        <v>North</v>
      </c>
      <c r="O3978" s="12">
        <v>382347.78</v>
      </c>
      <c r="P3978" s="4">
        <f>Table1[[#This Row],[Delivery_Date]]-Table1[[#This Row],[Order_Date]]</f>
        <v>6</v>
      </c>
      <c r="Q3978" s="4" t="str">
        <f>IF(Table1[[#This Row],[Delivery delay days]]&gt;5,"delay","on time")</f>
        <v>delay</v>
      </c>
      <c r="R3978" s="10">
        <f>DATEVALUE(Table1[[#This Row],[Delivery_Date]])</f>
        <v>45029</v>
      </c>
      <c r="S3978" s="10">
        <f>DATEVALUE(Table1[[#This Row],[Order_Date]])</f>
        <v>45023</v>
      </c>
      <c r="T3978" s="4" t="str" cm="1">
        <f t="array" ref="T3978">_xlfn.IFS(Table1[[#This Row],[Inventory_Level]]&lt;=200,"low",Table1[[#This Row],[Inventory_Level]]&gt;=700,"high",Table1[[#This Row],[Inventory_Level]]&gt;200,"medium")</f>
        <v>medium</v>
      </c>
    </row>
    <row r="3979" spans="1:20" x14ac:dyDescent="0.35">
      <c r="A3979" s="4">
        <v>3978</v>
      </c>
      <c r="B3979" s="4" t="s">
        <v>15</v>
      </c>
      <c r="C3979" s="4" t="s">
        <v>16</v>
      </c>
      <c r="D3979" s="4" t="s">
        <v>25</v>
      </c>
      <c r="E3979" s="4" t="s">
        <v>60</v>
      </c>
      <c r="F3979" s="10" t="s">
        <v>294</v>
      </c>
      <c r="G3979" s="11" t="s">
        <v>306</v>
      </c>
      <c r="H3979" s="4">
        <v>87</v>
      </c>
      <c r="I3979" s="12">
        <v>4479.3900000000003</v>
      </c>
      <c r="J3979" s="12">
        <v>389706.93</v>
      </c>
      <c r="K3979" s="12">
        <v>4009.03</v>
      </c>
      <c r="L3979" s="4">
        <v>587</v>
      </c>
      <c r="M3979" s="4" t="s">
        <v>42</v>
      </c>
      <c r="N3979" s="4" t="str" cm="1">
        <f t="array" ref="N3979">_xlfn.SWITCH(E3979,"Delhi","North","Chennai","South","Hyderabad","South","Mumbai","Central","Bangalore","South")</f>
        <v>South</v>
      </c>
      <c r="O3979" s="12">
        <v>94532.1</v>
      </c>
      <c r="P3979" s="4">
        <f>Table1[[#This Row],[Delivery_Date]]-Table1[[#This Row],[Order_Date]]</f>
        <v>2</v>
      </c>
      <c r="Q3979" s="4" t="str">
        <f>IF(Table1[[#This Row],[Delivery delay days]]&gt;5,"delay","on time")</f>
        <v>on time</v>
      </c>
      <c r="R3979" s="10">
        <f>DATEVALUE(Table1[[#This Row],[Delivery_Date]])</f>
        <v>45282</v>
      </c>
      <c r="S3979" s="10">
        <f>DATEVALUE(Table1[[#This Row],[Order_Date]])</f>
        <v>45280</v>
      </c>
      <c r="T3979" s="4" t="str" cm="1">
        <f t="array" ref="T3979">_xlfn.IFS(Table1[[#This Row],[Inventory_Level]]&lt;=200,"low",Table1[[#This Row],[Inventory_Level]]&gt;=700,"high",Table1[[#This Row],[Inventory_Level]]&gt;200,"medium")</f>
        <v>medium</v>
      </c>
    </row>
    <row r="3980" spans="1:20" x14ac:dyDescent="0.35">
      <c r="A3980" s="4">
        <v>3979</v>
      </c>
      <c r="B3980" s="4" t="s">
        <v>44</v>
      </c>
      <c r="C3980" s="4" t="s">
        <v>38</v>
      </c>
      <c r="D3980" s="4" t="s">
        <v>39</v>
      </c>
      <c r="E3980" s="4" t="s">
        <v>60</v>
      </c>
      <c r="F3980" s="10" t="s">
        <v>332</v>
      </c>
      <c r="G3980" s="11" t="s">
        <v>409</v>
      </c>
      <c r="H3980" s="4">
        <v>58</v>
      </c>
      <c r="I3980" s="12">
        <v>47597.81</v>
      </c>
      <c r="J3980" s="12">
        <v>2760672.98</v>
      </c>
      <c r="K3980" s="12">
        <v>2774.73</v>
      </c>
      <c r="L3980" s="4">
        <v>309</v>
      </c>
      <c r="M3980" s="4" t="s">
        <v>29</v>
      </c>
      <c r="N3980" s="4" t="str" cm="1">
        <f t="array" ref="N3980">_xlfn.SWITCH(E3980,"Delhi","North","Chennai","South","Hyderabad","South","Mumbai","Central","Bangalore","South")</f>
        <v>South</v>
      </c>
      <c r="O3980" s="12">
        <v>340113.03</v>
      </c>
      <c r="P3980" s="4">
        <f>Table1[[#This Row],[Delivery_Date]]-Table1[[#This Row],[Order_Date]]</f>
        <v>10</v>
      </c>
      <c r="Q3980" s="4" t="str">
        <f>IF(Table1[[#This Row],[Delivery delay days]]&gt;5,"delay","on time")</f>
        <v>delay</v>
      </c>
      <c r="R3980" s="10">
        <f>DATEVALUE(Table1[[#This Row],[Delivery_Date]])</f>
        <v>44949</v>
      </c>
      <c r="S3980" s="10">
        <f>DATEVALUE(Table1[[#This Row],[Order_Date]])</f>
        <v>44939</v>
      </c>
      <c r="T3980" s="4" t="str" cm="1">
        <f t="array" ref="T3980">_xlfn.IFS(Table1[[#This Row],[Inventory_Level]]&lt;=200,"low",Table1[[#This Row],[Inventory_Level]]&gt;=700,"high",Table1[[#This Row],[Inventory_Level]]&gt;200,"medium")</f>
        <v>medium</v>
      </c>
    </row>
    <row r="3981" spans="1:20" x14ac:dyDescent="0.35">
      <c r="A3981" s="4">
        <v>3980</v>
      </c>
      <c r="B3981" s="4" t="s">
        <v>44</v>
      </c>
      <c r="C3981" s="4" t="s">
        <v>24</v>
      </c>
      <c r="D3981" s="4" t="s">
        <v>32</v>
      </c>
      <c r="E3981" s="4" t="s">
        <v>60</v>
      </c>
      <c r="F3981" s="10" t="s">
        <v>61</v>
      </c>
      <c r="G3981" s="11" t="s">
        <v>349</v>
      </c>
      <c r="H3981" s="4">
        <v>78</v>
      </c>
      <c r="I3981" s="12">
        <v>22071.34</v>
      </c>
      <c r="J3981" s="12">
        <v>1721564.52</v>
      </c>
      <c r="K3981" s="12">
        <v>1458.56</v>
      </c>
      <c r="L3981" s="4">
        <v>449</v>
      </c>
      <c r="M3981" s="4" t="s">
        <v>29</v>
      </c>
      <c r="N3981" s="4" t="str" cm="1">
        <f t="array" ref="N3981">_xlfn.SWITCH(E3981,"Delhi","North","Chennai","South","Hyderabad","South","Mumbai","Central","Bangalore","South")</f>
        <v>South</v>
      </c>
      <c r="O3981" s="12">
        <v>300572.17</v>
      </c>
      <c r="P3981" s="4">
        <f>Table1[[#This Row],[Delivery_Date]]-Table1[[#This Row],[Order_Date]]</f>
        <v>12</v>
      </c>
      <c r="Q3981" s="4" t="str">
        <f>IF(Table1[[#This Row],[Delivery delay days]]&gt;5,"delay","on time")</f>
        <v>delay</v>
      </c>
      <c r="R3981" s="10">
        <f>DATEVALUE(Table1[[#This Row],[Delivery_Date]])</f>
        <v>45046</v>
      </c>
      <c r="S3981" s="10">
        <f>DATEVALUE(Table1[[#This Row],[Order_Date]])</f>
        <v>45034</v>
      </c>
      <c r="T3981" s="4" t="str" cm="1">
        <f t="array" ref="T3981">_xlfn.IFS(Table1[[#This Row],[Inventory_Level]]&lt;=200,"low",Table1[[#This Row],[Inventory_Level]]&gt;=700,"high",Table1[[#This Row],[Inventory_Level]]&gt;200,"medium")</f>
        <v>medium</v>
      </c>
    </row>
    <row r="3982" spans="1:20" x14ac:dyDescent="0.35">
      <c r="A3982" s="4">
        <v>3981</v>
      </c>
      <c r="B3982" s="4" t="s">
        <v>59</v>
      </c>
      <c r="C3982" s="4" t="s">
        <v>38</v>
      </c>
      <c r="D3982" s="4" t="s">
        <v>45</v>
      </c>
      <c r="E3982" s="4" t="s">
        <v>46</v>
      </c>
      <c r="F3982" s="10" t="s">
        <v>316</v>
      </c>
      <c r="G3982" s="11" t="s">
        <v>127</v>
      </c>
      <c r="H3982" s="4">
        <v>33</v>
      </c>
      <c r="I3982" s="12">
        <v>12312.29</v>
      </c>
      <c r="J3982" s="12">
        <v>406305.57</v>
      </c>
      <c r="K3982" s="12">
        <v>2065.71</v>
      </c>
      <c r="L3982" s="4">
        <v>468</v>
      </c>
      <c r="M3982" s="4" t="s">
        <v>35</v>
      </c>
      <c r="N3982" s="4" t="str" cm="1">
        <f t="array" ref="N3982">_xlfn.SWITCH(E3982,"Delhi","North","Chennai","South","Hyderabad","South","Mumbai","Central","Bangalore","South")</f>
        <v>South</v>
      </c>
      <c r="O3982" s="12">
        <v>20974.38</v>
      </c>
      <c r="P3982" s="4">
        <f>Table1[[#This Row],[Delivery_Date]]-Table1[[#This Row],[Order_Date]]</f>
        <v>1</v>
      </c>
      <c r="Q3982" s="4" t="str">
        <f>IF(Table1[[#This Row],[Delivery delay days]]&gt;5,"delay","on time")</f>
        <v>on time</v>
      </c>
      <c r="R3982" s="10">
        <f>DATEVALUE(Table1[[#This Row],[Delivery_Date]])</f>
        <v>44966</v>
      </c>
      <c r="S3982" s="10">
        <f>DATEVALUE(Table1[[#This Row],[Order_Date]])</f>
        <v>44965</v>
      </c>
      <c r="T3982" s="4" t="str" cm="1">
        <f t="array" ref="T3982">_xlfn.IFS(Table1[[#This Row],[Inventory_Level]]&lt;=200,"low",Table1[[#This Row],[Inventory_Level]]&gt;=700,"high",Table1[[#This Row],[Inventory_Level]]&gt;200,"medium")</f>
        <v>medium</v>
      </c>
    </row>
    <row r="3983" spans="1:20" x14ac:dyDescent="0.35">
      <c r="A3983" s="4">
        <v>3982</v>
      </c>
      <c r="B3983" s="4" t="s">
        <v>65</v>
      </c>
      <c r="C3983" s="4" t="s">
        <v>38</v>
      </c>
      <c r="D3983" s="4" t="s">
        <v>25</v>
      </c>
      <c r="E3983" s="4" t="s">
        <v>26</v>
      </c>
      <c r="F3983" s="10" t="s">
        <v>151</v>
      </c>
      <c r="G3983" s="11" t="s">
        <v>347</v>
      </c>
      <c r="H3983" s="4">
        <v>53</v>
      </c>
      <c r="I3983" s="12">
        <v>10287.61</v>
      </c>
      <c r="J3983" s="12">
        <v>545243.32999999996</v>
      </c>
      <c r="K3983" s="12">
        <v>907.56</v>
      </c>
      <c r="L3983" s="4">
        <v>519</v>
      </c>
      <c r="M3983" s="4" t="s">
        <v>29</v>
      </c>
      <c r="N3983" s="4" t="str" cm="1">
        <f t="array" ref="N3983">_xlfn.SWITCH(E3983,"Delhi","North","Chennai","South","Hyderabad","South","Mumbai","Central","Bangalore","South")</f>
        <v>South</v>
      </c>
      <c r="O3983" s="12">
        <v>96378.34</v>
      </c>
      <c r="P3983" s="4">
        <f>Table1[[#This Row],[Delivery_Date]]-Table1[[#This Row],[Order_Date]]</f>
        <v>3</v>
      </c>
      <c r="Q3983" s="4" t="str">
        <f>IF(Table1[[#This Row],[Delivery delay days]]&gt;5,"delay","on time")</f>
        <v>on time</v>
      </c>
      <c r="R3983" s="10">
        <f>DATEVALUE(Table1[[#This Row],[Delivery_Date]])</f>
        <v>45161</v>
      </c>
      <c r="S3983" s="10">
        <f>DATEVALUE(Table1[[#This Row],[Order_Date]])</f>
        <v>45158</v>
      </c>
      <c r="T3983" s="4" t="str" cm="1">
        <f t="array" ref="T3983">_xlfn.IFS(Table1[[#This Row],[Inventory_Level]]&lt;=200,"low",Table1[[#This Row],[Inventory_Level]]&gt;=700,"high",Table1[[#This Row],[Inventory_Level]]&gt;200,"medium")</f>
        <v>medium</v>
      </c>
    </row>
    <row r="3984" spans="1:20" x14ac:dyDescent="0.35">
      <c r="A3984" s="4">
        <v>3983</v>
      </c>
      <c r="B3984" s="4" t="s">
        <v>23</v>
      </c>
      <c r="C3984" s="4" t="s">
        <v>38</v>
      </c>
      <c r="D3984" s="4" t="s">
        <v>25</v>
      </c>
      <c r="E3984" s="4" t="s">
        <v>46</v>
      </c>
      <c r="F3984" s="10" t="s">
        <v>381</v>
      </c>
      <c r="G3984" s="11" t="s">
        <v>84</v>
      </c>
      <c r="H3984" s="4">
        <v>43</v>
      </c>
      <c r="I3984" s="12">
        <v>40221.519999999997</v>
      </c>
      <c r="J3984" s="12">
        <v>1729525.36</v>
      </c>
      <c r="K3984" s="12">
        <v>432.97</v>
      </c>
      <c r="L3984" s="4">
        <v>903</v>
      </c>
      <c r="M3984" s="4" t="s">
        <v>35</v>
      </c>
      <c r="N3984" s="4" t="str" cm="1">
        <f t="array" ref="N3984">_xlfn.SWITCH(E3984,"Delhi","North","Chennai","South","Hyderabad","South","Mumbai","Central","Bangalore","South")</f>
        <v>South</v>
      </c>
      <c r="O3984" s="12">
        <v>157485.85</v>
      </c>
      <c r="P3984" s="4">
        <f>Table1[[#This Row],[Delivery_Date]]-Table1[[#This Row],[Order_Date]]</f>
        <v>2</v>
      </c>
      <c r="Q3984" s="4" t="str">
        <f>IF(Table1[[#This Row],[Delivery delay days]]&gt;5,"delay","on time")</f>
        <v>on time</v>
      </c>
      <c r="R3984" s="10">
        <f>DATEVALUE(Table1[[#This Row],[Delivery_Date]])</f>
        <v>45185</v>
      </c>
      <c r="S3984" s="10">
        <f>DATEVALUE(Table1[[#This Row],[Order_Date]])</f>
        <v>45183</v>
      </c>
      <c r="T3984" s="4" t="str" cm="1">
        <f t="array" ref="T3984">_xlfn.IFS(Table1[[#This Row],[Inventory_Level]]&lt;=200,"low",Table1[[#This Row],[Inventory_Level]]&gt;=700,"high",Table1[[#This Row],[Inventory_Level]]&gt;200,"medium")</f>
        <v>high</v>
      </c>
    </row>
    <row r="3985" spans="1:20" x14ac:dyDescent="0.35">
      <c r="A3985" s="4">
        <v>3984</v>
      </c>
      <c r="B3985" s="4" t="s">
        <v>23</v>
      </c>
      <c r="C3985" s="4" t="s">
        <v>38</v>
      </c>
      <c r="D3985" s="4" t="s">
        <v>32</v>
      </c>
      <c r="E3985" s="4" t="s">
        <v>18</v>
      </c>
      <c r="F3985" s="10" t="s">
        <v>253</v>
      </c>
      <c r="G3985" s="11" t="s">
        <v>201</v>
      </c>
      <c r="H3985" s="4">
        <v>93</v>
      </c>
      <c r="I3985" s="12">
        <v>30092.12</v>
      </c>
      <c r="J3985" s="12">
        <v>2798567.16</v>
      </c>
      <c r="K3985" s="12">
        <v>1784.39</v>
      </c>
      <c r="L3985" s="4">
        <v>716</v>
      </c>
      <c r="M3985" s="4" t="s">
        <v>21</v>
      </c>
      <c r="N3985" s="4" t="str" cm="1">
        <f t="array" ref="N3985">_xlfn.SWITCH(E3985,"Delhi","North","Chennai","South","Hyderabad","South","Mumbai","Central","Bangalore","South")</f>
        <v>North</v>
      </c>
      <c r="O3985" s="12">
        <v>228724.8</v>
      </c>
      <c r="P3985" s="4">
        <f>Table1[[#This Row],[Delivery_Date]]-Table1[[#This Row],[Order_Date]]</f>
        <v>10</v>
      </c>
      <c r="Q3985" s="4" t="str">
        <f>IF(Table1[[#This Row],[Delivery delay days]]&gt;5,"delay","on time")</f>
        <v>delay</v>
      </c>
      <c r="R3985" s="10">
        <f>DATEVALUE(Table1[[#This Row],[Delivery_Date]])</f>
        <v>45104</v>
      </c>
      <c r="S3985" s="10">
        <f>DATEVALUE(Table1[[#This Row],[Order_Date]])</f>
        <v>45094</v>
      </c>
      <c r="T3985" s="4" t="str" cm="1">
        <f t="array" ref="T3985">_xlfn.IFS(Table1[[#This Row],[Inventory_Level]]&lt;=200,"low",Table1[[#This Row],[Inventory_Level]]&gt;=700,"high",Table1[[#This Row],[Inventory_Level]]&gt;200,"medium")</f>
        <v>high</v>
      </c>
    </row>
    <row r="3986" spans="1:20" x14ac:dyDescent="0.35">
      <c r="A3986" s="4">
        <v>3985</v>
      </c>
      <c r="B3986" s="4" t="s">
        <v>37</v>
      </c>
      <c r="C3986" s="4" t="s">
        <v>24</v>
      </c>
      <c r="D3986" s="4" t="s">
        <v>32</v>
      </c>
      <c r="E3986" s="4" t="s">
        <v>52</v>
      </c>
      <c r="F3986" s="10" t="s">
        <v>139</v>
      </c>
      <c r="G3986" s="11" t="s">
        <v>154</v>
      </c>
      <c r="H3986" s="4">
        <v>4</v>
      </c>
      <c r="I3986" s="12">
        <v>7996.04</v>
      </c>
      <c r="J3986" s="12">
        <v>31984.16</v>
      </c>
      <c r="K3986" s="12">
        <v>1016.22</v>
      </c>
      <c r="L3986" s="4">
        <v>769</v>
      </c>
      <c r="M3986" s="4" t="s">
        <v>42</v>
      </c>
      <c r="N3986" s="4" t="str" cm="1">
        <f t="array" ref="N3986">_xlfn.SWITCH(E3986,"Delhi","North","Chennai","South","Hyderabad","South","Mumbai","Central","Bangalore","South")</f>
        <v>Central</v>
      </c>
      <c r="O3986" s="12">
        <v>4367.3900000000003</v>
      </c>
      <c r="P3986" s="4">
        <f>Table1[[#This Row],[Delivery_Date]]-Table1[[#This Row],[Order_Date]]</f>
        <v>4</v>
      </c>
      <c r="Q3986" s="4" t="str">
        <f>IF(Table1[[#This Row],[Delivery delay days]]&gt;5,"delay","on time")</f>
        <v>on time</v>
      </c>
      <c r="R3986" s="10">
        <f>DATEVALUE(Table1[[#This Row],[Delivery_Date]])</f>
        <v>44955</v>
      </c>
      <c r="S3986" s="10">
        <f>DATEVALUE(Table1[[#This Row],[Order_Date]])</f>
        <v>44951</v>
      </c>
      <c r="T3986" s="4" t="str" cm="1">
        <f t="array" ref="T3986">_xlfn.IFS(Table1[[#This Row],[Inventory_Level]]&lt;=200,"low",Table1[[#This Row],[Inventory_Level]]&gt;=700,"high",Table1[[#This Row],[Inventory_Level]]&gt;200,"medium")</f>
        <v>high</v>
      </c>
    </row>
    <row r="3987" spans="1:20" x14ac:dyDescent="0.35">
      <c r="A3987" s="4">
        <v>3986</v>
      </c>
      <c r="B3987" s="4" t="s">
        <v>15</v>
      </c>
      <c r="C3987" s="4" t="s">
        <v>16</v>
      </c>
      <c r="D3987" s="4" t="s">
        <v>17</v>
      </c>
      <c r="E3987" s="4" t="s">
        <v>46</v>
      </c>
      <c r="F3987" s="10" t="s">
        <v>364</v>
      </c>
      <c r="G3987" s="11" t="s">
        <v>108</v>
      </c>
      <c r="H3987" s="4">
        <v>85</v>
      </c>
      <c r="I3987" s="12">
        <v>40761.949999999997</v>
      </c>
      <c r="J3987" s="12">
        <v>3464765.75</v>
      </c>
      <c r="K3987" s="12">
        <v>2126.42</v>
      </c>
      <c r="L3987" s="4">
        <v>774</v>
      </c>
      <c r="M3987" s="4" t="s">
        <v>42</v>
      </c>
      <c r="N3987" s="4" t="str" cm="1">
        <f t="array" ref="N3987">_xlfn.SWITCH(E3987,"Delhi","North","Chennai","South","Hyderabad","South","Mumbai","Central","Bangalore","South")</f>
        <v>South</v>
      </c>
      <c r="O3987" s="12">
        <v>607603.59</v>
      </c>
      <c r="P3987" s="4">
        <f>Table1[[#This Row],[Delivery_Date]]-Table1[[#This Row],[Order_Date]]</f>
        <v>10</v>
      </c>
      <c r="Q3987" s="4" t="str">
        <f>IF(Table1[[#This Row],[Delivery delay days]]&gt;5,"delay","on time")</f>
        <v>delay</v>
      </c>
      <c r="R3987" s="10">
        <f>DATEVALUE(Table1[[#This Row],[Delivery_Date]])</f>
        <v>45059</v>
      </c>
      <c r="S3987" s="10">
        <f>DATEVALUE(Table1[[#This Row],[Order_Date]])</f>
        <v>45049</v>
      </c>
      <c r="T3987" s="4" t="str" cm="1">
        <f t="array" ref="T3987">_xlfn.IFS(Table1[[#This Row],[Inventory_Level]]&lt;=200,"low",Table1[[#This Row],[Inventory_Level]]&gt;=700,"high",Table1[[#This Row],[Inventory_Level]]&gt;200,"medium")</f>
        <v>high</v>
      </c>
    </row>
    <row r="3988" spans="1:20" x14ac:dyDescent="0.35">
      <c r="A3988" s="4">
        <v>3987</v>
      </c>
      <c r="B3988" s="4" t="s">
        <v>37</v>
      </c>
      <c r="C3988" s="4" t="s">
        <v>38</v>
      </c>
      <c r="D3988" s="4" t="s">
        <v>39</v>
      </c>
      <c r="E3988" s="4" t="s">
        <v>18</v>
      </c>
      <c r="F3988" s="10" t="s">
        <v>146</v>
      </c>
      <c r="G3988" s="11" t="s">
        <v>299</v>
      </c>
      <c r="H3988" s="4">
        <v>2</v>
      </c>
      <c r="I3988" s="12">
        <v>29772.97</v>
      </c>
      <c r="J3988" s="12">
        <v>59545.94</v>
      </c>
      <c r="K3988" s="12">
        <v>453.95</v>
      </c>
      <c r="L3988" s="4">
        <v>673</v>
      </c>
      <c r="M3988" s="4" t="s">
        <v>21</v>
      </c>
      <c r="N3988" s="4" t="str" cm="1">
        <f t="array" ref="N3988">_xlfn.SWITCH(E3988,"Delhi","North","Chennai","South","Hyderabad","South","Mumbai","Central","Bangalore","South")</f>
        <v>North</v>
      </c>
      <c r="O3988" s="12">
        <v>10557.1</v>
      </c>
      <c r="P3988" s="4">
        <f>Table1[[#This Row],[Delivery_Date]]-Table1[[#This Row],[Order_Date]]</f>
        <v>10</v>
      </c>
      <c r="Q3988" s="4" t="str">
        <f>IF(Table1[[#This Row],[Delivery delay days]]&gt;5,"delay","on time")</f>
        <v>delay</v>
      </c>
      <c r="R3988" s="10">
        <f>DATEVALUE(Table1[[#This Row],[Delivery_Date]])</f>
        <v>45210</v>
      </c>
      <c r="S3988" s="10">
        <f>DATEVALUE(Table1[[#This Row],[Order_Date]])</f>
        <v>45200</v>
      </c>
      <c r="T3988" s="4" t="str" cm="1">
        <f t="array" ref="T3988">_xlfn.IFS(Table1[[#This Row],[Inventory_Level]]&lt;=200,"low",Table1[[#This Row],[Inventory_Level]]&gt;=700,"high",Table1[[#This Row],[Inventory_Level]]&gt;200,"medium")</f>
        <v>medium</v>
      </c>
    </row>
    <row r="3989" spans="1:20" x14ac:dyDescent="0.35">
      <c r="A3989" s="4">
        <v>3988</v>
      </c>
      <c r="B3989" s="4" t="s">
        <v>65</v>
      </c>
      <c r="C3989" s="4" t="s">
        <v>38</v>
      </c>
      <c r="D3989" s="4" t="s">
        <v>17</v>
      </c>
      <c r="E3989" s="4" t="s">
        <v>52</v>
      </c>
      <c r="F3989" s="10" t="s">
        <v>122</v>
      </c>
      <c r="G3989" s="11" t="s">
        <v>227</v>
      </c>
      <c r="H3989" s="4">
        <v>2</v>
      </c>
      <c r="I3989" s="12">
        <v>38986.160000000003</v>
      </c>
      <c r="J3989" s="12">
        <v>77972.320000000007</v>
      </c>
      <c r="K3989" s="12">
        <v>4802.6000000000004</v>
      </c>
      <c r="L3989" s="4">
        <v>227</v>
      </c>
      <c r="M3989" s="4" t="s">
        <v>21</v>
      </c>
      <c r="N3989" s="4" t="str" cm="1">
        <f t="array" ref="N3989">_xlfn.SWITCH(E3989,"Delhi","North","Chennai","South","Hyderabad","South","Mumbai","Central","Bangalore","South")</f>
        <v>Central</v>
      </c>
      <c r="O3989" s="12">
        <v>14500.53</v>
      </c>
      <c r="P3989" s="4">
        <f>Table1[[#This Row],[Delivery_Date]]-Table1[[#This Row],[Order_Date]]</f>
        <v>6</v>
      </c>
      <c r="Q3989" s="4" t="str">
        <f>IF(Table1[[#This Row],[Delivery delay days]]&gt;5,"delay","on time")</f>
        <v>delay</v>
      </c>
      <c r="R3989" s="10">
        <f>DATEVALUE(Table1[[#This Row],[Delivery_Date]])</f>
        <v>45234</v>
      </c>
      <c r="S3989" s="10">
        <f>DATEVALUE(Table1[[#This Row],[Order_Date]])</f>
        <v>45228</v>
      </c>
      <c r="T3989" s="4" t="str" cm="1">
        <f t="array" ref="T3989">_xlfn.IFS(Table1[[#This Row],[Inventory_Level]]&lt;=200,"low",Table1[[#This Row],[Inventory_Level]]&gt;=700,"high",Table1[[#This Row],[Inventory_Level]]&gt;200,"medium")</f>
        <v>medium</v>
      </c>
    </row>
    <row r="3990" spans="1:20" x14ac:dyDescent="0.35">
      <c r="A3990" s="4">
        <v>3989</v>
      </c>
      <c r="B3990" s="4" t="s">
        <v>59</v>
      </c>
      <c r="C3990" s="4" t="s">
        <v>16</v>
      </c>
      <c r="D3990" s="4" t="s">
        <v>25</v>
      </c>
      <c r="E3990" s="4" t="s">
        <v>46</v>
      </c>
      <c r="F3990" s="10" t="s">
        <v>33</v>
      </c>
      <c r="G3990" s="11" t="s">
        <v>173</v>
      </c>
      <c r="H3990" s="4">
        <v>31</v>
      </c>
      <c r="I3990" s="12">
        <v>27425.49</v>
      </c>
      <c r="J3990" s="12">
        <v>850190.19</v>
      </c>
      <c r="K3990" s="12">
        <v>3195.02</v>
      </c>
      <c r="L3990" s="4">
        <v>543</v>
      </c>
      <c r="M3990" s="4" t="s">
        <v>42</v>
      </c>
      <c r="N3990" s="4" t="str" cm="1">
        <f t="array" ref="N3990">_xlfn.SWITCH(E3990,"Delhi","North","Chennai","South","Hyderabad","South","Mumbai","Central","Bangalore","South")</f>
        <v>South</v>
      </c>
      <c r="O3990" s="12">
        <v>171219.44</v>
      </c>
      <c r="P3990" s="4">
        <f>Table1[[#This Row],[Delivery_Date]]-Table1[[#This Row],[Order_Date]]</f>
        <v>7</v>
      </c>
      <c r="Q3990" s="4" t="str">
        <f>IF(Table1[[#This Row],[Delivery delay days]]&gt;5,"delay","on time")</f>
        <v>delay</v>
      </c>
      <c r="R3990" s="10">
        <f>DATEVALUE(Table1[[#This Row],[Delivery_Date]])</f>
        <v>45060</v>
      </c>
      <c r="S3990" s="10">
        <f>DATEVALUE(Table1[[#This Row],[Order_Date]])</f>
        <v>45053</v>
      </c>
      <c r="T3990" s="4" t="str" cm="1">
        <f t="array" ref="T3990">_xlfn.IFS(Table1[[#This Row],[Inventory_Level]]&lt;=200,"low",Table1[[#This Row],[Inventory_Level]]&gt;=700,"high",Table1[[#This Row],[Inventory_Level]]&gt;200,"medium")</f>
        <v>medium</v>
      </c>
    </row>
    <row r="3991" spans="1:20" x14ac:dyDescent="0.35">
      <c r="A3991" s="4">
        <v>3990</v>
      </c>
      <c r="B3991" s="4" t="s">
        <v>37</v>
      </c>
      <c r="C3991" s="4" t="s">
        <v>24</v>
      </c>
      <c r="D3991" s="4" t="s">
        <v>39</v>
      </c>
      <c r="E3991" s="4" t="s">
        <v>46</v>
      </c>
      <c r="F3991" s="10" t="s">
        <v>79</v>
      </c>
      <c r="G3991" s="11" t="s">
        <v>275</v>
      </c>
      <c r="H3991" s="4">
        <v>24</v>
      </c>
      <c r="I3991" s="12">
        <v>12411.94</v>
      </c>
      <c r="J3991" s="12">
        <v>297886.56</v>
      </c>
      <c r="K3991" s="12">
        <v>1678.13</v>
      </c>
      <c r="L3991" s="4">
        <v>811</v>
      </c>
      <c r="M3991" s="4" t="s">
        <v>29</v>
      </c>
      <c r="N3991" s="4" t="str" cm="1">
        <f t="array" ref="N3991">_xlfn.SWITCH(E3991,"Delhi","North","Chennai","South","Hyderabad","South","Mumbai","Central","Bangalore","South")</f>
        <v>South</v>
      </c>
      <c r="O3991" s="12">
        <v>23367.51</v>
      </c>
      <c r="P3991" s="4">
        <f>Table1[[#This Row],[Delivery_Date]]-Table1[[#This Row],[Order_Date]]</f>
        <v>7</v>
      </c>
      <c r="Q3991" s="4" t="str">
        <f>IF(Table1[[#This Row],[Delivery delay days]]&gt;5,"delay","on time")</f>
        <v>delay</v>
      </c>
      <c r="R3991" s="10">
        <f>DATEVALUE(Table1[[#This Row],[Delivery_Date]])</f>
        <v>44999</v>
      </c>
      <c r="S3991" s="10">
        <f>DATEVALUE(Table1[[#This Row],[Order_Date]])</f>
        <v>44992</v>
      </c>
      <c r="T3991" s="4" t="str" cm="1">
        <f t="array" ref="T3991">_xlfn.IFS(Table1[[#This Row],[Inventory_Level]]&lt;=200,"low",Table1[[#This Row],[Inventory_Level]]&gt;=700,"high",Table1[[#This Row],[Inventory_Level]]&gt;200,"medium")</f>
        <v>high</v>
      </c>
    </row>
    <row r="3992" spans="1:20" x14ac:dyDescent="0.35">
      <c r="A3992" s="4">
        <v>3991</v>
      </c>
      <c r="B3992" s="4" t="s">
        <v>23</v>
      </c>
      <c r="C3992" s="4" t="s">
        <v>16</v>
      </c>
      <c r="D3992" s="4" t="s">
        <v>32</v>
      </c>
      <c r="E3992" s="4" t="s">
        <v>26</v>
      </c>
      <c r="F3992" s="10" t="s">
        <v>316</v>
      </c>
      <c r="G3992" s="11" t="s">
        <v>157</v>
      </c>
      <c r="H3992" s="4">
        <v>73</v>
      </c>
      <c r="I3992" s="12">
        <v>16448.009999999998</v>
      </c>
      <c r="J3992" s="12">
        <v>1200704.73</v>
      </c>
      <c r="K3992" s="12">
        <v>2540.7399999999998</v>
      </c>
      <c r="L3992" s="4">
        <v>299</v>
      </c>
      <c r="M3992" s="4" t="s">
        <v>42</v>
      </c>
      <c r="N3992" s="4" t="str" cm="1">
        <f t="array" ref="N3992">_xlfn.SWITCH(E3992,"Delhi","North","Chennai","South","Hyderabad","South","Mumbai","Central","Bangalore","South")</f>
        <v>South</v>
      </c>
      <c r="O3992" s="12">
        <v>146569.06</v>
      </c>
      <c r="P3992" s="4">
        <f>Table1[[#This Row],[Delivery_Date]]-Table1[[#This Row],[Order_Date]]</f>
        <v>5</v>
      </c>
      <c r="Q3992" s="4" t="str">
        <f>IF(Table1[[#This Row],[Delivery delay days]]&gt;5,"delay","on time")</f>
        <v>on time</v>
      </c>
      <c r="R3992" s="10">
        <f>DATEVALUE(Table1[[#This Row],[Delivery_Date]])</f>
        <v>44970</v>
      </c>
      <c r="S3992" s="10">
        <f>DATEVALUE(Table1[[#This Row],[Order_Date]])</f>
        <v>44965</v>
      </c>
      <c r="T3992" s="4" t="str" cm="1">
        <f t="array" ref="T3992">_xlfn.IFS(Table1[[#This Row],[Inventory_Level]]&lt;=200,"low",Table1[[#This Row],[Inventory_Level]]&gt;=700,"high",Table1[[#This Row],[Inventory_Level]]&gt;200,"medium")</f>
        <v>medium</v>
      </c>
    </row>
    <row r="3993" spans="1:20" x14ac:dyDescent="0.35">
      <c r="A3993" s="4">
        <v>3992</v>
      </c>
      <c r="B3993" s="4" t="s">
        <v>65</v>
      </c>
      <c r="C3993" s="4" t="s">
        <v>16</v>
      </c>
      <c r="D3993" s="4" t="s">
        <v>45</v>
      </c>
      <c r="E3993" s="4" t="s">
        <v>52</v>
      </c>
      <c r="F3993" s="10" t="s">
        <v>351</v>
      </c>
      <c r="G3993" s="11" t="s">
        <v>151</v>
      </c>
      <c r="H3993" s="4">
        <v>82</v>
      </c>
      <c r="I3993" s="12">
        <v>29954.16</v>
      </c>
      <c r="J3993" s="12">
        <v>2456241.12</v>
      </c>
      <c r="K3993" s="12">
        <v>351.51</v>
      </c>
      <c r="L3993" s="4">
        <v>751</v>
      </c>
      <c r="M3993" s="4" t="s">
        <v>35</v>
      </c>
      <c r="N3993" s="4" t="str" cm="1">
        <f t="array" ref="N3993">_xlfn.SWITCH(E3993,"Delhi","North","Chennai","South","Hyderabad","South","Mumbai","Central","Bangalore","South")</f>
        <v>Central</v>
      </c>
      <c r="O3993" s="12">
        <v>472809.13</v>
      </c>
      <c r="P3993" s="4">
        <f>Table1[[#This Row],[Delivery_Date]]-Table1[[#This Row],[Order_Date]]</f>
        <v>3</v>
      </c>
      <c r="Q3993" s="4" t="str">
        <f>IF(Table1[[#This Row],[Delivery delay days]]&gt;5,"delay","on time")</f>
        <v>on time</v>
      </c>
      <c r="R3993" s="10">
        <f>DATEVALUE(Table1[[#This Row],[Delivery_Date]])</f>
        <v>45158</v>
      </c>
      <c r="S3993" s="10">
        <f>DATEVALUE(Table1[[#This Row],[Order_Date]])</f>
        <v>45155</v>
      </c>
      <c r="T3993" s="4" t="str" cm="1">
        <f t="array" ref="T3993">_xlfn.IFS(Table1[[#This Row],[Inventory_Level]]&lt;=200,"low",Table1[[#This Row],[Inventory_Level]]&gt;=700,"high",Table1[[#This Row],[Inventory_Level]]&gt;200,"medium")</f>
        <v>high</v>
      </c>
    </row>
    <row r="3994" spans="1:20" x14ac:dyDescent="0.35">
      <c r="A3994" s="4">
        <v>3993</v>
      </c>
      <c r="B3994" s="4" t="s">
        <v>31</v>
      </c>
      <c r="C3994" s="4" t="s">
        <v>24</v>
      </c>
      <c r="D3994" s="4" t="s">
        <v>17</v>
      </c>
      <c r="E3994" s="4" t="s">
        <v>26</v>
      </c>
      <c r="F3994" s="10" t="s">
        <v>369</v>
      </c>
      <c r="G3994" s="11" t="s">
        <v>191</v>
      </c>
      <c r="H3994" s="4">
        <v>96</v>
      </c>
      <c r="I3994" s="12">
        <v>42191.17</v>
      </c>
      <c r="J3994" s="12">
        <v>4050352.32</v>
      </c>
      <c r="K3994" s="12">
        <v>1235.58</v>
      </c>
      <c r="L3994" s="4">
        <v>634</v>
      </c>
      <c r="M3994" s="4" t="s">
        <v>21</v>
      </c>
      <c r="N3994" s="4" t="str" cm="1">
        <f t="array" ref="N3994">_xlfn.SWITCH(E3994,"Delhi","North","Chennai","South","Hyderabad","South","Mumbai","Central","Bangalore","South")</f>
        <v>South</v>
      </c>
      <c r="O3994" s="12">
        <v>543647.12</v>
      </c>
      <c r="P3994" s="4">
        <f>Table1[[#This Row],[Delivery_Date]]-Table1[[#This Row],[Order_Date]]</f>
        <v>6</v>
      </c>
      <c r="Q3994" s="4" t="str">
        <f>IF(Table1[[#This Row],[Delivery delay days]]&gt;5,"delay","on time")</f>
        <v>delay</v>
      </c>
      <c r="R3994" s="10">
        <f>DATEVALUE(Table1[[#This Row],[Delivery_Date]])</f>
        <v>44987</v>
      </c>
      <c r="S3994" s="10">
        <f>DATEVALUE(Table1[[#This Row],[Order_Date]])</f>
        <v>44981</v>
      </c>
      <c r="T3994" s="4" t="str" cm="1">
        <f t="array" ref="T3994">_xlfn.IFS(Table1[[#This Row],[Inventory_Level]]&lt;=200,"low",Table1[[#This Row],[Inventory_Level]]&gt;=700,"high",Table1[[#This Row],[Inventory_Level]]&gt;200,"medium")</f>
        <v>medium</v>
      </c>
    </row>
    <row r="3995" spans="1:20" x14ac:dyDescent="0.35">
      <c r="A3995" s="4">
        <v>3994</v>
      </c>
      <c r="B3995" s="4" t="s">
        <v>65</v>
      </c>
      <c r="C3995" s="4" t="s">
        <v>16</v>
      </c>
      <c r="D3995" s="4" t="s">
        <v>32</v>
      </c>
      <c r="E3995" s="4" t="s">
        <v>26</v>
      </c>
      <c r="F3995" s="10" t="s">
        <v>365</v>
      </c>
      <c r="G3995" s="11" t="s">
        <v>84</v>
      </c>
      <c r="H3995" s="4">
        <v>88</v>
      </c>
      <c r="I3995" s="12">
        <v>18062.5</v>
      </c>
      <c r="J3995" s="12">
        <v>1589500</v>
      </c>
      <c r="K3995" s="12">
        <v>3290.5</v>
      </c>
      <c r="L3995" s="4">
        <v>664</v>
      </c>
      <c r="M3995" s="4" t="s">
        <v>29</v>
      </c>
      <c r="N3995" s="4" t="str" cm="1">
        <f t="array" ref="N3995">_xlfn.SWITCH(E3995,"Delhi","North","Chennai","South","Hyderabad","South","Mumbai","Central","Bangalore","South")</f>
        <v>South</v>
      </c>
      <c r="O3995" s="12">
        <v>304915.78999999998</v>
      </c>
      <c r="P3995" s="4">
        <f>Table1[[#This Row],[Delivery_Date]]-Table1[[#This Row],[Order_Date]]</f>
        <v>1</v>
      </c>
      <c r="Q3995" s="4" t="str">
        <f>IF(Table1[[#This Row],[Delivery delay days]]&gt;5,"delay","on time")</f>
        <v>on time</v>
      </c>
      <c r="R3995" s="10">
        <f>DATEVALUE(Table1[[#This Row],[Delivery_Date]])</f>
        <v>45185</v>
      </c>
      <c r="S3995" s="10">
        <f>DATEVALUE(Table1[[#This Row],[Order_Date]])</f>
        <v>45184</v>
      </c>
      <c r="T3995" s="4" t="str" cm="1">
        <f t="array" ref="T3995">_xlfn.IFS(Table1[[#This Row],[Inventory_Level]]&lt;=200,"low",Table1[[#This Row],[Inventory_Level]]&gt;=700,"high",Table1[[#This Row],[Inventory_Level]]&gt;200,"medium")</f>
        <v>medium</v>
      </c>
    </row>
    <row r="3996" spans="1:20" x14ac:dyDescent="0.35">
      <c r="A3996" s="4">
        <v>3995</v>
      </c>
      <c r="B3996" s="4" t="s">
        <v>37</v>
      </c>
      <c r="C3996" s="4" t="s">
        <v>24</v>
      </c>
      <c r="D3996" s="4" t="s">
        <v>45</v>
      </c>
      <c r="E3996" s="4" t="s">
        <v>18</v>
      </c>
      <c r="F3996" s="10" t="s">
        <v>175</v>
      </c>
      <c r="G3996" s="11" t="s">
        <v>189</v>
      </c>
      <c r="H3996" s="4">
        <v>79</v>
      </c>
      <c r="I3996" s="12">
        <v>18230.330000000002</v>
      </c>
      <c r="J3996" s="12">
        <v>1440196.07</v>
      </c>
      <c r="K3996" s="12">
        <v>4008.55</v>
      </c>
      <c r="L3996" s="4">
        <v>11</v>
      </c>
      <c r="M3996" s="4" t="s">
        <v>35</v>
      </c>
      <c r="N3996" s="4" t="str" cm="1">
        <f t="array" ref="N3996">_xlfn.SWITCH(E3996,"Delhi","North","Chennai","South","Hyderabad","South","Mumbai","Central","Bangalore","South")</f>
        <v>North</v>
      </c>
      <c r="O3996" s="12">
        <v>335449.38</v>
      </c>
      <c r="P3996" s="4">
        <f>Table1[[#This Row],[Delivery_Date]]-Table1[[#This Row],[Order_Date]]</f>
        <v>8</v>
      </c>
      <c r="Q3996" s="4" t="str">
        <f>IF(Table1[[#This Row],[Delivery delay days]]&gt;5,"delay","on time")</f>
        <v>delay</v>
      </c>
      <c r="R3996" s="10">
        <f>DATEVALUE(Table1[[#This Row],[Delivery_Date]])</f>
        <v>45113</v>
      </c>
      <c r="S3996" s="10">
        <f>DATEVALUE(Table1[[#This Row],[Order_Date]])</f>
        <v>45105</v>
      </c>
      <c r="T3996" s="4" t="str" cm="1">
        <f t="array" ref="T3996">_xlfn.IFS(Table1[[#This Row],[Inventory_Level]]&lt;=200,"low",Table1[[#This Row],[Inventory_Level]]&gt;=700,"high",Table1[[#This Row],[Inventory_Level]]&gt;200,"medium")</f>
        <v>low</v>
      </c>
    </row>
    <row r="3997" spans="1:20" x14ac:dyDescent="0.35">
      <c r="A3997" s="4">
        <v>3996</v>
      </c>
      <c r="B3997" s="4" t="s">
        <v>51</v>
      </c>
      <c r="C3997" s="4" t="s">
        <v>24</v>
      </c>
      <c r="D3997" s="4" t="s">
        <v>17</v>
      </c>
      <c r="E3997" s="4" t="s">
        <v>52</v>
      </c>
      <c r="F3997" s="10" t="s">
        <v>144</v>
      </c>
      <c r="G3997" s="11" t="s">
        <v>168</v>
      </c>
      <c r="H3997" s="4">
        <v>33</v>
      </c>
      <c r="I3997" s="12">
        <v>35318.559999999998</v>
      </c>
      <c r="J3997" s="12">
        <v>1165512.48</v>
      </c>
      <c r="K3997" s="12">
        <v>1662.64</v>
      </c>
      <c r="L3997" s="4">
        <v>308</v>
      </c>
      <c r="M3997" s="4" t="s">
        <v>29</v>
      </c>
      <c r="N3997" s="4" t="str" cm="1">
        <f t="array" ref="N3997">_xlfn.SWITCH(E3997,"Delhi","North","Chennai","South","Hyderabad","South","Mumbai","Central","Bangalore","South")</f>
        <v>Central</v>
      </c>
      <c r="O3997" s="12">
        <v>99165.92</v>
      </c>
      <c r="P3997" s="4">
        <f>Table1[[#This Row],[Delivery_Date]]-Table1[[#This Row],[Order_Date]]</f>
        <v>8</v>
      </c>
      <c r="Q3997" s="4" t="str">
        <f>IF(Table1[[#This Row],[Delivery delay days]]&gt;5,"delay","on time")</f>
        <v>delay</v>
      </c>
      <c r="R3997" s="10">
        <f>DATEVALUE(Table1[[#This Row],[Delivery_Date]])</f>
        <v>45077</v>
      </c>
      <c r="S3997" s="10">
        <f>DATEVALUE(Table1[[#This Row],[Order_Date]])</f>
        <v>45069</v>
      </c>
      <c r="T3997" s="4" t="str" cm="1">
        <f t="array" ref="T3997">_xlfn.IFS(Table1[[#This Row],[Inventory_Level]]&lt;=200,"low",Table1[[#This Row],[Inventory_Level]]&gt;=700,"high",Table1[[#This Row],[Inventory_Level]]&gt;200,"medium")</f>
        <v>medium</v>
      </c>
    </row>
    <row r="3998" spans="1:20" x14ac:dyDescent="0.35">
      <c r="A3998" s="4">
        <v>3997</v>
      </c>
      <c r="B3998" s="4" t="s">
        <v>44</v>
      </c>
      <c r="C3998" s="4" t="s">
        <v>16</v>
      </c>
      <c r="D3998" s="4" t="s">
        <v>17</v>
      </c>
      <c r="E3998" s="4" t="s">
        <v>60</v>
      </c>
      <c r="F3998" s="10" t="s">
        <v>415</v>
      </c>
      <c r="G3998" s="11" t="s">
        <v>191</v>
      </c>
      <c r="H3998" s="4">
        <v>35</v>
      </c>
      <c r="I3998" s="12">
        <v>33283.370000000003</v>
      </c>
      <c r="J3998" s="12">
        <v>1164917.95</v>
      </c>
      <c r="K3998" s="12">
        <v>2967.86</v>
      </c>
      <c r="L3998" s="4">
        <v>438</v>
      </c>
      <c r="M3998" s="4" t="s">
        <v>35</v>
      </c>
      <c r="N3998" s="4" t="str" cm="1">
        <f t="array" ref="N3998">_xlfn.SWITCH(E3998,"Delhi","North","Chennai","South","Hyderabad","South","Mumbai","Central","Bangalore","South")</f>
        <v>South</v>
      </c>
      <c r="O3998" s="12">
        <v>255692.55</v>
      </c>
      <c r="P3998" s="4">
        <f>Table1[[#This Row],[Delivery_Date]]-Table1[[#This Row],[Order_Date]]</f>
        <v>13</v>
      </c>
      <c r="Q3998" s="4" t="str">
        <f>IF(Table1[[#This Row],[Delivery delay days]]&gt;5,"delay","on time")</f>
        <v>delay</v>
      </c>
      <c r="R3998" s="10">
        <f>DATEVALUE(Table1[[#This Row],[Delivery_Date]])</f>
        <v>44987</v>
      </c>
      <c r="S3998" s="10">
        <f>DATEVALUE(Table1[[#This Row],[Order_Date]])</f>
        <v>44974</v>
      </c>
      <c r="T3998" s="4" t="str" cm="1">
        <f t="array" ref="T3998">_xlfn.IFS(Table1[[#This Row],[Inventory_Level]]&lt;=200,"low",Table1[[#This Row],[Inventory_Level]]&gt;=700,"high",Table1[[#This Row],[Inventory_Level]]&gt;200,"medium")</f>
        <v>medium</v>
      </c>
    </row>
    <row r="3999" spans="1:20" x14ac:dyDescent="0.35">
      <c r="A3999" s="4">
        <v>3998</v>
      </c>
      <c r="B3999" s="4" t="s">
        <v>51</v>
      </c>
      <c r="C3999" s="4" t="s">
        <v>38</v>
      </c>
      <c r="D3999" s="4" t="s">
        <v>39</v>
      </c>
      <c r="E3999" s="4" t="s">
        <v>18</v>
      </c>
      <c r="F3999" s="10" t="s">
        <v>27</v>
      </c>
      <c r="G3999" s="11" t="s">
        <v>384</v>
      </c>
      <c r="H3999" s="4">
        <v>48</v>
      </c>
      <c r="I3999" s="12">
        <v>2458.86</v>
      </c>
      <c r="J3999" s="12">
        <v>118025.28</v>
      </c>
      <c r="K3999" s="12">
        <v>382.78</v>
      </c>
      <c r="L3999" s="4">
        <v>568</v>
      </c>
      <c r="M3999" s="4" t="s">
        <v>29</v>
      </c>
      <c r="N3999" s="4" t="str" cm="1">
        <f t="array" ref="N3999">_xlfn.SWITCH(E3999,"Delhi","North","Chennai","South","Hyderabad","South","Mumbai","Central","Bangalore","South")</f>
        <v>North</v>
      </c>
      <c r="O3999" s="12">
        <v>8157.64</v>
      </c>
      <c r="P3999" s="4">
        <f>Table1[[#This Row],[Delivery_Date]]-Table1[[#This Row],[Order_Date]]</f>
        <v>11</v>
      </c>
      <c r="Q3999" s="4" t="str">
        <f>IF(Table1[[#This Row],[Delivery delay days]]&gt;5,"delay","on time")</f>
        <v>delay</v>
      </c>
      <c r="R3999" s="10">
        <f>DATEVALUE(Table1[[#This Row],[Delivery_Date]])</f>
        <v>45145</v>
      </c>
      <c r="S3999" s="10">
        <f>DATEVALUE(Table1[[#This Row],[Order_Date]])</f>
        <v>45134</v>
      </c>
      <c r="T3999" s="4" t="str" cm="1">
        <f t="array" ref="T3999">_xlfn.IFS(Table1[[#This Row],[Inventory_Level]]&lt;=200,"low",Table1[[#This Row],[Inventory_Level]]&gt;=700,"high",Table1[[#This Row],[Inventory_Level]]&gt;200,"medium")</f>
        <v>medium</v>
      </c>
    </row>
    <row r="4000" spans="1:20" x14ac:dyDescent="0.35">
      <c r="A4000" s="4">
        <v>3999</v>
      </c>
      <c r="B4000" s="4" t="s">
        <v>44</v>
      </c>
      <c r="C4000" s="4" t="s">
        <v>16</v>
      </c>
      <c r="D4000" s="4" t="s">
        <v>39</v>
      </c>
      <c r="E4000" s="4" t="s">
        <v>60</v>
      </c>
      <c r="F4000" s="10" t="s">
        <v>352</v>
      </c>
      <c r="G4000" s="11" t="s">
        <v>268</v>
      </c>
      <c r="H4000" s="4">
        <v>65</v>
      </c>
      <c r="I4000" s="12">
        <v>30246.15</v>
      </c>
      <c r="J4000" s="12">
        <v>1965999.75</v>
      </c>
      <c r="K4000" s="12">
        <v>2699.08</v>
      </c>
      <c r="L4000" s="4">
        <v>223</v>
      </c>
      <c r="M4000" s="4" t="s">
        <v>42</v>
      </c>
      <c r="N4000" s="4" t="str" cm="1">
        <f t="array" ref="N4000">_xlfn.SWITCH(E4000,"Delhi","North","Chennai","South","Hyderabad","South","Mumbai","Central","Bangalore","South")</f>
        <v>South</v>
      </c>
      <c r="O4000" s="12">
        <v>483916.03</v>
      </c>
      <c r="P4000" s="4">
        <f>Table1[[#This Row],[Delivery_Date]]-Table1[[#This Row],[Order_Date]]</f>
        <v>10</v>
      </c>
      <c r="Q4000" s="4" t="str">
        <f>IF(Table1[[#This Row],[Delivery delay days]]&gt;5,"delay","on time")</f>
        <v>delay</v>
      </c>
      <c r="R4000" s="10">
        <f>DATEVALUE(Table1[[#This Row],[Delivery_Date]])</f>
        <v>44960</v>
      </c>
      <c r="S4000" s="10">
        <f>DATEVALUE(Table1[[#This Row],[Order_Date]])</f>
        <v>44950</v>
      </c>
      <c r="T4000" s="4" t="str" cm="1">
        <f t="array" ref="T4000">_xlfn.IFS(Table1[[#This Row],[Inventory_Level]]&lt;=200,"low",Table1[[#This Row],[Inventory_Level]]&gt;=700,"high",Table1[[#This Row],[Inventory_Level]]&gt;200,"medium")</f>
        <v>medium</v>
      </c>
    </row>
    <row r="4001" spans="1:20" x14ac:dyDescent="0.35">
      <c r="A4001" s="4">
        <v>4000</v>
      </c>
      <c r="B4001" s="4" t="s">
        <v>59</v>
      </c>
      <c r="C4001" s="4" t="s">
        <v>16</v>
      </c>
      <c r="D4001" s="4" t="s">
        <v>25</v>
      </c>
      <c r="E4001" s="4" t="s">
        <v>60</v>
      </c>
      <c r="F4001" s="10" t="s">
        <v>335</v>
      </c>
      <c r="G4001" s="11" t="s">
        <v>285</v>
      </c>
      <c r="H4001" s="4">
        <v>9</v>
      </c>
      <c r="I4001" s="12">
        <v>47996.53</v>
      </c>
      <c r="J4001" s="12">
        <v>431968.77</v>
      </c>
      <c r="K4001" s="12">
        <v>1757.35</v>
      </c>
      <c r="L4001" s="4">
        <v>269</v>
      </c>
      <c r="M4001" s="4" t="s">
        <v>29</v>
      </c>
      <c r="N4001" s="4" t="str" cm="1">
        <f t="array" ref="N4001">_xlfn.SWITCH(E4001,"Delhi","North","Chennai","South","Hyderabad","South","Mumbai","Central","Bangalore","South")</f>
        <v>South</v>
      </c>
      <c r="O4001" s="12">
        <v>88185.82</v>
      </c>
      <c r="P4001" s="4">
        <f>Table1[[#This Row],[Delivery_Date]]-Table1[[#This Row],[Order_Date]]</f>
        <v>5</v>
      </c>
      <c r="Q4001" s="4" t="str">
        <f>IF(Table1[[#This Row],[Delivery delay days]]&gt;5,"delay","on time")</f>
        <v>on time</v>
      </c>
      <c r="R4001" s="10">
        <f>DATEVALUE(Table1[[#This Row],[Delivery_Date]])</f>
        <v>45194</v>
      </c>
      <c r="S4001" s="10">
        <f>DATEVALUE(Table1[[#This Row],[Order_Date]])</f>
        <v>45189</v>
      </c>
      <c r="T4001" s="4" t="str" cm="1">
        <f t="array" ref="T4001">_xlfn.IFS(Table1[[#This Row],[Inventory_Level]]&lt;=200,"low",Table1[[#This Row],[Inventory_Level]]&gt;=700,"high",Table1[[#This Row],[Inventory_Level]]&gt;200,"medium")</f>
        <v>medium</v>
      </c>
    </row>
    <row r="4002" spans="1:20" x14ac:dyDescent="0.35">
      <c r="A4002" s="4">
        <v>4001</v>
      </c>
      <c r="B4002" s="4" t="s">
        <v>23</v>
      </c>
      <c r="C4002" s="4" t="s">
        <v>24</v>
      </c>
      <c r="D4002" s="4" t="s">
        <v>17</v>
      </c>
      <c r="E4002" s="4" t="s">
        <v>60</v>
      </c>
      <c r="F4002" s="10" t="s">
        <v>112</v>
      </c>
      <c r="G4002" s="11" t="s">
        <v>279</v>
      </c>
      <c r="H4002" s="4">
        <v>15</v>
      </c>
      <c r="I4002" s="12">
        <v>21337.37</v>
      </c>
      <c r="J4002" s="12">
        <v>320060.55</v>
      </c>
      <c r="K4002" s="12">
        <v>1177.1600000000001</v>
      </c>
      <c r="L4002" s="4">
        <v>692</v>
      </c>
      <c r="M4002" s="4" t="s">
        <v>42</v>
      </c>
      <c r="N4002" s="4" t="str" cm="1">
        <f t="array" ref="N4002">_xlfn.SWITCH(E4002,"Delhi","North","Chennai","South","Hyderabad","South","Mumbai","Central","Bangalore","South")</f>
        <v>South</v>
      </c>
      <c r="O4002" s="12">
        <v>52032.54</v>
      </c>
      <c r="P4002" s="4">
        <f>Table1[[#This Row],[Delivery_Date]]-Table1[[#This Row],[Order_Date]]</f>
        <v>9</v>
      </c>
      <c r="Q4002" s="4" t="str">
        <f>IF(Table1[[#This Row],[Delivery delay days]]&gt;5,"delay","on time")</f>
        <v>delay</v>
      </c>
      <c r="R4002" s="10">
        <f>DATEVALUE(Table1[[#This Row],[Delivery_Date]])</f>
        <v>45171</v>
      </c>
      <c r="S4002" s="10">
        <f>DATEVALUE(Table1[[#This Row],[Order_Date]])</f>
        <v>45162</v>
      </c>
      <c r="T4002" s="4" t="str" cm="1">
        <f t="array" ref="T4002">_xlfn.IFS(Table1[[#This Row],[Inventory_Level]]&lt;=200,"low",Table1[[#This Row],[Inventory_Level]]&gt;=700,"high",Table1[[#This Row],[Inventory_Level]]&gt;200,"medium")</f>
        <v>medium</v>
      </c>
    </row>
    <row r="4003" spans="1:20" x14ac:dyDescent="0.35">
      <c r="A4003" s="4">
        <v>4002</v>
      </c>
      <c r="B4003" s="4" t="s">
        <v>37</v>
      </c>
      <c r="C4003" s="4" t="s">
        <v>24</v>
      </c>
      <c r="D4003" s="4" t="s">
        <v>32</v>
      </c>
      <c r="E4003" s="4" t="s">
        <v>60</v>
      </c>
      <c r="F4003" s="10" t="s">
        <v>49</v>
      </c>
      <c r="G4003" s="11" t="s">
        <v>166</v>
      </c>
      <c r="H4003" s="4">
        <v>84</v>
      </c>
      <c r="I4003" s="12">
        <v>20297.189999999999</v>
      </c>
      <c r="J4003" s="12">
        <v>1704963.96</v>
      </c>
      <c r="K4003" s="12">
        <v>1020.28</v>
      </c>
      <c r="L4003" s="4">
        <v>1000</v>
      </c>
      <c r="M4003" s="4" t="s">
        <v>42</v>
      </c>
      <c r="N4003" s="4" t="str" cm="1">
        <f t="array" ref="N4003">_xlfn.SWITCH(E4003,"Delhi","North","Chennai","South","Hyderabad","South","Mumbai","Central","Bangalore","South")</f>
        <v>South</v>
      </c>
      <c r="O4003" s="12">
        <v>183178.66</v>
      </c>
      <c r="P4003" s="4">
        <f>Table1[[#This Row],[Delivery_Date]]-Table1[[#This Row],[Order_Date]]</f>
        <v>3</v>
      </c>
      <c r="Q4003" s="4" t="str">
        <f>IF(Table1[[#This Row],[Delivery delay days]]&gt;5,"delay","on time")</f>
        <v>on time</v>
      </c>
      <c r="R4003" s="10">
        <f>DATEVALUE(Table1[[#This Row],[Delivery_Date]])</f>
        <v>45118</v>
      </c>
      <c r="S4003" s="10">
        <f>DATEVALUE(Table1[[#This Row],[Order_Date]])</f>
        <v>45115</v>
      </c>
      <c r="T4003" s="4" t="str" cm="1">
        <f t="array" ref="T4003">_xlfn.IFS(Table1[[#This Row],[Inventory_Level]]&lt;=200,"low",Table1[[#This Row],[Inventory_Level]]&gt;=700,"high",Table1[[#This Row],[Inventory_Level]]&gt;200,"medium")</f>
        <v>high</v>
      </c>
    </row>
    <row r="4004" spans="1:20" x14ac:dyDescent="0.35">
      <c r="A4004" s="4">
        <v>4003</v>
      </c>
      <c r="B4004" s="4" t="s">
        <v>44</v>
      </c>
      <c r="C4004" s="4" t="s">
        <v>24</v>
      </c>
      <c r="D4004" s="4" t="s">
        <v>45</v>
      </c>
      <c r="E4004" s="4" t="s">
        <v>52</v>
      </c>
      <c r="F4004" s="10" t="s">
        <v>75</v>
      </c>
      <c r="G4004" s="11" t="s">
        <v>366</v>
      </c>
      <c r="H4004" s="4">
        <v>71</v>
      </c>
      <c r="I4004" s="12">
        <v>10320.64</v>
      </c>
      <c r="J4004" s="12">
        <v>732765.44</v>
      </c>
      <c r="K4004" s="12">
        <v>4288.16</v>
      </c>
      <c r="L4004" s="4">
        <v>769</v>
      </c>
      <c r="M4004" s="4" t="s">
        <v>42</v>
      </c>
      <c r="N4004" s="4" t="str" cm="1">
        <f t="array" ref="N4004">_xlfn.SWITCH(E4004,"Delhi","North","Chennai","South","Hyderabad","South","Mumbai","Central","Bangalore","South")</f>
        <v>Central</v>
      </c>
      <c r="O4004" s="12">
        <v>85417.63</v>
      </c>
      <c r="P4004" s="4">
        <f>Table1[[#This Row],[Delivery_Date]]-Table1[[#This Row],[Order_Date]]</f>
        <v>4</v>
      </c>
      <c r="Q4004" s="4" t="str">
        <f>IF(Table1[[#This Row],[Delivery delay days]]&gt;5,"delay","on time")</f>
        <v>on time</v>
      </c>
      <c r="R4004" s="10">
        <f>DATEVALUE(Table1[[#This Row],[Delivery_Date]])</f>
        <v>45233</v>
      </c>
      <c r="S4004" s="10">
        <f>DATEVALUE(Table1[[#This Row],[Order_Date]])</f>
        <v>45229</v>
      </c>
      <c r="T4004" s="4" t="str" cm="1">
        <f t="array" ref="T4004">_xlfn.IFS(Table1[[#This Row],[Inventory_Level]]&lt;=200,"low",Table1[[#This Row],[Inventory_Level]]&gt;=700,"high",Table1[[#This Row],[Inventory_Level]]&gt;200,"medium")</f>
        <v>high</v>
      </c>
    </row>
    <row r="4005" spans="1:20" x14ac:dyDescent="0.35">
      <c r="A4005" s="4">
        <v>4004</v>
      </c>
      <c r="B4005" s="4" t="s">
        <v>23</v>
      </c>
      <c r="C4005" s="4" t="s">
        <v>38</v>
      </c>
      <c r="D4005" s="4" t="s">
        <v>25</v>
      </c>
      <c r="E4005" s="4" t="s">
        <v>46</v>
      </c>
      <c r="F4005" s="10" t="s">
        <v>300</v>
      </c>
      <c r="G4005" s="11" t="s">
        <v>73</v>
      </c>
      <c r="H4005" s="4">
        <v>6</v>
      </c>
      <c r="I4005" s="12">
        <v>14802.21</v>
      </c>
      <c r="J4005" s="12">
        <v>88813.26</v>
      </c>
      <c r="K4005" s="12">
        <v>3207.69</v>
      </c>
      <c r="L4005" s="4">
        <v>103</v>
      </c>
      <c r="M4005" s="4" t="s">
        <v>21</v>
      </c>
      <c r="N4005" s="4" t="str" cm="1">
        <f t="array" ref="N4005">_xlfn.SWITCH(E4005,"Delhi","North","Chennai","South","Hyderabad","South","Mumbai","Central","Bangalore","South")</f>
        <v>South</v>
      </c>
      <c r="O4005" s="12">
        <v>5641.86</v>
      </c>
      <c r="P4005" s="4">
        <f>Table1[[#This Row],[Delivery_Date]]-Table1[[#This Row],[Order_Date]]</f>
        <v>4</v>
      </c>
      <c r="Q4005" s="4" t="str">
        <f>IF(Table1[[#This Row],[Delivery delay days]]&gt;5,"delay","on time")</f>
        <v>on time</v>
      </c>
      <c r="R4005" s="10">
        <f>DATEVALUE(Table1[[#This Row],[Delivery_Date]])</f>
        <v>45220</v>
      </c>
      <c r="S4005" s="10">
        <f>DATEVALUE(Table1[[#This Row],[Order_Date]])</f>
        <v>45216</v>
      </c>
      <c r="T4005" s="4" t="str" cm="1">
        <f t="array" ref="T4005">_xlfn.IFS(Table1[[#This Row],[Inventory_Level]]&lt;=200,"low",Table1[[#This Row],[Inventory_Level]]&gt;=700,"high",Table1[[#This Row],[Inventory_Level]]&gt;200,"medium")</f>
        <v>low</v>
      </c>
    </row>
    <row r="4006" spans="1:20" x14ac:dyDescent="0.35">
      <c r="A4006" s="4">
        <v>4005</v>
      </c>
      <c r="B4006" s="4" t="s">
        <v>31</v>
      </c>
      <c r="C4006" s="4" t="s">
        <v>16</v>
      </c>
      <c r="D4006" s="4" t="s">
        <v>25</v>
      </c>
      <c r="E4006" s="4" t="s">
        <v>52</v>
      </c>
      <c r="F4006" s="10" t="s">
        <v>378</v>
      </c>
      <c r="G4006" s="11" t="s">
        <v>356</v>
      </c>
      <c r="H4006" s="4">
        <v>84</v>
      </c>
      <c r="I4006" s="12">
        <v>29445.42</v>
      </c>
      <c r="J4006" s="12">
        <v>2473415.2799999998</v>
      </c>
      <c r="K4006" s="12">
        <v>231.37</v>
      </c>
      <c r="L4006" s="4">
        <v>407</v>
      </c>
      <c r="M4006" s="4" t="s">
        <v>21</v>
      </c>
      <c r="N4006" s="4" t="str" cm="1">
        <f t="array" ref="N4006">_xlfn.SWITCH(E4006,"Delhi","North","Chennai","South","Hyderabad","South","Mumbai","Central","Bangalore","South")</f>
        <v>Central</v>
      </c>
      <c r="O4006" s="12">
        <v>424666.24</v>
      </c>
      <c r="P4006" s="4">
        <f>Table1[[#This Row],[Delivery_Date]]-Table1[[#This Row],[Order_Date]]</f>
        <v>6</v>
      </c>
      <c r="Q4006" s="4" t="str">
        <f>IF(Table1[[#This Row],[Delivery delay days]]&gt;5,"delay","on time")</f>
        <v>delay</v>
      </c>
      <c r="R4006" s="10">
        <f>DATEVALUE(Table1[[#This Row],[Delivery_Date]])</f>
        <v>45126</v>
      </c>
      <c r="S4006" s="10">
        <f>DATEVALUE(Table1[[#This Row],[Order_Date]])</f>
        <v>45120</v>
      </c>
      <c r="T4006" s="4" t="str" cm="1">
        <f t="array" ref="T4006">_xlfn.IFS(Table1[[#This Row],[Inventory_Level]]&lt;=200,"low",Table1[[#This Row],[Inventory_Level]]&gt;=700,"high",Table1[[#This Row],[Inventory_Level]]&gt;200,"medium")</f>
        <v>medium</v>
      </c>
    </row>
    <row r="4007" spans="1:20" x14ac:dyDescent="0.35">
      <c r="A4007" s="4">
        <v>4006</v>
      </c>
      <c r="B4007" s="4" t="s">
        <v>15</v>
      </c>
      <c r="C4007" s="4" t="s">
        <v>16</v>
      </c>
      <c r="D4007" s="4" t="s">
        <v>39</v>
      </c>
      <c r="E4007" s="4" t="s">
        <v>18</v>
      </c>
      <c r="F4007" s="10" t="s">
        <v>185</v>
      </c>
      <c r="G4007" s="11" t="s">
        <v>339</v>
      </c>
      <c r="H4007" s="4">
        <v>60</v>
      </c>
      <c r="I4007" s="12">
        <v>20640.71</v>
      </c>
      <c r="J4007" s="12">
        <v>1238442.6000000001</v>
      </c>
      <c r="K4007" s="12">
        <v>2250.0100000000002</v>
      </c>
      <c r="L4007" s="4">
        <v>856</v>
      </c>
      <c r="M4007" s="4" t="s">
        <v>35</v>
      </c>
      <c r="N4007" s="4" t="str" cm="1">
        <f t="array" ref="N4007">_xlfn.SWITCH(E4007,"Delhi","North","Chennai","South","Hyderabad","South","Mumbai","Central","Bangalore","South")</f>
        <v>North</v>
      </c>
      <c r="O4007" s="12">
        <v>307558.69</v>
      </c>
      <c r="P4007" s="4">
        <f>Table1[[#This Row],[Delivery_Date]]-Table1[[#This Row],[Order_Date]]</f>
        <v>15</v>
      </c>
      <c r="Q4007" s="4" t="str">
        <f>IF(Table1[[#This Row],[Delivery delay days]]&gt;5,"delay","on time")</f>
        <v>delay</v>
      </c>
      <c r="R4007" s="10">
        <f>DATEVALUE(Table1[[#This Row],[Delivery_Date]])</f>
        <v>45056</v>
      </c>
      <c r="S4007" s="10">
        <f>DATEVALUE(Table1[[#This Row],[Order_Date]])</f>
        <v>45041</v>
      </c>
      <c r="T4007" s="4" t="str" cm="1">
        <f t="array" ref="T4007">_xlfn.IFS(Table1[[#This Row],[Inventory_Level]]&lt;=200,"low",Table1[[#This Row],[Inventory_Level]]&gt;=700,"high",Table1[[#This Row],[Inventory_Level]]&gt;200,"medium")</f>
        <v>high</v>
      </c>
    </row>
    <row r="4008" spans="1:20" x14ac:dyDescent="0.35">
      <c r="A4008" s="4">
        <v>4007</v>
      </c>
      <c r="B4008" s="4" t="s">
        <v>59</v>
      </c>
      <c r="C4008" s="4" t="s">
        <v>38</v>
      </c>
      <c r="D4008" s="4" t="s">
        <v>25</v>
      </c>
      <c r="E4008" s="4" t="s">
        <v>18</v>
      </c>
      <c r="F4008" s="10" t="s">
        <v>329</v>
      </c>
      <c r="G4008" s="11" t="s">
        <v>313</v>
      </c>
      <c r="H4008" s="4">
        <v>6</v>
      </c>
      <c r="I4008" s="12">
        <v>43755.92</v>
      </c>
      <c r="J4008" s="12">
        <v>262535.52</v>
      </c>
      <c r="K4008" s="12">
        <v>1317.18</v>
      </c>
      <c r="L4008" s="4">
        <v>542</v>
      </c>
      <c r="M4008" s="4" t="s">
        <v>29</v>
      </c>
      <c r="N4008" s="4" t="str" cm="1">
        <f t="array" ref="N4008">_xlfn.SWITCH(E4008,"Delhi","North","Chennai","South","Hyderabad","South","Mumbai","Central","Bangalore","South")</f>
        <v>North</v>
      </c>
      <c r="O4008" s="12">
        <v>51185.55</v>
      </c>
      <c r="P4008" s="4">
        <f>Table1[[#This Row],[Delivery_Date]]-Table1[[#This Row],[Order_Date]]</f>
        <v>3</v>
      </c>
      <c r="Q4008" s="4" t="str">
        <f>IF(Table1[[#This Row],[Delivery delay days]]&gt;5,"delay","on time")</f>
        <v>on time</v>
      </c>
      <c r="R4008" s="10">
        <f>DATEVALUE(Table1[[#This Row],[Delivery_Date]])</f>
        <v>45133</v>
      </c>
      <c r="S4008" s="10">
        <f>DATEVALUE(Table1[[#This Row],[Order_Date]])</f>
        <v>45130</v>
      </c>
      <c r="T4008" s="4" t="str" cm="1">
        <f t="array" ref="T4008">_xlfn.IFS(Table1[[#This Row],[Inventory_Level]]&lt;=200,"low",Table1[[#This Row],[Inventory_Level]]&gt;=700,"high",Table1[[#This Row],[Inventory_Level]]&gt;200,"medium")</f>
        <v>medium</v>
      </c>
    </row>
    <row r="4009" spans="1:20" x14ac:dyDescent="0.35">
      <c r="A4009" s="4">
        <v>4008</v>
      </c>
      <c r="B4009" s="4" t="s">
        <v>51</v>
      </c>
      <c r="C4009" s="4" t="s">
        <v>38</v>
      </c>
      <c r="D4009" s="4" t="s">
        <v>45</v>
      </c>
      <c r="E4009" s="4" t="s">
        <v>52</v>
      </c>
      <c r="F4009" s="10" t="s">
        <v>380</v>
      </c>
      <c r="G4009" s="11" t="s">
        <v>92</v>
      </c>
      <c r="H4009" s="4">
        <v>86</v>
      </c>
      <c r="I4009" s="12">
        <v>10654.06</v>
      </c>
      <c r="J4009" s="12">
        <v>916249.16</v>
      </c>
      <c r="K4009" s="12">
        <v>4763.0200000000004</v>
      </c>
      <c r="L4009" s="4">
        <v>234</v>
      </c>
      <c r="M4009" s="4" t="s">
        <v>21</v>
      </c>
      <c r="N4009" s="4" t="str" cm="1">
        <f t="array" ref="N4009">_xlfn.SWITCH(E4009,"Delhi","North","Chennai","South","Hyderabad","South","Mumbai","Central","Bangalore","South")</f>
        <v>Central</v>
      </c>
      <c r="O4009" s="12">
        <v>84696.77</v>
      </c>
      <c r="P4009" s="4">
        <f>Table1[[#This Row],[Delivery_Date]]-Table1[[#This Row],[Order_Date]]</f>
        <v>15</v>
      </c>
      <c r="Q4009" s="4" t="str">
        <f>IF(Table1[[#This Row],[Delivery delay days]]&gt;5,"delay","on time")</f>
        <v>delay</v>
      </c>
      <c r="R4009" s="10">
        <f>DATEVALUE(Table1[[#This Row],[Delivery_Date]])</f>
        <v>45167</v>
      </c>
      <c r="S4009" s="10">
        <f>DATEVALUE(Table1[[#This Row],[Order_Date]])</f>
        <v>45152</v>
      </c>
      <c r="T4009" s="4" t="str" cm="1">
        <f t="array" ref="T4009">_xlfn.IFS(Table1[[#This Row],[Inventory_Level]]&lt;=200,"low",Table1[[#This Row],[Inventory_Level]]&gt;=700,"high",Table1[[#This Row],[Inventory_Level]]&gt;200,"medium")</f>
        <v>medium</v>
      </c>
    </row>
    <row r="4010" spans="1:20" x14ac:dyDescent="0.35">
      <c r="A4010" s="4">
        <v>4009</v>
      </c>
      <c r="B4010" s="4" t="s">
        <v>59</v>
      </c>
      <c r="C4010" s="4" t="s">
        <v>38</v>
      </c>
      <c r="D4010" s="4" t="s">
        <v>39</v>
      </c>
      <c r="E4010" s="4" t="s">
        <v>26</v>
      </c>
      <c r="F4010" s="10" t="s">
        <v>129</v>
      </c>
      <c r="G4010" s="11" t="s">
        <v>334</v>
      </c>
      <c r="H4010" s="4">
        <v>86</v>
      </c>
      <c r="I4010" s="12">
        <v>37719.26</v>
      </c>
      <c r="J4010" s="12">
        <v>3243856.36</v>
      </c>
      <c r="K4010" s="12">
        <v>3206.05</v>
      </c>
      <c r="L4010" s="4">
        <v>817</v>
      </c>
      <c r="M4010" s="4" t="s">
        <v>42</v>
      </c>
      <c r="N4010" s="4" t="str" cm="1">
        <f t="array" ref="N4010">_xlfn.SWITCH(E4010,"Delhi","North","Chennai","South","Hyderabad","South","Mumbai","Central","Bangalore","South")</f>
        <v>South</v>
      </c>
      <c r="O4010" s="12">
        <v>754953.19</v>
      </c>
      <c r="P4010" s="4">
        <f>Table1[[#This Row],[Delivery_Date]]-Table1[[#This Row],[Order_Date]]</f>
        <v>6</v>
      </c>
      <c r="Q4010" s="4" t="str">
        <f>IF(Table1[[#This Row],[Delivery delay days]]&gt;5,"delay","on time")</f>
        <v>delay</v>
      </c>
      <c r="R4010" s="10">
        <f>DATEVALUE(Table1[[#This Row],[Delivery_Date]])</f>
        <v>45174</v>
      </c>
      <c r="S4010" s="10">
        <f>DATEVALUE(Table1[[#This Row],[Order_Date]])</f>
        <v>45168</v>
      </c>
      <c r="T4010" s="4" t="str" cm="1">
        <f t="array" ref="T4010">_xlfn.IFS(Table1[[#This Row],[Inventory_Level]]&lt;=200,"low",Table1[[#This Row],[Inventory_Level]]&gt;=700,"high",Table1[[#This Row],[Inventory_Level]]&gt;200,"medium")</f>
        <v>high</v>
      </c>
    </row>
    <row r="4011" spans="1:20" x14ac:dyDescent="0.35">
      <c r="A4011" s="4">
        <v>4010</v>
      </c>
      <c r="B4011" s="4" t="s">
        <v>44</v>
      </c>
      <c r="C4011" s="4" t="s">
        <v>38</v>
      </c>
      <c r="D4011" s="4" t="s">
        <v>17</v>
      </c>
      <c r="E4011" s="4" t="s">
        <v>60</v>
      </c>
      <c r="F4011" s="10" t="s">
        <v>143</v>
      </c>
      <c r="G4011" s="11" t="s">
        <v>290</v>
      </c>
      <c r="H4011" s="4">
        <v>86</v>
      </c>
      <c r="I4011" s="12">
        <v>34533.160000000003</v>
      </c>
      <c r="J4011" s="12">
        <v>2969851.76</v>
      </c>
      <c r="K4011" s="12">
        <v>2590.33</v>
      </c>
      <c r="L4011" s="4">
        <v>247</v>
      </c>
      <c r="M4011" s="4" t="s">
        <v>42</v>
      </c>
      <c r="N4011" s="4" t="str" cm="1">
        <f t="array" ref="N4011">_xlfn.SWITCH(E4011,"Delhi","North","Chennai","South","Hyderabad","South","Mumbai","Central","Bangalore","South")</f>
        <v>South</v>
      </c>
      <c r="O4011" s="12">
        <v>673492.58</v>
      </c>
      <c r="P4011" s="4">
        <f>Table1[[#This Row],[Delivery_Date]]-Table1[[#This Row],[Order_Date]]</f>
        <v>5</v>
      </c>
      <c r="Q4011" s="4" t="str">
        <f>IF(Table1[[#This Row],[Delivery delay days]]&gt;5,"delay","on time")</f>
        <v>on time</v>
      </c>
      <c r="R4011" s="10">
        <f>DATEVALUE(Table1[[#This Row],[Delivery_Date]])</f>
        <v>45207</v>
      </c>
      <c r="S4011" s="10">
        <f>DATEVALUE(Table1[[#This Row],[Order_Date]])</f>
        <v>45202</v>
      </c>
      <c r="T4011" s="4" t="str" cm="1">
        <f t="array" ref="T4011">_xlfn.IFS(Table1[[#This Row],[Inventory_Level]]&lt;=200,"low",Table1[[#This Row],[Inventory_Level]]&gt;=700,"high",Table1[[#This Row],[Inventory_Level]]&gt;200,"medium")</f>
        <v>medium</v>
      </c>
    </row>
    <row r="4012" spans="1:20" x14ac:dyDescent="0.35">
      <c r="A4012" s="4">
        <v>4011</v>
      </c>
      <c r="B4012" s="4" t="s">
        <v>31</v>
      </c>
      <c r="C4012" s="4" t="s">
        <v>16</v>
      </c>
      <c r="D4012" s="4" t="s">
        <v>39</v>
      </c>
      <c r="E4012" s="4" t="s">
        <v>60</v>
      </c>
      <c r="F4012" s="10" t="s">
        <v>206</v>
      </c>
      <c r="G4012" s="11" t="s">
        <v>289</v>
      </c>
      <c r="H4012" s="4">
        <v>88</v>
      </c>
      <c r="I4012" s="12">
        <v>48245.760000000002</v>
      </c>
      <c r="J4012" s="12">
        <v>4245626.8799999999</v>
      </c>
      <c r="K4012" s="12">
        <v>4249.08</v>
      </c>
      <c r="L4012" s="4">
        <v>286</v>
      </c>
      <c r="M4012" s="4" t="s">
        <v>42</v>
      </c>
      <c r="N4012" s="4" t="str" cm="1">
        <f t="array" ref="N4012">_xlfn.SWITCH(E4012,"Delhi","North","Chennai","South","Hyderabad","South","Mumbai","Central","Bangalore","South")</f>
        <v>South</v>
      </c>
      <c r="O4012" s="12">
        <v>613514.41</v>
      </c>
      <c r="P4012" s="4">
        <f>Table1[[#This Row],[Delivery_Date]]-Table1[[#This Row],[Order_Date]]</f>
        <v>2</v>
      </c>
      <c r="Q4012" s="4" t="str">
        <f>IF(Table1[[#This Row],[Delivery delay days]]&gt;5,"delay","on time")</f>
        <v>on time</v>
      </c>
      <c r="R4012" s="10">
        <f>DATEVALUE(Table1[[#This Row],[Delivery_Date]])</f>
        <v>45232</v>
      </c>
      <c r="S4012" s="10">
        <f>DATEVALUE(Table1[[#This Row],[Order_Date]])</f>
        <v>45230</v>
      </c>
      <c r="T4012" s="4" t="str" cm="1">
        <f t="array" ref="T4012">_xlfn.IFS(Table1[[#This Row],[Inventory_Level]]&lt;=200,"low",Table1[[#This Row],[Inventory_Level]]&gt;=700,"high",Table1[[#This Row],[Inventory_Level]]&gt;200,"medium")</f>
        <v>medium</v>
      </c>
    </row>
    <row r="4013" spans="1:20" x14ac:dyDescent="0.35">
      <c r="A4013" s="4">
        <v>4012</v>
      </c>
      <c r="B4013" s="4" t="s">
        <v>31</v>
      </c>
      <c r="C4013" s="4" t="s">
        <v>38</v>
      </c>
      <c r="D4013" s="4" t="s">
        <v>45</v>
      </c>
      <c r="E4013" s="4" t="s">
        <v>46</v>
      </c>
      <c r="F4013" s="10" t="s">
        <v>67</v>
      </c>
      <c r="G4013" s="11" t="s">
        <v>160</v>
      </c>
      <c r="H4013" s="4">
        <v>42</v>
      </c>
      <c r="I4013" s="12">
        <v>20296.78</v>
      </c>
      <c r="J4013" s="12">
        <v>852464.76</v>
      </c>
      <c r="K4013" s="12">
        <v>1391.36</v>
      </c>
      <c r="L4013" s="4">
        <v>571</v>
      </c>
      <c r="M4013" s="4" t="s">
        <v>35</v>
      </c>
      <c r="N4013" s="4" t="str" cm="1">
        <f t="array" ref="N4013">_xlfn.SWITCH(E4013,"Delhi","North","Chennai","South","Hyderabad","South","Mumbai","Central","Bangalore","South")</f>
        <v>South</v>
      </c>
      <c r="O4013" s="12">
        <v>91255.98</v>
      </c>
      <c r="P4013" s="4">
        <f>Table1[[#This Row],[Delivery_Date]]-Table1[[#This Row],[Order_Date]]</f>
        <v>3</v>
      </c>
      <c r="Q4013" s="4" t="str">
        <f>IF(Table1[[#This Row],[Delivery delay days]]&gt;5,"delay","on time")</f>
        <v>on time</v>
      </c>
      <c r="R4013" s="10">
        <f>DATEVALUE(Table1[[#This Row],[Delivery_Date]])</f>
        <v>45173</v>
      </c>
      <c r="S4013" s="10">
        <f>DATEVALUE(Table1[[#This Row],[Order_Date]])</f>
        <v>45170</v>
      </c>
      <c r="T4013" s="4" t="str" cm="1">
        <f t="array" ref="T4013">_xlfn.IFS(Table1[[#This Row],[Inventory_Level]]&lt;=200,"low",Table1[[#This Row],[Inventory_Level]]&gt;=700,"high",Table1[[#This Row],[Inventory_Level]]&gt;200,"medium")</f>
        <v>medium</v>
      </c>
    </row>
    <row r="4014" spans="1:20" x14ac:dyDescent="0.35">
      <c r="A4014" s="4">
        <v>4013</v>
      </c>
      <c r="B4014" s="4" t="s">
        <v>51</v>
      </c>
      <c r="C4014" s="4" t="s">
        <v>16</v>
      </c>
      <c r="D4014" s="4" t="s">
        <v>45</v>
      </c>
      <c r="E4014" s="4" t="s">
        <v>60</v>
      </c>
      <c r="F4014" s="10" t="s">
        <v>362</v>
      </c>
      <c r="G4014" s="11" t="s">
        <v>100</v>
      </c>
      <c r="H4014" s="4">
        <v>60</v>
      </c>
      <c r="I4014" s="12">
        <v>15575.48</v>
      </c>
      <c r="J4014" s="12">
        <v>934528.8</v>
      </c>
      <c r="K4014" s="12">
        <v>2961.01</v>
      </c>
      <c r="L4014" s="4">
        <v>357</v>
      </c>
      <c r="M4014" s="4" t="s">
        <v>35</v>
      </c>
      <c r="N4014" s="4" t="str" cm="1">
        <f t="array" ref="N4014">_xlfn.SWITCH(E4014,"Delhi","North","Chennai","South","Hyderabad","South","Mumbai","Central","Bangalore","South")</f>
        <v>South</v>
      </c>
      <c r="O4014" s="12">
        <v>66479.06</v>
      </c>
      <c r="P4014" s="4">
        <f>Table1[[#This Row],[Delivery_Date]]-Table1[[#This Row],[Order_Date]]</f>
        <v>15</v>
      </c>
      <c r="Q4014" s="4" t="str">
        <f>IF(Table1[[#This Row],[Delivery delay days]]&gt;5,"delay","on time")</f>
        <v>delay</v>
      </c>
      <c r="R4014" s="10">
        <f>DATEVALUE(Table1[[#This Row],[Delivery_Date]])</f>
        <v>45090</v>
      </c>
      <c r="S4014" s="10">
        <f>DATEVALUE(Table1[[#This Row],[Order_Date]])</f>
        <v>45075</v>
      </c>
      <c r="T4014" s="4" t="str" cm="1">
        <f t="array" ref="T4014">_xlfn.IFS(Table1[[#This Row],[Inventory_Level]]&lt;=200,"low",Table1[[#This Row],[Inventory_Level]]&gt;=700,"high",Table1[[#This Row],[Inventory_Level]]&gt;200,"medium")</f>
        <v>medium</v>
      </c>
    </row>
    <row r="4015" spans="1:20" x14ac:dyDescent="0.35">
      <c r="A4015" s="4">
        <v>4014</v>
      </c>
      <c r="B4015" s="4" t="s">
        <v>65</v>
      </c>
      <c r="C4015" s="4" t="s">
        <v>24</v>
      </c>
      <c r="D4015" s="4" t="s">
        <v>25</v>
      </c>
      <c r="E4015" s="4" t="s">
        <v>18</v>
      </c>
      <c r="F4015" s="10" t="s">
        <v>101</v>
      </c>
      <c r="G4015" s="11" t="s">
        <v>102</v>
      </c>
      <c r="H4015" s="4">
        <v>17</v>
      </c>
      <c r="I4015" s="12">
        <v>42949.39</v>
      </c>
      <c r="J4015" s="12">
        <v>730139.63</v>
      </c>
      <c r="K4015" s="12">
        <v>4565.32</v>
      </c>
      <c r="L4015" s="4">
        <v>854</v>
      </c>
      <c r="M4015" s="4" t="s">
        <v>35</v>
      </c>
      <c r="N4015" s="4" t="str" cm="1">
        <f t="array" ref="N4015">_xlfn.SWITCH(E4015,"Delhi","North","Chennai","South","Hyderabad","South","Mumbai","Central","Bangalore","South")</f>
        <v>North</v>
      </c>
      <c r="O4015" s="12">
        <v>126508.47</v>
      </c>
      <c r="P4015" s="4">
        <f>Table1[[#This Row],[Delivery_Date]]-Table1[[#This Row],[Order_Date]]</f>
        <v>1</v>
      </c>
      <c r="Q4015" s="4" t="str">
        <f>IF(Table1[[#This Row],[Delivery delay days]]&gt;5,"delay","on time")</f>
        <v>on time</v>
      </c>
      <c r="R4015" s="10">
        <f>DATEVALUE(Table1[[#This Row],[Delivery_Date]])</f>
        <v>44997</v>
      </c>
      <c r="S4015" s="10">
        <f>DATEVALUE(Table1[[#This Row],[Order_Date]])</f>
        <v>44996</v>
      </c>
      <c r="T4015" s="4" t="str" cm="1">
        <f t="array" ref="T4015">_xlfn.IFS(Table1[[#This Row],[Inventory_Level]]&lt;=200,"low",Table1[[#This Row],[Inventory_Level]]&gt;=700,"high",Table1[[#This Row],[Inventory_Level]]&gt;200,"medium")</f>
        <v>high</v>
      </c>
    </row>
    <row r="4016" spans="1:20" x14ac:dyDescent="0.35">
      <c r="A4016" s="4">
        <v>4015</v>
      </c>
      <c r="B4016" s="4" t="s">
        <v>15</v>
      </c>
      <c r="C4016" s="4" t="s">
        <v>38</v>
      </c>
      <c r="D4016" s="4" t="s">
        <v>17</v>
      </c>
      <c r="E4016" s="4" t="s">
        <v>60</v>
      </c>
      <c r="F4016" s="10" t="s">
        <v>206</v>
      </c>
      <c r="G4016" s="11" t="s">
        <v>212</v>
      </c>
      <c r="H4016" s="4">
        <v>49</v>
      </c>
      <c r="I4016" s="12">
        <v>8159.29</v>
      </c>
      <c r="J4016" s="12">
        <v>399805.21</v>
      </c>
      <c r="K4016" s="12">
        <v>1259.1099999999999</v>
      </c>
      <c r="L4016" s="4">
        <v>289</v>
      </c>
      <c r="M4016" s="4" t="s">
        <v>42</v>
      </c>
      <c r="N4016" s="4" t="str" cm="1">
        <f t="array" ref="N4016">_xlfn.SWITCH(E4016,"Delhi","North","Chennai","South","Hyderabad","South","Mumbai","Central","Bangalore","South")</f>
        <v>South</v>
      </c>
      <c r="O4016" s="12">
        <v>33555.279999999999</v>
      </c>
      <c r="P4016" s="4">
        <f>Table1[[#This Row],[Delivery_Date]]-Table1[[#This Row],[Order_Date]]</f>
        <v>11</v>
      </c>
      <c r="Q4016" s="4" t="str">
        <f>IF(Table1[[#This Row],[Delivery delay days]]&gt;5,"delay","on time")</f>
        <v>delay</v>
      </c>
      <c r="R4016" s="10">
        <f>DATEVALUE(Table1[[#This Row],[Delivery_Date]])</f>
        <v>45241</v>
      </c>
      <c r="S4016" s="10">
        <f>DATEVALUE(Table1[[#This Row],[Order_Date]])</f>
        <v>45230</v>
      </c>
      <c r="T4016" s="4" t="str" cm="1">
        <f t="array" ref="T4016">_xlfn.IFS(Table1[[#This Row],[Inventory_Level]]&lt;=200,"low",Table1[[#This Row],[Inventory_Level]]&gt;=700,"high",Table1[[#This Row],[Inventory_Level]]&gt;200,"medium")</f>
        <v>medium</v>
      </c>
    </row>
    <row r="4017" spans="1:20" x14ac:dyDescent="0.35">
      <c r="A4017" s="4">
        <v>4016</v>
      </c>
      <c r="B4017" s="4" t="s">
        <v>65</v>
      </c>
      <c r="C4017" s="4" t="s">
        <v>38</v>
      </c>
      <c r="D4017" s="4" t="s">
        <v>25</v>
      </c>
      <c r="E4017" s="4" t="s">
        <v>52</v>
      </c>
      <c r="F4017" s="10" t="s">
        <v>170</v>
      </c>
      <c r="G4017" s="11" t="s">
        <v>136</v>
      </c>
      <c r="H4017" s="4">
        <v>48</v>
      </c>
      <c r="I4017" s="12">
        <v>14606.26</v>
      </c>
      <c r="J4017" s="12">
        <v>701100.48</v>
      </c>
      <c r="K4017" s="12">
        <v>195.61</v>
      </c>
      <c r="L4017" s="4">
        <v>335</v>
      </c>
      <c r="M4017" s="4" t="s">
        <v>35</v>
      </c>
      <c r="N4017" s="4" t="str" cm="1">
        <f t="array" ref="N4017">_xlfn.SWITCH(E4017,"Delhi","North","Chennai","South","Hyderabad","South","Mumbai","Central","Bangalore","South")</f>
        <v>Central</v>
      </c>
      <c r="O4017" s="12">
        <v>91945.21</v>
      </c>
      <c r="P4017" s="4">
        <f>Table1[[#This Row],[Delivery_Date]]-Table1[[#This Row],[Order_Date]]</f>
        <v>11</v>
      </c>
      <c r="Q4017" s="4" t="str">
        <f>IF(Table1[[#This Row],[Delivery delay days]]&gt;5,"delay","on time")</f>
        <v>delay</v>
      </c>
      <c r="R4017" s="10">
        <f>DATEVALUE(Table1[[#This Row],[Delivery_Date]])</f>
        <v>45139</v>
      </c>
      <c r="S4017" s="10">
        <f>DATEVALUE(Table1[[#This Row],[Order_Date]])</f>
        <v>45128</v>
      </c>
      <c r="T4017" s="4" t="str" cm="1">
        <f t="array" ref="T4017">_xlfn.IFS(Table1[[#This Row],[Inventory_Level]]&lt;=200,"low",Table1[[#This Row],[Inventory_Level]]&gt;=700,"high",Table1[[#This Row],[Inventory_Level]]&gt;200,"medium")</f>
        <v>medium</v>
      </c>
    </row>
    <row r="4018" spans="1:20" x14ac:dyDescent="0.35">
      <c r="A4018" s="4">
        <v>4017</v>
      </c>
      <c r="B4018" s="4" t="s">
        <v>31</v>
      </c>
      <c r="C4018" s="4" t="s">
        <v>38</v>
      </c>
      <c r="D4018" s="4" t="s">
        <v>32</v>
      </c>
      <c r="E4018" s="4" t="s">
        <v>52</v>
      </c>
      <c r="F4018" s="10" t="s">
        <v>188</v>
      </c>
      <c r="G4018" s="11" t="s">
        <v>274</v>
      </c>
      <c r="H4018" s="4">
        <v>24</v>
      </c>
      <c r="I4018" s="12">
        <v>3056.25</v>
      </c>
      <c r="J4018" s="12">
        <v>73350</v>
      </c>
      <c r="K4018" s="12">
        <v>2765.31</v>
      </c>
      <c r="L4018" s="4">
        <v>118</v>
      </c>
      <c r="M4018" s="4" t="s">
        <v>35</v>
      </c>
      <c r="N4018" s="4" t="str" cm="1">
        <f t="array" ref="N4018">_xlfn.SWITCH(E4018,"Delhi","North","Chennai","South","Hyderabad","South","Mumbai","Central","Bangalore","South")</f>
        <v>Central</v>
      </c>
      <c r="O4018" s="12">
        <v>4013.91</v>
      </c>
      <c r="P4018" s="4">
        <f>Table1[[#This Row],[Delivery_Date]]-Table1[[#This Row],[Order_Date]]</f>
        <v>4</v>
      </c>
      <c r="Q4018" s="4" t="str">
        <f>IF(Table1[[#This Row],[Delivery delay days]]&gt;5,"delay","on time")</f>
        <v>on time</v>
      </c>
      <c r="R4018" s="10">
        <f>DATEVALUE(Table1[[#This Row],[Delivery_Date]])</f>
        <v>45013</v>
      </c>
      <c r="S4018" s="10">
        <f>DATEVALUE(Table1[[#This Row],[Order_Date]])</f>
        <v>45009</v>
      </c>
      <c r="T4018" s="4" t="str" cm="1">
        <f t="array" ref="T4018">_xlfn.IFS(Table1[[#This Row],[Inventory_Level]]&lt;=200,"low",Table1[[#This Row],[Inventory_Level]]&gt;=700,"high",Table1[[#This Row],[Inventory_Level]]&gt;200,"medium")</f>
        <v>low</v>
      </c>
    </row>
    <row r="4019" spans="1:20" x14ac:dyDescent="0.35">
      <c r="A4019" s="4">
        <v>4018</v>
      </c>
      <c r="B4019" s="4" t="s">
        <v>65</v>
      </c>
      <c r="C4019" s="4" t="s">
        <v>16</v>
      </c>
      <c r="D4019" s="4" t="s">
        <v>25</v>
      </c>
      <c r="E4019" s="4" t="s">
        <v>60</v>
      </c>
      <c r="F4019" s="10" t="s">
        <v>146</v>
      </c>
      <c r="G4019" s="11" t="s">
        <v>194</v>
      </c>
      <c r="H4019" s="4">
        <v>69</v>
      </c>
      <c r="I4019" s="12">
        <v>14585.12</v>
      </c>
      <c r="J4019" s="12">
        <v>1006373.28</v>
      </c>
      <c r="K4019" s="12">
        <v>3621.38</v>
      </c>
      <c r="L4019" s="4">
        <v>207</v>
      </c>
      <c r="M4019" s="4" t="s">
        <v>21</v>
      </c>
      <c r="N4019" s="4" t="str" cm="1">
        <f t="array" ref="N4019">_xlfn.SWITCH(E4019,"Delhi","North","Chennai","South","Hyderabad","South","Mumbai","Central","Bangalore","South")</f>
        <v>South</v>
      </c>
      <c r="O4019" s="12">
        <v>132789.82</v>
      </c>
      <c r="P4019" s="4">
        <f>Table1[[#This Row],[Delivery_Date]]-Table1[[#This Row],[Order_Date]]</f>
        <v>14</v>
      </c>
      <c r="Q4019" s="4" t="str">
        <f>IF(Table1[[#This Row],[Delivery delay days]]&gt;5,"delay","on time")</f>
        <v>delay</v>
      </c>
      <c r="R4019" s="10">
        <f>DATEVALUE(Table1[[#This Row],[Delivery_Date]])</f>
        <v>45214</v>
      </c>
      <c r="S4019" s="10">
        <f>DATEVALUE(Table1[[#This Row],[Order_Date]])</f>
        <v>45200</v>
      </c>
      <c r="T4019" s="4" t="str" cm="1">
        <f t="array" ref="T4019">_xlfn.IFS(Table1[[#This Row],[Inventory_Level]]&lt;=200,"low",Table1[[#This Row],[Inventory_Level]]&gt;=700,"high",Table1[[#This Row],[Inventory_Level]]&gt;200,"medium")</f>
        <v>medium</v>
      </c>
    </row>
    <row r="4020" spans="1:20" x14ac:dyDescent="0.35">
      <c r="A4020" s="4">
        <v>4019</v>
      </c>
      <c r="B4020" s="4" t="s">
        <v>31</v>
      </c>
      <c r="C4020" s="4" t="s">
        <v>38</v>
      </c>
      <c r="D4020" s="4" t="s">
        <v>45</v>
      </c>
      <c r="E4020" s="4" t="s">
        <v>18</v>
      </c>
      <c r="F4020" s="10" t="s">
        <v>124</v>
      </c>
      <c r="G4020" s="11" t="s">
        <v>266</v>
      </c>
      <c r="H4020" s="4">
        <v>43</v>
      </c>
      <c r="I4020" s="12">
        <v>10864.6</v>
      </c>
      <c r="J4020" s="12">
        <v>467177.8</v>
      </c>
      <c r="K4020" s="12">
        <v>2076.63</v>
      </c>
      <c r="L4020" s="4">
        <v>568</v>
      </c>
      <c r="M4020" s="4" t="s">
        <v>42</v>
      </c>
      <c r="N4020" s="4" t="str" cm="1">
        <f t="array" ref="N4020">_xlfn.SWITCH(E4020,"Delhi","North","Chennai","South","Hyderabad","South","Mumbai","Central","Bangalore","South")</f>
        <v>North</v>
      </c>
      <c r="O4020" s="12">
        <v>50845</v>
      </c>
      <c r="P4020" s="4">
        <f>Table1[[#This Row],[Delivery_Date]]-Table1[[#This Row],[Order_Date]]</f>
        <v>14</v>
      </c>
      <c r="Q4020" s="4" t="str">
        <f>IF(Table1[[#This Row],[Delivery delay days]]&gt;5,"delay","on time")</f>
        <v>delay</v>
      </c>
      <c r="R4020" s="10">
        <f>DATEVALUE(Table1[[#This Row],[Delivery_Date]])</f>
        <v>45079</v>
      </c>
      <c r="S4020" s="10">
        <f>DATEVALUE(Table1[[#This Row],[Order_Date]])</f>
        <v>45065</v>
      </c>
      <c r="T4020" s="4" t="str" cm="1">
        <f t="array" ref="T4020">_xlfn.IFS(Table1[[#This Row],[Inventory_Level]]&lt;=200,"low",Table1[[#This Row],[Inventory_Level]]&gt;=700,"high",Table1[[#This Row],[Inventory_Level]]&gt;200,"medium")</f>
        <v>medium</v>
      </c>
    </row>
    <row r="4021" spans="1:20" x14ac:dyDescent="0.35">
      <c r="A4021" s="4">
        <v>4020</v>
      </c>
      <c r="B4021" s="4" t="s">
        <v>44</v>
      </c>
      <c r="C4021" s="4" t="s">
        <v>24</v>
      </c>
      <c r="D4021" s="4" t="s">
        <v>25</v>
      </c>
      <c r="E4021" s="4" t="s">
        <v>26</v>
      </c>
      <c r="F4021" s="10" t="s">
        <v>391</v>
      </c>
      <c r="G4021" s="11" t="s">
        <v>359</v>
      </c>
      <c r="H4021" s="4">
        <v>81</v>
      </c>
      <c r="I4021" s="12">
        <v>11043.95</v>
      </c>
      <c r="J4021" s="12">
        <v>894559.95</v>
      </c>
      <c r="K4021" s="12">
        <v>1535.04</v>
      </c>
      <c r="L4021" s="4">
        <v>367</v>
      </c>
      <c r="M4021" s="4" t="s">
        <v>42</v>
      </c>
      <c r="N4021" s="4" t="str" cm="1">
        <f t="array" ref="N4021">_xlfn.SWITCH(E4021,"Delhi","North","Chennai","South","Hyderabad","South","Mumbai","Central","Bangalore","South")</f>
        <v>South</v>
      </c>
      <c r="O4021" s="12">
        <v>189709.92</v>
      </c>
      <c r="P4021" s="4">
        <f>Table1[[#This Row],[Delivery_Date]]-Table1[[#This Row],[Order_Date]]</f>
        <v>4</v>
      </c>
      <c r="Q4021" s="4" t="str">
        <f>IF(Table1[[#This Row],[Delivery delay days]]&gt;5,"delay","on time")</f>
        <v>on time</v>
      </c>
      <c r="R4021" s="10">
        <f>DATEVALUE(Table1[[#This Row],[Delivery_Date]])</f>
        <v>45248</v>
      </c>
      <c r="S4021" s="10">
        <f>DATEVALUE(Table1[[#This Row],[Order_Date]])</f>
        <v>45244</v>
      </c>
      <c r="T4021" s="4" t="str" cm="1">
        <f t="array" ref="T4021">_xlfn.IFS(Table1[[#This Row],[Inventory_Level]]&lt;=200,"low",Table1[[#This Row],[Inventory_Level]]&gt;=700,"high",Table1[[#This Row],[Inventory_Level]]&gt;200,"medium")</f>
        <v>medium</v>
      </c>
    </row>
    <row r="4022" spans="1:20" x14ac:dyDescent="0.35">
      <c r="A4022" s="4">
        <v>4021</v>
      </c>
      <c r="B4022" s="4" t="s">
        <v>23</v>
      </c>
      <c r="C4022" s="4" t="s">
        <v>38</v>
      </c>
      <c r="D4022" s="4" t="s">
        <v>39</v>
      </c>
      <c r="E4022" s="4" t="s">
        <v>52</v>
      </c>
      <c r="F4022" s="10" t="s">
        <v>159</v>
      </c>
      <c r="G4022" s="11" t="s">
        <v>66</v>
      </c>
      <c r="H4022" s="4">
        <v>5</v>
      </c>
      <c r="I4022" s="12">
        <v>11535.74</v>
      </c>
      <c r="J4022" s="12">
        <v>57678.7</v>
      </c>
      <c r="K4022" s="12">
        <v>878.76</v>
      </c>
      <c r="L4022" s="4">
        <v>160</v>
      </c>
      <c r="M4022" s="4" t="s">
        <v>42</v>
      </c>
      <c r="N4022" s="4" t="str" cm="1">
        <f t="array" ref="N4022">_xlfn.SWITCH(E4022,"Delhi","North","Chennai","South","Hyderabad","South","Mumbai","Central","Bangalore","South")</f>
        <v>Central</v>
      </c>
      <c r="O4022" s="12">
        <v>5514.45</v>
      </c>
      <c r="P4022" s="4">
        <f>Table1[[#This Row],[Delivery_Date]]-Table1[[#This Row],[Order_Date]]</f>
        <v>5</v>
      </c>
      <c r="Q4022" s="4" t="str">
        <f>IF(Table1[[#This Row],[Delivery delay days]]&gt;5,"delay","on time")</f>
        <v>on time</v>
      </c>
      <c r="R4022" s="10">
        <f>DATEVALUE(Table1[[#This Row],[Delivery_Date]])</f>
        <v>45169</v>
      </c>
      <c r="S4022" s="10">
        <f>DATEVALUE(Table1[[#This Row],[Order_Date]])</f>
        <v>45164</v>
      </c>
      <c r="T4022" s="4" t="str" cm="1">
        <f t="array" ref="T4022">_xlfn.IFS(Table1[[#This Row],[Inventory_Level]]&lt;=200,"low",Table1[[#This Row],[Inventory_Level]]&gt;=700,"high",Table1[[#This Row],[Inventory_Level]]&gt;200,"medium")</f>
        <v>low</v>
      </c>
    </row>
    <row r="4023" spans="1:20" x14ac:dyDescent="0.35">
      <c r="A4023" s="4">
        <v>4022</v>
      </c>
      <c r="B4023" s="4" t="s">
        <v>44</v>
      </c>
      <c r="C4023" s="4" t="s">
        <v>24</v>
      </c>
      <c r="D4023" s="4" t="s">
        <v>17</v>
      </c>
      <c r="E4023" s="4" t="s">
        <v>52</v>
      </c>
      <c r="F4023" s="10" t="s">
        <v>138</v>
      </c>
      <c r="G4023" s="11" t="s">
        <v>372</v>
      </c>
      <c r="H4023" s="4">
        <v>28</v>
      </c>
      <c r="I4023" s="12">
        <v>48143.34</v>
      </c>
      <c r="J4023" s="12">
        <v>1348013.52</v>
      </c>
      <c r="K4023" s="12">
        <v>1191.58</v>
      </c>
      <c r="L4023" s="4">
        <v>101</v>
      </c>
      <c r="M4023" s="4" t="s">
        <v>42</v>
      </c>
      <c r="N4023" s="4" t="str" cm="1">
        <f t="array" ref="N4023">_xlfn.SWITCH(E4023,"Delhi","North","Chennai","South","Hyderabad","South","Mumbai","Central","Bangalore","South")</f>
        <v>Central</v>
      </c>
      <c r="O4023" s="12">
        <v>254587.02</v>
      </c>
      <c r="P4023" s="4">
        <f>Table1[[#This Row],[Delivery_Date]]-Table1[[#This Row],[Order_Date]]</f>
        <v>10</v>
      </c>
      <c r="Q4023" s="4" t="str">
        <f>IF(Table1[[#This Row],[Delivery delay days]]&gt;5,"delay","on time")</f>
        <v>delay</v>
      </c>
      <c r="R4023" s="10">
        <f>DATEVALUE(Table1[[#This Row],[Delivery_Date]])</f>
        <v>44956</v>
      </c>
      <c r="S4023" s="10">
        <f>DATEVALUE(Table1[[#This Row],[Order_Date]])</f>
        <v>44946</v>
      </c>
      <c r="T4023" s="4" t="str" cm="1">
        <f t="array" ref="T4023">_xlfn.IFS(Table1[[#This Row],[Inventory_Level]]&lt;=200,"low",Table1[[#This Row],[Inventory_Level]]&gt;=700,"high",Table1[[#This Row],[Inventory_Level]]&gt;200,"medium")</f>
        <v>low</v>
      </c>
    </row>
    <row r="4024" spans="1:20" x14ac:dyDescent="0.35">
      <c r="A4024" s="4">
        <v>4023</v>
      </c>
      <c r="B4024" s="4" t="s">
        <v>37</v>
      </c>
      <c r="C4024" s="4" t="s">
        <v>16</v>
      </c>
      <c r="D4024" s="4" t="s">
        <v>45</v>
      </c>
      <c r="E4024" s="4" t="s">
        <v>60</v>
      </c>
      <c r="F4024" s="10" t="s">
        <v>129</v>
      </c>
      <c r="G4024" s="11" t="s">
        <v>172</v>
      </c>
      <c r="H4024" s="4">
        <v>6</v>
      </c>
      <c r="I4024" s="12">
        <v>8397.77</v>
      </c>
      <c r="J4024" s="12">
        <v>50386.62</v>
      </c>
      <c r="K4024" s="12">
        <v>2917.49</v>
      </c>
      <c r="L4024" s="4">
        <v>794</v>
      </c>
      <c r="M4024" s="4" t="s">
        <v>35</v>
      </c>
      <c r="N4024" s="4" t="str" cm="1">
        <f t="array" ref="N4024">_xlfn.SWITCH(E4024,"Delhi","North","Chennai","South","Hyderabad","South","Mumbai","Central","Bangalore","South")</f>
        <v>South</v>
      </c>
      <c r="O4024" s="12">
        <v>12256.85</v>
      </c>
      <c r="P4024" s="4">
        <f>Table1[[#This Row],[Delivery_Date]]-Table1[[#This Row],[Order_Date]]</f>
        <v>8</v>
      </c>
      <c r="Q4024" s="4" t="str">
        <f>IF(Table1[[#This Row],[Delivery delay days]]&gt;5,"delay","on time")</f>
        <v>delay</v>
      </c>
      <c r="R4024" s="10">
        <f>DATEVALUE(Table1[[#This Row],[Delivery_Date]])</f>
        <v>45176</v>
      </c>
      <c r="S4024" s="10">
        <f>DATEVALUE(Table1[[#This Row],[Order_Date]])</f>
        <v>45168</v>
      </c>
      <c r="T4024" s="4" t="str" cm="1">
        <f t="array" ref="T4024">_xlfn.IFS(Table1[[#This Row],[Inventory_Level]]&lt;=200,"low",Table1[[#This Row],[Inventory_Level]]&gt;=700,"high",Table1[[#This Row],[Inventory_Level]]&gt;200,"medium")</f>
        <v>high</v>
      </c>
    </row>
    <row r="4025" spans="1:20" x14ac:dyDescent="0.35">
      <c r="A4025" s="4">
        <v>4024</v>
      </c>
      <c r="B4025" s="4" t="s">
        <v>65</v>
      </c>
      <c r="C4025" s="4" t="s">
        <v>24</v>
      </c>
      <c r="D4025" s="4" t="s">
        <v>32</v>
      </c>
      <c r="E4025" s="4" t="s">
        <v>52</v>
      </c>
      <c r="F4025" s="10" t="s">
        <v>116</v>
      </c>
      <c r="G4025" s="11" t="s">
        <v>403</v>
      </c>
      <c r="H4025" s="4">
        <v>58</v>
      </c>
      <c r="I4025" s="12">
        <v>25090.86</v>
      </c>
      <c r="J4025" s="12">
        <v>1455269.88</v>
      </c>
      <c r="K4025" s="12">
        <v>2402.0100000000002</v>
      </c>
      <c r="L4025" s="4">
        <v>75</v>
      </c>
      <c r="M4025" s="4" t="s">
        <v>29</v>
      </c>
      <c r="N4025" s="4" t="str" cm="1">
        <f t="array" ref="N4025">_xlfn.SWITCH(E4025,"Delhi","North","Chennai","South","Hyderabad","South","Mumbai","Central","Bangalore","South")</f>
        <v>Central</v>
      </c>
      <c r="O4025" s="12">
        <v>323799.93</v>
      </c>
      <c r="P4025" s="4">
        <f>Table1[[#This Row],[Delivery_Date]]-Table1[[#This Row],[Order_Date]]</f>
        <v>9</v>
      </c>
      <c r="Q4025" s="4" t="str">
        <f>IF(Table1[[#This Row],[Delivery delay days]]&gt;5,"delay","on time")</f>
        <v>delay</v>
      </c>
      <c r="R4025" s="10">
        <f>DATEVALUE(Table1[[#This Row],[Delivery_Date]])</f>
        <v>45187</v>
      </c>
      <c r="S4025" s="10">
        <f>DATEVALUE(Table1[[#This Row],[Order_Date]])</f>
        <v>45178</v>
      </c>
      <c r="T4025" s="4" t="str" cm="1">
        <f t="array" ref="T4025">_xlfn.IFS(Table1[[#This Row],[Inventory_Level]]&lt;=200,"low",Table1[[#This Row],[Inventory_Level]]&gt;=700,"high",Table1[[#This Row],[Inventory_Level]]&gt;200,"medium")</f>
        <v>low</v>
      </c>
    </row>
    <row r="4026" spans="1:20" x14ac:dyDescent="0.35">
      <c r="A4026" s="4">
        <v>4025</v>
      </c>
      <c r="B4026" s="4" t="s">
        <v>37</v>
      </c>
      <c r="C4026" s="4" t="s">
        <v>16</v>
      </c>
      <c r="D4026" s="4" t="s">
        <v>45</v>
      </c>
      <c r="E4026" s="4" t="s">
        <v>18</v>
      </c>
      <c r="F4026" s="10" t="s">
        <v>127</v>
      </c>
      <c r="G4026" s="11" t="s">
        <v>157</v>
      </c>
      <c r="H4026" s="4">
        <v>96</v>
      </c>
      <c r="I4026" s="12">
        <v>33828.94</v>
      </c>
      <c r="J4026" s="12">
        <v>3247578.24</v>
      </c>
      <c r="K4026" s="12">
        <v>4207.5</v>
      </c>
      <c r="L4026" s="4">
        <v>493</v>
      </c>
      <c r="M4026" s="4" t="s">
        <v>21</v>
      </c>
      <c r="N4026" s="4" t="str" cm="1">
        <f t="array" ref="N4026">_xlfn.SWITCH(E4026,"Delhi","North","Chennai","South","Hyderabad","South","Mumbai","Central","Bangalore","South")</f>
        <v>North</v>
      </c>
      <c r="O4026" s="12">
        <v>371500.62</v>
      </c>
      <c r="P4026" s="4">
        <f>Table1[[#This Row],[Delivery_Date]]-Table1[[#This Row],[Order_Date]]</f>
        <v>4</v>
      </c>
      <c r="Q4026" s="4" t="str">
        <f>IF(Table1[[#This Row],[Delivery delay days]]&gt;5,"delay","on time")</f>
        <v>on time</v>
      </c>
      <c r="R4026" s="10">
        <f>DATEVALUE(Table1[[#This Row],[Delivery_Date]])</f>
        <v>44970</v>
      </c>
      <c r="S4026" s="10">
        <f>DATEVALUE(Table1[[#This Row],[Order_Date]])</f>
        <v>44966</v>
      </c>
      <c r="T4026" s="4" t="str" cm="1">
        <f t="array" ref="T4026">_xlfn.IFS(Table1[[#This Row],[Inventory_Level]]&lt;=200,"low",Table1[[#This Row],[Inventory_Level]]&gt;=700,"high",Table1[[#This Row],[Inventory_Level]]&gt;200,"medium")</f>
        <v>medium</v>
      </c>
    </row>
    <row r="4027" spans="1:20" x14ac:dyDescent="0.35">
      <c r="A4027" s="4">
        <v>4026</v>
      </c>
      <c r="B4027" s="4" t="s">
        <v>31</v>
      </c>
      <c r="C4027" s="4" t="s">
        <v>16</v>
      </c>
      <c r="D4027" s="4" t="s">
        <v>45</v>
      </c>
      <c r="E4027" s="4" t="s">
        <v>52</v>
      </c>
      <c r="F4027" s="10" t="s">
        <v>133</v>
      </c>
      <c r="G4027" s="11" t="s">
        <v>273</v>
      </c>
      <c r="H4027" s="4">
        <v>59</v>
      </c>
      <c r="I4027" s="12">
        <v>16910.13</v>
      </c>
      <c r="J4027" s="12">
        <v>997697.67</v>
      </c>
      <c r="K4027" s="12">
        <v>4049.04</v>
      </c>
      <c r="L4027" s="4">
        <v>236</v>
      </c>
      <c r="M4027" s="4" t="s">
        <v>29</v>
      </c>
      <c r="N4027" s="4" t="str" cm="1">
        <f t="array" ref="N4027">_xlfn.SWITCH(E4027,"Delhi","North","Chennai","South","Hyderabad","South","Mumbai","Central","Bangalore","South")</f>
        <v>Central</v>
      </c>
      <c r="O4027" s="12">
        <v>210519.85</v>
      </c>
      <c r="P4027" s="4">
        <f>Table1[[#This Row],[Delivery_Date]]-Table1[[#This Row],[Order_Date]]</f>
        <v>12</v>
      </c>
      <c r="Q4027" s="4" t="str">
        <f>IF(Table1[[#This Row],[Delivery delay days]]&gt;5,"delay","on time")</f>
        <v>delay</v>
      </c>
      <c r="R4027" s="10">
        <f>DATEVALUE(Table1[[#This Row],[Delivery_Date]])</f>
        <v>45261</v>
      </c>
      <c r="S4027" s="10">
        <f>DATEVALUE(Table1[[#This Row],[Order_Date]])</f>
        <v>45249</v>
      </c>
      <c r="T4027" s="4" t="str" cm="1">
        <f t="array" ref="T4027">_xlfn.IFS(Table1[[#This Row],[Inventory_Level]]&lt;=200,"low",Table1[[#This Row],[Inventory_Level]]&gt;=700,"high",Table1[[#This Row],[Inventory_Level]]&gt;200,"medium")</f>
        <v>medium</v>
      </c>
    </row>
    <row r="4028" spans="1:20" x14ac:dyDescent="0.35">
      <c r="A4028" s="4">
        <v>4027</v>
      </c>
      <c r="B4028" s="4" t="s">
        <v>37</v>
      </c>
      <c r="C4028" s="4" t="s">
        <v>38</v>
      </c>
      <c r="D4028" s="4" t="s">
        <v>17</v>
      </c>
      <c r="E4028" s="4" t="s">
        <v>26</v>
      </c>
      <c r="F4028" s="10" t="s">
        <v>94</v>
      </c>
      <c r="G4028" s="11" t="s">
        <v>263</v>
      </c>
      <c r="H4028" s="4">
        <v>48</v>
      </c>
      <c r="I4028" s="12">
        <v>24291.75</v>
      </c>
      <c r="J4028" s="12">
        <v>1166004</v>
      </c>
      <c r="K4028" s="12">
        <v>1994.47</v>
      </c>
      <c r="L4028" s="4">
        <v>329</v>
      </c>
      <c r="M4028" s="4" t="s">
        <v>35</v>
      </c>
      <c r="N4028" s="4" t="str" cm="1">
        <f t="array" ref="N4028">_xlfn.SWITCH(E4028,"Delhi","North","Chennai","South","Hyderabad","South","Mumbai","Central","Bangalore","South")</f>
        <v>South</v>
      </c>
      <c r="O4028" s="12">
        <v>138983.43</v>
      </c>
      <c r="P4028" s="4">
        <f>Table1[[#This Row],[Delivery_Date]]-Table1[[#This Row],[Order_Date]]</f>
        <v>10</v>
      </c>
      <c r="Q4028" s="4" t="str">
        <f>IF(Table1[[#This Row],[Delivery delay days]]&gt;5,"delay","on time")</f>
        <v>delay</v>
      </c>
      <c r="R4028" s="10">
        <f>DATEVALUE(Table1[[#This Row],[Delivery_Date]])</f>
        <v>44957</v>
      </c>
      <c r="S4028" s="10">
        <f>DATEVALUE(Table1[[#This Row],[Order_Date]])</f>
        <v>44947</v>
      </c>
      <c r="T4028" s="4" t="str" cm="1">
        <f t="array" ref="T4028">_xlfn.IFS(Table1[[#This Row],[Inventory_Level]]&lt;=200,"low",Table1[[#This Row],[Inventory_Level]]&gt;=700,"high",Table1[[#This Row],[Inventory_Level]]&gt;200,"medium")</f>
        <v>medium</v>
      </c>
    </row>
    <row r="4029" spans="1:20" x14ac:dyDescent="0.35">
      <c r="A4029" s="4">
        <v>4028</v>
      </c>
      <c r="B4029" s="4" t="s">
        <v>23</v>
      </c>
      <c r="C4029" s="4" t="s">
        <v>16</v>
      </c>
      <c r="D4029" s="4" t="s">
        <v>17</v>
      </c>
      <c r="E4029" s="4" t="s">
        <v>18</v>
      </c>
      <c r="F4029" s="10" t="s">
        <v>145</v>
      </c>
      <c r="G4029" s="11" t="s">
        <v>239</v>
      </c>
      <c r="H4029" s="4">
        <v>74</v>
      </c>
      <c r="I4029" s="12">
        <v>1904.42</v>
      </c>
      <c r="J4029" s="12">
        <v>140927.07999999999</v>
      </c>
      <c r="K4029" s="12">
        <v>1942.89</v>
      </c>
      <c r="L4029" s="4">
        <v>660</v>
      </c>
      <c r="M4029" s="4" t="s">
        <v>42</v>
      </c>
      <c r="N4029" s="4" t="str" cm="1">
        <f t="array" ref="N4029">_xlfn.SWITCH(E4029,"Delhi","North","Chennai","South","Hyderabad","South","Mumbai","Central","Bangalore","South")</f>
        <v>North</v>
      </c>
      <c r="O4029" s="12">
        <v>24481.59</v>
      </c>
      <c r="P4029" s="4">
        <f>Table1[[#This Row],[Delivery_Date]]-Table1[[#This Row],[Order_Date]]</f>
        <v>7</v>
      </c>
      <c r="Q4029" s="4" t="str">
        <f>IF(Table1[[#This Row],[Delivery delay days]]&gt;5,"delay","on time")</f>
        <v>delay</v>
      </c>
      <c r="R4029" s="10">
        <f>DATEVALUE(Table1[[#This Row],[Delivery_Date]])</f>
        <v>45087</v>
      </c>
      <c r="S4029" s="10">
        <f>DATEVALUE(Table1[[#This Row],[Order_Date]])</f>
        <v>45080</v>
      </c>
      <c r="T4029" s="4" t="str" cm="1">
        <f t="array" ref="T4029">_xlfn.IFS(Table1[[#This Row],[Inventory_Level]]&lt;=200,"low",Table1[[#This Row],[Inventory_Level]]&gt;=700,"high",Table1[[#This Row],[Inventory_Level]]&gt;200,"medium")</f>
        <v>medium</v>
      </c>
    </row>
    <row r="4030" spans="1:20" x14ac:dyDescent="0.35">
      <c r="A4030" s="4">
        <v>4029</v>
      </c>
      <c r="B4030" s="4" t="s">
        <v>51</v>
      </c>
      <c r="C4030" s="4" t="s">
        <v>38</v>
      </c>
      <c r="D4030" s="4" t="s">
        <v>25</v>
      </c>
      <c r="E4030" s="4" t="s">
        <v>52</v>
      </c>
      <c r="F4030" s="10" t="s">
        <v>280</v>
      </c>
      <c r="G4030" s="11" t="s">
        <v>260</v>
      </c>
      <c r="H4030" s="4">
        <v>74</v>
      </c>
      <c r="I4030" s="12">
        <v>20665.03</v>
      </c>
      <c r="J4030" s="12">
        <v>1529212.22</v>
      </c>
      <c r="K4030" s="12">
        <v>4015.17</v>
      </c>
      <c r="L4030" s="4">
        <v>336</v>
      </c>
      <c r="M4030" s="4" t="s">
        <v>29</v>
      </c>
      <c r="N4030" s="4" t="str" cm="1">
        <f t="array" ref="N4030">_xlfn.SWITCH(E4030,"Delhi","North","Chennai","South","Hyderabad","South","Mumbai","Central","Bangalore","South")</f>
        <v>Central</v>
      </c>
      <c r="O4030" s="12">
        <v>281082.71000000002</v>
      </c>
      <c r="P4030" s="4">
        <f>Table1[[#This Row],[Delivery_Date]]-Table1[[#This Row],[Order_Date]]</f>
        <v>3</v>
      </c>
      <c r="Q4030" s="4" t="str">
        <f>IF(Table1[[#This Row],[Delivery delay days]]&gt;5,"delay","on time")</f>
        <v>on time</v>
      </c>
      <c r="R4030" s="10">
        <f>DATEVALUE(Table1[[#This Row],[Delivery_Date]])</f>
        <v>45270</v>
      </c>
      <c r="S4030" s="10">
        <f>DATEVALUE(Table1[[#This Row],[Order_Date]])</f>
        <v>45267</v>
      </c>
      <c r="T4030" s="4" t="str" cm="1">
        <f t="array" ref="T4030">_xlfn.IFS(Table1[[#This Row],[Inventory_Level]]&lt;=200,"low",Table1[[#This Row],[Inventory_Level]]&gt;=700,"high",Table1[[#This Row],[Inventory_Level]]&gt;200,"medium")</f>
        <v>medium</v>
      </c>
    </row>
    <row r="4031" spans="1:20" x14ac:dyDescent="0.35">
      <c r="A4031" s="4">
        <v>4030</v>
      </c>
      <c r="B4031" s="4" t="s">
        <v>65</v>
      </c>
      <c r="C4031" s="4" t="s">
        <v>38</v>
      </c>
      <c r="D4031" s="4" t="s">
        <v>25</v>
      </c>
      <c r="E4031" s="4" t="s">
        <v>52</v>
      </c>
      <c r="F4031" s="10" t="s">
        <v>157</v>
      </c>
      <c r="G4031" s="11" t="s">
        <v>110</v>
      </c>
      <c r="H4031" s="4">
        <v>78</v>
      </c>
      <c r="I4031" s="12">
        <v>42168.639999999999</v>
      </c>
      <c r="J4031" s="12">
        <v>3289153.92</v>
      </c>
      <c r="K4031" s="12">
        <v>4544.09</v>
      </c>
      <c r="L4031" s="4">
        <v>173</v>
      </c>
      <c r="M4031" s="4" t="s">
        <v>29</v>
      </c>
      <c r="N4031" s="4" t="str" cm="1">
        <f t="array" ref="N4031">_xlfn.SWITCH(E4031,"Delhi","North","Chennai","South","Hyderabad","South","Mumbai","Central","Bangalore","South")</f>
        <v>Central</v>
      </c>
      <c r="O4031" s="12">
        <v>204085.62</v>
      </c>
      <c r="P4031" s="4">
        <f>Table1[[#This Row],[Delivery_Date]]-Table1[[#This Row],[Order_Date]]</f>
        <v>9</v>
      </c>
      <c r="Q4031" s="4" t="str">
        <f>IF(Table1[[#This Row],[Delivery delay days]]&gt;5,"delay","on time")</f>
        <v>delay</v>
      </c>
      <c r="R4031" s="10">
        <f>DATEVALUE(Table1[[#This Row],[Delivery_Date]])</f>
        <v>44979</v>
      </c>
      <c r="S4031" s="10">
        <f>DATEVALUE(Table1[[#This Row],[Order_Date]])</f>
        <v>44970</v>
      </c>
      <c r="T4031" s="4" t="str" cm="1">
        <f t="array" ref="T4031">_xlfn.IFS(Table1[[#This Row],[Inventory_Level]]&lt;=200,"low",Table1[[#This Row],[Inventory_Level]]&gt;=700,"high",Table1[[#This Row],[Inventory_Level]]&gt;200,"medium")</f>
        <v>low</v>
      </c>
    </row>
    <row r="4032" spans="1:20" x14ac:dyDescent="0.35">
      <c r="A4032" s="4">
        <v>4031</v>
      </c>
      <c r="B4032" s="4" t="s">
        <v>51</v>
      </c>
      <c r="C4032" s="4" t="s">
        <v>16</v>
      </c>
      <c r="D4032" s="4" t="s">
        <v>25</v>
      </c>
      <c r="E4032" s="4" t="s">
        <v>52</v>
      </c>
      <c r="F4032" s="10" t="s">
        <v>322</v>
      </c>
      <c r="G4032" s="11" t="s">
        <v>103</v>
      </c>
      <c r="H4032" s="4">
        <v>46</v>
      </c>
      <c r="I4032" s="12">
        <v>23371.94</v>
      </c>
      <c r="J4032" s="12">
        <v>1075109.24</v>
      </c>
      <c r="K4032" s="12">
        <v>4883.24</v>
      </c>
      <c r="L4032" s="4">
        <v>384</v>
      </c>
      <c r="M4032" s="4" t="s">
        <v>35</v>
      </c>
      <c r="N4032" s="4" t="str" cm="1">
        <f t="array" ref="N4032">_xlfn.SWITCH(E4032,"Delhi","North","Chennai","South","Hyderabad","South","Mumbai","Central","Bangalore","South")</f>
        <v>Central</v>
      </c>
      <c r="O4032" s="12">
        <v>97976.03</v>
      </c>
      <c r="P4032" s="4">
        <f>Table1[[#This Row],[Delivery_Date]]-Table1[[#This Row],[Order_Date]]</f>
        <v>10</v>
      </c>
      <c r="Q4032" s="4" t="str">
        <f>IF(Table1[[#This Row],[Delivery delay days]]&gt;5,"delay","on time")</f>
        <v>delay</v>
      </c>
      <c r="R4032" s="10">
        <f>DATEVALUE(Table1[[#This Row],[Delivery_Date]])</f>
        <v>45004</v>
      </c>
      <c r="S4032" s="10">
        <f>DATEVALUE(Table1[[#This Row],[Order_Date]])</f>
        <v>44994</v>
      </c>
      <c r="T4032" s="4" t="str" cm="1">
        <f t="array" ref="T4032">_xlfn.IFS(Table1[[#This Row],[Inventory_Level]]&lt;=200,"low",Table1[[#This Row],[Inventory_Level]]&gt;=700,"high",Table1[[#This Row],[Inventory_Level]]&gt;200,"medium")</f>
        <v>medium</v>
      </c>
    </row>
    <row r="4033" spans="1:20" x14ac:dyDescent="0.35">
      <c r="A4033" s="4">
        <v>4032</v>
      </c>
      <c r="B4033" s="4" t="s">
        <v>31</v>
      </c>
      <c r="C4033" s="4" t="s">
        <v>24</v>
      </c>
      <c r="D4033" s="4" t="s">
        <v>45</v>
      </c>
      <c r="E4033" s="4" t="s">
        <v>26</v>
      </c>
      <c r="F4033" s="10" t="s">
        <v>391</v>
      </c>
      <c r="G4033" s="11" t="s">
        <v>382</v>
      </c>
      <c r="H4033" s="4">
        <v>42</v>
      </c>
      <c r="I4033" s="12">
        <v>33943.61</v>
      </c>
      <c r="J4033" s="12">
        <v>1425631.62</v>
      </c>
      <c r="K4033" s="12">
        <v>413.58</v>
      </c>
      <c r="L4033" s="4">
        <v>789</v>
      </c>
      <c r="M4033" s="4" t="s">
        <v>35</v>
      </c>
      <c r="N4033" s="4" t="str" cm="1">
        <f t="array" ref="N4033">_xlfn.SWITCH(E4033,"Delhi","North","Chennai","South","Hyderabad","South","Mumbai","Central","Bangalore","South")</f>
        <v>South</v>
      </c>
      <c r="O4033" s="12">
        <v>134290.94</v>
      </c>
      <c r="P4033" s="4">
        <f>Table1[[#This Row],[Delivery_Date]]-Table1[[#This Row],[Order_Date]]</f>
        <v>10</v>
      </c>
      <c r="Q4033" s="4" t="str">
        <f>IF(Table1[[#This Row],[Delivery delay days]]&gt;5,"delay","on time")</f>
        <v>delay</v>
      </c>
      <c r="R4033" s="10">
        <f>DATEVALUE(Table1[[#This Row],[Delivery_Date]])</f>
        <v>45254</v>
      </c>
      <c r="S4033" s="10">
        <f>DATEVALUE(Table1[[#This Row],[Order_Date]])</f>
        <v>45244</v>
      </c>
      <c r="T4033" s="4" t="str" cm="1">
        <f t="array" ref="T4033">_xlfn.IFS(Table1[[#This Row],[Inventory_Level]]&lt;=200,"low",Table1[[#This Row],[Inventory_Level]]&gt;=700,"high",Table1[[#This Row],[Inventory_Level]]&gt;200,"medium")</f>
        <v>high</v>
      </c>
    </row>
    <row r="4034" spans="1:20" x14ac:dyDescent="0.35">
      <c r="A4034" s="4">
        <v>4033</v>
      </c>
      <c r="B4034" s="4" t="s">
        <v>59</v>
      </c>
      <c r="C4034" s="4" t="s">
        <v>24</v>
      </c>
      <c r="D4034" s="4" t="s">
        <v>45</v>
      </c>
      <c r="E4034" s="4" t="s">
        <v>52</v>
      </c>
      <c r="F4034" s="10" t="s">
        <v>305</v>
      </c>
      <c r="G4034" s="11" t="s">
        <v>237</v>
      </c>
      <c r="H4034" s="4">
        <v>97</v>
      </c>
      <c r="I4034" s="12">
        <v>3294.87</v>
      </c>
      <c r="J4034" s="12">
        <v>319602.39</v>
      </c>
      <c r="K4034" s="12">
        <v>2859.66</v>
      </c>
      <c r="L4034" s="4">
        <v>116</v>
      </c>
      <c r="M4034" s="4" t="s">
        <v>42</v>
      </c>
      <c r="N4034" s="4" t="str" cm="1">
        <f t="array" ref="N4034">_xlfn.SWITCH(E4034,"Delhi","North","Chennai","South","Hyderabad","South","Mumbai","Central","Bangalore","South")</f>
        <v>Central</v>
      </c>
      <c r="O4034" s="12">
        <v>25064.92</v>
      </c>
      <c r="P4034" s="4">
        <f>Table1[[#This Row],[Delivery_Date]]-Table1[[#This Row],[Order_Date]]</f>
        <v>12</v>
      </c>
      <c r="Q4034" s="4" t="str">
        <f>IF(Table1[[#This Row],[Delivery delay days]]&gt;5,"delay","on time")</f>
        <v>delay</v>
      </c>
      <c r="R4034" s="10">
        <f>DATEVALUE(Table1[[#This Row],[Delivery_Date]])</f>
        <v>45303</v>
      </c>
      <c r="S4034" s="10">
        <f>DATEVALUE(Table1[[#This Row],[Order_Date]])</f>
        <v>45291</v>
      </c>
      <c r="T4034" s="4" t="str" cm="1">
        <f t="array" ref="T4034">_xlfn.IFS(Table1[[#This Row],[Inventory_Level]]&lt;=200,"low",Table1[[#This Row],[Inventory_Level]]&gt;=700,"high",Table1[[#This Row],[Inventory_Level]]&gt;200,"medium")</f>
        <v>low</v>
      </c>
    </row>
    <row r="4035" spans="1:20" x14ac:dyDescent="0.35">
      <c r="A4035" s="4">
        <v>4034</v>
      </c>
      <c r="B4035" s="4" t="s">
        <v>65</v>
      </c>
      <c r="C4035" s="4" t="s">
        <v>38</v>
      </c>
      <c r="D4035" s="4" t="s">
        <v>17</v>
      </c>
      <c r="E4035" s="4" t="s">
        <v>52</v>
      </c>
      <c r="F4035" s="10" t="s">
        <v>244</v>
      </c>
      <c r="G4035" s="11" t="s">
        <v>268</v>
      </c>
      <c r="H4035" s="4">
        <v>90</v>
      </c>
      <c r="I4035" s="12">
        <v>17686.080000000002</v>
      </c>
      <c r="J4035" s="12">
        <v>1591747.2</v>
      </c>
      <c r="K4035" s="12">
        <v>4634.57</v>
      </c>
      <c r="L4035" s="4">
        <v>857</v>
      </c>
      <c r="M4035" s="4" t="s">
        <v>42</v>
      </c>
      <c r="N4035" s="4" t="str" cm="1">
        <f t="array" ref="N4035">_xlfn.SWITCH(E4035,"Delhi","North","Chennai","South","Hyderabad","South","Mumbai","Central","Bangalore","South")</f>
        <v>Central</v>
      </c>
      <c r="O4035" s="12">
        <v>296335.02</v>
      </c>
      <c r="P4035" s="4">
        <f>Table1[[#This Row],[Delivery_Date]]-Table1[[#This Row],[Order_Date]]</f>
        <v>12</v>
      </c>
      <c r="Q4035" s="4" t="str">
        <f>IF(Table1[[#This Row],[Delivery delay days]]&gt;5,"delay","on time")</f>
        <v>delay</v>
      </c>
      <c r="R4035" s="10">
        <f>DATEVALUE(Table1[[#This Row],[Delivery_Date]])</f>
        <v>44960</v>
      </c>
      <c r="S4035" s="10">
        <f>DATEVALUE(Table1[[#This Row],[Order_Date]])</f>
        <v>44948</v>
      </c>
      <c r="T4035" s="4" t="str" cm="1">
        <f t="array" ref="T4035">_xlfn.IFS(Table1[[#This Row],[Inventory_Level]]&lt;=200,"low",Table1[[#This Row],[Inventory_Level]]&gt;=700,"high",Table1[[#This Row],[Inventory_Level]]&gt;200,"medium")</f>
        <v>high</v>
      </c>
    </row>
    <row r="4036" spans="1:20" x14ac:dyDescent="0.35">
      <c r="A4036" s="4">
        <v>4035</v>
      </c>
      <c r="B4036" s="4" t="s">
        <v>23</v>
      </c>
      <c r="C4036" s="4" t="s">
        <v>16</v>
      </c>
      <c r="D4036" s="4" t="s">
        <v>32</v>
      </c>
      <c r="E4036" s="4" t="s">
        <v>52</v>
      </c>
      <c r="F4036" s="10" t="s">
        <v>410</v>
      </c>
      <c r="G4036" s="11" t="s">
        <v>121</v>
      </c>
      <c r="H4036" s="4">
        <v>98</v>
      </c>
      <c r="I4036" s="12">
        <v>16205.46</v>
      </c>
      <c r="J4036" s="12">
        <v>1588135.08</v>
      </c>
      <c r="K4036" s="12">
        <v>1092.3800000000001</v>
      </c>
      <c r="L4036" s="4">
        <v>769</v>
      </c>
      <c r="M4036" s="4" t="s">
        <v>21</v>
      </c>
      <c r="N4036" s="4" t="str" cm="1">
        <f t="array" ref="N4036">_xlfn.SWITCH(E4036,"Delhi","North","Chennai","South","Hyderabad","South","Mumbai","Central","Bangalore","South")</f>
        <v>Central</v>
      </c>
      <c r="O4036" s="12">
        <v>133185.9</v>
      </c>
      <c r="P4036" s="4">
        <f>Table1[[#This Row],[Delivery_Date]]-Table1[[#This Row],[Order_Date]]</f>
        <v>13</v>
      </c>
      <c r="Q4036" s="4" t="str">
        <f>IF(Table1[[#This Row],[Delivery delay days]]&gt;5,"delay","on time")</f>
        <v>delay</v>
      </c>
      <c r="R4036" s="10">
        <f>DATEVALUE(Table1[[#This Row],[Delivery_Date]])</f>
        <v>45083</v>
      </c>
      <c r="S4036" s="10">
        <f>DATEVALUE(Table1[[#This Row],[Order_Date]])</f>
        <v>45070</v>
      </c>
      <c r="T4036" s="4" t="str" cm="1">
        <f t="array" ref="T4036">_xlfn.IFS(Table1[[#This Row],[Inventory_Level]]&lt;=200,"low",Table1[[#This Row],[Inventory_Level]]&gt;=700,"high",Table1[[#This Row],[Inventory_Level]]&gt;200,"medium")</f>
        <v>high</v>
      </c>
    </row>
    <row r="4037" spans="1:20" x14ac:dyDescent="0.35">
      <c r="A4037" s="4">
        <v>4036</v>
      </c>
      <c r="B4037" s="4" t="s">
        <v>31</v>
      </c>
      <c r="C4037" s="4" t="s">
        <v>16</v>
      </c>
      <c r="D4037" s="4" t="s">
        <v>39</v>
      </c>
      <c r="E4037" s="4" t="s">
        <v>60</v>
      </c>
      <c r="F4037" s="10" t="s">
        <v>394</v>
      </c>
      <c r="G4037" s="11" t="s">
        <v>343</v>
      </c>
      <c r="H4037" s="4">
        <v>21</v>
      </c>
      <c r="I4037" s="12">
        <v>5051.78</v>
      </c>
      <c r="J4037" s="12">
        <v>106087.38</v>
      </c>
      <c r="K4037" s="12">
        <v>919.58</v>
      </c>
      <c r="L4037" s="4">
        <v>70</v>
      </c>
      <c r="M4037" s="4" t="s">
        <v>29</v>
      </c>
      <c r="N4037" s="4" t="str" cm="1">
        <f t="array" ref="N4037">_xlfn.SWITCH(E4037,"Delhi","North","Chennai","South","Hyderabad","South","Mumbai","Central","Bangalore","South")</f>
        <v>South</v>
      </c>
      <c r="O4037" s="12">
        <v>25033.439999999999</v>
      </c>
      <c r="P4037" s="4">
        <f>Table1[[#This Row],[Delivery_Date]]-Table1[[#This Row],[Order_Date]]</f>
        <v>2</v>
      </c>
      <c r="Q4037" s="4" t="str">
        <f>IF(Table1[[#This Row],[Delivery delay days]]&gt;5,"delay","on time")</f>
        <v>on time</v>
      </c>
      <c r="R4037" s="10">
        <f>DATEVALUE(Table1[[#This Row],[Delivery_Date]])</f>
        <v>44969</v>
      </c>
      <c r="S4037" s="10">
        <f>DATEVALUE(Table1[[#This Row],[Order_Date]])</f>
        <v>44967</v>
      </c>
      <c r="T4037" s="4" t="str" cm="1">
        <f t="array" ref="T4037">_xlfn.IFS(Table1[[#This Row],[Inventory_Level]]&lt;=200,"low",Table1[[#This Row],[Inventory_Level]]&gt;=700,"high",Table1[[#This Row],[Inventory_Level]]&gt;200,"medium")</f>
        <v>low</v>
      </c>
    </row>
    <row r="4038" spans="1:20" x14ac:dyDescent="0.35">
      <c r="A4038" s="4">
        <v>4037</v>
      </c>
      <c r="B4038" s="4" t="s">
        <v>51</v>
      </c>
      <c r="C4038" s="4" t="s">
        <v>16</v>
      </c>
      <c r="D4038" s="4" t="s">
        <v>39</v>
      </c>
      <c r="E4038" s="4" t="s">
        <v>46</v>
      </c>
      <c r="F4038" s="10" t="s">
        <v>316</v>
      </c>
      <c r="G4038" s="11" t="s">
        <v>345</v>
      </c>
      <c r="H4038" s="4">
        <v>83</v>
      </c>
      <c r="I4038" s="12">
        <v>29617.56</v>
      </c>
      <c r="J4038" s="12">
        <v>2458257.48</v>
      </c>
      <c r="K4038" s="12">
        <v>2345.25</v>
      </c>
      <c r="L4038" s="4">
        <v>480</v>
      </c>
      <c r="M4038" s="4" t="s">
        <v>21</v>
      </c>
      <c r="N4038" s="4" t="str" cm="1">
        <f t="array" ref="N4038">_xlfn.SWITCH(E4038,"Delhi","North","Chennai","South","Hyderabad","South","Mumbai","Central","Bangalore","South")</f>
        <v>South</v>
      </c>
      <c r="O4038" s="12">
        <v>402169.88</v>
      </c>
      <c r="P4038" s="4">
        <f>Table1[[#This Row],[Delivery_Date]]-Table1[[#This Row],[Order_Date]]</f>
        <v>7</v>
      </c>
      <c r="Q4038" s="4" t="str">
        <f>IF(Table1[[#This Row],[Delivery delay days]]&gt;5,"delay","on time")</f>
        <v>delay</v>
      </c>
      <c r="R4038" s="10">
        <f>DATEVALUE(Table1[[#This Row],[Delivery_Date]])</f>
        <v>44972</v>
      </c>
      <c r="S4038" s="10">
        <f>DATEVALUE(Table1[[#This Row],[Order_Date]])</f>
        <v>44965</v>
      </c>
      <c r="T4038" s="4" t="str" cm="1">
        <f t="array" ref="T4038">_xlfn.IFS(Table1[[#This Row],[Inventory_Level]]&lt;=200,"low",Table1[[#This Row],[Inventory_Level]]&gt;=700,"high",Table1[[#This Row],[Inventory_Level]]&gt;200,"medium")</f>
        <v>medium</v>
      </c>
    </row>
    <row r="4039" spans="1:20" x14ac:dyDescent="0.35">
      <c r="A4039" s="4">
        <v>4038</v>
      </c>
      <c r="B4039" s="4" t="s">
        <v>65</v>
      </c>
      <c r="C4039" s="4" t="s">
        <v>38</v>
      </c>
      <c r="D4039" s="4" t="s">
        <v>17</v>
      </c>
      <c r="E4039" s="4" t="s">
        <v>26</v>
      </c>
      <c r="F4039" s="10" t="s">
        <v>398</v>
      </c>
      <c r="G4039" s="11" t="s">
        <v>187</v>
      </c>
      <c r="H4039" s="4">
        <v>90</v>
      </c>
      <c r="I4039" s="12">
        <v>36829.31</v>
      </c>
      <c r="J4039" s="12">
        <v>3314637.9</v>
      </c>
      <c r="K4039" s="12">
        <v>1485.69</v>
      </c>
      <c r="L4039" s="4">
        <v>506</v>
      </c>
      <c r="M4039" s="4" t="s">
        <v>21</v>
      </c>
      <c r="N4039" s="4" t="str" cm="1">
        <f t="array" ref="N4039">_xlfn.SWITCH(E4039,"Delhi","North","Chennai","South","Hyderabad","South","Mumbai","Central","Bangalore","South")</f>
        <v>South</v>
      </c>
      <c r="O4039" s="12">
        <v>590890.28</v>
      </c>
      <c r="P4039" s="4">
        <f>Table1[[#This Row],[Delivery_Date]]-Table1[[#This Row],[Order_Date]]</f>
        <v>12</v>
      </c>
      <c r="Q4039" s="4" t="str">
        <f>IF(Table1[[#This Row],[Delivery delay days]]&gt;5,"delay","on time")</f>
        <v>delay</v>
      </c>
      <c r="R4039" s="10">
        <f>DATEVALUE(Table1[[#This Row],[Delivery_Date]])</f>
        <v>45003</v>
      </c>
      <c r="S4039" s="10">
        <f>DATEVALUE(Table1[[#This Row],[Order_Date]])</f>
        <v>44991</v>
      </c>
      <c r="T4039" s="4" t="str" cm="1">
        <f t="array" ref="T4039">_xlfn.IFS(Table1[[#This Row],[Inventory_Level]]&lt;=200,"low",Table1[[#This Row],[Inventory_Level]]&gt;=700,"high",Table1[[#This Row],[Inventory_Level]]&gt;200,"medium")</f>
        <v>medium</v>
      </c>
    </row>
    <row r="4040" spans="1:20" x14ac:dyDescent="0.35">
      <c r="A4040" s="4">
        <v>4039</v>
      </c>
      <c r="B4040" s="4" t="s">
        <v>51</v>
      </c>
      <c r="C4040" s="4" t="s">
        <v>16</v>
      </c>
      <c r="D4040" s="4" t="s">
        <v>32</v>
      </c>
      <c r="E4040" s="4" t="s">
        <v>26</v>
      </c>
      <c r="F4040" s="10" t="s">
        <v>244</v>
      </c>
      <c r="G4040" s="11" t="s">
        <v>263</v>
      </c>
      <c r="H4040" s="4">
        <v>64</v>
      </c>
      <c r="I4040" s="12">
        <v>21369.01</v>
      </c>
      <c r="J4040" s="12">
        <v>1367616.64</v>
      </c>
      <c r="K4040" s="12">
        <v>2297.62</v>
      </c>
      <c r="L4040" s="4">
        <v>883</v>
      </c>
      <c r="M4040" s="4" t="s">
        <v>35</v>
      </c>
      <c r="N4040" s="4" t="str" cm="1">
        <f t="array" ref="N4040">_xlfn.SWITCH(E4040,"Delhi","North","Chennai","South","Hyderabad","South","Mumbai","Central","Bangalore","South")</f>
        <v>South</v>
      </c>
      <c r="O4040" s="12">
        <v>80679.289999999994</v>
      </c>
      <c r="P4040" s="4">
        <f>Table1[[#This Row],[Delivery_Date]]-Table1[[#This Row],[Order_Date]]</f>
        <v>9</v>
      </c>
      <c r="Q4040" s="4" t="str">
        <f>IF(Table1[[#This Row],[Delivery delay days]]&gt;5,"delay","on time")</f>
        <v>delay</v>
      </c>
      <c r="R4040" s="10">
        <f>DATEVALUE(Table1[[#This Row],[Delivery_Date]])</f>
        <v>44957</v>
      </c>
      <c r="S4040" s="10">
        <f>DATEVALUE(Table1[[#This Row],[Order_Date]])</f>
        <v>44948</v>
      </c>
      <c r="T4040" s="4" t="str" cm="1">
        <f t="array" ref="T4040">_xlfn.IFS(Table1[[#This Row],[Inventory_Level]]&lt;=200,"low",Table1[[#This Row],[Inventory_Level]]&gt;=700,"high",Table1[[#This Row],[Inventory_Level]]&gt;200,"medium")</f>
        <v>high</v>
      </c>
    </row>
    <row r="4041" spans="1:20" x14ac:dyDescent="0.35">
      <c r="A4041" s="4">
        <v>4040</v>
      </c>
      <c r="B4041" s="4" t="s">
        <v>37</v>
      </c>
      <c r="C4041" s="4" t="s">
        <v>24</v>
      </c>
      <c r="D4041" s="4" t="s">
        <v>17</v>
      </c>
      <c r="E4041" s="4" t="s">
        <v>52</v>
      </c>
      <c r="F4041" s="10" t="s">
        <v>151</v>
      </c>
      <c r="G4041" s="11" t="s">
        <v>162</v>
      </c>
      <c r="H4041" s="4">
        <v>55</v>
      </c>
      <c r="I4041" s="12">
        <v>33422.03</v>
      </c>
      <c r="J4041" s="12">
        <v>1838211.65</v>
      </c>
      <c r="K4041" s="12">
        <v>3033.97</v>
      </c>
      <c r="L4041" s="4">
        <v>650</v>
      </c>
      <c r="M4041" s="4" t="s">
        <v>29</v>
      </c>
      <c r="N4041" s="4" t="str" cm="1">
        <f t="array" ref="N4041">_xlfn.SWITCH(E4041,"Delhi","North","Chennai","South","Hyderabad","South","Mumbai","Central","Bangalore","South")</f>
        <v>Central</v>
      </c>
      <c r="O4041" s="12">
        <v>418141.36</v>
      </c>
      <c r="P4041" s="4">
        <f>Table1[[#This Row],[Delivery_Date]]-Table1[[#This Row],[Order_Date]]</f>
        <v>7</v>
      </c>
      <c r="Q4041" s="4" t="str">
        <f>IF(Table1[[#This Row],[Delivery delay days]]&gt;5,"delay","on time")</f>
        <v>delay</v>
      </c>
      <c r="R4041" s="10">
        <f>DATEVALUE(Table1[[#This Row],[Delivery_Date]])</f>
        <v>45165</v>
      </c>
      <c r="S4041" s="10">
        <f>DATEVALUE(Table1[[#This Row],[Order_Date]])</f>
        <v>45158</v>
      </c>
      <c r="T4041" s="4" t="str" cm="1">
        <f t="array" ref="T4041">_xlfn.IFS(Table1[[#This Row],[Inventory_Level]]&lt;=200,"low",Table1[[#This Row],[Inventory_Level]]&gt;=700,"high",Table1[[#This Row],[Inventory_Level]]&gt;200,"medium")</f>
        <v>medium</v>
      </c>
    </row>
    <row r="4042" spans="1:20" x14ac:dyDescent="0.35">
      <c r="A4042" s="4">
        <v>4041</v>
      </c>
      <c r="B4042" s="4" t="s">
        <v>31</v>
      </c>
      <c r="C4042" s="4" t="s">
        <v>16</v>
      </c>
      <c r="D4042" s="4" t="s">
        <v>45</v>
      </c>
      <c r="E4042" s="4" t="s">
        <v>60</v>
      </c>
      <c r="F4042" s="10" t="s">
        <v>250</v>
      </c>
      <c r="G4042" s="11" t="s">
        <v>416</v>
      </c>
      <c r="H4042" s="4">
        <v>81</v>
      </c>
      <c r="I4042" s="12">
        <v>17603.740000000002</v>
      </c>
      <c r="J4042" s="12">
        <v>1425902.94</v>
      </c>
      <c r="K4042" s="12">
        <v>2943.96</v>
      </c>
      <c r="L4042" s="4">
        <v>848</v>
      </c>
      <c r="M4042" s="4" t="s">
        <v>29</v>
      </c>
      <c r="N4042" s="4" t="str" cm="1">
        <f t="array" ref="N4042">_xlfn.SWITCH(E4042,"Delhi","North","Chennai","South","Hyderabad","South","Mumbai","Central","Bangalore","South")</f>
        <v>South</v>
      </c>
      <c r="O4042" s="12">
        <v>148030.26999999999</v>
      </c>
      <c r="P4042" s="4">
        <f>Table1[[#This Row],[Delivery_Date]]-Table1[[#This Row],[Order_Date]]</f>
        <v>6</v>
      </c>
      <c r="Q4042" s="4" t="str">
        <f>IF(Table1[[#This Row],[Delivery delay days]]&gt;5,"delay","on time")</f>
        <v>delay</v>
      </c>
      <c r="R4042" s="10">
        <f>DATEVALUE(Table1[[#This Row],[Delivery_Date]])</f>
        <v>45025</v>
      </c>
      <c r="S4042" s="10">
        <f>DATEVALUE(Table1[[#This Row],[Order_Date]])</f>
        <v>45019</v>
      </c>
      <c r="T4042" s="4" t="str" cm="1">
        <f t="array" ref="T4042">_xlfn.IFS(Table1[[#This Row],[Inventory_Level]]&lt;=200,"low",Table1[[#This Row],[Inventory_Level]]&gt;=700,"high",Table1[[#This Row],[Inventory_Level]]&gt;200,"medium")</f>
        <v>high</v>
      </c>
    </row>
    <row r="4043" spans="1:20" x14ac:dyDescent="0.35">
      <c r="A4043" s="4">
        <v>4042</v>
      </c>
      <c r="B4043" s="4" t="s">
        <v>31</v>
      </c>
      <c r="C4043" s="4" t="s">
        <v>38</v>
      </c>
      <c r="D4043" s="4" t="s">
        <v>25</v>
      </c>
      <c r="E4043" s="4" t="s">
        <v>46</v>
      </c>
      <c r="F4043" s="10" t="s">
        <v>198</v>
      </c>
      <c r="G4043" s="11" t="s">
        <v>378</v>
      </c>
      <c r="H4043" s="4">
        <v>59</v>
      </c>
      <c r="I4043" s="12">
        <v>14040.38</v>
      </c>
      <c r="J4043" s="12">
        <v>828382.42</v>
      </c>
      <c r="K4043" s="12">
        <v>3603.37</v>
      </c>
      <c r="L4043" s="4">
        <v>583</v>
      </c>
      <c r="M4043" s="4" t="s">
        <v>21</v>
      </c>
      <c r="N4043" s="4" t="str" cm="1">
        <f t="array" ref="N4043">_xlfn.SWITCH(E4043,"Delhi","North","Chennai","South","Hyderabad","South","Mumbai","Central","Bangalore","South")</f>
        <v>South</v>
      </c>
      <c r="O4043" s="12">
        <v>146932.37</v>
      </c>
      <c r="P4043" s="4">
        <f>Table1[[#This Row],[Delivery_Date]]-Table1[[#This Row],[Order_Date]]</f>
        <v>13</v>
      </c>
      <c r="Q4043" s="4" t="str">
        <f>IF(Table1[[#This Row],[Delivery delay days]]&gt;5,"delay","on time")</f>
        <v>delay</v>
      </c>
      <c r="R4043" s="10">
        <f>DATEVALUE(Table1[[#This Row],[Delivery_Date]])</f>
        <v>45120</v>
      </c>
      <c r="S4043" s="10">
        <f>DATEVALUE(Table1[[#This Row],[Order_Date]])</f>
        <v>45107</v>
      </c>
      <c r="T4043" s="4" t="str" cm="1">
        <f t="array" ref="T4043">_xlfn.IFS(Table1[[#This Row],[Inventory_Level]]&lt;=200,"low",Table1[[#This Row],[Inventory_Level]]&gt;=700,"high",Table1[[#This Row],[Inventory_Level]]&gt;200,"medium")</f>
        <v>medium</v>
      </c>
    </row>
    <row r="4044" spans="1:20" x14ac:dyDescent="0.35">
      <c r="A4044" s="4">
        <v>4043</v>
      </c>
      <c r="B4044" s="4" t="s">
        <v>31</v>
      </c>
      <c r="C4044" s="4" t="s">
        <v>24</v>
      </c>
      <c r="D4044" s="4" t="s">
        <v>45</v>
      </c>
      <c r="E4044" s="4" t="s">
        <v>18</v>
      </c>
      <c r="F4044" s="10" t="s">
        <v>107</v>
      </c>
      <c r="G4044" s="11" t="s">
        <v>82</v>
      </c>
      <c r="H4044" s="4">
        <v>17</v>
      </c>
      <c r="I4044" s="12">
        <v>8872.27</v>
      </c>
      <c r="J4044" s="12">
        <v>150828.59</v>
      </c>
      <c r="K4044" s="12">
        <v>4861.63</v>
      </c>
      <c r="L4044" s="4">
        <v>315</v>
      </c>
      <c r="M4044" s="4" t="s">
        <v>29</v>
      </c>
      <c r="N4044" s="4" t="str" cm="1">
        <f t="array" ref="N4044">_xlfn.SWITCH(E4044,"Delhi","North","Chennai","South","Hyderabad","South","Mumbai","Central","Bangalore","South")</f>
        <v>North</v>
      </c>
      <c r="O4044" s="12">
        <v>12915.18</v>
      </c>
      <c r="P4044" s="4">
        <f>Table1[[#This Row],[Delivery_Date]]-Table1[[#This Row],[Order_Date]]</f>
        <v>10</v>
      </c>
      <c r="Q4044" s="4" t="str">
        <f>IF(Table1[[#This Row],[Delivery delay days]]&gt;5,"delay","on time")</f>
        <v>delay</v>
      </c>
      <c r="R4044" s="10">
        <f>DATEVALUE(Table1[[#This Row],[Delivery_Date]])</f>
        <v>45054</v>
      </c>
      <c r="S4044" s="10">
        <f>DATEVALUE(Table1[[#This Row],[Order_Date]])</f>
        <v>45044</v>
      </c>
      <c r="T4044" s="4" t="str" cm="1">
        <f t="array" ref="T4044">_xlfn.IFS(Table1[[#This Row],[Inventory_Level]]&lt;=200,"low",Table1[[#This Row],[Inventory_Level]]&gt;=700,"high",Table1[[#This Row],[Inventory_Level]]&gt;200,"medium")</f>
        <v>medium</v>
      </c>
    </row>
    <row r="4045" spans="1:20" x14ac:dyDescent="0.35">
      <c r="A4045" s="4">
        <v>4044</v>
      </c>
      <c r="B4045" s="4" t="s">
        <v>15</v>
      </c>
      <c r="C4045" s="4" t="s">
        <v>24</v>
      </c>
      <c r="D4045" s="4" t="s">
        <v>17</v>
      </c>
      <c r="E4045" s="4" t="s">
        <v>52</v>
      </c>
      <c r="F4045" s="10" t="s">
        <v>192</v>
      </c>
      <c r="G4045" s="11" t="s">
        <v>381</v>
      </c>
      <c r="H4045" s="4">
        <v>71</v>
      </c>
      <c r="I4045" s="12">
        <v>15546.75</v>
      </c>
      <c r="J4045" s="12">
        <v>1103819.25</v>
      </c>
      <c r="K4045" s="12">
        <v>357.85</v>
      </c>
      <c r="L4045" s="4">
        <v>342</v>
      </c>
      <c r="M4045" s="4" t="s">
        <v>29</v>
      </c>
      <c r="N4045" s="4" t="str" cm="1">
        <f t="array" ref="N4045">_xlfn.SWITCH(E4045,"Delhi","North","Chennai","South","Hyderabad","South","Mumbai","Central","Bangalore","South")</f>
        <v>Central</v>
      </c>
      <c r="O4045" s="12">
        <v>178694.73</v>
      </c>
      <c r="P4045" s="4">
        <f>Table1[[#This Row],[Delivery_Date]]-Table1[[#This Row],[Order_Date]]</f>
        <v>2</v>
      </c>
      <c r="Q4045" s="4" t="str">
        <f>IF(Table1[[#This Row],[Delivery delay days]]&gt;5,"delay","on time")</f>
        <v>on time</v>
      </c>
      <c r="R4045" s="10">
        <f>DATEVALUE(Table1[[#This Row],[Delivery_Date]])</f>
        <v>45183</v>
      </c>
      <c r="S4045" s="10">
        <f>DATEVALUE(Table1[[#This Row],[Order_Date]])</f>
        <v>45181</v>
      </c>
      <c r="T4045" s="4" t="str" cm="1">
        <f t="array" ref="T4045">_xlfn.IFS(Table1[[#This Row],[Inventory_Level]]&lt;=200,"low",Table1[[#This Row],[Inventory_Level]]&gt;=700,"high",Table1[[#This Row],[Inventory_Level]]&gt;200,"medium")</f>
        <v>medium</v>
      </c>
    </row>
    <row r="4046" spans="1:20" x14ac:dyDescent="0.35">
      <c r="A4046" s="4">
        <v>4045</v>
      </c>
      <c r="B4046" s="4" t="s">
        <v>15</v>
      </c>
      <c r="C4046" s="4" t="s">
        <v>38</v>
      </c>
      <c r="D4046" s="4" t="s">
        <v>45</v>
      </c>
      <c r="E4046" s="4" t="s">
        <v>46</v>
      </c>
      <c r="F4046" s="10" t="s">
        <v>108</v>
      </c>
      <c r="G4046" s="11" t="s">
        <v>124</v>
      </c>
      <c r="H4046" s="4">
        <v>87</v>
      </c>
      <c r="I4046" s="12">
        <v>9514.1</v>
      </c>
      <c r="J4046" s="12">
        <v>827726.7</v>
      </c>
      <c r="K4046" s="12">
        <v>1900.85</v>
      </c>
      <c r="L4046" s="4">
        <v>255</v>
      </c>
      <c r="M4046" s="4" t="s">
        <v>35</v>
      </c>
      <c r="N4046" s="4" t="str" cm="1">
        <f t="array" ref="N4046">_xlfn.SWITCH(E4046,"Delhi","North","Chennai","South","Hyderabad","South","Mumbai","Central","Bangalore","South")</f>
        <v>South</v>
      </c>
      <c r="O4046" s="12">
        <v>128630.48</v>
      </c>
      <c r="P4046" s="4">
        <f>Table1[[#This Row],[Delivery_Date]]-Table1[[#This Row],[Order_Date]]</f>
        <v>6</v>
      </c>
      <c r="Q4046" s="4" t="str">
        <f>IF(Table1[[#This Row],[Delivery delay days]]&gt;5,"delay","on time")</f>
        <v>delay</v>
      </c>
      <c r="R4046" s="10">
        <f>DATEVALUE(Table1[[#This Row],[Delivery_Date]])</f>
        <v>45065</v>
      </c>
      <c r="S4046" s="10">
        <f>DATEVALUE(Table1[[#This Row],[Order_Date]])</f>
        <v>45059</v>
      </c>
      <c r="T4046" s="4" t="str" cm="1">
        <f t="array" ref="T4046">_xlfn.IFS(Table1[[#This Row],[Inventory_Level]]&lt;=200,"low",Table1[[#This Row],[Inventory_Level]]&gt;=700,"high",Table1[[#This Row],[Inventory_Level]]&gt;200,"medium")</f>
        <v>medium</v>
      </c>
    </row>
    <row r="4047" spans="1:20" x14ac:dyDescent="0.35">
      <c r="A4047" s="4">
        <v>4046</v>
      </c>
      <c r="B4047" s="4" t="s">
        <v>65</v>
      </c>
      <c r="C4047" s="4" t="s">
        <v>16</v>
      </c>
      <c r="D4047" s="4" t="s">
        <v>25</v>
      </c>
      <c r="E4047" s="4" t="s">
        <v>18</v>
      </c>
      <c r="F4047" s="10" t="s">
        <v>234</v>
      </c>
      <c r="G4047" s="11" t="s">
        <v>141</v>
      </c>
      <c r="H4047" s="4">
        <v>53</v>
      </c>
      <c r="I4047" s="12">
        <v>9726.06</v>
      </c>
      <c r="J4047" s="12">
        <v>515481.18</v>
      </c>
      <c r="K4047" s="12">
        <v>1385.82</v>
      </c>
      <c r="L4047" s="4">
        <v>7</v>
      </c>
      <c r="M4047" s="4" t="s">
        <v>35</v>
      </c>
      <c r="N4047" s="4" t="str" cm="1">
        <f t="array" ref="N4047">_xlfn.SWITCH(E4047,"Delhi","North","Chennai","South","Hyderabad","South","Mumbai","Central","Bangalore","South")</f>
        <v>North</v>
      </c>
      <c r="O4047" s="12">
        <v>103549.9</v>
      </c>
      <c r="P4047" s="4">
        <f>Table1[[#This Row],[Delivery_Date]]-Table1[[#This Row],[Order_Date]]</f>
        <v>3</v>
      </c>
      <c r="Q4047" s="4" t="str">
        <f>IF(Table1[[#This Row],[Delivery delay days]]&gt;5,"delay","on time")</f>
        <v>on time</v>
      </c>
      <c r="R4047" s="10">
        <f>DATEVALUE(Table1[[#This Row],[Delivery_Date]])</f>
        <v>45050</v>
      </c>
      <c r="S4047" s="10">
        <f>DATEVALUE(Table1[[#This Row],[Order_Date]])</f>
        <v>45047</v>
      </c>
      <c r="T4047" s="4" t="str" cm="1">
        <f t="array" ref="T4047">_xlfn.IFS(Table1[[#This Row],[Inventory_Level]]&lt;=200,"low",Table1[[#This Row],[Inventory_Level]]&gt;=700,"high",Table1[[#This Row],[Inventory_Level]]&gt;200,"medium")</f>
        <v>low</v>
      </c>
    </row>
    <row r="4048" spans="1:20" x14ac:dyDescent="0.35">
      <c r="A4048" s="4">
        <v>4047</v>
      </c>
      <c r="B4048" s="4" t="s">
        <v>37</v>
      </c>
      <c r="C4048" s="4" t="s">
        <v>24</v>
      </c>
      <c r="D4048" s="4" t="s">
        <v>17</v>
      </c>
      <c r="E4048" s="4" t="s">
        <v>52</v>
      </c>
      <c r="F4048" s="10" t="s">
        <v>161</v>
      </c>
      <c r="G4048" s="11" t="s">
        <v>129</v>
      </c>
      <c r="H4048" s="4">
        <v>48</v>
      </c>
      <c r="I4048" s="12">
        <v>23588.3</v>
      </c>
      <c r="J4048" s="12">
        <v>1132238.3999999999</v>
      </c>
      <c r="K4048" s="12">
        <v>2286.02</v>
      </c>
      <c r="L4048" s="4">
        <v>982</v>
      </c>
      <c r="M4048" s="4" t="s">
        <v>42</v>
      </c>
      <c r="N4048" s="4" t="str" cm="1">
        <f t="array" ref="N4048">_xlfn.SWITCH(E4048,"Delhi","North","Chennai","South","Hyderabad","South","Mumbai","Central","Bangalore","South")</f>
        <v>Central</v>
      </c>
      <c r="O4048" s="12">
        <v>169041.85</v>
      </c>
      <c r="P4048" s="4">
        <f>Table1[[#This Row],[Delivery_Date]]-Table1[[#This Row],[Order_Date]]</f>
        <v>12</v>
      </c>
      <c r="Q4048" s="4" t="str">
        <f>IF(Table1[[#This Row],[Delivery delay days]]&gt;5,"delay","on time")</f>
        <v>delay</v>
      </c>
      <c r="R4048" s="10">
        <f>DATEVALUE(Table1[[#This Row],[Delivery_Date]])</f>
        <v>45168</v>
      </c>
      <c r="S4048" s="10">
        <f>DATEVALUE(Table1[[#This Row],[Order_Date]])</f>
        <v>45156</v>
      </c>
      <c r="T4048" s="4" t="str" cm="1">
        <f t="array" ref="T4048">_xlfn.IFS(Table1[[#This Row],[Inventory_Level]]&lt;=200,"low",Table1[[#This Row],[Inventory_Level]]&gt;=700,"high",Table1[[#This Row],[Inventory_Level]]&gt;200,"medium")</f>
        <v>high</v>
      </c>
    </row>
    <row r="4049" spans="1:20" x14ac:dyDescent="0.35">
      <c r="A4049" s="4">
        <v>4048</v>
      </c>
      <c r="B4049" s="4" t="s">
        <v>31</v>
      </c>
      <c r="C4049" s="4" t="s">
        <v>24</v>
      </c>
      <c r="D4049" s="4" t="s">
        <v>17</v>
      </c>
      <c r="E4049" s="4" t="s">
        <v>52</v>
      </c>
      <c r="F4049" s="10" t="s">
        <v>356</v>
      </c>
      <c r="G4049" s="11" t="s">
        <v>50</v>
      </c>
      <c r="H4049" s="4">
        <v>38</v>
      </c>
      <c r="I4049" s="12">
        <v>17349.77</v>
      </c>
      <c r="J4049" s="12">
        <v>659291.26</v>
      </c>
      <c r="K4049" s="12">
        <v>3931.55</v>
      </c>
      <c r="L4049" s="4">
        <v>378</v>
      </c>
      <c r="M4049" s="4" t="s">
        <v>42</v>
      </c>
      <c r="N4049" s="4" t="str" cm="1">
        <f t="array" ref="N4049">_xlfn.SWITCH(E4049,"Delhi","North","Chennai","South","Hyderabad","South","Mumbai","Central","Bangalore","South")</f>
        <v>Central</v>
      </c>
      <c r="O4049" s="12">
        <v>112843</v>
      </c>
      <c r="P4049" s="4">
        <f>Table1[[#This Row],[Delivery_Date]]-Table1[[#This Row],[Order_Date]]</f>
        <v>3</v>
      </c>
      <c r="Q4049" s="4" t="str">
        <f>IF(Table1[[#This Row],[Delivery delay days]]&gt;5,"delay","on time")</f>
        <v>on time</v>
      </c>
      <c r="R4049" s="10">
        <f>DATEVALUE(Table1[[#This Row],[Delivery_Date]])</f>
        <v>45129</v>
      </c>
      <c r="S4049" s="10">
        <f>DATEVALUE(Table1[[#This Row],[Order_Date]])</f>
        <v>45126</v>
      </c>
      <c r="T4049" s="4" t="str" cm="1">
        <f t="array" ref="T4049">_xlfn.IFS(Table1[[#This Row],[Inventory_Level]]&lt;=200,"low",Table1[[#This Row],[Inventory_Level]]&gt;=700,"high",Table1[[#This Row],[Inventory_Level]]&gt;200,"medium")</f>
        <v>medium</v>
      </c>
    </row>
    <row r="4050" spans="1:20" x14ac:dyDescent="0.35">
      <c r="A4050" s="4">
        <v>4049</v>
      </c>
      <c r="B4050" s="4" t="s">
        <v>15</v>
      </c>
      <c r="C4050" s="4" t="s">
        <v>16</v>
      </c>
      <c r="D4050" s="4" t="s">
        <v>45</v>
      </c>
      <c r="E4050" s="4" t="s">
        <v>26</v>
      </c>
      <c r="F4050" s="10" t="s">
        <v>285</v>
      </c>
      <c r="G4050" s="11" t="s">
        <v>20</v>
      </c>
      <c r="H4050" s="4">
        <v>9</v>
      </c>
      <c r="I4050" s="12">
        <v>18489.62</v>
      </c>
      <c r="J4050" s="12">
        <v>166406.57999999999</v>
      </c>
      <c r="K4050" s="12">
        <v>2221.5500000000002</v>
      </c>
      <c r="L4050" s="4">
        <v>810</v>
      </c>
      <c r="M4050" s="4" t="s">
        <v>35</v>
      </c>
      <c r="N4050" s="4" t="str" cm="1">
        <f t="array" ref="N4050">_xlfn.SWITCH(E4050,"Delhi","North","Chennai","South","Hyderabad","South","Mumbai","Central","Bangalore","South")</f>
        <v>South</v>
      </c>
      <c r="O4050" s="12">
        <v>17642.63</v>
      </c>
      <c r="P4050" s="4">
        <f>Table1[[#This Row],[Delivery_Date]]-Table1[[#This Row],[Order_Date]]</f>
        <v>4</v>
      </c>
      <c r="Q4050" s="4" t="str">
        <f>IF(Table1[[#This Row],[Delivery delay days]]&gt;5,"delay","on time")</f>
        <v>on time</v>
      </c>
      <c r="R4050" s="10">
        <f>DATEVALUE(Table1[[#This Row],[Delivery_Date]])</f>
        <v>45198</v>
      </c>
      <c r="S4050" s="10">
        <f>DATEVALUE(Table1[[#This Row],[Order_Date]])</f>
        <v>45194</v>
      </c>
      <c r="T4050" s="4" t="str" cm="1">
        <f t="array" ref="T4050">_xlfn.IFS(Table1[[#This Row],[Inventory_Level]]&lt;=200,"low",Table1[[#This Row],[Inventory_Level]]&gt;=700,"high",Table1[[#This Row],[Inventory_Level]]&gt;200,"medium")</f>
        <v>high</v>
      </c>
    </row>
    <row r="4051" spans="1:20" x14ac:dyDescent="0.35">
      <c r="A4051" s="4">
        <v>4050</v>
      </c>
      <c r="B4051" s="4" t="s">
        <v>37</v>
      </c>
      <c r="C4051" s="4" t="s">
        <v>16</v>
      </c>
      <c r="D4051" s="4" t="s">
        <v>25</v>
      </c>
      <c r="E4051" s="4" t="s">
        <v>52</v>
      </c>
      <c r="F4051" s="10" t="s">
        <v>202</v>
      </c>
      <c r="G4051" s="11" t="s">
        <v>103</v>
      </c>
      <c r="H4051" s="4">
        <v>44</v>
      </c>
      <c r="I4051" s="12">
        <v>18904.009999999998</v>
      </c>
      <c r="J4051" s="12">
        <v>831776.44</v>
      </c>
      <c r="K4051" s="12">
        <v>2534.2199999999998</v>
      </c>
      <c r="L4051" s="4">
        <v>604</v>
      </c>
      <c r="M4051" s="4" t="s">
        <v>29</v>
      </c>
      <c r="N4051" s="4" t="str" cm="1">
        <f t="array" ref="N4051">_xlfn.SWITCH(E4051,"Delhi","North","Chennai","South","Hyderabad","South","Mumbai","Central","Bangalore","South")</f>
        <v>Central</v>
      </c>
      <c r="O4051" s="12">
        <v>79189.929999999993</v>
      </c>
      <c r="P4051" s="4">
        <f>Table1[[#This Row],[Delivery_Date]]-Table1[[#This Row],[Order_Date]]</f>
        <v>3</v>
      </c>
      <c r="Q4051" s="4" t="str">
        <f>IF(Table1[[#This Row],[Delivery delay days]]&gt;5,"delay","on time")</f>
        <v>on time</v>
      </c>
      <c r="R4051" s="10">
        <f>DATEVALUE(Table1[[#This Row],[Delivery_Date]])</f>
        <v>45004</v>
      </c>
      <c r="S4051" s="10">
        <f>DATEVALUE(Table1[[#This Row],[Order_Date]])</f>
        <v>45001</v>
      </c>
      <c r="T4051" s="4" t="str" cm="1">
        <f t="array" ref="T4051">_xlfn.IFS(Table1[[#This Row],[Inventory_Level]]&lt;=200,"low",Table1[[#This Row],[Inventory_Level]]&gt;=700,"high",Table1[[#This Row],[Inventory_Level]]&gt;200,"medium")</f>
        <v>medium</v>
      </c>
    </row>
    <row r="4052" spans="1:20" x14ac:dyDescent="0.35">
      <c r="A4052" s="4">
        <v>4051</v>
      </c>
      <c r="B4052" s="4" t="s">
        <v>23</v>
      </c>
      <c r="C4052" s="4" t="s">
        <v>38</v>
      </c>
      <c r="D4052" s="4" t="s">
        <v>25</v>
      </c>
      <c r="E4052" s="4" t="s">
        <v>18</v>
      </c>
      <c r="F4052" s="10" t="s">
        <v>80</v>
      </c>
      <c r="G4052" s="11" t="s">
        <v>202</v>
      </c>
      <c r="H4052" s="4">
        <v>48</v>
      </c>
      <c r="I4052" s="12">
        <v>24512.3</v>
      </c>
      <c r="J4052" s="12">
        <v>1176590.3999999999</v>
      </c>
      <c r="K4052" s="12">
        <v>2410.37</v>
      </c>
      <c r="L4052" s="4">
        <v>814</v>
      </c>
      <c r="M4052" s="4" t="s">
        <v>42</v>
      </c>
      <c r="N4052" s="4" t="str" cm="1">
        <f t="array" ref="N4052">_xlfn.SWITCH(E4052,"Delhi","North","Chennai","South","Hyderabad","South","Mumbai","Central","Bangalore","South")</f>
        <v>North</v>
      </c>
      <c r="O4052" s="12">
        <v>94051.34</v>
      </c>
      <c r="P4052" s="4">
        <f>Table1[[#This Row],[Delivery_Date]]-Table1[[#This Row],[Order_Date]]</f>
        <v>8</v>
      </c>
      <c r="Q4052" s="4" t="str">
        <f>IF(Table1[[#This Row],[Delivery delay days]]&gt;5,"delay","on time")</f>
        <v>delay</v>
      </c>
      <c r="R4052" s="10">
        <f>DATEVALUE(Table1[[#This Row],[Delivery_Date]])</f>
        <v>45001</v>
      </c>
      <c r="S4052" s="10">
        <f>DATEVALUE(Table1[[#This Row],[Order_Date]])</f>
        <v>44993</v>
      </c>
      <c r="T4052" s="4" t="str" cm="1">
        <f t="array" ref="T4052">_xlfn.IFS(Table1[[#This Row],[Inventory_Level]]&lt;=200,"low",Table1[[#This Row],[Inventory_Level]]&gt;=700,"high",Table1[[#This Row],[Inventory_Level]]&gt;200,"medium")</f>
        <v>high</v>
      </c>
    </row>
    <row r="4053" spans="1:20" x14ac:dyDescent="0.35">
      <c r="A4053" s="4">
        <v>4052</v>
      </c>
      <c r="B4053" s="4" t="s">
        <v>59</v>
      </c>
      <c r="C4053" s="4" t="s">
        <v>38</v>
      </c>
      <c r="D4053" s="4" t="s">
        <v>45</v>
      </c>
      <c r="E4053" s="4" t="s">
        <v>52</v>
      </c>
      <c r="F4053" s="10" t="s">
        <v>226</v>
      </c>
      <c r="G4053" s="11" t="s">
        <v>276</v>
      </c>
      <c r="H4053" s="4">
        <v>6</v>
      </c>
      <c r="I4053" s="12">
        <v>28428.28</v>
      </c>
      <c r="J4053" s="12">
        <v>170569.68</v>
      </c>
      <c r="K4053" s="12">
        <v>3740.25</v>
      </c>
      <c r="L4053" s="4">
        <v>450</v>
      </c>
      <c r="M4053" s="4" t="s">
        <v>21</v>
      </c>
      <c r="N4053" s="4" t="str" cm="1">
        <f t="array" ref="N4053">_xlfn.SWITCH(E4053,"Delhi","North","Chennai","South","Hyderabad","South","Mumbai","Central","Bangalore","South")</f>
        <v>Central</v>
      </c>
      <c r="O4053" s="12">
        <v>25199.88</v>
      </c>
      <c r="P4053" s="4">
        <f>Table1[[#This Row],[Delivery_Date]]-Table1[[#This Row],[Order_Date]]</f>
        <v>5</v>
      </c>
      <c r="Q4053" s="4" t="str">
        <f>IF(Table1[[#This Row],[Delivery delay days]]&gt;5,"delay","on time")</f>
        <v>on time</v>
      </c>
      <c r="R4053" s="10">
        <f>DATEVALUE(Table1[[#This Row],[Delivery_Date]])</f>
        <v>45010</v>
      </c>
      <c r="S4053" s="10">
        <f>DATEVALUE(Table1[[#This Row],[Order_Date]])</f>
        <v>45005</v>
      </c>
      <c r="T4053" s="4" t="str" cm="1">
        <f t="array" ref="T4053">_xlfn.IFS(Table1[[#This Row],[Inventory_Level]]&lt;=200,"low",Table1[[#This Row],[Inventory_Level]]&gt;=700,"high",Table1[[#This Row],[Inventory_Level]]&gt;200,"medium")</f>
        <v>medium</v>
      </c>
    </row>
    <row r="4054" spans="1:20" x14ac:dyDescent="0.35">
      <c r="A4054" s="4">
        <v>4053</v>
      </c>
      <c r="B4054" s="4" t="s">
        <v>59</v>
      </c>
      <c r="C4054" s="4" t="s">
        <v>38</v>
      </c>
      <c r="D4054" s="4" t="s">
        <v>45</v>
      </c>
      <c r="E4054" s="4" t="s">
        <v>52</v>
      </c>
      <c r="F4054" s="10" t="s">
        <v>345</v>
      </c>
      <c r="G4054" s="11" t="s">
        <v>360</v>
      </c>
      <c r="H4054" s="4">
        <v>77</v>
      </c>
      <c r="I4054" s="12">
        <v>29175</v>
      </c>
      <c r="J4054" s="12">
        <v>2246475</v>
      </c>
      <c r="K4054" s="12">
        <v>1435.66</v>
      </c>
      <c r="L4054" s="4">
        <v>395</v>
      </c>
      <c r="M4054" s="4" t="s">
        <v>42</v>
      </c>
      <c r="N4054" s="4" t="str" cm="1">
        <f t="array" ref="N4054">_xlfn.SWITCH(E4054,"Delhi","North","Chennai","South","Hyderabad","South","Mumbai","Central","Bangalore","South")</f>
        <v>Central</v>
      </c>
      <c r="O4054" s="12">
        <v>403304.53</v>
      </c>
      <c r="P4054" s="4">
        <f>Table1[[#This Row],[Delivery_Date]]-Table1[[#This Row],[Order_Date]]</f>
        <v>5</v>
      </c>
      <c r="Q4054" s="4" t="str">
        <f>IF(Table1[[#This Row],[Delivery delay days]]&gt;5,"delay","on time")</f>
        <v>on time</v>
      </c>
      <c r="R4054" s="10">
        <f>DATEVALUE(Table1[[#This Row],[Delivery_Date]])</f>
        <v>44977</v>
      </c>
      <c r="S4054" s="10">
        <f>DATEVALUE(Table1[[#This Row],[Order_Date]])</f>
        <v>44972</v>
      </c>
      <c r="T4054" s="4" t="str" cm="1">
        <f t="array" ref="T4054">_xlfn.IFS(Table1[[#This Row],[Inventory_Level]]&lt;=200,"low",Table1[[#This Row],[Inventory_Level]]&gt;=700,"high",Table1[[#This Row],[Inventory_Level]]&gt;200,"medium")</f>
        <v>medium</v>
      </c>
    </row>
    <row r="4055" spans="1:20" x14ac:dyDescent="0.35">
      <c r="A4055" s="4">
        <v>4054</v>
      </c>
      <c r="B4055" s="4" t="s">
        <v>44</v>
      </c>
      <c r="C4055" s="4" t="s">
        <v>38</v>
      </c>
      <c r="D4055" s="4" t="s">
        <v>17</v>
      </c>
      <c r="E4055" s="4" t="s">
        <v>18</v>
      </c>
      <c r="F4055" s="10" t="s">
        <v>110</v>
      </c>
      <c r="G4055" s="11" t="s">
        <v>373</v>
      </c>
      <c r="H4055" s="4">
        <v>52</v>
      </c>
      <c r="I4055" s="12">
        <v>41581.81</v>
      </c>
      <c r="J4055" s="12">
        <v>2162254.12</v>
      </c>
      <c r="K4055" s="12">
        <v>4598.04</v>
      </c>
      <c r="L4055" s="4">
        <v>283</v>
      </c>
      <c r="M4055" s="4" t="s">
        <v>29</v>
      </c>
      <c r="N4055" s="4" t="str" cm="1">
        <f t="array" ref="N4055">_xlfn.SWITCH(E4055,"Delhi","North","Chennai","South","Hyderabad","South","Mumbai","Central","Bangalore","South")</f>
        <v>North</v>
      </c>
      <c r="O4055" s="12">
        <v>386076.91</v>
      </c>
      <c r="P4055" s="4">
        <f>Table1[[#This Row],[Delivery_Date]]-Table1[[#This Row],[Order_Date]]</f>
        <v>6</v>
      </c>
      <c r="Q4055" s="4" t="str">
        <f>IF(Table1[[#This Row],[Delivery delay days]]&gt;5,"delay","on time")</f>
        <v>delay</v>
      </c>
      <c r="R4055" s="10">
        <f>DATEVALUE(Table1[[#This Row],[Delivery_Date]])</f>
        <v>44985</v>
      </c>
      <c r="S4055" s="10">
        <f>DATEVALUE(Table1[[#This Row],[Order_Date]])</f>
        <v>44979</v>
      </c>
      <c r="T4055" s="4" t="str" cm="1">
        <f t="array" ref="T4055">_xlfn.IFS(Table1[[#This Row],[Inventory_Level]]&lt;=200,"low",Table1[[#This Row],[Inventory_Level]]&gt;=700,"high",Table1[[#This Row],[Inventory_Level]]&gt;200,"medium")</f>
        <v>medium</v>
      </c>
    </row>
    <row r="4056" spans="1:20" x14ac:dyDescent="0.35">
      <c r="A4056" s="4">
        <v>4055</v>
      </c>
      <c r="B4056" s="4" t="s">
        <v>65</v>
      </c>
      <c r="C4056" s="4" t="s">
        <v>38</v>
      </c>
      <c r="D4056" s="4" t="s">
        <v>32</v>
      </c>
      <c r="E4056" s="4" t="s">
        <v>26</v>
      </c>
      <c r="F4056" s="10" t="s">
        <v>188</v>
      </c>
      <c r="G4056" s="11" t="s">
        <v>203</v>
      </c>
      <c r="H4056" s="4">
        <v>41</v>
      </c>
      <c r="I4056" s="12">
        <v>5053.53</v>
      </c>
      <c r="J4056" s="12">
        <v>207194.73</v>
      </c>
      <c r="K4056" s="12">
        <v>3818.64</v>
      </c>
      <c r="L4056" s="4">
        <v>824</v>
      </c>
      <c r="M4056" s="4" t="s">
        <v>21</v>
      </c>
      <c r="N4056" s="4" t="str" cm="1">
        <f t="array" ref="N4056">_xlfn.SWITCH(E4056,"Delhi","North","Chennai","South","Hyderabad","South","Mumbai","Central","Bangalore","South")</f>
        <v>South</v>
      </c>
      <c r="O4056" s="12">
        <v>16075.76</v>
      </c>
      <c r="P4056" s="4">
        <f>Table1[[#This Row],[Delivery_Date]]-Table1[[#This Row],[Order_Date]]</f>
        <v>5</v>
      </c>
      <c r="Q4056" s="4" t="str">
        <f>IF(Table1[[#This Row],[Delivery delay days]]&gt;5,"delay","on time")</f>
        <v>on time</v>
      </c>
      <c r="R4056" s="10">
        <f>DATEVALUE(Table1[[#This Row],[Delivery_Date]])</f>
        <v>45014</v>
      </c>
      <c r="S4056" s="10">
        <f>DATEVALUE(Table1[[#This Row],[Order_Date]])</f>
        <v>45009</v>
      </c>
      <c r="T4056" s="4" t="str" cm="1">
        <f t="array" ref="T4056">_xlfn.IFS(Table1[[#This Row],[Inventory_Level]]&lt;=200,"low",Table1[[#This Row],[Inventory_Level]]&gt;=700,"high",Table1[[#This Row],[Inventory_Level]]&gt;200,"medium")</f>
        <v>high</v>
      </c>
    </row>
    <row r="4057" spans="1:20" x14ac:dyDescent="0.35">
      <c r="A4057" s="4">
        <v>4056</v>
      </c>
      <c r="B4057" s="4" t="s">
        <v>65</v>
      </c>
      <c r="C4057" s="4" t="s">
        <v>24</v>
      </c>
      <c r="D4057" s="4" t="s">
        <v>32</v>
      </c>
      <c r="E4057" s="4" t="s">
        <v>26</v>
      </c>
      <c r="F4057" s="10" t="s">
        <v>349</v>
      </c>
      <c r="G4057" s="11" t="s">
        <v>339</v>
      </c>
      <c r="H4057" s="4">
        <v>25</v>
      </c>
      <c r="I4057" s="12">
        <v>13056.42</v>
      </c>
      <c r="J4057" s="12">
        <v>326410.5</v>
      </c>
      <c r="K4057" s="12">
        <v>2513.67</v>
      </c>
      <c r="L4057" s="4">
        <v>236</v>
      </c>
      <c r="M4057" s="4" t="s">
        <v>29</v>
      </c>
      <c r="N4057" s="4" t="str" cm="1">
        <f t="array" ref="N4057">_xlfn.SWITCH(E4057,"Delhi","North","Chennai","South","Hyderabad","South","Mumbai","Central","Bangalore","South")</f>
        <v>South</v>
      </c>
      <c r="O4057" s="12">
        <v>71874.86</v>
      </c>
      <c r="P4057" s="4">
        <f>Table1[[#This Row],[Delivery_Date]]-Table1[[#This Row],[Order_Date]]</f>
        <v>10</v>
      </c>
      <c r="Q4057" s="4" t="str">
        <f>IF(Table1[[#This Row],[Delivery delay days]]&gt;5,"delay","on time")</f>
        <v>delay</v>
      </c>
      <c r="R4057" s="10">
        <f>DATEVALUE(Table1[[#This Row],[Delivery_Date]])</f>
        <v>45056</v>
      </c>
      <c r="S4057" s="10">
        <f>DATEVALUE(Table1[[#This Row],[Order_Date]])</f>
        <v>45046</v>
      </c>
      <c r="T4057" s="4" t="str" cm="1">
        <f t="array" ref="T4057">_xlfn.IFS(Table1[[#This Row],[Inventory_Level]]&lt;=200,"low",Table1[[#This Row],[Inventory_Level]]&gt;=700,"high",Table1[[#This Row],[Inventory_Level]]&gt;200,"medium")</f>
        <v>medium</v>
      </c>
    </row>
    <row r="4058" spans="1:20" x14ac:dyDescent="0.35">
      <c r="A4058" s="4">
        <v>4057</v>
      </c>
      <c r="B4058" s="4" t="s">
        <v>51</v>
      </c>
      <c r="C4058" s="4" t="s">
        <v>24</v>
      </c>
      <c r="D4058" s="4" t="s">
        <v>45</v>
      </c>
      <c r="E4058" s="4" t="s">
        <v>18</v>
      </c>
      <c r="F4058" s="10" t="s">
        <v>136</v>
      </c>
      <c r="G4058" s="11" t="s">
        <v>171</v>
      </c>
      <c r="H4058" s="4">
        <v>93</v>
      </c>
      <c r="I4058" s="12">
        <v>33906.93</v>
      </c>
      <c r="J4058" s="12">
        <v>3153344.49</v>
      </c>
      <c r="K4058" s="12">
        <v>4472.16</v>
      </c>
      <c r="L4058" s="4">
        <v>481</v>
      </c>
      <c r="M4058" s="4" t="s">
        <v>42</v>
      </c>
      <c r="N4058" s="4" t="str" cm="1">
        <f t="array" ref="N4058">_xlfn.SWITCH(E4058,"Delhi","North","Chennai","South","Hyderabad","South","Mumbai","Central","Bangalore","South")</f>
        <v>North</v>
      </c>
      <c r="O4058" s="12">
        <v>460685.14</v>
      </c>
      <c r="P4058" s="4">
        <f>Table1[[#This Row],[Delivery_Date]]-Table1[[#This Row],[Order_Date]]</f>
        <v>4</v>
      </c>
      <c r="Q4058" s="4" t="str">
        <f>IF(Table1[[#This Row],[Delivery delay days]]&gt;5,"delay","on time")</f>
        <v>on time</v>
      </c>
      <c r="R4058" s="10">
        <f>DATEVALUE(Table1[[#This Row],[Delivery_Date]])</f>
        <v>45143</v>
      </c>
      <c r="S4058" s="10">
        <f>DATEVALUE(Table1[[#This Row],[Order_Date]])</f>
        <v>45139</v>
      </c>
      <c r="T4058" s="4" t="str" cm="1">
        <f t="array" ref="T4058">_xlfn.IFS(Table1[[#This Row],[Inventory_Level]]&lt;=200,"low",Table1[[#This Row],[Inventory_Level]]&gt;=700,"high",Table1[[#This Row],[Inventory_Level]]&gt;200,"medium")</f>
        <v>medium</v>
      </c>
    </row>
    <row r="4059" spans="1:20" x14ac:dyDescent="0.35">
      <c r="A4059" s="4">
        <v>4058</v>
      </c>
      <c r="B4059" s="4" t="s">
        <v>44</v>
      </c>
      <c r="C4059" s="4" t="s">
        <v>16</v>
      </c>
      <c r="D4059" s="4" t="s">
        <v>17</v>
      </c>
      <c r="E4059" s="4" t="s">
        <v>46</v>
      </c>
      <c r="F4059" s="10" t="s">
        <v>255</v>
      </c>
      <c r="G4059" s="11" t="s">
        <v>319</v>
      </c>
      <c r="H4059" s="4">
        <v>56</v>
      </c>
      <c r="I4059" s="12">
        <v>956.35</v>
      </c>
      <c r="J4059" s="12">
        <v>53555.6</v>
      </c>
      <c r="K4059" s="12">
        <v>4809.3599999999997</v>
      </c>
      <c r="L4059" s="4">
        <v>59</v>
      </c>
      <c r="M4059" s="4" t="s">
        <v>35</v>
      </c>
      <c r="N4059" s="4" t="str" cm="1">
        <f t="array" ref="N4059">_xlfn.SWITCH(E4059,"Delhi","North","Chennai","South","Hyderabad","South","Mumbai","Central","Bangalore","South")</f>
        <v>South</v>
      </c>
      <c r="O4059" s="12">
        <v>12946.51</v>
      </c>
      <c r="P4059" s="4">
        <f>Table1[[#This Row],[Delivery_Date]]-Table1[[#This Row],[Order_Date]]</f>
        <v>9</v>
      </c>
      <c r="Q4059" s="4" t="str">
        <f>IF(Table1[[#This Row],[Delivery delay days]]&gt;5,"delay","on time")</f>
        <v>delay</v>
      </c>
      <c r="R4059" s="10">
        <f>DATEVALUE(Table1[[#This Row],[Delivery_Date]])</f>
        <v>44943</v>
      </c>
      <c r="S4059" s="10">
        <f>DATEVALUE(Table1[[#This Row],[Order_Date]])</f>
        <v>44934</v>
      </c>
      <c r="T4059" s="4" t="str" cm="1">
        <f t="array" ref="T4059">_xlfn.IFS(Table1[[#This Row],[Inventory_Level]]&lt;=200,"low",Table1[[#This Row],[Inventory_Level]]&gt;=700,"high",Table1[[#This Row],[Inventory_Level]]&gt;200,"medium")</f>
        <v>low</v>
      </c>
    </row>
    <row r="4060" spans="1:20" x14ac:dyDescent="0.35">
      <c r="A4060" s="4">
        <v>4059</v>
      </c>
      <c r="B4060" s="4" t="s">
        <v>51</v>
      </c>
      <c r="C4060" s="4" t="s">
        <v>16</v>
      </c>
      <c r="D4060" s="4" t="s">
        <v>17</v>
      </c>
      <c r="E4060" s="4" t="s">
        <v>60</v>
      </c>
      <c r="F4060" s="10" t="s">
        <v>275</v>
      </c>
      <c r="G4060" s="11" t="s">
        <v>105</v>
      </c>
      <c r="H4060" s="4">
        <v>28</v>
      </c>
      <c r="I4060" s="12">
        <v>25451.52</v>
      </c>
      <c r="J4060" s="12">
        <v>712642.56000000006</v>
      </c>
      <c r="K4060" s="12">
        <v>3303.23</v>
      </c>
      <c r="L4060" s="4">
        <v>945</v>
      </c>
      <c r="M4060" s="4" t="s">
        <v>42</v>
      </c>
      <c r="N4060" s="4" t="str" cm="1">
        <f t="array" ref="N4060">_xlfn.SWITCH(E4060,"Delhi","North","Chennai","South","Hyderabad","South","Mumbai","Central","Bangalore","South")</f>
        <v>South</v>
      </c>
      <c r="O4060" s="12">
        <v>154130.13</v>
      </c>
      <c r="P4060" s="4">
        <f>Table1[[#This Row],[Delivery_Date]]-Table1[[#This Row],[Order_Date]]</f>
        <v>12</v>
      </c>
      <c r="Q4060" s="4" t="str">
        <f>IF(Table1[[#This Row],[Delivery delay days]]&gt;5,"delay","on time")</f>
        <v>delay</v>
      </c>
      <c r="R4060" s="10">
        <f>DATEVALUE(Table1[[#This Row],[Delivery_Date]])</f>
        <v>45011</v>
      </c>
      <c r="S4060" s="10">
        <f>DATEVALUE(Table1[[#This Row],[Order_Date]])</f>
        <v>44999</v>
      </c>
      <c r="T4060" s="4" t="str" cm="1">
        <f t="array" ref="T4060">_xlfn.IFS(Table1[[#This Row],[Inventory_Level]]&lt;=200,"low",Table1[[#This Row],[Inventory_Level]]&gt;=700,"high",Table1[[#This Row],[Inventory_Level]]&gt;200,"medium")</f>
        <v>high</v>
      </c>
    </row>
    <row r="4061" spans="1:20" x14ac:dyDescent="0.35">
      <c r="A4061" s="4">
        <v>4060</v>
      </c>
      <c r="B4061" s="4" t="s">
        <v>23</v>
      </c>
      <c r="C4061" s="4" t="s">
        <v>38</v>
      </c>
      <c r="D4061" s="4" t="s">
        <v>17</v>
      </c>
      <c r="E4061" s="4" t="s">
        <v>60</v>
      </c>
      <c r="F4061" s="10" t="s">
        <v>144</v>
      </c>
      <c r="G4061" s="11" t="s">
        <v>298</v>
      </c>
      <c r="H4061" s="4">
        <v>70</v>
      </c>
      <c r="I4061" s="12">
        <v>47058.53</v>
      </c>
      <c r="J4061" s="12">
        <v>3294097.1</v>
      </c>
      <c r="K4061" s="12">
        <v>2728.53</v>
      </c>
      <c r="L4061" s="4">
        <v>622</v>
      </c>
      <c r="M4061" s="4" t="s">
        <v>21</v>
      </c>
      <c r="N4061" s="4" t="str" cm="1">
        <f t="array" ref="N4061">_xlfn.SWITCH(E4061,"Delhi","North","Chennai","South","Hyderabad","South","Mumbai","Central","Bangalore","South")</f>
        <v>South</v>
      </c>
      <c r="O4061" s="12">
        <v>237245.88</v>
      </c>
      <c r="P4061" s="4">
        <f>Table1[[#This Row],[Delivery_Date]]-Table1[[#This Row],[Order_Date]]</f>
        <v>3</v>
      </c>
      <c r="Q4061" s="4" t="str">
        <f>IF(Table1[[#This Row],[Delivery delay days]]&gt;5,"delay","on time")</f>
        <v>on time</v>
      </c>
      <c r="R4061" s="10">
        <f>DATEVALUE(Table1[[#This Row],[Delivery_Date]])</f>
        <v>45072</v>
      </c>
      <c r="S4061" s="10">
        <f>DATEVALUE(Table1[[#This Row],[Order_Date]])</f>
        <v>45069</v>
      </c>
      <c r="T4061" s="4" t="str" cm="1">
        <f t="array" ref="T4061">_xlfn.IFS(Table1[[#This Row],[Inventory_Level]]&lt;=200,"low",Table1[[#This Row],[Inventory_Level]]&gt;=700,"high",Table1[[#This Row],[Inventory_Level]]&gt;200,"medium")</f>
        <v>medium</v>
      </c>
    </row>
    <row r="4062" spans="1:20" x14ac:dyDescent="0.35">
      <c r="A4062" s="4">
        <v>4061</v>
      </c>
      <c r="B4062" s="4" t="s">
        <v>65</v>
      </c>
      <c r="C4062" s="4" t="s">
        <v>38</v>
      </c>
      <c r="D4062" s="4" t="s">
        <v>45</v>
      </c>
      <c r="E4062" s="4" t="s">
        <v>60</v>
      </c>
      <c r="F4062" s="10" t="s">
        <v>300</v>
      </c>
      <c r="G4062" s="11" t="s">
        <v>74</v>
      </c>
      <c r="H4062" s="4">
        <v>10</v>
      </c>
      <c r="I4062" s="12">
        <v>39967.910000000003</v>
      </c>
      <c r="J4062" s="12">
        <v>399679.1</v>
      </c>
      <c r="K4062" s="12">
        <v>4201.3100000000004</v>
      </c>
      <c r="L4062" s="4">
        <v>176</v>
      </c>
      <c r="M4062" s="4" t="s">
        <v>29</v>
      </c>
      <c r="N4062" s="4" t="str" cm="1">
        <f t="array" ref="N4062">_xlfn.SWITCH(E4062,"Delhi","North","Chennai","South","Hyderabad","South","Mumbai","Central","Bangalore","South")</f>
        <v>South</v>
      </c>
      <c r="O4062" s="12">
        <v>50972.72</v>
      </c>
      <c r="P4062" s="4">
        <f>Table1[[#This Row],[Delivery_Date]]-Table1[[#This Row],[Order_Date]]</f>
        <v>15</v>
      </c>
      <c r="Q4062" s="4" t="str">
        <f>IF(Table1[[#This Row],[Delivery delay days]]&gt;5,"delay","on time")</f>
        <v>delay</v>
      </c>
      <c r="R4062" s="10">
        <f>DATEVALUE(Table1[[#This Row],[Delivery_Date]])</f>
        <v>45231</v>
      </c>
      <c r="S4062" s="10">
        <f>DATEVALUE(Table1[[#This Row],[Order_Date]])</f>
        <v>45216</v>
      </c>
      <c r="T4062" s="4" t="str" cm="1">
        <f t="array" ref="T4062">_xlfn.IFS(Table1[[#This Row],[Inventory_Level]]&lt;=200,"low",Table1[[#This Row],[Inventory_Level]]&gt;=700,"high",Table1[[#This Row],[Inventory_Level]]&gt;200,"medium")</f>
        <v>low</v>
      </c>
    </row>
    <row r="4063" spans="1:20" x14ac:dyDescent="0.35">
      <c r="A4063" s="4">
        <v>4062</v>
      </c>
      <c r="B4063" s="4" t="s">
        <v>65</v>
      </c>
      <c r="C4063" s="4" t="s">
        <v>38</v>
      </c>
      <c r="D4063" s="4" t="s">
        <v>45</v>
      </c>
      <c r="E4063" s="4" t="s">
        <v>18</v>
      </c>
      <c r="F4063" s="10" t="s">
        <v>206</v>
      </c>
      <c r="G4063" s="11" t="s">
        <v>123</v>
      </c>
      <c r="H4063" s="4">
        <v>29</v>
      </c>
      <c r="I4063" s="12">
        <v>40997.160000000003</v>
      </c>
      <c r="J4063" s="12">
        <v>1188917.6399999999</v>
      </c>
      <c r="K4063" s="12">
        <v>648.46</v>
      </c>
      <c r="L4063" s="4">
        <v>746</v>
      </c>
      <c r="M4063" s="4" t="s">
        <v>21</v>
      </c>
      <c r="N4063" s="4" t="str" cm="1">
        <f t="array" ref="N4063">_xlfn.SWITCH(E4063,"Delhi","North","Chennai","South","Hyderabad","South","Mumbai","Central","Bangalore","South")</f>
        <v>North</v>
      </c>
      <c r="O4063" s="12">
        <v>247123.66</v>
      </c>
      <c r="P4063" s="4">
        <f>Table1[[#This Row],[Delivery_Date]]-Table1[[#This Row],[Order_Date]]</f>
        <v>12</v>
      </c>
      <c r="Q4063" s="4" t="str">
        <f>IF(Table1[[#This Row],[Delivery delay days]]&gt;5,"delay","on time")</f>
        <v>delay</v>
      </c>
      <c r="R4063" s="10">
        <f>DATEVALUE(Table1[[#This Row],[Delivery_Date]])</f>
        <v>45242</v>
      </c>
      <c r="S4063" s="10">
        <f>DATEVALUE(Table1[[#This Row],[Order_Date]])</f>
        <v>45230</v>
      </c>
      <c r="T4063" s="4" t="str" cm="1">
        <f t="array" ref="T4063">_xlfn.IFS(Table1[[#This Row],[Inventory_Level]]&lt;=200,"low",Table1[[#This Row],[Inventory_Level]]&gt;=700,"high",Table1[[#This Row],[Inventory_Level]]&gt;200,"medium")</f>
        <v>high</v>
      </c>
    </row>
    <row r="4064" spans="1:20" x14ac:dyDescent="0.35">
      <c r="A4064" s="4">
        <v>4063</v>
      </c>
      <c r="B4064" s="4" t="s">
        <v>65</v>
      </c>
      <c r="C4064" s="4" t="s">
        <v>16</v>
      </c>
      <c r="D4064" s="4" t="s">
        <v>32</v>
      </c>
      <c r="E4064" s="4" t="s">
        <v>52</v>
      </c>
      <c r="F4064" s="10" t="s">
        <v>149</v>
      </c>
      <c r="G4064" s="11" t="s">
        <v>414</v>
      </c>
      <c r="H4064" s="4">
        <v>11</v>
      </c>
      <c r="I4064" s="12">
        <v>20301.72</v>
      </c>
      <c r="J4064" s="12">
        <v>223318.92</v>
      </c>
      <c r="K4064" s="12">
        <v>3748.53</v>
      </c>
      <c r="L4064" s="4">
        <v>893</v>
      </c>
      <c r="M4064" s="4" t="s">
        <v>42</v>
      </c>
      <c r="N4064" s="4" t="str" cm="1">
        <f t="array" ref="N4064">_xlfn.SWITCH(E4064,"Delhi","North","Chennai","South","Hyderabad","South","Mumbai","Central","Bangalore","South")</f>
        <v>Central</v>
      </c>
      <c r="O4064" s="12">
        <v>39602.54</v>
      </c>
      <c r="P4064" s="4">
        <f>Table1[[#This Row],[Delivery_Date]]-Table1[[#This Row],[Order_Date]]</f>
        <v>13</v>
      </c>
      <c r="Q4064" s="4" t="str">
        <f>IF(Table1[[#This Row],[Delivery delay days]]&gt;5,"delay","on time")</f>
        <v>delay</v>
      </c>
      <c r="R4064" s="10">
        <f>DATEVALUE(Table1[[#This Row],[Delivery_Date]])</f>
        <v>45298</v>
      </c>
      <c r="S4064" s="10">
        <f>DATEVALUE(Table1[[#This Row],[Order_Date]])</f>
        <v>45285</v>
      </c>
      <c r="T4064" s="4" t="str" cm="1">
        <f t="array" ref="T4064">_xlfn.IFS(Table1[[#This Row],[Inventory_Level]]&lt;=200,"low",Table1[[#This Row],[Inventory_Level]]&gt;=700,"high",Table1[[#This Row],[Inventory_Level]]&gt;200,"medium")</f>
        <v>high</v>
      </c>
    </row>
    <row r="4065" spans="1:20" x14ac:dyDescent="0.35">
      <c r="A4065" s="4">
        <v>4064</v>
      </c>
      <c r="B4065" s="4" t="s">
        <v>59</v>
      </c>
      <c r="C4065" s="4" t="s">
        <v>38</v>
      </c>
      <c r="D4065" s="4" t="s">
        <v>17</v>
      </c>
      <c r="E4065" s="4" t="s">
        <v>46</v>
      </c>
      <c r="F4065" s="10" t="s">
        <v>410</v>
      </c>
      <c r="G4065" s="11" t="s">
        <v>99</v>
      </c>
      <c r="H4065" s="4">
        <v>52</v>
      </c>
      <c r="I4065" s="12">
        <v>32454.97</v>
      </c>
      <c r="J4065" s="12">
        <v>1687658.44</v>
      </c>
      <c r="K4065" s="12">
        <v>4975.49</v>
      </c>
      <c r="L4065" s="4">
        <v>421</v>
      </c>
      <c r="M4065" s="4" t="s">
        <v>21</v>
      </c>
      <c r="N4065" s="4" t="str" cm="1">
        <f t="array" ref="N4065">_xlfn.SWITCH(E4065,"Delhi","North","Chennai","South","Hyderabad","South","Mumbai","Central","Bangalore","South")</f>
        <v>South</v>
      </c>
      <c r="O4065" s="12">
        <v>372791.07</v>
      </c>
      <c r="P4065" s="4">
        <f>Table1[[#This Row],[Delivery_Date]]-Table1[[#This Row],[Order_Date]]</f>
        <v>11</v>
      </c>
      <c r="Q4065" s="4" t="str">
        <f>IF(Table1[[#This Row],[Delivery delay days]]&gt;5,"delay","on time")</f>
        <v>delay</v>
      </c>
      <c r="R4065" s="10">
        <f>DATEVALUE(Table1[[#This Row],[Delivery_Date]])</f>
        <v>45081</v>
      </c>
      <c r="S4065" s="10">
        <f>DATEVALUE(Table1[[#This Row],[Order_Date]])</f>
        <v>45070</v>
      </c>
      <c r="T4065" s="4" t="str" cm="1">
        <f t="array" ref="T4065">_xlfn.IFS(Table1[[#This Row],[Inventory_Level]]&lt;=200,"low",Table1[[#This Row],[Inventory_Level]]&gt;=700,"high",Table1[[#This Row],[Inventory_Level]]&gt;200,"medium")</f>
        <v>medium</v>
      </c>
    </row>
    <row r="4066" spans="1:20" x14ac:dyDescent="0.35">
      <c r="A4066" s="4">
        <v>4065</v>
      </c>
      <c r="B4066" s="4" t="s">
        <v>65</v>
      </c>
      <c r="C4066" s="4" t="s">
        <v>24</v>
      </c>
      <c r="D4066" s="4" t="s">
        <v>25</v>
      </c>
      <c r="E4066" s="4" t="s">
        <v>60</v>
      </c>
      <c r="F4066" s="10" t="s">
        <v>228</v>
      </c>
      <c r="G4066" s="11" t="s">
        <v>248</v>
      </c>
      <c r="H4066" s="4">
        <v>67</v>
      </c>
      <c r="I4066" s="12">
        <v>14530.41</v>
      </c>
      <c r="J4066" s="12">
        <v>973537.47</v>
      </c>
      <c r="K4066" s="12">
        <v>2162.3000000000002</v>
      </c>
      <c r="L4066" s="4">
        <v>910</v>
      </c>
      <c r="M4066" s="4" t="s">
        <v>35</v>
      </c>
      <c r="N4066" s="4" t="str" cm="1">
        <f t="array" ref="N4066">_xlfn.SWITCH(E4066,"Delhi","North","Chennai","South","Hyderabad","South","Mumbai","Central","Bangalore","South")</f>
        <v>South</v>
      </c>
      <c r="O4066" s="12">
        <v>65981.759999999995</v>
      </c>
      <c r="P4066" s="4">
        <f>Table1[[#This Row],[Delivery_Date]]-Table1[[#This Row],[Order_Date]]</f>
        <v>5</v>
      </c>
      <c r="Q4066" s="4" t="str">
        <f>IF(Table1[[#This Row],[Delivery delay days]]&gt;5,"delay","on time")</f>
        <v>on time</v>
      </c>
      <c r="R4066" s="10">
        <f>DATEVALUE(Table1[[#This Row],[Delivery_Date]])</f>
        <v>45029</v>
      </c>
      <c r="S4066" s="10">
        <f>DATEVALUE(Table1[[#This Row],[Order_Date]])</f>
        <v>45024</v>
      </c>
      <c r="T4066" s="4" t="str" cm="1">
        <f t="array" ref="T4066">_xlfn.IFS(Table1[[#This Row],[Inventory_Level]]&lt;=200,"low",Table1[[#This Row],[Inventory_Level]]&gt;=700,"high",Table1[[#This Row],[Inventory_Level]]&gt;200,"medium")</f>
        <v>high</v>
      </c>
    </row>
    <row r="4067" spans="1:20" x14ac:dyDescent="0.35">
      <c r="A4067" s="4">
        <v>4066</v>
      </c>
      <c r="B4067" s="4" t="s">
        <v>23</v>
      </c>
      <c r="C4067" s="4" t="s">
        <v>24</v>
      </c>
      <c r="D4067" s="4" t="s">
        <v>25</v>
      </c>
      <c r="E4067" s="4" t="s">
        <v>18</v>
      </c>
      <c r="F4067" s="10" t="s">
        <v>306</v>
      </c>
      <c r="G4067" s="11" t="s">
        <v>295</v>
      </c>
      <c r="H4067" s="4">
        <v>91</v>
      </c>
      <c r="I4067" s="12">
        <v>16699.689999999999</v>
      </c>
      <c r="J4067" s="12">
        <v>1519671.79</v>
      </c>
      <c r="K4067" s="12">
        <v>2262.4299999999998</v>
      </c>
      <c r="L4067" s="4">
        <v>976</v>
      </c>
      <c r="M4067" s="4" t="s">
        <v>42</v>
      </c>
      <c r="N4067" s="4" t="str" cm="1">
        <f t="array" ref="N4067">_xlfn.SWITCH(E4067,"Delhi","North","Chennai","South","Hyderabad","South","Mumbai","Central","Bangalore","South")</f>
        <v>North</v>
      </c>
      <c r="O4067" s="12">
        <v>222672.25</v>
      </c>
      <c r="P4067" s="4">
        <f>Table1[[#This Row],[Delivery_Date]]-Table1[[#This Row],[Order_Date]]</f>
        <v>13</v>
      </c>
      <c r="Q4067" s="4" t="str">
        <f>IF(Table1[[#This Row],[Delivery delay days]]&gt;5,"delay","on time")</f>
        <v>delay</v>
      </c>
      <c r="R4067" s="10">
        <f>DATEVALUE(Table1[[#This Row],[Delivery_Date]])</f>
        <v>45295</v>
      </c>
      <c r="S4067" s="10">
        <f>DATEVALUE(Table1[[#This Row],[Order_Date]])</f>
        <v>45282</v>
      </c>
      <c r="T4067" s="4" t="str" cm="1">
        <f t="array" ref="T4067">_xlfn.IFS(Table1[[#This Row],[Inventory_Level]]&lt;=200,"low",Table1[[#This Row],[Inventory_Level]]&gt;=700,"high",Table1[[#This Row],[Inventory_Level]]&gt;200,"medium")</f>
        <v>high</v>
      </c>
    </row>
    <row r="4068" spans="1:20" x14ac:dyDescent="0.35">
      <c r="A4068" s="4">
        <v>4067</v>
      </c>
      <c r="B4068" s="4" t="s">
        <v>31</v>
      </c>
      <c r="C4068" s="4" t="s">
        <v>38</v>
      </c>
      <c r="D4068" s="4" t="s">
        <v>32</v>
      </c>
      <c r="E4068" s="4" t="s">
        <v>60</v>
      </c>
      <c r="F4068" s="10" t="s">
        <v>128</v>
      </c>
      <c r="G4068" s="11" t="s">
        <v>113</v>
      </c>
      <c r="H4068" s="4">
        <v>29</v>
      </c>
      <c r="I4068" s="12">
        <v>2653.18</v>
      </c>
      <c r="J4068" s="12">
        <v>76942.22</v>
      </c>
      <c r="K4068" s="12">
        <v>3638.77</v>
      </c>
      <c r="L4068" s="4">
        <v>182</v>
      </c>
      <c r="M4068" s="4" t="s">
        <v>29</v>
      </c>
      <c r="N4068" s="4" t="str" cm="1">
        <f t="array" ref="N4068">_xlfn.SWITCH(E4068,"Delhi","North","Chennai","South","Hyderabad","South","Mumbai","Central","Bangalore","South")</f>
        <v>South</v>
      </c>
      <c r="O4068" s="12">
        <v>9549.17</v>
      </c>
      <c r="P4068" s="4">
        <f>Table1[[#This Row],[Delivery_Date]]-Table1[[#This Row],[Order_Date]]</f>
        <v>15</v>
      </c>
      <c r="Q4068" s="4" t="str">
        <f>IF(Table1[[#This Row],[Delivery delay days]]&gt;5,"delay","on time")</f>
        <v>delay</v>
      </c>
      <c r="R4068" s="10">
        <f>DATEVALUE(Table1[[#This Row],[Delivery_Date]])</f>
        <v>45175</v>
      </c>
      <c r="S4068" s="10">
        <f>DATEVALUE(Table1[[#This Row],[Order_Date]])</f>
        <v>45160</v>
      </c>
      <c r="T4068" s="4" t="str" cm="1">
        <f t="array" ref="T4068">_xlfn.IFS(Table1[[#This Row],[Inventory_Level]]&lt;=200,"low",Table1[[#This Row],[Inventory_Level]]&gt;=700,"high",Table1[[#This Row],[Inventory_Level]]&gt;200,"medium")</f>
        <v>low</v>
      </c>
    </row>
    <row r="4069" spans="1:20" x14ac:dyDescent="0.35">
      <c r="A4069" s="4">
        <v>4068</v>
      </c>
      <c r="B4069" s="4" t="s">
        <v>44</v>
      </c>
      <c r="C4069" s="4" t="s">
        <v>16</v>
      </c>
      <c r="D4069" s="4" t="s">
        <v>39</v>
      </c>
      <c r="E4069" s="4" t="s">
        <v>18</v>
      </c>
      <c r="F4069" s="10" t="s">
        <v>112</v>
      </c>
      <c r="G4069" s="11" t="s">
        <v>220</v>
      </c>
      <c r="H4069" s="4">
        <v>29</v>
      </c>
      <c r="I4069" s="12">
        <v>20007.43</v>
      </c>
      <c r="J4069" s="12">
        <v>580215.47</v>
      </c>
      <c r="K4069" s="12">
        <v>2453.36</v>
      </c>
      <c r="L4069" s="4">
        <v>218</v>
      </c>
      <c r="M4069" s="4" t="s">
        <v>21</v>
      </c>
      <c r="N4069" s="4" t="str" cm="1">
        <f t="array" ref="N4069">_xlfn.SWITCH(E4069,"Delhi","North","Chennai","South","Hyderabad","South","Mumbai","Central","Bangalore","South")</f>
        <v>North</v>
      </c>
      <c r="O4069" s="12">
        <v>45441.82</v>
      </c>
      <c r="P4069" s="4">
        <f>Table1[[#This Row],[Delivery_Date]]-Table1[[#This Row],[Order_Date]]</f>
        <v>15</v>
      </c>
      <c r="Q4069" s="4" t="str">
        <f>IF(Table1[[#This Row],[Delivery delay days]]&gt;5,"delay","on time")</f>
        <v>delay</v>
      </c>
      <c r="R4069" s="10">
        <f>DATEVALUE(Table1[[#This Row],[Delivery_Date]])</f>
        <v>45177</v>
      </c>
      <c r="S4069" s="10">
        <f>DATEVALUE(Table1[[#This Row],[Order_Date]])</f>
        <v>45162</v>
      </c>
      <c r="T4069" s="4" t="str" cm="1">
        <f t="array" ref="T4069">_xlfn.IFS(Table1[[#This Row],[Inventory_Level]]&lt;=200,"low",Table1[[#This Row],[Inventory_Level]]&gt;=700,"high",Table1[[#This Row],[Inventory_Level]]&gt;200,"medium")</f>
        <v>medium</v>
      </c>
    </row>
    <row r="4070" spans="1:20" x14ac:dyDescent="0.35">
      <c r="A4070" s="4">
        <v>4069</v>
      </c>
      <c r="B4070" s="4" t="s">
        <v>15</v>
      </c>
      <c r="C4070" s="4" t="s">
        <v>38</v>
      </c>
      <c r="D4070" s="4" t="s">
        <v>32</v>
      </c>
      <c r="E4070" s="4" t="s">
        <v>52</v>
      </c>
      <c r="F4070" s="10" t="s">
        <v>420</v>
      </c>
      <c r="G4070" s="11" t="s">
        <v>54</v>
      </c>
      <c r="H4070" s="4">
        <v>47</v>
      </c>
      <c r="I4070" s="12">
        <v>46296.28</v>
      </c>
      <c r="J4070" s="12">
        <v>2175925.16</v>
      </c>
      <c r="K4070" s="12">
        <v>1334.48</v>
      </c>
      <c r="L4070" s="4">
        <v>211</v>
      </c>
      <c r="M4070" s="4" t="s">
        <v>29</v>
      </c>
      <c r="N4070" s="4" t="str" cm="1">
        <f t="array" ref="N4070">_xlfn.SWITCH(E4070,"Delhi","North","Chennai","South","Hyderabad","South","Mumbai","Central","Bangalore","South")</f>
        <v>Central</v>
      </c>
      <c r="O4070" s="12">
        <v>259749.92</v>
      </c>
      <c r="P4070" s="4">
        <f>Table1[[#This Row],[Delivery_Date]]-Table1[[#This Row],[Order_Date]]</f>
        <v>9</v>
      </c>
      <c r="Q4070" s="4" t="str">
        <f>IF(Table1[[#This Row],[Delivery delay days]]&gt;5,"delay","on time")</f>
        <v>delay</v>
      </c>
      <c r="R4070" s="10">
        <f>DATEVALUE(Table1[[#This Row],[Delivery_Date]])</f>
        <v>45212</v>
      </c>
      <c r="S4070" s="10">
        <f>DATEVALUE(Table1[[#This Row],[Order_Date]])</f>
        <v>45203</v>
      </c>
      <c r="T4070" s="4" t="str" cm="1">
        <f t="array" ref="T4070">_xlfn.IFS(Table1[[#This Row],[Inventory_Level]]&lt;=200,"low",Table1[[#This Row],[Inventory_Level]]&gt;=700,"high",Table1[[#This Row],[Inventory_Level]]&gt;200,"medium")</f>
        <v>medium</v>
      </c>
    </row>
    <row r="4071" spans="1:20" x14ac:dyDescent="0.35">
      <c r="A4071" s="4">
        <v>4070</v>
      </c>
      <c r="B4071" s="4" t="s">
        <v>23</v>
      </c>
      <c r="C4071" s="4" t="s">
        <v>16</v>
      </c>
      <c r="D4071" s="4" t="s">
        <v>17</v>
      </c>
      <c r="E4071" s="4" t="s">
        <v>60</v>
      </c>
      <c r="F4071" s="10" t="s">
        <v>319</v>
      </c>
      <c r="G4071" s="11" t="s">
        <v>184</v>
      </c>
      <c r="H4071" s="4">
        <v>93</v>
      </c>
      <c r="I4071" s="12">
        <v>33623.47</v>
      </c>
      <c r="J4071" s="12">
        <v>3126982.71</v>
      </c>
      <c r="K4071" s="12">
        <v>1840.29</v>
      </c>
      <c r="L4071" s="4">
        <v>451</v>
      </c>
      <c r="M4071" s="4" t="s">
        <v>29</v>
      </c>
      <c r="N4071" s="4" t="str" cm="1">
        <f t="array" ref="N4071">_xlfn.SWITCH(E4071,"Delhi","North","Chennai","South","Hyderabad","South","Mumbai","Central","Bangalore","South")</f>
        <v>South</v>
      </c>
      <c r="O4071" s="12">
        <v>758633.23</v>
      </c>
      <c r="P4071" s="4">
        <f>Table1[[#This Row],[Delivery_Date]]-Table1[[#This Row],[Order_Date]]</f>
        <v>1</v>
      </c>
      <c r="Q4071" s="4" t="str">
        <f>IF(Table1[[#This Row],[Delivery delay days]]&gt;5,"delay","on time")</f>
        <v>on time</v>
      </c>
      <c r="R4071" s="10">
        <f>DATEVALUE(Table1[[#This Row],[Delivery_Date]])</f>
        <v>44944</v>
      </c>
      <c r="S4071" s="10">
        <f>DATEVALUE(Table1[[#This Row],[Order_Date]])</f>
        <v>44943</v>
      </c>
      <c r="T4071" s="4" t="str" cm="1">
        <f t="array" ref="T4071">_xlfn.IFS(Table1[[#This Row],[Inventory_Level]]&lt;=200,"low",Table1[[#This Row],[Inventory_Level]]&gt;=700,"high",Table1[[#This Row],[Inventory_Level]]&gt;200,"medium")</f>
        <v>medium</v>
      </c>
    </row>
    <row r="4072" spans="1:20" x14ac:dyDescent="0.35">
      <c r="A4072" s="4">
        <v>4071</v>
      </c>
      <c r="B4072" s="4" t="s">
        <v>23</v>
      </c>
      <c r="C4072" s="4" t="s">
        <v>38</v>
      </c>
      <c r="D4072" s="4" t="s">
        <v>32</v>
      </c>
      <c r="E4072" s="4" t="s">
        <v>26</v>
      </c>
      <c r="F4072" s="10" t="s">
        <v>262</v>
      </c>
      <c r="G4072" s="11" t="s">
        <v>263</v>
      </c>
      <c r="H4072" s="4">
        <v>91</v>
      </c>
      <c r="I4072" s="12">
        <v>5081.47</v>
      </c>
      <c r="J4072" s="12">
        <v>462413.77</v>
      </c>
      <c r="K4072" s="12">
        <v>4293.42</v>
      </c>
      <c r="L4072" s="4">
        <v>348</v>
      </c>
      <c r="M4072" s="4" t="s">
        <v>35</v>
      </c>
      <c r="N4072" s="4" t="str" cm="1">
        <f t="array" ref="N4072">_xlfn.SWITCH(E4072,"Delhi","North","Chennai","South","Hyderabad","South","Mumbai","Central","Bangalore","South")</f>
        <v>South</v>
      </c>
      <c r="O4072" s="12">
        <v>55314.3</v>
      </c>
      <c r="P4072" s="4">
        <f>Table1[[#This Row],[Delivery_Date]]-Table1[[#This Row],[Order_Date]]</f>
        <v>4</v>
      </c>
      <c r="Q4072" s="4" t="str">
        <f>IF(Table1[[#This Row],[Delivery delay days]]&gt;5,"delay","on time")</f>
        <v>on time</v>
      </c>
      <c r="R4072" s="10">
        <f>DATEVALUE(Table1[[#This Row],[Delivery_Date]])</f>
        <v>44957</v>
      </c>
      <c r="S4072" s="10">
        <f>DATEVALUE(Table1[[#This Row],[Order_Date]])</f>
        <v>44953</v>
      </c>
      <c r="T4072" s="4" t="str" cm="1">
        <f t="array" ref="T4072">_xlfn.IFS(Table1[[#This Row],[Inventory_Level]]&lt;=200,"low",Table1[[#This Row],[Inventory_Level]]&gt;=700,"high",Table1[[#This Row],[Inventory_Level]]&gt;200,"medium")</f>
        <v>medium</v>
      </c>
    </row>
    <row r="4073" spans="1:20" x14ac:dyDescent="0.35">
      <c r="A4073" s="4">
        <v>4072</v>
      </c>
      <c r="B4073" s="4" t="s">
        <v>37</v>
      </c>
      <c r="C4073" s="4" t="s">
        <v>24</v>
      </c>
      <c r="D4073" s="4" t="s">
        <v>45</v>
      </c>
      <c r="E4073" s="4" t="s">
        <v>26</v>
      </c>
      <c r="F4073" s="10" t="s">
        <v>106</v>
      </c>
      <c r="G4073" s="11" t="s">
        <v>261</v>
      </c>
      <c r="H4073" s="4">
        <v>85</v>
      </c>
      <c r="I4073" s="12">
        <v>16307.89</v>
      </c>
      <c r="J4073" s="12">
        <v>1386170.65</v>
      </c>
      <c r="K4073" s="12">
        <v>3956.03</v>
      </c>
      <c r="L4073" s="4">
        <v>133</v>
      </c>
      <c r="M4073" s="4" t="s">
        <v>29</v>
      </c>
      <c r="N4073" s="4" t="str" cm="1">
        <f t="array" ref="N4073">_xlfn.SWITCH(E4073,"Delhi","North","Chennai","South","Hyderabad","South","Mumbai","Central","Bangalore","South")</f>
        <v>South</v>
      </c>
      <c r="O4073" s="12">
        <v>209933.15</v>
      </c>
      <c r="P4073" s="4">
        <f>Table1[[#This Row],[Delivery_Date]]-Table1[[#This Row],[Order_Date]]</f>
        <v>10</v>
      </c>
      <c r="Q4073" s="4" t="str">
        <f>IF(Table1[[#This Row],[Delivery delay days]]&gt;5,"delay","on time")</f>
        <v>delay</v>
      </c>
      <c r="R4073" s="10">
        <f>DATEVALUE(Table1[[#This Row],[Delivery_Date]])</f>
        <v>45276</v>
      </c>
      <c r="S4073" s="10">
        <f>DATEVALUE(Table1[[#This Row],[Order_Date]])</f>
        <v>45266</v>
      </c>
      <c r="T4073" s="4" t="str" cm="1">
        <f t="array" ref="T4073">_xlfn.IFS(Table1[[#This Row],[Inventory_Level]]&lt;=200,"low",Table1[[#This Row],[Inventory_Level]]&gt;=700,"high",Table1[[#This Row],[Inventory_Level]]&gt;200,"medium")</f>
        <v>low</v>
      </c>
    </row>
    <row r="4074" spans="1:20" x14ac:dyDescent="0.35">
      <c r="A4074" s="4">
        <v>4073</v>
      </c>
      <c r="B4074" s="4" t="s">
        <v>37</v>
      </c>
      <c r="C4074" s="4" t="s">
        <v>24</v>
      </c>
      <c r="D4074" s="4" t="s">
        <v>17</v>
      </c>
      <c r="E4074" s="4" t="s">
        <v>26</v>
      </c>
      <c r="F4074" s="10" t="s">
        <v>186</v>
      </c>
      <c r="G4074" s="11" t="s">
        <v>265</v>
      </c>
      <c r="H4074" s="4">
        <v>49</v>
      </c>
      <c r="I4074" s="12">
        <v>35511.199999999997</v>
      </c>
      <c r="J4074" s="12">
        <v>1740048.8</v>
      </c>
      <c r="K4074" s="12">
        <v>2585.27</v>
      </c>
      <c r="L4074" s="4">
        <v>792</v>
      </c>
      <c r="M4074" s="4" t="s">
        <v>35</v>
      </c>
      <c r="N4074" s="4" t="str" cm="1">
        <f t="array" ref="N4074">_xlfn.SWITCH(E4074,"Delhi","North","Chennai","South","Hyderabad","South","Mumbai","Central","Bangalore","South")</f>
        <v>South</v>
      </c>
      <c r="O4074" s="12">
        <v>231481.02</v>
      </c>
      <c r="P4074" s="4">
        <f>Table1[[#This Row],[Delivery_Date]]-Table1[[#This Row],[Order_Date]]</f>
        <v>12</v>
      </c>
      <c r="Q4074" s="4" t="str">
        <f>IF(Table1[[#This Row],[Delivery delay days]]&gt;5,"delay","on time")</f>
        <v>delay</v>
      </c>
      <c r="R4074" s="10">
        <f>DATEVALUE(Table1[[#This Row],[Delivery_Date]])</f>
        <v>45154</v>
      </c>
      <c r="S4074" s="10">
        <f>DATEVALUE(Table1[[#This Row],[Order_Date]])</f>
        <v>45142</v>
      </c>
      <c r="T4074" s="4" t="str" cm="1">
        <f t="array" ref="T4074">_xlfn.IFS(Table1[[#This Row],[Inventory_Level]]&lt;=200,"low",Table1[[#This Row],[Inventory_Level]]&gt;=700,"high",Table1[[#This Row],[Inventory_Level]]&gt;200,"medium")</f>
        <v>high</v>
      </c>
    </row>
    <row r="4075" spans="1:20" x14ac:dyDescent="0.35">
      <c r="A4075" s="4">
        <v>4074</v>
      </c>
      <c r="B4075" s="4" t="s">
        <v>59</v>
      </c>
      <c r="C4075" s="4" t="s">
        <v>38</v>
      </c>
      <c r="D4075" s="4" t="s">
        <v>25</v>
      </c>
      <c r="E4075" s="4" t="s">
        <v>46</v>
      </c>
      <c r="F4075" s="10" t="s">
        <v>67</v>
      </c>
      <c r="G4075" s="11" t="s">
        <v>192</v>
      </c>
      <c r="H4075" s="4">
        <v>13</v>
      </c>
      <c r="I4075" s="12">
        <v>47700.160000000003</v>
      </c>
      <c r="J4075" s="12">
        <v>620102.07999999996</v>
      </c>
      <c r="K4075" s="12">
        <v>754</v>
      </c>
      <c r="L4075" s="4">
        <v>54</v>
      </c>
      <c r="M4075" s="4" t="s">
        <v>42</v>
      </c>
      <c r="N4075" s="4" t="str" cm="1">
        <f t="array" ref="N4075">_xlfn.SWITCH(E4075,"Delhi","North","Chennai","South","Hyderabad","South","Mumbai","Central","Bangalore","South")</f>
        <v>South</v>
      </c>
      <c r="O4075" s="12">
        <v>132409.4</v>
      </c>
      <c r="P4075" s="4">
        <f>Table1[[#This Row],[Delivery_Date]]-Table1[[#This Row],[Order_Date]]</f>
        <v>11</v>
      </c>
      <c r="Q4075" s="4" t="str">
        <f>IF(Table1[[#This Row],[Delivery delay days]]&gt;5,"delay","on time")</f>
        <v>delay</v>
      </c>
      <c r="R4075" s="10">
        <f>DATEVALUE(Table1[[#This Row],[Delivery_Date]])</f>
        <v>45181</v>
      </c>
      <c r="S4075" s="10">
        <f>DATEVALUE(Table1[[#This Row],[Order_Date]])</f>
        <v>45170</v>
      </c>
      <c r="T4075" s="4" t="str" cm="1">
        <f t="array" ref="T4075">_xlfn.IFS(Table1[[#This Row],[Inventory_Level]]&lt;=200,"low",Table1[[#This Row],[Inventory_Level]]&gt;=700,"high",Table1[[#This Row],[Inventory_Level]]&gt;200,"medium")</f>
        <v>low</v>
      </c>
    </row>
    <row r="4076" spans="1:20" x14ac:dyDescent="0.35">
      <c r="A4076" s="4">
        <v>4075</v>
      </c>
      <c r="B4076" s="4" t="s">
        <v>15</v>
      </c>
      <c r="C4076" s="4" t="s">
        <v>16</v>
      </c>
      <c r="D4076" s="4" t="s">
        <v>39</v>
      </c>
      <c r="E4076" s="4" t="s">
        <v>26</v>
      </c>
      <c r="F4076" s="10" t="s">
        <v>27</v>
      </c>
      <c r="G4076" s="11" t="s">
        <v>147</v>
      </c>
      <c r="H4076" s="4">
        <v>62</v>
      </c>
      <c r="I4076" s="12">
        <v>3683.95</v>
      </c>
      <c r="J4076" s="12">
        <v>228404.9</v>
      </c>
      <c r="K4076" s="12">
        <v>1341.04</v>
      </c>
      <c r="L4076" s="4">
        <v>730</v>
      </c>
      <c r="M4076" s="4" t="s">
        <v>42</v>
      </c>
      <c r="N4076" s="4" t="str" cm="1">
        <f t="array" ref="N4076">_xlfn.SWITCH(E4076,"Delhi","North","Chennai","South","Hyderabad","South","Mumbai","Central","Bangalore","South")</f>
        <v>South</v>
      </c>
      <c r="O4076" s="12">
        <v>40155.769999999997</v>
      </c>
      <c r="P4076" s="4">
        <f>Table1[[#This Row],[Delivery_Date]]-Table1[[#This Row],[Order_Date]]</f>
        <v>13</v>
      </c>
      <c r="Q4076" s="4" t="str">
        <f>IF(Table1[[#This Row],[Delivery delay days]]&gt;5,"delay","on time")</f>
        <v>delay</v>
      </c>
      <c r="R4076" s="10">
        <f>DATEVALUE(Table1[[#This Row],[Delivery_Date]])</f>
        <v>45147</v>
      </c>
      <c r="S4076" s="10">
        <f>DATEVALUE(Table1[[#This Row],[Order_Date]])</f>
        <v>45134</v>
      </c>
      <c r="T4076" s="4" t="str" cm="1">
        <f t="array" ref="T4076">_xlfn.IFS(Table1[[#This Row],[Inventory_Level]]&lt;=200,"low",Table1[[#This Row],[Inventory_Level]]&gt;=700,"high",Table1[[#This Row],[Inventory_Level]]&gt;200,"medium")</f>
        <v>high</v>
      </c>
    </row>
    <row r="4077" spans="1:20" x14ac:dyDescent="0.35">
      <c r="A4077" s="4">
        <v>4076</v>
      </c>
      <c r="B4077" s="4" t="s">
        <v>65</v>
      </c>
      <c r="C4077" s="4" t="s">
        <v>38</v>
      </c>
      <c r="D4077" s="4" t="s">
        <v>32</v>
      </c>
      <c r="E4077" s="4" t="s">
        <v>18</v>
      </c>
      <c r="F4077" s="10" t="s">
        <v>415</v>
      </c>
      <c r="G4077" s="11" t="s">
        <v>158</v>
      </c>
      <c r="H4077" s="4">
        <v>99</v>
      </c>
      <c r="I4077" s="12">
        <v>41645.03</v>
      </c>
      <c r="J4077" s="12">
        <v>4122857.97</v>
      </c>
      <c r="K4077" s="12">
        <v>1886.9</v>
      </c>
      <c r="L4077" s="4">
        <v>465</v>
      </c>
      <c r="M4077" s="4" t="s">
        <v>29</v>
      </c>
      <c r="N4077" s="4" t="str" cm="1">
        <f t="array" ref="N4077">_xlfn.SWITCH(E4077,"Delhi","North","Chennai","South","Hyderabad","South","Mumbai","Central","Bangalore","South")</f>
        <v>North</v>
      </c>
      <c r="O4077" s="12">
        <v>702014.82</v>
      </c>
      <c r="P4077" s="4">
        <f>Table1[[#This Row],[Delivery_Date]]-Table1[[#This Row],[Order_Date]]</f>
        <v>4</v>
      </c>
      <c r="Q4077" s="4" t="str">
        <f>IF(Table1[[#This Row],[Delivery delay days]]&gt;5,"delay","on time")</f>
        <v>on time</v>
      </c>
      <c r="R4077" s="10">
        <f>DATEVALUE(Table1[[#This Row],[Delivery_Date]])</f>
        <v>44978</v>
      </c>
      <c r="S4077" s="10">
        <f>DATEVALUE(Table1[[#This Row],[Order_Date]])</f>
        <v>44974</v>
      </c>
      <c r="T4077" s="4" t="str" cm="1">
        <f t="array" ref="T4077">_xlfn.IFS(Table1[[#This Row],[Inventory_Level]]&lt;=200,"low",Table1[[#This Row],[Inventory_Level]]&gt;=700,"high",Table1[[#This Row],[Inventory_Level]]&gt;200,"medium")</f>
        <v>medium</v>
      </c>
    </row>
    <row r="4078" spans="1:20" x14ac:dyDescent="0.35">
      <c r="A4078" s="4">
        <v>4077</v>
      </c>
      <c r="B4078" s="4" t="s">
        <v>65</v>
      </c>
      <c r="C4078" s="4" t="s">
        <v>24</v>
      </c>
      <c r="D4078" s="4" t="s">
        <v>25</v>
      </c>
      <c r="E4078" s="4" t="s">
        <v>46</v>
      </c>
      <c r="F4078" s="10" t="s">
        <v>248</v>
      </c>
      <c r="G4078" s="11" t="s">
        <v>81</v>
      </c>
      <c r="H4078" s="4">
        <v>79</v>
      </c>
      <c r="I4078" s="12">
        <v>31208.76</v>
      </c>
      <c r="J4078" s="12">
        <v>2465492.04</v>
      </c>
      <c r="K4078" s="12">
        <v>3574.05</v>
      </c>
      <c r="L4078" s="4">
        <v>976</v>
      </c>
      <c r="M4078" s="4" t="s">
        <v>42</v>
      </c>
      <c r="N4078" s="4" t="str" cm="1">
        <f t="array" ref="N4078">_xlfn.SWITCH(E4078,"Delhi","North","Chennai","South","Hyderabad","South","Mumbai","Central","Bangalore","South")</f>
        <v>South</v>
      </c>
      <c r="O4078" s="12">
        <v>304572.77</v>
      </c>
      <c r="P4078" s="4">
        <f>Table1[[#This Row],[Delivery_Date]]-Table1[[#This Row],[Order_Date]]</f>
        <v>14</v>
      </c>
      <c r="Q4078" s="4" t="str">
        <f>IF(Table1[[#This Row],[Delivery delay days]]&gt;5,"delay","on time")</f>
        <v>delay</v>
      </c>
      <c r="R4078" s="10">
        <f>DATEVALUE(Table1[[#This Row],[Delivery_Date]])</f>
        <v>45043</v>
      </c>
      <c r="S4078" s="10">
        <f>DATEVALUE(Table1[[#This Row],[Order_Date]])</f>
        <v>45029</v>
      </c>
      <c r="T4078" s="4" t="str" cm="1">
        <f t="array" ref="T4078">_xlfn.IFS(Table1[[#This Row],[Inventory_Level]]&lt;=200,"low",Table1[[#This Row],[Inventory_Level]]&gt;=700,"high",Table1[[#This Row],[Inventory_Level]]&gt;200,"medium")</f>
        <v>high</v>
      </c>
    </row>
    <row r="4079" spans="1:20" x14ac:dyDescent="0.35">
      <c r="A4079" s="4">
        <v>4078</v>
      </c>
      <c r="B4079" s="4" t="s">
        <v>59</v>
      </c>
      <c r="C4079" s="4" t="s">
        <v>24</v>
      </c>
      <c r="D4079" s="4" t="s">
        <v>17</v>
      </c>
      <c r="E4079" s="4" t="s">
        <v>60</v>
      </c>
      <c r="F4079" s="10" t="s">
        <v>280</v>
      </c>
      <c r="G4079" s="11" t="s">
        <v>348</v>
      </c>
      <c r="H4079" s="4">
        <v>55</v>
      </c>
      <c r="I4079" s="12">
        <v>42036.37</v>
      </c>
      <c r="J4079" s="12">
        <v>2312000.35</v>
      </c>
      <c r="K4079" s="12">
        <v>4119.21</v>
      </c>
      <c r="L4079" s="4">
        <v>723</v>
      </c>
      <c r="M4079" s="4" t="s">
        <v>21</v>
      </c>
      <c r="N4079" s="4" t="str" cm="1">
        <f t="array" ref="N4079">_xlfn.SWITCH(E4079,"Delhi","North","Chennai","South","Hyderabad","South","Mumbai","Central","Bangalore","South")</f>
        <v>South</v>
      </c>
      <c r="O4079" s="12">
        <v>231864.77</v>
      </c>
      <c r="P4079" s="4">
        <f>Table1[[#This Row],[Delivery_Date]]-Table1[[#This Row],[Order_Date]]</f>
        <v>12</v>
      </c>
      <c r="Q4079" s="4" t="str">
        <f>IF(Table1[[#This Row],[Delivery delay days]]&gt;5,"delay","on time")</f>
        <v>delay</v>
      </c>
      <c r="R4079" s="10">
        <f>DATEVALUE(Table1[[#This Row],[Delivery_Date]])</f>
        <v>45279</v>
      </c>
      <c r="S4079" s="10">
        <f>DATEVALUE(Table1[[#This Row],[Order_Date]])</f>
        <v>45267</v>
      </c>
      <c r="T4079" s="4" t="str" cm="1">
        <f t="array" ref="T4079">_xlfn.IFS(Table1[[#This Row],[Inventory_Level]]&lt;=200,"low",Table1[[#This Row],[Inventory_Level]]&gt;=700,"high",Table1[[#This Row],[Inventory_Level]]&gt;200,"medium")</f>
        <v>high</v>
      </c>
    </row>
    <row r="4080" spans="1:20" x14ac:dyDescent="0.35">
      <c r="A4080" s="4">
        <v>4079</v>
      </c>
      <c r="B4080" s="4" t="s">
        <v>37</v>
      </c>
      <c r="C4080" s="4" t="s">
        <v>38</v>
      </c>
      <c r="D4080" s="4" t="s">
        <v>17</v>
      </c>
      <c r="E4080" s="4" t="s">
        <v>26</v>
      </c>
      <c r="F4080" s="10" t="s">
        <v>211</v>
      </c>
      <c r="G4080" s="11" t="s">
        <v>40</v>
      </c>
      <c r="H4080" s="4">
        <v>76</v>
      </c>
      <c r="I4080" s="12">
        <v>22705.94</v>
      </c>
      <c r="J4080" s="12">
        <v>1725651.44</v>
      </c>
      <c r="K4080" s="12">
        <v>675.42</v>
      </c>
      <c r="L4080" s="4">
        <v>43</v>
      </c>
      <c r="M4080" s="4" t="s">
        <v>29</v>
      </c>
      <c r="N4080" s="4" t="str" cm="1">
        <f t="array" ref="N4080">_xlfn.SWITCH(E4080,"Delhi","North","Chennai","South","Hyderabad","South","Mumbai","Central","Bangalore","South")</f>
        <v>South</v>
      </c>
      <c r="O4080" s="12">
        <v>323166.56</v>
      </c>
      <c r="P4080" s="4">
        <f>Table1[[#This Row],[Delivery_Date]]-Table1[[#This Row],[Order_Date]]</f>
        <v>13</v>
      </c>
      <c r="Q4080" s="4" t="str">
        <f>IF(Table1[[#This Row],[Delivery delay days]]&gt;5,"delay","on time")</f>
        <v>delay</v>
      </c>
      <c r="R4080" s="10">
        <f>DATEVALUE(Table1[[#This Row],[Delivery_Date]])</f>
        <v>45033</v>
      </c>
      <c r="S4080" s="10">
        <f>DATEVALUE(Table1[[#This Row],[Order_Date]])</f>
        <v>45020</v>
      </c>
      <c r="T4080" s="4" t="str" cm="1">
        <f t="array" ref="T4080">_xlfn.IFS(Table1[[#This Row],[Inventory_Level]]&lt;=200,"low",Table1[[#This Row],[Inventory_Level]]&gt;=700,"high",Table1[[#This Row],[Inventory_Level]]&gt;200,"medium")</f>
        <v>low</v>
      </c>
    </row>
    <row r="4081" spans="1:20" x14ac:dyDescent="0.35">
      <c r="A4081" s="4">
        <v>4080</v>
      </c>
      <c r="B4081" s="4" t="s">
        <v>15</v>
      </c>
      <c r="C4081" s="4" t="s">
        <v>16</v>
      </c>
      <c r="D4081" s="4" t="s">
        <v>45</v>
      </c>
      <c r="E4081" s="4" t="s">
        <v>52</v>
      </c>
      <c r="F4081" s="10" t="s">
        <v>292</v>
      </c>
      <c r="G4081" s="11" t="s">
        <v>193</v>
      </c>
      <c r="H4081" s="4">
        <v>76</v>
      </c>
      <c r="I4081" s="12">
        <v>13969.34</v>
      </c>
      <c r="J4081" s="12">
        <v>1061669.8400000001</v>
      </c>
      <c r="K4081" s="12">
        <v>2526.1999999999998</v>
      </c>
      <c r="L4081" s="4">
        <v>364</v>
      </c>
      <c r="M4081" s="4" t="s">
        <v>21</v>
      </c>
      <c r="N4081" s="4" t="str" cm="1">
        <f t="array" ref="N4081">_xlfn.SWITCH(E4081,"Delhi","North","Chennai","South","Hyderabad","South","Mumbai","Central","Bangalore","South")</f>
        <v>Central</v>
      </c>
      <c r="O4081" s="12">
        <v>156713.57999999999</v>
      </c>
      <c r="P4081" s="4">
        <f>Table1[[#This Row],[Delivery_Date]]-Table1[[#This Row],[Order_Date]]</f>
        <v>10</v>
      </c>
      <c r="Q4081" s="4" t="str">
        <f>IF(Table1[[#This Row],[Delivery delay days]]&gt;5,"delay","on time")</f>
        <v>delay</v>
      </c>
      <c r="R4081" s="10">
        <f>DATEVALUE(Table1[[#This Row],[Delivery_Date]])</f>
        <v>45209</v>
      </c>
      <c r="S4081" s="10">
        <f>DATEVALUE(Table1[[#This Row],[Order_Date]])</f>
        <v>45199</v>
      </c>
      <c r="T4081" s="4" t="str" cm="1">
        <f t="array" ref="T4081">_xlfn.IFS(Table1[[#This Row],[Inventory_Level]]&lt;=200,"low",Table1[[#This Row],[Inventory_Level]]&gt;=700,"high",Table1[[#This Row],[Inventory_Level]]&gt;200,"medium")</f>
        <v>medium</v>
      </c>
    </row>
    <row r="4082" spans="1:20" x14ac:dyDescent="0.35">
      <c r="A4082" s="4">
        <v>4081</v>
      </c>
      <c r="B4082" s="4" t="s">
        <v>37</v>
      </c>
      <c r="C4082" s="4" t="s">
        <v>24</v>
      </c>
      <c r="D4082" s="4" t="s">
        <v>17</v>
      </c>
      <c r="E4082" s="4" t="s">
        <v>46</v>
      </c>
      <c r="F4082" s="10" t="s">
        <v>147</v>
      </c>
      <c r="G4082" s="11" t="s">
        <v>347</v>
      </c>
      <c r="H4082" s="4">
        <v>6</v>
      </c>
      <c r="I4082" s="12">
        <v>42051.5</v>
      </c>
      <c r="J4082" s="12">
        <v>252309</v>
      </c>
      <c r="K4082" s="12">
        <v>3892.79</v>
      </c>
      <c r="L4082" s="4">
        <v>266</v>
      </c>
      <c r="M4082" s="4" t="s">
        <v>29</v>
      </c>
      <c r="N4082" s="4" t="str" cm="1">
        <f t="array" ref="N4082">_xlfn.SWITCH(E4082,"Delhi","North","Chennai","South","Hyderabad","South","Mumbai","Central","Bangalore","South")</f>
        <v>South</v>
      </c>
      <c r="O4082" s="12">
        <v>52215.72</v>
      </c>
      <c r="P4082" s="4">
        <f>Table1[[#This Row],[Delivery_Date]]-Table1[[#This Row],[Order_Date]]</f>
        <v>14</v>
      </c>
      <c r="Q4082" s="4" t="str">
        <f>IF(Table1[[#This Row],[Delivery delay days]]&gt;5,"delay","on time")</f>
        <v>delay</v>
      </c>
      <c r="R4082" s="10">
        <f>DATEVALUE(Table1[[#This Row],[Delivery_Date]])</f>
        <v>45161</v>
      </c>
      <c r="S4082" s="10">
        <f>DATEVALUE(Table1[[#This Row],[Order_Date]])</f>
        <v>45147</v>
      </c>
      <c r="T4082" s="4" t="str" cm="1">
        <f t="array" ref="T4082">_xlfn.IFS(Table1[[#This Row],[Inventory_Level]]&lt;=200,"low",Table1[[#This Row],[Inventory_Level]]&gt;=700,"high",Table1[[#This Row],[Inventory_Level]]&gt;200,"medium")</f>
        <v>medium</v>
      </c>
    </row>
    <row r="4083" spans="1:20" x14ac:dyDescent="0.35">
      <c r="A4083" s="4">
        <v>4082</v>
      </c>
      <c r="B4083" s="4" t="s">
        <v>37</v>
      </c>
      <c r="C4083" s="4" t="s">
        <v>38</v>
      </c>
      <c r="D4083" s="4" t="s">
        <v>32</v>
      </c>
      <c r="E4083" s="4" t="s">
        <v>46</v>
      </c>
      <c r="F4083" s="10" t="s">
        <v>20</v>
      </c>
      <c r="G4083" s="11" t="s">
        <v>292</v>
      </c>
      <c r="H4083" s="4">
        <v>85</v>
      </c>
      <c r="I4083" s="12">
        <v>33661.72</v>
      </c>
      <c r="J4083" s="12">
        <v>2861246.2</v>
      </c>
      <c r="K4083" s="12">
        <v>4565.6400000000003</v>
      </c>
      <c r="L4083" s="4">
        <v>567</v>
      </c>
      <c r="M4083" s="4" t="s">
        <v>21</v>
      </c>
      <c r="N4083" s="4" t="str" cm="1">
        <f t="array" ref="N4083">_xlfn.SWITCH(E4083,"Delhi","North","Chennai","South","Hyderabad","South","Mumbai","Central","Bangalore","South")</f>
        <v>South</v>
      </c>
      <c r="O4083" s="12">
        <v>326207.83</v>
      </c>
      <c r="P4083" s="4">
        <f>Table1[[#This Row],[Delivery_Date]]-Table1[[#This Row],[Order_Date]]</f>
        <v>1</v>
      </c>
      <c r="Q4083" s="4" t="str">
        <f>IF(Table1[[#This Row],[Delivery delay days]]&gt;5,"delay","on time")</f>
        <v>on time</v>
      </c>
      <c r="R4083" s="10">
        <f>DATEVALUE(Table1[[#This Row],[Delivery_Date]])</f>
        <v>45199</v>
      </c>
      <c r="S4083" s="10">
        <f>DATEVALUE(Table1[[#This Row],[Order_Date]])</f>
        <v>45198</v>
      </c>
      <c r="T4083" s="4" t="str" cm="1">
        <f t="array" ref="T4083">_xlfn.IFS(Table1[[#This Row],[Inventory_Level]]&lt;=200,"low",Table1[[#This Row],[Inventory_Level]]&gt;=700,"high",Table1[[#This Row],[Inventory_Level]]&gt;200,"medium")</f>
        <v>medium</v>
      </c>
    </row>
    <row r="4084" spans="1:20" x14ac:dyDescent="0.35">
      <c r="A4084" s="4">
        <v>4083</v>
      </c>
      <c r="B4084" s="4" t="s">
        <v>31</v>
      </c>
      <c r="C4084" s="4" t="s">
        <v>24</v>
      </c>
      <c r="D4084" s="4" t="s">
        <v>45</v>
      </c>
      <c r="E4084" s="4" t="s">
        <v>46</v>
      </c>
      <c r="F4084" s="10" t="s">
        <v>256</v>
      </c>
      <c r="G4084" s="11" t="s">
        <v>189</v>
      </c>
      <c r="H4084" s="4">
        <v>4</v>
      </c>
      <c r="I4084" s="12">
        <v>45012.25</v>
      </c>
      <c r="J4084" s="12">
        <v>180049</v>
      </c>
      <c r="K4084" s="12">
        <v>542.65</v>
      </c>
      <c r="L4084" s="4">
        <v>39</v>
      </c>
      <c r="M4084" s="4" t="s">
        <v>29</v>
      </c>
      <c r="N4084" s="4" t="str" cm="1">
        <f t="array" ref="N4084">_xlfn.SWITCH(E4084,"Delhi","North","Chennai","South","Hyderabad","South","Mumbai","Central","Bangalore","South")</f>
        <v>South</v>
      </c>
      <c r="O4084" s="12">
        <v>15149.86</v>
      </c>
      <c r="P4084" s="4">
        <f>Table1[[#This Row],[Delivery_Date]]-Table1[[#This Row],[Order_Date]]</f>
        <v>11</v>
      </c>
      <c r="Q4084" s="4" t="str">
        <f>IF(Table1[[#This Row],[Delivery delay days]]&gt;5,"delay","on time")</f>
        <v>delay</v>
      </c>
      <c r="R4084" s="10">
        <f>DATEVALUE(Table1[[#This Row],[Delivery_Date]])</f>
        <v>45113</v>
      </c>
      <c r="S4084" s="10">
        <f>DATEVALUE(Table1[[#This Row],[Order_Date]])</f>
        <v>45102</v>
      </c>
      <c r="T4084" s="4" t="str" cm="1">
        <f t="array" ref="T4084">_xlfn.IFS(Table1[[#This Row],[Inventory_Level]]&lt;=200,"low",Table1[[#This Row],[Inventory_Level]]&gt;=700,"high",Table1[[#This Row],[Inventory_Level]]&gt;200,"medium")</f>
        <v>low</v>
      </c>
    </row>
    <row r="4085" spans="1:20" x14ac:dyDescent="0.35">
      <c r="A4085" s="4">
        <v>4084</v>
      </c>
      <c r="B4085" s="4" t="s">
        <v>15</v>
      </c>
      <c r="C4085" s="4" t="s">
        <v>24</v>
      </c>
      <c r="D4085" s="4" t="s">
        <v>25</v>
      </c>
      <c r="E4085" s="4" t="s">
        <v>46</v>
      </c>
      <c r="F4085" s="10" t="s">
        <v>125</v>
      </c>
      <c r="G4085" s="11" t="s">
        <v>266</v>
      </c>
      <c r="H4085" s="4">
        <v>53</v>
      </c>
      <c r="I4085" s="12">
        <v>39963.47</v>
      </c>
      <c r="J4085" s="12">
        <v>2118063.91</v>
      </c>
      <c r="K4085" s="12">
        <v>4286.62</v>
      </c>
      <c r="L4085" s="4">
        <v>486</v>
      </c>
      <c r="M4085" s="4" t="s">
        <v>35</v>
      </c>
      <c r="N4085" s="4" t="str" cm="1">
        <f t="array" ref="N4085">_xlfn.SWITCH(E4085,"Delhi","North","Chennai","South","Hyderabad","South","Mumbai","Central","Bangalore","South")</f>
        <v>South</v>
      </c>
      <c r="O4085" s="12">
        <v>448702.02</v>
      </c>
      <c r="P4085" s="4">
        <f>Table1[[#This Row],[Delivery_Date]]-Table1[[#This Row],[Order_Date]]</f>
        <v>12</v>
      </c>
      <c r="Q4085" s="4" t="str">
        <f>IF(Table1[[#This Row],[Delivery delay days]]&gt;5,"delay","on time")</f>
        <v>delay</v>
      </c>
      <c r="R4085" s="10">
        <f>DATEVALUE(Table1[[#This Row],[Delivery_Date]])</f>
        <v>45079</v>
      </c>
      <c r="S4085" s="10">
        <f>DATEVALUE(Table1[[#This Row],[Order_Date]])</f>
        <v>45067</v>
      </c>
      <c r="T4085" s="4" t="str" cm="1">
        <f t="array" ref="T4085">_xlfn.IFS(Table1[[#This Row],[Inventory_Level]]&lt;=200,"low",Table1[[#This Row],[Inventory_Level]]&gt;=700,"high",Table1[[#This Row],[Inventory_Level]]&gt;200,"medium")</f>
        <v>medium</v>
      </c>
    </row>
    <row r="4086" spans="1:20" x14ac:dyDescent="0.35">
      <c r="A4086" s="4">
        <v>4085</v>
      </c>
      <c r="B4086" s="4" t="s">
        <v>59</v>
      </c>
      <c r="C4086" s="4" t="s">
        <v>38</v>
      </c>
      <c r="D4086" s="4" t="s">
        <v>17</v>
      </c>
      <c r="E4086" s="4" t="s">
        <v>46</v>
      </c>
      <c r="F4086" s="10" t="s">
        <v>103</v>
      </c>
      <c r="G4086" s="11" t="s">
        <v>395</v>
      </c>
      <c r="H4086" s="4">
        <v>15</v>
      </c>
      <c r="I4086" s="12">
        <v>13579.54</v>
      </c>
      <c r="J4086" s="12">
        <v>203693.1</v>
      </c>
      <c r="K4086" s="12">
        <v>216.9</v>
      </c>
      <c r="L4086" s="4">
        <v>214</v>
      </c>
      <c r="M4086" s="4" t="s">
        <v>35</v>
      </c>
      <c r="N4086" s="4" t="str" cm="1">
        <f t="array" ref="N4086">_xlfn.SWITCH(E4086,"Delhi","North","Chennai","South","Hyderabad","South","Mumbai","Central","Bangalore","South")</f>
        <v>South</v>
      </c>
      <c r="O4086" s="12">
        <v>35074.99</v>
      </c>
      <c r="P4086" s="4">
        <f>Table1[[#This Row],[Delivery_Date]]-Table1[[#This Row],[Order_Date]]</f>
        <v>8</v>
      </c>
      <c r="Q4086" s="4" t="str">
        <f>IF(Table1[[#This Row],[Delivery delay days]]&gt;5,"delay","on time")</f>
        <v>delay</v>
      </c>
      <c r="R4086" s="10">
        <f>DATEVALUE(Table1[[#This Row],[Delivery_Date]])</f>
        <v>45012</v>
      </c>
      <c r="S4086" s="10">
        <f>DATEVALUE(Table1[[#This Row],[Order_Date]])</f>
        <v>45004</v>
      </c>
      <c r="T4086" s="4" t="str" cm="1">
        <f t="array" ref="T4086">_xlfn.IFS(Table1[[#This Row],[Inventory_Level]]&lt;=200,"low",Table1[[#This Row],[Inventory_Level]]&gt;=700,"high",Table1[[#This Row],[Inventory_Level]]&gt;200,"medium")</f>
        <v>medium</v>
      </c>
    </row>
    <row r="4087" spans="1:20" x14ac:dyDescent="0.35">
      <c r="A4087" s="4">
        <v>4086</v>
      </c>
      <c r="B4087" s="4" t="s">
        <v>15</v>
      </c>
      <c r="C4087" s="4" t="s">
        <v>24</v>
      </c>
      <c r="D4087" s="4" t="s">
        <v>25</v>
      </c>
      <c r="E4087" s="4" t="s">
        <v>52</v>
      </c>
      <c r="F4087" s="10" t="s">
        <v>152</v>
      </c>
      <c r="G4087" s="11" t="s">
        <v>217</v>
      </c>
      <c r="H4087" s="4">
        <v>100</v>
      </c>
      <c r="I4087" s="12">
        <v>22374.560000000001</v>
      </c>
      <c r="J4087" s="12">
        <v>2237456</v>
      </c>
      <c r="K4087" s="12">
        <v>811.52</v>
      </c>
      <c r="L4087" s="4">
        <v>741</v>
      </c>
      <c r="M4087" s="4" t="s">
        <v>29</v>
      </c>
      <c r="N4087" s="4" t="str" cm="1">
        <f t="array" ref="N4087">_xlfn.SWITCH(E4087,"Delhi","North","Chennai","South","Hyderabad","South","Mumbai","Central","Bangalore","South")</f>
        <v>Central</v>
      </c>
      <c r="O4087" s="12">
        <v>122531.69</v>
      </c>
      <c r="P4087" s="4">
        <f>Table1[[#This Row],[Delivery_Date]]-Table1[[#This Row],[Order_Date]]</f>
        <v>5</v>
      </c>
      <c r="Q4087" s="4" t="str">
        <f>IF(Table1[[#This Row],[Delivery delay days]]&gt;5,"delay","on time")</f>
        <v>on time</v>
      </c>
      <c r="R4087" s="10">
        <f>DATEVALUE(Table1[[#This Row],[Delivery_Date]])</f>
        <v>44980</v>
      </c>
      <c r="S4087" s="10">
        <f>DATEVALUE(Table1[[#This Row],[Order_Date]])</f>
        <v>44975</v>
      </c>
      <c r="T4087" s="4" t="str" cm="1">
        <f t="array" ref="T4087">_xlfn.IFS(Table1[[#This Row],[Inventory_Level]]&lt;=200,"low",Table1[[#This Row],[Inventory_Level]]&gt;=700,"high",Table1[[#This Row],[Inventory_Level]]&gt;200,"medium")</f>
        <v>high</v>
      </c>
    </row>
    <row r="4088" spans="1:20" x14ac:dyDescent="0.35">
      <c r="A4088" s="4">
        <v>4087</v>
      </c>
      <c r="B4088" s="4" t="s">
        <v>59</v>
      </c>
      <c r="C4088" s="4" t="s">
        <v>16</v>
      </c>
      <c r="D4088" s="4" t="s">
        <v>25</v>
      </c>
      <c r="E4088" s="4" t="s">
        <v>26</v>
      </c>
      <c r="F4088" s="10" t="s">
        <v>179</v>
      </c>
      <c r="G4088" s="11" t="s">
        <v>240</v>
      </c>
      <c r="H4088" s="4">
        <v>71</v>
      </c>
      <c r="I4088" s="12">
        <v>22572.98</v>
      </c>
      <c r="J4088" s="12">
        <v>1602681.58</v>
      </c>
      <c r="K4088" s="12">
        <v>3274.17</v>
      </c>
      <c r="L4088" s="4">
        <v>501</v>
      </c>
      <c r="M4088" s="4" t="s">
        <v>21</v>
      </c>
      <c r="N4088" s="4" t="str" cm="1">
        <f t="array" ref="N4088">_xlfn.SWITCH(E4088,"Delhi","North","Chennai","South","Hyderabad","South","Mumbai","Central","Bangalore","South")</f>
        <v>South</v>
      </c>
      <c r="O4088" s="12">
        <v>317489.84999999998</v>
      </c>
      <c r="P4088" s="4">
        <f>Table1[[#This Row],[Delivery_Date]]-Table1[[#This Row],[Order_Date]]</f>
        <v>9</v>
      </c>
      <c r="Q4088" s="4" t="str">
        <f>IF(Table1[[#This Row],[Delivery delay days]]&gt;5,"delay","on time")</f>
        <v>delay</v>
      </c>
      <c r="R4088" s="10">
        <f>DATEVALUE(Table1[[#This Row],[Delivery_Date]])</f>
        <v>45284</v>
      </c>
      <c r="S4088" s="10">
        <f>DATEVALUE(Table1[[#This Row],[Order_Date]])</f>
        <v>45275</v>
      </c>
      <c r="T4088" s="4" t="str" cm="1">
        <f t="array" ref="T4088">_xlfn.IFS(Table1[[#This Row],[Inventory_Level]]&lt;=200,"low",Table1[[#This Row],[Inventory_Level]]&gt;=700,"high",Table1[[#This Row],[Inventory_Level]]&gt;200,"medium")</f>
        <v>medium</v>
      </c>
    </row>
    <row r="4089" spans="1:20" x14ac:dyDescent="0.35">
      <c r="A4089" s="4">
        <v>4088</v>
      </c>
      <c r="B4089" s="4" t="s">
        <v>65</v>
      </c>
      <c r="C4089" s="4" t="s">
        <v>16</v>
      </c>
      <c r="D4089" s="4" t="s">
        <v>25</v>
      </c>
      <c r="E4089" s="4" t="s">
        <v>46</v>
      </c>
      <c r="F4089" s="10" t="s">
        <v>210</v>
      </c>
      <c r="G4089" s="11" t="s">
        <v>259</v>
      </c>
      <c r="H4089" s="4">
        <v>2</v>
      </c>
      <c r="I4089" s="12">
        <v>23687.439999999999</v>
      </c>
      <c r="J4089" s="12">
        <v>47374.879999999997</v>
      </c>
      <c r="K4089" s="12">
        <v>2199.77</v>
      </c>
      <c r="L4089" s="4">
        <v>772</v>
      </c>
      <c r="M4089" s="4" t="s">
        <v>21</v>
      </c>
      <c r="N4089" s="4" t="str" cm="1">
        <f t="array" ref="N4089">_xlfn.SWITCH(E4089,"Delhi","North","Chennai","South","Hyderabad","South","Mumbai","Central","Bangalore","South")</f>
        <v>South</v>
      </c>
      <c r="O4089" s="12">
        <v>4881.7299999999996</v>
      </c>
      <c r="P4089" s="4">
        <f>Table1[[#This Row],[Delivery_Date]]-Table1[[#This Row],[Order_Date]]</f>
        <v>9</v>
      </c>
      <c r="Q4089" s="4" t="str">
        <f>IF(Table1[[#This Row],[Delivery delay days]]&gt;5,"delay","on time")</f>
        <v>delay</v>
      </c>
      <c r="R4089" s="10">
        <f>DATEVALUE(Table1[[#This Row],[Delivery_Date]])</f>
        <v>45016</v>
      </c>
      <c r="S4089" s="10">
        <f>DATEVALUE(Table1[[#This Row],[Order_Date]])</f>
        <v>45007</v>
      </c>
      <c r="T4089" s="4" t="str" cm="1">
        <f t="array" ref="T4089">_xlfn.IFS(Table1[[#This Row],[Inventory_Level]]&lt;=200,"low",Table1[[#This Row],[Inventory_Level]]&gt;=700,"high",Table1[[#This Row],[Inventory_Level]]&gt;200,"medium")</f>
        <v>high</v>
      </c>
    </row>
    <row r="4090" spans="1:20" x14ac:dyDescent="0.35">
      <c r="A4090" s="4">
        <v>4089</v>
      </c>
      <c r="B4090" s="4" t="s">
        <v>37</v>
      </c>
      <c r="C4090" s="4" t="s">
        <v>38</v>
      </c>
      <c r="D4090" s="4" t="s">
        <v>39</v>
      </c>
      <c r="E4090" s="4" t="s">
        <v>60</v>
      </c>
      <c r="F4090" s="10" t="s">
        <v>384</v>
      </c>
      <c r="G4090" s="11" t="s">
        <v>147</v>
      </c>
      <c r="H4090" s="4">
        <v>34</v>
      </c>
      <c r="I4090" s="12">
        <v>1594.49</v>
      </c>
      <c r="J4090" s="12">
        <v>54212.66</v>
      </c>
      <c r="K4090" s="12">
        <v>4908.58</v>
      </c>
      <c r="L4090" s="4">
        <v>455</v>
      </c>
      <c r="M4090" s="4" t="s">
        <v>29</v>
      </c>
      <c r="N4090" s="4" t="str" cm="1">
        <f t="array" ref="N4090">_xlfn.SWITCH(E4090,"Delhi","North","Chennai","South","Hyderabad","South","Mumbai","Central","Bangalore","South")</f>
        <v>South</v>
      </c>
      <c r="O4090" s="12">
        <v>13052.45</v>
      </c>
      <c r="P4090" s="4">
        <f>Table1[[#This Row],[Delivery_Date]]-Table1[[#This Row],[Order_Date]]</f>
        <v>2</v>
      </c>
      <c r="Q4090" s="4" t="str">
        <f>IF(Table1[[#This Row],[Delivery delay days]]&gt;5,"delay","on time")</f>
        <v>on time</v>
      </c>
      <c r="R4090" s="10">
        <f>DATEVALUE(Table1[[#This Row],[Delivery_Date]])</f>
        <v>45147</v>
      </c>
      <c r="S4090" s="10">
        <f>DATEVALUE(Table1[[#This Row],[Order_Date]])</f>
        <v>45145</v>
      </c>
      <c r="T4090" s="4" t="str" cm="1">
        <f t="array" ref="T4090">_xlfn.IFS(Table1[[#This Row],[Inventory_Level]]&lt;=200,"low",Table1[[#This Row],[Inventory_Level]]&gt;=700,"high",Table1[[#This Row],[Inventory_Level]]&gt;200,"medium")</f>
        <v>medium</v>
      </c>
    </row>
    <row r="4091" spans="1:20" x14ac:dyDescent="0.35">
      <c r="A4091" s="4">
        <v>4090</v>
      </c>
      <c r="B4091" s="4" t="s">
        <v>23</v>
      </c>
      <c r="C4091" s="4" t="s">
        <v>24</v>
      </c>
      <c r="D4091" s="4" t="s">
        <v>25</v>
      </c>
      <c r="E4091" s="4" t="s">
        <v>60</v>
      </c>
      <c r="F4091" s="10" t="s">
        <v>344</v>
      </c>
      <c r="G4091" s="11" t="s">
        <v>352</v>
      </c>
      <c r="H4091" s="4">
        <v>46</v>
      </c>
      <c r="I4091" s="12">
        <v>32403.11</v>
      </c>
      <c r="J4091" s="12">
        <v>1490543.06</v>
      </c>
      <c r="K4091" s="12">
        <v>1426.67</v>
      </c>
      <c r="L4091" s="4">
        <v>821</v>
      </c>
      <c r="M4091" s="4" t="s">
        <v>29</v>
      </c>
      <c r="N4091" s="4" t="str" cm="1">
        <f t="array" ref="N4091">_xlfn.SWITCH(E4091,"Delhi","North","Chennai","South","Hyderabad","South","Mumbai","Central","Bangalore","South")</f>
        <v>South</v>
      </c>
      <c r="O4091" s="12">
        <v>224956.41</v>
      </c>
      <c r="P4091" s="4">
        <f>Table1[[#This Row],[Delivery_Date]]-Table1[[#This Row],[Order_Date]]</f>
        <v>14</v>
      </c>
      <c r="Q4091" s="4" t="str">
        <f>IF(Table1[[#This Row],[Delivery delay days]]&gt;5,"delay","on time")</f>
        <v>delay</v>
      </c>
      <c r="R4091" s="10">
        <f>DATEVALUE(Table1[[#This Row],[Delivery_Date]])</f>
        <v>44950</v>
      </c>
      <c r="S4091" s="10">
        <f>DATEVALUE(Table1[[#This Row],[Order_Date]])</f>
        <v>44936</v>
      </c>
      <c r="T4091" s="4" t="str" cm="1">
        <f t="array" ref="T4091">_xlfn.IFS(Table1[[#This Row],[Inventory_Level]]&lt;=200,"low",Table1[[#This Row],[Inventory_Level]]&gt;=700,"high",Table1[[#This Row],[Inventory_Level]]&gt;200,"medium")</f>
        <v>high</v>
      </c>
    </row>
    <row r="4092" spans="1:20" x14ac:dyDescent="0.35">
      <c r="A4092" s="4">
        <v>4091</v>
      </c>
      <c r="B4092" s="4" t="s">
        <v>59</v>
      </c>
      <c r="C4092" s="4" t="s">
        <v>38</v>
      </c>
      <c r="D4092" s="4" t="s">
        <v>45</v>
      </c>
      <c r="E4092" s="4" t="s">
        <v>46</v>
      </c>
      <c r="F4092" s="10" t="s">
        <v>324</v>
      </c>
      <c r="G4092" s="11" t="s">
        <v>93</v>
      </c>
      <c r="H4092" s="4">
        <v>100</v>
      </c>
      <c r="I4092" s="12">
        <v>25369.71</v>
      </c>
      <c r="J4092" s="12">
        <v>2536971</v>
      </c>
      <c r="K4092" s="12">
        <v>318.25</v>
      </c>
      <c r="L4092" s="4">
        <v>848</v>
      </c>
      <c r="M4092" s="4" t="s">
        <v>29</v>
      </c>
      <c r="N4092" s="4" t="str" cm="1">
        <f t="array" ref="N4092">_xlfn.SWITCH(E4092,"Delhi","North","Chennai","South","Hyderabad","South","Mumbai","Central","Bangalore","South")</f>
        <v>South</v>
      </c>
      <c r="O4092" s="12">
        <v>493720.12</v>
      </c>
      <c r="P4092" s="4">
        <f>Table1[[#This Row],[Delivery_Date]]-Table1[[#This Row],[Order_Date]]</f>
        <v>2</v>
      </c>
      <c r="Q4092" s="4" t="str">
        <f>IF(Table1[[#This Row],[Delivery delay days]]&gt;5,"delay","on time")</f>
        <v>on time</v>
      </c>
      <c r="R4092" s="10">
        <f>DATEVALUE(Table1[[#This Row],[Delivery_Date]])</f>
        <v>44933</v>
      </c>
      <c r="S4092" s="10">
        <f>DATEVALUE(Table1[[#This Row],[Order_Date]])</f>
        <v>44931</v>
      </c>
      <c r="T4092" s="4" t="str" cm="1">
        <f t="array" ref="T4092">_xlfn.IFS(Table1[[#This Row],[Inventory_Level]]&lt;=200,"low",Table1[[#This Row],[Inventory_Level]]&gt;=700,"high",Table1[[#This Row],[Inventory_Level]]&gt;200,"medium")</f>
        <v>high</v>
      </c>
    </row>
    <row r="4093" spans="1:20" x14ac:dyDescent="0.35">
      <c r="A4093" s="4">
        <v>4092</v>
      </c>
      <c r="B4093" s="4" t="s">
        <v>65</v>
      </c>
      <c r="C4093" s="4" t="s">
        <v>24</v>
      </c>
      <c r="D4093" s="4" t="s">
        <v>17</v>
      </c>
      <c r="E4093" s="4" t="s">
        <v>18</v>
      </c>
      <c r="F4093" s="10" t="s">
        <v>91</v>
      </c>
      <c r="G4093" s="11" t="s">
        <v>57</v>
      </c>
      <c r="H4093" s="4">
        <v>97</v>
      </c>
      <c r="I4093" s="12">
        <v>46540.46</v>
      </c>
      <c r="J4093" s="12">
        <v>4514424.62</v>
      </c>
      <c r="K4093" s="12">
        <v>2070</v>
      </c>
      <c r="L4093" s="4">
        <v>435</v>
      </c>
      <c r="M4093" s="4" t="s">
        <v>21</v>
      </c>
      <c r="N4093" s="4" t="str" cm="1">
        <f t="array" ref="N4093">_xlfn.SWITCH(E4093,"Delhi","North","Chennai","South","Hyderabad","South","Mumbai","Central","Bangalore","South")</f>
        <v>North</v>
      </c>
      <c r="O4093" s="12">
        <v>804575.69</v>
      </c>
      <c r="P4093" s="4">
        <f>Table1[[#This Row],[Delivery_Date]]-Table1[[#This Row],[Order_Date]]</f>
        <v>9</v>
      </c>
      <c r="Q4093" s="4" t="str">
        <f>IF(Table1[[#This Row],[Delivery delay days]]&gt;5,"delay","on time")</f>
        <v>delay</v>
      </c>
      <c r="R4093" s="10">
        <f>DATEVALUE(Table1[[#This Row],[Delivery_Date]])</f>
        <v>45036</v>
      </c>
      <c r="S4093" s="10">
        <f>DATEVALUE(Table1[[#This Row],[Order_Date]])</f>
        <v>45027</v>
      </c>
      <c r="T4093" s="4" t="str" cm="1">
        <f t="array" ref="T4093">_xlfn.IFS(Table1[[#This Row],[Inventory_Level]]&lt;=200,"low",Table1[[#This Row],[Inventory_Level]]&gt;=700,"high",Table1[[#This Row],[Inventory_Level]]&gt;200,"medium")</f>
        <v>medium</v>
      </c>
    </row>
    <row r="4094" spans="1:20" x14ac:dyDescent="0.35">
      <c r="A4094" s="4">
        <v>4093</v>
      </c>
      <c r="B4094" s="4" t="s">
        <v>59</v>
      </c>
      <c r="C4094" s="4" t="s">
        <v>38</v>
      </c>
      <c r="D4094" s="4" t="s">
        <v>45</v>
      </c>
      <c r="E4094" s="4" t="s">
        <v>52</v>
      </c>
      <c r="F4094" s="10" t="s">
        <v>215</v>
      </c>
      <c r="G4094" s="11" t="s">
        <v>187</v>
      </c>
      <c r="H4094" s="4">
        <v>83</v>
      </c>
      <c r="I4094" s="12">
        <v>5155.99</v>
      </c>
      <c r="J4094" s="12">
        <v>427947.17</v>
      </c>
      <c r="K4094" s="12">
        <v>792.96</v>
      </c>
      <c r="L4094" s="4">
        <v>473</v>
      </c>
      <c r="M4094" s="4" t="s">
        <v>29</v>
      </c>
      <c r="N4094" s="4" t="str" cm="1">
        <f t="array" ref="N4094">_xlfn.SWITCH(E4094,"Delhi","North","Chennai","South","Hyderabad","South","Mumbai","Central","Bangalore","South")</f>
        <v>Central</v>
      </c>
      <c r="O4094" s="12">
        <v>87330.17</v>
      </c>
      <c r="P4094" s="4">
        <f>Table1[[#This Row],[Delivery_Date]]-Table1[[#This Row],[Order_Date]]</f>
        <v>8</v>
      </c>
      <c r="Q4094" s="4" t="str">
        <f>IF(Table1[[#This Row],[Delivery delay days]]&gt;5,"delay","on time")</f>
        <v>delay</v>
      </c>
      <c r="R4094" s="10">
        <f>DATEVALUE(Table1[[#This Row],[Delivery_Date]])</f>
        <v>45003</v>
      </c>
      <c r="S4094" s="10">
        <f>DATEVALUE(Table1[[#This Row],[Order_Date]])</f>
        <v>44995</v>
      </c>
      <c r="T4094" s="4" t="str" cm="1">
        <f t="array" ref="T4094">_xlfn.IFS(Table1[[#This Row],[Inventory_Level]]&lt;=200,"low",Table1[[#This Row],[Inventory_Level]]&gt;=700,"high",Table1[[#This Row],[Inventory_Level]]&gt;200,"medium")</f>
        <v>medium</v>
      </c>
    </row>
    <row r="4095" spans="1:20" x14ac:dyDescent="0.35">
      <c r="A4095" s="4">
        <v>4094</v>
      </c>
      <c r="B4095" s="4" t="s">
        <v>44</v>
      </c>
      <c r="C4095" s="4" t="s">
        <v>16</v>
      </c>
      <c r="D4095" s="4" t="s">
        <v>17</v>
      </c>
      <c r="E4095" s="4" t="s">
        <v>26</v>
      </c>
      <c r="F4095" s="10" t="s">
        <v>410</v>
      </c>
      <c r="G4095" s="11" t="s">
        <v>367</v>
      </c>
      <c r="H4095" s="4">
        <v>65</v>
      </c>
      <c r="I4095" s="12">
        <v>38682.129999999997</v>
      </c>
      <c r="J4095" s="12">
        <v>2514338.4500000002</v>
      </c>
      <c r="K4095" s="12">
        <v>1391.52</v>
      </c>
      <c r="L4095" s="4">
        <v>167</v>
      </c>
      <c r="M4095" s="4" t="s">
        <v>42</v>
      </c>
      <c r="N4095" s="4" t="str" cm="1">
        <f t="array" ref="N4095">_xlfn.SWITCH(E4095,"Delhi","North","Chennai","South","Hyderabad","South","Mumbai","Central","Bangalore","South")</f>
        <v>South</v>
      </c>
      <c r="O4095" s="12">
        <v>482585.08</v>
      </c>
      <c r="P4095" s="4">
        <f>Table1[[#This Row],[Delivery_Date]]-Table1[[#This Row],[Order_Date]]</f>
        <v>4</v>
      </c>
      <c r="Q4095" s="4" t="str">
        <f>IF(Table1[[#This Row],[Delivery delay days]]&gt;5,"delay","on time")</f>
        <v>on time</v>
      </c>
      <c r="R4095" s="10">
        <f>DATEVALUE(Table1[[#This Row],[Delivery_Date]])</f>
        <v>45074</v>
      </c>
      <c r="S4095" s="10">
        <f>DATEVALUE(Table1[[#This Row],[Order_Date]])</f>
        <v>45070</v>
      </c>
      <c r="T4095" s="4" t="str" cm="1">
        <f t="array" ref="T4095">_xlfn.IFS(Table1[[#This Row],[Inventory_Level]]&lt;=200,"low",Table1[[#This Row],[Inventory_Level]]&gt;=700,"high",Table1[[#This Row],[Inventory_Level]]&gt;200,"medium")</f>
        <v>low</v>
      </c>
    </row>
    <row r="4096" spans="1:20" x14ac:dyDescent="0.35">
      <c r="A4096" s="4">
        <v>4095</v>
      </c>
      <c r="B4096" s="4" t="s">
        <v>44</v>
      </c>
      <c r="C4096" s="4" t="s">
        <v>38</v>
      </c>
      <c r="D4096" s="4" t="s">
        <v>45</v>
      </c>
      <c r="E4096" s="4" t="s">
        <v>26</v>
      </c>
      <c r="F4096" s="10" t="s">
        <v>54</v>
      </c>
      <c r="G4096" s="11" t="s">
        <v>218</v>
      </c>
      <c r="H4096" s="4">
        <v>10</v>
      </c>
      <c r="I4096" s="12">
        <v>42638.38</v>
      </c>
      <c r="J4096" s="12">
        <v>426383.8</v>
      </c>
      <c r="K4096" s="12">
        <v>292.26</v>
      </c>
      <c r="L4096" s="4">
        <v>404</v>
      </c>
      <c r="M4096" s="4" t="s">
        <v>21</v>
      </c>
      <c r="N4096" s="4" t="str" cm="1">
        <f t="array" ref="N4096">_xlfn.SWITCH(E4096,"Delhi","North","Chennai","South","Hyderabad","South","Mumbai","Central","Bangalore","South")</f>
        <v>South</v>
      </c>
      <c r="O4096" s="12">
        <v>57836.99</v>
      </c>
      <c r="P4096" s="4">
        <f>Table1[[#This Row],[Delivery_Date]]-Table1[[#This Row],[Order_Date]]</f>
        <v>11</v>
      </c>
      <c r="Q4096" s="4" t="str">
        <f>IF(Table1[[#This Row],[Delivery delay days]]&gt;5,"delay","on time")</f>
        <v>delay</v>
      </c>
      <c r="R4096" s="10">
        <f>DATEVALUE(Table1[[#This Row],[Delivery_Date]])</f>
        <v>45223</v>
      </c>
      <c r="S4096" s="10">
        <f>DATEVALUE(Table1[[#This Row],[Order_Date]])</f>
        <v>45212</v>
      </c>
      <c r="T4096" s="4" t="str" cm="1">
        <f t="array" ref="T4096">_xlfn.IFS(Table1[[#This Row],[Inventory_Level]]&lt;=200,"low",Table1[[#This Row],[Inventory_Level]]&gt;=700,"high",Table1[[#This Row],[Inventory_Level]]&gt;200,"medium")</f>
        <v>medium</v>
      </c>
    </row>
    <row r="4097" spans="1:20" x14ac:dyDescent="0.35">
      <c r="A4097" s="4">
        <v>4096</v>
      </c>
      <c r="B4097" s="4" t="s">
        <v>59</v>
      </c>
      <c r="C4097" s="4" t="s">
        <v>38</v>
      </c>
      <c r="D4097" s="4" t="s">
        <v>25</v>
      </c>
      <c r="E4097" s="4" t="s">
        <v>46</v>
      </c>
      <c r="F4097" s="10" t="s">
        <v>93</v>
      </c>
      <c r="G4097" s="11" t="s">
        <v>332</v>
      </c>
      <c r="H4097" s="4">
        <v>46</v>
      </c>
      <c r="I4097" s="12">
        <v>31123.43</v>
      </c>
      <c r="J4097" s="12">
        <v>1431677.78</v>
      </c>
      <c r="K4097" s="12">
        <v>3936.09</v>
      </c>
      <c r="L4097" s="4">
        <v>72</v>
      </c>
      <c r="M4097" s="4" t="s">
        <v>35</v>
      </c>
      <c r="N4097" s="4" t="str" cm="1">
        <f t="array" ref="N4097">_xlfn.SWITCH(E4097,"Delhi","North","Chennai","South","Hyderabad","South","Mumbai","Central","Bangalore","South")</f>
        <v>South</v>
      </c>
      <c r="O4097" s="12">
        <v>120369.38</v>
      </c>
      <c r="P4097" s="4">
        <f>Table1[[#This Row],[Delivery_Date]]-Table1[[#This Row],[Order_Date]]</f>
        <v>6</v>
      </c>
      <c r="Q4097" s="4" t="str">
        <f>IF(Table1[[#This Row],[Delivery delay days]]&gt;5,"delay","on time")</f>
        <v>delay</v>
      </c>
      <c r="R4097" s="10">
        <f>DATEVALUE(Table1[[#This Row],[Delivery_Date]])</f>
        <v>44939</v>
      </c>
      <c r="S4097" s="10">
        <f>DATEVALUE(Table1[[#This Row],[Order_Date]])</f>
        <v>44933</v>
      </c>
      <c r="T4097" s="4" t="str" cm="1">
        <f t="array" ref="T4097">_xlfn.IFS(Table1[[#This Row],[Inventory_Level]]&lt;=200,"low",Table1[[#This Row],[Inventory_Level]]&gt;=700,"high",Table1[[#This Row],[Inventory_Level]]&gt;200,"medium")</f>
        <v>low</v>
      </c>
    </row>
    <row r="4098" spans="1:20" x14ac:dyDescent="0.35">
      <c r="A4098" s="4">
        <v>4097</v>
      </c>
      <c r="B4098" s="4" t="s">
        <v>23</v>
      </c>
      <c r="C4098" s="4" t="s">
        <v>38</v>
      </c>
      <c r="D4098" s="4" t="s">
        <v>17</v>
      </c>
      <c r="E4098" s="4" t="s">
        <v>46</v>
      </c>
      <c r="F4098" s="10" t="s">
        <v>56</v>
      </c>
      <c r="G4098" s="11" t="s">
        <v>159</v>
      </c>
      <c r="H4098" s="4">
        <v>22</v>
      </c>
      <c r="I4098" s="12">
        <v>19334.53</v>
      </c>
      <c r="J4098" s="12">
        <v>425359.66</v>
      </c>
      <c r="K4098" s="12">
        <v>755.17</v>
      </c>
      <c r="L4098" s="4">
        <v>440</v>
      </c>
      <c r="M4098" s="4" t="s">
        <v>35</v>
      </c>
      <c r="N4098" s="4" t="str" cm="1">
        <f t="array" ref="N4098">_xlfn.SWITCH(E4098,"Delhi","North","Chennai","South","Hyderabad","South","Mumbai","Central","Bangalore","South")</f>
        <v>South</v>
      </c>
      <c r="O4098" s="12">
        <v>84131.27</v>
      </c>
      <c r="P4098" s="4">
        <f>Table1[[#This Row],[Delivery_Date]]-Table1[[#This Row],[Order_Date]]</f>
        <v>14</v>
      </c>
      <c r="Q4098" s="4" t="str">
        <f>IF(Table1[[#This Row],[Delivery delay days]]&gt;5,"delay","on time")</f>
        <v>delay</v>
      </c>
      <c r="R4098" s="10">
        <f>DATEVALUE(Table1[[#This Row],[Delivery_Date]])</f>
        <v>45164</v>
      </c>
      <c r="S4098" s="10">
        <f>DATEVALUE(Table1[[#This Row],[Order_Date]])</f>
        <v>45150</v>
      </c>
      <c r="T4098" s="4" t="str" cm="1">
        <f t="array" ref="T4098">_xlfn.IFS(Table1[[#This Row],[Inventory_Level]]&lt;=200,"low",Table1[[#This Row],[Inventory_Level]]&gt;=700,"high",Table1[[#This Row],[Inventory_Level]]&gt;200,"medium")</f>
        <v>medium</v>
      </c>
    </row>
    <row r="4099" spans="1:20" x14ac:dyDescent="0.35">
      <c r="A4099" s="4">
        <v>4098</v>
      </c>
      <c r="B4099" s="4" t="s">
        <v>65</v>
      </c>
      <c r="C4099" s="4" t="s">
        <v>38</v>
      </c>
      <c r="D4099" s="4" t="s">
        <v>25</v>
      </c>
      <c r="E4099" s="4" t="s">
        <v>60</v>
      </c>
      <c r="F4099" s="10" t="s">
        <v>81</v>
      </c>
      <c r="G4099" s="11" t="s">
        <v>58</v>
      </c>
      <c r="H4099" s="4">
        <v>28</v>
      </c>
      <c r="I4099" s="12">
        <v>41058.36</v>
      </c>
      <c r="J4099" s="12">
        <v>1149634.08</v>
      </c>
      <c r="K4099" s="12">
        <v>4513.5600000000004</v>
      </c>
      <c r="L4099" s="4">
        <v>854</v>
      </c>
      <c r="M4099" s="4" t="s">
        <v>42</v>
      </c>
      <c r="N4099" s="4" t="str" cm="1">
        <f t="array" ref="N4099">_xlfn.SWITCH(E4099,"Delhi","North","Chennai","South","Hyderabad","South","Mumbai","Central","Bangalore","South")</f>
        <v>South</v>
      </c>
      <c r="O4099" s="12">
        <v>169987.51</v>
      </c>
      <c r="P4099" s="4">
        <f>Table1[[#This Row],[Delivery_Date]]-Table1[[#This Row],[Order_Date]]</f>
        <v>2</v>
      </c>
      <c r="Q4099" s="4" t="str">
        <f>IF(Table1[[#This Row],[Delivery delay days]]&gt;5,"delay","on time")</f>
        <v>on time</v>
      </c>
      <c r="R4099" s="10">
        <f>DATEVALUE(Table1[[#This Row],[Delivery_Date]])</f>
        <v>45045</v>
      </c>
      <c r="S4099" s="10">
        <f>DATEVALUE(Table1[[#This Row],[Order_Date]])</f>
        <v>45043</v>
      </c>
      <c r="T4099" s="4" t="str" cm="1">
        <f t="array" ref="T4099">_xlfn.IFS(Table1[[#This Row],[Inventory_Level]]&lt;=200,"low",Table1[[#This Row],[Inventory_Level]]&gt;=700,"high",Table1[[#This Row],[Inventory_Level]]&gt;200,"medium")</f>
        <v>high</v>
      </c>
    </row>
    <row r="4100" spans="1:20" x14ac:dyDescent="0.35">
      <c r="A4100" s="4">
        <v>4099</v>
      </c>
      <c r="B4100" s="4" t="s">
        <v>59</v>
      </c>
      <c r="C4100" s="4" t="s">
        <v>16</v>
      </c>
      <c r="D4100" s="4" t="s">
        <v>32</v>
      </c>
      <c r="E4100" s="4" t="s">
        <v>46</v>
      </c>
      <c r="F4100" s="10" t="s">
        <v>201</v>
      </c>
      <c r="G4100" s="11" t="s">
        <v>209</v>
      </c>
      <c r="H4100" s="4">
        <v>72</v>
      </c>
      <c r="I4100" s="12">
        <v>33210.410000000003</v>
      </c>
      <c r="J4100" s="12">
        <v>2391149.52</v>
      </c>
      <c r="K4100" s="12">
        <v>903.14</v>
      </c>
      <c r="L4100" s="4">
        <v>442</v>
      </c>
      <c r="M4100" s="4" t="s">
        <v>42</v>
      </c>
      <c r="N4100" s="4" t="str" cm="1">
        <f t="array" ref="N4100">_xlfn.SWITCH(E4100,"Delhi","North","Chennai","South","Hyderabad","South","Mumbai","Central","Bangalore","South")</f>
        <v>South</v>
      </c>
      <c r="O4100" s="12">
        <v>218878.07</v>
      </c>
      <c r="P4100" s="4">
        <f>Table1[[#This Row],[Delivery_Date]]-Table1[[#This Row],[Order_Date]]</f>
        <v>13</v>
      </c>
      <c r="Q4100" s="4" t="str">
        <f>IF(Table1[[#This Row],[Delivery delay days]]&gt;5,"delay","on time")</f>
        <v>delay</v>
      </c>
      <c r="R4100" s="10">
        <f>DATEVALUE(Table1[[#This Row],[Delivery_Date]])</f>
        <v>45117</v>
      </c>
      <c r="S4100" s="10">
        <f>DATEVALUE(Table1[[#This Row],[Order_Date]])</f>
        <v>45104</v>
      </c>
      <c r="T4100" s="4" t="str" cm="1">
        <f t="array" ref="T4100">_xlfn.IFS(Table1[[#This Row],[Inventory_Level]]&lt;=200,"low",Table1[[#This Row],[Inventory_Level]]&gt;=700,"high",Table1[[#This Row],[Inventory_Level]]&gt;200,"medium")</f>
        <v>medium</v>
      </c>
    </row>
    <row r="4101" spans="1:20" x14ac:dyDescent="0.35">
      <c r="A4101" s="4">
        <v>4100</v>
      </c>
      <c r="B4101" s="4" t="s">
        <v>59</v>
      </c>
      <c r="C4101" s="4" t="s">
        <v>38</v>
      </c>
      <c r="D4101" s="4" t="s">
        <v>25</v>
      </c>
      <c r="E4101" s="4" t="s">
        <v>18</v>
      </c>
      <c r="F4101" s="10" t="s">
        <v>183</v>
      </c>
      <c r="G4101" s="11" t="s">
        <v>81</v>
      </c>
      <c r="H4101" s="4">
        <v>6</v>
      </c>
      <c r="I4101" s="12">
        <v>38709.919999999998</v>
      </c>
      <c r="J4101" s="12">
        <v>232259.52</v>
      </c>
      <c r="K4101" s="12">
        <v>3225.35</v>
      </c>
      <c r="L4101" s="4">
        <v>289</v>
      </c>
      <c r="M4101" s="4" t="s">
        <v>35</v>
      </c>
      <c r="N4101" s="4" t="str" cm="1">
        <f t="array" ref="N4101">_xlfn.SWITCH(E4101,"Delhi","North","Chennai","South","Hyderabad","South","Mumbai","Central","Bangalore","South")</f>
        <v>North</v>
      </c>
      <c r="O4101" s="12">
        <v>24330.17</v>
      </c>
      <c r="P4101" s="4">
        <f>Table1[[#This Row],[Delivery_Date]]-Table1[[#This Row],[Order_Date]]</f>
        <v>12</v>
      </c>
      <c r="Q4101" s="4" t="str">
        <f>IF(Table1[[#This Row],[Delivery delay days]]&gt;5,"delay","on time")</f>
        <v>delay</v>
      </c>
      <c r="R4101" s="10">
        <f>DATEVALUE(Table1[[#This Row],[Delivery_Date]])</f>
        <v>45043</v>
      </c>
      <c r="S4101" s="10">
        <f>DATEVALUE(Table1[[#This Row],[Order_Date]])</f>
        <v>45031</v>
      </c>
      <c r="T4101" s="4" t="str" cm="1">
        <f t="array" ref="T4101">_xlfn.IFS(Table1[[#This Row],[Inventory_Level]]&lt;=200,"low",Table1[[#This Row],[Inventory_Level]]&gt;=700,"high",Table1[[#This Row],[Inventory_Level]]&gt;200,"medium")</f>
        <v>medium</v>
      </c>
    </row>
    <row r="4102" spans="1:20" x14ac:dyDescent="0.35">
      <c r="A4102" s="4">
        <v>4101</v>
      </c>
      <c r="B4102" s="4" t="s">
        <v>37</v>
      </c>
      <c r="C4102" s="4" t="s">
        <v>16</v>
      </c>
      <c r="D4102" s="4" t="s">
        <v>17</v>
      </c>
      <c r="E4102" s="4" t="s">
        <v>26</v>
      </c>
      <c r="F4102" s="10" t="s">
        <v>281</v>
      </c>
      <c r="G4102" s="11" t="s">
        <v>416</v>
      </c>
      <c r="H4102" s="4">
        <v>36</v>
      </c>
      <c r="I4102" s="12">
        <v>47505.98</v>
      </c>
      <c r="J4102" s="12">
        <v>1710215.28</v>
      </c>
      <c r="K4102" s="12">
        <v>1947.07</v>
      </c>
      <c r="L4102" s="4">
        <v>302</v>
      </c>
      <c r="M4102" s="4" t="s">
        <v>21</v>
      </c>
      <c r="N4102" s="4" t="str" cm="1">
        <f t="array" ref="N4102">_xlfn.SWITCH(E4102,"Delhi","North","Chennai","South","Hyderabad","South","Mumbai","Central","Bangalore","South")</f>
        <v>South</v>
      </c>
      <c r="O4102" s="12">
        <v>240852.12</v>
      </c>
      <c r="P4102" s="4">
        <f>Table1[[#This Row],[Delivery_Date]]-Table1[[#This Row],[Order_Date]]</f>
        <v>8</v>
      </c>
      <c r="Q4102" s="4" t="str">
        <f>IF(Table1[[#This Row],[Delivery delay days]]&gt;5,"delay","on time")</f>
        <v>delay</v>
      </c>
      <c r="R4102" s="10">
        <f>DATEVALUE(Table1[[#This Row],[Delivery_Date]])</f>
        <v>45025</v>
      </c>
      <c r="S4102" s="10">
        <f>DATEVALUE(Table1[[#This Row],[Order_Date]])</f>
        <v>45017</v>
      </c>
      <c r="T4102" s="4" t="str" cm="1">
        <f t="array" ref="T4102">_xlfn.IFS(Table1[[#This Row],[Inventory_Level]]&lt;=200,"low",Table1[[#This Row],[Inventory_Level]]&gt;=700,"high",Table1[[#This Row],[Inventory_Level]]&gt;200,"medium")</f>
        <v>medium</v>
      </c>
    </row>
    <row r="4103" spans="1:20" x14ac:dyDescent="0.35">
      <c r="A4103" s="4">
        <v>4102</v>
      </c>
      <c r="B4103" s="4" t="s">
        <v>15</v>
      </c>
      <c r="C4103" s="4" t="s">
        <v>16</v>
      </c>
      <c r="D4103" s="4" t="s">
        <v>32</v>
      </c>
      <c r="E4103" s="4" t="s">
        <v>52</v>
      </c>
      <c r="F4103" s="10" t="s">
        <v>395</v>
      </c>
      <c r="G4103" s="11" t="s">
        <v>182</v>
      </c>
      <c r="H4103" s="4">
        <v>97</v>
      </c>
      <c r="I4103" s="12">
        <v>33444.14</v>
      </c>
      <c r="J4103" s="12">
        <v>3244081.58</v>
      </c>
      <c r="K4103" s="12">
        <v>763.95</v>
      </c>
      <c r="L4103" s="4">
        <v>271</v>
      </c>
      <c r="M4103" s="4" t="s">
        <v>29</v>
      </c>
      <c r="N4103" s="4" t="str" cm="1">
        <f t="array" ref="N4103">_xlfn.SWITCH(E4103,"Delhi","North","Chennai","South","Hyderabad","South","Mumbai","Central","Bangalore","South")</f>
        <v>Central</v>
      </c>
      <c r="O4103" s="12">
        <v>424534.42</v>
      </c>
      <c r="P4103" s="4">
        <f>Table1[[#This Row],[Delivery_Date]]-Table1[[#This Row],[Order_Date]]</f>
        <v>14</v>
      </c>
      <c r="Q4103" s="4" t="str">
        <f>IF(Table1[[#This Row],[Delivery delay days]]&gt;5,"delay","on time")</f>
        <v>delay</v>
      </c>
      <c r="R4103" s="10">
        <f>DATEVALUE(Table1[[#This Row],[Delivery_Date]])</f>
        <v>45026</v>
      </c>
      <c r="S4103" s="10">
        <f>DATEVALUE(Table1[[#This Row],[Order_Date]])</f>
        <v>45012</v>
      </c>
      <c r="T4103" s="4" t="str" cm="1">
        <f t="array" ref="T4103">_xlfn.IFS(Table1[[#This Row],[Inventory_Level]]&lt;=200,"low",Table1[[#This Row],[Inventory_Level]]&gt;=700,"high",Table1[[#This Row],[Inventory_Level]]&gt;200,"medium")</f>
        <v>medium</v>
      </c>
    </row>
    <row r="4104" spans="1:20" x14ac:dyDescent="0.35">
      <c r="A4104" s="4">
        <v>4103</v>
      </c>
      <c r="B4104" s="4" t="s">
        <v>37</v>
      </c>
      <c r="C4104" s="4" t="s">
        <v>38</v>
      </c>
      <c r="D4104" s="4" t="s">
        <v>45</v>
      </c>
      <c r="E4104" s="4" t="s">
        <v>26</v>
      </c>
      <c r="F4104" s="10" t="s">
        <v>332</v>
      </c>
      <c r="G4104" s="11" t="s">
        <v>352</v>
      </c>
      <c r="H4104" s="4">
        <v>14</v>
      </c>
      <c r="I4104" s="12">
        <v>46683.85</v>
      </c>
      <c r="J4104" s="12">
        <v>653573.9</v>
      </c>
      <c r="K4104" s="12">
        <v>3657.69</v>
      </c>
      <c r="L4104" s="4">
        <v>989</v>
      </c>
      <c r="M4104" s="4" t="s">
        <v>42</v>
      </c>
      <c r="N4104" s="4" t="str" cm="1">
        <f t="array" ref="N4104">_xlfn.SWITCH(E4104,"Delhi","North","Chennai","South","Hyderabad","South","Mumbai","Central","Bangalore","South")</f>
        <v>South</v>
      </c>
      <c r="O4104" s="12">
        <v>47790.21</v>
      </c>
      <c r="P4104" s="4">
        <f>Table1[[#This Row],[Delivery_Date]]-Table1[[#This Row],[Order_Date]]</f>
        <v>11</v>
      </c>
      <c r="Q4104" s="4" t="str">
        <f>IF(Table1[[#This Row],[Delivery delay days]]&gt;5,"delay","on time")</f>
        <v>delay</v>
      </c>
      <c r="R4104" s="10">
        <f>DATEVALUE(Table1[[#This Row],[Delivery_Date]])</f>
        <v>44950</v>
      </c>
      <c r="S4104" s="10">
        <f>DATEVALUE(Table1[[#This Row],[Order_Date]])</f>
        <v>44939</v>
      </c>
      <c r="T4104" s="4" t="str" cm="1">
        <f t="array" ref="T4104">_xlfn.IFS(Table1[[#This Row],[Inventory_Level]]&lt;=200,"low",Table1[[#This Row],[Inventory_Level]]&gt;=700,"high",Table1[[#This Row],[Inventory_Level]]&gt;200,"medium")</f>
        <v>high</v>
      </c>
    </row>
    <row r="4105" spans="1:20" x14ac:dyDescent="0.35">
      <c r="A4105" s="4">
        <v>4104</v>
      </c>
      <c r="B4105" s="4" t="s">
        <v>59</v>
      </c>
      <c r="C4105" s="4" t="s">
        <v>38</v>
      </c>
      <c r="D4105" s="4" t="s">
        <v>17</v>
      </c>
      <c r="E4105" s="4" t="s">
        <v>52</v>
      </c>
      <c r="F4105" s="10" t="s">
        <v>313</v>
      </c>
      <c r="G4105" s="11" t="s">
        <v>137</v>
      </c>
      <c r="H4105" s="4">
        <v>71</v>
      </c>
      <c r="I4105" s="12">
        <v>36123.18</v>
      </c>
      <c r="J4105" s="12">
        <v>2564745.7799999998</v>
      </c>
      <c r="K4105" s="12">
        <v>1128.07</v>
      </c>
      <c r="L4105" s="4">
        <v>876</v>
      </c>
      <c r="M4105" s="4" t="s">
        <v>21</v>
      </c>
      <c r="N4105" s="4" t="str" cm="1">
        <f t="array" ref="N4105">_xlfn.SWITCH(E4105,"Delhi","North","Chennai","South","Hyderabad","South","Mumbai","Central","Bangalore","South")</f>
        <v>Central</v>
      </c>
      <c r="O4105" s="12">
        <v>480980.38</v>
      </c>
      <c r="P4105" s="4">
        <f>Table1[[#This Row],[Delivery_Date]]-Table1[[#This Row],[Order_Date]]</f>
        <v>11</v>
      </c>
      <c r="Q4105" s="4" t="str">
        <f>IF(Table1[[#This Row],[Delivery delay days]]&gt;5,"delay","on time")</f>
        <v>delay</v>
      </c>
      <c r="R4105" s="10">
        <f>DATEVALUE(Table1[[#This Row],[Delivery_Date]])</f>
        <v>45144</v>
      </c>
      <c r="S4105" s="10">
        <f>DATEVALUE(Table1[[#This Row],[Order_Date]])</f>
        <v>45133</v>
      </c>
      <c r="T4105" s="4" t="str" cm="1">
        <f t="array" ref="T4105">_xlfn.IFS(Table1[[#This Row],[Inventory_Level]]&lt;=200,"low",Table1[[#This Row],[Inventory_Level]]&gt;=700,"high",Table1[[#This Row],[Inventory_Level]]&gt;200,"medium")</f>
        <v>high</v>
      </c>
    </row>
    <row r="4106" spans="1:20" x14ac:dyDescent="0.35">
      <c r="A4106" s="4">
        <v>4105</v>
      </c>
      <c r="B4106" s="4" t="s">
        <v>65</v>
      </c>
      <c r="C4106" s="4" t="s">
        <v>16</v>
      </c>
      <c r="D4106" s="4" t="s">
        <v>17</v>
      </c>
      <c r="E4106" s="4" t="s">
        <v>60</v>
      </c>
      <c r="F4106" s="10" t="s">
        <v>160</v>
      </c>
      <c r="G4106" s="11" t="s">
        <v>116</v>
      </c>
      <c r="H4106" s="4">
        <v>52</v>
      </c>
      <c r="I4106" s="12">
        <v>11016.42</v>
      </c>
      <c r="J4106" s="12">
        <v>572853.84</v>
      </c>
      <c r="K4106" s="12">
        <v>4881.55</v>
      </c>
      <c r="L4106" s="4">
        <v>607</v>
      </c>
      <c r="M4106" s="4" t="s">
        <v>29</v>
      </c>
      <c r="N4106" s="4" t="str" cm="1">
        <f t="array" ref="N4106">_xlfn.SWITCH(E4106,"Delhi","North","Chennai","South","Hyderabad","South","Mumbai","Central","Bangalore","South")</f>
        <v>South</v>
      </c>
      <c r="O4106" s="12">
        <v>120798.93</v>
      </c>
      <c r="P4106" s="4">
        <f>Table1[[#This Row],[Delivery_Date]]-Table1[[#This Row],[Order_Date]]</f>
        <v>5</v>
      </c>
      <c r="Q4106" s="4" t="str">
        <f>IF(Table1[[#This Row],[Delivery delay days]]&gt;5,"delay","on time")</f>
        <v>on time</v>
      </c>
      <c r="R4106" s="10">
        <f>DATEVALUE(Table1[[#This Row],[Delivery_Date]])</f>
        <v>45178</v>
      </c>
      <c r="S4106" s="10">
        <f>DATEVALUE(Table1[[#This Row],[Order_Date]])</f>
        <v>45173</v>
      </c>
      <c r="T4106" s="4" t="str" cm="1">
        <f t="array" ref="T4106">_xlfn.IFS(Table1[[#This Row],[Inventory_Level]]&lt;=200,"low",Table1[[#This Row],[Inventory_Level]]&gt;=700,"high",Table1[[#This Row],[Inventory_Level]]&gt;200,"medium")</f>
        <v>medium</v>
      </c>
    </row>
    <row r="4107" spans="1:20" x14ac:dyDescent="0.35">
      <c r="A4107" s="4">
        <v>4106</v>
      </c>
      <c r="B4107" s="4" t="s">
        <v>65</v>
      </c>
      <c r="C4107" s="4" t="s">
        <v>24</v>
      </c>
      <c r="D4107" s="4" t="s">
        <v>32</v>
      </c>
      <c r="E4107" s="4" t="s">
        <v>46</v>
      </c>
      <c r="F4107" s="10" t="s">
        <v>203</v>
      </c>
      <c r="G4107" s="11" t="s">
        <v>228</v>
      </c>
      <c r="H4107" s="4">
        <v>14</v>
      </c>
      <c r="I4107" s="12">
        <v>43855.39</v>
      </c>
      <c r="J4107" s="12">
        <v>613975.46</v>
      </c>
      <c r="K4107" s="12">
        <v>4760.62</v>
      </c>
      <c r="L4107" s="4">
        <v>447</v>
      </c>
      <c r="M4107" s="4" t="s">
        <v>21</v>
      </c>
      <c r="N4107" s="4" t="str" cm="1">
        <f t="array" ref="N4107">_xlfn.SWITCH(E4107,"Delhi","North","Chennai","South","Hyderabad","South","Mumbai","Central","Bangalore","South")</f>
        <v>South</v>
      </c>
      <c r="O4107" s="12">
        <v>63790.42</v>
      </c>
      <c r="P4107" s="4">
        <f>Table1[[#This Row],[Delivery_Date]]-Table1[[#This Row],[Order_Date]]</f>
        <v>10</v>
      </c>
      <c r="Q4107" s="4" t="str">
        <f>IF(Table1[[#This Row],[Delivery delay days]]&gt;5,"delay","on time")</f>
        <v>delay</v>
      </c>
      <c r="R4107" s="10">
        <f>DATEVALUE(Table1[[#This Row],[Delivery_Date]])</f>
        <v>45024</v>
      </c>
      <c r="S4107" s="10">
        <f>DATEVALUE(Table1[[#This Row],[Order_Date]])</f>
        <v>45014</v>
      </c>
      <c r="T4107" s="4" t="str" cm="1">
        <f t="array" ref="T4107">_xlfn.IFS(Table1[[#This Row],[Inventory_Level]]&lt;=200,"low",Table1[[#This Row],[Inventory_Level]]&gt;=700,"high",Table1[[#This Row],[Inventory_Level]]&gt;200,"medium")</f>
        <v>medium</v>
      </c>
    </row>
    <row r="4108" spans="1:20" x14ac:dyDescent="0.35">
      <c r="A4108" s="4">
        <v>4107</v>
      </c>
      <c r="B4108" s="4" t="s">
        <v>65</v>
      </c>
      <c r="C4108" s="4" t="s">
        <v>38</v>
      </c>
      <c r="D4108" s="4" t="s">
        <v>45</v>
      </c>
      <c r="E4108" s="4" t="s">
        <v>60</v>
      </c>
      <c r="F4108" s="10" t="s">
        <v>369</v>
      </c>
      <c r="G4108" s="11" t="s">
        <v>111</v>
      </c>
      <c r="H4108" s="4">
        <v>61</v>
      </c>
      <c r="I4108" s="12">
        <v>2924.03</v>
      </c>
      <c r="J4108" s="12">
        <v>178365.83</v>
      </c>
      <c r="K4108" s="12">
        <v>248.01</v>
      </c>
      <c r="L4108" s="4">
        <v>756</v>
      </c>
      <c r="M4108" s="4" t="s">
        <v>21</v>
      </c>
      <c r="N4108" s="4" t="str" cm="1">
        <f t="array" ref="N4108">_xlfn.SWITCH(E4108,"Delhi","North","Chennai","South","Hyderabad","South","Mumbai","Central","Bangalore","South")</f>
        <v>South</v>
      </c>
      <c r="O4108" s="12">
        <v>28158.98</v>
      </c>
      <c r="P4108" s="4">
        <f>Table1[[#This Row],[Delivery_Date]]-Table1[[#This Row],[Order_Date]]</f>
        <v>7</v>
      </c>
      <c r="Q4108" s="4" t="str">
        <f>IF(Table1[[#This Row],[Delivery delay days]]&gt;5,"delay","on time")</f>
        <v>delay</v>
      </c>
      <c r="R4108" s="10">
        <f>DATEVALUE(Table1[[#This Row],[Delivery_Date]])</f>
        <v>44988</v>
      </c>
      <c r="S4108" s="10">
        <f>DATEVALUE(Table1[[#This Row],[Order_Date]])</f>
        <v>44981</v>
      </c>
      <c r="T4108" s="4" t="str" cm="1">
        <f t="array" ref="T4108">_xlfn.IFS(Table1[[#This Row],[Inventory_Level]]&lt;=200,"low",Table1[[#This Row],[Inventory_Level]]&gt;=700,"high",Table1[[#This Row],[Inventory_Level]]&gt;200,"medium")</f>
        <v>high</v>
      </c>
    </row>
    <row r="4109" spans="1:20" x14ac:dyDescent="0.35">
      <c r="A4109" s="4">
        <v>4108</v>
      </c>
      <c r="B4109" s="4" t="s">
        <v>65</v>
      </c>
      <c r="C4109" s="4" t="s">
        <v>16</v>
      </c>
      <c r="D4109" s="4" t="s">
        <v>25</v>
      </c>
      <c r="E4109" s="4" t="s">
        <v>18</v>
      </c>
      <c r="F4109" s="10" t="s">
        <v>292</v>
      </c>
      <c r="G4109" s="11" t="s">
        <v>290</v>
      </c>
      <c r="H4109" s="4">
        <v>37</v>
      </c>
      <c r="I4109" s="12">
        <v>12991.87</v>
      </c>
      <c r="J4109" s="12">
        <v>480699.19</v>
      </c>
      <c r="K4109" s="12">
        <v>3641.46</v>
      </c>
      <c r="L4109" s="4">
        <v>545</v>
      </c>
      <c r="M4109" s="4" t="s">
        <v>35</v>
      </c>
      <c r="N4109" s="4" t="str" cm="1">
        <f t="array" ref="N4109">_xlfn.SWITCH(E4109,"Delhi","North","Chennai","South","Hyderabad","South","Mumbai","Central","Bangalore","South")</f>
        <v>North</v>
      </c>
      <c r="O4109" s="12">
        <v>69304.5</v>
      </c>
      <c r="P4109" s="4">
        <f>Table1[[#This Row],[Delivery_Date]]-Table1[[#This Row],[Order_Date]]</f>
        <v>8</v>
      </c>
      <c r="Q4109" s="4" t="str">
        <f>IF(Table1[[#This Row],[Delivery delay days]]&gt;5,"delay","on time")</f>
        <v>delay</v>
      </c>
      <c r="R4109" s="10">
        <f>DATEVALUE(Table1[[#This Row],[Delivery_Date]])</f>
        <v>45207</v>
      </c>
      <c r="S4109" s="10">
        <f>DATEVALUE(Table1[[#This Row],[Order_Date]])</f>
        <v>45199</v>
      </c>
      <c r="T4109" s="4" t="str" cm="1">
        <f t="array" ref="T4109">_xlfn.IFS(Table1[[#This Row],[Inventory_Level]]&lt;=200,"low",Table1[[#This Row],[Inventory_Level]]&gt;=700,"high",Table1[[#This Row],[Inventory_Level]]&gt;200,"medium")</f>
        <v>medium</v>
      </c>
    </row>
    <row r="4110" spans="1:20" x14ac:dyDescent="0.35">
      <c r="A4110" s="4">
        <v>4109</v>
      </c>
      <c r="B4110" s="4" t="s">
        <v>44</v>
      </c>
      <c r="C4110" s="4" t="s">
        <v>24</v>
      </c>
      <c r="D4110" s="4" t="s">
        <v>45</v>
      </c>
      <c r="E4110" s="4" t="s">
        <v>46</v>
      </c>
      <c r="F4110" s="10" t="s">
        <v>294</v>
      </c>
      <c r="G4110" s="11" t="s">
        <v>355</v>
      </c>
      <c r="H4110" s="4">
        <v>34</v>
      </c>
      <c r="I4110" s="12">
        <v>14177.21</v>
      </c>
      <c r="J4110" s="12">
        <v>482025.14</v>
      </c>
      <c r="K4110" s="12">
        <v>3428.79</v>
      </c>
      <c r="L4110" s="4">
        <v>433</v>
      </c>
      <c r="M4110" s="4" t="s">
        <v>42</v>
      </c>
      <c r="N4110" s="4" t="str" cm="1">
        <f t="array" ref="N4110">_xlfn.SWITCH(E4110,"Delhi","North","Chennai","South","Hyderabad","South","Mumbai","Central","Bangalore","South")</f>
        <v>South</v>
      </c>
      <c r="O4110" s="12">
        <v>112807.11</v>
      </c>
      <c r="P4110" s="4">
        <f>Table1[[#This Row],[Delivery_Date]]-Table1[[#This Row],[Order_Date]]</f>
        <v>7</v>
      </c>
      <c r="Q4110" s="4" t="str">
        <f>IF(Table1[[#This Row],[Delivery delay days]]&gt;5,"delay","on time")</f>
        <v>delay</v>
      </c>
      <c r="R4110" s="10">
        <f>DATEVALUE(Table1[[#This Row],[Delivery_Date]])</f>
        <v>45287</v>
      </c>
      <c r="S4110" s="10">
        <f>DATEVALUE(Table1[[#This Row],[Order_Date]])</f>
        <v>45280</v>
      </c>
      <c r="T4110" s="4" t="str" cm="1">
        <f t="array" ref="T4110">_xlfn.IFS(Table1[[#This Row],[Inventory_Level]]&lt;=200,"low",Table1[[#This Row],[Inventory_Level]]&gt;=700,"high",Table1[[#This Row],[Inventory_Level]]&gt;200,"medium")</f>
        <v>medium</v>
      </c>
    </row>
    <row r="4111" spans="1:20" x14ac:dyDescent="0.35">
      <c r="A4111" s="4">
        <v>4110</v>
      </c>
      <c r="B4111" s="4" t="s">
        <v>15</v>
      </c>
      <c r="C4111" s="4" t="s">
        <v>24</v>
      </c>
      <c r="D4111" s="4" t="s">
        <v>45</v>
      </c>
      <c r="E4111" s="4" t="s">
        <v>60</v>
      </c>
      <c r="F4111" s="10" t="s">
        <v>330</v>
      </c>
      <c r="G4111" s="11" t="s">
        <v>280</v>
      </c>
      <c r="H4111" s="4">
        <v>17</v>
      </c>
      <c r="I4111" s="12">
        <v>21497.65</v>
      </c>
      <c r="J4111" s="12">
        <v>365460.05</v>
      </c>
      <c r="K4111" s="12">
        <v>3136.88</v>
      </c>
      <c r="L4111" s="4">
        <v>193</v>
      </c>
      <c r="M4111" s="4" t="s">
        <v>21</v>
      </c>
      <c r="N4111" s="4" t="str" cm="1">
        <f t="array" ref="N4111">_xlfn.SWITCH(E4111,"Delhi","North","Chennai","South","Hyderabad","South","Mumbai","Central","Bangalore","South")</f>
        <v>South</v>
      </c>
      <c r="O4111" s="12">
        <v>55617.120000000003</v>
      </c>
      <c r="P4111" s="4">
        <f>Table1[[#This Row],[Delivery_Date]]-Table1[[#This Row],[Order_Date]]</f>
        <v>10</v>
      </c>
      <c r="Q4111" s="4" t="str">
        <f>IF(Table1[[#This Row],[Delivery delay days]]&gt;5,"delay","on time")</f>
        <v>delay</v>
      </c>
      <c r="R4111" s="10">
        <f>DATEVALUE(Table1[[#This Row],[Delivery_Date]])</f>
        <v>45267</v>
      </c>
      <c r="S4111" s="10">
        <f>DATEVALUE(Table1[[#This Row],[Order_Date]])</f>
        <v>45257</v>
      </c>
      <c r="T4111" s="4" t="str" cm="1">
        <f t="array" ref="T4111">_xlfn.IFS(Table1[[#This Row],[Inventory_Level]]&lt;=200,"low",Table1[[#This Row],[Inventory_Level]]&gt;=700,"high",Table1[[#This Row],[Inventory_Level]]&gt;200,"medium")</f>
        <v>low</v>
      </c>
    </row>
    <row r="4112" spans="1:20" x14ac:dyDescent="0.35">
      <c r="A4112" s="4">
        <v>4111</v>
      </c>
      <c r="B4112" s="4" t="s">
        <v>15</v>
      </c>
      <c r="C4112" s="4" t="s">
        <v>16</v>
      </c>
      <c r="D4112" s="4" t="s">
        <v>45</v>
      </c>
      <c r="E4112" s="4" t="s">
        <v>46</v>
      </c>
      <c r="F4112" s="10" t="s">
        <v>122</v>
      </c>
      <c r="G4112" s="11" t="s">
        <v>303</v>
      </c>
      <c r="H4112" s="4">
        <v>40</v>
      </c>
      <c r="I4112" s="12">
        <v>10918.35</v>
      </c>
      <c r="J4112" s="12">
        <v>436734</v>
      </c>
      <c r="K4112" s="12">
        <v>4225.7700000000004</v>
      </c>
      <c r="L4112" s="4">
        <v>867</v>
      </c>
      <c r="M4112" s="4" t="s">
        <v>42</v>
      </c>
      <c r="N4112" s="4" t="str" cm="1">
        <f t="array" ref="N4112">_xlfn.SWITCH(E4112,"Delhi","North","Chennai","South","Hyderabad","South","Mumbai","Central","Bangalore","South")</f>
        <v>South</v>
      </c>
      <c r="O4112" s="12">
        <v>42612.15</v>
      </c>
      <c r="P4112" s="4">
        <f>Table1[[#This Row],[Delivery_Date]]-Table1[[#This Row],[Order_Date]]</f>
        <v>10</v>
      </c>
      <c r="Q4112" s="4" t="str">
        <f>IF(Table1[[#This Row],[Delivery delay days]]&gt;5,"delay","on time")</f>
        <v>delay</v>
      </c>
      <c r="R4112" s="10">
        <f>DATEVALUE(Table1[[#This Row],[Delivery_Date]])</f>
        <v>45238</v>
      </c>
      <c r="S4112" s="10">
        <f>DATEVALUE(Table1[[#This Row],[Order_Date]])</f>
        <v>45228</v>
      </c>
      <c r="T4112" s="4" t="str" cm="1">
        <f t="array" ref="T4112">_xlfn.IFS(Table1[[#This Row],[Inventory_Level]]&lt;=200,"low",Table1[[#This Row],[Inventory_Level]]&gt;=700,"high",Table1[[#This Row],[Inventory_Level]]&gt;200,"medium")</f>
        <v>high</v>
      </c>
    </row>
    <row r="4113" spans="1:20" x14ac:dyDescent="0.35">
      <c r="A4113" s="4">
        <v>4112</v>
      </c>
      <c r="B4113" s="4" t="s">
        <v>23</v>
      </c>
      <c r="C4113" s="4" t="s">
        <v>24</v>
      </c>
      <c r="D4113" s="4" t="s">
        <v>39</v>
      </c>
      <c r="E4113" s="4" t="s">
        <v>46</v>
      </c>
      <c r="F4113" s="10" t="s">
        <v>178</v>
      </c>
      <c r="G4113" s="11" t="s">
        <v>224</v>
      </c>
      <c r="H4113" s="4">
        <v>58</v>
      </c>
      <c r="I4113" s="12">
        <v>23305.08</v>
      </c>
      <c r="J4113" s="12">
        <v>1351694.64</v>
      </c>
      <c r="K4113" s="12">
        <v>2724.63</v>
      </c>
      <c r="L4113" s="4">
        <v>250</v>
      </c>
      <c r="M4113" s="4" t="s">
        <v>42</v>
      </c>
      <c r="N4113" s="4" t="str" cm="1">
        <f t="array" ref="N4113">_xlfn.SWITCH(E4113,"Delhi","North","Chennai","South","Hyderabad","South","Mumbai","Central","Bangalore","South")</f>
        <v>South</v>
      </c>
      <c r="O4113" s="12">
        <v>263477.40999999997</v>
      </c>
      <c r="P4113" s="4">
        <f>Table1[[#This Row],[Delivery_Date]]-Table1[[#This Row],[Order_Date]]</f>
        <v>7</v>
      </c>
      <c r="Q4113" s="4" t="str">
        <f>IF(Table1[[#This Row],[Delivery delay days]]&gt;5,"delay","on time")</f>
        <v>delay</v>
      </c>
      <c r="R4113" s="10">
        <f>DATEVALUE(Table1[[#This Row],[Delivery_Date]])</f>
        <v>45030</v>
      </c>
      <c r="S4113" s="10">
        <f>DATEVALUE(Table1[[#This Row],[Order_Date]])</f>
        <v>45023</v>
      </c>
      <c r="T4113" s="4" t="str" cm="1">
        <f t="array" ref="T4113">_xlfn.IFS(Table1[[#This Row],[Inventory_Level]]&lt;=200,"low",Table1[[#This Row],[Inventory_Level]]&gt;=700,"high",Table1[[#This Row],[Inventory_Level]]&gt;200,"medium")</f>
        <v>medium</v>
      </c>
    </row>
    <row r="4114" spans="1:20" x14ac:dyDescent="0.35">
      <c r="A4114" s="4">
        <v>4113</v>
      </c>
      <c r="B4114" s="4" t="s">
        <v>31</v>
      </c>
      <c r="C4114" s="4" t="s">
        <v>16</v>
      </c>
      <c r="D4114" s="4" t="s">
        <v>17</v>
      </c>
      <c r="E4114" s="4" t="s">
        <v>26</v>
      </c>
      <c r="F4114" s="10" t="s">
        <v>377</v>
      </c>
      <c r="G4114" s="11" t="s">
        <v>115</v>
      </c>
      <c r="H4114" s="4">
        <v>43</v>
      </c>
      <c r="I4114" s="12">
        <v>11771.94</v>
      </c>
      <c r="J4114" s="12">
        <v>506193.42</v>
      </c>
      <c r="K4114" s="12">
        <v>541.65</v>
      </c>
      <c r="L4114" s="4">
        <v>1</v>
      </c>
      <c r="M4114" s="4" t="s">
        <v>29</v>
      </c>
      <c r="N4114" s="4" t="str" cm="1">
        <f t="array" ref="N4114">_xlfn.SWITCH(E4114,"Delhi","North","Chennai","South","Hyderabad","South","Mumbai","Central","Bangalore","South")</f>
        <v>South</v>
      </c>
      <c r="O4114" s="12">
        <v>38899.800000000003</v>
      </c>
      <c r="P4114" s="4">
        <f>Table1[[#This Row],[Delivery_Date]]-Table1[[#This Row],[Order_Date]]</f>
        <v>2</v>
      </c>
      <c r="Q4114" s="4" t="str">
        <f>IF(Table1[[#This Row],[Delivery delay days]]&gt;5,"delay","on time")</f>
        <v>on time</v>
      </c>
      <c r="R4114" s="10">
        <f>DATEVALUE(Table1[[#This Row],[Delivery_Date]])</f>
        <v>45245</v>
      </c>
      <c r="S4114" s="10">
        <f>DATEVALUE(Table1[[#This Row],[Order_Date]])</f>
        <v>45243</v>
      </c>
      <c r="T4114" s="4" t="str" cm="1">
        <f t="array" ref="T4114">_xlfn.IFS(Table1[[#This Row],[Inventory_Level]]&lt;=200,"low",Table1[[#This Row],[Inventory_Level]]&gt;=700,"high",Table1[[#This Row],[Inventory_Level]]&gt;200,"medium")</f>
        <v>low</v>
      </c>
    </row>
    <row r="4115" spans="1:20" x14ac:dyDescent="0.35">
      <c r="A4115" s="4">
        <v>4114</v>
      </c>
      <c r="B4115" s="4" t="s">
        <v>23</v>
      </c>
      <c r="C4115" s="4" t="s">
        <v>16</v>
      </c>
      <c r="D4115" s="4" t="s">
        <v>45</v>
      </c>
      <c r="E4115" s="4" t="s">
        <v>52</v>
      </c>
      <c r="F4115" s="10" t="s">
        <v>297</v>
      </c>
      <c r="G4115" s="11" t="s">
        <v>198</v>
      </c>
      <c r="H4115" s="4">
        <v>16</v>
      </c>
      <c r="I4115" s="12">
        <v>6234.11</v>
      </c>
      <c r="J4115" s="12">
        <v>99745.76</v>
      </c>
      <c r="K4115" s="12">
        <v>657.48</v>
      </c>
      <c r="L4115" s="4">
        <v>844</v>
      </c>
      <c r="M4115" s="4" t="s">
        <v>29</v>
      </c>
      <c r="N4115" s="4" t="str" cm="1">
        <f t="array" ref="N4115">_xlfn.SWITCH(E4115,"Delhi","North","Chennai","South","Hyderabad","South","Mumbai","Central","Bangalore","South")</f>
        <v>Central</v>
      </c>
      <c r="O4115" s="12">
        <v>23408.880000000001</v>
      </c>
      <c r="P4115" s="4">
        <f>Table1[[#This Row],[Delivery_Date]]-Table1[[#This Row],[Order_Date]]</f>
        <v>14</v>
      </c>
      <c r="Q4115" s="4" t="str">
        <f>IF(Table1[[#This Row],[Delivery delay days]]&gt;5,"delay","on time")</f>
        <v>delay</v>
      </c>
      <c r="R4115" s="10">
        <f>DATEVALUE(Table1[[#This Row],[Delivery_Date]])</f>
        <v>45107</v>
      </c>
      <c r="S4115" s="10">
        <f>DATEVALUE(Table1[[#This Row],[Order_Date]])</f>
        <v>45093</v>
      </c>
      <c r="T4115" s="4" t="str" cm="1">
        <f t="array" ref="T4115">_xlfn.IFS(Table1[[#This Row],[Inventory_Level]]&lt;=200,"low",Table1[[#This Row],[Inventory_Level]]&gt;=700,"high",Table1[[#This Row],[Inventory_Level]]&gt;200,"medium")</f>
        <v>high</v>
      </c>
    </row>
    <row r="4116" spans="1:20" x14ac:dyDescent="0.35">
      <c r="A4116" s="4">
        <v>4115</v>
      </c>
      <c r="B4116" s="4" t="s">
        <v>65</v>
      </c>
      <c r="C4116" s="4" t="s">
        <v>24</v>
      </c>
      <c r="D4116" s="4" t="s">
        <v>17</v>
      </c>
      <c r="E4116" s="4" t="s">
        <v>52</v>
      </c>
      <c r="F4116" s="10" t="s">
        <v>93</v>
      </c>
      <c r="G4116" s="11" t="s">
        <v>184</v>
      </c>
      <c r="H4116" s="4">
        <v>23</v>
      </c>
      <c r="I4116" s="12">
        <v>45478.33</v>
      </c>
      <c r="J4116" s="12">
        <v>1046001.59</v>
      </c>
      <c r="K4116" s="12">
        <v>178.39</v>
      </c>
      <c r="L4116" s="4">
        <v>478</v>
      </c>
      <c r="M4116" s="4" t="s">
        <v>29</v>
      </c>
      <c r="N4116" s="4" t="str" cm="1">
        <f t="array" ref="N4116">_xlfn.SWITCH(E4116,"Delhi","North","Chennai","South","Hyderabad","South","Mumbai","Central","Bangalore","South")</f>
        <v>Central</v>
      </c>
      <c r="O4116" s="12">
        <v>213746.57</v>
      </c>
      <c r="P4116" s="4">
        <f>Table1[[#This Row],[Delivery_Date]]-Table1[[#This Row],[Order_Date]]</f>
        <v>11</v>
      </c>
      <c r="Q4116" s="4" t="str">
        <f>IF(Table1[[#This Row],[Delivery delay days]]&gt;5,"delay","on time")</f>
        <v>delay</v>
      </c>
      <c r="R4116" s="10">
        <f>DATEVALUE(Table1[[#This Row],[Delivery_Date]])</f>
        <v>44944</v>
      </c>
      <c r="S4116" s="10">
        <f>DATEVALUE(Table1[[#This Row],[Order_Date]])</f>
        <v>44933</v>
      </c>
      <c r="T4116" s="4" t="str" cm="1">
        <f t="array" ref="T4116">_xlfn.IFS(Table1[[#This Row],[Inventory_Level]]&lt;=200,"low",Table1[[#This Row],[Inventory_Level]]&gt;=700,"high",Table1[[#This Row],[Inventory_Level]]&gt;200,"medium")</f>
        <v>medium</v>
      </c>
    </row>
    <row r="4117" spans="1:20" x14ac:dyDescent="0.35">
      <c r="A4117" s="4">
        <v>4116</v>
      </c>
      <c r="B4117" s="4" t="s">
        <v>37</v>
      </c>
      <c r="C4117" s="4" t="s">
        <v>16</v>
      </c>
      <c r="D4117" s="4" t="s">
        <v>25</v>
      </c>
      <c r="E4117" s="4" t="s">
        <v>26</v>
      </c>
      <c r="F4117" s="10" t="s">
        <v>288</v>
      </c>
      <c r="G4117" s="11" t="s">
        <v>73</v>
      </c>
      <c r="H4117" s="4">
        <v>56</v>
      </c>
      <c r="I4117" s="12">
        <v>15096.09</v>
      </c>
      <c r="J4117" s="12">
        <v>845381.04</v>
      </c>
      <c r="K4117" s="12">
        <v>4481.13</v>
      </c>
      <c r="L4117" s="4">
        <v>57</v>
      </c>
      <c r="M4117" s="4" t="s">
        <v>29</v>
      </c>
      <c r="N4117" s="4" t="str" cm="1">
        <f t="array" ref="N4117">_xlfn.SWITCH(E4117,"Delhi","North","Chennai","South","Hyderabad","South","Mumbai","Central","Bangalore","South")</f>
        <v>South</v>
      </c>
      <c r="O4117" s="12">
        <v>72696.33</v>
      </c>
      <c r="P4117" s="4">
        <f>Table1[[#This Row],[Delivery_Date]]-Table1[[#This Row],[Order_Date]]</f>
        <v>9</v>
      </c>
      <c r="Q4117" s="4" t="str">
        <f>IF(Table1[[#This Row],[Delivery delay days]]&gt;5,"delay","on time")</f>
        <v>delay</v>
      </c>
      <c r="R4117" s="10">
        <f>DATEVALUE(Table1[[#This Row],[Delivery_Date]])</f>
        <v>45220</v>
      </c>
      <c r="S4117" s="10">
        <f>DATEVALUE(Table1[[#This Row],[Order_Date]])</f>
        <v>45211</v>
      </c>
      <c r="T4117" s="4" t="str" cm="1">
        <f t="array" ref="T4117">_xlfn.IFS(Table1[[#This Row],[Inventory_Level]]&lt;=200,"low",Table1[[#This Row],[Inventory_Level]]&gt;=700,"high",Table1[[#This Row],[Inventory_Level]]&gt;200,"medium")</f>
        <v>low</v>
      </c>
    </row>
    <row r="4118" spans="1:20" x14ac:dyDescent="0.35">
      <c r="A4118" s="4">
        <v>4117</v>
      </c>
      <c r="B4118" s="4" t="s">
        <v>51</v>
      </c>
      <c r="C4118" s="4" t="s">
        <v>38</v>
      </c>
      <c r="D4118" s="4" t="s">
        <v>39</v>
      </c>
      <c r="E4118" s="4" t="s">
        <v>26</v>
      </c>
      <c r="F4118" s="10" t="s">
        <v>334</v>
      </c>
      <c r="G4118" s="11" t="s">
        <v>19</v>
      </c>
      <c r="H4118" s="4">
        <v>19</v>
      </c>
      <c r="I4118" s="12">
        <v>49545.31</v>
      </c>
      <c r="J4118" s="12">
        <v>941360.89</v>
      </c>
      <c r="K4118" s="12">
        <v>2540.62</v>
      </c>
      <c r="L4118" s="4">
        <v>162</v>
      </c>
      <c r="M4118" s="4" t="s">
        <v>29</v>
      </c>
      <c r="N4118" s="4" t="str" cm="1">
        <f t="array" ref="N4118">_xlfn.SWITCH(E4118,"Delhi","North","Chennai","South","Hyderabad","South","Mumbai","Central","Bangalore","South")</f>
        <v>South</v>
      </c>
      <c r="O4118" s="12">
        <v>199564.38</v>
      </c>
      <c r="P4118" s="4">
        <f>Table1[[#This Row],[Delivery_Date]]-Table1[[#This Row],[Order_Date]]</f>
        <v>14</v>
      </c>
      <c r="Q4118" s="4" t="str">
        <f>IF(Table1[[#This Row],[Delivery delay days]]&gt;5,"delay","on time")</f>
        <v>delay</v>
      </c>
      <c r="R4118" s="10">
        <f>DATEVALUE(Table1[[#This Row],[Delivery_Date]])</f>
        <v>45188</v>
      </c>
      <c r="S4118" s="10">
        <f>DATEVALUE(Table1[[#This Row],[Order_Date]])</f>
        <v>45174</v>
      </c>
      <c r="T4118" s="4" t="str" cm="1">
        <f t="array" ref="T4118">_xlfn.IFS(Table1[[#This Row],[Inventory_Level]]&lt;=200,"low",Table1[[#This Row],[Inventory_Level]]&gt;=700,"high",Table1[[#This Row],[Inventory_Level]]&gt;200,"medium")</f>
        <v>low</v>
      </c>
    </row>
    <row r="4119" spans="1:20" x14ac:dyDescent="0.35">
      <c r="A4119" s="4">
        <v>4118</v>
      </c>
      <c r="B4119" s="4" t="s">
        <v>37</v>
      </c>
      <c r="C4119" s="4" t="s">
        <v>38</v>
      </c>
      <c r="D4119" s="4" t="s">
        <v>17</v>
      </c>
      <c r="E4119" s="4" t="s">
        <v>26</v>
      </c>
      <c r="F4119" s="10" t="s">
        <v>407</v>
      </c>
      <c r="G4119" s="11" t="s">
        <v>247</v>
      </c>
      <c r="H4119" s="4">
        <v>69</v>
      </c>
      <c r="I4119" s="12">
        <v>10738.15</v>
      </c>
      <c r="J4119" s="12">
        <v>740932.35</v>
      </c>
      <c r="K4119" s="12">
        <v>3862.57</v>
      </c>
      <c r="L4119" s="4">
        <v>283</v>
      </c>
      <c r="M4119" s="4" t="s">
        <v>42</v>
      </c>
      <c r="N4119" s="4" t="str" cm="1">
        <f t="array" ref="N4119">_xlfn.SWITCH(E4119,"Delhi","North","Chennai","South","Hyderabad","South","Mumbai","Central","Bangalore","South")</f>
        <v>South</v>
      </c>
      <c r="O4119" s="12">
        <v>86069.25</v>
      </c>
      <c r="P4119" s="4">
        <f>Table1[[#This Row],[Delivery_Date]]-Table1[[#This Row],[Order_Date]]</f>
        <v>13</v>
      </c>
      <c r="Q4119" s="4" t="str">
        <f>IF(Table1[[#This Row],[Delivery delay days]]&gt;5,"delay","on time")</f>
        <v>delay</v>
      </c>
      <c r="R4119" s="10">
        <f>DATEVALUE(Table1[[#This Row],[Delivery_Date]])</f>
        <v>45111</v>
      </c>
      <c r="S4119" s="10">
        <f>DATEVALUE(Table1[[#This Row],[Order_Date]])</f>
        <v>45098</v>
      </c>
      <c r="T4119" s="4" t="str" cm="1">
        <f t="array" ref="T4119">_xlfn.IFS(Table1[[#This Row],[Inventory_Level]]&lt;=200,"low",Table1[[#This Row],[Inventory_Level]]&gt;=700,"high",Table1[[#This Row],[Inventory_Level]]&gt;200,"medium")</f>
        <v>medium</v>
      </c>
    </row>
    <row r="4120" spans="1:20" x14ac:dyDescent="0.35">
      <c r="A4120" s="4">
        <v>4119</v>
      </c>
      <c r="B4120" s="4" t="s">
        <v>31</v>
      </c>
      <c r="C4120" s="4" t="s">
        <v>16</v>
      </c>
      <c r="D4120" s="4" t="s">
        <v>32</v>
      </c>
      <c r="E4120" s="4" t="s">
        <v>18</v>
      </c>
      <c r="F4120" s="10" t="s">
        <v>56</v>
      </c>
      <c r="G4120" s="11" t="s">
        <v>151</v>
      </c>
      <c r="H4120" s="4">
        <v>92</v>
      </c>
      <c r="I4120" s="12">
        <v>18961.68</v>
      </c>
      <c r="J4120" s="12">
        <v>1744474.56</v>
      </c>
      <c r="K4120" s="12">
        <v>3780.14</v>
      </c>
      <c r="L4120" s="4">
        <v>985</v>
      </c>
      <c r="M4120" s="4" t="s">
        <v>29</v>
      </c>
      <c r="N4120" s="4" t="str" cm="1">
        <f t="array" ref="N4120">_xlfn.SWITCH(E4120,"Delhi","North","Chennai","South","Hyderabad","South","Mumbai","Central","Bangalore","South")</f>
        <v>North</v>
      </c>
      <c r="O4120" s="12">
        <v>199928.71</v>
      </c>
      <c r="P4120" s="4">
        <f>Table1[[#This Row],[Delivery_Date]]-Table1[[#This Row],[Order_Date]]</f>
        <v>8</v>
      </c>
      <c r="Q4120" s="4" t="str">
        <f>IF(Table1[[#This Row],[Delivery delay days]]&gt;5,"delay","on time")</f>
        <v>delay</v>
      </c>
      <c r="R4120" s="10">
        <f>DATEVALUE(Table1[[#This Row],[Delivery_Date]])</f>
        <v>45158</v>
      </c>
      <c r="S4120" s="10">
        <f>DATEVALUE(Table1[[#This Row],[Order_Date]])</f>
        <v>45150</v>
      </c>
      <c r="T4120" s="4" t="str" cm="1">
        <f t="array" ref="T4120">_xlfn.IFS(Table1[[#This Row],[Inventory_Level]]&lt;=200,"low",Table1[[#This Row],[Inventory_Level]]&gt;=700,"high",Table1[[#This Row],[Inventory_Level]]&gt;200,"medium")</f>
        <v>high</v>
      </c>
    </row>
    <row r="4121" spans="1:20" x14ac:dyDescent="0.35">
      <c r="A4121" s="4">
        <v>4120</v>
      </c>
      <c r="B4121" s="4" t="s">
        <v>31</v>
      </c>
      <c r="C4121" s="4" t="s">
        <v>16</v>
      </c>
      <c r="D4121" s="4" t="s">
        <v>32</v>
      </c>
      <c r="E4121" s="4" t="s">
        <v>52</v>
      </c>
      <c r="F4121" s="10" t="s">
        <v>397</v>
      </c>
      <c r="G4121" s="11" t="s">
        <v>72</v>
      </c>
      <c r="H4121" s="4">
        <v>53</v>
      </c>
      <c r="I4121" s="12">
        <v>8087.03</v>
      </c>
      <c r="J4121" s="12">
        <v>428612.59</v>
      </c>
      <c r="K4121" s="12">
        <v>584.15</v>
      </c>
      <c r="L4121" s="4">
        <v>912</v>
      </c>
      <c r="M4121" s="4" t="s">
        <v>42</v>
      </c>
      <c r="N4121" s="4" t="str" cm="1">
        <f t="array" ref="N4121">_xlfn.SWITCH(E4121,"Delhi","North","Chennai","South","Hyderabad","South","Mumbai","Central","Bangalore","South")</f>
        <v>Central</v>
      </c>
      <c r="O4121" s="12">
        <v>89424.53</v>
      </c>
      <c r="P4121" s="4">
        <f>Table1[[#This Row],[Delivery_Date]]-Table1[[#This Row],[Order_Date]]</f>
        <v>13</v>
      </c>
      <c r="Q4121" s="4" t="str">
        <f>IF(Table1[[#This Row],[Delivery delay days]]&gt;5,"delay","on time")</f>
        <v>delay</v>
      </c>
      <c r="R4121" s="10">
        <f>DATEVALUE(Table1[[#This Row],[Delivery_Date]])</f>
        <v>45271</v>
      </c>
      <c r="S4121" s="10">
        <f>DATEVALUE(Table1[[#This Row],[Order_Date]])</f>
        <v>45258</v>
      </c>
      <c r="T4121" s="4" t="str" cm="1">
        <f t="array" ref="T4121">_xlfn.IFS(Table1[[#This Row],[Inventory_Level]]&lt;=200,"low",Table1[[#This Row],[Inventory_Level]]&gt;=700,"high",Table1[[#This Row],[Inventory_Level]]&gt;200,"medium")</f>
        <v>high</v>
      </c>
    </row>
    <row r="4122" spans="1:20" x14ac:dyDescent="0.35">
      <c r="A4122" s="4">
        <v>4121</v>
      </c>
      <c r="B4122" s="4" t="s">
        <v>51</v>
      </c>
      <c r="C4122" s="4" t="s">
        <v>24</v>
      </c>
      <c r="D4122" s="4" t="s">
        <v>45</v>
      </c>
      <c r="E4122" s="4" t="s">
        <v>26</v>
      </c>
      <c r="F4122" s="10" t="s">
        <v>94</v>
      </c>
      <c r="G4122" s="11" t="s">
        <v>400</v>
      </c>
      <c r="H4122" s="4">
        <v>89</v>
      </c>
      <c r="I4122" s="12">
        <v>23201.24</v>
      </c>
      <c r="J4122" s="12">
        <v>2064910.36</v>
      </c>
      <c r="K4122" s="12">
        <v>2038.71</v>
      </c>
      <c r="L4122" s="4">
        <v>288</v>
      </c>
      <c r="M4122" s="4" t="s">
        <v>21</v>
      </c>
      <c r="N4122" s="4" t="str" cm="1">
        <f t="array" ref="N4122">_xlfn.SWITCH(E4122,"Delhi","North","Chennai","South","Hyderabad","South","Mumbai","Central","Bangalore","South")</f>
        <v>South</v>
      </c>
      <c r="O4122" s="12">
        <v>200263.36</v>
      </c>
      <c r="P4122" s="4">
        <f>Table1[[#This Row],[Delivery_Date]]-Table1[[#This Row],[Order_Date]]</f>
        <v>12</v>
      </c>
      <c r="Q4122" s="4" t="str">
        <f>IF(Table1[[#This Row],[Delivery delay days]]&gt;5,"delay","on time")</f>
        <v>delay</v>
      </c>
      <c r="R4122" s="10">
        <f>DATEVALUE(Table1[[#This Row],[Delivery_Date]])</f>
        <v>44959</v>
      </c>
      <c r="S4122" s="10">
        <f>DATEVALUE(Table1[[#This Row],[Order_Date]])</f>
        <v>44947</v>
      </c>
      <c r="T4122" s="4" t="str" cm="1">
        <f t="array" ref="T4122">_xlfn.IFS(Table1[[#This Row],[Inventory_Level]]&lt;=200,"low",Table1[[#This Row],[Inventory_Level]]&gt;=700,"high",Table1[[#This Row],[Inventory_Level]]&gt;200,"medium")</f>
        <v>medium</v>
      </c>
    </row>
    <row r="4123" spans="1:20" x14ac:dyDescent="0.35">
      <c r="A4123" s="4">
        <v>4122</v>
      </c>
      <c r="B4123" s="4" t="s">
        <v>15</v>
      </c>
      <c r="C4123" s="4" t="s">
        <v>38</v>
      </c>
      <c r="D4123" s="4" t="s">
        <v>45</v>
      </c>
      <c r="E4123" s="4" t="s">
        <v>52</v>
      </c>
      <c r="F4123" s="10" t="s">
        <v>243</v>
      </c>
      <c r="G4123" s="11" t="s">
        <v>361</v>
      </c>
      <c r="H4123" s="4">
        <v>59</v>
      </c>
      <c r="I4123" s="12">
        <v>24414.71</v>
      </c>
      <c r="J4123" s="12">
        <v>1440467.89</v>
      </c>
      <c r="K4123" s="12">
        <v>3820.85</v>
      </c>
      <c r="L4123" s="4">
        <v>820</v>
      </c>
      <c r="M4123" s="4" t="s">
        <v>42</v>
      </c>
      <c r="N4123" s="4" t="str" cm="1">
        <f t="array" ref="N4123">_xlfn.SWITCH(E4123,"Delhi","North","Chennai","South","Hyderabad","South","Mumbai","Central","Bangalore","South")</f>
        <v>Central</v>
      </c>
      <c r="O4123" s="12">
        <v>317203.3</v>
      </c>
      <c r="P4123" s="4">
        <f>Table1[[#This Row],[Delivery_Date]]-Table1[[#This Row],[Order_Date]]</f>
        <v>3</v>
      </c>
      <c r="Q4123" s="4" t="str">
        <f>IF(Table1[[#This Row],[Delivery delay days]]&gt;5,"delay","on time")</f>
        <v>on time</v>
      </c>
      <c r="R4123" s="10">
        <f>DATEVALUE(Table1[[#This Row],[Delivery_Date]])</f>
        <v>45035</v>
      </c>
      <c r="S4123" s="10">
        <f>DATEVALUE(Table1[[#This Row],[Order_Date]])</f>
        <v>45032</v>
      </c>
      <c r="T4123" s="4" t="str" cm="1">
        <f t="array" ref="T4123">_xlfn.IFS(Table1[[#This Row],[Inventory_Level]]&lt;=200,"low",Table1[[#This Row],[Inventory_Level]]&gt;=700,"high",Table1[[#This Row],[Inventory_Level]]&gt;200,"medium")</f>
        <v>high</v>
      </c>
    </row>
    <row r="4124" spans="1:20" x14ac:dyDescent="0.35">
      <c r="A4124" s="4">
        <v>4123</v>
      </c>
      <c r="B4124" s="4" t="s">
        <v>59</v>
      </c>
      <c r="C4124" s="4" t="s">
        <v>16</v>
      </c>
      <c r="D4124" s="4" t="s">
        <v>39</v>
      </c>
      <c r="E4124" s="4" t="s">
        <v>52</v>
      </c>
      <c r="F4124" s="10" t="s">
        <v>297</v>
      </c>
      <c r="G4124" s="11" t="s">
        <v>256</v>
      </c>
      <c r="H4124" s="4">
        <v>41</v>
      </c>
      <c r="I4124" s="12">
        <v>4897.1000000000004</v>
      </c>
      <c r="J4124" s="12">
        <v>200781.1</v>
      </c>
      <c r="K4124" s="12">
        <v>1679.12</v>
      </c>
      <c r="L4124" s="4">
        <v>286</v>
      </c>
      <c r="M4124" s="4" t="s">
        <v>42</v>
      </c>
      <c r="N4124" s="4" t="str" cm="1">
        <f t="array" ref="N4124">_xlfn.SWITCH(E4124,"Delhi","North","Chennai","South","Hyderabad","South","Mumbai","Central","Bangalore","South")</f>
        <v>Central</v>
      </c>
      <c r="O4124" s="12">
        <v>44510.12</v>
      </c>
      <c r="P4124" s="4">
        <f>Table1[[#This Row],[Delivery_Date]]-Table1[[#This Row],[Order_Date]]</f>
        <v>9</v>
      </c>
      <c r="Q4124" s="4" t="str">
        <f>IF(Table1[[#This Row],[Delivery delay days]]&gt;5,"delay","on time")</f>
        <v>delay</v>
      </c>
      <c r="R4124" s="10">
        <f>DATEVALUE(Table1[[#This Row],[Delivery_Date]])</f>
        <v>45102</v>
      </c>
      <c r="S4124" s="10">
        <f>DATEVALUE(Table1[[#This Row],[Order_Date]])</f>
        <v>45093</v>
      </c>
      <c r="T4124" s="4" t="str" cm="1">
        <f t="array" ref="T4124">_xlfn.IFS(Table1[[#This Row],[Inventory_Level]]&lt;=200,"low",Table1[[#This Row],[Inventory_Level]]&gt;=700,"high",Table1[[#This Row],[Inventory_Level]]&gt;200,"medium")</f>
        <v>medium</v>
      </c>
    </row>
    <row r="4125" spans="1:20" x14ac:dyDescent="0.35">
      <c r="A4125" s="4">
        <v>4124</v>
      </c>
      <c r="B4125" s="4" t="s">
        <v>44</v>
      </c>
      <c r="C4125" s="4" t="s">
        <v>38</v>
      </c>
      <c r="D4125" s="4" t="s">
        <v>25</v>
      </c>
      <c r="E4125" s="4" t="s">
        <v>46</v>
      </c>
      <c r="F4125" s="10" t="s">
        <v>139</v>
      </c>
      <c r="G4125" s="11" t="s">
        <v>312</v>
      </c>
      <c r="H4125" s="4">
        <v>61</v>
      </c>
      <c r="I4125" s="12">
        <v>39359.760000000002</v>
      </c>
      <c r="J4125" s="12">
        <v>2400945.36</v>
      </c>
      <c r="K4125" s="12">
        <v>4166.34</v>
      </c>
      <c r="L4125" s="4">
        <v>126</v>
      </c>
      <c r="M4125" s="4" t="s">
        <v>42</v>
      </c>
      <c r="N4125" s="4" t="str" cm="1">
        <f t="array" ref="N4125">_xlfn.SWITCH(E4125,"Delhi","North","Chennai","South","Hyderabad","South","Mumbai","Central","Bangalore","South")</f>
        <v>South</v>
      </c>
      <c r="O4125" s="12">
        <v>372497.09</v>
      </c>
      <c r="P4125" s="4">
        <f>Table1[[#This Row],[Delivery_Date]]-Table1[[#This Row],[Order_Date]]</f>
        <v>10</v>
      </c>
      <c r="Q4125" s="4" t="str">
        <f>IF(Table1[[#This Row],[Delivery delay days]]&gt;5,"delay","on time")</f>
        <v>delay</v>
      </c>
      <c r="R4125" s="10">
        <f>DATEVALUE(Table1[[#This Row],[Delivery_Date]])</f>
        <v>44961</v>
      </c>
      <c r="S4125" s="10">
        <f>DATEVALUE(Table1[[#This Row],[Order_Date]])</f>
        <v>44951</v>
      </c>
      <c r="T4125" s="4" t="str" cm="1">
        <f t="array" ref="T4125">_xlfn.IFS(Table1[[#This Row],[Inventory_Level]]&lt;=200,"low",Table1[[#This Row],[Inventory_Level]]&gt;=700,"high",Table1[[#This Row],[Inventory_Level]]&gt;200,"medium")</f>
        <v>low</v>
      </c>
    </row>
    <row r="4126" spans="1:20" x14ac:dyDescent="0.35">
      <c r="A4126" s="4">
        <v>4125</v>
      </c>
      <c r="B4126" s="4" t="s">
        <v>37</v>
      </c>
      <c r="C4126" s="4" t="s">
        <v>38</v>
      </c>
      <c r="D4126" s="4" t="s">
        <v>45</v>
      </c>
      <c r="E4126" s="4" t="s">
        <v>60</v>
      </c>
      <c r="F4126" s="10" t="s">
        <v>394</v>
      </c>
      <c r="G4126" s="11" t="s">
        <v>343</v>
      </c>
      <c r="H4126" s="4">
        <v>67</v>
      </c>
      <c r="I4126" s="12">
        <v>29321.4</v>
      </c>
      <c r="J4126" s="12">
        <v>1964533.8</v>
      </c>
      <c r="K4126" s="12">
        <v>881.55</v>
      </c>
      <c r="L4126" s="4">
        <v>897</v>
      </c>
      <c r="M4126" s="4" t="s">
        <v>21</v>
      </c>
      <c r="N4126" s="4" t="str" cm="1">
        <f t="array" ref="N4126">_xlfn.SWITCH(E4126,"Delhi","North","Chennai","South","Hyderabad","South","Mumbai","Central","Bangalore","South")</f>
        <v>South</v>
      </c>
      <c r="O4126" s="12">
        <v>229714.65</v>
      </c>
      <c r="P4126" s="4">
        <f>Table1[[#This Row],[Delivery_Date]]-Table1[[#This Row],[Order_Date]]</f>
        <v>2</v>
      </c>
      <c r="Q4126" s="4" t="str">
        <f>IF(Table1[[#This Row],[Delivery delay days]]&gt;5,"delay","on time")</f>
        <v>on time</v>
      </c>
      <c r="R4126" s="10">
        <f>DATEVALUE(Table1[[#This Row],[Delivery_Date]])</f>
        <v>44969</v>
      </c>
      <c r="S4126" s="10">
        <f>DATEVALUE(Table1[[#This Row],[Order_Date]])</f>
        <v>44967</v>
      </c>
      <c r="T4126" s="4" t="str" cm="1">
        <f t="array" ref="T4126">_xlfn.IFS(Table1[[#This Row],[Inventory_Level]]&lt;=200,"low",Table1[[#This Row],[Inventory_Level]]&gt;=700,"high",Table1[[#This Row],[Inventory_Level]]&gt;200,"medium")</f>
        <v>high</v>
      </c>
    </row>
    <row r="4127" spans="1:20" x14ac:dyDescent="0.35">
      <c r="A4127" s="4">
        <v>4126</v>
      </c>
      <c r="B4127" s="4" t="s">
        <v>59</v>
      </c>
      <c r="C4127" s="4" t="s">
        <v>38</v>
      </c>
      <c r="D4127" s="4" t="s">
        <v>39</v>
      </c>
      <c r="E4127" s="4" t="s">
        <v>18</v>
      </c>
      <c r="F4127" s="10" t="s">
        <v>278</v>
      </c>
      <c r="G4127" s="11" t="s">
        <v>151</v>
      </c>
      <c r="H4127" s="4">
        <v>48</v>
      </c>
      <c r="I4127" s="12">
        <v>17136.25</v>
      </c>
      <c r="J4127" s="12">
        <v>822540</v>
      </c>
      <c r="K4127" s="12">
        <v>1384.81</v>
      </c>
      <c r="L4127" s="4">
        <v>614</v>
      </c>
      <c r="M4127" s="4" t="s">
        <v>21</v>
      </c>
      <c r="N4127" s="4" t="str" cm="1">
        <f t="array" ref="N4127">_xlfn.SWITCH(E4127,"Delhi","North","Chennai","South","Hyderabad","South","Mumbai","Central","Bangalore","South")</f>
        <v>North</v>
      </c>
      <c r="O4127" s="12">
        <v>71607.429999999993</v>
      </c>
      <c r="P4127" s="4">
        <f>Table1[[#This Row],[Delivery_Date]]-Table1[[#This Row],[Order_Date]]</f>
        <v>1</v>
      </c>
      <c r="Q4127" s="4" t="str">
        <f>IF(Table1[[#This Row],[Delivery delay days]]&gt;5,"delay","on time")</f>
        <v>on time</v>
      </c>
      <c r="R4127" s="10">
        <f>DATEVALUE(Table1[[#This Row],[Delivery_Date]])</f>
        <v>45158</v>
      </c>
      <c r="S4127" s="10">
        <f>DATEVALUE(Table1[[#This Row],[Order_Date]])</f>
        <v>45157</v>
      </c>
      <c r="T4127" s="4" t="str" cm="1">
        <f t="array" ref="T4127">_xlfn.IFS(Table1[[#This Row],[Inventory_Level]]&lt;=200,"low",Table1[[#This Row],[Inventory_Level]]&gt;=700,"high",Table1[[#This Row],[Inventory_Level]]&gt;200,"medium")</f>
        <v>medium</v>
      </c>
    </row>
    <row r="4128" spans="1:20" x14ac:dyDescent="0.35">
      <c r="A4128" s="4">
        <v>4127</v>
      </c>
      <c r="B4128" s="4" t="s">
        <v>44</v>
      </c>
      <c r="C4128" s="4" t="s">
        <v>38</v>
      </c>
      <c r="D4128" s="4" t="s">
        <v>17</v>
      </c>
      <c r="E4128" s="4" t="s">
        <v>26</v>
      </c>
      <c r="F4128" s="10" t="s">
        <v>189</v>
      </c>
      <c r="G4128" s="11" t="s">
        <v>167</v>
      </c>
      <c r="H4128" s="4">
        <v>1</v>
      </c>
      <c r="I4128" s="12">
        <v>32003.14</v>
      </c>
      <c r="J4128" s="12">
        <v>32003.14</v>
      </c>
      <c r="K4128" s="12">
        <v>2188.6</v>
      </c>
      <c r="L4128" s="4">
        <v>87</v>
      </c>
      <c r="M4128" s="4" t="s">
        <v>42</v>
      </c>
      <c r="N4128" s="4" t="str" cm="1">
        <f t="array" ref="N4128">_xlfn.SWITCH(E4128,"Delhi","North","Chennai","South","Hyderabad","South","Mumbai","Central","Bangalore","South")</f>
        <v>South</v>
      </c>
      <c r="O4128" s="12">
        <v>4832.6400000000003</v>
      </c>
      <c r="P4128" s="4">
        <f>Table1[[#This Row],[Delivery_Date]]-Table1[[#This Row],[Order_Date]]</f>
        <v>14</v>
      </c>
      <c r="Q4128" s="4" t="str">
        <f>IF(Table1[[#This Row],[Delivery delay days]]&gt;5,"delay","on time")</f>
        <v>delay</v>
      </c>
      <c r="R4128" s="10">
        <f>DATEVALUE(Table1[[#This Row],[Delivery_Date]])</f>
        <v>45127</v>
      </c>
      <c r="S4128" s="10">
        <f>DATEVALUE(Table1[[#This Row],[Order_Date]])</f>
        <v>45113</v>
      </c>
      <c r="T4128" s="4" t="str" cm="1">
        <f t="array" ref="T4128">_xlfn.IFS(Table1[[#This Row],[Inventory_Level]]&lt;=200,"low",Table1[[#This Row],[Inventory_Level]]&gt;=700,"high",Table1[[#This Row],[Inventory_Level]]&gt;200,"medium")</f>
        <v>low</v>
      </c>
    </row>
    <row r="4129" spans="1:20" x14ac:dyDescent="0.35">
      <c r="A4129" s="4">
        <v>4128</v>
      </c>
      <c r="B4129" s="4" t="s">
        <v>37</v>
      </c>
      <c r="C4129" s="4" t="s">
        <v>24</v>
      </c>
      <c r="D4129" s="4" t="s">
        <v>17</v>
      </c>
      <c r="E4129" s="4" t="s">
        <v>52</v>
      </c>
      <c r="F4129" s="10" t="s">
        <v>403</v>
      </c>
      <c r="G4129" s="11" t="s">
        <v>134</v>
      </c>
      <c r="H4129" s="4">
        <v>75</v>
      </c>
      <c r="I4129" s="12">
        <v>35251.65</v>
      </c>
      <c r="J4129" s="12">
        <v>2643873.75</v>
      </c>
      <c r="K4129" s="12">
        <v>4657.1400000000003</v>
      </c>
      <c r="L4129" s="4">
        <v>415</v>
      </c>
      <c r="M4129" s="4" t="s">
        <v>42</v>
      </c>
      <c r="N4129" s="4" t="str" cm="1">
        <f t="array" ref="N4129">_xlfn.SWITCH(E4129,"Delhi","North","Chennai","South","Hyderabad","South","Mumbai","Central","Bangalore","South")</f>
        <v>Central</v>
      </c>
      <c r="O4129" s="12">
        <v>585773.61</v>
      </c>
      <c r="P4129" s="4">
        <f>Table1[[#This Row],[Delivery_Date]]-Table1[[#This Row],[Order_Date]]</f>
        <v>3</v>
      </c>
      <c r="Q4129" s="4" t="str">
        <f>IF(Table1[[#This Row],[Delivery delay days]]&gt;5,"delay","on time")</f>
        <v>on time</v>
      </c>
      <c r="R4129" s="10">
        <f>DATEVALUE(Table1[[#This Row],[Delivery_Date]])</f>
        <v>45190</v>
      </c>
      <c r="S4129" s="10">
        <f>DATEVALUE(Table1[[#This Row],[Order_Date]])</f>
        <v>45187</v>
      </c>
      <c r="T4129" s="4" t="str" cm="1">
        <f t="array" ref="T4129">_xlfn.IFS(Table1[[#This Row],[Inventory_Level]]&lt;=200,"low",Table1[[#This Row],[Inventory_Level]]&gt;=700,"high",Table1[[#This Row],[Inventory_Level]]&gt;200,"medium")</f>
        <v>medium</v>
      </c>
    </row>
    <row r="4130" spans="1:20" x14ac:dyDescent="0.35">
      <c r="A4130" s="4">
        <v>4129</v>
      </c>
      <c r="B4130" s="4" t="s">
        <v>65</v>
      </c>
      <c r="C4130" s="4" t="s">
        <v>24</v>
      </c>
      <c r="D4130" s="4" t="s">
        <v>39</v>
      </c>
      <c r="E4130" s="4" t="s">
        <v>26</v>
      </c>
      <c r="F4130" s="10" t="s">
        <v>244</v>
      </c>
      <c r="G4130" s="11" t="s">
        <v>372</v>
      </c>
      <c r="H4130" s="4">
        <v>20</v>
      </c>
      <c r="I4130" s="12">
        <v>35360.18</v>
      </c>
      <c r="J4130" s="12">
        <v>707203.6</v>
      </c>
      <c r="K4130" s="12">
        <v>185.33</v>
      </c>
      <c r="L4130" s="4">
        <v>85</v>
      </c>
      <c r="M4130" s="4" t="s">
        <v>29</v>
      </c>
      <c r="N4130" s="4" t="str" cm="1">
        <f t="array" ref="N4130">_xlfn.SWITCH(E4130,"Delhi","North","Chennai","South","Hyderabad","South","Mumbai","Central","Bangalore","South")</f>
        <v>South</v>
      </c>
      <c r="O4130" s="12">
        <v>90568.06</v>
      </c>
      <c r="P4130" s="4">
        <f>Table1[[#This Row],[Delivery_Date]]-Table1[[#This Row],[Order_Date]]</f>
        <v>8</v>
      </c>
      <c r="Q4130" s="4" t="str">
        <f>IF(Table1[[#This Row],[Delivery delay days]]&gt;5,"delay","on time")</f>
        <v>delay</v>
      </c>
      <c r="R4130" s="10">
        <f>DATEVALUE(Table1[[#This Row],[Delivery_Date]])</f>
        <v>44956</v>
      </c>
      <c r="S4130" s="10">
        <f>DATEVALUE(Table1[[#This Row],[Order_Date]])</f>
        <v>44948</v>
      </c>
      <c r="T4130" s="4" t="str" cm="1">
        <f t="array" ref="T4130">_xlfn.IFS(Table1[[#This Row],[Inventory_Level]]&lt;=200,"low",Table1[[#This Row],[Inventory_Level]]&gt;=700,"high",Table1[[#This Row],[Inventory_Level]]&gt;200,"medium")</f>
        <v>low</v>
      </c>
    </row>
    <row r="4131" spans="1:20" x14ac:dyDescent="0.35">
      <c r="A4131" s="4">
        <v>4130</v>
      </c>
      <c r="B4131" s="4" t="s">
        <v>23</v>
      </c>
      <c r="C4131" s="4" t="s">
        <v>24</v>
      </c>
      <c r="D4131" s="4" t="s">
        <v>45</v>
      </c>
      <c r="E4131" s="4" t="s">
        <v>46</v>
      </c>
      <c r="F4131" s="10" t="s">
        <v>73</v>
      </c>
      <c r="G4131" s="11" t="s">
        <v>219</v>
      </c>
      <c r="H4131" s="4">
        <v>2</v>
      </c>
      <c r="I4131" s="12">
        <v>2775.09</v>
      </c>
      <c r="J4131" s="12">
        <v>5550.18</v>
      </c>
      <c r="K4131" s="12">
        <v>639.76</v>
      </c>
      <c r="L4131" s="4">
        <v>255</v>
      </c>
      <c r="M4131" s="4" t="s">
        <v>42</v>
      </c>
      <c r="N4131" s="4" t="str" cm="1">
        <f t="array" ref="N4131">_xlfn.SWITCH(E4131,"Delhi","North","Chennai","South","Hyderabad","South","Mumbai","Central","Bangalore","South")</f>
        <v>South</v>
      </c>
      <c r="O4131" s="12">
        <v>754.88</v>
      </c>
      <c r="P4131" s="4">
        <f>Table1[[#This Row],[Delivery_Date]]-Table1[[#This Row],[Order_Date]]</f>
        <v>7</v>
      </c>
      <c r="Q4131" s="4" t="str">
        <f>IF(Table1[[#This Row],[Delivery delay days]]&gt;5,"delay","on time")</f>
        <v>delay</v>
      </c>
      <c r="R4131" s="10">
        <f>DATEVALUE(Table1[[#This Row],[Delivery_Date]])</f>
        <v>45227</v>
      </c>
      <c r="S4131" s="10">
        <f>DATEVALUE(Table1[[#This Row],[Order_Date]])</f>
        <v>45220</v>
      </c>
      <c r="T4131" s="4" t="str" cm="1">
        <f t="array" ref="T4131">_xlfn.IFS(Table1[[#This Row],[Inventory_Level]]&lt;=200,"low",Table1[[#This Row],[Inventory_Level]]&gt;=700,"high",Table1[[#This Row],[Inventory_Level]]&gt;200,"medium")</f>
        <v>medium</v>
      </c>
    </row>
    <row r="4132" spans="1:20" x14ac:dyDescent="0.35">
      <c r="A4132" s="4">
        <v>4131</v>
      </c>
      <c r="B4132" s="4" t="s">
        <v>15</v>
      </c>
      <c r="C4132" s="4" t="s">
        <v>38</v>
      </c>
      <c r="D4132" s="4" t="s">
        <v>17</v>
      </c>
      <c r="E4132" s="4" t="s">
        <v>52</v>
      </c>
      <c r="F4132" s="10" t="s">
        <v>310</v>
      </c>
      <c r="G4132" s="11" t="s">
        <v>97</v>
      </c>
      <c r="H4132" s="4">
        <v>73</v>
      </c>
      <c r="I4132" s="12">
        <v>8234.64</v>
      </c>
      <c r="J4132" s="12">
        <v>601128.72</v>
      </c>
      <c r="K4132" s="12">
        <v>1139.03</v>
      </c>
      <c r="L4132" s="4">
        <v>928</v>
      </c>
      <c r="M4132" s="4" t="s">
        <v>35</v>
      </c>
      <c r="N4132" s="4" t="str" cm="1">
        <f t="array" ref="N4132">_xlfn.SWITCH(E4132,"Delhi","North","Chennai","South","Hyderabad","South","Mumbai","Central","Bangalore","South")</f>
        <v>Central</v>
      </c>
      <c r="O4132" s="12">
        <v>98512.94</v>
      </c>
      <c r="P4132" s="4">
        <f>Table1[[#This Row],[Delivery_Date]]-Table1[[#This Row],[Order_Date]]</f>
        <v>1</v>
      </c>
      <c r="Q4132" s="4" t="str">
        <f>IF(Table1[[#This Row],[Delivery delay days]]&gt;5,"delay","on time")</f>
        <v>on time</v>
      </c>
      <c r="R4132" s="10">
        <f>DATEVALUE(Table1[[#This Row],[Delivery_Date]])</f>
        <v>45123</v>
      </c>
      <c r="S4132" s="10">
        <f>DATEVALUE(Table1[[#This Row],[Order_Date]])</f>
        <v>45122</v>
      </c>
      <c r="T4132" s="4" t="str" cm="1">
        <f t="array" ref="T4132">_xlfn.IFS(Table1[[#This Row],[Inventory_Level]]&lt;=200,"low",Table1[[#This Row],[Inventory_Level]]&gt;=700,"high",Table1[[#This Row],[Inventory_Level]]&gt;200,"medium")</f>
        <v>high</v>
      </c>
    </row>
    <row r="4133" spans="1:20" x14ac:dyDescent="0.35">
      <c r="A4133" s="4">
        <v>4132</v>
      </c>
      <c r="B4133" s="4" t="s">
        <v>51</v>
      </c>
      <c r="C4133" s="4" t="s">
        <v>24</v>
      </c>
      <c r="D4133" s="4" t="s">
        <v>39</v>
      </c>
      <c r="E4133" s="4" t="s">
        <v>46</v>
      </c>
      <c r="F4133" s="10" t="s">
        <v>269</v>
      </c>
      <c r="G4133" s="11" t="s">
        <v>280</v>
      </c>
      <c r="H4133" s="4">
        <v>87</v>
      </c>
      <c r="I4133" s="12">
        <v>1324.42</v>
      </c>
      <c r="J4133" s="12">
        <v>115224.54</v>
      </c>
      <c r="K4133" s="12">
        <v>4193.76</v>
      </c>
      <c r="L4133" s="4">
        <v>84</v>
      </c>
      <c r="M4133" s="4" t="s">
        <v>21</v>
      </c>
      <c r="N4133" s="4" t="str" cm="1">
        <f t="array" ref="N4133">_xlfn.SWITCH(E4133,"Delhi","North","Chennai","South","Hyderabad","South","Mumbai","Central","Bangalore","South")</f>
        <v>South</v>
      </c>
      <c r="O4133" s="12">
        <v>21981.279999999999</v>
      </c>
      <c r="P4133" s="4">
        <f>Table1[[#This Row],[Delivery_Date]]-Table1[[#This Row],[Order_Date]]</f>
        <v>8</v>
      </c>
      <c r="Q4133" s="4" t="str">
        <f>IF(Table1[[#This Row],[Delivery delay days]]&gt;5,"delay","on time")</f>
        <v>delay</v>
      </c>
      <c r="R4133" s="10">
        <f>DATEVALUE(Table1[[#This Row],[Delivery_Date]])</f>
        <v>45267</v>
      </c>
      <c r="S4133" s="10">
        <f>DATEVALUE(Table1[[#This Row],[Order_Date]])</f>
        <v>45259</v>
      </c>
      <c r="T4133" s="4" t="str" cm="1">
        <f t="array" ref="T4133">_xlfn.IFS(Table1[[#This Row],[Inventory_Level]]&lt;=200,"low",Table1[[#This Row],[Inventory_Level]]&gt;=700,"high",Table1[[#This Row],[Inventory_Level]]&gt;200,"medium")</f>
        <v>low</v>
      </c>
    </row>
    <row r="4134" spans="1:20" x14ac:dyDescent="0.35">
      <c r="A4134" s="4">
        <v>4133</v>
      </c>
      <c r="B4134" s="4" t="s">
        <v>44</v>
      </c>
      <c r="C4134" s="4" t="s">
        <v>24</v>
      </c>
      <c r="D4134" s="4" t="s">
        <v>25</v>
      </c>
      <c r="E4134" s="4" t="s">
        <v>52</v>
      </c>
      <c r="F4134" s="10" t="s">
        <v>271</v>
      </c>
      <c r="G4134" s="11" t="s">
        <v>98</v>
      </c>
      <c r="H4134" s="4">
        <v>92</v>
      </c>
      <c r="I4134" s="12">
        <v>27555.58</v>
      </c>
      <c r="J4134" s="12">
        <v>2535113.36</v>
      </c>
      <c r="K4134" s="12">
        <v>1379.71</v>
      </c>
      <c r="L4134" s="4">
        <v>407</v>
      </c>
      <c r="M4134" s="4" t="s">
        <v>21</v>
      </c>
      <c r="N4134" s="4" t="str" cm="1">
        <f t="array" ref="N4134">_xlfn.SWITCH(E4134,"Delhi","North","Chennai","South","Hyderabad","South","Mumbai","Central","Bangalore","South")</f>
        <v>Central</v>
      </c>
      <c r="O4134" s="12">
        <v>420617.87</v>
      </c>
      <c r="P4134" s="4">
        <f>Table1[[#This Row],[Delivery_Date]]-Table1[[#This Row],[Order_Date]]</f>
        <v>3</v>
      </c>
      <c r="Q4134" s="4" t="str">
        <f>IF(Table1[[#This Row],[Delivery delay days]]&gt;5,"delay","on time")</f>
        <v>on time</v>
      </c>
      <c r="R4134" s="10">
        <f>DATEVALUE(Table1[[#This Row],[Delivery_Date]])</f>
        <v>45124</v>
      </c>
      <c r="S4134" s="10">
        <f>DATEVALUE(Table1[[#This Row],[Order_Date]])</f>
        <v>45121</v>
      </c>
      <c r="T4134" s="4" t="str" cm="1">
        <f t="array" ref="T4134">_xlfn.IFS(Table1[[#This Row],[Inventory_Level]]&lt;=200,"low",Table1[[#This Row],[Inventory_Level]]&gt;=700,"high",Table1[[#This Row],[Inventory_Level]]&gt;200,"medium")</f>
        <v>medium</v>
      </c>
    </row>
    <row r="4135" spans="1:20" x14ac:dyDescent="0.35">
      <c r="A4135" s="4">
        <v>4134</v>
      </c>
      <c r="B4135" s="4" t="s">
        <v>15</v>
      </c>
      <c r="C4135" s="4" t="s">
        <v>38</v>
      </c>
      <c r="D4135" s="4" t="s">
        <v>39</v>
      </c>
      <c r="E4135" s="4" t="s">
        <v>60</v>
      </c>
      <c r="F4135" s="10" t="s">
        <v>407</v>
      </c>
      <c r="G4135" s="11" t="s">
        <v>353</v>
      </c>
      <c r="H4135" s="4">
        <v>63</v>
      </c>
      <c r="I4135" s="12">
        <v>11921.82</v>
      </c>
      <c r="J4135" s="12">
        <v>751074.66</v>
      </c>
      <c r="K4135" s="12">
        <v>1932.36</v>
      </c>
      <c r="L4135" s="4">
        <v>319</v>
      </c>
      <c r="M4135" s="4" t="s">
        <v>29</v>
      </c>
      <c r="N4135" s="4" t="str" cm="1">
        <f t="array" ref="N4135">_xlfn.SWITCH(E4135,"Delhi","North","Chennai","South","Hyderabad","South","Mumbai","Central","Bangalore","South")</f>
        <v>South</v>
      </c>
      <c r="O4135" s="12">
        <v>164670.94</v>
      </c>
      <c r="P4135" s="4">
        <f>Table1[[#This Row],[Delivery_Date]]-Table1[[#This Row],[Order_Date]]</f>
        <v>8</v>
      </c>
      <c r="Q4135" s="4" t="str">
        <f>IF(Table1[[#This Row],[Delivery delay days]]&gt;5,"delay","on time")</f>
        <v>delay</v>
      </c>
      <c r="R4135" s="10">
        <f>DATEVALUE(Table1[[#This Row],[Delivery_Date]])</f>
        <v>45106</v>
      </c>
      <c r="S4135" s="10">
        <f>DATEVALUE(Table1[[#This Row],[Order_Date]])</f>
        <v>45098</v>
      </c>
      <c r="T4135" s="4" t="str" cm="1">
        <f t="array" ref="T4135">_xlfn.IFS(Table1[[#This Row],[Inventory_Level]]&lt;=200,"low",Table1[[#This Row],[Inventory_Level]]&gt;=700,"high",Table1[[#This Row],[Inventory_Level]]&gt;200,"medium")</f>
        <v>medium</v>
      </c>
    </row>
    <row r="4136" spans="1:20" x14ac:dyDescent="0.35">
      <c r="A4136" s="4">
        <v>4135</v>
      </c>
      <c r="B4136" s="4" t="s">
        <v>23</v>
      </c>
      <c r="C4136" s="4" t="s">
        <v>24</v>
      </c>
      <c r="D4136" s="4" t="s">
        <v>17</v>
      </c>
      <c r="E4136" s="4" t="s">
        <v>18</v>
      </c>
      <c r="F4136" s="10" t="s">
        <v>410</v>
      </c>
      <c r="G4136" s="11" t="s">
        <v>121</v>
      </c>
      <c r="H4136" s="4">
        <v>96</v>
      </c>
      <c r="I4136" s="12">
        <v>20155.330000000002</v>
      </c>
      <c r="J4136" s="12">
        <v>1934911.68</v>
      </c>
      <c r="K4136" s="12">
        <v>491.65</v>
      </c>
      <c r="L4136" s="4">
        <v>538</v>
      </c>
      <c r="M4136" s="4" t="s">
        <v>42</v>
      </c>
      <c r="N4136" s="4" t="str" cm="1">
        <f t="array" ref="N4136">_xlfn.SWITCH(E4136,"Delhi","North","Chennai","South","Hyderabad","South","Mumbai","Central","Bangalore","South")</f>
        <v>North</v>
      </c>
      <c r="O4136" s="12">
        <v>315606.78000000003</v>
      </c>
      <c r="P4136" s="4">
        <f>Table1[[#This Row],[Delivery_Date]]-Table1[[#This Row],[Order_Date]]</f>
        <v>13</v>
      </c>
      <c r="Q4136" s="4" t="str">
        <f>IF(Table1[[#This Row],[Delivery delay days]]&gt;5,"delay","on time")</f>
        <v>delay</v>
      </c>
      <c r="R4136" s="10">
        <f>DATEVALUE(Table1[[#This Row],[Delivery_Date]])</f>
        <v>45083</v>
      </c>
      <c r="S4136" s="10">
        <f>DATEVALUE(Table1[[#This Row],[Order_Date]])</f>
        <v>45070</v>
      </c>
      <c r="T4136" s="4" t="str" cm="1">
        <f t="array" ref="T4136">_xlfn.IFS(Table1[[#This Row],[Inventory_Level]]&lt;=200,"low",Table1[[#This Row],[Inventory_Level]]&gt;=700,"high",Table1[[#This Row],[Inventory_Level]]&gt;200,"medium")</f>
        <v>medium</v>
      </c>
    </row>
    <row r="4137" spans="1:20" x14ac:dyDescent="0.35">
      <c r="A4137" s="4">
        <v>4136</v>
      </c>
      <c r="B4137" s="4" t="s">
        <v>37</v>
      </c>
      <c r="C4137" s="4" t="s">
        <v>16</v>
      </c>
      <c r="D4137" s="4" t="s">
        <v>25</v>
      </c>
      <c r="E4137" s="4" t="s">
        <v>60</v>
      </c>
      <c r="F4137" s="10" t="s">
        <v>399</v>
      </c>
      <c r="G4137" s="11" t="s">
        <v>204</v>
      </c>
      <c r="H4137" s="4">
        <v>29</v>
      </c>
      <c r="I4137" s="12">
        <v>3461.77</v>
      </c>
      <c r="J4137" s="12">
        <v>100391.33</v>
      </c>
      <c r="K4137" s="12">
        <v>361.35</v>
      </c>
      <c r="L4137" s="4">
        <v>866</v>
      </c>
      <c r="M4137" s="4" t="s">
        <v>21</v>
      </c>
      <c r="N4137" s="4" t="str" cm="1">
        <f t="array" ref="N4137">_xlfn.SWITCH(E4137,"Delhi","North","Chennai","South","Hyderabad","South","Mumbai","Central","Bangalore","South")</f>
        <v>South</v>
      </c>
      <c r="O4137" s="12">
        <v>22249.89</v>
      </c>
      <c r="P4137" s="4">
        <f>Table1[[#This Row],[Delivery_Date]]-Table1[[#This Row],[Order_Date]]</f>
        <v>3</v>
      </c>
      <c r="Q4137" s="4" t="str">
        <f>IF(Table1[[#This Row],[Delivery delay days]]&gt;5,"delay","on time")</f>
        <v>on time</v>
      </c>
      <c r="R4137" s="10">
        <f>DATEVALUE(Table1[[#This Row],[Delivery_Date]])</f>
        <v>44940</v>
      </c>
      <c r="S4137" s="10">
        <f>DATEVALUE(Table1[[#This Row],[Order_Date]])</f>
        <v>44937</v>
      </c>
      <c r="T4137" s="4" t="str" cm="1">
        <f t="array" ref="T4137">_xlfn.IFS(Table1[[#This Row],[Inventory_Level]]&lt;=200,"low",Table1[[#This Row],[Inventory_Level]]&gt;=700,"high",Table1[[#This Row],[Inventory_Level]]&gt;200,"medium")</f>
        <v>high</v>
      </c>
    </row>
    <row r="4138" spans="1:20" x14ac:dyDescent="0.35">
      <c r="A4138" s="4">
        <v>4137</v>
      </c>
      <c r="B4138" s="4" t="s">
        <v>37</v>
      </c>
      <c r="C4138" s="4" t="s">
        <v>38</v>
      </c>
      <c r="D4138" s="4" t="s">
        <v>45</v>
      </c>
      <c r="E4138" s="4" t="s">
        <v>60</v>
      </c>
      <c r="F4138" s="10" t="s">
        <v>40</v>
      </c>
      <c r="G4138" s="11" t="s">
        <v>363</v>
      </c>
      <c r="H4138" s="4">
        <v>7</v>
      </c>
      <c r="I4138" s="12">
        <v>7761.22</v>
      </c>
      <c r="J4138" s="12">
        <v>54328.54</v>
      </c>
      <c r="K4138" s="12">
        <v>3833.78</v>
      </c>
      <c r="L4138" s="4">
        <v>43</v>
      </c>
      <c r="M4138" s="4" t="s">
        <v>42</v>
      </c>
      <c r="N4138" s="4" t="str" cm="1">
        <f t="array" ref="N4138">_xlfn.SWITCH(E4138,"Delhi","North","Chennai","South","Hyderabad","South","Mumbai","Central","Bangalore","South")</f>
        <v>South</v>
      </c>
      <c r="O4138" s="12">
        <v>11942.82</v>
      </c>
      <c r="P4138" s="4">
        <f>Table1[[#This Row],[Delivery_Date]]-Table1[[#This Row],[Order_Date]]</f>
        <v>9</v>
      </c>
      <c r="Q4138" s="4" t="str">
        <f>IF(Table1[[#This Row],[Delivery delay days]]&gt;5,"delay","on time")</f>
        <v>delay</v>
      </c>
      <c r="R4138" s="10">
        <f>DATEVALUE(Table1[[#This Row],[Delivery_Date]])</f>
        <v>45042</v>
      </c>
      <c r="S4138" s="10">
        <f>DATEVALUE(Table1[[#This Row],[Order_Date]])</f>
        <v>45033</v>
      </c>
      <c r="T4138" s="4" t="str" cm="1">
        <f t="array" ref="T4138">_xlfn.IFS(Table1[[#This Row],[Inventory_Level]]&lt;=200,"low",Table1[[#This Row],[Inventory_Level]]&gt;=700,"high",Table1[[#This Row],[Inventory_Level]]&gt;200,"medium")</f>
        <v>low</v>
      </c>
    </row>
    <row r="4139" spans="1:20" x14ac:dyDescent="0.35">
      <c r="A4139" s="4">
        <v>4138</v>
      </c>
      <c r="B4139" s="4" t="s">
        <v>51</v>
      </c>
      <c r="C4139" s="4" t="s">
        <v>16</v>
      </c>
      <c r="D4139" s="4" t="s">
        <v>25</v>
      </c>
      <c r="E4139" s="4" t="s">
        <v>60</v>
      </c>
      <c r="F4139" s="10" t="s">
        <v>222</v>
      </c>
      <c r="G4139" s="11" t="s">
        <v>74</v>
      </c>
      <c r="H4139" s="4">
        <v>70</v>
      </c>
      <c r="I4139" s="12">
        <v>19562.310000000001</v>
      </c>
      <c r="J4139" s="12">
        <v>1369361.7</v>
      </c>
      <c r="K4139" s="12">
        <v>4298.8500000000004</v>
      </c>
      <c r="L4139" s="4">
        <v>488</v>
      </c>
      <c r="M4139" s="4" t="s">
        <v>42</v>
      </c>
      <c r="N4139" s="4" t="str" cm="1">
        <f t="array" ref="N4139">_xlfn.SWITCH(E4139,"Delhi","North","Chennai","South","Hyderabad","South","Mumbai","Central","Bangalore","South")</f>
        <v>South</v>
      </c>
      <c r="O4139" s="12">
        <v>262578.36</v>
      </c>
      <c r="P4139" s="4">
        <f>Table1[[#This Row],[Delivery_Date]]-Table1[[#This Row],[Order_Date]]</f>
        <v>6</v>
      </c>
      <c r="Q4139" s="4" t="str">
        <f>IF(Table1[[#This Row],[Delivery delay days]]&gt;5,"delay","on time")</f>
        <v>delay</v>
      </c>
      <c r="R4139" s="10">
        <f>DATEVALUE(Table1[[#This Row],[Delivery_Date]])</f>
        <v>45231</v>
      </c>
      <c r="S4139" s="10">
        <f>DATEVALUE(Table1[[#This Row],[Order_Date]])</f>
        <v>45225</v>
      </c>
      <c r="T4139" s="4" t="str" cm="1">
        <f t="array" ref="T4139">_xlfn.IFS(Table1[[#This Row],[Inventory_Level]]&lt;=200,"low",Table1[[#This Row],[Inventory_Level]]&gt;=700,"high",Table1[[#This Row],[Inventory_Level]]&gt;200,"medium")</f>
        <v>medium</v>
      </c>
    </row>
    <row r="4140" spans="1:20" x14ac:dyDescent="0.35">
      <c r="A4140" s="4">
        <v>4139</v>
      </c>
      <c r="B4140" s="4" t="s">
        <v>37</v>
      </c>
      <c r="C4140" s="4" t="s">
        <v>38</v>
      </c>
      <c r="D4140" s="4" t="s">
        <v>25</v>
      </c>
      <c r="E4140" s="4" t="s">
        <v>52</v>
      </c>
      <c r="F4140" s="10" t="s">
        <v>282</v>
      </c>
      <c r="G4140" s="11" t="s">
        <v>321</v>
      </c>
      <c r="H4140" s="4">
        <v>43</v>
      </c>
      <c r="I4140" s="12">
        <v>42079.81</v>
      </c>
      <c r="J4140" s="12">
        <v>1809431.83</v>
      </c>
      <c r="K4140" s="12">
        <v>3330.26</v>
      </c>
      <c r="L4140" s="4">
        <v>115</v>
      </c>
      <c r="M4140" s="4" t="s">
        <v>35</v>
      </c>
      <c r="N4140" s="4" t="str" cm="1">
        <f t="array" ref="N4140">_xlfn.SWITCH(E4140,"Delhi","North","Chennai","South","Hyderabad","South","Mumbai","Central","Bangalore","South")</f>
        <v>Central</v>
      </c>
      <c r="O4140" s="12">
        <v>257633.65</v>
      </c>
      <c r="P4140" s="4">
        <f>Table1[[#This Row],[Delivery_Date]]-Table1[[#This Row],[Order_Date]]</f>
        <v>7</v>
      </c>
      <c r="Q4140" s="4" t="str">
        <f>IF(Table1[[#This Row],[Delivery delay days]]&gt;5,"delay","on time")</f>
        <v>delay</v>
      </c>
      <c r="R4140" s="10">
        <f>DATEVALUE(Table1[[#This Row],[Delivery_Date]])</f>
        <v>45085</v>
      </c>
      <c r="S4140" s="10">
        <f>DATEVALUE(Table1[[#This Row],[Order_Date]])</f>
        <v>45078</v>
      </c>
      <c r="T4140" s="4" t="str" cm="1">
        <f t="array" ref="T4140">_xlfn.IFS(Table1[[#This Row],[Inventory_Level]]&lt;=200,"low",Table1[[#This Row],[Inventory_Level]]&gt;=700,"high",Table1[[#This Row],[Inventory_Level]]&gt;200,"medium")</f>
        <v>low</v>
      </c>
    </row>
    <row r="4141" spans="1:20" x14ac:dyDescent="0.35">
      <c r="A4141" s="4">
        <v>4140</v>
      </c>
      <c r="B4141" s="4" t="s">
        <v>44</v>
      </c>
      <c r="C4141" s="4" t="s">
        <v>38</v>
      </c>
      <c r="D4141" s="4" t="s">
        <v>39</v>
      </c>
      <c r="E4141" s="4" t="s">
        <v>60</v>
      </c>
      <c r="F4141" s="10" t="s">
        <v>358</v>
      </c>
      <c r="G4141" s="11" t="s">
        <v>374</v>
      </c>
      <c r="H4141" s="4">
        <v>36</v>
      </c>
      <c r="I4141" s="12">
        <v>34765.919999999998</v>
      </c>
      <c r="J4141" s="12">
        <v>1251573.1200000001</v>
      </c>
      <c r="K4141" s="12">
        <v>453.25</v>
      </c>
      <c r="L4141" s="4">
        <v>803</v>
      </c>
      <c r="M4141" s="4" t="s">
        <v>42</v>
      </c>
      <c r="N4141" s="4" t="str" cm="1">
        <f t="array" ref="N4141">_xlfn.SWITCH(E4141,"Delhi","North","Chennai","South","Hyderabad","South","Mumbai","Central","Bangalore","South")</f>
        <v>South</v>
      </c>
      <c r="O4141" s="12">
        <v>157215.57999999999</v>
      </c>
      <c r="P4141" s="4">
        <f>Table1[[#This Row],[Delivery_Date]]-Table1[[#This Row],[Order_Date]]</f>
        <v>12</v>
      </c>
      <c r="Q4141" s="4" t="str">
        <f>IF(Table1[[#This Row],[Delivery delay days]]&gt;5,"delay","on time")</f>
        <v>delay</v>
      </c>
      <c r="R4141" s="10">
        <f>DATEVALUE(Table1[[#This Row],[Delivery_Date]])</f>
        <v>45252</v>
      </c>
      <c r="S4141" s="10">
        <f>DATEVALUE(Table1[[#This Row],[Order_Date]])</f>
        <v>45240</v>
      </c>
      <c r="T4141" s="4" t="str" cm="1">
        <f t="array" ref="T4141">_xlfn.IFS(Table1[[#This Row],[Inventory_Level]]&lt;=200,"low",Table1[[#This Row],[Inventory_Level]]&gt;=700,"high",Table1[[#This Row],[Inventory_Level]]&gt;200,"medium")</f>
        <v>high</v>
      </c>
    </row>
    <row r="4142" spans="1:20" x14ac:dyDescent="0.35">
      <c r="A4142" s="4">
        <v>4141</v>
      </c>
      <c r="B4142" s="4" t="s">
        <v>31</v>
      </c>
      <c r="C4142" s="4" t="s">
        <v>38</v>
      </c>
      <c r="D4142" s="4" t="s">
        <v>45</v>
      </c>
      <c r="E4142" s="4" t="s">
        <v>18</v>
      </c>
      <c r="F4142" s="10" t="s">
        <v>374</v>
      </c>
      <c r="G4142" s="11" t="s">
        <v>71</v>
      </c>
      <c r="H4142" s="4">
        <v>19</v>
      </c>
      <c r="I4142" s="12">
        <v>16656.57</v>
      </c>
      <c r="J4142" s="12">
        <v>316474.83</v>
      </c>
      <c r="K4142" s="12">
        <v>3198.01</v>
      </c>
      <c r="L4142" s="4">
        <v>95</v>
      </c>
      <c r="M4142" s="4" t="s">
        <v>35</v>
      </c>
      <c r="N4142" s="4" t="str" cm="1">
        <f t="array" ref="N4142">_xlfn.SWITCH(E4142,"Delhi","North","Chennai","South","Hyderabad","South","Mumbai","Central","Bangalore","South")</f>
        <v>North</v>
      </c>
      <c r="O4142" s="12">
        <v>78541.539999999994</v>
      </c>
      <c r="P4142" s="4">
        <f>Table1[[#This Row],[Delivery_Date]]-Table1[[#This Row],[Order_Date]]</f>
        <v>8</v>
      </c>
      <c r="Q4142" s="4" t="str">
        <f>IF(Table1[[#This Row],[Delivery delay days]]&gt;5,"delay","on time")</f>
        <v>delay</v>
      </c>
      <c r="R4142" s="10">
        <f>DATEVALUE(Table1[[#This Row],[Delivery_Date]])</f>
        <v>45260</v>
      </c>
      <c r="S4142" s="10">
        <f>DATEVALUE(Table1[[#This Row],[Order_Date]])</f>
        <v>45252</v>
      </c>
      <c r="T4142" s="4" t="str" cm="1">
        <f t="array" ref="T4142">_xlfn.IFS(Table1[[#This Row],[Inventory_Level]]&lt;=200,"low",Table1[[#This Row],[Inventory_Level]]&gt;=700,"high",Table1[[#This Row],[Inventory_Level]]&gt;200,"medium")</f>
        <v>low</v>
      </c>
    </row>
    <row r="4143" spans="1:20" x14ac:dyDescent="0.35">
      <c r="A4143" s="4">
        <v>4142</v>
      </c>
      <c r="B4143" s="4" t="s">
        <v>23</v>
      </c>
      <c r="C4143" s="4" t="s">
        <v>16</v>
      </c>
      <c r="D4143" s="4" t="s">
        <v>17</v>
      </c>
      <c r="E4143" s="4" t="s">
        <v>18</v>
      </c>
      <c r="F4143" s="10" t="s">
        <v>245</v>
      </c>
      <c r="G4143" s="11" t="s">
        <v>400</v>
      </c>
      <c r="H4143" s="4">
        <v>7</v>
      </c>
      <c r="I4143" s="12">
        <v>10990.05</v>
      </c>
      <c r="J4143" s="12">
        <v>76930.350000000006</v>
      </c>
      <c r="K4143" s="12">
        <v>4261.55</v>
      </c>
      <c r="L4143" s="4">
        <v>881</v>
      </c>
      <c r="M4143" s="4" t="s">
        <v>35</v>
      </c>
      <c r="N4143" s="4" t="str" cm="1">
        <f t="array" ref="N4143">_xlfn.SWITCH(E4143,"Delhi","North","Chennai","South","Hyderabad","South","Mumbai","Central","Bangalore","South")</f>
        <v>North</v>
      </c>
      <c r="O4143" s="12">
        <v>18272.349999999999</v>
      </c>
      <c r="P4143" s="4">
        <f>Table1[[#This Row],[Delivery_Date]]-Table1[[#This Row],[Order_Date]]</f>
        <v>1</v>
      </c>
      <c r="Q4143" s="4" t="str">
        <f>IF(Table1[[#This Row],[Delivery delay days]]&gt;5,"delay","on time")</f>
        <v>on time</v>
      </c>
      <c r="R4143" s="10">
        <f>DATEVALUE(Table1[[#This Row],[Delivery_Date]])</f>
        <v>44959</v>
      </c>
      <c r="S4143" s="10">
        <f>DATEVALUE(Table1[[#This Row],[Order_Date]])</f>
        <v>44958</v>
      </c>
      <c r="T4143" s="4" t="str" cm="1">
        <f t="array" ref="T4143">_xlfn.IFS(Table1[[#This Row],[Inventory_Level]]&lt;=200,"low",Table1[[#This Row],[Inventory_Level]]&gt;=700,"high",Table1[[#This Row],[Inventory_Level]]&gt;200,"medium")</f>
        <v>high</v>
      </c>
    </row>
    <row r="4144" spans="1:20" x14ac:dyDescent="0.35">
      <c r="A4144" s="4">
        <v>4143</v>
      </c>
      <c r="B4144" s="4" t="s">
        <v>23</v>
      </c>
      <c r="C4144" s="4" t="s">
        <v>16</v>
      </c>
      <c r="D4144" s="4" t="s">
        <v>32</v>
      </c>
      <c r="E4144" s="4" t="s">
        <v>26</v>
      </c>
      <c r="F4144" s="10" t="s">
        <v>196</v>
      </c>
      <c r="G4144" s="11" t="s">
        <v>401</v>
      </c>
      <c r="H4144" s="4">
        <v>75</v>
      </c>
      <c r="I4144" s="12">
        <v>44166.55</v>
      </c>
      <c r="J4144" s="12">
        <v>3312491.25</v>
      </c>
      <c r="K4144" s="12">
        <v>3404.22</v>
      </c>
      <c r="L4144" s="4">
        <v>810</v>
      </c>
      <c r="M4144" s="4" t="s">
        <v>35</v>
      </c>
      <c r="N4144" s="4" t="str" cm="1">
        <f t="array" ref="N4144">_xlfn.SWITCH(E4144,"Delhi","North","Chennai","South","Hyderabad","South","Mumbai","Central","Bangalore","South")</f>
        <v>South</v>
      </c>
      <c r="O4144" s="12">
        <v>534876.11</v>
      </c>
      <c r="P4144" s="4">
        <f>Table1[[#This Row],[Delivery_Date]]-Table1[[#This Row],[Order_Date]]</f>
        <v>3</v>
      </c>
      <c r="Q4144" s="4" t="str">
        <f>IF(Table1[[#This Row],[Delivery delay days]]&gt;5,"delay","on time")</f>
        <v>on time</v>
      </c>
      <c r="R4144" s="10">
        <f>DATEVALUE(Table1[[#This Row],[Delivery_Date]])</f>
        <v>44938</v>
      </c>
      <c r="S4144" s="10">
        <f>DATEVALUE(Table1[[#This Row],[Order_Date]])</f>
        <v>44935</v>
      </c>
      <c r="T4144" s="4" t="str" cm="1">
        <f t="array" ref="T4144">_xlfn.IFS(Table1[[#This Row],[Inventory_Level]]&lt;=200,"low",Table1[[#This Row],[Inventory_Level]]&gt;=700,"high",Table1[[#This Row],[Inventory_Level]]&gt;200,"medium")</f>
        <v>high</v>
      </c>
    </row>
    <row r="4145" spans="1:20" x14ac:dyDescent="0.35">
      <c r="A4145" s="4">
        <v>4144</v>
      </c>
      <c r="B4145" s="4" t="s">
        <v>44</v>
      </c>
      <c r="C4145" s="4" t="s">
        <v>38</v>
      </c>
      <c r="D4145" s="4" t="s">
        <v>32</v>
      </c>
      <c r="E4145" s="4" t="s">
        <v>46</v>
      </c>
      <c r="F4145" s="10" t="s">
        <v>235</v>
      </c>
      <c r="G4145" s="11" t="s">
        <v>362</v>
      </c>
      <c r="H4145" s="4">
        <v>42</v>
      </c>
      <c r="I4145" s="12">
        <v>40416.730000000003</v>
      </c>
      <c r="J4145" s="12">
        <v>1697502.66</v>
      </c>
      <c r="K4145" s="12">
        <v>3371.77</v>
      </c>
      <c r="L4145" s="4">
        <v>161</v>
      </c>
      <c r="M4145" s="4" t="s">
        <v>29</v>
      </c>
      <c r="N4145" s="4" t="str" cm="1">
        <f t="array" ref="N4145">_xlfn.SWITCH(E4145,"Delhi","North","Chennai","South","Hyderabad","South","Mumbai","Central","Bangalore","South")</f>
        <v>South</v>
      </c>
      <c r="O4145" s="12">
        <v>174950.78</v>
      </c>
      <c r="P4145" s="4">
        <f>Table1[[#This Row],[Delivery_Date]]-Table1[[#This Row],[Order_Date]]</f>
        <v>7</v>
      </c>
      <c r="Q4145" s="4" t="str">
        <f>IF(Table1[[#This Row],[Delivery delay days]]&gt;5,"delay","on time")</f>
        <v>delay</v>
      </c>
      <c r="R4145" s="10">
        <f>DATEVALUE(Table1[[#This Row],[Delivery_Date]])</f>
        <v>45075</v>
      </c>
      <c r="S4145" s="10">
        <f>DATEVALUE(Table1[[#This Row],[Order_Date]])</f>
        <v>45068</v>
      </c>
      <c r="T4145" s="4" t="str" cm="1">
        <f t="array" ref="T4145">_xlfn.IFS(Table1[[#This Row],[Inventory_Level]]&lt;=200,"low",Table1[[#This Row],[Inventory_Level]]&gt;=700,"high",Table1[[#This Row],[Inventory_Level]]&gt;200,"medium")</f>
        <v>low</v>
      </c>
    </row>
    <row r="4146" spans="1:20" x14ac:dyDescent="0.35">
      <c r="A4146" s="4">
        <v>4145</v>
      </c>
      <c r="B4146" s="4" t="s">
        <v>23</v>
      </c>
      <c r="C4146" s="4" t="s">
        <v>24</v>
      </c>
      <c r="D4146" s="4" t="s">
        <v>39</v>
      </c>
      <c r="E4146" s="4" t="s">
        <v>26</v>
      </c>
      <c r="F4146" s="10" t="s">
        <v>311</v>
      </c>
      <c r="G4146" s="11" t="s">
        <v>114</v>
      </c>
      <c r="H4146" s="4">
        <v>91</v>
      </c>
      <c r="I4146" s="12">
        <v>35248.21</v>
      </c>
      <c r="J4146" s="12">
        <v>3207587.11</v>
      </c>
      <c r="K4146" s="12">
        <v>328.1</v>
      </c>
      <c r="L4146" s="4">
        <v>404</v>
      </c>
      <c r="M4146" s="4" t="s">
        <v>42</v>
      </c>
      <c r="N4146" s="4" t="str" cm="1">
        <f t="array" ref="N4146">_xlfn.SWITCH(E4146,"Delhi","North","Chennai","South","Hyderabad","South","Mumbai","Central","Bangalore","South")</f>
        <v>South</v>
      </c>
      <c r="O4146" s="12">
        <v>537098.85</v>
      </c>
      <c r="P4146" s="4">
        <f>Table1[[#This Row],[Delivery_Date]]-Table1[[#This Row],[Order_Date]]</f>
        <v>15</v>
      </c>
      <c r="Q4146" s="4" t="str">
        <f>IF(Table1[[#This Row],[Delivery delay days]]&gt;5,"delay","on time")</f>
        <v>delay</v>
      </c>
      <c r="R4146" s="10">
        <f>DATEVALUE(Table1[[#This Row],[Delivery_Date]])</f>
        <v>45236</v>
      </c>
      <c r="S4146" s="10">
        <f>DATEVALUE(Table1[[#This Row],[Order_Date]])</f>
        <v>45221</v>
      </c>
      <c r="T4146" s="4" t="str" cm="1">
        <f t="array" ref="T4146">_xlfn.IFS(Table1[[#This Row],[Inventory_Level]]&lt;=200,"low",Table1[[#This Row],[Inventory_Level]]&gt;=700,"high",Table1[[#This Row],[Inventory_Level]]&gt;200,"medium")</f>
        <v>medium</v>
      </c>
    </row>
    <row r="4147" spans="1:20" x14ac:dyDescent="0.35">
      <c r="A4147" s="4">
        <v>4146</v>
      </c>
      <c r="B4147" s="4" t="s">
        <v>65</v>
      </c>
      <c r="C4147" s="4" t="s">
        <v>16</v>
      </c>
      <c r="D4147" s="4" t="s">
        <v>25</v>
      </c>
      <c r="E4147" s="4" t="s">
        <v>52</v>
      </c>
      <c r="F4147" s="10" t="s">
        <v>250</v>
      </c>
      <c r="G4147" s="11" t="s">
        <v>224</v>
      </c>
      <c r="H4147" s="4">
        <v>39</v>
      </c>
      <c r="I4147" s="12">
        <v>23793.919999999998</v>
      </c>
      <c r="J4147" s="12">
        <v>927962.88</v>
      </c>
      <c r="K4147" s="12">
        <v>4993.29</v>
      </c>
      <c r="L4147" s="4">
        <v>24</v>
      </c>
      <c r="M4147" s="4" t="s">
        <v>21</v>
      </c>
      <c r="N4147" s="4" t="str" cm="1">
        <f t="array" ref="N4147">_xlfn.SWITCH(E4147,"Delhi","North","Chennai","South","Hyderabad","South","Mumbai","Central","Bangalore","South")</f>
        <v>Central</v>
      </c>
      <c r="O4147" s="12">
        <v>50013.77</v>
      </c>
      <c r="P4147" s="4">
        <f>Table1[[#This Row],[Delivery_Date]]-Table1[[#This Row],[Order_Date]]</f>
        <v>11</v>
      </c>
      <c r="Q4147" s="4" t="str">
        <f>IF(Table1[[#This Row],[Delivery delay days]]&gt;5,"delay","on time")</f>
        <v>delay</v>
      </c>
      <c r="R4147" s="10">
        <f>DATEVALUE(Table1[[#This Row],[Delivery_Date]])</f>
        <v>45030</v>
      </c>
      <c r="S4147" s="10">
        <f>DATEVALUE(Table1[[#This Row],[Order_Date]])</f>
        <v>45019</v>
      </c>
      <c r="T4147" s="4" t="str" cm="1">
        <f t="array" ref="T4147">_xlfn.IFS(Table1[[#This Row],[Inventory_Level]]&lt;=200,"low",Table1[[#This Row],[Inventory_Level]]&gt;=700,"high",Table1[[#This Row],[Inventory_Level]]&gt;200,"medium")</f>
        <v>low</v>
      </c>
    </row>
    <row r="4148" spans="1:20" x14ac:dyDescent="0.35">
      <c r="A4148" s="4">
        <v>4147</v>
      </c>
      <c r="B4148" s="4" t="s">
        <v>15</v>
      </c>
      <c r="C4148" s="4" t="s">
        <v>24</v>
      </c>
      <c r="D4148" s="4" t="s">
        <v>45</v>
      </c>
      <c r="E4148" s="4" t="s">
        <v>46</v>
      </c>
      <c r="F4148" s="10" t="s">
        <v>331</v>
      </c>
      <c r="G4148" s="11" t="s">
        <v>255</v>
      </c>
      <c r="H4148" s="4">
        <v>46</v>
      </c>
      <c r="I4148" s="12">
        <v>43592.73</v>
      </c>
      <c r="J4148" s="12">
        <v>2005265.58</v>
      </c>
      <c r="K4148" s="12">
        <v>1623.18</v>
      </c>
      <c r="L4148" s="4">
        <v>497</v>
      </c>
      <c r="M4148" s="4" t="s">
        <v>29</v>
      </c>
      <c r="N4148" s="4" t="str" cm="1">
        <f t="array" ref="N4148">_xlfn.SWITCH(E4148,"Delhi","North","Chennai","South","Hyderabad","South","Mumbai","Central","Bangalore","South")</f>
        <v>South</v>
      </c>
      <c r="O4148" s="12">
        <v>138760.45000000001</v>
      </c>
      <c r="P4148" s="4">
        <f>Table1[[#This Row],[Delivery_Date]]-Table1[[#This Row],[Order_Date]]</f>
        <v>2</v>
      </c>
      <c r="Q4148" s="4" t="str">
        <f>IF(Table1[[#This Row],[Delivery delay days]]&gt;5,"delay","on time")</f>
        <v>on time</v>
      </c>
      <c r="R4148" s="10">
        <f>DATEVALUE(Table1[[#This Row],[Delivery_Date]])</f>
        <v>44934</v>
      </c>
      <c r="S4148" s="10">
        <f>DATEVALUE(Table1[[#This Row],[Order_Date]])</f>
        <v>44932</v>
      </c>
      <c r="T4148" s="4" t="str" cm="1">
        <f t="array" ref="T4148">_xlfn.IFS(Table1[[#This Row],[Inventory_Level]]&lt;=200,"low",Table1[[#This Row],[Inventory_Level]]&gt;=700,"high",Table1[[#This Row],[Inventory_Level]]&gt;200,"medium")</f>
        <v>medium</v>
      </c>
    </row>
    <row r="4149" spans="1:20" x14ac:dyDescent="0.35">
      <c r="A4149" s="4">
        <v>4148</v>
      </c>
      <c r="B4149" s="4" t="s">
        <v>59</v>
      </c>
      <c r="C4149" s="4" t="s">
        <v>24</v>
      </c>
      <c r="D4149" s="4" t="s">
        <v>39</v>
      </c>
      <c r="E4149" s="4" t="s">
        <v>52</v>
      </c>
      <c r="F4149" s="10" t="s">
        <v>303</v>
      </c>
      <c r="G4149" s="11" t="s">
        <v>115</v>
      </c>
      <c r="H4149" s="4">
        <v>58</v>
      </c>
      <c r="I4149" s="12">
        <v>47418.57</v>
      </c>
      <c r="J4149" s="12">
        <v>2750277.06</v>
      </c>
      <c r="K4149" s="12">
        <v>670.21</v>
      </c>
      <c r="L4149" s="4">
        <v>287</v>
      </c>
      <c r="M4149" s="4" t="s">
        <v>21</v>
      </c>
      <c r="N4149" s="4" t="str" cm="1">
        <f t="array" ref="N4149">_xlfn.SWITCH(E4149,"Delhi","North","Chennai","South","Hyderabad","South","Mumbai","Central","Bangalore","South")</f>
        <v>Central</v>
      </c>
      <c r="O4149" s="12">
        <v>650100.07999999996</v>
      </c>
      <c r="P4149" s="4">
        <f>Table1[[#This Row],[Delivery_Date]]-Table1[[#This Row],[Order_Date]]</f>
        <v>7</v>
      </c>
      <c r="Q4149" s="4" t="str">
        <f>IF(Table1[[#This Row],[Delivery delay days]]&gt;5,"delay","on time")</f>
        <v>delay</v>
      </c>
      <c r="R4149" s="10">
        <f>DATEVALUE(Table1[[#This Row],[Delivery_Date]])</f>
        <v>45245</v>
      </c>
      <c r="S4149" s="10">
        <f>DATEVALUE(Table1[[#This Row],[Order_Date]])</f>
        <v>45238</v>
      </c>
      <c r="T4149" s="4" t="str" cm="1">
        <f t="array" ref="T4149">_xlfn.IFS(Table1[[#This Row],[Inventory_Level]]&lt;=200,"low",Table1[[#This Row],[Inventory_Level]]&gt;=700,"high",Table1[[#This Row],[Inventory_Level]]&gt;200,"medium")</f>
        <v>medium</v>
      </c>
    </row>
    <row r="4150" spans="1:20" x14ac:dyDescent="0.35">
      <c r="A4150" s="4">
        <v>4149</v>
      </c>
      <c r="B4150" s="4" t="s">
        <v>59</v>
      </c>
      <c r="C4150" s="4" t="s">
        <v>38</v>
      </c>
      <c r="D4150" s="4" t="s">
        <v>39</v>
      </c>
      <c r="E4150" s="4" t="s">
        <v>26</v>
      </c>
      <c r="F4150" s="10" t="s">
        <v>53</v>
      </c>
      <c r="G4150" s="11" t="s">
        <v>78</v>
      </c>
      <c r="H4150" s="4">
        <v>14</v>
      </c>
      <c r="I4150" s="12">
        <v>43192.87</v>
      </c>
      <c r="J4150" s="12">
        <v>604700.18000000005</v>
      </c>
      <c r="K4150" s="12">
        <v>2863.49</v>
      </c>
      <c r="L4150" s="4">
        <v>746</v>
      </c>
      <c r="M4150" s="4" t="s">
        <v>35</v>
      </c>
      <c r="N4150" s="4" t="str" cm="1">
        <f t="array" ref="N4150">_xlfn.SWITCH(E4150,"Delhi","North","Chennai","South","Hyderabad","South","Mumbai","Central","Bangalore","South")</f>
        <v>South</v>
      </c>
      <c r="O4150" s="12">
        <v>80927.17</v>
      </c>
      <c r="P4150" s="4">
        <f>Table1[[#This Row],[Delivery_Date]]-Table1[[#This Row],[Order_Date]]</f>
        <v>1</v>
      </c>
      <c r="Q4150" s="4" t="str">
        <f>IF(Table1[[#This Row],[Delivery delay days]]&gt;5,"delay","on time")</f>
        <v>on time</v>
      </c>
      <c r="R4150" s="10">
        <f>DATEVALUE(Table1[[#This Row],[Delivery_Date]])</f>
        <v>45206</v>
      </c>
      <c r="S4150" s="10">
        <f>DATEVALUE(Table1[[#This Row],[Order_Date]])</f>
        <v>45205</v>
      </c>
      <c r="T4150" s="4" t="str" cm="1">
        <f t="array" ref="T4150">_xlfn.IFS(Table1[[#This Row],[Inventory_Level]]&lt;=200,"low",Table1[[#This Row],[Inventory_Level]]&gt;=700,"high",Table1[[#This Row],[Inventory_Level]]&gt;200,"medium")</f>
        <v>high</v>
      </c>
    </row>
    <row r="4151" spans="1:20" x14ac:dyDescent="0.35">
      <c r="A4151" s="4">
        <v>4150</v>
      </c>
      <c r="B4151" s="4" t="s">
        <v>51</v>
      </c>
      <c r="C4151" s="4" t="s">
        <v>38</v>
      </c>
      <c r="D4151" s="4" t="s">
        <v>17</v>
      </c>
      <c r="E4151" s="4" t="s">
        <v>46</v>
      </c>
      <c r="F4151" s="10" t="s">
        <v>158</v>
      </c>
      <c r="G4151" s="11" t="s">
        <v>191</v>
      </c>
      <c r="H4151" s="4">
        <v>19</v>
      </c>
      <c r="I4151" s="12">
        <v>30797.23</v>
      </c>
      <c r="J4151" s="12">
        <v>585147.37</v>
      </c>
      <c r="K4151" s="12">
        <v>200.48</v>
      </c>
      <c r="L4151" s="4">
        <v>520</v>
      </c>
      <c r="M4151" s="4" t="s">
        <v>21</v>
      </c>
      <c r="N4151" s="4" t="str" cm="1">
        <f t="array" ref="N4151">_xlfn.SWITCH(E4151,"Delhi","North","Chennai","South","Hyderabad","South","Mumbai","Central","Bangalore","South")</f>
        <v>South</v>
      </c>
      <c r="O4151" s="12">
        <v>55827.43</v>
      </c>
      <c r="P4151" s="4">
        <f>Table1[[#This Row],[Delivery_Date]]-Table1[[#This Row],[Order_Date]]</f>
        <v>9</v>
      </c>
      <c r="Q4151" s="4" t="str">
        <f>IF(Table1[[#This Row],[Delivery delay days]]&gt;5,"delay","on time")</f>
        <v>delay</v>
      </c>
      <c r="R4151" s="10">
        <f>DATEVALUE(Table1[[#This Row],[Delivery_Date]])</f>
        <v>44987</v>
      </c>
      <c r="S4151" s="10">
        <f>DATEVALUE(Table1[[#This Row],[Order_Date]])</f>
        <v>44978</v>
      </c>
      <c r="T4151" s="4" t="str" cm="1">
        <f t="array" ref="T4151">_xlfn.IFS(Table1[[#This Row],[Inventory_Level]]&lt;=200,"low",Table1[[#This Row],[Inventory_Level]]&gt;=700,"high",Table1[[#This Row],[Inventory_Level]]&gt;200,"medium")</f>
        <v>medium</v>
      </c>
    </row>
    <row r="4152" spans="1:20" x14ac:dyDescent="0.35">
      <c r="A4152" s="4">
        <v>4151</v>
      </c>
      <c r="B4152" s="4" t="s">
        <v>37</v>
      </c>
      <c r="C4152" s="4" t="s">
        <v>24</v>
      </c>
      <c r="D4152" s="4" t="s">
        <v>45</v>
      </c>
      <c r="E4152" s="4" t="s">
        <v>52</v>
      </c>
      <c r="F4152" s="10" t="s">
        <v>75</v>
      </c>
      <c r="G4152" s="11" t="s">
        <v>114</v>
      </c>
      <c r="H4152" s="4">
        <v>9</v>
      </c>
      <c r="I4152" s="12">
        <v>31760.240000000002</v>
      </c>
      <c r="J4152" s="12">
        <v>285842.15999999997</v>
      </c>
      <c r="K4152" s="12">
        <v>2401.0100000000002</v>
      </c>
      <c r="L4152" s="4">
        <v>930</v>
      </c>
      <c r="M4152" s="4" t="s">
        <v>42</v>
      </c>
      <c r="N4152" s="4" t="str" cm="1">
        <f t="array" ref="N4152">_xlfn.SWITCH(E4152,"Delhi","North","Chennai","South","Hyderabad","South","Mumbai","Central","Bangalore","South")</f>
        <v>Central</v>
      </c>
      <c r="O4152" s="12">
        <v>63300.39</v>
      </c>
      <c r="P4152" s="4">
        <f>Table1[[#This Row],[Delivery_Date]]-Table1[[#This Row],[Order_Date]]</f>
        <v>7</v>
      </c>
      <c r="Q4152" s="4" t="str">
        <f>IF(Table1[[#This Row],[Delivery delay days]]&gt;5,"delay","on time")</f>
        <v>delay</v>
      </c>
      <c r="R4152" s="10">
        <f>DATEVALUE(Table1[[#This Row],[Delivery_Date]])</f>
        <v>45236</v>
      </c>
      <c r="S4152" s="10">
        <f>DATEVALUE(Table1[[#This Row],[Order_Date]])</f>
        <v>45229</v>
      </c>
      <c r="T4152" s="4" t="str" cm="1">
        <f t="array" ref="T4152">_xlfn.IFS(Table1[[#This Row],[Inventory_Level]]&lt;=200,"low",Table1[[#This Row],[Inventory_Level]]&gt;=700,"high",Table1[[#This Row],[Inventory_Level]]&gt;200,"medium")</f>
        <v>high</v>
      </c>
    </row>
    <row r="4153" spans="1:20" x14ac:dyDescent="0.35">
      <c r="A4153" s="4">
        <v>4152</v>
      </c>
      <c r="B4153" s="4" t="s">
        <v>44</v>
      </c>
      <c r="C4153" s="4" t="s">
        <v>16</v>
      </c>
      <c r="D4153" s="4" t="s">
        <v>39</v>
      </c>
      <c r="E4153" s="4" t="s">
        <v>52</v>
      </c>
      <c r="F4153" s="10" t="s">
        <v>62</v>
      </c>
      <c r="G4153" s="11" t="s">
        <v>85</v>
      </c>
      <c r="H4153" s="4">
        <v>3</v>
      </c>
      <c r="I4153" s="12">
        <v>1632.33</v>
      </c>
      <c r="J4153" s="12">
        <v>4896.99</v>
      </c>
      <c r="K4153" s="12">
        <v>1826.2</v>
      </c>
      <c r="L4153" s="4">
        <v>484</v>
      </c>
      <c r="M4153" s="4" t="s">
        <v>29</v>
      </c>
      <c r="N4153" s="4" t="str" cm="1">
        <f t="array" ref="N4153">_xlfn.SWITCH(E4153,"Delhi","North","Chennai","South","Hyderabad","South","Mumbai","Central","Bangalore","South")</f>
        <v>Central</v>
      </c>
      <c r="O4153" s="12">
        <v>649.79</v>
      </c>
      <c r="P4153" s="4">
        <f>Table1[[#This Row],[Delivery_Date]]-Table1[[#This Row],[Order_Date]]</f>
        <v>3</v>
      </c>
      <c r="Q4153" s="4" t="str">
        <f>IF(Table1[[#This Row],[Delivery delay days]]&gt;5,"delay","on time")</f>
        <v>on time</v>
      </c>
      <c r="R4153" s="10">
        <f>DATEVALUE(Table1[[#This Row],[Delivery_Date]])</f>
        <v>45040</v>
      </c>
      <c r="S4153" s="10">
        <f>DATEVALUE(Table1[[#This Row],[Order_Date]])</f>
        <v>45037</v>
      </c>
      <c r="T4153" s="4" t="str" cm="1">
        <f t="array" ref="T4153">_xlfn.IFS(Table1[[#This Row],[Inventory_Level]]&lt;=200,"low",Table1[[#This Row],[Inventory_Level]]&gt;=700,"high",Table1[[#This Row],[Inventory_Level]]&gt;200,"medium")</f>
        <v>medium</v>
      </c>
    </row>
    <row r="4154" spans="1:20" x14ac:dyDescent="0.35">
      <c r="A4154" s="4">
        <v>4153</v>
      </c>
      <c r="B4154" s="4" t="s">
        <v>65</v>
      </c>
      <c r="C4154" s="4" t="s">
        <v>38</v>
      </c>
      <c r="D4154" s="4" t="s">
        <v>45</v>
      </c>
      <c r="E4154" s="4" t="s">
        <v>18</v>
      </c>
      <c r="F4154" s="10" t="s">
        <v>102</v>
      </c>
      <c r="G4154" s="11" t="s">
        <v>202</v>
      </c>
      <c r="H4154" s="4">
        <v>48</v>
      </c>
      <c r="I4154" s="12">
        <v>14061.24</v>
      </c>
      <c r="J4154" s="12">
        <v>674939.52</v>
      </c>
      <c r="K4154" s="12">
        <v>1545.19</v>
      </c>
      <c r="L4154" s="4">
        <v>588</v>
      </c>
      <c r="M4154" s="4" t="s">
        <v>21</v>
      </c>
      <c r="N4154" s="4" t="str" cm="1">
        <f t="array" ref="N4154">_xlfn.SWITCH(E4154,"Delhi","North","Chennai","South","Hyderabad","South","Mumbai","Central","Bangalore","South")</f>
        <v>North</v>
      </c>
      <c r="O4154" s="12">
        <v>147807.89000000001</v>
      </c>
      <c r="P4154" s="4">
        <f>Table1[[#This Row],[Delivery_Date]]-Table1[[#This Row],[Order_Date]]</f>
        <v>4</v>
      </c>
      <c r="Q4154" s="4" t="str">
        <f>IF(Table1[[#This Row],[Delivery delay days]]&gt;5,"delay","on time")</f>
        <v>on time</v>
      </c>
      <c r="R4154" s="10">
        <f>DATEVALUE(Table1[[#This Row],[Delivery_Date]])</f>
        <v>45001</v>
      </c>
      <c r="S4154" s="10">
        <f>DATEVALUE(Table1[[#This Row],[Order_Date]])</f>
        <v>44997</v>
      </c>
      <c r="T4154" s="4" t="str" cm="1">
        <f t="array" ref="T4154">_xlfn.IFS(Table1[[#This Row],[Inventory_Level]]&lt;=200,"low",Table1[[#This Row],[Inventory_Level]]&gt;=700,"high",Table1[[#This Row],[Inventory_Level]]&gt;200,"medium")</f>
        <v>medium</v>
      </c>
    </row>
    <row r="4155" spans="1:20" x14ac:dyDescent="0.35">
      <c r="A4155" s="4">
        <v>4154</v>
      </c>
      <c r="B4155" s="4" t="s">
        <v>44</v>
      </c>
      <c r="C4155" s="4" t="s">
        <v>16</v>
      </c>
      <c r="D4155" s="4" t="s">
        <v>17</v>
      </c>
      <c r="E4155" s="4" t="s">
        <v>52</v>
      </c>
      <c r="F4155" s="10" t="s">
        <v>331</v>
      </c>
      <c r="G4155" s="11" t="s">
        <v>325</v>
      </c>
      <c r="H4155" s="4">
        <v>30</v>
      </c>
      <c r="I4155" s="12">
        <v>40474.370000000003</v>
      </c>
      <c r="J4155" s="12">
        <v>1214231.1000000001</v>
      </c>
      <c r="K4155" s="12">
        <v>3188.96</v>
      </c>
      <c r="L4155" s="4">
        <v>583</v>
      </c>
      <c r="M4155" s="4" t="s">
        <v>42</v>
      </c>
      <c r="N4155" s="4" t="str" cm="1">
        <f t="array" ref="N4155">_xlfn.SWITCH(E4155,"Delhi","North","Chennai","South","Hyderabad","South","Mumbai","Central","Bangalore","South")</f>
        <v>Central</v>
      </c>
      <c r="O4155" s="12">
        <v>146727.14000000001</v>
      </c>
      <c r="P4155" s="4">
        <f>Table1[[#This Row],[Delivery_Date]]-Table1[[#This Row],[Order_Date]]</f>
        <v>13</v>
      </c>
      <c r="Q4155" s="4" t="str">
        <f>IF(Table1[[#This Row],[Delivery delay days]]&gt;5,"delay","on time")</f>
        <v>delay</v>
      </c>
      <c r="R4155" s="10">
        <f>DATEVALUE(Table1[[#This Row],[Delivery_Date]])</f>
        <v>44945</v>
      </c>
      <c r="S4155" s="10">
        <f>DATEVALUE(Table1[[#This Row],[Order_Date]])</f>
        <v>44932</v>
      </c>
      <c r="T4155" s="4" t="str" cm="1">
        <f t="array" ref="T4155">_xlfn.IFS(Table1[[#This Row],[Inventory_Level]]&lt;=200,"low",Table1[[#This Row],[Inventory_Level]]&gt;=700,"high",Table1[[#This Row],[Inventory_Level]]&gt;200,"medium")</f>
        <v>medium</v>
      </c>
    </row>
    <row r="4156" spans="1:20" x14ac:dyDescent="0.35">
      <c r="A4156" s="4">
        <v>4155</v>
      </c>
      <c r="B4156" s="4" t="s">
        <v>15</v>
      </c>
      <c r="C4156" s="4" t="s">
        <v>38</v>
      </c>
      <c r="D4156" s="4" t="s">
        <v>25</v>
      </c>
      <c r="E4156" s="4" t="s">
        <v>18</v>
      </c>
      <c r="F4156" s="10" t="s">
        <v>407</v>
      </c>
      <c r="G4156" s="11" t="s">
        <v>379</v>
      </c>
      <c r="H4156" s="4">
        <v>52</v>
      </c>
      <c r="I4156" s="12">
        <v>34935.26</v>
      </c>
      <c r="J4156" s="12">
        <v>1816633.52</v>
      </c>
      <c r="K4156" s="12">
        <v>2849.49</v>
      </c>
      <c r="L4156" s="4">
        <v>686</v>
      </c>
      <c r="M4156" s="4" t="s">
        <v>42</v>
      </c>
      <c r="N4156" s="4" t="str" cm="1">
        <f t="array" ref="N4156">_xlfn.SWITCH(E4156,"Delhi","North","Chennai","South","Hyderabad","South","Mumbai","Central","Bangalore","South")</f>
        <v>North</v>
      </c>
      <c r="O4156" s="12">
        <v>211430.06</v>
      </c>
      <c r="P4156" s="4">
        <f>Table1[[#This Row],[Delivery_Date]]-Table1[[#This Row],[Order_Date]]</f>
        <v>1</v>
      </c>
      <c r="Q4156" s="4" t="str">
        <f>IF(Table1[[#This Row],[Delivery delay days]]&gt;5,"delay","on time")</f>
        <v>on time</v>
      </c>
      <c r="R4156" s="10">
        <f>DATEVALUE(Table1[[#This Row],[Delivery_Date]])</f>
        <v>45099</v>
      </c>
      <c r="S4156" s="10">
        <f>DATEVALUE(Table1[[#This Row],[Order_Date]])</f>
        <v>45098</v>
      </c>
      <c r="T4156" s="4" t="str" cm="1">
        <f t="array" ref="T4156">_xlfn.IFS(Table1[[#This Row],[Inventory_Level]]&lt;=200,"low",Table1[[#This Row],[Inventory_Level]]&gt;=700,"high",Table1[[#This Row],[Inventory_Level]]&gt;200,"medium")</f>
        <v>medium</v>
      </c>
    </row>
    <row r="4157" spans="1:20" x14ac:dyDescent="0.35">
      <c r="A4157" s="4">
        <v>4156</v>
      </c>
      <c r="B4157" s="4" t="s">
        <v>31</v>
      </c>
      <c r="C4157" s="4" t="s">
        <v>38</v>
      </c>
      <c r="D4157" s="4" t="s">
        <v>32</v>
      </c>
      <c r="E4157" s="4" t="s">
        <v>26</v>
      </c>
      <c r="F4157" s="10" t="s">
        <v>167</v>
      </c>
      <c r="G4157" s="11" t="s">
        <v>313</v>
      </c>
      <c r="H4157" s="4">
        <v>64</v>
      </c>
      <c r="I4157" s="12">
        <v>36384.160000000003</v>
      </c>
      <c r="J4157" s="12">
        <v>2328586.2400000002</v>
      </c>
      <c r="K4157" s="12">
        <v>4133.37</v>
      </c>
      <c r="L4157" s="4">
        <v>243</v>
      </c>
      <c r="M4157" s="4" t="s">
        <v>42</v>
      </c>
      <c r="N4157" s="4" t="str" cm="1">
        <f t="array" ref="N4157">_xlfn.SWITCH(E4157,"Delhi","North","Chennai","South","Hyderabad","South","Mumbai","Central","Bangalore","South")</f>
        <v>South</v>
      </c>
      <c r="O4157" s="12">
        <v>389007.59</v>
      </c>
      <c r="P4157" s="4">
        <f>Table1[[#This Row],[Delivery_Date]]-Table1[[#This Row],[Order_Date]]</f>
        <v>6</v>
      </c>
      <c r="Q4157" s="4" t="str">
        <f>IF(Table1[[#This Row],[Delivery delay days]]&gt;5,"delay","on time")</f>
        <v>delay</v>
      </c>
      <c r="R4157" s="10">
        <f>DATEVALUE(Table1[[#This Row],[Delivery_Date]])</f>
        <v>45133</v>
      </c>
      <c r="S4157" s="10">
        <f>DATEVALUE(Table1[[#This Row],[Order_Date]])</f>
        <v>45127</v>
      </c>
      <c r="T4157" s="4" t="str" cm="1">
        <f t="array" ref="T4157">_xlfn.IFS(Table1[[#This Row],[Inventory_Level]]&lt;=200,"low",Table1[[#This Row],[Inventory_Level]]&gt;=700,"high",Table1[[#This Row],[Inventory_Level]]&gt;200,"medium")</f>
        <v>medium</v>
      </c>
    </row>
    <row r="4158" spans="1:20" x14ac:dyDescent="0.35">
      <c r="A4158" s="4">
        <v>4157</v>
      </c>
      <c r="B4158" s="4" t="s">
        <v>59</v>
      </c>
      <c r="C4158" s="4" t="s">
        <v>38</v>
      </c>
      <c r="D4158" s="4" t="s">
        <v>39</v>
      </c>
      <c r="E4158" s="4" t="s">
        <v>26</v>
      </c>
      <c r="F4158" s="10" t="s">
        <v>133</v>
      </c>
      <c r="G4158" s="11" t="s">
        <v>350</v>
      </c>
      <c r="H4158" s="4">
        <v>18</v>
      </c>
      <c r="I4158" s="12">
        <v>46043.34</v>
      </c>
      <c r="J4158" s="12">
        <v>828780.12</v>
      </c>
      <c r="K4158" s="12">
        <v>3274.41</v>
      </c>
      <c r="L4158" s="4">
        <v>748</v>
      </c>
      <c r="M4158" s="4" t="s">
        <v>21</v>
      </c>
      <c r="N4158" s="4" t="str" cm="1">
        <f t="array" ref="N4158">_xlfn.SWITCH(E4158,"Delhi","North","Chennai","South","Hyderabad","South","Mumbai","Central","Bangalore","South")</f>
        <v>South</v>
      </c>
      <c r="O4158" s="12">
        <v>111407.06</v>
      </c>
      <c r="P4158" s="4">
        <f>Table1[[#This Row],[Delivery_Date]]-Table1[[#This Row],[Order_Date]]</f>
        <v>15</v>
      </c>
      <c r="Q4158" s="4" t="str">
        <f>IF(Table1[[#This Row],[Delivery delay days]]&gt;5,"delay","on time")</f>
        <v>delay</v>
      </c>
      <c r="R4158" s="10">
        <f>DATEVALUE(Table1[[#This Row],[Delivery_Date]])</f>
        <v>45264</v>
      </c>
      <c r="S4158" s="10">
        <f>DATEVALUE(Table1[[#This Row],[Order_Date]])</f>
        <v>45249</v>
      </c>
      <c r="T4158" s="4" t="str" cm="1">
        <f t="array" ref="T4158">_xlfn.IFS(Table1[[#This Row],[Inventory_Level]]&lt;=200,"low",Table1[[#This Row],[Inventory_Level]]&gt;=700,"high",Table1[[#This Row],[Inventory_Level]]&gt;200,"medium")</f>
        <v>high</v>
      </c>
    </row>
    <row r="4159" spans="1:20" x14ac:dyDescent="0.35">
      <c r="A4159" s="4">
        <v>4158</v>
      </c>
      <c r="B4159" s="4" t="s">
        <v>44</v>
      </c>
      <c r="C4159" s="4" t="s">
        <v>16</v>
      </c>
      <c r="D4159" s="4" t="s">
        <v>45</v>
      </c>
      <c r="E4159" s="4" t="s">
        <v>60</v>
      </c>
      <c r="F4159" s="10" t="s">
        <v>141</v>
      </c>
      <c r="G4159" s="11" t="s">
        <v>283</v>
      </c>
      <c r="H4159" s="4">
        <v>22</v>
      </c>
      <c r="I4159" s="12">
        <v>41447.1</v>
      </c>
      <c r="J4159" s="12">
        <v>911836.2</v>
      </c>
      <c r="K4159" s="12">
        <v>1281.8800000000001</v>
      </c>
      <c r="L4159" s="4">
        <v>171</v>
      </c>
      <c r="M4159" s="4" t="s">
        <v>42</v>
      </c>
      <c r="N4159" s="4" t="str" cm="1">
        <f t="array" ref="N4159">_xlfn.SWITCH(E4159,"Delhi","North","Chennai","South","Hyderabad","South","Mumbai","Central","Bangalore","South")</f>
        <v>South</v>
      </c>
      <c r="O4159" s="12">
        <v>72973.09</v>
      </c>
      <c r="P4159" s="4">
        <f>Table1[[#This Row],[Delivery_Date]]-Table1[[#This Row],[Order_Date]]</f>
        <v>5</v>
      </c>
      <c r="Q4159" s="4" t="str">
        <f>IF(Table1[[#This Row],[Delivery delay days]]&gt;5,"delay","on time")</f>
        <v>on time</v>
      </c>
      <c r="R4159" s="10">
        <f>DATEVALUE(Table1[[#This Row],[Delivery_Date]])</f>
        <v>45055</v>
      </c>
      <c r="S4159" s="10">
        <f>DATEVALUE(Table1[[#This Row],[Order_Date]])</f>
        <v>45050</v>
      </c>
      <c r="T4159" s="4" t="str" cm="1">
        <f t="array" ref="T4159">_xlfn.IFS(Table1[[#This Row],[Inventory_Level]]&lt;=200,"low",Table1[[#This Row],[Inventory_Level]]&gt;=700,"high",Table1[[#This Row],[Inventory_Level]]&gt;200,"medium")</f>
        <v>low</v>
      </c>
    </row>
    <row r="4160" spans="1:20" x14ac:dyDescent="0.35">
      <c r="A4160" s="4">
        <v>4159</v>
      </c>
      <c r="B4160" s="4" t="s">
        <v>37</v>
      </c>
      <c r="C4160" s="4" t="s">
        <v>24</v>
      </c>
      <c r="D4160" s="4" t="s">
        <v>17</v>
      </c>
      <c r="E4160" s="4" t="s">
        <v>60</v>
      </c>
      <c r="F4160" s="10" t="s">
        <v>290</v>
      </c>
      <c r="G4160" s="11" t="s">
        <v>383</v>
      </c>
      <c r="H4160" s="4">
        <v>47</v>
      </c>
      <c r="I4160" s="12">
        <v>49459.57</v>
      </c>
      <c r="J4160" s="12">
        <v>2324599.79</v>
      </c>
      <c r="K4160" s="12">
        <v>4726.75</v>
      </c>
      <c r="L4160" s="4">
        <v>568</v>
      </c>
      <c r="M4160" s="4" t="s">
        <v>42</v>
      </c>
      <c r="N4160" s="4" t="str" cm="1">
        <f t="array" ref="N4160">_xlfn.SWITCH(E4160,"Delhi","North","Chennai","South","Hyderabad","South","Mumbai","Central","Bangalore","South")</f>
        <v>South</v>
      </c>
      <c r="O4160" s="12">
        <v>359290.59</v>
      </c>
      <c r="P4160" s="4">
        <f>Table1[[#This Row],[Delivery_Date]]-Table1[[#This Row],[Order_Date]]</f>
        <v>6</v>
      </c>
      <c r="Q4160" s="4" t="str">
        <f>IF(Table1[[#This Row],[Delivery delay days]]&gt;5,"delay","on time")</f>
        <v>delay</v>
      </c>
      <c r="R4160" s="10">
        <f>DATEVALUE(Table1[[#This Row],[Delivery_Date]])</f>
        <v>45213</v>
      </c>
      <c r="S4160" s="10">
        <f>DATEVALUE(Table1[[#This Row],[Order_Date]])</f>
        <v>45207</v>
      </c>
      <c r="T4160" s="4" t="str" cm="1">
        <f t="array" ref="T4160">_xlfn.IFS(Table1[[#This Row],[Inventory_Level]]&lt;=200,"low",Table1[[#This Row],[Inventory_Level]]&gt;=700,"high",Table1[[#This Row],[Inventory_Level]]&gt;200,"medium")</f>
        <v>medium</v>
      </c>
    </row>
    <row r="4161" spans="1:20" x14ac:dyDescent="0.35">
      <c r="A4161" s="4">
        <v>4160</v>
      </c>
      <c r="B4161" s="4" t="s">
        <v>44</v>
      </c>
      <c r="C4161" s="4" t="s">
        <v>24</v>
      </c>
      <c r="D4161" s="4" t="s">
        <v>25</v>
      </c>
      <c r="E4161" s="4" t="s">
        <v>60</v>
      </c>
      <c r="F4161" s="10" t="s">
        <v>144</v>
      </c>
      <c r="G4161" s="11" t="s">
        <v>63</v>
      </c>
      <c r="H4161" s="4">
        <v>28</v>
      </c>
      <c r="I4161" s="12">
        <v>17111.34</v>
      </c>
      <c r="J4161" s="12">
        <v>479117.52</v>
      </c>
      <c r="K4161" s="12">
        <v>1952.75</v>
      </c>
      <c r="L4161" s="4">
        <v>131</v>
      </c>
      <c r="M4161" s="4" t="s">
        <v>35</v>
      </c>
      <c r="N4161" s="4" t="str" cm="1">
        <f t="array" ref="N4161">_xlfn.SWITCH(E4161,"Delhi","North","Chennai","South","Hyderabad","South","Mumbai","Central","Bangalore","South")</f>
        <v>South</v>
      </c>
      <c r="O4161" s="12">
        <v>86568.37</v>
      </c>
      <c r="P4161" s="4">
        <f>Table1[[#This Row],[Delivery_Date]]-Table1[[#This Row],[Order_Date]]</f>
        <v>13</v>
      </c>
      <c r="Q4161" s="4" t="str">
        <f>IF(Table1[[#This Row],[Delivery delay days]]&gt;5,"delay","on time")</f>
        <v>delay</v>
      </c>
      <c r="R4161" s="10">
        <f>DATEVALUE(Table1[[#This Row],[Delivery_Date]])</f>
        <v>45082</v>
      </c>
      <c r="S4161" s="10">
        <f>DATEVALUE(Table1[[#This Row],[Order_Date]])</f>
        <v>45069</v>
      </c>
      <c r="T4161" s="4" t="str" cm="1">
        <f t="array" ref="T4161">_xlfn.IFS(Table1[[#This Row],[Inventory_Level]]&lt;=200,"low",Table1[[#This Row],[Inventory_Level]]&gt;=700,"high",Table1[[#This Row],[Inventory_Level]]&gt;200,"medium")</f>
        <v>low</v>
      </c>
    </row>
    <row r="4162" spans="1:20" x14ac:dyDescent="0.35">
      <c r="A4162" s="4">
        <v>4161</v>
      </c>
      <c r="B4162" s="4" t="s">
        <v>44</v>
      </c>
      <c r="C4162" s="4" t="s">
        <v>16</v>
      </c>
      <c r="D4162" s="4" t="s">
        <v>17</v>
      </c>
      <c r="E4162" s="4" t="s">
        <v>46</v>
      </c>
      <c r="F4162" s="10" t="s">
        <v>86</v>
      </c>
      <c r="G4162" s="11" t="s">
        <v>309</v>
      </c>
      <c r="H4162" s="4">
        <v>33</v>
      </c>
      <c r="I4162" s="12">
        <v>25716.080000000002</v>
      </c>
      <c r="J4162" s="12">
        <v>848630.64</v>
      </c>
      <c r="K4162" s="12">
        <v>750.36</v>
      </c>
      <c r="L4162" s="4">
        <v>284</v>
      </c>
      <c r="M4162" s="4" t="s">
        <v>29</v>
      </c>
      <c r="N4162" s="4" t="str" cm="1">
        <f t="array" ref="N4162">_xlfn.SWITCH(E4162,"Delhi","North","Chennai","South","Hyderabad","South","Mumbai","Central","Bangalore","South")</f>
        <v>South</v>
      </c>
      <c r="O4162" s="12">
        <v>145444.6</v>
      </c>
      <c r="P4162" s="4">
        <f>Table1[[#This Row],[Delivery_Date]]-Table1[[#This Row],[Order_Date]]</f>
        <v>2</v>
      </c>
      <c r="Q4162" s="4" t="str">
        <f>IF(Table1[[#This Row],[Delivery delay days]]&gt;5,"delay","on time")</f>
        <v>on time</v>
      </c>
      <c r="R4162" s="10">
        <f>DATEVALUE(Table1[[#This Row],[Delivery_Date]])</f>
        <v>45294</v>
      </c>
      <c r="S4162" s="10">
        <f>DATEVALUE(Table1[[#This Row],[Order_Date]])</f>
        <v>45292</v>
      </c>
      <c r="T4162" s="4" t="str" cm="1">
        <f t="array" ref="T4162">_xlfn.IFS(Table1[[#This Row],[Inventory_Level]]&lt;=200,"low",Table1[[#This Row],[Inventory_Level]]&gt;=700,"high",Table1[[#This Row],[Inventory_Level]]&gt;200,"medium")</f>
        <v>medium</v>
      </c>
    </row>
    <row r="4163" spans="1:20" x14ac:dyDescent="0.35">
      <c r="A4163" s="4">
        <v>4162</v>
      </c>
      <c r="B4163" s="4" t="s">
        <v>44</v>
      </c>
      <c r="C4163" s="4" t="s">
        <v>38</v>
      </c>
      <c r="D4163" s="4" t="s">
        <v>39</v>
      </c>
      <c r="E4163" s="4" t="s">
        <v>52</v>
      </c>
      <c r="F4163" s="10" t="s">
        <v>372</v>
      </c>
      <c r="G4163" s="11" t="s">
        <v>343</v>
      </c>
      <c r="H4163" s="4">
        <v>22</v>
      </c>
      <c r="I4163" s="12">
        <v>20897.27</v>
      </c>
      <c r="J4163" s="12">
        <v>459739.94</v>
      </c>
      <c r="K4163" s="12">
        <v>2161.65</v>
      </c>
      <c r="L4163" s="4">
        <v>423</v>
      </c>
      <c r="M4163" s="4" t="s">
        <v>42</v>
      </c>
      <c r="N4163" s="4" t="str" cm="1">
        <f t="array" ref="N4163">_xlfn.SWITCH(E4163,"Delhi","North","Chennai","South","Hyderabad","South","Mumbai","Central","Bangalore","South")</f>
        <v>Central</v>
      </c>
      <c r="O4163" s="12">
        <v>100141.61</v>
      </c>
      <c r="P4163" s="4">
        <f>Table1[[#This Row],[Delivery_Date]]-Table1[[#This Row],[Order_Date]]</f>
        <v>13</v>
      </c>
      <c r="Q4163" s="4" t="str">
        <f>IF(Table1[[#This Row],[Delivery delay days]]&gt;5,"delay","on time")</f>
        <v>delay</v>
      </c>
      <c r="R4163" s="10">
        <f>DATEVALUE(Table1[[#This Row],[Delivery_Date]])</f>
        <v>44969</v>
      </c>
      <c r="S4163" s="10">
        <f>DATEVALUE(Table1[[#This Row],[Order_Date]])</f>
        <v>44956</v>
      </c>
      <c r="T4163" s="4" t="str" cm="1">
        <f t="array" ref="T4163">_xlfn.IFS(Table1[[#This Row],[Inventory_Level]]&lt;=200,"low",Table1[[#This Row],[Inventory_Level]]&gt;=700,"high",Table1[[#This Row],[Inventory_Level]]&gt;200,"medium")</f>
        <v>medium</v>
      </c>
    </row>
    <row r="4164" spans="1:20" x14ac:dyDescent="0.35">
      <c r="A4164" s="4">
        <v>4163</v>
      </c>
      <c r="B4164" s="4" t="s">
        <v>65</v>
      </c>
      <c r="C4164" s="4" t="s">
        <v>24</v>
      </c>
      <c r="D4164" s="4" t="s">
        <v>45</v>
      </c>
      <c r="E4164" s="4" t="s">
        <v>46</v>
      </c>
      <c r="F4164" s="10" t="s">
        <v>383</v>
      </c>
      <c r="G4164" s="11" t="s">
        <v>300</v>
      </c>
      <c r="H4164" s="4">
        <v>54</v>
      </c>
      <c r="I4164" s="12">
        <v>41281.19</v>
      </c>
      <c r="J4164" s="12">
        <v>2229184.2599999998</v>
      </c>
      <c r="K4164" s="12">
        <v>1869.08</v>
      </c>
      <c r="L4164" s="4">
        <v>822</v>
      </c>
      <c r="M4164" s="4" t="s">
        <v>42</v>
      </c>
      <c r="N4164" s="4" t="str" cm="1">
        <f t="array" ref="N4164">_xlfn.SWITCH(E4164,"Delhi","North","Chennai","South","Hyderabad","South","Mumbai","Central","Bangalore","South")</f>
        <v>South</v>
      </c>
      <c r="O4164" s="12">
        <v>293336.40999999997</v>
      </c>
      <c r="P4164" s="4">
        <f>Table1[[#This Row],[Delivery_Date]]-Table1[[#This Row],[Order_Date]]</f>
        <v>3</v>
      </c>
      <c r="Q4164" s="4" t="str">
        <f>IF(Table1[[#This Row],[Delivery delay days]]&gt;5,"delay","on time")</f>
        <v>on time</v>
      </c>
      <c r="R4164" s="10">
        <f>DATEVALUE(Table1[[#This Row],[Delivery_Date]])</f>
        <v>45216</v>
      </c>
      <c r="S4164" s="10">
        <f>DATEVALUE(Table1[[#This Row],[Order_Date]])</f>
        <v>45213</v>
      </c>
      <c r="T4164" s="4" t="str" cm="1">
        <f t="array" ref="T4164">_xlfn.IFS(Table1[[#This Row],[Inventory_Level]]&lt;=200,"low",Table1[[#This Row],[Inventory_Level]]&gt;=700,"high",Table1[[#This Row],[Inventory_Level]]&gt;200,"medium")</f>
        <v>high</v>
      </c>
    </row>
    <row r="4165" spans="1:20" x14ac:dyDescent="0.35">
      <c r="A4165" s="4">
        <v>4164</v>
      </c>
      <c r="B4165" s="4" t="s">
        <v>15</v>
      </c>
      <c r="C4165" s="4" t="s">
        <v>38</v>
      </c>
      <c r="D4165" s="4" t="s">
        <v>39</v>
      </c>
      <c r="E4165" s="4" t="s">
        <v>26</v>
      </c>
      <c r="F4165" s="10" t="s">
        <v>155</v>
      </c>
      <c r="G4165" s="11" t="s">
        <v>127</v>
      </c>
      <c r="H4165" s="4">
        <v>62</v>
      </c>
      <c r="I4165" s="12">
        <v>47088.97</v>
      </c>
      <c r="J4165" s="12">
        <v>2919516.14</v>
      </c>
      <c r="K4165" s="12">
        <v>1033.33</v>
      </c>
      <c r="L4165" s="4">
        <v>762</v>
      </c>
      <c r="M4165" s="4" t="s">
        <v>42</v>
      </c>
      <c r="N4165" s="4" t="str" cm="1">
        <f t="array" ref="N4165">_xlfn.SWITCH(E4165,"Delhi","North","Chennai","South","Hyderabad","South","Mumbai","Central","Bangalore","South")</f>
        <v>South</v>
      </c>
      <c r="O4165" s="12">
        <v>158761.69</v>
      </c>
      <c r="P4165" s="4">
        <f>Table1[[#This Row],[Delivery_Date]]-Table1[[#This Row],[Order_Date]]</f>
        <v>2</v>
      </c>
      <c r="Q4165" s="4" t="str">
        <f>IF(Table1[[#This Row],[Delivery delay days]]&gt;5,"delay","on time")</f>
        <v>on time</v>
      </c>
      <c r="R4165" s="10">
        <f>DATEVALUE(Table1[[#This Row],[Delivery_Date]])</f>
        <v>44966</v>
      </c>
      <c r="S4165" s="10">
        <f>DATEVALUE(Table1[[#This Row],[Order_Date]])</f>
        <v>44964</v>
      </c>
      <c r="T4165" s="4" t="str" cm="1">
        <f t="array" ref="T4165">_xlfn.IFS(Table1[[#This Row],[Inventory_Level]]&lt;=200,"low",Table1[[#This Row],[Inventory_Level]]&gt;=700,"high",Table1[[#This Row],[Inventory_Level]]&gt;200,"medium")</f>
        <v>high</v>
      </c>
    </row>
    <row r="4166" spans="1:20" x14ac:dyDescent="0.35">
      <c r="A4166" s="4">
        <v>4165</v>
      </c>
      <c r="B4166" s="4" t="s">
        <v>51</v>
      </c>
      <c r="C4166" s="4" t="s">
        <v>38</v>
      </c>
      <c r="D4166" s="4" t="s">
        <v>39</v>
      </c>
      <c r="E4166" s="4" t="s">
        <v>52</v>
      </c>
      <c r="F4166" s="10" t="s">
        <v>68</v>
      </c>
      <c r="G4166" s="11" t="s">
        <v>419</v>
      </c>
      <c r="H4166" s="4">
        <v>91</v>
      </c>
      <c r="I4166" s="12">
        <v>44382.69</v>
      </c>
      <c r="J4166" s="12">
        <v>4038824.79</v>
      </c>
      <c r="K4166" s="12">
        <v>3397.36</v>
      </c>
      <c r="L4166" s="4">
        <v>137</v>
      </c>
      <c r="M4166" s="4" t="s">
        <v>21</v>
      </c>
      <c r="N4166" s="4" t="str" cm="1">
        <f t="array" ref="N4166">_xlfn.SWITCH(E4166,"Delhi","North","Chennai","South","Hyderabad","South","Mumbai","Central","Bangalore","South")</f>
        <v>Central</v>
      </c>
      <c r="O4166" s="12">
        <v>332641.44</v>
      </c>
      <c r="P4166" s="4">
        <f>Table1[[#This Row],[Delivery_Date]]-Table1[[#This Row],[Order_Date]]</f>
        <v>2</v>
      </c>
      <c r="Q4166" s="4" t="str">
        <f>IF(Table1[[#This Row],[Delivery delay days]]&gt;5,"delay","on time")</f>
        <v>on time</v>
      </c>
      <c r="R4166" s="10">
        <f>DATEVALUE(Table1[[#This Row],[Delivery_Date]])</f>
        <v>44929</v>
      </c>
      <c r="S4166" s="10">
        <f>DATEVALUE(Table1[[#This Row],[Order_Date]])</f>
        <v>44927</v>
      </c>
      <c r="T4166" s="4" t="str" cm="1">
        <f t="array" ref="T4166">_xlfn.IFS(Table1[[#This Row],[Inventory_Level]]&lt;=200,"low",Table1[[#This Row],[Inventory_Level]]&gt;=700,"high",Table1[[#This Row],[Inventory_Level]]&gt;200,"medium")</f>
        <v>low</v>
      </c>
    </row>
    <row r="4167" spans="1:20" x14ac:dyDescent="0.35">
      <c r="A4167" s="4">
        <v>4166</v>
      </c>
      <c r="B4167" s="4" t="s">
        <v>51</v>
      </c>
      <c r="C4167" s="4" t="s">
        <v>16</v>
      </c>
      <c r="D4167" s="4" t="s">
        <v>32</v>
      </c>
      <c r="E4167" s="4" t="s">
        <v>46</v>
      </c>
      <c r="F4167" s="10" t="s">
        <v>74</v>
      </c>
      <c r="G4167" s="11" t="s">
        <v>227</v>
      </c>
      <c r="H4167" s="4">
        <v>59</v>
      </c>
      <c r="I4167" s="12">
        <v>31159.55</v>
      </c>
      <c r="J4167" s="12">
        <v>1838413.45</v>
      </c>
      <c r="K4167" s="12">
        <v>1268.5899999999999</v>
      </c>
      <c r="L4167" s="4">
        <v>988</v>
      </c>
      <c r="M4167" s="4" t="s">
        <v>42</v>
      </c>
      <c r="N4167" s="4" t="str" cm="1">
        <f t="array" ref="N4167">_xlfn.SWITCH(E4167,"Delhi","North","Chennai","South","Hyderabad","South","Mumbai","Central","Bangalore","South")</f>
        <v>South</v>
      </c>
      <c r="O4167" s="12">
        <v>385084.5</v>
      </c>
      <c r="P4167" s="4">
        <f>Table1[[#This Row],[Delivery_Date]]-Table1[[#This Row],[Order_Date]]</f>
        <v>3</v>
      </c>
      <c r="Q4167" s="4" t="str">
        <f>IF(Table1[[#This Row],[Delivery delay days]]&gt;5,"delay","on time")</f>
        <v>on time</v>
      </c>
      <c r="R4167" s="10">
        <f>DATEVALUE(Table1[[#This Row],[Delivery_Date]])</f>
        <v>45234</v>
      </c>
      <c r="S4167" s="10">
        <f>DATEVALUE(Table1[[#This Row],[Order_Date]])</f>
        <v>45231</v>
      </c>
      <c r="T4167" s="4" t="str" cm="1">
        <f t="array" ref="T4167">_xlfn.IFS(Table1[[#This Row],[Inventory_Level]]&lt;=200,"low",Table1[[#This Row],[Inventory_Level]]&gt;=700,"high",Table1[[#This Row],[Inventory_Level]]&gt;200,"medium")</f>
        <v>high</v>
      </c>
    </row>
    <row r="4168" spans="1:20" x14ac:dyDescent="0.35">
      <c r="A4168" s="4">
        <v>4167</v>
      </c>
      <c r="B4168" s="4" t="s">
        <v>37</v>
      </c>
      <c r="C4168" s="4" t="s">
        <v>24</v>
      </c>
      <c r="D4168" s="4" t="s">
        <v>17</v>
      </c>
      <c r="E4168" s="4" t="s">
        <v>46</v>
      </c>
      <c r="F4168" s="10" t="s">
        <v>27</v>
      </c>
      <c r="G4168" s="11" t="s">
        <v>55</v>
      </c>
      <c r="H4168" s="4">
        <v>35</v>
      </c>
      <c r="I4168" s="12">
        <v>14539.26</v>
      </c>
      <c r="J4168" s="12">
        <v>508874.1</v>
      </c>
      <c r="K4168" s="12">
        <v>637.16999999999996</v>
      </c>
      <c r="L4168" s="4">
        <v>968</v>
      </c>
      <c r="M4168" s="4" t="s">
        <v>21</v>
      </c>
      <c r="N4168" s="4" t="str" cm="1">
        <f t="array" ref="N4168">_xlfn.SWITCH(E4168,"Delhi","North","Chennai","South","Hyderabad","South","Mumbai","Central","Bangalore","South")</f>
        <v>South</v>
      </c>
      <c r="O4168" s="12">
        <v>69891.039999999994</v>
      </c>
      <c r="P4168" s="4">
        <f>Table1[[#This Row],[Delivery_Date]]-Table1[[#This Row],[Order_Date]]</f>
        <v>7</v>
      </c>
      <c r="Q4168" s="4" t="str">
        <f>IF(Table1[[#This Row],[Delivery delay days]]&gt;5,"delay","on time")</f>
        <v>delay</v>
      </c>
      <c r="R4168" s="10">
        <f>DATEVALUE(Table1[[#This Row],[Delivery_Date]])</f>
        <v>45141</v>
      </c>
      <c r="S4168" s="10">
        <f>DATEVALUE(Table1[[#This Row],[Order_Date]])</f>
        <v>45134</v>
      </c>
      <c r="T4168" s="4" t="str" cm="1">
        <f t="array" ref="T4168">_xlfn.IFS(Table1[[#This Row],[Inventory_Level]]&lt;=200,"low",Table1[[#This Row],[Inventory_Level]]&gt;=700,"high",Table1[[#This Row],[Inventory_Level]]&gt;200,"medium")</f>
        <v>high</v>
      </c>
    </row>
    <row r="4169" spans="1:20" x14ac:dyDescent="0.35">
      <c r="A4169" s="4">
        <v>4168</v>
      </c>
      <c r="B4169" s="4" t="s">
        <v>51</v>
      </c>
      <c r="C4169" s="4" t="s">
        <v>38</v>
      </c>
      <c r="D4169" s="4" t="s">
        <v>17</v>
      </c>
      <c r="E4169" s="4" t="s">
        <v>60</v>
      </c>
      <c r="F4169" s="10" t="s">
        <v>377</v>
      </c>
      <c r="G4169" s="11" t="s">
        <v>391</v>
      </c>
      <c r="H4169" s="4">
        <v>63</v>
      </c>
      <c r="I4169" s="12">
        <v>14401.83</v>
      </c>
      <c r="J4169" s="12">
        <v>907315.29</v>
      </c>
      <c r="K4169" s="12">
        <v>2519.86</v>
      </c>
      <c r="L4169" s="4">
        <v>729</v>
      </c>
      <c r="M4169" s="4" t="s">
        <v>29</v>
      </c>
      <c r="N4169" s="4" t="str" cm="1">
        <f t="array" ref="N4169">_xlfn.SWITCH(E4169,"Delhi","North","Chennai","South","Hyderabad","South","Mumbai","Central","Bangalore","South")</f>
        <v>South</v>
      </c>
      <c r="O4169" s="12">
        <v>216112.06</v>
      </c>
      <c r="P4169" s="4">
        <f>Table1[[#This Row],[Delivery_Date]]-Table1[[#This Row],[Order_Date]]</f>
        <v>1</v>
      </c>
      <c r="Q4169" s="4" t="str">
        <f>IF(Table1[[#This Row],[Delivery delay days]]&gt;5,"delay","on time")</f>
        <v>on time</v>
      </c>
      <c r="R4169" s="10">
        <f>DATEVALUE(Table1[[#This Row],[Delivery_Date]])</f>
        <v>45244</v>
      </c>
      <c r="S4169" s="10">
        <f>DATEVALUE(Table1[[#This Row],[Order_Date]])</f>
        <v>45243</v>
      </c>
      <c r="T4169" s="4" t="str" cm="1">
        <f t="array" ref="T4169">_xlfn.IFS(Table1[[#This Row],[Inventory_Level]]&lt;=200,"low",Table1[[#This Row],[Inventory_Level]]&gt;=700,"high",Table1[[#This Row],[Inventory_Level]]&gt;200,"medium")</f>
        <v>high</v>
      </c>
    </row>
    <row r="4170" spans="1:20" x14ac:dyDescent="0.35">
      <c r="A4170" s="4">
        <v>4169</v>
      </c>
      <c r="B4170" s="4" t="s">
        <v>44</v>
      </c>
      <c r="C4170" s="4" t="s">
        <v>38</v>
      </c>
      <c r="D4170" s="4" t="s">
        <v>45</v>
      </c>
      <c r="E4170" s="4" t="s">
        <v>60</v>
      </c>
      <c r="F4170" s="10" t="s">
        <v>91</v>
      </c>
      <c r="G4170" s="11" t="s">
        <v>363</v>
      </c>
      <c r="H4170" s="4">
        <v>48</v>
      </c>
      <c r="I4170" s="12">
        <v>11299.18</v>
      </c>
      <c r="J4170" s="12">
        <v>542360.64</v>
      </c>
      <c r="K4170" s="12">
        <v>2535.15</v>
      </c>
      <c r="L4170" s="4">
        <v>763</v>
      </c>
      <c r="M4170" s="4" t="s">
        <v>42</v>
      </c>
      <c r="N4170" s="4" t="str" cm="1">
        <f t="array" ref="N4170">_xlfn.SWITCH(E4170,"Delhi","North","Chennai","South","Hyderabad","South","Mumbai","Central","Bangalore","South")</f>
        <v>South</v>
      </c>
      <c r="O4170" s="12">
        <v>102017.51</v>
      </c>
      <c r="P4170" s="4">
        <f>Table1[[#This Row],[Delivery_Date]]-Table1[[#This Row],[Order_Date]]</f>
        <v>15</v>
      </c>
      <c r="Q4170" s="4" t="str">
        <f>IF(Table1[[#This Row],[Delivery delay days]]&gt;5,"delay","on time")</f>
        <v>delay</v>
      </c>
      <c r="R4170" s="10">
        <f>DATEVALUE(Table1[[#This Row],[Delivery_Date]])</f>
        <v>45042</v>
      </c>
      <c r="S4170" s="10">
        <f>DATEVALUE(Table1[[#This Row],[Order_Date]])</f>
        <v>45027</v>
      </c>
      <c r="T4170" s="4" t="str" cm="1">
        <f t="array" ref="T4170">_xlfn.IFS(Table1[[#This Row],[Inventory_Level]]&lt;=200,"low",Table1[[#This Row],[Inventory_Level]]&gt;=700,"high",Table1[[#This Row],[Inventory_Level]]&gt;200,"medium")</f>
        <v>high</v>
      </c>
    </row>
    <row r="4171" spans="1:20" x14ac:dyDescent="0.35">
      <c r="A4171" s="4">
        <v>4170</v>
      </c>
      <c r="B4171" s="4" t="s">
        <v>37</v>
      </c>
      <c r="C4171" s="4" t="s">
        <v>38</v>
      </c>
      <c r="D4171" s="4" t="s">
        <v>39</v>
      </c>
      <c r="E4171" s="4" t="s">
        <v>60</v>
      </c>
      <c r="F4171" s="10" t="s">
        <v>62</v>
      </c>
      <c r="G4171" s="11" t="s">
        <v>234</v>
      </c>
      <c r="H4171" s="4">
        <v>60</v>
      </c>
      <c r="I4171" s="12">
        <v>39024.019999999997</v>
      </c>
      <c r="J4171" s="12">
        <v>2341441.2000000002</v>
      </c>
      <c r="K4171" s="12">
        <v>4885.3500000000004</v>
      </c>
      <c r="L4171" s="4">
        <v>512</v>
      </c>
      <c r="M4171" s="4" t="s">
        <v>21</v>
      </c>
      <c r="N4171" s="4" t="str" cm="1">
        <f t="array" ref="N4171">_xlfn.SWITCH(E4171,"Delhi","North","Chennai","South","Hyderabad","South","Mumbai","Central","Bangalore","South")</f>
        <v>South</v>
      </c>
      <c r="O4171" s="12">
        <v>527070.06000000006</v>
      </c>
      <c r="P4171" s="4">
        <f>Table1[[#This Row],[Delivery_Date]]-Table1[[#This Row],[Order_Date]]</f>
        <v>10</v>
      </c>
      <c r="Q4171" s="4" t="str">
        <f>IF(Table1[[#This Row],[Delivery delay days]]&gt;5,"delay","on time")</f>
        <v>delay</v>
      </c>
      <c r="R4171" s="10">
        <f>DATEVALUE(Table1[[#This Row],[Delivery_Date]])</f>
        <v>45047</v>
      </c>
      <c r="S4171" s="10">
        <f>DATEVALUE(Table1[[#This Row],[Order_Date]])</f>
        <v>45037</v>
      </c>
      <c r="T4171" s="4" t="str" cm="1">
        <f t="array" ref="T4171">_xlfn.IFS(Table1[[#This Row],[Inventory_Level]]&lt;=200,"low",Table1[[#This Row],[Inventory_Level]]&gt;=700,"high",Table1[[#This Row],[Inventory_Level]]&gt;200,"medium")</f>
        <v>medium</v>
      </c>
    </row>
    <row r="4172" spans="1:20" x14ac:dyDescent="0.35">
      <c r="A4172" s="4">
        <v>4171</v>
      </c>
      <c r="B4172" s="4" t="s">
        <v>59</v>
      </c>
      <c r="C4172" s="4" t="s">
        <v>16</v>
      </c>
      <c r="D4172" s="4" t="s">
        <v>32</v>
      </c>
      <c r="E4172" s="4" t="s">
        <v>26</v>
      </c>
      <c r="F4172" s="10" t="s">
        <v>359</v>
      </c>
      <c r="G4172" s="11" t="s">
        <v>269</v>
      </c>
      <c r="H4172" s="4">
        <v>97</v>
      </c>
      <c r="I4172" s="12">
        <v>30969.599999999999</v>
      </c>
      <c r="J4172" s="12">
        <v>3004051.2</v>
      </c>
      <c r="K4172" s="12">
        <v>1585.56</v>
      </c>
      <c r="L4172" s="4">
        <v>860</v>
      </c>
      <c r="M4172" s="4" t="s">
        <v>35</v>
      </c>
      <c r="N4172" s="4" t="str" cm="1">
        <f t="array" ref="N4172">_xlfn.SWITCH(E4172,"Delhi","North","Chennai","South","Hyderabad","South","Mumbai","Central","Bangalore","South")</f>
        <v>South</v>
      </c>
      <c r="O4172" s="12">
        <v>549232.93999999994</v>
      </c>
      <c r="P4172" s="4">
        <f>Table1[[#This Row],[Delivery_Date]]-Table1[[#This Row],[Order_Date]]</f>
        <v>11</v>
      </c>
      <c r="Q4172" s="4" t="str">
        <f>IF(Table1[[#This Row],[Delivery delay days]]&gt;5,"delay","on time")</f>
        <v>delay</v>
      </c>
      <c r="R4172" s="10">
        <f>DATEVALUE(Table1[[#This Row],[Delivery_Date]])</f>
        <v>45259</v>
      </c>
      <c r="S4172" s="10">
        <f>DATEVALUE(Table1[[#This Row],[Order_Date]])</f>
        <v>45248</v>
      </c>
      <c r="T4172" s="4" t="str" cm="1">
        <f t="array" ref="T4172">_xlfn.IFS(Table1[[#This Row],[Inventory_Level]]&lt;=200,"low",Table1[[#This Row],[Inventory_Level]]&gt;=700,"high",Table1[[#This Row],[Inventory_Level]]&gt;200,"medium")</f>
        <v>high</v>
      </c>
    </row>
    <row r="4173" spans="1:20" x14ac:dyDescent="0.35">
      <c r="A4173" s="4">
        <v>4172</v>
      </c>
      <c r="B4173" s="4" t="s">
        <v>59</v>
      </c>
      <c r="C4173" s="4" t="s">
        <v>24</v>
      </c>
      <c r="D4173" s="4" t="s">
        <v>17</v>
      </c>
      <c r="E4173" s="4" t="s">
        <v>46</v>
      </c>
      <c r="F4173" s="10" t="s">
        <v>54</v>
      </c>
      <c r="G4173" s="11" t="s">
        <v>311</v>
      </c>
      <c r="H4173" s="4">
        <v>49</v>
      </c>
      <c r="I4173" s="12">
        <v>14621.35</v>
      </c>
      <c r="J4173" s="12">
        <v>716446.15</v>
      </c>
      <c r="K4173" s="12">
        <v>1512.66</v>
      </c>
      <c r="L4173" s="4">
        <v>99</v>
      </c>
      <c r="M4173" s="4" t="s">
        <v>35</v>
      </c>
      <c r="N4173" s="4" t="str" cm="1">
        <f t="array" ref="N4173">_xlfn.SWITCH(E4173,"Delhi","North","Chennai","South","Hyderabad","South","Mumbai","Central","Bangalore","South")</f>
        <v>South</v>
      </c>
      <c r="O4173" s="12">
        <v>75520.34</v>
      </c>
      <c r="P4173" s="4">
        <f>Table1[[#This Row],[Delivery_Date]]-Table1[[#This Row],[Order_Date]]</f>
        <v>9</v>
      </c>
      <c r="Q4173" s="4" t="str">
        <f>IF(Table1[[#This Row],[Delivery delay days]]&gt;5,"delay","on time")</f>
        <v>delay</v>
      </c>
      <c r="R4173" s="10">
        <f>DATEVALUE(Table1[[#This Row],[Delivery_Date]])</f>
        <v>45221</v>
      </c>
      <c r="S4173" s="10">
        <f>DATEVALUE(Table1[[#This Row],[Order_Date]])</f>
        <v>45212</v>
      </c>
      <c r="T4173" s="4" t="str" cm="1">
        <f t="array" ref="T4173">_xlfn.IFS(Table1[[#This Row],[Inventory_Level]]&lt;=200,"low",Table1[[#This Row],[Inventory_Level]]&gt;=700,"high",Table1[[#This Row],[Inventory_Level]]&gt;200,"medium")</f>
        <v>low</v>
      </c>
    </row>
    <row r="4174" spans="1:20" x14ac:dyDescent="0.35">
      <c r="A4174" s="4">
        <v>4173</v>
      </c>
      <c r="B4174" s="4" t="s">
        <v>37</v>
      </c>
      <c r="C4174" s="4" t="s">
        <v>24</v>
      </c>
      <c r="D4174" s="4" t="s">
        <v>45</v>
      </c>
      <c r="E4174" s="4" t="s">
        <v>60</v>
      </c>
      <c r="F4174" s="10" t="s">
        <v>93</v>
      </c>
      <c r="G4174" s="11" t="s">
        <v>332</v>
      </c>
      <c r="H4174" s="4">
        <v>6</v>
      </c>
      <c r="I4174" s="12">
        <v>24164.76</v>
      </c>
      <c r="J4174" s="12">
        <v>144988.56</v>
      </c>
      <c r="K4174" s="12">
        <v>3285.09</v>
      </c>
      <c r="L4174" s="4">
        <v>490</v>
      </c>
      <c r="M4174" s="4" t="s">
        <v>35</v>
      </c>
      <c r="N4174" s="4" t="str" cm="1">
        <f t="array" ref="N4174">_xlfn.SWITCH(E4174,"Delhi","North","Chennai","South","Hyderabad","South","Mumbai","Central","Bangalore","South")</f>
        <v>South</v>
      </c>
      <c r="O4174" s="12">
        <v>33784.839999999997</v>
      </c>
      <c r="P4174" s="4">
        <f>Table1[[#This Row],[Delivery_Date]]-Table1[[#This Row],[Order_Date]]</f>
        <v>6</v>
      </c>
      <c r="Q4174" s="4" t="str">
        <f>IF(Table1[[#This Row],[Delivery delay days]]&gt;5,"delay","on time")</f>
        <v>delay</v>
      </c>
      <c r="R4174" s="10">
        <f>DATEVALUE(Table1[[#This Row],[Delivery_Date]])</f>
        <v>44939</v>
      </c>
      <c r="S4174" s="10">
        <f>DATEVALUE(Table1[[#This Row],[Order_Date]])</f>
        <v>44933</v>
      </c>
      <c r="T4174" s="4" t="str" cm="1">
        <f t="array" ref="T4174">_xlfn.IFS(Table1[[#This Row],[Inventory_Level]]&lt;=200,"low",Table1[[#This Row],[Inventory_Level]]&gt;=700,"high",Table1[[#This Row],[Inventory_Level]]&gt;200,"medium")</f>
        <v>medium</v>
      </c>
    </row>
    <row r="4175" spans="1:20" x14ac:dyDescent="0.35">
      <c r="A4175" s="4">
        <v>4174</v>
      </c>
      <c r="B4175" s="4" t="s">
        <v>44</v>
      </c>
      <c r="C4175" s="4" t="s">
        <v>24</v>
      </c>
      <c r="D4175" s="4" t="s">
        <v>32</v>
      </c>
      <c r="E4175" s="4" t="s">
        <v>18</v>
      </c>
      <c r="F4175" s="10" t="s">
        <v>374</v>
      </c>
      <c r="G4175" s="11" t="s">
        <v>229</v>
      </c>
      <c r="H4175" s="4">
        <v>39</v>
      </c>
      <c r="I4175" s="12">
        <v>16702.46</v>
      </c>
      <c r="J4175" s="12">
        <v>651395.93999999994</v>
      </c>
      <c r="K4175" s="12">
        <v>3474.64</v>
      </c>
      <c r="L4175" s="4">
        <v>819</v>
      </c>
      <c r="M4175" s="4" t="s">
        <v>42</v>
      </c>
      <c r="N4175" s="4" t="str" cm="1">
        <f t="array" ref="N4175">_xlfn.SWITCH(E4175,"Delhi","North","Chennai","South","Hyderabad","South","Mumbai","Central","Bangalore","South")</f>
        <v>North</v>
      </c>
      <c r="O4175" s="12">
        <v>92912.21</v>
      </c>
      <c r="P4175" s="4">
        <f>Table1[[#This Row],[Delivery_Date]]-Table1[[#This Row],[Order_Date]]</f>
        <v>11</v>
      </c>
      <c r="Q4175" s="4" t="str">
        <f>IF(Table1[[#This Row],[Delivery delay days]]&gt;5,"delay","on time")</f>
        <v>delay</v>
      </c>
      <c r="R4175" s="10">
        <f>DATEVALUE(Table1[[#This Row],[Delivery_Date]])</f>
        <v>45263</v>
      </c>
      <c r="S4175" s="10">
        <f>DATEVALUE(Table1[[#This Row],[Order_Date]])</f>
        <v>45252</v>
      </c>
      <c r="T4175" s="4" t="str" cm="1">
        <f t="array" ref="T4175">_xlfn.IFS(Table1[[#This Row],[Inventory_Level]]&lt;=200,"low",Table1[[#This Row],[Inventory_Level]]&gt;=700,"high",Table1[[#This Row],[Inventory_Level]]&gt;200,"medium")</f>
        <v>high</v>
      </c>
    </row>
    <row r="4176" spans="1:20" x14ac:dyDescent="0.35">
      <c r="A4176" s="4">
        <v>4175</v>
      </c>
      <c r="B4176" s="4" t="s">
        <v>59</v>
      </c>
      <c r="C4176" s="4" t="s">
        <v>16</v>
      </c>
      <c r="D4176" s="4" t="s">
        <v>39</v>
      </c>
      <c r="E4176" s="4" t="s">
        <v>60</v>
      </c>
      <c r="F4176" s="10" t="s">
        <v>412</v>
      </c>
      <c r="G4176" s="11" t="s">
        <v>311</v>
      </c>
      <c r="H4176" s="4">
        <v>79</v>
      </c>
      <c r="I4176" s="12">
        <v>38189.050000000003</v>
      </c>
      <c r="J4176" s="12">
        <v>3016934.95</v>
      </c>
      <c r="K4176" s="12">
        <v>1978.96</v>
      </c>
      <c r="L4176" s="4">
        <v>339</v>
      </c>
      <c r="M4176" s="4" t="s">
        <v>42</v>
      </c>
      <c r="N4176" s="4" t="str" cm="1">
        <f t="array" ref="N4176">_xlfn.SWITCH(E4176,"Delhi","North","Chennai","South","Hyderabad","South","Mumbai","Central","Bangalore","South")</f>
        <v>South</v>
      </c>
      <c r="O4176" s="12">
        <v>240838.14</v>
      </c>
      <c r="P4176" s="4">
        <f>Table1[[#This Row],[Delivery_Date]]-Table1[[#This Row],[Order_Date]]</f>
        <v>2</v>
      </c>
      <c r="Q4176" s="4" t="str">
        <f>IF(Table1[[#This Row],[Delivery delay days]]&gt;5,"delay","on time")</f>
        <v>on time</v>
      </c>
      <c r="R4176" s="10">
        <f>DATEVALUE(Table1[[#This Row],[Delivery_Date]])</f>
        <v>45221</v>
      </c>
      <c r="S4176" s="10">
        <f>DATEVALUE(Table1[[#This Row],[Order_Date]])</f>
        <v>45219</v>
      </c>
      <c r="T4176" s="4" t="str" cm="1">
        <f t="array" ref="T4176">_xlfn.IFS(Table1[[#This Row],[Inventory_Level]]&lt;=200,"low",Table1[[#This Row],[Inventory_Level]]&gt;=700,"high",Table1[[#This Row],[Inventory_Level]]&gt;200,"medium")</f>
        <v>medium</v>
      </c>
    </row>
    <row r="4177" spans="1:20" x14ac:dyDescent="0.35">
      <c r="A4177" s="4">
        <v>4176</v>
      </c>
      <c r="B4177" s="4" t="s">
        <v>44</v>
      </c>
      <c r="C4177" s="4" t="s">
        <v>16</v>
      </c>
      <c r="D4177" s="4" t="s">
        <v>32</v>
      </c>
      <c r="E4177" s="4" t="s">
        <v>26</v>
      </c>
      <c r="F4177" s="10" t="s">
        <v>263</v>
      </c>
      <c r="G4177" s="11" t="s">
        <v>127</v>
      </c>
      <c r="H4177" s="4">
        <v>14</v>
      </c>
      <c r="I4177" s="12">
        <v>47408.81</v>
      </c>
      <c r="J4177" s="12">
        <v>663723.34</v>
      </c>
      <c r="K4177" s="12">
        <v>2584.2399999999998</v>
      </c>
      <c r="L4177" s="4">
        <v>799</v>
      </c>
      <c r="M4177" s="4" t="s">
        <v>42</v>
      </c>
      <c r="N4177" s="4" t="str" cm="1">
        <f t="array" ref="N4177">_xlfn.SWITCH(E4177,"Delhi","North","Chennai","South","Hyderabad","South","Mumbai","Central","Bangalore","South")</f>
        <v>South</v>
      </c>
      <c r="O4177" s="12">
        <v>74600.91</v>
      </c>
      <c r="P4177" s="4">
        <f>Table1[[#This Row],[Delivery_Date]]-Table1[[#This Row],[Order_Date]]</f>
        <v>9</v>
      </c>
      <c r="Q4177" s="4" t="str">
        <f>IF(Table1[[#This Row],[Delivery delay days]]&gt;5,"delay","on time")</f>
        <v>delay</v>
      </c>
      <c r="R4177" s="10">
        <f>DATEVALUE(Table1[[#This Row],[Delivery_Date]])</f>
        <v>44966</v>
      </c>
      <c r="S4177" s="10">
        <f>DATEVALUE(Table1[[#This Row],[Order_Date]])</f>
        <v>44957</v>
      </c>
      <c r="T4177" s="4" t="str" cm="1">
        <f t="array" ref="T4177">_xlfn.IFS(Table1[[#This Row],[Inventory_Level]]&lt;=200,"low",Table1[[#This Row],[Inventory_Level]]&gt;=700,"high",Table1[[#This Row],[Inventory_Level]]&gt;200,"medium")</f>
        <v>high</v>
      </c>
    </row>
    <row r="4178" spans="1:20" x14ac:dyDescent="0.35">
      <c r="A4178" s="4">
        <v>4177</v>
      </c>
      <c r="B4178" s="4" t="s">
        <v>23</v>
      </c>
      <c r="C4178" s="4" t="s">
        <v>24</v>
      </c>
      <c r="D4178" s="4" t="s">
        <v>17</v>
      </c>
      <c r="E4178" s="4" t="s">
        <v>60</v>
      </c>
      <c r="F4178" s="10" t="s">
        <v>291</v>
      </c>
      <c r="G4178" s="11" t="s">
        <v>201</v>
      </c>
      <c r="H4178" s="4">
        <v>98</v>
      </c>
      <c r="I4178" s="12">
        <v>44388.07</v>
      </c>
      <c r="J4178" s="12">
        <v>4350030.8600000003</v>
      </c>
      <c r="K4178" s="12">
        <v>4916.72</v>
      </c>
      <c r="L4178" s="4">
        <v>393</v>
      </c>
      <c r="M4178" s="4" t="s">
        <v>42</v>
      </c>
      <c r="N4178" s="4" t="str" cm="1">
        <f t="array" ref="N4178">_xlfn.SWITCH(E4178,"Delhi","North","Chennai","South","Hyderabad","South","Mumbai","Central","Bangalore","South")</f>
        <v>South</v>
      </c>
      <c r="O4178" s="12">
        <v>1037014.49</v>
      </c>
      <c r="P4178" s="4">
        <f>Table1[[#This Row],[Delivery_Date]]-Table1[[#This Row],[Order_Date]]</f>
        <v>8</v>
      </c>
      <c r="Q4178" s="4" t="str">
        <f>IF(Table1[[#This Row],[Delivery delay days]]&gt;5,"delay","on time")</f>
        <v>delay</v>
      </c>
      <c r="R4178" s="10">
        <f>DATEVALUE(Table1[[#This Row],[Delivery_Date]])</f>
        <v>45104</v>
      </c>
      <c r="S4178" s="10">
        <f>DATEVALUE(Table1[[#This Row],[Order_Date]])</f>
        <v>45096</v>
      </c>
      <c r="T4178" s="4" t="str" cm="1">
        <f t="array" ref="T4178">_xlfn.IFS(Table1[[#This Row],[Inventory_Level]]&lt;=200,"low",Table1[[#This Row],[Inventory_Level]]&gt;=700,"high",Table1[[#This Row],[Inventory_Level]]&gt;200,"medium")</f>
        <v>medium</v>
      </c>
    </row>
    <row r="4179" spans="1:20" x14ac:dyDescent="0.35">
      <c r="A4179" s="4">
        <v>4178</v>
      </c>
      <c r="B4179" s="4" t="s">
        <v>31</v>
      </c>
      <c r="C4179" s="4" t="s">
        <v>16</v>
      </c>
      <c r="D4179" s="4" t="s">
        <v>25</v>
      </c>
      <c r="E4179" s="4" t="s">
        <v>18</v>
      </c>
      <c r="F4179" s="10" t="s">
        <v>28</v>
      </c>
      <c r="G4179" s="11" t="s">
        <v>47</v>
      </c>
      <c r="H4179" s="4">
        <v>93</v>
      </c>
      <c r="I4179" s="12">
        <v>49931.43</v>
      </c>
      <c r="J4179" s="12">
        <v>4643622.99</v>
      </c>
      <c r="K4179" s="12">
        <v>2895.64</v>
      </c>
      <c r="L4179" s="4">
        <v>212</v>
      </c>
      <c r="M4179" s="4" t="s">
        <v>21</v>
      </c>
      <c r="N4179" s="4" t="str" cm="1">
        <f t="array" ref="N4179">_xlfn.SWITCH(E4179,"Delhi","North","Chennai","South","Hyderabad","South","Mumbai","Central","Bangalore","South")</f>
        <v>North</v>
      </c>
      <c r="O4179" s="12">
        <v>954803.18</v>
      </c>
      <c r="P4179" s="4">
        <f>Table1[[#This Row],[Delivery_Date]]-Table1[[#This Row],[Order_Date]]</f>
        <v>1</v>
      </c>
      <c r="Q4179" s="4" t="str">
        <f>IF(Table1[[#This Row],[Delivery delay days]]&gt;5,"delay","on time")</f>
        <v>on time</v>
      </c>
      <c r="R4179" s="10">
        <f>DATEVALUE(Table1[[#This Row],[Delivery_Date]])</f>
        <v>45138</v>
      </c>
      <c r="S4179" s="10">
        <f>DATEVALUE(Table1[[#This Row],[Order_Date]])</f>
        <v>45137</v>
      </c>
      <c r="T4179" s="4" t="str" cm="1">
        <f t="array" ref="T4179">_xlfn.IFS(Table1[[#This Row],[Inventory_Level]]&lt;=200,"low",Table1[[#This Row],[Inventory_Level]]&gt;=700,"high",Table1[[#This Row],[Inventory_Level]]&gt;200,"medium")</f>
        <v>medium</v>
      </c>
    </row>
    <row r="4180" spans="1:20" x14ac:dyDescent="0.35">
      <c r="A4180" s="4">
        <v>4179</v>
      </c>
      <c r="B4180" s="4" t="s">
        <v>37</v>
      </c>
      <c r="C4180" s="4" t="s">
        <v>16</v>
      </c>
      <c r="D4180" s="4" t="s">
        <v>45</v>
      </c>
      <c r="E4180" s="4" t="s">
        <v>60</v>
      </c>
      <c r="F4180" s="10" t="s">
        <v>403</v>
      </c>
      <c r="G4180" s="11" t="s">
        <v>292</v>
      </c>
      <c r="H4180" s="4">
        <v>64</v>
      </c>
      <c r="I4180" s="12">
        <v>11219.5</v>
      </c>
      <c r="J4180" s="12">
        <v>718048</v>
      </c>
      <c r="K4180" s="12">
        <v>419.31</v>
      </c>
      <c r="L4180" s="4">
        <v>26</v>
      </c>
      <c r="M4180" s="4" t="s">
        <v>42</v>
      </c>
      <c r="N4180" s="4" t="str" cm="1">
        <f t="array" ref="N4180">_xlfn.SWITCH(E4180,"Delhi","North","Chennai","South","Hyderabad","South","Mumbai","Central","Bangalore","South")</f>
        <v>South</v>
      </c>
      <c r="O4180" s="12">
        <v>84794.75</v>
      </c>
      <c r="P4180" s="4">
        <f>Table1[[#This Row],[Delivery_Date]]-Table1[[#This Row],[Order_Date]]</f>
        <v>12</v>
      </c>
      <c r="Q4180" s="4" t="str">
        <f>IF(Table1[[#This Row],[Delivery delay days]]&gt;5,"delay","on time")</f>
        <v>delay</v>
      </c>
      <c r="R4180" s="10">
        <f>DATEVALUE(Table1[[#This Row],[Delivery_Date]])</f>
        <v>45199</v>
      </c>
      <c r="S4180" s="10">
        <f>DATEVALUE(Table1[[#This Row],[Order_Date]])</f>
        <v>45187</v>
      </c>
      <c r="T4180" s="4" t="str" cm="1">
        <f t="array" ref="T4180">_xlfn.IFS(Table1[[#This Row],[Inventory_Level]]&lt;=200,"low",Table1[[#This Row],[Inventory_Level]]&gt;=700,"high",Table1[[#This Row],[Inventory_Level]]&gt;200,"medium")</f>
        <v>low</v>
      </c>
    </row>
    <row r="4181" spans="1:20" x14ac:dyDescent="0.35">
      <c r="A4181" s="4">
        <v>4180</v>
      </c>
      <c r="B4181" s="4" t="s">
        <v>15</v>
      </c>
      <c r="C4181" s="4" t="s">
        <v>16</v>
      </c>
      <c r="D4181" s="4" t="s">
        <v>25</v>
      </c>
      <c r="E4181" s="4" t="s">
        <v>52</v>
      </c>
      <c r="F4181" s="10" t="s">
        <v>58</v>
      </c>
      <c r="G4181" s="11" t="s">
        <v>141</v>
      </c>
      <c r="H4181" s="4">
        <v>45</v>
      </c>
      <c r="I4181" s="12">
        <v>49091.9</v>
      </c>
      <c r="J4181" s="12">
        <v>2209135.5</v>
      </c>
      <c r="K4181" s="12">
        <v>4898.47</v>
      </c>
      <c r="L4181" s="4">
        <v>996</v>
      </c>
      <c r="M4181" s="4" t="s">
        <v>35</v>
      </c>
      <c r="N4181" s="4" t="str" cm="1">
        <f t="array" ref="N4181">_xlfn.SWITCH(E4181,"Delhi","North","Chennai","South","Hyderabad","South","Mumbai","Central","Bangalore","South")</f>
        <v>Central</v>
      </c>
      <c r="O4181" s="12">
        <v>432981.45</v>
      </c>
      <c r="P4181" s="4">
        <f>Table1[[#This Row],[Delivery_Date]]-Table1[[#This Row],[Order_Date]]</f>
        <v>5</v>
      </c>
      <c r="Q4181" s="4" t="str">
        <f>IF(Table1[[#This Row],[Delivery delay days]]&gt;5,"delay","on time")</f>
        <v>on time</v>
      </c>
      <c r="R4181" s="10">
        <f>DATEVALUE(Table1[[#This Row],[Delivery_Date]])</f>
        <v>45050</v>
      </c>
      <c r="S4181" s="10">
        <f>DATEVALUE(Table1[[#This Row],[Order_Date]])</f>
        <v>45045</v>
      </c>
      <c r="T4181" s="4" t="str" cm="1">
        <f t="array" ref="T4181">_xlfn.IFS(Table1[[#This Row],[Inventory_Level]]&lt;=200,"low",Table1[[#This Row],[Inventory_Level]]&gt;=700,"high",Table1[[#This Row],[Inventory_Level]]&gt;200,"medium")</f>
        <v>high</v>
      </c>
    </row>
    <row r="4182" spans="1:20" x14ac:dyDescent="0.35">
      <c r="A4182" s="4">
        <v>4181</v>
      </c>
      <c r="B4182" s="4" t="s">
        <v>51</v>
      </c>
      <c r="C4182" s="4" t="s">
        <v>24</v>
      </c>
      <c r="D4182" s="4" t="s">
        <v>45</v>
      </c>
      <c r="E4182" s="4" t="s">
        <v>18</v>
      </c>
      <c r="F4182" s="10" t="s">
        <v>330</v>
      </c>
      <c r="G4182" s="11" t="s">
        <v>251</v>
      </c>
      <c r="H4182" s="4">
        <v>58</v>
      </c>
      <c r="I4182" s="12">
        <v>46156.05</v>
      </c>
      <c r="J4182" s="12">
        <v>2677050.9</v>
      </c>
      <c r="K4182" s="12">
        <v>2677.93</v>
      </c>
      <c r="L4182" s="4">
        <v>976</v>
      </c>
      <c r="M4182" s="4" t="s">
        <v>42</v>
      </c>
      <c r="N4182" s="4" t="str" cm="1">
        <f t="array" ref="N4182">_xlfn.SWITCH(E4182,"Delhi","North","Chennai","South","Hyderabad","South","Mumbai","Central","Bangalore","South")</f>
        <v>North</v>
      </c>
      <c r="O4182" s="12">
        <v>175323.42</v>
      </c>
      <c r="P4182" s="4">
        <f>Table1[[#This Row],[Delivery_Date]]-Table1[[#This Row],[Order_Date]]</f>
        <v>15</v>
      </c>
      <c r="Q4182" s="4" t="str">
        <f>IF(Table1[[#This Row],[Delivery delay days]]&gt;5,"delay","on time")</f>
        <v>delay</v>
      </c>
      <c r="R4182" s="10">
        <f>DATEVALUE(Table1[[#This Row],[Delivery_Date]])</f>
        <v>45272</v>
      </c>
      <c r="S4182" s="10">
        <f>DATEVALUE(Table1[[#This Row],[Order_Date]])</f>
        <v>45257</v>
      </c>
      <c r="T4182" s="4" t="str" cm="1">
        <f t="array" ref="T4182">_xlfn.IFS(Table1[[#This Row],[Inventory_Level]]&lt;=200,"low",Table1[[#This Row],[Inventory_Level]]&gt;=700,"high",Table1[[#This Row],[Inventory_Level]]&gt;200,"medium")</f>
        <v>high</v>
      </c>
    </row>
    <row r="4183" spans="1:20" x14ac:dyDescent="0.35">
      <c r="A4183" s="4">
        <v>4182</v>
      </c>
      <c r="B4183" s="4" t="s">
        <v>65</v>
      </c>
      <c r="C4183" s="4" t="s">
        <v>24</v>
      </c>
      <c r="D4183" s="4" t="s">
        <v>39</v>
      </c>
      <c r="E4183" s="4" t="s">
        <v>26</v>
      </c>
      <c r="F4183" s="10" t="s">
        <v>274</v>
      </c>
      <c r="G4183" s="11" t="s">
        <v>214</v>
      </c>
      <c r="H4183" s="4">
        <v>54</v>
      </c>
      <c r="I4183" s="12">
        <v>43878.61</v>
      </c>
      <c r="J4183" s="12">
        <v>2369444.94</v>
      </c>
      <c r="K4183" s="12">
        <v>311</v>
      </c>
      <c r="L4183" s="4">
        <v>305</v>
      </c>
      <c r="M4183" s="4" t="s">
        <v>21</v>
      </c>
      <c r="N4183" s="4" t="str" cm="1">
        <f t="array" ref="N4183">_xlfn.SWITCH(E4183,"Delhi","North","Chennai","South","Hyderabad","South","Mumbai","Central","Bangalore","South")</f>
        <v>South</v>
      </c>
      <c r="O4183" s="12">
        <v>158088.14000000001</v>
      </c>
      <c r="P4183" s="4">
        <f>Table1[[#This Row],[Delivery_Date]]-Table1[[#This Row],[Order_Date]]</f>
        <v>2</v>
      </c>
      <c r="Q4183" s="4" t="str">
        <f>IF(Table1[[#This Row],[Delivery delay days]]&gt;5,"delay","on time")</f>
        <v>on time</v>
      </c>
      <c r="R4183" s="10">
        <f>DATEVALUE(Table1[[#This Row],[Delivery_Date]])</f>
        <v>45015</v>
      </c>
      <c r="S4183" s="10">
        <f>DATEVALUE(Table1[[#This Row],[Order_Date]])</f>
        <v>45013</v>
      </c>
      <c r="T4183" s="4" t="str" cm="1">
        <f t="array" ref="T4183">_xlfn.IFS(Table1[[#This Row],[Inventory_Level]]&lt;=200,"low",Table1[[#This Row],[Inventory_Level]]&gt;=700,"high",Table1[[#This Row],[Inventory_Level]]&gt;200,"medium")</f>
        <v>medium</v>
      </c>
    </row>
    <row r="4184" spans="1:20" x14ac:dyDescent="0.35">
      <c r="A4184" s="4">
        <v>4183</v>
      </c>
      <c r="B4184" s="4" t="s">
        <v>31</v>
      </c>
      <c r="C4184" s="4" t="s">
        <v>16</v>
      </c>
      <c r="D4184" s="4" t="s">
        <v>32</v>
      </c>
      <c r="E4184" s="4" t="s">
        <v>46</v>
      </c>
      <c r="F4184" s="10" t="s">
        <v>189</v>
      </c>
      <c r="G4184" s="11" t="s">
        <v>166</v>
      </c>
      <c r="H4184" s="4">
        <v>97</v>
      </c>
      <c r="I4184" s="12">
        <v>39211.379999999997</v>
      </c>
      <c r="J4184" s="12">
        <v>3803503.86</v>
      </c>
      <c r="K4184" s="12">
        <v>1540.59</v>
      </c>
      <c r="L4184" s="4">
        <v>226</v>
      </c>
      <c r="M4184" s="4" t="s">
        <v>35</v>
      </c>
      <c r="N4184" s="4" t="str" cm="1">
        <f t="array" ref="N4184">_xlfn.SWITCH(E4184,"Delhi","North","Chennai","South","Hyderabad","South","Mumbai","Central","Bangalore","South")</f>
        <v>South</v>
      </c>
      <c r="O4184" s="12">
        <v>543071.13</v>
      </c>
      <c r="P4184" s="4">
        <f>Table1[[#This Row],[Delivery_Date]]-Table1[[#This Row],[Order_Date]]</f>
        <v>5</v>
      </c>
      <c r="Q4184" s="4" t="str">
        <f>IF(Table1[[#This Row],[Delivery delay days]]&gt;5,"delay","on time")</f>
        <v>on time</v>
      </c>
      <c r="R4184" s="10">
        <f>DATEVALUE(Table1[[#This Row],[Delivery_Date]])</f>
        <v>45118</v>
      </c>
      <c r="S4184" s="10">
        <f>DATEVALUE(Table1[[#This Row],[Order_Date]])</f>
        <v>45113</v>
      </c>
      <c r="T4184" s="4" t="str" cm="1">
        <f t="array" ref="T4184">_xlfn.IFS(Table1[[#This Row],[Inventory_Level]]&lt;=200,"low",Table1[[#This Row],[Inventory_Level]]&gt;=700,"high",Table1[[#This Row],[Inventory_Level]]&gt;200,"medium")</f>
        <v>medium</v>
      </c>
    </row>
    <row r="4185" spans="1:20" x14ac:dyDescent="0.35">
      <c r="A4185" s="4">
        <v>4184</v>
      </c>
      <c r="B4185" s="4" t="s">
        <v>15</v>
      </c>
      <c r="C4185" s="4" t="s">
        <v>24</v>
      </c>
      <c r="D4185" s="4" t="s">
        <v>45</v>
      </c>
      <c r="E4185" s="4" t="s">
        <v>52</v>
      </c>
      <c r="F4185" s="10" t="s">
        <v>194</v>
      </c>
      <c r="G4185" s="11" t="s">
        <v>75</v>
      </c>
      <c r="H4185" s="4">
        <v>22</v>
      </c>
      <c r="I4185" s="12">
        <v>42803</v>
      </c>
      <c r="J4185" s="12">
        <v>941666</v>
      </c>
      <c r="K4185" s="12">
        <v>2985.26</v>
      </c>
      <c r="L4185" s="4">
        <v>965</v>
      </c>
      <c r="M4185" s="4" t="s">
        <v>42</v>
      </c>
      <c r="N4185" s="4" t="str" cm="1">
        <f t="array" ref="N4185">_xlfn.SWITCH(E4185,"Delhi","North","Chennai","South","Hyderabad","South","Mumbai","Central","Bangalore","South")</f>
        <v>Central</v>
      </c>
      <c r="O4185" s="12">
        <v>129427.41</v>
      </c>
      <c r="P4185" s="4">
        <f>Table1[[#This Row],[Delivery_Date]]-Table1[[#This Row],[Order_Date]]</f>
        <v>15</v>
      </c>
      <c r="Q4185" s="4" t="str">
        <f>IF(Table1[[#This Row],[Delivery delay days]]&gt;5,"delay","on time")</f>
        <v>delay</v>
      </c>
      <c r="R4185" s="10">
        <f>DATEVALUE(Table1[[#This Row],[Delivery_Date]])</f>
        <v>45229</v>
      </c>
      <c r="S4185" s="10">
        <f>DATEVALUE(Table1[[#This Row],[Order_Date]])</f>
        <v>45214</v>
      </c>
      <c r="T4185" s="4" t="str" cm="1">
        <f t="array" ref="T4185">_xlfn.IFS(Table1[[#This Row],[Inventory_Level]]&lt;=200,"low",Table1[[#This Row],[Inventory_Level]]&gt;=700,"high",Table1[[#This Row],[Inventory_Level]]&gt;200,"medium")</f>
        <v>high</v>
      </c>
    </row>
    <row r="4186" spans="1:20" x14ac:dyDescent="0.35">
      <c r="A4186" s="4">
        <v>4185</v>
      </c>
      <c r="B4186" s="4" t="s">
        <v>51</v>
      </c>
      <c r="C4186" s="4" t="s">
        <v>24</v>
      </c>
      <c r="D4186" s="4" t="s">
        <v>25</v>
      </c>
      <c r="E4186" s="4" t="s">
        <v>52</v>
      </c>
      <c r="F4186" s="10" t="s">
        <v>323</v>
      </c>
      <c r="G4186" s="11" t="s">
        <v>306</v>
      </c>
      <c r="H4186" s="4">
        <v>55</v>
      </c>
      <c r="I4186" s="12">
        <v>16176.24</v>
      </c>
      <c r="J4186" s="12">
        <v>889693.2</v>
      </c>
      <c r="K4186" s="12">
        <v>1657.6</v>
      </c>
      <c r="L4186" s="4">
        <v>90</v>
      </c>
      <c r="M4186" s="4" t="s">
        <v>29</v>
      </c>
      <c r="N4186" s="4" t="str" cm="1">
        <f t="array" ref="N4186">_xlfn.SWITCH(E4186,"Delhi","North","Chennai","South","Hyderabad","South","Mumbai","Central","Bangalore","South")</f>
        <v>Central</v>
      </c>
      <c r="O4186" s="12">
        <v>130644.93</v>
      </c>
      <c r="P4186" s="4">
        <f>Table1[[#This Row],[Delivery_Date]]-Table1[[#This Row],[Order_Date]]</f>
        <v>9</v>
      </c>
      <c r="Q4186" s="4" t="str">
        <f>IF(Table1[[#This Row],[Delivery delay days]]&gt;5,"delay","on time")</f>
        <v>delay</v>
      </c>
      <c r="R4186" s="10">
        <f>DATEVALUE(Table1[[#This Row],[Delivery_Date]])</f>
        <v>45282</v>
      </c>
      <c r="S4186" s="10">
        <f>DATEVALUE(Table1[[#This Row],[Order_Date]])</f>
        <v>45273</v>
      </c>
      <c r="T4186" s="4" t="str" cm="1">
        <f t="array" ref="T4186">_xlfn.IFS(Table1[[#This Row],[Inventory_Level]]&lt;=200,"low",Table1[[#This Row],[Inventory_Level]]&gt;=700,"high",Table1[[#This Row],[Inventory_Level]]&gt;200,"medium")</f>
        <v>low</v>
      </c>
    </row>
    <row r="4187" spans="1:20" x14ac:dyDescent="0.35">
      <c r="A4187" s="4">
        <v>4186</v>
      </c>
      <c r="B4187" s="4" t="s">
        <v>44</v>
      </c>
      <c r="C4187" s="4" t="s">
        <v>24</v>
      </c>
      <c r="D4187" s="4" t="s">
        <v>45</v>
      </c>
      <c r="E4187" s="4" t="s">
        <v>46</v>
      </c>
      <c r="F4187" s="10" t="s">
        <v>40</v>
      </c>
      <c r="G4187" s="11" t="s">
        <v>57</v>
      </c>
      <c r="H4187" s="4">
        <v>35</v>
      </c>
      <c r="I4187" s="12">
        <v>6280.57</v>
      </c>
      <c r="J4187" s="12">
        <v>219819.95</v>
      </c>
      <c r="K4187" s="12">
        <v>2507.4899999999998</v>
      </c>
      <c r="L4187" s="4">
        <v>597</v>
      </c>
      <c r="M4187" s="4" t="s">
        <v>21</v>
      </c>
      <c r="N4187" s="4" t="str" cm="1">
        <f t="array" ref="N4187">_xlfn.SWITCH(E4187,"Delhi","North","Chennai","South","Hyderabad","South","Mumbai","Central","Bangalore","South")</f>
        <v>South</v>
      </c>
      <c r="O4187" s="12">
        <v>32617.95</v>
      </c>
      <c r="P4187" s="4">
        <f>Table1[[#This Row],[Delivery_Date]]-Table1[[#This Row],[Order_Date]]</f>
        <v>3</v>
      </c>
      <c r="Q4187" s="4" t="str">
        <f>IF(Table1[[#This Row],[Delivery delay days]]&gt;5,"delay","on time")</f>
        <v>on time</v>
      </c>
      <c r="R4187" s="10">
        <f>DATEVALUE(Table1[[#This Row],[Delivery_Date]])</f>
        <v>45036</v>
      </c>
      <c r="S4187" s="10">
        <f>DATEVALUE(Table1[[#This Row],[Order_Date]])</f>
        <v>45033</v>
      </c>
      <c r="T4187" s="4" t="str" cm="1">
        <f t="array" ref="T4187">_xlfn.IFS(Table1[[#This Row],[Inventory_Level]]&lt;=200,"low",Table1[[#This Row],[Inventory_Level]]&gt;=700,"high",Table1[[#This Row],[Inventory_Level]]&gt;200,"medium")</f>
        <v>medium</v>
      </c>
    </row>
    <row r="4188" spans="1:20" x14ac:dyDescent="0.35">
      <c r="A4188" s="4">
        <v>4187</v>
      </c>
      <c r="B4188" s="4" t="s">
        <v>51</v>
      </c>
      <c r="C4188" s="4" t="s">
        <v>16</v>
      </c>
      <c r="D4188" s="4" t="s">
        <v>25</v>
      </c>
      <c r="E4188" s="4" t="s">
        <v>60</v>
      </c>
      <c r="F4188" s="10" t="s">
        <v>344</v>
      </c>
      <c r="G4188" s="11" t="s">
        <v>325</v>
      </c>
      <c r="H4188" s="4">
        <v>29</v>
      </c>
      <c r="I4188" s="12">
        <v>24053.54</v>
      </c>
      <c r="J4188" s="12">
        <v>697552.66</v>
      </c>
      <c r="K4188" s="12">
        <v>565.91</v>
      </c>
      <c r="L4188" s="4">
        <v>363</v>
      </c>
      <c r="M4188" s="4" t="s">
        <v>21</v>
      </c>
      <c r="N4188" s="4" t="str" cm="1">
        <f t="array" ref="N4188">_xlfn.SWITCH(E4188,"Delhi","North","Chennai","South","Hyderabad","South","Mumbai","Central","Bangalore","South")</f>
        <v>South</v>
      </c>
      <c r="O4188" s="12">
        <v>143710.14000000001</v>
      </c>
      <c r="P4188" s="4">
        <f>Table1[[#This Row],[Delivery_Date]]-Table1[[#This Row],[Order_Date]]</f>
        <v>9</v>
      </c>
      <c r="Q4188" s="4" t="str">
        <f>IF(Table1[[#This Row],[Delivery delay days]]&gt;5,"delay","on time")</f>
        <v>delay</v>
      </c>
      <c r="R4188" s="10">
        <f>DATEVALUE(Table1[[#This Row],[Delivery_Date]])</f>
        <v>44945</v>
      </c>
      <c r="S4188" s="10">
        <f>DATEVALUE(Table1[[#This Row],[Order_Date]])</f>
        <v>44936</v>
      </c>
      <c r="T4188" s="4" t="str" cm="1">
        <f t="array" ref="T4188">_xlfn.IFS(Table1[[#This Row],[Inventory_Level]]&lt;=200,"low",Table1[[#This Row],[Inventory_Level]]&gt;=700,"high",Table1[[#This Row],[Inventory_Level]]&gt;200,"medium")</f>
        <v>medium</v>
      </c>
    </row>
    <row r="4189" spans="1:20" x14ac:dyDescent="0.35">
      <c r="A4189" s="4">
        <v>4188</v>
      </c>
      <c r="B4189" s="4" t="s">
        <v>65</v>
      </c>
      <c r="C4189" s="4" t="s">
        <v>38</v>
      </c>
      <c r="D4189" s="4" t="s">
        <v>32</v>
      </c>
      <c r="E4189" s="4" t="s">
        <v>52</v>
      </c>
      <c r="F4189" s="10" t="s">
        <v>103</v>
      </c>
      <c r="G4189" s="11" t="s">
        <v>177</v>
      </c>
      <c r="H4189" s="4">
        <v>46</v>
      </c>
      <c r="I4189" s="12">
        <v>41583.75</v>
      </c>
      <c r="J4189" s="12">
        <v>1912852.5</v>
      </c>
      <c r="K4189" s="12">
        <v>3833.91</v>
      </c>
      <c r="L4189" s="4">
        <v>821</v>
      </c>
      <c r="M4189" s="4" t="s">
        <v>35</v>
      </c>
      <c r="N4189" s="4" t="str" cm="1">
        <f t="array" ref="N4189">_xlfn.SWITCH(E4189,"Delhi","North","Chennai","South","Hyderabad","South","Mumbai","Central","Bangalore","South")</f>
        <v>Central</v>
      </c>
      <c r="O4189" s="12">
        <v>319077.08</v>
      </c>
      <c r="P4189" s="4">
        <f>Table1[[#This Row],[Delivery_Date]]-Table1[[#This Row],[Order_Date]]</f>
        <v>4</v>
      </c>
      <c r="Q4189" s="4" t="str">
        <f>IF(Table1[[#This Row],[Delivery delay days]]&gt;5,"delay","on time")</f>
        <v>on time</v>
      </c>
      <c r="R4189" s="10">
        <f>DATEVALUE(Table1[[#This Row],[Delivery_Date]])</f>
        <v>45008</v>
      </c>
      <c r="S4189" s="10">
        <f>DATEVALUE(Table1[[#This Row],[Order_Date]])</f>
        <v>45004</v>
      </c>
      <c r="T4189" s="4" t="str" cm="1">
        <f t="array" ref="T4189">_xlfn.IFS(Table1[[#This Row],[Inventory_Level]]&lt;=200,"low",Table1[[#This Row],[Inventory_Level]]&gt;=700,"high",Table1[[#This Row],[Inventory_Level]]&gt;200,"medium")</f>
        <v>high</v>
      </c>
    </row>
    <row r="4190" spans="1:20" x14ac:dyDescent="0.35">
      <c r="A4190" s="4">
        <v>4189</v>
      </c>
      <c r="B4190" s="4" t="s">
        <v>15</v>
      </c>
      <c r="C4190" s="4" t="s">
        <v>38</v>
      </c>
      <c r="D4190" s="4" t="s">
        <v>25</v>
      </c>
      <c r="E4190" s="4" t="s">
        <v>60</v>
      </c>
      <c r="F4190" s="10" t="s">
        <v>296</v>
      </c>
      <c r="G4190" s="11" t="s">
        <v>64</v>
      </c>
      <c r="H4190" s="4">
        <v>57</v>
      </c>
      <c r="I4190" s="12">
        <v>26308.12</v>
      </c>
      <c r="J4190" s="12">
        <v>1499562.84</v>
      </c>
      <c r="K4190" s="12">
        <v>4539.1000000000004</v>
      </c>
      <c r="L4190" s="4">
        <v>942</v>
      </c>
      <c r="M4190" s="4" t="s">
        <v>35</v>
      </c>
      <c r="N4190" s="4" t="str" cm="1">
        <f t="array" ref="N4190">_xlfn.SWITCH(E4190,"Delhi","North","Chennai","South","Hyderabad","South","Mumbai","Central","Bangalore","South")</f>
        <v>South</v>
      </c>
      <c r="O4190" s="12">
        <v>297314.78000000003</v>
      </c>
      <c r="P4190" s="4">
        <f>Table1[[#This Row],[Delivery_Date]]-Table1[[#This Row],[Order_Date]]</f>
        <v>13</v>
      </c>
      <c r="Q4190" s="4" t="str">
        <f>IF(Table1[[#This Row],[Delivery delay days]]&gt;5,"delay","on time")</f>
        <v>delay</v>
      </c>
      <c r="R4190" s="10">
        <f>DATEVALUE(Table1[[#This Row],[Delivery_Date]])</f>
        <v>45097</v>
      </c>
      <c r="S4190" s="10">
        <f>DATEVALUE(Table1[[#This Row],[Order_Date]])</f>
        <v>45084</v>
      </c>
      <c r="T4190" s="4" t="str" cm="1">
        <f t="array" ref="T4190">_xlfn.IFS(Table1[[#This Row],[Inventory_Level]]&lt;=200,"low",Table1[[#This Row],[Inventory_Level]]&gt;=700,"high",Table1[[#This Row],[Inventory_Level]]&gt;200,"medium")</f>
        <v>high</v>
      </c>
    </row>
    <row r="4191" spans="1:20" x14ac:dyDescent="0.35">
      <c r="A4191" s="4">
        <v>4190</v>
      </c>
      <c r="B4191" s="4" t="s">
        <v>15</v>
      </c>
      <c r="C4191" s="4" t="s">
        <v>16</v>
      </c>
      <c r="D4191" s="4" t="s">
        <v>32</v>
      </c>
      <c r="E4191" s="4" t="s">
        <v>60</v>
      </c>
      <c r="F4191" s="10" t="s">
        <v>387</v>
      </c>
      <c r="G4191" s="11" t="s">
        <v>250</v>
      </c>
      <c r="H4191" s="4">
        <v>59</v>
      </c>
      <c r="I4191" s="12">
        <v>20536.32</v>
      </c>
      <c r="J4191" s="12">
        <v>1211642.8799999999</v>
      </c>
      <c r="K4191" s="12">
        <v>1913.13</v>
      </c>
      <c r="L4191" s="4">
        <v>101</v>
      </c>
      <c r="M4191" s="4" t="s">
        <v>21</v>
      </c>
      <c r="N4191" s="4" t="str" cm="1">
        <f t="array" ref="N4191">_xlfn.SWITCH(E4191,"Delhi","North","Chennai","South","Hyderabad","South","Mumbai","Central","Bangalore","South")</f>
        <v>South</v>
      </c>
      <c r="O4191" s="12">
        <v>113102.56</v>
      </c>
      <c r="P4191" s="4">
        <f>Table1[[#This Row],[Delivery_Date]]-Table1[[#This Row],[Order_Date]]</f>
        <v>1</v>
      </c>
      <c r="Q4191" s="4" t="str">
        <f>IF(Table1[[#This Row],[Delivery delay days]]&gt;5,"delay","on time")</f>
        <v>on time</v>
      </c>
      <c r="R4191" s="10">
        <f>DATEVALUE(Table1[[#This Row],[Delivery_Date]])</f>
        <v>45019</v>
      </c>
      <c r="S4191" s="10">
        <f>DATEVALUE(Table1[[#This Row],[Order_Date]])</f>
        <v>45018</v>
      </c>
      <c r="T4191" s="4" t="str" cm="1">
        <f t="array" ref="T4191">_xlfn.IFS(Table1[[#This Row],[Inventory_Level]]&lt;=200,"low",Table1[[#This Row],[Inventory_Level]]&gt;=700,"high",Table1[[#This Row],[Inventory_Level]]&gt;200,"medium")</f>
        <v>low</v>
      </c>
    </row>
    <row r="4192" spans="1:20" x14ac:dyDescent="0.35">
      <c r="A4192" s="4">
        <v>4191</v>
      </c>
      <c r="B4192" s="4" t="s">
        <v>51</v>
      </c>
      <c r="C4192" s="4" t="s">
        <v>24</v>
      </c>
      <c r="D4192" s="4" t="s">
        <v>32</v>
      </c>
      <c r="E4192" s="4" t="s">
        <v>46</v>
      </c>
      <c r="F4192" s="10" t="s">
        <v>396</v>
      </c>
      <c r="G4192" s="11" t="s">
        <v>71</v>
      </c>
      <c r="H4192" s="4">
        <v>76</v>
      </c>
      <c r="I4192" s="12">
        <v>24431.8</v>
      </c>
      <c r="J4192" s="12">
        <v>1856816.8</v>
      </c>
      <c r="K4192" s="12">
        <v>4470.72</v>
      </c>
      <c r="L4192" s="4">
        <v>227</v>
      </c>
      <c r="M4192" s="4" t="s">
        <v>29</v>
      </c>
      <c r="N4192" s="4" t="str" cm="1">
        <f t="array" ref="N4192">_xlfn.SWITCH(E4192,"Delhi","North","Chennai","South","Hyderabad","South","Mumbai","Central","Bangalore","South")</f>
        <v>South</v>
      </c>
      <c r="O4192" s="12">
        <v>301231.06</v>
      </c>
      <c r="P4192" s="4">
        <f>Table1[[#This Row],[Delivery_Date]]-Table1[[#This Row],[Order_Date]]</f>
        <v>5</v>
      </c>
      <c r="Q4192" s="4" t="str">
        <f>IF(Table1[[#This Row],[Delivery delay days]]&gt;5,"delay","on time")</f>
        <v>on time</v>
      </c>
      <c r="R4192" s="10">
        <f>DATEVALUE(Table1[[#This Row],[Delivery_Date]])</f>
        <v>45260</v>
      </c>
      <c r="S4192" s="10">
        <f>DATEVALUE(Table1[[#This Row],[Order_Date]])</f>
        <v>45255</v>
      </c>
      <c r="T4192" s="4" t="str" cm="1">
        <f t="array" ref="T4192">_xlfn.IFS(Table1[[#This Row],[Inventory_Level]]&lt;=200,"low",Table1[[#This Row],[Inventory_Level]]&gt;=700,"high",Table1[[#This Row],[Inventory_Level]]&gt;200,"medium")</f>
        <v>medium</v>
      </c>
    </row>
    <row r="4193" spans="1:20" x14ac:dyDescent="0.35">
      <c r="A4193" s="4">
        <v>4192</v>
      </c>
      <c r="B4193" s="4" t="s">
        <v>51</v>
      </c>
      <c r="C4193" s="4" t="s">
        <v>24</v>
      </c>
      <c r="D4193" s="4" t="s">
        <v>25</v>
      </c>
      <c r="E4193" s="4" t="s">
        <v>18</v>
      </c>
      <c r="F4193" s="10" t="s">
        <v>98</v>
      </c>
      <c r="G4193" s="11" t="s">
        <v>28</v>
      </c>
      <c r="H4193" s="4">
        <v>43</v>
      </c>
      <c r="I4193" s="12">
        <v>39012.839999999997</v>
      </c>
      <c r="J4193" s="12">
        <v>1677552.12</v>
      </c>
      <c r="K4193" s="12">
        <v>1773.22</v>
      </c>
      <c r="L4193" s="4">
        <v>957</v>
      </c>
      <c r="M4193" s="4" t="s">
        <v>35</v>
      </c>
      <c r="N4193" s="4" t="str" cm="1">
        <f t="array" ref="N4193">_xlfn.SWITCH(E4193,"Delhi","North","Chennai","South","Hyderabad","South","Mumbai","Central","Bangalore","South")</f>
        <v>North</v>
      </c>
      <c r="O4193" s="12">
        <v>281089.01</v>
      </c>
      <c r="P4193" s="4">
        <f>Table1[[#This Row],[Delivery_Date]]-Table1[[#This Row],[Order_Date]]</f>
        <v>13</v>
      </c>
      <c r="Q4193" s="4" t="str">
        <f>IF(Table1[[#This Row],[Delivery delay days]]&gt;5,"delay","on time")</f>
        <v>delay</v>
      </c>
      <c r="R4193" s="10">
        <f>DATEVALUE(Table1[[#This Row],[Delivery_Date]])</f>
        <v>45137</v>
      </c>
      <c r="S4193" s="10">
        <f>DATEVALUE(Table1[[#This Row],[Order_Date]])</f>
        <v>45124</v>
      </c>
      <c r="T4193" s="4" t="str" cm="1">
        <f t="array" ref="T4193">_xlfn.IFS(Table1[[#This Row],[Inventory_Level]]&lt;=200,"low",Table1[[#This Row],[Inventory_Level]]&gt;=700,"high",Table1[[#This Row],[Inventory_Level]]&gt;200,"medium")</f>
        <v>high</v>
      </c>
    </row>
    <row r="4194" spans="1:20" x14ac:dyDescent="0.35">
      <c r="A4194" s="4">
        <v>4193</v>
      </c>
      <c r="B4194" s="4" t="s">
        <v>23</v>
      </c>
      <c r="C4194" s="4" t="s">
        <v>16</v>
      </c>
      <c r="D4194" s="4" t="s">
        <v>17</v>
      </c>
      <c r="E4194" s="4" t="s">
        <v>60</v>
      </c>
      <c r="F4194" s="10" t="s">
        <v>247</v>
      </c>
      <c r="G4194" s="11" t="s">
        <v>49</v>
      </c>
      <c r="H4194" s="4">
        <v>21</v>
      </c>
      <c r="I4194" s="12">
        <v>902.01</v>
      </c>
      <c r="J4194" s="12">
        <v>18942.21</v>
      </c>
      <c r="K4194" s="12">
        <v>1001.65</v>
      </c>
      <c r="L4194" s="4">
        <v>447</v>
      </c>
      <c r="M4194" s="4" t="s">
        <v>21</v>
      </c>
      <c r="N4194" s="4" t="str" cm="1">
        <f t="array" ref="N4194">_xlfn.SWITCH(E4194,"Delhi","North","Chennai","South","Hyderabad","South","Mumbai","Central","Bangalore","South")</f>
        <v>South</v>
      </c>
      <c r="O4194" s="12">
        <v>4083.38</v>
      </c>
      <c r="P4194" s="4">
        <f>Table1[[#This Row],[Delivery_Date]]-Table1[[#This Row],[Order_Date]]</f>
        <v>4</v>
      </c>
      <c r="Q4194" s="4" t="str">
        <f>IF(Table1[[#This Row],[Delivery delay days]]&gt;5,"delay","on time")</f>
        <v>on time</v>
      </c>
      <c r="R4194" s="10">
        <f>DATEVALUE(Table1[[#This Row],[Delivery_Date]])</f>
        <v>45115</v>
      </c>
      <c r="S4194" s="10">
        <f>DATEVALUE(Table1[[#This Row],[Order_Date]])</f>
        <v>45111</v>
      </c>
      <c r="T4194" s="4" t="str" cm="1">
        <f t="array" ref="T4194">_xlfn.IFS(Table1[[#This Row],[Inventory_Level]]&lt;=200,"low",Table1[[#This Row],[Inventory_Level]]&gt;=700,"high",Table1[[#This Row],[Inventory_Level]]&gt;200,"medium")</f>
        <v>medium</v>
      </c>
    </row>
    <row r="4195" spans="1:20" x14ac:dyDescent="0.35">
      <c r="A4195" s="4">
        <v>4194</v>
      </c>
      <c r="B4195" s="4" t="s">
        <v>31</v>
      </c>
      <c r="C4195" s="4" t="s">
        <v>16</v>
      </c>
      <c r="D4195" s="4" t="s">
        <v>32</v>
      </c>
      <c r="E4195" s="4" t="s">
        <v>60</v>
      </c>
      <c r="F4195" s="10" t="s">
        <v>127</v>
      </c>
      <c r="G4195" s="11" t="s">
        <v>197</v>
      </c>
      <c r="H4195" s="4">
        <v>91</v>
      </c>
      <c r="I4195" s="12">
        <v>6500.33</v>
      </c>
      <c r="J4195" s="12">
        <v>591530.03</v>
      </c>
      <c r="K4195" s="12">
        <v>143.97999999999999</v>
      </c>
      <c r="L4195" s="4">
        <v>253</v>
      </c>
      <c r="M4195" s="4" t="s">
        <v>42</v>
      </c>
      <c r="N4195" s="4" t="str" cm="1">
        <f t="array" ref="N4195">_xlfn.SWITCH(E4195,"Delhi","North","Chennai","South","Hyderabad","South","Mumbai","Central","Bangalore","South")</f>
        <v>South</v>
      </c>
      <c r="O4195" s="12">
        <v>132580.67000000001</v>
      </c>
      <c r="P4195" s="4">
        <f>Table1[[#This Row],[Delivery_Date]]-Table1[[#This Row],[Order_Date]]</f>
        <v>5</v>
      </c>
      <c r="Q4195" s="4" t="str">
        <f>IF(Table1[[#This Row],[Delivery delay days]]&gt;5,"delay","on time")</f>
        <v>on time</v>
      </c>
      <c r="R4195" s="10">
        <f>DATEVALUE(Table1[[#This Row],[Delivery_Date]])</f>
        <v>44971</v>
      </c>
      <c r="S4195" s="10">
        <f>DATEVALUE(Table1[[#This Row],[Order_Date]])</f>
        <v>44966</v>
      </c>
      <c r="T4195" s="4" t="str" cm="1">
        <f t="array" ref="T4195">_xlfn.IFS(Table1[[#This Row],[Inventory_Level]]&lt;=200,"low",Table1[[#This Row],[Inventory_Level]]&gt;=700,"high",Table1[[#This Row],[Inventory_Level]]&gt;200,"medium")</f>
        <v>medium</v>
      </c>
    </row>
    <row r="4196" spans="1:20" x14ac:dyDescent="0.35">
      <c r="A4196" s="4">
        <v>4195</v>
      </c>
      <c r="B4196" s="4" t="s">
        <v>44</v>
      </c>
      <c r="C4196" s="4" t="s">
        <v>16</v>
      </c>
      <c r="D4196" s="4" t="s">
        <v>39</v>
      </c>
      <c r="E4196" s="4" t="s">
        <v>60</v>
      </c>
      <c r="F4196" s="10" t="s">
        <v>235</v>
      </c>
      <c r="G4196" s="11" t="s">
        <v>144</v>
      </c>
      <c r="H4196" s="4">
        <v>11</v>
      </c>
      <c r="I4196" s="12">
        <v>9236.44</v>
      </c>
      <c r="J4196" s="12">
        <v>101600.84</v>
      </c>
      <c r="K4196" s="12">
        <v>3063.77</v>
      </c>
      <c r="L4196" s="4">
        <v>603</v>
      </c>
      <c r="M4196" s="4" t="s">
        <v>42</v>
      </c>
      <c r="N4196" s="4" t="str" cm="1">
        <f t="array" ref="N4196">_xlfn.SWITCH(E4196,"Delhi","North","Chennai","South","Hyderabad","South","Mumbai","Central","Bangalore","South")</f>
        <v>South</v>
      </c>
      <c r="O4196" s="12">
        <v>22795.55</v>
      </c>
      <c r="P4196" s="4">
        <f>Table1[[#This Row],[Delivery_Date]]-Table1[[#This Row],[Order_Date]]</f>
        <v>1</v>
      </c>
      <c r="Q4196" s="4" t="str">
        <f>IF(Table1[[#This Row],[Delivery delay days]]&gt;5,"delay","on time")</f>
        <v>on time</v>
      </c>
      <c r="R4196" s="10">
        <f>DATEVALUE(Table1[[#This Row],[Delivery_Date]])</f>
        <v>45069</v>
      </c>
      <c r="S4196" s="10">
        <f>DATEVALUE(Table1[[#This Row],[Order_Date]])</f>
        <v>45068</v>
      </c>
      <c r="T4196" s="4" t="str" cm="1">
        <f t="array" ref="T4196">_xlfn.IFS(Table1[[#This Row],[Inventory_Level]]&lt;=200,"low",Table1[[#This Row],[Inventory_Level]]&gt;=700,"high",Table1[[#This Row],[Inventory_Level]]&gt;200,"medium")</f>
        <v>medium</v>
      </c>
    </row>
    <row r="4197" spans="1:20" x14ac:dyDescent="0.35">
      <c r="A4197" s="4">
        <v>4196</v>
      </c>
      <c r="B4197" s="4" t="s">
        <v>37</v>
      </c>
      <c r="C4197" s="4" t="s">
        <v>38</v>
      </c>
      <c r="D4197" s="4" t="s">
        <v>32</v>
      </c>
      <c r="E4197" s="4" t="s">
        <v>18</v>
      </c>
      <c r="F4197" s="10" t="s">
        <v>261</v>
      </c>
      <c r="G4197" s="11" t="s">
        <v>149</v>
      </c>
      <c r="H4197" s="4">
        <v>6</v>
      </c>
      <c r="I4197" s="12">
        <v>1120.7</v>
      </c>
      <c r="J4197" s="12">
        <v>6724.2</v>
      </c>
      <c r="K4197" s="12">
        <v>149.88999999999999</v>
      </c>
      <c r="L4197" s="4">
        <v>23</v>
      </c>
      <c r="M4197" s="4" t="s">
        <v>29</v>
      </c>
      <c r="N4197" s="4" t="str" cm="1">
        <f t="array" ref="N4197">_xlfn.SWITCH(E4197,"Delhi","North","Chennai","South","Hyderabad","South","Mumbai","Central","Bangalore","South")</f>
        <v>North</v>
      </c>
      <c r="O4197" s="12">
        <v>1038.47</v>
      </c>
      <c r="P4197" s="4">
        <f>Table1[[#This Row],[Delivery_Date]]-Table1[[#This Row],[Order_Date]]</f>
        <v>9</v>
      </c>
      <c r="Q4197" s="4" t="str">
        <f>IF(Table1[[#This Row],[Delivery delay days]]&gt;5,"delay","on time")</f>
        <v>delay</v>
      </c>
      <c r="R4197" s="10">
        <f>DATEVALUE(Table1[[#This Row],[Delivery_Date]])</f>
        <v>45285</v>
      </c>
      <c r="S4197" s="10">
        <f>DATEVALUE(Table1[[#This Row],[Order_Date]])</f>
        <v>45276</v>
      </c>
      <c r="T4197" s="4" t="str" cm="1">
        <f t="array" ref="T4197">_xlfn.IFS(Table1[[#This Row],[Inventory_Level]]&lt;=200,"low",Table1[[#This Row],[Inventory_Level]]&gt;=700,"high",Table1[[#This Row],[Inventory_Level]]&gt;200,"medium")</f>
        <v>low</v>
      </c>
    </row>
    <row r="4198" spans="1:20" x14ac:dyDescent="0.35">
      <c r="A4198" s="4">
        <v>4197</v>
      </c>
      <c r="B4198" s="4" t="s">
        <v>51</v>
      </c>
      <c r="C4198" s="4" t="s">
        <v>16</v>
      </c>
      <c r="D4198" s="4" t="s">
        <v>32</v>
      </c>
      <c r="E4198" s="4" t="s">
        <v>26</v>
      </c>
      <c r="F4198" s="10" t="s">
        <v>311</v>
      </c>
      <c r="G4198" s="11" t="s">
        <v>163</v>
      </c>
      <c r="H4198" s="4">
        <v>23</v>
      </c>
      <c r="I4198" s="12">
        <v>41366.86</v>
      </c>
      <c r="J4198" s="12">
        <v>951437.78</v>
      </c>
      <c r="K4198" s="12">
        <v>963.01</v>
      </c>
      <c r="L4198" s="4">
        <v>287</v>
      </c>
      <c r="M4198" s="4" t="s">
        <v>35</v>
      </c>
      <c r="N4198" s="4" t="str" cm="1">
        <f t="array" ref="N4198">_xlfn.SWITCH(E4198,"Delhi","North","Chennai","South","Hyderabad","South","Mumbai","Central","Bangalore","South")</f>
        <v>South</v>
      </c>
      <c r="O4198" s="12">
        <v>68673.02</v>
      </c>
      <c r="P4198" s="4">
        <f>Table1[[#This Row],[Delivery_Date]]-Table1[[#This Row],[Order_Date]]</f>
        <v>3</v>
      </c>
      <c r="Q4198" s="4" t="str">
        <f>IF(Table1[[#This Row],[Delivery delay days]]&gt;5,"delay","on time")</f>
        <v>on time</v>
      </c>
      <c r="R4198" s="10">
        <f>DATEVALUE(Table1[[#This Row],[Delivery_Date]])</f>
        <v>45224</v>
      </c>
      <c r="S4198" s="10">
        <f>DATEVALUE(Table1[[#This Row],[Order_Date]])</f>
        <v>45221</v>
      </c>
      <c r="T4198" s="4" t="str" cm="1">
        <f t="array" ref="T4198">_xlfn.IFS(Table1[[#This Row],[Inventory_Level]]&lt;=200,"low",Table1[[#This Row],[Inventory_Level]]&gt;=700,"high",Table1[[#This Row],[Inventory_Level]]&gt;200,"medium")</f>
        <v>medium</v>
      </c>
    </row>
    <row r="4199" spans="1:20" x14ac:dyDescent="0.35">
      <c r="A4199" s="4">
        <v>4198</v>
      </c>
      <c r="B4199" s="4" t="s">
        <v>51</v>
      </c>
      <c r="C4199" s="4" t="s">
        <v>24</v>
      </c>
      <c r="D4199" s="4" t="s">
        <v>17</v>
      </c>
      <c r="E4199" s="4" t="s">
        <v>46</v>
      </c>
      <c r="F4199" s="10" t="s">
        <v>283</v>
      </c>
      <c r="G4199" s="11" t="s">
        <v>235</v>
      </c>
      <c r="H4199" s="4">
        <v>52</v>
      </c>
      <c r="I4199" s="12">
        <v>7649.23</v>
      </c>
      <c r="J4199" s="12">
        <v>397759.96</v>
      </c>
      <c r="K4199" s="12">
        <v>439.68</v>
      </c>
      <c r="L4199" s="4">
        <v>265</v>
      </c>
      <c r="M4199" s="4" t="s">
        <v>35</v>
      </c>
      <c r="N4199" s="4" t="str" cm="1">
        <f t="array" ref="N4199">_xlfn.SWITCH(E4199,"Delhi","North","Chennai","South","Hyderabad","South","Mumbai","Central","Bangalore","South")</f>
        <v>South</v>
      </c>
      <c r="O4199" s="12">
        <v>44871.89</v>
      </c>
      <c r="P4199" s="4">
        <f>Table1[[#This Row],[Delivery_Date]]-Table1[[#This Row],[Order_Date]]</f>
        <v>13</v>
      </c>
      <c r="Q4199" s="4" t="str">
        <f>IF(Table1[[#This Row],[Delivery delay days]]&gt;5,"delay","on time")</f>
        <v>delay</v>
      </c>
      <c r="R4199" s="10">
        <f>DATEVALUE(Table1[[#This Row],[Delivery_Date]])</f>
        <v>45068</v>
      </c>
      <c r="S4199" s="10">
        <f>DATEVALUE(Table1[[#This Row],[Order_Date]])</f>
        <v>45055</v>
      </c>
      <c r="T4199" s="4" t="str" cm="1">
        <f t="array" ref="T4199">_xlfn.IFS(Table1[[#This Row],[Inventory_Level]]&lt;=200,"low",Table1[[#This Row],[Inventory_Level]]&gt;=700,"high",Table1[[#This Row],[Inventory_Level]]&gt;200,"medium")</f>
        <v>medium</v>
      </c>
    </row>
    <row r="4200" spans="1:20" x14ac:dyDescent="0.35">
      <c r="A4200" s="4">
        <v>4199</v>
      </c>
      <c r="B4200" s="4" t="s">
        <v>15</v>
      </c>
      <c r="C4200" s="4" t="s">
        <v>24</v>
      </c>
      <c r="D4200" s="4" t="s">
        <v>45</v>
      </c>
      <c r="E4200" s="4" t="s">
        <v>26</v>
      </c>
      <c r="F4200" s="10" t="s">
        <v>68</v>
      </c>
      <c r="G4200" s="11" t="s">
        <v>399</v>
      </c>
      <c r="H4200" s="4">
        <v>8</v>
      </c>
      <c r="I4200" s="12">
        <v>26555.98</v>
      </c>
      <c r="J4200" s="12">
        <v>212447.84</v>
      </c>
      <c r="K4200" s="12">
        <v>4261.4799999999996</v>
      </c>
      <c r="L4200" s="4">
        <v>292</v>
      </c>
      <c r="M4200" s="4" t="s">
        <v>21</v>
      </c>
      <c r="N4200" s="4" t="str" cm="1">
        <f t="array" ref="N4200">_xlfn.SWITCH(E4200,"Delhi","North","Chennai","South","Hyderabad","South","Mumbai","Central","Bangalore","South")</f>
        <v>South</v>
      </c>
      <c r="O4200" s="12">
        <v>45835.16</v>
      </c>
      <c r="P4200" s="4">
        <f>Table1[[#This Row],[Delivery_Date]]-Table1[[#This Row],[Order_Date]]</f>
        <v>10</v>
      </c>
      <c r="Q4200" s="4" t="str">
        <f>IF(Table1[[#This Row],[Delivery delay days]]&gt;5,"delay","on time")</f>
        <v>delay</v>
      </c>
      <c r="R4200" s="10">
        <f>DATEVALUE(Table1[[#This Row],[Delivery_Date]])</f>
        <v>44937</v>
      </c>
      <c r="S4200" s="10">
        <f>DATEVALUE(Table1[[#This Row],[Order_Date]])</f>
        <v>44927</v>
      </c>
      <c r="T4200" s="4" t="str" cm="1">
        <f t="array" ref="T4200">_xlfn.IFS(Table1[[#This Row],[Inventory_Level]]&lt;=200,"low",Table1[[#This Row],[Inventory_Level]]&gt;=700,"high",Table1[[#This Row],[Inventory_Level]]&gt;200,"medium")</f>
        <v>medium</v>
      </c>
    </row>
    <row r="4201" spans="1:20" x14ac:dyDescent="0.35">
      <c r="A4201" s="4">
        <v>4200</v>
      </c>
      <c r="B4201" s="4" t="s">
        <v>51</v>
      </c>
      <c r="C4201" s="4" t="s">
        <v>16</v>
      </c>
      <c r="D4201" s="4" t="s">
        <v>39</v>
      </c>
      <c r="E4201" s="4" t="s">
        <v>18</v>
      </c>
      <c r="F4201" s="10" t="s">
        <v>232</v>
      </c>
      <c r="G4201" s="11" t="s">
        <v>135</v>
      </c>
      <c r="H4201" s="4">
        <v>4</v>
      </c>
      <c r="I4201" s="12">
        <v>28228.04</v>
      </c>
      <c r="J4201" s="12">
        <v>112912.16</v>
      </c>
      <c r="K4201" s="12">
        <v>1293.07</v>
      </c>
      <c r="L4201" s="4">
        <v>608</v>
      </c>
      <c r="M4201" s="4" t="s">
        <v>35</v>
      </c>
      <c r="N4201" s="4" t="str" cm="1">
        <f t="array" ref="N4201">_xlfn.SWITCH(E4201,"Delhi","North","Chennai","South","Hyderabad","South","Mumbai","Central","Bangalore","South")</f>
        <v>North</v>
      </c>
      <c r="O4201" s="12">
        <v>21454.94</v>
      </c>
      <c r="P4201" s="4">
        <f>Table1[[#This Row],[Delivery_Date]]-Table1[[#This Row],[Order_Date]]</f>
        <v>4</v>
      </c>
      <c r="Q4201" s="4" t="str">
        <f>IF(Table1[[#This Row],[Delivery delay days]]&gt;5,"delay","on time")</f>
        <v>on time</v>
      </c>
      <c r="R4201" s="10">
        <f>DATEVALUE(Table1[[#This Row],[Delivery_Date]])</f>
        <v>45196</v>
      </c>
      <c r="S4201" s="10">
        <f>DATEVALUE(Table1[[#This Row],[Order_Date]])</f>
        <v>45192</v>
      </c>
      <c r="T4201" s="4" t="str" cm="1">
        <f t="array" ref="T4201">_xlfn.IFS(Table1[[#This Row],[Inventory_Level]]&lt;=200,"low",Table1[[#This Row],[Inventory_Level]]&gt;=700,"high",Table1[[#This Row],[Inventory_Level]]&gt;200,"medium")</f>
        <v>medium</v>
      </c>
    </row>
    <row r="4202" spans="1:20" x14ac:dyDescent="0.35">
      <c r="A4202" s="4">
        <v>4201</v>
      </c>
      <c r="B4202" s="4" t="s">
        <v>44</v>
      </c>
      <c r="C4202" s="4" t="s">
        <v>38</v>
      </c>
      <c r="D4202" s="4" t="s">
        <v>25</v>
      </c>
      <c r="E4202" s="4" t="s">
        <v>52</v>
      </c>
      <c r="F4202" s="10" t="s">
        <v>397</v>
      </c>
      <c r="G4202" s="11" t="s">
        <v>280</v>
      </c>
      <c r="H4202" s="4">
        <v>68</v>
      </c>
      <c r="I4202" s="12">
        <v>40300.65</v>
      </c>
      <c r="J4202" s="12">
        <v>2740444.2</v>
      </c>
      <c r="K4202" s="12">
        <v>762.91</v>
      </c>
      <c r="L4202" s="4">
        <v>953</v>
      </c>
      <c r="M4202" s="4" t="s">
        <v>35</v>
      </c>
      <c r="N4202" s="4" t="str" cm="1">
        <f t="array" ref="N4202">_xlfn.SWITCH(E4202,"Delhi","North","Chennai","South","Hyderabad","South","Mumbai","Central","Bangalore","South")</f>
        <v>Central</v>
      </c>
      <c r="O4202" s="12">
        <v>306523.8</v>
      </c>
      <c r="P4202" s="4">
        <f>Table1[[#This Row],[Delivery_Date]]-Table1[[#This Row],[Order_Date]]</f>
        <v>9</v>
      </c>
      <c r="Q4202" s="4" t="str">
        <f>IF(Table1[[#This Row],[Delivery delay days]]&gt;5,"delay","on time")</f>
        <v>delay</v>
      </c>
      <c r="R4202" s="10">
        <f>DATEVALUE(Table1[[#This Row],[Delivery_Date]])</f>
        <v>45267</v>
      </c>
      <c r="S4202" s="10">
        <f>DATEVALUE(Table1[[#This Row],[Order_Date]])</f>
        <v>45258</v>
      </c>
      <c r="T4202" s="4" t="str" cm="1">
        <f t="array" ref="T4202">_xlfn.IFS(Table1[[#This Row],[Inventory_Level]]&lt;=200,"low",Table1[[#This Row],[Inventory_Level]]&gt;=700,"high",Table1[[#This Row],[Inventory_Level]]&gt;200,"medium")</f>
        <v>high</v>
      </c>
    </row>
    <row r="4203" spans="1:20" x14ac:dyDescent="0.35">
      <c r="A4203" s="4">
        <v>4202</v>
      </c>
      <c r="B4203" s="4" t="s">
        <v>15</v>
      </c>
      <c r="C4203" s="4" t="s">
        <v>16</v>
      </c>
      <c r="D4203" s="4" t="s">
        <v>17</v>
      </c>
      <c r="E4203" s="4" t="s">
        <v>26</v>
      </c>
      <c r="F4203" s="10" t="s">
        <v>243</v>
      </c>
      <c r="G4203" s="11" t="s">
        <v>81</v>
      </c>
      <c r="H4203" s="4">
        <v>79</v>
      </c>
      <c r="I4203" s="12">
        <v>36830.370000000003</v>
      </c>
      <c r="J4203" s="12">
        <v>2909599.23</v>
      </c>
      <c r="K4203" s="12">
        <v>2662.71</v>
      </c>
      <c r="L4203" s="4">
        <v>850</v>
      </c>
      <c r="M4203" s="4" t="s">
        <v>29</v>
      </c>
      <c r="N4203" s="4" t="str" cm="1">
        <f t="array" ref="N4203">_xlfn.SWITCH(E4203,"Delhi","North","Chennai","South","Hyderabad","South","Mumbai","Central","Bangalore","South")</f>
        <v>South</v>
      </c>
      <c r="O4203" s="12">
        <v>353927.23</v>
      </c>
      <c r="P4203" s="4">
        <f>Table1[[#This Row],[Delivery_Date]]-Table1[[#This Row],[Order_Date]]</f>
        <v>11</v>
      </c>
      <c r="Q4203" s="4" t="str">
        <f>IF(Table1[[#This Row],[Delivery delay days]]&gt;5,"delay","on time")</f>
        <v>delay</v>
      </c>
      <c r="R4203" s="10">
        <f>DATEVALUE(Table1[[#This Row],[Delivery_Date]])</f>
        <v>45043</v>
      </c>
      <c r="S4203" s="10">
        <f>DATEVALUE(Table1[[#This Row],[Order_Date]])</f>
        <v>45032</v>
      </c>
      <c r="T4203" s="4" t="str" cm="1">
        <f t="array" ref="T4203">_xlfn.IFS(Table1[[#This Row],[Inventory_Level]]&lt;=200,"low",Table1[[#This Row],[Inventory_Level]]&gt;=700,"high",Table1[[#This Row],[Inventory_Level]]&gt;200,"medium")</f>
        <v>high</v>
      </c>
    </row>
    <row r="4204" spans="1:20" x14ac:dyDescent="0.35">
      <c r="A4204" s="4">
        <v>4203</v>
      </c>
      <c r="B4204" s="4" t="s">
        <v>44</v>
      </c>
      <c r="C4204" s="4" t="s">
        <v>24</v>
      </c>
      <c r="D4204" s="4" t="s">
        <v>32</v>
      </c>
      <c r="E4204" s="4" t="s">
        <v>52</v>
      </c>
      <c r="F4204" s="10" t="s">
        <v>216</v>
      </c>
      <c r="G4204" s="11" t="s">
        <v>406</v>
      </c>
      <c r="H4204" s="4">
        <v>73</v>
      </c>
      <c r="I4204" s="12">
        <v>3849.01</v>
      </c>
      <c r="J4204" s="12">
        <v>280977.73</v>
      </c>
      <c r="K4204" s="12">
        <v>1987.21</v>
      </c>
      <c r="L4204" s="4">
        <v>596</v>
      </c>
      <c r="M4204" s="4" t="s">
        <v>29</v>
      </c>
      <c r="N4204" s="4" t="str" cm="1">
        <f t="array" ref="N4204">_xlfn.SWITCH(E4204,"Delhi","North","Chennai","South","Hyderabad","South","Mumbai","Central","Bangalore","South")</f>
        <v>Central</v>
      </c>
      <c r="O4204" s="12">
        <v>61433.02</v>
      </c>
      <c r="P4204" s="4">
        <f>Table1[[#This Row],[Delivery_Date]]-Table1[[#This Row],[Order_Date]]</f>
        <v>3</v>
      </c>
      <c r="Q4204" s="4" t="str">
        <f>IF(Table1[[#This Row],[Delivery delay days]]&gt;5,"delay","on time")</f>
        <v>on time</v>
      </c>
      <c r="R4204" s="10">
        <f>DATEVALUE(Table1[[#This Row],[Delivery_Date]])</f>
        <v>44976</v>
      </c>
      <c r="S4204" s="10">
        <f>DATEVALUE(Table1[[#This Row],[Order_Date]])</f>
        <v>44973</v>
      </c>
      <c r="T4204" s="4" t="str" cm="1">
        <f t="array" ref="T4204">_xlfn.IFS(Table1[[#This Row],[Inventory_Level]]&lt;=200,"low",Table1[[#This Row],[Inventory_Level]]&gt;=700,"high",Table1[[#This Row],[Inventory_Level]]&gt;200,"medium")</f>
        <v>medium</v>
      </c>
    </row>
    <row r="4205" spans="1:20" x14ac:dyDescent="0.35">
      <c r="A4205" s="4">
        <v>4204</v>
      </c>
      <c r="B4205" s="4" t="s">
        <v>65</v>
      </c>
      <c r="C4205" s="4" t="s">
        <v>38</v>
      </c>
      <c r="D4205" s="4" t="s">
        <v>45</v>
      </c>
      <c r="E4205" s="4" t="s">
        <v>26</v>
      </c>
      <c r="F4205" s="10" t="s">
        <v>82</v>
      </c>
      <c r="G4205" s="11" t="s">
        <v>258</v>
      </c>
      <c r="H4205" s="4">
        <v>34</v>
      </c>
      <c r="I4205" s="12">
        <v>16857.7</v>
      </c>
      <c r="J4205" s="12">
        <v>573161.80000000005</v>
      </c>
      <c r="K4205" s="12">
        <v>3153.16</v>
      </c>
      <c r="L4205" s="4">
        <v>256</v>
      </c>
      <c r="M4205" s="4" t="s">
        <v>35</v>
      </c>
      <c r="N4205" s="4" t="str" cm="1">
        <f t="array" ref="N4205">_xlfn.SWITCH(E4205,"Delhi","North","Chennai","South","Hyderabad","South","Mumbai","Central","Bangalore","South")</f>
        <v>South</v>
      </c>
      <c r="O4205" s="12">
        <v>109714.48</v>
      </c>
      <c r="P4205" s="4">
        <f>Table1[[#This Row],[Delivery_Date]]-Table1[[#This Row],[Order_Date]]</f>
        <v>8</v>
      </c>
      <c r="Q4205" s="4" t="str">
        <f>IF(Table1[[#This Row],[Delivery delay days]]&gt;5,"delay","on time")</f>
        <v>delay</v>
      </c>
      <c r="R4205" s="10">
        <f>DATEVALUE(Table1[[#This Row],[Delivery_Date]])</f>
        <v>45062</v>
      </c>
      <c r="S4205" s="10">
        <f>DATEVALUE(Table1[[#This Row],[Order_Date]])</f>
        <v>45054</v>
      </c>
      <c r="T4205" s="4" t="str" cm="1">
        <f t="array" ref="T4205">_xlfn.IFS(Table1[[#This Row],[Inventory_Level]]&lt;=200,"low",Table1[[#This Row],[Inventory_Level]]&gt;=700,"high",Table1[[#This Row],[Inventory_Level]]&gt;200,"medium")</f>
        <v>medium</v>
      </c>
    </row>
    <row r="4206" spans="1:20" x14ac:dyDescent="0.35">
      <c r="A4206" s="4">
        <v>4205</v>
      </c>
      <c r="B4206" s="4" t="s">
        <v>23</v>
      </c>
      <c r="C4206" s="4" t="s">
        <v>38</v>
      </c>
      <c r="D4206" s="4" t="s">
        <v>39</v>
      </c>
      <c r="E4206" s="4" t="s">
        <v>46</v>
      </c>
      <c r="F4206" s="10" t="s">
        <v>28</v>
      </c>
      <c r="G4206" s="11" t="s">
        <v>147</v>
      </c>
      <c r="H4206" s="4">
        <v>97</v>
      </c>
      <c r="I4206" s="12">
        <v>27854.97</v>
      </c>
      <c r="J4206" s="12">
        <v>2701932.09</v>
      </c>
      <c r="K4206" s="12">
        <v>1182.18</v>
      </c>
      <c r="L4206" s="4">
        <v>528</v>
      </c>
      <c r="M4206" s="4" t="s">
        <v>29</v>
      </c>
      <c r="N4206" s="4" t="str" cm="1">
        <f t="array" ref="N4206">_xlfn.SWITCH(E4206,"Delhi","North","Chennai","South","Hyderabad","South","Mumbai","Central","Bangalore","South")</f>
        <v>South</v>
      </c>
      <c r="O4206" s="12">
        <v>309976.99</v>
      </c>
      <c r="P4206" s="4">
        <f>Table1[[#This Row],[Delivery_Date]]-Table1[[#This Row],[Order_Date]]</f>
        <v>10</v>
      </c>
      <c r="Q4206" s="4" t="str">
        <f>IF(Table1[[#This Row],[Delivery delay days]]&gt;5,"delay","on time")</f>
        <v>delay</v>
      </c>
      <c r="R4206" s="10">
        <f>DATEVALUE(Table1[[#This Row],[Delivery_Date]])</f>
        <v>45147</v>
      </c>
      <c r="S4206" s="10">
        <f>DATEVALUE(Table1[[#This Row],[Order_Date]])</f>
        <v>45137</v>
      </c>
      <c r="T4206" s="4" t="str" cm="1">
        <f t="array" ref="T4206">_xlfn.IFS(Table1[[#This Row],[Inventory_Level]]&lt;=200,"low",Table1[[#This Row],[Inventory_Level]]&gt;=700,"high",Table1[[#This Row],[Inventory_Level]]&gt;200,"medium")</f>
        <v>medium</v>
      </c>
    </row>
    <row r="4207" spans="1:20" x14ac:dyDescent="0.35">
      <c r="A4207" s="4">
        <v>4206</v>
      </c>
      <c r="B4207" s="4" t="s">
        <v>31</v>
      </c>
      <c r="C4207" s="4" t="s">
        <v>24</v>
      </c>
      <c r="D4207" s="4" t="s">
        <v>25</v>
      </c>
      <c r="E4207" s="4" t="s">
        <v>60</v>
      </c>
      <c r="F4207" s="10" t="s">
        <v>278</v>
      </c>
      <c r="G4207" s="11" t="s">
        <v>129</v>
      </c>
      <c r="H4207" s="4">
        <v>76</v>
      </c>
      <c r="I4207" s="12">
        <v>42891.99</v>
      </c>
      <c r="J4207" s="12">
        <v>3259791.24</v>
      </c>
      <c r="K4207" s="12">
        <v>1672.3</v>
      </c>
      <c r="L4207" s="4">
        <v>958</v>
      </c>
      <c r="M4207" s="4" t="s">
        <v>42</v>
      </c>
      <c r="N4207" s="4" t="str" cm="1">
        <f t="array" ref="N4207">_xlfn.SWITCH(E4207,"Delhi","North","Chennai","South","Hyderabad","South","Mumbai","Central","Bangalore","South")</f>
        <v>South</v>
      </c>
      <c r="O4207" s="12">
        <v>727099.46</v>
      </c>
      <c r="P4207" s="4">
        <f>Table1[[#This Row],[Delivery_Date]]-Table1[[#This Row],[Order_Date]]</f>
        <v>11</v>
      </c>
      <c r="Q4207" s="4" t="str">
        <f>IF(Table1[[#This Row],[Delivery delay days]]&gt;5,"delay","on time")</f>
        <v>delay</v>
      </c>
      <c r="R4207" s="10">
        <f>DATEVALUE(Table1[[#This Row],[Delivery_Date]])</f>
        <v>45168</v>
      </c>
      <c r="S4207" s="10">
        <f>DATEVALUE(Table1[[#This Row],[Order_Date]])</f>
        <v>45157</v>
      </c>
      <c r="T4207" s="4" t="str" cm="1">
        <f t="array" ref="T4207">_xlfn.IFS(Table1[[#This Row],[Inventory_Level]]&lt;=200,"low",Table1[[#This Row],[Inventory_Level]]&gt;=700,"high",Table1[[#This Row],[Inventory_Level]]&gt;200,"medium")</f>
        <v>high</v>
      </c>
    </row>
    <row r="4208" spans="1:20" x14ac:dyDescent="0.35">
      <c r="A4208" s="4">
        <v>4207</v>
      </c>
      <c r="B4208" s="4" t="s">
        <v>37</v>
      </c>
      <c r="C4208" s="4" t="s">
        <v>38</v>
      </c>
      <c r="D4208" s="4" t="s">
        <v>39</v>
      </c>
      <c r="E4208" s="4" t="s">
        <v>60</v>
      </c>
      <c r="F4208" s="10" t="s">
        <v>243</v>
      </c>
      <c r="G4208" s="11" t="s">
        <v>62</v>
      </c>
      <c r="H4208" s="4">
        <v>99</v>
      </c>
      <c r="I4208" s="12">
        <v>12772.09</v>
      </c>
      <c r="J4208" s="12">
        <v>1264436.9099999999</v>
      </c>
      <c r="K4208" s="12">
        <v>2463.71</v>
      </c>
      <c r="L4208" s="4">
        <v>520</v>
      </c>
      <c r="M4208" s="4" t="s">
        <v>42</v>
      </c>
      <c r="N4208" s="4" t="str" cm="1">
        <f t="array" ref="N4208">_xlfn.SWITCH(E4208,"Delhi","North","Chennai","South","Hyderabad","South","Mumbai","Central","Bangalore","South")</f>
        <v>South</v>
      </c>
      <c r="O4208" s="12">
        <v>117354.61</v>
      </c>
      <c r="P4208" s="4">
        <f>Table1[[#This Row],[Delivery_Date]]-Table1[[#This Row],[Order_Date]]</f>
        <v>5</v>
      </c>
      <c r="Q4208" s="4" t="str">
        <f>IF(Table1[[#This Row],[Delivery delay days]]&gt;5,"delay","on time")</f>
        <v>on time</v>
      </c>
      <c r="R4208" s="10">
        <f>DATEVALUE(Table1[[#This Row],[Delivery_Date]])</f>
        <v>45037</v>
      </c>
      <c r="S4208" s="10">
        <f>DATEVALUE(Table1[[#This Row],[Order_Date]])</f>
        <v>45032</v>
      </c>
      <c r="T4208" s="4" t="str" cm="1">
        <f t="array" ref="T4208">_xlfn.IFS(Table1[[#This Row],[Inventory_Level]]&lt;=200,"low",Table1[[#This Row],[Inventory_Level]]&gt;=700,"high",Table1[[#This Row],[Inventory_Level]]&gt;200,"medium")</f>
        <v>medium</v>
      </c>
    </row>
    <row r="4209" spans="1:20" x14ac:dyDescent="0.35">
      <c r="A4209" s="4">
        <v>4208</v>
      </c>
      <c r="B4209" s="4" t="s">
        <v>37</v>
      </c>
      <c r="C4209" s="4" t="s">
        <v>16</v>
      </c>
      <c r="D4209" s="4" t="s">
        <v>45</v>
      </c>
      <c r="E4209" s="4" t="s">
        <v>60</v>
      </c>
      <c r="F4209" s="10" t="s">
        <v>162</v>
      </c>
      <c r="G4209" s="11" t="s">
        <v>67</v>
      </c>
      <c r="H4209" s="4">
        <v>11</v>
      </c>
      <c r="I4209" s="12">
        <v>46294.04</v>
      </c>
      <c r="J4209" s="12">
        <v>509234.44</v>
      </c>
      <c r="K4209" s="12">
        <v>429.29</v>
      </c>
      <c r="L4209" s="4">
        <v>421</v>
      </c>
      <c r="M4209" s="4" t="s">
        <v>29</v>
      </c>
      <c r="N4209" s="4" t="str" cm="1">
        <f t="array" ref="N4209">_xlfn.SWITCH(E4209,"Delhi","North","Chennai","South","Hyderabad","South","Mumbai","Central","Bangalore","South")</f>
        <v>South</v>
      </c>
      <c r="O4209" s="12">
        <v>118703.7</v>
      </c>
      <c r="P4209" s="4">
        <f>Table1[[#This Row],[Delivery_Date]]-Table1[[#This Row],[Order_Date]]</f>
        <v>5</v>
      </c>
      <c r="Q4209" s="4" t="str">
        <f>IF(Table1[[#This Row],[Delivery delay days]]&gt;5,"delay","on time")</f>
        <v>on time</v>
      </c>
      <c r="R4209" s="10">
        <f>DATEVALUE(Table1[[#This Row],[Delivery_Date]])</f>
        <v>45170</v>
      </c>
      <c r="S4209" s="10">
        <f>DATEVALUE(Table1[[#This Row],[Order_Date]])</f>
        <v>45165</v>
      </c>
      <c r="T4209" s="4" t="str" cm="1">
        <f t="array" ref="T4209">_xlfn.IFS(Table1[[#This Row],[Inventory_Level]]&lt;=200,"low",Table1[[#This Row],[Inventory_Level]]&gt;=700,"high",Table1[[#This Row],[Inventory_Level]]&gt;200,"medium")</f>
        <v>medium</v>
      </c>
    </row>
    <row r="4210" spans="1:20" x14ac:dyDescent="0.35">
      <c r="A4210" s="4">
        <v>4209</v>
      </c>
      <c r="B4210" s="4" t="s">
        <v>65</v>
      </c>
      <c r="C4210" s="4" t="s">
        <v>24</v>
      </c>
      <c r="D4210" s="4" t="s">
        <v>32</v>
      </c>
      <c r="E4210" s="4" t="s">
        <v>60</v>
      </c>
      <c r="F4210" s="10" t="s">
        <v>154</v>
      </c>
      <c r="G4210" s="11" t="s">
        <v>343</v>
      </c>
      <c r="H4210" s="4">
        <v>4</v>
      </c>
      <c r="I4210" s="12">
        <v>37717.620000000003</v>
      </c>
      <c r="J4210" s="12">
        <v>150870.48000000001</v>
      </c>
      <c r="K4210" s="12">
        <v>3505.26</v>
      </c>
      <c r="L4210" s="4">
        <v>911</v>
      </c>
      <c r="M4210" s="4" t="s">
        <v>29</v>
      </c>
      <c r="N4210" s="4" t="str" cm="1">
        <f t="array" ref="N4210">_xlfn.SWITCH(E4210,"Delhi","North","Chennai","South","Hyderabad","South","Mumbai","Central","Bangalore","South")</f>
        <v>South</v>
      </c>
      <c r="O4210" s="12">
        <v>32030.32</v>
      </c>
      <c r="P4210" s="4">
        <f>Table1[[#This Row],[Delivery_Date]]-Table1[[#This Row],[Order_Date]]</f>
        <v>14</v>
      </c>
      <c r="Q4210" s="4" t="str">
        <f>IF(Table1[[#This Row],[Delivery delay days]]&gt;5,"delay","on time")</f>
        <v>delay</v>
      </c>
      <c r="R4210" s="10">
        <f>DATEVALUE(Table1[[#This Row],[Delivery_Date]])</f>
        <v>44969</v>
      </c>
      <c r="S4210" s="10">
        <f>DATEVALUE(Table1[[#This Row],[Order_Date]])</f>
        <v>44955</v>
      </c>
      <c r="T4210" s="4" t="str" cm="1">
        <f t="array" ref="T4210">_xlfn.IFS(Table1[[#This Row],[Inventory_Level]]&lt;=200,"low",Table1[[#This Row],[Inventory_Level]]&gt;=700,"high",Table1[[#This Row],[Inventory_Level]]&gt;200,"medium")</f>
        <v>high</v>
      </c>
    </row>
    <row r="4211" spans="1:20" x14ac:dyDescent="0.35">
      <c r="A4211" s="4">
        <v>4210</v>
      </c>
      <c r="B4211" s="4" t="s">
        <v>59</v>
      </c>
      <c r="C4211" s="4" t="s">
        <v>24</v>
      </c>
      <c r="D4211" s="4" t="s">
        <v>39</v>
      </c>
      <c r="E4211" s="4" t="s">
        <v>46</v>
      </c>
      <c r="F4211" s="10" t="s">
        <v>222</v>
      </c>
      <c r="G4211" s="11" t="s">
        <v>358</v>
      </c>
      <c r="H4211" s="4">
        <v>1</v>
      </c>
      <c r="I4211" s="12">
        <v>26787.83</v>
      </c>
      <c r="J4211" s="12">
        <v>26787.83</v>
      </c>
      <c r="K4211" s="12">
        <v>3948.36</v>
      </c>
      <c r="L4211" s="4">
        <v>967</v>
      </c>
      <c r="M4211" s="4" t="s">
        <v>29</v>
      </c>
      <c r="N4211" s="4" t="str" cm="1">
        <f t="array" ref="N4211">_xlfn.SWITCH(E4211,"Delhi","North","Chennai","South","Hyderabad","South","Mumbai","Central","Bangalore","South")</f>
        <v>South</v>
      </c>
      <c r="O4211" s="12">
        <v>2445.1999999999998</v>
      </c>
      <c r="P4211" s="4">
        <f>Table1[[#This Row],[Delivery_Date]]-Table1[[#This Row],[Order_Date]]</f>
        <v>15</v>
      </c>
      <c r="Q4211" s="4" t="str">
        <f>IF(Table1[[#This Row],[Delivery delay days]]&gt;5,"delay","on time")</f>
        <v>delay</v>
      </c>
      <c r="R4211" s="10">
        <f>DATEVALUE(Table1[[#This Row],[Delivery_Date]])</f>
        <v>45240</v>
      </c>
      <c r="S4211" s="10">
        <f>DATEVALUE(Table1[[#This Row],[Order_Date]])</f>
        <v>45225</v>
      </c>
      <c r="T4211" s="4" t="str" cm="1">
        <f t="array" ref="T4211">_xlfn.IFS(Table1[[#This Row],[Inventory_Level]]&lt;=200,"low",Table1[[#This Row],[Inventory_Level]]&gt;=700,"high",Table1[[#This Row],[Inventory_Level]]&gt;200,"medium")</f>
        <v>high</v>
      </c>
    </row>
    <row r="4212" spans="1:20" x14ac:dyDescent="0.35">
      <c r="A4212" s="4">
        <v>4211</v>
      </c>
      <c r="B4212" s="4" t="s">
        <v>51</v>
      </c>
      <c r="C4212" s="4" t="s">
        <v>16</v>
      </c>
      <c r="D4212" s="4" t="s">
        <v>45</v>
      </c>
      <c r="E4212" s="4" t="s">
        <v>46</v>
      </c>
      <c r="F4212" s="10" t="s">
        <v>182</v>
      </c>
      <c r="G4212" s="11" t="s">
        <v>185</v>
      </c>
      <c r="H4212" s="4">
        <v>52</v>
      </c>
      <c r="I4212" s="12">
        <v>14459.42</v>
      </c>
      <c r="J4212" s="12">
        <v>751889.84</v>
      </c>
      <c r="K4212" s="12">
        <v>4370.87</v>
      </c>
      <c r="L4212" s="4">
        <v>270</v>
      </c>
      <c r="M4212" s="4" t="s">
        <v>29</v>
      </c>
      <c r="N4212" s="4" t="str" cm="1">
        <f t="array" ref="N4212">_xlfn.SWITCH(E4212,"Delhi","North","Chennai","South","Hyderabad","South","Mumbai","Central","Bangalore","South")</f>
        <v>South</v>
      </c>
      <c r="O4212" s="12">
        <v>67091.75</v>
      </c>
      <c r="P4212" s="4">
        <f>Table1[[#This Row],[Delivery_Date]]-Table1[[#This Row],[Order_Date]]</f>
        <v>15</v>
      </c>
      <c r="Q4212" s="4" t="str">
        <f>IF(Table1[[#This Row],[Delivery delay days]]&gt;5,"delay","on time")</f>
        <v>delay</v>
      </c>
      <c r="R4212" s="10">
        <f>DATEVALUE(Table1[[#This Row],[Delivery_Date]])</f>
        <v>45041</v>
      </c>
      <c r="S4212" s="10">
        <f>DATEVALUE(Table1[[#This Row],[Order_Date]])</f>
        <v>45026</v>
      </c>
      <c r="T4212" s="4" t="str" cm="1">
        <f t="array" ref="T4212">_xlfn.IFS(Table1[[#This Row],[Inventory_Level]]&lt;=200,"low",Table1[[#This Row],[Inventory_Level]]&gt;=700,"high",Table1[[#This Row],[Inventory_Level]]&gt;200,"medium")</f>
        <v>medium</v>
      </c>
    </row>
    <row r="4213" spans="1:20" x14ac:dyDescent="0.35">
      <c r="A4213" s="4">
        <v>4212</v>
      </c>
      <c r="B4213" s="4" t="s">
        <v>15</v>
      </c>
      <c r="C4213" s="4" t="s">
        <v>24</v>
      </c>
      <c r="D4213" s="4" t="s">
        <v>32</v>
      </c>
      <c r="E4213" s="4" t="s">
        <v>52</v>
      </c>
      <c r="F4213" s="10" t="s">
        <v>321</v>
      </c>
      <c r="G4213" s="11" t="s">
        <v>253</v>
      </c>
      <c r="H4213" s="4">
        <v>32</v>
      </c>
      <c r="I4213" s="12">
        <v>13020.38</v>
      </c>
      <c r="J4213" s="12">
        <v>416652.16</v>
      </c>
      <c r="K4213" s="12">
        <v>2310.67</v>
      </c>
      <c r="L4213" s="4">
        <v>770</v>
      </c>
      <c r="M4213" s="4" t="s">
        <v>35</v>
      </c>
      <c r="N4213" s="4" t="str" cm="1">
        <f t="array" ref="N4213">_xlfn.SWITCH(E4213,"Delhi","North","Chennai","South","Hyderabad","South","Mumbai","Central","Bangalore","South")</f>
        <v>Central</v>
      </c>
      <c r="O4213" s="12">
        <v>56109.21</v>
      </c>
      <c r="P4213" s="4">
        <f>Table1[[#This Row],[Delivery_Date]]-Table1[[#This Row],[Order_Date]]</f>
        <v>9</v>
      </c>
      <c r="Q4213" s="4" t="str">
        <f>IF(Table1[[#This Row],[Delivery delay days]]&gt;5,"delay","on time")</f>
        <v>delay</v>
      </c>
      <c r="R4213" s="10">
        <f>DATEVALUE(Table1[[#This Row],[Delivery_Date]])</f>
        <v>45094</v>
      </c>
      <c r="S4213" s="10">
        <f>DATEVALUE(Table1[[#This Row],[Order_Date]])</f>
        <v>45085</v>
      </c>
      <c r="T4213" s="4" t="str" cm="1">
        <f t="array" ref="T4213">_xlfn.IFS(Table1[[#This Row],[Inventory_Level]]&lt;=200,"low",Table1[[#This Row],[Inventory_Level]]&gt;=700,"high",Table1[[#This Row],[Inventory_Level]]&gt;200,"medium")</f>
        <v>high</v>
      </c>
    </row>
    <row r="4214" spans="1:20" x14ac:dyDescent="0.35">
      <c r="A4214" s="4">
        <v>4213</v>
      </c>
      <c r="B4214" s="4" t="s">
        <v>37</v>
      </c>
      <c r="C4214" s="4" t="s">
        <v>16</v>
      </c>
      <c r="D4214" s="4" t="s">
        <v>32</v>
      </c>
      <c r="E4214" s="4" t="s">
        <v>18</v>
      </c>
      <c r="F4214" s="10" t="s">
        <v>125</v>
      </c>
      <c r="G4214" s="11" t="s">
        <v>410</v>
      </c>
      <c r="H4214" s="4">
        <v>48</v>
      </c>
      <c r="I4214" s="12">
        <v>28186.27</v>
      </c>
      <c r="J4214" s="12">
        <v>1352940.96</v>
      </c>
      <c r="K4214" s="12">
        <v>2098.62</v>
      </c>
      <c r="L4214" s="4">
        <v>773</v>
      </c>
      <c r="M4214" s="4" t="s">
        <v>35</v>
      </c>
      <c r="N4214" s="4" t="str" cm="1">
        <f t="array" ref="N4214">_xlfn.SWITCH(E4214,"Delhi","North","Chennai","South","Hyderabad","South","Mumbai","Central","Bangalore","South")</f>
        <v>North</v>
      </c>
      <c r="O4214" s="12">
        <v>129306.55</v>
      </c>
      <c r="P4214" s="4">
        <f>Table1[[#This Row],[Delivery_Date]]-Table1[[#This Row],[Order_Date]]</f>
        <v>3</v>
      </c>
      <c r="Q4214" s="4" t="str">
        <f>IF(Table1[[#This Row],[Delivery delay days]]&gt;5,"delay","on time")</f>
        <v>on time</v>
      </c>
      <c r="R4214" s="10">
        <f>DATEVALUE(Table1[[#This Row],[Delivery_Date]])</f>
        <v>45070</v>
      </c>
      <c r="S4214" s="10">
        <f>DATEVALUE(Table1[[#This Row],[Order_Date]])</f>
        <v>45067</v>
      </c>
      <c r="T4214" s="4" t="str" cm="1">
        <f t="array" ref="T4214">_xlfn.IFS(Table1[[#This Row],[Inventory_Level]]&lt;=200,"low",Table1[[#This Row],[Inventory_Level]]&gt;=700,"high",Table1[[#This Row],[Inventory_Level]]&gt;200,"medium")</f>
        <v>high</v>
      </c>
    </row>
    <row r="4215" spans="1:20" x14ac:dyDescent="0.35">
      <c r="A4215" s="4">
        <v>4214</v>
      </c>
      <c r="B4215" s="4" t="s">
        <v>31</v>
      </c>
      <c r="C4215" s="4" t="s">
        <v>16</v>
      </c>
      <c r="D4215" s="4" t="s">
        <v>32</v>
      </c>
      <c r="E4215" s="4" t="s">
        <v>60</v>
      </c>
      <c r="F4215" s="10" t="s">
        <v>118</v>
      </c>
      <c r="G4215" s="11" t="s">
        <v>306</v>
      </c>
      <c r="H4215" s="4">
        <v>68</v>
      </c>
      <c r="I4215" s="12">
        <v>1992.74</v>
      </c>
      <c r="J4215" s="12">
        <v>135506.32</v>
      </c>
      <c r="K4215" s="12">
        <v>4142.76</v>
      </c>
      <c r="L4215" s="4">
        <v>814</v>
      </c>
      <c r="M4215" s="4" t="s">
        <v>42</v>
      </c>
      <c r="N4215" s="4" t="str" cm="1">
        <f t="array" ref="N4215">_xlfn.SWITCH(E4215,"Delhi","North","Chennai","South","Hyderabad","South","Mumbai","Central","Bangalore","South")</f>
        <v>South</v>
      </c>
      <c r="O4215" s="12">
        <v>33721.760000000002</v>
      </c>
      <c r="P4215" s="4">
        <f>Table1[[#This Row],[Delivery_Date]]-Table1[[#This Row],[Order_Date]]</f>
        <v>13</v>
      </c>
      <c r="Q4215" s="4" t="str">
        <f>IF(Table1[[#This Row],[Delivery delay days]]&gt;5,"delay","on time")</f>
        <v>delay</v>
      </c>
      <c r="R4215" s="10">
        <f>DATEVALUE(Table1[[#This Row],[Delivery_Date]])</f>
        <v>45282</v>
      </c>
      <c r="S4215" s="10">
        <f>DATEVALUE(Table1[[#This Row],[Order_Date]])</f>
        <v>45269</v>
      </c>
      <c r="T4215" s="4" t="str" cm="1">
        <f t="array" ref="T4215">_xlfn.IFS(Table1[[#This Row],[Inventory_Level]]&lt;=200,"low",Table1[[#This Row],[Inventory_Level]]&gt;=700,"high",Table1[[#This Row],[Inventory_Level]]&gt;200,"medium")</f>
        <v>high</v>
      </c>
    </row>
    <row r="4216" spans="1:20" x14ac:dyDescent="0.35">
      <c r="A4216" s="4">
        <v>4215</v>
      </c>
      <c r="B4216" s="4" t="s">
        <v>59</v>
      </c>
      <c r="C4216" s="4" t="s">
        <v>16</v>
      </c>
      <c r="D4216" s="4" t="s">
        <v>39</v>
      </c>
      <c r="E4216" s="4" t="s">
        <v>46</v>
      </c>
      <c r="F4216" s="10" t="s">
        <v>192</v>
      </c>
      <c r="G4216" s="11" t="s">
        <v>232</v>
      </c>
      <c r="H4216" s="4">
        <v>44</v>
      </c>
      <c r="I4216" s="12">
        <v>15115.18</v>
      </c>
      <c r="J4216" s="12">
        <v>665067.92000000004</v>
      </c>
      <c r="K4216" s="12">
        <v>3143.03</v>
      </c>
      <c r="L4216" s="4">
        <v>932</v>
      </c>
      <c r="M4216" s="4" t="s">
        <v>42</v>
      </c>
      <c r="N4216" s="4" t="str" cm="1">
        <f t="array" ref="N4216">_xlfn.SWITCH(E4216,"Delhi","North","Chennai","South","Hyderabad","South","Mumbai","Central","Bangalore","South")</f>
        <v>South</v>
      </c>
      <c r="O4216" s="12">
        <v>122532.45</v>
      </c>
      <c r="P4216" s="4">
        <f>Table1[[#This Row],[Delivery_Date]]-Table1[[#This Row],[Order_Date]]</f>
        <v>11</v>
      </c>
      <c r="Q4216" s="4" t="str">
        <f>IF(Table1[[#This Row],[Delivery delay days]]&gt;5,"delay","on time")</f>
        <v>delay</v>
      </c>
      <c r="R4216" s="10">
        <f>DATEVALUE(Table1[[#This Row],[Delivery_Date]])</f>
        <v>45192</v>
      </c>
      <c r="S4216" s="10">
        <f>DATEVALUE(Table1[[#This Row],[Order_Date]])</f>
        <v>45181</v>
      </c>
      <c r="T4216" s="4" t="str" cm="1">
        <f t="array" ref="T4216">_xlfn.IFS(Table1[[#This Row],[Inventory_Level]]&lt;=200,"low",Table1[[#This Row],[Inventory_Level]]&gt;=700,"high",Table1[[#This Row],[Inventory_Level]]&gt;200,"medium")</f>
        <v>high</v>
      </c>
    </row>
    <row r="4217" spans="1:20" x14ac:dyDescent="0.35">
      <c r="A4217" s="4">
        <v>4216</v>
      </c>
      <c r="B4217" s="4" t="s">
        <v>15</v>
      </c>
      <c r="C4217" s="4" t="s">
        <v>24</v>
      </c>
      <c r="D4217" s="4" t="s">
        <v>32</v>
      </c>
      <c r="E4217" s="4" t="s">
        <v>26</v>
      </c>
      <c r="F4217" s="10" t="s">
        <v>266</v>
      </c>
      <c r="G4217" s="11" t="s">
        <v>296</v>
      </c>
      <c r="H4217" s="4">
        <v>44</v>
      </c>
      <c r="I4217" s="12">
        <v>44179.45</v>
      </c>
      <c r="J4217" s="12">
        <v>1943895.8</v>
      </c>
      <c r="K4217" s="12">
        <v>4327.45</v>
      </c>
      <c r="L4217" s="4">
        <v>297</v>
      </c>
      <c r="M4217" s="4" t="s">
        <v>29</v>
      </c>
      <c r="N4217" s="4" t="str" cm="1">
        <f t="array" ref="N4217">_xlfn.SWITCH(E4217,"Delhi","North","Chennai","South","Hyderabad","South","Mumbai","Central","Bangalore","South")</f>
        <v>South</v>
      </c>
      <c r="O4217" s="12">
        <v>182601.2</v>
      </c>
      <c r="P4217" s="4">
        <f>Table1[[#This Row],[Delivery_Date]]-Table1[[#This Row],[Order_Date]]</f>
        <v>5</v>
      </c>
      <c r="Q4217" s="4" t="str">
        <f>IF(Table1[[#This Row],[Delivery delay days]]&gt;5,"delay","on time")</f>
        <v>on time</v>
      </c>
      <c r="R4217" s="10">
        <f>DATEVALUE(Table1[[#This Row],[Delivery_Date]])</f>
        <v>45084</v>
      </c>
      <c r="S4217" s="10">
        <f>DATEVALUE(Table1[[#This Row],[Order_Date]])</f>
        <v>45079</v>
      </c>
      <c r="T4217" s="4" t="str" cm="1">
        <f t="array" ref="T4217">_xlfn.IFS(Table1[[#This Row],[Inventory_Level]]&lt;=200,"low",Table1[[#This Row],[Inventory_Level]]&gt;=700,"high",Table1[[#This Row],[Inventory_Level]]&gt;200,"medium")</f>
        <v>medium</v>
      </c>
    </row>
    <row r="4218" spans="1:20" x14ac:dyDescent="0.35">
      <c r="A4218" s="4">
        <v>4217</v>
      </c>
      <c r="B4218" s="4" t="s">
        <v>51</v>
      </c>
      <c r="C4218" s="4" t="s">
        <v>16</v>
      </c>
      <c r="D4218" s="4" t="s">
        <v>17</v>
      </c>
      <c r="E4218" s="4" t="s">
        <v>60</v>
      </c>
      <c r="F4218" s="10" t="s">
        <v>112</v>
      </c>
      <c r="G4218" s="11" t="s">
        <v>159</v>
      </c>
      <c r="H4218" s="4">
        <v>99</v>
      </c>
      <c r="I4218" s="12">
        <v>31167.34</v>
      </c>
      <c r="J4218" s="12">
        <v>3085566.66</v>
      </c>
      <c r="K4218" s="12">
        <v>693.16</v>
      </c>
      <c r="L4218" s="4">
        <v>818</v>
      </c>
      <c r="M4218" s="4" t="s">
        <v>21</v>
      </c>
      <c r="N4218" s="4" t="str" cm="1">
        <f t="array" ref="N4218">_xlfn.SWITCH(E4218,"Delhi","North","Chennai","South","Hyderabad","South","Mumbai","Central","Bangalore","South")</f>
        <v>South</v>
      </c>
      <c r="O4218" s="12">
        <v>572600.34</v>
      </c>
      <c r="P4218" s="4">
        <f>Table1[[#This Row],[Delivery_Date]]-Table1[[#This Row],[Order_Date]]</f>
        <v>2</v>
      </c>
      <c r="Q4218" s="4" t="str">
        <f>IF(Table1[[#This Row],[Delivery delay days]]&gt;5,"delay","on time")</f>
        <v>on time</v>
      </c>
      <c r="R4218" s="10">
        <f>DATEVALUE(Table1[[#This Row],[Delivery_Date]])</f>
        <v>45164</v>
      </c>
      <c r="S4218" s="10">
        <f>DATEVALUE(Table1[[#This Row],[Order_Date]])</f>
        <v>45162</v>
      </c>
      <c r="T4218" s="4" t="str" cm="1">
        <f t="array" ref="T4218">_xlfn.IFS(Table1[[#This Row],[Inventory_Level]]&lt;=200,"low",Table1[[#This Row],[Inventory_Level]]&gt;=700,"high",Table1[[#This Row],[Inventory_Level]]&gt;200,"medium")</f>
        <v>high</v>
      </c>
    </row>
    <row r="4219" spans="1:20" x14ac:dyDescent="0.35">
      <c r="A4219" s="4">
        <v>4218</v>
      </c>
      <c r="B4219" s="4" t="s">
        <v>31</v>
      </c>
      <c r="C4219" s="4" t="s">
        <v>24</v>
      </c>
      <c r="D4219" s="4" t="s">
        <v>45</v>
      </c>
      <c r="E4219" s="4" t="s">
        <v>26</v>
      </c>
      <c r="F4219" s="10" t="s">
        <v>201</v>
      </c>
      <c r="G4219" s="11" t="s">
        <v>189</v>
      </c>
      <c r="H4219" s="4">
        <v>57</v>
      </c>
      <c r="I4219" s="12">
        <v>20980.09</v>
      </c>
      <c r="J4219" s="12">
        <v>1195865.1299999999</v>
      </c>
      <c r="K4219" s="12">
        <v>2228.64</v>
      </c>
      <c r="L4219" s="4">
        <v>464</v>
      </c>
      <c r="M4219" s="4" t="s">
        <v>21</v>
      </c>
      <c r="N4219" s="4" t="str" cm="1">
        <f t="array" ref="N4219">_xlfn.SWITCH(E4219,"Delhi","North","Chennai","South","Hyderabad","South","Mumbai","Central","Bangalore","South")</f>
        <v>South</v>
      </c>
      <c r="O4219" s="12">
        <v>221924.15</v>
      </c>
      <c r="P4219" s="4">
        <f>Table1[[#This Row],[Delivery_Date]]-Table1[[#This Row],[Order_Date]]</f>
        <v>9</v>
      </c>
      <c r="Q4219" s="4" t="str">
        <f>IF(Table1[[#This Row],[Delivery delay days]]&gt;5,"delay","on time")</f>
        <v>delay</v>
      </c>
      <c r="R4219" s="10">
        <f>DATEVALUE(Table1[[#This Row],[Delivery_Date]])</f>
        <v>45113</v>
      </c>
      <c r="S4219" s="10">
        <f>DATEVALUE(Table1[[#This Row],[Order_Date]])</f>
        <v>45104</v>
      </c>
      <c r="T4219" s="4" t="str" cm="1">
        <f t="array" ref="T4219">_xlfn.IFS(Table1[[#This Row],[Inventory_Level]]&lt;=200,"low",Table1[[#This Row],[Inventory_Level]]&gt;=700,"high",Table1[[#This Row],[Inventory_Level]]&gt;200,"medium")</f>
        <v>medium</v>
      </c>
    </row>
    <row r="4220" spans="1:20" x14ac:dyDescent="0.35">
      <c r="A4220" s="4">
        <v>4219</v>
      </c>
      <c r="B4220" s="4" t="s">
        <v>23</v>
      </c>
      <c r="C4220" s="4" t="s">
        <v>16</v>
      </c>
      <c r="D4220" s="4" t="s">
        <v>25</v>
      </c>
      <c r="E4220" s="4" t="s">
        <v>26</v>
      </c>
      <c r="F4220" s="10" t="s">
        <v>194</v>
      </c>
      <c r="G4220" s="11" t="s">
        <v>219</v>
      </c>
      <c r="H4220" s="4">
        <v>28</v>
      </c>
      <c r="I4220" s="12">
        <v>11869.83</v>
      </c>
      <c r="J4220" s="12">
        <v>332355.24</v>
      </c>
      <c r="K4220" s="12">
        <v>4598.25</v>
      </c>
      <c r="L4220" s="4">
        <v>280</v>
      </c>
      <c r="M4220" s="4" t="s">
        <v>35</v>
      </c>
      <c r="N4220" s="4" t="str" cm="1">
        <f t="array" ref="N4220">_xlfn.SWITCH(E4220,"Delhi","North","Chennai","South","Hyderabad","South","Mumbai","Central","Bangalore","South")</f>
        <v>South</v>
      </c>
      <c r="O4220" s="12">
        <v>26087.7</v>
      </c>
      <c r="P4220" s="4">
        <f>Table1[[#This Row],[Delivery_Date]]-Table1[[#This Row],[Order_Date]]</f>
        <v>13</v>
      </c>
      <c r="Q4220" s="4" t="str">
        <f>IF(Table1[[#This Row],[Delivery delay days]]&gt;5,"delay","on time")</f>
        <v>delay</v>
      </c>
      <c r="R4220" s="10">
        <f>DATEVALUE(Table1[[#This Row],[Delivery_Date]])</f>
        <v>45227</v>
      </c>
      <c r="S4220" s="10">
        <f>DATEVALUE(Table1[[#This Row],[Order_Date]])</f>
        <v>45214</v>
      </c>
      <c r="T4220" s="4" t="str" cm="1">
        <f t="array" ref="T4220">_xlfn.IFS(Table1[[#This Row],[Inventory_Level]]&lt;=200,"low",Table1[[#This Row],[Inventory_Level]]&gt;=700,"high",Table1[[#This Row],[Inventory_Level]]&gt;200,"medium")</f>
        <v>medium</v>
      </c>
    </row>
    <row r="4221" spans="1:20" x14ac:dyDescent="0.35">
      <c r="A4221" s="4">
        <v>4220</v>
      </c>
      <c r="B4221" s="4" t="s">
        <v>37</v>
      </c>
      <c r="C4221" s="4" t="s">
        <v>16</v>
      </c>
      <c r="D4221" s="4" t="s">
        <v>25</v>
      </c>
      <c r="E4221" s="4" t="s">
        <v>60</v>
      </c>
      <c r="F4221" s="10" t="s">
        <v>168</v>
      </c>
      <c r="G4221" s="11" t="s">
        <v>296</v>
      </c>
      <c r="H4221" s="4">
        <v>68</v>
      </c>
      <c r="I4221" s="12">
        <v>45526.2</v>
      </c>
      <c r="J4221" s="12">
        <v>3095781.6</v>
      </c>
      <c r="K4221" s="12">
        <v>398.6</v>
      </c>
      <c r="L4221" s="4">
        <v>714</v>
      </c>
      <c r="M4221" s="4" t="s">
        <v>35</v>
      </c>
      <c r="N4221" s="4" t="str" cm="1">
        <f t="array" ref="N4221">_xlfn.SWITCH(E4221,"Delhi","North","Chennai","South","Hyderabad","South","Mumbai","Central","Bangalore","South")</f>
        <v>South</v>
      </c>
      <c r="O4221" s="12">
        <v>426904.57</v>
      </c>
      <c r="P4221" s="4">
        <f>Table1[[#This Row],[Delivery_Date]]-Table1[[#This Row],[Order_Date]]</f>
        <v>7</v>
      </c>
      <c r="Q4221" s="4" t="str">
        <f>IF(Table1[[#This Row],[Delivery delay days]]&gt;5,"delay","on time")</f>
        <v>delay</v>
      </c>
      <c r="R4221" s="10">
        <f>DATEVALUE(Table1[[#This Row],[Delivery_Date]])</f>
        <v>45084</v>
      </c>
      <c r="S4221" s="10">
        <f>DATEVALUE(Table1[[#This Row],[Order_Date]])</f>
        <v>45077</v>
      </c>
      <c r="T4221" s="4" t="str" cm="1">
        <f t="array" ref="T4221">_xlfn.IFS(Table1[[#This Row],[Inventory_Level]]&lt;=200,"low",Table1[[#This Row],[Inventory_Level]]&gt;=700,"high",Table1[[#This Row],[Inventory_Level]]&gt;200,"medium")</f>
        <v>high</v>
      </c>
    </row>
    <row r="4222" spans="1:20" x14ac:dyDescent="0.35">
      <c r="A4222" s="4">
        <v>4221</v>
      </c>
      <c r="B4222" s="4" t="s">
        <v>15</v>
      </c>
      <c r="C4222" s="4" t="s">
        <v>24</v>
      </c>
      <c r="D4222" s="4" t="s">
        <v>32</v>
      </c>
      <c r="E4222" s="4" t="s">
        <v>18</v>
      </c>
      <c r="F4222" s="10" t="s">
        <v>289</v>
      </c>
      <c r="G4222" s="11" t="s">
        <v>223</v>
      </c>
      <c r="H4222" s="4">
        <v>63</v>
      </c>
      <c r="I4222" s="12">
        <v>11871.52</v>
      </c>
      <c r="J4222" s="12">
        <v>747905.76</v>
      </c>
      <c r="K4222" s="12">
        <v>1372.03</v>
      </c>
      <c r="L4222" s="4">
        <v>758</v>
      </c>
      <c r="M4222" s="4" t="s">
        <v>35</v>
      </c>
      <c r="N4222" s="4" t="str" cm="1">
        <f t="array" ref="N4222">_xlfn.SWITCH(E4222,"Delhi","North","Chennai","South","Hyderabad","South","Mumbai","Central","Bangalore","South")</f>
        <v>North</v>
      </c>
      <c r="O4222" s="12">
        <v>164121.93</v>
      </c>
      <c r="P4222" s="4">
        <f>Table1[[#This Row],[Delivery_Date]]-Table1[[#This Row],[Order_Date]]</f>
        <v>3</v>
      </c>
      <c r="Q4222" s="4" t="str">
        <f>IF(Table1[[#This Row],[Delivery delay days]]&gt;5,"delay","on time")</f>
        <v>on time</v>
      </c>
      <c r="R4222" s="10">
        <f>DATEVALUE(Table1[[#This Row],[Delivery_Date]])</f>
        <v>45235</v>
      </c>
      <c r="S4222" s="10">
        <f>DATEVALUE(Table1[[#This Row],[Order_Date]])</f>
        <v>45232</v>
      </c>
      <c r="T4222" s="4" t="str" cm="1">
        <f t="array" ref="T4222">_xlfn.IFS(Table1[[#This Row],[Inventory_Level]]&lt;=200,"low",Table1[[#This Row],[Inventory_Level]]&gt;=700,"high",Table1[[#This Row],[Inventory_Level]]&gt;200,"medium")</f>
        <v>high</v>
      </c>
    </row>
    <row r="4223" spans="1:20" x14ac:dyDescent="0.35">
      <c r="A4223" s="4">
        <v>4222</v>
      </c>
      <c r="B4223" s="4" t="s">
        <v>31</v>
      </c>
      <c r="C4223" s="4" t="s">
        <v>38</v>
      </c>
      <c r="D4223" s="4" t="s">
        <v>25</v>
      </c>
      <c r="E4223" s="4" t="s">
        <v>46</v>
      </c>
      <c r="F4223" s="10" t="s">
        <v>307</v>
      </c>
      <c r="G4223" s="11" t="s">
        <v>421</v>
      </c>
      <c r="H4223" s="4">
        <v>93</v>
      </c>
      <c r="I4223" s="12">
        <v>48760.01</v>
      </c>
      <c r="J4223" s="12">
        <v>4534680.93</v>
      </c>
      <c r="K4223" s="12">
        <v>1209.53</v>
      </c>
      <c r="L4223" s="4">
        <v>485</v>
      </c>
      <c r="M4223" s="4" t="s">
        <v>42</v>
      </c>
      <c r="N4223" s="4" t="str" cm="1">
        <f t="array" ref="N4223">_xlfn.SWITCH(E4223,"Delhi","North","Chennai","South","Hyderabad","South","Mumbai","Central","Bangalore","South")</f>
        <v>South</v>
      </c>
      <c r="O4223" s="12">
        <v>665864.38</v>
      </c>
      <c r="P4223" s="4">
        <f>Table1[[#This Row],[Delivery_Date]]-Table1[[#This Row],[Order_Date]]</f>
        <v>10</v>
      </c>
      <c r="Q4223" s="4" t="str">
        <f>IF(Table1[[#This Row],[Delivery delay days]]&gt;5,"delay","on time")</f>
        <v>delay</v>
      </c>
      <c r="R4223" s="10">
        <f>DATEVALUE(Table1[[#This Row],[Delivery_Date]])</f>
        <v>45293</v>
      </c>
      <c r="S4223" s="10">
        <f>DATEVALUE(Table1[[#This Row],[Order_Date]])</f>
        <v>45283</v>
      </c>
      <c r="T4223" s="4" t="str" cm="1">
        <f t="array" ref="T4223">_xlfn.IFS(Table1[[#This Row],[Inventory_Level]]&lt;=200,"low",Table1[[#This Row],[Inventory_Level]]&gt;=700,"high",Table1[[#This Row],[Inventory_Level]]&gt;200,"medium")</f>
        <v>medium</v>
      </c>
    </row>
    <row r="4224" spans="1:20" x14ac:dyDescent="0.35">
      <c r="A4224" s="4">
        <v>4223</v>
      </c>
      <c r="B4224" s="4" t="s">
        <v>23</v>
      </c>
      <c r="C4224" s="4" t="s">
        <v>24</v>
      </c>
      <c r="D4224" s="4" t="s">
        <v>45</v>
      </c>
      <c r="E4224" s="4" t="s">
        <v>46</v>
      </c>
      <c r="F4224" s="10" t="s">
        <v>144</v>
      </c>
      <c r="G4224" s="11" t="s">
        <v>338</v>
      </c>
      <c r="H4224" s="4">
        <v>22</v>
      </c>
      <c r="I4224" s="12">
        <v>2103.11</v>
      </c>
      <c r="J4224" s="12">
        <v>46268.42</v>
      </c>
      <c r="K4224" s="12">
        <v>2595.15</v>
      </c>
      <c r="L4224" s="4">
        <v>91</v>
      </c>
      <c r="M4224" s="4" t="s">
        <v>42</v>
      </c>
      <c r="N4224" s="4" t="str" cm="1">
        <f t="array" ref="N4224">_xlfn.SWITCH(E4224,"Delhi","North","Chennai","South","Hyderabad","South","Mumbai","Central","Bangalore","South")</f>
        <v>South</v>
      </c>
      <c r="O4224" s="12">
        <v>9701.44</v>
      </c>
      <c r="P4224" s="4">
        <f>Table1[[#This Row],[Delivery_Date]]-Table1[[#This Row],[Order_Date]]</f>
        <v>2</v>
      </c>
      <c r="Q4224" s="4" t="str">
        <f>IF(Table1[[#This Row],[Delivery delay days]]&gt;5,"delay","on time")</f>
        <v>on time</v>
      </c>
      <c r="R4224" s="10">
        <f>DATEVALUE(Table1[[#This Row],[Delivery_Date]])</f>
        <v>45071</v>
      </c>
      <c r="S4224" s="10">
        <f>DATEVALUE(Table1[[#This Row],[Order_Date]])</f>
        <v>45069</v>
      </c>
      <c r="T4224" s="4" t="str" cm="1">
        <f t="array" ref="T4224">_xlfn.IFS(Table1[[#This Row],[Inventory_Level]]&lt;=200,"low",Table1[[#This Row],[Inventory_Level]]&gt;=700,"high",Table1[[#This Row],[Inventory_Level]]&gt;200,"medium")</f>
        <v>low</v>
      </c>
    </row>
    <row r="4225" spans="1:20" x14ac:dyDescent="0.35">
      <c r="A4225" s="4">
        <v>4224</v>
      </c>
      <c r="B4225" s="4" t="s">
        <v>44</v>
      </c>
      <c r="C4225" s="4" t="s">
        <v>38</v>
      </c>
      <c r="D4225" s="4" t="s">
        <v>32</v>
      </c>
      <c r="E4225" s="4" t="s">
        <v>18</v>
      </c>
      <c r="F4225" s="10" t="s">
        <v>127</v>
      </c>
      <c r="G4225" s="11" t="s">
        <v>317</v>
      </c>
      <c r="H4225" s="4">
        <v>22</v>
      </c>
      <c r="I4225" s="12">
        <v>23973.03</v>
      </c>
      <c r="J4225" s="12">
        <v>527406.66</v>
      </c>
      <c r="K4225" s="12">
        <v>4160.8500000000004</v>
      </c>
      <c r="L4225" s="4">
        <v>518</v>
      </c>
      <c r="M4225" s="4" t="s">
        <v>29</v>
      </c>
      <c r="N4225" s="4" t="str" cm="1">
        <f t="array" ref="N4225">_xlfn.SWITCH(E4225,"Delhi","North","Chennai","South","Hyderabad","South","Mumbai","Central","Bangalore","South")</f>
        <v>North</v>
      </c>
      <c r="O4225" s="12">
        <v>129433.41</v>
      </c>
      <c r="P4225" s="4">
        <f>Table1[[#This Row],[Delivery_Date]]-Table1[[#This Row],[Order_Date]]</f>
        <v>2</v>
      </c>
      <c r="Q4225" s="4" t="str">
        <f>IF(Table1[[#This Row],[Delivery delay days]]&gt;5,"delay","on time")</f>
        <v>on time</v>
      </c>
      <c r="R4225" s="10">
        <f>DATEVALUE(Table1[[#This Row],[Delivery_Date]])</f>
        <v>44968</v>
      </c>
      <c r="S4225" s="10">
        <f>DATEVALUE(Table1[[#This Row],[Order_Date]])</f>
        <v>44966</v>
      </c>
      <c r="T4225" s="4" t="str" cm="1">
        <f t="array" ref="T4225">_xlfn.IFS(Table1[[#This Row],[Inventory_Level]]&lt;=200,"low",Table1[[#This Row],[Inventory_Level]]&gt;=700,"high",Table1[[#This Row],[Inventory_Level]]&gt;200,"medium")</f>
        <v>medium</v>
      </c>
    </row>
    <row r="4226" spans="1:20" x14ac:dyDescent="0.35">
      <c r="A4226" s="4">
        <v>4225</v>
      </c>
      <c r="B4226" s="4" t="s">
        <v>37</v>
      </c>
      <c r="C4226" s="4" t="s">
        <v>38</v>
      </c>
      <c r="D4226" s="4" t="s">
        <v>17</v>
      </c>
      <c r="E4226" s="4" t="s">
        <v>46</v>
      </c>
      <c r="F4226" s="10" t="s">
        <v>405</v>
      </c>
      <c r="G4226" s="11" t="s">
        <v>311</v>
      </c>
      <c r="H4226" s="4">
        <v>44</v>
      </c>
      <c r="I4226" s="12">
        <v>22656.84</v>
      </c>
      <c r="J4226" s="12">
        <v>996900.96</v>
      </c>
      <c r="K4226" s="12">
        <v>1408.43</v>
      </c>
      <c r="L4226" s="4">
        <v>484</v>
      </c>
      <c r="M4226" s="4" t="s">
        <v>35</v>
      </c>
      <c r="N4226" s="4" t="str" cm="1">
        <f t="array" ref="N4226">_xlfn.SWITCH(E4226,"Delhi","North","Chennai","South","Hyderabad","South","Mumbai","Central","Bangalore","South")</f>
        <v>South</v>
      </c>
      <c r="O4226" s="12">
        <v>191351.82</v>
      </c>
      <c r="P4226" s="4">
        <f>Table1[[#This Row],[Delivery_Date]]-Table1[[#This Row],[Order_Date]]</f>
        <v>13</v>
      </c>
      <c r="Q4226" s="4" t="str">
        <f>IF(Table1[[#This Row],[Delivery delay days]]&gt;5,"delay","on time")</f>
        <v>delay</v>
      </c>
      <c r="R4226" s="10">
        <f>DATEVALUE(Table1[[#This Row],[Delivery_Date]])</f>
        <v>45221</v>
      </c>
      <c r="S4226" s="10">
        <f>DATEVALUE(Table1[[#This Row],[Order_Date]])</f>
        <v>45208</v>
      </c>
      <c r="T4226" s="4" t="str" cm="1">
        <f t="array" ref="T4226">_xlfn.IFS(Table1[[#This Row],[Inventory_Level]]&lt;=200,"low",Table1[[#This Row],[Inventory_Level]]&gt;=700,"high",Table1[[#This Row],[Inventory_Level]]&gt;200,"medium")</f>
        <v>medium</v>
      </c>
    </row>
    <row r="4227" spans="1:20" x14ac:dyDescent="0.35">
      <c r="A4227" s="4">
        <v>4226</v>
      </c>
      <c r="B4227" s="4" t="s">
        <v>37</v>
      </c>
      <c r="C4227" s="4" t="s">
        <v>38</v>
      </c>
      <c r="D4227" s="4" t="s">
        <v>39</v>
      </c>
      <c r="E4227" s="4" t="s">
        <v>60</v>
      </c>
      <c r="F4227" s="10" t="s">
        <v>49</v>
      </c>
      <c r="G4227" s="11" t="s">
        <v>356</v>
      </c>
      <c r="H4227" s="4">
        <v>30</v>
      </c>
      <c r="I4227" s="12">
        <v>23878.5</v>
      </c>
      <c r="J4227" s="12">
        <v>716355</v>
      </c>
      <c r="K4227" s="12">
        <v>2401.5</v>
      </c>
      <c r="L4227" s="4">
        <v>892</v>
      </c>
      <c r="M4227" s="4" t="s">
        <v>42</v>
      </c>
      <c r="N4227" s="4" t="str" cm="1">
        <f t="array" ref="N4227">_xlfn.SWITCH(E4227,"Delhi","North","Chennai","South","Hyderabad","South","Mumbai","Central","Bangalore","South")</f>
        <v>South</v>
      </c>
      <c r="O4227" s="12">
        <v>66070.399999999994</v>
      </c>
      <c r="P4227" s="4">
        <f>Table1[[#This Row],[Delivery_Date]]-Table1[[#This Row],[Order_Date]]</f>
        <v>11</v>
      </c>
      <c r="Q4227" s="4" t="str">
        <f>IF(Table1[[#This Row],[Delivery delay days]]&gt;5,"delay","on time")</f>
        <v>delay</v>
      </c>
      <c r="R4227" s="10">
        <f>DATEVALUE(Table1[[#This Row],[Delivery_Date]])</f>
        <v>45126</v>
      </c>
      <c r="S4227" s="10">
        <f>DATEVALUE(Table1[[#This Row],[Order_Date]])</f>
        <v>45115</v>
      </c>
      <c r="T4227" s="4" t="str" cm="1">
        <f t="array" ref="T4227">_xlfn.IFS(Table1[[#This Row],[Inventory_Level]]&lt;=200,"low",Table1[[#This Row],[Inventory_Level]]&gt;=700,"high",Table1[[#This Row],[Inventory_Level]]&gt;200,"medium")</f>
        <v>high</v>
      </c>
    </row>
    <row r="4228" spans="1:20" x14ac:dyDescent="0.35">
      <c r="A4228" s="4">
        <v>4227</v>
      </c>
      <c r="B4228" s="4" t="s">
        <v>51</v>
      </c>
      <c r="C4228" s="4" t="s">
        <v>24</v>
      </c>
      <c r="D4228" s="4" t="s">
        <v>45</v>
      </c>
      <c r="E4228" s="4" t="s">
        <v>60</v>
      </c>
      <c r="F4228" s="10" t="s">
        <v>145</v>
      </c>
      <c r="G4228" s="11" t="s">
        <v>239</v>
      </c>
      <c r="H4228" s="4">
        <v>19</v>
      </c>
      <c r="I4228" s="12">
        <v>27267.07</v>
      </c>
      <c r="J4228" s="12">
        <v>518074.33</v>
      </c>
      <c r="K4228" s="12">
        <v>3796.95</v>
      </c>
      <c r="L4228" s="4">
        <v>617</v>
      </c>
      <c r="M4228" s="4" t="s">
        <v>42</v>
      </c>
      <c r="N4228" s="4" t="str" cm="1">
        <f t="array" ref="N4228">_xlfn.SWITCH(E4228,"Delhi","North","Chennai","South","Hyderabad","South","Mumbai","Central","Bangalore","South")</f>
        <v>South</v>
      </c>
      <c r="O4228" s="12">
        <v>98282.19</v>
      </c>
      <c r="P4228" s="4">
        <f>Table1[[#This Row],[Delivery_Date]]-Table1[[#This Row],[Order_Date]]</f>
        <v>7</v>
      </c>
      <c r="Q4228" s="4" t="str">
        <f>IF(Table1[[#This Row],[Delivery delay days]]&gt;5,"delay","on time")</f>
        <v>delay</v>
      </c>
      <c r="R4228" s="10">
        <f>DATEVALUE(Table1[[#This Row],[Delivery_Date]])</f>
        <v>45087</v>
      </c>
      <c r="S4228" s="10">
        <f>DATEVALUE(Table1[[#This Row],[Order_Date]])</f>
        <v>45080</v>
      </c>
      <c r="T4228" s="4" t="str" cm="1">
        <f t="array" ref="T4228">_xlfn.IFS(Table1[[#This Row],[Inventory_Level]]&lt;=200,"low",Table1[[#This Row],[Inventory_Level]]&gt;=700,"high",Table1[[#This Row],[Inventory_Level]]&gt;200,"medium")</f>
        <v>medium</v>
      </c>
    </row>
    <row r="4229" spans="1:20" x14ac:dyDescent="0.35">
      <c r="A4229" s="4">
        <v>4228</v>
      </c>
      <c r="B4229" s="4" t="s">
        <v>23</v>
      </c>
      <c r="C4229" s="4" t="s">
        <v>16</v>
      </c>
      <c r="D4229" s="4" t="s">
        <v>25</v>
      </c>
      <c r="E4229" s="4" t="s">
        <v>18</v>
      </c>
      <c r="F4229" s="10" t="s">
        <v>107</v>
      </c>
      <c r="G4229" s="11" t="s">
        <v>339</v>
      </c>
      <c r="H4229" s="4">
        <v>61</v>
      </c>
      <c r="I4229" s="12">
        <v>31253.4</v>
      </c>
      <c r="J4229" s="12">
        <v>1906457.4</v>
      </c>
      <c r="K4229" s="12">
        <v>1733.39</v>
      </c>
      <c r="L4229" s="4">
        <v>792</v>
      </c>
      <c r="M4229" s="4" t="s">
        <v>21</v>
      </c>
      <c r="N4229" s="4" t="str" cm="1">
        <f t="array" ref="N4229">_xlfn.SWITCH(E4229,"Delhi","North","Chennai","South","Hyderabad","South","Mumbai","Central","Bangalore","South")</f>
        <v>North</v>
      </c>
      <c r="O4229" s="12">
        <v>345587.92</v>
      </c>
      <c r="P4229" s="4">
        <f>Table1[[#This Row],[Delivery_Date]]-Table1[[#This Row],[Order_Date]]</f>
        <v>12</v>
      </c>
      <c r="Q4229" s="4" t="str">
        <f>IF(Table1[[#This Row],[Delivery delay days]]&gt;5,"delay","on time")</f>
        <v>delay</v>
      </c>
      <c r="R4229" s="10">
        <f>DATEVALUE(Table1[[#This Row],[Delivery_Date]])</f>
        <v>45056</v>
      </c>
      <c r="S4229" s="10">
        <f>DATEVALUE(Table1[[#This Row],[Order_Date]])</f>
        <v>45044</v>
      </c>
      <c r="T4229" s="4" t="str" cm="1">
        <f t="array" ref="T4229">_xlfn.IFS(Table1[[#This Row],[Inventory_Level]]&lt;=200,"low",Table1[[#This Row],[Inventory_Level]]&gt;=700,"high",Table1[[#This Row],[Inventory_Level]]&gt;200,"medium")</f>
        <v>high</v>
      </c>
    </row>
    <row r="4230" spans="1:20" x14ac:dyDescent="0.35">
      <c r="A4230" s="4">
        <v>4229</v>
      </c>
      <c r="B4230" s="4" t="s">
        <v>44</v>
      </c>
      <c r="C4230" s="4" t="s">
        <v>24</v>
      </c>
      <c r="D4230" s="4" t="s">
        <v>45</v>
      </c>
      <c r="E4230" s="4" t="s">
        <v>60</v>
      </c>
      <c r="F4230" s="10" t="s">
        <v>178</v>
      </c>
      <c r="G4230" s="11" t="s">
        <v>224</v>
      </c>
      <c r="H4230" s="4">
        <v>49</v>
      </c>
      <c r="I4230" s="12">
        <v>14433.06</v>
      </c>
      <c r="J4230" s="12">
        <v>707219.94</v>
      </c>
      <c r="K4230" s="12">
        <v>551.6</v>
      </c>
      <c r="L4230" s="4">
        <v>495</v>
      </c>
      <c r="M4230" s="4" t="s">
        <v>42</v>
      </c>
      <c r="N4230" s="4" t="str" cm="1">
        <f t="array" ref="N4230">_xlfn.SWITCH(E4230,"Delhi","North","Chennai","South","Hyderabad","South","Mumbai","Central","Bangalore","South")</f>
        <v>South</v>
      </c>
      <c r="O4230" s="12">
        <v>166328.91</v>
      </c>
      <c r="P4230" s="4">
        <f>Table1[[#This Row],[Delivery_Date]]-Table1[[#This Row],[Order_Date]]</f>
        <v>7</v>
      </c>
      <c r="Q4230" s="4" t="str">
        <f>IF(Table1[[#This Row],[Delivery delay days]]&gt;5,"delay","on time")</f>
        <v>delay</v>
      </c>
      <c r="R4230" s="10">
        <f>DATEVALUE(Table1[[#This Row],[Delivery_Date]])</f>
        <v>45030</v>
      </c>
      <c r="S4230" s="10">
        <f>DATEVALUE(Table1[[#This Row],[Order_Date]])</f>
        <v>45023</v>
      </c>
      <c r="T4230" s="4" t="str" cm="1">
        <f t="array" ref="T4230">_xlfn.IFS(Table1[[#This Row],[Inventory_Level]]&lt;=200,"low",Table1[[#This Row],[Inventory_Level]]&gt;=700,"high",Table1[[#This Row],[Inventory_Level]]&gt;200,"medium")</f>
        <v>medium</v>
      </c>
    </row>
    <row r="4231" spans="1:20" x14ac:dyDescent="0.35">
      <c r="A4231" s="4">
        <v>4230</v>
      </c>
      <c r="B4231" s="4" t="s">
        <v>37</v>
      </c>
      <c r="C4231" s="4" t="s">
        <v>24</v>
      </c>
      <c r="D4231" s="4" t="s">
        <v>32</v>
      </c>
      <c r="E4231" s="4" t="s">
        <v>52</v>
      </c>
      <c r="F4231" s="10" t="s">
        <v>166</v>
      </c>
      <c r="G4231" s="11" t="s">
        <v>167</v>
      </c>
      <c r="H4231" s="4">
        <v>35</v>
      </c>
      <c r="I4231" s="12">
        <v>27401.15</v>
      </c>
      <c r="J4231" s="12">
        <v>959040.25</v>
      </c>
      <c r="K4231" s="12">
        <v>3975.44</v>
      </c>
      <c r="L4231" s="4">
        <v>310</v>
      </c>
      <c r="M4231" s="4" t="s">
        <v>35</v>
      </c>
      <c r="N4231" s="4" t="str" cm="1">
        <f t="array" ref="N4231">_xlfn.SWITCH(E4231,"Delhi","North","Chennai","South","Hyderabad","South","Mumbai","Central","Bangalore","South")</f>
        <v>Central</v>
      </c>
      <c r="O4231" s="12">
        <v>211076.26</v>
      </c>
      <c r="P4231" s="4">
        <f>Table1[[#This Row],[Delivery_Date]]-Table1[[#This Row],[Order_Date]]</f>
        <v>9</v>
      </c>
      <c r="Q4231" s="4" t="str">
        <f>IF(Table1[[#This Row],[Delivery delay days]]&gt;5,"delay","on time")</f>
        <v>delay</v>
      </c>
      <c r="R4231" s="10">
        <f>DATEVALUE(Table1[[#This Row],[Delivery_Date]])</f>
        <v>45127</v>
      </c>
      <c r="S4231" s="10">
        <f>DATEVALUE(Table1[[#This Row],[Order_Date]])</f>
        <v>45118</v>
      </c>
      <c r="T4231" s="4" t="str" cm="1">
        <f t="array" ref="T4231">_xlfn.IFS(Table1[[#This Row],[Inventory_Level]]&lt;=200,"low",Table1[[#This Row],[Inventory_Level]]&gt;=700,"high",Table1[[#This Row],[Inventory_Level]]&gt;200,"medium")</f>
        <v>medium</v>
      </c>
    </row>
    <row r="4232" spans="1:20" x14ac:dyDescent="0.35">
      <c r="A4232" s="4">
        <v>4231</v>
      </c>
      <c r="B4232" s="4" t="s">
        <v>31</v>
      </c>
      <c r="C4232" s="4" t="s">
        <v>16</v>
      </c>
      <c r="D4232" s="4" t="s">
        <v>45</v>
      </c>
      <c r="E4232" s="4" t="s">
        <v>52</v>
      </c>
      <c r="F4232" s="10" t="s">
        <v>318</v>
      </c>
      <c r="G4232" s="11" t="s">
        <v>410</v>
      </c>
      <c r="H4232" s="4">
        <v>65</v>
      </c>
      <c r="I4232" s="12">
        <v>7223.08</v>
      </c>
      <c r="J4232" s="12">
        <v>469500.2</v>
      </c>
      <c r="K4232" s="12">
        <v>1246.0899999999999</v>
      </c>
      <c r="L4232" s="4">
        <v>982</v>
      </c>
      <c r="M4232" s="4" t="s">
        <v>35</v>
      </c>
      <c r="N4232" s="4" t="str" cm="1">
        <f t="array" ref="N4232">_xlfn.SWITCH(E4232,"Delhi","North","Chennai","South","Hyderabad","South","Mumbai","Central","Bangalore","South")</f>
        <v>Central</v>
      </c>
      <c r="O4232" s="12">
        <v>58196.44</v>
      </c>
      <c r="P4232" s="4">
        <f>Table1[[#This Row],[Delivery_Date]]-Table1[[#This Row],[Order_Date]]</f>
        <v>13</v>
      </c>
      <c r="Q4232" s="4" t="str">
        <f>IF(Table1[[#This Row],[Delivery delay days]]&gt;5,"delay","on time")</f>
        <v>delay</v>
      </c>
      <c r="R4232" s="10">
        <f>DATEVALUE(Table1[[#This Row],[Delivery_Date]])</f>
        <v>45070</v>
      </c>
      <c r="S4232" s="10">
        <f>DATEVALUE(Table1[[#This Row],[Order_Date]])</f>
        <v>45057</v>
      </c>
      <c r="T4232" s="4" t="str" cm="1">
        <f t="array" ref="T4232">_xlfn.IFS(Table1[[#This Row],[Inventory_Level]]&lt;=200,"low",Table1[[#This Row],[Inventory_Level]]&gt;=700,"high",Table1[[#This Row],[Inventory_Level]]&gt;200,"medium")</f>
        <v>high</v>
      </c>
    </row>
    <row r="4233" spans="1:20" x14ac:dyDescent="0.35">
      <c r="A4233" s="4">
        <v>4232</v>
      </c>
      <c r="B4233" s="4" t="s">
        <v>59</v>
      </c>
      <c r="C4233" s="4" t="s">
        <v>38</v>
      </c>
      <c r="D4233" s="4" t="s">
        <v>45</v>
      </c>
      <c r="E4233" s="4" t="s">
        <v>46</v>
      </c>
      <c r="F4233" s="10" t="s">
        <v>248</v>
      </c>
      <c r="G4233" s="11" t="s">
        <v>225</v>
      </c>
      <c r="H4233" s="4">
        <v>59</v>
      </c>
      <c r="I4233" s="12">
        <v>13272.79</v>
      </c>
      <c r="J4233" s="12">
        <v>783094.61</v>
      </c>
      <c r="K4233" s="12">
        <v>3728.16</v>
      </c>
      <c r="L4233" s="4">
        <v>557</v>
      </c>
      <c r="M4233" s="4" t="s">
        <v>42</v>
      </c>
      <c r="N4233" s="4" t="str" cm="1">
        <f t="array" ref="N4233">_xlfn.SWITCH(E4233,"Delhi","North","Chennai","South","Hyderabad","South","Mumbai","Central","Bangalore","South")</f>
        <v>South</v>
      </c>
      <c r="O4233" s="12">
        <v>87203.58</v>
      </c>
      <c r="P4233" s="4">
        <f>Table1[[#This Row],[Delivery_Date]]-Table1[[#This Row],[Order_Date]]</f>
        <v>10</v>
      </c>
      <c r="Q4233" s="4" t="str">
        <f>IF(Table1[[#This Row],[Delivery delay days]]&gt;5,"delay","on time")</f>
        <v>delay</v>
      </c>
      <c r="R4233" s="10">
        <f>DATEVALUE(Table1[[#This Row],[Delivery_Date]])</f>
        <v>45039</v>
      </c>
      <c r="S4233" s="10">
        <f>DATEVALUE(Table1[[#This Row],[Order_Date]])</f>
        <v>45029</v>
      </c>
      <c r="T4233" s="4" t="str" cm="1">
        <f t="array" ref="T4233">_xlfn.IFS(Table1[[#This Row],[Inventory_Level]]&lt;=200,"low",Table1[[#This Row],[Inventory_Level]]&gt;=700,"high",Table1[[#This Row],[Inventory_Level]]&gt;200,"medium")</f>
        <v>medium</v>
      </c>
    </row>
    <row r="4234" spans="1:20" x14ac:dyDescent="0.35">
      <c r="A4234" s="4">
        <v>4233</v>
      </c>
      <c r="B4234" s="4" t="s">
        <v>15</v>
      </c>
      <c r="C4234" s="4" t="s">
        <v>24</v>
      </c>
      <c r="D4234" s="4" t="s">
        <v>39</v>
      </c>
      <c r="E4234" s="4" t="s">
        <v>52</v>
      </c>
      <c r="F4234" s="10" t="s">
        <v>374</v>
      </c>
      <c r="G4234" s="11" t="s">
        <v>396</v>
      </c>
      <c r="H4234" s="4">
        <v>52</v>
      </c>
      <c r="I4234" s="12">
        <v>15382.17</v>
      </c>
      <c r="J4234" s="12">
        <v>799872.84</v>
      </c>
      <c r="K4234" s="12">
        <v>1599.95</v>
      </c>
      <c r="L4234" s="4">
        <v>444</v>
      </c>
      <c r="M4234" s="4" t="s">
        <v>42</v>
      </c>
      <c r="N4234" s="4" t="str" cm="1">
        <f t="array" ref="N4234">_xlfn.SWITCH(E4234,"Delhi","North","Chennai","South","Hyderabad","South","Mumbai","Central","Bangalore","South")</f>
        <v>Central</v>
      </c>
      <c r="O4234" s="12">
        <v>101661.1</v>
      </c>
      <c r="P4234" s="4">
        <f>Table1[[#This Row],[Delivery_Date]]-Table1[[#This Row],[Order_Date]]</f>
        <v>3</v>
      </c>
      <c r="Q4234" s="4" t="str">
        <f>IF(Table1[[#This Row],[Delivery delay days]]&gt;5,"delay","on time")</f>
        <v>on time</v>
      </c>
      <c r="R4234" s="10">
        <f>DATEVALUE(Table1[[#This Row],[Delivery_Date]])</f>
        <v>45255</v>
      </c>
      <c r="S4234" s="10">
        <f>DATEVALUE(Table1[[#This Row],[Order_Date]])</f>
        <v>45252</v>
      </c>
      <c r="T4234" s="4" t="str" cm="1">
        <f t="array" ref="T4234">_xlfn.IFS(Table1[[#This Row],[Inventory_Level]]&lt;=200,"low",Table1[[#This Row],[Inventory_Level]]&gt;=700,"high",Table1[[#This Row],[Inventory_Level]]&gt;200,"medium")</f>
        <v>medium</v>
      </c>
    </row>
    <row r="4235" spans="1:20" x14ac:dyDescent="0.35">
      <c r="A4235" s="4">
        <v>4234</v>
      </c>
      <c r="B4235" s="4" t="s">
        <v>23</v>
      </c>
      <c r="C4235" s="4" t="s">
        <v>16</v>
      </c>
      <c r="D4235" s="4" t="s">
        <v>45</v>
      </c>
      <c r="E4235" s="4" t="s">
        <v>46</v>
      </c>
      <c r="F4235" s="10" t="s">
        <v>92</v>
      </c>
      <c r="G4235" s="11" t="s">
        <v>192</v>
      </c>
      <c r="H4235" s="4">
        <v>25</v>
      </c>
      <c r="I4235" s="12">
        <v>8395.8700000000008</v>
      </c>
      <c r="J4235" s="12">
        <v>209896.75</v>
      </c>
      <c r="K4235" s="12">
        <v>2679.16</v>
      </c>
      <c r="L4235" s="4">
        <v>295</v>
      </c>
      <c r="M4235" s="4" t="s">
        <v>35</v>
      </c>
      <c r="N4235" s="4" t="str" cm="1">
        <f t="array" ref="N4235">_xlfn.SWITCH(E4235,"Delhi","North","Chennai","South","Hyderabad","South","Mumbai","Central","Bangalore","South")</f>
        <v>South</v>
      </c>
      <c r="O4235" s="12">
        <v>34956.92</v>
      </c>
      <c r="P4235" s="4">
        <f>Table1[[#This Row],[Delivery_Date]]-Table1[[#This Row],[Order_Date]]</f>
        <v>14</v>
      </c>
      <c r="Q4235" s="4" t="str">
        <f>IF(Table1[[#This Row],[Delivery delay days]]&gt;5,"delay","on time")</f>
        <v>delay</v>
      </c>
      <c r="R4235" s="10">
        <f>DATEVALUE(Table1[[#This Row],[Delivery_Date]])</f>
        <v>45181</v>
      </c>
      <c r="S4235" s="10">
        <f>DATEVALUE(Table1[[#This Row],[Order_Date]])</f>
        <v>45167</v>
      </c>
      <c r="T4235" s="4" t="str" cm="1">
        <f t="array" ref="T4235">_xlfn.IFS(Table1[[#This Row],[Inventory_Level]]&lt;=200,"low",Table1[[#This Row],[Inventory_Level]]&gt;=700,"high",Table1[[#This Row],[Inventory_Level]]&gt;200,"medium")</f>
        <v>medium</v>
      </c>
    </row>
    <row r="4236" spans="1:20" x14ac:dyDescent="0.35">
      <c r="A4236" s="4">
        <v>4235</v>
      </c>
      <c r="B4236" s="4" t="s">
        <v>59</v>
      </c>
      <c r="C4236" s="4" t="s">
        <v>16</v>
      </c>
      <c r="D4236" s="4" t="s">
        <v>17</v>
      </c>
      <c r="E4236" s="4" t="s">
        <v>60</v>
      </c>
      <c r="F4236" s="10" t="s">
        <v>168</v>
      </c>
      <c r="G4236" s="11" t="s">
        <v>266</v>
      </c>
      <c r="H4236" s="4">
        <v>34</v>
      </c>
      <c r="I4236" s="12">
        <v>28389.78</v>
      </c>
      <c r="J4236" s="12">
        <v>965252.52</v>
      </c>
      <c r="K4236" s="12">
        <v>318.02999999999997</v>
      </c>
      <c r="L4236" s="4">
        <v>463</v>
      </c>
      <c r="M4236" s="4" t="s">
        <v>42</v>
      </c>
      <c r="N4236" s="4" t="str" cm="1">
        <f t="array" ref="N4236">_xlfn.SWITCH(E4236,"Delhi","North","Chennai","South","Hyderabad","South","Mumbai","Central","Bangalore","South")</f>
        <v>South</v>
      </c>
      <c r="O4236" s="12">
        <v>57587.73</v>
      </c>
      <c r="P4236" s="4">
        <f>Table1[[#This Row],[Delivery_Date]]-Table1[[#This Row],[Order_Date]]</f>
        <v>2</v>
      </c>
      <c r="Q4236" s="4" t="str">
        <f>IF(Table1[[#This Row],[Delivery delay days]]&gt;5,"delay","on time")</f>
        <v>on time</v>
      </c>
      <c r="R4236" s="10">
        <f>DATEVALUE(Table1[[#This Row],[Delivery_Date]])</f>
        <v>45079</v>
      </c>
      <c r="S4236" s="10">
        <f>DATEVALUE(Table1[[#This Row],[Order_Date]])</f>
        <v>45077</v>
      </c>
      <c r="T4236" s="4" t="str" cm="1">
        <f t="array" ref="T4236">_xlfn.IFS(Table1[[#This Row],[Inventory_Level]]&lt;=200,"low",Table1[[#This Row],[Inventory_Level]]&gt;=700,"high",Table1[[#This Row],[Inventory_Level]]&gt;200,"medium")</f>
        <v>medium</v>
      </c>
    </row>
    <row r="4237" spans="1:20" x14ac:dyDescent="0.35">
      <c r="A4237" s="4">
        <v>4236</v>
      </c>
      <c r="B4237" s="4" t="s">
        <v>65</v>
      </c>
      <c r="C4237" s="4" t="s">
        <v>38</v>
      </c>
      <c r="D4237" s="4" t="s">
        <v>39</v>
      </c>
      <c r="E4237" s="4" t="s">
        <v>46</v>
      </c>
      <c r="F4237" s="10" t="s">
        <v>163</v>
      </c>
      <c r="G4237" s="11" t="s">
        <v>142</v>
      </c>
      <c r="H4237" s="4">
        <v>37</v>
      </c>
      <c r="I4237" s="12">
        <v>22524.99</v>
      </c>
      <c r="J4237" s="12">
        <v>833424.63</v>
      </c>
      <c r="K4237" s="12">
        <v>4254.66</v>
      </c>
      <c r="L4237" s="4">
        <v>669</v>
      </c>
      <c r="M4237" s="4" t="s">
        <v>35</v>
      </c>
      <c r="N4237" s="4" t="str" cm="1">
        <f t="array" ref="N4237">_xlfn.SWITCH(E4237,"Delhi","North","Chennai","South","Hyderabad","South","Mumbai","Central","Bangalore","South")</f>
        <v>South</v>
      </c>
      <c r="O4237" s="12">
        <v>73092.679999999993</v>
      </c>
      <c r="P4237" s="4">
        <f>Table1[[#This Row],[Delivery_Date]]-Table1[[#This Row],[Order_Date]]</f>
        <v>13</v>
      </c>
      <c r="Q4237" s="4" t="str">
        <f>IF(Table1[[#This Row],[Delivery delay days]]&gt;5,"delay","on time")</f>
        <v>delay</v>
      </c>
      <c r="R4237" s="10">
        <f>DATEVALUE(Table1[[#This Row],[Delivery_Date]])</f>
        <v>45237</v>
      </c>
      <c r="S4237" s="10">
        <f>DATEVALUE(Table1[[#This Row],[Order_Date]])</f>
        <v>45224</v>
      </c>
      <c r="T4237" s="4" t="str" cm="1">
        <f t="array" ref="T4237">_xlfn.IFS(Table1[[#This Row],[Inventory_Level]]&lt;=200,"low",Table1[[#This Row],[Inventory_Level]]&gt;=700,"high",Table1[[#This Row],[Inventory_Level]]&gt;200,"medium")</f>
        <v>medium</v>
      </c>
    </row>
    <row r="4238" spans="1:20" x14ac:dyDescent="0.35">
      <c r="A4238" s="4">
        <v>4237</v>
      </c>
      <c r="B4238" s="4" t="s">
        <v>59</v>
      </c>
      <c r="C4238" s="4" t="s">
        <v>16</v>
      </c>
      <c r="D4238" s="4" t="s">
        <v>17</v>
      </c>
      <c r="E4238" s="4" t="s">
        <v>18</v>
      </c>
      <c r="F4238" s="10" t="s">
        <v>382</v>
      </c>
      <c r="G4238" s="11" t="s">
        <v>396</v>
      </c>
      <c r="H4238" s="4">
        <v>46</v>
      </c>
      <c r="I4238" s="12">
        <v>32878.480000000003</v>
      </c>
      <c r="J4238" s="12">
        <v>1512410.08</v>
      </c>
      <c r="K4238" s="12">
        <v>2842.25</v>
      </c>
      <c r="L4238" s="4">
        <v>395</v>
      </c>
      <c r="M4238" s="4" t="s">
        <v>21</v>
      </c>
      <c r="N4238" s="4" t="str" cm="1">
        <f t="array" ref="N4238">_xlfn.SWITCH(E4238,"Delhi","North","Chennai","South","Hyderabad","South","Mumbai","Central","Bangalore","South")</f>
        <v>North</v>
      </c>
      <c r="O4238" s="12">
        <v>146194.07999999999</v>
      </c>
      <c r="P4238" s="4">
        <f>Table1[[#This Row],[Delivery_Date]]-Table1[[#This Row],[Order_Date]]</f>
        <v>1</v>
      </c>
      <c r="Q4238" s="4" t="str">
        <f>IF(Table1[[#This Row],[Delivery delay days]]&gt;5,"delay","on time")</f>
        <v>on time</v>
      </c>
      <c r="R4238" s="10">
        <f>DATEVALUE(Table1[[#This Row],[Delivery_Date]])</f>
        <v>45255</v>
      </c>
      <c r="S4238" s="10">
        <f>DATEVALUE(Table1[[#This Row],[Order_Date]])</f>
        <v>45254</v>
      </c>
      <c r="T4238" s="4" t="str" cm="1">
        <f t="array" ref="T4238">_xlfn.IFS(Table1[[#This Row],[Inventory_Level]]&lt;=200,"low",Table1[[#This Row],[Inventory_Level]]&gt;=700,"high",Table1[[#This Row],[Inventory_Level]]&gt;200,"medium")</f>
        <v>medium</v>
      </c>
    </row>
    <row r="4239" spans="1:20" x14ac:dyDescent="0.35">
      <c r="A4239" s="4">
        <v>4238</v>
      </c>
      <c r="B4239" s="4" t="s">
        <v>44</v>
      </c>
      <c r="C4239" s="4" t="s">
        <v>24</v>
      </c>
      <c r="D4239" s="4" t="s">
        <v>45</v>
      </c>
      <c r="E4239" s="4" t="s">
        <v>52</v>
      </c>
      <c r="F4239" s="10" t="s">
        <v>383</v>
      </c>
      <c r="G4239" s="11" t="s">
        <v>219</v>
      </c>
      <c r="H4239" s="4">
        <v>35</v>
      </c>
      <c r="I4239" s="12">
        <v>14410.22</v>
      </c>
      <c r="J4239" s="12">
        <v>504357.7</v>
      </c>
      <c r="K4239" s="12">
        <v>4314.62</v>
      </c>
      <c r="L4239" s="4">
        <v>475</v>
      </c>
      <c r="M4239" s="4" t="s">
        <v>29</v>
      </c>
      <c r="N4239" s="4" t="str" cm="1">
        <f t="array" ref="N4239">_xlfn.SWITCH(E4239,"Delhi","North","Chennai","South","Hyderabad","South","Mumbai","Central","Bangalore","South")</f>
        <v>Central</v>
      </c>
      <c r="O4239" s="12">
        <v>64426.05</v>
      </c>
      <c r="P4239" s="4">
        <f>Table1[[#This Row],[Delivery_Date]]-Table1[[#This Row],[Order_Date]]</f>
        <v>14</v>
      </c>
      <c r="Q4239" s="4" t="str">
        <f>IF(Table1[[#This Row],[Delivery delay days]]&gt;5,"delay","on time")</f>
        <v>delay</v>
      </c>
      <c r="R4239" s="10">
        <f>DATEVALUE(Table1[[#This Row],[Delivery_Date]])</f>
        <v>45227</v>
      </c>
      <c r="S4239" s="10">
        <f>DATEVALUE(Table1[[#This Row],[Order_Date]])</f>
        <v>45213</v>
      </c>
      <c r="T4239" s="4" t="str" cm="1">
        <f t="array" ref="T4239">_xlfn.IFS(Table1[[#This Row],[Inventory_Level]]&lt;=200,"low",Table1[[#This Row],[Inventory_Level]]&gt;=700,"high",Table1[[#This Row],[Inventory_Level]]&gt;200,"medium")</f>
        <v>medium</v>
      </c>
    </row>
    <row r="4240" spans="1:20" x14ac:dyDescent="0.35">
      <c r="A4240" s="4">
        <v>4239</v>
      </c>
      <c r="B4240" s="4" t="s">
        <v>23</v>
      </c>
      <c r="C4240" s="4" t="s">
        <v>38</v>
      </c>
      <c r="D4240" s="4" t="s">
        <v>39</v>
      </c>
      <c r="E4240" s="4" t="s">
        <v>60</v>
      </c>
      <c r="F4240" s="10" t="s">
        <v>103</v>
      </c>
      <c r="G4240" s="11" t="s">
        <v>250</v>
      </c>
      <c r="H4240" s="4">
        <v>48</v>
      </c>
      <c r="I4240" s="12">
        <v>47572.76</v>
      </c>
      <c r="J4240" s="12">
        <v>2283492.48</v>
      </c>
      <c r="K4240" s="12">
        <v>3124.05</v>
      </c>
      <c r="L4240" s="4">
        <v>380</v>
      </c>
      <c r="M4240" s="4" t="s">
        <v>42</v>
      </c>
      <c r="N4240" s="4" t="str" cm="1">
        <f t="array" ref="N4240">_xlfn.SWITCH(E4240,"Delhi","North","Chennai","South","Hyderabad","South","Mumbai","Central","Bangalore","South")</f>
        <v>South</v>
      </c>
      <c r="O4240" s="12">
        <v>436898.22</v>
      </c>
      <c r="P4240" s="4">
        <f>Table1[[#This Row],[Delivery_Date]]-Table1[[#This Row],[Order_Date]]</f>
        <v>15</v>
      </c>
      <c r="Q4240" s="4" t="str">
        <f>IF(Table1[[#This Row],[Delivery delay days]]&gt;5,"delay","on time")</f>
        <v>delay</v>
      </c>
      <c r="R4240" s="10">
        <f>DATEVALUE(Table1[[#This Row],[Delivery_Date]])</f>
        <v>45019</v>
      </c>
      <c r="S4240" s="10">
        <f>DATEVALUE(Table1[[#This Row],[Order_Date]])</f>
        <v>45004</v>
      </c>
      <c r="T4240" s="4" t="str" cm="1">
        <f t="array" ref="T4240">_xlfn.IFS(Table1[[#This Row],[Inventory_Level]]&lt;=200,"low",Table1[[#This Row],[Inventory_Level]]&gt;=700,"high",Table1[[#This Row],[Inventory_Level]]&gt;200,"medium")</f>
        <v>medium</v>
      </c>
    </row>
    <row r="4241" spans="1:20" x14ac:dyDescent="0.35">
      <c r="A4241" s="4">
        <v>4240</v>
      </c>
      <c r="B4241" s="4" t="s">
        <v>65</v>
      </c>
      <c r="C4241" s="4" t="s">
        <v>38</v>
      </c>
      <c r="D4241" s="4" t="s">
        <v>45</v>
      </c>
      <c r="E4241" s="4" t="s">
        <v>52</v>
      </c>
      <c r="F4241" s="10" t="s">
        <v>324</v>
      </c>
      <c r="G4241" s="11" t="s">
        <v>196</v>
      </c>
      <c r="H4241" s="4">
        <v>12</v>
      </c>
      <c r="I4241" s="12">
        <v>26287.66</v>
      </c>
      <c r="J4241" s="12">
        <v>315451.92</v>
      </c>
      <c r="K4241" s="12">
        <v>4776.53</v>
      </c>
      <c r="L4241" s="4">
        <v>363</v>
      </c>
      <c r="M4241" s="4" t="s">
        <v>35</v>
      </c>
      <c r="N4241" s="4" t="str" cm="1">
        <f t="array" ref="N4241">_xlfn.SWITCH(E4241,"Delhi","North","Chennai","South","Hyderabad","South","Mumbai","Central","Bangalore","South")</f>
        <v>Central</v>
      </c>
      <c r="O4241" s="12">
        <v>46888.92</v>
      </c>
      <c r="P4241" s="4">
        <f>Table1[[#This Row],[Delivery_Date]]-Table1[[#This Row],[Order_Date]]</f>
        <v>4</v>
      </c>
      <c r="Q4241" s="4" t="str">
        <f>IF(Table1[[#This Row],[Delivery delay days]]&gt;5,"delay","on time")</f>
        <v>on time</v>
      </c>
      <c r="R4241" s="10">
        <f>DATEVALUE(Table1[[#This Row],[Delivery_Date]])</f>
        <v>44935</v>
      </c>
      <c r="S4241" s="10">
        <f>DATEVALUE(Table1[[#This Row],[Order_Date]])</f>
        <v>44931</v>
      </c>
      <c r="T4241" s="4" t="str" cm="1">
        <f t="array" ref="T4241">_xlfn.IFS(Table1[[#This Row],[Inventory_Level]]&lt;=200,"low",Table1[[#This Row],[Inventory_Level]]&gt;=700,"high",Table1[[#This Row],[Inventory_Level]]&gt;200,"medium")</f>
        <v>medium</v>
      </c>
    </row>
    <row r="4242" spans="1:20" x14ac:dyDescent="0.35">
      <c r="A4242" s="4">
        <v>4241</v>
      </c>
      <c r="B4242" s="4" t="s">
        <v>44</v>
      </c>
      <c r="C4242" s="4" t="s">
        <v>38</v>
      </c>
      <c r="D4242" s="4" t="s">
        <v>32</v>
      </c>
      <c r="E4242" s="4" t="s">
        <v>60</v>
      </c>
      <c r="F4242" s="10" t="s">
        <v>328</v>
      </c>
      <c r="G4242" s="11" t="s">
        <v>325</v>
      </c>
      <c r="H4242" s="4">
        <v>69</v>
      </c>
      <c r="I4242" s="12">
        <v>5923.26</v>
      </c>
      <c r="J4242" s="12">
        <v>408704.94</v>
      </c>
      <c r="K4242" s="12">
        <v>1973.35</v>
      </c>
      <c r="L4242" s="4">
        <v>715</v>
      </c>
      <c r="M4242" s="4" t="s">
        <v>21</v>
      </c>
      <c r="N4242" s="4" t="str" cm="1">
        <f t="array" ref="N4242">_xlfn.SWITCH(E4242,"Delhi","North","Chennai","South","Hyderabad","South","Mumbai","Central","Bangalore","South")</f>
        <v>South</v>
      </c>
      <c r="O4242" s="12">
        <v>84965.63</v>
      </c>
      <c r="P4242" s="4">
        <f>Table1[[#This Row],[Delivery_Date]]-Table1[[#This Row],[Order_Date]]</f>
        <v>3</v>
      </c>
      <c r="Q4242" s="4" t="str">
        <f>IF(Table1[[#This Row],[Delivery delay days]]&gt;5,"delay","on time")</f>
        <v>on time</v>
      </c>
      <c r="R4242" s="10">
        <f>DATEVALUE(Table1[[#This Row],[Delivery_Date]])</f>
        <v>44945</v>
      </c>
      <c r="S4242" s="10">
        <f>DATEVALUE(Table1[[#This Row],[Order_Date]])</f>
        <v>44942</v>
      </c>
      <c r="T4242" s="4" t="str" cm="1">
        <f t="array" ref="T4242">_xlfn.IFS(Table1[[#This Row],[Inventory_Level]]&lt;=200,"low",Table1[[#This Row],[Inventory_Level]]&gt;=700,"high",Table1[[#This Row],[Inventory_Level]]&gt;200,"medium")</f>
        <v>high</v>
      </c>
    </row>
    <row r="4243" spans="1:20" x14ac:dyDescent="0.35">
      <c r="A4243" s="4">
        <v>4242</v>
      </c>
      <c r="B4243" s="4" t="s">
        <v>65</v>
      </c>
      <c r="C4243" s="4" t="s">
        <v>24</v>
      </c>
      <c r="D4243" s="4" t="s">
        <v>17</v>
      </c>
      <c r="E4243" s="4" t="s">
        <v>60</v>
      </c>
      <c r="F4243" s="10" t="s">
        <v>98</v>
      </c>
      <c r="G4243" s="11" t="s">
        <v>329</v>
      </c>
      <c r="H4243" s="4">
        <v>96</v>
      </c>
      <c r="I4243" s="12">
        <v>36637.68</v>
      </c>
      <c r="J4243" s="12">
        <v>3517217.28</v>
      </c>
      <c r="K4243" s="12">
        <v>3503.94</v>
      </c>
      <c r="L4243" s="4">
        <v>40</v>
      </c>
      <c r="M4243" s="4" t="s">
        <v>29</v>
      </c>
      <c r="N4243" s="4" t="str" cm="1">
        <f t="array" ref="N4243">_xlfn.SWITCH(E4243,"Delhi","North","Chennai","South","Hyderabad","South","Mumbai","Central","Bangalore","South")</f>
        <v>South</v>
      </c>
      <c r="O4243" s="12">
        <v>639642.22</v>
      </c>
      <c r="P4243" s="4">
        <f>Table1[[#This Row],[Delivery_Date]]-Table1[[#This Row],[Order_Date]]</f>
        <v>6</v>
      </c>
      <c r="Q4243" s="4" t="str">
        <f>IF(Table1[[#This Row],[Delivery delay days]]&gt;5,"delay","on time")</f>
        <v>delay</v>
      </c>
      <c r="R4243" s="10">
        <f>DATEVALUE(Table1[[#This Row],[Delivery_Date]])</f>
        <v>45130</v>
      </c>
      <c r="S4243" s="10">
        <f>DATEVALUE(Table1[[#This Row],[Order_Date]])</f>
        <v>45124</v>
      </c>
      <c r="T4243" s="4" t="str" cm="1">
        <f t="array" ref="T4243">_xlfn.IFS(Table1[[#This Row],[Inventory_Level]]&lt;=200,"low",Table1[[#This Row],[Inventory_Level]]&gt;=700,"high",Table1[[#This Row],[Inventory_Level]]&gt;200,"medium")</f>
        <v>low</v>
      </c>
    </row>
    <row r="4244" spans="1:20" x14ac:dyDescent="0.35">
      <c r="A4244" s="4">
        <v>4243</v>
      </c>
      <c r="B4244" s="4" t="s">
        <v>31</v>
      </c>
      <c r="C4244" s="4" t="s">
        <v>38</v>
      </c>
      <c r="D4244" s="4" t="s">
        <v>32</v>
      </c>
      <c r="E4244" s="4" t="s">
        <v>52</v>
      </c>
      <c r="F4244" s="10" t="s">
        <v>136</v>
      </c>
      <c r="G4244" s="11" t="s">
        <v>90</v>
      </c>
      <c r="H4244" s="4">
        <v>16</v>
      </c>
      <c r="I4244" s="12">
        <v>7663.75</v>
      </c>
      <c r="J4244" s="12">
        <v>122620</v>
      </c>
      <c r="K4244" s="12">
        <v>1824.27</v>
      </c>
      <c r="L4244" s="4">
        <v>179</v>
      </c>
      <c r="M4244" s="4" t="s">
        <v>21</v>
      </c>
      <c r="N4244" s="4" t="str" cm="1">
        <f t="array" ref="N4244">_xlfn.SWITCH(E4244,"Delhi","North","Chennai","South","Hyderabad","South","Mumbai","Central","Bangalore","South")</f>
        <v>Central</v>
      </c>
      <c r="O4244" s="12">
        <v>10946.96</v>
      </c>
      <c r="P4244" s="4">
        <f>Table1[[#This Row],[Delivery_Date]]-Table1[[#This Row],[Order_Date]]</f>
        <v>9</v>
      </c>
      <c r="Q4244" s="4" t="str">
        <f>IF(Table1[[#This Row],[Delivery delay days]]&gt;5,"delay","on time")</f>
        <v>delay</v>
      </c>
      <c r="R4244" s="10">
        <f>DATEVALUE(Table1[[#This Row],[Delivery_Date]])</f>
        <v>45148</v>
      </c>
      <c r="S4244" s="10">
        <f>DATEVALUE(Table1[[#This Row],[Order_Date]])</f>
        <v>45139</v>
      </c>
      <c r="T4244" s="4" t="str" cm="1">
        <f t="array" ref="T4244">_xlfn.IFS(Table1[[#This Row],[Inventory_Level]]&lt;=200,"low",Table1[[#This Row],[Inventory_Level]]&gt;=700,"high",Table1[[#This Row],[Inventory_Level]]&gt;200,"medium")</f>
        <v>low</v>
      </c>
    </row>
    <row r="4245" spans="1:20" x14ac:dyDescent="0.35">
      <c r="A4245" s="4">
        <v>4244</v>
      </c>
      <c r="B4245" s="4" t="s">
        <v>23</v>
      </c>
      <c r="C4245" s="4" t="s">
        <v>24</v>
      </c>
      <c r="D4245" s="4" t="s">
        <v>39</v>
      </c>
      <c r="E4245" s="4" t="s">
        <v>46</v>
      </c>
      <c r="F4245" s="10" t="s">
        <v>210</v>
      </c>
      <c r="G4245" s="11" t="s">
        <v>249</v>
      </c>
      <c r="H4245" s="4">
        <v>95</v>
      </c>
      <c r="I4245" s="12">
        <v>24767.8</v>
      </c>
      <c r="J4245" s="12">
        <v>2352941</v>
      </c>
      <c r="K4245" s="12">
        <v>2713.7</v>
      </c>
      <c r="L4245" s="4">
        <v>132</v>
      </c>
      <c r="M4245" s="4" t="s">
        <v>21</v>
      </c>
      <c r="N4245" s="4" t="str" cm="1">
        <f t="array" ref="N4245">_xlfn.SWITCH(E4245,"Delhi","North","Chennai","South","Hyderabad","South","Mumbai","Central","Bangalore","South")</f>
        <v>South</v>
      </c>
      <c r="O4245" s="12">
        <v>431346.1</v>
      </c>
      <c r="P4245" s="4">
        <f>Table1[[#This Row],[Delivery_Date]]-Table1[[#This Row],[Order_Date]]</f>
        <v>14</v>
      </c>
      <c r="Q4245" s="4" t="str">
        <f>IF(Table1[[#This Row],[Delivery delay days]]&gt;5,"delay","on time")</f>
        <v>delay</v>
      </c>
      <c r="R4245" s="10">
        <f>DATEVALUE(Table1[[#This Row],[Delivery_Date]])</f>
        <v>45021</v>
      </c>
      <c r="S4245" s="10">
        <f>DATEVALUE(Table1[[#This Row],[Order_Date]])</f>
        <v>45007</v>
      </c>
      <c r="T4245" s="4" t="str" cm="1">
        <f t="array" ref="T4245">_xlfn.IFS(Table1[[#This Row],[Inventory_Level]]&lt;=200,"low",Table1[[#This Row],[Inventory_Level]]&gt;=700,"high",Table1[[#This Row],[Inventory_Level]]&gt;200,"medium")</f>
        <v>low</v>
      </c>
    </row>
    <row r="4246" spans="1:20" x14ac:dyDescent="0.35">
      <c r="A4246" s="4">
        <v>4245</v>
      </c>
      <c r="B4246" s="4" t="s">
        <v>15</v>
      </c>
      <c r="C4246" s="4" t="s">
        <v>38</v>
      </c>
      <c r="D4246" s="4" t="s">
        <v>39</v>
      </c>
      <c r="E4246" s="4" t="s">
        <v>26</v>
      </c>
      <c r="F4246" s="10" t="s">
        <v>104</v>
      </c>
      <c r="G4246" s="11" t="s">
        <v>211</v>
      </c>
      <c r="H4246" s="4">
        <v>36</v>
      </c>
      <c r="I4246" s="12">
        <v>31331.22</v>
      </c>
      <c r="J4246" s="12">
        <v>1127923.92</v>
      </c>
      <c r="K4246" s="12">
        <v>3668.41</v>
      </c>
      <c r="L4246" s="4">
        <v>867</v>
      </c>
      <c r="M4246" s="4" t="s">
        <v>35</v>
      </c>
      <c r="N4246" s="4" t="str" cm="1">
        <f t="array" ref="N4246">_xlfn.SWITCH(E4246,"Delhi","North","Chennai","South","Hyderabad","South","Mumbai","Central","Bangalore","South")</f>
        <v>South</v>
      </c>
      <c r="O4246" s="12">
        <v>195321.26</v>
      </c>
      <c r="P4246" s="4">
        <f>Table1[[#This Row],[Delivery_Date]]-Table1[[#This Row],[Order_Date]]</f>
        <v>14</v>
      </c>
      <c r="Q4246" s="4" t="str">
        <f>IF(Table1[[#This Row],[Delivery delay days]]&gt;5,"delay","on time")</f>
        <v>delay</v>
      </c>
      <c r="R4246" s="10">
        <f>DATEVALUE(Table1[[#This Row],[Delivery_Date]])</f>
        <v>45020</v>
      </c>
      <c r="S4246" s="10">
        <f>DATEVALUE(Table1[[#This Row],[Order_Date]])</f>
        <v>45006</v>
      </c>
      <c r="T4246" s="4" t="str" cm="1">
        <f t="array" ref="T4246">_xlfn.IFS(Table1[[#This Row],[Inventory_Level]]&lt;=200,"low",Table1[[#This Row],[Inventory_Level]]&gt;=700,"high",Table1[[#This Row],[Inventory_Level]]&gt;200,"medium")</f>
        <v>high</v>
      </c>
    </row>
    <row r="4247" spans="1:20" x14ac:dyDescent="0.35">
      <c r="A4247" s="4">
        <v>4246</v>
      </c>
      <c r="B4247" s="4" t="s">
        <v>44</v>
      </c>
      <c r="C4247" s="4" t="s">
        <v>24</v>
      </c>
      <c r="D4247" s="4" t="s">
        <v>32</v>
      </c>
      <c r="E4247" s="4" t="s">
        <v>60</v>
      </c>
      <c r="F4247" s="10" t="s">
        <v>401</v>
      </c>
      <c r="G4247" s="11" t="s">
        <v>139</v>
      </c>
      <c r="H4247" s="4">
        <v>23</v>
      </c>
      <c r="I4247" s="12">
        <v>1206.42</v>
      </c>
      <c r="J4247" s="12">
        <v>27747.66</v>
      </c>
      <c r="K4247" s="12">
        <v>3369.36</v>
      </c>
      <c r="L4247" s="4">
        <v>677</v>
      </c>
      <c r="M4247" s="4" t="s">
        <v>35</v>
      </c>
      <c r="N4247" s="4" t="str" cm="1">
        <f t="array" ref="N4247">_xlfn.SWITCH(E4247,"Delhi","North","Chennai","South","Hyderabad","South","Mumbai","Central","Bangalore","South")</f>
        <v>South</v>
      </c>
      <c r="O4247" s="12">
        <v>5952.75</v>
      </c>
      <c r="P4247" s="4">
        <f>Table1[[#This Row],[Delivery_Date]]-Table1[[#This Row],[Order_Date]]</f>
        <v>13</v>
      </c>
      <c r="Q4247" s="4" t="str">
        <f>IF(Table1[[#This Row],[Delivery delay days]]&gt;5,"delay","on time")</f>
        <v>delay</v>
      </c>
      <c r="R4247" s="10">
        <f>DATEVALUE(Table1[[#This Row],[Delivery_Date]])</f>
        <v>44951</v>
      </c>
      <c r="S4247" s="10">
        <f>DATEVALUE(Table1[[#This Row],[Order_Date]])</f>
        <v>44938</v>
      </c>
      <c r="T4247" s="4" t="str" cm="1">
        <f t="array" ref="T4247">_xlfn.IFS(Table1[[#This Row],[Inventory_Level]]&lt;=200,"low",Table1[[#This Row],[Inventory_Level]]&gt;=700,"high",Table1[[#This Row],[Inventory_Level]]&gt;200,"medium")</f>
        <v>medium</v>
      </c>
    </row>
    <row r="4248" spans="1:20" x14ac:dyDescent="0.35">
      <c r="A4248" s="4">
        <v>4247</v>
      </c>
      <c r="B4248" s="4" t="s">
        <v>15</v>
      </c>
      <c r="C4248" s="4" t="s">
        <v>24</v>
      </c>
      <c r="D4248" s="4" t="s">
        <v>39</v>
      </c>
      <c r="E4248" s="4" t="s">
        <v>60</v>
      </c>
      <c r="F4248" s="10" t="s">
        <v>164</v>
      </c>
      <c r="G4248" s="11" t="s">
        <v>74</v>
      </c>
      <c r="H4248" s="4">
        <v>25</v>
      </c>
      <c r="I4248" s="12">
        <v>11769.77</v>
      </c>
      <c r="J4248" s="12">
        <v>294244.25</v>
      </c>
      <c r="K4248" s="12">
        <v>2987.72</v>
      </c>
      <c r="L4248" s="4">
        <v>460</v>
      </c>
      <c r="M4248" s="4" t="s">
        <v>42</v>
      </c>
      <c r="N4248" s="4" t="str" cm="1">
        <f t="array" ref="N4248">_xlfn.SWITCH(E4248,"Delhi","North","Chennai","South","Hyderabad","South","Mumbai","Central","Bangalore","South")</f>
        <v>South</v>
      </c>
      <c r="O4248" s="12">
        <v>51350.9</v>
      </c>
      <c r="P4248" s="4">
        <f>Table1[[#This Row],[Delivery_Date]]-Table1[[#This Row],[Order_Date]]</f>
        <v>5</v>
      </c>
      <c r="Q4248" s="4" t="str">
        <f>IF(Table1[[#This Row],[Delivery delay days]]&gt;5,"delay","on time")</f>
        <v>on time</v>
      </c>
      <c r="R4248" s="10">
        <f>DATEVALUE(Table1[[#This Row],[Delivery_Date]])</f>
        <v>45231</v>
      </c>
      <c r="S4248" s="10">
        <f>DATEVALUE(Table1[[#This Row],[Order_Date]])</f>
        <v>45226</v>
      </c>
      <c r="T4248" s="4" t="str" cm="1">
        <f t="array" ref="T4248">_xlfn.IFS(Table1[[#This Row],[Inventory_Level]]&lt;=200,"low",Table1[[#This Row],[Inventory_Level]]&gt;=700,"high",Table1[[#This Row],[Inventory_Level]]&gt;200,"medium")</f>
        <v>medium</v>
      </c>
    </row>
    <row r="4249" spans="1:20" x14ac:dyDescent="0.35">
      <c r="A4249" s="4">
        <v>4248</v>
      </c>
      <c r="B4249" s="4" t="s">
        <v>44</v>
      </c>
      <c r="C4249" s="4" t="s">
        <v>24</v>
      </c>
      <c r="D4249" s="4" t="s">
        <v>45</v>
      </c>
      <c r="E4249" s="4" t="s">
        <v>18</v>
      </c>
      <c r="F4249" s="10" t="s">
        <v>79</v>
      </c>
      <c r="G4249" s="11" t="s">
        <v>287</v>
      </c>
      <c r="H4249" s="4">
        <v>55</v>
      </c>
      <c r="I4249" s="12">
        <v>16286.2</v>
      </c>
      <c r="J4249" s="12">
        <v>895741</v>
      </c>
      <c r="K4249" s="12">
        <v>3241.52</v>
      </c>
      <c r="L4249" s="4">
        <v>286</v>
      </c>
      <c r="M4249" s="4" t="s">
        <v>29</v>
      </c>
      <c r="N4249" s="4" t="str" cm="1">
        <f t="array" ref="N4249">_xlfn.SWITCH(E4249,"Delhi","North","Chennai","South","Hyderabad","South","Mumbai","Central","Bangalore","South")</f>
        <v>North</v>
      </c>
      <c r="O4249" s="12">
        <v>48645.18</v>
      </c>
      <c r="P4249" s="4">
        <f>Table1[[#This Row],[Delivery_Date]]-Table1[[#This Row],[Order_Date]]</f>
        <v>10</v>
      </c>
      <c r="Q4249" s="4" t="str">
        <f>IF(Table1[[#This Row],[Delivery delay days]]&gt;5,"delay","on time")</f>
        <v>delay</v>
      </c>
      <c r="R4249" s="10">
        <f>DATEVALUE(Table1[[#This Row],[Delivery_Date]])</f>
        <v>45002</v>
      </c>
      <c r="S4249" s="10">
        <f>DATEVALUE(Table1[[#This Row],[Order_Date]])</f>
        <v>44992</v>
      </c>
      <c r="T4249" s="4" t="str" cm="1">
        <f t="array" ref="T4249">_xlfn.IFS(Table1[[#This Row],[Inventory_Level]]&lt;=200,"low",Table1[[#This Row],[Inventory_Level]]&gt;=700,"high",Table1[[#This Row],[Inventory_Level]]&gt;200,"medium")</f>
        <v>medium</v>
      </c>
    </row>
    <row r="4250" spans="1:20" x14ac:dyDescent="0.35">
      <c r="A4250" s="4">
        <v>4249</v>
      </c>
      <c r="B4250" s="4" t="s">
        <v>23</v>
      </c>
      <c r="C4250" s="4" t="s">
        <v>16</v>
      </c>
      <c r="D4250" s="4" t="s">
        <v>32</v>
      </c>
      <c r="E4250" s="4" t="s">
        <v>46</v>
      </c>
      <c r="F4250" s="10" t="s">
        <v>377</v>
      </c>
      <c r="G4250" s="11" t="s">
        <v>382</v>
      </c>
      <c r="H4250" s="4">
        <v>30</v>
      </c>
      <c r="I4250" s="12">
        <v>35206.720000000001</v>
      </c>
      <c r="J4250" s="12">
        <v>1056201.6000000001</v>
      </c>
      <c r="K4250" s="12">
        <v>588.23</v>
      </c>
      <c r="L4250" s="4">
        <v>28</v>
      </c>
      <c r="M4250" s="4" t="s">
        <v>35</v>
      </c>
      <c r="N4250" s="4" t="str" cm="1">
        <f t="array" ref="N4250">_xlfn.SWITCH(E4250,"Delhi","North","Chennai","South","Hyderabad","South","Mumbai","Central","Bangalore","South")</f>
        <v>South</v>
      </c>
      <c r="O4250" s="12">
        <v>63612.74</v>
      </c>
      <c r="P4250" s="4">
        <f>Table1[[#This Row],[Delivery_Date]]-Table1[[#This Row],[Order_Date]]</f>
        <v>11</v>
      </c>
      <c r="Q4250" s="4" t="str">
        <f>IF(Table1[[#This Row],[Delivery delay days]]&gt;5,"delay","on time")</f>
        <v>delay</v>
      </c>
      <c r="R4250" s="10">
        <f>DATEVALUE(Table1[[#This Row],[Delivery_Date]])</f>
        <v>45254</v>
      </c>
      <c r="S4250" s="10">
        <f>DATEVALUE(Table1[[#This Row],[Order_Date]])</f>
        <v>45243</v>
      </c>
      <c r="T4250" s="4" t="str" cm="1">
        <f t="array" ref="T4250">_xlfn.IFS(Table1[[#This Row],[Inventory_Level]]&lt;=200,"low",Table1[[#This Row],[Inventory_Level]]&gt;=700,"high",Table1[[#This Row],[Inventory_Level]]&gt;200,"medium")</f>
        <v>low</v>
      </c>
    </row>
    <row r="4251" spans="1:20" x14ac:dyDescent="0.35">
      <c r="A4251" s="4">
        <v>4250</v>
      </c>
      <c r="B4251" s="4" t="s">
        <v>31</v>
      </c>
      <c r="C4251" s="4" t="s">
        <v>38</v>
      </c>
      <c r="D4251" s="4" t="s">
        <v>45</v>
      </c>
      <c r="E4251" s="4" t="s">
        <v>46</v>
      </c>
      <c r="F4251" s="10" t="s">
        <v>325</v>
      </c>
      <c r="G4251" s="11" t="s">
        <v>138</v>
      </c>
      <c r="H4251" s="4">
        <v>86</v>
      </c>
      <c r="I4251" s="12">
        <v>33176.6</v>
      </c>
      <c r="J4251" s="12">
        <v>2853187.6</v>
      </c>
      <c r="K4251" s="12">
        <v>3292.16</v>
      </c>
      <c r="L4251" s="4">
        <v>904</v>
      </c>
      <c r="M4251" s="4" t="s">
        <v>29</v>
      </c>
      <c r="N4251" s="4" t="str" cm="1">
        <f t="array" ref="N4251">_xlfn.SWITCH(E4251,"Delhi","North","Chennai","South","Hyderabad","South","Mumbai","Central","Bangalore","South")</f>
        <v>South</v>
      </c>
      <c r="O4251" s="12">
        <v>219438.39</v>
      </c>
      <c r="P4251" s="4">
        <f>Table1[[#This Row],[Delivery_Date]]-Table1[[#This Row],[Order_Date]]</f>
        <v>1</v>
      </c>
      <c r="Q4251" s="4" t="str">
        <f>IF(Table1[[#This Row],[Delivery delay days]]&gt;5,"delay","on time")</f>
        <v>on time</v>
      </c>
      <c r="R4251" s="10">
        <f>DATEVALUE(Table1[[#This Row],[Delivery_Date]])</f>
        <v>44946</v>
      </c>
      <c r="S4251" s="10">
        <f>DATEVALUE(Table1[[#This Row],[Order_Date]])</f>
        <v>44945</v>
      </c>
      <c r="T4251" s="4" t="str" cm="1">
        <f t="array" ref="T4251">_xlfn.IFS(Table1[[#This Row],[Inventory_Level]]&lt;=200,"low",Table1[[#This Row],[Inventory_Level]]&gt;=700,"high",Table1[[#This Row],[Inventory_Level]]&gt;200,"medium")</f>
        <v>high</v>
      </c>
    </row>
    <row r="4252" spans="1:20" x14ac:dyDescent="0.35">
      <c r="A4252" s="4">
        <v>4251</v>
      </c>
      <c r="B4252" s="4" t="s">
        <v>44</v>
      </c>
      <c r="C4252" s="4" t="s">
        <v>24</v>
      </c>
      <c r="D4252" s="4" t="s">
        <v>17</v>
      </c>
      <c r="E4252" s="4" t="s">
        <v>18</v>
      </c>
      <c r="F4252" s="10" t="s">
        <v>289</v>
      </c>
      <c r="G4252" s="11" t="s">
        <v>358</v>
      </c>
      <c r="H4252" s="4">
        <v>50</v>
      </c>
      <c r="I4252" s="12">
        <v>27474.32</v>
      </c>
      <c r="J4252" s="12">
        <v>1373716</v>
      </c>
      <c r="K4252" s="12">
        <v>1483.26</v>
      </c>
      <c r="L4252" s="4">
        <v>871</v>
      </c>
      <c r="M4252" s="4" t="s">
        <v>29</v>
      </c>
      <c r="N4252" s="4" t="str" cm="1">
        <f t="array" ref="N4252">_xlfn.SWITCH(E4252,"Delhi","North","Chennai","South","Hyderabad","South","Mumbai","Central","Bangalore","South")</f>
        <v>North</v>
      </c>
      <c r="O4252" s="12">
        <v>138461.35</v>
      </c>
      <c r="P4252" s="4">
        <f>Table1[[#This Row],[Delivery_Date]]-Table1[[#This Row],[Order_Date]]</f>
        <v>8</v>
      </c>
      <c r="Q4252" s="4" t="str">
        <f>IF(Table1[[#This Row],[Delivery delay days]]&gt;5,"delay","on time")</f>
        <v>delay</v>
      </c>
      <c r="R4252" s="10">
        <f>DATEVALUE(Table1[[#This Row],[Delivery_Date]])</f>
        <v>45240</v>
      </c>
      <c r="S4252" s="10">
        <f>DATEVALUE(Table1[[#This Row],[Order_Date]])</f>
        <v>45232</v>
      </c>
      <c r="T4252" s="4" t="str" cm="1">
        <f t="array" ref="T4252">_xlfn.IFS(Table1[[#This Row],[Inventory_Level]]&lt;=200,"low",Table1[[#This Row],[Inventory_Level]]&gt;=700,"high",Table1[[#This Row],[Inventory_Level]]&gt;200,"medium")</f>
        <v>high</v>
      </c>
    </row>
    <row r="4253" spans="1:20" x14ac:dyDescent="0.35">
      <c r="A4253" s="4">
        <v>4252</v>
      </c>
      <c r="B4253" s="4" t="s">
        <v>31</v>
      </c>
      <c r="C4253" s="4" t="s">
        <v>24</v>
      </c>
      <c r="D4253" s="4" t="s">
        <v>32</v>
      </c>
      <c r="E4253" s="4" t="s">
        <v>60</v>
      </c>
      <c r="F4253" s="10" t="s">
        <v>248</v>
      </c>
      <c r="G4253" s="11" t="s">
        <v>41</v>
      </c>
      <c r="H4253" s="4">
        <v>10</v>
      </c>
      <c r="I4253" s="12">
        <v>39721.53</v>
      </c>
      <c r="J4253" s="12">
        <v>397215.3</v>
      </c>
      <c r="K4253" s="12">
        <v>1547.64</v>
      </c>
      <c r="L4253" s="4">
        <v>833</v>
      </c>
      <c r="M4253" s="4" t="s">
        <v>21</v>
      </c>
      <c r="N4253" s="4" t="str" cm="1">
        <f t="array" ref="N4253">_xlfn.SWITCH(E4253,"Delhi","North","Chennai","South","Hyderabad","South","Mumbai","Central","Bangalore","South")</f>
        <v>South</v>
      </c>
      <c r="O4253" s="12">
        <v>89939.26</v>
      </c>
      <c r="P4253" s="4">
        <f>Table1[[#This Row],[Delivery_Date]]-Table1[[#This Row],[Order_Date]]</f>
        <v>9</v>
      </c>
      <c r="Q4253" s="4" t="str">
        <f>IF(Table1[[#This Row],[Delivery delay days]]&gt;5,"delay","on time")</f>
        <v>delay</v>
      </c>
      <c r="R4253" s="10">
        <f>DATEVALUE(Table1[[#This Row],[Delivery_Date]])</f>
        <v>45038</v>
      </c>
      <c r="S4253" s="10">
        <f>DATEVALUE(Table1[[#This Row],[Order_Date]])</f>
        <v>45029</v>
      </c>
      <c r="T4253" s="4" t="str" cm="1">
        <f t="array" ref="T4253">_xlfn.IFS(Table1[[#This Row],[Inventory_Level]]&lt;=200,"low",Table1[[#This Row],[Inventory_Level]]&gt;=700,"high",Table1[[#This Row],[Inventory_Level]]&gt;200,"medium")</f>
        <v>high</v>
      </c>
    </row>
    <row r="4254" spans="1:20" x14ac:dyDescent="0.35">
      <c r="A4254" s="4">
        <v>4253</v>
      </c>
      <c r="B4254" s="4" t="s">
        <v>23</v>
      </c>
      <c r="C4254" s="4" t="s">
        <v>16</v>
      </c>
      <c r="D4254" s="4" t="s">
        <v>39</v>
      </c>
      <c r="E4254" s="4" t="s">
        <v>52</v>
      </c>
      <c r="F4254" s="10" t="s">
        <v>68</v>
      </c>
      <c r="G4254" s="11" t="s">
        <v>419</v>
      </c>
      <c r="H4254" s="4">
        <v>16</v>
      </c>
      <c r="I4254" s="12">
        <v>18097.330000000002</v>
      </c>
      <c r="J4254" s="12">
        <v>289557.28000000003</v>
      </c>
      <c r="K4254" s="12">
        <v>3034.77</v>
      </c>
      <c r="L4254" s="4">
        <v>425</v>
      </c>
      <c r="M4254" s="4" t="s">
        <v>21</v>
      </c>
      <c r="N4254" s="4" t="str" cm="1">
        <f t="array" ref="N4254">_xlfn.SWITCH(E4254,"Delhi","North","Chennai","South","Hyderabad","South","Mumbai","Central","Bangalore","South")</f>
        <v>Central</v>
      </c>
      <c r="O4254" s="12">
        <v>29675.040000000001</v>
      </c>
      <c r="P4254" s="4">
        <f>Table1[[#This Row],[Delivery_Date]]-Table1[[#This Row],[Order_Date]]</f>
        <v>2</v>
      </c>
      <c r="Q4254" s="4" t="str">
        <f>IF(Table1[[#This Row],[Delivery delay days]]&gt;5,"delay","on time")</f>
        <v>on time</v>
      </c>
      <c r="R4254" s="10">
        <f>DATEVALUE(Table1[[#This Row],[Delivery_Date]])</f>
        <v>44929</v>
      </c>
      <c r="S4254" s="10">
        <f>DATEVALUE(Table1[[#This Row],[Order_Date]])</f>
        <v>44927</v>
      </c>
      <c r="T4254" s="4" t="str" cm="1">
        <f t="array" ref="T4254">_xlfn.IFS(Table1[[#This Row],[Inventory_Level]]&lt;=200,"low",Table1[[#This Row],[Inventory_Level]]&gt;=700,"high",Table1[[#This Row],[Inventory_Level]]&gt;200,"medium")</f>
        <v>medium</v>
      </c>
    </row>
    <row r="4255" spans="1:20" x14ac:dyDescent="0.35">
      <c r="A4255" s="4">
        <v>4254</v>
      </c>
      <c r="B4255" s="4" t="s">
        <v>65</v>
      </c>
      <c r="C4255" s="4" t="s">
        <v>16</v>
      </c>
      <c r="D4255" s="4" t="s">
        <v>45</v>
      </c>
      <c r="E4255" s="4" t="s">
        <v>52</v>
      </c>
      <c r="F4255" s="10" t="s">
        <v>341</v>
      </c>
      <c r="G4255" s="11" t="s">
        <v>77</v>
      </c>
      <c r="H4255" s="4">
        <v>75</v>
      </c>
      <c r="I4255" s="12">
        <v>35437.629999999997</v>
      </c>
      <c r="J4255" s="12">
        <v>2657822.25</v>
      </c>
      <c r="K4255" s="12">
        <v>4455.91</v>
      </c>
      <c r="L4255" s="4">
        <v>849</v>
      </c>
      <c r="M4255" s="4" t="s">
        <v>42</v>
      </c>
      <c r="N4255" s="4" t="str" cm="1">
        <f t="array" ref="N4255">_xlfn.SWITCH(E4255,"Delhi","North","Chennai","South","Hyderabad","South","Mumbai","Central","Bangalore","South")</f>
        <v>Central</v>
      </c>
      <c r="O4255" s="12">
        <v>525660.32999999996</v>
      </c>
      <c r="P4255" s="4">
        <f>Table1[[#This Row],[Delivery_Date]]-Table1[[#This Row],[Order_Date]]</f>
        <v>11</v>
      </c>
      <c r="Q4255" s="4" t="str">
        <f>IF(Table1[[#This Row],[Delivery delay days]]&gt;5,"delay","on time")</f>
        <v>delay</v>
      </c>
      <c r="R4255" s="10">
        <f>DATEVALUE(Table1[[#This Row],[Delivery_Date]])</f>
        <v>45204</v>
      </c>
      <c r="S4255" s="10">
        <f>DATEVALUE(Table1[[#This Row],[Order_Date]])</f>
        <v>45193</v>
      </c>
      <c r="T4255" s="4" t="str" cm="1">
        <f t="array" ref="T4255">_xlfn.IFS(Table1[[#This Row],[Inventory_Level]]&lt;=200,"low",Table1[[#This Row],[Inventory_Level]]&gt;=700,"high",Table1[[#This Row],[Inventory_Level]]&gt;200,"medium")</f>
        <v>high</v>
      </c>
    </row>
    <row r="4256" spans="1:20" x14ac:dyDescent="0.35">
      <c r="A4256" s="4">
        <v>4255</v>
      </c>
      <c r="B4256" s="4" t="s">
        <v>65</v>
      </c>
      <c r="C4256" s="4" t="s">
        <v>16</v>
      </c>
      <c r="D4256" s="4" t="s">
        <v>32</v>
      </c>
      <c r="E4256" s="4" t="s">
        <v>18</v>
      </c>
      <c r="F4256" s="10" t="s">
        <v>334</v>
      </c>
      <c r="G4256" s="11" t="s">
        <v>84</v>
      </c>
      <c r="H4256" s="4">
        <v>62</v>
      </c>
      <c r="I4256" s="12">
        <v>21237.79</v>
      </c>
      <c r="J4256" s="12">
        <v>1316742.98</v>
      </c>
      <c r="K4256" s="12">
        <v>4923.13</v>
      </c>
      <c r="L4256" s="4">
        <v>918</v>
      </c>
      <c r="M4256" s="4" t="s">
        <v>21</v>
      </c>
      <c r="N4256" s="4" t="str" cm="1">
        <f t="array" ref="N4256">_xlfn.SWITCH(E4256,"Delhi","North","Chennai","South","Hyderabad","South","Mumbai","Central","Bangalore","South")</f>
        <v>North</v>
      </c>
      <c r="O4256" s="12">
        <v>140276.13</v>
      </c>
      <c r="P4256" s="4">
        <f>Table1[[#This Row],[Delivery_Date]]-Table1[[#This Row],[Order_Date]]</f>
        <v>11</v>
      </c>
      <c r="Q4256" s="4" t="str">
        <f>IF(Table1[[#This Row],[Delivery delay days]]&gt;5,"delay","on time")</f>
        <v>delay</v>
      </c>
      <c r="R4256" s="10">
        <f>DATEVALUE(Table1[[#This Row],[Delivery_Date]])</f>
        <v>45185</v>
      </c>
      <c r="S4256" s="10">
        <f>DATEVALUE(Table1[[#This Row],[Order_Date]])</f>
        <v>45174</v>
      </c>
      <c r="T4256" s="4" t="str" cm="1">
        <f t="array" ref="T4256">_xlfn.IFS(Table1[[#This Row],[Inventory_Level]]&lt;=200,"low",Table1[[#This Row],[Inventory_Level]]&gt;=700,"high",Table1[[#This Row],[Inventory_Level]]&gt;200,"medium")</f>
        <v>high</v>
      </c>
    </row>
    <row r="4257" spans="1:20" x14ac:dyDescent="0.35">
      <c r="A4257" s="4">
        <v>4256</v>
      </c>
      <c r="B4257" s="4" t="s">
        <v>51</v>
      </c>
      <c r="C4257" s="4" t="s">
        <v>38</v>
      </c>
      <c r="D4257" s="4" t="s">
        <v>17</v>
      </c>
      <c r="E4257" s="4" t="s">
        <v>46</v>
      </c>
      <c r="F4257" s="10" t="s">
        <v>56</v>
      </c>
      <c r="G4257" s="11" t="s">
        <v>48</v>
      </c>
      <c r="H4257" s="4">
        <v>26</v>
      </c>
      <c r="I4257" s="12">
        <v>2583.02</v>
      </c>
      <c r="J4257" s="12">
        <v>67158.52</v>
      </c>
      <c r="K4257" s="12">
        <v>4926.72</v>
      </c>
      <c r="L4257" s="4">
        <v>591</v>
      </c>
      <c r="M4257" s="4" t="s">
        <v>29</v>
      </c>
      <c r="N4257" s="4" t="str" cm="1">
        <f t="array" ref="N4257">_xlfn.SWITCH(E4257,"Delhi","North","Chennai","South","Hyderabad","South","Mumbai","Central","Bangalore","South")</f>
        <v>South</v>
      </c>
      <c r="O4257" s="12">
        <v>10257.94</v>
      </c>
      <c r="P4257" s="4">
        <f>Table1[[#This Row],[Delivery_Date]]-Table1[[#This Row],[Order_Date]]</f>
        <v>3</v>
      </c>
      <c r="Q4257" s="4" t="str">
        <f>IF(Table1[[#This Row],[Delivery delay days]]&gt;5,"delay","on time")</f>
        <v>on time</v>
      </c>
      <c r="R4257" s="10">
        <f>DATEVALUE(Table1[[#This Row],[Delivery_Date]])</f>
        <v>45153</v>
      </c>
      <c r="S4257" s="10">
        <f>DATEVALUE(Table1[[#This Row],[Order_Date]])</f>
        <v>45150</v>
      </c>
      <c r="T4257" s="4" t="str" cm="1">
        <f t="array" ref="T4257">_xlfn.IFS(Table1[[#This Row],[Inventory_Level]]&lt;=200,"low",Table1[[#This Row],[Inventory_Level]]&gt;=700,"high",Table1[[#This Row],[Inventory_Level]]&gt;200,"medium")</f>
        <v>medium</v>
      </c>
    </row>
    <row r="4258" spans="1:20" x14ac:dyDescent="0.35">
      <c r="A4258" s="4">
        <v>4257</v>
      </c>
      <c r="B4258" s="4" t="s">
        <v>37</v>
      </c>
      <c r="C4258" s="4" t="s">
        <v>38</v>
      </c>
      <c r="D4258" s="4" t="s">
        <v>39</v>
      </c>
      <c r="E4258" s="4" t="s">
        <v>52</v>
      </c>
      <c r="F4258" s="10" t="s">
        <v>320</v>
      </c>
      <c r="G4258" s="11" t="s">
        <v>34</v>
      </c>
      <c r="H4258" s="4">
        <v>58</v>
      </c>
      <c r="I4258" s="12">
        <v>21140.78</v>
      </c>
      <c r="J4258" s="12">
        <v>1226165.24</v>
      </c>
      <c r="K4258" s="12">
        <v>844.97</v>
      </c>
      <c r="L4258" s="4">
        <v>646</v>
      </c>
      <c r="M4258" s="4" t="s">
        <v>29</v>
      </c>
      <c r="N4258" s="4" t="str" cm="1">
        <f t="array" ref="N4258">_xlfn.SWITCH(E4258,"Delhi","North","Chennai","South","Hyderabad","South","Mumbai","Central","Bangalore","South")</f>
        <v>Central</v>
      </c>
      <c r="O4258" s="12">
        <v>283062.58</v>
      </c>
      <c r="P4258" s="4">
        <f>Table1[[#This Row],[Delivery_Date]]-Table1[[#This Row],[Order_Date]]</f>
        <v>10</v>
      </c>
      <c r="Q4258" s="4" t="str">
        <f>IF(Table1[[#This Row],[Delivery delay days]]&gt;5,"delay","on time")</f>
        <v>delay</v>
      </c>
      <c r="R4258" s="10">
        <f>DATEVALUE(Table1[[#This Row],[Delivery_Date]])</f>
        <v>45058</v>
      </c>
      <c r="S4258" s="10">
        <f>DATEVALUE(Table1[[#This Row],[Order_Date]])</f>
        <v>45048</v>
      </c>
      <c r="T4258" s="4" t="str" cm="1">
        <f t="array" ref="T4258">_xlfn.IFS(Table1[[#This Row],[Inventory_Level]]&lt;=200,"low",Table1[[#This Row],[Inventory_Level]]&gt;=700,"high",Table1[[#This Row],[Inventory_Level]]&gt;200,"medium")</f>
        <v>medium</v>
      </c>
    </row>
    <row r="4259" spans="1:20" x14ac:dyDescent="0.35">
      <c r="A4259" s="4">
        <v>4258</v>
      </c>
      <c r="B4259" s="4" t="s">
        <v>23</v>
      </c>
      <c r="C4259" s="4" t="s">
        <v>16</v>
      </c>
      <c r="D4259" s="4" t="s">
        <v>32</v>
      </c>
      <c r="E4259" s="4" t="s">
        <v>60</v>
      </c>
      <c r="F4259" s="10" t="s">
        <v>160</v>
      </c>
      <c r="G4259" s="11" t="s">
        <v>84</v>
      </c>
      <c r="H4259" s="4">
        <v>49</v>
      </c>
      <c r="I4259" s="12">
        <v>47891.26</v>
      </c>
      <c r="J4259" s="12">
        <v>2346671.7400000002</v>
      </c>
      <c r="K4259" s="12">
        <v>1848.95</v>
      </c>
      <c r="L4259" s="4">
        <v>793</v>
      </c>
      <c r="M4259" s="4" t="s">
        <v>42</v>
      </c>
      <c r="N4259" s="4" t="str" cm="1">
        <f t="array" ref="N4259">_xlfn.SWITCH(E4259,"Delhi","North","Chennai","South","Hyderabad","South","Mumbai","Central","Bangalore","South")</f>
        <v>South</v>
      </c>
      <c r="O4259" s="12">
        <v>332553.89</v>
      </c>
      <c r="P4259" s="4">
        <f>Table1[[#This Row],[Delivery_Date]]-Table1[[#This Row],[Order_Date]]</f>
        <v>12</v>
      </c>
      <c r="Q4259" s="4" t="str">
        <f>IF(Table1[[#This Row],[Delivery delay days]]&gt;5,"delay","on time")</f>
        <v>delay</v>
      </c>
      <c r="R4259" s="10">
        <f>DATEVALUE(Table1[[#This Row],[Delivery_Date]])</f>
        <v>45185</v>
      </c>
      <c r="S4259" s="10">
        <f>DATEVALUE(Table1[[#This Row],[Order_Date]])</f>
        <v>45173</v>
      </c>
      <c r="T4259" s="4" t="str" cm="1">
        <f t="array" ref="T4259">_xlfn.IFS(Table1[[#This Row],[Inventory_Level]]&lt;=200,"low",Table1[[#This Row],[Inventory_Level]]&gt;=700,"high",Table1[[#This Row],[Inventory_Level]]&gt;200,"medium")</f>
        <v>high</v>
      </c>
    </row>
    <row r="4260" spans="1:20" x14ac:dyDescent="0.35">
      <c r="A4260" s="4">
        <v>4259</v>
      </c>
      <c r="B4260" s="4" t="s">
        <v>23</v>
      </c>
      <c r="C4260" s="4" t="s">
        <v>24</v>
      </c>
      <c r="D4260" s="4" t="s">
        <v>39</v>
      </c>
      <c r="E4260" s="4" t="s">
        <v>46</v>
      </c>
      <c r="F4260" s="10" t="s">
        <v>142</v>
      </c>
      <c r="G4260" s="11" t="s">
        <v>132</v>
      </c>
      <c r="H4260" s="4">
        <v>68</v>
      </c>
      <c r="I4260" s="12">
        <v>14772.25</v>
      </c>
      <c r="J4260" s="12">
        <v>1004513</v>
      </c>
      <c r="K4260" s="12">
        <v>4270.9399999999996</v>
      </c>
      <c r="L4260" s="4">
        <v>688</v>
      </c>
      <c r="M4260" s="4" t="s">
        <v>29</v>
      </c>
      <c r="N4260" s="4" t="str" cm="1">
        <f t="array" ref="N4260">_xlfn.SWITCH(E4260,"Delhi","North","Chennai","South","Hyderabad","South","Mumbai","Central","Bangalore","South")</f>
        <v>South</v>
      </c>
      <c r="O4260" s="12">
        <v>216483.15</v>
      </c>
      <c r="P4260" s="4">
        <f>Table1[[#This Row],[Delivery_Date]]-Table1[[#This Row],[Order_Date]]</f>
        <v>10</v>
      </c>
      <c r="Q4260" s="4" t="str">
        <f>IF(Table1[[#This Row],[Delivery delay days]]&gt;5,"delay","on time")</f>
        <v>delay</v>
      </c>
      <c r="R4260" s="10">
        <f>DATEVALUE(Table1[[#This Row],[Delivery_Date]])</f>
        <v>45247</v>
      </c>
      <c r="S4260" s="10">
        <f>DATEVALUE(Table1[[#This Row],[Order_Date]])</f>
        <v>45237</v>
      </c>
      <c r="T4260" s="4" t="str" cm="1">
        <f t="array" ref="T4260">_xlfn.IFS(Table1[[#This Row],[Inventory_Level]]&lt;=200,"low",Table1[[#This Row],[Inventory_Level]]&gt;=700,"high",Table1[[#This Row],[Inventory_Level]]&gt;200,"medium")</f>
        <v>medium</v>
      </c>
    </row>
    <row r="4261" spans="1:20" x14ac:dyDescent="0.35">
      <c r="A4261" s="4">
        <v>4260</v>
      </c>
      <c r="B4261" s="4" t="s">
        <v>59</v>
      </c>
      <c r="C4261" s="4" t="s">
        <v>24</v>
      </c>
      <c r="D4261" s="4" t="s">
        <v>17</v>
      </c>
      <c r="E4261" s="4" t="s">
        <v>52</v>
      </c>
      <c r="F4261" s="10" t="s">
        <v>127</v>
      </c>
      <c r="G4261" s="11" t="s">
        <v>158</v>
      </c>
      <c r="H4261" s="4">
        <v>36</v>
      </c>
      <c r="I4261" s="12">
        <v>5773.75</v>
      </c>
      <c r="J4261" s="12">
        <v>207855</v>
      </c>
      <c r="K4261" s="12">
        <v>3277.23</v>
      </c>
      <c r="L4261" s="4">
        <v>328</v>
      </c>
      <c r="M4261" s="4" t="s">
        <v>35</v>
      </c>
      <c r="N4261" s="4" t="str" cm="1">
        <f t="array" ref="N4261">_xlfn.SWITCH(E4261,"Delhi","North","Chennai","South","Hyderabad","South","Mumbai","Central","Bangalore","South")</f>
        <v>Central</v>
      </c>
      <c r="O4261" s="12">
        <v>50775.91</v>
      </c>
      <c r="P4261" s="4">
        <f>Table1[[#This Row],[Delivery_Date]]-Table1[[#This Row],[Order_Date]]</f>
        <v>12</v>
      </c>
      <c r="Q4261" s="4" t="str">
        <f>IF(Table1[[#This Row],[Delivery delay days]]&gt;5,"delay","on time")</f>
        <v>delay</v>
      </c>
      <c r="R4261" s="10">
        <f>DATEVALUE(Table1[[#This Row],[Delivery_Date]])</f>
        <v>44978</v>
      </c>
      <c r="S4261" s="10">
        <f>DATEVALUE(Table1[[#This Row],[Order_Date]])</f>
        <v>44966</v>
      </c>
      <c r="T4261" s="4" t="str" cm="1">
        <f t="array" ref="T4261">_xlfn.IFS(Table1[[#This Row],[Inventory_Level]]&lt;=200,"low",Table1[[#This Row],[Inventory_Level]]&gt;=700,"high",Table1[[#This Row],[Inventory_Level]]&gt;200,"medium")</f>
        <v>medium</v>
      </c>
    </row>
    <row r="4262" spans="1:20" x14ac:dyDescent="0.35">
      <c r="A4262" s="4">
        <v>4261</v>
      </c>
      <c r="B4262" s="4" t="s">
        <v>44</v>
      </c>
      <c r="C4262" s="4" t="s">
        <v>38</v>
      </c>
      <c r="D4262" s="4" t="s">
        <v>45</v>
      </c>
      <c r="E4262" s="4" t="s">
        <v>26</v>
      </c>
      <c r="F4262" s="10" t="s">
        <v>396</v>
      </c>
      <c r="G4262" s="11" t="s">
        <v>106</v>
      </c>
      <c r="H4262" s="4">
        <v>87</v>
      </c>
      <c r="I4262" s="12">
        <v>1466.62</v>
      </c>
      <c r="J4262" s="12">
        <v>127595.94</v>
      </c>
      <c r="K4262" s="12">
        <v>3127.62</v>
      </c>
      <c r="L4262" s="4">
        <v>9</v>
      </c>
      <c r="M4262" s="4" t="s">
        <v>35</v>
      </c>
      <c r="N4262" s="4" t="str" cm="1">
        <f t="array" ref="N4262">_xlfn.SWITCH(E4262,"Delhi","North","Chennai","South","Hyderabad","South","Mumbai","Central","Bangalore","South")</f>
        <v>South</v>
      </c>
      <c r="O4262" s="12">
        <v>20603.54</v>
      </c>
      <c r="P4262" s="4">
        <f>Table1[[#This Row],[Delivery_Date]]-Table1[[#This Row],[Order_Date]]</f>
        <v>11</v>
      </c>
      <c r="Q4262" s="4" t="str">
        <f>IF(Table1[[#This Row],[Delivery delay days]]&gt;5,"delay","on time")</f>
        <v>delay</v>
      </c>
      <c r="R4262" s="10">
        <f>DATEVALUE(Table1[[#This Row],[Delivery_Date]])</f>
        <v>45266</v>
      </c>
      <c r="S4262" s="10">
        <f>DATEVALUE(Table1[[#This Row],[Order_Date]])</f>
        <v>45255</v>
      </c>
      <c r="T4262" s="4" t="str" cm="1">
        <f t="array" ref="T4262">_xlfn.IFS(Table1[[#This Row],[Inventory_Level]]&lt;=200,"low",Table1[[#This Row],[Inventory_Level]]&gt;=700,"high",Table1[[#This Row],[Inventory_Level]]&gt;200,"medium")</f>
        <v>low</v>
      </c>
    </row>
    <row r="4263" spans="1:20" x14ac:dyDescent="0.35">
      <c r="A4263" s="4">
        <v>4262</v>
      </c>
      <c r="B4263" s="4" t="s">
        <v>65</v>
      </c>
      <c r="C4263" s="4" t="s">
        <v>38</v>
      </c>
      <c r="D4263" s="4" t="s">
        <v>25</v>
      </c>
      <c r="E4263" s="4" t="s">
        <v>60</v>
      </c>
      <c r="F4263" s="10" t="s">
        <v>404</v>
      </c>
      <c r="G4263" s="11" t="s">
        <v>175</v>
      </c>
      <c r="H4263" s="4">
        <v>99</v>
      </c>
      <c r="I4263" s="12">
        <v>8237.34</v>
      </c>
      <c r="J4263" s="12">
        <v>815496.66</v>
      </c>
      <c r="K4263" s="12">
        <v>2790.03</v>
      </c>
      <c r="L4263" s="4">
        <v>550</v>
      </c>
      <c r="M4263" s="4" t="s">
        <v>29</v>
      </c>
      <c r="N4263" s="4" t="str" cm="1">
        <f t="array" ref="N4263">_xlfn.SWITCH(E4263,"Delhi","North","Chennai","South","Hyderabad","South","Mumbai","Central","Bangalore","South")</f>
        <v>South</v>
      </c>
      <c r="O4263" s="12">
        <v>175933.92</v>
      </c>
      <c r="P4263" s="4">
        <f>Table1[[#This Row],[Delivery_Date]]-Table1[[#This Row],[Order_Date]]</f>
        <v>13</v>
      </c>
      <c r="Q4263" s="4" t="str">
        <f>IF(Table1[[#This Row],[Delivery delay days]]&gt;5,"delay","on time")</f>
        <v>delay</v>
      </c>
      <c r="R4263" s="10">
        <f>DATEVALUE(Table1[[#This Row],[Delivery_Date]])</f>
        <v>45105</v>
      </c>
      <c r="S4263" s="10">
        <f>DATEVALUE(Table1[[#This Row],[Order_Date]])</f>
        <v>45092</v>
      </c>
      <c r="T4263" s="4" t="str" cm="1">
        <f t="array" ref="T4263">_xlfn.IFS(Table1[[#This Row],[Inventory_Level]]&lt;=200,"low",Table1[[#This Row],[Inventory_Level]]&gt;=700,"high",Table1[[#This Row],[Inventory_Level]]&gt;200,"medium")</f>
        <v>medium</v>
      </c>
    </row>
    <row r="4264" spans="1:20" x14ac:dyDescent="0.35">
      <c r="A4264" s="4">
        <v>4263</v>
      </c>
      <c r="B4264" s="4" t="s">
        <v>51</v>
      </c>
      <c r="C4264" s="4" t="s">
        <v>38</v>
      </c>
      <c r="D4264" s="4" t="s">
        <v>25</v>
      </c>
      <c r="E4264" s="4" t="s">
        <v>26</v>
      </c>
      <c r="F4264" s="10" t="s">
        <v>328</v>
      </c>
      <c r="G4264" s="11" t="s">
        <v>385</v>
      </c>
      <c r="H4264" s="4">
        <v>38</v>
      </c>
      <c r="I4264" s="12">
        <v>35026.15</v>
      </c>
      <c r="J4264" s="12">
        <v>1330993.7</v>
      </c>
      <c r="K4264" s="12">
        <v>3723.62</v>
      </c>
      <c r="L4264" s="4">
        <v>948</v>
      </c>
      <c r="M4264" s="4" t="s">
        <v>29</v>
      </c>
      <c r="N4264" s="4" t="str" cm="1">
        <f t="array" ref="N4264">_xlfn.SWITCH(E4264,"Delhi","North","Chennai","South","Hyderabad","South","Mumbai","Central","Bangalore","South")</f>
        <v>South</v>
      </c>
      <c r="O4264" s="12">
        <v>318222.93</v>
      </c>
      <c r="P4264" s="4">
        <f>Table1[[#This Row],[Delivery_Date]]-Table1[[#This Row],[Order_Date]]</f>
        <v>10</v>
      </c>
      <c r="Q4264" s="4" t="str">
        <f>IF(Table1[[#This Row],[Delivery delay days]]&gt;5,"delay","on time")</f>
        <v>delay</v>
      </c>
      <c r="R4264" s="10">
        <f>DATEVALUE(Table1[[#This Row],[Delivery_Date]])</f>
        <v>44952</v>
      </c>
      <c r="S4264" s="10">
        <f>DATEVALUE(Table1[[#This Row],[Order_Date]])</f>
        <v>44942</v>
      </c>
      <c r="T4264" s="4" t="str" cm="1">
        <f t="array" ref="T4264">_xlfn.IFS(Table1[[#This Row],[Inventory_Level]]&lt;=200,"low",Table1[[#This Row],[Inventory_Level]]&gt;=700,"high",Table1[[#This Row],[Inventory_Level]]&gt;200,"medium")</f>
        <v>high</v>
      </c>
    </row>
    <row r="4265" spans="1:20" x14ac:dyDescent="0.35">
      <c r="A4265" s="4">
        <v>4264</v>
      </c>
      <c r="B4265" s="4" t="s">
        <v>51</v>
      </c>
      <c r="C4265" s="4" t="s">
        <v>24</v>
      </c>
      <c r="D4265" s="4" t="s">
        <v>17</v>
      </c>
      <c r="E4265" s="4" t="s">
        <v>52</v>
      </c>
      <c r="F4265" s="10" t="s">
        <v>228</v>
      </c>
      <c r="G4265" s="11" t="s">
        <v>416</v>
      </c>
      <c r="H4265" s="4">
        <v>29</v>
      </c>
      <c r="I4265" s="12">
        <v>45120.959999999999</v>
      </c>
      <c r="J4265" s="12">
        <v>1308507.8400000001</v>
      </c>
      <c r="K4265" s="12">
        <v>4700.58</v>
      </c>
      <c r="L4265" s="4">
        <v>211</v>
      </c>
      <c r="M4265" s="4" t="s">
        <v>42</v>
      </c>
      <c r="N4265" s="4" t="str" cm="1">
        <f t="array" ref="N4265">_xlfn.SWITCH(E4265,"Delhi","North","Chennai","South","Hyderabad","South","Mumbai","Central","Bangalore","South")</f>
        <v>Central</v>
      </c>
      <c r="O4265" s="12">
        <v>143074.94</v>
      </c>
      <c r="P4265" s="4">
        <f>Table1[[#This Row],[Delivery_Date]]-Table1[[#This Row],[Order_Date]]</f>
        <v>1</v>
      </c>
      <c r="Q4265" s="4" t="str">
        <f>IF(Table1[[#This Row],[Delivery delay days]]&gt;5,"delay","on time")</f>
        <v>on time</v>
      </c>
      <c r="R4265" s="10">
        <f>DATEVALUE(Table1[[#This Row],[Delivery_Date]])</f>
        <v>45025</v>
      </c>
      <c r="S4265" s="10">
        <f>DATEVALUE(Table1[[#This Row],[Order_Date]])</f>
        <v>45024</v>
      </c>
      <c r="T4265" s="4" t="str" cm="1">
        <f t="array" ref="T4265">_xlfn.IFS(Table1[[#This Row],[Inventory_Level]]&lt;=200,"low",Table1[[#This Row],[Inventory_Level]]&gt;=700,"high",Table1[[#This Row],[Inventory_Level]]&gt;200,"medium")</f>
        <v>medium</v>
      </c>
    </row>
    <row r="4266" spans="1:20" x14ac:dyDescent="0.35">
      <c r="A4266" s="4">
        <v>4265</v>
      </c>
      <c r="B4266" s="4" t="s">
        <v>65</v>
      </c>
      <c r="C4266" s="4" t="s">
        <v>16</v>
      </c>
      <c r="D4266" s="4" t="s">
        <v>25</v>
      </c>
      <c r="E4266" s="4" t="s">
        <v>46</v>
      </c>
      <c r="F4266" s="10" t="s">
        <v>82</v>
      </c>
      <c r="G4266" s="11" t="s">
        <v>173</v>
      </c>
      <c r="H4266" s="4">
        <v>49</v>
      </c>
      <c r="I4266" s="12">
        <v>9984.7000000000007</v>
      </c>
      <c r="J4266" s="12">
        <v>489250.3</v>
      </c>
      <c r="K4266" s="12">
        <v>1190.53</v>
      </c>
      <c r="L4266" s="4">
        <v>59</v>
      </c>
      <c r="M4266" s="4" t="s">
        <v>42</v>
      </c>
      <c r="N4266" s="4" t="str" cm="1">
        <f t="array" ref="N4266">_xlfn.SWITCH(E4266,"Delhi","North","Chennai","South","Hyderabad","South","Mumbai","Central","Bangalore","South")</f>
        <v>South</v>
      </c>
      <c r="O4266" s="12">
        <v>46276.07</v>
      </c>
      <c r="P4266" s="4">
        <f>Table1[[#This Row],[Delivery_Date]]-Table1[[#This Row],[Order_Date]]</f>
        <v>6</v>
      </c>
      <c r="Q4266" s="4" t="str">
        <f>IF(Table1[[#This Row],[Delivery delay days]]&gt;5,"delay","on time")</f>
        <v>delay</v>
      </c>
      <c r="R4266" s="10">
        <f>DATEVALUE(Table1[[#This Row],[Delivery_Date]])</f>
        <v>45060</v>
      </c>
      <c r="S4266" s="10">
        <f>DATEVALUE(Table1[[#This Row],[Order_Date]])</f>
        <v>45054</v>
      </c>
      <c r="T4266" s="4" t="str" cm="1">
        <f t="array" ref="T4266">_xlfn.IFS(Table1[[#This Row],[Inventory_Level]]&lt;=200,"low",Table1[[#This Row],[Inventory_Level]]&gt;=700,"high",Table1[[#This Row],[Inventory_Level]]&gt;200,"medium")</f>
        <v>low</v>
      </c>
    </row>
    <row r="4267" spans="1:20" x14ac:dyDescent="0.35">
      <c r="A4267" s="4">
        <v>4266</v>
      </c>
      <c r="B4267" s="4" t="s">
        <v>44</v>
      </c>
      <c r="C4267" s="4" t="s">
        <v>16</v>
      </c>
      <c r="D4267" s="4" t="s">
        <v>39</v>
      </c>
      <c r="E4267" s="4" t="s">
        <v>26</v>
      </c>
      <c r="F4267" s="10" t="s">
        <v>78</v>
      </c>
      <c r="G4267" s="11" t="s">
        <v>300</v>
      </c>
      <c r="H4267" s="4">
        <v>43</v>
      </c>
      <c r="I4267" s="12">
        <v>45753.279999999999</v>
      </c>
      <c r="J4267" s="12">
        <v>1967391.04</v>
      </c>
      <c r="K4267" s="12">
        <v>1544.53</v>
      </c>
      <c r="L4267" s="4">
        <v>160</v>
      </c>
      <c r="M4267" s="4" t="s">
        <v>42</v>
      </c>
      <c r="N4267" s="4" t="str" cm="1">
        <f t="array" ref="N4267">_xlfn.SWITCH(E4267,"Delhi","North","Chennai","South","Hyderabad","South","Mumbai","Central","Bangalore","South")</f>
        <v>South</v>
      </c>
      <c r="O4267" s="12">
        <v>277118.51</v>
      </c>
      <c r="P4267" s="4">
        <f>Table1[[#This Row],[Delivery_Date]]-Table1[[#This Row],[Order_Date]]</f>
        <v>10</v>
      </c>
      <c r="Q4267" s="4" t="str">
        <f>IF(Table1[[#This Row],[Delivery delay days]]&gt;5,"delay","on time")</f>
        <v>delay</v>
      </c>
      <c r="R4267" s="10">
        <f>DATEVALUE(Table1[[#This Row],[Delivery_Date]])</f>
        <v>45216</v>
      </c>
      <c r="S4267" s="10">
        <f>DATEVALUE(Table1[[#This Row],[Order_Date]])</f>
        <v>45206</v>
      </c>
      <c r="T4267" s="4" t="str" cm="1">
        <f t="array" ref="T4267">_xlfn.IFS(Table1[[#This Row],[Inventory_Level]]&lt;=200,"low",Table1[[#This Row],[Inventory_Level]]&gt;=700,"high",Table1[[#This Row],[Inventory_Level]]&gt;200,"medium")</f>
        <v>low</v>
      </c>
    </row>
    <row r="4268" spans="1:20" x14ac:dyDescent="0.35">
      <c r="A4268" s="4">
        <v>4267</v>
      </c>
      <c r="B4268" s="4" t="s">
        <v>59</v>
      </c>
      <c r="C4268" s="4" t="s">
        <v>16</v>
      </c>
      <c r="D4268" s="4" t="s">
        <v>39</v>
      </c>
      <c r="E4268" s="4" t="s">
        <v>26</v>
      </c>
      <c r="F4268" s="10" t="s">
        <v>376</v>
      </c>
      <c r="G4268" s="11" t="s">
        <v>138</v>
      </c>
      <c r="H4268" s="4">
        <v>66</v>
      </c>
      <c r="I4268" s="12">
        <v>40902.31</v>
      </c>
      <c r="J4268" s="12">
        <v>2699552.46</v>
      </c>
      <c r="K4268" s="12">
        <v>1809.45</v>
      </c>
      <c r="L4268" s="4">
        <v>944</v>
      </c>
      <c r="M4268" s="4" t="s">
        <v>35</v>
      </c>
      <c r="N4268" s="4" t="str" cm="1">
        <f t="array" ref="N4268">_xlfn.SWITCH(E4268,"Delhi","North","Chennai","South","Hyderabad","South","Mumbai","Central","Bangalore","South")</f>
        <v>South</v>
      </c>
      <c r="O4268" s="12">
        <v>143022.9</v>
      </c>
      <c r="P4268" s="4">
        <f>Table1[[#This Row],[Delivery_Date]]-Table1[[#This Row],[Order_Date]]</f>
        <v>5</v>
      </c>
      <c r="Q4268" s="4" t="str">
        <f>IF(Table1[[#This Row],[Delivery delay days]]&gt;5,"delay","on time")</f>
        <v>on time</v>
      </c>
      <c r="R4268" s="10">
        <f>DATEVALUE(Table1[[#This Row],[Delivery_Date]])</f>
        <v>44946</v>
      </c>
      <c r="S4268" s="10">
        <f>DATEVALUE(Table1[[#This Row],[Order_Date]])</f>
        <v>44941</v>
      </c>
      <c r="T4268" s="4" t="str" cm="1">
        <f t="array" ref="T4268">_xlfn.IFS(Table1[[#This Row],[Inventory_Level]]&lt;=200,"low",Table1[[#This Row],[Inventory_Level]]&gt;=700,"high",Table1[[#This Row],[Inventory_Level]]&gt;200,"medium")</f>
        <v>high</v>
      </c>
    </row>
    <row r="4269" spans="1:20" x14ac:dyDescent="0.35">
      <c r="A4269" s="4">
        <v>4268</v>
      </c>
      <c r="B4269" s="4" t="s">
        <v>51</v>
      </c>
      <c r="C4269" s="4" t="s">
        <v>38</v>
      </c>
      <c r="D4269" s="4" t="s">
        <v>25</v>
      </c>
      <c r="E4269" s="4" t="s">
        <v>60</v>
      </c>
      <c r="F4269" s="10" t="s">
        <v>358</v>
      </c>
      <c r="G4269" s="11" t="s">
        <v>391</v>
      </c>
      <c r="H4269" s="4">
        <v>61</v>
      </c>
      <c r="I4269" s="12">
        <v>34803.61</v>
      </c>
      <c r="J4269" s="12">
        <v>2123020.21</v>
      </c>
      <c r="K4269" s="12">
        <v>1879.02</v>
      </c>
      <c r="L4269" s="4">
        <v>124</v>
      </c>
      <c r="M4269" s="4" t="s">
        <v>42</v>
      </c>
      <c r="N4269" s="4" t="str" cm="1">
        <f t="array" ref="N4269">_xlfn.SWITCH(E4269,"Delhi","North","Chennai","South","Hyderabad","South","Mumbai","Central","Bangalore","South")</f>
        <v>South</v>
      </c>
      <c r="O4269" s="12">
        <v>212046.07</v>
      </c>
      <c r="P4269" s="4">
        <f>Table1[[#This Row],[Delivery_Date]]-Table1[[#This Row],[Order_Date]]</f>
        <v>4</v>
      </c>
      <c r="Q4269" s="4" t="str">
        <f>IF(Table1[[#This Row],[Delivery delay days]]&gt;5,"delay","on time")</f>
        <v>on time</v>
      </c>
      <c r="R4269" s="10">
        <f>DATEVALUE(Table1[[#This Row],[Delivery_Date]])</f>
        <v>45244</v>
      </c>
      <c r="S4269" s="10">
        <f>DATEVALUE(Table1[[#This Row],[Order_Date]])</f>
        <v>45240</v>
      </c>
      <c r="T4269" s="4" t="str" cm="1">
        <f t="array" ref="T4269">_xlfn.IFS(Table1[[#This Row],[Inventory_Level]]&lt;=200,"low",Table1[[#This Row],[Inventory_Level]]&gt;=700,"high",Table1[[#This Row],[Inventory_Level]]&gt;200,"medium")</f>
        <v>low</v>
      </c>
    </row>
    <row r="4270" spans="1:20" x14ac:dyDescent="0.35">
      <c r="A4270" s="4">
        <v>4269</v>
      </c>
      <c r="B4270" s="4" t="s">
        <v>31</v>
      </c>
      <c r="C4270" s="4" t="s">
        <v>16</v>
      </c>
      <c r="D4270" s="4" t="s">
        <v>39</v>
      </c>
      <c r="E4270" s="4" t="s">
        <v>52</v>
      </c>
      <c r="F4270" s="10" t="s">
        <v>207</v>
      </c>
      <c r="G4270" s="11" t="s">
        <v>180</v>
      </c>
      <c r="H4270" s="4">
        <v>95</v>
      </c>
      <c r="I4270" s="12">
        <v>33238.29</v>
      </c>
      <c r="J4270" s="12">
        <v>3157637.55</v>
      </c>
      <c r="K4270" s="12">
        <v>2786.22</v>
      </c>
      <c r="L4270" s="4">
        <v>726</v>
      </c>
      <c r="M4270" s="4" t="s">
        <v>21</v>
      </c>
      <c r="N4270" s="4" t="str" cm="1">
        <f t="array" ref="N4270">_xlfn.SWITCH(E4270,"Delhi","North","Chennai","South","Hyderabad","South","Mumbai","Central","Bangalore","South")</f>
        <v>Central</v>
      </c>
      <c r="O4270" s="12">
        <v>254773.85</v>
      </c>
      <c r="P4270" s="4">
        <f>Table1[[#This Row],[Delivery_Date]]-Table1[[#This Row],[Order_Date]]</f>
        <v>3</v>
      </c>
      <c r="Q4270" s="4" t="str">
        <f>IF(Table1[[#This Row],[Delivery delay days]]&gt;5,"delay","on time")</f>
        <v>on time</v>
      </c>
      <c r="R4270" s="10">
        <f>DATEVALUE(Table1[[#This Row],[Delivery_Date]])</f>
        <v>45289</v>
      </c>
      <c r="S4270" s="10">
        <f>DATEVALUE(Table1[[#This Row],[Order_Date]])</f>
        <v>45286</v>
      </c>
      <c r="T4270" s="4" t="str" cm="1">
        <f t="array" ref="T4270">_xlfn.IFS(Table1[[#This Row],[Inventory_Level]]&lt;=200,"low",Table1[[#This Row],[Inventory_Level]]&gt;=700,"high",Table1[[#This Row],[Inventory_Level]]&gt;200,"medium")</f>
        <v>high</v>
      </c>
    </row>
    <row r="4271" spans="1:20" x14ac:dyDescent="0.35">
      <c r="A4271" s="4">
        <v>4270</v>
      </c>
      <c r="B4271" s="4" t="s">
        <v>15</v>
      </c>
      <c r="C4271" s="4" t="s">
        <v>38</v>
      </c>
      <c r="D4271" s="4" t="s">
        <v>39</v>
      </c>
      <c r="E4271" s="4" t="s">
        <v>18</v>
      </c>
      <c r="F4271" s="10" t="s">
        <v>169</v>
      </c>
      <c r="G4271" s="11" t="s">
        <v>390</v>
      </c>
      <c r="H4271" s="4">
        <v>25</v>
      </c>
      <c r="I4271" s="12">
        <v>20671.439999999999</v>
      </c>
      <c r="J4271" s="12">
        <v>516786</v>
      </c>
      <c r="K4271" s="12">
        <v>4315.6400000000003</v>
      </c>
      <c r="L4271" s="4">
        <v>718</v>
      </c>
      <c r="M4271" s="4" t="s">
        <v>21</v>
      </c>
      <c r="N4271" s="4" t="str" cm="1">
        <f t="array" ref="N4271">_xlfn.SWITCH(E4271,"Delhi","North","Chennai","South","Hyderabad","South","Mumbai","Central","Bangalore","South")</f>
        <v>North</v>
      </c>
      <c r="O4271" s="12">
        <v>31619.99</v>
      </c>
      <c r="P4271" s="4">
        <f>Table1[[#This Row],[Delivery_Date]]-Table1[[#This Row],[Order_Date]]</f>
        <v>12</v>
      </c>
      <c r="Q4271" s="4" t="str">
        <f>IF(Table1[[#This Row],[Delivery delay days]]&gt;5,"delay","on time")</f>
        <v>delay</v>
      </c>
      <c r="R4271" s="10">
        <f>DATEVALUE(Table1[[#This Row],[Delivery_Date]])</f>
        <v>45100</v>
      </c>
      <c r="S4271" s="10">
        <f>DATEVALUE(Table1[[#This Row],[Order_Date]])</f>
        <v>45088</v>
      </c>
      <c r="T4271" s="4" t="str" cm="1">
        <f t="array" ref="T4271">_xlfn.IFS(Table1[[#This Row],[Inventory_Level]]&lt;=200,"low",Table1[[#This Row],[Inventory_Level]]&gt;=700,"high",Table1[[#This Row],[Inventory_Level]]&gt;200,"medium")</f>
        <v>high</v>
      </c>
    </row>
    <row r="4272" spans="1:20" x14ac:dyDescent="0.35">
      <c r="A4272" s="4">
        <v>4271</v>
      </c>
      <c r="B4272" s="4" t="s">
        <v>65</v>
      </c>
      <c r="C4272" s="4" t="s">
        <v>38</v>
      </c>
      <c r="D4272" s="4" t="s">
        <v>17</v>
      </c>
      <c r="E4272" s="4" t="s">
        <v>52</v>
      </c>
      <c r="F4272" s="10" t="s">
        <v>62</v>
      </c>
      <c r="G4272" s="11" t="s">
        <v>41</v>
      </c>
      <c r="H4272" s="4">
        <v>75</v>
      </c>
      <c r="I4272" s="12">
        <v>42377.760000000002</v>
      </c>
      <c r="J4272" s="12">
        <v>3178332</v>
      </c>
      <c r="K4272" s="12">
        <v>4097.97</v>
      </c>
      <c r="L4272" s="4">
        <v>356</v>
      </c>
      <c r="M4272" s="4" t="s">
        <v>35</v>
      </c>
      <c r="N4272" s="4" t="str" cm="1">
        <f t="array" ref="N4272">_xlfn.SWITCH(E4272,"Delhi","North","Chennai","South","Hyderabad","South","Mumbai","Central","Bangalore","South")</f>
        <v>Central</v>
      </c>
      <c r="O4272" s="12">
        <v>684319.59</v>
      </c>
      <c r="P4272" s="4">
        <f>Table1[[#This Row],[Delivery_Date]]-Table1[[#This Row],[Order_Date]]</f>
        <v>1</v>
      </c>
      <c r="Q4272" s="4" t="str">
        <f>IF(Table1[[#This Row],[Delivery delay days]]&gt;5,"delay","on time")</f>
        <v>on time</v>
      </c>
      <c r="R4272" s="10">
        <f>DATEVALUE(Table1[[#This Row],[Delivery_Date]])</f>
        <v>45038</v>
      </c>
      <c r="S4272" s="10">
        <f>DATEVALUE(Table1[[#This Row],[Order_Date]])</f>
        <v>45037</v>
      </c>
      <c r="T4272" s="4" t="str" cm="1">
        <f t="array" ref="T4272">_xlfn.IFS(Table1[[#This Row],[Inventory_Level]]&lt;=200,"low",Table1[[#This Row],[Inventory_Level]]&gt;=700,"high",Table1[[#This Row],[Inventory_Level]]&gt;200,"medium")</f>
        <v>medium</v>
      </c>
    </row>
    <row r="4273" spans="1:20" x14ac:dyDescent="0.35">
      <c r="A4273" s="4">
        <v>4272</v>
      </c>
      <c r="B4273" s="4" t="s">
        <v>65</v>
      </c>
      <c r="C4273" s="4" t="s">
        <v>16</v>
      </c>
      <c r="D4273" s="4" t="s">
        <v>45</v>
      </c>
      <c r="E4273" s="4" t="s">
        <v>60</v>
      </c>
      <c r="F4273" s="10" t="s">
        <v>184</v>
      </c>
      <c r="G4273" s="11" t="s">
        <v>385</v>
      </c>
      <c r="H4273" s="4">
        <v>22</v>
      </c>
      <c r="I4273" s="12">
        <v>19299.93</v>
      </c>
      <c r="J4273" s="12">
        <v>424598.46</v>
      </c>
      <c r="K4273" s="12">
        <v>2277.69</v>
      </c>
      <c r="L4273" s="4">
        <v>101</v>
      </c>
      <c r="M4273" s="4" t="s">
        <v>42</v>
      </c>
      <c r="N4273" s="4" t="str" cm="1">
        <f t="array" ref="N4273">_xlfn.SWITCH(E4273,"Delhi","North","Chennai","South","Hyderabad","South","Mumbai","Central","Bangalore","South")</f>
        <v>South</v>
      </c>
      <c r="O4273" s="12">
        <v>50368.15</v>
      </c>
      <c r="P4273" s="4">
        <f>Table1[[#This Row],[Delivery_Date]]-Table1[[#This Row],[Order_Date]]</f>
        <v>8</v>
      </c>
      <c r="Q4273" s="4" t="str">
        <f>IF(Table1[[#This Row],[Delivery delay days]]&gt;5,"delay","on time")</f>
        <v>delay</v>
      </c>
      <c r="R4273" s="10">
        <f>DATEVALUE(Table1[[#This Row],[Delivery_Date]])</f>
        <v>44952</v>
      </c>
      <c r="S4273" s="10">
        <f>DATEVALUE(Table1[[#This Row],[Order_Date]])</f>
        <v>44944</v>
      </c>
      <c r="T4273" s="4" t="str" cm="1">
        <f t="array" ref="T4273">_xlfn.IFS(Table1[[#This Row],[Inventory_Level]]&lt;=200,"low",Table1[[#This Row],[Inventory_Level]]&gt;=700,"high",Table1[[#This Row],[Inventory_Level]]&gt;200,"medium")</f>
        <v>low</v>
      </c>
    </row>
    <row r="4274" spans="1:20" x14ac:dyDescent="0.35">
      <c r="A4274" s="4">
        <v>4273</v>
      </c>
      <c r="B4274" s="4" t="s">
        <v>65</v>
      </c>
      <c r="C4274" s="4" t="s">
        <v>24</v>
      </c>
      <c r="D4274" s="4" t="s">
        <v>25</v>
      </c>
      <c r="E4274" s="4" t="s">
        <v>60</v>
      </c>
      <c r="F4274" s="10" t="s">
        <v>264</v>
      </c>
      <c r="G4274" s="11" t="s">
        <v>81</v>
      </c>
      <c r="H4274" s="4">
        <v>71</v>
      </c>
      <c r="I4274" s="12">
        <v>40423.040000000001</v>
      </c>
      <c r="J4274" s="12">
        <v>2870035.84</v>
      </c>
      <c r="K4274" s="12">
        <v>1700.84</v>
      </c>
      <c r="L4274" s="4">
        <v>687</v>
      </c>
      <c r="M4274" s="4" t="s">
        <v>42</v>
      </c>
      <c r="N4274" s="4" t="str" cm="1">
        <f t="array" ref="N4274">_xlfn.SWITCH(E4274,"Delhi","North","Chennai","South","Hyderabad","South","Mumbai","Central","Bangalore","South")</f>
        <v>South</v>
      </c>
      <c r="O4274" s="12">
        <v>311453.32</v>
      </c>
      <c r="P4274" s="4">
        <f>Table1[[#This Row],[Delivery_Date]]-Table1[[#This Row],[Order_Date]]</f>
        <v>15</v>
      </c>
      <c r="Q4274" s="4" t="str">
        <f>IF(Table1[[#This Row],[Delivery delay days]]&gt;5,"delay","on time")</f>
        <v>delay</v>
      </c>
      <c r="R4274" s="10">
        <f>DATEVALUE(Table1[[#This Row],[Delivery_Date]])</f>
        <v>45043</v>
      </c>
      <c r="S4274" s="10">
        <f>DATEVALUE(Table1[[#This Row],[Order_Date]])</f>
        <v>45028</v>
      </c>
      <c r="T4274" s="4" t="str" cm="1">
        <f t="array" ref="T4274">_xlfn.IFS(Table1[[#This Row],[Inventory_Level]]&lt;=200,"low",Table1[[#This Row],[Inventory_Level]]&gt;=700,"high",Table1[[#This Row],[Inventory_Level]]&gt;200,"medium")</f>
        <v>medium</v>
      </c>
    </row>
    <row r="4275" spans="1:20" x14ac:dyDescent="0.35">
      <c r="A4275" s="4">
        <v>4274</v>
      </c>
      <c r="B4275" s="4" t="s">
        <v>44</v>
      </c>
      <c r="C4275" s="4" t="s">
        <v>24</v>
      </c>
      <c r="D4275" s="4" t="s">
        <v>25</v>
      </c>
      <c r="E4275" s="4" t="s">
        <v>60</v>
      </c>
      <c r="F4275" s="10" t="s">
        <v>394</v>
      </c>
      <c r="G4275" s="11" t="s">
        <v>110</v>
      </c>
      <c r="H4275" s="4">
        <v>21</v>
      </c>
      <c r="I4275" s="12">
        <v>33566.74</v>
      </c>
      <c r="J4275" s="12">
        <v>704901.54</v>
      </c>
      <c r="K4275" s="12">
        <v>805.85</v>
      </c>
      <c r="L4275" s="4">
        <v>895</v>
      </c>
      <c r="M4275" s="4" t="s">
        <v>35</v>
      </c>
      <c r="N4275" s="4" t="str" cm="1">
        <f t="array" ref="N4275">_xlfn.SWITCH(E4275,"Delhi","North","Chennai","South","Hyderabad","South","Mumbai","Central","Bangalore","South")</f>
        <v>South</v>
      </c>
      <c r="O4275" s="12">
        <v>117692.98</v>
      </c>
      <c r="P4275" s="4">
        <f>Table1[[#This Row],[Delivery_Date]]-Table1[[#This Row],[Order_Date]]</f>
        <v>12</v>
      </c>
      <c r="Q4275" s="4" t="str">
        <f>IF(Table1[[#This Row],[Delivery delay days]]&gt;5,"delay","on time")</f>
        <v>delay</v>
      </c>
      <c r="R4275" s="10">
        <f>DATEVALUE(Table1[[#This Row],[Delivery_Date]])</f>
        <v>44979</v>
      </c>
      <c r="S4275" s="10">
        <f>DATEVALUE(Table1[[#This Row],[Order_Date]])</f>
        <v>44967</v>
      </c>
      <c r="T4275" s="4" t="str" cm="1">
        <f t="array" ref="T4275">_xlfn.IFS(Table1[[#This Row],[Inventory_Level]]&lt;=200,"low",Table1[[#This Row],[Inventory_Level]]&gt;=700,"high",Table1[[#This Row],[Inventory_Level]]&gt;200,"medium")</f>
        <v>high</v>
      </c>
    </row>
    <row r="4276" spans="1:20" x14ac:dyDescent="0.35">
      <c r="A4276" s="4">
        <v>4275</v>
      </c>
      <c r="B4276" s="4" t="s">
        <v>31</v>
      </c>
      <c r="C4276" s="4" t="s">
        <v>16</v>
      </c>
      <c r="D4276" s="4" t="s">
        <v>45</v>
      </c>
      <c r="E4276" s="4" t="s">
        <v>60</v>
      </c>
      <c r="F4276" s="10" t="s">
        <v>318</v>
      </c>
      <c r="G4276" s="11" t="s">
        <v>108</v>
      </c>
      <c r="H4276" s="4">
        <v>67</v>
      </c>
      <c r="I4276" s="12">
        <v>12708.78</v>
      </c>
      <c r="J4276" s="12">
        <v>851488.26</v>
      </c>
      <c r="K4276" s="12">
        <v>4648.34</v>
      </c>
      <c r="L4276" s="4">
        <v>738</v>
      </c>
      <c r="M4276" s="4" t="s">
        <v>29</v>
      </c>
      <c r="N4276" s="4" t="str" cm="1">
        <f t="array" ref="N4276">_xlfn.SWITCH(E4276,"Delhi","North","Chennai","South","Hyderabad","South","Mumbai","Central","Bangalore","South")</f>
        <v>South</v>
      </c>
      <c r="O4276" s="12">
        <v>192164.5</v>
      </c>
      <c r="P4276" s="4">
        <f>Table1[[#This Row],[Delivery_Date]]-Table1[[#This Row],[Order_Date]]</f>
        <v>2</v>
      </c>
      <c r="Q4276" s="4" t="str">
        <f>IF(Table1[[#This Row],[Delivery delay days]]&gt;5,"delay","on time")</f>
        <v>on time</v>
      </c>
      <c r="R4276" s="10">
        <f>DATEVALUE(Table1[[#This Row],[Delivery_Date]])</f>
        <v>45059</v>
      </c>
      <c r="S4276" s="10">
        <f>DATEVALUE(Table1[[#This Row],[Order_Date]])</f>
        <v>45057</v>
      </c>
      <c r="T4276" s="4" t="str" cm="1">
        <f t="array" ref="T4276">_xlfn.IFS(Table1[[#This Row],[Inventory_Level]]&lt;=200,"low",Table1[[#This Row],[Inventory_Level]]&gt;=700,"high",Table1[[#This Row],[Inventory_Level]]&gt;200,"medium")</f>
        <v>high</v>
      </c>
    </row>
    <row r="4277" spans="1:20" x14ac:dyDescent="0.35">
      <c r="A4277" s="4">
        <v>4276</v>
      </c>
      <c r="B4277" s="4" t="s">
        <v>51</v>
      </c>
      <c r="C4277" s="4" t="s">
        <v>38</v>
      </c>
      <c r="D4277" s="4" t="s">
        <v>17</v>
      </c>
      <c r="E4277" s="4" t="s">
        <v>46</v>
      </c>
      <c r="F4277" s="10" t="s">
        <v>156</v>
      </c>
      <c r="G4277" s="11" t="s">
        <v>362</v>
      </c>
      <c r="H4277" s="4">
        <v>32</v>
      </c>
      <c r="I4277" s="12">
        <v>29964.66</v>
      </c>
      <c r="J4277" s="12">
        <v>958869.12</v>
      </c>
      <c r="K4277" s="12">
        <v>4966.6899999999996</v>
      </c>
      <c r="L4277" s="4">
        <v>152</v>
      </c>
      <c r="M4277" s="4" t="s">
        <v>35</v>
      </c>
      <c r="N4277" s="4" t="str" cm="1">
        <f t="array" ref="N4277">_xlfn.SWITCH(E4277,"Delhi","North","Chennai","South","Hyderabad","South","Mumbai","Central","Bangalore","South")</f>
        <v>South</v>
      </c>
      <c r="O4277" s="12">
        <v>145544.91</v>
      </c>
      <c r="P4277" s="4">
        <f>Table1[[#This Row],[Delivery_Date]]-Table1[[#This Row],[Order_Date]]</f>
        <v>2</v>
      </c>
      <c r="Q4277" s="4" t="str">
        <f>IF(Table1[[#This Row],[Delivery delay days]]&gt;5,"delay","on time")</f>
        <v>on time</v>
      </c>
      <c r="R4277" s="10">
        <f>DATEVALUE(Table1[[#This Row],[Delivery_Date]])</f>
        <v>45075</v>
      </c>
      <c r="S4277" s="10">
        <f>DATEVALUE(Table1[[#This Row],[Order_Date]])</f>
        <v>45073</v>
      </c>
      <c r="T4277" s="4" t="str" cm="1">
        <f t="array" ref="T4277">_xlfn.IFS(Table1[[#This Row],[Inventory_Level]]&lt;=200,"low",Table1[[#This Row],[Inventory_Level]]&gt;=700,"high",Table1[[#This Row],[Inventory_Level]]&gt;200,"medium")</f>
        <v>low</v>
      </c>
    </row>
    <row r="4278" spans="1:20" x14ac:dyDescent="0.35">
      <c r="A4278" s="4">
        <v>4277</v>
      </c>
      <c r="B4278" s="4" t="s">
        <v>15</v>
      </c>
      <c r="C4278" s="4" t="s">
        <v>38</v>
      </c>
      <c r="D4278" s="4" t="s">
        <v>39</v>
      </c>
      <c r="E4278" s="4" t="s">
        <v>60</v>
      </c>
      <c r="F4278" s="10" t="s">
        <v>346</v>
      </c>
      <c r="G4278" s="11" t="s">
        <v>176</v>
      </c>
      <c r="H4278" s="4">
        <v>65</v>
      </c>
      <c r="I4278" s="12">
        <v>12129.35</v>
      </c>
      <c r="J4278" s="12">
        <v>788407.75</v>
      </c>
      <c r="K4278" s="12">
        <v>2519.12</v>
      </c>
      <c r="L4278" s="4">
        <v>621</v>
      </c>
      <c r="M4278" s="4" t="s">
        <v>42</v>
      </c>
      <c r="N4278" s="4" t="str" cm="1">
        <f t="array" ref="N4278">_xlfn.SWITCH(E4278,"Delhi","North","Chennai","South","Hyderabad","South","Mumbai","Central","Bangalore","South")</f>
        <v>South</v>
      </c>
      <c r="O4278" s="12">
        <v>59847.7</v>
      </c>
      <c r="P4278" s="4">
        <f>Table1[[#This Row],[Delivery_Date]]-Table1[[#This Row],[Order_Date]]</f>
        <v>15</v>
      </c>
      <c r="Q4278" s="4" t="str">
        <f>IF(Table1[[#This Row],[Delivery delay days]]&gt;5,"delay","on time")</f>
        <v>delay</v>
      </c>
      <c r="R4278" s="10">
        <f>DATEVALUE(Table1[[#This Row],[Delivery_Date]])</f>
        <v>45101</v>
      </c>
      <c r="S4278" s="10">
        <f>DATEVALUE(Table1[[#This Row],[Order_Date]])</f>
        <v>45086</v>
      </c>
      <c r="T4278" s="4" t="str" cm="1">
        <f t="array" ref="T4278">_xlfn.IFS(Table1[[#This Row],[Inventory_Level]]&lt;=200,"low",Table1[[#This Row],[Inventory_Level]]&gt;=700,"high",Table1[[#This Row],[Inventory_Level]]&gt;200,"medium")</f>
        <v>medium</v>
      </c>
    </row>
    <row r="4279" spans="1:20" x14ac:dyDescent="0.35">
      <c r="A4279" s="4">
        <v>4278</v>
      </c>
      <c r="B4279" s="4" t="s">
        <v>37</v>
      </c>
      <c r="C4279" s="4" t="s">
        <v>24</v>
      </c>
      <c r="D4279" s="4" t="s">
        <v>32</v>
      </c>
      <c r="E4279" s="4" t="s">
        <v>46</v>
      </c>
      <c r="F4279" s="10" t="s">
        <v>54</v>
      </c>
      <c r="G4279" s="11" t="s">
        <v>219</v>
      </c>
      <c r="H4279" s="4">
        <v>29</v>
      </c>
      <c r="I4279" s="12">
        <v>23945.200000000001</v>
      </c>
      <c r="J4279" s="12">
        <v>694410.8</v>
      </c>
      <c r="K4279" s="12">
        <v>340.48</v>
      </c>
      <c r="L4279" s="4">
        <v>777</v>
      </c>
      <c r="M4279" s="4" t="s">
        <v>21</v>
      </c>
      <c r="N4279" s="4" t="str" cm="1">
        <f t="array" ref="N4279">_xlfn.SWITCH(E4279,"Delhi","North","Chennai","South","Hyderabad","South","Mumbai","Central","Bangalore","South")</f>
        <v>South</v>
      </c>
      <c r="O4279" s="12">
        <v>161154.23000000001</v>
      </c>
      <c r="P4279" s="4">
        <f>Table1[[#This Row],[Delivery_Date]]-Table1[[#This Row],[Order_Date]]</f>
        <v>15</v>
      </c>
      <c r="Q4279" s="4" t="str">
        <f>IF(Table1[[#This Row],[Delivery delay days]]&gt;5,"delay","on time")</f>
        <v>delay</v>
      </c>
      <c r="R4279" s="10">
        <f>DATEVALUE(Table1[[#This Row],[Delivery_Date]])</f>
        <v>45227</v>
      </c>
      <c r="S4279" s="10">
        <f>DATEVALUE(Table1[[#This Row],[Order_Date]])</f>
        <v>45212</v>
      </c>
      <c r="T4279" s="4" t="str" cm="1">
        <f t="array" ref="T4279">_xlfn.IFS(Table1[[#This Row],[Inventory_Level]]&lt;=200,"low",Table1[[#This Row],[Inventory_Level]]&gt;=700,"high",Table1[[#This Row],[Inventory_Level]]&gt;200,"medium")</f>
        <v>high</v>
      </c>
    </row>
    <row r="4280" spans="1:20" x14ac:dyDescent="0.35">
      <c r="A4280" s="4">
        <v>4279</v>
      </c>
      <c r="B4280" s="4" t="s">
        <v>59</v>
      </c>
      <c r="C4280" s="4" t="s">
        <v>24</v>
      </c>
      <c r="D4280" s="4" t="s">
        <v>39</v>
      </c>
      <c r="E4280" s="4" t="s">
        <v>26</v>
      </c>
      <c r="F4280" s="10" t="s">
        <v>64</v>
      </c>
      <c r="G4280" s="11" t="s">
        <v>379</v>
      </c>
      <c r="H4280" s="4">
        <v>85</v>
      </c>
      <c r="I4280" s="12">
        <v>23735.93</v>
      </c>
      <c r="J4280" s="12">
        <v>2017554.05</v>
      </c>
      <c r="K4280" s="12">
        <v>1748.02</v>
      </c>
      <c r="L4280" s="4">
        <v>988</v>
      </c>
      <c r="M4280" s="4" t="s">
        <v>35</v>
      </c>
      <c r="N4280" s="4" t="str" cm="1">
        <f t="array" ref="N4280">_xlfn.SWITCH(E4280,"Delhi","North","Chennai","South","Hyderabad","South","Mumbai","Central","Bangalore","South")</f>
        <v>South</v>
      </c>
      <c r="O4280" s="12">
        <v>403118</v>
      </c>
      <c r="P4280" s="4">
        <f>Table1[[#This Row],[Delivery_Date]]-Table1[[#This Row],[Order_Date]]</f>
        <v>2</v>
      </c>
      <c r="Q4280" s="4" t="str">
        <f>IF(Table1[[#This Row],[Delivery delay days]]&gt;5,"delay","on time")</f>
        <v>on time</v>
      </c>
      <c r="R4280" s="10">
        <f>DATEVALUE(Table1[[#This Row],[Delivery_Date]])</f>
        <v>45099</v>
      </c>
      <c r="S4280" s="10">
        <f>DATEVALUE(Table1[[#This Row],[Order_Date]])</f>
        <v>45097</v>
      </c>
      <c r="T4280" s="4" t="str" cm="1">
        <f t="array" ref="T4280">_xlfn.IFS(Table1[[#This Row],[Inventory_Level]]&lt;=200,"low",Table1[[#This Row],[Inventory_Level]]&gt;=700,"high",Table1[[#This Row],[Inventory_Level]]&gt;200,"medium")</f>
        <v>high</v>
      </c>
    </row>
    <row r="4281" spans="1:20" x14ac:dyDescent="0.35">
      <c r="A4281" s="4">
        <v>4280</v>
      </c>
      <c r="B4281" s="4" t="s">
        <v>31</v>
      </c>
      <c r="C4281" s="4" t="s">
        <v>24</v>
      </c>
      <c r="D4281" s="4" t="s">
        <v>45</v>
      </c>
      <c r="E4281" s="4" t="s">
        <v>52</v>
      </c>
      <c r="F4281" s="10" t="s">
        <v>395</v>
      </c>
      <c r="G4281" s="11" t="s">
        <v>91</v>
      </c>
      <c r="H4281" s="4">
        <v>40</v>
      </c>
      <c r="I4281" s="12">
        <v>11641.82</v>
      </c>
      <c r="J4281" s="12">
        <v>465672.8</v>
      </c>
      <c r="K4281" s="12">
        <v>787.91</v>
      </c>
      <c r="L4281" s="4">
        <v>474</v>
      </c>
      <c r="M4281" s="4" t="s">
        <v>29</v>
      </c>
      <c r="N4281" s="4" t="str" cm="1">
        <f t="array" ref="N4281">_xlfn.SWITCH(E4281,"Delhi","North","Chennai","South","Hyderabad","South","Mumbai","Central","Bangalore","South")</f>
        <v>Central</v>
      </c>
      <c r="O4281" s="12">
        <v>104684.85</v>
      </c>
      <c r="P4281" s="4">
        <f>Table1[[#This Row],[Delivery_Date]]-Table1[[#This Row],[Order_Date]]</f>
        <v>15</v>
      </c>
      <c r="Q4281" s="4" t="str">
        <f>IF(Table1[[#This Row],[Delivery delay days]]&gt;5,"delay","on time")</f>
        <v>delay</v>
      </c>
      <c r="R4281" s="10">
        <f>DATEVALUE(Table1[[#This Row],[Delivery_Date]])</f>
        <v>45027</v>
      </c>
      <c r="S4281" s="10">
        <f>DATEVALUE(Table1[[#This Row],[Order_Date]])</f>
        <v>45012</v>
      </c>
      <c r="T4281" s="4" t="str" cm="1">
        <f t="array" ref="T4281">_xlfn.IFS(Table1[[#This Row],[Inventory_Level]]&lt;=200,"low",Table1[[#This Row],[Inventory_Level]]&gt;=700,"high",Table1[[#This Row],[Inventory_Level]]&gt;200,"medium")</f>
        <v>medium</v>
      </c>
    </row>
    <row r="4282" spans="1:20" x14ac:dyDescent="0.35">
      <c r="A4282" s="4">
        <v>4281</v>
      </c>
      <c r="B4282" s="4" t="s">
        <v>23</v>
      </c>
      <c r="C4282" s="4" t="s">
        <v>38</v>
      </c>
      <c r="D4282" s="4" t="s">
        <v>32</v>
      </c>
      <c r="E4282" s="4" t="s">
        <v>26</v>
      </c>
      <c r="F4282" s="10" t="s">
        <v>257</v>
      </c>
      <c r="G4282" s="11" t="s">
        <v>156</v>
      </c>
      <c r="H4282" s="4">
        <v>28</v>
      </c>
      <c r="I4282" s="12">
        <v>16182.34</v>
      </c>
      <c r="J4282" s="12">
        <v>453105.52</v>
      </c>
      <c r="K4282" s="12">
        <v>3259.69</v>
      </c>
      <c r="L4282" s="4">
        <v>920</v>
      </c>
      <c r="M4282" s="4" t="s">
        <v>42</v>
      </c>
      <c r="N4282" s="4" t="str" cm="1">
        <f t="array" ref="N4282">_xlfn.SWITCH(E4282,"Delhi","North","Chennai","South","Hyderabad","South","Mumbai","Central","Bangalore","South")</f>
        <v>South</v>
      </c>
      <c r="O4282" s="12">
        <v>33041.61</v>
      </c>
      <c r="P4282" s="4">
        <f>Table1[[#This Row],[Delivery_Date]]-Table1[[#This Row],[Order_Date]]</f>
        <v>12</v>
      </c>
      <c r="Q4282" s="4" t="str">
        <f>IF(Table1[[#This Row],[Delivery delay days]]&gt;5,"delay","on time")</f>
        <v>delay</v>
      </c>
      <c r="R4282" s="10">
        <f>DATEVALUE(Table1[[#This Row],[Delivery_Date]])</f>
        <v>45073</v>
      </c>
      <c r="S4282" s="10">
        <f>DATEVALUE(Table1[[#This Row],[Order_Date]])</f>
        <v>45061</v>
      </c>
      <c r="T4282" s="4" t="str" cm="1">
        <f t="array" ref="T4282">_xlfn.IFS(Table1[[#This Row],[Inventory_Level]]&lt;=200,"low",Table1[[#This Row],[Inventory_Level]]&gt;=700,"high",Table1[[#This Row],[Inventory_Level]]&gt;200,"medium")</f>
        <v>high</v>
      </c>
    </row>
    <row r="4283" spans="1:20" x14ac:dyDescent="0.35">
      <c r="A4283" s="4">
        <v>4282</v>
      </c>
      <c r="B4283" s="4" t="s">
        <v>23</v>
      </c>
      <c r="C4283" s="4" t="s">
        <v>24</v>
      </c>
      <c r="D4283" s="4" t="s">
        <v>17</v>
      </c>
      <c r="E4283" s="4" t="s">
        <v>18</v>
      </c>
      <c r="F4283" s="10" t="s">
        <v>258</v>
      </c>
      <c r="G4283" s="11" t="s">
        <v>410</v>
      </c>
      <c r="H4283" s="4">
        <v>79</v>
      </c>
      <c r="I4283" s="12">
        <v>1443.93</v>
      </c>
      <c r="J4283" s="12">
        <v>114070.47</v>
      </c>
      <c r="K4283" s="12">
        <v>3704.61</v>
      </c>
      <c r="L4283" s="4">
        <v>234</v>
      </c>
      <c r="M4283" s="4" t="s">
        <v>21</v>
      </c>
      <c r="N4283" s="4" t="str" cm="1">
        <f t="array" ref="N4283">_xlfn.SWITCH(E4283,"Delhi","North","Chennai","South","Hyderabad","South","Mumbai","Central","Bangalore","South")</f>
        <v>North</v>
      </c>
      <c r="O4283" s="12">
        <v>16458.64</v>
      </c>
      <c r="P4283" s="4">
        <f>Table1[[#This Row],[Delivery_Date]]-Table1[[#This Row],[Order_Date]]</f>
        <v>8</v>
      </c>
      <c r="Q4283" s="4" t="str">
        <f>IF(Table1[[#This Row],[Delivery delay days]]&gt;5,"delay","on time")</f>
        <v>delay</v>
      </c>
      <c r="R4283" s="10">
        <f>DATEVALUE(Table1[[#This Row],[Delivery_Date]])</f>
        <v>45070</v>
      </c>
      <c r="S4283" s="10">
        <f>DATEVALUE(Table1[[#This Row],[Order_Date]])</f>
        <v>45062</v>
      </c>
      <c r="T4283" s="4" t="str" cm="1">
        <f t="array" ref="T4283">_xlfn.IFS(Table1[[#This Row],[Inventory_Level]]&lt;=200,"low",Table1[[#This Row],[Inventory_Level]]&gt;=700,"high",Table1[[#This Row],[Inventory_Level]]&gt;200,"medium")</f>
        <v>medium</v>
      </c>
    </row>
    <row r="4284" spans="1:20" x14ac:dyDescent="0.35">
      <c r="A4284" s="4">
        <v>4283</v>
      </c>
      <c r="B4284" s="4" t="s">
        <v>37</v>
      </c>
      <c r="C4284" s="4" t="s">
        <v>38</v>
      </c>
      <c r="D4284" s="4" t="s">
        <v>45</v>
      </c>
      <c r="E4284" s="4" t="s">
        <v>60</v>
      </c>
      <c r="F4284" s="10" t="s">
        <v>334</v>
      </c>
      <c r="G4284" s="11" t="s">
        <v>381</v>
      </c>
      <c r="H4284" s="4">
        <v>2</v>
      </c>
      <c r="I4284" s="12">
        <v>48635.89</v>
      </c>
      <c r="J4284" s="12">
        <v>97271.78</v>
      </c>
      <c r="K4284" s="12">
        <v>1465.29</v>
      </c>
      <c r="L4284" s="4">
        <v>120</v>
      </c>
      <c r="M4284" s="4" t="s">
        <v>29</v>
      </c>
      <c r="N4284" s="4" t="str" cm="1">
        <f t="array" ref="N4284">_xlfn.SWITCH(E4284,"Delhi","North","Chennai","South","Hyderabad","South","Mumbai","Central","Bangalore","South")</f>
        <v>South</v>
      </c>
      <c r="O4284" s="12">
        <v>8978.57</v>
      </c>
      <c r="P4284" s="4">
        <f>Table1[[#This Row],[Delivery_Date]]-Table1[[#This Row],[Order_Date]]</f>
        <v>9</v>
      </c>
      <c r="Q4284" s="4" t="str">
        <f>IF(Table1[[#This Row],[Delivery delay days]]&gt;5,"delay","on time")</f>
        <v>delay</v>
      </c>
      <c r="R4284" s="10">
        <f>DATEVALUE(Table1[[#This Row],[Delivery_Date]])</f>
        <v>45183</v>
      </c>
      <c r="S4284" s="10">
        <f>DATEVALUE(Table1[[#This Row],[Order_Date]])</f>
        <v>45174</v>
      </c>
      <c r="T4284" s="4" t="str" cm="1">
        <f t="array" ref="T4284">_xlfn.IFS(Table1[[#This Row],[Inventory_Level]]&lt;=200,"low",Table1[[#This Row],[Inventory_Level]]&gt;=700,"high",Table1[[#This Row],[Inventory_Level]]&gt;200,"medium")</f>
        <v>low</v>
      </c>
    </row>
    <row r="4285" spans="1:20" x14ac:dyDescent="0.35">
      <c r="A4285" s="4">
        <v>4284</v>
      </c>
      <c r="B4285" s="4" t="s">
        <v>37</v>
      </c>
      <c r="C4285" s="4" t="s">
        <v>16</v>
      </c>
      <c r="D4285" s="4" t="s">
        <v>39</v>
      </c>
      <c r="E4285" s="4" t="s">
        <v>26</v>
      </c>
      <c r="F4285" s="10" t="s">
        <v>287</v>
      </c>
      <c r="G4285" s="11" t="s">
        <v>395</v>
      </c>
      <c r="H4285" s="4">
        <v>84</v>
      </c>
      <c r="I4285" s="12">
        <v>25566.31</v>
      </c>
      <c r="J4285" s="12">
        <v>2147570.04</v>
      </c>
      <c r="K4285" s="12">
        <v>113.94</v>
      </c>
      <c r="L4285" s="4">
        <v>927</v>
      </c>
      <c r="M4285" s="4" t="s">
        <v>21</v>
      </c>
      <c r="N4285" s="4" t="str" cm="1">
        <f t="array" ref="N4285">_xlfn.SWITCH(E4285,"Delhi","North","Chennai","South","Hyderabad","South","Mumbai","Central","Bangalore","South")</f>
        <v>South</v>
      </c>
      <c r="O4285" s="12">
        <v>353502.5</v>
      </c>
      <c r="P4285" s="4">
        <f>Table1[[#This Row],[Delivery_Date]]-Table1[[#This Row],[Order_Date]]</f>
        <v>10</v>
      </c>
      <c r="Q4285" s="4" t="str">
        <f>IF(Table1[[#This Row],[Delivery delay days]]&gt;5,"delay","on time")</f>
        <v>delay</v>
      </c>
      <c r="R4285" s="10">
        <f>DATEVALUE(Table1[[#This Row],[Delivery_Date]])</f>
        <v>45012</v>
      </c>
      <c r="S4285" s="10">
        <f>DATEVALUE(Table1[[#This Row],[Order_Date]])</f>
        <v>45002</v>
      </c>
      <c r="T4285" s="4" t="str" cm="1">
        <f t="array" ref="T4285">_xlfn.IFS(Table1[[#This Row],[Inventory_Level]]&lt;=200,"low",Table1[[#This Row],[Inventory_Level]]&gt;=700,"high",Table1[[#This Row],[Inventory_Level]]&gt;200,"medium")</f>
        <v>high</v>
      </c>
    </row>
    <row r="4286" spans="1:20" x14ac:dyDescent="0.35">
      <c r="A4286" s="4">
        <v>4285</v>
      </c>
      <c r="B4286" s="4" t="s">
        <v>59</v>
      </c>
      <c r="C4286" s="4" t="s">
        <v>38</v>
      </c>
      <c r="D4286" s="4" t="s">
        <v>17</v>
      </c>
      <c r="E4286" s="4" t="s">
        <v>52</v>
      </c>
      <c r="F4286" s="10" t="s">
        <v>48</v>
      </c>
      <c r="G4286" s="11" t="s">
        <v>92</v>
      </c>
      <c r="H4286" s="4">
        <v>61</v>
      </c>
      <c r="I4286" s="12">
        <v>25148.5</v>
      </c>
      <c r="J4286" s="12">
        <v>1534058.5</v>
      </c>
      <c r="K4286" s="12">
        <v>1746.11</v>
      </c>
      <c r="L4286" s="4">
        <v>920</v>
      </c>
      <c r="M4286" s="4" t="s">
        <v>35</v>
      </c>
      <c r="N4286" s="4" t="str" cm="1">
        <f t="array" ref="N4286">_xlfn.SWITCH(E4286,"Delhi","North","Chennai","South","Hyderabad","South","Mumbai","Central","Bangalore","South")</f>
        <v>Central</v>
      </c>
      <c r="O4286" s="12">
        <v>246758.85</v>
      </c>
      <c r="P4286" s="4">
        <f>Table1[[#This Row],[Delivery_Date]]-Table1[[#This Row],[Order_Date]]</f>
        <v>14</v>
      </c>
      <c r="Q4286" s="4" t="str">
        <f>IF(Table1[[#This Row],[Delivery delay days]]&gt;5,"delay","on time")</f>
        <v>delay</v>
      </c>
      <c r="R4286" s="10">
        <f>DATEVALUE(Table1[[#This Row],[Delivery_Date]])</f>
        <v>45167</v>
      </c>
      <c r="S4286" s="10">
        <f>DATEVALUE(Table1[[#This Row],[Order_Date]])</f>
        <v>45153</v>
      </c>
      <c r="T4286" s="4" t="str" cm="1">
        <f t="array" ref="T4286">_xlfn.IFS(Table1[[#This Row],[Inventory_Level]]&lt;=200,"low",Table1[[#This Row],[Inventory_Level]]&gt;=700,"high",Table1[[#This Row],[Inventory_Level]]&gt;200,"medium")</f>
        <v>high</v>
      </c>
    </row>
    <row r="4287" spans="1:20" x14ac:dyDescent="0.35">
      <c r="A4287" s="4">
        <v>4286</v>
      </c>
      <c r="B4287" s="4" t="s">
        <v>44</v>
      </c>
      <c r="C4287" s="4" t="s">
        <v>38</v>
      </c>
      <c r="D4287" s="4" t="s">
        <v>17</v>
      </c>
      <c r="E4287" s="4" t="s">
        <v>46</v>
      </c>
      <c r="F4287" s="10" t="s">
        <v>368</v>
      </c>
      <c r="G4287" s="11" t="s">
        <v>287</v>
      </c>
      <c r="H4287" s="4">
        <v>8</v>
      </c>
      <c r="I4287" s="12">
        <v>7775.97</v>
      </c>
      <c r="J4287" s="12">
        <v>62207.76</v>
      </c>
      <c r="K4287" s="12">
        <v>4876.95</v>
      </c>
      <c r="L4287" s="4">
        <v>642</v>
      </c>
      <c r="M4287" s="4" t="s">
        <v>35</v>
      </c>
      <c r="N4287" s="4" t="str" cm="1">
        <f t="array" ref="N4287">_xlfn.SWITCH(E4287,"Delhi","North","Chennai","South","Hyderabad","South","Mumbai","Central","Bangalore","South")</f>
        <v>South</v>
      </c>
      <c r="O4287" s="12">
        <v>7403.69</v>
      </c>
      <c r="P4287" s="4">
        <f>Table1[[#This Row],[Delivery_Date]]-Table1[[#This Row],[Order_Date]]</f>
        <v>12</v>
      </c>
      <c r="Q4287" s="4" t="str">
        <f>IF(Table1[[#This Row],[Delivery delay days]]&gt;5,"delay","on time")</f>
        <v>delay</v>
      </c>
      <c r="R4287" s="10">
        <f>DATEVALUE(Table1[[#This Row],[Delivery_Date]])</f>
        <v>45002</v>
      </c>
      <c r="S4287" s="10">
        <f>DATEVALUE(Table1[[#This Row],[Order_Date]])</f>
        <v>44990</v>
      </c>
      <c r="T4287" s="4" t="str" cm="1">
        <f t="array" ref="T4287">_xlfn.IFS(Table1[[#This Row],[Inventory_Level]]&lt;=200,"low",Table1[[#This Row],[Inventory_Level]]&gt;=700,"high",Table1[[#This Row],[Inventory_Level]]&gt;200,"medium")</f>
        <v>medium</v>
      </c>
    </row>
    <row r="4288" spans="1:20" x14ac:dyDescent="0.35">
      <c r="A4288" s="4">
        <v>4287</v>
      </c>
      <c r="B4288" s="4" t="s">
        <v>59</v>
      </c>
      <c r="C4288" s="4" t="s">
        <v>16</v>
      </c>
      <c r="D4288" s="4" t="s">
        <v>39</v>
      </c>
      <c r="E4288" s="4" t="s">
        <v>52</v>
      </c>
      <c r="F4288" s="10" t="s">
        <v>128</v>
      </c>
      <c r="G4288" s="11" t="s">
        <v>347</v>
      </c>
      <c r="H4288" s="4">
        <v>36</v>
      </c>
      <c r="I4288" s="12">
        <v>8653.48</v>
      </c>
      <c r="J4288" s="12">
        <v>311525.28000000003</v>
      </c>
      <c r="K4288" s="12">
        <v>1660.97</v>
      </c>
      <c r="L4288" s="4">
        <v>778</v>
      </c>
      <c r="M4288" s="4" t="s">
        <v>29</v>
      </c>
      <c r="N4288" s="4" t="str" cm="1">
        <f t="array" ref="N4288">_xlfn.SWITCH(E4288,"Delhi","North","Chennai","South","Hyderabad","South","Mumbai","Central","Bangalore","South")</f>
        <v>Central</v>
      </c>
      <c r="O4288" s="12">
        <v>72238.41</v>
      </c>
      <c r="P4288" s="4">
        <f>Table1[[#This Row],[Delivery_Date]]-Table1[[#This Row],[Order_Date]]</f>
        <v>1</v>
      </c>
      <c r="Q4288" s="4" t="str">
        <f>IF(Table1[[#This Row],[Delivery delay days]]&gt;5,"delay","on time")</f>
        <v>on time</v>
      </c>
      <c r="R4288" s="10">
        <f>DATEVALUE(Table1[[#This Row],[Delivery_Date]])</f>
        <v>45161</v>
      </c>
      <c r="S4288" s="10">
        <f>DATEVALUE(Table1[[#This Row],[Order_Date]])</f>
        <v>45160</v>
      </c>
      <c r="T4288" s="4" t="str" cm="1">
        <f t="array" ref="T4288">_xlfn.IFS(Table1[[#This Row],[Inventory_Level]]&lt;=200,"low",Table1[[#This Row],[Inventory_Level]]&gt;=700,"high",Table1[[#This Row],[Inventory_Level]]&gt;200,"medium")</f>
        <v>high</v>
      </c>
    </row>
    <row r="4289" spans="1:20" x14ac:dyDescent="0.35">
      <c r="A4289" s="4">
        <v>4288</v>
      </c>
      <c r="B4289" s="4" t="s">
        <v>23</v>
      </c>
      <c r="C4289" s="4" t="s">
        <v>16</v>
      </c>
      <c r="D4289" s="4" t="s">
        <v>39</v>
      </c>
      <c r="E4289" s="4" t="s">
        <v>26</v>
      </c>
      <c r="F4289" s="10" t="s">
        <v>252</v>
      </c>
      <c r="G4289" s="11" t="s">
        <v>201</v>
      </c>
      <c r="H4289" s="4">
        <v>59</v>
      </c>
      <c r="I4289" s="12">
        <v>35000.81</v>
      </c>
      <c r="J4289" s="12">
        <v>2065047.79</v>
      </c>
      <c r="K4289" s="12">
        <v>1674.44</v>
      </c>
      <c r="L4289" s="4">
        <v>317</v>
      </c>
      <c r="M4289" s="4" t="s">
        <v>21</v>
      </c>
      <c r="N4289" s="4" t="str" cm="1">
        <f t="array" ref="N4289">_xlfn.SWITCH(E4289,"Delhi","North","Chennai","South","Hyderabad","South","Mumbai","Central","Bangalore","South")</f>
        <v>South</v>
      </c>
      <c r="O4289" s="12">
        <v>136995.89000000001</v>
      </c>
      <c r="P4289" s="4">
        <f>Table1[[#This Row],[Delivery_Date]]-Table1[[#This Row],[Order_Date]]</f>
        <v>15</v>
      </c>
      <c r="Q4289" s="4" t="str">
        <f>IF(Table1[[#This Row],[Delivery delay days]]&gt;5,"delay","on time")</f>
        <v>delay</v>
      </c>
      <c r="R4289" s="10">
        <f>DATEVALUE(Table1[[#This Row],[Delivery_Date]])</f>
        <v>45104</v>
      </c>
      <c r="S4289" s="10">
        <f>DATEVALUE(Table1[[#This Row],[Order_Date]])</f>
        <v>45089</v>
      </c>
      <c r="T4289" s="4" t="str" cm="1">
        <f t="array" ref="T4289">_xlfn.IFS(Table1[[#This Row],[Inventory_Level]]&lt;=200,"low",Table1[[#This Row],[Inventory_Level]]&gt;=700,"high",Table1[[#This Row],[Inventory_Level]]&gt;200,"medium")</f>
        <v>medium</v>
      </c>
    </row>
    <row r="4290" spans="1:20" x14ac:dyDescent="0.35">
      <c r="A4290" s="4">
        <v>4289</v>
      </c>
      <c r="B4290" s="4" t="s">
        <v>51</v>
      </c>
      <c r="C4290" s="4" t="s">
        <v>38</v>
      </c>
      <c r="D4290" s="4" t="s">
        <v>17</v>
      </c>
      <c r="E4290" s="4" t="s">
        <v>46</v>
      </c>
      <c r="F4290" s="10" t="s">
        <v>305</v>
      </c>
      <c r="G4290" s="11" t="s">
        <v>208</v>
      </c>
      <c r="H4290" s="4">
        <v>52</v>
      </c>
      <c r="I4290" s="12">
        <v>31185.94</v>
      </c>
      <c r="J4290" s="12">
        <v>1621668.88</v>
      </c>
      <c r="K4290" s="12">
        <v>1905.94</v>
      </c>
      <c r="L4290" s="4">
        <v>416</v>
      </c>
      <c r="M4290" s="4" t="s">
        <v>21</v>
      </c>
      <c r="N4290" s="4" t="str" cm="1">
        <f t="array" ref="N4290">_xlfn.SWITCH(E4290,"Delhi","North","Chennai","South","Hyderabad","South","Mumbai","Central","Bangalore","South")</f>
        <v>South</v>
      </c>
      <c r="O4290" s="12">
        <v>145685.94</v>
      </c>
      <c r="P4290" s="4">
        <f>Table1[[#This Row],[Delivery_Date]]-Table1[[#This Row],[Order_Date]]</f>
        <v>8</v>
      </c>
      <c r="Q4290" s="4" t="str">
        <f>IF(Table1[[#This Row],[Delivery delay days]]&gt;5,"delay","on time")</f>
        <v>delay</v>
      </c>
      <c r="R4290" s="10">
        <f>DATEVALUE(Table1[[#This Row],[Delivery_Date]])</f>
        <v>45299</v>
      </c>
      <c r="S4290" s="10">
        <f>DATEVALUE(Table1[[#This Row],[Order_Date]])</f>
        <v>45291</v>
      </c>
      <c r="T4290" s="4" t="str" cm="1">
        <f t="array" ref="T4290">_xlfn.IFS(Table1[[#This Row],[Inventory_Level]]&lt;=200,"low",Table1[[#This Row],[Inventory_Level]]&gt;=700,"high",Table1[[#This Row],[Inventory_Level]]&gt;200,"medium")</f>
        <v>medium</v>
      </c>
    </row>
    <row r="4291" spans="1:20" x14ac:dyDescent="0.35">
      <c r="A4291" s="4">
        <v>4290</v>
      </c>
      <c r="B4291" s="4" t="s">
        <v>44</v>
      </c>
      <c r="C4291" s="4" t="s">
        <v>16</v>
      </c>
      <c r="D4291" s="4" t="s">
        <v>25</v>
      </c>
      <c r="E4291" s="4" t="s">
        <v>18</v>
      </c>
      <c r="F4291" s="10" t="s">
        <v>86</v>
      </c>
      <c r="G4291" s="11" t="s">
        <v>309</v>
      </c>
      <c r="H4291" s="4">
        <v>60</v>
      </c>
      <c r="I4291" s="12">
        <v>39042.25</v>
      </c>
      <c r="J4291" s="12">
        <v>2342535</v>
      </c>
      <c r="K4291" s="12">
        <v>307.66000000000003</v>
      </c>
      <c r="L4291" s="4">
        <v>474</v>
      </c>
      <c r="M4291" s="4" t="s">
        <v>29</v>
      </c>
      <c r="N4291" s="4" t="str" cm="1">
        <f t="array" ref="N4291">_xlfn.SWITCH(E4291,"Delhi","North","Chennai","South","Hyderabad","South","Mumbai","Central","Bangalore","South")</f>
        <v>North</v>
      </c>
      <c r="O4291" s="12">
        <v>127836.78</v>
      </c>
      <c r="P4291" s="4">
        <f>Table1[[#This Row],[Delivery_Date]]-Table1[[#This Row],[Order_Date]]</f>
        <v>2</v>
      </c>
      <c r="Q4291" s="4" t="str">
        <f>IF(Table1[[#This Row],[Delivery delay days]]&gt;5,"delay","on time")</f>
        <v>on time</v>
      </c>
      <c r="R4291" s="10">
        <f>DATEVALUE(Table1[[#This Row],[Delivery_Date]])</f>
        <v>45294</v>
      </c>
      <c r="S4291" s="10">
        <f>DATEVALUE(Table1[[#This Row],[Order_Date]])</f>
        <v>45292</v>
      </c>
      <c r="T4291" s="4" t="str" cm="1">
        <f t="array" ref="T4291">_xlfn.IFS(Table1[[#This Row],[Inventory_Level]]&lt;=200,"low",Table1[[#This Row],[Inventory_Level]]&gt;=700,"high",Table1[[#This Row],[Inventory_Level]]&gt;200,"medium")</f>
        <v>medium</v>
      </c>
    </row>
    <row r="4292" spans="1:20" x14ac:dyDescent="0.35">
      <c r="A4292" s="4">
        <v>4291</v>
      </c>
      <c r="B4292" s="4" t="s">
        <v>51</v>
      </c>
      <c r="C4292" s="4" t="s">
        <v>16</v>
      </c>
      <c r="D4292" s="4" t="s">
        <v>17</v>
      </c>
      <c r="E4292" s="4" t="s">
        <v>52</v>
      </c>
      <c r="F4292" s="10" t="s">
        <v>366</v>
      </c>
      <c r="G4292" s="11" t="s">
        <v>377</v>
      </c>
      <c r="H4292" s="4">
        <v>42</v>
      </c>
      <c r="I4292" s="12">
        <v>10885.24</v>
      </c>
      <c r="J4292" s="12">
        <v>457180.08</v>
      </c>
      <c r="K4292" s="12">
        <v>800.23</v>
      </c>
      <c r="L4292" s="4">
        <v>904</v>
      </c>
      <c r="M4292" s="4" t="s">
        <v>35</v>
      </c>
      <c r="N4292" s="4" t="str" cm="1">
        <f t="array" ref="N4292">_xlfn.SWITCH(E4292,"Delhi","North","Chennai","South","Hyderabad","South","Mumbai","Central","Bangalore","South")</f>
        <v>Central</v>
      </c>
      <c r="O4292" s="12">
        <v>76789.72</v>
      </c>
      <c r="P4292" s="4">
        <f>Table1[[#This Row],[Delivery_Date]]-Table1[[#This Row],[Order_Date]]</f>
        <v>10</v>
      </c>
      <c r="Q4292" s="4" t="str">
        <f>IF(Table1[[#This Row],[Delivery delay days]]&gt;5,"delay","on time")</f>
        <v>delay</v>
      </c>
      <c r="R4292" s="10">
        <f>DATEVALUE(Table1[[#This Row],[Delivery_Date]])</f>
        <v>45243</v>
      </c>
      <c r="S4292" s="10">
        <f>DATEVALUE(Table1[[#This Row],[Order_Date]])</f>
        <v>45233</v>
      </c>
      <c r="T4292" s="4" t="str" cm="1">
        <f t="array" ref="T4292">_xlfn.IFS(Table1[[#This Row],[Inventory_Level]]&lt;=200,"low",Table1[[#This Row],[Inventory_Level]]&gt;=700,"high",Table1[[#This Row],[Inventory_Level]]&gt;200,"medium")</f>
        <v>high</v>
      </c>
    </row>
    <row r="4293" spans="1:20" x14ac:dyDescent="0.35">
      <c r="A4293" s="4">
        <v>4292</v>
      </c>
      <c r="B4293" s="4" t="s">
        <v>23</v>
      </c>
      <c r="C4293" s="4" t="s">
        <v>24</v>
      </c>
      <c r="D4293" s="4" t="s">
        <v>25</v>
      </c>
      <c r="E4293" s="4" t="s">
        <v>60</v>
      </c>
      <c r="F4293" s="10" t="s">
        <v>107</v>
      </c>
      <c r="G4293" s="11" t="s">
        <v>283</v>
      </c>
      <c r="H4293" s="4">
        <v>62</v>
      </c>
      <c r="I4293" s="12">
        <v>20312.79</v>
      </c>
      <c r="J4293" s="12">
        <v>1259392.98</v>
      </c>
      <c r="K4293" s="12">
        <v>4425.88</v>
      </c>
      <c r="L4293" s="4">
        <v>227</v>
      </c>
      <c r="M4293" s="4" t="s">
        <v>21</v>
      </c>
      <c r="N4293" s="4" t="str" cm="1">
        <f t="array" ref="N4293">_xlfn.SWITCH(E4293,"Delhi","North","Chennai","South","Hyderabad","South","Mumbai","Central","Bangalore","South")</f>
        <v>South</v>
      </c>
      <c r="O4293" s="12">
        <v>111007.42</v>
      </c>
      <c r="P4293" s="4">
        <f>Table1[[#This Row],[Delivery_Date]]-Table1[[#This Row],[Order_Date]]</f>
        <v>11</v>
      </c>
      <c r="Q4293" s="4" t="str">
        <f>IF(Table1[[#This Row],[Delivery delay days]]&gt;5,"delay","on time")</f>
        <v>delay</v>
      </c>
      <c r="R4293" s="10">
        <f>DATEVALUE(Table1[[#This Row],[Delivery_Date]])</f>
        <v>45055</v>
      </c>
      <c r="S4293" s="10">
        <f>DATEVALUE(Table1[[#This Row],[Order_Date]])</f>
        <v>45044</v>
      </c>
      <c r="T4293" s="4" t="str" cm="1">
        <f t="array" ref="T4293">_xlfn.IFS(Table1[[#This Row],[Inventory_Level]]&lt;=200,"low",Table1[[#This Row],[Inventory_Level]]&gt;=700,"high",Table1[[#This Row],[Inventory_Level]]&gt;200,"medium")</f>
        <v>medium</v>
      </c>
    </row>
    <row r="4294" spans="1:20" x14ac:dyDescent="0.35">
      <c r="A4294" s="4">
        <v>4293</v>
      </c>
      <c r="B4294" s="4" t="s">
        <v>31</v>
      </c>
      <c r="C4294" s="4" t="s">
        <v>16</v>
      </c>
      <c r="D4294" s="4" t="s">
        <v>39</v>
      </c>
      <c r="E4294" s="4" t="s">
        <v>46</v>
      </c>
      <c r="F4294" s="10" t="s">
        <v>189</v>
      </c>
      <c r="G4294" s="11" t="s">
        <v>130</v>
      </c>
      <c r="H4294" s="4">
        <v>45</v>
      </c>
      <c r="I4294" s="12">
        <v>8705.69</v>
      </c>
      <c r="J4294" s="12">
        <v>391756.05</v>
      </c>
      <c r="K4294" s="12">
        <v>215.46</v>
      </c>
      <c r="L4294" s="4">
        <v>979</v>
      </c>
      <c r="M4294" s="4" t="s">
        <v>21</v>
      </c>
      <c r="N4294" s="4" t="str" cm="1">
        <f t="array" ref="N4294">_xlfn.SWITCH(E4294,"Delhi","North","Chennai","South","Hyderabad","South","Mumbai","Central","Bangalore","South")</f>
        <v>South</v>
      </c>
      <c r="O4294" s="12">
        <v>37614.29</v>
      </c>
      <c r="P4294" s="4">
        <f>Table1[[#This Row],[Delivery_Date]]-Table1[[#This Row],[Order_Date]]</f>
        <v>12</v>
      </c>
      <c r="Q4294" s="4" t="str">
        <f>IF(Table1[[#This Row],[Delivery delay days]]&gt;5,"delay","on time")</f>
        <v>delay</v>
      </c>
      <c r="R4294" s="10">
        <f>DATEVALUE(Table1[[#This Row],[Delivery_Date]])</f>
        <v>45125</v>
      </c>
      <c r="S4294" s="10">
        <f>DATEVALUE(Table1[[#This Row],[Order_Date]])</f>
        <v>45113</v>
      </c>
      <c r="T4294" s="4" t="str" cm="1">
        <f t="array" ref="T4294">_xlfn.IFS(Table1[[#This Row],[Inventory_Level]]&lt;=200,"low",Table1[[#This Row],[Inventory_Level]]&gt;=700,"high",Table1[[#This Row],[Inventory_Level]]&gt;200,"medium")</f>
        <v>high</v>
      </c>
    </row>
    <row r="4295" spans="1:20" x14ac:dyDescent="0.35">
      <c r="A4295" s="4">
        <v>4294</v>
      </c>
      <c r="B4295" s="4" t="s">
        <v>37</v>
      </c>
      <c r="C4295" s="4" t="s">
        <v>16</v>
      </c>
      <c r="D4295" s="4" t="s">
        <v>32</v>
      </c>
      <c r="E4295" s="4" t="s">
        <v>46</v>
      </c>
      <c r="F4295" s="10" t="s">
        <v>304</v>
      </c>
      <c r="G4295" s="11" t="s">
        <v>133</v>
      </c>
      <c r="H4295" s="4">
        <v>96</v>
      </c>
      <c r="I4295" s="12">
        <v>28029.56</v>
      </c>
      <c r="J4295" s="12">
        <v>2690837.76</v>
      </c>
      <c r="K4295" s="12">
        <v>988.69</v>
      </c>
      <c r="L4295" s="4">
        <v>143</v>
      </c>
      <c r="M4295" s="4" t="s">
        <v>29</v>
      </c>
      <c r="N4295" s="4" t="str" cm="1">
        <f t="array" ref="N4295">_xlfn.SWITCH(E4295,"Delhi","North","Chennai","South","Hyderabad","South","Mumbai","Central","Bangalore","South")</f>
        <v>South</v>
      </c>
      <c r="O4295" s="12">
        <v>558265.79</v>
      </c>
      <c r="P4295" s="4">
        <f>Table1[[#This Row],[Delivery_Date]]-Table1[[#This Row],[Order_Date]]</f>
        <v>3</v>
      </c>
      <c r="Q4295" s="4" t="str">
        <f>IF(Table1[[#This Row],[Delivery delay days]]&gt;5,"delay","on time")</f>
        <v>on time</v>
      </c>
      <c r="R4295" s="10">
        <f>DATEVALUE(Table1[[#This Row],[Delivery_Date]])</f>
        <v>45249</v>
      </c>
      <c r="S4295" s="10">
        <f>DATEVALUE(Table1[[#This Row],[Order_Date]])</f>
        <v>45246</v>
      </c>
      <c r="T4295" s="4" t="str" cm="1">
        <f t="array" ref="T4295">_xlfn.IFS(Table1[[#This Row],[Inventory_Level]]&lt;=200,"low",Table1[[#This Row],[Inventory_Level]]&gt;=700,"high",Table1[[#This Row],[Inventory_Level]]&gt;200,"medium")</f>
        <v>low</v>
      </c>
    </row>
    <row r="4296" spans="1:20" x14ac:dyDescent="0.35">
      <c r="A4296" s="4">
        <v>4295</v>
      </c>
      <c r="B4296" s="4" t="s">
        <v>31</v>
      </c>
      <c r="C4296" s="4" t="s">
        <v>16</v>
      </c>
      <c r="D4296" s="4" t="s">
        <v>45</v>
      </c>
      <c r="E4296" s="4" t="s">
        <v>46</v>
      </c>
      <c r="F4296" s="10" t="s">
        <v>403</v>
      </c>
      <c r="G4296" s="11" t="s">
        <v>134</v>
      </c>
      <c r="H4296" s="4">
        <v>28</v>
      </c>
      <c r="I4296" s="12">
        <v>9168.08</v>
      </c>
      <c r="J4296" s="12">
        <v>256706.24</v>
      </c>
      <c r="K4296" s="12">
        <v>2945.03</v>
      </c>
      <c r="L4296" s="4">
        <v>111</v>
      </c>
      <c r="M4296" s="4" t="s">
        <v>35</v>
      </c>
      <c r="N4296" s="4" t="str" cm="1">
        <f t="array" ref="N4296">_xlfn.SWITCH(E4296,"Delhi","North","Chennai","South","Hyderabad","South","Mumbai","Central","Bangalore","South")</f>
        <v>South</v>
      </c>
      <c r="O4296" s="12">
        <v>19927.87</v>
      </c>
      <c r="P4296" s="4">
        <f>Table1[[#This Row],[Delivery_Date]]-Table1[[#This Row],[Order_Date]]</f>
        <v>3</v>
      </c>
      <c r="Q4296" s="4" t="str">
        <f>IF(Table1[[#This Row],[Delivery delay days]]&gt;5,"delay","on time")</f>
        <v>on time</v>
      </c>
      <c r="R4296" s="10">
        <f>DATEVALUE(Table1[[#This Row],[Delivery_Date]])</f>
        <v>45190</v>
      </c>
      <c r="S4296" s="10">
        <f>DATEVALUE(Table1[[#This Row],[Order_Date]])</f>
        <v>45187</v>
      </c>
      <c r="T4296" s="4" t="str" cm="1">
        <f t="array" ref="T4296">_xlfn.IFS(Table1[[#This Row],[Inventory_Level]]&lt;=200,"low",Table1[[#This Row],[Inventory_Level]]&gt;=700,"high",Table1[[#This Row],[Inventory_Level]]&gt;200,"medium")</f>
        <v>low</v>
      </c>
    </row>
    <row r="4297" spans="1:20" x14ac:dyDescent="0.35">
      <c r="A4297" s="4">
        <v>4296</v>
      </c>
      <c r="B4297" s="4" t="s">
        <v>65</v>
      </c>
      <c r="C4297" s="4" t="s">
        <v>38</v>
      </c>
      <c r="D4297" s="4" t="s">
        <v>17</v>
      </c>
      <c r="E4297" s="4" t="s">
        <v>60</v>
      </c>
      <c r="F4297" s="10" t="s">
        <v>326</v>
      </c>
      <c r="G4297" s="11" t="s">
        <v>98</v>
      </c>
      <c r="H4297" s="4">
        <v>25</v>
      </c>
      <c r="I4297" s="12">
        <v>33764.35</v>
      </c>
      <c r="J4297" s="12">
        <v>844108.75</v>
      </c>
      <c r="K4297" s="12">
        <v>4962.05</v>
      </c>
      <c r="L4297" s="4">
        <v>22</v>
      </c>
      <c r="M4297" s="4" t="s">
        <v>29</v>
      </c>
      <c r="N4297" s="4" t="str" cm="1">
        <f t="array" ref="N4297">_xlfn.SWITCH(E4297,"Delhi","North","Chennai","South","Hyderabad","South","Mumbai","Central","Bangalore","South")</f>
        <v>South</v>
      </c>
      <c r="O4297" s="12">
        <v>71593.710000000006</v>
      </c>
      <c r="P4297" s="4">
        <f>Table1[[#This Row],[Delivery_Date]]-Table1[[#This Row],[Order_Date]]</f>
        <v>12</v>
      </c>
      <c r="Q4297" s="4" t="str">
        <f>IF(Table1[[#This Row],[Delivery delay days]]&gt;5,"delay","on time")</f>
        <v>delay</v>
      </c>
      <c r="R4297" s="10">
        <f>DATEVALUE(Table1[[#This Row],[Delivery_Date]])</f>
        <v>45124</v>
      </c>
      <c r="S4297" s="10">
        <f>DATEVALUE(Table1[[#This Row],[Order_Date]])</f>
        <v>45112</v>
      </c>
      <c r="T4297" s="4" t="str" cm="1">
        <f t="array" ref="T4297">_xlfn.IFS(Table1[[#This Row],[Inventory_Level]]&lt;=200,"low",Table1[[#This Row],[Inventory_Level]]&gt;=700,"high",Table1[[#This Row],[Inventory_Level]]&gt;200,"medium")</f>
        <v>low</v>
      </c>
    </row>
    <row r="4298" spans="1:20" x14ac:dyDescent="0.35">
      <c r="A4298" s="4">
        <v>4297</v>
      </c>
      <c r="B4298" s="4" t="s">
        <v>59</v>
      </c>
      <c r="C4298" s="4" t="s">
        <v>38</v>
      </c>
      <c r="D4298" s="4" t="s">
        <v>32</v>
      </c>
      <c r="E4298" s="4" t="s">
        <v>46</v>
      </c>
      <c r="F4298" s="10" t="s">
        <v>356</v>
      </c>
      <c r="G4298" s="11" t="s">
        <v>27</v>
      </c>
      <c r="H4298" s="4">
        <v>20</v>
      </c>
      <c r="I4298" s="12">
        <v>10948.42</v>
      </c>
      <c r="J4298" s="12">
        <v>218968.4</v>
      </c>
      <c r="K4298" s="12">
        <v>2898.91</v>
      </c>
      <c r="L4298" s="4">
        <v>543</v>
      </c>
      <c r="M4298" s="4" t="s">
        <v>21</v>
      </c>
      <c r="N4298" s="4" t="str" cm="1">
        <f t="array" ref="N4298">_xlfn.SWITCH(E4298,"Delhi","North","Chennai","South","Hyderabad","South","Mumbai","Central","Bangalore","South")</f>
        <v>South</v>
      </c>
      <c r="O4298" s="12">
        <v>15072.15</v>
      </c>
      <c r="P4298" s="4">
        <f>Table1[[#This Row],[Delivery_Date]]-Table1[[#This Row],[Order_Date]]</f>
        <v>8</v>
      </c>
      <c r="Q4298" s="4" t="str">
        <f>IF(Table1[[#This Row],[Delivery delay days]]&gt;5,"delay","on time")</f>
        <v>delay</v>
      </c>
      <c r="R4298" s="10">
        <f>DATEVALUE(Table1[[#This Row],[Delivery_Date]])</f>
        <v>45134</v>
      </c>
      <c r="S4298" s="10">
        <f>DATEVALUE(Table1[[#This Row],[Order_Date]])</f>
        <v>45126</v>
      </c>
      <c r="T4298" s="4" t="str" cm="1">
        <f t="array" ref="T4298">_xlfn.IFS(Table1[[#This Row],[Inventory_Level]]&lt;=200,"low",Table1[[#This Row],[Inventory_Level]]&gt;=700,"high",Table1[[#This Row],[Inventory_Level]]&gt;200,"medium")</f>
        <v>medium</v>
      </c>
    </row>
    <row r="4299" spans="1:20" x14ac:dyDescent="0.35">
      <c r="A4299" s="4">
        <v>4298</v>
      </c>
      <c r="B4299" s="4" t="s">
        <v>15</v>
      </c>
      <c r="C4299" s="4" t="s">
        <v>16</v>
      </c>
      <c r="D4299" s="4" t="s">
        <v>45</v>
      </c>
      <c r="E4299" s="4" t="s">
        <v>18</v>
      </c>
      <c r="F4299" s="10" t="s">
        <v>139</v>
      </c>
      <c r="G4299" s="11" t="s">
        <v>357</v>
      </c>
      <c r="H4299" s="4">
        <v>69</v>
      </c>
      <c r="I4299" s="12">
        <v>46955.66</v>
      </c>
      <c r="J4299" s="12">
        <v>3239940.54</v>
      </c>
      <c r="K4299" s="12">
        <v>2260.9899999999998</v>
      </c>
      <c r="L4299" s="4">
        <v>854</v>
      </c>
      <c r="M4299" s="4" t="s">
        <v>29</v>
      </c>
      <c r="N4299" s="4" t="str" cm="1">
        <f t="array" ref="N4299">_xlfn.SWITCH(E4299,"Delhi","North","Chennai","South","Hyderabad","South","Mumbai","Central","Bangalore","South")</f>
        <v>North</v>
      </c>
      <c r="O4299" s="12">
        <v>210522.52</v>
      </c>
      <c r="P4299" s="4">
        <f>Table1[[#This Row],[Delivery_Date]]-Table1[[#This Row],[Order_Date]]</f>
        <v>12</v>
      </c>
      <c r="Q4299" s="4" t="str">
        <f>IF(Table1[[#This Row],[Delivery delay days]]&gt;5,"delay","on time")</f>
        <v>delay</v>
      </c>
      <c r="R4299" s="10">
        <f>DATEVALUE(Table1[[#This Row],[Delivery_Date]])</f>
        <v>44963</v>
      </c>
      <c r="S4299" s="10">
        <f>DATEVALUE(Table1[[#This Row],[Order_Date]])</f>
        <v>44951</v>
      </c>
      <c r="T4299" s="4" t="str" cm="1">
        <f t="array" ref="T4299">_xlfn.IFS(Table1[[#This Row],[Inventory_Level]]&lt;=200,"low",Table1[[#This Row],[Inventory_Level]]&gt;=700,"high",Table1[[#This Row],[Inventory_Level]]&gt;200,"medium")</f>
        <v>high</v>
      </c>
    </row>
    <row r="4300" spans="1:20" x14ac:dyDescent="0.35">
      <c r="A4300" s="4">
        <v>4299</v>
      </c>
      <c r="B4300" s="4" t="s">
        <v>51</v>
      </c>
      <c r="C4300" s="4" t="s">
        <v>16</v>
      </c>
      <c r="D4300" s="4" t="s">
        <v>25</v>
      </c>
      <c r="E4300" s="4" t="s">
        <v>18</v>
      </c>
      <c r="F4300" s="10" t="s">
        <v>95</v>
      </c>
      <c r="G4300" s="11" t="s">
        <v>330</v>
      </c>
      <c r="H4300" s="4">
        <v>23</v>
      </c>
      <c r="I4300" s="12">
        <v>33656.1</v>
      </c>
      <c r="J4300" s="12">
        <v>774090.3</v>
      </c>
      <c r="K4300" s="12">
        <v>713.8</v>
      </c>
      <c r="L4300" s="4">
        <v>913</v>
      </c>
      <c r="M4300" s="4" t="s">
        <v>42</v>
      </c>
      <c r="N4300" s="4" t="str" cm="1">
        <f t="array" ref="N4300">_xlfn.SWITCH(E4300,"Delhi","North","Chennai","South","Hyderabad","South","Mumbai","Central","Bangalore","South")</f>
        <v>North</v>
      </c>
      <c r="O4300" s="12">
        <v>141016.51999999999</v>
      </c>
      <c r="P4300" s="4">
        <f>Table1[[#This Row],[Delivery_Date]]-Table1[[#This Row],[Order_Date]]</f>
        <v>7</v>
      </c>
      <c r="Q4300" s="4" t="str">
        <f>IF(Table1[[#This Row],[Delivery delay days]]&gt;5,"delay","on time")</f>
        <v>delay</v>
      </c>
      <c r="R4300" s="10">
        <f>DATEVALUE(Table1[[#This Row],[Delivery_Date]])</f>
        <v>45257</v>
      </c>
      <c r="S4300" s="10">
        <f>DATEVALUE(Table1[[#This Row],[Order_Date]])</f>
        <v>45250</v>
      </c>
      <c r="T4300" s="4" t="str" cm="1">
        <f t="array" ref="T4300">_xlfn.IFS(Table1[[#This Row],[Inventory_Level]]&lt;=200,"low",Table1[[#This Row],[Inventory_Level]]&gt;=700,"high",Table1[[#This Row],[Inventory_Level]]&gt;200,"medium")</f>
        <v>high</v>
      </c>
    </row>
    <row r="4301" spans="1:20" x14ac:dyDescent="0.35">
      <c r="A4301" s="4">
        <v>4300</v>
      </c>
      <c r="B4301" s="4" t="s">
        <v>15</v>
      </c>
      <c r="C4301" s="4" t="s">
        <v>24</v>
      </c>
      <c r="D4301" s="4" t="s">
        <v>45</v>
      </c>
      <c r="E4301" s="4" t="s">
        <v>52</v>
      </c>
      <c r="F4301" s="10" t="s">
        <v>64</v>
      </c>
      <c r="G4301" s="11" t="s">
        <v>407</v>
      </c>
      <c r="H4301" s="4">
        <v>5</v>
      </c>
      <c r="I4301" s="12">
        <v>37945.980000000003</v>
      </c>
      <c r="J4301" s="12">
        <v>189729.9</v>
      </c>
      <c r="K4301" s="12">
        <v>1315.07</v>
      </c>
      <c r="L4301" s="4">
        <v>437</v>
      </c>
      <c r="M4301" s="4" t="s">
        <v>42</v>
      </c>
      <c r="N4301" s="4" t="str" cm="1">
        <f t="array" ref="N4301">_xlfn.SWITCH(E4301,"Delhi","North","Chennai","South","Hyderabad","South","Mumbai","Central","Bangalore","South")</f>
        <v>Central</v>
      </c>
      <c r="O4301" s="12">
        <v>26890.44</v>
      </c>
      <c r="P4301" s="4">
        <f>Table1[[#This Row],[Delivery_Date]]-Table1[[#This Row],[Order_Date]]</f>
        <v>1</v>
      </c>
      <c r="Q4301" s="4" t="str">
        <f>IF(Table1[[#This Row],[Delivery delay days]]&gt;5,"delay","on time")</f>
        <v>on time</v>
      </c>
      <c r="R4301" s="10">
        <f>DATEVALUE(Table1[[#This Row],[Delivery_Date]])</f>
        <v>45098</v>
      </c>
      <c r="S4301" s="10">
        <f>DATEVALUE(Table1[[#This Row],[Order_Date]])</f>
        <v>45097</v>
      </c>
      <c r="T4301" s="4" t="str" cm="1">
        <f t="array" ref="T4301">_xlfn.IFS(Table1[[#This Row],[Inventory_Level]]&lt;=200,"low",Table1[[#This Row],[Inventory_Level]]&gt;=700,"high",Table1[[#This Row],[Inventory_Level]]&gt;200,"medium")</f>
        <v>medium</v>
      </c>
    </row>
    <row r="4302" spans="1:20" x14ac:dyDescent="0.35">
      <c r="A4302" s="4">
        <v>4301</v>
      </c>
      <c r="B4302" s="4" t="s">
        <v>51</v>
      </c>
      <c r="C4302" s="4" t="s">
        <v>38</v>
      </c>
      <c r="D4302" s="4" t="s">
        <v>17</v>
      </c>
      <c r="E4302" s="4" t="s">
        <v>46</v>
      </c>
      <c r="F4302" s="10" t="s">
        <v>315</v>
      </c>
      <c r="G4302" s="11" t="s">
        <v>297</v>
      </c>
      <c r="H4302" s="4">
        <v>99</v>
      </c>
      <c r="I4302" s="12">
        <v>28420.98</v>
      </c>
      <c r="J4302" s="12">
        <v>2813677.02</v>
      </c>
      <c r="K4302" s="12">
        <v>4964.8900000000003</v>
      </c>
      <c r="L4302" s="4">
        <v>506</v>
      </c>
      <c r="M4302" s="4" t="s">
        <v>21</v>
      </c>
      <c r="N4302" s="4" t="str" cm="1">
        <f t="array" ref="N4302">_xlfn.SWITCH(E4302,"Delhi","North","Chennai","South","Hyderabad","South","Mumbai","Central","Bangalore","South")</f>
        <v>South</v>
      </c>
      <c r="O4302" s="12">
        <v>563462.93000000005</v>
      </c>
      <c r="P4302" s="4">
        <f>Table1[[#This Row],[Delivery_Date]]-Table1[[#This Row],[Order_Date]]</f>
        <v>2</v>
      </c>
      <c r="Q4302" s="4" t="str">
        <f>IF(Table1[[#This Row],[Delivery delay days]]&gt;5,"delay","on time")</f>
        <v>on time</v>
      </c>
      <c r="R4302" s="10">
        <f>DATEVALUE(Table1[[#This Row],[Delivery_Date]])</f>
        <v>45093</v>
      </c>
      <c r="S4302" s="10">
        <f>DATEVALUE(Table1[[#This Row],[Order_Date]])</f>
        <v>45091</v>
      </c>
      <c r="T4302" s="4" t="str" cm="1">
        <f t="array" ref="T4302">_xlfn.IFS(Table1[[#This Row],[Inventory_Level]]&lt;=200,"low",Table1[[#This Row],[Inventory_Level]]&gt;=700,"high",Table1[[#This Row],[Inventory_Level]]&gt;200,"medium")</f>
        <v>medium</v>
      </c>
    </row>
    <row r="4303" spans="1:20" x14ac:dyDescent="0.35">
      <c r="A4303" s="4">
        <v>4302</v>
      </c>
      <c r="B4303" s="4" t="s">
        <v>37</v>
      </c>
      <c r="C4303" s="4" t="s">
        <v>38</v>
      </c>
      <c r="D4303" s="4" t="s">
        <v>25</v>
      </c>
      <c r="E4303" s="4" t="s">
        <v>52</v>
      </c>
      <c r="F4303" s="10" t="s">
        <v>261</v>
      </c>
      <c r="G4303" s="11" t="s">
        <v>355</v>
      </c>
      <c r="H4303" s="4">
        <v>28</v>
      </c>
      <c r="I4303" s="12">
        <v>8084.89</v>
      </c>
      <c r="J4303" s="12">
        <v>226376.92</v>
      </c>
      <c r="K4303" s="12">
        <v>1494.99</v>
      </c>
      <c r="L4303" s="4">
        <v>698</v>
      </c>
      <c r="M4303" s="4" t="s">
        <v>35</v>
      </c>
      <c r="N4303" s="4" t="str" cm="1">
        <f t="array" ref="N4303">_xlfn.SWITCH(E4303,"Delhi","North","Chennai","South","Hyderabad","South","Mumbai","Central","Bangalore","South")</f>
        <v>Central</v>
      </c>
      <c r="O4303" s="12">
        <v>20704.849999999999</v>
      </c>
      <c r="P4303" s="4">
        <f>Table1[[#This Row],[Delivery_Date]]-Table1[[#This Row],[Order_Date]]</f>
        <v>11</v>
      </c>
      <c r="Q4303" s="4" t="str">
        <f>IF(Table1[[#This Row],[Delivery delay days]]&gt;5,"delay","on time")</f>
        <v>delay</v>
      </c>
      <c r="R4303" s="10">
        <f>DATEVALUE(Table1[[#This Row],[Delivery_Date]])</f>
        <v>45287</v>
      </c>
      <c r="S4303" s="10">
        <f>DATEVALUE(Table1[[#This Row],[Order_Date]])</f>
        <v>45276</v>
      </c>
      <c r="T4303" s="4" t="str" cm="1">
        <f t="array" ref="T4303">_xlfn.IFS(Table1[[#This Row],[Inventory_Level]]&lt;=200,"low",Table1[[#This Row],[Inventory_Level]]&gt;=700,"high",Table1[[#This Row],[Inventory_Level]]&gt;200,"medium")</f>
        <v>medium</v>
      </c>
    </row>
    <row r="4304" spans="1:20" x14ac:dyDescent="0.35">
      <c r="A4304" s="4">
        <v>4303</v>
      </c>
      <c r="B4304" s="4" t="s">
        <v>31</v>
      </c>
      <c r="C4304" s="4" t="s">
        <v>24</v>
      </c>
      <c r="D4304" s="4" t="s">
        <v>32</v>
      </c>
      <c r="E4304" s="4" t="s">
        <v>18</v>
      </c>
      <c r="F4304" s="10" t="s">
        <v>159</v>
      </c>
      <c r="G4304" s="11" t="s">
        <v>129</v>
      </c>
      <c r="H4304" s="4">
        <v>78</v>
      </c>
      <c r="I4304" s="12">
        <v>24790.639999999999</v>
      </c>
      <c r="J4304" s="12">
        <v>1933669.92</v>
      </c>
      <c r="K4304" s="12">
        <v>3468.55</v>
      </c>
      <c r="L4304" s="4">
        <v>251</v>
      </c>
      <c r="M4304" s="4" t="s">
        <v>21</v>
      </c>
      <c r="N4304" s="4" t="str" cm="1">
        <f t="array" ref="N4304">_xlfn.SWITCH(E4304,"Delhi","North","Chennai","South","Hyderabad","South","Mumbai","Central","Bangalore","South")</f>
        <v>North</v>
      </c>
      <c r="O4304" s="12">
        <v>314292.59000000003</v>
      </c>
      <c r="P4304" s="4">
        <f>Table1[[#This Row],[Delivery_Date]]-Table1[[#This Row],[Order_Date]]</f>
        <v>4</v>
      </c>
      <c r="Q4304" s="4" t="str">
        <f>IF(Table1[[#This Row],[Delivery delay days]]&gt;5,"delay","on time")</f>
        <v>on time</v>
      </c>
      <c r="R4304" s="10">
        <f>DATEVALUE(Table1[[#This Row],[Delivery_Date]])</f>
        <v>45168</v>
      </c>
      <c r="S4304" s="10">
        <f>DATEVALUE(Table1[[#This Row],[Order_Date]])</f>
        <v>45164</v>
      </c>
      <c r="T4304" s="4" t="str" cm="1">
        <f t="array" ref="T4304">_xlfn.IFS(Table1[[#This Row],[Inventory_Level]]&lt;=200,"low",Table1[[#This Row],[Inventory_Level]]&gt;=700,"high",Table1[[#This Row],[Inventory_Level]]&gt;200,"medium")</f>
        <v>medium</v>
      </c>
    </row>
    <row r="4305" spans="1:20" x14ac:dyDescent="0.35">
      <c r="A4305" s="4">
        <v>4304</v>
      </c>
      <c r="B4305" s="4" t="s">
        <v>31</v>
      </c>
      <c r="C4305" s="4" t="s">
        <v>16</v>
      </c>
      <c r="D4305" s="4" t="s">
        <v>25</v>
      </c>
      <c r="E4305" s="4" t="s">
        <v>26</v>
      </c>
      <c r="F4305" s="10" t="s">
        <v>232</v>
      </c>
      <c r="G4305" s="11" t="s">
        <v>242</v>
      </c>
      <c r="H4305" s="4">
        <v>46</v>
      </c>
      <c r="I4305" s="12">
        <v>27590.44</v>
      </c>
      <c r="J4305" s="12">
        <v>1269160.24</v>
      </c>
      <c r="K4305" s="12">
        <v>3716.71</v>
      </c>
      <c r="L4305" s="4">
        <v>97</v>
      </c>
      <c r="M4305" s="4" t="s">
        <v>21</v>
      </c>
      <c r="N4305" s="4" t="str" cm="1">
        <f t="array" ref="N4305">_xlfn.SWITCH(E4305,"Delhi","North","Chennai","South","Hyderabad","South","Mumbai","Central","Bangalore","South")</f>
        <v>South</v>
      </c>
      <c r="O4305" s="12">
        <v>309456.14</v>
      </c>
      <c r="P4305" s="4">
        <f>Table1[[#This Row],[Delivery_Date]]-Table1[[#This Row],[Order_Date]]</f>
        <v>5</v>
      </c>
      <c r="Q4305" s="4" t="str">
        <f>IF(Table1[[#This Row],[Delivery delay days]]&gt;5,"delay","on time")</f>
        <v>on time</v>
      </c>
      <c r="R4305" s="10">
        <f>DATEVALUE(Table1[[#This Row],[Delivery_Date]])</f>
        <v>45197</v>
      </c>
      <c r="S4305" s="10">
        <f>DATEVALUE(Table1[[#This Row],[Order_Date]])</f>
        <v>45192</v>
      </c>
      <c r="T4305" s="4" t="str" cm="1">
        <f t="array" ref="T4305">_xlfn.IFS(Table1[[#This Row],[Inventory_Level]]&lt;=200,"low",Table1[[#This Row],[Inventory_Level]]&gt;=700,"high",Table1[[#This Row],[Inventory_Level]]&gt;200,"medium")</f>
        <v>low</v>
      </c>
    </row>
    <row r="4306" spans="1:20" x14ac:dyDescent="0.35">
      <c r="A4306" s="4">
        <v>4305</v>
      </c>
      <c r="B4306" s="4" t="s">
        <v>44</v>
      </c>
      <c r="C4306" s="4" t="s">
        <v>24</v>
      </c>
      <c r="D4306" s="4" t="s">
        <v>39</v>
      </c>
      <c r="E4306" s="4" t="s">
        <v>46</v>
      </c>
      <c r="F4306" s="10" t="s">
        <v>92</v>
      </c>
      <c r="G4306" s="11" t="s">
        <v>221</v>
      </c>
      <c r="H4306" s="4">
        <v>13</v>
      </c>
      <c r="I4306" s="12">
        <v>36305.019999999997</v>
      </c>
      <c r="J4306" s="12">
        <v>471965.26</v>
      </c>
      <c r="K4306" s="12">
        <v>1233.99</v>
      </c>
      <c r="L4306" s="4">
        <v>389</v>
      </c>
      <c r="M4306" s="4" t="s">
        <v>21</v>
      </c>
      <c r="N4306" s="4" t="str" cm="1">
        <f t="array" ref="N4306">_xlfn.SWITCH(E4306,"Delhi","North","Chennai","South","Hyderabad","South","Mumbai","Central","Bangalore","South")</f>
        <v>South</v>
      </c>
      <c r="O4306" s="12">
        <v>68098.320000000007</v>
      </c>
      <c r="P4306" s="4">
        <f>Table1[[#This Row],[Delivery_Date]]-Table1[[#This Row],[Order_Date]]</f>
        <v>12</v>
      </c>
      <c r="Q4306" s="4" t="str">
        <f>IF(Table1[[#This Row],[Delivery delay days]]&gt;5,"delay","on time")</f>
        <v>delay</v>
      </c>
      <c r="R4306" s="10">
        <f>DATEVALUE(Table1[[#This Row],[Delivery_Date]])</f>
        <v>45179</v>
      </c>
      <c r="S4306" s="10">
        <f>DATEVALUE(Table1[[#This Row],[Order_Date]])</f>
        <v>45167</v>
      </c>
      <c r="T4306" s="4" t="str" cm="1">
        <f t="array" ref="T4306">_xlfn.IFS(Table1[[#This Row],[Inventory_Level]]&lt;=200,"low",Table1[[#This Row],[Inventory_Level]]&gt;=700,"high",Table1[[#This Row],[Inventory_Level]]&gt;200,"medium")</f>
        <v>medium</v>
      </c>
    </row>
    <row r="4307" spans="1:20" x14ac:dyDescent="0.35">
      <c r="A4307" s="4">
        <v>4306</v>
      </c>
      <c r="B4307" s="4" t="s">
        <v>15</v>
      </c>
      <c r="C4307" s="4" t="s">
        <v>24</v>
      </c>
      <c r="D4307" s="4" t="s">
        <v>25</v>
      </c>
      <c r="E4307" s="4" t="s">
        <v>52</v>
      </c>
      <c r="F4307" s="10" t="s">
        <v>390</v>
      </c>
      <c r="G4307" s="11" t="s">
        <v>189</v>
      </c>
      <c r="H4307" s="4">
        <v>87</v>
      </c>
      <c r="I4307" s="12">
        <v>47432.17</v>
      </c>
      <c r="J4307" s="12">
        <v>4126598.79</v>
      </c>
      <c r="K4307" s="12">
        <v>2175.52</v>
      </c>
      <c r="L4307" s="4">
        <v>235</v>
      </c>
      <c r="M4307" s="4" t="s">
        <v>35</v>
      </c>
      <c r="N4307" s="4" t="str" cm="1">
        <f t="array" ref="N4307">_xlfn.SWITCH(E4307,"Delhi","North","Chennai","South","Hyderabad","South","Mumbai","Central","Bangalore","South")</f>
        <v>Central</v>
      </c>
      <c r="O4307" s="12">
        <v>479949.94</v>
      </c>
      <c r="P4307" s="4">
        <f>Table1[[#This Row],[Delivery_Date]]-Table1[[#This Row],[Order_Date]]</f>
        <v>13</v>
      </c>
      <c r="Q4307" s="4" t="str">
        <f>IF(Table1[[#This Row],[Delivery delay days]]&gt;5,"delay","on time")</f>
        <v>delay</v>
      </c>
      <c r="R4307" s="10">
        <f>DATEVALUE(Table1[[#This Row],[Delivery_Date]])</f>
        <v>45113</v>
      </c>
      <c r="S4307" s="10">
        <f>DATEVALUE(Table1[[#This Row],[Order_Date]])</f>
        <v>45100</v>
      </c>
      <c r="T4307" s="4" t="str" cm="1">
        <f t="array" ref="T4307">_xlfn.IFS(Table1[[#This Row],[Inventory_Level]]&lt;=200,"low",Table1[[#This Row],[Inventory_Level]]&gt;=700,"high",Table1[[#This Row],[Inventory_Level]]&gt;200,"medium")</f>
        <v>medium</v>
      </c>
    </row>
    <row r="4308" spans="1:20" x14ac:dyDescent="0.35">
      <c r="A4308" s="4">
        <v>4307</v>
      </c>
      <c r="B4308" s="4" t="s">
        <v>23</v>
      </c>
      <c r="C4308" s="4" t="s">
        <v>16</v>
      </c>
      <c r="D4308" s="4" t="s">
        <v>45</v>
      </c>
      <c r="E4308" s="4" t="s">
        <v>52</v>
      </c>
      <c r="F4308" s="10" t="s">
        <v>350</v>
      </c>
      <c r="G4308" s="11" t="s">
        <v>354</v>
      </c>
      <c r="H4308" s="4">
        <v>62</v>
      </c>
      <c r="I4308" s="12">
        <v>34155.47</v>
      </c>
      <c r="J4308" s="12">
        <v>2117639.14</v>
      </c>
      <c r="K4308" s="12">
        <v>469.7</v>
      </c>
      <c r="L4308" s="4">
        <v>916</v>
      </c>
      <c r="M4308" s="4" t="s">
        <v>29</v>
      </c>
      <c r="N4308" s="4" t="str" cm="1">
        <f t="array" ref="N4308">_xlfn.SWITCH(E4308,"Delhi","North","Chennai","South","Hyderabad","South","Mumbai","Central","Bangalore","South")</f>
        <v>Central</v>
      </c>
      <c r="O4308" s="12">
        <v>334885.40000000002</v>
      </c>
      <c r="P4308" s="4">
        <f>Table1[[#This Row],[Delivery_Date]]-Table1[[#This Row],[Order_Date]]</f>
        <v>4</v>
      </c>
      <c r="Q4308" s="4" t="str">
        <f>IF(Table1[[#This Row],[Delivery delay days]]&gt;5,"delay","on time")</f>
        <v>on time</v>
      </c>
      <c r="R4308" s="10">
        <f>DATEVALUE(Table1[[#This Row],[Delivery_Date]])</f>
        <v>45268</v>
      </c>
      <c r="S4308" s="10">
        <f>DATEVALUE(Table1[[#This Row],[Order_Date]])</f>
        <v>45264</v>
      </c>
      <c r="T4308" s="4" t="str" cm="1">
        <f t="array" ref="T4308">_xlfn.IFS(Table1[[#This Row],[Inventory_Level]]&lt;=200,"low",Table1[[#This Row],[Inventory_Level]]&gt;=700,"high",Table1[[#This Row],[Inventory_Level]]&gt;200,"medium")</f>
        <v>high</v>
      </c>
    </row>
    <row r="4309" spans="1:20" x14ac:dyDescent="0.35">
      <c r="A4309" s="4">
        <v>4308</v>
      </c>
      <c r="B4309" s="4" t="s">
        <v>31</v>
      </c>
      <c r="C4309" s="4" t="s">
        <v>38</v>
      </c>
      <c r="D4309" s="4" t="s">
        <v>39</v>
      </c>
      <c r="E4309" s="4" t="s">
        <v>26</v>
      </c>
      <c r="F4309" s="10" t="s">
        <v>194</v>
      </c>
      <c r="G4309" s="11" t="s">
        <v>164</v>
      </c>
      <c r="H4309" s="4">
        <v>21</v>
      </c>
      <c r="I4309" s="12">
        <v>28833.83</v>
      </c>
      <c r="J4309" s="12">
        <v>605510.43000000005</v>
      </c>
      <c r="K4309" s="12">
        <v>4489.3900000000003</v>
      </c>
      <c r="L4309" s="4">
        <v>765</v>
      </c>
      <c r="M4309" s="4" t="s">
        <v>29</v>
      </c>
      <c r="N4309" s="4" t="str" cm="1">
        <f t="array" ref="N4309">_xlfn.SWITCH(E4309,"Delhi","North","Chennai","South","Hyderabad","South","Mumbai","Central","Bangalore","South")</f>
        <v>South</v>
      </c>
      <c r="O4309" s="12">
        <v>72002.789999999994</v>
      </c>
      <c r="P4309" s="4">
        <f>Table1[[#This Row],[Delivery_Date]]-Table1[[#This Row],[Order_Date]]</f>
        <v>12</v>
      </c>
      <c r="Q4309" s="4" t="str">
        <f>IF(Table1[[#This Row],[Delivery delay days]]&gt;5,"delay","on time")</f>
        <v>delay</v>
      </c>
      <c r="R4309" s="10">
        <f>DATEVALUE(Table1[[#This Row],[Delivery_Date]])</f>
        <v>45226</v>
      </c>
      <c r="S4309" s="10">
        <f>DATEVALUE(Table1[[#This Row],[Order_Date]])</f>
        <v>45214</v>
      </c>
      <c r="T4309" s="4" t="str" cm="1">
        <f t="array" ref="T4309">_xlfn.IFS(Table1[[#This Row],[Inventory_Level]]&lt;=200,"low",Table1[[#This Row],[Inventory_Level]]&gt;=700,"high",Table1[[#This Row],[Inventory_Level]]&gt;200,"medium")</f>
        <v>high</v>
      </c>
    </row>
    <row r="4310" spans="1:20" x14ac:dyDescent="0.35">
      <c r="A4310" s="4">
        <v>4309</v>
      </c>
      <c r="B4310" s="4" t="s">
        <v>65</v>
      </c>
      <c r="C4310" s="4" t="s">
        <v>16</v>
      </c>
      <c r="D4310" s="4" t="s">
        <v>17</v>
      </c>
      <c r="E4310" s="4" t="s">
        <v>18</v>
      </c>
      <c r="F4310" s="10" t="s">
        <v>215</v>
      </c>
      <c r="G4310" s="11" t="s">
        <v>140</v>
      </c>
      <c r="H4310" s="4">
        <v>9</v>
      </c>
      <c r="I4310" s="12">
        <v>45393.4</v>
      </c>
      <c r="J4310" s="12">
        <v>408540.6</v>
      </c>
      <c r="K4310" s="12">
        <v>1389.34</v>
      </c>
      <c r="L4310" s="4">
        <v>536</v>
      </c>
      <c r="M4310" s="4" t="s">
        <v>21</v>
      </c>
      <c r="N4310" s="4" t="str" cm="1">
        <f t="array" ref="N4310">_xlfn.SWITCH(E4310,"Delhi","North","Chennai","South","Hyderabad","South","Mumbai","Central","Bangalore","South")</f>
        <v>North</v>
      </c>
      <c r="O4310" s="12">
        <v>25267.83</v>
      </c>
      <c r="P4310" s="4">
        <f>Table1[[#This Row],[Delivery_Date]]-Table1[[#This Row],[Order_Date]]</f>
        <v>3</v>
      </c>
      <c r="Q4310" s="4" t="str">
        <f>IF(Table1[[#This Row],[Delivery delay days]]&gt;5,"delay","on time")</f>
        <v>on time</v>
      </c>
      <c r="R4310" s="10">
        <f>DATEVALUE(Table1[[#This Row],[Delivery_Date]])</f>
        <v>44998</v>
      </c>
      <c r="S4310" s="10">
        <f>DATEVALUE(Table1[[#This Row],[Order_Date]])</f>
        <v>44995</v>
      </c>
      <c r="T4310" s="4" t="str" cm="1">
        <f t="array" ref="T4310">_xlfn.IFS(Table1[[#This Row],[Inventory_Level]]&lt;=200,"low",Table1[[#This Row],[Inventory_Level]]&gt;=700,"high",Table1[[#This Row],[Inventory_Level]]&gt;200,"medium")</f>
        <v>medium</v>
      </c>
    </row>
    <row r="4311" spans="1:20" x14ac:dyDescent="0.35">
      <c r="A4311" s="4">
        <v>4310</v>
      </c>
      <c r="B4311" s="4" t="s">
        <v>37</v>
      </c>
      <c r="C4311" s="4" t="s">
        <v>38</v>
      </c>
      <c r="D4311" s="4" t="s">
        <v>32</v>
      </c>
      <c r="E4311" s="4" t="s">
        <v>46</v>
      </c>
      <c r="F4311" s="10" t="s">
        <v>218</v>
      </c>
      <c r="G4311" s="11" t="s">
        <v>366</v>
      </c>
      <c r="H4311" s="4">
        <v>59</v>
      </c>
      <c r="I4311" s="12">
        <v>4396.18</v>
      </c>
      <c r="J4311" s="12">
        <v>259374.62</v>
      </c>
      <c r="K4311" s="12">
        <v>3747.59</v>
      </c>
      <c r="L4311" s="4">
        <v>719</v>
      </c>
      <c r="M4311" s="4" t="s">
        <v>35</v>
      </c>
      <c r="N4311" s="4" t="str" cm="1">
        <f t="array" ref="N4311">_xlfn.SWITCH(E4311,"Delhi","North","Chennai","South","Hyderabad","South","Mumbai","Central","Bangalore","South")</f>
        <v>South</v>
      </c>
      <c r="O4311" s="12">
        <v>45616.52</v>
      </c>
      <c r="P4311" s="4">
        <f>Table1[[#This Row],[Delivery_Date]]-Table1[[#This Row],[Order_Date]]</f>
        <v>10</v>
      </c>
      <c r="Q4311" s="4" t="str">
        <f>IF(Table1[[#This Row],[Delivery delay days]]&gt;5,"delay","on time")</f>
        <v>delay</v>
      </c>
      <c r="R4311" s="10">
        <f>DATEVALUE(Table1[[#This Row],[Delivery_Date]])</f>
        <v>45233</v>
      </c>
      <c r="S4311" s="10">
        <f>DATEVALUE(Table1[[#This Row],[Order_Date]])</f>
        <v>45223</v>
      </c>
      <c r="T4311" s="4" t="str" cm="1">
        <f t="array" ref="T4311">_xlfn.IFS(Table1[[#This Row],[Inventory_Level]]&lt;=200,"low",Table1[[#This Row],[Inventory_Level]]&gt;=700,"high",Table1[[#This Row],[Inventory_Level]]&gt;200,"medium")</f>
        <v>high</v>
      </c>
    </row>
    <row r="4312" spans="1:20" x14ac:dyDescent="0.35">
      <c r="A4312" s="4">
        <v>4311</v>
      </c>
      <c r="B4312" s="4" t="s">
        <v>59</v>
      </c>
      <c r="C4312" s="4" t="s">
        <v>38</v>
      </c>
      <c r="D4312" s="4" t="s">
        <v>32</v>
      </c>
      <c r="E4312" s="4" t="s">
        <v>52</v>
      </c>
      <c r="F4312" s="10" t="s">
        <v>230</v>
      </c>
      <c r="G4312" s="11" t="s">
        <v>306</v>
      </c>
      <c r="H4312" s="4">
        <v>92</v>
      </c>
      <c r="I4312" s="12">
        <v>20338.84</v>
      </c>
      <c r="J4312" s="12">
        <v>1871173.28</v>
      </c>
      <c r="K4312" s="12">
        <v>1493.92</v>
      </c>
      <c r="L4312" s="4">
        <v>85</v>
      </c>
      <c r="M4312" s="4" t="s">
        <v>21</v>
      </c>
      <c r="N4312" s="4" t="str" cm="1">
        <f t="array" ref="N4312">_xlfn.SWITCH(E4312,"Delhi","North","Chennai","South","Hyderabad","South","Mumbai","Central","Bangalore","South")</f>
        <v>Central</v>
      </c>
      <c r="O4312" s="12">
        <v>159787.69</v>
      </c>
      <c r="P4312" s="4">
        <f>Table1[[#This Row],[Delivery_Date]]-Table1[[#This Row],[Order_Date]]</f>
        <v>5</v>
      </c>
      <c r="Q4312" s="4" t="str">
        <f>IF(Table1[[#This Row],[Delivery delay days]]&gt;5,"delay","on time")</f>
        <v>on time</v>
      </c>
      <c r="R4312" s="10">
        <f>DATEVALUE(Table1[[#This Row],[Delivery_Date]])</f>
        <v>45282</v>
      </c>
      <c r="S4312" s="10">
        <f>DATEVALUE(Table1[[#This Row],[Order_Date]])</f>
        <v>45277</v>
      </c>
      <c r="T4312" s="4" t="str" cm="1">
        <f t="array" ref="T4312">_xlfn.IFS(Table1[[#This Row],[Inventory_Level]]&lt;=200,"low",Table1[[#This Row],[Inventory_Level]]&gt;=700,"high",Table1[[#This Row],[Inventory_Level]]&gt;200,"medium")</f>
        <v>low</v>
      </c>
    </row>
    <row r="4313" spans="1:20" x14ac:dyDescent="0.35">
      <c r="A4313" s="4">
        <v>4312</v>
      </c>
      <c r="B4313" s="4" t="s">
        <v>59</v>
      </c>
      <c r="C4313" s="4" t="s">
        <v>16</v>
      </c>
      <c r="D4313" s="4" t="s">
        <v>45</v>
      </c>
      <c r="E4313" s="4" t="s">
        <v>52</v>
      </c>
      <c r="F4313" s="10" t="s">
        <v>298</v>
      </c>
      <c r="G4313" s="11" t="s">
        <v>99</v>
      </c>
      <c r="H4313" s="4">
        <v>81</v>
      </c>
      <c r="I4313" s="12">
        <v>22725.45</v>
      </c>
      <c r="J4313" s="12">
        <v>1840761.45</v>
      </c>
      <c r="K4313" s="12">
        <v>3268.01</v>
      </c>
      <c r="L4313" s="4">
        <v>791</v>
      </c>
      <c r="M4313" s="4" t="s">
        <v>29</v>
      </c>
      <c r="N4313" s="4" t="str" cm="1">
        <f t="array" ref="N4313">_xlfn.SWITCH(E4313,"Delhi","North","Chennai","South","Hyderabad","South","Mumbai","Central","Bangalore","South")</f>
        <v>Central</v>
      </c>
      <c r="O4313" s="12">
        <v>318594.82</v>
      </c>
      <c r="P4313" s="4">
        <f>Table1[[#This Row],[Delivery_Date]]-Table1[[#This Row],[Order_Date]]</f>
        <v>9</v>
      </c>
      <c r="Q4313" s="4" t="str">
        <f>IF(Table1[[#This Row],[Delivery delay days]]&gt;5,"delay","on time")</f>
        <v>delay</v>
      </c>
      <c r="R4313" s="10">
        <f>DATEVALUE(Table1[[#This Row],[Delivery_Date]])</f>
        <v>45081</v>
      </c>
      <c r="S4313" s="10">
        <f>DATEVALUE(Table1[[#This Row],[Order_Date]])</f>
        <v>45072</v>
      </c>
      <c r="T4313" s="4" t="str" cm="1">
        <f t="array" ref="T4313">_xlfn.IFS(Table1[[#This Row],[Inventory_Level]]&lt;=200,"low",Table1[[#This Row],[Inventory_Level]]&gt;=700,"high",Table1[[#This Row],[Inventory_Level]]&gt;200,"medium")</f>
        <v>high</v>
      </c>
    </row>
    <row r="4314" spans="1:20" x14ac:dyDescent="0.35">
      <c r="A4314" s="4">
        <v>4313</v>
      </c>
      <c r="B4314" s="4" t="s">
        <v>59</v>
      </c>
      <c r="C4314" s="4" t="s">
        <v>24</v>
      </c>
      <c r="D4314" s="4" t="s">
        <v>45</v>
      </c>
      <c r="E4314" s="4" t="s">
        <v>52</v>
      </c>
      <c r="F4314" s="10" t="s">
        <v>368</v>
      </c>
      <c r="G4314" s="11" t="s">
        <v>102</v>
      </c>
      <c r="H4314" s="4">
        <v>30</v>
      </c>
      <c r="I4314" s="12">
        <v>6574.95</v>
      </c>
      <c r="J4314" s="12">
        <v>197248.5</v>
      </c>
      <c r="K4314" s="12">
        <v>1306.6099999999999</v>
      </c>
      <c r="L4314" s="4">
        <v>986</v>
      </c>
      <c r="M4314" s="4" t="s">
        <v>35</v>
      </c>
      <c r="N4314" s="4" t="str" cm="1">
        <f t="array" ref="N4314">_xlfn.SWITCH(E4314,"Delhi","North","Chennai","South","Hyderabad","South","Mumbai","Central","Bangalore","South")</f>
        <v>Central</v>
      </c>
      <c r="O4314" s="12">
        <v>45801.82</v>
      </c>
      <c r="P4314" s="4">
        <f>Table1[[#This Row],[Delivery_Date]]-Table1[[#This Row],[Order_Date]]</f>
        <v>7</v>
      </c>
      <c r="Q4314" s="4" t="str">
        <f>IF(Table1[[#This Row],[Delivery delay days]]&gt;5,"delay","on time")</f>
        <v>delay</v>
      </c>
      <c r="R4314" s="10">
        <f>DATEVALUE(Table1[[#This Row],[Delivery_Date]])</f>
        <v>44997</v>
      </c>
      <c r="S4314" s="10">
        <f>DATEVALUE(Table1[[#This Row],[Order_Date]])</f>
        <v>44990</v>
      </c>
      <c r="T4314" s="4" t="str" cm="1">
        <f t="array" ref="T4314">_xlfn.IFS(Table1[[#This Row],[Inventory_Level]]&lt;=200,"low",Table1[[#This Row],[Inventory_Level]]&gt;=700,"high",Table1[[#This Row],[Inventory_Level]]&gt;200,"medium")</f>
        <v>high</v>
      </c>
    </row>
    <row r="4315" spans="1:20" x14ac:dyDescent="0.35">
      <c r="A4315" s="4">
        <v>4314</v>
      </c>
      <c r="B4315" s="4" t="s">
        <v>59</v>
      </c>
      <c r="C4315" s="4" t="s">
        <v>24</v>
      </c>
      <c r="D4315" s="4" t="s">
        <v>45</v>
      </c>
      <c r="E4315" s="4" t="s">
        <v>18</v>
      </c>
      <c r="F4315" s="10" t="s">
        <v>250</v>
      </c>
      <c r="G4315" s="11" t="s">
        <v>178</v>
      </c>
      <c r="H4315" s="4">
        <v>15</v>
      </c>
      <c r="I4315" s="12">
        <v>43595.89</v>
      </c>
      <c r="J4315" s="12">
        <v>653938.35</v>
      </c>
      <c r="K4315" s="12">
        <v>2374.14</v>
      </c>
      <c r="L4315" s="4">
        <v>90</v>
      </c>
      <c r="M4315" s="4" t="s">
        <v>29</v>
      </c>
      <c r="N4315" s="4" t="str" cm="1">
        <f t="array" ref="N4315">_xlfn.SWITCH(E4315,"Delhi","North","Chennai","South","Hyderabad","South","Mumbai","Central","Bangalore","South")</f>
        <v>North</v>
      </c>
      <c r="O4315" s="12">
        <v>63986.61</v>
      </c>
      <c r="P4315" s="4">
        <f>Table1[[#This Row],[Delivery_Date]]-Table1[[#This Row],[Order_Date]]</f>
        <v>4</v>
      </c>
      <c r="Q4315" s="4" t="str">
        <f>IF(Table1[[#This Row],[Delivery delay days]]&gt;5,"delay","on time")</f>
        <v>on time</v>
      </c>
      <c r="R4315" s="10">
        <f>DATEVALUE(Table1[[#This Row],[Delivery_Date]])</f>
        <v>45023</v>
      </c>
      <c r="S4315" s="10">
        <f>DATEVALUE(Table1[[#This Row],[Order_Date]])</f>
        <v>45019</v>
      </c>
      <c r="T4315" s="4" t="str" cm="1">
        <f t="array" ref="T4315">_xlfn.IFS(Table1[[#This Row],[Inventory_Level]]&lt;=200,"low",Table1[[#This Row],[Inventory_Level]]&gt;=700,"high",Table1[[#This Row],[Inventory_Level]]&gt;200,"medium")</f>
        <v>low</v>
      </c>
    </row>
    <row r="4316" spans="1:20" x14ac:dyDescent="0.35">
      <c r="A4316" s="4">
        <v>4315</v>
      </c>
      <c r="B4316" s="4" t="s">
        <v>44</v>
      </c>
      <c r="C4316" s="4" t="s">
        <v>16</v>
      </c>
      <c r="D4316" s="4" t="s">
        <v>39</v>
      </c>
      <c r="E4316" s="4" t="s">
        <v>52</v>
      </c>
      <c r="F4316" s="10" t="s">
        <v>331</v>
      </c>
      <c r="G4316" s="11" t="s">
        <v>196</v>
      </c>
      <c r="H4316" s="4">
        <v>81</v>
      </c>
      <c r="I4316" s="12">
        <v>30038.59</v>
      </c>
      <c r="J4316" s="12">
        <v>2433125.79</v>
      </c>
      <c r="K4316" s="12">
        <v>2135.3000000000002</v>
      </c>
      <c r="L4316" s="4">
        <v>254</v>
      </c>
      <c r="M4316" s="4" t="s">
        <v>42</v>
      </c>
      <c r="N4316" s="4" t="str" cm="1">
        <f t="array" ref="N4316">_xlfn.SWITCH(E4316,"Delhi","North","Chennai","South","Hyderabad","South","Mumbai","Central","Bangalore","South")</f>
        <v>Central</v>
      </c>
      <c r="O4316" s="12">
        <v>121712.13</v>
      </c>
      <c r="P4316" s="4">
        <f>Table1[[#This Row],[Delivery_Date]]-Table1[[#This Row],[Order_Date]]</f>
        <v>3</v>
      </c>
      <c r="Q4316" s="4" t="str">
        <f>IF(Table1[[#This Row],[Delivery delay days]]&gt;5,"delay","on time")</f>
        <v>on time</v>
      </c>
      <c r="R4316" s="10">
        <f>DATEVALUE(Table1[[#This Row],[Delivery_Date]])</f>
        <v>44935</v>
      </c>
      <c r="S4316" s="10">
        <f>DATEVALUE(Table1[[#This Row],[Order_Date]])</f>
        <v>44932</v>
      </c>
      <c r="T4316" s="4" t="str" cm="1">
        <f t="array" ref="T4316">_xlfn.IFS(Table1[[#This Row],[Inventory_Level]]&lt;=200,"low",Table1[[#This Row],[Inventory_Level]]&gt;=700,"high",Table1[[#This Row],[Inventory_Level]]&gt;200,"medium")</f>
        <v>medium</v>
      </c>
    </row>
    <row r="4317" spans="1:20" x14ac:dyDescent="0.35">
      <c r="A4317" s="4">
        <v>4316</v>
      </c>
      <c r="B4317" s="4" t="s">
        <v>15</v>
      </c>
      <c r="C4317" s="4" t="s">
        <v>24</v>
      </c>
      <c r="D4317" s="4" t="s">
        <v>32</v>
      </c>
      <c r="E4317" s="4" t="s">
        <v>26</v>
      </c>
      <c r="F4317" s="10" t="s">
        <v>171</v>
      </c>
      <c r="G4317" s="11" t="s">
        <v>351</v>
      </c>
      <c r="H4317" s="4">
        <v>13</v>
      </c>
      <c r="I4317" s="12">
        <v>14577.08</v>
      </c>
      <c r="J4317" s="12">
        <v>189502.04</v>
      </c>
      <c r="K4317" s="12">
        <v>672.41</v>
      </c>
      <c r="L4317" s="4">
        <v>788</v>
      </c>
      <c r="M4317" s="4" t="s">
        <v>21</v>
      </c>
      <c r="N4317" s="4" t="str" cm="1">
        <f t="array" ref="N4317">_xlfn.SWITCH(E4317,"Delhi","North","Chennai","South","Hyderabad","South","Mumbai","Central","Bangalore","South")</f>
        <v>South</v>
      </c>
      <c r="O4317" s="12">
        <v>41187.53</v>
      </c>
      <c r="P4317" s="4">
        <f>Table1[[#This Row],[Delivery_Date]]-Table1[[#This Row],[Order_Date]]</f>
        <v>12</v>
      </c>
      <c r="Q4317" s="4" t="str">
        <f>IF(Table1[[#This Row],[Delivery delay days]]&gt;5,"delay","on time")</f>
        <v>delay</v>
      </c>
      <c r="R4317" s="10">
        <f>DATEVALUE(Table1[[#This Row],[Delivery_Date]])</f>
        <v>45155</v>
      </c>
      <c r="S4317" s="10">
        <f>DATEVALUE(Table1[[#This Row],[Order_Date]])</f>
        <v>45143</v>
      </c>
      <c r="T4317" s="4" t="str" cm="1">
        <f t="array" ref="T4317">_xlfn.IFS(Table1[[#This Row],[Inventory_Level]]&lt;=200,"low",Table1[[#This Row],[Inventory_Level]]&gt;=700,"high",Table1[[#This Row],[Inventory_Level]]&gt;200,"medium")</f>
        <v>high</v>
      </c>
    </row>
    <row r="4318" spans="1:20" x14ac:dyDescent="0.35">
      <c r="A4318" s="4">
        <v>4317</v>
      </c>
      <c r="B4318" s="4" t="s">
        <v>59</v>
      </c>
      <c r="C4318" s="4" t="s">
        <v>24</v>
      </c>
      <c r="D4318" s="4" t="s">
        <v>17</v>
      </c>
      <c r="E4318" s="4" t="s">
        <v>26</v>
      </c>
      <c r="F4318" s="10" t="s">
        <v>325</v>
      </c>
      <c r="G4318" s="11" t="s">
        <v>263</v>
      </c>
      <c r="H4318" s="4">
        <v>20</v>
      </c>
      <c r="I4318" s="12">
        <v>45260.9</v>
      </c>
      <c r="J4318" s="12">
        <v>905218</v>
      </c>
      <c r="K4318" s="12">
        <v>1315.08</v>
      </c>
      <c r="L4318" s="4">
        <v>629</v>
      </c>
      <c r="M4318" s="4" t="s">
        <v>29</v>
      </c>
      <c r="N4318" s="4" t="str" cm="1">
        <f t="array" ref="N4318">_xlfn.SWITCH(E4318,"Delhi","North","Chennai","South","Hyderabad","South","Mumbai","Central","Bangalore","South")</f>
        <v>South</v>
      </c>
      <c r="O4318" s="12">
        <v>168883.6</v>
      </c>
      <c r="P4318" s="4">
        <f>Table1[[#This Row],[Delivery_Date]]-Table1[[#This Row],[Order_Date]]</f>
        <v>12</v>
      </c>
      <c r="Q4318" s="4" t="str">
        <f>IF(Table1[[#This Row],[Delivery delay days]]&gt;5,"delay","on time")</f>
        <v>delay</v>
      </c>
      <c r="R4318" s="10">
        <f>DATEVALUE(Table1[[#This Row],[Delivery_Date]])</f>
        <v>44957</v>
      </c>
      <c r="S4318" s="10">
        <f>DATEVALUE(Table1[[#This Row],[Order_Date]])</f>
        <v>44945</v>
      </c>
      <c r="T4318" s="4" t="str" cm="1">
        <f t="array" ref="T4318">_xlfn.IFS(Table1[[#This Row],[Inventory_Level]]&lt;=200,"low",Table1[[#This Row],[Inventory_Level]]&gt;=700,"high",Table1[[#This Row],[Inventory_Level]]&gt;200,"medium")</f>
        <v>medium</v>
      </c>
    </row>
    <row r="4319" spans="1:20" x14ac:dyDescent="0.35">
      <c r="A4319" s="4">
        <v>4318</v>
      </c>
      <c r="B4319" s="4" t="s">
        <v>23</v>
      </c>
      <c r="C4319" s="4" t="s">
        <v>24</v>
      </c>
      <c r="D4319" s="4" t="s">
        <v>25</v>
      </c>
      <c r="E4319" s="4" t="s">
        <v>60</v>
      </c>
      <c r="F4319" s="10" t="s">
        <v>275</v>
      </c>
      <c r="G4319" s="11" t="s">
        <v>241</v>
      </c>
      <c r="H4319" s="4">
        <v>6</v>
      </c>
      <c r="I4319" s="12">
        <v>34592.6</v>
      </c>
      <c r="J4319" s="12">
        <v>207555.6</v>
      </c>
      <c r="K4319" s="12">
        <v>606.20000000000005</v>
      </c>
      <c r="L4319" s="4">
        <v>312</v>
      </c>
      <c r="M4319" s="4" t="s">
        <v>21</v>
      </c>
      <c r="N4319" s="4" t="str" cm="1">
        <f t="array" ref="N4319">_xlfn.SWITCH(E4319,"Delhi","North","Chennai","South","Hyderabad","South","Mumbai","Central","Bangalore","South")</f>
        <v>South</v>
      </c>
      <c r="O4319" s="12">
        <v>38060.339999999997</v>
      </c>
      <c r="P4319" s="4">
        <f>Table1[[#This Row],[Delivery_Date]]-Table1[[#This Row],[Order_Date]]</f>
        <v>1</v>
      </c>
      <c r="Q4319" s="4" t="str">
        <f>IF(Table1[[#This Row],[Delivery delay days]]&gt;5,"delay","on time")</f>
        <v>on time</v>
      </c>
      <c r="R4319" s="10">
        <f>DATEVALUE(Table1[[#This Row],[Delivery_Date]])</f>
        <v>45000</v>
      </c>
      <c r="S4319" s="10">
        <f>DATEVALUE(Table1[[#This Row],[Order_Date]])</f>
        <v>44999</v>
      </c>
      <c r="T4319" s="4" t="str" cm="1">
        <f t="array" ref="T4319">_xlfn.IFS(Table1[[#This Row],[Inventory_Level]]&lt;=200,"low",Table1[[#This Row],[Inventory_Level]]&gt;=700,"high",Table1[[#This Row],[Inventory_Level]]&gt;200,"medium")</f>
        <v>medium</v>
      </c>
    </row>
    <row r="4320" spans="1:20" x14ac:dyDescent="0.35">
      <c r="A4320" s="4">
        <v>4319</v>
      </c>
      <c r="B4320" s="4" t="s">
        <v>31</v>
      </c>
      <c r="C4320" s="4" t="s">
        <v>16</v>
      </c>
      <c r="D4320" s="4" t="s">
        <v>32</v>
      </c>
      <c r="E4320" s="4" t="s">
        <v>26</v>
      </c>
      <c r="F4320" s="10" t="s">
        <v>229</v>
      </c>
      <c r="G4320" s="11" t="s">
        <v>181</v>
      </c>
      <c r="H4320" s="4">
        <v>96</v>
      </c>
      <c r="I4320" s="12">
        <v>43211.69</v>
      </c>
      <c r="J4320" s="12">
        <v>4148322.24</v>
      </c>
      <c r="K4320" s="12">
        <v>1763.26</v>
      </c>
      <c r="L4320" s="4">
        <v>844</v>
      </c>
      <c r="M4320" s="4" t="s">
        <v>29</v>
      </c>
      <c r="N4320" s="4" t="str" cm="1">
        <f t="array" ref="N4320">_xlfn.SWITCH(E4320,"Delhi","North","Chennai","South","Hyderabad","South","Mumbai","Central","Bangalore","South")</f>
        <v>South</v>
      </c>
      <c r="O4320" s="12">
        <v>587498.94999999995</v>
      </c>
      <c r="P4320" s="4">
        <f>Table1[[#This Row],[Delivery_Date]]-Table1[[#This Row],[Order_Date]]</f>
        <v>15</v>
      </c>
      <c r="Q4320" s="4" t="str">
        <f>IF(Table1[[#This Row],[Delivery delay days]]&gt;5,"delay","on time")</f>
        <v>delay</v>
      </c>
      <c r="R4320" s="10">
        <f>DATEVALUE(Table1[[#This Row],[Delivery_Date]])</f>
        <v>45278</v>
      </c>
      <c r="S4320" s="10">
        <f>DATEVALUE(Table1[[#This Row],[Order_Date]])</f>
        <v>45263</v>
      </c>
      <c r="T4320" s="4" t="str" cm="1">
        <f t="array" ref="T4320">_xlfn.IFS(Table1[[#This Row],[Inventory_Level]]&lt;=200,"low",Table1[[#This Row],[Inventory_Level]]&gt;=700,"high",Table1[[#This Row],[Inventory_Level]]&gt;200,"medium")</f>
        <v>high</v>
      </c>
    </row>
    <row r="4321" spans="1:20" x14ac:dyDescent="0.35">
      <c r="A4321" s="4">
        <v>4320</v>
      </c>
      <c r="B4321" s="4" t="s">
        <v>23</v>
      </c>
      <c r="C4321" s="4" t="s">
        <v>38</v>
      </c>
      <c r="D4321" s="4" t="s">
        <v>45</v>
      </c>
      <c r="E4321" s="4" t="s">
        <v>52</v>
      </c>
      <c r="F4321" s="10" t="s">
        <v>268</v>
      </c>
      <c r="G4321" s="11" t="s">
        <v>157</v>
      </c>
      <c r="H4321" s="4">
        <v>66</v>
      </c>
      <c r="I4321" s="12">
        <v>4305.07</v>
      </c>
      <c r="J4321" s="12">
        <v>284134.62</v>
      </c>
      <c r="K4321" s="12">
        <v>1028.6099999999999</v>
      </c>
      <c r="L4321" s="4">
        <v>392</v>
      </c>
      <c r="M4321" s="4" t="s">
        <v>35</v>
      </c>
      <c r="N4321" s="4" t="str" cm="1">
        <f t="array" ref="N4321">_xlfn.SWITCH(E4321,"Delhi","North","Chennai","South","Hyderabad","South","Mumbai","Central","Bangalore","South")</f>
        <v>Central</v>
      </c>
      <c r="O4321" s="12">
        <v>54226.45</v>
      </c>
      <c r="P4321" s="4">
        <f>Table1[[#This Row],[Delivery_Date]]-Table1[[#This Row],[Order_Date]]</f>
        <v>10</v>
      </c>
      <c r="Q4321" s="4" t="str">
        <f>IF(Table1[[#This Row],[Delivery delay days]]&gt;5,"delay","on time")</f>
        <v>delay</v>
      </c>
      <c r="R4321" s="10">
        <f>DATEVALUE(Table1[[#This Row],[Delivery_Date]])</f>
        <v>44970</v>
      </c>
      <c r="S4321" s="10">
        <f>DATEVALUE(Table1[[#This Row],[Order_Date]])</f>
        <v>44960</v>
      </c>
      <c r="T4321" s="4" t="str" cm="1">
        <f t="array" ref="T4321">_xlfn.IFS(Table1[[#This Row],[Inventory_Level]]&lt;=200,"low",Table1[[#This Row],[Inventory_Level]]&gt;=700,"high",Table1[[#This Row],[Inventory_Level]]&gt;200,"medium")</f>
        <v>medium</v>
      </c>
    </row>
    <row r="4322" spans="1:20" x14ac:dyDescent="0.35">
      <c r="A4322" s="4">
        <v>4321</v>
      </c>
      <c r="B4322" s="4" t="s">
        <v>23</v>
      </c>
      <c r="C4322" s="4" t="s">
        <v>16</v>
      </c>
      <c r="D4322" s="4" t="s">
        <v>17</v>
      </c>
      <c r="E4322" s="4" t="s">
        <v>26</v>
      </c>
      <c r="F4322" s="10" t="s">
        <v>323</v>
      </c>
      <c r="G4322" s="11" t="s">
        <v>179</v>
      </c>
      <c r="H4322" s="4">
        <v>56</v>
      </c>
      <c r="I4322" s="12">
        <v>11260.38</v>
      </c>
      <c r="J4322" s="12">
        <v>630581.28</v>
      </c>
      <c r="K4322" s="12">
        <v>1133.8900000000001</v>
      </c>
      <c r="L4322" s="4">
        <v>482</v>
      </c>
      <c r="M4322" s="4" t="s">
        <v>42</v>
      </c>
      <c r="N4322" s="4" t="str" cm="1">
        <f t="array" ref="N4322">_xlfn.SWITCH(E4322,"Delhi","North","Chennai","South","Hyderabad","South","Mumbai","Central","Bangalore","South")</f>
        <v>South</v>
      </c>
      <c r="O4322" s="12">
        <v>64017.120000000003</v>
      </c>
      <c r="P4322" s="4">
        <f>Table1[[#This Row],[Delivery_Date]]-Table1[[#This Row],[Order_Date]]</f>
        <v>2</v>
      </c>
      <c r="Q4322" s="4" t="str">
        <f>IF(Table1[[#This Row],[Delivery delay days]]&gt;5,"delay","on time")</f>
        <v>on time</v>
      </c>
      <c r="R4322" s="10">
        <f>DATEVALUE(Table1[[#This Row],[Delivery_Date]])</f>
        <v>45275</v>
      </c>
      <c r="S4322" s="10">
        <f>DATEVALUE(Table1[[#This Row],[Order_Date]])</f>
        <v>45273</v>
      </c>
      <c r="T4322" s="4" t="str" cm="1">
        <f t="array" ref="T4322">_xlfn.IFS(Table1[[#This Row],[Inventory_Level]]&lt;=200,"low",Table1[[#This Row],[Inventory_Level]]&gt;=700,"high",Table1[[#This Row],[Inventory_Level]]&gt;200,"medium")</f>
        <v>medium</v>
      </c>
    </row>
    <row r="4323" spans="1:20" x14ac:dyDescent="0.35">
      <c r="A4323" s="4">
        <v>4322</v>
      </c>
      <c r="B4323" s="4" t="s">
        <v>31</v>
      </c>
      <c r="C4323" s="4" t="s">
        <v>38</v>
      </c>
      <c r="D4323" s="4" t="s">
        <v>25</v>
      </c>
      <c r="E4323" s="4" t="s">
        <v>46</v>
      </c>
      <c r="F4323" s="10" t="s">
        <v>343</v>
      </c>
      <c r="G4323" s="11" t="s">
        <v>417</v>
      </c>
      <c r="H4323" s="4">
        <v>34</v>
      </c>
      <c r="I4323" s="12">
        <v>32648.31</v>
      </c>
      <c r="J4323" s="12">
        <v>1110042.54</v>
      </c>
      <c r="K4323" s="12">
        <v>1822.71</v>
      </c>
      <c r="L4323" s="4">
        <v>479</v>
      </c>
      <c r="M4323" s="4" t="s">
        <v>35</v>
      </c>
      <c r="N4323" s="4" t="str" cm="1">
        <f t="array" ref="N4323">_xlfn.SWITCH(E4323,"Delhi","North","Chennai","South","Hyderabad","South","Mumbai","Central","Bangalore","South")</f>
        <v>South</v>
      </c>
      <c r="O4323" s="12">
        <v>74214.8</v>
      </c>
      <c r="P4323" s="4">
        <f>Table1[[#This Row],[Delivery_Date]]-Table1[[#This Row],[Order_Date]]</f>
        <v>14</v>
      </c>
      <c r="Q4323" s="4" t="str">
        <f>IF(Table1[[#This Row],[Delivery delay days]]&gt;5,"delay","on time")</f>
        <v>delay</v>
      </c>
      <c r="R4323" s="10">
        <f>DATEVALUE(Table1[[#This Row],[Delivery_Date]])</f>
        <v>44983</v>
      </c>
      <c r="S4323" s="10">
        <f>DATEVALUE(Table1[[#This Row],[Order_Date]])</f>
        <v>44969</v>
      </c>
      <c r="T4323" s="4" t="str" cm="1">
        <f t="array" ref="T4323">_xlfn.IFS(Table1[[#This Row],[Inventory_Level]]&lt;=200,"low",Table1[[#This Row],[Inventory_Level]]&gt;=700,"high",Table1[[#This Row],[Inventory_Level]]&gt;200,"medium")</f>
        <v>medium</v>
      </c>
    </row>
    <row r="4324" spans="1:20" x14ac:dyDescent="0.35">
      <c r="A4324" s="4">
        <v>4323</v>
      </c>
      <c r="B4324" s="4" t="s">
        <v>23</v>
      </c>
      <c r="C4324" s="4" t="s">
        <v>16</v>
      </c>
      <c r="D4324" s="4" t="s">
        <v>39</v>
      </c>
      <c r="E4324" s="4" t="s">
        <v>46</v>
      </c>
      <c r="F4324" s="10" t="s">
        <v>249</v>
      </c>
      <c r="G4324" s="11" t="s">
        <v>248</v>
      </c>
      <c r="H4324" s="4">
        <v>28</v>
      </c>
      <c r="I4324" s="12">
        <v>24673.37</v>
      </c>
      <c r="J4324" s="12">
        <v>690854.36</v>
      </c>
      <c r="K4324" s="12">
        <v>132.16999999999999</v>
      </c>
      <c r="L4324" s="4">
        <v>90</v>
      </c>
      <c r="M4324" s="4" t="s">
        <v>29</v>
      </c>
      <c r="N4324" s="4" t="str" cm="1">
        <f t="array" ref="N4324">_xlfn.SWITCH(E4324,"Delhi","North","Chennai","South","Hyderabad","South","Mumbai","Central","Bangalore","South")</f>
        <v>South</v>
      </c>
      <c r="O4324" s="12">
        <v>89329.07</v>
      </c>
      <c r="P4324" s="4">
        <f>Table1[[#This Row],[Delivery_Date]]-Table1[[#This Row],[Order_Date]]</f>
        <v>8</v>
      </c>
      <c r="Q4324" s="4" t="str">
        <f>IF(Table1[[#This Row],[Delivery delay days]]&gt;5,"delay","on time")</f>
        <v>delay</v>
      </c>
      <c r="R4324" s="10">
        <f>DATEVALUE(Table1[[#This Row],[Delivery_Date]])</f>
        <v>45029</v>
      </c>
      <c r="S4324" s="10">
        <f>DATEVALUE(Table1[[#This Row],[Order_Date]])</f>
        <v>45021</v>
      </c>
      <c r="T4324" s="4" t="str" cm="1">
        <f t="array" ref="T4324">_xlfn.IFS(Table1[[#This Row],[Inventory_Level]]&lt;=200,"low",Table1[[#This Row],[Inventory_Level]]&gt;=700,"high",Table1[[#This Row],[Inventory_Level]]&gt;200,"medium")</f>
        <v>low</v>
      </c>
    </row>
    <row r="4325" spans="1:20" x14ac:dyDescent="0.35">
      <c r="A4325" s="4">
        <v>4324</v>
      </c>
      <c r="B4325" s="4" t="s">
        <v>37</v>
      </c>
      <c r="C4325" s="4" t="s">
        <v>16</v>
      </c>
      <c r="D4325" s="4" t="s">
        <v>25</v>
      </c>
      <c r="E4325" s="4" t="s">
        <v>60</v>
      </c>
      <c r="F4325" s="10" t="s">
        <v>350</v>
      </c>
      <c r="G4325" s="11" t="s">
        <v>280</v>
      </c>
      <c r="H4325" s="4">
        <v>55</v>
      </c>
      <c r="I4325" s="12">
        <v>16902.259999999998</v>
      </c>
      <c r="J4325" s="12">
        <v>929624.3</v>
      </c>
      <c r="K4325" s="12">
        <v>1879.67</v>
      </c>
      <c r="L4325" s="4">
        <v>327</v>
      </c>
      <c r="M4325" s="4" t="s">
        <v>29</v>
      </c>
      <c r="N4325" s="4" t="str" cm="1">
        <f t="array" ref="N4325">_xlfn.SWITCH(E4325,"Delhi","North","Chennai","South","Hyderabad","South","Mumbai","Central","Bangalore","South")</f>
        <v>South</v>
      </c>
      <c r="O4325" s="12">
        <v>183562.76</v>
      </c>
      <c r="P4325" s="4">
        <f>Table1[[#This Row],[Delivery_Date]]-Table1[[#This Row],[Order_Date]]</f>
        <v>3</v>
      </c>
      <c r="Q4325" s="4" t="str">
        <f>IF(Table1[[#This Row],[Delivery delay days]]&gt;5,"delay","on time")</f>
        <v>on time</v>
      </c>
      <c r="R4325" s="10">
        <f>DATEVALUE(Table1[[#This Row],[Delivery_Date]])</f>
        <v>45267</v>
      </c>
      <c r="S4325" s="10">
        <f>DATEVALUE(Table1[[#This Row],[Order_Date]])</f>
        <v>45264</v>
      </c>
      <c r="T4325" s="4" t="str" cm="1">
        <f t="array" ref="T4325">_xlfn.IFS(Table1[[#This Row],[Inventory_Level]]&lt;=200,"low",Table1[[#This Row],[Inventory_Level]]&gt;=700,"high",Table1[[#This Row],[Inventory_Level]]&gt;200,"medium")</f>
        <v>medium</v>
      </c>
    </row>
    <row r="4326" spans="1:20" x14ac:dyDescent="0.35">
      <c r="A4326" s="4">
        <v>4325</v>
      </c>
      <c r="B4326" s="4" t="s">
        <v>37</v>
      </c>
      <c r="C4326" s="4" t="s">
        <v>24</v>
      </c>
      <c r="D4326" s="4" t="s">
        <v>45</v>
      </c>
      <c r="E4326" s="4" t="s">
        <v>46</v>
      </c>
      <c r="F4326" s="10" t="s">
        <v>374</v>
      </c>
      <c r="G4326" s="11" t="s">
        <v>382</v>
      </c>
      <c r="H4326" s="4">
        <v>11</v>
      </c>
      <c r="I4326" s="12">
        <v>22657.040000000001</v>
      </c>
      <c r="J4326" s="12">
        <v>249227.44</v>
      </c>
      <c r="K4326" s="12">
        <v>2150.37</v>
      </c>
      <c r="L4326" s="4">
        <v>846</v>
      </c>
      <c r="M4326" s="4" t="s">
        <v>29</v>
      </c>
      <c r="N4326" s="4" t="str" cm="1">
        <f t="array" ref="N4326">_xlfn.SWITCH(E4326,"Delhi","North","Chennai","South","Hyderabad","South","Mumbai","Central","Bangalore","South")</f>
        <v>South</v>
      </c>
      <c r="O4326" s="12">
        <v>49665.34</v>
      </c>
      <c r="P4326" s="4">
        <f>Table1[[#This Row],[Delivery_Date]]-Table1[[#This Row],[Order_Date]]</f>
        <v>2</v>
      </c>
      <c r="Q4326" s="4" t="str">
        <f>IF(Table1[[#This Row],[Delivery delay days]]&gt;5,"delay","on time")</f>
        <v>on time</v>
      </c>
      <c r="R4326" s="10">
        <f>DATEVALUE(Table1[[#This Row],[Delivery_Date]])</f>
        <v>45254</v>
      </c>
      <c r="S4326" s="10">
        <f>DATEVALUE(Table1[[#This Row],[Order_Date]])</f>
        <v>45252</v>
      </c>
      <c r="T4326" s="4" t="str" cm="1">
        <f t="array" ref="T4326">_xlfn.IFS(Table1[[#This Row],[Inventory_Level]]&lt;=200,"low",Table1[[#This Row],[Inventory_Level]]&gt;=700,"high",Table1[[#This Row],[Inventory_Level]]&gt;200,"medium")</f>
        <v>high</v>
      </c>
    </row>
    <row r="4327" spans="1:20" x14ac:dyDescent="0.35">
      <c r="A4327" s="4">
        <v>4326</v>
      </c>
      <c r="B4327" s="4" t="s">
        <v>23</v>
      </c>
      <c r="C4327" s="4" t="s">
        <v>38</v>
      </c>
      <c r="D4327" s="4" t="s">
        <v>45</v>
      </c>
      <c r="E4327" s="4" t="s">
        <v>52</v>
      </c>
      <c r="F4327" s="10" t="s">
        <v>315</v>
      </c>
      <c r="G4327" s="11" t="s">
        <v>407</v>
      </c>
      <c r="H4327" s="4">
        <v>92</v>
      </c>
      <c r="I4327" s="12">
        <v>10097.629999999999</v>
      </c>
      <c r="J4327" s="12">
        <v>928981.96</v>
      </c>
      <c r="K4327" s="12">
        <v>3094.15</v>
      </c>
      <c r="L4327" s="4">
        <v>9</v>
      </c>
      <c r="M4327" s="4" t="s">
        <v>21</v>
      </c>
      <c r="N4327" s="4" t="str" cm="1">
        <f t="array" ref="N4327">_xlfn.SWITCH(E4327,"Delhi","North","Chennai","South","Hyderabad","South","Mumbai","Central","Bangalore","South")</f>
        <v>Central</v>
      </c>
      <c r="O4327" s="12">
        <v>52352.86</v>
      </c>
      <c r="P4327" s="4">
        <f>Table1[[#This Row],[Delivery_Date]]-Table1[[#This Row],[Order_Date]]</f>
        <v>7</v>
      </c>
      <c r="Q4327" s="4" t="str">
        <f>IF(Table1[[#This Row],[Delivery delay days]]&gt;5,"delay","on time")</f>
        <v>delay</v>
      </c>
      <c r="R4327" s="10">
        <f>DATEVALUE(Table1[[#This Row],[Delivery_Date]])</f>
        <v>45098</v>
      </c>
      <c r="S4327" s="10">
        <f>DATEVALUE(Table1[[#This Row],[Order_Date]])</f>
        <v>45091</v>
      </c>
      <c r="T4327" s="4" t="str" cm="1">
        <f t="array" ref="T4327">_xlfn.IFS(Table1[[#This Row],[Inventory_Level]]&lt;=200,"low",Table1[[#This Row],[Inventory_Level]]&gt;=700,"high",Table1[[#This Row],[Inventory_Level]]&gt;200,"medium")</f>
        <v>low</v>
      </c>
    </row>
    <row r="4328" spans="1:20" x14ac:dyDescent="0.35">
      <c r="A4328" s="4">
        <v>4327</v>
      </c>
      <c r="B4328" s="4" t="s">
        <v>15</v>
      </c>
      <c r="C4328" s="4" t="s">
        <v>38</v>
      </c>
      <c r="D4328" s="4" t="s">
        <v>45</v>
      </c>
      <c r="E4328" s="4" t="s">
        <v>46</v>
      </c>
      <c r="F4328" s="10" t="s">
        <v>91</v>
      </c>
      <c r="G4328" s="11" t="s">
        <v>264</v>
      </c>
      <c r="H4328" s="4">
        <v>38</v>
      </c>
      <c r="I4328" s="12">
        <v>24323.95</v>
      </c>
      <c r="J4328" s="12">
        <v>924310.1</v>
      </c>
      <c r="K4328" s="12">
        <v>3584.06</v>
      </c>
      <c r="L4328" s="4">
        <v>34</v>
      </c>
      <c r="M4328" s="4" t="s">
        <v>21</v>
      </c>
      <c r="N4328" s="4" t="str" cm="1">
        <f t="array" ref="N4328">_xlfn.SWITCH(E4328,"Delhi","North","Chennai","South","Hyderabad","South","Mumbai","Central","Bangalore","South")</f>
        <v>South</v>
      </c>
      <c r="O4328" s="12">
        <v>163016.17000000001</v>
      </c>
      <c r="P4328" s="4">
        <f>Table1[[#This Row],[Delivery_Date]]-Table1[[#This Row],[Order_Date]]</f>
        <v>1</v>
      </c>
      <c r="Q4328" s="4" t="str">
        <f>IF(Table1[[#This Row],[Delivery delay days]]&gt;5,"delay","on time")</f>
        <v>on time</v>
      </c>
      <c r="R4328" s="10">
        <f>DATEVALUE(Table1[[#This Row],[Delivery_Date]])</f>
        <v>45028</v>
      </c>
      <c r="S4328" s="10">
        <f>DATEVALUE(Table1[[#This Row],[Order_Date]])</f>
        <v>45027</v>
      </c>
      <c r="T4328" s="4" t="str" cm="1">
        <f t="array" ref="T4328">_xlfn.IFS(Table1[[#This Row],[Inventory_Level]]&lt;=200,"low",Table1[[#This Row],[Inventory_Level]]&gt;=700,"high",Table1[[#This Row],[Inventory_Level]]&gt;200,"medium")</f>
        <v>low</v>
      </c>
    </row>
    <row r="4329" spans="1:20" x14ac:dyDescent="0.35">
      <c r="A4329" s="4">
        <v>4328</v>
      </c>
      <c r="B4329" s="4" t="s">
        <v>23</v>
      </c>
      <c r="C4329" s="4" t="s">
        <v>38</v>
      </c>
      <c r="D4329" s="4" t="s">
        <v>39</v>
      </c>
      <c r="E4329" s="4" t="s">
        <v>26</v>
      </c>
      <c r="F4329" s="10" t="s">
        <v>99</v>
      </c>
      <c r="G4329" s="11" t="s">
        <v>321</v>
      </c>
      <c r="H4329" s="4">
        <v>64</v>
      </c>
      <c r="I4329" s="12">
        <v>46894.71</v>
      </c>
      <c r="J4329" s="12">
        <v>3001261.44</v>
      </c>
      <c r="K4329" s="12">
        <v>2763.32</v>
      </c>
      <c r="L4329" s="4">
        <v>507</v>
      </c>
      <c r="M4329" s="4" t="s">
        <v>21</v>
      </c>
      <c r="N4329" s="4" t="str" cm="1">
        <f t="array" ref="N4329">_xlfn.SWITCH(E4329,"Delhi","North","Chennai","South","Hyderabad","South","Mumbai","Central","Bangalore","South")</f>
        <v>South</v>
      </c>
      <c r="O4329" s="12">
        <v>528868.93999999994</v>
      </c>
      <c r="P4329" s="4">
        <f>Table1[[#This Row],[Delivery_Date]]-Table1[[#This Row],[Order_Date]]</f>
        <v>4</v>
      </c>
      <c r="Q4329" s="4" t="str">
        <f>IF(Table1[[#This Row],[Delivery delay days]]&gt;5,"delay","on time")</f>
        <v>on time</v>
      </c>
      <c r="R4329" s="10">
        <f>DATEVALUE(Table1[[#This Row],[Delivery_Date]])</f>
        <v>45085</v>
      </c>
      <c r="S4329" s="10">
        <f>DATEVALUE(Table1[[#This Row],[Order_Date]])</f>
        <v>45081</v>
      </c>
      <c r="T4329" s="4" t="str" cm="1">
        <f t="array" ref="T4329">_xlfn.IFS(Table1[[#This Row],[Inventory_Level]]&lt;=200,"low",Table1[[#This Row],[Inventory_Level]]&gt;=700,"high",Table1[[#This Row],[Inventory_Level]]&gt;200,"medium")</f>
        <v>medium</v>
      </c>
    </row>
    <row r="4330" spans="1:20" x14ac:dyDescent="0.35">
      <c r="A4330" s="4">
        <v>4329</v>
      </c>
      <c r="B4330" s="4" t="s">
        <v>51</v>
      </c>
      <c r="C4330" s="4" t="s">
        <v>38</v>
      </c>
      <c r="D4330" s="4" t="s">
        <v>45</v>
      </c>
      <c r="E4330" s="4" t="s">
        <v>18</v>
      </c>
      <c r="F4330" s="10" t="s">
        <v>405</v>
      </c>
      <c r="G4330" s="11" t="s">
        <v>408</v>
      </c>
      <c r="H4330" s="4">
        <v>42</v>
      </c>
      <c r="I4330" s="12">
        <v>27415.79</v>
      </c>
      <c r="J4330" s="12">
        <v>1151463.18</v>
      </c>
      <c r="K4330" s="12">
        <v>4236.96</v>
      </c>
      <c r="L4330" s="4">
        <v>42</v>
      </c>
      <c r="M4330" s="4" t="s">
        <v>42</v>
      </c>
      <c r="N4330" s="4" t="str" cm="1">
        <f t="array" ref="N4330">_xlfn.SWITCH(E4330,"Delhi","North","Chennai","South","Hyderabad","South","Mumbai","Central","Bangalore","South")</f>
        <v>North</v>
      </c>
      <c r="O4330" s="12">
        <v>169939.25</v>
      </c>
      <c r="P4330" s="4">
        <f>Table1[[#This Row],[Delivery_Date]]-Table1[[#This Row],[Order_Date]]</f>
        <v>14</v>
      </c>
      <c r="Q4330" s="4" t="str">
        <f>IF(Table1[[#This Row],[Delivery delay days]]&gt;5,"delay","on time")</f>
        <v>delay</v>
      </c>
      <c r="R4330" s="10">
        <f>DATEVALUE(Table1[[#This Row],[Delivery_Date]])</f>
        <v>45222</v>
      </c>
      <c r="S4330" s="10">
        <f>DATEVALUE(Table1[[#This Row],[Order_Date]])</f>
        <v>45208</v>
      </c>
      <c r="T4330" s="4" t="str" cm="1">
        <f t="array" ref="T4330">_xlfn.IFS(Table1[[#This Row],[Inventory_Level]]&lt;=200,"low",Table1[[#This Row],[Inventory_Level]]&gt;=700,"high",Table1[[#This Row],[Inventory_Level]]&gt;200,"medium")</f>
        <v>low</v>
      </c>
    </row>
    <row r="4331" spans="1:20" x14ac:dyDescent="0.35">
      <c r="A4331" s="4">
        <v>4330</v>
      </c>
      <c r="B4331" s="4" t="s">
        <v>44</v>
      </c>
      <c r="C4331" s="4" t="s">
        <v>24</v>
      </c>
      <c r="D4331" s="4" t="s">
        <v>32</v>
      </c>
      <c r="E4331" s="4" t="s">
        <v>46</v>
      </c>
      <c r="F4331" s="10" t="s">
        <v>19</v>
      </c>
      <c r="G4331" s="11" t="s">
        <v>146</v>
      </c>
      <c r="H4331" s="4">
        <v>25</v>
      </c>
      <c r="I4331" s="12">
        <v>15534.28</v>
      </c>
      <c r="J4331" s="12">
        <v>388357</v>
      </c>
      <c r="K4331" s="12">
        <v>1353.87</v>
      </c>
      <c r="L4331" s="4">
        <v>907</v>
      </c>
      <c r="M4331" s="4" t="s">
        <v>35</v>
      </c>
      <c r="N4331" s="4" t="str" cm="1">
        <f t="array" ref="N4331">_xlfn.SWITCH(E4331,"Delhi","North","Chennai","South","Hyderabad","South","Mumbai","Central","Bangalore","South")</f>
        <v>South</v>
      </c>
      <c r="O4331" s="12">
        <v>50475.64</v>
      </c>
      <c r="P4331" s="4">
        <f>Table1[[#This Row],[Delivery_Date]]-Table1[[#This Row],[Order_Date]]</f>
        <v>12</v>
      </c>
      <c r="Q4331" s="4" t="str">
        <f>IF(Table1[[#This Row],[Delivery delay days]]&gt;5,"delay","on time")</f>
        <v>delay</v>
      </c>
      <c r="R4331" s="10">
        <f>DATEVALUE(Table1[[#This Row],[Delivery_Date]])</f>
        <v>45200</v>
      </c>
      <c r="S4331" s="10">
        <f>DATEVALUE(Table1[[#This Row],[Order_Date]])</f>
        <v>45188</v>
      </c>
      <c r="T4331" s="4" t="str" cm="1">
        <f t="array" ref="T4331">_xlfn.IFS(Table1[[#This Row],[Inventory_Level]]&lt;=200,"low",Table1[[#This Row],[Inventory_Level]]&gt;=700,"high",Table1[[#This Row],[Inventory_Level]]&gt;200,"medium")</f>
        <v>high</v>
      </c>
    </row>
    <row r="4332" spans="1:20" x14ac:dyDescent="0.35">
      <c r="A4332" s="4">
        <v>4331</v>
      </c>
      <c r="B4332" s="4" t="s">
        <v>15</v>
      </c>
      <c r="C4332" s="4" t="s">
        <v>24</v>
      </c>
      <c r="D4332" s="4" t="s">
        <v>17</v>
      </c>
      <c r="E4332" s="4" t="s">
        <v>46</v>
      </c>
      <c r="F4332" s="10" t="s">
        <v>97</v>
      </c>
      <c r="G4332" s="11" t="s">
        <v>356</v>
      </c>
      <c r="H4332" s="4">
        <v>78</v>
      </c>
      <c r="I4332" s="12">
        <v>21234.68</v>
      </c>
      <c r="J4332" s="12">
        <v>1656305.04</v>
      </c>
      <c r="K4332" s="12">
        <v>2397.0700000000002</v>
      </c>
      <c r="L4332" s="4">
        <v>30</v>
      </c>
      <c r="M4332" s="4" t="s">
        <v>21</v>
      </c>
      <c r="N4332" s="4" t="str" cm="1">
        <f t="array" ref="N4332">_xlfn.SWITCH(E4332,"Delhi","North","Chennai","South","Hyderabad","South","Mumbai","Central","Bangalore","South")</f>
        <v>South</v>
      </c>
      <c r="O4332" s="12">
        <v>288341.37</v>
      </c>
      <c r="P4332" s="4">
        <f>Table1[[#This Row],[Delivery_Date]]-Table1[[#This Row],[Order_Date]]</f>
        <v>3</v>
      </c>
      <c r="Q4332" s="4" t="str">
        <f>IF(Table1[[#This Row],[Delivery delay days]]&gt;5,"delay","on time")</f>
        <v>on time</v>
      </c>
      <c r="R4332" s="10">
        <f>DATEVALUE(Table1[[#This Row],[Delivery_Date]])</f>
        <v>45126</v>
      </c>
      <c r="S4332" s="10">
        <f>DATEVALUE(Table1[[#This Row],[Order_Date]])</f>
        <v>45123</v>
      </c>
      <c r="T4332" s="4" t="str" cm="1">
        <f t="array" ref="T4332">_xlfn.IFS(Table1[[#This Row],[Inventory_Level]]&lt;=200,"low",Table1[[#This Row],[Inventory_Level]]&gt;=700,"high",Table1[[#This Row],[Inventory_Level]]&gt;200,"medium")</f>
        <v>low</v>
      </c>
    </row>
    <row r="4333" spans="1:20" x14ac:dyDescent="0.35">
      <c r="A4333" s="4">
        <v>4332</v>
      </c>
      <c r="B4333" s="4" t="s">
        <v>59</v>
      </c>
      <c r="C4333" s="4" t="s">
        <v>24</v>
      </c>
      <c r="D4333" s="4" t="s">
        <v>45</v>
      </c>
      <c r="E4333" s="4" t="s">
        <v>46</v>
      </c>
      <c r="F4333" s="10" t="s">
        <v>150</v>
      </c>
      <c r="G4333" s="11" t="s">
        <v>418</v>
      </c>
      <c r="H4333" s="4">
        <v>80</v>
      </c>
      <c r="I4333" s="12">
        <v>9224.33</v>
      </c>
      <c r="J4333" s="12">
        <v>737946.4</v>
      </c>
      <c r="K4333" s="12">
        <v>402.08</v>
      </c>
      <c r="L4333" s="4">
        <v>349</v>
      </c>
      <c r="M4333" s="4" t="s">
        <v>29</v>
      </c>
      <c r="N4333" s="4" t="str" cm="1">
        <f t="array" ref="N4333">_xlfn.SWITCH(E4333,"Delhi","North","Chennai","South","Hyderabad","South","Mumbai","Central","Bangalore","South")</f>
        <v>South</v>
      </c>
      <c r="O4333" s="12">
        <v>111228.19</v>
      </c>
      <c r="P4333" s="4">
        <f>Table1[[#This Row],[Delivery_Date]]-Table1[[#This Row],[Order_Date]]</f>
        <v>12</v>
      </c>
      <c r="Q4333" s="4" t="str">
        <f>IF(Table1[[#This Row],[Delivery delay days]]&gt;5,"delay","on time")</f>
        <v>delay</v>
      </c>
      <c r="R4333" s="10">
        <f>DATEVALUE(Table1[[#This Row],[Delivery_Date]])</f>
        <v>45300</v>
      </c>
      <c r="S4333" s="10">
        <f>DATEVALUE(Table1[[#This Row],[Order_Date]])</f>
        <v>45288</v>
      </c>
      <c r="T4333" s="4" t="str" cm="1">
        <f t="array" ref="T4333">_xlfn.IFS(Table1[[#This Row],[Inventory_Level]]&lt;=200,"low",Table1[[#This Row],[Inventory_Level]]&gt;=700,"high",Table1[[#This Row],[Inventory_Level]]&gt;200,"medium")</f>
        <v>medium</v>
      </c>
    </row>
    <row r="4334" spans="1:20" x14ac:dyDescent="0.35">
      <c r="A4334" s="4">
        <v>4333</v>
      </c>
      <c r="B4334" s="4" t="s">
        <v>15</v>
      </c>
      <c r="C4334" s="4" t="s">
        <v>16</v>
      </c>
      <c r="D4334" s="4" t="s">
        <v>39</v>
      </c>
      <c r="E4334" s="4" t="s">
        <v>52</v>
      </c>
      <c r="F4334" s="10" t="s">
        <v>233</v>
      </c>
      <c r="G4334" s="11" t="s">
        <v>299</v>
      </c>
      <c r="H4334" s="4">
        <v>2</v>
      </c>
      <c r="I4334" s="12">
        <v>9469.52</v>
      </c>
      <c r="J4334" s="12">
        <v>18939.04</v>
      </c>
      <c r="K4334" s="12">
        <v>3705.64</v>
      </c>
      <c r="L4334" s="4">
        <v>397</v>
      </c>
      <c r="M4334" s="4" t="s">
        <v>42</v>
      </c>
      <c r="N4334" s="4" t="str" cm="1">
        <f t="array" ref="N4334">_xlfn.SWITCH(E4334,"Delhi","North","Chennai","South","Hyderabad","South","Mumbai","Central","Bangalore","South")</f>
        <v>Central</v>
      </c>
      <c r="O4334" s="12">
        <v>3355.66</v>
      </c>
      <c r="P4334" s="4">
        <f>Table1[[#This Row],[Delivery_Date]]-Table1[[#This Row],[Order_Date]]</f>
        <v>15</v>
      </c>
      <c r="Q4334" s="4" t="str">
        <f>IF(Table1[[#This Row],[Delivery delay days]]&gt;5,"delay","on time")</f>
        <v>delay</v>
      </c>
      <c r="R4334" s="10">
        <f>DATEVALUE(Table1[[#This Row],[Delivery_Date]])</f>
        <v>45210</v>
      </c>
      <c r="S4334" s="10">
        <f>DATEVALUE(Table1[[#This Row],[Order_Date]])</f>
        <v>45195</v>
      </c>
      <c r="T4334" s="4" t="str" cm="1">
        <f t="array" ref="T4334">_xlfn.IFS(Table1[[#This Row],[Inventory_Level]]&lt;=200,"low",Table1[[#This Row],[Inventory_Level]]&gt;=700,"high",Table1[[#This Row],[Inventory_Level]]&gt;200,"medium")</f>
        <v>medium</v>
      </c>
    </row>
    <row r="4335" spans="1:20" x14ac:dyDescent="0.35">
      <c r="A4335" s="4">
        <v>4334</v>
      </c>
      <c r="B4335" s="4" t="s">
        <v>31</v>
      </c>
      <c r="C4335" s="4" t="s">
        <v>24</v>
      </c>
      <c r="D4335" s="4" t="s">
        <v>39</v>
      </c>
      <c r="E4335" s="4" t="s">
        <v>60</v>
      </c>
      <c r="F4335" s="10" t="s">
        <v>58</v>
      </c>
      <c r="G4335" s="11" t="s">
        <v>165</v>
      </c>
      <c r="H4335" s="4">
        <v>99</v>
      </c>
      <c r="I4335" s="12">
        <v>3724.72</v>
      </c>
      <c r="J4335" s="12">
        <v>368747.28</v>
      </c>
      <c r="K4335" s="12">
        <v>3942.77</v>
      </c>
      <c r="L4335" s="4">
        <v>689</v>
      </c>
      <c r="M4335" s="4" t="s">
        <v>29</v>
      </c>
      <c r="N4335" s="4" t="str" cm="1">
        <f t="array" ref="N4335">_xlfn.SWITCH(E4335,"Delhi","North","Chennai","South","Hyderabad","South","Mumbai","Central","Bangalore","South")</f>
        <v>South</v>
      </c>
      <c r="O4335" s="12">
        <v>37619.4</v>
      </c>
      <c r="P4335" s="4">
        <f>Table1[[#This Row],[Delivery_Date]]-Table1[[#This Row],[Order_Date]]</f>
        <v>7</v>
      </c>
      <c r="Q4335" s="4" t="str">
        <f>IF(Table1[[#This Row],[Delivery delay days]]&gt;5,"delay","on time")</f>
        <v>delay</v>
      </c>
      <c r="R4335" s="10">
        <f>DATEVALUE(Table1[[#This Row],[Delivery_Date]])</f>
        <v>45052</v>
      </c>
      <c r="S4335" s="10">
        <f>DATEVALUE(Table1[[#This Row],[Order_Date]])</f>
        <v>45045</v>
      </c>
      <c r="T4335" s="4" t="str" cm="1">
        <f t="array" ref="T4335">_xlfn.IFS(Table1[[#This Row],[Inventory_Level]]&lt;=200,"low",Table1[[#This Row],[Inventory_Level]]&gt;=700,"high",Table1[[#This Row],[Inventory_Level]]&gt;200,"medium")</f>
        <v>medium</v>
      </c>
    </row>
    <row r="4336" spans="1:20" x14ac:dyDescent="0.35">
      <c r="A4336" s="4">
        <v>4335</v>
      </c>
      <c r="B4336" s="4" t="s">
        <v>44</v>
      </c>
      <c r="C4336" s="4" t="s">
        <v>16</v>
      </c>
      <c r="D4336" s="4" t="s">
        <v>39</v>
      </c>
      <c r="E4336" s="4" t="s">
        <v>52</v>
      </c>
      <c r="F4336" s="10" t="s">
        <v>142</v>
      </c>
      <c r="G4336" s="11" t="s">
        <v>123</v>
      </c>
      <c r="H4336" s="4">
        <v>81</v>
      </c>
      <c r="I4336" s="12">
        <v>30205.64</v>
      </c>
      <c r="J4336" s="12">
        <v>2446656.84</v>
      </c>
      <c r="K4336" s="12">
        <v>3822.43</v>
      </c>
      <c r="L4336" s="4">
        <v>200</v>
      </c>
      <c r="M4336" s="4" t="s">
        <v>42</v>
      </c>
      <c r="N4336" s="4" t="str" cm="1">
        <f t="array" ref="N4336">_xlfn.SWITCH(E4336,"Delhi","North","Chennai","South","Hyderabad","South","Mumbai","Central","Bangalore","South")</f>
        <v>Central</v>
      </c>
      <c r="O4336" s="12">
        <v>297091.63</v>
      </c>
      <c r="P4336" s="4">
        <f>Table1[[#This Row],[Delivery_Date]]-Table1[[#This Row],[Order_Date]]</f>
        <v>5</v>
      </c>
      <c r="Q4336" s="4" t="str">
        <f>IF(Table1[[#This Row],[Delivery delay days]]&gt;5,"delay","on time")</f>
        <v>on time</v>
      </c>
      <c r="R4336" s="10">
        <f>DATEVALUE(Table1[[#This Row],[Delivery_Date]])</f>
        <v>45242</v>
      </c>
      <c r="S4336" s="10">
        <f>DATEVALUE(Table1[[#This Row],[Order_Date]])</f>
        <v>45237</v>
      </c>
      <c r="T4336" s="4" t="str" cm="1">
        <f t="array" ref="T4336">_xlfn.IFS(Table1[[#This Row],[Inventory_Level]]&lt;=200,"low",Table1[[#This Row],[Inventory_Level]]&gt;=700,"high",Table1[[#This Row],[Inventory_Level]]&gt;200,"medium")</f>
        <v>low</v>
      </c>
    </row>
    <row r="4337" spans="1:20" x14ac:dyDescent="0.35">
      <c r="A4337" s="4">
        <v>4336</v>
      </c>
      <c r="B4337" s="4" t="s">
        <v>23</v>
      </c>
      <c r="C4337" s="4" t="s">
        <v>38</v>
      </c>
      <c r="D4337" s="4" t="s">
        <v>17</v>
      </c>
      <c r="E4337" s="4" t="s">
        <v>18</v>
      </c>
      <c r="F4337" s="10" t="s">
        <v>282</v>
      </c>
      <c r="G4337" s="11" t="s">
        <v>99</v>
      </c>
      <c r="H4337" s="4">
        <v>86</v>
      </c>
      <c r="I4337" s="12">
        <v>34489.17</v>
      </c>
      <c r="J4337" s="12">
        <v>2966068.62</v>
      </c>
      <c r="K4337" s="12">
        <v>1032.1199999999999</v>
      </c>
      <c r="L4337" s="4">
        <v>142</v>
      </c>
      <c r="M4337" s="4" t="s">
        <v>29</v>
      </c>
      <c r="N4337" s="4" t="str" cm="1">
        <f t="array" ref="N4337">_xlfn.SWITCH(E4337,"Delhi","North","Chennai","South","Hyderabad","South","Mumbai","Central","Bangalore","South")</f>
        <v>North</v>
      </c>
      <c r="O4337" s="12">
        <v>606859.24</v>
      </c>
      <c r="P4337" s="4">
        <f>Table1[[#This Row],[Delivery_Date]]-Table1[[#This Row],[Order_Date]]</f>
        <v>3</v>
      </c>
      <c r="Q4337" s="4" t="str">
        <f>IF(Table1[[#This Row],[Delivery delay days]]&gt;5,"delay","on time")</f>
        <v>on time</v>
      </c>
      <c r="R4337" s="10">
        <f>DATEVALUE(Table1[[#This Row],[Delivery_Date]])</f>
        <v>45081</v>
      </c>
      <c r="S4337" s="10">
        <f>DATEVALUE(Table1[[#This Row],[Order_Date]])</f>
        <v>45078</v>
      </c>
      <c r="T4337" s="4" t="str" cm="1">
        <f t="array" ref="T4337">_xlfn.IFS(Table1[[#This Row],[Inventory_Level]]&lt;=200,"low",Table1[[#This Row],[Inventory_Level]]&gt;=700,"high",Table1[[#This Row],[Inventory_Level]]&gt;200,"medium")</f>
        <v>low</v>
      </c>
    </row>
    <row r="4338" spans="1:20" x14ac:dyDescent="0.35">
      <c r="A4338" s="4">
        <v>4337</v>
      </c>
      <c r="B4338" s="4" t="s">
        <v>37</v>
      </c>
      <c r="C4338" s="4" t="s">
        <v>16</v>
      </c>
      <c r="D4338" s="4" t="s">
        <v>32</v>
      </c>
      <c r="E4338" s="4" t="s">
        <v>46</v>
      </c>
      <c r="F4338" s="10" t="s">
        <v>298</v>
      </c>
      <c r="G4338" s="11" t="s">
        <v>321</v>
      </c>
      <c r="H4338" s="4">
        <v>72</v>
      </c>
      <c r="I4338" s="12">
        <v>42913.82</v>
      </c>
      <c r="J4338" s="12">
        <v>3089795.04</v>
      </c>
      <c r="K4338" s="12">
        <v>4088.93</v>
      </c>
      <c r="L4338" s="4">
        <v>997</v>
      </c>
      <c r="M4338" s="4" t="s">
        <v>42</v>
      </c>
      <c r="N4338" s="4" t="str" cm="1">
        <f t="array" ref="N4338">_xlfn.SWITCH(E4338,"Delhi","North","Chennai","South","Hyderabad","South","Mumbai","Central","Bangalore","South")</f>
        <v>South</v>
      </c>
      <c r="O4338" s="12">
        <v>455353.37</v>
      </c>
      <c r="P4338" s="4">
        <f>Table1[[#This Row],[Delivery_Date]]-Table1[[#This Row],[Order_Date]]</f>
        <v>13</v>
      </c>
      <c r="Q4338" s="4" t="str">
        <f>IF(Table1[[#This Row],[Delivery delay days]]&gt;5,"delay","on time")</f>
        <v>delay</v>
      </c>
      <c r="R4338" s="10">
        <f>DATEVALUE(Table1[[#This Row],[Delivery_Date]])</f>
        <v>45085</v>
      </c>
      <c r="S4338" s="10">
        <f>DATEVALUE(Table1[[#This Row],[Order_Date]])</f>
        <v>45072</v>
      </c>
      <c r="T4338" s="4" t="str" cm="1">
        <f t="array" ref="T4338">_xlfn.IFS(Table1[[#This Row],[Inventory_Level]]&lt;=200,"low",Table1[[#This Row],[Inventory_Level]]&gt;=700,"high",Table1[[#This Row],[Inventory_Level]]&gt;200,"medium")</f>
        <v>high</v>
      </c>
    </row>
    <row r="4339" spans="1:20" x14ac:dyDescent="0.35">
      <c r="A4339" s="4">
        <v>4338</v>
      </c>
      <c r="B4339" s="4" t="s">
        <v>15</v>
      </c>
      <c r="C4339" s="4" t="s">
        <v>38</v>
      </c>
      <c r="D4339" s="4" t="s">
        <v>45</v>
      </c>
      <c r="E4339" s="4" t="s">
        <v>52</v>
      </c>
      <c r="F4339" s="10" t="s">
        <v>34</v>
      </c>
      <c r="G4339" s="11" t="s">
        <v>173</v>
      </c>
      <c r="H4339" s="4">
        <v>83</v>
      </c>
      <c r="I4339" s="12">
        <v>47795.96</v>
      </c>
      <c r="J4339" s="12">
        <v>3967064.68</v>
      </c>
      <c r="K4339" s="12">
        <v>4280.75</v>
      </c>
      <c r="L4339" s="4">
        <v>43</v>
      </c>
      <c r="M4339" s="4" t="s">
        <v>42</v>
      </c>
      <c r="N4339" s="4" t="str" cm="1">
        <f t="array" ref="N4339">_xlfn.SWITCH(E4339,"Delhi","North","Chennai","South","Hyderabad","South","Mumbai","Central","Bangalore","South")</f>
        <v>Central</v>
      </c>
      <c r="O4339" s="12">
        <v>833818.52</v>
      </c>
      <c r="P4339" s="4">
        <f>Table1[[#This Row],[Delivery_Date]]-Table1[[#This Row],[Order_Date]]</f>
        <v>2</v>
      </c>
      <c r="Q4339" s="4" t="str">
        <f>IF(Table1[[#This Row],[Delivery delay days]]&gt;5,"delay","on time")</f>
        <v>on time</v>
      </c>
      <c r="R4339" s="10">
        <f>DATEVALUE(Table1[[#This Row],[Delivery_Date]])</f>
        <v>45060</v>
      </c>
      <c r="S4339" s="10">
        <f>DATEVALUE(Table1[[#This Row],[Order_Date]])</f>
        <v>45058</v>
      </c>
      <c r="T4339" s="4" t="str" cm="1">
        <f t="array" ref="T4339">_xlfn.IFS(Table1[[#This Row],[Inventory_Level]]&lt;=200,"low",Table1[[#This Row],[Inventory_Level]]&gt;=700,"high",Table1[[#This Row],[Inventory_Level]]&gt;200,"medium")</f>
        <v>low</v>
      </c>
    </row>
    <row r="4340" spans="1:20" x14ac:dyDescent="0.35">
      <c r="A4340" s="4">
        <v>4339</v>
      </c>
      <c r="B4340" s="4" t="s">
        <v>51</v>
      </c>
      <c r="C4340" s="4" t="s">
        <v>16</v>
      </c>
      <c r="D4340" s="4" t="s">
        <v>39</v>
      </c>
      <c r="E4340" s="4" t="s">
        <v>46</v>
      </c>
      <c r="F4340" s="10" t="s">
        <v>316</v>
      </c>
      <c r="G4340" s="11" t="s">
        <v>216</v>
      </c>
      <c r="H4340" s="4">
        <v>54</v>
      </c>
      <c r="I4340" s="12">
        <v>12647.61</v>
      </c>
      <c r="J4340" s="12">
        <v>682970.94</v>
      </c>
      <c r="K4340" s="12">
        <v>3082.35</v>
      </c>
      <c r="L4340" s="4">
        <v>799</v>
      </c>
      <c r="M4340" s="4" t="s">
        <v>21</v>
      </c>
      <c r="N4340" s="4" t="str" cm="1">
        <f t="array" ref="N4340">_xlfn.SWITCH(E4340,"Delhi","North","Chennai","South","Hyderabad","South","Mumbai","Central","Bangalore","South")</f>
        <v>South</v>
      </c>
      <c r="O4340" s="12">
        <v>58673.52</v>
      </c>
      <c r="P4340" s="4">
        <f>Table1[[#This Row],[Delivery_Date]]-Table1[[#This Row],[Order_Date]]</f>
        <v>8</v>
      </c>
      <c r="Q4340" s="4" t="str">
        <f>IF(Table1[[#This Row],[Delivery delay days]]&gt;5,"delay","on time")</f>
        <v>delay</v>
      </c>
      <c r="R4340" s="10">
        <f>DATEVALUE(Table1[[#This Row],[Delivery_Date]])</f>
        <v>44973</v>
      </c>
      <c r="S4340" s="10">
        <f>DATEVALUE(Table1[[#This Row],[Order_Date]])</f>
        <v>44965</v>
      </c>
      <c r="T4340" s="4" t="str" cm="1">
        <f t="array" ref="T4340">_xlfn.IFS(Table1[[#This Row],[Inventory_Level]]&lt;=200,"low",Table1[[#This Row],[Inventory_Level]]&gt;=700,"high",Table1[[#This Row],[Inventory_Level]]&gt;200,"medium")</f>
        <v>high</v>
      </c>
    </row>
    <row r="4341" spans="1:20" x14ac:dyDescent="0.35">
      <c r="A4341" s="4">
        <v>4340</v>
      </c>
      <c r="B4341" s="4" t="s">
        <v>59</v>
      </c>
      <c r="C4341" s="4" t="s">
        <v>38</v>
      </c>
      <c r="D4341" s="4" t="s">
        <v>32</v>
      </c>
      <c r="E4341" s="4" t="s">
        <v>18</v>
      </c>
      <c r="F4341" s="10" t="s">
        <v>387</v>
      </c>
      <c r="G4341" s="11" t="s">
        <v>250</v>
      </c>
      <c r="H4341" s="4">
        <v>48</v>
      </c>
      <c r="I4341" s="12">
        <v>36553.57</v>
      </c>
      <c r="J4341" s="12">
        <v>1754571.36</v>
      </c>
      <c r="K4341" s="12">
        <v>1599.39</v>
      </c>
      <c r="L4341" s="4">
        <v>511</v>
      </c>
      <c r="M4341" s="4" t="s">
        <v>21</v>
      </c>
      <c r="N4341" s="4" t="str" cm="1">
        <f t="array" ref="N4341">_xlfn.SWITCH(E4341,"Delhi","North","Chennai","South","Hyderabad","South","Mumbai","Central","Bangalore","South")</f>
        <v>North</v>
      </c>
      <c r="O4341" s="12">
        <v>413912.84</v>
      </c>
      <c r="P4341" s="4">
        <f>Table1[[#This Row],[Delivery_Date]]-Table1[[#This Row],[Order_Date]]</f>
        <v>1</v>
      </c>
      <c r="Q4341" s="4" t="str">
        <f>IF(Table1[[#This Row],[Delivery delay days]]&gt;5,"delay","on time")</f>
        <v>on time</v>
      </c>
      <c r="R4341" s="10">
        <f>DATEVALUE(Table1[[#This Row],[Delivery_Date]])</f>
        <v>45019</v>
      </c>
      <c r="S4341" s="10">
        <f>DATEVALUE(Table1[[#This Row],[Order_Date]])</f>
        <v>45018</v>
      </c>
      <c r="T4341" s="4" t="str" cm="1">
        <f t="array" ref="T4341">_xlfn.IFS(Table1[[#This Row],[Inventory_Level]]&lt;=200,"low",Table1[[#This Row],[Inventory_Level]]&gt;=700,"high",Table1[[#This Row],[Inventory_Level]]&gt;200,"medium")</f>
        <v>medium</v>
      </c>
    </row>
    <row r="4342" spans="1:20" x14ac:dyDescent="0.35">
      <c r="A4342" s="4">
        <v>4341</v>
      </c>
      <c r="B4342" s="4" t="s">
        <v>65</v>
      </c>
      <c r="C4342" s="4" t="s">
        <v>24</v>
      </c>
      <c r="D4342" s="4" t="s">
        <v>32</v>
      </c>
      <c r="E4342" s="4" t="s">
        <v>46</v>
      </c>
      <c r="F4342" s="10" t="s">
        <v>250</v>
      </c>
      <c r="G4342" s="11" t="s">
        <v>249</v>
      </c>
      <c r="H4342" s="4">
        <v>26</v>
      </c>
      <c r="I4342" s="12">
        <v>13907.67</v>
      </c>
      <c r="J4342" s="12">
        <v>361599.42</v>
      </c>
      <c r="K4342" s="12">
        <v>1749.32</v>
      </c>
      <c r="L4342" s="4">
        <v>452</v>
      </c>
      <c r="M4342" s="4" t="s">
        <v>35</v>
      </c>
      <c r="N4342" s="4" t="str" cm="1">
        <f t="array" ref="N4342">_xlfn.SWITCH(E4342,"Delhi","North","Chennai","South","Hyderabad","South","Mumbai","Central","Bangalore","South")</f>
        <v>South</v>
      </c>
      <c r="O4342" s="12">
        <v>47172.76</v>
      </c>
      <c r="P4342" s="4">
        <f>Table1[[#This Row],[Delivery_Date]]-Table1[[#This Row],[Order_Date]]</f>
        <v>2</v>
      </c>
      <c r="Q4342" s="4" t="str">
        <f>IF(Table1[[#This Row],[Delivery delay days]]&gt;5,"delay","on time")</f>
        <v>on time</v>
      </c>
      <c r="R4342" s="10">
        <f>DATEVALUE(Table1[[#This Row],[Delivery_Date]])</f>
        <v>45021</v>
      </c>
      <c r="S4342" s="10">
        <f>DATEVALUE(Table1[[#This Row],[Order_Date]])</f>
        <v>45019</v>
      </c>
      <c r="T4342" s="4" t="str" cm="1">
        <f t="array" ref="T4342">_xlfn.IFS(Table1[[#This Row],[Inventory_Level]]&lt;=200,"low",Table1[[#This Row],[Inventory_Level]]&gt;=700,"high",Table1[[#This Row],[Inventory_Level]]&gt;200,"medium")</f>
        <v>medium</v>
      </c>
    </row>
    <row r="4343" spans="1:20" x14ac:dyDescent="0.35">
      <c r="A4343" s="4">
        <v>4342</v>
      </c>
      <c r="B4343" s="4" t="s">
        <v>23</v>
      </c>
      <c r="C4343" s="4" t="s">
        <v>24</v>
      </c>
      <c r="D4343" s="4" t="s">
        <v>45</v>
      </c>
      <c r="E4343" s="4" t="s">
        <v>18</v>
      </c>
      <c r="F4343" s="10" t="s">
        <v>183</v>
      </c>
      <c r="G4343" s="11" t="s">
        <v>225</v>
      </c>
      <c r="H4343" s="4">
        <v>98</v>
      </c>
      <c r="I4343" s="12">
        <v>10367.92</v>
      </c>
      <c r="J4343" s="12">
        <v>1016056.16</v>
      </c>
      <c r="K4343" s="12">
        <v>4814.84</v>
      </c>
      <c r="L4343" s="4">
        <v>824</v>
      </c>
      <c r="M4343" s="4" t="s">
        <v>21</v>
      </c>
      <c r="N4343" s="4" t="str" cm="1">
        <f t="array" ref="N4343">_xlfn.SWITCH(E4343,"Delhi","North","Chennai","South","Hyderabad","South","Mumbai","Central","Bangalore","South")</f>
        <v>North</v>
      </c>
      <c r="O4343" s="12">
        <v>247992.64</v>
      </c>
      <c r="P4343" s="4">
        <f>Table1[[#This Row],[Delivery_Date]]-Table1[[#This Row],[Order_Date]]</f>
        <v>8</v>
      </c>
      <c r="Q4343" s="4" t="str">
        <f>IF(Table1[[#This Row],[Delivery delay days]]&gt;5,"delay","on time")</f>
        <v>delay</v>
      </c>
      <c r="R4343" s="10">
        <f>DATEVALUE(Table1[[#This Row],[Delivery_Date]])</f>
        <v>45039</v>
      </c>
      <c r="S4343" s="10">
        <f>DATEVALUE(Table1[[#This Row],[Order_Date]])</f>
        <v>45031</v>
      </c>
      <c r="T4343" s="4" t="str" cm="1">
        <f t="array" ref="T4343">_xlfn.IFS(Table1[[#This Row],[Inventory_Level]]&lt;=200,"low",Table1[[#This Row],[Inventory_Level]]&gt;=700,"high",Table1[[#This Row],[Inventory_Level]]&gt;200,"medium")</f>
        <v>high</v>
      </c>
    </row>
    <row r="4344" spans="1:20" x14ac:dyDescent="0.35">
      <c r="A4344" s="4">
        <v>4343</v>
      </c>
      <c r="B4344" s="4" t="s">
        <v>37</v>
      </c>
      <c r="C4344" s="4" t="s">
        <v>38</v>
      </c>
      <c r="D4344" s="4" t="s">
        <v>45</v>
      </c>
      <c r="E4344" s="4" t="s">
        <v>60</v>
      </c>
      <c r="F4344" s="10" t="s">
        <v>88</v>
      </c>
      <c r="G4344" s="11" t="s">
        <v>130</v>
      </c>
      <c r="H4344" s="4">
        <v>87</v>
      </c>
      <c r="I4344" s="12">
        <v>49545.33</v>
      </c>
      <c r="J4344" s="12">
        <v>4310443.71</v>
      </c>
      <c r="K4344" s="12">
        <v>1040.78</v>
      </c>
      <c r="L4344" s="4">
        <v>453</v>
      </c>
      <c r="M4344" s="4" t="s">
        <v>35</v>
      </c>
      <c r="N4344" s="4" t="str" cm="1">
        <f t="array" ref="N4344">_xlfn.SWITCH(E4344,"Delhi","North","Chennai","South","Hyderabad","South","Mumbai","Central","Bangalore","South")</f>
        <v>South</v>
      </c>
      <c r="O4344" s="12">
        <v>839951.25</v>
      </c>
      <c r="P4344" s="4">
        <f>Table1[[#This Row],[Delivery_Date]]-Table1[[#This Row],[Order_Date]]</f>
        <v>11</v>
      </c>
      <c r="Q4344" s="4" t="str">
        <f>IF(Table1[[#This Row],[Delivery delay days]]&gt;5,"delay","on time")</f>
        <v>delay</v>
      </c>
      <c r="R4344" s="10">
        <f>DATEVALUE(Table1[[#This Row],[Delivery_Date]])</f>
        <v>45125</v>
      </c>
      <c r="S4344" s="10">
        <f>DATEVALUE(Table1[[#This Row],[Order_Date]])</f>
        <v>45114</v>
      </c>
      <c r="T4344" s="4" t="str" cm="1">
        <f t="array" ref="T4344">_xlfn.IFS(Table1[[#This Row],[Inventory_Level]]&lt;=200,"low",Table1[[#This Row],[Inventory_Level]]&gt;=700,"high",Table1[[#This Row],[Inventory_Level]]&gt;200,"medium")</f>
        <v>medium</v>
      </c>
    </row>
    <row r="4345" spans="1:20" x14ac:dyDescent="0.35">
      <c r="A4345" s="4">
        <v>4344</v>
      </c>
      <c r="B4345" s="4" t="s">
        <v>59</v>
      </c>
      <c r="C4345" s="4" t="s">
        <v>38</v>
      </c>
      <c r="D4345" s="4" t="s">
        <v>32</v>
      </c>
      <c r="E4345" s="4" t="s">
        <v>46</v>
      </c>
      <c r="F4345" s="10" t="s">
        <v>116</v>
      </c>
      <c r="G4345" s="11" t="s">
        <v>342</v>
      </c>
      <c r="H4345" s="4">
        <v>37</v>
      </c>
      <c r="I4345" s="12">
        <v>46183.54</v>
      </c>
      <c r="J4345" s="12">
        <v>1708790.98</v>
      </c>
      <c r="K4345" s="12">
        <v>1748.72</v>
      </c>
      <c r="L4345" s="4">
        <v>190</v>
      </c>
      <c r="M4345" s="4" t="s">
        <v>21</v>
      </c>
      <c r="N4345" s="4" t="str" cm="1">
        <f t="array" ref="N4345">_xlfn.SWITCH(E4345,"Delhi","North","Chennai","South","Hyderabad","South","Mumbai","Central","Bangalore","South")</f>
        <v>South</v>
      </c>
      <c r="O4345" s="12">
        <v>207471.14</v>
      </c>
      <c r="P4345" s="4">
        <f>Table1[[#This Row],[Delivery_Date]]-Table1[[#This Row],[Order_Date]]</f>
        <v>8</v>
      </c>
      <c r="Q4345" s="4" t="str">
        <f>IF(Table1[[#This Row],[Delivery delay days]]&gt;5,"delay","on time")</f>
        <v>delay</v>
      </c>
      <c r="R4345" s="10">
        <f>DATEVALUE(Table1[[#This Row],[Delivery_Date]])</f>
        <v>45186</v>
      </c>
      <c r="S4345" s="10">
        <f>DATEVALUE(Table1[[#This Row],[Order_Date]])</f>
        <v>45178</v>
      </c>
      <c r="T4345" s="4" t="str" cm="1">
        <f t="array" ref="T4345">_xlfn.IFS(Table1[[#This Row],[Inventory_Level]]&lt;=200,"low",Table1[[#This Row],[Inventory_Level]]&gt;=700,"high",Table1[[#This Row],[Inventory_Level]]&gt;200,"medium")</f>
        <v>low</v>
      </c>
    </row>
    <row r="4346" spans="1:20" x14ac:dyDescent="0.35">
      <c r="A4346" s="4">
        <v>4345</v>
      </c>
      <c r="B4346" s="4" t="s">
        <v>37</v>
      </c>
      <c r="C4346" s="4" t="s">
        <v>24</v>
      </c>
      <c r="D4346" s="4" t="s">
        <v>32</v>
      </c>
      <c r="E4346" s="4" t="s">
        <v>60</v>
      </c>
      <c r="F4346" s="10" t="s">
        <v>138</v>
      </c>
      <c r="G4346" s="11" t="s">
        <v>154</v>
      </c>
      <c r="H4346" s="4">
        <v>83</v>
      </c>
      <c r="I4346" s="12">
        <v>45093.64</v>
      </c>
      <c r="J4346" s="12">
        <v>3742772.12</v>
      </c>
      <c r="K4346" s="12">
        <v>4492.45</v>
      </c>
      <c r="L4346" s="4">
        <v>256</v>
      </c>
      <c r="M4346" s="4" t="s">
        <v>21</v>
      </c>
      <c r="N4346" s="4" t="str" cm="1">
        <f t="array" ref="N4346">_xlfn.SWITCH(E4346,"Delhi","North","Chennai","South","Hyderabad","South","Mumbai","Central","Bangalore","South")</f>
        <v>South</v>
      </c>
      <c r="O4346" s="12">
        <v>709933.27</v>
      </c>
      <c r="P4346" s="4">
        <f>Table1[[#This Row],[Delivery_Date]]-Table1[[#This Row],[Order_Date]]</f>
        <v>9</v>
      </c>
      <c r="Q4346" s="4" t="str">
        <f>IF(Table1[[#This Row],[Delivery delay days]]&gt;5,"delay","on time")</f>
        <v>delay</v>
      </c>
      <c r="R4346" s="10">
        <f>DATEVALUE(Table1[[#This Row],[Delivery_Date]])</f>
        <v>44955</v>
      </c>
      <c r="S4346" s="10">
        <f>DATEVALUE(Table1[[#This Row],[Order_Date]])</f>
        <v>44946</v>
      </c>
      <c r="T4346" s="4" t="str" cm="1">
        <f t="array" ref="T4346">_xlfn.IFS(Table1[[#This Row],[Inventory_Level]]&lt;=200,"low",Table1[[#This Row],[Inventory_Level]]&gt;=700,"high",Table1[[#This Row],[Inventory_Level]]&gt;200,"medium")</f>
        <v>medium</v>
      </c>
    </row>
    <row r="4347" spans="1:20" x14ac:dyDescent="0.35">
      <c r="A4347" s="4">
        <v>4346</v>
      </c>
      <c r="B4347" s="4" t="s">
        <v>51</v>
      </c>
      <c r="C4347" s="4" t="s">
        <v>24</v>
      </c>
      <c r="D4347" s="4" t="s">
        <v>32</v>
      </c>
      <c r="E4347" s="4" t="s">
        <v>18</v>
      </c>
      <c r="F4347" s="10" t="s">
        <v>78</v>
      </c>
      <c r="G4347" s="11" t="s">
        <v>194</v>
      </c>
      <c r="H4347" s="4">
        <v>47</v>
      </c>
      <c r="I4347" s="12">
        <v>33510.550000000003</v>
      </c>
      <c r="J4347" s="12">
        <v>1574995.85</v>
      </c>
      <c r="K4347" s="12">
        <v>1856.4</v>
      </c>
      <c r="L4347" s="4">
        <v>578</v>
      </c>
      <c r="M4347" s="4" t="s">
        <v>21</v>
      </c>
      <c r="N4347" s="4" t="str" cm="1">
        <f t="array" ref="N4347">_xlfn.SWITCH(E4347,"Delhi","North","Chennai","South","Hyderabad","South","Mumbai","Central","Bangalore","South")</f>
        <v>North</v>
      </c>
      <c r="O4347" s="12">
        <v>320838.74</v>
      </c>
      <c r="P4347" s="4">
        <f>Table1[[#This Row],[Delivery_Date]]-Table1[[#This Row],[Order_Date]]</f>
        <v>8</v>
      </c>
      <c r="Q4347" s="4" t="str">
        <f>IF(Table1[[#This Row],[Delivery delay days]]&gt;5,"delay","on time")</f>
        <v>delay</v>
      </c>
      <c r="R4347" s="10">
        <f>DATEVALUE(Table1[[#This Row],[Delivery_Date]])</f>
        <v>45214</v>
      </c>
      <c r="S4347" s="10">
        <f>DATEVALUE(Table1[[#This Row],[Order_Date]])</f>
        <v>45206</v>
      </c>
      <c r="T4347" s="4" t="str" cm="1">
        <f t="array" ref="T4347">_xlfn.IFS(Table1[[#This Row],[Inventory_Level]]&lt;=200,"low",Table1[[#This Row],[Inventory_Level]]&gt;=700,"high",Table1[[#This Row],[Inventory_Level]]&gt;200,"medium")</f>
        <v>medium</v>
      </c>
    </row>
    <row r="4348" spans="1:20" x14ac:dyDescent="0.35">
      <c r="A4348" s="4">
        <v>4347</v>
      </c>
      <c r="B4348" s="4" t="s">
        <v>44</v>
      </c>
      <c r="C4348" s="4" t="s">
        <v>38</v>
      </c>
      <c r="D4348" s="4" t="s">
        <v>25</v>
      </c>
      <c r="E4348" s="4" t="s">
        <v>52</v>
      </c>
      <c r="F4348" s="10" t="s">
        <v>108</v>
      </c>
      <c r="G4348" s="11" t="s">
        <v>298</v>
      </c>
      <c r="H4348" s="4">
        <v>88</v>
      </c>
      <c r="I4348" s="12">
        <v>1596.37</v>
      </c>
      <c r="J4348" s="12">
        <v>140480.56</v>
      </c>
      <c r="K4348" s="12">
        <v>1472.98</v>
      </c>
      <c r="L4348" s="4">
        <v>226</v>
      </c>
      <c r="M4348" s="4" t="s">
        <v>35</v>
      </c>
      <c r="N4348" s="4" t="str" cm="1">
        <f t="array" ref="N4348">_xlfn.SWITCH(E4348,"Delhi","North","Chennai","South","Hyderabad","South","Mumbai","Central","Bangalore","South")</f>
        <v>Central</v>
      </c>
      <c r="O4348" s="12">
        <v>26178.59</v>
      </c>
      <c r="P4348" s="4">
        <f>Table1[[#This Row],[Delivery_Date]]-Table1[[#This Row],[Order_Date]]</f>
        <v>13</v>
      </c>
      <c r="Q4348" s="4" t="str">
        <f>IF(Table1[[#This Row],[Delivery delay days]]&gt;5,"delay","on time")</f>
        <v>delay</v>
      </c>
      <c r="R4348" s="10">
        <f>DATEVALUE(Table1[[#This Row],[Delivery_Date]])</f>
        <v>45072</v>
      </c>
      <c r="S4348" s="10">
        <f>DATEVALUE(Table1[[#This Row],[Order_Date]])</f>
        <v>45059</v>
      </c>
      <c r="T4348" s="4" t="str" cm="1">
        <f t="array" ref="T4348">_xlfn.IFS(Table1[[#This Row],[Inventory_Level]]&lt;=200,"low",Table1[[#This Row],[Inventory_Level]]&gt;=700,"high",Table1[[#This Row],[Inventory_Level]]&gt;200,"medium")</f>
        <v>medium</v>
      </c>
    </row>
    <row r="4349" spans="1:20" x14ac:dyDescent="0.35">
      <c r="A4349" s="4">
        <v>4348</v>
      </c>
      <c r="B4349" s="4" t="s">
        <v>23</v>
      </c>
      <c r="C4349" s="4" t="s">
        <v>16</v>
      </c>
      <c r="D4349" s="4" t="s">
        <v>25</v>
      </c>
      <c r="E4349" s="4" t="s">
        <v>26</v>
      </c>
      <c r="F4349" s="10" t="s">
        <v>203</v>
      </c>
      <c r="G4349" s="11" t="s">
        <v>264</v>
      </c>
      <c r="H4349" s="4">
        <v>42</v>
      </c>
      <c r="I4349" s="12">
        <v>5439.19</v>
      </c>
      <c r="J4349" s="12">
        <v>228445.98</v>
      </c>
      <c r="K4349" s="12">
        <v>4335.8</v>
      </c>
      <c r="L4349" s="4">
        <v>146</v>
      </c>
      <c r="M4349" s="4" t="s">
        <v>29</v>
      </c>
      <c r="N4349" s="4" t="str" cm="1">
        <f t="array" ref="N4349">_xlfn.SWITCH(E4349,"Delhi","North","Chennai","South","Hyderabad","South","Mumbai","Central","Bangalore","South")</f>
        <v>South</v>
      </c>
      <c r="O4349" s="12">
        <v>16614.830000000002</v>
      </c>
      <c r="P4349" s="4">
        <f>Table1[[#This Row],[Delivery_Date]]-Table1[[#This Row],[Order_Date]]</f>
        <v>14</v>
      </c>
      <c r="Q4349" s="4" t="str">
        <f>IF(Table1[[#This Row],[Delivery delay days]]&gt;5,"delay","on time")</f>
        <v>delay</v>
      </c>
      <c r="R4349" s="10">
        <f>DATEVALUE(Table1[[#This Row],[Delivery_Date]])</f>
        <v>45028</v>
      </c>
      <c r="S4349" s="10">
        <f>DATEVALUE(Table1[[#This Row],[Order_Date]])</f>
        <v>45014</v>
      </c>
      <c r="T4349" s="4" t="str" cm="1">
        <f t="array" ref="T4349">_xlfn.IFS(Table1[[#This Row],[Inventory_Level]]&lt;=200,"low",Table1[[#This Row],[Inventory_Level]]&gt;=700,"high",Table1[[#This Row],[Inventory_Level]]&gt;200,"medium")</f>
        <v>low</v>
      </c>
    </row>
    <row r="4350" spans="1:20" x14ac:dyDescent="0.35">
      <c r="A4350" s="4">
        <v>4349</v>
      </c>
      <c r="B4350" s="4" t="s">
        <v>37</v>
      </c>
      <c r="C4350" s="4" t="s">
        <v>38</v>
      </c>
      <c r="D4350" s="4" t="s">
        <v>45</v>
      </c>
      <c r="E4350" s="4" t="s">
        <v>46</v>
      </c>
      <c r="F4350" s="10" t="s">
        <v>141</v>
      </c>
      <c r="G4350" s="11" t="s">
        <v>257</v>
      </c>
      <c r="H4350" s="4">
        <v>29</v>
      </c>
      <c r="I4350" s="12">
        <v>30152.7</v>
      </c>
      <c r="J4350" s="12">
        <v>874428.3</v>
      </c>
      <c r="K4350" s="12">
        <v>2991.39</v>
      </c>
      <c r="L4350" s="4">
        <v>248</v>
      </c>
      <c r="M4350" s="4" t="s">
        <v>35</v>
      </c>
      <c r="N4350" s="4" t="str" cm="1">
        <f t="array" ref="N4350">_xlfn.SWITCH(E4350,"Delhi","North","Chennai","South","Hyderabad","South","Mumbai","Central","Bangalore","South")</f>
        <v>South</v>
      </c>
      <c r="O4350" s="12">
        <v>100411.65</v>
      </c>
      <c r="P4350" s="4">
        <f>Table1[[#This Row],[Delivery_Date]]-Table1[[#This Row],[Order_Date]]</f>
        <v>11</v>
      </c>
      <c r="Q4350" s="4" t="str">
        <f>IF(Table1[[#This Row],[Delivery delay days]]&gt;5,"delay","on time")</f>
        <v>delay</v>
      </c>
      <c r="R4350" s="10">
        <f>DATEVALUE(Table1[[#This Row],[Delivery_Date]])</f>
        <v>45061</v>
      </c>
      <c r="S4350" s="10">
        <f>DATEVALUE(Table1[[#This Row],[Order_Date]])</f>
        <v>45050</v>
      </c>
      <c r="T4350" s="4" t="str" cm="1">
        <f t="array" ref="T4350">_xlfn.IFS(Table1[[#This Row],[Inventory_Level]]&lt;=200,"low",Table1[[#This Row],[Inventory_Level]]&gt;=700,"high",Table1[[#This Row],[Inventory_Level]]&gt;200,"medium")</f>
        <v>medium</v>
      </c>
    </row>
    <row r="4351" spans="1:20" x14ac:dyDescent="0.35">
      <c r="A4351" s="4">
        <v>4350</v>
      </c>
      <c r="B4351" s="4" t="s">
        <v>15</v>
      </c>
      <c r="C4351" s="4" t="s">
        <v>24</v>
      </c>
      <c r="D4351" s="4" t="s">
        <v>25</v>
      </c>
      <c r="E4351" s="4" t="s">
        <v>46</v>
      </c>
      <c r="F4351" s="10" t="s">
        <v>367</v>
      </c>
      <c r="G4351" s="11" t="s">
        <v>282</v>
      </c>
      <c r="H4351" s="4">
        <v>25</v>
      </c>
      <c r="I4351" s="12">
        <v>26453.61</v>
      </c>
      <c r="J4351" s="12">
        <v>661340.25</v>
      </c>
      <c r="K4351" s="12">
        <v>4460.2700000000004</v>
      </c>
      <c r="L4351" s="4">
        <v>152</v>
      </c>
      <c r="M4351" s="4" t="s">
        <v>42</v>
      </c>
      <c r="N4351" s="4" t="str" cm="1">
        <f t="array" ref="N4351">_xlfn.SWITCH(E4351,"Delhi","North","Chennai","South","Hyderabad","South","Mumbai","Central","Bangalore","South")</f>
        <v>South</v>
      </c>
      <c r="O4351" s="12">
        <v>149127.32</v>
      </c>
      <c r="P4351" s="4">
        <f>Table1[[#This Row],[Delivery_Date]]-Table1[[#This Row],[Order_Date]]</f>
        <v>4</v>
      </c>
      <c r="Q4351" s="4" t="str">
        <f>IF(Table1[[#This Row],[Delivery delay days]]&gt;5,"delay","on time")</f>
        <v>on time</v>
      </c>
      <c r="R4351" s="10">
        <f>DATEVALUE(Table1[[#This Row],[Delivery_Date]])</f>
        <v>45078</v>
      </c>
      <c r="S4351" s="10">
        <f>DATEVALUE(Table1[[#This Row],[Order_Date]])</f>
        <v>45074</v>
      </c>
      <c r="T4351" s="4" t="str" cm="1">
        <f t="array" ref="T4351">_xlfn.IFS(Table1[[#This Row],[Inventory_Level]]&lt;=200,"low",Table1[[#This Row],[Inventory_Level]]&gt;=700,"high",Table1[[#This Row],[Inventory_Level]]&gt;200,"medium")</f>
        <v>low</v>
      </c>
    </row>
    <row r="4352" spans="1:20" x14ac:dyDescent="0.35">
      <c r="A4352" s="4">
        <v>4351</v>
      </c>
      <c r="B4352" s="4" t="s">
        <v>59</v>
      </c>
      <c r="C4352" s="4" t="s">
        <v>38</v>
      </c>
      <c r="D4352" s="4" t="s">
        <v>17</v>
      </c>
      <c r="E4352" s="4" t="s">
        <v>60</v>
      </c>
      <c r="F4352" s="10" t="s">
        <v>338</v>
      </c>
      <c r="G4352" s="11" t="s">
        <v>321</v>
      </c>
      <c r="H4352" s="4">
        <v>64</v>
      </c>
      <c r="I4352" s="12">
        <v>1139.27</v>
      </c>
      <c r="J4352" s="12">
        <v>72913.279999999999</v>
      </c>
      <c r="K4352" s="12">
        <v>3810.12</v>
      </c>
      <c r="L4352" s="4">
        <v>216</v>
      </c>
      <c r="M4352" s="4" t="s">
        <v>21</v>
      </c>
      <c r="N4352" s="4" t="str" cm="1">
        <f t="array" ref="N4352">_xlfn.SWITCH(E4352,"Delhi","North","Chennai","South","Hyderabad","South","Mumbai","Central","Bangalore","South")</f>
        <v>South</v>
      </c>
      <c r="O4352" s="12">
        <v>10414.969999999999</v>
      </c>
      <c r="P4352" s="4">
        <f>Table1[[#This Row],[Delivery_Date]]-Table1[[#This Row],[Order_Date]]</f>
        <v>14</v>
      </c>
      <c r="Q4352" s="4" t="str">
        <f>IF(Table1[[#This Row],[Delivery delay days]]&gt;5,"delay","on time")</f>
        <v>delay</v>
      </c>
      <c r="R4352" s="10">
        <f>DATEVALUE(Table1[[#This Row],[Delivery_Date]])</f>
        <v>45085</v>
      </c>
      <c r="S4352" s="10">
        <f>DATEVALUE(Table1[[#This Row],[Order_Date]])</f>
        <v>45071</v>
      </c>
      <c r="T4352" s="4" t="str" cm="1">
        <f t="array" ref="T4352">_xlfn.IFS(Table1[[#This Row],[Inventory_Level]]&lt;=200,"low",Table1[[#This Row],[Inventory_Level]]&gt;=700,"high",Table1[[#This Row],[Inventory_Level]]&gt;200,"medium")</f>
        <v>medium</v>
      </c>
    </row>
    <row r="4353" spans="1:20" x14ac:dyDescent="0.35">
      <c r="A4353" s="4">
        <v>4352</v>
      </c>
      <c r="B4353" s="4" t="s">
        <v>15</v>
      </c>
      <c r="C4353" s="4" t="s">
        <v>38</v>
      </c>
      <c r="D4353" s="4" t="s">
        <v>32</v>
      </c>
      <c r="E4353" s="4" t="s">
        <v>60</v>
      </c>
      <c r="F4353" s="10" t="s">
        <v>323</v>
      </c>
      <c r="G4353" s="11" t="s">
        <v>355</v>
      </c>
      <c r="H4353" s="4">
        <v>90</v>
      </c>
      <c r="I4353" s="12">
        <v>30310.31</v>
      </c>
      <c r="J4353" s="12">
        <v>2727927.9</v>
      </c>
      <c r="K4353" s="12">
        <v>4529.7700000000004</v>
      </c>
      <c r="L4353" s="4">
        <v>164</v>
      </c>
      <c r="M4353" s="4" t="s">
        <v>21</v>
      </c>
      <c r="N4353" s="4" t="str" cm="1">
        <f t="array" ref="N4353">_xlfn.SWITCH(E4353,"Delhi","North","Chennai","South","Hyderabad","South","Mumbai","Central","Bangalore","South")</f>
        <v>South</v>
      </c>
      <c r="O4353" s="12">
        <v>547932.81999999995</v>
      </c>
      <c r="P4353" s="4">
        <f>Table1[[#This Row],[Delivery_Date]]-Table1[[#This Row],[Order_Date]]</f>
        <v>14</v>
      </c>
      <c r="Q4353" s="4" t="str">
        <f>IF(Table1[[#This Row],[Delivery delay days]]&gt;5,"delay","on time")</f>
        <v>delay</v>
      </c>
      <c r="R4353" s="10">
        <f>DATEVALUE(Table1[[#This Row],[Delivery_Date]])</f>
        <v>45287</v>
      </c>
      <c r="S4353" s="10">
        <f>DATEVALUE(Table1[[#This Row],[Order_Date]])</f>
        <v>45273</v>
      </c>
      <c r="T4353" s="4" t="str" cm="1">
        <f t="array" ref="T4353">_xlfn.IFS(Table1[[#This Row],[Inventory_Level]]&lt;=200,"low",Table1[[#This Row],[Inventory_Level]]&gt;=700,"high",Table1[[#This Row],[Inventory_Level]]&gt;200,"medium")</f>
        <v>low</v>
      </c>
    </row>
    <row r="4354" spans="1:20" x14ac:dyDescent="0.35">
      <c r="A4354" s="4">
        <v>4353</v>
      </c>
      <c r="B4354" s="4" t="s">
        <v>51</v>
      </c>
      <c r="C4354" s="4" t="s">
        <v>24</v>
      </c>
      <c r="D4354" s="4" t="s">
        <v>45</v>
      </c>
      <c r="E4354" s="4" t="s">
        <v>46</v>
      </c>
      <c r="F4354" s="10" t="s">
        <v>396</v>
      </c>
      <c r="G4354" s="11" t="s">
        <v>229</v>
      </c>
      <c r="H4354" s="4">
        <v>76</v>
      </c>
      <c r="I4354" s="12">
        <v>9909.2099999999991</v>
      </c>
      <c r="J4354" s="12">
        <v>753099.96</v>
      </c>
      <c r="K4354" s="12">
        <v>1765.33</v>
      </c>
      <c r="L4354" s="4">
        <v>988</v>
      </c>
      <c r="M4354" s="4" t="s">
        <v>35</v>
      </c>
      <c r="N4354" s="4" t="str" cm="1">
        <f t="array" ref="N4354">_xlfn.SWITCH(E4354,"Delhi","North","Chennai","South","Hyderabad","South","Mumbai","Central","Bangalore","South")</f>
        <v>South</v>
      </c>
      <c r="O4354" s="12">
        <v>169673.01</v>
      </c>
      <c r="P4354" s="4">
        <f>Table1[[#This Row],[Delivery_Date]]-Table1[[#This Row],[Order_Date]]</f>
        <v>8</v>
      </c>
      <c r="Q4354" s="4" t="str">
        <f>IF(Table1[[#This Row],[Delivery delay days]]&gt;5,"delay","on time")</f>
        <v>delay</v>
      </c>
      <c r="R4354" s="10">
        <f>DATEVALUE(Table1[[#This Row],[Delivery_Date]])</f>
        <v>45263</v>
      </c>
      <c r="S4354" s="10">
        <f>DATEVALUE(Table1[[#This Row],[Order_Date]])</f>
        <v>45255</v>
      </c>
      <c r="T4354" s="4" t="str" cm="1">
        <f t="array" ref="T4354">_xlfn.IFS(Table1[[#This Row],[Inventory_Level]]&lt;=200,"low",Table1[[#This Row],[Inventory_Level]]&gt;=700,"high",Table1[[#This Row],[Inventory_Level]]&gt;200,"medium")</f>
        <v>high</v>
      </c>
    </row>
    <row r="4355" spans="1:20" x14ac:dyDescent="0.35">
      <c r="A4355" s="4">
        <v>4354</v>
      </c>
      <c r="B4355" s="4" t="s">
        <v>65</v>
      </c>
      <c r="C4355" s="4" t="s">
        <v>16</v>
      </c>
      <c r="D4355" s="4" t="s">
        <v>25</v>
      </c>
      <c r="E4355" s="4" t="s">
        <v>26</v>
      </c>
      <c r="F4355" s="10" t="s">
        <v>265</v>
      </c>
      <c r="G4355" s="11" t="s">
        <v>337</v>
      </c>
      <c r="H4355" s="4">
        <v>50</v>
      </c>
      <c r="I4355" s="12">
        <v>35625.589999999997</v>
      </c>
      <c r="J4355" s="12">
        <v>1781279.5</v>
      </c>
      <c r="K4355" s="12">
        <v>2501.21</v>
      </c>
      <c r="L4355" s="4">
        <v>989</v>
      </c>
      <c r="M4355" s="4" t="s">
        <v>35</v>
      </c>
      <c r="N4355" s="4" t="str" cm="1">
        <f t="array" ref="N4355">_xlfn.SWITCH(E4355,"Delhi","North","Chennai","South","Hyderabad","South","Mumbai","Central","Bangalore","South")</f>
        <v>South</v>
      </c>
      <c r="O4355" s="12">
        <v>276060.56</v>
      </c>
      <c r="P4355" s="4">
        <f>Table1[[#This Row],[Delivery_Date]]-Table1[[#This Row],[Order_Date]]</f>
        <v>5</v>
      </c>
      <c r="Q4355" s="4" t="str">
        <f>IF(Table1[[#This Row],[Delivery delay days]]&gt;5,"delay","on time")</f>
        <v>on time</v>
      </c>
      <c r="R4355" s="10">
        <f>DATEVALUE(Table1[[#This Row],[Delivery_Date]])</f>
        <v>45159</v>
      </c>
      <c r="S4355" s="10">
        <f>DATEVALUE(Table1[[#This Row],[Order_Date]])</f>
        <v>45154</v>
      </c>
      <c r="T4355" s="4" t="str" cm="1">
        <f t="array" ref="T4355">_xlfn.IFS(Table1[[#This Row],[Inventory_Level]]&lt;=200,"low",Table1[[#This Row],[Inventory_Level]]&gt;=700,"high",Table1[[#This Row],[Inventory_Level]]&gt;200,"medium")</f>
        <v>high</v>
      </c>
    </row>
    <row r="4356" spans="1:20" x14ac:dyDescent="0.35">
      <c r="A4356" s="4">
        <v>4355</v>
      </c>
      <c r="B4356" s="4" t="s">
        <v>31</v>
      </c>
      <c r="C4356" s="4" t="s">
        <v>24</v>
      </c>
      <c r="D4356" s="4" t="s">
        <v>32</v>
      </c>
      <c r="E4356" s="4" t="s">
        <v>60</v>
      </c>
      <c r="F4356" s="10" t="s">
        <v>196</v>
      </c>
      <c r="G4356" s="11" t="s">
        <v>352</v>
      </c>
      <c r="H4356" s="4">
        <v>18</v>
      </c>
      <c r="I4356" s="12">
        <v>20569.82</v>
      </c>
      <c r="J4356" s="12">
        <v>370256.76</v>
      </c>
      <c r="K4356" s="12">
        <v>3185.01</v>
      </c>
      <c r="L4356" s="4">
        <v>800</v>
      </c>
      <c r="M4356" s="4" t="s">
        <v>29</v>
      </c>
      <c r="N4356" s="4" t="str" cm="1">
        <f t="array" ref="N4356">_xlfn.SWITCH(E4356,"Delhi","North","Chennai","South","Hyderabad","South","Mumbai","Central","Bangalore","South")</f>
        <v>South</v>
      </c>
      <c r="O4356" s="12">
        <v>92218.87</v>
      </c>
      <c r="P4356" s="4">
        <f>Table1[[#This Row],[Delivery_Date]]-Table1[[#This Row],[Order_Date]]</f>
        <v>15</v>
      </c>
      <c r="Q4356" s="4" t="str">
        <f>IF(Table1[[#This Row],[Delivery delay days]]&gt;5,"delay","on time")</f>
        <v>delay</v>
      </c>
      <c r="R4356" s="10">
        <f>DATEVALUE(Table1[[#This Row],[Delivery_Date]])</f>
        <v>44950</v>
      </c>
      <c r="S4356" s="10">
        <f>DATEVALUE(Table1[[#This Row],[Order_Date]])</f>
        <v>44935</v>
      </c>
      <c r="T4356" s="4" t="str" cm="1">
        <f t="array" ref="T4356">_xlfn.IFS(Table1[[#This Row],[Inventory_Level]]&lt;=200,"low",Table1[[#This Row],[Inventory_Level]]&gt;=700,"high",Table1[[#This Row],[Inventory_Level]]&gt;200,"medium")</f>
        <v>high</v>
      </c>
    </row>
    <row r="4357" spans="1:20" x14ac:dyDescent="0.35">
      <c r="A4357" s="4">
        <v>4356</v>
      </c>
      <c r="B4357" s="4" t="s">
        <v>37</v>
      </c>
      <c r="C4357" s="4" t="s">
        <v>24</v>
      </c>
      <c r="D4357" s="4" t="s">
        <v>17</v>
      </c>
      <c r="E4357" s="4" t="s">
        <v>18</v>
      </c>
      <c r="F4357" s="10" t="s">
        <v>294</v>
      </c>
      <c r="G4357" s="11" t="s">
        <v>355</v>
      </c>
      <c r="H4357" s="4">
        <v>83</v>
      </c>
      <c r="I4357" s="12">
        <v>22936.75</v>
      </c>
      <c r="J4357" s="12">
        <v>1903750.25</v>
      </c>
      <c r="K4357" s="12">
        <v>4025.97</v>
      </c>
      <c r="L4357" s="4">
        <v>136</v>
      </c>
      <c r="M4357" s="4" t="s">
        <v>29</v>
      </c>
      <c r="N4357" s="4" t="str" cm="1">
        <f t="array" ref="N4357">_xlfn.SWITCH(E4357,"Delhi","North","Chennai","South","Hyderabad","South","Mumbai","Central","Bangalore","South")</f>
        <v>North</v>
      </c>
      <c r="O4357" s="12">
        <v>280168.65999999997</v>
      </c>
      <c r="P4357" s="4">
        <f>Table1[[#This Row],[Delivery_Date]]-Table1[[#This Row],[Order_Date]]</f>
        <v>7</v>
      </c>
      <c r="Q4357" s="4" t="str">
        <f>IF(Table1[[#This Row],[Delivery delay days]]&gt;5,"delay","on time")</f>
        <v>delay</v>
      </c>
      <c r="R4357" s="10">
        <f>DATEVALUE(Table1[[#This Row],[Delivery_Date]])</f>
        <v>45287</v>
      </c>
      <c r="S4357" s="10">
        <f>DATEVALUE(Table1[[#This Row],[Order_Date]])</f>
        <v>45280</v>
      </c>
      <c r="T4357" s="4" t="str" cm="1">
        <f t="array" ref="T4357">_xlfn.IFS(Table1[[#This Row],[Inventory_Level]]&lt;=200,"low",Table1[[#This Row],[Inventory_Level]]&gt;=700,"high",Table1[[#This Row],[Inventory_Level]]&gt;200,"medium")</f>
        <v>low</v>
      </c>
    </row>
    <row r="4358" spans="1:20" x14ac:dyDescent="0.35">
      <c r="A4358" s="4">
        <v>4357</v>
      </c>
      <c r="B4358" s="4" t="s">
        <v>51</v>
      </c>
      <c r="C4358" s="4" t="s">
        <v>38</v>
      </c>
      <c r="D4358" s="4" t="s">
        <v>32</v>
      </c>
      <c r="E4358" s="4" t="s">
        <v>26</v>
      </c>
      <c r="F4358" s="10" t="s">
        <v>91</v>
      </c>
      <c r="G4358" s="11" t="s">
        <v>41</v>
      </c>
      <c r="H4358" s="4">
        <v>38</v>
      </c>
      <c r="I4358" s="12">
        <v>42534.79</v>
      </c>
      <c r="J4358" s="12">
        <v>1616322.02</v>
      </c>
      <c r="K4358" s="12">
        <v>967.48</v>
      </c>
      <c r="L4358" s="4">
        <v>817</v>
      </c>
      <c r="M4358" s="4" t="s">
        <v>29</v>
      </c>
      <c r="N4358" s="4" t="str" cm="1">
        <f t="array" ref="N4358">_xlfn.SWITCH(E4358,"Delhi","North","Chennai","South","Hyderabad","South","Mumbai","Central","Bangalore","South")</f>
        <v>South</v>
      </c>
      <c r="O4358" s="12">
        <v>216743.16</v>
      </c>
      <c r="P4358" s="4">
        <f>Table1[[#This Row],[Delivery_Date]]-Table1[[#This Row],[Order_Date]]</f>
        <v>11</v>
      </c>
      <c r="Q4358" s="4" t="str">
        <f>IF(Table1[[#This Row],[Delivery delay days]]&gt;5,"delay","on time")</f>
        <v>delay</v>
      </c>
      <c r="R4358" s="10">
        <f>DATEVALUE(Table1[[#This Row],[Delivery_Date]])</f>
        <v>45038</v>
      </c>
      <c r="S4358" s="10">
        <f>DATEVALUE(Table1[[#This Row],[Order_Date]])</f>
        <v>45027</v>
      </c>
      <c r="T4358" s="4" t="str" cm="1">
        <f t="array" ref="T4358">_xlfn.IFS(Table1[[#This Row],[Inventory_Level]]&lt;=200,"low",Table1[[#This Row],[Inventory_Level]]&gt;=700,"high",Table1[[#This Row],[Inventory_Level]]&gt;200,"medium")</f>
        <v>high</v>
      </c>
    </row>
    <row r="4359" spans="1:20" x14ac:dyDescent="0.35">
      <c r="A4359" s="4">
        <v>4358</v>
      </c>
      <c r="B4359" s="4" t="s">
        <v>65</v>
      </c>
      <c r="C4359" s="4" t="s">
        <v>24</v>
      </c>
      <c r="D4359" s="4" t="s">
        <v>17</v>
      </c>
      <c r="E4359" s="4" t="s">
        <v>18</v>
      </c>
      <c r="F4359" s="10" t="s">
        <v>330</v>
      </c>
      <c r="G4359" s="11" t="s">
        <v>280</v>
      </c>
      <c r="H4359" s="4">
        <v>19</v>
      </c>
      <c r="I4359" s="12">
        <v>7822.67</v>
      </c>
      <c r="J4359" s="12">
        <v>148630.73000000001</v>
      </c>
      <c r="K4359" s="12">
        <v>399.08</v>
      </c>
      <c r="L4359" s="4">
        <v>70</v>
      </c>
      <c r="M4359" s="4" t="s">
        <v>42</v>
      </c>
      <c r="N4359" s="4" t="str" cm="1">
        <f t="array" ref="N4359">_xlfn.SWITCH(E4359,"Delhi","North","Chennai","South","Hyderabad","South","Mumbai","Central","Bangalore","South")</f>
        <v>North</v>
      </c>
      <c r="O4359" s="12">
        <v>31985.13</v>
      </c>
      <c r="P4359" s="4">
        <f>Table1[[#This Row],[Delivery_Date]]-Table1[[#This Row],[Order_Date]]</f>
        <v>10</v>
      </c>
      <c r="Q4359" s="4" t="str">
        <f>IF(Table1[[#This Row],[Delivery delay days]]&gt;5,"delay","on time")</f>
        <v>delay</v>
      </c>
      <c r="R4359" s="10">
        <f>DATEVALUE(Table1[[#This Row],[Delivery_Date]])</f>
        <v>45267</v>
      </c>
      <c r="S4359" s="10">
        <f>DATEVALUE(Table1[[#This Row],[Order_Date]])</f>
        <v>45257</v>
      </c>
      <c r="T4359" s="4" t="str" cm="1">
        <f t="array" ref="T4359">_xlfn.IFS(Table1[[#This Row],[Inventory_Level]]&lt;=200,"low",Table1[[#This Row],[Inventory_Level]]&gt;=700,"high",Table1[[#This Row],[Inventory_Level]]&gt;200,"medium")</f>
        <v>low</v>
      </c>
    </row>
    <row r="4360" spans="1:20" x14ac:dyDescent="0.35">
      <c r="A4360" s="4">
        <v>4359</v>
      </c>
      <c r="B4360" s="4" t="s">
        <v>23</v>
      </c>
      <c r="C4360" s="4" t="s">
        <v>16</v>
      </c>
      <c r="D4360" s="4" t="s">
        <v>32</v>
      </c>
      <c r="E4360" s="4" t="s">
        <v>52</v>
      </c>
      <c r="F4360" s="10" t="s">
        <v>415</v>
      </c>
      <c r="G4360" s="11" t="s">
        <v>333</v>
      </c>
      <c r="H4360" s="4">
        <v>45</v>
      </c>
      <c r="I4360" s="12">
        <v>14866.21</v>
      </c>
      <c r="J4360" s="12">
        <v>668979.44999999995</v>
      </c>
      <c r="K4360" s="12">
        <v>1103.97</v>
      </c>
      <c r="L4360" s="4">
        <v>956</v>
      </c>
      <c r="M4360" s="4" t="s">
        <v>29</v>
      </c>
      <c r="N4360" s="4" t="str" cm="1">
        <f t="array" ref="N4360">_xlfn.SWITCH(E4360,"Delhi","North","Chennai","South","Hyderabad","South","Mumbai","Central","Bangalore","South")</f>
        <v>Central</v>
      </c>
      <c r="O4360" s="12">
        <v>78004.240000000005</v>
      </c>
      <c r="P4360" s="4">
        <f>Table1[[#This Row],[Delivery_Date]]-Table1[[#This Row],[Order_Date]]</f>
        <v>12</v>
      </c>
      <c r="Q4360" s="4" t="str">
        <f>IF(Table1[[#This Row],[Delivery delay days]]&gt;5,"delay","on time")</f>
        <v>delay</v>
      </c>
      <c r="R4360" s="10">
        <f>DATEVALUE(Table1[[#This Row],[Delivery_Date]])</f>
        <v>44986</v>
      </c>
      <c r="S4360" s="10">
        <f>DATEVALUE(Table1[[#This Row],[Order_Date]])</f>
        <v>44974</v>
      </c>
      <c r="T4360" s="4" t="str" cm="1">
        <f t="array" ref="T4360">_xlfn.IFS(Table1[[#This Row],[Inventory_Level]]&lt;=200,"low",Table1[[#This Row],[Inventory_Level]]&gt;=700,"high",Table1[[#This Row],[Inventory_Level]]&gt;200,"medium")</f>
        <v>high</v>
      </c>
    </row>
    <row r="4361" spans="1:20" x14ac:dyDescent="0.35">
      <c r="A4361" s="4">
        <v>4360</v>
      </c>
      <c r="B4361" s="4" t="s">
        <v>65</v>
      </c>
      <c r="C4361" s="4" t="s">
        <v>16</v>
      </c>
      <c r="D4361" s="4" t="s">
        <v>45</v>
      </c>
      <c r="E4361" s="4" t="s">
        <v>52</v>
      </c>
      <c r="F4361" s="10" t="s">
        <v>181</v>
      </c>
      <c r="G4361" s="11" t="s">
        <v>348</v>
      </c>
      <c r="H4361" s="4">
        <v>20</v>
      </c>
      <c r="I4361" s="12">
        <v>9359.1</v>
      </c>
      <c r="J4361" s="12">
        <v>187182</v>
      </c>
      <c r="K4361" s="12">
        <v>3030.4</v>
      </c>
      <c r="L4361" s="4">
        <v>637</v>
      </c>
      <c r="M4361" s="4" t="s">
        <v>42</v>
      </c>
      <c r="N4361" s="4" t="str" cm="1">
        <f t="array" ref="N4361">_xlfn.SWITCH(E4361,"Delhi","North","Chennai","South","Hyderabad","South","Mumbai","Central","Bangalore","South")</f>
        <v>Central</v>
      </c>
      <c r="O4361" s="12">
        <v>14297.87</v>
      </c>
      <c r="P4361" s="4">
        <f>Table1[[#This Row],[Delivery_Date]]-Table1[[#This Row],[Order_Date]]</f>
        <v>1</v>
      </c>
      <c r="Q4361" s="4" t="str">
        <f>IF(Table1[[#This Row],[Delivery delay days]]&gt;5,"delay","on time")</f>
        <v>on time</v>
      </c>
      <c r="R4361" s="10">
        <f>DATEVALUE(Table1[[#This Row],[Delivery_Date]])</f>
        <v>45279</v>
      </c>
      <c r="S4361" s="10">
        <f>DATEVALUE(Table1[[#This Row],[Order_Date]])</f>
        <v>45278</v>
      </c>
      <c r="T4361" s="4" t="str" cm="1">
        <f t="array" ref="T4361">_xlfn.IFS(Table1[[#This Row],[Inventory_Level]]&lt;=200,"low",Table1[[#This Row],[Inventory_Level]]&gt;=700,"high",Table1[[#This Row],[Inventory_Level]]&gt;200,"medium")</f>
        <v>medium</v>
      </c>
    </row>
    <row r="4362" spans="1:20" x14ac:dyDescent="0.35">
      <c r="A4362" s="4">
        <v>4361</v>
      </c>
      <c r="B4362" s="4" t="s">
        <v>37</v>
      </c>
      <c r="C4362" s="4" t="s">
        <v>16</v>
      </c>
      <c r="D4362" s="4" t="s">
        <v>25</v>
      </c>
      <c r="E4362" s="4" t="s">
        <v>52</v>
      </c>
      <c r="F4362" s="10" t="s">
        <v>138</v>
      </c>
      <c r="G4362" s="11" t="s">
        <v>139</v>
      </c>
      <c r="H4362" s="4">
        <v>58</v>
      </c>
      <c r="I4362" s="12">
        <v>46543.62</v>
      </c>
      <c r="J4362" s="12">
        <v>2699529.96</v>
      </c>
      <c r="K4362" s="12">
        <v>2214.2800000000002</v>
      </c>
      <c r="L4362" s="4">
        <v>13</v>
      </c>
      <c r="M4362" s="4" t="s">
        <v>42</v>
      </c>
      <c r="N4362" s="4" t="str" cm="1">
        <f t="array" ref="N4362">_xlfn.SWITCH(E4362,"Delhi","North","Chennai","South","Hyderabad","South","Mumbai","Central","Bangalore","South")</f>
        <v>Central</v>
      </c>
      <c r="O4362" s="12">
        <v>421371.91</v>
      </c>
      <c r="P4362" s="4">
        <f>Table1[[#This Row],[Delivery_Date]]-Table1[[#This Row],[Order_Date]]</f>
        <v>5</v>
      </c>
      <c r="Q4362" s="4" t="str">
        <f>IF(Table1[[#This Row],[Delivery delay days]]&gt;5,"delay","on time")</f>
        <v>on time</v>
      </c>
      <c r="R4362" s="10">
        <f>DATEVALUE(Table1[[#This Row],[Delivery_Date]])</f>
        <v>44951</v>
      </c>
      <c r="S4362" s="10">
        <f>DATEVALUE(Table1[[#This Row],[Order_Date]])</f>
        <v>44946</v>
      </c>
      <c r="T4362" s="4" t="str" cm="1">
        <f t="array" ref="T4362">_xlfn.IFS(Table1[[#This Row],[Inventory_Level]]&lt;=200,"low",Table1[[#This Row],[Inventory_Level]]&gt;=700,"high",Table1[[#This Row],[Inventory_Level]]&gt;200,"medium")</f>
        <v>low</v>
      </c>
    </row>
    <row r="4363" spans="1:20" x14ac:dyDescent="0.35">
      <c r="A4363" s="4">
        <v>4362</v>
      </c>
      <c r="B4363" s="4" t="s">
        <v>37</v>
      </c>
      <c r="C4363" s="4" t="s">
        <v>38</v>
      </c>
      <c r="D4363" s="4" t="s">
        <v>32</v>
      </c>
      <c r="E4363" s="4" t="s">
        <v>46</v>
      </c>
      <c r="F4363" s="10" t="s">
        <v>195</v>
      </c>
      <c r="G4363" s="11" t="s">
        <v>376</v>
      </c>
      <c r="H4363" s="4">
        <v>22</v>
      </c>
      <c r="I4363" s="12">
        <v>35025.11</v>
      </c>
      <c r="J4363" s="12">
        <v>770552.42</v>
      </c>
      <c r="K4363" s="12">
        <v>4452.8100000000004</v>
      </c>
      <c r="L4363" s="4">
        <v>925</v>
      </c>
      <c r="M4363" s="4" t="s">
        <v>35</v>
      </c>
      <c r="N4363" s="4" t="str" cm="1">
        <f t="array" ref="N4363">_xlfn.SWITCH(E4363,"Delhi","North","Chennai","South","Hyderabad","South","Mumbai","Central","Bangalore","South")</f>
        <v>South</v>
      </c>
      <c r="O4363" s="12">
        <v>145285.72</v>
      </c>
      <c r="P4363" s="4">
        <f>Table1[[#This Row],[Delivery_Date]]-Table1[[#This Row],[Order_Date]]</f>
        <v>11</v>
      </c>
      <c r="Q4363" s="4" t="str">
        <f>IF(Table1[[#This Row],[Delivery delay days]]&gt;5,"delay","on time")</f>
        <v>delay</v>
      </c>
      <c r="R4363" s="10">
        <f>DATEVALUE(Table1[[#This Row],[Delivery_Date]])</f>
        <v>44941</v>
      </c>
      <c r="S4363" s="10">
        <f>DATEVALUE(Table1[[#This Row],[Order_Date]])</f>
        <v>44930</v>
      </c>
      <c r="T4363" s="4" t="str" cm="1">
        <f t="array" ref="T4363">_xlfn.IFS(Table1[[#This Row],[Inventory_Level]]&lt;=200,"low",Table1[[#This Row],[Inventory_Level]]&gt;=700,"high",Table1[[#This Row],[Inventory_Level]]&gt;200,"medium")</f>
        <v>high</v>
      </c>
    </row>
    <row r="4364" spans="1:20" x14ac:dyDescent="0.35">
      <c r="A4364" s="4">
        <v>4363</v>
      </c>
      <c r="B4364" s="4" t="s">
        <v>44</v>
      </c>
      <c r="C4364" s="4" t="s">
        <v>38</v>
      </c>
      <c r="D4364" s="4" t="s">
        <v>17</v>
      </c>
      <c r="E4364" s="4" t="s">
        <v>52</v>
      </c>
      <c r="F4364" s="10" t="s">
        <v>154</v>
      </c>
      <c r="G4364" s="11" t="s">
        <v>155</v>
      </c>
      <c r="H4364" s="4">
        <v>91</v>
      </c>
      <c r="I4364" s="12">
        <v>47335.19</v>
      </c>
      <c r="J4364" s="12">
        <v>4307502.29</v>
      </c>
      <c r="K4364" s="12">
        <v>1139.18</v>
      </c>
      <c r="L4364" s="4">
        <v>731</v>
      </c>
      <c r="M4364" s="4" t="s">
        <v>42</v>
      </c>
      <c r="N4364" s="4" t="str" cm="1">
        <f t="array" ref="N4364">_xlfn.SWITCH(E4364,"Delhi","North","Chennai","South","Hyderabad","South","Mumbai","Central","Bangalore","South")</f>
        <v>Central</v>
      </c>
      <c r="O4364" s="12">
        <v>378417.44</v>
      </c>
      <c r="P4364" s="4">
        <f>Table1[[#This Row],[Delivery_Date]]-Table1[[#This Row],[Order_Date]]</f>
        <v>9</v>
      </c>
      <c r="Q4364" s="4" t="str">
        <f>IF(Table1[[#This Row],[Delivery delay days]]&gt;5,"delay","on time")</f>
        <v>delay</v>
      </c>
      <c r="R4364" s="10">
        <f>DATEVALUE(Table1[[#This Row],[Delivery_Date]])</f>
        <v>44964</v>
      </c>
      <c r="S4364" s="10">
        <f>DATEVALUE(Table1[[#This Row],[Order_Date]])</f>
        <v>44955</v>
      </c>
      <c r="T4364" s="4" t="str" cm="1">
        <f t="array" ref="T4364">_xlfn.IFS(Table1[[#This Row],[Inventory_Level]]&lt;=200,"low",Table1[[#This Row],[Inventory_Level]]&gt;=700,"high",Table1[[#This Row],[Inventory_Level]]&gt;200,"medium")</f>
        <v>high</v>
      </c>
    </row>
    <row r="4365" spans="1:20" x14ac:dyDescent="0.35">
      <c r="A4365" s="4">
        <v>4364</v>
      </c>
      <c r="B4365" s="4" t="s">
        <v>65</v>
      </c>
      <c r="C4365" s="4" t="s">
        <v>16</v>
      </c>
      <c r="D4365" s="4" t="s">
        <v>25</v>
      </c>
      <c r="E4365" s="4" t="s">
        <v>26</v>
      </c>
      <c r="F4365" s="10" t="s">
        <v>333</v>
      </c>
      <c r="G4365" s="11" t="s">
        <v>241</v>
      </c>
      <c r="H4365" s="4">
        <v>55</v>
      </c>
      <c r="I4365" s="12">
        <v>4716.3999999999996</v>
      </c>
      <c r="J4365" s="12">
        <v>259402</v>
      </c>
      <c r="K4365" s="12">
        <v>3749.6</v>
      </c>
      <c r="L4365" s="4">
        <v>799</v>
      </c>
      <c r="M4365" s="4" t="s">
        <v>35</v>
      </c>
      <c r="N4365" s="4" t="str" cm="1">
        <f t="array" ref="N4365">_xlfn.SWITCH(E4365,"Delhi","North","Chennai","South","Hyderabad","South","Mumbai","Central","Bangalore","South")</f>
        <v>South</v>
      </c>
      <c r="O4365" s="12">
        <v>58344.24</v>
      </c>
      <c r="P4365" s="4">
        <f>Table1[[#This Row],[Delivery_Date]]-Table1[[#This Row],[Order_Date]]</f>
        <v>14</v>
      </c>
      <c r="Q4365" s="4" t="str">
        <f>IF(Table1[[#This Row],[Delivery delay days]]&gt;5,"delay","on time")</f>
        <v>delay</v>
      </c>
      <c r="R4365" s="10">
        <f>DATEVALUE(Table1[[#This Row],[Delivery_Date]])</f>
        <v>45000</v>
      </c>
      <c r="S4365" s="10">
        <f>DATEVALUE(Table1[[#This Row],[Order_Date]])</f>
        <v>44986</v>
      </c>
      <c r="T4365" s="4" t="str" cm="1">
        <f t="array" ref="T4365">_xlfn.IFS(Table1[[#This Row],[Inventory_Level]]&lt;=200,"low",Table1[[#This Row],[Inventory_Level]]&gt;=700,"high",Table1[[#This Row],[Inventory_Level]]&gt;200,"medium")</f>
        <v>high</v>
      </c>
    </row>
    <row r="4366" spans="1:20" x14ac:dyDescent="0.35">
      <c r="A4366" s="4">
        <v>4365</v>
      </c>
      <c r="B4366" s="4" t="s">
        <v>65</v>
      </c>
      <c r="C4366" s="4" t="s">
        <v>16</v>
      </c>
      <c r="D4366" s="4" t="s">
        <v>32</v>
      </c>
      <c r="E4366" s="4" t="s">
        <v>26</v>
      </c>
      <c r="F4366" s="10" t="s">
        <v>252</v>
      </c>
      <c r="G4366" s="11" t="s">
        <v>297</v>
      </c>
      <c r="H4366" s="4">
        <v>41</v>
      </c>
      <c r="I4366" s="12">
        <v>8662.3700000000008</v>
      </c>
      <c r="J4366" s="12">
        <v>355157.17</v>
      </c>
      <c r="K4366" s="12">
        <v>202.11</v>
      </c>
      <c r="L4366" s="4">
        <v>36</v>
      </c>
      <c r="M4366" s="4" t="s">
        <v>21</v>
      </c>
      <c r="N4366" s="4" t="str" cm="1">
        <f t="array" ref="N4366">_xlfn.SWITCH(E4366,"Delhi","North","Chennai","South","Hyderabad","South","Mumbai","Central","Bangalore","South")</f>
        <v>South</v>
      </c>
      <c r="O4366" s="12">
        <v>56155.25</v>
      </c>
      <c r="P4366" s="4">
        <f>Table1[[#This Row],[Delivery_Date]]-Table1[[#This Row],[Order_Date]]</f>
        <v>4</v>
      </c>
      <c r="Q4366" s="4" t="str">
        <f>IF(Table1[[#This Row],[Delivery delay days]]&gt;5,"delay","on time")</f>
        <v>on time</v>
      </c>
      <c r="R4366" s="10">
        <f>DATEVALUE(Table1[[#This Row],[Delivery_Date]])</f>
        <v>45093</v>
      </c>
      <c r="S4366" s="10">
        <f>DATEVALUE(Table1[[#This Row],[Order_Date]])</f>
        <v>45089</v>
      </c>
      <c r="T4366" s="4" t="str" cm="1">
        <f t="array" ref="T4366">_xlfn.IFS(Table1[[#This Row],[Inventory_Level]]&lt;=200,"low",Table1[[#This Row],[Inventory_Level]]&gt;=700,"high",Table1[[#This Row],[Inventory_Level]]&gt;200,"medium")</f>
        <v>low</v>
      </c>
    </row>
    <row r="4367" spans="1:20" x14ac:dyDescent="0.35">
      <c r="A4367" s="4">
        <v>4366</v>
      </c>
      <c r="B4367" s="4" t="s">
        <v>37</v>
      </c>
      <c r="C4367" s="4" t="s">
        <v>24</v>
      </c>
      <c r="D4367" s="4" t="s">
        <v>32</v>
      </c>
      <c r="E4367" s="4" t="s">
        <v>18</v>
      </c>
      <c r="F4367" s="10" t="s">
        <v>397</v>
      </c>
      <c r="G4367" s="11" t="s">
        <v>280</v>
      </c>
      <c r="H4367" s="4">
        <v>82</v>
      </c>
      <c r="I4367" s="12">
        <v>46565.34</v>
      </c>
      <c r="J4367" s="12">
        <v>3818357.88</v>
      </c>
      <c r="K4367" s="12">
        <v>1367.15</v>
      </c>
      <c r="L4367" s="4">
        <v>875</v>
      </c>
      <c r="M4367" s="4" t="s">
        <v>35</v>
      </c>
      <c r="N4367" s="4" t="str" cm="1">
        <f t="array" ref="N4367">_xlfn.SWITCH(E4367,"Delhi","North","Chennai","South","Hyderabad","South","Mumbai","Central","Bangalore","South")</f>
        <v>North</v>
      </c>
      <c r="O4367" s="12">
        <v>810302.31</v>
      </c>
      <c r="P4367" s="4">
        <f>Table1[[#This Row],[Delivery_Date]]-Table1[[#This Row],[Order_Date]]</f>
        <v>9</v>
      </c>
      <c r="Q4367" s="4" t="str">
        <f>IF(Table1[[#This Row],[Delivery delay days]]&gt;5,"delay","on time")</f>
        <v>delay</v>
      </c>
      <c r="R4367" s="10">
        <f>DATEVALUE(Table1[[#This Row],[Delivery_Date]])</f>
        <v>45267</v>
      </c>
      <c r="S4367" s="10">
        <f>DATEVALUE(Table1[[#This Row],[Order_Date]])</f>
        <v>45258</v>
      </c>
      <c r="T4367" s="4" t="str" cm="1">
        <f t="array" ref="T4367">_xlfn.IFS(Table1[[#This Row],[Inventory_Level]]&lt;=200,"low",Table1[[#This Row],[Inventory_Level]]&gt;=700,"high",Table1[[#This Row],[Inventory_Level]]&gt;200,"medium")</f>
        <v>high</v>
      </c>
    </row>
    <row r="4368" spans="1:20" x14ac:dyDescent="0.35">
      <c r="A4368" s="4">
        <v>4367</v>
      </c>
      <c r="B4368" s="4" t="s">
        <v>31</v>
      </c>
      <c r="C4368" s="4" t="s">
        <v>16</v>
      </c>
      <c r="D4368" s="4" t="s">
        <v>32</v>
      </c>
      <c r="E4368" s="4" t="s">
        <v>18</v>
      </c>
      <c r="F4368" s="10" t="s">
        <v>417</v>
      </c>
      <c r="G4368" s="11" t="s">
        <v>111</v>
      </c>
      <c r="H4368" s="4">
        <v>45</v>
      </c>
      <c r="I4368" s="12">
        <v>29008.560000000001</v>
      </c>
      <c r="J4368" s="12">
        <v>1305385.2</v>
      </c>
      <c r="K4368" s="12">
        <v>3817.52</v>
      </c>
      <c r="L4368" s="4">
        <v>380</v>
      </c>
      <c r="M4368" s="4" t="s">
        <v>29</v>
      </c>
      <c r="N4368" s="4" t="str" cm="1">
        <f t="array" ref="N4368">_xlfn.SWITCH(E4368,"Delhi","North","Chennai","South","Hyderabad","South","Mumbai","Central","Bangalore","South")</f>
        <v>North</v>
      </c>
      <c r="O4368" s="12">
        <v>225096.35</v>
      </c>
      <c r="P4368" s="4">
        <f>Table1[[#This Row],[Delivery_Date]]-Table1[[#This Row],[Order_Date]]</f>
        <v>5</v>
      </c>
      <c r="Q4368" s="4" t="str">
        <f>IF(Table1[[#This Row],[Delivery delay days]]&gt;5,"delay","on time")</f>
        <v>on time</v>
      </c>
      <c r="R4368" s="10">
        <f>DATEVALUE(Table1[[#This Row],[Delivery_Date]])</f>
        <v>44988</v>
      </c>
      <c r="S4368" s="10">
        <f>DATEVALUE(Table1[[#This Row],[Order_Date]])</f>
        <v>44983</v>
      </c>
      <c r="T4368" s="4" t="str" cm="1">
        <f t="array" ref="T4368">_xlfn.IFS(Table1[[#This Row],[Inventory_Level]]&lt;=200,"low",Table1[[#This Row],[Inventory_Level]]&gt;=700,"high",Table1[[#This Row],[Inventory_Level]]&gt;200,"medium")</f>
        <v>medium</v>
      </c>
    </row>
    <row r="4369" spans="1:20" x14ac:dyDescent="0.35">
      <c r="A4369" s="4">
        <v>4368</v>
      </c>
      <c r="B4369" s="4" t="s">
        <v>15</v>
      </c>
      <c r="C4369" s="4" t="s">
        <v>16</v>
      </c>
      <c r="D4369" s="4" t="s">
        <v>17</v>
      </c>
      <c r="E4369" s="4" t="s">
        <v>26</v>
      </c>
      <c r="F4369" s="10" t="s">
        <v>68</v>
      </c>
      <c r="G4369" s="11" t="s">
        <v>344</v>
      </c>
      <c r="H4369" s="4">
        <v>72</v>
      </c>
      <c r="I4369" s="12">
        <v>38741.879999999997</v>
      </c>
      <c r="J4369" s="12">
        <v>2789415.36</v>
      </c>
      <c r="K4369" s="12">
        <v>2748.84</v>
      </c>
      <c r="L4369" s="4">
        <v>892</v>
      </c>
      <c r="M4369" s="4" t="s">
        <v>42</v>
      </c>
      <c r="N4369" s="4" t="str" cm="1">
        <f t="array" ref="N4369">_xlfn.SWITCH(E4369,"Delhi","North","Chennai","South","Hyderabad","South","Mumbai","Central","Bangalore","South")</f>
        <v>South</v>
      </c>
      <c r="O4369" s="12">
        <v>599824.91</v>
      </c>
      <c r="P4369" s="4">
        <f>Table1[[#This Row],[Delivery_Date]]-Table1[[#This Row],[Order_Date]]</f>
        <v>9</v>
      </c>
      <c r="Q4369" s="4" t="str">
        <f>IF(Table1[[#This Row],[Delivery delay days]]&gt;5,"delay","on time")</f>
        <v>delay</v>
      </c>
      <c r="R4369" s="10">
        <f>DATEVALUE(Table1[[#This Row],[Delivery_Date]])</f>
        <v>44936</v>
      </c>
      <c r="S4369" s="10">
        <f>DATEVALUE(Table1[[#This Row],[Order_Date]])</f>
        <v>44927</v>
      </c>
      <c r="T4369" s="4" t="str" cm="1">
        <f t="array" ref="T4369">_xlfn.IFS(Table1[[#This Row],[Inventory_Level]]&lt;=200,"low",Table1[[#This Row],[Inventory_Level]]&gt;=700,"high",Table1[[#This Row],[Inventory_Level]]&gt;200,"medium")</f>
        <v>high</v>
      </c>
    </row>
    <row r="4370" spans="1:20" x14ac:dyDescent="0.35">
      <c r="A4370" s="4">
        <v>4369</v>
      </c>
      <c r="B4370" s="4" t="s">
        <v>15</v>
      </c>
      <c r="C4370" s="4" t="s">
        <v>16</v>
      </c>
      <c r="D4370" s="4" t="s">
        <v>39</v>
      </c>
      <c r="E4370" s="4" t="s">
        <v>60</v>
      </c>
      <c r="F4370" s="10" t="s">
        <v>194</v>
      </c>
      <c r="G4370" s="11" t="s">
        <v>219</v>
      </c>
      <c r="H4370" s="4">
        <v>43</v>
      </c>
      <c r="I4370" s="12">
        <v>21863.48</v>
      </c>
      <c r="J4370" s="12">
        <v>940129.64</v>
      </c>
      <c r="K4370" s="12">
        <v>4219.4799999999996</v>
      </c>
      <c r="L4370" s="4">
        <v>249</v>
      </c>
      <c r="M4370" s="4" t="s">
        <v>21</v>
      </c>
      <c r="N4370" s="4" t="str" cm="1">
        <f t="array" ref="N4370">_xlfn.SWITCH(E4370,"Delhi","North","Chennai","South","Hyderabad","South","Mumbai","Central","Bangalore","South")</f>
        <v>South</v>
      </c>
      <c r="O4370" s="12">
        <v>75115.77</v>
      </c>
      <c r="P4370" s="4">
        <f>Table1[[#This Row],[Delivery_Date]]-Table1[[#This Row],[Order_Date]]</f>
        <v>13</v>
      </c>
      <c r="Q4370" s="4" t="str">
        <f>IF(Table1[[#This Row],[Delivery delay days]]&gt;5,"delay","on time")</f>
        <v>delay</v>
      </c>
      <c r="R4370" s="10">
        <f>DATEVALUE(Table1[[#This Row],[Delivery_Date]])</f>
        <v>45227</v>
      </c>
      <c r="S4370" s="10">
        <f>DATEVALUE(Table1[[#This Row],[Order_Date]])</f>
        <v>45214</v>
      </c>
      <c r="T4370" s="4" t="str" cm="1">
        <f t="array" ref="T4370">_xlfn.IFS(Table1[[#This Row],[Inventory_Level]]&lt;=200,"low",Table1[[#This Row],[Inventory_Level]]&gt;=700,"high",Table1[[#This Row],[Inventory_Level]]&gt;200,"medium")</f>
        <v>medium</v>
      </c>
    </row>
    <row r="4371" spans="1:20" x14ac:dyDescent="0.35">
      <c r="A4371" s="4">
        <v>4370</v>
      </c>
      <c r="B4371" s="4" t="s">
        <v>31</v>
      </c>
      <c r="C4371" s="4" t="s">
        <v>38</v>
      </c>
      <c r="D4371" s="4" t="s">
        <v>17</v>
      </c>
      <c r="E4371" s="4" t="s">
        <v>60</v>
      </c>
      <c r="F4371" s="10" t="s">
        <v>67</v>
      </c>
      <c r="G4371" s="11" t="s">
        <v>279</v>
      </c>
      <c r="H4371" s="4">
        <v>33</v>
      </c>
      <c r="I4371" s="12">
        <v>48295.19</v>
      </c>
      <c r="J4371" s="12">
        <v>1593741.27</v>
      </c>
      <c r="K4371" s="12">
        <v>3150.41</v>
      </c>
      <c r="L4371" s="4">
        <v>659</v>
      </c>
      <c r="M4371" s="4" t="s">
        <v>42</v>
      </c>
      <c r="N4371" s="4" t="str" cm="1">
        <f t="array" ref="N4371">_xlfn.SWITCH(E4371,"Delhi","North","Chennai","South","Hyderabad","South","Mumbai","Central","Bangalore","South")</f>
        <v>South</v>
      </c>
      <c r="O4371" s="12">
        <v>206987.27</v>
      </c>
      <c r="P4371" s="4">
        <f>Table1[[#This Row],[Delivery_Date]]-Table1[[#This Row],[Order_Date]]</f>
        <v>1</v>
      </c>
      <c r="Q4371" s="4" t="str">
        <f>IF(Table1[[#This Row],[Delivery delay days]]&gt;5,"delay","on time")</f>
        <v>on time</v>
      </c>
      <c r="R4371" s="10">
        <f>DATEVALUE(Table1[[#This Row],[Delivery_Date]])</f>
        <v>45171</v>
      </c>
      <c r="S4371" s="10">
        <f>DATEVALUE(Table1[[#This Row],[Order_Date]])</f>
        <v>45170</v>
      </c>
      <c r="T4371" s="4" t="str" cm="1">
        <f t="array" ref="T4371">_xlfn.IFS(Table1[[#This Row],[Inventory_Level]]&lt;=200,"low",Table1[[#This Row],[Inventory_Level]]&gt;=700,"high",Table1[[#This Row],[Inventory_Level]]&gt;200,"medium")</f>
        <v>medium</v>
      </c>
    </row>
    <row r="4372" spans="1:20" x14ac:dyDescent="0.35">
      <c r="A4372" s="4">
        <v>4371</v>
      </c>
      <c r="B4372" s="4" t="s">
        <v>65</v>
      </c>
      <c r="C4372" s="4" t="s">
        <v>38</v>
      </c>
      <c r="D4372" s="4" t="s">
        <v>25</v>
      </c>
      <c r="E4372" s="4" t="s">
        <v>60</v>
      </c>
      <c r="F4372" s="10" t="s">
        <v>292</v>
      </c>
      <c r="G4372" s="11" t="s">
        <v>143</v>
      </c>
      <c r="H4372" s="4">
        <v>53</v>
      </c>
      <c r="I4372" s="12">
        <v>14102.71</v>
      </c>
      <c r="J4372" s="12">
        <v>747443.63</v>
      </c>
      <c r="K4372" s="12">
        <v>867.31</v>
      </c>
      <c r="L4372" s="4">
        <v>62</v>
      </c>
      <c r="M4372" s="4" t="s">
        <v>42</v>
      </c>
      <c r="N4372" s="4" t="str" cm="1">
        <f t="array" ref="N4372">_xlfn.SWITCH(E4372,"Delhi","North","Chennai","South","Hyderabad","South","Mumbai","Central","Bangalore","South")</f>
        <v>South</v>
      </c>
      <c r="O4372" s="12">
        <v>54902.82</v>
      </c>
      <c r="P4372" s="4">
        <f>Table1[[#This Row],[Delivery_Date]]-Table1[[#This Row],[Order_Date]]</f>
        <v>3</v>
      </c>
      <c r="Q4372" s="4" t="str">
        <f>IF(Table1[[#This Row],[Delivery delay days]]&gt;5,"delay","on time")</f>
        <v>on time</v>
      </c>
      <c r="R4372" s="10">
        <f>DATEVALUE(Table1[[#This Row],[Delivery_Date]])</f>
        <v>45202</v>
      </c>
      <c r="S4372" s="10">
        <f>DATEVALUE(Table1[[#This Row],[Order_Date]])</f>
        <v>45199</v>
      </c>
      <c r="T4372" s="4" t="str" cm="1">
        <f t="array" ref="T4372">_xlfn.IFS(Table1[[#This Row],[Inventory_Level]]&lt;=200,"low",Table1[[#This Row],[Inventory_Level]]&gt;=700,"high",Table1[[#This Row],[Inventory_Level]]&gt;200,"medium")</f>
        <v>low</v>
      </c>
    </row>
    <row r="4373" spans="1:20" x14ac:dyDescent="0.35">
      <c r="A4373" s="4">
        <v>4372</v>
      </c>
      <c r="B4373" s="4" t="s">
        <v>59</v>
      </c>
      <c r="C4373" s="4" t="s">
        <v>16</v>
      </c>
      <c r="D4373" s="4" t="s">
        <v>45</v>
      </c>
      <c r="E4373" s="4" t="s">
        <v>52</v>
      </c>
      <c r="F4373" s="10" t="s">
        <v>404</v>
      </c>
      <c r="G4373" s="11" t="s">
        <v>176</v>
      </c>
      <c r="H4373" s="4">
        <v>19</v>
      </c>
      <c r="I4373" s="12">
        <v>37586.910000000003</v>
      </c>
      <c r="J4373" s="12">
        <v>714151.29</v>
      </c>
      <c r="K4373" s="12">
        <v>3801.15</v>
      </c>
      <c r="L4373" s="4">
        <v>618</v>
      </c>
      <c r="M4373" s="4" t="s">
        <v>21</v>
      </c>
      <c r="N4373" s="4" t="str" cm="1">
        <f t="array" ref="N4373">_xlfn.SWITCH(E4373,"Delhi","North","Chennai","South","Hyderabad","South","Mumbai","Central","Bangalore","South")</f>
        <v>Central</v>
      </c>
      <c r="O4373" s="12">
        <v>47877.11</v>
      </c>
      <c r="P4373" s="4">
        <f>Table1[[#This Row],[Delivery_Date]]-Table1[[#This Row],[Order_Date]]</f>
        <v>9</v>
      </c>
      <c r="Q4373" s="4" t="str">
        <f>IF(Table1[[#This Row],[Delivery delay days]]&gt;5,"delay","on time")</f>
        <v>delay</v>
      </c>
      <c r="R4373" s="10">
        <f>DATEVALUE(Table1[[#This Row],[Delivery_Date]])</f>
        <v>45101</v>
      </c>
      <c r="S4373" s="10">
        <f>DATEVALUE(Table1[[#This Row],[Order_Date]])</f>
        <v>45092</v>
      </c>
      <c r="T4373" s="4" t="str" cm="1">
        <f t="array" ref="T4373">_xlfn.IFS(Table1[[#This Row],[Inventory_Level]]&lt;=200,"low",Table1[[#This Row],[Inventory_Level]]&gt;=700,"high",Table1[[#This Row],[Inventory_Level]]&gt;200,"medium")</f>
        <v>medium</v>
      </c>
    </row>
    <row r="4374" spans="1:20" x14ac:dyDescent="0.35">
      <c r="A4374" s="4">
        <v>4373</v>
      </c>
      <c r="B4374" s="4" t="s">
        <v>23</v>
      </c>
      <c r="C4374" s="4" t="s">
        <v>16</v>
      </c>
      <c r="D4374" s="4" t="s">
        <v>39</v>
      </c>
      <c r="E4374" s="4" t="s">
        <v>18</v>
      </c>
      <c r="F4374" s="10" t="s">
        <v>130</v>
      </c>
      <c r="G4374" s="11" t="s">
        <v>47</v>
      </c>
      <c r="H4374" s="4">
        <v>54</v>
      </c>
      <c r="I4374" s="12">
        <v>40634.89</v>
      </c>
      <c r="J4374" s="12">
        <v>2194284.06</v>
      </c>
      <c r="K4374" s="12">
        <v>3337.42</v>
      </c>
      <c r="L4374" s="4">
        <v>727</v>
      </c>
      <c r="M4374" s="4" t="s">
        <v>42</v>
      </c>
      <c r="N4374" s="4" t="str" cm="1">
        <f t="array" ref="N4374">_xlfn.SWITCH(E4374,"Delhi","North","Chennai","South","Hyderabad","South","Mumbai","Central","Bangalore","South")</f>
        <v>North</v>
      </c>
      <c r="O4374" s="12">
        <v>230696.47</v>
      </c>
      <c r="P4374" s="4">
        <f>Table1[[#This Row],[Delivery_Date]]-Table1[[#This Row],[Order_Date]]</f>
        <v>13</v>
      </c>
      <c r="Q4374" s="4" t="str">
        <f>IF(Table1[[#This Row],[Delivery delay days]]&gt;5,"delay","on time")</f>
        <v>delay</v>
      </c>
      <c r="R4374" s="10">
        <f>DATEVALUE(Table1[[#This Row],[Delivery_Date]])</f>
        <v>45138</v>
      </c>
      <c r="S4374" s="10">
        <f>DATEVALUE(Table1[[#This Row],[Order_Date]])</f>
        <v>45125</v>
      </c>
      <c r="T4374" s="4" t="str" cm="1">
        <f t="array" ref="T4374">_xlfn.IFS(Table1[[#This Row],[Inventory_Level]]&lt;=200,"low",Table1[[#This Row],[Inventory_Level]]&gt;=700,"high",Table1[[#This Row],[Inventory_Level]]&gt;200,"medium")</f>
        <v>high</v>
      </c>
    </row>
    <row r="4375" spans="1:20" x14ac:dyDescent="0.35">
      <c r="A4375" s="4">
        <v>4374</v>
      </c>
      <c r="B4375" s="4" t="s">
        <v>44</v>
      </c>
      <c r="C4375" s="4" t="s">
        <v>16</v>
      </c>
      <c r="D4375" s="4" t="s">
        <v>17</v>
      </c>
      <c r="E4375" s="4" t="s">
        <v>46</v>
      </c>
      <c r="F4375" s="10" t="s">
        <v>99</v>
      </c>
      <c r="G4375" s="11" t="s">
        <v>315</v>
      </c>
      <c r="H4375" s="4">
        <v>39</v>
      </c>
      <c r="I4375" s="12">
        <v>12333.5</v>
      </c>
      <c r="J4375" s="12">
        <v>481006.5</v>
      </c>
      <c r="K4375" s="12">
        <v>2636.42</v>
      </c>
      <c r="L4375" s="4">
        <v>367</v>
      </c>
      <c r="M4375" s="4" t="s">
        <v>29</v>
      </c>
      <c r="N4375" s="4" t="str" cm="1">
        <f t="array" ref="N4375">_xlfn.SWITCH(E4375,"Delhi","North","Chennai","South","Hyderabad","South","Mumbai","Central","Bangalore","South")</f>
        <v>South</v>
      </c>
      <c r="O4375" s="12">
        <v>71655.86</v>
      </c>
      <c r="P4375" s="4">
        <f>Table1[[#This Row],[Delivery_Date]]-Table1[[#This Row],[Order_Date]]</f>
        <v>10</v>
      </c>
      <c r="Q4375" s="4" t="str">
        <f>IF(Table1[[#This Row],[Delivery delay days]]&gt;5,"delay","on time")</f>
        <v>delay</v>
      </c>
      <c r="R4375" s="10">
        <f>DATEVALUE(Table1[[#This Row],[Delivery_Date]])</f>
        <v>45091</v>
      </c>
      <c r="S4375" s="10">
        <f>DATEVALUE(Table1[[#This Row],[Order_Date]])</f>
        <v>45081</v>
      </c>
      <c r="T4375" s="4" t="str" cm="1">
        <f t="array" ref="T4375">_xlfn.IFS(Table1[[#This Row],[Inventory_Level]]&lt;=200,"low",Table1[[#This Row],[Inventory_Level]]&gt;=700,"high",Table1[[#This Row],[Inventory_Level]]&gt;200,"medium")</f>
        <v>medium</v>
      </c>
    </row>
    <row r="4376" spans="1:20" x14ac:dyDescent="0.35">
      <c r="A4376" s="4">
        <v>4375</v>
      </c>
      <c r="B4376" s="4" t="s">
        <v>23</v>
      </c>
      <c r="C4376" s="4" t="s">
        <v>24</v>
      </c>
      <c r="D4376" s="4" t="s">
        <v>32</v>
      </c>
      <c r="E4376" s="4" t="s">
        <v>52</v>
      </c>
      <c r="F4376" s="10" t="s">
        <v>390</v>
      </c>
      <c r="G4376" s="11" t="s">
        <v>353</v>
      </c>
      <c r="H4376" s="4">
        <v>91</v>
      </c>
      <c r="I4376" s="12">
        <v>12861.89</v>
      </c>
      <c r="J4376" s="12">
        <v>1170431.99</v>
      </c>
      <c r="K4376" s="12">
        <v>1290.48</v>
      </c>
      <c r="L4376" s="4">
        <v>99</v>
      </c>
      <c r="M4376" s="4" t="s">
        <v>42</v>
      </c>
      <c r="N4376" s="4" t="str" cm="1">
        <f t="array" ref="N4376">_xlfn.SWITCH(E4376,"Delhi","North","Chennai","South","Hyderabad","South","Mumbai","Central","Bangalore","South")</f>
        <v>Central</v>
      </c>
      <c r="O4376" s="12">
        <v>69586.83</v>
      </c>
      <c r="P4376" s="4">
        <f>Table1[[#This Row],[Delivery_Date]]-Table1[[#This Row],[Order_Date]]</f>
        <v>6</v>
      </c>
      <c r="Q4376" s="4" t="str">
        <f>IF(Table1[[#This Row],[Delivery delay days]]&gt;5,"delay","on time")</f>
        <v>delay</v>
      </c>
      <c r="R4376" s="10">
        <f>DATEVALUE(Table1[[#This Row],[Delivery_Date]])</f>
        <v>45106</v>
      </c>
      <c r="S4376" s="10">
        <f>DATEVALUE(Table1[[#This Row],[Order_Date]])</f>
        <v>45100</v>
      </c>
      <c r="T4376" s="4" t="str" cm="1">
        <f t="array" ref="T4376">_xlfn.IFS(Table1[[#This Row],[Inventory_Level]]&lt;=200,"low",Table1[[#This Row],[Inventory_Level]]&gt;=700,"high",Table1[[#This Row],[Inventory_Level]]&gt;200,"medium")</f>
        <v>low</v>
      </c>
    </row>
    <row r="4377" spans="1:20" x14ac:dyDescent="0.35">
      <c r="A4377" s="4">
        <v>4376</v>
      </c>
      <c r="B4377" s="4" t="s">
        <v>23</v>
      </c>
      <c r="C4377" s="4" t="s">
        <v>38</v>
      </c>
      <c r="D4377" s="4" t="s">
        <v>39</v>
      </c>
      <c r="E4377" s="4" t="s">
        <v>52</v>
      </c>
      <c r="F4377" s="10" t="s">
        <v>252</v>
      </c>
      <c r="G4377" s="11" t="s">
        <v>404</v>
      </c>
      <c r="H4377" s="4">
        <v>61</v>
      </c>
      <c r="I4377" s="12">
        <v>19327.689999999999</v>
      </c>
      <c r="J4377" s="12">
        <v>1178989.0900000001</v>
      </c>
      <c r="K4377" s="12">
        <v>4618.78</v>
      </c>
      <c r="L4377" s="4">
        <v>994</v>
      </c>
      <c r="M4377" s="4" t="s">
        <v>29</v>
      </c>
      <c r="N4377" s="4" t="str" cm="1">
        <f t="array" ref="N4377">_xlfn.SWITCH(E4377,"Delhi","North","Chennai","South","Hyderabad","South","Mumbai","Central","Bangalore","South")</f>
        <v>Central</v>
      </c>
      <c r="O4377" s="12">
        <v>251567.21</v>
      </c>
      <c r="P4377" s="4">
        <f>Table1[[#This Row],[Delivery_Date]]-Table1[[#This Row],[Order_Date]]</f>
        <v>3</v>
      </c>
      <c r="Q4377" s="4" t="str">
        <f>IF(Table1[[#This Row],[Delivery delay days]]&gt;5,"delay","on time")</f>
        <v>on time</v>
      </c>
      <c r="R4377" s="10">
        <f>DATEVALUE(Table1[[#This Row],[Delivery_Date]])</f>
        <v>45092</v>
      </c>
      <c r="S4377" s="10">
        <f>DATEVALUE(Table1[[#This Row],[Order_Date]])</f>
        <v>45089</v>
      </c>
      <c r="T4377" s="4" t="str" cm="1">
        <f t="array" ref="T4377">_xlfn.IFS(Table1[[#This Row],[Inventory_Level]]&lt;=200,"low",Table1[[#This Row],[Inventory_Level]]&gt;=700,"high",Table1[[#This Row],[Inventory_Level]]&gt;200,"medium")</f>
        <v>high</v>
      </c>
    </row>
    <row r="4378" spans="1:20" x14ac:dyDescent="0.35">
      <c r="A4378" s="4">
        <v>4377</v>
      </c>
      <c r="B4378" s="4" t="s">
        <v>59</v>
      </c>
      <c r="C4378" s="4" t="s">
        <v>38</v>
      </c>
      <c r="D4378" s="4" t="s">
        <v>45</v>
      </c>
      <c r="E4378" s="4" t="s">
        <v>18</v>
      </c>
      <c r="F4378" s="10" t="s">
        <v>220</v>
      </c>
      <c r="G4378" s="11" t="s">
        <v>370</v>
      </c>
      <c r="H4378" s="4">
        <v>26</v>
      </c>
      <c r="I4378" s="12">
        <v>47370.21</v>
      </c>
      <c r="J4378" s="12">
        <v>1231625.46</v>
      </c>
      <c r="K4378" s="12">
        <v>4543.12</v>
      </c>
      <c r="L4378" s="4">
        <v>75</v>
      </c>
      <c r="M4378" s="4" t="s">
        <v>42</v>
      </c>
      <c r="N4378" s="4" t="str" cm="1">
        <f t="array" ref="N4378">_xlfn.SWITCH(E4378,"Delhi","North","Chennai","South","Hyderabad","South","Mumbai","Central","Bangalore","South")</f>
        <v>North</v>
      </c>
      <c r="O4378" s="12">
        <v>186576.33</v>
      </c>
      <c r="P4378" s="4">
        <f>Table1[[#This Row],[Delivery_Date]]-Table1[[#This Row],[Order_Date]]</f>
        <v>3</v>
      </c>
      <c r="Q4378" s="4" t="str">
        <f>IF(Table1[[#This Row],[Delivery delay days]]&gt;5,"delay","on time")</f>
        <v>on time</v>
      </c>
      <c r="R4378" s="10">
        <f>DATEVALUE(Table1[[#This Row],[Delivery_Date]])</f>
        <v>45180</v>
      </c>
      <c r="S4378" s="10">
        <f>DATEVALUE(Table1[[#This Row],[Order_Date]])</f>
        <v>45177</v>
      </c>
      <c r="T4378" s="4" t="str" cm="1">
        <f t="array" ref="T4378">_xlfn.IFS(Table1[[#This Row],[Inventory_Level]]&lt;=200,"low",Table1[[#This Row],[Inventory_Level]]&gt;=700,"high",Table1[[#This Row],[Inventory_Level]]&gt;200,"medium")</f>
        <v>low</v>
      </c>
    </row>
    <row r="4379" spans="1:20" x14ac:dyDescent="0.35">
      <c r="A4379" s="4">
        <v>4378</v>
      </c>
      <c r="B4379" s="4" t="s">
        <v>37</v>
      </c>
      <c r="C4379" s="4" t="s">
        <v>24</v>
      </c>
      <c r="D4379" s="4" t="s">
        <v>25</v>
      </c>
      <c r="E4379" s="4" t="s">
        <v>60</v>
      </c>
      <c r="F4379" s="10" t="s">
        <v>198</v>
      </c>
      <c r="G4379" s="11" t="s">
        <v>89</v>
      </c>
      <c r="H4379" s="4">
        <v>44</v>
      </c>
      <c r="I4379" s="12">
        <v>16983.89</v>
      </c>
      <c r="J4379" s="12">
        <v>747291.16</v>
      </c>
      <c r="K4379" s="12">
        <v>3501.85</v>
      </c>
      <c r="L4379" s="4">
        <v>609</v>
      </c>
      <c r="M4379" s="4" t="s">
        <v>29</v>
      </c>
      <c r="N4379" s="4" t="str" cm="1">
        <f t="array" ref="N4379">_xlfn.SWITCH(E4379,"Delhi","North","Chennai","South","Hyderabad","South","Mumbai","Central","Bangalore","South")</f>
        <v>South</v>
      </c>
      <c r="O4379" s="12">
        <v>91092.96</v>
      </c>
      <c r="P4379" s="4">
        <f>Table1[[#This Row],[Delivery_Date]]-Table1[[#This Row],[Order_Date]]</f>
        <v>9</v>
      </c>
      <c r="Q4379" s="4" t="str">
        <f>IF(Table1[[#This Row],[Delivery delay days]]&gt;5,"delay","on time")</f>
        <v>delay</v>
      </c>
      <c r="R4379" s="10">
        <f>DATEVALUE(Table1[[#This Row],[Delivery_Date]])</f>
        <v>45116</v>
      </c>
      <c r="S4379" s="10">
        <f>DATEVALUE(Table1[[#This Row],[Order_Date]])</f>
        <v>45107</v>
      </c>
      <c r="T4379" s="4" t="str" cm="1">
        <f t="array" ref="T4379">_xlfn.IFS(Table1[[#This Row],[Inventory_Level]]&lt;=200,"low",Table1[[#This Row],[Inventory_Level]]&gt;=700,"high",Table1[[#This Row],[Inventory_Level]]&gt;200,"medium")</f>
        <v>medium</v>
      </c>
    </row>
    <row r="4380" spans="1:20" x14ac:dyDescent="0.35">
      <c r="A4380" s="4">
        <v>4379</v>
      </c>
      <c r="B4380" s="4" t="s">
        <v>31</v>
      </c>
      <c r="C4380" s="4" t="s">
        <v>16</v>
      </c>
      <c r="D4380" s="4" t="s">
        <v>45</v>
      </c>
      <c r="E4380" s="4" t="s">
        <v>18</v>
      </c>
      <c r="F4380" s="10" t="s">
        <v>370</v>
      </c>
      <c r="G4380" s="11" t="s">
        <v>83</v>
      </c>
      <c r="H4380" s="4">
        <v>1</v>
      </c>
      <c r="I4380" s="12">
        <v>40528.959999999999</v>
      </c>
      <c r="J4380" s="12">
        <v>40528.959999999999</v>
      </c>
      <c r="K4380" s="12">
        <v>2570.52</v>
      </c>
      <c r="L4380" s="4">
        <v>14</v>
      </c>
      <c r="M4380" s="4" t="s">
        <v>29</v>
      </c>
      <c r="N4380" s="4" t="str" cm="1">
        <f t="array" ref="N4380">_xlfn.SWITCH(E4380,"Delhi","North","Chennai","South","Hyderabad","South","Mumbai","Central","Bangalore","South")</f>
        <v>North</v>
      </c>
      <c r="O4380" s="12">
        <v>8599.36</v>
      </c>
      <c r="P4380" s="4">
        <f>Table1[[#This Row],[Delivery_Date]]-Table1[[#This Row],[Order_Date]]</f>
        <v>2</v>
      </c>
      <c r="Q4380" s="4" t="str">
        <f>IF(Table1[[#This Row],[Delivery delay days]]&gt;5,"delay","on time")</f>
        <v>on time</v>
      </c>
      <c r="R4380" s="10">
        <f>DATEVALUE(Table1[[#This Row],[Delivery_Date]])</f>
        <v>45182</v>
      </c>
      <c r="S4380" s="10">
        <f>DATEVALUE(Table1[[#This Row],[Order_Date]])</f>
        <v>45180</v>
      </c>
      <c r="T4380" s="4" t="str" cm="1">
        <f t="array" ref="T4380">_xlfn.IFS(Table1[[#This Row],[Inventory_Level]]&lt;=200,"low",Table1[[#This Row],[Inventory_Level]]&gt;=700,"high",Table1[[#This Row],[Inventory_Level]]&gt;200,"medium")</f>
        <v>low</v>
      </c>
    </row>
    <row r="4381" spans="1:20" x14ac:dyDescent="0.35">
      <c r="A4381" s="4">
        <v>4380</v>
      </c>
      <c r="B4381" s="4" t="s">
        <v>65</v>
      </c>
      <c r="C4381" s="4" t="s">
        <v>16</v>
      </c>
      <c r="D4381" s="4" t="s">
        <v>32</v>
      </c>
      <c r="E4381" s="4" t="s">
        <v>60</v>
      </c>
      <c r="F4381" s="10" t="s">
        <v>408</v>
      </c>
      <c r="G4381" s="11" t="s">
        <v>164</v>
      </c>
      <c r="H4381" s="4">
        <v>82</v>
      </c>
      <c r="I4381" s="12">
        <v>20109.22</v>
      </c>
      <c r="J4381" s="12">
        <v>1648956.04</v>
      </c>
      <c r="K4381" s="12">
        <v>1771.33</v>
      </c>
      <c r="L4381" s="4">
        <v>915</v>
      </c>
      <c r="M4381" s="4" t="s">
        <v>29</v>
      </c>
      <c r="N4381" s="4" t="str" cm="1">
        <f t="array" ref="N4381">_xlfn.SWITCH(E4381,"Delhi","North","Chennai","South","Hyderabad","South","Mumbai","Central","Bangalore","South")</f>
        <v>South</v>
      </c>
      <c r="O4381" s="12">
        <v>320521.07</v>
      </c>
      <c r="P4381" s="4">
        <f>Table1[[#This Row],[Delivery_Date]]-Table1[[#This Row],[Order_Date]]</f>
        <v>4</v>
      </c>
      <c r="Q4381" s="4" t="str">
        <f>IF(Table1[[#This Row],[Delivery delay days]]&gt;5,"delay","on time")</f>
        <v>on time</v>
      </c>
      <c r="R4381" s="10">
        <f>DATEVALUE(Table1[[#This Row],[Delivery_Date]])</f>
        <v>45226</v>
      </c>
      <c r="S4381" s="10">
        <f>DATEVALUE(Table1[[#This Row],[Order_Date]])</f>
        <v>45222</v>
      </c>
      <c r="T4381" s="4" t="str" cm="1">
        <f t="array" ref="T4381">_xlfn.IFS(Table1[[#This Row],[Inventory_Level]]&lt;=200,"low",Table1[[#This Row],[Inventory_Level]]&gt;=700,"high",Table1[[#This Row],[Inventory_Level]]&gt;200,"medium")</f>
        <v>high</v>
      </c>
    </row>
    <row r="4382" spans="1:20" x14ac:dyDescent="0.35">
      <c r="A4382" s="4">
        <v>4381</v>
      </c>
      <c r="B4382" s="4" t="s">
        <v>65</v>
      </c>
      <c r="C4382" s="4" t="s">
        <v>16</v>
      </c>
      <c r="D4382" s="4" t="s">
        <v>45</v>
      </c>
      <c r="E4382" s="4" t="s">
        <v>26</v>
      </c>
      <c r="F4382" s="10" t="s">
        <v>134</v>
      </c>
      <c r="G4382" s="11" t="s">
        <v>292</v>
      </c>
      <c r="H4382" s="4">
        <v>84</v>
      </c>
      <c r="I4382" s="12">
        <v>38243.589999999997</v>
      </c>
      <c r="J4382" s="12">
        <v>3212461.56</v>
      </c>
      <c r="K4382" s="12">
        <v>4402.41</v>
      </c>
      <c r="L4382" s="4">
        <v>262</v>
      </c>
      <c r="M4382" s="4" t="s">
        <v>35</v>
      </c>
      <c r="N4382" s="4" t="str" cm="1">
        <f t="array" ref="N4382">_xlfn.SWITCH(E4382,"Delhi","North","Chennai","South","Hyderabad","South","Mumbai","Central","Bangalore","South")</f>
        <v>South</v>
      </c>
      <c r="O4382" s="12">
        <v>261574.52</v>
      </c>
      <c r="P4382" s="4">
        <f>Table1[[#This Row],[Delivery_Date]]-Table1[[#This Row],[Order_Date]]</f>
        <v>9</v>
      </c>
      <c r="Q4382" s="4" t="str">
        <f>IF(Table1[[#This Row],[Delivery delay days]]&gt;5,"delay","on time")</f>
        <v>delay</v>
      </c>
      <c r="R4382" s="10">
        <f>DATEVALUE(Table1[[#This Row],[Delivery_Date]])</f>
        <v>45199</v>
      </c>
      <c r="S4382" s="10">
        <f>DATEVALUE(Table1[[#This Row],[Order_Date]])</f>
        <v>45190</v>
      </c>
      <c r="T4382" s="4" t="str" cm="1">
        <f t="array" ref="T4382">_xlfn.IFS(Table1[[#This Row],[Inventory_Level]]&lt;=200,"low",Table1[[#This Row],[Inventory_Level]]&gt;=700,"high",Table1[[#This Row],[Inventory_Level]]&gt;200,"medium")</f>
        <v>medium</v>
      </c>
    </row>
    <row r="4383" spans="1:20" x14ac:dyDescent="0.35">
      <c r="A4383" s="4">
        <v>4382</v>
      </c>
      <c r="B4383" s="4" t="s">
        <v>15</v>
      </c>
      <c r="C4383" s="4" t="s">
        <v>16</v>
      </c>
      <c r="D4383" s="4" t="s">
        <v>39</v>
      </c>
      <c r="E4383" s="4" t="s">
        <v>52</v>
      </c>
      <c r="F4383" s="10" t="s">
        <v>137</v>
      </c>
      <c r="G4383" s="11" t="s">
        <v>265</v>
      </c>
      <c r="H4383" s="4">
        <v>83</v>
      </c>
      <c r="I4383" s="12">
        <v>28638.95</v>
      </c>
      <c r="J4383" s="12">
        <v>2377032.85</v>
      </c>
      <c r="K4383" s="12">
        <v>1058.55</v>
      </c>
      <c r="L4383" s="4">
        <v>552</v>
      </c>
      <c r="M4383" s="4" t="s">
        <v>21</v>
      </c>
      <c r="N4383" s="4" t="str" cm="1">
        <f t="array" ref="N4383">_xlfn.SWITCH(E4383,"Delhi","North","Chennai","South","Hyderabad","South","Mumbai","Central","Bangalore","South")</f>
        <v>Central</v>
      </c>
      <c r="O4383" s="12">
        <v>504444.32</v>
      </c>
      <c r="P4383" s="4">
        <f>Table1[[#This Row],[Delivery_Date]]-Table1[[#This Row],[Order_Date]]</f>
        <v>10</v>
      </c>
      <c r="Q4383" s="4" t="str">
        <f>IF(Table1[[#This Row],[Delivery delay days]]&gt;5,"delay","on time")</f>
        <v>delay</v>
      </c>
      <c r="R4383" s="10">
        <f>DATEVALUE(Table1[[#This Row],[Delivery_Date]])</f>
        <v>45154</v>
      </c>
      <c r="S4383" s="10">
        <f>DATEVALUE(Table1[[#This Row],[Order_Date]])</f>
        <v>45144</v>
      </c>
      <c r="T4383" s="4" t="str" cm="1">
        <f t="array" ref="T4383">_xlfn.IFS(Table1[[#This Row],[Inventory_Level]]&lt;=200,"low",Table1[[#This Row],[Inventory_Level]]&gt;=700,"high",Table1[[#This Row],[Inventory_Level]]&gt;200,"medium")</f>
        <v>medium</v>
      </c>
    </row>
    <row r="4384" spans="1:20" x14ac:dyDescent="0.35">
      <c r="A4384" s="4">
        <v>4383</v>
      </c>
      <c r="B4384" s="4" t="s">
        <v>31</v>
      </c>
      <c r="C4384" s="4" t="s">
        <v>38</v>
      </c>
      <c r="D4384" s="4" t="s">
        <v>25</v>
      </c>
      <c r="E4384" s="4" t="s">
        <v>46</v>
      </c>
      <c r="F4384" s="10" t="s">
        <v>199</v>
      </c>
      <c r="G4384" s="11" t="s">
        <v>271</v>
      </c>
      <c r="H4384" s="4">
        <v>38</v>
      </c>
      <c r="I4384" s="12">
        <v>2427.3200000000002</v>
      </c>
      <c r="J4384" s="12">
        <v>92238.16</v>
      </c>
      <c r="K4384" s="12">
        <v>1371.83</v>
      </c>
      <c r="L4384" s="4">
        <v>269</v>
      </c>
      <c r="M4384" s="4" t="s">
        <v>29</v>
      </c>
      <c r="N4384" s="4" t="str" cm="1">
        <f t="array" ref="N4384">_xlfn.SWITCH(E4384,"Delhi","North","Chennai","South","Hyderabad","South","Mumbai","Central","Bangalore","South")</f>
        <v>South</v>
      </c>
      <c r="O4384" s="12">
        <v>16987.560000000001</v>
      </c>
      <c r="P4384" s="4">
        <f>Table1[[#This Row],[Delivery_Date]]-Table1[[#This Row],[Order_Date]]</f>
        <v>11</v>
      </c>
      <c r="Q4384" s="4" t="str">
        <f>IF(Table1[[#This Row],[Delivery delay days]]&gt;5,"delay","on time")</f>
        <v>delay</v>
      </c>
      <c r="R4384" s="10">
        <f>DATEVALUE(Table1[[#This Row],[Delivery_Date]])</f>
        <v>45121</v>
      </c>
      <c r="S4384" s="10">
        <f>DATEVALUE(Table1[[#This Row],[Order_Date]])</f>
        <v>45110</v>
      </c>
      <c r="T4384" s="4" t="str" cm="1">
        <f t="array" ref="T4384">_xlfn.IFS(Table1[[#This Row],[Inventory_Level]]&lt;=200,"low",Table1[[#This Row],[Inventory_Level]]&gt;=700,"high",Table1[[#This Row],[Inventory_Level]]&gt;200,"medium")</f>
        <v>medium</v>
      </c>
    </row>
    <row r="4385" spans="1:20" x14ac:dyDescent="0.35">
      <c r="A4385" s="4">
        <v>4384</v>
      </c>
      <c r="B4385" s="4" t="s">
        <v>51</v>
      </c>
      <c r="C4385" s="4" t="s">
        <v>38</v>
      </c>
      <c r="D4385" s="4" t="s">
        <v>25</v>
      </c>
      <c r="E4385" s="4" t="s">
        <v>52</v>
      </c>
      <c r="F4385" s="10" t="s">
        <v>85</v>
      </c>
      <c r="G4385" s="11" t="s">
        <v>33</v>
      </c>
      <c r="H4385" s="4">
        <v>96</v>
      </c>
      <c r="I4385" s="12">
        <v>24958.560000000001</v>
      </c>
      <c r="J4385" s="12">
        <v>2396021.7599999998</v>
      </c>
      <c r="K4385" s="12">
        <v>3575.8</v>
      </c>
      <c r="L4385" s="4">
        <v>824</v>
      </c>
      <c r="M4385" s="4" t="s">
        <v>29</v>
      </c>
      <c r="N4385" s="4" t="str" cm="1">
        <f t="array" ref="N4385">_xlfn.SWITCH(E4385,"Delhi","North","Chennai","South","Hyderabad","South","Mumbai","Central","Bangalore","South")</f>
        <v>Central</v>
      </c>
      <c r="O4385" s="12">
        <v>334012.73</v>
      </c>
      <c r="P4385" s="4">
        <f>Table1[[#This Row],[Delivery_Date]]-Table1[[#This Row],[Order_Date]]</f>
        <v>13</v>
      </c>
      <c r="Q4385" s="4" t="str">
        <f>IF(Table1[[#This Row],[Delivery delay days]]&gt;5,"delay","on time")</f>
        <v>delay</v>
      </c>
      <c r="R4385" s="10">
        <f>DATEVALUE(Table1[[#This Row],[Delivery_Date]])</f>
        <v>45053</v>
      </c>
      <c r="S4385" s="10">
        <f>DATEVALUE(Table1[[#This Row],[Order_Date]])</f>
        <v>45040</v>
      </c>
      <c r="T4385" s="4" t="str" cm="1">
        <f t="array" ref="T4385">_xlfn.IFS(Table1[[#This Row],[Inventory_Level]]&lt;=200,"low",Table1[[#This Row],[Inventory_Level]]&gt;=700,"high",Table1[[#This Row],[Inventory_Level]]&gt;200,"medium")</f>
        <v>high</v>
      </c>
    </row>
    <row r="4386" spans="1:20" x14ac:dyDescent="0.35">
      <c r="A4386" s="4">
        <v>4385</v>
      </c>
      <c r="B4386" s="4" t="s">
        <v>65</v>
      </c>
      <c r="C4386" s="4" t="s">
        <v>38</v>
      </c>
      <c r="D4386" s="4" t="s">
        <v>45</v>
      </c>
      <c r="E4386" s="4" t="s">
        <v>52</v>
      </c>
      <c r="F4386" s="10" t="s">
        <v>177</v>
      </c>
      <c r="G4386" s="11" t="s">
        <v>203</v>
      </c>
      <c r="H4386" s="4">
        <v>89</v>
      </c>
      <c r="I4386" s="12">
        <v>22633.61</v>
      </c>
      <c r="J4386" s="12">
        <v>2014391.29</v>
      </c>
      <c r="K4386" s="12">
        <v>2725.38</v>
      </c>
      <c r="L4386" s="4">
        <v>645</v>
      </c>
      <c r="M4386" s="4" t="s">
        <v>35</v>
      </c>
      <c r="N4386" s="4" t="str" cm="1">
        <f t="array" ref="N4386">_xlfn.SWITCH(E4386,"Delhi","North","Chennai","South","Hyderabad","South","Mumbai","Central","Bangalore","South")</f>
        <v>Central</v>
      </c>
      <c r="O4386" s="12">
        <v>337772.5</v>
      </c>
      <c r="P4386" s="4">
        <f>Table1[[#This Row],[Delivery_Date]]-Table1[[#This Row],[Order_Date]]</f>
        <v>6</v>
      </c>
      <c r="Q4386" s="4" t="str">
        <f>IF(Table1[[#This Row],[Delivery delay days]]&gt;5,"delay","on time")</f>
        <v>delay</v>
      </c>
      <c r="R4386" s="10">
        <f>DATEVALUE(Table1[[#This Row],[Delivery_Date]])</f>
        <v>45014</v>
      </c>
      <c r="S4386" s="10">
        <f>DATEVALUE(Table1[[#This Row],[Order_Date]])</f>
        <v>45008</v>
      </c>
      <c r="T4386" s="4" t="str" cm="1">
        <f t="array" ref="T4386">_xlfn.IFS(Table1[[#This Row],[Inventory_Level]]&lt;=200,"low",Table1[[#This Row],[Inventory_Level]]&gt;=700,"high",Table1[[#This Row],[Inventory_Level]]&gt;200,"medium")</f>
        <v>medium</v>
      </c>
    </row>
    <row r="4387" spans="1:20" x14ac:dyDescent="0.35">
      <c r="A4387" s="4">
        <v>4386</v>
      </c>
      <c r="B4387" s="4" t="s">
        <v>37</v>
      </c>
      <c r="C4387" s="4" t="s">
        <v>16</v>
      </c>
      <c r="D4387" s="4" t="s">
        <v>32</v>
      </c>
      <c r="E4387" s="4" t="s">
        <v>52</v>
      </c>
      <c r="F4387" s="10" t="s">
        <v>90</v>
      </c>
      <c r="G4387" s="11" t="s">
        <v>392</v>
      </c>
      <c r="H4387" s="4">
        <v>62</v>
      </c>
      <c r="I4387" s="12">
        <v>33971.89</v>
      </c>
      <c r="J4387" s="12">
        <v>2106257.1800000002</v>
      </c>
      <c r="K4387" s="12">
        <v>2092.75</v>
      </c>
      <c r="L4387" s="4">
        <v>754</v>
      </c>
      <c r="M4387" s="4" t="s">
        <v>21</v>
      </c>
      <c r="N4387" s="4" t="str" cm="1">
        <f t="array" ref="N4387">_xlfn.SWITCH(E4387,"Delhi","North","Chennai","South","Hyderabad","South","Mumbai","Central","Bangalore","South")</f>
        <v>Central</v>
      </c>
      <c r="O4387" s="12">
        <v>199794.46</v>
      </c>
      <c r="P4387" s="4">
        <f>Table1[[#This Row],[Delivery_Date]]-Table1[[#This Row],[Order_Date]]</f>
        <v>1</v>
      </c>
      <c r="Q4387" s="4" t="str">
        <f>IF(Table1[[#This Row],[Delivery delay days]]&gt;5,"delay","on time")</f>
        <v>on time</v>
      </c>
      <c r="R4387" s="10">
        <f>DATEVALUE(Table1[[#This Row],[Delivery_Date]])</f>
        <v>45149</v>
      </c>
      <c r="S4387" s="10">
        <f>DATEVALUE(Table1[[#This Row],[Order_Date]])</f>
        <v>45148</v>
      </c>
      <c r="T4387" s="4" t="str" cm="1">
        <f t="array" ref="T4387">_xlfn.IFS(Table1[[#This Row],[Inventory_Level]]&lt;=200,"low",Table1[[#This Row],[Inventory_Level]]&gt;=700,"high",Table1[[#This Row],[Inventory_Level]]&gt;200,"medium")</f>
        <v>high</v>
      </c>
    </row>
    <row r="4388" spans="1:20" x14ac:dyDescent="0.35">
      <c r="A4388" s="4">
        <v>4387</v>
      </c>
      <c r="B4388" s="4" t="s">
        <v>44</v>
      </c>
      <c r="C4388" s="4" t="s">
        <v>16</v>
      </c>
      <c r="D4388" s="4" t="s">
        <v>32</v>
      </c>
      <c r="E4388" s="4" t="s">
        <v>26</v>
      </c>
      <c r="F4388" s="10" t="s">
        <v>288</v>
      </c>
      <c r="G4388" s="11" t="s">
        <v>238</v>
      </c>
      <c r="H4388" s="4">
        <v>51</v>
      </c>
      <c r="I4388" s="12">
        <v>5856.55</v>
      </c>
      <c r="J4388" s="12">
        <v>298684.05</v>
      </c>
      <c r="K4388" s="12">
        <v>4722.93</v>
      </c>
      <c r="L4388" s="4">
        <v>819</v>
      </c>
      <c r="M4388" s="4" t="s">
        <v>29</v>
      </c>
      <c r="N4388" s="4" t="str" cm="1">
        <f t="array" ref="N4388">_xlfn.SWITCH(E4388,"Delhi","North","Chennai","South","Hyderabad","South","Mumbai","Central","Bangalore","South")</f>
        <v>South</v>
      </c>
      <c r="O4388" s="12">
        <v>16515.150000000001</v>
      </c>
      <c r="P4388" s="4">
        <f>Table1[[#This Row],[Delivery_Date]]-Table1[[#This Row],[Order_Date]]</f>
        <v>4</v>
      </c>
      <c r="Q4388" s="4" t="str">
        <f>IF(Table1[[#This Row],[Delivery delay days]]&gt;5,"delay","on time")</f>
        <v>on time</v>
      </c>
      <c r="R4388" s="10">
        <f>DATEVALUE(Table1[[#This Row],[Delivery_Date]])</f>
        <v>45215</v>
      </c>
      <c r="S4388" s="10">
        <f>DATEVALUE(Table1[[#This Row],[Order_Date]])</f>
        <v>45211</v>
      </c>
      <c r="T4388" s="4" t="str" cm="1">
        <f t="array" ref="T4388">_xlfn.IFS(Table1[[#This Row],[Inventory_Level]]&lt;=200,"low",Table1[[#This Row],[Inventory_Level]]&gt;=700,"high",Table1[[#This Row],[Inventory_Level]]&gt;200,"medium")</f>
        <v>high</v>
      </c>
    </row>
    <row r="4389" spans="1:20" x14ac:dyDescent="0.35">
      <c r="A4389" s="4">
        <v>4388</v>
      </c>
      <c r="B4389" s="4" t="s">
        <v>44</v>
      </c>
      <c r="C4389" s="4" t="s">
        <v>38</v>
      </c>
      <c r="D4389" s="4" t="s">
        <v>45</v>
      </c>
      <c r="E4389" s="4" t="s">
        <v>18</v>
      </c>
      <c r="F4389" s="10" t="s">
        <v>281</v>
      </c>
      <c r="G4389" s="11" t="s">
        <v>183</v>
      </c>
      <c r="H4389" s="4">
        <v>9</v>
      </c>
      <c r="I4389" s="12">
        <v>40525.269999999997</v>
      </c>
      <c r="J4389" s="12">
        <v>364727.43</v>
      </c>
      <c r="K4389" s="12">
        <v>857.82</v>
      </c>
      <c r="L4389" s="4">
        <v>864</v>
      </c>
      <c r="M4389" s="4" t="s">
        <v>35</v>
      </c>
      <c r="N4389" s="4" t="str" cm="1">
        <f t="array" ref="N4389">_xlfn.SWITCH(E4389,"Delhi","North","Chennai","South","Hyderabad","South","Mumbai","Central","Bangalore","South")</f>
        <v>North</v>
      </c>
      <c r="O4389" s="12">
        <v>68681.5</v>
      </c>
      <c r="P4389" s="4">
        <f>Table1[[#This Row],[Delivery_Date]]-Table1[[#This Row],[Order_Date]]</f>
        <v>14</v>
      </c>
      <c r="Q4389" s="4" t="str">
        <f>IF(Table1[[#This Row],[Delivery delay days]]&gt;5,"delay","on time")</f>
        <v>delay</v>
      </c>
      <c r="R4389" s="10">
        <f>DATEVALUE(Table1[[#This Row],[Delivery_Date]])</f>
        <v>45031</v>
      </c>
      <c r="S4389" s="10">
        <f>DATEVALUE(Table1[[#This Row],[Order_Date]])</f>
        <v>45017</v>
      </c>
      <c r="T4389" s="4" t="str" cm="1">
        <f t="array" ref="T4389">_xlfn.IFS(Table1[[#This Row],[Inventory_Level]]&lt;=200,"low",Table1[[#This Row],[Inventory_Level]]&gt;=700,"high",Table1[[#This Row],[Inventory_Level]]&gt;200,"medium")</f>
        <v>high</v>
      </c>
    </row>
    <row r="4390" spans="1:20" x14ac:dyDescent="0.35">
      <c r="A4390" s="4">
        <v>4389</v>
      </c>
      <c r="B4390" s="4" t="s">
        <v>51</v>
      </c>
      <c r="C4390" s="4" t="s">
        <v>16</v>
      </c>
      <c r="D4390" s="4" t="s">
        <v>17</v>
      </c>
      <c r="E4390" s="4" t="s">
        <v>52</v>
      </c>
      <c r="F4390" s="10" t="s">
        <v>205</v>
      </c>
      <c r="G4390" s="11" t="s">
        <v>357</v>
      </c>
      <c r="H4390" s="4">
        <v>57</v>
      </c>
      <c r="I4390" s="12">
        <v>47887.54</v>
      </c>
      <c r="J4390" s="12">
        <v>2729589.78</v>
      </c>
      <c r="K4390" s="12">
        <v>4377.67</v>
      </c>
      <c r="L4390" s="4">
        <v>672</v>
      </c>
      <c r="M4390" s="4" t="s">
        <v>21</v>
      </c>
      <c r="N4390" s="4" t="str" cm="1">
        <f t="array" ref="N4390">_xlfn.SWITCH(E4390,"Delhi","North","Chennai","South","Hyderabad","South","Mumbai","Central","Bangalore","South")</f>
        <v>Central</v>
      </c>
      <c r="O4390" s="12">
        <v>257475.29</v>
      </c>
      <c r="P4390" s="4">
        <f>Table1[[#This Row],[Delivery_Date]]-Table1[[#This Row],[Order_Date]]</f>
        <v>9</v>
      </c>
      <c r="Q4390" s="4" t="str">
        <f>IF(Table1[[#This Row],[Delivery delay days]]&gt;5,"delay","on time")</f>
        <v>delay</v>
      </c>
      <c r="R4390" s="10">
        <f>DATEVALUE(Table1[[#This Row],[Delivery_Date]])</f>
        <v>44963</v>
      </c>
      <c r="S4390" s="10">
        <f>DATEVALUE(Table1[[#This Row],[Order_Date]])</f>
        <v>44954</v>
      </c>
      <c r="T4390" s="4" t="str" cm="1">
        <f t="array" ref="T4390">_xlfn.IFS(Table1[[#This Row],[Inventory_Level]]&lt;=200,"low",Table1[[#This Row],[Inventory_Level]]&gt;=700,"high",Table1[[#This Row],[Inventory_Level]]&gt;200,"medium")</f>
        <v>medium</v>
      </c>
    </row>
    <row r="4391" spans="1:20" x14ac:dyDescent="0.35">
      <c r="A4391" s="4">
        <v>4390</v>
      </c>
      <c r="B4391" s="4" t="s">
        <v>44</v>
      </c>
      <c r="C4391" s="4" t="s">
        <v>38</v>
      </c>
      <c r="D4391" s="4" t="s">
        <v>45</v>
      </c>
      <c r="E4391" s="4" t="s">
        <v>52</v>
      </c>
      <c r="F4391" s="10" t="s">
        <v>298</v>
      </c>
      <c r="G4391" s="11" t="s">
        <v>120</v>
      </c>
      <c r="H4391" s="4">
        <v>43</v>
      </c>
      <c r="I4391" s="12">
        <v>41216.879999999997</v>
      </c>
      <c r="J4391" s="12">
        <v>1772325.84</v>
      </c>
      <c r="K4391" s="12">
        <v>1237.28</v>
      </c>
      <c r="L4391" s="4">
        <v>269</v>
      </c>
      <c r="M4391" s="4" t="s">
        <v>35</v>
      </c>
      <c r="N4391" s="4" t="str" cm="1">
        <f t="array" ref="N4391">_xlfn.SWITCH(E4391,"Delhi","North","Chennai","South","Hyderabad","South","Mumbai","Central","Bangalore","South")</f>
        <v>Central</v>
      </c>
      <c r="O4391" s="12">
        <v>412718.09</v>
      </c>
      <c r="P4391" s="4">
        <f>Table1[[#This Row],[Delivery_Date]]-Table1[[#This Row],[Order_Date]]</f>
        <v>4</v>
      </c>
      <c r="Q4391" s="4" t="str">
        <f>IF(Table1[[#This Row],[Delivery delay days]]&gt;5,"delay","on time")</f>
        <v>on time</v>
      </c>
      <c r="R4391" s="10">
        <f>DATEVALUE(Table1[[#This Row],[Delivery_Date]])</f>
        <v>45076</v>
      </c>
      <c r="S4391" s="10">
        <f>DATEVALUE(Table1[[#This Row],[Order_Date]])</f>
        <v>45072</v>
      </c>
      <c r="T4391" s="4" t="str" cm="1">
        <f t="array" ref="T4391">_xlfn.IFS(Table1[[#This Row],[Inventory_Level]]&lt;=200,"low",Table1[[#This Row],[Inventory_Level]]&gt;=700,"high",Table1[[#This Row],[Inventory_Level]]&gt;200,"medium")</f>
        <v>medium</v>
      </c>
    </row>
    <row r="4392" spans="1:20" x14ac:dyDescent="0.35">
      <c r="A4392" s="4">
        <v>4391</v>
      </c>
      <c r="B4392" s="4" t="s">
        <v>23</v>
      </c>
      <c r="C4392" s="4" t="s">
        <v>38</v>
      </c>
      <c r="D4392" s="4" t="s">
        <v>39</v>
      </c>
      <c r="E4392" s="4" t="s">
        <v>60</v>
      </c>
      <c r="F4392" s="10" t="s">
        <v>304</v>
      </c>
      <c r="G4392" s="11" t="s">
        <v>71</v>
      </c>
      <c r="H4392" s="4">
        <v>67</v>
      </c>
      <c r="I4392" s="12">
        <v>6312.14</v>
      </c>
      <c r="J4392" s="12">
        <v>422913.38</v>
      </c>
      <c r="K4392" s="12">
        <v>4819.4799999999996</v>
      </c>
      <c r="L4392" s="4">
        <v>499</v>
      </c>
      <c r="M4392" s="4" t="s">
        <v>35</v>
      </c>
      <c r="N4392" s="4" t="str" cm="1">
        <f t="array" ref="N4392">_xlfn.SWITCH(E4392,"Delhi","North","Chennai","South","Hyderabad","South","Mumbai","Central","Bangalore","South")</f>
        <v>South</v>
      </c>
      <c r="O4392" s="12">
        <v>35119.99</v>
      </c>
      <c r="P4392" s="4">
        <f>Table1[[#This Row],[Delivery_Date]]-Table1[[#This Row],[Order_Date]]</f>
        <v>14</v>
      </c>
      <c r="Q4392" s="4" t="str">
        <f>IF(Table1[[#This Row],[Delivery delay days]]&gt;5,"delay","on time")</f>
        <v>delay</v>
      </c>
      <c r="R4392" s="10">
        <f>DATEVALUE(Table1[[#This Row],[Delivery_Date]])</f>
        <v>45260</v>
      </c>
      <c r="S4392" s="10">
        <f>DATEVALUE(Table1[[#This Row],[Order_Date]])</f>
        <v>45246</v>
      </c>
      <c r="T4392" s="4" t="str" cm="1">
        <f t="array" ref="T4392">_xlfn.IFS(Table1[[#This Row],[Inventory_Level]]&lt;=200,"low",Table1[[#This Row],[Inventory_Level]]&gt;=700,"high",Table1[[#This Row],[Inventory_Level]]&gt;200,"medium")</f>
        <v>medium</v>
      </c>
    </row>
    <row r="4393" spans="1:20" x14ac:dyDescent="0.35">
      <c r="A4393" s="4">
        <v>4392</v>
      </c>
      <c r="B4393" s="4" t="s">
        <v>51</v>
      </c>
      <c r="C4393" s="4" t="s">
        <v>24</v>
      </c>
      <c r="D4393" s="4" t="s">
        <v>17</v>
      </c>
      <c r="E4393" s="4" t="s">
        <v>46</v>
      </c>
      <c r="F4393" s="10" t="s">
        <v>109</v>
      </c>
      <c r="G4393" s="11" t="s">
        <v>66</v>
      </c>
      <c r="H4393" s="4">
        <v>95</v>
      </c>
      <c r="I4393" s="12">
        <v>861.99</v>
      </c>
      <c r="J4393" s="12">
        <v>81889.05</v>
      </c>
      <c r="K4393" s="12">
        <v>1318.7</v>
      </c>
      <c r="L4393" s="4">
        <v>164</v>
      </c>
      <c r="M4393" s="4" t="s">
        <v>42</v>
      </c>
      <c r="N4393" s="4" t="str" cm="1">
        <f t="array" ref="N4393">_xlfn.SWITCH(E4393,"Delhi","North","Chennai","South","Hyderabad","South","Mumbai","Central","Bangalore","South")</f>
        <v>South</v>
      </c>
      <c r="O4393" s="12">
        <v>15545.18</v>
      </c>
      <c r="P4393" s="4">
        <f>Table1[[#This Row],[Delivery_Date]]-Table1[[#This Row],[Order_Date]]</f>
        <v>6</v>
      </c>
      <c r="Q4393" s="4" t="str">
        <f>IF(Table1[[#This Row],[Delivery delay days]]&gt;5,"delay","on time")</f>
        <v>delay</v>
      </c>
      <c r="R4393" s="10">
        <f>DATEVALUE(Table1[[#This Row],[Delivery_Date]])</f>
        <v>45169</v>
      </c>
      <c r="S4393" s="10">
        <f>DATEVALUE(Table1[[#This Row],[Order_Date]])</f>
        <v>45163</v>
      </c>
      <c r="T4393" s="4" t="str" cm="1">
        <f t="array" ref="T4393">_xlfn.IFS(Table1[[#This Row],[Inventory_Level]]&lt;=200,"low",Table1[[#This Row],[Inventory_Level]]&gt;=700,"high",Table1[[#This Row],[Inventory_Level]]&gt;200,"medium")</f>
        <v>low</v>
      </c>
    </row>
    <row r="4394" spans="1:20" x14ac:dyDescent="0.35">
      <c r="A4394" s="4">
        <v>4393</v>
      </c>
      <c r="B4394" s="4" t="s">
        <v>59</v>
      </c>
      <c r="C4394" s="4" t="s">
        <v>38</v>
      </c>
      <c r="D4394" s="4" t="s">
        <v>39</v>
      </c>
      <c r="E4394" s="4" t="s">
        <v>60</v>
      </c>
      <c r="F4394" s="10" t="s">
        <v>97</v>
      </c>
      <c r="G4394" s="11" t="s">
        <v>356</v>
      </c>
      <c r="H4394" s="4">
        <v>52</v>
      </c>
      <c r="I4394" s="12">
        <v>6174.41</v>
      </c>
      <c r="J4394" s="12">
        <v>321069.32</v>
      </c>
      <c r="K4394" s="12">
        <v>4206.8900000000003</v>
      </c>
      <c r="L4394" s="4">
        <v>211</v>
      </c>
      <c r="M4394" s="4" t="s">
        <v>29</v>
      </c>
      <c r="N4394" s="4" t="str" cm="1">
        <f t="array" ref="N4394">_xlfn.SWITCH(E4394,"Delhi","North","Chennai","South","Hyderabad","South","Mumbai","Central","Bangalore","South")</f>
        <v>South</v>
      </c>
      <c r="O4394" s="12">
        <v>60943.3</v>
      </c>
      <c r="P4394" s="4">
        <f>Table1[[#This Row],[Delivery_Date]]-Table1[[#This Row],[Order_Date]]</f>
        <v>3</v>
      </c>
      <c r="Q4394" s="4" t="str">
        <f>IF(Table1[[#This Row],[Delivery delay days]]&gt;5,"delay","on time")</f>
        <v>on time</v>
      </c>
      <c r="R4394" s="10">
        <f>DATEVALUE(Table1[[#This Row],[Delivery_Date]])</f>
        <v>45126</v>
      </c>
      <c r="S4394" s="10">
        <f>DATEVALUE(Table1[[#This Row],[Order_Date]])</f>
        <v>45123</v>
      </c>
      <c r="T4394" s="4" t="str" cm="1">
        <f t="array" ref="T4394">_xlfn.IFS(Table1[[#This Row],[Inventory_Level]]&lt;=200,"low",Table1[[#This Row],[Inventory_Level]]&gt;=700,"high",Table1[[#This Row],[Inventory_Level]]&gt;200,"medium")</f>
        <v>medium</v>
      </c>
    </row>
    <row r="4395" spans="1:20" x14ac:dyDescent="0.35">
      <c r="A4395" s="4">
        <v>4394</v>
      </c>
      <c r="B4395" s="4" t="s">
        <v>51</v>
      </c>
      <c r="C4395" s="4" t="s">
        <v>16</v>
      </c>
      <c r="D4395" s="4" t="s">
        <v>39</v>
      </c>
      <c r="E4395" s="4" t="s">
        <v>46</v>
      </c>
      <c r="F4395" s="10" t="s">
        <v>108</v>
      </c>
      <c r="G4395" s="11" t="s">
        <v>174</v>
      </c>
      <c r="H4395" s="4">
        <v>5</v>
      </c>
      <c r="I4395" s="12">
        <v>29044.55</v>
      </c>
      <c r="J4395" s="12">
        <v>145222.75</v>
      </c>
      <c r="K4395" s="12">
        <v>415.6</v>
      </c>
      <c r="L4395" s="4">
        <v>207</v>
      </c>
      <c r="M4395" s="4" t="s">
        <v>35</v>
      </c>
      <c r="N4395" s="4" t="str" cm="1">
        <f t="array" ref="N4395">_xlfn.SWITCH(E4395,"Delhi","North","Chennai","South","Hyderabad","South","Mumbai","Central","Bangalore","South")</f>
        <v>South</v>
      </c>
      <c r="O4395" s="12">
        <v>12644.44</v>
      </c>
      <c r="P4395" s="4">
        <f>Table1[[#This Row],[Delivery_Date]]-Table1[[#This Row],[Order_Date]]</f>
        <v>7</v>
      </c>
      <c r="Q4395" s="4" t="str">
        <f>IF(Table1[[#This Row],[Delivery delay days]]&gt;5,"delay","on time")</f>
        <v>delay</v>
      </c>
      <c r="R4395" s="10">
        <f>DATEVALUE(Table1[[#This Row],[Delivery_Date]])</f>
        <v>45066</v>
      </c>
      <c r="S4395" s="10">
        <f>DATEVALUE(Table1[[#This Row],[Order_Date]])</f>
        <v>45059</v>
      </c>
      <c r="T4395" s="4" t="str" cm="1">
        <f t="array" ref="T4395">_xlfn.IFS(Table1[[#This Row],[Inventory_Level]]&lt;=200,"low",Table1[[#This Row],[Inventory_Level]]&gt;=700,"high",Table1[[#This Row],[Inventory_Level]]&gt;200,"medium")</f>
        <v>medium</v>
      </c>
    </row>
    <row r="4396" spans="1:20" x14ac:dyDescent="0.35">
      <c r="A4396" s="4">
        <v>4395</v>
      </c>
      <c r="B4396" s="4" t="s">
        <v>31</v>
      </c>
      <c r="C4396" s="4" t="s">
        <v>24</v>
      </c>
      <c r="D4396" s="4" t="s">
        <v>17</v>
      </c>
      <c r="E4396" s="4" t="s">
        <v>18</v>
      </c>
      <c r="F4396" s="10" t="s">
        <v>145</v>
      </c>
      <c r="G4396" s="11" t="s">
        <v>99</v>
      </c>
      <c r="H4396" s="4">
        <v>84</v>
      </c>
      <c r="I4396" s="12">
        <v>43898.86</v>
      </c>
      <c r="J4396" s="12">
        <v>3687504.24</v>
      </c>
      <c r="K4396" s="12">
        <v>880.13</v>
      </c>
      <c r="L4396" s="4">
        <v>991</v>
      </c>
      <c r="M4396" s="4" t="s">
        <v>35</v>
      </c>
      <c r="N4396" s="4" t="str" cm="1">
        <f t="array" ref="N4396">_xlfn.SWITCH(E4396,"Delhi","North","Chennai","South","Hyderabad","South","Mumbai","Central","Bangalore","South")</f>
        <v>North</v>
      </c>
      <c r="O4396" s="12">
        <v>751644.85</v>
      </c>
      <c r="P4396" s="4">
        <f>Table1[[#This Row],[Delivery_Date]]-Table1[[#This Row],[Order_Date]]</f>
        <v>1</v>
      </c>
      <c r="Q4396" s="4" t="str">
        <f>IF(Table1[[#This Row],[Delivery delay days]]&gt;5,"delay","on time")</f>
        <v>on time</v>
      </c>
      <c r="R4396" s="10">
        <f>DATEVALUE(Table1[[#This Row],[Delivery_Date]])</f>
        <v>45081</v>
      </c>
      <c r="S4396" s="10">
        <f>DATEVALUE(Table1[[#This Row],[Order_Date]])</f>
        <v>45080</v>
      </c>
      <c r="T4396" s="4" t="str" cm="1">
        <f t="array" ref="T4396">_xlfn.IFS(Table1[[#This Row],[Inventory_Level]]&lt;=200,"low",Table1[[#This Row],[Inventory_Level]]&gt;=700,"high",Table1[[#This Row],[Inventory_Level]]&gt;200,"medium")</f>
        <v>high</v>
      </c>
    </row>
    <row r="4397" spans="1:20" x14ac:dyDescent="0.35">
      <c r="A4397" s="4">
        <v>4396</v>
      </c>
      <c r="B4397" s="4" t="s">
        <v>51</v>
      </c>
      <c r="C4397" s="4" t="s">
        <v>24</v>
      </c>
      <c r="D4397" s="4" t="s">
        <v>32</v>
      </c>
      <c r="E4397" s="4" t="s">
        <v>60</v>
      </c>
      <c r="F4397" s="10" t="s">
        <v>334</v>
      </c>
      <c r="G4397" s="11" t="s">
        <v>116</v>
      </c>
      <c r="H4397" s="4">
        <v>15</v>
      </c>
      <c r="I4397" s="12">
        <v>4244.5200000000004</v>
      </c>
      <c r="J4397" s="12">
        <v>63667.8</v>
      </c>
      <c r="K4397" s="12">
        <v>1594.71</v>
      </c>
      <c r="L4397" s="4">
        <v>852</v>
      </c>
      <c r="M4397" s="4" t="s">
        <v>29</v>
      </c>
      <c r="N4397" s="4" t="str" cm="1">
        <f t="array" ref="N4397">_xlfn.SWITCH(E4397,"Delhi","North","Chennai","South","Hyderabad","South","Mumbai","Central","Bangalore","South")</f>
        <v>South</v>
      </c>
      <c r="O4397" s="12">
        <v>11499.98</v>
      </c>
      <c r="P4397" s="4">
        <f>Table1[[#This Row],[Delivery_Date]]-Table1[[#This Row],[Order_Date]]</f>
        <v>4</v>
      </c>
      <c r="Q4397" s="4" t="str">
        <f>IF(Table1[[#This Row],[Delivery delay days]]&gt;5,"delay","on time")</f>
        <v>on time</v>
      </c>
      <c r="R4397" s="10">
        <f>DATEVALUE(Table1[[#This Row],[Delivery_Date]])</f>
        <v>45178</v>
      </c>
      <c r="S4397" s="10">
        <f>DATEVALUE(Table1[[#This Row],[Order_Date]])</f>
        <v>45174</v>
      </c>
      <c r="T4397" s="4" t="str" cm="1">
        <f t="array" ref="T4397">_xlfn.IFS(Table1[[#This Row],[Inventory_Level]]&lt;=200,"low",Table1[[#This Row],[Inventory_Level]]&gt;=700,"high",Table1[[#This Row],[Inventory_Level]]&gt;200,"medium")</f>
        <v>high</v>
      </c>
    </row>
    <row r="4398" spans="1:20" x14ac:dyDescent="0.35">
      <c r="A4398" s="4">
        <v>4397</v>
      </c>
      <c r="B4398" s="4" t="s">
        <v>65</v>
      </c>
      <c r="C4398" s="4" t="s">
        <v>16</v>
      </c>
      <c r="D4398" s="4" t="s">
        <v>25</v>
      </c>
      <c r="E4398" s="4" t="s">
        <v>60</v>
      </c>
      <c r="F4398" s="10" t="s">
        <v>417</v>
      </c>
      <c r="G4398" s="11" t="s">
        <v>140</v>
      </c>
      <c r="H4398" s="4">
        <v>90</v>
      </c>
      <c r="I4398" s="12">
        <v>18691.310000000001</v>
      </c>
      <c r="J4398" s="12">
        <v>1682217.9</v>
      </c>
      <c r="K4398" s="12">
        <v>3675.55</v>
      </c>
      <c r="L4398" s="4">
        <v>582</v>
      </c>
      <c r="M4398" s="4" t="s">
        <v>29</v>
      </c>
      <c r="N4398" s="4" t="str" cm="1">
        <f t="array" ref="N4398">_xlfn.SWITCH(E4398,"Delhi","North","Chennai","South","Hyderabad","South","Mumbai","Central","Bangalore","South")</f>
        <v>South</v>
      </c>
      <c r="O4398" s="12">
        <v>93607.51</v>
      </c>
      <c r="P4398" s="4">
        <f>Table1[[#This Row],[Delivery_Date]]-Table1[[#This Row],[Order_Date]]</f>
        <v>15</v>
      </c>
      <c r="Q4398" s="4" t="str">
        <f>IF(Table1[[#This Row],[Delivery delay days]]&gt;5,"delay","on time")</f>
        <v>delay</v>
      </c>
      <c r="R4398" s="10">
        <f>DATEVALUE(Table1[[#This Row],[Delivery_Date]])</f>
        <v>44998</v>
      </c>
      <c r="S4398" s="10">
        <f>DATEVALUE(Table1[[#This Row],[Order_Date]])</f>
        <v>44983</v>
      </c>
      <c r="T4398" s="4" t="str" cm="1">
        <f t="array" ref="T4398">_xlfn.IFS(Table1[[#This Row],[Inventory_Level]]&lt;=200,"low",Table1[[#This Row],[Inventory_Level]]&gt;=700,"high",Table1[[#This Row],[Inventory_Level]]&gt;200,"medium")</f>
        <v>medium</v>
      </c>
    </row>
    <row r="4399" spans="1:20" x14ac:dyDescent="0.35">
      <c r="A4399" s="4">
        <v>4398</v>
      </c>
      <c r="B4399" s="4" t="s">
        <v>44</v>
      </c>
      <c r="C4399" s="4" t="s">
        <v>24</v>
      </c>
      <c r="D4399" s="4" t="s">
        <v>17</v>
      </c>
      <c r="E4399" s="4" t="s">
        <v>60</v>
      </c>
      <c r="F4399" s="10" t="s">
        <v>315</v>
      </c>
      <c r="G4399" s="11" t="s">
        <v>253</v>
      </c>
      <c r="H4399" s="4">
        <v>9</v>
      </c>
      <c r="I4399" s="12">
        <v>35604.92</v>
      </c>
      <c r="J4399" s="12">
        <v>320444.28000000003</v>
      </c>
      <c r="K4399" s="12">
        <v>4965.0200000000004</v>
      </c>
      <c r="L4399" s="4">
        <v>572</v>
      </c>
      <c r="M4399" s="4" t="s">
        <v>21</v>
      </c>
      <c r="N4399" s="4" t="str" cm="1">
        <f t="array" ref="N4399">_xlfn.SWITCH(E4399,"Delhi","North","Chennai","South","Hyderabad","South","Mumbai","Central","Bangalore","South")</f>
        <v>South</v>
      </c>
      <c r="O4399" s="12">
        <v>72764.09</v>
      </c>
      <c r="P4399" s="4">
        <f>Table1[[#This Row],[Delivery_Date]]-Table1[[#This Row],[Order_Date]]</f>
        <v>3</v>
      </c>
      <c r="Q4399" s="4" t="str">
        <f>IF(Table1[[#This Row],[Delivery delay days]]&gt;5,"delay","on time")</f>
        <v>on time</v>
      </c>
      <c r="R4399" s="10">
        <f>DATEVALUE(Table1[[#This Row],[Delivery_Date]])</f>
        <v>45094</v>
      </c>
      <c r="S4399" s="10">
        <f>DATEVALUE(Table1[[#This Row],[Order_Date]])</f>
        <v>45091</v>
      </c>
      <c r="T4399" s="4" t="str" cm="1">
        <f t="array" ref="T4399">_xlfn.IFS(Table1[[#This Row],[Inventory_Level]]&lt;=200,"low",Table1[[#This Row],[Inventory_Level]]&gt;=700,"high",Table1[[#This Row],[Inventory_Level]]&gt;200,"medium")</f>
        <v>medium</v>
      </c>
    </row>
    <row r="4400" spans="1:20" x14ac:dyDescent="0.35">
      <c r="A4400" s="4">
        <v>4399</v>
      </c>
      <c r="B4400" s="4" t="s">
        <v>31</v>
      </c>
      <c r="C4400" s="4" t="s">
        <v>16</v>
      </c>
      <c r="D4400" s="4" t="s">
        <v>45</v>
      </c>
      <c r="E4400" s="4" t="s">
        <v>26</v>
      </c>
      <c r="F4400" s="10" t="s">
        <v>182</v>
      </c>
      <c r="G4400" s="11" t="s">
        <v>40</v>
      </c>
      <c r="H4400" s="4">
        <v>10</v>
      </c>
      <c r="I4400" s="12">
        <v>42783.55</v>
      </c>
      <c r="J4400" s="12">
        <v>427835.5</v>
      </c>
      <c r="K4400" s="12">
        <v>2545.29</v>
      </c>
      <c r="L4400" s="4">
        <v>946</v>
      </c>
      <c r="M4400" s="4" t="s">
        <v>42</v>
      </c>
      <c r="N4400" s="4" t="str" cm="1">
        <f t="array" ref="N4400">_xlfn.SWITCH(E4400,"Delhi","North","Chennai","South","Hyderabad","South","Mumbai","Central","Bangalore","South")</f>
        <v>South</v>
      </c>
      <c r="O4400" s="12">
        <v>100480.53</v>
      </c>
      <c r="P4400" s="4">
        <f>Table1[[#This Row],[Delivery_Date]]-Table1[[#This Row],[Order_Date]]</f>
        <v>7</v>
      </c>
      <c r="Q4400" s="4" t="str">
        <f>IF(Table1[[#This Row],[Delivery delay days]]&gt;5,"delay","on time")</f>
        <v>delay</v>
      </c>
      <c r="R4400" s="10">
        <f>DATEVALUE(Table1[[#This Row],[Delivery_Date]])</f>
        <v>45033</v>
      </c>
      <c r="S4400" s="10">
        <f>DATEVALUE(Table1[[#This Row],[Order_Date]])</f>
        <v>45026</v>
      </c>
      <c r="T4400" s="4" t="str" cm="1">
        <f t="array" ref="T4400">_xlfn.IFS(Table1[[#This Row],[Inventory_Level]]&lt;=200,"low",Table1[[#This Row],[Inventory_Level]]&gt;=700,"high",Table1[[#This Row],[Inventory_Level]]&gt;200,"medium")</f>
        <v>high</v>
      </c>
    </row>
    <row r="4401" spans="1:20" x14ac:dyDescent="0.35">
      <c r="A4401" s="4">
        <v>4400</v>
      </c>
      <c r="B4401" s="4" t="s">
        <v>65</v>
      </c>
      <c r="C4401" s="4" t="s">
        <v>38</v>
      </c>
      <c r="D4401" s="4" t="s">
        <v>45</v>
      </c>
      <c r="E4401" s="4" t="s">
        <v>46</v>
      </c>
      <c r="F4401" s="10" t="s">
        <v>415</v>
      </c>
      <c r="G4401" s="11" t="s">
        <v>152</v>
      </c>
      <c r="H4401" s="4">
        <v>82</v>
      </c>
      <c r="I4401" s="12">
        <v>28504.09</v>
      </c>
      <c r="J4401" s="12">
        <v>2337335.38</v>
      </c>
      <c r="K4401" s="12">
        <v>1767.24</v>
      </c>
      <c r="L4401" s="4">
        <v>934</v>
      </c>
      <c r="M4401" s="4" t="s">
        <v>29</v>
      </c>
      <c r="N4401" s="4" t="str" cm="1">
        <f t="array" ref="N4401">_xlfn.SWITCH(E4401,"Delhi","North","Chennai","South","Hyderabad","South","Mumbai","Central","Bangalore","South")</f>
        <v>South</v>
      </c>
      <c r="O4401" s="12">
        <v>583346.26</v>
      </c>
      <c r="P4401" s="4">
        <f>Table1[[#This Row],[Delivery_Date]]-Table1[[#This Row],[Order_Date]]</f>
        <v>1</v>
      </c>
      <c r="Q4401" s="4" t="str">
        <f>IF(Table1[[#This Row],[Delivery delay days]]&gt;5,"delay","on time")</f>
        <v>on time</v>
      </c>
      <c r="R4401" s="10">
        <f>DATEVALUE(Table1[[#This Row],[Delivery_Date]])</f>
        <v>44975</v>
      </c>
      <c r="S4401" s="10">
        <f>DATEVALUE(Table1[[#This Row],[Order_Date]])</f>
        <v>44974</v>
      </c>
      <c r="T4401" s="4" t="str" cm="1">
        <f t="array" ref="T4401">_xlfn.IFS(Table1[[#This Row],[Inventory_Level]]&lt;=200,"low",Table1[[#This Row],[Inventory_Level]]&gt;=700,"high",Table1[[#This Row],[Inventory_Level]]&gt;200,"medium")</f>
        <v>high</v>
      </c>
    </row>
    <row r="4402" spans="1:20" x14ac:dyDescent="0.35">
      <c r="A4402" s="4">
        <v>4401</v>
      </c>
      <c r="B4402" s="4" t="s">
        <v>15</v>
      </c>
      <c r="C4402" s="4" t="s">
        <v>38</v>
      </c>
      <c r="D4402" s="4" t="s">
        <v>17</v>
      </c>
      <c r="E4402" s="4" t="s">
        <v>46</v>
      </c>
      <c r="F4402" s="10" t="s">
        <v>132</v>
      </c>
      <c r="G4402" s="11" t="s">
        <v>375</v>
      </c>
      <c r="H4402" s="4">
        <v>82</v>
      </c>
      <c r="I4402" s="12">
        <v>1043.43</v>
      </c>
      <c r="J4402" s="12">
        <v>85561.26</v>
      </c>
      <c r="K4402" s="12">
        <v>1566.34</v>
      </c>
      <c r="L4402" s="4">
        <v>803</v>
      </c>
      <c r="M4402" s="4" t="s">
        <v>21</v>
      </c>
      <c r="N4402" s="4" t="str" cm="1">
        <f t="array" ref="N4402">_xlfn.SWITCH(E4402,"Delhi","North","Chennai","South","Hyderabad","South","Mumbai","Central","Bangalore","South")</f>
        <v>South</v>
      </c>
      <c r="O4402" s="12">
        <v>15243.99</v>
      </c>
      <c r="P4402" s="4">
        <f>Table1[[#This Row],[Delivery_Date]]-Table1[[#This Row],[Order_Date]]</f>
        <v>6</v>
      </c>
      <c r="Q4402" s="4" t="str">
        <f>IF(Table1[[#This Row],[Delivery delay days]]&gt;5,"delay","on time")</f>
        <v>delay</v>
      </c>
      <c r="R4402" s="10">
        <f>DATEVALUE(Table1[[#This Row],[Delivery_Date]])</f>
        <v>45253</v>
      </c>
      <c r="S4402" s="10">
        <f>DATEVALUE(Table1[[#This Row],[Order_Date]])</f>
        <v>45247</v>
      </c>
      <c r="T4402" s="4" t="str" cm="1">
        <f t="array" ref="T4402">_xlfn.IFS(Table1[[#This Row],[Inventory_Level]]&lt;=200,"low",Table1[[#This Row],[Inventory_Level]]&gt;=700,"high",Table1[[#This Row],[Inventory_Level]]&gt;200,"medium")</f>
        <v>high</v>
      </c>
    </row>
    <row r="4403" spans="1:20" x14ac:dyDescent="0.35">
      <c r="A4403" s="4">
        <v>4402</v>
      </c>
      <c r="B4403" s="4" t="s">
        <v>37</v>
      </c>
      <c r="C4403" s="4" t="s">
        <v>24</v>
      </c>
      <c r="D4403" s="4" t="s">
        <v>17</v>
      </c>
      <c r="E4403" s="4" t="s">
        <v>60</v>
      </c>
      <c r="F4403" s="10" t="s">
        <v>120</v>
      </c>
      <c r="G4403" s="11" t="s">
        <v>168</v>
      </c>
      <c r="H4403" s="4">
        <v>60</v>
      </c>
      <c r="I4403" s="12">
        <v>10035.76</v>
      </c>
      <c r="J4403" s="12">
        <v>602145.6</v>
      </c>
      <c r="K4403" s="12">
        <v>1260.08</v>
      </c>
      <c r="L4403" s="4">
        <v>334</v>
      </c>
      <c r="M4403" s="4" t="s">
        <v>42</v>
      </c>
      <c r="N4403" s="4" t="str" cm="1">
        <f t="array" ref="N4403">_xlfn.SWITCH(E4403,"Delhi","North","Chennai","South","Hyderabad","South","Mumbai","Central","Bangalore","South")</f>
        <v>South</v>
      </c>
      <c r="O4403" s="12">
        <v>80774.23</v>
      </c>
      <c r="P4403" s="4">
        <f>Table1[[#This Row],[Delivery_Date]]-Table1[[#This Row],[Order_Date]]</f>
        <v>1</v>
      </c>
      <c r="Q4403" s="4" t="str">
        <f>IF(Table1[[#This Row],[Delivery delay days]]&gt;5,"delay","on time")</f>
        <v>on time</v>
      </c>
      <c r="R4403" s="10">
        <f>DATEVALUE(Table1[[#This Row],[Delivery_Date]])</f>
        <v>45077</v>
      </c>
      <c r="S4403" s="10">
        <f>DATEVALUE(Table1[[#This Row],[Order_Date]])</f>
        <v>45076</v>
      </c>
      <c r="T4403" s="4" t="str" cm="1">
        <f t="array" ref="T4403">_xlfn.IFS(Table1[[#This Row],[Inventory_Level]]&lt;=200,"low",Table1[[#This Row],[Inventory_Level]]&gt;=700,"high",Table1[[#This Row],[Inventory_Level]]&gt;200,"medium")</f>
        <v>medium</v>
      </c>
    </row>
    <row r="4404" spans="1:20" x14ac:dyDescent="0.35">
      <c r="A4404" s="4">
        <v>4403</v>
      </c>
      <c r="B4404" s="4" t="s">
        <v>37</v>
      </c>
      <c r="C4404" s="4" t="s">
        <v>16</v>
      </c>
      <c r="D4404" s="4" t="s">
        <v>32</v>
      </c>
      <c r="E4404" s="4" t="s">
        <v>46</v>
      </c>
      <c r="F4404" s="10" t="s">
        <v>159</v>
      </c>
      <c r="G4404" s="11" t="s">
        <v>279</v>
      </c>
      <c r="H4404" s="4">
        <v>22</v>
      </c>
      <c r="I4404" s="12">
        <v>35604.9</v>
      </c>
      <c r="J4404" s="12">
        <v>783307.8</v>
      </c>
      <c r="K4404" s="12">
        <v>2097.2399999999998</v>
      </c>
      <c r="L4404" s="4">
        <v>465</v>
      </c>
      <c r="M4404" s="4" t="s">
        <v>42</v>
      </c>
      <c r="N4404" s="4" t="str" cm="1">
        <f t="array" ref="N4404">_xlfn.SWITCH(E4404,"Delhi","North","Chennai","South","Hyderabad","South","Mumbai","Central","Bangalore","South")</f>
        <v>South</v>
      </c>
      <c r="O4404" s="12">
        <v>185356.65</v>
      </c>
      <c r="P4404" s="4">
        <f>Table1[[#This Row],[Delivery_Date]]-Table1[[#This Row],[Order_Date]]</f>
        <v>7</v>
      </c>
      <c r="Q4404" s="4" t="str">
        <f>IF(Table1[[#This Row],[Delivery delay days]]&gt;5,"delay","on time")</f>
        <v>delay</v>
      </c>
      <c r="R4404" s="10">
        <f>DATEVALUE(Table1[[#This Row],[Delivery_Date]])</f>
        <v>45171</v>
      </c>
      <c r="S4404" s="10">
        <f>DATEVALUE(Table1[[#This Row],[Order_Date]])</f>
        <v>45164</v>
      </c>
      <c r="T4404" s="4" t="str" cm="1">
        <f t="array" ref="T4404">_xlfn.IFS(Table1[[#This Row],[Inventory_Level]]&lt;=200,"low",Table1[[#This Row],[Inventory_Level]]&gt;=700,"high",Table1[[#This Row],[Inventory_Level]]&gt;200,"medium")</f>
        <v>medium</v>
      </c>
    </row>
    <row r="4405" spans="1:20" x14ac:dyDescent="0.35">
      <c r="A4405" s="4">
        <v>4404</v>
      </c>
      <c r="B4405" s="4" t="s">
        <v>23</v>
      </c>
      <c r="C4405" s="4" t="s">
        <v>16</v>
      </c>
      <c r="D4405" s="4" t="s">
        <v>45</v>
      </c>
      <c r="E4405" s="4" t="s">
        <v>52</v>
      </c>
      <c r="F4405" s="10" t="s">
        <v>235</v>
      </c>
      <c r="G4405" s="11" t="s">
        <v>266</v>
      </c>
      <c r="H4405" s="4">
        <v>59</v>
      </c>
      <c r="I4405" s="12">
        <v>2350.6</v>
      </c>
      <c r="J4405" s="12">
        <v>138685.4</v>
      </c>
      <c r="K4405" s="12">
        <v>4229.6499999999996</v>
      </c>
      <c r="L4405" s="4">
        <v>970</v>
      </c>
      <c r="M4405" s="4" t="s">
        <v>35</v>
      </c>
      <c r="N4405" s="4" t="str" cm="1">
        <f t="array" ref="N4405">_xlfn.SWITCH(E4405,"Delhi","North","Chennai","South","Hyderabad","South","Mumbai","Central","Bangalore","South")</f>
        <v>Central</v>
      </c>
      <c r="O4405" s="12">
        <v>12862.43</v>
      </c>
      <c r="P4405" s="4">
        <f>Table1[[#This Row],[Delivery_Date]]-Table1[[#This Row],[Order_Date]]</f>
        <v>11</v>
      </c>
      <c r="Q4405" s="4" t="str">
        <f>IF(Table1[[#This Row],[Delivery delay days]]&gt;5,"delay","on time")</f>
        <v>delay</v>
      </c>
      <c r="R4405" s="10">
        <f>DATEVALUE(Table1[[#This Row],[Delivery_Date]])</f>
        <v>45079</v>
      </c>
      <c r="S4405" s="10">
        <f>DATEVALUE(Table1[[#This Row],[Order_Date]])</f>
        <v>45068</v>
      </c>
      <c r="T4405" s="4" t="str" cm="1">
        <f t="array" ref="T4405">_xlfn.IFS(Table1[[#This Row],[Inventory_Level]]&lt;=200,"low",Table1[[#This Row],[Inventory_Level]]&gt;=700,"high",Table1[[#This Row],[Inventory_Level]]&gt;200,"medium")</f>
        <v>high</v>
      </c>
    </row>
    <row r="4406" spans="1:20" x14ac:dyDescent="0.35">
      <c r="A4406" s="4">
        <v>4405</v>
      </c>
      <c r="B4406" s="4" t="s">
        <v>65</v>
      </c>
      <c r="C4406" s="4" t="s">
        <v>24</v>
      </c>
      <c r="D4406" s="4" t="s">
        <v>45</v>
      </c>
      <c r="E4406" s="4" t="s">
        <v>18</v>
      </c>
      <c r="F4406" s="10" t="s">
        <v>398</v>
      </c>
      <c r="G4406" s="11" t="s">
        <v>322</v>
      </c>
      <c r="H4406" s="4">
        <v>26</v>
      </c>
      <c r="I4406" s="12">
        <v>7271.36</v>
      </c>
      <c r="J4406" s="12">
        <v>189055.35999999999</v>
      </c>
      <c r="K4406" s="12">
        <v>3780.44</v>
      </c>
      <c r="L4406" s="4">
        <v>374</v>
      </c>
      <c r="M4406" s="4" t="s">
        <v>21</v>
      </c>
      <c r="N4406" s="4" t="str" cm="1">
        <f t="array" ref="N4406">_xlfn.SWITCH(E4406,"Delhi","North","Chennai","South","Hyderabad","South","Mumbai","Central","Bangalore","South")</f>
        <v>North</v>
      </c>
      <c r="O4406" s="12">
        <v>14374.18</v>
      </c>
      <c r="P4406" s="4">
        <f>Table1[[#This Row],[Delivery_Date]]-Table1[[#This Row],[Order_Date]]</f>
        <v>3</v>
      </c>
      <c r="Q4406" s="4" t="str">
        <f>IF(Table1[[#This Row],[Delivery delay days]]&gt;5,"delay","on time")</f>
        <v>on time</v>
      </c>
      <c r="R4406" s="10">
        <f>DATEVALUE(Table1[[#This Row],[Delivery_Date]])</f>
        <v>44994</v>
      </c>
      <c r="S4406" s="10">
        <f>DATEVALUE(Table1[[#This Row],[Order_Date]])</f>
        <v>44991</v>
      </c>
      <c r="T4406" s="4" t="str" cm="1">
        <f t="array" ref="T4406">_xlfn.IFS(Table1[[#This Row],[Inventory_Level]]&lt;=200,"low",Table1[[#This Row],[Inventory_Level]]&gt;=700,"high",Table1[[#This Row],[Inventory_Level]]&gt;200,"medium")</f>
        <v>medium</v>
      </c>
    </row>
    <row r="4407" spans="1:20" x14ac:dyDescent="0.35">
      <c r="A4407" s="4">
        <v>4406</v>
      </c>
      <c r="B4407" s="4" t="s">
        <v>15</v>
      </c>
      <c r="C4407" s="4" t="s">
        <v>24</v>
      </c>
      <c r="D4407" s="4" t="s">
        <v>32</v>
      </c>
      <c r="E4407" s="4" t="s">
        <v>46</v>
      </c>
      <c r="F4407" s="10" t="s">
        <v>276</v>
      </c>
      <c r="G4407" s="11" t="s">
        <v>214</v>
      </c>
      <c r="H4407" s="4">
        <v>21</v>
      </c>
      <c r="I4407" s="12">
        <v>7073.25</v>
      </c>
      <c r="J4407" s="12">
        <v>148538.25</v>
      </c>
      <c r="K4407" s="12">
        <v>1934.79</v>
      </c>
      <c r="L4407" s="4">
        <v>819</v>
      </c>
      <c r="M4407" s="4" t="s">
        <v>29</v>
      </c>
      <c r="N4407" s="4" t="str" cm="1">
        <f t="array" ref="N4407">_xlfn.SWITCH(E4407,"Delhi","North","Chennai","South","Hyderabad","South","Mumbai","Central","Bangalore","South")</f>
        <v>South</v>
      </c>
      <c r="O4407" s="12">
        <v>29236.59</v>
      </c>
      <c r="P4407" s="4">
        <f>Table1[[#This Row],[Delivery_Date]]-Table1[[#This Row],[Order_Date]]</f>
        <v>5</v>
      </c>
      <c r="Q4407" s="4" t="str">
        <f>IF(Table1[[#This Row],[Delivery delay days]]&gt;5,"delay","on time")</f>
        <v>on time</v>
      </c>
      <c r="R4407" s="10">
        <f>DATEVALUE(Table1[[#This Row],[Delivery_Date]])</f>
        <v>45015</v>
      </c>
      <c r="S4407" s="10">
        <f>DATEVALUE(Table1[[#This Row],[Order_Date]])</f>
        <v>45010</v>
      </c>
      <c r="T4407" s="4" t="str" cm="1">
        <f t="array" ref="T4407">_xlfn.IFS(Table1[[#This Row],[Inventory_Level]]&lt;=200,"low",Table1[[#This Row],[Inventory_Level]]&gt;=700,"high",Table1[[#This Row],[Inventory_Level]]&gt;200,"medium")</f>
        <v>high</v>
      </c>
    </row>
    <row r="4408" spans="1:20" x14ac:dyDescent="0.35">
      <c r="A4408" s="4">
        <v>4407</v>
      </c>
      <c r="B4408" s="4" t="s">
        <v>44</v>
      </c>
      <c r="C4408" s="4" t="s">
        <v>16</v>
      </c>
      <c r="D4408" s="4" t="s">
        <v>45</v>
      </c>
      <c r="E4408" s="4" t="s">
        <v>60</v>
      </c>
      <c r="F4408" s="10" t="s">
        <v>103</v>
      </c>
      <c r="G4408" s="11" t="s">
        <v>226</v>
      </c>
      <c r="H4408" s="4">
        <v>12</v>
      </c>
      <c r="I4408" s="12">
        <v>24516.37</v>
      </c>
      <c r="J4408" s="12">
        <v>294196.44</v>
      </c>
      <c r="K4408" s="12">
        <v>863.18</v>
      </c>
      <c r="L4408" s="4">
        <v>316</v>
      </c>
      <c r="M4408" s="4" t="s">
        <v>21</v>
      </c>
      <c r="N4408" s="4" t="str" cm="1">
        <f t="array" ref="N4408">_xlfn.SWITCH(E4408,"Delhi","North","Chennai","South","Hyderabad","South","Mumbai","Central","Bangalore","South")</f>
        <v>South</v>
      </c>
      <c r="O4408" s="12">
        <v>57586.89</v>
      </c>
      <c r="P4408" s="4">
        <f>Table1[[#This Row],[Delivery_Date]]-Table1[[#This Row],[Order_Date]]</f>
        <v>1</v>
      </c>
      <c r="Q4408" s="4" t="str">
        <f>IF(Table1[[#This Row],[Delivery delay days]]&gt;5,"delay","on time")</f>
        <v>on time</v>
      </c>
      <c r="R4408" s="10">
        <f>DATEVALUE(Table1[[#This Row],[Delivery_Date]])</f>
        <v>45005</v>
      </c>
      <c r="S4408" s="10">
        <f>DATEVALUE(Table1[[#This Row],[Order_Date]])</f>
        <v>45004</v>
      </c>
      <c r="T4408" s="4" t="str" cm="1">
        <f t="array" ref="T4408">_xlfn.IFS(Table1[[#This Row],[Inventory_Level]]&lt;=200,"low",Table1[[#This Row],[Inventory_Level]]&gt;=700,"high",Table1[[#This Row],[Inventory_Level]]&gt;200,"medium")</f>
        <v>medium</v>
      </c>
    </row>
    <row r="4409" spans="1:20" x14ac:dyDescent="0.35">
      <c r="A4409" s="4">
        <v>4408</v>
      </c>
      <c r="B4409" s="4" t="s">
        <v>44</v>
      </c>
      <c r="C4409" s="4" t="s">
        <v>24</v>
      </c>
      <c r="D4409" s="4" t="s">
        <v>45</v>
      </c>
      <c r="E4409" s="4" t="s">
        <v>26</v>
      </c>
      <c r="F4409" s="10" t="s">
        <v>338</v>
      </c>
      <c r="G4409" s="11" t="s">
        <v>156</v>
      </c>
      <c r="H4409" s="4">
        <v>47</v>
      </c>
      <c r="I4409" s="12">
        <v>4810.26</v>
      </c>
      <c r="J4409" s="12">
        <v>226082.22</v>
      </c>
      <c r="K4409" s="12">
        <v>557.66</v>
      </c>
      <c r="L4409" s="4">
        <v>776</v>
      </c>
      <c r="M4409" s="4" t="s">
        <v>21</v>
      </c>
      <c r="N4409" s="4" t="str" cm="1">
        <f t="array" ref="N4409">_xlfn.SWITCH(E4409,"Delhi","North","Chennai","South","Hyderabad","South","Mumbai","Central","Bangalore","South")</f>
        <v>South</v>
      </c>
      <c r="O4409" s="12">
        <v>31781.599999999999</v>
      </c>
      <c r="P4409" s="4">
        <f>Table1[[#This Row],[Delivery_Date]]-Table1[[#This Row],[Order_Date]]</f>
        <v>2</v>
      </c>
      <c r="Q4409" s="4" t="str">
        <f>IF(Table1[[#This Row],[Delivery delay days]]&gt;5,"delay","on time")</f>
        <v>on time</v>
      </c>
      <c r="R4409" s="10">
        <f>DATEVALUE(Table1[[#This Row],[Delivery_Date]])</f>
        <v>45073</v>
      </c>
      <c r="S4409" s="10">
        <f>DATEVALUE(Table1[[#This Row],[Order_Date]])</f>
        <v>45071</v>
      </c>
      <c r="T4409" s="4" t="str" cm="1">
        <f t="array" ref="T4409">_xlfn.IFS(Table1[[#This Row],[Inventory_Level]]&lt;=200,"low",Table1[[#This Row],[Inventory_Level]]&gt;=700,"high",Table1[[#This Row],[Inventory_Level]]&gt;200,"medium")</f>
        <v>high</v>
      </c>
    </row>
    <row r="4410" spans="1:20" x14ac:dyDescent="0.35">
      <c r="A4410" s="4">
        <v>4409</v>
      </c>
      <c r="B4410" s="4" t="s">
        <v>15</v>
      </c>
      <c r="C4410" s="4" t="s">
        <v>16</v>
      </c>
      <c r="D4410" s="4" t="s">
        <v>45</v>
      </c>
      <c r="E4410" s="4" t="s">
        <v>26</v>
      </c>
      <c r="F4410" s="10" t="s">
        <v>333</v>
      </c>
      <c r="G4410" s="11" t="s">
        <v>140</v>
      </c>
      <c r="H4410" s="4">
        <v>2</v>
      </c>
      <c r="I4410" s="12">
        <v>18701.16</v>
      </c>
      <c r="J4410" s="12">
        <v>37402.32</v>
      </c>
      <c r="K4410" s="12">
        <v>1005.57</v>
      </c>
      <c r="L4410" s="4">
        <v>131</v>
      </c>
      <c r="M4410" s="4" t="s">
        <v>21</v>
      </c>
      <c r="N4410" s="4" t="str" cm="1">
        <f t="array" ref="N4410">_xlfn.SWITCH(E4410,"Delhi","North","Chennai","South","Hyderabad","South","Mumbai","Central","Bangalore","South")</f>
        <v>South</v>
      </c>
      <c r="O4410" s="12">
        <v>3719.92</v>
      </c>
      <c r="P4410" s="4">
        <f>Table1[[#This Row],[Delivery_Date]]-Table1[[#This Row],[Order_Date]]</f>
        <v>12</v>
      </c>
      <c r="Q4410" s="4" t="str">
        <f>IF(Table1[[#This Row],[Delivery delay days]]&gt;5,"delay","on time")</f>
        <v>delay</v>
      </c>
      <c r="R4410" s="10">
        <f>DATEVALUE(Table1[[#This Row],[Delivery_Date]])</f>
        <v>44998</v>
      </c>
      <c r="S4410" s="10">
        <f>DATEVALUE(Table1[[#This Row],[Order_Date]])</f>
        <v>44986</v>
      </c>
      <c r="T4410" s="4" t="str" cm="1">
        <f t="array" ref="T4410">_xlfn.IFS(Table1[[#This Row],[Inventory_Level]]&lt;=200,"low",Table1[[#This Row],[Inventory_Level]]&gt;=700,"high",Table1[[#This Row],[Inventory_Level]]&gt;200,"medium")</f>
        <v>low</v>
      </c>
    </row>
    <row r="4411" spans="1:20" x14ac:dyDescent="0.35">
      <c r="A4411" s="4">
        <v>4410</v>
      </c>
      <c r="B4411" s="4" t="s">
        <v>23</v>
      </c>
      <c r="C4411" s="4" t="s">
        <v>16</v>
      </c>
      <c r="D4411" s="4" t="s">
        <v>39</v>
      </c>
      <c r="E4411" s="4" t="s">
        <v>52</v>
      </c>
      <c r="F4411" s="10" t="s">
        <v>355</v>
      </c>
      <c r="G4411" s="11" t="s">
        <v>309</v>
      </c>
      <c r="H4411" s="4">
        <v>3</v>
      </c>
      <c r="I4411" s="12">
        <v>35089.839999999997</v>
      </c>
      <c r="J4411" s="12">
        <v>105269.52</v>
      </c>
      <c r="K4411" s="12">
        <v>940.51</v>
      </c>
      <c r="L4411" s="4">
        <v>712</v>
      </c>
      <c r="M4411" s="4" t="s">
        <v>29</v>
      </c>
      <c r="N4411" s="4" t="str" cm="1">
        <f t="array" ref="N4411">_xlfn.SWITCH(E4411,"Delhi","North","Chennai","South","Hyderabad","South","Mumbai","Central","Bangalore","South")</f>
        <v>Central</v>
      </c>
      <c r="O4411" s="12">
        <v>26309.68</v>
      </c>
      <c r="P4411" s="4">
        <f>Table1[[#This Row],[Delivery_Date]]-Table1[[#This Row],[Order_Date]]</f>
        <v>7</v>
      </c>
      <c r="Q4411" s="4" t="str">
        <f>IF(Table1[[#This Row],[Delivery delay days]]&gt;5,"delay","on time")</f>
        <v>delay</v>
      </c>
      <c r="R4411" s="10">
        <f>DATEVALUE(Table1[[#This Row],[Delivery_Date]])</f>
        <v>45294</v>
      </c>
      <c r="S4411" s="10">
        <f>DATEVALUE(Table1[[#This Row],[Order_Date]])</f>
        <v>45287</v>
      </c>
      <c r="T4411" s="4" t="str" cm="1">
        <f t="array" ref="T4411">_xlfn.IFS(Table1[[#This Row],[Inventory_Level]]&lt;=200,"low",Table1[[#This Row],[Inventory_Level]]&gt;=700,"high",Table1[[#This Row],[Inventory_Level]]&gt;200,"medium")</f>
        <v>high</v>
      </c>
    </row>
    <row r="4412" spans="1:20" x14ac:dyDescent="0.35">
      <c r="A4412" s="4">
        <v>4411</v>
      </c>
      <c r="B4412" s="4" t="s">
        <v>23</v>
      </c>
      <c r="C4412" s="4" t="s">
        <v>24</v>
      </c>
      <c r="D4412" s="4" t="s">
        <v>25</v>
      </c>
      <c r="E4412" s="4" t="s">
        <v>60</v>
      </c>
      <c r="F4412" s="10" t="s">
        <v>181</v>
      </c>
      <c r="G4412" s="11" t="s">
        <v>305</v>
      </c>
      <c r="H4412" s="4">
        <v>47</v>
      </c>
      <c r="I4412" s="12">
        <v>4402.92</v>
      </c>
      <c r="J4412" s="12">
        <v>206937.24</v>
      </c>
      <c r="K4412" s="12">
        <v>1904.06</v>
      </c>
      <c r="L4412" s="4">
        <v>905</v>
      </c>
      <c r="M4412" s="4" t="s">
        <v>42</v>
      </c>
      <c r="N4412" s="4" t="str" cm="1">
        <f t="array" ref="N4412">_xlfn.SWITCH(E4412,"Delhi","North","Chennai","South","Hyderabad","South","Mumbai","Central","Bangalore","South")</f>
        <v>South</v>
      </c>
      <c r="O4412" s="12">
        <v>43035.06</v>
      </c>
      <c r="P4412" s="4">
        <f>Table1[[#This Row],[Delivery_Date]]-Table1[[#This Row],[Order_Date]]</f>
        <v>13</v>
      </c>
      <c r="Q4412" s="4" t="str">
        <f>IF(Table1[[#This Row],[Delivery delay days]]&gt;5,"delay","on time")</f>
        <v>delay</v>
      </c>
      <c r="R4412" s="10">
        <f>DATEVALUE(Table1[[#This Row],[Delivery_Date]])</f>
        <v>45291</v>
      </c>
      <c r="S4412" s="10">
        <f>DATEVALUE(Table1[[#This Row],[Order_Date]])</f>
        <v>45278</v>
      </c>
      <c r="T4412" s="4" t="str" cm="1">
        <f t="array" ref="T4412">_xlfn.IFS(Table1[[#This Row],[Inventory_Level]]&lt;=200,"low",Table1[[#This Row],[Inventory_Level]]&gt;=700,"high",Table1[[#This Row],[Inventory_Level]]&gt;200,"medium")</f>
        <v>high</v>
      </c>
    </row>
    <row r="4413" spans="1:20" x14ac:dyDescent="0.35">
      <c r="A4413" s="4">
        <v>4412</v>
      </c>
      <c r="B4413" s="4" t="s">
        <v>15</v>
      </c>
      <c r="C4413" s="4" t="s">
        <v>38</v>
      </c>
      <c r="D4413" s="4" t="s">
        <v>17</v>
      </c>
      <c r="E4413" s="4" t="s">
        <v>46</v>
      </c>
      <c r="F4413" s="10" t="s">
        <v>93</v>
      </c>
      <c r="G4413" s="11" t="s">
        <v>401</v>
      </c>
      <c r="H4413" s="4">
        <v>97</v>
      </c>
      <c r="I4413" s="12">
        <v>27877.03</v>
      </c>
      <c r="J4413" s="12">
        <v>2704071.91</v>
      </c>
      <c r="K4413" s="12">
        <v>1797.28</v>
      </c>
      <c r="L4413" s="4">
        <v>708</v>
      </c>
      <c r="M4413" s="4" t="s">
        <v>21</v>
      </c>
      <c r="N4413" s="4" t="str" cm="1">
        <f t="array" ref="N4413">_xlfn.SWITCH(E4413,"Delhi","North","Chennai","South","Hyderabad","South","Mumbai","Central","Bangalore","South")</f>
        <v>South</v>
      </c>
      <c r="O4413" s="12">
        <v>207384.92</v>
      </c>
      <c r="P4413" s="4">
        <f>Table1[[#This Row],[Delivery_Date]]-Table1[[#This Row],[Order_Date]]</f>
        <v>5</v>
      </c>
      <c r="Q4413" s="4" t="str">
        <f>IF(Table1[[#This Row],[Delivery delay days]]&gt;5,"delay","on time")</f>
        <v>on time</v>
      </c>
      <c r="R4413" s="10">
        <f>DATEVALUE(Table1[[#This Row],[Delivery_Date]])</f>
        <v>44938</v>
      </c>
      <c r="S4413" s="10">
        <f>DATEVALUE(Table1[[#This Row],[Order_Date]])</f>
        <v>44933</v>
      </c>
      <c r="T4413" s="4" t="str" cm="1">
        <f t="array" ref="T4413">_xlfn.IFS(Table1[[#This Row],[Inventory_Level]]&lt;=200,"low",Table1[[#This Row],[Inventory_Level]]&gt;=700,"high",Table1[[#This Row],[Inventory_Level]]&gt;200,"medium")</f>
        <v>high</v>
      </c>
    </row>
    <row r="4414" spans="1:20" x14ac:dyDescent="0.35">
      <c r="A4414" s="4">
        <v>4413</v>
      </c>
      <c r="B4414" s="4" t="s">
        <v>65</v>
      </c>
      <c r="C4414" s="4" t="s">
        <v>38</v>
      </c>
      <c r="D4414" s="4" t="s">
        <v>32</v>
      </c>
      <c r="E4414" s="4" t="s">
        <v>60</v>
      </c>
      <c r="F4414" s="10" t="s">
        <v>120</v>
      </c>
      <c r="G4414" s="11" t="s">
        <v>168</v>
      </c>
      <c r="H4414" s="4">
        <v>54</v>
      </c>
      <c r="I4414" s="12">
        <v>2553.61</v>
      </c>
      <c r="J4414" s="12">
        <v>137894.94</v>
      </c>
      <c r="K4414" s="12">
        <v>3841.24</v>
      </c>
      <c r="L4414" s="4">
        <v>884</v>
      </c>
      <c r="M4414" s="4" t="s">
        <v>21</v>
      </c>
      <c r="N4414" s="4" t="str" cm="1">
        <f t="array" ref="N4414">_xlfn.SWITCH(E4414,"Delhi","North","Chennai","South","Hyderabad","South","Mumbai","Central","Bangalore","South")</f>
        <v>South</v>
      </c>
      <c r="O4414" s="12">
        <v>17421.439999999999</v>
      </c>
      <c r="P4414" s="4">
        <f>Table1[[#This Row],[Delivery_Date]]-Table1[[#This Row],[Order_Date]]</f>
        <v>1</v>
      </c>
      <c r="Q4414" s="4" t="str">
        <f>IF(Table1[[#This Row],[Delivery delay days]]&gt;5,"delay","on time")</f>
        <v>on time</v>
      </c>
      <c r="R4414" s="10">
        <f>DATEVALUE(Table1[[#This Row],[Delivery_Date]])</f>
        <v>45077</v>
      </c>
      <c r="S4414" s="10">
        <f>DATEVALUE(Table1[[#This Row],[Order_Date]])</f>
        <v>45076</v>
      </c>
      <c r="T4414" s="4" t="str" cm="1">
        <f t="array" ref="T4414">_xlfn.IFS(Table1[[#This Row],[Inventory_Level]]&lt;=200,"low",Table1[[#This Row],[Inventory_Level]]&gt;=700,"high",Table1[[#This Row],[Inventory_Level]]&gt;200,"medium")</f>
        <v>high</v>
      </c>
    </row>
    <row r="4415" spans="1:20" x14ac:dyDescent="0.35">
      <c r="A4415" s="4">
        <v>4414</v>
      </c>
      <c r="B4415" s="4" t="s">
        <v>51</v>
      </c>
      <c r="C4415" s="4" t="s">
        <v>24</v>
      </c>
      <c r="D4415" s="4" t="s">
        <v>39</v>
      </c>
      <c r="E4415" s="4" t="s">
        <v>52</v>
      </c>
      <c r="F4415" s="10" t="s">
        <v>169</v>
      </c>
      <c r="G4415" s="11" t="s">
        <v>253</v>
      </c>
      <c r="H4415" s="4">
        <v>88</v>
      </c>
      <c r="I4415" s="12">
        <v>1420.76</v>
      </c>
      <c r="J4415" s="12">
        <v>125026.88</v>
      </c>
      <c r="K4415" s="12">
        <v>1078.46</v>
      </c>
      <c r="L4415" s="4">
        <v>462</v>
      </c>
      <c r="M4415" s="4" t="s">
        <v>35</v>
      </c>
      <c r="N4415" s="4" t="str" cm="1">
        <f t="array" ref="N4415">_xlfn.SWITCH(E4415,"Delhi","North","Chennai","South","Hyderabad","South","Mumbai","Central","Bangalore","South")</f>
        <v>Central</v>
      </c>
      <c r="O4415" s="12">
        <v>30597.19</v>
      </c>
      <c r="P4415" s="4">
        <f>Table1[[#This Row],[Delivery_Date]]-Table1[[#This Row],[Order_Date]]</f>
        <v>6</v>
      </c>
      <c r="Q4415" s="4" t="str">
        <f>IF(Table1[[#This Row],[Delivery delay days]]&gt;5,"delay","on time")</f>
        <v>delay</v>
      </c>
      <c r="R4415" s="10">
        <f>DATEVALUE(Table1[[#This Row],[Delivery_Date]])</f>
        <v>45094</v>
      </c>
      <c r="S4415" s="10">
        <f>DATEVALUE(Table1[[#This Row],[Order_Date]])</f>
        <v>45088</v>
      </c>
      <c r="T4415" s="4" t="str" cm="1">
        <f t="array" ref="T4415">_xlfn.IFS(Table1[[#This Row],[Inventory_Level]]&lt;=200,"low",Table1[[#This Row],[Inventory_Level]]&gt;=700,"high",Table1[[#This Row],[Inventory_Level]]&gt;200,"medium")</f>
        <v>medium</v>
      </c>
    </row>
    <row r="4416" spans="1:20" x14ac:dyDescent="0.35">
      <c r="A4416" s="4">
        <v>4415</v>
      </c>
      <c r="B4416" s="4" t="s">
        <v>44</v>
      </c>
      <c r="C4416" s="4" t="s">
        <v>24</v>
      </c>
      <c r="D4416" s="4" t="s">
        <v>25</v>
      </c>
      <c r="E4416" s="4" t="s">
        <v>18</v>
      </c>
      <c r="F4416" s="10" t="s">
        <v>266</v>
      </c>
      <c r="G4416" s="11" t="s">
        <v>296</v>
      </c>
      <c r="H4416" s="4">
        <v>52</v>
      </c>
      <c r="I4416" s="12">
        <v>45742.27</v>
      </c>
      <c r="J4416" s="12">
        <v>2378598.04</v>
      </c>
      <c r="K4416" s="12">
        <v>3058.41</v>
      </c>
      <c r="L4416" s="4">
        <v>96</v>
      </c>
      <c r="M4416" s="4" t="s">
        <v>29</v>
      </c>
      <c r="N4416" s="4" t="str" cm="1">
        <f t="array" ref="N4416">_xlfn.SWITCH(E4416,"Delhi","North","Chennai","South","Hyderabad","South","Mumbai","Central","Bangalore","South")</f>
        <v>North</v>
      </c>
      <c r="O4416" s="12">
        <v>496908.79999999999</v>
      </c>
      <c r="P4416" s="4">
        <f>Table1[[#This Row],[Delivery_Date]]-Table1[[#This Row],[Order_Date]]</f>
        <v>5</v>
      </c>
      <c r="Q4416" s="4" t="str">
        <f>IF(Table1[[#This Row],[Delivery delay days]]&gt;5,"delay","on time")</f>
        <v>on time</v>
      </c>
      <c r="R4416" s="10">
        <f>DATEVALUE(Table1[[#This Row],[Delivery_Date]])</f>
        <v>45084</v>
      </c>
      <c r="S4416" s="10">
        <f>DATEVALUE(Table1[[#This Row],[Order_Date]])</f>
        <v>45079</v>
      </c>
      <c r="T4416" s="4" t="str" cm="1">
        <f t="array" ref="T4416">_xlfn.IFS(Table1[[#This Row],[Inventory_Level]]&lt;=200,"low",Table1[[#This Row],[Inventory_Level]]&gt;=700,"high",Table1[[#This Row],[Inventory_Level]]&gt;200,"medium")</f>
        <v>low</v>
      </c>
    </row>
    <row r="4417" spans="1:20" x14ac:dyDescent="0.35">
      <c r="A4417" s="4">
        <v>4416</v>
      </c>
      <c r="B4417" s="4" t="s">
        <v>37</v>
      </c>
      <c r="C4417" s="4" t="s">
        <v>38</v>
      </c>
      <c r="D4417" s="4" t="s">
        <v>17</v>
      </c>
      <c r="E4417" s="4" t="s">
        <v>26</v>
      </c>
      <c r="F4417" s="10" t="s">
        <v>240</v>
      </c>
      <c r="G4417" s="11" t="s">
        <v>236</v>
      </c>
      <c r="H4417" s="4">
        <v>86</v>
      </c>
      <c r="I4417" s="12">
        <v>45975.3</v>
      </c>
      <c r="J4417" s="12">
        <v>3953875.8</v>
      </c>
      <c r="K4417" s="12">
        <v>4028.1</v>
      </c>
      <c r="L4417" s="4">
        <v>749</v>
      </c>
      <c r="M4417" s="4" t="s">
        <v>42</v>
      </c>
      <c r="N4417" s="4" t="str" cm="1">
        <f t="array" ref="N4417">_xlfn.SWITCH(E4417,"Delhi","North","Chennai","South","Hyderabad","South","Mumbai","Central","Bangalore","South")</f>
        <v>South</v>
      </c>
      <c r="O4417" s="12">
        <v>403935.13</v>
      </c>
      <c r="P4417" s="4">
        <f>Table1[[#This Row],[Delivery_Date]]-Table1[[#This Row],[Order_Date]]</f>
        <v>6</v>
      </c>
      <c r="Q4417" s="4" t="str">
        <f>IF(Table1[[#This Row],[Delivery delay days]]&gt;5,"delay","on time")</f>
        <v>delay</v>
      </c>
      <c r="R4417" s="10">
        <f>DATEVALUE(Table1[[#This Row],[Delivery_Date]])</f>
        <v>45290</v>
      </c>
      <c r="S4417" s="10">
        <f>DATEVALUE(Table1[[#This Row],[Order_Date]])</f>
        <v>45284</v>
      </c>
      <c r="T4417" s="4" t="str" cm="1">
        <f t="array" ref="T4417">_xlfn.IFS(Table1[[#This Row],[Inventory_Level]]&lt;=200,"low",Table1[[#This Row],[Inventory_Level]]&gt;=700,"high",Table1[[#This Row],[Inventory_Level]]&gt;200,"medium")</f>
        <v>high</v>
      </c>
    </row>
    <row r="4418" spans="1:20" x14ac:dyDescent="0.35">
      <c r="A4418" s="4">
        <v>4417</v>
      </c>
      <c r="B4418" s="4" t="s">
        <v>65</v>
      </c>
      <c r="C4418" s="4" t="s">
        <v>16</v>
      </c>
      <c r="D4418" s="4" t="s">
        <v>17</v>
      </c>
      <c r="E4418" s="4" t="s">
        <v>18</v>
      </c>
      <c r="F4418" s="10" t="s">
        <v>182</v>
      </c>
      <c r="G4418" s="11" t="s">
        <v>248</v>
      </c>
      <c r="H4418" s="4">
        <v>74</v>
      </c>
      <c r="I4418" s="12">
        <v>3199.07</v>
      </c>
      <c r="J4418" s="12">
        <v>236731.18</v>
      </c>
      <c r="K4418" s="12">
        <v>1767.17</v>
      </c>
      <c r="L4418" s="4">
        <v>291</v>
      </c>
      <c r="M4418" s="4" t="s">
        <v>21</v>
      </c>
      <c r="N4418" s="4" t="str" cm="1">
        <f t="array" ref="N4418">_xlfn.SWITCH(E4418,"Delhi","North","Chennai","South","Hyderabad","South","Mumbai","Central","Bangalore","South")</f>
        <v>North</v>
      </c>
      <c r="O4418" s="12">
        <v>50451.75</v>
      </c>
      <c r="P4418" s="4">
        <f>Table1[[#This Row],[Delivery_Date]]-Table1[[#This Row],[Order_Date]]</f>
        <v>3</v>
      </c>
      <c r="Q4418" s="4" t="str">
        <f>IF(Table1[[#This Row],[Delivery delay days]]&gt;5,"delay","on time")</f>
        <v>on time</v>
      </c>
      <c r="R4418" s="10">
        <f>DATEVALUE(Table1[[#This Row],[Delivery_Date]])</f>
        <v>45029</v>
      </c>
      <c r="S4418" s="10">
        <f>DATEVALUE(Table1[[#This Row],[Order_Date]])</f>
        <v>45026</v>
      </c>
      <c r="T4418" s="4" t="str" cm="1">
        <f t="array" ref="T4418">_xlfn.IFS(Table1[[#This Row],[Inventory_Level]]&lt;=200,"low",Table1[[#This Row],[Inventory_Level]]&gt;=700,"high",Table1[[#This Row],[Inventory_Level]]&gt;200,"medium")</f>
        <v>medium</v>
      </c>
    </row>
    <row r="4419" spans="1:20" x14ac:dyDescent="0.35">
      <c r="A4419" s="4">
        <v>4418</v>
      </c>
      <c r="B4419" s="4" t="s">
        <v>51</v>
      </c>
      <c r="C4419" s="4" t="s">
        <v>24</v>
      </c>
      <c r="D4419" s="4" t="s">
        <v>25</v>
      </c>
      <c r="E4419" s="4" t="s">
        <v>60</v>
      </c>
      <c r="F4419" s="10" t="s">
        <v>222</v>
      </c>
      <c r="G4419" s="11" t="s">
        <v>114</v>
      </c>
      <c r="H4419" s="4">
        <v>59</v>
      </c>
      <c r="I4419" s="12">
        <v>3713.59</v>
      </c>
      <c r="J4419" s="12">
        <v>219101.81</v>
      </c>
      <c r="K4419" s="12">
        <v>4654.3999999999996</v>
      </c>
      <c r="L4419" s="4">
        <v>933</v>
      </c>
      <c r="M4419" s="4" t="s">
        <v>21</v>
      </c>
      <c r="N4419" s="4" t="str" cm="1">
        <f t="array" ref="N4419">_xlfn.SWITCH(E4419,"Delhi","North","Chennai","South","Hyderabad","South","Mumbai","Central","Bangalore","South")</f>
        <v>South</v>
      </c>
      <c r="O4419" s="12">
        <v>48197.97</v>
      </c>
      <c r="P4419" s="4">
        <f>Table1[[#This Row],[Delivery_Date]]-Table1[[#This Row],[Order_Date]]</f>
        <v>11</v>
      </c>
      <c r="Q4419" s="4" t="str">
        <f>IF(Table1[[#This Row],[Delivery delay days]]&gt;5,"delay","on time")</f>
        <v>delay</v>
      </c>
      <c r="R4419" s="10">
        <f>DATEVALUE(Table1[[#This Row],[Delivery_Date]])</f>
        <v>45236</v>
      </c>
      <c r="S4419" s="10">
        <f>DATEVALUE(Table1[[#This Row],[Order_Date]])</f>
        <v>45225</v>
      </c>
      <c r="T4419" s="4" t="str" cm="1">
        <f t="array" ref="T4419">_xlfn.IFS(Table1[[#This Row],[Inventory_Level]]&lt;=200,"low",Table1[[#This Row],[Inventory_Level]]&gt;=700,"high",Table1[[#This Row],[Inventory_Level]]&gt;200,"medium")</f>
        <v>high</v>
      </c>
    </row>
    <row r="4420" spans="1:20" x14ac:dyDescent="0.35">
      <c r="A4420" s="4">
        <v>4419</v>
      </c>
      <c r="B4420" s="4" t="s">
        <v>31</v>
      </c>
      <c r="C4420" s="4" t="s">
        <v>24</v>
      </c>
      <c r="D4420" s="4" t="s">
        <v>25</v>
      </c>
      <c r="E4420" s="4" t="s">
        <v>60</v>
      </c>
      <c r="F4420" s="10" t="s">
        <v>318</v>
      </c>
      <c r="G4420" s="11" t="s">
        <v>125</v>
      </c>
      <c r="H4420" s="4">
        <v>4</v>
      </c>
      <c r="I4420" s="12">
        <v>15566.83</v>
      </c>
      <c r="J4420" s="12">
        <v>62267.32</v>
      </c>
      <c r="K4420" s="12">
        <v>3686.73</v>
      </c>
      <c r="L4420" s="4">
        <v>669</v>
      </c>
      <c r="M4420" s="4" t="s">
        <v>42</v>
      </c>
      <c r="N4420" s="4" t="str" cm="1">
        <f t="array" ref="N4420">_xlfn.SWITCH(E4420,"Delhi","North","Chennai","South","Hyderabad","South","Mumbai","Central","Bangalore","South")</f>
        <v>South</v>
      </c>
      <c r="O4420" s="12">
        <v>7439.5</v>
      </c>
      <c r="P4420" s="4">
        <f>Table1[[#This Row],[Delivery_Date]]-Table1[[#This Row],[Order_Date]]</f>
        <v>10</v>
      </c>
      <c r="Q4420" s="4" t="str">
        <f>IF(Table1[[#This Row],[Delivery delay days]]&gt;5,"delay","on time")</f>
        <v>delay</v>
      </c>
      <c r="R4420" s="10">
        <f>DATEVALUE(Table1[[#This Row],[Delivery_Date]])</f>
        <v>45067</v>
      </c>
      <c r="S4420" s="10">
        <f>DATEVALUE(Table1[[#This Row],[Order_Date]])</f>
        <v>45057</v>
      </c>
      <c r="T4420" s="4" t="str" cm="1">
        <f t="array" ref="T4420">_xlfn.IFS(Table1[[#This Row],[Inventory_Level]]&lt;=200,"low",Table1[[#This Row],[Inventory_Level]]&gt;=700,"high",Table1[[#This Row],[Inventory_Level]]&gt;200,"medium")</f>
        <v>medium</v>
      </c>
    </row>
    <row r="4421" spans="1:20" x14ac:dyDescent="0.35">
      <c r="A4421" s="4">
        <v>4420</v>
      </c>
      <c r="B4421" s="4" t="s">
        <v>51</v>
      </c>
      <c r="C4421" s="4" t="s">
        <v>16</v>
      </c>
      <c r="D4421" s="4" t="s">
        <v>39</v>
      </c>
      <c r="E4421" s="4" t="s">
        <v>60</v>
      </c>
      <c r="F4421" s="10" t="s">
        <v>313</v>
      </c>
      <c r="G4421" s="11" t="s">
        <v>384</v>
      </c>
      <c r="H4421" s="4">
        <v>86</v>
      </c>
      <c r="I4421" s="12">
        <v>36736.22</v>
      </c>
      <c r="J4421" s="12">
        <v>3159314.92</v>
      </c>
      <c r="K4421" s="12">
        <v>2661.06</v>
      </c>
      <c r="L4421" s="4">
        <v>494</v>
      </c>
      <c r="M4421" s="4" t="s">
        <v>21</v>
      </c>
      <c r="N4421" s="4" t="str" cm="1">
        <f t="array" ref="N4421">_xlfn.SWITCH(E4421,"Delhi","North","Chennai","South","Hyderabad","South","Mumbai","Central","Bangalore","South")</f>
        <v>South</v>
      </c>
      <c r="O4421" s="12">
        <v>727012.21</v>
      </c>
      <c r="P4421" s="4">
        <f>Table1[[#This Row],[Delivery_Date]]-Table1[[#This Row],[Order_Date]]</f>
        <v>12</v>
      </c>
      <c r="Q4421" s="4" t="str">
        <f>IF(Table1[[#This Row],[Delivery delay days]]&gt;5,"delay","on time")</f>
        <v>delay</v>
      </c>
      <c r="R4421" s="10">
        <f>DATEVALUE(Table1[[#This Row],[Delivery_Date]])</f>
        <v>45145</v>
      </c>
      <c r="S4421" s="10">
        <f>DATEVALUE(Table1[[#This Row],[Order_Date]])</f>
        <v>45133</v>
      </c>
      <c r="T4421" s="4" t="str" cm="1">
        <f t="array" ref="T4421">_xlfn.IFS(Table1[[#This Row],[Inventory_Level]]&lt;=200,"low",Table1[[#This Row],[Inventory_Level]]&gt;=700,"high",Table1[[#This Row],[Inventory_Level]]&gt;200,"medium")</f>
        <v>medium</v>
      </c>
    </row>
    <row r="4422" spans="1:20" x14ac:dyDescent="0.35">
      <c r="A4422" s="4">
        <v>4421</v>
      </c>
      <c r="B4422" s="4" t="s">
        <v>37</v>
      </c>
      <c r="C4422" s="4" t="s">
        <v>38</v>
      </c>
      <c r="D4422" s="4" t="s">
        <v>39</v>
      </c>
      <c r="E4422" s="4" t="s">
        <v>26</v>
      </c>
      <c r="F4422" s="10" t="s">
        <v>73</v>
      </c>
      <c r="G4422" s="11" t="s">
        <v>311</v>
      </c>
      <c r="H4422" s="4">
        <v>16</v>
      </c>
      <c r="I4422" s="12">
        <v>21225.7</v>
      </c>
      <c r="J4422" s="12">
        <v>339611.2</v>
      </c>
      <c r="K4422" s="12">
        <v>4548.42</v>
      </c>
      <c r="L4422" s="4">
        <v>430</v>
      </c>
      <c r="M4422" s="4" t="s">
        <v>29</v>
      </c>
      <c r="N4422" s="4" t="str" cm="1">
        <f t="array" ref="N4422">_xlfn.SWITCH(E4422,"Delhi","North","Chennai","South","Hyderabad","South","Mumbai","Central","Bangalore","South")</f>
        <v>South</v>
      </c>
      <c r="O4422" s="12">
        <v>39529.94</v>
      </c>
      <c r="P4422" s="4">
        <f>Table1[[#This Row],[Delivery_Date]]-Table1[[#This Row],[Order_Date]]</f>
        <v>1</v>
      </c>
      <c r="Q4422" s="4" t="str">
        <f>IF(Table1[[#This Row],[Delivery delay days]]&gt;5,"delay","on time")</f>
        <v>on time</v>
      </c>
      <c r="R4422" s="10">
        <f>DATEVALUE(Table1[[#This Row],[Delivery_Date]])</f>
        <v>45221</v>
      </c>
      <c r="S4422" s="10">
        <f>DATEVALUE(Table1[[#This Row],[Order_Date]])</f>
        <v>45220</v>
      </c>
      <c r="T4422" s="4" t="str" cm="1">
        <f t="array" ref="T4422">_xlfn.IFS(Table1[[#This Row],[Inventory_Level]]&lt;=200,"low",Table1[[#This Row],[Inventory_Level]]&gt;=700,"high",Table1[[#This Row],[Inventory_Level]]&gt;200,"medium")</f>
        <v>medium</v>
      </c>
    </row>
    <row r="4423" spans="1:20" x14ac:dyDescent="0.35">
      <c r="A4423" s="4">
        <v>4422</v>
      </c>
      <c r="B4423" s="4" t="s">
        <v>37</v>
      </c>
      <c r="C4423" s="4" t="s">
        <v>24</v>
      </c>
      <c r="D4423" s="4" t="s">
        <v>45</v>
      </c>
      <c r="E4423" s="4" t="s">
        <v>52</v>
      </c>
      <c r="F4423" s="10" t="s">
        <v>372</v>
      </c>
      <c r="G4423" s="11" t="s">
        <v>394</v>
      </c>
      <c r="H4423" s="4">
        <v>14</v>
      </c>
      <c r="I4423" s="12">
        <v>25544.53</v>
      </c>
      <c r="J4423" s="12">
        <v>357623.42</v>
      </c>
      <c r="K4423" s="12">
        <v>959.79</v>
      </c>
      <c r="L4423" s="4">
        <v>205</v>
      </c>
      <c r="M4423" s="4" t="s">
        <v>29</v>
      </c>
      <c r="N4423" s="4" t="str" cm="1">
        <f t="array" ref="N4423">_xlfn.SWITCH(E4423,"Delhi","North","Chennai","South","Hyderabad","South","Mumbai","Central","Bangalore","South")</f>
        <v>Central</v>
      </c>
      <c r="O4423" s="12">
        <v>38765.5</v>
      </c>
      <c r="P4423" s="4">
        <f>Table1[[#This Row],[Delivery_Date]]-Table1[[#This Row],[Order_Date]]</f>
        <v>11</v>
      </c>
      <c r="Q4423" s="4" t="str">
        <f>IF(Table1[[#This Row],[Delivery delay days]]&gt;5,"delay","on time")</f>
        <v>delay</v>
      </c>
      <c r="R4423" s="10">
        <f>DATEVALUE(Table1[[#This Row],[Delivery_Date]])</f>
        <v>44967</v>
      </c>
      <c r="S4423" s="10">
        <f>DATEVALUE(Table1[[#This Row],[Order_Date]])</f>
        <v>44956</v>
      </c>
      <c r="T4423" s="4" t="str" cm="1">
        <f t="array" ref="T4423">_xlfn.IFS(Table1[[#This Row],[Inventory_Level]]&lt;=200,"low",Table1[[#This Row],[Inventory_Level]]&gt;=700,"high",Table1[[#This Row],[Inventory_Level]]&gt;200,"medium")</f>
        <v>medium</v>
      </c>
    </row>
    <row r="4424" spans="1:20" x14ac:dyDescent="0.35">
      <c r="A4424" s="4">
        <v>4423</v>
      </c>
      <c r="B4424" s="4" t="s">
        <v>31</v>
      </c>
      <c r="C4424" s="4" t="s">
        <v>38</v>
      </c>
      <c r="D4424" s="4" t="s">
        <v>32</v>
      </c>
      <c r="E4424" s="4" t="s">
        <v>46</v>
      </c>
      <c r="F4424" s="10" t="s">
        <v>150</v>
      </c>
      <c r="G4424" s="11" t="s">
        <v>208</v>
      </c>
      <c r="H4424" s="4">
        <v>27</v>
      </c>
      <c r="I4424" s="12">
        <v>29349.279999999999</v>
      </c>
      <c r="J4424" s="12">
        <v>792430.56</v>
      </c>
      <c r="K4424" s="12">
        <v>4180.76</v>
      </c>
      <c r="L4424" s="4">
        <v>238</v>
      </c>
      <c r="M4424" s="4" t="s">
        <v>42</v>
      </c>
      <c r="N4424" s="4" t="str" cm="1">
        <f t="array" ref="N4424">_xlfn.SWITCH(E4424,"Delhi","North","Chennai","South","Hyderabad","South","Mumbai","Central","Bangalore","South")</f>
        <v>South</v>
      </c>
      <c r="O4424" s="12">
        <v>99700.49</v>
      </c>
      <c r="P4424" s="4">
        <f>Table1[[#This Row],[Delivery_Date]]-Table1[[#This Row],[Order_Date]]</f>
        <v>11</v>
      </c>
      <c r="Q4424" s="4" t="str">
        <f>IF(Table1[[#This Row],[Delivery delay days]]&gt;5,"delay","on time")</f>
        <v>delay</v>
      </c>
      <c r="R4424" s="10">
        <f>DATEVALUE(Table1[[#This Row],[Delivery_Date]])</f>
        <v>45299</v>
      </c>
      <c r="S4424" s="10">
        <f>DATEVALUE(Table1[[#This Row],[Order_Date]])</f>
        <v>45288</v>
      </c>
      <c r="T4424" s="4" t="str" cm="1">
        <f t="array" ref="T4424">_xlfn.IFS(Table1[[#This Row],[Inventory_Level]]&lt;=200,"low",Table1[[#This Row],[Inventory_Level]]&gt;=700,"high",Table1[[#This Row],[Inventory_Level]]&gt;200,"medium")</f>
        <v>medium</v>
      </c>
    </row>
    <row r="4425" spans="1:20" x14ac:dyDescent="0.35">
      <c r="A4425" s="4">
        <v>4424</v>
      </c>
      <c r="B4425" s="4" t="s">
        <v>23</v>
      </c>
      <c r="C4425" s="4" t="s">
        <v>16</v>
      </c>
      <c r="D4425" s="4" t="s">
        <v>25</v>
      </c>
      <c r="E4425" s="4" t="s">
        <v>46</v>
      </c>
      <c r="F4425" s="10" t="s">
        <v>300</v>
      </c>
      <c r="G4425" s="11" t="s">
        <v>408</v>
      </c>
      <c r="H4425" s="4">
        <v>57</v>
      </c>
      <c r="I4425" s="12">
        <v>11202.75</v>
      </c>
      <c r="J4425" s="12">
        <v>638556.75</v>
      </c>
      <c r="K4425" s="12">
        <v>4039.46</v>
      </c>
      <c r="L4425" s="4">
        <v>923</v>
      </c>
      <c r="M4425" s="4" t="s">
        <v>42</v>
      </c>
      <c r="N4425" s="4" t="str" cm="1">
        <f t="array" ref="N4425">_xlfn.SWITCH(E4425,"Delhi","North","Chennai","South","Hyderabad","South","Mumbai","Central","Bangalore","South")</f>
        <v>South</v>
      </c>
      <c r="O4425" s="12">
        <v>32079.42</v>
      </c>
      <c r="P4425" s="4">
        <f>Table1[[#This Row],[Delivery_Date]]-Table1[[#This Row],[Order_Date]]</f>
        <v>6</v>
      </c>
      <c r="Q4425" s="4" t="str">
        <f>IF(Table1[[#This Row],[Delivery delay days]]&gt;5,"delay","on time")</f>
        <v>delay</v>
      </c>
      <c r="R4425" s="10">
        <f>DATEVALUE(Table1[[#This Row],[Delivery_Date]])</f>
        <v>45222</v>
      </c>
      <c r="S4425" s="10">
        <f>DATEVALUE(Table1[[#This Row],[Order_Date]])</f>
        <v>45216</v>
      </c>
      <c r="T4425" s="4" t="str" cm="1">
        <f t="array" ref="T4425">_xlfn.IFS(Table1[[#This Row],[Inventory_Level]]&lt;=200,"low",Table1[[#This Row],[Inventory_Level]]&gt;=700,"high",Table1[[#This Row],[Inventory_Level]]&gt;200,"medium")</f>
        <v>high</v>
      </c>
    </row>
    <row r="4426" spans="1:20" x14ac:dyDescent="0.35">
      <c r="A4426" s="4">
        <v>4425</v>
      </c>
      <c r="B4426" s="4" t="s">
        <v>65</v>
      </c>
      <c r="C4426" s="4" t="s">
        <v>24</v>
      </c>
      <c r="D4426" s="4" t="s">
        <v>25</v>
      </c>
      <c r="E4426" s="4" t="s">
        <v>60</v>
      </c>
      <c r="F4426" s="10" t="s">
        <v>54</v>
      </c>
      <c r="G4426" s="11" t="s">
        <v>218</v>
      </c>
      <c r="H4426" s="4">
        <v>23</v>
      </c>
      <c r="I4426" s="12">
        <v>10002.99</v>
      </c>
      <c r="J4426" s="12">
        <v>230068.77</v>
      </c>
      <c r="K4426" s="12">
        <v>4453.96</v>
      </c>
      <c r="L4426" s="4">
        <v>43</v>
      </c>
      <c r="M4426" s="4" t="s">
        <v>35</v>
      </c>
      <c r="N4426" s="4" t="str" cm="1">
        <f t="array" ref="N4426">_xlfn.SWITCH(E4426,"Delhi","North","Chennai","South","Hyderabad","South","Mumbai","Central","Bangalore","South")</f>
        <v>South</v>
      </c>
      <c r="O4426" s="12">
        <v>15109.68</v>
      </c>
      <c r="P4426" s="4">
        <f>Table1[[#This Row],[Delivery_Date]]-Table1[[#This Row],[Order_Date]]</f>
        <v>11</v>
      </c>
      <c r="Q4426" s="4" t="str">
        <f>IF(Table1[[#This Row],[Delivery delay days]]&gt;5,"delay","on time")</f>
        <v>delay</v>
      </c>
      <c r="R4426" s="10">
        <f>DATEVALUE(Table1[[#This Row],[Delivery_Date]])</f>
        <v>45223</v>
      </c>
      <c r="S4426" s="10">
        <f>DATEVALUE(Table1[[#This Row],[Order_Date]])</f>
        <v>45212</v>
      </c>
      <c r="T4426" s="4" t="str" cm="1">
        <f t="array" ref="T4426">_xlfn.IFS(Table1[[#This Row],[Inventory_Level]]&lt;=200,"low",Table1[[#This Row],[Inventory_Level]]&gt;=700,"high",Table1[[#This Row],[Inventory_Level]]&gt;200,"medium")</f>
        <v>low</v>
      </c>
    </row>
    <row r="4427" spans="1:20" x14ac:dyDescent="0.35">
      <c r="A4427" s="4">
        <v>4426</v>
      </c>
      <c r="B4427" s="4" t="s">
        <v>23</v>
      </c>
      <c r="C4427" s="4" t="s">
        <v>24</v>
      </c>
      <c r="D4427" s="4" t="s">
        <v>25</v>
      </c>
      <c r="E4427" s="4" t="s">
        <v>18</v>
      </c>
      <c r="F4427" s="10" t="s">
        <v>157</v>
      </c>
      <c r="G4427" s="11" t="s">
        <v>152</v>
      </c>
      <c r="H4427" s="4">
        <v>38</v>
      </c>
      <c r="I4427" s="12">
        <v>47658.78</v>
      </c>
      <c r="J4427" s="12">
        <v>1811033.64</v>
      </c>
      <c r="K4427" s="12">
        <v>204.21</v>
      </c>
      <c r="L4427" s="4">
        <v>887</v>
      </c>
      <c r="M4427" s="4" t="s">
        <v>29</v>
      </c>
      <c r="N4427" s="4" t="str" cm="1">
        <f t="array" ref="N4427">_xlfn.SWITCH(E4427,"Delhi","North","Chennai","South","Hyderabad","South","Mumbai","Central","Bangalore","South")</f>
        <v>North</v>
      </c>
      <c r="O4427" s="12">
        <v>169906.09</v>
      </c>
      <c r="P4427" s="4">
        <f>Table1[[#This Row],[Delivery_Date]]-Table1[[#This Row],[Order_Date]]</f>
        <v>5</v>
      </c>
      <c r="Q4427" s="4" t="str">
        <f>IF(Table1[[#This Row],[Delivery delay days]]&gt;5,"delay","on time")</f>
        <v>on time</v>
      </c>
      <c r="R4427" s="10">
        <f>DATEVALUE(Table1[[#This Row],[Delivery_Date]])</f>
        <v>44975</v>
      </c>
      <c r="S4427" s="10">
        <f>DATEVALUE(Table1[[#This Row],[Order_Date]])</f>
        <v>44970</v>
      </c>
      <c r="T4427" s="4" t="str" cm="1">
        <f t="array" ref="T4427">_xlfn.IFS(Table1[[#This Row],[Inventory_Level]]&lt;=200,"low",Table1[[#This Row],[Inventory_Level]]&gt;=700,"high",Table1[[#This Row],[Inventory_Level]]&gt;200,"medium")</f>
        <v>high</v>
      </c>
    </row>
    <row r="4428" spans="1:20" x14ac:dyDescent="0.35">
      <c r="A4428" s="4">
        <v>4427</v>
      </c>
      <c r="B4428" s="4" t="s">
        <v>37</v>
      </c>
      <c r="C4428" s="4" t="s">
        <v>38</v>
      </c>
      <c r="D4428" s="4" t="s">
        <v>25</v>
      </c>
      <c r="E4428" s="4" t="s">
        <v>26</v>
      </c>
      <c r="F4428" s="10" t="s">
        <v>330</v>
      </c>
      <c r="G4428" s="11" t="s">
        <v>350</v>
      </c>
      <c r="H4428" s="4">
        <v>28</v>
      </c>
      <c r="I4428" s="12">
        <v>48248.4</v>
      </c>
      <c r="J4428" s="12">
        <v>1350955.2</v>
      </c>
      <c r="K4428" s="12">
        <v>926.71</v>
      </c>
      <c r="L4428" s="4">
        <v>899</v>
      </c>
      <c r="M4428" s="4" t="s">
        <v>29</v>
      </c>
      <c r="N4428" s="4" t="str" cm="1">
        <f t="array" ref="N4428">_xlfn.SWITCH(E4428,"Delhi","North","Chennai","South","Hyderabad","South","Mumbai","Central","Bangalore","South")</f>
        <v>South</v>
      </c>
      <c r="O4428" s="12">
        <v>313496.46000000002</v>
      </c>
      <c r="P4428" s="4">
        <f>Table1[[#This Row],[Delivery_Date]]-Table1[[#This Row],[Order_Date]]</f>
        <v>7</v>
      </c>
      <c r="Q4428" s="4" t="str">
        <f>IF(Table1[[#This Row],[Delivery delay days]]&gt;5,"delay","on time")</f>
        <v>delay</v>
      </c>
      <c r="R4428" s="10">
        <f>DATEVALUE(Table1[[#This Row],[Delivery_Date]])</f>
        <v>45264</v>
      </c>
      <c r="S4428" s="10">
        <f>DATEVALUE(Table1[[#This Row],[Order_Date]])</f>
        <v>45257</v>
      </c>
      <c r="T4428" s="4" t="str" cm="1">
        <f t="array" ref="T4428">_xlfn.IFS(Table1[[#This Row],[Inventory_Level]]&lt;=200,"low",Table1[[#This Row],[Inventory_Level]]&gt;=700,"high",Table1[[#This Row],[Inventory_Level]]&gt;200,"medium")</f>
        <v>high</v>
      </c>
    </row>
    <row r="4429" spans="1:20" x14ac:dyDescent="0.35">
      <c r="A4429" s="4">
        <v>4428</v>
      </c>
      <c r="B4429" s="4" t="s">
        <v>44</v>
      </c>
      <c r="C4429" s="4" t="s">
        <v>38</v>
      </c>
      <c r="D4429" s="4" t="s">
        <v>32</v>
      </c>
      <c r="E4429" s="4" t="s">
        <v>18</v>
      </c>
      <c r="F4429" s="10" t="s">
        <v>76</v>
      </c>
      <c r="G4429" s="11" t="s">
        <v>358</v>
      </c>
      <c r="H4429" s="4">
        <v>4</v>
      </c>
      <c r="I4429" s="12">
        <v>12711.93</v>
      </c>
      <c r="J4429" s="12">
        <v>50847.72</v>
      </c>
      <c r="K4429" s="12">
        <v>4401.92</v>
      </c>
      <c r="L4429" s="4">
        <v>0</v>
      </c>
      <c r="M4429" s="4" t="s">
        <v>21</v>
      </c>
      <c r="N4429" s="4" t="str" cm="1">
        <f t="array" ref="N4429">_xlfn.SWITCH(E4429,"Delhi","North","Chennai","South","Hyderabad","South","Mumbai","Central","Bangalore","South")</f>
        <v>North</v>
      </c>
      <c r="O4429" s="12">
        <v>9167.57</v>
      </c>
      <c r="P4429" s="4">
        <f>Table1[[#This Row],[Delivery_Date]]-Table1[[#This Row],[Order_Date]]</f>
        <v>1</v>
      </c>
      <c r="Q4429" s="4" t="str">
        <f>IF(Table1[[#This Row],[Delivery delay days]]&gt;5,"delay","on time")</f>
        <v>on time</v>
      </c>
      <c r="R4429" s="10">
        <f>DATEVALUE(Table1[[#This Row],[Delivery_Date]])</f>
        <v>45240</v>
      </c>
      <c r="S4429" s="10">
        <f>DATEVALUE(Table1[[#This Row],[Order_Date]])</f>
        <v>45239</v>
      </c>
      <c r="T4429" s="4" t="str" cm="1">
        <f t="array" ref="T4429">_xlfn.IFS(Table1[[#This Row],[Inventory_Level]]&lt;=200,"low",Table1[[#This Row],[Inventory_Level]]&gt;=700,"high",Table1[[#This Row],[Inventory_Level]]&gt;200,"medium")</f>
        <v>low</v>
      </c>
    </row>
    <row r="4430" spans="1:20" x14ac:dyDescent="0.35">
      <c r="A4430" s="4">
        <v>4429</v>
      </c>
      <c r="B4430" s="4" t="s">
        <v>44</v>
      </c>
      <c r="C4430" s="4" t="s">
        <v>24</v>
      </c>
      <c r="D4430" s="4" t="s">
        <v>25</v>
      </c>
      <c r="E4430" s="4" t="s">
        <v>18</v>
      </c>
      <c r="F4430" s="10" t="s">
        <v>105</v>
      </c>
      <c r="G4430" s="11" t="s">
        <v>250</v>
      </c>
      <c r="H4430" s="4">
        <v>99</v>
      </c>
      <c r="I4430" s="12">
        <v>27623</v>
      </c>
      <c r="J4430" s="12">
        <v>2734677</v>
      </c>
      <c r="K4430" s="12">
        <v>4248.5200000000004</v>
      </c>
      <c r="L4430" s="4">
        <v>340</v>
      </c>
      <c r="M4430" s="4" t="s">
        <v>42</v>
      </c>
      <c r="N4430" s="4" t="str" cm="1">
        <f t="array" ref="N4430">_xlfn.SWITCH(E4430,"Delhi","North","Chennai","South","Hyderabad","South","Mumbai","Central","Bangalore","South")</f>
        <v>North</v>
      </c>
      <c r="O4430" s="12">
        <v>389648.31</v>
      </c>
      <c r="P4430" s="4">
        <f>Table1[[#This Row],[Delivery_Date]]-Table1[[#This Row],[Order_Date]]</f>
        <v>8</v>
      </c>
      <c r="Q4430" s="4" t="str">
        <f>IF(Table1[[#This Row],[Delivery delay days]]&gt;5,"delay","on time")</f>
        <v>delay</v>
      </c>
      <c r="R4430" s="10">
        <f>DATEVALUE(Table1[[#This Row],[Delivery_Date]])</f>
        <v>45019</v>
      </c>
      <c r="S4430" s="10">
        <f>DATEVALUE(Table1[[#This Row],[Order_Date]])</f>
        <v>45011</v>
      </c>
      <c r="T4430" s="4" t="str" cm="1">
        <f t="array" ref="T4430">_xlfn.IFS(Table1[[#This Row],[Inventory_Level]]&lt;=200,"low",Table1[[#This Row],[Inventory_Level]]&gt;=700,"high",Table1[[#This Row],[Inventory_Level]]&gt;200,"medium")</f>
        <v>medium</v>
      </c>
    </row>
    <row r="4431" spans="1:20" x14ac:dyDescent="0.35">
      <c r="A4431" s="4">
        <v>4430</v>
      </c>
      <c r="B4431" s="4" t="s">
        <v>31</v>
      </c>
      <c r="C4431" s="4" t="s">
        <v>24</v>
      </c>
      <c r="D4431" s="4" t="s">
        <v>17</v>
      </c>
      <c r="E4431" s="4" t="s">
        <v>52</v>
      </c>
      <c r="F4431" s="10" t="s">
        <v>116</v>
      </c>
      <c r="G4431" s="11" t="s">
        <v>365</v>
      </c>
      <c r="H4431" s="4">
        <v>61</v>
      </c>
      <c r="I4431" s="12">
        <v>11905.6</v>
      </c>
      <c r="J4431" s="12">
        <v>726241.6</v>
      </c>
      <c r="K4431" s="12">
        <v>1057.8900000000001</v>
      </c>
      <c r="L4431" s="4">
        <v>28</v>
      </c>
      <c r="M4431" s="4" t="s">
        <v>29</v>
      </c>
      <c r="N4431" s="4" t="str" cm="1">
        <f t="array" ref="N4431">_xlfn.SWITCH(E4431,"Delhi","North","Chennai","South","Hyderabad","South","Mumbai","Central","Bangalore","South")</f>
        <v>Central</v>
      </c>
      <c r="O4431" s="12">
        <v>107612.92</v>
      </c>
      <c r="P4431" s="4">
        <f>Table1[[#This Row],[Delivery_Date]]-Table1[[#This Row],[Order_Date]]</f>
        <v>6</v>
      </c>
      <c r="Q4431" s="4" t="str">
        <f>IF(Table1[[#This Row],[Delivery delay days]]&gt;5,"delay","on time")</f>
        <v>delay</v>
      </c>
      <c r="R4431" s="10">
        <f>DATEVALUE(Table1[[#This Row],[Delivery_Date]])</f>
        <v>45184</v>
      </c>
      <c r="S4431" s="10">
        <f>DATEVALUE(Table1[[#This Row],[Order_Date]])</f>
        <v>45178</v>
      </c>
      <c r="T4431" s="4" t="str" cm="1">
        <f t="array" ref="T4431">_xlfn.IFS(Table1[[#This Row],[Inventory_Level]]&lt;=200,"low",Table1[[#This Row],[Inventory_Level]]&gt;=700,"high",Table1[[#This Row],[Inventory_Level]]&gt;200,"medium")</f>
        <v>low</v>
      </c>
    </row>
    <row r="4432" spans="1:20" x14ac:dyDescent="0.35">
      <c r="A4432" s="4">
        <v>4431</v>
      </c>
      <c r="B4432" s="4" t="s">
        <v>51</v>
      </c>
      <c r="C4432" s="4" t="s">
        <v>16</v>
      </c>
      <c r="D4432" s="4" t="s">
        <v>17</v>
      </c>
      <c r="E4432" s="4" t="s">
        <v>26</v>
      </c>
      <c r="F4432" s="10" t="s">
        <v>188</v>
      </c>
      <c r="G4432" s="11" t="s">
        <v>281</v>
      </c>
      <c r="H4432" s="4">
        <v>99</v>
      </c>
      <c r="I4432" s="12">
        <v>618.29</v>
      </c>
      <c r="J4432" s="12">
        <v>61210.71</v>
      </c>
      <c r="K4432" s="12">
        <v>4387.6400000000003</v>
      </c>
      <c r="L4432" s="4">
        <v>343</v>
      </c>
      <c r="M4432" s="4" t="s">
        <v>35</v>
      </c>
      <c r="N4432" s="4" t="str" cm="1">
        <f t="array" ref="N4432">_xlfn.SWITCH(E4432,"Delhi","North","Chennai","South","Hyderabad","South","Mumbai","Central","Bangalore","South")</f>
        <v>South</v>
      </c>
      <c r="O4432" s="12">
        <v>4450.12</v>
      </c>
      <c r="P4432" s="4">
        <f>Table1[[#This Row],[Delivery_Date]]-Table1[[#This Row],[Order_Date]]</f>
        <v>8</v>
      </c>
      <c r="Q4432" s="4" t="str">
        <f>IF(Table1[[#This Row],[Delivery delay days]]&gt;5,"delay","on time")</f>
        <v>delay</v>
      </c>
      <c r="R4432" s="10">
        <f>DATEVALUE(Table1[[#This Row],[Delivery_Date]])</f>
        <v>45017</v>
      </c>
      <c r="S4432" s="10">
        <f>DATEVALUE(Table1[[#This Row],[Order_Date]])</f>
        <v>45009</v>
      </c>
      <c r="T4432" s="4" t="str" cm="1">
        <f t="array" ref="T4432">_xlfn.IFS(Table1[[#This Row],[Inventory_Level]]&lt;=200,"low",Table1[[#This Row],[Inventory_Level]]&gt;=700,"high",Table1[[#This Row],[Inventory_Level]]&gt;200,"medium")</f>
        <v>medium</v>
      </c>
    </row>
    <row r="4433" spans="1:20" x14ac:dyDescent="0.35">
      <c r="A4433" s="4">
        <v>4432</v>
      </c>
      <c r="B4433" s="4" t="s">
        <v>23</v>
      </c>
      <c r="C4433" s="4" t="s">
        <v>24</v>
      </c>
      <c r="D4433" s="4" t="s">
        <v>32</v>
      </c>
      <c r="E4433" s="4" t="s">
        <v>26</v>
      </c>
      <c r="F4433" s="10" t="s">
        <v>223</v>
      </c>
      <c r="G4433" s="11" t="s">
        <v>303</v>
      </c>
      <c r="H4433" s="4">
        <v>85</v>
      </c>
      <c r="I4433" s="12">
        <v>23396.79</v>
      </c>
      <c r="J4433" s="12">
        <v>1988727.15</v>
      </c>
      <c r="K4433" s="12">
        <v>266.56</v>
      </c>
      <c r="L4433" s="4">
        <v>297</v>
      </c>
      <c r="M4433" s="4" t="s">
        <v>42</v>
      </c>
      <c r="N4433" s="4" t="str" cm="1">
        <f t="array" ref="N4433">_xlfn.SWITCH(E4433,"Delhi","North","Chennai","South","Hyderabad","South","Mumbai","Central","Bangalore","South")</f>
        <v>South</v>
      </c>
      <c r="O4433" s="12">
        <v>425980.01</v>
      </c>
      <c r="P4433" s="4">
        <f>Table1[[#This Row],[Delivery_Date]]-Table1[[#This Row],[Order_Date]]</f>
        <v>3</v>
      </c>
      <c r="Q4433" s="4" t="str">
        <f>IF(Table1[[#This Row],[Delivery delay days]]&gt;5,"delay","on time")</f>
        <v>on time</v>
      </c>
      <c r="R4433" s="10">
        <f>DATEVALUE(Table1[[#This Row],[Delivery_Date]])</f>
        <v>45238</v>
      </c>
      <c r="S4433" s="10">
        <f>DATEVALUE(Table1[[#This Row],[Order_Date]])</f>
        <v>45235</v>
      </c>
      <c r="T4433" s="4" t="str" cm="1">
        <f t="array" ref="T4433">_xlfn.IFS(Table1[[#This Row],[Inventory_Level]]&lt;=200,"low",Table1[[#This Row],[Inventory_Level]]&gt;=700,"high",Table1[[#This Row],[Inventory_Level]]&gt;200,"medium")</f>
        <v>medium</v>
      </c>
    </row>
    <row r="4434" spans="1:20" x14ac:dyDescent="0.35">
      <c r="A4434" s="4">
        <v>4433</v>
      </c>
      <c r="B4434" s="4" t="s">
        <v>23</v>
      </c>
      <c r="C4434" s="4" t="s">
        <v>24</v>
      </c>
      <c r="D4434" s="4" t="s">
        <v>17</v>
      </c>
      <c r="E4434" s="4" t="s">
        <v>46</v>
      </c>
      <c r="F4434" s="10" t="s">
        <v>179</v>
      </c>
      <c r="G4434" s="11" t="s">
        <v>150</v>
      </c>
      <c r="H4434" s="4">
        <v>29</v>
      </c>
      <c r="I4434" s="12">
        <v>41742.83</v>
      </c>
      <c r="J4434" s="12">
        <v>1210542.07</v>
      </c>
      <c r="K4434" s="12">
        <v>840.15</v>
      </c>
      <c r="L4434" s="4">
        <v>558</v>
      </c>
      <c r="M4434" s="4" t="s">
        <v>29</v>
      </c>
      <c r="N4434" s="4" t="str" cm="1">
        <f t="array" ref="N4434">_xlfn.SWITCH(E4434,"Delhi","North","Chennai","South","Hyderabad","South","Mumbai","Central","Bangalore","South")</f>
        <v>South</v>
      </c>
      <c r="O4434" s="12">
        <v>292392.74</v>
      </c>
      <c r="P4434" s="4">
        <f>Table1[[#This Row],[Delivery_Date]]-Table1[[#This Row],[Order_Date]]</f>
        <v>13</v>
      </c>
      <c r="Q4434" s="4" t="str">
        <f>IF(Table1[[#This Row],[Delivery delay days]]&gt;5,"delay","on time")</f>
        <v>delay</v>
      </c>
      <c r="R4434" s="10">
        <f>DATEVALUE(Table1[[#This Row],[Delivery_Date]])</f>
        <v>45288</v>
      </c>
      <c r="S4434" s="10">
        <f>DATEVALUE(Table1[[#This Row],[Order_Date]])</f>
        <v>45275</v>
      </c>
      <c r="T4434" s="4" t="str" cm="1">
        <f t="array" ref="T4434">_xlfn.IFS(Table1[[#This Row],[Inventory_Level]]&lt;=200,"low",Table1[[#This Row],[Inventory_Level]]&gt;=700,"high",Table1[[#This Row],[Inventory_Level]]&gt;200,"medium")</f>
        <v>medium</v>
      </c>
    </row>
    <row r="4435" spans="1:20" x14ac:dyDescent="0.35">
      <c r="A4435" s="4">
        <v>4434</v>
      </c>
      <c r="B4435" s="4" t="s">
        <v>23</v>
      </c>
      <c r="C4435" s="4" t="s">
        <v>24</v>
      </c>
      <c r="D4435" s="4" t="s">
        <v>32</v>
      </c>
      <c r="E4435" s="4" t="s">
        <v>60</v>
      </c>
      <c r="F4435" s="10" t="s">
        <v>143</v>
      </c>
      <c r="G4435" s="11" t="s">
        <v>299</v>
      </c>
      <c r="H4435" s="4">
        <v>53</v>
      </c>
      <c r="I4435" s="12">
        <v>43463.11</v>
      </c>
      <c r="J4435" s="12">
        <v>2303544.83</v>
      </c>
      <c r="K4435" s="12">
        <v>3087.2</v>
      </c>
      <c r="L4435" s="4">
        <v>682</v>
      </c>
      <c r="M4435" s="4" t="s">
        <v>29</v>
      </c>
      <c r="N4435" s="4" t="str" cm="1">
        <f t="array" ref="N4435">_xlfn.SWITCH(E4435,"Delhi","North","Chennai","South","Hyderabad","South","Mumbai","Central","Bangalore","South")</f>
        <v>South</v>
      </c>
      <c r="O4435" s="12">
        <v>222392.47</v>
      </c>
      <c r="P4435" s="4">
        <f>Table1[[#This Row],[Delivery_Date]]-Table1[[#This Row],[Order_Date]]</f>
        <v>8</v>
      </c>
      <c r="Q4435" s="4" t="str">
        <f>IF(Table1[[#This Row],[Delivery delay days]]&gt;5,"delay","on time")</f>
        <v>delay</v>
      </c>
      <c r="R4435" s="10">
        <f>DATEVALUE(Table1[[#This Row],[Delivery_Date]])</f>
        <v>45210</v>
      </c>
      <c r="S4435" s="10">
        <f>DATEVALUE(Table1[[#This Row],[Order_Date]])</f>
        <v>45202</v>
      </c>
      <c r="T4435" s="4" t="str" cm="1">
        <f t="array" ref="T4435">_xlfn.IFS(Table1[[#This Row],[Inventory_Level]]&lt;=200,"low",Table1[[#This Row],[Inventory_Level]]&gt;=700,"high",Table1[[#This Row],[Inventory_Level]]&gt;200,"medium")</f>
        <v>medium</v>
      </c>
    </row>
    <row r="4436" spans="1:20" x14ac:dyDescent="0.35">
      <c r="A4436" s="4">
        <v>4435</v>
      </c>
      <c r="B4436" s="4" t="s">
        <v>51</v>
      </c>
      <c r="C4436" s="4" t="s">
        <v>38</v>
      </c>
      <c r="D4436" s="4" t="s">
        <v>17</v>
      </c>
      <c r="E4436" s="4" t="s">
        <v>18</v>
      </c>
      <c r="F4436" s="10" t="s">
        <v>190</v>
      </c>
      <c r="G4436" s="11" t="s">
        <v>50</v>
      </c>
      <c r="H4436" s="4">
        <v>55</v>
      </c>
      <c r="I4436" s="12">
        <v>21241.66</v>
      </c>
      <c r="J4436" s="12">
        <v>1168291.3</v>
      </c>
      <c r="K4436" s="12">
        <v>2750.02</v>
      </c>
      <c r="L4436" s="4">
        <v>141</v>
      </c>
      <c r="M4436" s="4" t="s">
        <v>35</v>
      </c>
      <c r="N4436" s="4" t="str" cm="1">
        <f t="array" ref="N4436">_xlfn.SWITCH(E4436,"Delhi","North","Chennai","South","Hyderabad","South","Mumbai","Central","Bangalore","South")</f>
        <v>North</v>
      </c>
      <c r="O4436" s="12">
        <v>80579.98</v>
      </c>
      <c r="P4436" s="4">
        <f>Table1[[#This Row],[Delivery_Date]]-Table1[[#This Row],[Order_Date]]</f>
        <v>10</v>
      </c>
      <c r="Q4436" s="4" t="str">
        <f>IF(Table1[[#This Row],[Delivery delay days]]&gt;5,"delay","on time")</f>
        <v>delay</v>
      </c>
      <c r="R4436" s="10">
        <f>DATEVALUE(Table1[[#This Row],[Delivery_Date]])</f>
        <v>45129</v>
      </c>
      <c r="S4436" s="10">
        <f>DATEVALUE(Table1[[#This Row],[Order_Date]])</f>
        <v>45119</v>
      </c>
      <c r="T4436" s="4" t="str" cm="1">
        <f t="array" ref="T4436">_xlfn.IFS(Table1[[#This Row],[Inventory_Level]]&lt;=200,"low",Table1[[#This Row],[Inventory_Level]]&gt;=700,"high",Table1[[#This Row],[Inventory_Level]]&gt;200,"medium")</f>
        <v>low</v>
      </c>
    </row>
    <row r="4437" spans="1:20" x14ac:dyDescent="0.35">
      <c r="A4437" s="4">
        <v>4436</v>
      </c>
      <c r="B4437" s="4" t="s">
        <v>65</v>
      </c>
      <c r="C4437" s="4" t="s">
        <v>38</v>
      </c>
      <c r="D4437" s="4" t="s">
        <v>39</v>
      </c>
      <c r="E4437" s="4" t="s">
        <v>18</v>
      </c>
      <c r="F4437" s="10" t="s">
        <v>98</v>
      </c>
      <c r="G4437" s="11" t="s">
        <v>329</v>
      </c>
      <c r="H4437" s="4">
        <v>18</v>
      </c>
      <c r="I4437" s="12">
        <v>10149.57</v>
      </c>
      <c r="J4437" s="12">
        <v>182692.26</v>
      </c>
      <c r="K4437" s="12">
        <v>464.32</v>
      </c>
      <c r="L4437" s="4">
        <v>707</v>
      </c>
      <c r="M4437" s="4" t="s">
        <v>42</v>
      </c>
      <c r="N4437" s="4" t="str" cm="1">
        <f t="array" ref="N4437">_xlfn.SWITCH(E4437,"Delhi","North","Chennai","South","Hyderabad","South","Mumbai","Central","Bangalore","South")</f>
        <v>North</v>
      </c>
      <c r="O4437" s="12">
        <v>20240.66</v>
      </c>
      <c r="P4437" s="4">
        <f>Table1[[#This Row],[Delivery_Date]]-Table1[[#This Row],[Order_Date]]</f>
        <v>6</v>
      </c>
      <c r="Q4437" s="4" t="str">
        <f>IF(Table1[[#This Row],[Delivery delay days]]&gt;5,"delay","on time")</f>
        <v>delay</v>
      </c>
      <c r="R4437" s="10">
        <f>DATEVALUE(Table1[[#This Row],[Delivery_Date]])</f>
        <v>45130</v>
      </c>
      <c r="S4437" s="10">
        <f>DATEVALUE(Table1[[#This Row],[Order_Date]])</f>
        <v>45124</v>
      </c>
      <c r="T4437" s="4" t="str" cm="1">
        <f t="array" ref="T4437">_xlfn.IFS(Table1[[#This Row],[Inventory_Level]]&lt;=200,"low",Table1[[#This Row],[Inventory_Level]]&gt;=700,"high",Table1[[#This Row],[Inventory_Level]]&gt;200,"medium")</f>
        <v>high</v>
      </c>
    </row>
    <row r="4438" spans="1:20" x14ac:dyDescent="0.35">
      <c r="A4438" s="4">
        <v>4437</v>
      </c>
      <c r="B4438" s="4" t="s">
        <v>51</v>
      </c>
      <c r="C4438" s="4" t="s">
        <v>16</v>
      </c>
      <c r="D4438" s="4" t="s">
        <v>45</v>
      </c>
      <c r="E4438" s="4" t="s">
        <v>52</v>
      </c>
      <c r="F4438" s="10" t="s">
        <v>239</v>
      </c>
      <c r="G4438" s="11" t="s">
        <v>169</v>
      </c>
      <c r="H4438" s="4">
        <v>25</v>
      </c>
      <c r="I4438" s="12">
        <v>31866.57</v>
      </c>
      <c r="J4438" s="12">
        <v>796664.25</v>
      </c>
      <c r="K4438" s="12">
        <v>2937.72</v>
      </c>
      <c r="L4438" s="4">
        <v>334</v>
      </c>
      <c r="M4438" s="4" t="s">
        <v>21</v>
      </c>
      <c r="N4438" s="4" t="str" cm="1">
        <f t="array" ref="N4438">_xlfn.SWITCH(E4438,"Delhi","North","Chennai","South","Hyderabad","South","Mumbai","Central","Bangalore","South")</f>
        <v>Central</v>
      </c>
      <c r="O4438" s="12">
        <v>108157.98</v>
      </c>
      <c r="P4438" s="4">
        <f>Table1[[#This Row],[Delivery_Date]]-Table1[[#This Row],[Order_Date]]</f>
        <v>1</v>
      </c>
      <c r="Q4438" s="4" t="str">
        <f>IF(Table1[[#This Row],[Delivery delay days]]&gt;5,"delay","on time")</f>
        <v>on time</v>
      </c>
      <c r="R4438" s="10">
        <f>DATEVALUE(Table1[[#This Row],[Delivery_Date]])</f>
        <v>45088</v>
      </c>
      <c r="S4438" s="10">
        <f>DATEVALUE(Table1[[#This Row],[Order_Date]])</f>
        <v>45087</v>
      </c>
      <c r="T4438" s="4" t="str" cm="1">
        <f t="array" ref="T4438">_xlfn.IFS(Table1[[#This Row],[Inventory_Level]]&lt;=200,"low",Table1[[#This Row],[Inventory_Level]]&gt;=700,"high",Table1[[#This Row],[Inventory_Level]]&gt;200,"medium")</f>
        <v>medium</v>
      </c>
    </row>
    <row r="4439" spans="1:20" x14ac:dyDescent="0.35">
      <c r="A4439" s="4">
        <v>4438</v>
      </c>
      <c r="B4439" s="4" t="s">
        <v>37</v>
      </c>
      <c r="C4439" s="4" t="s">
        <v>16</v>
      </c>
      <c r="D4439" s="4" t="s">
        <v>32</v>
      </c>
      <c r="E4439" s="4" t="s">
        <v>60</v>
      </c>
      <c r="F4439" s="10" t="s">
        <v>248</v>
      </c>
      <c r="G4439" s="11" t="s">
        <v>85</v>
      </c>
      <c r="H4439" s="4">
        <v>27</v>
      </c>
      <c r="I4439" s="12">
        <v>1773.04</v>
      </c>
      <c r="J4439" s="12">
        <v>47872.08</v>
      </c>
      <c r="K4439" s="12">
        <v>1717.84</v>
      </c>
      <c r="L4439" s="4">
        <v>625</v>
      </c>
      <c r="M4439" s="4" t="s">
        <v>29</v>
      </c>
      <c r="N4439" s="4" t="str" cm="1">
        <f t="array" ref="N4439">_xlfn.SWITCH(E4439,"Delhi","North","Chennai","South","Hyderabad","South","Mumbai","Central","Bangalore","South")</f>
        <v>South</v>
      </c>
      <c r="O4439" s="12">
        <v>11583.62</v>
      </c>
      <c r="P4439" s="4">
        <f>Table1[[#This Row],[Delivery_Date]]-Table1[[#This Row],[Order_Date]]</f>
        <v>11</v>
      </c>
      <c r="Q4439" s="4" t="str">
        <f>IF(Table1[[#This Row],[Delivery delay days]]&gt;5,"delay","on time")</f>
        <v>delay</v>
      </c>
      <c r="R4439" s="10">
        <f>DATEVALUE(Table1[[#This Row],[Delivery_Date]])</f>
        <v>45040</v>
      </c>
      <c r="S4439" s="10">
        <f>DATEVALUE(Table1[[#This Row],[Order_Date]])</f>
        <v>45029</v>
      </c>
      <c r="T4439" s="4" t="str" cm="1">
        <f t="array" ref="T4439">_xlfn.IFS(Table1[[#This Row],[Inventory_Level]]&lt;=200,"low",Table1[[#This Row],[Inventory_Level]]&gt;=700,"high",Table1[[#This Row],[Inventory_Level]]&gt;200,"medium")</f>
        <v>medium</v>
      </c>
    </row>
    <row r="4440" spans="1:20" x14ac:dyDescent="0.35">
      <c r="A4440" s="4">
        <v>4439</v>
      </c>
      <c r="B4440" s="4" t="s">
        <v>37</v>
      </c>
      <c r="C4440" s="4" t="s">
        <v>24</v>
      </c>
      <c r="D4440" s="4" t="s">
        <v>39</v>
      </c>
      <c r="E4440" s="4" t="s">
        <v>60</v>
      </c>
      <c r="F4440" s="10" t="s">
        <v>242</v>
      </c>
      <c r="G4440" s="11" t="s">
        <v>146</v>
      </c>
      <c r="H4440" s="4">
        <v>14</v>
      </c>
      <c r="I4440" s="12">
        <v>2265.19</v>
      </c>
      <c r="J4440" s="12">
        <v>31712.66</v>
      </c>
      <c r="K4440" s="12">
        <v>1442.7</v>
      </c>
      <c r="L4440" s="4">
        <v>339</v>
      </c>
      <c r="M4440" s="4" t="s">
        <v>35</v>
      </c>
      <c r="N4440" s="4" t="str" cm="1">
        <f t="array" ref="N4440">_xlfn.SWITCH(E4440,"Delhi","North","Chennai","South","Hyderabad","South","Mumbai","Central","Bangalore","South")</f>
        <v>South</v>
      </c>
      <c r="O4440" s="12">
        <v>5075.8900000000003</v>
      </c>
      <c r="P4440" s="4">
        <f>Table1[[#This Row],[Delivery_Date]]-Table1[[#This Row],[Order_Date]]</f>
        <v>3</v>
      </c>
      <c r="Q4440" s="4" t="str">
        <f>IF(Table1[[#This Row],[Delivery delay days]]&gt;5,"delay","on time")</f>
        <v>on time</v>
      </c>
      <c r="R4440" s="10">
        <f>DATEVALUE(Table1[[#This Row],[Delivery_Date]])</f>
        <v>45200</v>
      </c>
      <c r="S4440" s="10">
        <f>DATEVALUE(Table1[[#This Row],[Order_Date]])</f>
        <v>45197</v>
      </c>
      <c r="T4440" s="4" t="str" cm="1">
        <f t="array" ref="T4440">_xlfn.IFS(Table1[[#This Row],[Inventory_Level]]&lt;=200,"low",Table1[[#This Row],[Inventory_Level]]&gt;=700,"high",Table1[[#This Row],[Inventory_Level]]&gt;200,"medium")</f>
        <v>medium</v>
      </c>
    </row>
    <row r="4441" spans="1:20" x14ac:dyDescent="0.35">
      <c r="A4441" s="4">
        <v>4440</v>
      </c>
      <c r="B4441" s="4" t="s">
        <v>23</v>
      </c>
      <c r="C4441" s="4" t="s">
        <v>24</v>
      </c>
      <c r="D4441" s="4" t="s">
        <v>25</v>
      </c>
      <c r="E4441" s="4" t="s">
        <v>26</v>
      </c>
      <c r="F4441" s="10" t="s">
        <v>69</v>
      </c>
      <c r="G4441" s="11" t="s">
        <v>401</v>
      </c>
      <c r="H4441" s="4">
        <v>38</v>
      </c>
      <c r="I4441" s="12">
        <v>5962.77</v>
      </c>
      <c r="J4441" s="12">
        <v>226585.26</v>
      </c>
      <c r="K4441" s="12">
        <v>3056.64</v>
      </c>
      <c r="L4441" s="4">
        <v>668</v>
      </c>
      <c r="M4441" s="4" t="s">
        <v>21</v>
      </c>
      <c r="N4441" s="4" t="str" cm="1">
        <f t="array" ref="N4441">_xlfn.SWITCH(E4441,"Delhi","North","Chennai","South","Hyderabad","South","Mumbai","Central","Bangalore","South")</f>
        <v>South</v>
      </c>
      <c r="O4441" s="12">
        <v>32532.61</v>
      </c>
      <c r="P4441" s="4">
        <f>Table1[[#This Row],[Delivery_Date]]-Table1[[#This Row],[Order_Date]]</f>
        <v>10</v>
      </c>
      <c r="Q4441" s="4" t="str">
        <f>IF(Table1[[#This Row],[Delivery delay days]]&gt;5,"delay","on time")</f>
        <v>delay</v>
      </c>
      <c r="R4441" s="10">
        <f>DATEVALUE(Table1[[#This Row],[Delivery_Date]])</f>
        <v>44938</v>
      </c>
      <c r="S4441" s="10">
        <f>DATEVALUE(Table1[[#This Row],[Order_Date]])</f>
        <v>44928</v>
      </c>
      <c r="T4441" s="4" t="str" cm="1">
        <f t="array" ref="T4441">_xlfn.IFS(Table1[[#This Row],[Inventory_Level]]&lt;=200,"low",Table1[[#This Row],[Inventory_Level]]&gt;=700,"high",Table1[[#This Row],[Inventory_Level]]&gt;200,"medium")</f>
        <v>medium</v>
      </c>
    </row>
    <row r="4442" spans="1:20" x14ac:dyDescent="0.35">
      <c r="A4442" s="4">
        <v>4441</v>
      </c>
      <c r="B4442" s="4" t="s">
        <v>65</v>
      </c>
      <c r="C4442" s="4" t="s">
        <v>38</v>
      </c>
      <c r="D4442" s="4" t="s">
        <v>45</v>
      </c>
      <c r="E4442" s="4" t="s">
        <v>60</v>
      </c>
      <c r="F4442" s="10" t="s">
        <v>130</v>
      </c>
      <c r="G4442" s="11" t="s">
        <v>329</v>
      </c>
      <c r="H4442" s="4">
        <v>33</v>
      </c>
      <c r="I4442" s="12">
        <v>4053.1</v>
      </c>
      <c r="J4442" s="12">
        <v>133752.29999999999</v>
      </c>
      <c r="K4442" s="12">
        <v>544.45000000000005</v>
      </c>
      <c r="L4442" s="4">
        <v>551</v>
      </c>
      <c r="M4442" s="4" t="s">
        <v>35</v>
      </c>
      <c r="N4442" s="4" t="str" cm="1">
        <f t="array" ref="N4442">_xlfn.SWITCH(E4442,"Delhi","North","Chennai","South","Hyderabad","South","Mumbai","Central","Bangalore","South")</f>
        <v>South</v>
      </c>
      <c r="O4442" s="12">
        <v>12501.52</v>
      </c>
      <c r="P4442" s="4">
        <f>Table1[[#This Row],[Delivery_Date]]-Table1[[#This Row],[Order_Date]]</f>
        <v>5</v>
      </c>
      <c r="Q4442" s="4" t="str">
        <f>IF(Table1[[#This Row],[Delivery delay days]]&gt;5,"delay","on time")</f>
        <v>on time</v>
      </c>
      <c r="R4442" s="10">
        <f>DATEVALUE(Table1[[#This Row],[Delivery_Date]])</f>
        <v>45130</v>
      </c>
      <c r="S4442" s="10">
        <f>DATEVALUE(Table1[[#This Row],[Order_Date]])</f>
        <v>45125</v>
      </c>
      <c r="T4442" s="4" t="str" cm="1">
        <f t="array" ref="T4442">_xlfn.IFS(Table1[[#This Row],[Inventory_Level]]&lt;=200,"low",Table1[[#This Row],[Inventory_Level]]&gt;=700,"high",Table1[[#This Row],[Inventory_Level]]&gt;200,"medium")</f>
        <v>medium</v>
      </c>
    </row>
    <row r="4443" spans="1:20" x14ac:dyDescent="0.35">
      <c r="A4443" s="4">
        <v>4442</v>
      </c>
      <c r="B4443" s="4" t="s">
        <v>65</v>
      </c>
      <c r="C4443" s="4" t="s">
        <v>38</v>
      </c>
      <c r="D4443" s="4" t="s">
        <v>32</v>
      </c>
      <c r="E4443" s="4" t="s">
        <v>52</v>
      </c>
      <c r="F4443" s="10" t="s">
        <v>357</v>
      </c>
      <c r="G4443" s="11" t="s">
        <v>158</v>
      </c>
      <c r="H4443" s="4">
        <v>83</v>
      </c>
      <c r="I4443" s="12">
        <v>38899.300000000003</v>
      </c>
      <c r="J4443" s="12">
        <v>3228641.9</v>
      </c>
      <c r="K4443" s="12">
        <v>3330.06</v>
      </c>
      <c r="L4443" s="4">
        <v>708</v>
      </c>
      <c r="M4443" s="4" t="s">
        <v>35</v>
      </c>
      <c r="N4443" s="4" t="str" cm="1">
        <f t="array" ref="N4443">_xlfn.SWITCH(E4443,"Delhi","North","Chennai","South","Hyderabad","South","Mumbai","Central","Bangalore","South")</f>
        <v>Central</v>
      </c>
      <c r="O4443" s="12">
        <v>255097.41</v>
      </c>
      <c r="P4443" s="4">
        <f>Table1[[#This Row],[Delivery_Date]]-Table1[[#This Row],[Order_Date]]</f>
        <v>15</v>
      </c>
      <c r="Q4443" s="4" t="str">
        <f>IF(Table1[[#This Row],[Delivery delay days]]&gt;5,"delay","on time")</f>
        <v>delay</v>
      </c>
      <c r="R4443" s="10">
        <f>DATEVALUE(Table1[[#This Row],[Delivery_Date]])</f>
        <v>44978</v>
      </c>
      <c r="S4443" s="10">
        <f>DATEVALUE(Table1[[#This Row],[Order_Date]])</f>
        <v>44963</v>
      </c>
      <c r="T4443" s="4" t="str" cm="1">
        <f t="array" ref="T4443">_xlfn.IFS(Table1[[#This Row],[Inventory_Level]]&lt;=200,"low",Table1[[#This Row],[Inventory_Level]]&gt;=700,"high",Table1[[#This Row],[Inventory_Level]]&gt;200,"medium")</f>
        <v>high</v>
      </c>
    </row>
    <row r="4444" spans="1:20" x14ac:dyDescent="0.35">
      <c r="A4444" s="4">
        <v>4443</v>
      </c>
      <c r="B4444" s="4" t="s">
        <v>44</v>
      </c>
      <c r="C4444" s="4" t="s">
        <v>24</v>
      </c>
      <c r="D4444" s="4" t="s">
        <v>32</v>
      </c>
      <c r="E4444" s="4" t="s">
        <v>18</v>
      </c>
      <c r="F4444" s="10" t="s">
        <v>402</v>
      </c>
      <c r="G4444" s="11" t="s">
        <v>103</v>
      </c>
      <c r="H4444" s="4">
        <v>46</v>
      </c>
      <c r="I4444" s="12">
        <v>7906</v>
      </c>
      <c r="J4444" s="12">
        <v>363676</v>
      </c>
      <c r="K4444" s="12">
        <v>733.97</v>
      </c>
      <c r="L4444" s="4">
        <v>179</v>
      </c>
      <c r="M4444" s="4" t="s">
        <v>29</v>
      </c>
      <c r="N4444" s="4" t="str" cm="1">
        <f t="array" ref="N4444">_xlfn.SWITCH(E4444,"Delhi","North","Chennai","South","Hyderabad","South","Mumbai","Central","Bangalore","South")</f>
        <v>North</v>
      </c>
      <c r="O4444" s="12">
        <v>54259.85</v>
      </c>
      <c r="P4444" s="4">
        <f>Table1[[#This Row],[Delivery_Date]]-Table1[[#This Row],[Order_Date]]</f>
        <v>15</v>
      </c>
      <c r="Q4444" s="4" t="str">
        <f>IF(Table1[[#This Row],[Delivery delay days]]&gt;5,"delay","on time")</f>
        <v>delay</v>
      </c>
      <c r="R4444" s="10">
        <f>DATEVALUE(Table1[[#This Row],[Delivery_Date]])</f>
        <v>45004</v>
      </c>
      <c r="S4444" s="10">
        <f>DATEVALUE(Table1[[#This Row],[Order_Date]])</f>
        <v>44989</v>
      </c>
      <c r="T4444" s="4" t="str" cm="1">
        <f t="array" ref="T4444">_xlfn.IFS(Table1[[#This Row],[Inventory_Level]]&lt;=200,"low",Table1[[#This Row],[Inventory_Level]]&gt;=700,"high",Table1[[#This Row],[Inventory_Level]]&gt;200,"medium")</f>
        <v>low</v>
      </c>
    </row>
    <row r="4445" spans="1:20" x14ac:dyDescent="0.35">
      <c r="A4445" s="4">
        <v>4444</v>
      </c>
      <c r="B4445" s="4" t="s">
        <v>44</v>
      </c>
      <c r="C4445" s="4" t="s">
        <v>16</v>
      </c>
      <c r="D4445" s="4" t="s">
        <v>25</v>
      </c>
      <c r="E4445" s="4" t="s">
        <v>52</v>
      </c>
      <c r="F4445" s="10" t="s">
        <v>98</v>
      </c>
      <c r="G4445" s="11" t="s">
        <v>284</v>
      </c>
      <c r="H4445" s="4">
        <v>10</v>
      </c>
      <c r="I4445" s="12">
        <v>1364.02</v>
      </c>
      <c r="J4445" s="12">
        <v>13640.2</v>
      </c>
      <c r="K4445" s="12">
        <v>3049.35</v>
      </c>
      <c r="L4445" s="4">
        <v>117</v>
      </c>
      <c r="M4445" s="4" t="s">
        <v>21</v>
      </c>
      <c r="N4445" s="4" t="str" cm="1">
        <f t="array" ref="N4445">_xlfn.SWITCH(E4445,"Delhi","North","Chennai","South","Hyderabad","South","Mumbai","Central","Bangalore","South")</f>
        <v>Central</v>
      </c>
      <c r="O4445" s="12">
        <v>3224.54</v>
      </c>
      <c r="P4445" s="4">
        <f>Table1[[#This Row],[Delivery_Date]]-Table1[[#This Row],[Order_Date]]</f>
        <v>11</v>
      </c>
      <c r="Q4445" s="4" t="str">
        <f>IF(Table1[[#This Row],[Delivery delay days]]&gt;5,"delay","on time")</f>
        <v>delay</v>
      </c>
      <c r="R4445" s="10">
        <f>DATEVALUE(Table1[[#This Row],[Delivery_Date]])</f>
        <v>45135</v>
      </c>
      <c r="S4445" s="10">
        <f>DATEVALUE(Table1[[#This Row],[Order_Date]])</f>
        <v>45124</v>
      </c>
      <c r="T4445" s="4" t="str" cm="1">
        <f t="array" ref="T4445">_xlfn.IFS(Table1[[#This Row],[Inventory_Level]]&lt;=200,"low",Table1[[#This Row],[Inventory_Level]]&gt;=700,"high",Table1[[#This Row],[Inventory_Level]]&gt;200,"medium")</f>
        <v>low</v>
      </c>
    </row>
    <row r="4446" spans="1:20" x14ac:dyDescent="0.35">
      <c r="A4446" s="4">
        <v>4445</v>
      </c>
      <c r="B4446" s="4" t="s">
        <v>51</v>
      </c>
      <c r="C4446" s="4" t="s">
        <v>24</v>
      </c>
      <c r="D4446" s="4" t="s">
        <v>45</v>
      </c>
      <c r="E4446" s="4" t="s">
        <v>60</v>
      </c>
      <c r="F4446" s="10" t="s">
        <v>341</v>
      </c>
      <c r="G4446" s="11" t="s">
        <v>285</v>
      </c>
      <c r="H4446" s="4">
        <v>16</v>
      </c>
      <c r="I4446" s="12">
        <v>24583.95</v>
      </c>
      <c r="J4446" s="12">
        <v>393343.2</v>
      </c>
      <c r="K4446" s="12">
        <v>1103.3699999999999</v>
      </c>
      <c r="L4446" s="4">
        <v>910</v>
      </c>
      <c r="M4446" s="4" t="s">
        <v>35</v>
      </c>
      <c r="N4446" s="4" t="str" cm="1">
        <f t="array" ref="N4446">_xlfn.SWITCH(E4446,"Delhi","North","Chennai","South","Hyderabad","South","Mumbai","Central","Bangalore","South")</f>
        <v>South</v>
      </c>
      <c r="O4446" s="12">
        <v>90127.14</v>
      </c>
      <c r="P4446" s="4">
        <f>Table1[[#This Row],[Delivery_Date]]-Table1[[#This Row],[Order_Date]]</f>
        <v>1</v>
      </c>
      <c r="Q4446" s="4" t="str">
        <f>IF(Table1[[#This Row],[Delivery delay days]]&gt;5,"delay","on time")</f>
        <v>on time</v>
      </c>
      <c r="R4446" s="10">
        <f>DATEVALUE(Table1[[#This Row],[Delivery_Date]])</f>
        <v>45194</v>
      </c>
      <c r="S4446" s="10">
        <f>DATEVALUE(Table1[[#This Row],[Order_Date]])</f>
        <v>45193</v>
      </c>
      <c r="T4446" s="4" t="str" cm="1">
        <f t="array" ref="T4446">_xlfn.IFS(Table1[[#This Row],[Inventory_Level]]&lt;=200,"low",Table1[[#This Row],[Inventory_Level]]&gt;=700,"high",Table1[[#This Row],[Inventory_Level]]&gt;200,"medium")</f>
        <v>high</v>
      </c>
    </row>
    <row r="4447" spans="1:20" x14ac:dyDescent="0.35">
      <c r="A4447" s="4">
        <v>4446</v>
      </c>
      <c r="B4447" s="4" t="s">
        <v>23</v>
      </c>
      <c r="C4447" s="4" t="s">
        <v>38</v>
      </c>
      <c r="D4447" s="4" t="s">
        <v>17</v>
      </c>
      <c r="E4447" s="4" t="s">
        <v>46</v>
      </c>
      <c r="F4447" s="10" t="s">
        <v>80</v>
      </c>
      <c r="G4447" s="11" t="s">
        <v>322</v>
      </c>
      <c r="H4447" s="4">
        <v>9</v>
      </c>
      <c r="I4447" s="12">
        <v>18280.61</v>
      </c>
      <c r="J4447" s="12">
        <v>164525.49</v>
      </c>
      <c r="K4447" s="12">
        <v>945.07</v>
      </c>
      <c r="L4447" s="4">
        <v>406</v>
      </c>
      <c r="M4447" s="4" t="s">
        <v>29</v>
      </c>
      <c r="N4447" s="4" t="str" cm="1">
        <f t="array" ref="N4447">_xlfn.SWITCH(E4447,"Delhi","North","Chennai","South","Hyderabad","South","Mumbai","Central","Bangalore","South")</f>
        <v>South</v>
      </c>
      <c r="O4447" s="12">
        <v>30131.79</v>
      </c>
      <c r="P4447" s="4">
        <f>Table1[[#This Row],[Delivery_Date]]-Table1[[#This Row],[Order_Date]]</f>
        <v>1</v>
      </c>
      <c r="Q4447" s="4" t="str">
        <f>IF(Table1[[#This Row],[Delivery delay days]]&gt;5,"delay","on time")</f>
        <v>on time</v>
      </c>
      <c r="R4447" s="10">
        <f>DATEVALUE(Table1[[#This Row],[Delivery_Date]])</f>
        <v>44994</v>
      </c>
      <c r="S4447" s="10">
        <f>DATEVALUE(Table1[[#This Row],[Order_Date]])</f>
        <v>44993</v>
      </c>
      <c r="T4447" s="4" t="str" cm="1">
        <f t="array" ref="T4447">_xlfn.IFS(Table1[[#This Row],[Inventory_Level]]&lt;=200,"low",Table1[[#This Row],[Inventory_Level]]&gt;=700,"high",Table1[[#This Row],[Inventory_Level]]&gt;200,"medium")</f>
        <v>medium</v>
      </c>
    </row>
    <row r="4448" spans="1:20" x14ac:dyDescent="0.35">
      <c r="A4448" s="4">
        <v>4447</v>
      </c>
      <c r="B4448" s="4" t="s">
        <v>15</v>
      </c>
      <c r="C4448" s="4" t="s">
        <v>24</v>
      </c>
      <c r="D4448" s="4" t="s">
        <v>25</v>
      </c>
      <c r="E4448" s="4" t="s">
        <v>26</v>
      </c>
      <c r="F4448" s="10" t="s">
        <v>290</v>
      </c>
      <c r="G4448" s="11" t="s">
        <v>408</v>
      </c>
      <c r="H4448" s="4">
        <v>71</v>
      </c>
      <c r="I4448" s="12">
        <v>9552.17</v>
      </c>
      <c r="J4448" s="12">
        <v>678204.07</v>
      </c>
      <c r="K4448" s="12">
        <v>4228.68</v>
      </c>
      <c r="L4448" s="4">
        <v>609</v>
      </c>
      <c r="M4448" s="4" t="s">
        <v>35</v>
      </c>
      <c r="N4448" s="4" t="str" cm="1">
        <f t="array" ref="N4448">_xlfn.SWITCH(E4448,"Delhi","North","Chennai","South","Hyderabad","South","Mumbai","Central","Bangalore","South")</f>
        <v>South</v>
      </c>
      <c r="O4448" s="12">
        <v>77063.48</v>
      </c>
      <c r="P4448" s="4">
        <f>Table1[[#This Row],[Delivery_Date]]-Table1[[#This Row],[Order_Date]]</f>
        <v>15</v>
      </c>
      <c r="Q4448" s="4" t="str">
        <f>IF(Table1[[#This Row],[Delivery delay days]]&gt;5,"delay","on time")</f>
        <v>delay</v>
      </c>
      <c r="R4448" s="10">
        <f>DATEVALUE(Table1[[#This Row],[Delivery_Date]])</f>
        <v>45222</v>
      </c>
      <c r="S4448" s="10">
        <f>DATEVALUE(Table1[[#This Row],[Order_Date]])</f>
        <v>45207</v>
      </c>
      <c r="T4448" s="4" t="str" cm="1">
        <f t="array" ref="T4448">_xlfn.IFS(Table1[[#This Row],[Inventory_Level]]&lt;=200,"low",Table1[[#This Row],[Inventory_Level]]&gt;=700,"high",Table1[[#This Row],[Inventory_Level]]&gt;200,"medium")</f>
        <v>medium</v>
      </c>
    </row>
    <row r="4449" spans="1:20" x14ac:dyDescent="0.35">
      <c r="A4449" s="4">
        <v>4448</v>
      </c>
      <c r="B4449" s="4" t="s">
        <v>31</v>
      </c>
      <c r="C4449" s="4" t="s">
        <v>24</v>
      </c>
      <c r="D4449" s="4" t="s">
        <v>39</v>
      </c>
      <c r="E4449" s="4" t="s">
        <v>18</v>
      </c>
      <c r="F4449" s="10" t="s">
        <v>201</v>
      </c>
      <c r="G4449" s="11" t="s">
        <v>198</v>
      </c>
      <c r="H4449" s="4">
        <v>29</v>
      </c>
      <c r="I4449" s="12">
        <v>30111.49</v>
      </c>
      <c r="J4449" s="12">
        <v>873233.21</v>
      </c>
      <c r="K4449" s="12">
        <v>2468.33</v>
      </c>
      <c r="L4449" s="4">
        <v>433</v>
      </c>
      <c r="M4449" s="4" t="s">
        <v>35</v>
      </c>
      <c r="N4449" s="4" t="str" cm="1">
        <f t="array" ref="N4449">_xlfn.SWITCH(E4449,"Delhi","North","Chennai","South","Hyderabad","South","Mumbai","Central","Bangalore","South")</f>
        <v>North</v>
      </c>
      <c r="O4449" s="12">
        <v>191833.06</v>
      </c>
      <c r="P4449" s="4">
        <f>Table1[[#This Row],[Delivery_Date]]-Table1[[#This Row],[Order_Date]]</f>
        <v>3</v>
      </c>
      <c r="Q4449" s="4" t="str">
        <f>IF(Table1[[#This Row],[Delivery delay days]]&gt;5,"delay","on time")</f>
        <v>on time</v>
      </c>
      <c r="R4449" s="10">
        <f>DATEVALUE(Table1[[#This Row],[Delivery_Date]])</f>
        <v>45107</v>
      </c>
      <c r="S4449" s="10">
        <f>DATEVALUE(Table1[[#This Row],[Order_Date]])</f>
        <v>45104</v>
      </c>
      <c r="T4449" s="4" t="str" cm="1">
        <f t="array" ref="T4449">_xlfn.IFS(Table1[[#This Row],[Inventory_Level]]&lt;=200,"low",Table1[[#This Row],[Inventory_Level]]&gt;=700,"high",Table1[[#This Row],[Inventory_Level]]&gt;200,"medium")</f>
        <v>medium</v>
      </c>
    </row>
    <row r="4450" spans="1:20" x14ac:dyDescent="0.35">
      <c r="A4450" s="4">
        <v>4449</v>
      </c>
      <c r="B4450" s="4" t="s">
        <v>37</v>
      </c>
      <c r="C4450" s="4" t="s">
        <v>16</v>
      </c>
      <c r="D4450" s="4" t="s">
        <v>17</v>
      </c>
      <c r="E4450" s="4" t="s">
        <v>46</v>
      </c>
      <c r="F4450" s="10" t="s">
        <v>302</v>
      </c>
      <c r="G4450" s="11" t="s">
        <v>129</v>
      </c>
      <c r="H4450" s="4">
        <v>34</v>
      </c>
      <c r="I4450" s="12">
        <v>49147.65</v>
      </c>
      <c r="J4450" s="12">
        <v>1671020.1</v>
      </c>
      <c r="K4450" s="12">
        <v>2881.39</v>
      </c>
      <c r="L4450" s="4">
        <v>828</v>
      </c>
      <c r="M4450" s="4" t="s">
        <v>21</v>
      </c>
      <c r="N4450" s="4" t="str" cm="1">
        <f t="array" ref="N4450">_xlfn.SWITCH(E4450,"Delhi","North","Chennai","South","Hyderabad","South","Mumbai","Central","Bangalore","South")</f>
        <v>South</v>
      </c>
      <c r="O4450" s="12">
        <v>128551.42</v>
      </c>
      <c r="P4450" s="4">
        <f>Table1[[#This Row],[Delivery_Date]]-Table1[[#This Row],[Order_Date]]</f>
        <v>2</v>
      </c>
      <c r="Q4450" s="4" t="str">
        <f>IF(Table1[[#This Row],[Delivery delay days]]&gt;5,"delay","on time")</f>
        <v>on time</v>
      </c>
      <c r="R4450" s="10">
        <f>DATEVALUE(Table1[[#This Row],[Delivery_Date]])</f>
        <v>45168</v>
      </c>
      <c r="S4450" s="10">
        <f>DATEVALUE(Table1[[#This Row],[Order_Date]])</f>
        <v>45166</v>
      </c>
      <c r="T4450" s="4" t="str" cm="1">
        <f t="array" ref="T4450">_xlfn.IFS(Table1[[#This Row],[Inventory_Level]]&lt;=200,"low",Table1[[#This Row],[Inventory_Level]]&gt;=700,"high",Table1[[#This Row],[Inventory_Level]]&gt;200,"medium")</f>
        <v>high</v>
      </c>
    </row>
    <row r="4451" spans="1:20" x14ac:dyDescent="0.35">
      <c r="A4451" s="4">
        <v>4450</v>
      </c>
      <c r="B4451" s="4" t="s">
        <v>51</v>
      </c>
      <c r="C4451" s="4" t="s">
        <v>24</v>
      </c>
      <c r="D4451" s="4" t="s">
        <v>25</v>
      </c>
      <c r="E4451" s="4" t="s">
        <v>26</v>
      </c>
      <c r="F4451" s="10" t="s">
        <v>260</v>
      </c>
      <c r="G4451" s="11" t="s">
        <v>348</v>
      </c>
      <c r="H4451" s="4">
        <v>3</v>
      </c>
      <c r="I4451" s="12">
        <v>42431.73</v>
      </c>
      <c r="J4451" s="12">
        <v>127295.19</v>
      </c>
      <c r="K4451" s="12">
        <v>955.87</v>
      </c>
      <c r="L4451" s="4">
        <v>458</v>
      </c>
      <c r="M4451" s="4" t="s">
        <v>42</v>
      </c>
      <c r="N4451" s="4" t="str" cm="1">
        <f t="array" ref="N4451">_xlfn.SWITCH(E4451,"Delhi","North","Chennai","South","Hyderabad","South","Mumbai","Central","Bangalore","South")</f>
        <v>South</v>
      </c>
      <c r="O4451" s="12">
        <v>12519.26</v>
      </c>
      <c r="P4451" s="4">
        <f>Table1[[#This Row],[Delivery_Date]]-Table1[[#This Row],[Order_Date]]</f>
        <v>9</v>
      </c>
      <c r="Q4451" s="4" t="str">
        <f>IF(Table1[[#This Row],[Delivery delay days]]&gt;5,"delay","on time")</f>
        <v>delay</v>
      </c>
      <c r="R4451" s="10">
        <f>DATEVALUE(Table1[[#This Row],[Delivery_Date]])</f>
        <v>45279</v>
      </c>
      <c r="S4451" s="10">
        <f>DATEVALUE(Table1[[#This Row],[Order_Date]])</f>
        <v>45270</v>
      </c>
      <c r="T4451" s="4" t="str" cm="1">
        <f t="array" ref="T4451">_xlfn.IFS(Table1[[#This Row],[Inventory_Level]]&lt;=200,"low",Table1[[#This Row],[Inventory_Level]]&gt;=700,"high",Table1[[#This Row],[Inventory_Level]]&gt;200,"medium")</f>
        <v>medium</v>
      </c>
    </row>
    <row r="4452" spans="1:20" x14ac:dyDescent="0.35">
      <c r="A4452" s="4">
        <v>4451</v>
      </c>
      <c r="B4452" s="4" t="s">
        <v>59</v>
      </c>
      <c r="C4452" s="4" t="s">
        <v>16</v>
      </c>
      <c r="D4452" s="4" t="s">
        <v>39</v>
      </c>
      <c r="E4452" s="4" t="s">
        <v>26</v>
      </c>
      <c r="F4452" s="10" t="s">
        <v>34</v>
      </c>
      <c r="G4452" s="11" t="s">
        <v>174</v>
      </c>
      <c r="H4452" s="4">
        <v>91</v>
      </c>
      <c r="I4452" s="12">
        <v>14845.14</v>
      </c>
      <c r="J4452" s="12">
        <v>1350907.74</v>
      </c>
      <c r="K4452" s="12">
        <v>2197.65</v>
      </c>
      <c r="L4452" s="4">
        <v>671</v>
      </c>
      <c r="M4452" s="4" t="s">
        <v>42</v>
      </c>
      <c r="N4452" s="4" t="str" cm="1">
        <f t="array" ref="N4452">_xlfn.SWITCH(E4452,"Delhi","North","Chennai","South","Hyderabad","South","Mumbai","Central","Bangalore","South")</f>
        <v>South</v>
      </c>
      <c r="O4452" s="12">
        <v>246219.6</v>
      </c>
      <c r="P4452" s="4">
        <f>Table1[[#This Row],[Delivery_Date]]-Table1[[#This Row],[Order_Date]]</f>
        <v>8</v>
      </c>
      <c r="Q4452" s="4" t="str">
        <f>IF(Table1[[#This Row],[Delivery delay days]]&gt;5,"delay","on time")</f>
        <v>delay</v>
      </c>
      <c r="R4452" s="10">
        <f>DATEVALUE(Table1[[#This Row],[Delivery_Date]])</f>
        <v>45066</v>
      </c>
      <c r="S4452" s="10">
        <f>DATEVALUE(Table1[[#This Row],[Order_Date]])</f>
        <v>45058</v>
      </c>
      <c r="T4452" s="4" t="str" cm="1">
        <f t="array" ref="T4452">_xlfn.IFS(Table1[[#This Row],[Inventory_Level]]&lt;=200,"low",Table1[[#This Row],[Inventory_Level]]&gt;=700,"high",Table1[[#This Row],[Inventory_Level]]&gt;200,"medium")</f>
        <v>medium</v>
      </c>
    </row>
    <row r="4453" spans="1:20" x14ac:dyDescent="0.35">
      <c r="A4453" s="4">
        <v>4452</v>
      </c>
      <c r="B4453" s="4" t="s">
        <v>31</v>
      </c>
      <c r="C4453" s="4" t="s">
        <v>38</v>
      </c>
      <c r="D4453" s="4" t="s">
        <v>32</v>
      </c>
      <c r="E4453" s="4" t="s">
        <v>60</v>
      </c>
      <c r="F4453" s="10" t="s">
        <v>155</v>
      </c>
      <c r="G4453" s="11" t="s">
        <v>360</v>
      </c>
      <c r="H4453" s="4">
        <v>14</v>
      </c>
      <c r="I4453" s="12">
        <v>25489.25</v>
      </c>
      <c r="J4453" s="12">
        <v>356849.5</v>
      </c>
      <c r="K4453" s="12">
        <v>2679.03</v>
      </c>
      <c r="L4453" s="4">
        <v>852</v>
      </c>
      <c r="M4453" s="4" t="s">
        <v>42</v>
      </c>
      <c r="N4453" s="4" t="str" cm="1">
        <f t="array" ref="N4453">_xlfn.SWITCH(E4453,"Delhi","North","Chennai","South","Hyderabad","South","Mumbai","Central","Bangalore","South")</f>
        <v>South</v>
      </c>
      <c r="O4453" s="12">
        <v>80518.87</v>
      </c>
      <c r="P4453" s="4">
        <f>Table1[[#This Row],[Delivery_Date]]-Table1[[#This Row],[Order_Date]]</f>
        <v>13</v>
      </c>
      <c r="Q4453" s="4" t="str">
        <f>IF(Table1[[#This Row],[Delivery delay days]]&gt;5,"delay","on time")</f>
        <v>delay</v>
      </c>
      <c r="R4453" s="10">
        <f>DATEVALUE(Table1[[#This Row],[Delivery_Date]])</f>
        <v>44977</v>
      </c>
      <c r="S4453" s="10">
        <f>DATEVALUE(Table1[[#This Row],[Order_Date]])</f>
        <v>44964</v>
      </c>
      <c r="T4453" s="4" t="str" cm="1">
        <f t="array" ref="T4453">_xlfn.IFS(Table1[[#This Row],[Inventory_Level]]&lt;=200,"low",Table1[[#This Row],[Inventory_Level]]&gt;=700,"high",Table1[[#This Row],[Inventory_Level]]&gt;200,"medium")</f>
        <v>high</v>
      </c>
    </row>
    <row r="4454" spans="1:20" x14ac:dyDescent="0.35">
      <c r="A4454" s="4">
        <v>4453</v>
      </c>
      <c r="B4454" s="4" t="s">
        <v>44</v>
      </c>
      <c r="C4454" s="4" t="s">
        <v>38</v>
      </c>
      <c r="D4454" s="4" t="s">
        <v>39</v>
      </c>
      <c r="E4454" s="4" t="s">
        <v>18</v>
      </c>
      <c r="F4454" s="10" t="s">
        <v>54</v>
      </c>
      <c r="G4454" s="11" t="s">
        <v>73</v>
      </c>
      <c r="H4454" s="4">
        <v>99</v>
      </c>
      <c r="I4454" s="12">
        <v>16427.04</v>
      </c>
      <c r="J4454" s="12">
        <v>1626276.96</v>
      </c>
      <c r="K4454" s="12">
        <v>3056.64</v>
      </c>
      <c r="L4454" s="4">
        <v>319</v>
      </c>
      <c r="M4454" s="4" t="s">
        <v>29</v>
      </c>
      <c r="N4454" s="4" t="str" cm="1">
        <f t="array" ref="N4454">_xlfn.SWITCH(E4454,"Delhi","North","Chennai","South","Hyderabad","South","Mumbai","Central","Bangalore","South")</f>
        <v>North</v>
      </c>
      <c r="O4454" s="12">
        <v>142848.04</v>
      </c>
      <c r="P4454" s="4">
        <f>Table1[[#This Row],[Delivery_Date]]-Table1[[#This Row],[Order_Date]]</f>
        <v>8</v>
      </c>
      <c r="Q4454" s="4" t="str">
        <f>IF(Table1[[#This Row],[Delivery delay days]]&gt;5,"delay","on time")</f>
        <v>delay</v>
      </c>
      <c r="R4454" s="10">
        <f>DATEVALUE(Table1[[#This Row],[Delivery_Date]])</f>
        <v>45220</v>
      </c>
      <c r="S4454" s="10">
        <f>DATEVALUE(Table1[[#This Row],[Order_Date]])</f>
        <v>45212</v>
      </c>
      <c r="T4454" s="4" t="str" cm="1">
        <f t="array" ref="T4454">_xlfn.IFS(Table1[[#This Row],[Inventory_Level]]&lt;=200,"low",Table1[[#This Row],[Inventory_Level]]&gt;=700,"high",Table1[[#This Row],[Inventory_Level]]&gt;200,"medium")</f>
        <v>medium</v>
      </c>
    </row>
    <row r="4455" spans="1:20" x14ac:dyDescent="0.35">
      <c r="A4455" s="4">
        <v>4454</v>
      </c>
      <c r="B4455" s="4" t="s">
        <v>31</v>
      </c>
      <c r="C4455" s="4" t="s">
        <v>16</v>
      </c>
      <c r="D4455" s="4" t="s">
        <v>25</v>
      </c>
      <c r="E4455" s="4" t="s">
        <v>60</v>
      </c>
      <c r="F4455" s="10" t="s">
        <v>269</v>
      </c>
      <c r="G4455" s="11" t="s">
        <v>119</v>
      </c>
      <c r="H4455" s="4">
        <v>87</v>
      </c>
      <c r="I4455" s="12">
        <v>20582.080000000002</v>
      </c>
      <c r="J4455" s="12">
        <v>1790640.96</v>
      </c>
      <c r="K4455" s="12">
        <v>4515.71</v>
      </c>
      <c r="L4455" s="4">
        <v>349</v>
      </c>
      <c r="M4455" s="4" t="s">
        <v>42</v>
      </c>
      <c r="N4455" s="4" t="str" cm="1">
        <f t="array" ref="N4455">_xlfn.SWITCH(E4455,"Delhi","North","Chennai","South","Hyderabad","South","Mumbai","Central","Bangalore","South")</f>
        <v>South</v>
      </c>
      <c r="O4455" s="12">
        <v>208842.8</v>
      </c>
      <c r="P4455" s="4">
        <f>Table1[[#This Row],[Delivery_Date]]-Table1[[#This Row],[Order_Date]]</f>
        <v>15</v>
      </c>
      <c r="Q4455" s="4" t="str">
        <f>IF(Table1[[#This Row],[Delivery delay days]]&gt;5,"delay","on time")</f>
        <v>delay</v>
      </c>
      <c r="R4455" s="10">
        <f>DATEVALUE(Table1[[#This Row],[Delivery_Date]])</f>
        <v>45274</v>
      </c>
      <c r="S4455" s="10">
        <f>DATEVALUE(Table1[[#This Row],[Order_Date]])</f>
        <v>45259</v>
      </c>
      <c r="T4455" s="4" t="str" cm="1">
        <f t="array" ref="T4455">_xlfn.IFS(Table1[[#This Row],[Inventory_Level]]&lt;=200,"low",Table1[[#This Row],[Inventory_Level]]&gt;=700,"high",Table1[[#This Row],[Inventory_Level]]&gt;200,"medium")</f>
        <v>medium</v>
      </c>
    </row>
    <row r="4456" spans="1:20" x14ac:dyDescent="0.35">
      <c r="A4456" s="4">
        <v>4455</v>
      </c>
      <c r="B4456" s="4" t="s">
        <v>65</v>
      </c>
      <c r="C4456" s="4" t="s">
        <v>24</v>
      </c>
      <c r="D4456" s="4" t="s">
        <v>17</v>
      </c>
      <c r="E4456" s="4" t="s">
        <v>18</v>
      </c>
      <c r="F4456" s="10" t="s">
        <v>399</v>
      </c>
      <c r="G4456" s="11" t="s">
        <v>139</v>
      </c>
      <c r="H4456" s="4">
        <v>12</v>
      </c>
      <c r="I4456" s="12">
        <v>9322.73</v>
      </c>
      <c r="J4456" s="12">
        <v>111872.76</v>
      </c>
      <c r="K4456" s="12">
        <v>4838.3999999999996</v>
      </c>
      <c r="L4456" s="4">
        <v>503</v>
      </c>
      <c r="M4456" s="4" t="s">
        <v>42</v>
      </c>
      <c r="N4456" s="4" t="str" cm="1">
        <f t="array" ref="N4456">_xlfn.SWITCH(E4456,"Delhi","North","Chennai","South","Hyderabad","South","Mumbai","Central","Bangalore","South")</f>
        <v>North</v>
      </c>
      <c r="O4456" s="12">
        <v>16118.84</v>
      </c>
      <c r="P4456" s="4">
        <f>Table1[[#This Row],[Delivery_Date]]-Table1[[#This Row],[Order_Date]]</f>
        <v>14</v>
      </c>
      <c r="Q4456" s="4" t="str">
        <f>IF(Table1[[#This Row],[Delivery delay days]]&gt;5,"delay","on time")</f>
        <v>delay</v>
      </c>
      <c r="R4456" s="10">
        <f>DATEVALUE(Table1[[#This Row],[Delivery_Date]])</f>
        <v>44951</v>
      </c>
      <c r="S4456" s="10">
        <f>DATEVALUE(Table1[[#This Row],[Order_Date]])</f>
        <v>44937</v>
      </c>
      <c r="T4456" s="4" t="str" cm="1">
        <f t="array" ref="T4456">_xlfn.IFS(Table1[[#This Row],[Inventory_Level]]&lt;=200,"low",Table1[[#This Row],[Inventory_Level]]&gt;=700,"high",Table1[[#This Row],[Inventory_Level]]&gt;200,"medium")</f>
        <v>medium</v>
      </c>
    </row>
    <row r="4457" spans="1:20" x14ac:dyDescent="0.35">
      <c r="A4457" s="4">
        <v>4456</v>
      </c>
      <c r="B4457" s="4" t="s">
        <v>51</v>
      </c>
      <c r="C4457" s="4" t="s">
        <v>24</v>
      </c>
      <c r="D4457" s="4" t="s">
        <v>17</v>
      </c>
      <c r="E4457" s="4" t="s">
        <v>60</v>
      </c>
      <c r="F4457" s="10" t="s">
        <v>311</v>
      </c>
      <c r="G4457" s="11" t="s">
        <v>75</v>
      </c>
      <c r="H4457" s="4">
        <v>65</v>
      </c>
      <c r="I4457" s="12">
        <v>6329.55</v>
      </c>
      <c r="J4457" s="12">
        <v>411420.75</v>
      </c>
      <c r="K4457" s="12">
        <v>296.67</v>
      </c>
      <c r="L4457" s="4">
        <v>418</v>
      </c>
      <c r="M4457" s="4" t="s">
        <v>35</v>
      </c>
      <c r="N4457" s="4" t="str" cm="1">
        <f t="array" ref="N4457">_xlfn.SWITCH(E4457,"Delhi","North","Chennai","South","Hyderabad","South","Mumbai","Central","Bangalore","South")</f>
        <v>South</v>
      </c>
      <c r="O4457" s="12">
        <v>63834.73</v>
      </c>
      <c r="P4457" s="4">
        <f>Table1[[#This Row],[Delivery_Date]]-Table1[[#This Row],[Order_Date]]</f>
        <v>8</v>
      </c>
      <c r="Q4457" s="4" t="str">
        <f>IF(Table1[[#This Row],[Delivery delay days]]&gt;5,"delay","on time")</f>
        <v>delay</v>
      </c>
      <c r="R4457" s="10">
        <f>DATEVALUE(Table1[[#This Row],[Delivery_Date]])</f>
        <v>45229</v>
      </c>
      <c r="S4457" s="10">
        <f>DATEVALUE(Table1[[#This Row],[Order_Date]])</f>
        <v>45221</v>
      </c>
      <c r="T4457" s="4" t="str" cm="1">
        <f t="array" ref="T4457">_xlfn.IFS(Table1[[#This Row],[Inventory_Level]]&lt;=200,"low",Table1[[#This Row],[Inventory_Level]]&gt;=700,"high",Table1[[#This Row],[Inventory_Level]]&gt;200,"medium")</f>
        <v>medium</v>
      </c>
    </row>
    <row r="4458" spans="1:20" x14ac:dyDescent="0.35">
      <c r="A4458" s="4">
        <v>4457</v>
      </c>
      <c r="B4458" s="4" t="s">
        <v>51</v>
      </c>
      <c r="C4458" s="4" t="s">
        <v>38</v>
      </c>
      <c r="D4458" s="4" t="s">
        <v>45</v>
      </c>
      <c r="E4458" s="4" t="s">
        <v>46</v>
      </c>
      <c r="F4458" s="10" t="s">
        <v>373</v>
      </c>
      <c r="G4458" s="11" t="s">
        <v>333</v>
      </c>
      <c r="H4458" s="4">
        <v>11</v>
      </c>
      <c r="I4458" s="12">
        <v>16610.259999999998</v>
      </c>
      <c r="J4458" s="12">
        <v>182712.86</v>
      </c>
      <c r="K4458" s="12">
        <v>695.86</v>
      </c>
      <c r="L4458" s="4">
        <v>137</v>
      </c>
      <c r="M4458" s="4" t="s">
        <v>42</v>
      </c>
      <c r="N4458" s="4" t="str" cm="1">
        <f t="array" ref="N4458">_xlfn.SWITCH(E4458,"Delhi","North","Chennai","South","Hyderabad","South","Mumbai","Central","Bangalore","South")</f>
        <v>South</v>
      </c>
      <c r="O4458" s="12">
        <v>36407.43</v>
      </c>
      <c r="P4458" s="4">
        <f>Table1[[#This Row],[Delivery_Date]]-Table1[[#This Row],[Order_Date]]</f>
        <v>1</v>
      </c>
      <c r="Q4458" s="4" t="str">
        <f>IF(Table1[[#This Row],[Delivery delay days]]&gt;5,"delay","on time")</f>
        <v>on time</v>
      </c>
      <c r="R4458" s="10">
        <f>DATEVALUE(Table1[[#This Row],[Delivery_Date]])</f>
        <v>44986</v>
      </c>
      <c r="S4458" s="10">
        <f>DATEVALUE(Table1[[#This Row],[Order_Date]])</f>
        <v>44985</v>
      </c>
      <c r="T4458" s="4" t="str" cm="1">
        <f t="array" ref="T4458">_xlfn.IFS(Table1[[#This Row],[Inventory_Level]]&lt;=200,"low",Table1[[#This Row],[Inventory_Level]]&gt;=700,"high",Table1[[#This Row],[Inventory_Level]]&gt;200,"medium")</f>
        <v>low</v>
      </c>
    </row>
    <row r="4459" spans="1:20" x14ac:dyDescent="0.35">
      <c r="A4459" s="4">
        <v>4458</v>
      </c>
      <c r="B4459" s="4" t="s">
        <v>65</v>
      </c>
      <c r="C4459" s="4" t="s">
        <v>24</v>
      </c>
      <c r="D4459" s="4" t="s">
        <v>39</v>
      </c>
      <c r="E4459" s="4" t="s">
        <v>26</v>
      </c>
      <c r="F4459" s="10" t="s">
        <v>102</v>
      </c>
      <c r="G4459" s="11" t="s">
        <v>276</v>
      </c>
      <c r="H4459" s="4">
        <v>9</v>
      </c>
      <c r="I4459" s="12">
        <v>35372.89</v>
      </c>
      <c r="J4459" s="12">
        <v>318356.01</v>
      </c>
      <c r="K4459" s="12">
        <v>344.22</v>
      </c>
      <c r="L4459" s="4">
        <v>284</v>
      </c>
      <c r="M4459" s="4" t="s">
        <v>29</v>
      </c>
      <c r="N4459" s="4" t="str" cm="1">
        <f t="array" ref="N4459">_xlfn.SWITCH(E4459,"Delhi","North","Chennai","South","Hyderabad","South","Mumbai","Central","Bangalore","South")</f>
        <v>South</v>
      </c>
      <c r="O4459" s="12">
        <v>46371.28</v>
      </c>
      <c r="P4459" s="4">
        <f>Table1[[#This Row],[Delivery_Date]]-Table1[[#This Row],[Order_Date]]</f>
        <v>13</v>
      </c>
      <c r="Q4459" s="4" t="str">
        <f>IF(Table1[[#This Row],[Delivery delay days]]&gt;5,"delay","on time")</f>
        <v>delay</v>
      </c>
      <c r="R4459" s="10">
        <f>DATEVALUE(Table1[[#This Row],[Delivery_Date]])</f>
        <v>45010</v>
      </c>
      <c r="S4459" s="10">
        <f>DATEVALUE(Table1[[#This Row],[Order_Date]])</f>
        <v>44997</v>
      </c>
      <c r="T4459" s="4" t="str" cm="1">
        <f t="array" ref="T4459">_xlfn.IFS(Table1[[#This Row],[Inventory_Level]]&lt;=200,"low",Table1[[#This Row],[Inventory_Level]]&gt;=700,"high",Table1[[#This Row],[Inventory_Level]]&gt;200,"medium")</f>
        <v>medium</v>
      </c>
    </row>
    <row r="4460" spans="1:20" x14ac:dyDescent="0.35">
      <c r="A4460" s="4">
        <v>4459</v>
      </c>
      <c r="B4460" s="4" t="s">
        <v>65</v>
      </c>
      <c r="C4460" s="4" t="s">
        <v>16</v>
      </c>
      <c r="D4460" s="4" t="s">
        <v>32</v>
      </c>
      <c r="E4460" s="4" t="s">
        <v>46</v>
      </c>
      <c r="F4460" s="10" t="s">
        <v>333</v>
      </c>
      <c r="G4460" s="11" t="s">
        <v>398</v>
      </c>
      <c r="H4460" s="4">
        <v>85</v>
      </c>
      <c r="I4460" s="12">
        <v>31390.19</v>
      </c>
      <c r="J4460" s="12">
        <v>2668166.15</v>
      </c>
      <c r="K4460" s="12">
        <v>1753.45</v>
      </c>
      <c r="L4460" s="4">
        <v>645</v>
      </c>
      <c r="M4460" s="4" t="s">
        <v>35</v>
      </c>
      <c r="N4460" s="4" t="str" cm="1">
        <f t="array" ref="N4460">_xlfn.SWITCH(E4460,"Delhi","North","Chennai","South","Hyderabad","South","Mumbai","Central","Bangalore","South")</f>
        <v>South</v>
      </c>
      <c r="O4460" s="12">
        <v>239538.85</v>
      </c>
      <c r="P4460" s="4">
        <f>Table1[[#This Row],[Delivery_Date]]-Table1[[#This Row],[Order_Date]]</f>
        <v>5</v>
      </c>
      <c r="Q4460" s="4" t="str">
        <f>IF(Table1[[#This Row],[Delivery delay days]]&gt;5,"delay","on time")</f>
        <v>on time</v>
      </c>
      <c r="R4460" s="10">
        <f>DATEVALUE(Table1[[#This Row],[Delivery_Date]])</f>
        <v>44991</v>
      </c>
      <c r="S4460" s="10">
        <f>DATEVALUE(Table1[[#This Row],[Order_Date]])</f>
        <v>44986</v>
      </c>
      <c r="T4460" s="4" t="str" cm="1">
        <f t="array" ref="T4460">_xlfn.IFS(Table1[[#This Row],[Inventory_Level]]&lt;=200,"low",Table1[[#This Row],[Inventory_Level]]&gt;=700,"high",Table1[[#This Row],[Inventory_Level]]&gt;200,"medium")</f>
        <v>medium</v>
      </c>
    </row>
    <row r="4461" spans="1:20" x14ac:dyDescent="0.35">
      <c r="A4461" s="4">
        <v>4460</v>
      </c>
      <c r="B4461" s="4" t="s">
        <v>15</v>
      </c>
      <c r="C4461" s="4" t="s">
        <v>16</v>
      </c>
      <c r="D4461" s="4" t="s">
        <v>39</v>
      </c>
      <c r="E4461" s="4" t="s">
        <v>52</v>
      </c>
      <c r="F4461" s="10" t="s">
        <v>344</v>
      </c>
      <c r="G4461" s="11" t="s">
        <v>401</v>
      </c>
      <c r="H4461" s="4">
        <v>42</v>
      </c>
      <c r="I4461" s="12">
        <v>41474.269999999997</v>
      </c>
      <c r="J4461" s="12">
        <v>1741919.34</v>
      </c>
      <c r="K4461" s="12">
        <v>125.12</v>
      </c>
      <c r="L4461" s="4">
        <v>507</v>
      </c>
      <c r="M4461" s="4" t="s">
        <v>42</v>
      </c>
      <c r="N4461" s="4" t="str" cm="1">
        <f t="array" ref="N4461">_xlfn.SWITCH(E4461,"Delhi","North","Chennai","South","Hyderabad","South","Mumbai","Central","Bangalore","South")</f>
        <v>Central</v>
      </c>
      <c r="O4461" s="12">
        <v>365895.11</v>
      </c>
      <c r="P4461" s="4">
        <f>Table1[[#This Row],[Delivery_Date]]-Table1[[#This Row],[Order_Date]]</f>
        <v>2</v>
      </c>
      <c r="Q4461" s="4" t="str">
        <f>IF(Table1[[#This Row],[Delivery delay days]]&gt;5,"delay","on time")</f>
        <v>on time</v>
      </c>
      <c r="R4461" s="10">
        <f>DATEVALUE(Table1[[#This Row],[Delivery_Date]])</f>
        <v>44938</v>
      </c>
      <c r="S4461" s="10">
        <f>DATEVALUE(Table1[[#This Row],[Order_Date]])</f>
        <v>44936</v>
      </c>
      <c r="T4461" s="4" t="str" cm="1">
        <f t="array" ref="T4461">_xlfn.IFS(Table1[[#This Row],[Inventory_Level]]&lt;=200,"low",Table1[[#This Row],[Inventory_Level]]&gt;=700,"high",Table1[[#This Row],[Inventory_Level]]&gt;200,"medium")</f>
        <v>medium</v>
      </c>
    </row>
    <row r="4462" spans="1:20" x14ac:dyDescent="0.35">
      <c r="A4462" s="4">
        <v>4461</v>
      </c>
      <c r="B4462" s="4" t="s">
        <v>44</v>
      </c>
      <c r="C4462" s="4" t="s">
        <v>16</v>
      </c>
      <c r="D4462" s="4" t="s">
        <v>39</v>
      </c>
      <c r="E4462" s="4" t="s">
        <v>52</v>
      </c>
      <c r="F4462" s="10" t="s">
        <v>63</v>
      </c>
      <c r="G4462" s="11" t="s">
        <v>121</v>
      </c>
      <c r="H4462" s="4">
        <v>68</v>
      </c>
      <c r="I4462" s="12">
        <v>36498.230000000003</v>
      </c>
      <c r="J4462" s="12">
        <v>2481879.64</v>
      </c>
      <c r="K4462" s="12">
        <v>4854.09</v>
      </c>
      <c r="L4462" s="4">
        <v>100</v>
      </c>
      <c r="M4462" s="4" t="s">
        <v>21</v>
      </c>
      <c r="N4462" s="4" t="str" cm="1">
        <f t="array" ref="N4462">_xlfn.SWITCH(E4462,"Delhi","North","Chennai","South","Hyderabad","South","Mumbai","Central","Bangalore","South")</f>
        <v>Central</v>
      </c>
      <c r="O4462" s="12">
        <v>619263.85</v>
      </c>
      <c r="P4462" s="4">
        <f>Table1[[#This Row],[Delivery_Date]]-Table1[[#This Row],[Order_Date]]</f>
        <v>1</v>
      </c>
      <c r="Q4462" s="4" t="str">
        <f>IF(Table1[[#This Row],[Delivery delay days]]&gt;5,"delay","on time")</f>
        <v>on time</v>
      </c>
      <c r="R4462" s="10">
        <f>DATEVALUE(Table1[[#This Row],[Delivery_Date]])</f>
        <v>45083</v>
      </c>
      <c r="S4462" s="10">
        <f>DATEVALUE(Table1[[#This Row],[Order_Date]])</f>
        <v>45082</v>
      </c>
      <c r="T4462" s="4" t="str" cm="1">
        <f t="array" ref="T4462">_xlfn.IFS(Table1[[#This Row],[Inventory_Level]]&lt;=200,"low",Table1[[#This Row],[Inventory_Level]]&gt;=700,"high",Table1[[#This Row],[Inventory_Level]]&gt;200,"medium")</f>
        <v>low</v>
      </c>
    </row>
    <row r="4463" spans="1:20" x14ac:dyDescent="0.35">
      <c r="A4463" s="4">
        <v>4462</v>
      </c>
      <c r="B4463" s="4" t="s">
        <v>37</v>
      </c>
      <c r="C4463" s="4" t="s">
        <v>24</v>
      </c>
      <c r="D4463" s="4" t="s">
        <v>32</v>
      </c>
      <c r="E4463" s="4" t="s">
        <v>52</v>
      </c>
      <c r="F4463" s="10" t="s">
        <v>313</v>
      </c>
      <c r="G4463" s="11" t="s">
        <v>186</v>
      </c>
      <c r="H4463" s="4">
        <v>46</v>
      </c>
      <c r="I4463" s="12">
        <v>783.75</v>
      </c>
      <c r="J4463" s="12">
        <v>36052.5</v>
      </c>
      <c r="K4463" s="12">
        <v>4197.6499999999996</v>
      </c>
      <c r="L4463" s="4">
        <v>369</v>
      </c>
      <c r="M4463" s="4" t="s">
        <v>42</v>
      </c>
      <c r="N4463" s="4" t="str" cm="1">
        <f t="array" ref="N4463">_xlfn.SWITCH(E4463,"Delhi","North","Chennai","South","Hyderabad","South","Mumbai","Central","Bangalore","South")</f>
        <v>Central</v>
      </c>
      <c r="O4463" s="12">
        <v>3778.71</v>
      </c>
      <c r="P4463" s="4">
        <f>Table1[[#This Row],[Delivery_Date]]-Table1[[#This Row],[Order_Date]]</f>
        <v>9</v>
      </c>
      <c r="Q4463" s="4" t="str">
        <f>IF(Table1[[#This Row],[Delivery delay days]]&gt;5,"delay","on time")</f>
        <v>delay</v>
      </c>
      <c r="R4463" s="10">
        <f>DATEVALUE(Table1[[#This Row],[Delivery_Date]])</f>
        <v>45142</v>
      </c>
      <c r="S4463" s="10">
        <f>DATEVALUE(Table1[[#This Row],[Order_Date]])</f>
        <v>45133</v>
      </c>
      <c r="T4463" s="4" t="str" cm="1">
        <f t="array" ref="T4463">_xlfn.IFS(Table1[[#This Row],[Inventory_Level]]&lt;=200,"low",Table1[[#This Row],[Inventory_Level]]&gt;=700,"high",Table1[[#This Row],[Inventory_Level]]&gt;200,"medium")</f>
        <v>medium</v>
      </c>
    </row>
    <row r="4464" spans="1:20" x14ac:dyDescent="0.35">
      <c r="A4464" s="4">
        <v>4463</v>
      </c>
      <c r="B4464" s="4" t="s">
        <v>51</v>
      </c>
      <c r="C4464" s="4" t="s">
        <v>16</v>
      </c>
      <c r="D4464" s="4" t="s">
        <v>39</v>
      </c>
      <c r="E4464" s="4" t="s">
        <v>60</v>
      </c>
      <c r="F4464" s="10" t="s">
        <v>33</v>
      </c>
      <c r="G4464" s="11" t="s">
        <v>318</v>
      </c>
      <c r="H4464" s="4">
        <v>73</v>
      </c>
      <c r="I4464" s="12">
        <v>33354.839999999997</v>
      </c>
      <c r="J4464" s="12">
        <v>2434903.3199999998</v>
      </c>
      <c r="K4464" s="12">
        <v>4192.05</v>
      </c>
      <c r="L4464" s="4">
        <v>539</v>
      </c>
      <c r="M4464" s="4" t="s">
        <v>35</v>
      </c>
      <c r="N4464" s="4" t="str" cm="1">
        <f t="array" ref="N4464">_xlfn.SWITCH(E4464,"Delhi","North","Chennai","South","Hyderabad","South","Mumbai","Central","Bangalore","South")</f>
        <v>South</v>
      </c>
      <c r="O4464" s="12">
        <v>479805.84</v>
      </c>
      <c r="P4464" s="4">
        <f>Table1[[#This Row],[Delivery_Date]]-Table1[[#This Row],[Order_Date]]</f>
        <v>4</v>
      </c>
      <c r="Q4464" s="4" t="str">
        <f>IF(Table1[[#This Row],[Delivery delay days]]&gt;5,"delay","on time")</f>
        <v>on time</v>
      </c>
      <c r="R4464" s="10">
        <f>DATEVALUE(Table1[[#This Row],[Delivery_Date]])</f>
        <v>45057</v>
      </c>
      <c r="S4464" s="10">
        <f>DATEVALUE(Table1[[#This Row],[Order_Date]])</f>
        <v>45053</v>
      </c>
      <c r="T4464" s="4" t="str" cm="1">
        <f t="array" ref="T4464">_xlfn.IFS(Table1[[#This Row],[Inventory_Level]]&lt;=200,"low",Table1[[#This Row],[Inventory_Level]]&gt;=700,"high",Table1[[#This Row],[Inventory_Level]]&gt;200,"medium")</f>
        <v>medium</v>
      </c>
    </row>
    <row r="4465" spans="1:20" x14ac:dyDescent="0.35">
      <c r="A4465" s="4">
        <v>4464</v>
      </c>
      <c r="B4465" s="4" t="s">
        <v>15</v>
      </c>
      <c r="C4465" s="4" t="s">
        <v>16</v>
      </c>
      <c r="D4465" s="4" t="s">
        <v>45</v>
      </c>
      <c r="E4465" s="4" t="s">
        <v>26</v>
      </c>
      <c r="F4465" s="10" t="s">
        <v>198</v>
      </c>
      <c r="G4465" s="11" t="s">
        <v>271</v>
      </c>
      <c r="H4465" s="4">
        <v>69</v>
      </c>
      <c r="I4465" s="12">
        <v>20566.16</v>
      </c>
      <c r="J4465" s="12">
        <v>1419065.04</v>
      </c>
      <c r="K4465" s="12">
        <v>2501.16</v>
      </c>
      <c r="L4465" s="4">
        <v>468</v>
      </c>
      <c r="M4465" s="4" t="s">
        <v>21</v>
      </c>
      <c r="N4465" s="4" t="str" cm="1">
        <f t="array" ref="N4465">_xlfn.SWITCH(E4465,"Delhi","North","Chennai","South","Hyderabad","South","Mumbai","Central","Bangalore","South")</f>
        <v>South</v>
      </c>
      <c r="O4465" s="12">
        <v>227376.05</v>
      </c>
      <c r="P4465" s="4">
        <f>Table1[[#This Row],[Delivery_Date]]-Table1[[#This Row],[Order_Date]]</f>
        <v>14</v>
      </c>
      <c r="Q4465" s="4" t="str">
        <f>IF(Table1[[#This Row],[Delivery delay days]]&gt;5,"delay","on time")</f>
        <v>delay</v>
      </c>
      <c r="R4465" s="10">
        <f>DATEVALUE(Table1[[#This Row],[Delivery_Date]])</f>
        <v>45121</v>
      </c>
      <c r="S4465" s="10">
        <f>DATEVALUE(Table1[[#This Row],[Order_Date]])</f>
        <v>45107</v>
      </c>
      <c r="T4465" s="4" t="str" cm="1">
        <f t="array" ref="T4465">_xlfn.IFS(Table1[[#This Row],[Inventory_Level]]&lt;=200,"low",Table1[[#This Row],[Inventory_Level]]&gt;=700,"high",Table1[[#This Row],[Inventory_Level]]&gt;200,"medium")</f>
        <v>medium</v>
      </c>
    </row>
    <row r="4466" spans="1:20" x14ac:dyDescent="0.35">
      <c r="A4466" s="4">
        <v>4465</v>
      </c>
      <c r="B4466" s="4" t="s">
        <v>65</v>
      </c>
      <c r="C4466" s="4" t="s">
        <v>38</v>
      </c>
      <c r="D4466" s="4" t="s">
        <v>25</v>
      </c>
      <c r="E4466" s="4" t="s">
        <v>60</v>
      </c>
      <c r="F4466" s="10" t="s">
        <v>293</v>
      </c>
      <c r="G4466" s="11" t="s">
        <v>128</v>
      </c>
      <c r="H4466" s="4">
        <v>19</v>
      </c>
      <c r="I4466" s="12">
        <v>18276.400000000001</v>
      </c>
      <c r="J4466" s="12">
        <v>347251.6</v>
      </c>
      <c r="K4466" s="12">
        <v>1049.6500000000001</v>
      </c>
      <c r="L4466" s="4">
        <v>253</v>
      </c>
      <c r="M4466" s="4" t="s">
        <v>29</v>
      </c>
      <c r="N4466" s="4" t="str" cm="1">
        <f t="array" ref="N4466">_xlfn.SWITCH(E4466,"Delhi","North","Chennai","South","Hyderabad","South","Mumbai","Central","Bangalore","South")</f>
        <v>South</v>
      </c>
      <c r="O4466" s="12">
        <v>33796.949999999997</v>
      </c>
      <c r="P4466" s="4">
        <f>Table1[[#This Row],[Delivery_Date]]-Table1[[#This Row],[Order_Date]]</f>
        <v>14</v>
      </c>
      <c r="Q4466" s="4" t="str">
        <f>IF(Table1[[#This Row],[Delivery delay days]]&gt;5,"delay","on time")</f>
        <v>delay</v>
      </c>
      <c r="R4466" s="10">
        <f>DATEVALUE(Table1[[#This Row],[Delivery_Date]])</f>
        <v>45160</v>
      </c>
      <c r="S4466" s="10">
        <f>DATEVALUE(Table1[[#This Row],[Order_Date]])</f>
        <v>45146</v>
      </c>
      <c r="T4466" s="4" t="str" cm="1">
        <f t="array" ref="T4466">_xlfn.IFS(Table1[[#This Row],[Inventory_Level]]&lt;=200,"low",Table1[[#This Row],[Inventory_Level]]&gt;=700,"high",Table1[[#This Row],[Inventory_Level]]&gt;200,"medium")</f>
        <v>medium</v>
      </c>
    </row>
    <row r="4467" spans="1:20" x14ac:dyDescent="0.35">
      <c r="A4467" s="4">
        <v>4466</v>
      </c>
      <c r="B4467" s="4" t="s">
        <v>44</v>
      </c>
      <c r="C4467" s="4" t="s">
        <v>24</v>
      </c>
      <c r="D4467" s="4" t="s">
        <v>39</v>
      </c>
      <c r="E4467" s="4" t="s">
        <v>26</v>
      </c>
      <c r="F4467" s="10" t="s">
        <v>374</v>
      </c>
      <c r="G4467" s="11" t="s">
        <v>96</v>
      </c>
      <c r="H4467" s="4">
        <v>79</v>
      </c>
      <c r="I4467" s="12">
        <v>17120.38</v>
      </c>
      <c r="J4467" s="12">
        <v>1352510.02</v>
      </c>
      <c r="K4467" s="12">
        <v>3158.05</v>
      </c>
      <c r="L4467" s="4">
        <v>902</v>
      </c>
      <c r="M4467" s="4" t="s">
        <v>35</v>
      </c>
      <c r="N4467" s="4" t="str" cm="1">
        <f t="array" ref="N4467">_xlfn.SWITCH(E4467,"Delhi","North","Chennai","South","Hyderabad","South","Mumbai","Central","Bangalore","South")</f>
        <v>South</v>
      </c>
      <c r="O4467" s="12">
        <v>89814.36</v>
      </c>
      <c r="P4467" s="4">
        <f>Table1[[#This Row],[Delivery_Date]]-Table1[[#This Row],[Order_Date]]</f>
        <v>4</v>
      </c>
      <c r="Q4467" s="4" t="str">
        <f>IF(Table1[[#This Row],[Delivery delay days]]&gt;5,"delay","on time")</f>
        <v>on time</v>
      </c>
      <c r="R4467" s="10">
        <f>DATEVALUE(Table1[[#This Row],[Delivery_Date]])</f>
        <v>45256</v>
      </c>
      <c r="S4467" s="10">
        <f>DATEVALUE(Table1[[#This Row],[Order_Date]])</f>
        <v>45252</v>
      </c>
      <c r="T4467" s="4" t="str" cm="1">
        <f t="array" ref="T4467">_xlfn.IFS(Table1[[#This Row],[Inventory_Level]]&lt;=200,"low",Table1[[#This Row],[Inventory_Level]]&gt;=700,"high",Table1[[#This Row],[Inventory_Level]]&gt;200,"medium")</f>
        <v>high</v>
      </c>
    </row>
    <row r="4468" spans="1:20" x14ac:dyDescent="0.35">
      <c r="A4468" s="4">
        <v>4467</v>
      </c>
      <c r="B4468" s="4" t="s">
        <v>51</v>
      </c>
      <c r="C4468" s="4" t="s">
        <v>38</v>
      </c>
      <c r="D4468" s="4" t="s">
        <v>45</v>
      </c>
      <c r="E4468" s="4" t="s">
        <v>18</v>
      </c>
      <c r="F4468" s="10" t="s">
        <v>402</v>
      </c>
      <c r="G4468" s="11" t="s">
        <v>140</v>
      </c>
      <c r="H4468" s="4">
        <v>31</v>
      </c>
      <c r="I4468" s="12">
        <v>5862.09</v>
      </c>
      <c r="J4468" s="12">
        <v>181724.79</v>
      </c>
      <c r="K4468" s="12">
        <v>2556.59</v>
      </c>
      <c r="L4468" s="4">
        <v>940</v>
      </c>
      <c r="M4468" s="4" t="s">
        <v>21</v>
      </c>
      <c r="N4468" s="4" t="str" cm="1">
        <f t="array" ref="N4468">_xlfn.SWITCH(E4468,"Delhi","North","Chennai","South","Hyderabad","South","Mumbai","Central","Bangalore","South")</f>
        <v>North</v>
      </c>
      <c r="O4468" s="12">
        <v>26899.23</v>
      </c>
      <c r="P4468" s="4">
        <f>Table1[[#This Row],[Delivery_Date]]-Table1[[#This Row],[Order_Date]]</f>
        <v>9</v>
      </c>
      <c r="Q4468" s="4" t="str">
        <f>IF(Table1[[#This Row],[Delivery delay days]]&gt;5,"delay","on time")</f>
        <v>delay</v>
      </c>
      <c r="R4468" s="10">
        <f>DATEVALUE(Table1[[#This Row],[Delivery_Date]])</f>
        <v>44998</v>
      </c>
      <c r="S4468" s="10">
        <f>DATEVALUE(Table1[[#This Row],[Order_Date]])</f>
        <v>44989</v>
      </c>
      <c r="T4468" s="4" t="str" cm="1">
        <f t="array" ref="T4468">_xlfn.IFS(Table1[[#This Row],[Inventory_Level]]&lt;=200,"low",Table1[[#This Row],[Inventory_Level]]&gt;=700,"high",Table1[[#This Row],[Inventory_Level]]&gt;200,"medium")</f>
        <v>high</v>
      </c>
    </row>
    <row r="4469" spans="1:20" x14ac:dyDescent="0.35">
      <c r="A4469" s="4">
        <v>4468</v>
      </c>
      <c r="B4469" s="4" t="s">
        <v>44</v>
      </c>
      <c r="C4469" s="4" t="s">
        <v>24</v>
      </c>
      <c r="D4469" s="4" t="s">
        <v>32</v>
      </c>
      <c r="E4469" s="4" t="s">
        <v>52</v>
      </c>
      <c r="F4469" s="10" t="s">
        <v>384</v>
      </c>
      <c r="G4469" s="11" t="s">
        <v>48</v>
      </c>
      <c r="H4469" s="4">
        <v>63</v>
      </c>
      <c r="I4469" s="12">
        <v>24255.32</v>
      </c>
      <c r="J4469" s="12">
        <v>1528085.16</v>
      </c>
      <c r="K4469" s="12">
        <v>2992.06</v>
      </c>
      <c r="L4469" s="4">
        <v>252</v>
      </c>
      <c r="M4469" s="4" t="s">
        <v>42</v>
      </c>
      <c r="N4469" s="4" t="str" cm="1">
        <f t="array" ref="N4469">_xlfn.SWITCH(E4469,"Delhi","North","Chennai","South","Hyderabad","South","Mumbai","Central","Bangalore","South")</f>
        <v>Central</v>
      </c>
      <c r="O4469" s="12">
        <v>243246</v>
      </c>
      <c r="P4469" s="4">
        <f>Table1[[#This Row],[Delivery_Date]]-Table1[[#This Row],[Order_Date]]</f>
        <v>8</v>
      </c>
      <c r="Q4469" s="4" t="str">
        <f>IF(Table1[[#This Row],[Delivery delay days]]&gt;5,"delay","on time")</f>
        <v>delay</v>
      </c>
      <c r="R4469" s="10">
        <f>DATEVALUE(Table1[[#This Row],[Delivery_Date]])</f>
        <v>45153</v>
      </c>
      <c r="S4469" s="10">
        <f>DATEVALUE(Table1[[#This Row],[Order_Date]])</f>
        <v>45145</v>
      </c>
      <c r="T4469" s="4" t="str" cm="1">
        <f t="array" ref="T4469">_xlfn.IFS(Table1[[#This Row],[Inventory_Level]]&lt;=200,"low",Table1[[#This Row],[Inventory_Level]]&gt;=700,"high",Table1[[#This Row],[Inventory_Level]]&gt;200,"medium")</f>
        <v>medium</v>
      </c>
    </row>
    <row r="4470" spans="1:20" x14ac:dyDescent="0.35">
      <c r="A4470" s="4">
        <v>4469</v>
      </c>
      <c r="B4470" s="4" t="s">
        <v>44</v>
      </c>
      <c r="C4470" s="4" t="s">
        <v>16</v>
      </c>
      <c r="D4470" s="4" t="s">
        <v>32</v>
      </c>
      <c r="E4470" s="4" t="s">
        <v>52</v>
      </c>
      <c r="F4470" s="10" t="s">
        <v>61</v>
      </c>
      <c r="G4470" s="11" t="s">
        <v>58</v>
      </c>
      <c r="H4470" s="4">
        <v>68</v>
      </c>
      <c r="I4470" s="12">
        <v>1562.82</v>
      </c>
      <c r="J4470" s="12">
        <v>106271.76</v>
      </c>
      <c r="K4470" s="12">
        <v>2955.46</v>
      </c>
      <c r="L4470" s="4">
        <v>935</v>
      </c>
      <c r="M4470" s="4" t="s">
        <v>42</v>
      </c>
      <c r="N4470" s="4" t="str" cm="1">
        <f t="array" ref="N4470">_xlfn.SWITCH(E4470,"Delhi","North","Chennai","South","Hyderabad","South","Mumbai","Central","Bangalore","South")</f>
        <v>Central</v>
      </c>
      <c r="O4470" s="12">
        <v>7753.1</v>
      </c>
      <c r="P4470" s="4">
        <f>Table1[[#This Row],[Delivery_Date]]-Table1[[#This Row],[Order_Date]]</f>
        <v>11</v>
      </c>
      <c r="Q4470" s="4" t="str">
        <f>IF(Table1[[#This Row],[Delivery delay days]]&gt;5,"delay","on time")</f>
        <v>delay</v>
      </c>
      <c r="R4470" s="10">
        <f>DATEVALUE(Table1[[#This Row],[Delivery_Date]])</f>
        <v>45045</v>
      </c>
      <c r="S4470" s="10">
        <f>DATEVALUE(Table1[[#This Row],[Order_Date]])</f>
        <v>45034</v>
      </c>
      <c r="T4470" s="4" t="str" cm="1">
        <f t="array" ref="T4470">_xlfn.IFS(Table1[[#This Row],[Inventory_Level]]&lt;=200,"low",Table1[[#This Row],[Inventory_Level]]&gt;=700,"high",Table1[[#This Row],[Inventory_Level]]&gt;200,"medium")</f>
        <v>high</v>
      </c>
    </row>
    <row r="4471" spans="1:20" x14ac:dyDescent="0.35">
      <c r="A4471" s="4">
        <v>4470</v>
      </c>
      <c r="B4471" s="4" t="s">
        <v>51</v>
      </c>
      <c r="C4471" s="4" t="s">
        <v>38</v>
      </c>
      <c r="D4471" s="4" t="s">
        <v>45</v>
      </c>
      <c r="E4471" s="4" t="s">
        <v>46</v>
      </c>
      <c r="F4471" s="10" t="s">
        <v>79</v>
      </c>
      <c r="G4471" s="11" t="s">
        <v>103</v>
      </c>
      <c r="H4471" s="4">
        <v>11</v>
      </c>
      <c r="I4471" s="12">
        <v>38919.58</v>
      </c>
      <c r="J4471" s="12">
        <v>428115.38</v>
      </c>
      <c r="K4471" s="12">
        <v>3876.47</v>
      </c>
      <c r="L4471" s="4">
        <v>650</v>
      </c>
      <c r="M4471" s="4" t="s">
        <v>21</v>
      </c>
      <c r="N4471" s="4" t="str" cm="1">
        <f t="array" ref="N4471">_xlfn.SWITCH(E4471,"Delhi","North","Chennai","South","Hyderabad","South","Mumbai","Central","Bangalore","South")</f>
        <v>South</v>
      </c>
      <c r="O4471" s="12">
        <v>46991.86</v>
      </c>
      <c r="P4471" s="4">
        <f>Table1[[#This Row],[Delivery_Date]]-Table1[[#This Row],[Order_Date]]</f>
        <v>12</v>
      </c>
      <c r="Q4471" s="4" t="str">
        <f>IF(Table1[[#This Row],[Delivery delay days]]&gt;5,"delay","on time")</f>
        <v>delay</v>
      </c>
      <c r="R4471" s="10">
        <f>DATEVALUE(Table1[[#This Row],[Delivery_Date]])</f>
        <v>45004</v>
      </c>
      <c r="S4471" s="10">
        <f>DATEVALUE(Table1[[#This Row],[Order_Date]])</f>
        <v>44992</v>
      </c>
      <c r="T4471" s="4" t="str" cm="1">
        <f t="array" ref="T4471">_xlfn.IFS(Table1[[#This Row],[Inventory_Level]]&lt;=200,"low",Table1[[#This Row],[Inventory_Level]]&gt;=700,"high",Table1[[#This Row],[Inventory_Level]]&gt;200,"medium")</f>
        <v>medium</v>
      </c>
    </row>
    <row r="4472" spans="1:20" x14ac:dyDescent="0.35">
      <c r="A4472" s="4">
        <v>4471</v>
      </c>
      <c r="B4472" s="4" t="s">
        <v>51</v>
      </c>
      <c r="C4472" s="4" t="s">
        <v>38</v>
      </c>
      <c r="D4472" s="4" t="s">
        <v>25</v>
      </c>
      <c r="E4472" s="4" t="s">
        <v>26</v>
      </c>
      <c r="F4472" s="10" t="s">
        <v>258</v>
      </c>
      <c r="G4472" s="11" t="s">
        <v>235</v>
      </c>
      <c r="H4472" s="4">
        <v>80</v>
      </c>
      <c r="I4472" s="12">
        <v>22923.27</v>
      </c>
      <c r="J4472" s="12">
        <v>1833861.6</v>
      </c>
      <c r="K4472" s="12">
        <v>4670.2700000000004</v>
      </c>
      <c r="L4472" s="4">
        <v>245</v>
      </c>
      <c r="M4472" s="4" t="s">
        <v>35</v>
      </c>
      <c r="N4472" s="4" t="str" cm="1">
        <f t="array" ref="N4472">_xlfn.SWITCH(E4472,"Delhi","North","Chennai","South","Hyderabad","South","Mumbai","Central","Bangalore","South")</f>
        <v>South</v>
      </c>
      <c r="O4472" s="12">
        <v>327859.64</v>
      </c>
      <c r="P4472" s="4">
        <f>Table1[[#This Row],[Delivery_Date]]-Table1[[#This Row],[Order_Date]]</f>
        <v>6</v>
      </c>
      <c r="Q4472" s="4" t="str">
        <f>IF(Table1[[#This Row],[Delivery delay days]]&gt;5,"delay","on time")</f>
        <v>delay</v>
      </c>
      <c r="R4472" s="10">
        <f>DATEVALUE(Table1[[#This Row],[Delivery_Date]])</f>
        <v>45068</v>
      </c>
      <c r="S4472" s="10">
        <f>DATEVALUE(Table1[[#This Row],[Order_Date]])</f>
        <v>45062</v>
      </c>
      <c r="T4472" s="4" t="str" cm="1">
        <f t="array" ref="T4472">_xlfn.IFS(Table1[[#This Row],[Inventory_Level]]&lt;=200,"low",Table1[[#This Row],[Inventory_Level]]&gt;=700,"high",Table1[[#This Row],[Inventory_Level]]&gt;200,"medium")</f>
        <v>medium</v>
      </c>
    </row>
    <row r="4473" spans="1:20" x14ac:dyDescent="0.35">
      <c r="A4473" s="4">
        <v>4472</v>
      </c>
      <c r="B4473" s="4" t="s">
        <v>31</v>
      </c>
      <c r="C4473" s="4" t="s">
        <v>16</v>
      </c>
      <c r="D4473" s="4" t="s">
        <v>25</v>
      </c>
      <c r="E4473" s="4" t="s">
        <v>46</v>
      </c>
      <c r="F4473" s="10" t="s">
        <v>167</v>
      </c>
      <c r="G4473" s="11" t="s">
        <v>27</v>
      </c>
      <c r="H4473" s="4">
        <v>88</v>
      </c>
      <c r="I4473" s="12">
        <v>33203.57</v>
      </c>
      <c r="J4473" s="12">
        <v>2921914.16</v>
      </c>
      <c r="K4473" s="12">
        <v>2300.2399999999998</v>
      </c>
      <c r="L4473" s="4">
        <v>46</v>
      </c>
      <c r="M4473" s="4" t="s">
        <v>21</v>
      </c>
      <c r="N4473" s="4" t="str" cm="1">
        <f t="array" ref="N4473">_xlfn.SWITCH(E4473,"Delhi","North","Chennai","South","Hyderabad","South","Mumbai","Central","Bangalore","South")</f>
        <v>South</v>
      </c>
      <c r="O4473" s="12">
        <v>420380.72</v>
      </c>
      <c r="P4473" s="4">
        <f>Table1[[#This Row],[Delivery_Date]]-Table1[[#This Row],[Order_Date]]</f>
        <v>7</v>
      </c>
      <c r="Q4473" s="4" t="str">
        <f>IF(Table1[[#This Row],[Delivery delay days]]&gt;5,"delay","on time")</f>
        <v>delay</v>
      </c>
      <c r="R4473" s="10">
        <f>DATEVALUE(Table1[[#This Row],[Delivery_Date]])</f>
        <v>45134</v>
      </c>
      <c r="S4473" s="10">
        <f>DATEVALUE(Table1[[#This Row],[Order_Date]])</f>
        <v>45127</v>
      </c>
      <c r="T4473" s="4" t="str" cm="1">
        <f t="array" ref="T4473">_xlfn.IFS(Table1[[#This Row],[Inventory_Level]]&lt;=200,"low",Table1[[#This Row],[Inventory_Level]]&gt;=700,"high",Table1[[#This Row],[Inventory_Level]]&gt;200,"medium")</f>
        <v>low</v>
      </c>
    </row>
    <row r="4474" spans="1:20" x14ac:dyDescent="0.35">
      <c r="A4474" s="4">
        <v>4473</v>
      </c>
      <c r="B4474" s="4" t="s">
        <v>65</v>
      </c>
      <c r="C4474" s="4" t="s">
        <v>38</v>
      </c>
      <c r="D4474" s="4" t="s">
        <v>17</v>
      </c>
      <c r="E4474" s="4" t="s">
        <v>46</v>
      </c>
      <c r="F4474" s="10" t="s">
        <v>191</v>
      </c>
      <c r="G4474" s="11" t="s">
        <v>215</v>
      </c>
      <c r="H4474" s="4">
        <v>10</v>
      </c>
      <c r="I4474" s="12">
        <v>42079.86</v>
      </c>
      <c r="J4474" s="12">
        <v>420798.6</v>
      </c>
      <c r="K4474" s="12">
        <v>1136.3499999999999</v>
      </c>
      <c r="L4474" s="4">
        <v>826</v>
      </c>
      <c r="M4474" s="4" t="s">
        <v>29</v>
      </c>
      <c r="N4474" s="4" t="str" cm="1">
        <f t="array" ref="N4474">_xlfn.SWITCH(E4474,"Delhi","North","Chennai","South","Hyderabad","South","Mumbai","Central","Bangalore","South")</f>
        <v>South</v>
      </c>
      <c r="O4474" s="12">
        <v>88065.54</v>
      </c>
      <c r="P4474" s="4">
        <f>Table1[[#This Row],[Delivery_Date]]-Table1[[#This Row],[Order_Date]]</f>
        <v>8</v>
      </c>
      <c r="Q4474" s="4" t="str">
        <f>IF(Table1[[#This Row],[Delivery delay days]]&gt;5,"delay","on time")</f>
        <v>delay</v>
      </c>
      <c r="R4474" s="10">
        <f>DATEVALUE(Table1[[#This Row],[Delivery_Date]])</f>
        <v>44995</v>
      </c>
      <c r="S4474" s="10">
        <f>DATEVALUE(Table1[[#This Row],[Order_Date]])</f>
        <v>44987</v>
      </c>
      <c r="T4474" s="4" t="str" cm="1">
        <f t="array" ref="T4474">_xlfn.IFS(Table1[[#This Row],[Inventory_Level]]&lt;=200,"low",Table1[[#This Row],[Inventory_Level]]&gt;=700,"high",Table1[[#This Row],[Inventory_Level]]&gt;200,"medium")</f>
        <v>high</v>
      </c>
    </row>
    <row r="4475" spans="1:20" x14ac:dyDescent="0.35">
      <c r="A4475" s="4">
        <v>4474</v>
      </c>
      <c r="B4475" s="4" t="s">
        <v>15</v>
      </c>
      <c r="C4475" s="4" t="s">
        <v>24</v>
      </c>
      <c r="D4475" s="4" t="s">
        <v>17</v>
      </c>
      <c r="E4475" s="4" t="s">
        <v>52</v>
      </c>
      <c r="F4475" s="10" t="s">
        <v>218</v>
      </c>
      <c r="G4475" s="11" t="s">
        <v>75</v>
      </c>
      <c r="H4475" s="4">
        <v>19</v>
      </c>
      <c r="I4475" s="12">
        <v>18455.62</v>
      </c>
      <c r="J4475" s="12">
        <v>350656.78</v>
      </c>
      <c r="K4475" s="12">
        <v>367.45</v>
      </c>
      <c r="L4475" s="4">
        <v>871</v>
      </c>
      <c r="M4475" s="4" t="s">
        <v>21</v>
      </c>
      <c r="N4475" s="4" t="str" cm="1">
        <f t="array" ref="N4475">_xlfn.SWITCH(E4475,"Delhi","North","Chennai","South","Hyderabad","South","Mumbai","Central","Bangalore","South")</f>
        <v>Central</v>
      </c>
      <c r="O4475" s="12">
        <v>66156.05</v>
      </c>
      <c r="P4475" s="4">
        <f>Table1[[#This Row],[Delivery_Date]]-Table1[[#This Row],[Order_Date]]</f>
        <v>6</v>
      </c>
      <c r="Q4475" s="4" t="str">
        <f>IF(Table1[[#This Row],[Delivery delay days]]&gt;5,"delay","on time")</f>
        <v>delay</v>
      </c>
      <c r="R4475" s="10">
        <f>DATEVALUE(Table1[[#This Row],[Delivery_Date]])</f>
        <v>45229</v>
      </c>
      <c r="S4475" s="10">
        <f>DATEVALUE(Table1[[#This Row],[Order_Date]])</f>
        <v>45223</v>
      </c>
      <c r="T4475" s="4" t="str" cm="1">
        <f t="array" ref="T4475">_xlfn.IFS(Table1[[#This Row],[Inventory_Level]]&lt;=200,"low",Table1[[#This Row],[Inventory_Level]]&gt;=700,"high",Table1[[#This Row],[Inventory_Level]]&gt;200,"medium")</f>
        <v>high</v>
      </c>
    </row>
    <row r="4476" spans="1:20" x14ac:dyDescent="0.35">
      <c r="A4476" s="4">
        <v>4475</v>
      </c>
      <c r="B4476" s="4" t="s">
        <v>65</v>
      </c>
      <c r="C4476" s="4" t="s">
        <v>16</v>
      </c>
      <c r="D4476" s="4" t="s">
        <v>39</v>
      </c>
      <c r="E4476" s="4" t="s">
        <v>60</v>
      </c>
      <c r="F4476" s="10" t="s">
        <v>67</v>
      </c>
      <c r="G4476" s="11" t="s">
        <v>279</v>
      </c>
      <c r="H4476" s="4">
        <v>19</v>
      </c>
      <c r="I4476" s="12">
        <v>3639.5</v>
      </c>
      <c r="J4476" s="12">
        <v>69150.5</v>
      </c>
      <c r="K4476" s="12">
        <v>2761.8</v>
      </c>
      <c r="L4476" s="4">
        <v>738</v>
      </c>
      <c r="M4476" s="4" t="s">
        <v>29</v>
      </c>
      <c r="N4476" s="4" t="str" cm="1">
        <f t="array" ref="N4476">_xlfn.SWITCH(E4476,"Delhi","North","Chennai","South","Hyderabad","South","Mumbai","Central","Bangalore","South")</f>
        <v>South</v>
      </c>
      <c r="O4476" s="12">
        <v>7292.44</v>
      </c>
      <c r="P4476" s="4">
        <f>Table1[[#This Row],[Delivery_Date]]-Table1[[#This Row],[Order_Date]]</f>
        <v>1</v>
      </c>
      <c r="Q4476" s="4" t="str">
        <f>IF(Table1[[#This Row],[Delivery delay days]]&gt;5,"delay","on time")</f>
        <v>on time</v>
      </c>
      <c r="R4476" s="10">
        <f>DATEVALUE(Table1[[#This Row],[Delivery_Date]])</f>
        <v>45171</v>
      </c>
      <c r="S4476" s="10">
        <f>DATEVALUE(Table1[[#This Row],[Order_Date]])</f>
        <v>45170</v>
      </c>
      <c r="T4476" s="4" t="str" cm="1">
        <f t="array" ref="T4476">_xlfn.IFS(Table1[[#This Row],[Inventory_Level]]&lt;=200,"low",Table1[[#This Row],[Inventory_Level]]&gt;=700,"high",Table1[[#This Row],[Inventory_Level]]&gt;200,"medium")</f>
        <v>high</v>
      </c>
    </row>
    <row r="4477" spans="1:20" x14ac:dyDescent="0.35">
      <c r="A4477" s="4">
        <v>4476</v>
      </c>
      <c r="B4477" s="4" t="s">
        <v>65</v>
      </c>
      <c r="C4477" s="4" t="s">
        <v>24</v>
      </c>
      <c r="D4477" s="4" t="s">
        <v>39</v>
      </c>
      <c r="E4477" s="4" t="s">
        <v>26</v>
      </c>
      <c r="F4477" s="10" t="s">
        <v>217</v>
      </c>
      <c r="G4477" s="11" t="s">
        <v>215</v>
      </c>
      <c r="H4477" s="4">
        <v>85</v>
      </c>
      <c r="I4477" s="12">
        <v>23688.58</v>
      </c>
      <c r="J4477" s="12">
        <v>2013529.3</v>
      </c>
      <c r="K4477" s="12">
        <v>2297.5300000000002</v>
      </c>
      <c r="L4477" s="4">
        <v>47</v>
      </c>
      <c r="M4477" s="4" t="s">
        <v>42</v>
      </c>
      <c r="N4477" s="4" t="str" cm="1">
        <f t="array" ref="N4477">_xlfn.SWITCH(E4477,"Delhi","North","Chennai","South","Hyderabad","South","Mumbai","Central","Bangalore","South")</f>
        <v>South</v>
      </c>
      <c r="O4477" s="12">
        <v>482588.56</v>
      </c>
      <c r="P4477" s="4">
        <f>Table1[[#This Row],[Delivery_Date]]-Table1[[#This Row],[Order_Date]]</f>
        <v>15</v>
      </c>
      <c r="Q4477" s="4" t="str">
        <f>IF(Table1[[#This Row],[Delivery delay days]]&gt;5,"delay","on time")</f>
        <v>delay</v>
      </c>
      <c r="R4477" s="10">
        <f>DATEVALUE(Table1[[#This Row],[Delivery_Date]])</f>
        <v>44995</v>
      </c>
      <c r="S4477" s="10">
        <f>DATEVALUE(Table1[[#This Row],[Order_Date]])</f>
        <v>44980</v>
      </c>
      <c r="T4477" s="4" t="str" cm="1">
        <f t="array" ref="T4477">_xlfn.IFS(Table1[[#This Row],[Inventory_Level]]&lt;=200,"low",Table1[[#This Row],[Inventory_Level]]&gt;=700,"high",Table1[[#This Row],[Inventory_Level]]&gt;200,"medium")</f>
        <v>low</v>
      </c>
    </row>
    <row r="4478" spans="1:20" x14ac:dyDescent="0.35">
      <c r="A4478" s="4">
        <v>4477</v>
      </c>
      <c r="B4478" s="4" t="s">
        <v>37</v>
      </c>
      <c r="C4478" s="4" t="s">
        <v>16</v>
      </c>
      <c r="D4478" s="4" t="s">
        <v>39</v>
      </c>
      <c r="E4478" s="4" t="s">
        <v>60</v>
      </c>
      <c r="F4478" s="10" t="s">
        <v>205</v>
      </c>
      <c r="G4478" s="11" t="s">
        <v>312</v>
      </c>
      <c r="H4478" s="4">
        <v>57</v>
      </c>
      <c r="I4478" s="12">
        <v>28620.47</v>
      </c>
      <c r="J4478" s="12">
        <v>1631366.79</v>
      </c>
      <c r="K4478" s="12">
        <v>603.16999999999996</v>
      </c>
      <c r="L4478" s="4">
        <v>930</v>
      </c>
      <c r="M4478" s="4" t="s">
        <v>21</v>
      </c>
      <c r="N4478" s="4" t="str" cm="1">
        <f t="array" ref="N4478">_xlfn.SWITCH(E4478,"Delhi","North","Chennai","South","Hyderabad","South","Mumbai","Central","Bangalore","South")</f>
        <v>South</v>
      </c>
      <c r="O4478" s="12">
        <v>238232.71</v>
      </c>
      <c r="P4478" s="4">
        <f>Table1[[#This Row],[Delivery_Date]]-Table1[[#This Row],[Order_Date]]</f>
        <v>7</v>
      </c>
      <c r="Q4478" s="4" t="str">
        <f>IF(Table1[[#This Row],[Delivery delay days]]&gt;5,"delay","on time")</f>
        <v>delay</v>
      </c>
      <c r="R4478" s="10">
        <f>DATEVALUE(Table1[[#This Row],[Delivery_Date]])</f>
        <v>44961</v>
      </c>
      <c r="S4478" s="10">
        <f>DATEVALUE(Table1[[#This Row],[Order_Date]])</f>
        <v>44954</v>
      </c>
      <c r="T4478" s="4" t="str" cm="1">
        <f t="array" ref="T4478">_xlfn.IFS(Table1[[#This Row],[Inventory_Level]]&lt;=200,"low",Table1[[#This Row],[Inventory_Level]]&gt;=700,"high",Table1[[#This Row],[Inventory_Level]]&gt;200,"medium")</f>
        <v>high</v>
      </c>
    </row>
    <row r="4479" spans="1:20" x14ac:dyDescent="0.35">
      <c r="A4479" s="4">
        <v>4478</v>
      </c>
      <c r="B4479" s="4" t="s">
        <v>23</v>
      </c>
      <c r="C4479" s="4" t="s">
        <v>38</v>
      </c>
      <c r="D4479" s="4" t="s">
        <v>39</v>
      </c>
      <c r="E4479" s="4" t="s">
        <v>52</v>
      </c>
      <c r="F4479" s="10" t="s">
        <v>73</v>
      </c>
      <c r="G4479" s="11" t="s">
        <v>223</v>
      </c>
      <c r="H4479" s="4">
        <v>28</v>
      </c>
      <c r="I4479" s="12">
        <v>16697.060000000001</v>
      </c>
      <c r="J4479" s="12">
        <v>467517.68</v>
      </c>
      <c r="K4479" s="12">
        <v>377.61</v>
      </c>
      <c r="L4479" s="4">
        <v>839</v>
      </c>
      <c r="M4479" s="4" t="s">
        <v>29</v>
      </c>
      <c r="N4479" s="4" t="str" cm="1">
        <f t="array" ref="N4479">_xlfn.SWITCH(E4479,"Delhi","North","Chennai","South","Hyderabad","South","Mumbai","Central","Bangalore","South")</f>
        <v>Central</v>
      </c>
      <c r="O4479" s="12">
        <v>96746.26</v>
      </c>
      <c r="P4479" s="4">
        <f>Table1[[#This Row],[Delivery_Date]]-Table1[[#This Row],[Order_Date]]</f>
        <v>15</v>
      </c>
      <c r="Q4479" s="4" t="str">
        <f>IF(Table1[[#This Row],[Delivery delay days]]&gt;5,"delay","on time")</f>
        <v>delay</v>
      </c>
      <c r="R4479" s="10">
        <f>DATEVALUE(Table1[[#This Row],[Delivery_Date]])</f>
        <v>45235</v>
      </c>
      <c r="S4479" s="10">
        <f>DATEVALUE(Table1[[#This Row],[Order_Date]])</f>
        <v>45220</v>
      </c>
      <c r="T4479" s="4" t="str" cm="1">
        <f t="array" ref="T4479">_xlfn.IFS(Table1[[#This Row],[Inventory_Level]]&lt;=200,"low",Table1[[#This Row],[Inventory_Level]]&gt;=700,"high",Table1[[#This Row],[Inventory_Level]]&gt;200,"medium")</f>
        <v>high</v>
      </c>
    </row>
    <row r="4480" spans="1:20" x14ac:dyDescent="0.35">
      <c r="A4480" s="4">
        <v>4479</v>
      </c>
      <c r="B4480" s="4" t="s">
        <v>59</v>
      </c>
      <c r="C4480" s="4" t="s">
        <v>24</v>
      </c>
      <c r="D4480" s="4" t="s">
        <v>45</v>
      </c>
      <c r="E4480" s="4" t="s">
        <v>52</v>
      </c>
      <c r="F4480" s="10" t="s">
        <v>153</v>
      </c>
      <c r="G4480" s="11" t="s">
        <v>79</v>
      </c>
      <c r="H4480" s="4">
        <v>10</v>
      </c>
      <c r="I4480" s="12">
        <v>46915.05</v>
      </c>
      <c r="J4480" s="12">
        <v>469150.5</v>
      </c>
      <c r="K4480" s="12">
        <v>959.13</v>
      </c>
      <c r="L4480" s="4">
        <v>633</v>
      </c>
      <c r="M4480" s="4" t="s">
        <v>21</v>
      </c>
      <c r="N4480" s="4" t="str" cm="1">
        <f t="array" ref="N4480">_xlfn.SWITCH(E4480,"Delhi","North","Chennai","South","Hyderabad","South","Mumbai","Central","Bangalore","South")</f>
        <v>Central</v>
      </c>
      <c r="O4480" s="12">
        <v>115472.49</v>
      </c>
      <c r="P4480" s="4">
        <f>Table1[[#This Row],[Delivery_Date]]-Table1[[#This Row],[Order_Date]]</f>
        <v>10</v>
      </c>
      <c r="Q4480" s="4" t="str">
        <f>IF(Table1[[#This Row],[Delivery delay days]]&gt;5,"delay","on time")</f>
        <v>delay</v>
      </c>
      <c r="R4480" s="10">
        <f>DATEVALUE(Table1[[#This Row],[Delivery_Date]])</f>
        <v>44992</v>
      </c>
      <c r="S4480" s="10">
        <f>DATEVALUE(Table1[[#This Row],[Order_Date]])</f>
        <v>44982</v>
      </c>
      <c r="T4480" s="4" t="str" cm="1">
        <f t="array" ref="T4480">_xlfn.IFS(Table1[[#This Row],[Inventory_Level]]&lt;=200,"low",Table1[[#This Row],[Inventory_Level]]&gt;=700,"high",Table1[[#This Row],[Inventory_Level]]&gt;200,"medium")</f>
        <v>medium</v>
      </c>
    </row>
    <row r="4481" spans="1:20" x14ac:dyDescent="0.35">
      <c r="A4481" s="4">
        <v>4480</v>
      </c>
      <c r="B4481" s="4" t="s">
        <v>31</v>
      </c>
      <c r="C4481" s="4" t="s">
        <v>24</v>
      </c>
      <c r="D4481" s="4" t="s">
        <v>32</v>
      </c>
      <c r="E4481" s="4" t="s">
        <v>60</v>
      </c>
      <c r="F4481" s="10" t="s">
        <v>206</v>
      </c>
      <c r="G4481" s="11" t="s">
        <v>227</v>
      </c>
      <c r="H4481" s="4">
        <v>66</v>
      </c>
      <c r="I4481" s="12">
        <v>38744</v>
      </c>
      <c r="J4481" s="12">
        <v>2557104</v>
      </c>
      <c r="K4481" s="12">
        <v>2113.23</v>
      </c>
      <c r="L4481" s="4">
        <v>651</v>
      </c>
      <c r="M4481" s="4" t="s">
        <v>29</v>
      </c>
      <c r="N4481" s="4" t="str" cm="1">
        <f t="array" ref="N4481">_xlfn.SWITCH(E4481,"Delhi","North","Chennai","South","Hyderabad","South","Mumbai","Central","Bangalore","South")</f>
        <v>South</v>
      </c>
      <c r="O4481" s="12">
        <v>256799.15</v>
      </c>
      <c r="P4481" s="4">
        <f>Table1[[#This Row],[Delivery_Date]]-Table1[[#This Row],[Order_Date]]</f>
        <v>4</v>
      </c>
      <c r="Q4481" s="4" t="str">
        <f>IF(Table1[[#This Row],[Delivery delay days]]&gt;5,"delay","on time")</f>
        <v>on time</v>
      </c>
      <c r="R4481" s="10">
        <f>DATEVALUE(Table1[[#This Row],[Delivery_Date]])</f>
        <v>45234</v>
      </c>
      <c r="S4481" s="10">
        <f>DATEVALUE(Table1[[#This Row],[Order_Date]])</f>
        <v>45230</v>
      </c>
      <c r="T4481" s="4" t="str" cm="1">
        <f t="array" ref="T4481">_xlfn.IFS(Table1[[#This Row],[Inventory_Level]]&lt;=200,"low",Table1[[#This Row],[Inventory_Level]]&gt;=700,"high",Table1[[#This Row],[Inventory_Level]]&gt;200,"medium")</f>
        <v>medium</v>
      </c>
    </row>
    <row r="4482" spans="1:20" x14ac:dyDescent="0.35">
      <c r="A4482" s="4">
        <v>4481</v>
      </c>
      <c r="B4482" s="4" t="s">
        <v>51</v>
      </c>
      <c r="C4482" s="4" t="s">
        <v>16</v>
      </c>
      <c r="D4482" s="4" t="s">
        <v>32</v>
      </c>
      <c r="E4482" s="4" t="s">
        <v>26</v>
      </c>
      <c r="F4482" s="10" t="s">
        <v>114</v>
      </c>
      <c r="G4482" s="11" t="s">
        <v>76</v>
      </c>
      <c r="H4482" s="4">
        <v>20</v>
      </c>
      <c r="I4482" s="12">
        <v>33752.959999999999</v>
      </c>
      <c r="J4482" s="12">
        <v>675059.19999999995</v>
      </c>
      <c r="K4482" s="12">
        <v>4593.17</v>
      </c>
      <c r="L4482" s="4">
        <v>497</v>
      </c>
      <c r="M4482" s="4" t="s">
        <v>29</v>
      </c>
      <c r="N4482" s="4" t="str" cm="1">
        <f t="array" ref="N4482">_xlfn.SWITCH(E4482,"Delhi","North","Chennai","South","Hyderabad","South","Mumbai","Central","Bangalore","South")</f>
        <v>South</v>
      </c>
      <c r="O4482" s="12">
        <v>140339.04</v>
      </c>
      <c r="P4482" s="4">
        <f>Table1[[#This Row],[Delivery_Date]]-Table1[[#This Row],[Order_Date]]</f>
        <v>3</v>
      </c>
      <c r="Q4482" s="4" t="str">
        <f>IF(Table1[[#This Row],[Delivery delay days]]&gt;5,"delay","on time")</f>
        <v>on time</v>
      </c>
      <c r="R4482" s="10">
        <f>DATEVALUE(Table1[[#This Row],[Delivery_Date]])</f>
        <v>45239</v>
      </c>
      <c r="S4482" s="10">
        <f>DATEVALUE(Table1[[#This Row],[Order_Date]])</f>
        <v>45236</v>
      </c>
      <c r="T4482" s="4" t="str" cm="1">
        <f t="array" ref="T4482">_xlfn.IFS(Table1[[#This Row],[Inventory_Level]]&lt;=200,"low",Table1[[#This Row],[Inventory_Level]]&gt;=700,"high",Table1[[#This Row],[Inventory_Level]]&gt;200,"medium")</f>
        <v>medium</v>
      </c>
    </row>
    <row r="4483" spans="1:20" x14ac:dyDescent="0.35">
      <c r="A4483" s="4">
        <v>4482</v>
      </c>
      <c r="B4483" s="4" t="s">
        <v>44</v>
      </c>
      <c r="C4483" s="4" t="s">
        <v>38</v>
      </c>
      <c r="D4483" s="4" t="s">
        <v>39</v>
      </c>
      <c r="E4483" s="4" t="s">
        <v>60</v>
      </c>
      <c r="F4483" s="10" t="s">
        <v>379</v>
      </c>
      <c r="G4483" s="11" t="s">
        <v>198</v>
      </c>
      <c r="H4483" s="4">
        <v>62</v>
      </c>
      <c r="I4483" s="12">
        <v>46994.98</v>
      </c>
      <c r="J4483" s="12">
        <v>2913688.76</v>
      </c>
      <c r="K4483" s="12">
        <v>3505.5</v>
      </c>
      <c r="L4483" s="4">
        <v>616</v>
      </c>
      <c r="M4483" s="4" t="s">
        <v>21</v>
      </c>
      <c r="N4483" s="4" t="str" cm="1">
        <f t="array" ref="N4483">_xlfn.SWITCH(E4483,"Delhi","North","Chennai","South","Hyderabad","South","Mumbai","Central","Bangalore","South")</f>
        <v>South</v>
      </c>
      <c r="O4483" s="12">
        <v>205001.09</v>
      </c>
      <c r="P4483" s="4">
        <f>Table1[[#This Row],[Delivery_Date]]-Table1[[#This Row],[Order_Date]]</f>
        <v>8</v>
      </c>
      <c r="Q4483" s="4" t="str">
        <f>IF(Table1[[#This Row],[Delivery delay days]]&gt;5,"delay","on time")</f>
        <v>delay</v>
      </c>
      <c r="R4483" s="10">
        <f>DATEVALUE(Table1[[#This Row],[Delivery_Date]])</f>
        <v>45107</v>
      </c>
      <c r="S4483" s="10">
        <f>DATEVALUE(Table1[[#This Row],[Order_Date]])</f>
        <v>45099</v>
      </c>
      <c r="T4483" s="4" t="str" cm="1">
        <f t="array" ref="T4483">_xlfn.IFS(Table1[[#This Row],[Inventory_Level]]&lt;=200,"low",Table1[[#This Row],[Inventory_Level]]&gt;=700,"high",Table1[[#This Row],[Inventory_Level]]&gt;200,"medium")</f>
        <v>medium</v>
      </c>
    </row>
    <row r="4484" spans="1:20" x14ac:dyDescent="0.35">
      <c r="A4484" s="4">
        <v>4483</v>
      </c>
      <c r="B4484" s="4" t="s">
        <v>65</v>
      </c>
      <c r="C4484" s="4" t="s">
        <v>16</v>
      </c>
      <c r="D4484" s="4" t="s">
        <v>45</v>
      </c>
      <c r="E4484" s="4" t="s">
        <v>18</v>
      </c>
      <c r="F4484" s="10" t="s">
        <v>401</v>
      </c>
      <c r="G4484" s="11" t="s">
        <v>352</v>
      </c>
      <c r="H4484" s="4">
        <v>76</v>
      </c>
      <c r="I4484" s="12">
        <v>7834.78</v>
      </c>
      <c r="J4484" s="12">
        <v>595443.28</v>
      </c>
      <c r="K4484" s="12">
        <v>4606.43</v>
      </c>
      <c r="L4484" s="4">
        <v>289</v>
      </c>
      <c r="M4484" s="4" t="s">
        <v>42</v>
      </c>
      <c r="N4484" s="4" t="str" cm="1">
        <f t="array" ref="N4484">_xlfn.SWITCH(E4484,"Delhi","North","Chennai","South","Hyderabad","South","Mumbai","Central","Bangalore","South")</f>
        <v>North</v>
      </c>
      <c r="O4484" s="12">
        <v>90734.41</v>
      </c>
      <c r="P4484" s="4">
        <f>Table1[[#This Row],[Delivery_Date]]-Table1[[#This Row],[Order_Date]]</f>
        <v>12</v>
      </c>
      <c r="Q4484" s="4" t="str">
        <f>IF(Table1[[#This Row],[Delivery delay days]]&gt;5,"delay","on time")</f>
        <v>delay</v>
      </c>
      <c r="R4484" s="10">
        <f>DATEVALUE(Table1[[#This Row],[Delivery_Date]])</f>
        <v>44950</v>
      </c>
      <c r="S4484" s="10">
        <f>DATEVALUE(Table1[[#This Row],[Order_Date]])</f>
        <v>44938</v>
      </c>
      <c r="T4484" s="4" t="str" cm="1">
        <f t="array" ref="T4484">_xlfn.IFS(Table1[[#This Row],[Inventory_Level]]&lt;=200,"low",Table1[[#This Row],[Inventory_Level]]&gt;=700,"high",Table1[[#This Row],[Inventory_Level]]&gt;200,"medium")</f>
        <v>medium</v>
      </c>
    </row>
    <row r="4485" spans="1:20" x14ac:dyDescent="0.35">
      <c r="A4485" s="4">
        <v>4484</v>
      </c>
      <c r="B4485" s="4" t="s">
        <v>65</v>
      </c>
      <c r="C4485" s="4" t="s">
        <v>16</v>
      </c>
      <c r="D4485" s="4" t="s">
        <v>39</v>
      </c>
      <c r="E4485" s="4" t="s">
        <v>26</v>
      </c>
      <c r="F4485" s="10" t="s">
        <v>224</v>
      </c>
      <c r="G4485" s="11" t="s">
        <v>58</v>
      </c>
      <c r="H4485" s="4">
        <v>80</v>
      </c>
      <c r="I4485" s="12">
        <v>40485.57</v>
      </c>
      <c r="J4485" s="12">
        <v>3238845.6</v>
      </c>
      <c r="K4485" s="12">
        <v>4922.68</v>
      </c>
      <c r="L4485" s="4">
        <v>489</v>
      </c>
      <c r="M4485" s="4" t="s">
        <v>35</v>
      </c>
      <c r="N4485" s="4" t="str" cm="1">
        <f t="array" ref="N4485">_xlfn.SWITCH(E4485,"Delhi","North","Chennai","South","Hyderabad","South","Mumbai","Central","Bangalore","South")</f>
        <v>South</v>
      </c>
      <c r="O4485" s="12">
        <v>484287.62</v>
      </c>
      <c r="P4485" s="4">
        <f>Table1[[#This Row],[Delivery_Date]]-Table1[[#This Row],[Order_Date]]</f>
        <v>15</v>
      </c>
      <c r="Q4485" s="4" t="str">
        <f>IF(Table1[[#This Row],[Delivery delay days]]&gt;5,"delay","on time")</f>
        <v>delay</v>
      </c>
      <c r="R4485" s="10">
        <f>DATEVALUE(Table1[[#This Row],[Delivery_Date]])</f>
        <v>45045</v>
      </c>
      <c r="S4485" s="10">
        <f>DATEVALUE(Table1[[#This Row],[Order_Date]])</f>
        <v>45030</v>
      </c>
      <c r="T4485" s="4" t="str" cm="1">
        <f t="array" ref="T4485">_xlfn.IFS(Table1[[#This Row],[Inventory_Level]]&lt;=200,"low",Table1[[#This Row],[Inventory_Level]]&gt;=700,"high",Table1[[#This Row],[Inventory_Level]]&gt;200,"medium")</f>
        <v>medium</v>
      </c>
    </row>
    <row r="4486" spans="1:20" x14ac:dyDescent="0.35">
      <c r="A4486" s="4">
        <v>4485</v>
      </c>
      <c r="B4486" s="4" t="s">
        <v>31</v>
      </c>
      <c r="C4486" s="4" t="s">
        <v>24</v>
      </c>
      <c r="D4486" s="4" t="s">
        <v>17</v>
      </c>
      <c r="E4486" s="4" t="s">
        <v>26</v>
      </c>
      <c r="F4486" s="10" t="s">
        <v>280</v>
      </c>
      <c r="G4486" s="11" t="s">
        <v>348</v>
      </c>
      <c r="H4486" s="4">
        <v>61</v>
      </c>
      <c r="I4486" s="12">
        <v>41768.839999999997</v>
      </c>
      <c r="J4486" s="12">
        <v>2547899.2400000002</v>
      </c>
      <c r="K4486" s="12">
        <v>286.02999999999997</v>
      </c>
      <c r="L4486" s="4">
        <v>14</v>
      </c>
      <c r="M4486" s="4" t="s">
        <v>42</v>
      </c>
      <c r="N4486" s="4" t="str" cm="1">
        <f t="array" ref="N4486">_xlfn.SWITCH(E4486,"Delhi","North","Chennai","South","Hyderabad","South","Mumbai","Central","Bangalore","South")</f>
        <v>South</v>
      </c>
      <c r="O4486" s="12">
        <v>499936.62</v>
      </c>
      <c r="P4486" s="4">
        <f>Table1[[#This Row],[Delivery_Date]]-Table1[[#This Row],[Order_Date]]</f>
        <v>12</v>
      </c>
      <c r="Q4486" s="4" t="str">
        <f>IF(Table1[[#This Row],[Delivery delay days]]&gt;5,"delay","on time")</f>
        <v>delay</v>
      </c>
      <c r="R4486" s="10">
        <f>DATEVALUE(Table1[[#This Row],[Delivery_Date]])</f>
        <v>45279</v>
      </c>
      <c r="S4486" s="10">
        <f>DATEVALUE(Table1[[#This Row],[Order_Date]])</f>
        <v>45267</v>
      </c>
      <c r="T4486" s="4" t="str" cm="1">
        <f t="array" ref="T4486">_xlfn.IFS(Table1[[#This Row],[Inventory_Level]]&lt;=200,"low",Table1[[#This Row],[Inventory_Level]]&gt;=700,"high",Table1[[#This Row],[Inventory_Level]]&gt;200,"medium")</f>
        <v>low</v>
      </c>
    </row>
    <row r="4487" spans="1:20" x14ac:dyDescent="0.35">
      <c r="A4487" s="4">
        <v>4486</v>
      </c>
      <c r="B4487" s="4" t="s">
        <v>31</v>
      </c>
      <c r="C4487" s="4" t="s">
        <v>24</v>
      </c>
      <c r="D4487" s="4" t="s">
        <v>32</v>
      </c>
      <c r="E4487" s="4" t="s">
        <v>52</v>
      </c>
      <c r="F4487" s="10" t="s">
        <v>197</v>
      </c>
      <c r="G4487" s="11" t="s">
        <v>217</v>
      </c>
      <c r="H4487" s="4">
        <v>6</v>
      </c>
      <c r="I4487" s="12">
        <v>2395.2199999999998</v>
      </c>
      <c r="J4487" s="12">
        <v>14371.32</v>
      </c>
      <c r="K4487" s="12">
        <v>1501.52</v>
      </c>
      <c r="L4487" s="4">
        <v>224</v>
      </c>
      <c r="M4487" s="4" t="s">
        <v>29</v>
      </c>
      <c r="N4487" s="4" t="str" cm="1">
        <f t="array" ref="N4487">_xlfn.SWITCH(E4487,"Delhi","North","Chennai","South","Hyderabad","South","Mumbai","Central","Bangalore","South")</f>
        <v>Central</v>
      </c>
      <c r="O4487" s="12">
        <v>829.74</v>
      </c>
      <c r="P4487" s="4">
        <f>Table1[[#This Row],[Delivery_Date]]-Table1[[#This Row],[Order_Date]]</f>
        <v>9</v>
      </c>
      <c r="Q4487" s="4" t="str">
        <f>IF(Table1[[#This Row],[Delivery delay days]]&gt;5,"delay","on time")</f>
        <v>delay</v>
      </c>
      <c r="R4487" s="10">
        <f>DATEVALUE(Table1[[#This Row],[Delivery_Date]])</f>
        <v>44980</v>
      </c>
      <c r="S4487" s="10">
        <f>DATEVALUE(Table1[[#This Row],[Order_Date]])</f>
        <v>44971</v>
      </c>
      <c r="T4487" s="4" t="str" cm="1">
        <f t="array" ref="T4487">_xlfn.IFS(Table1[[#This Row],[Inventory_Level]]&lt;=200,"low",Table1[[#This Row],[Inventory_Level]]&gt;=700,"high",Table1[[#This Row],[Inventory_Level]]&gt;200,"medium")</f>
        <v>medium</v>
      </c>
    </row>
    <row r="4488" spans="1:20" x14ac:dyDescent="0.35">
      <c r="A4488" s="4">
        <v>4487</v>
      </c>
      <c r="B4488" s="4" t="s">
        <v>15</v>
      </c>
      <c r="C4488" s="4" t="s">
        <v>16</v>
      </c>
      <c r="D4488" s="4" t="s">
        <v>25</v>
      </c>
      <c r="E4488" s="4" t="s">
        <v>60</v>
      </c>
      <c r="F4488" s="10" t="s">
        <v>234</v>
      </c>
      <c r="G4488" s="11" t="s">
        <v>34</v>
      </c>
      <c r="H4488" s="4">
        <v>32</v>
      </c>
      <c r="I4488" s="12">
        <v>15633.78</v>
      </c>
      <c r="J4488" s="12">
        <v>500280.96</v>
      </c>
      <c r="K4488" s="12">
        <v>1344.76</v>
      </c>
      <c r="L4488" s="4">
        <v>346</v>
      </c>
      <c r="M4488" s="4" t="s">
        <v>42</v>
      </c>
      <c r="N4488" s="4" t="str" cm="1">
        <f t="array" ref="N4488">_xlfn.SWITCH(E4488,"Delhi","North","Chennai","South","Hyderabad","South","Mumbai","Central","Bangalore","South")</f>
        <v>South</v>
      </c>
      <c r="O4488" s="12">
        <v>71288.320000000007</v>
      </c>
      <c r="P4488" s="4">
        <f>Table1[[#This Row],[Delivery_Date]]-Table1[[#This Row],[Order_Date]]</f>
        <v>11</v>
      </c>
      <c r="Q4488" s="4" t="str">
        <f>IF(Table1[[#This Row],[Delivery delay days]]&gt;5,"delay","on time")</f>
        <v>delay</v>
      </c>
      <c r="R4488" s="10">
        <f>DATEVALUE(Table1[[#This Row],[Delivery_Date]])</f>
        <v>45058</v>
      </c>
      <c r="S4488" s="10">
        <f>DATEVALUE(Table1[[#This Row],[Order_Date]])</f>
        <v>45047</v>
      </c>
      <c r="T4488" s="4" t="str" cm="1">
        <f t="array" ref="T4488">_xlfn.IFS(Table1[[#This Row],[Inventory_Level]]&lt;=200,"low",Table1[[#This Row],[Inventory_Level]]&gt;=700,"high",Table1[[#This Row],[Inventory_Level]]&gt;200,"medium")</f>
        <v>medium</v>
      </c>
    </row>
    <row r="4489" spans="1:20" x14ac:dyDescent="0.35">
      <c r="A4489" s="4">
        <v>4488</v>
      </c>
      <c r="B4489" s="4" t="s">
        <v>31</v>
      </c>
      <c r="C4489" s="4" t="s">
        <v>38</v>
      </c>
      <c r="D4489" s="4" t="s">
        <v>25</v>
      </c>
      <c r="E4489" s="4" t="s">
        <v>52</v>
      </c>
      <c r="F4489" s="10" t="s">
        <v>262</v>
      </c>
      <c r="G4489" s="11" t="s">
        <v>357</v>
      </c>
      <c r="H4489" s="4">
        <v>61</v>
      </c>
      <c r="I4489" s="12">
        <v>47842.19</v>
      </c>
      <c r="J4489" s="12">
        <v>2918373.59</v>
      </c>
      <c r="K4489" s="12">
        <v>471.07</v>
      </c>
      <c r="L4489" s="4">
        <v>523</v>
      </c>
      <c r="M4489" s="4" t="s">
        <v>42</v>
      </c>
      <c r="N4489" s="4" t="str" cm="1">
        <f t="array" ref="N4489">_xlfn.SWITCH(E4489,"Delhi","North","Chennai","South","Hyderabad","South","Mumbai","Central","Bangalore","South")</f>
        <v>Central</v>
      </c>
      <c r="O4489" s="12">
        <v>462108.45</v>
      </c>
      <c r="P4489" s="4">
        <f>Table1[[#This Row],[Delivery_Date]]-Table1[[#This Row],[Order_Date]]</f>
        <v>10</v>
      </c>
      <c r="Q4489" s="4" t="str">
        <f>IF(Table1[[#This Row],[Delivery delay days]]&gt;5,"delay","on time")</f>
        <v>delay</v>
      </c>
      <c r="R4489" s="10">
        <f>DATEVALUE(Table1[[#This Row],[Delivery_Date]])</f>
        <v>44963</v>
      </c>
      <c r="S4489" s="10">
        <f>DATEVALUE(Table1[[#This Row],[Order_Date]])</f>
        <v>44953</v>
      </c>
      <c r="T4489" s="4" t="str" cm="1">
        <f t="array" ref="T4489">_xlfn.IFS(Table1[[#This Row],[Inventory_Level]]&lt;=200,"low",Table1[[#This Row],[Inventory_Level]]&gt;=700,"high",Table1[[#This Row],[Inventory_Level]]&gt;200,"medium")</f>
        <v>medium</v>
      </c>
    </row>
    <row r="4490" spans="1:20" x14ac:dyDescent="0.35">
      <c r="A4490" s="4">
        <v>4489</v>
      </c>
      <c r="B4490" s="4" t="s">
        <v>44</v>
      </c>
      <c r="C4490" s="4" t="s">
        <v>24</v>
      </c>
      <c r="D4490" s="4" t="s">
        <v>32</v>
      </c>
      <c r="E4490" s="4" t="s">
        <v>52</v>
      </c>
      <c r="F4490" s="10" t="s">
        <v>405</v>
      </c>
      <c r="G4490" s="11" t="s">
        <v>54</v>
      </c>
      <c r="H4490" s="4">
        <v>29</v>
      </c>
      <c r="I4490" s="12">
        <v>42107.97</v>
      </c>
      <c r="J4490" s="12">
        <v>1221131.1299999999</v>
      </c>
      <c r="K4490" s="12">
        <v>4414.04</v>
      </c>
      <c r="L4490" s="4">
        <v>95</v>
      </c>
      <c r="M4490" s="4" t="s">
        <v>21</v>
      </c>
      <c r="N4490" s="4" t="str" cm="1">
        <f t="array" ref="N4490">_xlfn.SWITCH(E4490,"Delhi","North","Chennai","South","Hyderabad","South","Mumbai","Central","Bangalore","South")</f>
        <v>Central</v>
      </c>
      <c r="O4490" s="12">
        <v>90555.19</v>
      </c>
      <c r="P4490" s="4">
        <f>Table1[[#This Row],[Delivery_Date]]-Table1[[#This Row],[Order_Date]]</f>
        <v>4</v>
      </c>
      <c r="Q4490" s="4" t="str">
        <f>IF(Table1[[#This Row],[Delivery delay days]]&gt;5,"delay","on time")</f>
        <v>on time</v>
      </c>
      <c r="R4490" s="10">
        <f>DATEVALUE(Table1[[#This Row],[Delivery_Date]])</f>
        <v>45212</v>
      </c>
      <c r="S4490" s="10">
        <f>DATEVALUE(Table1[[#This Row],[Order_Date]])</f>
        <v>45208</v>
      </c>
      <c r="T4490" s="4" t="str" cm="1">
        <f t="array" ref="T4490">_xlfn.IFS(Table1[[#This Row],[Inventory_Level]]&lt;=200,"low",Table1[[#This Row],[Inventory_Level]]&gt;=700,"high",Table1[[#This Row],[Inventory_Level]]&gt;200,"medium")</f>
        <v>low</v>
      </c>
    </row>
    <row r="4491" spans="1:20" x14ac:dyDescent="0.35">
      <c r="A4491" s="4">
        <v>4490</v>
      </c>
      <c r="B4491" s="4" t="s">
        <v>37</v>
      </c>
      <c r="C4491" s="4" t="s">
        <v>16</v>
      </c>
      <c r="D4491" s="4" t="s">
        <v>17</v>
      </c>
      <c r="E4491" s="4" t="s">
        <v>46</v>
      </c>
      <c r="F4491" s="10" t="s">
        <v>312</v>
      </c>
      <c r="G4491" s="11" t="s">
        <v>317</v>
      </c>
      <c r="H4491" s="4">
        <v>28</v>
      </c>
      <c r="I4491" s="12">
        <v>33152.050000000003</v>
      </c>
      <c r="J4491" s="12">
        <v>928257.4</v>
      </c>
      <c r="K4491" s="12">
        <v>3693.14</v>
      </c>
      <c r="L4491" s="4">
        <v>534</v>
      </c>
      <c r="M4491" s="4" t="s">
        <v>29</v>
      </c>
      <c r="N4491" s="4" t="str" cm="1">
        <f t="array" ref="N4491">_xlfn.SWITCH(E4491,"Delhi","North","Chennai","South","Hyderabad","South","Mumbai","Central","Bangalore","South")</f>
        <v>South</v>
      </c>
      <c r="O4491" s="12">
        <v>60585.29</v>
      </c>
      <c r="P4491" s="4">
        <f>Table1[[#This Row],[Delivery_Date]]-Table1[[#This Row],[Order_Date]]</f>
        <v>7</v>
      </c>
      <c r="Q4491" s="4" t="str">
        <f>IF(Table1[[#This Row],[Delivery delay days]]&gt;5,"delay","on time")</f>
        <v>delay</v>
      </c>
      <c r="R4491" s="10">
        <f>DATEVALUE(Table1[[#This Row],[Delivery_Date]])</f>
        <v>44968</v>
      </c>
      <c r="S4491" s="10">
        <f>DATEVALUE(Table1[[#This Row],[Order_Date]])</f>
        <v>44961</v>
      </c>
      <c r="T4491" s="4" t="str" cm="1">
        <f t="array" ref="T4491">_xlfn.IFS(Table1[[#This Row],[Inventory_Level]]&lt;=200,"low",Table1[[#This Row],[Inventory_Level]]&gt;=700,"high",Table1[[#This Row],[Inventory_Level]]&gt;200,"medium")</f>
        <v>medium</v>
      </c>
    </row>
    <row r="4492" spans="1:20" x14ac:dyDescent="0.35">
      <c r="A4492" s="4">
        <v>4491</v>
      </c>
      <c r="B4492" s="4" t="s">
        <v>65</v>
      </c>
      <c r="C4492" s="4" t="s">
        <v>24</v>
      </c>
      <c r="D4492" s="4" t="s">
        <v>17</v>
      </c>
      <c r="E4492" s="4" t="s">
        <v>26</v>
      </c>
      <c r="F4492" s="10" t="s">
        <v>272</v>
      </c>
      <c r="G4492" s="11" t="s">
        <v>293</v>
      </c>
      <c r="H4492" s="4">
        <v>62</v>
      </c>
      <c r="I4492" s="12">
        <v>17283.87</v>
      </c>
      <c r="J4492" s="12">
        <v>1071599.94</v>
      </c>
      <c r="K4492" s="12">
        <v>4135.4399999999996</v>
      </c>
      <c r="L4492" s="4">
        <v>697</v>
      </c>
      <c r="M4492" s="4" t="s">
        <v>29</v>
      </c>
      <c r="N4492" s="4" t="str" cm="1">
        <f t="array" ref="N4492">_xlfn.SWITCH(E4492,"Delhi","North","Chennai","South","Hyderabad","South","Mumbai","Central","Bangalore","South")</f>
        <v>South</v>
      </c>
      <c r="O4492" s="12">
        <v>64679.66</v>
      </c>
      <c r="P4492" s="4">
        <f>Table1[[#This Row],[Delivery_Date]]-Table1[[#This Row],[Order_Date]]</f>
        <v>10</v>
      </c>
      <c r="Q4492" s="4" t="str">
        <f>IF(Table1[[#This Row],[Delivery delay days]]&gt;5,"delay","on time")</f>
        <v>delay</v>
      </c>
      <c r="R4492" s="10">
        <f>DATEVALUE(Table1[[#This Row],[Delivery_Date]])</f>
        <v>45146</v>
      </c>
      <c r="S4492" s="10">
        <f>DATEVALUE(Table1[[#This Row],[Order_Date]])</f>
        <v>45136</v>
      </c>
      <c r="T4492" s="4" t="str" cm="1">
        <f t="array" ref="T4492">_xlfn.IFS(Table1[[#This Row],[Inventory_Level]]&lt;=200,"low",Table1[[#This Row],[Inventory_Level]]&gt;=700,"high",Table1[[#This Row],[Inventory_Level]]&gt;200,"medium")</f>
        <v>medium</v>
      </c>
    </row>
    <row r="4493" spans="1:20" x14ac:dyDescent="0.35">
      <c r="A4493" s="4">
        <v>4492</v>
      </c>
      <c r="B4493" s="4" t="s">
        <v>37</v>
      </c>
      <c r="C4493" s="4" t="s">
        <v>24</v>
      </c>
      <c r="D4493" s="4" t="s">
        <v>39</v>
      </c>
      <c r="E4493" s="4" t="s">
        <v>60</v>
      </c>
      <c r="F4493" s="10" t="s">
        <v>356</v>
      </c>
      <c r="G4493" s="11" t="s">
        <v>47</v>
      </c>
      <c r="H4493" s="4">
        <v>25</v>
      </c>
      <c r="I4493" s="12">
        <v>6427.6</v>
      </c>
      <c r="J4493" s="12">
        <v>160690</v>
      </c>
      <c r="K4493" s="12">
        <v>3724.93</v>
      </c>
      <c r="L4493" s="4">
        <v>617</v>
      </c>
      <c r="M4493" s="4" t="s">
        <v>21</v>
      </c>
      <c r="N4493" s="4" t="str" cm="1">
        <f t="array" ref="N4493">_xlfn.SWITCH(E4493,"Delhi","North","Chennai","South","Hyderabad","South","Mumbai","Central","Bangalore","South")</f>
        <v>South</v>
      </c>
      <c r="O4493" s="12">
        <v>16355.26</v>
      </c>
      <c r="P4493" s="4">
        <f>Table1[[#This Row],[Delivery_Date]]-Table1[[#This Row],[Order_Date]]</f>
        <v>12</v>
      </c>
      <c r="Q4493" s="4" t="str">
        <f>IF(Table1[[#This Row],[Delivery delay days]]&gt;5,"delay","on time")</f>
        <v>delay</v>
      </c>
      <c r="R4493" s="10">
        <f>DATEVALUE(Table1[[#This Row],[Delivery_Date]])</f>
        <v>45138</v>
      </c>
      <c r="S4493" s="10">
        <f>DATEVALUE(Table1[[#This Row],[Order_Date]])</f>
        <v>45126</v>
      </c>
      <c r="T4493" s="4" t="str" cm="1">
        <f t="array" ref="T4493">_xlfn.IFS(Table1[[#This Row],[Inventory_Level]]&lt;=200,"low",Table1[[#This Row],[Inventory_Level]]&gt;=700,"high",Table1[[#This Row],[Inventory_Level]]&gt;200,"medium")</f>
        <v>medium</v>
      </c>
    </row>
    <row r="4494" spans="1:20" x14ac:dyDescent="0.35">
      <c r="A4494" s="4">
        <v>4493</v>
      </c>
      <c r="B4494" s="4" t="s">
        <v>44</v>
      </c>
      <c r="C4494" s="4" t="s">
        <v>24</v>
      </c>
      <c r="D4494" s="4" t="s">
        <v>25</v>
      </c>
      <c r="E4494" s="4" t="s">
        <v>46</v>
      </c>
      <c r="F4494" s="10" t="s">
        <v>104</v>
      </c>
      <c r="G4494" s="11" t="s">
        <v>203</v>
      </c>
      <c r="H4494" s="4">
        <v>11</v>
      </c>
      <c r="I4494" s="12">
        <v>17632.27</v>
      </c>
      <c r="J4494" s="12">
        <v>193954.97</v>
      </c>
      <c r="K4494" s="12">
        <v>870.55</v>
      </c>
      <c r="L4494" s="4">
        <v>496</v>
      </c>
      <c r="M4494" s="4" t="s">
        <v>35</v>
      </c>
      <c r="N4494" s="4" t="str" cm="1">
        <f t="array" ref="N4494">_xlfn.SWITCH(E4494,"Delhi","North","Chennai","South","Hyderabad","South","Mumbai","Central","Bangalore","South")</f>
        <v>South</v>
      </c>
      <c r="O4494" s="12">
        <v>18211.61</v>
      </c>
      <c r="P4494" s="4">
        <f>Table1[[#This Row],[Delivery_Date]]-Table1[[#This Row],[Order_Date]]</f>
        <v>8</v>
      </c>
      <c r="Q4494" s="4" t="str">
        <f>IF(Table1[[#This Row],[Delivery delay days]]&gt;5,"delay","on time")</f>
        <v>delay</v>
      </c>
      <c r="R4494" s="10">
        <f>DATEVALUE(Table1[[#This Row],[Delivery_Date]])</f>
        <v>45014</v>
      </c>
      <c r="S4494" s="10">
        <f>DATEVALUE(Table1[[#This Row],[Order_Date]])</f>
        <v>45006</v>
      </c>
      <c r="T4494" s="4" t="str" cm="1">
        <f t="array" ref="T4494">_xlfn.IFS(Table1[[#This Row],[Inventory_Level]]&lt;=200,"low",Table1[[#This Row],[Inventory_Level]]&gt;=700,"high",Table1[[#This Row],[Inventory_Level]]&gt;200,"medium")</f>
        <v>medium</v>
      </c>
    </row>
    <row r="4495" spans="1:20" x14ac:dyDescent="0.35">
      <c r="A4495" s="4">
        <v>4494</v>
      </c>
      <c r="B4495" s="4" t="s">
        <v>65</v>
      </c>
      <c r="C4495" s="4" t="s">
        <v>16</v>
      </c>
      <c r="D4495" s="4" t="s">
        <v>39</v>
      </c>
      <c r="E4495" s="4" t="s">
        <v>52</v>
      </c>
      <c r="F4495" s="10" t="s">
        <v>93</v>
      </c>
      <c r="G4495" s="11" t="s">
        <v>255</v>
      </c>
      <c r="H4495" s="4">
        <v>43</v>
      </c>
      <c r="I4495" s="12">
        <v>11031.18</v>
      </c>
      <c r="J4495" s="12">
        <v>474340.74</v>
      </c>
      <c r="K4495" s="12">
        <v>1187.47</v>
      </c>
      <c r="L4495" s="4">
        <v>276</v>
      </c>
      <c r="M4495" s="4" t="s">
        <v>21</v>
      </c>
      <c r="N4495" s="4" t="str" cm="1">
        <f t="array" ref="N4495">_xlfn.SWITCH(E4495,"Delhi","North","Chennai","South","Hyderabad","South","Mumbai","Central","Bangalore","South")</f>
        <v>Central</v>
      </c>
      <c r="O4495" s="12">
        <v>29266.27</v>
      </c>
      <c r="P4495" s="4">
        <f>Table1[[#This Row],[Delivery_Date]]-Table1[[#This Row],[Order_Date]]</f>
        <v>1</v>
      </c>
      <c r="Q4495" s="4" t="str">
        <f>IF(Table1[[#This Row],[Delivery delay days]]&gt;5,"delay","on time")</f>
        <v>on time</v>
      </c>
      <c r="R4495" s="10">
        <f>DATEVALUE(Table1[[#This Row],[Delivery_Date]])</f>
        <v>44934</v>
      </c>
      <c r="S4495" s="10">
        <f>DATEVALUE(Table1[[#This Row],[Order_Date]])</f>
        <v>44933</v>
      </c>
      <c r="T4495" s="4" t="str" cm="1">
        <f t="array" ref="T4495">_xlfn.IFS(Table1[[#This Row],[Inventory_Level]]&lt;=200,"low",Table1[[#This Row],[Inventory_Level]]&gt;=700,"high",Table1[[#This Row],[Inventory_Level]]&gt;200,"medium")</f>
        <v>medium</v>
      </c>
    </row>
    <row r="4496" spans="1:20" x14ac:dyDescent="0.35">
      <c r="A4496" s="4">
        <v>4495</v>
      </c>
      <c r="B4496" s="4" t="s">
        <v>59</v>
      </c>
      <c r="C4496" s="4" t="s">
        <v>16</v>
      </c>
      <c r="D4496" s="4" t="s">
        <v>39</v>
      </c>
      <c r="E4496" s="4" t="s">
        <v>52</v>
      </c>
      <c r="F4496" s="10" t="s">
        <v>333</v>
      </c>
      <c r="G4496" s="11" t="s">
        <v>398</v>
      </c>
      <c r="H4496" s="4">
        <v>11</v>
      </c>
      <c r="I4496" s="12">
        <v>26721.21</v>
      </c>
      <c r="J4496" s="12">
        <v>293933.31</v>
      </c>
      <c r="K4496" s="12">
        <v>1697.71</v>
      </c>
      <c r="L4496" s="4">
        <v>733</v>
      </c>
      <c r="M4496" s="4" t="s">
        <v>29</v>
      </c>
      <c r="N4496" s="4" t="str" cm="1">
        <f t="array" ref="N4496">_xlfn.SWITCH(E4496,"Delhi","North","Chennai","South","Hyderabad","South","Mumbai","Central","Bangalore","South")</f>
        <v>Central</v>
      </c>
      <c r="O4496" s="12">
        <v>59328.09</v>
      </c>
      <c r="P4496" s="4">
        <f>Table1[[#This Row],[Delivery_Date]]-Table1[[#This Row],[Order_Date]]</f>
        <v>5</v>
      </c>
      <c r="Q4496" s="4" t="str">
        <f>IF(Table1[[#This Row],[Delivery delay days]]&gt;5,"delay","on time")</f>
        <v>on time</v>
      </c>
      <c r="R4496" s="10">
        <f>DATEVALUE(Table1[[#This Row],[Delivery_Date]])</f>
        <v>44991</v>
      </c>
      <c r="S4496" s="10">
        <f>DATEVALUE(Table1[[#This Row],[Order_Date]])</f>
        <v>44986</v>
      </c>
      <c r="T4496" s="4" t="str" cm="1">
        <f t="array" ref="T4496">_xlfn.IFS(Table1[[#This Row],[Inventory_Level]]&lt;=200,"low",Table1[[#This Row],[Inventory_Level]]&gt;=700,"high",Table1[[#This Row],[Inventory_Level]]&gt;200,"medium")</f>
        <v>high</v>
      </c>
    </row>
    <row r="4497" spans="1:20" x14ac:dyDescent="0.35">
      <c r="A4497" s="4">
        <v>4496</v>
      </c>
      <c r="B4497" s="4" t="s">
        <v>37</v>
      </c>
      <c r="C4497" s="4" t="s">
        <v>38</v>
      </c>
      <c r="D4497" s="4" t="s">
        <v>17</v>
      </c>
      <c r="E4497" s="4" t="s">
        <v>60</v>
      </c>
      <c r="F4497" s="10" t="s">
        <v>50</v>
      </c>
      <c r="G4497" s="11" t="s">
        <v>171</v>
      </c>
      <c r="H4497" s="4">
        <v>93</v>
      </c>
      <c r="I4497" s="12">
        <v>668.16</v>
      </c>
      <c r="J4497" s="12">
        <v>62138.879999999997</v>
      </c>
      <c r="K4497" s="12">
        <v>3281.03</v>
      </c>
      <c r="L4497" s="4">
        <v>347</v>
      </c>
      <c r="M4497" s="4" t="s">
        <v>42</v>
      </c>
      <c r="N4497" s="4" t="str" cm="1">
        <f t="array" ref="N4497">_xlfn.SWITCH(E4497,"Delhi","North","Chennai","South","Hyderabad","South","Mumbai","Central","Bangalore","South")</f>
        <v>South</v>
      </c>
      <c r="O4497" s="12">
        <v>6240.95</v>
      </c>
      <c r="P4497" s="4">
        <f>Table1[[#This Row],[Delivery_Date]]-Table1[[#This Row],[Order_Date]]</f>
        <v>14</v>
      </c>
      <c r="Q4497" s="4" t="str">
        <f>IF(Table1[[#This Row],[Delivery delay days]]&gt;5,"delay","on time")</f>
        <v>delay</v>
      </c>
      <c r="R4497" s="10">
        <f>DATEVALUE(Table1[[#This Row],[Delivery_Date]])</f>
        <v>45143</v>
      </c>
      <c r="S4497" s="10">
        <f>DATEVALUE(Table1[[#This Row],[Order_Date]])</f>
        <v>45129</v>
      </c>
      <c r="T4497" s="4" t="str" cm="1">
        <f t="array" ref="T4497">_xlfn.IFS(Table1[[#This Row],[Inventory_Level]]&lt;=200,"low",Table1[[#This Row],[Inventory_Level]]&gt;=700,"high",Table1[[#This Row],[Inventory_Level]]&gt;200,"medium")</f>
        <v>medium</v>
      </c>
    </row>
    <row r="4498" spans="1:20" x14ac:dyDescent="0.35">
      <c r="A4498" s="4">
        <v>4497</v>
      </c>
      <c r="B4498" s="4" t="s">
        <v>37</v>
      </c>
      <c r="C4498" s="4" t="s">
        <v>38</v>
      </c>
      <c r="D4498" s="4" t="s">
        <v>25</v>
      </c>
      <c r="E4498" s="4" t="s">
        <v>52</v>
      </c>
      <c r="F4498" s="10" t="s">
        <v>358</v>
      </c>
      <c r="G4498" s="11" t="s">
        <v>391</v>
      </c>
      <c r="H4498" s="4">
        <v>78</v>
      </c>
      <c r="I4498" s="12">
        <v>23310.15</v>
      </c>
      <c r="J4498" s="12">
        <v>1818191.7</v>
      </c>
      <c r="K4498" s="12">
        <v>361.91</v>
      </c>
      <c r="L4498" s="4">
        <v>163</v>
      </c>
      <c r="M4498" s="4" t="s">
        <v>35</v>
      </c>
      <c r="N4498" s="4" t="str" cm="1">
        <f t="array" ref="N4498">_xlfn.SWITCH(E4498,"Delhi","North","Chennai","South","Hyderabad","South","Mumbai","Central","Bangalore","South")</f>
        <v>Central</v>
      </c>
      <c r="O4498" s="12">
        <v>143270.6</v>
      </c>
      <c r="P4498" s="4">
        <f>Table1[[#This Row],[Delivery_Date]]-Table1[[#This Row],[Order_Date]]</f>
        <v>4</v>
      </c>
      <c r="Q4498" s="4" t="str">
        <f>IF(Table1[[#This Row],[Delivery delay days]]&gt;5,"delay","on time")</f>
        <v>on time</v>
      </c>
      <c r="R4498" s="10">
        <f>DATEVALUE(Table1[[#This Row],[Delivery_Date]])</f>
        <v>45244</v>
      </c>
      <c r="S4498" s="10">
        <f>DATEVALUE(Table1[[#This Row],[Order_Date]])</f>
        <v>45240</v>
      </c>
      <c r="T4498" s="4" t="str" cm="1">
        <f t="array" ref="T4498">_xlfn.IFS(Table1[[#This Row],[Inventory_Level]]&lt;=200,"low",Table1[[#This Row],[Inventory_Level]]&gt;=700,"high",Table1[[#This Row],[Inventory_Level]]&gt;200,"medium")</f>
        <v>low</v>
      </c>
    </row>
    <row r="4499" spans="1:20" x14ac:dyDescent="0.35">
      <c r="A4499" s="4">
        <v>4498</v>
      </c>
      <c r="B4499" s="4" t="s">
        <v>44</v>
      </c>
      <c r="C4499" s="4" t="s">
        <v>24</v>
      </c>
      <c r="D4499" s="4" t="s">
        <v>25</v>
      </c>
      <c r="E4499" s="4" t="s">
        <v>60</v>
      </c>
      <c r="F4499" s="10" t="s">
        <v>366</v>
      </c>
      <c r="G4499" s="11" t="s">
        <v>223</v>
      </c>
      <c r="H4499" s="4">
        <v>56</v>
      </c>
      <c r="I4499" s="12">
        <v>9666.4</v>
      </c>
      <c r="J4499" s="12">
        <v>541318.40000000002</v>
      </c>
      <c r="K4499" s="12">
        <v>2974.15</v>
      </c>
      <c r="L4499" s="4">
        <v>350</v>
      </c>
      <c r="M4499" s="4" t="s">
        <v>42</v>
      </c>
      <c r="N4499" s="4" t="str" cm="1">
        <f t="array" ref="N4499">_xlfn.SWITCH(E4499,"Delhi","North","Chennai","South","Hyderabad","South","Mumbai","Central","Bangalore","South")</f>
        <v>South</v>
      </c>
      <c r="O4499" s="12">
        <v>51308.49</v>
      </c>
      <c r="P4499" s="4">
        <f>Table1[[#This Row],[Delivery_Date]]-Table1[[#This Row],[Order_Date]]</f>
        <v>2</v>
      </c>
      <c r="Q4499" s="4" t="str">
        <f>IF(Table1[[#This Row],[Delivery delay days]]&gt;5,"delay","on time")</f>
        <v>on time</v>
      </c>
      <c r="R4499" s="10">
        <f>DATEVALUE(Table1[[#This Row],[Delivery_Date]])</f>
        <v>45235</v>
      </c>
      <c r="S4499" s="10">
        <f>DATEVALUE(Table1[[#This Row],[Order_Date]])</f>
        <v>45233</v>
      </c>
      <c r="T4499" s="4" t="str" cm="1">
        <f t="array" ref="T4499">_xlfn.IFS(Table1[[#This Row],[Inventory_Level]]&lt;=200,"low",Table1[[#This Row],[Inventory_Level]]&gt;=700,"high",Table1[[#This Row],[Inventory_Level]]&gt;200,"medium")</f>
        <v>medium</v>
      </c>
    </row>
    <row r="4500" spans="1:20" x14ac:dyDescent="0.35">
      <c r="A4500" s="4">
        <v>4499</v>
      </c>
      <c r="B4500" s="4" t="s">
        <v>37</v>
      </c>
      <c r="C4500" s="4" t="s">
        <v>16</v>
      </c>
      <c r="D4500" s="4" t="s">
        <v>45</v>
      </c>
      <c r="E4500" s="4" t="s">
        <v>52</v>
      </c>
      <c r="F4500" s="10" t="s">
        <v>106</v>
      </c>
      <c r="G4500" s="11" t="s">
        <v>323</v>
      </c>
      <c r="H4500" s="4">
        <v>90</v>
      </c>
      <c r="I4500" s="12">
        <v>46930.19</v>
      </c>
      <c r="J4500" s="12">
        <v>4223717.0999999996</v>
      </c>
      <c r="K4500" s="12">
        <v>738.09</v>
      </c>
      <c r="L4500" s="4">
        <v>402</v>
      </c>
      <c r="M4500" s="4" t="s">
        <v>29</v>
      </c>
      <c r="N4500" s="4" t="str" cm="1">
        <f t="array" ref="N4500">_xlfn.SWITCH(E4500,"Delhi","North","Chennai","South","Hyderabad","South","Mumbai","Central","Bangalore","South")</f>
        <v>Central</v>
      </c>
      <c r="O4500" s="12">
        <v>908547.08</v>
      </c>
      <c r="P4500" s="4">
        <f>Table1[[#This Row],[Delivery_Date]]-Table1[[#This Row],[Order_Date]]</f>
        <v>7</v>
      </c>
      <c r="Q4500" s="4" t="str">
        <f>IF(Table1[[#This Row],[Delivery delay days]]&gt;5,"delay","on time")</f>
        <v>delay</v>
      </c>
      <c r="R4500" s="10">
        <f>DATEVALUE(Table1[[#This Row],[Delivery_Date]])</f>
        <v>45273</v>
      </c>
      <c r="S4500" s="10">
        <f>DATEVALUE(Table1[[#This Row],[Order_Date]])</f>
        <v>45266</v>
      </c>
      <c r="T4500" s="4" t="str" cm="1">
        <f t="array" ref="T4500">_xlfn.IFS(Table1[[#This Row],[Inventory_Level]]&lt;=200,"low",Table1[[#This Row],[Inventory_Level]]&gt;=700,"high",Table1[[#This Row],[Inventory_Level]]&gt;200,"medium")</f>
        <v>medium</v>
      </c>
    </row>
    <row r="4501" spans="1:20" x14ac:dyDescent="0.35">
      <c r="A4501" s="4">
        <v>4500</v>
      </c>
      <c r="B4501" s="4" t="s">
        <v>31</v>
      </c>
      <c r="C4501" s="4" t="s">
        <v>16</v>
      </c>
      <c r="D4501" s="4" t="s">
        <v>17</v>
      </c>
      <c r="E4501" s="4" t="s">
        <v>18</v>
      </c>
      <c r="F4501" s="10" t="s">
        <v>160</v>
      </c>
      <c r="G4501" s="11" t="s">
        <v>381</v>
      </c>
      <c r="H4501" s="4">
        <v>42</v>
      </c>
      <c r="I4501" s="12">
        <v>30110.07</v>
      </c>
      <c r="J4501" s="12">
        <v>1264622.94</v>
      </c>
      <c r="K4501" s="12">
        <v>3302.13</v>
      </c>
      <c r="L4501" s="4">
        <v>892</v>
      </c>
      <c r="M4501" s="4" t="s">
        <v>42</v>
      </c>
      <c r="N4501" s="4" t="str" cm="1">
        <f t="array" ref="N4501">_xlfn.SWITCH(E4501,"Delhi","North","Chennai","South","Hyderabad","South","Mumbai","Central","Bangalore","South")</f>
        <v>North</v>
      </c>
      <c r="O4501" s="12">
        <v>102024.21</v>
      </c>
      <c r="P4501" s="4">
        <f>Table1[[#This Row],[Delivery_Date]]-Table1[[#This Row],[Order_Date]]</f>
        <v>10</v>
      </c>
      <c r="Q4501" s="4" t="str">
        <f>IF(Table1[[#This Row],[Delivery delay days]]&gt;5,"delay","on time")</f>
        <v>delay</v>
      </c>
      <c r="R4501" s="10">
        <f>DATEVALUE(Table1[[#This Row],[Delivery_Date]])</f>
        <v>45183</v>
      </c>
      <c r="S4501" s="10">
        <f>DATEVALUE(Table1[[#This Row],[Order_Date]])</f>
        <v>45173</v>
      </c>
      <c r="T4501" s="4" t="str" cm="1">
        <f t="array" ref="T4501">_xlfn.IFS(Table1[[#This Row],[Inventory_Level]]&lt;=200,"low",Table1[[#This Row],[Inventory_Level]]&gt;=700,"high",Table1[[#This Row],[Inventory_Level]]&gt;200,"medium")</f>
        <v>high</v>
      </c>
    </row>
    <row r="4502" spans="1:20" x14ac:dyDescent="0.35">
      <c r="A4502" s="4">
        <v>4501</v>
      </c>
      <c r="B4502" s="4" t="s">
        <v>44</v>
      </c>
      <c r="C4502" s="4" t="s">
        <v>24</v>
      </c>
      <c r="D4502" s="4" t="s">
        <v>32</v>
      </c>
      <c r="E4502" s="4" t="s">
        <v>46</v>
      </c>
      <c r="F4502" s="10" t="s">
        <v>306</v>
      </c>
      <c r="G4502" s="11" t="s">
        <v>149</v>
      </c>
      <c r="H4502" s="4">
        <v>70</v>
      </c>
      <c r="I4502" s="12">
        <v>31990.959999999999</v>
      </c>
      <c r="J4502" s="12">
        <v>2239367.2000000002</v>
      </c>
      <c r="K4502" s="12">
        <v>3250.71</v>
      </c>
      <c r="L4502" s="4">
        <v>55</v>
      </c>
      <c r="M4502" s="4" t="s">
        <v>35</v>
      </c>
      <c r="N4502" s="4" t="str" cm="1">
        <f t="array" ref="N4502">_xlfn.SWITCH(E4502,"Delhi","North","Chennai","South","Hyderabad","South","Mumbai","Central","Bangalore","South")</f>
        <v>South</v>
      </c>
      <c r="O4502" s="12">
        <v>124164.29</v>
      </c>
      <c r="P4502" s="4">
        <f>Table1[[#This Row],[Delivery_Date]]-Table1[[#This Row],[Order_Date]]</f>
        <v>3</v>
      </c>
      <c r="Q4502" s="4" t="str">
        <f>IF(Table1[[#This Row],[Delivery delay days]]&gt;5,"delay","on time")</f>
        <v>on time</v>
      </c>
      <c r="R4502" s="10">
        <f>DATEVALUE(Table1[[#This Row],[Delivery_Date]])</f>
        <v>45285</v>
      </c>
      <c r="S4502" s="10">
        <f>DATEVALUE(Table1[[#This Row],[Order_Date]])</f>
        <v>45282</v>
      </c>
      <c r="T4502" s="4" t="str" cm="1">
        <f t="array" ref="T4502">_xlfn.IFS(Table1[[#This Row],[Inventory_Level]]&lt;=200,"low",Table1[[#This Row],[Inventory_Level]]&gt;=700,"high",Table1[[#This Row],[Inventory_Level]]&gt;200,"medium")</f>
        <v>low</v>
      </c>
    </row>
    <row r="4503" spans="1:20" x14ac:dyDescent="0.35">
      <c r="A4503" s="4">
        <v>4502</v>
      </c>
      <c r="B4503" s="4" t="s">
        <v>51</v>
      </c>
      <c r="C4503" s="4" t="s">
        <v>38</v>
      </c>
      <c r="D4503" s="4" t="s">
        <v>25</v>
      </c>
      <c r="E4503" s="4" t="s">
        <v>18</v>
      </c>
      <c r="F4503" s="10" t="s">
        <v>194</v>
      </c>
      <c r="G4503" s="11" t="s">
        <v>222</v>
      </c>
      <c r="H4503" s="4">
        <v>45</v>
      </c>
      <c r="I4503" s="12">
        <v>4798.13</v>
      </c>
      <c r="J4503" s="12">
        <v>215915.85</v>
      </c>
      <c r="K4503" s="12">
        <v>4870.54</v>
      </c>
      <c r="L4503" s="4">
        <v>658</v>
      </c>
      <c r="M4503" s="4" t="s">
        <v>29</v>
      </c>
      <c r="N4503" s="4" t="str" cm="1">
        <f t="array" ref="N4503">_xlfn.SWITCH(E4503,"Delhi","North","Chennai","South","Hyderabad","South","Mumbai","Central","Bangalore","South")</f>
        <v>North</v>
      </c>
      <c r="O4503" s="12">
        <v>14232.57</v>
      </c>
      <c r="P4503" s="4">
        <f>Table1[[#This Row],[Delivery_Date]]-Table1[[#This Row],[Order_Date]]</f>
        <v>11</v>
      </c>
      <c r="Q4503" s="4" t="str">
        <f>IF(Table1[[#This Row],[Delivery delay days]]&gt;5,"delay","on time")</f>
        <v>delay</v>
      </c>
      <c r="R4503" s="10">
        <f>DATEVALUE(Table1[[#This Row],[Delivery_Date]])</f>
        <v>45225</v>
      </c>
      <c r="S4503" s="10">
        <f>DATEVALUE(Table1[[#This Row],[Order_Date]])</f>
        <v>45214</v>
      </c>
      <c r="T4503" s="4" t="str" cm="1">
        <f t="array" ref="T4503">_xlfn.IFS(Table1[[#This Row],[Inventory_Level]]&lt;=200,"low",Table1[[#This Row],[Inventory_Level]]&gt;=700,"high",Table1[[#This Row],[Inventory_Level]]&gt;200,"medium")</f>
        <v>medium</v>
      </c>
    </row>
    <row r="4504" spans="1:20" x14ac:dyDescent="0.35">
      <c r="A4504" s="4">
        <v>4503</v>
      </c>
      <c r="B4504" s="4" t="s">
        <v>23</v>
      </c>
      <c r="C4504" s="4" t="s">
        <v>16</v>
      </c>
      <c r="D4504" s="4" t="s">
        <v>32</v>
      </c>
      <c r="E4504" s="4" t="s">
        <v>60</v>
      </c>
      <c r="F4504" s="10" t="s">
        <v>66</v>
      </c>
      <c r="G4504" s="11" t="s">
        <v>160</v>
      </c>
      <c r="H4504" s="4">
        <v>62</v>
      </c>
      <c r="I4504" s="12">
        <v>16966.64</v>
      </c>
      <c r="J4504" s="12">
        <v>1051931.68</v>
      </c>
      <c r="K4504" s="12">
        <v>1106.07</v>
      </c>
      <c r="L4504" s="4">
        <v>72</v>
      </c>
      <c r="M4504" s="4" t="s">
        <v>35</v>
      </c>
      <c r="N4504" s="4" t="str" cm="1">
        <f t="array" ref="N4504">_xlfn.SWITCH(E4504,"Delhi","North","Chennai","South","Hyderabad","South","Mumbai","Central","Bangalore","South")</f>
        <v>South</v>
      </c>
      <c r="O4504" s="12">
        <v>192974.29</v>
      </c>
      <c r="P4504" s="4">
        <f>Table1[[#This Row],[Delivery_Date]]-Table1[[#This Row],[Order_Date]]</f>
        <v>4</v>
      </c>
      <c r="Q4504" s="4" t="str">
        <f>IF(Table1[[#This Row],[Delivery delay days]]&gt;5,"delay","on time")</f>
        <v>on time</v>
      </c>
      <c r="R4504" s="10">
        <f>DATEVALUE(Table1[[#This Row],[Delivery_Date]])</f>
        <v>45173</v>
      </c>
      <c r="S4504" s="10">
        <f>DATEVALUE(Table1[[#This Row],[Order_Date]])</f>
        <v>45169</v>
      </c>
      <c r="T4504" s="4" t="str" cm="1">
        <f t="array" ref="T4504">_xlfn.IFS(Table1[[#This Row],[Inventory_Level]]&lt;=200,"low",Table1[[#This Row],[Inventory_Level]]&gt;=700,"high",Table1[[#This Row],[Inventory_Level]]&gt;200,"medium")</f>
        <v>low</v>
      </c>
    </row>
    <row r="4505" spans="1:20" x14ac:dyDescent="0.35">
      <c r="A4505" s="4">
        <v>4504</v>
      </c>
      <c r="B4505" s="4" t="s">
        <v>44</v>
      </c>
      <c r="C4505" s="4" t="s">
        <v>16</v>
      </c>
      <c r="D4505" s="4" t="s">
        <v>32</v>
      </c>
      <c r="E4505" s="4" t="s">
        <v>26</v>
      </c>
      <c r="F4505" s="10" t="s">
        <v>120</v>
      </c>
      <c r="G4505" s="11" t="s">
        <v>346</v>
      </c>
      <c r="H4505" s="4">
        <v>95</v>
      </c>
      <c r="I4505" s="12">
        <v>4650.7700000000004</v>
      </c>
      <c r="J4505" s="12">
        <v>441823.15</v>
      </c>
      <c r="K4505" s="12">
        <v>1568.08</v>
      </c>
      <c r="L4505" s="4">
        <v>613</v>
      </c>
      <c r="M4505" s="4" t="s">
        <v>29</v>
      </c>
      <c r="N4505" s="4" t="str" cm="1">
        <f t="array" ref="N4505">_xlfn.SWITCH(E4505,"Delhi","North","Chennai","South","Hyderabad","South","Mumbai","Central","Bangalore","South")</f>
        <v>South</v>
      </c>
      <c r="O4505" s="12">
        <v>31936.61</v>
      </c>
      <c r="P4505" s="4">
        <f>Table1[[#This Row],[Delivery_Date]]-Table1[[#This Row],[Order_Date]]</f>
        <v>10</v>
      </c>
      <c r="Q4505" s="4" t="str">
        <f>IF(Table1[[#This Row],[Delivery delay days]]&gt;5,"delay","on time")</f>
        <v>delay</v>
      </c>
      <c r="R4505" s="10">
        <f>DATEVALUE(Table1[[#This Row],[Delivery_Date]])</f>
        <v>45086</v>
      </c>
      <c r="S4505" s="10">
        <f>DATEVALUE(Table1[[#This Row],[Order_Date]])</f>
        <v>45076</v>
      </c>
      <c r="T4505" s="4" t="str" cm="1">
        <f t="array" ref="T4505">_xlfn.IFS(Table1[[#This Row],[Inventory_Level]]&lt;=200,"low",Table1[[#This Row],[Inventory_Level]]&gt;=700,"high",Table1[[#This Row],[Inventory_Level]]&gt;200,"medium")</f>
        <v>medium</v>
      </c>
    </row>
    <row r="4506" spans="1:20" x14ac:dyDescent="0.35">
      <c r="A4506" s="4">
        <v>4505</v>
      </c>
      <c r="B4506" s="4" t="s">
        <v>65</v>
      </c>
      <c r="C4506" s="4" t="s">
        <v>24</v>
      </c>
      <c r="D4506" s="4" t="s">
        <v>39</v>
      </c>
      <c r="E4506" s="4" t="s">
        <v>18</v>
      </c>
      <c r="F4506" s="10" t="s">
        <v>217</v>
      </c>
      <c r="G4506" s="11" t="s">
        <v>322</v>
      </c>
      <c r="H4506" s="4">
        <v>45</v>
      </c>
      <c r="I4506" s="12">
        <v>44062.34</v>
      </c>
      <c r="J4506" s="12">
        <v>1982805.3</v>
      </c>
      <c r="K4506" s="12">
        <v>2256.36</v>
      </c>
      <c r="L4506" s="4">
        <v>850</v>
      </c>
      <c r="M4506" s="4" t="s">
        <v>42</v>
      </c>
      <c r="N4506" s="4" t="str" cm="1">
        <f t="array" ref="N4506">_xlfn.SWITCH(E4506,"Delhi","North","Chennai","South","Hyderabad","South","Mumbai","Central","Bangalore","South")</f>
        <v>North</v>
      </c>
      <c r="O4506" s="12">
        <v>223088.81</v>
      </c>
      <c r="P4506" s="4">
        <f>Table1[[#This Row],[Delivery_Date]]-Table1[[#This Row],[Order_Date]]</f>
        <v>14</v>
      </c>
      <c r="Q4506" s="4" t="str">
        <f>IF(Table1[[#This Row],[Delivery delay days]]&gt;5,"delay","on time")</f>
        <v>delay</v>
      </c>
      <c r="R4506" s="10">
        <f>DATEVALUE(Table1[[#This Row],[Delivery_Date]])</f>
        <v>44994</v>
      </c>
      <c r="S4506" s="10">
        <f>DATEVALUE(Table1[[#This Row],[Order_Date]])</f>
        <v>44980</v>
      </c>
      <c r="T4506" s="4" t="str" cm="1">
        <f t="array" ref="T4506">_xlfn.IFS(Table1[[#This Row],[Inventory_Level]]&lt;=200,"low",Table1[[#This Row],[Inventory_Level]]&gt;=700,"high",Table1[[#This Row],[Inventory_Level]]&gt;200,"medium")</f>
        <v>high</v>
      </c>
    </row>
    <row r="4507" spans="1:20" x14ac:dyDescent="0.35">
      <c r="A4507" s="4">
        <v>4506</v>
      </c>
      <c r="B4507" s="4" t="s">
        <v>23</v>
      </c>
      <c r="C4507" s="4" t="s">
        <v>24</v>
      </c>
      <c r="D4507" s="4" t="s">
        <v>17</v>
      </c>
      <c r="E4507" s="4" t="s">
        <v>46</v>
      </c>
      <c r="F4507" s="10" t="s">
        <v>118</v>
      </c>
      <c r="G4507" s="11" t="s">
        <v>261</v>
      </c>
      <c r="H4507" s="4">
        <v>90</v>
      </c>
      <c r="I4507" s="12">
        <v>11957.82</v>
      </c>
      <c r="J4507" s="12">
        <v>1076203.8</v>
      </c>
      <c r="K4507" s="12">
        <v>2412.89</v>
      </c>
      <c r="L4507" s="4">
        <v>606</v>
      </c>
      <c r="M4507" s="4" t="s">
        <v>35</v>
      </c>
      <c r="N4507" s="4" t="str" cm="1">
        <f t="array" ref="N4507">_xlfn.SWITCH(E4507,"Delhi","North","Chennai","South","Hyderabad","South","Mumbai","Central","Bangalore","South")</f>
        <v>South</v>
      </c>
      <c r="O4507" s="12">
        <v>75860.850000000006</v>
      </c>
      <c r="P4507" s="4">
        <f>Table1[[#This Row],[Delivery_Date]]-Table1[[#This Row],[Order_Date]]</f>
        <v>7</v>
      </c>
      <c r="Q4507" s="4" t="str">
        <f>IF(Table1[[#This Row],[Delivery delay days]]&gt;5,"delay","on time")</f>
        <v>delay</v>
      </c>
      <c r="R4507" s="10">
        <f>DATEVALUE(Table1[[#This Row],[Delivery_Date]])</f>
        <v>45276</v>
      </c>
      <c r="S4507" s="10">
        <f>DATEVALUE(Table1[[#This Row],[Order_Date]])</f>
        <v>45269</v>
      </c>
      <c r="T4507" s="4" t="str" cm="1">
        <f t="array" ref="T4507">_xlfn.IFS(Table1[[#This Row],[Inventory_Level]]&lt;=200,"low",Table1[[#This Row],[Inventory_Level]]&gt;=700,"high",Table1[[#This Row],[Inventory_Level]]&gt;200,"medium")</f>
        <v>medium</v>
      </c>
    </row>
    <row r="4508" spans="1:20" x14ac:dyDescent="0.35">
      <c r="A4508" s="4">
        <v>4507</v>
      </c>
      <c r="B4508" s="4" t="s">
        <v>37</v>
      </c>
      <c r="C4508" s="4" t="s">
        <v>16</v>
      </c>
      <c r="D4508" s="4" t="s">
        <v>25</v>
      </c>
      <c r="E4508" s="4" t="s">
        <v>46</v>
      </c>
      <c r="F4508" s="10" t="s">
        <v>145</v>
      </c>
      <c r="G4508" s="11" t="s">
        <v>100</v>
      </c>
      <c r="H4508" s="4">
        <v>35</v>
      </c>
      <c r="I4508" s="12">
        <v>24859.66</v>
      </c>
      <c r="J4508" s="12">
        <v>870088.1</v>
      </c>
      <c r="K4508" s="12">
        <v>1937.62</v>
      </c>
      <c r="L4508" s="4">
        <v>232</v>
      </c>
      <c r="M4508" s="4" t="s">
        <v>29</v>
      </c>
      <c r="N4508" s="4" t="str" cm="1">
        <f t="array" ref="N4508">_xlfn.SWITCH(E4508,"Delhi","North","Chennai","South","Hyderabad","South","Mumbai","Central","Bangalore","South")</f>
        <v>South</v>
      </c>
      <c r="O4508" s="12">
        <v>80207.64</v>
      </c>
      <c r="P4508" s="4">
        <f>Table1[[#This Row],[Delivery_Date]]-Table1[[#This Row],[Order_Date]]</f>
        <v>10</v>
      </c>
      <c r="Q4508" s="4" t="str">
        <f>IF(Table1[[#This Row],[Delivery delay days]]&gt;5,"delay","on time")</f>
        <v>delay</v>
      </c>
      <c r="R4508" s="10">
        <f>DATEVALUE(Table1[[#This Row],[Delivery_Date]])</f>
        <v>45090</v>
      </c>
      <c r="S4508" s="10">
        <f>DATEVALUE(Table1[[#This Row],[Order_Date]])</f>
        <v>45080</v>
      </c>
      <c r="T4508" s="4" t="str" cm="1">
        <f t="array" ref="T4508">_xlfn.IFS(Table1[[#This Row],[Inventory_Level]]&lt;=200,"low",Table1[[#This Row],[Inventory_Level]]&gt;=700,"high",Table1[[#This Row],[Inventory_Level]]&gt;200,"medium")</f>
        <v>medium</v>
      </c>
    </row>
    <row r="4509" spans="1:20" x14ac:dyDescent="0.35">
      <c r="A4509" s="4">
        <v>4508</v>
      </c>
      <c r="B4509" s="4" t="s">
        <v>59</v>
      </c>
      <c r="C4509" s="4" t="s">
        <v>24</v>
      </c>
      <c r="D4509" s="4" t="s">
        <v>25</v>
      </c>
      <c r="E4509" s="4" t="s">
        <v>26</v>
      </c>
      <c r="F4509" s="10" t="s">
        <v>367</v>
      </c>
      <c r="G4509" s="11" t="s">
        <v>145</v>
      </c>
      <c r="H4509" s="4">
        <v>49</v>
      </c>
      <c r="I4509" s="12">
        <v>38761.35</v>
      </c>
      <c r="J4509" s="12">
        <v>1899306.15</v>
      </c>
      <c r="K4509" s="12">
        <v>3304.06</v>
      </c>
      <c r="L4509" s="4">
        <v>224</v>
      </c>
      <c r="M4509" s="4" t="s">
        <v>21</v>
      </c>
      <c r="N4509" s="4" t="str" cm="1">
        <f t="array" ref="N4509">_xlfn.SWITCH(E4509,"Delhi","North","Chennai","South","Hyderabad","South","Mumbai","Central","Bangalore","South")</f>
        <v>South</v>
      </c>
      <c r="O4509" s="12">
        <v>271780.96999999997</v>
      </c>
      <c r="P4509" s="4">
        <f>Table1[[#This Row],[Delivery_Date]]-Table1[[#This Row],[Order_Date]]</f>
        <v>6</v>
      </c>
      <c r="Q4509" s="4" t="str">
        <f>IF(Table1[[#This Row],[Delivery delay days]]&gt;5,"delay","on time")</f>
        <v>delay</v>
      </c>
      <c r="R4509" s="10">
        <f>DATEVALUE(Table1[[#This Row],[Delivery_Date]])</f>
        <v>45080</v>
      </c>
      <c r="S4509" s="10">
        <f>DATEVALUE(Table1[[#This Row],[Order_Date]])</f>
        <v>45074</v>
      </c>
      <c r="T4509" s="4" t="str" cm="1">
        <f t="array" ref="T4509">_xlfn.IFS(Table1[[#This Row],[Inventory_Level]]&lt;=200,"low",Table1[[#This Row],[Inventory_Level]]&gt;=700,"high",Table1[[#This Row],[Inventory_Level]]&gt;200,"medium")</f>
        <v>medium</v>
      </c>
    </row>
    <row r="4510" spans="1:20" x14ac:dyDescent="0.35">
      <c r="A4510" s="4">
        <v>4509</v>
      </c>
      <c r="B4510" s="4" t="s">
        <v>37</v>
      </c>
      <c r="C4510" s="4" t="s">
        <v>16</v>
      </c>
      <c r="D4510" s="4" t="s">
        <v>39</v>
      </c>
      <c r="E4510" s="4" t="s">
        <v>26</v>
      </c>
      <c r="F4510" s="10" t="s">
        <v>33</v>
      </c>
      <c r="G4510" s="11" t="s">
        <v>125</v>
      </c>
      <c r="H4510" s="4">
        <v>91</v>
      </c>
      <c r="I4510" s="12">
        <v>6578.19</v>
      </c>
      <c r="J4510" s="12">
        <v>598615.29</v>
      </c>
      <c r="K4510" s="12">
        <v>4304.62</v>
      </c>
      <c r="L4510" s="4">
        <v>841</v>
      </c>
      <c r="M4510" s="4" t="s">
        <v>42</v>
      </c>
      <c r="N4510" s="4" t="str" cm="1">
        <f t="array" ref="N4510">_xlfn.SWITCH(E4510,"Delhi","North","Chennai","South","Hyderabad","South","Mumbai","Central","Bangalore","South")</f>
        <v>South</v>
      </c>
      <c r="O4510" s="12">
        <v>98635.35</v>
      </c>
      <c r="P4510" s="4">
        <f>Table1[[#This Row],[Delivery_Date]]-Table1[[#This Row],[Order_Date]]</f>
        <v>14</v>
      </c>
      <c r="Q4510" s="4" t="str">
        <f>IF(Table1[[#This Row],[Delivery delay days]]&gt;5,"delay","on time")</f>
        <v>delay</v>
      </c>
      <c r="R4510" s="10">
        <f>DATEVALUE(Table1[[#This Row],[Delivery_Date]])</f>
        <v>45067</v>
      </c>
      <c r="S4510" s="10">
        <f>DATEVALUE(Table1[[#This Row],[Order_Date]])</f>
        <v>45053</v>
      </c>
      <c r="T4510" s="4" t="str" cm="1">
        <f t="array" ref="T4510">_xlfn.IFS(Table1[[#This Row],[Inventory_Level]]&lt;=200,"low",Table1[[#This Row],[Inventory_Level]]&gt;=700,"high",Table1[[#This Row],[Inventory_Level]]&gt;200,"medium")</f>
        <v>high</v>
      </c>
    </row>
    <row r="4511" spans="1:20" x14ac:dyDescent="0.35">
      <c r="A4511" s="4">
        <v>4510</v>
      </c>
      <c r="B4511" s="4" t="s">
        <v>15</v>
      </c>
      <c r="C4511" s="4" t="s">
        <v>38</v>
      </c>
      <c r="D4511" s="4" t="s">
        <v>17</v>
      </c>
      <c r="E4511" s="4" t="s">
        <v>60</v>
      </c>
      <c r="F4511" s="10" t="s">
        <v>68</v>
      </c>
      <c r="G4511" s="11" t="s">
        <v>419</v>
      </c>
      <c r="H4511" s="4">
        <v>2</v>
      </c>
      <c r="I4511" s="12">
        <v>32230.5</v>
      </c>
      <c r="J4511" s="12">
        <v>64461</v>
      </c>
      <c r="K4511" s="12">
        <v>493.23</v>
      </c>
      <c r="L4511" s="4">
        <v>835</v>
      </c>
      <c r="M4511" s="4" t="s">
        <v>42</v>
      </c>
      <c r="N4511" s="4" t="str" cm="1">
        <f t="array" ref="N4511">_xlfn.SWITCH(E4511,"Delhi","North","Chennai","South","Hyderabad","South","Mumbai","Central","Bangalore","South")</f>
        <v>South</v>
      </c>
      <c r="O4511" s="12">
        <v>7084.89</v>
      </c>
      <c r="P4511" s="4">
        <f>Table1[[#This Row],[Delivery_Date]]-Table1[[#This Row],[Order_Date]]</f>
        <v>2</v>
      </c>
      <c r="Q4511" s="4" t="str">
        <f>IF(Table1[[#This Row],[Delivery delay days]]&gt;5,"delay","on time")</f>
        <v>on time</v>
      </c>
      <c r="R4511" s="10">
        <f>DATEVALUE(Table1[[#This Row],[Delivery_Date]])</f>
        <v>44929</v>
      </c>
      <c r="S4511" s="10">
        <f>DATEVALUE(Table1[[#This Row],[Order_Date]])</f>
        <v>44927</v>
      </c>
      <c r="T4511" s="4" t="str" cm="1">
        <f t="array" ref="T4511">_xlfn.IFS(Table1[[#This Row],[Inventory_Level]]&lt;=200,"low",Table1[[#This Row],[Inventory_Level]]&gt;=700,"high",Table1[[#This Row],[Inventory_Level]]&gt;200,"medium")</f>
        <v>high</v>
      </c>
    </row>
    <row r="4512" spans="1:20" x14ac:dyDescent="0.35">
      <c r="A4512" s="4">
        <v>4511</v>
      </c>
      <c r="B4512" s="4" t="s">
        <v>65</v>
      </c>
      <c r="C4512" s="4" t="s">
        <v>38</v>
      </c>
      <c r="D4512" s="4" t="s">
        <v>32</v>
      </c>
      <c r="E4512" s="4" t="s">
        <v>46</v>
      </c>
      <c r="F4512" s="10" t="s">
        <v>47</v>
      </c>
      <c r="G4512" s="11" t="s">
        <v>171</v>
      </c>
      <c r="H4512" s="4">
        <v>13</v>
      </c>
      <c r="I4512" s="12">
        <v>34418.58</v>
      </c>
      <c r="J4512" s="12">
        <v>447441.54</v>
      </c>
      <c r="K4512" s="12">
        <v>1133.3699999999999</v>
      </c>
      <c r="L4512" s="4">
        <v>859</v>
      </c>
      <c r="M4512" s="4" t="s">
        <v>35</v>
      </c>
      <c r="N4512" s="4" t="str" cm="1">
        <f t="array" ref="N4512">_xlfn.SWITCH(E4512,"Delhi","North","Chennai","South","Hyderabad","South","Mumbai","Central","Bangalore","South")</f>
        <v>South</v>
      </c>
      <c r="O4512" s="12">
        <v>57889.27</v>
      </c>
      <c r="P4512" s="4">
        <f>Table1[[#This Row],[Delivery_Date]]-Table1[[#This Row],[Order_Date]]</f>
        <v>5</v>
      </c>
      <c r="Q4512" s="4" t="str">
        <f>IF(Table1[[#This Row],[Delivery delay days]]&gt;5,"delay","on time")</f>
        <v>on time</v>
      </c>
      <c r="R4512" s="10">
        <f>DATEVALUE(Table1[[#This Row],[Delivery_Date]])</f>
        <v>45143</v>
      </c>
      <c r="S4512" s="10">
        <f>DATEVALUE(Table1[[#This Row],[Order_Date]])</f>
        <v>45138</v>
      </c>
      <c r="T4512" s="4" t="str" cm="1">
        <f t="array" ref="T4512">_xlfn.IFS(Table1[[#This Row],[Inventory_Level]]&lt;=200,"low",Table1[[#This Row],[Inventory_Level]]&gt;=700,"high",Table1[[#This Row],[Inventory_Level]]&gt;200,"medium")</f>
        <v>high</v>
      </c>
    </row>
    <row r="4513" spans="1:20" x14ac:dyDescent="0.35">
      <c r="A4513" s="4">
        <v>4512</v>
      </c>
      <c r="B4513" s="4" t="s">
        <v>65</v>
      </c>
      <c r="C4513" s="4" t="s">
        <v>16</v>
      </c>
      <c r="D4513" s="4" t="s">
        <v>25</v>
      </c>
      <c r="E4513" s="4" t="s">
        <v>18</v>
      </c>
      <c r="F4513" s="10" t="s">
        <v>212</v>
      </c>
      <c r="G4513" s="11" t="s">
        <v>375</v>
      </c>
      <c r="H4513" s="4">
        <v>32</v>
      </c>
      <c r="I4513" s="12">
        <v>46313.39</v>
      </c>
      <c r="J4513" s="12">
        <v>1482028.48</v>
      </c>
      <c r="K4513" s="12">
        <v>4692.0200000000004</v>
      </c>
      <c r="L4513" s="4">
        <v>321</v>
      </c>
      <c r="M4513" s="4" t="s">
        <v>35</v>
      </c>
      <c r="N4513" s="4" t="str" cm="1">
        <f t="array" ref="N4513">_xlfn.SWITCH(E4513,"Delhi","North","Chennai","South","Hyderabad","South","Mumbai","Central","Bangalore","South")</f>
        <v>North</v>
      </c>
      <c r="O4513" s="12">
        <v>86302.15</v>
      </c>
      <c r="P4513" s="4">
        <f>Table1[[#This Row],[Delivery_Date]]-Table1[[#This Row],[Order_Date]]</f>
        <v>12</v>
      </c>
      <c r="Q4513" s="4" t="str">
        <f>IF(Table1[[#This Row],[Delivery delay days]]&gt;5,"delay","on time")</f>
        <v>delay</v>
      </c>
      <c r="R4513" s="10">
        <f>DATEVALUE(Table1[[#This Row],[Delivery_Date]])</f>
        <v>45253</v>
      </c>
      <c r="S4513" s="10">
        <f>DATEVALUE(Table1[[#This Row],[Order_Date]])</f>
        <v>45241</v>
      </c>
      <c r="T4513" s="4" t="str" cm="1">
        <f t="array" ref="T4513">_xlfn.IFS(Table1[[#This Row],[Inventory_Level]]&lt;=200,"low",Table1[[#This Row],[Inventory_Level]]&gt;=700,"high",Table1[[#This Row],[Inventory_Level]]&gt;200,"medium")</f>
        <v>medium</v>
      </c>
    </row>
    <row r="4514" spans="1:20" x14ac:dyDescent="0.35">
      <c r="A4514" s="4">
        <v>4513</v>
      </c>
      <c r="B4514" s="4" t="s">
        <v>51</v>
      </c>
      <c r="C4514" s="4" t="s">
        <v>24</v>
      </c>
      <c r="D4514" s="4" t="s">
        <v>39</v>
      </c>
      <c r="E4514" s="4" t="s">
        <v>60</v>
      </c>
      <c r="F4514" s="10" t="s">
        <v>125</v>
      </c>
      <c r="G4514" s="11" t="s">
        <v>99</v>
      </c>
      <c r="H4514" s="4">
        <v>16</v>
      </c>
      <c r="I4514" s="12">
        <v>38343.08</v>
      </c>
      <c r="J4514" s="12">
        <v>613489.28</v>
      </c>
      <c r="K4514" s="12">
        <v>860.77</v>
      </c>
      <c r="L4514" s="4">
        <v>884</v>
      </c>
      <c r="M4514" s="4" t="s">
        <v>35</v>
      </c>
      <c r="N4514" s="4" t="str" cm="1">
        <f t="array" ref="N4514">_xlfn.SWITCH(E4514,"Delhi","North","Chennai","South","Hyderabad","South","Mumbai","Central","Bangalore","South")</f>
        <v>South</v>
      </c>
      <c r="O4514" s="12">
        <v>81872.47</v>
      </c>
      <c r="P4514" s="4">
        <f>Table1[[#This Row],[Delivery_Date]]-Table1[[#This Row],[Order_Date]]</f>
        <v>14</v>
      </c>
      <c r="Q4514" s="4" t="str">
        <f>IF(Table1[[#This Row],[Delivery delay days]]&gt;5,"delay","on time")</f>
        <v>delay</v>
      </c>
      <c r="R4514" s="10">
        <f>DATEVALUE(Table1[[#This Row],[Delivery_Date]])</f>
        <v>45081</v>
      </c>
      <c r="S4514" s="10">
        <f>DATEVALUE(Table1[[#This Row],[Order_Date]])</f>
        <v>45067</v>
      </c>
      <c r="T4514" s="4" t="str" cm="1">
        <f t="array" ref="T4514">_xlfn.IFS(Table1[[#This Row],[Inventory_Level]]&lt;=200,"low",Table1[[#This Row],[Inventory_Level]]&gt;=700,"high",Table1[[#This Row],[Inventory_Level]]&gt;200,"medium")</f>
        <v>high</v>
      </c>
    </row>
    <row r="4515" spans="1:20" x14ac:dyDescent="0.35">
      <c r="A4515" s="4">
        <v>4514</v>
      </c>
      <c r="B4515" s="4" t="s">
        <v>15</v>
      </c>
      <c r="C4515" s="4" t="s">
        <v>16</v>
      </c>
      <c r="D4515" s="4" t="s">
        <v>25</v>
      </c>
      <c r="E4515" s="4" t="s">
        <v>46</v>
      </c>
      <c r="F4515" s="10" t="s">
        <v>58</v>
      </c>
      <c r="G4515" s="11" t="s">
        <v>82</v>
      </c>
      <c r="H4515" s="4">
        <v>81</v>
      </c>
      <c r="I4515" s="12">
        <v>40197.22</v>
      </c>
      <c r="J4515" s="12">
        <v>3255974.82</v>
      </c>
      <c r="K4515" s="12">
        <v>4015.97</v>
      </c>
      <c r="L4515" s="4">
        <v>964</v>
      </c>
      <c r="M4515" s="4" t="s">
        <v>29</v>
      </c>
      <c r="N4515" s="4" t="str" cm="1">
        <f t="array" ref="N4515">_xlfn.SWITCH(E4515,"Delhi","North","Chennai","South","Hyderabad","South","Mumbai","Central","Bangalore","South")</f>
        <v>South</v>
      </c>
      <c r="O4515" s="12">
        <v>333440.90999999997</v>
      </c>
      <c r="P4515" s="4">
        <f>Table1[[#This Row],[Delivery_Date]]-Table1[[#This Row],[Order_Date]]</f>
        <v>9</v>
      </c>
      <c r="Q4515" s="4" t="str">
        <f>IF(Table1[[#This Row],[Delivery delay days]]&gt;5,"delay","on time")</f>
        <v>delay</v>
      </c>
      <c r="R4515" s="10">
        <f>DATEVALUE(Table1[[#This Row],[Delivery_Date]])</f>
        <v>45054</v>
      </c>
      <c r="S4515" s="10">
        <f>DATEVALUE(Table1[[#This Row],[Order_Date]])</f>
        <v>45045</v>
      </c>
      <c r="T4515" s="4" t="str" cm="1">
        <f t="array" ref="T4515">_xlfn.IFS(Table1[[#This Row],[Inventory_Level]]&lt;=200,"low",Table1[[#This Row],[Inventory_Level]]&gt;=700,"high",Table1[[#This Row],[Inventory_Level]]&gt;200,"medium")</f>
        <v>high</v>
      </c>
    </row>
    <row r="4516" spans="1:20" x14ac:dyDescent="0.35">
      <c r="A4516" s="4">
        <v>4515</v>
      </c>
      <c r="B4516" s="4" t="s">
        <v>59</v>
      </c>
      <c r="C4516" s="4" t="s">
        <v>38</v>
      </c>
      <c r="D4516" s="4" t="s">
        <v>25</v>
      </c>
      <c r="E4516" s="4" t="s">
        <v>26</v>
      </c>
      <c r="F4516" s="10" t="s">
        <v>232</v>
      </c>
      <c r="G4516" s="11" t="s">
        <v>292</v>
      </c>
      <c r="H4516" s="4">
        <v>58</v>
      </c>
      <c r="I4516" s="12">
        <v>47540.160000000003</v>
      </c>
      <c r="J4516" s="12">
        <v>2757329.28</v>
      </c>
      <c r="K4516" s="12">
        <v>4134.8500000000004</v>
      </c>
      <c r="L4516" s="4">
        <v>256</v>
      </c>
      <c r="M4516" s="4" t="s">
        <v>21</v>
      </c>
      <c r="N4516" s="4" t="str" cm="1">
        <f t="array" ref="N4516">_xlfn.SWITCH(E4516,"Delhi","North","Chennai","South","Hyderabad","South","Mumbai","Central","Bangalore","South")</f>
        <v>South</v>
      </c>
      <c r="O4516" s="12">
        <v>579326.71999999997</v>
      </c>
      <c r="P4516" s="4">
        <f>Table1[[#This Row],[Delivery_Date]]-Table1[[#This Row],[Order_Date]]</f>
        <v>7</v>
      </c>
      <c r="Q4516" s="4" t="str">
        <f>IF(Table1[[#This Row],[Delivery delay days]]&gt;5,"delay","on time")</f>
        <v>delay</v>
      </c>
      <c r="R4516" s="10">
        <f>DATEVALUE(Table1[[#This Row],[Delivery_Date]])</f>
        <v>45199</v>
      </c>
      <c r="S4516" s="10">
        <f>DATEVALUE(Table1[[#This Row],[Order_Date]])</f>
        <v>45192</v>
      </c>
      <c r="T4516" s="4" t="str" cm="1">
        <f t="array" ref="T4516">_xlfn.IFS(Table1[[#This Row],[Inventory_Level]]&lt;=200,"low",Table1[[#This Row],[Inventory_Level]]&gt;=700,"high",Table1[[#This Row],[Inventory_Level]]&gt;200,"medium")</f>
        <v>medium</v>
      </c>
    </row>
    <row r="4517" spans="1:20" x14ac:dyDescent="0.35">
      <c r="A4517" s="4">
        <v>4516</v>
      </c>
      <c r="B4517" s="4" t="s">
        <v>65</v>
      </c>
      <c r="C4517" s="4" t="s">
        <v>16</v>
      </c>
      <c r="D4517" s="4" t="s">
        <v>17</v>
      </c>
      <c r="E4517" s="4" t="s">
        <v>26</v>
      </c>
      <c r="F4517" s="10" t="s">
        <v>80</v>
      </c>
      <c r="G4517" s="11" t="s">
        <v>103</v>
      </c>
      <c r="H4517" s="4">
        <v>54</v>
      </c>
      <c r="I4517" s="12">
        <v>12841.79</v>
      </c>
      <c r="J4517" s="12">
        <v>693456.66</v>
      </c>
      <c r="K4517" s="12">
        <v>4462.1000000000004</v>
      </c>
      <c r="L4517" s="4">
        <v>257</v>
      </c>
      <c r="M4517" s="4" t="s">
        <v>29</v>
      </c>
      <c r="N4517" s="4" t="str" cm="1">
        <f t="array" ref="N4517">_xlfn.SWITCH(E4517,"Delhi","North","Chennai","South","Hyderabad","South","Mumbai","Central","Bangalore","South")</f>
        <v>South</v>
      </c>
      <c r="O4517" s="12">
        <v>100118.46</v>
      </c>
      <c r="P4517" s="4">
        <f>Table1[[#This Row],[Delivery_Date]]-Table1[[#This Row],[Order_Date]]</f>
        <v>11</v>
      </c>
      <c r="Q4517" s="4" t="str">
        <f>IF(Table1[[#This Row],[Delivery delay days]]&gt;5,"delay","on time")</f>
        <v>delay</v>
      </c>
      <c r="R4517" s="10">
        <f>DATEVALUE(Table1[[#This Row],[Delivery_Date]])</f>
        <v>45004</v>
      </c>
      <c r="S4517" s="10">
        <f>DATEVALUE(Table1[[#This Row],[Order_Date]])</f>
        <v>44993</v>
      </c>
      <c r="T4517" s="4" t="str" cm="1">
        <f t="array" ref="T4517">_xlfn.IFS(Table1[[#This Row],[Inventory_Level]]&lt;=200,"low",Table1[[#This Row],[Inventory_Level]]&gt;=700,"high",Table1[[#This Row],[Inventory_Level]]&gt;200,"medium")</f>
        <v>medium</v>
      </c>
    </row>
    <row r="4518" spans="1:20" x14ac:dyDescent="0.35">
      <c r="A4518" s="4">
        <v>4517</v>
      </c>
      <c r="B4518" s="4" t="s">
        <v>59</v>
      </c>
      <c r="C4518" s="4" t="s">
        <v>16</v>
      </c>
      <c r="D4518" s="4" t="s">
        <v>32</v>
      </c>
      <c r="E4518" s="4" t="s">
        <v>52</v>
      </c>
      <c r="F4518" s="10" t="s">
        <v>72</v>
      </c>
      <c r="G4518" s="11" t="s">
        <v>323</v>
      </c>
      <c r="H4518" s="4">
        <v>55</v>
      </c>
      <c r="I4518" s="12">
        <v>28289.78</v>
      </c>
      <c r="J4518" s="12">
        <v>1555937.9</v>
      </c>
      <c r="K4518" s="12">
        <v>4896.68</v>
      </c>
      <c r="L4518" s="4">
        <v>286</v>
      </c>
      <c r="M4518" s="4" t="s">
        <v>29</v>
      </c>
      <c r="N4518" s="4" t="str" cm="1">
        <f t="array" ref="N4518">_xlfn.SWITCH(E4518,"Delhi","North","Chennai","South","Hyderabad","South","Mumbai","Central","Bangalore","South")</f>
        <v>Central</v>
      </c>
      <c r="O4518" s="12">
        <v>378352.11</v>
      </c>
      <c r="P4518" s="4">
        <f>Table1[[#This Row],[Delivery_Date]]-Table1[[#This Row],[Order_Date]]</f>
        <v>2</v>
      </c>
      <c r="Q4518" s="4" t="str">
        <f>IF(Table1[[#This Row],[Delivery delay days]]&gt;5,"delay","on time")</f>
        <v>on time</v>
      </c>
      <c r="R4518" s="10">
        <f>DATEVALUE(Table1[[#This Row],[Delivery_Date]])</f>
        <v>45273</v>
      </c>
      <c r="S4518" s="10">
        <f>DATEVALUE(Table1[[#This Row],[Order_Date]])</f>
        <v>45271</v>
      </c>
      <c r="T4518" s="4" t="str" cm="1">
        <f t="array" ref="T4518">_xlfn.IFS(Table1[[#This Row],[Inventory_Level]]&lt;=200,"low",Table1[[#This Row],[Inventory_Level]]&gt;=700,"high",Table1[[#This Row],[Inventory_Level]]&gt;200,"medium")</f>
        <v>medium</v>
      </c>
    </row>
    <row r="4519" spans="1:20" x14ac:dyDescent="0.35">
      <c r="A4519" s="4">
        <v>4518</v>
      </c>
      <c r="B4519" s="4" t="s">
        <v>23</v>
      </c>
      <c r="C4519" s="4" t="s">
        <v>24</v>
      </c>
      <c r="D4519" s="4" t="s">
        <v>17</v>
      </c>
      <c r="E4519" s="4" t="s">
        <v>18</v>
      </c>
      <c r="F4519" s="10" t="s">
        <v>127</v>
      </c>
      <c r="G4519" s="11" t="s">
        <v>345</v>
      </c>
      <c r="H4519" s="4">
        <v>79</v>
      </c>
      <c r="I4519" s="12">
        <v>3459.19</v>
      </c>
      <c r="J4519" s="12">
        <v>273276.01</v>
      </c>
      <c r="K4519" s="12">
        <v>3739.84</v>
      </c>
      <c r="L4519" s="4">
        <v>171</v>
      </c>
      <c r="M4519" s="4" t="s">
        <v>21</v>
      </c>
      <c r="N4519" s="4" t="str" cm="1">
        <f t="array" ref="N4519">_xlfn.SWITCH(E4519,"Delhi","North","Chennai","South","Hyderabad","South","Mumbai","Central","Bangalore","South")</f>
        <v>North</v>
      </c>
      <c r="O4519" s="12">
        <v>56030.92</v>
      </c>
      <c r="P4519" s="4">
        <f>Table1[[#This Row],[Delivery_Date]]-Table1[[#This Row],[Order_Date]]</f>
        <v>6</v>
      </c>
      <c r="Q4519" s="4" t="str">
        <f>IF(Table1[[#This Row],[Delivery delay days]]&gt;5,"delay","on time")</f>
        <v>delay</v>
      </c>
      <c r="R4519" s="10">
        <f>DATEVALUE(Table1[[#This Row],[Delivery_Date]])</f>
        <v>44972</v>
      </c>
      <c r="S4519" s="10">
        <f>DATEVALUE(Table1[[#This Row],[Order_Date]])</f>
        <v>44966</v>
      </c>
      <c r="T4519" s="4" t="str" cm="1">
        <f t="array" ref="T4519">_xlfn.IFS(Table1[[#This Row],[Inventory_Level]]&lt;=200,"low",Table1[[#This Row],[Inventory_Level]]&gt;=700,"high",Table1[[#This Row],[Inventory_Level]]&gt;200,"medium")</f>
        <v>low</v>
      </c>
    </row>
    <row r="4520" spans="1:20" x14ac:dyDescent="0.35">
      <c r="A4520" s="4">
        <v>4519</v>
      </c>
      <c r="B4520" s="4" t="s">
        <v>15</v>
      </c>
      <c r="C4520" s="4" t="s">
        <v>38</v>
      </c>
      <c r="D4520" s="4" t="s">
        <v>25</v>
      </c>
      <c r="E4520" s="4" t="s">
        <v>46</v>
      </c>
      <c r="F4520" s="10" t="s">
        <v>119</v>
      </c>
      <c r="G4520" s="11" t="s">
        <v>179</v>
      </c>
      <c r="H4520" s="4">
        <v>85</v>
      </c>
      <c r="I4520" s="12">
        <v>45732.52</v>
      </c>
      <c r="J4520" s="12">
        <v>3887264.2</v>
      </c>
      <c r="K4520" s="12">
        <v>4960.45</v>
      </c>
      <c r="L4520" s="4">
        <v>286</v>
      </c>
      <c r="M4520" s="4" t="s">
        <v>42</v>
      </c>
      <c r="N4520" s="4" t="str" cm="1">
        <f t="array" ref="N4520">_xlfn.SWITCH(E4520,"Delhi","North","Chennai","South","Hyderabad","South","Mumbai","Central","Bangalore","South")</f>
        <v>South</v>
      </c>
      <c r="O4520" s="12">
        <v>687814.82</v>
      </c>
      <c r="P4520" s="4">
        <f>Table1[[#This Row],[Delivery_Date]]-Table1[[#This Row],[Order_Date]]</f>
        <v>1</v>
      </c>
      <c r="Q4520" s="4" t="str">
        <f>IF(Table1[[#This Row],[Delivery delay days]]&gt;5,"delay","on time")</f>
        <v>on time</v>
      </c>
      <c r="R4520" s="10">
        <f>DATEVALUE(Table1[[#This Row],[Delivery_Date]])</f>
        <v>45275</v>
      </c>
      <c r="S4520" s="10">
        <f>DATEVALUE(Table1[[#This Row],[Order_Date]])</f>
        <v>45274</v>
      </c>
      <c r="T4520" s="4" t="str" cm="1">
        <f t="array" ref="T4520">_xlfn.IFS(Table1[[#This Row],[Inventory_Level]]&lt;=200,"low",Table1[[#This Row],[Inventory_Level]]&gt;=700,"high",Table1[[#This Row],[Inventory_Level]]&gt;200,"medium")</f>
        <v>medium</v>
      </c>
    </row>
    <row r="4521" spans="1:20" x14ac:dyDescent="0.35">
      <c r="A4521" s="4">
        <v>4520</v>
      </c>
      <c r="B4521" s="4" t="s">
        <v>37</v>
      </c>
      <c r="C4521" s="4" t="s">
        <v>24</v>
      </c>
      <c r="D4521" s="4" t="s">
        <v>39</v>
      </c>
      <c r="E4521" s="4" t="s">
        <v>26</v>
      </c>
      <c r="F4521" s="10" t="s">
        <v>176</v>
      </c>
      <c r="G4521" s="11" t="s">
        <v>199</v>
      </c>
      <c r="H4521" s="4">
        <v>11</v>
      </c>
      <c r="I4521" s="12">
        <v>48664.32</v>
      </c>
      <c r="J4521" s="12">
        <v>535307.52000000002</v>
      </c>
      <c r="K4521" s="12">
        <v>1570.16</v>
      </c>
      <c r="L4521" s="4">
        <v>621</v>
      </c>
      <c r="M4521" s="4" t="s">
        <v>29</v>
      </c>
      <c r="N4521" s="4" t="str" cm="1">
        <f t="array" ref="N4521">_xlfn.SWITCH(E4521,"Delhi","North","Chennai","South","Hyderabad","South","Mumbai","Central","Bangalore","South")</f>
        <v>South</v>
      </c>
      <c r="O4521" s="12">
        <v>49937.760000000002</v>
      </c>
      <c r="P4521" s="4">
        <f>Table1[[#This Row],[Delivery_Date]]-Table1[[#This Row],[Order_Date]]</f>
        <v>9</v>
      </c>
      <c r="Q4521" s="4" t="str">
        <f>IF(Table1[[#This Row],[Delivery delay days]]&gt;5,"delay","on time")</f>
        <v>delay</v>
      </c>
      <c r="R4521" s="10">
        <f>DATEVALUE(Table1[[#This Row],[Delivery_Date]])</f>
        <v>45110</v>
      </c>
      <c r="S4521" s="10">
        <f>DATEVALUE(Table1[[#This Row],[Order_Date]])</f>
        <v>45101</v>
      </c>
      <c r="T4521" s="4" t="str" cm="1">
        <f t="array" ref="T4521">_xlfn.IFS(Table1[[#This Row],[Inventory_Level]]&lt;=200,"low",Table1[[#This Row],[Inventory_Level]]&gt;=700,"high",Table1[[#This Row],[Inventory_Level]]&gt;200,"medium")</f>
        <v>medium</v>
      </c>
    </row>
    <row r="4522" spans="1:20" x14ac:dyDescent="0.35">
      <c r="A4522" s="4">
        <v>4521</v>
      </c>
      <c r="B4522" s="4" t="s">
        <v>23</v>
      </c>
      <c r="C4522" s="4" t="s">
        <v>24</v>
      </c>
      <c r="D4522" s="4" t="s">
        <v>45</v>
      </c>
      <c r="E4522" s="4" t="s">
        <v>52</v>
      </c>
      <c r="F4522" s="10" t="s">
        <v>153</v>
      </c>
      <c r="G4522" s="11" t="s">
        <v>102</v>
      </c>
      <c r="H4522" s="4">
        <v>77</v>
      </c>
      <c r="I4522" s="12">
        <v>29008.3</v>
      </c>
      <c r="J4522" s="12">
        <v>2233639.1</v>
      </c>
      <c r="K4522" s="12">
        <v>4549.97</v>
      </c>
      <c r="L4522" s="4">
        <v>596</v>
      </c>
      <c r="M4522" s="4" t="s">
        <v>42</v>
      </c>
      <c r="N4522" s="4" t="str" cm="1">
        <f t="array" ref="N4522">_xlfn.SWITCH(E4522,"Delhi","North","Chennai","South","Hyderabad","South","Mumbai","Central","Bangalore","South")</f>
        <v>Central</v>
      </c>
      <c r="O4522" s="12">
        <v>252243.33</v>
      </c>
      <c r="P4522" s="4">
        <f>Table1[[#This Row],[Delivery_Date]]-Table1[[#This Row],[Order_Date]]</f>
        <v>15</v>
      </c>
      <c r="Q4522" s="4" t="str">
        <f>IF(Table1[[#This Row],[Delivery delay days]]&gt;5,"delay","on time")</f>
        <v>delay</v>
      </c>
      <c r="R4522" s="10">
        <f>DATEVALUE(Table1[[#This Row],[Delivery_Date]])</f>
        <v>44997</v>
      </c>
      <c r="S4522" s="10">
        <f>DATEVALUE(Table1[[#This Row],[Order_Date]])</f>
        <v>44982</v>
      </c>
      <c r="T4522" s="4" t="str" cm="1">
        <f t="array" ref="T4522">_xlfn.IFS(Table1[[#This Row],[Inventory_Level]]&lt;=200,"low",Table1[[#This Row],[Inventory_Level]]&gt;=700,"high",Table1[[#This Row],[Inventory_Level]]&gt;200,"medium")</f>
        <v>medium</v>
      </c>
    </row>
    <row r="4523" spans="1:20" x14ac:dyDescent="0.35">
      <c r="A4523" s="4">
        <v>4522</v>
      </c>
      <c r="B4523" s="4" t="s">
        <v>37</v>
      </c>
      <c r="C4523" s="4" t="s">
        <v>24</v>
      </c>
      <c r="D4523" s="4" t="s">
        <v>17</v>
      </c>
      <c r="E4523" s="4" t="s">
        <v>60</v>
      </c>
      <c r="F4523" s="10" t="s">
        <v>297</v>
      </c>
      <c r="G4523" s="11" t="s">
        <v>379</v>
      </c>
      <c r="H4523" s="4">
        <v>51</v>
      </c>
      <c r="I4523" s="12">
        <v>19550</v>
      </c>
      <c r="J4523" s="12">
        <v>997050</v>
      </c>
      <c r="K4523" s="12">
        <v>236.76</v>
      </c>
      <c r="L4523" s="4">
        <v>12</v>
      </c>
      <c r="M4523" s="4" t="s">
        <v>29</v>
      </c>
      <c r="N4523" s="4" t="str" cm="1">
        <f t="array" ref="N4523">_xlfn.SWITCH(E4523,"Delhi","North","Chennai","South","Hyderabad","South","Mumbai","Central","Bangalore","South")</f>
        <v>South</v>
      </c>
      <c r="O4523" s="12">
        <v>60842.19</v>
      </c>
      <c r="P4523" s="4">
        <f>Table1[[#This Row],[Delivery_Date]]-Table1[[#This Row],[Order_Date]]</f>
        <v>6</v>
      </c>
      <c r="Q4523" s="4" t="str">
        <f>IF(Table1[[#This Row],[Delivery delay days]]&gt;5,"delay","on time")</f>
        <v>delay</v>
      </c>
      <c r="R4523" s="10">
        <f>DATEVALUE(Table1[[#This Row],[Delivery_Date]])</f>
        <v>45099</v>
      </c>
      <c r="S4523" s="10">
        <f>DATEVALUE(Table1[[#This Row],[Order_Date]])</f>
        <v>45093</v>
      </c>
      <c r="T4523" s="4" t="str" cm="1">
        <f t="array" ref="T4523">_xlfn.IFS(Table1[[#This Row],[Inventory_Level]]&lt;=200,"low",Table1[[#This Row],[Inventory_Level]]&gt;=700,"high",Table1[[#This Row],[Inventory_Level]]&gt;200,"medium")</f>
        <v>low</v>
      </c>
    </row>
    <row r="4524" spans="1:20" x14ac:dyDescent="0.35">
      <c r="A4524" s="4">
        <v>4523</v>
      </c>
      <c r="B4524" s="4" t="s">
        <v>23</v>
      </c>
      <c r="C4524" s="4" t="s">
        <v>38</v>
      </c>
      <c r="D4524" s="4" t="s">
        <v>17</v>
      </c>
      <c r="E4524" s="4" t="s">
        <v>60</v>
      </c>
      <c r="F4524" s="10" t="s">
        <v>386</v>
      </c>
      <c r="G4524" s="11" t="s">
        <v>293</v>
      </c>
      <c r="H4524" s="4">
        <v>84</v>
      </c>
      <c r="I4524" s="12">
        <v>12178.18</v>
      </c>
      <c r="J4524" s="12">
        <v>1022967.12</v>
      </c>
      <c r="K4524" s="12">
        <v>2924.69</v>
      </c>
      <c r="L4524" s="4">
        <v>470</v>
      </c>
      <c r="M4524" s="4" t="s">
        <v>42</v>
      </c>
      <c r="N4524" s="4" t="str" cm="1">
        <f t="array" ref="N4524">_xlfn.SWITCH(E4524,"Delhi","North","Chennai","South","Hyderabad","South","Mumbai","Central","Bangalore","South")</f>
        <v>South</v>
      </c>
      <c r="O4524" s="12">
        <v>153316.06</v>
      </c>
      <c r="P4524" s="4">
        <f>Table1[[#This Row],[Delivery_Date]]-Table1[[#This Row],[Order_Date]]</f>
        <v>14</v>
      </c>
      <c r="Q4524" s="4" t="str">
        <f>IF(Table1[[#This Row],[Delivery delay days]]&gt;5,"delay","on time")</f>
        <v>delay</v>
      </c>
      <c r="R4524" s="10">
        <f>DATEVALUE(Table1[[#This Row],[Delivery_Date]])</f>
        <v>45146</v>
      </c>
      <c r="S4524" s="10">
        <f>DATEVALUE(Table1[[#This Row],[Order_Date]])</f>
        <v>45132</v>
      </c>
      <c r="T4524" s="4" t="str" cm="1">
        <f t="array" ref="T4524">_xlfn.IFS(Table1[[#This Row],[Inventory_Level]]&lt;=200,"low",Table1[[#This Row],[Inventory_Level]]&gt;=700,"high",Table1[[#This Row],[Inventory_Level]]&gt;200,"medium")</f>
        <v>medium</v>
      </c>
    </row>
    <row r="4525" spans="1:20" x14ac:dyDescent="0.35">
      <c r="A4525" s="4">
        <v>4524</v>
      </c>
      <c r="B4525" s="4" t="s">
        <v>23</v>
      </c>
      <c r="C4525" s="4" t="s">
        <v>16</v>
      </c>
      <c r="D4525" s="4" t="s">
        <v>45</v>
      </c>
      <c r="E4525" s="4" t="s">
        <v>18</v>
      </c>
      <c r="F4525" s="10" t="s">
        <v>230</v>
      </c>
      <c r="G4525" s="11" t="s">
        <v>240</v>
      </c>
      <c r="H4525" s="4">
        <v>33</v>
      </c>
      <c r="I4525" s="12">
        <v>26438.05</v>
      </c>
      <c r="J4525" s="12">
        <v>872455.65</v>
      </c>
      <c r="K4525" s="12">
        <v>3123.25</v>
      </c>
      <c r="L4525" s="4">
        <v>873</v>
      </c>
      <c r="M4525" s="4" t="s">
        <v>35</v>
      </c>
      <c r="N4525" s="4" t="str" cm="1">
        <f t="array" ref="N4525">_xlfn.SWITCH(E4525,"Delhi","North","Chennai","South","Hyderabad","South","Mumbai","Central","Bangalore","South")</f>
        <v>North</v>
      </c>
      <c r="O4525" s="12">
        <v>186413.6</v>
      </c>
      <c r="P4525" s="4">
        <f>Table1[[#This Row],[Delivery_Date]]-Table1[[#This Row],[Order_Date]]</f>
        <v>7</v>
      </c>
      <c r="Q4525" s="4" t="str">
        <f>IF(Table1[[#This Row],[Delivery delay days]]&gt;5,"delay","on time")</f>
        <v>delay</v>
      </c>
      <c r="R4525" s="10">
        <f>DATEVALUE(Table1[[#This Row],[Delivery_Date]])</f>
        <v>45284</v>
      </c>
      <c r="S4525" s="10">
        <f>DATEVALUE(Table1[[#This Row],[Order_Date]])</f>
        <v>45277</v>
      </c>
      <c r="T4525" s="4" t="str" cm="1">
        <f t="array" ref="T4525">_xlfn.IFS(Table1[[#This Row],[Inventory_Level]]&lt;=200,"low",Table1[[#This Row],[Inventory_Level]]&gt;=700,"high",Table1[[#This Row],[Inventory_Level]]&gt;200,"medium")</f>
        <v>high</v>
      </c>
    </row>
    <row r="4526" spans="1:20" x14ac:dyDescent="0.35">
      <c r="A4526" s="4">
        <v>4525</v>
      </c>
      <c r="B4526" s="4" t="s">
        <v>37</v>
      </c>
      <c r="C4526" s="4" t="s">
        <v>16</v>
      </c>
      <c r="D4526" s="4" t="s">
        <v>25</v>
      </c>
      <c r="E4526" s="4" t="s">
        <v>26</v>
      </c>
      <c r="F4526" s="10" t="s">
        <v>308</v>
      </c>
      <c r="G4526" s="11" t="s">
        <v>295</v>
      </c>
      <c r="H4526" s="4">
        <v>12</v>
      </c>
      <c r="I4526" s="12">
        <v>48026.239999999998</v>
      </c>
      <c r="J4526" s="12">
        <v>576314.88</v>
      </c>
      <c r="K4526" s="12">
        <v>207.38</v>
      </c>
      <c r="L4526" s="4">
        <v>889</v>
      </c>
      <c r="M4526" s="4" t="s">
        <v>35</v>
      </c>
      <c r="N4526" s="4" t="str" cm="1">
        <f t="array" ref="N4526">_xlfn.SWITCH(E4526,"Delhi","North","Chennai","South","Hyderabad","South","Mumbai","Central","Bangalore","South")</f>
        <v>South</v>
      </c>
      <c r="O4526" s="12">
        <v>52888.92</v>
      </c>
      <c r="P4526" s="4">
        <f>Table1[[#This Row],[Delivery_Date]]-Table1[[#This Row],[Order_Date]]</f>
        <v>14</v>
      </c>
      <c r="Q4526" s="4" t="str">
        <f>IF(Table1[[#This Row],[Delivery delay days]]&gt;5,"delay","on time")</f>
        <v>delay</v>
      </c>
      <c r="R4526" s="10">
        <f>DATEVALUE(Table1[[#This Row],[Delivery_Date]])</f>
        <v>45295</v>
      </c>
      <c r="S4526" s="10">
        <f>DATEVALUE(Table1[[#This Row],[Order_Date]])</f>
        <v>45281</v>
      </c>
      <c r="T4526" s="4" t="str" cm="1">
        <f t="array" ref="T4526">_xlfn.IFS(Table1[[#This Row],[Inventory_Level]]&lt;=200,"low",Table1[[#This Row],[Inventory_Level]]&gt;=700,"high",Table1[[#This Row],[Inventory_Level]]&gt;200,"medium")</f>
        <v>high</v>
      </c>
    </row>
    <row r="4527" spans="1:20" x14ac:dyDescent="0.35">
      <c r="A4527" s="4">
        <v>4526</v>
      </c>
      <c r="B4527" s="4" t="s">
        <v>65</v>
      </c>
      <c r="C4527" s="4" t="s">
        <v>16</v>
      </c>
      <c r="D4527" s="4" t="s">
        <v>45</v>
      </c>
      <c r="E4527" s="4" t="s">
        <v>26</v>
      </c>
      <c r="F4527" s="10" t="s">
        <v>91</v>
      </c>
      <c r="G4527" s="11" t="s">
        <v>248</v>
      </c>
      <c r="H4527" s="4">
        <v>28</v>
      </c>
      <c r="I4527" s="12">
        <v>924.67</v>
      </c>
      <c r="J4527" s="12">
        <v>25890.76</v>
      </c>
      <c r="K4527" s="12">
        <v>2325.7600000000002</v>
      </c>
      <c r="L4527" s="4">
        <v>101</v>
      </c>
      <c r="M4527" s="4" t="s">
        <v>21</v>
      </c>
      <c r="N4527" s="4" t="str" cm="1">
        <f t="array" ref="N4527">_xlfn.SWITCH(E4527,"Delhi","North","Chennai","South","Hyderabad","South","Mumbai","Central","Bangalore","South")</f>
        <v>South</v>
      </c>
      <c r="O4527" s="12">
        <v>3159.61</v>
      </c>
      <c r="P4527" s="4">
        <f>Table1[[#This Row],[Delivery_Date]]-Table1[[#This Row],[Order_Date]]</f>
        <v>2</v>
      </c>
      <c r="Q4527" s="4" t="str">
        <f>IF(Table1[[#This Row],[Delivery delay days]]&gt;5,"delay","on time")</f>
        <v>on time</v>
      </c>
      <c r="R4527" s="10">
        <f>DATEVALUE(Table1[[#This Row],[Delivery_Date]])</f>
        <v>45029</v>
      </c>
      <c r="S4527" s="10">
        <f>DATEVALUE(Table1[[#This Row],[Order_Date]])</f>
        <v>45027</v>
      </c>
      <c r="T4527" s="4" t="str" cm="1">
        <f t="array" ref="T4527">_xlfn.IFS(Table1[[#This Row],[Inventory_Level]]&lt;=200,"low",Table1[[#This Row],[Inventory_Level]]&gt;=700,"high",Table1[[#This Row],[Inventory_Level]]&gt;200,"medium")</f>
        <v>low</v>
      </c>
    </row>
    <row r="4528" spans="1:20" x14ac:dyDescent="0.35">
      <c r="A4528" s="4">
        <v>4527</v>
      </c>
      <c r="B4528" s="4" t="s">
        <v>65</v>
      </c>
      <c r="C4528" s="4" t="s">
        <v>38</v>
      </c>
      <c r="D4528" s="4" t="s">
        <v>39</v>
      </c>
      <c r="E4528" s="4" t="s">
        <v>60</v>
      </c>
      <c r="F4528" s="10" t="s">
        <v>315</v>
      </c>
      <c r="G4528" s="11" t="s">
        <v>64</v>
      </c>
      <c r="H4528" s="4">
        <v>35</v>
      </c>
      <c r="I4528" s="12">
        <v>29962.53</v>
      </c>
      <c r="J4528" s="12">
        <v>1048688.55</v>
      </c>
      <c r="K4528" s="12">
        <v>3849.51</v>
      </c>
      <c r="L4528" s="4">
        <v>728</v>
      </c>
      <c r="M4528" s="4" t="s">
        <v>21</v>
      </c>
      <c r="N4528" s="4" t="str" cm="1">
        <f t="array" ref="N4528">_xlfn.SWITCH(E4528,"Delhi","North","Chennai","South","Hyderabad","South","Mumbai","Central","Bangalore","South")</f>
        <v>South</v>
      </c>
      <c r="O4528" s="12">
        <v>70096.88</v>
      </c>
      <c r="P4528" s="4">
        <f>Table1[[#This Row],[Delivery_Date]]-Table1[[#This Row],[Order_Date]]</f>
        <v>6</v>
      </c>
      <c r="Q4528" s="4" t="str">
        <f>IF(Table1[[#This Row],[Delivery delay days]]&gt;5,"delay","on time")</f>
        <v>delay</v>
      </c>
      <c r="R4528" s="10">
        <f>DATEVALUE(Table1[[#This Row],[Delivery_Date]])</f>
        <v>45097</v>
      </c>
      <c r="S4528" s="10">
        <f>DATEVALUE(Table1[[#This Row],[Order_Date]])</f>
        <v>45091</v>
      </c>
      <c r="T4528" s="4" t="str" cm="1">
        <f t="array" ref="T4528">_xlfn.IFS(Table1[[#This Row],[Inventory_Level]]&lt;=200,"low",Table1[[#This Row],[Inventory_Level]]&gt;=700,"high",Table1[[#This Row],[Inventory_Level]]&gt;200,"medium")</f>
        <v>high</v>
      </c>
    </row>
    <row r="4529" spans="1:20" x14ac:dyDescent="0.35">
      <c r="A4529" s="4">
        <v>4528</v>
      </c>
      <c r="B4529" s="4" t="s">
        <v>59</v>
      </c>
      <c r="C4529" s="4" t="s">
        <v>38</v>
      </c>
      <c r="D4529" s="4" t="s">
        <v>45</v>
      </c>
      <c r="E4529" s="4" t="s">
        <v>26</v>
      </c>
      <c r="F4529" s="10" t="s">
        <v>383</v>
      </c>
      <c r="G4529" s="11" t="s">
        <v>73</v>
      </c>
      <c r="H4529" s="4">
        <v>61</v>
      </c>
      <c r="I4529" s="12">
        <v>29482.75</v>
      </c>
      <c r="J4529" s="12">
        <v>1798447.75</v>
      </c>
      <c r="K4529" s="12">
        <v>2740.11</v>
      </c>
      <c r="L4529" s="4">
        <v>285</v>
      </c>
      <c r="M4529" s="4" t="s">
        <v>29</v>
      </c>
      <c r="N4529" s="4" t="str" cm="1">
        <f t="array" ref="N4529">_xlfn.SWITCH(E4529,"Delhi","North","Chennai","South","Hyderabad","South","Mumbai","Central","Bangalore","South")</f>
        <v>South</v>
      </c>
      <c r="O4529" s="12">
        <v>134771.63</v>
      </c>
      <c r="P4529" s="4">
        <f>Table1[[#This Row],[Delivery_Date]]-Table1[[#This Row],[Order_Date]]</f>
        <v>7</v>
      </c>
      <c r="Q4529" s="4" t="str">
        <f>IF(Table1[[#This Row],[Delivery delay days]]&gt;5,"delay","on time")</f>
        <v>delay</v>
      </c>
      <c r="R4529" s="10">
        <f>DATEVALUE(Table1[[#This Row],[Delivery_Date]])</f>
        <v>45220</v>
      </c>
      <c r="S4529" s="10">
        <f>DATEVALUE(Table1[[#This Row],[Order_Date]])</f>
        <v>45213</v>
      </c>
      <c r="T4529" s="4" t="str" cm="1">
        <f t="array" ref="T4529">_xlfn.IFS(Table1[[#This Row],[Inventory_Level]]&lt;=200,"low",Table1[[#This Row],[Inventory_Level]]&gt;=700,"high",Table1[[#This Row],[Inventory_Level]]&gt;200,"medium")</f>
        <v>medium</v>
      </c>
    </row>
    <row r="4530" spans="1:20" x14ac:dyDescent="0.35">
      <c r="A4530" s="4">
        <v>4529</v>
      </c>
      <c r="B4530" s="4" t="s">
        <v>65</v>
      </c>
      <c r="C4530" s="4" t="s">
        <v>16</v>
      </c>
      <c r="D4530" s="4" t="s">
        <v>32</v>
      </c>
      <c r="E4530" s="4" t="s">
        <v>26</v>
      </c>
      <c r="F4530" s="10" t="s">
        <v>328</v>
      </c>
      <c r="G4530" s="11" t="s">
        <v>319</v>
      </c>
      <c r="H4530" s="4">
        <v>94</v>
      </c>
      <c r="I4530" s="12">
        <v>8569.8700000000008</v>
      </c>
      <c r="J4530" s="12">
        <v>805567.78</v>
      </c>
      <c r="K4530" s="12">
        <v>499.8</v>
      </c>
      <c r="L4530" s="4">
        <v>663</v>
      </c>
      <c r="M4530" s="4" t="s">
        <v>21</v>
      </c>
      <c r="N4530" s="4" t="str" cm="1">
        <f t="array" ref="N4530">_xlfn.SWITCH(E4530,"Delhi","North","Chennai","South","Hyderabad","South","Mumbai","Central","Bangalore","South")</f>
        <v>South</v>
      </c>
      <c r="O4530" s="12">
        <v>113566.45</v>
      </c>
      <c r="P4530" s="4">
        <f>Table1[[#This Row],[Delivery_Date]]-Table1[[#This Row],[Order_Date]]</f>
        <v>1</v>
      </c>
      <c r="Q4530" s="4" t="str">
        <f>IF(Table1[[#This Row],[Delivery delay days]]&gt;5,"delay","on time")</f>
        <v>on time</v>
      </c>
      <c r="R4530" s="10">
        <f>DATEVALUE(Table1[[#This Row],[Delivery_Date]])</f>
        <v>44943</v>
      </c>
      <c r="S4530" s="10">
        <f>DATEVALUE(Table1[[#This Row],[Order_Date]])</f>
        <v>44942</v>
      </c>
      <c r="T4530" s="4" t="str" cm="1">
        <f t="array" ref="T4530">_xlfn.IFS(Table1[[#This Row],[Inventory_Level]]&lt;=200,"low",Table1[[#This Row],[Inventory_Level]]&gt;=700,"high",Table1[[#This Row],[Inventory_Level]]&gt;200,"medium")</f>
        <v>medium</v>
      </c>
    </row>
    <row r="4531" spans="1:20" x14ac:dyDescent="0.35">
      <c r="A4531" s="4">
        <v>4530</v>
      </c>
      <c r="B4531" s="4" t="s">
        <v>65</v>
      </c>
      <c r="C4531" s="4" t="s">
        <v>16</v>
      </c>
      <c r="D4531" s="4" t="s">
        <v>39</v>
      </c>
      <c r="E4531" s="4" t="s">
        <v>18</v>
      </c>
      <c r="F4531" s="10" t="s">
        <v>132</v>
      </c>
      <c r="G4531" s="11" t="s">
        <v>133</v>
      </c>
      <c r="H4531" s="4">
        <v>46</v>
      </c>
      <c r="I4531" s="12">
        <v>4584.3900000000003</v>
      </c>
      <c r="J4531" s="12">
        <v>210881.94</v>
      </c>
      <c r="K4531" s="12">
        <v>3353.61</v>
      </c>
      <c r="L4531" s="4">
        <v>797</v>
      </c>
      <c r="M4531" s="4" t="s">
        <v>29</v>
      </c>
      <c r="N4531" s="4" t="str" cm="1">
        <f t="array" ref="N4531">_xlfn.SWITCH(E4531,"Delhi","North","Chennai","South","Hyderabad","South","Mumbai","Central","Bangalore","South")</f>
        <v>North</v>
      </c>
      <c r="O4531" s="12">
        <v>17143.8</v>
      </c>
      <c r="P4531" s="4">
        <f>Table1[[#This Row],[Delivery_Date]]-Table1[[#This Row],[Order_Date]]</f>
        <v>2</v>
      </c>
      <c r="Q4531" s="4" t="str">
        <f>IF(Table1[[#This Row],[Delivery delay days]]&gt;5,"delay","on time")</f>
        <v>on time</v>
      </c>
      <c r="R4531" s="10">
        <f>DATEVALUE(Table1[[#This Row],[Delivery_Date]])</f>
        <v>45249</v>
      </c>
      <c r="S4531" s="10">
        <f>DATEVALUE(Table1[[#This Row],[Order_Date]])</f>
        <v>45247</v>
      </c>
      <c r="T4531" s="4" t="str" cm="1">
        <f t="array" ref="T4531">_xlfn.IFS(Table1[[#This Row],[Inventory_Level]]&lt;=200,"low",Table1[[#This Row],[Inventory_Level]]&gt;=700,"high",Table1[[#This Row],[Inventory_Level]]&gt;200,"medium")</f>
        <v>high</v>
      </c>
    </row>
    <row r="4532" spans="1:20" x14ac:dyDescent="0.35">
      <c r="A4532" s="4">
        <v>4531</v>
      </c>
      <c r="B4532" s="4" t="s">
        <v>31</v>
      </c>
      <c r="C4532" s="4" t="s">
        <v>38</v>
      </c>
      <c r="D4532" s="4" t="s">
        <v>17</v>
      </c>
      <c r="E4532" s="4" t="s">
        <v>60</v>
      </c>
      <c r="F4532" s="10" t="s">
        <v>312</v>
      </c>
      <c r="G4532" s="11" t="s">
        <v>394</v>
      </c>
      <c r="H4532" s="4">
        <v>96</v>
      </c>
      <c r="I4532" s="12">
        <v>28846.58</v>
      </c>
      <c r="J4532" s="12">
        <v>2769271.68</v>
      </c>
      <c r="K4532" s="12">
        <v>3331.59</v>
      </c>
      <c r="L4532" s="4">
        <v>855</v>
      </c>
      <c r="M4532" s="4" t="s">
        <v>42</v>
      </c>
      <c r="N4532" s="4" t="str" cm="1">
        <f t="array" ref="N4532">_xlfn.SWITCH(E4532,"Delhi","North","Chennai","South","Hyderabad","South","Mumbai","Central","Bangalore","South")</f>
        <v>South</v>
      </c>
      <c r="O4532" s="12">
        <v>257875</v>
      </c>
      <c r="P4532" s="4">
        <f>Table1[[#This Row],[Delivery_Date]]-Table1[[#This Row],[Order_Date]]</f>
        <v>6</v>
      </c>
      <c r="Q4532" s="4" t="str">
        <f>IF(Table1[[#This Row],[Delivery delay days]]&gt;5,"delay","on time")</f>
        <v>delay</v>
      </c>
      <c r="R4532" s="10">
        <f>DATEVALUE(Table1[[#This Row],[Delivery_Date]])</f>
        <v>44967</v>
      </c>
      <c r="S4532" s="10">
        <f>DATEVALUE(Table1[[#This Row],[Order_Date]])</f>
        <v>44961</v>
      </c>
      <c r="T4532" s="4" t="str" cm="1">
        <f t="array" ref="T4532">_xlfn.IFS(Table1[[#This Row],[Inventory_Level]]&lt;=200,"low",Table1[[#This Row],[Inventory_Level]]&gt;=700,"high",Table1[[#This Row],[Inventory_Level]]&gt;200,"medium")</f>
        <v>high</v>
      </c>
    </row>
    <row r="4533" spans="1:20" x14ac:dyDescent="0.35">
      <c r="A4533" s="4">
        <v>4532</v>
      </c>
      <c r="B4533" s="4" t="s">
        <v>44</v>
      </c>
      <c r="C4533" s="4" t="s">
        <v>16</v>
      </c>
      <c r="D4533" s="4" t="s">
        <v>25</v>
      </c>
      <c r="E4533" s="4" t="s">
        <v>18</v>
      </c>
      <c r="F4533" s="10" t="s">
        <v>74</v>
      </c>
      <c r="G4533" s="11" t="s">
        <v>289</v>
      </c>
      <c r="H4533" s="4">
        <v>80</v>
      </c>
      <c r="I4533" s="12">
        <v>29385.54</v>
      </c>
      <c r="J4533" s="12">
        <v>2350843.2000000002</v>
      </c>
      <c r="K4533" s="12">
        <v>4711.62</v>
      </c>
      <c r="L4533" s="4">
        <v>479</v>
      </c>
      <c r="M4533" s="4" t="s">
        <v>29</v>
      </c>
      <c r="N4533" s="4" t="str" cm="1">
        <f t="array" ref="N4533">_xlfn.SWITCH(E4533,"Delhi","North","Chennai","South","Hyderabad","South","Mumbai","Central","Bangalore","South")</f>
        <v>North</v>
      </c>
      <c r="O4533" s="12">
        <v>527229.43000000005</v>
      </c>
      <c r="P4533" s="4">
        <f>Table1[[#This Row],[Delivery_Date]]-Table1[[#This Row],[Order_Date]]</f>
        <v>1</v>
      </c>
      <c r="Q4533" s="4" t="str">
        <f>IF(Table1[[#This Row],[Delivery delay days]]&gt;5,"delay","on time")</f>
        <v>on time</v>
      </c>
      <c r="R4533" s="10">
        <f>DATEVALUE(Table1[[#This Row],[Delivery_Date]])</f>
        <v>45232</v>
      </c>
      <c r="S4533" s="10">
        <f>DATEVALUE(Table1[[#This Row],[Order_Date]])</f>
        <v>45231</v>
      </c>
      <c r="T4533" s="4" t="str" cm="1">
        <f t="array" ref="T4533">_xlfn.IFS(Table1[[#This Row],[Inventory_Level]]&lt;=200,"low",Table1[[#This Row],[Inventory_Level]]&gt;=700,"high",Table1[[#This Row],[Inventory_Level]]&gt;200,"medium")</f>
        <v>medium</v>
      </c>
    </row>
    <row r="4534" spans="1:20" x14ac:dyDescent="0.35">
      <c r="A4534" s="4">
        <v>4533</v>
      </c>
      <c r="B4534" s="4" t="s">
        <v>15</v>
      </c>
      <c r="C4534" s="4" t="s">
        <v>16</v>
      </c>
      <c r="D4534" s="4" t="s">
        <v>25</v>
      </c>
      <c r="E4534" s="4" t="s">
        <v>26</v>
      </c>
      <c r="F4534" s="10" t="s">
        <v>205</v>
      </c>
      <c r="G4534" s="11" t="s">
        <v>372</v>
      </c>
      <c r="H4534" s="4">
        <v>78</v>
      </c>
      <c r="I4534" s="12">
        <v>17810.650000000001</v>
      </c>
      <c r="J4534" s="12">
        <v>1389230.7</v>
      </c>
      <c r="K4534" s="12">
        <v>2147.44</v>
      </c>
      <c r="L4534" s="4">
        <v>559</v>
      </c>
      <c r="M4534" s="4" t="s">
        <v>29</v>
      </c>
      <c r="N4534" s="4" t="str" cm="1">
        <f t="array" ref="N4534">_xlfn.SWITCH(E4534,"Delhi","North","Chennai","South","Hyderabad","South","Mumbai","Central","Bangalore","South")</f>
        <v>South</v>
      </c>
      <c r="O4534" s="12">
        <v>253816.65</v>
      </c>
      <c r="P4534" s="4">
        <f>Table1[[#This Row],[Delivery_Date]]-Table1[[#This Row],[Order_Date]]</f>
        <v>2</v>
      </c>
      <c r="Q4534" s="4" t="str">
        <f>IF(Table1[[#This Row],[Delivery delay days]]&gt;5,"delay","on time")</f>
        <v>on time</v>
      </c>
      <c r="R4534" s="10">
        <f>DATEVALUE(Table1[[#This Row],[Delivery_Date]])</f>
        <v>44956</v>
      </c>
      <c r="S4534" s="10">
        <f>DATEVALUE(Table1[[#This Row],[Order_Date]])</f>
        <v>44954</v>
      </c>
      <c r="T4534" s="4" t="str" cm="1">
        <f t="array" ref="T4534">_xlfn.IFS(Table1[[#This Row],[Inventory_Level]]&lt;=200,"low",Table1[[#This Row],[Inventory_Level]]&gt;=700,"high",Table1[[#This Row],[Inventory_Level]]&gt;200,"medium")</f>
        <v>medium</v>
      </c>
    </row>
    <row r="4535" spans="1:20" x14ac:dyDescent="0.35">
      <c r="A4535" s="4">
        <v>4534</v>
      </c>
      <c r="B4535" s="4" t="s">
        <v>15</v>
      </c>
      <c r="C4535" s="4" t="s">
        <v>24</v>
      </c>
      <c r="D4535" s="4" t="s">
        <v>45</v>
      </c>
      <c r="E4535" s="4" t="s">
        <v>26</v>
      </c>
      <c r="F4535" s="10" t="s">
        <v>116</v>
      </c>
      <c r="G4535" s="11" t="s">
        <v>84</v>
      </c>
      <c r="H4535" s="4">
        <v>81</v>
      </c>
      <c r="I4535" s="12">
        <v>34588.879999999997</v>
      </c>
      <c r="J4535" s="12">
        <v>2801699.28</v>
      </c>
      <c r="K4535" s="12">
        <v>4085.49</v>
      </c>
      <c r="L4535" s="4">
        <v>434</v>
      </c>
      <c r="M4535" s="4" t="s">
        <v>29</v>
      </c>
      <c r="N4535" s="4" t="str" cm="1">
        <f t="array" ref="N4535">_xlfn.SWITCH(E4535,"Delhi","North","Chennai","South","Hyderabad","South","Mumbai","Central","Bangalore","South")</f>
        <v>South</v>
      </c>
      <c r="O4535" s="12">
        <v>577995.99</v>
      </c>
      <c r="P4535" s="4">
        <f>Table1[[#This Row],[Delivery_Date]]-Table1[[#This Row],[Order_Date]]</f>
        <v>7</v>
      </c>
      <c r="Q4535" s="4" t="str">
        <f>IF(Table1[[#This Row],[Delivery delay days]]&gt;5,"delay","on time")</f>
        <v>delay</v>
      </c>
      <c r="R4535" s="10">
        <f>DATEVALUE(Table1[[#This Row],[Delivery_Date]])</f>
        <v>45185</v>
      </c>
      <c r="S4535" s="10">
        <f>DATEVALUE(Table1[[#This Row],[Order_Date]])</f>
        <v>45178</v>
      </c>
      <c r="T4535" s="4" t="str" cm="1">
        <f t="array" ref="T4535">_xlfn.IFS(Table1[[#This Row],[Inventory_Level]]&lt;=200,"low",Table1[[#This Row],[Inventory_Level]]&gt;=700,"high",Table1[[#This Row],[Inventory_Level]]&gt;200,"medium")</f>
        <v>medium</v>
      </c>
    </row>
    <row r="4536" spans="1:20" x14ac:dyDescent="0.35">
      <c r="A4536" s="4">
        <v>4535</v>
      </c>
      <c r="B4536" s="4" t="s">
        <v>31</v>
      </c>
      <c r="C4536" s="4" t="s">
        <v>24</v>
      </c>
      <c r="D4536" s="4" t="s">
        <v>45</v>
      </c>
      <c r="E4536" s="4" t="s">
        <v>26</v>
      </c>
      <c r="F4536" s="10" t="s">
        <v>248</v>
      </c>
      <c r="G4536" s="11" t="s">
        <v>361</v>
      </c>
      <c r="H4536" s="4">
        <v>76</v>
      </c>
      <c r="I4536" s="12">
        <v>5328.85</v>
      </c>
      <c r="J4536" s="12">
        <v>404992.6</v>
      </c>
      <c r="K4536" s="12">
        <v>4688.99</v>
      </c>
      <c r="L4536" s="4">
        <v>333</v>
      </c>
      <c r="M4536" s="4" t="s">
        <v>29</v>
      </c>
      <c r="N4536" s="4" t="str" cm="1">
        <f t="array" ref="N4536">_xlfn.SWITCH(E4536,"Delhi","North","Chennai","South","Hyderabad","South","Mumbai","Central","Bangalore","South")</f>
        <v>South</v>
      </c>
      <c r="O4536" s="12">
        <v>89283.66</v>
      </c>
      <c r="P4536" s="4">
        <f>Table1[[#This Row],[Delivery_Date]]-Table1[[#This Row],[Order_Date]]</f>
        <v>6</v>
      </c>
      <c r="Q4536" s="4" t="str">
        <f>IF(Table1[[#This Row],[Delivery delay days]]&gt;5,"delay","on time")</f>
        <v>delay</v>
      </c>
      <c r="R4536" s="10">
        <f>DATEVALUE(Table1[[#This Row],[Delivery_Date]])</f>
        <v>45035</v>
      </c>
      <c r="S4536" s="10">
        <f>DATEVALUE(Table1[[#This Row],[Order_Date]])</f>
        <v>45029</v>
      </c>
      <c r="T4536" s="4" t="str" cm="1">
        <f t="array" ref="T4536">_xlfn.IFS(Table1[[#This Row],[Inventory_Level]]&lt;=200,"low",Table1[[#This Row],[Inventory_Level]]&gt;=700,"high",Table1[[#This Row],[Inventory_Level]]&gt;200,"medium")</f>
        <v>medium</v>
      </c>
    </row>
    <row r="4537" spans="1:20" x14ac:dyDescent="0.35">
      <c r="A4537" s="4">
        <v>4536</v>
      </c>
      <c r="B4537" s="4" t="s">
        <v>31</v>
      </c>
      <c r="C4537" s="4" t="s">
        <v>16</v>
      </c>
      <c r="D4537" s="4" t="s">
        <v>17</v>
      </c>
      <c r="E4537" s="4" t="s">
        <v>26</v>
      </c>
      <c r="F4537" s="10" t="s">
        <v>228</v>
      </c>
      <c r="G4537" s="11" t="s">
        <v>182</v>
      </c>
      <c r="H4537" s="4">
        <v>87</v>
      </c>
      <c r="I4537" s="12">
        <v>25491.47</v>
      </c>
      <c r="J4537" s="12">
        <v>2217757.89</v>
      </c>
      <c r="K4537" s="12">
        <v>1315.64</v>
      </c>
      <c r="L4537" s="4">
        <v>138</v>
      </c>
      <c r="M4537" s="4" t="s">
        <v>29</v>
      </c>
      <c r="N4537" s="4" t="str" cm="1">
        <f t="array" ref="N4537">_xlfn.SWITCH(E4537,"Delhi","North","Chennai","South","Hyderabad","South","Mumbai","Central","Bangalore","South")</f>
        <v>South</v>
      </c>
      <c r="O4537" s="12">
        <v>548659.46</v>
      </c>
      <c r="P4537" s="4">
        <f>Table1[[#This Row],[Delivery_Date]]-Table1[[#This Row],[Order_Date]]</f>
        <v>2</v>
      </c>
      <c r="Q4537" s="4" t="str">
        <f>IF(Table1[[#This Row],[Delivery delay days]]&gt;5,"delay","on time")</f>
        <v>on time</v>
      </c>
      <c r="R4537" s="10">
        <f>DATEVALUE(Table1[[#This Row],[Delivery_Date]])</f>
        <v>45026</v>
      </c>
      <c r="S4537" s="10">
        <f>DATEVALUE(Table1[[#This Row],[Order_Date]])</f>
        <v>45024</v>
      </c>
      <c r="T4537" s="4" t="str" cm="1">
        <f t="array" ref="T4537">_xlfn.IFS(Table1[[#This Row],[Inventory_Level]]&lt;=200,"low",Table1[[#This Row],[Inventory_Level]]&gt;=700,"high",Table1[[#This Row],[Inventory_Level]]&gt;200,"medium")</f>
        <v>low</v>
      </c>
    </row>
    <row r="4538" spans="1:20" x14ac:dyDescent="0.35">
      <c r="A4538" s="4">
        <v>4537</v>
      </c>
      <c r="B4538" s="4" t="s">
        <v>23</v>
      </c>
      <c r="C4538" s="4" t="s">
        <v>16</v>
      </c>
      <c r="D4538" s="4" t="s">
        <v>45</v>
      </c>
      <c r="E4538" s="4" t="s">
        <v>46</v>
      </c>
      <c r="F4538" s="10" t="s">
        <v>350</v>
      </c>
      <c r="G4538" s="11" t="s">
        <v>106</v>
      </c>
      <c r="H4538" s="4">
        <v>68</v>
      </c>
      <c r="I4538" s="12">
        <v>12863.41</v>
      </c>
      <c r="J4538" s="12">
        <v>874711.88</v>
      </c>
      <c r="K4538" s="12">
        <v>3522.47</v>
      </c>
      <c r="L4538" s="4">
        <v>430</v>
      </c>
      <c r="M4538" s="4" t="s">
        <v>21</v>
      </c>
      <c r="N4538" s="4" t="str" cm="1">
        <f t="array" ref="N4538">_xlfn.SWITCH(E4538,"Delhi","North","Chennai","South","Hyderabad","South","Mumbai","Central","Bangalore","South")</f>
        <v>South</v>
      </c>
      <c r="O4538" s="12">
        <v>61237.18</v>
      </c>
      <c r="P4538" s="4">
        <f>Table1[[#This Row],[Delivery_Date]]-Table1[[#This Row],[Order_Date]]</f>
        <v>2</v>
      </c>
      <c r="Q4538" s="4" t="str">
        <f>IF(Table1[[#This Row],[Delivery delay days]]&gt;5,"delay","on time")</f>
        <v>on time</v>
      </c>
      <c r="R4538" s="10">
        <f>DATEVALUE(Table1[[#This Row],[Delivery_Date]])</f>
        <v>45266</v>
      </c>
      <c r="S4538" s="10">
        <f>DATEVALUE(Table1[[#This Row],[Order_Date]])</f>
        <v>45264</v>
      </c>
      <c r="T4538" s="4" t="str" cm="1">
        <f t="array" ref="T4538">_xlfn.IFS(Table1[[#This Row],[Inventory_Level]]&lt;=200,"low",Table1[[#This Row],[Inventory_Level]]&gt;=700,"high",Table1[[#This Row],[Inventory_Level]]&gt;200,"medium")</f>
        <v>medium</v>
      </c>
    </row>
    <row r="4539" spans="1:20" x14ac:dyDescent="0.35">
      <c r="A4539" s="4">
        <v>4538</v>
      </c>
      <c r="B4539" s="4" t="s">
        <v>59</v>
      </c>
      <c r="C4539" s="4" t="s">
        <v>38</v>
      </c>
      <c r="D4539" s="4" t="s">
        <v>45</v>
      </c>
      <c r="E4539" s="4" t="s">
        <v>18</v>
      </c>
      <c r="F4539" s="10" t="s">
        <v>125</v>
      </c>
      <c r="G4539" s="11" t="s">
        <v>156</v>
      </c>
      <c r="H4539" s="4">
        <v>2</v>
      </c>
      <c r="I4539" s="12">
        <v>7960.97</v>
      </c>
      <c r="J4539" s="12">
        <v>15921.94</v>
      </c>
      <c r="K4539" s="12">
        <v>3511.48</v>
      </c>
      <c r="L4539" s="4">
        <v>350</v>
      </c>
      <c r="M4539" s="4" t="s">
        <v>21</v>
      </c>
      <c r="N4539" s="4" t="str" cm="1">
        <f t="array" ref="N4539">_xlfn.SWITCH(E4539,"Delhi","North","Chennai","South","Hyderabad","South","Mumbai","Central","Bangalore","South")</f>
        <v>North</v>
      </c>
      <c r="O4539" s="12">
        <v>3114.8</v>
      </c>
      <c r="P4539" s="4">
        <f>Table1[[#This Row],[Delivery_Date]]-Table1[[#This Row],[Order_Date]]</f>
        <v>6</v>
      </c>
      <c r="Q4539" s="4" t="str">
        <f>IF(Table1[[#This Row],[Delivery delay days]]&gt;5,"delay","on time")</f>
        <v>delay</v>
      </c>
      <c r="R4539" s="10">
        <f>DATEVALUE(Table1[[#This Row],[Delivery_Date]])</f>
        <v>45073</v>
      </c>
      <c r="S4539" s="10">
        <f>DATEVALUE(Table1[[#This Row],[Order_Date]])</f>
        <v>45067</v>
      </c>
      <c r="T4539" s="4" t="str" cm="1">
        <f t="array" ref="T4539">_xlfn.IFS(Table1[[#This Row],[Inventory_Level]]&lt;=200,"low",Table1[[#This Row],[Inventory_Level]]&gt;=700,"high",Table1[[#This Row],[Inventory_Level]]&gt;200,"medium")</f>
        <v>medium</v>
      </c>
    </row>
    <row r="4540" spans="1:20" x14ac:dyDescent="0.35">
      <c r="A4540" s="4">
        <v>4539</v>
      </c>
      <c r="B4540" s="4" t="s">
        <v>59</v>
      </c>
      <c r="C4540" s="4" t="s">
        <v>38</v>
      </c>
      <c r="D4540" s="4" t="s">
        <v>32</v>
      </c>
      <c r="E4540" s="4" t="s">
        <v>46</v>
      </c>
      <c r="F4540" s="10" t="s">
        <v>245</v>
      </c>
      <c r="G4540" s="11" t="s">
        <v>357</v>
      </c>
      <c r="H4540" s="4">
        <v>47</v>
      </c>
      <c r="I4540" s="12">
        <v>30530.58</v>
      </c>
      <c r="J4540" s="12">
        <v>1434937.26</v>
      </c>
      <c r="K4540" s="12">
        <v>1240.54</v>
      </c>
      <c r="L4540" s="4">
        <v>300</v>
      </c>
      <c r="M4540" s="4" t="s">
        <v>42</v>
      </c>
      <c r="N4540" s="4" t="str" cm="1">
        <f t="array" ref="N4540">_xlfn.SWITCH(E4540,"Delhi","North","Chennai","South","Hyderabad","South","Mumbai","Central","Bangalore","South")</f>
        <v>South</v>
      </c>
      <c r="O4540" s="12">
        <v>85541.28</v>
      </c>
      <c r="P4540" s="4">
        <f>Table1[[#This Row],[Delivery_Date]]-Table1[[#This Row],[Order_Date]]</f>
        <v>5</v>
      </c>
      <c r="Q4540" s="4" t="str">
        <f>IF(Table1[[#This Row],[Delivery delay days]]&gt;5,"delay","on time")</f>
        <v>on time</v>
      </c>
      <c r="R4540" s="10">
        <f>DATEVALUE(Table1[[#This Row],[Delivery_Date]])</f>
        <v>44963</v>
      </c>
      <c r="S4540" s="10">
        <f>DATEVALUE(Table1[[#This Row],[Order_Date]])</f>
        <v>44958</v>
      </c>
      <c r="T4540" s="4" t="str" cm="1">
        <f t="array" ref="T4540">_xlfn.IFS(Table1[[#This Row],[Inventory_Level]]&lt;=200,"low",Table1[[#This Row],[Inventory_Level]]&gt;=700,"high",Table1[[#This Row],[Inventory_Level]]&gt;200,"medium")</f>
        <v>medium</v>
      </c>
    </row>
    <row r="4541" spans="1:20" x14ac:dyDescent="0.35">
      <c r="A4541" s="4">
        <v>4540</v>
      </c>
      <c r="B4541" s="4" t="s">
        <v>23</v>
      </c>
      <c r="C4541" s="4" t="s">
        <v>24</v>
      </c>
      <c r="D4541" s="4" t="s">
        <v>32</v>
      </c>
      <c r="E4541" s="4" t="s">
        <v>60</v>
      </c>
      <c r="F4541" s="10" t="s">
        <v>348</v>
      </c>
      <c r="G4541" s="11" t="s">
        <v>149</v>
      </c>
      <c r="H4541" s="4">
        <v>59</v>
      </c>
      <c r="I4541" s="12">
        <v>6387.66</v>
      </c>
      <c r="J4541" s="12">
        <v>376871.94</v>
      </c>
      <c r="K4541" s="12">
        <v>4397.58</v>
      </c>
      <c r="L4541" s="4">
        <v>872</v>
      </c>
      <c r="M4541" s="4" t="s">
        <v>21</v>
      </c>
      <c r="N4541" s="4" t="str" cm="1">
        <f t="array" ref="N4541">_xlfn.SWITCH(E4541,"Delhi","North","Chennai","South","Hyderabad","South","Mumbai","Central","Bangalore","South")</f>
        <v>South</v>
      </c>
      <c r="O4541" s="12">
        <v>66074.34</v>
      </c>
      <c r="P4541" s="4">
        <f>Table1[[#This Row],[Delivery_Date]]-Table1[[#This Row],[Order_Date]]</f>
        <v>6</v>
      </c>
      <c r="Q4541" s="4" t="str">
        <f>IF(Table1[[#This Row],[Delivery delay days]]&gt;5,"delay","on time")</f>
        <v>delay</v>
      </c>
      <c r="R4541" s="10">
        <f>DATEVALUE(Table1[[#This Row],[Delivery_Date]])</f>
        <v>45285</v>
      </c>
      <c r="S4541" s="10">
        <f>DATEVALUE(Table1[[#This Row],[Order_Date]])</f>
        <v>45279</v>
      </c>
      <c r="T4541" s="4" t="str" cm="1">
        <f t="array" ref="T4541">_xlfn.IFS(Table1[[#This Row],[Inventory_Level]]&lt;=200,"low",Table1[[#This Row],[Inventory_Level]]&gt;=700,"high",Table1[[#This Row],[Inventory_Level]]&gt;200,"medium")</f>
        <v>high</v>
      </c>
    </row>
    <row r="4542" spans="1:20" x14ac:dyDescent="0.35">
      <c r="A4542" s="4">
        <v>4541</v>
      </c>
      <c r="B4542" s="4" t="s">
        <v>23</v>
      </c>
      <c r="C4542" s="4" t="s">
        <v>24</v>
      </c>
      <c r="D4542" s="4" t="s">
        <v>25</v>
      </c>
      <c r="E4542" s="4" t="s">
        <v>46</v>
      </c>
      <c r="F4542" s="10" t="s">
        <v>335</v>
      </c>
      <c r="G4542" s="11" t="s">
        <v>20</v>
      </c>
      <c r="H4542" s="4">
        <v>47</v>
      </c>
      <c r="I4542" s="12">
        <v>48347.4</v>
      </c>
      <c r="J4542" s="12">
        <v>2272327.7999999998</v>
      </c>
      <c r="K4542" s="12">
        <v>3401.48</v>
      </c>
      <c r="L4542" s="4">
        <v>889</v>
      </c>
      <c r="M4542" s="4" t="s">
        <v>29</v>
      </c>
      <c r="N4542" s="4" t="str" cm="1">
        <f t="array" ref="N4542">_xlfn.SWITCH(E4542,"Delhi","North","Chennai","South","Hyderabad","South","Mumbai","Central","Bangalore","South")</f>
        <v>South</v>
      </c>
      <c r="O4542" s="12">
        <v>285869.95</v>
      </c>
      <c r="P4542" s="4">
        <f>Table1[[#This Row],[Delivery_Date]]-Table1[[#This Row],[Order_Date]]</f>
        <v>9</v>
      </c>
      <c r="Q4542" s="4" t="str">
        <f>IF(Table1[[#This Row],[Delivery delay days]]&gt;5,"delay","on time")</f>
        <v>delay</v>
      </c>
      <c r="R4542" s="10">
        <f>DATEVALUE(Table1[[#This Row],[Delivery_Date]])</f>
        <v>45198</v>
      </c>
      <c r="S4542" s="10">
        <f>DATEVALUE(Table1[[#This Row],[Order_Date]])</f>
        <v>45189</v>
      </c>
      <c r="T4542" s="4" t="str" cm="1">
        <f t="array" ref="T4542">_xlfn.IFS(Table1[[#This Row],[Inventory_Level]]&lt;=200,"low",Table1[[#This Row],[Inventory_Level]]&gt;=700,"high",Table1[[#This Row],[Inventory_Level]]&gt;200,"medium")</f>
        <v>high</v>
      </c>
    </row>
    <row r="4543" spans="1:20" x14ac:dyDescent="0.35">
      <c r="A4543" s="4">
        <v>4542</v>
      </c>
      <c r="B4543" s="4" t="s">
        <v>51</v>
      </c>
      <c r="C4543" s="4" t="s">
        <v>38</v>
      </c>
      <c r="D4543" s="4" t="s">
        <v>32</v>
      </c>
      <c r="E4543" s="4" t="s">
        <v>60</v>
      </c>
      <c r="F4543" s="10" t="s">
        <v>216</v>
      </c>
      <c r="G4543" s="11" t="s">
        <v>153</v>
      </c>
      <c r="H4543" s="4">
        <v>37</v>
      </c>
      <c r="I4543" s="12">
        <v>3584.86</v>
      </c>
      <c r="J4543" s="12">
        <v>132639.82</v>
      </c>
      <c r="K4543" s="12">
        <v>2872.84</v>
      </c>
      <c r="L4543" s="4">
        <v>416</v>
      </c>
      <c r="M4543" s="4" t="s">
        <v>29</v>
      </c>
      <c r="N4543" s="4" t="str" cm="1">
        <f t="array" ref="N4543">_xlfn.SWITCH(E4543,"Delhi","North","Chennai","South","Hyderabad","South","Mumbai","Central","Bangalore","South")</f>
        <v>South</v>
      </c>
      <c r="O4543" s="12">
        <v>20944.099999999999</v>
      </c>
      <c r="P4543" s="4">
        <f>Table1[[#This Row],[Delivery_Date]]-Table1[[#This Row],[Order_Date]]</f>
        <v>9</v>
      </c>
      <c r="Q4543" s="4" t="str">
        <f>IF(Table1[[#This Row],[Delivery delay days]]&gt;5,"delay","on time")</f>
        <v>delay</v>
      </c>
      <c r="R4543" s="10">
        <f>DATEVALUE(Table1[[#This Row],[Delivery_Date]])</f>
        <v>44982</v>
      </c>
      <c r="S4543" s="10">
        <f>DATEVALUE(Table1[[#This Row],[Order_Date]])</f>
        <v>44973</v>
      </c>
      <c r="T4543" s="4" t="str" cm="1">
        <f t="array" ref="T4543">_xlfn.IFS(Table1[[#This Row],[Inventory_Level]]&lt;=200,"low",Table1[[#This Row],[Inventory_Level]]&gt;=700,"high",Table1[[#This Row],[Inventory_Level]]&gt;200,"medium")</f>
        <v>medium</v>
      </c>
    </row>
    <row r="4544" spans="1:20" x14ac:dyDescent="0.35">
      <c r="A4544" s="4">
        <v>4543</v>
      </c>
      <c r="B4544" s="4" t="s">
        <v>59</v>
      </c>
      <c r="C4544" s="4" t="s">
        <v>24</v>
      </c>
      <c r="D4544" s="4" t="s">
        <v>45</v>
      </c>
      <c r="E4544" s="4" t="s">
        <v>26</v>
      </c>
      <c r="F4544" s="10" t="s">
        <v>312</v>
      </c>
      <c r="G4544" s="11" t="s">
        <v>343</v>
      </c>
      <c r="H4544" s="4">
        <v>17</v>
      </c>
      <c r="I4544" s="12">
        <v>3066.53</v>
      </c>
      <c r="J4544" s="12">
        <v>52131.01</v>
      </c>
      <c r="K4544" s="12">
        <v>3522.99</v>
      </c>
      <c r="L4544" s="4">
        <v>504</v>
      </c>
      <c r="M4544" s="4" t="s">
        <v>35</v>
      </c>
      <c r="N4544" s="4" t="str" cm="1">
        <f t="array" ref="N4544">_xlfn.SWITCH(E4544,"Delhi","North","Chennai","South","Hyderabad","South","Mumbai","Central","Bangalore","South")</f>
        <v>South</v>
      </c>
      <c r="O4544" s="12">
        <v>5571.09</v>
      </c>
      <c r="P4544" s="4">
        <f>Table1[[#This Row],[Delivery_Date]]-Table1[[#This Row],[Order_Date]]</f>
        <v>8</v>
      </c>
      <c r="Q4544" s="4" t="str">
        <f>IF(Table1[[#This Row],[Delivery delay days]]&gt;5,"delay","on time")</f>
        <v>delay</v>
      </c>
      <c r="R4544" s="10">
        <f>DATEVALUE(Table1[[#This Row],[Delivery_Date]])</f>
        <v>44969</v>
      </c>
      <c r="S4544" s="10">
        <f>DATEVALUE(Table1[[#This Row],[Order_Date]])</f>
        <v>44961</v>
      </c>
      <c r="T4544" s="4" t="str" cm="1">
        <f t="array" ref="T4544">_xlfn.IFS(Table1[[#This Row],[Inventory_Level]]&lt;=200,"low",Table1[[#This Row],[Inventory_Level]]&gt;=700,"high",Table1[[#This Row],[Inventory_Level]]&gt;200,"medium")</f>
        <v>medium</v>
      </c>
    </row>
    <row r="4545" spans="1:20" x14ac:dyDescent="0.35">
      <c r="A4545" s="4">
        <v>4544</v>
      </c>
      <c r="B4545" s="4" t="s">
        <v>51</v>
      </c>
      <c r="C4545" s="4" t="s">
        <v>38</v>
      </c>
      <c r="D4545" s="4" t="s">
        <v>45</v>
      </c>
      <c r="E4545" s="4" t="s">
        <v>46</v>
      </c>
      <c r="F4545" s="10" t="s">
        <v>170</v>
      </c>
      <c r="G4545" s="11" t="s">
        <v>284</v>
      </c>
      <c r="H4545" s="4">
        <v>53</v>
      </c>
      <c r="I4545" s="12">
        <v>14092.59</v>
      </c>
      <c r="J4545" s="12">
        <v>746907.27</v>
      </c>
      <c r="K4545" s="12">
        <v>3861.8</v>
      </c>
      <c r="L4545" s="4">
        <v>958</v>
      </c>
      <c r="M4545" s="4" t="s">
        <v>29</v>
      </c>
      <c r="N4545" s="4" t="str" cm="1">
        <f t="array" ref="N4545">_xlfn.SWITCH(E4545,"Delhi","North","Chennai","South","Hyderabad","South","Mumbai","Central","Bangalore","South")</f>
        <v>South</v>
      </c>
      <c r="O4545" s="12">
        <v>151045.63</v>
      </c>
      <c r="P4545" s="4">
        <f>Table1[[#This Row],[Delivery_Date]]-Table1[[#This Row],[Order_Date]]</f>
        <v>7</v>
      </c>
      <c r="Q4545" s="4" t="str">
        <f>IF(Table1[[#This Row],[Delivery delay days]]&gt;5,"delay","on time")</f>
        <v>delay</v>
      </c>
      <c r="R4545" s="10">
        <f>DATEVALUE(Table1[[#This Row],[Delivery_Date]])</f>
        <v>45135</v>
      </c>
      <c r="S4545" s="10">
        <f>DATEVALUE(Table1[[#This Row],[Order_Date]])</f>
        <v>45128</v>
      </c>
      <c r="T4545" s="4" t="str" cm="1">
        <f t="array" ref="T4545">_xlfn.IFS(Table1[[#This Row],[Inventory_Level]]&lt;=200,"low",Table1[[#This Row],[Inventory_Level]]&gt;=700,"high",Table1[[#This Row],[Inventory_Level]]&gt;200,"medium")</f>
        <v>high</v>
      </c>
    </row>
    <row r="4546" spans="1:20" x14ac:dyDescent="0.35">
      <c r="A4546" s="4">
        <v>4545</v>
      </c>
      <c r="B4546" s="4" t="s">
        <v>37</v>
      </c>
      <c r="C4546" s="4" t="s">
        <v>38</v>
      </c>
      <c r="D4546" s="4" t="s">
        <v>39</v>
      </c>
      <c r="E4546" s="4" t="s">
        <v>26</v>
      </c>
      <c r="F4546" s="10" t="s">
        <v>220</v>
      </c>
      <c r="G4546" s="11" t="s">
        <v>192</v>
      </c>
      <c r="H4546" s="4">
        <v>56</v>
      </c>
      <c r="I4546" s="12">
        <v>5875.23</v>
      </c>
      <c r="J4546" s="12">
        <v>329012.88</v>
      </c>
      <c r="K4546" s="12">
        <v>2399.04</v>
      </c>
      <c r="L4546" s="4">
        <v>243</v>
      </c>
      <c r="M4546" s="4" t="s">
        <v>21</v>
      </c>
      <c r="N4546" s="4" t="str" cm="1">
        <f t="array" ref="N4546">_xlfn.SWITCH(E4546,"Delhi","North","Chennai","South","Hyderabad","South","Mumbai","Central","Bangalore","South")</f>
        <v>South</v>
      </c>
      <c r="O4546" s="12">
        <v>65472.7</v>
      </c>
      <c r="P4546" s="4">
        <f>Table1[[#This Row],[Delivery_Date]]-Table1[[#This Row],[Order_Date]]</f>
        <v>4</v>
      </c>
      <c r="Q4546" s="4" t="str">
        <f>IF(Table1[[#This Row],[Delivery delay days]]&gt;5,"delay","on time")</f>
        <v>on time</v>
      </c>
      <c r="R4546" s="10">
        <f>DATEVALUE(Table1[[#This Row],[Delivery_Date]])</f>
        <v>45181</v>
      </c>
      <c r="S4546" s="10">
        <f>DATEVALUE(Table1[[#This Row],[Order_Date]])</f>
        <v>45177</v>
      </c>
      <c r="T4546" s="4" t="str" cm="1">
        <f t="array" ref="T4546">_xlfn.IFS(Table1[[#This Row],[Inventory_Level]]&lt;=200,"low",Table1[[#This Row],[Inventory_Level]]&gt;=700,"high",Table1[[#This Row],[Inventory_Level]]&gt;200,"medium")</f>
        <v>medium</v>
      </c>
    </row>
    <row r="4547" spans="1:20" x14ac:dyDescent="0.35">
      <c r="A4547" s="4">
        <v>4546</v>
      </c>
      <c r="B4547" s="4" t="s">
        <v>15</v>
      </c>
      <c r="C4547" s="4" t="s">
        <v>24</v>
      </c>
      <c r="D4547" s="4" t="s">
        <v>17</v>
      </c>
      <c r="E4547" s="4" t="s">
        <v>60</v>
      </c>
      <c r="F4547" s="10" t="s">
        <v>173</v>
      </c>
      <c r="G4547" s="11" t="s">
        <v>410</v>
      </c>
      <c r="H4547" s="4">
        <v>78</v>
      </c>
      <c r="I4547" s="12">
        <v>32134.11</v>
      </c>
      <c r="J4547" s="12">
        <v>2506460.58</v>
      </c>
      <c r="K4547" s="12">
        <v>465.24</v>
      </c>
      <c r="L4547" s="4">
        <v>195</v>
      </c>
      <c r="M4547" s="4" t="s">
        <v>35</v>
      </c>
      <c r="N4547" s="4" t="str" cm="1">
        <f t="array" ref="N4547">_xlfn.SWITCH(E4547,"Delhi","North","Chennai","South","Hyderabad","South","Mumbai","Central","Bangalore","South")</f>
        <v>South</v>
      </c>
      <c r="O4547" s="12">
        <v>507443</v>
      </c>
      <c r="P4547" s="4">
        <f>Table1[[#This Row],[Delivery_Date]]-Table1[[#This Row],[Order_Date]]</f>
        <v>10</v>
      </c>
      <c r="Q4547" s="4" t="str">
        <f>IF(Table1[[#This Row],[Delivery delay days]]&gt;5,"delay","on time")</f>
        <v>delay</v>
      </c>
      <c r="R4547" s="10">
        <f>DATEVALUE(Table1[[#This Row],[Delivery_Date]])</f>
        <v>45070</v>
      </c>
      <c r="S4547" s="10">
        <f>DATEVALUE(Table1[[#This Row],[Order_Date]])</f>
        <v>45060</v>
      </c>
      <c r="T4547" s="4" t="str" cm="1">
        <f t="array" ref="T4547">_xlfn.IFS(Table1[[#This Row],[Inventory_Level]]&lt;=200,"low",Table1[[#This Row],[Inventory_Level]]&gt;=700,"high",Table1[[#This Row],[Inventory_Level]]&gt;200,"medium")</f>
        <v>low</v>
      </c>
    </row>
    <row r="4548" spans="1:20" x14ac:dyDescent="0.35">
      <c r="A4548" s="4">
        <v>4547</v>
      </c>
      <c r="B4548" s="4" t="s">
        <v>44</v>
      </c>
      <c r="C4548" s="4" t="s">
        <v>24</v>
      </c>
      <c r="D4548" s="4" t="s">
        <v>45</v>
      </c>
      <c r="E4548" s="4" t="s">
        <v>52</v>
      </c>
      <c r="F4548" s="10" t="s">
        <v>344</v>
      </c>
      <c r="G4548" s="11" t="s">
        <v>328</v>
      </c>
      <c r="H4548" s="4">
        <v>27</v>
      </c>
      <c r="I4548" s="12">
        <v>43953.88</v>
      </c>
      <c r="J4548" s="12">
        <v>1186754.76</v>
      </c>
      <c r="K4548" s="12">
        <v>1371.84</v>
      </c>
      <c r="L4548" s="4">
        <v>543</v>
      </c>
      <c r="M4548" s="4" t="s">
        <v>29</v>
      </c>
      <c r="N4548" s="4" t="str" cm="1">
        <f t="array" ref="N4548">_xlfn.SWITCH(E4548,"Delhi","North","Chennai","South","Hyderabad","South","Mumbai","Central","Bangalore","South")</f>
        <v>Central</v>
      </c>
      <c r="O4548" s="12">
        <v>186179.3</v>
      </c>
      <c r="P4548" s="4">
        <f>Table1[[#This Row],[Delivery_Date]]-Table1[[#This Row],[Order_Date]]</f>
        <v>6</v>
      </c>
      <c r="Q4548" s="4" t="str">
        <f>IF(Table1[[#This Row],[Delivery delay days]]&gt;5,"delay","on time")</f>
        <v>delay</v>
      </c>
      <c r="R4548" s="10">
        <f>DATEVALUE(Table1[[#This Row],[Delivery_Date]])</f>
        <v>44942</v>
      </c>
      <c r="S4548" s="10">
        <f>DATEVALUE(Table1[[#This Row],[Order_Date]])</f>
        <v>44936</v>
      </c>
      <c r="T4548" s="4" t="str" cm="1">
        <f t="array" ref="T4548">_xlfn.IFS(Table1[[#This Row],[Inventory_Level]]&lt;=200,"low",Table1[[#This Row],[Inventory_Level]]&gt;=700,"high",Table1[[#This Row],[Inventory_Level]]&gt;200,"medium")</f>
        <v>medium</v>
      </c>
    </row>
    <row r="4549" spans="1:20" x14ac:dyDescent="0.35">
      <c r="A4549" s="4">
        <v>4548</v>
      </c>
      <c r="B4549" s="4" t="s">
        <v>31</v>
      </c>
      <c r="C4549" s="4" t="s">
        <v>24</v>
      </c>
      <c r="D4549" s="4" t="s">
        <v>45</v>
      </c>
      <c r="E4549" s="4" t="s">
        <v>18</v>
      </c>
      <c r="F4549" s="10" t="s">
        <v>135</v>
      </c>
      <c r="G4549" s="11" t="s">
        <v>77</v>
      </c>
      <c r="H4549" s="4">
        <v>28</v>
      </c>
      <c r="I4549" s="12">
        <v>9602.5</v>
      </c>
      <c r="J4549" s="12">
        <v>268870</v>
      </c>
      <c r="K4549" s="12">
        <v>4141.21</v>
      </c>
      <c r="L4549" s="4">
        <v>685</v>
      </c>
      <c r="M4549" s="4" t="s">
        <v>29</v>
      </c>
      <c r="N4549" s="4" t="str" cm="1">
        <f t="array" ref="N4549">_xlfn.SWITCH(E4549,"Delhi","North","Chennai","South","Hyderabad","South","Mumbai","Central","Bangalore","South")</f>
        <v>North</v>
      </c>
      <c r="O4549" s="12">
        <v>31715.03</v>
      </c>
      <c r="P4549" s="4">
        <f>Table1[[#This Row],[Delivery_Date]]-Table1[[#This Row],[Order_Date]]</f>
        <v>8</v>
      </c>
      <c r="Q4549" s="4" t="str">
        <f>IF(Table1[[#This Row],[Delivery delay days]]&gt;5,"delay","on time")</f>
        <v>delay</v>
      </c>
      <c r="R4549" s="10">
        <f>DATEVALUE(Table1[[#This Row],[Delivery_Date]])</f>
        <v>45204</v>
      </c>
      <c r="S4549" s="10">
        <f>DATEVALUE(Table1[[#This Row],[Order_Date]])</f>
        <v>45196</v>
      </c>
      <c r="T4549" s="4" t="str" cm="1">
        <f t="array" ref="T4549">_xlfn.IFS(Table1[[#This Row],[Inventory_Level]]&lt;=200,"low",Table1[[#This Row],[Inventory_Level]]&gt;=700,"high",Table1[[#This Row],[Inventory_Level]]&gt;200,"medium")</f>
        <v>medium</v>
      </c>
    </row>
    <row r="4550" spans="1:20" x14ac:dyDescent="0.35">
      <c r="A4550" s="4">
        <v>4549</v>
      </c>
      <c r="B4550" s="4" t="s">
        <v>51</v>
      </c>
      <c r="C4550" s="4" t="s">
        <v>38</v>
      </c>
      <c r="D4550" s="4" t="s">
        <v>39</v>
      </c>
      <c r="E4550" s="4" t="s">
        <v>46</v>
      </c>
      <c r="F4550" s="10" t="s">
        <v>104</v>
      </c>
      <c r="G4550" s="11" t="s">
        <v>105</v>
      </c>
      <c r="H4550" s="4">
        <v>80</v>
      </c>
      <c r="I4550" s="12">
        <v>28335.42</v>
      </c>
      <c r="J4550" s="12">
        <v>2266833.6</v>
      </c>
      <c r="K4550" s="12">
        <v>4260.88</v>
      </c>
      <c r="L4550" s="4">
        <v>382</v>
      </c>
      <c r="M4550" s="4" t="s">
        <v>42</v>
      </c>
      <c r="N4550" s="4" t="str" cm="1">
        <f t="array" ref="N4550">_xlfn.SWITCH(E4550,"Delhi","North","Chennai","South","Hyderabad","South","Mumbai","Central","Bangalore","South")</f>
        <v>South</v>
      </c>
      <c r="O4550" s="12">
        <v>180568.97</v>
      </c>
      <c r="P4550" s="4">
        <f>Table1[[#This Row],[Delivery_Date]]-Table1[[#This Row],[Order_Date]]</f>
        <v>5</v>
      </c>
      <c r="Q4550" s="4" t="str">
        <f>IF(Table1[[#This Row],[Delivery delay days]]&gt;5,"delay","on time")</f>
        <v>on time</v>
      </c>
      <c r="R4550" s="10">
        <f>DATEVALUE(Table1[[#This Row],[Delivery_Date]])</f>
        <v>45011</v>
      </c>
      <c r="S4550" s="10">
        <f>DATEVALUE(Table1[[#This Row],[Order_Date]])</f>
        <v>45006</v>
      </c>
      <c r="T4550" s="4" t="str" cm="1">
        <f t="array" ref="T4550">_xlfn.IFS(Table1[[#This Row],[Inventory_Level]]&lt;=200,"low",Table1[[#This Row],[Inventory_Level]]&gt;=700,"high",Table1[[#This Row],[Inventory_Level]]&gt;200,"medium")</f>
        <v>medium</v>
      </c>
    </row>
    <row r="4551" spans="1:20" x14ac:dyDescent="0.35">
      <c r="A4551" s="4">
        <v>4550</v>
      </c>
      <c r="B4551" s="4" t="s">
        <v>51</v>
      </c>
      <c r="C4551" s="4" t="s">
        <v>38</v>
      </c>
      <c r="D4551" s="4" t="s">
        <v>17</v>
      </c>
      <c r="E4551" s="4" t="s">
        <v>60</v>
      </c>
      <c r="F4551" s="10" t="s">
        <v>178</v>
      </c>
      <c r="G4551" s="11" t="s">
        <v>416</v>
      </c>
      <c r="H4551" s="4">
        <v>13</v>
      </c>
      <c r="I4551" s="12">
        <v>45522.23</v>
      </c>
      <c r="J4551" s="12">
        <v>591788.99</v>
      </c>
      <c r="K4551" s="12">
        <v>3751.29</v>
      </c>
      <c r="L4551" s="4">
        <v>346</v>
      </c>
      <c r="M4551" s="4" t="s">
        <v>29</v>
      </c>
      <c r="N4551" s="4" t="str" cm="1">
        <f t="array" ref="N4551">_xlfn.SWITCH(E4551,"Delhi","North","Chennai","South","Hyderabad","South","Mumbai","Central","Bangalore","South")</f>
        <v>South</v>
      </c>
      <c r="O4551" s="12">
        <v>112456.41</v>
      </c>
      <c r="P4551" s="4">
        <f>Table1[[#This Row],[Delivery_Date]]-Table1[[#This Row],[Order_Date]]</f>
        <v>2</v>
      </c>
      <c r="Q4551" s="4" t="str">
        <f>IF(Table1[[#This Row],[Delivery delay days]]&gt;5,"delay","on time")</f>
        <v>on time</v>
      </c>
      <c r="R4551" s="10">
        <f>DATEVALUE(Table1[[#This Row],[Delivery_Date]])</f>
        <v>45025</v>
      </c>
      <c r="S4551" s="10">
        <f>DATEVALUE(Table1[[#This Row],[Order_Date]])</f>
        <v>45023</v>
      </c>
      <c r="T4551" s="4" t="str" cm="1">
        <f t="array" ref="T4551">_xlfn.IFS(Table1[[#This Row],[Inventory_Level]]&lt;=200,"low",Table1[[#This Row],[Inventory_Level]]&gt;=700,"high",Table1[[#This Row],[Inventory_Level]]&gt;200,"medium")</f>
        <v>medium</v>
      </c>
    </row>
    <row r="4552" spans="1:20" x14ac:dyDescent="0.35">
      <c r="A4552" s="4">
        <v>4551</v>
      </c>
      <c r="B4552" s="4" t="s">
        <v>31</v>
      </c>
      <c r="C4552" s="4" t="s">
        <v>16</v>
      </c>
      <c r="D4552" s="4" t="s">
        <v>39</v>
      </c>
      <c r="E4552" s="4" t="s">
        <v>18</v>
      </c>
      <c r="F4552" s="10" t="s">
        <v>409</v>
      </c>
      <c r="G4552" s="11" t="s">
        <v>126</v>
      </c>
      <c r="H4552" s="4">
        <v>61</v>
      </c>
      <c r="I4552" s="12">
        <v>40470.639999999999</v>
      </c>
      <c r="J4552" s="12">
        <v>2468709.04</v>
      </c>
      <c r="K4552" s="12">
        <v>2632.33</v>
      </c>
      <c r="L4552" s="4">
        <v>420</v>
      </c>
      <c r="M4552" s="4" t="s">
        <v>21</v>
      </c>
      <c r="N4552" s="4" t="str" cm="1">
        <f t="array" ref="N4552">_xlfn.SWITCH(E4552,"Delhi","North","Chennai","South","Hyderabad","South","Mumbai","Central","Bangalore","South")</f>
        <v>North</v>
      </c>
      <c r="O4552" s="12">
        <v>441301.59</v>
      </c>
      <c r="P4552" s="4">
        <f>Table1[[#This Row],[Delivery_Date]]-Table1[[#This Row],[Order_Date]]</f>
        <v>13</v>
      </c>
      <c r="Q4552" s="4" t="str">
        <f>IF(Table1[[#This Row],[Delivery delay days]]&gt;5,"delay","on time")</f>
        <v>delay</v>
      </c>
      <c r="R4552" s="10">
        <f>DATEVALUE(Table1[[#This Row],[Delivery_Date]])</f>
        <v>44962</v>
      </c>
      <c r="S4552" s="10">
        <f>DATEVALUE(Table1[[#This Row],[Order_Date]])</f>
        <v>44949</v>
      </c>
      <c r="T4552" s="4" t="str" cm="1">
        <f t="array" ref="T4552">_xlfn.IFS(Table1[[#This Row],[Inventory_Level]]&lt;=200,"low",Table1[[#This Row],[Inventory_Level]]&gt;=700,"high",Table1[[#This Row],[Inventory_Level]]&gt;200,"medium")</f>
        <v>medium</v>
      </c>
    </row>
    <row r="4553" spans="1:20" x14ac:dyDescent="0.35">
      <c r="A4553" s="4">
        <v>4552</v>
      </c>
      <c r="B4553" s="4" t="s">
        <v>51</v>
      </c>
      <c r="C4553" s="4" t="s">
        <v>38</v>
      </c>
      <c r="D4553" s="4" t="s">
        <v>32</v>
      </c>
      <c r="E4553" s="4" t="s">
        <v>52</v>
      </c>
      <c r="F4553" s="10" t="s">
        <v>336</v>
      </c>
      <c r="G4553" s="11" t="s">
        <v>291</v>
      </c>
      <c r="H4553" s="4">
        <v>79</v>
      </c>
      <c r="I4553" s="12">
        <v>33365.879999999997</v>
      </c>
      <c r="J4553" s="12">
        <v>2635904.52</v>
      </c>
      <c r="K4553" s="12">
        <v>2298.54</v>
      </c>
      <c r="L4553" s="4">
        <v>817</v>
      </c>
      <c r="M4553" s="4" t="s">
        <v>35</v>
      </c>
      <c r="N4553" s="4" t="str" cm="1">
        <f t="array" ref="N4553">_xlfn.SWITCH(E4553,"Delhi","North","Chennai","South","Hyderabad","South","Mumbai","Central","Bangalore","South")</f>
        <v>Central</v>
      </c>
      <c r="O4553" s="12">
        <v>381902.99</v>
      </c>
      <c r="P4553" s="4">
        <f>Table1[[#This Row],[Delivery_Date]]-Table1[[#This Row],[Order_Date]]</f>
        <v>1</v>
      </c>
      <c r="Q4553" s="4" t="str">
        <f>IF(Table1[[#This Row],[Delivery delay days]]&gt;5,"delay","on time")</f>
        <v>on time</v>
      </c>
      <c r="R4553" s="10">
        <f>DATEVALUE(Table1[[#This Row],[Delivery_Date]])</f>
        <v>45096</v>
      </c>
      <c r="S4553" s="10">
        <f>DATEVALUE(Table1[[#This Row],[Order_Date]])</f>
        <v>45095</v>
      </c>
      <c r="T4553" s="4" t="str" cm="1">
        <f t="array" ref="T4553">_xlfn.IFS(Table1[[#This Row],[Inventory_Level]]&lt;=200,"low",Table1[[#This Row],[Inventory_Level]]&gt;=700,"high",Table1[[#This Row],[Inventory_Level]]&gt;200,"medium")</f>
        <v>high</v>
      </c>
    </row>
    <row r="4554" spans="1:20" x14ac:dyDescent="0.35">
      <c r="A4554" s="4">
        <v>4553</v>
      </c>
      <c r="B4554" s="4" t="s">
        <v>31</v>
      </c>
      <c r="C4554" s="4" t="s">
        <v>16</v>
      </c>
      <c r="D4554" s="4" t="s">
        <v>39</v>
      </c>
      <c r="E4554" s="4" t="s">
        <v>60</v>
      </c>
      <c r="F4554" s="10" t="s">
        <v>344</v>
      </c>
      <c r="G4554" s="11" t="s">
        <v>244</v>
      </c>
      <c r="H4554" s="4">
        <v>39</v>
      </c>
      <c r="I4554" s="12">
        <v>47461.440000000002</v>
      </c>
      <c r="J4554" s="12">
        <v>1850996.16</v>
      </c>
      <c r="K4554" s="12">
        <v>1688.81</v>
      </c>
      <c r="L4554" s="4">
        <v>840</v>
      </c>
      <c r="M4554" s="4" t="s">
        <v>42</v>
      </c>
      <c r="N4554" s="4" t="str" cm="1">
        <f t="array" ref="N4554">_xlfn.SWITCH(E4554,"Delhi","North","Chennai","South","Hyderabad","South","Mumbai","Central","Bangalore","South")</f>
        <v>South</v>
      </c>
      <c r="O4554" s="12">
        <v>113721.78</v>
      </c>
      <c r="P4554" s="4">
        <f>Table1[[#This Row],[Delivery_Date]]-Table1[[#This Row],[Order_Date]]</f>
        <v>12</v>
      </c>
      <c r="Q4554" s="4" t="str">
        <f>IF(Table1[[#This Row],[Delivery delay days]]&gt;5,"delay","on time")</f>
        <v>delay</v>
      </c>
      <c r="R4554" s="10">
        <f>DATEVALUE(Table1[[#This Row],[Delivery_Date]])</f>
        <v>44948</v>
      </c>
      <c r="S4554" s="10">
        <f>DATEVALUE(Table1[[#This Row],[Order_Date]])</f>
        <v>44936</v>
      </c>
      <c r="T4554" s="4" t="str" cm="1">
        <f t="array" ref="T4554">_xlfn.IFS(Table1[[#This Row],[Inventory_Level]]&lt;=200,"low",Table1[[#This Row],[Inventory_Level]]&gt;=700,"high",Table1[[#This Row],[Inventory_Level]]&gt;200,"medium")</f>
        <v>high</v>
      </c>
    </row>
    <row r="4555" spans="1:20" x14ac:dyDescent="0.35">
      <c r="A4555" s="4">
        <v>4554</v>
      </c>
      <c r="B4555" s="4" t="s">
        <v>37</v>
      </c>
      <c r="C4555" s="4" t="s">
        <v>38</v>
      </c>
      <c r="D4555" s="4" t="s">
        <v>39</v>
      </c>
      <c r="E4555" s="4" t="s">
        <v>46</v>
      </c>
      <c r="F4555" s="10" t="s">
        <v>94</v>
      </c>
      <c r="G4555" s="11" t="s">
        <v>126</v>
      </c>
      <c r="H4555" s="4">
        <v>44</v>
      </c>
      <c r="I4555" s="12">
        <v>44145</v>
      </c>
      <c r="J4555" s="12">
        <v>1942380</v>
      </c>
      <c r="K4555" s="12">
        <v>1036.8399999999999</v>
      </c>
      <c r="L4555" s="4">
        <v>275</v>
      </c>
      <c r="M4555" s="4" t="s">
        <v>21</v>
      </c>
      <c r="N4555" s="4" t="str" cm="1">
        <f t="array" ref="N4555">_xlfn.SWITCH(E4555,"Delhi","North","Chennai","South","Hyderabad","South","Mumbai","Central","Bangalore","South")</f>
        <v>South</v>
      </c>
      <c r="O4555" s="12">
        <v>306120.37</v>
      </c>
      <c r="P4555" s="4">
        <f>Table1[[#This Row],[Delivery_Date]]-Table1[[#This Row],[Order_Date]]</f>
        <v>15</v>
      </c>
      <c r="Q4555" s="4" t="str">
        <f>IF(Table1[[#This Row],[Delivery delay days]]&gt;5,"delay","on time")</f>
        <v>delay</v>
      </c>
      <c r="R4555" s="10">
        <f>DATEVALUE(Table1[[#This Row],[Delivery_Date]])</f>
        <v>44962</v>
      </c>
      <c r="S4555" s="10">
        <f>DATEVALUE(Table1[[#This Row],[Order_Date]])</f>
        <v>44947</v>
      </c>
      <c r="T4555" s="4" t="str" cm="1">
        <f t="array" ref="T4555">_xlfn.IFS(Table1[[#This Row],[Inventory_Level]]&lt;=200,"low",Table1[[#This Row],[Inventory_Level]]&gt;=700,"high",Table1[[#This Row],[Inventory_Level]]&gt;200,"medium")</f>
        <v>medium</v>
      </c>
    </row>
    <row r="4556" spans="1:20" x14ac:dyDescent="0.35">
      <c r="A4556" s="4">
        <v>4555</v>
      </c>
      <c r="B4556" s="4" t="s">
        <v>44</v>
      </c>
      <c r="C4556" s="4" t="s">
        <v>16</v>
      </c>
      <c r="D4556" s="4" t="s">
        <v>45</v>
      </c>
      <c r="E4556" s="4" t="s">
        <v>46</v>
      </c>
      <c r="F4556" s="10" t="s">
        <v>276</v>
      </c>
      <c r="G4556" s="11" t="s">
        <v>249</v>
      </c>
      <c r="H4556" s="4">
        <v>100</v>
      </c>
      <c r="I4556" s="12">
        <v>15320.99</v>
      </c>
      <c r="J4556" s="12">
        <v>1532099</v>
      </c>
      <c r="K4556" s="12">
        <v>2489.48</v>
      </c>
      <c r="L4556" s="4">
        <v>802</v>
      </c>
      <c r="M4556" s="4" t="s">
        <v>35</v>
      </c>
      <c r="N4556" s="4" t="str" cm="1">
        <f t="array" ref="N4556">_xlfn.SWITCH(E4556,"Delhi","North","Chennai","South","Hyderabad","South","Mumbai","Central","Bangalore","South")</f>
        <v>South</v>
      </c>
      <c r="O4556" s="12">
        <v>206451.7</v>
      </c>
      <c r="P4556" s="4">
        <f>Table1[[#This Row],[Delivery_Date]]-Table1[[#This Row],[Order_Date]]</f>
        <v>11</v>
      </c>
      <c r="Q4556" s="4" t="str">
        <f>IF(Table1[[#This Row],[Delivery delay days]]&gt;5,"delay","on time")</f>
        <v>delay</v>
      </c>
      <c r="R4556" s="10">
        <f>DATEVALUE(Table1[[#This Row],[Delivery_Date]])</f>
        <v>45021</v>
      </c>
      <c r="S4556" s="10">
        <f>DATEVALUE(Table1[[#This Row],[Order_Date]])</f>
        <v>45010</v>
      </c>
      <c r="T4556" s="4" t="str" cm="1">
        <f t="array" ref="T4556">_xlfn.IFS(Table1[[#This Row],[Inventory_Level]]&lt;=200,"low",Table1[[#This Row],[Inventory_Level]]&gt;=700,"high",Table1[[#This Row],[Inventory_Level]]&gt;200,"medium")</f>
        <v>high</v>
      </c>
    </row>
    <row r="4557" spans="1:20" x14ac:dyDescent="0.35">
      <c r="A4557" s="4">
        <v>4556</v>
      </c>
      <c r="B4557" s="4" t="s">
        <v>44</v>
      </c>
      <c r="C4557" s="4" t="s">
        <v>24</v>
      </c>
      <c r="D4557" s="4" t="s">
        <v>17</v>
      </c>
      <c r="E4557" s="4" t="s">
        <v>60</v>
      </c>
      <c r="F4557" s="10" t="s">
        <v>216</v>
      </c>
      <c r="G4557" s="11" t="s">
        <v>406</v>
      </c>
      <c r="H4557" s="4">
        <v>88</v>
      </c>
      <c r="I4557" s="12">
        <v>31554.73</v>
      </c>
      <c r="J4557" s="12">
        <v>2776816.24</v>
      </c>
      <c r="K4557" s="12">
        <v>4928.7700000000004</v>
      </c>
      <c r="L4557" s="4">
        <v>76</v>
      </c>
      <c r="M4557" s="4" t="s">
        <v>42</v>
      </c>
      <c r="N4557" s="4" t="str" cm="1">
        <f t="array" ref="N4557">_xlfn.SWITCH(E4557,"Delhi","North","Chennai","South","Hyderabad","South","Mumbai","Central","Bangalore","South")</f>
        <v>South</v>
      </c>
      <c r="O4557" s="12">
        <v>554497.43000000005</v>
      </c>
      <c r="P4557" s="4">
        <f>Table1[[#This Row],[Delivery_Date]]-Table1[[#This Row],[Order_Date]]</f>
        <v>3</v>
      </c>
      <c r="Q4557" s="4" t="str">
        <f>IF(Table1[[#This Row],[Delivery delay days]]&gt;5,"delay","on time")</f>
        <v>on time</v>
      </c>
      <c r="R4557" s="10">
        <f>DATEVALUE(Table1[[#This Row],[Delivery_Date]])</f>
        <v>44976</v>
      </c>
      <c r="S4557" s="10">
        <f>DATEVALUE(Table1[[#This Row],[Order_Date]])</f>
        <v>44973</v>
      </c>
      <c r="T4557" s="4" t="str" cm="1">
        <f t="array" ref="T4557">_xlfn.IFS(Table1[[#This Row],[Inventory_Level]]&lt;=200,"low",Table1[[#This Row],[Inventory_Level]]&gt;=700,"high",Table1[[#This Row],[Inventory_Level]]&gt;200,"medium")</f>
        <v>low</v>
      </c>
    </row>
    <row r="4558" spans="1:20" x14ac:dyDescent="0.35">
      <c r="A4558" s="4">
        <v>4557</v>
      </c>
      <c r="B4558" s="4" t="s">
        <v>15</v>
      </c>
      <c r="C4558" s="4" t="s">
        <v>24</v>
      </c>
      <c r="D4558" s="4" t="s">
        <v>25</v>
      </c>
      <c r="E4558" s="4" t="s">
        <v>60</v>
      </c>
      <c r="F4558" s="10" t="s">
        <v>209</v>
      </c>
      <c r="G4558" s="11" t="s">
        <v>170</v>
      </c>
      <c r="H4558" s="4">
        <v>36</v>
      </c>
      <c r="I4558" s="12">
        <v>46096.81</v>
      </c>
      <c r="J4558" s="12">
        <v>1659485.16</v>
      </c>
      <c r="K4558" s="12">
        <v>3849.55</v>
      </c>
      <c r="L4558" s="4">
        <v>681</v>
      </c>
      <c r="M4558" s="4" t="s">
        <v>29</v>
      </c>
      <c r="N4558" s="4" t="str" cm="1">
        <f t="array" ref="N4558">_xlfn.SWITCH(E4558,"Delhi","North","Chennai","South","Hyderabad","South","Mumbai","Central","Bangalore","South")</f>
        <v>South</v>
      </c>
      <c r="O4558" s="12">
        <v>322291.08</v>
      </c>
      <c r="P4558" s="4">
        <f>Table1[[#This Row],[Delivery_Date]]-Table1[[#This Row],[Order_Date]]</f>
        <v>11</v>
      </c>
      <c r="Q4558" s="4" t="str">
        <f>IF(Table1[[#This Row],[Delivery delay days]]&gt;5,"delay","on time")</f>
        <v>delay</v>
      </c>
      <c r="R4558" s="10">
        <f>DATEVALUE(Table1[[#This Row],[Delivery_Date]])</f>
        <v>45128</v>
      </c>
      <c r="S4558" s="10">
        <f>DATEVALUE(Table1[[#This Row],[Order_Date]])</f>
        <v>45117</v>
      </c>
      <c r="T4558" s="4" t="str" cm="1">
        <f t="array" ref="T4558">_xlfn.IFS(Table1[[#This Row],[Inventory_Level]]&lt;=200,"low",Table1[[#This Row],[Inventory_Level]]&gt;=700,"high",Table1[[#This Row],[Inventory_Level]]&gt;200,"medium")</f>
        <v>medium</v>
      </c>
    </row>
    <row r="4559" spans="1:20" x14ac:dyDescent="0.35">
      <c r="A4559" s="4">
        <v>4558</v>
      </c>
      <c r="B4559" s="4" t="s">
        <v>44</v>
      </c>
      <c r="C4559" s="4" t="s">
        <v>16</v>
      </c>
      <c r="D4559" s="4" t="s">
        <v>17</v>
      </c>
      <c r="E4559" s="4" t="s">
        <v>60</v>
      </c>
      <c r="F4559" s="10" t="s">
        <v>271</v>
      </c>
      <c r="G4559" s="11" t="s">
        <v>170</v>
      </c>
      <c r="H4559" s="4">
        <v>83</v>
      </c>
      <c r="I4559" s="12">
        <v>38850.629999999997</v>
      </c>
      <c r="J4559" s="12">
        <v>3224602.29</v>
      </c>
      <c r="K4559" s="12">
        <v>4086.79</v>
      </c>
      <c r="L4559" s="4">
        <v>740</v>
      </c>
      <c r="M4559" s="4" t="s">
        <v>29</v>
      </c>
      <c r="N4559" s="4" t="str" cm="1">
        <f t="array" ref="N4559">_xlfn.SWITCH(E4559,"Delhi","North","Chennai","South","Hyderabad","South","Mumbai","Central","Bangalore","South")</f>
        <v>South</v>
      </c>
      <c r="O4559" s="12">
        <v>588719.85</v>
      </c>
      <c r="P4559" s="4">
        <f>Table1[[#This Row],[Delivery_Date]]-Table1[[#This Row],[Order_Date]]</f>
        <v>7</v>
      </c>
      <c r="Q4559" s="4" t="str">
        <f>IF(Table1[[#This Row],[Delivery delay days]]&gt;5,"delay","on time")</f>
        <v>delay</v>
      </c>
      <c r="R4559" s="10">
        <f>DATEVALUE(Table1[[#This Row],[Delivery_Date]])</f>
        <v>45128</v>
      </c>
      <c r="S4559" s="10">
        <f>DATEVALUE(Table1[[#This Row],[Order_Date]])</f>
        <v>45121</v>
      </c>
      <c r="T4559" s="4" t="str" cm="1">
        <f t="array" ref="T4559">_xlfn.IFS(Table1[[#This Row],[Inventory_Level]]&lt;=200,"low",Table1[[#This Row],[Inventory_Level]]&gt;=700,"high",Table1[[#This Row],[Inventory_Level]]&gt;200,"medium")</f>
        <v>high</v>
      </c>
    </row>
    <row r="4560" spans="1:20" x14ac:dyDescent="0.35">
      <c r="A4560" s="4">
        <v>4559</v>
      </c>
      <c r="B4560" s="4" t="s">
        <v>51</v>
      </c>
      <c r="C4560" s="4" t="s">
        <v>16</v>
      </c>
      <c r="D4560" s="4" t="s">
        <v>39</v>
      </c>
      <c r="E4560" s="4" t="s">
        <v>46</v>
      </c>
      <c r="F4560" s="10" t="s">
        <v>113</v>
      </c>
      <c r="G4560" s="11" t="s">
        <v>365</v>
      </c>
      <c r="H4560" s="4">
        <v>24</v>
      </c>
      <c r="I4560" s="12">
        <v>48118.45</v>
      </c>
      <c r="J4560" s="12">
        <v>1154842.8</v>
      </c>
      <c r="K4560" s="12">
        <v>3561.33</v>
      </c>
      <c r="L4560" s="4">
        <v>652</v>
      </c>
      <c r="M4560" s="4" t="s">
        <v>42</v>
      </c>
      <c r="N4560" s="4" t="str" cm="1">
        <f t="array" ref="N4560">_xlfn.SWITCH(E4560,"Delhi","North","Chennai","South","Hyderabad","South","Mumbai","Central","Bangalore","South")</f>
        <v>South</v>
      </c>
      <c r="O4560" s="12">
        <v>220364.85</v>
      </c>
      <c r="P4560" s="4">
        <f>Table1[[#This Row],[Delivery_Date]]-Table1[[#This Row],[Order_Date]]</f>
        <v>9</v>
      </c>
      <c r="Q4560" s="4" t="str">
        <f>IF(Table1[[#This Row],[Delivery delay days]]&gt;5,"delay","on time")</f>
        <v>delay</v>
      </c>
      <c r="R4560" s="10">
        <f>DATEVALUE(Table1[[#This Row],[Delivery_Date]])</f>
        <v>45184</v>
      </c>
      <c r="S4560" s="10">
        <f>DATEVALUE(Table1[[#This Row],[Order_Date]])</f>
        <v>45175</v>
      </c>
      <c r="T4560" s="4" t="str" cm="1">
        <f t="array" ref="T4560">_xlfn.IFS(Table1[[#This Row],[Inventory_Level]]&lt;=200,"low",Table1[[#This Row],[Inventory_Level]]&gt;=700,"high",Table1[[#This Row],[Inventory_Level]]&gt;200,"medium")</f>
        <v>medium</v>
      </c>
    </row>
    <row r="4561" spans="1:20" x14ac:dyDescent="0.35">
      <c r="A4561" s="4">
        <v>4560</v>
      </c>
      <c r="B4561" s="4" t="s">
        <v>65</v>
      </c>
      <c r="C4561" s="4" t="s">
        <v>24</v>
      </c>
      <c r="D4561" s="4" t="s">
        <v>45</v>
      </c>
      <c r="E4561" s="4" t="s">
        <v>60</v>
      </c>
      <c r="F4561" s="10" t="s">
        <v>265</v>
      </c>
      <c r="G4561" s="11" t="s">
        <v>128</v>
      </c>
      <c r="H4561" s="4">
        <v>36</v>
      </c>
      <c r="I4561" s="12">
        <v>3731.14</v>
      </c>
      <c r="J4561" s="12">
        <v>134321.04</v>
      </c>
      <c r="K4561" s="12">
        <v>273.06</v>
      </c>
      <c r="L4561" s="4">
        <v>531</v>
      </c>
      <c r="M4561" s="4" t="s">
        <v>29</v>
      </c>
      <c r="N4561" s="4" t="str" cm="1">
        <f t="array" ref="N4561">_xlfn.SWITCH(E4561,"Delhi","North","Chennai","South","Hyderabad","South","Mumbai","Central","Bangalore","South")</f>
        <v>South</v>
      </c>
      <c r="O4561" s="12">
        <v>20962.52</v>
      </c>
      <c r="P4561" s="4">
        <f>Table1[[#This Row],[Delivery_Date]]-Table1[[#This Row],[Order_Date]]</f>
        <v>6</v>
      </c>
      <c r="Q4561" s="4" t="str">
        <f>IF(Table1[[#This Row],[Delivery delay days]]&gt;5,"delay","on time")</f>
        <v>delay</v>
      </c>
      <c r="R4561" s="10">
        <f>DATEVALUE(Table1[[#This Row],[Delivery_Date]])</f>
        <v>45160</v>
      </c>
      <c r="S4561" s="10">
        <f>DATEVALUE(Table1[[#This Row],[Order_Date]])</f>
        <v>45154</v>
      </c>
      <c r="T4561" s="4" t="str" cm="1">
        <f t="array" ref="T4561">_xlfn.IFS(Table1[[#This Row],[Inventory_Level]]&lt;=200,"low",Table1[[#This Row],[Inventory_Level]]&gt;=700,"high",Table1[[#This Row],[Inventory_Level]]&gt;200,"medium")</f>
        <v>medium</v>
      </c>
    </row>
    <row r="4562" spans="1:20" x14ac:dyDescent="0.35">
      <c r="A4562" s="4">
        <v>4561</v>
      </c>
      <c r="B4562" s="4" t="s">
        <v>31</v>
      </c>
      <c r="C4562" s="4" t="s">
        <v>24</v>
      </c>
      <c r="D4562" s="4" t="s">
        <v>39</v>
      </c>
      <c r="E4562" s="4" t="s">
        <v>18</v>
      </c>
      <c r="F4562" s="10" t="s">
        <v>405</v>
      </c>
      <c r="G4562" s="11" t="s">
        <v>254</v>
      </c>
      <c r="H4562" s="4">
        <v>15</v>
      </c>
      <c r="I4562" s="12">
        <v>23371.11</v>
      </c>
      <c r="J4562" s="12">
        <v>350566.65</v>
      </c>
      <c r="K4562" s="12">
        <v>3046.14</v>
      </c>
      <c r="L4562" s="4">
        <v>367</v>
      </c>
      <c r="M4562" s="4" t="s">
        <v>42</v>
      </c>
      <c r="N4562" s="4" t="str" cm="1">
        <f t="array" ref="N4562">_xlfn.SWITCH(E4562,"Delhi","North","Chennai","South","Hyderabad","South","Mumbai","Central","Bangalore","South")</f>
        <v>North</v>
      </c>
      <c r="O4562" s="12">
        <v>51165.98</v>
      </c>
      <c r="P4562" s="4">
        <f>Table1[[#This Row],[Delivery_Date]]-Table1[[#This Row],[Order_Date]]</f>
        <v>9</v>
      </c>
      <c r="Q4562" s="4" t="str">
        <f>IF(Table1[[#This Row],[Delivery delay days]]&gt;5,"delay","on time")</f>
        <v>delay</v>
      </c>
      <c r="R4562" s="10">
        <f>DATEVALUE(Table1[[#This Row],[Delivery_Date]])</f>
        <v>45217</v>
      </c>
      <c r="S4562" s="10">
        <f>DATEVALUE(Table1[[#This Row],[Order_Date]])</f>
        <v>45208</v>
      </c>
      <c r="T4562" s="4" t="str" cm="1">
        <f t="array" ref="T4562">_xlfn.IFS(Table1[[#This Row],[Inventory_Level]]&lt;=200,"low",Table1[[#This Row],[Inventory_Level]]&gt;=700,"high",Table1[[#This Row],[Inventory_Level]]&gt;200,"medium")</f>
        <v>medium</v>
      </c>
    </row>
    <row r="4563" spans="1:20" x14ac:dyDescent="0.35">
      <c r="A4563" s="4">
        <v>4562</v>
      </c>
      <c r="B4563" s="4" t="s">
        <v>23</v>
      </c>
      <c r="C4563" s="4" t="s">
        <v>16</v>
      </c>
      <c r="D4563" s="4" t="s">
        <v>39</v>
      </c>
      <c r="E4563" s="4" t="s">
        <v>46</v>
      </c>
      <c r="F4563" s="10" t="s">
        <v>339</v>
      </c>
      <c r="G4563" s="11" t="s">
        <v>124</v>
      </c>
      <c r="H4563" s="4">
        <v>5</v>
      </c>
      <c r="I4563" s="12">
        <v>7187.78</v>
      </c>
      <c r="J4563" s="12">
        <v>35938.9</v>
      </c>
      <c r="K4563" s="12">
        <v>3209.88</v>
      </c>
      <c r="L4563" s="4">
        <v>199</v>
      </c>
      <c r="M4563" s="4" t="s">
        <v>21</v>
      </c>
      <c r="N4563" s="4" t="str" cm="1">
        <f t="array" ref="N4563">_xlfn.SWITCH(E4563,"Delhi","North","Chennai","South","Hyderabad","South","Mumbai","Central","Bangalore","South")</f>
        <v>South</v>
      </c>
      <c r="O4563" s="12">
        <v>7209.65</v>
      </c>
      <c r="P4563" s="4">
        <f>Table1[[#This Row],[Delivery_Date]]-Table1[[#This Row],[Order_Date]]</f>
        <v>9</v>
      </c>
      <c r="Q4563" s="4" t="str">
        <f>IF(Table1[[#This Row],[Delivery delay days]]&gt;5,"delay","on time")</f>
        <v>delay</v>
      </c>
      <c r="R4563" s="10">
        <f>DATEVALUE(Table1[[#This Row],[Delivery_Date]])</f>
        <v>45065</v>
      </c>
      <c r="S4563" s="10">
        <f>DATEVALUE(Table1[[#This Row],[Order_Date]])</f>
        <v>45056</v>
      </c>
      <c r="T4563" s="4" t="str" cm="1">
        <f t="array" ref="T4563">_xlfn.IFS(Table1[[#This Row],[Inventory_Level]]&lt;=200,"low",Table1[[#This Row],[Inventory_Level]]&gt;=700,"high",Table1[[#This Row],[Inventory_Level]]&gt;200,"medium")</f>
        <v>low</v>
      </c>
    </row>
    <row r="4564" spans="1:20" x14ac:dyDescent="0.35">
      <c r="A4564" s="4">
        <v>4563</v>
      </c>
      <c r="B4564" s="4" t="s">
        <v>31</v>
      </c>
      <c r="C4564" s="4" t="s">
        <v>16</v>
      </c>
      <c r="D4564" s="4" t="s">
        <v>39</v>
      </c>
      <c r="E4564" s="4" t="s">
        <v>52</v>
      </c>
      <c r="F4564" s="10" t="s">
        <v>225</v>
      </c>
      <c r="G4564" s="11" t="s">
        <v>165</v>
      </c>
      <c r="H4564" s="4">
        <v>95</v>
      </c>
      <c r="I4564" s="12">
        <v>46477.58</v>
      </c>
      <c r="J4564" s="12">
        <v>4415370.0999999996</v>
      </c>
      <c r="K4564" s="12">
        <v>3874.62</v>
      </c>
      <c r="L4564" s="4">
        <v>118</v>
      </c>
      <c r="M4564" s="4" t="s">
        <v>35</v>
      </c>
      <c r="N4564" s="4" t="str" cm="1">
        <f t="array" ref="N4564">_xlfn.SWITCH(E4564,"Delhi","North","Chennai","South","Hyderabad","South","Mumbai","Central","Bangalore","South")</f>
        <v>Central</v>
      </c>
      <c r="O4564" s="12">
        <v>757741.63</v>
      </c>
      <c r="P4564" s="4">
        <f>Table1[[#This Row],[Delivery_Date]]-Table1[[#This Row],[Order_Date]]</f>
        <v>13</v>
      </c>
      <c r="Q4564" s="4" t="str">
        <f>IF(Table1[[#This Row],[Delivery delay days]]&gt;5,"delay","on time")</f>
        <v>delay</v>
      </c>
      <c r="R4564" s="10">
        <f>DATEVALUE(Table1[[#This Row],[Delivery_Date]])</f>
        <v>45052</v>
      </c>
      <c r="S4564" s="10">
        <f>DATEVALUE(Table1[[#This Row],[Order_Date]])</f>
        <v>45039</v>
      </c>
      <c r="T4564" s="4" t="str" cm="1">
        <f t="array" ref="T4564">_xlfn.IFS(Table1[[#This Row],[Inventory_Level]]&lt;=200,"low",Table1[[#This Row],[Inventory_Level]]&gt;=700,"high",Table1[[#This Row],[Inventory_Level]]&gt;200,"medium")</f>
        <v>low</v>
      </c>
    </row>
    <row r="4565" spans="1:20" x14ac:dyDescent="0.35">
      <c r="A4565" s="4">
        <v>4564</v>
      </c>
      <c r="B4565" s="4" t="s">
        <v>15</v>
      </c>
      <c r="C4565" s="4" t="s">
        <v>38</v>
      </c>
      <c r="D4565" s="4" t="s">
        <v>25</v>
      </c>
      <c r="E4565" s="4" t="s">
        <v>18</v>
      </c>
      <c r="F4565" s="10" t="s">
        <v>319</v>
      </c>
      <c r="G4565" s="11" t="s">
        <v>245</v>
      </c>
      <c r="H4565" s="4">
        <v>78</v>
      </c>
      <c r="I4565" s="12">
        <v>45300.9</v>
      </c>
      <c r="J4565" s="12">
        <v>3533470.2</v>
      </c>
      <c r="K4565" s="12">
        <v>3147.6</v>
      </c>
      <c r="L4565" s="4">
        <v>37</v>
      </c>
      <c r="M4565" s="4" t="s">
        <v>35</v>
      </c>
      <c r="N4565" s="4" t="str" cm="1">
        <f t="array" ref="N4565">_xlfn.SWITCH(E4565,"Delhi","North","Chennai","South","Hyderabad","South","Mumbai","Central","Bangalore","South")</f>
        <v>North</v>
      </c>
      <c r="O4565" s="12">
        <v>806771.01</v>
      </c>
      <c r="P4565" s="4">
        <f>Table1[[#This Row],[Delivery_Date]]-Table1[[#This Row],[Order_Date]]</f>
        <v>15</v>
      </c>
      <c r="Q4565" s="4" t="str">
        <f>IF(Table1[[#This Row],[Delivery delay days]]&gt;5,"delay","on time")</f>
        <v>delay</v>
      </c>
      <c r="R4565" s="10">
        <f>DATEVALUE(Table1[[#This Row],[Delivery_Date]])</f>
        <v>44958</v>
      </c>
      <c r="S4565" s="10">
        <f>DATEVALUE(Table1[[#This Row],[Order_Date]])</f>
        <v>44943</v>
      </c>
      <c r="T4565" s="4" t="str" cm="1">
        <f t="array" ref="T4565">_xlfn.IFS(Table1[[#This Row],[Inventory_Level]]&lt;=200,"low",Table1[[#This Row],[Inventory_Level]]&gt;=700,"high",Table1[[#This Row],[Inventory_Level]]&gt;200,"medium")</f>
        <v>low</v>
      </c>
    </row>
    <row r="4566" spans="1:20" x14ac:dyDescent="0.35">
      <c r="A4566" s="4">
        <v>4565</v>
      </c>
      <c r="B4566" s="4" t="s">
        <v>44</v>
      </c>
      <c r="C4566" s="4" t="s">
        <v>24</v>
      </c>
      <c r="D4566" s="4" t="s">
        <v>45</v>
      </c>
      <c r="E4566" s="4" t="s">
        <v>60</v>
      </c>
      <c r="F4566" s="10" t="s">
        <v>104</v>
      </c>
      <c r="G4566" s="11" t="s">
        <v>281</v>
      </c>
      <c r="H4566" s="4">
        <v>51</v>
      </c>
      <c r="I4566" s="12">
        <v>34442.71</v>
      </c>
      <c r="J4566" s="12">
        <v>1756578.21</v>
      </c>
      <c r="K4566" s="12">
        <v>4736.43</v>
      </c>
      <c r="L4566" s="4">
        <v>94</v>
      </c>
      <c r="M4566" s="4" t="s">
        <v>35</v>
      </c>
      <c r="N4566" s="4" t="str" cm="1">
        <f t="array" ref="N4566">_xlfn.SWITCH(E4566,"Delhi","North","Chennai","South","Hyderabad","South","Mumbai","Central","Bangalore","South")</f>
        <v>South</v>
      </c>
      <c r="O4566" s="12">
        <v>405088.3</v>
      </c>
      <c r="P4566" s="4">
        <f>Table1[[#This Row],[Delivery_Date]]-Table1[[#This Row],[Order_Date]]</f>
        <v>11</v>
      </c>
      <c r="Q4566" s="4" t="str">
        <f>IF(Table1[[#This Row],[Delivery delay days]]&gt;5,"delay","on time")</f>
        <v>delay</v>
      </c>
      <c r="R4566" s="10">
        <f>DATEVALUE(Table1[[#This Row],[Delivery_Date]])</f>
        <v>45017</v>
      </c>
      <c r="S4566" s="10">
        <f>DATEVALUE(Table1[[#This Row],[Order_Date]])</f>
        <v>45006</v>
      </c>
      <c r="T4566" s="4" t="str" cm="1">
        <f t="array" ref="T4566">_xlfn.IFS(Table1[[#This Row],[Inventory_Level]]&lt;=200,"low",Table1[[#This Row],[Inventory_Level]]&gt;=700,"high",Table1[[#This Row],[Inventory_Level]]&gt;200,"medium")</f>
        <v>low</v>
      </c>
    </row>
    <row r="4567" spans="1:20" x14ac:dyDescent="0.35">
      <c r="A4567" s="4">
        <v>4566</v>
      </c>
      <c r="B4567" s="4" t="s">
        <v>44</v>
      </c>
      <c r="C4567" s="4" t="s">
        <v>24</v>
      </c>
      <c r="D4567" s="4" t="s">
        <v>39</v>
      </c>
      <c r="E4567" s="4" t="s">
        <v>52</v>
      </c>
      <c r="F4567" s="10" t="s">
        <v>256</v>
      </c>
      <c r="G4567" s="11" t="s">
        <v>209</v>
      </c>
      <c r="H4567" s="4">
        <v>52</v>
      </c>
      <c r="I4567" s="12">
        <v>1532.19</v>
      </c>
      <c r="J4567" s="12">
        <v>79673.88</v>
      </c>
      <c r="K4567" s="12">
        <v>1346.54</v>
      </c>
      <c r="L4567" s="4">
        <v>530</v>
      </c>
      <c r="M4567" s="4" t="s">
        <v>42</v>
      </c>
      <c r="N4567" s="4" t="str" cm="1">
        <f t="array" ref="N4567">_xlfn.SWITCH(E4567,"Delhi","North","Chennai","South","Hyderabad","South","Mumbai","Central","Bangalore","South")</f>
        <v>Central</v>
      </c>
      <c r="O4567" s="12">
        <v>5908.35</v>
      </c>
      <c r="P4567" s="4">
        <f>Table1[[#This Row],[Delivery_Date]]-Table1[[#This Row],[Order_Date]]</f>
        <v>15</v>
      </c>
      <c r="Q4567" s="4" t="str">
        <f>IF(Table1[[#This Row],[Delivery delay days]]&gt;5,"delay","on time")</f>
        <v>delay</v>
      </c>
      <c r="R4567" s="10">
        <f>DATEVALUE(Table1[[#This Row],[Delivery_Date]])</f>
        <v>45117</v>
      </c>
      <c r="S4567" s="10">
        <f>DATEVALUE(Table1[[#This Row],[Order_Date]])</f>
        <v>45102</v>
      </c>
      <c r="T4567" s="4" t="str" cm="1">
        <f t="array" ref="T4567">_xlfn.IFS(Table1[[#This Row],[Inventory_Level]]&lt;=200,"low",Table1[[#This Row],[Inventory_Level]]&gt;=700,"high",Table1[[#This Row],[Inventory_Level]]&gt;200,"medium")</f>
        <v>medium</v>
      </c>
    </row>
    <row r="4568" spans="1:20" x14ac:dyDescent="0.35">
      <c r="A4568" s="4">
        <v>4567</v>
      </c>
      <c r="B4568" s="4" t="s">
        <v>51</v>
      </c>
      <c r="C4568" s="4" t="s">
        <v>24</v>
      </c>
      <c r="D4568" s="4" t="s">
        <v>25</v>
      </c>
      <c r="E4568" s="4" t="s">
        <v>18</v>
      </c>
      <c r="F4568" s="10" t="s">
        <v>307</v>
      </c>
      <c r="G4568" s="11" t="s">
        <v>421</v>
      </c>
      <c r="H4568" s="4">
        <v>98</v>
      </c>
      <c r="I4568" s="12">
        <v>44398.18</v>
      </c>
      <c r="J4568" s="12">
        <v>4351021.6399999997</v>
      </c>
      <c r="K4568" s="12">
        <v>748.26</v>
      </c>
      <c r="L4568" s="4">
        <v>358</v>
      </c>
      <c r="M4568" s="4" t="s">
        <v>42</v>
      </c>
      <c r="N4568" s="4" t="str" cm="1">
        <f t="array" ref="N4568">_xlfn.SWITCH(E4568,"Delhi","North","Chennai","South","Hyderabad","South","Mumbai","Central","Bangalore","South")</f>
        <v>North</v>
      </c>
      <c r="O4568" s="12">
        <v>927248.02</v>
      </c>
      <c r="P4568" s="4">
        <f>Table1[[#This Row],[Delivery_Date]]-Table1[[#This Row],[Order_Date]]</f>
        <v>10</v>
      </c>
      <c r="Q4568" s="4" t="str">
        <f>IF(Table1[[#This Row],[Delivery delay days]]&gt;5,"delay","on time")</f>
        <v>delay</v>
      </c>
      <c r="R4568" s="10">
        <f>DATEVALUE(Table1[[#This Row],[Delivery_Date]])</f>
        <v>45293</v>
      </c>
      <c r="S4568" s="10">
        <f>DATEVALUE(Table1[[#This Row],[Order_Date]])</f>
        <v>45283</v>
      </c>
      <c r="T4568" s="4" t="str" cm="1">
        <f t="array" ref="T4568">_xlfn.IFS(Table1[[#This Row],[Inventory_Level]]&lt;=200,"low",Table1[[#This Row],[Inventory_Level]]&gt;=700,"high",Table1[[#This Row],[Inventory_Level]]&gt;200,"medium")</f>
        <v>medium</v>
      </c>
    </row>
    <row r="4569" spans="1:20" x14ac:dyDescent="0.35">
      <c r="A4569" s="4">
        <v>4568</v>
      </c>
      <c r="B4569" s="4" t="s">
        <v>59</v>
      </c>
      <c r="C4569" s="4" t="s">
        <v>16</v>
      </c>
      <c r="D4569" s="4" t="s">
        <v>25</v>
      </c>
      <c r="E4569" s="4" t="s">
        <v>18</v>
      </c>
      <c r="F4569" s="10" t="s">
        <v>291</v>
      </c>
      <c r="G4569" s="11" t="s">
        <v>256</v>
      </c>
      <c r="H4569" s="4">
        <v>24</v>
      </c>
      <c r="I4569" s="12">
        <v>4344.49</v>
      </c>
      <c r="J4569" s="12">
        <v>104267.76</v>
      </c>
      <c r="K4569" s="12">
        <v>4243.7700000000004</v>
      </c>
      <c r="L4569" s="4">
        <v>526</v>
      </c>
      <c r="M4569" s="4" t="s">
        <v>35</v>
      </c>
      <c r="N4569" s="4" t="str" cm="1">
        <f t="array" ref="N4569">_xlfn.SWITCH(E4569,"Delhi","North","Chennai","South","Hyderabad","South","Mumbai","Central","Bangalore","South")</f>
        <v>North</v>
      </c>
      <c r="O4569" s="12">
        <v>25154.05</v>
      </c>
      <c r="P4569" s="4">
        <f>Table1[[#This Row],[Delivery_Date]]-Table1[[#This Row],[Order_Date]]</f>
        <v>6</v>
      </c>
      <c r="Q4569" s="4" t="str">
        <f>IF(Table1[[#This Row],[Delivery delay days]]&gt;5,"delay","on time")</f>
        <v>delay</v>
      </c>
      <c r="R4569" s="10">
        <f>DATEVALUE(Table1[[#This Row],[Delivery_Date]])</f>
        <v>45102</v>
      </c>
      <c r="S4569" s="10">
        <f>DATEVALUE(Table1[[#This Row],[Order_Date]])</f>
        <v>45096</v>
      </c>
      <c r="T4569" s="4" t="str" cm="1">
        <f t="array" ref="T4569">_xlfn.IFS(Table1[[#This Row],[Inventory_Level]]&lt;=200,"low",Table1[[#This Row],[Inventory_Level]]&gt;=700,"high",Table1[[#This Row],[Inventory_Level]]&gt;200,"medium")</f>
        <v>medium</v>
      </c>
    </row>
    <row r="4570" spans="1:20" x14ac:dyDescent="0.35">
      <c r="A4570" s="4">
        <v>4569</v>
      </c>
      <c r="B4570" s="4" t="s">
        <v>23</v>
      </c>
      <c r="C4570" s="4" t="s">
        <v>38</v>
      </c>
      <c r="D4570" s="4" t="s">
        <v>32</v>
      </c>
      <c r="E4570" s="4" t="s">
        <v>52</v>
      </c>
      <c r="F4570" s="10" t="s">
        <v>281</v>
      </c>
      <c r="G4570" s="11" t="s">
        <v>224</v>
      </c>
      <c r="H4570" s="4">
        <v>82</v>
      </c>
      <c r="I4570" s="12">
        <v>41805.279999999999</v>
      </c>
      <c r="J4570" s="12">
        <v>3428032.96</v>
      </c>
      <c r="K4570" s="12">
        <v>1258.3399999999999</v>
      </c>
      <c r="L4570" s="4">
        <v>333</v>
      </c>
      <c r="M4570" s="4" t="s">
        <v>21</v>
      </c>
      <c r="N4570" s="4" t="str" cm="1">
        <f t="array" ref="N4570">_xlfn.SWITCH(E4570,"Delhi","North","Chennai","South","Hyderabad","South","Mumbai","Central","Bangalore","South")</f>
        <v>Central</v>
      </c>
      <c r="O4570" s="12">
        <v>379075.11</v>
      </c>
      <c r="P4570" s="4">
        <f>Table1[[#This Row],[Delivery_Date]]-Table1[[#This Row],[Order_Date]]</f>
        <v>13</v>
      </c>
      <c r="Q4570" s="4" t="str">
        <f>IF(Table1[[#This Row],[Delivery delay days]]&gt;5,"delay","on time")</f>
        <v>delay</v>
      </c>
      <c r="R4570" s="10">
        <f>DATEVALUE(Table1[[#This Row],[Delivery_Date]])</f>
        <v>45030</v>
      </c>
      <c r="S4570" s="10">
        <f>DATEVALUE(Table1[[#This Row],[Order_Date]])</f>
        <v>45017</v>
      </c>
      <c r="T4570" s="4" t="str" cm="1">
        <f t="array" ref="T4570">_xlfn.IFS(Table1[[#This Row],[Inventory_Level]]&lt;=200,"low",Table1[[#This Row],[Inventory_Level]]&gt;=700,"high",Table1[[#This Row],[Inventory_Level]]&gt;200,"medium")</f>
        <v>medium</v>
      </c>
    </row>
    <row r="4571" spans="1:20" x14ac:dyDescent="0.35">
      <c r="A4571" s="4">
        <v>4570</v>
      </c>
      <c r="B4571" s="4" t="s">
        <v>37</v>
      </c>
      <c r="C4571" s="4" t="s">
        <v>38</v>
      </c>
      <c r="D4571" s="4" t="s">
        <v>25</v>
      </c>
      <c r="E4571" s="4" t="s">
        <v>18</v>
      </c>
      <c r="F4571" s="10" t="s">
        <v>192</v>
      </c>
      <c r="G4571" s="11" t="s">
        <v>134</v>
      </c>
      <c r="H4571" s="4">
        <v>88</v>
      </c>
      <c r="I4571" s="12">
        <v>19862.72</v>
      </c>
      <c r="J4571" s="12">
        <v>1747919.36</v>
      </c>
      <c r="K4571" s="12">
        <v>2982.83</v>
      </c>
      <c r="L4571" s="4">
        <v>242</v>
      </c>
      <c r="M4571" s="4" t="s">
        <v>21</v>
      </c>
      <c r="N4571" s="4" t="str" cm="1">
        <f t="array" ref="N4571">_xlfn.SWITCH(E4571,"Delhi","North","Chennai","South","Hyderabad","South","Mumbai","Central","Bangalore","South")</f>
        <v>North</v>
      </c>
      <c r="O4571" s="12">
        <v>263190.07</v>
      </c>
      <c r="P4571" s="4">
        <f>Table1[[#This Row],[Delivery_Date]]-Table1[[#This Row],[Order_Date]]</f>
        <v>9</v>
      </c>
      <c r="Q4571" s="4" t="str">
        <f>IF(Table1[[#This Row],[Delivery delay days]]&gt;5,"delay","on time")</f>
        <v>delay</v>
      </c>
      <c r="R4571" s="10">
        <f>DATEVALUE(Table1[[#This Row],[Delivery_Date]])</f>
        <v>45190</v>
      </c>
      <c r="S4571" s="10">
        <f>DATEVALUE(Table1[[#This Row],[Order_Date]])</f>
        <v>45181</v>
      </c>
      <c r="T4571" s="4" t="str" cm="1">
        <f t="array" ref="T4571">_xlfn.IFS(Table1[[#This Row],[Inventory_Level]]&lt;=200,"low",Table1[[#This Row],[Inventory_Level]]&gt;=700,"high",Table1[[#This Row],[Inventory_Level]]&gt;200,"medium")</f>
        <v>medium</v>
      </c>
    </row>
    <row r="4572" spans="1:20" x14ac:dyDescent="0.35">
      <c r="A4572" s="4">
        <v>4571</v>
      </c>
      <c r="B4572" s="4" t="s">
        <v>59</v>
      </c>
      <c r="C4572" s="4" t="s">
        <v>24</v>
      </c>
      <c r="D4572" s="4" t="s">
        <v>45</v>
      </c>
      <c r="E4572" s="4" t="s">
        <v>60</v>
      </c>
      <c r="F4572" s="10" t="s">
        <v>207</v>
      </c>
      <c r="G4572" s="11" t="s">
        <v>236</v>
      </c>
      <c r="H4572" s="4">
        <v>70</v>
      </c>
      <c r="I4572" s="12">
        <v>31092.45</v>
      </c>
      <c r="J4572" s="12">
        <v>2176471.5</v>
      </c>
      <c r="K4572" s="12">
        <v>1444.19</v>
      </c>
      <c r="L4572" s="4">
        <v>858</v>
      </c>
      <c r="M4572" s="4" t="s">
        <v>21</v>
      </c>
      <c r="N4572" s="4" t="str" cm="1">
        <f t="array" ref="N4572">_xlfn.SWITCH(E4572,"Delhi","North","Chennai","South","Hyderabad","South","Mumbai","Central","Bangalore","South")</f>
        <v>South</v>
      </c>
      <c r="O4572" s="12">
        <v>487911.4</v>
      </c>
      <c r="P4572" s="4">
        <f>Table1[[#This Row],[Delivery_Date]]-Table1[[#This Row],[Order_Date]]</f>
        <v>4</v>
      </c>
      <c r="Q4572" s="4" t="str">
        <f>IF(Table1[[#This Row],[Delivery delay days]]&gt;5,"delay","on time")</f>
        <v>on time</v>
      </c>
      <c r="R4572" s="10">
        <f>DATEVALUE(Table1[[#This Row],[Delivery_Date]])</f>
        <v>45290</v>
      </c>
      <c r="S4572" s="10">
        <f>DATEVALUE(Table1[[#This Row],[Order_Date]])</f>
        <v>45286</v>
      </c>
      <c r="T4572" s="4" t="str" cm="1">
        <f t="array" ref="T4572">_xlfn.IFS(Table1[[#This Row],[Inventory_Level]]&lt;=200,"low",Table1[[#This Row],[Inventory_Level]]&gt;=700,"high",Table1[[#This Row],[Inventory_Level]]&gt;200,"medium")</f>
        <v>high</v>
      </c>
    </row>
    <row r="4573" spans="1:20" x14ac:dyDescent="0.35">
      <c r="A4573" s="4">
        <v>4572</v>
      </c>
      <c r="B4573" s="4" t="s">
        <v>31</v>
      </c>
      <c r="C4573" s="4" t="s">
        <v>38</v>
      </c>
      <c r="D4573" s="4" t="s">
        <v>25</v>
      </c>
      <c r="E4573" s="4" t="s">
        <v>18</v>
      </c>
      <c r="F4573" s="10" t="s">
        <v>362</v>
      </c>
      <c r="G4573" s="11" t="s">
        <v>296</v>
      </c>
      <c r="H4573" s="4">
        <v>85</v>
      </c>
      <c r="I4573" s="12">
        <v>3820.15</v>
      </c>
      <c r="J4573" s="12">
        <v>324712.75</v>
      </c>
      <c r="K4573" s="12">
        <v>3005.95</v>
      </c>
      <c r="L4573" s="4">
        <v>803</v>
      </c>
      <c r="M4573" s="4" t="s">
        <v>29</v>
      </c>
      <c r="N4573" s="4" t="str" cm="1">
        <f t="array" ref="N4573">_xlfn.SWITCH(E4573,"Delhi","North","Chennai","South","Hyderabad","South","Mumbai","Central","Bangalore","South")</f>
        <v>North</v>
      </c>
      <c r="O4573" s="12">
        <v>24236.66</v>
      </c>
      <c r="P4573" s="4">
        <f>Table1[[#This Row],[Delivery_Date]]-Table1[[#This Row],[Order_Date]]</f>
        <v>9</v>
      </c>
      <c r="Q4573" s="4" t="str">
        <f>IF(Table1[[#This Row],[Delivery delay days]]&gt;5,"delay","on time")</f>
        <v>delay</v>
      </c>
      <c r="R4573" s="10">
        <f>DATEVALUE(Table1[[#This Row],[Delivery_Date]])</f>
        <v>45084</v>
      </c>
      <c r="S4573" s="10">
        <f>DATEVALUE(Table1[[#This Row],[Order_Date]])</f>
        <v>45075</v>
      </c>
      <c r="T4573" s="4" t="str" cm="1">
        <f t="array" ref="T4573">_xlfn.IFS(Table1[[#This Row],[Inventory_Level]]&lt;=200,"low",Table1[[#This Row],[Inventory_Level]]&gt;=700,"high",Table1[[#This Row],[Inventory_Level]]&gt;200,"medium")</f>
        <v>high</v>
      </c>
    </row>
    <row r="4574" spans="1:20" x14ac:dyDescent="0.35">
      <c r="A4574" s="4">
        <v>4573</v>
      </c>
      <c r="B4574" s="4" t="s">
        <v>44</v>
      </c>
      <c r="C4574" s="4" t="s">
        <v>16</v>
      </c>
      <c r="D4574" s="4" t="s">
        <v>25</v>
      </c>
      <c r="E4574" s="4" t="s">
        <v>18</v>
      </c>
      <c r="F4574" s="10" t="s">
        <v>267</v>
      </c>
      <c r="G4574" s="11" t="s">
        <v>73</v>
      </c>
      <c r="H4574" s="4">
        <v>95</v>
      </c>
      <c r="I4574" s="12">
        <v>15069.6</v>
      </c>
      <c r="J4574" s="12">
        <v>1431612</v>
      </c>
      <c r="K4574" s="12">
        <v>4055.88</v>
      </c>
      <c r="L4574" s="4">
        <v>940</v>
      </c>
      <c r="M4574" s="4" t="s">
        <v>29</v>
      </c>
      <c r="N4574" s="4" t="str" cm="1">
        <f t="array" ref="N4574">_xlfn.SWITCH(E4574,"Delhi","North","Chennai","South","Hyderabad","South","Mumbai","Central","Bangalore","South")</f>
        <v>North</v>
      </c>
      <c r="O4574" s="12">
        <v>196911.72</v>
      </c>
      <c r="P4574" s="4">
        <f>Table1[[#This Row],[Delivery_Date]]-Table1[[#This Row],[Order_Date]]</f>
        <v>2</v>
      </c>
      <c r="Q4574" s="4" t="str">
        <f>IF(Table1[[#This Row],[Delivery delay days]]&gt;5,"delay","on time")</f>
        <v>on time</v>
      </c>
      <c r="R4574" s="10">
        <f>DATEVALUE(Table1[[#This Row],[Delivery_Date]])</f>
        <v>45220</v>
      </c>
      <c r="S4574" s="10">
        <f>DATEVALUE(Table1[[#This Row],[Order_Date]])</f>
        <v>45218</v>
      </c>
      <c r="T4574" s="4" t="str" cm="1">
        <f t="array" ref="T4574">_xlfn.IFS(Table1[[#This Row],[Inventory_Level]]&lt;=200,"low",Table1[[#This Row],[Inventory_Level]]&gt;=700,"high",Table1[[#This Row],[Inventory_Level]]&gt;200,"medium")</f>
        <v>high</v>
      </c>
    </row>
    <row r="4575" spans="1:20" x14ac:dyDescent="0.35">
      <c r="A4575" s="4">
        <v>4574</v>
      </c>
      <c r="B4575" s="4" t="s">
        <v>31</v>
      </c>
      <c r="C4575" s="4" t="s">
        <v>38</v>
      </c>
      <c r="D4575" s="4" t="s">
        <v>45</v>
      </c>
      <c r="E4575" s="4" t="s">
        <v>60</v>
      </c>
      <c r="F4575" s="10" t="s">
        <v>222</v>
      </c>
      <c r="G4575" s="11" t="s">
        <v>303</v>
      </c>
      <c r="H4575" s="4">
        <v>17</v>
      </c>
      <c r="I4575" s="12">
        <v>6282.74</v>
      </c>
      <c r="J4575" s="12">
        <v>106806.58</v>
      </c>
      <c r="K4575" s="12">
        <v>3690.53</v>
      </c>
      <c r="L4575" s="4">
        <v>707</v>
      </c>
      <c r="M4575" s="4" t="s">
        <v>35</v>
      </c>
      <c r="N4575" s="4" t="str" cm="1">
        <f t="array" ref="N4575">_xlfn.SWITCH(E4575,"Delhi","North","Chennai","South","Hyderabad","South","Mumbai","Central","Bangalore","South")</f>
        <v>South</v>
      </c>
      <c r="O4575" s="12">
        <v>18042.73</v>
      </c>
      <c r="P4575" s="4">
        <f>Table1[[#This Row],[Delivery_Date]]-Table1[[#This Row],[Order_Date]]</f>
        <v>13</v>
      </c>
      <c r="Q4575" s="4" t="str">
        <f>IF(Table1[[#This Row],[Delivery delay days]]&gt;5,"delay","on time")</f>
        <v>delay</v>
      </c>
      <c r="R4575" s="10">
        <f>DATEVALUE(Table1[[#This Row],[Delivery_Date]])</f>
        <v>45238</v>
      </c>
      <c r="S4575" s="10">
        <f>DATEVALUE(Table1[[#This Row],[Order_Date]])</f>
        <v>45225</v>
      </c>
      <c r="T4575" s="4" t="str" cm="1">
        <f t="array" ref="T4575">_xlfn.IFS(Table1[[#This Row],[Inventory_Level]]&lt;=200,"low",Table1[[#This Row],[Inventory_Level]]&gt;=700,"high",Table1[[#This Row],[Inventory_Level]]&gt;200,"medium")</f>
        <v>high</v>
      </c>
    </row>
    <row r="4576" spans="1:20" x14ac:dyDescent="0.35">
      <c r="A4576" s="4">
        <v>4575</v>
      </c>
      <c r="B4576" s="4" t="s">
        <v>31</v>
      </c>
      <c r="C4576" s="4" t="s">
        <v>24</v>
      </c>
      <c r="D4576" s="4" t="s">
        <v>45</v>
      </c>
      <c r="E4576" s="4" t="s">
        <v>46</v>
      </c>
      <c r="F4576" s="10" t="s">
        <v>167</v>
      </c>
      <c r="G4576" s="11" t="s">
        <v>284</v>
      </c>
      <c r="H4576" s="4">
        <v>95</v>
      </c>
      <c r="I4576" s="12">
        <v>44370.84</v>
      </c>
      <c r="J4576" s="12">
        <v>4215229.8</v>
      </c>
      <c r="K4576" s="12">
        <v>1319.64</v>
      </c>
      <c r="L4576" s="4">
        <v>74</v>
      </c>
      <c r="M4576" s="4" t="s">
        <v>42</v>
      </c>
      <c r="N4576" s="4" t="str" cm="1">
        <f t="array" ref="N4576">_xlfn.SWITCH(E4576,"Delhi","North","Chennai","South","Hyderabad","South","Mumbai","Central","Bangalore","South")</f>
        <v>South</v>
      </c>
      <c r="O4576" s="12">
        <v>498515.52</v>
      </c>
      <c r="P4576" s="4">
        <f>Table1[[#This Row],[Delivery_Date]]-Table1[[#This Row],[Order_Date]]</f>
        <v>8</v>
      </c>
      <c r="Q4576" s="4" t="str">
        <f>IF(Table1[[#This Row],[Delivery delay days]]&gt;5,"delay","on time")</f>
        <v>delay</v>
      </c>
      <c r="R4576" s="10">
        <f>DATEVALUE(Table1[[#This Row],[Delivery_Date]])</f>
        <v>45135</v>
      </c>
      <c r="S4576" s="10">
        <f>DATEVALUE(Table1[[#This Row],[Order_Date]])</f>
        <v>45127</v>
      </c>
      <c r="T4576" s="4" t="str" cm="1">
        <f t="array" ref="T4576">_xlfn.IFS(Table1[[#This Row],[Inventory_Level]]&lt;=200,"low",Table1[[#This Row],[Inventory_Level]]&gt;=700,"high",Table1[[#This Row],[Inventory_Level]]&gt;200,"medium")</f>
        <v>low</v>
      </c>
    </row>
    <row r="4577" spans="1:20" x14ac:dyDescent="0.35">
      <c r="A4577" s="4">
        <v>4576</v>
      </c>
      <c r="B4577" s="4" t="s">
        <v>31</v>
      </c>
      <c r="C4577" s="4" t="s">
        <v>38</v>
      </c>
      <c r="D4577" s="4" t="s">
        <v>32</v>
      </c>
      <c r="E4577" s="4" t="s">
        <v>46</v>
      </c>
      <c r="F4577" s="10" t="s">
        <v>346</v>
      </c>
      <c r="G4577" s="11" t="s">
        <v>239</v>
      </c>
      <c r="H4577" s="4">
        <v>10</v>
      </c>
      <c r="I4577" s="12">
        <v>15434.76</v>
      </c>
      <c r="J4577" s="12">
        <v>154347.6</v>
      </c>
      <c r="K4577" s="12">
        <v>2829.32</v>
      </c>
      <c r="L4577" s="4">
        <v>627</v>
      </c>
      <c r="M4577" s="4" t="s">
        <v>29</v>
      </c>
      <c r="N4577" s="4" t="str" cm="1">
        <f t="array" ref="N4577">_xlfn.SWITCH(E4577,"Delhi","North","Chennai","South","Hyderabad","South","Mumbai","Central","Bangalore","South")</f>
        <v>South</v>
      </c>
      <c r="O4577" s="12">
        <v>34999.870000000003</v>
      </c>
      <c r="P4577" s="4">
        <f>Table1[[#This Row],[Delivery_Date]]-Table1[[#This Row],[Order_Date]]</f>
        <v>1</v>
      </c>
      <c r="Q4577" s="4" t="str">
        <f>IF(Table1[[#This Row],[Delivery delay days]]&gt;5,"delay","on time")</f>
        <v>on time</v>
      </c>
      <c r="R4577" s="10">
        <f>DATEVALUE(Table1[[#This Row],[Delivery_Date]])</f>
        <v>45087</v>
      </c>
      <c r="S4577" s="10">
        <f>DATEVALUE(Table1[[#This Row],[Order_Date]])</f>
        <v>45086</v>
      </c>
      <c r="T4577" s="4" t="str" cm="1">
        <f t="array" ref="T4577">_xlfn.IFS(Table1[[#This Row],[Inventory_Level]]&lt;=200,"low",Table1[[#This Row],[Inventory_Level]]&gt;=700,"high",Table1[[#This Row],[Inventory_Level]]&gt;200,"medium")</f>
        <v>medium</v>
      </c>
    </row>
    <row r="4578" spans="1:20" x14ac:dyDescent="0.35">
      <c r="A4578" s="4">
        <v>4577</v>
      </c>
      <c r="B4578" s="4" t="s">
        <v>23</v>
      </c>
      <c r="C4578" s="4" t="s">
        <v>38</v>
      </c>
      <c r="D4578" s="4" t="s">
        <v>45</v>
      </c>
      <c r="E4578" s="4" t="s">
        <v>52</v>
      </c>
      <c r="F4578" s="10" t="s">
        <v>203</v>
      </c>
      <c r="G4578" s="11" t="s">
        <v>248</v>
      </c>
      <c r="H4578" s="4">
        <v>2</v>
      </c>
      <c r="I4578" s="12">
        <v>16237.01</v>
      </c>
      <c r="J4578" s="12">
        <v>32474.02</v>
      </c>
      <c r="K4578" s="12">
        <v>511</v>
      </c>
      <c r="L4578" s="4">
        <v>248</v>
      </c>
      <c r="M4578" s="4" t="s">
        <v>35</v>
      </c>
      <c r="N4578" s="4" t="str" cm="1">
        <f t="array" ref="N4578">_xlfn.SWITCH(E4578,"Delhi","North","Chennai","South","Hyderabad","South","Mumbai","Central","Bangalore","South")</f>
        <v>Central</v>
      </c>
      <c r="O4578" s="12">
        <v>8103.88</v>
      </c>
      <c r="P4578" s="4">
        <f>Table1[[#This Row],[Delivery_Date]]-Table1[[#This Row],[Order_Date]]</f>
        <v>15</v>
      </c>
      <c r="Q4578" s="4" t="str">
        <f>IF(Table1[[#This Row],[Delivery delay days]]&gt;5,"delay","on time")</f>
        <v>delay</v>
      </c>
      <c r="R4578" s="10">
        <f>DATEVALUE(Table1[[#This Row],[Delivery_Date]])</f>
        <v>45029</v>
      </c>
      <c r="S4578" s="10">
        <f>DATEVALUE(Table1[[#This Row],[Order_Date]])</f>
        <v>45014</v>
      </c>
      <c r="T4578" s="4" t="str" cm="1">
        <f t="array" ref="T4578">_xlfn.IFS(Table1[[#This Row],[Inventory_Level]]&lt;=200,"low",Table1[[#This Row],[Inventory_Level]]&gt;=700,"high",Table1[[#This Row],[Inventory_Level]]&gt;200,"medium")</f>
        <v>medium</v>
      </c>
    </row>
    <row r="4579" spans="1:20" x14ac:dyDescent="0.35">
      <c r="A4579" s="4">
        <v>4578</v>
      </c>
      <c r="B4579" s="4" t="s">
        <v>51</v>
      </c>
      <c r="C4579" s="4" t="s">
        <v>38</v>
      </c>
      <c r="D4579" s="4" t="s">
        <v>17</v>
      </c>
      <c r="E4579" s="4" t="s">
        <v>18</v>
      </c>
      <c r="F4579" s="10" t="s">
        <v>294</v>
      </c>
      <c r="G4579" s="11" t="s">
        <v>236</v>
      </c>
      <c r="H4579" s="4">
        <v>27</v>
      </c>
      <c r="I4579" s="12">
        <v>19151.7</v>
      </c>
      <c r="J4579" s="12">
        <v>517095.9</v>
      </c>
      <c r="K4579" s="12">
        <v>4896.6099999999997</v>
      </c>
      <c r="L4579" s="4">
        <v>489</v>
      </c>
      <c r="M4579" s="4" t="s">
        <v>21</v>
      </c>
      <c r="N4579" s="4" t="str" cm="1">
        <f t="array" ref="N4579">_xlfn.SWITCH(E4579,"Delhi","North","Chennai","South","Hyderabad","South","Mumbai","Central","Bangalore","South")</f>
        <v>North</v>
      </c>
      <c r="O4579" s="12">
        <v>58530.3</v>
      </c>
      <c r="P4579" s="4">
        <f>Table1[[#This Row],[Delivery_Date]]-Table1[[#This Row],[Order_Date]]</f>
        <v>10</v>
      </c>
      <c r="Q4579" s="4" t="str">
        <f>IF(Table1[[#This Row],[Delivery delay days]]&gt;5,"delay","on time")</f>
        <v>delay</v>
      </c>
      <c r="R4579" s="10">
        <f>DATEVALUE(Table1[[#This Row],[Delivery_Date]])</f>
        <v>45290</v>
      </c>
      <c r="S4579" s="10">
        <f>DATEVALUE(Table1[[#This Row],[Order_Date]])</f>
        <v>45280</v>
      </c>
      <c r="T4579" s="4" t="str" cm="1">
        <f t="array" ref="T4579">_xlfn.IFS(Table1[[#This Row],[Inventory_Level]]&lt;=200,"low",Table1[[#This Row],[Inventory_Level]]&gt;=700,"high",Table1[[#This Row],[Inventory_Level]]&gt;200,"medium")</f>
        <v>medium</v>
      </c>
    </row>
    <row r="4580" spans="1:20" x14ac:dyDescent="0.35">
      <c r="A4580" s="4">
        <v>4579</v>
      </c>
      <c r="B4580" s="4" t="s">
        <v>37</v>
      </c>
      <c r="C4580" s="4" t="s">
        <v>24</v>
      </c>
      <c r="D4580" s="4" t="s">
        <v>39</v>
      </c>
      <c r="E4580" s="4" t="s">
        <v>26</v>
      </c>
      <c r="F4580" s="10" t="s">
        <v>96</v>
      </c>
      <c r="G4580" s="11" t="s">
        <v>260</v>
      </c>
      <c r="H4580" s="4">
        <v>41</v>
      </c>
      <c r="I4580" s="12">
        <v>19854.78</v>
      </c>
      <c r="J4580" s="12">
        <v>814045.98</v>
      </c>
      <c r="K4580" s="12">
        <v>241.55</v>
      </c>
      <c r="L4580" s="4">
        <v>787</v>
      </c>
      <c r="M4580" s="4" t="s">
        <v>21</v>
      </c>
      <c r="N4580" s="4" t="str" cm="1">
        <f t="array" ref="N4580">_xlfn.SWITCH(E4580,"Delhi","North","Chennai","South","Hyderabad","South","Mumbai","Central","Bangalore","South")</f>
        <v>South</v>
      </c>
      <c r="O4580" s="12">
        <v>87991.96</v>
      </c>
      <c r="P4580" s="4">
        <f>Table1[[#This Row],[Delivery_Date]]-Table1[[#This Row],[Order_Date]]</f>
        <v>14</v>
      </c>
      <c r="Q4580" s="4" t="str">
        <f>IF(Table1[[#This Row],[Delivery delay days]]&gt;5,"delay","on time")</f>
        <v>delay</v>
      </c>
      <c r="R4580" s="10">
        <f>DATEVALUE(Table1[[#This Row],[Delivery_Date]])</f>
        <v>45270</v>
      </c>
      <c r="S4580" s="10">
        <f>DATEVALUE(Table1[[#This Row],[Order_Date]])</f>
        <v>45256</v>
      </c>
      <c r="T4580" s="4" t="str" cm="1">
        <f t="array" ref="T4580">_xlfn.IFS(Table1[[#This Row],[Inventory_Level]]&lt;=200,"low",Table1[[#This Row],[Inventory_Level]]&gt;=700,"high",Table1[[#This Row],[Inventory_Level]]&gt;200,"medium")</f>
        <v>high</v>
      </c>
    </row>
    <row r="4581" spans="1:20" x14ac:dyDescent="0.35">
      <c r="A4581" s="4">
        <v>4580</v>
      </c>
      <c r="B4581" s="4" t="s">
        <v>65</v>
      </c>
      <c r="C4581" s="4" t="s">
        <v>24</v>
      </c>
      <c r="D4581" s="4" t="s">
        <v>39</v>
      </c>
      <c r="E4581" s="4" t="s">
        <v>26</v>
      </c>
      <c r="F4581" s="10" t="s">
        <v>88</v>
      </c>
      <c r="G4581" s="11" t="s">
        <v>209</v>
      </c>
      <c r="H4581" s="4">
        <v>22</v>
      </c>
      <c r="I4581" s="12">
        <v>30109.31</v>
      </c>
      <c r="J4581" s="12">
        <v>662404.81999999995</v>
      </c>
      <c r="K4581" s="12">
        <v>4312.17</v>
      </c>
      <c r="L4581" s="4">
        <v>621</v>
      </c>
      <c r="M4581" s="4" t="s">
        <v>29</v>
      </c>
      <c r="N4581" s="4" t="str" cm="1">
        <f t="array" ref="N4581">_xlfn.SWITCH(E4581,"Delhi","North","Chennai","South","Hyderabad","South","Mumbai","Central","Bangalore","South")</f>
        <v>South</v>
      </c>
      <c r="O4581" s="12">
        <v>85081.79</v>
      </c>
      <c r="P4581" s="4">
        <f>Table1[[#This Row],[Delivery_Date]]-Table1[[#This Row],[Order_Date]]</f>
        <v>3</v>
      </c>
      <c r="Q4581" s="4" t="str">
        <f>IF(Table1[[#This Row],[Delivery delay days]]&gt;5,"delay","on time")</f>
        <v>on time</v>
      </c>
      <c r="R4581" s="10">
        <f>DATEVALUE(Table1[[#This Row],[Delivery_Date]])</f>
        <v>45117</v>
      </c>
      <c r="S4581" s="10">
        <f>DATEVALUE(Table1[[#This Row],[Order_Date]])</f>
        <v>45114</v>
      </c>
      <c r="T4581" s="4" t="str" cm="1">
        <f t="array" ref="T4581">_xlfn.IFS(Table1[[#This Row],[Inventory_Level]]&lt;=200,"low",Table1[[#This Row],[Inventory_Level]]&gt;=700,"high",Table1[[#This Row],[Inventory_Level]]&gt;200,"medium")</f>
        <v>medium</v>
      </c>
    </row>
    <row r="4582" spans="1:20" x14ac:dyDescent="0.35">
      <c r="A4582" s="4">
        <v>4581</v>
      </c>
      <c r="B4582" s="4" t="s">
        <v>31</v>
      </c>
      <c r="C4582" s="4" t="s">
        <v>24</v>
      </c>
      <c r="D4582" s="4" t="s">
        <v>39</v>
      </c>
      <c r="E4582" s="4" t="s">
        <v>60</v>
      </c>
      <c r="F4582" s="10" t="s">
        <v>19</v>
      </c>
      <c r="G4582" s="11" t="s">
        <v>233</v>
      </c>
      <c r="H4582" s="4">
        <v>16</v>
      </c>
      <c r="I4582" s="12">
        <v>32469.279999999999</v>
      </c>
      <c r="J4582" s="12">
        <v>519508.47999999998</v>
      </c>
      <c r="K4582" s="12">
        <v>1875.65</v>
      </c>
      <c r="L4582" s="4">
        <v>820</v>
      </c>
      <c r="M4582" s="4" t="s">
        <v>35</v>
      </c>
      <c r="N4582" s="4" t="str" cm="1">
        <f t="array" ref="N4582">_xlfn.SWITCH(E4582,"Delhi","North","Chennai","South","Hyderabad","South","Mumbai","Central","Bangalore","South")</f>
        <v>South</v>
      </c>
      <c r="O4582" s="12">
        <v>62530.58</v>
      </c>
      <c r="P4582" s="4">
        <f>Table1[[#This Row],[Delivery_Date]]-Table1[[#This Row],[Order_Date]]</f>
        <v>7</v>
      </c>
      <c r="Q4582" s="4" t="str">
        <f>IF(Table1[[#This Row],[Delivery delay days]]&gt;5,"delay","on time")</f>
        <v>delay</v>
      </c>
      <c r="R4582" s="10">
        <f>DATEVALUE(Table1[[#This Row],[Delivery_Date]])</f>
        <v>45195</v>
      </c>
      <c r="S4582" s="10">
        <f>DATEVALUE(Table1[[#This Row],[Order_Date]])</f>
        <v>45188</v>
      </c>
      <c r="T4582" s="4" t="str" cm="1">
        <f t="array" ref="T4582">_xlfn.IFS(Table1[[#This Row],[Inventory_Level]]&lt;=200,"low",Table1[[#This Row],[Inventory_Level]]&gt;=700,"high",Table1[[#This Row],[Inventory_Level]]&gt;200,"medium")</f>
        <v>high</v>
      </c>
    </row>
    <row r="4583" spans="1:20" x14ac:dyDescent="0.35">
      <c r="A4583" s="4">
        <v>4582</v>
      </c>
      <c r="B4583" s="4" t="s">
        <v>51</v>
      </c>
      <c r="C4583" s="4" t="s">
        <v>24</v>
      </c>
      <c r="D4583" s="4" t="s">
        <v>39</v>
      </c>
      <c r="E4583" s="4" t="s">
        <v>52</v>
      </c>
      <c r="F4583" s="10" t="s">
        <v>128</v>
      </c>
      <c r="G4583" s="11" t="s">
        <v>159</v>
      </c>
      <c r="H4583" s="4">
        <v>87</v>
      </c>
      <c r="I4583" s="12">
        <v>5779.37</v>
      </c>
      <c r="J4583" s="12">
        <v>502805.19</v>
      </c>
      <c r="K4583" s="12">
        <v>2865.67</v>
      </c>
      <c r="L4583" s="4">
        <v>279</v>
      </c>
      <c r="M4583" s="4" t="s">
        <v>29</v>
      </c>
      <c r="N4583" s="4" t="str" cm="1">
        <f t="array" ref="N4583">_xlfn.SWITCH(E4583,"Delhi","North","Chennai","South","Hyderabad","South","Mumbai","Central","Bangalore","South")</f>
        <v>Central</v>
      </c>
      <c r="O4583" s="12">
        <v>98885.82</v>
      </c>
      <c r="P4583" s="4">
        <f>Table1[[#This Row],[Delivery_Date]]-Table1[[#This Row],[Order_Date]]</f>
        <v>4</v>
      </c>
      <c r="Q4583" s="4" t="str">
        <f>IF(Table1[[#This Row],[Delivery delay days]]&gt;5,"delay","on time")</f>
        <v>on time</v>
      </c>
      <c r="R4583" s="10">
        <f>DATEVALUE(Table1[[#This Row],[Delivery_Date]])</f>
        <v>45164</v>
      </c>
      <c r="S4583" s="10">
        <f>DATEVALUE(Table1[[#This Row],[Order_Date]])</f>
        <v>45160</v>
      </c>
      <c r="T4583" s="4" t="str" cm="1">
        <f t="array" ref="T4583">_xlfn.IFS(Table1[[#This Row],[Inventory_Level]]&lt;=200,"low",Table1[[#This Row],[Inventory_Level]]&gt;=700,"high",Table1[[#This Row],[Inventory_Level]]&gt;200,"medium")</f>
        <v>medium</v>
      </c>
    </row>
    <row r="4584" spans="1:20" x14ac:dyDescent="0.35">
      <c r="A4584" s="4">
        <v>4583</v>
      </c>
      <c r="B4584" s="4" t="s">
        <v>15</v>
      </c>
      <c r="C4584" s="4" t="s">
        <v>38</v>
      </c>
      <c r="D4584" s="4" t="s">
        <v>32</v>
      </c>
      <c r="E4584" s="4" t="s">
        <v>46</v>
      </c>
      <c r="F4584" s="10" t="s">
        <v>301</v>
      </c>
      <c r="G4584" s="11" t="s">
        <v>265</v>
      </c>
      <c r="H4584" s="4">
        <v>51</v>
      </c>
      <c r="I4584" s="12">
        <v>27718.68</v>
      </c>
      <c r="J4584" s="12">
        <v>1413652.68</v>
      </c>
      <c r="K4584" s="12">
        <v>2063.6999999999998</v>
      </c>
      <c r="L4584" s="4">
        <v>459</v>
      </c>
      <c r="M4584" s="4" t="s">
        <v>21</v>
      </c>
      <c r="N4584" s="4" t="str" cm="1">
        <f t="array" ref="N4584">_xlfn.SWITCH(E4584,"Delhi","North","Chennai","South","Hyderabad","South","Mumbai","Central","Bangalore","South")</f>
        <v>South</v>
      </c>
      <c r="O4584" s="12">
        <v>296465.59000000003</v>
      </c>
      <c r="P4584" s="4">
        <f>Table1[[#This Row],[Delivery_Date]]-Table1[[#This Row],[Order_Date]]</f>
        <v>14</v>
      </c>
      <c r="Q4584" s="4" t="str">
        <f>IF(Table1[[#This Row],[Delivery delay days]]&gt;5,"delay","on time")</f>
        <v>delay</v>
      </c>
      <c r="R4584" s="10">
        <f>DATEVALUE(Table1[[#This Row],[Delivery_Date]])</f>
        <v>45154</v>
      </c>
      <c r="S4584" s="10">
        <f>DATEVALUE(Table1[[#This Row],[Order_Date]])</f>
        <v>45140</v>
      </c>
      <c r="T4584" s="4" t="str" cm="1">
        <f t="array" ref="T4584">_xlfn.IFS(Table1[[#This Row],[Inventory_Level]]&lt;=200,"low",Table1[[#This Row],[Inventory_Level]]&gt;=700,"high",Table1[[#This Row],[Inventory_Level]]&gt;200,"medium")</f>
        <v>medium</v>
      </c>
    </row>
    <row r="4585" spans="1:20" x14ac:dyDescent="0.35">
      <c r="A4585" s="4">
        <v>4584</v>
      </c>
      <c r="B4585" s="4" t="s">
        <v>37</v>
      </c>
      <c r="C4585" s="4" t="s">
        <v>38</v>
      </c>
      <c r="D4585" s="4" t="s">
        <v>39</v>
      </c>
      <c r="E4585" s="4" t="s">
        <v>52</v>
      </c>
      <c r="F4585" s="10" t="s">
        <v>180</v>
      </c>
      <c r="G4585" s="11" t="s">
        <v>421</v>
      </c>
      <c r="H4585" s="4">
        <v>83</v>
      </c>
      <c r="I4585" s="12">
        <v>41714.69</v>
      </c>
      <c r="J4585" s="12">
        <v>3462319.27</v>
      </c>
      <c r="K4585" s="12">
        <v>2475.7199999999998</v>
      </c>
      <c r="L4585" s="4">
        <v>771</v>
      </c>
      <c r="M4585" s="4" t="s">
        <v>35</v>
      </c>
      <c r="N4585" s="4" t="str" cm="1">
        <f t="array" ref="N4585">_xlfn.SWITCH(E4585,"Delhi","North","Chennai","South","Hyderabad","South","Mumbai","Central","Bangalore","South")</f>
        <v>Central</v>
      </c>
      <c r="O4585" s="12">
        <v>455203.33</v>
      </c>
      <c r="P4585" s="4">
        <f>Table1[[#This Row],[Delivery_Date]]-Table1[[#This Row],[Order_Date]]</f>
        <v>4</v>
      </c>
      <c r="Q4585" s="4" t="str">
        <f>IF(Table1[[#This Row],[Delivery delay days]]&gt;5,"delay","on time")</f>
        <v>on time</v>
      </c>
      <c r="R4585" s="10">
        <f>DATEVALUE(Table1[[#This Row],[Delivery_Date]])</f>
        <v>45293</v>
      </c>
      <c r="S4585" s="10">
        <f>DATEVALUE(Table1[[#This Row],[Order_Date]])</f>
        <v>45289</v>
      </c>
      <c r="T4585" s="4" t="str" cm="1">
        <f t="array" ref="T4585">_xlfn.IFS(Table1[[#This Row],[Inventory_Level]]&lt;=200,"low",Table1[[#This Row],[Inventory_Level]]&gt;=700,"high",Table1[[#This Row],[Inventory_Level]]&gt;200,"medium")</f>
        <v>high</v>
      </c>
    </row>
    <row r="4586" spans="1:20" x14ac:dyDescent="0.35">
      <c r="A4586" s="4">
        <v>4585</v>
      </c>
      <c r="B4586" s="4" t="s">
        <v>37</v>
      </c>
      <c r="C4586" s="4" t="s">
        <v>24</v>
      </c>
      <c r="D4586" s="4" t="s">
        <v>39</v>
      </c>
      <c r="E4586" s="4" t="s">
        <v>52</v>
      </c>
      <c r="F4586" s="10" t="s">
        <v>391</v>
      </c>
      <c r="G4586" s="11" t="s">
        <v>359</v>
      </c>
      <c r="H4586" s="4">
        <v>37</v>
      </c>
      <c r="I4586" s="12">
        <v>22698.95</v>
      </c>
      <c r="J4586" s="12">
        <v>839861.15</v>
      </c>
      <c r="K4586" s="12">
        <v>1802.66</v>
      </c>
      <c r="L4586" s="4">
        <v>380</v>
      </c>
      <c r="M4586" s="4" t="s">
        <v>29</v>
      </c>
      <c r="N4586" s="4" t="str" cm="1">
        <f t="array" ref="N4586">_xlfn.SWITCH(E4586,"Delhi","North","Chennai","South","Hyderabad","South","Mumbai","Central","Bangalore","South")</f>
        <v>Central</v>
      </c>
      <c r="O4586" s="12">
        <v>64644.43</v>
      </c>
      <c r="P4586" s="4">
        <f>Table1[[#This Row],[Delivery_Date]]-Table1[[#This Row],[Order_Date]]</f>
        <v>4</v>
      </c>
      <c r="Q4586" s="4" t="str">
        <f>IF(Table1[[#This Row],[Delivery delay days]]&gt;5,"delay","on time")</f>
        <v>on time</v>
      </c>
      <c r="R4586" s="10">
        <f>DATEVALUE(Table1[[#This Row],[Delivery_Date]])</f>
        <v>45248</v>
      </c>
      <c r="S4586" s="10">
        <f>DATEVALUE(Table1[[#This Row],[Order_Date]])</f>
        <v>45244</v>
      </c>
      <c r="T4586" s="4" t="str" cm="1">
        <f t="array" ref="T4586">_xlfn.IFS(Table1[[#This Row],[Inventory_Level]]&lt;=200,"low",Table1[[#This Row],[Inventory_Level]]&gt;=700,"high",Table1[[#This Row],[Inventory_Level]]&gt;200,"medium")</f>
        <v>medium</v>
      </c>
    </row>
    <row r="4587" spans="1:20" x14ac:dyDescent="0.35">
      <c r="A4587" s="4">
        <v>4586</v>
      </c>
      <c r="B4587" s="4" t="s">
        <v>51</v>
      </c>
      <c r="C4587" s="4" t="s">
        <v>38</v>
      </c>
      <c r="D4587" s="4" t="s">
        <v>17</v>
      </c>
      <c r="E4587" s="4" t="s">
        <v>60</v>
      </c>
      <c r="F4587" s="10" t="s">
        <v>203</v>
      </c>
      <c r="G4587" s="11" t="s">
        <v>248</v>
      </c>
      <c r="H4587" s="4">
        <v>8</v>
      </c>
      <c r="I4587" s="12">
        <v>8815.65</v>
      </c>
      <c r="J4587" s="12">
        <v>70525.2</v>
      </c>
      <c r="K4587" s="12">
        <v>1126.74</v>
      </c>
      <c r="L4587" s="4">
        <v>315</v>
      </c>
      <c r="M4587" s="4" t="s">
        <v>21</v>
      </c>
      <c r="N4587" s="4" t="str" cm="1">
        <f t="array" ref="N4587">_xlfn.SWITCH(E4587,"Delhi","North","Chennai","South","Hyderabad","South","Mumbai","Central","Bangalore","South")</f>
        <v>South</v>
      </c>
      <c r="O4587" s="12">
        <v>5914.57</v>
      </c>
      <c r="P4587" s="4">
        <f>Table1[[#This Row],[Delivery_Date]]-Table1[[#This Row],[Order_Date]]</f>
        <v>15</v>
      </c>
      <c r="Q4587" s="4" t="str">
        <f>IF(Table1[[#This Row],[Delivery delay days]]&gt;5,"delay","on time")</f>
        <v>delay</v>
      </c>
      <c r="R4587" s="10">
        <f>DATEVALUE(Table1[[#This Row],[Delivery_Date]])</f>
        <v>45029</v>
      </c>
      <c r="S4587" s="10">
        <f>DATEVALUE(Table1[[#This Row],[Order_Date]])</f>
        <v>45014</v>
      </c>
      <c r="T4587" s="4" t="str" cm="1">
        <f t="array" ref="T4587">_xlfn.IFS(Table1[[#This Row],[Inventory_Level]]&lt;=200,"low",Table1[[#This Row],[Inventory_Level]]&gt;=700,"high",Table1[[#This Row],[Inventory_Level]]&gt;200,"medium")</f>
        <v>medium</v>
      </c>
    </row>
    <row r="4588" spans="1:20" x14ac:dyDescent="0.35">
      <c r="A4588" s="4">
        <v>4587</v>
      </c>
      <c r="B4588" s="4" t="s">
        <v>31</v>
      </c>
      <c r="C4588" s="4" t="s">
        <v>24</v>
      </c>
      <c r="D4588" s="4" t="s">
        <v>25</v>
      </c>
      <c r="E4588" s="4" t="s">
        <v>18</v>
      </c>
      <c r="F4588" s="10" t="s">
        <v>133</v>
      </c>
      <c r="G4588" s="11" t="s">
        <v>397</v>
      </c>
      <c r="H4588" s="4">
        <v>92</v>
      </c>
      <c r="I4588" s="12">
        <v>32239.23</v>
      </c>
      <c r="J4588" s="12">
        <v>2966009.16</v>
      </c>
      <c r="K4588" s="12">
        <v>3064.03</v>
      </c>
      <c r="L4588" s="4">
        <v>209</v>
      </c>
      <c r="M4588" s="4" t="s">
        <v>21</v>
      </c>
      <c r="N4588" s="4" t="str" cm="1">
        <f t="array" ref="N4588">_xlfn.SWITCH(E4588,"Delhi","North","Chennai","South","Hyderabad","South","Mumbai","Central","Bangalore","South")</f>
        <v>North</v>
      </c>
      <c r="O4588" s="12">
        <v>375765.86</v>
      </c>
      <c r="P4588" s="4">
        <f>Table1[[#This Row],[Delivery_Date]]-Table1[[#This Row],[Order_Date]]</f>
        <v>9</v>
      </c>
      <c r="Q4588" s="4" t="str">
        <f>IF(Table1[[#This Row],[Delivery delay days]]&gt;5,"delay","on time")</f>
        <v>delay</v>
      </c>
      <c r="R4588" s="10">
        <f>DATEVALUE(Table1[[#This Row],[Delivery_Date]])</f>
        <v>45258</v>
      </c>
      <c r="S4588" s="10">
        <f>DATEVALUE(Table1[[#This Row],[Order_Date]])</f>
        <v>45249</v>
      </c>
      <c r="T4588" s="4" t="str" cm="1">
        <f t="array" ref="T4588">_xlfn.IFS(Table1[[#This Row],[Inventory_Level]]&lt;=200,"low",Table1[[#This Row],[Inventory_Level]]&gt;=700,"high",Table1[[#This Row],[Inventory_Level]]&gt;200,"medium")</f>
        <v>medium</v>
      </c>
    </row>
    <row r="4589" spans="1:20" x14ac:dyDescent="0.35">
      <c r="A4589" s="4">
        <v>4588</v>
      </c>
      <c r="B4589" s="4" t="s">
        <v>65</v>
      </c>
      <c r="C4589" s="4" t="s">
        <v>38</v>
      </c>
      <c r="D4589" s="4" t="s">
        <v>45</v>
      </c>
      <c r="E4589" s="4" t="s">
        <v>26</v>
      </c>
      <c r="F4589" s="10" t="s">
        <v>190</v>
      </c>
      <c r="G4589" s="11" t="s">
        <v>386</v>
      </c>
      <c r="H4589" s="4">
        <v>62</v>
      </c>
      <c r="I4589" s="12">
        <v>48732.26</v>
      </c>
      <c r="J4589" s="12">
        <v>3021400.12</v>
      </c>
      <c r="K4589" s="12">
        <v>2714.83</v>
      </c>
      <c r="L4589" s="4">
        <v>733</v>
      </c>
      <c r="M4589" s="4" t="s">
        <v>29</v>
      </c>
      <c r="N4589" s="4" t="str" cm="1">
        <f t="array" ref="N4589">_xlfn.SWITCH(E4589,"Delhi","North","Chennai","South","Hyderabad","South","Mumbai","Central","Bangalore","South")</f>
        <v>South</v>
      </c>
      <c r="O4589" s="12">
        <v>685729.47</v>
      </c>
      <c r="P4589" s="4">
        <f>Table1[[#This Row],[Delivery_Date]]-Table1[[#This Row],[Order_Date]]</f>
        <v>13</v>
      </c>
      <c r="Q4589" s="4" t="str">
        <f>IF(Table1[[#This Row],[Delivery delay days]]&gt;5,"delay","on time")</f>
        <v>delay</v>
      </c>
      <c r="R4589" s="10">
        <f>DATEVALUE(Table1[[#This Row],[Delivery_Date]])</f>
        <v>45132</v>
      </c>
      <c r="S4589" s="10">
        <f>DATEVALUE(Table1[[#This Row],[Order_Date]])</f>
        <v>45119</v>
      </c>
      <c r="T4589" s="4" t="str" cm="1">
        <f t="array" ref="T4589">_xlfn.IFS(Table1[[#This Row],[Inventory_Level]]&lt;=200,"low",Table1[[#This Row],[Inventory_Level]]&gt;=700,"high",Table1[[#This Row],[Inventory_Level]]&gt;200,"medium")</f>
        <v>high</v>
      </c>
    </row>
    <row r="4590" spans="1:20" x14ac:dyDescent="0.35">
      <c r="A4590" s="4">
        <v>4589</v>
      </c>
      <c r="B4590" s="4" t="s">
        <v>51</v>
      </c>
      <c r="C4590" s="4" t="s">
        <v>38</v>
      </c>
      <c r="D4590" s="4" t="s">
        <v>32</v>
      </c>
      <c r="E4590" s="4" t="s">
        <v>46</v>
      </c>
      <c r="F4590" s="10" t="s">
        <v>337</v>
      </c>
      <c r="G4590" s="11" t="s">
        <v>159</v>
      </c>
      <c r="H4590" s="4">
        <v>90</v>
      </c>
      <c r="I4590" s="12">
        <v>11383.53</v>
      </c>
      <c r="J4590" s="12">
        <v>1024517.7</v>
      </c>
      <c r="K4590" s="12">
        <v>4125.76</v>
      </c>
      <c r="L4590" s="4">
        <v>720</v>
      </c>
      <c r="M4590" s="4" t="s">
        <v>42</v>
      </c>
      <c r="N4590" s="4" t="str" cm="1">
        <f t="array" ref="N4590">_xlfn.SWITCH(E4590,"Delhi","North","Chennai","South","Hyderabad","South","Mumbai","Central","Bangalore","South")</f>
        <v>South</v>
      </c>
      <c r="O4590" s="12">
        <v>80185.279999999999</v>
      </c>
      <c r="P4590" s="4">
        <f>Table1[[#This Row],[Delivery_Date]]-Table1[[#This Row],[Order_Date]]</f>
        <v>5</v>
      </c>
      <c r="Q4590" s="4" t="str">
        <f>IF(Table1[[#This Row],[Delivery delay days]]&gt;5,"delay","on time")</f>
        <v>on time</v>
      </c>
      <c r="R4590" s="10">
        <f>DATEVALUE(Table1[[#This Row],[Delivery_Date]])</f>
        <v>45164</v>
      </c>
      <c r="S4590" s="10">
        <f>DATEVALUE(Table1[[#This Row],[Order_Date]])</f>
        <v>45159</v>
      </c>
      <c r="T4590" s="4" t="str" cm="1">
        <f t="array" ref="T4590">_xlfn.IFS(Table1[[#This Row],[Inventory_Level]]&lt;=200,"low",Table1[[#This Row],[Inventory_Level]]&gt;=700,"high",Table1[[#This Row],[Inventory_Level]]&gt;200,"medium")</f>
        <v>high</v>
      </c>
    </row>
    <row r="4591" spans="1:20" x14ac:dyDescent="0.35">
      <c r="A4591" s="4">
        <v>4590</v>
      </c>
      <c r="B4591" s="4" t="s">
        <v>65</v>
      </c>
      <c r="C4591" s="4" t="s">
        <v>24</v>
      </c>
      <c r="D4591" s="4" t="s">
        <v>32</v>
      </c>
      <c r="E4591" s="4" t="s">
        <v>46</v>
      </c>
      <c r="F4591" s="10" t="s">
        <v>395</v>
      </c>
      <c r="G4591" s="11" t="s">
        <v>387</v>
      </c>
      <c r="H4591" s="4">
        <v>71</v>
      </c>
      <c r="I4591" s="12">
        <v>17035.38</v>
      </c>
      <c r="J4591" s="12">
        <v>1209511.98</v>
      </c>
      <c r="K4591" s="12">
        <v>4969.18</v>
      </c>
      <c r="L4591" s="4">
        <v>668</v>
      </c>
      <c r="M4591" s="4" t="s">
        <v>42</v>
      </c>
      <c r="N4591" s="4" t="str" cm="1">
        <f t="array" ref="N4591">_xlfn.SWITCH(E4591,"Delhi","North","Chennai","South","Hyderabad","South","Mumbai","Central","Bangalore","South")</f>
        <v>South</v>
      </c>
      <c r="O4591" s="12">
        <v>114765.94</v>
      </c>
      <c r="P4591" s="4">
        <f>Table1[[#This Row],[Delivery_Date]]-Table1[[#This Row],[Order_Date]]</f>
        <v>6</v>
      </c>
      <c r="Q4591" s="4" t="str">
        <f>IF(Table1[[#This Row],[Delivery delay days]]&gt;5,"delay","on time")</f>
        <v>delay</v>
      </c>
      <c r="R4591" s="10">
        <f>DATEVALUE(Table1[[#This Row],[Delivery_Date]])</f>
        <v>45018</v>
      </c>
      <c r="S4591" s="10">
        <f>DATEVALUE(Table1[[#This Row],[Order_Date]])</f>
        <v>45012</v>
      </c>
      <c r="T4591" s="4" t="str" cm="1">
        <f t="array" ref="T4591">_xlfn.IFS(Table1[[#This Row],[Inventory_Level]]&lt;=200,"low",Table1[[#This Row],[Inventory_Level]]&gt;=700,"high",Table1[[#This Row],[Inventory_Level]]&gt;200,"medium")</f>
        <v>medium</v>
      </c>
    </row>
    <row r="4592" spans="1:20" x14ac:dyDescent="0.35">
      <c r="A4592" s="4">
        <v>4591</v>
      </c>
      <c r="B4592" s="4" t="s">
        <v>44</v>
      </c>
      <c r="C4592" s="4" t="s">
        <v>38</v>
      </c>
      <c r="D4592" s="4" t="s">
        <v>25</v>
      </c>
      <c r="E4592" s="4" t="s">
        <v>18</v>
      </c>
      <c r="F4592" s="10" t="s">
        <v>352</v>
      </c>
      <c r="G4592" s="11" t="s">
        <v>372</v>
      </c>
      <c r="H4592" s="4">
        <v>85</v>
      </c>
      <c r="I4592" s="12">
        <v>19931.96</v>
      </c>
      <c r="J4592" s="12">
        <v>1694216.6</v>
      </c>
      <c r="K4592" s="12">
        <v>2016.58</v>
      </c>
      <c r="L4592" s="4">
        <v>47</v>
      </c>
      <c r="M4592" s="4" t="s">
        <v>29</v>
      </c>
      <c r="N4592" s="4" t="str" cm="1">
        <f t="array" ref="N4592">_xlfn.SWITCH(E4592,"Delhi","North","Chennai","South","Hyderabad","South","Mumbai","Central","Bangalore","South")</f>
        <v>North</v>
      </c>
      <c r="O4592" s="12">
        <v>151681.4</v>
      </c>
      <c r="P4592" s="4">
        <f>Table1[[#This Row],[Delivery_Date]]-Table1[[#This Row],[Order_Date]]</f>
        <v>6</v>
      </c>
      <c r="Q4592" s="4" t="str">
        <f>IF(Table1[[#This Row],[Delivery delay days]]&gt;5,"delay","on time")</f>
        <v>delay</v>
      </c>
      <c r="R4592" s="10">
        <f>DATEVALUE(Table1[[#This Row],[Delivery_Date]])</f>
        <v>44956</v>
      </c>
      <c r="S4592" s="10">
        <f>DATEVALUE(Table1[[#This Row],[Order_Date]])</f>
        <v>44950</v>
      </c>
      <c r="T4592" s="4" t="str" cm="1">
        <f t="array" ref="T4592">_xlfn.IFS(Table1[[#This Row],[Inventory_Level]]&lt;=200,"low",Table1[[#This Row],[Inventory_Level]]&gt;=700,"high",Table1[[#This Row],[Inventory_Level]]&gt;200,"medium")</f>
        <v>low</v>
      </c>
    </row>
    <row r="4593" spans="1:20" x14ac:dyDescent="0.35">
      <c r="A4593" s="4">
        <v>4592</v>
      </c>
      <c r="B4593" s="4" t="s">
        <v>37</v>
      </c>
      <c r="C4593" s="4" t="s">
        <v>38</v>
      </c>
      <c r="D4593" s="4" t="s">
        <v>17</v>
      </c>
      <c r="E4593" s="4" t="s">
        <v>26</v>
      </c>
      <c r="F4593" s="10" t="s">
        <v>112</v>
      </c>
      <c r="G4593" s="11" t="s">
        <v>159</v>
      </c>
      <c r="H4593" s="4">
        <v>10</v>
      </c>
      <c r="I4593" s="12">
        <v>30221.93</v>
      </c>
      <c r="J4593" s="12">
        <v>302219.3</v>
      </c>
      <c r="K4593" s="12">
        <v>308.52999999999997</v>
      </c>
      <c r="L4593" s="4">
        <v>784</v>
      </c>
      <c r="M4593" s="4" t="s">
        <v>42</v>
      </c>
      <c r="N4593" s="4" t="str" cm="1">
        <f t="array" ref="N4593">_xlfn.SWITCH(E4593,"Delhi","North","Chennai","South","Hyderabad","South","Mumbai","Central","Bangalore","South")</f>
        <v>South</v>
      </c>
      <c r="O4593" s="12">
        <v>19835.55</v>
      </c>
      <c r="P4593" s="4">
        <f>Table1[[#This Row],[Delivery_Date]]-Table1[[#This Row],[Order_Date]]</f>
        <v>2</v>
      </c>
      <c r="Q4593" s="4" t="str">
        <f>IF(Table1[[#This Row],[Delivery delay days]]&gt;5,"delay","on time")</f>
        <v>on time</v>
      </c>
      <c r="R4593" s="10">
        <f>DATEVALUE(Table1[[#This Row],[Delivery_Date]])</f>
        <v>45164</v>
      </c>
      <c r="S4593" s="10">
        <f>DATEVALUE(Table1[[#This Row],[Order_Date]])</f>
        <v>45162</v>
      </c>
      <c r="T4593" s="4" t="str" cm="1">
        <f t="array" ref="T4593">_xlfn.IFS(Table1[[#This Row],[Inventory_Level]]&lt;=200,"low",Table1[[#This Row],[Inventory_Level]]&gt;=700,"high",Table1[[#This Row],[Inventory_Level]]&gt;200,"medium")</f>
        <v>high</v>
      </c>
    </row>
    <row r="4594" spans="1:20" x14ac:dyDescent="0.35">
      <c r="A4594" s="4">
        <v>4593</v>
      </c>
      <c r="B4594" s="4" t="s">
        <v>59</v>
      </c>
      <c r="C4594" s="4" t="s">
        <v>38</v>
      </c>
      <c r="D4594" s="4" t="s">
        <v>17</v>
      </c>
      <c r="E4594" s="4" t="s">
        <v>60</v>
      </c>
      <c r="F4594" s="10" t="s">
        <v>408</v>
      </c>
      <c r="G4594" s="11" t="s">
        <v>219</v>
      </c>
      <c r="H4594" s="4">
        <v>87</v>
      </c>
      <c r="I4594" s="12">
        <v>38350.160000000003</v>
      </c>
      <c r="J4594" s="12">
        <v>3336463.92</v>
      </c>
      <c r="K4594" s="12">
        <v>3526.45</v>
      </c>
      <c r="L4594" s="4">
        <v>845</v>
      </c>
      <c r="M4594" s="4" t="s">
        <v>35</v>
      </c>
      <c r="N4594" s="4" t="str" cm="1">
        <f t="array" ref="N4594">_xlfn.SWITCH(E4594,"Delhi","North","Chennai","South","Hyderabad","South","Mumbai","Central","Bangalore","South")</f>
        <v>South</v>
      </c>
      <c r="O4594" s="12">
        <v>400178.73</v>
      </c>
      <c r="P4594" s="4">
        <f>Table1[[#This Row],[Delivery_Date]]-Table1[[#This Row],[Order_Date]]</f>
        <v>5</v>
      </c>
      <c r="Q4594" s="4" t="str">
        <f>IF(Table1[[#This Row],[Delivery delay days]]&gt;5,"delay","on time")</f>
        <v>on time</v>
      </c>
      <c r="R4594" s="10">
        <f>DATEVALUE(Table1[[#This Row],[Delivery_Date]])</f>
        <v>45227</v>
      </c>
      <c r="S4594" s="10">
        <f>DATEVALUE(Table1[[#This Row],[Order_Date]])</f>
        <v>45222</v>
      </c>
      <c r="T4594" s="4" t="str" cm="1">
        <f t="array" ref="T4594">_xlfn.IFS(Table1[[#This Row],[Inventory_Level]]&lt;=200,"low",Table1[[#This Row],[Inventory_Level]]&gt;=700,"high",Table1[[#This Row],[Inventory_Level]]&gt;200,"medium")</f>
        <v>high</v>
      </c>
    </row>
    <row r="4595" spans="1:20" x14ac:dyDescent="0.35">
      <c r="A4595" s="4">
        <v>4594</v>
      </c>
      <c r="B4595" s="4" t="s">
        <v>23</v>
      </c>
      <c r="C4595" s="4" t="s">
        <v>38</v>
      </c>
      <c r="D4595" s="4" t="s">
        <v>17</v>
      </c>
      <c r="E4595" s="4" t="s">
        <v>52</v>
      </c>
      <c r="F4595" s="10" t="s">
        <v>106</v>
      </c>
      <c r="G4595" s="11" t="s">
        <v>280</v>
      </c>
      <c r="H4595" s="4">
        <v>71</v>
      </c>
      <c r="I4595" s="12">
        <v>8485</v>
      </c>
      <c r="J4595" s="12">
        <v>602435</v>
      </c>
      <c r="K4595" s="12">
        <v>3354.56</v>
      </c>
      <c r="L4595" s="4">
        <v>44</v>
      </c>
      <c r="M4595" s="4" t="s">
        <v>35</v>
      </c>
      <c r="N4595" s="4" t="str" cm="1">
        <f t="array" ref="N4595">_xlfn.SWITCH(E4595,"Delhi","North","Chennai","South","Hyderabad","South","Mumbai","Central","Bangalore","South")</f>
        <v>Central</v>
      </c>
      <c r="O4595" s="12">
        <v>65410.16</v>
      </c>
      <c r="P4595" s="4">
        <f>Table1[[#This Row],[Delivery_Date]]-Table1[[#This Row],[Order_Date]]</f>
        <v>1</v>
      </c>
      <c r="Q4595" s="4" t="str">
        <f>IF(Table1[[#This Row],[Delivery delay days]]&gt;5,"delay","on time")</f>
        <v>on time</v>
      </c>
      <c r="R4595" s="10">
        <f>DATEVALUE(Table1[[#This Row],[Delivery_Date]])</f>
        <v>45267</v>
      </c>
      <c r="S4595" s="10">
        <f>DATEVALUE(Table1[[#This Row],[Order_Date]])</f>
        <v>45266</v>
      </c>
      <c r="T4595" s="4" t="str" cm="1">
        <f t="array" ref="T4595">_xlfn.IFS(Table1[[#This Row],[Inventory_Level]]&lt;=200,"low",Table1[[#This Row],[Inventory_Level]]&gt;=700,"high",Table1[[#This Row],[Inventory_Level]]&gt;200,"medium")</f>
        <v>low</v>
      </c>
    </row>
    <row r="4596" spans="1:20" x14ac:dyDescent="0.35">
      <c r="A4596" s="4">
        <v>4595</v>
      </c>
      <c r="B4596" s="4" t="s">
        <v>23</v>
      </c>
      <c r="C4596" s="4" t="s">
        <v>16</v>
      </c>
      <c r="D4596" s="4" t="s">
        <v>17</v>
      </c>
      <c r="E4596" s="4" t="s">
        <v>18</v>
      </c>
      <c r="F4596" s="10" t="s">
        <v>272</v>
      </c>
      <c r="G4596" s="11" t="s">
        <v>392</v>
      </c>
      <c r="H4596" s="4">
        <v>73</v>
      </c>
      <c r="I4596" s="12">
        <v>33418.42</v>
      </c>
      <c r="J4596" s="12">
        <v>2439544.66</v>
      </c>
      <c r="K4596" s="12">
        <v>1649.1</v>
      </c>
      <c r="L4596" s="4">
        <v>697</v>
      </c>
      <c r="M4596" s="4" t="s">
        <v>35</v>
      </c>
      <c r="N4596" s="4" t="str" cm="1">
        <f t="array" ref="N4596">_xlfn.SWITCH(E4596,"Delhi","North","Chennai","South","Hyderabad","South","Mumbai","Central","Bangalore","South")</f>
        <v>North</v>
      </c>
      <c r="O4596" s="12">
        <v>515451.15</v>
      </c>
      <c r="P4596" s="4">
        <f>Table1[[#This Row],[Delivery_Date]]-Table1[[#This Row],[Order_Date]]</f>
        <v>13</v>
      </c>
      <c r="Q4596" s="4" t="str">
        <f>IF(Table1[[#This Row],[Delivery delay days]]&gt;5,"delay","on time")</f>
        <v>delay</v>
      </c>
      <c r="R4596" s="10">
        <f>DATEVALUE(Table1[[#This Row],[Delivery_Date]])</f>
        <v>45149</v>
      </c>
      <c r="S4596" s="10">
        <f>DATEVALUE(Table1[[#This Row],[Order_Date]])</f>
        <v>45136</v>
      </c>
      <c r="T4596" s="4" t="str" cm="1">
        <f t="array" ref="T4596">_xlfn.IFS(Table1[[#This Row],[Inventory_Level]]&lt;=200,"low",Table1[[#This Row],[Inventory_Level]]&gt;=700,"high",Table1[[#This Row],[Inventory_Level]]&gt;200,"medium")</f>
        <v>medium</v>
      </c>
    </row>
    <row r="4597" spans="1:20" x14ac:dyDescent="0.35">
      <c r="A4597" s="4">
        <v>4596</v>
      </c>
      <c r="B4597" s="4" t="s">
        <v>31</v>
      </c>
      <c r="C4597" s="4" t="s">
        <v>38</v>
      </c>
      <c r="D4597" s="4" t="s">
        <v>39</v>
      </c>
      <c r="E4597" s="4" t="s">
        <v>26</v>
      </c>
      <c r="F4597" s="10" t="s">
        <v>233</v>
      </c>
      <c r="G4597" s="11" t="s">
        <v>146</v>
      </c>
      <c r="H4597" s="4">
        <v>51</v>
      </c>
      <c r="I4597" s="12">
        <v>33594.83</v>
      </c>
      <c r="J4597" s="12">
        <v>1713336.33</v>
      </c>
      <c r="K4597" s="12">
        <v>4050.83</v>
      </c>
      <c r="L4597" s="4">
        <v>977</v>
      </c>
      <c r="M4597" s="4" t="s">
        <v>21</v>
      </c>
      <c r="N4597" s="4" t="str" cm="1">
        <f t="array" ref="N4597">_xlfn.SWITCH(E4597,"Delhi","North","Chennai","South","Hyderabad","South","Mumbai","Central","Bangalore","South")</f>
        <v>South</v>
      </c>
      <c r="O4597" s="12">
        <v>269798.40000000002</v>
      </c>
      <c r="P4597" s="4">
        <f>Table1[[#This Row],[Delivery_Date]]-Table1[[#This Row],[Order_Date]]</f>
        <v>5</v>
      </c>
      <c r="Q4597" s="4" t="str">
        <f>IF(Table1[[#This Row],[Delivery delay days]]&gt;5,"delay","on time")</f>
        <v>on time</v>
      </c>
      <c r="R4597" s="10">
        <f>DATEVALUE(Table1[[#This Row],[Delivery_Date]])</f>
        <v>45200</v>
      </c>
      <c r="S4597" s="10">
        <f>DATEVALUE(Table1[[#This Row],[Order_Date]])</f>
        <v>45195</v>
      </c>
      <c r="T4597" s="4" t="str" cm="1">
        <f t="array" ref="T4597">_xlfn.IFS(Table1[[#This Row],[Inventory_Level]]&lt;=200,"low",Table1[[#This Row],[Inventory_Level]]&gt;=700,"high",Table1[[#This Row],[Inventory_Level]]&gt;200,"medium")</f>
        <v>high</v>
      </c>
    </row>
    <row r="4598" spans="1:20" x14ac:dyDescent="0.35">
      <c r="A4598" s="4">
        <v>4597</v>
      </c>
      <c r="B4598" s="4" t="s">
        <v>15</v>
      </c>
      <c r="C4598" s="4" t="s">
        <v>24</v>
      </c>
      <c r="D4598" s="4" t="s">
        <v>25</v>
      </c>
      <c r="E4598" s="4" t="s">
        <v>46</v>
      </c>
      <c r="F4598" s="10" t="s">
        <v>168</v>
      </c>
      <c r="G4598" s="11" t="s">
        <v>121</v>
      </c>
      <c r="H4598" s="4">
        <v>80</v>
      </c>
      <c r="I4598" s="12">
        <v>36540.18</v>
      </c>
      <c r="J4598" s="12">
        <v>2923214.4</v>
      </c>
      <c r="K4598" s="12">
        <v>2011.89</v>
      </c>
      <c r="L4598" s="4">
        <v>163</v>
      </c>
      <c r="M4598" s="4" t="s">
        <v>42</v>
      </c>
      <c r="N4598" s="4" t="str" cm="1">
        <f t="array" ref="N4598">_xlfn.SWITCH(E4598,"Delhi","North","Chennai","South","Hyderabad","South","Mumbai","Central","Bangalore","South")</f>
        <v>South</v>
      </c>
      <c r="O4598" s="12">
        <v>295944.83</v>
      </c>
      <c r="P4598" s="4">
        <f>Table1[[#This Row],[Delivery_Date]]-Table1[[#This Row],[Order_Date]]</f>
        <v>6</v>
      </c>
      <c r="Q4598" s="4" t="str">
        <f>IF(Table1[[#This Row],[Delivery delay days]]&gt;5,"delay","on time")</f>
        <v>delay</v>
      </c>
      <c r="R4598" s="10">
        <f>DATEVALUE(Table1[[#This Row],[Delivery_Date]])</f>
        <v>45083</v>
      </c>
      <c r="S4598" s="10">
        <f>DATEVALUE(Table1[[#This Row],[Order_Date]])</f>
        <v>45077</v>
      </c>
      <c r="T4598" s="4" t="str" cm="1">
        <f t="array" ref="T4598">_xlfn.IFS(Table1[[#This Row],[Inventory_Level]]&lt;=200,"low",Table1[[#This Row],[Inventory_Level]]&gt;=700,"high",Table1[[#This Row],[Inventory_Level]]&gt;200,"medium")</f>
        <v>low</v>
      </c>
    </row>
    <row r="4599" spans="1:20" x14ac:dyDescent="0.35">
      <c r="A4599" s="4">
        <v>4598</v>
      </c>
      <c r="B4599" s="4" t="s">
        <v>31</v>
      </c>
      <c r="C4599" s="4" t="s">
        <v>24</v>
      </c>
      <c r="D4599" s="4" t="s">
        <v>45</v>
      </c>
      <c r="E4599" s="4" t="s">
        <v>26</v>
      </c>
      <c r="F4599" s="10" t="s">
        <v>206</v>
      </c>
      <c r="G4599" s="11" t="s">
        <v>227</v>
      </c>
      <c r="H4599" s="4">
        <v>80</v>
      </c>
      <c r="I4599" s="12">
        <v>14135.82</v>
      </c>
      <c r="J4599" s="12">
        <v>1130865.6000000001</v>
      </c>
      <c r="K4599" s="12">
        <v>3525.91</v>
      </c>
      <c r="L4599" s="4">
        <v>416</v>
      </c>
      <c r="M4599" s="4" t="s">
        <v>21</v>
      </c>
      <c r="N4599" s="4" t="str" cm="1">
        <f t="array" ref="N4599">_xlfn.SWITCH(E4599,"Delhi","North","Chennai","South","Hyderabad","South","Mumbai","Central","Bangalore","South")</f>
        <v>South</v>
      </c>
      <c r="O4599" s="12">
        <v>189457.61</v>
      </c>
      <c r="P4599" s="4">
        <f>Table1[[#This Row],[Delivery_Date]]-Table1[[#This Row],[Order_Date]]</f>
        <v>4</v>
      </c>
      <c r="Q4599" s="4" t="str">
        <f>IF(Table1[[#This Row],[Delivery delay days]]&gt;5,"delay","on time")</f>
        <v>on time</v>
      </c>
      <c r="R4599" s="10">
        <f>DATEVALUE(Table1[[#This Row],[Delivery_Date]])</f>
        <v>45234</v>
      </c>
      <c r="S4599" s="10">
        <f>DATEVALUE(Table1[[#This Row],[Order_Date]])</f>
        <v>45230</v>
      </c>
      <c r="T4599" s="4" t="str" cm="1">
        <f t="array" ref="T4599">_xlfn.IFS(Table1[[#This Row],[Inventory_Level]]&lt;=200,"low",Table1[[#This Row],[Inventory_Level]]&gt;=700,"high",Table1[[#This Row],[Inventory_Level]]&gt;200,"medium")</f>
        <v>medium</v>
      </c>
    </row>
    <row r="4600" spans="1:20" x14ac:dyDescent="0.35">
      <c r="A4600" s="4">
        <v>4599</v>
      </c>
      <c r="B4600" s="4" t="s">
        <v>15</v>
      </c>
      <c r="C4600" s="4" t="s">
        <v>16</v>
      </c>
      <c r="D4600" s="4" t="s">
        <v>45</v>
      </c>
      <c r="E4600" s="4" t="s">
        <v>26</v>
      </c>
      <c r="F4600" s="10" t="s">
        <v>34</v>
      </c>
      <c r="G4600" s="11" t="s">
        <v>298</v>
      </c>
      <c r="H4600" s="4">
        <v>82</v>
      </c>
      <c r="I4600" s="12">
        <v>19135.490000000002</v>
      </c>
      <c r="J4600" s="12">
        <v>1569110.18</v>
      </c>
      <c r="K4600" s="12">
        <v>4356.33</v>
      </c>
      <c r="L4600" s="4">
        <v>639</v>
      </c>
      <c r="M4600" s="4" t="s">
        <v>29</v>
      </c>
      <c r="N4600" s="4" t="str" cm="1">
        <f t="array" ref="N4600">_xlfn.SWITCH(E4600,"Delhi","North","Chennai","South","Hyderabad","South","Mumbai","Central","Bangalore","South")</f>
        <v>South</v>
      </c>
      <c r="O4600" s="12">
        <v>302577.01</v>
      </c>
      <c r="P4600" s="4">
        <f>Table1[[#This Row],[Delivery_Date]]-Table1[[#This Row],[Order_Date]]</f>
        <v>14</v>
      </c>
      <c r="Q4600" s="4" t="str">
        <f>IF(Table1[[#This Row],[Delivery delay days]]&gt;5,"delay","on time")</f>
        <v>delay</v>
      </c>
      <c r="R4600" s="10">
        <f>DATEVALUE(Table1[[#This Row],[Delivery_Date]])</f>
        <v>45072</v>
      </c>
      <c r="S4600" s="10">
        <f>DATEVALUE(Table1[[#This Row],[Order_Date]])</f>
        <v>45058</v>
      </c>
      <c r="T4600" s="4" t="str" cm="1">
        <f t="array" ref="T4600">_xlfn.IFS(Table1[[#This Row],[Inventory_Level]]&lt;=200,"low",Table1[[#This Row],[Inventory_Level]]&gt;=700,"high",Table1[[#This Row],[Inventory_Level]]&gt;200,"medium")</f>
        <v>medium</v>
      </c>
    </row>
    <row r="4601" spans="1:20" x14ac:dyDescent="0.35">
      <c r="A4601" s="4">
        <v>4600</v>
      </c>
      <c r="B4601" s="4" t="s">
        <v>23</v>
      </c>
      <c r="C4601" s="4" t="s">
        <v>38</v>
      </c>
      <c r="D4601" s="4" t="s">
        <v>32</v>
      </c>
      <c r="E4601" s="4" t="s">
        <v>18</v>
      </c>
      <c r="F4601" s="10" t="s">
        <v>174</v>
      </c>
      <c r="G4601" s="11" t="s">
        <v>156</v>
      </c>
      <c r="H4601" s="4">
        <v>9</v>
      </c>
      <c r="I4601" s="12">
        <v>28308.19</v>
      </c>
      <c r="J4601" s="12">
        <v>254773.71</v>
      </c>
      <c r="K4601" s="12">
        <v>3777.81</v>
      </c>
      <c r="L4601" s="4">
        <v>437</v>
      </c>
      <c r="M4601" s="4" t="s">
        <v>35</v>
      </c>
      <c r="N4601" s="4" t="str" cm="1">
        <f t="array" ref="N4601">_xlfn.SWITCH(E4601,"Delhi","North","Chennai","South","Hyderabad","South","Mumbai","Central","Bangalore","South")</f>
        <v>North</v>
      </c>
      <c r="O4601" s="12">
        <v>29167.84</v>
      </c>
      <c r="P4601" s="4">
        <f>Table1[[#This Row],[Delivery_Date]]-Table1[[#This Row],[Order_Date]]</f>
        <v>7</v>
      </c>
      <c r="Q4601" s="4" t="str">
        <f>IF(Table1[[#This Row],[Delivery delay days]]&gt;5,"delay","on time")</f>
        <v>delay</v>
      </c>
      <c r="R4601" s="10">
        <f>DATEVALUE(Table1[[#This Row],[Delivery_Date]])</f>
        <v>45073</v>
      </c>
      <c r="S4601" s="10">
        <f>DATEVALUE(Table1[[#This Row],[Order_Date]])</f>
        <v>45066</v>
      </c>
      <c r="T4601" s="4" t="str" cm="1">
        <f t="array" ref="T4601">_xlfn.IFS(Table1[[#This Row],[Inventory_Level]]&lt;=200,"low",Table1[[#This Row],[Inventory_Level]]&gt;=700,"high",Table1[[#This Row],[Inventory_Level]]&gt;200,"medium")</f>
        <v>medium</v>
      </c>
    </row>
    <row r="4602" spans="1:20" x14ac:dyDescent="0.35">
      <c r="A4602" s="4">
        <v>4601</v>
      </c>
      <c r="B4602" s="4" t="s">
        <v>31</v>
      </c>
      <c r="C4602" s="4" t="s">
        <v>24</v>
      </c>
      <c r="D4602" s="4" t="s">
        <v>32</v>
      </c>
      <c r="E4602" s="4" t="s">
        <v>60</v>
      </c>
      <c r="F4602" s="10" t="s">
        <v>148</v>
      </c>
      <c r="G4602" s="11" t="s">
        <v>347</v>
      </c>
      <c r="H4602" s="4">
        <v>94</v>
      </c>
      <c r="I4602" s="12">
        <v>10987.04</v>
      </c>
      <c r="J4602" s="12">
        <v>1032781.76</v>
      </c>
      <c r="K4602" s="12">
        <v>4934.91</v>
      </c>
      <c r="L4602" s="4">
        <v>995</v>
      </c>
      <c r="M4602" s="4" t="s">
        <v>42</v>
      </c>
      <c r="N4602" s="4" t="str" cm="1">
        <f t="array" ref="N4602">_xlfn.SWITCH(E4602,"Delhi","North","Chennai","South","Hyderabad","South","Mumbai","Central","Bangalore","South")</f>
        <v>South</v>
      </c>
      <c r="O4602" s="12">
        <v>149182.26</v>
      </c>
      <c r="P4602" s="4">
        <f>Table1[[#This Row],[Delivery_Date]]-Table1[[#This Row],[Order_Date]]</f>
        <v>10</v>
      </c>
      <c r="Q4602" s="4" t="str">
        <f>IF(Table1[[#This Row],[Delivery delay days]]&gt;5,"delay","on time")</f>
        <v>delay</v>
      </c>
      <c r="R4602" s="10">
        <f>DATEVALUE(Table1[[#This Row],[Delivery_Date]])</f>
        <v>45161</v>
      </c>
      <c r="S4602" s="10">
        <f>DATEVALUE(Table1[[#This Row],[Order_Date]])</f>
        <v>45151</v>
      </c>
      <c r="T4602" s="4" t="str" cm="1">
        <f t="array" ref="T4602">_xlfn.IFS(Table1[[#This Row],[Inventory_Level]]&lt;=200,"low",Table1[[#This Row],[Inventory_Level]]&gt;=700,"high",Table1[[#This Row],[Inventory_Level]]&gt;200,"medium")</f>
        <v>high</v>
      </c>
    </row>
    <row r="4603" spans="1:20" x14ac:dyDescent="0.35">
      <c r="A4603" s="4">
        <v>4602</v>
      </c>
      <c r="B4603" s="4" t="s">
        <v>51</v>
      </c>
      <c r="C4603" s="4" t="s">
        <v>16</v>
      </c>
      <c r="D4603" s="4" t="s">
        <v>25</v>
      </c>
      <c r="E4603" s="4" t="s">
        <v>52</v>
      </c>
      <c r="F4603" s="10" t="s">
        <v>397</v>
      </c>
      <c r="G4603" s="11" t="s">
        <v>72</v>
      </c>
      <c r="H4603" s="4">
        <v>84</v>
      </c>
      <c r="I4603" s="12">
        <v>15803.74</v>
      </c>
      <c r="J4603" s="12">
        <v>1327514.1599999999</v>
      </c>
      <c r="K4603" s="12">
        <v>848.72</v>
      </c>
      <c r="L4603" s="4">
        <v>359</v>
      </c>
      <c r="M4603" s="4" t="s">
        <v>21</v>
      </c>
      <c r="N4603" s="4" t="str" cm="1">
        <f t="array" ref="N4603">_xlfn.SWITCH(E4603,"Delhi","North","Chennai","South","Hyderabad","South","Mumbai","Central","Bangalore","South")</f>
        <v>Central</v>
      </c>
      <c r="O4603" s="12">
        <v>249001.37</v>
      </c>
      <c r="P4603" s="4">
        <f>Table1[[#This Row],[Delivery_Date]]-Table1[[#This Row],[Order_Date]]</f>
        <v>13</v>
      </c>
      <c r="Q4603" s="4" t="str">
        <f>IF(Table1[[#This Row],[Delivery delay days]]&gt;5,"delay","on time")</f>
        <v>delay</v>
      </c>
      <c r="R4603" s="10">
        <f>DATEVALUE(Table1[[#This Row],[Delivery_Date]])</f>
        <v>45271</v>
      </c>
      <c r="S4603" s="10">
        <f>DATEVALUE(Table1[[#This Row],[Order_Date]])</f>
        <v>45258</v>
      </c>
      <c r="T4603" s="4" t="str" cm="1">
        <f t="array" ref="T4603">_xlfn.IFS(Table1[[#This Row],[Inventory_Level]]&lt;=200,"low",Table1[[#This Row],[Inventory_Level]]&gt;=700,"high",Table1[[#This Row],[Inventory_Level]]&gt;200,"medium")</f>
        <v>medium</v>
      </c>
    </row>
    <row r="4604" spans="1:20" x14ac:dyDescent="0.35">
      <c r="A4604" s="4">
        <v>4603</v>
      </c>
      <c r="B4604" s="4" t="s">
        <v>23</v>
      </c>
      <c r="C4604" s="4" t="s">
        <v>16</v>
      </c>
      <c r="D4604" s="4" t="s">
        <v>17</v>
      </c>
      <c r="E4604" s="4" t="s">
        <v>26</v>
      </c>
      <c r="F4604" s="10" t="s">
        <v>86</v>
      </c>
      <c r="G4604" s="11" t="s">
        <v>423</v>
      </c>
      <c r="H4604" s="4">
        <v>1</v>
      </c>
      <c r="I4604" s="12">
        <v>9602.77</v>
      </c>
      <c r="J4604" s="12">
        <v>9602.77</v>
      </c>
      <c r="K4604" s="12">
        <v>4128.72</v>
      </c>
      <c r="L4604" s="4">
        <v>264</v>
      </c>
      <c r="M4604" s="4" t="s">
        <v>29</v>
      </c>
      <c r="N4604" s="4" t="str" cm="1">
        <f t="array" ref="N4604">_xlfn.SWITCH(E4604,"Delhi","North","Chennai","South","Hyderabad","South","Mumbai","Central","Bangalore","South")</f>
        <v>South</v>
      </c>
      <c r="O4604" s="12">
        <v>2175.89</v>
      </c>
      <c r="P4604" s="4">
        <f>Table1[[#This Row],[Delivery_Date]]-Table1[[#This Row],[Order_Date]]</f>
        <v>13</v>
      </c>
      <c r="Q4604" s="4" t="str">
        <f>IF(Table1[[#This Row],[Delivery delay days]]&gt;5,"delay","on time")</f>
        <v>delay</v>
      </c>
      <c r="R4604" s="10">
        <f>DATEVALUE(Table1[[#This Row],[Delivery_Date]])</f>
        <v>45305</v>
      </c>
      <c r="S4604" s="10">
        <f>DATEVALUE(Table1[[#This Row],[Order_Date]])</f>
        <v>45292</v>
      </c>
      <c r="T4604" s="4" t="str" cm="1">
        <f t="array" ref="T4604">_xlfn.IFS(Table1[[#This Row],[Inventory_Level]]&lt;=200,"low",Table1[[#This Row],[Inventory_Level]]&gt;=700,"high",Table1[[#This Row],[Inventory_Level]]&gt;200,"medium")</f>
        <v>medium</v>
      </c>
    </row>
    <row r="4605" spans="1:20" x14ac:dyDescent="0.35">
      <c r="A4605" s="4">
        <v>4604</v>
      </c>
      <c r="B4605" s="4" t="s">
        <v>59</v>
      </c>
      <c r="C4605" s="4" t="s">
        <v>38</v>
      </c>
      <c r="D4605" s="4" t="s">
        <v>17</v>
      </c>
      <c r="E4605" s="4" t="s">
        <v>26</v>
      </c>
      <c r="F4605" s="10" t="s">
        <v>50</v>
      </c>
      <c r="G4605" s="11" t="s">
        <v>137</v>
      </c>
      <c r="H4605" s="4">
        <v>93</v>
      </c>
      <c r="I4605" s="12">
        <v>42658.400000000001</v>
      </c>
      <c r="J4605" s="12">
        <v>3967231.2</v>
      </c>
      <c r="K4605" s="12">
        <v>2011.67</v>
      </c>
      <c r="L4605" s="4">
        <v>549</v>
      </c>
      <c r="M4605" s="4" t="s">
        <v>21</v>
      </c>
      <c r="N4605" s="4" t="str" cm="1">
        <f t="array" ref="N4605">_xlfn.SWITCH(E4605,"Delhi","North","Chennai","South","Hyderabad","South","Mumbai","Central","Bangalore","South")</f>
        <v>South</v>
      </c>
      <c r="O4605" s="12">
        <v>878026.23</v>
      </c>
      <c r="P4605" s="4">
        <f>Table1[[#This Row],[Delivery_Date]]-Table1[[#This Row],[Order_Date]]</f>
        <v>15</v>
      </c>
      <c r="Q4605" s="4" t="str">
        <f>IF(Table1[[#This Row],[Delivery delay days]]&gt;5,"delay","on time")</f>
        <v>delay</v>
      </c>
      <c r="R4605" s="10">
        <f>DATEVALUE(Table1[[#This Row],[Delivery_Date]])</f>
        <v>45144</v>
      </c>
      <c r="S4605" s="10">
        <f>DATEVALUE(Table1[[#This Row],[Order_Date]])</f>
        <v>45129</v>
      </c>
      <c r="T4605" s="4" t="str" cm="1">
        <f t="array" ref="T4605">_xlfn.IFS(Table1[[#This Row],[Inventory_Level]]&lt;=200,"low",Table1[[#This Row],[Inventory_Level]]&gt;=700,"high",Table1[[#This Row],[Inventory_Level]]&gt;200,"medium")</f>
        <v>medium</v>
      </c>
    </row>
    <row r="4606" spans="1:20" x14ac:dyDescent="0.35">
      <c r="A4606" s="4">
        <v>4605</v>
      </c>
      <c r="B4606" s="4" t="s">
        <v>65</v>
      </c>
      <c r="C4606" s="4" t="s">
        <v>38</v>
      </c>
      <c r="D4606" s="4" t="s">
        <v>17</v>
      </c>
      <c r="E4606" s="4" t="s">
        <v>26</v>
      </c>
      <c r="F4606" s="10" t="s">
        <v>238</v>
      </c>
      <c r="G4606" s="11" t="s">
        <v>206</v>
      </c>
      <c r="H4606" s="4">
        <v>93</v>
      </c>
      <c r="I4606" s="12">
        <v>44183.1</v>
      </c>
      <c r="J4606" s="12">
        <v>4109028.3</v>
      </c>
      <c r="K4606" s="12">
        <v>761.66</v>
      </c>
      <c r="L4606" s="4">
        <v>999</v>
      </c>
      <c r="M4606" s="4" t="s">
        <v>42</v>
      </c>
      <c r="N4606" s="4" t="str" cm="1">
        <f t="array" ref="N4606">_xlfn.SWITCH(E4606,"Delhi","North","Chennai","South","Hyderabad","South","Mumbai","Central","Bangalore","South")</f>
        <v>South</v>
      </c>
      <c r="O4606" s="12">
        <v>768563.51</v>
      </c>
      <c r="P4606" s="4">
        <f>Table1[[#This Row],[Delivery_Date]]-Table1[[#This Row],[Order_Date]]</f>
        <v>15</v>
      </c>
      <c r="Q4606" s="4" t="str">
        <f>IF(Table1[[#This Row],[Delivery delay days]]&gt;5,"delay","on time")</f>
        <v>delay</v>
      </c>
      <c r="R4606" s="10">
        <f>DATEVALUE(Table1[[#This Row],[Delivery_Date]])</f>
        <v>45230</v>
      </c>
      <c r="S4606" s="10">
        <f>DATEVALUE(Table1[[#This Row],[Order_Date]])</f>
        <v>45215</v>
      </c>
      <c r="T4606" s="4" t="str" cm="1">
        <f t="array" ref="T4606">_xlfn.IFS(Table1[[#This Row],[Inventory_Level]]&lt;=200,"low",Table1[[#This Row],[Inventory_Level]]&gt;=700,"high",Table1[[#This Row],[Inventory_Level]]&gt;200,"medium")</f>
        <v>high</v>
      </c>
    </row>
    <row r="4607" spans="1:20" x14ac:dyDescent="0.35">
      <c r="A4607" s="4">
        <v>4606</v>
      </c>
      <c r="B4607" s="4" t="s">
        <v>37</v>
      </c>
      <c r="C4607" s="4" t="s">
        <v>38</v>
      </c>
      <c r="D4607" s="4" t="s">
        <v>39</v>
      </c>
      <c r="E4607" s="4" t="s">
        <v>46</v>
      </c>
      <c r="F4607" s="10" t="s">
        <v>358</v>
      </c>
      <c r="G4607" s="11" t="s">
        <v>115</v>
      </c>
      <c r="H4607" s="4">
        <v>66</v>
      </c>
      <c r="I4607" s="12">
        <v>44805.65</v>
      </c>
      <c r="J4607" s="12">
        <v>2957172.9</v>
      </c>
      <c r="K4607" s="12">
        <v>3319.27</v>
      </c>
      <c r="L4607" s="4">
        <v>960</v>
      </c>
      <c r="M4607" s="4" t="s">
        <v>29</v>
      </c>
      <c r="N4607" s="4" t="str" cm="1">
        <f t="array" ref="N4607">_xlfn.SWITCH(E4607,"Delhi","North","Chennai","South","Hyderabad","South","Mumbai","Central","Bangalore","South")</f>
        <v>South</v>
      </c>
      <c r="O4607" s="12">
        <v>198117.13</v>
      </c>
      <c r="P4607" s="4">
        <f>Table1[[#This Row],[Delivery_Date]]-Table1[[#This Row],[Order_Date]]</f>
        <v>5</v>
      </c>
      <c r="Q4607" s="4" t="str">
        <f>IF(Table1[[#This Row],[Delivery delay days]]&gt;5,"delay","on time")</f>
        <v>on time</v>
      </c>
      <c r="R4607" s="10">
        <f>DATEVALUE(Table1[[#This Row],[Delivery_Date]])</f>
        <v>45245</v>
      </c>
      <c r="S4607" s="10">
        <f>DATEVALUE(Table1[[#This Row],[Order_Date]])</f>
        <v>45240</v>
      </c>
      <c r="T4607" s="4" t="str" cm="1">
        <f t="array" ref="T4607">_xlfn.IFS(Table1[[#This Row],[Inventory_Level]]&lt;=200,"low",Table1[[#This Row],[Inventory_Level]]&gt;=700,"high",Table1[[#This Row],[Inventory_Level]]&gt;200,"medium")</f>
        <v>high</v>
      </c>
    </row>
    <row r="4608" spans="1:20" x14ac:dyDescent="0.35">
      <c r="A4608" s="4">
        <v>4607</v>
      </c>
      <c r="B4608" s="4" t="s">
        <v>37</v>
      </c>
      <c r="C4608" s="4" t="s">
        <v>38</v>
      </c>
      <c r="D4608" s="4" t="s">
        <v>39</v>
      </c>
      <c r="E4608" s="4" t="s">
        <v>52</v>
      </c>
      <c r="F4608" s="10" t="s">
        <v>153</v>
      </c>
      <c r="G4608" s="11" t="s">
        <v>373</v>
      </c>
      <c r="H4608" s="4">
        <v>79</v>
      </c>
      <c r="I4608" s="12">
        <v>32908.980000000003</v>
      </c>
      <c r="J4608" s="12">
        <v>2599809.42</v>
      </c>
      <c r="K4608" s="12">
        <v>2488.0700000000002</v>
      </c>
      <c r="L4608" s="4">
        <v>616</v>
      </c>
      <c r="M4608" s="4" t="s">
        <v>42</v>
      </c>
      <c r="N4608" s="4" t="str" cm="1">
        <f t="array" ref="N4608">_xlfn.SWITCH(E4608,"Delhi","North","Chennai","South","Hyderabad","South","Mumbai","Central","Bangalore","South")</f>
        <v>Central</v>
      </c>
      <c r="O4608" s="12">
        <v>412041.13</v>
      </c>
      <c r="P4608" s="4">
        <f>Table1[[#This Row],[Delivery_Date]]-Table1[[#This Row],[Order_Date]]</f>
        <v>3</v>
      </c>
      <c r="Q4608" s="4" t="str">
        <f>IF(Table1[[#This Row],[Delivery delay days]]&gt;5,"delay","on time")</f>
        <v>on time</v>
      </c>
      <c r="R4608" s="10">
        <f>DATEVALUE(Table1[[#This Row],[Delivery_Date]])</f>
        <v>44985</v>
      </c>
      <c r="S4608" s="10">
        <f>DATEVALUE(Table1[[#This Row],[Order_Date]])</f>
        <v>44982</v>
      </c>
      <c r="T4608" s="4" t="str" cm="1">
        <f t="array" ref="T4608">_xlfn.IFS(Table1[[#This Row],[Inventory_Level]]&lt;=200,"low",Table1[[#This Row],[Inventory_Level]]&gt;=700,"high",Table1[[#This Row],[Inventory_Level]]&gt;200,"medium")</f>
        <v>medium</v>
      </c>
    </row>
    <row r="4609" spans="1:20" x14ac:dyDescent="0.35">
      <c r="A4609" s="4">
        <v>4608</v>
      </c>
      <c r="B4609" s="4" t="s">
        <v>23</v>
      </c>
      <c r="C4609" s="4" t="s">
        <v>38</v>
      </c>
      <c r="D4609" s="4" t="s">
        <v>25</v>
      </c>
      <c r="E4609" s="4" t="s">
        <v>46</v>
      </c>
      <c r="F4609" s="10" t="s">
        <v>273</v>
      </c>
      <c r="G4609" s="11" t="s">
        <v>280</v>
      </c>
      <c r="H4609" s="4">
        <v>32</v>
      </c>
      <c r="I4609" s="12">
        <v>41112.03</v>
      </c>
      <c r="J4609" s="12">
        <v>1315584.96</v>
      </c>
      <c r="K4609" s="12">
        <v>4865.6400000000003</v>
      </c>
      <c r="L4609" s="4">
        <v>595</v>
      </c>
      <c r="M4609" s="4" t="s">
        <v>21</v>
      </c>
      <c r="N4609" s="4" t="str" cm="1">
        <f t="array" ref="N4609">_xlfn.SWITCH(E4609,"Delhi","North","Chennai","South","Hyderabad","South","Mumbai","Central","Bangalore","South")</f>
        <v>South</v>
      </c>
      <c r="O4609" s="12">
        <v>71402.990000000005</v>
      </c>
      <c r="P4609" s="4">
        <f>Table1[[#This Row],[Delivery_Date]]-Table1[[#This Row],[Order_Date]]</f>
        <v>6</v>
      </c>
      <c r="Q4609" s="4" t="str">
        <f>IF(Table1[[#This Row],[Delivery delay days]]&gt;5,"delay","on time")</f>
        <v>delay</v>
      </c>
      <c r="R4609" s="10">
        <f>DATEVALUE(Table1[[#This Row],[Delivery_Date]])</f>
        <v>45267</v>
      </c>
      <c r="S4609" s="10">
        <f>DATEVALUE(Table1[[#This Row],[Order_Date]])</f>
        <v>45261</v>
      </c>
      <c r="T4609" s="4" t="str" cm="1">
        <f t="array" ref="T4609">_xlfn.IFS(Table1[[#This Row],[Inventory_Level]]&lt;=200,"low",Table1[[#This Row],[Inventory_Level]]&gt;=700,"high",Table1[[#This Row],[Inventory_Level]]&gt;200,"medium")</f>
        <v>medium</v>
      </c>
    </row>
    <row r="4610" spans="1:20" x14ac:dyDescent="0.35">
      <c r="A4610" s="4">
        <v>4609</v>
      </c>
      <c r="B4610" s="4" t="s">
        <v>59</v>
      </c>
      <c r="C4610" s="4" t="s">
        <v>16</v>
      </c>
      <c r="D4610" s="4" t="s">
        <v>25</v>
      </c>
      <c r="E4610" s="4" t="s">
        <v>52</v>
      </c>
      <c r="F4610" s="10" t="s">
        <v>327</v>
      </c>
      <c r="G4610" s="11" t="s">
        <v>354</v>
      </c>
      <c r="H4610" s="4">
        <v>12</v>
      </c>
      <c r="I4610" s="12">
        <v>17187.57</v>
      </c>
      <c r="J4610" s="12">
        <v>206250.84</v>
      </c>
      <c r="K4610" s="12">
        <v>1225.83</v>
      </c>
      <c r="L4610" s="4">
        <v>613</v>
      </c>
      <c r="M4610" s="4" t="s">
        <v>29</v>
      </c>
      <c r="N4610" s="4" t="str" cm="1">
        <f t="array" ref="N4610">_xlfn.SWITCH(E4610,"Delhi","North","Chennai","South","Hyderabad","South","Mumbai","Central","Bangalore","South")</f>
        <v>Central</v>
      </c>
      <c r="O4610" s="12">
        <v>43937.86</v>
      </c>
      <c r="P4610" s="4">
        <f>Table1[[#This Row],[Delivery_Date]]-Table1[[#This Row],[Order_Date]]</f>
        <v>3</v>
      </c>
      <c r="Q4610" s="4" t="str">
        <f>IF(Table1[[#This Row],[Delivery delay days]]&gt;5,"delay","on time")</f>
        <v>on time</v>
      </c>
      <c r="R4610" s="10">
        <f>DATEVALUE(Table1[[#This Row],[Delivery_Date]])</f>
        <v>45268</v>
      </c>
      <c r="S4610" s="10">
        <f>DATEVALUE(Table1[[#This Row],[Order_Date]])</f>
        <v>45265</v>
      </c>
      <c r="T4610" s="4" t="str" cm="1">
        <f t="array" ref="T4610">_xlfn.IFS(Table1[[#This Row],[Inventory_Level]]&lt;=200,"low",Table1[[#This Row],[Inventory_Level]]&gt;=700,"high",Table1[[#This Row],[Inventory_Level]]&gt;200,"medium")</f>
        <v>medium</v>
      </c>
    </row>
    <row r="4611" spans="1:20" x14ac:dyDescent="0.35">
      <c r="A4611" s="4">
        <v>4610</v>
      </c>
      <c r="B4611" s="4" t="s">
        <v>23</v>
      </c>
      <c r="C4611" s="4" t="s">
        <v>38</v>
      </c>
      <c r="D4611" s="4" t="s">
        <v>25</v>
      </c>
      <c r="E4611" s="4" t="s">
        <v>52</v>
      </c>
      <c r="F4611" s="10" t="s">
        <v>312</v>
      </c>
      <c r="G4611" s="11" t="s">
        <v>317</v>
      </c>
      <c r="H4611" s="4">
        <v>33</v>
      </c>
      <c r="I4611" s="12">
        <v>8694.17</v>
      </c>
      <c r="J4611" s="12">
        <v>286907.61</v>
      </c>
      <c r="K4611" s="12">
        <v>2828.45</v>
      </c>
      <c r="L4611" s="4">
        <v>937</v>
      </c>
      <c r="M4611" s="4" t="s">
        <v>29</v>
      </c>
      <c r="N4611" s="4" t="str" cm="1">
        <f t="array" ref="N4611">_xlfn.SWITCH(E4611,"Delhi","North","Chennai","South","Hyderabad","South","Mumbai","Central","Bangalore","South")</f>
        <v>Central</v>
      </c>
      <c r="O4611" s="12">
        <v>35726.379999999997</v>
      </c>
      <c r="P4611" s="4">
        <f>Table1[[#This Row],[Delivery_Date]]-Table1[[#This Row],[Order_Date]]</f>
        <v>7</v>
      </c>
      <c r="Q4611" s="4" t="str">
        <f>IF(Table1[[#This Row],[Delivery delay days]]&gt;5,"delay","on time")</f>
        <v>delay</v>
      </c>
      <c r="R4611" s="10">
        <f>DATEVALUE(Table1[[#This Row],[Delivery_Date]])</f>
        <v>44968</v>
      </c>
      <c r="S4611" s="10">
        <f>DATEVALUE(Table1[[#This Row],[Order_Date]])</f>
        <v>44961</v>
      </c>
      <c r="T4611" s="4" t="str" cm="1">
        <f t="array" ref="T4611">_xlfn.IFS(Table1[[#This Row],[Inventory_Level]]&lt;=200,"low",Table1[[#This Row],[Inventory_Level]]&gt;=700,"high",Table1[[#This Row],[Inventory_Level]]&gt;200,"medium")</f>
        <v>high</v>
      </c>
    </row>
    <row r="4612" spans="1:20" x14ac:dyDescent="0.35">
      <c r="A4612" s="4">
        <v>4611</v>
      </c>
      <c r="B4612" s="4" t="s">
        <v>23</v>
      </c>
      <c r="C4612" s="4" t="s">
        <v>24</v>
      </c>
      <c r="D4612" s="4" t="s">
        <v>39</v>
      </c>
      <c r="E4612" s="4" t="s">
        <v>26</v>
      </c>
      <c r="F4612" s="10" t="s">
        <v>344</v>
      </c>
      <c r="G4612" s="11" t="s">
        <v>138</v>
      </c>
      <c r="H4612" s="4">
        <v>100</v>
      </c>
      <c r="I4612" s="12">
        <v>27178.19</v>
      </c>
      <c r="J4612" s="12">
        <v>2717819</v>
      </c>
      <c r="K4612" s="12">
        <v>2979.66</v>
      </c>
      <c r="L4612" s="4">
        <v>777</v>
      </c>
      <c r="M4612" s="4" t="s">
        <v>21</v>
      </c>
      <c r="N4612" s="4" t="str" cm="1">
        <f t="array" ref="N4612">_xlfn.SWITCH(E4612,"Delhi","North","Chennai","South","Hyderabad","South","Mumbai","Central","Bangalore","South")</f>
        <v>South</v>
      </c>
      <c r="O4612" s="12">
        <v>401819.17</v>
      </c>
      <c r="P4612" s="4">
        <f>Table1[[#This Row],[Delivery_Date]]-Table1[[#This Row],[Order_Date]]</f>
        <v>10</v>
      </c>
      <c r="Q4612" s="4" t="str">
        <f>IF(Table1[[#This Row],[Delivery delay days]]&gt;5,"delay","on time")</f>
        <v>delay</v>
      </c>
      <c r="R4612" s="10">
        <f>DATEVALUE(Table1[[#This Row],[Delivery_Date]])</f>
        <v>44946</v>
      </c>
      <c r="S4612" s="10">
        <f>DATEVALUE(Table1[[#This Row],[Order_Date]])</f>
        <v>44936</v>
      </c>
      <c r="T4612" s="4" t="str" cm="1">
        <f t="array" ref="T4612">_xlfn.IFS(Table1[[#This Row],[Inventory_Level]]&lt;=200,"low",Table1[[#This Row],[Inventory_Level]]&gt;=700,"high",Table1[[#This Row],[Inventory_Level]]&gt;200,"medium")</f>
        <v>high</v>
      </c>
    </row>
    <row r="4613" spans="1:20" x14ac:dyDescent="0.35">
      <c r="A4613" s="4">
        <v>4612</v>
      </c>
      <c r="B4613" s="4" t="s">
        <v>65</v>
      </c>
      <c r="C4613" s="4" t="s">
        <v>16</v>
      </c>
      <c r="D4613" s="4" t="s">
        <v>25</v>
      </c>
      <c r="E4613" s="4" t="s">
        <v>52</v>
      </c>
      <c r="F4613" s="10" t="s">
        <v>341</v>
      </c>
      <c r="G4613" s="11" t="s">
        <v>242</v>
      </c>
      <c r="H4613" s="4">
        <v>27</v>
      </c>
      <c r="I4613" s="12">
        <v>18179.73</v>
      </c>
      <c r="J4613" s="12">
        <v>490852.71</v>
      </c>
      <c r="K4613" s="12">
        <v>4615.17</v>
      </c>
      <c r="L4613" s="4">
        <v>565</v>
      </c>
      <c r="M4613" s="4" t="s">
        <v>29</v>
      </c>
      <c r="N4613" s="4" t="str" cm="1">
        <f t="array" ref="N4613">_xlfn.SWITCH(E4613,"Delhi","North","Chennai","South","Hyderabad","South","Mumbai","Central","Bangalore","South")</f>
        <v>Central</v>
      </c>
      <c r="O4613" s="12">
        <v>55672.45</v>
      </c>
      <c r="P4613" s="4">
        <f>Table1[[#This Row],[Delivery_Date]]-Table1[[#This Row],[Order_Date]]</f>
        <v>4</v>
      </c>
      <c r="Q4613" s="4" t="str">
        <f>IF(Table1[[#This Row],[Delivery delay days]]&gt;5,"delay","on time")</f>
        <v>on time</v>
      </c>
      <c r="R4613" s="10">
        <f>DATEVALUE(Table1[[#This Row],[Delivery_Date]])</f>
        <v>45197</v>
      </c>
      <c r="S4613" s="10">
        <f>DATEVALUE(Table1[[#This Row],[Order_Date]])</f>
        <v>45193</v>
      </c>
      <c r="T4613" s="4" t="str" cm="1">
        <f t="array" ref="T4613">_xlfn.IFS(Table1[[#This Row],[Inventory_Level]]&lt;=200,"low",Table1[[#This Row],[Inventory_Level]]&gt;=700,"high",Table1[[#This Row],[Inventory_Level]]&gt;200,"medium")</f>
        <v>medium</v>
      </c>
    </row>
    <row r="4614" spans="1:20" x14ac:dyDescent="0.35">
      <c r="A4614" s="4">
        <v>4613</v>
      </c>
      <c r="B4614" s="4" t="s">
        <v>15</v>
      </c>
      <c r="C4614" s="4" t="s">
        <v>38</v>
      </c>
      <c r="D4614" s="4" t="s">
        <v>39</v>
      </c>
      <c r="E4614" s="4" t="s">
        <v>46</v>
      </c>
      <c r="F4614" s="10" t="s">
        <v>131</v>
      </c>
      <c r="G4614" s="11" t="s">
        <v>136</v>
      </c>
      <c r="H4614" s="4">
        <v>19</v>
      </c>
      <c r="I4614" s="12">
        <v>10629.32</v>
      </c>
      <c r="J4614" s="12">
        <v>201957.08</v>
      </c>
      <c r="K4614" s="12">
        <v>1100.56</v>
      </c>
      <c r="L4614" s="4">
        <v>604</v>
      </c>
      <c r="M4614" s="4" t="s">
        <v>35</v>
      </c>
      <c r="N4614" s="4" t="str" cm="1">
        <f t="array" ref="N4614">_xlfn.SWITCH(E4614,"Delhi","North","Chennai","South","Hyderabad","South","Mumbai","Central","Bangalore","South")</f>
        <v>South</v>
      </c>
      <c r="O4614" s="12">
        <v>32298.73</v>
      </c>
      <c r="P4614" s="4">
        <f>Table1[[#This Row],[Delivery_Date]]-Table1[[#This Row],[Order_Date]]</f>
        <v>8</v>
      </c>
      <c r="Q4614" s="4" t="str">
        <f>IF(Table1[[#This Row],[Delivery delay days]]&gt;5,"delay","on time")</f>
        <v>delay</v>
      </c>
      <c r="R4614" s="10">
        <f>DATEVALUE(Table1[[#This Row],[Delivery_Date]])</f>
        <v>45139</v>
      </c>
      <c r="S4614" s="10">
        <f>DATEVALUE(Table1[[#This Row],[Order_Date]])</f>
        <v>45131</v>
      </c>
      <c r="T4614" s="4" t="str" cm="1">
        <f t="array" ref="T4614">_xlfn.IFS(Table1[[#This Row],[Inventory_Level]]&lt;=200,"low",Table1[[#This Row],[Inventory_Level]]&gt;=700,"high",Table1[[#This Row],[Inventory_Level]]&gt;200,"medium")</f>
        <v>medium</v>
      </c>
    </row>
    <row r="4615" spans="1:20" x14ac:dyDescent="0.35">
      <c r="A4615" s="4">
        <v>4614</v>
      </c>
      <c r="B4615" s="4" t="s">
        <v>59</v>
      </c>
      <c r="C4615" s="4" t="s">
        <v>16</v>
      </c>
      <c r="D4615" s="4" t="s">
        <v>25</v>
      </c>
      <c r="E4615" s="4" t="s">
        <v>46</v>
      </c>
      <c r="F4615" s="10" t="s">
        <v>378</v>
      </c>
      <c r="G4615" s="11" t="s">
        <v>356</v>
      </c>
      <c r="H4615" s="4">
        <v>20</v>
      </c>
      <c r="I4615" s="12">
        <v>5738.96</v>
      </c>
      <c r="J4615" s="12">
        <v>114779.2</v>
      </c>
      <c r="K4615" s="12">
        <v>2510.6999999999998</v>
      </c>
      <c r="L4615" s="4">
        <v>682</v>
      </c>
      <c r="M4615" s="4" t="s">
        <v>29</v>
      </c>
      <c r="N4615" s="4" t="str" cm="1">
        <f t="array" ref="N4615">_xlfn.SWITCH(E4615,"Delhi","North","Chennai","South","Hyderabad","South","Mumbai","Central","Bangalore","South")</f>
        <v>South</v>
      </c>
      <c r="O4615" s="12">
        <v>28369.69</v>
      </c>
      <c r="P4615" s="4">
        <f>Table1[[#This Row],[Delivery_Date]]-Table1[[#This Row],[Order_Date]]</f>
        <v>6</v>
      </c>
      <c r="Q4615" s="4" t="str">
        <f>IF(Table1[[#This Row],[Delivery delay days]]&gt;5,"delay","on time")</f>
        <v>delay</v>
      </c>
      <c r="R4615" s="10">
        <f>DATEVALUE(Table1[[#This Row],[Delivery_Date]])</f>
        <v>45126</v>
      </c>
      <c r="S4615" s="10">
        <f>DATEVALUE(Table1[[#This Row],[Order_Date]])</f>
        <v>45120</v>
      </c>
      <c r="T4615" s="4" t="str" cm="1">
        <f t="array" ref="T4615">_xlfn.IFS(Table1[[#This Row],[Inventory_Level]]&lt;=200,"low",Table1[[#This Row],[Inventory_Level]]&gt;=700,"high",Table1[[#This Row],[Inventory_Level]]&gt;200,"medium")</f>
        <v>medium</v>
      </c>
    </row>
    <row r="4616" spans="1:20" x14ac:dyDescent="0.35">
      <c r="A4616" s="4">
        <v>4615</v>
      </c>
      <c r="B4616" s="4" t="s">
        <v>44</v>
      </c>
      <c r="C4616" s="4" t="s">
        <v>38</v>
      </c>
      <c r="D4616" s="4" t="s">
        <v>25</v>
      </c>
      <c r="E4616" s="4" t="s">
        <v>46</v>
      </c>
      <c r="F4616" s="10" t="s">
        <v>371</v>
      </c>
      <c r="G4616" s="11" t="s">
        <v>168</v>
      </c>
      <c r="H4616" s="4">
        <v>60</v>
      </c>
      <c r="I4616" s="12">
        <v>44149.8</v>
      </c>
      <c r="J4616" s="12">
        <v>2648988</v>
      </c>
      <c r="K4616" s="12">
        <v>4995.2</v>
      </c>
      <c r="L4616" s="4">
        <v>57</v>
      </c>
      <c r="M4616" s="4" t="s">
        <v>35</v>
      </c>
      <c r="N4616" s="4" t="str" cm="1">
        <f t="array" ref="N4616">_xlfn.SWITCH(E4616,"Delhi","North","Chennai","South","Hyderabad","South","Mumbai","Central","Bangalore","South")</f>
        <v>South</v>
      </c>
      <c r="O4616" s="12">
        <v>638460.06999999995</v>
      </c>
      <c r="P4616" s="4">
        <f>Table1[[#This Row],[Delivery_Date]]-Table1[[#This Row],[Order_Date]]</f>
        <v>13</v>
      </c>
      <c r="Q4616" s="4" t="str">
        <f>IF(Table1[[#This Row],[Delivery delay days]]&gt;5,"delay","on time")</f>
        <v>delay</v>
      </c>
      <c r="R4616" s="10">
        <f>DATEVALUE(Table1[[#This Row],[Delivery_Date]])</f>
        <v>45077</v>
      </c>
      <c r="S4616" s="10">
        <f>DATEVALUE(Table1[[#This Row],[Order_Date]])</f>
        <v>45064</v>
      </c>
      <c r="T4616" s="4" t="str" cm="1">
        <f t="array" ref="T4616">_xlfn.IFS(Table1[[#This Row],[Inventory_Level]]&lt;=200,"low",Table1[[#This Row],[Inventory_Level]]&gt;=700,"high",Table1[[#This Row],[Inventory_Level]]&gt;200,"medium")</f>
        <v>low</v>
      </c>
    </row>
    <row r="4617" spans="1:20" x14ac:dyDescent="0.35">
      <c r="A4617" s="4">
        <v>4616</v>
      </c>
      <c r="B4617" s="4" t="s">
        <v>51</v>
      </c>
      <c r="C4617" s="4" t="s">
        <v>24</v>
      </c>
      <c r="D4617" s="4" t="s">
        <v>32</v>
      </c>
      <c r="E4617" s="4" t="s">
        <v>18</v>
      </c>
      <c r="F4617" s="10" t="s">
        <v>190</v>
      </c>
      <c r="G4617" s="11" t="s">
        <v>27</v>
      </c>
      <c r="H4617" s="4">
        <v>75</v>
      </c>
      <c r="I4617" s="12">
        <v>44171.7</v>
      </c>
      <c r="J4617" s="12">
        <v>3312877.5</v>
      </c>
      <c r="K4617" s="12">
        <v>278.89</v>
      </c>
      <c r="L4617" s="4">
        <v>986</v>
      </c>
      <c r="M4617" s="4" t="s">
        <v>42</v>
      </c>
      <c r="N4617" s="4" t="str" cm="1">
        <f t="array" ref="N4617">_xlfn.SWITCH(E4617,"Delhi","North","Chennai","South","Hyderabad","South","Mumbai","Central","Bangalore","South")</f>
        <v>North</v>
      </c>
      <c r="O4617" s="12">
        <v>168540.84</v>
      </c>
      <c r="P4617" s="4">
        <f>Table1[[#This Row],[Delivery_Date]]-Table1[[#This Row],[Order_Date]]</f>
        <v>15</v>
      </c>
      <c r="Q4617" s="4" t="str">
        <f>IF(Table1[[#This Row],[Delivery delay days]]&gt;5,"delay","on time")</f>
        <v>delay</v>
      </c>
      <c r="R4617" s="10">
        <f>DATEVALUE(Table1[[#This Row],[Delivery_Date]])</f>
        <v>45134</v>
      </c>
      <c r="S4617" s="10">
        <f>DATEVALUE(Table1[[#This Row],[Order_Date]])</f>
        <v>45119</v>
      </c>
      <c r="T4617" s="4" t="str" cm="1">
        <f t="array" ref="T4617">_xlfn.IFS(Table1[[#This Row],[Inventory_Level]]&lt;=200,"low",Table1[[#This Row],[Inventory_Level]]&gt;=700,"high",Table1[[#This Row],[Inventory_Level]]&gt;200,"medium")</f>
        <v>high</v>
      </c>
    </row>
    <row r="4618" spans="1:20" x14ac:dyDescent="0.35">
      <c r="A4618" s="4">
        <v>4617</v>
      </c>
      <c r="B4618" s="4" t="s">
        <v>44</v>
      </c>
      <c r="C4618" s="4" t="s">
        <v>38</v>
      </c>
      <c r="D4618" s="4" t="s">
        <v>25</v>
      </c>
      <c r="E4618" s="4" t="s">
        <v>60</v>
      </c>
      <c r="F4618" s="10" t="s">
        <v>216</v>
      </c>
      <c r="G4618" s="11" t="s">
        <v>360</v>
      </c>
      <c r="H4618" s="4">
        <v>24</v>
      </c>
      <c r="I4618" s="12">
        <v>28496.9</v>
      </c>
      <c r="J4618" s="12">
        <v>683925.6</v>
      </c>
      <c r="K4618" s="12">
        <v>2642.74</v>
      </c>
      <c r="L4618" s="4">
        <v>355</v>
      </c>
      <c r="M4618" s="4" t="s">
        <v>42</v>
      </c>
      <c r="N4618" s="4" t="str" cm="1">
        <f t="array" ref="N4618">_xlfn.SWITCH(E4618,"Delhi","North","Chennai","South","Hyderabad","South","Mumbai","Central","Bangalore","South")</f>
        <v>South</v>
      </c>
      <c r="O4618" s="12">
        <v>155328.45000000001</v>
      </c>
      <c r="P4618" s="4">
        <f>Table1[[#This Row],[Delivery_Date]]-Table1[[#This Row],[Order_Date]]</f>
        <v>4</v>
      </c>
      <c r="Q4618" s="4" t="str">
        <f>IF(Table1[[#This Row],[Delivery delay days]]&gt;5,"delay","on time")</f>
        <v>on time</v>
      </c>
      <c r="R4618" s="10">
        <f>DATEVALUE(Table1[[#This Row],[Delivery_Date]])</f>
        <v>44977</v>
      </c>
      <c r="S4618" s="10">
        <f>DATEVALUE(Table1[[#This Row],[Order_Date]])</f>
        <v>44973</v>
      </c>
      <c r="T4618" s="4" t="str" cm="1">
        <f t="array" ref="T4618">_xlfn.IFS(Table1[[#This Row],[Inventory_Level]]&lt;=200,"low",Table1[[#This Row],[Inventory_Level]]&gt;=700,"high",Table1[[#This Row],[Inventory_Level]]&gt;200,"medium")</f>
        <v>medium</v>
      </c>
    </row>
    <row r="4619" spans="1:20" x14ac:dyDescent="0.35">
      <c r="A4619" s="4">
        <v>4618</v>
      </c>
      <c r="B4619" s="4" t="s">
        <v>51</v>
      </c>
      <c r="C4619" s="4" t="s">
        <v>16</v>
      </c>
      <c r="D4619" s="4" t="s">
        <v>45</v>
      </c>
      <c r="E4619" s="4" t="s">
        <v>52</v>
      </c>
      <c r="F4619" s="10" t="s">
        <v>123</v>
      </c>
      <c r="G4619" s="11" t="s">
        <v>115</v>
      </c>
      <c r="H4619" s="4">
        <v>65</v>
      </c>
      <c r="I4619" s="12">
        <v>19402.189999999999</v>
      </c>
      <c r="J4619" s="12">
        <v>1261142.3500000001</v>
      </c>
      <c r="K4619" s="12">
        <v>1679.87</v>
      </c>
      <c r="L4619" s="4">
        <v>860</v>
      </c>
      <c r="M4619" s="4" t="s">
        <v>29</v>
      </c>
      <c r="N4619" s="4" t="str" cm="1">
        <f t="array" ref="N4619">_xlfn.SWITCH(E4619,"Delhi","North","Chennai","South","Hyderabad","South","Mumbai","Central","Bangalore","South")</f>
        <v>Central</v>
      </c>
      <c r="O4619" s="12">
        <v>119059.29</v>
      </c>
      <c r="P4619" s="4">
        <f>Table1[[#This Row],[Delivery_Date]]-Table1[[#This Row],[Order_Date]]</f>
        <v>3</v>
      </c>
      <c r="Q4619" s="4" t="str">
        <f>IF(Table1[[#This Row],[Delivery delay days]]&gt;5,"delay","on time")</f>
        <v>on time</v>
      </c>
      <c r="R4619" s="10">
        <f>DATEVALUE(Table1[[#This Row],[Delivery_Date]])</f>
        <v>45245</v>
      </c>
      <c r="S4619" s="10">
        <f>DATEVALUE(Table1[[#This Row],[Order_Date]])</f>
        <v>45242</v>
      </c>
      <c r="T4619" s="4" t="str" cm="1">
        <f t="array" ref="T4619">_xlfn.IFS(Table1[[#This Row],[Inventory_Level]]&lt;=200,"low",Table1[[#This Row],[Inventory_Level]]&gt;=700,"high",Table1[[#This Row],[Inventory_Level]]&gt;200,"medium")</f>
        <v>high</v>
      </c>
    </row>
    <row r="4620" spans="1:20" x14ac:dyDescent="0.35">
      <c r="A4620" s="4">
        <v>4619</v>
      </c>
      <c r="B4620" s="4" t="s">
        <v>59</v>
      </c>
      <c r="C4620" s="4" t="s">
        <v>16</v>
      </c>
      <c r="D4620" s="4" t="s">
        <v>45</v>
      </c>
      <c r="E4620" s="4" t="s">
        <v>60</v>
      </c>
      <c r="F4620" s="10" t="s">
        <v>89</v>
      </c>
      <c r="G4620" s="11" t="s">
        <v>130</v>
      </c>
      <c r="H4620" s="4">
        <v>32</v>
      </c>
      <c r="I4620" s="12">
        <v>33218.75</v>
      </c>
      <c r="J4620" s="12">
        <v>1063000</v>
      </c>
      <c r="K4620" s="12">
        <v>3014.48</v>
      </c>
      <c r="L4620" s="4">
        <v>914</v>
      </c>
      <c r="M4620" s="4" t="s">
        <v>42</v>
      </c>
      <c r="N4620" s="4" t="str" cm="1">
        <f t="array" ref="N4620">_xlfn.SWITCH(E4620,"Delhi","North","Chennai","South","Hyderabad","South","Mumbai","Central","Bangalore","South")</f>
        <v>South</v>
      </c>
      <c r="O4620" s="12">
        <v>122975.22</v>
      </c>
      <c r="P4620" s="4">
        <f>Table1[[#This Row],[Delivery_Date]]-Table1[[#This Row],[Order_Date]]</f>
        <v>9</v>
      </c>
      <c r="Q4620" s="4" t="str">
        <f>IF(Table1[[#This Row],[Delivery delay days]]&gt;5,"delay","on time")</f>
        <v>delay</v>
      </c>
      <c r="R4620" s="10">
        <f>DATEVALUE(Table1[[#This Row],[Delivery_Date]])</f>
        <v>45125</v>
      </c>
      <c r="S4620" s="10">
        <f>DATEVALUE(Table1[[#This Row],[Order_Date]])</f>
        <v>45116</v>
      </c>
      <c r="T4620" s="4" t="str" cm="1">
        <f t="array" ref="T4620">_xlfn.IFS(Table1[[#This Row],[Inventory_Level]]&lt;=200,"low",Table1[[#This Row],[Inventory_Level]]&gt;=700,"high",Table1[[#This Row],[Inventory_Level]]&gt;200,"medium")</f>
        <v>high</v>
      </c>
    </row>
    <row r="4621" spans="1:20" x14ac:dyDescent="0.35">
      <c r="A4621" s="4">
        <v>4620</v>
      </c>
      <c r="B4621" s="4" t="s">
        <v>65</v>
      </c>
      <c r="C4621" s="4" t="s">
        <v>24</v>
      </c>
      <c r="D4621" s="4" t="s">
        <v>32</v>
      </c>
      <c r="E4621" s="4" t="s">
        <v>46</v>
      </c>
      <c r="F4621" s="10" t="s">
        <v>213</v>
      </c>
      <c r="G4621" s="11" t="s">
        <v>269</v>
      </c>
      <c r="H4621" s="4">
        <v>19</v>
      </c>
      <c r="I4621" s="12">
        <v>38745.410000000003</v>
      </c>
      <c r="J4621" s="12">
        <v>736162.79</v>
      </c>
      <c r="K4621" s="12">
        <v>3027.91</v>
      </c>
      <c r="L4621" s="4">
        <v>969</v>
      </c>
      <c r="M4621" s="4" t="s">
        <v>42</v>
      </c>
      <c r="N4621" s="4" t="str" cm="1">
        <f t="array" ref="N4621">_xlfn.SWITCH(E4621,"Delhi","North","Chennai","South","Hyderabad","South","Mumbai","Central","Bangalore","South")</f>
        <v>South</v>
      </c>
      <c r="O4621" s="12">
        <v>48364.93</v>
      </c>
      <c r="P4621" s="4">
        <f>Table1[[#This Row],[Delivery_Date]]-Table1[[#This Row],[Order_Date]]</f>
        <v>8</v>
      </c>
      <c r="Q4621" s="4" t="str">
        <f>IF(Table1[[#This Row],[Delivery delay days]]&gt;5,"delay","on time")</f>
        <v>delay</v>
      </c>
      <c r="R4621" s="10">
        <f>DATEVALUE(Table1[[#This Row],[Delivery_Date]])</f>
        <v>45259</v>
      </c>
      <c r="S4621" s="10">
        <f>DATEVALUE(Table1[[#This Row],[Order_Date]])</f>
        <v>45251</v>
      </c>
      <c r="T4621" s="4" t="str" cm="1">
        <f t="array" ref="T4621">_xlfn.IFS(Table1[[#This Row],[Inventory_Level]]&lt;=200,"low",Table1[[#This Row],[Inventory_Level]]&gt;=700,"high",Table1[[#This Row],[Inventory_Level]]&gt;200,"medium")</f>
        <v>high</v>
      </c>
    </row>
    <row r="4622" spans="1:20" x14ac:dyDescent="0.35">
      <c r="A4622" s="4">
        <v>4621</v>
      </c>
      <c r="B4622" s="4" t="s">
        <v>65</v>
      </c>
      <c r="C4622" s="4" t="s">
        <v>38</v>
      </c>
      <c r="D4622" s="4" t="s">
        <v>45</v>
      </c>
      <c r="E4622" s="4" t="s">
        <v>60</v>
      </c>
      <c r="F4622" s="10" t="s">
        <v>251</v>
      </c>
      <c r="G4622" s="11" t="s">
        <v>348</v>
      </c>
      <c r="H4622" s="4">
        <v>59</v>
      </c>
      <c r="I4622" s="12">
        <v>3587.94</v>
      </c>
      <c r="J4622" s="12">
        <v>211688.46</v>
      </c>
      <c r="K4622" s="12">
        <v>265.5</v>
      </c>
      <c r="L4622" s="4">
        <v>527</v>
      </c>
      <c r="M4622" s="4" t="s">
        <v>42</v>
      </c>
      <c r="N4622" s="4" t="str" cm="1">
        <f t="array" ref="N4622">_xlfn.SWITCH(E4622,"Delhi","North","Chennai","South","Hyderabad","South","Mumbai","Central","Bangalore","South")</f>
        <v>South</v>
      </c>
      <c r="O4622" s="12">
        <v>41444.519999999997</v>
      </c>
      <c r="P4622" s="4">
        <f>Table1[[#This Row],[Delivery_Date]]-Table1[[#This Row],[Order_Date]]</f>
        <v>7</v>
      </c>
      <c r="Q4622" s="4" t="str">
        <f>IF(Table1[[#This Row],[Delivery delay days]]&gt;5,"delay","on time")</f>
        <v>delay</v>
      </c>
      <c r="R4622" s="10">
        <f>DATEVALUE(Table1[[#This Row],[Delivery_Date]])</f>
        <v>45279</v>
      </c>
      <c r="S4622" s="10">
        <f>DATEVALUE(Table1[[#This Row],[Order_Date]])</f>
        <v>45272</v>
      </c>
      <c r="T4622" s="4" t="str" cm="1">
        <f t="array" ref="T4622">_xlfn.IFS(Table1[[#This Row],[Inventory_Level]]&lt;=200,"low",Table1[[#This Row],[Inventory_Level]]&gt;=700,"high",Table1[[#This Row],[Inventory_Level]]&gt;200,"medium")</f>
        <v>medium</v>
      </c>
    </row>
    <row r="4623" spans="1:20" x14ac:dyDescent="0.35">
      <c r="A4623" s="4">
        <v>4622</v>
      </c>
      <c r="B4623" s="4" t="s">
        <v>23</v>
      </c>
      <c r="C4623" s="4" t="s">
        <v>24</v>
      </c>
      <c r="D4623" s="4" t="s">
        <v>32</v>
      </c>
      <c r="E4623" s="4" t="s">
        <v>52</v>
      </c>
      <c r="F4623" s="10" t="s">
        <v>377</v>
      </c>
      <c r="G4623" s="11" t="s">
        <v>396</v>
      </c>
      <c r="H4623" s="4">
        <v>55</v>
      </c>
      <c r="I4623" s="12">
        <v>48129.93</v>
      </c>
      <c r="J4623" s="12">
        <v>2647146.15</v>
      </c>
      <c r="K4623" s="12">
        <v>594.21</v>
      </c>
      <c r="L4623" s="4">
        <v>699</v>
      </c>
      <c r="M4623" s="4" t="s">
        <v>29</v>
      </c>
      <c r="N4623" s="4" t="str" cm="1">
        <f t="array" ref="N4623">_xlfn.SWITCH(E4623,"Delhi","North","Chennai","South","Hyderabad","South","Mumbai","Central","Bangalore","South")</f>
        <v>Central</v>
      </c>
      <c r="O4623" s="12">
        <v>307492.34000000003</v>
      </c>
      <c r="P4623" s="4">
        <f>Table1[[#This Row],[Delivery_Date]]-Table1[[#This Row],[Order_Date]]</f>
        <v>12</v>
      </c>
      <c r="Q4623" s="4" t="str">
        <f>IF(Table1[[#This Row],[Delivery delay days]]&gt;5,"delay","on time")</f>
        <v>delay</v>
      </c>
      <c r="R4623" s="10">
        <f>DATEVALUE(Table1[[#This Row],[Delivery_Date]])</f>
        <v>45255</v>
      </c>
      <c r="S4623" s="10">
        <f>DATEVALUE(Table1[[#This Row],[Order_Date]])</f>
        <v>45243</v>
      </c>
      <c r="T4623" s="4" t="str" cm="1">
        <f t="array" ref="T4623">_xlfn.IFS(Table1[[#This Row],[Inventory_Level]]&lt;=200,"low",Table1[[#This Row],[Inventory_Level]]&gt;=700,"high",Table1[[#This Row],[Inventory_Level]]&gt;200,"medium")</f>
        <v>medium</v>
      </c>
    </row>
    <row r="4624" spans="1:20" x14ac:dyDescent="0.35">
      <c r="A4624" s="4">
        <v>4623</v>
      </c>
      <c r="B4624" s="4" t="s">
        <v>31</v>
      </c>
      <c r="C4624" s="4" t="s">
        <v>24</v>
      </c>
      <c r="D4624" s="4" t="s">
        <v>39</v>
      </c>
      <c r="E4624" s="4" t="s">
        <v>46</v>
      </c>
      <c r="F4624" s="10" t="s">
        <v>230</v>
      </c>
      <c r="G4624" s="11" t="s">
        <v>308</v>
      </c>
      <c r="H4624" s="4">
        <v>68</v>
      </c>
      <c r="I4624" s="12">
        <v>46276.77</v>
      </c>
      <c r="J4624" s="12">
        <v>3146820.36</v>
      </c>
      <c r="K4624" s="12">
        <v>4561.74</v>
      </c>
      <c r="L4624" s="4">
        <v>93</v>
      </c>
      <c r="M4624" s="4" t="s">
        <v>21</v>
      </c>
      <c r="N4624" s="4" t="str" cm="1">
        <f t="array" ref="N4624">_xlfn.SWITCH(E4624,"Delhi","North","Chennai","South","Hyderabad","South","Mumbai","Central","Bangalore","South")</f>
        <v>South</v>
      </c>
      <c r="O4624" s="12">
        <v>689508.41</v>
      </c>
      <c r="P4624" s="4">
        <f>Table1[[#This Row],[Delivery_Date]]-Table1[[#This Row],[Order_Date]]</f>
        <v>4</v>
      </c>
      <c r="Q4624" s="4" t="str">
        <f>IF(Table1[[#This Row],[Delivery delay days]]&gt;5,"delay","on time")</f>
        <v>on time</v>
      </c>
      <c r="R4624" s="10">
        <f>DATEVALUE(Table1[[#This Row],[Delivery_Date]])</f>
        <v>45281</v>
      </c>
      <c r="S4624" s="10">
        <f>DATEVALUE(Table1[[#This Row],[Order_Date]])</f>
        <v>45277</v>
      </c>
      <c r="T4624" s="4" t="str" cm="1">
        <f t="array" ref="T4624">_xlfn.IFS(Table1[[#This Row],[Inventory_Level]]&lt;=200,"low",Table1[[#This Row],[Inventory_Level]]&gt;=700,"high",Table1[[#This Row],[Inventory_Level]]&gt;200,"medium")</f>
        <v>low</v>
      </c>
    </row>
    <row r="4625" spans="1:20" x14ac:dyDescent="0.35">
      <c r="A4625" s="4">
        <v>4624</v>
      </c>
      <c r="B4625" s="4" t="s">
        <v>59</v>
      </c>
      <c r="C4625" s="4" t="s">
        <v>24</v>
      </c>
      <c r="D4625" s="4" t="s">
        <v>17</v>
      </c>
      <c r="E4625" s="4" t="s">
        <v>60</v>
      </c>
      <c r="F4625" s="10" t="s">
        <v>398</v>
      </c>
      <c r="G4625" s="11" t="s">
        <v>275</v>
      </c>
      <c r="H4625" s="4">
        <v>55</v>
      </c>
      <c r="I4625" s="12">
        <v>32718.17</v>
      </c>
      <c r="J4625" s="12">
        <v>1799499.35</v>
      </c>
      <c r="K4625" s="12">
        <v>2035.36</v>
      </c>
      <c r="L4625" s="4">
        <v>546</v>
      </c>
      <c r="M4625" s="4" t="s">
        <v>21</v>
      </c>
      <c r="N4625" s="4" t="str" cm="1">
        <f t="array" ref="N4625">_xlfn.SWITCH(E4625,"Delhi","North","Chennai","South","Hyderabad","South","Mumbai","Central","Bangalore","South")</f>
        <v>South</v>
      </c>
      <c r="O4625" s="12">
        <v>308527.03000000003</v>
      </c>
      <c r="P4625" s="4">
        <f>Table1[[#This Row],[Delivery_Date]]-Table1[[#This Row],[Order_Date]]</f>
        <v>8</v>
      </c>
      <c r="Q4625" s="4" t="str">
        <f>IF(Table1[[#This Row],[Delivery delay days]]&gt;5,"delay","on time")</f>
        <v>delay</v>
      </c>
      <c r="R4625" s="10">
        <f>DATEVALUE(Table1[[#This Row],[Delivery_Date]])</f>
        <v>44999</v>
      </c>
      <c r="S4625" s="10">
        <f>DATEVALUE(Table1[[#This Row],[Order_Date]])</f>
        <v>44991</v>
      </c>
      <c r="T4625" s="4" t="str" cm="1">
        <f t="array" ref="T4625">_xlfn.IFS(Table1[[#This Row],[Inventory_Level]]&lt;=200,"low",Table1[[#This Row],[Inventory_Level]]&gt;=700,"high",Table1[[#This Row],[Inventory_Level]]&gt;200,"medium")</f>
        <v>medium</v>
      </c>
    </row>
    <row r="4626" spans="1:20" x14ac:dyDescent="0.35">
      <c r="A4626" s="4">
        <v>4625</v>
      </c>
      <c r="B4626" s="4" t="s">
        <v>31</v>
      </c>
      <c r="C4626" s="4" t="s">
        <v>38</v>
      </c>
      <c r="D4626" s="4" t="s">
        <v>25</v>
      </c>
      <c r="E4626" s="4" t="s">
        <v>60</v>
      </c>
      <c r="F4626" s="10" t="s">
        <v>128</v>
      </c>
      <c r="G4626" s="11" t="s">
        <v>347</v>
      </c>
      <c r="H4626" s="4">
        <v>14</v>
      </c>
      <c r="I4626" s="12">
        <v>20992.26</v>
      </c>
      <c r="J4626" s="12">
        <v>293891.64</v>
      </c>
      <c r="K4626" s="12">
        <v>4463.3100000000004</v>
      </c>
      <c r="L4626" s="4">
        <v>918</v>
      </c>
      <c r="M4626" s="4" t="s">
        <v>21</v>
      </c>
      <c r="N4626" s="4" t="str" cm="1">
        <f t="array" ref="N4626">_xlfn.SWITCH(E4626,"Delhi","North","Chennai","South","Hyderabad","South","Mumbai","Central","Bangalore","South")</f>
        <v>South</v>
      </c>
      <c r="O4626" s="12">
        <v>41851.699999999997</v>
      </c>
      <c r="P4626" s="4">
        <f>Table1[[#This Row],[Delivery_Date]]-Table1[[#This Row],[Order_Date]]</f>
        <v>1</v>
      </c>
      <c r="Q4626" s="4" t="str">
        <f>IF(Table1[[#This Row],[Delivery delay days]]&gt;5,"delay","on time")</f>
        <v>on time</v>
      </c>
      <c r="R4626" s="10">
        <f>DATEVALUE(Table1[[#This Row],[Delivery_Date]])</f>
        <v>45161</v>
      </c>
      <c r="S4626" s="10">
        <f>DATEVALUE(Table1[[#This Row],[Order_Date]])</f>
        <v>45160</v>
      </c>
      <c r="T4626" s="4" t="str" cm="1">
        <f t="array" ref="T4626">_xlfn.IFS(Table1[[#This Row],[Inventory_Level]]&lt;=200,"low",Table1[[#This Row],[Inventory_Level]]&gt;=700,"high",Table1[[#This Row],[Inventory_Level]]&gt;200,"medium")</f>
        <v>high</v>
      </c>
    </row>
    <row r="4627" spans="1:20" x14ac:dyDescent="0.35">
      <c r="A4627" s="4">
        <v>4626</v>
      </c>
      <c r="B4627" s="4" t="s">
        <v>37</v>
      </c>
      <c r="C4627" s="4" t="s">
        <v>16</v>
      </c>
      <c r="D4627" s="4" t="s">
        <v>39</v>
      </c>
      <c r="E4627" s="4" t="s">
        <v>52</v>
      </c>
      <c r="F4627" s="10" t="s">
        <v>61</v>
      </c>
      <c r="G4627" s="11" t="s">
        <v>85</v>
      </c>
      <c r="H4627" s="4">
        <v>48</v>
      </c>
      <c r="I4627" s="12">
        <v>11226.43</v>
      </c>
      <c r="J4627" s="12">
        <v>538868.64</v>
      </c>
      <c r="K4627" s="12">
        <v>635.62</v>
      </c>
      <c r="L4627" s="4">
        <v>925</v>
      </c>
      <c r="M4627" s="4" t="s">
        <v>35</v>
      </c>
      <c r="N4627" s="4" t="str" cm="1">
        <f t="array" ref="N4627">_xlfn.SWITCH(E4627,"Delhi","North","Chennai","South","Hyderabad","South","Mumbai","Central","Bangalore","South")</f>
        <v>Central</v>
      </c>
      <c r="O4627" s="12">
        <v>46558.64</v>
      </c>
      <c r="P4627" s="4">
        <f>Table1[[#This Row],[Delivery_Date]]-Table1[[#This Row],[Order_Date]]</f>
        <v>6</v>
      </c>
      <c r="Q4627" s="4" t="str">
        <f>IF(Table1[[#This Row],[Delivery delay days]]&gt;5,"delay","on time")</f>
        <v>delay</v>
      </c>
      <c r="R4627" s="10">
        <f>DATEVALUE(Table1[[#This Row],[Delivery_Date]])</f>
        <v>45040</v>
      </c>
      <c r="S4627" s="10">
        <f>DATEVALUE(Table1[[#This Row],[Order_Date]])</f>
        <v>45034</v>
      </c>
      <c r="T4627" s="4" t="str" cm="1">
        <f t="array" ref="T4627">_xlfn.IFS(Table1[[#This Row],[Inventory_Level]]&lt;=200,"low",Table1[[#This Row],[Inventory_Level]]&gt;=700,"high",Table1[[#This Row],[Inventory_Level]]&gt;200,"medium")</f>
        <v>high</v>
      </c>
    </row>
    <row r="4628" spans="1:20" x14ac:dyDescent="0.35">
      <c r="A4628" s="4">
        <v>4627</v>
      </c>
      <c r="B4628" s="4" t="s">
        <v>23</v>
      </c>
      <c r="C4628" s="4" t="s">
        <v>16</v>
      </c>
      <c r="D4628" s="4" t="s">
        <v>32</v>
      </c>
      <c r="E4628" s="4" t="s">
        <v>18</v>
      </c>
      <c r="F4628" s="10" t="s">
        <v>241</v>
      </c>
      <c r="G4628" s="11" t="s">
        <v>104</v>
      </c>
      <c r="H4628" s="4">
        <v>1</v>
      </c>
      <c r="I4628" s="12">
        <v>894.56</v>
      </c>
      <c r="J4628" s="12">
        <v>894.56</v>
      </c>
      <c r="K4628" s="12">
        <v>3263.87</v>
      </c>
      <c r="L4628" s="4">
        <v>307</v>
      </c>
      <c r="M4628" s="4" t="s">
        <v>42</v>
      </c>
      <c r="N4628" s="4" t="str" cm="1">
        <f t="array" ref="N4628">_xlfn.SWITCH(E4628,"Delhi","North","Chennai","South","Hyderabad","South","Mumbai","Central","Bangalore","South")</f>
        <v>North</v>
      </c>
      <c r="O4628" s="12">
        <v>110.45</v>
      </c>
      <c r="P4628" s="4">
        <f>Table1[[#This Row],[Delivery_Date]]-Table1[[#This Row],[Order_Date]]</f>
        <v>6</v>
      </c>
      <c r="Q4628" s="4" t="str">
        <f>IF(Table1[[#This Row],[Delivery delay days]]&gt;5,"delay","on time")</f>
        <v>delay</v>
      </c>
      <c r="R4628" s="10">
        <f>DATEVALUE(Table1[[#This Row],[Delivery_Date]])</f>
        <v>45006</v>
      </c>
      <c r="S4628" s="10">
        <f>DATEVALUE(Table1[[#This Row],[Order_Date]])</f>
        <v>45000</v>
      </c>
      <c r="T4628" s="4" t="str" cm="1">
        <f t="array" ref="T4628">_xlfn.IFS(Table1[[#This Row],[Inventory_Level]]&lt;=200,"low",Table1[[#This Row],[Inventory_Level]]&gt;=700,"high",Table1[[#This Row],[Inventory_Level]]&gt;200,"medium")</f>
        <v>medium</v>
      </c>
    </row>
    <row r="4629" spans="1:20" x14ac:dyDescent="0.35">
      <c r="A4629" s="4">
        <v>4628</v>
      </c>
      <c r="B4629" s="4" t="s">
        <v>15</v>
      </c>
      <c r="C4629" s="4" t="s">
        <v>16</v>
      </c>
      <c r="D4629" s="4" t="s">
        <v>25</v>
      </c>
      <c r="E4629" s="4" t="s">
        <v>46</v>
      </c>
      <c r="F4629" s="10" t="s">
        <v>392</v>
      </c>
      <c r="G4629" s="11" t="s">
        <v>159</v>
      </c>
      <c r="H4629" s="4">
        <v>38</v>
      </c>
      <c r="I4629" s="12">
        <v>14899.02</v>
      </c>
      <c r="J4629" s="12">
        <v>566162.76</v>
      </c>
      <c r="K4629" s="12">
        <v>4965.72</v>
      </c>
      <c r="L4629" s="4">
        <v>790</v>
      </c>
      <c r="M4629" s="4" t="s">
        <v>29</v>
      </c>
      <c r="N4629" s="4" t="str" cm="1">
        <f t="array" ref="N4629">_xlfn.SWITCH(E4629,"Delhi","North","Chennai","South","Hyderabad","South","Mumbai","Central","Bangalore","South")</f>
        <v>South</v>
      </c>
      <c r="O4629" s="12">
        <v>32531.17</v>
      </c>
      <c r="P4629" s="4">
        <f>Table1[[#This Row],[Delivery_Date]]-Table1[[#This Row],[Order_Date]]</f>
        <v>15</v>
      </c>
      <c r="Q4629" s="4" t="str">
        <f>IF(Table1[[#This Row],[Delivery delay days]]&gt;5,"delay","on time")</f>
        <v>delay</v>
      </c>
      <c r="R4629" s="10">
        <f>DATEVALUE(Table1[[#This Row],[Delivery_Date]])</f>
        <v>45164</v>
      </c>
      <c r="S4629" s="10">
        <f>DATEVALUE(Table1[[#This Row],[Order_Date]])</f>
        <v>45149</v>
      </c>
      <c r="T4629" s="4" t="str" cm="1">
        <f t="array" ref="T4629">_xlfn.IFS(Table1[[#This Row],[Inventory_Level]]&lt;=200,"low",Table1[[#This Row],[Inventory_Level]]&gt;=700,"high",Table1[[#This Row],[Inventory_Level]]&gt;200,"medium")</f>
        <v>high</v>
      </c>
    </row>
    <row r="4630" spans="1:20" x14ac:dyDescent="0.35">
      <c r="A4630" s="4">
        <v>4629</v>
      </c>
      <c r="B4630" s="4" t="s">
        <v>59</v>
      </c>
      <c r="C4630" s="4" t="s">
        <v>16</v>
      </c>
      <c r="D4630" s="4" t="s">
        <v>25</v>
      </c>
      <c r="E4630" s="4" t="s">
        <v>46</v>
      </c>
      <c r="F4630" s="10" t="s">
        <v>171</v>
      </c>
      <c r="G4630" s="11" t="s">
        <v>278</v>
      </c>
      <c r="H4630" s="4">
        <v>74</v>
      </c>
      <c r="I4630" s="12">
        <v>36459.370000000003</v>
      </c>
      <c r="J4630" s="12">
        <v>2697993.38</v>
      </c>
      <c r="K4630" s="12">
        <v>2631.92</v>
      </c>
      <c r="L4630" s="4">
        <v>487</v>
      </c>
      <c r="M4630" s="4" t="s">
        <v>35</v>
      </c>
      <c r="N4630" s="4" t="str" cm="1">
        <f t="array" ref="N4630">_xlfn.SWITCH(E4630,"Delhi","North","Chennai","South","Hyderabad","South","Mumbai","Central","Bangalore","South")</f>
        <v>South</v>
      </c>
      <c r="O4630" s="12">
        <v>476371.01</v>
      </c>
      <c r="P4630" s="4">
        <f>Table1[[#This Row],[Delivery_Date]]-Table1[[#This Row],[Order_Date]]</f>
        <v>14</v>
      </c>
      <c r="Q4630" s="4" t="str">
        <f>IF(Table1[[#This Row],[Delivery delay days]]&gt;5,"delay","on time")</f>
        <v>delay</v>
      </c>
      <c r="R4630" s="10">
        <f>DATEVALUE(Table1[[#This Row],[Delivery_Date]])</f>
        <v>45157</v>
      </c>
      <c r="S4630" s="10">
        <f>DATEVALUE(Table1[[#This Row],[Order_Date]])</f>
        <v>45143</v>
      </c>
      <c r="T4630" s="4" t="str" cm="1">
        <f t="array" ref="T4630">_xlfn.IFS(Table1[[#This Row],[Inventory_Level]]&lt;=200,"low",Table1[[#This Row],[Inventory_Level]]&gt;=700,"high",Table1[[#This Row],[Inventory_Level]]&gt;200,"medium")</f>
        <v>medium</v>
      </c>
    </row>
    <row r="4631" spans="1:20" x14ac:dyDescent="0.35">
      <c r="A4631" s="4">
        <v>4630</v>
      </c>
      <c r="B4631" s="4" t="s">
        <v>23</v>
      </c>
      <c r="C4631" s="4" t="s">
        <v>38</v>
      </c>
      <c r="D4631" s="4" t="s">
        <v>45</v>
      </c>
      <c r="E4631" s="4" t="s">
        <v>60</v>
      </c>
      <c r="F4631" s="10" t="s">
        <v>97</v>
      </c>
      <c r="G4631" s="11" t="s">
        <v>386</v>
      </c>
      <c r="H4631" s="4">
        <v>44</v>
      </c>
      <c r="I4631" s="12">
        <v>41181.040000000001</v>
      </c>
      <c r="J4631" s="12">
        <v>1811965.76</v>
      </c>
      <c r="K4631" s="12">
        <v>4272.16</v>
      </c>
      <c r="L4631" s="4">
        <v>94</v>
      </c>
      <c r="M4631" s="4" t="s">
        <v>35</v>
      </c>
      <c r="N4631" s="4" t="str" cm="1">
        <f t="array" ref="N4631">_xlfn.SWITCH(E4631,"Delhi","North","Chennai","South","Hyderabad","South","Mumbai","Central","Bangalore","South")</f>
        <v>South</v>
      </c>
      <c r="O4631" s="12">
        <v>376811.06</v>
      </c>
      <c r="P4631" s="4">
        <f>Table1[[#This Row],[Delivery_Date]]-Table1[[#This Row],[Order_Date]]</f>
        <v>9</v>
      </c>
      <c r="Q4631" s="4" t="str">
        <f>IF(Table1[[#This Row],[Delivery delay days]]&gt;5,"delay","on time")</f>
        <v>delay</v>
      </c>
      <c r="R4631" s="10">
        <f>DATEVALUE(Table1[[#This Row],[Delivery_Date]])</f>
        <v>45132</v>
      </c>
      <c r="S4631" s="10">
        <f>DATEVALUE(Table1[[#This Row],[Order_Date]])</f>
        <v>45123</v>
      </c>
      <c r="T4631" s="4" t="str" cm="1">
        <f t="array" ref="T4631">_xlfn.IFS(Table1[[#This Row],[Inventory_Level]]&lt;=200,"low",Table1[[#This Row],[Inventory_Level]]&gt;=700,"high",Table1[[#This Row],[Inventory_Level]]&gt;200,"medium")</f>
        <v>low</v>
      </c>
    </row>
    <row r="4632" spans="1:20" x14ac:dyDescent="0.35">
      <c r="A4632" s="4">
        <v>4631</v>
      </c>
      <c r="B4632" s="4" t="s">
        <v>44</v>
      </c>
      <c r="C4632" s="4" t="s">
        <v>38</v>
      </c>
      <c r="D4632" s="4" t="s">
        <v>25</v>
      </c>
      <c r="E4632" s="4" t="s">
        <v>26</v>
      </c>
      <c r="F4632" s="10" t="s">
        <v>160</v>
      </c>
      <c r="G4632" s="11" t="s">
        <v>113</v>
      </c>
      <c r="H4632" s="4">
        <v>35</v>
      </c>
      <c r="I4632" s="12">
        <v>47586.36</v>
      </c>
      <c r="J4632" s="12">
        <v>1665522.6</v>
      </c>
      <c r="K4632" s="12">
        <v>109.38</v>
      </c>
      <c r="L4632" s="4">
        <v>522</v>
      </c>
      <c r="M4632" s="4" t="s">
        <v>35</v>
      </c>
      <c r="N4632" s="4" t="str" cm="1">
        <f t="array" ref="N4632">_xlfn.SWITCH(E4632,"Delhi","North","Chennai","South","Hyderabad","South","Mumbai","Central","Bangalore","South")</f>
        <v>South</v>
      </c>
      <c r="O4632" s="12">
        <v>118387.39</v>
      </c>
      <c r="P4632" s="4">
        <f>Table1[[#This Row],[Delivery_Date]]-Table1[[#This Row],[Order_Date]]</f>
        <v>2</v>
      </c>
      <c r="Q4632" s="4" t="str">
        <f>IF(Table1[[#This Row],[Delivery delay days]]&gt;5,"delay","on time")</f>
        <v>on time</v>
      </c>
      <c r="R4632" s="10">
        <f>DATEVALUE(Table1[[#This Row],[Delivery_Date]])</f>
        <v>45175</v>
      </c>
      <c r="S4632" s="10">
        <f>DATEVALUE(Table1[[#This Row],[Order_Date]])</f>
        <v>45173</v>
      </c>
      <c r="T4632" s="4" t="str" cm="1">
        <f t="array" ref="T4632">_xlfn.IFS(Table1[[#This Row],[Inventory_Level]]&lt;=200,"low",Table1[[#This Row],[Inventory_Level]]&gt;=700,"high",Table1[[#This Row],[Inventory_Level]]&gt;200,"medium")</f>
        <v>medium</v>
      </c>
    </row>
    <row r="4633" spans="1:20" x14ac:dyDescent="0.35">
      <c r="A4633" s="4">
        <v>4632</v>
      </c>
      <c r="B4633" s="4" t="s">
        <v>59</v>
      </c>
      <c r="C4633" s="4" t="s">
        <v>24</v>
      </c>
      <c r="D4633" s="4" t="s">
        <v>17</v>
      </c>
      <c r="E4633" s="4" t="s">
        <v>60</v>
      </c>
      <c r="F4633" s="10" t="s">
        <v>156</v>
      </c>
      <c r="G4633" s="11" t="s">
        <v>282</v>
      </c>
      <c r="H4633" s="4">
        <v>91</v>
      </c>
      <c r="I4633" s="12">
        <v>15004.85</v>
      </c>
      <c r="J4633" s="12">
        <v>1365441.35</v>
      </c>
      <c r="K4633" s="12">
        <v>2147.06</v>
      </c>
      <c r="L4633" s="4">
        <v>253</v>
      </c>
      <c r="M4633" s="4" t="s">
        <v>29</v>
      </c>
      <c r="N4633" s="4" t="str" cm="1">
        <f t="array" ref="N4633">_xlfn.SWITCH(E4633,"Delhi","North","Chennai","South","Hyderabad","South","Mumbai","Central","Bangalore","South")</f>
        <v>South</v>
      </c>
      <c r="O4633" s="12">
        <v>71367.570000000007</v>
      </c>
      <c r="P4633" s="4">
        <f>Table1[[#This Row],[Delivery_Date]]-Table1[[#This Row],[Order_Date]]</f>
        <v>5</v>
      </c>
      <c r="Q4633" s="4" t="str">
        <f>IF(Table1[[#This Row],[Delivery delay days]]&gt;5,"delay","on time")</f>
        <v>on time</v>
      </c>
      <c r="R4633" s="10">
        <f>DATEVALUE(Table1[[#This Row],[Delivery_Date]])</f>
        <v>45078</v>
      </c>
      <c r="S4633" s="10">
        <f>DATEVALUE(Table1[[#This Row],[Order_Date]])</f>
        <v>45073</v>
      </c>
      <c r="T4633" s="4" t="str" cm="1">
        <f t="array" ref="T4633">_xlfn.IFS(Table1[[#This Row],[Inventory_Level]]&lt;=200,"low",Table1[[#This Row],[Inventory_Level]]&gt;=700,"high",Table1[[#This Row],[Inventory_Level]]&gt;200,"medium")</f>
        <v>medium</v>
      </c>
    </row>
    <row r="4634" spans="1:20" x14ac:dyDescent="0.35">
      <c r="A4634" s="4">
        <v>4633</v>
      </c>
      <c r="B4634" s="4" t="s">
        <v>23</v>
      </c>
      <c r="C4634" s="4" t="s">
        <v>24</v>
      </c>
      <c r="D4634" s="4" t="s">
        <v>17</v>
      </c>
      <c r="E4634" s="4" t="s">
        <v>26</v>
      </c>
      <c r="F4634" s="10" t="s">
        <v>85</v>
      </c>
      <c r="G4634" s="11" t="s">
        <v>349</v>
      </c>
      <c r="H4634" s="4">
        <v>9</v>
      </c>
      <c r="I4634" s="12">
        <v>3419.61</v>
      </c>
      <c r="J4634" s="12">
        <v>30776.49</v>
      </c>
      <c r="K4634" s="12">
        <v>1474.55</v>
      </c>
      <c r="L4634" s="4">
        <v>70</v>
      </c>
      <c r="M4634" s="4" t="s">
        <v>21</v>
      </c>
      <c r="N4634" s="4" t="str" cm="1">
        <f t="array" ref="N4634">_xlfn.SWITCH(E4634,"Delhi","North","Chennai","South","Hyderabad","South","Mumbai","Central","Bangalore","South")</f>
        <v>South</v>
      </c>
      <c r="O4634" s="12">
        <v>3009.52</v>
      </c>
      <c r="P4634" s="4">
        <f>Table1[[#This Row],[Delivery_Date]]-Table1[[#This Row],[Order_Date]]</f>
        <v>6</v>
      </c>
      <c r="Q4634" s="4" t="str">
        <f>IF(Table1[[#This Row],[Delivery delay days]]&gt;5,"delay","on time")</f>
        <v>delay</v>
      </c>
      <c r="R4634" s="10">
        <f>DATEVALUE(Table1[[#This Row],[Delivery_Date]])</f>
        <v>45046</v>
      </c>
      <c r="S4634" s="10">
        <f>DATEVALUE(Table1[[#This Row],[Order_Date]])</f>
        <v>45040</v>
      </c>
      <c r="T4634" s="4" t="str" cm="1">
        <f t="array" ref="T4634">_xlfn.IFS(Table1[[#This Row],[Inventory_Level]]&lt;=200,"low",Table1[[#This Row],[Inventory_Level]]&gt;=700,"high",Table1[[#This Row],[Inventory_Level]]&gt;200,"medium")</f>
        <v>low</v>
      </c>
    </row>
    <row r="4635" spans="1:20" x14ac:dyDescent="0.35">
      <c r="A4635" s="4">
        <v>4634</v>
      </c>
      <c r="B4635" s="4" t="s">
        <v>15</v>
      </c>
      <c r="C4635" s="4" t="s">
        <v>16</v>
      </c>
      <c r="D4635" s="4" t="s">
        <v>25</v>
      </c>
      <c r="E4635" s="4" t="s">
        <v>26</v>
      </c>
      <c r="F4635" s="10" t="s">
        <v>98</v>
      </c>
      <c r="G4635" s="11" t="s">
        <v>131</v>
      </c>
      <c r="H4635" s="4">
        <v>24</v>
      </c>
      <c r="I4635" s="12">
        <v>44360.98</v>
      </c>
      <c r="J4635" s="12">
        <v>1064663.52</v>
      </c>
      <c r="K4635" s="12">
        <v>902.25</v>
      </c>
      <c r="L4635" s="4">
        <v>159</v>
      </c>
      <c r="M4635" s="4" t="s">
        <v>35</v>
      </c>
      <c r="N4635" s="4" t="str" cm="1">
        <f t="array" ref="N4635">_xlfn.SWITCH(E4635,"Delhi","North","Chennai","South","Hyderabad","South","Mumbai","Central","Bangalore","South")</f>
        <v>South</v>
      </c>
      <c r="O4635" s="12">
        <v>237190.63</v>
      </c>
      <c r="P4635" s="4">
        <f>Table1[[#This Row],[Delivery_Date]]-Table1[[#This Row],[Order_Date]]</f>
        <v>7</v>
      </c>
      <c r="Q4635" s="4" t="str">
        <f>IF(Table1[[#This Row],[Delivery delay days]]&gt;5,"delay","on time")</f>
        <v>delay</v>
      </c>
      <c r="R4635" s="10">
        <f>DATEVALUE(Table1[[#This Row],[Delivery_Date]])</f>
        <v>45131</v>
      </c>
      <c r="S4635" s="10">
        <f>DATEVALUE(Table1[[#This Row],[Order_Date]])</f>
        <v>45124</v>
      </c>
      <c r="T4635" s="4" t="str" cm="1">
        <f t="array" ref="T4635">_xlfn.IFS(Table1[[#This Row],[Inventory_Level]]&lt;=200,"low",Table1[[#This Row],[Inventory_Level]]&gt;=700,"high",Table1[[#This Row],[Inventory_Level]]&gt;200,"medium")</f>
        <v>low</v>
      </c>
    </row>
    <row r="4636" spans="1:20" x14ac:dyDescent="0.35">
      <c r="A4636" s="4">
        <v>4635</v>
      </c>
      <c r="B4636" s="4" t="s">
        <v>44</v>
      </c>
      <c r="C4636" s="4" t="s">
        <v>16</v>
      </c>
      <c r="D4636" s="4" t="s">
        <v>32</v>
      </c>
      <c r="E4636" s="4" t="s">
        <v>18</v>
      </c>
      <c r="F4636" s="10" t="s">
        <v>146</v>
      </c>
      <c r="G4636" s="11" t="s">
        <v>78</v>
      </c>
      <c r="H4636" s="4">
        <v>72</v>
      </c>
      <c r="I4636" s="12">
        <v>21443.27</v>
      </c>
      <c r="J4636" s="12">
        <v>1543915.44</v>
      </c>
      <c r="K4636" s="12">
        <v>3945.89</v>
      </c>
      <c r="L4636" s="4">
        <v>501</v>
      </c>
      <c r="M4636" s="4" t="s">
        <v>21</v>
      </c>
      <c r="N4636" s="4" t="str" cm="1">
        <f t="array" ref="N4636">_xlfn.SWITCH(E4636,"Delhi","North","Chennai","South","Hyderabad","South","Mumbai","Central","Bangalore","South")</f>
        <v>North</v>
      </c>
      <c r="O4636" s="12">
        <v>322867.37</v>
      </c>
      <c r="P4636" s="4">
        <f>Table1[[#This Row],[Delivery_Date]]-Table1[[#This Row],[Order_Date]]</f>
        <v>6</v>
      </c>
      <c r="Q4636" s="4" t="str">
        <f>IF(Table1[[#This Row],[Delivery delay days]]&gt;5,"delay","on time")</f>
        <v>delay</v>
      </c>
      <c r="R4636" s="10">
        <f>DATEVALUE(Table1[[#This Row],[Delivery_Date]])</f>
        <v>45206</v>
      </c>
      <c r="S4636" s="10">
        <f>DATEVALUE(Table1[[#This Row],[Order_Date]])</f>
        <v>45200</v>
      </c>
      <c r="T4636" s="4" t="str" cm="1">
        <f t="array" ref="T4636">_xlfn.IFS(Table1[[#This Row],[Inventory_Level]]&lt;=200,"low",Table1[[#This Row],[Inventory_Level]]&gt;=700,"high",Table1[[#This Row],[Inventory_Level]]&gt;200,"medium")</f>
        <v>medium</v>
      </c>
    </row>
    <row r="4637" spans="1:20" x14ac:dyDescent="0.35">
      <c r="A4637" s="4">
        <v>4636</v>
      </c>
      <c r="B4637" s="4" t="s">
        <v>59</v>
      </c>
      <c r="C4637" s="4" t="s">
        <v>24</v>
      </c>
      <c r="D4637" s="4" t="s">
        <v>39</v>
      </c>
      <c r="E4637" s="4" t="s">
        <v>52</v>
      </c>
      <c r="F4637" s="10" t="s">
        <v>74</v>
      </c>
      <c r="G4637" s="11" t="s">
        <v>303</v>
      </c>
      <c r="H4637" s="4">
        <v>64</v>
      </c>
      <c r="I4637" s="12">
        <v>4958.47</v>
      </c>
      <c r="J4637" s="12">
        <v>317342.08000000002</v>
      </c>
      <c r="K4637" s="12">
        <v>4884.42</v>
      </c>
      <c r="L4637" s="4">
        <v>953</v>
      </c>
      <c r="M4637" s="4" t="s">
        <v>35</v>
      </c>
      <c r="N4637" s="4" t="str" cm="1">
        <f t="array" ref="N4637">_xlfn.SWITCH(E4637,"Delhi","North","Chennai","South","Hyderabad","South","Mumbai","Central","Bangalore","South")</f>
        <v>Central</v>
      </c>
      <c r="O4637" s="12">
        <v>75872.33</v>
      </c>
      <c r="P4637" s="4">
        <f>Table1[[#This Row],[Delivery_Date]]-Table1[[#This Row],[Order_Date]]</f>
        <v>7</v>
      </c>
      <c r="Q4637" s="4" t="str">
        <f>IF(Table1[[#This Row],[Delivery delay days]]&gt;5,"delay","on time")</f>
        <v>delay</v>
      </c>
      <c r="R4637" s="10">
        <f>DATEVALUE(Table1[[#This Row],[Delivery_Date]])</f>
        <v>45238</v>
      </c>
      <c r="S4637" s="10">
        <f>DATEVALUE(Table1[[#This Row],[Order_Date]])</f>
        <v>45231</v>
      </c>
      <c r="T4637" s="4" t="str" cm="1">
        <f t="array" ref="T4637">_xlfn.IFS(Table1[[#This Row],[Inventory_Level]]&lt;=200,"low",Table1[[#This Row],[Inventory_Level]]&gt;=700,"high",Table1[[#This Row],[Inventory_Level]]&gt;200,"medium")</f>
        <v>high</v>
      </c>
    </row>
    <row r="4638" spans="1:20" x14ac:dyDescent="0.35">
      <c r="A4638" s="4">
        <v>4637</v>
      </c>
      <c r="B4638" s="4" t="s">
        <v>15</v>
      </c>
      <c r="C4638" s="4" t="s">
        <v>24</v>
      </c>
      <c r="D4638" s="4" t="s">
        <v>17</v>
      </c>
      <c r="E4638" s="4" t="s">
        <v>26</v>
      </c>
      <c r="F4638" s="10" t="s">
        <v>263</v>
      </c>
      <c r="G4638" s="11" t="s">
        <v>157</v>
      </c>
      <c r="H4638" s="4">
        <v>60</v>
      </c>
      <c r="I4638" s="12">
        <v>3234.94</v>
      </c>
      <c r="J4638" s="12">
        <v>194096.4</v>
      </c>
      <c r="K4638" s="12">
        <v>2636.3</v>
      </c>
      <c r="L4638" s="4">
        <v>61</v>
      </c>
      <c r="M4638" s="4" t="s">
        <v>29</v>
      </c>
      <c r="N4638" s="4" t="str" cm="1">
        <f t="array" ref="N4638">_xlfn.SWITCH(E4638,"Delhi","North","Chennai","South","Hyderabad","South","Mumbai","Central","Bangalore","South")</f>
        <v>South</v>
      </c>
      <c r="O4638" s="12">
        <v>41461.839999999997</v>
      </c>
      <c r="P4638" s="4">
        <f>Table1[[#This Row],[Delivery_Date]]-Table1[[#This Row],[Order_Date]]</f>
        <v>13</v>
      </c>
      <c r="Q4638" s="4" t="str">
        <f>IF(Table1[[#This Row],[Delivery delay days]]&gt;5,"delay","on time")</f>
        <v>delay</v>
      </c>
      <c r="R4638" s="10">
        <f>DATEVALUE(Table1[[#This Row],[Delivery_Date]])</f>
        <v>44970</v>
      </c>
      <c r="S4638" s="10">
        <f>DATEVALUE(Table1[[#This Row],[Order_Date]])</f>
        <v>44957</v>
      </c>
      <c r="T4638" s="4" t="str" cm="1">
        <f t="array" ref="T4638">_xlfn.IFS(Table1[[#This Row],[Inventory_Level]]&lt;=200,"low",Table1[[#This Row],[Inventory_Level]]&gt;=700,"high",Table1[[#This Row],[Inventory_Level]]&gt;200,"medium")</f>
        <v>low</v>
      </c>
    </row>
    <row r="4639" spans="1:20" x14ac:dyDescent="0.35">
      <c r="A4639" s="4">
        <v>4638</v>
      </c>
      <c r="B4639" s="4" t="s">
        <v>65</v>
      </c>
      <c r="C4639" s="4" t="s">
        <v>38</v>
      </c>
      <c r="D4639" s="4" t="s">
        <v>39</v>
      </c>
      <c r="E4639" s="4" t="s">
        <v>46</v>
      </c>
      <c r="F4639" s="10" t="s">
        <v>90</v>
      </c>
      <c r="G4639" s="11" t="s">
        <v>128</v>
      </c>
      <c r="H4639" s="4">
        <v>75</v>
      </c>
      <c r="I4639" s="12">
        <v>4406.83</v>
      </c>
      <c r="J4639" s="12">
        <v>330512.25</v>
      </c>
      <c r="K4639" s="12">
        <v>2608.94</v>
      </c>
      <c r="L4639" s="4">
        <v>955</v>
      </c>
      <c r="M4639" s="4" t="s">
        <v>21</v>
      </c>
      <c r="N4639" s="4" t="str" cm="1">
        <f t="array" ref="N4639">_xlfn.SWITCH(E4639,"Delhi","North","Chennai","South","Hyderabad","South","Mumbai","Central","Bangalore","South")</f>
        <v>South</v>
      </c>
      <c r="O4639" s="12">
        <v>25005.16</v>
      </c>
      <c r="P4639" s="4">
        <f>Table1[[#This Row],[Delivery_Date]]-Table1[[#This Row],[Order_Date]]</f>
        <v>12</v>
      </c>
      <c r="Q4639" s="4" t="str">
        <f>IF(Table1[[#This Row],[Delivery delay days]]&gt;5,"delay","on time")</f>
        <v>delay</v>
      </c>
      <c r="R4639" s="10">
        <f>DATEVALUE(Table1[[#This Row],[Delivery_Date]])</f>
        <v>45160</v>
      </c>
      <c r="S4639" s="10">
        <f>DATEVALUE(Table1[[#This Row],[Order_Date]])</f>
        <v>45148</v>
      </c>
      <c r="T4639" s="4" t="str" cm="1">
        <f t="array" ref="T4639">_xlfn.IFS(Table1[[#This Row],[Inventory_Level]]&lt;=200,"low",Table1[[#This Row],[Inventory_Level]]&gt;=700,"high",Table1[[#This Row],[Inventory_Level]]&gt;200,"medium")</f>
        <v>high</v>
      </c>
    </row>
    <row r="4640" spans="1:20" x14ac:dyDescent="0.35">
      <c r="A4640" s="4">
        <v>4639</v>
      </c>
      <c r="B4640" s="4" t="s">
        <v>65</v>
      </c>
      <c r="C4640" s="4" t="s">
        <v>38</v>
      </c>
      <c r="D4640" s="4" t="s">
        <v>45</v>
      </c>
      <c r="E4640" s="4" t="s">
        <v>26</v>
      </c>
      <c r="F4640" s="10" t="s">
        <v>327</v>
      </c>
      <c r="G4640" s="11" t="s">
        <v>119</v>
      </c>
      <c r="H4640" s="4">
        <v>74</v>
      </c>
      <c r="I4640" s="12">
        <v>38206.019999999997</v>
      </c>
      <c r="J4640" s="12">
        <v>2827245.48</v>
      </c>
      <c r="K4640" s="12">
        <v>3561.88</v>
      </c>
      <c r="L4640" s="4">
        <v>901</v>
      </c>
      <c r="M4640" s="4" t="s">
        <v>21</v>
      </c>
      <c r="N4640" s="4" t="str" cm="1">
        <f t="array" ref="N4640">_xlfn.SWITCH(E4640,"Delhi","North","Chennai","South","Hyderabad","South","Mumbai","Central","Bangalore","South")</f>
        <v>South</v>
      </c>
      <c r="O4640" s="12">
        <v>516453.53</v>
      </c>
      <c r="P4640" s="4">
        <f>Table1[[#This Row],[Delivery_Date]]-Table1[[#This Row],[Order_Date]]</f>
        <v>9</v>
      </c>
      <c r="Q4640" s="4" t="str">
        <f>IF(Table1[[#This Row],[Delivery delay days]]&gt;5,"delay","on time")</f>
        <v>delay</v>
      </c>
      <c r="R4640" s="10">
        <f>DATEVALUE(Table1[[#This Row],[Delivery_Date]])</f>
        <v>45274</v>
      </c>
      <c r="S4640" s="10">
        <f>DATEVALUE(Table1[[#This Row],[Order_Date]])</f>
        <v>45265</v>
      </c>
      <c r="T4640" s="4" t="str" cm="1">
        <f t="array" ref="T4640">_xlfn.IFS(Table1[[#This Row],[Inventory_Level]]&lt;=200,"low",Table1[[#This Row],[Inventory_Level]]&gt;=700,"high",Table1[[#This Row],[Inventory_Level]]&gt;200,"medium")</f>
        <v>high</v>
      </c>
    </row>
    <row r="4641" spans="1:20" x14ac:dyDescent="0.35">
      <c r="A4641" s="4">
        <v>4640</v>
      </c>
      <c r="B4641" s="4" t="s">
        <v>51</v>
      </c>
      <c r="C4641" s="4" t="s">
        <v>24</v>
      </c>
      <c r="D4641" s="4" t="s">
        <v>17</v>
      </c>
      <c r="E4641" s="4" t="s">
        <v>60</v>
      </c>
      <c r="F4641" s="10" t="s">
        <v>179</v>
      </c>
      <c r="G4641" s="11" t="s">
        <v>180</v>
      </c>
      <c r="H4641" s="4">
        <v>80</v>
      </c>
      <c r="I4641" s="12">
        <v>49080.97</v>
      </c>
      <c r="J4641" s="12">
        <v>3926477.6</v>
      </c>
      <c r="K4641" s="12">
        <v>995.59</v>
      </c>
      <c r="L4641" s="4">
        <v>379</v>
      </c>
      <c r="M4641" s="4" t="s">
        <v>21</v>
      </c>
      <c r="N4641" s="4" t="str" cm="1">
        <f t="array" ref="N4641">_xlfn.SWITCH(E4641,"Delhi","North","Chennai","South","Hyderabad","South","Mumbai","Central","Bangalore","South")</f>
        <v>South</v>
      </c>
      <c r="O4641" s="12">
        <v>407307.15</v>
      </c>
      <c r="P4641" s="4">
        <f>Table1[[#This Row],[Delivery_Date]]-Table1[[#This Row],[Order_Date]]</f>
        <v>14</v>
      </c>
      <c r="Q4641" s="4" t="str">
        <f>IF(Table1[[#This Row],[Delivery delay days]]&gt;5,"delay","on time")</f>
        <v>delay</v>
      </c>
      <c r="R4641" s="10">
        <f>DATEVALUE(Table1[[#This Row],[Delivery_Date]])</f>
        <v>45289</v>
      </c>
      <c r="S4641" s="10">
        <f>DATEVALUE(Table1[[#This Row],[Order_Date]])</f>
        <v>45275</v>
      </c>
      <c r="T4641" s="4" t="str" cm="1">
        <f t="array" ref="T4641">_xlfn.IFS(Table1[[#This Row],[Inventory_Level]]&lt;=200,"low",Table1[[#This Row],[Inventory_Level]]&gt;=700,"high",Table1[[#This Row],[Inventory_Level]]&gt;200,"medium")</f>
        <v>medium</v>
      </c>
    </row>
    <row r="4642" spans="1:20" x14ac:dyDescent="0.35">
      <c r="A4642" s="4">
        <v>4641</v>
      </c>
      <c r="B4642" s="4" t="s">
        <v>44</v>
      </c>
      <c r="C4642" s="4" t="s">
        <v>24</v>
      </c>
      <c r="D4642" s="4" t="s">
        <v>17</v>
      </c>
      <c r="E4642" s="4" t="s">
        <v>46</v>
      </c>
      <c r="F4642" s="10" t="s">
        <v>315</v>
      </c>
      <c r="G4642" s="11" t="s">
        <v>175</v>
      </c>
      <c r="H4642" s="4">
        <v>33</v>
      </c>
      <c r="I4642" s="12">
        <v>39659.22</v>
      </c>
      <c r="J4642" s="12">
        <v>1308754.26</v>
      </c>
      <c r="K4642" s="12">
        <v>987.23</v>
      </c>
      <c r="L4642" s="4">
        <v>319</v>
      </c>
      <c r="M4642" s="4" t="s">
        <v>21</v>
      </c>
      <c r="N4642" s="4" t="str" cm="1">
        <f t="array" ref="N4642">_xlfn.SWITCH(E4642,"Delhi","North","Chennai","South","Hyderabad","South","Mumbai","Central","Bangalore","South")</f>
        <v>South</v>
      </c>
      <c r="O4642" s="12">
        <v>290501.7</v>
      </c>
      <c r="P4642" s="4">
        <f>Table1[[#This Row],[Delivery_Date]]-Table1[[#This Row],[Order_Date]]</f>
        <v>14</v>
      </c>
      <c r="Q4642" s="4" t="str">
        <f>IF(Table1[[#This Row],[Delivery delay days]]&gt;5,"delay","on time")</f>
        <v>delay</v>
      </c>
      <c r="R4642" s="10">
        <f>DATEVALUE(Table1[[#This Row],[Delivery_Date]])</f>
        <v>45105</v>
      </c>
      <c r="S4642" s="10">
        <f>DATEVALUE(Table1[[#This Row],[Order_Date]])</f>
        <v>45091</v>
      </c>
      <c r="T4642" s="4" t="str" cm="1">
        <f t="array" ref="T4642">_xlfn.IFS(Table1[[#This Row],[Inventory_Level]]&lt;=200,"low",Table1[[#This Row],[Inventory_Level]]&gt;=700,"high",Table1[[#This Row],[Inventory_Level]]&gt;200,"medium")</f>
        <v>medium</v>
      </c>
    </row>
    <row r="4643" spans="1:20" x14ac:dyDescent="0.35">
      <c r="A4643" s="4">
        <v>4642</v>
      </c>
      <c r="B4643" s="4" t="s">
        <v>37</v>
      </c>
      <c r="C4643" s="4" t="s">
        <v>24</v>
      </c>
      <c r="D4643" s="4" t="s">
        <v>39</v>
      </c>
      <c r="E4643" s="4" t="s">
        <v>18</v>
      </c>
      <c r="F4643" s="10" t="s">
        <v>133</v>
      </c>
      <c r="G4643" s="11" t="s">
        <v>270</v>
      </c>
      <c r="H4643" s="4">
        <v>71</v>
      </c>
      <c r="I4643" s="12">
        <v>40485.43</v>
      </c>
      <c r="J4643" s="12">
        <v>2874465.53</v>
      </c>
      <c r="K4643" s="12">
        <v>4634.6099999999997</v>
      </c>
      <c r="L4643" s="4">
        <v>780</v>
      </c>
      <c r="M4643" s="4" t="s">
        <v>29</v>
      </c>
      <c r="N4643" s="4" t="str" cm="1">
        <f t="array" ref="N4643">_xlfn.SWITCH(E4643,"Delhi","North","Chennai","South","Hyderabad","South","Mumbai","Central","Bangalore","South")</f>
        <v>North</v>
      </c>
      <c r="O4643" s="12">
        <v>693474.04</v>
      </c>
      <c r="P4643" s="4">
        <f>Table1[[#This Row],[Delivery_Date]]-Table1[[#This Row],[Order_Date]]</f>
        <v>13</v>
      </c>
      <c r="Q4643" s="4" t="str">
        <f>IF(Table1[[#This Row],[Delivery delay days]]&gt;5,"delay","on time")</f>
        <v>delay</v>
      </c>
      <c r="R4643" s="10">
        <f>DATEVALUE(Table1[[#This Row],[Delivery_Date]])</f>
        <v>45262</v>
      </c>
      <c r="S4643" s="10">
        <f>DATEVALUE(Table1[[#This Row],[Order_Date]])</f>
        <v>45249</v>
      </c>
      <c r="T4643" s="4" t="str" cm="1">
        <f t="array" ref="T4643">_xlfn.IFS(Table1[[#This Row],[Inventory_Level]]&lt;=200,"low",Table1[[#This Row],[Inventory_Level]]&gt;=700,"high",Table1[[#This Row],[Inventory_Level]]&gt;200,"medium")</f>
        <v>high</v>
      </c>
    </row>
    <row r="4644" spans="1:20" x14ac:dyDescent="0.35">
      <c r="A4644" s="4">
        <v>4643</v>
      </c>
      <c r="B4644" s="4" t="s">
        <v>37</v>
      </c>
      <c r="C4644" s="4" t="s">
        <v>24</v>
      </c>
      <c r="D4644" s="4" t="s">
        <v>45</v>
      </c>
      <c r="E4644" s="4" t="s">
        <v>60</v>
      </c>
      <c r="F4644" s="10" t="s">
        <v>272</v>
      </c>
      <c r="G4644" s="11" t="s">
        <v>171</v>
      </c>
      <c r="H4644" s="4">
        <v>36</v>
      </c>
      <c r="I4644" s="12">
        <v>42035.96</v>
      </c>
      <c r="J4644" s="12">
        <v>1513294.56</v>
      </c>
      <c r="K4644" s="12">
        <v>2822.15</v>
      </c>
      <c r="L4644" s="4">
        <v>528</v>
      </c>
      <c r="M4644" s="4" t="s">
        <v>29</v>
      </c>
      <c r="N4644" s="4" t="str" cm="1">
        <f t="array" ref="N4644">_xlfn.SWITCH(E4644,"Delhi","North","Chennai","South","Hyderabad","South","Mumbai","Central","Bangalore","South")</f>
        <v>South</v>
      </c>
      <c r="O4644" s="12">
        <v>378013.51</v>
      </c>
      <c r="P4644" s="4">
        <f>Table1[[#This Row],[Delivery_Date]]-Table1[[#This Row],[Order_Date]]</f>
        <v>7</v>
      </c>
      <c r="Q4644" s="4" t="str">
        <f>IF(Table1[[#This Row],[Delivery delay days]]&gt;5,"delay","on time")</f>
        <v>delay</v>
      </c>
      <c r="R4644" s="10">
        <f>DATEVALUE(Table1[[#This Row],[Delivery_Date]])</f>
        <v>45143</v>
      </c>
      <c r="S4644" s="10">
        <f>DATEVALUE(Table1[[#This Row],[Order_Date]])</f>
        <v>45136</v>
      </c>
      <c r="T4644" s="4" t="str" cm="1">
        <f t="array" ref="T4644">_xlfn.IFS(Table1[[#This Row],[Inventory_Level]]&lt;=200,"low",Table1[[#This Row],[Inventory_Level]]&gt;=700,"high",Table1[[#This Row],[Inventory_Level]]&gt;200,"medium")</f>
        <v>medium</v>
      </c>
    </row>
    <row r="4645" spans="1:20" x14ac:dyDescent="0.35">
      <c r="A4645" s="4">
        <v>4644</v>
      </c>
      <c r="B4645" s="4" t="s">
        <v>37</v>
      </c>
      <c r="C4645" s="4" t="s">
        <v>16</v>
      </c>
      <c r="D4645" s="4" t="s">
        <v>25</v>
      </c>
      <c r="E4645" s="4" t="s">
        <v>52</v>
      </c>
      <c r="F4645" s="10" t="s">
        <v>155</v>
      </c>
      <c r="G4645" s="11" t="s">
        <v>316</v>
      </c>
      <c r="H4645" s="4">
        <v>40</v>
      </c>
      <c r="I4645" s="12">
        <v>8473.74</v>
      </c>
      <c r="J4645" s="12">
        <v>338949.6</v>
      </c>
      <c r="K4645" s="12">
        <v>4358.62</v>
      </c>
      <c r="L4645" s="4">
        <v>908</v>
      </c>
      <c r="M4645" s="4" t="s">
        <v>29</v>
      </c>
      <c r="N4645" s="4" t="str" cm="1">
        <f t="array" ref="N4645">_xlfn.SWITCH(E4645,"Delhi","North","Chennai","South","Hyderabad","South","Mumbai","Central","Bangalore","South")</f>
        <v>Central</v>
      </c>
      <c r="O4645" s="12">
        <v>68030.34</v>
      </c>
      <c r="P4645" s="4">
        <f>Table1[[#This Row],[Delivery_Date]]-Table1[[#This Row],[Order_Date]]</f>
        <v>1</v>
      </c>
      <c r="Q4645" s="4" t="str">
        <f>IF(Table1[[#This Row],[Delivery delay days]]&gt;5,"delay","on time")</f>
        <v>on time</v>
      </c>
      <c r="R4645" s="10">
        <f>DATEVALUE(Table1[[#This Row],[Delivery_Date]])</f>
        <v>44965</v>
      </c>
      <c r="S4645" s="10">
        <f>DATEVALUE(Table1[[#This Row],[Order_Date]])</f>
        <v>44964</v>
      </c>
      <c r="T4645" s="4" t="str" cm="1">
        <f t="array" ref="T4645">_xlfn.IFS(Table1[[#This Row],[Inventory_Level]]&lt;=200,"low",Table1[[#This Row],[Inventory_Level]]&gt;=700,"high",Table1[[#This Row],[Inventory_Level]]&gt;200,"medium")</f>
        <v>high</v>
      </c>
    </row>
    <row r="4646" spans="1:20" x14ac:dyDescent="0.35">
      <c r="A4646" s="4">
        <v>4645</v>
      </c>
      <c r="B4646" s="4" t="s">
        <v>59</v>
      </c>
      <c r="C4646" s="4" t="s">
        <v>24</v>
      </c>
      <c r="D4646" s="4" t="s">
        <v>45</v>
      </c>
      <c r="E4646" s="4" t="s">
        <v>18</v>
      </c>
      <c r="F4646" s="10" t="s">
        <v>98</v>
      </c>
      <c r="G4646" s="11" t="s">
        <v>131</v>
      </c>
      <c r="H4646" s="4">
        <v>90</v>
      </c>
      <c r="I4646" s="12">
        <v>41124.5</v>
      </c>
      <c r="J4646" s="12">
        <v>3701205</v>
      </c>
      <c r="K4646" s="12">
        <v>923.76</v>
      </c>
      <c r="L4646" s="4">
        <v>301</v>
      </c>
      <c r="M4646" s="4" t="s">
        <v>21</v>
      </c>
      <c r="N4646" s="4" t="str" cm="1">
        <f t="array" ref="N4646">_xlfn.SWITCH(E4646,"Delhi","North","Chennai","South","Hyderabad","South","Mumbai","Central","Bangalore","South")</f>
        <v>North</v>
      </c>
      <c r="O4646" s="12">
        <v>781699.16</v>
      </c>
      <c r="P4646" s="4">
        <f>Table1[[#This Row],[Delivery_Date]]-Table1[[#This Row],[Order_Date]]</f>
        <v>7</v>
      </c>
      <c r="Q4646" s="4" t="str">
        <f>IF(Table1[[#This Row],[Delivery delay days]]&gt;5,"delay","on time")</f>
        <v>delay</v>
      </c>
      <c r="R4646" s="10">
        <f>DATEVALUE(Table1[[#This Row],[Delivery_Date]])</f>
        <v>45131</v>
      </c>
      <c r="S4646" s="10">
        <f>DATEVALUE(Table1[[#This Row],[Order_Date]])</f>
        <v>45124</v>
      </c>
      <c r="T4646" s="4" t="str" cm="1">
        <f t="array" ref="T4646">_xlfn.IFS(Table1[[#This Row],[Inventory_Level]]&lt;=200,"low",Table1[[#This Row],[Inventory_Level]]&gt;=700,"high",Table1[[#This Row],[Inventory_Level]]&gt;200,"medium")</f>
        <v>medium</v>
      </c>
    </row>
    <row r="4647" spans="1:20" x14ac:dyDescent="0.35">
      <c r="A4647" s="4">
        <v>4646</v>
      </c>
      <c r="B4647" s="4" t="s">
        <v>15</v>
      </c>
      <c r="C4647" s="4" t="s">
        <v>38</v>
      </c>
      <c r="D4647" s="4" t="s">
        <v>32</v>
      </c>
      <c r="E4647" s="4" t="s">
        <v>26</v>
      </c>
      <c r="F4647" s="10" t="s">
        <v>197</v>
      </c>
      <c r="G4647" s="11" t="s">
        <v>333</v>
      </c>
      <c r="H4647" s="4">
        <v>10</v>
      </c>
      <c r="I4647" s="12">
        <v>35524.300000000003</v>
      </c>
      <c r="J4647" s="12">
        <v>355243</v>
      </c>
      <c r="K4647" s="12">
        <v>2129.6999999999998</v>
      </c>
      <c r="L4647" s="4">
        <v>11</v>
      </c>
      <c r="M4647" s="4" t="s">
        <v>35</v>
      </c>
      <c r="N4647" s="4" t="str" cm="1">
        <f t="array" ref="N4647">_xlfn.SWITCH(E4647,"Delhi","North","Chennai","South","Hyderabad","South","Mumbai","Central","Bangalore","South")</f>
        <v>South</v>
      </c>
      <c r="O4647" s="12">
        <v>49070.99</v>
      </c>
      <c r="P4647" s="4">
        <f>Table1[[#This Row],[Delivery_Date]]-Table1[[#This Row],[Order_Date]]</f>
        <v>15</v>
      </c>
      <c r="Q4647" s="4" t="str">
        <f>IF(Table1[[#This Row],[Delivery delay days]]&gt;5,"delay","on time")</f>
        <v>delay</v>
      </c>
      <c r="R4647" s="10">
        <f>DATEVALUE(Table1[[#This Row],[Delivery_Date]])</f>
        <v>44986</v>
      </c>
      <c r="S4647" s="10">
        <f>DATEVALUE(Table1[[#This Row],[Order_Date]])</f>
        <v>44971</v>
      </c>
      <c r="T4647" s="4" t="str" cm="1">
        <f t="array" ref="T4647">_xlfn.IFS(Table1[[#This Row],[Inventory_Level]]&lt;=200,"low",Table1[[#This Row],[Inventory_Level]]&gt;=700,"high",Table1[[#This Row],[Inventory_Level]]&gt;200,"medium")</f>
        <v>low</v>
      </c>
    </row>
    <row r="4648" spans="1:20" x14ac:dyDescent="0.35">
      <c r="A4648" s="4">
        <v>4647</v>
      </c>
      <c r="B4648" s="4" t="s">
        <v>65</v>
      </c>
      <c r="C4648" s="4" t="s">
        <v>16</v>
      </c>
      <c r="D4648" s="4" t="s">
        <v>39</v>
      </c>
      <c r="E4648" s="4" t="s">
        <v>18</v>
      </c>
      <c r="F4648" s="10" t="s">
        <v>74</v>
      </c>
      <c r="G4648" s="11" t="s">
        <v>223</v>
      </c>
      <c r="H4648" s="4">
        <v>14</v>
      </c>
      <c r="I4648" s="12">
        <v>25047.11</v>
      </c>
      <c r="J4648" s="12">
        <v>350659.54</v>
      </c>
      <c r="K4648" s="12">
        <v>2615.44</v>
      </c>
      <c r="L4648" s="4">
        <v>875</v>
      </c>
      <c r="M4648" s="4" t="s">
        <v>42</v>
      </c>
      <c r="N4648" s="4" t="str" cm="1">
        <f t="array" ref="N4648">_xlfn.SWITCH(E4648,"Delhi","North","Chennai","South","Hyderabad","South","Mumbai","Central","Bangalore","South")</f>
        <v>North</v>
      </c>
      <c r="O4648" s="12">
        <v>82051.33</v>
      </c>
      <c r="P4648" s="4">
        <f>Table1[[#This Row],[Delivery_Date]]-Table1[[#This Row],[Order_Date]]</f>
        <v>4</v>
      </c>
      <c r="Q4648" s="4" t="str">
        <f>IF(Table1[[#This Row],[Delivery delay days]]&gt;5,"delay","on time")</f>
        <v>on time</v>
      </c>
      <c r="R4648" s="10">
        <f>DATEVALUE(Table1[[#This Row],[Delivery_Date]])</f>
        <v>45235</v>
      </c>
      <c r="S4648" s="10">
        <f>DATEVALUE(Table1[[#This Row],[Order_Date]])</f>
        <v>45231</v>
      </c>
      <c r="T4648" s="4" t="str" cm="1">
        <f t="array" ref="T4648">_xlfn.IFS(Table1[[#This Row],[Inventory_Level]]&lt;=200,"low",Table1[[#This Row],[Inventory_Level]]&gt;=700,"high",Table1[[#This Row],[Inventory_Level]]&gt;200,"medium")</f>
        <v>high</v>
      </c>
    </row>
    <row r="4649" spans="1:20" x14ac:dyDescent="0.35">
      <c r="A4649" s="4">
        <v>4648</v>
      </c>
      <c r="B4649" s="4" t="s">
        <v>59</v>
      </c>
      <c r="C4649" s="4" t="s">
        <v>38</v>
      </c>
      <c r="D4649" s="4" t="s">
        <v>25</v>
      </c>
      <c r="E4649" s="4" t="s">
        <v>60</v>
      </c>
      <c r="F4649" s="10" t="s">
        <v>280</v>
      </c>
      <c r="G4649" s="11" t="s">
        <v>179</v>
      </c>
      <c r="H4649" s="4">
        <v>41</v>
      </c>
      <c r="I4649" s="12">
        <v>16066.59</v>
      </c>
      <c r="J4649" s="12">
        <v>658730.18999999994</v>
      </c>
      <c r="K4649" s="12">
        <v>3518.62</v>
      </c>
      <c r="L4649" s="4">
        <v>437</v>
      </c>
      <c r="M4649" s="4" t="s">
        <v>42</v>
      </c>
      <c r="N4649" s="4" t="str" cm="1">
        <f t="array" ref="N4649">_xlfn.SWITCH(E4649,"Delhi","North","Chennai","South","Hyderabad","South","Mumbai","Central","Bangalore","South")</f>
        <v>South</v>
      </c>
      <c r="O4649" s="12">
        <v>124669.89</v>
      </c>
      <c r="P4649" s="4">
        <f>Table1[[#This Row],[Delivery_Date]]-Table1[[#This Row],[Order_Date]]</f>
        <v>8</v>
      </c>
      <c r="Q4649" s="4" t="str">
        <f>IF(Table1[[#This Row],[Delivery delay days]]&gt;5,"delay","on time")</f>
        <v>delay</v>
      </c>
      <c r="R4649" s="10">
        <f>DATEVALUE(Table1[[#This Row],[Delivery_Date]])</f>
        <v>45275</v>
      </c>
      <c r="S4649" s="10">
        <f>DATEVALUE(Table1[[#This Row],[Order_Date]])</f>
        <v>45267</v>
      </c>
      <c r="T4649" s="4" t="str" cm="1">
        <f t="array" ref="T4649">_xlfn.IFS(Table1[[#This Row],[Inventory_Level]]&lt;=200,"low",Table1[[#This Row],[Inventory_Level]]&gt;=700,"high",Table1[[#This Row],[Inventory_Level]]&gt;200,"medium")</f>
        <v>medium</v>
      </c>
    </row>
    <row r="4650" spans="1:20" x14ac:dyDescent="0.35">
      <c r="A4650" s="4">
        <v>4649</v>
      </c>
      <c r="B4650" s="4" t="s">
        <v>23</v>
      </c>
      <c r="C4650" s="4" t="s">
        <v>24</v>
      </c>
      <c r="D4650" s="4" t="s">
        <v>39</v>
      </c>
      <c r="E4650" s="4" t="s">
        <v>52</v>
      </c>
      <c r="F4650" s="10" t="s">
        <v>316</v>
      </c>
      <c r="G4650" s="11" t="s">
        <v>216</v>
      </c>
      <c r="H4650" s="4">
        <v>17</v>
      </c>
      <c r="I4650" s="12">
        <v>41735.370000000003</v>
      </c>
      <c r="J4650" s="12">
        <v>709501.29</v>
      </c>
      <c r="K4650" s="12">
        <v>4434.6099999999997</v>
      </c>
      <c r="L4650" s="4">
        <v>280</v>
      </c>
      <c r="M4650" s="4" t="s">
        <v>35</v>
      </c>
      <c r="N4650" s="4" t="str" cm="1">
        <f t="array" ref="N4650">_xlfn.SWITCH(E4650,"Delhi","North","Chennai","South","Hyderabad","South","Mumbai","Central","Bangalore","South")</f>
        <v>Central</v>
      </c>
      <c r="O4650" s="12">
        <v>167349.70000000001</v>
      </c>
      <c r="P4650" s="4">
        <f>Table1[[#This Row],[Delivery_Date]]-Table1[[#This Row],[Order_Date]]</f>
        <v>8</v>
      </c>
      <c r="Q4650" s="4" t="str">
        <f>IF(Table1[[#This Row],[Delivery delay days]]&gt;5,"delay","on time")</f>
        <v>delay</v>
      </c>
      <c r="R4650" s="10">
        <f>DATEVALUE(Table1[[#This Row],[Delivery_Date]])</f>
        <v>44973</v>
      </c>
      <c r="S4650" s="10">
        <f>DATEVALUE(Table1[[#This Row],[Order_Date]])</f>
        <v>44965</v>
      </c>
      <c r="T4650" s="4" t="str" cm="1">
        <f t="array" ref="T4650">_xlfn.IFS(Table1[[#This Row],[Inventory_Level]]&lt;=200,"low",Table1[[#This Row],[Inventory_Level]]&gt;=700,"high",Table1[[#This Row],[Inventory_Level]]&gt;200,"medium")</f>
        <v>medium</v>
      </c>
    </row>
    <row r="4651" spans="1:20" x14ac:dyDescent="0.35">
      <c r="A4651" s="4">
        <v>4650</v>
      </c>
      <c r="B4651" s="4" t="s">
        <v>15</v>
      </c>
      <c r="C4651" s="4" t="s">
        <v>24</v>
      </c>
      <c r="D4651" s="4" t="s">
        <v>17</v>
      </c>
      <c r="E4651" s="4" t="s">
        <v>26</v>
      </c>
      <c r="F4651" s="10" t="s">
        <v>331</v>
      </c>
      <c r="G4651" s="11" t="s">
        <v>94</v>
      </c>
      <c r="H4651" s="4">
        <v>10</v>
      </c>
      <c r="I4651" s="12">
        <v>47231.64</v>
      </c>
      <c r="J4651" s="12">
        <v>472316.4</v>
      </c>
      <c r="K4651" s="12">
        <v>1273.2</v>
      </c>
      <c r="L4651" s="4">
        <v>121</v>
      </c>
      <c r="M4651" s="4" t="s">
        <v>35</v>
      </c>
      <c r="N4651" s="4" t="str" cm="1">
        <f t="array" ref="N4651">_xlfn.SWITCH(E4651,"Delhi","North","Chennai","South","Hyderabad","South","Mumbai","Central","Bangalore","South")</f>
        <v>South</v>
      </c>
      <c r="O4651" s="12">
        <v>85954.69</v>
      </c>
      <c r="P4651" s="4">
        <f>Table1[[#This Row],[Delivery_Date]]-Table1[[#This Row],[Order_Date]]</f>
        <v>15</v>
      </c>
      <c r="Q4651" s="4" t="str">
        <f>IF(Table1[[#This Row],[Delivery delay days]]&gt;5,"delay","on time")</f>
        <v>delay</v>
      </c>
      <c r="R4651" s="10">
        <f>DATEVALUE(Table1[[#This Row],[Delivery_Date]])</f>
        <v>44947</v>
      </c>
      <c r="S4651" s="10">
        <f>DATEVALUE(Table1[[#This Row],[Order_Date]])</f>
        <v>44932</v>
      </c>
      <c r="T4651" s="4" t="str" cm="1">
        <f t="array" ref="T4651">_xlfn.IFS(Table1[[#This Row],[Inventory_Level]]&lt;=200,"low",Table1[[#This Row],[Inventory_Level]]&gt;=700,"high",Table1[[#This Row],[Inventory_Level]]&gt;200,"medium")</f>
        <v>low</v>
      </c>
    </row>
    <row r="4652" spans="1:20" x14ac:dyDescent="0.35">
      <c r="A4652" s="4">
        <v>4651</v>
      </c>
      <c r="B4652" s="4" t="s">
        <v>44</v>
      </c>
      <c r="C4652" s="4" t="s">
        <v>24</v>
      </c>
      <c r="D4652" s="4" t="s">
        <v>25</v>
      </c>
      <c r="E4652" s="4" t="s">
        <v>52</v>
      </c>
      <c r="F4652" s="10" t="s">
        <v>109</v>
      </c>
      <c r="G4652" s="11" t="s">
        <v>334</v>
      </c>
      <c r="H4652" s="4">
        <v>76</v>
      </c>
      <c r="I4652" s="12">
        <v>26869.11</v>
      </c>
      <c r="J4652" s="12">
        <v>2042052.36</v>
      </c>
      <c r="K4652" s="12">
        <v>3508.21</v>
      </c>
      <c r="L4652" s="4">
        <v>256</v>
      </c>
      <c r="M4652" s="4" t="s">
        <v>29</v>
      </c>
      <c r="N4652" s="4" t="str" cm="1">
        <f t="array" ref="N4652">_xlfn.SWITCH(E4652,"Delhi","North","Chennai","South","Hyderabad","South","Mumbai","Central","Bangalore","South")</f>
        <v>Central</v>
      </c>
      <c r="O4652" s="12">
        <v>365512.33</v>
      </c>
      <c r="P4652" s="4">
        <f>Table1[[#This Row],[Delivery_Date]]-Table1[[#This Row],[Order_Date]]</f>
        <v>11</v>
      </c>
      <c r="Q4652" s="4" t="str">
        <f>IF(Table1[[#This Row],[Delivery delay days]]&gt;5,"delay","on time")</f>
        <v>delay</v>
      </c>
      <c r="R4652" s="10">
        <f>DATEVALUE(Table1[[#This Row],[Delivery_Date]])</f>
        <v>45174</v>
      </c>
      <c r="S4652" s="10">
        <f>DATEVALUE(Table1[[#This Row],[Order_Date]])</f>
        <v>45163</v>
      </c>
      <c r="T4652" s="4" t="str" cm="1">
        <f t="array" ref="T4652">_xlfn.IFS(Table1[[#This Row],[Inventory_Level]]&lt;=200,"low",Table1[[#This Row],[Inventory_Level]]&gt;=700,"high",Table1[[#This Row],[Inventory_Level]]&gt;200,"medium")</f>
        <v>medium</v>
      </c>
    </row>
    <row r="4653" spans="1:20" x14ac:dyDescent="0.35">
      <c r="A4653" s="4">
        <v>4652</v>
      </c>
      <c r="B4653" s="4" t="s">
        <v>31</v>
      </c>
      <c r="C4653" s="4" t="s">
        <v>24</v>
      </c>
      <c r="D4653" s="4" t="s">
        <v>17</v>
      </c>
      <c r="E4653" s="4" t="s">
        <v>18</v>
      </c>
      <c r="F4653" s="10" t="s">
        <v>403</v>
      </c>
      <c r="G4653" s="11" t="s">
        <v>341</v>
      </c>
      <c r="H4653" s="4">
        <v>83</v>
      </c>
      <c r="I4653" s="12">
        <v>43139.18</v>
      </c>
      <c r="J4653" s="12">
        <v>3580551.94</v>
      </c>
      <c r="K4653" s="12">
        <v>622.79999999999995</v>
      </c>
      <c r="L4653" s="4">
        <v>430</v>
      </c>
      <c r="M4653" s="4" t="s">
        <v>29</v>
      </c>
      <c r="N4653" s="4" t="str" cm="1">
        <f t="array" ref="N4653">_xlfn.SWITCH(E4653,"Delhi","North","Chennai","South","Hyderabad","South","Mumbai","Central","Bangalore","South")</f>
        <v>North</v>
      </c>
      <c r="O4653" s="12">
        <v>484057.47</v>
      </c>
      <c r="P4653" s="4">
        <f>Table1[[#This Row],[Delivery_Date]]-Table1[[#This Row],[Order_Date]]</f>
        <v>6</v>
      </c>
      <c r="Q4653" s="4" t="str">
        <f>IF(Table1[[#This Row],[Delivery delay days]]&gt;5,"delay","on time")</f>
        <v>delay</v>
      </c>
      <c r="R4653" s="10">
        <f>DATEVALUE(Table1[[#This Row],[Delivery_Date]])</f>
        <v>45193</v>
      </c>
      <c r="S4653" s="10">
        <f>DATEVALUE(Table1[[#This Row],[Order_Date]])</f>
        <v>45187</v>
      </c>
      <c r="T4653" s="4" t="str" cm="1">
        <f t="array" ref="T4653">_xlfn.IFS(Table1[[#This Row],[Inventory_Level]]&lt;=200,"low",Table1[[#This Row],[Inventory_Level]]&gt;=700,"high",Table1[[#This Row],[Inventory_Level]]&gt;200,"medium")</f>
        <v>medium</v>
      </c>
    </row>
    <row r="4654" spans="1:20" x14ac:dyDescent="0.35">
      <c r="A4654" s="4">
        <v>4653</v>
      </c>
      <c r="B4654" s="4" t="s">
        <v>51</v>
      </c>
      <c r="C4654" s="4" t="s">
        <v>24</v>
      </c>
      <c r="D4654" s="4" t="s">
        <v>32</v>
      </c>
      <c r="E4654" s="4" t="s">
        <v>18</v>
      </c>
      <c r="F4654" s="10" t="s">
        <v>229</v>
      </c>
      <c r="G4654" s="11" t="s">
        <v>354</v>
      </c>
      <c r="H4654" s="4">
        <v>4</v>
      </c>
      <c r="I4654" s="12">
        <v>41767.730000000003</v>
      </c>
      <c r="J4654" s="12">
        <v>167070.92000000001</v>
      </c>
      <c r="K4654" s="12">
        <v>3388.23</v>
      </c>
      <c r="L4654" s="4">
        <v>110</v>
      </c>
      <c r="M4654" s="4" t="s">
        <v>35</v>
      </c>
      <c r="N4654" s="4" t="str" cm="1">
        <f t="array" ref="N4654">_xlfn.SWITCH(E4654,"Delhi","North","Chennai","South","Hyderabad","South","Mumbai","Central","Bangalore","South")</f>
        <v>North</v>
      </c>
      <c r="O4654" s="12">
        <v>9058.73</v>
      </c>
      <c r="P4654" s="4">
        <f>Table1[[#This Row],[Delivery_Date]]-Table1[[#This Row],[Order_Date]]</f>
        <v>5</v>
      </c>
      <c r="Q4654" s="4" t="str">
        <f>IF(Table1[[#This Row],[Delivery delay days]]&gt;5,"delay","on time")</f>
        <v>on time</v>
      </c>
      <c r="R4654" s="10">
        <f>DATEVALUE(Table1[[#This Row],[Delivery_Date]])</f>
        <v>45268</v>
      </c>
      <c r="S4654" s="10">
        <f>DATEVALUE(Table1[[#This Row],[Order_Date]])</f>
        <v>45263</v>
      </c>
      <c r="T4654" s="4" t="str" cm="1">
        <f t="array" ref="T4654">_xlfn.IFS(Table1[[#This Row],[Inventory_Level]]&lt;=200,"low",Table1[[#This Row],[Inventory_Level]]&gt;=700,"high",Table1[[#This Row],[Inventory_Level]]&gt;200,"medium")</f>
        <v>low</v>
      </c>
    </row>
    <row r="4655" spans="1:20" x14ac:dyDescent="0.35">
      <c r="A4655" s="4">
        <v>4654</v>
      </c>
      <c r="B4655" s="4" t="s">
        <v>51</v>
      </c>
      <c r="C4655" s="4" t="s">
        <v>24</v>
      </c>
      <c r="D4655" s="4" t="s">
        <v>32</v>
      </c>
      <c r="E4655" s="4" t="s">
        <v>52</v>
      </c>
      <c r="F4655" s="10" t="s">
        <v>69</v>
      </c>
      <c r="G4655" s="11" t="s">
        <v>319</v>
      </c>
      <c r="H4655" s="4">
        <v>99</v>
      </c>
      <c r="I4655" s="12">
        <v>3642.37</v>
      </c>
      <c r="J4655" s="12">
        <v>360594.63</v>
      </c>
      <c r="K4655" s="12">
        <v>3202.7</v>
      </c>
      <c r="L4655" s="4">
        <v>625</v>
      </c>
      <c r="M4655" s="4" t="s">
        <v>21</v>
      </c>
      <c r="N4655" s="4" t="str" cm="1">
        <f t="array" ref="N4655">_xlfn.SWITCH(E4655,"Delhi","North","Chennai","South","Hyderabad","South","Mumbai","Central","Bangalore","South")</f>
        <v>Central</v>
      </c>
      <c r="O4655" s="12">
        <v>72623.210000000006</v>
      </c>
      <c r="P4655" s="4">
        <f>Table1[[#This Row],[Delivery_Date]]-Table1[[#This Row],[Order_Date]]</f>
        <v>15</v>
      </c>
      <c r="Q4655" s="4" t="str">
        <f>IF(Table1[[#This Row],[Delivery delay days]]&gt;5,"delay","on time")</f>
        <v>delay</v>
      </c>
      <c r="R4655" s="10">
        <f>DATEVALUE(Table1[[#This Row],[Delivery_Date]])</f>
        <v>44943</v>
      </c>
      <c r="S4655" s="10">
        <f>DATEVALUE(Table1[[#This Row],[Order_Date]])</f>
        <v>44928</v>
      </c>
      <c r="T4655" s="4" t="str" cm="1">
        <f t="array" ref="T4655">_xlfn.IFS(Table1[[#This Row],[Inventory_Level]]&lt;=200,"low",Table1[[#This Row],[Inventory_Level]]&gt;=700,"high",Table1[[#This Row],[Inventory_Level]]&gt;200,"medium")</f>
        <v>medium</v>
      </c>
    </row>
    <row r="4656" spans="1:20" x14ac:dyDescent="0.35">
      <c r="A4656" s="4">
        <v>4655</v>
      </c>
      <c r="B4656" s="4" t="s">
        <v>23</v>
      </c>
      <c r="C4656" s="4" t="s">
        <v>38</v>
      </c>
      <c r="D4656" s="4" t="s">
        <v>32</v>
      </c>
      <c r="E4656" s="4" t="s">
        <v>46</v>
      </c>
      <c r="F4656" s="10" t="s">
        <v>211</v>
      </c>
      <c r="G4656" s="11" t="s">
        <v>264</v>
      </c>
      <c r="H4656" s="4">
        <v>82</v>
      </c>
      <c r="I4656" s="12">
        <v>42796.56</v>
      </c>
      <c r="J4656" s="12">
        <v>3509317.92</v>
      </c>
      <c r="K4656" s="12">
        <v>1720.13</v>
      </c>
      <c r="L4656" s="4">
        <v>133</v>
      </c>
      <c r="M4656" s="4" t="s">
        <v>42</v>
      </c>
      <c r="N4656" s="4" t="str" cm="1">
        <f t="array" ref="N4656">_xlfn.SWITCH(E4656,"Delhi","North","Chennai","South","Hyderabad","South","Mumbai","Central","Bangalore","South")</f>
        <v>South</v>
      </c>
      <c r="O4656" s="12">
        <v>404124</v>
      </c>
      <c r="P4656" s="4">
        <f>Table1[[#This Row],[Delivery_Date]]-Table1[[#This Row],[Order_Date]]</f>
        <v>8</v>
      </c>
      <c r="Q4656" s="4" t="str">
        <f>IF(Table1[[#This Row],[Delivery delay days]]&gt;5,"delay","on time")</f>
        <v>delay</v>
      </c>
      <c r="R4656" s="10">
        <f>DATEVALUE(Table1[[#This Row],[Delivery_Date]])</f>
        <v>45028</v>
      </c>
      <c r="S4656" s="10">
        <f>DATEVALUE(Table1[[#This Row],[Order_Date]])</f>
        <v>45020</v>
      </c>
      <c r="T4656" s="4" t="str" cm="1">
        <f t="array" ref="T4656">_xlfn.IFS(Table1[[#This Row],[Inventory_Level]]&lt;=200,"low",Table1[[#This Row],[Inventory_Level]]&gt;=700,"high",Table1[[#This Row],[Inventory_Level]]&gt;200,"medium")</f>
        <v>low</v>
      </c>
    </row>
    <row r="4657" spans="1:20" x14ac:dyDescent="0.35">
      <c r="A4657" s="4">
        <v>4656</v>
      </c>
      <c r="B4657" s="4" t="s">
        <v>44</v>
      </c>
      <c r="C4657" s="4" t="s">
        <v>24</v>
      </c>
      <c r="D4657" s="4" t="s">
        <v>39</v>
      </c>
      <c r="E4657" s="4" t="s">
        <v>18</v>
      </c>
      <c r="F4657" s="10" t="s">
        <v>179</v>
      </c>
      <c r="G4657" s="11" t="s">
        <v>236</v>
      </c>
      <c r="H4657" s="4">
        <v>70</v>
      </c>
      <c r="I4657" s="12">
        <v>25619.119999999999</v>
      </c>
      <c r="J4657" s="12">
        <v>1793338.4</v>
      </c>
      <c r="K4657" s="12">
        <v>660.6</v>
      </c>
      <c r="L4657" s="4">
        <v>643</v>
      </c>
      <c r="M4657" s="4" t="s">
        <v>29</v>
      </c>
      <c r="N4657" s="4" t="str" cm="1">
        <f t="array" ref="N4657">_xlfn.SWITCH(E4657,"Delhi","North","Chennai","South","Hyderabad","South","Mumbai","Central","Bangalore","South")</f>
        <v>North</v>
      </c>
      <c r="O4657" s="12">
        <v>437288.75</v>
      </c>
      <c r="P4657" s="4">
        <f>Table1[[#This Row],[Delivery_Date]]-Table1[[#This Row],[Order_Date]]</f>
        <v>15</v>
      </c>
      <c r="Q4657" s="4" t="str">
        <f>IF(Table1[[#This Row],[Delivery delay days]]&gt;5,"delay","on time")</f>
        <v>delay</v>
      </c>
      <c r="R4657" s="10">
        <f>DATEVALUE(Table1[[#This Row],[Delivery_Date]])</f>
        <v>45290</v>
      </c>
      <c r="S4657" s="10">
        <f>DATEVALUE(Table1[[#This Row],[Order_Date]])</f>
        <v>45275</v>
      </c>
      <c r="T4657" s="4" t="str" cm="1">
        <f t="array" ref="T4657">_xlfn.IFS(Table1[[#This Row],[Inventory_Level]]&lt;=200,"low",Table1[[#This Row],[Inventory_Level]]&gt;=700,"high",Table1[[#This Row],[Inventory_Level]]&gt;200,"medium")</f>
        <v>medium</v>
      </c>
    </row>
    <row r="4658" spans="1:20" x14ac:dyDescent="0.35">
      <c r="A4658" s="4">
        <v>4657</v>
      </c>
      <c r="B4658" s="4" t="s">
        <v>59</v>
      </c>
      <c r="C4658" s="4" t="s">
        <v>38</v>
      </c>
      <c r="D4658" s="4" t="s">
        <v>17</v>
      </c>
      <c r="E4658" s="4" t="s">
        <v>52</v>
      </c>
      <c r="F4658" s="10" t="s">
        <v>360</v>
      </c>
      <c r="G4658" s="11" t="s">
        <v>417</v>
      </c>
      <c r="H4658" s="4">
        <v>43</v>
      </c>
      <c r="I4658" s="12">
        <v>49902.55</v>
      </c>
      <c r="J4658" s="12">
        <v>2145809.65</v>
      </c>
      <c r="K4658" s="12">
        <v>1679.59</v>
      </c>
      <c r="L4658" s="4">
        <v>329</v>
      </c>
      <c r="M4658" s="4" t="s">
        <v>21</v>
      </c>
      <c r="N4658" s="4" t="str" cm="1">
        <f t="array" ref="N4658">_xlfn.SWITCH(E4658,"Delhi","North","Chennai","South","Hyderabad","South","Mumbai","Central","Bangalore","South")</f>
        <v>Central</v>
      </c>
      <c r="O4658" s="12">
        <v>408469.32</v>
      </c>
      <c r="P4658" s="4">
        <f>Table1[[#This Row],[Delivery_Date]]-Table1[[#This Row],[Order_Date]]</f>
        <v>6</v>
      </c>
      <c r="Q4658" s="4" t="str">
        <f>IF(Table1[[#This Row],[Delivery delay days]]&gt;5,"delay","on time")</f>
        <v>delay</v>
      </c>
      <c r="R4658" s="10">
        <f>DATEVALUE(Table1[[#This Row],[Delivery_Date]])</f>
        <v>44983</v>
      </c>
      <c r="S4658" s="10">
        <f>DATEVALUE(Table1[[#This Row],[Order_Date]])</f>
        <v>44977</v>
      </c>
      <c r="T4658" s="4" t="str" cm="1">
        <f t="array" ref="T4658">_xlfn.IFS(Table1[[#This Row],[Inventory_Level]]&lt;=200,"low",Table1[[#This Row],[Inventory_Level]]&gt;=700,"high",Table1[[#This Row],[Inventory_Level]]&gt;200,"medium")</f>
        <v>medium</v>
      </c>
    </row>
    <row r="4659" spans="1:20" x14ac:dyDescent="0.35">
      <c r="A4659" s="4">
        <v>4658</v>
      </c>
      <c r="B4659" s="4" t="s">
        <v>65</v>
      </c>
      <c r="C4659" s="4" t="s">
        <v>38</v>
      </c>
      <c r="D4659" s="4" t="s">
        <v>32</v>
      </c>
      <c r="E4659" s="4" t="s">
        <v>60</v>
      </c>
      <c r="F4659" s="10" t="s">
        <v>77</v>
      </c>
      <c r="G4659" s="11" t="s">
        <v>299</v>
      </c>
      <c r="H4659" s="4">
        <v>85</v>
      </c>
      <c r="I4659" s="12">
        <v>8835.82</v>
      </c>
      <c r="J4659" s="12">
        <v>751044.7</v>
      </c>
      <c r="K4659" s="12">
        <v>2509.89</v>
      </c>
      <c r="L4659" s="4">
        <v>76</v>
      </c>
      <c r="M4659" s="4" t="s">
        <v>29</v>
      </c>
      <c r="N4659" s="4" t="str" cm="1">
        <f t="array" ref="N4659">_xlfn.SWITCH(E4659,"Delhi","North","Chennai","South","Hyderabad","South","Mumbai","Central","Bangalore","South")</f>
        <v>South</v>
      </c>
      <c r="O4659" s="12">
        <v>77620.67</v>
      </c>
      <c r="P4659" s="4">
        <f>Table1[[#This Row],[Delivery_Date]]-Table1[[#This Row],[Order_Date]]</f>
        <v>6</v>
      </c>
      <c r="Q4659" s="4" t="str">
        <f>IF(Table1[[#This Row],[Delivery delay days]]&gt;5,"delay","on time")</f>
        <v>delay</v>
      </c>
      <c r="R4659" s="10">
        <f>DATEVALUE(Table1[[#This Row],[Delivery_Date]])</f>
        <v>45210</v>
      </c>
      <c r="S4659" s="10">
        <f>DATEVALUE(Table1[[#This Row],[Order_Date]])</f>
        <v>45204</v>
      </c>
      <c r="T4659" s="4" t="str" cm="1">
        <f t="array" ref="T4659">_xlfn.IFS(Table1[[#This Row],[Inventory_Level]]&lt;=200,"low",Table1[[#This Row],[Inventory_Level]]&gt;=700,"high",Table1[[#This Row],[Inventory_Level]]&gt;200,"medium")</f>
        <v>low</v>
      </c>
    </row>
    <row r="4660" spans="1:20" x14ac:dyDescent="0.35">
      <c r="A4660" s="4">
        <v>4659</v>
      </c>
      <c r="B4660" s="4" t="s">
        <v>59</v>
      </c>
      <c r="C4660" s="4" t="s">
        <v>24</v>
      </c>
      <c r="D4660" s="4" t="s">
        <v>45</v>
      </c>
      <c r="E4660" s="4" t="s">
        <v>52</v>
      </c>
      <c r="F4660" s="10" t="s">
        <v>192</v>
      </c>
      <c r="G4660" s="11" t="s">
        <v>365</v>
      </c>
      <c r="H4660" s="4">
        <v>30</v>
      </c>
      <c r="I4660" s="12">
        <v>30145.43</v>
      </c>
      <c r="J4660" s="12">
        <v>904362.9</v>
      </c>
      <c r="K4660" s="12">
        <v>4560.22</v>
      </c>
      <c r="L4660" s="4">
        <v>923</v>
      </c>
      <c r="M4660" s="4" t="s">
        <v>21</v>
      </c>
      <c r="N4660" s="4" t="str" cm="1">
        <f t="array" ref="N4660">_xlfn.SWITCH(E4660,"Delhi","North","Chennai","South","Hyderabad","South","Mumbai","Central","Bangalore","South")</f>
        <v>Central</v>
      </c>
      <c r="O4660" s="12">
        <v>114197.57</v>
      </c>
      <c r="P4660" s="4">
        <f>Table1[[#This Row],[Delivery_Date]]-Table1[[#This Row],[Order_Date]]</f>
        <v>3</v>
      </c>
      <c r="Q4660" s="4" t="str">
        <f>IF(Table1[[#This Row],[Delivery delay days]]&gt;5,"delay","on time")</f>
        <v>on time</v>
      </c>
      <c r="R4660" s="10">
        <f>DATEVALUE(Table1[[#This Row],[Delivery_Date]])</f>
        <v>45184</v>
      </c>
      <c r="S4660" s="10">
        <f>DATEVALUE(Table1[[#This Row],[Order_Date]])</f>
        <v>45181</v>
      </c>
      <c r="T4660" s="4" t="str" cm="1">
        <f t="array" ref="T4660">_xlfn.IFS(Table1[[#This Row],[Inventory_Level]]&lt;=200,"low",Table1[[#This Row],[Inventory_Level]]&gt;=700,"high",Table1[[#This Row],[Inventory_Level]]&gt;200,"medium")</f>
        <v>high</v>
      </c>
    </row>
    <row r="4661" spans="1:20" x14ac:dyDescent="0.35">
      <c r="A4661" s="4">
        <v>4660</v>
      </c>
      <c r="B4661" s="4" t="s">
        <v>59</v>
      </c>
      <c r="C4661" s="4" t="s">
        <v>24</v>
      </c>
      <c r="D4661" s="4" t="s">
        <v>39</v>
      </c>
      <c r="E4661" s="4" t="s">
        <v>60</v>
      </c>
      <c r="F4661" s="10" t="s">
        <v>137</v>
      </c>
      <c r="G4661" s="11" t="s">
        <v>147</v>
      </c>
      <c r="H4661" s="4">
        <v>35</v>
      </c>
      <c r="I4661" s="12">
        <v>26045.86</v>
      </c>
      <c r="J4661" s="12">
        <v>911605.1</v>
      </c>
      <c r="K4661" s="12">
        <v>956.62</v>
      </c>
      <c r="L4661" s="4">
        <v>373</v>
      </c>
      <c r="M4661" s="4" t="s">
        <v>29</v>
      </c>
      <c r="N4661" s="4" t="str" cm="1">
        <f t="array" ref="N4661">_xlfn.SWITCH(E4661,"Delhi","North","Chennai","South","Hyderabad","South","Mumbai","Central","Bangalore","South")</f>
        <v>South</v>
      </c>
      <c r="O4661" s="12">
        <v>138115.51</v>
      </c>
      <c r="P4661" s="4">
        <f>Table1[[#This Row],[Delivery_Date]]-Table1[[#This Row],[Order_Date]]</f>
        <v>3</v>
      </c>
      <c r="Q4661" s="4" t="str">
        <f>IF(Table1[[#This Row],[Delivery delay days]]&gt;5,"delay","on time")</f>
        <v>on time</v>
      </c>
      <c r="R4661" s="10">
        <f>DATEVALUE(Table1[[#This Row],[Delivery_Date]])</f>
        <v>45147</v>
      </c>
      <c r="S4661" s="10">
        <f>DATEVALUE(Table1[[#This Row],[Order_Date]])</f>
        <v>45144</v>
      </c>
      <c r="T4661" s="4" t="str" cm="1">
        <f t="array" ref="T4661">_xlfn.IFS(Table1[[#This Row],[Inventory_Level]]&lt;=200,"low",Table1[[#This Row],[Inventory_Level]]&gt;=700,"high",Table1[[#This Row],[Inventory_Level]]&gt;200,"medium")</f>
        <v>medium</v>
      </c>
    </row>
    <row r="4662" spans="1:20" x14ac:dyDescent="0.35">
      <c r="A4662" s="4">
        <v>4661</v>
      </c>
      <c r="B4662" s="4" t="s">
        <v>37</v>
      </c>
      <c r="C4662" s="4" t="s">
        <v>38</v>
      </c>
      <c r="D4662" s="4" t="s">
        <v>39</v>
      </c>
      <c r="E4662" s="4" t="s">
        <v>18</v>
      </c>
      <c r="F4662" s="10" t="s">
        <v>331</v>
      </c>
      <c r="G4662" s="11" t="s">
        <v>138</v>
      </c>
      <c r="H4662" s="4">
        <v>16</v>
      </c>
      <c r="I4662" s="12">
        <v>26286.65</v>
      </c>
      <c r="J4662" s="12">
        <v>420586.4</v>
      </c>
      <c r="K4662" s="12">
        <v>612.24</v>
      </c>
      <c r="L4662" s="4">
        <v>909</v>
      </c>
      <c r="M4662" s="4" t="s">
        <v>29</v>
      </c>
      <c r="N4662" s="4" t="str" cm="1">
        <f t="array" ref="N4662">_xlfn.SWITCH(E4662,"Delhi","North","Chennai","South","Hyderabad","South","Mumbai","Central","Bangalore","South")</f>
        <v>North</v>
      </c>
      <c r="O4662" s="12">
        <v>46533.75</v>
      </c>
      <c r="P4662" s="4">
        <f>Table1[[#This Row],[Delivery_Date]]-Table1[[#This Row],[Order_Date]]</f>
        <v>14</v>
      </c>
      <c r="Q4662" s="4" t="str">
        <f>IF(Table1[[#This Row],[Delivery delay days]]&gt;5,"delay","on time")</f>
        <v>delay</v>
      </c>
      <c r="R4662" s="10">
        <f>DATEVALUE(Table1[[#This Row],[Delivery_Date]])</f>
        <v>44946</v>
      </c>
      <c r="S4662" s="10">
        <f>DATEVALUE(Table1[[#This Row],[Order_Date]])</f>
        <v>44932</v>
      </c>
      <c r="T4662" s="4" t="str" cm="1">
        <f t="array" ref="T4662">_xlfn.IFS(Table1[[#This Row],[Inventory_Level]]&lt;=200,"low",Table1[[#This Row],[Inventory_Level]]&gt;=700,"high",Table1[[#This Row],[Inventory_Level]]&gt;200,"medium")</f>
        <v>high</v>
      </c>
    </row>
    <row r="4663" spans="1:20" x14ac:dyDescent="0.35">
      <c r="A4663" s="4">
        <v>4662</v>
      </c>
      <c r="B4663" s="4" t="s">
        <v>51</v>
      </c>
      <c r="C4663" s="4" t="s">
        <v>24</v>
      </c>
      <c r="D4663" s="4" t="s">
        <v>17</v>
      </c>
      <c r="E4663" s="4" t="s">
        <v>26</v>
      </c>
      <c r="F4663" s="10" t="s">
        <v>400</v>
      </c>
      <c r="G4663" s="11" t="s">
        <v>312</v>
      </c>
      <c r="H4663" s="4">
        <v>12</v>
      </c>
      <c r="I4663" s="12">
        <v>13471.46</v>
      </c>
      <c r="J4663" s="12">
        <v>161657.51999999999</v>
      </c>
      <c r="K4663" s="12">
        <v>3344.17</v>
      </c>
      <c r="L4663" s="4">
        <v>454</v>
      </c>
      <c r="M4663" s="4" t="s">
        <v>21</v>
      </c>
      <c r="N4663" s="4" t="str" cm="1">
        <f t="array" ref="N4663">_xlfn.SWITCH(E4663,"Delhi","North","Chennai","South","Hyderabad","South","Mumbai","Central","Bangalore","South")</f>
        <v>South</v>
      </c>
      <c r="O4663" s="12">
        <v>33002.49</v>
      </c>
      <c r="P4663" s="4">
        <f>Table1[[#This Row],[Delivery_Date]]-Table1[[#This Row],[Order_Date]]</f>
        <v>2</v>
      </c>
      <c r="Q4663" s="4" t="str">
        <f>IF(Table1[[#This Row],[Delivery delay days]]&gt;5,"delay","on time")</f>
        <v>on time</v>
      </c>
      <c r="R4663" s="10">
        <f>DATEVALUE(Table1[[#This Row],[Delivery_Date]])</f>
        <v>44961</v>
      </c>
      <c r="S4663" s="10">
        <f>DATEVALUE(Table1[[#This Row],[Order_Date]])</f>
        <v>44959</v>
      </c>
      <c r="T4663" s="4" t="str" cm="1">
        <f t="array" ref="T4663">_xlfn.IFS(Table1[[#This Row],[Inventory_Level]]&lt;=200,"low",Table1[[#This Row],[Inventory_Level]]&gt;=700,"high",Table1[[#This Row],[Inventory_Level]]&gt;200,"medium")</f>
        <v>medium</v>
      </c>
    </row>
    <row r="4664" spans="1:20" x14ac:dyDescent="0.35">
      <c r="A4664" s="4">
        <v>4663</v>
      </c>
      <c r="B4664" s="4" t="s">
        <v>31</v>
      </c>
      <c r="C4664" s="4" t="s">
        <v>38</v>
      </c>
      <c r="D4664" s="4" t="s">
        <v>32</v>
      </c>
      <c r="E4664" s="4" t="s">
        <v>18</v>
      </c>
      <c r="F4664" s="10" t="s">
        <v>112</v>
      </c>
      <c r="G4664" s="11" t="s">
        <v>302</v>
      </c>
      <c r="H4664" s="4">
        <v>74</v>
      </c>
      <c r="I4664" s="12">
        <v>10069.19</v>
      </c>
      <c r="J4664" s="12">
        <v>745120.06</v>
      </c>
      <c r="K4664" s="12">
        <v>1748.69</v>
      </c>
      <c r="L4664" s="4">
        <v>922</v>
      </c>
      <c r="M4664" s="4" t="s">
        <v>35</v>
      </c>
      <c r="N4664" s="4" t="str" cm="1">
        <f t="array" ref="N4664">_xlfn.SWITCH(E4664,"Delhi","North","Chennai","South","Hyderabad","South","Mumbai","Central","Bangalore","South")</f>
        <v>North</v>
      </c>
      <c r="O4664" s="12">
        <v>181005.1</v>
      </c>
      <c r="P4664" s="4">
        <f>Table1[[#This Row],[Delivery_Date]]-Table1[[#This Row],[Order_Date]]</f>
        <v>4</v>
      </c>
      <c r="Q4664" s="4" t="str">
        <f>IF(Table1[[#This Row],[Delivery delay days]]&gt;5,"delay","on time")</f>
        <v>on time</v>
      </c>
      <c r="R4664" s="10">
        <f>DATEVALUE(Table1[[#This Row],[Delivery_Date]])</f>
        <v>45166</v>
      </c>
      <c r="S4664" s="10">
        <f>DATEVALUE(Table1[[#This Row],[Order_Date]])</f>
        <v>45162</v>
      </c>
      <c r="T4664" s="4" t="str" cm="1">
        <f t="array" ref="T4664">_xlfn.IFS(Table1[[#This Row],[Inventory_Level]]&lt;=200,"low",Table1[[#This Row],[Inventory_Level]]&gt;=700,"high",Table1[[#This Row],[Inventory_Level]]&gt;200,"medium")</f>
        <v>high</v>
      </c>
    </row>
    <row r="4665" spans="1:20" x14ac:dyDescent="0.35">
      <c r="A4665" s="4">
        <v>4664</v>
      </c>
      <c r="B4665" s="4" t="s">
        <v>37</v>
      </c>
      <c r="C4665" s="4" t="s">
        <v>38</v>
      </c>
      <c r="D4665" s="4" t="s">
        <v>45</v>
      </c>
      <c r="E4665" s="4" t="s">
        <v>60</v>
      </c>
      <c r="F4665" s="10" t="s">
        <v>283</v>
      </c>
      <c r="G4665" s="11" t="s">
        <v>173</v>
      </c>
      <c r="H4665" s="4">
        <v>94</v>
      </c>
      <c r="I4665" s="12">
        <v>35630.35</v>
      </c>
      <c r="J4665" s="12">
        <v>3349252.9</v>
      </c>
      <c r="K4665" s="12">
        <v>1780.89</v>
      </c>
      <c r="L4665" s="4">
        <v>328</v>
      </c>
      <c r="M4665" s="4" t="s">
        <v>42</v>
      </c>
      <c r="N4665" s="4" t="str" cm="1">
        <f t="array" ref="N4665">_xlfn.SWITCH(E4665,"Delhi","North","Chennai","South","Hyderabad","South","Mumbai","Central","Bangalore","South")</f>
        <v>South</v>
      </c>
      <c r="O4665" s="12">
        <v>604222.13</v>
      </c>
      <c r="P4665" s="4">
        <f>Table1[[#This Row],[Delivery_Date]]-Table1[[#This Row],[Order_Date]]</f>
        <v>5</v>
      </c>
      <c r="Q4665" s="4" t="str">
        <f>IF(Table1[[#This Row],[Delivery delay days]]&gt;5,"delay","on time")</f>
        <v>on time</v>
      </c>
      <c r="R4665" s="10">
        <f>DATEVALUE(Table1[[#This Row],[Delivery_Date]])</f>
        <v>45060</v>
      </c>
      <c r="S4665" s="10">
        <f>DATEVALUE(Table1[[#This Row],[Order_Date]])</f>
        <v>45055</v>
      </c>
      <c r="T4665" s="4" t="str" cm="1">
        <f t="array" ref="T4665">_xlfn.IFS(Table1[[#This Row],[Inventory_Level]]&lt;=200,"low",Table1[[#This Row],[Inventory_Level]]&gt;=700,"high",Table1[[#This Row],[Inventory_Level]]&gt;200,"medium")</f>
        <v>medium</v>
      </c>
    </row>
    <row r="4666" spans="1:20" x14ac:dyDescent="0.35">
      <c r="A4666" s="4">
        <v>4665</v>
      </c>
      <c r="B4666" s="4" t="s">
        <v>51</v>
      </c>
      <c r="C4666" s="4" t="s">
        <v>38</v>
      </c>
      <c r="D4666" s="4" t="s">
        <v>32</v>
      </c>
      <c r="E4666" s="4" t="s">
        <v>18</v>
      </c>
      <c r="F4666" s="10" t="s">
        <v>274</v>
      </c>
      <c r="G4666" s="11" t="s">
        <v>178</v>
      </c>
      <c r="H4666" s="4">
        <v>24</v>
      </c>
      <c r="I4666" s="12">
        <v>34181.31</v>
      </c>
      <c r="J4666" s="12">
        <v>820351.44</v>
      </c>
      <c r="K4666" s="12">
        <v>2637.86</v>
      </c>
      <c r="L4666" s="4">
        <v>514</v>
      </c>
      <c r="M4666" s="4" t="s">
        <v>35</v>
      </c>
      <c r="N4666" s="4" t="str" cm="1">
        <f t="array" ref="N4666">_xlfn.SWITCH(E4666,"Delhi","North","Chennai","South","Hyderabad","South","Mumbai","Central","Bangalore","South")</f>
        <v>North</v>
      </c>
      <c r="O4666" s="12">
        <v>183641.39</v>
      </c>
      <c r="P4666" s="4">
        <f>Table1[[#This Row],[Delivery_Date]]-Table1[[#This Row],[Order_Date]]</f>
        <v>10</v>
      </c>
      <c r="Q4666" s="4" t="str">
        <f>IF(Table1[[#This Row],[Delivery delay days]]&gt;5,"delay","on time")</f>
        <v>delay</v>
      </c>
      <c r="R4666" s="10">
        <f>DATEVALUE(Table1[[#This Row],[Delivery_Date]])</f>
        <v>45023</v>
      </c>
      <c r="S4666" s="10">
        <f>DATEVALUE(Table1[[#This Row],[Order_Date]])</f>
        <v>45013</v>
      </c>
      <c r="T4666" s="4" t="str" cm="1">
        <f t="array" ref="T4666">_xlfn.IFS(Table1[[#This Row],[Inventory_Level]]&lt;=200,"low",Table1[[#This Row],[Inventory_Level]]&gt;=700,"high",Table1[[#This Row],[Inventory_Level]]&gt;200,"medium")</f>
        <v>medium</v>
      </c>
    </row>
    <row r="4667" spans="1:20" x14ac:dyDescent="0.35">
      <c r="A4667" s="4">
        <v>4666</v>
      </c>
      <c r="B4667" s="4" t="s">
        <v>31</v>
      </c>
      <c r="C4667" s="4" t="s">
        <v>38</v>
      </c>
      <c r="D4667" s="4" t="s">
        <v>39</v>
      </c>
      <c r="E4667" s="4" t="s">
        <v>46</v>
      </c>
      <c r="F4667" s="10" t="s">
        <v>72</v>
      </c>
      <c r="G4667" s="11" t="s">
        <v>181</v>
      </c>
      <c r="H4667" s="4">
        <v>45</v>
      </c>
      <c r="I4667" s="12">
        <v>44373.99</v>
      </c>
      <c r="J4667" s="12">
        <v>1996829.55</v>
      </c>
      <c r="K4667" s="12">
        <v>1260.17</v>
      </c>
      <c r="L4667" s="4">
        <v>857</v>
      </c>
      <c r="M4667" s="4" t="s">
        <v>42</v>
      </c>
      <c r="N4667" s="4" t="str" cm="1">
        <f t="array" ref="N4667">_xlfn.SWITCH(E4667,"Delhi","North","Chennai","South","Hyderabad","South","Mumbai","Central","Bangalore","South")</f>
        <v>South</v>
      </c>
      <c r="O4667" s="12">
        <v>496943.77</v>
      </c>
      <c r="P4667" s="4">
        <f>Table1[[#This Row],[Delivery_Date]]-Table1[[#This Row],[Order_Date]]</f>
        <v>7</v>
      </c>
      <c r="Q4667" s="4" t="str">
        <f>IF(Table1[[#This Row],[Delivery delay days]]&gt;5,"delay","on time")</f>
        <v>delay</v>
      </c>
      <c r="R4667" s="10">
        <f>DATEVALUE(Table1[[#This Row],[Delivery_Date]])</f>
        <v>45278</v>
      </c>
      <c r="S4667" s="10">
        <f>DATEVALUE(Table1[[#This Row],[Order_Date]])</f>
        <v>45271</v>
      </c>
      <c r="T4667" s="4" t="str" cm="1">
        <f t="array" ref="T4667">_xlfn.IFS(Table1[[#This Row],[Inventory_Level]]&lt;=200,"low",Table1[[#This Row],[Inventory_Level]]&gt;=700,"high",Table1[[#This Row],[Inventory_Level]]&gt;200,"medium")</f>
        <v>high</v>
      </c>
    </row>
    <row r="4668" spans="1:20" x14ac:dyDescent="0.35">
      <c r="A4668" s="4">
        <v>4667</v>
      </c>
      <c r="B4668" s="4" t="s">
        <v>51</v>
      </c>
      <c r="C4668" s="4" t="s">
        <v>38</v>
      </c>
      <c r="D4668" s="4" t="s">
        <v>45</v>
      </c>
      <c r="E4668" s="4" t="s">
        <v>46</v>
      </c>
      <c r="F4668" s="10" t="s">
        <v>314</v>
      </c>
      <c r="G4668" s="11" t="s">
        <v>209</v>
      </c>
      <c r="H4668" s="4">
        <v>97</v>
      </c>
      <c r="I4668" s="12">
        <v>44499.99</v>
      </c>
      <c r="J4668" s="12">
        <v>4316499.03</v>
      </c>
      <c r="K4668" s="12">
        <v>1262.1199999999999</v>
      </c>
      <c r="L4668" s="4">
        <v>514</v>
      </c>
      <c r="M4668" s="4" t="s">
        <v>29</v>
      </c>
      <c r="N4668" s="4" t="str" cm="1">
        <f t="array" ref="N4668">_xlfn.SWITCH(E4668,"Delhi","North","Chennai","South","Hyderabad","South","Mumbai","Central","Bangalore","South")</f>
        <v>South</v>
      </c>
      <c r="O4668" s="12">
        <v>275559.93</v>
      </c>
      <c r="P4668" s="4">
        <f>Table1[[#This Row],[Delivery_Date]]-Table1[[#This Row],[Order_Date]]</f>
        <v>9</v>
      </c>
      <c r="Q4668" s="4" t="str">
        <f>IF(Table1[[#This Row],[Delivery delay days]]&gt;5,"delay","on time")</f>
        <v>delay</v>
      </c>
      <c r="R4668" s="10">
        <f>DATEVALUE(Table1[[#This Row],[Delivery_Date]])</f>
        <v>45117</v>
      </c>
      <c r="S4668" s="10">
        <f>DATEVALUE(Table1[[#This Row],[Order_Date]])</f>
        <v>45108</v>
      </c>
      <c r="T4668" s="4" t="str" cm="1">
        <f t="array" ref="T4668">_xlfn.IFS(Table1[[#This Row],[Inventory_Level]]&lt;=200,"low",Table1[[#This Row],[Inventory_Level]]&gt;=700,"high",Table1[[#This Row],[Inventory_Level]]&gt;200,"medium")</f>
        <v>medium</v>
      </c>
    </row>
    <row r="4669" spans="1:20" x14ac:dyDescent="0.35">
      <c r="A4669" s="4">
        <v>4668</v>
      </c>
      <c r="B4669" s="4" t="s">
        <v>31</v>
      </c>
      <c r="C4669" s="4" t="s">
        <v>24</v>
      </c>
      <c r="D4669" s="4" t="s">
        <v>17</v>
      </c>
      <c r="E4669" s="4" t="s">
        <v>60</v>
      </c>
      <c r="F4669" s="10" t="s">
        <v>353</v>
      </c>
      <c r="G4669" s="11" t="s">
        <v>88</v>
      </c>
      <c r="H4669" s="4">
        <v>54</v>
      </c>
      <c r="I4669" s="12">
        <v>8213.51</v>
      </c>
      <c r="J4669" s="12">
        <v>443529.54</v>
      </c>
      <c r="K4669" s="12">
        <v>4679.3100000000004</v>
      </c>
      <c r="L4669" s="4">
        <v>183</v>
      </c>
      <c r="M4669" s="4" t="s">
        <v>29</v>
      </c>
      <c r="N4669" s="4" t="str" cm="1">
        <f t="array" ref="N4669">_xlfn.SWITCH(E4669,"Delhi","North","Chennai","South","Hyderabad","South","Mumbai","Central","Bangalore","South")</f>
        <v>South</v>
      </c>
      <c r="O4669" s="12">
        <v>38505.660000000003</v>
      </c>
      <c r="P4669" s="4">
        <f>Table1[[#This Row],[Delivery_Date]]-Table1[[#This Row],[Order_Date]]</f>
        <v>8</v>
      </c>
      <c r="Q4669" s="4" t="str">
        <f>IF(Table1[[#This Row],[Delivery delay days]]&gt;5,"delay","on time")</f>
        <v>delay</v>
      </c>
      <c r="R4669" s="10">
        <f>DATEVALUE(Table1[[#This Row],[Delivery_Date]])</f>
        <v>45114</v>
      </c>
      <c r="S4669" s="10">
        <f>DATEVALUE(Table1[[#This Row],[Order_Date]])</f>
        <v>45106</v>
      </c>
      <c r="T4669" s="4" t="str" cm="1">
        <f t="array" ref="T4669">_xlfn.IFS(Table1[[#This Row],[Inventory_Level]]&lt;=200,"low",Table1[[#This Row],[Inventory_Level]]&gt;=700,"high",Table1[[#This Row],[Inventory_Level]]&gt;200,"medium")</f>
        <v>low</v>
      </c>
    </row>
    <row r="4670" spans="1:20" x14ac:dyDescent="0.35">
      <c r="A4670" s="4">
        <v>4669</v>
      </c>
      <c r="B4670" s="4" t="s">
        <v>37</v>
      </c>
      <c r="C4670" s="4" t="s">
        <v>24</v>
      </c>
      <c r="D4670" s="4" t="s">
        <v>39</v>
      </c>
      <c r="E4670" s="4" t="s">
        <v>18</v>
      </c>
      <c r="F4670" s="10" t="s">
        <v>125</v>
      </c>
      <c r="G4670" s="11" t="s">
        <v>282</v>
      </c>
      <c r="H4670" s="4">
        <v>73</v>
      </c>
      <c r="I4670" s="12">
        <v>3784.78</v>
      </c>
      <c r="J4670" s="12">
        <v>276288.94</v>
      </c>
      <c r="K4670" s="12">
        <v>1679.6</v>
      </c>
      <c r="L4670" s="4">
        <v>394</v>
      </c>
      <c r="M4670" s="4" t="s">
        <v>21</v>
      </c>
      <c r="N4670" s="4" t="str" cm="1">
        <f t="array" ref="N4670">_xlfn.SWITCH(E4670,"Delhi","North","Chennai","South","Hyderabad","South","Mumbai","Central","Bangalore","South")</f>
        <v>North</v>
      </c>
      <c r="O4670" s="12">
        <v>15402.65</v>
      </c>
      <c r="P4670" s="4">
        <f>Table1[[#This Row],[Delivery_Date]]-Table1[[#This Row],[Order_Date]]</f>
        <v>11</v>
      </c>
      <c r="Q4670" s="4" t="str">
        <f>IF(Table1[[#This Row],[Delivery delay days]]&gt;5,"delay","on time")</f>
        <v>delay</v>
      </c>
      <c r="R4670" s="10">
        <f>DATEVALUE(Table1[[#This Row],[Delivery_Date]])</f>
        <v>45078</v>
      </c>
      <c r="S4670" s="10">
        <f>DATEVALUE(Table1[[#This Row],[Order_Date]])</f>
        <v>45067</v>
      </c>
      <c r="T4670" s="4" t="str" cm="1">
        <f t="array" ref="T4670">_xlfn.IFS(Table1[[#This Row],[Inventory_Level]]&lt;=200,"low",Table1[[#This Row],[Inventory_Level]]&gt;=700,"high",Table1[[#This Row],[Inventory_Level]]&gt;200,"medium")</f>
        <v>medium</v>
      </c>
    </row>
    <row r="4671" spans="1:20" x14ac:dyDescent="0.35">
      <c r="A4671" s="4">
        <v>4670</v>
      </c>
      <c r="B4671" s="4" t="s">
        <v>65</v>
      </c>
      <c r="C4671" s="4" t="s">
        <v>38</v>
      </c>
      <c r="D4671" s="4" t="s">
        <v>39</v>
      </c>
      <c r="E4671" s="4" t="s">
        <v>46</v>
      </c>
      <c r="F4671" s="10" t="s">
        <v>195</v>
      </c>
      <c r="G4671" s="11" t="s">
        <v>332</v>
      </c>
      <c r="H4671" s="4">
        <v>4</v>
      </c>
      <c r="I4671" s="12">
        <v>8978.56</v>
      </c>
      <c r="J4671" s="12">
        <v>35914.239999999998</v>
      </c>
      <c r="K4671" s="12">
        <v>339.36</v>
      </c>
      <c r="L4671" s="4">
        <v>632</v>
      </c>
      <c r="M4671" s="4" t="s">
        <v>21</v>
      </c>
      <c r="N4671" s="4" t="str" cm="1">
        <f t="array" ref="N4671">_xlfn.SWITCH(E4671,"Delhi","North","Chennai","South","Hyderabad","South","Mumbai","Central","Bangalore","South")</f>
        <v>South</v>
      </c>
      <c r="O4671" s="12">
        <v>3744.73</v>
      </c>
      <c r="P4671" s="4">
        <f>Table1[[#This Row],[Delivery_Date]]-Table1[[#This Row],[Order_Date]]</f>
        <v>9</v>
      </c>
      <c r="Q4671" s="4" t="str">
        <f>IF(Table1[[#This Row],[Delivery delay days]]&gt;5,"delay","on time")</f>
        <v>delay</v>
      </c>
      <c r="R4671" s="10">
        <f>DATEVALUE(Table1[[#This Row],[Delivery_Date]])</f>
        <v>44939</v>
      </c>
      <c r="S4671" s="10">
        <f>DATEVALUE(Table1[[#This Row],[Order_Date]])</f>
        <v>44930</v>
      </c>
      <c r="T4671" s="4" t="str" cm="1">
        <f t="array" ref="T4671">_xlfn.IFS(Table1[[#This Row],[Inventory_Level]]&lt;=200,"low",Table1[[#This Row],[Inventory_Level]]&gt;=700,"high",Table1[[#This Row],[Inventory_Level]]&gt;200,"medium")</f>
        <v>medium</v>
      </c>
    </row>
    <row r="4672" spans="1:20" x14ac:dyDescent="0.35">
      <c r="A4672" s="4">
        <v>4671</v>
      </c>
      <c r="B4672" s="4" t="s">
        <v>15</v>
      </c>
      <c r="C4672" s="4" t="s">
        <v>38</v>
      </c>
      <c r="D4672" s="4" t="s">
        <v>39</v>
      </c>
      <c r="E4672" s="4" t="s">
        <v>52</v>
      </c>
      <c r="F4672" s="10" t="s">
        <v>122</v>
      </c>
      <c r="G4672" s="11" t="s">
        <v>123</v>
      </c>
      <c r="H4672" s="4">
        <v>11</v>
      </c>
      <c r="I4672" s="12">
        <v>9530.26</v>
      </c>
      <c r="J4672" s="12">
        <v>104832.86</v>
      </c>
      <c r="K4672" s="12">
        <v>159.22999999999999</v>
      </c>
      <c r="L4672" s="4">
        <v>698</v>
      </c>
      <c r="M4672" s="4" t="s">
        <v>21</v>
      </c>
      <c r="N4672" s="4" t="str" cm="1">
        <f t="array" ref="N4672">_xlfn.SWITCH(E4672,"Delhi","North","Chennai","South","Hyderabad","South","Mumbai","Central","Bangalore","South")</f>
        <v>Central</v>
      </c>
      <c r="O4672" s="12">
        <v>5530.36</v>
      </c>
      <c r="P4672" s="4">
        <f>Table1[[#This Row],[Delivery_Date]]-Table1[[#This Row],[Order_Date]]</f>
        <v>14</v>
      </c>
      <c r="Q4672" s="4" t="str">
        <f>IF(Table1[[#This Row],[Delivery delay days]]&gt;5,"delay","on time")</f>
        <v>delay</v>
      </c>
      <c r="R4672" s="10">
        <f>DATEVALUE(Table1[[#This Row],[Delivery_Date]])</f>
        <v>45242</v>
      </c>
      <c r="S4672" s="10">
        <f>DATEVALUE(Table1[[#This Row],[Order_Date]])</f>
        <v>45228</v>
      </c>
      <c r="T4672" s="4" t="str" cm="1">
        <f t="array" ref="T4672">_xlfn.IFS(Table1[[#This Row],[Inventory_Level]]&lt;=200,"low",Table1[[#This Row],[Inventory_Level]]&gt;=700,"high",Table1[[#This Row],[Inventory_Level]]&gt;200,"medium")</f>
        <v>medium</v>
      </c>
    </row>
    <row r="4673" spans="1:20" x14ac:dyDescent="0.35">
      <c r="A4673" s="4">
        <v>4672</v>
      </c>
      <c r="B4673" s="4" t="s">
        <v>51</v>
      </c>
      <c r="C4673" s="4" t="s">
        <v>16</v>
      </c>
      <c r="D4673" s="4" t="s">
        <v>45</v>
      </c>
      <c r="E4673" s="4" t="s">
        <v>52</v>
      </c>
      <c r="F4673" s="10" t="s">
        <v>266</v>
      </c>
      <c r="G4673" s="11" t="s">
        <v>321</v>
      </c>
      <c r="H4673" s="4">
        <v>33</v>
      </c>
      <c r="I4673" s="12">
        <v>22812.799999999999</v>
      </c>
      <c r="J4673" s="12">
        <v>752822.4</v>
      </c>
      <c r="K4673" s="12">
        <v>2586.0300000000002</v>
      </c>
      <c r="L4673" s="4">
        <v>32</v>
      </c>
      <c r="M4673" s="4" t="s">
        <v>21</v>
      </c>
      <c r="N4673" s="4" t="str" cm="1">
        <f t="array" ref="N4673">_xlfn.SWITCH(E4673,"Delhi","North","Chennai","South","Hyderabad","South","Mumbai","Central","Bangalore","South")</f>
        <v>Central</v>
      </c>
      <c r="O4673" s="12">
        <v>108201.51</v>
      </c>
      <c r="P4673" s="4">
        <f>Table1[[#This Row],[Delivery_Date]]-Table1[[#This Row],[Order_Date]]</f>
        <v>6</v>
      </c>
      <c r="Q4673" s="4" t="str">
        <f>IF(Table1[[#This Row],[Delivery delay days]]&gt;5,"delay","on time")</f>
        <v>delay</v>
      </c>
      <c r="R4673" s="10">
        <f>DATEVALUE(Table1[[#This Row],[Delivery_Date]])</f>
        <v>45085</v>
      </c>
      <c r="S4673" s="10">
        <f>DATEVALUE(Table1[[#This Row],[Order_Date]])</f>
        <v>45079</v>
      </c>
      <c r="T4673" s="4" t="str" cm="1">
        <f t="array" ref="T4673">_xlfn.IFS(Table1[[#This Row],[Inventory_Level]]&lt;=200,"low",Table1[[#This Row],[Inventory_Level]]&gt;=700,"high",Table1[[#This Row],[Inventory_Level]]&gt;200,"medium")</f>
        <v>low</v>
      </c>
    </row>
    <row r="4674" spans="1:20" x14ac:dyDescent="0.35">
      <c r="A4674" s="4">
        <v>4673</v>
      </c>
      <c r="B4674" s="4" t="s">
        <v>23</v>
      </c>
      <c r="C4674" s="4" t="s">
        <v>24</v>
      </c>
      <c r="D4674" s="4" t="s">
        <v>39</v>
      </c>
      <c r="E4674" s="4" t="s">
        <v>46</v>
      </c>
      <c r="F4674" s="10" t="s">
        <v>141</v>
      </c>
      <c r="G4674" s="11" t="s">
        <v>286</v>
      </c>
      <c r="H4674" s="4">
        <v>64</v>
      </c>
      <c r="I4674" s="12">
        <v>48344.74</v>
      </c>
      <c r="J4674" s="12">
        <v>3094063.36</v>
      </c>
      <c r="K4674" s="12">
        <v>1276.3800000000001</v>
      </c>
      <c r="L4674" s="4">
        <v>954</v>
      </c>
      <c r="M4674" s="4" t="s">
        <v>29</v>
      </c>
      <c r="N4674" s="4" t="str" cm="1">
        <f t="array" ref="N4674">_xlfn.SWITCH(E4674,"Delhi","North","Chennai","South","Hyderabad","South","Mumbai","Central","Bangalore","South")</f>
        <v>South</v>
      </c>
      <c r="O4674" s="12">
        <v>330905</v>
      </c>
      <c r="P4674" s="4">
        <f>Table1[[#This Row],[Delivery_Date]]-Table1[[#This Row],[Order_Date]]</f>
        <v>13</v>
      </c>
      <c r="Q4674" s="4" t="str">
        <f>IF(Table1[[#This Row],[Delivery delay days]]&gt;5,"delay","on time")</f>
        <v>delay</v>
      </c>
      <c r="R4674" s="10">
        <f>DATEVALUE(Table1[[#This Row],[Delivery_Date]])</f>
        <v>45063</v>
      </c>
      <c r="S4674" s="10">
        <f>DATEVALUE(Table1[[#This Row],[Order_Date]])</f>
        <v>45050</v>
      </c>
      <c r="T4674" s="4" t="str" cm="1">
        <f t="array" ref="T4674">_xlfn.IFS(Table1[[#This Row],[Inventory_Level]]&lt;=200,"low",Table1[[#This Row],[Inventory_Level]]&gt;=700,"high",Table1[[#This Row],[Inventory_Level]]&gt;200,"medium")</f>
        <v>high</v>
      </c>
    </row>
    <row r="4675" spans="1:20" x14ac:dyDescent="0.35">
      <c r="A4675" s="4">
        <v>4674</v>
      </c>
      <c r="B4675" s="4" t="s">
        <v>44</v>
      </c>
      <c r="C4675" s="4" t="s">
        <v>24</v>
      </c>
      <c r="D4675" s="4" t="s">
        <v>25</v>
      </c>
      <c r="E4675" s="4" t="s">
        <v>52</v>
      </c>
      <c r="F4675" s="10" t="s">
        <v>129</v>
      </c>
      <c r="G4675" s="11" t="s">
        <v>172</v>
      </c>
      <c r="H4675" s="4">
        <v>23</v>
      </c>
      <c r="I4675" s="12">
        <v>40456.69</v>
      </c>
      <c r="J4675" s="12">
        <v>930503.87</v>
      </c>
      <c r="K4675" s="12">
        <v>2622.38</v>
      </c>
      <c r="L4675" s="4">
        <v>771</v>
      </c>
      <c r="M4675" s="4" t="s">
        <v>35</v>
      </c>
      <c r="N4675" s="4" t="str" cm="1">
        <f t="array" ref="N4675">_xlfn.SWITCH(E4675,"Delhi","North","Chennai","South","Hyderabad","South","Mumbai","Central","Bangalore","South")</f>
        <v>Central</v>
      </c>
      <c r="O4675" s="12">
        <v>72307.95</v>
      </c>
      <c r="P4675" s="4">
        <f>Table1[[#This Row],[Delivery_Date]]-Table1[[#This Row],[Order_Date]]</f>
        <v>8</v>
      </c>
      <c r="Q4675" s="4" t="str">
        <f>IF(Table1[[#This Row],[Delivery delay days]]&gt;5,"delay","on time")</f>
        <v>delay</v>
      </c>
      <c r="R4675" s="10">
        <f>DATEVALUE(Table1[[#This Row],[Delivery_Date]])</f>
        <v>45176</v>
      </c>
      <c r="S4675" s="10">
        <f>DATEVALUE(Table1[[#This Row],[Order_Date]])</f>
        <v>45168</v>
      </c>
      <c r="T4675" s="4" t="str" cm="1">
        <f t="array" ref="T4675">_xlfn.IFS(Table1[[#This Row],[Inventory_Level]]&lt;=200,"low",Table1[[#This Row],[Inventory_Level]]&gt;=700,"high",Table1[[#This Row],[Inventory_Level]]&gt;200,"medium")</f>
        <v>high</v>
      </c>
    </row>
    <row r="4676" spans="1:20" x14ac:dyDescent="0.35">
      <c r="A4676" s="4">
        <v>4675</v>
      </c>
      <c r="B4676" s="4" t="s">
        <v>44</v>
      </c>
      <c r="C4676" s="4" t="s">
        <v>24</v>
      </c>
      <c r="D4676" s="4" t="s">
        <v>39</v>
      </c>
      <c r="E4676" s="4" t="s">
        <v>60</v>
      </c>
      <c r="F4676" s="10" t="s">
        <v>156</v>
      </c>
      <c r="G4676" s="11" t="s">
        <v>362</v>
      </c>
      <c r="H4676" s="4">
        <v>65</v>
      </c>
      <c r="I4676" s="12">
        <v>5070.3900000000003</v>
      </c>
      <c r="J4676" s="12">
        <v>329575.34999999998</v>
      </c>
      <c r="K4676" s="12">
        <v>4425.95</v>
      </c>
      <c r="L4676" s="4">
        <v>643</v>
      </c>
      <c r="M4676" s="4" t="s">
        <v>29</v>
      </c>
      <c r="N4676" s="4" t="str" cm="1">
        <f t="array" ref="N4676">_xlfn.SWITCH(E4676,"Delhi","North","Chennai","South","Hyderabad","South","Mumbai","Central","Bangalore","South")</f>
        <v>South</v>
      </c>
      <c r="O4676" s="12">
        <v>77786.34</v>
      </c>
      <c r="P4676" s="4">
        <f>Table1[[#This Row],[Delivery_Date]]-Table1[[#This Row],[Order_Date]]</f>
        <v>2</v>
      </c>
      <c r="Q4676" s="4" t="str">
        <f>IF(Table1[[#This Row],[Delivery delay days]]&gt;5,"delay","on time")</f>
        <v>on time</v>
      </c>
      <c r="R4676" s="10">
        <f>DATEVALUE(Table1[[#This Row],[Delivery_Date]])</f>
        <v>45075</v>
      </c>
      <c r="S4676" s="10">
        <f>DATEVALUE(Table1[[#This Row],[Order_Date]])</f>
        <v>45073</v>
      </c>
      <c r="T4676" s="4" t="str" cm="1">
        <f t="array" ref="T4676">_xlfn.IFS(Table1[[#This Row],[Inventory_Level]]&lt;=200,"low",Table1[[#This Row],[Inventory_Level]]&gt;=700,"high",Table1[[#This Row],[Inventory_Level]]&gt;200,"medium")</f>
        <v>medium</v>
      </c>
    </row>
    <row r="4677" spans="1:20" x14ac:dyDescent="0.35">
      <c r="A4677" s="4">
        <v>4676</v>
      </c>
      <c r="B4677" s="4" t="s">
        <v>65</v>
      </c>
      <c r="C4677" s="4" t="s">
        <v>16</v>
      </c>
      <c r="D4677" s="4" t="s">
        <v>17</v>
      </c>
      <c r="E4677" s="4" t="s">
        <v>26</v>
      </c>
      <c r="F4677" s="10" t="s">
        <v>407</v>
      </c>
      <c r="G4677" s="11" t="s">
        <v>326</v>
      </c>
      <c r="H4677" s="4">
        <v>61</v>
      </c>
      <c r="I4677" s="12">
        <v>1935.53</v>
      </c>
      <c r="J4677" s="12">
        <v>118067.33</v>
      </c>
      <c r="K4677" s="12">
        <v>2611.3000000000002</v>
      </c>
      <c r="L4677" s="4">
        <v>566</v>
      </c>
      <c r="M4677" s="4" t="s">
        <v>21</v>
      </c>
      <c r="N4677" s="4" t="str" cm="1">
        <f t="array" ref="N4677">_xlfn.SWITCH(E4677,"Delhi","North","Chennai","South","Hyderabad","South","Mumbai","Central","Bangalore","South")</f>
        <v>South</v>
      </c>
      <c r="O4677" s="12">
        <v>19490.7</v>
      </c>
      <c r="P4677" s="4">
        <f>Table1[[#This Row],[Delivery_Date]]-Table1[[#This Row],[Order_Date]]</f>
        <v>14</v>
      </c>
      <c r="Q4677" s="4" t="str">
        <f>IF(Table1[[#This Row],[Delivery delay days]]&gt;5,"delay","on time")</f>
        <v>delay</v>
      </c>
      <c r="R4677" s="10">
        <f>DATEVALUE(Table1[[#This Row],[Delivery_Date]])</f>
        <v>45112</v>
      </c>
      <c r="S4677" s="10">
        <f>DATEVALUE(Table1[[#This Row],[Order_Date]])</f>
        <v>45098</v>
      </c>
      <c r="T4677" s="4" t="str" cm="1">
        <f t="array" ref="T4677">_xlfn.IFS(Table1[[#This Row],[Inventory_Level]]&lt;=200,"low",Table1[[#This Row],[Inventory_Level]]&gt;=700,"high",Table1[[#This Row],[Inventory_Level]]&gt;200,"medium")</f>
        <v>medium</v>
      </c>
    </row>
    <row r="4678" spans="1:20" x14ac:dyDescent="0.35">
      <c r="A4678" s="4">
        <v>4677</v>
      </c>
      <c r="B4678" s="4" t="s">
        <v>44</v>
      </c>
      <c r="C4678" s="4" t="s">
        <v>24</v>
      </c>
      <c r="D4678" s="4" t="s">
        <v>45</v>
      </c>
      <c r="E4678" s="4" t="s">
        <v>46</v>
      </c>
      <c r="F4678" s="10" t="s">
        <v>224</v>
      </c>
      <c r="G4678" s="11" t="s">
        <v>40</v>
      </c>
      <c r="H4678" s="4">
        <v>19</v>
      </c>
      <c r="I4678" s="12">
        <v>29027.56</v>
      </c>
      <c r="J4678" s="12">
        <v>551523.64</v>
      </c>
      <c r="K4678" s="12">
        <v>2313.33</v>
      </c>
      <c r="L4678" s="4">
        <v>256</v>
      </c>
      <c r="M4678" s="4" t="s">
        <v>29</v>
      </c>
      <c r="N4678" s="4" t="str" cm="1">
        <f t="array" ref="N4678">_xlfn.SWITCH(E4678,"Delhi","North","Chennai","South","Hyderabad","South","Mumbai","Central","Bangalore","South")</f>
        <v>South</v>
      </c>
      <c r="O4678" s="12">
        <v>118136.07</v>
      </c>
      <c r="P4678" s="4">
        <f>Table1[[#This Row],[Delivery_Date]]-Table1[[#This Row],[Order_Date]]</f>
        <v>3</v>
      </c>
      <c r="Q4678" s="4" t="str">
        <f>IF(Table1[[#This Row],[Delivery delay days]]&gt;5,"delay","on time")</f>
        <v>on time</v>
      </c>
      <c r="R4678" s="10">
        <f>DATEVALUE(Table1[[#This Row],[Delivery_Date]])</f>
        <v>45033</v>
      </c>
      <c r="S4678" s="10">
        <f>DATEVALUE(Table1[[#This Row],[Order_Date]])</f>
        <v>45030</v>
      </c>
      <c r="T4678" s="4" t="str" cm="1">
        <f t="array" ref="T4678">_xlfn.IFS(Table1[[#This Row],[Inventory_Level]]&lt;=200,"low",Table1[[#This Row],[Inventory_Level]]&gt;=700,"high",Table1[[#This Row],[Inventory_Level]]&gt;200,"medium")</f>
        <v>medium</v>
      </c>
    </row>
    <row r="4679" spans="1:20" x14ac:dyDescent="0.35">
      <c r="A4679" s="4">
        <v>4678</v>
      </c>
      <c r="B4679" s="4" t="s">
        <v>44</v>
      </c>
      <c r="C4679" s="4" t="s">
        <v>16</v>
      </c>
      <c r="D4679" s="4" t="s">
        <v>39</v>
      </c>
      <c r="E4679" s="4" t="s">
        <v>26</v>
      </c>
      <c r="F4679" s="10" t="s">
        <v>125</v>
      </c>
      <c r="G4679" s="11" t="s">
        <v>168</v>
      </c>
      <c r="H4679" s="4">
        <v>4</v>
      </c>
      <c r="I4679" s="12">
        <v>34480.769999999997</v>
      </c>
      <c r="J4679" s="12">
        <v>137923.07999999999</v>
      </c>
      <c r="K4679" s="12">
        <v>3726.97</v>
      </c>
      <c r="L4679" s="4">
        <v>312</v>
      </c>
      <c r="M4679" s="4" t="s">
        <v>35</v>
      </c>
      <c r="N4679" s="4" t="str" cm="1">
        <f t="array" ref="N4679">_xlfn.SWITCH(E4679,"Delhi","North","Chennai","South","Hyderabad","South","Mumbai","Central","Bangalore","South")</f>
        <v>South</v>
      </c>
      <c r="O4679" s="12">
        <v>6978.86</v>
      </c>
      <c r="P4679" s="4">
        <f>Table1[[#This Row],[Delivery_Date]]-Table1[[#This Row],[Order_Date]]</f>
        <v>10</v>
      </c>
      <c r="Q4679" s="4" t="str">
        <f>IF(Table1[[#This Row],[Delivery delay days]]&gt;5,"delay","on time")</f>
        <v>delay</v>
      </c>
      <c r="R4679" s="10">
        <f>DATEVALUE(Table1[[#This Row],[Delivery_Date]])</f>
        <v>45077</v>
      </c>
      <c r="S4679" s="10">
        <f>DATEVALUE(Table1[[#This Row],[Order_Date]])</f>
        <v>45067</v>
      </c>
      <c r="T4679" s="4" t="str" cm="1">
        <f t="array" ref="T4679">_xlfn.IFS(Table1[[#This Row],[Inventory_Level]]&lt;=200,"low",Table1[[#This Row],[Inventory_Level]]&gt;=700,"high",Table1[[#This Row],[Inventory_Level]]&gt;200,"medium")</f>
        <v>medium</v>
      </c>
    </row>
    <row r="4680" spans="1:20" x14ac:dyDescent="0.35">
      <c r="A4680" s="4">
        <v>4679</v>
      </c>
      <c r="B4680" s="4" t="s">
        <v>31</v>
      </c>
      <c r="C4680" s="4" t="s">
        <v>24</v>
      </c>
      <c r="D4680" s="4" t="s">
        <v>17</v>
      </c>
      <c r="E4680" s="4" t="s">
        <v>26</v>
      </c>
      <c r="F4680" s="10" t="s">
        <v>311</v>
      </c>
      <c r="G4680" s="11" t="s">
        <v>164</v>
      </c>
      <c r="H4680" s="4">
        <v>30</v>
      </c>
      <c r="I4680" s="12">
        <v>22765.65</v>
      </c>
      <c r="J4680" s="12">
        <v>682969.5</v>
      </c>
      <c r="K4680" s="12">
        <v>4035.28</v>
      </c>
      <c r="L4680" s="4">
        <v>837</v>
      </c>
      <c r="M4680" s="4" t="s">
        <v>35</v>
      </c>
      <c r="N4680" s="4" t="str" cm="1">
        <f t="array" ref="N4680">_xlfn.SWITCH(E4680,"Delhi","North","Chennai","South","Hyderabad","South","Mumbai","Central","Bangalore","South")</f>
        <v>South</v>
      </c>
      <c r="O4680" s="12">
        <v>97659.72</v>
      </c>
      <c r="P4680" s="4">
        <f>Table1[[#This Row],[Delivery_Date]]-Table1[[#This Row],[Order_Date]]</f>
        <v>5</v>
      </c>
      <c r="Q4680" s="4" t="str">
        <f>IF(Table1[[#This Row],[Delivery delay days]]&gt;5,"delay","on time")</f>
        <v>on time</v>
      </c>
      <c r="R4680" s="10">
        <f>DATEVALUE(Table1[[#This Row],[Delivery_Date]])</f>
        <v>45226</v>
      </c>
      <c r="S4680" s="10">
        <f>DATEVALUE(Table1[[#This Row],[Order_Date]])</f>
        <v>45221</v>
      </c>
      <c r="T4680" s="4" t="str" cm="1">
        <f t="array" ref="T4680">_xlfn.IFS(Table1[[#This Row],[Inventory_Level]]&lt;=200,"low",Table1[[#This Row],[Inventory_Level]]&gt;=700,"high",Table1[[#This Row],[Inventory_Level]]&gt;200,"medium")</f>
        <v>high</v>
      </c>
    </row>
    <row r="4681" spans="1:20" x14ac:dyDescent="0.35">
      <c r="A4681" s="4">
        <v>4680</v>
      </c>
      <c r="B4681" s="4" t="s">
        <v>51</v>
      </c>
      <c r="C4681" s="4" t="s">
        <v>38</v>
      </c>
      <c r="D4681" s="4" t="s">
        <v>39</v>
      </c>
      <c r="E4681" s="4" t="s">
        <v>46</v>
      </c>
      <c r="F4681" s="10" t="s">
        <v>230</v>
      </c>
      <c r="G4681" s="11" t="s">
        <v>149</v>
      </c>
      <c r="H4681" s="4">
        <v>86</v>
      </c>
      <c r="I4681" s="12">
        <v>48149.16</v>
      </c>
      <c r="J4681" s="12">
        <v>4140827.76</v>
      </c>
      <c r="K4681" s="12">
        <v>2240.9899999999998</v>
      </c>
      <c r="L4681" s="4">
        <v>845</v>
      </c>
      <c r="M4681" s="4" t="s">
        <v>42</v>
      </c>
      <c r="N4681" s="4" t="str" cm="1">
        <f t="array" ref="N4681">_xlfn.SWITCH(E4681,"Delhi","North","Chennai","South","Hyderabad","South","Mumbai","Central","Bangalore","South")</f>
        <v>South</v>
      </c>
      <c r="O4681" s="12">
        <v>563130.69999999995</v>
      </c>
      <c r="P4681" s="4">
        <f>Table1[[#This Row],[Delivery_Date]]-Table1[[#This Row],[Order_Date]]</f>
        <v>8</v>
      </c>
      <c r="Q4681" s="4" t="str">
        <f>IF(Table1[[#This Row],[Delivery delay days]]&gt;5,"delay","on time")</f>
        <v>delay</v>
      </c>
      <c r="R4681" s="10">
        <f>DATEVALUE(Table1[[#This Row],[Delivery_Date]])</f>
        <v>45285</v>
      </c>
      <c r="S4681" s="10">
        <f>DATEVALUE(Table1[[#This Row],[Order_Date]])</f>
        <v>45277</v>
      </c>
      <c r="T4681" s="4" t="str" cm="1">
        <f t="array" ref="T4681">_xlfn.IFS(Table1[[#This Row],[Inventory_Level]]&lt;=200,"low",Table1[[#This Row],[Inventory_Level]]&gt;=700,"high",Table1[[#This Row],[Inventory_Level]]&gt;200,"medium")</f>
        <v>high</v>
      </c>
    </row>
    <row r="4682" spans="1:20" x14ac:dyDescent="0.35">
      <c r="A4682" s="4">
        <v>4681</v>
      </c>
      <c r="B4682" s="4" t="s">
        <v>44</v>
      </c>
      <c r="C4682" s="4" t="s">
        <v>38</v>
      </c>
      <c r="D4682" s="4" t="s">
        <v>17</v>
      </c>
      <c r="E4682" s="4" t="s">
        <v>60</v>
      </c>
      <c r="F4682" s="10" t="s">
        <v>251</v>
      </c>
      <c r="G4682" s="11" t="s">
        <v>348</v>
      </c>
      <c r="H4682" s="4">
        <v>6</v>
      </c>
      <c r="I4682" s="12">
        <v>32403.09</v>
      </c>
      <c r="J4682" s="12">
        <v>194418.54</v>
      </c>
      <c r="K4682" s="12">
        <v>1478.49</v>
      </c>
      <c r="L4682" s="4">
        <v>424</v>
      </c>
      <c r="M4682" s="4" t="s">
        <v>42</v>
      </c>
      <c r="N4682" s="4" t="str" cm="1">
        <f t="array" ref="N4682">_xlfn.SWITCH(E4682,"Delhi","North","Chennai","South","Hyderabad","South","Mumbai","Central","Bangalore","South")</f>
        <v>South</v>
      </c>
      <c r="O4682" s="12">
        <v>45961.65</v>
      </c>
      <c r="P4682" s="4">
        <f>Table1[[#This Row],[Delivery_Date]]-Table1[[#This Row],[Order_Date]]</f>
        <v>7</v>
      </c>
      <c r="Q4682" s="4" t="str">
        <f>IF(Table1[[#This Row],[Delivery delay days]]&gt;5,"delay","on time")</f>
        <v>delay</v>
      </c>
      <c r="R4682" s="10">
        <f>DATEVALUE(Table1[[#This Row],[Delivery_Date]])</f>
        <v>45279</v>
      </c>
      <c r="S4682" s="10">
        <f>DATEVALUE(Table1[[#This Row],[Order_Date]])</f>
        <v>45272</v>
      </c>
      <c r="T4682" s="4" t="str" cm="1">
        <f t="array" ref="T4682">_xlfn.IFS(Table1[[#This Row],[Inventory_Level]]&lt;=200,"low",Table1[[#This Row],[Inventory_Level]]&gt;=700,"high",Table1[[#This Row],[Inventory_Level]]&gt;200,"medium")</f>
        <v>medium</v>
      </c>
    </row>
    <row r="4683" spans="1:20" x14ac:dyDescent="0.35">
      <c r="A4683" s="4">
        <v>4682</v>
      </c>
      <c r="B4683" s="4" t="s">
        <v>65</v>
      </c>
      <c r="C4683" s="4" t="s">
        <v>24</v>
      </c>
      <c r="D4683" s="4" t="s">
        <v>17</v>
      </c>
      <c r="E4683" s="4" t="s">
        <v>46</v>
      </c>
      <c r="F4683" s="10" t="s">
        <v>173</v>
      </c>
      <c r="G4683" s="11" t="s">
        <v>371</v>
      </c>
      <c r="H4683" s="4">
        <v>38</v>
      </c>
      <c r="I4683" s="12">
        <v>38734.559999999998</v>
      </c>
      <c r="J4683" s="12">
        <v>1471913.28</v>
      </c>
      <c r="K4683" s="12">
        <v>1721.12</v>
      </c>
      <c r="L4683" s="4">
        <v>675</v>
      </c>
      <c r="M4683" s="4" t="s">
        <v>21</v>
      </c>
      <c r="N4683" s="4" t="str" cm="1">
        <f t="array" ref="N4683">_xlfn.SWITCH(E4683,"Delhi","North","Chennai","South","Hyderabad","South","Mumbai","Central","Bangalore","South")</f>
        <v>South</v>
      </c>
      <c r="O4683" s="12">
        <v>214418.63</v>
      </c>
      <c r="P4683" s="4">
        <f>Table1[[#This Row],[Delivery_Date]]-Table1[[#This Row],[Order_Date]]</f>
        <v>4</v>
      </c>
      <c r="Q4683" s="4" t="str">
        <f>IF(Table1[[#This Row],[Delivery delay days]]&gt;5,"delay","on time")</f>
        <v>on time</v>
      </c>
      <c r="R4683" s="10">
        <f>DATEVALUE(Table1[[#This Row],[Delivery_Date]])</f>
        <v>45064</v>
      </c>
      <c r="S4683" s="10">
        <f>DATEVALUE(Table1[[#This Row],[Order_Date]])</f>
        <v>45060</v>
      </c>
      <c r="T4683" s="4" t="str" cm="1">
        <f t="array" ref="T4683">_xlfn.IFS(Table1[[#This Row],[Inventory_Level]]&lt;=200,"low",Table1[[#This Row],[Inventory_Level]]&gt;=700,"high",Table1[[#This Row],[Inventory_Level]]&gt;200,"medium")</f>
        <v>medium</v>
      </c>
    </row>
    <row r="4684" spans="1:20" x14ac:dyDescent="0.35">
      <c r="A4684" s="4">
        <v>4683</v>
      </c>
      <c r="B4684" s="4" t="s">
        <v>15</v>
      </c>
      <c r="C4684" s="4" t="s">
        <v>38</v>
      </c>
      <c r="D4684" s="4" t="s">
        <v>17</v>
      </c>
      <c r="E4684" s="4" t="s">
        <v>60</v>
      </c>
      <c r="F4684" s="10" t="s">
        <v>137</v>
      </c>
      <c r="G4684" s="11" t="s">
        <v>161</v>
      </c>
      <c r="H4684" s="4">
        <v>42</v>
      </c>
      <c r="I4684" s="12">
        <v>1564.68</v>
      </c>
      <c r="J4684" s="12">
        <v>65716.56</v>
      </c>
      <c r="K4684" s="12">
        <v>1889.74</v>
      </c>
      <c r="L4684" s="4">
        <v>613</v>
      </c>
      <c r="M4684" s="4" t="s">
        <v>21</v>
      </c>
      <c r="N4684" s="4" t="str" cm="1">
        <f t="array" ref="N4684">_xlfn.SWITCH(E4684,"Delhi","North","Chennai","South","Hyderabad","South","Mumbai","Central","Bangalore","South")</f>
        <v>South</v>
      </c>
      <c r="O4684" s="12">
        <v>7993.81</v>
      </c>
      <c r="P4684" s="4">
        <f>Table1[[#This Row],[Delivery_Date]]-Table1[[#This Row],[Order_Date]]</f>
        <v>12</v>
      </c>
      <c r="Q4684" s="4" t="str">
        <f>IF(Table1[[#This Row],[Delivery delay days]]&gt;5,"delay","on time")</f>
        <v>delay</v>
      </c>
      <c r="R4684" s="10">
        <f>DATEVALUE(Table1[[#This Row],[Delivery_Date]])</f>
        <v>45156</v>
      </c>
      <c r="S4684" s="10">
        <f>DATEVALUE(Table1[[#This Row],[Order_Date]])</f>
        <v>45144</v>
      </c>
      <c r="T4684" s="4" t="str" cm="1">
        <f t="array" ref="T4684">_xlfn.IFS(Table1[[#This Row],[Inventory_Level]]&lt;=200,"low",Table1[[#This Row],[Inventory_Level]]&gt;=700,"high",Table1[[#This Row],[Inventory_Level]]&gt;200,"medium")</f>
        <v>medium</v>
      </c>
    </row>
    <row r="4685" spans="1:20" x14ac:dyDescent="0.35">
      <c r="A4685" s="4">
        <v>4684</v>
      </c>
      <c r="B4685" s="4" t="s">
        <v>65</v>
      </c>
      <c r="C4685" s="4" t="s">
        <v>16</v>
      </c>
      <c r="D4685" s="4" t="s">
        <v>25</v>
      </c>
      <c r="E4685" s="4" t="s">
        <v>26</v>
      </c>
      <c r="F4685" s="10" t="s">
        <v>359</v>
      </c>
      <c r="G4685" s="11" t="s">
        <v>133</v>
      </c>
      <c r="H4685" s="4">
        <v>17</v>
      </c>
      <c r="I4685" s="12">
        <v>19246.560000000001</v>
      </c>
      <c r="J4685" s="12">
        <v>327191.52</v>
      </c>
      <c r="K4685" s="12">
        <v>4169.82</v>
      </c>
      <c r="L4685" s="4">
        <v>440</v>
      </c>
      <c r="M4685" s="4" t="s">
        <v>21</v>
      </c>
      <c r="N4685" s="4" t="str" cm="1">
        <f t="array" ref="N4685">_xlfn.SWITCH(E4685,"Delhi","North","Chennai","South","Hyderabad","South","Mumbai","Central","Bangalore","South")</f>
        <v>South</v>
      </c>
      <c r="O4685" s="12">
        <v>33001.919999999998</v>
      </c>
      <c r="P4685" s="4">
        <f>Table1[[#This Row],[Delivery_Date]]-Table1[[#This Row],[Order_Date]]</f>
        <v>1</v>
      </c>
      <c r="Q4685" s="4" t="str">
        <f>IF(Table1[[#This Row],[Delivery delay days]]&gt;5,"delay","on time")</f>
        <v>on time</v>
      </c>
      <c r="R4685" s="10">
        <f>DATEVALUE(Table1[[#This Row],[Delivery_Date]])</f>
        <v>45249</v>
      </c>
      <c r="S4685" s="10">
        <f>DATEVALUE(Table1[[#This Row],[Order_Date]])</f>
        <v>45248</v>
      </c>
      <c r="T4685" s="4" t="str" cm="1">
        <f t="array" ref="T4685">_xlfn.IFS(Table1[[#This Row],[Inventory_Level]]&lt;=200,"low",Table1[[#This Row],[Inventory_Level]]&gt;=700,"high",Table1[[#This Row],[Inventory_Level]]&gt;200,"medium")</f>
        <v>medium</v>
      </c>
    </row>
    <row r="4686" spans="1:20" x14ac:dyDescent="0.35">
      <c r="A4686" s="4">
        <v>4685</v>
      </c>
      <c r="B4686" s="4" t="s">
        <v>23</v>
      </c>
      <c r="C4686" s="4" t="s">
        <v>24</v>
      </c>
      <c r="D4686" s="4" t="s">
        <v>32</v>
      </c>
      <c r="E4686" s="4" t="s">
        <v>26</v>
      </c>
      <c r="F4686" s="10" t="s">
        <v>133</v>
      </c>
      <c r="G4686" s="11" t="s">
        <v>375</v>
      </c>
      <c r="H4686" s="4">
        <v>31</v>
      </c>
      <c r="I4686" s="12">
        <v>2015.85</v>
      </c>
      <c r="J4686" s="12">
        <v>62491.35</v>
      </c>
      <c r="K4686" s="12">
        <v>3840.28</v>
      </c>
      <c r="L4686" s="4">
        <v>52</v>
      </c>
      <c r="M4686" s="4" t="s">
        <v>21</v>
      </c>
      <c r="N4686" s="4" t="str" cm="1">
        <f t="array" ref="N4686">_xlfn.SWITCH(E4686,"Delhi","North","Chennai","South","Hyderabad","South","Mumbai","Central","Bangalore","South")</f>
        <v>South</v>
      </c>
      <c r="O4686" s="12">
        <v>3903.94</v>
      </c>
      <c r="P4686" s="4">
        <f>Table1[[#This Row],[Delivery_Date]]-Table1[[#This Row],[Order_Date]]</f>
        <v>4</v>
      </c>
      <c r="Q4686" s="4" t="str">
        <f>IF(Table1[[#This Row],[Delivery delay days]]&gt;5,"delay","on time")</f>
        <v>on time</v>
      </c>
      <c r="R4686" s="10">
        <f>DATEVALUE(Table1[[#This Row],[Delivery_Date]])</f>
        <v>45253</v>
      </c>
      <c r="S4686" s="10">
        <f>DATEVALUE(Table1[[#This Row],[Order_Date]])</f>
        <v>45249</v>
      </c>
      <c r="T4686" s="4" t="str" cm="1">
        <f t="array" ref="T4686">_xlfn.IFS(Table1[[#This Row],[Inventory_Level]]&lt;=200,"low",Table1[[#This Row],[Inventory_Level]]&gt;=700,"high",Table1[[#This Row],[Inventory_Level]]&gt;200,"medium")</f>
        <v>low</v>
      </c>
    </row>
    <row r="4687" spans="1:20" x14ac:dyDescent="0.35">
      <c r="A4687" s="4">
        <v>4686</v>
      </c>
      <c r="B4687" s="4" t="s">
        <v>37</v>
      </c>
      <c r="C4687" s="4" t="s">
        <v>24</v>
      </c>
      <c r="D4687" s="4" t="s">
        <v>17</v>
      </c>
      <c r="E4687" s="4" t="s">
        <v>46</v>
      </c>
      <c r="F4687" s="10" t="s">
        <v>161</v>
      </c>
      <c r="G4687" s="11" t="s">
        <v>109</v>
      </c>
      <c r="H4687" s="4">
        <v>8</v>
      </c>
      <c r="I4687" s="12">
        <v>22194.29</v>
      </c>
      <c r="J4687" s="12">
        <v>177554.32</v>
      </c>
      <c r="K4687" s="12">
        <v>3500.39</v>
      </c>
      <c r="L4687" s="4">
        <v>498</v>
      </c>
      <c r="M4687" s="4" t="s">
        <v>21</v>
      </c>
      <c r="N4687" s="4" t="str" cm="1">
        <f t="array" ref="N4687">_xlfn.SWITCH(E4687,"Delhi","North","Chennai","South","Hyderabad","South","Mumbai","Central","Bangalore","South")</f>
        <v>South</v>
      </c>
      <c r="O4687" s="12">
        <v>23519.09</v>
      </c>
      <c r="P4687" s="4">
        <f>Table1[[#This Row],[Delivery_Date]]-Table1[[#This Row],[Order_Date]]</f>
        <v>7</v>
      </c>
      <c r="Q4687" s="4" t="str">
        <f>IF(Table1[[#This Row],[Delivery delay days]]&gt;5,"delay","on time")</f>
        <v>delay</v>
      </c>
      <c r="R4687" s="10">
        <f>DATEVALUE(Table1[[#This Row],[Delivery_Date]])</f>
        <v>45163</v>
      </c>
      <c r="S4687" s="10">
        <f>DATEVALUE(Table1[[#This Row],[Order_Date]])</f>
        <v>45156</v>
      </c>
      <c r="T4687" s="4" t="str" cm="1">
        <f t="array" ref="T4687">_xlfn.IFS(Table1[[#This Row],[Inventory_Level]]&lt;=200,"low",Table1[[#This Row],[Inventory_Level]]&gt;=700,"high",Table1[[#This Row],[Inventory_Level]]&gt;200,"medium")</f>
        <v>medium</v>
      </c>
    </row>
    <row r="4688" spans="1:20" x14ac:dyDescent="0.35">
      <c r="A4688" s="4">
        <v>4687</v>
      </c>
      <c r="B4688" s="4" t="s">
        <v>65</v>
      </c>
      <c r="C4688" s="4" t="s">
        <v>24</v>
      </c>
      <c r="D4688" s="4" t="s">
        <v>25</v>
      </c>
      <c r="E4688" s="4" t="s">
        <v>60</v>
      </c>
      <c r="F4688" s="10" t="s">
        <v>74</v>
      </c>
      <c r="G4688" s="11" t="s">
        <v>391</v>
      </c>
      <c r="H4688" s="4">
        <v>83</v>
      </c>
      <c r="I4688" s="12">
        <v>43763.16</v>
      </c>
      <c r="J4688" s="12">
        <v>3632342.28</v>
      </c>
      <c r="K4688" s="12">
        <v>1837.14</v>
      </c>
      <c r="L4688" s="4">
        <v>75</v>
      </c>
      <c r="M4688" s="4" t="s">
        <v>35</v>
      </c>
      <c r="N4688" s="4" t="str" cm="1">
        <f t="array" ref="N4688">_xlfn.SWITCH(E4688,"Delhi","North","Chennai","South","Hyderabad","South","Mumbai","Central","Bangalore","South")</f>
        <v>South</v>
      </c>
      <c r="O4688" s="12">
        <v>873288.77</v>
      </c>
      <c r="P4688" s="4">
        <f>Table1[[#This Row],[Delivery_Date]]-Table1[[#This Row],[Order_Date]]</f>
        <v>13</v>
      </c>
      <c r="Q4688" s="4" t="str">
        <f>IF(Table1[[#This Row],[Delivery delay days]]&gt;5,"delay","on time")</f>
        <v>delay</v>
      </c>
      <c r="R4688" s="10">
        <f>DATEVALUE(Table1[[#This Row],[Delivery_Date]])</f>
        <v>45244</v>
      </c>
      <c r="S4688" s="10">
        <f>DATEVALUE(Table1[[#This Row],[Order_Date]])</f>
        <v>45231</v>
      </c>
      <c r="T4688" s="4" t="str" cm="1">
        <f t="array" ref="T4688">_xlfn.IFS(Table1[[#This Row],[Inventory_Level]]&lt;=200,"low",Table1[[#This Row],[Inventory_Level]]&gt;=700,"high",Table1[[#This Row],[Inventory_Level]]&gt;200,"medium")</f>
        <v>low</v>
      </c>
    </row>
    <row r="4689" spans="1:20" x14ac:dyDescent="0.35">
      <c r="A4689" s="4">
        <v>4688</v>
      </c>
      <c r="B4689" s="4" t="s">
        <v>44</v>
      </c>
      <c r="C4689" s="4" t="s">
        <v>16</v>
      </c>
      <c r="D4689" s="4" t="s">
        <v>32</v>
      </c>
      <c r="E4689" s="4" t="s">
        <v>60</v>
      </c>
      <c r="F4689" s="10" t="s">
        <v>397</v>
      </c>
      <c r="G4689" s="11" t="s">
        <v>354</v>
      </c>
      <c r="H4689" s="4">
        <v>1</v>
      </c>
      <c r="I4689" s="12">
        <v>35183.949999999997</v>
      </c>
      <c r="J4689" s="12">
        <v>35183.949999999997</v>
      </c>
      <c r="K4689" s="12">
        <v>4618.26</v>
      </c>
      <c r="L4689" s="4">
        <v>933</v>
      </c>
      <c r="M4689" s="4" t="s">
        <v>21</v>
      </c>
      <c r="N4689" s="4" t="str" cm="1">
        <f t="array" ref="N4689">_xlfn.SWITCH(E4689,"Delhi","North","Chennai","South","Hyderabad","South","Mumbai","Central","Bangalore","South")</f>
        <v>South</v>
      </c>
      <c r="O4689" s="12">
        <v>4827.63</v>
      </c>
      <c r="P4689" s="4">
        <f>Table1[[#This Row],[Delivery_Date]]-Table1[[#This Row],[Order_Date]]</f>
        <v>10</v>
      </c>
      <c r="Q4689" s="4" t="str">
        <f>IF(Table1[[#This Row],[Delivery delay days]]&gt;5,"delay","on time")</f>
        <v>delay</v>
      </c>
      <c r="R4689" s="10">
        <f>DATEVALUE(Table1[[#This Row],[Delivery_Date]])</f>
        <v>45268</v>
      </c>
      <c r="S4689" s="10">
        <f>DATEVALUE(Table1[[#This Row],[Order_Date]])</f>
        <v>45258</v>
      </c>
      <c r="T4689" s="4" t="str" cm="1">
        <f t="array" ref="T4689">_xlfn.IFS(Table1[[#This Row],[Inventory_Level]]&lt;=200,"low",Table1[[#This Row],[Inventory_Level]]&gt;=700,"high",Table1[[#This Row],[Inventory_Level]]&gt;200,"medium")</f>
        <v>high</v>
      </c>
    </row>
    <row r="4690" spans="1:20" x14ac:dyDescent="0.35">
      <c r="A4690" s="4">
        <v>4689</v>
      </c>
      <c r="B4690" s="4" t="s">
        <v>37</v>
      </c>
      <c r="C4690" s="4" t="s">
        <v>16</v>
      </c>
      <c r="D4690" s="4" t="s">
        <v>25</v>
      </c>
      <c r="E4690" s="4" t="s">
        <v>46</v>
      </c>
      <c r="F4690" s="10" t="s">
        <v>78</v>
      </c>
      <c r="G4690" s="11" t="s">
        <v>300</v>
      </c>
      <c r="H4690" s="4">
        <v>72</v>
      </c>
      <c r="I4690" s="12">
        <v>11893.63</v>
      </c>
      <c r="J4690" s="12">
        <v>856341.36</v>
      </c>
      <c r="K4690" s="12">
        <v>873.13</v>
      </c>
      <c r="L4690" s="4">
        <v>833</v>
      </c>
      <c r="M4690" s="4" t="s">
        <v>42</v>
      </c>
      <c r="N4690" s="4" t="str" cm="1">
        <f t="array" ref="N4690">_xlfn.SWITCH(E4690,"Delhi","North","Chennai","South","Hyderabad","South","Mumbai","Central","Bangalore","South")</f>
        <v>South</v>
      </c>
      <c r="O4690" s="12">
        <v>132978.1</v>
      </c>
      <c r="P4690" s="4">
        <f>Table1[[#This Row],[Delivery_Date]]-Table1[[#This Row],[Order_Date]]</f>
        <v>10</v>
      </c>
      <c r="Q4690" s="4" t="str">
        <f>IF(Table1[[#This Row],[Delivery delay days]]&gt;5,"delay","on time")</f>
        <v>delay</v>
      </c>
      <c r="R4690" s="10">
        <f>DATEVALUE(Table1[[#This Row],[Delivery_Date]])</f>
        <v>45216</v>
      </c>
      <c r="S4690" s="10">
        <f>DATEVALUE(Table1[[#This Row],[Order_Date]])</f>
        <v>45206</v>
      </c>
      <c r="T4690" s="4" t="str" cm="1">
        <f t="array" ref="T4690">_xlfn.IFS(Table1[[#This Row],[Inventory_Level]]&lt;=200,"low",Table1[[#This Row],[Inventory_Level]]&gt;=700,"high",Table1[[#This Row],[Inventory_Level]]&gt;200,"medium")</f>
        <v>high</v>
      </c>
    </row>
    <row r="4691" spans="1:20" x14ac:dyDescent="0.35">
      <c r="A4691" s="4">
        <v>4690</v>
      </c>
      <c r="B4691" s="4" t="s">
        <v>37</v>
      </c>
      <c r="C4691" s="4" t="s">
        <v>38</v>
      </c>
      <c r="D4691" s="4" t="s">
        <v>25</v>
      </c>
      <c r="E4691" s="4" t="s">
        <v>52</v>
      </c>
      <c r="F4691" s="10" t="s">
        <v>413</v>
      </c>
      <c r="G4691" s="11" t="s">
        <v>33</v>
      </c>
      <c r="H4691" s="4">
        <v>33</v>
      </c>
      <c r="I4691" s="12">
        <v>23682.400000000001</v>
      </c>
      <c r="J4691" s="12">
        <v>781519.2</v>
      </c>
      <c r="K4691" s="12">
        <v>2500.42</v>
      </c>
      <c r="L4691" s="4">
        <v>75</v>
      </c>
      <c r="M4691" s="4" t="s">
        <v>21</v>
      </c>
      <c r="N4691" s="4" t="str" cm="1">
        <f t="array" ref="N4691">_xlfn.SWITCH(E4691,"Delhi","North","Chennai","South","Hyderabad","South","Mumbai","Central","Bangalore","South")</f>
        <v>Central</v>
      </c>
      <c r="O4691" s="12">
        <v>147007.57</v>
      </c>
      <c r="P4691" s="4">
        <f>Table1[[#This Row],[Delivery_Date]]-Table1[[#This Row],[Order_Date]]</f>
        <v>2</v>
      </c>
      <c r="Q4691" s="4" t="str">
        <f>IF(Table1[[#This Row],[Delivery delay days]]&gt;5,"delay","on time")</f>
        <v>on time</v>
      </c>
      <c r="R4691" s="10">
        <f>DATEVALUE(Table1[[#This Row],[Delivery_Date]])</f>
        <v>45053</v>
      </c>
      <c r="S4691" s="10">
        <f>DATEVALUE(Table1[[#This Row],[Order_Date]])</f>
        <v>45051</v>
      </c>
      <c r="T4691" s="4" t="str" cm="1">
        <f t="array" ref="T4691">_xlfn.IFS(Table1[[#This Row],[Inventory_Level]]&lt;=200,"low",Table1[[#This Row],[Inventory_Level]]&gt;=700,"high",Table1[[#This Row],[Inventory_Level]]&gt;200,"medium")</f>
        <v>low</v>
      </c>
    </row>
    <row r="4692" spans="1:20" x14ac:dyDescent="0.35">
      <c r="A4692" s="4">
        <v>4691</v>
      </c>
      <c r="B4692" s="4" t="s">
        <v>65</v>
      </c>
      <c r="C4692" s="4" t="s">
        <v>38</v>
      </c>
      <c r="D4692" s="4" t="s">
        <v>32</v>
      </c>
      <c r="E4692" s="4" t="s">
        <v>46</v>
      </c>
      <c r="F4692" s="10" t="s">
        <v>118</v>
      </c>
      <c r="G4692" s="11" t="s">
        <v>119</v>
      </c>
      <c r="H4692" s="4">
        <v>54</v>
      </c>
      <c r="I4692" s="12">
        <v>6464.23</v>
      </c>
      <c r="J4692" s="12">
        <v>349068.42</v>
      </c>
      <c r="K4692" s="12">
        <v>662.84</v>
      </c>
      <c r="L4692" s="4">
        <v>807</v>
      </c>
      <c r="M4692" s="4" t="s">
        <v>29</v>
      </c>
      <c r="N4692" s="4" t="str" cm="1">
        <f t="array" ref="N4692">_xlfn.SWITCH(E4692,"Delhi","North","Chennai","South","Hyderabad","South","Mumbai","Central","Bangalore","South")</f>
        <v>South</v>
      </c>
      <c r="O4692" s="12">
        <v>47037.66</v>
      </c>
      <c r="P4692" s="4">
        <f>Table1[[#This Row],[Delivery_Date]]-Table1[[#This Row],[Order_Date]]</f>
        <v>5</v>
      </c>
      <c r="Q4692" s="4" t="str">
        <f>IF(Table1[[#This Row],[Delivery delay days]]&gt;5,"delay","on time")</f>
        <v>on time</v>
      </c>
      <c r="R4692" s="10">
        <f>DATEVALUE(Table1[[#This Row],[Delivery_Date]])</f>
        <v>45274</v>
      </c>
      <c r="S4692" s="10">
        <f>DATEVALUE(Table1[[#This Row],[Order_Date]])</f>
        <v>45269</v>
      </c>
      <c r="T4692" s="4" t="str" cm="1">
        <f t="array" ref="T4692">_xlfn.IFS(Table1[[#This Row],[Inventory_Level]]&lt;=200,"low",Table1[[#This Row],[Inventory_Level]]&gt;=700,"high",Table1[[#This Row],[Inventory_Level]]&gt;200,"medium")</f>
        <v>high</v>
      </c>
    </row>
    <row r="4693" spans="1:20" x14ac:dyDescent="0.35">
      <c r="A4693" s="4">
        <v>4692</v>
      </c>
      <c r="B4693" s="4" t="s">
        <v>15</v>
      </c>
      <c r="C4693" s="4" t="s">
        <v>38</v>
      </c>
      <c r="D4693" s="4" t="s">
        <v>17</v>
      </c>
      <c r="E4693" s="4" t="s">
        <v>52</v>
      </c>
      <c r="F4693" s="10" t="s">
        <v>58</v>
      </c>
      <c r="G4693" s="11" t="s">
        <v>173</v>
      </c>
      <c r="H4693" s="4">
        <v>81</v>
      </c>
      <c r="I4693" s="12">
        <v>1355.84</v>
      </c>
      <c r="J4693" s="12">
        <v>109823.03999999999</v>
      </c>
      <c r="K4693" s="12">
        <v>2821.9</v>
      </c>
      <c r="L4693" s="4">
        <v>350</v>
      </c>
      <c r="M4693" s="4" t="s">
        <v>35</v>
      </c>
      <c r="N4693" s="4" t="str" cm="1">
        <f t="array" ref="N4693">_xlfn.SWITCH(E4693,"Delhi","North","Chennai","South","Hyderabad","South","Mumbai","Central","Bangalore","South")</f>
        <v>Central</v>
      </c>
      <c r="O4693" s="12">
        <v>16606.34</v>
      </c>
      <c r="P4693" s="4">
        <f>Table1[[#This Row],[Delivery_Date]]-Table1[[#This Row],[Order_Date]]</f>
        <v>15</v>
      </c>
      <c r="Q4693" s="4" t="str">
        <f>IF(Table1[[#This Row],[Delivery delay days]]&gt;5,"delay","on time")</f>
        <v>delay</v>
      </c>
      <c r="R4693" s="10">
        <f>DATEVALUE(Table1[[#This Row],[Delivery_Date]])</f>
        <v>45060</v>
      </c>
      <c r="S4693" s="10">
        <f>DATEVALUE(Table1[[#This Row],[Order_Date]])</f>
        <v>45045</v>
      </c>
      <c r="T4693" s="4" t="str" cm="1">
        <f t="array" ref="T4693">_xlfn.IFS(Table1[[#This Row],[Inventory_Level]]&lt;=200,"low",Table1[[#This Row],[Inventory_Level]]&gt;=700,"high",Table1[[#This Row],[Inventory_Level]]&gt;200,"medium")</f>
        <v>medium</v>
      </c>
    </row>
    <row r="4694" spans="1:20" x14ac:dyDescent="0.35">
      <c r="A4694" s="4">
        <v>4693</v>
      </c>
      <c r="B4694" s="4" t="s">
        <v>37</v>
      </c>
      <c r="C4694" s="4" t="s">
        <v>38</v>
      </c>
      <c r="D4694" s="4" t="s">
        <v>39</v>
      </c>
      <c r="E4694" s="4" t="s">
        <v>52</v>
      </c>
      <c r="F4694" s="10" t="s">
        <v>296</v>
      </c>
      <c r="G4694" s="11" t="s">
        <v>169</v>
      </c>
      <c r="H4694" s="4">
        <v>1</v>
      </c>
      <c r="I4694" s="12">
        <v>40219.160000000003</v>
      </c>
      <c r="J4694" s="12">
        <v>40219.160000000003</v>
      </c>
      <c r="K4694" s="12">
        <v>1737.6</v>
      </c>
      <c r="L4694" s="4">
        <v>222</v>
      </c>
      <c r="M4694" s="4" t="s">
        <v>21</v>
      </c>
      <c r="N4694" s="4" t="str" cm="1">
        <f t="array" ref="N4694">_xlfn.SWITCH(E4694,"Delhi","North","Chennai","South","Hyderabad","South","Mumbai","Central","Bangalore","South")</f>
        <v>Central</v>
      </c>
      <c r="O4694" s="12">
        <v>3375.3</v>
      </c>
      <c r="P4694" s="4">
        <f>Table1[[#This Row],[Delivery_Date]]-Table1[[#This Row],[Order_Date]]</f>
        <v>4</v>
      </c>
      <c r="Q4694" s="4" t="str">
        <f>IF(Table1[[#This Row],[Delivery delay days]]&gt;5,"delay","on time")</f>
        <v>on time</v>
      </c>
      <c r="R4694" s="10">
        <f>DATEVALUE(Table1[[#This Row],[Delivery_Date]])</f>
        <v>45088</v>
      </c>
      <c r="S4694" s="10">
        <f>DATEVALUE(Table1[[#This Row],[Order_Date]])</f>
        <v>45084</v>
      </c>
      <c r="T4694" s="4" t="str" cm="1">
        <f t="array" ref="T4694">_xlfn.IFS(Table1[[#This Row],[Inventory_Level]]&lt;=200,"low",Table1[[#This Row],[Inventory_Level]]&gt;=700,"high",Table1[[#This Row],[Inventory_Level]]&gt;200,"medium")</f>
        <v>medium</v>
      </c>
    </row>
    <row r="4695" spans="1:20" x14ac:dyDescent="0.35">
      <c r="A4695" s="4">
        <v>4694</v>
      </c>
      <c r="B4695" s="4" t="s">
        <v>65</v>
      </c>
      <c r="C4695" s="4" t="s">
        <v>38</v>
      </c>
      <c r="D4695" s="4" t="s">
        <v>25</v>
      </c>
      <c r="E4695" s="4" t="s">
        <v>26</v>
      </c>
      <c r="F4695" s="10" t="s">
        <v>232</v>
      </c>
      <c r="G4695" s="11" t="s">
        <v>143</v>
      </c>
      <c r="H4695" s="4">
        <v>65</v>
      </c>
      <c r="I4695" s="12">
        <v>23414.65</v>
      </c>
      <c r="J4695" s="12">
        <v>1521952.25</v>
      </c>
      <c r="K4695" s="12">
        <v>3591.68</v>
      </c>
      <c r="L4695" s="4">
        <v>345</v>
      </c>
      <c r="M4695" s="4" t="s">
        <v>35</v>
      </c>
      <c r="N4695" s="4" t="str" cm="1">
        <f t="array" ref="N4695">_xlfn.SWITCH(E4695,"Delhi","North","Chennai","South","Hyderabad","South","Mumbai","Central","Bangalore","South")</f>
        <v>South</v>
      </c>
      <c r="O4695" s="12">
        <v>130185.01</v>
      </c>
      <c r="P4695" s="4">
        <f>Table1[[#This Row],[Delivery_Date]]-Table1[[#This Row],[Order_Date]]</f>
        <v>10</v>
      </c>
      <c r="Q4695" s="4" t="str">
        <f>IF(Table1[[#This Row],[Delivery delay days]]&gt;5,"delay","on time")</f>
        <v>delay</v>
      </c>
      <c r="R4695" s="10">
        <f>DATEVALUE(Table1[[#This Row],[Delivery_Date]])</f>
        <v>45202</v>
      </c>
      <c r="S4695" s="10">
        <f>DATEVALUE(Table1[[#This Row],[Order_Date]])</f>
        <v>45192</v>
      </c>
      <c r="T4695" s="4" t="str" cm="1">
        <f t="array" ref="T4695">_xlfn.IFS(Table1[[#This Row],[Inventory_Level]]&lt;=200,"low",Table1[[#This Row],[Inventory_Level]]&gt;=700,"high",Table1[[#This Row],[Inventory_Level]]&gt;200,"medium")</f>
        <v>medium</v>
      </c>
    </row>
    <row r="4696" spans="1:20" x14ac:dyDescent="0.35">
      <c r="A4696" s="4">
        <v>4695</v>
      </c>
      <c r="B4696" s="4" t="s">
        <v>37</v>
      </c>
      <c r="C4696" s="4" t="s">
        <v>16</v>
      </c>
      <c r="D4696" s="4" t="s">
        <v>45</v>
      </c>
      <c r="E4696" s="4" t="s">
        <v>18</v>
      </c>
      <c r="F4696" s="10" t="s">
        <v>174</v>
      </c>
      <c r="G4696" s="11" t="s">
        <v>144</v>
      </c>
      <c r="H4696" s="4">
        <v>74</v>
      </c>
      <c r="I4696" s="12">
        <v>48834.14</v>
      </c>
      <c r="J4696" s="12">
        <v>3613726.36</v>
      </c>
      <c r="K4696" s="12">
        <v>4865.49</v>
      </c>
      <c r="L4696" s="4">
        <v>728</v>
      </c>
      <c r="M4696" s="4" t="s">
        <v>35</v>
      </c>
      <c r="N4696" s="4" t="str" cm="1">
        <f t="array" ref="N4696">_xlfn.SWITCH(E4696,"Delhi","North","Chennai","South","Hyderabad","South","Mumbai","Central","Bangalore","South")</f>
        <v>North</v>
      </c>
      <c r="O4696" s="12">
        <v>712269.08</v>
      </c>
      <c r="P4696" s="4">
        <f>Table1[[#This Row],[Delivery_Date]]-Table1[[#This Row],[Order_Date]]</f>
        <v>3</v>
      </c>
      <c r="Q4696" s="4" t="str">
        <f>IF(Table1[[#This Row],[Delivery delay days]]&gt;5,"delay","on time")</f>
        <v>on time</v>
      </c>
      <c r="R4696" s="10">
        <f>DATEVALUE(Table1[[#This Row],[Delivery_Date]])</f>
        <v>45069</v>
      </c>
      <c r="S4696" s="10">
        <f>DATEVALUE(Table1[[#This Row],[Order_Date]])</f>
        <v>45066</v>
      </c>
      <c r="T4696" s="4" t="str" cm="1">
        <f t="array" ref="T4696">_xlfn.IFS(Table1[[#This Row],[Inventory_Level]]&lt;=200,"low",Table1[[#This Row],[Inventory_Level]]&gt;=700,"high",Table1[[#This Row],[Inventory_Level]]&gt;200,"medium")</f>
        <v>high</v>
      </c>
    </row>
    <row r="4697" spans="1:20" x14ac:dyDescent="0.35">
      <c r="A4697" s="4">
        <v>4696</v>
      </c>
      <c r="B4697" s="4" t="s">
        <v>59</v>
      </c>
      <c r="C4697" s="4" t="s">
        <v>24</v>
      </c>
      <c r="D4697" s="4" t="s">
        <v>25</v>
      </c>
      <c r="E4697" s="4" t="s">
        <v>52</v>
      </c>
      <c r="F4697" s="10" t="s">
        <v>213</v>
      </c>
      <c r="G4697" s="11" t="s">
        <v>71</v>
      </c>
      <c r="H4697" s="4">
        <v>31</v>
      </c>
      <c r="I4697" s="12">
        <v>35906.639999999999</v>
      </c>
      <c r="J4697" s="12">
        <v>1113105.8400000001</v>
      </c>
      <c r="K4697" s="12">
        <v>770.96</v>
      </c>
      <c r="L4697" s="4">
        <v>828</v>
      </c>
      <c r="M4697" s="4" t="s">
        <v>21</v>
      </c>
      <c r="N4697" s="4" t="str" cm="1">
        <f t="array" ref="N4697">_xlfn.SWITCH(E4697,"Delhi","North","Chennai","South","Hyderabad","South","Mumbai","Central","Bangalore","South")</f>
        <v>Central</v>
      </c>
      <c r="O4697" s="12">
        <v>75848.53</v>
      </c>
      <c r="P4697" s="4">
        <f>Table1[[#This Row],[Delivery_Date]]-Table1[[#This Row],[Order_Date]]</f>
        <v>9</v>
      </c>
      <c r="Q4697" s="4" t="str">
        <f>IF(Table1[[#This Row],[Delivery delay days]]&gt;5,"delay","on time")</f>
        <v>delay</v>
      </c>
      <c r="R4697" s="10">
        <f>DATEVALUE(Table1[[#This Row],[Delivery_Date]])</f>
        <v>45260</v>
      </c>
      <c r="S4697" s="10">
        <f>DATEVALUE(Table1[[#This Row],[Order_Date]])</f>
        <v>45251</v>
      </c>
      <c r="T4697" s="4" t="str" cm="1">
        <f t="array" ref="T4697">_xlfn.IFS(Table1[[#This Row],[Inventory_Level]]&lt;=200,"low",Table1[[#This Row],[Inventory_Level]]&gt;=700,"high",Table1[[#This Row],[Inventory_Level]]&gt;200,"medium")</f>
        <v>high</v>
      </c>
    </row>
    <row r="4698" spans="1:20" x14ac:dyDescent="0.35">
      <c r="A4698" s="4">
        <v>4697</v>
      </c>
      <c r="B4698" s="4" t="s">
        <v>65</v>
      </c>
      <c r="C4698" s="4" t="s">
        <v>24</v>
      </c>
      <c r="D4698" s="4" t="s">
        <v>25</v>
      </c>
      <c r="E4698" s="4" t="s">
        <v>18</v>
      </c>
      <c r="F4698" s="10" t="s">
        <v>417</v>
      </c>
      <c r="G4698" s="11" t="s">
        <v>140</v>
      </c>
      <c r="H4698" s="4">
        <v>36</v>
      </c>
      <c r="I4698" s="12">
        <v>2431.0500000000002</v>
      </c>
      <c r="J4698" s="12">
        <v>87517.8</v>
      </c>
      <c r="K4698" s="12">
        <v>2535.5</v>
      </c>
      <c r="L4698" s="4">
        <v>485</v>
      </c>
      <c r="M4698" s="4" t="s">
        <v>21</v>
      </c>
      <c r="N4698" s="4" t="str" cm="1">
        <f t="array" ref="N4698">_xlfn.SWITCH(E4698,"Delhi","North","Chennai","South","Hyderabad","South","Mumbai","Central","Bangalore","South")</f>
        <v>North</v>
      </c>
      <c r="O4698" s="12">
        <v>18820.439999999999</v>
      </c>
      <c r="P4698" s="4">
        <f>Table1[[#This Row],[Delivery_Date]]-Table1[[#This Row],[Order_Date]]</f>
        <v>15</v>
      </c>
      <c r="Q4698" s="4" t="str">
        <f>IF(Table1[[#This Row],[Delivery delay days]]&gt;5,"delay","on time")</f>
        <v>delay</v>
      </c>
      <c r="R4698" s="10">
        <f>DATEVALUE(Table1[[#This Row],[Delivery_Date]])</f>
        <v>44998</v>
      </c>
      <c r="S4698" s="10">
        <f>DATEVALUE(Table1[[#This Row],[Order_Date]])</f>
        <v>44983</v>
      </c>
      <c r="T4698" s="4" t="str" cm="1">
        <f t="array" ref="T4698">_xlfn.IFS(Table1[[#This Row],[Inventory_Level]]&lt;=200,"low",Table1[[#This Row],[Inventory_Level]]&gt;=700,"high",Table1[[#This Row],[Inventory_Level]]&gt;200,"medium")</f>
        <v>medium</v>
      </c>
    </row>
    <row r="4699" spans="1:20" x14ac:dyDescent="0.35">
      <c r="A4699" s="4">
        <v>4698</v>
      </c>
      <c r="B4699" s="4" t="s">
        <v>15</v>
      </c>
      <c r="C4699" s="4" t="s">
        <v>24</v>
      </c>
      <c r="D4699" s="4" t="s">
        <v>39</v>
      </c>
      <c r="E4699" s="4" t="s">
        <v>46</v>
      </c>
      <c r="F4699" s="10" t="s">
        <v>93</v>
      </c>
      <c r="G4699" s="11" t="s">
        <v>138</v>
      </c>
      <c r="H4699" s="4">
        <v>1</v>
      </c>
      <c r="I4699" s="12">
        <v>25906.7</v>
      </c>
      <c r="J4699" s="12">
        <v>25906.7</v>
      </c>
      <c r="K4699" s="12">
        <v>1454.5</v>
      </c>
      <c r="L4699" s="4">
        <v>184</v>
      </c>
      <c r="M4699" s="4" t="s">
        <v>35</v>
      </c>
      <c r="N4699" s="4" t="str" cm="1">
        <f t="array" ref="N4699">_xlfn.SWITCH(E4699,"Delhi","North","Chennai","South","Hyderabad","South","Mumbai","Central","Bangalore","South")</f>
        <v>South</v>
      </c>
      <c r="O4699" s="12">
        <v>2340.91</v>
      </c>
      <c r="P4699" s="4">
        <f>Table1[[#This Row],[Delivery_Date]]-Table1[[#This Row],[Order_Date]]</f>
        <v>13</v>
      </c>
      <c r="Q4699" s="4" t="str">
        <f>IF(Table1[[#This Row],[Delivery delay days]]&gt;5,"delay","on time")</f>
        <v>delay</v>
      </c>
      <c r="R4699" s="10">
        <f>DATEVALUE(Table1[[#This Row],[Delivery_Date]])</f>
        <v>44946</v>
      </c>
      <c r="S4699" s="10">
        <f>DATEVALUE(Table1[[#This Row],[Order_Date]])</f>
        <v>44933</v>
      </c>
      <c r="T4699" s="4" t="str" cm="1">
        <f t="array" ref="T4699">_xlfn.IFS(Table1[[#This Row],[Inventory_Level]]&lt;=200,"low",Table1[[#This Row],[Inventory_Level]]&gt;=700,"high",Table1[[#This Row],[Inventory_Level]]&gt;200,"medium")</f>
        <v>low</v>
      </c>
    </row>
    <row r="4700" spans="1:20" x14ac:dyDescent="0.35">
      <c r="A4700" s="4">
        <v>4699</v>
      </c>
      <c r="B4700" s="4" t="s">
        <v>23</v>
      </c>
      <c r="C4700" s="4" t="s">
        <v>24</v>
      </c>
      <c r="D4700" s="4" t="s">
        <v>32</v>
      </c>
      <c r="E4700" s="4" t="s">
        <v>26</v>
      </c>
      <c r="F4700" s="10" t="s">
        <v>249</v>
      </c>
      <c r="G4700" s="11" t="s">
        <v>248</v>
      </c>
      <c r="H4700" s="4">
        <v>53</v>
      </c>
      <c r="I4700" s="12">
        <v>30144.51</v>
      </c>
      <c r="J4700" s="12">
        <v>1597659.03</v>
      </c>
      <c r="K4700" s="12">
        <v>3300.09</v>
      </c>
      <c r="L4700" s="4">
        <v>401</v>
      </c>
      <c r="M4700" s="4" t="s">
        <v>29</v>
      </c>
      <c r="N4700" s="4" t="str" cm="1">
        <f t="array" ref="N4700">_xlfn.SWITCH(E4700,"Delhi","North","Chennai","South","Hyderabad","South","Mumbai","Central","Bangalore","South")</f>
        <v>South</v>
      </c>
      <c r="O4700" s="12">
        <v>272848.05</v>
      </c>
      <c r="P4700" s="4">
        <f>Table1[[#This Row],[Delivery_Date]]-Table1[[#This Row],[Order_Date]]</f>
        <v>8</v>
      </c>
      <c r="Q4700" s="4" t="str">
        <f>IF(Table1[[#This Row],[Delivery delay days]]&gt;5,"delay","on time")</f>
        <v>delay</v>
      </c>
      <c r="R4700" s="10">
        <f>DATEVALUE(Table1[[#This Row],[Delivery_Date]])</f>
        <v>45029</v>
      </c>
      <c r="S4700" s="10">
        <f>DATEVALUE(Table1[[#This Row],[Order_Date]])</f>
        <v>45021</v>
      </c>
      <c r="T4700" s="4" t="str" cm="1">
        <f t="array" ref="T4700">_xlfn.IFS(Table1[[#This Row],[Inventory_Level]]&lt;=200,"low",Table1[[#This Row],[Inventory_Level]]&gt;=700,"high",Table1[[#This Row],[Inventory_Level]]&gt;200,"medium")</f>
        <v>medium</v>
      </c>
    </row>
    <row r="4701" spans="1:20" x14ac:dyDescent="0.35">
      <c r="A4701" s="4">
        <v>4700</v>
      </c>
      <c r="B4701" s="4" t="s">
        <v>65</v>
      </c>
      <c r="C4701" s="4" t="s">
        <v>24</v>
      </c>
      <c r="D4701" s="4" t="s">
        <v>25</v>
      </c>
      <c r="E4701" s="4" t="s">
        <v>26</v>
      </c>
      <c r="F4701" s="10" t="s">
        <v>170</v>
      </c>
      <c r="G4701" s="11" t="s">
        <v>171</v>
      </c>
      <c r="H4701" s="4">
        <v>2</v>
      </c>
      <c r="I4701" s="12">
        <v>1282.83</v>
      </c>
      <c r="J4701" s="12">
        <v>2565.66</v>
      </c>
      <c r="K4701" s="12">
        <v>2248.0100000000002</v>
      </c>
      <c r="L4701" s="4">
        <v>362</v>
      </c>
      <c r="M4701" s="4" t="s">
        <v>35</v>
      </c>
      <c r="N4701" s="4" t="str" cm="1">
        <f t="array" ref="N4701">_xlfn.SWITCH(E4701,"Delhi","North","Chennai","South","Hyderabad","South","Mumbai","Central","Bangalore","South")</f>
        <v>South</v>
      </c>
      <c r="O4701" s="12">
        <v>468.19</v>
      </c>
      <c r="P4701" s="4">
        <f>Table1[[#This Row],[Delivery_Date]]-Table1[[#This Row],[Order_Date]]</f>
        <v>15</v>
      </c>
      <c r="Q4701" s="4" t="str">
        <f>IF(Table1[[#This Row],[Delivery delay days]]&gt;5,"delay","on time")</f>
        <v>delay</v>
      </c>
      <c r="R4701" s="10">
        <f>DATEVALUE(Table1[[#This Row],[Delivery_Date]])</f>
        <v>45143</v>
      </c>
      <c r="S4701" s="10">
        <f>DATEVALUE(Table1[[#This Row],[Order_Date]])</f>
        <v>45128</v>
      </c>
      <c r="T4701" s="4" t="str" cm="1">
        <f t="array" ref="T4701">_xlfn.IFS(Table1[[#This Row],[Inventory_Level]]&lt;=200,"low",Table1[[#This Row],[Inventory_Level]]&gt;=700,"high",Table1[[#This Row],[Inventory_Level]]&gt;200,"medium")</f>
        <v>medium</v>
      </c>
    </row>
    <row r="4702" spans="1:20" x14ac:dyDescent="0.35">
      <c r="A4702" s="4">
        <v>4701</v>
      </c>
      <c r="B4702" s="4" t="s">
        <v>44</v>
      </c>
      <c r="C4702" s="4" t="s">
        <v>24</v>
      </c>
      <c r="D4702" s="4" t="s">
        <v>25</v>
      </c>
      <c r="E4702" s="4" t="s">
        <v>26</v>
      </c>
      <c r="F4702" s="10" t="s">
        <v>327</v>
      </c>
      <c r="G4702" s="11" t="s">
        <v>118</v>
      </c>
      <c r="H4702" s="4">
        <v>69</v>
      </c>
      <c r="I4702" s="12">
        <v>41437.599999999999</v>
      </c>
      <c r="J4702" s="12">
        <v>2859194.4</v>
      </c>
      <c r="K4702" s="12">
        <v>4573.6099999999997</v>
      </c>
      <c r="L4702" s="4">
        <v>248</v>
      </c>
      <c r="M4702" s="4" t="s">
        <v>42</v>
      </c>
      <c r="N4702" s="4" t="str" cm="1">
        <f t="array" ref="N4702">_xlfn.SWITCH(E4702,"Delhi","North","Chennai","South","Hyderabad","South","Mumbai","Central","Bangalore","South")</f>
        <v>South</v>
      </c>
      <c r="O4702" s="12">
        <v>706149.32</v>
      </c>
      <c r="P4702" s="4">
        <f>Table1[[#This Row],[Delivery_Date]]-Table1[[#This Row],[Order_Date]]</f>
        <v>4</v>
      </c>
      <c r="Q4702" s="4" t="str">
        <f>IF(Table1[[#This Row],[Delivery delay days]]&gt;5,"delay","on time")</f>
        <v>on time</v>
      </c>
      <c r="R4702" s="10">
        <f>DATEVALUE(Table1[[#This Row],[Delivery_Date]])</f>
        <v>45269</v>
      </c>
      <c r="S4702" s="10">
        <f>DATEVALUE(Table1[[#This Row],[Order_Date]])</f>
        <v>45265</v>
      </c>
      <c r="T4702" s="4" t="str" cm="1">
        <f t="array" ref="T4702">_xlfn.IFS(Table1[[#This Row],[Inventory_Level]]&lt;=200,"low",Table1[[#This Row],[Inventory_Level]]&gt;=700,"high",Table1[[#This Row],[Inventory_Level]]&gt;200,"medium")</f>
        <v>medium</v>
      </c>
    </row>
    <row r="4703" spans="1:20" x14ac:dyDescent="0.35">
      <c r="A4703" s="4">
        <v>4702</v>
      </c>
      <c r="B4703" s="4" t="s">
        <v>59</v>
      </c>
      <c r="C4703" s="4" t="s">
        <v>24</v>
      </c>
      <c r="D4703" s="4" t="s">
        <v>32</v>
      </c>
      <c r="E4703" s="4" t="s">
        <v>18</v>
      </c>
      <c r="F4703" s="10" t="s">
        <v>152</v>
      </c>
      <c r="G4703" s="11" t="s">
        <v>153</v>
      </c>
      <c r="H4703" s="4">
        <v>30</v>
      </c>
      <c r="I4703" s="12">
        <v>42927.4</v>
      </c>
      <c r="J4703" s="12">
        <v>1287822</v>
      </c>
      <c r="K4703" s="12">
        <v>638</v>
      </c>
      <c r="L4703" s="4">
        <v>646</v>
      </c>
      <c r="M4703" s="4" t="s">
        <v>29</v>
      </c>
      <c r="N4703" s="4" t="str" cm="1">
        <f t="array" ref="N4703">_xlfn.SWITCH(E4703,"Delhi","North","Chennai","South","Hyderabad","South","Mumbai","Central","Bangalore","South")</f>
        <v>North</v>
      </c>
      <c r="O4703" s="12">
        <v>236560.87</v>
      </c>
      <c r="P4703" s="4">
        <f>Table1[[#This Row],[Delivery_Date]]-Table1[[#This Row],[Order_Date]]</f>
        <v>7</v>
      </c>
      <c r="Q4703" s="4" t="str">
        <f>IF(Table1[[#This Row],[Delivery delay days]]&gt;5,"delay","on time")</f>
        <v>delay</v>
      </c>
      <c r="R4703" s="10">
        <f>DATEVALUE(Table1[[#This Row],[Delivery_Date]])</f>
        <v>44982</v>
      </c>
      <c r="S4703" s="10">
        <f>DATEVALUE(Table1[[#This Row],[Order_Date]])</f>
        <v>44975</v>
      </c>
      <c r="T4703" s="4" t="str" cm="1">
        <f t="array" ref="T4703">_xlfn.IFS(Table1[[#This Row],[Inventory_Level]]&lt;=200,"low",Table1[[#This Row],[Inventory_Level]]&gt;=700,"high",Table1[[#This Row],[Inventory_Level]]&gt;200,"medium")</f>
        <v>medium</v>
      </c>
    </row>
    <row r="4704" spans="1:20" x14ac:dyDescent="0.35">
      <c r="A4704" s="4">
        <v>4703</v>
      </c>
      <c r="B4704" s="4" t="s">
        <v>44</v>
      </c>
      <c r="C4704" s="4" t="s">
        <v>24</v>
      </c>
      <c r="D4704" s="4" t="s">
        <v>25</v>
      </c>
      <c r="E4704" s="4" t="s">
        <v>60</v>
      </c>
      <c r="F4704" s="10" t="s">
        <v>176</v>
      </c>
      <c r="G4704" s="11" t="s">
        <v>198</v>
      </c>
      <c r="H4704" s="4">
        <v>83</v>
      </c>
      <c r="I4704" s="12">
        <v>8559.75</v>
      </c>
      <c r="J4704" s="12">
        <v>710459.25</v>
      </c>
      <c r="K4704" s="12">
        <v>1216.5</v>
      </c>
      <c r="L4704" s="4">
        <v>665</v>
      </c>
      <c r="M4704" s="4" t="s">
        <v>21</v>
      </c>
      <c r="N4704" s="4" t="str" cm="1">
        <f t="array" ref="N4704">_xlfn.SWITCH(E4704,"Delhi","North","Chennai","South","Hyderabad","South","Mumbai","Central","Bangalore","South")</f>
        <v>South</v>
      </c>
      <c r="O4704" s="12">
        <v>72282.37</v>
      </c>
      <c r="P4704" s="4">
        <f>Table1[[#This Row],[Delivery_Date]]-Table1[[#This Row],[Order_Date]]</f>
        <v>6</v>
      </c>
      <c r="Q4704" s="4" t="str">
        <f>IF(Table1[[#This Row],[Delivery delay days]]&gt;5,"delay","on time")</f>
        <v>delay</v>
      </c>
      <c r="R4704" s="10">
        <f>DATEVALUE(Table1[[#This Row],[Delivery_Date]])</f>
        <v>45107</v>
      </c>
      <c r="S4704" s="10">
        <f>DATEVALUE(Table1[[#This Row],[Order_Date]])</f>
        <v>45101</v>
      </c>
      <c r="T4704" s="4" t="str" cm="1">
        <f t="array" ref="T4704">_xlfn.IFS(Table1[[#This Row],[Inventory_Level]]&lt;=200,"low",Table1[[#This Row],[Inventory_Level]]&gt;=700,"high",Table1[[#This Row],[Inventory_Level]]&gt;200,"medium")</f>
        <v>medium</v>
      </c>
    </row>
    <row r="4705" spans="1:20" x14ac:dyDescent="0.35">
      <c r="A4705" s="4">
        <v>4704</v>
      </c>
      <c r="B4705" s="4" t="s">
        <v>51</v>
      </c>
      <c r="C4705" s="4" t="s">
        <v>38</v>
      </c>
      <c r="D4705" s="4" t="s">
        <v>32</v>
      </c>
      <c r="E4705" s="4" t="s">
        <v>18</v>
      </c>
      <c r="F4705" s="10" t="s">
        <v>176</v>
      </c>
      <c r="G4705" s="11" t="s">
        <v>199</v>
      </c>
      <c r="H4705" s="4">
        <v>96</v>
      </c>
      <c r="I4705" s="12">
        <v>37931.81</v>
      </c>
      <c r="J4705" s="12">
        <v>3641453.76</v>
      </c>
      <c r="K4705" s="12">
        <v>1300.8</v>
      </c>
      <c r="L4705" s="4">
        <v>454</v>
      </c>
      <c r="M4705" s="4" t="s">
        <v>21</v>
      </c>
      <c r="N4705" s="4" t="str" cm="1">
        <f t="array" ref="N4705">_xlfn.SWITCH(E4705,"Delhi","North","Chennai","South","Hyderabad","South","Mumbai","Central","Bangalore","South")</f>
        <v>North</v>
      </c>
      <c r="O4705" s="12">
        <v>777974.01</v>
      </c>
      <c r="P4705" s="4">
        <f>Table1[[#This Row],[Delivery_Date]]-Table1[[#This Row],[Order_Date]]</f>
        <v>9</v>
      </c>
      <c r="Q4705" s="4" t="str">
        <f>IF(Table1[[#This Row],[Delivery delay days]]&gt;5,"delay","on time")</f>
        <v>delay</v>
      </c>
      <c r="R4705" s="10">
        <f>DATEVALUE(Table1[[#This Row],[Delivery_Date]])</f>
        <v>45110</v>
      </c>
      <c r="S4705" s="10">
        <f>DATEVALUE(Table1[[#This Row],[Order_Date]])</f>
        <v>45101</v>
      </c>
      <c r="T4705" s="4" t="str" cm="1">
        <f t="array" ref="T4705">_xlfn.IFS(Table1[[#This Row],[Inventory_Level]]&lt;=200,"low",Table1[[#This Row],[Inventory_Level]]&gt;=700,"high",Table1[[#This Row],[Inventory_Level]]&gt;200,"medium")</f>
        <v>medium</v>
      </c>
    </row>
    <row r="4706" spans="1:20" x14ac:dyDescent="0.35">
      <c r="A4706" s="4">
        <v>4705</v>
      </c>
      <c r="B4706" s="4" t="s">
        <v>59</v>
      </c>
      <c r="C4706" s="4" t="s">
        <v>38</v>
      </c>
      <c r="D4706" s="4" t="s">
        <v>39</v>
      </c>
      <c r="E4706" s="4" t="s">
        <v>60</v>
      </c>
      <c r="F4706" s="10" t="s">
        <v>249</v>
      </c>
      <c r="G4706" s="11" t="s">
        <v>61</v>
      </c>
      <c r="H4706" s="4">
        <v>56</v>
      </c>
      <c r="I4706" s="12">
        <v>12816.86</v>
      </c>
      <c r="J4706" s="12">
        <v>717744.16</v>
      </c>
      <c r="K4706" s="12">
        <v>3259.21</v>
      </c>
      <c r="L4706" s="4">
        <v>894</v>
      </c>
      <c r="M4706" s="4" t="s">
        <v>35</v>
      </c>
      <c r="N4706" s="4" t="str" cm="1">
        <f t="array" ref="N4706">_xlfn.SWITCH(E4706,"Delhi","North","Chennai","South","Hyderabad","South","Mumbai","Central","Bangalore","South")</f>
        <v>South</v>
      </c>
      <c r="O4706" s="12">
        <v>113253.98</v>
      </c>
      <c r="P4706" s="4">
        <f>Table1[[#This Row],[Delivery_Date]]-Table1[[#This Row],[Order_Date]]</f>
        <v>13</v>
      </c>
      <c r="Q4706" s="4" t="str">
        <f>IF(Table1[[#This Row],[Delivery delay days]]&gt;5,"delay","on time")</f>
        <v>delay</v>
      </c>
      <c r="R4706" s="10">
        <f>DATEVALUE(Table1[[#This Row],[Delivery_Date]])</f>
        <v>45034</v>
      </c>
      <c r="S4706" s="10">
        <f>DATEVALUE(Table1[[#This Row],[Order_Date]])</f>
        <v>45021</v>
      </c>
      <c r="T4706" s="4" t="str" cm="1">
        <f t="array" ref="T4706">_xlfn.IFS(Table1[[#This Row],[Inventory_Level]]&lt;=200,"low",Table1[[#This Row],[Inventory_Level]]&gt;=700,"high",Table1[[#This Row],[Inventory_Level]]&gt;200,"medium")</f>
        <v>high</v>
      </c>
    </row>
    <row r="4707" spans="1:20" x14ac:dyDescent="0.35">
      <c r="A4707" s="4">
        <v>4706</v>
      </c>
      <c r="B4707" s="4" t="s">
        <v>15</v>
      </c>
      <c r="C4707" s="4" t="s">
        <v>24</v>
      </c>
      <c r="D4707" s="4" t="s">
        <v>39</v>
      </c>
      <c r="E4707" s="4" t="s">
        <v>46</v>
      </c>
      <c r="F4707" s="10" t="s">
        <v>88</v>
      </c>
      <c r="G4707" s="11" t="s">
        <v>98</v>
      </c>
      <c r="H4707" s="4">
        <v>77</v>
      </c>
      <c r="I4707" s="12">
        <v>45877</v>
      </c>
      <c r="J4707" s="12">
        <v>3532529</v>
      </c>
      <c r="K4707" s="12">
        <v>1676.89</v>
      </c>
      <c r="L4707" s="4">
        <v>500</v>
      </c>
      <c r="M4707" s="4" t="s">
        <v>42</v>
      </c>
      <c r="N4707" s="4" t="str" cm="1">
        <f t="array" ref="N4707">_xlfn.SWITCH(E4707,"Delhi","North","Chennai","South","Hyderabad","South","Mumbai","Central","Bangalore","South")</f>
        <v>South</v>
      </c>
      <c r="O4707" s="12">
        <v>872799.74</v>
      </c>
      <c r="P4707" s="4">
        <f>Table1[[#This Row],[Delivery_Date]]-Table1[[#This Row],[Order_Date]]</f>
        <v>10</v>
      </c>
      <c r="Q4707" s="4" t="str">
        <f>IF(Table1[[#This Row],[Delivery delay days]]&gt;5,"delay","on time")</f>
        <v>delay</v>
      </c>
      <c r="R4707" s="10">
        <f>DATEVALUE(Table1[[#This Row],[Delivery_Date]])</f>
        <v>45124</v>
      </c>
      <c r="S4707" s="10">
        <f>DATEVALUE(Table1[[#This Row],[Order_Date]])</f>
        <v>45114</v>
      </c>
      <c r="T4707" s="4" t="str" cm="1">
        <f t="array" ref="T4707">_xlfn.IFS(Table1[[#This Row],[Inventory_Level]]&lt;=200,"low",Table1[[#This Row],[Inventory_Level]]&gt;=700,"high",Table1[[#This Row],[Inventory_Level]]&gt;200,"medium")</f>
        <v>medium</v>
      </c>
    </row>
    <row r="4708" spans="1:20" x14ac:dyDescent="0.35">
      <c r="A4708" s="4">
        <v>4707</v>
      </c>
      <c r="B4708" s="4" t="s">
        <v>59</v>
      </c>
      <c r="C4708" s="4" t="s">
        <v>38</v>
      </c>
      <c r="D4708" s="4" t="s">
        <v>39</v>
      </c>
      <c r="E4708" s="4" t="s">
        <v>52</v>
      </c>
      <c r="F4708" s="10" t="s">
        <v>252</v>
      </c>
      <c r="G4708" s="11" t="s">
        <v>390</v>
      </c>
      <c r="H4708" s="4">
        <v>91</v>
      </c>
      <c r="I4708" s="12">
        <v>39264.81</v>
      </c>
      <c r="J4708" s="12">
        <v>3573097.71</v>
      </c>
      <c r="K4708" s="12">
        <v>1307.98</v>
      </c>
      <c r="L4708" s="4">
        <v>382</v>
      </c>
      <c r="M4708" s="4" t="s">
        <v>42</v>
      </c>
      <c r="N4708" s="4" t="str" cm="1">
        <f t="array" ref="N4708">_xlfn.SWITCH(E4708,"Delhi","North","Chennai","South","Hyderabad","South","Mumbai","Central","Bangalore","South")</f>
        <v>Central</v>
      </c>
      <c r="O4708" s="12">
        <v>709625.63</v>
      </c>
      <c r="P4708" s="4">
        <f>Table1[[#This Row],[Delivery_Date]]-Table1[[#This Row],[Order_Date]]</f>
        <v>11</v>
      </c>
      <c r="Q4708" s="4" t="str">
        <f>IF(Table1[[#This Row],[Delivery delay days]]&gt;5,"delay","on time")</f>
        <v>delay</v>
      </c>
      <c r="R4708" s="10">
        <f>DATEVALUE(Table1[[#This Row],[Delivery_Date]])</f>
        <v>45100</v>
      </c>
      <c r="S4708" s="10">
        <f>DATEVALUE(Table1[[#This Row],[Order_Date]])</f>
        <v>45089</v>
      </c>
      <c r="T4708" s="4" t="str" cm="1">
        <f t="array" ref="T4708">_xlfn.IFS(Table1[[#This Row],[Inventory_Level]]&lt;=200,"low",Table1[[#This Row],[Inventory_Level]]&gt;=700,"high",Table1[[#This Row],[Inventory_Level]]&gt;200,"medium")</f>
        <v>medium</v>
      </c>
    </row>
    <row r="4709" spans="1:20" x14ac:dyDescent="0.35">
      <c r="A4709" s="4">
        <v>4708</v>
      </c>
      <c r="B4709" s="4" t="s">
        <v>65</v>
      </c>
      <c r="C4709" s="4" t="s">
        <v>16</v>
      </c>
      <c r="D4709" s="4" t="s">
        <v>17</v>
      </c>
      <c r="E4709" s="4" t="s">
        <v>18</v>
      </c>
      <c r="F4709" s="10" t="s">
        <v>33</v>
      </c>
      <c r="G4709" s="11" t="s">
        <v>318</v>
      </c>
      <c r="H4709" s="4">
        <v>30</v>
      </c>
      <c r="I4709" s="12">
        <v>15703.16</v>
      </c>
      <c r="J4709" s="12">
        <v>471094.8</v>
      </c>
      <c r="K4709" s="12">
        <v>3749.39</v>
      </c>
      <c r="L4709" s="4">
        <v>551</v>
      </c>
      <c r="M4709" s="4" t="s">
        <v>29</v>
      </c>
      <c r="N4709" s="4" t="str" cm="1">
        <f t="array" ref="N4709">_xlfn.SWITCH(E4709,"Delhi","North","Chennai","South","Hyderabad","South","Mumbai","Central","Bangalore","South")</f>
        <v>North</v>
      </c>
      <c r="O4709" s="12">
        <v>88566.09</v>
      </c>
      <c r="P4709" s="4">
        <f>Table1[[#This Row],[Delivery_Date]]-Table1[[#This Row],[Order_Date]]</f>
        <v>4</v>
      </c>
      <c r="Q4709" s="4" t="str">
        <f>IF(Table1[[#This Row],[Delivery delay days]]&gt;5,"delay","on time")</f>
        <v>on time</v>
      </c>
      <c r="R4709" s="10">
        <f>DATEVALUE(Table1[[#This Row],[Delivery_Date]])</f>
        <v>45057</v>
      </c>
      <c r="S4709" s="10">
        <f>DATEVALUE(Table1[[#This Row],[Order_Date]])</f>
        <v>45053</v>
      </c>
      <c r="T4709" s="4" t="str" cm="1">
        <f t="array" ref="T4709">_xlfn.IFS(Table1[[#This Row],[Inventory_Level]]&lt;=200,"low",Table1[[#This Row],[Inventory_Level]]&gt;=700,"high",Table1[[#This Row],[Inventory_Level]]&gt;200,"medium")</f>
        <v>medium</v>
      </c>
    </row>
    <row r="4710" spans="1:20" x14ac:dyDescent="0.35">
      <c r="A4710" s="4">
        <v>4709</v>
      </c>
      <c r="B4710" s="4" t="s">
        <v>51</v>
      </c>
      <c r="C4710" s="4" t="s">
        <v>38</v>
      </c>
      <c r="D4710" s="4" t="s">
        <v>17</v>
      </c>
      <c r="E4710" s="4" t="s">
        <v>46</v>
      </c>
      <c r="F4710" s="10" t="s">
        <v>170</v>
      </c>
      <c r="G4710" s="11" t="s">
        <v>47</v>
      </c>
      <c r="H4710" s="4">
        <v>87</v>
      </c>
      <c r="I4710" s="12">
        <v>6523.64</v>
      </c>
      <c r="J4710" s="12">
        <v>567556.68000000005</v>
      </c>
      <c r="K4710" s="12">
        <v>4888.5600000000004</v>
      </c>
      <c r="L4710" s="4">
        <v>488</v>
      </c>
      <c r="M4710" s="4" t="s">
        <v>42</v>
      </c>
      <c r="N4710" s="4" t="str" cm="1">
        <f t="array" ref="N4710">_xlfn.SWITCH(E4710,"Delhi","North","Chennai","South","Hyderabad","South","Mumbai","Central","Bangalore","South")</f>
        <v>South</v>
      </c>
      <c r="O4710" s="12">
        <v>88520.43</v>
      </c>
      <c r="P4710" s="4">
        <f>Table1[[#This Row],[Delivery_Date]]-Table1[[#This Row],[Order_Date]]</f>
        <v>10</v>
      </c>
      <c r="Q4710" s="4" t="str">
        <f>IF(Table1[[#This Row],[Delivery delay days]]&gt;5,"delay","on time")</f>
        <v>delay</v>
      </c>
      <c r="R4710" s="10">
        <f>DATEVALUE(Table1[[#This Row],[Delivery_Date]])</f>
        <v>45138</v>
      </c>
      <c r="S4710" s="10">
        <f>DATEVALUE(Table1[[#This Row],[Order_Date]])</f>
        <v>45128</v>
      </c>
      <c r="T4710" s="4" t="str" cm="1">
        <f t="array" ref="T4710">_xlfn.IFS(Table1[[#This Row],[Inventory_Level]]&lt;=200,"low",Table1[[#This Row],[Inventory_Level]]&gt;=700,"high",Table1[[#This Row],[Inventory_Level]]&gt;200,"medium")</f>
        <v>medium</v>
      </c>
    </row>
    <row r="4711" spans="1:20" x14ac:dyDescent="0.35">
      <c r="A4711" s="4">
        <v>4710</v>
      </c>
      <c r="B4711" s="4" t="s">
        <v>65</v>
      </c>
      <c r="C4711" s="4" t="s">
        <v>38</v>
      </c>
      <c r="D4711" s="4" t="s">
        <v>17</v>
      </c>
      <c r="E4711" s="4" t="s">
        <v>52</v>
      </c>
      <c r="F4711" s="10" t="s">
        <v>80</v>
      </c>
      <c r="G4711" s="11" t="s">
        <v>226</v>
      </c>
      <c r="H4711" s="4">
        <v>29</v>
      </c>
      <c r="I4711" s="12">
        <v>30995.49</v>
      </c>
      <c r="J4711" s="12">
        <v>898869.21</v>
      </c>
      <c r="K4711" s="12">
        <v>2477.88</v>
      </c>
      <c r="L4711" s="4">
        <v>996</v>
      </c>
      <c r="M4711" s="4" t="s">
        <v>21</v>
      </c>
      <c r="N4711" s="4" t="str" cm="1">
        <f t="array" ref="N4711">_xlfn.SWITCH(E4711,"Delhi","North","Chennai","South","Hyderabad","South","Mumbai","Central","Bangalore","South")</f>
        <v>Central</v>
      </c>
      <c r="O4711" s="12">
        <v>182716.96</v>
      </c>
      <c r="P4711" s="4">
        <f>Table1[[#This Row],[Delivery_Date]]-Table1[[#This Row],[Order_Date]]</f>
        <v>12</v>
      </c>
      <c r="Q4711" s="4" t="str">
        <f>IF(Table1[[#This Row],[Delivery delay days]]&gt;5,"delay","on time")</f>
        <v>delay</v>
      </c>
      <c r="R4711" s="10">
        <f>DATEVALUE(Table1[[#This Row],[Delivery_Date]])</f>
        <v>45005</v>
      </c>
      <c r="S4711" s="10">
        <f>DATEVALUE(Table1[[#This Row],[Order_Date]])</f>
        <v>44993</v>
      </c>
      <c r="T4711" s="4" t="str" cm="1">
        <f t="array" ref="T4711">_xlfn.IFS(Table1[[#This Row],[Inventory_Level]]&lt;=200,"low",Table1[[#This Row],[Inventory_Level]]&gt;=700,"high",Table1[[#This Row],[Inventory_Level]]&gt;200,"medium")</f>
        <v>high</v>
      </c>
    </row>
    <row r="4712" spans="1:20" x14ac:dyDescent="0.35">
      <c r="A4712" s="4">
        <v>4711</v>
      </c>
      <c r="B4712" s="4" t="s">
        <v>65</v>
      </c>
      <c r="C4712" s="4" t="s">
        <v>24</v>
      </c>
      <c r="D4712" s="4" t="s">
        <v>17</v>
      </c>
      <c r="E4712" s="4" t="s">
        <v>18</v>
      </c>
      <c r="F4712" s="10" t="s">
        <v>236</v>
      </c>
      <c r="G4712" s="11" t="s">
        <v>340</v>
      </c>
      <c r="H4712" s="4">
        <v>1</v>
      </c>
      <c r="I4712" s="12">
        <v>48913.06</v>
      </c>
      <c r="J4712" s="12">
        <v>48913.06</v>
      </c>
      <c r="K4712" s="12">
        <v>1928.61</v>
      </c>
      <c r="L4712" s="4">
        <v>587</v>
      </c>
      <c r="M4712" s="4" t="s">
        <v>42</v>
      </c>
      <c r="N4712" s="4" t="str" cm="1">
        <f t="array" ref="N4712">_xlfn.SWITCH(E4712,"Delhi","North","Chennai","South","Hyderabad","South","Mumbai","Central","Bangalore","South")</f>
        <v>North</v>
      </c>
      <c r="O4712" s="12">
        <v>9811.3700000000008</v>
      </c>
      <c r="P4712" s="4">
        <f>Table1[[#This Row],[Delivery_Date]]-Table1[[#This Row],[Order_Date]]</f>
        <v>11</v>
      </c>
      <c r="Q4712" s="4" t="str">
        <f>IF(Table1[[#This Row],[Delivery delay days]]&gt;5,"delay","on time")</f>
        <v>delay</v>
      </c>
      <c r="R4712" s="10">
        <f>DATEVALUE(Table1[[#This Row],[Delivery_Date]])</f>
        <v>45301</v>
      </c>
      <c r="S4712" s="10">
        <f>DATEVALUE(Table1[[#This Row],[Order_Date]])</f>
        <v>45290</v>
      </c>
      <c r="T4712" s="4" t="str" cm="1">
        <f t="array" ref="T4712">_xlfn.IFS(Table1[[#This Row],[Inventory_Level]]&lt;=200,"low",Table1[[#This Row],[Inventory_Level]]&gt;=700,"high",Table1[[#This Row],[Inventory_Level]]&gt;200,"medium")</f>
        <v>medium</v>
      </c>
    </row>
    <row r="4713" spans="1:20" x14ac:dyDescent="0.35">
      <c r="A4713" s="4">
        <v>4712</v>
      </c>
      <c r="B4713" s="4" t="s">
        <v>15</v>
      </c>
      <c r="C4713" s="4" t="s">
        <v>38</v>
      </c>
      <c r="D4713" s="4" t="s">
        <v>17</v>
      </c>
      <c r="E4713" s="4" t="s">
        <v>26</v>
      </c>
      <c r="F4713" s="10" t="s">
        <v>211</v>
      </c>
      <c r="G4713" s="11" t="s">
        <v>243</v>
      </c>
      <c r="H4713" s="4">
        <v>49</v>
      </c>
      <c r="I4713" s="12">
        <v>15043.84</v>
      </c>
      <c r="J4713" s="12">
        <v>737148.16</v>
      </c>
      <c r="K4713" s="12">
        <v>2759.81</v>
      </c>
      <c r="L4713" s="4">
        <v>955</v>
      </c>
      <c r="M4713" s="4" t="s">
        <v>21</v>
      </c>
      <c r="N4713" s="4" t="str" cm="1">
        <f t="array" ref="N4713">_xlfn.SWITCH(E4713,"Delhi","North","Chennai","South","Hyderabad","South","Mumbai","Central","Bangalore","South")</f>
        <v>South</v>
      </c>
      <c r="O4713" s="12">
        <v>133881.70000000001</v>
      </c>
      <c r="P4713" s="4">
        <f>Table1[[#This Row],[Delivery_Date]]-Table1[[#This Row],[Order_Date]]</f>
        <v>12</v>
      </c>
      <c r="Q4713" s="4" t="str">
        <f>IF(Table1[[#This Row],[Delivery delay days]]&gt;5,"delay","on time")</f>
        <v>delay</v>
      </c>
      <c r="R4713" s="10">
        <f>DATEVALUE(Table1[[#This Row],[Delivery_Date]])</f>
        <v>45032</v>
      </c>
      <c r="S4713" s="10">
        <f>DATEVALUE(Table1[[#This Row],[Order_Date]])</f>
        <v>45020</v>
      </c>
      <c r="T4713" s="4" t="str" cm="1">
        <f t="array" ref="T4713">_xlfn.IFS(Table1[[#This Row],[Inventory_Level]]&lt;=200,"low",Table1[[#This Row],[Inventory_Level]]&gt;=700,"high",Table1[[#This Row],[Inventory_Level]]&gt;200,"medium")</f>
        <v>high</v>
      </c>
    </row>
    <row r="4714" spans="1:20" x14ac:dyDescent="0.35">
      <c r="A4714" s="4">
        <v>4713</v>
      </c>
      <c r="B4714" s="4" t="s">
        <v>65</v>
      </c>
      <c r="C4714" s="4" t="s">
        <v>16</v>
      </c>
      <c r="D4714" s="4" t="s">
        <v>39</v>
      </c>
      <c r="E4714" s="4" t="s">
        <v>18</v>
      </c>
      <c r="F4714" s="10" t="s">
        <v>400</v>
      </c>
      <c r="G4714" s="11" t="s">
        <v>268</v>
      </c>
      <c r="H4714" s="4">
        <v>47</v>
      </c>
      <c r="I4714" s="12">
        <v>6254.83</v>
      </c>
      <c r="J4714" s="12">
        <v>293977.01</v>
      </c>
      <c r="K4714" s="12">
        <v>2071.44</v>
      </c>
      <c r="L4714" s="4">
        <v>311</v>
      </c>
      <c r="M4714" s="4" t="s">
        <v>29</v>
      </c>
      <c r="N4714" s="4" t="str" cm="1">
        <f t="array" ref="N4714">_xlfn.SWITCH(E4714,"Delhi","North","Chennai","South","Hyderabad","South","Mumbai","Central","Bangalore","South")</f>
        <v>North</v>
      </c>
      <c r="O4714" s="12">
        <v>66223.45</v>
      </c>
      <c r="P4714" s="4">
        <f>Table1[[#This Row],[Delivery_Date]]-Table1[[#This Row],[Order_Date]]</f>
        <v>1</v>
      </c>
      <c r="Q4714" s="4" t="str">
        <f>IF(Table1[[#This Row],[Delivery delay days]]&gt;5,"delay","on time")</f>
        <v>on time</v>
      </c>
      <c r="R4714" s="10">
        <f>DATEVALUE(Table1[[#This Row],[Delivery_Date]])</f>
        <v>44960</v>
      </c>
      <c r="S4714" s="10">
        <f>DATEVALUE(Table1[[#This Row],[Order_Date]])</f>
        <v>44959</v>
      </c>
      <c r="T4714" s="4" t="str" cm="1">
        <f t="array" ref="T4714">_xlfn.IFS(Table1[[#This Row],[Inventory_Level]]&lt;=200,"low",Table1[[#This Row],[Inventory_Level]]&gt;=700,"high",Table1[[#This Row],[Inventory_Level]]&gt;200,"medium")</f>
        <v>medium</v>
      </c>
    </row>
    <row r="4715" spans="1:20" x14ac:dyDescent="0.35">
      <c r="A4715" s="4">
        <v>4714</v>
      </c>
      <c r="B4715" s="4" t="s">
        <v>59</v>
      </c>
      <c r="C4715" s="4" t="s">
        <v>16</v>
      </c>
      <c r="D4715" s="4" t="s">
        <v>32</v>
      </c>
      <c r="E4715" s="4" t="s">
        <v>52</v>
      </c>
      <c r="F4715" s="10" t="s">
        <v>166</v>
      </c>
      <c r="G4715" s="11" t="s">
        <v>386</v>
      </c>
      <c r="H4715" s="4">
        <v>22</v>
      </c>
      <c r="I4715" s="12">
        <v>21814.71</v>
      </c>
      <c r="J4715" s="12">
        <v>479923.62</v>
      </c>
      <c r="K4715" s="12">
        <v>3579.88</v>
      </c>
      <c r="L4715" s="4">
        <v>689</v>
      </c>
      <c r="M4715" s="4" t="s">
        <v>29</v>
      </c>
      <c r="N4715" s="4" t="str" cm="1">
        <f t="array" ref="N4715">_xlfn.SWITCH(E4715,"Delhi","North","Chennai","South","Hyderabad","South","Mumbai","Central","Bangalore","South")</f>
        <v>Central</v>
      </c>
      <c r="O4715" s="12">
        <v>25221.22</v>
      </c>
      <c r="P4715" s="4">
        <f>Table1[[#This Row],[Delivery_Date]]-Table1[[#This Row],[Order_Date]]</f>
        <v>14</v>
      </c>
      <c r="Q4715" s="4" t="str">
        <f>IF(Table1[[#This Row],[Delivery delay days]]&gt;5,"delay","on time")</f>
        <v>delay</v>
      </c>
      <c r="R4715" s="10">
        <f>DATEVALUE(Table1[[#This Row],[Delivery_Date]])</f>
        <v>45132</v>
      </c>
      <c r="S4715" s="10">
        <f>DATEVALUE(Table1[[#This Row],[Order_Date]])</f>
        <v>45118</v>
      </c>
      <c r="T4715" s="4" t="str" cm="1">
        <f t="array" ref="T4715">_xlfn.IFS(Table1[[#This Row],[Inventory_Level]]&lt;=200,"low",Table1[[#This Row],[Inventory_Level]]&gt;=700,"high",Table1[[#This Row],[Inventory_Level]]&gt;200,"medium")</f>
        <v>medium</v>
      </c>
    </row>
    <row r="4716" spans="1:20" x14ac:dyDescent="0.35">
      <c r="A4716" s="4">
        <v>4715</v>
      </c>
      <c r="B4716" s="4" t="s">
        <v>51</v>
      </c>
      <c r="C4716" s="4" t="s">
        <v>24</v>
      </c>
      <c r="D4716" s="4" t="s">
        <v>32</v>
      </c>
      <c r="E4716" s="4" t="s">
        <v>46</v>
      </c>
      <c r="F4716" s="10" t="s">
        <v>203</v>
      </c>
      <c r="G4716" s="11" t="s">
        <v>249</v>
      </c>
      <c r="H4716" s="4">
        <v>13</v>
      </c>
      <c r="I4716" s="12">
        <v>5654</v>
      </c>
      <c r="J4716" s="12">
        <v>73502</v>
      </c>
      <c r="K4716" s="12">
        <v>863.5</v>
      </c>
      <c r="L4716" s="4">
        <v>765</v>
      </c>
      <c r="M4716" s="4" t="s">
        <v>42</v>
      </c>
      <c r="N4716" s="4" t="str" cm="1">
        <f t="array" ref="N4716">_xlfn.SWITCH(E4716,"Delhi","North","Chennai","South","Hyderabad","South","Mumbai","Central","Bangalore","South")</f>
        <v>South</v>
      </c>
      <c r="O4716" s="12">
        <v>16736.43</v>
      </c>
      <c r="P4716" s="4">
        <f>Table1[[#This Row],[Delivery_Date]]-Table1[[#This Row],[Order_Date]]</f>
        <v>7</v>
      </c>
      <c r="Q4716" s="4" t="str">
        <f>IF(Table1[[#This Row],[Delivery delay days]]&gt;5,"delay","on time")</f>
        <v>delay</v>
      </c>
      <c r="R4716" s="10">
        <f>DATEVALUE(Table1[[#This Row],[Delivery_Date]])</f>
        <v>45021</v>
      </c>
      <c r="S4716" s="10">
        <f>DATEVALUE(Table1[[#This Row],[Order_Date]])</f>
        <v>45014</v>
      </c>
      <c r="T4716" s="4" t="str" cm="1">
        <f t="array" ref="T4716">_xlfn.IFS(Table1[[#This Row],[Inventory_Level]]&lt;=200,"low",Table1[[#This Row],[Inventory_Level]]&gt;=700,"high",Table1[[#This Row],[Inventory_Level]]&gt;200,"medium")</f>
        <v>high</v>
      </c>
    </row>
    <row r="4717" spans="1:20" x14ac:dyDescent="0.35">
      <c r="A4717" s="4">
        <v>4716</v>
      </c>
      <c r="B4717" s="4" t="s">
        <v>23</v>
      </c>
      <c r="C4717" s="4" t="s">
        <v>16</v>
      </c>
      <c r="D4717" s="4" t="s">
        <v>45</v>
      </c>
      <c r="E4717" s="4" t="s">
        <v>60</v>
      </c>
      <c r="F4717" s="10" t="s">
        <v>353</v>
      </c>
      <c r="G4717" s="11" t="s">
        <v>189</v>
      </c>
      <c r="H4717" s="4">
        <v>74</v>
      </c>
      <c r="I4717" s="12">
        <v>22308.42</v>
      </c>
      <c r="J4717" s="12">
        <v>1650823.08</v>
      </c>
      <c r="K4717" s="12">
        <v>2662.85</v>
      </c>
      <c r="L4717" s="4">
        <v>224</v>
      </c>
      <c r="M4717" s="4" t="s">
        <v>29</v>
      </c>
      <c r="N4717" s="4" t="str" cm="1">
        <f t="array" ref="N4717">_xlfn.SWITCH(E4717,"Delhi","North","Chennai","South","Hyderabad","South","Mumbai","Central","Bangalore","South")</f>
        <v>South</v>
      </c>
      <c r="O4717" s="12">
        <v>203541.46</v>
      </c>
      <c r="P4717" s="4">
        <f>Table1[[#This Row],[Delivery_Date]]-Table1[[#This Row],[Order_Date]]</f>
        <v>7</v>
      </c>
      <c r="Q4717" s="4" t="str">
        <f>IF(Table1[[#This Row],[Delivery delay days]]&gt;5,"delay","on time")</f>
        <v>delay</v>
      </c>
      <c r="R4717" s="10">
        <f>DATEVALUE(Table1[[#This Row],[Delivery_Date]])</f>
        <v>45113</v>
      </c>
      <c r="S4717" s="10">
        <f>DATEVALUE(Table1[[#This Row],[Order_Date]])</f>
        <v>45106</v>
      </c>
      <c r="T4717" s="4" t="str" cm="1">
        <f t="array" ref="T4717">_xlfn.IFS(Table1[[#This Row],[Inventory_Level]]&lt;=200,"low",Table1[[#This Row],[Inventory_Level]]&gt;=700,"high",Table1[[#This Row],[Inventory_Level]]&gt;200,"medium")</f>
        <v>medium</v>
      </c>
    </row>
    <row r="4718" spans="1:20" x14ac:dyDescent="0.35">
      <c r="A4718" s="4">
        <v>4717</v>
      </c>
      <c r="B4718" s="4" t="s">
        <v>23</v>
      </c>
      <c r="C4718" s="4" t="s">
        <v>16</v>
      </c>
      <c r="D4718" s="4" t="s">
        <v>39</v>
      </c>
      <c r="E4718" s="4" t="s">
        <v>46</v>
      </c>
      <c r="F4718" s="10" t="s">
        <v>62</v>
      </c>
      <c r="G4718" s="11" t="s">
        <v>225</v>
      </c>
      <c r="H4718" s="4">
        <v>29</v>
      </c>
      <c r="I4718" s="12">
        <v>47152.97</v>
      </c>
      <c r="J4718" s="12">
        <v>1367436.13</v>
      </c>
      <c r="K4718" s="12">
        <v>490.68</v>
      </c>
      <c r="L4718" s="4">
        <v>787</v>
      </c>
      <c r="M4718" s="4" t="s">
        <v>42</v>
      </c>
      <c r="N4718" s="4" t="str" cm="1">
        <f t="array" ref="N4718">_xlfn.SWITCH(E4718,"Delhi","North","Chennai","South","Hyderabad","South","Mumbai","Central","Bangalore","South")</f>
        <v>South</v>
      </c>
      <c r="O4718" s="12">
        <v>209337.91</v>
      </c>
      <c r="P4718" s="4">
        <f>Table1[[#This Row],[Delivery_Date]]-Table1[[#This Row],[Order_Date]]</f>
        <v>2</v>
      </c>
      <c r="Q4718" s="4" t="str">
        <f>IF(Table1[[#This Row],[Delivery delay days]]&gt;5,"delay","on time")</f>
        <v>on time</v>
      </c>
      <c r="R4718" s="10">
        <f>DATEVALUE(Table1[[#This Row],[Delivery_Date]])</f>
        <v>45039</v>
      </c>
      <c r="S4718" s="10">
        <f>DATEVALUE(Table1[[#This Row],[Order_Date]])</f>
        <v>45037</v>
      </c>
      <c r="T4718" s="4" t="str" cm="1">
        <f t="array" ref="T4718">_xlfn.IFS(Table1[[#This Row],[Inventory_Level]]&lt;=200,"low",Table1[[#This Row],[Inventory_Level]]&gt;=700,"high",Table1[[#This Row],[Inventory_Level]]&gt;200,"medium")</f>
        <v>high</v>
      </c>
    </row>
    <row r="4719" spans="1:20" x14ac:dyDescent="0.35">
      <c r="A4719" s="4">
        <v>4718</v>
      </c>
      <c r="B4719" s="4" t="s">
        <v>44</v>
      </c>
      <c r="C4719" s="4" t="s">
        <v>16</v>
      </c>
      <c r="D4719" s="4" t="s">
        <v>45</v>
      </c>
      <c r="E4719" s="4" t="s">
        <v>52</v>
      </c>
      <c r="F4719" s="10" t="s">
        <v>131</v>
      </c>
      <c r="G4719" s="11" t="s">
        <v>137</v>
      </c>
      <c r="H4719" s="4">
        <v>71</v>
      </c>
      <c r="I4719" s="12">
        <v>25110.05</v>
      </c>
      <c r="J4719" s="12">
        <v>1782813.55</v>
      </c>
      <c r="K4719" s="12">
        <v>1440.3</v>
      </c>
      <c r="L4719" s="4">
        <v>945</v>
      </c>
      <c r="M4719" s="4" t="s">
        <v>42</v>
      </c>
      <c r="N4719" s="4" t="str" cm="1">
        <f t="array" ref="N4719">_xlfn.SWITCH(E4719,"Delhi","North","Chennai","South","Hyderabad","South","Mumbai","Central","Bangalore","South")</f>
        <v>Central</v>
      </c>
      <c r="O4719" s="12">
        <v>382811.54</v>
      </c>
      <c r="P4719" s="4">
        <f>Table1[[#This Row],[Delivery_Date]]-Table1[[#This Row],[Order_Date]]</f>
        <v>13</v>
      </c>
      <c r="Q4719" s="4" t="str">
        <f>IF(Table1[[#This Row],[Delivery delay days]]&gt;5,"delay","on time")</f>
        <v>delay</v>
      </c>
      <c r="R4719" s="10">
        <f>DATEVALUE(Table1[[#This Row],[Delivery_Date]])</f>
        <v>45144</v>
      </c>
      <c r="S4719" s="10">
        <f>DATEVALUE(Table1[[#This Row],[Order_Date]])</f>
        <v>45131</v>
      </c>
      <c r="T4719" s="4" t="str" cm="1">
        <f t="array" ref="T4719">_xlfn.IFS(Table1[[#This Row],[Inventory_Level]]&lt;=200,"low",Table1[[#This Row],[Inventory_Level]]&gt;=700,"high",Table1[[#This Row],[Inventory_Level]]&gt;200,"medium")</f>
        <v>high</v>
      </c>
    </row>
    <row r="4720" spans="1:20" x14ac:dyDescent="0.35">
      <c r="A4720" s="4">
        <v>4719</v>
      </c>
      <c r="B4720" s="4" t="s">
        <v>15</v>
      </c>
      <c r="C4720" s="4" t="s">
        <v>16</v>
      </c>
      <c r="D4720" s="4" t="s">
        <v>45</v>
      </c>
      <c r="E4720" s="4" t="s">
        <v>52</v>
      </c>
      <c r="F4720" s="10" t="s">
        <v>334</v>
      </c>
      <c r="G4720" s="11" t="s">
        <v>381</v>
      </c>
      <c r="H4720" s="4">
        <v>79</v>
      </c>
      <c r="I4720" s="12">
        <v>20407.12</v>
      </c>
      <c r="J4720" s="12">
        <v>1612162.48</v>
      </c>
      <c r="K4720" s="12">
        <v>1594.15</v>
      </c>
      <c r="L4720" s="4">
        <v>285</v>
      </c>
      <c r="M4720" s="4" t="s">
        <v>35</v>
      </c>
      <c r="N4720" s="4" t="str" cm="1">
        <f t="array" ref="N4720">_xlfn.SWITCH(E4720,"Delhi","North","Chennai","South","Hyderabad","South","Mumbai","Central","Bangalore","South")</f>
        <v>Central</v>
      </c>
      <c r="O4720" s="12">
        <v>207409.89</v>
      </c>
      <c r="P4720" s="4">
        <f>Table1[[#This Row],[Delivery_Date]]-Table1[[#This Row],[Order_Date]]</f>
        <v>9</v>
      </c>
      <c r="Q4720" s="4" t="str">
        <f>IF(Table1[[#This Row],[Delivery delay days]]&gt;5,"delay","on time")</f>
        <v>delay</v>
      </c>
      <c r="R4720" s="10">
        <f>DATEVALUE(Table1[[#This Row],[Delivery_Date]])</f>
        <v>45183</v>
      </c>
      <c r="S4720" s="10">
        <f>DATEVALUE(Table1[[#This Row],[Order_Date]])</f>
        <v>45174</v>
      </c>
      <c r="T4720" s="4" t="str" cm="1">
        <f t="array" ref="T4720">_xlfn.IFS(Table1[[#This Row],[Inventory_Level]]&lt;=200,"low",Table1[[#This Row],[Inventory_Level]]&gt;=700,"high",Table1[[#This Row],[Inventory_Level]]&gt;200,"medium")</f>
        <v>medium</v>
      </c>
    </row>
    <row r="4721" spans="1:20" x14ac:dyDescent="0.35">
      <c r="A4721" s="4">
        <v>4720</v>
      </c>
      <c r="B4721" s="4" t="s">
        <v>31</v>
      </c>
      <c r="C4721" s="4" t="s">
        <v>24</v>
      </c>
      <c r="D4721" s="4" t="s">
        <v>17</v>
      </c>
      <c r="E4721" s="4" t="s">
        <v>60</v>
      </c>
      <c r="F4721" s="10" t="s">
        <v>164</v>
      </c>
      <c r="G4721" s="11" t="s">
        <v>303</v>
      </c>
      <c r="H4721" s="4">
        <v>50</v>
      </c>
      <c r="I4721" s="12">
        <v>15329.65</v>
      </c>
      <c r="J4721" s="12">
        <v>766482.5</v>
      </c>
      <c r="K4721" s="12">
        <v>107.16</v>
      </c>
      <c r="L4721" s="4">
        <v>181</v>
      </c>
      <c r="M4721" s="4" t="s">
        <v>42</v>
      </c>
      <c r="N4721" s="4" t="str" cm="1">
        <f t="array" ref="N4721">_xlfn.SWITCH(E4721,"Delhi","North","Chennai","South","Hyderabad","South","Mumbai","Central","Bangalore","South")</f>
        <v>South</v>
      </c>
      <c r="O4721" s="12">
        <v>148771.32</v>
      </c>
      <c r="P4721" s="4">
        <f>Table1[[#This Row],[Delivery_Date]]-Table1[[#This Row],[Order_Date]]</f>
        <v>12</v>
      </c>
      <c r="Q4721" s="4" t="str">
        <f>IF(Table1[[#This Row],[Delivery delay days]]&gt;5,"delay","on time")</f>
        <v>delay</v>
      </c>
      <c r="R4721" s="10">
        <f>DATEVALUE(Table1[[#This Row],[Delivery_Date]])</f>
        <v>45238</v>
      </c>
      <c r="S4721" s="10">
        <f>DATEVALUE(Table1[[#This Row],[Order_Date]])</f>
        <v>45226</v>
      </c>
      <c r="T4721" s="4" t="str" cm="1">
        <f t="array" ref="T4721">_xlfn.IFS(Table1[[#This Row],[Inventory_Level]]&lt;=200,"low",Table1[[#This Row],[Inventory_Level]]&gt;=700,"high",Table1[[#This Row],[Inventory_Level]]&gt;200,"medium")</f>
        <v>low</v>
      </c>
    </row>
    <row r="4722" spans="1:20" x14ac:dyDescent="0.35">
      <c r="A4722" s="4">
        <v>4721</v>
      </c>
      <c r="B4722" s="4" t="s">
        <v>51</v>
      </c>
      <c r="C4722" s="4" t="s">
        <v>38</v>
      </c>
      <c r="D4722" s="4" t="s">
        <v>45</v>
      </c>
      <c r="E4722" s="4" t="s">
        <v>46</v>
      </c>
      <c r="F4722" s="10" t="s">
        <v>120</v>
      </c>
      <c r="G4722" s="11" t="s">
        <v>168</v>
      </c>
      <c r="H4722" s="4">
        <v>80</v>
      </c>
      <c r="I4722" s="12">
        <v>34366.050000000003</v>
      </c>
      <c r="J4722" s="12">
        <v>2749284</v>
      </c>
      <c r="K4722" s="12">
        <v>684.56</v>
      </c>
      <c r="L4722" s="4">
        <v>433</v>
      </c>
      <c r="M4722" s="4" t="s">
        <v>42</v>
      </c>
      <c r="N4722" s="4" t="str" cm="1">
        <f t="array" ref="N4722">_xlfn.SWITCH(E4722,"Delhi","North","Chennai","South","Hyderabad","South","Mumbai","Central","Bangalore","South")</f>
        <v>South</v>
      </c>
      <c r="O4722" s="12">
        <v>465607.26</v>
      </c>
      <c r="P4722" s="4">
        <f>Table1[[#This Row],[Delivery_Date]]-Table1[[#This Row],[Order_Date]]</f>
        <v>1</v>
      </c>
      <c r="Q4722" s="4" t="str">
        <f>IF(Table1[[#This Row],[Delivery delay days]]&gt;5,"delay","on time")</f>
        <v>on time</v>
      </c>
      <c r="R4722" s="10">
        <f>DATEVALUE(Table1[[#This Row],[Delivery_Date]])</f>
        <v>45077</v>
      </c>
      <c r="S4722" s="10">
        <f>DATEVALUE(Table1[[#This Row],[Order_Date]])</f>
        <v>45076</v>
      </c>
      <c r="T4722" s="4" t="str" cm="1">
        <f t="array" ref="T4722">_xlfn.IFS(Table1[[#This Row],[Inventory_Level]]&lt;=200,"low",Table1[[#This Row],[Inventory_Level]]&gt;=700,"high",Table1[[#This Row],[Inventory_Level]]&gt;200,"medium")</f>
        <v>medium</v>
      </c>
    </row>
    <row r="4723" spans="1:20" x14ac:dyDescent="0.35">
      <c r="A4723" s="4">
        <v>4722</v>
      </c>
      <c r="B4723" s="4" t="s">
        <v>51</v>
      </c>
      <c r="C4723" s="4" t="s">
        <v>38</v>
      </c>
      <c r="D4723" s="4" t="s">
        <v>17</v>
      </c>
      <c r="E4723" s="4" t="s">
        <v>52</v>
      </c>
      <c r="F4723" s="10" t="s">
        <v>213</v>
      </c>
      <c r="G4723" s="11" t="s">
        <v>396</v>
      </c>
      <c r="H4723" s="4">
        <v>98</v>
      </c>
      <c r="I4723" s="12">
        <v>48546.23</v>
      </c>
      <c r="J4723" s="12">
        <v>4757530.54</v>
      </c>
      <c r="K4723" s="12">
        <v>1692.31</v>
      </c>
      <c r="L4723" s="4">
        <v>650</v>
      </c>
      <c r="M4723" s="4" t="s">
        <v>35</v>
      </c>
      <c r="N4723" s="4" t="str" cm="1">
        <f t="array" ref="N4723">_xlfn.SWITCH(E4723,"Delhi","North","Chennai","South","Hyderabad","South","Mumbai","Central","Bangalore","South")</f>
        <v>Central</v>
      </c>
      <c r="O4723" s="12">
        <v>1112968.3700000001</v>
      </c>
      <c r="P4723" s="4">
        <f>Table1[[#This Row],[Delivery_Date]]-Table1[[#This Row],[Order_Date]]</f>
        <v>4</v>
      </c>
      <c r="Q4723" s="4" t="str">
        <f>IF(Table1[[#This Row],[Delivery delay days]]&gt;5,"delay","on time")</f>
        <v>on time</v>
      </c>
      <c r="R4723" s="10">
        <f>DATEVALUE(Table1[[#This Row],[Delivery_Date]])</f>
        <v>45255</v>
      </c>
      <c r="S4723" s="10">
        <f>DATEVALUE(Table1[[#This Row],[Order_Date]])</f>
        <v>45251</v>
      </c>
      <c r="T4723" s="4" t="str" cm="1">
        <f t="array" ref="T4723">_xlfn.IFS(Table1[[#This Row],[Inventory_Level]]&lt;=200,"low",Table1[[#This Row],[Inventory_Level]]&gt;=700,"high",Table1[[#This Row],[Inventory_Level]]&gt;200,"medium")</f>
        <v>medium</v>
      </c>
    </row>
    <row r="4724" spans="1:20" x14ac:dyDescent="0.35">
      <c r="A4724" s="4">
        <v>4723</v>
      </c>
      <c r="B4724" s="4" t="s">
        <v>37</v>
      </c>
      <c r="C4724" s="4" t="s">
        <v>24</v>
      </c>
      <c r="D4724" s="4" t="s">
        <v>39</v>
      </c>
      <c r="E4724" s="4" t="s">
        <v>52</v>
      </c>
      <c r="F4724" s="10" t="s">
        <v>336</v>
      </c>
      <c r="G4724" s="11" t="s">
        <v>379</v>
      </c>
      <c r="H4724" s="4">
        <v>39</v>
      </c>
      <c r="I4724" s="12">
        <v>1342.93</v>
      </c>
      <c r="J4724" s="12">
        <v>52374.27</v>
      </c>
      <c r="K4724" s="12">
        <v>2971.61</v>
      </c>
      <c r="L4724" s="4">
        <v>345</v>
      </c>
      <c r="M4724" s="4" t="s">
        <v>21</v>
      </c>
      <c r="N4724" s="4" t="str" cm="1">
        <f t="array" ref="N4724">_xlfn.SWITCH(E4724,"Delhi","North","Chennai","South","Hyderabad","South","Mumbai","Central","Bangalore","South")</f>
        <v>Central</v>
      </c>
      <c r="O4724" s="12">
        <v>2687.02</v>
      </c>
      <c r="P4724" s="4">
        <f>Table1[[#This Row],[Delivery_Date]]-Table1[[#This Row],[Order_Date]]</f>
        <v>4</v>
      </c>
      <c r="Q4724" s="4" t="str">
        <f>IF(Table1[[#This Row],[Delivery delay days]]&gt;5,"delay","on time")</f>
        <v>on time</v>
      </c>
      <c r="R4724" s="10">
        <f>DATEVALUE(Table1[[#This Row],[Delivery_Date]])</f>
        <v>45099</v>
      </c>
      <c r="S4724" s="10">
        <f>DATEVALUE(Table1[[#This Row],[Order_Date]])</f>
        <v>45095</v>
      </c>
      <c r="T4724" s="4" t="str" cm="1">
        <f t="array" ref="T4724">_xlfn.IFS(Table1[[#This Row],[Inventory_Level]]&lt;=200,"low",Table1[[#This Row],[Inventory_Level]]&gt;=700,"high",Table1[[#This Row],[Inventory_Level]]&gt;200,"medium")</f>
        <v>medium</v>
      </c>
    </row>
    <row r="4725" spans="1:20" x14ac:dyDescent="0.35">
      <c r="A4725" s="4">
        <v>4724</v>
      </c>
      <c r="B4725" s="4" t="s">
        <v>59</v>
      </c>
      <c r="C4725" s="4" t="s">
        <v>24</v>
      </c>
      <c r="D4725" s="4" t="s">
        <v>32</v>
      </c>
      <c r="E4725" s="4" t="s">
        <v>52</v>
      </c>
      <c r="F4725" s="10" t="s">
        <v>279</v>
      </c>
      <c r="G4725" s="11" t="s">
        <v>220</v>
      </c>
      <c r="H4725" s="4">
        <v>82</v>
      </c>
      <c r="I4725" s="12">
        <v>49028.73</v>
      </c>
      <c r="J4725" s="12">
        <v>4020355.86</v>
      </c>
      <c r="K4725" s="12">
        <v>2228.36</v>
      </c>
      <c r="L4725" s="4">
        <v>221</v>
      </c>
      <c r="M4725" s="4" t="s">
        <v>42</v>
      </c>
      <c r="N4725" s="4" t="str" cm="1">
        <f t="array" ref="N4725">_xlfn.SWITCH(E4725,"Delhi","North","Chennai","South","Hyderabad","South","Mumbai","Central","Bangalore","South")</f>
        <v>Central</v>
      </c>
      <c r="O4725" s="12">
        <v>707858.29</v>
      </c>
      <c r="P4725" s="4">
        <f>Table1[[#This Row],[Delivery_Date]]-Table1[[#This Row],[Order_Date]]</f>
        <v>6</v>
      </c>
      <c r="Q4725" s="4" t="str">
        <f>IF(Table1[[#This Row],[Delivery delay days]]&gt;5,"delay","on time")</f>
        <v>delay</v>
      </c>
      <c r="R4725" s="10">
        <f>DATEVALUE(Table1[[#This Row],[Delivery_Date]])</f>
        <v>45177</v>
      </c>
      <c r="S4725" s="10">
        <f>DATEVALUE(Table1[[#This Row],[Order_Date]])</f>
        <v>45171</v>
      </c>
      <c r="T4725" s="4" t="str" cm="1">
        <f t="array" ref="T4725">_xlfn.IFS(Table1[[#This Row],[Inventory_Level]]&lt;=200,"low",Table1[[#This Row],[Inventory_Level]]&gt;=700,"high",Table1[[#This Row],[Inventory_Level]]&gt;200,"medium")</f>
        <v>medium</v>
      </c>
    </row>
    <row r="4726" spans="1:20" x14ac:dyDescent="0.35">
      <c r="A4726" s="4">
        <v>4725</v>
      </c>
      <c r="B4726" s="4" t="s">
        <v>59</v>
      </c>
      <c r="C4726" s="4" t="s">
        <v>16</v>
      </c>
      <c r="D4726" s="4" t="s">
        <v>32</v>
      </c>
      <c r="E4726" s="4" t="s">
        <v>26</v>
      </c>
      <c r="F4726" s="10" t="s">
        <v>408</v>
      </c>
      <c r="G4726" s="11" t="s">
        <v>289</v>
      </c>
      <c r="H4726" s="4">
        <v>67</v>
      </c>
      <c r="I4726" s="12">
        <v>13834.41</v>
      </c>
      <c r="J4726" s="12">
        <v>926905.47</v>
      </c>
      <c r="K4726" s="12">
        <v>2026.01</v>
      </c>
      <c r="L4726" s="4">
        <v>557</v>
      </c>
      <c r="M4726" s="4" t="s">
        <v>21</v>
      </c>
      <c r="N4726" s="4" t="str" cm="1">
        <f t="array" ref="N4726">_xlfn.SWITCH(E4726,"Delhi","North","Chennai","South","Hyderabad","South","Mumbai","Central","Bangalore","South")</f>
        <v>South</v>
      </c>
      <c r="O4726" s="12">
        <v>124804.16</v>
      </c>
      <c r="P4726" s="4">
        <f>Table1[[#This Row],[Delivery_Date]]-Table1[[#This Row],[Order_Date]]</f>
        <v>10</v>
      </c>
      <c r="Q4726" s="4" t="str">
        <f>IF(Table1[[#This Row],[Delivery delay days]]&gt;5,"delay","on time")</f>
        <v>delay</v>
      </c>
      <c r="R4726" s="10">
        <f>DATEVALUE(Table1[[#This Row],[Delivery_Date]])</f>
        <v>45232</v>
      </c>
      <c r="S4726" s="10">
        <f>DATEVALUE(Table1[[#This Row],[Order_Date]])</f>
        <v>45222</v>
      </c>
      <c r="T4726" s="4" t="str" cm="1">
        <f t="array" ref="T4726">_xlfn.IFS(Table1[[#This Row],[Inventory_Level]]&lt;=200,"low",Table1[[#This Row],[Inventory_Level]]&gt;=700,"high",Table1[[#This Row],[Inventory_Level]]&gt;200,"medium")</f>
        <v>medium</v>
      </c>
    </row>
    <row r="4727" spans="1:20" x14ac:dyDescent="0.35">
      <c r="A4727" s="4">
        <v>4726</v>
      </c>
      <c r="B4727" s="4" t="s">
        <v>15</v>
      </c>
      <c r="C4727" s="4" t="s">
        <v>38</v>
      </c>
      <c r="D4727" s="4" t="s">
        <v>32</v>
      </c>
      <c r="E4727" s="4" t="s">
        <v>26</v>
      </c>
      <c r="F4727" s="10" t="s">
        <v>134</v>
      </c>
      <c r="G4727" s="11" t="s">
        <v>285</v>
      </c>
      <c r="H4727" s="4">
        <v>77</v>
      </c>
      <c r="I4727" s="12">
        <v>24199.24</v>
      </c>
      <c r="J4727" s="12">
        <v>1863341.48</v>
      </c>
      <c r="K4727" s="12">
        <v>1492.18</v>
      </c>
      <c r="L4727" s="4">
        <v>378</v>
      </c>
      <c r="M4727" s="4" t="s">
        <v>35</v>
      </c>
      <c r="N4727" s="4" t="str" cm="1">
        <f t="array" ref="N4727">_xlfn.SWITCH(E4727,"Delhi","North","Chennai","South","Hyderabad","South","Mumbai","Central","Bangalore","South")</f>
        <v>South</v>
      </c>
      <c r="O4727" s="12">
        <v>220871.98</v>
      </c>
      <c r="P4727" s="4">
        <f>Table1[[#This Row],[Delivery_Date]]-Table1[[#This Row],[Order_Date]]</f>
        <v>4</v>
      </c>
      <c r="Q4727" s="4" t="str">
        <f>IF(Table1[[#This Row],[Delivery delay days]]&gt;5,"delay","on time")</f>
        <v>on time</v>
      </c>
      <c r="R4727" s="10">
        <f>DATEVALUE(Table1[[#This Row],[Delivery_Date]])</f>
        <v>45194</v>
      </c>
      <c r="S4727" s="10">
        <f>DATEVALUE(Table1[[#This Row],[Order_Date]])</f>
        <v>45190</v>
      </c>
      <c r="T4727" s="4" t="str" cm="1">
        <f t="array" ref="T4727">_xlfn.IFS(Table1[[#This Row],[Inventory_Level]]&lt;=200,"low",Table1[[#This Row],[Inventory_Level]]&gt;=700,"high",Table1[[#This Row],[Inventory_Level]]&gt;200,"medium")</f>
        <v>medium</v>
      </c>
    </row>
    <row r="4728" spans="1:20" x14ac:dyDescent="0.35">
      <c r="A4728" s="4">
        <v>4727</v>
      </c>
      <c r="B4728" s="4" t="s">
        <v>37</v>
      </c>
      <c r="C4728" s="4" t="s">
        <v>38</v>
      </c>
      <c r="D4728" s="4" t="s">
        <v>25</v>
      </c>
      <c r="E4728" s="4" t="s">
        <v>46</v>
      </c>
      <c r="F4728" s="10" t="s">
        <v>191</v>
      </c>
      <c r="G4728" s="11" t="s">
        <v>287</v>
      </c>
      <c r="H4728" s="4">
        <v>92</v>
      </c>
      <c r="I4728" s="12">
        <v>17730.52</v>
      </c>
      <c r="J4728" s="12">
        <v>1631207.84</v>
      </c>
      <c r="K4728" s="12">
        <v>2248.42</v>
      </c>
      <c r="L4728" s="4">
        <v>646</v>
      </c>
      <c r="M4728" s="4" t="s">
        <v>35</v>
      </c>
      <c r="N4728" s="4" t="str" cm="1">
        <f t="array" ref="N4728">_xlfn.SWITCH(E4728,"Delhi","North","Chennai","South","Hyderabad","South","Mumbai","Central","Bangalore","South")</f>
        <v>South</v>
      </c>
      <c r="O4728" s="12">
        <v>190266.23999999999</v>
      </c>
      <c r="P4728" s="4">
        <f>Table1[[#This Row],[Delivery_Date]]-Table1[[#This Row],[Order_Date]]</f>
        <v>15</v>
      </c>
      <c r="Q4728" s="4" t="str">
        <f>IF(Table1[[#This Row],[Delivery delay days]]&gt;5,"delay","on time")</f>
        <v>delay</v>
      </c>
      <c r="R4728" s="10">
        <f>DATEVALUE(Table1[[#This Row],[Delivery_Date]])</f>
        <v>45002</v>
      </c>
      <c r="S4728" s="10">
        <f>DATEVALUE(Table1[[#This Row],[Order_Date]])</f>
        <v>44987</v>
      </c>
      <c r="T4728" s="4" t="str" cm="1">
        <f t="array" ref="T4728">_xlfn.IFS(Table1[[#This Row],[Inventory_Level]]&lt;=200,"low",Table1[[#This Row],[Inventory_Level]]&gt;=700,"high",Table1[[#This Row],[Inventory_Level]]&gt;200,"medium")</f>
        <v>medium</v>
      </c>
    </row>
    <row r="4729" spans="1:20" x14ac:dyDescent="0.35">
      <c r="A4729" s="4">
        <v>4728</v>
      </c>
      <c r="B4729" s="4" t="s">
        <v>51</v>
      </c>
      <c r="C4729" s="4" t="s">
        <v>38</v>
      </c>
      <c r="D4729" s="4" t="s">
        <v>17</v>
      </c>
      <c r="E4729" s="4" t="s">
        <v>18</v>
      </c>
      <c r="F4729" s="10" t="s">
        <v>315</v>
      </c>
      <c r="G4729" s="11" t="s">
        <v>64</v>
      </c>
      <c r="H4729" s="4">
        <v>2</v>
      </c>
      <c r="I4729" s="12">
        <v>16218.46</v>
      </c>
      <c r="J4729" s="12">
        <v>32436.92</v>
      </c>
      <c r="K4729" s="12">
        <v>3791.53</v>
      </c>
      <c r="L4729" s="4">
        <v>841</v>
      </c>
      <c r="M4729" s="4" t="s">
        <v>35</v>
      </c>
      <c r="N4729" s="4" t="str" cm="1">
        <f t="array" ref="N4729">_xlfn.SWITCH(E4729,"Delhi","North","Chennai","South","Hyderabad","South","Mumbai","Central","Bangalore","South")</f>
        <v>North</v>
      </c>
      <c r="O4729" s="12">
        <v>2334.8200000000002</v>
      </c>
      <c r="P4729" s="4">
        <f>Table1[[#This Row],[Delivery_Date]]-Table1[[#This Row],[Order_Date]]</f>
        <v>6</v>
      </c>
      <c r="Q4729" s="4" t="str">
        <f>IF(Table1[[#This Row],[Delivery delay days]]&gt;5,"delay","on time")</f>
        <v>delay</v>
      </c>
      <c r="R4729" s="10">
        <f>DATEVALUE(Table1[[#This Row],[Delivery_Date]])</f>
        <v>45097</v>
      </c>
      <c r="S4729" s="10">
        <f>DATEVALUE(Table1[[#This Row],[Order_Date]])</f>
        <v>45091</v>
      </c>
      <c r="T4729" s="4" t="str" cm="1">
        <f t="array" ref="T4729">_xlfn.IFS(Table1[[#This Row],[Inventory_Level]]&lt;=200,"low",Table1[[#This Row],[Inventory_Level]]&gt;=700,"high",Table1[[#This Row],[Inventory_Level]]&gt;200,"medium")</f>
        <v>high</v>
      </c>
    </row>
    <row r="4730" spans="1:20" x14ac:dyDescent="0.35">
      <c r="A4730" s="4">
        <v>4729</v>
      </c>
      <c r="B4730" s="4" t="s">
        <v>65</v>
      </c>
      <c r="C4730" s="4" t="s">
        <v>38</v>
      </c>
      <c r="D4730" s="4" t="s">
        <v>25</v>
      </c>
      <c r="E4730" s="4" t="s">
        <v>52</v>
      </c>
      <c r="F4730" s="10" t="s">
        <v>354</v>
      </c>
      <c r="G4730" s="11" t="s">
        <v>260</v>
      </c>
      <c r="H4730" s="4">
        <v>62</v>
      </c>
      <c r="I4730" s="12">
        <v>5092.78</v>
      </c>
      <c r="J4730" s="12">
        <v>315752.36</v>
      </c>
      <c r="K4730" s="12">
        <v>3114.08</v>
      </c>
      <c r="L4730" s="4">
        <v>358</v>
      </c>
      <c r="M4730" s="4" t="s">
        <v>21</v>
      </c>
      <c r="N4730" s="4" t="str" cm="1">
        <f t="array" ref="N4730">_xlfn.SWITCH(E4730,"Delhi","North","Chennai","South","Hyderabad","South","Mumbai","Central","Bangalore","South")</f>
        <v>Central</v>
      </c>
      <c r="O4730" s="12">
        <v>76088.41</v>
      </c>
      <c r="P4730" s="4">
        <f>Table1[[#This Row],[Delivery_Date]]-Table1[[#This Row],[Order_Date]]</f>
        <v>2</v>
      </c>
      <c r="Q4730" s="4" t="str">
        <f>IF(Table1[[#This Row],[Delivery delay days]]&gt;5,"delay","on time")</f>
        <v>on time</v>
      </c>
      <c r="R4730" s="10">
        <f>DATEVALUE(Table1[[#This Row],[Delivery_Date]])</f>
        <v>45270</v>
      </c>
      <c r="S4730" s="10">
        <f>DATEVALUE(Table1[[#This Row],[Order_Date]])</f>
        <v>45268</v>
      </c>
      <c r="T4730" s="4" t="str" cm="1">
        <f t="array" ref="T4730">_xlfn.IFS(Table1[[#This Row],[Inventory_Level]]&lt;=200,"low",Table1[[#This Row],[Inventory_Level]]&gt;=700,"high",Table1[[#This Row],[Inventory_Level]]&gt;200,"medium")</f>
        <v>medium</v>
      </c>
    </row>
    <row r="4731" spans="1:20" x14ac:dyDescent="0.35">
      <c r="A4731" s="4">
        <v>4730</v>
      </c>
      <c r="B4731" s="4" t="s">
        <v>15</v>
      </c>
      <c r="C4731" s="4" t="s">
        <v>16</v>
      </c>
      <c r="D4731" s="4" t="s">
        <v>25</v>
      </c>
      <c r="E4731" s="4" t="s">
        <v>52</v>
      </c>
      <c r="F4731" s="10" t="s">
        <v>169</v>
      </c>
      <c r="G4731" s="11" t="s">
        <v>297</v>
      </c>
      <c r="H4731" s="4">
        <v>38</v>
      </c>
      <c r="I4731" s="12">
        <v>49460.17</v>
      </c>
      <c r="J4731" s="12">
        <v>1879486.46</v>
      </c>
      <c r="K4731" s="12">
        <v>1537.93</v>
      </c>
      <c r="L4731" s="4">
        <v>556</v>
      </c>
      <c r="M4731" s="4" t="s">
        <v>29</v>
      </c>
      <c r="N4731" s="4" t="str" cm="1">
        <f t="array" ref="N4731">_xlfn.SWITCH(E4731,"Delhi","North","Chennai","South","Hyderabad","South","Mumbai","Central","Bangalore","South")</f>
        <v>Central</v>
      </c>
      <c r="O4731" s="12">
        <v>330867.05</v>
      </c>
      <c r="P4731" s="4">
        <f>Table1[[#This Row],[Delivery_Date]]-Table1[[#This Row],[Order_Date]]</f>
        <v>5</v>
      </c>
      <c r="Q4731" s="4" t="str">
        <f>IF(Table1[[#This Row],[Delivery delay days]]&gt;5,"delay","on time")</f>
        <v>on time</v>
      </c>
      <c r="R4731" s="10">
        <f>DATEVALUE(Table1[[#This Row],[Delivery_Date]])</f>
        <v>45093</v>
      </c>
      <c r="S4731" s="10">
        <f>DATEVALUE(Table1[[#This Row],[Order_Date]])</f>
        <v>45088</v>
      </c>
      <c r="T4731" s="4" t="str" cm="1">
        <f t="array" ref="T4731">_xlfn.IFS(Table1[[#This Row],[Inventory_Level]]&lt;=200,"low",Table1[[#This Row],[Inventory_Level]]&gt;=700,"high",Table1[[#This Row],[Inventory_Level]]&gt;200,"medium")</f>
        <v>medium</v>
      </c>
    </row>
    <row r="4732" spans="1:20" x14ac:dyDescent="0.35">
      <c r="A4732" s="4">
        <v>4731</v>
      </c>
      <c r="B4732" s="4" t="s">
        <v>23</v>
      </c>
      <c r="C4732" s="4" t="s">
        <v>16</v>
      </c>
      <c r="D4732" s="4" t="s">
        <v>45</v>
      </c>
      <c r="E4732" s="4" t="s">
        <v>18</v>
      </c>
      <c r="F4732" s="10" t="s">
        <v>83</v>
      </c>
      <c r="G4732" s="11" t="s">
        <v>365</v>
      </c>
      <c r="H4732" s="4">
        <v>13</v>
      </c>
      <c r="I4732" s="12">
        <v>30496.54</v>
      </c>
      <c r="J4732" s="12">
        <v>396455.02</v>
      </c>
      <c r="K4732" s="12">
        <v>1934.8</v>
      </c>
      <c r="L4732" s="4">
        <v>320</v>
      </c>
      <c r="M4732" s="4" t="s">
        <v>21</v>
      </c>
      <c r="N4732" s="4" t="str" cm="1">
        <f t="array" ref="N4732">_xlfn.SWITCH(E4732,"Delhi","North","Chennai","South","Hyderabad","South","Mumbai","Central","Bangalore","South")</f>
        <v>North</v>
      </c>
      <c r="O4732" s="12">
        <v>72351.070000000007</v>
      </c>
      <c r="P4732" s="4">
        <f>Table1[[#This Row],[Delivery_Date]]-Table1[[#This Row],[Order_Date]]</f>
        <v>2</v>
      </c>
      <c r="Q4732" s="4" t="str">
        <f>IF(Table1[[#This Row],[Delivery delay days]]&gt;5,"delay","on time")</f>
        <v>on time</v>
      </c>
      <c r="R4732" s="10">
        <f>DATEVALUE(Table1[[#This Row],[Delivery_Date]])</f>
        <v>45184</v>
      </c>
      <c r="S4732" s="10">
        <f>DATEVALUE(Table1[[#This Row],[Order_Date]])</f>
        <v>45182</v>
      </c>
      <c r="T4732" s="4" t="str" cm="1">
        <f t="array" ref="T4732">_xlfn.IFS(Table1[[#This Row],[Inventory_Level]]&lt;=200,"low",Table1[[#This Row],[Inventory_Level]]&gt;=700,"high",Table1[[#This Row],[Inventory_Level]]&gt;200,"medium")</f>
        <v>medium</v>
      </c>
    </row>
    <row r="4733" spans="1:20" x14ac:dyDescent="0.35">
      <c r="A4733" s="4">
        <v>4732</v>
      </c>
      <c r="B4733" s="4" t="s">
        <v>51</v>
      </c>
      <c r="C4733" s="4" t="s">
        <v>24</v>
      </c>
      <c r="D4733" s="4" t="s">
        <v>17</v>
      </c>
      <c r="E4733" s="4" t="s">
        <v>46</v>
      </c>
      <c r="F4733" s="10" t="s">
        <v>179</v>
      </c>
      <c r="G4733" s="11" t="s">
        <v>150</v>
      </c>
      <c r="H4733" s="4">
        <v>86</v>
      </c>
      <c r="I4733" s="12">
        <v>29531.62</v>
      </c>
      <c r="J4733" s="12">
        <v>2539719.3199999998</v>
      </c>
      <c r="K4733" s="12">
        <v>839.47</v>
      </c>
      <c r="L4733" s="4">
        <v>462</v>
      </c>
      <c r="M4733" s="4" t="s">
        <v>35</v>
      </c>
      <c r="N4733" s="4" t="str" cm="1">
        <f t="array" ref="N4733">_xlfn.SWITCH(E4733,"Delhi","North","Chennai","South","Hyderabad","South","Mumbai","Central","Bangalore","South")</f>
        <v>South</v>
      </c>
      <c r="O4733" s="12">
        <v>223613.11</v>
      </c>
      <c r="P4733" s="4">
        <f>Table1[[#This Row],[Delivery_Date]]-Table1[[#This Row],[Order_Date]]</f>
        <v>13</v>
      </c>
      <c r="Q4733" s="4" t="str">
        <f>IF(Table1[[#This Row],[Delivery delay days]]&gt;5,"delay","on time")</f>
        <v>delay</v>
      </c>
      <c r="R4733" s="10">
        <f>DATEVALUE(Table1[[#This Row],[Delivery_Date]])</f>
        <v>45288</v>
      </c>
      <c r="S4733" s="10">
        <f>DATEVALUE(Table1[[#This Row],[Order_Date]])</f>
        <v>45275</v>
      </c>
      <c r="T4733" s="4" t="str" cm="1">
        <f t="array" ref="T4733">_xlfn.IFS(Table1[[#This Row],[Inventory_Level]]&lt;=200,"low",Table1[[#This Row],[Inventory_Level]]&gt;=700,"high",Table1[[#This Row],[Inventory_Level]]&gt;200,"medium")</f>
        <v>medium</v>
      </c>
    </row>
    <row r="4734" spans="1:20" x14ac:dyDescent="0.35">
      <c r="A4734" s="4">
        <v>4733</v>
      </c>
      <c r="B4734" s="4" t="s">
        <v>23</v>
      </c>
      <c r="C4734" s="4" t="s">
        <v>24</v>
      </c>
      <c r="D4734" s="4" t="s">
        <v>17</v>
      </c>
      <c r="E4734" s="4" t="s">
        <v>46</v>
      </c>
      <c r="F4734" s="10" t="s">
        <v>349</v>
      </c>
      <c r="G4734" s="11" t="s">
        <v>33</v>
      </c>
      <c r="H4734" s="4">
        <v>37</v>
      </c>
      <c r="I4734" s="12">
        <v>27677.81</v>
      </c>
      <c r="J4734" s="12">
        <v>1024078.97</v>
      </c>
      <c r="K4734" s="12">
        <v>3206.08</v>
      </c>
      <c r="L4734" s="4">
        <v>28</v>
      </c>
      <c r="M4734" s="4" t="s">
        <v>29</v>
      </c>
      <c r="N4734" s="4" t="str" cm="1">
        <f t="array" ref="N4734">_xlfn.SWITCH(E4734,"Delhi","North","Chennai","South","Hyderabad","South","Mumbai","Central","Bangalore","South")</f>
        <v>South</v>
      </c>
      <c r="O4734" s="12">
        <v>75773.25</v>
      </c>
      <c r="P4734" s="4">
        <f>Table1[[#This Row],[Delivery_Date]]-Table1[[#This Row],[Order_Date]]</f>
        <v>7</v>
      </c>
      <c r="Q4734" s="4" t="str">
        <f>IF(Table1[[#This Row],[Delivery delay days]]&gt;5,"delay","on time")</f>
        <v>delay</v>
      </c>
      <c r="R4734" s="10">
        <f>DATEVALUE(Table1[[#This Row],[Delivery_Date]])</f>
        <v>45053</v>
      </c>
      <c r="S4734" s="10">
        <f>DATEVALUE(Table1[[#This Row],[Order_Date]])</f>
        <v>45046</v>
      </c>
      <c r="T4734" s="4" t="str" cm="1">
        <f t="array" ref="T4734">_xlfn.IFS(Table1[[#This Row],[Inventory_Level]]&lt;=200,"low",Table1[[#This Row],[Inventory_Level]]&gt;=700,"high",Table1[[#This Row],[Inventory_Level]]&gt;200,"medium")</f>
        <v>low</v>
      </c>
    </row>
    <row r="4735" spans="1:20" x14ac:dyDescent="0.35">
      <c r="A4735" s="4">
        <v>4734</v>
      </c>
      <c r="B4735" s="4" t="s">
        <v>44</v>
      </c>
      <c r="C4735" s="4" t="s">
        <v>38</v>
      </c>
      <c r="D4735" s="4" t="s">
        <v>39</v>
      </c>
      <c r="E4735" s="4" t="s">
        <v>26</v>
      </c>
      <c r="F4735" s="10" t="s">
        <v>403</v>
      </c>
      <c r="G4735" s="11" t="s">
        <v>233</v>
      </c>
      <c r="H4735" s="4">
        <v>59</v>
      </c>
      <c r="I4735" s="12">
        <v>26373.95</v>
      </c>
      <c r="J4735" s="12">
        <v>1556063.05</v>
      </c>
      <c r="K4735" s="12">
        <v>3022.43</v>
      </c>
      <c r="L4735" s="4">
        <v>484</v>
      </c>
      <c r="M4735" s="4" t="s">
        <v>21</v>
      </c>
      <c r="N4735" s="4" t="str" cm="1">
        <f t="array" ref="N4735">_xlfn.SWITCH(E4735,"Delhi","North","Chennai","South","Hyderabad","South","Mumbai","Central","Bangalore","South")</f>
        <v>South</v>
      </c>
      <c r="O4735" s="12">
        <v>285056.96000000002</v>
      </c>
      <c r="P4735" s="4">
        <f>Table1[[#This Row],[Delivery_Date]]-Table1[[#This Row],[Order_Date]]</f>
        <v>8</v>
      </c>
      <c r="Q4735" s="4" t="str">
        <f>IF(Table1[[#This Row],[Delivery delay days]]&gt;5,"delay","on time")</f>
        <v>delay</v>
      </c>
      <c r="R4735" s="10">
        <f>DATEVALUE(Table1[[#This Row],[Delivery_Date]])</f>
        <v>45195</v>
      </c>
      <c r="S4735" s="10">
        <f>DATEVALUE(Table1[[#This Row],[Order_Date]])</f>
        <v>45187</v>
      </c>
      <c r="T4735" s="4" t="str" cm="1">
        <f t="array" ref="T4735">_xlfn.IFS(Table1[[#This Row],[Inventory_Level]]&lt;=200,"low",Table1[[#This Row],[Inventory_Level]]&gt;=700,"high",Table1[[#This Row],[Inventory_Level]]&gt;200,"medium")</f>
        <v>medium</v>
      </c>
    </row>
    <row r="4736" spans="1:20" x14ac:dyDescent="0.35">
      <c r="A4736" s="4">
        <v>4735</v>
      </c>
      <c r="B4736" s="4" t="s">
        <v>23</v>
      </c>
      <c r="C4736" s="4" t="s">
        <v>38</v>
      </c>
      <c r="D4736" s="4" t="s">
        <v>17</v>
      </c>
      <c r="E4736" s="4" t="s">
        <v>18</v>
      </c>
      <c r="F4736" s="10" t="s">
        <v>157</v>
      </c>
      <c r="G4736" s="11" t="s">
        <v>345</v>
      </c>
      <c r="H4736" s="4">
        <v>88</v>
      </c>
      <c r="I4736" s="12">
        <v>26540.47</v>
      </c>
      <c r="J4736" s="12">
        <v>2335561.36</v>
      </c>
      <c r="K4736" s="12">
        <v>3387.26</v>
      </c>
      <c r="L4736" s="4">
        <v>114</v>
      </c>
      <c r="M4736" s="4" t="s">
        <v>42</v>
      </c>
      <c r="N4736" s="4" t="str" cm="1">
        <f t="array" ref="N4736">_xlfn.SWITCH(E4736,"Delhi","North","Chennai","South","Hyderabad","South","Mumbai","Central","Bangalore","South")</f>
        <v>North</v>
      </c>
      <c r="O4736" s="12">
        <v>224105.45</v>
      </c>
      <c r="P4736" s="4">
        <f>Table1[[#This Row],[Delivery_Date]]-Table1[[#This Row],[Order_Date]]</f>
        <v>2</v>
      </c>
      <c r="Q4736" s="4" t="str">
        <f>IF(Table1[[#This Row],[Delivery delay days]]&gt;5,"delay","on time")</f>
        <v>on time</v>
      </c>
      <c r="R4736" s="10">
        <f>DATEVALUE(Table1[[#This Row],[Delivery_Date]])</f>
        <v>44972</v>
      </c>
      <c r="S4736" s="10">
        <f>DATEVALUE(Table1[[#This Row],[Order_Date]])</f>
        <v>44970</v>
      </c>
      <c r="T4736" s="4" t="str" cm="1">
        <f t="array" ref="T4736">_xlfn.IFS(Table1[[#This Row],[Inventory_Level]]&lt;=200,"low",Table1[[#This Row],[Inventory_Level]]&gt;=700,"high",Table1[[#This Row],[Inventory_Level]]&gt;200,"medium")</f>
        <v>low</v>
      </c>
    </row>
    <row r="4737" spans="1:20" x14ac:dyDescent="0.35">
      <c r="A4737" s="4">
        <v>4736</v>
      </c>
      <c r="B4737" s="4" t="s">
        <v>65</v>
      </c>
      <c r="C4737" s="4" t="s">
        <v>24</v>
      </c>
      <c r="D4737" s="4" t="s">
        <v>39</v>
      </c>
      <c r="E4737" s="4" t="s">
        <v>60</v>
      </c>
      <c r="F4737" s="10" t="s">
        <v>212</v>
      </c>
      <c r="G4737" s="11" t="s">
        <v>304</v>
      </c>
      <c r="H4737" s="4">
        <v>64</v>
      </c>
      <c r="I4737" s="12">
        <v>26198.67</v>
      </c>
      <c r="J4737" s="12">
        <v>1676714.88</v>
      </c>
      <c r="K4737" s="12">
        <v>3893.82</v>
      </c>
      <c r="L4737" s="4">
        <v>995</v>
      </c>
      <c r="M4737" s="4" t="s">
        <v>21</v>
      </c>
      <c r="N4737" s="4" t="str" cm="1">
        <f t="array" ref="N4737">_xlfn.SWITCH(E4737,"Delhi","North","Chennai","South","Hyderabad","South","Mumbai","Central","Bangalore","South")</f>
        <v>South</v>
      </c>
      <c r="O4737" s="12">
        <v>162578.21</v>
      </c>
      <c r="P4737" s="4">
        <f>Table1[[#This Row],[Delivery_Date]]-Table1[[#This Row],[Order_Date]]</f>
        <v>5</v>
      </c>
      <c r="Q4737" s="4" t="str">
        <f>IF(Table1[[#This Row],[Delivery delay days]]&gt;5,"delay","on time")</f>
        <v>on time</v>
      </c>
      <c r="R4737" s="10">
        <f>DATEVALUE(Table1[[#This Row],[Delivery_Date]])</f>
        <v>45246</v>
      </c>
      <c r="S4737" s="10">
        <f>DATEVALUE(Table1[[#This Row],[Order_Date]])</f>
        <v>45241</v>
      </c>
      <c r="T4737" s="4" t="str" cm="1">
        <f t="array" ref="T4737">_xlfn.IFS(Table1[[#This Row],[Inventory_Level]]&lt;=200,"low",Table1[[#This Row],[Inventory_Level]]&gt;=700,"high",Table1[[#This Row],[Inventory_Level]]&gt;200,"medium")</f>
        <v>high</v>
      </c>
    </row>
    <row r="4738" spans="1:20" x14ac:dyDescent="0.35">
      <c r="A4738" s="4">
        <v>4737</v>
      </c>
      <c r="B4738" s="4" t="s">
        <v>31</v>
      </c>
      <c r="C4738" s="4" t="s">
        <v>38</v>
      </c>
      <c r="D4738" s="4" t="s">
        <v>45</v>
      </c>
      <c r="E4738" s="4" t="s">
        <v>60</v>
      </c>
      <c r="F4738" s="10" t="s">
        <v>318</v>
      </c>
      <c r="G4738" s="11" t="s">
        <v>286</v>
      </c>
      <c r="H4738" s="4">
        <v>80</v>
      </c>
      <c r="I4738" s="12">
        <v>27159.88</v>
      </c>
      <c r="J4738" s="12">
        <v>2172790.4</v>
      </c>
      <c r="K4738" s="12">
        <v>364.3</v>
      </c>
      <c r="L4738" s="4">
        <v>133</v>
      </c>
      <c r="M4738" s="4" t="s">
        <v>35</v>
      </c>
      <c r="N4738" s="4" t="str" cm="1">
        <f t="array" ref="N4738">_xlfn.SWITCH(E4738,"Delhi","North","Chennai","South","Hyderabad","South","Mumbai","Central","Bangalore","South")</f>
        <v>South</v>
      </c>
      <c r="O4738" s="12">
        <v>343198.68</v>
      </c>
      <c r="P4738" s="4">
        <f>Table1[[#This Row],[Delivery_Date]]-Table1[[#This Row],[Order_Date]]</f>
        <v>6</v>
      </c>
      <c r="Q4738" s="4" t="str">
        <f>IF(Table1[[#This Row],[Delivery delay days]]&gt;5,"delay","on time")</f>
        <v>delay</v>
      </c>
      <c r="R4738" s="10">
        <f>DATEVALUE(Table1[[#This Row],[Delivery_Date]])</f>
        <v>45063</v>
      </c>
      <c r="S4738" s="10">
        <f>DATEVALUE(Table1[[#This Row],[Order_Date]])</f>
        <v>45057</v>
      </c>
      <c r="T4738" s="4" t="str" cm="1">
        <f t="array" ref="T4738">_xlfn.IFS(Table1[[#This Row],[Inventory_Level]]&lt;=200,"low",Table1[[#This Row],[Inventory_Level]]&gt;=700,"high",Table1[[#This Row],[Inventory_Level]]&gt;200,"medium")</f>
        <v>low</v>
      </c>
    </row>
    <row r="4739" spans="1:20" x14ac:dyDescent="0.35">
      <c r="A4739" s="4">
        <v>4738</v>
      </c>
      <c r="B4739" s="4" t="s">
        <v>31</v>
      </c>
      <c r="C4739" s="4" t="s">
        <v>24</v>
      </c>
      <c r="D4739" s="4" t="s">
        <v>25</v>
      </c>
      <c r="E4739" s="4" t="s">
        <v>60</v>
      </c>
      <c r="F4739" s="10" t="s">
        <v>251</v>
      </c>
      <c r="G4739" s="11" t="s">
        <v>149</v>
      </c>
      <c r="H4739" s="4">
        <v>19</v>
      </c>
      <c r="I4739" s="12">
        <v>5629.61</v>
      </c>
      <c r="J4739" s="12">
        <v>106962.59</v>
      </c>
      <c r="K4739" s="12">
        <v>2980.57</v>
      </c>
      <c r="L4739" s="4">
        <v>193</v>
      </c>
      <c r="M4739" s="4" t="s">
        <v>42</v>
      </c>
      <c r="N4739" s="4" t="str" cm="1">
        <f t="array" ref="N4739">_xlfn.SWITCH(E4739,"Delhi","North","Chennai","South","Hyderabad","South","Mumbai","Central","Bangalore","South")</f>
        <v>South</v>
      </c>
      <c r="O4739" s="12">
        <v>24244.14</v>
      </c>
      <c r="P4739" s="4">
        <f>Table1[[#This Row],[Delivery_Date]]-Table1[[#This Row],[Order_Date]]</f>
        <v>13</v>
      </c>
      <c r="Q4739" s="4" t="str">
        <f>IF(Table1[[#This Row],[Delivery delay days]]&gt;5,"delay","on time")</f>
        <v>delay</v>
      </c>
      <c r="R4739" s="10">
        <f>DATEVALUE(Table1[[#This Row],[Delivery_Date]])</f>
        <v>45285</v>
      </c>
      <c r="S4739" s="10">
        <f>DATEVALUE(Table1[[#This Row],[Order_Date]])</f>
        <v>45272</v>
      </c>
      <c r="T4739" s="4" t="str" cm="1">
        <f t="array" ref="T4739">_xlfn.IFS(Table1[[#This Row],[Inventory_Level]]&lt;=200,"low",Table1[[#This Row],[Inventory_Level]]&gt;=700,"high",Table1[[#This Row],[Inventory_Level]]&gt;200,"medium")</f>
        <v>low</v>
      </c>
    </row>
    <row r="4740" spans="1:20" x14ac:dyDescent="0.35">
      <c r="A4740" s="4">
        <v>4739</v>
      </c>
      <c r="B4740" s="4" t="s">
        <v>37</v>
      </c>
      <c r="C4740" s="4" t="s">
        <v>38</v>
      </c>
      <c r="D4740" s="4" t="s">
        <v>25</v>
      </c>
      <c r="E4740" s="4" t="s">
        <v>26</v>
      </c>
      <c r="F4740" s="10" t="s">
        <v>117</v>
      </c>
      <c r="G4740" s="11" t="s">
        <v>78</v>
      </c>
      <c r="H4740" s="4">
        <v>71</v>
      </c>
      <c r="I4740" s="12">
        <v>7308.39</v>
      </c>
      <c r="J4740" s="12">
        <v>518895.69</v>
      </c>
      <c r="K4740" s="12">
        <v>4125.46</v>
      </c>
      <c r="L4740" s="4">
        <v>724</v>
      </c>
      <c r="M4740" s="4" t="s">
        <v>35</v>
      </c>
      <c r="N4740" s="4" t="str" cm="1">
        <f t="array" ref="N4740">_xlfn.SWITCH(E4740,"Delhi","North","Chennai","South","Hyderabad","South","Mumbai","Central","Bangalore","South")</f>
        <v>South</v>
      </c>
      <c r="O4740" s="12">
        <v>100685.68</v>
      </c>
      <c r="P4740" s="4">
        <f>Table1[[#This Row],[Delivery_Date]]-Table1[[#This Row],[Order_Date]]</f>
        <v>15</v>
      </c>
      <c r="Q4740" s="4" t="str">
        <f>IF(Table1[[#This Row],[Delivery delay days]]&gt;5,"delay","on time")</f>
        <v>delay</v>
      </c>
      <c r="R4740" s="10">
        <f>DATEVALUE(Table1[[#This Row],[Delivery_Date]])</f>
        <v>45206</v>
      </c>
      <c r="S4740" s="10">
        <f>DATEVALUE(Table1[[#This Row],[Order_Date]])</f>
        <v>45191</v>
      </c>
      <c r="T4740" s="4" t="str" cm="1">
        <f t="array" ref="T4740">_xlfn.IFS(Table1[[#This Row],[Inventory_Level]]&lt;=200,"low",Table1[[#This Row],[Inventory_Level]]&gt;=700,"high",Table1[[#This Row],[Inventory_Level]]&gt;200,"medium")</f>
        <v>high</v>
      </c>
    </row>
    <row r="4741" spans="1:20" x14ac:dyDescent="0.35">
      <c r="A4741" s="4">
        <v>4740</v>
      </c>
      <c r="B4741" s="4" t="s">
        <v>37</v>
      </c>
      <c r="C4741" s="4" t="s">
        <v>24</v>
      </c>
      <c r="D4741" s="4" t="s">
        <v>39</v>
      </c>
      <c r="E4741" s="4" t="s">
        <v>52</v>
      </c>
      <c r="F4741" s="10" t="s">
        <v>402</v>
      </c>
      <c r="G4741" s="11" t="s">
        <v>79</v>
      </c>
      <c r="H4741" s="4">
        <v>14</v>
      </c>
      <c r="I4741" s="12">
        <v>25960.799999999999</v>
      </c>
      <c r="J4741" s="12">
        <v>363451.2</v>
      </c>
      <c r="K4741" s="12">
        <v>4919.59</v>
      </c>
      <c r="L4741" s="4">
        <v>255</v>
      </c>
      <c r="M4741" s="4" t="s">
        <v>42</v>
      </c>
      <c r="N4741" s="4" t="str" cm="1">
        <f t="array" ref="N4741">_xlfn.SWITCH(E4741,"Delhi","North","Chennai","South","Hyderabad","South","Mumbai","Central","Bangalore","South")</f>
        <v>Central</v>
      </c>
      <c r="O4741" s="12">
        <v>48552.92</v>
      </c>
      <c r="P4741" s="4">
        <f>Table1[[#This Row],[Delivery_Date]]-Table1[[#This Row],[Order_Date]]</f>
        <v>3</v>
      </c>
      <c r="Q4741" s="4" t="str">
        <f>IF(Table1[[#This Row],[Delivery delay days]]&gt;5,"delay","on time")</f>
        <v>on time</v>
      </c>
      <c r="R4741" s="10">
        <f>DATEVALUE(Table1[[#This Row],[Delivery_Date]])</f>
        <v>44992</v>
      </c>
      <c r="S4741" s="10">
        <f>DATEVALUE(Table1[[#This Row],[Order_Date]])</f>
        <v>44989</v>
      </c>
      <c r="T4741" s="4" t="str" cm="1">
        <f t="array" ref="T4741">_xlfn.IFS(Table1[[#This Row],[Inventory_Level]]&lt;=200,"low",Table1[[#This Row],[Inventory_Level]]&gt;=700,"high",Table1[[#This Row],[Inventory_Level]]&gt;200,"medium")</f>
        <v>medium</v>
      </c>
    </row>
    <row r="4742" spans="1:20" x14ac:dyDescent="0.35">
      <c r="A4742" s="4">
        <v>4741</v>
      </c>
      <c r="B4742" s="4" t="s">
        <v>23</v>
      </c>
      <c r="C4742" s="4" t="s">
        <v>38</v>
      </c>
      <c r="D4742" s="4" t="s">
        <v>39</v>
      </c>
      <c r="E4742" s="4" t="s">
        <v>52</v>
      </c>
      <c r="F4742" s="10" t="s">
        <v>318</v>
      </c>
      <c r="G4742" s="11" t="s">
        <v>124</v>
      </c>
      <c r="H4742" s="4">
        <v>43</v>
      </c>
      <c r="I4742" s="12">
        <v>23174.639999999999</v>
      </c>
      <c r="J4742" s="12">
        <v>996509.52</v>
      </c>
      <c r="K4742" s="12">
        <v>3816.7</v>
      </c>
      <c r="L4742" s="4">
        <v>694</v>
      </c>
      <c r="M4742" s="4" t="s">
        <v>35</v>
      </c>
      <c r="N4742" s="4" t="str" cm="1">
        <f t="array" ref="N4742">_xlfn.SWITCH(E4742,"Delhi","North","Chennai","South","Hyderabad","South","Mumbai","Central","Bangalore","South")</f>
        <v>Central</v>
      </c>
      <c r="O4742" s="12">
        <v>86439.98</v>
      </c>
      <c r="P4742" s="4">
        <f>Table1[[#This Row],[Delivery_Date]]-Table1[[#This Row],[Order_Date]]</f>
        <v>8</v>
      </c>
      <c r="Q4742" s="4" t="str">
        <f>IF(Table1[[#This Row],[Delivery delay days]]&gt;5,"delay","on time")</f>
        <v>delay</v>
      </c>
      <c r="R4742" s="10">
        <f>DATEVALUE(Table1[[#This Row],[Delivery_Date]])</f>
        <v>45065</v>
      </c>
      <c r="S4742" s="10">
        <f>DATEVALUE(Table1[[#This Row],[Order_Date]])</f>
        <v>45057</v>
      </c>
      <c r="T4742" s="4" t="str" cm="1">
        <f t="array" ref="T4742">_xlfn.IFS(Table1[[#This Row],[Inventory_Level]]&lt;=200,"low",Table1[[#This Row],[Inventory_Level]]&gt;=700,"high",Table1[[#This Row],[Inventory_Level]]&gt;200,"medium")</f>
        <v>medium</v>
      </c>
    </row>
    <row r="4743" spans="1:20" x14ac:dyDescent="0.35">
      <c r="A4743" s="4">
        <v>4742</v>
      </c>
      <c r="B4743" s="4" t="s">
        <v>44</v>
      </c>
      <c r="C4743" s="4" t="s">
        <v>16</v>
      </c>
      <c r="D4743" s="4" t="s">
        <v>25</v>
      </c>
      <c r="E4743" s="4" t="s">
        <v>60</v>
      </c>
      <c r="F4743" s="10" t="s">
        <v>398</v>
      </c>
      <c r="G4743" s="11" t="s">
        <v>79</v>
      </c>
      <c r="H4743" s="4">
        <v>12</v>
      </c>
      <c r="I4743" s="12">
        <v>4891.28</v>
      </c>
      <c r="J4743" s="12">
        <v>58695.360000000001</v>
      </c>
      <c r="K4743" s="12">
        <v>3750.63</v>
      </c>
      <c r="L4743" s="4">
        <v>584</v>
      </c>
      <c r="M4743" s="4" t="s">
        <v>29</v>
      </c>
      <c r="N4743" s="4" t="str" cm="1">
        <f t="array" ref="N4743">_xlfn.SWITCH(E4743,"Delhi","North","Chennai","South","Hyderabad","South","Mumbai","Central","Bangalore","South")</f>
        <v>South</v>
      </c>
      <c r="O4743" s="12">
        <v>3750.17</v>
      </c>
      <c r="P4743" s="4">
        <f>Table1[[#This Row],[Delivery_Date]]-Table1[[#This Row],[Order_Date]]</f>
        <v>1</v>
      </c>
      <c r="Q4743" s="4" t="str">
        <f>IF(Table1[[#This Row],[Delivery delay days]]&gt;5,"delay","on time")</f>
        <v>on time</v>
      </c>
      <c r="R4743" s="10">
        <f>DATEVALUE(Table1[[#This Row],[Delivery_Date]])</f>
        <v>44992</v>
      </c>
      <c r="S4743" s="10">
        <f>DATEVALUE(Table1[[#This Row],[Order_Date]])</f>
        <v>44991</v>
      </c>
      <c r="T4743" s="4" t="str" cm="1">
        <f t="array" ref="T4743">_xlfn.IFS(Table1[[#This Row],[Inventory_Level]]&lt;=200,"low",Table1[[#This Row],[Inventory_Level]]&gt;=700,"high",Table1[[#This Row],[Inventory_Level]]&gt;200,"medium")</f>
        <v>medium</v>
      </c>
    </row>
    <row r="4744" spans="1:20" x14ac:dyDescent="0.35">
      <c r="A4744" s="4">
        <v>4743</v>
      </c>
      <c r="B4744" s="4" t="s">
        <v>65</v>
      </c>
      <c r="C4744" s="4" t="s">
        <v>38</v>
      </c>
      <c r="D4744" s="4" t="s">
        <v>39</v>
      </c>
      <c r="E4744" s="4" t="s">
        <v>52</v>
      </c>
      <c r="F4744" s="10" t="s">
        <v>224</v>
      </c>
      <c r="G4744" s="11" t="s">
        <v>62</v>
      </c>
      <c r="H4744" s="4">
        <v>72</v>
      </c>
      <c r="I4744" s="12">
        <v>23360.42</v>
      </c>
      <c r="J4744" s="12">
        <v>1681950.24</v>
      </c>
      <c r="K4744" s="12">
        <v>272.3</v>
      </c>
      <c r="L4744" s="4">
        <v>504</v>
      </c>
      <c r="M4744" s="4" t="s">
        <v>42</v>
      </c>
      <c r="N4744" s="4" t="str" cm="1">
        <f t="array" ref="N4744">_xlfn.SWITCH(E4744,"Delhi","North","Chennai","South","Hyderabad","South","Mumbai","Central","Bangalore","South")</f>
        <v>Central</v>
      </c>
      <c r="O4744" s="12">
        <v>224386.37</v>
      </c>
      <c r="P4744" s="4">
        <f>Table1[[#This Row],[Delivery_Date]]-Table1[[#This Row],[Order_Date]]</f>
        <v>7</v>
      </c>
      <c r="Q4744" s="4" t="str">
        <f>IF(Table1[[#This Row],[Delivery delay days]]&gt;5,"delay","on time")</f>
        <v>delay</v>
      </c>
      <c r="R4744" s="10">
        <f>DATEVALUE(Table1[[#This Row],[Delivery_Date]])</f>
        <v>45037</v>
      </c>
      <c r="S4744" s="10">
        <f>DATEVALUE(Table1[[#This Row],[Order_Date]])</f>
        <v>45030</v>
      </c>
      <c r="T4744" s="4" t="str" cm="1">
        <f t="array" ref="T4744">_xlfn.IFS(Table1[[#This Row],[Inventory_Level]]&lt;=200,"low",Table1[[#This Row],[Inventory_Level]]&gt;=700,"high",Table1[[#This Row],[Inventory_Level]]&gt;200,"medium")</f>
        <v>medium</v>
      </c>
    </row>
    <row r="4745" spans="1:20" x14ac:dyDescent="0.35">
      <c r="A4745" s="4">
        <v>4744</v>
      </c>
      <c r="B4745" s="4" t="s">
        <v>15</v>
      </c>
      <c r="C4745" s="4" t="s">
        <v>38</v>
      </c>
      <c r="D4745" s="4" t="s">
        <v>39</v>
      </c>
      <c r="E4745" s="4" t="s">
        <v>18</v>
      </c>
      <c r="F4745" s="10" t="s">
        <v>323</v>
      </c>
      <c r="G4745" s="11" t="s">
        <v>240</v>
      </c>
      <c r="H4745" s="4">
        <v>80</v>
      </c>
      <c r="I4745" s="12">
        <v>20724.29</v>
      </c>
      <c r="J4745" s="12">
        <v>1657943.2</v>
      </c>
      <c r="K4745" s="12">
        <v>131.66999999999999</v>
      </c>
      <c r="L4745" s="4">
        <v>185</v>
      </c>
      <c r="M4745" s="4" t="s">
        <v>35</v>
      </c>
      <c r="N4745" s="4" t="str" cm="1">
        <f t="array" ref="N4745">_xlfn.SWITCH(E4745,"Delhi","North","Chennai","South","Hyderabad","South","Mumbai","Central","Bangalore","South")</f>
        <v>North</v>
      </c>
      <c r="O4745" s="12">
        <v>292926.17</v>
      </c>
      <c r="P4745" s="4">
        <f>Table1[[#This Row],[Delivery_Date]]-Table1[[#This Row],[Order_Date]]</f>
        <v>11</v>
      </c>
      <c r="Q4745" s="4" t="str">
        <f>IF(Table1[[#This Row],[Delivery delay days]]&gt;5,"delay","on time")</f>
        <v>delay</v>
      </c>
      <c r="R4745" s="10">
        <f>DATEVALUE(Table1[[#This Row],[Delivery_Date]])</f>
        <v>45284</v>
      </c>
      <c r="S4745" s="10">
        <f>DATEVALUE(Table1[[#This Row],[Order_Date]])</f>
        <v>45273</v>
      </c>
      <c r="T4745" s="4" t="str" cm="1">
        <f t="array" ref="T4745">_xlfn.IFS(Table1[[#This Row],[Inventory_Level]]&lt;=200,"low",Table1[[#This Row],[Inventory_Level]]&gt;=700,"high",Table1[[#This Row],[Inventory_Level]]&gt;200,"medium")</f>
        <v>low</v>
      </c>
    </row>
    <row r="4746" spans="1:20" x14ac:dyDescent="0.35">
      <c r="A4746" s="4">
        <v>4745</v>
      </c>
      <c r="B4746" s="4" t="s">
        <v>65</v>
      </c>
      <c r="C4746" s="4" t="s">
        <v>38</v>
      </c>
      <c r="D4746" s="4" t="s">
        <v>39</v>
      </c>
      <c r="E4746" s="4" t="s">
        <v>60</v>
      </c>
      <c r="F4746" s="10" t="s">
        <v>286</v>
      </c>
      <c r="G4746" s="11" t="s">
        <v>124</v>
      </c>
      <c r="H4746" s="4">
        <v>9</v>
      </c>
      <c r="I4746" s="12">
        <v>36471.660000000003</v>
      </c>
      <c r="J4746" s="12">
        <v>328244.94</v>
      </c>
      <c r="K4746" s="12">
        <v>4141.18</v>
      </c>
      <c r="L4746" s="4">
        <v>689</v>
      </c>
      <c r="M4746" s="4" t="s">
        <v>42</v>
      </c>
      <c r="N4746" s="4" t="str" cm="1">
        <f t="array" ref="N4746">_xlfn.SWITCH(E4746,"Delhi","North","Chennai","South","Hyderabad","South","Mumbai","Central","Bangalore","South")</f>
        <v>South</v>
      </c>
      <c r="O4746" s="12">
        <v>59130.77</v>
      </c>
      <c r="P4746" s="4">
        <f>Table1[[#This Row],[Delivery_Date]]-Table1[[#This Row],[Order_Date]]</f>
        <v>2</v>
      </c>
      <c r="Q4746" s="4" t="str">
        <f>IF(Table1[[#This Row],[Delivery delay days]]&gt;5,"delay","on time")</f>
        <v>on time</v>
      </c>
      <c r="R4746" s="10">
        <f>DATEVALUE(Table1[[#This Row],[Delivery_Date]])</f>
        <v>45065</v>
      </c>
      <c r="S4746" s="10">
        <f>DATEVALUE(Table1[[#This Row],[Order_Date]])</f>
        <v>45063</v>
      </c>
      <c r="T4746" s="4" t="str" cm="1">
        <f t="array" ref="T4746">_xlfn.IFS(Table1[[#This Row],[Inventory_Level]]&lt;=200,"low",Table1[[#This Row],[Inventory_Level]]&gt;=700,"high",Table1[[#This Row],[Inventory_Level]]&gt;200,"medium")</f>
        <v>medium</v>
      </c>
    </row>
    <row r="4747" spans="1:20" x14ac:dyDescent="0.35">
      <c r="A4747" s="4">
        <v>4746</v>
      </c>
      <c r="B4747" s="4" t="s">
        <v>15</v>
      </c>
      <c r="C4747" s="4" t="s">
        <v>38</v>
      </c>
      <c r="D4747" s="4" t="s">
        <v>39</v>
      </c>
      <c r="E4747" s="4" t="s">
        <v>52</v>
      </c>
      <c r="F4747" s="10" t="s">
        <v>28</v>
      </c>
      <c r="G4747" s="11" t="s">
        <v>136</v>
      </c>
      <c r="H4747" s="4">
        <v>46</v>
      </c>
      <c r="I4747" s="12">
        <v>35295.800000000003</v>
      </c>
      <c r="J4747" s="12">
        <v>1623606.8</v>
      </c>
      <c r="K4747" s="12">
        <v>3361.57</v>
      </c>
      <c r="L4747" s="4">
        <v>714</v>
      </c>
      <c r="M4747" s="4" t="s">
        <v>42</v>
      </c>
      <c r="N4747" s="4" t="str" cm="1">
        <f t="array" ref="N4747">_xlfn.SWITCH(E4747,"Delhi","North","Chennai","South","Hyderabad","South","Mumbai","Central","Bangalore","South")</f>
        <v>Central</v>
      </c>
      <c r="O4747" s="12">
        <v>305529.92</v>
      </c>
      <c r="P4747" s="4">
        <f>Table1[[#This Row],[Delivery_Date]]-Table1[[#This Row],[Order_Date]]</f>
        <v>2</v>
      </c>
      <c r="Q4747" s="4" t="str">
        <f>IF(Table1[[#This Row],[Delivery delay days]]&gt;5,"delay","on time")</f>
        <v>on time</v>
      </c>
      <c r="R4747" s="10">
        <f>DATEVALUE(Table1[[#This Row],[Delivery_Date]])</f>
        <v>45139</v>
      </c>
      <c r="S4747" s="10">
        <f>DATEVALUE(Table1[[#This Row],[Order_Date]])</f>
        <v>45137</v>
      </c>
      <c r="T4747" s="4" t="str" cm="1">
        <f t="array" ref="T4747">_xlfn.IFS(Table1[[#This Row],[Inventory_Level]]&lt;=200,"low",Table1[[#This Row],[Inventory_Level]]&gt;=700,"high",Table1[[#This Row],[Inventory_Level]]&gt;200,"medium")</f>
        <v>high</v>
      </c>
    </row>
    <row r="4748" spans="1:20" x14ac:dyDescent="0.35">
      <c r="A4748" s="4">
        <v>4747</v>
      </c>
      <c r="B4748" s="4" t="s">
        <v>59</v>
      </c>
      <c r="C4748" s="4" t="s">
        <v>24</v>
      </c>
      <c r="D4748" s="4" t="s">
        <v>32</v>
      </c>
      <c r="E4748" s="4" t="s">
        <v>18</v>
      </c>
      <c r="F4748" s="10" t="s">
        <v>239</v>
      </c>
      <c r="G4748" s="11" t="s">
        <v>169</v>
      </c>
      <c r="H4748" s="4">
        <v>36</v>
      </c>
      <c r="I4748" s="12">
        <v>17129.759999999998</v>
      </c>
      <c r="J4748" s="12">
        <v>616671.36</v>
      </c>
      <c r="K4748" s="12">
        <v>4124.09</v>
      </c>
      <c r="L4748" s="4">
        <v>658</v>
      </c>
      <c r="M4748" s="4" t="s">
        <v>29</v>
      </c>
      <c r="N4748" s="4" t="str" cm="1">
        <f t="array" ref="N4748">_xlfn.SWITCH(E4748,"Delhi","North","Chennai","South","Hyderabad","South","Mumbai","Central","Bangalore","South")</f>
        <v>North</v>
      </c>
      <c r="O4748" s="12">
        <v>104493.62</v>
      </c>
      <c r="P4748" s="4">
        <f>Table1[[#This Row],[Delivery_Date]]-Table1[[#This Row],[Order_Date]]</f>
        <v>1</v>
      </c>
      <c r="Q4748" s="4" t="str">
        <f>IF(Table1[[#This Row],[Delivery delay days]]&gt;5,"delay","on time")</f>
        <v>on time</v>
      </c>
      <c r="R4748" s="10">
        <f>DATEVALUE(Table1[[#This Row],[Delivery_Date]])</f>
        <v>45088</v>
      </c>
      <c r="S4748" s="10">
        <f>DATEVALUE(Table1[[#This Row],[Order_Date]])</f>
        <v>45087</v>
      </c>
      <c r="T4748" s="4" t="str" cm="1">
        <f t="array" ref="T4748">_xlfn.IFS(Table1[[#This Row],[Inventory_Level]]&lt;=200,"low",Table1[[#This Row],[Inventory_Level]]&gt;=700,"high",Table1[[#This Row],[Inventory_Level]]&gt;200,"medium")</f>
        <v>medium</v>
      </c>
    </row>
    <row r="4749" spans="1:20" x14ac:dyDescent="0.35">
      <c r="A4749" s="4">
        <v>4748</v>
      </c>
      <c r="B4749" s="4" t="s">
        <v>31</v>
      </c>
      <c r="C4749" s="4" t="s">
        <v>38</v>
      </c>
      <c r="D4749" s="4" t="s">
        <v>45</v>
      </c>
      <c r="E4749" s="4" t="s">
        <v>46</v>
      </c>
      <c r="F4749" s="10" t="s">
        <v>369</v>
      </c>
      <c r="G4749" s="11" t="s">
        <v>373</v>
      </c>
      <c r="H4749" s="4">
        <v>30</v>
      </c>
      <c r="I4749" s="12">
        <v>31977.42</v>
      </c>
      <c r="J4749" s="12">
        <v>959322.6</v>
      </c>
      <c r="K4749" s="12">
        <v>333.25</v>
      </c>
      <c r="L4749" s="4">
        <v>49</v>
      </c>
      <c r="M4749" s="4" t="s">
        <v>35</v>
      </c>
      <c r="N4749" s="4" t="str" cm="1">
        <f t="array" ref="N4749">_xlfn.SWITCH(E4749,"Delhi","North","Chennai","South","Hyderabad","South","Mumbai","Central","Bangalore","South")</f>
        <v>South</v>
      </c>
      <c r="O4749" s="12">
        <v>210329.14</v>
      </c>
      <c r="P4749" s="4">
        <f>Table1[[#This Row],[Delivery_Date]]-Table1[[#This Row],[Order_Date]]</f>
        <v>4</v>
      </c>
      <c r="Q4749" s="4" t="str">
        <f>IF(Table1[[#This Row],[Delivery delay days]]&gt;5,"delay","on time")</f>
        <v>on time</v>
      </c>
      <c r="R4749" s="10">
        <f>DATEVALUE(Table1[[#This Row],[Delivery_Date]])</f>
        <v>44985</v>
      </c>
      <c r="S4749" s="10">
        <f>DATEVALUE(Table1[[#This Row],[Order_Date]])</f>
        <v>44981</v>
      </c>
      <c r="T4749" s="4" t="str" cm="1">
        <f t="array" ref="T4749">_xlfn.IFS(Table1[[#This Row],[Inventory_Level]]&lt;=200,"low",Table1[[#This Row],[Inventory_Level]]&gt;=700,"high",Table1[[#This Row],[Inventory_Level]]&gt;200,"medium")</f>
        <v>low</v>
      </c>
    </row>
    <row r="4750" spans="1:20" x14ac:dyDescent="0.35">
      <c r="A4750" s="4">
        <v>4749</v>
      </c>
      <c r="B4750" s="4" t="s">
        <v>51</v>
      </c>
      <c r="C4750" s="4" t="s">
        <v>38</v>
      </c>
      <c r="D4750" s="4" t="s">
        <v>45</v>
      </c>
      <c r="E4750" s="4" t="s">
        <v>18</v>
      </c>
      <c r="F4750" s="10" t="s">
        <v>332</v>
      </c>
      <c r="G4750" s="11" t="s">
        <v>138</v>
      </c>
      <c r="H4750" s="4">
        <v>55</v>
      </c>
      <c r="I4750" s="12">
        <v>10246.950000000001</v>
      </c>
      <c r="J4750" s="12">
        <v>563582.25</v>
      </c>
      <c r="K4750" s="12">
        <v>2485.9499999999998</v>
      </c>
      <c r="L4750" s="4">
        <v>869</v>
      </c>
      <c r="M4750" s="4" t="s">
        <v>42</v>
      </c>
      <c r="N4750" s="4" t="str" cm="1">
        <f t="array" ref="N4750">_xlfn.SWITCH(E4750,"Delhi","North","Chennai","South","Hyderabad","South","Mumbai","Central","Bangalore","South")</f>
        <v>North</v>
      </c>
      <c r="O4750" s="12">
        <v>82922.44</v>
      </c>
      <c r="P4750" s="4">
        <f>Table1[[#This Row],[Delivery_Date]]-Table1[[#This Row],[Order_Date]]</f>
        <v>7</v>
      </c>
      <c r="Q4750" s="4" t="str">
        <f>IF(Table1[[#This Row],[Delivery delay days]]&gt;5,"delay","on time")</f>
        <v>delay</v>
      </c>
      <c r="R4750" s="10">
        <f>DATEVALUE(Table1[[#This Row],[Delivery_Date]])</f>
        <v>44946</v>
      </c>
      <c r="S4750" s="10">
        <f>DATEVALUE(Table1[[#This Row],[Order_Date]])</f>
        <v>44939</v>
      </c>
      <c r="T4750" s="4" t="str" cm="1">
        <f t="array" ref="T4750">_xlfn.IFS(Table1[[#This Row],[Inventory_Level]]&lt;=200,"low",Table1[[#This Row],[Inventory_Level]]&gt;=700,"high",Table1[[#This Row],[Inventory_Level]]&gt;200,"medium")</f>
        <v>high</v>
      </c>
    </row>
    <row r="4751" spans="1:20" x14ac:dyDescent="0.35">
      <c r="A4751" s="4">
        <v>4750</v>
      </c>
      <c r="B4751" s="4" t="s">
        <v>31</v>
      </c>
      <c r="C4751" s="4" t="s">
        <v>16</v>
      </c>
      <c r="D4751" s="4" t="s">
        <v>17</v>
      </c>
      <c r="E4751" s="4" t="s">
        <v>46</v>
      </c>
      <c r="F4751" s="10" t="s">
        <v>310</v>
      </c>
      <c r="G4751" s="11" t="s">
        <v>131</v>
      </c>
      <c r="H4751" s="4">
        <v>54</v>
      </c>
      <c r="I4751" s="12">
        <v>18927.91</v>
      </c>
      <c r="J4751" s="12">
        <v>1022107.14</v>
      </c>
      <c r="K4751" s="12">
        <v>348.07</v>
      </c>
      <c r="L4751" s="4">
        <v>238</v>
      </c>
      <c r="M4751" s="4" t="s">
        <v>29</v>
      </c>
      <c r="N4751" s="4" t="str" cm="1">
        <f t="array" ref="N4751">_xlfn.SWITCH(E4751,"Delhi","North","Chennai","South","Hyderabad","South","Mumbai","Central","Bangalore","South")</f>
        <v>South</v>
      </c>
      <c r="O4751" s="12">
        <v>155554.6</v>
      </c>
      <c r="P4751" s="4">
        <f>Table1[[#This Row],[Delivery_Date]]-Table1[[#This Row],[Order_Date]]</f>
        <v>9</v>
      </c>
      <c r="Q4751" s="4" t="str">
        <f>IF(Table1[[#This Row],[Delivery delay days]]&gt;5,"delay","on time")</f>
        <v>delay</v>
      </c>
      <c r="R4751" s="10">
        <f>DATEVALUE(Table1[[#This Row],[Delivery_Date]])</f>
        <v>45131</v>
      </c>
      <c r="S4751" s="10">
        <f>DATEVALUE(Table1[[#This Row],[Order_Date]])</f>
        <v>45122</v>
      </c>
      <c r="T4751" s="4" t="str" cm="1">
        <f t="array" ref="T4751">_xlfn.IFS(Table1[[#This Row],[Inventory_Level]]&lt;=200,"low",Table1[[#This Row],[Inventory_Level]]&gt;=700,"high",Table1[[#This Row],[Inventory_Level]]&gt;200,"medium")</f>
        <v>medium</v>
      </c>
    </row>
    <row r="4752" spans="1:20" x14ac:dyDescent="0.35">
      <c r="A4752" s="4">
        <v>4751</v>
      </c>
      <c r="B4752" s="4" t="s">
        <v>51</v>
      </c>
      <c r="C4752" s="4" t="s">
        <v>38</v>
      </c>
      <c r="D4752" s="4" t="s">
        <v>17</v>
      </c>
      <c r="E4752" s="4" t="s">
        <v>46</v>
      </c>
      <c r="F4752" s="10" t="s">
        <v>398</v>
      </c>
      <c r="G4752" s="11" t="s">
        <v>215</v>
      </c>
      <c r="H4752" s="4">
        <v>6</v>
      </c>
      <c r="I4752" s="12">
        <v>45400</v>
      </c>
      <c r="J4752" s="12">
        <v>272400</v>
      </c>
      <c r="K4752" s="12">
        <v>2224.0500000000002</v>
      </c>
      <c r="L4752" s="4">
        <v>353</v>
      </c>
      <c r="M4752" s="4" t="s">
        <v>42</v>
      </c>
      <c r="N4752" s="4" t="str" cm="1">
        <f t="array" ref="N4752">_xlfn.SWITCH(E4752,"Delhi","North","Chennai","South","Hyderabad","South","Mumbai","Central","Bangalore","South")</f>
        <v>South</v>
      </c>
      <c r="O4752" s="12">
        <v>61994.06</v>
      </c>
      <c r="P4752" s="4">
        <f>Table1[[#This Row],[Delivery_Date]]-Table1[[#This Row],[Order_Date]]</f>
        <v>4</v>
      </c>
      <c r="Q4752" s="4" t="str">
        <f>IF(Table1[[#This Row],[Delivery delay days]]&gt;5,"delay","on time")</f>
        <v>on time</v>
      </c>
      <c r="R4752" s="10">
        <f>DATEVALUE(Table1[[#This Row],[Delivery_Date]])</f>
        <v>44995</v>
      </c>
      <c r="S4752" s="10">
        <f>DATEVALUE(Table1[[#This Row],[Order_Date]])</f>
        <v>44991</v>
      </c>
      <c r="T4752" s="4" t="str" cm="1">
        <f t="array" ref="T4752">_xlfn.IFS(Table1[[#This Row],[Inventory_Level]]&lt;=200,"low",Table1[[#This Row],[Inventory_Level]]&gt;=700,"high",Table1[[#This Row],[Inventory_Level]]&gt;200,"medium")</f>
        <v>medium</v>
      </c>
    </row>
    <row r="4753" spans="1:20" x14ac:dyDescent="0.35">
      <c r="A4753" s="4">
        <v>4752</v>
      </c>
      <c r="B4753" s="4" t="s">
        <v>65</v>
      </c>
      <c r="C4753" s="4" t="s">
        <v>16</v>
      </c>
      <c r="D4753" s="4" t="s">
        <v>39</v>
      </c>
      <c r="E4753" s="4" t="s">
        <v>52</v>
      </c>
      <c r="F4753" s="10" t="s">
        <v>387</v>
      </c>
      <c r="G4753" s="11" t="s">
        <v>250</v>
      </c>
      <c r="H4753" s="4">
        <v>97</v>
      </c>
      <c r="I4753" s="12">
        <v>44535.44</v>
      </c>
      <c r="J4753" s="12">
        <v>4319937.68</v>
      </c>
      <c r="K4753" s="12">
        <v>2190.0100000000002</v>
      </c>
      <c r="L4753" s="4">
        <v>682</v>
      </c>
      <c r="M4753" s="4" t="s">
        <v>42</v>
      </c>
      <c r="N4753" s="4" t="str" cm="1">
        <f t="array" ref="N4753">_xlfn.SWITCH(E4753,"Delhi","North","Chennai","South","Hyderabad","South","Mumbai","Central","Bangalore","South")</f>
        <v>Central</v>
      </c>
      <c r="O4753" s="12">
        <v>615550.21</v>
      </c>
      <c r="P4753" s="4">
        <f>Table1[[#This Row],[Delivery_Date]]-Table1[[#This Row],[Order_Date]]</f>
        <v>1</v>
      </c>
      <c r="Q4753" s="4" t="str">
        <f>IF(Table1[[#This Row],[Delivery delay days]]&gt;5,"delay","on time")</f>
        <v>on time</v>
      </c>
      <c r="R4753" s="10">
        <f>DATEVALUE(Table1[[#This Row],[Delivery_Date]])</f>
        <v>45019</v>
      </c>
      <c r="S4753" s="10">
        <f>DATEVALUE(Table1[[#This Row],[Order_Date]])</f>
        <v>45018</v>
      </c>
      <c r="T4753" s="4" t="str" cm="1">
        <f t="array" ref="T4753">_xlfn.IFS(Table1[[#This Row],[Inventory_Level]]&lt;=200,"low",Table1[[#This Row],[Inventory_Level]]&gt;=700,"high",Table1[[#This Row],[Inventory_Level]]&gt;200,"medium")</f>
        <v>medium</v>
      </c>
    </row>
    <row r="4754" spans="1:20" x14ac:dyDescent="0.35">
      <c r="A4754" s="4">
        <v>4753</v>
      </c>
      <c r="B4754" s="4" t="s">
        <v>15</v>
      </c>
      <c r="C4754" s="4" t="s">
        <v>24</v>
      </c>
      <c r="D4754" s="4" t="s">
        <v>32</v>
      </c>
      <c r="E4754" s="4" t="s">
        <v>26</v>
      </c>
      <c r="F4754" s="10" t="s">
        <v>363</v>
      </c>
      <c r="G4754" s="11" t="s">
        <v>165</v>
      </c>
      <c r="H4754" s="4">
        <v>75</v>
      </c>
      <c r="I4754" s="12">
        <v>24761.91</v>
      </c>
      <c r="J4754" s="12">
        <v>1857143.25</v>
      </c>
      <c r="K4754" s="12">
        <v>648.12</v>
      </c>
      <c r="L4754" s="4">
        <v>843</v>
      </c>
      <c r="M4754" s="4" t="s">
        <v>29</v>
      </c>
      <c r="N4754" s="4" t="str" cm="1">
        <f t="array" ref="N4754">_xlfn.SWITCH(E4754,"Delhi","North","Chennai","South","Hyderabad","South","Mumbai","Central","Bangalore","South")</f>
        <v>South</v>
      </c>
      <c r="O4754" s="12">
        <v>359367.56</v>
      </c>
      <c r="P4754" s="4">
        <f>Table1[[#This Row],[Delivery_Date]]-Table1[[#This Row],[Order_Date]]</f>
        <v>10</v>
      </c>
      <c r="Q4754" s="4" t="str">
        <f>IF(Table1[[#This Row],[Delivery delay days]]&gt;5,"delay","on time")</f>
        <v>delay</v>
      </c>
      <c r="R4754" s="10">
        <f>DATEVALUE(Table1[[#This Row],[Delivery_Date]])</f>
        <v>45052</v>
      </c>
      <c r="S4754" s="10">
        <f>DATEVALUE(Table1[[#This Row],[Order_Date]])</f>
        <v>45042</v>
      </c>
      <c r="T4754" s="4" t="str" cm="1">
        <f t="array" ref="T4754">_xlfn.IFS(Table1[[#This Row],[Inventory_Level]]&lt;=200,"low",Table1[[#This Row],[Inventory_Level]]&gt;=700,"high",Table1[[#This Row],[Inventory_Level]]&gt;200,"medium")</f>
        <v>high</v>
      </c>
    </row>
    <row r="4755" spans="1:20" x14ac:dyDescent="0.35">
      <c r="A4755" s="4">
        <v>4754</v>
      </c>
      <c r="B4755" s="4" t="s">
        <v>37</v>
      </c>
      <c r="C4755" s="4" t="s">
        <v>38</v>
      </c>
      <c r="D4755" s="4" t="s">
        <v>45</v>
      </c>
      <c r="E4755" s="4" t="s">
        <v>60</v>
      </c>
      <c r="F4755" s="10" t="s">
        <v>383</v>
      </c>
      <c r="G4755" s="11" t="s">
        <v>218</v>
      </c>
      <c r="H4755" s="4">
        <v>94</v>
      </c>
      <c r="I4755" s="12">
        <v>25053.41</v>
      </c>
      <c r="J4755" s="12">
        <v>2355020.54</v>
      </c>
      <c r="K4755" s="12">
        <v>3562.8</v>
      </c>
      <c r="L4755" s="4">
        <v>548</v>
      </c>
      <c r="M4755" s="4" t="s">
        <v>42</v>
      </c>
      <c r="N4755" s="4" t="str" cm="1">
        <f t="array" ref="N4755">_xlfn.SWITCH(E4755,"Delhi","North","Chennai","South","Hyderabad","South","Mumbai","Central","Bangalore","South")</f>
        <v>South</v>
      </c>
      <c r="O4755" s="12">
        <v>131633.38</v>
      </c>
      <c r="P4755" s="4">
        <f>Table1[[#This Row],[Delivery_Date]]-Table1[[#This Row],[Order_Date]]</f>
        <v>10</v>
      </c>
      <c r="Q4755" s="4" t="str">
        <f>IF(Table1[[#This Row],[Delivery delay days]]&gt;5,"delay","on time")</f>
        <v>delay</v>
      </c>
      <c r="R4755" s="10">
        <f>DATEVALUE(Table1[[#This Row],[Delivery_Date]])</f>
        <v>45223</v>
      </c>
      <c r="S4755" s="10">
        <f>DATEVALUE(Table1[[#This Row],[Order_Date]])</f>
        <v>45213</v>
      </c>
      <c r="T4755" s="4" t="str" cm="1">
        <f t="array" ref="T4755">_xlfn.IFS(Table1[[#This Row],[Inventory_Level]]&lt;=200,"low",Table1[[#This Row],[Inventory_Level]]&gt;=700,"high",Table1[[#This Row],[Inventory_Level]]&gt;200,"medium")</f>
        <v>medium</v>
      </c>
    </row>
    <row r="4756" spans="1:20" x14ac:dyDescent="0.35">
      <c r="A4756" s="4">
        <v>4755</v>
      </c>
      <c r="B4756" s="4" t="s">
        <v>15</v>
      </c>
      <c r="C4756" s="4" t="s">
        <v>24</v>
      </c>
      <c r="D4756" s="4" t="s">
        <v>45</v>
      </c>
      <c r="E4756" s="4" t="s">
        <v>18</v>
      </c>
      <c r="F4756" s="10" t="s">
        <v>310</v>
      </c>
      <c r="G4756" s="11" t="s">
        <v>284</v>
      </c>
      <c r="H4756" s="4">
        <v>18</v>
      </c>
      <c r="I4756" s="12">
        <v>10693.11</v>
      </c>
      <c r="J4756" s="12">
        <v>192475.98</v>
      </c>
      <c r="K4756" s="12">
        <v>3984.47</v>
      </c>
      <c r="L4756" s="4">
        <v>531</v>
      </c>
      <c r="M4756" s="4" t="s">
        <v>21</v>
      </c>
      <c r="N4756" s="4" t="str" cm="1">
        <f t="array" ref="N4756">_xlfn.SWITCH(E4756,"Delhi","North","Chennai","South","Hyderabad","South","Mumbai","Central","Bangalore","South")</f>
        <v>North</v>
      </c>
      <c r="O4756" s="12">
        <v>40270</v>
      </c>
      <c r="P4756" s="4">
        <f>Table1[[#This Row],[Delivery_Date]]-Table1[[#This Row],[Order_Date]]</f>
        <v>13</v>
      </c>
      <c r="Q4756" s="4" t="str">
        <f>IF(Table1[[#This Row],[Delivery delay days]]&gt;5,"delay","on time")</f>
        <v>delay</v>
      </c>
      <c r="R4756" s="10">
        <f>DATEVALUE(Table1[[#This Row],[Delivery_Date]])</f>
        <v>45135</v>
      </c>
      <c r="S4756" s="10">
        <f>DATEVALUE(Table1[[#This Row],[Order_Date]])</f>
        <v>45122</v>
      </c>
      <c r="T4756" s="4" t="str" cm="1">
        <f t="array" ref="T4756">_xlfn.IFS(Table1[[#This Row],[Inventory_Level]]&lt;=200,"low",Table1[[#This Row],[Inventory_Level]]&gt;=700,"high",Table1[[#This Row],[Inventory_Level]]&gt;200,"medium")</f>
        <v>medium</v>
      </c>
    </row>
    <row r="4757" spans="1:20" x14ac:dyDescent="0.35">
      <c r="A4757" s="4">
        <v>4756</v>
      </c>
      <c r="B4757" s="4" t="s">
        <v>23</v>
      </c>
      <c r="C4757" s="4" t="s">
        <v>16</v>
      </c>
      <c r="D4757" s="4" t="s">
        <v>39</v>
      </c>
      <c r="E4757" s="4" t="s">
        <v>46</v>
      </c>
      <c r="F4757" s="10" t="s">
        <v>192</v>
      </c>
      <c r="G4757" s="11" t="s">
        <v>83</v>
      </c>
      <c r="H4757" s="4">
        <v>14</v>
      </c>
      <c r="I4757" s="12">
        <v>9082.09</v>
      </c>
      <c r="J4757" s="12">
        <v>127149.26</v>
      </c>
      <c r="K4757" s="12">
        <v>4961.0200000000004</v>
      </c>
      <c r="L4757" s="4">
        <v>952</v>
      </c>
      <c r="M4757" s="4" t="s">
        <v>29</v>
      </c>
      <c r="N4757" s="4" t="str" cm="1">
        <f t="array" ref="N4757">_xlfn.SWITCH(E4757,"Delhi","North","Chennai","South","Hyderabad","South","Mumbai","Central","Bangalore","South")</f>
        <v>South</v>
      </c>
      <c r="O4757" s="12">
        <v>8445.42</v>
      </c>
      <c r="P4757" s="4">
        <f>Table1[[#This Row],[Delivery_Date]]-Table1[[#This Row],[Order_Date]]</f>
        <v>1</v>
      </c>
      <c r="Q4757" s="4" t="str">
        <f>IF(Table1[[#This Row],[Delivery delay days]]&gt;5,"delay","on time")</f>
        <v>on time</v>
      </c>
      <c r="R4757" s="10">
        <f>DATEVALUE(Table1[[#This Row],[Delivery_Date]])</f>
        <v>45182</v>
      </c>
      <c r="S4757" s="10">
        <f>DATEVALUE(Table1[[#This Row],[Order_Date]])</f>
        <v>45181</v>
      </c>
      <c r="T4757" s="4" t="str" cm="1">
        <f t="array" ref="T4757">_xlfn.IFS(Table1[[#This Row],[Inventory_Level]]&lt;=200,"low",Table1[[#This Row],[Inventory_Level]]&gt;=700,"high",Table1[[#This Row],[Inventory_Level]]&gt;200,"medium")</f>
        <v>high</v>
      </c>
    </row>
    <row r="4758" spans="1:20" x14ac:dyDescent="0.35">
      <c r="A4758" s="4">
        <v>4757</v>
      </c>
      <c r="B4758" s="4" t="s">
        <v>37</v>
      </c>
      <c r="C4758" s="4" t="s">
        <v>24</v>
      </c>
      <c r="D4758" s="4" t="s">
        <v>45</v>
      </c>
      <c r="E4758" s="4" t="s">
        <v>60</v>
      </c>
      <c r="F4758" s="10" t="s">
        <v>187</v>
      </c>
      <c r="G4758" s="11" t="s">
        <v>274</v>
      </c>
      <c r="H4758" s="4">
        <v>88</v>
      </c>
      <c r="I4758" s="12">
        <v>37411.050000000003</v>
      </c>
      <c r="J4758" s="12">
        <v>3292172.4</v>
      </c>
      <c r="K4758" s="12">
        <v>3978.69</v>
      </c>
      <c r="L4758" s="4">
        <v>298</v>
      </c>
      <c r="M4758" s="4" t="s">
        <v>42</v>
      </c>
      <c r="N4758" s="4" t="str" cm="1">
        <f t="array" ref="N4758">_xlfn.SWITCH(E4758,"Delhi","North","Chennai","South","Hyderabad","South","Mumbai","Central","Bangalore","South")</f>
        <v>South</v>
      </c>
      <c r="O4758" s="12">
        <v>573826.6</v>
      </c>
      <c r="P4758" s="4">
        <f>Table1[[#This Row],[Delivery_Date]]-Table1[[#This Row],[Order_Date]]</f>
        <v>10</v>
      </c>
      <c r="Q4758" s="4" t="str">
        <f>IF(Table1[[#This Row],[Delivery delay days]]&gt;5,"delay","on time")</f>
        <v>delay</v>
      </c>
      <c r="R4758" s="10">
        <f>DATEVALUE(Table1[[#This Row],[Delivery_Date]])</f>
        <v>45013</v>
      </c>
      <c r="S4758" s="10">
        <f>DATEVALUE(Table1[[#This Row],[Order_Date]])</f>
        <v>45003</v>
      </c>
      <c r="T4758" s="4" t="str" cm="1">
        <f t="array" ref="T4758">_xlfn.IFS(Table1[[#This Row],[Inventory_Level]]&lt;=200,"low",Table1[[#This Row],[Inventory_Level]]&gt;=700,"high",Table1[[#This Row],[Inventory_Level]]&gt;200,"medium")</f>
        <v>medium</v>
      </c>
    </row>
    <row r="4759" spans="1:20" x14ac:dyDescent="0.35">
      <c r="A4759" s="4">
        <v>4758</v>
      </c>
      <c r="B4759" s="4" t="s">
        <v>59</v>
      </c>
      <c r="C4759" s="4" t="s">
        <v>38</v>
      </c>
      <c r="D4759" s="4" t="s">
        <v>25</v>
      </c>
      <c r="E4759" s="4" t="s">
        <v>60</v>
      </c>
      <c r="F4759" s="10" t="s">
        <v>326</v>
      </c>
      <c r="G4759" s="11" t="s">
        <v>130</v>
      </c>
      <c r="H4759" s="4">
        <v>16</v>
      </c>
      <c r="I4759" s="12">
        <v>48781.15</v>
      </c>
      <c r="J4759" s="12">
        <v>780498.4</v>
      </c>
      <c r="K4759" s="12">
        <v>145.9</v>
      </c>
      <c r="L4759" s="4">
        <v>40</v>
      </c>
      <c r="M4759" s="4" t="s">
        <v>21</v>
      </c>
      <c r="N4759" s="4" t="str" cm="1">
        <f t="array" ref="N4759">_xlfn.SWITCH(E4759,"Delhi","North","Chennai","South","Hyderabad","South","Mumbai","Central","Bangalore","South")</f>
        <v>South</v>
      </c>
      <c r="O4759" s="12">
        <v>64948.35</v>
      </c>
      <c r="P4759" s="4">
        <f>Table1[[#This Row],[Delivery_Date]]-Table1[[#This Row],[Order_Date]]</f>
        <v>13</v>
      </c>
      <c r="Q4759" s="4" t="str">
        <f>IF(Table1[[#This Row],[Delivery delay days]]&gt;5,"delay","on time")</f>
        <v>delay</v>
      </c>
      <c r="R4759" s="10">
        <f>DATEVALUE(Table1[[#This Row],[Delivery_Date]])</f>
        <v>45125</v>
      </c>
      <c r="S4759" s="10">
        <f>DATEVALUE(Table1[[#This Row],[Order_Date]])</f>
        <v>45112</v>
      </c>
      <c r="T4759" s="4" t="str" cm="1">
        <f t="array" ref="T4759">_xlfn.IFS(Table1[[#This Row],[Inventory_Level]]&lt;=200,"low",Table1[[#This Row],[Inventory_Level]]&gt;=700,"high",Table1[[#This Row],[Inventory_Level]]&gt;200,"medium")</f>
        <v>low</v>
      </c>
    </row>
    <row r="4760" spans="1:20" x14ac:dyDescent="0.35">
      <c r="A4760" s="4">
        <v>4759</v>
      </c>
      <c r="B4760" s="4" t="s">
        <v>37</v>
      </c>
      <c r="C4760" s="4" t="s">
        <v>24</v>
      </c>
      <c r="D4760" s="4" t="s">
        <v>32</v>
      </c>
      <c r="E4760" s="4" t="s">
        <v>52</v>
      </c>
      <c r="F4760" s="10" t="s">
        <v>360</v>
      </c>
      <c r="G4760" s="11" t="s">
        <v>191</v>
      </c>
      <c r="H4760" s="4">
        <v>9</v>
      </c>
      <c r="I4760" s="12">
        <v>39191.08</v>
      </c>
      <c r="J4760" s="12">
        <v>352719.72</v>
      </c>
      <c r="K4760" s="12">
        <v>713.33</v>
      </c>
      <c r="L4760" s="4">
        <v>646</v>
      </c>
      <c r="M4760" s="4" t="s">
        <v>35</v>
      </c>
      <c r="N4760" s="4" t="str" cm="1">
        <f t="array" ref="N4760">_xlfn.SWITCH(E4760,"Delhi","North","Chennai","South","Hyderabad","South","Mumbai","Central","Bangalore","South")</f>
        <v>Central</v>
      </c>
      <c r="O4760" s="12">
        <v>19031.919999999998</v>
      </c>
      <c r="P4760" s="4">
        <f>Table1[[#This Row],[Delivery_Date]]-Table1[[#This Row],[Order_Date]]</f>
        <v>10</v>
      </c>
      <c r="Q4760" s="4" t="str">
        <f>IF(Table1[[#This Row],[Delivery delay days]]&gt;5,"delay","on time")</f>
        <v>delay</v>
      </c>
      <c r="R4760" s="10">
        <f>DATEVALUE(Table1[[#This Row],[Delivery_Date]])</f>
        <v>44987</v>
      </c>
      <c r="S4760" s="10">
        <f>DATEVALUE(Table1[[#This Row],[Order_Date]])</f>
        <v>44977</v>
      </c>
      <c r="T4760" s="4" t="str" cm="1">
        <f t="array" ref="T4760">_xlfn.IFS(Table1[[#This Row],[Inventory_Level]]&lt;=200,"low",Table1[[#This Row],[Inventory_Level]]&gt;=700,"high",Table1[[#This Row],[Inventory_Level]]&gt;200,"medium")</f>
        <v>medium</v>
      </c>
    </row>
    <row r="4761" spans="1:20" x14ac:dyDescent="0.35">
      <c r="A4761" s="4">
        <v>4760</v>
      </c>
      <c r="B4761" s="4" t="s">
        <v>37</v>
      </c>
      <c r="C4761" s="4" t="s">
        <v>16</v>
      </c>
      <c r="D4761" s="4" t="s">
        <v>17</v>
      </c>
      <c r="E4761" s="4" t="s">
        <v>26</v>
      </c>
      <c r="F4761" s="10" t="s">
        <v>120</v>
      </c>
      <c r="G4761" s="11" t="s">
        <v>121</v>
      </c>
      <c r="H4761" s="4">
        <v>79</v>
      </c>
      <c r="I4761" s="12">
        <v>5285.78</v>
      </c>
      <c r="J4761" s="12">
        <v>417576.62</v>
      </c>
      <c r="K4761" s="12">
        <v>4480.6000000000004</v>
      </c>
      <c r="L4761" s="4">
        <v>587</v>
      </c>
      <c r="M4761" s="4" t="s">
        <v>42</v>
      </c>
      <c r="N4761" s="4" t="str" cm="1">
        <f t="array" ref="N4761">_xlfn.SWITCH(E4761,"Delhi","North","Chennai","South","Hyderabad","South","Mumbai","Central","Bangalore","South")</f>
        <v>South</v>
      </c>
      <c r="O4761" s="12">
        <v>48386.32</v>
      </c>
      <c r="P4761" s="4">
        <f>Table1[[#This Row],[Delivery_Date]]-Table1[[#This Row],[Order_Date]]</f>
        <v>7</v>
      </c>
      <c r="Q4761" s="4" t="str">
        <f>IF(Table1[[#This Row],[Delivery delay days]]&gt;5,"delay","on time")</f>
        <v>delay</v>
      </c>
      <c r="R4761" s="10">
        <f>DATEVALUE(Table1[[#This Row],[Delivery_Date]])</f>
        <v>45083</v>
      </c>
      <c r="S4761" s="10">
        <f>DATEVALUE(Table1[[#This Row],[Order_Date]])</f>
        <v>45076</v>
      </c>
      <c r="T4761" s="4" t="str" cm="1">
        <f t="array" ref="T4761">_xlfn.IFS(Table1[[#This Row],[Inventory_Level]]&lt;=200,"low",Table1[[#This Row],[Inventory_Level]]&gt;=700,"high",Table1[[#This Row],[Inventory_Level]]&gt;200,"medium")</f>
        <v>medium</v>
      </c>
    </row>
    <row r="4762" spans="1:20" x14ac:dyDescent="0.35">
      <c r="A4762" s="4">
        <v>4761</v>
      </c>
      <c r="B4762" s="4" t="s">
        <v>44</v>
      </c>
      <c r="C4762" s="4" t="s">
        <v>24</v>
      </c>
      <c r="D4762" s="4" t="s">
        <v>32</v>
      </c>
      <c r="E4762" s="4" t="s">
        <v>60</v>
      </c>
      <c r="F4762" s="10" t="s">
        <v>400</v>
      </c>
      <c r="G4762" s="11" t="s">
        <v>157</v>
      </c>
      <c r="H4762" s="4">
        <v>58</v>
      </c>
      <c r="I4762" s="12">
        <v>41187.53</v>
      </c>
      <c r="J4762" s="12">
        <v>2388876.7400000002</v>
      </c>
      <c r="K4762" s="12">
        <v>2281.75</v>
      </c>
      <c r="L4762" s="4">
        <v>672</v>
      </c>
      <c r="M4762" s="4" t="s">
        <v>29</v>
      </c>
      <c r="N4762" s="4" t="str" cm="1">
        <f t="array" ref="N4762">_xlfn.SWITCH(E4762,"Delhi","North","Chennai","South","Hyderabad","South","Mumbai","Central","Bangalore","South")</f>
        <v>South</v>
      </c>
      <c r="O4762" s="12">
        <v>340721.23</v>
      </c>
      <c r="P4762" s="4">
        <f>Table1[[#This Row],[Delivery_Date]]-Table1[[#This Row],[Order_Date]]</f>
        <v>11</v>
      </c>
      <c r="Q4762" s="4" t="str">
        <f>IF(Table1[[#This Row],[Delivery delay days]]&gt;5,"delay","on time")</f>
        <v>delay</v>
      </c>
      <c r="R4762" s="10">
        <f>DATEVALUE(Table1[[#This Row],[Delivery_Date]])</f>
        <v>44970</v>
      </c>
      <c r="S4762" s="10">
        <f>DATEVALUE(Table1[[#This Row],[Order_Date]])</f>
        <v>44959</v>
      </c>
      <c r="T4762" s="4" t="str" cm="1">
        <f t="array" ref="T4762">_xlfn.IFS(Table1[[#This Row],[Inventory_Level]]&lt;=200,"low",Table1[[#This Row],[Inventory_Level]]&gt;=700,"high",Table1[[#This Row],[Inventory_Level]]&gt;200,"medium")</f>
        <v>medium</v>
      </c>
    </row>
    <row r="4763" spans="1:20" x14ac:dyDescent="0.35">
      <c r="A4763" s="4">
        <v>4762</v>
      </c>
      <c r="B4763" s="4" t="s">
        <v>44</v>
      </c>
      <c r="C4763" s="4" t="s">
        <v>24</v>
      </c>
      <c r="D4763" s="4" t="s">
        <v>39</v>
      </c>
      <c r="E4763" s="4" t="s">
        <v>52</v>
      </c>
      <c r="F4763" s="10" t="s">
        <v>147</v>
      </c>
      <c r="G4763" s="11" t="s">
        <v>392</v>
      </c>
      <c r="H4763" s="4">
        <v>62</v>
      </c>
      <c r="I4763" s="12">
        <v>26851.98</v>
      </c>
      <c r="J4763" s="12">
        <v>1664822.76</v>
      </c>
      <c r="K4763" s="12">
        <v>608.62</v>
      </c>
      <c r="L4763" s="4">
        <v>26</v>
      </c>
      <c r="M4763" s="4" t="s">
        <v>42</v>
      </c>
      <c r="N4763" s="4" t="str" cm="1">
        <f t="array" ref="N4763">_xlfn.SWITCH(E4763,"Delhi","North","Chennai","South","Hyderabad","South","Mumbai","Central","Bangalore","South")</f>
        <v>Central</v>
      </c>
      <c r="O4763" s="12">
        <v>251189.96</v>
      </c>
      <c r="P4763" s="4">
        <f>Table1[[#This Row],[Delivery_Date]]-Table1[[#This Row],[Order_Date]]</f>
        <v>2</v>
      </c>
      <c r="Q4763" s="4" t="str">
        <f>IF(Table1[[#This Row],[Delivery delay days]]&gt;5,"delay","on time")</f>
        <v>on time</v>
      </c>
      <c r="R4763" s="10">
        <f>DATEVALUE(Table1[[#This Row],[Delivery_Date]])</f>
        <v>45149</v>
      </c>
      <c r="S4763" s="10">
        <f>DATEVALUE(Table1[[#This Row],[Order_Date]])</f>
        <v>45147</v>
      </c>
      <c r="T4763" s="4" t="str" cm="1">
        <f t="array" ref="T4763">_xlfn.IFS(Table1[[#This Row],[Inventory_Level]]&lt;=200,"low",Table1[[#This Row],[Inventory_Level]]&gt;=700,"high",Table1[[#This Row],[Inventory_Level]]&gt;200,"medium")</f>
        <v>low</v>
      </c>
    </row>
    <row r="4764" spans="1:20" x14ac:dyDescent="0.35">
      <c r="A4764" s="4">
        <v>4763</v>
      </c>
      <c r="B4764" s="4" t="s">
        <v>23</v>
      </c>
      <c r="C4764" s="4" t="s">
        <v>24</v>
      </c>
      <c r="D4764" s="4" t="s">
        <v>32</v>
      </c>
      <c r="E4764" s="4" t="s">
        <v>46</v>
      </c>
      <c r="F4764" s="10" t="s">
        <v>229</v>
      </c>
      <c r="G4764" s="11" t="s">
        <v>179</v>
      </c>
      <c r="H4764" s="4">
        <v>69</v>
      </c>
      <c r="I4764" s="12">
        <v>39291.279999999999</v>
      </c>
      <c r="J4764" s="12">
        <v>2711098.32</v>
      </c>
      <c r="K4764" s="12">
        <v>4797.32</v>
      </c>
      <c r="L4764" s="4">
        <v>969</v>
      </c>
      <c r="M4764" s="4" t="s">
        <v>21</v>
      </c>
      <c r="N4764" s="4" t="str" cm="1">
        <f t="array" ref="N4764">_xlfn.SWITCH(E4764,"Delhi","North","Chennai","South","Hyderabad","South","Mumbai","Central","Bangalore","South")</f>
        <v>South</v>
      </c>
      <c r="O4764" s="12">
        <v>375091.05</v>
      </c>
      <c r="P4764" s="4">
        <f>Table1[[#This Row],[Delivery_Date]]-Table1[[#This Row],[Order_Date]]</f>
        <v>12</v>
      </c>
      <c r="Q4764" s="4" t="str">
        <f>IF(Table1[[#This Row],[Delivery delay days]]&gt;5,"delay","on time")</f>
        <v>delay</v>
      </c>
      <c r="R4764" s="10">
        <f>DATEVALUE(Table1[[#This Row],[Delivery_Date]])</f>
        <v>45275</v>
      </c>
      <c r="S4764" s="10">
        <f>DATEVALUE(Table1[[#This Row],[Order_Date]])</f>
        <v>45263</v>
      </c>
      <c r="T4764" s="4" t="str" cm="1">
        <f t="array" ref="T4764">_xlfn.IFS(Table1[[#This Row],[Inventory_Level]]&lt;=200,"low",Table1[[#This Row],[Inventory_Level]]&gt;=700,"high",Table1[[#This Row],[Inventory_Level]]&gt;200,"medium")</f>
        <v>high</v>
      </c>
    </row>
    <row r="4765" spans="1:20" x14ac:dyDescent="0.35">
      <c r="A4765" s="4">
        <v>4764</v>
      </c>
      <c r="B4765" s="4" t="s">
        <v>59</v>
      </c>
      <c r="C4765" s="4" t="s">
        <v>38</v>
      </c>
      <c r="D4765" s="4" t="s">
        <v>25</v>
      </c>
      <c r="E4765" s="4" t="s">
        <v>26</v>
      </c>
      <c r="F4765" s="10" t="s">
        <v>377</v>
      </c>
      <c r="G4765" s="11" t="s">
        <v>375</v>
      </c>
      <c r="H4765" s="4">
        <v>11</v>
      </c>
      <c r="I4765" s="12">
        <v>30227.360000000001</v>
      </c>
      <c r="J4765" s="12">
        <v>332500.96000000002</v>
      </c>
      <c r="K4765" s="12">
        <v>2903.04</v>
      </c>
      <c r="L4765" s="4">
        <v>558</v>
      </c>
      <c r="M4765" s="4" t="s">
        <v>21</v>
      </c>
      <c r="N4765" s="4" t="str" cm="1">
        <f t="array" ref="N4765">_xlfn.SWITCH(E4765,"Delhi","North","Chennai","South","Hyderabad","South","Mumbai","Central","Bangalore","South")</f>
        <v>South</v>
      </c>
      <c r="O4765" s="12">
        <v>79746.86</v>
      </c>
      <c r="P4765" s="4">
        <f>Table1[[#This Row],[Delivery_Date]]-Table1[[#This Row],[Order_Date]]</f>
        <v>10</v>
      </c>
      <c r="Q4765" s="4" t="str">
        <f>IF(Table1[[#This Row],[Delivery delay days]]&gt;5,"delay","on time")</f>
        <v>delay</v>
      </c>
      <c r="R4765" s="10">
        <f>DATEVALUE(Table1[[#This Row],[Delivery_Date]])</f>
        <v>45253</v>
      </c>
      <c r="S4765" s="10">
        <f>DATEVALUE(Table1[[#This Row],[Order_Date]])</f>
        <v>45243</v>
      </c>
      <c r="T4765" s="4" t="str" cm="1">
        <f t="array" ref="T4765">_xlfn.IFS(Table1[[#This Row],[Inventory_Level]]&lt;=200,"low",Table1[[#This Row],[Inventory_Level]]&gt;=700,"high",Table1[[#This Row],[Inventory_Level]]&gt;200,"medium")</f>
        <v>medium</v>
      </c>
    </row>
    <row r="4766" spans="1:20" x14ac:dyDescent="0.35">
      <c r="A4766" s="4">
        <v>4765</v>
      </c>
      <c r="B4766" s="4" t="s">
        <v>44</v>
      </c>
      <c r="C4766" s="4" t="s">
        <v>16</v>
      </c>
      <c r="D4766" s="4" t="s">
        <v>25</v>
      </c>
      <c r="E4766" s="4" t="s">
        <v>26</v>
      </c>
      <c r="F4766" s="10" t="s">
        <v>164</v>
      </c>
      <c r="G4766" s="11" t="s">
        <v>212</v>
      </c>
      <c r="H4766" s="4">
        <v>90</v>
      </c>
      <c r="I4766" s="12">
        <v>25252.43</v>
      </c>
      <c r="J4766" s="12">
        <v>2272718.7000000002</v>
      </c>
      <c r="K4766" s="12">
        <v>2004.42</v>
      </c>
      <c r="L4766" s="4">
        <v>659</v>
      </c>
      <c r="M4766" s="4" t="s">
        <v>21</v>
      </c>
      <c r="N4766" s="4" t="str" cm="1">
        <f t="array" ref="N4766">_xlfn.SWITCH(E4766,"Delhi","North","Chennai","South","Hyderabad","South","Mumbai","Central","Bangalore","South")</f>
        <v>South</v>
      </c>
      <c r="O4766" s="12">
        <v>247059.09</v>
      </c>
      <c r="P4766" s="4">
        <f>Table1[[#This Row],[Delivery_Date]]-Table1[[#This Row],[Order_Date]]</f>
        <v>15</v>
      </c>
      <c r="Q4766" s="4" t="str">
        <f>IF(Table1[[#This Row],[Delivery delay days]]&gt;5,"delay","on time")</f>
        <v>delay</v>
      </c>
      <c r="R4766" s="10">
        <f>DATEVALUE(Table1[[#This Row],[Delivery_Date]])</f>
        <v>45241</v>
      </c>
      <c r="S4766" s="10">
        <f>DATEVALUE(Table1[[#This Row],[Order_Date]])</f>
        <v>45226</v>
      </c>
      <c r="T4766" s="4" t="str" cm="1">
        <f t="array" ref="T4766">_xlfn.IFS(Table1[[#This Row],[Inventory_Level]]&lt;=200,"low",Table1[[#This Row],[Inventory_Level]]&gt;=700,"high",Table1[[#This Row],[Inventory_Level]]&gt;200,"medium")</f>
        <v>medium</v>
      </c>
    </row>
    <row r="4767" spans="1:20" x14ac:dyDescent="0.35">
      <c r="A4767" s="4">
        <v>4766</v>
      </c>
      <c r="B4767" s="4" t="s">
        <v>31</v>
      </c>
      <c r="C4767" s="4" t="s">
        <v>38</v>
      </c>
      <c r="D4767" s="4" t="s">
        <v>17</v>
      </c>
      <c r="E4767" s="4" t="s">
        <v>46</v>
      </c>
      <c r="F4767" s="10" t="s">
        <v>207</v>
      </c>
      <c r="G4767" s="11" t="s">
        <v>150</v>
      </c>
      <c r="H4767" s="4">
        <v>85</v>
      </c>
      <c r="I4767" s="12">
        <v>5847</v>
      </c>
      <c r="J4767" s="12">
        <v>496995</v>
      </c>
      <c r="K4767" s="12">
        <v>1686.85</v>
      </c>
      <c r="L4767" s="4">
        <v>468</v>
      </c>
      <c r="M4767" s="4" t="s">
        <v>42</v>
      </c>
      <c r="N4767" s="4" t="str" cm="1">
        <f t="array" ref="N4767">_xlfn.SWITCH(E4767,"Delhi","North","Chennai","South","Hyderabad","South","Mumbai","Central","Bangalore","South")</f>
        <v>South</v>
      </c>
      <c r="O4767" s="12">
        <v>65007.27</v>
      </c>
      <c r="P4767" s="4">
        <f>Table1[[#This Row],[Delivery_Date]]-Table1[[#This Row],[Order_Date]]</f>
        <v>2</v>
      </c>
      <c r="Q4767" s="4" t="str">
        <f>IF(Table1[[#This Row],[Delivery delay days]]&gt;5,"delay","on time")</f>
        <v>on time</v>
      </c>
      <c r="R4767" s="10">
        <f>DATEVALUE(Table1[[#This Row],[Delivery_Date]])</f>
        <v>45288</v>
      </c>
      <c r="S4767" s="10">
        <f>DATEVALUE(Table1[[#This Row],[Order_Date]])</f>
        <v>45286</v>
      </c>
      <c r="T4767" s="4" t="str" cm="1">
        <f t="array" ref="T4767">_xlfn.IFS(Table1[[#This Row],[Inventory_Level]]&lt;=200,"low",Table1[[#This Row],[Inventory_Level]]&gt;=700,"high",Table1[[#This Row],[Inventory_Level]]&gt;200,"medium")</f>
        <v>medium</v>
      </c>
    </row>
    <row r="4768" spans="1:20" x14ac:dyDescent="0.35">
      <c r="A4768" s="4">
        <v>4767</v>
      </c>
      <c r="B4768" s="4" t="s">
        <v>59</v>
      </c>
      <c r="C4768" s="4" t="s">
        <v>38</v>
      </c>
      <c r="D4768" s="4" t="s">
        <v>45</v>
      </c>
      <c r="E4768" s="4" t="s">
        <v>26</v>
      </c>
      <c r="F4768" s="10" t="s">
        <v>360</v>
      </c>
      <c r="G4768" s="11" t="s">
        <v>398</v>
      </c>
      <c r="H4768" s="4">
        <v>52</v>
      </c>
      <c r="I4768" s="12">
        <v>12542.56</v>
      </c>
      <c r="J4768" s="12">
        <v>652213.12</v>
      </c>
      <c r="K4768" s="12">
        <v>2351.08</v>
      </c>
      <c r="L4768" s="4">
        <v>237</v>
      </c>
      <c r="M4768" s="4" t="s">
        <v>35</v>
      </c>
      <c r="N4768" s="4" t="str" cm="1">
        <f t="array" ref="N4768">_xlfn.SWITCH(E4768,"Delhi","North","Chennai","South","Hyderabad","South","Mumbai","Central","Bangalore","South")</f>
        <v>South</v>
      </c>
      <c r="O4768" s="12">
        <v>79300.97</v>
      </c>
      <c r="P4768" s="4">
        <f>Table1[[#This Row],[Delivery_Date]]-Table1[[#This Row],[Order_Date]]</f>
        <v>14</v>
      </c>
      <c r="Q4768" s="4" t="str">
        <f>IF(Table1[[#This Row],[Delivery delay days]]&gt;5,"delay","on time")</f>
        <v>delay</v>
      </c>
      <c r="R4768" s="10">
        <f>DATEVALUE(Table1[[#This Row],[Delivery_Date]])</f>
        <v>44991</v>
      </c>
      <c r="S4768" s="10">
        <f>DATEVALUE(Table1[[#This Row],[Order_Date]])</f>
        <v>44977</v>
      </c>
      <c r="T4768" s="4" t="str" cm="1">
        <f t="array" ref="T4768">_xlfn.IFS(Table1[[#This Row],[Inventory_Level]]&lt;=200,"low",Table1[[#This Row],[Inventory_Level]]&gt;=700,"high",Table1[[#This Row],[Inventory_Level]]&gt;200,"medium")</f>
        <v>medium</v>
      </c>
    </row>
    <row r="4769" spans="1:20" x14ac:dyDescent="0.35">
      <c r="A4769" s="4">
        <v>4768</v>
      </c>
      <c r="B4769" s="4" t="s">
        <v>15</v>
      </c>
      <c r="C4769" s="4" t="s">
        <v>24</v>
      </c>
      <c r="D4769" s="4" t="s">
        <v>45</v>
      </c>
      <c r="E4769" s="4" t="s">
        <v>46</v>
      </c>
      <c r="F4769" s="10" t="s">
        <v>127</v>
      </c>
      <c r="G4769" s="11" t="s">
        <v>394</v>
      </c>
      <c r="H4769" s="4">
        <v>35</v>
      </c>
      <c r="I4769" s="12">
        <v>32227.64</v>
      </c>
      <c r="J4769" s="12">
        <v>1127967.3999999999</v>
      </c>
      <c r="K4769" s="12">
        <v>829.7</v>
      </c>
      <c r="L4769" s="4">
        <v>612</v>
      </c>
      <c r="M4769" s="4" t="s">
        <v>42</v>
      </c>
      <c r="N4769" s="4" t="str" cm="1">
        <f t="array" ref="N4769">_xlfn.SWITCH(E4769,"Delhi","North","Chennai","South","Hyderabad","South","Mumbai","Central","Bangalore","South")</f>
        <v>South</v>
      </c>
      <c r="O4769" s="12">
        <v>270482.03000000003</v>
      </c>
      <c r="P4769" s="4">
        <f>Table1[[#This Row],[Delivery_Date]]-Table1[[#This Row],[Order_Date]]</f>
        <v>1</v>
      </c>
      <c r="Q4769" s="4" t="str">
        <f>IF(Table1[[#This Row],[Delivery delay days]]&gt;5,"delay","on time")</f>
        <v>on time</v>
      </c>
      <c r="R4769" s="10">
        <f>DATEVALUE(Table1[[#This Row],[Delivery_Date]])</f>
        <v>44967</v>
      </c>
      <c r="S4769" s="10">
        <f>DATEVALUE(Table1[[#This Row],[Order_Date]])</f>
        <v>44966</v>
      </c>
      <c r="T4769" s="4" t="str" cm="1">
        <f t="array" ref="T4769">_xlfn.IFS(Table1[[#This Row],[Inventory_Level]]&lt;=200,"low",Table1[[#This Row],[Inventory_Level]]&gt;=700,"high",Table1[[#This Row],[Inventory_Level]]&gt;200,"medium")</f>
        <v>medium</v>
      </c>
    </row>
    <row r="4770" spans="1:20" x14ac:dyDescent="0.35">
      <c r="A4770" s="4">
        <v>4769</v>
      </c>
      <c r="B4770" s="4" t="s">
        <v>37</v>
      </c>
      <c r="C4770" s="4" t="s">
        <v>16</v>
      </c>
      <c r="D4770" s="4" t="s">
        <v>32</v>
      </c>
      <c r="E4770" s="4" t="s">
        <v>46</v>
      </c>
      <c r="F4770" s="10" t="s">
        <v>111</v>
      </c>
      <c r="G4770" s="11" t="s">
        <v>398</v>
      </c>
      <c r="H4770" s="4">
        <v>81</v>
      </c>
      <c r="I4770" s="12">
        <v>16697.740000000002</v>
      </c>
      <c r="J4770" s="12">
        <v>1352516.94</v>
      </c>
      <c r="K4770" s="12">
        <v>1155.47</v>
      </c>
      <c r="L4770" s="4">
        <v>10</v>
      </c>
      <c r="M4770" s="4" t="s">
        <v>35</v>
      </c>
      <c r="N4770" s="4" t="str" cm="1">
        <f t="array" ref="N4770">_xlfn.SWITCH(E4770,"Delhi","North","Chennai","South","Hyderabad","South","Mumbai","Central","Bangalore","South")</f>
        <v>South</v>
      </c>
      <c r="O4770" s="12">
        <v>123267.87</v>
      </c>
      <c r="P4770" s="4">
        <f>Table1[[#This Row],[Delivery_Date]]-Table1[[#This Row],[Order_Date]]</f>
        <v>3</v>
      </c>
      <c r="Q4770" s="4" t="str">
        <f>IF(Table1[[#This Row],[Delivery delay days]]&gt;5,"delay","on time")</f>
        <v>on time</v>
      </c>
      <c r="R4770" s="10">
        <f>DATEVALUE(Table1[[#This Row],[Delivery_Date]])</f>
        <v>44991</v>
      </c>
      <c r="S4770" s="10">
        <f>DATEVALUE(Table1[[#This Row],[Order_Date]])</f>
        <v>44988</v>
      </c>
      <c r="T4770" s="4" t="str" cm="1">
        <f t="array" ref="T4770">_xlfn.IFS(Table1[[#This Row],[Inventory_Level]]&lt;=200,"low",Table1[[#This Row],[Inventory_Level]]&gt;=700,"high",Table1[[#This Row],[Inventory_Level]]&gt;200,"medium")</f>
        <v>low</v>
      </c>
    </row>
    <row r="4771" spans="1:20" x14ac:dyDescent="0.35">
      <c r="A4771" s="4">
        <v>4770</v>
      </c>
      <c r="B4771" s="4" t="s">
        <v>31</v>
      </c>
      <c r="C4771" s="4" t="s">
        <v>16</v>
      </c>
      <c r="D4771" s="4" t="s">
        <v>32</v>
      </c>
      <c r="E4771" s="4" t="s">
        <v>26</v>
      </c>
      <c r="F4771" s="10" t="s">
        <v>311</v>
      </c>
      <c r="G4771" s="11" t="s">
        <v>206</v>
      </c>
      <c r="H4771" s="4">
        <v>58</v>
      </c>
      <c r="I4771" s="12">
        <v>19931.54</v>
      </c>
      <c r="J4771" s="12">
        <v>1156029.32</v>
      </c>
      <c r="K4771" s="12">
        <v>2355.16</v>
      </c>
      <c r="L4771" s="4">
        <v>381</v>
      </c>
      <c r="M4771" s="4" t="s">
        <v>35</v>
      </c>
      <c r="N4771" s="4" t="str" cm="1">
        <f t="array" ref="N4771">_xlfn.SWITCH(E4771,"Delhi","North","Chennai","South","Hyderabad","South","Mumbai","Central","Bangalore","South")</f>
        <v>South</v>
      </c>
      <c r="O4771" s="12">
        <v>245292.49</v>
      </c>
      <c r="P4771" s="4">
        <f>Table1[[#This Row],[Delivery_Date]]-Table1[[#This Row],[Order_Date]]</f>
        <v>9</v>
      </c>
      <c r="Q4771" s="4" t="str">
        <f>IF(Table1[[#This Row],[Delivery delay days]]&gt;5,"delay","on time")</f>
        <v>delay</v>
      </c>
      <c r="R4771" s="10">
        <f>DATEVALUE(Table1[[#This Row],[Delivery_Date]])</f>
        <v>45230</v>
      </c>
      <c r="S4771" s="10">
        <f>DATEVALUE(Table1[[#This Row],[Order_Date]])</f>
        <v>45221</v>
      </c>
      <c r="T4771" s="4" t="str" cm="1">
        <f t="array" ref="T4771">_xlfn.IFS(Table1[[#This Row],[Inventory_Level]]&lt;=200,"low",Table1[[#This Row],[Inventory_Level]]&gt;=700,"high",Table1[[#This Row],[Inventory_Level]]&gt;200,"medium")</f>
        <v>medium</v>
      </c>
    </row>
    <row r="4772" spans="1:20" x14ac:dyDescent="0.35">
      <c r="A4772" s="4">
        <v>4771</v>
      </c>
      <c r="B4772" s="4" t="s">
        <v>15</v>
      </c>
      <c r="C4772" s="4" t="s">
        <v>24</v>
      </c>
      <c r="D4772" s="4" t="s">
        <v>45</v>
      </c>
      <c r="E4772" s="4" t="s">
        <v>26</v>
      </c>
      <c r="F4772" s="10" t="s">
        <v>153</v>
      </c>
      <c r="G4772" s="11" t="s">
        <v>215</v>
      </c>
      <c r="H4772" s="4">
        <v>73</v>
      </c>
      <c r="I4772" s="12">
        <v>41927.769999999997</v>
      </c>
      <c r="J4772" s="12">
        <v>3060727.21</v>
      </c>
      <c r="K4772" s="12">
        <v>3756.88</v>
      </c>
      <c r="L4772" s="4">
        <v>827</v>
      </c>
      <c r="M4772" s="4" t="s">
        <v>21</v>
      </c>
      <c r="N4772" s="4" t="str" cm="1">
        <f t="array" ref="N4772">_xlfn.SWITCH(E4772,"Delhi","North","Chennai","South","Hyderabad","South","Mumbai","Central","Bangalore","South")</f>
        <v>South</v>
      </c>
      <c r="O4772" s="12">
        <v>257684.53</v>
      </c>
      <c r="P4772" s="4">
        <f>Table1[[#This Row],[Delivery_Date]]-Table1[[#This Row],[Order_Date]]</f>
        <v>13</v>
      </c>
      <c r="Q4772" s="4" t="str">
        <f>IF(Table1[[#This Row],[Delivery delay days]]&gt;5,"delay","on time")</f>
        <v>delay</v>
      </c>
      <c r="R4772" s="10">
        <f>DATEVALUE(Table1[[#This Row],[Delivery_Date]])</f>
        <v>44995</v>
      </c>
      <c r="S4772" s="10">
        <f>DATEVALUE(Table1[[#This Row],[Order_Date]])</f>
        <v>44982</v>
      </c>
      <c r="T4772" s="4" t="str" cm="1">
        <f t="array" ref="T4772">_xlfn.IFS(Table1[[#This Row],[Inventory_Level]]&lt;=200,"low",Table1[[#This Row],[Inventory_Level]]&gt;=700,"high",Table1[[#This Row],[Inventory_Level]]&gt;200,"medium")</f>
        <v>high</v>
      </c>
    </row>
    <row r="4773" spans="1:20" x14ac:dyDescent="0.35">
      <c r="A4773" s="4">
        <v>4772</v>
      </c>
      <c r="B4773" s="4" t="s">
        <v>37</v>
      </c>
      <c r="C4773" s="4" t="s">
        <v>24</v>
      </c>
      <c r="D4773" s="4" t="s">
        <v>25</v>
      </c>
      <c r="E4773" s="4" t="s">
        <v>18</v>
      </c>
      <c r="F4773" s="10" t="s">
        <v>333</v>
      </c>
      <c r="G4773" s="11" t="s">
        <v>215</v>
      </c>
      <c r="H4773" s="4">
        <v>74</v>
      </c>
      <c r="I4773" s="12">
        <v>17370.37</v>
      </c>
      <c r="J4773" s="12">
        <v>1285407.3799999999</v>
      </c>
      <c r="K4773" s="12">
        <v>1164.04</v>
      </c>
      <c r="L4773" s="4">
        <v>787</v>
      </c>
      <c r="M4773" s="4" t="s">
        <v>21</v>
      </c>
      <c r="N4773" s="4" t="str" cm="1">
        <f t="array" ref="N4773">_xlfn.SWITCH(E4773,"Delhi","North","Chennai","South","Hyderabad","South","Mumbai","Central","Bangalore","South")</f>
        <v>North</v>
      </c>
      <c r="O4773" s="12">
        <v>68084.36</v>
      </c>
      <c r="P4773" s="4">
        <f>Table1[[#This Row],[Delivery_Date]]-Table1[[#This Row],[Order_Date]]</f>
        <v>9</v>
      </c>
      <c r="Q4773" s="4" t="str">
        <f>IF(Table1[[#This Row],[Delivery delay days]]&gt;5,"delay","on time")</f>
        <v>delay</v>
      </c>
      <c r="R4773" s="10">
        <f>DATEVALUE(Table1[[#This Row],[Delivery_Date]])</f>
        <v>44995</v>
      </c>
      <c r="S4773" s="10">
        <f>DATEVALUE(Table1[[#This Row],[Order_Date]])</f>
        <v>44986</v>
      </c>
      <c r="T4773" s="4" t="str" cm="1">
        <f t="array" ref="T4773">_xlfn.IFS(Table1[[#This Row],[Inventory_Level]]&lt;=200,"low",Table1[[#This Row],[Inventory_Level]]&gt;=700,"high",Table1[[#This Row],[Inventory_Level]]&gt;200,"medium")</f>
        <v>high</v>
      </c>
    </row>
    <row r="4774" spans="1:20" x14ac:dyDescent="0.35">
      <c r="A4774" s="4">
        <v>4773</v>
      </c>
      <c r="B4774" s="4" t="s">
        <v>31</v>
      </c>
      <c r="C4774" s="4" t="s">
        <v>24</v>
      </c>
      <c r="D4774" s="4" t="s">
        <v>32</v>
      </c>
      <c r="E4774" s="4" t="s">
        <v>60</v>
      </c>
      <c r="F4774" s="10" t="s">
        <v>348</v>
      </c>
      <c r="G4774" s="11" t="s">
        <v>236</v>
      </c>
      <c r="H4774" s="4">
        <v>81</v>
      </c>
      <c r="I4774" s="12">
        <v>34275.94</v>
      </c>
      <c r="J4774" s="12">
        <v>2776351.14</v>
      </c>
      <c r="K4774" s="12">
        <v>4717.1499999999996</v>
      </c>
      <c r="L4774" s="4">
        <v>106</v>
      </c>
      <c r="M4774" s="4" t="s">
        <v>42</v>
      </c>
      <c r="N4774" s="4" t="str" cm="1">
        <f t="array" ref="N4774">_xlfn.SWITCH(E4774,"Delhi","North","Chennai","South","Hyderabad","South","Mumbai","Central","Bangalore","South")</f>
        <v>South</v>
      </c>
      <c r="O4774" s="12">
        <v>278949.57</v>
      </c>
      <c r="P4774" s="4">
        <f>Table1[[#This Row],[Delivery_Date]]-Table1[[#This Row],[Order_Date]]</f>
        <v>11</v>
      </c>
      <c r="Q4774" s="4" t="str">
        <f>IF(Table1[[#This Row],[Delivery delay days]]&gt;5,"delay","on time")</f>
        <v>delay</v>
      </c>
      <c r="R4774" s="10">
        <f>DATEVALUE(Table1[[#This Row],[Delivery_Date]])</f>
        <v>45290</v>
      </c>
      <c r="S4774" s="10">
        <f>DATEVALUE(Table1[[#This Row],[Order_Date]])</f>
        <v>45279</v>
      </c>
      <c r="T4774" s="4" t="str" cm="1">
        <f t="array" ref="T4774">_xlfn.IFS(Table1[[#This Row],[Inventory_Level]]&lt;=200,"low",Table1[[#This Row],[Inventory_Level]]&gt;=700,"high",Table1[[#This Row],[Inventory_Level]]&gt;200,"medium")</f>
        <v>low</v>
      </c>
    </row>
    <row r="4775" spans="1:20" x14ac:dyDescent="0.35">
      <c r="A4775" s="4">
        <v>4774</v>
      </c>
      <c r="B4775" s="4" t="s">
        <v>44</v>
      </c>
      <c r="C4775" s="4" t="s">
        <v>16</v>
      </c>
      <c r="D4775" s="4" t="s">
        <v>39</v>
      </c>
      <c r="E4775" s="4" t="s">
        <v>60</v>
      </c>
      <c r="F4775" s="10" t="s">
        <v>350</v>
      </c>
      <c r="G4775" s="11" t="s">
        <v>181</v>
      </c>
      <c r="H4775" s="4">
        <v>67</v>
      </c>
      <c r="I4775" s="12">
        <v>4471.75</v>
      </c>
      <c r="J4775" s="12">
        <v>299607.25</v>
      </c>
      <c r="K4775" s="12">
        <v>1121.6400000000001</v>
      </c>
      <c r="L4775" s="4">
        <v>45</v>
      </c>
      <c r="M4775" s="4" t="s">
        <v>29</v>
      </c>
      <c r="N4775" s="4" t="str" cm="1">
        <f t="array" ref="N4775">_xlfn.SWITCH(E4775,"Delhi","North","Chennai","South","Hyderabad","South","Mumbai","Central","Bangalore","South")</f>
        <v>South</v>
      </c>
      <c r="O4775" s="12">
        <v>62220.83</v>
      </c>
      <c r="P4775" s="4">
        <f>Table1[[#This Row],[Delivery_Date]]-Table1[[#This Row],[Order_Date]]</f>
        <v>14</v>
      </c>
      <c r="Q4775" s="4" t="str">
        <f>IF(Table1[[#This Row],[Delivery delay days]]&gt;5,"delay","on time")</f>
        <v>delay</v>
      </c>
      <c r="R4775" s="10">
        <f>DATEVALUE(Table1[[#This Row],[Delivery_Date]])</f>
        <v>45278</v>
      </c>
      <c r="S4775" s="10">
        <f>DATEVALUE(Table1[[#This Row],[Order_Date]])</f>
        <v>45264</v>
      </c>
      <c r="T4775" s="4" t="str" cm="1">
        <f t="array" ref="T4775">_xlfn.IFS(Table1[[#This Row],[Inventory_Level]]&lt;=200,"low",Table1[[#This Row],[Inventory_Level]]&gt;=700,"high",Table1[[#This Row],[Inventory_Level]]&gt;200,"medium")</f>
        <v>low</v>
      </c>
    </row>
    <row r="4776" spans="1:20" x14ac:dyDescent="0.35">
      <c r="A4776" s="4">
        <v>4775</v>
      </c>
      <c r="B4776" s="4" t="s">
        <v>15</v>
      </c>
      <c r="C4776" s="4" t="s">
        <v>38</v>
      </c>
      <c r="D4776" s="4" t="s">
        <v>25</v>
      </c>
      <c r="E4776" s="4" t="s">
        <v>60</v>
      </c>
      <c r="F4776" s="10" t="s">
        <v>144</v>
      </c>
      <c r="G4776" s="11" t="s">
        <v>362</v>
      </c>
      <c r="H4776" s="4">
        <v>83</v>
      </c>
      <c r="I4776" s="12">
        <v>44643.75</v>
      </c>
      <c r="J4776" s="12">
        <v>3705431.25</v>
      </c>
      <c r="K4776" s="12">
        <v>4527.63</v>
      </c>
      <c r="L4776" s="4">
        <v>556</v>
      </c>
      <c r="M4776" s="4" t="s">
        <v>42</v>
      </c>
      <c r="N4776" s="4" t="str" cm="1">
        <f t="array" ref="N4776">_xlfn.SWITCH(E4776,"Delhi","North","Chennai","South","Hyderabad","South","Mumbai","Central","Bangalore","South")</f>
        <v>South</v>
      </c>
      <c r="O4776" s="12">
        <v>885522.95</v>
      </c>
      <c r="P4776" s="4">
        <f>Table1[[#This Row],[Delivery_Date]]-Table1[[#This Row],[Order_Date]]</f>
        <v>6</v>
      </c>
      <c r="Q4776" s="4" t="str">
        <f>IF(Table1[[#This Row],[Delivery delay days]]&gt;5,"delay","on time")</f>
        <v>delay</v>
      </c>
      <c r="R4776" s="10">
        <f>DATEVALUE(Table1[[#This Row],[Delivery_Date]])</f>
        <v>45075</v>
      </c>
      <c r="S4776" s="10">
        <f>DATEVALUE(Table1[[#This Row],[Order_Date]])</f>
        <v>45069</v>
      </c>
      <c r="T4776" s="4" t="str" cm="1">
        <f t="array" ref="T4776">_xlfn.IFS(Table1[[#This Row],[Inventory_Level]]&lt;=200,"low",Table1[[#This Row],[Inventory_Level]]&gt;=700,"high",Table1[[#This Row],[Inventory_Level]]&gt;200,"medium")</f>
        <v>medium</v>
      </c>
    </row>
    <row r="4777" spans="1:20" x14ac:dyDescent="0.35">
      <c r="A4777" s="4">
        <v>4776</v>
      </c>
      <c r="B4777" s="4" t="s">
        <v>15</v>
      </c>
      <c r="C4777" s="4" t="s">
        <v>16</v>
      </c>
      <c r="D4777" s="4" t="s">
        <v>17</v>
      </c>
      <c r="E4777" s="4" t="s">
        <v>52</v>
      </c>
      <c r="F4777" s="10" t="s">
        <v>286</v>
      </c>
      <c r="G4777" s="11" t="s">
        <v>124</v>
      </c>
      <c r="H4777" s="4">
        <v>40</v>
      </c>
      <c r="I4777" s="12">
        <v>29404.78</v>
      </c>
      <c r="J4777" s="12">
        <v>1176191.2</v>
      </c>
      <c r="K4777" s="12">
        <v>2923.03</v>
      </c>
      <c r="L4777" s="4">
        <v>186</v>
      </c>
      <c r="M4777" s="4" t="s">
        <v>42</v>
      </c>
      <c r="N4777" s="4" t="str" cm="1">
        <f t="array" ref="N4777">_xlfn.SWITCH(E4777,"Delhi","North","Chennai","South","Hyderabad","South","Mumbai","Central","Bangalore","South")</f>
        <v>Central</v>
      </c>
      <c r="O4777" s="12">
        <v>279074.05</v>
      </c>
      <c r="P4777" s="4">
        <f>Table1[[#This Row],[Delivery_Date]]-Table1[[#This Row],[Order_Date]]</f>
        <v>2</v>
      </c>
      <c r="Q4777" s="4" t="str">
        <f>IF(Table1[[#This Row],[Delivery delay days]]&gt;5,"delay","on time")</f>
        <v>on time</v>
      </c>
      <c r="R4777" s="10">
        <f>DATEVALUE(Table1[[#This Row],[Delivery_Date]])</f>
        <v>45065</v>
      </c>
      <c r="S4777" s="10">
        <f>DATEVALUE(Table1[[#This Row],[Order_Date]])</f>
        <v>45063</v>
      </c>
      <c r="T4777" s="4" t="str" cm="1">
        <f t="array" ref="T4777">_xlfn.IFS(Table1[[#This Row],[Inventory_Level]]&lt;=200,"low",Table1[[#This Row],[Inventory_Level]]&gt;=700,"high",Table1[[#This Row],[Inventory_Level]]&gt;200,"medium")</f>
        <v>low</v>
      </c>
    </row>
    <row r="4778" spans="1:20" x14ac:dyDescent="0.35">
      <c r="A4778" s="4">
        <v>4777</v>
      </c>
      <c r="B4778" s="4" t="s">
        <v>23</v>
      </c>
      <c r="C4778" s="4" t="s">
        <v>38</v>
      </c>
      <c r="D4778" s="4" t="s">
        <v>32</v>
      </c>
      <c r="E4778" s="4" t="s">
        <v>46</v>
      </c>
      <c r="F4778" s="10" t="s">
        <v>407</v>
      </c>
      <c r="G4778" s="11" t="s">
        <v>326</v>
      </c>
      <c r="H4778" s="4">
        <v>2</v>
      </c>
      <c r="I4778" s="12">
        <v>11778.48</v>
      </c>
      <c r="J4778" s="12">
        <v>23556.959999999999</v>
      </c>
      <c r="K4778" s="12">
        <v>2507.34</v>
      </c>
      <c r="L4778" s="4">
        <v>149</v>
      </c>
      <c r="M4778" s="4" t="s">
        <v>42</v>
      </c>
      <c r="N4778" s="4" t="str" cm="1">
        <f t="array" ref="N4778">_xlfn.SWITCH(E4778,"Delhi","North","Chennai","South","Hyderabad","South","Mumbai","Central","Bangalore","South")</f>
        <v>South</v>
      </c>
      <c r="O4778" s="12">
        <v>3908.5</v>
      </c>
      <c r="P4778" s="4">
        <f>Table1[[#This Row],[Delivery_Date]]-Table1[[#This Row],[Order_Date]]</f>
        <v>14</v>
      </c>
      <c r="Q4778" s="4" t="str">
        <f>IF(Table1[[#This Row],[Delivery delay days]]&gt;5,"delay","on time")</f>
        <v>delay</v>
      </c>
      <c r="R4778" s="10">
        <f>DATEVALUE(Table1[[#This Row],[Delivery_Date]])</f>
        <v>45112</v>
      </c>
      <c r="S4778" s="10">
        <f>DATEVALUE(Table1[[#This Row],[Order_Date]])</f>
        <v>45098</v>
      </c>
      <c r="T4778" s="4" t="str" cm="1">
        <f t="array" ref="T4778">_xlfn.IFS(Table1[[#This Row],[Inventory_Level]]&lt;=200,"low",Table1[[#This Row],[Inventory_Level]]&gt;=700,"high",Table1[[#This Row],[Inventory_Level]]&gt;200,"medium")</f>
        <v>low</v>
      </c>
    </row>
    <row r="4779" spans="1:20" x14ac:dyDescent="0.35">
      <c r="A4779" s="4">
        <v>4778</v>
      </c>
      <c r="B4779" s="4" t="s">
        <v>65</v>
      </c>
      <c r="C4779" s="4" t="s">
        <v>24</v>
      </c>
      <c r="D4779" s="4" t="s">
        <v>45</v>
      </c>
      <c r="E4779" s="4" t="s">
        <v>46</v>
      </c>
      <c r="F4779" s="10" t="s">
        <v>67</v>
      </c>
      <c r="G4779" s="11" t="s">
        <v>220</v>
      </c>
      <c r="H4779" s="4">
        <v>35</v>
      </c>
      <c r="I4779" s="12">
        <v>45766.74</v>
      </c>
      <c r="J4779" s="12">
        <v>1601835.9</v>
      </c>
      <c r="K4779" s="12">
        <v>1157.69</v>
      </c>
      <c r="L4779" s="4">
        <v>340</v>
      </c>
      <c r="M4779" s="4" t="s">
        <v>29</v>
      </c>
      <c r="N4779" s="4" t="str" cm="1">
        <f t="array" ref="N4779">_xlfn.SWITCH(E4779,"Delhi","North","Chennai","South","Hyderabad","South","Mumbai","Central","Bangalore","South")</f>
        <v>South</v>
      </c>
      <c r="O4779" s="12">
        <v>81937.279999999999</v>
      </c>
      <c r="P4779" s="4">
        <f>Table1[[#This Row],[Delivery_Date]]-Table1[[#This Row],[Order_Date]]</f>
        <v>7</v>
      </c>
      <c r="Q4779" s="4" t="str">
        <f>IF(Table1[[#This Row],[Delivery delay days]]&gt;5,"delay","on time")</f>
        <v>delay</v>
      </c>
      <c r="R4779" s="10">
        <f>DATEVALUE(Table1[[#This Row],[Delivery_Date]])</f>
        <v>45177</v>
      </c>
      <c r="S4779" s="10">
        <f>DATEVALUE(Table1[[#This Row],[Order_Date]])</f>
        <v>45170</v>
      </c>
      <c r="T4779" s="4" t="str" cm="1">
        <f t="array" ref="T4779">_xlfn.IFS(Table1[[#This Row],[Inventory_Level]]&lt;=200,"low",Table1[[#This Row],[Inventory_Level]]&gt;=700,"high",Table1[[#This Row],[Inventory_Level]]&gt;200,"medium")</f>
        <v>medium</v>
      </c>
    </row>
    <row r="4780" spans="1:20" x14ac:dyDescent="0.35">
      <c r="A4780" s="4">
        <v>4779</v>
      </c>
      <c r="B4780" s="4" t="s">
        <v>15</v>
      </c>
      <c r="C4780" s="4" t="s">
        <v>38</v>
      </c>
      <c r="D4780" s="4" t="s">
        <v>45</v>
      </c>
      <c r="E4780" s="4" t="s">
        <v>46</v>
      </c>
      <c r="F4780" s="10" t="s">
        <v>204</v>
      </c>
      <c r="G4780" s="11" t="s">
        <v>325</v>
      </c>
      <c r="H4780" s="4">
        <v>65</v>
      </c>
      <c r="I4780" s="12">
        <v>46457.919999999998</v>
      </c>
      <c r="J4780" s="12">
        <v>3019764.8</v>
      </c>
      <c r="K4780" s="12">
        <v>951.32</v>
      </c>
      <c r="L4780" s="4">
        <v>494</v>
      </c>
      <c r="M4780" s="4" t="s">
        <v>21</v>
      </c>
      <c r="N4780" s="4" t="str" cm="1">
        <f t="array" ref="N4780">_xlfn.SWITCH(E4780,"Delhi","North","Chennai","South","Hyderabad","South","Mumbai","Central","Bangalore","South")</f>
        <v>South</v>
      </c>
      <c r="O4780" s="12">
        <v>215242.14</v>
      </c>
      <c r="P4780" s="4">
        <f>Table1[[#This Row],[Delivery_Date]]-Table1[[#This Row],[Order_Date]]</f>
        <v>5</v>
      </c>
      <c r="Q4780" s="4" t="str">
        <f>IF(Table1[[#This Row],[Delivery delay days]]&gt;5,"delay","on time")</f>
        <v>on time</v>
      </c>
      <c r="R4780" s="10">
        <f>DATEVALUE(Table1[[#This Row],[Delivery_Date]])</f>
        <v>44945</v>
      </c>
      <c r="S4780" s="10">
        <f>DATEVALUE(Table1[[#This Row],[Order_Date]])</f>
        <v>44940</v>
      </c>
      <c r="T4780" s="4" t="str" cm="1">
        <f t="array" ref="T4780">_xlfn.IFS(Table1[[#This Row],[Inventory_Level]]&lt;=200,"low",Table1[[#This Row],[Inventory_Level]]&gt;=700,"high",Table1[[#This Row],[Inventory_Level]]&gt;200,"medium")</f>
        <v>medium</v>
      </c>
    </row>
    <row r="4781" spans="1:20" x14ac:dyDescent="0.35">
      <c r="A4781" s="4">
        <v>4780</v>
      </c>
      <c r="B4781" s="4" t="s">
        <v>23</v>
      </c>
      <c r="C4781" s="4" t="s">
        <v>16</v>
      </c>
      <c r="D4781" s="4" t="s">
        <v>39</v>
      </c>
      <c r="E4781" s="4" t="s">
        <v>52</v>
      </c>
      <c r="F4781" s="10" t="s">
        <v>236</v>
      </c>
      <c r="G4781" s="11" t="s">
        <v>423</v>
      </c>
      <c r="H4781" s="4">
        <v>64</v>
      </c>
      <c r="I4781" s="12">
        <v>44172.72</v>
      </c>
      <c r="J4781" s="12">
        <v>2827054.08</v>
      </c>
      <c r="K4781" s="12">
        <v>3591.44</v>
      </c>
      <c r="L4781" s="4">
        <v>227</v>
      </c>
      <c r="M4781" s="4" t="s">
        <v>35</v>
      </c>
      <c r="N4781" s="4" t="str" cm="1">
        <f t="array" ref="N4781">_xlfn.SWITCH(E4781,"Delhi","North","Chennai","South","Hyderabad","South","Mumbai","Central","Bangalore","South")</f>
        <v>Central</v>
      </c>
      <c r="O4781" s="12">
        <v>168003.15</v>
      </c>
      <c r="P4781" s="4">
        <f>Table1[[#This Row],[Delivery_Date]]-Table1[[#This Row],[Order_Date]]</f>
        <v>15</v>
      </c>
      <c r="Q4781" s="4" t="str">
        <f>IF(Table1[[#This Row],[Delivery delay days]]&gt;5,"delay","on time")</f>
        <v>delay</v>
      </c>
      <c r="R4781" s="10">
        <f>DATEVALUE(Table1[[#This Row],[Delivery_Date]])</f>
        <v>45305</v>
      </c>
      <c r="S4781" s="10">
        <f>DATEVALUE(Table1[[#This Row],[Order_Date]])</f>
        <v>45290</v>
      </c>
      <c r="T4781" s="4" t="str" cm="1">
        <f t="array" ref="T4781">_xlfn.IFS(Table1[[#This Row],[Inventory_Level]]&lt;=200,"low",Table1[[#This Row],[Inventory_Level]]&gt;=700,"high",Table1[[#This Row],[Inventory_Level]]&gt;200,"medium")</f>
        <v>medium</v>
      </c>
    </row>
    <row r="4782" spans="1:20" x14ac:dyDescent="0.35">
      <c r="A4782" s="4">
        <v>4781</v>
      </c>
      <c r="B4782" s="4" t="s">
        <v>51</v>
      </c>
      <c r="C4782" s="4" t="s">
        <v>24</v>
      </c>
      <c r="D4782" s="4" t="s">
        <v>39</v>
      </c>
      <c r="E4782" s="4" t="s">
        <v>60</v>
      </c>
      <c r="F4782" s="10" t="s">
        <v>72</v>
      </c>
      <c r="G4782" s="11" t="s">
        <v>240</v>
      </c>
      <c r="H4782" s="4">
        <v>83</v>
      </c>
      <c r="I4782" s="12">
        <v>14342.22</v>
      </c>
      <c r="J4782" s="12">
        <v>1190404.26</v>
      </c>
      <c r="K4782" s="12">
        <v>3864.63</v>
      </c>
      <c r="L4782" s="4">
        <v>783</v>
      </c>
      <c r="M4782" s="4" t="s">
        <v>21</v>
      </c>
      <c r="N4782" s="4" t="str" cm="1">
        <f t="array" ref="N4782">_xlfn.SWITCH(E4782,"Delhi","North","Chennai","South","Hyderabad","South","Mumbai","Central","Bangalore","South")</f>
        <v>South</v>
      </c>
      <c r="O4782" s="12">
        <v>77341.279999999999</v>
      </c>
      <c r="P4782" s="4">
        <f>Table1[[#This Row],[Delivery_Date]]-Table1[[#This Row],[Order_Date]]</f>
        <v>13</v>
      </c>
      <c r="Q4782" s="4" t="str">
        <f>IF(Table1[[#This Row],[Delivery delay days]]&gt;5,"delay","on time")</f>
        <v>delay</v>
      </c>
      <c r="R4782" s="10">
        <f>DATEVALUE(Table1[[#This Row],[Delivery_Date]])</f>
        <v>45284</v>
      </c>
      <c r="S4782" s="10">
        <f>DATEVALUE(Table1[[#This Row],[Order_Date]])</f>
        <v>45271</v>
      </c>
      <c r="T4782" s="4" t="str" cm="1">
        <f t="array" ref="T4782">_xlfn.IFS(Table1[[#This Row],[Inventory_Level]]&lt;=200,"low",Table1[[#This Row],[Inventory_Level]]&gt;=700,"high",Table1[[#This Row],[Inventory_Level]]&gt;200,"medium")</f>
        <v>high</v>
      </c>
    </row>
    <row r="4783" spans="1:20" x14ac:dyDescent="0.35">
      <c r="A4783" s="4">
        <v>4782</v>
      </c>
      <c r="B4783" s="4" t="s">
        <v>23</v>
      </c>
      <c r="C4783" s="4" t="s">
        <v>24</v>
      </c>
      <c r="D4783" s="4" t="s">
        <v>39</v>
      </c>
      <c r="E4783" s="4" t="s">
        <v>52</v>
      </c>
      <c r="F4783" s="10" t="s">
        <v>171</v>
      </c>
      <c r="G4783" s="11" t="s">
        <v>384</v>
      </c>
      <c r="H4783" s="4">
        <v>7</v>
      </c>
      <c r="I4783" s="12">
        <v>4911.34</v>
      </c>
      <c r="J4783" s="12">
        <v>34379.379999999997</v>
      </c>
      <c r="K4783" s="12">
        <v>1959.38</v>
      </c>
      <c r="L4783" s="4">
        <v>904</v>
      </c>
      <c r="M4783" s="4" t="s">
        <v>21</v>
      </c>
      <c r="N4783" s="4" t="str" cm="1">
        <f t="array" ref="N4783">_xlfn.SWITCH(E4783,"Delhi","North","Chennai","South","Hyderabad","South","Mumbai","Central","Bangalore","South")</f>
        <v>Central</v>
      </c>
      <c r="O4783" s="12">
        <v>5381.67</v>
      </c>
      <c r="P4783" s="4">
        <f>Table1[[#This Row],[Delivery_Date]]-Table1[[#This Row],[Order_Date]]</f>
        <v>2</v>
      </c>
      <c r="Q4783" s="4" t="str">
        <f>IF(Table1[[#This Row],[Delivery delay days]]&gt;5,"delay","on time")</f>
        <v>on time</v>
      </c>
      <c r="R4783" s="10">
        <f>DATEVALUE(Table1[[#This Row],[Delivery_Date]])</f>
        <v>45145</v>
      </c>
      <c r="S4783" s="10">
        <f>DATEVALUE(Table1[[#This Row],[Order_Date]])</f>
        <v>45143</v>
      </c>
      <c r="T4783" s="4" t="str" cm="1">
        <f t="array" ref="T4783">_xlfn.IFS(Table1[[#This Row],[Inventory_Level]]&lt;=200,"low",Table1[[#This Row],[Inventory_Level]]&gt;=700,"high",Table1[[#This Row],[Inventory_Level]]&gt;200,"medium")</f>
        <v>high</v>
      </c>
    </row>
    <row r="4784" spans="1:20" x14ac:dyDescent="0.35">
      <c r="A4784" s="4">
        <v>4783</v>
      </c>
      <c r="B4784" s="4" t="s">
        <v>59</v>
      </c>
      <c r="C4784" s="4" t="s">
        <v>24</v>
      </c>
      <c r="D4784" s="4" t="s">
        <v>25</v>
      </c>
      <c r="E4784" s="4" t="s">
        <v>46</v>
      </c>
      <c r="F4784" s="10" t="s">
        <v>27</v>
      </c>
      <c r="G4784" s="11" t="s">
        <v>301</v>
      </c>
      <c r="H4784" s="4">
        <v>54</v>
      </c>
      <c r="I4784" s="12">
        <v>3177</v>
      </c>
      <c r="J4784" s="12">
        <v>171558</v>
      </c>
      <c r="K4784" s="12">
        <v>849.42</v>
      </c>
      <c r="L4784" s="4">
        <v>888</v>
      </c>
      <c r="M4784" s="4" t="s">
        <v>35</v>
      </c>
      <c r="N4784" s="4" t="str" cm="1">
        <f t="array" ref="N4784">_xlfn.SWITCH(E4784,"Delhi","North","Chennai","South","Hyderabad","South","Mumbai","Central","Bangalore","South")</f>
        <v>South</v>
      </c>
      <c r="O4784" s="12">
        <v>37077.050000000003</v>
      </c>
      <c r="P4784" s="4">
        <f>Table1[[#This Row],[Delivery_Date]]-Table1[[#This Row],[Order_Date]]</f>
        <v>6</v>
      </c>
      <c r="Q4784" s="4" t="str">
        <f>IF(Table1[[#This Row],[Delivery delay days]]&gt;5,"delay","on time")</f>
        <v>delay</v>
      </c>
      <c r="R4784" s="10">
        <f>DATEVALUE(Table1[[#This Row],[Delivery_Date]])</f>
        <v>45140</v>
      </c>
      <c r="S4784" s="10">
        <f>DATEVALUE(Table1[[#This Row],[Order_Date]])</f>
        <v>45134</v>
      </c>
      <c r="T4784" s="4" t="str" cm="1">
        <f t="array" ref="T4784">_xlfn.IFS(Table1[[#This Row],[Inventory_Level]]&lt;=200,"low",Table1[[#This Row],[Inventory_Level]]&gt;=700,"high",Table1[[#This Row],[Inventory_Level]]&gt;200,"medium")</f>
        <v>high</v>
      </c>
    </row>
    <row r="4785" spans="1:20" x14ac:dyDescent="0.35">
      <c r="A4785" s="4">
        <v>4784</v>
      </c>
      <c r="B4785" s="4" t="s">
        <v>44</v>
      </c>
      <c r="C4785" s="4" t="s">
        <v>24</v>
      </c>
      <c r="D4785" s="4" t="s">
        <v>39</v>
      </c>
      <c r="E4785" s="4" t="s">
        <v>26</v>
      </c>
      <c r="F4785" s="10" t="s">
        <v>219</v>
      </c>
      <c r="G4785" s="11" t="s">
        <v>114</v>
      </c>
      <c r="H4785" s="4">
        <v>94</v>
      </c>
      <c r="I4785" s="12">
        <v>48449.2</v>
      </c>
      <c r="J4785" s="12">
        <v>4554224.8</v>
      </c>
      <c r="K4785" s="12">
        <v>2731.53</v>
      </c>
      <c r="L4785" s="4">
        <v>728</v>
      </c>
      <c r="M4785" s="4" t="s">
        <v>35</v>
      </c>
      <c r="N4785" s="4" t="str" cm="1">
        <f t="array" ref="N4785">_xlfn.SWITCH(E4785,"Delhi","North","Chennai","South","Hyderabad","South","Mumbai","Central","Bangalore","South")</f>
        <v>South</v>
      </c>
      <c r="O4785" s="12">
        <v>877917.45</v>
      </c>
      <c r="P4785" s="4">
        <f>Table1[[#This Row],[Delivery_Date]]-Table1[[#This Row],[Order_Date]]</f>
        <v>9</v>
      </c>
      <c r="Q4785" s="4" t="str">
        <f>IF(Table1[[#This Row],[Delivery delay days]]&gt;5,"delay","on time")</f>
        <v>delay</v>
      </c>
      <c r="R4785" s="10">
        <f>DATEVALUE(Table1[[#This Row],[Delivery_Date]])</f>
        <v>45236</v>
      </c>
      <c r="S4785" s="10">
        <f>DATEVALUE(Table1[[#This Row],[Order_Date]])</f>
        <v>45227</v>
      </c>
      <c r="T4785" s="4" t="str" cm="1">
        <f t="array" ref="T4785">_xlfn.IFS(Table1[[#This Row],[Inventory_Level]]&lt;=200,"low",Table1[[#This Row],[Inventory_Level]]&gt;=700,"high",Table1[[#This Row],[Inventory_Level]]&gt;200,"medium")</f>
        <v>high</v>
      </c>
    </row>
    <row r="4786" spans="1:20" x14ac:dyDescent="0.35">
      <c r="A4786" s="4">
        <v>4785</v>
      </c>
      <c r="B4786" s="4" t="s">
        <v>51</v>
      </c>
      <c r="C4786" s="4" t="s">
        <v>24</v>
      </c>
      <c r="D4786" s="4" t="s">
        <v>32</v>
      </c>
      <c r="E4786" s="4" t="s">
        <v>26</v>
      </c>
      <c r="F4786" s="10" t="s">
        <v>258</v>
      </c>
      <c r="G4786" s="11" t="s">
        <v>156</v>
      </c>
      <c r="H4786" s="4">
        <v>99</v>
      </c>
      <c r="I4786" s="12">
        <v>21090.86</v>
      </c>
      <c r="J4786" s="12">
        <v>2087995.14</v>
      </c>
      <c r="K4786" s="12">
        <v>2092.83</v>
      </c>
      <c r="L4786" s="4">
        <v>654</v>
      </c>
      <c r="M4786" s="4" t="s">
        <v>35</v>
      </c>
      <c r="N4786" s="4" t="str" cm="1">
        <f t="array" ref="N4786">_xlfn.SWITCH(E4786,"Delhi","North","Chennai","South","Hyderabad","South","Mumbai","Central","Bangalore","South")</f>
        <v>South</v>
      </c>
      <c r="O4786" s="12">
        <v>149229.22</v>
      </c>
      <c r="P4786" s="4">
        <f>Table1[[#This Row],[Delivery_Date]]-Table1[[#This Row],[Order_Date]]</f>
        <v>11</v>
      </c>
      <c r="Q4786" s="4" t="str">
        <f>IF(Table1[[#This Row],[Delivery delay days]]&gt;5,"delay","on time")</f>
        <v>delay</v>
      </c>
      <c r="R4786" s="10">
        <f>DATEVALUE(Table1[[#This Row],[Delivery_Date]])</f>
        <v>45073</v>
      </c>
      <c r="S4786" s="10">
        <f>DATEVALUE(Table1[[#This Row],[Order_Date]])</f>
        <v>45062</v>
      </c>
      <c r="T4786" s="4" t="str" cm="1">
        <f t="array" ref="T4786">_xlfn.IFS(Table1[[#This Row],[Inventory_Level]]&lt;=200,"low",Table1[[#This Row],[Inventory_Level]]&gt;=700,"high",Table1[[#This Row],[Inventory_Level]]&gt;200,"medium")</f>
        <v>medium</v>
      </c>
    </row>
    <row r="4787" spans="1:20" x14ac:dyDescent="0.35">
      <c r="A4787" s="4">
        <v>4786</v>
      </c>
      <c r="B4787" s="4" t="s">
        <v>31</v>
      </c>
      <c r="C4787" s="4" t="s">
        <v>24</v>
      </c>
      <c r="D4787" s="4" t="s">
        <v>25</v>
      </c>
      <c r="E4787" s="4" t="s">
        <v>60</v>
      </c>
      <c r="F4787" s="10" t="s">
        <v>358</v>
      </c>
      <c r="G4787" s="11" t="s">
        <v>304</v>
      </c>
      <c r="H4787" s="4">
        <v>95</v>
      </c>
      <c r="I4787" s="12">
        <v>6307.49</v>
      </c>
      <c r="J4787" s="12">
        <v>599211.55000000005</v>
      </c>
      <c r="K4787" s="12">
        <v>4252.88</v>
      </c>
      <c r="L4787" s="4">
        <v>245</v>
      </c>
      <c r="M4787" s="4" t="s">
        <v>29</v>
      </c>
      <c r="N4787" s="4" t="str" cm="1">
        <f t="array" ref="N4787">_xlfn.SWITCH(E4787,"Delhi","North","Chennai","South","Hyderabad","South","Mumbai","Central","Bangalore","South")</f>
        <v>South</v>
      </c>
      <c r="O4787" s="12">
        <v>106485.09</v>
      </c>
      <c r="P4787" s="4">
        <f>Table1[[#This Row],[Delivery_Date]]-Table1[[#This Row],[Order_Date]]</f>
        <v>6</v>
      </c>
      <c r="Q4787" s="4" t="str">
        <f>IF(Table1[[#This Row],[Delivery delay days]]&gt;5,"delay","on time")</f>
        <v>delay</v>
      </c>
      <c r="R4787" s="10">
        <f>DATEVALUE(Table1[[#This Row],[Delivery_Date]])</f>
        <v>45246</v>
      </c>
      <c r="S4787" s="10">
        <f>DATEVALUE(Table1[[#This Row],[Order_Date]])</f>
        <v>45240</v>
      </c>
      <c r="T4787" s="4" t="str" cm="1">
        <f t="array" ref="T4787">_xlfn.IFS(Table1[[#This Row],[Inventory_Level]]&lt;=200,"low",Table1[[#This Row],[Inventory_Level]]&gt;=700,"high",Table1[[#This Row],[Inventory_Level]]&gt;200,"medium")</f>
        <v>medium</v>
      </c>
    </row>
    <row r="4788" spans="1:20" x14ac:dyDescent="0.35">
      <c r="A4788" s="4">
        <v>4787</v>
      </c>
      <c r="B4788" s="4" t="s">
        <v>59</v>
      </c>
      <c r="C4788" s="4" t="s">
        <v>38</v>
      </c>
      <c r="D4788" s="4" t="s">
        <v>25</v>
      </c>
      <c r="E4788" s="4" t="s">
        <v>60</v>
      </c>
      <c r="F4788" s="10" t="s">
        <v>54</v>
      </c>
      <c r="G4788" s="11" t="s">
        <v>194</v>
      </c>
      <c r="H4788" s="4">
        <v>84</v>
      </c>
      <c r="I4788" s="12">
        <v>4960.03</v>
      </c>
      <c r="J4788" s="12">
        <v>416642.52</v>
      </c>
      <c r="K4788" s="12">
        <v>542.59</v>
      </c>
      <c r="L4788" s="4">
        <v>802</v>
      </c>
      <c r="M4788" s="4" t="s">
        <v>35</v>
      </c>
      <c r="N4788" s="4" t="str" cm="1">
        <f t="array" ref="N4788">_xlfn.SWITCH(E4788,"Delhi","North","Chennai","South","Hyderabad","South","Mumbai","Central","Bangalore","South")</f>
        <v>South</v>
      </c>
      <c r="O4788" s="12">
        <v>74642.47</v>
      </c>
      <c r="P4788" s="4">
        <f>Table1[[#This Row],[Delivery_Date]]-Table1[[#This Row],[Order_Date]]</f>
        <v>2</v>
      </c>
      <c r="Q4788" s="4" t="str">
        <f>IF(Table1[[#This Row],[Delivery delay days]]&gt;5,"delay","on time")</f>
        <v>on time</v>
      </c>
      <c r="R4788" s="10">
        <f>DATEVALUE(Table1[[#This Row],[Delivery_Date]])</f>
        <v>45214</v>
      </c>
      <c r="S4788" s="10">
        <f>DATEVALUE(Table1[[#This Row],[Order_Date]])</f>
        <v>45212</v>
      </c>
      <c r="T4788" s="4" t="str" cm="1">
        <f t="array" ref="T4788">_xlfn.IFS(Table1[[#This Row],[Inventory_Level]]&lt;=200,"low",Table1[[#This Row],[Inventory_Level]]&gt;=700,"high",Table1[[#This Row],[Inventory_Level]]&gt;200,"medium")</f>
        <v>high</v>
      </c>
    </row>
    <row r="4789" spans="1:20" x14ac:dyDescent="0.35">
      <c r="A4789" s="4">
        <v>4788</v>
      </c>
      <c r="B4789" s="4" t="s">
        <v>44</v>
      </c>
      <c r="C4789" s="4" t="s">
        <v>38</v>
      </c>
      <c r="D4789" s="4" t="s">
        <v>25</v>
      </c>
      <c r="E4789" s="4" t="s">
        <v>46</v>
      </c>
      <c r="F4789" s="10" t="s">
        <v>315</v>
      </c>
      <c r="G4789" s="11" t="s">
        <v>379</v>
      </c>
      <c r="H4789" s="4">
        <v>42</v>
      </c>
      <c r="I4789" s="12">
        <v>17513.61</v>
      </c>
      <c r="J4789" s="12">
        <v>735571.62</v>
      </c>
      <c r="K4789" s="12">
        <v>2362.7600000000002</v>
      </c>
      <c r="L4789" s="4">
        <v>43</v>
      </c>
      <c r="M4789" s="4" t="s">
        <v>35</v>
      </c>
      <c r="N4789" s="4" t="str" cm="1">
        <f t="array" ref="N4789">_xlfn.SWITCH(E4789,"Delhi","North","Chennai","South","Hyderabad","South","Mumbai","Central","Bangalore","South")</f>
        <v>South</v>
      </c>
      <c r="O4789" s="12">
        <v>160458.5</v>
      </c>
      <c r="P4789" s="4">
        <f>Table1[[#This Row],[Delivery_Date]]-Table1[[#This Row],[Order_Date]]</f>
        <v>8</v>
      </c>
      <c r="Q4789" s="4" t="str">
        <f>IF(Table1[[#This Row],[Delivery delay days]]&gt;5,"delay","on time")</f>
        <v>delay</v>
      </c>
      <c r="R4789" s="10">
        <f>DATEVALUE(Table1[[#This Row],[Delivery_Date]])</f>
        <v>45099</v>
      </c>
      <c r="S4789" s="10">
        <f>DATEVALUE(Table1[[#This Row],[Order_Date]])</f>
        <v>45091</v>
      </c>
      <c r="T4789" s="4" t="str" cm="1">
        <f t="array" ref="T4789">_xlfn.IFS(Table1[[#This Row],[Inventory_Level]]&lt;=200,"low",Table1[[#This Row],[Inventory_Level]]&gt;=700,"high",Table1[[#This Row],[Inventory_Level]]&gt;200,"medium")</f>
        <v>low</v>
      </c>
    </row>
    <row r="4790" spans="1:20" x14ac:dyDescent="0.35">
      <c r="A4790" s="4">
        <v>4789</v>
      </c>
      <c r="B4790" s="4" t="s">
        <v>31</v>
      </c>
      <c r="C4790" s="4" t="s">
        <v>16</v>
      </c>
      <c r="D4790" s="4" t="s">
        <v>17</v>
      </c>
      <c r="E4790" s="4" t="s">
        <v>46</v>
      </c>
      <c r="F4790" s="10" t="s">
        <v>123</v>
      </c>
      <c r="G4790" s="11" t="s">
        <v>95</v>
      </c>
      <c r="H4790" s="4">
        <v>54</v>
      </c>
      <c r="I4790" s="12">
        <v>16442.919999999998</v>
      </c>
      <c r="J4790" s="12">
        <v>887917.68</v>
      </c>
      <c r="K4790" s="12">
        <v>2308.61</v>
      </c>
      <c r="L4790" s="4">
        <v>902</v>
      </c>
      <c r="M4790" s="4" t="s">
        <v>42</v>
      </c>
      <c r="N4790" s="4" t="str" cm="1">
        <f t="array" ref="N4790">_xlfn.SWITCH(E4790,"Delhi","North","Chennai","South","Hyderabad","South","Mumbai","Central","Bangalore","South")</f>
        <v>South</v>
      </c>
      <c r="O4790" s="12">
        <v>95278.76</v>
      </c>
      <c r="P4790" s="4">
        <f>Table1[[#This Row],[Delivery_Date]]-Table1[[#This Row],[Order_Date]]</f>
        <v>8</v>
      </c>
      <c r="Q4790" s="4" t="str">
        <f>IF(Table1[[#This Row],[Delivery delay days]]&gt;5,"delay","on time")</f>
        <v>delay</v>
      </c>
      <c r="R4790" s="10">
        <f>DATEVALUE(Table1[[#This Row],[Delivery_Date]])</f>
        <v>45250</v>
      </c>
      <c r="S4790" s="10">
        <f>DATEVALUE(Table1[[#This Row],[Order_Date]])</f>
        <v>45242</v>
      </c>
      <c r="T4790" s="4" t="str" cm="1">
        <f t="array" ref="T4790">_xlfn.IFS(Table1[[#This Row],[Inventory_Level]]&lt;=200,"low",Table1[[#This Row],[Inventory_Level]]&gt;=700,"high",Table1[[#This Row],[Inventory_Level]]&gt;200,"medium")</f>
        <v>high</v>
      </c>
    </row>
    <row r="4791" spans="1:20" x14ac:dyDescent="0.35">
      <c r="A4791" s="4">
        <v>4790</v>
      </c>
      <c r="B4791" s="4" t="s">
        <v>15</v>
      </c>
      <c r="C4791" s="4" t="s">
        <v>16</v>
      </c>
      <c r="D4791" s="4" t="s">
        <v>45</v>
      </c>
      <c r="E4791" s="4" t="s">
        <v>18</v>
      </c>
      <c r="F4791" s="10" t="s">
        <v>54</v>
      </c>
      <c r="G4791" s="11" t="s">
        <v>73</v>
      </c>
      <c r="H4791" s="4">
        <v>28</v>
      </c>
      <c r="I4791" s="12">
        <v>16338.46</v>
      </c>
      <c r="J4791" s="12">
        <v>457476.88</v>
      </c>
      <c r="K4791" s="12">
        <v>4936.47</v>
      </c>
      <c r="L4791" s="4">
        <v>38</v>
      </c>
      <c r="M4791" s="4" t="s">
        <v>35</v>
      </c>
      <c r="N4791" s="4" t="str" cm="1">
        <f t="array" ref="N4791">_xlfn.SWITCH(E4791,"Delhi","North","Chennai","South","Hyderabad","South","Mumbai","Central","Bangalore","South")</f>
        <v>North</v>
      </c>
      <c r="O4791" s="12">
        <v>53518.92</v>
      </c>
      <c r="P4791" s="4">
        <f>Table1[[#This Row],[Delivery_Date]]-Table1[[#This Row],[Order_Date]]</f>
        <v>8</v>
      </c>
      <c r="Q4791" s="4" t="str">
        <f>IF(Table1[[#This Row],[Delivery delay days]]&gt;5,"delay","on time")</f>
        <v>delay</v>
      </c>
      <c r="R4791" s="10">
        <f>DATEVALUE(Table1[[#This Row],[Delivery_Date]])</f>
        <v>45220</v>
      </c>
      <c r="S4791" s="10">
        <f>DATEVALUE(Table1[[#This Row],[Order_Date]])</f>
        <v>45212</v>
      </c>
      <c r="T4791" s="4" t="str" cm="1">
        <f t="array" ref="T4791">_xlfn.IFS(Table1[[#This Row],[Inventory_Level]]&lt;=200,"low",Table1[[#This Row],[Inventory_Level]]&gt;=700,"high",Table1[[#This Row],[Inventory_Level]]&gt;200,"medium")</f>
        <v>low</v>
      </c>
    </row>
    <row r="4792" spans="1:20" x14ac:dyDescent="0.35">
      <c r="A4792" s="4">
        <v>4791</v>
      </c>
      <c r="B4792" s="4" t="s">
        <v>31</v>
      </c>
      <c r="C4792" s="4" t="s">
        <v>38</v>
      </c>
      <c r="D4792" s="4" t="s">
        <v>17</v>
      </c>
      <c r="E4792" s="4" t="s">
        <v>52</v>
      </c>
      <c r="F4792" s="10" t="s">
        <v>58</v>
      </c>
      <c r="G4792" s="11" t="s">
        <v>82</v>
      </c>
      <c r="H4792" s="4">
        <v>50</v>
      </c>
      <c r="I4792" s="12">
        <v>2466.62</v>
      </c>
      <c r="J4792" s="12">
        <v>123331</v>
      </c>
      <c r="K4792" s="12">
        <v>3076.32</v>
      </c>
      <c r="L4792" s="4">
        <v>969</v>
      </c>
      <c r="M4792" s="4" t="s">
        <v>42</v>
      </c>
      <c r="N4792" s="4" t="str" cm="1">
        <f t="array" ref="N4792">_xlfn.SWITCH(E4792,"Delhi","North","Chennai","South","Hyderabad","South","Mumbai","Central","Bangalore","South")</f>
        <v>Central</v>
      </c>
      <c r="O4792" s="12">
        <v>26957.21</v>
      </c>
      <c r="P4792" s="4">
        <f>Table1[[#This Row],[Delivery_Date]]-Table1[[#This Row],[Order_Date]]</f>
        <v>9</v>
      </c>
      <c r="Q4792" s="4" t="str">
        <f>IF(Table1[[#This Row],[Delivery delay days]]&gt;5,"delay","on time")</f>
        <v>delay</v>
      </c>
      <c r="R4792" s="10">
        <f>DATEVALUE(Table1[[#This Row],[Delivery_Date]])</f>
        <v>45054</v>
      </c>
      <c r="S4792" s="10">
        <f>DATEVALUE(Table1[[#This Row],[Order_Date]])</f>
        <v>45045</v>
      </c>
      <c r="T4792" s="4" t="str" cm="1">
        <f t="array" ref="T4792">_xlfn.IFS(Table1[[#This Row],[Inventory_Level]]&lt;=200,"low",Table1[[#This Row],[Inventory_Level]]&gt;=700,"high",Table1[[#This Row],[Inventory_Level]]&gt;200,"medium")</f>
        <v>high</v>
      </c>
    </row>
    <row r="4793" spans="1:20" x14ac:dyDescent="0.35">
      <c r="A4793" s="4">
        <v>4792</v>
      </c>
      <c r="B4793" s="4" t="s">
        <v>44</v>
      </c>
      <c r="C4793" s="4" t="s">
        <v>38</v>
      </c>
      <c r="D4793" s="4" t="s">
        <v>39</v>
      </c>
      <c r="E4793" s="4" t="s">
        <v>26</v>
      </c>
      <c r="F4793" s="10" t="s">
        <v>282</v>
      </c>
      <c r="G4793" s="11" t="s">
        <v>99</v>
      </c>
      <c r="H4793" s="4">
        <v>57</v>
      </c>
      <c r="I4793" s="12">
        <v>18861.240000000002</v>
      </c>
      <c r="J4793" s="12">
        <v>1075090.68</v>
      </c>
      <c r="K4793" s="12">
        <v>1313.35</v>
      </c>
      <c r="L4793" s="4">
        <v>690</v>
      </c>
      <c r="M4793" s="4" t="s">
        <v>21</v>
      </c>
      <c r="N4793" s="4" t="str" cm="1">
        <f t="array" ref="N4793">_xlfn.SWITCH(E4793,"Delhi","North","Chennai","South","Hyderabad","South","Mumbai","Central","Bangalore","South")</f>
        <v>South</v>
      </c>
      <c r="O4793" s="12">
        <v>200936.12</v>
      </c>
      <c r="P4793" s="4">
        <f>Table1[[#This Row],[Delivery_Date]]-Table1[[#This Row],[Order_Date]]</f>
        <v>3</v>
      </c>
      <c r="Q4793" s="4" t="str">
        <f>IF(Table1[[#This Row],[Delivery delay days]]&gt;5,"delay","on time")</f>
        <v>on time</v>
      </c>
      <c r="R4793" s="10">
        <f>DATEVALUE(Table1[[#This Row],[Delivery_Date]])</f>
        <v>45081</v>
      </c>
      <c r="S4793" s="10">
        <f>DATEVALUE(Table1[[#This Row],[Order_Date]])</f>
        <v>45078</v>
      </c>
      <c r="T4793" s="4" t="str" cm="1">
        <f t="array" ref="T4793">_xlfn.IFS(Table1[[#This Row],[Inventory_Level]]&lt;=200,"low",Table1[[#This Row],[Inventory_Level]]&gt;=700,"high",Table1[[#This Row],[Inventory_Level]]&gt;200,"medium")</f>
        <v>medium</v>
      </c>
    </row>
    <row r="4794" spans="1:20" x14ac:dyDescent="0.35">
      <c r="A4794" s="4">
        <v>4793</v>
      </c>
      <c r="B4794" s="4" t="s">
        <v>15</v>
      </c>
      <c r="C4794" s="4" t="s">
        <v>38</v>
      </c>
      <c r="D4794" s="4" t="s">
        <v>32</v>
      </c>
      <c r="E4794" s="4" t="s">
        <v>18</v>
      </c>
      <c r="F4794" s="10" t="s">
        <v>107</v>
      </c>
      <c r="G4794" s="11" t="s">
        <v>364</v>
      </c>
      <c r="H4794" s="4">
        <v>87</v>
      </c>
      <c r="I4794" s="12">
        <v>32492.93</v>
      </c>
      <c r="J4794" s="12">
        <v>2826884.91</v>
      </c>
      <c r="K4794" s="12">
        <v>3959.73</v>
      </c>
      <c r="L4794" s="4">
        <v>885</v>
      </c>
      <c r="M4794" s="4" t="s">
        <v>42</v>
      </c>
      <c r="N4794" s="4" t="str" cm="1">
        <f t="array" ref="N4794">_xlfn.SWITCH(E4794,"Delhi","North","Chennai","South","Hyderabad","South","Mumbai","Central","Bangalore","South")</f>
        <v>North</v>
      </c>
      <c r="O4794" s="12">
        <v>497344.01</v>
      </c>
      <c r="P4794" s="4">
        <f>Table1[[#This Row],[Delivery_Date]]-Table1[[#This Row],[Order_Date]]</f>
        <v>5</v>
      </c>
      <c r="Q4794" s="4" t="str">
        <f>IF(Table1[[#This Row],[Delivery delay days]]&gt;5,"delay","on time")</f>
        <v>on time</v>
      </c>
      <c r="R4794" s="10">
        <f>DATEVALUE(Table1[[#This Row],[Delivery_Date]])</f>
        <v>45049</v>
      </c>
      <c r="S4794" s="10">
        <f>DATEVALUE(Table1[[#This Row],[Order_Date]])</f>
        <v>45044</v>
      </c>
      <c r="T4794" s="4" t="str" cm="1">
        <f t="array" ref="T4794">_xlfn.IFS(Table1[[#This Row],[Inventory_Level]]&lt;=200,"low",Table1[[#This Row],[Inventory_Level]]&gt;=700,"high",Table1[[#This Row],[Inventory_Level]]&gt;200,"medium")</f>
        <v>high</v>
      </c>
    </row>
    <row r="4795" spans="1:20" x14ac:dyDescent="0.35">
      <c r="A4795" s="4">
        <v>4794</v>
      </c>
      <c r="B4795" s="4" t="s">
        <v>15</v>
      </c>
      <c r="C4795" s="4" t="s">
        <v>24</v>
      </c>
      <c r="D4795" s="4" t="s">
        <v>25</v>
      </c>
      <c r="E4795" s="4" t="s">
        <v>18</v>
      </c>
      <c r="F4795" s="10" t="s">
        <v>413</v>
      </c>
      <c r="G4795" s="11" t="s">
        <v>173</v>
      </c>
      <c r="H4795" s="4">
        <v>49</v>
      </c>
      <c r="I4795" s="12">
        <v>20336.66</v>
      </c>
      <c r="J4795" s="12">
        <v>996496.34</v>
      </c>
      <c r="K4795" s="12">
        <v>506.89</v>
      </c>
      <c r="L4795" s="4">
        <v>779</v>
      </c>
      <c r="M4795" s="4" t="s">
        <v>29</v>
      </c>
      <c r="N4795" s="4" t="str" cm="1">
        <f t="array" ref="N4795">_xlfn.SWITCH(E4795,"Delhi","North","Chennai","South","Hyderabad","South","Mumbai","Central","Bangalore","South")</f>
        <v>North</v>
      </c>
      <c r="O4795" s="12">
        <v>214180.45</v>
      </c>
      <c r="P4795" s="4">
        <f>Table1[[#This Row],[Delivery_Date]]-Table1[[#This Row],[Order_Date]]</f>
        <v>9</v>
      </c>
      <c r="Q4795" s="4" t="str">
        <f>IF(Table1[[#This Row],[Delivery delay days]]&gt;5,"delay","on time")</f>
        <v>delay</v>
      </c>
      <c r="R4795" s="10">
        <f>DATEVALUE(Table1[[#This Row],[Delivery_Date]])</f>
        <v>45060</v>
      </c>
      <c r="S4795" s="10">
        <f>DATEVALUE(Table1[[#This Row],[Order_Date]])</f>
        <v>45051</v>
      </c>
      <c r="T4795" s="4" t="str" cm="1">
        <f t="array" ref="T4795">_xlfn.IFS(Table1[[#This Row],[Inventory_Level]]&lt;=200,"low",Table1[[#This Row],[Inventory_Level]]&gt;=700,"high",Table1[[#This Row],[Inventory_Level]]&gt;200,"medium")</f>
        <v>high</v>
      </c>
    </row>
    <row r="4796" spans="1:20" x14ac:dyDescent="0.35">
      <c r="A4796" s="4">
        <v>4795</v>
      </c>
      <c r="B4796" s="4" t="s">
        <v>44</v>
      </c>
      <c r="C4796" s="4" t="s">
        <v>16</v>
      </c>
      <c r="D4796" s="4" t="s">
        <v>32</v>
      </c>
      <c r="E4796" s="4" t="s">
        <v>52</v>
      </c>
      <c r="F4796" s="10" t="s">
        <v>162</v>
      </c>
      <c r="G4796" s="11" t="s">
        <v>129</v>
      </c>
      <c r="H4796" s="4">
        <v>49</v>
      </c>
      <c r="I4796" s="12">
        <v>16035.16</v>
      </c>
      <c r="J4796" s="12">
        <v>785722.84</v>
      </c>
      <c r="K4796" s="12">
        <v>188.46</v>
      </c>
      <c r="L4796" s="4">
        <v>570</v>
      </c>
      <c r="M4796" s="4" t="s">
        <v>42</v>
      </c>
      <c r="N4796" s="4" t="str" cm="1">
        <f t="array" ref="N4796">_xlfn.SWITCH(E4796,"Delhi","North","Chennai","South","Hyderabad","South","Mumbai","Central","Bangalore","South")</f>
        <v>Central</v>
      </c>
      <c r="O4796" s="12">
        <v>190369.71</v>
      </c>
      <c r="P4796" s="4">
        <f>Table1[[#This Row],[Delivery_Date]]-Table1[[#This Row],[Order_Date]]</f>
        <v>3</v>
      </c>
      <c r="Q4796" s="4" t="str">
        <f>IF(Table1[[#This Row],[Delivery delay days]]&gt;5,"delay","on time")</f>
        <v>on time</v>
      </c>
      <c r="R4796" s="10">
        <f>DATEVALUE(Table1[[#This Row],[Delivery_Date]])</f>
        <v>45168</v>
      </c>
      <c r="S4796" s="10">
        <f>DATEVALUE(Table1[[#This Row],[Order_Date]])</f>
        <v>45165</v>
      </c>
      <c r="T4796" s="4" t="str" cm="1">
        <f t="array" ref="T4796">_xlfn.IFS(Table1[[#This Row],[Inventory_Level]]&lt;=200,"low",Table1[[#This Row],[Inventory_Level]]&gt;=700,"high",Table1[[#This Row],[Inventory_Level]]&gt;200,"medium")</f>
        <v>medium</v>
      </c>
    </row>
    <row r="4797" spans="1:20" x14ac:dyDescent="0.35">
      <c r="A4797" s="4">
        <v>4796</v>
      </c>
      <c r="B4797" s="4" t="s">
        <v>65</v>
      </c>
      <c r="C4797" s="4" t="s">
        <v>24</v>
      </c>
      <c r="D4797" s="4" t="s">
        <v>32</v>
      </c>
      <c r="E4797" s="4" t="s">
        <v>52</v>
      </c>
      <c r="F4797" s="10" t="s">
        <v>299</v>
      </c>
      <c r="G4797" s="11" t="s">
        <v>254</v>
      </c>
      <c r="H4797" s="4">
        <v>39</v>
      </c>
      <c r="I4797" s="12">
        <v>41015.31</v>
      </c>
      <c r="J4797" s="12">
        <v>1599597.09</v>
      </c>
      <c r="K4797" s="12">
        <v>984.95</v>
      </c>
      <c r="L4797" s="4">
        <v>544</v>
      </c>
      <c r="M4797" s="4" t="s">
        <v>29</v>
      </c>
      <c r="N4797" s="4" t="str" cm="1">
        <f t="array" ref="N4797">_xlfn.SWITCH(E4797,"Delhi","North","Chennai","South","Hyderabad","South","Mumbai","Central","Bangalore","South")</f>
        <v>Central</v>
      </c>
      <c r="O4797" s="12">
        <v>192958.11</v>
      </c>
      <c r="P4797" s="4">
        <f>Table1[[#This Row],[Delivery_Date]]-Table1[[#This Row],[Order_Date]]</f>
        <v>7</v>
      </c>
      <c r="Q4797" s="4" t="str">
        <f>IF(Table1[[#This Row],[Delivery delay days]]&gt;5,"delay","on time")</f>
        <v>delay</v>
      </c>
      <c r="R4797" s="10">
        <f>DATEVALUE(Table1[[#This Row],[Delivery_Date]])</f>
        <v>45217</v>
      </c>
      <c r="S4797" s="10">
        <f>DATEVALUE(Table1[[#This Row],[Order_Date]])</f>
        <v>45210</v>
      </c>
      <c r="T4797" s="4" t="str" cm="1">
        <f t="array" ref="T4797">_xlfn.IFS(Table1[[#This Row],[Inventory_Level]]&lt;=200,"low",Table1[[#This Row],[Inventory_Level]]&gt;=700,"high",Table1[[#This Row],[Inventory_Level]]&gt;200,"medium")</f>
        <v>medium</v>
      </c>
    </row>
    <row r="4798" spans="1:20" x14ac:dyDescent="0.35">
      <c r="A4798" s="4">
        <v>4797</v>
      </c>
      <c r="B4798" s="4" t="s">
        <v>15</v>
      </c>
      <c r="C4798" s="4" t="s">
        <v>16</v>
      </c>
      <c r="D4798" s="4" t="s">
        <v>25</v>
      </c>
      <c r="E4798" s="4" t="s">
        <v>52</v>
      </c>
      <c r="F4798" s="10" t="s">
        <v>353</v>
      </c>
      <c r="G4798" s="11" t="s">
        <v>198</v>
      </c>
      <c r="H4798" s="4">
        <v>36</v>
      </c>
      <c r="I4798" s="12">
        <v>17400.080000000002</v>
      </c>
      <c r="J4798" s="12">
        <v>626402.88</v>
      </c>
      <c r="K4798" s="12">
        <v>3841.6</v>
      </c>
      <c r="L4798" s="4">
        <v>185</v>
      </c>
      <c r="M4798" s="4" t="s">
        <v>35</v>
      </c>
      <c r="N4798" s="4" t="str" cm="1">
        <f t="array" ref="N4798">_xlfn.SWITCH(E4798,"Delhi","North","Chennai","South","Hyderabad","South","Mumbai","Central","Bangalore","South")</f>
        <v>Central</v>
      </c>
      <c r="O4798" s="12">
        <v>148278.04999999999</v>
      </c>
      <c r="P4798" s="4">
        <f>Table1[[#This Row],[Delivery_Date]]-Table1[[#This Row],[Order_Date]]</f>
        <v>1</v>
      </c>
      <c r="Q4798" s="4" t="str">
        <f>IF(Table1[[#This Row],[Delivery delay days]]&gt;5,"delay","on time")</f>
        <v>on time</v>
      </c>
      <c r="R4798" s="10">
        <f>DATEVALUE(Table1[[#This Row],[Delivery_Date]])</f>
        <v>45107</v>
      </c>
      <c r="S4798" s="10">
        <f>DATEVALUE(Table1[[#This Row],[Order_Date]])</f>
        <v>45106</v>
      </c>
      <c r="T4798" s="4" t="str" cm="1">
        <f t="array" ref="T4798">_xlfn.IFS(Table1[[#This Row],[Inventory_Level]]&lt;=200,"low",Table1[[#This Row],[Inventory_Level]]&gt;=700,"high",Table1[[#This Row],[Inventory_Level]]&gt;200,"medium")</f>
        <v>low</v>
      </c>
    </row>
    <row r="4799" spans="1:20" x14ac:dyDescent="0.35">
      <c r="A4799" s="4">
        <v>4798</v>
      </c>
      <c r="B4799" s="4" t="s">
        <v>51</v>
      </c>
      <c r="C4799" s="4" t="s">
        <v>16</v>
      </c>
      <c r="D4799" s="4" t="s">
        <v>39</v>
      </c>
      <c r="E4799" s="4" t="s">
        <v>46</v>
      </c>
      <c r="F4799" s="10" t="s">
        <v>132</v>
      </c>
      <c r="G4799" s="11" t="s">
        <v>359</v>
      </c>
      <c r="H4799" s="4">
        <v>74</v>
      </c>
      <c r="I4799" s="12">
        <v>21498.7</v>
      </c>
      <c r="J4799" s="12">
        <v>1590903.8</v>
      </c>
      <c r="K4799" s="12">
        <v>1133.1199999999999</v>
      </c>
      <c r="L4799" s="4">
        <v>679</v>
      </c>
      <c r="M4799" s="4" t="s">
        <v>35</v>
      </c>
      <c r="N4799" s="4" t="str" cm="1">
        <f t="array" ref="N4799">_xlfn.SWITCH(E4799,"Delhi","North","Chennai","South","Hyderabad","South","Mumbai","Central","Bangalore","South")</f>
        <v>South</v>
      </c>
      <c r="O4799" s="12">
        <v>369192.89</v>
      </c>
      <c r="P4799" s="4">
        <f>Table1[[#This Row],[Delivery_Date]]-Table1[[#This Row],[Order_Date]]</f>
        <v>1</v>
      </c>
      <c r="Q4799" s="4" t="str">
        <f>IF(Table1[[#This Row],[Delivery delay days]]&gt;5,"delay","on time")</f>
        <v>on time</v>
      </c>
      <c r="R4799" s="10">
        <f>DATEVALUE(Table1[[#This Row],[Delivery_Date]])</f>
        <v>45248</v>
      </c>
      <c r="S4799" s="10">
        <f>DATEVALUE(Table1[[#This Row],[Order_Date]])</f>
        <v>45247</v>
      </c>
      <c r="T4799" s="4" t="str" cm="1">
        <f t="array" ref="T4799">_xlfn.IFS(Table1[[#This Row],[Inventory_Level]]&lt;=200,"low",Table1[[#This Row],[Inventory_Level]]&gt;=700,"high",Table1[[#This Row],[Inventory_Level]]&gt;200,"medium")</f>
        <v>medium</v>
      </c>
    </row>
    <row r="4800" spans="1:20" x14ac:dyDescent="0.35">
      <c r="A4800" s="4">
        <v>4799</v>
      </c>
      <c r="B4800" s="4" t="s">
        <v>31</v>
      </c>
      <c r="C4800" s="4" t="s">
        <v>24</v>
      </c>
      <c r="D4800" s="4" t="s">
        <v>45</v>
      </c>
      <c r="E4800" s="4" t="s">
        <v>18</v>
      </c>
      <c r="F4800" s="10" t="s">
        <v>401</v>
      </c>
      <c r="G4800" s="11" t="s">
        <v>244</v>
      </c>
      <c r="H4800" s="4">
        <v>51</v>
      </c>
      <c r="I4800" s="12">
        <v>14318.12</v>
      </c>
      <c r="J4800" s="12">
        <v>730224.12</v>
      </c>
      <c r="K4800" s="12">
        <v>2369.5300000000002</v>
      </c>
      <c r="L4800" s="4">
        <v>868</v>
      </c>
      <c r="M4800" s="4" t="s">
        <v>35</v>
      </c>
      <c r="N4800" s="4" t="str" cm="1">
        <f t="array" ref="N4800">_xlfn.SWITCH(E4800,"Delhi","North","Chennai","South","Hyderabad","South","Mumbai","Central","Bangalore","South")</f>
        <v>North</v>
      </c>
      <c r="O4800" s="12">
        <v>107093.92</v>
      </c>
      <c r="P4800" s="4">
        <f>Table1[[#This Row],[Delivery_Date]]-Table1[[#This Row],[Order_Date]]</f>
        <v>10</v>
      </c>
      <c r="Q4800" s="4" t="str">
        <f>IF(Table1[[#This Row],[Delivery delay days]]&gt;5,"delay","on time")</f>
        <v>delay</v>
      </c>
      <c r="R4800" s="10">
        <f>DATEVALUE(Table1[[#This Row],[Delivery_Date]])</f>
        <v>44948</v>
      </c>
      <c r="S4800" s="10">
        <f>DATEVALUE(Table1[[#This Row],[Order_Date]])</f>
        <v>44938</v>
      </c>
      <c r="T4800" s="4" t="str" cm="1">
        <f t="array" ref="T4800">_xlfn.IFS(Table1[[#This Row],[Inventory_Level]]&lt;=200,"low",Table1[[#This Row],[Inventory_Level]]&gt;=700,"high",Table1[[#This Row],[Inventory_Level]]&gt;200,"medium")</f>
        <v>high</v>
      </c>
    </row>
    <row r="4801" spans="1:20" x14ac:dyDescent="0.35">
      <c r="A4801" s="4">
        <v>4800</v>
      </c>
      <c r="B4801" s="4" t="s">
        <v>51</v>
      </c>
      <c r="C4801" s="4" t="s">
        <v>38</v>
      </c>
      <c r="D4801" s="4" t="s">
        <v>45</v>
      </c>
      <c r="E4801" s="4" t="s">
        <v>46</v>
      </c>
      <c r="F4801" s="10" t="s">
        <v>289</v>
      </c>
      <c r="G4801" s="11" t="s">
        <v>227</v>
      </c>
      <c r="H4801" s="4">
        <v>88</v>
      </c>
      <c r="I4801" s="12">
        <v>43617.84</v>
      </c>
      <c r="J4801" s="12">
        <v>3838369.92</v>
      </c>
      <c r="K4801" s="12">
        <v>2334.58</v>
      </c>
      <c r="L4801" s="4">
        <v>526</v>
      </c>
      <c r="M4801" s="4" t="s">
        <v>29</v>
      </c>
      <c r="N4801" s="4" t="str" cm="1">
        <f t="array" ref="N4801">_xlfn.SWITCH(E4801,"Delhi","North","Chennai","South","Hyderabad","South","Mumbai","Central","Bangalore","South")</f>
        <v>South</v>
      </c>
      <c r="O4801" s="12">
        <v>297391.39</v>
      </c>
      <c r="P4801" s="4">
        <f>Table1[[#This Row],[Delivery_Date]]-Table1[[#This Row],[Order_Date]]</f>
        <v>2</v>
      </c>
      <c r="Q4801" s="4" t="str">
        <f>IF(Table1[[#This Row],[Delivery delay days]]&gt;5,"delay","on time")</f>
        <v>on time</v>
      </c>
      <c r="R4801" s="10">
        <f>DATEVALUE(Table1[[#This Row],[Delivery_Date]])</f>
        <v>45234</v>
      </c>
      <c r="S4801" s="10">
        <f>DATEVALUE(Table1[[#This Row],[Order_Date]])</f>
        <v>45232</v>
      </c>
      <c r="T4801" s="4" t="str" cm="1">
        <f t="array" ref="T4801">_xlfn.IFS(Table1[[#This Row],[Inventory_Level]]&lt;=200,"low",Table1[[#This Row],[Inventory_Level]]&gt;=700,"high",Table1[[#This Row],[Inventory_Level]]&gt;200,"medium")</f>
        <v>medium</v>
      </c>
    </row>
    <row r="4802" spans="1:20" x14ac:dyDescent="0.35">
      <c r="A4802" s="4">
        <v>4801</v>
      </c>
      <c r="B4802" s="4" t="s">
        <v>37</v>
      </c>
      <c r="C4802" s="4" t="s">
        <v>24</v>
      </c>
      <c r="D4802" s="4" t="s">
        <v>45</v>
      </c>
      <c r="E4802" s="4" t="s">
        <v>60</v>
      </c>
      <c r="F4802" s="10" t="s">
        <v>377</v>
      </c>
      <c r="G4802" s="11" t="s">
        <v>304</v>
      </c>
      <c r="H4802" s="4">
        <v>55</v>
      </c>
      <c r="I4802" s="12">
        <v>27706.16</v>
      </c>
      <c r="J4802" s="12">
        <v>1523838.8</v>
      </c>
      <c r="K4802" s="12">
        <v>1986.54</v>
      </c>
      <c r="L4802" s="4">
        <v>665</v>
      </c>
      <c r="M4802" s="4" t="s">
        <v>29</v>
      </c>
      <c r="N4802" s="4" t="str" cm="1">
        <f t="array" ref="N4802">_xlfn.SWITCH(E4802,"Delhi","North","Chennai","South","Hyderabad","South","Mumbai","Central","Bangalore","South")</f>
        <v>South</v>
      </c>
      <c r="O4802" s="12">
        <v>242992.17</v>
      </c>
      <c r="P4802" s="4">
        <f>Table1[[#This Row],[Delivery_Date]]-Table1[[#This Row],[Order_Date]]</f>
        <v>3</v>
      </c>
      <c r="Q4802" s="4" t="str">
        <f>IF(Table1[[#This Row],[Delivery delay days]]&gt;5,"delay","on time")</f>
        <v>on time</v>
      </c>
      <c r="R4802" s="10">
        <f>DATEVALUE(Table1[[#This Row],[Delivery_Date]])</f>
        <v>45246</v>
      </c>
      <c r="S4802" s="10">
        <f>DATEVALUE(Table1[[#This Row],[Order_Date]])</f>
        <v>45243</v>
      </c>
      <c r="T4802" s="4" t="str" cm="1">
        <f t="array" ref="T4802">_xlfn.IFS(Table1[[#This Row],[Inventory_Level]]&lt;=200,"low",Table1[[#This Row],[Inventory_Level]]&gt;=700,"high",Table1[[#This Row],[Inventory_Level]]&gt;200,"medium")</f>
        <v>medium</v>
      </c>
    </row>
    <row r="4803" spans="1:20" x14ac:dyDescent="0.35">
      <c r="A4803" s="4">
        <v>4802</v>
      </c>
      <c r="B4803" s="4" t="s">
        <v>65</v>
      </c>
      <c r="C4803" s="4" t="s">
        <v>16</v>
      </c>
      <c r="D4803" s="4" t="s">
        <v>17</v>
      </c>
      <c r="E4803" s="4" t="s">
        <v>26</v>
      </c>
      <c r="F4803" s="10" t="s">
        <v>76</v>
      </c>
      <c r="G4803" s="11" t="s">
        <v>374</v>
      </c>
      <c r="H4803" s="4">
        <v>77</v>
      </c>
      <c r="I4803" s="12">
        <v>31202.37</v>
      </c>
      <c r="J4803" s="12">
        <v>2402582.4900000002</v>
      </c>
      <c r="K4803" s="12">
        <v>4020.99</v>
      </c>
      <c r="L4803" s="4">
        <v>49</v>
      </c>
      <c r="M4803" s="4" t="s">
        <v>21</v>
      </c>
      <c r="N4803" s="4" t="str" cm="1">
        <f t="array" ref="N4803">_xlfn.SWITCH(E4803,"Delhi","North","Chennai","South","Hyderabad","South","Mumbai","Central","Bangalore","South")</f>
        <v>South</v>
      </c>
      <c r="O4803" s="12">
        <v>379143.86</v>
      </c>
      <c r="P4803" s="4">
        <f>Table1[[#This Row],[Delivery_Date]]-Table1[[#This Row],[Order_Date]]</f>
        <v>13</v>
      </c>
      <c r="Q4803" s="4" t="str">
        <f>IF(Table1[[#This Row],[Delivery delay days]]&gt;5,"delay","on time")</f>
        <v>delay</v>
      </c>
      <c r="R4803" s="10">
        <f>DATEVALUE(Table1[[#This Row],[Delivery_Date]])</f>
        <v>45252</v>
      </c>
      <c r="S4803" s="10">
        <f>DATEVALUE(Table1[[#This Row],[Order_Date]])</f>
        <v>45239</v>
      </c>
      <c r="T4803" s="4" t="str" cm="1">
        <f t="array" ref="T4803">_xlfn.IFS(Table1[[#This Row],[Inventory_Level]]&lt;=200,"low",Table1[[#This Row],[Inventory_Level]]&gt;=700,"high",Table1[[#This Row],[Inventory_Level]]&gt;200,"medium")</f>
        <v>low</v>
      </c>
    </row>
    <row r="4804" spans="1:20" x14ac:dyDescent="0.35">
      <c r="A4804" s="4">
        <v>4803</v>
      </c>
      <c r="B4804" s="4" t="s">
        <v>31</v>
      </c>
      <c r="C4804" s="4" t="s">
        <v>38</v>
      </c>
      <c r="D4804" s="4" t="s">
        <v>39</v>
      </c>
      <c r="E4804" s="4" t="s">
        <v>60</v>
      </c>
      <c r="F4804" s="10" t="s">
        <v>245</v>
      </c>
      <c r="G4804" s="11" t="s">
        <v>316</v>
      </c>
      <c r="H4804" s="4">
        <v>41</v>
      </c>
      <c r="I4804" s="12">
        <v>33150.230000000003</v>
      </c>
      <c r="J4804" s="12">
        <v>1359159.43</v>
      </c>
      <c r="K4804" s="12">
        <v>4803.18</v>
      </c>
      <c r="L4804" s="4">
        <v>664</v>
      </c>
      <c r="M4804" s="4" t="s">
        <v>42</v>
      </c>
      <c r="N4804" s="4" t="str" cm="1">
        <f t="array" ref="N4804">_xlfn.SWITCH(E4804,"Delhi","North","Chennai","South","Hyderabad","South","Mumbai","Central","Bangalore","South")</f>
        <v>South</v>
      </c>
      <c r="O4804" s="12">
        <v>156955.18</v>
      </c>
      <c r="P4804" s="4">
        <f>Table1[[#This Row],[Delivery_Date]]-Table1[[#This Row],[Order_Date]]</f>
        <v>7</v>
      </c>
      <c r="Q4804" s="4" t="str">
        <f>IF(Table1[[#This Row],[Delivery delay days]]&gt;5,"delay","on time")</f>
        <v>delay</v>
      </c>
      <c r="R4804" s="10">
        <f>DATEVALUE(Table1[[#This Row],[Delivery_Date]])</f>
        <v>44965</v>
      </c>
      <c r="S4804" s="10">
        <f>DATEVALUE(Table1[[#This Row],[Order_Date]])</f>
        <v>44958</v>
      </c>
      <c r="T4804" s="4" t="str" cm="1">
        <f t="array" ref="T4804">_xlfn.IFS(Table1[[#This Row],[Inventory_Level]]&lt;=200,"low",Table1[[#This Row],[Inventory_Level]]&gt;=700,"high",Table1[[#This Row],[Inventory_Level]]&gt;200,"medium")</f>
        <v>medium</v>
      </c>
    </row>
    <row r="4805" spans="1:20" x14ac:dyDescent="0.35">
      <c r="A4805" s="4">
        <v>4804</v>
      </c>
      <c r="B4805" s="4" t="s">
        <v>37</v>
      </c>
      <c r="C4805" s="4" t="s">
        <v>38</v>
      </c>
      <c r="D4805" s="4" t="s">
        <v>25</v>
      </c>
      <c r="E4805" s="4" t="s">
        <v>46</v>
      </c>
      <c r="F4805" s="10" t="s">
        <v>236</v>
      </c>
      <c r="G4805" s="11" t="s">
        <v>305</v>
      </c>
      <c r="H4805" s="4">
        <v>74</v>
      </c>
      <c r="I4805" s="12">
        <v>49533.18</v>
      </c>
      <c r="J4805" s="12">
        <v>3665455.32</v>
      </c>
      <c r="K4805" s="12">
        <v>4649.58</v>
      </c>
      <c r="L4805" s="4">
        <v>554</v>
      </c>
      <c r="M4805" s="4" t="s">
        <v>21</v>
      </c>
      <c r="N4805" s="4" t="str" cm="1">
        <f t="array" ref="N4805">_xlfn.SWITCH(E4805,"Delhi","North","Chennai","South","Hyderabad","South","Mumbai","Central","Bangalore","South")</f>
        <v>South</v>
      </c>
      <c r="O4805" s="12">
        <v>540868.78</v>
      </c>
      <c r="P4805" s="4">
        <f>Table1[[#This Row],[Delivery_Date]]-Table1[[#This Row],[Order_Date]]</f>
        <v>1</v>
      </c>
      <c r="Q4805" s="4" t="str">
        <f>IF(Table1[[#This Row],[Delivery delay days]]&gt;5,"delay","on time")</f>
        <v>on time</v>
      </c>
      <c r="R4805" s="10">
        <f>DATEVALUE(Table1[[#This Row],[Delivery_Date]])</f>
        <v>45291</v>
      </c>
      <c r="S4805" s="10">
        <f>DATEVALUE(Table1[[#This Row],[Order_Date]])</f>
        <v>45290</v>
      </c>
      <c r="T4805" s="4" t="str" cm="1">
        <f t="array" ref="T4805">_xlfn.IFS(Table1[[#This Row],[Inventory_Level]]&lt;=200,"low",Table1[[#This Row],[Inventory_Level]]&gt;=700,"high",Table1[[#This Row],[Inventory_Level]]&gt;200,"medium")</f>
        <v>medium</v>
      </c>
    </row>
    <row r="4806" spans="1:20" x14ac:dyDescent="0.35">
      <c r="A4806" s="4">
        <v>4805</v>
      </c>
      <c r="B4806" s="4" t="s">
        <v>15</v>
      </c>
      <c r="C4806" s="4" t="s">
        <v>16</v>
      </c>
      <c r="D4806" s="4" t="s">
        <v>39</v>
      </c>
      <c r="E4806" s="4" t="s">
        <v>52</v>
      </c>
      <c r="F4806" s="10" t="s">
        <v>382</v>
      </c>
      <c r="G4806" s="11" t="s">
        <v>269</v>
      </c>
      <c r="H4806" s="4">
        <v>49</v>
      </c>
      <c r="I4806" s="12">
        <v>37776.550000000003</v>
      </c>
      <c r="J4806" s="12">
        <v>1851050.95</v>
      </c>
      <c r="K4806" s="12">
        <v>1498.02</v>
      </c>
      <c r="L4806" s="4">
        <v>699</v>
      </c>
      <c r="M4806" s="4" t="s">
        <v>21</v>
      </c>
      <c r="N4806" s="4" t="str" cm="1">
        <f t="array" ref="N4806">_xlfn.SWITCH(E4806,"Delhi","North","Chennai","South","Hyderabad","South","Mumbai","Central","Bangalore","South")</f>
        <v>Central</v>
      </c>
      <c r="O4806" s="12">
        <v>341711.22</v>
      </c>
      <c r="P4806" s="4">
        <f>Table1[[#This Row],[Delivery_Date]]-Table1[[#This Row],[Order_Date]]</f>
        <v>5</v>
      </c>
      <c r="Q4806" s="4" t="str">
        <f>IF(Table1[[#This Row],[Delivery delay days]]&gt;5,"delay","on time")</f>
        <v>on time</v>
      </c>
      <c r="R4806" s="10">
        <f>DATEVALUE(Table1[[#This Row],[Delivery_Date]])</f>
        <v>45259</v>
      </c>
      <c r="S4806" s="10">
        <f>DATEVALUE(Table1[[#This Row],[Order_Date]])</f>
        <v>45254</v>
      </c>
      <c r="T4806" s="4" t="str" cm="1">
        <f t="array" ref="T4806">_xlfn.IFS(Table1[[#This Row],[Inventory_Level]]&lt;=200,"low",Table1[[#This Row],[Inventory_Level]]&gt;=700,"high",Table1[[#This Row],[Inventory_Level]]&gt;200,"medium")</f>
        <v>medium</v>
      </c>
    </row>
    <row r="4807" spans="1:20" x14ac:dyDescent="0.35">
      <c r="A4807" s="4">
        <v>4806</v>
      </c>
      <c r="B4807" s="4" t="s">
        <v>65</v>
      </c>
      <c r="C4807" s="4" t="s">
        <v>38</v>
      </c>
      <c r="D4807" s="4" t="s">
        <v>45</v>
      </c>
      <c r="E4807" s="4" t="s">
        <v>26</v>
      </c>
      <c r="F4807" s="10" t="s">
        <v>63</v>
      </c>
      <c r="G4807" s="11" t="s">
        <v>169</v>
      </c>
      <c r="H4807" s="4">
        <v>46</v>
      </c>
      <c r="I4807" s="12">
        <v>19797.259999999998</v>
      </c>
      <c r="J4807" s="12">
        <v>910673.96</v>
      </c>
      <c r="K4807" s="12">
        <v>2559.36</v>
      </c>
      <c r="L4807" s="4">
        <v>519</v>
      </c>
      <c r="M4807" s="4" t="s">
        <v>21</v>
      </c>
      <c r="N4807" s="4" t="str" cm="1">
        <f t="array" ref="N4807">_xlfn.SWITCH(E4807,"Delhi","North","Chennai","South","Hyderabad","South","Mumbai","Central","Bangalore","South")</f>
        <v>South</v>
      </c>
      <c r="O4807" s="12">
        <v>94974.89</v>
      </c>
      <c r="P4807" s="4">
        <f>Table1[[#This Row],[Delivery_Date]]-Table1[[#This Row],[Order_Date]]</f>
        <v>6</v>
      </c>
      <c r="Q4807" s="4" t="str">
        <f>IF(Table1[[#This Row],[Delivery delay days]]&gt;5,"delay","on time")</f>
        <v>delay</v>
      </c>
      <c r="R4807" s="10">
        <f>DATEVALUE(Table1[[#This Row],[Delivery_Date]])</f>
        <v>45088</v>
      </c>
      <c r="S4807" s="10">
        <f>DATEVALUE(Table1[[#This Row],[Order_Date]])</f>
        <v>45082</v>
      </c>
      <c r="T4807" s="4" t="str" cm="1">
        <f t="array" ref="T4807">_xlfn.IFS(Table1[[#This Row],[Inventory_Level]]&lt;=200,"low",Table1[[#This Row],[Inventory_Level]]&gt;=700,"high",Table1[[#This Row],[Inventory_Level]]&gt;200,"medium")</f>
        <v>medium</v>
      </c>
    </row>
    <row r="4808" spans="1:20" x14ac:dyDescent="0.35">
      <c r="A4808" s="4">
        <v>4807</v>
      </c>
      <c r="B4808" s="4" t="s">
        <v>37</v>
      </c>
      <c r="C4808" s="4" t="s">
        <v>24</v>
      </c>
      <c r="D4808" s="4" t="s">
        <v>17</v>
      </c>
      <c r="E4808" s="4" t="s">
        <v>52</v>
      </c>
      <c r="F4808" s="10" t="s">
        <v>274</v>
      </c>
      <c r="G4808" s="11" t="s">
        <v>259</v>
      </c>
      <c r="H4808" s="4">
        <v>63</v>
      </c>
      <c r="I4808" s="12">
        <v>27486.84</v>
      </c>
      <c r="J4808" s="12">
        <v>1731670.92</v>
      </c>
      <c r="K4808" s="12">
        <v>4059.48</v>
      </c>
      <c r="L4808" s="4">
        <v>878</v>
      </c>
      <c r="M4808" s="4" t="s">
        <v>21</v>
      </c>
      <c r="N4808" s="4" t="str" cm="1">
        <f t="array" ref="N4808">_xlfn.SWITCH(E4808,"Delhi","North","Chennai","South","Hyderabad","South","Mumbai","Central","Bangalore","South")</f>
        <v>Central</v>
      </c>
      <c r="O4808" s="12">
        <v>369805.07</v>
      </c>
      <c r="P4808" s="4">
        <f>Table1[[#This Row],[Delivery_Date]]-Table1[[#This Row],[Order_Date]]</f>
        <v>3</v>
      </c>
      <c r="Q4808" s="4" t="str">
        <f>IF(Table1[[#This Row],[Delivery delay days]]&gt;5,"delay","on time")</f>
        <v>on time</v>
      </c>
      <c r="R4808" s="10">
        <f>DATEVALUE(Table1[[#This Row],[Delivery_Date]])</f>
        <v>45016</v>
      </c>
      <c r="S4808" s="10">
        <f>DATEVALUE(Table1[[#This Row],[Order_Date]])</f>
        <v>45013</v>
      </c>
      <c r="T4808" s="4" t="str" cm="1">
        <f t="array" ref="T4808">_xlfn.IFS(Table1[[#This Row],[Inventory_Level]]&lt;=200,"low",Table1[[#This Row],[Inventory_Level]]&gt;=700,"high",Table1[[#This Row],[Inventory_Level]]&gt;200,"medium")</f>
        <v>high</v>
      </c>
    </row>
    <row r="4809" spans="1:20" x14ac:dyDescent="0.35">
      <c r="A4809" s="4">
        <v>4808</v>
      </c>
      <c r="B4809" s="4" t="s">
        <v>65</v>
      </c>
      <c r="C4809" s="4" t="s">
        <v>24</v>
      </c>
      <c r="D4809" s="4" t="s">
        <v>25</v>
      </c>
      <c r="E4809" s="4" t="s">
        <v>46</v>
      </c>
      <c r="F4809" s="10" t="s">
        <v>182</v>
      </c>
      <c r="G4809" s="11" t="s">
        <v>361</v>
      </c>
      <c r="H4809" s="4">
        <v>6</v>
      </c>
      <c r="I4809" s="12">
        <v>6395.87</v>
      </c>
      <c r="J4809" s="12">
        <v>38375.22</v>
      </c>
      <c r="K4809" s="12">
        <v>1611.06</v>
      </c>
      <c r="L4809" s="4">
        <v>974</v>
      </c>
      <c r="M4809" s="4" t="s">
        <v>35</v>
      </c>
      <c r="N4809" s="4" t="str" cm="1">
        <f t="array" ref="N4809">_xlfn.SWITCH(E4809,"Delhi","North","Chennai","South","Hyderabad","South","Mumbai","Central","Bangalore","South")</f>
        <v>South</v>
      </c>
      <c r="O4809" s="12">
        <v>7475.14</v>
      </c>
      <c r="P4809" s="4">
        <f>Table1[[#This Row],[Delivery_Date]]-Table1[[#This Row],[Order_Date]]</f>
        <v>9</v>
      </c>
      <c r="Q4809" s="4" t="str">
        <f>IF(Table1[[#This Row],[Delivery delay days]]&gt;5,"delay","on time")</f>
        <v>delay</v>
      </c>
      <c r="R4809" s="10">
        <f>DATEVALUE(Table1[[#This Row],[Delivery_Date]])</f>
        <v>45035</v>
      </c>
      <c r="S4809" s="10">
        <f>DATEVALUE(Table1[[#This Row],[Order_Date]])</f>
        <v>45026</v>
      </c>
      <c r="T4809" s="4" t="str" cm="1">
        <f t="array" ref="T4809">_xlfn.IFS(Table1[[#This Row],[Inventory_Level]]&lt;=200,"low",Table1[[#This Row],[Inventory_Level]]&gt;=700,"high",Table1[[#This Row],[Inventory_Level]]&gt;200,"medium")</f>
        <v>high</v>
      </c>
    </row>
    <row r="4810" spans="1:20" x14ac:dyDescent="0.35">
      <c r="A4810" s="4">
        <v>4809</v>
      </c>
      <c r="B4810" s="4" t="s">
        <v>37</v>
      </c>
      <c r="C4810" s="4" t="s">
        <v>16</v>
      </c>
      <c r="D4810" s="4" t="s">
        <v>25</v>
      </c>
      <c r="E4810" s="4" t="s">
        <v>52</v>
      </c>
      <c r="F4810" s="10" t="s">
        <v>107</v>
      </c>
      <c r="G4810" s="11" t="s">
        <v>33</v>
      </c>
      <c r="H4810" s="4">
        <v>85</v>
      </c>
      <c r="I4810" s="12">
        <v>49360.59</v>
      </c>
      <c r="J4810" s="12">
        <v>4195650.1500000004</v>
      </c>
      <c r="K4810" s="12">
        <v>341.09</v>
      </c>
      <c r="L4810" s="4">
        <v>122</v>
      </c>
      <c r="M4810" s="4" t="s">
        <v>42</v>
      </c>
      <c r="N4810" s="4" t="str" cm="1">
        <f t="array" ref="N4810">_xlfn.SWITCH(E4810,"Delhi","North","Chennai","South","Hyderabad","South","Mumbai","Central","Bangalore","South")</f>
        <v>Central</v>
      </c>
      <c r="O4810" s="12">
        <v>481384.93</v>
      </c>
      <c r="P4810" s="4">
        <f>Table1[[#This Row],[Delivery_Date]]-Table1[[#This Row],[Order_Date]]</f>
        <v>9</v>
      </c>
      <c r="Q4810" s="4" t="str">
        <f>IF(Table1[[#This Row],[Delivery delay days]]&gt;5,"delay","on time")</f>
        <v>delay</v>
      </c>
      <c r="R4810" s="10">
        <f>DATEVALUE(Table1[[#This Row],[Delivery_Date]])</f>
        <v>45053</v>
      </c>
      <c r="S4810" s="10">
        <f>DATEVALUE(Table1[[#This Row],[Order_Date]])</f>
        <v>45044</v>
      </c>
      <c r="T4810" s="4" t="str" cm="1">
        <f t="array" ref="T4810">_xlfn.IFS(Table1[[#This Row],[Inventory_Level]]&lt;=200,"low",Table1[[#This Row],[Inventory_Level]]&gt;=700,"high",Table1[[#This Row],[Inventory_Level]]&gt;200,"medium")</f>
        <v>low</v>
      </c>
    </row>
    <row r="4811" spans="1:20" x14ac:dyDescent="0.35">
      <c r="A4811" s="4">
        <v>4810</v>
      </c>
      <c r="B4811" s="4" t="s">
        <v>59</v>
      </c>
      <c r="C4811" s="4" t="s">
        <v>24</v>
      </c>
      <c r="D4811" s="4" t="s">
        <v>39</v>
      </c>
      <c r="E4811" s="4" t="s">
        <v>46</v>
      </c>
      <c r="F4811" s="10" t="s">
        <v>93</v>
      </c>
      <c r="G4811" s="11" t="s">
        <v>332</v>
      </c>
      <c r="H4811" s="4">
        <v>91</v>
      </c>
      <c r="I4811" s="12">
        <v>10024.25</v>
      </c>
      <c r="J4811" s="12">
        <v>912206.75</v>
      </c>
      <c r="K4811" s="12">
        <v>4019.05</v>
      </c>
      <c r="L4811" s="4">
        <v>782</v>
      </c>
      <c r="M4811" s="4" t="s">
        <v>29</v>
      </c>
      <c r="N4811" s="4" t="str" cm="1">
        <f t="array" ref="N4811">_xlfn.SWITCH(E4811,"Delhi","North","Chennai","South","Hyderabad","South","Mumbai","Central","Bangalore","South")</f>
        <v>South</v>
      </c>
      <c r="O4811" s="12">
        <v>168764.45</v>
      </c>
      <c r="P4811" s="4">
        <f>Table1[[#This Row],[Delivery_Date]]-Table1[[#This Row],[Order_Date]]</f>
        <v>6</v>
      </c>
      <c r="Q4811" s="4" t="str">
        <f>IF(Table1[[#This Row],[Delivery delay days]]&gt;5,"delay","on time")</f>
        <v>delay</v>
      </c>
      <c r="R4811" s="10">
        <f>DATEVALUE(Table1[[#This Row],[Delivery_Date]])</f>
        <v>44939</v>
      </c>
      <c r="S4811" s="10">
        <f>DATEVALUE(Table1[[#This Row],[Order_Date]])</f>
        <v>44933</v>
      </c>
      <c r="T4811" s="4" t="str" cm="1">
        <f t="array" ref="T4811">_xlfn.IFS(Table1[[#This Row],[Inventory_Level]]&lt;=200,"low",Table1[[#This Row],[Inventory_Level]]&gt;=700,"high",Table1[[#This Row],[Inventory_Level]]&gt;200,"medium")</f>
        <v>high</v>
      </c>
    </row>
    <row r="4812" spans="1:20" x14ac:dyDescent="0.35">
      <c r="A4812" s="4">
        <v>4811</v>
      </c>
      <c r="B4812" s="4" t="s">
        <v>37</v>
      </c>
      <c r="C4812" s="4" t="s">
        <v>24</v>
      </c>
      <c r="D4812" s="4" t="s">
        <v>32</v>
      </c>
      <c r="E4812" s="4" t="s">
        <v>46</v>
      </c>
      <c r="F4812" s="10" t="s">
        <v>259</v>
      </c>
      <c r="G4812" s="11" t="s">
        <v>416</v>
      </c>
      <c r="H4812" s="4">
        <v>100</v>
      </c>
      <c r="I4812" s="12">
        <v>36074.959999999999</v>
      </c>
      <c r="J4812" s="12">
        <v>3607496</v>
      </c>
      <c r="K4812" s="12">
        <v>478.57</v>
      </c>
      <c r="L4812" s="4">
        <v>170</v>
      </c>
      <c r="M4812" s="4" t="s">
        <v>35</v>
      </c>
      <c r="N4812" s="4" t="str" cm="1">
        <f t="array" ref="N4812">_xlfn.SWITCH(E4812,"Delhi","North","Chennai","South","Hyderabad","South","Mumbai","Central","Bangalore","South")</f>
        <v>South</v>
      </c>
      <c r="O4812" s="12">
        <v>332591.38</v>
      </c>
      <c r="P4812" s="4">
        <f>Table1[[#This Row],[Delivery_Date]]-Table1[[#This Row],[Order_Date]]</f>
        <v>9</v>
      </c>
      <c r="Q4812" s="4" t="str">
        <f>IF(Table1[[#This Row],[Delivery delay days]]&gt;5,"delay","on time")</f>
        <v>delay</v>
      </c>
      <c r="R4812" s="10">
        <f>DATEVALUE(Table1[[#This Row],[Delivery_Date]])</f>
        <v>45025</v>
      </c>
      <c r="S4812" s="10">
        <f>DATEVALUE(Table1[[#This Row],[Order_Date]])</f>
        <v>45016</v>
      </c>
      <c r="T4812" s="4" t="str" cm="1">
        <f t="array" ref="T4812">_xlfn.IFS(Table1[[#This Row],[Inventory_Level]]&lt;=200,"low",Table1[[#This Row],[Inventory_Level]]&gt;=700,"high",Table1[[#This Row],[Inventory_Level]]&gt;200,"medium")</f>
        <v>low</v>
      </c>
    </row>
    <row r="4813" spans="1:20" x14ac:dyDescent="0.35">
      <c r="A4813" s="4">
        <v>4812</v>
      </c>
      <c r="B4813" s="4" t="s">
        <v>37</v>
      </c>
      <c r="C4813" s="4" t="s">
        <v>24</v>
      </c>
      <c r="D4813" s="4" t="s">
        <v>45</v>
      </c>
      <c r="E4813" s="4" t="s">
        <v>52</v>
      </c>
      <c r="F4813" s="10" t="s">
        <v>329</v>
      </c>
      <c r="G4813" s="11" t="s">
        <v>301</v>
      </c>
      <c r="H4813" s="4">
        <v>67</v>
      </c>
      <c r="I4813" s="12">
        <v>4673.91</v>
      </c>
      <c r="J4813" s="12">
        <v>313151.96999999997</v>
      </c>
      <c r="K4813" s="12">
        <v>4488.76</v>
      </c>
      <c r="L4813" s="4">
        <v>427</v>
      </c>
      <c r="M4813" s="4" t="s">
        <v>29</v>
      </c>
      <c r="N4813" s="4" t="str" cm="1">
        <f t="array" ref="N4813">_xlfn.SWITCH(E4813,"Delhi","North","Chennai","South","Hyderabad","South","Mumbai","Central","Bangalore","South")</f>
        <v>Central</v>
      </c>
      <c r="O4813" s="12">
        <v>65291.55</v>
      </c>
      <c r="P4813" s="4">
        <f>Table1[[#This Row],[Delivery_Date]]-Table1[[#This Row],[Order_Date]]</f>
        <v>10</v>
      </c>
      <c r="Q4813" s="4" t="str">
        <f>IF(Table1[[#This Row],[Delivery delay days]]&gt;5,"delay","on time")</f>
        <v>delay</v>
      </c>
      <c r="R4813" s="10">
        <f>DATEVALUE(Table1[[#This Row],[Delivery_Date]])</f>
        <v>45140</v>
      </c>
      <c r="S4813" s="10">
        <f>DATEVALUE(Table1[[#This Row],[Order_Date]])</f>
        <v>45130</v>
      </c>
      <c r="T4813" s="4" t="str" cm="1">
        <f t="array" ref="T4813">_xlfn.IFS(Table1[[#This Row],[Inventory_Level]]&lt;=200,"low",Table1[[#This Row],[Inventory_Level]]&gt;=700,"high",Table1[[#This Row],[Inventory_Level]]&gt;200,"medium")</f>
        <v>medium</v>
      </c>
    </row>
    <row r="4814" spans="1:20" x14ac:dyDescent="0.35">
      <c r="A4814" s="4">
        <v>4813</v>
      </c>
      <c r="B4814" s="4" t="s">
        <v>51</v>
      </c>
      <c r="C4814" s="4" t="s">
        <v>38</v>
      </c>
      <c r="D4814" s="4" t="s">
        <v>17</v>
      </c>
      <c r="E4814" s="4" t="s">
        <v>60</v>
      </c>
      <c r="F4814" s="10" t="s">
        <v>78</v>
      </c>
      <c r="G4814" s="11" t="s">
        <v>311</v>
      </c>
      <c r="H4814" s="4">
        <v>25</v>
      </c>
      <c r="I4814" s="12">
        <v>38239.78</v>
      </c>
      <c r="J4814" s="12">
        <v>955994.5</v>
      </c>
      <c r="K4814" s="12">
        <v>3057.16</v>
      </c>
      <c r="L4814" s="4">
        <v>574</v>
      </c>
      <c r="M4814" s="4" t="s">
        <v>29</v>
      </c>
      <c r="N4814" s="4" t="str" cm="1">
        <f t="array" ref="N4814">_xlfn.SWITCH(E4814,"Delhi","North","Chennai","South","Hyderabad","South","Mumbai","Central","Bangalore","South")</f>
        <v>South</v>
      </c>
      <c r="O4814" s="12">
        <v>71602.8</v>
      </c>
      <c r="P4814" s="4">
        <f>Table1[[#This Row],[Delivery_Date]]-Table1[[#This Row],[Order_Date]]</f>
        <v>15</v>
      </c>
      <c r="Q4814" s="4" t="str">
        <f>IF(Table1[[#This Row],[Delivery delay days]]&gt;5,"delay","on time")</f>
        <v>delay</v>
      </c>
      <c r="R4814" s="10">
        <f>DATEVALUE(Table1[[#This Row],[Delivery_Date]])</f>
        <v>45221</v>
      </c>
      <c r="S4814" s="10">
        <f>DATEVALUE(Table1[[#This Row],[Order_Date]])</f>
        <v>45206</v>
      </c>
      <c r="T4814" s="4" t="str" cm="1">
        <f t="array" ref="T4814">_xlfn.IFS(Table1[[#This Row],[Inventory_Level]]&lt;=200,"low",Table1[[#This Row],[Inventory_Level]]&gt;=700,"high",Table1[[#This Row],[Inventory_Level]]&gt;200,"medium")</f>
        <v>medium</v>
      </c>
    </row>
    <row r="4815" spans="1:20" x14ac:dyDescent="0.35">
      <c r="A4815" s="4">
        <v>4814</v>
      </c>
      <c r="B4815" s="4" t="s">
        <v>44</v>
      </c>
      <c r="C4815" s="4" t="s">
        <v>38</v>
      </c>
      <c r="D4815" s="4" t="s">
        <v>17</v>
      </c>
      <c r="E4815" s="4" t="s">
        <v>18</v>
      </c>
      <c r="F4815" s="10" t="s">
        <v>28</v>
      </c>
      <c r="G4815" s="11" t="s">
        <v>147</v>
      </c>
      <c r="H4815" s="4">
        <v>33</v>
      </c>
      <c r="I4815" s="12">
        <v>31912.14</v>
      </c>
      <c r="J4815" s="12">
        <v>1053100.6200000001</v>
      </c>
      <c r="K4815" s="12">
        <v>4407.8900000000003</v>
      </c>
      <c r="L4815" s="4">
        <v>858</v>
      </c>
      <c r="M4815" s="4" t="s">
        <v>29</v>
      </c>
      <c r="N4815" s="4" t="str" cm="1">
        <f t="array" ref="N4815">_xlfn.SWITCH(E4815,"Delhi","North","Chennai","South","Hyderabad","South","Mumbai","Central","Bangalore","South")</f>
        <v>North</v>
      </c>
      <c r="O4815" s="12">
        <v>222521.01</v>
      </c>
      <c r="P4815" s="4">
        <f>Table1[[#This Row],[Delivery_Date]]-Table1[[#This Row],[Order_Date]]</f>
        <v>10</v>
      </c>
      <c r="Q4815" s="4" t="str">
        <f>IF(Table1[[#This Row],[Delivery delay days]]&gt;5,"delay","on time")</f>
        <v>delay</v>
      </c>
      <c r="R4815" s="10">
        <f>DATEVALUE(Table1[[#This Row],[Delivery_Date]])</f>
        <v>45147</v>
      </c>
      <c r="S4815" s="10">
        <f>DATEVALUE(Table1[[#This Row],[Order_Date]])</f>
        <v>45137</v>
      </c>
      <c r="T4815" s="4" t="str" cm="1">
        <f t="array" ref="T4815">_xlfn.IFS(Table1[[#This Row],[Inventory_Level]]&lt;=200,"low",Table1[[#This Row],[Inventory_Level]]&gt;=700,"high",Table1[[#This Row],[Inventory_Level]]&gt;200,"medium")</f>
        <v>high</v>
      </c>
    </row>
    <row r="4816" spans="1:20" x14ac:dyDescent="0.35">
      <c r="A4816" s="4">
        <v>4815</v>
      </c>
      <c r="B4816" s="4" t="s">
        <v>59</v>
      </c>
      <c r="C4816" s="4" t="s">
        <v>24</v>
      </c>
      <c r="D4816" s="4" t="s">
        <v>39</v>
      </c>
      <c r="E4816" s="4" t="s">
        <v>18</v>
      </c>
      <c r="F4816" s="10" t="s">
        <v>252</v>
      </c>
      <c r="G4816" s="11" t="s">
        <v>379</v>
      </c>
      <c r="H4816" s="4">
        <v>3</v>
      </c>
      <c r="I4816" s="12">
        <v>17660.39</v>
      </c>
      <c r="J4816" s="12">
        <v>52981.17</v>
      </c>
      <c r="K4816" s="12">
        <v>4269.54</v>
      </c>
      <c r="L4816" s="4">
        <v>363</v>
      </c>
      <c r="M4816" s="4" t="s">
        <v>29</v>
      </c>
      <c r="N4816" s="4" t="str" cm="1">
        <f t="array" ref="N4816">_xlfn.SWITCH(E4816,"Delhi","North","Chennai","South","Hyderabad","South","Mumbai","Central","Bangalore","South")</f>
        <v>North</v>
      </c>
      <c r="O4816" s="12">
        <v>12385.76</v>
      </c>
      <c r="P4816" s="4">
        <f>Table1[[#This Row],[Delivery_Date]]-Table1[[#This Row],[Order_Date]]</f>
        <v>10</v>
      </c>
      <c r="Q4816" s="4" t="str">
        <f>IF(Table1[[#This Row],[Delivery delay days]]&gt;5,"delay","on time")</f>
        <v>delay</v>
      </c>
      <c r="R4816" s="10">
        <f>DATEVALUE(Table1[[#This Row],[Delivery_Date]])</f>
        <v>45099</v>
      </c>
      <c r="S4816" s="10">
        <f>DATEVALUE(Table1[[#This Row],[Order_Date]])</f>
        <v>45089</v>
      </c>
      <c r="T4816" s="4" t="str" cm="1">
        <f t="array" ref="T4816">_xlfn.IFS(Table1[[#This Row],[Inventory_Level]]&lt;=200,"low",Table1[[#This Row],[Inventory_Level]]&gt;=700,"high",Table1[[#This Row],[Inventory_Level]]&gt;200,"medium")</f>
        <v>medium</v>
      </c>
    </row>
    <row r="4817" spans="1:20" x14ac:dyDescent="0.35">
      <c r="A4817" s="4">
        <v>4816</v>
      </c>
      <c r="B4817" s="4" t="s">
        <v>51</v>
      </c>
      <c r="C4817" s="4" t="s">
        <v>16</v>
      </c>
      <c r="D4817" s="4" t="s">
        <v>17</v>
      </c>
      <c r="E4817" s="4" t="s">
        <v>60</v>
      </c>
      <c r="F4817" s="10" t="s">
        <v>209</v>
      </c>
      <c r="G4817" s="11" t="s">
        <v>378</v>
      </c>
      <c r="H4817" s="4">
        <v>53</v>
      </c>
      <c r="I4817" s="12">
        <v>40387.57</v>
      </c>
      <c r="J4817" s="12">
        <v>2140541.21</v>
      </c>
      <c r="K4817" s="12">
        <v>2653.45</v>
      </c>
      <c r="L4817" s="4">
        <v>584</v>
      </c>
      <c r="M4817" s="4" t="s">
        <v>21</v>
      </c>
      <c r="N4817" s="4" t="str" cm="1">
        <f t="array" ref="N4817">_xlfn.SWITCH(E4817,"Delhi","North","Chennai","South","Hyderabad","South","Mumbai","Central","Bangalore","South")</f>
        <v>South</v>
      </c>
      <c r="O4817" s="12">
        <v>533172.15</v>
      </c>
      <c r="P4817" s="4">
        <f>Table1[[#This Row],[Delivery_Date]]-Table1[[#This Row],[Order_Date]]</f>
        <v>3</v>
      </c>
      <c r="Q4817" s="4" t="str">
        <f>IF(Table1[[#This Row],[Delivery delay days]]&gt;5,"delay","on time")</f>
        <v>on time</v>
      </c>
      <c r="R4817" s="10">
        <f>DATEVALUE(Table1[[#This Row],[Delivery_Date]])</f>
        <v>45120</v>
      </c>
      <c r="S4817" s="10">
        <f>DATEVALUE(Table1[[#This Row],[Order_Date]])</f>
        <v>45117</v>
      </c>
      <c r="T4817" s="4" t="str" cm="1">
        <f t="array" ref="T4817">_xlfn.IFS(Table1[[#This Row],[Inventory_Level]]&lt;=200,"low",Table1[[#This Row],[Inventory_Level]]&gt;=700,"high",Table1[[#This Row],[Inventory_Level]]&gt;200,"medium")</f>
        <v>medium</v>
      </c>
    </row>
    <row r="4818" spans="1:20" x14ac:dyDescent="0.35">
      <c r="A4818" s="4">
        <v>4817</v>
      </c>
      <c r="B4818" s="4" t="s">
        <v>59</v>
      </c>
      <c r="C4818" s="4" t="s">
        <v>38</v>
      </c>
      <c r="D4818" s="4" t="s">
        <v>32</v>
      </c>
      <c r="E4818" s="4" t="s">
        <v>60</v>
      </c>
      <c r="F4818" s="10" t="s">
        <v>49</v>
      </c>
      <c r="G4818" s="11" t="s">
        <v>89</v>
      </c>
      <c r="H4818" s="4">
        <v>70</v>
      </c>
      <c r="I4818" s="12">
        <v>47882.36</v>
      </c>
      <c r="J4818" s="12">
        <v>3351765.2</v>
      </c>
      <c r="K4818" s="12">
        <v>1864.16</v>
      </c>
      <c r="L4818" s="4">
        <v>881</v>
      </c>
      <c r="M4818" s="4" t="s">
        <v>29</v>
      </c>
      <c r="N4818" s="4" t="str" cm="1">
        <f t="array" ref="N4818">_xlfn.SWITCH(E4818,"Delhi","North","Chennai","South","Hyderabad","South","Mumbai","Central","Bangalore","South")</f>
        <v>South</v>
      </c>
      <c r="O4818" s="12">
        <v>543695.13</v>
      </c>
      <c r="P4818" s="4">
        <f>Table1[[#This Row],[Delivery_Date]]-Table1[[#This Row],[Order_Date]]</f>
        <v>1</v>
      </c>
      <c r="Q4818" s="4" t="str">
        <f>IF(Table1[[#This Row],[Delivery delay days]]&gt;5,"delay","on time")</f>
        <v>on time</v>
      </c>
      <c r="R4818" s="10">
        <f>DATEVALUE(Table1[[#This Row],[Delivery_Date]])</f>
        <v>45116</v>
      </c>
      <c r="S4818" s="10">
        <f>DATEVALUE(Table1[[#This Row],[Order_Date]])</f>
        <v>45115</v>
      </c>
      <c r="T4818" s="4" t="str" cm="1">
        <f t="array" ref="T4818">_xlfn.IFS(Table1[[#This Row],[Inventory_Level]]&lt;=200,"low",Table1[[#This Row],[Inventory_Level]]&gt;=700,"high",Table1[[#This Row],[Inventory_Level]]&gt;200,"medium")</f>
        <v>high</v>
      </c>
    </row>
    <row r="4819" spans="1:20" x14ac:dyDescent="0.35">
      <c r="A4819" s="4">
        <v>4818</v>
      </c>
      <c r="B4819" s="4" t="s">
        <v>37</v>
      </c>
      <c r="C4819" s="4" t="s">
        <v>16</v>
      </c>
      <c r="D4819" s="4" t="s">
        <v>25</v>
      </c>
      <c r="E4819" s="4" t="s">
        <v>18</v>
      </c>
      <c r="F4819" s="10" t="s">
        <v>361</v>
      </c>
      <c r="G4819" s="11" t="s">
        <v>234</v>
      </c>
      <c r="H4819" s="4">
        <v>73</v>
      </c>
      <c r="I4819" s="12">
        <v>35086.75</v>
      </c>
      <c r="J4819" s="12">
        <v>2561332.75</v>
      </c>
      <c r="K4819" s="12">
        <v>2425.34</v>
      </c>
      <c r="L4819" s="4">
        <v>481</v>
      </c>
      <c r="M4819" s="4" t="s">
        <v>42</v>
      </c>
      <c r="N4819" s="4" t="str" cm="1">
        <f t="array" ref="N4819">_xlfn.SWITCH(E4819,"Delhi","North","Chennai","South","Hyderabad","South","Mumbai","Central","Bangalore","South")</f>
        <v>North</v>
      </c>
      <c r="O4819" s="12">
        <v>285919.81</v>
      </c>
      <c r="P4819" s="4">
        <f>Table1[[#This Row],[Delivery_Date]]-Table1[[#This Row],[Order_Date]]</f>
        <v>12</v>
      </c>
      <c r="Q4819" s="4" t="str">
        <f>IF(Table1[[#This Row],[Delivery delay days]]&gt;5,"delay","on time")</f>
        <v>delay</v>
      </c>
      <c r="R4819" s="10">
        <f>DATEVALUE(Table1[[#This Row],[Delivery_Date]])</f>
        <v>45047</v>
      </c>
      <c r="S4819" s="10">
        <f>DATEVALUE(Table1[[#This Row],[Order_Date]])</f>
        <v>45035</v>
      </c>
      <c r="T4819" s="4" t="str" cm="1">
        <f t="array" ref="T4819">_xlfn.IFS(Table1[[#This Row],[Inventory_Level]]&lt;=200,"low",Table1[[#This Row],[Inventory_Level]]&gt;=700,"high",Table1[[#This Row],[Inventory_Level]]&gt;200,"medium")</f>
        <v>medium</v>
      </c>
    </row>
    <row r="4820" spans="1:20" x14ac:dyDescent="0.35">
      <c r="A4820" s="4">
        <v>4819</v>
      </c>
      <c r="B4820" s="4" t="s">
        <v>31</v>
      </c>
      <c r="C4820" s="4" t="s">
        <v>16</v>
      </c>
      <c r="D4820" s="4" t="s">
        <v>17</v>
      </c>
      <c r="E4820" s="4" t="s">
        <v>60</v>
      </c>
      <c r="F4820" s="10" t="s">
        <v>289</v>
      </c>
      <c r="G4820" s="11" t="s">
        <v>123</v>
      </c>
      <c r="H4820" s="4">
        <v>52</v>
      </c>
      <c r="I4820" s="12">
        <v>46220.2</v>
      </c>
      <c r="J4820" s="12">
        <v>2403450.4</v>
      </c>
      <c r="K4820" s="12">
        <v>900.35</v>
      </c>
      <c r="L4820" s="4">
        <v>411</v>
      </c>
      <c r="M4820" s="4" t="s">
        <v>29</v>
      </c>
      <c r="N4820" s="4" t="str" cm="1">
        <f t="array" ref="N4820">_xlfn.SWITCH(E4820,"Delhi","North","Chennai","South","Hyderabad","South","Mumbai","Central","Bangalore","South")</f>
        <v>South</v>
      </c>
      <c r="O4820" s="12">
        <v>543554.42000000004</v>
      </c>
      <c r="P4820" s="4">
        <f>Table1[[#This Row],[Delivery_Date]]-Table1[[#This Row],[Order_Date]]</f>
        <v>10</v>
      </c>
      <c r="Q4820" s="4" t="str">
        <f>IF(Table1[[#This Row],[Delivery delay days]]&gt;5,"delay","on time")</f>
        <v>delay</v>
      </c>
      <c r="R4820" s="10">
        <f>DATEVALUE(Table1[[#This Row],[Delivery_Date]])</f>
        <v>45242</v>
      </c>
      <c r="S4820" s="10">
        <f>DATEVALUE(Table1[[#This Row],[Order_Date]])</f>
        <v>45232</v>
      </c>
      <c r="T4820" s="4" t="str" cm="1">
        <f t="array" ref="T4820">_xlfn.IFS(Table1[[#This Row],[Inventory_Level]]&lt;=200,"low",Table1[[#This Row],[Inventory_Level]]&gt;=700,"high",Table1[[#This Row],[Inventory_Level]]&gt;200,"medium")</f>
        <v>medium</v>
      </c>
    </row>
    <row r="4821" spans="1:20" x14ac:dyDescent="0.35">
      <c r="A4821" s="4">
        <v>4820</v>
      </c>
      <c r="B4821" s="4" t="s">
        <v>15</v>
      </c>
      <c r="C4821" s="4" t="s">
        <v>24</v>
      </c>
      <c r="D4821" s="4" t="s">
        <v>32</v>
      </c>
      <c r="E4821" s="4" t="s">
        <v>26</v>
      </c>
      <c r="F4821" s="10" t="s">
        <v>210</v>
      </c>
      <c r="G4821" s="11" t="s">
        <v>250</v>
      </c>
      <c r="H4821" s="4">
        <v>30</v>
      </c>
      <c r="I4821" s="12">
        <v>18230.5</v>
      </c>
      <c r="J4821" s="12">
        <v>546915</v>
      </c>
      <c r="K4821" s="12">
        <v>1389.07</v>
      </c>
      <c r="L4821" s="4">
        <v>864</v>
      </c>
      <c r="M4821" s="4" t="s">
        <v>42</v>
      </c>
      <c r="N4821" s="4" t="str" cm="1">
        <f t="array" ref="N4821">_xlfn.SWITCH(E4821,"Delhi","North","Chennai","South","Hyderabad","South","Mumbai","Central","Bangalore","South")</f>
        <v>South</v>
      </c>
      <c r="O4821" s="12">
        <v>98259.8</v>
      </c>
      <c r="P4821" s="4">
        <f>Table1[[#This Row],[Delivery_Date]]-Table1[[#This Row],[Order_Date]]</f>
        <v>12</v>
      </c>
      <c r="Q4821" s="4" t="str">
        <f>IF(Table1[[#This Row],[Delivery delay days]]&gt;5,"delay","on time")</f>
        <v>delay</v>
      </c>
      <c r="R4821" s="10">
        <f>DATEVALUE(Table1[[#This Row],[Delivery_Date]])</f>
        <v>45019</v>
      </c>
      <c r="S4821" s="10">
        <f>DATEVALUE(Table1[[#This Row],[Order_Date]])</f>
        <v>45007</v>
      </c>
      <c r="T4821" s="4" t="str" cm="1">
        <f t="array" ref="T4821">_xlfn.IFS(Table1[[#This Row],[Inventory_Level]]&lt;=200,"low",Table1[[#This Row],[Inventory_Level]]&gt;=700,"high",Table1[[#This Row],[Inventory_Level]]&gt;200,"medium")</f>
        <v>high</v>
      </c>
    </row>
    <row r="4822" spans="1:20" x14ac:dyDescent="0.35">
      <c r="A4822" s="4">
        <v>4821</v>
      </c>
      <c r="B4822" s="4" t="s">
        <v>59</v>
      </c>
      <c r="C4822" s="4" t="s">
        <v>38</v>
      </c>
      <c r="D4822" s="4" t="s">
        <v>39</v>
      </c>
      <c r="E4822" s="4" t="s">
        <v>52</v>
      </c>
      <c r="F4822" s="10" t="s">
        <v>48</v>
      </c>
      <c r="G4822" s="11" t="s">
        <v>265</v>
      </c>
      <c r="H4822" s="4">
        <v>24</v>
      </c>
      <c r="I4822" s="12">
        <v>17786.560000000001</v>
      </c>
      <c r="J4822" s="12">
        <v>426877.44</v>
      </c>
      <c r="K4822" s="12">
        <v>4222.3599999999997</v>
      </c>
      <c r="L4822" s="4">
        <v>508</v>
      </c>
      <c r="M4822" s="4" t="s">
        <v>35</v>
      </c>
      <c r="N4822" s="4" t="str" cm="1">
        <f t="array" ref="N4822">_xlfn.SWITCH(E4822,"Delhi","North","Chennai","South","Hyderabad","South","Mumbai","Central","Bangalore","South")</f>
        <v>Central</v>
      </c>
      <c r="O4822" s="12">
        <v>38836.730000000003</v>
      </c>
      <c r="P4822" s="4">
        <f>Table1[[#This Row],[Delivery_Date]]-Table1[[#This Row],[Order_Date]]</f>
        <v>1</v>
      </c>
      <c r="Q4822" s="4" t="str">
        <f>IF(Table1[[#This Row],[Delivery delay days]]&gt;5,"delay","on time")</f>
        <v>on time</v>
      </c>
      <c r="R4822" s="10">
        <f>DATEVALUE(Table1[[#This Row],[Delivery_Date]])</f>
        <v>45154</v>
      </c>
      <c r="S4822" s="10">
        <f>DATEVALUE(Table1[[#This Row],[Order_Date]])</f>
        <v>45153</v>
      </c>
      <c r="T4822" s="4" t="str" cm="1">
        <f t="array" ref="T4822">_xlfn.IFS(Table1[[#This Row],[Inventory_Level]]&lt;=200,"low",Table1[[#This Row],[Inventory_Level]]&gt;=700,"high",Table1[[#This Row],[Inventory_Level]]&gt;200,"medium")</f>
        <v>medium</v>
      </c>
    </row>
    <row r="4823" spans="1:20" x14ac:dyDescent="0.35">
      <c r="A4823" s="4">
        <v>4822</v>
      </c>
      <c r="B4823" s="4" t="s">
        <v>51</v>
      </c>
      <c r="C4823" s="4" t="s">
        <v>16</v>
      </c>
      <c r="D4823" s="4" t="s">
        <v>45</v>
      </c>
      <c r="E4823" s="4" t="s">
        <v>52</v>
      </c>
      <c r="F4823" s="10" t="s">
        <v>401</v>
      </c>
      <c r="G4823" s="11" t="s">
        <v>328</v>
      </c>
      <c r="H4823" s="4">
        <v>36</v>
      </c>
      <c r="I4823" s="12">
        <v>16930.78</v>
      </c>
      <c r="J4823" s="12">
        <v>609508.07999999996</v>
      </c>
      <c r="K4823" s="12">
        <v>2467.6799999999998</v>
      </c>
      <c r="L4823" s="4">
        <v>633</v>
      </c>
      <c r="M4823" s="4" t="s">
        <v>35</v>
      </c>
      <c r="N4823" s="4" t="str" cm="1">
        <f t="array" ref="N4823">_xlfn.SWITCH(E4823,"Delhi","North","Chennai","South","Hyderabad","South","Mumbai","Central","Bangalore","South")</f>
        <v>Central</v>
      </c>
      <c r="O4823" s="12">
        <v>151192.67000000001</v>
      </c>
      <c r="P4823" s="4">
        <f>Table1[[#This Row],[Delivery_Date]]-Table1[[#This Row],[Order_Date]]</f>
        <v>4</v>
      </c>
      <c r="Q4823" s="4" t="str">
        <f>IF(Table1[[#This Row],[Delivery delay days]]&gt;5,"delay","on time")</f>
        <v>on time</v>
      </c>
      <c r="R4823" s="10">
        <f>DATEVALUE(Table1[[#This Row],[Delivery_Date]])</f>
        <v>44942</v>
      </c>
      <c r="S4823" s="10">
        <f>DATEVALUE(Table1[[#This Row],[Order_Date]])</f>
        <v>44938</v>
      </c>
      <c r="T4823" s="4" t="str" cm="1">
        <f t="array" ref="T4823">_xlfn.IFS(Table1[[#This Row],[Inventory_Level]]&lt;=200,"low",Table1[[#This Row],[Inventory_Level]]&gt;=700,"high",Table1[[#This Row],[Inventory_Level]]&gt;200,"medium")</f>
        <v>medium</v>
      </c>
    </row>
    <row r="4824" spans="1:20" x14ac:dyDescent="0.35">
      <c r="A4824" s="4">
        <v>4823</v>
      </c>
      <c r="B4824" s="4" t="s">
        <v>59</v>
      </c>
      <c r="C4824" s="4" t="s">
        <v>38</v>
      </c>
      <c r="D4824" s="4" t="s">
        <v>45</v>
      </c>
      <c r="E4824" s="4" t="s">
        <v>18</v>
      </c>
      <c r="F4824" s="10" t="s">
        <v>315</v>
      </c>
      <c r="G4824" s="11" t="s">
        <v>353</v>
      </c>
      <c r="H4824" s="4">
        <v>74</v>
      </c>
      <c r="I4824" s="12">
        <v>41124.19</v>
      </c>
      <c r="J4824" s="12">
        <v>3043190.06</v>
      </c>
      <c r="K4824" s="12">
        <v>4907.13</v>
      </c>
      <c r="L4824" s="4">
        <v>470</v>
      </c>
      <c r="M4824" s="4" t="s">
        <v>42</v>
      </c>
      <c r="N4824" s="4" t="str" cm="1">
        <f t="array" ref="N4824">_xlfn.SWITCH(E4824,"Delhi","North","Chennai","South","Hyderabad","South","Mumbai","Central","Bangalore","South")</f>
        <v>North</v>
      </c>
      <c r="O4824" s="12">
        <v>657946.06999999995</v>
      </c>
      <c r="P4824" s="4">
        <f>Table1[[#This Row],[Delivery_Date]]-Table1[[#This Row],[Order_Date]]</f>
        <v>15</v>
      </c>
      <c r="Q4824" s="4" t="str">
        <f>IF(Table1[[#This Row],[Delivery delay days]]&gt;5,"delay","on time")</f>
        <v>delay</v>
      </c>
      <c r="R4824" s="10">
        <f>DATEVALUE(Table1[[#This Row],[Delivery_Date]])</f>
        <v>45106</v>
      </c>
      <c r="S4824" s="10">
        <f>DATEVALUE(Table1[[#This Row],[Order_Date]])</f>
        <v>45091</v>
      </c>
      <c r="T4824" s="4" t="str" cm="1">
        <f t="array" ref="T4824">_xlfn.IFS(Table1[[#This Row],[Inventory_Level]]&lt;=200,"low",Table1[[#This Row],[Inventory_Level]]&gt;=700,"high",Table1[[#This Row],[Inventory_Level]]&gt;200,"medium")</f>
        <v>medium</v>
      </c>
    </row>
    <row r="4825" spans="1:20" x14ac:dyDescent="0.35">
      <c r="A4825" s="4">
        <v>4824</v>
      </c>
      <c r="B4825" s="4" t="s">
        <v>51</v>
      </c>
      <c r="C4825" s="4" t="s">
        <v>24</v>
      </c>
      <c r="D4825" s="4" t="s">
        <v>17</v>
      </c>
      <c r="E4825" s="4" t="s">
        <v>26</v>
      </c>
      <c r="F4825" s="10" t="s">
        <v>226</v>
      </c>
      <c r="G4825" s="11" t="s">
        <v>259</v>
      </c>
      <c r="H4825" s="4">
        <v>63</v>
      </c>
      <c r="I4825" s="12">
        <v>4821.66</v>
      </c>
      <c r="J4825" s="12">
        <v>303764.58</v>
      </c>
      <c r="K4825" s="12">
        <v>4508.57</v>
      </c>
      <c r="L4825" s="4">
        <v>736</v>
      </c>
      <c r="M4825" s="4" t="s">
        <v>42</v>
      </c>
      <c r="N4825" s="4" t="str" cm="1">
        <f t="array" ref="N4825">_xlfn.SWITCH(E4825,"Delhi","North","Chennai","South","Hyderabad","South","Mumbai","Central","Bangalore","South")</f>
        <v>South</v>
      </c>
      <c r="O4825" s="12">
        <v>41980.93</v>
      </c>
      <c r="P4825" s="4">
        <f>Table1[[#This Row],[Delivery_Date]]-Table1[[#This Row],[Order_Date]]</f>
        <v>11</v>
      </c>
      <c r="Q4825" s="4" t="str">
        <f>IF(Table1[[#This Row],[Delivery delay days]]&gt;5,"delay","on time")</f>
        <v>delay</v>
      </c>
      <c r="R4825" s="10">
        <f>DATEVALUE(Table1[[#This Row],[Delivery_Date]])</f>
        <v>45016</v>
      </c>
      <c r="S4825" s="10">
        <f>DATEVALUE(Table1[[#This Row],[Order_Date]])</f>
        <v>45005</v>
      </c>
      <c r="T4825" s="4" t="str" cm="1">
        <f t="array" ref="T4825">_xlfn.IFS(Table1[[#This Row],[Inventory_Level]]&lt;=200,"low",Table1[[#This Row],[Inventory_Level]]&gt;=700,"high",Table1[[#This Row],[Inventory_Level]]&gt;200,"medium")</f>
        <v>high</v>
      </c>
    </row>
    <row r="4826" spans="1:20" x14ac:dyDescent="0.35">
      <c r="A4826" s="4">
        <v>4825</v>
      </c>
      <c r="B4826" s="4" t="s">
        <v>51</v>
      </c>
      <c r="C4826" s="4" t="s">
        <v>38</v>
      </c>
      <c r="D4826" s="4" t="s">
        <v>25</v>
      </c>
      <c r="E4826" s="4" t="s">
        <v>46</v>
      </c>
      <c r="F4826" s="10" t="s">
        <v>324</v>
      </c>
      <c r="G4826" s="11" t="s">
        <v>196</v>
      </c>
      <c r="H4826" s="4">
        <v>74</v>
      </c>
      <c r="I4826" s="12">
        <v>28544.76</v>
      </c>
      <c r="J4826" s="12">
        <v>2112312.2400000002</v>
      </c>
      <c r="K4826" s="12">
        <v>1713.82</v>
      </c>
      <c r="L4826" s="4">
        <v>684</v>
      </c>
      <c r="M4826" s="4" t="s">
        <v>29</v>
      </c>
      <c r="N4826" s="4" t="str" cm="1">
        <f t="array" ref="N4826">_xlfn.SWITCH(E4826,"Delhi","North","Chennai","South","Hyderabad","South","Mumbai","Central","Bangalore","South")</f>
        <v>South</v>
      </c>
      <c r="O4826" s="12">
        <v>381667.34</v>
      </c>
      <c r="P4826" s="4">
        <f>Table1[[#This Row],[Delivery_Date]]-Table1[[#This Row],[Order_Date]]</f>
        <v>4</v>
      </c>
      <c r="Q4826" s="4" t="str">
        <f>IF(Table1[[#This Row],[Delivery delay days]]&gt;5,"delay","on time")</f>
        <v>on time</v>
      </c>
      <c r="R4826" s="10">
        <f>DATEVALUE(Table1[[#This Row],[Delivery_Date]])</f>
        <v>44935</v>
      </c>
      <c r="S4826" s="10">
        <f>DATEVALUE(Table1[[#This Row],[Order_Date]])</f>
        <v>44931</v>
      </c>
      <c r="T4826" s="4" t="str" cm="1">
        <f t="array" ref="T4826">_xlfn.IFS(Table1[[#This Row],[Inventory_Level]]&lt;=200,"low",Table1[[#This Row],[Inventory_Level]]&gt;=700,"high",Table1[[#This Row],[Inventory_Level]]&gt;200,"medium")</f>
        <v>medium</v>
      </c>
    </row>
    <row r="4827" spans="1:20" x14ac:dyDescent="0.35">
      <c r="A4827" s="4">
        <v>4826</v>
      </c>
      <c r="B4827" s="4" t="s">
        <v>15</v>
      </c>
      <c r="C4827" s="4" t="s">
        <v>16</v>
      </c>
      <c r="D4827" s="4" t="s">
        <v>39</v>
      </c>
      <c r="E4827" s="4" t="s">
        <v>18</v>
      </c>
      <c r="F4827" s="10" t="s">
        <v>326</v>
      </c>
      <c r="G4827" s="11" t="s">
        <v>356</v>
      </c>
      <c r="H4827" s="4">
        <v>94</v>
      </c>
      <c r="I4827" s="12">
        <v>48273.84</v>
      </c>
      <c r="J4827" s="12">
        <v>4537740.96</v>
      </c>
      <c r="K4827" s="12">
        <v>4761.78</v>
      </c>
      <c r="L4827" s="4">
        <v>124</v>
      </c>
      <c r="M4827" s="4" t="s">
        <v>21</v>
      </c>
      <c r="N4827" s="4" t="str" cm="1">
        <f t="array" ref="N4827">_xlfn.SWITCH(E4827,"Delhi","North","Chennai","South","Hyderabad","South","Mumbai","Central","Bangalore","South")</f>
        <v>North</v>
      </c>
      <c r="O4827" s="12">
        <v>494136.59</v>
      </c>
      <c r="P4827" s="4">
        <f>Table1[[#This Row],[Delivery_Date]]-Table1[[#This Row],[Order_Date]]</f>
        <v>14</v>
      </c>
      <c r="Q4827" s="4" t="str">
        <f>IF(Table1[[#This Row],[Delivery delay days]]&gt;5,"delay","on time")</f>
        <v>delay</v>
      </c>
      <c r="R4827" s="10">
        <f>DATEVALUE(Table1[[#This Row],[Delivery_Date]])</f>
        <v>45126</v>
      </c>
      <c r="S4827" s="10">
        <f>DATEVALUE(Table1[[#This Row],[Order_Date]])</f>
        <v>45112</v>
      </c>
      <c r="T4827" s="4" t="str" cm="1">
        <f t="array" ref="T4827">_xlfn.IFS(Table1[[#This Row],[Inventory_Level]]&lt;=200,"low",Table1[[#This Row],[Inventory_Level]]&gt;=700,"high",Table1[[#This Row],[Inventory_Level]]&gt;200,"medium")</f>
        <v>low</v>
      </c>
    </row>
    <row r="4828" spans="1:20" x14ac:dyDescent="0.35">
      <c r="A4828" s="4">
        <v>4827</v>
      </c>
      <c r="B4828" s="4" t="s">
        <v>44</v>
      </c>
      <c r="C4828" s="4" t="s">
        <v>38</v>
      </c>
      <c r="D4828" s="4" t="s">
        <v>32</v>
      </c>
      <c r="E4828" s="4" t="s">
        <v>60</v>
      </c>
      <c r="F4828" s="10" t="s">
        <v>197</v>
      </c>
      <c r="G4828" s="11" t="s">
        <v>360</v>
      </c>
      <c r="H4828" s="4">
        <v>85</v>
      </c>
      <c r="I4828" s="12">
        <v>21002.16</v>
      </c>
      <c r="J4828" s="12">
        <v>1785183.6</v>
      </c>
      <c r="K4828" s="12">
        <v>1268.52</v>
      </c>
      <c r="L4828" s="4">
        <v>220</v>
      </c>
      <c r="M4828" s="4" t="s">
        <v>35</v>
      </c>
      <c r="N4828" s="4" t="str" cm="1">
        <f t="array" ref="N4828">_xlfn.SWITCH(E4828,"Delhi","North","Chennai","South","Hyderabad","South","Mumbai","Central","Bangalore","South")</f>
        <v>South</v>
      </c>
      <c r="O4828" s="12">
        <v>314555.78000000003</v>
      </c>
      <c r="P4828" s="4">
        <f>Table1[[#This Row],[Delivery_Date]]-Table1[[#This Row],[Order_Date]]</f>
        <v>6</v>
      </c>
      <c r="Q4828" s="4" t="str">
        <f>IF(Table1[[#This Row],[Delivery delay days]]&gt;5,"delay","on time")</f>
        <v>delay</v>
      </c>
      <c r="R4828" s="10">
        <f>DATEVALUE(Table1[[#This Row],[Delivery_Date]])</f>
        <v>44977</v>
      </c>
      <c r="S4828" s="10">
        <f>DATEVALUE(Table1[[#This Row],[Order_Date]])</f>
        <v>44971</v>
      </c>
      <c r="T4828" s="4" t="str" cm="1">
        <f t="array" ref="T4828">_xlfn.IFS(Table1[[#This Row],[Inventory_Level]]&lt;=200,"low",Table1[[#This Row],[Inventory_Level]]&gt;=700,"high",Table1[[#This Row],[Inventory_Level]]&gt;200,"medium")</f>
        <v>medium</v>
      </c>
    </row>
    <row r="4829" spans="1:20" x14ac:dyDescent="0.35">
      <c r="A4829" s="4">
        <v>4828</v>
      </c>
      <c r="B4829" s="4" t="s">
        <v>51</v>
      </c>
      <c r="C4829" s="4" t="s">
        <v>24</v>
      </c>
      <c r="D4829" s="4" t="s">
        <v>32</v>
      </c>
      <c r="E4829" s="4" t="s">
        <v>60</v>
      </c>
      <c r="F4829" s="10" t="s">
        <v>95</v>
      </c>
      <c r="G4829" s="11" t="s">
        <v>375</v>
      </c>
      <c r="H4829" s="4">
        <v>3</v>
      </c>
      <c r="I4829" s="12">
        <v>48368.68</v>
      </c>
      <c r="J4829" s="12">
        <v>145106.04</v>
      </c>
      <c r="K4829" s="12">
        <v>166.48</v>
      </c>
      <c r="L4829" s="4">
        <v>981</v>
      </c>
      <c r="M4829" s="4" t="s">
        <v>21</v>
      </c>
      <c r="N4829" s="4" t="str" cm="1">
        <f t="array" ref="N4829">_xlfn.SWITCH(E4829,"Delhi","North","Chennai","South","Hyderabad","South","Mumbai","Central","Bangalore","South")</f>
        <v>South</v>
      </c>
      <c r="O4829" s="12">
        <v>13395.78</v>
      </c>
      <c r="P4829" s="4">
        <f>Table1[[#This Row],[Delivery_Date]]-Table1[[#This Row],[Order_Date]]</f>
        <v>3</v>
      </c>
      <c r="Q4829" s="4" t="str">
        <f>IF(Table1[[#This Row],[Delivery delay days]]&gt;5,"delay","on time")</f>
        <v>on time</v>
      </c>
      <c r="R4829" s="10">
        <f>DATEVALUE(Table1[[#This Row],[Delivery_Date]])</f>
        <v>45253</v>
      </c>
      <c r="S4829" s="10">
        <f>DATEVALUE(Table1[[#This Row],[Order_Date]])</f>
        <v>45250</v>
      </c>
      <c r="T4829" s="4" t="str" cm="1">
        <f t="array" ref="T4829">_xlfn.IFS(Table1[[#This Row],[Inventory_Level]]&lt;=200,"low",Table1[[#This Row],[Inventory_Level]]&gt;=700,"high",Table1[[#This Row],[Inventory_Level]]&gt;200,"medium")</f>
        <v>high</v>
      </c>
    </row>
    <row r="4830" spans="1:20" x14ac:dyDescent="0.35">
      <c r="A4830" s="4">
        <v>4829</v>
      </c>
      <c r="B4830" s="4" t="s">
        <v>65</v>
      </c>
      <c r="C4830" s="4" t="s">
        <v>24</v>
      </c>
      <c r="D4830" s="4" t="s">
        <v>17</v>
      </c>
      <c r="E4830" s="4" t="s">
        <v>18</v>
      </c>
      <c r="F4830" s="10" t="s">
        <v>123</v>
      </c>
      <c r="G4830" s="11" t="s">
        <v>95</v>
      </c>
      <c r="H4830" s="4">
        <v>88</v>
      </c>
      <c r="I4830" s="12">
        <v>31459.49</v>
      </c>
      <c r="J4830" s="12">
        <v>2768435.12</v>
      </c>
      <c r="K4830" s="12">
        <v>2403.86</v>
      </c>
      <c r="L4830" s="4">
        <v>897</v>
      </c>
      <c r="M4830" s="4" t="s">
        <v>29</v>
      </c>
      <c r="N4830" s="4" t="str" cm="1">
        <f t="array" ref="N4830">_xlfn.SWITCH(E4830,"Delhi","North","Chennai","South","Hyderabad","South","Mumbai","Central","Bangalore","South")</f>
        <v>North</v>
      </c>
      <c r="O4830" s="12">
        <v>441193.51</v>
      </c>
      <c r="P4830" s="4">
        <f>Table1[[#This Row],[Delivery_Date]]-Table1[[#This Row],[Order_Date]]</f>
        <v>8</v>
      </c>
      <c r="Q4830" s="4" t="str">
        <f>IF(Table1[[#This Row],[Delivery delay days]]&gt;5,"delay","on time")</f>
        <v>delay</v>
      </c>
      <c r="R4830" s="10">
        <f>DATEVALUE(Table1[[#This Row],[Delivery_Date]])</f>
        <v>45250</v>
      </c>
      <c r="S4830" s="10">
        <f>DATEVALUE(Table1[[#This Row],[Order_Date]])</f>
        <v>45242</v>
      </c>
      <c r="T4830" s="4" t="str" cm="1">
        <f t="array" ref="T4830">_xlfn.IFS(Table1[[#This Row],[Inventory_Level]]&lt;=200,"low",Table1[[#This Row],[Inventory_Level]]&gt;=700,"high",Table1[[#This Row],[Inventory_Level]]&gt;200,"medium")</f>
        <v>high</v>
      </c>
    </row>
    <row r="4831" spans="1:20" x14ac:dyDescent="0.35">
      <c r="A4831" s="4">
        <v>4830</v>
      </c>
      <c r="B4831" s="4" t="s">
        <v>31</v>
      </c>
      <c r="C4831" s="4" t="s">
        <v>38</v>
      </c>
      <c r="D4831" s="4" t="s">
        <v>25</v>
      </c>
      <c r="E4831" s="4" t="s">
        <v>60</v>
      </c>
      <c r="F4831" s="10" t="s">
        <v>315</v>
      </c>
      <c r="G4831" s="11" t="s">
        <v>175</v>
      </c>
      <c r="H4831" s="4">
        <v>51</v>
      </c>
      <c r="I4831" s="12">
        <v>38056.97</v>
      </c>
      <c r="J4831" s="12">
        <v>1940905.47</v>
      </c>
      <c r="K4831" s="12">
        <v>3891.76</v>
      </c>
      <c r="L4831" s="4">
        <v>653</v>
      </c>
      <c r="M4831" s="4" t="s">
        <v>35</v>
      </c>
      <c r="N4831" s="4" t="str" cm="1">
        <f t="array" ref="N4831">_xlfn.SWITCH(E4831,"Delhi","North","Chennai","South","Hyderabad","South","Mumbai","Central","Bangalore","South")</f>
        <v>South</v>
      </c>
      <c r="O4831" s="12">
        <v>337187.53</v>
      </c>
      <c r="P4831" s="4">
        <f>Table1[[#This Row],[Delivery_Date]]-Table1[[#This Row],[Order_Date]]</f>
        <v>14</v>
      </c>
      <c r="Q4831" s="4" t="str">
        <f>IF(Table1[[#This Row],[Delivery delay days]]&gt;5,"delay","on time")</f>
        <v>delay</v>
      </c>
      <c r="R4831" s="10">
        <f>DATEVALUE(Table1[[#This Row],[Delivery_Date]])</f>
        <v>45105</v>
      </c>
      <c r="S4831" s="10">
        <f>DATEVALUE(Table1[[#This Row],[Order_Date]])</f>
        <v>45091</v>
      </c>
      <c r="T4831" s="4" t="str" cm="1">
        <f t="array" ref="T4831">_xlfn.IFS(Table1[[#This Row],[Inventory_Level]]&lt;=200,"low",Table1[[#This Row],[Inventory_Level]]&gt;=700,"high",Table1[[#This Row],[Inventory_Level]]&gt;200,"medium")</f>
        <v>medium</v>
      </c>
    </row>
    <row r="4832" spans="1:20" x14ac:dyDescent="0.35">
      <c r="A4832" s="4">
        <v>4831</v>
      </c>
      <c r="B4832" s="4" t="s">
        <v>37</v>
      </c>
      <c r="C4832" s="4" t="s">
        <v>24</v>
      </c>
      <c r="D4832" s="4" t="s">
        <v>45</v>
      </c>
      <c r="E4832" s="4" t="s">
        <v>18</v>
      </c>
      <c r="F4832" s="10" t="s">
        <v>81</v>
      </c>
      <c r="G4832" s="11" t="s">
        <v>413</v>
      </c>
      <c r="H4832" s="4">
        <v>75</v>
      </c>
      <c r="I4832" s="12">
        <v>27722.49</v>
      </c>
      <c r="J4832" s="12">
        <v>2079186.75</v>
      </c>
      <c r="K4832" s="12">
        <v>3668.06</v>
      </c>
      <c r="L4832" s="4">
        <v>730</v>
      </c>
      <c r="M4832" s="4" t="s">
        <v>21</v>
      </c>
      <c r="N4832" s="4" t="str" cm="1">
        <f t="array" ref="N4832">_xlfn.SWITCH(E4832,"Delhi","North","Chennai","South","Hyderabad","South","Mumbai","Central","Bangalore","South")</f>
        <v>North</v>
      </c>
      <c r="O4832" s="12">
        <v>152769.13</v>
      </c>
      <c r="P4832" s="4">
        <f>Table1[[#This Row],[Delivery_Date]]-Table1[[#This Row],[Order_Date]]</f>
        <v>8</v>
      </c>
      <c r="Q4832" s="4" t="str">
        <f>IF(Table1[[#This Row],[Delivery delay days]]&gt;5,"delay","on time")</f>
        <v>delay</v>
      </c>
      <c r="R4832" s="10">
        <f>DATEVALUE(Table1[[#This Row],[Delivery_Date]])</f>
        <v>45051</v>
      </c>
      <c r="S4832" s="10">
        <f>DATEVALUE(Table1[[#This Row],[Order_Date]])</f>
        <v>45043</v>
      </c>
      <c r="T4832" s="4" t="str" cm="1">
        <f t="array" ref="T4832">_xlfn.IFS(Table1[[#This Row],[Inventory_Level]]&lt;=200,"low",Table1[[#This Row],[Inventory_Level]]&gt;=700,"high",Table1[[#This Row],[Inventory_Level]]&gt;200,"medium")</f>
        <v>high</v>
      </c>
    </row>
    <row r="4833" spans="1:20" x14ac:dyDescent="0.35">
      <c r="A4833" s="4">
        <v>4832</v>
      </c>
      <c r="B4833" s="4" t="s">
        <v>44</v>
      </c>
      <c r="C4833" s="4" t="s">
        <v>24</v>
      </c>
      <c r="D4833" s="4" t="s">
        <v>45</v>
      </c>
      <c r="E4833" s="4" t="s">
        <v>60</v>
      </c>
      <c r="F4833" s="10" t="s">
        <v>332</v>
      </c>
      <c r="G4833" s="11" t="s">
        <v>409</v>
      </c>
      <c r="H4833" s="4">
        <v>33</v>
      </c>
      <c r="I4833" s="12">
        <v>48218.83</v>
      </c>
      <c r="J4833" s="12">
        <v>1591221.39</v>
      </c>
      <c r="K4833" s="12">
        <v>2695.45</v>
      </c>
      <c r="L4833" s="4">
        <v>67</v>
      </c>
      <c r="M4833" s="4" t="s">
        <v>42</v>
      </c>
      <c r="N4833" s="4" t="str" cm="1">
        <f t="array" ref="N4833">_xlfn.SWITCH(E4833,"Delhi","North","Chennai","South","Hyderabad","South","Mumbai","Central","Bangalore","South")</f>
        <v>South</v>
      </c>
      <c r="O4833" s="12">
        <v>97320.6</v>
      </c>
      <c r="P4833" s="4">
        <f>Table1[[#This Row],[Delivery_Date]]-Table1[[#This Row],[Order_Date]]</f>
        <v>10</v>
      </c>
      <c r="Q4833" s="4" t="str">
        <f>IF(Table1[[#This Row],[Delivery delay days]]&gt;5,"delay","on time")</f>
        <v>delay</v>
      </c>
      <c r="R4833" s="10">
        <f>DATEVALUE(Table1[[#This Row],[Delivery_Date]])</f>
        <v>44949</v>
      </c>
      <c r="S4833" s="10">
        <f>DATEVALUE(Table1[[#This Row],[Order_Date]])</f>
        <v>44939</v>
      </c>
      <c r="T4833" s="4" t="str" cm="1">
        <f t="array" ref="T4833">_xlfn.IFS(Table1[[#This Row],[Inventory_Level]]&lt;=200,"low",Table1[[#This Row],[Inventory_Level]]&gt;=700,"high",Table1[[#This Row],[Inventory_Level]]&gt;200,"medium")</f>
        <v>low</v>
      </c>
    </row>
    <row r="4834" spans="1:20" x14ac:dyDescent="0.35">
      <c r="A4834" s="4">
        <v>4833</v>
      </c>
      <c r="B4834" s="4" t="s">
        <v>37</v>
      </c>
      <c r="C4834" s="4" t="s">
        <v>24</v>
      </c>
      <c r="D4834" s="4" t="s">
        <v>25</v>
      </c>
      <c r="E4834" s="4" t="s">
        <v>52</v>
      </c>
      <c r="F4834" s="10" t="s">
        <v>201</v>
      </c>
      <c r="G4834" s="11" t="s">
        <v>199</v>
      </c>
      <c r="H4834" s="4">
        <v>7</v>
      </c>
      <c r="I4834" s="12">
        <v>29763.69</v>
      </c>
      <c r="J4834" s="12">
        <v>208345.83</v>
      </c>
      <c r="K4834" s="12">
        <v>2667.18</v>
      </c>
      <c r="L4834" s="4">
        <v>993</v>
      </c>
      <c r="M4834" s="4" t="s">
        <v>29</v>
      </c>
      <c r="N4834" s="4" t="str" cm="1">
        <f t="array" ref="N4834">_xlfn.SWITCH(E4834,"Delhi","North","Chennai","South","Hyderabad","South","Mumbai","Central","Bangalore","South")</f>
        <v>Central</v>
      </c>
      <c r="O4834" s="12">
        <v>42411.199999999997</v>
      </c>
      <c r="P4834" s="4">
        <f>Table1[[#This Row],[Delivery_Date]]-Table1[[#This Row],[Order_Date]]</f>
        <v>6</v>
      </c>
      <c r="Q4834" s="4" t="str">
        <f>IF(Table1[[#This Row],[Delivery delay days]]&gt;5,"delay","on time")</f>
        <v>delay</v>
      </c>
      <c r="R4834" s="10">
        <f>DATEVALUE(Table1[[#This Row],[Delivery_Date]])</f>
        <v>45110</v>
      </c>
      <c r="S4834" s="10">
        <f>DATEVALUE(Table1[[#This Row],[Order_Date]])</f>
        <v>45104</v>
      </c>
      <c r="T4834" s="4" t="str" cm="1">
        <f t="array" ref="T4834">_xlfn.IFS(Table1[[#This Row],[Inventory_Level]]&lt;=200,"low",Table1[[#This Row],[Inventory_Level]]&gt;=700,"high",Table1[[#This Row],[Inventory_Level]]&gt;200,"medium")</f>
        <v>high</v>
      </c>
    </row>
    <row r="4835" spans="1:20" x14ac:dyDescent="0.35">
      <c r="A4835" s="4">
        <v>4834</v>
      </c>
      <c r="B4835" s="4" t="s">
        <v>37</v>
      </c>
      <c r="C4835" s="4" t="s">
        <v>38</v>
      </c>
      <c r="D4835" s="4" t="s">
        <v>25</v>
      </c>
      <c r="E4835" s="4" t="s">
        <v>60</v>
      </c>
      <c r="F4835" s="10" t="s">
        <v>226</v>
      </c>
      <c r="G4835" s="11" t="s">
        <v>203</v>
      </c>
      <c r="H4835" s="4">
        <v>31</v>
      </c>
      <c r="I4835" s="12">
        <v>2796.36</v>
      </c>
      <c r="J4835" s="12">
        <v>86687.16</v>
      </c>
      <c r="K4835" s="12">
        <v>2732.35</v>
      </c>
      <c r="L4835" s="4">
        <v>874</v>
      </c>
      <c r="M4835" s="4" t="s">
        <v>29</v>
      </c>
      <c r="N4835" s="4" t="str" cm="1">
        <f t="array" ref="N4835">_xlfn.SWITCH(E4835,"Delhi","North","Chennai","South","Hyderabad","South","Mumbai","Central","Bangalore","South")</f>
        <v>South</v>
      </c>
      <c r="O4835" s="12">
        <v>20388.22</v>
      </c>
      <c r="P4835" s="4">
        <f>Table1[[#This Row],[Delivery_Date]]-Table1[[#This Row],[Order_Date]]</f>
        <v>9</v>
      </c>
      <c r="Q4835" s="4" t="str">
        <f>IF(Table1[[#This Row],[Delivery delay days]]&gt;5,"delay","on time")</f>
        <v>delay</v>
      </c>
      <c r="R4835" s="10">
        <f>DATEVALUE(Table1[[#This Row],[Delivery_Date]])</f>
        <v>45014</v>
      </c>
      <c r="S4835" s="10">
        <f>DATEVALUE(Table1[[#This Row],[Order_Date]])</f>
        <v>45005</v>
      </c>
      <c r="T4835" s="4" t="str" cm="1">
        <f t="array" ref="T4835">_xlfn.IFS(Table1[[#This Row],[Inventory_Level]]&lt;=200,"low",Table1[[#This Row],[Inventory_Level]]&gt;=700,"high",Table1[[#This Row],[Inventory_Level]]&gt;200,"medium")</f>
        <v>high</v>
      </c>
    </row>
    <row r="4836" spans="1:20" x14ac:dyDescent="0.35">
      <c r="A4836" s="4">
        <v>4835</v>
      </c>
      <c r="B4836" s="4" t="s">
        <v>37</v>
      </c>
      <c r="C4836" s="4" t="s">
        <v>38</v>
      </c>
      <c r="D4836" s="4" t="s">
        <v>25</v>
      </c>
      <c r="E4836" s="4" t="s">
        <v>60</v>
      </c>
      <c r="F4836" s="10" t="s">
        <v>167</v>
      </c>
      <c r="G4836" s="11" t="s">
        <v>272</v>
      </c>
      <c r="H4836" s="4">
        <v>76</v>
      </c>
      <c r="I4836" s="12">
        <v>25469.85</v>
      </c>
      <c r="J4836" s="12">
        <v>1935708.6</v>
      </c>
      <c r="K4836" s="12">
        <v>2934.81</v>
      </c>
      <c r="L4836" s="4">
        <v>348</v>
      </c>
      <c r="M4836" s="4" t="s">
        <v>21</v>
      </c>
      <c r="N4836" s="4" t="str" cm="1">
        <f t="array" ref="N4836">_xlfn.SWITCH(E4836,"Delhi","North","Chennai","South","Hyderabad","South","Mumbai","Central","Bangalore","South")</f>
        <v>South</v>
      </c>
      <c r="O4836" s="12">
        <v>327146.09999999998</v>
      </c>
      <c r="P4836" s="4">
        <f>Table1[[#This Row],[Delivery_Date]]-Table1[[#This Row],[Order_Date]]</f>
        <v>9</v>
      </c>
      <c r="Q4836" s="4" t="str">
        <f>IF(Table1[[#This Row],[Delivery delay days]]&gt;5,"delay","on time")</f>
        <v>delay</v>
      </c>
      <c r="R4836" s="10">
        <f>DATEVALUE(Table1[[#This Row],[Delivery_Date]])</f>
        <v>45136</v>
      </c>
      <c r="S4836" s="10">
        <f>DATEVALUE(Table1[[#This Row],[Order_Date]])</f>
        <v>45127</v>
      </c>
      <c r="T4836" s="4" t="str" cm="1">
        <f t="array" ref="T4836">_xlfn.IFS(Table1[[#This Row],[Inventory_Level]]&lt;=200,"low",Table1[[#This Row],[Inventory_Level]]&gt;=700,"high",Table1[[#This Row],[Inventory_Level]]&gt;200,"medium")</f>
        <v>medium</v>
      </c>
    </row>
    <row r="4837" spans="1:20" x14ac:dyDescent="0.35">
      <c r="A4837" s="4">
        <v>4836</v>
      </c>
      <c r="B4837" s="4" t="s">
        <v>44</v>
      </c>
      <c r="C4837" s="4" t="s">
        <v>16</v>
      </c>
      <c r="D4837" s="4" t="s">
        <v>32</v>
      </c>
      <c r="E4837" s="4" t="s">
        <v>46</v>
      </c>
      <c r="F4837" s="10" t="s">
        <v>250</v>
      </c>
      <c r="G4837" s="11" t="s">
        <v>224</v>
      </c>
      <c r="H4837" s="4">
        <v>62</v>
      </c>
      <c r="I4837" s="12">
        <v>48587.86</v>
      </c>
      <c r="J4837" s="12">
        <v>3012447.32</v>
      </c>
      <c r="K4837" s="12">
        <v>113.58</v>
      </c>
      <c r="L4837" s="4">
        <v>894</v>
      </c>
      <c r="M4837" s="4" t="s">
        <v>35</v>
      </c>
      <c r="N4837" s="4" t="str" cm="1">
        <f t="array" ref="N4837">_xlfn.SWITCH(E4837,"Delhi","North","Chennai","South","Hyderabad","South","Mumbai","Central","Bangalore","South")</f>
        <v>South</v>
      </c>
      <c r="O4837" s="12">
        <v>500683.08</v>
      </c>
      <c r="P4837" s="4">
        <f>Table1[[#This Row],[Delivery_Date]]-Table1[[#This Row],[Order_Date]]</f>
        <v>11</v>
      </c>
      <c r="Q4837" s="4" t="str">
        <f>IF(Table1[[#This Row],[Delivery delay days]]&gt;5,"delay","on time")</f>
        <v>delay</v>
      </c>
      <c r="R4837" s="10">
        <f>DATEVALUE(Table1[[#This Row],[Delivery_Date]])</f>
        <v>45030</v>
      </c>
      <c r="S4837" s="10">
        <f>DATEVALUE(Table1[[#This Row],[Order_Date]])</f>
        <v>45019</v>
      </c>
      <c r="T4837" s="4" t="str" cm="1">
        <f t="array" ref="T4837">_xlfn.IFS(Table1[[#This Row],[Inventory_Level]]&lt;=200,"low",Table1[[#This Row],[Inventory_Level]]&gt;=700,"high",Table1[[#This Row],[Inventory_Level]]&gt;200,"medium")</f>
        <v>high</v>
      </c>
    </row>
    <row r="4838" spans="1:20" x14ac:dyDescent="0.35">
      <c r="A4838" s="4">
        <v>4837</v>
      </c>
      <c r="B4838" s="4" t="s">
        <v>15</v>
      </c>
      <c r="C4838" s="4" t="s">
        <v>16</v>
      </c>
      <c r="D4838" s="4" t="s">
        <v>25</v>
      </c>
      <c r="E4838" s="4" t="s">
        <v>46</v>
      </c>
      <c r="F4838" s="10" t="s">
        <v>89</v>
      </c>
      <c r="G4838" s="11" t="s">
        <v>356</v>
      </c>
      <c r="H4838" s="4">
        <v>34</v>
      </c>
      <c r="I4838" s="12">
        <v>16196.22</v>
      </c>
      <c r="J4838" s="12">
        <v>550671.48</v>
      </c>
      <c r="K4838" s="12">
        <v>1240.73</v>
      </c>
      <c r="L4838" s="4">
        <v>348</v>
      </c>
      <c r="M4838" s="4" t="s">
        <v>42</v>
      </c>
      <c r="N4838" s="4" t="str" cm="1">
        <f t="array" ref="N4838">_xlfn.SWITCH(E4838,"Delhi","North","Chennai","South","Hyderabad","South","Mumbai","Central","Bangalore","South")</f>
        <v>South</v>
      </c>
      <c r="O4838" s="12">
        <v>69336.53</v>
      </c>
      <c r="P4838" s="4">
        <f>Table1[[#This Row],[Delivery_Date]]-Table1[[#This Row],[Order_Date]]</f>
        <v>10</v>
      </c>
      <c r="Q4838" s="4" t="str">
        <f>IF(Table1[[#This Row],[Delivery delay days]]&gt;5,"delay","on time")</f>
        <v>delay</v>
      </c>
      <c r="R4838" s="10">
        <f>DATEVALUE(Table1[[#This Row],[Delivery_Date]])</f>
        <v>45126</v>
      </c>
      <c r="S4838" s="10">
        <f>DATEVALUE(Table1[[#This Row],[Order_Date]])</f>
        <v>45116</v>
      </c>
      <c r="T4838" s="4" t="str" cm="1">
        <f t="array" ref="T4838">_xlfn.IFS(Table1[[#This Row],[Inventory_Level]]&lt;=200,"low",Table1[[#This Row],[Inventory_Level]]&gt;=700,"high",Table1[[#This Row],[Inventory_Level]]&gt;200,"medium")</f>
        <v>medium</v>
      </c>
    </row>
    <row r="4839" spans="1:20" x14ac:dyDescent="0.35">
      <c r="A4839" s="4">
        <v>4838</v>
      </c>
      <c r="B4839" s="4" t="s">
        <v>51</v>
      </c>
      <c r="C4839" s="4" t="s">
        <v>24</v>
      </c>
      <c r="D4839" s="4" t="s">
        <v>39</v>
      </c>
      <c r="E4839" s="4" t="s">
        <v>46</v>
      </c>
      <c r="F4839" s="10" t="s">
        <v>333</v>
      </c>
      <c r="G4839" s="11" t="s">
        <v>241</v>
      </c>
      <c r="H4839" s="4">
        <v>20</v>
      </c>
      <c r="I4839" s="12">
        <v>10368.299999999999</v>
      </c>
      <c r="J4839" s="12">
        <v>207366</v>
      </c>
      <c r="K4839" s="12">
        <v>908.2</v>
      </c>
      <c r="L4839" s="4">
        <v>399</v>
      </c>
      <c r="M4839" s="4" t="s">
        <v>35</v>
      </c>
      <c r="N4839" s="4" t="str" cm="1">
        <f t="array" ref="N4839">_xlfn.SWITCH(E4839,"Delhi","North","Chennai","South","Hyderabad","South","Mumbai","Central","Bangalore","South")</f>
        <v>South</v>
      </c>
      <c r="O4839" s="12">
        <v>19467.11</v>
      </c>
      <c r="P4839" s="4">
        <f>Table1[[#This Row],[Delivery_Date]]-Table1[[#This Row],[Order_Date]]</f>
        <v>14</v>
      </c>
      <c r="Q4839" s="4" t="str">
        <f>IF(Table1[[#This Row],[Delivery delay days]]&gt;5,"delay","on time")</f>
        <v>delay</v>
      </c>
      <c r="R4839" s="10">
        <f>DATEVALUE(Table1[[#This Row],[Delivery_Date]])</f>
        <v>45000</v>
      </c>
      <c r="S4839" s="10">
        <f>DATEVALUE(Table1[[#This Row],[Order_Date]])</f>
        <v>44986</v>
      </c>
      <c r="T4839" s="4" t="str" cm="1">
        <f t="array" ref="T4839">_xlfn.IFS(Table1[[#This Row],[Inventory_Level]]&lt;=200,"low",Table1[[#This Row],[Inventory_Level]]&gt;=700,"high",Table1[[#This Row],[Inventory_Level]]&gt;200,"medium")</f>
        <v>medium</v>
      </c>
    </row>
    <row r="4840" spans="1:20" x14ac:dyDescent="0.35">
      <c r="A4840" s="4">
        <v>4839</v>
      </c>
      <c r="B4840" s="4" t="s">
        <v>65</v>
      </c>
      <c r="C4840" s="4" t="s">
        <v>16</v>
      </c>
      <c r="D4840" s="4" t="s">
        <v>45</v>
      </c>
      <c r="E4840" s="4" t="s">
        <v>52</v>
      </c>
      <c r="F4840" s="10" t="s">
        <v>207</v>
      </c>
      <c r="G4840" s="11" t="s">
        <v>305</v>
      </c>
      <c r="H4840" s="4">
        <v>23</v>
      </c>
      <c r="I4840" s="12">
        <v>40558.82</v>
      </c>
      <c r="J4840" s="12">
        <v>932852.86</v>
      </c>
      <c r="K4840" s="12">
        <v>1085.26</v>
      </c>
      <c r="L4840" s="4">
        <v>471</v>
      </c>
      <c r="M4840" s="4" t="s">
        <v>42</v>
      </c>
      <c r="N4840" s="4" t="str" cm="1">
        <f t="array" ref="N4840">_xlfn.SWITCH(E4840,"Delhi","North","Chennai","South","Hyderabad","South","Mumbai","Central","Bangalore","South")</f>
        <v>Central</v>
      </c>
      <c r="O4840" s="12">
        <v>90606.43</v>
      </c>
      <c r="P4840" s="4">
        <f>Table1[[#This Row],[Delivery_Date]]-Table1[[#This Row],[Order_Date]]</f>
        <v>5</v>
      </c>
      <c r="Q4840" s="4" t="str">
        <f>IF(Table1[[#This Row],[Delivery delay days]]&gt;5,"delay","on time")</f>
        <v>on time</v>
      </c>
      <c r="R4840" s="10">
        <f>DATEVALUE(Table1[[#This Row],[Delivery_Date]])</f>
        <v>45291</v>
      </c>
      <c r="S4840" s="10">
        <f>DATEVALUE(Table1[[#This Row],[Order_Date]])</f>
        <v>45286</v>
      </c>
      <c r="T4840" s="4" t="str" cm="1">
        <f t="array" ref="T4840">_xlfn.IFS(Table1[[#This Row],[Inventory_Level]]&lt;=200,"low",Table1[[#This Row],[Inventory_Level]]&gt;=700,"high",Table1[[#This Row],[Inventory_Level]]&gt;200,"medium")</f>
        <v>medium</v>
      </c>
    </row>
    <row r="4841" spans="1:20" x14ac:dyDescent="0.35">
      <c r="A4841" s="4">
        <v>4840</v>
      </c>
      <c r="B4841" s="4" t="s">
        <v>51</v>
      </c>
      <c r="C4841" s="4" t="s">
        <v>16</v>
      </c>
      <c r="D4841" s="4" t="s">
        <v>32</v>
      </c>
      <c r="E4841" s="4" t="s">
        <v>18</v>
      </c>
      <c r="F4841" s="10" t="s">
        <v>64</v>
      </c>
      <c r="G4841" s="11" t="s">
        <v>201</v>
      </c>
      <c r="H4841" s="4">
        <v>15</v>
      </c>
      <c r="I4841" s="12">
        <v>2798.49</v>
      </c>
      <c r="J4841" s="12">
        <v>41977.35</v>
      </c>
      <c r="K4841" s="12">
        <v>4630.2299999999996</v>
      </c>
      <c r="L4841" s="4">
        <v>916</v>
      </c>
      <c r="M4841" s="4" t="s">
        <v>42</v>
      </c>
      <c r="N4841" s="4" t="str" cm="1">
        <f t="array" ref="N4841">_xlfn.SWITCH(E4841,"Delhi","North","Chennai","South","Hyderabad","South","Mumbai","Central","Bangalore","South")</f>
        <v>North</v>
      </c>
      <c r="O4841" s="12">
        <v>6707.19</v>
      </c>
      <c r="P4841" s="4">
        <f>Table1[[#This Row],[Delivery_Date]]-Table1[[#This Row],[Order_Date]]</f>
        <v>7</v>
      </c>
      <c r="Q4841" s="4" t="str">
        <f>IF(Table1[[#This Row],[Delivery delay days]]&gt;5,"delay","on time")</f>
        <v>delay</v>
      </c>
      <c r="R4841" s="10">
        <f>DATEVALUE(Table1[[#This Row],[Delivery_Date]])</f>
        <v>45104</v>
      </c>
      <c r="S4841" s="10">
        <f>DATEVALUE(Table1[[#This Row],[Order_Date]])</f>
        <v>45097</v>
      </c>
      <c r="T4841" s="4" t="str" cm="1">
        <f t="array" ref="T4841">_xlfn.IFS(Table1[[#This Row],[Inventory_Level]]&lt;=200,"low",Table1[[#This Row],[Inventory_Level]]&gt;=700,"high",Table1[[#This Row],[Inventory_Level]]&gt;200,"medium")</f>
        <v>high</v>
      </c>
    </row>
    <row r="4842" spans="1:20" x14ac:dyDescent="0.35">
      <c r="A4842" s="4">
        <v>4841</v>
      </c>
      <c r="B4842" s="4" t="s">
        <v>65</v>
      </c>
      <c r="C4842" s="4" t="s">
        <v>24</v>
      </c>
      <c r="D4842" s="4" t="s">
        <v>25</v>
      </c>
      <c r="E4842" s="4" t="s">
        <v>52</v>
      </c>
      <c r="F4842" s="10" t="s">
        <v>178</v>
      </c>
      <c r="G4842" s="11" t="s">
        <v>248</v>
      </c>
      <c r="H4842" s="4">
        <v>53</v>
      </c>
      <c r="I4842" s="12">
        <v>37898.49</v>
      </c>
      <c r="J4842" s="12">
        <v>2008619.97</v>
      </c>
      <c r="K4842" s="12">
        <v>3335.15</v>
      </c>
      <c r="L4842" s="4">
        <v>128</v>
      </c>
      <c r="M4842" s="4" t="s">
        <v>42</v>
      </c>
      <c r="N4842" s="4" t="str" cm="1">
        <f t="array" ref="N4842">_xlfn.SWITCH(E4842,"Delhi","North","Chennai","South","Hyderabad","South","Mumbai","Central","Bangalore","South")</f>
        <v>Central</v>
      </c>
      <c r="O4842" s="12">
        <v>292906.13</v>
      </c>
      <c r="P4842" s="4">
        <f>Table1[[#This Row],[Delivery_Date]]-Table1[[#This Row],[Order_Date]]</f>
        <v>6</v>
      </c>
      <c r="Q4842" s="4" t="str">
        <f>IF(Table1[[#This Row],[Delivery delay days]]&gt;5,"delay","on time")</f>
        <v>delay</v>
      </c>
      <c r="R4842" s="10">
        <f>DATEVALUE(Table1[[#This Row],[Delivery_Date]])</f>
        <v>45029</v>
      </c>
      <c r="S4842" s="10">
        <f>DATEVALUE(Table1[[#This Row],[Order_Date]])</f>
        <v>45023</v>
      </c>
      <c r="T4842" s="4" t="str" cm="1">
        <f t="array" ref="T4842">_xlfn.IFS(Table1[[#This Row],[Inventory_Level]]&lt;=200,"low",Table1[[#This Row],[Inventory_Level]]&gt;=700,"high",Table1[[#This Row],[Inventory_Level]]&gt;200,"medium")</f>
        <v>low</v>
      </c>
    </row>
    <row r="4843" spans="1:20" x14ac:dyDescent="0.35">
      <c r="A4843" s="4">
        <v>4842</v>
      </c>
      <c r="B4843" s="4" t="s">
        <v>23</v>
      </c>
      <c r="C4843" s="4" t="s">
        <v>16</v>
      </c>
      <c r="D4843" s="4" t="s">
        <v>32</v>
      </c>
      <c r="E4843" s="4" t="s">
        <v>18</v>
      </c>
      <c r="F4843" s="10" t="s">
        <v>395</v>
      </c>
      <c r="G4843" s="11" t="s">
        <v>274</v>
      </c>
      <c r="H4843" s="4">
        <v>60</v>
      </c>
      <c r="I4843" s="12">
        <v>43352.26</v>
      </c>
      <c r="J4843" s="12">
        <v>2601135.6</v>
      </c>
      <c r="K4843" s="12">
        <v>3050.37</v>
      </c>
      <c r="L4843" s="4">
        <v>642</v>
      </c>
      <c r="M4843" s="4" t="s">
        <v>21</v>
      </c>
      <c r="N4843" s="4" t="str" cm="1">
        <f t="array" ref="N4843">_xlfn.SWITCH(E4843,"Delhi","North","Chennai","South","Hyderabad","South","Mumbai","Central","Bangalore","South")</f>
        <v>North</v>
      </c>
      <c r="O4843" s="12">
        <v>310841.09000000003</v>
      </c>
      <c r="P4843" s="4">
        <f>Table1[[#This Row],[Delivery_Date]]-Table1[[#This Row],[Order_Date]]</f>
        <v>1</v>
      </c>
      <c r="Q4843" s="4" t="str">
        <f>IF(Table1[[#This Row],[Delivery delay days]]&gt;5,"delay","on time")</f>
        <v>on time</v>
      </c>
      <c r="R4843" s="10">
        <f>DATEVALUE(Table1[[#This Row],[Delivery_Date]])</f>
        <v>45013</v>
      </c>
      <c r="S4843" s="10">
        <f>DATEVALUE(Table1[[#This Row],[Order_Date]])</f>
        <v>45012</v>
      </c>
      <c r="T4843" s="4" t="str" cm="1">
        <f t="array" ref="T4843">_xlfn.IFS(Table1[[#This Row],[Inventory_Level]]&lt;=200,"low",Table1[[#This Row],[Inventory_Level]]&gt;=700,"high",Table1[[#This Row],[Inventory_Level]]&gt;200,"medium")</f>
        <v>medium</v>
      </c>
    </row>
    <row r="4844" spans="1:20" x14ac:dyDescent="0.35">
      <c r="A4844" s="4">
        <v>4843</v>
      </c>
      <c r="B4844" s="4" t="s">
        <v>65</v>
      </c>
      <c r="C4844" s="4" t="s">
        <v>24</v>
      </c>
      <c r="D4844" s="4" t="s">
        <v>45</v>
      </c>
      <c r="E4844" s="4" t="s">
        <v>26</v>
      </c>
      <c r="F4844" s="10" t="s">
        <v>119</v>
      </c>
      <c r="G4844" s="11" t="s">
        <v>149</v>
      </c>
      <c r="H4844" s="4">
        <v>62</v>
      </c>
      <c r="I4844" s="12">
        <v>22665.5</v>
      </c>
      <c r="J4844" s="12">
        <v>1405261</v>
      </c>
      <c r="K4844" s="12">
        <v>2331.19</v>
      </c>
      <c r="L4844" s="4">
        <v>770</v>
      </c>
      <c r="M4844" s="4" t="s">
        <v>35</v>
      </c>
      <c r="N4844" s="4" t="str" cm="1">
        <f t="array" ref="N4844">_xlfn.SWITCH(E4844,"Delhi","North","Chennai","South","Hyderabad","South","Mumbai","Central","Bangalore","South")</f>
        <v>South</v>
      </c>
      <c r="O4844" s="12">
        <v>285738.38</v>
      </c>
      <c r="P4844" s="4">
        <f>Table1[[#This Row],[Delivery_Date]]-Table1[[#This Row],[Order_Date]]</f>
        <v>11</v>
      </c>
      <c r="Q4844" s="4" t="str">
        <f>IF(Table1[[#This Row],[Delivery delay days]]&gt;5,"delay","on time")</f>
        <v>delay</v>
      </c>
      <c r="R4844" s="10">
        <f>DATEVALUE(Table1[[#This Row],[Delivery_Date]])</f>
        <v>45285</v>
      </c>
      <c r="S4844" s="10">
        <f>DATEVALUE(Table1[[#This Row],[Order_Date]])</f>
        <v>45274</v>
      </c>
      <c r="T4844" s="4" t="str" cm="1">
        <f t="array" ref="T4844">_xlfn.IFS(Table1[[#This Row],[Inventory_Level]]&lt;=200,"low",Table1[[#This Row],[Inventory_Level]]&gt;=700,"high",Table1[[#This Row],[Inventory_Level]]&gt;200,"medium")</f>
        <v>high</v>
      </c>
    </row>
    <row r="4845" spans="1:20" x14ac:dyDescent="0.35">
      <c r="A4845" s="4">
        <v>4844</v>
      </c>
      <c r="B4845" s="4" t="s">
        <v>23</v>
      </c>
      <c r="C4845" s="4" t="s">
        <v>38</v>
      </c>
      <c r="D4845" s="4" t="s">
        <v>45</v>
      </c>
      <c r="E4845" s="4" t="s">
        <v>60</v>
      </c>
      <c r="F4845" s="10" t="s">
        <v>373</v>
      </c>
      <c r="G4845" s="11" t="s">
        <v>368</v>
      </c>
      <c r="H4845" s="4">
        <v>73</v>
      </c>
      <c r="I4845" s="12">
        <v>24040.49</v>
      </c>
      <c r="J4845" s="12">
        <v>1754955.77</v>
      </c>
      <c r="K4845" s="12">
        <v>3207.31</v>
      </c>
      <c r="L4845" s="4">
        <v>310</v>
      </c>
      <c r="M4845" s="4" t="s">
        <v>29</v>
      </c>
      <c r="N4845" s="4" t="str" cm="1">
        <f t="array" ref="N4845">_xlfn.SWITCH(E4845,"Delhi","North","Chennai","South","Hyderabad","South","Mumbai","Central","Bangalore","South")</f>
        <v>South</v>
      </c>
      <c r="O4845" s="12">
        <v>396101.13</v>
      </c>
      <c r="P4845" s="4">
        <f>Table1[[#This Row],[Delivery_Date]]-Table1[[#This Row],[Order_Date]]</f>
        <v>5</v>
      </c>
      <c r="Q4845" s="4" t="str">
        <f>IF(Table1[[#This Row],[Delivery delay days]]&gt;5,"delay","on time")</f>
        <v>on time</v>
      </c>
      <c r="R4845" s="10">
        <f>DATEVALUE(Table1[[#This Row],[Delivery_Date]])</f>
        <v>44990</v>
      </c>
      <c r="S4845" s="10">
        <f>DATEVALUE(Table1[[#This Row],[Order_Date]])</f>
        <v>44985</v>
      </c>
      <c r="T4845" s="4" t="str" cm="1">
        <f t="array" ref="T4845">_xlfn.IFS(Table1[[#This Row],[Inventory_Level]]&lt;=200,"low",Table1[[#This Row],[Inventory_Level]]&gt;=700,"high",Table1[[#This Row],[Inventory_Level]]&gt;200,"medium")</f>
        <v>medium</v>
      </c>
    </row>
    <row r="4846" spans="1:20" x14ac:dyDescent="0.35">
      <c r="A4846" s="4">
        <v>4845</v>
      </c>
      <c r="B4846" s="4" t="s">
        <v>23</v>
      </c>
      <c r="C4846" s="4" t="s">
        <v>16</v>
      </c>
      <c r="D4846" s="4" t="s">
        <v>17</v>
      </c>
      <c r="E4846" s="4" t="s">
        <v>60</v>
      </c>
      <c r="F4846" s="10" t="s">
        <v>404</v>
      </c>
      <c r="G4846" s="11" t="s">
        <v>198</v>
      </c>
      <c r="H4846" s="4">
        <v>43</v>
      </c>
      <c r="I4846" s="12">
        <v>26131.68</v>
      </c>
      <c r="J4846" s="12">
        <v>1123662.24</v>
      </c>
      <c r="K4846" s="12">
        <v>2747.79</v>
      </c>
      <c r="L4846" s="4">
        <v>860</v>
      </c>
      <c r="M4846" s="4" t="s">
        <v>42</v>
      </c>
      <c r="N4846" s="4" t="str" cm="1">
        <f t="array" ref="N4846">_xlfn.SWITCH(E4846,"Delhi","North","Chennai","South","Hyderabad","South","Mumbai","Central","Bangalore","South")</f>
        <v>South</v>
      </c>
      <c r="O4846" s="12">
        <v>199397.84</v>
      </c>
      <c r="P4846" s="4">
        <f>Table1[[#This Row],[Delivery_Date]]-Table1[[#This Row],[Order_Date]]</f>
        <v>15</v>
      </c>
      <c r="Q4846" s="4" t="str">
        <f>IF(Table1[[#This Row],[Delivery delay days]]&gt;5,"delay","on time")</f>
        <v>delay</v>
      </c>
      <c r="R4846" s="10">
        <f>DATEVALUE(Table1[[#This Row],[Delivery_Date]])</f>
        <v>45107</v>
      </c>
      <c r="S4846" s="10">
        <f>DATEVALUE(Table1[[#This Row],[Order_Date]])</f>
        <v>45092</v>
      </c>
      <c r="T4846" s="4" t="str" cm="1">
        <f t="array" ref="T4846">_xlfn.IFS(Table1[[#This Row],[Inventory_Level]]&lt;=200,"low",Table1[[#This Row],[Inventory_Level]]&gt;=700,"high",Table1[[#This Row],[Inventory_Level]]&gt;200,"medium")</f>
        <v>high</v>
      </c>
    </row>
    <row r="4847" spans="1:20" x14ac:dyDescent="0.35">
      <c r="A4847" s="4">
        <v>4846</v>
      </c>
      <c r="B4847" s="4" t="s">
        <v>23</v>
      </c>
      <c r="C4847" s="4" t="s">
        <v>24</v>
      </c>
      <c r="D4847" s="4" t="s">
        <v>32</v>
      </c>
      <c r="E4847" s="4" t="s">
        <v>60</v>
      </c>
      <c r="F4847" s="10" t="s">
        <v>225</v>
      </c>
      <c r="G4847" s="11" t="s">
        <v>413</v>
      </c>
      <c r="H4847" s="4">
        <v>57</v>
      </c>
      <c r="I4847" s="12">
        <v>8914.9500000000007</v>
      </c>
      <c r="J4847" s="12">
        <v>508152.15</v>
      </c>
      <c r="K4847" s="12">
        <v>637.61</v>
      </c>
      <c r="L4847" s="4">
        <v>677</v>
      </c>
      <c r="M4847" s="4" t="s">
        <v>42</v>
      </c>
      <c r="N4847" s="4" t="str" cm="1">
        <f t="array" ref="N4847">_xlfn.SWITCH(E4847,"Delhi","North","Chennai","South","Hyderabad","South","Mumbai","Central","Bangalore","South")</f>
        <v>South</v>
      </c>
      <c r="O4847" s="12">
        <v>59111.27</v>
      </c>
      <c r="P4847" s="4">
        <f>Table1[[#This Row],[Delivery_Date]]-Table1[[#This Row],[Order_Date]]</f>
        <v>12</v>
      </c>
      <c r="Q4847" s="4" t="str">
        <f>IF(Table1[[#This Row],[Delivery delay days]]&gt;5,"delay","on time")</f>
        <v>delay</v>
      </c>
      <c r="R4847" s="10">
        <f>DATEVALUE(Table1[[#This Row],[Delivery_Date]])</f>
        <v>45051</v>
      </c>
      <c r="S4847" s="10">
        <f>DATEVALUE(Table1[[#This Row],[Order_Date]])</f>
        <v>45039</v>
      </c>
      <c r="T4847" s="4" t="str" cm="1">
        <f t="array" ref="T4847">_xlfn.IFS(Table1[[#This Row],[Inventory_Level]]&lt;=200,"low",Table1[[#This Row],[Inventory_Level]]&gt;=700,"high",Table1[[#This Row],[Inventory_Level]]&gt;200,"medium")</f>
        <v>medium</v>
      </c>
    </row>
    <row r="4848" spans="1:20" x14ac:dyDescent="0.35">
      <c r="A4848" s="4">
        <v>4847</v>
      </c>
      <c r="B4848" s="4" t="s">
        <v>51</v>
      </c>
      <c r="C4848" s="4" t="s">
        <v>16</v>
      </c>
      <c r="D4848" s="4" t="s">
        <v>25</v>
      </c>
      <c r="E4848" s="4" t="s">
        <v>52</v>
      </c>
      <c r="F4848" s="10" t="s">
        <v>96</v>
      </c>
      <c r="G4848" s="11" t="s">
        <v>327</v>
      </c>
      <c r="H4848" s="4">
        <v>8</v>
      </c>
      <c r="I4848" s="12">
        <v>21517.17</v>
      </c>
      <c r="J4848" s="12">
        <v>172137.36</v>
      </c>
      <c r="K4848" s="12">
        <v>3429.31</v>
      </c>
      <c r="L4848" s="4">
        <v>522</v>
      </c>
      <c r="M4848" s="4" t="s">
        <v>35</v>
      </c>
      <c r="N4848" s="4" t="str" cm="1">
        <f t="array" ref="N4848">_xlfn.SWITCH(E4848,"Delhi","North","Chennai","South","Hyderabad","South","Mumbai","Central","Bangalore","South")</f>
        <v>Central</v>
      </c>
      <c r="O4848" s="12">
        <v>31818.47</v>
      </c>
      <c r="P4848" s="4">
        <f>Table1[[#This Row],[Delivery_Date]]-Table1[[#This Row],[Order_Date]]</f>
        <v>9</v>
      </c>
      <c r="Q4848" s="4" t="str">
        <f>IF(Table1[[#This Row],[Delivery delay days]]&gt;5,"delay","on time")</f>
        <v>delay</v>
      </c>
      <c r="R4848" s="10">
        <f>DATEVALUE(Table1[[#This Row],[Delivery_Date]])</f>
        <v>45265</v>
      </c>
      <c r="S4848" s="10">
        <f>DATEVALUE(Table1[[#This Row],[Order_Date]])</f>
        <v>45256</v>
      </c>
      <c r="T4848" s="4" t="str" cm="1">
        <f t="array" ref="T4848">_xlfn.IFS(Table1[[#This Row],[Inventory_Level]]&lt;=200,"low",Table1[[#This Row],[Inventory_Level]]&gt;=700,"high",Table1[[#This Row],[Inventory_Level]]&gt;200,"medium")</f>
        <v>medium</v>
      </c>
    </row>
    <row r="4849" spans="1:20" x14ac:dyDescent="0.35">
      <c r="A4849" s="4">
        <v>4848</v>
      </c>
      <c r="B4849" s="4" t="s">
        <v>65</v>
      </c>
      <c r="C4849" s="4" t="s">
        <v>24</v>
      </c>
      <c r="D4849" s="4" t="s">
        <v>39</v>
      </c>
      <c r="E4849" s="4" t="s">
        <v>46</v>
      </c>
      <c r="F4849" s="10" t="s">
        <v>375</v>
      </c>
      <c r="G4849" s="11" t="s">
        <v>106</v>
      </c>
      <c r="H4849" s="4">
        <v>3</v>
      </c>
      <c r="I4849" s="12">
        <v>38781.25</v>
      </c>
      <c r="J4849" s="12">
        <v>116343.75</v>
      </c>
      <c r="K4849" s="12">
        <v>1093.82</v>
      </c>
      <c r="L4849" s="4">
        <v>424</v>
      </c>
      <c r="M4849" s="4" t="s">
        <v>35</v>
      </c>
      <c r="N4849" s="4" t="str" cm="1">
        <f t="array" ref="N4849">_xlfn.SWITCH(E4849,"Delhi","North","Chennai","South","Hyderabad","South","Mumbai","Central","Bangalore","South")</f>
        <v>South</v>
      </c>
      <c r="O4849" s="12">
        <v>9654.82</v>
      </c>
      <c r="P4849" s="4">
        <f>Table1[[#This Row],[Delivery_Date]]-Table1[[#This Row],[Order_Date]]</f>
        <v>13</v>
      </c>
      <c r="Q4849" s="4" t="str">
        <f>IF(Table1[[#This Row],[Delivery delay days]]&gt;5,"delay","on time")</f>
        <v>delay</v>
      </c>
      <c r="R4849" s="10">
        <f>DATEVALUE(Table1[[#This Row],[Delivery_Date]])</f>
        <v>45266</v>
      </c>
      <c r="S4849" s="10">
        <f>DATEVALUE(Table1[[#This Row],[Order_Date]])</f>
        <v>45253</v>
      </c>
      <c r="T4849" s="4" t="str" cm="1">
        <f t="array" ref="T4849">_xlfn.IFS(Table1[[#This Row],[Inventory_Level]]&lt;=200,"low",Table1[[#This Row],[Inventory_Level]]&gt;=700,"high",Table1[[#This Row],[Inventory_Level]]&gt;200,"medium")</f>
        <v>medium</v>
      </c>
    </row>
    <row r="4850" spans="1:20" x14ac:dyDescent="0.35">
      <c r="A4850" s="4">
        <v>4849</v>
      </c>
      <c r="B4850" s="4" t="s">
        <v>59</v>
      </c>
      <c r="C4850" s="4" t="s">
        <v>16</v>
      </c>
      <c r="D4850" s="4" t="s">
        <v>45</v>
      </c>
      <c r="E4850" s="4" t="s">
        <v>18</v>
      </c>
      <c r="F4850" s="10" t="s">
        <v>254</v>
      </c>
      <c r="G4850" s="11" t="s">
        <v>289</v>
      </c>
      <c r="H4850" s="4">
        <v>100</v>
      </c>
      <c r="I4850" s="12">
        <v>49863</v>
      </c>
      <c r="J4850" s="12">
        <v>4986300</v>
      </c>
      <c r="K4850" s="12">
        <v>2405.5300000000002</v>
      </c>
      <c r="L4850" s="4">
        <v>485</v>
      </c>
      <c r="M4850" s="4" t="s">
        <v>35</v>
      </c>
      <c r="N4850" s="4" t="str" cm="1">
        <f t="array" ref="N4850">_xlfn.SWITCH(E4850,"Delhi","North","Chennai","South","Hyderabad","South","Mumbai","Central","Bangalore","South")</f>
        <v>North</v>
      </c>
      <c r="O4850" s="12">
        <v>586304.39</v>
      </c>
      <c r="P4850" s="4">
        <f>Table1[[#This Row],[Delivery_Date]]-Table1[[#This Row],[Order_Date]]</f>
        <v>15</v>
      </c>
      <c r="Q4850" s="4" t="str">
        <f>IF(Table1[[#This Row],[Delivery delay days]]&gt;5,"delay","on time")</f>
        <v>delay</v>
      </c>
      <c r="R4850" s="10">
        <f>DATEVALUE(Table1[[#This Row],[Delivery_Date]])</f>
        <v>45232</v>
      </c>
      <c r="S4850" s="10">
        <f>DATEVALUE(Table1[[#This Row],[Order_Date]])</f>
        <v>45217</v>
      </c>
      <c r="T4850" s="4" t="str" cm="1">
        <f t="array" ref="T4850">_xlfn.IFS(Table1[[#This Row],[Inventory_Level]]&lt;=200,"low",Table1[[#This Row],[Inventory_Level]]&gt;=700,"high",Table1[[#This Row],[Inventory_Level]]&gt;200,"medium")</f>
        <v>medium</v>
      </c>
    </row>
    <row r="4851" spans="1:20" x14ac:dyDescent="0.35">
      <c r="A4851" s="4">
        <v>4850</v>
      </c>
      <c r="B4851" s="4" t="s">
        <v>65</v>
      </c>
      <c r="C4851" s="4" t="s">
        <v>38</v>
      </c>
      <c r="D4851" s="4" t="s">
        <v>39</v>
      </c>
      <c r="E4851" s="4" t="s">
        <v>46</v>
      </c>
      <c r="F4851" s="10" t="s">
        <v>217</v>
      </c>
      <c r="G4851" s="11" t="s">
        <v>402</v>
      </c>
      <c r="H4851" s="4">
        <v>97</v>
      </c>
      <c r="I4851" s="12">
        <v>28505.119999999999</v>
      </c>
      <c r="J4851" s="12">
        <v>2764996.64</v>
      </c>
      <c r="K4851" s="12">
        <v>2995.05</v>
      </c>
      <c r="L4851" s="4">
        <v>880</v>
      </c>
      <c r="M4851" s="4" t="s">
        <v>21</v>
      </c>
      <c r="N4851" s="4" t="str" cm="1">
        <f t="array" ref="N4851">_xlfn.SWITCH(E4851,"Delhi","North","Chennai","South","Hyderabad","South","Mumbai","Central","Bangalore","South")</f>
        <v>South</v>
      </c>
      <c r="O4851" s="12">
        <v>200248.86</v>
      </c>
      <c r="P4851" s="4">
        <f>Table1[[#This Row],[Delivery_Date]]-Table1[[#This Row],[Order_Date]]</f>
        <v>9</v>
      </c>
      <c r="Q4851" s="4" t="str">
        <f>IF(Table1[[#This Row],[Delivery delay days]]&gt;5,"delay","on time")</f>
        <v>delay</v>
      </c>
      <c r="R4851" s="10">
        <f>DATEVALUE(Table1[[#This Row],[Delivery_Date]])</f>
        <v>44989</v>
      </c>
      <c r="S4851" s="10">
        <f>DATEVALUE(Table1[[#This Row],[Order_Date]])</f>
        <v>44980</v>
      </c>
      <c r="T4851" s="4" t="str" cm="1">
        <f t="array" ref="T4851">_xlfn.IFS(Table1[[#This Row],[Inventory_Level]]&lt;=200,"low",Table1[[#This Row],[Inventory_Level]]&gt;=700,"high",Table1[[#This Row],[Inventory_Level]]&gt;200,"medium")</f>
        <v>high</v>
      </c>
    </row>
    <row r="4852" spans="1:20" x14ac:dyDescent="0.35">
      <c r="A4852" s="4">
        <v>4851</v>
      </c>
      <c r="B4852" s="4" t="s">
        <v>44</v>
      </c>
      <c r="C4852" s="4" t="s">
        <v>16</v>
      </c>
      <c r="D4852" s="4" t="s">
        <v>39</v>
      </c>
      <c r="E4852" s="4" t="s">
        <v>26</v>
      </c>
      <c r="F4852" s="10" t="s">
        <v>159</v>
      </c>
      <c r="G4852" s="11" t="s">
        <v>67</v>
      </c>
      <c r="H4852" s="4">
        <v>44</v>
      </c>
      <c r="I4852" s="12">
        <v>6626.43</v>
      </c>
      <c r="J4852" s="12">
        <v>291562.92</v>
      </c>
      <c r="K4852" s="12">
        <v>386.78</v>
      </c>
      <c r="L4852" s="4">
        <v>854</v>
      </c>
      <c r="M4852" s="4" t="s">
        <v>21</v>
      </c>
      <c r="N4852" s="4" t="str" cm="1">
        <f t="array" ref="N4852">_xlfn.SWITCH(E4852,"Delhi","North","Chennai","South","Hyderabad","South","Mumbai","Central","Bangalore","South")</f>
        <v>South</v>
      </c>
      <c r="O4852" s="12">
        <v>28679.84</v>
      </c>
      <c r="P4852" s="4">
        <f>Table1[[#This Row],[Delivery_Date]]-Table1[[#This Row],[Order_Date]]</f>
        <v>6</v>
      </c>
      <c r="Q4852" s="4" t="str">
        <f>IF(Table1[[#This Row],[Delivery delay days]]&gt;5,"delay","on time")</f>
        <v>delay</v>
      </c>
      <c r="R4852" s="10">
        <f>DATEVALUE(Table1[[#This Row],[Delivery_Date]])</f>
        <v>45170</v>
      </c>
      <c r="S4852" s="10">
        <f>DATEVALUE(Table1[[#This Row],[Order_Date]])</f>
        <v>45164</v>
      </c>
      <c r="T4852" s="4" t="str" cm="1">
        <f t="array" ref="T4852">_xlfn.IFS(Table1[[#This Row],[Inventory_Level]]&lt;=200,"low",Table1[[#This Row],[Inventory_Level]]&gt;=700,"high",Table1[[#This Row],[Inventory_Level]]&gt;200,"medium")</f>
        <v>high</v>
      </c>
    </row>
    <row r="4853" spans="1:20" x14ac:dyDescent="0.35">
      <c r="A4853" s="4">
        <v>4852</v>
      </c>
      <c r="B4853" s="4" t="s">
        <v>23</v>
      </c>
      <c r="C4853" s="4" t="s">
        <v>16</v>
      </c>
      <c r="D4853" s="4" t="s">
        <v>25</v>
      </c>
      <c r="E4853" s="4" t="s">
        <v>52</v>
      </c>
      <c r="F4853" s="10" t="s">
        <v>203</v>
      </c>
      <c r="G4853" s="11" t="s">
        <v>249</v>
      </c>
      <c r="H4853" s="4">
        <v>40</v>
      </c>
      <c r="I4853" s="12">
        <v>39648.78</v>
      </c>
      <c r="J4853" s="12">
        <v>1585951.2</v>
      </c>
      <c r="K4853" s="12">
        <v>4566.24</v>
      </c>
      <c r="L4853" s="4">
        <v>325</v>
      </c>
      <c r="M4853" s="4" t="s">
        <v>21</v>
      </c>
      <c r="N4853" s="4" t="str" cm="1">
        <f t="array" ref="N4853">_xlfn.SWITCH(E4853,"Delhi","North","Chennai","South","Hyderabad","South","Mumbai","Central","Bangalore","South")</f>
        <v>Central</v>
      </c>
      <c r="O4853" s="12">
        <v>314814.53000000003</v>
      </c>
      <c r="P4853" s="4">
        <f>Table1[[#This Row],[Delivery_Date]]-Table1[[#This Row],[Order_Date]]</f>
        <v>7</v>
      </c>
      <c r="Q4853" s="4" t="str">
        <f>IF(Table1[[#This Row],[Delivery delay days]]&gt;5,"delay","on time")</f>
        <v>delay</v>
      </c>
      <c r="R4853" s="10">
        <f>DATEVALUE(Table1[[#This Row],[Delivery_Date]])</f>
        <v>45021</v>
      </c>
      <c r="S4853" s="10">
        <f>DATEVALUE(Table1[[#This Row],[Order_Date]])</f>
        <v>45014</v>
      </c>
      <c r="T4853" s="4" t="str" cm="1">
        <f t="array" ref="T4853">_xlfn.IFS(Table1[[#This Row],[Inventory_Level]]&lt;=200,"low",Table1[[#This Row],[Inventory_Level]]&gt;=700,"high",Table1[[#This Row],[Inventory_Level]]&gt;200,"medium")</f>
        <v>medium</v>
      </c>
    </row>
    <row r="4854" spans="1:20" x14ac:dyDescent="0.35">
      <c r="A4854" s="4">
        <v>4853</v>
      </c>
      <c r="B4854" s="4" t="s">
        <v>44</v>
      </c>
      <c r="C4854" s="4" t="s">
        <v>24</v>
      </c>
      <c r="D4854" s="4" t="s">
        <v>45</v>
      </c>
      <c r="E4854" s="4" t="s">
        <v>52</v>
      </c>
      <c r="F4854" s="10" t="s">
        <v>246</v>
      </c>
      <c r="G4854" s="11" t="s">
        <v>326</v>
      </c>
      <c r="H4854" s="4">
        <v>33</v>
      </c>
      <c r="I4854" s="12">
        <v>12759.79</v>
      </c>
      <c r="J4854" s="12">
        <v>421073.07</v>
      </c>
      <c r="K4854" s="12">
        <v>1764.7</v>
      </c>
      <c r="L4854" s="4">
        <v>313</v>
      </c>
      <c r="M4854" s="4" t="s">
        <v>35</v>
      </c>
      <c r="N4854" s="4" t="str" cm="1">
        <f t="array" ref="N4854">_xlfn.SWITCH(E4854,"Delhi","North","Chennai","South","Hyderabad","South","Mumbai","Central","Bangalore","South")</f>
        <v>Central</v>
      </c>
      <c r="O4854" s="12">
        <v>77140.259999999995</v>
      </c>
      <c r="P4854" s="4">
        <f>Table1[[#This Row],[Delivery_Date]]-Table1[[#This Row],[Order_Date]]</f>
        <v>9</v>
      </c>
      <c r="Q4854" s="4" t="str">
        <f>IF(Table1[[#This Row],[Delivery delay days]]&gt;5,"delay","on time")</f>
        <v>delay</v>
      </c>
      <c r="R4854" s="10">
        <f>DATEVALUE(Table1[[#This Row],[Delivery_Date]])</f>
        <v>45112</v>
      </c>
      <c r="S4854" s="10">
        <f>DATEVALUE(Table1[[#This Row],[Order_Date]])</f>
        <v>45103</v>
      </c>
      <c r="T4854" s="4" t="str" cm="1">
        <f t="array" ref="T4854">_xlfn.IFS(Table1[[#This Row],[Inventory_Level]]&lt;=200,"low",Table1[[#This Row],[Inventory_Level]]&gt;=700,"high",Table1[[#This Row],[Inventory_Level]]&gt;200,"medium")</f>
        <v>medium</v>
      </c>
    </row>
    <row r="4855" spans="1:20" x14ac:dyDescent="0.35">
      <c r="A4855" s="4">
        <v>4854</v>
      </c>
      <c r="B4855" s="4" t="s">
        <v>51</v>
      </c>
      <c r="C4855" s="4" t="s">
        <v>38</v>
      </c>
      <c r="D4855" s="4" t="s">
        <v>25</v>
      </c>
      <c r="E4855" s="4" t="s">
        <v>52</v>
      </c>
      <c r="F4855" s="10" t="s">
        <v>155</v>
      </c>
      <c r="G4855" s="11" t="s">
        <v>343</v>
      </c>
      <c r="H4855" s="4">
        <v>15</v>
      </c>
      <c r="I4855" s="12">
        <v>49905.65</v>
      </c>
      <c r="J4855" s="12">
        <v>748584.75</v>
      </c>
      <c r="K4855" s="12">
        <v>2971.08</v>
      </c>
      <c r="L4855" s="4">
        <v>170</v>
      </c>
      <c r="M4855" s="4" t="s">
        <v>29</v>
      </c>
      <c r="N4855" s="4" t="str" cm="1">
        <f t="array" ref="N4855">_xlfn.SWITCH(E4855,"Delhi","North","Chennai","South","Hyderabad","South","Mumbai","Central","Bangalore","South")</f>
        <v>Central</v>
      </c>
      <c r="O4855" s="12">
        <v>69964.3</v>
      </c>
      <c r="P4855" s="4">
        <f>Table1[[#This Row],[Delivery_Date]]-Table1[[#This Row],[Order_Date]]</f>
        <v>5</v>
      </c>
      <c r="Q4855" s="4" t="str">
        <f>IF(Table1[[#This Row],[Delivery delay days]]&gt;5,"delay","on time")</f>
        <v>on time</v>
      </c>
      <c r="R4855" s="10">
        <f>DATEVALUE(Table1[[#This Row],[Delivery_Date]])</f>
        <v>44969</v>
      </c>
      <c r="S4855" s="10">
        <f>DATEVALUE(Table1[[#This Row],[Order_Date]])</f>
        <v>44964</v>
      </c>
      <c r="T4855" s="4" t="str" cm="1">
        <f t="array" ref="T4855">_xlfn.IFS(Table1[[#This Row],[Inventory_Level]]&lt;=200,"low",Table1[[#This Row],[Inventory_Level]]&gt;=700,"high",Table1[[#This Row],[Inventory_Level]]&gt;200,"medium")</f>
        <v>low</v>
      </c>
    </row>
    <row r="4856" spans="1:20" x14ac:dyDescent="0.35">
      <c r="A4856" s="4">
        <v>4855</v>
      </c>
      <c r="B4856" s="4" t="s">
        <v>51</v>
      </c>
      <c r="C4856" s="4" t="s">
        <v>16</v>
      </c>
      <c r="D4856" s="4" t="s">
        <v>32</v>
      </c>
      <c r="E4856" s="4" t="s">
        <v>60</v>
      </c>
      <c r="F4856" s="10" t="s">
        <v>126</v>
      </c>
      <c r="G4856" s="11" t="s">
        <v>357</v>
      </c>
      <c r="H4856" s="4">
        <v>11</v>
      </c>
      <c r="I4856" s="12">
        <v>4584.99</v>
      </c>
      <c r="J4856" s="12">
        <v>50434.89</v>
      </c>
      <c r="K4856" s="12">
        <v>3228.3</v>
      </c>
      <c r="L4856" s="4">
        <v>396</v>
      </c>
      <c r="M4856" s="4" t="s">
        <v>42</v>
      </c>
      <c r="N4856" s="4" t="str" cm="1">
        <f t="array" ref="N4856">_xlfn.SWITCH(E4856,"Delhi","North","Chennai","South","Hyderabad","South","Mumbai","Central","Bangalore","South")</f>
        <v>South</v>
      </c>
      <c r="O4856" s="12">
        <v>8973.91</v>
      </c>
      <c r="P4856" s="4">
        <f>Table1[[#This Row],[Delivery_Date]]-Table1[[#This Row],[Order_Date]]</f>
        <v>1</v>
      </c>
      <c r="Q4856" s="4" t="str">
        <f>IF(Table1[[#This Row],[Delivery delay days]]&gt;5,"delay","on time")</f>
        <v>on time</v>
      </c>
      <c r="R4856" s="10">
        <f>DATEVALUE(Table1[[#This Row],[Delivery_Date]])</f>
        <v>44963</v>
      </c>
      <c r="S4856" s="10">
        <f>DATEVALUE(Table1[[#This Row],[Order_Date]])</f>
        <v>44962</v>
      </c>
      <c r="T4856" s="4" t="str" cm="1">
        <f t="array" ref="T4856">_xlfn.IFS(Table1[[#This Row],[Inventory_Level]]&lt;=200,"low",Table1[[#This Row],[Inventory_Level]]&gt;=700,"high",Table1[[#This Row],[Inventory_Level]]&gt;200,"medium")</f>
        <v>medium</v>
      </c>
    </row>
    <row r="4857" spans="1:20" x14ac:dyDescent="0.35">
      <c r="A4857" s="4">
        <v>4856</v>
      </c>
      <c r="B4857" s="4" t="s">
        <v>65</v>
      </c>
      <c r="C4857" s="4" t="s">
        <v>16</v>
      </c>
      <c r="D4857" s="4" t="s">
        <v>25</v>
      </c>
      <c r="E4857" s="4" t="s">
        <v>18</v>
      </c>
      <c r="F4857" s="10" t="s">
        <v>133</v>
      </c>
      <c r="G4857" s="11" t="s">
        <v>374</v>
      </c>
      <c r="H4857" s="4">
        <v>68</v>
      </c>
      <c r="I4857" s="12">
        <v>30162.17</v>
      </c>
      <c r="J4857" s="12">
        <v>2051027.56</v>
      </c>
      <c r="K4857" s="12">
        <v>3511.07</v>
      </c>
      <c r="L4857" s="4">
        <v>712</v>
      </c>
      <c r="M4857" s="4" t="s">
        <v>21</v>
      </c>
      <c r="N4857" s="4" t="str" cm="1">
        <f t="array" ref="N4857">_xlfn.SWITCH(E4857,"Delhi","North","Chennai","South","Hyderabad","South","Mumbai","Central","Bangalore","South")</f>
        <v>North</v>
      </c>
      <c r="O4857" s="12">
        <v>316602.89</v>
      </c>
      <c r="P4857" s="4">
        <f>Table1[[#This Row],[Delivery_Date]]-Table1[[#This Row],[Order_Date]]</f>
        <v>3</v>
      </c>
      <c r="Q4857" s="4" t="str">
        <f>IF(Table1[[#This Row],[Delivery delay days]]&gt;5,"delay","on time")</f>
        <v>on time</v>
      </c>
      <c r="R4857" s="10">
        <f>DATEVALUE(Table1[[#This Row],[Delivery_Date]])</f>
        <v>45252</v>
      </c>
      <c r="S4857" s="10">
        <f>DATEVALUE(Table1[[#This Row],[Order_Date]])</f>
        <v>45249</v>
      </c>
      <c r="T4857" s="4" t="str" cm="1">
        <f t="array" ref="T4857">_xlfn.IFS(Table1[[#This Row],[Inventory_Level]]&lt;=200,"low",Table1[[#This Row],[Inventory_Level]]&gt;=700,"high",Table1[[#This Row],[Inventory_Level]]&gt;200,"medium")</f>
        <v>high</v>
      </c>
    </row>
    <row r="4858" spans="1:20" x14ac:dyDescent="0.35">
      <c r="A4858" s="4">
        <v>4857</v>
      </c>
      <c r="B4858" s="4" t="s">
        <v>44</v>
      </c>
      <c r="C4858" s="4" t="s">
        <v>24</v>
      </c>
      <c r="D4858" s="4" t="s">
        <v>25</v>
      </c>
      <c r="E4858" s="4" t="s">
        <v>52</v>
      </c>
      <c r="F4858" s="10" t="s">
        <v>166</v>
      </c>
      <c r="G4858" s="11" t="s">
        <v>378</v>
      </c>
      <c r="H4858" s="4">
        <v>84</v>
      </c>
      <c r="I4858" s="12">
        <v>18756.310000000001</v>
      </c>
      <c r="J4858" s="12">
        <v>1575530.04</v>
      </c>
      <c r="K4858" s="12">
        <v>3569.38</v>
      </c>
      <c r="L4858" s="4">
        <v>820</v>
      </c>
      <c r="M4858" s="4" t="s">
        <v>35</v>
      </c>
      <c r="N4858" s="4" t="str" cm="1">
        <f t="array" ref="N4858">_xlfn.SWITCH(E4858,"Delhi","North","Chennai","South","Hyderabad","South","Mumbai","Central","Bangalore","South")</f>
        <v>Central</v>
      </c>
      <c r="O4858" s="12">
        <v>253580.63</v>
      </c>
      <c r="P4858" s="4">
        <f>Table1[[#This Row],[Delivery_Date]]-Table1[[#This Row],[Order_Date]]</f>
        <v>2</v>
      </c>
      <c r="Q4858" s="4" t="str">
        <f>IF(Table1[[#This Row],[Delivery delay days]]&gt;5,"delay","on time")</f>
        <v>on time</v>
      </c>
      <c r="R4858" s="10">
        <f>DATEVALUE(Table1[[#This Row],[Delivery_Date]])</f>
        <v>45120</v>
      </c>
      <c r="S4858" s="10">
        <f>DATEVALUE(Table1[[#This Row],[Order_Date]])</f>
        <v>45118</v>
      </c>
      <c r="T4858" s="4" t="str" cm="1">
        <f t="array" ref="T4858">_xlfn.IFS(Table1[[#This Row],[Inventory_Level]]&lt;=200,"low",Table1[[#This Row],[Inventory_Level]]&gt;=700,"high",Table1[[#This Row],[Inventory_Level]]&gt;200,"medium")</f>
        <v>high</v>
      </c>
    </row>
    <row r="4859" spans="1:20" x14ac:dyDescent="0.35">
      <c r="A4859" s="4">
        <v>4858</v>
      </c>
      <c r="B4859" s="4" t="s">
        <v>51</v>
      </c>
      <c r="C4859" s="4" t="s">
        <v>16</v>
      </c>
      <c r="D4859" s="4" t="s">
        <v>45</v>
      </c>
      <c r="E4859" s="4" t="s">
        <v>18</v>
      </c>
      <c r="F4859" s="10" t="s">
        <v>336</v>
      </c>
      <c r="G4859" s="11" t="s">
        <v>201</v>
      </c>
      <c r="H4859" s="4">
        <v>27</v>
      </c>
      <c r="I4859" s="12">
        <v>31421.87</v>
      </c>
      <c r="J4859" s="12">
        <v>848390.49</v>
      </c>
      <c r="K4859" s="12">
        <v>2115.1999999999998</v>
      </c>
      <c r="L4859" s="4">
        <v>152</v>
      </c>
      <c r="M4859" s="4" t="s">
        <v>42</v>
      </c>
      <c r="N4859" s="4" t="str" cm="1">
        <f t="array" ref="N4859">_xlfn.SWITCH(E4859,"Delhi","North","Chennai","South","Hyderabad","South","Mumbai","Central","Bangalore","South")</f>
        <v>North</v>
      </c>
      <c r="O4859" s="12">
        <v>73295.289999999994</v>
      </c>
      <c r="P4859" s="4">
        <f>Table1[[#This Row],[Delivery_Date]]-Table1[[#This Row],[Order_Date]]</f>
        <v>9</v>
      </c>
      <c r="Q4859" s="4" t="str">
        <f>IF(Table1[[#This Row],[Delivery delay days]]&gt;5,"delay","on time")</f>
        <v>delay</v>
      </c>
      <c r="R4859" s="10">
        <f>DATEVALUE(Table1[[#This Row],[Delivery_Date]])</f>
        <v>45104</v>
      </c>
      <c r="S4859" s="10">
        <f>DATEVALUE(Table1[[#This Row],[Order_Date]])</f>
        <v>45095</v>
      </c>
      <c r="T4859" s="4" t="str" cm="1">
        <f t="array" ref="T4859">_xlfn.IFS(Table1[[#This Row],[Inventory_Level]]&lt;=200,"low",Table1[[#This Row],[Inventory_Level]]&gt;=700,"high",Table1[[#This Row],[Inventory_Level]]&gt;200,"medium")</f>
        <v>low</v>
      </c>
    </row>
    <row r="4860" spans="1:20" x14ac:dyDescent="0.35">
      <c r="A4860" s="4">
        <v>4859</v>
      </c>
      <c r="B4860" s="4" t="s">
        <v>59</v>
      </c>
      <c r="C4860" s="4" t="s">
        <v>24</v>
      </c>
      <c r="D4860" s="4" t="s">
        <v>39</v>
      </c>
      <c r="E4860" s="4" t="s">
        <v>18</v>
      </c>
      <c r="F4860" s="10" t="s">
        <v>48</v>
      </c>
      <c r="G4860" s="11" t="s">
        <v>112</v>
      </c>
      <c r="H4860" s="4">
        <v>33</v>
      </c>
      <c r="I4860" s="12">
        <v>40079.65</v>
      </c>
      <c r="J4860" s="12">
        <v>1322628.45</v>
      </c>
      <c r="K4860" s="12">
        <v>1192.68</v>
      </c>
      <c r="L4860" s="4">
        <v>884</v>
      </c>
      <c r="M4860" s="4" t="s">
        <v>29</v>
      </c>
      <c r="N4860" s="4" t="str" cm="1">
        <f t="array" ref="N4860">_xlfn.SWITCH(E4860,"Delhi","North","Chennai","South","Hyderabad","South","Mumbai","Central","Bangalore","South")</f>
        <v>North</v>
      </c>
      <c r="O4860" s="12">
        <v>242863.54</v>
      </c>
      <c r="P4860" s="4">
        <f>Table1[[#This Row],[Delivery_Date]]-Table1[[#This Row],[Order_Date]]</f>
        <v>9</v>
      </c>
      <c r="Q4860" s="4" t="str">
        <f>IF(Table1[[#This Row],[Delivery delay days]]&gt;5,"delay","on time")</f>
        <v>delay</v>
      </c>
      <c r="R4860" s="10">
        <f>DATEVALUE(Table1[[#This Row],[Delivery_Date]])</f>
        <v>45162</v>
      </c>
      <c r="S4860" s="10">
        <f>DATEVALUE(Table1[[#This Row],[Order_Date]])</f>
        <v>45153</v>
      </c>
      <c r="T4860" s="4" t="str" cm="1">
        <f t="array" ref="T4860">_xlfn.IFS(Table1[[#This Row],[Inventory_Level]]&lt;=200,"low",Table1[[#This Row],[Inventory_Level]]&gt;=700,"high",Table1[[#This Row],[Inventory_Level]]&gt;200,"medium")</f>
        <v>high</v>
      </c>
    </row>
    <row r="4861" spans="1:20" x14ac:dyDescent="0.35">
      <c r="A4861" s="4">
        <v>4860</v>
      </c>
      <c r="B4861" s="4" t="s">
        <v>44</v>
      </c>
      <c r="C4861" s="4" t="s">
        <v>16</v>
      </c>
      <c r="D4861" s="4" t="s">
        <v>25</v>
      </c>
      <c r="E4861" s="4" t="s">
        <v>46</v>
      </c>
      <c r="F4861" s="10" t="s">
        <v>201</v>
      </c>
      <c r="G4861" s="11" t="s">
        <v>314</v>
      </c>
      <c r="H4861" s="4">
        <v>96</v>
      </c>
      <c r="I4861" s="12">
        <v>24409.58</v>
      </c>
      <c r="J4861" s="12">
        <v>2343319.6800000002</v>
      </c>
      <c r="K4861" s="12">
        <v>4325.46</v>
      </c>
      <c r="L4861" s="4">
        <v>714</v>
      </c>
      <c r="M4861" s="4" t="s">
        <v>42</v>
      </c>
      <c r="N4861" s="4" t="str" cm="1">
        <f t="array" ref="N4861">_xlfn.SWITCH(E4861,"Delhi","North","Chennai","South","Hyderabad","South","Mumbai","Central","Bangalore","South")</f>
        <v>South</v>
      </c>
      <c r="O4861" s="12">
        <v>553790.43999999994</v>
      </c>
      <c r="P4861" s="4">
        <f>Table1[[#This Row],[Delivery_Date]]-Table1[[#This Row],[Order_Date]]</f>
        <v>4</v>
      </c>
      <c r="Q4861" s="4" t="str">
        <f>IF(Table1[[#This Row],[Delivery delay days]]&gt;5,"delay","on time")</f>
        <v>on time</v>
      </c>
      <c r="R4861" s="10">
        <f>DATEVALUE(Table1[[#This Row],[Delivery_Date]])</f>
        <v>45108</v>
      </c>
      <c r="S4861" s="10">
        <f>DATEVALUE(Table1[[#This Row],[Order_Date]])</f>
        <v>45104</v>
      </c>
      <c r="T4861" s="4" t="str" cm="1">
        <f t="array" ref="T4861">_xlfn.IFS(Table1[[#This Row],[Inventory_Level]]&lt;=200,"low",Table1[[#This Row],[Inventory_Level]]&gt;=700,"high",Table1[[#This Row],[Inventory_Level]]&gt;200,"medium")</f>
        <v>high</v>
      </c>
    </row>
    <row r="4862" spans="1:20" x14ac:dyDescent="0.35">
      <c r="A4862" s="4">
        <v>4861</v>
      </c>
      <c r="B4862" s="4" t="s">
        <v>31</v>
      </c>
      <c r="C4862" s="4" t="s">
        <v>24</v>
      </c>
      <c r="D4862" s="4" t="s">
        <v>32</v>
      </c>
      <c r="E4862" s="4" t="s">
        <v>52</v>
      </c>
      <c r="F4862" s="10" t="s">
        <v>134</v>
      </c>
      <c r="G4862" s="11" t="s">
        <v>53</v>
      </c>
      <c r="H4862" s="4">
        <v>94</v>
      </c>
      <c r="I4862" s="12">
        <v>36942.410000000003</v>
      </c>
      <c r="J4862" s="12">
        <v>3472586.54</v>
      </c>
      <c r="K4862" s="12">
        <v>4900.4399999999996</v>
      </c>
      <c r="L4862" s="4">
        <v>547</v>
      </c>
      <c r="M4862" s="4" t="s">
        <v>29</v>
      </c>
      <c r="N4862" s="4" t="str" cm="1">
        <f t="array" ref="N4862">_xlfn.SWITCH(E4862,"Delhi","North","Chennai","South","Hyderabad","South","Mumbai","Central","Bangalore","South")</f>
        <v>Central</v>
      </c>
      <c r="O4862" s="12">
        <v>725679.59</v>
      </c>
      <c r="P4862" s="4">
        <f>Table1[[#This Row],[Delivery_Date]]-Table1[[#This Row],[Order_Date]]</f>
        <v>15</v>
      </c>
      <c r="Q4862" s="4" t="str">
        <f>IF(Table1[[#This Row],[Delivery delay days]]&gt;5,"delay","on time")</f>
        <v>delay</v>
      </c>
      <c r="R4862" s="10">
        <f>DATEVALUE(Table1[[#This Row],[Delivery_Date]])</f>
        <v>45205</v>
      </c>
      <c r="S4862" s="10">
        <f>DATEVALUE(Table1[[#This Row],[Order_Date]])</f>
        <v>45190</v>
      </c>
      <c r="T4862" s="4" t="str" cm="1">
        <f t="array" ref="T4862">_xlfn.IFS(Table1[[#This Row],[Inventory_Level]]&lt;=200,"low",Table1[[#This Row],[Inventory_Level]]&gt;=700,"high",Table1[[#This Row],[Inventory_Level]]&gt;200,"medium")</f>
        <v>medium</v>
      </c>
    </row>
    <row r="4863" spans="1:20" x14ac:dyDescent="0.35">
      <c r="A4863" s="4">
        <v>4862</v>
      </c>
      <c r="B4863" s="4" t="s">
        <v>65</v>
      </c>
      <c r="C4863" s="4" t="s">
        <v>24</v>
      </c>
      <c r="D4863" s="4" t="s">
        <v>25</v>
      </c>
      <c r="E4863" s="4" t="s">
        <v>52</v>
      </c>
      <c r="F4863" s="10" t="s">
        <v>103</v>
      </c>
      <c r="G4863" s="11" t="s">
        <v>250</v>
      </c>
      <c r="H4863" s="4">
        <v>22</v>
      </c>
      <c r="I4863" s="12">
        <v>42777.87</v>
      </c>
      <c r="J4863" s="12">
        <v>941113.14</v>
      </c>
      <c r="K4863" s="12">
        <v>752.83</v>
      </c>
      <c r="L4863" s="4">
        <v>930</v>
      </c>
      <c r="M4863" s="4" t="s">
        <v>35</v>
      </c>
      <c r="N4863" s="4" t="str" cm="1">
        <f t="array" ref="N4863">_xlfn.SWITCH(E4863,"Delhi","North","Chennai","South","Hyderabad","South","Mumbai","Central","Bangalore","South")</f>
        <v>Central</v>
      </c>
      <c r="O4863" s="12">
        <v>202098.52</v>
      </c>
      <c r="P4863" s="4">
        <f>Table1[[#This Row],[Delivery_Date]]-Table1[[#This Row],[Order_Date]]</f>
        <v>15</v>
      </c>
      <c r="Q4863" s="4" t="str">
        <f>IF(Table1[[#This Row],[Delivery delay days]]&gt;5,"delay","on time")</f>
        <v>delay</v>
      </c>
      <c r="R4863" s="10">
        <f>DATEVALUE(Table1[[#This Row],[Delivery_Date]])</f>
        <v>45019</v>
      </c>
      <c r="S4863" s="10">
        <f>DATEVALUE(Table1[[#This Row],[Order_Date]])</f>
        <v>45004</v>
      </c>
      <c r="T4863" s="4" t="str" cm="1">
        <f t="array" ref="T4863">_xlfn.IFS(Table1[[#This Row],[Inventory_Level]]&lt;=200,"low",Table1[[#This Row],[Inventory_Level]]&gt;=700,"high",Table1[[#This Row],[Inventory_Level]]&gt;200,"medium")</f>
        <v>high</v>
      </c>
    </row>
    <row r="4864" spans="1:20" x14ac:dyDescent="0.35">
      <c r="A4864" s="4">
        <v>4863</v>
      </c>
      <c r="B4864" s="4" t="s">
        <v>37</v>
      </c>
      <c r="C4864" s="4" t="s">
        <v>16</v>
      </c>
      <c r="D4864" s="4" t="s">
        <v>17</v>
      </c>
      <c r="E4864" s="4" t="s">
        <v>26</v>
      </c>
      <c r="F4864" s="10" t="s">
        <v>200</v>
      </c>
      <c r="G4864" s="11" t="s">
        <v>116</v>
      </c>
      <c r="H4864" s="4">
        <v>10</v>
      </c>
      <c r="I4864" s="12">
        <v>46860.639999999999</v>
      </c>
      <c r="J4864" s="12">
        <v>468606.4</v>
      </c>
      <c r="K4864" s="12">
        <v>1458.52</v>
      </c>
      <c r="L4864" s="4">
        <v>734</v>
      </c>
      <c r="M4864" s="4" t="s">
        <v>35</v>
      </c>
      <c r="N4864" s="4" t="str" cm="1">
        <f t="array" ref="N4864">_xlfn.SWITCH(E4864,"Delhi","North","Chennai","South","Hyderabad","South","Mumbai","Central","Bangalore","South")</f>
        <v>South</v>
      </c>
      <c r="O4864" s="12">
        <v>83058.3</v>
      </c>
      <c r="P4864" s="4">
        <f>Table1[[#This Row],[Delivery_Date]]-Table1[[#This Row],[Order_Date]]</f>
        <v>6</v>
      </c>
      <c r="Q4864" s="4" t="str">
        <f>IF(Table1[[#This Row],[Delivery delay days]]&gt;5,"delay","on time")</f>
        <v>delay</v>
      </c>
      <c r="R4864" s="10">
        <f>DATEVALUE(Table1[[#This Row],[Delivery_Date]])</f>
        <v>45178</v>
      </c>
      <c r="S4864" s="10">
        <f>DATEVALUE(Table1[[#This Row],[Order_Date]])</f>
        <v>45172</v>
      </c>
      <c r="T4864" s="4" t="str" cm="1">
        <f t="array" ref="T4864">_xlfn.IFS(Table1[[#This Row],[Inventory_Level]]&lt;=200,"low",Table1[[#This Row],[Inventory_Level]]&gt;=700,"high",Table1[[#This Row],[Inventory_Level]]&gt;200,"medium")</f>
        <v>high</v>
      </c>
    </row>
    <row r="4865" spans="1:20" x14ac:dyDescent="0.35">
      <c r="A4865" s="4">
        <v>4864</v>
      </c>
      <c r="B4865" s="4" t="s">
        <v>65</v>
      </c>
      <c r="C4865" s="4" t="s">
        <v>16</v>
      </c>
      <c r="D4865" s="4" t="s">
        <v>39</v>
      </c>
      <c r="E4865" s="4" t="s">
        <v>52</v>
      </c>
      <c r="F4865" s="10" t="s">
        <v>211</v>
      </c>
      <c r="G4865" s="11" t="s">
        <v>224</v>
      </c>
      <c r="H4865" s="4">
        <v>94</v>
      </c>
      <c r="I4865" s="12">
        <v>48711.6</v>
      </c>
      <c r="J4865" s="12">
        <v>4578890.4000000004</v>
      </c>
      <c r="K4865" s="12">
        <v>1619.34</v>
      </c>
      <c r="L4865" s="4">
        <v>525</v>
      </c>
      <c r="M4865" s="4" t="s">
        <v>35</v>
      </c>
      <c r="N4865" s="4" t="str" cm="1">
        <f t="array" ref="N4865">_xlfn.SWITCH(E4865,"Delhi","North","Chennai","South","Hyderabad","South","Mumbai","Central","Bangalore","South")</f>
        <v>Central</v>
      </c>
      <c r="O4865" s="12">
        <v>236719.6</v>
      </c>
      <c r="P4865" s="4">
        <f>Table1[[#This Row],[Delivery_Date]]-Table1[[#This Row],[Order_Date]]</f>
        <v>10</v>
      </c>
      <c r="Q4865" s="4" t="str">
        <f>IF(Table1[[#This Row],[Delivery delay days]]&gt;5,"delay","on time")</f>
        <v>delay</v>
      </c>
      <c r="R4865" s="10">
        <f>DATEVALUE(Table1[[#This Row],[Delivery_Date]])</f>
        <v>45030</v>
      </c>
      <c r="S4865" s="10">
        <f>DATEVALUE(Table1[[#This Row],[Order_Date]])</f>
        <v>45020</v>
      </c>
      <c r="T4865" s="4" t="str" cm="1">
        <f t="array" ref="T4865">_xlfn.IFS(Table1[[#This Row],[Inventory_Level]]&lt;=200,"low",Table1[[#This Row],[Inventory_Level]]&gt;=700,"high",Table1[[#This Row],[Inventory_Level]]&gt;200,"medium")</f>
        <v>medium</v>
      </c>
    </row>
    <row r="4866" spans="1:20" x14ac:dyDescent="0.35">
      <c r="A4866" s="4">
        <v>4865</v>
      </c>
      <c r="B4866" s="4" t="s">
        <v>15</v>
      </c>
      <c r="C4866" s="4" t="s">
        <v>24</v>
      </c>
      <c r="D4866" s="4" t="s">
        <v>25</v>
      </c>
      <c r="E4866" s="4" t="s">
        <v>46</v>
      </c>
      <c r="F4866" s="10" t="s">
        <v>177</v>
      </c>
      <c r="G4866" s="11" t="s">
        <v>178</v>
      </c>
      <c r="H4866" s="4">
        <v>66</v>
      </c>
      <c r="I4866" s="12">
        <v>15458.43</v>
      </c>
      <c r="J4866" s="12">
        <v>1020256.38</v>
      </c>
      <c r="K4866" s="12">
        <v>1226.22</v>
      </c>
      <c r="L4866" s="4">
        <v>913</v>
      </c>
      <c r="M4866" s="4" t="s">
        <v>21</v>
      </c>
      <c r="N4866" s="4" t="str" cm="1">
        <f t="array" ref="N4866">_xlfn.SWITCH(E4866,"Delhi","North","Chennai","South","Hyderabad","South","Mumbai","Central","Bangalore","South")</f>
        <v>South</v>
      </c>
      <c r="O4866" s="12">
        <v>86027.44</v>
      </c>
      <c r="P4866" s="4">
        <f>Table1[[#This Row],[Delivery_Date]]-Table1[[#This Row],[Order_Date]]</f>
        <v>15</v>
      </c>
      <c r="Q4866" s="4" t="str">
        <f>IF(Table1[[#This Row],[Delivery delay days]]&gt;5,"delay","on time")</f>
        <v>delay</v>
      </c>
      <c r="R4866" s="10">
        <f>DATEVALUE(Table1[[#This Row],[Delivery_Date]])</f>
        <v>45023</v>
      </c>
      <c r="S4866" s="10">
        <f>DATEVALUE(Table1[[#This Row],[Order_Date]])</f>
        <v>45008</v>
      </c>
      <c r="T4866" s="4" t="str" cm="1">
        <f t="array" ref="T4866">_xlfn.IFS(Table1[[#This Row],[Inventory_Level]]&lt;=200,"low",Table1[[#This Row],[Inventory_Level]]&gt;=700,"high",Table1[[#This Row],[Inventory_Level]]&gt;200,"medium")</f>
        <v>high</v>
      </c>
    </row>
    <row r="4867" spans="1:20" x14ac:dyDescent="0.35">
      <c r="A4867" s="4">
        <v>4866</v>
      </c>
      <c r="B4867" s="4" t="s">
        <v>15</v>
      </c>
      <c r="C4867" s="4" t="s">
        <v>24</v>
      </c>
      <c r="D4867" s="4" t="s">
        <v>17</v>
      </c>
      <c r="E4867" s="4" t="s">
        <v>52</v>
      </c>
      <c r="F4867" s="10" t="s">
        <v>408</v>
      </c>
      <c r="G4867" s="11" t="s">
        <v>227</v>
      </c>
      <c r="H4867" s="4">
        <v>40</v>
      </c>
      <c r="I4867" s="12">
        <v>38480.68</v>
      </c>
      <c r="J4867" s="12">
        <v>1539227.2</v>
      </c>
      <c r="K4867" s="12">
        <v>4183.3999999999996</v>
      </c>
      <c r="L4867" s="4">
        <v>171</v>
      </c>
      <c r="M4867" s="4" t="s">
        <v>42</v>
      </c>
      <c r="N4867" s="4" t="str" cm="1">
        <f t="array" ref="N4867">_xlfn.SWITCH(E4867,"Delhi","North","Chennai","South","Hyderabad","South","Mumbai","Central","Bangalore","South")</f>
        <v>Central</v>
      </c>
      <c r="O4867" s="12">
        <v>139258.49</v>
      </c>
      <c r="P4867" s="4">
        <f>Table1[[#This Row],[Delivery_Date]]-Table1[[#This Row],[Order_Date]]</f>
        <v>12</v>
      </c>
      <c r="Q4867" s="4" t="str">
        <f>IF(Table1[[#This Row],[Delivery delay days]]&gt;5,"delay","on time")</f>
        <v>delay</v>
      </c>
      <c r="R4867" s="10">
        <f>DATEVALUE(Table1[[#This Row],[Delivery_Date]])</f>
        <v>45234</v>
      </c>
      <c r="S4867" s="10">
        <f>DATEVALUE(Table1[[#This Row],[Order_Date]])</f>
        <v>45222</v>
      </c>
      <c r="T4867" s="4" t="str" cm="1">
        <f t="array" ref="T4867">_xlfn.IFS(Table1[[#This Row],[Inventory_Level]]&lt;=200,"low",Table1[[#This Row],[Inventory_Level]]&gt;=700,"high",Table1[[#This Row],[Inventory_Level]]&gt;200,"medium")</f>
        <v>low</v>
      </c>
    </row>
    <row r="4868" spans="1:20" x14ac:dyDescent="0.35">
      <c r="A4868" s="4">
        <v>4867</v>
      </c>
      <c r="B4868" s="4" t="s">
        <v>23</v>
      </c>
      <c r="C4868" s="4" t="s">
        <v>24</v>
      </c>
      <c r="D4868" s="4" t="s">
        <v>39</v>
      </c>
      <c r="E4868" s="4" t="s">
        <v>18</v>
      </c>
      <c r="F4868" s="10" t="s">
        <v>407</v>
      </c>
      <c r="G4868" s="11" t="s">
        <v>326</v>
      </c>
      <c r="H4868" s="4">
        <v>31</v>
      </c>
      <c r="I4868" s="12">
        <v>48719.6</v>
      </c>
      <c r="J4868" s="12">
        <v>1510307.6</v>
      </c>
      <c r="K4868" s="12">
        <v>2106.39</v>
      </c>
      <c r="L4868" s="4">
        <v>129</v>
      </c>
      <c r="M4868" s="4" t="s">
        <v>29</v>
      </c>
      <c r="N4868" s="4" t="str" cm="1">
        <f t="array" ref="N4868">_xlfn.SWITCH(E4868,"Delhi","North","Chennai","South","Hyderabad","South","Mumbai","Central","Bangalore","South")</f>
        <v>North</v>
      </c>
      <c r="O4868" s="12">
        <v>209776.53</v>
      </c>
      <c r="P4868" s="4">
        <f>Table1[[#This Row],[Delivery_Date]]-Table1[[#This Row],[Order_Date]]</f>
        <v>14</v>
      </c>
      <c r="Q4868" s="4" t="str">
        <f>IF(Table1[[#This Row],[Delivery delay days]]&gt;5,"delay","on time")</f>
        <v>delay</v>
      </c>
      <c r="R4868" s="10">
        <f>DATEVALUE(Table1[[#This Row],[Delivery_Date]])</f>
        <v>45112</v>
      </c>
      <c r="S4868" s="10">
        <f>DATEVALUE(Table1[[#This Row],[Order_Date]])</f>
        <v>45098</v>
      </c>
      <c r="T4868" s="4" t="str" cm="1">
        <f t="array" ref="T4868">_xlfn.IFS(Table1[[#This Row],[Inventory_Level]]&lt;=200,"low",Table1[[#This Row],[Inventory_Level]]&gt;=700,"high",Table1[[#This Row],[Inventory_Level]]&gt;200,"medium")</f>
        <v>low</v>
      </c>
    </row>
    <row r="4869" spans="1:20" x14ac:dyDescent="0.35">
      <c r="A4869" s="4">
        <v>4868</v>
      </c>
      <c r="B4869" s="4" t="s">
        <v>44</v>
      </c>
      <c r="C4869" s="4" t="s">
        <v>16</v>
      </c>
      <c r="D4869" s="4" t="s">
        <v>17</v>
      </c>
      <c r="E4869" s="4" t="s">
        <v>26</v>
      </c>
      <c r="F4869" s="10" t="s">
        <v>397</v>
      </c>
      <c r="G4869" s="11" t="s">
        <v>269</v>
      </c>
      <c r="H4869" s="4">
        <v>70</v>
      </c>
      <c r="I4869" s="12">
        <v>31423.279999999999</v>
      </c>
      <c r="J4869" s="12">
        <v>2199629.6</v>
      </c>
      <c r="K4869" s="12">
        <v>2480.1</v>
      </c>
      <c r="L4869" s="4">
        <v>764</v>
      </c>
      <c r="M4869" s="4" t="s">
        <v>42</v>
      </c>
      <c r="N4869" s="4" t="str" cm="1">
        <f t="array" ref="N4869">_xlfn.SWITCH(E4869,"Delhi","North","Chennai","South","Hyderabad","South","Mumbai","Central","Bangalore","South")</f>
        <v>South</v>
      </c>
      <c r="O4869" s="12">
        <v>363871.29</v>
      </c>
      <c r="P4869" s="4">
        <f>Table1[[#This Row],[Delivery_Date]]-Table1[[#This Row],[Order_Date]]</f>
        <v>1</v>
      </c>
      <c r="Q4869" s="4" t="str">
        <f>IF(Table1[[#This Row],[Delivery delay days]]&gt;5,"delay","on time")</f>
        <v>on time</v>
      </c>
      <c r="R4869" s="10">
        <f>DATEVALUE(Table1[[#This Row],[Delivery_Date]])</f>
        <v>45259</v>
      </c>
      <c r="S4869" s="10">
        <f>DATEVALUE(Table1[[#This Row],[Order_Date]])</f>
        <v>45258</v>
      </c>
      <c r="T4869" s="4" t="str" cm="1">
        <f t="array" ref="T4869">_xlfn.IFS(Table1[[#This Row],[Inventory_Level]]&lt;=200,"low",Table1[[#This Row],[Inventory_Level]]&gt;=700,"high",Table1[[#This Row],[Inventory_Level]]&gt;200,"medium")</f>
        <v>high</v>
      </c>
    </row>
    <row r="4870" spans="1:20" x14ac:dyDescent="0.35">
      <c r="A4870" s="4">
        <v>4869</v>
      </c>
      <c r="B4870" s="4" t="s">
        <v>51</v>
      </c>
      <c r="C4870" s="4" t="s">
        <v>24</v>
      </c>
      <c r="D4870" s="4" t="s">
        <v>25</v>
      </c>
      <c r="E4870" s="4" t="s">
        <v>46</v>
      </c>
      <c r="F4870" s="10" t="s">
        <v>243</v>
      </c>
      <c r="G4870" s="11" t="s">
        <v>361</v>
      </c>
      <c r="H4870" s="4">
        <v>16</v>
      </c>
      <c r="I4870" s="12">
        <v>33763.410000000003</v>
      </c>
      <c r="J4870" s="12">
        <v>540214.56000000006</v>
      </c>
      <c r="K4870" s="12">
        <v>854.85</v>
      </c>
      <c r="L4870" s="4">
        <v>82</v>
      </c>
      <c r="M4870" s="4" t="s">
        <v>29</v>
      </c>
      <c r="N4870" s="4" t="str" cm="1">
        <f t="array" ref="N4870">_xlfn.SWITCH(E4870,"Delhi","North","Chennai","South","Hyderabad","South","Mumbai","Central","Bangalore","South")</f>
        <v>South</v>
      </c>
      <c r="O4870" s="12">
        <v>58196.45</v>
      </c>
      <c r="P4870" s="4">
        <f>Table1[[#This Row],[Delivery_Date]]-Table1[[#This Row],[Order_Date]]</f>
        <v>3</v>
      </c>
      <c r="Q4870" s="4" t="str">
        <f>IF(Table1[[#This Row],[Delivery delay days]]&gt;5,"delay","on time")</f>
        <v>on time</v>
      </c>
      <c r="R4870" s="10">
        <f>DATEVALUE(Table1[[#This Row],[Delivery_Date]])</f>
        <v>45035</v>
      </c>
      <c r="S4870" s="10">
        <f>DATEVALUE(Table1[[#This Row],[Order_Date]])</f>
        <v>45032</v>
      </c>
      <c r="T4870" s="4" t="str" cm="1">
        <f t="array" ref="T4870">_xlfn.IFS(Table1[[#This Row],[Inventory_Level]]&lt;=200,"low",Table1[[#This Row],[Inventory_Level]]&gt;=700,"high",Table1[[#This Row],[Inventory_Level]]&gt;200,"medium")</f>
        <v>low</v>
      </c>
    </row>
    <row r="4871" spans="1:20" x14ac:dyDescent="0.35">
      <c r="A4871" s="4">
        <v>4870</v>
      </c>
      <c r="B4871" s="4" t="s">
        <v>15</v>
      </c>
      <c r="C4871" s="4" t="s">
        <v>38</v>
      </c>
      <c r="D4871" s="4" t="s">
        <v>32</v>
      </c>
      <c r="E4871" s="4" t="s">
        <v>52</v>
      </c>
      <c r="F4871" s="10" t="s">
        <v>314</v>
      </c>
      <c r="G4871" s="11" t="s">
        <v>89</v>
      </c>
      <c r="H4871" s="4">
        <v>94</v>
      </c>
      <c r="I4871" s="12">
        <v>8333.42</v>
      </c>
      <c r="J4871" s="12">
        <v>783341.48</v>
      </c>
      <c r="K4871" s="12">
        <v>770.6</v>
      </c>
      <c r="L4871" s="4">
        <v>321</v>
      </c>
      <c r="M4871" s="4" t="s">
        <v>21</v>
      </c>
      <c r="N4871" s="4" t="str" cm="1">
        <f t="array" ref="N4871">_xlfn.SWITCH(E4871,"Delhi","North","Chennai","South","Hyderabad","South","Mumbai","Central","Bangalore","South")</f>
        <v>Central</v>
      </c>
      <c r="O4871" s="12">
        <v>132037.6</v>
      </c>
      <c r="P4871" s="4">
        <f>Table1[[#This Row],[Delivery_Date]]-Table1[[#This Row],[Order_Date]]</f>
        <v>8</v>
      </c>
      <c r="Q4871" s="4" t="str">
        <f>IF(Table1[[#This Row],[Delivery delay days]]&gt;5,"delay","on time")</f>
        <v>delay</v>
      </c>
      <c r="R4871" s="10">
        <f>DATEVALUE(Table1[[#This Row],[Delivery_Date]])</f>
        <v>45116</v>
      </c>
      <c r="S4871" s="10">
        <f>DATEVALUE(Table1[[#This Row],[Order_Date]])</f>
        <v>45108</v>
      </c>
      <c r="T4871" s="4" t="str" cm="1">
        <f t="array" ref="T4871">_xlfn.IFS(Table1[[#This Row],[Inventory_Level]]&lt;=200,"low",Table1[[#This Row],[Inventory_Level]]&gt;=700,"high",Table1[[#This Row],[Inventory_Level]]&gt;200,"medium")</f>
        <v>medium</v>
      </c>
    </row>
    <row r="4872" spans="1:20" x14ac:dyDescent="0.35">
      <c r="A4872" s="4">
        <v>4871</v>
      </c>
      <c r="B4872" s="4" t="s">
        <v>23</v>
      </c>
      <c r="C4872" s="4" t="s">
        <v>38</v>
      </c>
      <c r="D4872" s="4" t="s">
        <v>32</v>
      </c>
      <c r="E4872" s="4" t="s">
        <v>52</v>
      </c>
      <c r="F4872" s="10" t="s">
        <v>114</v>
      </c>
      <c r="G4872" s="11" t="s">
        <v>115</v>
      </c>
      <c r="H4872" s="4">
        <v>96</v>
      </c>
      <c r="I4872" s="12">
        <v>12936.59</v>
      </c>
      <c r="J4872" s="12">
        <v>1241912.6399999999</v>
      </c>
      <c r="K4872" s="12">
        <v>1870.6</v>
      </c>
      <c r="L4872" s="4">
        <v>593</v>
      </c>
      <c r="M4872" s="4" t="s">
        <v>29</v>
      </c>
      <c r="N4872" s="4" t="str" cm="1">
        <f t="array" ref="N4872">_xlfn.SWITCH(E4872,"Delhi","North","Chennai","South","Hyderabad","South","Mumbai","Central","Bangalore","South")</f>
        <v>Central</v>
      </c>
      <c r="O4872" s="12">
        <v>177562.81</v>
      </c>
      <c r="P4872" s="4">
        <f>Table1[[#This Row],[Delivery_Date]]-Table1[[#This Row],[Order_Date]]</f>
        <v>9</v>
      </c>
      <c r="Q4872" s="4" t="str">
        <f>IF(Table1[[#This Row],[Delivery delay days]]&gt;5,"delay","on time")</f>
        <v>delay</v>
      </c>
      <c r="R4872" s="10">
        <f>DATEVALUE(Table1[[#This Row],[Delivery_Date]])</f>
        <v>45245</v>
      </c>
      <c r="S4872" s="10">
        <f>DATEVALUE(Table1[[#This Row],[Order_Date]])</f>
        <v>45236</v>
      </c>
      <c r="T4872" s="4" t="str" cm="1">
        <f t="array" ref="T4872">_xlfn.IFS(Table1[[#This Row],[Inventory_Level]]&lt;=200,"low",Table1[[#This Row],[Inventory_Level]]&gt;=700,"high",Table1[[#This Row],[Inventory_Level]]&gt;200,"medium")</f>
        <v>medium</v>
      </c>
    </row>
    <row r="4873" spans="1:20" x14ac:dyDescent="0.35">
      <c r="A4873" s="4">
        <v>4872</v>
      </c>
      <c r="B4873" s="4" t="s">
        <v>59</v>
      </c>
      <c r="C4873" s="4" t="s">
        <v>24</v>
      </c>
      <c r="D4873" s="4" t="s">
        <v>17</v>
      </c>
      <c r="E4873" s="4" t="s">
        <v>26</v>
      </c>
      <c r="F4873" s="10" t="s">
        <v>291</v>
      </c>
      <c r="G4873" s="11" t="s">
        <v>247</v>
      </c>
      <c r="H4873" s="4">
        <v>29</v>
      </c>
      <c r="I4873" s="12">
        <v>44388.58</v>
      </c>
      <c r="J4873" s="12">
        <v>1287268.82</v>
      </c>
      <c r="K4873" s="12">
        <v>3423</v>
      </c>
      <c r="L4873" s="4">
        <v>377</v>
      </c>
      <c r="M4873" s="4" t="s">
        <v>42</v>
      </c>
      <c r="N4873" s="4" t="str" cm="1">
        <f t="array" ref="N4873">_xlfn.SWITCH(E4873,"Delhi","North","Chennai","South","Hyderabad","South","Mumbai","Central","Bangalore","South")</f>
        <v>South</v>
      </c>
      <c r="O4873" s="12">
        <v>181765.06</v>
      </c>
      <c r="P4873" s="4">
        <f>Table1[[#This Row],[Delivery_Date]]-Table1[[#This Row],[Order_Date]]</f>
        <v>15</v>
      </c>
      <c r="Q4873" s="4" t="str">
        <f>IF(Table1[[#This Row],[Delivery delay days]]&gt;5,"delay","on time")</f>
        <v>delay</v>
      </c>
      <c r="R4873" s="10">
        <f>DATEVALUE(Table1[[#This Row],[Delivery_Date]])</f>
        <v>45111</v>
      </c>
      <c r="S4873" s="10">
        <f>DATEVALUE(Table1[[#This Row],[Order_Date]])</f>
        <v>45096</v>
      </c>
      <c r="T4873" s="4" t="str" cm="1">
        <f t="array" ref="T4873">_xlfn.IFS(Table1[[#This Row],[Inventory_Level]]&lt;=200,"low",Table1[[#This Row],[Inventory_Level]]&gt;=700,"high",Table1[[#This Row],[Inventory_Level]]&gt;200,"medium")</f>
        <v>medium</v>
      </c>
    </row>
    <row r="4874" spans="1:20" x14ac:dyDescent="0.35">
      <c r="A4874" s="4">
        <v>4873</v>
      </c>
      <c r="B4874" s="4" t="s">
        <v>23</v>
      </c>
      <c r="C4874" s="4" t="s">
        <v>16</v>
      </c>
      <c r="D4874" s="4" t="s">
        <v>45</v>
      </c>
      <c r="E4874" s="4" t="s">
        <v>18</v>
      </c>
      <c r="F4874" s="10" t="s">
        <v>371</v>
      </c>
      <c r="G4874" s="11" t="s">
        <v>168</v>
      </c>
      <c r="H4874" s="4">
        <v>46</v>
      </c>
      <c r="I4874" s="12">
        <v>43342.75</v>
      </c>
      <c r="J4874" s="12">
        <v>1993766.5</v>
      </c>
      <c r="K4874" s="12">
        <v>447.11</v>
      </c>
      <c r="L4874" s="4">
        <v>883</v>
      </c>
      <c r="M4874" s="4" t="s">
        <v>29</v>
      </c>
      <c r="N4874" s="4" t="str" cm="1">
        <f t="array" ref="N4874">_xlfn.SWITCH(E4874,"Delhi","North","Chennai","South","Hyderabad","South","Mumbai","Central","Bangalore","South")</f>
        <v>North</v>
      </c>
      <c r="O4874" s="12">
        <v>146882.04</v>
      </c>
      <c r="P4874" s="4">
        <f>Table1[[#This Row],[Delivery_Date]]-Table1[[#This Row],[Order_Date]]</f>
        <v>13</v>
      </c>
      <c r="Q4874" s="4" t="str">
        <f>IF(Table1[[#This Row],[Delivery delay days]]&gt;5,"delay","on time")</f>
        <v>delay</v>
      </c>
      <c r="R4874" s="10">
        <f>DATEVALUE(Table1[[#This Row],[Delivery_Date]])</f>
        <v>45077</v>
      </c>
      <c r="S4874" s="10">
        <f>DATEVALUE(Table1[[#This Row],[Order_Date]])</f>
        <v>45064</v>
      </c>
      <c r="T4874" s="4" t="str" cm="1">
        <f t="array" ref="T4874">_xlfn.IFS(Table1[[#This Row],[Inventory_Level]]&lt;=200,"low",Table1[[#This Row],[Inventory_Level]]&gt;=700,"high",Table1[[#This Row],[Inventory_Level]]&gt;200,"medium")</f>
        <v>high</v>
      </c>
    </row>
    <row r="4875" spans="1:20" x14ac:dyDescent="0.35">
      <c r="A4875" s="4">
        <v>4874</v>
      </c>
      <c r="B4875" s="4" t="s">
        <v>31</v>
      </c>
      <c r="C4875" s="4" t="s">
        <v>24</v>
      </c>
      <c r="D4875" s="4" t="s">
        <v>17</v>
      </c>
      <c r="E4875" s="4" t="s">
        <v>52</v>
      </c>
      <c r="F4875" s="10" t="s">
        <v>49</v>
      </c>
      <c r="G4875" s="11" t="s">
        <v>167</v>
      </c>
      <c r="H4875" s="4">
        <v>3</v>
      </c>
      <c r="I4875" s="12">
        <v>43582.8</v>
      </c>
      <c r="J4875" s="12">
        <v>130748.4</v>
      </c>
      <c r="K4875" s="12">
        <v>3115.57</v>
      </c>
      <c r="L4875" s="4">
        <v>909</v>
      </c>
      <c r="M4875" s="4" t="s">
        <v>35</v>
      </c>
      <c r="N4875" s="4" t="str" cm="1">
        <f t="array" ref="N4875">_xlfn.SWITCH(E4875,"Delhi","North","Chennai","South","Hyderabad","South","Mumbai","Central","Bangalore","South")</f>
        <v>Central</v>
      </c>
      <c r="O4875" s="12">
        <v>11045.3</v>
      </c>
      <c r="P4875" s="4">
        <f>Table1[[#This Row],[Delivery_Date]]-Table1[[#This Row],[Order_Date]]</f>
        <v>12</v>
      </c>
      <c r="Q4875" s="4" t="str">
        <f>IF(Table1[[#This Row],[Delivery delay days]]&gt;5,"delay","on time")</f>
        <v>delay</v>
      </c>
      <c r="R4875" s="10">
        <f>DATEVALUE(Table1[[#This Row],[Delivery_Date]])</f>
        <v>45127</v>
      </c>
      <c r="S4875" s="10">
        <f>DATEVALUE(Table1[[#This Row],[Order_Date]])</f>
        <v>45115</v>
      </c>
      <c r="T4875" s="4" t="str" cm="1">
        <f t="array" ref="T4875">_xlfn.IFS(Table1[[#This Row],[Inventory_Level]]&lt;=200,"low",Table1[[#This Row],[Inventory_Level]]&gt;=700,"high",Table1[[#This Row],[Inventory_Level]]&gt;200,"medium")</f>
        <v>high</v>
      </c>
    </row>
    <row r="4876" spans="1:20" x14ac:dyDescent="0.35">
      <c r="A4876" s="4">
        <v>4875</v>
      </c>
      <c r="B4876" s="4" t="s">
        <v>51</v>
      </c>
      <c r="C4876" s="4" t="s">
        <v>16</v>
      </c>
      <c r="D4876" s="4" t="s">
        <v>45</v>
      </c>
      <c r="E4876" s="4" t="s">
        <v>46</v>
      </c>
      <c r="F4876" s="10" t="s">
        <v>229</v>
      </c>
      <c r="G4876" s="11" t="s">
        <v>230</v>
      </c>
      <c r="H4876" s="4">
        <v>58</v>
      </c>
      <c r="I4876" s="12">
        <v>33826.67</v>
      </c>
      <c r="J4876" s="12">
        <v>1961946.86</v>
      </c>
      <c r="K4876" s="12">
        <v>600.21</v>
      </c>
      <c r="L4876" s="4">
        <v>129</v>
      </c>
      <c r="M4876" s="4" t="s">
        <v>35</v>
      </c>
      <c r="N4876" s="4" t="str" cm="1">
        <f t="array" ref="N4876">_xlfn.SWITCH(E4876,"Delhi","North","Chennai","South","Hyderabad","South","Mumbai","Central","Bangalore","South")</f>
        <v>South</v>
      </c>
      <c r="O4876" s="12">
        <v>278468.55</v>
      </c>
      <c r="P4876" s="4">
        <f>Table1[[#This Row],[Delivery_Date]]-Table1[[#This Row],[Order_Date]]</f>
        <v>14</v>
      </c>
      <c r="Q4876" s="4" t="str">
        <f>IF(Table1[[#This Row],[Delivery delay days]]&gt;5,"delay","on time")</f>
        <v>delay</v>
      </c>
      <c r="R4876" s="10">
        <f>DATEVALUE(Table1[[#This Row],[Delivery_Date]])</f>
        <v>45277</v>
      </c>
      <c r="S4876" s="10">
        <f>DATEVALUE(Table1[[#This Row],[Order_Date]])</f>
        <v>45263</v>
      </c>
      <c r="T4876" s="4" t="str" cm="1">
        <f t="array" ref="T4876">_xlfn.IFS(Table1[[#This Row],[Inventory_Level]]&lt;=200,"low",Table1[[#This Row],[Inventory_Level]]&gt;=700,"high",Table1[[#This Row],[Inventory_Level]]&gt;200,"medium")</f>
        <v>low</v>
      </c>
    </row>
    <row r="4877" spans="1:20" x14ac:dyDescent="0.35">
      <c r="A4877" s="4">
        <v>4876</v>
      </c>
      <c r="B4877" s="4" t="s">
        <v>51</v>
      </c>
      <c r="C4877" s="4" t="s">
        <v>16</v>
      </c>
      <c r="D4877" s="4" t="s">
        <v>17</v>
      </c>
      <c r="E4877" s="4" t="s">
        <v>26</v>
      </c>
      <c r="F4877" s="10" t="s">
        <v>85</v>
      </c>
      <c r="G4877" s="11" t="s">
        <v>413</v>
      </c>
      <c r="H4877" s="4">
        <v>31</v>
      </c>
      <c r="I4877" s="12">
        <v>12762</v>
      </c>
      <c r="J4877" s="12">
        <v>395622</v>
      </c>
      <c r="K4877" s="12">
        <v>3449.55</v>
      </c>
      <c r="L4877" s="4">
        <v>640</v>
      </c>
      <c r="M4877" s="4" t="s">
        <v>35</v>
      </c>
      <c r="N4877" s="4" t="str" cm="1">
        <f t="array" ref="N4877">_xlfn.SWITCH(E4877,"Delhi","North","Chennai","South","Hyderabad","South","Mumbai","Central","Bangalore","South")</f>
        <v>South</v>
      </c>
      <c r="O4877" s="12">
        <v>69787.97</v>
      </c>
      <c r="P4877" s="4">
        <f>Table1[[#This Row],[Delivery_Date]]-Table1[[#This Row],[Order_Date]]</f>
        <v>11</v>
      </c>
      <c r="Q4877" s="4" t="str">
        <f>IF(Table1[[#This Row],[Delivery delay days]]&gt;5,"delay","on time")</f>
        <v>delay</v>
      </c>
      <c r="R4877" s="10">
        <f>DATEVALUE(Table1[[#This Row],[Delivery_Date]])</f>
        <v>45051</v>
      </c>
      <c r="S4877" s="10">
        <f>DATEVALUE(Table1[[#This Row],[Order_Date]])</f>
        <v>45040</v>
      </c>
      <c r="T4877" s="4" t="str" cm="1">
        <f t="array" ref="T4877">_xlfn.IFS(Table1[[#This Row],[Inventory_Level]]&lt;=200,"low",Table1[[#This Row],[Inventory_Level]]&gt;=700,"high",Table1[[#This Row],[Inventory_Level]]&gt;200,"medium")</f>
        <v>medium</v>
      </c>
    </row>
    <row r="4878" spans="1:20" x14ac:dyDescent="0.35">
      <c r="A4878" s="4">
        <v>4877</v>
      </c>
      <c r="B4878" s="4" t="s">
        <v>15</v>
      </c>
      <c r="C4878" s="4" t="s">
        <v>38</v>
      </c>
      <c r="D4878" s="4" t="s">
        <v>39</v>
      </c>
      <c r="E4878" s="4" t="s">
        <v>18</v>
      </c>
      <c r="F4878" s="10" t="s">
        <v>40</v>
      </c>
      <c r="G4878" s="11" t="s">
        <v>58</v>
      </c>
      <c r="H4878" s="4">
        <v>10</v>
      </c>
      <c r="I4878" s="12">
        <v>24690.01</v>
      </c>
      <c r="J4878" s="12">
        <v>246900.1</v>
      </c>
      <c r="K4878" s="12">
        <v>4028.73</v>
      </c>
      <c r="L4878" s="4">
        <v>326</v>
      </c>
      <c r="M4878" s="4" t="s">
        <v>21</v>
      </c>
      <c r="N4878" s="4" t="str" cm="1">
        <f t="array" ref="N4878">_xlfn.SWITCH(E4878,"Delhi","North","Chennai","South","Hyderabad","South","Mumbai","Central","Bangalore","South")</f>
        <v>North</v>
      </c>
      <c r="O4878" s="12">
        <v>53904.79</v>
      </c>
      <c r="P4878" s="4">
        <f>Table1[[#This Row],[Delivery_Date]]-Table1[[#This Row],[Order_Date]]</f>
        <v>12</v>
      </c>
      <c r="Q4878" s="4" t="str">
        <f>IF(Table1[[#This Row],[Delivery delay days]]&gt;5,"delay","on time")</f>
        <v>delay</v>
      </c>
      <c r="R4878" s="10">
        <f>DATEVALUE(Table1[[#This Row],[Delivery_Date]])</f>
        <v>45045</v>
      </c>
      <c r="S4878" s="10">
        <f>DATEVALUE(Table1[[#This Row],[Order_Date]])</f>
        <v>45033</v>
      </c>
      <c r="T4878" s="4" t="str" cm="1">
        <f t="array" ref="T4878">_xlfn.IFS(Table1[[#This Row],[Inventory_Level]]&lt;=200,"low",Table1[[#This Row],[Inventory_Level]]&gt;=700,"high",Table1[[#This Row],[Inventory_Level]]&gt;200,"medium")</f>
        <v>medium</v>
      </c>
    </row>
    <row r="4879" spans="1:20" x14ac:dyDescent="0.35">
      <c r="A4879" s="4">
        <v>4878</v>
      </c>
      <c r="B4879" s="4" t="s">
        <v>23</v>
      </c>
      <c r="C4879" s="4" t="s">
        <v>24</v>
      </c>
      <c r="D4879" s="4" t="s">
        <v>39</v>
      </c>
      <c r="E4879" s="4" t="s">
        <v>46</v>
      </c>
      <c r="F4879" s="10" t="s">
        <v>283</v>
      </c>
      <c r="G4879" s="11" t="s">
        <v>286</v>
      </c>
      <c r="H4879" s="4">
        <v>88</v>
      </c>
      <c r="I4879" s="12">
        <v>6936.04</v>
      </c>
      <c r="J4879" s="12">
        <v>610371.52</v>
      </c>
      <c r="K4879" s="12">
        <v>1071.83</v>
      </c>
      <c r="L4879" s="4">
        <v>936</v>
      </c>
      <c r="M4879" s="4" t="s">
        <v>29</v>
      </c>
      <c r="N4879" s="4" t="str" cm="1">
        <f t="array" ref="N4879">_xlfn.SWITCH(E4879,"Delhi","North","Chennai","South","Hyderabad","South","Mumbai","Central","Bangalore","South")</f>
        <v>South</v>
      </c>
      <c r="O4879" s="12">
        <v>67619.06</v>
      </c>
      <c r="P4879" s="4">
        <f>Table1[[#This Row],[Delivery_Date]]-Table1[[#This Row],[Order_Date]]</f>
        <v>8</v>
      </c>
      <c r="Q4879" s="4" t="str">
        <f>IF(Table1[[#This Row],[Delivery delay days]]&gt;5,"delay","on time")</f>
        <v>delay</v>
      </c>
      <c r="R4879" s="10">
        <f>DATEVALUE(Table1[[#This Row],[Delivery_Date]])</f>
        <v>45063</v>
      </c>
      <c r="S4879" s="10">
        <f>DATEVALUE(Table1[[#This Row],[Order_Date]])</f>
        <v>45055</v>
      </c>
      <c r="T4879" s="4" t="str" cm="1">
        <f t="array" ref="T4879">_xlfn.IFS(Table1[[#This Row],[Inventory_Level]]&lt;=200,"low",Table1[[#This Row],[Inventory_Level]]&gt;=700,"high",Table1[[#This Row],[Inventory_Level]]&gt;200,"medium")</f>
        <v>high</v>
      </c>
    </row>
    <row r="4880" spans="1:20" x14ac:dyDescent="0.35">
      <c r="A4880" s="4">
        <v>4879</v>
      </c>
      <c r="B4880" s="4" t="s">
        <v>37</v>
      </c>
      <c r="C4880" s="4" t="s">
        <v>16</v>
      </c>
      <c r="D4880" s="4" t="s">
        <v>25</v>
      </c>
      <c r="E4880" s="4" t="s">
        <v>60</v>
      </c>
      <c r="F4880" s="10" t="s">
        <v>316</v>
      </c>
      <c r="G4880" s="11" t="s">
        <v>345</v>
      </c>
      <c r="H4880" s="4">
        <v>22</v>
      </c>
      <c r="I4880" s="12">
        <v>11971.98</v>
      </c>
      <c r="J4880" s="12">
        <v>263383.56</v>
      </c>
      <c r="K4880" s="12">
        <v>1301.93</v>
      </c>
      <c r="L4880" s="4">
        <v>542</v>
      </c>
      <c r="M4880" s="4" t="s">
        <v>29</v>
      </c>
      <c r="N4880" s="4" t="str" cm="1">
        <f t="array" ref="N4880">_xlfn.SWITCH(E4880,"Delhi","North","Chennai","South","Hyderabad","South","Mumbai","Central","Bangalore","South")</f>
        <v>South</v>
      </c>
      <c r="O4880" s="12">
        <v>26828.53</v>
      </c>
      <c r="P4880" s="4">
        <f>Table1[[#This Row],[Delivery_Date]]-Table1[[#This Row],[Order_Date]]</f>
        <v>7</v>
      </c>
      <c r="Q4880" s="4" t="str">
        <f>IF(Table1[[#This Row],[Delivery delay days]]&gt;5,"delay","on time")</f>
        <v>delay</v>
      </c>
      <c r="R4880" s="10">
        <f>DATEVALUE(Table1[[#This Row],[Delivery_Date]])</f>
        <v>44972</v>
      </c>
      <c r="S4880" s="10">
        <f>DATEVALUE(Table1[[#This Row],[Order_Date]])</f>
        <v>44965</v>
      </c>
      <c r="T4880" s="4" t="str" cm="1">
        <f t="array" ref="T4880">_xlfn.IFS(Table1[[#This Row],[Inventory_Level]]&lt;=200,"low",Table1[[#This Row],[Inventory_Level]]&gt;=700,"high",Table1[[#This Row],[Inventory_Level]]&gt;200,"medium")</f>
        <v>medium</v>
      </c>
    </row>
    <row r="4881" spans="1:20" x14ac:dyDescent="0.35">
      <c r="A4881" s="4">
        <v>4880</v>
      </c>
      <c r="B4881" s="4" t="s">
        <v>59</v>
      </c>
      <c r="C4881" s="4" t="s">
        <v>16</v>
      </c>
      <c r="D4881" s="4" t="s">
        <v>32</v>
      </c>
      <c r="E4881" s="4" t="s">
        <v>46</v>
      </c>
      <c r="F4881" s="10" t="s">
        <v>333</v>
      </c>
      <c r="G4881" s="11" t="s">
        <v>368</v>
      </c>
      <c r="H4881" s="4">
        <v>9</v>
      </c>
      <c r="I4881" s="12">
        <v>15987.7</v>
      </c>
      <c r="J4881" s="12">
        <v>143889.29999999999</v>
      </c>
      <c r="K4881" s="12">
        <v>1466.63</v>
      </c>
      <c r="L4881" s="4">
        <v>483</v>
      </c>
      <c r="M4881" s="4" t="s">
        <v>42</v>
      </c>
      <c r="N4881" s="4" t="str" cm="1">
        <f t="array" ref="N4881">_xlfn.SWITCH(E4881,"Delhi","North","Chennai","South","Hyderabad","South","Mumbai","Central","Bangalore","South")</f>
        <v>South</v>
      </c>
      <c r="O4881" s="12">
        <v>13659.82</v>
      </c>
      <c r="P4881" s="4">
        <f>Table1[[#This Row],[Delivery_Date]]-Table1[[#This Row],[Order_Date]]</f>
        <v>4</v>
      </c>
      <c r="Q4881" s="4" t="str">
        <f>IF(Table1[[#This Row],[Delivery delay days]]&gt;5,"delay","on time")</f>
        <v>on time</v>
      </c>
      <c r="R4881" s="10">
        <f>DATEVALUE(Table1[[#This Row],[Delivery_Date]])</f>
        <v>44990</v>
      </c>
      <c r="S4881" s="10">
        <f>DATEVALUE(Table1[[#This Row],[Order_Date]])</f>
        <v>44986</v>
      </c>
      <c r="T4881" s="4" t="str" cm="1">
        <f t="array" ref="T4881">_xlfn.IFS(Table1[[#This Row],[Inventory_Level]]&lt;=200,"low",Table1[[#This Row],[Inventory_Level]]&gt;=700,"high",Table1[[#This Row],[Inventory_Level]]&gt;200,"medium")</f>
        <v>medium</v>
      </c>
    </row>
    <row r="4882" spans="1:20" x14ac:dyDescent="0.35">
      <c r="A4882" s="4">
        <v>4881</v>
      </c>
      <c r="B4882" s="4" t="s">
        <v>44</v>
      </c>
      <c r="C4882" s="4" t="s">
        <v>24</v>
      </c>
      <c r="D4882" s="4" t="s">
        <v>39</v>
      </c>
      <c r="E4882" s="4" t="s">
        <v>60</v>
      </c>
      <c r="F4882" s="10" t="s">
        <v>123</v>
      </c>
      <c r="G4882" s="11" t="s">
        <v>377</v>
      </c>
      <c r="H4882" s="4">
        <v>30</v>
      </c>
      <c r="I4882" s="12">
        <v>5267.52</v>
      </c>
      <c r="J4882" s="12">
        <v>158025.60000000001</v>
      </c>
      <c r="K4882" s="12">
        <v>1219</v>
      </c>
      <c r="L4882" s="4">
        <v>391</v>
      </c>
      <c r="M4882" s="4" t="s">
        <v>29</v>
      </c>
      <c r="N4882" s="4" t="str" cm="1">
        <f t="array" ref="N4882">_xlfn.SWITCH(E4882,"Delhi","North","Chennai","South","Hyderabad","South","Mumbai","Central","Bangalore","South")</f>
        <v>South</v>
      </c>
      <c r="O4882" s="12">
        <v>22152.35</v>
      </c>
      <c r="P4882" s="4">
        <f>Table1[[#This Row],[Delivery_Date]]-Table1[[#This Row],[Order_Date]]</f>
        <v>1</v>
      </c>
      <c r="Q4882" s="4" t="str">
        <f>IF(Table1[[#This Row],[Delivery delay days]]&gt;5,"delay","on time")</f>
        <v>on time</v>
      </c>
      <c r="R4882" s="10">
        <f>DATEVALUE(Table1[[#This Row],[Delivery_Date]])</f>
        <v>45243</v>
      </c>
      <c r="S4882" s="10">
        <f>DATEVALUE(Table1[[#This Row],[Order_Date]])</f>
        <v>45242</v>
      </c>
      <c r="T4882" s="4" t="str" cm="1">
        <f t="array" ref="T4882">_xlfn.IFS(Table1[[#This Row],[Inventory_Level]]&lt;=200,"low",Table1[[#This Row],[Inventory_Level]]&gt;=700,"high",Table1[[#This Row],[Inventory_Level]]&gt;200,"medium")</f>
        <v>medium</v>
      </c>
    </row>
    <row r="4883" spans="1:20" x14ac:dyDescent="0.35">
      <c r="A4883" s="4">
        <v>4882</v>
      </c>
      <c r="B4883" s="4" t="s">
        <v>65</v>
      </c>
      <c r="C4883" s="4" t="s">
        <v>38</v>
      </c>
      <c r="D4883" s="4" t="s">
        <v>39</v>
      </c>
      <c r="E4883" s="4" t="s">
        <v>26</v>
      </c>
      <c r="F4883" s="10" t="s">
        <v>40</v>
      </c>
      <c r="G4883" s="11" t="s">
        <v>62</v>
      </c>
      <c r="H4883" s="4">
        <v>13</v>
      </c>
      <c r="I4883" s="12">
        <v>36115.050000000003</v>
      </c>
      <c r="J4883" s="12">
        <v>469495.65</v>
      </c>
      <c r="K4883" s="12">
        <v>1993.11</v>
      </c>
      <c r="L4883" s="4">
        <v>778</v>
      </c>
      <c r="M4883" s="4" t="s">
        <v>29</v>
      </c>
      <c r="N4883" s="4" t="str" cm="1">
        <f t="array" ref="N4883">_xlfn.SWITCH(E4883,"Delhi","North","Chennai","South","Hyderabad","South","Mumbai","Central","Bangalore","South")</f>
        <v>South</v>
      </c>
      <c r="O4883" s="12">
        <v>80371.740000000005</v>
      </c>
      <c r="P4883" s="4">
        <f>Table1[[#This Row],[Delivery_Date]]-Table1[[#This Row],[Order_Date]]</f>
        <v>4</v>
      </c>
      <c r="Q4883" s="4" t="str">
        <f>IF(Table1[[#This Row],[Delivery delay days]]&gt;5,"delay","on time")</f>
        <v>on time</v>
      </c>
      <c r="R4883" s="10">
        <f>DATEVALUE(Table1[[#This Row],[Delivery_Date]])</f>
        <v>45037</v>
      </c>
      <c r="S4883" s="10">
        <f>DATEVALUE(Table1[[#This Row],[Order_Date]])</f>
        <v>45033</v>
      </c>
      <c r="T4883" s="4" t="str" cm="1">
        <f t="array" ref="T4883">_xlfn.IFS(Table1[[#This Row],[Inventory_Level]]&lt;=200,"low",Table1[[#This Row],[Inventory_Level]]&gt;=700,"high",Table1[[#This Row],[Inventory_Level]]&gt;200,"medium")</f>
        <v>high</v>
      </c>
    </row>
    <row r="4884" spans="1:20" x14ac:dyDescent="0.35">
      <c r="A4884" s="4">
        <v>4883</v>
      </c>
      <c r="B4884" s="4" t="s">
        <v>65</v>
      </c>
      <c r="C4884" s="4" t="s">
        <v>16</v>
      </c>
      <c r="D4884" s="4" t="s">
        <v>45</v>
      </c>
      <c r="E4884" s="4" t="s">
        <v>46</v>
      </c>
      <c r="F4884" s="10" t="s">
        <v>359</v>
      </c>
      <c r="G4884" s="11" t="s">
        <v>96</v>
      </c>
      <c r="H4884" s="4">
        <v>83</v>
      </c>
      <c r="I4884" s="12">
        <v>33741.07</v>
      </c>
      <c r="J4884" s="12">
        <v>2800508.81</v>
      </c>
      <c r="K4884" s="12">
        <v>2340.89</v>
      </c>
      <c r="L4884" s="4">
        <v>539</v>
      </c>
      <c r="M4884" s="4" t="s">
        <v>29</v>
      </c>
      <c r="N4884" s="4" t="str" cm="1">
        <f t="array" ref="N4884">_xlfn.SWITCH(E4884,"Delhi","North","Chennai","South","Hyderabad","South","Mumbai","Central","Bangalore","South")</f>
        <v>South</v>
      </c>
      <c r="O4884" s="12">
        <v>656637.49</v>
      </c>
      <c r="P4884" s="4">
        <f>Table1[[#This Row],[Delivery_Date]]-Table1[[#This Row],[Order_Date]]</f>
        <v>8</v>
      </c>
      <c r="Q4884" s="4" t="str">
        <f>IF(Table1[[#This Row],[Delivery delay days]]&gt;5,"delay","on time")</f>
        <v>delay</v>
      </c>
      <c r="R4884" s="10">
        <f>DATEVALUE(Table1[[#This Row],[Delivery_Date]])</f>
        <v>45256</v>
      </c>
      <c r="S4884" s="10">
        <f>DATEVALUE(Table1[[#This Row],[Order_Date]])</f>
        <v>45248</v>
      </c>
      <c r="T4884" s="4" t="str" cm="1">
        <f t="array" ref="T4884">_xlfn.IFS(Table1[[#This Row],[Inventory_Level]]&lt;=200,"low",Table1[[#This Row],[Inventory_Level]]&gt;=700,"high",Table1[[#This Row],[Inventory_Level]]&gt;200,"medium")</f>
        <v>medium</v>
      </c>
    </row>
    <row r="4885" spans="1:20" x14ac:dyDescent="0.35">
      <c r="A4885" s="4">
        <v>4884</v>
      </c>
      <c r="B4885" s="4" t="s">
        <v>15</v>
      </c>
      <c r="C4885" s="4" t="s">
        <v>38</v>
      </c>
      <c r="D4885" s="4" t="s">
        <v>25</v>
      </c>
      <c r="E4885" s="4" t="s">
        <v>18</v>
      </c>
      <c r="F4885" s="10" t="s">
        <v>343</v>
      </c>
      <c r="G4885" s="11" t="s">
        <v>417</v>
      </c>
      <c r="H4885" s="4">
        <v>43</v>
      </c>
      <c r="I4885" s="12">
        <v>18103.939999999999</v>
      </c>
      <c r="J4885" s="12">
        <v>778469.42</v>
      </c>
      <c r="K4885" s="12">
        <v>4302.53</v>
      </c>
      <c r="L4885" s="4">
        <v>163</v>
      </c>
      <c r="M4885" s="4" t="s">
        <v>29</v>
      </c>
      <c r="N4885" s="4" t="str" cm="1">
        <f t="array" ref="N4885">_xlfn.SWITCH(E4885,"Delhi","North","Chennai","South","Hyderabad","South","Mumbai","Central","Bangalore","South")</f>
        <v>North</v>
      </c>
      <c r="O4885" s="12">
        <v>128164.21</v>
      </c>
      <c r="P4885" s="4">
        <f>Table1[[#This Row],[Delivery_Date]]-Table1[[#This Row],[Order_Date]]</f>
        <v>14</v>
      </c>
      <c r="Q4885" s="4" t="str">
        <f>IF(Table1[[#This Row],[Delivery delay days]]&gt;5,"delay","on time")</f>
        <v>delay</v>
      </c>
      <c r="R4885" s="10">
        <f>DATEVALUE(Table1[[#This Row],[Delivery_Date]])</f>
        <v>44983</v>
      </c>
      <c r="S4885" s="10">
        <f>DATEVALUE(Table1[[#This Row],[Order_Date]])</f>
        <v>44969</v>
      </c>
      <c r="T4885" s="4" t="str" cm="1">
        <f t="array" ref="T4885">_xlfn.IFS(Table1[[#This Row],[Inventory_Level]]&lt;=200,"low",Table1[[#This Row],[Inventory_Level]]&gt;=700,"high",Table1[[#This Row],[Inventory_Level]]&gt;200,"medium")</f>
        <v>low</v>
      </c>
    </row>
    <row r="4886" spans="1:20" x14ac:dyDescent="0.35">
      <c r="A4886" s="4">
        <v>4885</v>
      </c>
      <c r="B4886" s="4" t="s">
        <v>37</v>
      </c>
      <c r="C4886" s="4" t="s">
        <v>24</v>
      </c>
      <c r="D4886" s="4" t="s">
        <v>25</v>
      </c>
      <c r="E4886" s="4" t="s">
        <v>52</v>
      </c>
      <c r="F4886" s="10" t="s">
        <v>185</v>
      </c>
      <c r="G4886" s="11" t="s">
        <v>363</v>
      </c>
      <c r="H4886" s="4">
        <v>99</v>
      </c>
      <c r="I4886" s="12">
        <v>21336.31</v>
      </c>
      <c r="J4886" s="12">
        <v>2112294.69</v>
      </c>
      <c r="K4886" s="12">
        <v>615.86</v>
      </c>
      <c r="L4886" s="4">
        <v>597</v>
      </c>
      <c r="M4886" s="4" t="s">
        <v>35</v>
      </c>
      <c r="N4886" s="4" t="str" cm="1">
        <f t="array" ref="N4886">_xlfn.SWITCH(E4886,"Delhi","North","Chennai","South","Hyderabad","South","Mumbai","Central","Bangalore","South")</f>
        <v>Central</v>
      </c>
      <c r="O4886" s="12">
        <v>499595.3</v>
      </c>
      <c r="P4886" s="4">
        <f>Table1[[#This Row],[Delivery_Date]]-Table1[[#This Row],[Order_Date]]</f>
        <v>1</v>
      </c>
      <c r="Q4886" s="4" t="str">
        <f>IF(Table1[[#This Row],[Delivery delay days]]&gt;5,"delay","on time")</f>
        <v>on time</v>
      </c>
      <c r="R4886" s="10">
        <f>DATEVALUE(Table1[[#This Row],[Delivery_Date]])</f>
        <v>45042</v>
      </c>
      <c r="S4886" s="10">
        <f>DATEVALUE(Table1[[#This Row],[Order_Date]])</f>
        <v>45041</v>
      </c>
      <c r="T4886" s="4" t="str" cm="1">
        <f t="array" ref="T4886">_xlfn.IFS(Table1[[#This Row],[Inventory_Level]]&lt;=200,"low",Table1[[#This Row],[Inventory_Level]]&gt;=700,"high",Table1[[#This Row],[Inventory_Level]]&gt;200,"medium")</f>
        <v>medium</v>
      </c>
    </row>
    <row r="4887" spans="1:20" x14ac:dyDescent="0.35">
      <c r="A4887" s="4">
        <v>4886</v>
      </c>
      <c r="B4887" s="4" t="s">
        <v>51</v>
      </c>
      <c r="C4887" s="4" t="s">
        <v>16</v>
      </c>
      <c r="D4887" s="4" t="s">
        <v>25</v>
      </c>
      <c r="E4887" s="4" t="s">
        <v>60</v>
      </c>
      <c r="F4887" s="10" t="s">
        <v>91</v>
      </c>
      <c r="G4887" s="11" t="s">
        <v>61</v>
      </c>
      <c r="H4887" s="4">
        <v>83</v>
      </c>
      <c r="I4887" s="12">
        <v>23827.11</v>
      </c>
      <c r="J4887" s="12">
        <v>1977650.13</v>
      </c>
      <c r="K4887" s="12">
        <v>667.26</v>
      </c>
      <c r="L4887" s="4">
        <v>780</v>
      </c>
      <c r="M4887" s="4" t="s">
        <v>35</v>
      </c>
      <c r="N4887" s="4" t="str" cm="1">
        <f t="array" ref="N4887">_xlfn.SWITCH(E4887,"Delhi","North","Chennai","South","Hyderabad","South","Mumbai","Central","Bangalore","South")</f>
        <v>South</v>
      </c>
      <c r="O4887" s="12">
        <v>262166.82</v>
      </c>
      <c r="P4887" s="4">
        <f>Table1[[#This Row],[Delivery_Date]]-Table1[[#This Row],[Order_Date]]</f>
        <v>7</v>
      </c>
      <c r="Q4887" s="4" t="str">
        <f>IF(Table1[[#This Row],[Delivery delay days]]&gt;5,"delay","on time")</f>
        <v>delay</v>
      </c>
      <c r="R4887" s="10">
        <f>DATEVALUE(Table1[[#This Row],[Delivery_Date]])</f>
        <v>45034</v>
      </c>
      <c r="S4887" s="10">
        <f>DATEVALUE(Table1[[#This Row],[Order_Date]])</f>
        <v>45027</v>
      </c>
      <c r="T4887" s="4" t="str" cm="1">
        <f t="array" ref="T4887">_xlfn.IFS(Table1[[#This Row],[Inventory_Level]]&lt;=200,"low",Table1[[#This Row],[Inventory_Level]]&gt;=700,"high",Table1[[#This Row],[Inventory_Level]]&gt;200,"medium")</f>
        <v>high</v>
      </c>
    </row>
    <row r="4888" spans="1:20" x14ac:dyDescent="0.35">
      <c r="A4888" s="4">
        <v>4887</v>
      </c>
      <c r="B4888" s="4" t="s">
        <v>23</v>
      </c>
      <c r="C4888" s="4" t="s">
        <v>24</v>
      </c>
      <c r="D4888" s="4" t="s">
        <v>45</v>
      </c>
      <c r="E4888" s="4" t="s">
        <v>26</v>
      </c>
      <c r="F4888" s="10" t="s">
        <v>94</v>
      </c>
      <c r="G4888" s="11" t="s">
        <v>154</v>
      </c>
      <c r="H4888" s="4">
        <v>1</v>
      </c>
      <c r="I4888" s="12">
        <v>36226.86</v>
      </c>
      <c r="J4888" s="12">
        <v>36226.86</v>
      </c>
      <c r="K4888" s="12">
        <v>4358.53</v>
      </c>
      <c r="L4888" s="4">
        <v>261</v>
      </c>
      <c r="M4888" s="4" t="s">
        <v>35</v>
      </c>
      <c r="N4888" s="4" t="str" cm="1">
        <f t="array" ref="N4888">_xlfn.SWITCH(E4888,"Delhi","North","Chennai","South","Hyderabad","South","Mumbai","Central","Bangalore","South")</f>
        <v>South</v>
      </c>
      <c r="O4888" s="12">
        <v>2818.23</v>
      </c>
      <c r="P4888" s="4">
        <f>Table1[[#This Row],[Delivery_Date]]-Table1[[#This Row],[Order_Date]]</f>
        <v>8</v>
      </c>
      <c r="Q4888" s="4" t="str">
        <f>IF(Table1[[#This Row],[Delivery delay days]]&gt;5,"delay","on time")</f>
        <v>delay</v>
      </c>
      <c r="R4888" s="10">
        <f>DATEVALUE(Table1[[#This Row],[Delivery_Date]])</f>
        <v>44955</v>
      </c>
      <c r="S4888" s="10">
        <f>DATEVALUE(Table1[[#This Row],[Order_Date]])</f>
        <v>44947</v>
      </c>
      <c r="T4888" s="4" t="str" cm="1">
        <f t="array" ref="T4888">_xlfn.IFS(Table1[[#This Row],[Inventory_Level]]&lt;=200,"low",Table1[[#This Row],[Inventory_Level]]&gt;=700,"high",Table1[[#This Row],[Inventory_Level]]&gt;200,"medium")</f>
        <v>medium</v>
      </c>
    </row>
    <row r="4889" spans="1:20" x14ac:dyDescent="0.35">
      <c r="A4889" s="4">
        <v>4888</v>
      </c>
      <c r="B4889" s="4" t="s">
        <v>23</v>
      </c>
      <c r="C4889" s="4" t="s">
        <v>16</v>
      </c>
      <c r="D4889" s="4" t="s">
        <v>17</v>
      </c>
      <c r="E4889" s="4" t="s">
        <v>52</v>
      </c>
      <c r="F4889" s="10" t="s">
        <v>106</v>
      </c>
      <c r="G4889" s="11" t="s">
        <v>323</v>
      </c>
      <c r="H4889" s="4">
        <v>42</v>
      </c>
      <c r="I4889" s="12">
        <v>12214.45</v>
      </c>
      <c r="J4889" s="12">
        <v>513006.9</v>
      </c>
      <c r="K4889" s="12">
        <v>2410.0300000000002</v>
      </c>
      <c r="L4889" s="4">
        <v>16</v>
      </c>
      <c r="M4889" s="4" t="s">
        <v>35</v>
      </c>
      <c r="N4889" s="4" t="str" cm="1">
        <f t="array" ref="N4889">_xlfn.SWITCH(E4889,"Delhi","North","Chennai","South","Hyderabad","South","Mumbai","Central","Bangalore","South")</f>
        <v>Central</v>
      </c>
      <c r="O4889" s="12">
        <v>113106.64</v>
      </c>
      <c r="P4889" s="4">
        <f>Table1[[#This Row],[Delivery_Date]]-Table1[[#This Row],[Order_Date]]</f>
        <v>7</v>
      </c>
      <c r="Q4889" s="4" t="str">
        <f>IF(Table1[[#This Row],[Delivery delay days]]&gt;5,"delay","on time")</f>
        <v>delay</v>
      </c>
      <c r="R4889" s="10">
        <f>DATEVALUE(Table1[[#This Row],[Delivery_Date]])</f>
        <v>45273</v>
      </c>
      <c r="S4889" s="10">
        <f>DATEVALUE(Table1[[#This Row],[Order_Date]])</f>
        <v>45266</v>
      </c>
      <c r="T4889" s="4" t="str" cm="1">
        <f t="array" ref="T4889">_xlfn.IFS(Table1[[#This Row],[Inventory_Level]]&lt;=200,"low",Table1[[#This Row],[Inventory_Level]]&gt;=700,"high",Table1[[#This Row],[Inventory_Level]]&gt;200,"medium")</f>
        <v>low</v>
      </c>
    </row>
    <row r="4890" spans="1:20" x14ac:dyDescent="0.35">
      <c r="A4890" s="4">
        <v>4889</v>
      </c>
      <c r="B4890" s="4" t="s">
        <v>59</v>
      </c>
      <c r="C4890" s="4" t="s">
        <v>24</v>
      </c>
      <c r="D4890" s="4" t="s">
        <v>17</v>
      </c>
      <c r="E4890" s="4" t="s">
        <v>46</v>
      </c>
      <c r="F4890" s="10" t="s">
        <v>153</v>
      </c>
      <c r="G4890" s="11" t="s">
        <v>368</v>
      </c>
      <c r="H4890" s="4">
        <v>75</v>
      </c>
      <c r="I4890" s="12">
        <v>37213.57</v>
      </c>
      <c r="J4890" s="12">
        <v>2791017.75</v>
      </c>
      <c r="K4890" s="12">
        <v>3085.98</v>
      </c>
      <c r="L4890" s="4">
        <v>139</v>
      </c>
      <c r="M4890" s="4" t="s">
        <v>42</v>
      </c>
      <c r="N4890" s="4" t="str" cm="1">
        <f t="array" ref="N4890">_xlfn.SWITCH(E4890,"Delhi","North","Chennai","South","Hyderabad","South","Mumbai","Central","Bangalore","South")</f>
        <v>South</v>
      </c>
      <c r="O4890" s="12">
        <v>580190.61</v>
      </c>
      <c r="P4890" s="4">
        <f>Table1[[#This Row],[Delivery_Date]]-Table1[[#This Row],[Order_Date]]</f>
        <v>8</v>
      </c>
      <c r="Q4890" s="4" t="str">
        <f>IF(Table1[[#This Row],[Delivery delay days]]&gt;5,"delay","on time")</f>
        <v>delay</v>
      </c>
      <c r="R4890" s="10">
        <f>DATEVALUE(Table1[[#This Row],[Delivery_Date]])</f>
        <v>44990</v>
      </c>
      <c r="S4890" s="10">
        <f>DATEVALUE(Table1[[#This Row],[Order_Date]])</f>
        <v>44982</v>
      </c>
      <c r="T4890" s="4" t="str" cm="1">
        <f t="array" ref="T4890">_xlfn.IFS(Table1[[#This Row],[Inventory_Level]]&lt;=200,"low",Table1[[#This Row],[Inventory_Level]]&gt;=700,"high",Table1[[#This Row],[Inventory_Level]]&gt;200,"medium")</f>
        <v>low</v>
      </c>
    </row>
    <row r="4891" spans="1:20" x14ac:dyDescent="0.35">
      <c r="A4891" s="4">
        <v>4890</v>
      </c>
      <c r="B4891" s="4" t="s">
        <v>59</v>
      </c>
      <c r="C4891" s="4" t="s">
        <v>38</v>
      </c>
      <c r="D4891" s="4" t="s">
        <v>17</v>
      </c>
      <c r="E4891" s="4" t="s">
        <v>60</v>
      </c>
      <c r="F4891" s="10" t="s">
        <v>186</v>
      </c>
      <c r="G4891" s="11" t="s">
        <v>90</v>
      </c>
      <c r="H4891" s="4">
        <v>94</v>
      </c>
      <c r="I4891" s="12">
        <v>17592.990000000002</v>
      </c>
      <c r="J4891" s="12">
        <v>1653741.06</v>
      </c>
      <c r="K4891" s="12">
        <v>3520.46</v>
      </c>
      <c r="L4891" s="4">
        <v>662</v>
      </c>
      <c r="M4891" s="4" t="s">
        <v>21</v>
      </c>
      <c r="N4891" s="4" t="str" cm="1">
        <f t="array" ref="N4891">_xlfn.SWITCH(E4891,"Delhi","North","Chennai","South","Hyderabad","South","Mumbai","Central","Bangalore","South")</f>
        <v>South</v>
      </c>
      <c r="O4891" s="12">
        <v>366459.89</v>
      </c>
      <c r="P4891" s="4">
        <f>Table1[[#This Row],[Delivery_Date]]-Table1[[#This Row],[Order_Date]]</f>
        <v>6</v>
      </c>
      <c r="Q4891" s="4" t="str">
        <f>IF(Table1[[#This Row],[Delivery delay days]]&gt;5,"delay","on time")</f>
        <v>delay</v>
      </c>
      <c r="R4891" s="10">
        <f>DATEVALUE(Table1[[#This Row],[Delivery_Date]])</f>
        <v>45148</v>
      </c>
      <c r="S4891" s="10">
        <f>DATEVALUE(Table1[[#This Row],[Order_Date]])</f>
        <v>45142</v>
      </c>
      <c r="T4891" s="4" t="str" cm="1">
        <f t="array" ref="T4891">_xlfn.IFS(Table1[[#This Row],[Inventory_Level]]&lt;=200,"low",Table1[[#This Row],[Inventory_Level]]&gt;=700,"high",Table1[[#This Row],[Inventory_Level]]&gt;200,"medium")</f>
        <v>medium</v>
      </c>
    </row>
    <row r="4892" spans="1:20" x14ac:dyDescent="0.35">
      <c r="A4892" s="4">
        <v>4891</v>
      </c>
      <c r="B4892" s="4" t="s">
        <v>65</v>
      </c>
      <c r="C4892" s="4" t="s">
        <v>38</v>
      </c>
      <c r="D4892" s="4" t="s">
        <v>45</v>
      </c>
      <c r="E4892" s="4" t="s">
        <v>52</v>
      </c>
      <c r="F4892" s="10" t="s">
        <v>160</v>
      </c>
      <c r="G4892" s="11" t="s">
        <v>370</v>
      </c>
      <c r="H4892" s="4">
        <v>64</v>
      </c>
      <c r="I4892" s="12">
        <v>6100.92</v>
      </c>
      <c r="J4892" s="12">
        <v>390458.88</v>
      </c>
      <c r="K4892" s="12">
        <v>3879.93</v>
      </c>
      <c r="L4892" s="4">
        <v>413</v>
      </c>
      <c r="M4892" s="4" t="s">
        <v>35</v>
      </c>
      <c r="N4892" s="4" t="str" cm="1">
        <f t="array" ref="N4892">_xlfn.SWITCH(E4892,"Delhi","North","Chennai","South","Hyderabad","South","Mumbai","Central","Bangalore","South")</f>
        <v>Central</v>
      </c>
      <c r="O4892" s="12">
        <v>28340.21</v>
      </c>
      <c r="P4892" s="4">
        <f>Table1[[#This Row],[Delivery_Date]]-Table1[[#This Row],[Order_Date]]</f>
        <v>7</v>
      </c>
      <c r="Q4892" s="4" t="str">
        <f>IF(Table1[[#This Row],[Delivery delay days]]&gt;5,"delay","on time")</f>
        <v>delay</v>
      </c>
      <c r="R4892" s="10">
        <f>DATEVALUE(Table1[[#This Row],[Delivery_Date]])</f>
        <v>45180</v>
      </c>
      <c r="S4892" s="10">
        <f>DATEVALUE(Table1[[#This Row],[Order_Date]])</f>
        <v>45173</v>
      </c>
      <c r="T4892" s="4" t="str" cm="1">
        <f t="array" ref="T4892">_xlfn.IFS(Table1[[#This Row],[Inventory_Level]]&lt;=200,"low",Table1[[#This Row],[Inventory_Level]]&gt;=700,"high",Table1[[#This Row],[Inventory_Level]]&gt;200,"medium")</f>
        <v>medium</v>
      </c>
    </row>
    <row r="4893" spans="1:20" x14ac:dyDescent="0.35">
      <c r="A4893" s="4">
        <v>4892</v>
      </c>
      <c r="B4893" s="4" t="s">
        <v>51</v>
      </c>
      <c r="C4893" s="4" t="s">
        <v>16</v>
      </c>
      <c r="D4893" s="4" t="s">
        <v>17</v>
      </c>
      <c r="E4893" s="4" t="s">
        <v>52</v>
      </c>
      <c r="F4893" s="10" t="s">
        <v>98</v>
      </c>
      <c r="G4893" s="11" t="s">
        <v>28</v>
      </c>
      <c r="H4893" s="4">
        <v>77</v>
      </c>
      <c r="I4893" s="12">
        <v>32583.93</v>
      </c>
      <c r="J4893" s="12">
        <v>2508962.61</v>
      </c>
      <c r="K4893" s="12">
        <v>2256.21</v>
      </c>
      <c r="L4893" s="4">
        <v>691</v>
      </c>
      <c r="M4893" s="4" t="s">
        <v>35</v>
      </c>
      <c r="N4893" s="4" t="str" cm="1">
        <f t="array" ref="N4893">_xlfn.SWITCH(E4893,"Delhi","North","Chennai","South","Hyderabad","South","Mumbai","Central","Bangalore","South")</f>
        <v>Central</v>
      </c>
      <c r="O4893" s="12">
        <v>589543.73</v>
      </c>
      <c r="P4893" s="4">
        <f>Table1[[#This Row],[Delivery_Date]]-Table1[[#This Row],[Order_Date]]</f>
        <v>13</v>
      </c>
      <c r="Q4893" s="4" t="str">
        <f>IF(Table1[[#This Row],[Delivery delay days]]&gt;5,"delay","on time")</f>
        <v>delay</v>
      </c>
      <c r="R4893" s="10">
        <f>DATEVALUE(Table1[[#This Row],[Delivery_Date]])</f>
        <v>45137</v>
      </c>
      <c r="S4893" s="10">
        <f>DATEVALUE(Table1[[#This Row],[Order_Date]])</f>
        <v>45124</v>
      </c>
      <c r="T4893" s="4" t="str" cm="1">
        <f t="array" ref="T4893">_xlfn.IFS(Table1[[#This Row],[Inventory_Level]]&lt;=200,"low",Table1[[#This Row],[Inventory_Level]]&gt;=700,"high",Table1[[#This Row],[Inventory_Level]]&gt;200,"medium")</f>
        <v>medium</v>
      </c>
    </row>
    <row r="4894" spans="1:20" x14ac:dyDescent="0.35">
      <c r="A4894" s="4">
        <v>4893</v>
      </c>
      <c r="B4894" s="4" t="s">
        <v>31</v>
      </c>
      <c r="C4894" s="4" t="s">
        <v>38</v>
      </c>
      <c r="D4894" s="4" t="s">
        <v>25</v>
      </c>
      <c r="E4894" s="4" t="s">
        <v>26</v>
      </c>
      <c r="F4894" s="10" t="s">
        <v>231</v>
      </c>
      <c r="G4894" s="11" t="s">
        <v>91</v>
      </c>
      <c r="H4894" s="4">
        <v>44</v>
      </c>
      <c r="I4894" s="12">
        <v>20355.259999999998</v>
      </c>
      <c r="J4894" s="12">
        <v>895631.44</v>
      </c>
      <c r="K4894" s="12">
        <v>2096.61</v>
      </c>
      <c r="L4894" s="4">
        <v>719</v>
      </c>
      <c r="M4894" s="4" t="s">
        <v>42</v>
      </c>
      <c r="N4894" s="4" t="str" cm="1">
        <f t="array" ref="N4894">_xlfn.SWITCH(E4894,"Delhi","North","Chennai","South","Hyderabad","South","Mumbai","Central","Bangalore","South")</f>
        <v>South</v>
      </c>
      <c r="O4894" s="12">
        <v>184242.81</v>
      </c>
      <c r="P4894" s="4">
        <f>Table1[[#This Row],[Delivery_Date]]-Table1[[#This Row],[Order_Date]]</f>
        <v>5</v>
      </c>
      <c r="Q4894" s="4" t="str">
        <f>IF(Table1[[#This Row],[Delivery delay days]]&gt;5,"delay","on time")</f>
        <v>on time</v>
      </c>
      <c r="R4894" s="10">
        <f>DATEVALUE(Table1[[#This Row],[Delivery_Date]])</f>
        <v>45027</v>
      </c>
      <c r="S4894" s="10">
        <f>DATEVALUE(Table1[[#This Row],[Order_Date]])</f>
        <v>45022</v>
      </c>
      <c r="T4894" s="4" t="str" cm="1">
        <f t="array" ref="T4894">_xlfn.IFS(Table1[[#This Row],[Inventory_Level]]&lt;=200,"low",Table1[[#This Row],[Inventory_Level]]&gt;=700,"high",Table1[[#This Row],[Inventory_Level]]&gt;200,"medium")</f>
        <v>high</v>
      </c>
    </row>
    <row r="4895" spans="1:20" x14ac:dyDescent="0.35">
      <c r="A4895" s="4">
        <v>4894</v>
      </c>
      <c r="B4895" s="4" t="s">
        <v>59</v>
      </c>
      <c r="C4895" s="4" t="s">
        <v>38</v>
      </c>
      <c r="D4895" s="4" t="s">
        <v>17</v>
      </c>
      <c r="E4895" s="4" t="s">
        <v>18</v>
      </c>
      <c r="F4895" s="10" t="s">
        <v>336</v>
      </c>
      <c r="G4895" s="11" t="s">
        <v>199</v>
      </c>
      <c r="H4895" s="4">
        <v>57</v>
      </c>
      <c r="I4895" s="12">
        <v>38257.74</v>
      </c>
      <c r="J4895" s="12">
        <v>2180691.1800000002</v>
      </c>
      <c r="K4895" s="12">
        <v>943.36</v>
      </c>
      <c r="L4895" s="4">
        <v>412</v>
      </c>
      <c r="M4895" s="4" t="s">
        <v>42</v>
      </c>
      <c r="N4895" s="4" t="str" cm="1">
        <f t="array" ref="N4895">_xlfn.SWITCH(E4895,"Delhi","North","Chennai","South","Hyderabad","South","Mumbai","Central","Bangalore","South")</f>
        <v>North</v>
      </c>
      <c r="O4895" s="12">
        <v>113581.8</v>
      </c>
      <c r="P4895" s="4">
        <f>Table1[[#This Row],[Delivery_Date]]-Table1[[#This Row],[Order_Date]]</f>
        <v>15</v>
      </c>
      <c r="Q4895" s="4" t="str">
        <f>IF(Table1[[#This Row],[Delivery delay days]]&gt;5,"delay","on time")</f>
        <v>delay</v>
      </c>
      <c r="R4895" s="10">
        <f>DATEVALUE(Table1[[#This Row],[Delivery_Date]])</f>
        <v>45110</v>
      </c>
      <c r="S4895" s="10">
        <f>DATEVALUE(Table1[[#This Row],[Order_Date]])</f>
        <v>45095</v>
      </c>
      <c r="T4895" s="4" t="str" cm="1">
        <f t="array" ref="T4895">_xlfn.IFS(Table1[[#This Row],[Inventory_Level]]&lt;=200,"low",Table1[[#This Row],[Inventory_Level]]&gt;=700,"high",Table1[[#This Row],[Inventory_Level]]&gt;200,"medium")</f>
        <v>medium</v>
      </c>
    </row>
    <row r="4896" spans="1:20" x14ac:dyDescent="0.35">
      <c r="A4896" s="4">
        <v>4895</v>
      </c>
      <c r="B4896" s="4" t="s">
        <v>59</v>
      </c>
      <c r="C4896" s="4" t="s">
        <v>24</v>
      </c>
      <c r="D4896" s="4" t="s">
        <v>17</v>
      </c>
      <c r="E4896" s="4" t="s">
        <v>52</v>
      </c>
      <c r="F4896" s="10" t="s">
        <v>209</v>
      </c>
      <c r="G4896" s="11" t="s">
        <v>386</v>
      </c>
      <c r="H4896" s="4">
        <v>100</v>
      </c>
      <c r="I4896" s="12">
        <v>7303.03</v>
      </c>
      <c r="J4896" s="12">
        <v>730303</v>
      </c>
      <c r="K4896" s="12">
        <v>1653.87</v>
      </c>
      <c r="L4896" s="4">
        <v>621</v>
      </c>
      <c r="M4896" s="4" t="s">
        <v>42</v>
      </c>
      <c r="N4896" s="4" t="str" cm="1">
        <f t="array" ref="N4896">_xlfn.SWITCH(E4896,"Delhi","North","Chennai","South","Hyderabad","South","Mumbai","Central","Bangalore","South")</f>
        <v>Central</v>
      </c>
      <c r="O4896" s="12">
        <v>70531.23</v>
      </c>
      <c r="P4896" s="4">
        <f>Table1[[#This Row],[Delivery_Date]]-Table1[[#This Row],[Order_Date]]</f>
        <v>15</v>
      </c>
      <c r="Q4896" s="4" t="str">
        <f>IF(Table1[[#This Row],[Delivery delay days]]&gt;5,"delay","on time")</f>
        <v>delay</v>
      </c>
      <c r="R4896" s="10">
        <f>DATEVALUE(Table1[[#This Row],[Delivery_Date]])</f>
        <v>45132</v>
      </c>
      <c r="S4896" s="10">
        <f>DATEVALUE(Table1[[#This Row],[Order_Date]])</f>
        <v>45117</v>
      </c>
      <c r="T4896" s="4" t="str" cm="1">
        <f t="array" ref="T4896">_xlfn.IFS(Table1[[#This Row],[Inventory_Level]]&lt;=200,"low",Table1[[#This Row],[Inventory_Level]]&gt;=700,"high",Table1[[#This Row],[Inventory_Level]]&gt;200,"medium")</f>
        <v>medium</v>
      </c>
    </row>
    <row r="4897" spans="1:20" x14ac:dyDescent="0.35">
      <c r="A4897" s="4">
        <v>4896</v>
      </c>
      <c r="B4897" s="4" t="s">
        <v>44</v>
      </c>
      <c r="C4897" s="4" t="s">
        <v>16</v>
      </c>
      <c r="D4897" s="4" t="s">
        <v>25</v>
      </c>
      <c r="E4897" s="4" t="s">
        <v>18</v>
      </c>
      <c r="F4897" s="10" t="s">
        <v>221</v>
      </c>
      <c r="G4897" s="11" t="s">
        <v>232</v>
      </c>
      <c r="H4897" s="4">
        <v>95</v>
      </c>
      <c r="I4897" s="12">
        <v>41776.71</v>
      </c>
      <c r="J4897" s="12">
        <v>3968787.45</v>
      </c>
      <c r="K4897" s="12">
        <v>209.67</v>
      </c>
      <c r="L4897" s="4">
        <v>841</v>
      </c>
      <c r="M4897" s="4" t="s">
        <v>35</v>
      </c>
      <c r="N4897" s="4" t="str" cm="1">
        <f t="array" ref="N4897">_xlfn.SWITCH(E4897,"Delhi","North","Chennai","South","Hyderabad","South","Mumbai","Central","Bangalore","South")</f>
        <v>North</v>
      </c>
      <c r="O4897" s="12">
        <v>474942.16</v>
      </c>
      <c r="P4897" s="4">
        <f>Table1[[#This Row],[Delivery_Date]]-Table1[[#This Row],[Order_Date]]</f>
        <v>13</v>
      </c>
      <c r="Q4897" s="4" t="str">
        <f>IF(Table1[[#This Row],[Delivery delay days]]&gt;5,"delay","on time")</f>
        <v>delay</v>
      </c>
      <c r="R4897" s="10">
        <f>DATEVALUE(Table1[[#This Row],[Delivery_Date]])</f>
        <v>45192</v>
      </c>
      <c r="S4897" s="10">
        <f>DATEVALUE(Table1[[#This Row],[Order_Date]])</f>
        <v>45179</v>
      </c>
      <c r="T4897" s="4" t="str" cm="1">
        <f t="array" ref="T4897">_xlfn.IFS(Table1[[#This Row],[Inventory_Level]]&lt;=200,"low",Table1[[#This Row],[Inventory_Level]]&gt;=700,"high",Table1[[#This Row],[Inventory_Level]]&gt;200,"medium")</f>
        <v>high</v>
      </c>
    </row>
    <row r="4898" spans="1:20" x14ac:dyDescent="0.35">
      <c r="A4898" s="4">
        <v>4897</v>
      </c>
      <c r="B4898" s="4" t="s">
        <v>51</v>
      </c>
      <c r="C4898" s="4" t="s">
        <v>16</v>
      </c>
      <c r="D4898" s="4" t="s">
        <v>25</v>
      </c>
      <c r="E4898" s="4" t="s">
        <v>26</v>
      </c>
      <c r="F4898" s="10" t="s">
        <v>134</v>
      </c>
      <c r="G4898" s="11" t="s">
        <v>77</v>
      </c>
      <c r="H4898" s="4">
        <v>59</v>
      </c>
      <c r="I4898" s="12">
        <v>8813.4</v>
      </c>
      <c r="J4898" s="12">
        <v>519990.6</v>
      </c>
      <c r="K4898" s="12">
        <v>3940.11</v>
      </c>
      <c r="L4898" s="4">
        <v>959</v>
      </c>
      <c r="M4898" s="4" t="s">
        <v>42</v>
      </c>
      <c r="N4898" s="4" t="str" cm="1">
        <f t="array" ref="N4898">_xlfn.SWITCH(E4898,"Delhi","North","Chennai","South","Hyderabad","South","Mumbai","Central","Bangalore","South")</f>
        <v>South</v>
      </c>
      <c r="O4898" s="12">
        <v>128727.45</v>
      </c>
      <c r="P4898" s="4">
        <f>Table1[[#This Row],[Delivery_Date]]-Table1[[#This Row],[Order_Date]]</f>
        <v>14</v>
      </c>
      <c r="Q4898" s="4" t="str">
        <f>IF(Table1[[#This Row],[Delivery delay days]]&gt;5,"delay","on time")</f>
        <v>delay</v>
      </c>
      <c r="R4898" s="10">
        <f>DATEVALUE(Table1[[#This Row],[Delivery_Date]])</f>
        <v>45204</v>
      </c>
      <c r="S4898" s="10">
        <f>DATEVALUE(Table1[[#This Row],[Order_Date]])</f>
        <v>45190</v>
      </c>
      <c r="T4898" s="4" t="str" cm="1">
        <f t="array" ref="T4898">_xlfn.IFS(Table1[[#This Row],[Inventory_Level]]&lt;=200,"low",Table1[[#This Row],[Inventory_Level]]&gt;=700,"high",Table1[[#This Row],[Inventory_Level]]&gt;200,"medium")</f>
        <v>high</v>
      </c>
    </row>
    <row r="4899" spans="1:20" x14ac:dyDescent="0.35">
      <c r="A4899" s="4">
        <v>4898</v>
      </c>
      <c r="B4899" s="4" t="s">
        <v>65</v>
      </c>
      <c r="C4899" s="4" t="s">
        <v>24</v>
      </c>
      <c r="D4899" s="4" t="s">
        <v>25</v>
      </c>
      <c r="E4899" s="4" t="s">
        <v>26</v>
      </c>
      <c r="F4899" s="10" t="s">
        <v>128</v>
      </c>
      <c r="G4899" s="11" t="s">
        <v>92</v>
      </c>
      <c r="H4899" s="4">
        <v>26</v>
      </c>
      <c r="I4899" s="12">
        <v>43333.71</v>
      </c>
      <c r="J4899" s="12">
        <v>1126676.46</v>
      </c>
      <c r="K4899" s="12">
        <v>2125.25</v>
      </c>
      <c r="L4899" s="4">
        <v>260</v>
      </c>
      <c r="M4899" s="4" t="s">
        <v>29</v>
      </c>
      <c r="N4899" s="4" t="str" cm="1">
        <f t="array" ref="N4899">_xlfn.SWITCH(E4899,"Delhi","North","Chennai","South","Hyderabad","South","Mumbai","Central","Bangalore","South")</f>
        <v>South</v>
      </c>
      <c r="O4899" s="12">
        <v>243011.42</v>
      </c>
      <c r="P4899" s="4">
        <f>Table1[[#This Row],[Delivery_Date]]-Table1[[#This Row],[Order_Date]]</f>
        <v>7</v>
      </c>
      <c r="Q4899" s="4" t="str">
        <f>IF(Table1[[#This Row],[Delivery delay days]]&gt;5,"delay","on time")</f>
        <v>delay</v>
      </c>
      <c r="R4899" s="10">
        <f>DATEVALUE(Table1[[#This Row],[Delivery_Date]])</f>
        <v>45167</v>
      </c>
      <c r="S4899" s="10">
        <f>DATEVALUE(Table1[[#This Row],[Order_Date]])</f>
        <v>45160</v>
      </c>
      <c r="T4899" s="4" t="str" cm="1">
        <f t="array" ref="T4899">_xlfn.IFS(Table1[[#This Row],[Inventory_Level]]&lt;=200,"low",Table1[[#This Row],[Inventory_Level]]&gt;=700,"high",Table1[[#This Row],[Inventory_Level]]&gt;200,"medium")</f>
        <v>medium</v>
      </c>
    </row>
    <row r="4900" spans="1:20" x14ac:dyDescent="0.35">
      <c r="A4900" s="4">
        <v>4899</v>
      </c>
      <c r="B4900" s="4" t="s">
        <v>51</v>
      </c>
      <c r="C4900" s="4" t="s">
        <v>16</v>
      </c>
      <c r="D4900" s="4" t="s">
        <v>17</v>
      </c>
      <c r="E4900" s="4" t="s">
        <v>26</v>
      </c>
      <c r="F4900" s="10" t="s">
        <v>62</v>
      </c>
      <c r="G4900" s="11" t="s">
        <v>185</v>
      </c>
      <c r="H4900" s="4">
        <v>90</v>
      </c>
      <c r="I4900" s="12">
        <v>8067.6</v>
      </c>
      <c r="J4900" s="12">
        <v>726084</v>
      </c>
      <c r="K4900" s="12">
        <v>4649.92</v>
      </c>
      <c r="L4900" s="4">
        <v>96</v>
      </c>
      <c r="M4900" s="4" t="s">
        <v>35</v>
      </c>
      <c r="N4900" s="4" t="str" cm="1">
        <f t="array" ref="N4900">_xlfn.SWITCH(E4900,"Delhi","North","Chennai","South","Hyderabad","South","Mumbai","Central","Bangalore","South")</f>
        <v>South</v>
      </c>
      <c r="O4900" s="12">
        <v>181344.78</v>
      </c>
      <c r="P4900" s="4">
        <f>Table1[[#This Row],[Delivery_Date]]-Table1[[#This Row],[Order_Date]]</f>
        <v>4</v>
      </c>
      <c r="Q4900" s="4" t="str">
        <f>IF(Table1[[#This Row],[Delivery delay days]]&gt;5,"delay","on time")</f>
        <v>on time</v>
      </c>
      <c r="R4900" s="10">
        <f>DATEVALUE(Table1[[#This Row],[Delivery_Date]])</f>
        <v>45041</v>
      </c>
      <c r="S4900" s="10">
        <f>DATEVALUE(Table1[[#This Row],[Order_Date]])</f>
        <v>45037</v>
      </c>
      <c r="T4900" s="4" t="str" cm="1">
        <f t="array" ref="T4900">_xlfn.IFS(Table1[[#This Row],[Inventory_Level]]&lt;=200,"low",Table1[[#This Row],[Inventory_Level]]&gt;=700,"high",Table1[[#This Row],[Inventory_Level]]&gt;200,"medium")</f>
        <v>low</v>
      </c>
    </row>
    <row r="4901" spans="1:20" x14ac:dyDescent="0.35">
      <c r="A4901" s="4">
        <v>4900</v>
      </c>
      <c r="B4901" s="4" t="s">
        <v>37</v>
      </c>
      <c r="C4901" s="4" t="s">
        <v>24</v>
      </c>
      <c r="D4901" s="4" t="s">
        <v>25</v>
      </c>
      <c r="E4901" s="4" t="s">
        <v>52</v>
      </c>
      <c r="F4901" s="10" t="s">
        <v>58</v>
      </c>
      <c r="G4901" s="11" t="s">
        <v>108</v>
      </c>
      <c r="H4901" s="4">
        <v>75</v>
      </c>
      <c r="I4901" s="12">
        <v>16117.93</v>
      </c>
      <c r="J4901" s="12">
        <v>1208844.75</v>
      </c>
      <c r="K4901" s="12">
        <v>4439.68</v>
      </c>
      <c r="L4901" s="4">
        <v>443</v>
      </c>
      <c r="M4901" s="4" t="s">
        <v>21</v>
      </c>
      <c r="N4901" s="4" t="str" cm="1">
        <f t="array" ref="N4901">_xlfn.SWITCH(E4901,"Delhi","North","Chennai","South","Hyderabad","South","Mumbai","Central","Bangalore","South")</f>
        <v>Central</v>
      </c>
      <c r="O4901" s="12">
        <v>125763.82</v>
      </c>
      <c r="P4901" s="4">
        <f>Table1[[#This Row],[Delivery_Date]]-Table1[[#This Row],[Order_Date]]</f>
        <v>14</v>
      </c>
      <c r="Q4901" s="4" t="str">
        <f>IF(Table1[[#This Row],[Delivery delay days]]&gt;5,"delay","on time")</f>
        <v>delay</v>
      </c>
      <c r="R4901" s="10">
        <f>DATEVALUE(Table1[[#This Row],[Delivery_Date]])</f>
        <v>45059</v>
      </c>
      <c r="S4901" s="10">
        <f>DATEVALUE(Table1[[#This Row],[Order_Date]])</f>
        <v>45045</v>
      </c>
      <c r="T4901" s="4" t="str" cm="1">
        <f t="array" ref="T4901">_xlfn.IFS(Table1[[#This Row],[Inventory_Level]]&lt;=200,"low",Table1[[#This Row],[Inventory_Level]]&gt;=700,"high",Table1[[#This Row],[Inventory_Level]]&gt;200,"medium")</f>
        <v>medium</v>
      </c>
    </row>
    <row r="4902" spans="1:20" x14ac:dyDescent="0.35">
      <c r="A4902" s="4">
        <v>4901</v>
      </c>
      <c r="B4902" s="4" t="s">
        <v>37</v>
      </c>
      <c r="C4902" s="4" t="s">
        <v>24</v>
      </c>
      <c r="D4902" s="4" t="s">
        <v>39</v>
      </c>
      <c r="E4902" s="4" t="s">
        <v>46</v>
      </c>
      <c r="F4902" s="10" t="s">
        <v>146</v>
      </c>
      <c r="G4902" s="11" t="s">
        <v>53</v>
      </c>
      <c r="H4902" s="4">
        <v>71</v>
      </c>
      <c r="I4902" s="12">
        <v>2333.3000000000002</v>
      </c>
      <c r="J4902" s="12">
        <v>165664.29999999999</v>
      </c>
      <c r="K4902" s="12">
        <v>519.02</v>
      </c>
      <c r="L4902" s="4">
        <v>511</v>
      </c>
      <c r="M4902" s="4" t="s">
        <v>21</v>
      </c>
      <c r="N4902" s="4" t="str" cm="1">
        <f t="array" ref="N4902">_xlfn.SWITCH(E4902,"Delhi","North","Chennai","South","Hyderabad","South","Mumbai","Central","Bangalore","South")</f>
        <v>South</v>
      </c>
      <c r="O4902" s="12">
        <v>24557.5</v>
      </c>
      <c r="P4902" s="4">
        <f>Table1[[#This Row],[Delivery_Date]]-Table1[[#This Row],[Order_Date]]</f>
        <v>5</v>
      </c>
      <c r="Q4902" s="4" t="str">
        <f>IF(Table1[[#This Row],[Delivery delay days]]&gt;5,"delay","on time")</f>
        <v>on time</v>
      </c>
      <c r="R4902" s="10">
        <f>DATEVALUE(Table1[[#This Row],[Delivery_Date]])</f>
        <v>45205</v>
      </c>
      <c r="S4902" s="10">
        <f>DATEVALUE(Table1[[#This Row],[Order_Date]])</f>
        <v>45200</v>
      </c>
      <c r="T4902" s="4" t="str" cm="1">
        <f t="array" ref="T4902">_xlfn.IFS(Table1[[#This Row],[Inventory_Level]]&lt;=200,"low",Table1[[#This Row],[Inventory_Level]]&gt;=700,"high",Table1[[#This Row],[Inventory_Level]]&gt;200,"medium")</f>
        <v>medium</v>
      </c>
    </row>
    <row r="4903" spans="1:20" x14ac:dyDescent="0.35">
      <c r="A4903" s="4">
        <v>4902</v>
      </c>
      <c r="B4903" s="4" t="s">
        <v>51</v>
      </c>
      <c r="C4903" s="4" t="s">
        <v>16</v>
      </c>
      <c r="D4903" s="4" t="s">
        <v>25</v>
      </c>
      <c r="E4903" s="4" t="s">
        <v>46</v>
      </c>
      <c r="F4903" s="10" t="s">
        <v>230</v>
      </c>
      <c r="G4903" s="11" t="s">
        <v>207</v>
      </c>
      <c r="H4903" s="4">
        <v>43</v>
      </c>
      <c r="I4903" s="12">
        <v>44514.239999999998</v>
      </c>
      <c r="J4903" s="12">
        <v>1914112.32</v>
      </c>
      <c r="K4903" s="12">
        <v>3218.46</v>
      </c>
      <c r="L4903" s="4">
        <v>179</v>
      </c>
      <c r="M4903" s="4" t="s">
        <v>21</v>
      </c>
      <c r="N4903" s="4" t="str" cm="1">
        <f t="array" ref="N4903">_xlfn.SWITCH(E4903,"Delhi","North","Chennai","South","Hyderabad","South","Mumbai","Central","Bangalore","South")</f>
        <v>South</v>
      </c>
      <c r="O4903" s="12">
        <v>427334.91</v>
      </c>
      <c r="P4903" s="4">
        <f>Table1[[#This Row],[Delivery_Date]]-Table1[[#This Row],[Order_Date]]</f>
        <v>9</v>
      </c>
      <c r="Q4903" s="4" t="str">
        <f>IF(Table1[[#This Row],[Delivery delay days]]&gt;5,"delay","on time")</f>
        <v>delay</v>
      </c>
      <c r="R4903" s="10">
        <f>DATEVALUE(Table1[[#This Row],[Delivery_Date]])</f>
        <v>45286</v>
      </c>
      <c r="S4903" s="10">
        <f>DATEVALUE(Table1[[#This Row],[Order_Date]])</f>
        <v>45277</v>
      </c>
      <c r="T4903" s="4" t="str" cm="1">
        <f t="array" ref="T4903">_xlfn.IFS(Table1[[#This Row],[Inventory_Level]]&lt;=200,"low",Table1[[#This Row],[Inventory_Level]]&gt;=700,"high",Table1[[#This Row],[Inventory_Level]]&gt;200,"medium")</f>
        <v>low</v>
      </c>
    </row>
    <row r="4904" spans="1:20" x14ac:dyDescent="0.35">
      <c r="A4904" s="4">
        <v>4903</v>
      </c>
      <c r="B4904" s="4" t="s">
        <v>44</v>
      </c>
      <c r="C4904" s="4" t="s">
        <v>24</v>
      </c>
      <c r="D4904" s="4" t="s">
        <v>17</v>
      </c>
      <c r="E4904" s="4" t="s">
        <v>18</v>
      </c>
      <c r="F4904" s="10" t="s">
        <v>327</v>
      </c>
      <c r="G4904" s="11" t="s">
        <v>230</v>
      </c>
      <c r="H4904" s="4">
        <v>50</v>
      </c>
      <c r="I4904" s="12">
        <v>31962.240000000002</v>
      </c>
      <c r="J4904" s="12">
        <v>1598112</v>
      </c>
      <c r="K4904" s="12">
        <v>133.38</v>
      </c>
      <c r="L4904" s="4">
        <v>300</v>
      </c>
      <c r="M4904" s="4" t="s">
        <v>29</v>
      </c>
      <c r="N4904" s="4" t="str" cm="1">
        <f t="array" ref="N4904">_xlfn.SWITCH(E4904,"Delhi","North","Chennai","South","Hyderabad","South","Mumbai","Central","Bangalore","South")</f>
        <v>North</v>
      </c>
      <c r="O4904" s="12">
        <v>164522.82999999999</v>
      </c>
      <c r="P4904" s="4">
        <f>Table1[[#This Row],[Delivery_Date]]-Table1[[#This Row],[Order_Date]]</f>
        <v>12</v>
      </c>
      <c r="Q4904" s="4" t="str">
        <f>IF(Table1[[#This Row],[Delivery delay days]]&gt;5,"delay","on time")</f>
        <v>delay</v>
      </c>
      <c r="R4904" s="10">
        <f>DATEVALUE(Table1[[#This Row],[Delivery_Date]])</f>
        <v>45277</v>
      </c>
      <c r="S4904" s="10">
        <f>DATEVALUE(Table1[[#This Row],[Order_Date]])</f>
        <v>45265</v>
      </c>
      <c r="T4904" s="4" t="str" cm="1">
        <f t="array" ref="T4904">_xlfn.IFS(Table1[[#This Row],[Inventory_Level]]&lt;=200,"low",Table1[[#This Row],[Inventory_Level]]&gt;=700,"high",Table1[[#This Row],[Inventory_Level]]&gt;200,"medium")</f>
        <v>medium</v>
      </c>
    </row>
    <row r="4905" spans="1:20" x14ac:dyDescent="0.35">
      <c r="A4905" s="4">
        <v>4904</v>
      </c>
      <c r="B4905" s="4" t="s">
        <v>44</v>
      </c>
      <c r="C4905" s="4" t="s">
        <v>38</v>
      </c>
      <c r="D4905" s="4" t="s">
        <v>39</v>
      </c>
      <c r="E4905" s="4" t="s">
        <v>52</v>
      </c>
      <c r="F4905" s="10" t="s">
        <v>289</v>
      </c>
      <c r="G4905" s="11" t="s">
        <v>115</v>
      </c>
      <c r="H4905" s="4">
        <v>70</v>
      </c>
      <c r="I4905" s="12">
        <v>23939.31</v>
      </c>
      <c r="J4905" s="12">
        <v>1675751.7</v>
      </c>
      <c r="K4905" s="12">
        <v>3931.94</v>
      </c>
      <c r="L4905" s="4">
        <v>858</v>
      </c>
      <c r="M4905" s="4" t="s">
        <v>29</v>
      </c>
      <c r="N4905" s="4" t="str" cm="1">
        <f t="array" ref="N4905">_xlfn.SWITCH(E4905,"Delhi","North","Chennai","South","Hyderabad","South","Mumbai","Central","Bangalore","South")</f>
        <v>Central</v>
      </c>
      <c r="O4905" s="12">
        <v>135033.96</v>
      </c>
      <c r="P4905" s="4">
        <f>Table1[[#This Row],[Delivery_Date]]-Table1[[#This Row],[Order_Date]]</f>
        <v>13</v>
      </c>
      <c r="Q4905" s="4" t="str">
        <f>IF(Table1[[#This Row],[Delivery delay days]]&gt;5,"delay","on time")</f>
        <v>delay</v>
      </c>
      <c r="R4905" s="10">
        <f>DATEVALUE(Table1[[#This Row],[Delivery_Date]])</f>
        <v>45245</v>
      </c>
      <c r="S4905" s="10">
        <f>DATEVALUE(Table1[[#This Row],[Order_Date]])</f>
        <v>45232</v>
      </c>
      <c r="T4905" s="4" t="str" cm="1">
        <f t="array" ref="T4905">_xlfn.IFS(Table1[[#This Row],[Inventory_Level]]&lt;=200,"low",Table1[[#This Row],[Inventory_Level]]&gt;=700,"high",Table1[[#This Row],[Inventory_Level]]&gt;200,"medium")</f>
        <v>high</v>
      </c>
    </row>
    <row r="4906" spans="1:20" x14ac:dyDescent="0.35">
      <c r="A4906" s="4">
        <v>4905</v>
      </c>
      <c r="B4906" s="4" t="s">
        <v>44</v>
      </c>
      <c r="C4906" s="4" t="s">
        <v>24</v>
      </c>
      <c r="D4906" s="4" t="s">
        <v>17</v>
      </c>
      <c r="E4906" s="4" t="s">
        <v>60</v>
      </c>
      <c r="F4906" s="10" t="s">
        <v>288</v>
      </c>
      <c r="G4906" s="11" t="s">
        <v>54</v>
      </c>
      <c r="H4906" s="4">
        <v>10</v>
      </c>
      <c r="I4906" s="12">
        <v>8074.56</v>
      </c>
      <c r="J4906" s="12">
        <v>80745.600000000006</v>
      </c>
      <c r="K4906" s="12">
        <v>3285.32</v>
      </c>
      <c r="L4906" s="4">
        <v>228</v>
      </c>
      <c r="M4906" s="4" t="s">
        <v>35</v>
      </c>
      <c r="N4906" s="4" t="str" cm="1">
        <f t="array" ref="N4906">_xlfn.SWITCH(E4906,"Delhi","North","Chennai","South","Hyderabad","South","Mumbai","Central","Bangalore","South")</f>
        <v>South</v>
      </c>
      <c r="O4906" s="12">
        <v>11283.56</v>
      </c>
      <c r="P4906" s="4">
        <f>Table1[[#This Row],[Delivery_Date]]-Table1[[#This Row],[Order_Date]]</f>
        <v>1</v>
      </c>
      <c r="Q4906" s="4" t="str">
        <f>IF(Table1[[#This Row],[Delivery delay days]]&gt;5,"delay","on time")</f>
        <v>on time</v>
      </c>
      <c r="R4906" s="10">
        <f>DATEVALUE(Table1[[#This Row],[Delivery_Date]])</f>
        <v>45212</v>
      </c>
      <c r="S4906" s="10">
        <f>DATEVALUE(Table1[[#This Row],[Order_Date]])</f>
        <v>45211</v>
      </c>
      <c r="T4906" s="4" t="str" cm="1">
        <f t="array" ref="T4906">_xlfn.IFS(Table1[[#This Row],[Inventory_Level]]&lt;=200,"low",Table1[[#This Row],[Inventory_Level]]&gt;=700,"high",Table1[[#This Row],[Inventory_Level]]&gt;200,"medium")</f>
        <v>medium</v>
      </c>
    </row>
    <row r="4907" spans="1:20" x14ac:dyDescent="0.35">
      <c r="A4907" s="4">
        <v>4906</v>
      </c>
      <c r="B4907" s="4" t="s">
        <v>15</v>
      </c>
      <c r="C4907" s="4" t="s">
        <v>16</v>
      </c>
      <c r="D4907" s="4" t="s">
        <v>17</v>
      </c>
      <c r="E4907" s="4" t="s">
        <v>46</v>
      </c>
      <c r="F4907" s="10" t="s">
        <v>283</v>
      </c>
      <c r="G4907" s="11" t="s">
        <v>144</v>
      </c>
      <c r="H4907" s="4">
        <v>74</v>
      </c>
      <c r="I4907" s="12">
        <v>43748.24</v>
      </c>
      <c r="J4907" s="12">
        <v>3237369.76</v>
      </c>
      <c r="K4907" s="12">
        <v>4458.97</v>
      </c>
      <c r="L4907" s="4">
        <v>301</v>
      </c>
      <c r="M4907" s="4" t="s">
        <v>29</v>
      </c>
      <c r="N4907" s="4" t="str" cm="1">
        <f t="array" ref="N4907">_xlfn.SWITCH(E4907,"Delhi","North","Chennai","South","Hyderabad","South","Mumbai","Central","Bangalore","South")</f>
        <v>South</v>
      </c>
      <c r="O4907" s="12">
        <v>795371.57</v>
      </c>
      <c r="P4907" s="4">
        <f>Table1[[#This Row],[Delivery_Date]]-Table1[[#This Row],[Order_Date]]</f>
        <v>14</v>
      </c>
      <c r="Q4907" s="4" t="str">
        <f>IF(Table1[[#This Row],[Delivery delay days]]&gt;5,"delay","on time")</f>
        <v>delay</v>
      </c>
      <c r="R4907" s="10">
        <f>DATEVALUE(Table1[[#This Row],[Delivery_Date]])</f>
        <v>45069</v>
      </c>
      <c r="S4907" s="10">
        <f>DATEVALUE(Table1[[#This Row],[Order_Date]])</f>
        <v>45055</v>
      </c>
      <c r="T4907" s="4" t="str" cm="1">
        <f t="array" ref="T4907">_xlfn.IFS(Table1[[#This Row],[Inventory_Level]]&lt;=200,"low",Table1[[#This Row],[Inventory_Level]]&gt;=700,"high",Table1[[#This Row],[Inventory_Level]]&gt;200,"medium")</f>
        <v>medium</v>
      </c>
    </row>
    <row r="4908" spans="1:20" x14ac:dyDescent="0.35">
      <c r="A4908" s="4">
        <v>4907</v>
      </c>
      <c r="B4908" s="4" t="s">
        <v>59</v>
      </c>
      <c r="C4908" s="4" t="s">
        <v>38</v>
      </c>
      <c r="D4908" s="4" t="s">
        <v>17</v>
      </c>
      <c r="E4908" s="4" t="s">
        <v>46</v>
      </c>
      <c r="F4908" s="10" t="s">
        <v>308</v>
      </c>
      <c r="G4908" s="11" t="s">
        <v>150</v>
      </c>
      <c r="H4908" s="4">
        <v>59</v>
      </c>
      <c r="I4908" s="12">
        <v>15402.41</v>
      </c>
      <c r="J4908" s="12">
        <v>908742.19</v>
      </c>
      <c r="K4908" s="12">
        <v>831.36</v>
      </c>
      <c r="L4908" s="4">
        <v>447</v>
      </c>
      <c r="M4908" s="4" t="s">
        <v>35</v>
      </c>
      <c r="N4908" s="4" t="str" cm="1">
        <f t="array" ref="N4908">_xlfn.SWITCH(E4908,"Delhi","North","Chennai","South","Hyderabad","South","Mumbai","Central","Bangalore","South")</f>
        <v>South</v>
      </c>
      <c r="O4908" s="12">
        <v>83153.67</v>
      </c>
      <c r="P4908" s="4">
        <f>Table1[[#This Row],[Delivery_Date]]-Table1[[#This Row],[Order_Date]]</f>
        <v>7</v>
      </c>
      <c r="Q4908" s="4" t="str">
        <f>IF(Table1[[#This Row],[Delivery delay days]]&gt;5,"delay","on time")</f>
        <v>delay</v>
      </c>
      <c r="R4908" s="10">
        <f>DATEVALUE(Table1[[#This Row],[Delivery_Date]])</f>
        <v>45288</v>
      </c>
      <c r="S4908" s="10">
        <f>DATEVALUE(Table1[[#This Row],[Order_Date]])</f>
        <v>45281</v>
      </c>
      <c r="T4908" s="4" t="str" cm="1">
        <f t="array" ref="T4908">_xlfn.IFS(Table1[[#This Row],[Inventory_Level]]&lt;=200,"low",Table1[[#This Row],[Inventory_Level]]&gt;=700,"high",Table1[[#This Row],[Inventory_Level]]&gt;200,"medium")</f>
        <v>medium</v>
      </c>
    </row>
    <row r="4909" spans="1:20" x14ac:dyDescent="0.35">
      <c r="A4909" s="4">
        <v>4908</v>
      </c>
      <c r="B4909" s="4" t="s">
        <v>59</v>
      </c>
      <c r="C4909" s="4" t="s">
        <v>24</v>
      </c>
      <c r="D4909" s="4" t="s">
        <v>32</v>
      </c>
      <c r="E4909" s="4" t="s">
        <v>46</v>
      </c>
      <c r="F4909" s="10" t="s">
        <v>390</v>
      </c>
      <c r="G4909" s="11" t="s">
        <v>256</v>
      </c>
      <c r="H4909" s="4">
        <v>87</v>
      </c>
      <c r="I4909" s="12">
        <v>29703.11</v>
      </c>
      <c r="J4909" s="12">
        <v>2584170.5699999998</v>
      </c>
      <c r="K4909" s="12">
        <v>3224.92</v>
      </c>
      <c r="L4909" s="4">
        <v>26</v>
      </c>
      <c r="M4909" s="4" t="s">
        <v>42</v>
      </c>
      <c r="N4909" s="4" t="str" cm="1">
        <f t="array" ref="N4909">_xlfn.SWITCH(E4909,"Delhi","North","Chennai","South","Hyderabad","South","Mumbai","Central","Bangalore","South")</f>
        <v>South</v>
      </c>
      <c r="O4909" s="12">
        <v>569403.78</v>
      </c>
      <c r="P4909" s="4">
        <f>Table1[[#This Row],[Delivery_Date]]-Table1[[#This Row],[Order_Date]]</f>
        <v>2</v>
      </c>
      <c r="Q4909" s="4" t="str">
        <f>IF(Table1[[#This Row],[Delivery delay days]]&gt;5,"delay","on time")</f>
        <v>on time</v>
      </c>
      <c r="R4909" s="10">
        <f>DATEVALUE(Table1[[#This Row],[Delivery_Date]])</f>
        <v>45102</v>
      </c>
      <c r="S4909" s="10">
        <f>DATEVALUE(Table1[[#This Row],[Order_Date]])</f>
        <v>45100</v>
      </c>
      <c r="T4909" s="4" t="str" cm="1">
        <f t="array" ref="T4909">_xlfn.IFS(Table1[[#This Row],[Inventory_Level]]&lt;=200,"low",Table1[[#This Row],[Inventory_Level]]&gt;=700,"high",Table1[[#This Row],[Inventory_Level]]&gt;200,"medium")</f>
        <v>low</v>
      </c>
    </row>
    <row r="4910" spans="1:20" x14ac:dyDescent="0.35">
      <c r="A4910" s="4">
        <v>4909</v>
      </c>
      <c r="B4910" s="4" t="s">
        <v>23</v>
      </c>
      <c r="C4910" s="4" t="s">
        <v>38</v>
      </c>
      <c r="D4910" s="4" t="s">
        <v>45</v>
      </c>
      <c r="E4910" s="4" t="s">
        <v>18</v>
      </c>
      <c r="F4910" s="10" t="s">
        <v>293</v>
      </c>
      <c r="G4910" s="11" t="s">
        <v>278</v>
      </c>
      <c r="H4910" s="4">
        <v>1</v>
      </c>
      <c r="I4910" s="12">
        <v>15195.45</v>
      </c>
      <c r="J4910" s="12">
        <v>15195.45</v>
      </c>
      <c r="K4910" s="12">
        <v>4592.93</v>
      </c>
      <c r="L4910" s="4">
        <v>950</v>
      </c>
      <c r="M4910" s="4" t="s">
        <v>35</v>
      </c>
      <c r="N4910" s="4" t="str" cm="1">
        <f t="array" ref="N4910">_xlfn.SWITCH(E4910,"Delhi","North","Chennai","South","Hyderabad","South","Mumbai","Central","Bangalore","South")</f>
        <v>North</v>
      </c>
      <c r="O4910" s="12">
        <v>3073.07</v>
      </c>
      <c r="P4910" s="4">
        <f>Table1[[#This Row],[Delivery_Date]]-Table1[[#This Row],[Order_Date]]</f>
        <v>11</v>
      </c>
      <c r="Q4910" s="4" t="str">
        <f>IF(Table1[[#This Row],[Delivery delay days]]&gt;5,"delay","on time")</f>
        <v>delay</v>
      </c>
      <c r="R4910" s="10">
        <f>DATEVALUE(Table1[[#This Row],[Delivery_Date]])</f>
        <v>45157</v>
      </c>
      <c r="S4910" s="10">
        <f>DATEVALUE(Table1[[#This Row],[Order_Date]])</f>
        <v>45146</v>
      </c>
      <c r="T4910" s="4" t="str" cm="1">
        <f t="array" ref="T4910">_xlfn.IFS(Table1[[#This Row],[Inventory_Level]]&lt;=200,"low",Table1[[#This Row],[Inventory_Level]]&gt;=700,"high",Table1[[#This Row],[Inventory_Level]]&gt;200,"medium")</f>
        <v>high</v>
      </c>
    </row>
    <row r="4911" spans="1:20" x14ac:dyDescent="0.35">
      <c r="A4911" s="4">
        <v>4910</v>
      </c>
      <c r="B4911" s="4" t="s">
        <v>37</v>
      </c>
      <c r="C4911" s="4" t="s">
        <v>24</v>
      </c>
      <c r="D4911" s="4" t="s">
        <v>25</v>
      </c>
      <c r="E4911" s="4" t="s">
        <v>18</v>
      </c>
      <c r="F4911" s="10" t="s">
        <v>314</v>
      </c>
      <c r="G4911" s="11" t="s">
        <v>166</v>
      </c>
      <c r="H4911" s="4">
        <v>74</v>
      </c>
      <c r="I4911" s="12">
        <v>41775.440000000002</v>
      </c>
      <c r="J4911" s="12">
        <v>3091382.56</v>
      </c>
      <c r="K4911" s="12">
        <v>1794.26</v>
      </c>
      <c r="L4911" s="4">
        <v>571</v>
      </c>
      <c r="M4911" s="4" t="s">
        <v>35</v>
      </c>
      <c r="N4911" s="4" t="str" cm="1">
        <f t="array" ref="N4911">_xlfn.SWITCH(E4911,"Delhi","North","Chennai","South","Hyderabad","South","Mumbai","Central","Bangalore","South")</f>
        <v>North</v>
      </c>
      <c r="O4911" s="12">
        <v>232416.9</v>
      </c>
      <c r="P4911" s="4">
        <f>Table1[[#This Row],[Delivery_Date]]-Table1[[#This Row],[Order_Date]]</f>
        <v>10</v>
      </c>
      <c r="Q4911" s="4" t="str">
        <f>IF(Table1[[#This Row],[Delivery delay days]]&gt;5,"delay","on time")</f>
        <v>delay</v>
      </c>
      <c r="R4911" s="10">
        <f>DATEVALUE(Table1[[#This Row],[Delivery_Date]])</f>
        <v>45118</v>
      </c>
      <c r="S4911" s="10">
        <f>DATEVALUE(Table1[[#This Row],[Order_Date]])</f>
        <v>45108</v>
      </c>
      <c r="T4911" s="4" t="str" cm="1">
        <f t="array" ref="T4911">_xlfn.IFS(Table1[[#This Row],[Inventory_Level]]&lt;=200,"low",Table1[[#This Row],[Inventory_Level]]&gt;=700,"high",Table1[[#This Row],[Inventory_Level]]&gt;200,"medium")</f>
        <v>medium</v>
      </c>
    </row>
    <row r="4912" spans="1:20" x14ac:dyDescent="0.35">
      <c r="A4912" s="4">
        <v>4911</v>
      </c>
      <c r="B4912" s="4" t="s">
        <v>51</v>
      </c>
      <c r="C4912" s="4" t="s">
        <v>16</v>
      </c>
      <c r="D4912" s="4" t="s">
        <v>25</v>
      </c>
      <c r="E4912" s="4" t="s">
        <v>46</v>
      </c>
      <c r="F4912" s="10" t="s">
        <v>132</v>
      </c>
      <c r="G4912" s="11" t="s">
        <v>397</v>
      </c>
      <c r="H4912" s="4">
        <v>58</v>
      </c>
      <c r="I4912" s="12">
        <v>34297.040000000001</v>
      </c>
      <c r="J4912" s="12">
        <v>1989228.32</v>
      </c>
      <c r="K4912" s="12">
        <v>822.17</v>
      </c>
      <c r="L4912" s="4">
        <v>929</v>
      </c>
      <c r="M4912" s="4" t="s">
        <v>42</v>
      </c>
      <c r="N4912" s="4" t="str" cm="1">
        <f t="array" ref="N4912">_xlfn.SWITCH(E4912,"Delhi","North","Chennai","South","Hyderabad","South","Mumbai","Central","Bangalore","South")</f>
        <v>South</v>
      </c>
      <c r="O4912" s="12">
        <v>437435.43</v>
      </c>
      <c r="P4912" s="4">
        <f>Table1[[#This Row],[Delivery_Date]]-Table1[[#This Row],[Order_Date]]</f>
        <v>11</v>
      </c>
      <c r="Q4912" s="4" t="str">
        <f>IF(Table1[[#This Row],[Delivery delay days]]&gt;5,"delay","on time")</f>
        <v>delay</v>
      </c>
      <c r="R4912" s="10">
        <f>DATEVALUE(Table1[[#This Row],[Delivery_Date]])</f>
        <v>45258</v>
      </c>
      <c r="S4912" s="10">
        <f>DATEVALUE(Table1[[#This Row],[Order_Date]])</f>
        <v>45247</v>
      </c>
      <c r="T4912" s="4" t="str" cm="1">
        <f t="array" ref="T4912">_xlfn.IFS(Table1[[#This Row],[Inventory_Level]]&lt;=200,"low",Table1[[#This Row],[Inventory_Level]]&gt;=700,"high",Table1[[#This Row],[Inventory_Level]]&gt;200,"medium")</f>
        <v>high</v>
      </c>
    </row>
    <row r="4913" spans="1:20" x14ac:dyDescent="0.35">
      <c r="A4913" s="4">
        <v>4912</v>
      </c>
      <c r="B4913" s="4" t="s">
        <v>31</v>
      </c>
      <c r="C4913" s="4" t="s">
        <v>38</v>
      </c>
      <c r="D4913" s="4" t="s">
        <v>39</v>
      </c>
      <c r="E4913" s="4" t="s">
        <v>18</v>
      </c>
      <c r="F4913" s="10" t="s">
        <v>273</v>
      </c>
      <c r="G4913" s="11" t="s">
        <v>119</v>
      </c>
      <c r="H4913" s="4">
        <v>79</v>
      </c>
      <c r="I4913" s="12">
        <v>15702.46</v>
      </c>
      <c r="J4913" s="12">
        <v>1240494.3400000001</v>
      </c>
      <c r="K4913" s="12">
        <v>3113.89</v>
      </c>
      <c r="L4913" s="4">
        <v>678</v>
      </c>
      <c r="M4913" s="4" t="s">
        <v>29</v>
      </c>
      <c r="N4913" s="4" t="str" cm="1">
        <f t="array" ref="N4913">_xlfn.SWITCH(E4913,"Delhi","North","Chennai","South","Hyderabad","South","Mumbai","Central","Bangalore","South")</f>
        <v>North</v>
      </c>
      <c r="O4913" s="12">
        <v>272440.19</v>
      </c>
      <c r="P4913" s="4">
        <f>Table1[[#This Row],[Delivery_Date]]-Table1[[#This Row],[Order_Date]]</f>
        <v>13</v>
      </c>
      <c r="Q4913" s="4" t="str">
        <f>IF(Table1[[#This Row],[Delivery delay days]]&gt;5,"delay","on time")</f>
        <v>delay</v>
      </c>
      <c r="R4913" s="10">
        <f>DATEVALUE(Table1[[#This Row],[Delivery_Date]])</f>
        <v>45274</v>
      </c>
      <c r="S4913" s="10">
        <f>DATEVALUE(Table1[[#This Row],[Order_Date]])</f>
        <v>45261</v>
      </c>
      <c r="T4913" s="4" t="str" cm="1">
        <f t="array" ref="T4913">_xlfn.IFS(Table1[[#This Row],[Inventory_Level]]&lt;=200,"low",Table1[[#This Row],[Inventory_Level]]&gt;=700,"high",Table1[[#This Row],[Inventory_Level]]&gt;200,"medium")</f>
        <v>medium</v>
      </c>
    </row>
    <row r="4914" spans="1:20" x14ac:dyDescent="0.35">
      <c r="A4914" s="4">
        <v>4913</v>
      </c>
      <c r="B4914" s="4" t="s">
        <v>23</v>
      </c>
      <c r="C4914" s="4" t="s">
        <v>24</v>
      </c>
      <c r="D4914" s="4" t="s">
        <v>32</v>
      </c>
      <c r="E4914" s="4" t="s">
        <v>52</v>
      </c>
      <c r="F4914" s="10" t="s">
        <v>158</v>
      </c>
      <c r="G4914" s="11" t="s">
        <v>369</v>
      </c>
      <c r="H4914" s="4">
        <v>58</v>
      </c>
      <c r="I4914" s="12">
        <v>24724.06</v>
      </c>
      <c r="J4914" s="12">
        <v>1433995.48</v>
      </c>
      <c r="K4914" s="12">
        <v>1940.89</v>
      </c>
      <c r="L4914" s="4">
        <v>690</v>
      </c>
      <c r="M4914" s="4" t="s">
        <v>35</v>
      </c>
      <c r="N4914" s="4" t="str" cm="1">
        <f t="array" ref="N4914">_xlfn.SWITCH(E4914,"Delhi","North","Chennai","South","Hyderabad","South","Mumbai","Central","Bangalore","South")</f>
        <v>Central</v>
      </c>
      <c r="O4914" s="12">
        <v>331355.98</v>
      </c>
      <c r="P4914" s="4">
        <f>Table1[[#This Row],[Delivery_Date]]-Table1[[#This Row],[Order_Date]]</f>
        <v>3</v>
      </c>
      <c r="Q4914" s="4" t="str">
        <f>IF(Table1[[#This Row],[Delivery delay days]]&gt;5,"delay","on time")</f>
        <v>on time</v>
      </c>
      <c r="R4914" s="10">
        <f>DATEVALUE(Table1[[#This Row],[Delivery_Date]])</f>
        <v>44981</v>
      </c>
      <c r="S4914" s="10">
        <f>DATEVALUE(Table1[[#This Row],[Order_Date]])</f>
        <v>44978</v>
      </c>
      <c r="T4914" s="4" t="str" cm="1">
        <f t="array" ref="T4914">_xlfn.IFS(Table1[[#This Row],[Inventory_Level]]&lt;=200,"low",Table1[[#This Row],[Inventory_Level]]&gt;=700,"high",Table1[[#This Row],[Inventory_Level]]&gt;200,"medium")</f>
        <v>medium</v>
      </c>
    </row>
    <row r="4915" spans="1:20" x14ac:dyDescent="0.35">
      <c r="A4915" s="4">
        <v>4914</v>
      </c>
      <c r="B4915" s="4" t="s">
        <v>15</v>
      </c>
      <c r="C4915" s="4" t="s">
        <v>38</v>
      </c>
      <c r="D4915" s="4" t="s">
        <v>32</v>
      </c>
      <c r="E4915" s="4" t="s">
        <v>18</v>
      </c>
      <c r="F4915" s="10" t="s">
        <v>386</v>
      </c>
      <c r="G4915" s="11" t="s">
        <v>47</v>
      </c>
      <c r="H4915" s="4">
        <v>77</v>
      </c>
      <c r="I4915" s="12">
        <v>34611.67</v>
      </c>
      <c r="J4915" s="12">
        <v>2665098.59</v>
      </c>
      <c r="K4915" s="12">
        <v>3694.69</v>
      </c>
      <c r="L4915" s="4">
        <v>418</v>
      </c>
      <c r="M4915" s="4" t="s">
        <v>21</v>
      </c>
      <c r="N4915" s="4" t="str" cm="1">
        <f t="array" ref="N4915">_xlfn.SWITCH(E4915,"Delhi","North","Chennai","South","Hyderabad","South","Mumbai","Central","Bangalore","South")</f>
        <v>North</v>
      </c>
      <c r="O4915" s="12">
        <v>134010.65</v>
      </c>
      <c r="P4915" s="4">
        <f>Table1[[#This Row],[Delivery_Date]]-Table1[[#This Row],[Order_Date]]</f>
        <v>6</v>
      </c>
      <c r="Q4915" s="4" t="str">
        <f>IF(Table1[[#This Row],[Delivery delay days]]&gt;5,"delay","on time")</f>
        <v>delay</v>
      </c>
      <c r="R4915" s="10">
        <f>DATEVALUE(Table1[[#This Row],[Delivery_Date]])</f>
        <v>45138</v>
      </c>
      <c r="S4915" s="10">
        <f>DATEVALUE(Table1[[#This Row],[Order_Date]])</f>
        <v>45132</v>
      </c>
      <c r="T4915" s="4" t="str" cm="1">
        <f t="array" ref="T4915">_xlfn.IFS(Table1[[#This Row],[Inventory_Level]]&lt;=200,"low",Table1[[#This Row],[Inventory_Level]]&gt;=700,"high",Table1[[#This Row],[Inventory_Level]]&gt;200,"medium")</f>
        <v>medium</v>
      </c>
    </row>
    <row r="4916" spans="1:20" x14ac:dyDescent="0.35">
      <c r="A4916" s="4">
        <v>4915</v>
      </c>
      <c r="B4916" s="4" t="s">
        <v>59</v>
      </c>
      <c r="C4916" s="4" t="s">
        <v>38</v>
      </c>
      <c r="D4916" s="4" t="s">
        <v>17</v>
      </c>
      <c r="E4916" s="4" t="s">
        <v>52</v>
      </c>
      <c r="F4916" s="10" t="s">
        <v>288</v>
      </c>
      <c r="G4916" s="11" t="s">
        <v>383</v>
      </c>
      <c r="H4916" s="4">
        <v>29</v>
      </c>
      <c r="I4916" s="12">
        <v>3089.1</v>
      </c>
      <c r="J4916" s="12">
        <v>89583.9</v>
      </c>
      <c r="K4916" s="12">
        <v>228.12</v>
      </c>
      <c r="L4916" s="4">
        <v>238</v>
      </c>
      <c r="M4916" s="4" t="s">
        <v>21</v>
      </c>
      <c r="N4916" s="4" t="str" cm="1">
        <f t="array" ref="N4916">_xlfn.SWITCH(E4916,"Delhi","North","Chennai","South","Hyderabad","South","Mumbai","Central","Bangalore","South")</f>
        <v>Central</v>
      </c>
      <c r="O4916" s="12">
        <v>8339.6200000000008</v>
      </c>
      <c r="P4916" s="4">
        <f>Table1[[#This Row],[Delivery_Date]]-Table1[[#This Row],[Order_Date]]</f>
        <v>2</v>
      </c>
      <c r="Q4916" s="4" t="str">
        <f>IF(Table1[[#This Row],[Delivery delay days]]&gt;5,"delay","on time")</f>
        <v>on time</v>
      </c>
      <c r="R4916" s="10">
        <f>DATEVALUE(Table1[[#This Row],[Delivery_Date]])</f>
        <v>45213</v>
      </c>
      <c r="S4916" s="10">
        <f>DATEVALUE(Table1[[#This Row],[Order_Date]])</f>
        <v>45211</v>
      </c>
      <c r="T4916" s="4" t="str" cm="1">
        <f t="array" ref="T4916">_xlfn.IFS(Table1[[#This Row],[Inventory_Level]]&lt;=200,"low",Table1[[#This Row],[Inventory_Level]]&gt;=700,"high",Table1[[#This Row],[Inventory_Level]]&gt;200,"medium")</f>
        <v>medium</v>
      </c>
    </row>
    <row r="4917" spans="1:20" x14ac:dyDescent="0.35">
      <c r="A4917" s="4">
        <v>4916</v>
      </c>
      <c r="B4917" s="4" t="s">
        <v>59</v>
      </c>
      <c r="C4917" s="4" t="s">
        <v>16</v>
      </c>
      <c r="D4917" s="4" t="s">
        <v>17</v>
      </c>
      <c r="E4917" s="4" t="s">
        <v>46</v>
      </c>
      <c r="F4917" s="10" t="s">
        <v>219</v>
      </c>
      <c r="G4917" s="11" t="s">
        <v>74</v>
      </c>
      <c r="H4917" s="4">
        <v>17</v>
      </c>
      <c r="I4917" s="12">
        <v>28666.3</v>
      </c>
      <c r="J4917" s="12">
        <v>487327.1</v>
      </c>
      <c r="K4917" s="12">
        <v>3986.05</v>
      </c>
      <c r="L4917" s="4">
        <v>518</v>
      </c>
      <c r="M4917" s="4" t="s">
        <v>21</v>
      </c>
      <c r="N4917" s="4" t="str" cm="1">
        <f t="array" ref="N4917">_xlfn.SWITCH(E4917,"Delhi","North","Chennai","South","Hyderabad","South","Mumbai","Central","Bangalore","South")</f>
        <v>South</v>
      </c>
      <c r="O4917" s="12">
        <v>103584.29</v>
      </c>
      <c r="P4917" s="4">
        <f>Table1[[#This Row],[Delivery_Date]]-Table1[[#This Row],[Order_Date]]</f>
        <v>4</v>
      </c>
      <c r="Q4917" s="4" t="str">
        <f>IF(Table1[[#This Row],[Delivery delay days]]&gt;5,"delay","on time")</f>
        <v>on time</v>
      </c>
      <c r="R4917" s="10">
        <f>DATEVALUE(Table1[[#This Row],[Delivery_Date]])</f>
        <v>45231</v>
      </c>
      <c r="S4917" s="10">
        <f>DATEVALUE(Table1[[#This Row],[Order_Date]])</f>
        <v>45227</v>
      </c>
      <c r="T4917" s="4" t="str" cm="1">
        <f t="array" ref="T4917">_xlfn.IFS(Table1[[#This Row],[Inventory_Level]]&lt;=200,"low",Table1[[#This Row],[Inventory_Level]]&gt;=700,"high",Table1[[#This Row],[Inventory_Level]]&gt;200,"medium")</f>
        <v>medium</v>
      </c>
    </row>
    <row r="4918" spans="1:20" x14ac:dyDescent="0.35">
      <c r="A4918" s="4">
        <v>4917</v>
      </c>
      <c r="B4918" s="4" t="s">
        <v>65</v>
      </c>
      <c r="C4918" s="4" t="s">
        <v>16</v>
      </c>
      <c r="D4918" s="4" t="s">
        <v>17</v>
      </c>
      <c r="E4918" s="4" t="s">
        <v>60</v>
      </c>
      <c r="F4918" s="10" t="s">
        <v>112</v>
      </c>
      <c r="G4918" s="11" t="s">
        <v>200</v>
      </c>
      <c r="H4918" s="4">
        <v>86</v>
      </c>
      <c r="I4918" s="12">
        <v>27414.34</v>
      </c>
      <c r="J4918" s="12">
        <v>2357633.2400000002</v>
      </c>
      <c r="K4918" s="12">
        <v>1749.17</v>
      </c>
      <c r="L4918" s="4">
        <v>585</v>
      </c>
      <c r="M4918" s="4" t="s">
        <v>35</v>
      </c>
      <c r="N4918" s="4" t="str" cm="1">
        <f t="array" ref="N4918">_xlfn.SWITCH(E4918,"Delhi","North","Chennai","South","Hyderabad","South","Mumbai","Central","Bangalore","South")</f>
        <v>South</v>
      </c>
      <c r="O4918" s="12">
        <v>245641.84</v>
      </c>
      <c r="P4918" s="4">
        <f>Table1[[#This Row],[Delivery_Date]]-Table1[[#This Row],[Order_Date]]</f>
        <v>10</v>
      </c>
      <c r="Q4918" s="4" t="str">
        <f>IF(Table1[[#This Row],[Delivery delay days]]&gt;5,"delay","on time")</f>
        <v>delay</v>
      </c>
      <c r="R4918" s="10">
        <f>DATEVALUE(Table1[[#This Row],[Delivery_Date]])</f>
        <v>45172</v>
      </c>
      <c r="S4918" s="10">
        <f>DATEVALUE(Table1[[#This Row],[Order_Date]])</f>
        <v>45162</v>
      </c>
      <c r="T4918" s="4" t="str" cm="1">
        <f t="array" ref="T4918">_xlfn.IFS(Table1[[#This Row],[Inventory_Level]]&lt;=200,"low",Table1[[#This Row],[Inventory_Level]]&gt;=700,"high",Table1[[#This Row],[Inventory_Level]]&gt;200,"medium")</f>
        <v>medium</v>
      </c>
    </row>
    <row r="4919" spans="1:20" x14ac:dyDescent="0.35">
      <c r="A4919" s="4">
        <v>4918</v>
      </c>
      <c r="B4919" s="4" t="s">
        <v>23</v>
      </c>
      <c r="C4919" s="4" t="s">
        <v>16</v>
      </c>
      <c r="D4919" s="4" t="s">
        <v>17</v>
      </c>
      <c r="E4919" s="4" t="s">
        <v>26</v>
      </c>
      <c r="F4919" s="10" t="s">
        <v>364</v>
      </c>
      <c r="G4919" s="11" t="s">
        <v>413</v>
      </c>
      <c r="H4919" s="4">
        <v>10</v>
      </c>
      <c r="I4919" s="12">
        <v>9515.6200000000008</v>
      </c>
      <c r="J4919" s="12">
        <v>95156.2</v>
      </c>
      <c r="K4919" s="12">
        <v>3198.82</v>
      </c>
      <c r="L4919" s="4">
        <v>726</v>
      </c>
      <c r="M4919" s="4" t="s">
        <v>21</v>
      </c>
      <c r="N4919" s="4" t="str" cm="1">
        <f t="array" ref="N4919">_xlfn.SWITCH(E4919,"Delhi","North","Chennai","South","Hyderabad","South","Mumbai","Central","Bangalore","South")</f>
        <v>South</v>
      </c>
      <c r="O4919" s="12">
        <v>9847.08</v>
      </c>
      <c r="P4919" s="4">
        <f>Table1[[#This Row],[Delivery_Date]]-Table1[[#This Row],[Order_Date]]</f>
        <v>2</v>
      </c>
      <c r="Q4919" s="4" t="str">
        <f>IF(Table1[[#This Row],[Delivery delay days]]&gt;5,"delay","on time")</f>
        <v>on time</v>
      </c>
      <c r="R4919" s="10">
        <f>DATEVALUE(Table1[[#This Row],[Delivery_Date]])</f>
        <v>45051</v>
      </c>
      <c r="S4919" s="10">
        <f>DATEVALUE(Table1[[#This Row],[Order_Date]])</f>
        <v>45049</v>
      </c>
      <c r="T4919" s="4" t="str" cm="1">
        <f t="array" ref="T4919">_xlfn.IFS(Table1[[#This Row],[Inventory_Level]]&lt;=200,"low",Table1[[#This Row],[Inventory_Level]]&gt;=700,"high",Table1[[#This Row],[Inventory_Level]]&gt;200,"medium")</f>
        <v>high</v>
      </c>
    </row>
    <row r="4920" spans="1:20" x14ac:dyDescent="0.35">
      <c r="A4920" s="4">
        <v>4919</v>
      </c>
      <c r="B4920" s="4" t="s">
        <v>51</v>
      </c>
      <c r="C4920" s="4" t="s">
        <v>16</v>
      </c>
      <c r="D4920" s="4" t="s">
        <v>25</v>
      </c>
      <c r="E4920" s="4" t="s">
        <v>18</v>
      </c>
      <c r="F4920" s="10" t="s">
        <v>176</v>
      </c>
      <c r="G4920" s="11" t="s">
        <v>389</v>
      </c>
      <c r="H4920" s="4">
        <v>24</v>
      </c>
      <c r="I4920" s="12">
        <v>38363.050000000003</v>
      </c>
      <c r="J4920" s="12">
        <v>920713.2</v>
      </c>
      <c r="K4920" s="12">
        <v>3982.29</v>
      </c>
      <c r="L4920" s="4">
        <v>732</v>
      </c>
      <c r="M4920" s="4" t="s">
        <v>42</v>
      </c>
      <c r="N4920" s="4" t="str" cm="1">
        <f t="array" ref="N4920">_xlfn.SWITCH(E4920,"Delhi","North","Chennai","South","Hyderabad","South","Mumbai","Central","Bangalore","South")</f>
        <v>North</v>
      </c>
      <c r="O4920" s="12">
        <v>83231.05</v>
      </c>
      <c r="P4920" s="4">
        <f>Table1[[#This Row],[Delivery_Date]]-Table1[[#This Row],[Order_Date]]</f>
        <v>8</v>
      </c>
      <c r="Q4920" s="4" t="str">
        <f>IF(Table1[[#This Row],[Delivery delay days]]&gt;5,"delay","on time")</f>
        <v>delay</v>
      </c>
      <c r="R4920" s="10">
        <f>DATEVALUE(Table1[[#This Row],[Delivery_Date]])</f>
        <v>45109</v>
      </c>
      <c r="S4920" s="10">
        <f>DATEVALUE(Table1[[#This Row],[Order_Date]])</f>
        <v>45101</v>
      </c>
      <c r="T4920" s="4" t="str" cm="1">
        <f t="array" ref="T4920">_xlfn.IFS(Table1[[#This Row],[Inventory_Level]]&lt;=200,"low",Table1[[#This Row],[Inventory_Level]]&gt;=700,"high",Table1[[#This Row],[Inventory_Level]]&gt;200,"medium")</f>
        <v>high</v>
      </c>
    </row>
    <row r="4921" spans="1:20" x14ac:dyDescent="0.35">
      <c r="A4921" s="4">
        <v>4920</v>
      </c>
      <c r="B4921" s="4" t="s">
        <v>15</v>
      </c>
      <c r="C4921" s="4" t="s">
        <v>16</v>
      </c>
      <c r="D4921" s="4" t="s">
        <v>39</v>
      </c>
      <c r="E4921" s="4" t="s">
        <v>60</v>
      </c>
      <c r="F4921" s="10" t="s">
        <v>139</v>
      </c>
      <c r="G4921" s="11" t="s">
        <v>127</v>
      </c>
      <c r="H4921" s="4">
        <v>27</v>
      </c>
      <c r="I4921" s="12">
        <v>16803.07</v>
      </c>
      <c r="J4921" s="12">
        <v>453682.89</v>
      </c>
      <c r="K4921" s="12">
        <v>1985.47</v>
      </c>
      <c r="L4921" s="4">
        <v>917</v>
      </c>
      <c r="M4921" s="4" t="s">
        <v>42</v>
      </c>
      <c r="N4921" s="4" t="str" cm="1">
        <f t="array" ref="N4921">_xlfn.SWITCH(E4921,"Delhi","North","Chennai","South","Hyderabad","South","Mumbai","Central","Bangalore","South")</f>
        <v>South</v>
      </c>
      <c r="O4921" s="12">
        <v>51142.29</v>
      </c>
      <c r="P4921" s="4">
        <f>Table1[[#This Row],[Delivery_Date]]-Table1[[#This Row],[Order_Date]]</f>
        <v>15</v>
      </c>
      <c r="Q4921" s="4" t="str">
        <f>IF(Table1[[#This Row],[Delivery delay days]]&gt;5,"delay","on time")</f>
        <v>delay</v>
      </c>
      <c r="R4921" s="10">
        <f>DATEVALUE(Table1[[#This Row],[Delivery_Date]])</f>
        <v>44966</v>
      </c>
      <c r="S4921" s="10">
        <f>DATEVALUE(Table1[[#This Row],[Order_Date]])</f>
        <v>44951</v>
      </c>
      <c r="T4921" s="4" t="str" cm="1">
        <f t="array" ref="T4921">_xlfn.IFS(Table1[[#This Row],[Inventory_Level]]&lt;=200,"low",Table1[[#This Row],[Inventory_Level]]&gt;=700,"high",Table1[[#This Row],[Inventory_Level]]&gt;200,"medium")</f>
        <v>high</v>
      </c>
    </row>
    <row r="4922" spans="1:20" x14ac:dyDescent="0.35">
      <c r="A4922" s="4">
        <v>4921</v>
      </c>
      <c r="B4922" s="4" t="s">
        <v>44</v>
      </c>
      <c r="C4922" s="4" t="s">
        <v>24</v>
      </c>
      <c r="D4922" s="4" t="s">
        <v>17</v>
      </c>
      <c r="E4922" s="4" t="s">
        <v>46</v>
      </c>
      <c r="F4922" s="10" t="s">
        <v>50</v>
      </c>
      <c r="G4922" s="11" t="s">
        <v>186</v>
      </c>
      <c r="H4922" s="4">
        <v>32</v>
      </c>
      <c r="I4922" s="12">
        <v>3953.29</v>
      </c>
      <c r="J4922" s="12">
        <v>126505.28</v>
      </c>
      <c r="K4922" s="12">
        <v>792.21</v>
      </c>
      <c r="L4922" s="4">
        <v>477</v>
      </c>
      <c r="M4922" s="4" t="s">
        <v>42</v>
      </c>
      <c r="N4922" s="4" t="str" cm="1">
        <f t="array" ref="N4922">_xlfn.SWITCH(E4922,"Delhi","North","Chennai","South","Hyderabad","South","Mumbai","Central","Bangalore","South")</f>
        <v>South</v>
      </c>
      <c r="O4922" s="12">
        <v>6800.87</v>
      </c>
      <c r="P4922" s="4">
        <f>Table1[[#This Row],[Delivery_Date]]-Table1[[#This Row],[Order_Date]]</f>
        <v>13</v>
      </c>
      <c r="Q4922" s="4" t="str">
        <f>IF(Table1[[#This Row],[Delivery delay days]]&gt;5,"delay","on time")</f>
        <v>delay</v>
      </c>
      <c r="R4922" s="10">
        <f>DATEVALUE(Table1[[#This Row],[Delivery_Date]])</f>
        <v>45142</v>
      </c>
      <c r="S4922" s="10">
        <f>DATEVALUE(Table1[[#This Row],[Order_Date]])</f>
        <v>45129</v>
      </c>
      <c r="T4922" s="4" t="str" cm="1">
        <f t="array" ref="T4922">_xlfn.IFS(Table1[[#This Row],[Inventory_Level]]&lt;=200,"low",Table1[[#This Row],[Inventory_Level]]&gt;=700,"high",Table1[[#This Row],[Inventory_Level]]&gt;200,"medium")</f>
        <v>medium</v>
      </c>
    </row>
    <row r="4923" spans="1:20" x14ac:dyDescent="0.35">
      <c r="A4923" s="4">
        <v>4922</v>
      </c>
      <c r="B4923" s="4" t="s">
        <v>37</v>
      </c>
      <c r="C4923" s="4" t="s">
        <v>24</v>
      </c>
      <c r="D4923" s="4" t="s">
        <v>17</v>
      </c>
      <c r="E4923" s="4" t="s">
        <v>18</v>
      </c>
      <c r="F4923" s="10" t="s">
        <v>54</v>
      </c>
      <c r="G4923" s="11" t="s">
        <v>300</v>
      </c>
      <c r="H4923" s="4">
        <v>74</v>
      </c>
      <c r="I4923" s="12">
        <v>45720.97</v>
      </c>
      <c r="J4923" s="12">
        <v>3383351.78</v>
      </c>
      <c r="K4923" s="12">
        <v>1570.85</v>
      </c>
      <c r="L4923" s="4">
        <v>935</v>
      </c>
      <c r="M4923" s="4" t="s">
        <v>29</v>
      </c>
      <c r="N4923" s="4" t="str" cm="1">
        <f t="array" ref="N4923">_xlfn.SWITCH(E4923,"Delhi","North","Chennai","South","Hyderabad","South","Mumbai","Central","Bangalore","South")</f>
        <v>North</v>
      </c>
      <c r="O4923" s="12">
        <v>608268.69999999995</v>
      </c>
      <c r="P4923" s="4">
        <f>Table1[[#This Row],[Delivery_Date]]-Table1[[#This Row],[Order_Date]]</f>
        <v>4</v>
      </c>
      <c r="Q4923" s="4" t="str">
        <f>IF(Table1[[#This Row],[Delivery delay days]]&gt;5,"delay","on time")</f>
        <v>on time</v>
      </c>
      <c r="R4923" s="10">
        <f>DATEVALUE(Table1[[#This Row],[Delivery_Date]])</f>
        <v>45216</v>
      </c>
      <c r="S4923" s="10">
        <f>DATEVALUE(Table1[[#This Row],[Order_Date]])</f>
        <v>45212</v>
      </c>
      <c r="T4923" s="4" t="str" cm="1">
        <f t="array" ref="T4923">_xlfn.IFS(Table1[[#This Row],[Inventory_Level]]&lt;=200,"low",Table1[[#This Row],[Inventory_Level]]&gt;=700,"high",Table1[[#This Row],[Inventory_Level]]&gt;200,"medium")</f>
        <v>high</v>
      </c>
    </row>
    <row r="4924" spans="1:20" x14ac:dyDescent="0.35">
      <c r="A4924" s="4">
        <v>4923</v>
      </c>
      <c r="B4924" s="4" t="s">
        <v>37</v>
      </c>
      <c r="C4924" s="4" t="s">
        <v>24</v>
      </c>
      <c r="D4924" s="4" t="s">
        <v>45</v>
      </c>
      <c r="E4924" s="4" t="s">
        <v>46</v>
      </c>
      <c r="F4924" s="10" t="s">
        <v>297</v>
      </c>
      <c r="G4924" s="11" t="s">
        <v>291</v>
      </c>
      <c r="H4924" s="4">
        <v>76</v>
      </c>
      <c r="I4924" s="12">
        <v>28633.72</v>
      </c>
      <c r="J4924" s="12">
        <v>2176162.7200000002</v>
      </c>
      <c r="K4924" s="12">
        <v>2790.37</v>
      </c>
      <c r="L4924" s="4">
        <v>871</v>
      </c>
      <c r="M4924" s="4" t="s">
        <v>42</v>
      </c>
      <c r="N4924" s="4" t="str" cm="1">
        <f t="array" ref="N4924">_xlfn.SWITCH(E4924,"Delhi","North","Chennai","South","Hyderabad","South","Mumbai","Central","Bangalore","South")</f>
        <v>South</v>
      </c>
      <c r="O4924" s="12">
        <v>338913.16</v>
      </c>
      <c r="P4924" s="4">
        <f>Table1[[#This Row],[Delivery_Date]]-Table1[[#This Row],[Order_Date]]</f>
        <v>3</v>
      </c>
      <c r="Q4924" s="4" t="str">
        <f>IF(Table1[[#This Row],[Delivery delay days]]&gt;5,"delay","on time")</f>
        <v>on time</v>
      </c>
      <c r="R4924" s="10">
        <f>DATEVALUE(Table1[[#This Row],[Delivery_Date]])</f>
        <v>45096</v>
      </c>
      <c r="S4924" s="10">
        <f>DATEVALUE(Table1[[#This Row],[Order_Date]])</f>
        <v>45093</v>
      </c>
      <c r="T4924" s="4" t="str" cm="1">
        <f t="array" ref="T4924">_xlfn.IFS(Table1[[#This Row],[Inventory_Level]]&lt;=200,"low",Table1[[#This Row],[Inventory_Level]]&gt;=700,"high",Table1[[#This Row],[Inventory_Level]]&gt;200,"medium")</f>
        <v>high</v>
      </c>
    </row>
    <row r="4925" spans="1:20" x14ac:dyDescent="0.35">
      <c r="A4925" s="4">
        <v>4924</v>
      </c>
      <c r="B4925" s="4" t="s">
        <v>44</v>
      </c>
      <c r="C4925" s="4" t="s">
        <v>24</v>
      </c>
      <c r="D4925" s="4" t="s">
        <v>17</v>
      </c>
      <c r="E4925" s="4" t="s">
        <v>46</v>
      </c>
      <c r="F4925" s="10" t="s">
        <v>332</v>
      </c>
      <c r="G4925" s="11" t="s">
        <v>138</v>
      </c>
      <c r="H4925" s="4">
        <v>30</v>
      </c>
      <c r="I4925" s="12">
        <v>38009.769999999997</v>
      </c>
      <c r="J4925" s="12">
        <v>1140293.1000000001</v>
      </c>
      <c r="K4925" s="12">
        <v>3244.26</v>
      </c>
      <c r="L4925" s="4">
        <v>272</v>
      </c>
      <c r="M4925" s="4" t="s">
        <v>35</v>
      </c>
      <c r="N4925" s="4" t="str" cm="1">
        <f t="array" ref="N4925">_xlfn.SWITCH(E4925,"Delhi","North","Chennai","South","Hyderabad","South","Mumbai","Central","Bangalore","South")</f>
        <v>South</v>
      </c>
      <c r="O4925" s="12">
        <v>203018.21</v>
      </c>
      <c r="P4925" s="4">
        <f>Table1[[#This Row],[Delivery_Date]]-Table1[[#This Row],[Order_Date]]</f>
        <v>7</v>
      </c>
      <c r="Q4925" s="4" t="str">
        <f>IF(Table1[[#This Row],[Delivery delay days]]&gt;5,"delay","on time")</f>
        <v>delay</v>
      </c>
      <c r="R4925" s="10">
        <f>DATEVALUE(Table1[[#This Row],[Delivery_Date]])</f>
        <v>44946</v>
      </c>
      <c r="S4925" s="10">
        <f>DATEVALUE(Table1[[#This Row],[Order_Date]])</f>
        <v>44939</v>
      </c>
      <c r="T4925" s="4" t="str" cm="1">
        <f t="array" ref="T4925">_xlfn.IFS(Table1[[#This Row],[Inventory_Level]]&lt;=200,"low",Table1[[#This Row],[Inventory_Level]]&gt;=700,"high",Table1[[#This Row],[Inventory_Level]]&gt;200,"medium")</f>
        <v>medium</v>
      </c>
    </row>
    <row r="4926" spans="1:20" x14ac:dyDescent="0.35">
      <c r="A4926" s="4">
        <v>4925</v>
      </c>
      <c r="B4926" s="4" t="s">
        <v>59</v>
      </c>
      <c r="C4926" s="4" t="s">
        <v>16</v>
      </c>
      <c r="D4926" s="4" t="s">
        <v>39</v>
      </c>
      <c r="E4926" s="4" t="s">
        <v>60</v>
      </c>
      <c r="F4926" s="10" t="s">
        <v>419</v>
      </c>
      <c r="G4926" s="11" t="s">
        <v>324</v>
      </c>
      <c r="H4926" s="4">
        <v>90</v>
      </c>
      <c r="I4926" s="12">
        <v>14411.9</v>
      </c>
      <c r="J4926" s="12">
        <v>1297071</v>
      </c>
      <c r="K4926" s="12">
        <v>276.64</v>
      </c>
      <c r="L4926" s="4">
        <v>46</v>
      </c>
      <c r="M4926" s="4" t="s">
        <v>29</v>
      </c>
      <c r="N4926" s="4" t="str" cm="1">
        <f t="array" ref="N4926">_xlfn.SWITCH(E4926,"Delhi","North","Chennai","South","Hyderabad","South","Mumbai","Central","Bangalore","South")</f>
        <v>South</v>
      </c>
      <c r="O4926" s="12">
        <v>202087.37</v>
      </c>
      <c r="P4926" s="4">
        <f>Table1[[#This Row],[Delivery_Date]]-Table1[[#This Row],[Order_Date]]</f>
        <v>2</v>
      </c>
      <c r="Q4926" s="4" t="str">
        <f>IF(Table1[[#This Row],[Delivery delay days]]&gt;5,"delay","on time")</f>
        <v>on time</v>
      </c>
      <c r="R4926" s="10">
        <f>DATEVALUE(Table1[[#This Row],[Delivery_Date]])</f>
        <v>44931</v>
      </c>
      <c r="S4926" s="10">
        <f>DATEVALUE(Table1[[#This Row],[Order_Date]])</f>
        <v>44929</v>
      </c>
      <c r="T4926" s="4" t="str" cm="1">
        <f t="array" ref="T4926">_xlfn.IFS(Table1[[#This Row],[Inventory_Level]]&lt;=200,"low",Table1[[#This Row],[Inventory_Level]]&gt;=700,"high",Table1[[#This Row],[Inventory_Level]]&gt;200,"medium")</f>
        <v>low</v>
      </c>
    </row>
    <row r="4927" spans="1:20" x14ac:dyDescent="0.35">
      <c r="A4927" s="4">
        <v>4926</v>
      </c>
      <c r="B4927" s="4" t="s">
        <v>37</v>
      </c>
      <c r="C4927" s="4" t="s">
        <v>38</v>
      </c>
      <c r="D4927" s="4" t="s">
        <v>32</v>
      </c>
      <c r="E4927" s="4" t="s">
        <v>26</v>
      </c>
      <c r="F4927" s="10" t="s">
        <v>393</v>
      </c>
      <c r="G4927" s="11" t="s">
        <v>143</v>
      </c>
      <c r="H4927" s="4">
        <v>74</v>
      </c>
      <c r="I4927" s="12">
        <v>37090.46</v>
      </c>
      <c r="J4927" s="12">
        <v>2744694.04</v>
      </c>
      <c r="K4927" s="12">
        <v>1197.8</v>
      </c>
      <c r="L4927" s="4">
        <v>971</v>
      </c>
      <c r="M4927" s="4" t="s">
        <v>42</v>
      </c>
      <c r="N4927" s="4" t="str" cm="1">
        <f t="array" ref="N4927">_xlfn.SWITCH(E4927,"Delhi","North","Chennai","South","Hyderabad","South","Mumbai","Central","Bangalore","South")</f>
        <v>South</v>
      </c>
      <c r="O4927" s="12">
        <v>347595.52000000002</v>
      </c>
      <c r="P4927" s="4">
        <f>Table1[[#This Row],[Delivery_Date]]-Table1[[#This Row],[Order_Date]]</f>
        <v>1</v>
      </c>
      <c r="Q4927" s="4" t="str">
        <f>IF(Table1[[#This Row],[Delivery delay days]]&gt;5,"delay","on time")</f>
        <v>on time</v>
      </c>
      <c r="R4927" s="10">
        <f>DATEVALUE(Table1[[#This Row],[Delivery_Date]])</f>
        <v>45202</v>
      </c>
      <c r="S4927" s="10">
        <f>DATEVALUE(Table1[[#This Row],[Order_Date]])</f>
        <v>45201</v>
      </c>
      <c r="T4927" s="4" t="str" cm="1">
        <f t="array" ref="T4927">_xlfn.IFS(Table1[[#This Row],[Inventory_Level]]&lt;=200,"low",Table1[[#This Row],[Inventory_Level]]&gt;=700,"high",Table1[[#This Row],[Inventory_Level]]&gt;200,"medium")</f>
        <v>high</v>
      </c>
    </row>
    <row r="4928" spans="1:20" x14ac:dyDescent="0.35">
      <c r="A4928" s="4">
        <v>4927</v>
      </c>
      <c r="B4928" s="4" t="s">
        <v>51</v>
      </c>
      <c r="C4928" s="4" t="s">
        <v>38</v>
      </c>
      <c r="D4928" s="4" t="s">
        <v>25</v>
      </c>
      <c r="E4928" s="4" t="s">
        <v>46</v>
      </c>
      <c r="F4928" s="10" t="s">
        <v>101</v>
      </c>
      <c r="G4928" s="11" t="s">
        <v>102</v>
      </c>
      <c r="H4928" s="4">
        <v>86</v>
      </c>
      <c r="I4928" s="12">
        <v>14679.4</v>
      </c>
      <c r="J4928" s="12">
        <v>1262428.3999999999</v>
      </c>
      <c r="K4928" s="12">
        <v>3864.24</v>
      </c>
      <c r="L4928" s="4">
        <v>681</v>
      </c>
      <c r="M4928" s="4" t="s">
        <v>35</v>
      </c>
      <c r="N4928" s="4" t="str" cm="1">
        <f t="array" ref="N4928">_xlfn.SWITCH(E4928,"Delhi","North","Chennai","South","Hyderabad","South","Mumbai","Central","Bangalore","South")</f>
        <v>South</v>
      </c>
      <c r="O4928" s="12">
        <v>147162.6</v>
      </c>
      <c r="P4928" s="4">
        <f>Table1[[#This Row],[Delivery_Date]]-Table1[[#This Row],[Order_Date]]</f>
        <v>1</v>
      </c>
      <c r="Q4928" s="4" t="str">
        <f>IF(Table1[[#This Row],[Delivery delay days]]&gt;5,"delay","on time")</f>
        <v>on time</v>
      </c>
      <c r="R4928" s="10">
        <f>DATEVALUE(Table1[[#This Row],[Delivery_Date]])</f>
        <v>44997</v>
      </c>
      <c r="S4928" s="10">
        <f>DATEVALUE(Table1[[#This Row],[Order_Date]])</f>
        <v>44996</v>
      </c>
      <c r="T4928" s="4" t="str" cm="1">
        <f t="array" ref="T4928">_xlfn.IFS(Table1[[#This Row],[Inventory_Level]]&lt;=200,"low",Table1[[#This Row],[Inventory_Level]]&gt;=700,"high",Table1[[#This Row],[Inventory_Level]]&gt;200,"medium")</f>
        <v>medium</v>
      </c>
    </row>
    <row r="4929" spans="1:20" x14ac:dyDescent="0.35">
      <c r="A4929" s="4">
        <v>4928</v>
      </c>
      <c r="B4929" s="4" t="s">
        <v>15</v>
      </c>
      <c r="C4929" s="4" t="s">
        <v>38</v>
      </c>
      <c r="D4929" s="4" t="s">
        <v>32</v>
      </c>
      <c r="E4929" s="4" t="s">
        <v>46</v>
      </c>
      <c r="F4929" s="10" t="s">
        <v>240</v>
      </c>
      <c r="G4929" s="11" t="s">
        <v>421</v>
      </c>
      <c r="H4929" s="4">
        <v>3</v>
      </c>
      <c r="I4929" s="12">
        <v>40828.160000000003</v>
      </c>
      <c r="J4929" s="12">
        <v>122484.48</v>
      </c>
      <c r="K4929" s="12">
        <v>1936.95</v>
      </c>
      <c r="L4929" s="4">
        <v>958</v>
      </c>
      <c r="M4929" s="4" t="s">
        <v>35</v>
      </c>
      <c r="N4929" s="4" t="str" cm="1">
        <f t="array" ref="N4929">_xlfn.SWITCH(E4929,"Delhi","North","Chennai","South","Hyderabad","South","Mumbai","Central","Bangalore","South")</f>
        <v>South</v>
      </c>
      <c r="O4929" s="12">
        <v>27145.81</v>
      </c>
      <c r="P4929" s="4">
        <f>Table1[[#This Row],[Delivery_Date]]-Table1[[#This Row],[Order_Date]]</f>
        <v>9</v>
      </c>
      <c r="Q4929" s="4" t="str">
        <f>IF(Table1[[#This Row],[Delivery delay days]]&gt;5,"delay","on time")</f>
        <v>delay</v>
      </c>
      <c r="R4929" s="10">
        <f>DATEVALUE(Table1[[#This Row],[Delivery_Date]])</f>
        <v>45293</v>
      </c>
      <c r="S4929" s="10">
        <f>DATEVALUE(Table1[[#This Row],[Order_Date]])</f>
        <v>45284</v>
      </c>
      <c r="T4929" s="4" t="str" cm="1">
        <f t="array" ref="T4929">_xlfn.IFS(Table1[[#This Row],[Inventory_Level]]&lt;=200,"low",Table1[[#This Row],[Inventory_Level]]&gt;=700,"high",Table1[[#This Row],[Inventory_Level]]&gt;200,"medium")</f>
        <v>high</v>
      </c>
    </row>
    <row r="4930" spans="1:20" x14ac:dyDescent="0.35">
      <c r="A4930" s="4">
        <v>4929</v>
      </c>
      <c r="B4930" s="4" t="s">
        <v>37</v>
      </c>
      <c r="C4930" s="4" t="s">
        <v>38</v>
      </c>
      <c r="D4930" s="4" t="s">
        <v>32</v>
      </c>
      <c r="E4930" s="4" t="s">
        <v>26</v>
      </c>
      <c r="F4930" s="10" t="s">
        <v>398</v>
      </c>
      <c r="G4930" s="11" t="s">
        <v>215</v>
      </c>
      <c r="H4930" s="4">
        <v>87</v>
      </c>
      <c r="I4930" s="12">
        <v>15193.41</v>
      </c>
      <c r="J4930" s="12">
        <v>1321826.67</v>
      </c>
      <c r="K4930" s="12">
        <v>1248.02</v>
      </c>
      <c r="L4930" s="4">
        <v>990</v>
      </c>
      <c r="M4930" s="4" t="s">
        <v>21</v>
      </c>
      <c r="N4930" s="4" t="str" cm="1">
        <f t="array" ref="N4930">_xlfn.SWITCH(E4930,"Delhi","North","Chennai","South","Hyderabad","South","Mumbai","Central","Bangalore","South")</f>
        <v>South</v>
      </c>
      <c r="O4930" s="12">
        <v>80320.98</v>
      </c>
      <c r="P4930" s="4">
        <f>Table1[[#This Row],[Delivery_Date]]-Table1[[#This Row],[Order_Date]]</f>
        <v>4</v>
      </c>
      <c r="Q4930" s="4" t="str">
        <f>IF(Table1[[#This Row],[Delivery delay days]]&gt;5,"delay","on time")</f>
        <v>on time</v>
      </c>
      <c r="R4930" s="10">
        <f>DATEVALUE(Table1[[#This Row],[Delivery_Date]])</f>
        <v>44995</v>
      </c>
      <c r="S4930" s="10">
        <f>DATEVALUE(Table1[[#This Row],[Order_Date]])</f>
        <v>44991</v>
      </c>
      <c r="T4930" s="4" t="str" cm="1">
        <f t="array" ref="T4930">_xlfn.IFS(Table1[[#This Row],[Inventory_Level]]&lt;=200,"low",Table1[[#This Row],[Inventory_Level]]&gt;=700,"high",Table1[[#This Row],[Inventory_Level]]&gt;200,"medium")</f>
        <v>high</v>
      </c>
    </row>
    <row r="4931" spans="1:20" x14ac:dyDescent="0.35">
      <c r="A4931" s="4">
        <v>4930</v>
      </c>
      <c r="B4931" s="4" t="s">
        <v>65</v>
      </c>
      <c r="C4931" s="4" t="s">
        <v>24</v>
      </c>
      <c r="D4931" s="4" t="s">
        <v>32</v>
      </c>
      <c r="E4931" s="4" t="s">
        <v>18</v>
      </c>
      <c r="F4931" s="10" t="s">
        <v>91</v>
      </c>
      <c r="G4931" s="11" t="s">
        <v>61</v>
      </c>
      <c r="H4931" s="4">
        <v>62</v>
      </c>
      <c r="I4931" s="12">
        <v>35339.760000000002</v>
      </c>
      <c r="J4931" s="12">
        <v>2191065.12</v>
      </c>
      <c r="K4931" s="12">
        <v>1637.76</v>
      </c>
      <c r="L4931" s="4">
        <v>251</v>
      </c>
      <c r="M4931" s="4" t="s">
        <v>29</v>
      </c>
      <c r="N4931" s="4" t="str" cm="1">
        <f t="array" ref="N4931">_xlfn.SWITCH(E4931,"Delhi","North","Chennai","South","Hyderabad","South","Mumbai","Central","Bangalore","South")</f>
        <v>North</v>
      </c>
      <c r="O4931" s="12">
        <v>326123.68</v>
      </c>
      <c r="P4931" s="4">
        <f>Table1[[#This Row],[Delivery_Date]]-Table1[[#This Row],[Order_Date]]</f>
        <v>7</v>
      </c>
      <c r="Q4931" s="4" t="str">
        <f>IF(Table1[[#This Row],[Delivery delay days]]&gt;5,"delay","on time")</f>
        <v>delay</v>
      </c>
      <c r="R4931" s="10">
        <f>DATEVALUE(Table1[[#This Row],[Delivery_Date]])</f>
        <v>45034</v>
      </c>
      <c r="S4931" s="10">
        <f>DATEVALUE(Table1[[#This Row],[Order_Date]])</f>
        <v>45027</v>
      </c>
      <c r="T4931" s="4" t="str" cm="1">
        <f t="array" ref="T4931">_xlfn.IFS(Table1[[#This Row],[Inventory_Level]]&lt;=200,"low",Table1[[#This Row],[Inventory_Level]]&gt;=700,"high",Table1[[#This Row],[Inventory_Level]]&gt;200,"medium")</f>
        <v>medium</v>
      </c>
    </row>
    <row r="4932" spans="1:20" x14ac:dyDescent="0.35">
      <c r="A4932" s="4">
        <v>4931</v>
      </c>
      <c r="B4932" s="4" t="s">
        <v>31</v>
      </c>
      <c r="C4932" s="4" t="s">
        <v>24</v>
      </c>
      <c r="D4932" s="4" t="s">
        <v>39</v>
      </c>
      <c r="E4932" s="4" t="s">
        <v>52</v>
      </c>
      <c r="F4932" s="10" t="s">
        <v>402</v>
      </c>
      <c r="G4932" s="11" t="s">
        <v>368</v>
      </c>
      <c r="H4932" s="4">
        <v>97</v>
      </c>
      <c r="I4932" s="12">
        <v>2165.12</v>
      </c>
      <c r="J4932" s="12">
        <v>210016.64000000001</v>
      </c>
      <c r="K4932" s="12">
        <v>1880.29</v>
      </c>
      <c r="L4932" s="4">
        <v>505</v>
      </c>
      <c r="M4932" s="4" t="s">
        <v>35</v>
      </c>
      <c r="N4932" s="4" t="str" cm="1">
        <f t="array" ref="N4932">_xlfn.SWITCH(E4932,"Delhi","North","Chennai","South","Hyderabad","South","Mumbai","Central","Bangalore","South")</f>
        <v>Central</v>
      </c>
      <c r="O4932" s="12">
        <v>17556.66</v>
      </c>
      <c r="P4932" s="4">
        <f>Table1[[#This Row],[Delivery_Date]]-Table1[[#This Row],[Order_Date]]</f>
        <v>1</v>
      </c>
      <c r="Q4932" s="4" t="str">
        <f>IF(Table1[[#This Row],[Delivery delay days]]&gt;5,"delay","on time")</f>
        <v>on time</v>
      </c>
      <c r="R4932" s="10">
        <f>DATEVALUE(Table1[[#This Row],[Delivery_Date]])</f>
        <v>44990</v>
      </c>
      <c r="S4932" s="10">
        <f>DATEVALUE(Table1[[#This Row],[Order_Date]])</f>
        <v>44989</v>
      </c>
      <c r="T4932" s="4" t="str" cm="1">
        <f t="array" ref="T4932">_xlfn.IFS(Table1[[#This Row],[Inventory_Level]]&lt;=200,"low",Table1[[#This Row],[Inventory_Level]]&gt;=700,"high",Table1[[#This Row],[Inventory_Level]]&gt;200,"medium")</f>
        <v>medium</v>
      </c>
    </row>
    <row r="4933" spans="1:20" x14ac:dyDescent="0.35">
      <c r="A4933" s="4">
        <v>4932</v>
      </c>
      <c r="B4933" s="4" t="s">
        <v>15</v>
      </c>
      <c r="C4933" s="4" t="s">
        <v>38</v>
      </c>
      <c r="D4933" s="4" t="s">
        <v>45</v>
      </c>
      <c r="E4933" s="4" t="s">
        <v>60</v>
      </c>
      <c r="F4933" s="10" t="s">
        <v>386</v>
      </c>
      <c r="G4933" s="11" t="s">
        <v>272</v>
      </c>
      <c r="H4933" s="4">
        <v>70</v>
      </c>
      <c r="I4933" s="12">
        <v>48867.68</v>
      </c>
      <c r="J4933" s="12">
        <v>3420737.6</v>
      </c>
      <c r="K4933" s="12">
        <v>2071.13</v>
      </c>
      <c r="L4933" s="4">
        <v>281</v>
      </c>
      <c r="M4933" s="4" t="s">
        <v>21</v>
      </c>
      <c r="N4933" s="4" t="str" cm="1">
        <f t="array" ref="N4933">_xlfn.SWITCH(E4933,"Delhi","North","Chennai","South","Hyderabad","South","Mumbai","Central","Bangalore","South")</f>
        <v>South</v>
      </c>
      <c r="O4933" s="12">
        <v>660992</v>
      </c>
      <c r="P4933" s="4">
        <f>Table1[[#This Row],[Delivery_Date]]-Table1[[#This Row],[Order_Date]]</f>
        <v>4</v>
      </c>
      <c r="Q4933" s="4" t="str">
        <f>IF(Table1[[#This Row],[Delivery delay days]]&gt;5,"delay","on time")</f>
        <v>on time</v>
      </c>
      <c r="R4933" s="10">
        <f>DATEVALUE(Table1[[#This Row],[Delivery_Date]])</f>
        <v>45136</v>
      </c>
      <c r="S4933" s="10">
        <f>DATEVALUE(Table1[[#This Row],[Order_Date]])</f>
        <v>45132</v>
      </c>
      <c r="T4933" s="4" t="str" cm="1">
        <f t="array" ref="T4933">_xlfn.IFS(Table1[[#This Row],[Inventory_Level]]&lt;=200,"low",Table1[[#This Row],[Inventory_Level]]&gt;=700,"high",Table1[[#This Row],[Inventory_Level]]&gt;200,"medium")</f>
        <v>medium</v>
      </c>
    </row>
    <row r="4934" spans="1:20" x14ac:dyDescent="0.35">
      <c r="A4934" s="4">
        <v>4933</v>
      </c>
      <c r="B4934" s="4" t="s">
        <v>59</v>
      </c>
      <c r="C4934" s="4" t="s">
        <v>16</v>
      </c>
      <c r="D4934" s="4" t="s">
        <v>17</v>
      </c>
      <c r="E4934" s="4" t="s">
        <v>18</v>
      </c>
      <c r="F4934" s="10" t="s">
        <v>334</v>
      </c>
      <c r="G4934" s="11" t="s">
        <v>192</v>
      </c>
      <c r="H4934" s="4">
        <v>87</v>
      </c>
      <c r="I4934" s="12">
        <v>28303.63</v>
      </c>
      <c r="J4934" s="12">
        <v>2462415.81</v>
      </c>
      <c r="K4934" s="12">
        <v>646.78</v>
      </c>
      <c r="L4934" s="4">
        <v>818</v>
      </c>
      <c r="M4934" s="4" t="s">
        <v>42</v>
      </c>
      <c r="N4934" s="4" t="str" cm="1">
        <f t="array" ref="N4934">_xlfn.SWITCH(E4934,"Delhi","North","Chennai","South","Hyderabad","South","Mumbai","Central","Bangalore","South")</f>
        <v>North</v>
      </c>
      <c r="O4934" s="12">
        <v>401529.52</v>
      </c>
      <c r="P4934" s="4">
        <f>Table1[[#This Row],[Delivery_Date]]-Table1[[#This Row],[Order_Date]]</f>
        <v>7</v>
      </c>
      <c r="Q4934" s="4" t="str">
        <f>IF(Table1[[#This Row],[Delivery delay days]]&gt;5,"delay","on time")</f>
        <v>delay</v>
      </c>
      <c r="R4934" s="10">
        <f>DATEVALUE(Table1[[#This Row],[Delivery_Date]])</f>
        <v>45181</v>
      </c>
      <c r="S4934" s="10">
        <f>DATEVALUE(Table1[[#This Row],[Order_Date]])</f>
        <v>45174</v>
      </c>
      <c r="T4934" s="4" t="str" cm="1">
        <f t="array" ref="T4934">_xlfn.IFS(Table1[[#This Row],[Inventory_Level]]&lt;=200,"low",Table1[[#This Row],[Inventory_Level]]&gt;=700,"high",Table1[[#This Row],[Inventory_Level]]&gt;200,"medium")</f>
        <v>high</v>
      </c>
    </row>
    <row r="4935" spans="1:20" x14ac:dyDescent="0.35">
      <c r="A4935" s="4">
        <v>4934</v>
      </c>
      <c r="B4935" s="4" t="s">
        <v>51</v>
      </c>
      <c r="C4935" s="4" t="s">
        <v>38</v>
      </c>
      <c r="D4935" s="4" t="s">
        <v>45</v>
      </c>
      <c r="E4935" s="4" t="s">
        <v>26</v>
      </c>
      <c r="F4935" s="10" t="s">
        <v>160</v>
      </c>
      <c r="G4935" s="11" t="s">
        <v>334</v>
      </c>
      <c r="H4935" s="4">
        <v>29</v>
      </c>
      <c r="I4935" s="12">
        <v>32695.79</v>
      </c>
      <c r="J4935" s="12">
        <v>948177.91</v>
      </c>
      <c r="K4935" s="12">
        <v>430</v>
      </c>
      <c r="L4935" s="4">
        <v>401</v>
      </c>
      <c r="M4935" s="4" t="s">
        <v>42</v>
      </c>
      <c r="N4935" s="4" t="str" cm="1">
        <f t="array" ref="N4935">_xlfn.SWITCH(E4935,"Delhi","North","Chennai","South","Hyderabad","South","Mumbai","Central","Bangalore","South")</f>
        <v>South</v>
      </c>
      <c r="O4935" s="12">
        <v>124870.31</v>
      </c>
      <c r="P4935" s="4">
        <f>Table1[[#This Row],[Delivery_Date]]-Table1[[#This Row],[Order_Date]]</f>
        <v>1</v>
      </c>
      <c r="Q4935" s="4" t="str">
        <f>IF(Table1[[#This Row],[Delivery delay days]]&gt;5,"delay","on time")</f>
        <v>on time</v>
      </c>
      <c r="R4935" s="10">
        <f>DATEVALUE(Table1[[#This Row],[Delivery_Date]])</f>
        <v>45174</v>
      </c>
      <c r="S4935" s="10">
        <f>DATEVALUE(Table1[[#This Row],[Order_Date]])</f>
        <v>45173</v>
      </c>
      <c r="T4935" s="4" t="str" cm="1">
        <f t="array" ref="T4935">_xlfn.IFS(Table1[[#This Row],[Inventory_Level]]&lt;=200,"low",Table1[[#This Row],[Inventory_Level]]&gt;=700,"high",Table1[[#This Row],[Inventory_Level]]&gt;200,"medium")</f>
        <v>medium</v>
      </c>
    </row>
    <row r="4936" spans="1:20" x14ac:dyDescent="0.35">
      <c r="A4936" s="4">
        <v>4935</v>
      </c>
      <c r="B4936" s="4" t="s">
        <v>65</v>
      </c>
      <c r="C4936" s="4" t="s">
        <v>38</v>
      </c>
      <c r="D4936" s="4" t="s">
        <v>32</v>
      </c>
      <c r="E4936" s="4" t="s">
        <v>46</v>
      </c>
      <c r="F4936" s="10" t="s">
        <v>274</v>
      </c>
      <c r="G4936" s="11" t="s">
        <v>416</v>
      </c>
      <c r="H4936" s="4">
        <v>31</v>
      </c>
      <c r="I4936" s="12">
        <v>47109.67</v>
      </c>
      <c r="J4936" s="12">
        <v>1460399.77</v>
      </c>
      <c r="K4936" s="12">
        <v>4309.32</v>
      </c>
      <c r="L4936" s="4">
        <v>990</v>
      </c>
      <c r="M4936" s="4" t="s">
        <v>35</v>
      </c>
      <c r="N4936" s="4" t="str" cm="1">
        <f t="array" ref="N4936">_xlfn.SWITCH(E4936,"Delhi","North","Chennai","South","Hyderabad","South","Mumbai","Central","Bangalore","South")</f>
        <v>South</v>
      </c>
      <c r="O4936" s="12">
        <v>220708.37</v>
      </c>
      <c r="P4936" s="4">
        <f>Table1[[#This Row],[Delivery_Date]]-Table1[[#This Row],[Order_Date]]</f>
        <v>12</v>
      </c>
      <c r="Q4936" s="4" t="str">
        <f>IF(Table1[[#This Row],[Delivery delay days]]&gt;5,"delay","on time")</f>
        <v>delay</v>
      </c>
      <c r="R4936" s="10">
        <f>DATEVALUE(Table1[[#This Row],[Delivery_Date]])</f>
        <v>45025</v>
      </c>
      <c r="S4936" s="10">
        <f>DATEVALUE(Table1[[#This Row],[Order_Date]])</f>
        <v>45013</v>
      </c>
      <c r="T4936" s="4" t="str" cm="1">
        <f t="array" ref="T4936">_xlfn.IFS(Table1[[#This Row],[Inventory_Level]]&lt;=200,"low",Table1[[#This Row],[Inventory_Level]]&gt;=700,"high",Table1[[#This Row],[Inventory_Level]]&gt;200,"medium")</f>
        <v>high</v>
      </c>
    </row>
    <row r="4937" spans="1:20" x14ac:dyDescent="0.35">
      <c r="A4937" s="4">
        <v>4936</v>
      </c>
      <c r="B4937" s="4" t="s">
        <v>59</v>
      </c>
      <c r="C4937" s="4" t="s">
        <v>24</v>
      </c>
      <c r="D4937" s="4" t="s">
        <v>39</v>
      </c>
      <c r="E4937" s="4" t="s">
        <v>60</v>
      </c>
      <c r="F4937" s="10" t="s">
        <v>207</v>
      </c>
      <c r="G4937" s="11" t="s">
        <v>305</v>
      </c>
      <c r="H4937" s="4">
        <v>23</v>
      </c>
      <c r="I4937" s="12">
        <v>27543.65</v>
      </c>
      <c r="J4937" s="12">
        <v>633503.94999999995</v>
      </c>
      <c r="K4937" s="12">
        <v>4198.8100000000004</v>
      </c>
      <c r="L4937" s="4">
        <v>678</v>
      </c>
      <c r="M4937" s="4" t="s">
        <v>42</v>
      </c>
      <c r="N4937" s="4" t="str" cm="1">
        <f t="array" ref="N4937">_xlfn.SWITCH(E4937,"Delhi","North","Chennai","South","Hyderabad","South","Mumbai","Central","Bangalore","South")</f>
        <v>South</v>
      </c>
      <c r="O4937" s="12">
        <v>50257.22</v>
      </c>
      <c r="P4937" s="4">
        <f>Table1[[#This Row],[Delivery_Date]]-Table1[[#This Row],[Order_Date]]</f>
        <v>5</v>
      </c>
      <c r="Q4937" s="4" t="str">
        <f>IF(Table1[[#This Row],[Delivery delay days]]&gt;5,"delay","on time")</f>
        <v>on time</v>
      </c>
      <c r="R4937" s="10">
        <f>DATEVALUE(Table1[[#This Row],[Delivery_Date]])</f>
        <v>45291</v>
      </c>
      <c r="S4937" s="10">
        <f>DATEVALUE(Table1[[#This Row],[Order_Date]])</f>
        <v>45286</v>
      </c>
      <c r="T4937" s="4" t="str" cm="1">
        <f t="array" ref="T4937">_xlfn.IFS(Table1[[#This Row],[Inventory_Level]]&lt;=200,"low",Table1[[#This Row],[Inventory_Level]]&gt;=700,"high",Table1[[#This Row],[Inventory_Level]]&gt;200,"medium")</f>
        <v>medium</v>
      </c>
    </row>
    <row r="4938" spans="1:20" x14ac:dyDescent="0.35">
      <c r="A4938" s="4">
        <v>4937</v>
      </c>
      <c r="B4938" s="4" t="s">
        <v>23</v>
      </c>
      <c r="C4938" s="4" t="s">
        <v>16</v>
      </c>
      <c r="D4938" s="4" t="s">
        <v>39</v>
      </c>
      <c r="E4938" s="4" t="s">
        <v>60</v>
      </c>
      <c r="F4938" s="10" t="s">
        <v>270</v>
      </c>
      <c r="G4938" s="11" t="s">
        <v>327</v>
      </c>
      <c r="H4938" s="4">
        <v>96</v>
      </c>
      <c r="I4938" s="12">
        <v>6932.13</v>
      </c>
      <c r="J4938" s="12">
        <v>665484.48</v>
      </c>
      <c r="K4938" s="12">
        <v>159.69999999999999</v>
      </c>
      <c r="L4938" s="4">
        <v>202</v>
      </c>
      <c r="M4938" s="4" t="s">
        <v>35</v>
      </c>
      <c r="N4938" s="4" t="str" cm="1">
        <f t="array" ref="N4938">_xlfn.SWITCH(E4938,"Delhi","North","Chennai","South","Hyderabad","South","Mumbai","Central","Bangalore","South")</f>
        <v>South</v>
      </c>
      <c r="O4938" s="12">
        <v>162158.68</v>
      </c>
      <c r="P4938" s="4">
        <f>Table1[[#This Row],[Delivery_Date]]-Table1[[#This Row],[Order_Date]]</f>
        <v>3</v>
      </c>
      <c r="Q4938" s="4" t="str">
        <f>IF(Table1[[#This Row],[Delivery delay days]]&gt;5,"delay","on time")</f>
        <v>on time</v>
      </c>
      <c r="R4938" s="10">
        <f>DATEVALUE(Table1[[#This Row],[Delivery_Date]])</f>
        <v>45265</v>
      </c>
      <c r="S4938" s="10">
        <f>DATEVALUE(Table1[[#This Row],[Order_Date]])</f>
        <v>45262</v>
      </c>
      <c r="T4938" s="4" t="str" cm="1">
        <f t="array" ref="T4938">_xlfn.IFS(Table1[[#This Row],[Inventory_Level]]&lt;=200,"low",Table1[[#This Row],[Inventory_Level]]&gt;=700,"high",Table1[[#This Row],[Inventory_Level]]&gt;200,"medium")</f>
        <v>medium</v>
      </c>
    </row>
    <row r="4939" spans="1:20" x14ac:dyDescent="0.35">
      <c r="A4939" s="4">
        <v>4938</v>
      </c>
      <c r="B4939" s="4" t="s">
        <v>44</v>
      </c>
      <c r="C4939" s="4" t="s">
        <v>38</v>
      </c>
      <c r="D4939" s="4" t="s">
        <v>17</v>
      </c>
      <c r="E4939" s="4" t="s">
        <v>52</v>
      </c>
      <c r="F4939" s="10" t="s">
        <v>275</v>
      </c>
      <c r="G4939" s="11" t="s">
        <v>105</v>
      </c>
      <c r="H4939" s="4">
        <v>10</v>
      </c>
      <c r="I4939" s="12">
        <v>10969.23</v>
      </c>
      <c r="J4939" s="12">
        <v>109692.3</v>
      </c>
      <c r="K4939" s="12">
        <v>4901.9399999999996</v>
      </c>
      <c r="L4939" s="4">
        <v>509</v>
      </c>
      <c r="M4939" s="4" t="s">
        <v>35</v>
      </c>
      <c r="N4939" s="4" t="str" cm="1">
        <f t="array" ref="N4939">_xlfn.SWITCH(E4939,"Delhi","North","Chennai","South","Hyderabad","South","Mumbai","Central","Bangalore","South")</f>
        <v>Central</v>
      </c>
      <c r="O4939" s="12">
        <v>17559.45</v>
      </c>
      <c r="P4939" s="4">
        <f>Table1[[#This Row],[Delivery_Date]]-Table1[[#This Row],[Order_Date]]</f>
        <v>12</v>
      </c>
      <c r="Q4939" s="4" t="str">
        <f>IF(Table1[[#This Row],[Delivery delay days]]&gt;5,"delay","on time")</f>
        <v>delay</v>
      </c>
      <c r="R4939" s="10">
        <f>DATEVALUE(Table1[[#This Row],[Delivery_Date]])</f>
        <v>45011</v>
      </c>
      <c r="S4939" s="10">
        <f>DATEVALUE(Table1[[#This Row],[Order_Date]])</f>
        <v>44999</v>
      </c>
      <c r="T4939" s="4" t="str" cm="1">
        <f t="array" ref="T4939">_xlfn.IFS(Table1[[#This Row],[Inventory_Level]]&lt;=200,"low",Table1[[#This Row],[Inventory_Level]]&gt;=700,"high",Table1[[#This Row],[Inventory_Level]]&gt;200,"medium")</f>
        <v>medium</v>
      </c>
    </row>
    <row r="4940" spans="1:20" x14ac:dyDescent="0.35">
      <c r="A4940" s="4">
        <v>4939</v>
      </c>
      <c r="B4940" s="4" t="s">
        <v>31</v>
      </c>
      <c r="C4940" s="4" t="s">
        <v>24</v>
      </c>
      <c r="D4940" s="4" t="s">
        <v>25</v>
      </c>
      <c r="E4940" s="4" t="s">
        <v>52</v>
      </c>
      <c r="F4940" s="10" t="s">
        <v>399</v>
      </c>
      <c r="G4940" s="11" t="s">
        <v>328</v>
      </c>
      <c r="H4940" s="4">
        <v>43</v>
      </c>
      <c r="I4940" s="12">
        <v>21633.98</v>
      </c>
      <c r="J4940" s="12">
        <v>930261.14</v>
      </c>
      <c r="K4940" s="12">
        <v>2379.5700000000002</v>
      </c>
      <c r="L4940" s="4">
        <v>808</v>
      </c>
      <c r="M4940" s="4" t="s">
        <v>35</v>
      </c>
      <c r="N4940" s="4" t="str" cm="1">
        <f t="array" ref="N4940">_xlfn.SWITCH(E4940,"Delhi","North","Chennai","South","Hyderabad","South","Mumbai","Central","Bangalore","South")</f>
        <v>Central</v>
      </c>
      <c r="O4940" s="12">
        <v>124434.13</v>
      </c>
      <c r="P4940" s="4">
        <f>Table1[[#This Row],[Delivery_Date]]-Table1[[#This Row],[Order_Date]]</f>
        <v>5</v>
      </c>
      <c r="Q4940" s="4" t="str">
        <f>IF(Table1[[#This Row],[Delivery delay days]]&gt;5,"delay","on time")</f>
        <v>on time</v>
      </c>
      <c r="R4940" s="10">
        <f>DATEVALUE(Table1[[#This Row],[Delivery_Date]])</f>
        <v>44942</v>
      </c>
      <c r="S4940" s="10">
        <f>DATEVALUE(Table1[[#This Row],[Order_Date]])</f>
        <v>44937</v>
      </c>
      <c r="T4940" s="4" t="str" cm="1">
        <f t="array" ref="T4940">_xlfn.IFS(Table1[[#This Row],[Inventory_Level]]&lt;=200,"low",Table1[[#This Row],[Inventory_Level]]&gt;=700,"high",Table1[[#This Row],[Inventory_Level]]&gt;200,"medium")</f>
        <v>high</v>
      </c>
    </row>
    <row r="4941" spans="1:20" x14ac:dyDescent="0.35">
      <c r="A4941" s="4">
        <v>4940</v>
      </c>
      <c r="B4941" s="4" t="s">
        <v>65</v>
      </c>
      <c r="C4941" s="4" t="s">
        <v>24</v>
      </c>
      <c r="D4941" s="4" t="s">
        <v>45</v>
      </c>
      <c r="E4941" s="4" t="s">
        <v>60</v>
      </c>
      <c r="F4941" s="10" t="s">
        <v>163</v>
      </c>
      <c r="G4941" s="11" t="s">
        <v>74</v>
      </c>
      <c r="H4941" s="4">
        <v>6</v>
      </c>
      <c r="I4941" s="12">
        <v>3550.67</v>
      </c>
      <c r="J4941" s="12">
        <v>21304.02</v>
      </c>
      <c r="K4941" s="12">
        <v>3904.63</v>
      </c>
      <c r="L4941" s="4">
        <v>34</v>
      </c>
      <c r="M4941" s="4" t="s">
        <v>29</v>
      </c>
      <c r="N4941" s="4" t="str" cm="1">
        <f t="array" ref="N4941">_xlfn.SWITCH(E4941,"Delhi","North","Chennai","South","Hyderabad","South","Mumbai","Central","Bangalore","South")</f>
        <v>South</v>
      </c>
      <c r="O4941" s="12">
        <v>1670</v>
      </c>
      <c r="P4941" s="4">
        <f>Table1[[#This Row],[Delivery_Date]]-Table1[[#This Row],[Order_Date]]</f>
        <v>7</v>
      </c>
      <c r="Q4941" s="4" t="str">
        <f>IF(Table1[[#This Row],[Delivery delay days]]&gt;5,"delay","on time")</f>
        <v>delay</v>
      </c>
      <c r="R4941" s="10">
        <f>DATEVALUE(Table1[[#This Row],[Delivery_Date]])</f>
        <v>45231</v>
      </c>
      <c r="S4941" s="10">
        <f>DATEVALUE(Table1[[#This Row],[Order_Date]])</f>
        <v>45224</v>
      </c>
      <c r="T4941" s="4" t="str" cm="1">
        <f t="array" ref="T4941">_xlfn.IFS(Table1[[#This Row],[Inventory_Level]]&lt;=200,"low",Table1[[#This Row],[Inventory_Level]]&gt;=700,"high",Table1[[#This Row],[Inventory_Level]]&gt;200,"medium")</f>
        <v>low</v>
      </c>
    </row>
    <row r="4942" spans="1:20" x14ac:dyDescent="0.35">
      <c r="A4942" s="4">
        <v>4941</v>
      </c>
      <c r="B4942" s="4" t="s">
        <v>65</v>
      </c>
      <c r="C4942" s="4" t="s">
        <v>16</v>
      </c>
      <c r="D4942" s="4" t="s">
        <v>45</v>
      </c>
      <c r="E4942" s="4" t="s">
        <v>46</v>
      </c>
      <c r="F4942" s="10" t="s">
        <v>352</v>
      </c>
      <c r="G4942" s="11" t="s">
        <v>245</v>
      </c>
      <c r="H4942" s="4">
        <v>41</v>
      </c>
      <c r="I4942" s="12">
        <v>1453.59</v>
      </c>
      <c r="J4942" s="12">
        <v>59597.19</v>
      </c>
      <c r="K4942" s="12">
        <v>4164.7700000000004</v>
      </c>
      <c r="L4942" s="4">
        <v>26</v>
      </c>
      <c r="M4942" s="4" t="s">
        <v>21</v>
      </c>
      <c r="N4942" s="4" t="str" cm="1">
        <f t="array" ref="N4942">_xlfn.SWITCH(E4942,"Delhi","North","Chennai","South","Hyderabad","South","Mumbai","Central","Bangalore","South")</f>
        <v>South</v>
      </c>
      <c r="O4942" s="12">
        <v>13318.57</v>
      </c>
      <c r="P4942" s="4">
        <f>Table1[[#This Row],[Delivery_Date]]-Table1[[#This Row],[Order_Date]]</f>
        <v>8</v>
      </c>
      <c r="Q4942" s="4" t="str">
        <f>IF(Table1[[#This Row],[Delivery delay days]]&gt;5,"delay","on time")</f>
        <v>delay</v>
      </c>
      <c r="R4942" s="10">
        <f>DATEVALUE(Table1[[#This Row],[Delivery_Date]])</f>
        <v>44958</v>
      </c>
      <c r="S4942" s="10">
        <f>DATEVALUE(Table1[[#This Row],[Order_Date]])</f>
        <v>44950</v>
      </c>
      <c r="T4942" s="4" t="str" cm="1">
        <f t="array" ref="T4942">_xlfn.IFS(Table1[[#This Row],[Inventory_Level]]&lt;=200,"low",Table1[[#This Row],[Inventory_Level]]&gt;=700,"high",Table1[[#This Row],[Inventory_Level]]&gt;200,"medium")</f>
        <v>low</v>
      </c>
    </row>
    <row r="4943" spans="1:20" x14ac:dyDescent="0.35">
      <c r="A4943" s="4">
        <v>4942</v>
      </c>
      <c r="B4943" s="4" t="s">
        <v>65</v>
      </c>
      <c r="C4943" s="4" t="s">
        <v>38</v>
      </c>
      <c r="D4943" s="4" t="s">
        <v>45</v>
      </c>
      <c r="E4943" s="4" t="s">
        <v>26</v>
      </c>
      <c r="F4943" s="10" t="s">
        <v>405</v>
      </c>
      <c r="G4943" s="11" t="s">
        <v>311</v>
      </c>
      <c r="H4943" s="4">
        <v>10</v>
      </c>
      <c r="I4943" s="12">
        <v>10432.27</v>
      </c>
      <c r="J4943" s="12">
        <v>104322.7</v>
      </c>
      <c r="K4943" s="12">
        <v>1442.52</v>
      </c>
      <c r="L4943" s="4">
        <v>828</v>
      </c>
      <c r="M4943" s="4" t="s">
        <v>42</v>
      </c>
      <c r="N4943" s="4" t="str" cm="1">
        <f t="array" ref="N4943">_xlfn.SWITCH(E4943,"Delhi","North","Chennai","South","Hyderabad","South","Mumbai","Central","Bangalore","South")</f>
        <v>South</v>
      </c>
      <c r="O4943" s="12">
        <v>18435.37</v>
      </c>
      <c r="P4943" s="4">
        <f>Table1[[#This Row],[Delivery_Date]]-Table1[[#This Row],[Order_Date]]</f>
        <v>13</v>
      </c>
      <c r="Q4943" s="4" t="str">
        <f>IF(Table1[[#This Row],[Delivery delay days]]&gt;5,"delay","on time")</f>
        <v>delay</v>
      </c>
      <c r="R4943" s="10">
        <f>DATEVALUE(Table1[[#This Row],[Delivery_Date]])</f>
        <v>45221</v>
      </c>
      <c r="S4943" s="10">
        <f>DATEVALUE(Table1[[#This Row],[Order_Date]])</f>
        <v>45208</v>
      </c>
      <c r="T4943" s="4" t="str" cm="1">
        <f t="array" ref="T4943">_xlfn.IFS(Table1[[#This Row],[Inventory_Level]]&lt;=200,"low",Table1[[#This Row],[Inventory_Level]]&gt;=700,"high",Table1[[#This Row],[Inventory_Level]]&gt;200,"medium")</f>
        <v>high</v>
      </c>
    </row>
    <row r="4944" spans="1:20" x14ac:dyDescent="0.35">
      <c r="A4944" s="4">
        <v>4943</v>
      </c>
      <c r="B4944" s="4" t="s">
        <v>51</v>
      </c>
      <c r="C4944" s="4" t="s">
        <v>16</v>
      </c>
      <c r="D4944" s="4" t="s">
        <v>32</v>
      </c>
      <c r="E4944" s="4" t="s">
        <v>46</v>
      </c>
      <c r="F4944" s="10" t="s">
        <v>259</v>
      </c>
      <c r="G4944" s="11" t="s">
        <v>249</v>
      </c>
      <c r="H4944" s="4">
        <v>91</v>
      </c>
      <c r="I4944" s="12">
        <v>2944.72</v>
      </c>
      <c r="J4944" s="12">
        <v>267969.52</v>
      </c>
      <c r="K4944" s="12">
        <v>3774.26</v>
      </c>
      <c r="L4944" s="4">
        <v>148</v>
      </c>
      <c r="M4944" s="4" t="s">
        <v>21</v>
      </c>
      <c r="N4944" s="4" t="str" cm="1">
        <f t="array" ref="N4944">_xlfn.SWITCH(E4944,"Delhi","North","Chennai","South","Hyderabad","South","Mumbai","Central","Bangalore","South")</f>
        <v>South</v>
      </c>
      <c r="O4944" s="12">
        <v>44704.65</v>
      </c>
      <c r="P4944" s="4">
        <f>Table1[[#This Row],[Delivery_Date]]-Table1[[#This Row],[Order_Date]]</f>
        <v>5</v>
      </c>
      <c r="Q4944" s="4" t="str">
        <f>IF(Table1[[#This Row],[Delivery delay days]]&gt;5,"delay","on time")</f>
        <v>on time</v>
      </c>
      <c r="R4944" s="10">
        <f>DATEVALUE(Table1[[#This Row],[Delivery_Date]])</f>
        <v>45021</v>
      </c>
      <c r="S4944" s="10">
        <f>DATEVALUE(Table1[[#This Row],[Order_Date]])</f>
        <v>45016</v>
      </c>
      <c r="T4944" s="4" t="str" cm="1">
        <f t="array" ref="T4944">_xlfn.IFS(Table1[[#This Row],[Inventory_Level]]&lt;=200,"low",Table1[[#This Row],[Inventory_Level]]&gt;=700,"high",Table1[[#This Row],[Inventory_Level]]&gt;200,"medium")</f>
        <v>low</v>
      </c>
    </row>
    <row r="4945" spans="1:20" x14ac:dyDescent="0.35">
      <c r="A4945" s="4">
        <v>4944</v>
      </c>
      <c r="B4945" s="4" t="s">
        <v>23</v>
      </c>
      <c r="C4945" s="4" t="s">
        <v>16</v>
      </c>
      <c r="D4945" s="4" t="s">
        <v>45</v>
      </c>
      <c r="E4945" s="4" t="s">
        <v>18</v>
      </c>
      <c r="F4945" s="10" t="s">
        <v>112</v>
      </c>
      <c r="G4945" s="11" t="s">
        <v>113</v>
      </c>
      <c r="H4945" s="4">
        <v>78</v>
      </c>
      <c r="I4945" s="12">
        <v>30748.75</v>
      </c>
      <c r="J4945" s="12">
        <v>2398402.5</v>
      </c>
      <c r="K4945" s="12">
        <v>3933.72</v>
      </c>
      <c r="L4945" s="4">
        <v>756</v>
      </c>
      <c r="M4945" s="4" t="s">
        <v>35</v>
      </c>
      <c r="N4945" s="4" t="str" cm="1">
        <f t="array" ref="N4945">_xlfn.SWITCH(E4945,"Delhi","North","Chennai","South","Hyderabad","South","Mumbai","Central","Bangalore","South")</f>
        <v>North</v>
      </c>
      <c r="O4945" s="12">
        <v>301966.05</v>
      </c>
      <c r="P4945" s="4">
        <f>Table1[[#This Row],[Delivery_Date]]-Table1[[#This Row],[Order_Date]]</f>
        <v>13</v>
      </c>
      <c r="Q4945" s="4" t="str">
        <f>IF(Table1[[#This Row],[Delivery delay days]]&gt;5,"delay","on time")</f>
        <v>delay</v>
      </c>
      <c r="R4945" s="10">
        <f>DATEVALUE(Table1[[#This Row],[Delivery_Date]])</f>
        <v>45175</v>
      </c>
      <c r="S4945" s="10">
        <f>DATEVALUE(Table1[[#This Row],[Order_Date]])</f>
        <v>45162</v>
      </c>
      <c r="T4945" s="4" t="str" cm="1">
        <f t="array" ref="T4945">_xlfn.IFS(Table1[[#This Row],[Inventory_Level]]&lt;=200,"low",Table1[[#This Row],[Inventory_Level]]&gt;=700,"high",Table1[[#This Row],[Inventory_Level]]&gt;200,"medium")</f>
        <v>high</v>
      </c>
    </row>
    <row r="4946" spans="1:20" x14ac:dyDescent="0.35">
      <c r="A4946" s="4">
        <v>4945</v>
      </c>
      <c r="B4946" s="4" t="s">
        <v>59</v>
      </c>
      <c r="C4946" s="4" t="s">
        <v>16</v>
      </c>
      <c r="D4946" s="4" t="s">
        <v>32</v>
      </c>
      <c r="E4946" s="4" t="s">
        <v>46</v>
      </c>
      <c r="F4946" s="10" t="s">
        <v>344</v>
      </c>
      <c r="G4946" s="11" t="s">
        <v>139</v>
      </c>
      <c r="H4946" s="4">
        <v>90</v>
      </c>
      <c r="I4946" s="12">
        <v>39784.04</v>
      </c>
      <c r="J4946" s="12">
        <v>3580563.6</v>
      </c>
      <c r="K4946" s="12">
        <v>1927.91</v>
      </c>
      <c r="L4946" s="4">
        <v>720</v>
      </c>
      <c r="M4946" s="4" t="s">
        <v>29</v>
      </c>
      <c r="N4946" s="4" t="str" cm="1">
        <f t="array" ref="N4946">_xlfn.SWITCH(E4946,"Delhi","North","Chennai","South","Hyderabad","South","Mumbai","Central","Bangalore","South")</f>
        <v>South</v>
      </c>
      <c r="O4946" s="12">
        <v>587258.21</v>
      </c>
      <c r="P4946" s="4">
        <f>Table1[[#This Row],[Delivery_Date]]-Table1[[#This Row],[Order_Date]]</f>
        <v>15</v>
      </c>
      <c r="Q4946" s="4" t="str">
        <f>IF(Table1[[#This Row],[Delivery delay days]]&gt;5,"delay","on time")</f>
        <v>delay</v>
      </c>
      <c r="R4946" s="10">
        <f>DATEVALUE(Table1[[#This Row],[Delivery_Date]])</f>
        <v>44951</v>
      </c>
      <c r="S4946" s="10">
        <f>DATEVALUE(Table1[[#This Row],[Order_Date]])</f>
        <v>44936</v>
      </c>
      <c r="T4946" s="4" t="str" cm="1">
        <f t="array" ref="T4946">_xlfn.IFS(Table1[[#This Row],[Inventory_Level]]&lt;=200,"low",Table1[[#This Row],[Inventory_Level]]&gt;=700,"high",Table1[[#This Row],[Inventory_Level]]&gt;200,"medium")</f>
        <v>high</v>
      </c>
    </row>
    <row r="4947" spans="1:20" x14ac:dyDescent="0.35">
      <c r="A4947" s="4">
        <v>4946</v>
      </c>
      <c r="B4947" s="4" t="s">
        <v>65</v>
      </c>
      <c r="C4947" s="4" t="s">
        <v>24</v>
      </c>
      <c r="D4947" s="4" t="s">
        <v>17</v>
      </c>
      <c r="E4947" s="4" t="s">
        <v>18</v>
      </c>
      <c r="F4947" s="10" t="s">
        <v>359</v>
      </c>
      <c r="G4947" s="11" t="s">
        <v>270</v>
      </c>
      <c r="H4947" s="4">
        <v>87</v>
      </c>
      <c r="I4947" s="12">
        <v>39885.81</v>
      </c>
      <c r="J4947" s="12">
        <v>3470065.47</v>
      </c>
      <c r="K4947" s="12">
        <v>2449.27</v>
      </c>
      <c r="L4947" s="4">
        <v>159</v>
      </c>
      <c r="M4947" s="4" t="s">
        <v>29</v>
      </c>
      <c r="N4947" s="4" t="str" cm="1">
        <f t="array" ref="N4947">_xlfn.SWITCH(E4947,"Delhi","North","Chennai","South","Hyderabad","South","Mumbai","Central","Bangalore","South")</f>
        <v>North</v>
      </c>
      <c r="O4947" s="12">
        <v>477800.09</v>
      </c>
      <c r="P4947" s="4">
        <f>Table1[[#This Row],[Delivery_Date]]-Table1[[#This Row],[Order_Date]]</f>
        <v>14</v>
      </c>
      <c r="Q4947" s="4" t="str">
        <f>IF(Table1[[#This Row],[Delivery delay days]]&gt;5,"delay","on time")</f>
        <v>delay</v>
      </c>
      <c r="R4947" s="10">
        <f>DATEVALUE(Table1[[#This Row],[Delivery_Date]])</f>
        <v>45262</v>
      </c>
      <c r="S4947" s="10">
        <f>DATEVALUE(Table1[[#This Row],[Order_Date]])</f>
        <v>45248</v>
      </c>
      <c r="T4947" s="4" t="str" cm="1">
        <f t="array" ref="T4947">_xlfn.IFS(Table1[[#This Row],[Inventory_Level]]&lt;=200,"low",Table1[[#This Row],[Inventory_Level]]&gt;=700,"high",Table1[[#This Row],[Inventory_Level]]&gt;200,"medium")</f>
        <v>low</v>
      </c>
    </row>
    <row r="4948" spans="1:20" x14ac:dyDescent="0.35">
      <c r="A4948" s="4">
        <v>4947</v>
      </c>
      <c r="B4948" s="4" t="s">
        <v>15</v>
      </c>
      <c r="C4948" s="4" t="s">
        <v>38</v>
      </c>
      <c r="D4948" s="4" t="s">
        <v>39</v>
      </c>
      <c r="E4948" s="4" t="s">
        <v>60</v>
      </c>
      <c r="F4948" s="10" t="s">
        <v>409</v>
      </c>
      <c r="G4948" s="11" t="s">
        <v>268</v>
      </c>
      <c r="H4948" s="4">
        <v>72</v>
      </c>
      <c r="I4948" s="12">
        <v>46189.84</v>
      </c>
      <c r="J4948" s="12">
        <v>3325668.48</v>
      </c>
      <c r="K4948" s="12">
        <v>2754.54</v>
      </c>
      <c r="L4948" s="4">
        <v>169</v>
      </c>
      <c r="M4948" s="4" t="s">
        <v>42</v>
      </c>
      <c r="N4948" s="4" t="str" cm="1">
        <f t="array" ref="N4948">_xlfn.SWITCH(E4948,"Delhi","North","Chennai","South","Hyderabad","South","Mumbai","Central","Bangalore","South")</f>
        <v>South</v>
      </c>
      <c r="O4948" s="12">
        <v>386834.82</v>
      </c>
      <c r="P4948" s="4">
        <f>Table1[[#This Row],[Delivery_Date]]-Table1[[#This Row],[Order_Date]]</f>
        <v>11</v>
      </c>
      <c r="Q4948" s="4" t="str">
        <f>IF(Table1[[#This Row],[Delivery delay days]]&gt;5,"delay","on time")</f>
        <v>delay</v>
      </c>
      <c r="R4948" s="10">
        <f>DATEVALUE(Table1[[#This Row],[Delivery_Date]])</f>
        <v>44960</v>
      </c>
      <c r="S4948" s="10">
        <f>DATEVALUE(Table1[[#This Row],[Order_Date]])</f>
        <v>44949</v>
      </c>
      <c r="T4948" s="4" t="str" cm="1">
        <f t="array" ref="T4948">_xlfn.IFS(Table1[[#This Row],[Inventory_Level]]&lt;=200,"low",Table1[[#This Row],[Inventory_Level]]&gt;=700,"high",Table1[[#This Row],[Inventory_Level]]&gt;200,"medium")</f>
        <v>low</v>
      </c>
    </row>
    <row r="4949" spans="1:20" x14ac:dyDescent="0.35">
      <c r="A4949" s="4">
        <v>4948</v>
      </c>
      <c r="B4949" s="4" t="s">
        <v>23</v>
      </c>
      <c r="C4949" s="4" t="s">
        <v>38</v>
      </c>
      <c r="D4949" s="4" t="s">
        <v>17</v>
      </c>
      <c r="E4949" s="4" t="s">
        <v>52</v>
      </c>
      <c r="F4949" s="10" t="s">
        <v>412</v>
      </c>
      <c r="G4949" s="11" t="s">
        <v>122</v>
      </c>
      <c r="H4949" s="4">
        <v>8</v>
      </c>
      <c r="I4949" s="12">
        <v>46604.89</v>
      </c>
      <c r="J4949" s="12">
        <v>372839.12</v>
      </c>
      <c r="K4949" s="12">
        <v>698.84</v>
      </c>
      <c r="L4949" s="4">
        <v>150</v>
      </c>
      <c r="M4949" s="4" t="s">
        <v>29</v>
      </c>
      <c r="N4949" s="4" t="str" cm="1">
        <f t="array" ref="N4949">_xlfn.SWITCH(E4949,"Delhi","North","Chennai","South","Hyderabad","South","Mumbai","Central","Bangalore","South")</f>
        <v>Central</v>
      </c>
      <c r="O4949" s="12">
        <v>30698.21</v>
      </c>
      <c r="P4949" s="4">
        <f>Table1[[#This Row],[Delivery_Date]]-Table1[[#This Row],[Order_Date]]</f>
        <v>9</v>
      </c>
      <c r="Q4949" s="4" t="str">
        <f>IF(Table1[[#This Row],[Delivery delay days]]&gt;5,"delay","on time")</f>
        <v>delay</v>
      </c>
      <c r="R4949" s="10">
        <f>DATEVALUE(Table1[[#This Row],[Delivery_Date]])</f>
        <v>45228</v>
      </c>
      <c r="S4949" s="10">
        <f>DATEVALUE(Table1[[#This Row],[Order_Date]])</f>
        <v>45219</v>
      </c>
      <c r="T4949" s="4" t="str" cm="1">
        <f t="array" ref="T4949">_xlfn.IFS(Table1[[#This Row],[Inventory_Level]]&lt;=200,"low",Table1[[#This Row],[Inventory_Level]]&gt;=700,"high",Table1[[#This Row],[Inventory_Level]]&gt;200,"medium")</f>
        <v>low</v>
      </c>
    </row>
    <row r="4950" spans="1:20" x14ac:dyDescent="0.35">
      <c r="A4950" s="4">
        <v>4949</v>
      </c>
      <c r="B4950" s="4" t="s">
        <v>59</v>
      </c>
      <c r="C4950" s="4" t="s">
        <v>16</v>
      </c>
      <c r="D4950" s="4" t="s">
        <v>39</v>
      </c>
      <c r="E4950" s="4" t="s">
        <v>26</v>
      </c>
      <c r="F4950" s="10" t="s">
        <v>398</v>
      </c>
      <c r="G4950" s="11" t="s">
        <v>101</v>
      </c>
      <c r="H4950" s="4">
        <v>20</v>
      </c>
      <c r="I4950" s="12">
        <v>38482.81</v>
      </c>
      <c r="J4950" s="12">
        <v>769656.2</v>
      </c>
      <c r="K4950" s="12">
        <v>3741.22</v>
      </c>
      <c r="L4950" s="4">
        <v>42</v>
      </c>
      <c r="M4950" s="4" t="s">
        <v>29</v>
      </c>
      <c r="N4950" s="4" t="str" cm="1">
        <f t="array" ref="N4950">_xlfn.SWITCH(E4950,"Delhi","North","Chennai","South","Hyderabad","South","Mumbai","Central","Bangalore","South")</f>
        <v>South</v>
      </c>
      <c r="O4950" s="12">
        <v>125456.99</v>
      </c>
      <c r="P4950" s="4">
        <f>Table1[[#This Row],[Delivery_Date]]-Table1[[#This Row],[Order_Date]]</f>
        <v>5</v>
      </c>
      <c r="Q4950" s="4" t="str">
        <f>IF(Table1[[#This Row],[Delivery delay days]]&gt;5,"delay","on time")</f>
        <v>on time</v>
      </c>
      <c r="R4950" s="10">
        <f>DATEVALUE(Table1[[#This Row],[Delivery_Date]])</f>
        <v>44996</v>
      </c>
      <c r="S4950" s="10">
        <f>DATEVALUE(Table1[[#This Row],[Order_Date]])</f>
        <v>44991</v>
      </c>
      <c r="T4950" s="4" t="str" cm="1">
        <f t="array" ref="T4950">_xlfn.IFS(Table1[[#This Row],[Inventory_Level]]&lt;=200,"low",Table1[[#This Row],[Inventory_Level]]&gt;=700,"high",Table1[[#This Row],[Inventory_Level]]&gt;200,"medium")</f>
        <v>low</v>
      </c>
    </row>
    <row r="4951" spans="1:20" x14ac:dyDescent="0.35">
      <c r="A4951" s="4">
        <v>4950</v>
      </c>
      <c r="B4951" s="4" t="s">
        <v>37</v>
      </c>
      <c r="C4951" s="4" t="s">
        <v>16</v>
      </c>
      <c r="D4951" s="4" t="s">
        <v>32</v>
      </c>
      <c r="E4951" s="4" t="s">
        <v>52</v>
      </c>
      <c r="F4951" s="10" t="s">
        <v>107</v>
      </c>
      <c r="G4951" s="11" t="s">
        <v>34</v>
      </c>
      <c r="H4951" s="4">
        <v>17</v>
      </c>
      <c r="I4951" s="12">
        <v>14678.9</v>
      </c>
      <c r="J4951" s="12">
        <v>249541.3</v>
      </c>
      <c r="K4951" s="12">
        <v>562.41999999999996</v>
      </c>
      <c r="L4951" s="4">
        <v>62</v>
      </c>
      <c r="M4951" s="4" t="s">
        <v>35</v>
      </c>
      <c r="N4951" s="4" t="str" cm="1">
        <f t="array" ref="N4951">_xlfn.SWITCH(E4951,"Delhi","North","Chennai","South","Hyderabad","South","Mumbai","Central","Bangalore","South")</f>
        <v>Central</v>
      </c>
      <c r="O4951" s="12">
        <v>56043.16</v>
      </c>
      <c r="P4951" s="4">
        <f>Table1[[#This Row],[Delivery_Date]]-Table1[[#This Row],[Order_Date]]</f>
        <v>14</v>
      </c>
      <c r="Q4951" s="4" t="str">
        <f>IF(Table1[[#This Row],[Delivery delay days]]&gt;5,"delay","on time")</f>
        <v>delay</v>
      </c>
      <c r="R4951" s="10">
        <f>DATEVALUE(Table1[[#This Row],[Delivery_Date]])</f>
        <v>45058</v>
      </c>
      <c r="S4951" s="10">
        <f>DATEVALUE(Table1[[#This Row],[Order_Date]])</f>
        <v>45044</v>
      </c>
      <c r="T4951" s="4" t="str" cm="1">
        <f t="array" ref="T4951">_xlfn.IFS(Table1[[#This Row],[Inventory_Level]]&lt;=200,"low",Table1[[#This Row],[Inventory_Level]]&gt;=700,"high",Table1[[#This Row],[Inventory_Level]]&gt;200,"medium")</f>
        <v>low</v>
      </c>
    </row>
    <row r="4952" spans="1:20" x14ac:dyDescent="0.35">
      <c r="A4952" s="4">
        <v>4951</v>
      </c>
      <c r="B4952" s="4" t="s">
        <v>23</v>
      </c>
      <c r="C4952" s="4" t="s">
        <v>16</v>
      </c>
      <c r="D4952" s="4" t="s">
        <v>32</v>
      </c>
      <c r="E4952" s="4" t="s">
        <v>46</v>
      </c>
      <c r="F4952" s="10" t="s">
        <v>372</v>
      </c>
      <c r="G4952" s="11" t="s">
        <v>126</v>
      </c>
      <c r="H4952" s="4">
        <v>4</v>
      </c>
      <c r="I4952" s="12">
        <v>39551.379999999997</v>
      </c>
      <c r="J4952" s="12">
        <v>158205.51999999999</v>
      </c>
      <c r="K4952" s="12">
        <v>734.81</v>
      </c>
      <c r="L4952" s="4">
        <v>961</v>
      </c>
      <c r="M4952" s="4" t="s">
        <v>21</v>
      </c>
      <c r="N4952" s="4" t="str" cm="1">
        <f t="array" ref="N4952">_xlfn.SWITCH(E4952,"Delhi","North","Chennai","South","Hyderabad","South","Mumbai","Central","Bangalore","South")</f>
        <v>South</v>
      </c>
      <c r="O4952" s="12">
        <v>20124.66</v>
      </c>
      <c r="P4952" s="4">
        <f>Table1[[#This Row],[Delivery_Date]]-Table1[[#This Row],[Order_Date]]</f>
        <v>6</v>
      </c>
      <c r="Q4952" s="4" t="str">
        <f>IF(Table1[[#This Row],[Delivery delay days]]&gt;5,"delay","on time")</f>
        <v>delay</v>
      </c>
      <c r="R4952" s="10">
        <f>DATEVALUE(Table1[[#This Row],[Delivery_Date]])</f>
        <v>44962</v>
      </c>
      <c r="S4952" s="10">
        <f>DATEVALUE(Table1[[#This Row],[Order_Date]])</f>
        <v>44956</v>
      </c>
      <c r="T4952" s="4" t="str" cm="1">
        <f t="array" ref="T4952">_xlfn.IFS(Table1[[#This Row],[Inventory_Level]]&lt;=200,"low",Table1[[#This Row],[Inventory_Level]]&gt;=700,"high",Table1[[#This Row],[Inventory_Level]]&gt;200,"medium")</f>
        <v>high</v>
      </c>
    </row>
    <row r="4953" spans="1:20" x14ac:dyDescent="0.35">
      <c r="A4953" s="4">
        <v>4952</v>
      </c>
      <c r="B4953" s="4" t="s">
        <v>23</v>
      </c>
      <c r="C4953" s="4" t="s">
        <v>24</v>
      </c>
      <c r="D4953" s="4" t="s">
        <v>39</v>
      </c>
      <c r="E4953" s="4" t="s">
        <v>46</v>
      </c>
      <c r="F4953" s="10" t="s">
        <v>28</v>
      </c>
      <c r="G4953" s="11" t="s">
        <v>147</v>
      </c>
      <c r="H4953" s="4">
        <v>86</v>
      </c>
      <c r="I4953" s="12">
        <v>39122.589999999997</v>
      </c>
      <c r="J4953" s="12">
        <v>3364542.74</v>
      </c>
      <c r="K4953" s="12">
        <v>2411.75</v>
      </c>
      <c r="L4953" s="4">
        <v>193</v>
      </c>
      <c r="M4953" s="4" t="s">
        <v>35</v>
      </c>
      <c r="N4953" s="4" t="str" cm="1">
        <f t="array" ref="N4953">_xlfn.SWITCH(E4953,"Delhi","North","Chennai","South","Hyderabad","South","Mumbai","Central","Bangalore","South")</f>
        <v>South</v>
      </c>
      <c r="O4953" s="12">
        <v>740711.37</v>
      </c>
      <c r="P4953" s="4">
        <f>Table1[[#This Row],[Delivery_Date]]-Table1[[#This Row],[Order_Date]]</f>
        <v>10</v>
      </c>
      <c r="Q4953" s="4" t="str">
        <f>IF(Table1[[#This Row],[Delivery delay days]]&gt;5,"delay","on time")</f>
        <v>delay</v>
      </c>
      <c r="R4953" s="10">
        <f>DATEVALUE(Table1[[#This Row],[Delivery_Date]])</f>
        <v>45147</v>
      </c>
      <c r="S4953" s="10">
        <f>DATEVALUE(Table1[[#This Row],[Order_Date]])</f>
        <v>45137</v>
      </c>
      <c r="T4953" s="4" t="str" cm="1">
        <f t="array" ref="T4953">_xlfn.IFS(Table1[[#This Row],[Inventory_Level]]&lt;=200,"low",Table1[[#This Row],[Inventory_Level]]&gt;=700,"high",Table1[[#This Row],[Inventory_Level]]&gt;200,"medium")</f>
        <v>low</v>
      </c>
    </row>
    <row r="4954" spans="1:20" x14ac:dyDescent="0.35">
      <c r="A4954" s="4">
        <v>4953</v>
      </c>
      <c r="B4954" s="4" t="s">
        <v>44</v>
      </c>
      <c r="C4954" s="4" t="s">
        <v>24</v>
      </c>
      <c r="D4954" s="4" t="s">
        <v>32</v>
      </c>
      <c r="E4954" s="4" t="s">
        <v>18</v>
      </c>
      <c r="F4954" s="10" t="s">
        <v>359</v>
      </c>
      <c r="G4954" s="11" t="s">
        <v>270</v>
      </c>
      <c r="H4954" s="4">
        <v>40</v>
      </c>
      <c r="I4954" s="12">
        <v>24983.68</v>
      </c>
      <c r="J4954" s="12">
        <v>999347.19999999995</v>
      </c>
      <c r="K4954" s="12">
        <v>3855.76</v>
      </c>
      <c r="L4954" s="4">
        <v>712</v>
      </c>
      <c r="M4954" s="4" t="s">
        <v>42</v>
      </c>
      <c r="N4954" s="4" t="str" cm="1">
        <f t="array" ref="N4954">_xlfn.SWITCH(E4954,"Delhi","North","Chennai","South","Hyderabad","South","Mumbai","Central","Bangalore","South")</f>
        <v>North</v>
      </c>
      <c r="O4954" s="12">
        <v>171329.26</v>
      </c>
      <c r="P4954" s="4">
        <f>Table1[[#This Row],[Delivery_Date]]-Table1[[#This Row],[Order_Date]]</f>
        <v>14</v>
      </c>
      <c r="Q4954" s="4" t="str">
        <f>IF(Table1[[#This Row],[Delivery delay days]]&gt;5,"delay","on time")</f>
        <v>delay</v>
      </c>
      <c r="R4954" s="10">
        <f>DATEVALUE(Table1[[#This Row],[Delivery_Date]])</f>
        <v>45262</v>
      </c>
      <c r="S4954" s="10">
        <f>DATEVALUE(Table1[[#This Row],[Order_Date]])</f>
        <v>45248</v>
      </c>
      <c r="T4954" s="4" t="str" cm="1">
        <f t="array" ref="T4954">_xlfn.IFS(Table1[[#This Row],[Inventory_Level]]&lt;=200,"low",Table1[[#This Row],[Inventory_Level]]&gt;=700,"high",Table1[[#This Row],[Inventory_Level]]&gt;200,"medium")</f>
        <v>high</v>
      </c>
    </row>
    <row r="4955" spans="1:20" x14ac:dyDescent="0.35">
      <c r="A4955" s="4">
        <v>4954</v>
      </c>
      <c r="B4955" s="4" t="s">
        <v>23</v>
      </c>
      <c r="C4955" s="4" t="s">
        <v>24</v>
      </c>
      <c r="D4955" s="4" t="s">
        <v>32</v>
      </c>
      <c r="E4955" s="4" t="s">
        <v>60</v>
      </c>
      <c r="F4955" s="10" t="s">
        <v>231</v>
      </c>
      <c r="G4955" s="11" t="s">
        <v>40</v>
      </c>
      <c r="H4955" s="4">
        <v>8</v>
      </c>
      <c r="I4955" s="12">
        <v>15725.66</v>
      </c>
      <c r="J4955" s="12">
        <v>125805.28</v>
      </c>
      <c r="K4955" s="12">
        <v>1103.99</v>
      </c>
      <c r="L4955" s="4">
        <v>79</v>
      </c>
      <c r="M4955" s="4" t="s">
        <v>42</v>
      </c>
      <c r="N4955" s="4" t="str" cm="1">
        <f t="array" ref="N4955">_xlfn.SWITCH(E4955,"Delhi","North","Chennai","South","Hyderabad","South","Mumbai","Central","Bangalore","South")</f>
        <v>South</v>
      </c>
      <c r="O4955" s="12">
        <v>6743.85</v>
      </c>
      <c r="P4955" s="4">
        <f>Table1[[#This Row],[Delivery_Date]]-Table1[[#This Row],[Order_Date]]</f>
        <v>11</v>
      </c>
      <c r="Q4955" s="4" t="str">
        <f>IF(Table1[[#This Row],[Delivery delay days]]&gt;5,"delay","on time")</f>
        <v>delay</v>
      </c>
      <c r="R4955" s="10">
        <f>DATEVALUE(Table1[[#This Row],[Delivery_Date]])</f>
        <v>45033</v>
      </c>
      <c r="S4955" s="10">
        <f>DATEVALUE(Table1[[#This Row],[Order_Date]])</f>
        <v>45022</v>
      </c>
      <c r="T4955" s="4" t="str" cm="1">
        <f t="array" ref="T4955">_xlfn.IFS(Table1[[#This Row],[Inventory_Level]]&lt;=200,"low",Table1[[#This Row],[Inventory_Level]]&gt;=700,"high",Table1[[#This Row],[Inventory_Level]]&gt;200,"medium")</f>
        <v>low</v>
      </c>
    </row>
    <row r="4956" spans="1:20" x14ac:dyDescent="0.35">
      <c r="A4956" s="4">
        <v>4955</v>
      </c>
      <c r="B4956" s="4" t="s">
        <v>31</v>
      </c>
      <c r="C4956" s="4" t="s">
        <v>16</v>
      </c>
      <c r="D4956" s="4" t="s">
        <v>25</v>
      </c>
      <c r="E4956" s="4" t="s">
        <v>46</v>
      </c>
      <c r="F4956" s="10" t="s">
        <v>378</v>
      </c>
      <c r="G4956" s="11" t="s">
        <v>98</v>
      </c>
      <c r="H4956" s="4">
        <v>67</v>
      </c>
      <c r="I4956" s="12">
        <v>29007.52</v>
      </c>
      <c r="J4956" s="12">
        <v>1943503.84</v>
      </c>
      <c r="K4956" s="12">
        <v>4968.6000000000004</v>
      </c>
      <c r="L4956" s="4">
        <v>398</v>
      </c>
      <c r="M4956" s="4" t="s">
        <v>29</v>
      </c>
      <c r="N4956" s="4" t="str" cm="1">
        <f t="array" ref="N4956">_xlfn.SWITCH(E4956,"Delhi","North","Chennai","South","Hyderabad","South","Mumbai","Central","Bangalore","South")</f>
        <v>South</v>
      </c>
      <c r="O4956" s="12">
        <v>270094.43</v>
      </c>
      <c r="P4956" s="4">
        <f>Table1[[#This Row],[Delivery_Date]]-Table1[[#This Row],[Order_Date]]</f>
        <v>4</v>
      </c>
      <c r="Q4956" s="4" t="str">
        <f>IF(Table1[[#This Row],[Delivery delay days]]&gt;5,"delay","on time")</f>
        <v>on time</v>
      </c>
      <c r="R4956" s="10">
        <f>DATEVALUE(Table1[[#This Row],[Delivery_Date]])</f>
        <v>45124</v>
      </c>
      <c r="S4956" s="10">
        <f>DATEVALUE(Table1[[#This Row],[Order_Date]])</f>
        <v>45120</v>
      </c>
      <c r="T4956" s="4" t="str" cm="1">
        <f t="array" ref="T4956">_xlfn.IFS(Table1[[#This Row],[Inventory_Level]]&lt;=200,"low",Table1[[#This Row],[Inventory_Level]]&gt;=700,"high",Table1[[#This Row],[Inventory_Level]]&gt;200,"medium")</f>
        <v>medium</v>
      </c>
    </row>
    <row r="4957" spans="1:20" x14ac:dyDescent="0.35">
      <c r="A4957" s="4">
        <v>4956</v>
      </c>
      <c r="B4957" s="4" t="s">
        <v>59</v>
      </c>
      <c r="C4957" s="4" t="s">
        <v>38</v>
      </c>
      <c r="D4957" s="4" t="s">
        <v>32</v>
      </c>
      <c r="E4957" s="4" t="s">
        <v>26</v>
      </c>
      <c r="F4957" s="10" t="s">
        <v>203</v>
      </c>
      <c r="G4957" s="11" t="s">
        <v>387</v>
      </c>
      <c r="H4957" s="4">
        <v>59</v>
      </c>
      <c r="I4957" s="12">
        <v>24189.759999999998</v>
      </c>
      <c r="J4957" s="12">
        <v>1427195.84</v>
      </c>
      <c r="K4957" s="12">
        <v>278.58999999999997</v>
      </c>
      <c r="L4957" s="4">
        <v>353</v>
      </c>
      <c r="M4957" s="4" t="s">
        <v>35</v>
      </c>
      <c r="N4957" s="4" t="str" cm="1">
        <f t="array" ref="N4957">_xlfn.SWITCH(E4957,"Delhi","North","Chennai","South","Hyderabad","South","Mumbai","Central","Bangalore","South")</f>
        <v>South</v>
      </c>
      <c r="O4957" s="12">
        <v>234520.1</v>
      </c>
      <c r="P4957" s="4">
        <f>Table1[[#This Row],[Delivery_Date]]-Table1[[#This Row],[Order_Date]]</f>
        <v>4</v>
      </c>
      <c r="Q4957" s="4" t="str">
        <f>IF(Table1[[#This Row],[Delivery delay days]]&gt;5,"delay","on time")</f>
        <v>on time</v>
      </c>
      <c r="R4957" s="10">
        <f>DATEVALUE(Table1[[#This Row],[Delivery_Date]])</f>
        <v>45018</v>
      </c>
      <c r="S4957" s="10">
        <f>DATEVALUE(Table1[[#This Row],[Order_Date]])</f>
        <v>45014</v>
      </c>
      <c r="T4957" s="4" t="str" cm="1">
        <f t="array" ref="T4957">_xlfn.IFS(Table1[[#This Row],[Inventory_Level]]&lt;=200,"low",Table1[[#This Row],[Inventory_Level]]&gt;=700,"high",Table1[[#This Row],[Inventory_Level]]&gt;200,"medium")</f>
        <v>medium</v>
      </c>
    </row>
    <row r="4958" spans="1:20" x14ac:dyDescent="0.35">
      <c r="A4958" s="4">
        <v>4957</v>
      </c>
      <c r="B4958" s="4" t="s">
        <v>51</v>
      </c>
      <c r="C4958" s="4" t="s">
        <v>16</v>
      </c>
      <c r="D4958" s="4" t="s">
        <v>17</v>
      </c>
      <c r="E4958" s="4" t="s">
        <v>60</v>
      </c>
      <c r="F4958" s="10" t="s">
        <v>187</v>
      </c>
      <c r="G4958" s="11" t="s">
        <v>105</v>
      </c>
      <c r="H4958" s="4">
        <v>68</v>
      </c>
      <c r="I4958" s="12">
        <v>45199.93</v>
      </c>
      <c r="J4958" s="12">
        <v>3073595.24</v>
      </c>
      <c r="K4958" s="12">
        <v>1374.58</v>
      </c>
      <c r="L4958" s="4">
        <v>779</v>
      </c>
      <c r="M4958" s="4" t="s">
        <v>21</v>
      </c>
      <c r="N4958" s="4" t="str" cm="1">
        <f t="array" ref="N4958">_xlfn.SWITCH(E4958,"Delhi","North","Chennai","South","Hyderabad","South","Mumbai","Central","Bangalore","South")</f>
        <v>South</v>
      </c>
      <c r="O4958" s="12">
        <v>517387.89</v>
      </c>
      <c r="P4958" s="4">
        <f>Table1[[#This Row],[Delivery_Date]]-Table1[[#This Row],[Order_Date]]</f>
        <v>8</v>
      </c>
      <c r="Q4958" s="4" t="str">
        <f>IF(Table1[[#This Row],[Delivery delay days]]&gt;5,"delay","on time")</f>
        <v>delay</v>
      </c>
      <c r="R4958" s="10">
        <f>DATEVALUE(Table1[[#This Row],[Delivery_Date]])</f>
        <v>45011</v>
      </c>
      <c r="S4958" s="10">
        <f>DATEVALUE(Table1[[#This Row],[Order_Date]])</f>
        <v>45003</v>
      </c>
      <c r="T4958" s="4" t="str" cm="1">
        <f t="array" ref="T4958">_xlfn.IFS(Table1[[#This Row],[Inventory_Level]]&lt;=200,"low",Table1[[#This Row],[Inventory_Level]]&gt;=700,"high",Table1[[#This Row],[Inventory_Level]]&gt;200,"medium")</f>
        <v>high</v>
      </c>
    </row>
    <row r="4959" spans="1:20" x14ac:dyDescent="0.35">
      <c r="A4959" s="4">
        <v>4958</v>
      </c>
      <c r="B4959" s="4" t="s">
        <v>65</v>
      </c>
      <c r="C4959" s="4" t="s">
        <v>24</v>
      </c>
      <c r="D4959" s="4" t="s">
        <v>32</v>
      </c>
      <c r="E4959" s="4" t="s">
        <v>52</v>
      </c>
      <c r="F4959" s="10" t="s">
        <v>351</v>
      </c>
      <c r="G4959" s="11" t="s">
        <v>112</v>
      </c>
      <c r="H4959" s="4">
        <v>48</v>
      </c>
      <c r="I4959" s="12">
        <v>13715.84</v>
      </c>
      <c r="J4959" s="12">
        <v>658360.31999999995</v>
      </c>
      <c r="K4959" s="12">
        <v>1401.08</v>
      </c>
      <c r="L4959" s="4">
        <v>747</v>
      </c>
      <c r="M4959" s="4" t="s">
        <v>42</v>
      </c>
      <c r="N4959" s="4" t="str" cm="1">
        <f t="array" ref="N4959">_xlfn.SWITCH(E4959,"Delhi","North","Chennai","South","Hyderabad","South","Mumbai","Central","Bangalore","South")</f>
        <v>Central</v>
      </c>
      <c r="O4959" s="12">
        <v>110627.74</v>
      </c>
      <c r="P4959" s="4">
        <f>Table1[[#This Row],[Delivery_Date]]-Table1[[#This Row],[Order_Date]]</f>
        <v>7</v>
      </c>
      <c r="Q4959" s="4" t="str">
        <f>IF(Table1[[#This Row],[Delivery delay days]]&gt;5,"delay","on time")</f>
        <v>delay</v>
      </c>
      <c r="R4959" s="10">
        <f>DATEVALUE(Table1[[#This Row],[Delivery_Date]])</f>
        <v>45162</v>
      </c>
      <c r="S4959" s="10">
        <f>DATEVALUE(Table1[[#This Row],[Order_Date]])</f>
        <v>45155</v>
      </c>
      <c r="T4959" s="4" t="str" cm="1">
        <f t="array" ref="T4959">_xlfn.IFS(Table1[[#This Row],[Inventory_Level]]&lt;=200,"low",Table1[[#This Row],[Inventory_Level]]&gt;=700,"high",Table1[[#This Row],[Inventory_Level]]&gt;200,"medium")</f>
        <v>high</v>
      </c>
    </row>
    <row r="4960" spans="1:20" x14ac:dyDescent="0.35">
      <c r="A4960" s="4">
        <v>4959</v>
      </c>
      <c r="B4960" s="4" t="s">
        <v>44</v>
      </c>
      <c r="C4960" s="4" t="s">
        <v>38</v>
      </c>
      <c r="D4960" s="4" t="s">
        <v>32</v>
      </c>
      <c r="E4960" s="4" t="s">
        <v>26</v>
      </c>
      <c r="F4960" s="10" t="s">
        <v>148</v>
      </c>
      <c r="G4960" s="11" t="s">
        <v>278</v>
      </c>
      <c r="H4960" s="4">
        <v>99</v>
      </c>
      <c r="I4960" s="12">
        <v>649.41999999999996</v>
      </c>
      <c r="J4960" s="12">
        <v>64292.58</v>
      </c>
      <c r="K4960" s="12">
        <v>1194.4000000000001</v>
      </c>
      <c r="L4960" s="4">
        <v>311</v>
      </c>
      <c r="M4960" s="4" t="s">
        <v>35</v>
      </c>
      <c r="N4960" s="4" t="str" cm="1">
        <f t="array" ref="N4960">_xlfn.SWITCH(E4960,"Delhi","North","Chennai","South","Hyderabad","South","Mumbai","Central","Bangalore","South")</f>
        <v>South</v>
      </c>
      <c r="O4960" s="12">
        <v>10686.92</v>
      </c>
      <c r="P4960" s="4">
        <f>Table1[[#This Row],[Delivery_Date]]-Table1[[#This Row],[Order_Date]]</f>
        <v>6</v>
      </c>
      <c r="Q4960" s="4" t="str">
        <f>IF(Table1[[#This Row],[Delivery delay days]]&gt;5,"delay","on time")</f>
        <v>delay</v>
      </c>
      <c r="R4960" s="10">
        <f>DATEVALUE(Table1[[#This Row],[Delivery_Date]])</f>
        <v>45157</v>
      </c>
      <c r="S4960" s="10">
        <f>DATEVALUE(Table1[[#This Row],[Order_Date]])</f>
        <v>45151</v>
      </c>
      <c r="T4960" s="4" t="str" cm="1">
        <f t="array" ref="T4960">_xlfn.IFS(Table1[[#This Row],[Inventory_Level]]&lt;=200,"low",Table1[[#This Row],[Inventory_Level]]&gt;=700,"high",Table1[[#This Row],[Inventory_Level]]&gt;200,"medium")</f>
        <v>medium</v>
      </c>
    </row>
    <row r="4961" spans="1:20" x14ac:dyDescent="0.35">
      <c r="A4961" s="4">
        <v>4960</v>
      </c>
      <c r="B4961" s="4" t="s">
        <v>44</v>
      </c>
      <c r="C4961" s="4" t="s">
        <v>16</v>
      </c>
      <c r="D4961" s="4" t="s">
        <v>17</v>
      </c>
      <c r="E4961" s="4" t="s">
        <v>52</v>
      </c>
      <c r="F4961" s="10" t="s">
        <v>374</v>
      </c>
      <c r="G4961" s="11" t="s">
        <v>71</v>
      </c>
      <c r="H4961" s="4">
        <v>75</v>
      </c>
      <c r="I4961" s="12">
        <v>1027.93</v>
      </c>
      <c r="J4961" s="12">
        <v>77094.75</v>
      </c>
      <c r="K4961" s="12">
        <v>119.91</v>
      </c>
      <c r="L4961" s="4">
        <v>327</v>
      </c>
      <c r="M4961" s="4" t="s">
        <v>21</v>
      </c>
      <c r="N4961" s="4" t="str" cm="1">
        <f t="array" ref="N4961">_xlfn.SWITCH(E4961,"Delhi","North","Chennai","South","Hyderabad","South","Mumbai","Central","Bangalore","South")</f>
        <v>Central</v>
      </c>
      <c r="O4961" s="12">
        <v>14586.95</v>
      </c>
      <c r="P4961" s="4">
        <f>Table1[[#This Row],[Delivery_Date]]-Table1[[#This Row],[Order_Date]]</f>
        <v>8</v>
      </c>
      <c r="Q4961" s="4" t="str">
        <f>IF(Table1[[#This Row],[Delivery delay days]]&gt;5,"delay","on time")</f>
        <v>delay</v>
      </c>
      <c r="R4961" s="10">
        <f>DATEVALUE(Table1[[#This Row],[Delivery_Date]])</f>
        <v>45260</v>
      </c>
      <c r="S4961" s="10">
        <f>DATEVALUE(Table1[[#This Row],[Order_Date]])</f>
        <v>45252</v>
      </c>
      <c r="T4961" s="4" t="str" cm="1">
        <f t="array" ref="T4961">_xlfn.IFS(Table1[[#This Row],[Inventory_Level]]&lt;=200,"low",Table1[[#This Row],[Inventory_Level]]&gt;=700,"high",Table1[[#This Row],[Inventory_Level]]&gt;200,"medium")</f>
        <v>medium</v>
      </c>
    </row>
    <row r="4962" spans="1:20" x14ac:dyDescent="0.35">
      <c r="A4962" s="4">
        <v>4961</v>
      </c>
      <c r="B4962" s="4" t="s">
        <v>65</v>
      </c>
      <c r="C4962" s="4" t="s">
        <v>16</v>
      </c>
      <c r="D4962" s="4" t="s">
        <v>17</v>
      </c>
      <c r="E4962" s="4" t="s">
        <v>26</v>
      </c>
      <c r="F4962" s="10" t="s">
        <v>271</v>
      </c>
      <c r="G4962" s="11" t="s">
        <v>167</v>
      </c>
      <c r="H4962" s="4">
        <v>86</v>
      </c>
      <c r="I4962" s="12">
        <v>49920.81</v>
      </c>
      <c r="J4962" s="12">
        <v>4293189.66</v>
      </c>
      <c r="K4962" s="12">
        <v>3033.63</v>
      </c>
      <c r="L4962" s="4">
        <v>728</v>
      </c>
      <c r="M4962" s="4" t="s">
        <v>21</v>
      </c>
      <c r="N4962" s="4" t="str" cm="1">
        <f t="array" ref="N4962">_xlfn.SWITCH(E4962,"Delhi","North","Chennai","South","Hyderabad","South","Mumbai","Central","Bangalore","South")</f>
        <v>South</v>
      </c>
      <c r="O4962" s="12">
        <v>801408.85</v>
      </c>
      <c r="P4962" s="4">
        <f>Table1[[#This Row],[Delivery_Date]]-Table1[[#This Row],[Order_Date]]</f>
        <v>6</v>
      </c>
      <c r="Q4962" s="4" t="str">
        <f>IF(Table1[[#This Row],[Delivery delay days]]&gt;5,"delay","on time")</f>
        <v>delay</v>
      </c>
      <c r="R4962" s="10">
        <f>DATEVALUE(Table1[[#This Row],[Delivery_Date]])</f>
        <v>45127</v>
      </c>
      <c r="S4962" s="10">
        <f>DATEVALUE(Table1[[#This Row],[Order_Date]])</f>
        <v>45121</v>
      </c>
      <c r="T4962" s="4" t="str" cm="1">
        <f t="array" ref="T4962">_xlfn.IFS(Table1[[#This Row],[Inventory_Level]]&lt;=200,"low",Table1[[#This Row],[Inventory_Level]]&gt;=700,"high",Table1[[#This Row],[Inventory_Level]]&gt;200,"medium")</f>
        <v>high</v>
      </c>
    </row>
    <row r="4963" spans="1:20" x14ac:dyDescent="0.35">
      <c r="A4963" s="4">
        <v>4962</v>
      </c>
      <c r="B4963" s="4" t="s">
        <v>23</v>
      </c>
      <c r="C4963" s="4" t="s">
        <v>24</v>
      </c>
      <c r="D4963" s="4" t="s">
        <v>25</v>
      </c>
      <c r="E4963" s="4" t="s">
        <v>60</v>
      </c>
      <c r="F4963" s="10" t="s">
        <v>131</v>
      </c>
      <c r="G4963" s="11" t="s">
        <v>384</v>
      </c>
      <c r="H4963" s="4">
        <v>79</v>
      </c>
      <c r="I4963" s="12">
        <v>13490.37</v>
      </c>
      <c r="J4963" s="12">
        <v>1065739.23</v>
      </c>
      <c r="K4963" s="12">
        <v>718.19</v>
      </c>
      <c r="L4963" s="4">
        <v>208</v>
      </c>
      <c r="M4963" s="4" t="s">
        <v>35</v>
      </c>
      <c r="N4963" s="4" t="str" cm="1">
        <f t="array" ref="N4963">_xlfn.SWITCH(E4963,"Delhi","North","Chennai","South","Hyderabad","South","Mumbai","Central","Bangalore","South")</f>
        <v>South</v>
      </c>
      <c r="O4963" s="12">
        <v>137483.53</v>
      </c>
      <c r="P4963" s="4">
        <f>Table1[[#This Row],[Delivery_Date]]-Table1[[#This Row],[Order_Date]]</f>
        <v>14</v>
      </c>
      <c r="Q4963" s="4" t="str">
        <f>IF(Table1[[#This Row],[Delivery delay days]]&gt;5,"delay","on time")</f>
        <v>delay</v>
      </c>
      <c r="R4963" s="10">
        <f>DATEVALUE(Table1[[#This Row],[Delivery_Date]])</f>
        <v>45145</v>
      </c>
      <c r="S4963" s="10">
        <f>DATEVALUE(Table1[[#This Row],[Order_Date]])</f>
        <v>45131</v>
      </c>
      <c r="T4963" s="4" t="str" cm="1">
        <f t="array" ref="T4963">_xlfn.IFS(Table1[[#This Row],[Inventory_Level]]&lt;=200,"low",Table1[[#This Row],[Inventory_Level]]&gt;=700,"high",Table1[[#This Row],[Inventory_Level]]&gt;200,"medium")</f>
        <v>medium</v>
      </c>
    </row>
    <row r="4964" spans="1:20" x14ac:dyDescent="0.35">
      <c r="A4964" s="4">
        <v>4963</v>
      </c>
      <c r="B4964" s="4" t="s">
        <v>23</v>
      </c>
      <c r="C4964" s="4" t="s">
        <v>24</v>
      </c>
      <c r="D4964" s="4" t="s">
        <v>17</v>
      </c>
      <c r="E4964" s="4" t="s">
        <v>18</v>
      </c>
      <c r="F4964" s="10" t="s">
        <v>123</v>
      </c>
      <c r="G4964" s="11" t="s">
        <v>375</v>
      </c>
      <c r="H4964" s="4">
        <v>65</v>
      </c>
      <c r="I4964" s="12">
        <v>3873.33</v>
      </c>
      <c r="J4964" s="12">
        <v>251766.45</v>
      </c>
      <c r="K4964" s="12">
        <v>4649.05</v>
      </c>
      <c r="L4964" s="4">
        <v>892</v>
      </c>
      <c r="M4964" s="4" t="s">
        <v>42</v>
      </c>
      <c r="N4964" s="4" t="str" cm="1">
        <f t="array" ref="N4964">_xlfn.SWITCH(E4964,"Delhi","North","Chennai","South","Hyderabad","South","Mumbai","Central","Bangalore","South")</f>
        <v>North</v>
      </c>
      <c r="O4964" s="12">
        <v>47467.94</v>
      </c>
      <c r="P4964" s="4">
        <f>Table1[[#This Row],[Delivery_Date]]-Table1[[#This Row],[Order_Date]]</f>
        <v>11</v>
      </c>
      <c r="Q4964" s="4" t="str">
        <f>IF(Table1[[#This Row],[Delivery delay days]]&gt;5,"delay","on time")</f>
        <v>delay</v>
      </c>
      <c r="R4964" s="10">
        <f>DATEVALUE(Table1[[#This Row],[Delivery_Date]])</f>
        <v>45253</v>
      </c>
      <c r="S4964" s="10">
        <f>DATEVALUE(Table1[[#This Row],[Order_Date]])</f>
        <v>45242</v>
      </c>
      <c r="T4964" s="4" t="str" cm="1">
        <f t="array" ref="T4964">_xlfn.IFS(Table1[[#This Row],[Inventory_Level]]&lt;=200,"low",Table1[[#This Row],[Inventory_Level]]&gt;=700,"high",Table1[[#This Row],[Inventory_Level]]&gt;200,"medium")</f>
        <v>high</v>
      </c>
    </row>
    <row r="4965" spans="1:20" x14ac:dyDescent="0.35">
      <c r="A4965" s="4">
        <v>4964</v>
      </c>
      <c r="B4965" s="4" t="s">
        <v>23</v>
      </c>
      <c r="C4965" s="4" t="s">
        <v>24</v>
      </c>
      <c r="D4965" s="4" t="s">
        <v>17</v>
      </c>
      <c r="E4965" s="4" t="s">
        <v>46</v>
      </c>
      <c r="F4965" s="10" t="s">
        <v>118</v>
      </c>
      <c r="G4965" s="11" t="s">
        <v>261</v>
      </c>
      <c r="H4965" s="4">
        <v>13</v>
      </c>
      <c r="I4965" s="12">
        <v>45005.9</v>
      </c>
      <c r="J4965" s="12">
        <v>585076.69999999995</v>
      </c>
      <c r="K4965" s="12">
        <v>4274.8100000000004</v>
      </c>
      <c r="L4965" s="4">
        <v>291</v>
      </c>
      <c r="M4965" s="4" t="s">
        <v>29</v>
      </c>
      <c r="N4965" s="4" t="str" cm="1">
        <f t="array" ref="N4965">_xlfn.SWITCH(E4965,"Delhi","North","Chennai","South","Hyderabad","South","Mumbai","Central","Bangalore","South")</f>
        <v>South</v>
      </c>
      <c r="O4965" s="12">
        <v>43082.36</v>
      </c>
      <c r="P4965" s="4">
        <f>Table1[[#This Row],[Delivery_Date]]-Table1[[#This Row],[Order_Date]]</f>
        <v>7</v>
      </c>
      <c r="Q4965" s="4" t="str">
        <f>IF(Table1[[#This Row],[Delivery delay days]]&gt;5,"delay","on time")</f>
        <v>delay</v>
      </c>
      <c r="R4965" s="10">
        <f>DATEVALUE(Table1[[#This Row],[Delivery_Date]])</f>
        <v>45276</v>
      </c>
      <c r="S4965" s="10">
        <f>DATEVALUE(Table1[[#This Row],[Order_Date]])</f>
        <v>45269</v>
      </c>
      <c r="T4965" s="4" t="str" cm="1">
        <f t="array" ref="T4965">_xlfn.IFS(Table1[[#This Row],[Inventory_Level]]&lt;=200,"low",Table1[[#This Row],[Inventory_Level]]&gt;=700,"high",Table1[[#This Row],[Inventory_Level]]&gt;200,"medium")</f>
        <v>medium</v>
      </c>
    </row>
    <row r="4966" spans="1:20" x14ac:dyDescent="0.35">
      <c r="A4966" s="4">
        <v>4965</v>
      </c>
      <c r="B4966" s="4" t="s">
        <v>44</v>
      </c>
      <c r="C4966" s="4" t="s">
        <v>16</v>
      </c>
      <c r="D4966" s="4" t="s">
        <v>17</v>
      </c>
      <c r="E4966" s="4" t="s">
        <v>52</v>
      </c>
      <c r="F4966" s="10" t="s">
        <v>155</v>
      </c>
      <c r="G4966" s="11" t="s">
        <v>197</v>
      </c>
      <c r="H4966" s="4">
        <v>2</v>
      </c>
      <c r="I4966" s="12">
        <v>33114.629999999997</v>
      </c>
      <c r="J4966" s="12">
        <v>66229.259999999995</v>
      </c>
      <c r="K4966" s="12">
        <v>4636.3900000000003</v>
      </c>
      <c r="L4966" s="4">
        <v>90</v>
      </c>
      <c r="M4966" s="4" t="s">
        <v>42</v>
      </c>
      <c r="N4966" s="4" t="str" cm="1">
        <f t="array" ref="N4966">_xlfn.SWITCH(E4966,"Delhi","North","Chennai","South","Hyderabad","South","Mumbai","Central","Bangalore","South")</f>
        <v>Central</v>
      </c>
      <c r="O4966" s="12">
        <v>8365.1200000000008</v>
      </c>
      <c r="P4966" s="4">
        <f>Table1[[#This Row],[Delivery_Date]]-Table1[[#This Row],[Order_Date]]</f>
        <v>7</v>
      </c>
      <c r="Q4966" s="4" t="str">
        <f>IF(Table1[[#This Row],[Delivery delay days]]&gt;5,"delay","on time")</f>
        <v>delay</v>
      </c>
      <c r="R4966" s="10">
        <f>DATEVALUE(Table1[[#This Row],[Delivery_Date]])</f>
        <v>44971</v>
      </c>
      <c r="S4966" s="10">
        <f>DATEVALUE(Table1[[#This Row],[Order_Date]])</f>
        <v>44964</v>
      </c>
      <c r="T4966" s="4" t="str" cm="1">
        <f t="array" ref="T4966">_xlfn.IFS(Table1[[#This Row],[Inventory_Level]]&lt;=200,"low",Table1[[#This Row],[Inventory_Level]]&gt;=700,"high",Table1[[#This Row],[Inventory_Level]]&gt;200,"medium")</f>
        <v>low</v>
      </c>
    </row>
    <row r="4967" spans="1:20" x14ac:dyDescent="0.35">
      <c r="A4967" s="4">
        <v>4966</v>
      </c>
      <c r="B4967" s="4" t="s">
        <v>65</v>
      </c>
      <c r="C4967" s="4" t="s">
        <v>38</v>
      </c>
      <c r="D4967" s="4" t="s">
        <v>39</v>
      </c>
      <c r="E4967" s="4" t="s">
        <v>18</v>
      </c>
      <c r="F4967" s="10" t="s">
        <v>404</v>
      </c>
      <c r="G4967" s="11" t="s">
        <v>379</v>
      </c>
      <c r="H4967" s="4">
        <v>76</v>
      </c>
      <c r="I4967" s="12">
        <v>42335.32</v>
      </c>
      <c r="J4967" s="12">
        <v>3217484.32</v>
      </c>
      <c r="K4967" s="12">
        <v>1024.69</v>
      </c>
      <c r="L4967" s="4">
        <v>720</v>
      </c>
      <c r="M4967" s="4" t="s">
        <v>35</v>
      </c>
      <c r="N4967" s="4" t="str" cm="1">
        <f t="array" ref="N4967">_xlfn.SWITCH(E4967,"Delhi","North","Chennai","South","Hyderabad","South","Mumbai","Central","Bangalore","South")</f>
        <v>North</v>
      </c>
      <c r="O4967" s="12">
        <v>625655.38</v>
      </c>
      <c r="P4967" s="4">
        <f>Table1[[#This Row],[Delivery_Date]]-Table1[[#This Row],[Order_Date]]</f>
        <v>7</v>
      </c>
      <c r="Q4967" s="4" t="str">
        <f>IF(Table1[[#This Row],[Delivery delay days]]&gt;5,"delay","on time")</f>
        <v>delay</v>
      </c>
      <c r="R4967" s="10">
        <f>DATEVALUE(Table1[[#This Row],[Delivery_Date]])</f>
        <v>45099</v>
      </c>
      <c r="S4967" s="10">
        <f>DATEVALUE(Table1[[#This Row],[Order_Date]])</f>
        <v>45092</v>
      </c>
      <c r="T4967" s="4" t="str" cm="1">
        <f t="array" ref="T4967">_xlfn.IFS(Table1[[#This Row],[Inventory_Level]]&lt;=200,"low",Table1[[#This Row],[Inventory_Level]]&gt;=700,"high",Table1[[#This Row],[Inventory_Level]]&gt;200,"medium")</f>
        <v>high</v>
      </c>
    </row>
    <row r="4968" spans="1:20" x14ac:dyDescent="0.35">
      <c r="A4968" s="4">
        <v>4967</v>
      </c>
      <c r="B4968" s="4" t="s">
        <v>37</v>
      </c>
      <c r="C4968" s="4" t="s">
        <v>16</v>
      </c>
      <c r="D4968" s="4" t="s">
        <v>32</v>
      </c>
      <c r="E4968" s="4" t="s">
        <v>60</v>
      </c>
      <c r="F4968" s="10" t="s">
        <v>114</v>
      </c>
      <c r="G4968" s="11" t="s">
        <v>213</v>
      </c>
      <c r="H4968" s="4">
        <v>49</v>
      </c>
      <c r="I4968" s="12">
        <v>35386.83</v>
      </c>
      <c r="J4968" s="12">
        <v>1733954.67</v>
      </c>
      <c r="K4968" s="12">
        <v>1803.12</v>
      </c>
      <c r="L4968" s="4">
        <v>898</v>
      </c>
      <c r="M4968" s="4" t="s">
        <v>21</v>
      </c>
      <c r="N4968" s="4" t="str" cm="1">
        <f t="array" ref="N4968">_xlfn.SWITCH(E4968,"Delhi","North","Chennai","South","Hyderabad","South","Mumbai","Central","Bangalore","South")</f>
        <v>South</v>
      </c>
      <c r="O4968" s="12">
        <v>213894.04</v>
      </c>
      <c r="P4968" s="4">
        <f>Table1[[#This Row],[Delivery_Date]]-Table1[[#This Row],[Order_Date]]</f>
        <v>15</v>
      </c>
      <c r="Q4968" s="4" t="str">
        <f>IF(Table1[[#This Row],[Delivery delay days]]&gt;5,"delay","on time")</f>
        <v>delay</v>
      </c>
      <c r="R4968" s="10">
        <f>DATEVALUE(Table1[[#This Row],[Delivery_Date]])</f>
        <v>45251</v>
      </c>
      <c r="S4968" s="10">
        <f>DATEVALUE(Table1[[#This Row],[Order_Date]])</f>
        <v>45236</v>
      </c>
      <c r="T4968" s="4" t="str" cm="1">
        <f t="array" ref="T4968">_xlfn.IFS(Table1[[#This Row],[Inventory_Level]]&lt;=200,"low",Table1[[#This Row],[Inventory_Level]]&gt;=700,"high",Table1[[#This Row],[Inventory_Level]]&gt;200,"medium")</f>
        <v>high</v>
      </c>
    </row>
    <row r="4969" spans="1:20" x14ac:dyDescent="0.35">
      <c r="A4969" s="4">
        <v>4968</v>
      </c>
      <c r="B4969" s="4" t="s">
        <v>51</v>
      </c>
      <c r="C4969" s="4" t="s">
        <v>16</v>
      </c>
      <c r="D4969" s="4" t="s">
        <v>32</v>
      </c>
      <c r="E4969" s="4" t="s">
        <v>60</v>
      </c>
      <c r="F4969" s="10" t="s">
        <v>116</v>
      </c>
      <c r="G4969" s="11" t="s">
        <v>335</v>
      </c>
      <c r="H4969" s="4">
        <v>48</v>
      </c>
      <c r="I4969" s="12">
        <v>44695.3</v>
      </c>
      <c r="J4969" s="12">
        <v>2145374.4</v>
      </c>
      <c r="K4969" s="12">
        <v>2642.01</v>
      </c>
      <c r="L4969" s="4">
        <v>384</v>
      </c>
      <c r="M4969" s="4" t="s">
        <v>42</v>
      </c>
      <c r="N4969" s="4" t="str" cm="1">
        <f t="array" ref="N4969">_xlfn.SWITCH(E4969,"Delhi","North","Chennai","South","Hyderabad","South","Mumbai","Central","Bangalore","South")</f>
        <v>South</v>
      </c>
      <c r="O4969" s="12">
        <v>195352.29</v>
      </c>
      <c r="P4969" s="4">
        <f>Table1[[#This Row],[Delivery_Date]]-Table1[[#This Row],[Order_Date]]</f>
        <v>11</v>
      </c>
      <c r="Q4969" s="4" t="str">
        <f>IF(Table1[[#This Row],[Delivery delay days]]&gt;5,"delay","on time")</f>
        <v>delay</v>
      </c>
      <c r="R4969" s="10">
        <f>DATEVALUE(Table1[[#This Row],[Delivery_Date]])</f>
        <v>45189</v>
      </c>
      <c r="S4969" s="10">
        <f>DATEVALUE(Table1[[#This Row],[Order_Date]])</f>
        <v>45178</v>
      </c>
      <c r="T4969" s="4" t="str" cm="1">
        <f t="array" ref="T4969">_xlfn.IFS(Table1[[#This Row],[Inventory_Level]]&lt;=200,"low",Table1[[#This Row],[Inventory_Level]]&gt;=700,"high",Table1[[#This Row],[Inventory_Level]]&gt;200,"medium")</f>
        <v>medium</v>
      </c>
    </row>
    <row r="4970" spans="1:20" x14ac:dyDescent="0.35">
      <c r="A4970" s="4">
        <v>4969</v>
      </c>
      <c r="B4970" s="4" t="s">
        <v>37</v>
      </c>
      <c r="C4970" s="4" t="s">
        <v>16</v>
      </c>
      <c r="D4970" s="4" t="s">
        <v>45</v>
      </c>
      <c r="E4970" s="4" t="s">
        <v>60</v>
      </c>
      <c r="F4970" s="10" t="s">
        <v>383</v>
      </c>
      <c r="G4970" s="11" t="s">
        <v>122</v>
      </c>
      <c r="H4970" s="4">
        <v>83</v>
      </c>
      <c r="I4970" s="12">
        <v>20728.689999999999</v>
      </c>
      <c r="J4970" s="12">
        <v>1720481.27</v>
      </c>
      <c r="K4970" s="12">
        <v>2403.85</v>
      </c>
      <c r="L4970" s="4">
        <v>496</v>
      </c>
      <c r="M4970" s="4" t="s">
        <v>42</v>
      </c>
      <c r="N4970" s="4" t="str" cm="1">
        <f t="array" ref="N4970">_xlfn.SWITCH(E4970,"Delhi","North","Chennai","South","Hyderabad","South","Mumbai","Central","Bangalore","South")</f>
        <v>South</v>
      </c>
      <c r="O4970" s="12">
        <v>413092.44</v>
      </c>
      <c r="P4970" s="4">
        <f>Table1[[#This Row],[Delivery_Date]]-Table1[[#This Row],[Order_Date]]</f>
        <v>15</v>
      </c>
      <c r="Q4970" s="4" t="str">
        <f>IF(Table1[[#This Row],[Delivery delay days]]&gt;5,"delay","on time")</f>
        <v>delay</v>
      </c>
      <c r="R4970" s="10">
        <f>DATEVALUE(Table1[[#This Row],[Delivery_Date]])</f>
        <v>45228</v>
      </c>
      <c r="S4970" s="10">
        <f>DATEVALUE(Table1[[#This Row],[Order_Date]])</f>
        <v>45213</v>
      </c>
      <c r="T4970" s="4" t="str" cm="1">
        <f t="array" ref="T4970">_xlfn.IFS(Table1[[#This Row],[Inventory_Level]]&lt;=200,"low",Table1[[#This Row],[Inventory_Level]]&gt;=700,"high",Table1[[#This Row],[Inventory_Level]]&gt;200,"medium")</f>
        <v>medium</v>
      </c>
    </row>
    <row r="4971" spans="1:20" x14ac:dyDescent="0.35">
      <c r="A4971" s="4">
        <v>4970</v>
      </c>
      <c r="B4971" s="4" t="s">
        <v>23</v>
      </c>
      <c r="C4971" s="4" t="s">
        <v>24</v>
      </c>
      <c r="D4971" s="4" t="s">
        <v>25</v>
      </c>
      <c r="E4971" s="4" t="s">
        <v>52</v>
      </c>
      <c r="F4971" s="10" t="s">
        <v>289</v>
      </c>
      <c r="G4971" s="11" t="s">
        <v>132</v>
      </c>
      <c r="H4971" s="4">
        <v>97</v>
      </c>
      <c r="I4971" s="12">
        <v>18354.55</v>
      </c>
      <c r="J4971" s="12">
        <v>1780391.35</v>
      </c>
      <c r="K4971" s="12">
        <v>1891.23</v>
      </c>
      <c r="L4971" s="4">
        <v>341</v>
      </c>
      <c r="M4971" s="4" t="s">
        <v>35</v>
      </c>
      <c r="N4971" s="4" t="str" cm="1">
        <f t="array" ref="N4971">_xlfn.SWITCH(E4971,"Delhi","North","Chennai","South","Hyderabad","South","Mumbai","Central","Bangalore","South")</f>
        <v>Central</v>
      </c>
      <c r="O4971" s="12">
        <v>216080.9</v>
      </c>
      <c r="P4971" s="4">
        <f>Table1[[#This Row],[Delivery_Date]]-Table1[[#This Row],[Order_Date]]</f>
        <v>15</v>
      </c>
      <c r="Q4971" s="4" t="str">
        <f>IF(Table1[[#This Row],[Delivery delay days]]&gt;5,"delay","on time")</f>
        <v>delay</v>
      </c>
      <c r="R4971" s="10">
        <f>DATEVALUE(Table1[[#This Row],[Delivery_Date]])</f>
        <v>45247</v>
      </c>
      <c r="S4971" s="10">
        <f>DATEVALUE(Table1[[#This Row],[Order_Date]])</f>
        <v>45232</v>
      </c>
      <c r="T4971" s="4" t="str" cm="1">
        <f t="array" ref="T4971">_xlfn.IFS(Table1[[#This Row],[Inventory_Level]]&lt;=200,"low",Table1[[#This Row],[Inventory_Level]]&gt;=700,"high",Table1[[#This Row],[Inventory_Level]]&gt;200,"medium")</f>
        <v>medium</v>
      </c>
    </row>
    <row r="4972" spans="1:20" x14ac:dyDescent="0.35">
      <c r="A4972" s="4">
        <v>4971</v>
      </c>
      <c r="B4972" s="4" t="s">
        <v>23</v>
      </c>
      <c r="C4972" s="4" t="s">
        <v>38</v>
      </c>
      <c r="D4972" s="4" t="s">
        <v>25</v>
      </c>
      <c r="E4972" s="4" t="s">
        <v>18</v>
      </c>
      <c r="F4972" s="10" t="s">
        <v>189</v>
      </c>
      <c r="G4972" s="11" t="s">
        <v>209</v>
      </c>
      <c r="H4972" s="4">
        <v>1</v>
      </c>
      <c r="I4972" s="12">
        <v>10456.52</v>
      </c>
      <c r="J4972" s="12">
        <v>10456.52</v>
      </c>
      <c r="K4972" s="12">
        <v>4303.22</v>
      </c>
      <c r="L4972" s="4">
        <v>414</v>
      </c>
      <c r="M4972" s="4" t="s">
        <v>21</v>
      </c>
      <c r="N4972" s="4" t="str" cm="1">
        <f t="array" ref="N4972">_xlfn.SWITCH(E4972,"Delhi","North","Chennai","South","Hyderabad","South","Mumbai","Central","Bangalore","South")</f>
        <v>North</v>
      </c>
      <c r="O4972" s="12">
        <v>1342.49</v>
      </c>
      <c r="P4972" s="4">
        <f>Table1[[#This Row],[Delivery_Date]]-Table1[[#This Row],[Order_Date]]</f>
        <v>4</v>
      </c>
      <c r="Q4972" s="4" t="str">
        <f>IF(Table1[[#This Row],[Delivery delay days]]&gt;5,"delay","on time")</f>
        <v>on time</v>
      </c>
      <c r="R4972" s="10">
        <f>DATEVALUE(Table1[[#This Row],[Delivery_Date]])</f>
        <v>45117</v>
      </c>
      <c r="S4972" s="10">
        <f>DATEVALUE(Table1[[#This Row],[Order_Date]])</f>
        <v>45113</v>
      </c>
      <c r="T4972" s="4" t="str" cm="1">
        <f t="array" ref="T4972">_xlfn.IFS(Table1[[#This Row],[Inventory_Level]]&lt;=200,"low",Table1[[#This Row],[Inventory_Level]]&gt;=700,"high",Table1[[#This Row],[Inventory_Level]]&gt;200,"medium")</f>
        <v>medium</v>
      </c>
    </row>
    <row r="4973" spans="1:20" x14ac:dyDescent="0.35">
      <c r="A4973" s="4">
        <v>4972</v>
      </c>
      <c r="B4973" s="4" t="s">
        <v>15</v>
      </c>
      <c r="C4973" s="4" t="s">
        <v>38</v>
      </c>
      <c r="D4973" s="4" t="s">
        <v>25</v>
      </c>
      <c r="E4973" s="4" t="s">
        <v>52</v>
      </c>
      <c r="F4973" s="10" t="s">
        <v>402</v>
      </c>
      <c r="G4973" s="11" t="s">
        <v>80</v>
      </c>
      <c r="H4973" s="4">
        <v>33</v>
      </c>
      <c r="I4973" s="12">
        <v>43188.61</v>
      </c>
      <c r="J4973" s="12">
        <v>1425224.13</v>
      </c>
      <c r="K4973" s="12">
        <v>416.94</v>
      </c>
      <c r="L4973" s="4">
        <v>471</v>
      </c>
      <c r="M4973" s="4" t="s">
        <v>29</v>
      </c>
      <c r="N4973" s="4" t="str" cm="1">
        <f t="array" ref="N4973">_xlfn.SWITCH(E4973,"Delhi","North","Chennai","South","Hyderabad","South","Mumbai","Central","Bangalore","South")</f>
        <v>Central</v>
      </c>
      <c r="O4973" s="12">
        <v>173579.84</v>
      </c>
      <c r="P4973" s="4">
        <f>Table1[[#This Row],[Delivery_Date]]-Table1[[#This Row],[Order_Date]]</f>
        <v>4</v>
      </c>
      <c r="Q4973" s="4" t="str">
        <f>IF(Table1[[#This Row],[Delivery delay days]]&gt;5,"delay","on time")</f>
        <v>on time</v>
      </c>
      <c r="R4973" s="10">
        <f>DATEVALUE(Table1[[#This Row],[Delivery_Date]])</f>
        <v>44993</v>
      </c>
      <c r="S4973" s="10">
        <f>DATEVALUE(Table1[[#This Row],[Order_Date]])</f>
        <v>44989</v>
      </c>
      <c r="T4973" s="4" t="str" cm="1">
        <f t="array" ref="T4973">_xlfn.IFS(Table1[[#This Row],[Inventory_Level]]&lt;=200,"low",Table1[[#This Row],[Inventory_Level]]&gt;=700,"high",Table1[[#This Row],[Inventory_Level]]&gt;200,"medium")</f>
        <v>medium</v>
      </c>
    </row>
    <row r="4974" spans="1:20" x14ac:dyDescent="0.35">
      <c r="A4974" s="4">
        <v>4973</v>
      </c>
      <c r="B4974" s="4" t="s">
        <v>37</v>
      </c>
      <c r="C4974" s="4" t="s">
        <v>24</v>
      </c>
      <c r="D4974" s="4" t="s">
        <v>39</v>
      </c>
      <c r="E4974" s="4" t="s">
        <v>52</v>
      </c>
      <c r="F4974" s="10" t="s">
        <v>50</v>
      </c>
      <c r="G4974" s="11" t="s">
        <v>47</v>
      </c>
      <c r="H4974" s="4">
        <v>94</v>
      </c>
      <c r="I4974" s="12">
        <v>13491.05</v>
      </c>
      <c r="J4974" s="12">
        <v>1268158.7</v>
      </c>
      <c r="K4974" s="12">
        <v>4808</v>
      </c>
      <c r="L4974" s="4">
        <v>719</v>
      </c>
      <c r="M4974" s="4" t="s">
        <v>21</v>
      </c>
      <c r="N4974" s="4" t="str" cm="1">
        <f t="array" ref="N4974">_xlfn.SWITCH(E4974,"Delhi","North","Chennai","South","Hyderabad","South","Mumbai","Central","Bangalore","South")</f>
        <v>Central</v>
      </c>
      <c r="O4974" s="12">
        <v>299640.77</v>
      </c>
      <c r="P4974" s="4">
        <f>Table1[[#This Row],[Delivery_Date]]-Table1[[#This Row],[Order_Date]]</f>
        <v>9</v>
      </c>
      <c r="Q4974" s="4" t="str">
        <f>IF(Table1[[#This Row],[Delivery delay days]]&gt;5,"delay","on time")</f>
        <v>delay</v>
      </c>
      <c r="R4974" s="10">
        <f>DATEVALUE(Table1[[#This Row],[Delivery_Date]])</f>
        <v>45138</v>
      </c>
      <c r="S4974" s="10">
        <f>DATEVALUE(Table1[[#This Row],[Order_Date]])</f>
        <v>45129</v>
      </c>
      <c r="T4974" s="4" t="str" cm="1">
        <f t="array" ref="T4974">_xlfn.IFS(Table1[[#This Row],[Inventory_Level]]&lt;=200,"low",Table1[[#This Row],[Inventory_Level]]&gt;=700,"high",Table1[[#This Row],[Inventory_Level]]&gt;200,"medium")</f>
        <v>high</v>
      </c>
    </row>
    <row r="4975" spans="1:20" x14ac:dyDescent="0.35">
      <c r="A4975" s="4">
        <v>4974</v>
      </c>
      <c r="B4975" s="4" t="s">
        <v>51</v>
      </c>
      <c r="C4975" s="4" t="s">
        <v>38</v>
      </c>
      <c r="D4975" s="4" t="s">
        <v>17</v>
      </c>
      <c r="E4975" s="4" t="s">
        <v>60</v>
      </c>
      <c r="F4975" s="10" t="s">
        <v>76</v>
      </c>
      <c r="G4975" s="11" t="s">
        <v>374</v>
      </c>
      <c r="H4975" s="4">
        <v>67</v>
      </c>
      <c r="I4975" s="12">
        <v>3787.8</v>
      </c>
      <c r="J4975" s="12">
        <v>253782.6</v>
      </c>
      <c r="K4975" s="12">
        <v>3565.59</v>
      </c>
      <c r="L4975" s="4">
        <v>147</v>
      </c>
      <c r="M4975" s="4" t="s">
        <v>29</v>
      </c>
      <c r="N4975" s="4" t="str" cm="1">
        <f t="array" ref="N4975">_xlfn.SWITCH(E4975,"Delhi","North","Chennai","South","Hyderabad","South","Mumbai","Central","Bangalore","South")</f>
        <v>South</v>
      </c>
      <c r="O4975" s="12">
        <v>12981.74</v>
      </c>
      <c r="P4975" s="4">
        <f>Table1[[#This Row],[Delivery_Date]]-Table1[[#This Row],[Order_Date]]</f>
        <v>13</v>
      </c>
      <c r="Q4975" s="4" t="str">
        <f>IF(Table1[[#This Row],[Delivery delay days]]&gt;5,"delay","on time")</f>
        <v>delay</v>
      </c>
      <c r="R4975" s="10">
        <f>DATEVALUE(Table1[[#This Row],[Delivery_Date]])</f>
        <v>45252</v>
      </c>
      <c r="S4975" s="10">
        <f>DATEVALUE(Table1[[#This Row],[Order_Date]])</f>
        <v>45239</v>
      </c>
      <c r="T4975" s="4" t="str" cm="1">
        <f t="array" ref="T4975">_xlfn.IFS(Table1[[#This Row],[Inventory_Level]]&lt;=200,"low",Table1[[#This Row],[Inventory_Level]]&gt;=700,"high",Table1[[#This Row],[Inventory_Level]]&gt;200,"medium")</f>
        <v>low</v>
      </c>
    </row>
    <row r="4976" spans="1:20" x14ac:dyDescent="0.35">
      <c r="A4976" s="4">
        <v>4975</v>
      </c>
      <c r="B4976" s="4" t="s">
        <v>15</v>
      </c>
      <c r="C4976" s="4" t="s">
        <v>24</v>
      </c>
      <c r="D4976" s="4" t="s">
        <v>17</v>
      </c>
      <c r="E4976" s="4" t="s">
        <v>52</v>
      </c>
      <c r="F4976" s="10" t="s">
        <v>305</v>
      </c>
      <c r="G4976" s="11" t="s">
        <v>424</v>
      </c>
      <c r="H4976" s="4">
        <v>15</v>
      </c>
      <c r="I4976" s="12">
        <v>16361.07</v>
      </c>
      <c r="J4976" s="12">
        <v>245416.05</v>
      </c>
      <c r="K4976" s="12">
        <v>2730.15</v>
      </c>
      <c r="L4976" s="4">
        <v>954</v>
      </c>
      <c r="M4976" s="4" t="s">
        <v>35</v>
      </c>
      <c r="N4976" s="4" t="str" cm="1">
        <f t="array" ref="N4976">_xlfn.SWITCH(E4976,"Delhi","North","Chennai","South","Hyderabad","South","Mumbai","Central","Bangalore","South")</f>
        <v>Central</v>
      </c>
      <c r="O4976" s="12">
        <v>31372.42</v>
      </c>
      <c r="P4976" s="4">
        <f>Table1[[#This Row],[Delivery_Date]]-Table1[[#This Row],[Order_Date]]</f>
        <v>15</v>
      </c>
      <c r="Q4976" s="4" t="str">
        <f>IF(Table1[[#This Row],[Delivery delay days]]&gt;5,"delay","on time")</f>
        <v>delay</v>
      </c>
      <c r="R4976" s="10">
        <f>DATEVALUE(Table1[[#This Row],[Delivery_Date]])</f>
        <v>45306</v>
      </c>
      <c r="S4976" s="10">
        <f>DATEVALUE(Table1[[#This Row],[Order_Date]])</f>
        <v>45291</v>
      </c>
      <c r="T4976" s="4" t="str" cm="1">
        <f t="array" ref="T4976">_xlfn.IFS(Table1[[#This Row],[Inventory_Level]]&lt;=200,"low",Table1[[#This Row],[Inventory_Level]]&gt;=700,"high",Table1[[#This Row],[Inventory_Level]]&gt;200,"medium")</f>
        <v>high</v>
      </c>
    </row>
    <row r="4977" spans="1:20" x14ac:dyDescent="0.35">
      <c r="A4977" s="4">
        <v>4976</v>
      </c>
      <c r="B4977" s="4" t="s">
        <v>44</v>
      </c>
      <c r="C4977" s="4" t="s">
        <v>38</v>
      </c>
      <c r="D4977" s="4" t="s">
        <v>17</v>
      </c>
      <c r="E4977" s="4" t="s">
        <v>52</v>
      </c>
      <c r="F4977" s="10" t="s">
        <v>199</v>
      </c>
      <c r="G4977" s="11" t="s">
        <v>98</v>
      </c>
      <c r="H4977" s="4">
        <v>59</v>
      </c>
      <c r="I4977" s="12">
        <v>43476.34</v>
      </c>
      <c r="J4977" s="12">
        <v>2565104.06</v>
      </c>
      <c r="K4977" s="12">
        <v>4896.91</v>
      </c>
      <c r="L4977" s="4">
        <v>864</v>
      </c>
      <c r="M4977" s="4" t="s">
        <v>21</v>
      </c>
      <c r="N4977" s="4" t="str" cm="1">
        <f t="array" ref="N4977">_xlfn.SWITCH(E4977,"Delhi","North","Chennai","South","Hyderabad","South","Mumbai","Central","Bangalore","South")</f>
        <v>Central</v>
      </c>
      <c r="O4977" s="12">
        <v>386939.49</v>
      </c>
      <c r="P4977" s="4">
        <f>Table1[[#This Row],[Delivery_Date]]-Table1[[#This Row],[Order_Date]]</f>
        <v>14</v>
      </c>
      <c r="Q4977" s="4" t="str">
        <f>IF(Table1[[#This Row],[Delivery delay days]]&gt;5,"delay","on time")</f>
        <v>delay</v>
      </c>
      <c r="R4977" s="10">
        <f>DATEVALUE(Table1[[#This Row],[Delivery_Date]])</f>
        <v>45124</v>
      </c>
      <c r="S4977" s="10">
        <f>DATEVALUE(Table1[[#This Row],[Order_Date]])</f>
        <v>45110</v>
      </c>
      <c r="T4977" s="4" t="str" cm="1">
        <f t="array" ref="T4977">_xlfn.IFS(Table1[[#This Row],[Inventory_Level]]&lt;=200,"low",Table1[[#This Row],[Inventory_Level]]&gt;=700,"high",Table1[[#This Row],[Inventory_Level]]&gt;200,"medium")</f>
        <v>high</v>
      </c>
    </row>
    <row r="4978" spans="1:20" x14ac:dyDescent="0.35">
      <c r="A4978" s="4">
        <v>4977</v>
      </c>
      <c r="B4978" s="4" t="s">
        <v>51</v>
      </c>
      <c r="C4978" s="4" t="s">
        <v>38</v>
      </c>
      <c r="D4978" s="4" t="s">
        <v>45</v>
      </c>
      <c r="E4978" s="4" t="s">
        <v>46</v>
      </c>
      <c r="F4978" s="10" t="s">
        <v>396</v>
      </c>
      <c r="G4978" s="11" t="s">
        <v>280</v>
      </c>
      <c r="H4978" s="4">
        <v>64</v>
      </c>
      <c r="I4978" s="12">
        <v>34567.01</v>
      </c>
      <c r="J4978" s="12">
        <v>2212288.64</v>
      </c>
      <c r="K4978" s="12">
        <v>1761.37</v>
      </c>
      <c r="L4978" s="4">
        <v>659</v>
      </c>
      <c r="M4978" s="4" t="s">
        <v>42</v>
      </c>
      <c r="N4978" s="4" t="str" cm="1">
        <f t="array" ref="N4978">_xlfn.SWITCH(E4978,"Delhi","North","Chennai","South","Hyderabad","South","Mumbai","Central","Bangalore","South")</f>
        <v>South</v>
      </c>
      <c r="O4978" s="12">
        <v>147470.24</v>
      </c>
      <c r="P4978" s="4">
        <f>Table1[[#This Row],[Delivery_Date]]-Table1[[#This Row],[Order_Date]]</f>
        <v>12</v>
      </c>
      <c r="Q4978" s="4" t="str">
        <f>IF(Table1[[#This Row],[Delivery delay days]]&gt;5,"delay","on time")</f>
        <v>delay</v>
      </c>
      <c r="R4978" s="10">
        <f>DATEVALUE(Table1[[#This Row],[Delivery_Date]])</f>
        <v>45267</v>
      </c>
      <c r="S4978" s="10">
        <f>DATEVALUE(Table1[[#This Row],[Order_Date]])</f>
        <v>45255</v>
      </c>
      <c r="T4978" s="4" t="str" cm="1">
        <f t="array" ref="T4978">_xlfn.IFS(Table1[[#This Row],[Inventory_Level]]&lt;=200,"low",Table1[[#This Row],[Inventory_Level]]&gt;=700,"high",Table1[[#This Row],[Inventory_Level]]&gt;200,"medium")</f>
        <v>medium</v>
      </c>
    </row>
    <row r="4979" spans="1:20" x14ac:dyDescent="0.35">
      <c r="A4979" s="4">
        <v>4978</v>
      </c>
      <c r="B4979" s="4" t="s">
        <v>15</v>
      </c>
      <c r="C4979" s="4" t="s">
        <v>24</v>
      </c>
      <c r="D4979" s="4" t="s">
        <v>17</v>
      </c>
      <c r="E4979" s="4" t="s">
        <v>18</v>
      </c>
      <c r="F4979" s="10" t="s">
        <v>266</v>
      </c>
      <c r="G4979" s="11" t="s">
        <v>252</v>
      </c>
      <c r="H4979" s="4">
        <v>23</v>
      </c>
      <c r="I4979" s="12">
        <v>1566.11</v>
      </c>
      <c r="J4979" s="12">
        <v>36020.53</v>
      </c>
      <c r="K4979" s="12">
        <v>2342.62</v>
      </c>
      <c r="L4979" s="4">
        <v>480</v>
      </c>
      <c r="M4979" s="4" t="s">
        <v>21</v>
      </c>
      <c r="N4979" s="4" t="str" cm="1">
        <f t="array" ref="N4979">_xlfn.SWITCH(E4979,"Delhi","North","Chennai","South","Hyderabad","South","Mumbai","Central","Bangalore","South")</f>
        <v>North</v>
      </c>
      <c r="O4979" s="12">
        <v>8284.48</v>
      </c>
      <c r="P4979" s="4">
        <f>Table1[[#This Row],[Delivery_Date]]-Table1[[#This Row],[Order_Date]]</f>
        <v>10</v>
      </c>
      <c r="Q4979" s="4" t="str">
        <f>IF(Table1[[#This Row],[Delivery delay days]]&gt;5,"delay","on time")</f>
        <v>delay</v>
      </c>
      <c r="R4979" s="10">
        <f>DATEVALUE(Table1[[#This Row],[Delivery_Date]])</f>
        <v>45089</v>
      </c>
      <c r="S4979" s="10">
        <f>DATEVALUE(Table1[[#This Row],[Order_Date]])</f>
        <v>45079</v>
      </c>
      <c r="T4979" s="4" t="str" cm="1">
        <f t="array" ref="T4979">_xlfn.IFS(Table1[[#This Row],[Inventory_Level]]&lt;=200,"low",Table1[[#This Row],[Inventory_Level]]&gt;=700,"high",Table1[[#This Row],[Inventory_Level]]&gt;200,"medium")</f>
        <v>medium</v>
      </c>
    </row>
    <row r="4980" spans="1:20" x14ac:dyDescent="0.35">
      <c r="A4980" s="4">
        <v>4979</v>
      </c>
      <c r="B4980" s="4" t="s">
        <v>37</v>
      </c>
      <c r="C4980" s="4" t="s">
        <v>24</v>
      </c>
      <c r="D4980" s="4" t="s">
        <v>25</v>
      </c>
      <c r="E4980" s="4" t="s">
        <v>52</v>
      </c>
      <c r="F4980" s="10" t="s">
        <v>229</v>
      </c>
      <c r="G4980" s="11" t="s">
        <v>327</v>
      </c>
      <c r="H4980" s="4">
        <v>85</v>
      </c>
      <c r="I4980" s="12">
        <v>14244.28</v>
      </c>
      <c r="J4980" s="12">
        <v>1210763.8</v>
      </c>
      <c r="K4980" s="12">
        <v>2350.5700000000002</v>
      </c>
      <c r="L4980" s="4">
        <v>559</v>
      </c>
      <c r="M4980" s="4" t="s">
        <v>29</v>
      </c>
      <c r="N4980" s="4" t="str" cm="1">
        <f t="array" ref="N4980">_xlfn.SWITCH(E4980,"Delhi","North","Chennai","South","Hyderabad","South","Mumbai","Central","Bangalore","South")</f>
        <v>Central</v>
      </c>
      <c r="O4980" s="12">
        <v>242449.59</v>
      </c>
      <c r="P4980" s="4">
        <f>Table1[[#This Row],[Delivery_Date]]-Table1[[#This Row],[Order_Date]]</f>
        <v>2</v>
      </c>
      <c r="Q4980" s="4" t="str">
        <f>IF(Table1[[#This Row],[Delivery delay days]]&gt;5,"delay","on time")</f>
        <v>on time</v>
      </c>
      <c r="R4980" s="10">
        <f>DATEVALUE(Table1[[#This Row],[Delivery_Date]])</f>
        <v>45265</v>
      </c>
      <c r="S4980" s="10">
        <f>DATEVALUE(Table1[[#This Row],[Order_Date]])</f>
        <v>45263</v>
      </c>
      <c r="T4980" s="4" t="str" cm="1">
        <f t="array" ref="T4980">_xlfn.IFS(Table1[[#This Row],[Inventory_Level]]&lt;=200,"low",Table1[[#This Row],[Inventory_Level]]&gt;=700,"high",Table1[[#This Row],[Inventory_Level]]&gt;200,"medium")</f>
        <v>medium</v>
      </c>
    </row>
    <row r="4981" spans="1:20" x14ac:dyDescent="0.35">
      <c r="A4981" s="4">
        <v>4980</v>
      </c>
      <c r="B4981" s="4" t="s">
        <v>51</v>
      </c>
      <c r="C4981" s="4" t="s">
        <v>38</v>
      </c>
      <c r="D4981" s="4" t="s">
        <v>39</v>
      </c>
      <c r="E4981" s="4" t="s">
        <v>46</v>
      </c>
      <c r="F4981" s="10" t="s">
        <v>168</v>
      </c>
      <c r="G4981" s="11" t="s">
        <v>296</v>
      </c>
      <c r="H4981" s="4">
        <v>79</v>
      </c>
      <c r="I4981" s="12">
        <v>5400.35</v>
      </c>
      <c r="J4981" s="12">
        <v>426627.65</v>
      </c>
      <c r="K4981" s="12">
        <v>811.75</v>
      </c>
      <c r="L4981" s="4">
        <v>625</v>
      </c>
      <c r="M4981" s="4" t="s">
        <v>42</v>
      </c>
      <c r="N4981" s="4" t="str" cm="1">
        <f t="array" ref="N4981">_xlfn.SWITCH(E4981,"Delhi","North","Chennai","South","Hyderabad","South","Mumbai","Central","Bangalore","South")</f>
        <v>South</v>
      </c>
      <c r="O4981" s="12">
        <v>57043.35</v>
      </c>
      <c r="P4981" s="4">
        <f>Table1[[#This Row],[Delivery_Date]]-Table1[[#This Row],[Order_Date]]</f>
        <v>7</v>
      </c>
      <c r="Q4981" s="4" t="str">
        <f>IF(Table1[[#This Row],[Delivery delay days]]&gt;5,"delay","on time")</f>
        <v>delay</v>
      </c>
      <c r="R4981" s="10">
        <f>DATEVALUE(Table1[[#This Row],[Delivery_Date]])</f>
        <v>45084</v>
      </c>
      <c r="S4981" s="10">
        <f>DATEVALUE(Table1[[#This Row],[Order_Date]])</f>
        <v>45077</v>
      </c>
      <c r="T4981" s="4" t="str" cm="1">
        <f t="array" ref="T4981">_xlfn.IFS(Table1[[#This Row],[Inventory_Level]]&lt;=200,"low",Table1[[#This Row],[Inventory_Level]]&gt;=700,"high",Table1[[#This Row],[Inventory_Level]]&gt;200,"medium")</f>
        <v>medium</v>
      </c>
    </row>
    <row r="4982" spans="1:20" x14ac:dyDescent="0.35">
      <c r="A4982" s="4">
        <v>4981</v>
      </c>
      <c r="B4982" s="4" t="s">
        <v>59</v>
      </c>
      <c r="C4982" s="4" t="s">
        <v>24</v>
      </c>
      <c r="D4982" s="4" t="s">
        <v>32</v>
      </c>
      <c r="E4982" s="4" t="s">
        <v>46</v>
      </c>
      <c r="F4982" s="10" t="s">
        <v>407</v>
      </c>
      <c r="G4982" s="11" t="s">
        <v>353</v>
      </c>
      <c r="H4982" s="4">
        <v>16</v>
      </c>
      <c r="I4982" s="12">
        <v>11992.46</v>
      </c>
      <c r="J4982" s="12">
        <v>191879.36</v>
      </c>
      <c r="K4982" s="12">
        <v>4413.26</v>
      </c>
      <c r="L4982" s="4">
        <v>826</v>
      </c>
      <c r="M4982" s="4" t="s">
        <v>35</v>
      </c>
      <c r="N4982" s="4" t="str" cm="1">
        <f t="array" ref="N4982">_xlfn.SWITCH(E4982,"Delhi","North","Chennai","South","Hyderabad","South","Mumbai","Central","Bangalore","South")</f>
        <v>South</v>
      </c>
      <c r="O4982" s="12">
        <v>44469.89</v>
      </c>
      <c r="P4982" s="4">
        <f>Table1[[#This Row],[Delivery_Date]]-Table1[[#This Row],[Order_Date]]</f>
        <v>8</v>
      </c>
      <c r="Q4982" s="4" t="str">
        <f>IF(Table1[[#This Row],[Delivery delay days]]&gt;5,"delay","on time")</f>
        <v>delay</v>
      </c>
      <c r="R4982" s="10">
        <f>DATEVALUE(Table1[[#This Row],[Delivery_Date]])</f>
        <v>45106</v>
      </c>
      <c r="S4982" s="10">
        <f>DATEVALUE(Table1[[#This Row],[Order_Date]])</f>
        <v>45098</v>
      </c>
      <c r="T4982" s="4" t="str" cm="1">
        <f t="array" ref="T4982">_xlfn.IFS(Table1[[#This Row],[Inventory_Level]]&lt;=200,"low",Table1[[#This Row],[Inventory_Level]]&gt;=700,"high",Table1[[#This Row],[Inventory_Level]]&gt;200,"medium")</f>
        <v>high</v>
      </c>
    </row>
    <row r="4983" spans="1:20" x14ac:dyDescent="0.35">
      <c r="A4983" s="4">
        <v>4982</v>
      </c>
      <c r="B4983" s="4" t="s">
        <v>65</v>
      </c>
      <c r="C4983" s="4" t="s">
        <v>16</v>
      </c>
      <c r="D4983" s="4" t="s">
        <v>45</v>
      </c>
      <c r="E4983" s="4" t="s">
        <v>52</v>
      </c>
      <c r="F4983" s="10" t="s">
        <v>294</v>
      </c>
      <c r="G4983" s="11" t="s">
        <v>309</v>
      </c>
      <c r="H4983" s="4">
        <v>43</v>
      </c>
      <c r="I4983" s="12">
        <v>7831.49</v>
      </c>
      <c r="J4983" s="12">
        <v>336754.07</v>
      </c>
      <c r="K4983" s="12">
        <v>3779.15</v>
      </c>
      <c r="L4983" s="4">
        <v>494</v>
      </c>
      <c r="M4983" s="4" t="s">
        <v>35</v>
      </c>
      <c r="N4983" s="4" t="str" cm="1">
        <f t="array" ref="N4983">_xlfn.SWITCH(E4983,"Delhi","North","Chennai","South","Hyderabad","South","Mumbai","Central","Bangalore","South")</f>
        <v>Central</v>
      </c>
      <c r="O4983" s="12">
        <v>77897.03</v>
      </c>
      <c r="P4983" s="4">
        <f>Table1[[#This Row],[Delivery_Date]]-Table1[[#This Row],[Order_Date]]</f>
        <v>14</v>
      </c>
      <c r="Q4983" s="4" t="str">
        <f>IF(Table1[[#This Row],[Delivery delay days]]&gt;5,"delay","on time")</f>
        <v>delay</v>
      </c>
      <c r="R4983" s="10">
        <f>DATEVALUE(Table1[[#This Row],[Delivery_Date]])</f>
        <v>45294</v>
      </c>
      <c r="S4983" s="10">
        <f>DATEVALUE(Table1[[#This Row],[Order_Date]])</f>
        <v>45280</v>
      </c>
      <c r="T4983" s="4" t="str" cm="1">
        <f t="array" ref="T4983">_xlfn.IFS(Table1[[#This Row],[Inventory_Level]]&lt;=200,"low",Table1[[#This Row],[Inventory_Level]]&gt;=700,"high",Table1[[#This Row],[Inventory_Level]]&gt;200,"medium")</f>
        <v>medium</v>
      </c>
    </row>
    <row r="4984" spans="1:20" x14ac:dyDescent="0.35">
      <c r="A4984" s="4">
        <v>4983</v>
      </c>
      <c r="B4984" s="4" t="s">
        <v>51</v>
      </c>
      <c r="C4984" s="4" t="s">
        <v>38</v>
      </c>
      <c r="D4984" s="4" t="s">
        <v>45</v>
      </c>
      <c r="E4984" s="4" t="s">
        <v>18</v>
      </c>
      <c r="F4984" s="10" t="s">
        <v>161</v>
      </c>
      <c r="G4984" s="11" t="s">
        <v>151</v>
      </c>
      <c r="H4984" s="4">
        <v>81</v>
      </c>
      <c r="I4984" s="12">
        <v>31518.65</v>
      </c>
      <c r="J4984" s="12">
        <v>2553010.65</v>
      </c>
      <c r="K4984" s="12">
        <v>1041.24</v>
      </c>
      <c r="L4984" s="4">
        <v>894</v>
      </c>
      <c r="M4984" s="4" t="s">
        <v>29</v>
      </c>
      <c r="N4984" s="4" t="str" cm="1">
        <f t="array" ref="N4984">_xlfn.SWITCH(E4984,"Delhi","North","Chennai","South","Hyderabad","South","Mumbai","Central","Bangalore","South")</f>
        <v>North</v>
      </c>
      <c r="O4984" s="12">
        <v>342736.54</v>
      </c>
      <c r="P4984" s="4">
        <f>Table1[[#This Row],[Delivery_Date]]-Table1[[#This Row],[Order_Date]]</f>
        <v>2</v>
      </c>
      <c r="Q4984" s="4" t="str">
        <f>IF(Table1[[#This Row],[Delivery delay days]]&gt;5,"delay","on time")</f>
        <v>on time</v>
      </c>
      <c r="R4984" s="10">
        <f>DATEVALUE(Table1[[#This Row],[Delivery_Date]])</f>
        <v>45158</v>
      </c>
      <c r="S4984" s="10">
        <f>DATEVALUE(Table1[[#This Row],[Order_Date]])</f>
        <v>45156</v>
      </c>
      <c r="T4984" s="4" t="str" cm="1">
        <f t="array" ref="T4984">_xlfn.IFS(Table1[[#This Row],[Inventory_Level]]&lt;=200,"low",Table1[[#This Row],[Inventory_Level]]&gt;=700,"high",Table1[[#This Row],[Inventory_Level]]&gt;200,"medium")</f>
        <v>high</v>
      </c>
    </row>
    <row r="4985" spans="1:20" x14ac:dyDescent="0.35">
      <c r="A4985" s="4">
        <v>4984</v>
      </c>
      <c r="B4985" s="4" t="s">
        <v>37</v>
      </c>
      <c r="C4985" s="4" t="s">
        <v>24</v>
      </c>
      <c r="D4985" s="4" t="s">
        <v>45</v>
      </c>
      <c r="E4985" s="4" t="s">
        <v>46</v>
      </c>
      <c r="F4985" s="10" t="s">
        <v>231</v>
      </c>
      <c r="G4985" s="11" t="s">
        <v>91</v>
      </c>
      <c r="H4985" s="4">
        <v>94</v>
      </c>
      <c r="I4985" s="12">
        <v>28325.43</v>
      </c>
      <c r="J4985" s="12">
        <v>2662590.42</v>
      </c>
      <c r="K4985" s="12">
        <v>574.26</v>
      </c>
      <c r="L4985" s="4">
        <v>71</v>
      </c>
      <c r="M4985" s="4" t="s">
        <v>21</v>
      </c>
      <c r="N4985" s="4" t="str" cm="1">
        <f t="array" ref="N4985">_xlfn.SWITCH(E4985,"Delhi","North","Chennai","South","Hyderabad","South","Mumbai","Central","Bangalore","South")</f>
        <v>South</v>
      </c>
      <c r="O4985" s="12">
        <v>204904.69</v>
      </c>
      <c r="P4985" s="4">
        <f>Table1[[#This Row],[Delivery_Date]]-Table1[[#This Row],[Order_Date]]</f>
        <v>5</v>
      </c>
      <c r="Q4985" s="4" t="str">
        <f>IF(Table1[[#This Row],[Delivery delay days]]&gt;5,"delay","on time")</f>
        <v>on time</v>
      </c>
      <c r="R4985" s="10">
        <f>DATEVALUE(Table1[[#This Row],[Delivery_Date]])</f>
        <v>45027</v>
      </c>
      <c r="S4985" s="10">
        <f>DATEVALUE(Table1[[#This Row],[Order_Date]])</f>
        <v>45022</v>
      </c>
      <c r="T4985" s="4" t="str" cm="1">
        <f t="array" ref="T4985">_xlfn.IFS(Table1[[#This Row],[Inventory_Level]]&lt;=200,"low",Table1[[#This Row],[Inventory_Level]]&gt;=700,"high",Table1[[#This Row],[Inventory_Level]]&gt;200,"medium")</f>
        <v>low</v>
      </c>
    </row>
    <row r="4986" spans="1:20" x14ac:dyDescent="0.35">
      <c r="A4986" s="4">
        <v>4985</v>
      </c>
      <c r="B4986" s="4" t="s">
        <v>37</v>
      </c>
      <c r="C4986" s="4" t="s">
        <v>24</v>
      </c>
      <c r="D4986" s="4" t="s">
        <v>25</v>
      </c>
      <c r="E4986" s="4" t="s">
        <v>26</v>
      </c>
      <c r="F4986" s="10" t="s">
        <v>362</v>
      </c>
      <c r="G4986" s="11" t="s">
        <v>239</v>
      </c>
      <c r="H4986" s="4">
        <v>17</v>
      </c>
      <c r="I4986" s="12">
        <v>26773.200000000001</v>
      </c>
      <c r="J4986" s="12">
        <v>455144.4</v>
      </c>
      <c r="K4986" s="12">
        <v>2459.4</v>
      </c>
      <c r="L4986" s="4">
        <v>583</v>
      </c>
      <c r="M4986" s="4" t="s">
        <v>29</v>
      </c>
      <c r="N4986" s="4" t="str" cm="1">
        <f t="array" ref="N4986">_xlfn.SWITCH(E4986,"Delhi","North","Chennai","South","Hyderabad","South","Mumbai","Central","Bangalore","South")</f>
        <v>South</v>
      </c>
      <c r="O4986" s="12">
        <v>71851.570000000007</v>
      </c>
      <c r="P4986" s="4">
        <f>Table1[[#This Row],[Delivery_Date]]-Table1[[#This Row],[Order_Date]]</f>
        <v>12</v>
      </c>
      <c r="Q4986" s="4" t="str">
        <f>IF(Table1[[#This Row],[Delivery delay days]]&gt;5,"delay","on time")</f>
        <v>delay</v>
      </c>
      <c r="R4986" s="10">
        <f>DATEVALUE(Table1[[#This Row],[Delivery_Date]])</f>
        <v>45087</v>
      </c>
      <c r="S4986" s="10">
        <f>DATEVALUE(Table1[[#This Row],[Order_Date]])</f>
        <v>45075</v>
      </c>
      <c r="T4986" s="4" t="str" cm="1">
        <f t="array" ref="T4986">_xlfn.IFS(Table1[[#This Row],[Inventory_Level]]&lt;=200,"low",Table1[[#This Row],[Inventory_Level]]&gt;=700,"high",Table1[[#This Row],[Inventory_Level]]&gt;200,"medium")</f>
        <v>medium</v>
      </c>
    </row>
    <row r="4987" spans="1:20" x14ac:dyDescent="0.35">
      <c r="A4987" s="4">
        <v>4986</v>
      </c>
      <c r="B4987" s="4" t="s">
        <v>15</v>
      </c>
      <c r="C4987" s="4" t="s">
        <v>16</v>
      </c>
      <c r="D4987" s="4" t="s">
        <v>45</v>
      </c>
      <c r="E4987" s="4" t="s">
        <v>60</v>
      </c>
      <c r="F4987" s="10" t="s">
        <v>349</v>
      </c>
      <c r="G4987" s="11" t="s">
        <v>141</v>
      </c>
      <c r="H4987" s="4">
        <v>48</v>
      </c>
      <c r="I4987" s="12">
        <v>36637.64</v>
      </c>
      <c r="J4987" s="12">
        <v>1758606.72</v>
      </c>
      <c r="K4987" s="12">
        <v>3888.46</v>
      </c>
      <c r="L4987" s="4">
        <v>399</v>
      </c>
      <c r="M4987" s="4" t="s">
        <v>21</v>
      </c>
      <c r="N4987" s="4" t="str" cm="1">
        <f t="array" ref="N4987">_xlfn.SWITCH(E4987,"Delhi","North","Chennai","South","Hyderabad","South","Mumbai","Central","Bangalore","South")</f>
        <v>South</v>
      </c>
      <c r="O4987" s="12">
        <v>387466.87</v>
      </c>
      <c r="P4987" s="4">
        <f>Table1[[#This Row],[Delivery_Date]]-Table1[[#This Row],[Order_Date]]</f>
        <v>4</v>
      </c>
      <c r="Q4987" s="4" t="str">
        <f>IF(Table1[[#This Row],[Delivery delay days]]&gt;5,"delay","on time")</f>
        <v>on time</v>
      </c>
      <c r="R4987" s="10">
        <f>DATEVALUE(Table1[[#This Row],[Delivery_Date]])</f>
        <v>45050</v>
      </c>
      <c r="S4987" s="10">
        <f>DATEVALUE(Table1[[#This Row],[Order_Date]])</f>
        <v>45046</v>
      </c>
      <c r="T4987" s="4" t="str" cm="1">
        <f t="array" ref="T4987">_xlfn.IFS(Table1[[#This Row],[Inventory_Level]]&lt;=200,"low",Table1[[#This Row],[Inventory_Level]]&gt;=700,"high",Table1[[#This Row],[Inventory_Level]]&gt;200,"medium")</f>
        <v>medium</v>
      </c>
    </row>
    <row r="4988" spans="1:20" x14ac:dyDescent="0.35">
      <c r="A4988" s="4">
        <v>4987</v>
      </c>
      <c r="B4988" s="4" t="s">
        <v>31</v>
      </c>
      <c r="C4988" s="4" t="s">
        <v>38</v>
      </c>
      <c r="D4988" s="4" t="s">
        <v>32</v>
      </c>
      <c r="E4988" s="4" t="s">
        <v>26</v>
      </c>
      <c r="F4988" s="10" t="s">
        <v>54</v>
      </c>
      <c r="G4988" s="11" t="s">
        <v>408</v>
      </c>
      <c r="H4988" s="4">
        <v>76</v>
      </c>
      <c r="I4988" s="12">
        <v>49171.6</v>
      </c>
      <c r="J4988" s="12">
        <v>3737041.6</v>
      </c>
      <c r="K4988" s="12">
        <v>1593.21</v>
      </c>
      <c r="L4988" s="4">
        <v>806</v>
      </c>
      <c r="M4988" s="4" t="s">
        <v>29</v>
      </c>
      <c r="N4988" s="4" t="str" cm="1">
        <f t="array" ref="N4988">_xlfn.SWITCH(E4988,"Delhi","North","Chennai","South","Hyderabad","South","Mumbai","Central","Bangalore","South")</f>
        <v>South</v>
      </c>
      <c r="O4988" s="12">
        <v>328881.57</v>
      </c>
      <c r="P4988" s="4">
        <f>Table1[[#This Row],[Delivery_Date]]-Table1[[#This Row],[Order_Date]]</f>
        <v>10</v>
      </c>
      <c r="Q4988" s="4" t="str">
        <f>IF(Table1[[#This Row],[Delivery delay days]]&gt;5,"delay","on time")</f>
        <v>delay</v>
      </c>
      <c r="R4988" s="10">
        <f>DATEVALUE(Table1[[#This Row],[Delivery_Date]])</f>
        <v>45222</v>
      </c>
      <c r="S4988" s="10">
        <f>DATEVALUE(Table1[[#This Row],[Order_Date]])</f>
        <v>45212</v>
      </c>
      <c r="T4988" s="4" t="str" cm="1">
        <f t="array" ref="T4988">_xlfn.IFS(Table1[[#This Row],[Inventory_Level]]&lt;=200,"low",Table1[[#This Row],[Inventory_Level]]&gt;=700,"high",Table1[[#This Row],[Inventory_Level]]&gt;200,"medium")</f>
        <v>high</v>
      </c>
    </row>
    <row r="4989" spans="1:20" x14ac:dyDescent="0.35">
      <c r="A4989" s="4">
        <v>4988</v>
      </c>
      <c r="B4989" s="4" t="s">
        <v>59</v>
      </c>
      <c r="C4989" s="4" t="s">
        <v>24</v>
      </c>
      <c r="D4989" s="4" t="s">
        <v>25</v>
      </c>
      <c r="E4989" s="4" t="s">
        <v>60</v>
      </c>
      <c r="F4989" s="10" t="s">
        <v>154</v>
      </c>
      <c r="G4989" s="11" t="s">
        <v>357</v>
      </c>
      <c r="H4989" s="4">
        <v>11</v>
      </c>
      <c r="I4989" s="12">
        <v>45545.08</v>
      </c>
      <c r="J4989" s="12">
        <v>500995.88</v>
      </c>
      <c r="K4989" s="12">
        <v>3167.69</v>
      </c>
      <c r="L4989" s="4">
        <v>126</v>
      </c>
      <c r="M4989" s="4" t="s">
        <v>42</v>
      </c>
      <c r="N4989" s="4" t="str" cm="1">
        <f t="array" ref="N4989">_xlfn.SWITCH(E4989,"Delhi","North","Chennai","South","Hyderabad","South","Mumbai","Central","Bangalore","South")</f>
        <v>South</v>
      </c>
      <c r="O4989" s="12">
        <v>100056.42</v>
      </c>
      <c r="P4989" s="4">
        <f>Table1[[#This Row],[Delivery_Date]]-Table1[[#This Row],[Order_Date]]</f>
        <v>8</v>
      </c>
      <c r="Q4989" s="4" t="str">
        <f>IF(Table1[[#This Row],[Delivery delay days]]&gt;5,"delay","on time")</f>
        <v>delay</v>
      </c>
      <c r="R4989" s="10">
        <f>DATEVALUE(Table1[[#This Row],[Delivery_Date]])</f>
        <v>44963</v>
      </c>
      <c r="S4989" s="10">
        <f>DATEVALUE(Table1[[#This Row],[Order_Date]])</f>
        <v>44955</v>
      </c>
      <c r="T4989" s="4" t="str" cm="1">
        <f t="array" ref="T4989">_xlfn.IFS(Table1[[#This Row],[Inventory_Level]]&lt;=200,"low",Table1[[#This Row],[Inventory_Level]]&gt;=700,"high",Table1[[#This Row],[Inventory_Level]]&gt;200,"medium")</f>
        <v>low</v>
      </c>
    </row>
    <row r="4990" spans="1:20" x14ac:dyDescent="0.35">
      <c r="A4990" s="4">
        <v>4989</v>
      </c>
      <c r="B4990" s="4" t="s">
        <v>15</v>
      </c>
      <c r="C4990" s="4" t="s">
        <v>24</v>
      </c>
      <c r="D4990" s="4" t="s">
        <v>17</v>
      </c>
      <c r="E4990" s="4" t="s">
        <v>52</v>
      </c>
      <c r="F4990" s="10" t="s">
        <v>196</v>
      </c>
      <c r="G4990" s="11" t="s">
        <v>138</v>
      </c>
      <c r="H4990" s="4">
        <v>35</v>
      </c>
      <c r="I4990" s="12">
        <v>39878.75</v>
      </c>
      <c r="J4990" s="12">
        <v>1395756.25</v>
      </c>
      <c r="K4990" s="12">
        <v>3134.35</v>
      </c>
      <c r="L4990" s="4">
        <v>316</v>
      </c>
      <c r="M4990" s="4" t="s">
        <v>35</v>
      </c>
      <c r="N4990" s="4" t="str" cm="1">
        <f t="array" ref="N4990">_xlfn.SWITCH(E4990,"Delhi","North","Chennai","South","Hyderabad","South","Mumbai","Central","Bangalore","South")</f>
        <v>Central</v>
      </c>
      <c r="O4990" s="12">
        <v>293314.13</v>
      </c>
      <c r="P4990" s="4">
        <f>Table1[[#This Row],[Delivery_Date]]-Table1[[#This Row],[Order_Date]]</f>
        <v>11</v>
      </c>
      <c r="Q4990" s="4" t="str">
        <f>IF(Table1[[#This Row],[Delivery delay days]]&gt;5,"delay","on time")</f>
        <v>delay</v>
      </c>
      <c r="R4990" s="10">
        <f>DATEVALUE(Table1[[#This Row],[Delivery_Date]])</f>
        <v>44946</v>
      </c>
      <c r="S4990" s="10">
        <f>DATEVALUE(Table1[[#This Row],[Order_Date]])</f>
        <v>44935</v>
      </c>
      <c r="T4990" s="4" t="str" cm="1">
        <f t="array" ref="T4990">_xlfn.IFS(Table1[[#This Row],[Inventory_Level]]&lt;=200,"low",Table1[[#This Row],[Inventory_Level]]&gt;=700,"high",Table1[[#This Row],[Inventory_Level]]&gt;200,"medium")</f>
        <v>medium</v>
      </c>
    </row>
    <row r="4991" spans="1:20" x14ac:dyDescent="0.35">
      <c r="A4991" s="4">
        <v>4990</v>
      </c>
      <c r="B4991" s="4" t="s">
        <v>15</v>
      </c>
      <c r="C4991" s="4" t="s">
        <v>38</v>
      </c>
      <c r="D4991" s="4" t="s">
        <v>17</v>
      </c>
      <c r="E4991" s="4" t="s">
        <v>52</v>
      </c>
      <c r="F4991" s="10" t="s">
        <v>254</v>
      </c>
      <c r="G4991" s="11" t="s">
        <v>222</v>
      </c>
      <c r="H4991" s="4">
        <v>95</v>
      </c>
      <c r="I4991" s="12">
        <v>48538.76</v>
      </c>
      <c r="J4991" s="12">
        <v>4611182.2</v>
      </c>
      <c r="K4991" s="12">
        <v>1210.96</v>
      </c>
      <c r="L4991" s="4">
        <v>404</v>
      </c>
      <c r="M4991" s="4" t="s">
        <v>42</v>
      </c>
      <c r="N4991" s="4" t="str" cm="1">
        <f t="array" ref="N4991">_xlfn.SWITCH(E4991,"Delhi","North","Chennai","South","Hyderabad","South","Mumbai","Central","Bangalore","South")</f>
        <v>Central</v>
      </c>
      <c r="O4991" s="12">
        <v>256814.07</v>
      </c>
      <c r="P4991" s="4">
        <f>Table1[[#This Row],[Delivery_Date]]-Table1[[#This Row],[Order_Date]]</f>
        <v>8</v>
      </c>
      <c r="Q4991" s="4" t="str">
        <f>IF(Table1[[#This Row],[Delivery delay days]]&gt;5,"delay","on time")</f>
        <v>delay</v>
      </c>
      <c r="R4991" s="10">
        <f>DATEVALUE(Table1[[#This Row],[Delivery_Date]])</f>
        <v>45225</v>
      </c>
      <c r="S4991" s="10">
        <f>DATEVALUE(Table1[[#This Row],[Order_Date]])</f>
        <v>45217</v>
      </c>
      <c r="T4991" s="4" t="str" cm="1">
        <f t="array" ref="T4991">_xlfn.IFS(Table1[[#This Row],[Inventory_Level]]&lt;=200,"low",Table1[[#This Row],[Inventory_Level]]&gt;=700,"high",Table1[[#This Row],[Inventory_Level]]&gt;200,"medium")</f>
        <v>medium</v>
      </c>
    </row>
    <row r="4992" spans="1:20" x14ac:dyDescent="0.35">
      <c r="A4992" s="4">
        <v>4991</v>
      </c>
      <c r="B4992" s="4" t="s">
        <v>59</v>
      </c>
      <c r="C4992" s="4" t="s">
        <v>16</v>
      </c>
      <c r="D4992" s="4" t="s">
        <v>45</v>
      </c>
      <c r="E4992" s="4" t="s">
        <v>46</v>
      </c>
      <c r="F4992" s="10" t="s">
        <v>202</v>
      </c>
      <c r="G4992" s="11" t="s">
        <v>276</v>
      </c>
      <c r="H4992" s="4">
        <v>8</v>
      </c>
      <c r="I4992" s="12">
        <v>5498.34</v>
      </c>
      <c r="J4992" s="12">
        <v>43986.720000000001</v>
      </c>
      <c r="K4992" s="12">
        <v>4242.2700000000004</v>
      </c>
      <c r="L4992" s="4">
        <v>362</v>
      </c>
      <c r="M4992" s="4" t="s">
        <v>21</v>
      </c>
      <c r="N4992" s="4" t="str" cm="1">
        <f t="array" ref="N4992">_xlfn.SWITCH(E4992,"Delhi","North","Chennai","South","Hyderabad","South","Mumbai","Central","Bangalore","South")</f>
        <v>South</v>
      </c>
      <c r="O4992" s="12">
        <v>5744.29</v>
      </c>
      <c r="P4992" s="4">
        <f>Table1[[#This Row],[Delivery_Date]]-Table1[[#This Row],[Order_Date]]</f>
        <v>9</v>
      </c>
      <c r="Q4992" s="4" t="str">
        <f>IF(Table1[[#This Row],[Delivery delay days]]&gt;5,"delay","on time")</f>
        <v>delay</v>
      </c>
      <c r="R4992" s="10">
        <f>DATEVALUE(Table1[[#This Row],[Delivery_Date]])</f>
        <v>45010</v>
      </c>
      <c r="S4992" s="10">
        <f>DATEVALUE(Table1[[#This Row],[Order_Date]])</f>
        <v>45001</v>
      </c>
      <c r="T4992" s="4" t="str" cm="1">
        <f t="array" ref="T4992">_xlfn.IFS(Table1[[#This Row],[Inventory_Level]]&lt;=200,"low",Table1[[#This Row],[Inventory_Level]]&gt;=700,"high",Table1[[#This Row],[Inventory_Level]]&gt;200,"medium")</f>
        <v>medium</v>
      </c>
    </row>
    <row r="4993" spans="1:20" x14ac:dyDescent="0.35">
      <c r="A4993" s="4">
        <v>4992</v>
      </c>
      <c r="B4993" s="4" t="s">
        <v>44</v>
      </c>
      <c r="C4993" s="4" t="s">
        <v>24</v>
      </c>
      <c r="D4993" s="4" t="s">
        <v>39</v>
      </c>
      <c r="E4993" s="4" t="s">
        <v>26</v>
      </c>
      <c r="F4993" s="10" t="s">
        <v>85</v>
      </c>
      <c r="G4993" s="11" t="s">
        <v>364</v>
      </c>
      <c r="H4993" s="4">
        <v>44</v>
      </c>
      <c r="I4993" s="12">
        <v>36627.85</v>
      </c>
      <c r="J4993" s="12">
        <v>1611625.4</v>
      </c>
      <c r="K4993" s="12">
        <v>286.82</v>
      </c>
      <c r="L4993" s="4">
        <v>945</v>
      </c>
      <c r="M4993" s="4" t="s">
        <v>42</v>
      </c>
      <c r="N4993" s="4" t="str" cm="1">
        <f t="array" ref="N4993">_xlfn.SWITCH(E4993,"Delhi","North","Chennai","South","Hyderabad","South","Mumbai","Central","Bangalore","South")</f>
        <v>South</v>
      </c>
      <c r="O4993" s="12">
        <v>181054.02</v>
      </c>
      <c r="P4993" s="4">
        <f>Table1[[#This Row],[Delivery_Date]]-Table1[[#This Row],[Order_Date]]</f>
        <v>9</v>
      </c>
      <c r="Q4993" s="4" t="str">
        <f>IF(Table1[[#This Row],[Delivery delay days]]&gt;5,"delay","on time")</f>
        <v>delay</v>
      </c>
      <c r="R4993" s="10">
        <f>DATEVALUE(Table1[[#This Row],[Delivery_Date]])</f>
        <v>45049</v>
      </c>
      <c r="S4993" s="10">
        <f>DATEVALUE(Table1[[#This Row],[Order_Date]])</f>
        <v>45040</v>
      </c>
      <c r="T4993" s="4" t="str" cm="1">
        <f t="array" ref="T4993">_xlfn.IFS(Table1[[#This Row],[Inventory_Level]]&lt;=200,"low",Table1[[#This Row],[Inventory_Level]]&gt;=700,"high",Table1[[#This Row],[Inventory_Level]]&gt;200,"medium")</f>
        <v>high</v>
      </c>
    </row>
    <row r="4994" spans="1:20" x14ac:dyDescent="0.35">
      <c r="A4994" s="4">
        <v>4993</v>
      </c>
      <c r="B4994" s="4" t="s">
        <v>31</v>
      </c>
      <c r="C4994" s="4" t="s">
        <v>16</v>
      </c>
      <c r="D4994" s="4" t="s">
        <v>25</v>
      </c>
      <c r="E4994" s="4" t="s">
        <v>18</v>
      </c>
      <c r="F4994" s="10" t="s">
        <v>389</v>
      </c>
      <c r="G4994" s="11" t="s">
        <v>97</v>
      </c>
      <c r="H4994" s="4">
        <v>63</v>
      </c>
      <c r="I4994" s="12">
        <v>42045.48</v>
      </c>
      <c r="J4994" s="12">
        <v>2648865.2400000002</v>
      </c>
      <c r="K4994" s="12">
        <v>4897.49</v>
      </c>
      <c r="L4994" s="4">
        <v>14</v>
      </c>
      <c r="M4994" s="4" t="s">
        <v>21</v>
      </c>
      <c r="N4994" s="4" t="str" cm="1">
        <f t="array" ref="N4994">_xlfn.SWITCH(E4994,"Delhi","North","Chennai","South","Hyderabad","South","Mumbai","Central","Bangalore","South")</f>
        <v>North</v>
      </c>
      <c r="O4994" s="12">
        <v>526405.85</v>
      </c>
      <c r="P4994" s="4">
        <f>Table1[[#This Row],[Delivery_Date]]-Table1[[#This Row],[Order_Date]]</f>
        <v>14</v>
      </c>
      <c r="Q4994" s="4" t="str">
        <f>IF(Table1[[#This Row],[Delivery delay days]]&gt;5,"delay","on time")</f>
        <v>delay</v>
      </c>
      <c r="R4994" s="10">
        <f>DATEVALUE(Table1[[#This Row],[Delivery_Date]])</f>
        <v>45123</v>
      </c>
      <c r="S4994" s="10">
        <f>DATEVALUE(Table1[[#This Row],[Order_Date]])</f>
        <v>45109</v>
      </c>
      <c r="T4994" s="4" t="str" cm="1">
        <f t="array" ref="T4994">_xlfn.IFS(Table1[[#This Row],[Inventory_Level]]&lt;=200,"low",Table1[[#This Row],[Inventory_Level]]&gt;=700,"high",Table1[[#This Row],[Inventory_Level]]&gt;200,"medium")</f>
        <v>low</v>
      </c>
    </row>
    <row r="4995" spans="1:20" x14ac:dyDescent="0.35">
      <c r="A4995" s="4">
        <v>4994</v>
      </c>
      <c r="B4995" s="4" t="s">
        <v>15</v>
      </c>
      <c r="C4995" s="4" t="s">
        <v>16</v>
      </c>
      <c r="D4995" s="4" t="s">
        <v>39</v>
      </c>
      <c r="E4995" s="4" t="s">
        <v>18</v>
      </c>
      <c r="F4995" s="10" t="s">
        <v>317</v>
      </c>
      <c r="G4995" s="11" t="s">
        <v>343</v>
      </c>
      <c r="H4995" s="4">
        <v>88</v>
      </c>
      <c r="I4995" s="12">
        <v>27834.62</v>
      </c>
      <c r="J4995" s="12">
        <v>2449446.56</v>
      </c>
      <c r="K4995" s="12">
        <v>4603.34</v>
      </c>
      <c r="L4995" s="4">
        <v>929</v>
      </c>
      <c r="M4995" s="4" t="s">
        <v>29</v>
      </c>
      <c r="N4995" s="4" t="str" cm="1">
        <f t="array" ref="N4995">_xlfn.SWITCH(E4995,"Delhi","North","Chennai","South","Hyderabad","South","Mumbai","Central","Bangalore","South")</f>
        <v>North</v>
      </c>
      <c r="O4995" s="12">
        <v>528092.79</v>
      </c>
      <c r="P4995" s="4">
        <f>Table1[[#This Row],[Delivery_Date]]-Table1[[#This Row],[Order_Date]]</f>
        <v>1</v>
      </c>
      <c r="Q4995" s="4" t="str">
        <f>IF(Table1[[#This Row],[Delivery delay days]]&gt;5,"delay","on time")</f>
        <v>on time</v>
      </c>
      <c r="R4995" s="10">
        <f>DATEVALUE(Table1[[#This Row],[Delivery_Date]])</f>
        <v>44969</v>
      </c>
      <c r="S4995" s="10">
        <f>DATEVALUE(Table1[[#This Row],[Order_Date]])</f>
        <v>44968</v>
      </c>
      <c r="T4995" s="4" t="str" cm="1">
        <f t="array" ref="T4995">_xlfn.IFS(Table1[[#This Row],[Inventory_Level]]&lt;=200,"low",Table1[[#This Row],[Inventory_Level]]&gt;=700,"high",Table1[[#This Row],[Inventory_Level]]&gt;200,"medium")</f>
        <v>high</v>
      </c>
    </row>
    <row r="4996" spans="1:20" x14ac:dyDescent="0.35">
      <c r="A4996" s="4">
        <v>4995</v>
      </c>
      <c r="B4996" s="4" t="s">
        <v>23</v>
      </c>
      <c r="C4996" s="4" t="s">
        <v>38</v>
      </c>
      <c r="D4996" s="4" t="s">
        <v>39</v>
      </c>
      <c r="E4996" s="4" t="s">
        <v>60</v>
      </c>
      <c r="F4996" s="10" t="s">
        <v>281</v>
      </c>
      <c r="G4996" s="11" t="s">
        <v>250</v>
      </c>
      <c r="H4996" s="4">
        <v>97</v>
      </c>
      <c r="I4996" s="12">
        <v>14441.76</v>
      </c>
      <c r="J4996" s="12">
        <v>1400850.72</v>
      </c>
      <c r="K4996" s="12">
        <v>4962.62</v>
      </c>
      <c r="L4996" s="4">
        <v>730</v>
      </c>
      <c r="M4996" s="4" t="s">
        <v>42</v>
      </c>
      <c r="N4996" s="4" t="str" cm="1">
        <f t="array" ref="N4996">_xlfn.SWITCH(E4996,"Delhi","North","Chennai","South","Hyderabad","South","Mumbai","Central","Bangalore","South")</f>
        <v>South</v>
      </c>
      <c r="O4996" s="12">
        <v>176544.47</v>
      </c>
      <c r="P4996" s="4">
        <f>Table1[[#This Row],[Delivery_Date]]-Table1[[#This Row],[Order_Date]]</f>
        <v>2</v>
      </c>
      <c r="Q4996" s="4" t="str">
        <f>IF(Table1[[#This Row],[Delivery delay days]]&gt;5,"delay","on time")</f>
        <v>on time</v>
      </c>
      <c r="R4996" s="10">
        <f>DATEVALUE(Table1[[#This Row],[Delivery_Date]])</f>
        <v>45019</v>
      </c>
      <c r="S4996" s="10">
        <f>DATEVALUE(Table1[[#This Row],[Order_Date]])</f>
        <v>45017</v>
      </c>
      <c r="T4996" s="4" t="str" cm="1">
        <f t="array" ref="T4996">_xlfn.IFS(Table1[[#This Row],[Inventory_Level]]&lt;=200,"low",Table1[[#This Row],[Inventory_Level]]&gt;=700,"high",Table1[[#This Row],[Inventory_Level]]&gt;200,"medium")</f>
        <v>high</v>
      </c>
    </row>
    <row r="4997" spans="1:20" x14ac:dyDescent="0.35">
      <c r="A4997" s="4">
        <v>4996</v>
      </c>
      <c r="B4997" s="4" t="s">
        <v>44</v>
      </c>
      <c r="C4997" s="4" t="s">
        <v>24</v>
      </c>
      <c r="D4997" s="4" t="s">
        <v>32</v>
      </c>
      <c r="E4997" s="4" t="s">
        <v>18</v>
      </c>
      <c r="F4997" s="10" t="s">
        <v>311</v>
      </c>
      <c r="G4997" s="11" t="s">
        <v>206</v>
      </c>
      <c r="H4997" s="4">
        <v>42</v>
      </c>
      <c r="I4997" s="12">
        <v>37491.56</v>
      </c>
      <c r="J4997" s="12">
        <v>1574645.52</v>
      </c>
      <c r="K4997" s="12">
        <v>492.41</v>
      </c>
      <c r="L4997" s="4">
        <v>167</v>
      </c>
      <c r="M4997" s="4" t="s">
        <v>42</v>
      </c>
      <c r="N4997" s="4" t="str" cm="1">
        <f t="array" ref="N4997">_xlfn.SWITCH(E4997,"Delhi","North","Chennai","South","Hyderabad","South","Mumbai","Central","Bangalore","South")</f>
        <v>North</v>
      </c>
      <c r="O4997" s="12">
        <v>317441.61</v>
      </c>
      <c r="P4997" s="4">
        <f>Table1[[#This Row],[Delivery_Date]]-Table1[[#This Row],[Order_Date]]</f>
        <v>9</v>
      </c>
      <c r="Q4997" s="4" t="str">
        <f>IF(Table1[[#This Row],[Delivery delay days]]&gt;5,"delay","on time")</f>
        <v>delay</v>
      </c>
      <c r="R4997" s="10">
        <f>DATEVALUE(Table1[[#This Row],[Delivery_Date]])</f>
        <v>45230</v>
      </c>
      <c r="S4997" s="10">
        <f>DATEVALUE(Table1[[#This Row],[Order_Date]])</f>
        <v>45221</v>
      </c>
      <c r="T4997" s="4" t="str" cm="1">
        <f t="array" ref="T4997">_xlfn.IFS(Table1[[#This Row],[Inventory_Level]]&lt;=200,"low",Table1[[#This Row],[Inventory_Level]]&gt;=700,"high",Table1[[#This Row],[Inventory_Level]]&gt;200,"medium")</f>
        <v>low</v>
      </c>
    </row>
    <row r="4998" spans="1:20" x14ac:dyDescent="0.35">
      <c r="A4998" s="4">
        <v>4997</v>
      </c>
      <c r="B4998" s="4" t="s">
        <v>15</v>
      </c>
      <c r="C4998" s="4" t="s">
        <v>16</v>
      </c>
      <c r="D4998" s="4" t="s">
        <v>32</v>
      </c>
      <c r="E4998" s="4" t="s">
        <v>26</v>
      </c>
      <c r="F4998" s="10" t="s">
        <v>419</v>
      </c>
      <c r="G4998" s="11" t="s">
        <v>195</v>
      </c>
      <c r="H4998" s="4">
        <v>24</v>
      </c>
      <c r="I4998" s="12">
        <v>33400.33</v>
      </c>
      <c r="J4998" s="12">
        <v>801607.92</v>
      </c>
      <c r="K4998" s="12">
        <v>4735.63</v>
      </c>
      <c r="L4998" s="4">
        <v>130</v>
      </c>
      <c r="M4998" s="4" t="s">
        <v>42</v>
      </c>
      <c r="N4998" s="4" t="str" cm="1">
        <f t="array" ref="N4998">_xlfn.SWITCH(E4998,"Delhi","North","Chennai","South","Hyderabad","South","Mumbai","Central","Bangalore","South")</f>
        <v>South</v>
      </c>
      <c r="O4998" s="12">
        <v>73291.78</v>
      </c>
      <c r="P4998" s="4">
        <f>Table1[[#This Row],[Delivery_Date]]-Table1[[#This Row],[Order_Date]]</f>
        <v>1</v>
      </c>
      <c r="Q4998" s="4" t="str">
        <f>IF(Table1[[#This Row],[Delivery delay days]]&gt;5,"delay","on time")</f>
        <v>on time</v>
      </c>
      <c r="R4998" s="10">
        <f>DATEVALUE(Table1[[#This Row],[Delivery_Date]])</f>
        <v>44930</v>
      </c>
      <c r="S4998" s="10">
        <f>DATEVALUE(Table1[[#This Row],[Order_Date]])</f>
        <v>44929</v>
      </c>
      <c r="T4998" s="4" t="str" cm="1">
        <f t="array" ref="T4998">_xlfn.IFS(Table1[[#This Row],[Inventory_Level]]&lt;=200,"low",Table1[[#This Row],[Inventory_Level]]&gt;=700,"high",Table1[[#This Row],[Inventory_Level]]&gt;200,"medium")</f>
        <v>low</v>
      </c>
    </row>
    <row r="4999" spans="1:20" x14ac:dyDescent="0.35">
      <c r="A4999" s="4">
        <v>4998</v>
      </c>
      <c r="B4999" s="4" t="s">
        <v>31</v>
      </c>
      <c r="C4999" s="4" t="s">
        <v>24</v>
      </c>
      <c r="D4999" s="4" t="s">
        <v>17</v>
      </c>
      <c r="E4999" s="4" t="s">
        <v>26</v>
      </c>
      <c r="F4999" s="10" t="s">
        <v>134</v>
      </c>
      <c r="G4999" s="11" t="s">
        <v>53</v>
      </c>
      <c r="H4999" s="4">
        <v>39</v>
      </c>
      <c r="I4999" s="12">
        <v>13971.51</v>
      </c>
      <c r="J4999" s="12">
        <v>544888.89</v>
      </c>
      <c r="K4999" s="12">
        <v>3906.97</v>
      </c>
      <c r="L4999" s="4">
        <v>270</v>
      </c>
      <c r="M4999" s="4" t="s">
        <v>29</v>
      </c>
      <c r="N4999" s="4" t="str" cm="1">
        <f t="array" ref="N4999">_xlfn.SWITCH(E4999,"Delhi","North","Chennai","South","Hyderabad","South","Mumbai","Central","Bangalore","South")</f>
        <v>South</v>
      </c>
      <c r="O4999" s="12">
        <v>43015.81</v>
      </c>
      <c r="P4999" s="4">
        <f>Table1[[#This Row],[Delivery_Date]]-Table1[[#This Row],[Order_Date]]</f>
        <v>15</v>
      </c>
      <c r="Q4999" s="4" t="str">
        <f>IF(Table1[[#This Row],[Delivery delay days]]&gt;5,"delay","on time")</f>
        <v>delay</v>
      </c>
      <c r="R4999" s="10">
        <f>DATEVALUE(Table1[[#This Row],[Delivery_Date]])</f>
        <v>45205</v>
      </c>
      <c r="S4999" s="10">
        <f>DATEVALUE(Table1[[#This Row],[Order_Date]])</f>
        <v>45190</v>
      </c>
      <c r="T4999" s="4" t="str" cm="1">
        <f t="array" ref="T4999">_xlfn.IFS(Table1[[#This Row],[Inventory_Level]]&lt;=200,"low",Table1[[#This Row],[Inventory_Level]]&gt;=700,"high",Table1[[#This Row],[Inventory_Level]]&gt;200,"medium")</f>
        <v>medium</v>
      </c>
    </row>
    <row r="5000" spans="1:20" x14ac:dyDescent="0.35">
      <c r="A5000" s="4">
        <v>4999</v>
      </c>
      <c r="B5000" s="4" t="s">
        <v>37</v>
      </c>
      <c r="C5000" s="4" t="s">
        <v>38</v>
      </c>
      <c r="D5000" s="4" t="s">
        <v>17</v>
      </c>
      <c r="E5000" s="4" t="s">
        <v>26</v>
      </c>
      <c r="F5000" s="10" t="s">
        <v>192</v>
      </c>
      <c r="G5000" s="11" t="s">
        <v>365</v>
      </c>
      <c r="H5000" s="4">
        <v>69</v>
      </c>
      <c r="I5000" s="12">
        <v>28156.73</v>
      </c>
      <c r="J5000" s="12">
        <v>1942814.37</v>
      </c>
      <c r="K5000" s="12">
        <v>1579.57</v>
      </c>
      <c r="L5000" s="4">
        <v>670</v>
      </c>
      <c r="M5000" s="4" t="s">
        <v>29</v>
      </c>
      <c r="N5000" s="4" t="str" cm="1">
        <f t="array" ref="N5000">_xlfn.SWITCH(E5000,"Delhi","North","Chennai","South","Hyderabad","South","Mumbai","Central","Bangalore","South")</f>
        <v>South</v>
      </c>
      <c r="O5000" s="12">
        <v>152615.56</v>
      </c>
      <c r="P5000" s="4">
        <f>Table1[[#This Row],[Delivery_Date]]-Table1[[#This Row],[Order_Date]]</f>
        <v>3</v>
      </c>
      <c r="Q5000" s="4" t="str">
        <f>IF(Table1[[#This Row],[Delivery delay days]]&gt;5,"delay","on time")</f>
        <v>on time</v>
      </c>
      <c r="R5000" s="10">
        <f>DATEVALUE(Table1[[#This Row],[Delivery_Date]])</f>
        <v>45184</v>
      </c>
      <c r="S5000" s="10">
        <f>DATEVALUE(Table1[[#This Row],[Order_Date]])</f>
        <v>45181</v>
      </c>
      <c r="T5000" s="4" t="str" cm="1">
        <f t="array" ref="T5000">_xlfn.IFS(Table1[[#This Row],[Inventory_Level]]&lt;=200,"low",Table1[[#This Row],[Inventory_Level]]&gt;=700,"high",Table1[[#This Row],[Inventory_Level]]&gt;200,"medium")</f>
        <v>medium</v>
      </c>
    </row>
    <row r="5001" spans="1:20" x14ac:dyDescent="0.35">
      <c r="A5001" s="4">
        <v>5000</v>
      </c>
      <c r="B5001" s="4" t="s">
        <v>37</v>
      </c>
      <c r="C5001" s="4" t="s">
        <v>38</v>
      </c>
      <c r="D5001" s="4" t="s">
        <v>39</v>
      </c>
      <c r="E5001" s="4" t="s">
        <v>18</v>
      </c>
      <c r="F5001" s="10" t="s">
        <v>141</v>
      </c>
      <c r="G5001" s="11" t="s">
        <v>108</v>
      </c>
      <c r="H5001" s="4">
        <v>28</v>
      </c>
      <c r="I5001" s="12">
        <v>15633.05</v>
      </c>
      <c r="J5001" s="12">
        <v>437725.4</v>
      </c>
      <c r="K5001" s="12">
        <v>4784.1899999999996</v>
      </c>
      <c r="L5001" s="4">
        <v>834</v>
      </c>
      <c r="M5001" s="4" t="s">
        <v>35</v>
      </c>
      <c r="N5001" s="4" t="str" cm="1">
        <f t="array" ref="N5001">_xlfn.SWITCH(E5001,"Delhi","North","Chennai","South","Hyderabad","South","Mumbai","Central","Bangalore","South")</f>
        <v>North</v>
      </c>
      <c r="O5001" s="12">
        <v>72023.899999999994</v>
      </c>
      <c r="P5001" s="4">
        <f>Table1[[#This Row],[Delivery_Date]]-Table1[[#This Row],[Order_Date]]</f>
        <v>9</v>
      </c>
      <c r="Q5001" s="4" t="str">
        <f>IF(Table1[[#This Row],[Delivery delay days]]&gt;5,"delay","on time")</f>
        <v>delay</v>
      </c>
      <c r="R5001" s="10">
        <f>DATEVALUE(Table1[[#This Row],[Delivery_Date]])</f>
        <v>45059</v>
      </c>
      <c r="S5001" s="10">
        <f>DATEVALUE(Table1[[#This Row],[Order_Date]])</f>
        <v>45050</v>
      </c>
      <c r="T5001" s="4" t="str" cm="1">
        <f t="array" ref="T5001">_xlfn.IFS(Table1[[#This Row],[Inventory_Level]]&lt;=200,"low",Table1[[#This Row],[Inventory_Level]]&gt;=700,"high",Table1[[#This Row],[Inventory_Level]]&gt;200,"medium")</f>
        <v>high</v>
      </c>
    </row>
    <row r="5002" spans="1:20" x14ac:dyDescent="0.35">
      <c r="A5002" s="4">
        <v>5001</v>
      </c>
      <c r="B5002" s="4" t="s">
        <v>51</v>
      </c>
      <c r="C5002" s="4" t="s">
        <v>38</v>
      </c>
      <c r="D5002" s="4" t="s">
        <v>39</v>
      </c>
      <c r="E5002" s="4" t="s">
        <v>46</v>
      </c>
      <c r="F5002" s="10" t="s">
        <v>71</v>
      </c>
      <c r="G5002" s="11" t="s">
        <v>251</v>
      </c>
      <c r="H5002" s="4">
        <v>92</v>
      </c>
      <c r="I5002" s="12">
        <v>44689.07</v>
      </c>
      <c r="J5002" s="12">
        <v>4111394.44</v>
      </c>
      <c r="K5002" s="12">
        <v>1463.63</v>
      </c>
      <c r="L5002" s="4">
        <v>567</v>
      </c>
      <c r="M5002" s="4" t="s">
        <v>42</v>
      </c>
      <c r="N5002" s="4" t="str" cm="1">
        <f t="array" ref="N5002">_xlfn.SWITCH(E5002,"Delhi","North","Chennai","South","Hyderabad","South","Mumbai","Central","Bangalore","South")</f>
        <v>South</v>
      </c>
      <c r="O5002" s="12">
        <v>791842.8</v>
      </c>
      <c r="P5002" s="4">
        <f>Table1[[#This Row],[Delivery_Date]]-Table1[[#This Row],[Order_Date]]</f>
        <v>12</v>
      </c>
      <c r="Q5002" s="4" t="str">
        <f>IF(Table1[[#This Row],[Delivery delay days]]&gt;5,"delay","on time")</f>
        <v>delay</v>
      </c>
      <c r="R5002" s="10">
        <f>DATEVALUE(Table1[[#This Row],[Delivery_Date]])</f>
        <v>45272</v>
      </c>
      <c r="S5002" s="10">
        <f>DATEVALUE(Table1[[#This Row],[Order_Date]])</f>
        <v>45260</v>
      </c>
      <c r="T5002" s="4" t="str" cm="1">
        <f t="array" ref="T5002">_xlfn.IFS(Table1[[#This Row],[Inventory_Level]]&lt;=200,"low",Table1[[#This Row],[Inventory_Level]]&gt;=700,"high",Table1[[#This Row],[Inventory_Level]]&gt;200,"medium")</f>
        <v>medium</v>
      </c>
    </row>
    <row r="5003" spans="1:20" x14ac:dyDescent="0.35">
      <c r="A5003" s="4">
        <v>5002</v>
      </c>
      <c r="B5003" s="4" t="s">
        <v>37</v>
      </c>
      <c r="C5003" s="4" t="s">
        <v>24</v>
      </c>
      <c r="D5003" s="4" t="s">
        <v>17</v>
      </c>
      <c r="E5003" s="4" t="s">
        <v>26</v>
      </c>
      <c r="F5003" s="10" t="s">
        <v>307</v>
      </c>
      <c r="G5003" s="11" t="s">
        <v>86</v>
      </c>
      <c r="H5003" s="4">
        <v>48</v>
      </c>
      <c r="I5003" s="12">
        <v>41299.440000000002</v>
      </c>
      <c r="J5003" s="12">
        <v>1982373.12</v>
      </c>
      <c r="K5003" s="12">
        <v>3549.11</v>
      </c>
      <c r="L5003" s="4">
        <v>749</v>
      </c>
      <c r="M5003" s="4" t="s">
        <v>35</v>
      </c>
      <c r="N5003" s="4" t="str" cm="1">
        <f t="array" ref="N5003">_xlfn.SWITCH(E5003,"Delhi","North","Chennai","South","Hyderabad","South","Mumbai","Central","Bangalore","South")</f>
        <v>South</v>
      </c>
      <c r="O5003" s="12">
        <v>344847.95</v>
      </c>
      <c r="P5003" s="4">
        <f>Table1[[#This Row],[Delivery_Date]]-Table1[[#This Row],[Order_Date]]</f>
        <v>9</v>
      </c>
      <c r="Q5003" s="4" t="str">
        <f>IF(Table1[[#This Row],[Delivery delay days]]&gt;5,"delay","on time")</f>
        <v>delay</v>
      </c>
      <c r="R5003" s="10">
        <f>DATEVALUE(Table1[[#This Row],[Delivery_Date]])</f>
        <v>45292</v>
      </c>
      <c r="S5003" s="10">
        <f>DATEVALUE(Table1[[#This Row],[Order_Date]])</f>
        <v>45283</v>
      </c>
      <c r="T5003" s="4" t="str" cm="1">
        <f t="array" ref="T5003">_xlfn.IFS(Table1[[#This Row],[Inventory_Level]]&lt;=200,"low",Table1[[#This Row],[Inventory_Level]]&gt;=700,"high",Table1[[#This Row],[Inventory_Level]]&gt;200,"medium")</f>
        <v>high</v>
      </c>
    </row>
    <row r="5004" spans="1:20" x14ac:dyDescent="0.35">
      <c r="A5004" s="4">
        <v>5003</v>
      </c>
      <c r="B5004" s="4" t="s">
        <v>23</v>
      </c>
      <c r="C5004" s="4" t="s">
        <v>38</v>
      </c>
      <c r="D5004" s="4" t="s">
        <v>39</v>
      </c>
      <c r="E5004" s="4" t="s">
        <v>52</v>
      </c>
      <c r="F5004" s="10" t="s">
        <v>234</v>
      </c>
      <c r="G5004" s="11" t="s">
        <v>108</v>
      </c>
      <c r="H5004" s="4">
        <v>42</v>
      </c>
      <c r="I5004" s="12">
        <v>33923.49</v>
      </c>
      <c r="J5004" s="12">
        <v>1424786.58</v>
      </c>
      <c r="K5004" s="12">
        <v>3923.48</v>
      </c>
      <c r="L5004" s="4">
        <v>517</v>
      </c>
      <c r="M5004" s="4" t="s">
        <v>42</v>
      </c>
      <c r="N5004" s="4" t="str" cm="1">
        <f t="array" ref="N5004">_xlfn.SWITCH(E5004,"Delhi","North","Chennai","South","Hyderabad","South","Mumbai","Central","Bangalore","South")</f>
        <v>Central</v>
      </c>
      <c r="O5004" s="12">
        <v>235108.44</v>
      </c>
      <c r="P5004" s="4">
        <f>Table1[[#This Row],[Delivery_Date]]-Table1[[#This Row],[Order_Date]]</f>
        <v>12</v>
      </c>
      <c r="Q5004" s="4" t="str">
        <f>IF(Table1[[#This Row],[Delivery delay days]]&gt;5,"delay","on time")</f>
        <v>delay</v>
      </c>
      <c r="R5004" s="10">
        <f>DATEVALUE(Table1[[#This Row],[Delivery_Date]])</f>
        <v>45059</v>
      </c>
      <c r="S5004" s="10">
        <f>DATEVALUE(Table1[[#This Row],[Order_Date]])</f>
        <v>45047</v>
      </c>
      <c r="T5004" s="4" t="str" cm="1">
        <f t="array" ref="T5004">_xlfn.IFS(Table1[[#This Row],[Inventory_Level]]&lt;=200,"low",Table1[[#This Row],[Inventory_Level]]&gt;=700,"high",Table1[[#This Row],[Inventory_Level]]&gt;200,"medium")</f>
        <v>medium</v>
      </c>
    </row>
    <row r="5005" spans="1:20" x14ac:dyDescent="0.35">
      <c r="A5005" s="4">
        <v>5004</v>
      </c>
      <c r="B5005" s="4" t="s">
        <v>59</v>
      </c>
      <c r="C5005" s="4" t="s">
        <v>24</v>
      </c>
      <c r="D5005" s="4" t="s">
        <v>39</v>
      </c>
      <c r="E5005" s="4" t="s">
        <v>52</v>
      </c>
      <c r="F5005" s="10" t="s">
        <v>194</v>
      </c>
      <c r="G5005" s="11" t="s">
        <v>267</v>
      </c>
      <c r="H5005" s="4">
        <v>90</v>
      </c>
      <c r="I5005" s="12">
        <v>48106.07</v>
      </c>
      <c r="J5005" s="12">
        <v>4329546.3</v>
      </c>
      <c r="K5005" s="12">
        <v>495.52</v>
      </c>
      <c r="L5005" s="4">
        <v>276</v>
      </c>
      <c r="M5005" s="4" t="s">
        <v>29</v>
      </c>
      <c r="N5005" s="4" t="str" cm="1">
        <f t="array" ref="N5005">_xlfn.SWITCH(E5005,"Delhi","North","Chennai","South","Hyderabad","South","Mumbai","Central","Bangalore","South")</f>
        <v>Central</v>
      </c>
      <c r="O5005" s="12">
        <v>266312.93</v>
      </c>
      <c r="P5005" s="4">
        <f>Table1[[#This Row],[Delivery_Date]]-Table1[[#This Row],[Order_Date]]</f>
        <v>4</v>
      </c>
      <c r="Q5005" s="4" t="str">
        <f>IF(Table1[[#This Row],[Delivery delay days]]&gt;5,"delay","on time")</f>
        <v>on time</v>
      </c>
      <c r="R5005" s="10">
        <f>DATEVALUE(Table1[[#This Row],[Delivery_Date]])</f>
        <v>45218</v>
      </c>
      <c r="S5005" s="10">
        <f>DATEVALUE(Table1[[#This Row],[Order_Date]])</f>
        <v>45214</v>
      </c>
      <c r="T5005" s="4" t="str" cm="1">
        <f t="array" ref="T5005">_xlfn.IFS(Table1[[#This Row],[Inventory_Level]]&lt;=200,"low",Table1[[#This Row],[Inventory_Level]]&gt;=700,"high",Table1[[#This Row],[Inventory_Level]]&gt;200,"medium")</f>
        <v>medium</v>
      </c>
    </row>
    <row r="5006" spans="1:20" x14ac:dyDescent="0.35">
      <c r="A5006" s="4">
        <v>5005</v>
      </c>
      <c r="B5006" s="4" t="s">
        <v>44</v>
      </c>
      <c r="C5006" s="4" t="s">
        <v>24</v>
      </c>
      <c r="D5006" s="4" t="s">
        <v>45</v>
      </c>
      <c r="E5006" s="4" t="s">
        <v>18</v>
      </c>
      <c r="F5006" s="10" t="s">
        <v>75</v>
      </c>
      <c r="G5006" s="11" t="s">
        <v>289</v>
      </c>
      <c r="H5006" s="4">
        <v>35</v>
      </c>
      <c r="I5006" s="12">
        <v>33606</v>
      </c>
      <c r="J5006" s="12">
        <v>1176210</v>
      </c>
      <c r="K5006" s="12">
        <v>213.34</v>
      </c>
      <c r="L5006" s="4">
        <v>264</v>
      </c>
      <c r="M5006" s="4" t="s">
        <v>35</v>
      </c>
      <c r="N5006" s="4" t="str" cm="1">
        <f t="array" ref="N5006">_xlfn.SWITCH(E5006,"Delhi","North","Chennai","South","Hyderabad","South","Mumbai","Central","Bangalore","South")</f>
        <v>North</v>
      </c>
      <c r="O5006" s="12">
        <v>162176.32999999999</v>
      </c>
      <c r="P5006" s="4">
        <f>Table1[[#This Row],[Delivery_Date]]-Table1[[#This Row],[Order_Date]]</f>
        <v>3</v>
      </c>
      <c r="Q5006" s="4" t="str">
        <f>IF(Table1[[#This Row],[Delivery delay days]]&gt;5,"delay","on time")</f>
        <v>on time</v>
      </c>
      <c r="R5006" s="10">
        <f>DATEVALUE(Table1[[#This Row],[Delivery_Date]])</f>
        <v>45232</v>
      </c>
      <c r="S5006" s="10">
        <f>DATEVALUE(Table1[[#This Row],[Order_Date]])</f>
        <v>45229</v>
      </c>
      <c r="T5006" s="4" t="str" cm="1">
        <f t="array" ref="T5006">_xlfn.IFS(Table1[[#This Row],[Inventory_Level]]&lt;=200,"low",Table1[[#This Row],[Inventory_Level]]&gt;=700,"high",Table1[[#This Row],[Inventory_Level]]&gt;200,"medium")</f>
        <v>medium</v>
      </c>
    </row>
    <row r="5007" spans="1:20" x14ac:dyDescent="0.35">
      <c r="A5007" s="4">
        <v>5006</v>
      </c>
      <c r="B5007" s="4" t="s">
        <v>44</v>
      </c>
      <c r="C5007" s="4" t="s">
        <v>38</v>
      </c>
      <c r="D5007" s="4" t="s">
        <v>39</v>
      </c>
      <c r="E5007" s="4" t="s">
        <v>18</v>
      </c>
      <c r="F5007" s="10" t="s">
        <v>255</v>
      </c>
      <c r="G5007" s="11" t="s">
        <v>409</v>
      </c>
      <c r="H5007" s="4">
        <v>81</v>
      </c>
      <c r="I5007" s="12">
        <v>26019.46</v>
      </c>
      <c r="J5007" s="12">
        <v>2107576.2599999998</v>
      </c>
      <c r="K5007" s="12">
        <v>1956.04</v>
      </c>
      <c r="L5007" s="4">
        <v>252</v>
      </c>
      <c r="M5007" s="4" t="s">
        <v>21</v>
      </c>
      <c r="N5007" s="4" t="str" cm="1">
        <f t="array" ref="N5007">_xlfn.SWITCH(E5007,"Delhi","North","Chennai","South","Hyderabad","South","Mumbai","Central","Bangalore","South")</f>
        <v>North</v>
      </c>
      <c r="O5007" s="12">
        <v>454322.67</v>
      </c>
      <c r="P5007" s="4">
        <f>Table1[[#This Row],[Delivery_Date]]-Table1[[#This Row],[Order_Date]]</f>
        <v>15</v>
      </c>
      <c r="Q5007" s="4" t="str">
        <f>IF(Table1[[#This Row],[Delivery delay days]]&gt;5,"delay","on time")</f>
        <v>delay</v>
      </c>
      <c r="R5007" s="10">
        <f>DATEVALUE(Table1[[#This Row],[Delivery_Date]])</f>
        <v>44949</v>
      </c>
      <c r="S5007" s="10">
        <f>DATEVALUE(Table1[[#This Row],[Order_Date]])</f>
        <v>44934</v>
      </c>
      <c r="T5007" s="4" t="str" cm="1">
        <f t="array" ref="T5007">_xlfn.IFS(Table1[[#This Row],[Inventory_Level]]&lt;=200,"low",Table1[[#This Row],[Inventory_Level]]&gt;=700,"high",Table1[[#This Row],[Inventory_Level]]&gt;200,"medium")</f>
        <v>medium</v>
      </c>
    </row>
    <row r="5008" spans="1:20" x14ac:dyDescent="0.35">
      <c r="A5008" s="4">
        <v>5007</v>
      </c>
      <c r="B5008" s="4" t="s">
        <v>65</v>
      </c>
      <c r="C5008" s="4" t="s">
        <v>16</v>
      </c>
      <c r="D5008" s="4" t="s">
        <v>39</v>
      </c>
      <c r="E5008" s="4" t="s">
        <v>60</v>
      </c>
      <c r="F5008" s="10" t="s">
        <v>211</v>
      </c>
      <c r="G5008" s="11" t="s">
        <v>40</v>
      </c>
      <c r="H5008" s="4">
        <v>58</v>
      </c>
      <c r="I5008" s="12">
        <v>33610.85</v>
      </c>
      <c r="J5008" s="12">
        <v>1949429.3</v>
      </c>
      <c r="K5008" s="12">
        <v>4110.83</v>
      </c>
      <c r="L5008" s="4">
        <v>83</v>
      </c>
      <c r="M5008" s="4" t="s">
        <v>35</v>
      </c>
      <c r="N5008" s="4" t="str" cm="1">
        <f t="array" ref="N5008">_xlfn.SWITCH(E5008,"Delhi","North","Chennai","South","Hyderabad","South","Mumbai","Central","Bangalore","South")</f>
        <v>South</v>
      </c>
      <c r="O5008" s="12">
        <v>428021.38</v>
      </c>
      <c r="P5008" s="4">
        <f>Table1[[#This Row],[Delivery_Date]]-Table1[[#This Row],[Order_Date]]</f>
        <v>13</v>
      </c>
      <c r="Q5008" s="4" t="str">
        <f>IF(Table1[[#This Row],[Delivery delay days]]&gt;5,"delay","on time")</f>
        <v>delay</v>
      </c>
      <c r="R5008" s="10">
        <f>DATEVALUE(Table1[[#This Row],[Delivery_Date]])</f>
        <v>45033</v>
      </c>
      <c r="S5008" s="10">
        <f>DATEVALUE(Table1[[#This Row],[Order_Date]])</f>
        <v>45020</v>
      </c>
      <c r="T5008" s="4" t="str" cm="1">
        <f t="array" ref="T5008">_xlfn.IFS(Table1[[#This Row],[Inventory_Level]]&lt;=200,"low",Table1[[#This Row],[Inventory_Level]]&gt;=700,"high",Table1[[#This Row],[Inventory_Level]]&gt;200,"medium")</f>
        <v>low</v>
      </c>
    </row>
    <row r="5009" spans="1:20" x14ac:dyDescent="0.35">
      <c r="A5009" s="4">
        <v>5008</v>
      </c>
      <c r="B5009" s="4" t="s">
        <v>59</v>
      </c>
      <c r="C5009" s="4" t="s">
        <v>38</v>
      </c>
      <c r="D5009" s="4" t="s">
        <v>17</v>
      </c>
      <c r="E5009" s="4" t="s">
        <v>60</v>
      </c>
      <c r="F5009" s="10" t="s">
        <v>235</v>
      </c>
      <c r="G5009" s="11" t="s">
        <v>145</v>
      </c>
      <c r="H5009" s="4">
        <v>83</v>
      </c>
      <c r="I5009" s="12">
        <v>40676.57</v>
      </c>
      <c r="J5009" s="12">
        <v>3376155.31</v>
      </c>
      <c r="K5009" s="12">
        <v>3795.63</v>
      </c>
      <c r="L5009" s="4">
        <v>440</v>
      </c>
      <c r="M5009" s="4" t="s">
        <v>35</v>
      </c>
      <c r="N5009" s="4" t="str" cm="1">
        <f t="array" ref="N5009">_xlfn.SWITCH(E5009,"Delhi","North","Chennai","South","Hyderabad","South","Mumbai","Central","Bangalore","South")</f>
        <v>South</v>
      </c>
      <c r="O5009" s="12">
        <v>568451.39</v>
      </c>
      <c r="P5009" s="4">
        <f>Table1[[#This Row],[Delivery_Date]]-Table1[[#This Row],[Order_Date]]</f>
        <v>12</v>
      </c>
      <c r="Q5009" s="4" t="str">
        <f>IF(Table1[[#This Row],[Delivery delay days]]&gt;5,"delay","on time")</f>
        <v>delay</v>
      </c>
      <c r="R5009" s="10">
        <f>DATEVALUE(Table1[[#This Row],[Delivery_Date]])</f>
        <v>45080</v>
      </c>
      <c r="S5009" s="10">
        <f>DATEVALUE(Table1[[#This Row],[Order_Date]])</f>
        <v>45068</v>
      </c>
      <c r="T5009" s="4" t="str" cm="1">
        <f t="array" ref="T5009">_xlfn.IFS(Table1[[#This Row],[Inventory_Level]]&lt;=200,"low",Table1[[#This Row],[Inventory_Level]]&gt;=700,"high",Table1[[#This Row],[Inventory_Level]]&gt;200,"medium")</f>
        <v>medium</v>
      </c>
    </row>
    <row r="5010" spans="1:20" x14ac:dyDescent="0.35">
      <c r="A5010" s="4">
        <v>5009</v>
      </c>
      <c r="B5010" s="4" t="s">
        <v>15</v>
      </c>
      <c r="C5010" s="4" t="s">
        <v>38</v>
      </c>
      <c r="D5010" s="4" t="s">
        <v>45</v>
      </c>
      <c r="E5010" s="4" t="s">
        <v>46</v>
      </c>
      <c r="F5010" s="10" t="s">
        <v>235</v>
      </c>
      <c r="G5010" s="11" t="s">
        <v>63</v>
      </c>
      <c r="H5010" s="4">
        <v>40</v>
      </c>
      <c r="I5010" s="12">
        <v>36858.019999999997</v>
      </c>
      <c r="J5010" s="12">
        <v>1474320.8</v>
      </c>
      <c r="K5010" s="12">
        <v>242.9</v>
      </c>
      <c r="L5010" s="4">
        <v>49</v>
      </c>
      <c r="M5010" s="4" t="s">
        <v>35</v>
      </c>
      <c r="N5010" s="4" t="str" cm="1">
        <f t="array" ref="N5010">_xlfn.SWITCH(E5010,"Delhi","North","Chennai","South","Hyderabad","South","Mumbai","Central","Bangalore","South")</f>
        <v>South</v>
      </c>
      <c r="O5010" s="12">
        <v>276516.62</v>
      </c>
      <c r="P5010" s="4">
        <f>Table1[[#This Row],[Delivery_Date]]-Table1[[#This Row],[Order_Date]]</f>
        <v>14</v>
      </c>
      <c r="Q5010" s="4" t="str">
        <f>IF(Table1[[#This Row],[Delivery delay days]]&gt;5,"delay","on time")</f>
        <v>delay</v>
      </c>
      <c r="R5010" s="10">
        <f>DATEVALUE(Table1[[#This Row],[Delivery_Date]])</f>
        <v>45082</v>
      </c>
      <c r="S5010" s="10">
        <f>DATEVALUE(Table1[[#This Row],[Order_Date]])</f>
        <v>45068</v>
      </c>
      <c r="T5010" s="4" t="str" cm="1">
        <f t="array" ref="T5010">_xlfn.IFS(Table1[[#This Row],[Inventory_Level]]&lt;=200,"low",Table1[[#This Row],[Inventory_Level]]&gt;=700,"high",Table1[[#This Row],[Inventory_Level]]&gt;200,"medium")</f>
        <v>low</v>
      </c>
    </row>
    <row r="5011" spans="1:20" x14ac:dyDescent="0.35">
      <c r="A5011" s="4">
        <v>5010</v>
      </c>
      <c r="B5011" s="4" t="s">
        <v>37</v>
      </c>
      <c r="C5011" s="4" t="s">
        <v>38</v>
      </c>
      <c r="D5011" s="4" t="s">
        <v>45</v>
      </c>
      <c r="E5011" s="4" t="s">
        <v>46</v>
      </c>
      <c r="F5011" s="10" t="s">
        <v>40</v>
      </c>
      <c r="G5011" s="11" t="s">
        <v>225</v>
      </c>
      <c r="H5011" s="4">
        <v>77</v>
      </c>
      <c r="I5011" s="12">
        <v>11056</v>
      </c>
      <c r="J5011" s="12">
        <v>851312</v>
      </c>
      <c r="K5011" s="12">
        <v>3731.82</v>
      </c>
      <c r="L5011" s="4">
        <v>719</v>
      </c>
      <c r="M5011" s="4" t="s">
        <v>29</v>
      </c>
      <c r="N5011" s="4" t="str" cm="1">
        <f t="array" ref="N5011">_xlfn.SWITCH(E5011,"Delhi","North","Chennai","South","Hyderabad","South","Mumbai","Central","Bangalore","South")</f>
        <v>South</v>
      </c>
      <c r="O5011" s="12">
        <v>66888.66</v>
      </c>
      <c r="P5011" s="4">
        <f>Table1[[#This Row],[Delivery_Date]]-Table1[[#This Row],[Order_Date]]</f>
        <v>6</v>
      </c>
      <c r="Q5011" s="4" t="str">
        <f>IF(Table1[[#This Row],[Delivery delay days]]&gt;5,"delay","on time")</f>
        <v>delay</v>
      </c>
      <c r="R5011" s="10">
        <f>DATEVALUE(Table1[[#This Row],[Delivery_Date]])</f>
        <v>45039</v>
      </c>
      <c r="S5011" s="10">
        <f>DATEVALUE(Table1[[#This Row],[Order_Date]])</f>
        <v>45033</v>
      </c>
      <c r="T5011" s="4" t="str" cm="1">
        <f t="array" ref="T5011">_xlfn.IFS(Table1[[#This Row],[Inventory_Level]]&lt;=200,"low",Table1[[#This Row],[Inventory_Level]]&gt;=700,"high",Table1[[#This Row],[Inventory_Level]]&gt;200,"medium")</f>
        <v>high</v>
      </c>
    </row>
    <row r="5012" spans="1:20" x14ac:dyDescent="0.35">
      <c r="A5012" s="4">
        <v>5011</v>
      </c>
      <c r="B5012" s="4" t="s">
        <v>15</v>
      </c>
      <c r="C5012" s="4" t="s">
        <v>38</v>
      </c>
      <c r="D5012" s="4" t="s">
        <v>32</v>
      </c>
      <c r="E5012" s="4" t="s">
        <v>60</v>
      </c>
      <c r="F5012" s="10" t="s">
        <v>337</v>
      </c>
      <c r="G5012" s="11" t="s">
        <v>279</v>
      </c>
      <c r="H5012" s="4">
        <v>54</v>
      </c>
      <c r="I5012" s="12">
        <v>47232.22</v>
      </c>
      <c r="J5012" s="12">
        <v>2550539.88</v>
      </c>
      <c r="K5012" s="12">
        <v>849.21</v>
      </c>
      <c r="L5012" s="4">
        <v>789</v>
      </c>
      <c r="M5012" s="4" t="s">
        <v>35</v>
      </c>
      <c r="N5012" s="4" t="str" cm="1">
        <f t="array" ref="N5012">_xlfn.SWITCH(E5012,"Delhi","North","Chennai","South","Hyderabad","South","Mumbai","Central","Bangalore","South")</f>
        <v>South</v>
      </c>
      <c r="O5012" s="12">
        <v>181142.17</v>
      </c>
      <c r="P5012" s="4">
        <f>Table1[[#This Row],[Delivery_Date]]-Table1[[#This Row],[Order_Date]]</f>
        <v>12</v>
      </c>
      <c r="Q5012" s="4" t="str">
        <f>IF(Table1[[#This Row],[Delivery delay days]]&gt;5,"delay","on time")</f>
        <v>delay</v>
      </c>
      <c r="R5012" s="10">
        <f>DATEVALUE(Table1[[#This Row],[Delivery_Date]])</f>
        <v>45171</v>
      </c>
      <c r="S5012" s="10">
        <f>DATEVALUE(Table1[[#This Row],[Order_Date]])</f>
        <v>45159</v>
      </c>
      <c r="T5012" s="4" t="str" cm="1">
        <f t="array" ref="T5012">_xlfn.IFS(Table1[[#This Row],[Inventory_Level]]&lt;=200,"low",Table1[[#This Row],[Inventory_Level]]&gt;=700,"high",Table1[[#This Row],[Inventory_Level]]&gt;200,"medium")</f>
        <v>high</v>
      </c>
    </row>
    <row r="5013" spans="1:20" x14ac:dyDescent="0.35">
      <c r="A5013" s="4">
        <v>5012</v>
      </c>
      <c r="B5013" s="4" t="s">
        <v>31</v>
      </c>
      <c r="C5013" s="4" t="s">
        <v>38</v>
      </c>
      <c r="D5013" s="4" t="s">
        <v>45</v>
      </c>
      <c r="E5013" s="4" t="s">
        <v>26</v>
      </c>
      <c r="F5013" s="10" t="s">
        <v>326</v>
      </c>
      <c r="G5013" s="11" t="s">
        <v>89</v>
      </c>
      <c r="H5013" s="4">
        <v>31</v>
      </c>
      <c r="I5013" s="12">
        <v>9138.07</v>
      </c>
      <c r="J5013" s="12">
        <v>283280.17</v>
      </c>
      <c r="K5013" s="12">
        <v>1608.48</v>
      </c>
      <c r="L5013" s="4">
        <v>471</v>
      </c>
      <c r="M5013" s="4" t="s">
        <v>29</v>
      </c>
      <c r="N5013" s="4" t="str" cm="1">
        <f t="array" ref="N5013">_xlfn.SWITCH(E5013,"Delhi","North","Chennai","South","Hyderabad","South","Mumbai","Central","Bangalore","South")</f>
        <v>South</v>
      </c>
      <c r="O5013" s="12">
        <v>58015.43</v>
      </c>
      <c r="P5013" s="4">
        <f>Table1[[#This Row],[Delivery_Date]]-Table1[[#This Row],[Order_Date]]</f>
        <v>4</v>
      </c>
      <c r="Q5013" s="4" t="str">
        <f>IF(Table1[[#This Row],[Delivery delay days]]&gt;5,"delay","on time")</f>
        <v>on time</v>
      </c>
      <c r="R5013" s="10">
        <f>DATEVALUE(Table1[[#This Row],[Delivery_Date]])</f>
        <v>45116</v>
      </c>
      <c r="S5013" s="10">
        <f>DATEVALUE(Table1[[#This Row],[Order_Date]])</f>
        <v>45112</v>
      </c>
      <c r="T5013" s="4" t="str" cm="1">
        <f t="array" ref="T5013">_xlfn.IFS(Table1[[#This Row],[Inventory_Level]]&lt;=200,"low",Table1[[#This Row],[Inventory_Level]]&gt;=700,"high",Table1[[#This Row],[Inventory_Level]]&gt;200,"medium")</f>
        <v>medium</v>
      </c>
    </row>
    <row r="5014" spans="1:20" x14ac:dyDescent="0.35">
      <c r="A5014" s="4">
        <v>5013</v>
      </c>
      <c r="B5014" s="4" t="s">
        <v>37</v>
      </c>
      <c r="C5014" s="4" t="s">
        <v>16</v>
      </c>
      <c r="D5014" s="4" t="s">
        <v>17</v>
      </c>
      <c r="E5014" s="4" t="s">
        <v>18</v>
      </c>
      <c r="F5014" s="10" t="s">
        <v>169</v>
      </c>
      <c r="G5014" s="11" t="s">
        <v>315</v>
      </c>
      <c r="H5014" s="4">
        <v>50</v>
      </c>
      <c r="I5014" s="12">
        <v>16584.11</v>
      </c>
      <c r="J5014" s="12">
        <v>829205.5</v>
      </c>
      <c r="K5014" s="12">
        <v>4564.7</v>
      </c>
      <c r="L5014" s="4">
        <v>262</v>
      </c>
      <c r="M5014" s="4" t="s">
        <v>35</v>
      </c>
      <c r="N5014" s="4" t="str" cm="1">
        <f t="array" ref="N5014">_xlfn.SWITCH(E5014,"Delhi","North","Chennai","South","Hyderabad","South","Mumbai","Central","Bangalore","South")</f>
        <v>North</v>
      </c>
      <c r="O5014" s="12">
        <v>49888.98</v>
      </c>
      <c r="P5014" s="4">
        <f>Table1[[#This Row],[Delivery_Date]]-Table1[[#This Row],[Order_Date]]</f>
        <v>3</v>
      </c>
      <c r="Q5014" s="4" t="str">
        <f>IF(Table1[[#This Row],[Delivery delay days]]&gt;5,"delay","on time")</f>
        <v>on time</v>
      </c>
      <c r="R5014" s="10">
        <f>DATEVALUE(Table1[[#This Row],[Delivery_Date]])</f>
        <v>45091</v>
      </c>
      <c r="S5014" s="10">
        <f>DATEVALUE(Table1[[#This Row],[Order_Date]])</f>
        <v>45088</v>
      </c>
      <c r="T5014" s="4" t="str" cm="1">
        <f t="array" ref="T5014">_xlfn.IFS(Table1[[#This Row],[Inventory_Level]]&lt;=200,"low",Table1[[#This Row],[Inventory_Level]]&gt;=700,"high",Table1[[#This Row],[Inventory_Level]]&gt;200,"medium")</f>
        <v>medium</v>
      </c>
    </row>
    <row r="5015" spans="1:20" x14ac:dyDescent="0.35">
      <c r="A5015" s="4">
        <v>5014</v>
      </c>
      <c r="B5015" s="4" t="s">
        <v>44</v>
      </c>
      <c r="C5015" s="4" t="s">
        <v>24</v>
      </c>
      <c r="D5015" s="4" t="s">
        <v>39</v>
      </c>
      <c r="E5015" s="4" t="s">
        <v>52</v>
      </c>
      <c r="F5015" s="10" t="s">
        <v>105</v>
      </c>
      <c r="G5015" s="11" t="s">
        <v>214</v>
      </c>
      <c r="H5015" s="4">
        <v>62</v>
      </c>
      <c r="I5015" s="12">
        <v>5692.77</v>
      </c>
      <c r="J5015" s="12">
        <v>352951.74</v>
      </c>
      <c r="K5015" s="12">
        <v>4751.41</v>
      </c>
      <c r="L5015" s="4">
        <v>173</v>
      </c>
      <c r="M5015" s="4" t="s">
        <v>42</v>
      </c>
      <c r="N5015" s="4" t="str" cm="1">
        <f t="array" ref="N5015">_xlfn.SWITCH(E5015,"Delhi","North","Chennai","South","Hyderabad","South","Mumbai","Central","Bangalore","South")</f>
        <v>Central</v>
      </c>
      <c r="O5015" s="12">
        <v>66476.539999999994</v>
      </c>
      <c r="P5015" s="4">
        <f>Table1[[#This Row],[Delivery_Date]]-Table1[[#This Row],[Order_Date]]</f>
        <v>4</v>
      </c>
      <c r="Q5015" s="4" t="str">
        <f>IF(Table1[[#This Row],[Delivery delay days]]&gt;5,"delay","on time")</f>
        <v>on time</v>
      </c>
      <c r="R5015" s="10">
        <f>DATEVALUE(Table1[[#This Row],[Delivery_Date]])</f>
        <v>45015</v>
      </c>
      <c r="S5015" s="10">
        <f>DATEVALUE(Table1[[#This Row],[Order_Date]])</f>
        <v>45011</v>
      </c>
      <c r="T5015" s="4" t="str" cm="1">
        <f t="array" ref="T5015">_xlfn.IFS(Table1[[#This Row],[Inventory_Level]]&lt;=200,"low",Table1[[#This Row],[Inventory_Level]]&gt;=700,"high",Table1[[#This Row],[Inventory_Level]]&gt;200,"medium")</f>
        <v>low</v>
      </c>
    </row>
    <row r="5016" spans="1:20" x14ac:dyDescent="0.35">
      <c r="A5016" s="4">
        <v>5015</v>
      </c>
      <c r="B5016" s="4" t="s">
        <v>37</v>
      </c>
      <c r="C5016" s="4" t="s">
        <v>16</v>
      </c>
      <c r="D5016" s="4" t="s">
        <v>39</v>
      </c>
      <c r="E5016" s="4" t="s">
        <v>46</v>
      </c>
      <c r="F5016" s="10" t="s">
        <v>326</v>
      </c>
      <c r="G5016" s="11" t="s">
        <v>209</v>
      </c>
      <c r="H5016" s="4">
        <v>88</v>
      </c>
      <c r="I5016" s="12">
        <v>10443.709999999999</v>
      </c>
      <c r="J5016" s="12">
        <v>919046.48</v>
      </c>
      <c r="K5016" s="12">
        <v>4122.3100000000004</v>
      </c>
      <c r="L5016" s="4">
        <v>84</v>
      </c>
      <c r="M5016" s="4" t="s">
        <v>42</v>
      </c>
      <c r="N5016" s="4" t="str" cm="1">
        <f t="array" ref="N5016">_xlfn.SWITCH(E5016,"Delhi","North","Chennai","South","Hyderabad","South","Mumbai","Central","Bangalore","South")</f>
        <v>South</v>
      </c>
      <c r="O5016" s="12">
        <v>226387.31</v>
      </c>
      <c r="P5016" s="4">
        <f>Table1[[#This Row],[Delivery_Date]]-Table1[[#This Row],[Order_Date]]</f>
        <v>5</v>
      </c>
      <c r="Q5016" s="4" t="str">
        <f>IF(Table1[[#This Row],[Delivery delay days]]&gt;5,"delay","on time")</f>
        <v>on time</v>
      </c>
      <c r="R5016" s="10">
        <f>DATEVALUE(Table1[[#This Row],[Delivery_Date]])</f>
        <v>45117</v>
      </c>
      <c r="S5016" s="10">
        <f>DATEVALUE(Table1[[#This Row],[Order_Date]])</f>
        <v>45112</v>
      </c>
      <c r="T5016" s="4" t="str" cm="1">
        <f t="array" ref="T5016">_xlfn.IFS(Table1[[#This Row],[Inventory_Level]]&lt;=200,"low",Table1[[#This Row],[Inventory_Level]]&gt;=700,"high",Table1[[#This Row],[Inventory_Level]]&gt;200,"medium")</f>
        <v>low</v>
      </c>
    </row>
    <row r="5017" spans="1:20" x14ac:dyDescent="0.35">
      <c r="A5017" s="4">
        <v>5016</v>
      </c>
      <c r="B5017" s="4" t="s">
        <v>31</v>
      </c>
      <c r="C5017" s="4" t="s">
        <v>16</v>
      </c>
      <c r="D5017" s="4" t="s">
        <v>25</v>
      </c>
      <c r="E5017" s="4" t="s">
        <v>46</v>
      </c>
      <c r="F5017" s="10" t="s">
        <v>271</v>
      </c>
      <c r="G5017" s="11" t="s">
        <v>313</v>
      </c>
      <c r="H5017" s="4">
        <v>38</v>
      </c>
      <c r="I5017" s="12">
        <v>31202.38</v>
      </c>
      <c r="J5017" s="12">
        <v>1185690.44</v>
      </c>
      <c r="K5017" s="12">
        <v>3090.48</v>
      </c>
      <c r="L5017" s="4">
        <v>377</v>
      </c>
      <c r="M5017" s="4" t="s">
        <v>21</v>
      </c>
      <c r="N5017" s="4" t="str" cm="1">
        <f t="array" ref="N5017">_xlfn.SWITCH(E5017,"Delhi","North","Chennai","South","Hyderabad","South","Mumbai","Central","Bangalore","South")</f>
        <v>South</v>
      </c>
      <c r="O5017" s="12">
        <v>287424.40000000002</v>
      </c>
      <c r="P5017" s="4">
        <f>Table1[[#This Row],[Delivery_Date]]-Table1[[#This Row],[Order_Date]]</f>
        <v>12</v>
      </c>
      <c r="Q5017" s="4" t="str">
        <f>IF(Table1[[#This Row],[Delivery delay days]]&gt;5,"delay","on time")</f>
        <v>delay</v>
      </c>
      <c r="R5017" s="10">
        <f>DATEVALUE(Table1[[#This Row],[Delivery_Date]])</f>
        <v>45133</v>
      </c>
      <c r="S5017" s="10">
        <f>DATEVALUE(Table1[[#This Row],[Order_Date]])</f>
        <v>45121</v>
      </c>
      <c r="T5017" s="4" t="str" cm="1">
        <f t="array" ref="T5017">_xlfn.IFS(Table1[[#This Row],[Inventory_Level]]&lt;=200,"low",Table1[[#This Row],[Inventory_Level]]&gt;=700,"high",Table1[[#This Row],[Inventory_Level]]&gt;200,"medium")</f>
        <v>medium</v>
      </c>
    </row>
    <row r="5018" spans="1:20" x14ac:dyDescent="0.35">
      <c r="A5018" s="4">
        <v>5017</v>
      </c>
      <c r="B5018" s="4" t="s">
        <v>15</v>
      </c>
      <c r="C5018" s="4" t="s">
        <v>38</v>
      </c>
      <c r="D5018" s="4" t="s">
        <v>39</v>
      </c>
      <c r="E5018" s="4" t="s">
        <v>52</v>
      </c>
      <c r="F5018" s="10" t="s">
        <v>337</v>
      </c>
      <c r="G5018" s="11" t="s">
        <v>129</v>
      </c>
      <c r="H5018" s="4">
        <v>39</v>
      </c>
      <c r="I5018" s="12">
        <v>12087.09</v>
      </c>
      <c r="J5018" s="12">
        <v>471396.51</v>
      </c>
      <c r="K5018" s="12">
        <v>3260.16</v>
      </c>
      <c r="L5018" s="4">
        <v>194</v>
      </c>
      <c r="M5018" s="4" t="s">
        <v>21</v>
      </c>
      <c r="N5018" s="4" t="str" cm="1">
        <f t="array" ref="N5018">_xlfn.SWITCH(E5018,"Delhi","North","Chennai","South","Hyderabad","South","Mumbai","Central","Bangalore","South")</f>
        <v>Central</v>
      </c>
      <c r="O5018" s="12">
        <v>93157.61</v>
      </c>
      <c r="P5018" s="4">
        <f>Table1[[#This Row],[Delivery_Date]]-Table1[[#This Row],[Order_Date]]</f>
        <v>9</v>
      </c>
      <c r="Q5018" s="4" t="str">
        <f>IF(Table1[[#This Row],[Delivery delay days]]&gt;5,"delay","on time")</f>
        <v>delay</v>
      </c>
      <c r="R5018" s="10">
        <f>DATEVALUE(Table1[[#This Row],[Delivery_Date]])</f>
        <v>45168</v>
      </c>
      <c r="S5018" s="10">
        <f>DATEVALUE(Table1[[#This Row],[Order_Date]])</f>
        <v>45159</v>
      </c>
      <c r="T5018" s="4" t="str" cm="1">
        <f t="array" ref="T5018">_xlfn.IFS(Table1[[#This Row],[Inventory_Level]]&lt;=200,"low",Table1[[#This Row],[Inventory_Level]]&gt;=700,"high",Table1[[#This Row],[Inventory_Level]]&gt;200,"medium")</f>
        <v>low</v>
      </c>
    </row>
    <row r="5019" spans="1:20" x14ac:dyDescent="0.35">
      <c r="A5019" s="4">
        <v>5018</v>
      </c>
      <c r="B5019" s="4" t="s">
        <v>23</v>
      </c>
      <c r="C5019" s="4" t="s">
        <v>38</v>
      </c>
      <c r="D5019" s="4" t="s">
        <v>17</v>
      </c>
      <c r="E5019" s="4" t="s">
        <v>46</v>
      </c>
      <c r="F5019" s="10" t="s">
        <v>95</v>
      </c>
      <c r="G5019" s="11" t="s">
        <v>396</v>
      </c>
      <c r="H5019" s="4">
        <v>50</v>
      </c>
      <c r="I5019" s="12">
        <v>48351.42</v>
      </c>
      <c r="J5019" s="12">
        <v>2417571</v>
      </c>
      <c r="K5019" s="12">
        <v>1902.8</v>
      </c>
      <c r="L5019" s="4">
        <v>573</v>
      </c>
      <c r="M5019" s="4" t="s">
        <v>35</v>
      </c>
      <c r="N5019" s="4" t="str" cm="1">
        <f t="array" ref="N5019">_xlfn.SWITCH(E5019,"Delhi","North","Chennai","South","Hyderabad","South","Mumbai","Central","Bangalore","South")</f>
        <v>South</v>
      </c>
      <c r="O5019" s="12">
        <v>176623.64</v>
      </c>
      <c r="P5019" s="4">
        <f>Table1[[#This Row],[Delivery_Date]]-Table1[[#This Row],[Order_Date]]</f>
        <v>5</v>
      </c>
      <c r="Q5019" s="4" t="str">
        <f>IF(Table1[[#This Row],[Delivery delay days]]&gt;5,"delay","on time")</f>
        <v>on time</v>
      </c>
      <c r="R5019" s="10">
        <f>DATEVALUE(Table1[[#This Row],[Delivery_Date]])</f>
        <v>45255</v>
      </c>
      <c r="S5019" s="10">
        <f>DATEVALUE(Table1[[#This Row],[Order_Date]])</f>
        <v>45250</v>
      </c>
      <c r="T5019" s="4" t="str" cm="1">
        <f t="array" ref="T5019">_xlfn.IFS(Table1[[#This Row],[Inventory_Level]]&lt;=200,"low",Table1[[#This Row],[Inventory_Level]]&gt;=700,"high",Table1[[#This Row],[Inventory_Level]]&gt;200,"medium")</f>
        <v>medium</v>
      </c>
    </row>
    <row r="5020" spans="1:20" x14ac:dyDescent="0.35">
      <c r="A5020" s="4">
        <v>5019</v>
      </c>
      <c r="B5020" s="4" t="s">
        <v>15</v>
      </c>
      <c r="C5020" s="4" t="s">
        <v>16</v>
      </c>
      <c r="D5020" s="4" t="s">
        <v>32</v>
      </c>
      <c r="E5020" s="4" t="s">
        <v>18</v>
      </c>
      <c r="F5020" s="10" t="s">
        <v>204</v>
      </c>
      <c r="G5020" s="11" t="s">
        <v>319</v>
      </c>
      <c r="H5020" s="4">
        <v>93</v>
      </c>
      <c r="I5020" s="12">
        <v>33190.629999999997</v>
      </c>
      <c r="J5020" s="12">
        <v>3086728.59</v>
      </c>
      <c r="K5020" s="12">
        <v>2602.66</v>
      </c>
      <c r="L5020" s="4">
        <v>773</v>
      </c>
      <c r="M5020" s="4" t="s">
        <v>21</v>
      </c>
      <c r="N5020" s="4" t="str" cm="1">
        <f t="array" ref="N5020">_xlfn.SWITCH(E5020,"Delhi","North","Chennai","South","Hyderabad","South","Mumbai","Central","Bangalore","South")</f>
        <v>North</v>
      </c>
      <c r="O5020" s="12">
        <v>158777.74</v>
      </c>
      <c r="P5020" s="4">
        <f>Table1[[#This Row],[Delivery_Date]]-Table1[[#This Row],[Order_Date]]</f>
        <v>3</v>
      </c>
      <c r="Q5020" s="4" t="str">
        <f>IF(Table1[[#This Row],[Delivery delay days]]&gt;5,"delay","on time")</f>
        <v>on time</v>
      </c>
      <c r="R5020" s="10">
        <f>DATEVALUE(Table1[[#This Row],[Delivery_Date]])</f>
        <v>44943</v>
      </c>
      <c r="S5020" s="10">
        <f>DATEVALUE(Table1[[#This Row],[Order_Date]])</f>
        <v>44940</v>
      </c>
      <c r="T5020" s="4" t="str" cm="1">
        <f t="array" ref="T5020">_xlfn.IFS(Table1[[#This Row],[Inventory_Level]]&lt;=200,"low",Table1[[#This Row],[Inventory_Level]]&gt;=700,"high",Table1[[#This Row],[Inventory_Level]]&gt;200,"medium")</f>
        <v>high</v>
      </c>
    </row>
    <row r="5021" spans="1:20" x14ac:dyDescent="0.35">
      <c r="A5021" s="4">
        <v>5020</v>
      </c>
      <c r="B5021" s="4" t="s">
        <v>37</v>
      </c>
      <c r="C5021" s="4" t="s">
        <v>38</v>
      </c>
      <c r="D5021" s="4" t="s">
        <v>39</v>
      </c>
      <c r="E5021" s="4" t="s">
        <v>46</v>
      </c>
      <c r="F5021" s="10" t="s">
        <v>344</v>
      </c>
      <c r="G5021" s="11" t="s">
        <v>94</v>
      </c>
      <c r="H5021" s="4">
        <v>46</v>
      </c>
      <c r="I5021" s="12">
        <v>5581.37</v>
      </c>
      <c r="J5021" s="12">
        <v>256743.02</v>
      </c>
      <c r="K5021" s="12">
        <v>203.06</v>
      </c>
      <c r="L5021" s="4">
        <v>921</v>
      </c>
      <c r="M5021" s="4" t="s">
        <v>35</v>
      </c>
      <c r="N5021" s="4" t="str" cm="1">
        <f t="array" ref="N5021">_xlfn.SWITCH(E5021,"Delhi","North","Chennai","South","Hyderabad","South","Mumbai","Central","Bangalore","South")</f>
        <v>South</v>
      </c>
      <c r="O5021" s="12">
        <v>34545.11</v>
      </c>
      <c r="P5021" s="4">
        <f>Table1[[#This Row],[Delivery_Date]]-Table1[[#This Row],[Order_Date]]</f>
        <v>11</v>
      </c>
      <c r="Q5021" s="4" t="str">
        <f>IF(Table1[[#This Row],[Delivery delay days]]&gt;5,"delay","on time")</f>
        <v>delay</v>
      </c>
      <c r="R5021" s="10">
        <f>DATEVALUE(Table1[[#This Row],[Delivery_Date]])</f>
        <v>44947</v>
      </c>
      <c r="S5021" s="10">
        <f>DATEVALUE(Table1[[#This Row],[Order_Date]])</f>
        <v>44936</v>
      </c>
      <c r="T5021" s="4" t="str" cm="1">
        <f t="array" ref="T5021">_xlfn.IFS(Table1[[#This Row],[Inventory_Level]]&lt;=200,"low",Table1[[#This Row],[Inventory_Level]]&gt;=700,"high",Table1[[#This Row],[Inventory_Level]]&gt;200,"medium")</f>
        <v>high</v>
      </c>
    </row>
    <row r="5022" spans="1:20" x14ac:dyDescent="0.35">
      <c r="A5022" s="4">
        <v>5021</v>
      </c>
      <c r="B5022" s="4" t="s">
        <v>65</v>
      </c>
      <c r="C5022" s="4" t="s">
        <v>38</v>
      </c>
      <c r="D5022" s="4" t="s">
        <v>25</v>
      </c>
      <c r="E5022" s="4" t="s">
        <v>60</v>
      </c>
      <c r="F5022" s="10" t="s">
        <v>363</v>
      </c>
      <c r="G5022" s="11" t="s">
        <v>107</v>
      </c>
      <c r="H5022" s="4">
        <v>36</v>
      </c>
      <c r="I5022" s="12">
        <v>12020.47</v>
      </c>
      <c r="J5022" s="12">
        <v>432736.92</v>
      </c>
      <c r="K5022" s="12">
        <v>3443.76</v>
      </c>
      <c r="L5022" s="4">
        <v>709</v>
      </c>
      <c r="M5022" s="4" t="s">
        <v>21</v>
      </c>
      <c r="N5022" s="4" t="str" cm="1">
        <f t="array" ref="N5022">_xlfn.SWITCH(E5022,"Delhi","North","Chennai","South","Hyderabad","South","Mumbai","Central","Bangalore","South")</f>
        <v>South</v>
      </c>
      <c r="O5022" s="12">
        <v>72879.429999999993</v>
      </c>
      <c r="P5022" s="4">
        <f>Table1[[#This Row],[Delivery_Date]]-Table1[[#This Row],[Order_Date]]</f>
        <v>2</v>
      </c>
      <c r="Q5022" s="4" t="str">
        <f>IF(Table1[[#This Row],[Delivery delay days]]&gt;5,"delay","on time")</f>
        <v>on time</v>
      </c>
      <c r="R5022" s="10">
        <f>DATEVALUE(Table1[[#This Row],[Delivery_Date]])</f>
        <v>45044</v>
      </c>
      <c r="S5022" s="10">
        <f>DATEVALUE(Table1[[#This Row],[Order_Date]])</f>
        <v>45042</v>
      </c>
      <c r="T5022" s="4" t="str" cm="1">
        <f t="array" ref="T5022">_xlfn.IFS(Table1[[#This Row],[Inventory_Level]]&lt;=200,"low",Table1[[#This Row],[Inventory_Level]]&gt;=700,"high",Table1[[#This Row],[Inventory_Level]]&gt;200,"medium")</f>
        <v>high</v>
      </c>
    </row>
    <row r="5023" spans="1:20" x14ac:dyDescent="0.35">
      <c r="A5023" s="4">
        <v>5022</v>
      </c>
      <c r="B5023" s="4" t="s">
        <v>31</v>
      </c>
      <c r="C5023" s="4" t="s">
        <v>24</v>
      </c>
      <c r="D5023" s="4" t="s">
        <v>32</v>
      </c>
      <c r="E5023" s="4" t="s">
        <v>46</v>
      </c>
      <c r="F5023" s="10" t="s">
        <v>144</v>
      </c>
      <c r="G5023" s="11" t="s">
        <v>282</v>
      </c>
      <c r="H5023" s="4">
        <v>34</v>
      </c>
      <c r="I5023" s="12">
        <v>8075.06</v>
      </c>
      <c r="J5023" s="12">
        <v>274552.03999999998</v>
      </c>
      <c r="K5023" s="12">
        <v>263.54000000000002</v>
      </c>
      <c r="L5023" s="4">
        <v>977</v>
      </c>
      <c r="M5023" s="4" t="s">
        <v>35</v>
      </c>
      <c r="N5023" s="4" t="str" cm="1">
        <f t="array" ref="N5023">_xlfn.SWITCH(E5023,"Delhi","North","Chennai","South","Hyderabad","South","Mumbai","Central","Bangalore","South")</f>
        <v>South</v>
      </c>
      <c r="O5023" s="12">
        <v>41569.99</v>
      </c>
      <c r="P5023" s="4">
        <f>Table1[[#This Row],[Delivery_Date]]-Table1[[#This Row],[Order_Date]]</f>
        <v>9</v>
      </c>
      <c r="Q5023" s="4" t="str">
        <f>IF(Table1[[#This Row],[Delivery delay days]]&gt;5,"delay","on time")</f>
        <v>delay</v>
      </c>
      <c r="R5023" s="10">
        <f>DATEVALUE(Table1[[#This Row],[Delivery_Date]])</f>
        <v>45078</v>
      </c>
      <c r="S5023" s="10">
        <f>DATEVALUE(Table1[[#This Row],[Order_Date]])</f>
        <v>45069</v>
      </c>
      <c r="T5023" s="4" t="str" cm="1">
        <f t="array" ref="T5023">_xlfn.IFS(Table1[[#This Row],[Inventory_Level]]&lt;=200,"low",Table1[[#This Row],[Inventory_Level]]&gt;=700,"high",Table1[[#This Row],[Inventory_Level]]&gt;200,"medium")</f>
        <v>high</v>
      </c>
    </row>
    <row r="5024" spans="1:20" x14ac:dyDescent="0.35">
      <c r="A5024" s="4">
        <v>5023</v>
      </c>
      <c r="B5024" s="4" t="s">
        <v>15</v>
      </c>
      <c r="C5024" s="4" t="s">
        <v>38</v>
      </c>
      <c r="D5024" s="4" t="s">
        <v>17</v>
      </c>
      <c r="E5024" s="4" t="s">
        <v>60</v>
      </c>
      <c r="F5024" s="10" t="s">
        <v>338</v>
      </c>
      <c r="G5024" s="11" t="s">
        <v>99</v>
      </c>
      <c r="H5024" s="4">
        <v>77</v>
      </c>
      <c r="I5024" s="12">
        <v>22713.02</v>
      </c>
      <c r="J5024" s="12">
        <v>1748902.54</v>
      </c>
      <c r="K5024" s="12">
        <v>1554.51</v>
      </c>
      <c r="L5024" s="4">
        <v>919</v>
      </c>
      <c r="M5024" s="4" t="s">
        <v>42</v>
      </c>
      <c r="N5024" s="4" t="str" cm="1">
        <f t="array" ref="N5024">_xlfn.SWITCH(E5024,"Delhi","North","Chennai","South","Hyderabad","South","Mumbai","Central","Bangalore","South")</f>
        <v>South</v>
      </c>
      <c r="O5024" s="12">
        <v>360546.98</v>
      </c>
      <c r="P5024" s="4">
        <f>Table1[[#This Row],[Delivery_Date]]-Table1[[#This Row],[Order_Date]]</f>
        <v>10</v>
      </c>
      <c r="Q5024" s="4" t="str">
        <f>IF(Table1[[#This Row],[Delivery delay days]]&gt;5,"delay","on time")</f>
        <v>delay</v>
      </c>
      <c r="R5024" s="10">
        <f>DATEVALUE(Table1[[#This Row],[Delivery_Date]])</f>
        <v>45081</v>
      </c>
      <c r="S5024" s="10">
        <f>DATEVALUE(Table1[[#This Row],[Order_Date]])</f>
        <v>45071</v>
      </c>
      <c r="T5024" s="4" t="str" cm="1">
        <f t="array" ref="T5024">_xlfn.IFS(Table1[[#This Row],[Inventory_Level]]&lt;=200,"low",Table1[[#This Row],[Inventory_Level]]&gt;=700,"high",Table1[[#This Row],[Inventory_Level]]&gt;200,"medium")</f>
        <v>high</v>
      </c>
    </row>
    <row r="5025" spans="1:20" x14ac:dyDescent="0.35">
      <c r="A5025" s="4">
        <v>5024</v>
      </c>
      <c r="B5025" s="4" t="s">
        <v>59</v>
      </c>
      <c r="C5025" s="4" t="s">
        <v>16</v>
      </c>
      <c r="D5025" s="4" t="s">
        <v>45</v>
      </c>
      <c r="E5025" s="4" t="s">
        <v>26</v>
      </c>
      <c r="F5025" s="10" t="s">
        <v>345</v>
      </c>
      <c r="G5025" s="11" t="s">
        <v>411</v>
      </c>
      <c r="H5025" s="4">
        <v>94</v>
      </c>
      <c r="I5025" s="12">
        <v>24474.79</v>
      </c>
      <c r="J5025" s="12">
        <v>2300630.2599999998</v>
      </c>
      <c r="K5025" s="12">
        <v>4385.34</v>
      </c>
      <c r="L5025" s="4">
        <v>482</v>
      </c>
      <c r="M5025" s="4" t="s">
        <v>35</v>
      </c>
      <c r="N5025" s="4" t="str" cm="1">
        <f t="array" ref="N5025">_xlfn.SWITCH(E5025,"Delhi","North","Chennai","South","Hyderabad","South","Mumbai","Central","Bangalore","South")</f>
        <v>South</v>
      </c>
      <c r="O5025" s="12">
        <v>523569.69</v>
      </c>
      <c r="P5025" s="4">
        <f>Table1[[#This Row],[Delivery_Date]]-Table1[[#This Row],[Order_Date]]</f>
        <v>12</v>
      </c>
      <c r="Q5025" s="4" t="str">
        <f>IF(Table1[[#This Row],[Delivery delay days]]&gt;5,"delay","on time")</f>
        <v>delay</v>
      </c>
      <c r="R5025" s="10">
        <f>DATEVALUE(Table1[[#This Row],[Delivery_Date]])</f>
        <v>44984</v>
      </c>
      <c r="S5025" s="10">
        <f>DATEVALUE(Table1[[#This Row],[Order_Date]])</f>
        <v>44972</v>
      </c>
      <c r="T5025" s="4" t="str" cm="1">
        <f t="array" ref="T5025">_xlfn.IFS(Table1[[#This Row],[Inventory_Level]]&lt;=200,"low",Table1[[#This Row],[Inventory_Level]]&gt;=700,"high",Table1[[#This Row],[Inventory_Level]]&gt;200,"medium")</f>
        <v>medium</v>
      </c>
    </row>
    <row r="5026" spans="1:20" x14ac:dyDescent="0.35">
      <c r="A5026" s="4">
        <v>5025</v>
      </c>
      <c r="B5026" s="4" t="s">
        <v>65</v>
      </c>
      <c r="C5026" s="4" t="s">
        <v>38</v>
      </c>
      <c r="D5026" s="4" t="s">
        <v>17</v>
      </c>
      <c r="E5026" s="4" t="s">
        <v>60</v>
      </c>
      <c r="F5026" s="10" t="s">
        <v>166</v>
      </c>
      <c r="G5026" s="11" t="s">
        <v>329</v>
      </c>
      <c r="H5026" s="4">
        <v>36</v>
      </c>
      <c r="I5026" s="12">
        <v>42659.61</v>
      </c>
      <c r="J5026" s="12">
        <v>1535745.96</v>
      </c>
      <c r="K5026" s="12">
        <v>1613.32</v>
      </c>
      <c r="L5026" s="4">
        <v>203</v>
      </c>
      <c r="M5026" s="4" t="s">
        <v>21</v>
      </c>
      <c r="N5026" s="4" t="str" cm="1">
        <f t="array" ref="N5026">_xlfn.SWITCH(E5026,"Delhi","North","Chennai","South","Hyderabad","South","Mumbai","Central","Bangalore","South")</f>
        <v>South</v>
      </c>
      <c r="O5026" s="12">
        <v>301968.44</v>
      </c>
      <c r="P5026" s="4">
        <f>Table1[[#This Row],[Delivery_Date]]-Table1[[#This Row],[Order_Date]]</f>
        <v>12</v>
      </c>
      <c r="Q5026" s="4" t="str">
        <f>IF(Table1[[#This Row],[Delivery delay days]]&gt;5,"delay","on time")</f>
        <v>delay</v>
      </c>
      <c r="R5026" s="10">
        <f>DATEVALUE(Table1[[#This Row],[Delivery_Date]])</f>
        <v>45130</v>
      </c>
      <c r="S5026" s="10">
        <f>DATEVALUE(Table1[[#This Row],[Order_Date]])</f>
        <v>45118</v>
      </c>
      <c r="T5026" s="4" t="str" cm="1">
        <f t="array" ref="T5026">_xlfn.IFS(Table1[[#This Row],[Inventory_Level]]&lt;=200,"low",Table1[[#This Row],[Inventory_Level]]&gt;=700,"high",Table1[[#This Row],[Inventory_Level]]&gt;200,"medium")</f>
        <v>medium</v>
      </c>
    </row>
    <row r="5027" spans="1:20" x14ac:dyDescent="0.35">
      <c r="A5027" s="4">
        <v>5026</v>
      </c>
      <c r="B5027" s="4" t="s">
        <v>51</v>
      </c>
      <c r="C5027" s="4" t="s">
        <v>38</v>
      </c>
      <c r="D5027" s="4" t="s">
        <v>39</v>
      </c>
      <c r="E5027" s="4" t="s">
        <v>18</v>
      </c>
      <c r="F5027" s="10" t="s">
        <v>323</v>
      </c>
      <c r="G5027" s="11" t="s">
        <v>308</v>
      </c>
      <c r="H5027" s="4">
        <v>41</v>
      </c>
      <c r="I5027" s="12">
        <v>36798.82</v>
      </c>
      <c r="J5027" s="12">
        <v>1508751.62</v>
      </c>
      <c r="K5027" s="12">
        <v>2124.75</v>
      </c>
      <c r="L5027" s="4">
        <v>905</v>
      </c>
      <c r="M5027" s="4" t="s">
        <v>21</v>
      </c>
      <c r="N5027" s="4" t="str" cm="1">
        <f t="array" ref="N5027">_xlfn.SWITCH(E5027,"Delhi","North","Chennai","South","Hyderabad","South","Mumbai","Central","Bangalore","South")</f>
        <v>North</v>
      </c>
      <c r="O5027" s="12">
        <v>115452.09</v>
      </c>
      <c r="P5027" s="4">
        <f>Table1[[#This Row],[Delivery_Date]]-Table1[[#This Row],[Order_Date]]</f>
        <v>8</v>
      </c>
      <c r="Q5027" s="4" t="str">
        <f>IF(Table1[[#This Row],[Delivery delay days]]&gt;5,"delay","on time")</f>
        <v>delay</v>
      </c>
      <c r="R5027" s="10">
        <f>DATEVALUE(Table1[[#This Row],[Delivery_Date]])</f>
        <v>45281</v>
      </c>
      <c r="S5027" s="10">
        <f>DATEVALUE(Table1[[#This Row],[Order_Date]])</f>
        <v>45273</v>
      </c>
      <c r="T5027" s="4" t="str" cm="1">
        <f t="array" ref="T5027">_xlfn.IFS(Table1[[#This Row],[Inventory_Level]]&lt;=200,"low",Table1[[#This Row],[Inventory_Level]]&gt;=700,"high",Table1[[#This Row],[Inventory_Level]]&gt;200,"medium")</f>
        <v>high</v>
      </c>
    </row>
    <row r="5028" spans="1:20" x14ac:dyDescent="0.35">
      <c r="A5028" s="4">
        <v>5027</v>
      </c>
      <c r="B5028" s="4" t="s">
        <v>65</v>
      </c>
      <c r="C5028" s="4" t="s">
        <v>24</v>
      </c>
      <c r="D5028" s="4" t="s">
        <v>25</v>
      </c>
      <c r="E5028" s="4" t="s">
        <v>46</v>
      </c>
      <c r="F5028" s="10" t="s">
        <v>408</v>
      </c>
      <c r="G5028" s="11" t="s">
        <v>164</v>
      </c>
      <c r="H5028" s="4">
        <v>13</v>
      </c>
      <c r="I5028" s="12">
        <v>27469.31</v>
      </c>
      <c r="J5028" s="12">
        <v>357101.03</v>
      </c>
      <c r="K5028" s="12">
        <v>171.34</v>
      </c>
      <c r="L5028" s="4">
        <v>652</v>
      </c>
      <c r="M5028" s="4" t="s">
        <v>42</v>
      </c>
      <c r="N5028" s="4" t="str" cm="1">
        <f t="array" ref="N5028">_xlfn.SWITCH(E5028,"Delhi","North","Chennai","South","Hyderabad","South","Mumbai","Central","Bangalore","South")</f>
        <v>South</v>
      </c>
      <c r="O5028" s="12">
        <v>26200.47</v>
      </c>
      <c r="P5028" s="4">
        <f>Table1[[#This Row],[Delivery_Date]]-Table1[[#This Row],[Order_Date]]</f>
        <v>4</v>
      </c>
      <c r="Q5028" s="4" t="str">
        <f>IF(Table1[[#This Row],[Delivery delay days]]&gt;5,"delay","on time")</f>
        <v>on time</v>
      </c>
      <c r="R5028" s="10">
        <f>DATEVALUE(Table1[[#This Row],[Delivery_Date]])</f>
        <v>45226</v>
      </c>
      <c r="S5028" s="10">
        <f>DATEVALUE(Table1[[#This Row],[Order_Date]])</f>
        <v>45222</v>
      </c>
      <c r="T5028" s="4" t="str" cm="1">
        <f t="array" ref="T5028">_xlfn.IFS(Table1[[#This Row],[Inventory_Level]]&lt;=200,"low",Table1[[#This Row],[Inventory_Level]]&gt;=700,"high",Table1[[#This Row],[Inventory_Level]]&gt;200,"medium")</f>
        <v>medium</v>
      </c>
    </row>
    <row r="5029" spans="1:20" x14ac:dyDescent="0.35">
      <c r="A5029" s="4">
        <v>5028</v>
      </c>
      <c r="B5029" s="4" t="s">
        <v>44</v>
      </c>
      <c r="C5029" s="4" t="s">
        <v>16</v>
      </c>
      <c r="D5029" s="4" t="s">
        <v>17</v>
      </c>
      <c r="E5029" s="4" t="s">
        <v>52</v>
      </c>
      <c r="F5029" s="10" t="s">
        <v>105</v>
      </c>
      <c r="G5029" s="11" t="s">
        <v>259</v>
      </c>
      <c r="H5029" s="4">
        <v>71</v>
      </c>
      <c r="I5029" s="12">
        <v>45392.959999999999</v>
      </c>
      <c r="J5029" s="12">
        <v>3222900.16</v>
      </c>
      <c r="K5029" s="12">
        <v>3356.49</v>
      </c>
      <c r="L5029" s="4">
        <v>231</v>
      </c>
      <c r="M5029" s="4" t="s">
        <v>35</v>
      </c>
      <c r="N5029" s="4" t="str" cm="1">
        <f t="array" ref="N5029">_xlfn.SWITCH(E5029,"Delhi","North","Chennai","South","Hyderabad","South","Mumbai","Central","Bangalore","South")</f>
        <v>Central</v>
      </c>
      <c r="O5029" s="12">
        <v>780630.36</v>
      </c>
      <c r="P5029" s="4">
        <f>Table1[[#This Row],[Delivery_Date]]-Table1[[#This Row],[Order_Date]]</f>
        <v>5</v>
      </c>
      <c r="Q5029" s="4" t="str">
        <f>IF(Table1[[#This Row],[Delivery delay days]]&gt;5,"delay","on time")</f>
        <v>on time</v>
      </c>
      <c r="R5029" s="10">
        <f>DATEVALUE(Table1[[#This Row],[Delivery_Date]])</f>
        <v>45016</v>
      </c>
      <c r="S5029" s="10">
        <f>DATEVALUE(Table1[[#This Row],[Order_Date]])</f>
        <v>45011</v>
      </c>
      <c r="T5029" s="4" t="str" cm="1">
        <f t="array" ref="T5029">_xlfn.IFS(Table1[[#This Row],[Inventory_Level]]&lt;=200,"low",Table1[[#This Row],[Inventory_Level]]&gt;=700,"high",Table1[[#This Row],[Inventory_Level]]&gt;200,"medium")</f>
        <v>medium</v>
      </c>
    </row>
    <row r="5030" spans="1:20" x14ac:dyDescent="0.35">
      <c r="A5030" s="4">
        <v>5029</v>
      </c>
      <c r="B5030" s="4" t="s">
        <v>59</v>
      </c>
      <c r="C5030" s="4" t="s">
        <v>16</v>
      </c>
      <c r="D5030" s="4" t="s">
        <v>25</v>
      </c>
      <c r="E5030" s="4" t="s">
        <v>26</v>
      </c>
      <c r="F5030" s="10" t="s">
        <v>179</v>
      </c>
      <c r="G5030" s="11" t="s">
        <v>355</v>
      </c>
      <c r="H5030" s="4">
        <v>54</v>
      </c>
      <c r="I5030" s="12">
        <v>1125.01</v>
      </c>
      <c r="J5030" s="12">
        <v>60750.54</v>
      </c>
      <c r="K5030" s="12">
        <v>1671.76</v>
      </c>
      <c r="L5030" s="4">
        <v>899</v>
      </c>
      <c r="M5030" s="4" t="s">
        <v>35</v>
      </c>
      <c r="N5030" s="4" t="str" cm="1">
        <f t="array" ref="N5030">_xlfn.SWITCH(E5030,"Delhi","North","Chennai","South","Hyderabad","South","Mumbai","Central","Bangalore","South")</f>
        <v>South</v>
      </c>
      <c r="O5030" s="12">
        <v>9082.5</v>
      </c>
      <c r="P5030" s="4">
        <f>Table1[[#This Row],[Delivery_Date]]-Table1[[#This Row],[Order_Date]]</f>
        <v>12</v>
      </c>
      <c r="Q5030" s="4" t="str">
        <f>IF(Table1[[#This Row],[Delivery delay days]]&gt;5,"delay","on time")</f>
        <v>delay</v>
      </c>
      <c r="R5030" s="10">
        <f>DATEVALUE(Table1[[#This Row],[Delivery_Date]])</f>
        <v>45287</v>
      </c>
      <c r="S5030" s="10">
        <f>DATEVALUE(Table1[[#This Row],[Order_Date]])</f>
        <v>45275</v>
      </c>
      <c r="T5030" s="4" t="str" cm="1">
        <f t="array" ref="T5030">_xlfn.IFS(Table1[[#This Row],[Inventory_Level]]&lt;=200,"low",Table1[[#This Row],[Inventory_Level]]&gt;=700,"high",Table1[[#This Row],[Inventory_Level]]&gt;200,"medium")</f>
        <v>high</v>
      </c>
    </row>
    <row r="5031" spans="1:20" x14ac:dyDescent="0.35">
      <c r="A5031" s="4">
        <v>5030</v>
      </c>
      <c r="B5031" s="4" t="s">
        <v>23</v>
      </c>
      <c r="C5031" s="4" t="s">
        <v>38</v>
      </c>
      <c r="D5031" s="4" t="s">
        <v>32</v>
      </c>
      <c r="E5031" s="4" t="s">
        <v>26</v>
      </c>
      <c r="F5031" s="10" t="s">
        <v>58</v>
      </c>
      <c r="G5031" s="11" t="s">
        <v>339</v>
      </c>
      <c r="H5031" s="4">
        <v>51</v>
      </c>
      <c r="I5031" s="12">
        <v>12322.46</v>
      </c>
      <c r="J5031" s="12">
        <v>628445.46</v>
      </c>
      <c r="K5031" s="12">
        <v>2431.2199999999998</v>
      </c>
      <c r="L5031" s="4">
        <v>747</v>
      </c>
      <c r="M5031" s="4" t="s">
        <v>42</v>
      </c>
      <c r="N5031" s="4" t="str" cm="1">
        <f t="array" ref="N5031">_xlfn.SWITCH(E5031,"Delhi","North","Chennai","South","Hyderabad","South","Mumbai","Central","Bangalore","South")</f>
        <v>South</v>
      </c>
      <c r="O5031" s="12">
        <v>148672.82</v>
      </c>
      <c r="P5031" s="4">
        <f>Table1[[#This Row],[Delivery_Date]]-Table1[[#This Row],[Order_Date]]</f>
        <v>11</v>
      </c>
      <c r="Q5031" s="4" t="str">
        <f>IF(Table1[[#This Row],[Delivery delay days]]&gt;5,"delay","on time")</f>
        <v>delay</v>
      </c>
      <c r="R5031" s="10">
        <f>DATEVALUE(Table1[[#This Row],[Delivery_Date]])</f>
        <v>45056</v>
      </c>
      <c r="S5031" s="10">
        <f>DATEVALUE(Table1[[#This Row],[Order_Date]])</f>
        <v>45045</v>
      </c>
      <c r="T5031" s="4" t="str" cm="1">
        <f t="array" ref="T5031">_xlfn.IFS(Table1[[#This Row],[Inventory_Level]]&lt;=200,"low",Table1[[#This Row],[Inventory_Level]]&gt;=700,"high",Table1[[#This Row],[Inventory_Level]]&gt;200,"medium")</f>
        <v>high</v>
      </c>
    </row>
    <row r="5032" spans="1:20" x14ac:dyDescent="0.35">
      <c r="A5032" s="4">
        <v>5031</v>
      </c>
      <c r="B5032" s="4" t="s">
        <v>65</v>
      </c>
      <c r="C5032" s="4" t="s">
        <v>24</v>
      </c>
      <c r="D5032" s="4" t="s">
        <v>45</v>
      </c>
      <c r="E5032" s="4" t="s">
        <v>60</v>
      </c>
      <c r="F5032" s="10" t="s">
        <v>211</v>
      </c>
      <c r="G5032" s="11" t="s">
        <v>228</v>
      </c>
      <c r="H5032" s="4">
        <v>91</v>
      </c>
      <c r="I5032" s="12">
        <v>37179.42</v>
      </c>
      <c r="J5032" s="12">
        <v>3383327.22</v>
      </c>
      <c r="K5032" s="12">
        <v>4099.87</v>
      </c>
      <c r="L5032" s="4">
        <v>708</v>
      </c>
      <c r="M5032" s="4" t="s">
        <v>29</v>
      </c>
      <c r="N5032" s="4" t="str" cm="1">
        <f t="array" ref="N5032">_xlfn.SWITCH(E5032,"Delhi","North","Chennai","South","Hyderabad","South","Mumbai","Central","Bangalore","South")</f>
        <v>South</v>
      </c>
      <c r="O5032" s="12">
        <v>236349.74</v>
      </c>
      <c r="P5032" s="4">
        <f>Table1[[#This Row],[Delivery_Date]]-Table1[[#This Row],[Order_Date]]</f>
        <v>4</v>
      </c>
      <c r="Q5032" s="4" t="str">
        <f>IF(Table1[[#This Row],[Delivery delay days]]&gt;5,"delay","on time")</f>
        <v>on time</v>
      </c>
      <c r="R5032" s="10">
        <f>DATEVALUE(Table1[[#This Row],[Delivery_Date]])</f>
        <v>45024</v>
      </c>
      <c r="S5032" s="10">
        <f>DATEVALUE(Table1[[#This Row],[Order_Date]])</f>
        <v>45020</v>
      </c>
      <c r="T5032" s="4" t="str" cm="1">
        <f t="array" ref="T5032">_xlfn.IFS(Table1[[#This Row],[Inventory_Level]]&lt;=200,"low",Table1[[#This Row],[Inventory_Level]]&gt;=700,"high",Table1[[#This Row],[Inventory_Level]]&gt;200,"medium")</f>
        <v>high</v>
      </c>
    </row>
    <row r="5033" spans="1:20" x14ac:dyDescent="0.35">
      <c r="A5033" s="4">
        <v>5032</v>
      </c>
      <c r="B5033" s="4" t="s">
        <v>51</v>
      </c>
      <c r="C5033" s="4" t="s">
        <v>24</v>
      </c>
      <c r="D5033" s="4" t="s">
        <v>17</v>
      </c>
      <c r="E5033" s="4" t="s">
        <v>18</v>
      </c>
      <c r="F5033" s="10" t="s">
        <v>50</v>
      </c>
      <c r="G5033" s="11" t="s">
        <v>313</v>
      </c>
      <c r="H5033" s="4">
        <v>5</v>
      </c>
      <c r="I5033" s="12">
        <v>10046.15</v>
      </c>
      <c r="J5033" s="12">
        <v>50230.75</v>
      </c>
      <c r="K5033" s="12">
        <v>1673.88</v>
      </c>
      <c r="L5033" s="4">
        <v>533</v>
      </c>
      <c r="M5033" s="4" t="s">
        <v>35</v>
      </c>
      <c r="N5033" s="4" t="str" cm="1">
        <f t="array" ref="N5033">_xlfn.SWITCH(E5033,"Delhi","North","Chennai","South","Hyderabad","South","Mumbai","Central","Bangalore","South")</f>
        <v>North</v>
      </c>
      <c r="O5033" s="12">
        <v>7355.87</v>
      </c>
      <c r="P5033" s="4">
        <f>Table1[[#This Row],[Delivery_Date]]-Table1[[#This Row],[Order_Date]]</f>
        <v>4</v>
      </c>
      <c r="Q5033" s="4" t="str">
        <f>IF(Table1[[#This Row],[Delivery delay days]]&gt;5,"delay","on time")</f>
        <v>on time</v>
      </c>
      <c r="R5033" s="10">
        <f>DATEVALUE(Table1[[#This Row],[Delivery_Date]])</f>
        <v>45133</v>
      </c>
      <c r="S5033" s="10">
        <f>DATEVALUE(Table1[[#This Row],[Order_Date]])</f>
        <v>45129</v>
      </c>
      <c r="T5033" s="4" t="str" cm="1">
        <f t="array" ref="T5033">_xlfn.IFS(Table1[[#This Row],[Inventory_Level]]&lt;=200,"low",Table1[[#This Row],[Inventory_Level]]&gt;=700,"high",Table1[[#This Row],[Inventory_Level]]&gt;200,"medium")</f>
        <v>medium</v>
      </c>
    </row>
    <row r="5034" spans="1:20" x14ac:dyDescent="0.35">
      <c r="A5034" s="4">
        <v>5033</v>
      </c>
      <c r="B5034" s="4" t="s">
        <v>44</v>
      </c>
      <c r="C5034" s="4" t="s">
        <v>16</v>
      </c>
      <c r="D5034" s="4" t="s">
        <v>25</v>
      </c>
      <c r="E5034" s="4" t="s">
        <v>26</v>
      </c>
      <c r="F5034" s="10" t="s">
        <v>325</v>
      </c>
      <c r="G5034" s="11" t="s">
        <v>205</v>
      </c>
      <c r="H5034" s="4">
        <v>68</v>
      </c>
      <c r="I5034" s="12">
        <v>41243.4</v>
      </c>
      <c r="J5034" s="12">
        <v>2804551.2</v>
      </c>
      <c r="K5034" s="12">
        <v>4347.3</v>
      </c>
      <c r="L5034" s="4">
        <v>900</v>
      </c>
      <c r="M5034" s="4" t="s">
        <v>42</v>
      </c>
      <c r="N5034" s="4" t="str" cm="1">
        <f t="array" ref="N5034">_xlfn.SWITCH(E5034,"Delhi","North","Chennai","South","Hyderabad","South","Mumbai","Central","Bangalore","South")</f>
        <v>South</v>
      </c>
      <c r="O5034" s="12">
        <v>284689.03000000003</v>
      </c>
      <c r="P5034" s="4">
        <f>Table1[[#This Row],[Delivery_Date]]-Table1[[#This Row],[Order_Date]]</f>
        <v>9</v>
      </c>
      <c r="Q5034" s="4" t="str">
        <f>IF(Table1[[#This Row],[Delivery delay days]]&gt;5,"delay","on time")</f>
        <v>delay</v>
      </c>
      <c r="R5034" s="10">
        <f>DATEVALUE(Table1[[#This Row],[Delivery_Date]])</f>
        <v>44954</v>
      </c>
      <c r="S5034" s="10">
        <f>DATEVALUE(Table1[[#This Row],[Order_Date]])</f>
        <v>44945</v>
      </c>
      <c r="T5034" s="4" t="str" cm="1">
        <f t="array" ref="T5034">_xlfn.IFS(Table1[[#This Row],[Inventory_Level]]&lt;=200,"low",Table1[[#This Row],[Inventory_Level]]&gt;=700,"high",Table1[[#This Row],[Inventory_Level]]&gt;200,"medium")</f>
        <v>high</v>
      </c>
    </row>
    <row r="5035" spans="1:20" x14ac:dyDescent="0.35">
      <c r="A5035" s="4">
        <v>5034</v>
      </c>
      <c r="B5035" s="4" t="s">
        <v>59</v>
      </c>
      <c r="C5035" s="4" t="s">
        <v>24</v>
      </c>
      <c r="D5035" s="4" t="s">
        <v>17</v>
      </c>
      <c r="E5035" s="4" t="s">
        <v>26</v>
      </c>
      <c r="F5035" s="10" t="s">
        <v>173</v>
      </c>
      <c r="G5035" s="11" t="s">
        <v>174</v>
      </c>
      <c r="H5035" s="4">
        <v>92</v>
      </c>
      <c r="I5035" s="12">
        <v>3970.91</v>
      </c>
      <c r="J5035" s="12">
        <v>365323.72</v>
      </c>
      <c r="K5035" s="12">
        <v>438.38</v>
      </c>
      <c r="L5035" s="4">
        <v>258</v>
      </c>
      <c r="M5035" s="4" t="s">
        <v>21</v>
      </c>
      <c r="N5035" s="4" t="str" cm="1">
        <f t="array" ref="N5035">_xlfn.SWITCH(E5035,"Delhi","North","Chennai","South","Hyderabad","South","Mumbai","Central","Bangalore","South")</f>
        <v>South</v>
      </c>
      <c r="O5035" s="12">
        <v>64276.93</v>
      </c>
      <c r="P5035" s="4">
        <f>Table1[[#This Row],[Delivery_Date]]-Table1[[#This Row],[Order_Date]]</f>
        <v>6</v>
      </c>
      <c r="Q5035" s="4" t="str">
        <f>IF(Table1[[#This Row],[Delivery delay days]]&gt;5,"delay","on time")</f>
        <v>delay</v>
      </c>
      <c r="R5035" s="10">
        <f>DATEVALUE(Table1[[#This Row],[Delivery_Date]])</f>
        <v>45066</v>
      </c>
      <c r="S5035" s="10">
        <f>DATEVALUE(Table1[[#This Row],[Order_Date]])</f>
        <v>45060</v>
      </c>
      <c r="T5035" s="4" t="str" cm="1">
        <f t="array" ref="T5035">_xlfn.IFS(Table1[[#This Row],[Inventory_Level]]&lt;=200,"low",Table1[[#This Row],[Inventory_Level]]&gt;=700,"high",Table1[[#This Row],[Inventory_Level]]&gt;200,"medium")</f>
        <v>medium</v>
      </c>
    </row>
    <row r="5036" spans="1:20" x14ac:dyDescent="0.35">
      <c r="A5036" s="4">
        <v>5035</v>
      </c>
      <c r="B5036" s="4" t="s">
        <v>37</v>
      </c>
      <c r="C5036" s="4" t="s">
        <v>16</v>
      </c>
      <c r="D5036" s="4" t="s">
        <v>39</v>
      </c>
      <c r="E5036" s="4" t="s">
        <v>18</v>
      </c>
      <c r="F5036" s="10" t="s">
        <v>130</v>
      </c>
      <c r="G5036" s="11" t="s">
        <v>27</v>
      </c>
      <c r="H5036" s="4">
        <v>13</v>
      </c>
      <c r="I5036" s="12">
        <v>24756.799999999999</v>
      </c>
      <c r="J5036" s="12">
        <v>321838.40000000002</v>
      </c>
      <c r="K5036" s="12">
        <v>1381.28</v>
      </c>
      <c r="L5036" s="4">
        <v>445</v>
      </c>
      <c r="M5036" s="4" t="s">
        <v>29</v>
      </c>
      <c r="N5036" s="4" t="str" cm="1">
        <f t="array" ref="N5036">_xlfn.SWITCH(E5036,"Delhi","North","Chennai","South","Hyderabad","South","Mumbai","Central","Bangalore","South")</f>
        <v>North</v>
      </c>
      <c r="O5036" s="12">
        <v>31043.19</v>
      </c>
      <c r="P5036" s="4">
        <f>Table1[[#This Row],[Delivery_Date]]-Table1[[#This Row],[Order_Date]]</f>
        <v>9</v>
      </c>
      <c r="Q5036" s="4" t="str">
        <f>IF(Table1[[#This Row],[Delivery delay days]]&gt;5,"delay","on time")</f>
        <v>delay</v>
      </c>
      <c r="R5036" s="10">
        <f>DATEVALUE(Table1[[#This Row],[Delivery_Date]])</f>
        <v>45134</v>
      </c>
      <c r="S5036" s="10">
        <f>DATEVALUE(Table1[[#This Row],[Order_Date]])</f>
        <v>45125</v>
      </c>
      <c r="T5036" s="4" t="str" cm="1">
        <f t="array" ref="T5036">_xlfn.IFS(Table1[[#This Row],[Inventory_Level]]&lt;=200,"low",Table1[[#This Row],[Inventory_Level]]&gt;=700,"high",Table1[[#This Row],[Inventory_Level]]&gt;200,"medium")</f>
        <v>medium</v>
      </c>
    </row>
    <row r="5037" spans="1:20" x14ac:dyDescent="0.35">
      <c r="A5037" s="4">
        <v>5036</v>
      </c>
      <c r="B5037" s="4" t="s">
        <v>31</v>
      </c>
      <c r="C5037" s="4" t="s">
        <v>16</v>
      </c>
      <c r="D5037" s="4" t="s">
        <v>39</v>
      </c>
      <c r="E5037" s="4" t="s">
        <v>60</v>
      </c>
      <c r="F5037" s="10" t="s">
        <v>64</v>
      </c>
      <c r="G5037" s="11" t="s">
        <v>175</v>
      </c>
      <c r="H5037" s="4">
        <v>9</v>
      </c>
      <c r="I5037" s="12">
        <v>46173.919999999998</v>
      </c>
      <c r="J5037" s="12">
        <v>415565.28</v>
      </c>
      <c r="K5037" s="12">
        <v>3349.11</v>
      </c>
      <c r="L5037" s="4">
        <v>19</v>
      </c>
      <c r="M5037" s="4" t="s">
        <v>29</v>
      </c>
      <c r="N5037" s="4" t="str" cm="1">
        <f t="array" ref="N5037">_xlfn.SWITCH(E5037,"Delhi","North","Chennai","South","Hyderabad","South","Mumbai","Central","Bangalore","South")</f>
        <v>South</v>
      </c>
      <c r="O5037" s="12">
        <v>31055.599999999999</v>
      </c>
      <c r="P5037" s="4">
        <f>Table1[[#This Row],[Delivery_Date]]-Table1[[#This Row],[Order_Date]]</f>
        <v>8</v>
      </c>
      <c r="Q5037" s="4" t="str">
        <f>IF(Table1[[#This Row],[Delivery delay days]]&gt;5,"delay","on time")</f>
        <v>delay</v>
      </c>
      <c r="R5037" s="10">
        <f>DATEVALUE(Table1[[#This Row],[Delivery_Date]])</f>
        <v>45105</v>
      </c>
      <c r="S5037" s="10">
        <f>DATEVALUE(Table1[[#This Row],[Order_Date]])</f>
        <v>45097</v>
      </c>
      <c r="T5037" s="4" t="str" cm="1">
        <f t="array" ref="T5037">_xlfn.IFS(Table1[[#This Row],[Inventory_Level]]&lt;=200,"low",Table1[[#This Row],[Inventory_Level]]&gt;=700,"high",Table1[[#This Row],[Inventory_Level]]&gt;200,"medium")</f>
        <v>low</v>
      </c>
    </row>
    <row r="5038" spans="1:20" x14ac:dyDescent="0.35">
      <c r="A5038" s="4">
        <v>5037</v>
      </c>
      <c r="B5038" s="4" t="s">
        <v>65</v>
      </c>
      <c r="C5038" s="4" t="s">
        <v>16</v>
      </c>
      <c r="D5038" s="4" t="s">
        <v>45</v>
      </c>
      <c r="E5038" s="4" t="s">
        <v>18</v>
      </c>
      <c r="F5038" s="10" t="s">
        <v>322</v>
      </c>
      <c r="G5038" s="11" t="s">
        <v>104</v>
      </c>
      <c r="H5038" s="4">
        <v>7</v>
      </c>
      <c r="I5038" s="12">
        <v>30743.94</v>
      </c>
      <c r="J5038" s="12">
        <v>215207.58</v>
      </c>
      <c r="K5038" s="12">
        <v>757.19</v>
      </c>
      <c r="L5038" s="4">
        <v>898</v>
      </c>
      <c r="M5038" s="4" t="s">
        <v>29</v>
      </c>
      <c r="N5038" s="4" t="str" cm="1">
        <f t="array" ref="N5038">_xlfn.SWITCH(E5038,"Delhi","North","Chennai","South","Hyderabad","South","Mumbai","Central","Bangalore","South")</f>
        <v>North</v>
      </c>
      <c r="O5038" s="12">
        <v>40473.339999999997</v>
      </c>
      <c r="P5038" s="4">
        <f>Table1[[#This Row],[Delivery_Date]]-Table1[[#This Row],[Order_Date]]</f>
        <v>12</v>
      </c>
      <c r="Q5038" s="4" t="str">
        <f>IF(Table1[[#This Row],[Delivery delay days]]&gt;5,"delay","on time")</f>
        <v>delay</v>
      </c>
      <c r="R5038" s="10">
        <f>DATEVALUE(Table1[[#This Row],[Delivery_Date]])</f>
        <v>45006</v>
      </c>
      <c r="S5038" s="10">
        <f>DATEVALUE(Table1[[#This Row],[Order_Date]])</f>
        <v>44994</v>
      </c>
      <c r="T5038" s="4" t="str" cm="1">
        <f t="array" ref="T5038">_xlfn.IFS(Table1[[#This Row],[Inventory_Level]]&lt;=200,"low",Table1[[#This Row],[Inventory_Level]]&gt;=700,"high",Table1[[#This Row],[Inventory_Level]]&gt;200,"medium")</f>
        <v>high</v>
      </c>
    </row>
    <row r="5039" spans="1:20" x14ac:dyDescent="0.35">
      <c r="A5039" s="4">
        <v>5038</v>
      </c>
      <c r="B5039" s="4" t="s">
        <v>15</v>
      </c>
      <c r="C5039" s="4" t="s">
        <v>38</v>
      </c>
      <c r="D5039" s="4" t="s">
        <v>32</v>
      </c>
      <c r="E5039" s="4" t="s">
        <v>52</v>
      </c>
      <c r="F5039" s="10" t="s">
        <v>313</v>
      </c>
      <c r="G5039" s="11" t="s">
        <v>28</v>
      </c>
      <c r="H5039" s="4">
        <v>6</v>
      </c>
      <c r="I5039" s="12">
        <v>15275.76</v>
      </c>
      <c r="J5039" s="12">
        <v>91654.56</v>
      </c>
      <c r="K5039" s="12">
        <v>2581.0300000000002</v>
      </c>
      <c r="L5039" s="4">
        <v>77</v>
      </c>
      <c r="M5039" s="4" t="s">
        <v>42</v>
      </c>
      <c r="N5039" s="4" t="str" cm="1">
        <f t="array" ref="N5039">_xlfn.SWITCH(E5039,"Delhi","North","Chennai","South","Hyderabad","South","Mumbai","Central","Bangalore","South")</f>
        <v>Central</v>
      </c>
      <c r="O5039" s="12">
        <v>12698.57</v>
      </c>
      <c r="P5039" s="4">
        <f>Table1[[#This Row],[Delivery_Date]]-Table1[[#This Row],[Order_Date]]</f>
        <v>4</v>
      </c>
      <c r="Q5039" s="4" t="str">
        <f>IF(Table1[[#This Row],[Delivery delay days]]&gt;5,"delay","on time")</f>
        <v>on time</v>
      </c>
      <c r="R5039" s="10">
        <f>DATEVALUE(Table1[[#This Row],[Delivery_Date]])</f>
        <v>45137</v>
      </c>
      <c r="S5039" s="10">
        <f>DATEVALUE(Table1[[#This Row],[Order_Date]])</f>
        <v>45133</v>
      </c>
      <c r="T5039" s="4" t="str" cm="1">
        <f t="array" ref="T5039">_xlfn.IFS(Table1[[#This Row],[Inventory_Level]]&lt;=200,"low",Table1[[#This Row],[Inventory_Level]]&gt;=700,"high",Table1[[#This Row],[Inventory_Level]]&gt;200,"medium")</f>
        <v>low</v>
      </c>
    </row>
    <row r="5040" spans="1:20" x14ac:dyDescent="0.35">
      <c r="A5040" s="4">
        <v>5039</v>
      </c>
      <c r="B5040" s="4" t="s">
        <v>23</v>
      </c>
      <c r="C5040" s="4" t="s">
        <v>38</v>
      </c>
      <c r="D5040" s="4" t="s">
        <v>32</v>
      </c>
      <c r="E5040" s="4" t="s">
        <v>18</v>
      </c>
      <c r="F5040" s="10" t="s">
        <v>19</v>
      </c>
      <c r="G5040" s="11" t="s">
        <v>233</v>
      </c>
      <c r="H5040" s="4">
        <v>25</v>
      </c>
      <c r="I5040" s="12">
        <v>2770.77</v>
      </c>
      <c r="J5040" s="12">
        <v>69269.25</v>
      </c>
      <c r="K5040" s="12">
        <v>150.9</v>
      </c>
      <c r="L5040" s="4">
        <v>473</v>
      </c>
      <c r="M5040" s="4" t="s">
        <v>29</v>
      </c>
      <c r="N5040" s="4" t="str" cm="1">
        <f t="array" ref="N5040">_xlfn.SWITCH(E5040,"Delhi","North","Chennai","South","Hyderabad","South","Mumbai","Central","Bangalore","South")</f>
        <v>North</v>
      </c>
      <c r="O5040" s="12">
        <v>6803.64</v>
      </c>
      <c r="P5040" s="4">
        <f>Table1[[#This Row],[Delivery_Date]]-Table1[[#This Row],[Order_Date]]</f>
        <v>7</v>
      </c>
      <c r="Q5040" s="4" t="str">
        <f>IF(Table1[[#This Row],[Delivery delay days]]&gt;5,"delay","on time")</f>
        <v>delay</v>
      </c>
      <c r="R5040" s="10">
        <f>DATEVALUE(Table1[[#This Row],[Delivery_Date]])</f>
        <v>45195</v>
      </c>
      <c r="S5040" s="10">
        <f>DATEVALUE(Table1[[#This Row],[Order_Date]])</f>
        <v>45188</v>
      </c>
      <c r="T5040" s="4" t="str" cm="1">
        <f t="array" ref="T5040">_xlfn.IFS(Table1[[#This Row],[Inventory_Level]]&lt;=200,"low",Table1[[#This Row],[Inventory_Level]]&gt;=700,"high",Table1[[#This Row],[Inventory_Level]]&gt;200,"medium")</f>
        <v>medium</v>
      </c>
    </row>
    <row r="5041" spans="1:20" x14ac:dyDescent="0.35">
      <c r="A5041" s="4">
        <v>5040</v>
      </c>
      <c r="B5041" s="4" t="s">
        <v>65</v>
      </c>
      <c r="C5041" s="4" t="s">
        <v>16</v>
      </c>
      <c r="D5041" s="4" t="s">
        <v>39</v>
      </c>
      <c r="E5041" s="4" t="s">
        <v>26</v>
      </c>
      <c r="F5041" s="10" t="s">
        <v>416</v>
      </c>
      <c r="G5041" s="11" t="s">
        <v>243</v>
      </c>
      <c r="H5041" s="4">
        <v>42</v>
      </c>
      <c r="I5041" s="12">
        <v>36187.5</v>
      </c>
      <c r="J5041" s="12">
        <v>1519875</v>
      </c>
      <c r="K5041" s="12">
        <v>3230.78</v>
      </c>
      <c r="L5041" s="4">
        <v>310</v>
      </c>
      <c r="M5041" s="4" t="s">
        <v>21</v>
      </c>
      <c r="N5041" s="4" t="str" cm="1">
        <f t="array" ref="N5041">_xlfn.SWITCH(E5041,"Delhi","North","Chennai","South","Hyderabad","South","Mumbai","Central","Bangalore","South")</f>
        <v>South</v>
      </c>
      <c r="O5041" s="12">
        <v>377873.11</v>
      </c>
      <c r="P5041" s="4">
        <f>Table1[[#This Row],[Delivery_Date]]-Table1[[#This Row],[Order_Date]]</f>
        <v>7</v>
      </c>
      <c r="Q5041" s="4" t="str">
        <f>IF(Table1[[#This Row],[Delivery delay days]]&gt;5,"delay","on time")</f>
        <v>delay</v>
      </c>
      <c r="R5041" s="10">
        <f>DATEVALUE(Table1[[#This Row],[Delivery_Date]])</f>
        <v>45032</v>
      </c>
      <c r="S5041" s="10">
        <f>DATEVALUE(Table1[[#This Row],[Order_Date]])</f>
        <v>45025</v>
      </c>
      <c r="T5041" s="4" t="str" cm="1">
        <f t="array" ref="T5041">_xlfn.IFS(Table1[[#This Row],[Inventory_Level]]&lt;=200,"low",Table1[[#This Row],[Inventory_Level]]&gt;=700,"high",Table1[[#This Row],[Inventory_Level]]&gt;200,"medium")</f>
        <v>medium</v>
      </c>
    </row>
    <row r="5042" spans="1:20" x14ac:dyDescent="0.35">
      <c r="A5042" s="4">
        <v>5041</v>
      </c>
      <c r="B5042" s="4" t="s">
        <v>51</v>
      </c>
      <c r="C5042" s="4" t="s">
        <v>16</v>
      </c>
      <c r="D5042" s="4" t="s">
        <v>39</v>
      </c>
      <c r="E5042" s="4" t="s">
        <v>18</v>
      </c>
      <c r="F5042" s="10" t="s">
        <v>160</v>
      </c>
      <c r="G5042" s="11" t="s">
        <v>220</v>
      </c>
      <c r="H5042" s="4">
        <v>99</v>
      </c>
      <c r="I5042" s="12">
        <v>31435.17</v>
      </c>
      <c r="J5042" s="12">
        <v>3112081.83</v>
      </c>
      <c r="K5042" s="12">
        <v>1371.43</v>
      </c>
      <c r="L5042" s="4">
        <v>765</v>
      </c>
      <c r="M5042" s="4" t="s">
        <v>29</v>
      </c>
      <c r="N5042" s="4" t="str" cm="1">
        <f t="array" ref="N5042">_xlfn.SWITCH(E5042,"Delhi","North","Chennai","South","Hyderabad","South","Mumbai","Central","Bangalore","South")</f>
        <v>North</v>
      </c>
      <c r="O5042" s="12">
        <v>172874.99</v>
      </c>
      <c r="P5042" s="4">
        <f>Table1[[#This Row],[Delivery_Date]]-Table1[[#This Row],[Order_Date]]</f>
        <v>4</v>
      </c>
      <c r="Q5042" s="4" t="str">
        <f>IF(Table1[[#This Row],[Delivery delay days]]&gt;5,"delay","on time")</f>
        <v>on time</v>
      </c>
      <c r="R5042" s="10">
        <f>DATEVALUE(Table1[[#This Row],[Delivery_Date]])</f>
        <v>45177</v>
      </c>
      <c r="S5042" s="10">
        <f>DATEVALUE(Table1[[#This Row],[Order_Date]])</f>
        <v>45173</v>
      </c>
      <c r="T5042" s="4" t="str" cm="1">
        <f t="array" ref="T5042">_xlfn.IFS(Table1[[#This Row],[Inventory_Level]]&lt;=200,"low",Table1[[#This Row],[Inventory_Level]]&gt;=700,"high",Table1[[#This Row],[Inventory_Level]]&gt;200,"medium")</f>
        <v>high</v>
      </c>
    </row>
    <row r="5043" spans="1:20" x14ac:dyDescent="0.35">
      <c r="A5043" s="4">
        <v>5042</v>
      </c>
      <c r="B5043" s="4" t="s">
        <v>31</v>
      </c>
      <c r="C5043" s="4" t="s">
        <v>16</v>
      </c>
      <c r="D5043" s="4" t="s">
        <v>39</v>
      </c>
      <c r="E5043" s="4" t="s">
        <v>60</v>
      </c>
      <c r="F5043" s="10" t="s">
        <v>135</v>
      </c>
      <c r="G5043" s="11" t="s">
        <v>146</v>
      </c>
      <c r="H5043" s="4">
        <v>60</v>
      </c>
      <c r="I5043" s="12">
        <v>17263.25</v>
      </c>
      <c r="J5043" s="12">
        <v>1035795</v>
      </c>
      <c r="K5043" s="12">
        <v>2342.4</v>
      </c>
      <c r="L5043" s="4">
        <v>215</v>
      </c>
      <c r="M5043" s="4" t="s">
        <v>29</v>
      </c>
      <c r="N5043" s="4" t="str" cm="1">
        <f t="array" ref="N5043">_xlfn.SWITCH(E5043,"Delhi","North","Chennai","South","Hyderabad","South","Mumbai","Central","Bangalore","South")</f>
        <v>South</v>
      </c>
      <c r="O5043" s="12">
        <v>88200.47</v>
      </c>
      <c r="P5043" s="4">
        <f>Table1[[#This Row],[Delivery_Date]]-Table1[[#This Row],[Order_Date]]</f>
        <v>4</v>
      </c>
      <c r="Q5043" s="4" t="str">
        <f>IF(Table1[[#This Row],[Delivery delay days]]&gt;5,"delay","on time")</f>
        <v>on time</v>
      </c>
      <c r="R5043" s="10">
        <f>DATEVALUE(Table1[[#This Row],[Delivery_Date]])</f>
        <v>45200</v>
      </c>
      <c r="S5043" s="10">
        <f>DATEVALUE(Table1[[#This Row],[Order_Date]])</f>
        <v>45196</v>
      </c>
      <c r="T5043" s="4" t="str" cm="1">
        <f t="array" ref="T5043">_xlfn.IFS(Table1[[#This Row],[Inventory_Level]]&lt;=200,"low",Table1[[#This Row],[Inventory_Level]]&gt;=700,"high",Table1[[#This Row],[Inventory_Level]]&gt;200,"medium")</f>
        <v>medium</v>
      </c>
    </row>
    <row r="5044" spans="1:20" x14ac:dyDescent="0.35">
      <c r="A5044" s="4">
        <v>5043</v>
      </c>
      <c r="B5044" s="4" t="s">
        <v>31</v>
      </c>
      <c r="C5044" s="4" t="s">
        <v>24</v>
      </c>
      <c r="D5044" s="4" t="s">
        <v>39</v>
      </c>
      <c r="E5044" s="4" t="s">
        <v>46</v>
      </c>
      <c r="F5044" s="10" t="s">
        <v>262</v>
      </c>
      <c r="G5044" s="11" t="s">
        <v>316</v>
      </c>
      <c r="H5044" s="4">
        <v>52</v>
      </c>
      <c r="I5044" s="12">
        <v>3801.62</v>
      </c>
      <c r="J5044" s="12">
        <v>197684.24</v>
      </c>
      <c r="K5044" s="12">
        <v>1119.8900000000001</v>
      </c>
      <c r="L5044" s="4">
        <v>144</v>
      </c>
      <c r="M5044" s="4" t="s">
        <v>35</v>
      </c>
      <c r="N5044" s="4" t="str" cm="1">
        <f t="array" ref="N5044">_xlfn.SWITCH(E5044,"Delhi","North","Chennai","South","Hyderabad","South","Mumbai","Central","Bangalore","South")</f>
        <v>South</v>
      </c>
      <c r="O5044" s="12">
        <v>37978.199999999997</v>
      </c>
      <c r="P5044" s="4">
        <f>Table1[[#This Row],[Delivery_Date]]-Table1[[#This Row],[Order_Date]]</f>
        <v>12</v>
      </c>
      <c r="Q5044" s="4" t="str">
        <f>IF(Table1[[#This Row],[Delivery delay days]]&gt;5,"delay","on time")</f>
        <v>delay</v>
      </c>
      <c r="R5044" s="10">
        <f>DATEVALUE(Table1[[#This Row],[Delivery_Date]])</f>
        <v>44965</v>
      </c>
      <c r="S5044" s="10">
        <f>DATEVALUE(Table1[[#This Row],[Order_Date]])</f>
        <v>44953</v>
      </c>
      <c r="T5044" s="4" t="str" cm="1">
        <f t="array" ref="T5044">_xlfn.IFS(Table1[[#This Row],[Inventory_Level]]&lt;=200,"low",Table1[[#This Row],[Inventory_Level]]&gt;=700,"high",Table1[[#This Row],[Inventory_Level]]&gt;200,"medium")</f>
        <v>low</v>
      </c>
    </row>
    <row r="5045" spans="1:20" x14ac:dyDescent="0.35">
      <c r="A5045" s="4">
        <v>5044</v>
      </c>
      <c r="B5045" s="4" t="s">
        <v>44</v>
      </c>
      <c r="C5045" s="4" t="s">
        <v>24</v>
      </c>
      <c r="D5045" s="4" t="s">
        <v>32</v>
      </c>
      <c r="E5045" s="4" t="s">
        <v>18</v>
      </c>
      <c r="F5045" s="10" t="s">
        <v>124</v>
      </c>
      <c r="G5045" s="11" t="s">
        <v>282</v>
      </c>
      <c r="H5045" s="4">
        <v>85</v>
      </c>
      <c r="I5045" s="12">
        <v>35554.99</v>
      </c>
      <c r="J5045" s="12">
        <v>3022174.15</v>
      </c>
      <c r="K5045" s="12">
        <v>1069.25</v>
      </c>
      <c r="L5045" s="4">
        <v>902</v>
      </c>
      <c r="M5045" s="4" t="s">
        <v>29</v>
      </c>
      <c r="N5045" s="4" t="str" cm="1">
        <f t="array" ref="N5045">_xlfn.SWITCH(E5045,"Delhi","North","Chennai","South","Hyderabad","South","Mumbai","Central","Bangalore","South")</f>
        <v>North</v>
      </c>
      <c r="O5045" s="12">
        <v>394921.3</v>
      </c>
      <c r="P5045" s="4">
        <f>Table1[[#This Row],[Delivery_Date]]-Table1[[#This Row],[Order_Date]]</f>
        <v>13</v>
      </c>
      <c r="Q5045" s="4" t="str">
        <f>IF(Table1[[#This Row],[Delivery delay days]]&gt;5,"delay","on time")</f>
        <v>delay</v>
      </c>
      <c r="R5045" s="10">
        <f>DATEVALUE(Table1[[#This Row],[Delivery_Date]])</f>
        <v>45078</v>
      </c>
      <c r="S5045" s="10">
        <f>DATEVALUE(Table1[[#This Row],[Order_Date]])</f>
        <v>45065</v>
      </c>
      <c r="T5045" s="4" t="str" cm="1">
        <f t="array" ref="T5045">_xlfn.IFS(Table1[[#This Row],[Inventory_Level]]&lt;=200,"low",Table1[[#This Row],[Inventory_Level]]&gt;=700,"high",Table1[[#This Row],[Inventory_Level]]&gt;200,"medium")</f>
        <v>high</v>
      </c>
    </row>
    <row r="5046" spans="1:20" x14ac:dyDescent="0.35">
      <c r="A5046" s="4">
        <v>5045</v>
      </c>
      <c r="B5046" s="4" t="s">
        <v>15</v>
      </c>
      <c r="C5046" s="4" t="s">
        <v>16</v>
      </c>
      <c r="D5046" s="4" t="s">
        <v>17</v>
      </c>
      <c r="E5046" s="4" t="s">
        <v>18</v>
      </c>
      <c r="F5046" s="10" t="s">
        <v>55</v>
      </c>
      <c r="G5046" s="11" t="s">
        <v>90</v>
      </c>
      <c r="H5046" s="4">
        <v>72</v>
      </c>
      <c r="I5046" s="12">
        <v>2478.3000000000002</v>
      </c>
      <c r="J5046" s="12">
        <v>178437.6</v>
      </c>
      <c r="K5046" s="12">
        <v>3429.21</v>
      </c>
      <c r="L5046" s="4">
        <v>184</v>
      </c>
      <c r="M5046" s="4" t="s">
        <v>35</v>
      </c>
      <c r="N5046" s="4" t="str" cm="1">
        <f t="array" ref="N5046">_xlfn.SWITCH(E5046,"Delhi","North","Chennai","South","Hyderabad","South","Mumbai","Central","Bangalore","South")</f>
        <v>North</v>
      </c>
      <c r="O5046" s="12">
        <v>40181.79</v>
      </c>
      <c r="P5046" s="4">
        <f>Table1[[#This Row],[Delivery_Date]]-Table1[[#This Row],[Order_Date]]</f>
        <v>7</v>
      </c>
      <c r="Q5046" s="4" t="str">
        <f>IF(Table1[[#This Row],[Delivery delay days]]&gt;5,"delay","on time")</f>
        <v>delay</v>
      </c>
      <c r="R5046" s="10">
        <f>DATEVALUE(Table1[[#This Row],[Delivery_Date]])</f>
        <v>45148</v>
      </c>
      <c r="S5046" s="10">
        <f>DATEVALUE(Table1[[#This Row],[Order_Date]])</f>
        <v>45141</v>
      </c>
      <c r="T5046" s="4" t="str" cm="1">
        <f t="array" ref="T5046">_xlfn.IFS(Table1[[#This Row],[Inventory_Level]]&lt;=200,"low",Table1[[#This Row],[Inventory_Level]]&gt;=700,"high",Table1[[#This Row],[Inventory_Level]]&gt;200,"medium")</f>
        <v>low</v>
      </c>
    </row>
    <row r="5047" spans="1:20" x14ac:dyDescent="0.35">
      <c r="A5047" s="4">
        <v>5046</v>
      </c>
      <c r="B5047" s="4" t="s">
        <v>37</v>
      </c>
      <c r="C5047" s="4" t="s">
        <v>24</v>
      </c>
      <c r="D5047" s="4" t="s">
        <v>39</v>
      </c>
      <c r="E5047" s="4" t="s">
        <v>52</v>
      </c>
      <c r="F5047" s="10" t="s">
        <v>323</v>
      </c>
      <c r="G5047" s="11" t="s">
        <v>306</v>
      </c>
      <c r="H5047" s="4">
        <v>27</v>
      </c>
      <c r="I5047" s="12">
        <v>18921.27</v>
      </c>
      <c r="J5047" s="12">
        <v>510874.29</v>
      </c>
      <c r="K5047" s="12">
        <v>4153.51</v>
      </c>
      <c r="L5047" s="4">
        <v>817</v>
      </c>
      <c r="M5047" s="4" t="s">
        <v>42</v>
      </c>
      <c r="N5047" s="4" t="str" cm="1">
        <f t="array" ref="N5047">_xlfn.SWITCH(E5047,"Delhi","North","Chennai","South","Hyderabad","South","Mumbai","Central","Bangalore","South")</f>
        <v>Central</v>
      </c>
      <c r="O5047" s="12">
        <v>92973.29</v>
      </c>
      <c r="P5047" s="4">
        <f>Table1[[#This Row],[Delivery_Date]]-Table1[[#This Row],[Order_Date]]</f>
        <v>9</v>
      </c>
      <c r="Q5047" s="4" t="str">
        <f>IF(Table1[[#This Row],[Delivery delay days]]&gt;5,"delay","on time")</f>
        <v>delay</v>
      </c>
      <c r="R5047" s="10">
        <f>DATEVALUE(Table1[[#This Row],[Delivery_Date]])</f>
        <v>45282</v>
      </c>
      <c r="S5047" s="10">
        <f>DATEVALUE(Table1[[#This Row],[Order_Date]])</f>
        <v>45273</v>
      </c>
      <c r="T5047" s="4" t="str" cm="1">
        <f t="array" ref="T5047">_xlfn.IFS(Table1[[#This Row],[Inventory_Level]]&lt;=200,"low",Table1[[#This Row],[Inventory_Level]]&gt;=700,"high",Table1[[#This Row],[Inventory_Level]]&gt;200,"medium")</f>
        <v>high</v>
      </c>
    </row>
    <row r="5048" spans="1:20" x14ac:dyDescent="0.35">
      <c r="A5048" s="4">
        <v>5047</v>
      </c>
      <c r="B5048" s="4" t="s">
        <v>59</v>
      </c>
      <c r="C5048" s="4" t="s">
        <v>38</v>
      </c>
      <c r="D5048" s="4" t="s">
        <v>45</v>
      </c>
      <c r="E5048" s="4" t="s">
        <v>26</v>
      </c>
      <c r="F5048" s="10" t="s">
        <v>139</v>
      </c>
      <c r="G5048" s="11" t="s">
        <v>400</v>
      </c>
      <c r="H5048" s="4">
        <v>54</v>
      </c>
      <c r="I5048" s="12">
        <v>3944.78</v>
      </c>
      <c r="J5048" s="12">
        <v>213018.12</v>
      </c>
      <c r="K5048" s="12">
        <v>909.48</v>
      </c>
      <c r="L5048" s="4">
        <v>656</v>
      </c>
      <c r="M5048" s="4" t="s">
        <v>42</v>
      </c>
      <c r="N5048" s="4" t="str" cm="1">
        <f t="array" ref="N5048">_xlfn.SWITCH(E5048,"Delhi","North","Chennai","South","Hyderabad","South","Mumbai","Central","Bangalore","South")</f>
        <v>South</v>
      </c>
      <c r="O5048" s="12">
        <v>20668.599999999999</v>
      </c>
      <c r="P5048" s="4">
        <f>Table1[[#This Row],[Delivery_Date]]-Table1[[#This Row],[Order_Date]]</f>
        <v>8</v>
      </c>
      <c r="Q5048" s="4" t="str">
        <f>IF(Table1[[#This Row],[Delivery delay days]]&gt;5,"delay","on time")</f>
        <v>delay</v>
      </c>
      <c r="R5048" s="10">
        <f>DATEVALUE(Table1[[#This Row],[Delivery_Date]])</f>
        <v>44959</v>
      </c>
      <c r="S5048" s="10">
        <f>DATEVALUE(Table1[[#This Row],[Order_Date]])</f>
        <v>44951</v>
      </c>
      <c r="T5048" s="4" t="str" cm="1">
        <f t="array" ref="T5048">_xlfn.IFS(Table1[[#This Row],[Inventory_Level]]&lt;=200,"low",Table1[[#This Row],[Inventory_Level]]&gt;=700,"high",Table1[[#This Row],[Inventory_Level]]&gt;200,"medium")</f>
        <v>medium</v>
      </c>
    </row>
    <row r="5049" spans="1:20" x14ac:dyDescent="0.35">
      <c r="A5049" s="4">
        <v>5048</v>
      </c>
      <c r="B5049" s="4" t="s">
        <v>44</v>
      </c>
      <c r="C5049" s="4" t="s">
        <v>38</v>
      </c>
      <c r="D5049" s="4" t="s">
        <v>32</v>
      </c>
      <c r="E5049" s="4" t="s">
        <v>46</v>
      </c>
      <c r="F5049" s="10" t="s">
        <v>184</v>
      </c>
      <c r="G5049" s="11" t="s">
        <v>94</v>
      </c>
      <c r="H5049" s="4">
        <v>92</v>
      </c>
      <c r="I5049" s="12">
        <v>14103.54</v>
      </c>
      <c r="J5049" s="12">
        <v>1297525.68</v>
      </c>
      <c r="K5049" s="12">
        <v>1539.13</v>
      </c>
      <c r="L5049" s="4">
        <v>584</v>
      </c>
      <c r="M5049" s="4" t="s">
        <v>42</v>
      </c>
      <c r="N5049" s="4" t="str" cm="1">
        <f t="array" ref="N5049">_xlfn.SWITCH(E5049,"Delhi","North","Chennai","South","Hyderabad","South","Mumbai","Central","Bangalore","South")</f>
        <v>South</v>
      </c>
      <c r="O5049" s="12">
        <v>170461.44</v>
      </c>
      <c r="P5049" s="4">
        <f>Table1[[#This Row],[Delivery_Date]]-Table1[[#This Row],[Order_Date]]</f>
        <v>3</v>
      </c>
      <c r="Q5049" s="4" t="str">
        <f>IF(Table1[[#This Row],[Delivery delay days]]&gt;5,"delay","on time")</f>
        <v>on time</v>
      </c>
      <c r="R5049" s="10">
        <f>DATEVALUE(Table1[[#This Row],[Delivery_Date]])</f>
        <v>44947</v>
      </c>
      <c r="S5049" s="10">
        <f>DATEVALUE(Table1[[#This Row],[Order_Date]])</f>
        <v>44944</v>
      </c>
      <c r="T5049" s="4" t="str" cm="1">
        <f t="array" ref="T5049">_xlfn.IFS(Table1[[#This Row],[Inventory_Level]]&lt;=200,"low",Table1[[#This Row],[Inventory_Level]]&gt;=700,"high",Table1[[#This Row],[Inventory_Level]]&gt;200,"medium")</f>
        <v>medium</v>
      </c>
    </row>
    <row r="5050" spans="1:20" x14ac:dyDescent="0.35">
      <c r="A5050" s="4">
        <v>5049</v>
      </c>
      <c r="B5050" s="4" t="s">
        <v>51</v>
      </c>
      <c r="C5050" s="4" t="s">
        <v>16</v>
      </c>
      <c r="D5050" s="4" t="s">
        <v>25</v>
      </c>
      <c r="E5050" s="4" t="s">
        <v>60</v>
      </c>
      <c r="F5050" s="10" t="s">
        <v>362</v>
      </c>
      <c r="G5050" s="11" t="s">
        <v>100</v>
      </c>
      <c r="H5050" s="4">
        <v>30</v>
      </c>
      <c r="I5050" s="12">
        <v>31917.32</v>
      </c>
      <c r="J5050" s="12">
        <v>957519.6</v>
      </c>
      <c r="K5050" s="12">
        <v>3213.95</v>
      </c>
      <c r="L5050" s="4">
        <v>519</v>
      </c>
      <c r="M5050" s="4" t="s">
        <v>42</v>
      </c>
      <c r="N5050" s="4" t="str" cm="1">
        <f t="array" ref="N5050">_xlfn.SWITCH(E5050,"Delhi","North","Chennai","South","Hyderabad","South","Mumbai","Central","Bangalore","South")</f>
        <v>South</v>
      </c>
      <c r="O5050" s="12">
        <v>160549.76999999999</v>
      </c>
      <c r="P5050" s="4">
        <f>Table1[[#This Row],[Delivery_Date]]-Table1[[#This Row],[Order_Date]]</f>
        <v>15</v>
      </c>
      <c r="Q5050" s="4" t="str">
        <f>IF(Table1[[#This Row],[Delivery delay days]]&gt;5,"delay","on time")</f>
        <v>delay</v>
      </c>
      <c r="R5050" s="10">
        <f>DATEVALUE(Table1[[#This Row],[Delivery_Date]])</f>
        <v>45090</v>
      </c>
      <c r="S5050" s="10">
        <f>DATEVALUE(Table1[[#This Row],[Order_Date]])</f>
        <v>45075</v>
      </c>
      <c r="T5050" s="4" t="str" cm="1">
        <f t="array" ref="T5050">_xlfn.IFS(Table1[[#This Row],[Inventory_Level]]&lt;=200,"low",Table1[[#This Row],[Inventory_Level]]&gt;=700,"high",Table1[[#This Row],[Inventory_Level]]&gt;200,"medium")</f>
        <v>medium</v>
      </c>
    </row>
    <row r="5051" spans="1:20" x14ac:dyDescent="0.35">
      <c r="A5051" s="4">
        <v>5050</v>
      </c>
      <c r="B5051" s="4" t="s">
        <v>23</v>
      </c>
      <c r="C5051" s="4" t="s">
        <v>24</v>
      </c>
      <c r="D5051" s="4" t="s">
        <v>45</v>
      </c>
      <c r="E5051" s="4" t="s">
        <v>60</v>
      </c>
      <c r="F5051" s="10" t="s">
        <v>97</v>
      </c>
      <c r="G5051" s="11" t="s">
        <v>284</v>
      </c>
      <c r="H5051" s="4">
        <v>57</v>
      </c>
      <c r="I5051" s="12">
        <v>23684.13</v>
      </c>
      <c r="J5051" s="12">
        <v>1349995.41</v>
      </c>
      <c r="K5051" s="12">
        <v>3338.86</v>
      </c>
      <c r="L5051" s="4">
        <v>22</v>
      </c>
      <c r="M5051" s="4" t="s">
        <v>21</v>
      </c>
      <c r="N5051" s="4" t="str" cm="1">
        <f t="array" ref="N5051">_xlfn.SWITCH(E5051,"Delhi","North","Chennai","South","Hyderabad","South","Mumbai","Central","Bangalore","South")</f>
        <v>South</v>
      </c>
      <c r="O5051" s="12">
        <v>154285.16</v>
      </c>
      <c r="P5051" s="4">
        <f>Table1[[#This Row],[Delivery_Date]]-Table1[[#This Row],[Order_Date]]</f>
        <v>12</v>
      </c>
      <c r="Q5051" s="4" t="str">
        <f>IF(Table1[[#This Row],[Delivery delay days]]&gt;5,"delay","on time")</f>
        <v>delay</v>
      </c>
      <c r="R5051" s="10">
        <f>DATEVALUE(Table1[[#This Row],[Delivery_Date]])</f>
        <v>45135</v>
      </c>
      <c r="S5051" s="10">
        <f>DATEVALUE(Table1[[#This Row],[Order_Date]])</f>
        <v>45123</v>
      </c>
      <c r="T5051" s="4" t="str" cm="1">
        <f t="array" ref="T5051">_xlfn.IFS(Table1[[#This Row],[Inventory_Level]]&lt;=200,"low",Table1[[#This Row],[Inventory_Level]]&gt;=700,"high",Table1[[#This Row],[Inventory_Level]]&gt;200,"medium")</f>
        <v>low</v>
      </c>
    </row>
    <row r="5052" spans="1:20" x14ac:dyDescent="0.35">
      <c r="A5052" s="4">
        <v>5051</v>
      </c>
      <c r="B5052" s="4" t="s">
        <v>15</v>
      </c>
      <c r="C5052" s="4" t="s">
        <v>16</v>
      </c>
      <c r="D5052" s="4" t="s">
        <v>25</v>
      </c>
      <c r="E5052" s="4" t="s">
        <v>26</v>
      </c>
      <c r="F5052" s="10" t="s">
        <v>257</v>
      </c>
      <c r="G5052" s="11" t="s">
        <v>258</v>
      </c>
      <c r="H5052" s="4">
        <v>4</v>
      </c>
      <c r="I5052" s="12">
        <v>37061.89</v>
      </c>
      <c r="J5052" s="12">
        <v>148247.56</v>
      </c>
      <c r="K5052" s="12">
        <v>790.89</v>
      </c>
      <c r="L5052" s="4">
        <v>674</v>
      </c>
      <c r="M5052" s="4" t="s">
        <v>29</v>
      </c>
      <c r="N5052" s="4" t="str" cm="1">
        <f t="array" ref="N5052">_xlfn.SWITCH(E5052,"Delhi","North","Chennai","South","Hyderabad","South","Mumbai","Central","Bangalore","South")</f>
        <v>South</v>
      </c>
      <c r="O5052" s="12">
        <v>28786.15</v>
      </c>
      <c r="P5052" s="4">
        <f>Table1[[#This Row],[Delivery_Date]]-Table1[[#This Row],[Order_Date]]</f>
        <v>1</v>
      </c>
      <c r="Q5052" s="4" t="str">
        <f>IF(Table1[[#This Row],[Delivery delay days]]&gt;5,"delay","on time")</f>
        <v>on time</v>
      </c>
      <c r="R5052" s="10">
        <f>DATEVALUE(Table1[[#This Row],[Delivery_Date]])</f>
        <v>45062</v>
      </c>
      <c r="S5052" s="10">
        <f>DATEVALUE(Table1[[#This Row],[Order_Date]])</f>
        <v>45061</v>
      </c>
      <c r="T5052" s="4" t="str" cm="1">
        <f t="array" ref="T5052">_xlfn.IFS(Table1[[#This Row],[Inventory_Level]]&lt;=200,"low",Table1[[#This Row],[Inventory_Level]]&gt;=700,"high",Table1[[#This Row],[Inventory_Level]]&gt;200,"medium")</f>
        <v>medium</v>
      </c>
    </row>
    <row r="5053" spans="1:20" x14ac:dyDescent="0.35">
      <c r="A5053" s="4">
        <v>5052</v>
      </c>
      <c r="B5053" s="4" t="s">
        <v>51</v>
      </c>
      <c r="C5053" s="4" t="s">
        <v>16</v>
      </c>
      <c r="D5053" s="4" t="s">
        <v>32</v>
      </c>
      <c r="E5053" s="4" t="s">
        <v>26</v>
      </c>
      <c r="F5053" s="10" t="s">
        <v>207</v>
      </c>
      <c r="G5053" s="11" t="s">
        <v>86</v>
      </c>
      <c r="H5053" s="4">
        <v>97</v>
      </c>
      <c r="I5053" s="12">
        <v>7267.83</v>
      </c>
      <c r="J5053" s="12">
        <v>704979.51</v>
      </c>
      <c r="K5053" s="12">
        <v>1065.79</v>
      </c>
      <c r="L5053" s="4">
        <v>704</v>
      </c>
      <c r="M5053" s="4" t="s">
        <v>29</v>
      </c>
      <c r="N5053" s="4" t="str" cm="1">
        <f t="array" ref="N5053">_xlfn.SWITCH(E5053,"Delhi","North","Chennai","South","Hyderabad","South","Mumbai","Central","Bangalore","South")</f>
        <v>South</v>
      </c>
      <c r="O5053" s="12">
        <v>114155.97</v>
      </c>
      <c r="P5053" s="4">
        <f>Table1[[#This Row],[Delivery_Date]]-Table1[[#This Row],[Order_Date]]</f>
        <v>6</v>
      </c>
      <c r="Q5053" s="4" t="str">
        <f>IF(Table1[[#This Row],[Delivery delay days]]&gt;5,"delay","on time")</f>
        <v>delay</v>
      </c>
      <c r="R5053" s="10">
        <f>DATEVALUE(Table1[[#This Row],[Delivery_Date]])</f>
        <v>45292</v>
      </c>
      <c r="S5053" s="10">
        <f>DATEVALUE(Table1[[#This Row],[Order_Date]])</f>
        <v>45286</v>
      </c>
      <c r="T5053" s="4" t="str" cm="1">
        <f t="array" ref="T5053">_xlfn.IFS(Table1[[#This Row],[Inventory_Level]]&lt;=200,"low",Table1[[#This Row],[Inventory_Level]]&gt;=700,"high",Table1[[#This Row],[Inventory_Level]]&gt;200,"medium")</f>
        <v>high</v>
      </c>
    </row>
    <row r="5054" spans="1:20" x14ac:dyDescent="0.35">
      <c r="A5054" s="4">
        <v>5053</v>
      </c>
      <c r="B5054" s="4" t="s">
        <v>44</v>
      </c>
      <c r="C5054" s="4" t="s">
        <v>38</v>
      </c>
      <c r="D5054" s="4" t="s">
        <v>25</v>
      </c>
      <c r="E5054" s="4" t="s">
        <v>46</v>
      </c>
      <c r="F5054" s="10" t="s">
        <v>301</v>
      </c>
      <c r="G5054" s="11" t="s">
        <v>186</v>
      </c>
      <c r="H5054" s="4">
        <v>11</v>
      </c>
      <c r="I5054" s="12">
        <v>27499.7</v>
      </c>
      <c r="J5054" s="12">
        <v>302496.7</v>
      </c>
      <c r="K5054" s="12">
        <v>4820.0200000000004</v>
      </c>
      <c r="L5054" s="4">
        <v>775</v>
      </c>
      <c r="M5054" s="4" t="s">
        <v>35</v>
      </c>
      <c r="N5054" s="4" t="str" cm="1">
        <f t="array" ref="N5054">_xlfn.SWITCH(E5054,"Delhi","North","Chennai","South","Hyderabad","South","Mumbai","Central","Bangalore","South")</f>
        <v>South</v>
      </c>
      <c r="O5054" s="12">
        <v>23096.959999999999</v>
      </c>
      <c r="P5054" s="4">
        <f>Table1[[#This Row],[Delivery_Date]]-Table1[[#This Row],[Order_Date]]</f>
        <v>2</v>
      </c>
      <c r="Q5054" s="4" t="str">
        <f>IF(Table1[[#This Row],[Delivery delay days]]&gt;5,"delay","on time")</f>
        <v>on time</v>
      </c>
      <c r="R5054" s="10">
        <f>DATEVALUE(Table1[[#This Row],[Delivery_Date]])</f>
        <v>45142</v>
      </c>
      <c r="S5054" s="10">
        <f>DATEVALUE(Table1[[#This Row],[Order_Date]])</f>
        <v>45140</v>
      </c>
      <c r="T5054" s="4" t="str" cm="1">
        <f t="array" ref="T5054">_xlfn.IFS(Table1[[#This Row],[Inventory_Level]]&lt;=200,"low",Table1[[#This Row],[Inventory_Level]]&gt;=700,"high",Table1[[#This Row],[Inventory_Level]]&gt;200,"medium")</f>
        <v>high</v>
      </c>
    </row>
    <row r="5055" spans="1:20" x14ac:dyDescent="0.35">
      <c r="A5055" s="4">
        <v>5054</v>
      </c>
      <c r="B5055" s="4" t="s">
        <v>65</v>
      </c>
      <c r="C5055" s="4" t="s">
        <v>16</v>
      </c>
      <c r="D5055" s="4" t="s">
        <v>17</v>
      </c>
      <c r="E5055" s="4" t="s">
        <v>26</v>
      </c>
      <c r="F5055" s="10" t="s">
        <v>368</v>
      </c>
      <c r="G5055" s="11" t="s">
        <v>80</v>
      </c>
      <c r="H5055" s="4">
        <v>33</v>
      </c>
      <c r="I5055" s="12">
        <v>2761.32</v>
      </c>
      <c r="J5055" s="12">
        <v>91123.56</v>
      </c>
      <c r="K5055" s="12">
        <v>1327.1</v>
      </c>
      <c r="L5055" s="4">
        <v>250</v>
      </c>
      <c r="M5055" s="4" t="s">
        <v>21</v>
      </c>
      <c r="N5055" s="4" t="str" cm="1">
        <f t="array" ref="N5055">_xlfn.SWITCH(E5055,"Delhi","North","Chennai","South","Hyderabad","South","Mumbai","Central","Bangalore","South")</f>
        <v>South</v>
      </c>
      <c r="O5055" s="12">
        <v>13374.76</v>
      </c>
      <c r="P5055" s="4">
        <f>Table1[[#This Row],[Delivery_Date]]-Table1[[#This Row],[Order_Date]]</f>
        <v>3</v>
      </c>
      <c r="Q5055" s="4" t="str">
        <f>IF(Table1[[#This Row],[Delivery delay days]]&gt;5,"delay","on time")</f>
        <v>on time</v>
      </c>
      <c r="R5055" s="10">
        <f>DATEVALUE(Table1[[#This Row],[Delivery_Date]])</f>
        <v>44993</v>
      </c>
      <c r="S5055" s="10">
        <f>DATEVALUE(Table1[[#This Row],[Order_Date]])</f>
        <v>44990</v>
      </c>
      <c r="T5055" s="4" t="str" cm="1">
        <f t="array" ref="T5055">_xlfn.IFS(Table1[[#This Row],[Inventory_Level]]&lt;=200,"low",Table1[[#This Row],[Inventory_Level]]&gt;=700,"high",Table1[[#This Row],[Inventory_Level]]&gt;200,"medium")</f>
        <v>medium</v>
      </c>
    </row>
    <row r="5056" spans="1:20" x14ac:dyDescent="0.35">
      <c r="A5056" s="4">
        <v>5055</v>
      </c>
      <c r="B5056" s="4" t="s">
        <v>31</v>
      </c>
      <c r="C5056" s="4" t="s">
        <v>38</v>
      </c>
      <c r="D5056" s="4" t="s">
        <v>32</v>
      </c>
      <c r="E5056" s="4" t="s">
        <v>46</v>
      </c>
      <c r="F5056" s="10" t="s">
        <v>130</v>
      </c>
      <c r="G5056" s="11" t="s">
        <v>131</v>
      </c>
      <c r="H5056" s="4">
        <v>81</v>
      </c>
      <c r="I5056" s="12">
        <v>46410.97</v>
      </c>
      <c r="J5056" s="12">
        <v>3759288.57</v>
      </c>
      <c r="K5056" s="12">
        <v>3136.79</v>
      </c>
      <c r="L5056" s="4">
        <v>954</v>
      </c>
      <c r="M5056" s="4" t="s">
        <v>42</v>
      </c>
      <c r="N5056" s="4" t="str" cm="1">
        <f t="array" ref="N5056">_xlfn.SWITCH(E5056,"Delhi","North","Chennai","South","Hyderabad","South","Mumbai","Central","Bangalore","South")</f>
        <v>South</v>
      </c>
      <c r="O5056" s="12">
        <v>307025.12</v>
      </c>
      <c r="P5056" s="4">
        <f>Table1[[#This Row],[Delivery_Date]]-Table1[[#This Row],[Order_Date]]</f>
        <v>6</v>
      </c>
      <c r="Q5056" s="4" t="str">
        <f>IF(Table1[[#This Row],[Delivery delay days]]&gt;5,"delay","on time")</f>
        <v>delay</v>
      </c>
      <c r="R5056" s="10">
        <f>DATEVALUE(Table1[[#This Row],[Delivery_Date]])</f>
        <v>45131</v>
      </c>
      <c r="S5056" s="10">
        <f>DATEVALUE(Table1[[#This Row],[Order_Date]])</f>
        <v>45125</v>
      </c>
      <c r="T5056" s="4" t="str" cm="1">
        <f t="array" ref="T5056">_xlfn.IFS(Table1[[#This Row],[Inventory_Level]]&lt;=200,"low",Table1[[#This Row],[Inventory_Level]]&gt;=700,"high",Table1[[#This Row],[Inventory_Level]]&gt;200,"medium")</f>
        <v>high</v>
      </c>
    </row>
    <row r="5057" spans="1:20" x14ac:dyDescent="0.35">
      <c r="A5057" s="4">
        <v>5056</v>
      </c>
      <c r="B5057" s="4" t="s">
        <v>23</v>
      </c>
      <c r="C5057" s="4" t="s">
        <v>38</v>
      </c>
      <c r="D5057" s="4" t="s">
        <v>32</v>
      </c>
      <c r="E5057" s="4" t="s">
        <v>18</v>
      </c>
      <c r="F5057" s="10" t="s">
        <v>378</v>
      </c>
      <c r="G5057" s="11" t="s">
        <v>167</v>
      </c>
      <c r="H5057" s="4">
        <v>40</v>
      </c>
      <c r="I5057" s="12">
        <v>23326.13</v>
      </c>
      <c r="J5057" s="12">
        <v>933045.2</v>
      </c>
      <c r="K5057" s="12">
        <v>2760.52</v>
      </c>
      <c r="L5057" s="4">
        <v>313</v>
      </c>
      <c r="M5057" s="4" t="s">
        <v>42</v>
      </c>
      <c r="N5057" s="4" t="str" cm="1">
        <f t="array" ref="N5057">_xlfn.SWITCH(E5057,"Delhi","North","Chennai","South","Hyderabad","South","Mumbai","Central","Bangalore","South")</f>
        <v>North</v>
      </c>
      <c r="O5057" s="12">
        <v>153224.95999999999</v>
      </c>
      <c r="P5057" s="4">
        <f>Table1[[#This Row],[Delivery_Date]]-Table1[[#This Row],[Order_Date]]</f>
        <v>7</v>
      </c>
      <c r="Q5057" s="4" t="str">
        <f>IF(Table1[[#This Row],[Delivery delay days]]&gt;5,"delay","on time")</f>
        <v>delay</v>
      </c>
      <c r="R5057" s="10">
        <f>DATEVALUE(Table1[[#This Row],[Delivery_Date]])</f>
        <v>45127</v>
      </c>
      <c r="S5057" s="10">
        <f>DATEVALUE(Table1[[#This Row],[Order_Date]])</f>
        <v>45120</v>
      </c>
      <c r="T5057" s="4" t="str" cm="1">
        <f t="array" ref="T5057">_xlfn.IFS(Table1[[#This Row],[Inventory_Level]]&lt;=200,"low",Table1[[#This Row],[Inventory_Level]]&gt;=700,"high",Table1[[#This Row],[Inventory_Level]]&gt;200,"medium")</f>
        <v>medium</v>
      </c>
    </row>
    <row r="5058" spans="1:20" x14ac:dyDescent="0.35">
      <c r="A5058" s="4">
        <v>5057</v>
      </c>
      <c r="B5058" s="4" t="s">
        <v>23</v>
      </c>
      <c r="C5058" s="4" t="s">
        <v>16</v>
      </c>
      <c r="D5058" s="4" t="s">
        <v>32</v>
      </c>
      <c r="E5058" s="4" t="s">
        <v>18</v>
      </c>
      <c r="F5058" s="10" t="s">
        <v>257</v>
      </c>
      <c r="G5058" s="11" t="s">
        <v>258</v>
      </c>
      <c r="H5058" s="4">
        <v>1</v>
      </c>
      <c r="I5058" s="12">
        <v>22632.2</v>
      </c>
      <c r="J5058" s="12">
        <v>22632.2</v>
      </c>
      <c r="K5058" s="12">
        <v>4165.42</v>
      </c>
      <c r="L5058" s="4">
        <v>144</v>
      </c>
      <c r="M5058" s="4" t="s">
        <v>35</v>
      </c>
      <c r="N5058" s="4" t="str" cm="1">
        <f t="array" ref="N5058">_xlfn.SWITCH(E5058,"Delhi","North","Chennai","South","Hyderabad","South","Mumbai","Central","Bangalore","South")</f>
        <v>North</v>
      </c>
      <c r="O5058" s="12">
        <v>1958.97</v>
      </c>
      <c r="P5058" s="4">
        <f>Table1[[#This Row],[Delivery_Date]]-Table1[[#This Row],[Order_Date]]</f>
        <v>1</v>
      </c>
      <c r="Q5058" s="4" t="str">
        <f>IF(Table1[[#This Row],[Delivery delay days]]&gt;5,"delay","on time")</f>
        <v>on time</v>
      </c>
      <c r="R5058" s="10">
        <f>DATEVALUE(Table1[[#This Row],[Delivery_Date]])</f>
        <v>45062</v>
      </c>
      <c r="S5058" s="10">
        <f>DATEVALUE(Table1[[#This Row],[Order_Date]])</f>
        <v>45061</v>
      </c>
      <c r="T5058" s="4" t="str" cm="1">
        <f t="array" ref="T5058">_xlfn.IFS(Table1[[#This Row],[Inventory_Level]]&lt;=200,"low",Table1[[#This Row],[Inventory_Level]]&gt;=700,"high",Table1[[#This Row],[Inventory_Level]]&gt;200,"medium")</f>
        <v>low</v>
      </c>
    </row>
    <row r="5059" spans="1:20" x14ac:dyDescent="0.35">
      <c r="A5059" s="4">
        <v>5058</v>
      </c>
      <c r="B5059" s="4" t="s">
        <v>23</v>
      </c>
      <c r="C5059" s="4" t="s">
        <v>24</v>
      </c>
      <c r="D5059" s="4" t="s">
        <v>32</v>
      </c>
      <c r="E5059" s="4" t="s">
        <v>52</v>
      </c>
      <c r="F5059" s="10" t="s">
        <v>214</v>
      </c>
      <c r="G5059" s="11" t="s">
        <v>264</v>
      </c>
      <c r="H5059" s="4">
        <v>64</v>
      </c>
      <c r="I5059" s="12">
        <v>44361.919999999998</v>
      </c>
      <c r="J5059" s="12">
        <v>2839162.8799999999</v>
      </c>
      <c r="K5059" s="12">
        <v>2095.54</v>
      </c>
      <c r="L5059" s="4">
        <v>920</v>
      </c>
      <c r="M5059" s="4" t="s">
        <v>21</v>
      </c>
      <c r="N5059" s="4" t="str" cm="1">
        <f t="array" ref="N5059">_xlfn.SWITCH(E5059,"Delhi","North","Chennai","South","Hyderabad","South","Mumbai","Central","Bangalore","South")</f>
        <v>Central</v>
      </c>
      <c r="O5059" s="12">
        <v>196852.17</v>
      </c>
      <c r="P5059" s="4">
        <f>Table1[[#This Row],[Delivery_Date]]-Table1[[#This Row],[Order_Date]]</f>
        <v>13</v>
      </c>
      <c r="Q5059" s="4" t="str">
        <f>IF(Table1[[#This Row],[Delivery delay days]]&gt;5,"delay","on time")</f>
        <v>delay</v>
      </c>
      <c r="R5059" s="10">
        <f>DATEVALUE(Table1[[#This Row],[Delivery_Date]])</f>
        <v>45028</v>
      </c>
      <c r="S5059" s="10">
        <f>DATEVALUE(Table1[[#This Row],[Order_Date]])</f>
        <v>45015</v>
      </c>
      <c r="T5059" s="4" t="str" cm="1">
        <f t="array" ref="T5059">_xlfn.IFS(Table1[[#This Row],[Inventory_Level]]&lt;=200,"low",Table1[[#This Row],[Inventory_Level]]&gt;=700,"high",Table1[[#This Row],[Inventory_Level]]&gt;200,"medium")</f>
        <v>high</v>
      </c>
    </row>
    <row r="5060" spans="1:20" x14ac:dyDescent="0.35">
      <c r="A5060" s="4">
        <v>5059</v>
      </c>
      <c r="B5060" s="4" t="s">
        <v>23</v>
      </c>
      <c r="C5060" s="4" t="s">
        <v>16</v>
      </c>
      <c r="D5060" s="4" t="s">
        <v>45</v>
      </c>
      <c r="E5060" s="4" t="s">
        <v>18</v>
      </c>
      <c r="F5060" s="10" t="s">
        <v>57</v>
      </c>
      <c r="G5060" s="11" t="s">
        <v>58</v>
      </c>
      <c r="H5060" s="4">
        <v>30</v>
      </c>
      <c r="I5060" s="12">
        <v>22852.5</v>
      </c>
      <c r="J5060" s="12">
        <v>685575</v>
      </c>
      <c r="K5060" s="12">
        <v>841.53</v>
      </c>
      <c r="L5060" s="4">
        <v>92</v>
      </c>
      <c r="M5060" s="4" t="s">
        <v>29</v>
      </c>
      <c r="N5060" s="4" t="str" cm="1">
        <f t="array" ref="N5060">_xlfn.SWITCH(E5060,"Delhi","North","Chennai","South","Hyderabad","South","Mumbai","Central","Bangalore","South")</f>
        <v>North</v>
      </c>
      <c r="O5060" s="12">
        <v>165971.29999999999</v>
      </c>
      <c r="P5060" s="4">
        <f>Table1[[#This Row],[Delivery_Date]]-Table1[[#This Row],[Order_Date]]</f>
        <v>9</v>
      </c>
      <c r="Q5060" s="4" t="str">
        <f>IF(Table1[[#This Row],[Delivery delay days]]&gt;5,"delay","on time")</f>
        <v>delay</v>
      </c>
      <c r="R5060" s="10">
        <f>DATEVALUE(Table1[[#This Row],[Delivery_Date]])</f>
        <v>45045</v>
      </c>
      <c r="S5060" s="10">
        <f>DATEVALUE(Table1[[#This Row],[Order_Date]])</f>
        <v>45036</v>
      </c>
      <c r="T5060" s="4" t="str" cm="1">
        <f t="array" ref="T5060">_xlfn.IFS(Table1[[#This Row],[Inventory_Level]]&lt;=200,"low",Table1[[#This Row],[Inventory_Level]]&gt;=700,"high",Table1[[#This Row],[Inventory_Level]]&gt;200,"medium")</f>
        <v>low</v>
      </c>
    </row>
    <row r="5061" spans="1:20" x14ac:dyDescent="0.35">
      <c r="A5061" s="4">
        <v>5060</v>
      </c>
      <c r="B5061" s="4" t="s">
        <v>44</v>
      </c>
      <c r="C5061" s="4" t="s">
        <v>24</v>
      </c>
      <c r="D5061" s="4" t="s">
        <v>25</v>
      </c>
      <c r="E5061" s="4" t="s">
        <v>26</v>
      </c>
      <c r="F5061" s="10" t="s">
        <v>393</v>
      </c>
      <c r="G5061" s="11" t="s">
        <v>420</v>
      </c>
      <c r="H5061" s="4">
        <v>21</v>
      </c>
      <c r="I5061" s="12">
        <v>32765.95</v>
      </c>
      <c r="J5061" s="12">
        <v>688084.95</v>
      </c>
      <c r="K5061" s="12">
        <v>1105.33</v>
      </c>
      <c r="L5061" s="4">
        <v>968</v>
      </c>
      <c r="M5061" s="4" t="s">
        <v>42</v>
      </c>
      <c r="N5061" s="4" t="str" cm="1">
        <f t="array" ref="N5061">_xlfn.SWITCH(E5061,"Delhi","North","Chennai","South","Hyderabad","South","Mumbai","Central","Bangalore","South")</f>
        <v>South</v>
      </c>
      <c r="O5061" s="12">
        <v>170022.33</v>
      </c>
      <c r="P5061" s="4">
        <f>Table1[[#This Row],[Delivery_Date]]-Table1[[#This Row],[Order_Date]]</f>
        <v>2</v>
      </c>
      <c r="Q5061" s="4" t="str">
        <f>IF(Table1[[#This Row],[Delivery delay days]]&gt;5,"delay","on time")</f>
        <v>on time</v>
      </c>
      <c r="R5061" s="10">
        <f>DATEVALUE(Table1[[#This Row],[Delivery_Date]])</f>
        <v>45203</v>
      </c>
      <c r="S5061" s="10">
        <f>DATEVALUE(Table1[[#This Row],[Order_Date]])</f>
        <v>45201</v>
      </c>
      <c r="T5061" s="4" t="str" cm="1">
        <f t="array" ref="T5061">_xlfn.IFS(Table1[[#This Row],[Inventory_Level]]&lt;=200,"low",Table1[[#This Row],[Inventory_Level]]&gt;=700,"high",Table1[[#This Row],[Inventory_Level]]&gt;200,"medium")</f>
        <v>high</v>
      </c>
    </row>
    <row r="5062" spans="1:20" x14ac:dyDescent="0.35">
      <c r="A5062" s="4">
        <v>5061</v>
      </c>
      <c r="B5062" s="4" t="s">
        <v>23</v>
      </c>
      <c r="C5062" s="4" t="s">
        <v>38</v>
      </c>
      <c r="D5062" s="4" t="s">
        <v>25</v>
      </c>
      <c r="E5062" s="4" t="s">
        <v>60</v>
      </c>
      <c r="F5062" s="10" t="s">
        <v>222</v>
      </c>
      <c r="G5062" s="11" t="s">
        <v>76</v>
      </c>
      <c r="H5062" s="4">
        <v>84</v>
      </c>
      <c r="I5062" s="12">
        <v>40639.32</v>
      </c>
      <c r="J5062" s="12">
        <v>3413702.88</v>
      </c>
      <c r="K5062" s="12">
        <v>1094.08</v>
      </c>
      <c r="L5062" s="4">
        <v>691</v>
      </c>
      <c r="M5062" s="4" t="s">
        <v>29</v>
      </c>
      <c r="N5062" s="4" t="str" cm="1">
        <f t="array" ref="N5062">_xlfn.SWITCH(E5062,"Delhi","North","Chennai","South","Hyderabad","South","Mumbai","Central","Bangalore","South")</f>
        <v>South</v>
      </c>
      <c r="O5062" s="12">
        <v>671856.88</v>
      </c>
      <c r="P5062" s="4">
        <f>Table1[[#This Row],[Delivery_Date]]-Table1[[#This Row],[Order_Date]]</f>
        <v>14</v>
      </c>
      <c r="Q5062" s="4" t="str">
        <f>IF(Table1[[#This Row],[Delivery delay days]]&gt;5,"delay","on time")</f>
        <v>delay</v>
      </c>
      <c r="R5062" s="10">
        <f>DATEVALUE(Table1[[#This Row],[Delivery_Date]])</f>
        <v>45239</v>
      </c>
      <c r="S5062" s="10">
        <f>DATEVALUE(Table1[[#This Row],[Order_Date]])</f>
        <v>45225</v>
      </c>
      <c r="T5062" s="4" t="str" cm="1">
        <f t="array" ref="T5062">_xlfn.IFS(Table1[[#This Row],[Inventory_Level]]&lt;=200,"low",Table1[[#This Row],[Inventory_Level]]&gt;=700,"high",Table1[[#This Row],[Inventory_Level]]&gt;200,"medium")</f>
        <v>medium</v>
      </c>
    </row>
    <row r="5063" spans="1:20" x14ac:dyDescent="0.35">
      <c r="A5063" s="4">
        <v>5062</v>
      </c>
      <c r="B5063" s="4" t="s">
        <v>15</v>
      </c>
      <c r="C5063" s="4" t="s">
        <v>16</v>
      </c>
      <c r="D5063" s="4" t="s">
        <v>39</v>
      </c>
      <c r="E5063" s="4" t="s">
        <v>46</v>
      </c>
      <c r="F5063" s="10" t="s">
        <v>243</v>
      </c>
      <c r="G5063" s="11" t="s">
        <v>107</v>
      </c>
      <c r="H5063" s="4">
        <v>95</v>
      </c>
      <c r="I5063" s="12">
        <v>2470.66</v>
      </c>
      <c r="J5063" s="12">
        <v>234712.7</v>
      </c>
      <c r="K5063" s="12">
        <v>1991.35</v>
      </c>
      <c r="L5063" s="4">
        <v>329</v>
      </c>
      <c r="M5063" s="4" t="s">
        <v>29</v>
      </c>
      <c r="N5063" s="4" t="str" cm="1">
        <f t="array" ref="N5063">_xlfn.SWITCH(E5063,"Delhi","North","Chennai","South","Hyderabad","South","Mumbai","Central","Bangalore","South")</f>
        <v>South</v>
      </c>
      <c r="O5063" s="12">
        <v>57523.839999999997</v>
      </c>
      <c r="P5063" s="4">
        <f>Table1[[#This Row],[Delivery_Date]]-Table1[[#This Row],[Order_Date]]</f>
        <v>12</v>
      </c>
      <c r="Q5063" s="4" t="str">
        <f>IF(Table1[[#This Row],[Delivery delay days]]&gt;5,"delay","on time")</f>
        <v>delay</v>
      </c>
      <c r="R5063" s="10">
        <f>DATEVALUE(Table1[[#This Row],[Delivery_Date]])</f>
        <v>45044</v>
      </c>
      <c r="S5063" s="10">
        <f>DATEVALUE(Table1[[#This Row],[Order_Date]])</f>
        <v>45032</v>
      </c>
      <c r="T5063" s="4" t="str" cm="1">
        <f t="array" ref="T5063">_xlfn.IFS(Table1[[#This Row],[Inventory_Level]]&lt;=200,"low",Table1[[#This Row],[Inventory_Level]]&gt;=700,"high",Table1[[#This Row],[Inventory_Level]]&gt;200,"medium")</f>
        <v>medium</v>
      </c>
    </row>
    <row r="5064" spans="1:20" x14ac:dyDescent="0.35">
      <c r="A5064" s="4">
        <v>5063</v>
      </c>
      <c r="B5064" s="4" t="s">
        <v>31</v>
      </c>
      <c r="C5064" s="4" t="s">
        <v>16</v>
      </c>
      <c r="D5064" s="4" t="s">
        <v>32</v>
      </c>
      <c r="E5064" s="4" t="s">
        <v>46</v>
      </c>
      <c r="F5064" s="10" t="s">
        <v>167</v>
      </c>
      <c r="G5064" s="11" t="s">
        <v>313</v>
      </c>
      <c r="H5064" s="4">
        <v>31</v>
      </c>
      <c r="I5064" s="12">
        <v>31691.75</v>
      </c>
      <c r="J5064" s="12">
        <v>982444.25</v>
      </c>
      <c r="K5064" s="12">
        <v>4859.45</v>
      </c>
      <c r="L5064" s="4">
        <v>279</v>
      </c>
      <c r="M5064" s="4" t="s">
        <v>21</v>
      </c>
      <c r="N5064" s="4" t="str" cm="1">
        <f t="array" ref="N5064">_xlfn.SWITCH(E5064,"Delhi","North","Chennai","South","Hyderabad","South","Mumbai","Central","Bangalore","South")</f>
        <v>South</v>
      </c>
      <c r="O5064" s="12">
        <v>133204.39000000001</v>
      </c>
      <c r="P5064" s="4">
        <f>Table1[[#This Row],[Delivery_Date]]-Table1[[#This Row],[Order_Date]]</f>
        <v>6</v>
      </c>
      <c r="Q5064" s="4" t="str">
        <f>IF(Table1[[#This Row],[Delivery delay days]]&gt;5,"delay","on time")</f>
        <v>delay</v>
      </c>
      <c r="R5064" s="10">
        <f>DATEVALUE(Table1[[#This Row],[Delivery_Date]])</f>
        <v>45133</v>
      </c>
      <c r="S5064" s="10">
        <f>DATEVALUE(Table1[[#This Row],[Order_Date]])</f>
        <v>45127</v>
      </c>
      <c r="T5064" s="4" t="str" cm="1">
        <f t="array" ref="T5064">_xlfn.IFS(Table1[[#This Row],[Inventory_Level]]&lt;=200,"low",Table1[[#This Row],[Inventory_Level]]&gt;=700,"high",Table1[[#This Row],[Inventory_Level]]&gt;200,"medium")</f>
        <v>medium</v>
      </c>
    </row>
    <row r="5065" spans="1:20" x14ac:dyDescent="0.35">
      <c r="A5065" s="4">
        <v>5064</v>
      </c>
      <c r="B5065" s="4" t="s">
        <v>65</v>
      </c>
      <c r="C5065" s="4" t="s">
        <v>38</v>
      </c>
      <c r="D5065" s="4" t="s">
        <v>32</v>
      </c>
      <c r="E5065" s="4" t="s">
        <v>52</v>
      </c>
      <c r="F5065" s="10" t="s">
        <v>235</v>
      </c>
      <c r="G5065" s="11" t="s">
        <v>168</v>
      </c>
      <c r="H5065" s="4">
        <v>37</v>
      </c>
      <c r="I5065" s="12">
        <v>27596.23</v>
      </c>
      <c r="J5065" s="12">
        <v>1021060.51</v>
      </c>
      <c r="K5065" s="12">
        <v>868.05</v>
      </c>
      <c r="L5065" s="4">
        <v>45</v>
      </c>
      <c r="M5065" s="4" t="s">
        <v>42</v>
      </c>
      <c r="N5065" s="4" t="str" cm="1">
        <f t="array" ref="N5065">_xlfn.SWITCH(E5065,"Delhi","North","Chennai","South","Hyderabad","South","Mumbai","Central","Bangalore","South")</f>
        <v>Central</v>
      </c>
      <c r="O5065" s="12">
        <v>224346.22</v>
      </c>
      <c r="P5065" s="4">
        <f>Table1[[#This Row],[Delivery_Date]]-Table1[[#This Row],[Order_Date]]</f>
        <v>9</v>
      </c>
      <c r="Q5065" s="4" t="str">
        <f>IF(Table1[[#This Row],[Delivery delay days]]&gt;5,"delay","on time")</f>
        <v>delay</v>
      </c>
      <c r="R5065" s="10">
        <f>DATEVALUE(Table1[[#This Row],[Delivery_Date]])</f>
        <v>45077</v>
      </c>
      <c r="S5065" s="10">
        <f>DATEVALUE(Table1[[#This Row],[Order_Date]])</f>
        <v>45068</v>
      </c>
      <c r="T5065" s="4" t="str" cm="1">
        <f t="array" ref="T5065">_xlfn.IFS(Table1[[#This Row],[Inventory_Level]]&lt;=200,"low",Table1[[#This Row],[Inventory_Level]]&gt;=700,"high",Table1[[#This Row],[Inventory_Level]]&gt;200,"medium")</f>
        <v>low</v>
      </c>
    </row>
    <row r="5066" spans="1:20" x14ac:dyDescent="0.35">
      <c r="A5066" s="4">
        <v>5065</v>
      </c>
      <c r="B5066" s="4" t="s">
        <v>15</v>
      </c>
      <c r="C5066" s="4" t="s">
        <v>38</v>
      </c>
      <c r="D5066" s="4" t="s">
        <v>32</v>
      </c>
      <c r="E5066" s="4" t="s">
        <v>60</v>
      </c>
      <c r="F5066" s="10" t="s">
        <v>409</v>
      </c>
      <c r="G5066" s="11" t="s">
        <v>205</v>
      </c>
      <c r="H5066" s="4">
        <v>16</v>
      </c>
      <c r="I5066" s="12">
        <v>28910.21</v>
      </c>
      <c r="J5066" s="12">
        <v>462563.36</v>
      </c>
      <c r="K5066" s="12">
        <v>4824.84</v>
      </c>
      <c r="L5066" s="4">
        <v>904</v>
      </c>
      <c r="M5066" s="4" t="s">
        <v>21</v>
      </c>
      <c r="N5066" s="4" t="str" cm="1">
        <f t="array" ref="N5066">_xlfn.SWITCH(E5066,"Delhi","North","Chennai","South","Hyderabad","South","Mumbai","Central","Bangalore","South")</f>
        <v>South</v>
      </c>
      <c r="O5066" s="12">
        <v>86047.06</v>
      </c>
      <c r="P5066" s="4">
        <f>Table1[[#This Row],[Delivery_Date]]-Table1[[#This Row],[Order_Date]]</f>
        <v>5</v>
      </c>
      <c r="Q5066" s="4" t="str">
        <f>IF(Table1[[#This Row],[Delivery delay days]]&gt;5,"delay","on time")</f>
        <v>on time</v>
      </c>
      <c r="R5066" s="10">
        <f>DATEVALUE(Table1[[#This Row],[Delivery_Date]])</f>
        <v>44954</v>
      </c>
      <c r="S5066" s="10">
        <f>DATEVALUE(Table1[[#This Row],[Order_Date]])</f>
        <v>44949</v>
      </c>
      <c r="T5066" s="4" t="str" cm="1">
        <f t="array" ref="T5066">_xlfn.IFS(Table1[[#This Row],[Inventory_Level]]&lt;=200,"low",Table1[[#This Row],[Inventory_Level]]&gt;=700,"high",Table1[[#This Row],[Inventory_Level]]&gt;200,"medium")</f>
        <v>high</v>
      </c>
    </row>
    <row r="5067" spans="1:20" x14ac:dyDescent="0.35">
      <c r="A5067" s="4">
        <v>5066</v>
      </c>
      <c r="B5067" s="4" t="s">
        <v>15</v>
      </c>
      <c r="C5067" s="4" t="s">
        <v>16</v>
      </c>
      <c r="D5067" s="4" t="s">
        <v>17</v>
      </c>
      <c r="E5067" s="4" t="s">
        <v>26</v>
      </c>
      <c r="F5067" s="10" t="s">
        <v>328</v>
      </c>
      <c r="G5067" s="11" t="s">
        <v>94</v>
      </c>
      <c r="H5067" s="4">
        <v>93</v>
      </c>
      <c r="I5067" s="12">
        <v>17734.169999999998</v>
      </c>
      <c r="J5067" s="12">
        <v>1649277.81</v>
      </c>
      <c r="K5067" s="12">
        <v>4890.34</v>
      </c>
      <c r="L5067" s="4">
        <v>392</v>
      </c>
      <c r="M5067" s="4" t="s">
        <v>42</v>
      </c>
      <c r="N5067" s="4" t="str" cm="1">
        <f t="array" ref="N5067">_xlfn.SWITCH(E5067,"Delhi","North","Chennai","South","Hyderabad","South","Mumbai","Central","Bangalore","South")</f>
        <v>South</v>
      </c>
      <c r="O5067" s="12">
        <v>116745.58</v>
      </c>
      <c r="P5067" s="4">
        <f>Table1[[#This Row],[Delivery_Date]]-Table1[[#This Row],[Order_Date]]</f>
        <v>5</v>
      </c>
      <c r="Q5067" s="4" t="str">
        <f>IF(Table1[[#This Row],[Delivery delay days]]&gt;5,"delay","on time")</f>
        <v>on time</v>
      </c>
      <c r="R5067" s="10">
        <f>DATEVALUE(Table1[[#This Row],[Delivery_Date]])</f>
        <v>44947</v>
      </c>
      <c r="S5067" s="10">
        <f>DATEVALUE(Table1[[#This Row],[Order_Date]])</f>
        <v>44942</v>
      </c>
      <c r="T5067" s="4" t="str" cm="1">
        <f t="array" ref="T5067">_xlfn.IFS(Table1[[#This Row],[Inventory_Level]]&lt;=200,"low",Table1[[#This Row],[Inventory_Level]]&gt;=700,"high",Table1[[#This Row],[Inventory_Level]]&gt;200,"medium")</f>
        <v>medium</v>
      </c>
    </row>
    <row r="5068" spans="1:20" x14ac:dyDescent="0.35">
      <c r="A5068" s="4">
        <v>5067</v>
      </c>
      <c r="B5068" s="4" t="s">
        <v>44</v>
      </c>
      <c r="C5068" s="4" t="s">
        <v>38</v>
      </c>
      <c r="D5068" s="4" t="s">
        <v>45</v>
      </c>
      <c r="E5068" s="4" t="s">
        <v>60</v>
      </c>
      <c r="F5068" s="10" t="s">
        <v>386</v>
      </c>
      <c r="G5068" s="11" t="s">
        <v>147</v>
      </c>
      <c r="H5068" s="4">
        <v>96</v>
      </c>
      <c r="I5068" s="12">
        <v>19752.62</v>
      </c>
      <c r="J5068" s="12">
        <v>1896251.52</v>
      </c>
      <c r="K5068" s="12">
        <v>1159.1600000000001</v>
      </c>
      <c r="L5068" s="4">
        <v>538</v>
      </c>
      <c r="M5068" s="4" t="s">
        <v>35</v>
      </c>
      <c r="N5068" s="4" t="str" cm="1">
        <f t="array" ref="N5068">_xlfn.SWITCH(E5068,"Delhi","North","Chennai","South","Hyderabad","South","Mumbai","Central","Bangalore","South")</f>
        <v>South</v>
      </c>
      <c r="O5068" s="12">
        <v>470133.55</v>
      </c>
      <c r="P5068" s="4">
        <f>Table1[[#This Row],[Delivery_Date]]-Table1[[#This Row],[Order_Date]]</f>
        <v>15</v>
      </c>
      <c r="Q5068" s="4" t="str">
        <f>IF(Table1[[#This Row],[Delivery delay days]]&gt;5,"delay","on time")</f>
        <v>delay</v>
      </c>
      <c r="R5068" s="10">
        <f>DATEVALUE(Table1[[#This Row],[Delivery_Date]])</f>
        <v>45147</v>
      </c>
      <c r="S5068" s="10">
        <f>DATEVALUE(Table1[[#This Row],[Order_Date]])</f>
        <v>45132</v>
      </c>
      <c r="T5068" s="4" t="str" cm="1">
        <f t="array" ref="T5068">_xlfn.IFS(Table1[[#This Row],[Inventory_Level]]&lt;=200,"low",Table1[[#This Row],[Inventory_Level]]&gt;=700,"high",Table1[[#This Row],[Inventory_Level]]&gt;200,"medium")</f>
        <v>medium</v>
      </c>
    </row>
    <row r="5069" spans="1:20" x14ac:dyDescent="0.35">
      <c r="A5069" s="4">
        <v>5068</v>
      </c>
      <c r="B5069" s="4" t="s">
        <v>59</v>
      </c>
      <c r="C5069" s="4" t="s">
        <v>38</v>
      </c>
      <c r="D5069" s="4" t="s">
        <v>25</v>
      </c>
      <c r="E5069" s="4" t="s">
        <v>52</v>
      </c>
      <c r="F5069" s="10" t="s">
        <v>241</v>
      </c>
      <c r="G5069" s="11" t="s">
        <v>177</v>
      </c>
      <c r="H5069" s="4">
        <v>87</v>
      </c>
      <c r="I5069" s="12">
        <v>28026.82</v>
      </c>
      <c r="J5069" s="12">
        <v>2438333.34</v>
      </c>
      <c r="K5069" s="12">
        <v>3117.35</v>
      </c>
      <c r="L5069" s="4">
        <v>450</v>
      </c>
      <c r="M5069" s="4" t="s">
        <v>35</v>
      </c>
      <c r="N5069" s="4" t="str" cm="1">
        <f t="array" ref="N5069">_xlfn.SWITCH(E5069,"Delhi","North","Chennai","South","Hyderabad","South","Mumbai","Central","Bangalore","South")</f>
        <v>Central</v>
      </c>
      <c r="O5069" s="12">
        <v>187346.1</v>
      </c>
      <c r="P5069" s="4">
        <f>Table1[[#This Row],[Delivery_Date]]-Table1[[#This Row],[Order_Date]]</f>
        <v>8</v>
      </c>
      <c r="Q5069" s="4" t="str">
        <f>IF(Table1[[#This Row],[Delivery delay days]]&gt;5,"delay","on time")</f>
        <v>delay</v>
      </c>
      <c r="R5069" s="10">
        <f>DATEVALUE(Table1[[#This Row],[Delivery_Date]])</f>
        <v>45008</v>
      </c>
      <c r="S5069" s="10">
        <f>DATEVALUE(Table1[[#This Row],[Order_Date]])</f>
        <v>45000</v>
      </c>
      <c r="T5069" s="4" t="str" cm="1">
        <f t="array" ref="T5069">_xlfn.IFS(Table1[[#This Row],[Inventory_Level]]&lt;=200,"low",Table1[[#This Row],[Inventory_Level]]&gt;=700,"high",Table1[[#This Row],[Inventory_Level]]&gt;200,"medium")</f>
        <v>medium</v>
      </c>
    </row>
    <row r="5070" spans="1:20" x14ac:dyDescent="0.35">
      <c r="A5070" s="4">
        <v>5069</v>
      </c>
      <c r="B5070" s="4" t="s">
        <v>51</v>
      </c>
      <c r="C5070" s="4" t="s">
        <v>16</v>
      </c>
      <c r="D5070" s="4" t="s">
        <v>45</v>
      </c>
      <c r="E5070" s="4" t="s">
        <v>26</v>
      </c>
      <c r="F5070" s="10" t="s">
        <v>226</v>
      </c>
      <c r="G5070" s="11" t="s">
        <v>387</v>
      </c>
      <c r="H5070" s="4">
        <v>40</v>
      </c>
      <c r="I5070" s="12">
        <v>27899.49</v>
      </c>
      <c r="J5070" s="12">
        <v>1115979.6000000001</v>
      </c>
      <c r="K5070" s="12">
        <v>1596.11</v>
      </c>
      <c r="L5070" s="4">
        <v>86</v>
      </c>
      <c r="M5070" s="4" t="s">
        <v>42</v>
      </c>
      <c r="N5070" s="4" t="str" cm="1">
        <f t="array" ref="N5070">_xlfn.SWITCH(E5070,"Delhi","North","Chennai","South","Hyderabad","South","Mumbai","Central","Bangalore","South")</f>
        <v>South</v>
      </c>
      <c r="O5070" s="12">
        <v>243868.14</v>
      </c>
      <c r="P5070" s="4">
        <f>Table1[[#This Row],[Delivery_Date]]-Table1[[#This Row],[Order_Date]]</f>
        <v>13</v>
      </c>
      <c r="Q5070" s="4" t="str">
        <f>IF(Table1[[#This Row],[Delivery delay days]]&gt;5,"delay","on time")</f>
        <v>delay</v>
      </c>
      <c r="R5070" s="10">
        <f>DATEVALUE(Table1[[#This Row],[Delivery_Date]])</f>
        <v>45018</v>
      </c>
      <c r="S5070" s="10">
        <f>DATEVALUE(Table1[[#This Row],[Order_Date]])</f>
        <v>45005</v>
      </c>
      <c r="T5070" s="4" t="str" cm="1">
        <f t="array" ref="T5070">_xlfn.IFS(Table1[[#This Row],[Inventory_Level]]&lt;=200,"low",Table1[[#This Row],[Inventory_Level]]&gt;=700,"high",Table1[[#This Row],[Inventory_Level]]&gt;200,"medium")</f>
        <v>low</v>
      </c>
    </row>
    <row r="5071" spans="1:20" x14ac:dyDescent="0.35">
      <c r="A5071" s="4">
        <v>5070</v>
      </c>
      <c r="B5071" s="4" t="s">
        <v>51</v>
      </c>
      <c r="C5071" s="4" t="s">
        <v>38</v>
      </c>
      <c r="D5071" s="4" t="s">
        <v>25</v>
      </c>
      <c r="E5071" s="4" t="s">
        <v>46</v>
      </c>
      <c r="F5071" s="10" t="s">
        <v>200</v>
      </c>
      <c r="G5071" s="11" t="s">
        <v>83</v>
      </c>
      <c r="H5071" s="4">
        <v>88</v>
      </c>
      <c r="I5071" s="12">
        <v>49945.17</v>
      </c>
      <c r="J5071" s="12">
        <v>4395174.96</v>
      </c>
      <c r="K5071" s="12">
        <v>340.07</v>
      </c>
      <c r="L5071" s="4">
        <v>309</v>
      </c>
      <c r="M5071" s="4" t="s">
        <v>29</v>
      </c>
      <c r="N5071" s="4" t="str" cm="1">
        <f t="array" ref="N5071">_xlfn.SWITCH(E5071,"Delhi","North","Chennai","South","Hyderabad","South","Mumbai","Central","Bangalore","South")</f>
        <v>South</v>
      </c>
      <c r="O5071" s="12">
        <v>478338.45</v>
      </c>
      <c r="P5071" s="4">
        <f>Table1[[#This Row],[Delivery_Date]]-Table1[[#This Row],[Order_Date]]</f>
        <v>10</v>
      </c>
      <c r="Q5071" s="4" t="str">
        <f>IF(Table1[[#This Row],[Delivery delay days]]&gt;5,"delay","on time")</f>
        <v>delay</v>
      </c>
      <c r="R5071" s="10">
        <f>DATEVALUE(Table1[[#This Row],[Delivery_Date]])</f>
        <v>45182</v>
      </c>
      <c r="S5071" s="10">
        <f>DATEVALUE(Table1[[#This Row],[Order_Date]])</f>
        <v>45172</v>
      </c>
      <c r="T5071" s="4" t="str" cm="1">
        <f t="array" ref="T5071">_xlfn.IFS(Table1[[#This Row],[Inventory_Level]]&lt;=200,"low",Table1[[#This Row],[Inventory_Level]]&gt;=700,"high",Table1[[#This Row],[Inventory_Level]]&gt;200,"medium")</f>
        <v>medium</v>
      </c>
    </row>
    <row r="5072" spans="1:20" x14ac:dyDescent="0.35">
      <c r="A5072" s="4">
        <v>5071</v>
      </c>
      <c r="B5072" s="4" t="s">
        <v>37</v>
      </c>
      <c r="C5072" s="4" t="s">
        <v>38</v>
      </c>
      <c r="D5072" s="4" t="s">
        <v>32</v>
      </c>
      <c r="E5072" s="4" t="s">
        <v>46</v>
      </c>
      <c r="F5072" s="10" t="s">
        <v>204</v>
      </c>
      <c r="G5072" s="11" t="s">
        <v>244</v>
      </c>
      <c r="H5072" s="4">
        <v>25</v>
      </c>
      <c r="I5072" s="12">
        <v>1790.07</v>
      </c>
      <c r="J5072" s="12">
        <v>44751.75</v>
      </c>
      <c r="K5072" s="12">
        <v>2366.02</v>
      </c>
      <c r="L5072" s="4">
        <v>805</v>
      </c>
      <c r="M5072" s="4" t="s">
        <v>35</v>
      </c>
      <c r="N5072" s="4" t="str" cm="1">
        <f t="array" ref="N5072">_xlfn.SWITCH(E5072,"Delhi","North","Chennai","South","Hyderabad","South","Mumbai","Central","Bangalore","South")</f>
        <v>South</v>
      </c>
      <c r="O5072" s="12">
        <v>5389.9</v>
      </c>
      <c r="P5072" s="4">
        <f>Table1[[#This Row],[Delivery_Date]]-Table1[[#This Row],[Order_Date]]</f>
        <v>8</v>
      </c>
      <c r="Q5072" s="4" t="str">
        <f>IF(Table1[[#This Row],[Delivery delay days]]&gt;5,"delay","on time")</f>
        <v>delay</v>
      </c>
      <c r="R5072" s="10">
        <f>DATEVALUE(Table1[[#This Row],[Delivery_Date]])</f>
        <v>44948</v>
      </c>
      <c r="S5072" s="10">
        <f>DATEVALUE(Table1[[#This Row],[Order_Date]])</f>
        <v>44940</v>
      </c>
      <c r="T5072" s="4" t="str" cm="1">
        <f t="array" ref="T5072">_xlfn.IFS(Table1[[#This Row],[Inventory_Level]]&lt;=200,"low",Table1[[#This Row],[Inventory_Level]]&gt;=700,"high",Table1[[#This Row],[Inventory_Level]]&gt;200,"medium")</f>
        <v>high</v>
      </c>
    </row>
    <row r="5073" spans="1:20" x14ac:dyDescent="0.35">
      <c r="A5073" s="4">
        <v>5072</v>
      </c>
      <c r="B5073" s="4" t="s">
        <v>23</v>
      </c>
      <c r="C5073" s="4" t="s">
        <v>16</v>
      </c>
      <c r="D5073" s="4" t="s">
        <v>32</v>
      </c>
      <c r="E5073" s="4" t="s">
        <v>26</v>
      </c>
      <c r="F5073" s="10" t="s">
        <v>260</v>
      </c>
      <c r="G5073" s="11" t="s">
        <v>323</v>
      </c>
      <c r="H5073" s="4">
        <v>2</v>
      </c>
      <c r="I5073" s="12">
        <v>17194.75</v>
      </c>
      <c r="J5073" s="12">
        <v>34389.5</v>
      </c>
      <c r="K5073" s="12">
        <v>3543.59</v>
      </c>
      <c r="L5073" s="4">
        <v>653</v>
      </c>
      <c r="M5073" s="4" t="s">
        <v>29</v>
      </c>
      <c r="N5073" s="4" t="str" cm="1">
        <f t="array" ref="N5073">_xlfn.SWITCH(E5073,"Delhi","North","Chennai","South","Hyderabad","South","Mumbai","Central","Bangalore","South")</f>
        <v>South</v>
      </c>
      <c r="O5073" s="12">
        <v>6779.93</v>
      </c>
      <c r="P5073" s="4">
        <f>Table1[[#This Row],[Delivery_Date]]-Table1[[#This Row],[Order_Date]]</f>
        <v>3</v>
      </c>
      <c r="Q5073" s="4" t="str">
        <f>IF(Table1[[#This Row],[Delivery delay days]]&gt;5,"delay","on time")</f>
        <v>on time</v>
      </c>
      <c r="R5073" s="10">
        <f>DATEVALUE(Table1[[#This Row],[Delivery_Date]])</f>
        <v>45273</v>
      </c>
      <c r="S5073" s="10">
        <f>DATEVALUE(Table1[[#This Row],[Order_Date]])</f>
        <v>45270</v>
      </c>
      <c r="T5073" s="4" t="str" cm="1">
        <f t="array" ref="T5073">_xlfn.IFS(Table1[[#This Row],[Inventory_Level]]&lt;=200,"low",Table1[[#This Row],[Inventory_Level]]&gt;=700,"high",Table1[[#This Row],[Inventory_Level]]&gt;200,"medium")</f>
        <v>medium</v>
      </c>
    </row>
    <row r="5074" spans="1:20" x14ac:dyDescent="0.35">
      <c r="A5074" s="4">
        <v>5073</v>
      </c>
      <c r="B5074" s="4" t="s">
        <v>23</v>
      </c>
      <c r="C5074" s="4" t="s">
        <v>38</v>
      </c>
      <c r="D5074" s="4" t="s">
        <v>17</v>
      </c>
      <c r="E5074" s="4" t="s">
        <v>46</v>
      </c>
      <c r="F5074" s="10" t="s">
        <v>138</v>
      </c>
      <c r="G5074" s="11" t="s">
        <v>268</v>
      </c>
      <c r="H5074" s="4">
        <v>3</v>
      </c>
      <c r="I5074" s="12">
        <v>42320.72</v>
      </c>
      <c r="J5074" s="12">
        <v>126962.16</v>
      </c>
      <c r="K5074" s="12">
        <v>4359.8599999999997</v>
      </c>
      <c r="L5074" s="4">
        <v>32</v>
      </c>
      <c r="M5074" s="4" t="s">
        <v>21</v>
      </c>
      <c r="N5074" s="4" t="str" cm="1">
        <f t="array" ref="N5074">_xlfn.SWITCH(E5074,"Delhi","North","Chennai","South","Hyderabad","South","Mumbai","Central","Bangalore","South")</f>
        <v>South</v>
      </c>
      <c r="O5074" s="12">
        <v>8503.0499999999993</v>
      </c>
      <c r="P5074" s="4">
        <f>Table1[[#This Row],[Delivery_Date]]-Table1[[#This Row],[Order_Date]]</f>
        <v>14</v>
      </c>
      <c r="Q5074" s="4" t="str">
        <f>IF(Table1[[#This Row],[Delivery delay days]]&gt;5,"delay","on time")</f>
        <v>delay</v>
      </c>
      <c r="R5074" s="10">
        <f>DATEVALUE(Table1[[#This Row],[Delivery_Date]])</f>
        <v>44960</v>
      </c>
      <c r="S5074" s="10">
        <f>DATEVALUE(Table1[[#This Row],[Order_Date]])</f>
        <v>44946</v>
      </c>
      <c r="T5074" s="4" t="str" cm="1">
        <f t="array" ref="T5074">_xlfn.IFS(Table1[[#This Row],[Inventory_Level]]&lt;=200,"low",Table1[[#This Row],[Inventory_Level]]&gt;=700,"high",Table1[[#This Row],[Inventory_Level]]&gt;200,"medium")</f>
        <v>low</v>
      </c>
    </row>
    <row r="5075" spans="1:20" x14ac:dyDescent="0.35">
      <c r="A5075" s="4">
        <v>5074</v>
      </c>
      <c r="B5075" s="4" t="s">
        <v>59</v>
      </c>
      <c r="C5075" s="4" t="s">
        <v>24</v>
      </c>
      <c r="D5075" s="4" t="s">
        <v>17</v>
      </c>
      <c r="E5075" s="4" t="s">
        <v>26</v>
      </c>
      <c r="F5075" s="10" t="s">
        <v>162</v>
      </c>
      <c r="G5075" s="11" t="s">
        <v>334</v>
      </c>
      <c r="H5075" s="4">
        <v>100</v>
      </c>
      <c r="I5075" s="12">
        <v>9547.0300000000007</v>
      </c>
      <c r="J5075" s="12">
        <v>954703</v>
      </c>
      <c r="K5075" s="12">
        <v>1487.78</v>
      </c>
      <c r="L5075" s="4">
        <v>808</v>
      </c>
      <c r="M5075" s="4" t="s">
        <v>21</v>
      </c>
      <c r="N5075" s="4" t="str" cm="1">
        <f t="array" ref="N5075">_xlfn.SWITCH(E5075,"Delhi","North","Chennai","South","Hyderabad","South","Mumbai","Central","Bangalore","South")</f>
        <v>South</v>
      </c>
      <c r="O5075" s="12">
        <v>110860.34</v>
      </c>
      <c r="P5075" s="4">
        <f>Table1[[#This Row],[Delivery_Date]]-Table1[[#This Row],[Order_Date]]</f>
        <v>9</v>
      </c>
      <c r="Q5075" s="4" t="str">
        <f>IF(Table1[[#This Row],[Delivery delay days]]&gt;5,"delay","on time")</f>
        <v>delay</v>
      </c>
      <c r="R5075" s="10">
        <f>DATEVALUE(Table1[[#This Row],[Delivery_Date]])</f>
        <v>45174</v>
      </c>
      <c r="S5075" s="10">
        <f>DATEVALUE(Table1[[#This Row],[Order_Date]])</f>
        <v>45165</v>
      </c>
      <c r="T5075" s="4" t="str" cm="1">
        <f t="array" ref="T5075">_xlfn.IFS(Table1[[#This Row],[Inventory_Level]]&lt;=200,"low",Table1[[#This Row],[Inventory_Level]]&gt;=700,"high",Table1[[#This Row],[Inventory_Level]]&gt;200,"medium")</f>
        <v>high</v>
      </c>
    </row>
    <row r="5076" spans="1:20" x14ac:dyDescent="0.35">
      <c r="A5076" s="4">
        <v>5075</v>
      </c>
      <c r="B5076" s="4" t="s">
        <v>65</v>
      </c>
      <c r="C5076" s="4" t="s">
        <v>24</v>
      </c>
      <c r="D5076" s="4" t="s">
        <v>39</v>
      </c>
      <c r="E5076" s="4" t="s">
        <v>26</v>
      </c>
      <c r="F5076" s="10" t="s">
        <v>198</v>
      </c>
      <c r="G5076" s="11" t="s">
        <v>314</v>
      </c>
      <c r="H5076" s="4">
        <v>21</v>
      </c>
      <c r="I5076" s="12">
        <v>29913.07</v>
      </c>
      <c r="J5076" s="12">
        <v>628174.47</v>
      </c>
      <c r="K5076" s="12">
        <v>735.45</v>
      </c>
      <c r="L5076" s="4">
        <v>444</v>
      </c>
      <c r="M5076" s="4" t="s">
        <v>29</v>
      </c>
      <c r="N5076" s="4" t="str" cm="1">
        <f t="array" ref="N5076">_xlfn.SWITCH(E5076,"Delhi","North","Chennai","South","Hyderabad","South","Mumbai","Central","Bangalore","South")</f>
        <v>South</v>
      </c>
      <c r="O5076" s="12">
        <v>55553.17</v>
      </c>
      <c r="P5076" s="4">
        <f>Table1[[#This Row],[Delivery_Date]]-Table1[[#This Row],[Order_Date]]</f>
        <v>1</v>
      </c>
      <c r="Q5076" s="4" t="str">
        <f>IF(Table1[[#This Row],[Delivery delay days]]&gt;5,"delay","on time")</f>
        <v>on time</v>
      </c>
      <c r="R5076" s="10">
        <f>DATEVALUE(Table1[[#This Row],[Delivery_Date]])</f>
        <v>45108</v>
      </c>
      <c r="S5076" s="10">
        <f>DATEVALUE(Table1[[#This Row],[Order_Date]])</f>
        <v>45107</v>
      </c>
      <c r="T5076" s="4" t="str" cm="1">
        <f t="array" ref="T5076">_xlfn.IFS(Table1[[#This Row],[Inventory_Level]]&lt;=200,"low",Table1[[#This Row],[Inventory_Level]]&gt;=700,"high",Table1[[#This Row],[Inventory_Level]]&gt;200,"medium")</f>
        <v>medium</v>
      </c>
    </row>
    <row r="5077" spans="1:20" x14ac:dyDescent="0.35">
      <c r="A5077" s="4">
        <v>5076</v>
      </c>
      <c r="B5077" s="4" t="s">
        <v>31</v>
      </c>
      <c r="C5077" s="4" t="s">
        <v>38</v>
      </c>
      <c r="D5077" s="4" t="s">
        <v>17</v>
      </c>
      <c r="E5077" s="4" t="s">
        <v>46</v>
      </c>
      <c r="F5077" s="10" t="s">
        <v>155</v>
      </c>
      <c r="G5077" s="11" t="s">
        <v>157</v>
      </c>
      <c r="H5077" s="4">
        <v>32</v>
      </c>
      <c r="I5077" s="12">
        <v>22854.33</v>
      </c>
      <c r="J5077" s="12">
        <v>731338.56</v>
      </c>
      <c r="K5077" s="12">
        <v>4636.66</v>
      </c>
      <c r="L5077" s="4">
        <v>13</v>
      </c>
      <c r="M5077" s="4" t="s">
        <v>35</v>
      </c>
      <c r="N5077" s="4" t="str" cm="1">
        <f t="array" ref="N5077">_xlfn.SWITCH(E5077,"Delhi","North","Chennai","South","Hyderabad","South","Mumbai","Central","Bangalore","South")</f>
        <v>South</v>
      </c>
      <c r="O5077" s="12">
        <v>78274.5</v>
      </c>
      <c r="P5077" s="4">
        <f>Table1[[#This Row],[Delivery_Date]]-Table1[[#This Row],[Order_Date]]</f>
        <v>6</v>
      </c>
      <c r="Q5077" s="4" t="str">
        <f>IF(Table1[[#This Row],[Delivery delay days]]&gt;5,"delay","on time")</f>
        <v>delay</v>
      </c>
      <c r="R5077" s="10">
        <f>DATEVALUE(Table1[[#This Row],[Delivery_Date]])</f>
        <v>44970</v>
      </c>
      <c r="S5077" s="10">
        <f>DATEVALUE(Table1[[#This Row],[Order_Date]])</f>
        <v>44964</v>
      </c>
      <c r="T5077" s="4" t="str" cm="1">
        <f t="array" ref="T5077">_xlfn.IFS(Table1[[#This Row],[Inventory_Level]]&lt;=200,"low",Table1[[#This Row],[Inventory_Level]]&gt;=700,"high",Table1[[#This Row],[Inventory_Level]]&gt;200,"medium")</f>
        <v>low</v>
      </c>
    </row>
    <row r="5078" spans="1:20" x14ac:dyDescent="0.35">
      <c r="A5078" s="4">
        <v>5077</v>
      </c>
      <c r="B5078" s="4" t="s">
        <v>23</v>
      </c>
      <c r="C5078" s="4" t="s">
        <v>24</v>
      </c>
      <c r="D5078" s="4" t="s">
        <v>17</v>
      </c>
      <c r="E5078" s="4" t="s">
        <v>46</v>
      </c>
      <c r="F5078" s="10" t="s">
        <v>241</v>
      </c>
      <c r="G5078" s="11" t="s">
        <v>395</v>
      </c>
      <c r="H5078" s="4">
        <v>41</v>
      </c>
      <c r="I5078" s="12">
        <v>12543.63</v>
      </c>
      <c r="J5078" s="12">
        <v>514288.83</v>
      </c>
      <c r="K5078" s="12">
        <v>2384.19</v>
      </c>
      <c r="L5078" s="4">
        <v>653</v>
      </c>
      <c r="M5078" s="4" t="s">
        <v>29</v>
      </c>
      <c r="N5078" s="4" t="str" cm="1">
        <f t="array" ref="N5078">_xlfn.SWITCH(E5078,"Delhi","North","Chennai","South","Hyderabad","South","Mumbai","Central","Bangalore","South")</f>
        <v>South</v>
      </c>
      <c r="O5078" s="12">
        <v>102142.8</v>
      </c>
      <c r="P5078" s="4">
        <f>Table1[[#This Row],[Delivery_Date]]-Table1[[#This Row],[Order_Date]]</f>
        <v>12</v>
      </c>
      <c r="Q5078" s="4" t="str">
        <f>IF(Table1[[#This Row],[Delivery delay days]]&gt;5,"delay","on time")</f>
        <v>delay</v>
      </c>
      <c r="R5078" s="10">
        <f>DATEVALUE(Table1[[#This Row],[Delivery_Date]])</f>
        <v>45012</v>
      </c>
      <c r="S5078" s="10">
        <f>DATEVALUE(Table1[[#This Row],[Order_Date]])</f>
        <v>45000</v>
      </c>
      <c r="T5078" s="4" t="str" cm="1">
        <f t="array" ref="T5078">_xlfn.IFS(Table1[[#This Row],[Inventory_Level]]&lt;=200,"low",Table1[[#This Row],[Inventory_Level]]&gt;=700,"high",Table1[[#This Row],[Inventory_Level]]&gt;200,"medium")</f>
        <v>medium</v>
      </c>
    </row>
    <row r="5079" spans="1:20" x14ac:dyDescent="0.35">
      <c r="A5079" s="4">
        <v>5078</v>
      </c>
      <c r="B5079" s="4" t="s">
        <v>37</v>
      </c>
      <c r="C5079" s="4" t="s">
        <v>38</v>
      </c>
      <c r="D5079" s="4" t="s">
        <v>25</v>
      </c>
      <c r="E5079" s="4" t="s">
        <v>46</v>
      </c>
      <c r="F5079" s="10" t="s">
        <v>242</v>
      </c>
      <c r="G5079" s="11" t="s">
        <v>299</v>
      </c>
      <c r="H5079" s="4">
        <v>95</v>
      </c>
      <c r="I5079" s="12">
        <v>39936.36</v>
      </c>
      <c r="J5079" s="12">
        <v>3793954.2</v>
      </c>
      <c r="K5079" s="12">
        <v>4021.79</v>
      </c>
      <c r="L5079" s="4">
        <v>866</v>
      </c>
      <c r="M5079" s="4" t="s">
        <v>29</v>
      </c>
      <c r="N5079" s="4" t="str" cm="1">
        <f t="array" ref="N5079">_xlfn.SWITCH(E5079,"Delhi","North","Chennai","South","Hyderabad","South","Mumbai","Central","Bangalore","South")</f>
        <v>South</v>
      </c>
      <c r="O5079" s="12">
        <v>668780.43999999994</v>
      </c>
      <c r="P5079" s="4">
        <f>Table1[[#This Row],[Delivery_Date]]-Table1[[#This Row],[Order_Date]]</f>
        <v>13</v>
      </c>
      <c r="Q5079" s="4" t="str">
        <f>IF(Table1[[#This Row],[Delivery delay days]]&gt;5,"delay","on time")</f>
        <v>delay</v>
      </c>
      <c r="R5079" s="10">
        <f>DATEVALUE(Table1[[#This Row],[Delivery_Date]])</f>
        <v>45210</v>
      </c>
      <c r="S5079" s="10">
        <f>DATEVALUE(Table1[[#This Row],[Order_Date]])</f>
        <v>45197</v>
      </c>
      <c r="T5079" s="4" t="str" cm="1">
        <f t="array" ref="T5079">_xlfn.IFS(Table1[[#This Row],[Inventory_Level]]&lt;=200,"low",Table1[[#This Row],[Inventory_Level]]&gt;=700,"high",Table1[[#This Row],[Inventory_Level]]&gt;200,"medium")</f>
        <v>high</v>
      </c>
    </row>
    <row r="5080" spans="1:20" x14ac:dyDescent="0.35">
      <c r="A5080" s="4">
        <v>5079</v>
      </c>
      <c r="B5080" s="4" t="s">
        <v>23</v>
      </c>
      <c r="C5080" s="4" t="s">
        <v>38</v>
      </c>
      <c r="D5080" s="4" t="s">
        <v>17</v>
      </c>
      <c r="E5080" s="4" t="s">
        <v>52</v>
      </c>
      <c r="F5080" s="10" t="s">
        <v>259</v>
      </c>
      <c r="G5080" s="11" t="s">
        <v>248</v>
      </c>
      <c r="H5080" s="4">
        <v>49</v>
      </c>
      <c r="I5080" s="12">
        <v>46328.6</v>
      </c>
      <c r="J5080" s="12">
        <v>2270101.4</v>
      </c>
      <c r="K5080" s="12">
        <v>3257.19</v>
      </c>
      <c r="L5080" s="4">
        <v>862</v>
      </c>
      <c r="M5080" s="4" t="s">
        <v>21</v>
      </c>
      <c r="N5080" s="4" t="str" cm="1">
        <f t="array" ref="N5080">_xlfn.SWITCH(E5080,"Delhi","North","Chennai","South","Hyderabad","South","Mumbai","Central","Bangalore","South")</f>
        <v>Central</v>
      </c>
      <c r="O5080" s="12">
        <v>194349.61</v>
      </c>
      <c r="P5080" s="4">
        <f>Table1[[#This Row],[Delivery_Date]]-Table1[[#This Row],[Order_Date]]</f>
        <v>13</v>
      </c>
      <c r="Q5080" s="4" t="str">
        <f>IF(Table1[[#This Row],[Delivery delay days]]&gt;5,"delay","on time")</f>
        <v>delay</v>
      </c>
      <c r="R5080" s="10">
        <f>DATEVALUE(Table1[[#This Row],[Delivery_Date]])</f>
        <v>45029</v>
      </c>
      <c r="S5080" s="10">
        <f>DATEVALUE(Table1[[#This Row],[Order_Date]])</f>
        <v>45016</v>
      </c>
      <c r="T5080" s="4" t="str" cm="1">
        <f t="array" ref="T5080">_xlfn.IFS(Table1[[#This Row],[Inventory_Level]]&lt;=200,"low",Table1[[#This Row],[Inventory_Level]]&gt;=700,"high",Table1[[#This Row],[Inventory_Level]]&gt;200,"medium")</f>
        <v>high</v>
      </c>
    </row>
    <row r="5081" spans="1:20" x14ac:dyDescent="0.35">
      <c r="A5081" s="4">
        <v>5080</v>
      </c>
      <c r="B5081" s="4" t="s">
        <v>23</v>
      </c>
      <c r="C5081" s="4" t="s">
        <v>16</v>
      </c>
      <c r="D5081" s="4" t="s">
        <v>32</v>
      </c>
      <c r="E5081" s="4" t="s">
        <v>46</v>
      </c>
      <c r="F5081" s="10" t="s">
        <v>20</v>
      </c>
      <c r="G5081" s="11" t="s">
        <v>290</v>
      </c>
      <c r="H5081" s="4">
        <v>80</v>
      </c>
      <c r="I5081" s="12">
        <v>19003.669999999998</v>
      </c>
      <c r="J5081" s="12">
        <v>1520293.6</v>
      </c>
      <c r="K5081" s="12">
        <v>3013.46</v>
      </c>
      <c r="L5081" s="4">
        <v>116</v>
      </c>
      <c r="M5081" s="4" t="s">
        <v>29</v>
      </c>
      <c r="N5081" s="4" t="str" cm="1">
        <f t="array" ref="N5081">_xlfn.SWITCH(E5081,"Delhi","North","Chennai","South","Hyderabad","South","Mumbai","Central","Bangalore","South")</f>
        <v>South</v>
      </c>
      <c r="O5081" s="12">
        <v>379078.51</v>
      </c>
      <c r="P5081" s="4">
        <f>Table1[[#This Row],[Delivery_Date]]-Table1[[#This Row],[Order_Date]]</f>
        <v>9</v>
      </c>
      <c r="Q5081" s="4" t="str">
        <f>IF(Table1[[#This Row],[Delivery delay days]]&gt;5,"delay","on time")</f>
        <v>delay</v>
      </c>
      <c r="R5081" s="10">
        <f>DATEVALUE(Table1[[#This Row],[Delivery_Date]])</f>
        <v>45207</v>
      </c>
      <c r="S5081" s="10">
        <f>DATEVALUE(Table1[[#This Row],[Order_Date]])</f>
        <v>45198</v>
      </c>
      <c r="T5081" s="4" t="str" cm="1">
        <f t="array" ref="T5081">_xlfn.IFS(Table1[[#This Row],[Inventory_Level]]&lt;=200,"low",Table1[[#This Row],[Inventory_Level]]&gt;=700,"high",Table1[[#This Row],[Inventory_Level]]&gt;200,"medium")</f>
        <v>low</v>
      </c>
    </row>
    <row r="5082" spans="1:20" x14ac:dyDescent="0.35">
      <c r="A5082" s="4">
        <v>5081</v>
      </c>
      <c r="B5082" s="4" t="s">
        <v>37</v>
      </c>
      <c r="C5082" s="4" t="s">
        <v>38</v>
      </c>
      <c r="D5082" s="4" t="s">
        <v>39</v>
      </c>
      <c r="E5082" s="4" t="s">
        <v>52</v>
      </c>
      <c r="F5082" s="10" t="s">
        <v>344</v>
      </c>
      <c r="G5082" s="11" t="s">
        <v>332</v>
      </c>
      <c r="H5082" s="4">
        <v>55</v>
      </c>
      <c r="I5082" s="12">
        <v>28042.55</v>
      </c>
      <c r="J5082" s="12">
        <v>1542340.25</v>
      </c>
      <c r="K5082" s="12">
        <v>4136.47</v>
      </c>
      <c r="L5082" s="4">
        <v>11</v>
      </c>
      <c r="M5082" s="4" t="s">
        <v>42</v>
      </c>
      <c r="N5082" s="4" t="str" cm="1">
        <f t="array" ref="N5082">_xlfn.SWITCH(E5082,"Delhi","North","Chennai","South","Hyderabad","South","Mumbai","Central","Bangalore","South")</f>
        <v>Central</v>
      </c>
      <c r="O5082" s="12">
        <v>313361.45</v>
      </c>
      <c r="P5082" s="4">
        <f>Table1[[#This Row],[Delivery_Date]]-Table1[[#This Row],[Order_Date]]</f>
        <v>3</v>
      </c>
      <c r="Q5082" s="4" t="str">
        <f>IF(Table1[[#This Row],[Delivery delay days]]&gt;5,"delay","on time")</f>
        <v>on time</v>
      </c>
      <c r="R5082" s="10">
        <f>DATEVALUE(Table1[[#This Row],[Delivery_Date]])</f>
        <v>44939</v>
      </c>
      <c r="S5082" s="10">
        <f>DATEVALUE(Table1[[#This Row],[Order_Date]])</f>
        <v>44936</v>
      </c>
      <c r="T5082" s="4" t="str" cm="1">
        <f t="array" ref="T5082">_xlfn.IFS(Table1[[#This Row],[Inventory_Level]]&lt;=200,"low",Table1[[#This Row],[Inventory_Level]]&gt;=700,"high",Table1[[#This Row],[Inventory_Level]]&gt;200,"medium")</f>
        <v>low</v>
      </c>
    </row>
    <row r="5083" spans="1:20" x14ac:dyDescent="0.35">
      <c r="A5083" s="4">
        <v>5082</v>
      </c>
      <c r="B5083" s="4" t="s">
        <v>15</v>
      </c>
      <c r="C5083" s="4" t="s">
        <v>38</v>
      </c>
      <c r="D5083" s="4" t="s">
        <v>45</v>
      </c>
      <c r="E5083" s="4" t="s">
        <v>26</v>
      </c>
      <c r="F5083" s="10" t="s">
        <v>226</v>
      </c>
      <c r="G5083" s="11" t="s">
        <v>276</v>
      </c>
      <c r="H5083" s="4">
        <v>39</v>
      </c>
      <c r="I5083" s="12">
        <v>14686.42</v>
      </c>
      <c r="J5083" s="12">
        <v>572770.38</v>
      </c>
      <c r="K5083" s="12">
        <v>4981.78</v>
      </c>
      <c r="L5083" s="4">
        <v>796</v>
      </c>
      <c r="M5083" s="4" t="s">
        <v>35</v>
      </c>
      <c r="N5083" s="4" t="str" cm="1">
        <f t="array" ref="N5083">_xlfn.SWITCH(E5083,"Delhi","North","Chennai","South","Hyderabad","South","Mumbai","Central","Bangalore","South")</f>
        <v>South</v>
      </c>
      <c r="O5083" s="12">
        <v>70546.94</v>
      </c>
      <c r="P5083" s="4">
        <f>Table1[[#This Row],[Delivery_Date]]-Table1[[#This Row],[Order_Date]]</f>
        <v>5</v>
      </c>
      <c r="Q5083" s="4" t="str">
        <f>IF(Table1[[#This Row],[Delivery delay days]]&gt;5,"delay","on time")</f>
        <v>on time</v>
      </c>
      <c r="R5083" s="10">
        <f>DATEVALUE(Table1[[#This Row],[Delivery_Date]])</f>
        <v>45010</v>
      </c>
      <c r="S5083" s="10">
        <f>DATEVALUE(Table1[[#This Row],[Order_Date]])</f>
        <v>45005</v>
      </c>
      <c r="T5083" s="4" t="str" cm="1">
        <f t="array" ref="T5083">_xlfn.IFS(Table1[[#This Row],[Inventory_Level]]&lt;=200,"low",Table1[[#This Row],[Inventory_Level]]&gt;=700,"high",Table1[[#This Row],[Inventory_Level]]&gt;200,"medium")</f>
        <v>high</v>
      </c>
    </row>
    <row r="5084" spans="1:20" x14ac:dyDescent="0.35">
      <c r="A5084" s="4">
        <v>5083</v>
      </c>
      <c r="B5084" s="4" t="s">
        <v>23</v>
      </c>
      <c r="C5084" s="4" t="s">
        <v>38</v>
      </c>
      <c r="D5084" s="4" t="s">
        <v>45</v>
      </c>
      <c r="E5084" s="4" t="s">
        <v>18</v>
      </c>
      <c r="F5084" s="10" t="s">
        <v>387</v>
      </c>
      <c r="G5084" s="11" t="s">
        <v>178</v>
      </c>
      <c r="H5084" s="4">
        <v>3</v>
      </c>
      <c r="I5084" s="12">
        <v>38498.21</v>
      </c>
      <c r="J5084" s="12">
        <v>115494.63</v>
      </c>
      <c r="K5084" s="12">
        <v>3704.82</v>
      </c>
      <c r="L5084" s="4">
        <v>952</v>
      </c>
      <c r="M5084" s="4" t="s">
        <v>42</v>
      </c>
      <c r="N5084" s="4" t="str" cm="1">
        <f t="array" ref="N5084">_xlfn.SWITCH(E5084,"Delhi","North","Chennai","South","Hyderabad","South","Mumbai","Central","Bangalore","South")</f>
        <v>North</v>
      </c>
      <c r="O5084" s="12">
        <v>13532.7</v>
      </c>
      <c r="P5084" s="4">
        <f>Table1[[#This Row],[Delivery_Date]]-Table1[[#This Row],[Order_Date]]</f>
        <v>5</v>
      </c>
      <c r="Q5084" s="4" t="str">
        <f>IF(Table1[[#This Row],[Delivery delay days]]&gt;5,"delay","on time")</f>
        <v>on time</v>
      </c>
      <c r="R5084" s="10">
        <f>DATEVALUE(Table1[[#This Row],[Delivery_Date]])</f>
        <v>45023</v>
      </c>
      <c r="S5084" s="10">
        <f>DATEVALUE(Table1[[#This Row],[Order_Date]])</f>
        <v>45018</v>
      </c>
      <c r="T5084" s="4" t="str" cm="1">
        <f t="array" ref="T5084">_xlfn.IFS(Table1[[#This Row],[Inventory_Level]]&lt;=200,"low",Table1[[#This Row],[Inventory_Level]]&gt;=700,"high",Table1[[#This Row],[Inventory_Level]]&gt;200,"medium")</f>
        <v>high</v>
      </c>
    </row>
    <row r="5085" spans="1:20" x14ac:dyDescent="0.35">
      <c r="A5085" s="4">
        <v>5084</v>
      </c>
      <c r="B5085" s="4" t="s">
        <v>51</v>
      </c>
      <c r="C5085" s="4" t="s">
        <v>24</v>
      </c>
      <c r="D5085" s="4" t="s">
        <v>39</v>
      </c>
      <c r="E5085" s="4" t="s">
        <v>52</v>
      </c>
      <c r="F5085" s="10" t="s">
        <v>155</v>
      </c>
      <c r="G5085" s="11" t="s">
        <v>394</v>
      </c>
      <c r="H5085" s="4">
        <v>97</v>
      </c>
      <c r="I5085" s="12">
        <v>15239.1</v>
      </c>
      <c r="J5085" s="12">
        <v>1478192.7</v>
      </c>
      <c r="K5085" s="12">
        <v>1012.78</v>
      </c>
      <c r="L5085" s="4">
        <v>362</v>
      </c>
      <c r="M5085" s="4" t="s">
        <v>35</v>
      </c>
      <c r="N5085" s="4" t="str" cm="1">
        <f t="array" ref="N5085">_xlfn.SWITCH(E5085,"Delhi","North","Chennai","South","Hyderabad","South","Mumbai","Central","Bangalore","South")</f>
        <v>Central</v>
      </c>
      <c r="O5085" s="12">
        <v>182509.58</v>
      </c>
      <c r="P5085" s="4">
        <f>Table1[[#This Row],[Delivery_Date]]-Table1[[#This Row],[Order_Date]]</f>
        <v>3</v>
      </c>
      <c r="Q5085" s="4" t="str">
        <f>IF(Table1[[#This Row],[Delivery delay days]]&gt;5,"delay","on time")</f>
        <v>on time</v>
      </c>
      <c r="R5085" s="10">
        <f>DATEVALUE(Table1[[#This Row],[Delivery_Date]])</f>
        <v>44967</v>
      </c>
      <c r="S5085" s="10">
        <f>DATEVALUE(Table1[[#This Row],[Order_Date]])</f>
        <v>44964</v>
      </c>
      <c r="T5085" s="4" t="str" cm="1">
        <f t="array" ref="T5085">_xlfn.IFS(Table1[[#This Row],[Inventory_Level]]&lt;=200,"low",Table1[[#This Row],[Inventory_Level]]&gt;=700,"high",Table1[[#This Row],[Inventory_Level]]&gt;200,"medium")</f>
        <v>medium</v>
      </c>
    </row>
    <row r="5086" spans="1:20" x14ac:dyDescent="0.35">
      <c r="A5086" s="4">
        <v>5085</v>
      </c>
      <c r="B5086" s="4" t="s">
        <v>23</v>
      </c>
      <c r="C5086" s="4" t="s">
        <v>24</v>
      </c>
      <c r="D5086" s="4" t="s">
        <v>39</v>
      </c>
      <c r="E5086" s="4" t="s">
        <v>52</v>
      </c>
      <c r="F5086" s="10" t="s">
        <v>223</v>
      </c>
      <c r="G5086" s="11" t="s">
        <v>359</v>
      </c>
      <c r="H5086" s="4">
        <v>18</v>
      </c>
      <c r="I5086" s="12">
        <v>4118.6099999999997</v>
      </c>
      <c r="J5086" s="12">
        <v>74134.98</v>
      </c>
      <c r="K5086" s="12">
        <v>2500.6799999999998</v>
      </c>
      <c r="L5086" s="4">
        <v>997</v>
      </c>
      <c r="M5086" s="4" t="s">
        <v>35</v>
      </c>
      <c r="N5086" s="4" t="str" cm="1">
        <f t="array" ref="N5086">_xlfn.SWITCH(E5086,"Delhi","North","Chennai","South","Hyderabad","South","Mumbai","Central","Bangalore","South")</f>
        <v>Central</v>
      </c>
      <c r="O5086" s="12">
        <v>5037.5</v>
      </c>
      <c r="P5086" s="4">
        <f>Table1[[#This Row],[Delivery_Date]]-Table1[[#This Row],[Order_Date]]</f>
        <v>13</v>
      </c>
      <c r="Q5086" s="4" t="str">
        <f>IF(Table1[[#This Row],[Delivery delay days]]&gt;5,"delay","on time")</f>
        <v>delay</v>
      </c>
      <c r="R5086" s="10">
        <f>DATEVALUE(Table1[[#This Row],[Delivery_Date]])</f>
        <v>45248</v>
      </c>
      <c r="S5086" s="10">
        <f>DATEVALUE(Table1[[#This Row],[Order_Date]])</f>
        <v>45235</v>
      </c>
      <c r="T5086" s="4" t="str" cm="1">
        <f t="array" ref="T5086">_xlfn.IFS(Table1[[#This Row],[Inventory_Level]]&lt;=200,"low",Table1[[#This Row],[Inventory_Level]]&gt;=700,"high",Table1[[#This Row],[Inventory_Level]]&gt;200,"medium")</f>
        <v>high</v>
      </c>
    </row>
    <row r="5087" spans="1:20" x14ac:dyDescent="0.35">
      <c r="A5087" s="4">
        <v>5086</v>
      </c>
      <c r="B5087" s="4" t="s">
        <v>44</v>
      </c>
      <c r="C5087" s="4" t="s">
        <v>16</v>
      </c>
      <c r="D5087" s="4" t="s">
        <v>17</v>
      </c>
      <c r="E5087" s="4" t="s">
        <v>18</v>
      </c>
      <c r="F5087" s="10" t="s">
        <v>341</v>
      </c>
      <c r="G5087" s="11" t="s">
        <v>292</v>
      </c>
      <c r="H5087" s="4">
        <v>38</v>
      </c>
      <c r="I5087" s="12">
        <v>38933.49</v>
      </c>
      <c r="J5087" s="12">
        <v>1479472.62</v>
      </c>
      <c r="K5087" s="12">
        <v>3769.06</v>
      </c>
      <c r="L5087" s="4">
        <v>193</v>
      </c>
      <c r="M5087" s="4" t="s">
        <v>29</v>
      </c>
      <c r="N5087" s="4" t="str" cm="1">
        <f t="array" ref="N5087">_xlfn.SWITCH(E5087,"Delhi","North","Chennai","South","Hyderabad","South","Mumbai","Central","Bangalore","South")</f>
        <v>North</v>
      </c>
      <c r="O5087" s="12">
        <v>149231.26999999999</v>
      </c>
      <c r="P5087" s="4">
        <f>Table1[[#This Row],[Delivery_Date]]-Table1[[#This Row],[Order_Date]]</f>
        <v>6</v>
      </c>
      <c r="Q5087" s="4" t="str">
        <f>IF(Table1[[#This Row],[Delivery delay days]]&gt;5,"delay","on time")</f>
        <v>delay</v>
      </c>
      <c r="R5087" s="10">
        <f>DATEVALUE(Table1[[#This Row],[Delivery_Date]])</f>
        <v>45199</v>
      </c>
      <c r="S5087" s="10">
        <f>DATEVALUE(Table1[[#This Row],[Order_Date]])</f>
        <v>45193</v>
      </c>
      <c r="T5087" s="4" t="str" cm="1">
        <f t="array" ref="T5087">_xlfn.IFS(Table1[[#This Row],[Inventory_Level]]&lt;=200,"low",Table1[[#This Row],[Inventory_Level]]&gt;=700,"high",Table1[[#This Row],[Inventory_Level]]&gt;200,"medium")</f>
        <v>low</v>
      </c>
    </row>
    <row r="5088" spans="1:20" x14ac:dyDescent="0.35">
      <c r="A5088" s="4">
        <v>5087</v>
      </c>
      <c r="B5088" s="4" t="s">
        <v>15</v>
      </c>
      <c r="C5088" s="4" t="s">
        <v>24</v>
      </c>
      <c r="D5088" s="4" t="s">
        <v>32</v>
      </c>
      <c r="E5088" s="4" t="s">
        <v>18</v>
      </c>
      <c r="F5088" s="10" t="s">
        <v>275</v>
      </c>
      <c r="G5088" s="11" t="s">
        <v>188</v>
      </c>
      <c r="H5088" s="4">
        <v>13</v>
      </c>
      <c r="I5088" s="12">
        <v>37951.9</v>
      </c>
      <c r="J5088" s="12">
        <v>493374.7</v>
      </c>
      <c r="K5088" s="12">
        <v>2021.43</v>
      </c>
      <c r="L5088" s="4">
        <v>356</v>
      </c>
      <c r="M5088" s="4" t="s">
        <v>21</v>
      </c>
      <c r="N5088" s="4" t="str" cm="1">
        <f t="array" ref="N5088">_xlfn.SWITCH(E5088,"Delhi","North","Chennai","South","Hyderabad","South","Mumbai","Central","Bangalore","South")</f>
        <v>North</v>
      </c>
      <c r="O5088" s="12">
        <v>111602.14</v>
      </c>
      <c r="P5088" s="4">
        <f>Table1[[#This Row],[Delivery_Date]]-Table1[[#This Row],[Order_Date]]</f>
        <v>10</v>
      </c>
      <c r="Q5088" s="4" t="str">
        <f>IF(Table1[[#This Row],[Delivery delay days]]&gt;5,"delay","on time")</f>
        <v>delay</v>
      </c>
      <c r="R5088" s="10">
        <f>DATEVALUE(Table1[[#This Row],[Delivery_Date]])</f>
        <v>45009</v>
      </c>
      <c r="S5088" s="10">
        <f>DATEVALUE(Table1[[#This Row],[Order_Date]])</f>
        <v>44999</v>
      </c>
      <c r="T5088" s="4" t="str" cm="1">
        <f t="array" ref="T5088">_xlfn.IFS(Table1[[#This Row],[Inventory_Level]]&lt;=200,"low",Table1[[#This Row],[Inventory_Level]]&gt;=700,"high",Table1[[#This Row],[Inventory_Level]]&gt;200,"medium")</f>
        <v>medium</v>
      </c>
    </row>
    <row r="5089" spans="1:20" x14ac:dyDescent="0.35">
      <c r="A5089" s="4">
        <v>5088</v>
      </c>
      <c r="B5089" s="4" t="s">
        <v>31</v>
      </c>
      <c r="C5089" s="4" t="s">
        <v>24</v>
      </c>
      <c r="D5089" s="4" t="s">
        <v>32</v>
      </c>
      <c r="E5089" s="4" t="s">
        <v>46</v>
      </c>
      <c r="F5089" s="10" t="s">
        <v>141</v>
      </c>
      <c r="G5089" s="11" t="s">
        <v>257</v>
      </c>
      <c r="H5089" s="4">
        <v>28</v>
      </c>
      <c r="I5089" s="12">
        <v>23411.78</v>
      </c>
      <c r="J5089" s="12">
        <v>655529.84</v>
      </c>
      <c r="K5089" s="12">
        <v>235.03</v>
      </c>
      <c r="L5089" s="4">
        <v>674</v>
      </c>
      <c r="M5089" s="4" t="s">
        <v>29</v>
      </c>
      <c r="N5089" s="4" t="str" cm="1">
        <f t="array" ref="N5089">_xlfn.SWITCH(E5089,"Delhi","North","Chennai","South","Hyderabad","South","Mumbai","Central","Bangalore","South")</f>
        <v>South</v>
      </c>
      <c r="O5089" s="12">
        <v>71365.97</v>
      </c>
      <c r="P5089" s="4">
        <f>Table1[[#This Row],[Delivery_Date]]-Table1[[#This Row],[Order_Date]]</f>
        <v>11</v>
      </c>
      <c r="Q5089" s="4" t="str">
        <f>IF(Table1[[#This Row],[Delivery delay days]]&gt;5,"delay","on time")</f>
        <v>delay</v>
      </c>
      <c r="R5089" s="10">
        <f>DATEVALUE(Table1[[#This Row],[Delivery_Date]])</f>
        <v>45061</v>
      </c>
      <c r="S5089" s="10">
        <f>DATEVALUE(Table1[[#This Row],[Order_Date]])</f>
        <v>45050</v>
      </c>
      <c r="T5089" s="4" t="str" cm="1">
        <f t="array" ref="T5089">_xlfn.IFS(Table1[[#This Row],[Inventory_Level]]&lt;=200,"low",Table1[[#This Row],[Inventory_Level]]&gt;=700,"high",Table1[[#This Row],[Inventory_Level]]&gt;200,"medium")</f>
        <v>medium</v>
      </c>
    </row>
    <row r="5090" spans="1:20" x14ac:dyDescent="0.35">
      <c r="A5090" s="4">
        <v>5089</v>
      </c>
      <c r="B5090" s="4" t="s">
        <v>51</v>
      </c>
      <c r="C5090" s="4" t="s">
        <v>38</v>
      </c>
      <c r="D5090" s="4" t="s">
        <v>45</v>
      </c>
      <c r="E5090" s="4" t="s">
        <v>46</v>
      </c>
      <c r="F5090" s="10" t="s">
        <v>238</v>
      </c>
      <c r="G5090" s="11" t="s">
        <v>206</v>
      </c>
      <c r="H5090" s="4">
        <v>25</v>
      </c>
      <c r="I5090" s="12">
        <v>30272.65</v>
      </c>
      <c r="J5090" s="12">
        <v>756816.25</v>
      </c>
      <c r="K5090" s="12">
        <v>926.77</v>
      </c>
      <c r="L5090" s="4">
        <v>530</v>
      </c>
      <c r="M5090" s="4" t="s">
        <v>42</v>
      </c>
      <c r="N5090" s="4" t="str" cm="1">
        <f t="array" ref="N5090">_xlfn.SWITCH(E5090,"Delhi","North","Chennai","South","Hyderabad","South","Mumbai","Central","Bangalore","South")</f>
        <v>South</v>
      </c>
      <c r="O5090" s="12">
        <v>65054.96</v>
      </c>
      <c r="P5090" s="4">
        <f>Table1[[#This Row],[Delivery_Date]]-Table1[[#This Row],[Order_Date]]</f>
        <v>15</v>
      </c>
      <c r="Q5090" s="4" t="str">
        <f>IF(Table1[[#This Row],[Delivery delay days]]&gt;5,"delay","on time")</f>
        <v>delay</v>
      </c>
      <c r="R5090" s="10">
        <f>DATEVALUE(Table1[[#This Row],[Delivery_Date]])</f>
        <v>45230</v>
      </c>
      <c r="S5090" s="10">
        <f>DATEVALUE(Table1[[#This Row],[Order_Date]])</f>
        <v>45215</v>
      </c>
      <c r="T5090" s="4" t="str" cm="1">
        <f t="array" ref="T5090">_xlfn.IFS(Table1[[#This Row],[Inventory_Level]]&lt;=200,"low",Table1[[#This Row],[Inventory_Level]]&gt;=700,"high",Table1[[#This Row],[Inventory_Level]]&gt;200,"medium")</f>
        <v>medium</v>
      </c>
    </row>
    <row r="5091" spans="1:20" x14ac:dyDescent="0.35">
      <c r="A5091" s="4">
        <v>5090</v>
      </c>
      <c r="B5091" s="4" t="s">
        <v>59</v>
      </c>
      <c r="C5091" s="4" t="s">
        <v>16</v>
      </c>
      <c r="D5091" s="4" t="s">
        <v>39</v>
      </c>
      <c r="E5091" s="4" t="s">
        <v>18</v>
      </c>
      <c r="F5091" s="10" t="s">
        <v>396</v>
      </c>
      <c r="G5091" s="11" t="s">
        <v>273</v>
      </c>
      <c r="H5091" s="4">
        <v>43</v>
      </c>
      <c r="I5091" s="12">
        <v>40313.32</v>
      </c>
      <c r="J5091" s="12">
        <v>1733472.76</v>
      </c>
      <c r="K5091" s="12">
        <v>632.80999999999995</v>
      </c>
      <c r="L5091" s="4">
        <v>911</v>
      </c>
      <c r="M5091" s="4" t="s">
        <v>29</v>
      </c>
      <c r="N5091" s="4" t="str" cm="1">
        <f t="array" ref="N5091">_xlfn.SWITCH(E5091,"Delhi","North","Chennai","South","Hyderabad","South","Mumbai","Central","Bangalore","South")</f>
        <v>North</v>
      </c>
      <c r="O5091" s="12">
        <v>258355.85</v>
      </c>
      <c r="P5091" s="4">
        <f>Table1[[#This Row],[Delivery_Date]]-Table1[[#This Row],[Order_Date]]</f>
        <v>6</v>
      </c>
      <c r="Q5091" s="4" t="str">
        <f>IF(Table1[[#This Row],[Delivery delay days]]&gt;5,"delay","on time")</f>
        <v>delay</v>
      </c>
      <c r="R5091" s="10">
        <f>DATEVALUE(Table1[[#This Row],[Delivery_Date]])</f>
        <v>45261</v>
      </c>
      <c r="S5091" s="10">
        <f>DATEVALUE(Table1[[#This Row],[Order_Date]])</f>
        <v>45255</v>
      </c>
      <c r="T5091" s="4" t="str" cm="1">
        <f t="array" ref="T5091">_xlfn.IFS(Table1[[#This Row],[Inventory_Level]]&lt;=200,"low",Table1[[#This Row],[Inventory_Level]]&gt;=700,"high",Table1[[#This Row],[Inventory_Level]]&gt;200,"medium")</f>
        <v>high</v>
      </c>
    </row>
    <row r="5092" spans="1:20" x14ac:dyDescent="0.35">
      <c r="A5092" s="4">
        <v>5091</v>
      </c>
      <c r="B5092" s="4" t="s">
        <v>15</v>
      </c>
      <c r="C5092" s="4" t="s">
        <v>24</v>
      </c>
      <c r="D5092" s="4" t="s">
        <v>45</v>
      </c>
      <c r="E5092" s="4" t="s">
        <v>46</v>
      </c>
      <c r="F5092" s="10" t="s">
        <v>399</v>
      </c>
      <c r="G5092" s="11" t="s">
        <v>376</v>
      </c>
      <c r="H5092" s="4">
        <v>36</v>
      </c>
      <c r="I5092" s="12">
        <v>28582.69</v>
      </c>
      <c r="J5092" s="12">
        <v>1028976.84</v>
      </c>
      <c r="K5092" s="12">
        <v>111.05</v>
      </c>
      <c r="L5092" s="4">
        <v>223</v>
      </c>
      <c r="M5092" s="4" t="s">
        <v>35</v>
      </c>
      <c r="N5092" s="4" t="str" cm="1">
        <f t="array" ref="N5092">_xlfn.SWITCH(E5092,"Delhi","North","Chennai","South","Hyderabad","South","Mumbai","Central","Bangalore","South")</f>
        <v>South</v>
      </c>
      <c r="O5092" s="12">
        <v>101834.48</v>
      </c>
      <c r="P5092" s="4">
        <f>Table1[[#This Row],[Delivery_Date]]-Table1[[#This Row],[Order_Date]]</f>
        <v>4</v>
      </c>
      <c r="Q5092" s="4" t="str">
        <f>IF(Table1[[#This Row],[Delivery delay days]]&gt;5,"delay","on time")</f>
        <v>on time</v>
      </c>
      <c r="R5092" s="10">
        <f>DATEVALUE(Table1[[#This Row],[Delivery_Date]])</f>
        <v>44941</v>
      </c>
      <c r="S5092" s="10">
        <f>DATEVALUE(Table1[[#This Row],[Order_Date]])</f>
        <v>44937</v>
      </c>
      <c r="T5092" s="4" t="str" cm="1">
        <f t="array" ref="T5092">_xlfn.IFS(Table1[[#This Row],[Inventory_Level]]&lt;=200,"low",Table1[[#This Row],[Inventory_Level]]&gt;=700,"high",Table1[[#This Row],[Inventory_Level]]&gt;200,"medium")</f>
        <v>medium</v>
      </c>
    </row>
    <row r="5093" spans="1:20" x14ac:dyDescent="0.35">
      <c r="A5093" s="4">
        <v>5092</v>
      </c>
      <c r="B5093" s="4" t="s">
        <v>31</v>
      </c>
      <c r="C5093" s="4" t="s">
        <v>16</v>
      </c>
      <c r="D5093" s="4" t="s">
        <v>39</v>
      </c>
      <c r="E5093" s="4" t="s">
        <v>60</v>
      </c>
      <c r="F5093" s="10" t="s">
        <v>360</v>
      </c>
      <c r="G5093" s="11" t="s">
        <v>110</v>
      </c>
      <c r="H5093" s="4">
        <v>43</v>
      </c>
      <c r="I5093" s="12">
        <v>17396.11</v>
      </c>
      <c r="J5093" s="12">
        <v>748032.73</v>
      </c>
      <c r="K5093" s="12">
        <v>1305.46</v>
      </c>
      <c r="L5093" s="4">
        <v>227</v>
      </c>
      <c r="M5093" s="4" t="s">
        <v>42</v>
      </c>
      <c r="N5093" s="4" t="str" cm="1">
        <f t="array" ref="N5093">_xlfn.SWITCH(E5093,"Delhi","North","Chennai","South","Hyderabad","South","Mumbai","Central","Bangalore","South")</f>
        <v>South</v>
      </c>
      <c r="O5093" s="12">
        <v>165261.96</v>
      </c>
      <c r="P5093" s="4">
        <f>Table1[[#This Row],[Delivery_Date]]-Table1[[#This Row],[Order_Date]]</f>
        <v>2</v>
      </c>
      <c r="Q5093" s="4" t="str">
        <f>IF(Table1[[#This Row],[Delivery delay days]]&gt;5,"delay","on time")</f>
        <v>on time</v>
      </c>
      <c r="R5093" s="10">
        <f>DATEVALUE(Table1[[#This Row],[Delivery_Date]])</f>
        <v>44979</v>
      </c>
      <c r="S5093" s="10">
        <f>DATEVALUE(Table1[[#This Row],[Order_Date]])</f>
        <v>44977</v>
      </c>
      <c r="T5093" s="4" t="str" cm="1">
        <f t="array" ref="T5093">_xlfn.IFS(Table1[[#This Row],[Inventory_Level]]&lt;=200,"low",Table1[[#This Row],[Inventory_Level]]&gt;=700,"high",Table1[[#This Row],[Inventory_Level]]&gt;200,"medium")</f>
        <v>medium</v>
      </c>
    </row>
    <row r="5094" spans="1:20" x14ac:dyDescent="0.35">
      <c r="A5094" s="4">
        <v>5093</v>
      </c>
      <c r="B5094" s="4" t="s">
        <v>44</v>
      </c>
      <c r="C5094" s="4" t="s">
        <v>24</v>
      </c>
      <c r="D5094" s="4" t="s">
        <v>17</v>
      </c>
      <c r="E5094" s="4" t="s">
        <v>52</v>
      </c>
      <c r="F5094" s="10" t="s">
        <v>67</v>
      </c>
      <c r="G5094" s="11" t="s">
        <v>113</v>
      </c>
      <c r="H5094" s="4">
        <v>46</v>
      </c>
      <c r="I5094" s="12">
        <v>27310.99</v>
      </c>
      <c r="J5094" s="12">
        <v>1256305.54</v>
      </c>
      <c r="K5094" s="12">
        <v>2666.21</v>
      </c>
      <c r="L5094" s="4">
        <v>10</v>
      </c>
      <c r="M5094" s="4" t="s">
        <v>35</v>
      </c>
      <c r="N5094" s="4" t="str" cm="1">
        <f t="array" ref="N5094">_xlfn.SWITCH(E5094,"Delhi","North","Chennai","South","Hyderabad","South","Mumbai","Central","Bangalore","South")</f>
        <v>Central</v>
      </c>
      <c r="O5094" s="12">
        <v>290346.08</v>
      </c>
      <c r="P5094" s="4">
        <f>Table1[[#This Row],[Delivery_Date]]-Table1[[#This Row],[Order_Date]]</f>
        <v>5</v>
      </c>
      <c r="Q5094" s="4" t="str">
        <f>IF(Table1[[#This Row],[Delivery delay days]]&gt;5,"delay","on time")</f>
        <v>on time</v>
      </c>
      <c r="R5094" s="10">
        <f>DATEVALUE(Table1[[#This Row],[Delivery_Date]])</f>
        <v>45175</v>
      </c>
      <c r="S5094" s="10">
        <f>DATEVALUE(Table1[[#This Row],[Order_Date]])</f>
        <v>45170</v>
      </c>
      <c r="T5094" s="4" t="str" cm="1">
        <f t="array" ref="T5094">_xlfn.IFS(Table1[[#This Row],[Inventory_Level]]&lt;=200,"low",Table1[[#This Row],[Inventory_Level]]&gt;=700,"high",Table1[[#This Row],[Inventory_Level]]&gt;200,"medium")</f>
        <v>low</v>
      </c>
    </row>
    <row r="5095" spans="1:20" x14ac:dyDescent="0.35">
      <c r="A5095" s="4">
        <v>5094</v>
      </c>
      <c r="B5095" s="4" t="s">
        <v>51</v>
      </c>
      <c r="C5095" s="4" t="s">
        <v>38</v>
      </c>
      <c r="D5095" s="4" t="s">
        <v>39</v>
      </c>
      <c r="E5095" s="4" t="s">
        <v>18</v>
      </c>
      <c r="F5095" s="10" t="s">
        <v>275</v>
      </c>
      <c r="G5095" s="11" t="s">
        <v>274</v>
      </c>
      <c r="H5095" s="4">
        <v>67</v>
      </c>
      <c r="I5095" s="12">
        <v>16923.02</v>
      </c>
      <c r="J5095" s="12">
        <v>1133842.3400000001</v>
      </c>
      <c r="K5095" s="12">
        <v>3049.95</v>
      </c>
      <c r="L5095" s="4">
        <v>35</v>
      </c>
      <c r="M5095" s="4" t="s">
        <v>35</v>
      </c>
      <c r="N5095" s="4" t="str" cm="1">
        <f t="array" ref="N5095">_xlfn.SWITCH(E5095,"Delhi","North","Chennai","South","Hyderabad","South","Mumbai","Central","Bangalore","South")</f>
        <v>North</v>
      </c>
      <c r="O5095" s="12">
        <v>113282.19</v>
      </c>
      <c r="P5095" s="4">
        <f>Table1[[#This Row],[Delivery_Date]]-Table1[[#This Row],[Order_Date]]</f>
        <v>14</v>
      </c>
      <c r="Q5095" s="4" t="str">
        <f>IF(Table1[[#This Row],[Delivery delay days]]&gt;5,"delay","on time")</f>
        <v>delay</v>
      </c>
      <c r="R5095" s="10">
        <f>DATEVALUE(Table1[[#This Row],[Delivery_Date]])</f>
        <v>45013</v>
      </c>
      <c r="S5095" s="10">
        <f>DATEVALUE(Table1[[#This Row],[Order_Date]])</f>
        <v>44999</v>
      </c>
      <c r="T5095" s="4" t="str" cm="1">
        <f t="array" ref="T5095">_xlfn.IFS(Table1[[#This Row],[Inventory_Level]]&lt;=200,"low",Table1[[#This Row],[Inventory_Level]]&gt;=700,"high",Table1[[#This Row],[Inventory_Level]]&gt;200,"medium")</f>
        <v>low</v>
      </c>
    </row>
    <row r="5096" spans="1:20" x14ac:dyDescent="0.35">
      <c r="A5096" s="4">
        <v>5095</v>
      </c>
      <c r="B5096" s="4" t="s">
        <v>59</v>
      </c>
      <c r="C5096" s="4" t="s">
        <v>16</v>
      </c>
      <c r="D5096" s="4" t="s">
        <v>32</v>
      </c>
      <c r="E5096" s="4" t="s">
        <v>26</v>
      </c>
      <c r="F5096" s="10" t="s">
        <v>345</v>
      </c>
      <c r="G5096" s="11" t="s">
        <v>153</v>
      </c>
      <c r="H5096" s="4">
        <v>17</v>
      </c>
      <c r="I5096" s="12">
        <v>17175.830000000002</v>
      </c>
      <c r="J5096" s="12">
        <v>291989.11</v>
      </c>
      <c r="K5096" s="12">
        <v>2410.2399999999998</v>
      </c>
      <c r="L5096" s="4">
        <v>697</v>
      </c>
      <c r="M5096" s="4" t="s">
        <v>35</v>
      </c>
      <c r="N5096" s="4" t="str" cm="1">
        <f t="array" ref="N5096">_xlfn.SWITCH(E5096,"Delhi","North","Chennai","South","Hyderabad","South","Mumbai","Central","Bangalore","South")</f>
        <v>South</v>
      </c>
      <c r="O5096" s="12">
        <v>25735.95</v>
      </c>
      <c r="P5096" s="4">
        <f>Table1[[#This Row],[Delivery_Date]]-Table1[[#This Row],[Order_Date]]</f>
        <v>10</v>
      </c>
      <c r="Q5096" s="4" t="str">
        <f>IF(Table1[[#This Row],[Delivery delay days]]&gt;5,"delay","on time")</f>
        <v>delay</v>
      </c>
      <c r="R5096" s="10">
        <f>DATEVALUE(Table1[[#This Row],[Delivery_Date]])</f>
        <v>44982</v>
      </c>
      <c r="S5096" s="10">
        <f>DATEVALUE(Table1[[#This Row],[Order_Date]])</f>
        <v>44972</v>
      </c>
      <c r="T5096" s="4" t="str" cm="1">
        <f t="array" ref="T5096">_xlfn.IFS(Table1[[#This Row],[Inventory_Level]]&lt;=200,"low",Table1[[#This Row],[Inventory_Level]]&gt;=700,"high",Table1[[#This Row],[Inventory_Level]]&gt;200,"medium")</f>
        <v>medium</v>
      </c>
    </row>
    <row r="5097" spans="1:20" x14ac:dyDescent="0.35">
      <c r="A5097" s="4">
        <v>5096</v>
      </c>
      <c r="B5097" s="4" t="s">
        <v>65</v>
      </c>
      <c r="C5097" s="4" t="s">
        <v>16</v>
      </c>
      <c r="D5097" s="4" t="s">
        <v>32</v>
      </c>
      <c r="E5097" s="4" t="s">
        <v>46</v>
      </c>
      <c r="F5097" s="10" t="s">
        <v>50</v>
      </c>
      <c r="G5097" s="11" t="s">
        <v>28</v>
      </c>
      <c r="H5097" s="4">
        <v>94</v>
      </c>
      <c r="I5097" s="12">
        <v>29514.62</v>
      </c>
      <c r="J5097" s="12">
        <v>2774374.28</v>
      </c>
      <c r="K5097" s="12">
        <v>2218.2800000000002</v>
      </c>
      <c r="L5097" s="4">
        <v>141</v>
      </c>
      <c r="M5097" s="4" t="s">
        <v>35</v>
      </c>
      <c r="N5097" s="4" t="str" cm="1">
        <f t="array" ref="N5097">_xlfn.SWITCH(E5097,"Delhi","North","Chennai","South","Hyderabad","South","Mumbai","Central","Bangalore","South")</f>
        <v>South</v>
      </c>
      <c r="O5097" s="12">
        <v>577042.81999999995</v>
      </c>
      <c r="P5097" s="4">
        <f>Table1[[#This Row],[Delivery_Date]]-Table1[[#This Row],[Order_Date]]</f>
        <v>8</v>
      </c>
      <c r="Q5097" s="4" t="str">
        <f>IF(Table1[[#This Row],[Delivery delay days]]&gt;5,"delay","on time")</f>
        <v>delay</v>
      </c>
      <c r="R5097" s="10">
        <f>DATEVALUE(Table1[[#This Row],[Delivery_Date]])</f>
        <v>45137</v>
      </c>
      <c r="S5097" s="10">
        <f>DATEVALUE(Table1[[#This Row],[Order_Date]])</f>
        <v>45129</v>
      </c>
      <c r="T5097" s="4" t="str" cm="1">
        <f t="array" ref="T5097">_xlfn.IFS(Table1[[#This Row],[Inventory_Level]]&lt;=200,"low",Table1[[#This Row],[Inventory_Level]]&gt;=700,"high",Table1[[#This Row],[Inventory_Level]]&gt;200,"medium")</f>
        <v>low</v>
      </c>
    </row>
    <row r="5098" spans="1:20" x14ac:dyDescent="0.35">
      <c r="A5098" s="4">
        <v>5097</v>
      </c>
      <c r="B5098" s="4" t="s">
        <v>51</v>
      </c>
      <c r="C5098" s="4" t="s">
        <v>16</v>
      </c>
      <c r="D5098" s="4" t="s">
        <v>17</v>
      </c>
      <c r="E5098" s="4" t="s">
        <v>18</v>
      </c>
      <c r="F5098" s="10" t="s">
        <v>386</v>
      </c>
      <c r="G5098" s="11" t="s">
        <v>186</v>
      </c>
      <c r="H5098" s="4">
        <v>93</v>
      </c>
      <c r="I5098" s="12">
        <v>30997.53</v>
      </c>
      <c r="J5098" s="12">
        <v>2882770.29</v>
      </c>
      <c r="K5098" s="12">
        <v>1937.58</v>
      </c>
      <c r="L5098" s="4">
        <v>541</v>
      </c>
      <c r="M5098" s="4" t="s">
        <v>21</v>
      </c>
      <c r="N5098" s="4" t="str" cm="1">
        <f t="array" ref="N5098">_xlfn.SWITCH(E5098,"Delhi","North","Chennai","South","Hyderabad","South","Mumbai","Central","Bangalore","South")</f>
        <v>North</v>
      </c>
      <c r="O5098" s="12">
        <v>265868.89</v>
      </c>
      <c r="P5098" s="4">
        <f>Table1[[#This Row],[Delivery_Date]]-Table1[[#This Row],[Order_Date]]</f>
        <v>10</v>
      </c>
      <c r="Q5098" s="4" t="str">
        <f>IF(Table1[[#This Row],[Delivery delay days]]&gt;5,"delay","on time")</f>
        <v>delay</v>
      </c>
      <c r="R5098" s="10">
        <f>DATEVALUE(Table1[[#This Row],[Delivery_Date]])</f>
        <v>45142</v>
      </c>
      <c r="S5098" s="10">
        <f>DATEVALUE(Table1[[#This Row],[Order_Date]])</f>
        <v>45132</v>
      </c>
      <c r="T5098" s="4" t="str" cm="1">
        <f t="array" ref="T5098">_xlfn.IFS(Table1[[#This Row],[Inventory_Level]]&lt;=200,"low",Table1[[#This Row],[Inventory_Level]]&gt;=700,"high",Table1[[#This Row],[Inventory_Level]]&gt;200,"medium")</f>
        <v>medium</v>
      </c>
    </row>
    <row r="5099" spans="1:20" x14ac:dyDescent="0.35">
      <c r="A5099" s="4">
        <v>5098</v>
      </c>
      <c r="B5099" s="4" t="s">
        <v>44</v>
      </c>
      <c r="C5099" s="4" t="s">
        <v>16</v>
      </c>
      <c r="D5099" s="4" t="s">
        <v>25</v>
      </c>
      <c r="E5099" s="4" t="s">
        <v>52</v>
      </c>
      <c r="F5099" s="10" t="s">
        <v>131</v>
      </c>
      <c r="G5099" s="11" t="s">
        <v>55</v>
      </c>
      <c r="H5099" s="4">
        <v>34</v>
      </c>
      <c r="I5099" s="12">
        <v>31333.65</v>
      </c>
      <c r="J5099" s="12">
        <v>1065344.1000000001</v>
      </c>
      <c r="K5099" s="12">
        <v>1000.94</v>
      </c>
      <c r="L5099" s="4">
        <v>812</v>
      </c>
      <c r="M5099" s="4" t="s">
        <v>29</v>
      </c>
      <c r="N5099" s="4" t="str" cm="1">
        <f t="array" ref="N5099">_xlfn.SWITCH(E5099,"Delhi","North","Chennai","South","Hyderabad","South","Mumbai","Central","Bangalore","South")</f>
        <v>Central</v>
      </c>
      <c r="O5099" s="12">
        <v>118057.37</v>
      </c>
      <c r="P5099" s="4">
        <f>Table1[[#This Row],[Delivery_Date]]-Table1[[#This Row],[Order_Date]]</f>
        <v>10</v>
      </c>
      <c r="Q5099" s="4" t="str">
        <f>IF(Table1[[#This Row],[Delivery delay days]]&gt;5,"delay","on time")</f>
        <v>delay</v>
      </c>
      <c r="R5099" s="10">
        <f>DATEVALUE(Table1[[#This Row],[Delivery_Date]])</f>
        <v>45141</v>
      </c>
      <c r="S5099" s="10">
        <f>DATEVALUE(Table1[[#This Row],[Order_Date]])</f>
        <v>45131</v>
      </c>
      <c r="T5099" s="4" t="str" cm="1">
        <f t="array" ref="T5099">_xlfn.IFS(Table1[[#This Row],[Inventory_Level]]&lt;=200,"low",Table1[[#This Row],[Inventory_Level]]&gt;=700,"high",Table1[[#This Row],[Inventory_Level]]&gt;200,"medium")</f>
        <v>high</v>
      </c>
    </row>
    <row r="5100" spans="1:20" x14ac:dyDescent="0.35">
      <c r="A5100" s="4">
        <v>5099</v>
      </c>
      <c r="B5100" s="4" t="s">
        <v>51</v>
      </c>
      <c r="C5100" s="4" t="s">
        <v>38</v>
      </c>
      <c r="D5100" s="4" t="s">
        <v>32</v>
      </c>
      <c r="E5100" s="4" t="s">
        <v>26</v>
      </c>
      <c r="F5100" s="10" t="s">
        <v>337</v>
      </c>
      <c r="G5100" s="11" t="s">
        <v>92</v>
      </c>
      <c r="H5100" s="4">
        <v>36</v>
      </c>
      <c r="I5100" s="12">
        <v>39192.980000000003</v>
      </c>
      <c r="J5100" s="12">
        <v>1410947.28</v>
      </c>
      <c r="K5100" s="12">
        <v>2032.37</v>
      </c>
      <c r="L5100" s="4">
        <v>188</v>
      </c>
      <c r="M5100" s="4" t="s">
        <v>35</v>
      </c>
      <c r="N5100" s="4" t="str" cm="1">
        <f t="array" ref="N5100">_xlfn.SWITCH(E5100,"Delhi","North","Chennai","South","Hyderabad","South","Mumbai","Central","Bangalore","South")</f>
        <v>South</v>
      </c>
      <c r="O5100" s="12">
        <v>113213.15</v>
      </c>
      <c r="P5100" s="4">
        <f>Table1[[#This Row],[Delivery_Date]]-Table1[[#This Row],[Order_Date]]</f>
        <v>8</v>
      </c>
      <c r="Q5100" s="4" t="str">
        <f>IF(Table1[[#This Row],[Delivery delay days]]&gt;5,"delay","on time")</f>
        <v>delay</v>
      </c>
      <c r="R5100" s="10">
        <f>DATEVALUE(Table1[[#This Row],[Delivery_Date]])</f>
        <v>45167</v>
      </c>
      <c r="S5100" s="10">
        <f>DATEVALUE(Table1[[#This Row],[Order_Date]])</f>
        <v>45159</v>
      </c>
      <c r="T5100" s="4" t="str" cm="1">
        <f t="array" ref="T5100">_xlfn.IFS(Table1[[#This Row],[Inventory_Level]]&lt;=200,"low",Table1[[#This Row],[Inventory_Level]]&gt;=700,"high",Table1[[#This Row],[Inventory_Level]]&gt;200,"medium")</f>
        <v>low</v>
      </c>
    </row>
    <row r="5101" spans="1:20" x14ac:dyDescent="0.35">
      <c r="A5101" s="4">
        <v>5100</v>
      </c>
      <c r="B5101" s="4" t="s">
        <v>59</v>
      </c>
      <c r="C5101" s="4" t="s">
        <v>24</v>
      </c>
      <c r="D5101" s="4" t="s">
        <v>45</v>
      </c>
      <c r="E5101" s="4" t="s">
        <v>60</v>
      </c>
      <c r="F5101" s="10" t="s">
        <v>298</v>
      </c>
      <c r="G5101" s="11" t="s">
        <v>346</v>
      </c>
      <c r="H5101" s="4">
        <v>32</v>
      </c>
      <c r="I5101" s="12">
        <v>42319.73</v>
      </c>
      <c r="J5101" s="12">
        <v>1354231.36</v>
      </c>
      <c r="K5101" s="12">
        <v>2807.37</v>
      </c>
      <c r="L5101" s="4">
        <v>219</v>
      </c>
      <c r="M5101" s="4" t="s">
        <v>21</v>
      </c>
      <c r="N5101" s="4" t="str" cm="1">
        <f t="array" ref="N5101">_xlfn.SWITCH(E5101,"Delhi","North","Chennai","South","Hyderabad","South","Mumbai","Central","Bangalore","South")</f>
        <v>South</v>
      </c>
      <c r="O5101" s="12">
        <v>245879.81</v>
      </c>
      <c r="P5101" s="4">
        <f>Table1[[#This Row],[Delivery_Date]]-Table1[[#This Row],[Order_Date]]</f>
        <v>14</v>
      </c>
      <c r="Q5101" s="4" t="str">
        <f>IF(Table1[[#This Row],[Delivery delay days]]&gt;5,"delay","on time")</f>
        <v>delay</v>
      </c>
      <c r="R5101" s="10">
        <f>DATEVALUE(Table1[[#This Row],[Delivery_Date]])</f>
        <v>45086</v>
      </c>
      <c r="S5101" s="10">
        <f>DATEVALUE(Table1[[#This Row],[Order_Date]])</f>
        <v>45072</v>
      </c>
      <c r="T5101" s="4" t="str" cm="1">
        <f t="array" ref="T5101">_xlfn.IFS(Table1[[#This Row],[Inventory_Level]]&lt;=200,"low",Table1[[#This Row],[Inventory_Level]]&gt;=700,"high",Table1[[#This Row],[Inventory_Level]]&gt;200,"medium")</f>
        <v>medium</v>
      </c>
    </row>
    <row r="5102" spans="1:20" x14ac:dyDescent="0.35">
      <c r="A5102" s="4">
        <v>5101</v>
      </c>
      <c r="B5102" s="4" t="s">
        <v>59</v>
      </c>
      <c r="C5102" s="4" t="s">
        <v>24</v>
      </c>
      <c r="D5102" s="4" t="s">
        <v>39</v>
      </c>
      <c r="E5102" s="4" t="s">
        <v>18</v>
      </c>
      <c r="F5102" s="10" t="s">
        <v>55</v>
      </c>
      <c r="G5102" s="11" t="s">
        <v>56</v>
      </c>
      <c r="H5102" s="4">
        <v>94</v>
      </c>
      <c r="I5102" s="12">
        <v>23287.88</v>
      </c>
      <c r="J5102" s="12">
        <v>2189060.7200000002</v>
      </c>
      <c r="K5102" s="12">
        <v>4175.26</v>
      </c>
      <c r="L5102" s="4">
        <v>885</v>
      </c>
      <c r="M5102" s="4" t="s">
        <v>21</v>
      </c>
      <c r="N5102" s="4" t="str" cm="1">
        <f t="array" ref="N5102">_xlfn.SWITCH(E5102,"Delhi","North","Chennai","South","Hyderabad","South","Mumbai","Central","Bangalore","South")</f>
        <v>North</v>
      </c>
      <c r="O5102" s="12">
        <v>115171.33</v>
      </c>
      <c r="P5102" s="4">
        <f>Table1[[#This Row],[Delivery_Date]]-Table1[[#This Row],[Order_Date]]</f>
        <v>9</v>
      </c>
      <c r="Q5102" s="4" t="str">
        <f>IF(Table1[[#This Row],[Delivery delay days]]&gt;5,"delay","on time")</f>
        <v>delay</v>
      </c>
      <c r="R5102" s="10">
        <f>DATEVALUE(Table1[[#This Row],[Delivery_Date]])</f>
        <v>45150</v>
      </c>
      <c r="S5102" s="10">
        <f>DATEVALUE(Table1[[#This Row],[Order_Date]])</f>
        <v>45141</v>
      </c>
      <c r="T5102" s="4" t="str" cm="1">
        <f t="array" ref="T5102">_xlfn.IFS(Table1[[#This Row],[Inventory_Level]]&lt;=200,"low",Table1[[#This Row],[Inventory_Level]]&gt;=700,"high",Table1[[#This Row],[Inventory_Level]]&gt;200,"medium")</f>
        <v>high</v>
      </c>
    </row>
    <row r="5103" spans="1:20" x14ac:dyDescent="0.35">
      <c r="A5103" s="4">
        <v>5102</v>
      </c>
      <c r="B5103" s="4" t="s">
        <v>65</v>
      </c>
      <c r="C5103" s="4" t="s">
        <v>24</v>
      </c>
      <c r="D5103" s="4" t="s">
        <v>17</v>
      </c>
      <c r="E5103" s="4" t="s">
        <v>18</v>
      </c>
      <c r="F5103" s="10" t="s">
        <v>201</v>
      </c>
      <c r="G5103" s="11" t="s">
        <v>198</v>
      </c>
      <c r="H5103" s="4">
        <v>53</v>
      </c>
      <c r="I5103" s="12">
        <v>39601.11</v>
      </c>
      <c r="J5103" s="12">
        <v>2098858.83</v>
      </c>
      <c r="K5103" s="12">
        <v>3680.63</v>
      </c>
      <c r="L5103" s="4">
        <v>352</v>
      </c>
      <c r="M5103" s="4" t="s">
        <v>42</v>
      </c>
      <c r="N5103" s="4" t="str" cm="1">
        <f t="array" ref="N5103">_xlfn.SWITCH(E5103,"Delhi","North","Chennai","South","Hyderabad","South","Mumbai","Central","Bangalore","South")</f>
        <v>North</v>
      </c>
      <c r="O5103" s="12">
        <v>283068.38</v>
      </c>
      <c r="P5103" s="4">
        <f>Table1[[#This Row],[Delivery_Date]]-Table1[[#This Row],[Order_Date]]</f>
        <v>3</v>
      </c>
      <c r="Q5103" s="4" t="str">
        <f>IF(Table1[[#This Row],[Delivery delay days]]&gt;5,"delay","on time")</f>
        <v>on time</v>
      </c>
      <c r="R5103" s="10">
        <f>DATEVALUE(Table1[[#This Row],[Delivery_Date]])</f>
        <v>45107</v>
      </c>
      <c r="S5103" s="10">
        <f>DATEVALUE(Table1[[#This Row],[Order_Date]])</f>
        <v>45104</v>
      </c>
      <c r="T5103" s="4" t="str" cm="1">
        <f t="array" ref="T5103">_xlfn.IFS(Table1[[#This Row],[Inventory_Level]]&lt;=200,"low",Table1[[#This Row],[Inventory_Level]]&gt;=700,"high",Table1[[#This Row],[Inventory_Level]]&gt;200,"medium")</f>
        <v>medium</v>
      </c>
    </row>
    <row r="5104" spans="1:20" x14ac:dyDescent="0.35">
      <c r="A5104" s="4">
        <v>5103</v>
      </c>
      <c r="B5104" s="4" t="s">
        <v>23</v>
      </c>
      <c r="C5104" s="4" t="s">
        <v>16</v>
      </c>
      <c r="D5104" s="4" t="s">
        <v>32</v>
      </c>
      <c r="E5104" s="4" t="s">
        <v>26</v>
      </c>
      <c r="F5104" s="10" t="s">
        <v>287</v>
      </c>
      <c r="G5104" s="11" t="s">
        <v>395</v>
      </c>
      <c r="H5104" s="4">
        <v>65</v>
      </c>
      <c r="I5104" s="12">
        <v>36283.85</v>
      </c>
      <c r="J5104" s="12">
        <v>2358450.25</v>
      </c>
      <c r="K5104" s="12">
        <v>4025.71</v>
      </c>
      <c r="L5104" s="4">
        <v>57</v>
      </c>
      <c r="M5104" s="4" t="s">
        <v>21</v>
      </c>
      <c r="N5104" s="4" t="str" cm="1">
        <f t="array" ref="N5104">_xlfn.SWITCH(E5104,"Delhi","North","Chennai","South","Hyderabad","South","Mumbai","Central","Bangalore","South")</f>
        <v>South</v>
      </c>
      <c r="O5104" s="12">
        <v>420786.48</v>
      </c>
      <c r="P5104" s="4">
        <f>Table1[[#This Row],[Delivery_Date]]-Table1[[#This Row],[Order_Date]]</f>
        <v>10</v>
      </c>
      <c r="Q5104" s="4" t="str">
        <f>IF(Table1[[#This Row],[Delivery delay days]]&gt;5,"delay","on time")</f>
        <v>delay</v>
      </c>
      <c r="R5104" s="10">
        <f>DATEVALUE(Table1[[#This Row],[Delivery_Date]])</f>
        <v>45012</v>
      </c>
      <c r="S5104" s="10">
        <f>DATEVALUE(Table1[[#This Row],[Order_Date]])</f>
        <v>45002</v>
      </c>
      <c r="T5104" s="4" t="str" cm="1">
        <f t="array" ref="T5104">_xlfn.IFS(Table1[[#This Row],[Inventory_Level]]&lt;=200,"low",Table1[[#This Row],[Inventory_Level]]&gt;=700,"high",Table1[[#This Row],[Inventory_Level]]&gt;200,"medium")</f>
        <v>low</v>
      </c>
    </row>
    <row r="5105" spans="1:20" x14ac:dyDescent="0.35">
      <c r="A5105" s="4">
        <v>5104</v>
      </c>
      <c r="B5105" s="4" t="s">
        <v>23</v>
      </c>
      <c r="C5105" s="4" t="s">
        <v>16</v>
      </c>
      <c r="D5105" s="4" t="s">
        <v>25</v>
      </c>
      <c r="E5105" s="4" t="s">
        <v>26</v>
      </c>
      <c r="F5105" s="10" t="s">
        <v>416</v>
      </c>
      <c r="G5105" s="11" t="s">
        <v>62</v>
      </c>
      <c r="H5105" s="4">
        <v>63</v>
      </c>
      <c r="I5105" s="12">
        <v>42583.1</v>
      </c>
      <c r="J5105" s="12">
        <v>2682735.2999999998</v>
      </c>
      <c r="K5105" s="12">
        <v>3622.76</v>
      </c>
      <c r="L5105" s="4">
        <v>357</v>
      </c>
      <c r="M5105" s="4" t="s">
        <v>42</v>
      </c>
      <c r="N5105" s="4" t="str" cm="1">
        <f t="array" ref="N5105">_xlfn.SWITCH(E5105,"Delhi","North","Chennai","South","Hyderabad","South","Mumbai","Central","Bangalore","South")</f>
        <v>South</v>
      </c>
      <c r="O5105" s="12">
        <v>598085.82999999996</v>
      </c>
      <c r="P5105" s="4">
        <f>Table1[[#This Row],[Delivery_Date]]-Table1[[#This Row],[Order_Date]]</f>
        <v>12</v>
      </c>
      <c r="Q5105" s="4" t="str">
        <f>IF(Table1[[#This Row],[Delivery delay days]]&gt;5,"delay","on time")</f>
        <v>delay</v>
      </c>
      <c r="R5105" s="10">
        <f>DATEVALUE(Table1[[#This Row],[Delivery_Date]])</f>
        <v>45037</v>
      </c>
      <c r="S5105" s="10">
        <f>DATEVALUE(Table1[[#This Row],[Order_Date]])</f>
        <v>45025</v>
      </c>
      <c r="T5105" s="4" t="str" cm="1">
        <f t="array" ref="T5105">_xlfn.IFS(Table1[[#This Row],[Inventory_Level]]&lt;=200,"low",Table1[[#This Row],[Inventory_Level]]&gt;=700,"high",Table1[[#This Row],[Inventory_Level]]&gt;200,"medium")</f>
        <v>medium</v>
      </c>
    </row>
    <row r="5106" spans="1:20" x14ac:dyDescent="0.35">
      <c r="A5106" s="4">
        <v>5105</v>
      </c>
      <c r="B5106" s="4" t="s">
        <v>51</v>
      </c>
      <c r="C5106" s="4" t="s">
        <v>24</v>
      </c>
      <c r="D5106" s="4" t="s">
        <v>39</v>
      </c>
      <c r="E5106" s="4" t="s">
        <v>46</v>
      </c>
      <c r="F5106" s="10" t="s">
        <v>137</v>
      </c>
      <c r="G5106" s="11" t="s">
        <v>265</v>
      </c>
      <c r="H5106" s="4">
        <v>4</v>
      </c>
      <c r="I5106" s="12">
        <v>35639.660000000003</v>
      </c>
      <c r="J5106" s="12">
        <v>142558.64000000001</v>
      </c>
      <c r="K5106" s="12">
        <v>2930.12</v>
      </c>
      <c r="L5106" s="4">
        <v>476</v>
      </c>
      <c r="M5106" s="4" t="s">
        <v>21</v>
      </c>
      <c r="N5106" s="4" t="str" cm="1">
        <f t="array" ref="N5106">_xlfn.SWITCH(E5106,"Delhi","North","Chennai","South","Hyderabad","South","Mumbai","Central","Bangalore","South")</f>
        <v>South</v>
      </c>
      <c r="O5106" s="12">
        <v>26426.35</v>
      </c>
      <c r="P5106" s="4">
        <f>Table1[[#This Row],[Delivery_Date]]-Table1[[#This Row],[Order_Date]]</f>
        <v>10</v>
      </c>
      <c r="Q5106" s="4" t="str">
        <f>IF(Table1[[#This Row],[Delivery delay days]]&gt;5,"delay","on time")</f>
        <v>delay</v>
      </c>
      <c r="R5106" s="10">
        <f>DATEVALUE(Table1[[#This Row],[Delivery_Date]])</f>
        <v>45154</v>
      </c>
      <c r="S5106" s="10">
        <f>DATEVALUE(Table1[[#This Row],[Order_Date]])</f>
        <v>45144</v>
      </c>
      <c r="T5106" s="4" t="str" cm="1">
        <f t="array" ref="T5106">_xlfn.IFS(Table1[[#This Row],[Inventory_Level]]&lt;=200,"low",Table1[[#This Row],[Inventory_Level]]&gt;=700,"high",Table1[[#This Row],[Inventory_Level]]&gt;200,"medium")</f>
        <v>medium</v>
      </c>
    </row>
    <row r="5107" spans="1:20" x14ac:dyDescent="0.35">
      <c r="A5107" s="4">
        <v>5106</v>
      </c>
      <c r="B5107" s="4" t="s">
        <v>23</v>
      </c>
      <c r="C5107" s="4" t="s">
        <v>16</v>
      </c>
      <c r="D5107" s="4" t="s">
        <v>17</v>
      </c>
      <c r="E5107" s="4" t="s">
        <v>60</v>
      </c>
      <c r="F5107" s="10" t="s">
        <v>378</v>
      </c>
      <c r="G5107" s="11" t="s">
        <v>271</v>
      </c>
      <c r="H5107" s="4">
        <v>42</v>
      </c>
      <c r="I5107" s="12">
        <v>48623.83</v>
      </c>
      <c r="J5107" s="12">
        <v>2042200.86</v>
      </c>
      <c r="K5107" s="12">
        <v>4558.59</v>
      </c>
      <c r="L5107" s="4">
        <v>371</v>
      </c>
      <c r="M5107" s="4" t="s">
        <v>29</v>
      </c>
      <c r="N5107" s="4" t="str" cm="1">
        <f t="array" ref="N5107">_xlfn.SWITCH(E5107,"Delhi","North","Chennai","South","Hyderabad","South","Mumbai","Central","Bangalore","South")</f>
        <v>South</v>
      </c>
      <c r="O5107" s="12">
        <v>407008.6</v>
      </c>
      <c r="P5107" s="4">
        <f>Table1[[#This Row],[Delivery_Date]]-Table1[[#This Row],[Order_Date]]</f>
        <v>1</v>
      </c>
      <c r="Q5107" s="4" t="str">
        <f>IF(Table1[[#This Row],[Delivery delay days]]&gt;5,"delay","on time")</f>
        <v>on time</v>
      </c>
      <c r="R5107" s="10">
        <f>DATEVALUE(Table1[[#This Row],[Delivery_Date]])</f>
        <v>45121</v>
      </c>
      <c r="S5107" s="10">
        <f>DATEVALUE(Table1[[#This Row],[Order_Date]])</f>
        <v>45120</v>
      </c>
      <c r="T5107" s="4" t="str" cm="1">
        <f t="array" ref="T5107">_xlfn.IFS(Table1[[#This Row],[Inventory_Level]]&lt;=200,"low",Table1[[#This Row],[Inventory_Level]]&gt;=700,"high",Table1[[#This Row],[Inventory_Level]]&gt;200,"medium")</f>
        <v>medium</v>
      </c>
    </row>
    <row r="5108" spans="1:20" x14ac:dyDescent="0.35">
      <c r="A5108" s="4">
        <v>5107</v>
      </c>
      <c r="B5108" s="4" t="s">
        <v>44</v>
      </c>
      <c r="C5108" s="4" t="s">
        <v>38</v>
      </c>
      <c r="D5108" s="4" t="s">
        <v>32</v>
      </c>
      <c r="E5108" s="4" t="s">
        <v>26</v>
      </c>
      <c r="F5108" s="10" t="s">
        <v>119</v>
      </c>
      <c r="G5108" s="11" t="s">
        <v>306</v>
      </c>
      <c r="H5108" s="4">
        <v>66</v>
      </c>
      <c r="I5108" s="12">
        <v>45690.94</v>
      </c>
      <c r="J5108" s="12">
        <v>3015602.04</v>
      </c>
      <c r="K5108" s="12">
        <v>4944.26</v>
      </c>
      <c r="L5108" s="4">
        <v>148</v>
      </c>
      <c r="M5108" s="4" t="s">
        <v>42</v>
      </c>
      <c r="N5108" s="4" t="str" cm="1">
        <f t="array" ref="N5108">_xlfn.SWITCH(E5108,"Delhi","North","Chennai","South","Hyderabad","South","Mumbai","Central","Bangalore","South")</f>
        <v>South</v>
      </c>
      <c r="O5108" s="12">
        <v>487736.25</v>
      </c>
      <c r="P5108" s="4">
        <f>Table1[[#This Row],[Delivery_Date]]-Table1[[#This Row],[Order_Date]]</f>
        <v>8</v>
      </c>
      <c r="Q5108" s="4" t="str">
        <f>IF(Table1[[#This Row],[Delivery delay days]]&gt;5,"delay","on time")</f>
        <v>delay</v>
      </c>
      <c r="R5108" s="10">
        <f>DATEVALUE(Table1[[#This Row],[Delivery_Date]])</f>
        <v>45282</v>
      </c>
      <c r="S5108" s="10">
        <f>DATEVALUE(Table1[[#This Row],[Order_Date]])</f>
        <v>45274</v>
      </c>
      <c r="T5108" s="4" t="str" cm="1">
        <f t="array" ref="T5108">_xlfn.IFS(Table1[[#This Row],[Inventory_Level]]&lt;=200,"low",Table1[[#This Row],[Inventory_Level]]&gt;=700,"high",Table1[[#This Row],[Inventory_Level]]&gt;200,"medium")</f>
        <v>low</v>
      </c>
    </row>
    <row r="5109" spans="1:20" x14ac:dyDescent="0.35">
      <c r="A5109" s="4">
        <v>5108</v>
      </c>
      <c r="B5109" s="4" t="s">
        <v>37</v>
      </c>
      <c r="C5109" s="4" t="s">
        <v>16</v>
      </c>
      <c r="D5109" s="4" t="s">
        <v>17</v>
      </c>
      <c r="E5109" s="4" t="s">
        <v>26</v>
      </c>
      <c r="F5109" s="10" t="s">
        <v>344</v>
      </c>
      <c r="G5109" s="11" t="s">
        <v>332</v>
      </c>
      <c r="H5109" s="4">
        <v>96</v>
      </c>
      <c r="I5109" s="12">
        <v>13180.36</v>
      </c>
      <c r="J5109" s="12">
        <v>1265314.56</v>
      </c>
      <c r="K5109" s="12">
        <v>2667.22</v>
      </c>
      <c r="L5109" s="4">
        <v>323</v>
      </c>
      <c r="M5109" s="4" t="s">
        <v>42</v>
      </c>
      <c r="N5109" s="4" t="str" cm="1">
        <f t="array" ref="N5109">_xlfn.SWITCH(E5109,"Delhi","North","Chennai","South","Hyderabad","South","Mumbai","Central","Bangalore","South")</f>
        <v>South</v>
      </c>
      <c r="O5109" s="12">
        <v>99484.2</v>
      </c>
      <c r="P5109" s="4">
        <f>Table1[[#This Row],[Delivery_Date]]-Table1[[#This Row],[Order_Date]]</f>
        <v>3</v>
      </c>
      <c r="Q5109" s="4" t="str">
        <f>IF(Table1[[#This Row],[Delivery delay days]]&gt;5,"delay","on time")</f>
        <v>on time</v>
      </c>
      <c r="R5109" s="10">
        <f>DATEVALUE(Table1[[#This Row],[Delivery_Date]])</f>
        <v>44939</v>
      </c>
      <c r="S5109" s="10">
        <f>DATEVALUE(Table1[[#This Row],[Order_Date]])</f>
        <v>44936</v>
      </c>
      <c r="T5109" s="4" t="str" cm="1">
        <f t="array" ref="T5109">_xlfn.IFS(Table1[[#This Row],[Inventory_Level]]&lt;=200,"low",Table1[[#This Row],[Inventory_Level]]&gt;=700,"high",Table1[[#This Row],[Inventory_Level]]&gt;200,"medium")</f>
        <v>medium</v>
      </c>
    </row>
    <row r="5110" spans="1:20" x14ac:dyDescent="0.35">
      <c r="A5110" s="4">
        <v>5109</v>
      </c>
      <c r="B5110" s="4" t="s">
        <v>51</v>
      </c>
      <c r="C5110" s="4" t="s">
        <v>24</v>
      </c>
      <c r="D5110" s="4" t="s">
        <v>45</v>
      </c>
      <c r="E5110" s="4" t="s">
        <v>52</v>
      </c>
      <c r="F5110" s="10" t="s">
        <v>410</v>
      </c>
      <c r="G5110" s="11" t="s">
        <v>145</v>
      </c>
      <c r="H5110" s="4">
        <v>25</v>
      </c>
      <c r="I5110" s="12">
        <v>14123.26</v>
      </c>
      <c r="J5110" s="12">
        <v>353081.5</v>
      </c>
      <c r="K5110" s="12">
        <v>4576.7700000000004</v>
      </c>
      <c r="L5110" s="4">
        <v>780</v>
      </c>
      <c r="M5110" s="4" t="s">
        <v>42</v>
      </c>
      <c r="N5110" s="4" t="str" cm="1">
        <f t="array" ref="N5110">_xlfn.SWITCH(E5110,"Delhi","North","Chennai","South","Hyderabad","South","Mumbai","Central","Bangalore","South")</f>
        <v>Central</v>
      </c>
      <c r="O5110" s="12">
        <v>76043.58</v>
      </c>
      <c r="P5110" s="4">
        <f>Table1[[#This Row],[Delivery_Date]]-Table1[[#This Row],[Order_Date]]</f>
        <v>10</v>
      </c>
      <c r="Q5110" s="4" t="str">
        <f>IF(Table1[[#This Row],[Delivery delay days]]&gt;5,"delay","on time")</f>
        <v>delay</v>
      </c>
      <c r="R5110" s="10">
        <f>DATEVALUE(Table1[[#This Row],[Delivery_Date]])</f>
        <v>45080</v>
      </c>
      <c r="S5110" s="10">
        <f>DATEVALUE(Table1[[#This Row],[Order_Date]])</f>
        <v>45070</v>
      </c>
      <c r="T5110" s="4" t="str" cm="1">
        <f t="array" ref="T5110">_xlfn.IFS(Table1[[#This Row],[Inventory_Level]]&lt;=200,"low",Table1[[#This Row],[Inventory_Level]]&gt;=700,"high",Table1[[#This Row],[Inventory_Level]]&gt;200,"medium")</f>
        <v>high</v>
      </c>
    </row>
    <row r="5111" spans="1:20" x14ac:dyDescent="0.35">
      <c r="A5111" s="4">
        <v>5110</v>
      </c>
      <c r="B5111" s="4" t="s">
        <v>65</v>
      </c>
      <c r="C5111" s="4" t="s">
        <v>24</v>
      </c>
      <c r="D5111" s="4" t="s">
        <v>17</v>
      </c>
      <c r="E5111" s="4" t="s">
        <v>52</v>
      </c>
      <c r="F5111" s="10" t="s">
        <v>267</v>
      </c>
      <c r="G5111" s="11" t="s">
        <v>366</v>
      </c>
      <c r="H5111" s="4">
        <v>67</v>
      </c>
      <c r="I5111" s="12">
        <v>16610.13</v>
      </c>
      <c r="J5111" s="12">
        <v>1112878.71</v>
      </c>
      <c r="K5111" s="12">
        <v>2780.64</v>
      </c>
      <c r="L5111" s="4">
        <v>764</v>
      </c>
      <c r="M5111" s="4" t="s">
        <v>21</v>
      </c>
      <c r="N5111" s="4" t="str" cm="1">
        <f t="array" ref="N5111">_xlfn.SWITCH(E5111,"Delhi","North","Chennai","South","Hyderabad","South","Mumbai","Central","Bangalore","South")</f>
        <v>Central</v>
      </c>
      <c r="O5111" s="12">
        <v>262571.96999999997</v>
      </c>
      <c r="P5111" s="4">
        <f>Table1[[#This Row],[Delivery_Date]]-Table1[[#This Row],[Order_Date]]</f>
        <v>15</v>
      </c>
      <c r="Q5111" s="4" t="str">
        <f>IF(Table1[[#This Row],[Delivery delay days]]&gt;5,"delay","on time")</f>
        <v>delay</v>
      </c>
      <c r="R5111" s="10">
        <f>DATEVALUE(Table1[[#This Row],[Delivery_Date]])</f>
        <v>45233</v>
      </c>
      <c r="S5111" s="10">
        <f>DATEVALUE(Table1[[#This Row],[Order_Date]])</f>
        <v>45218</v>
      </c>
      <c r="T5111" s="4" t="str" cm="1">
        <f t="array" ref="T5111">_xlfn.IFS(Table1[[#This Row],[Inventory_Level]]&lt;=200,"low",Table1[[#This Row],[Inventory_Level]]&gt;=700,"high",Table1[[#This Row],[Inventory_Level]]&gt;200,"medium")</f>
        <v>high</v>
      </c>
    </row>
    <row r="5112" spans="1:20" x14ac:dyDescent="0.35">
      <c r="A5112" s="4">
        <v>5111</v>
      </c>
      <c r="B5112" s="4" t="s">
        <v>51</v>
      </c>
      <c r="C5112" s="4" t="s">
        <v>16</v>
      </c>
      <c r="D5112" s="4" t="s">
        <v>17</v>
      </c>
      <c r="E5112" s="4" t="s">
        <v>46</v>
      </c>
      <c r="F5112" s="10" t="s">
        <v>47</v>
      </c>
      <c r="G5112" s="11" t="s">
        <v>136</v>
      </c>
      <c r="H5112" s="4">
        <v>20</v>
      </c>
      <c r="I5112" s="12">
        <v>29550.69</v>
      </c>
      <c r="J5112" s="12">
        <v>591013.80000000005</v>
      </c>
      <c r="K5112" s="12">
        <v>1895.32</v>
      </c>
      <c r="L5112" s="4">
        <v>112</v>
      </c>
      <c r="M5112" s="4" t="s">
        <v>29</v>
      </c>
      <c r="N5112" s="4" t="str" cm="1">
        <f t="array" ref="N5112">_xlfn.SWITCH(E5112,"Delhi","North","Chennai","South","Hyderabad","South","Mumbai","Central","Bangalore","South")</f>
        <v>South</v>
      </c>
      <c r="O5112" s="12">
        <v>99900.72</v>
      </c>
      <c r="P5112" s="4">
        <f>Table1[[#This Row],[Delivery_Date]]-Table1[[#This Row],[Order_Date]]</f>
        <v>1</v>
      </c>
      <c r="Q5112" s="4" t="str">
        <f>IF(Table1[[#This Row],[Delivery delay days]]&gt;5,"delay","on time")</f>
        <v>on time</v>
      </c>
      <c r="R5112" s="10">
        <f>DATEVALUE(Table1[[#This Row],[Delivery_Date]])</f>
        <v>45139</v>
      </c>
      <c r="S5112" s="10">
        <f>DATEVALUE(Table1[[#This Row],[Order_Date]])</f>
        <v>45138</v>
      </c>
      <c r="T5112" s="4" t="str" cm="1">
        <f t="array" ref="T5112">_xlfn.IFS(Table1[[#This Row],[Inventory_Level]]&lt;=200,"low",Table1[[#This Row],[Inventory_Level]]&gt;=700,"high",Table1[[#This Row],[Inventory_Level]]&gt;200,"medium")</f>
        <v>low</v>
      </c>
    </row>
    <row r="5113" spans="1:20" x14ac:dyDescent="0.35">
      <c r="A5113" s="4">
        <v>5112</v>
      </c>
      <c r="B5113" s="4" t="s">
        <v>31</v>
      </c>
      <c r="C5113" s="4" t="s">
        <v>38</v>
      </c>
      <c r="D5113" s="4" t="s">
        <v>45</v>
      </c>
      <c r="E5113" s="4" t="s">
        <v>46</v>
      </c>
      <c r="F5113" s="10" t="s">
        <v>234</v>
      </c>
      <c r="G5113" s="11" t="s">
        <v>141</v>
      </c>
      <c r="H5113" s="4">
        <v>62</v>
      </c>
      <c r="I5113" s="12">
        <v>6795.82</v>
      </c>
      <c r="J5113" s="12">
        <v>421340.84</v>
      </c>
      <c r="K5113" s="12">
        <v>3385.87</v>
      </c>
      <c r="L5113" s="4">
        <v>948</v>
      </c>
      <c r="M5113" s="4" t="s">
        <v>42</v>
      </c>
      <c r="N5113" s="4" t="str" cm="1">
        <f t="array" ref="N5113">_xlfn.SWITCH(E5113,"Delhi","North","Chennai","South","Hyderabad","South","Mumbai","Central","Bangalore","South")</f>
        <v>South</v>
      </c>
      <c r="O5113" s="12">
        <v>44037.27</v>
      </c>
      <c r="P5113" s="4">
        <f>Table1[[#This Row],[Delivery_Date]]-Table1[[#This Row],[Order_Date]]</f>
        <v>3</v>
      </c>
      <c r="Q5113" s="4" t="str">
        <f>IF(Table1[[#This Row],[Delivery delay days]]&gt;5,"delay","on time")</f>
        <v>on time</v>
      </c>
      <c r="R5113" s="10">
        <f>DATEVALUE(Table1[[#This Row],[Delivery_Date]])</f>
        <v>45050</v>
      </c>
      <c r="S5113" s="10">
        <f>DATEVALUE(Table1[[#This Row],[Order_Date]])</f>
        <v>45047</v>
      </c>
      <c r="T5113" s="4" t="str" cm="1">
        <f t="array" ref="T5113">_xlfn.IFS(Table1[[#This Row],[Inventory_Level]]&lt;=200,"low",Table1[[#This Row],[Inventory_Level]]&gt;=700,"high",Table1[[#This Row],[Inventory_Level]]&gt;200,"medium")</f>
        <v>high</v>
      </c>
    </row>
    <row r="5114" spans="1:20" x14ac:dyDescent="0.35">
      <c r="A5114" s="4">
        <v>5113</v>
      </c>
      <c r="B5114" s="4" t="s">
        <v>51</v>
      </c>
      <c r="C5114" s="4" t="s">
        <v>38</v>
      </c>
      <c r="D5114" s="4" t="s">
        <v>39</v>
      </c>
      <c r="E5114" s="4" t="s">
        <v>26</v>
      </c>
      <c r="F5114" s="10" t="s">
        <v>298</v>
      </c>
      <c r="G5114" s="11" t="s">
        <v>321</v>
      </c>
      <c r="H5114" s="4">
        <v>36</v>
      </c>
      <c r="I5114" s="12">
        <v>44446.67</v>
      </c>
      <c r="J5114" s="12">
        <v>1600080.12</v>
      </c>
      <c r="K5114" s="12">
        <v>837.37</v>
      </c>
      <c r="L5114" s="4">
        <v>371</v>
      </c>
      <c r="M5114" s="4" t="s">
        <v>29</v>
      </c>
      <c r="N5114" s="4" t="str" cm="1">
        <f t="array" ref="N5114">_xlfn.SWITCH(E5114,"Delhi","North","Chennai","South","Hyderabad","South","Mumbai","Central","Bangalore","South")</f>
        <v>South</v>
      </c>
      <c r="O5114" s="12">
        <v>390003.20000000001</v>
      </c>
      <c r="P5114" s="4">
        <f>Table1[[#This Row],[Delivery_Date]]-Table1[[#This Row],[Order_Date]]</f>
        <v>13</v>
      </c>
      <c r="Q5114" s="4" t="str">
        <f>IF(Table1[[#This Row],[Delivery delay days]]&gt;5,"delay","on time")</f>
        <v>delay</v>
      </c>
      <c r="R5114" s="10">
        <f>DATEVALUE(Table1[[#This Row],[Delivery_Date]])</f>
        <v>45085</v>
      </c>
      <c r="S5114" s="10">
        <f>DATEVALUE(Table1[[#This Row],[Order_Date]])</f>
        <v>45072</v>
      </c>
      <c r="T5114" s="4" t="str" cm="1">
        <f t="array" ref="T5114">_xlfn.IFS(Table1[[#This Row],[Inventory_Level]]&lt;=200,"low",Table1[[#This Row],[Inventory_Level]]&gt;=700,"high",Table1[[#This Row],[Inventory_Level]]&gt;200,"medium")</f>
        <v>medium</v>
      </c>
    </row>
    <row r="5115" spans="1:20" x14ac:dyDescent="0.35">
      <c r="A5115" s="4">
        <v>5114</v>
      </c>
      <c r="B5115" s="4" t="s">
        <v>51</v>
      </c>
      <c r="C5115" s="4" t="s">
        <v>16</v>
      </c>
      <c r="D5115" s="4" t="s">
        <v>25</v>
      </c>
      <c r="E5115" s="4" t="s">
        <v>60</v>
      </c>
      <c r="F5115" s="10" t="s">
        <v>396</v>
      </c>
      <c r="G5115" s="11" t="s">
        <v>96</v>
      </c>
      <c r="H5115" s="4">
        <v>94</v>
      </c>
      <c r="I5115" s="12">
        <v>30784.89</v>
      </c>
      <c r="J5115" s="12">
        <v>2893779.66</v>
      </c>
      <c r="K5115" s="12">
        <v>3789.14</v>
      </c>
      <c r="L5115" s="4">
        <v>110</v>
      </c>
      <c r="M5115" s="4" t="s">
        <v>21</v>
      </c>
      <c r="N5115" s="4" t="str" cm="1">
        <f t="array" ref="N5115">_xlfn.SWITCH(E5115,"Delhi","North","Chennai","South","Hyderabad","South","Mumbai","Central","Bangalore","South")</f>
        <v>South</v>
      </c>
      <c r="O5115" s="12">
        <v>312569.13</v>
      </c>
      <c r="P5115" s="4">
        <f>Table1[[#This Row],[Delivery_Date]]-Table1[[#This Row],[Order_Date]]</f>
        <v>1</v>
      </c>
      <c r="Q5115" s="4" t="str">
        <f>IF(Table1[[#This Row],[Delivery delay days]]&gt;5,"delay","on time")</f>
        <v>on time</v>
      </c>
      <c r="R5115" s="10">
        <f>DATEVALUE(Table1[[#This Row],[Delivery_Date]])</f>
        <v>45256</v>
      </c>
      <c r="S5115" s="10">
        <f>DATEVALUE(Table1[[#This Row],[Order_Date]])</f>
        <v>45255</v>
      </c>
      <c r="T5115" s="4" t="str" cm="1">
        <f t="array" ref="T5115">_xlfn.IFS(Table1[[#This Row],[Inventory_Level]]&lt;=200,"low",Table1[[#This Row],[Inventory_Level]]&gt;=700,"high",Table1[[#This Row],[Inventory_Level]]&gt;200,"medium")</f>
        <v>low</v>
      </c>
    </row>
    <row r="5116" spans="1:20" x14ac:dyDescent="0.35">
      <c r="A5116" s="4">
        <v>5115</v>
      </c>
      <c r="B5116" s="4" t="s">
        <v>59</v>
      </c>
      <c r="C5116" s="4" t="s">
        <v>24</v>
      </c>
      <c r="D5116" s="4" t="s">
        <v>32</v>
      </c>
      <c r="E5116" s="4" t="s">
        <v>46</v>
      </c>
      <c r="F5116" s="10" t="s">
        <v>287</v>
      </c>
      <c r="G5116" s="11" t="s">
        <v>105</v>
      </c>
      <c r="H5116" s="4">
        <v>63</v>
      </c>
      <c r="I5116" s="12">
        <v>22214.89</v>
      </c>
      <c r="J5116" s="12">
        <v>1399538.07</v>
      </c>
      <c r="K5116" s="12">
        <v>4753.25</v>
      </c>
      <c r="L5116" s="4">
        <v>947</v>
      </c>
      <c r="M5116" s="4" t="s">
        <v>35</v>
      </c>
      <c r="N5116" s="4" t="str" cm="1">
        <f t="array" ref="N5116">_xlfn.SWITCH(E5116,"Delhi","North","Chennai","South","Hyderabad","South","Mumbai","Central","Bangalore","South")</f>
        <v>South</v>
      </c>
      <c r="O5116" s="12">
        <v>231956.48000000001</v>
      </c>
      <c r="P5116" s="4">
        <f>Table1[[#This Row],[Delivery_Date]]-Table1[[#This Row],[Order_Date]]</f>
        <v>9</v>
      </c>
      <c r="Q5116" s="4" t="str">
        <f>IF(Table1[[#This Row],[Delivery delay days]]&gt;5,"delay","on time")</f>
        <v>delay</v>
      </c>
      <c r="R5116" s="10">
        <f>DATEVALUE(Table1[[#This Row],[Delivery_Date]])</f>
        <v>45011</v>
      </c>
      <c r="S5116" s="10">
        <f>DATEVALUE(Table1[[#This Row],[Order_Date]])</f>
        <v>45002</v>
      </c>
      <c r="T5116" s="4" t="str" cm="1">
        <f t="array" ref="T5116">_xlfn.IFS(Table1[[#This Row],[Inventory_Level]]&lt;=200,"low",Table1[[#This Row],[Inventory_Level]]&gt;=700,"high",Table1[[#This Row],[Inventory_Level]]&gt;200,"medium")</f>
        <v>high</v>
      </c>
    </row>
    <row r="5117" spans="1:20" x14ac:dyDescent="0.35">
      <c r="A5117" s="4">
        <v>5116</v>
      </c>
      <c r="B5117" s="4" t="s">
        <v>44</v>
      </c>
      <c r="C5117" s="4" t="s">
        <v>38</v>
      </c>
      <c r="D5117" s="4" t="s">
        <v>45</v>
      </c>
      <c r="E5117" s="4" t="s">
        <v>18</v>
      </c>
      <c r="F5117" s="10" t="s">
        <v>287</v>
      </c>
      <c r="G5117" s="11" t="s">
        <v>395</v>
      </c>
      <c r="H5117" s="4">
        <v>82</v>
      </c>
      <c r="I5117" s="12">
        <v>39875.919999999998</v>
      </c>
      <c r="J5117" s="12">
        <v>3269825.44</v>
      </c>
      <c r="K5117" s="12">
        <v>719.44</v>
      </c>
      <c r="L5117" s="4">
        <v>389</v>
      </c>
      <c r="M5117" s="4" t="s">
        <v>35</v>
      </c>
      <c r="N5117" s="4" t="str" cm="1">
        <f t="array" ref="N5117">_xlfn.SWITCH(E5117,"Delhi","North","Chennai","South","Hyderabad","South","Mumbai","Central","Bangalore","South")</f>
        <v>North</v>
      </c>
      <c r="O5117" s="12">
        <v>580814.02</v>
      </c>
      <c r="P5117" s="4">
        <f>Table1[[#This Row],[Delivery_Date]]-Table1[[#This Row],[Order_Date]]</f>
        <v>10</v>
      </c>
      <c r="Q5117" s="4" t="str">
        <f>IF(Table1[[#This Row],[Delivery delay days]]&gt;5,"delay","on time")</f>
        <v>delay</v>
      </c>
      <c r="R5117" s="10">
        <f>DATEVALUE(Table1[[#This Row],[Delivery_Date]])</f>
        <v>45012</v>
      </c>
      <c r="S5117" s="10">
        <f>DATEVALUE(Table1[[#This Row],[Order_Date]])</f>
        <v>45002</v>
      </c>
      <c r="T5117" s="4" t="str" cm="1">
        <f t="array" ref="T5117">_xlfn.IFS(Table1[[#This Row],[Inventory_Level]]&lt;=200,"low",Table1[[#This Row],[Inventory_Level]]&gt;=700,"high",Table1[[#This Row],[Inventory_Level]]&gt;200,"medium")</f>
        <v>medium</v>
      </c>
    </row>
    <row r="5118" spans="1:20" x14ac:dyDescent="0.35">
      <c r="A5118" s="4">
        <v>5117</v>
      </c>
      <c r="B5118" s="4" t="s">
        <v>65</v>
      </c>
      <c r="C5118" s="4" t="s">
        <v>38</v>
      </c>
      <c r="D5118" s="4" t="s">
        <v>45</v>
      </c>
      <c r="E5118" s="4" t="s">
        <v>26</v>
      </c>
      <c r="F5118" s="10" t="s">
        <v>269</v>
      </c>
      <c r="G5118" s="11" t="s">
        <v>327</v>
      </c>
      <c r="H5118" s="4">
        <v>94</v>
      </c>
      <c r="I5118" s="12">
        <v>46383.77</v>
      </c>
      <c r="J5118" s="12">
        <v>4360074.38</v>
      </c>
      <c r="K5118" s="12">
        <v>3280.57</v>
      </c>
      <c r="L5118" s="4">
        <v>156</v>
      </c>
      <c r="M5118" s="4" t="s">
        <v>42</v>
      </c>
      <c r="N5118" s="4" t="str" cm="1">
        <f t="array" ref="N5118">_xlfn.SWITCH(E5118,"Delhi","North","Chennai","South","Hyderabad","South","Mumbai","Central","Bangalore","South")</f>
        <v>South</v>
      </c>
      <c r="O5118" s="12">
        <v>482873.1</v>
      </c>
      <c r="P5118" s="4">
        <f>Table1[[#This Row],[Delivery_Date]]-Table1[[#This Row],[Order_Date]]</f>
        <v>6</v>
      </c>
      <c r="Q5118" s="4" t="str">
        <f>IF(Table1[[#This Row],[Delivery delay days]]&gt;5,"delay","on time")</f>
        <v>delay</v>
      </c>
      <c r="R5118" s="10">
        <f>DATEVALUE(Table1[[#This Row],[Delivery_Date]])</f>
        <v>45265</v>
      </c>
      <c r="S5118" s="10">
        <f>DATEVALUE(Table1[[#This Row],[Order_Date]])</f>
        <v>45259</v>
      </c>
      <c r="T5118" s="4" t="str" cm="1">
        <f t="array" ref="T5118">_xlfn.IFS(Table1[[#This Row],[Inventory_Level]]&lt;=200,"low",Table1[[#This Row],[Inventory_Level]]&gt;=700,"high",Table1[[#This Row],[Inventory_Level]]&gt;200,"medium")</f>
        <v>low</v>
      </c>
    </row>
    <row r="5119" spans="1:20" x14ac:dyDescent="0.35">
      <c r="A5119" s="4">
        <v>5118</v>
      </c>
      <c r="B5119" s="4" t="s">
        <v>15</v>
      </c>
      <c r="C5119" s="4" t="s">
        <v>24</v>
      </c>
      <c r="D5119" s="4" t="s">
        <v>32</v>
      </c>
      <c r="E5119" s="4" t="s">
        <v>52</v>
      </c>
      <c r="F5119" s="10" t="s">
        <v>396</v>
      </c>
      <c r="G5119" s="11" t="s">
        <v>397</v>
      </c>
      <c r="H5119" s="4">
        <v>58</v>
      </c>
      <c r="I5119" s="12">
        <v>8728.17</v>
      </c>
      <c r="J5119" s="12">
        <v>506233.86</v>
      </c>
      <c r="K5119" s="12">
        <v>1753.61</v>
      </c>
      <c r="L5119" s="4">
        <v>206</v>
      </c>
      <c r="M5119" s="4" t="s">
        <v>42</v>
      </c>
      <c r="N5119" s="4" t="str" cm="1">
        <f t="array" ref="N5119">_xlfn.SWITCH(E5119,"Delhi","North","Chennai","South","Hyderabad","South","Mumbai","Central","Bangalore","South")</f>
        <v>Central</v>
      </c>
      <c r="O5119" s="12">
        <v>25813.94</v>
      </c>
      <c r="P5119" s="4">
        <f>Table1[[#This Row],[Delivery_Date]]-Table1[[#This Row],[Order_Date]]</f>
        <v>3</v>
      </c>
      <c r="Q5119" s="4" t="str">
        <f>IF(Table1[[#This Row],[Delivery delay days]]&gt;5,"delay","on time")</f>
        <v>on time</v>
      </c>
      <c r="R5119" s="10">
        <f>DATEVALUE(Table1[[#This Row],[Delivery_Date]])</f>
        <v>45258</v>
      </c>
      <c r="S5119" s="10">
        <f>DATEVALUE(Table1[[#This Row],[Order_Date]])</f>
        <v>45255</v>
      </c>
      <c r="T5119" s="4" t="str" cm="1">
        <f t="array" ref="T5119">_xlfn.IFS(Table1[[#This Row],[Inventory_Level]]&lt;=200,"low",Table1[[#This Row],[Inventory_Level]]&gt;=700,"high",Table1[[#This Row],[Inventory_Level]]&gt;200,"medium")</f>
        <v>medium</v>
      </c>
    </row>
    <row r="5120" spans="1:20" x14ac:dyDescent="0.35">
      <c r="A5120" s="4">
        <v>5119</v>
      </c>
      <c r="B5120" s="4" t="s">
        <v>37</v>
      </c>
      <c r="C5120" s="4" t="s">
        <v>24</v>
      </c>
      <c r="D5120" s="4" t="s">
        <v>25</v>
      </c>
      <c r="E5120" s="4" t="s">
        <v>46</v>
      </c>
      <c r="F5120" s="10" t="s">
        <v>77</v>
      </c>
      <c r="G5120" s="11" t="s">
        <v>288</v>
      </c>
      <c r="H5120" s="4">
        <v>50</v>
      </c>
      <c r="I5120" s="12">
        <v>5186.24</v>
      </c>
      <c r="J5120" s="12">
        <v>259312</v>
      </c>
      <c r="K5120" s="12">
        <v>3311.09</v>
      </c>
      <c r="L5120" s="4">
        <v>666</v>
      </c>
      <c r="M5120" s="4" t="s">
        <v>21</v>
      </c>
      <c r="N5120" s="4" t="str" cm="1">
        <f t="array" ref="N5120">_xlfn.SWITCH(E5120,"Delhi","North","Chennai","South","Hyderabad","South","Mumbai","Central","Bangalore","South")</f>
        <v>South</v>
      </c>
      <c r="O5120" s="12">
        <v>21645.4</v>
      </c>
      <c r="P5120" s="4">
        <f>Table1[[#This Row],[Delivery_Date]]-Table1[[#This Row],[Order_Date]]</f>
        <v>7</v>
      </c>
      <c r="Q5120" s="4" t="str">
        <f>IF(Table1[[#This Row],[Delivery delay days]]&gt;5,"delay","on time")</f>
        <v>delay</v>
      </c>
      <c r="R5120" s="10">
        <f>DATEVALUE(Table1[[#This Row],[Delivery_Date]])</f>
        <v>45211</v>
      </c>
      <c r="S5120" s="10">
        <f>DATEVALUE(Table1[[#This Row],[Order_Date]])</f>
        <v>45204</v>
      </c>
      <c r="T5120" s="4" t="str" cm="1">
        <f t="array" ref="T5120">_xlfn.IFS(Table1[[#This Row],[Inventory_Level]]&lt;=200,"low",Table1[[#This Row],[Inventory_Level]]&gt;=700,"high",Table1[[#This Row],[Inventory_Level]]&gt;200,"medium")</f>
        <v>medium</v>
      </c>
    </row>
    <row r="5121" spans="1:20" x14ac:dyDescent="0.35">
      <c r="A5121" s="4">
        <v>5120</v>
      </c>
      <c r="B5121" s="4" t="s">
        <v>37</v>
      </c>
      <c r="C5121" s="4" t="s">
        <v>16</v>
      </c>
      <c r="D5121" s="4" t="s">
        <v>45</v>
      </c>
      <c r="E5121" s="4" t="s">
        <v>46</v>
      </c>
      <c r="F5121" s="10" t="s">
        <v>179</v>
      </c>
      <c r="G5121" s="11" t="s">
        <v>240</v>
      </c>
      <c r="H5121" s="4">
        <v>4</v>
      </c>
      <c r="I5121" s="12">
        <v>4643.75</v>
      </c>
      <c r="J5121" s="12">
        <v>18575</v>
      </c>
      <c r="K5121" s="12">
        <v>2723.96</v>
      </c>
      <c r="L5121" s="4">
        <v>199</v>
      </c>
      <c r="M5121" s="4" t="s">
        <v>42</v>
      </c>
      <c r="N5121" s="4" t="str" cm="1">
        <f t="array" ref="N5121">_xlfn.SWITCH(E5121,"Delhi","North","Chennai","South","Hyderabad","South","Mumbai","Central","Bangalore","South")</f>
        <v>South</v>
      </c>
      <c r="O5121" s="12">
        <v>3207.99</v>
      </c>
      <c r="P5121" s="4">
        <f>Table1[[#This Row],[Delivery_Date]]-Table1[[#This Row],[Order_Date]]</f>
        <v>9</v>
      </c>
      <c r="Q5121" s="4" t="str">
        <f>IF(Table1[[#This Row],[Delivery delay days]]&gt;5,"delay","on time")</f>
        <v>delay</v>
      </c>
      <c r="R5121" s="10">
        <f>DATEVALUE(Table1[[#This Row],[Delivery_Date]])</f>
        <v>45284</v>
      </c>
      <c r="S5121" s="10">
        <f>DATEVALUE(Table1[[#This Row],[Order_Date]])</f>
        <v>45275</v>
      </c>
      <c r="T5121" s="4" t="str" cm="1">
        <f t="array" ref="T5121">_xlfn.IFS(Table1[[#This Row],[Inventory_Level]]&lt;=200,"low",Table1[[#This Row],[Inventory_Level]]&gt;=700,"high",Table1[[#This Row],[Inventory_Level]]&gt;200,"medium")</f>
        <v>low</v>
      </c>
    </row>
    <row r="5122" spans="1:20" x14ac:dyDescent="0.35">
      <c r="A5122" s="4">
        <v>5121</v>
      </c>
      <c r="B5122" s="4" t="s">
        <v>23</v>
      </c>
      <c r="C5122" s="4" t="s">
        <v>38</v>
      </c>
      <c r="D5122" s="4" t="s">
        <v>32</v>
      </c>
      <c r="E5122" s="4" t="s">
        <v>60</v>
      </c>
      <c r="F5122" s="10" t="s">
        <v>238</v>
      </c>
      <c r="G5122" s="11" t="s">
        <v>75</v>
      </c>
      <c r="H5122" s="4">
        <v>74</v>
      </c>
      <c r="I5122" s="12">
        <v>28482.77</v>
      </c>
      <c r="J5122" s="12">
        <v>2107724.98</v>
      </c>
      <c r="K5122" s="12">
        <v>4945.2299999999996</v>
      </c>
      <c r="L5122" s="4">
        <v>865</v>
      </c>
      <c r="M5122" s="4" t="s">
        <v>21</v>
      </c>
      <c r="N5122" s="4" t="str" cm="1">
        <f t="array" ref="N5122">_xlfn.SWITCH(E5122,"Delhi","North","Chennai","South","Hyderabad","South","Mumbai","Central","Bangalore","South")</f>
        <v>South</v>
      </c>
      <c r="O5122" s="12">
        <v>344504.91</v>
      </c>
      <c r="P5122" s="4">
        <f>Table1[[#This Row],[Delivery_Date]]-Table1[[#This Row],[Order_Date]]</f>
        <v>14</v>
      </c>
      <c r="Q5122" s="4" t="str">
        <f>IF(Table1[[#This Row],[Delivery delay days]]&gt;5,"delay","on time")</f>
        <v>delay</v>
      </c>
      <c r="R5122" s="10">
        <f>DATEVALUE(Table1[[#This Row],[Delivery_Date]])</f>
        <v>45229</v>
      </c>
      <c r="S5122" s="10">
        <f>DATEVALUE(Table1[[#This Row],[Order_Date]])</f>
        <v>45215</v>
      </c>
      <c r="T5122" s="4" t="str" cm="1">
        <f t="array" ref="T5122">_xlfn.IFS(Table1[[#This Row],[Inventory_Level]]&lt;=200,"low",Table1[[#This Row],[Inventory_Level]]&gt;=700,"high",Table1[[#This Row],[Inventory_Level]]&gt;200,"medium")</f>
        <v>high</v>
      </c>
    </row>
    <row r="5123" spans="1:20" x14ac:dyDescent="0.35">
      <c r="A5123" s="4">
        <v>5122</v>
      </c>
      <c r="B5123" s="4" t="s">
        <v>51</v>
      </c>
      <c r="C5123" s="4" t="s">
        <v>38</v>
      </c>
      <c r="D5123" s="4" t="s">
        <v>32</v>
      </c>
      <c r="E5123" s="4" t="s">
        <v>60</v>
      </c>
      <c r="F5123" s="10" t="s">
        <v>150</v>
      </c>
      <c r="G5123" s="11" t="s">
        <v>277</v>
      </c>
      <c r="H5123" s="4">
        <v>93</v>
      </c>
      <c r="I5123" s="12">
        <v>4893.45</v>
      </c>
      <c r="J5123" s="12">
        <v>455090.85</v>
      </c>
      <c r="K5123" s="12">
        <v>4972.3100000000004</v>
      </c>
      <c r="L5123" s="4">
        <v>29</v>
      </c>
      <c r="M5123" s="4" t="s">
        <v>42</v>
      </c>
      <c r="N5123" s="4" t="str" cm="1">
        <f t="array" ref="N5123">_xlfn.SWITCH(E5123,"Delhi","North","Chennai","South","Hyderabad","South","Mumbai","Central","Bangalore","South")</f>
        <v>South</v>
      </c>
      <c r="O5123" s="12">
        <v>40727.379999999997</v>
      </c>
      <c r="P5123" s="4">
        <f>Table1[[#This Row],[Delivery_Date]]-Table1[[#This Row],[Order_Date]]</f>
        <v>9</v>
      </c>
      <c r="Q5123" s="4" t="str">
        <f>IF(Table1[[#This Row],[Delivery delay days]]&gt;5,"delay","on time")</f>
        <v>delay</v>
      </c>
      <c r="R5123" s="10">
        <f>DATEVALUE(Table1[[#This Row],[Delivery_Date]])</f>
        <v>45297</v>
      </c>
      <c r="S5123" s="10">
        <f>DATEVALUE(Table1[[#This Row],[Order_Date]])</f>
        <v>45288</v>
      </c>
      <c r="T5123" s="4" t="str" cm="1">
        <f t="array" ref="T5123">_xlfn.IFS(Table1[[#This Row],[Inventory_Level]]&lt;=200,"low",Table1[[#This Row],[Inventory_Level]]&gt;=700,"high",Table1[[#This Row],[Inventory_Level]]&gt;200,"medium")</f>
        <v>low</v>
      </c>
    </row>
    <row r="5124" spans="1:20" x14ac:dyDescent="0.35">
      <c r="A5124" s="4">
        <v>5123</v>
      </c>
      <c r="B5124" s="4" t="s">
        <v>15</v>
      </c>
      <c r="C5124" s="4" t="s">
        <v>24</v>
      </c>
      <c r="D5124" s="4" t="s">
        <v>17</v>
      </c>
      <c r="E5124" s="4" t="s">
        <v>52</v>
      </c>
      <c r="F5124" s="10" t="s">
        <v>280</v>
      </c>
      <c r="G5124" s="11" t="s">
        <v>181</v>
      </c>
      <c r="H5124" s="4">
        <v>96</v>
      </c>
      <c r="I5124" s="12">
        <v>42502.42</v>
      </c>
      <c r="J5124" s="12">
        <v>4080232.32</v>
      </c>
      <c r="K5124" s="12">
        <v>4064.09</v>
      </c>
      <c r="L5124" s="4">
        <v>990</v>
      </c>
      <c r="M5124" s="4" t="s">
        <v>29</v>
      </c>
      <c r="N5124" s="4" t="str" cm="1">
        <f t="array" ref="N5124">_xlfn.SWITCH(E5124,"Delhi","North","Chennai","South","Hyderabad","South","Mumbai","Central","Bangalore","South")</f>
        <v>Central</v>
      </c>
      <c r="O5124" s="12">
        <v>782212.38</v>
      </c>
      <c r="P5124" s="4">
        <f>Table1[[#This Row],[Delivery_Date]]-Table1[[#This Row],[Order_Date]]</f>
        <v>11</v>
      </c>
      <c r="Q5124" s="4" t="str">
        <f>IF(Table1[[#This Row],[Delivery delay days]]&gt;5,"delay","on time")</f>
        <v>delay</v>
      </c>
      <c r="R5124" s="10">
        <f>DATEVALUE(Table1[[#This Row],[Delivery_Date]])</f>
        <v>45278</v>
      </c>
      <c r="S5124" s="10">
        <f>DATEVALUE(Table1[[#This Row],[Order_Date]])</f>
        <v>45267</v>
      </c>
      <c r="T5124" s="4" t="str" cm="1">
        <f t="array" ref="T5124">_xlfn.IFS(Table1[[#This Row],[Inventory_Level]]&lt;=200,"low",Table1[[#This Row],[Inventory_Level]]&gt;=700,"high",Table1[[#This Row],[Inventory_Level]]&gt;200,"medium")</f>
        <v>high</v>
      </c>
    </row>
    <row r="5125" spans="1:20" x14ac:dyDescent="0.35">
      <c r="A5125" s="4">
        <v>5124</v>
      </c>
      <c r="B5125" s="4" t="s">
        <v>51</v>
      </c>
      <c r="C5125" s="4" t="s">
        <v>24</v>
      </c>
      <c r="D5125" s="4" t="s">
        <v>32</v>
      </c>
      <c r="E5125" s="4" t="s">
        <v>18</v>
      </c>
      <c r="F5125" s="10" t="s">
        <v>50</v>
      </c>
      <c r="G5125" s="11" t="s">
        <v>313</v>
      </c>
      <c r="H5125" s="4">
        <v>13</v>
      </c>
      <c r="I5125" s="12">
        <v>18691.71</v>
      </c>
      <c r="J5125" s="12">
        <v>242992.23</v>
      </c>
      <c r="K5125" s="12">
        <v>666.85</v>
      </c>
      <c r="L5125" s="4">
        <v>197</v>
      </c>
      <c r="M5125" s="4" t="s">
        <v>29</v>
      </c>
      <c r="N5125" s="4" t="str" cm="1">
        <f t="array" ref="N5125">_xlfn.SWITCH(E5125,"Delhi","North","Chennai","South","Hyderabad","South","Mumbai","Central","Bangalore","South")</f>
        <v>North</v>
      </c>
      <c r="O5125" s="12">
        <v>33711.629999999997</v>
      </c>
      <c r="P5125" s="4">
        <f>Table1[[#This Row],[Delivery_Date]]-Table1[[#This Row],[Order_Date]]</f>
        <v>4</v>
      </c>
      <c r="Q5125" s="4" t="str">
        <f>IF(Table1[[#This Row],[Delivery delay days]]&gt;5,"delay","on time")</f>
        <v>on time</v>
      </c>
      <c r="R5125" s="10">
        <f>DATEVALUE(Table1[[#This Row],[Delivery_Date]])</f>
        <v>45133</v>
      </c>
      <c r="S5125" s="10">
        <f>DATEVALUE(Table1[[#This Row],[Order_Date]])</f>
        <v>45129</v>
      </c>
      <c r="T5125" s="4" t="str" cm="1">
        <f t="array" ref="T5125">_xlfn.IFS(Table1[[#This Row],[Inventory_Level]]&lt;=200,"low",Table1[[#This Row],[Inventory_Level]]&gt;=700,"high",Table1[[#This Row],[Inventory_Level]]&gt;200,"medium")</f>
        <v>low</v>
      </c>
    </row>
    <row r="5126" spans="1:20" x14ac:dyDescent="0.35">
      <c r="A5126" s="4">
        <v>5125</v>
      </c>
      <c r="B5126" s="4" t="s">
        <v>51</v>
      </c>
      <c r="C5126" s="4" t="s">
        <v>24</v>
      </c>
      <c r="D5126" s="4" t="s">
        <v>39</v>
      </c>
      <c r="E5126" s="4" t="s">
        <v>52</v>
      </c>
      <c r="F5126" s="10" t="s">
        <v>365</v>
      </c>
      <c r="G5126" s="11" t="s">
        <v>285</v>
      </c>
      <c r="H5126" s="4">
        <v>67</v>
      </c>
      <c r="I5126" s="12">
        <v>22441.69</v>
      </c>
      <c r="J5126" s="12">
        <v>1503593.23</v>
      </c>
      <c r="K5126" s="12">
        <v>2637.51</v>
      </c>
      <c r="L5126" s="4">
        <v>438</v>
      </c>
      <c r="M5126" s="4" t="s">
        <v>29</v>
      </c>
      <c r="N5126" s="4" t="str" cm="1">
        <f t="array" ref="N5126">_xlfn.SWITCH(E5126,"Delhi","North","Chennai","South","Hyderabad","South","Mumbai","Central","Bangalore","South")</f>
        <v>Central</v>
      </c>
      <c r="O5126" s="12">
        <v>238507.59</v>
      </c>
      <c r="P5126" s="4">
        <f>Table1[[#This Row],[Delivery_Date]]-Table1[[#This Row],[Order_Date]]</f>
        <v>10</v>
      </c>
      <c r="Q5126" s="4" t="str">
        <f>IF(Table1[[#This Row],[Delivery delay days]]&gt;5,"delay","on time")</f>
        <v>delay</v>
      </c>
      <c r="R5126" s="10">
        <f>DATEVALUE(Table1[[#This Row],[Delivery_Date]])</f>
        <v>45194</v>
      </c>
      <c r="S5126" s="10">
        <f>DATEVALUE(Table1[[#This Row],[Order_Date]])</f>
        <v>45184</v>
      </c>
      <c r="T5126" s="4" t="str" cm="1">
        <f t="array" ref="T5126">_xlfn.IFS(Table1[[#This Row],[Inventory_Level]]&lt;=200,"low",Table1[[#This Row],[Inventory_Level]]&gt;=700,"high",Table1[[#This Row],[Inventory_Level]]&gt;200,"medium")</f>
        <v>medium</v>
      </c>
    </row>
    <row r="5127" spans="1:20" x14ac:dyDescent="0.35">
      <c r="A5127" s="4">
        <v>5126</v>
      </c>
      <c r="B5127" s="4" t="s">
        <v>59</v>
      </c>
      <c r="C5127" s="4" t="s">
        <v>24</v>
      </c>
      <c r="D5127" s="4" t="s">
        <v>25</v>
      </c>
      <c r="E5127" s="4" t="s">
        <v>26</v>
      </c>
      <c r="F5127" s="10" t="s">
        <v>297</v>
      </c>
      <c r="G5127" s="11" t="s">
        <v>407</v>
      </c>
      <c r="H5127" s="4">
        <v>77</v>
      </c>
      <c r="I5127" s="12">
        <v>8863.66</v>
      </c>
      <c r="J5127" s="12">
        <v>682501.82</v>
      </c>
      <c r="K5127" s="12">
        <v>2247.3000000000002</v>
      </c>
      <c r="L5127" s="4">
        <v>391</v>
      </c>
      <c r="M5127" s="4" t="s">
        <v>21</v>
      </c>
      <c r="N5127" s="4" t="str" cm="1">
        <f t="array" ref="N5127">_xlfn.SWITCH(E5127,"Delhi","North","Chennai","South","Hyderabad","South","Mumbai","Central","Bangalore","South")</f>
        <v>South</v>
      </c>
      <c r="O5127" s="12">
        <v>123930.3</v>
      </c>
      <c r="P5127" s="4">
        <f>Table1[[#This Row],[Delivery_Date]]-Table1[[#This Row],[Order_Date]]</f>
        <v>5</v>
      </c>
      <c r="Q5127" s="4" t="str">
        <f>IF(Table1[[#This Row],[Delivery delay days]]&gt;5,"delay","on time")</f>
        <v>on time</v>
      </c>
      <c r="R5127" s="10">
        <f>DATEVALUE(Table1[[#This Row],[Delivery_Date]])</f>
        <v>45098</v>
      </c>
      <c r="S5127" s="10">
        <f>DATEVALUE(Table1[[#This Row],[Order_Date]])</f>
        <v>45093</v>
      </c>
      <c r="T5127" s="4" t="str" cm="1">
        <f t="array" ref="T5127">_xlfn.IFS(Table1[[#This Row],[Inventory_Level]]&lt;=200,"low",Table1[[#This Row],[Inventory_Level]]&gt;=700,"high",Table1[[#This Row],[Inventory_Level]]&gt;200,"medium")</f>
        <v>medium</v>
      </c>
    </row>
    <row r="5128" spans="1:20" x14ac:dyDescent="0.35">
      <c r="A5128" s="4">
        <v>5127</v>
      </c>
      <c r="B5128" s="4" t="s">
        <v>31</v>
      </c>
      <c r="C5128" s="4" t="s">
        <v>16</v>
      </c>
      <c r="D5128" s="4" t="s">
        <v>17</v>
      </c>
      <c r="E5128" s="4" t="s">
        <v>46</v>
      </c>
      <c r="F5128" s="10" t="s">
        <v>384</v>
      </c>
      <c r="G5128" s="11" t="s">
        <v>147</v>
      </c>
      <c r="H5128" s="4">
        <v>15</v>
      </c>
      <c r="I5128" s="12">
        <v>25434.21</v>
      </c>
      <c r="J5128" s="12">
        <v>381513.15</v>
      </c>
      <c r="K5128" s="12">
        <v>237.05</v>
      </c>
      <c r="L5128" s="4">
        <v>915</v>
      </c>
      <c r="M5128" s="4" t="s">
        <v>29</v>
      </c>
      <c r="N5128" s="4" t="str" cm="1">
        <f t="array" ref="N5128">_xlfn.SWITCH(E5128,"Delhi","North","Chennai","South","Hyderabad","South","Mumbai","Central","Bangalore","South")</f>
        <v>South</v>
      </c>
      <c r="O5128" s="12">
        <v>51041.52</v>
      </c>
      <c r="P5128" s="4">
        <f>Table1[[#This Row],[Delivery_Date]]-Table1[[#This Row],[Order_Date]]</f>
        <v>2</v>
      </c>
      <c r="Q5128" s="4" t="str">
        <f>IF(Table1[[#This Row],[Delivery delay days]]&gt;5,"delay","on time")</f>
        <v>on time</v>
      </c>
      <c r="R5128" s="10">
        <f>DATEVALUE(Table1[[#This Row],[Delivery_Date]])</f>
        <v>45147</v>
      </c>
      <c r="S5128" s="10">
        <f>DATEVALUE(Table1[[#This Row],[Order_Date]])</f>
        <v>45145</v>
      </c>
      <c r="T5128" s="4" t="str" cm="1">
        <f t="array" ref="T5128">_xlfn.IFS(Table1[[#This Row],[Inventory_Level]]&lt;=200,"low",Table1[[#This Row],[Inventory_Level]]&gt;=700,"high",Table1[[#This Row],[Inventory_Level]]&gt;200,"medium")</f>
        <v>high</v>
      </c>
    </row>
    <row r="5129" spans="1:20" x14ac:dyDescent="0.35">
      <c r="A5129" s="4">
        <v>5128</v>
      </c>
      <c r="B5129" s="4" t="s">
        <v>44</v>
      </c>
      <c r="C5129" s="4" t="s">
        <v>24</v>
      </c>
      <c r="D5129" s="4" t="s">
        <v>17</v>
      </c>
      <c r="E5129" s="4" t="s">
        <v>18</v>
      </c>
      <c r="F5129" s="10" t="s">
        <v>322</v>
      </c>
      <c r="G5129" s="11" t="s">
        <v>215</v>
      </c>
      <c r="H5129" s="4">
        <v>38</v>
      </c>
      <c r="I5129" s="12">
        <v>16077.62</v>
      </c>
      <c r="J5129" s="12">
        <v>610949.56000000006</v>
      </c>
      <c r="K5129" s="12">
        <v>4034.34</v>
      </c>
      <c r="L5129" s="4">
        <v>505</v>
      </c>
      <c r="M5129" s="4" t="s">
        <v>21</v>
      </c>
      <c r="N5129" s="4" t="str" cm="1">
        <f t="array" ref="N5129">_xlfn.SWITCH(E5129,"Delhi","North","Chennai","South","Hyderabad","South","Mumbai","Central","Bangalore","South")</f>
        <v>North</v>
      </c>
      <c r="O5129" s="12">
        <v>119840.75</v>
      </c>
      <c r="P5129" s="4">
        <f>Table1[[#This Row],[Delivery_Date]]-Table1[[#This Row],[Order_Date]]</f>
        <v>1</v>
      </c>
      <c r="Q5129" s="4" t="str">
        <f>IF(Table1[[#This Row],[Delivery delay days]]&gt;5,"delay","on time")</f>
        <v>on time</v>
      </c>
      <c r="R5129" s="10">
        <f>DATEVALUE(Table1[[#This Row],[Delivery_Date]])</f>
        <v>44995</v>
      </c>
      <c r="S5129" s="10">
        <f>DATEVALUE(Table1[[#This Row],[Order_Date]])</f>
        <v>44994</v>
      </c>
      <c r="T5129" s="4" t="str" cm="1">
        <f t="array" ref="T5129">_xlfn.IFS(Table1[[#This Row],[Inventory_Level]]&lt;=200,"low",Table1[[#This Row],[Inventory_Level]]&gt;=700,"high",Table1[[#This Row],[Inventory_Level]]&gt;200,"medium")</f>
        <v>medium</v>
      </c>
    </row>
    <row r="5130" spans="1:20" x14ac:dyDescent="0.35">
      <c r="A5130" s="4">
        <v>5129</v>
      </c>
      <c r="B5130" s="4" t="s">
        <v>15</v>
      </c>
      <c r="C5130" s="4" t="s">
        <v>16</v>
      </c>
      <c r="D5130" s="4" t="s">
        <v>32</v>
      </c>
      <c r="E5130" s="4" t="s">
        <v>46</v>
      </c>
      <c r="F5130" s="10" t="s">
        <v>345</v>
      </c>
      <c r="G5130" s="11" t="s">
        <v>333</v>
      </c>
      <c r="H5130" s="4">
        <v>14</v>
      </c>
      <c r="I5130" s="12">
        <v>37773.93</v>
      </c>
      <c r="J5130" s="12">
        <v>528835.02</v>
      </c>
      <c r="K5130" s="12">
        <v>1919.88</v>
      </c>
      <c r="L5130" s="4">
        <v>220</v>
      </c>
      <c r="M5130" s="4" t="s">
        <v>21</v>
      </c>
      <c r="N5130" s="4" t="str" cm="1">
        <f t="array" ref="N5130">_xlfn.SWITCH(E5130,"Delhi","North","Chennai","South","Hyderabad","South","Mumbai","Central","Bangalore","South")</f>
        <v>South</v>
      </c>
      <c r="O5130" s="12">
        <v>72026.66</v>
      </c>
      <c r="P5130" s="4">
        <f>Table1[[#This Row],[Delivery_Date]]-Table1[[#This Row],[Order_Date]]</f>
        <v>14</v>
      </c>
      <c r="Q5130" s="4" t="str">
        <f>IF(Table1[[#This Row],[Delivery delay days]]&gt;5,"delay","on time")</f>
        <v>delay</v>
      </c>
      <c r="R5130" s="10">
        <f>DATEVALUE(Table1[[#This Row],[Delivery_Date]])</f>
        <v>44986</v>
      </c>
      <c r="S5130" s="10">
        <f>DATEVALUE(Table1[[#This Row],[Order_Date]])</f>
        <v>44972</v>
      </c>
      <c r="T5130" s="4" t="str" cm="1">
        <f t="array" ref="T5130">_xlfn.IFS(Table1[[#This Row],[Inventory_Level]]&lt;=200,"low",Table1[[#This Row],[Inventory_Level]]&gt;=700,"high",Table1[[#This Row],[Inventory_Level]]&gt;200,"medium")</f>
        <v>medium</v>
      </c>
    </row>
    <row r="5131" spans="1:20" x14ac:dyDescent="0.35">
      <c r="A5131" s="4">
        <v>5130</v>
      </c>
      <c r="B5131" s="4" t="s">
        <v>44</v>
      </c>
      <c r="C5131" s="4" t="s">
        <v>24</v>
      </c>
      <c r="D5131" s="4" t="s">
        <v>17</v>
      </c>
      <c r="E5131" s="4" t="s">
        <v>18</v>
      </c>
      <c r="F5131" s="10" t="s">
        <v>282</v>
      </c>
      <c r="G5131" s="11" t="s">
        <v>404</v>
      </c>
      <c r="H5131" s="4">
        <v>61</v>
      </c>
      <c r="I5131" s="12">
        <v>8419.3700000000008</v>
      </c>
      <c r="J5131" s="12">
        <v>513581.57</v>
      </c>
      <c r="K5131" s="12">
        <v>4310.63</v>
      </c>
      <c r="L5131" s="4">
        <v>930</v>
      </c>
      <c r="M5131" s="4" t="s">
        <v>35</v>
      </c>
      <c r="N5131" s="4" t="str" cm="1">
        <f t="array" ref="N5131">_xlfn.SWITCH(E5131,"Delhi","North","Chennai","South","Hyderabad","South","Mumbai","Central","Bangalore","South")</f>
        <v>North</v>
      </c>
      <c r="O5131" s="12">
        <v>60599.12</v>
      </c>
      <c r="P5131" s="4">
        <f>Table1[[#This Row],[Delivery_Date]]-Table1[[#This Row],[Order_Date]]</f>
        <v>14</v>
      </c>
      <c r="Q5131" s="4" t="str">
        <f>IF(Table1[[#This Row],[Delivery delay days]]&gt;5,"delay","on time")</f>
        <v>delay</v>
      </c>
      <c r="R5131" s="10">
        <f>DATEVALUE(Table1[[#This Row],[Delivery_Date]])</f>
        <v>45092</v>
      </c>
      <c r="S5131" s="10">
        <f>DATEVALUE(Table1[[#This Row],[Order_Date]])</f>
        <v>45078</v>
      </c>
      <c r="T5131" s="4" t="str" cm="1">
        <f t="array" ref="T5131">_xlfn.IFS(Table1[[#This Row],[Inventory_Level]]&lt;=200,"low",Table1[[#This Row],[Inventory_Level]]&gt;=700,"high",Table1[[#This Row],[Inventory_Level]]&gt;200,"medium")</f>
        <v>high</v>
      </c>
    </row>
    <row r="5132" spans="1:20" x14ac:dyDescent="0.35">
      <c r="A5132" s="4">
        <v>5131</v>
      </c>
      <c r="B5132" s="4" t="s">
        <v>51</v>
      </c>
      <c r="C5132" s="4" t="s">
        <v>16</v>
      </c>
      <c r="D5132" s="4" t="s">
        <v>39</v>
      </c>
      <c r="E5132" s="4" t="s">
        <v>52</v>
      </c>
      <c r="F5132" s="10" t="s">
        <v>347</v>
      </c>
      <c r="G5132" s="11" t="s">
        <v>67</v>
      </c>
      <c r="H5132" s="4">
        <v>47</v>
      </c>
      <c r="I5132" s="12">
        <v>32559.11</v>
      </c>
      <c r="J5132" s="12">
        <v>1530278.17</v>
      </c>
      <c r="K5132" s="12">
        <v>3990.25</v>
      </c>
      <c r="L5132" s="4">
        <v>807</v>
      </c>
      <c r="M5132" s="4" t="s">
        <v>42</v>
      </c>
      <c r="N5132" s="4" t="str" cm="1">
        <f t="array" ref="N5132">_xlfn.SWITCH(E5132,"Delhi","North","Chennai","South","Hyderabad","South","Mumbai","Central","Bangalore","South")</f>
        <v>Central</v>
      </c>
      <c r="O5132" s="12">
        <v>234191.06</v>
      </c>
      <c r="P5132" s="4">
        <f>Table1[[#This Row],[Delivery_Date]]-Table1[[#This Row],[Order_Date]]</f>
        <v>9</v>
      </c>
      <c r="Q5132" s="4" t="str">
        <f>IF(Table1[[#This Row],[Delivery delay days]]&gt;5,"delay","on time")</f>
        <v>delay</v>
      </c>
      <c r="R5132" s="10">
        <f>DATEVALUE(Table1[[#This Row],[Delivery_Date]])</f>
        <v>45170</v>
      </c>
      <c r="S5132" s="10">
        <f>DATEVALUE(Table1[[#This Row],[Order_Date]])</f>
        <v>45161</v>
      </c>
      <c r="T5132" s="4" t="str" cm="1">
        <f t="array" ref="T5132">_xlfn.IFS(Table1[[#This Row],[Inventory_Level]]&lt;=200,"low",Table1[[#This Row],[Inventory_Level]]&gt;=700,"high",Table1[[#This Row],[Inventory_Level]]&gt;200,"medium")</f>
        <v>high</v>
      </c>
    </row>
    <row r="5133" spans="1:20" x14ac:dyDescent="0.35">
      <c r="A5133" s="4">
        <v>5132</v>
      </c>
      <c r="B5133" s="4" t="s">
        <v>23</v>
      </c>
      <c r="C5133" s="4" t="s">
        <v>16</v>
      </c>
      <c r="D5133" s="4" t="s">
        <v>39</v>
      </c>
      <c r="E5133" s="4" t="s">
        <v>60</v>
      </c>
      <c r="F5133" s="10" t="s">
        <v>93</v>
      </c>
      <c r="G5133" s="11" t="s">
        <v>319</v>
      </c>
      <c r="H5133" s="4">
        <v>55</v>
      </c>
      <c r="I5133" s="12">
        <v>36932.019999999997</v>
      </c>
      <c r="J5133" s="12">
        <v>2031261.1</v>
      </c>
      <c r="K5133" s="12">
        <v>4479.3100000000004</v>
      </c>
      <c r="L5133" s="4">
        <v>416</v>
      </c>
      <c r="M5133" s="4" t="s">
        <v>35</v>
      </c>
      <c r="N5133" s="4" t="str" cm="1">
        <f t="array" ref="N5133">_xlfn.SWITCH(E5133,"Delhi","North","Chennai","South","Hyderabad","South","Mumbai","Central","Bangalore","South")</f>
        <v>South</v>
      </c>
      <c r="O5133" s="12">
        <v>451817.74</v>
      </c>
      <c r="P5133" s="4">
        <f>Table1[[#This Row],[Delivery_Date]]-Table1[[#This Row],[Order_Date]]</f>
        <v>10</v>
      </c>
      <c r="Q5133" s="4" t="str">
        <f>IF(Table1[[#This Row],[Delivery delay days]]&gt;5,"delay","on time")</f>
        <v>delay</v>
      </c>
      <c r="R5133" s="10">
        <f>DATEVALUE(Table1[[#This Row],[Delivery_Date]])</f>
        <v>44943</v>
      </c>
      <c r="S5133" s="10">
        <f>DATEVALUE(Table1[[#This Row],[Order_Date]])</f>
        <v>44933</v>
      </c>
      <c r="T5133" s="4" t="str" cm="1">
        <f t="array" ref="T5133">_xlfn.IFS(Table1[[#This Row],[Inventory_Level]]&lt;=200,"low",Table1[[#This Row],[Inventory_Level]]&gt;=700,"high",Table1[[#This Row],[Inventory_Level]]&gt;200,"medium")</f>
        <v>medium</v>
      </c>
    </row>
    <row r="5134" spans="1:20" x14ac:dyDescent="0.35">
      <c r="A5134" s="4">
        <v>5133</v>
      </c>
      <c r="B5134" s="4" t="s">
        <v>65</v>
      </c>
      <c r="C5134" s="4" t="s">
        <v>24</v>
      </c>
      <c r="D5134" s="4" t="s">
        <v>32</v>
      </c>
      <c r="E5134" s="4" t="s">
        <v>52</v>
      </c>
      <c r="F5134" s="10" t="s">
        <v>415</v>
      </c>
      <c r="G5134" s="11" t="s">
        <v>402</v>
      </c>
      <c r="H5134" s="4">
        <v>23</v>
      </c>
      <c r="I5134" s="12">
        <v>6497.2</v>
      </c>
      <c r="J5134" s="12">
        <v>149435.6</v>
      </c>
      <c r="K5134" s="12">
        <v>2504.81</v>
      </c>
      <c r="L5134" s="4">
        <v>764</v>
      </c>
      <c r="M5134" s="4" t="s">
        <v>29</v>
      </c>
      <c r="N5134" s="4" t="str" cm="1">
        <f t="array" ref="N5134">_xlfn.SWITCH(E5134,"Delhi","North","Chennai","South","Hyderabad","South","Mumbai","Central","Bangalore","South")</f>
        <v>Central</v>
      </c>
      <c r="O5134" s="12">
        <v>26609.759999999998</v>
      </c>
      <c r="P5134" s="4">
        <f>Table1[[#This Row],[Delivery_Date]]-Table1[[#This Row],[Order_Date]]</f>
        <v>15</v>
      </c>
      <c r="Q5134" s="4" t="str">
        <f>IF(Table1[[#This Row],[Delivery delay days]]&gt;5,"delay","on time")</f>
        <v>delay</v>
      </c>
      <c r="R5134" s="10">
        <f>DATEVALUE(Table1[[#This Row],[Delivery_Date]])</f>
        <v>44989</v>
      </c>
      <c r="S5134" s="10">
        <f>DATEVALUE(Table1[[#This Row],[Order_Date]])</f>
        <v>44974</v>
      </c>
      <c r="T5134" s="4" t="str" cm="1">
        <f t="array" ref="T5134">_xlfn.IFS(Table1[[#This Row],[Inventory_Level]]&lt;=200,"low",Table1[[#This Row],[Inventory_Level]]&gt;=700,"high",Table1[[#This Row],[Inventory_Level]]&gt;200,"medium")</f>
        <v>high</v>
      </c>
    </row>
    <row r="5135" spans="1:20" x14ac:dyDescent="0.35">
      <c r="A5135" s="4">
        <v>5134</v>
      </c>
      <c r="B5135" s="4" t="s">
        <v>51</v>
      </c>
      <c r="C5135" s="4" t="s">
        <v>16</v>
      </c>
      <c r="D5135" s="4" t="s">
        <v>32</v>
      </c>
      <c r="E5135" s="4" t="s">
        <v>18</v>
      </c>
      <c r="F5135" s="10" t="s">
        <v>327</v>
      </c>
      <c r="G5135" s="11" t="s">
        <v>179</v>
      </c>
      <c r="H5135" s="4">
        <v>35</v>
      </c>
      <c r="I5135" s="12">
        <v>23499.68</v>
      </c>
      <c r="J5135" s="12">
        <v>822488.8</v>
      </c>
      <c r="K5135" s="12">
        <v>572.72</v>
      </c>
      <c r="L5135" s="4">
        <v>209</v>
      </c>
      <c r="M5135" s="4" t="s">
        <v>42</v>
      </c>
      <c r="N5135" s="4" t="str" cm="1">
        <f t="array" ref="N5135">_xlfn.SWITCH(E5135,"Delhi","North","Chennai","South","Hyderabad","South","Mumbai","Central","Bangalore","South")</f>
        <v>North</v>
      </c>
      <c r="O5135" s="12">
        <v>76716.31</v>
      </c>
      <c r="P5135" s="4">
        <f>Table1[[#This Row],[Delivery_Date]]-Table1[[#This Row],[Order_Date]]</f>
        <v>10</v>
      </c>
      <c r="Q5135" s="4" t="str">
        <f>IF(Table1[[#This Row],[Delivery delay days]]&gt;5,"delay","on time")</f>
        <v>delay</v>
      </c>
      <c r="R5135" s="10">
        <f>DATEVALUE(Table1[[#This Row],[Delivery_Date]])</f>
        <v>45275</v>
      </c>
      <c r="S5135" s="10">
        <f>DATEVALUE(Table1[[#This Row],[Order_Date]])</f>
        <v>45265</v>
      </c>
      <c r="T5135" s="4" t="str" cm="1">
        <f t="array" ref="T5135">_xlfn.IFS(Table1[[#This Row],[Inventory_Level]]&lt;=200,"low",Table1[[#This Row],[Inventory_Level]]&gt;=700,"high",Table1[[#This Row],[Inventory_Level]]&gt;200,"medium")</f>
        <v>medium</v>
      </c>
    </row>
    <row r="5136" spans="1:20" x14ac:dyDescent="0.35">
      <c r="A5136" s="4">
        <v>5135</v>
      </c>
      <c r="B5136" s="4" t="s">
        <v>51</v>
      </c>
      <c r="C5136" s="4" t="s">
        <v>24</v>
      </c>
      <c r="D5136" s="4" t="s">
        <v>32</v>
      </c>
      <c r="E5136" s="4" t="s">
        <v>60</v>
      </c>
      <c r="F5136" s="10" t="s">
        <v>157</v>
      </c>
      <c r="G5136" s="11" t="s">
        <v>360</v>
      </c>
      <c r="H5136" s="4">
        <v>7</v>
      </c>
      <c r="I5136" s="12">
        <v>49929.89</v>
      </c>
      <c r="J5136" s="12">
        <v>349509.23</v>
      </c>
      <c r="K5136" s="12">
        <v>2840.37</v>
      </c>
      <c r="L5136" s="4">
        <v>88</v>
      </c>
      <c r="M5136" s="4" t="s">
        <v>29</v>
      </c>
      <c r="N5136" s="4" t="str" cm="1">
        <f t="array" ref="N5136">_xlfn.SWITCH(E5136,"Delhi","North","Chennai","South","Hyderabad","South","Mumbai","Central","Bangalore","South")</f>
        <v>South</v>
      </c>
      <c r="O5136" s="12">
        <v>23603.23</v>
      </c>
      <c r="P5136" s="4">
        <f>Table1[[#This Row],[Delivery_Date]]-Table1[[#This Row],[Order_Date]]</f>
        <v>7</v>
      </c>
      <c r="Q5136" s="4" t="str">
        <f>IF(Table1[[#This Row],[Delivery delay days]]&gt;5,"delay","on time")</f>
        <v>delay</v>
      </c>
      <c r="R5136" s="10">
        <f>DATEVALUE(Table1[[#This Row],[Delivery_Date]])</f>
        <v>44977</v>
      </c>
      <c r="S5136" s="10">
        <f>DATEVALUE(Table1[[#This Row],[Order_Date]])</f>
        <v>44970</v>
      </c>
      <c r="T5136" s="4" t="str" cm="1">
        <f t="array" ref="T5136">_xlfn.IFS(Table1[[#This Row],[Inventory_Level]]&lt;=200,"low",Table1[[#This Row],[Inventory_Level]]&gt;=700,"high",Table1[[#This Row],[Inventory_Level]]&gt;200,"medium")</f>
        <v>low</v>
      </c>
    </row>
    <row r="5137" spans="1:20" x14ac:dyDescent="0.35">
      <c r="A5137" s="4">
        <v>5136</v>
      </c>
      <c r="B5137" s="4" t="s">
        <v>31</v>
      </c>
      <c r="C5137" s="4" t="s">
        <v>16</v>
      </c>
      <c r="D5137" s="4" t="s">
        <v>45</v>
      </c>
      <c r="E5137" s="4" t="s">
        <v>18</v>
      </c>
      <c r="F5137" s="10" t="s">
        <v>219</v>
      </c>
      <c r="G5137" s="11" t="s">
        <v>366</v>
      </c>
      <c r="H5137" s="4">
        <v>24</v>
      </c>
      <c r="I5137" s="12">
        <v>21969.73</v>
      </c>
      <c r="J5137" s="12">
        <v>527273.52</v>
      </c>
      <c r="K5137" s="12">
        <v>1896.35</v>
      </c>
      <c r="L5137" s="4">
        <v>268</v>
      </c>
      <c r="M5137" s="4" t="s">
        <v>35</v>
      </c>
      <c r="N5137" s="4" t="str" cm="1">
        <f t="array" ref="N5137">_xlfn.SWITCH(E5137,"Delhi","North","Chennai","South","Hyderabad","South","Mumbai","Central","Bangalore","South")</f>
        <v>North</v>
      </c>
      <c r="O5137" s="12">
        <v>54145.13</v>
      </c>
      <c r="P5137" s="4">
        <f>Table1[[#This Row],[Delivery_Date]]-Table1[[#This Row],[Order_Date]]</f>
        <v>6</v>
      </c>
      <c r="Q5137" s="4" t="str">
        <f>IF(Table1[[#This Row],[Delivery delay days]]&gt;5,"delay","on time")</f>
        <v>delay</v>
      </c>
      <c r="R5137" s="10">
        <f>DATEVALUE(Table1[[#This Row],[Delivery_Date]])</f>
        <v>45233</v>
      </c>
      <c r="S5137" s="10">
        <f>DATEVALUE(Table1[[#This Row],[Order_Date]])</f>
        <v>45227</v>
      </c>
      <c r="T5137" s="4" t="str" cm="1">
        <f t="array" ref="T5137">_xlfn.IFS(Table1[[#This Row],[Inventory_Level]]&lt;=200,"low",Table1[[#This Row],[Inventory_Level]]&gt;=700,"high",Table1[[#This Row],[Inventory_Level]]&gt;200,"medium")</f>
        <v>medium</v>
      </c>
    </row>
    <row r="5138" spans="1:20" x14ac:dyDescent="0.35">
      <c r="A5138" s="4">
        <v>5137</v>
      </c>
      <c r="B5138" s="4" t="s">
        <v>65</v>
      </c>
      <c r="C5138" s="4" t="s">
        <v>16</v>
      </c>
      <c r="D5138" s="4" t="s">
        <v>45</v>
      </c>
      <c r="E5138" s="4" t="s">
        <v>46</v>
      </c>
      <c r="F5138" s="10" t="s">
        <v>214</v>
      </c>
      <c r="G5138" s="11" t="s">
        <v>264</v>
      </c>
      <c r="H5138" s="4">
        <v>83</v>
      </c>
      <c r="I5138" s="12">
        <v>33846.26</v>
      </c>
      <c r="J5138" s="12">
        <v>2809239.58</v>
      </c>
      <c r="K5138" s="12">
        <v>4903.96</v>
      </c>
      <c r="L5138" s="4">
        <v>579</v>
      </c>
      <c r="M5138" s="4" t="s">
        <v>21</v>
      </c>
      <c r="N5138" s="4" t="str" cm="1">
        <f t="array" ref="N5138">_xlfn.SWITCH(E5138,"Delhi","North","Chennai","South","Hyderabad","South","Mumbai","Central","Bangalore","South")</f>
        <v>South</v>
      </c>
      <c r="O5138" s="12">
        <v>601232.59</v>
      </c>
      <c r="P5138" s="4">
        <f>Table1[[#This Row],[Delivery_Date]]-Table1[[#This Row],[Order_Date]]</f>
        <v>13</v>
      </c>
      <c r="Q5138" s="4" t="str">
        <f>IF(Table1[[#This Row],[Delivery delay days]]&gt;5,"delay","on time")</f>
        <v>delay</v>
      </c>
      <c r="R5138" s="10">
        <f>DATEVALUE(Table1[[#This Row],[Delivery_Date]])</f>
        <v>45028</v>
      </c>
      <c r="S5138" s="10">
        <f>DATEVALUE(Table1[[#This Row],[Order_Date]])</f>
        <v>45015</v>
      </c>
      <c r="T5138" s="4" t="str" cm="1">
        <f t="array" ref="T5138">_xlfn.IFS(Table1[[#This Row],[Inventory_Level]]&lt;=200,"low",Table1[[#This Row],[Inventory_Level]]&gt;=700,"high",Table1[[#This Row],[Inventory_Level]]&gt;200,"medium")</f>
        <v>medium</v>
      </c>
    </row>
    <row r="5139" spans="1:20" x14ac:dyDescent="0.35">
      <c r="A5139" s="4">
        <v>5138</v>
      </c>
      <c r="B5139" s="4" t="s">
        <v>31</v>
      </c>
      <c r="C5139" s="4" t="s">
        <v>24</v>
      </c>
      <c r="D5139" s="4" t="s">
        <v>45</v>
      </c>
      <c r="E5139" s="4" t="s">
        <v>52</v>
      </c>
      <c r="F5139" s="10" t="s">
        <v>107</v>
      </c>
      <c r="G5139" s="11" t="s">
        <v>141</v>
      </c>
      <c r="H5139" s="4">
        <v>91</v>
      </c>
      <c r="I5139" s="12">
        <v>15240.53</v>
      </c>
      <c r="J5139" s="12">
        <v>1386888.23</v>
      </c>
      <c r="K5139" s="12">
        <v>4307.5200000000004</v>
      </c>
      <c r="L5139" s="4">
        <v>659</v>
      </c>
      <c r="M5139" s="4" t="s">
        <v>29</v>
      </c>
      <c r="N5139" s="4" t="str" cm="1">
        <f t="array" ref="N5139">_xlfn.SWITCH(E5139,"Delhi","North","Chennai","South","Hyderabad","South","Mumbai","Central","Bangalore","South")</f>
        <v>Central</v>
      </c>
      <c r="O5139" s="12">
        <v>111204.7</v>
      </c>
      <c r="P5139" s="4">
        <f>Table1[[#This Row],[Delivery_Date]]-Table1[[#This Row],[Order_Date]]</f>
        <v>6</v>
      </c>
      <c r="Q5139" s="4" t="str">
        <f>IF(Table1[[#This Row],[Delivery delay days]]&gt;5,"delay","on time")</f>
        <v>delay</v>
      </c>
      <c r="R5139" s="10">
        <f>DATEVALUE(Table1[[#This Row],[Delivery_Date]])</f>
        <v>45050</v>
      </c>
      <c r="S5139" s="10">
        <f>DATEVALUE(Table1[[#This Row],[Order_Date]])</f>
        <v>45044</v>
      </c>
      <c r="T5139" s="4" t="str" cm="1">
        <f t="array" ref="T5139">_xlfn.IFS(Table1[[#This Row],[Inventory_Level]]&lt;=200,"low",Table1[[#This Row],[Inventory_Level]]&gt;=700,"high",Table1[[#This Row],[Inventory_Level]]&gt;200,"medium")</f>
        <v>medium</v>
      </c>
    </row>
    <row r="5140" spans="1:20" x14ac:dyDescent="0.35">
      <c r="A5140" s="4">
        <v>5139</v>
      </c>
      <c r="B5140" s="4" t="s">
        <v>37</v>
      </c>
      <c r="C5140" s="4" t="s">
        <v>16</v>
      </c>
      <c r="D5140" s="4" t="s">
        <v>39</v>
      </c>
      <c r="E5140" s="4" t="s">
        <v>18</v>
      </c>
      <c r="F5140" s="10" t="s">
        <v>99</v>
      </c>
      <c r="G5140" s="11" t="s">
        <v>404</v>
      </c>
      <c r="H5140" s="4">
        <v>7</v>
      </c>
      <c r="I5140" s="12">
        <v>14714.23</v>
      </c>
      <c r="J5140" s="12">
        <v>102999.61</v>
      </c>
      <c r="K5140" s="12">
        <v>1380.98</v>
      </c>
      <c r="L5140" s="4">
        <v>693</v>
      </c>
      <c r="M5140" s="4" t="s">
        <v>29</v>
      </c>
      <c r="N5140" s="4" t="str" cm="1">
        <f t="array" ref="N5140">_xlfn.SWITCH(E5140,"Delhi","North","Chennai","South","Hyderabad","South","Mumbai","Central","Bangalore","South")</f>
        <v>North</v>
      </c>
      <c r="O5140" s="12">
        <v>16929.61</v>
      </c>
      <c r="P5140" s="4">
        <f>Table1[[#This Row],[Delivery_Date]]-Table1[[#This Row],[Order_Date]]</f>
        <v>11</v>
      </c>
      <c r="Q5140" s="4" t="str">
        <f>IF(Table1[[#This Row],[Delivery delay days]]&gt;5,"delay","on time")</f>
        <v>delay</v>
      </c>
      <c r="R5140" s="10">
        <f>DATEVALUE(Table1[[#This Row],[Delivery_Date]])</f>
        <v>45092</v>
      </c>
      <c r="S5140" s="10">
        <f>DATEVALUE(Table1[[#This Row],[Order_Date]])</f>
        <v>45081</v>
      </c>
      <c r="T5140" s="4" t="str" cm="1">
        <f t="array" ref="T5140">_xlfn.IFS(Table1[[#This Row],[Inventory_Level]]&lt;=200,"low",Table1[[#This Row],[Inventory_Level]]&gt;=700,"high",Table1[[#This Row],[Inventory_Level]]&gt;200,"medium")</f>
        <v>medium</v>
      </c>
    </row>
    <row r="5141" spans="1:20" x14ac:dyDescent="0.35">
      <c r="A5141" s="4">
        <v>5140</v>
      </c>
      <c r="B5141" s="4" t="s">
        <v>59</v>
      </c>
      <c r="C5141" s="4" t="s">
        <v>24</v>
      </c>
      <c r="D5141" s="4" t="s">
        <v>25</v>
      </c>
      <c r="E5141" s="4" t="s">
        <v>26</v>
      </c>
      <c r="F5141" s="10" t="s">
        <v>159</v>
      </c>
      <c r="G5141" s="11" t="s">
        <v>129</v>
      </c>
      <c r="H5141" s="4">
        <v>50</v>
      </c>
      <c r="I5141" s="12">
        <v>35661.11</v>
      </c>
      <c r="J5141" s="12">
        <v>1783055.5</v>
      </c>
      <c r="K5141" s="12">
        <v>3850.02</v>
      </c>
      <c r="L5141" s="4">
        <v>618</v>
      </c>
      <c r="M5141" s="4" t="s">
        <v>35</v>
      </c>
      <c r="N5141" s="4" t="str" cm="1">
        <f t="array" ref="N5141">_xlfn.SWITCH(E5141,"Delhi","North","Chennai","South","Hyderabad","South","Mumbai","Central","Bangalore","South")</f>
        <v>South</v>
      </c>
      <c r="O5141" s="12">
        <v>259121.04</v>
      </c>
      <c r="P5141" s="4">
        <f>Table1[[#This Row],[Delivery_Date]]-Table1[[#This Row],[Order_Date]]</f>
        <v>4</v>
      </c>
      <c r="Q5141" s="4" t="str">
        <f>IF(Table1[[#This Row],[Delivery delay days]]&gt;5,"delay","on time")</f>
        <v>on time</v>
      </c>
      <c r="R5141" s="10">
        <f>DATEVALUE(Table1[[#This Row],[Delivery_Date]])</f>
        <v>45168</v>
      </c>
      <c r="S5141" s="10">
        <f>DATEVALUE(Table1[[#This Row],[Order_Date]])</f>
        <v>45164</v>
      </c>
      <c r="T5141" s="4" t="str" cm="1">
        <f t="array" ref="T5141">_xlfn.IFS(Table1[[#This Row],[Inventory_Level]]&lt;=200,"low",Table1[[#This Row],[Inventory_Level]]&gt;=700,"high",Table1[[#This Row],[Inventory_Level]]&gt;200,"medium")</f>
        <v>medium</v>
      </c>
    </row>
    <row r="5142" spans="1:20" x14ac:dyDescent="0.35">
      <c r="A5142" s="4">
        <v>5141</v>
      </c>
      <c r="B5142" s="4" t="s">
        <v>23</v>
      </c>
      <c r="C5142" s="4" t="s">
        <v>38</v>
      </c>
      <c r="D5142" s="4" t="s">
        <v>45</v>
      </c>
      <c r="E5142" s="4" t="s">
        <v>18</v>
      </c>
      <c r="F5142" s="10" t="s">
        <v>155</v>
      </c>
      <c r="G5142" s="11" t="s">
        <v>216</v>
      </c>
      <c r="H5142" s="4">
        <v>41</v>
      </c>
      <c r="I5142" s="12">
        <v>12686.81</v>
      </c>
      <c r="J5142" s="12">
        <v>520159.21</v>
      </c>
      <c r="K5142" s="12">
        <v>648.65</v>
      </c>
      <c r="L5142" s="4">
        <v>295</v>
      </c>
      <c r="M5142" s="4" t="s">
        <v>42</v>
      </c>
      <c r="N5142" s="4" t="str" cm="1">
        <f t="array" ref="N5142">_xlfn.SWITCH(E5142,"Delhi","North","Chennai","South","Hyderabad","South","Mumbai","Central","Bangalore","South")</f>
        <v>North</v>
      </c>
      <c r="O5142" s="12">
        <v>127218.65</v>
      </c>
      <c r="P5142" s="4">
        <f>Table1[[#This Row],[Delivery_Date]]-Table1[[#This Row],[Order_Date]]</f>
        <v>9</v>
      </c>
      <c r="Q5142" s="4" t="str">
        <f>IF(Table1[[#This Row],[Delivery delay days]]&gt;5,"delay","on time")</f>
        <v>delay</v>
      </c>
      <c r="R5142" s="10">
        <f>DATEVALUE(Table1[[#This Row],[Delivery_Date]])</f>
        <v>44973</v>
      </c>
      <c r="S5142" s="10">
        <f>DATEVALUE(Table1[[#This Row],[Order_Date]])</f>
        <v>44964</v>
      </c>
      <c r="T5142" s="4" t="str" cm="1">
        <f t="array" ref="T5142">_xlfn.IFS(Table1[[#This Row],[Inventory_Level]]&lt;=200,"low",Table1[[#This Row],[Inventory_Level]]&gt;=700,"high",Table1[[#This Row],[Inventory_Level]]&gt;200,"medium")</f>
        <v>medium</v>
      </c>
    </row>
    <row r="5143" spans="1:20" x14ac:dyDescent="0.35">
      <c r="A5143" s="4">
        <v>5142</v>
      </c>
      <c r="B5143" s="4" t="s">
        <v>23</v>
      </c>
      <c r="C5143" s="4" t="s">
        <v>24</v>
      </c>
      <c r="D5143" s="4" t="s">
        <v>32</v>
      </c>
      <c r="E5143" s="4" t="s">
        <v>26</v>
      </c>
      <c r="F5143" s="10" t="s">
        <v>363</v>
      </c>
      <c r="G5143" s="11" t="s">
        <v>318</v>
      </c>
      <c r="H5143" s="4">
        <v>46</v>
      </c>
      <c r="I5143" s="12">
        <v>42177.05</v>
      </c>
      <c r="J5143" s="12">
        <v>1940144.3</v>
      </c>
      <c r="K5143" s="12">
        <v>1528.15</v>
      </c>
      <c r="L5143" s="4">
        <v>419</v>
      </c>
      <c r="M5143" s="4" t="s">
        <v>29</v>
      </c>
      <c r="N5143" s="4" t="str" cm="1">
        <f t="array" ref="N5143">_xlfn.SWITCH(E5143,"Delhi","North","Chennai","South","Hyderabad","South","Mumbai","Central","Bangalore","South")</f>
        <v>South</v>
      </c>
      <c r="O5143" s="12">
        <v>464747.75</v>
      </c>
      <c r="P5143" s="4">
        <f>Table1[[#This Row],[Delivery_Date]]-Table1[[#This Row],[Order_Date]]</f>
        <v>15</v>
      </c>
      <c r="Q5143" s="4" t="str">
        <f>IF(Table1[[#This Row],[Delivery delay days]]&gt;5,"delay","on time")</f>
        <v>delay</v>
      </c>
      <c r="R5143" s="10">
        <f>DATEVALUE(Table1[[#This Row],[Delivery_Date]])</f>
        <v>45057</v>
      </c>
      <c r="S5143" s="10">
        <f>DATEVALUE(Table1[[#This Row],[Order_Date]])</f>
        <v>45042</v>
      </c>
      <c r="T5143" s="4" t="str" cm="1">
        <f t="array" ref="T5143">_xlfn.IFS(Table1[[#This Row],[Inventory_Level]]&lt;=200,"low",Table1[[#This Row],[Inventory_Level]]&gt;=700,"high",Table1[[#This Row],[Inventory_Level]]&gt;200,"medium")</f>
        <v>medium</v>
      </c>
    </row>
    <row r="5144" spans="1:20" x14ac:dyDescent="0.35">
      <c r="A5144" s="4">
        <v>5143</v>
      </c>
      <c r="B5144" s="4" t="s">
        <v>44</v>
      </c>
      <c r="C5144" s="4" t="s">
        <v>16</v>
      </c>
      <c r="D5144" s="4" t="s">
        <v>39</v>
      </c>
      <c r="E5144" s="4" t="s">
        <v>46</v>
      </c>
      <c r="F5144" s="10" t="s">
        <v>166</v>
      </c>
      <c r="G5144" s="11" t="s">
        <v>50</v>
      </c>
      <c r="H5144" s="4">
        <v>27</v>
      </c>
      <c r="I5144" s="12">
        <v>28034.799999999999</v>
      </c>
      <c r="J5144" s="12">
        <v>756939.6</v>
      </c>
      <c r="K5144" s="12">
        <v>216.05</v>
      </c>
      <c r="L5144" s="4">
        <v>568</v>
      </c>
      <c r="M5144" s="4" t="s">
        <v>42</v>
      </c>
      <c r="N5144" s="4" t="str" cm="1">
        <f t="array" ref="N5144">_xlfn.SWITCH(E5144,"Delhi","North","Chennai","South","Hyderabad","South","Mumbai","Central","Bangalore","South")</f>
        <v>South</v>
      </c>
      <c r="O5144" s="12">
        <v>54566.13</v>
      </c>
      <c r="P5144" s="4">
        <f>Table1[[#This Row],[Delivery_Date]]-Table1[[#This Row],[Order_Date]]</f>
        <v>11</v>
      </c>
      <c r="Q5144" s="4" t="str">
        <f>IF(Table1[[#This Row],[Delivery delay days]]&gt;5,"delay","on time")</f>
        <v>delay</v>
      </c>
      <c r="R5144" s="10">
        <f>DATEVALUE(Table1[[#This Row],[Delivery_Date]])</f>
        <v>45129</v>
      </c>
      <c r="S5144" s="10">
        <f>DATEVALUE(Table1[[#This Row],[Order_Date]])</f>
        <v>45118</v>
      </c>
      <c r="T5144" s="4" t="str" cm="1">
        <f t="array" ref="T5144">_xlfn.IFS(Table1[[#This Row],[Inventory_Level]]&lt;=200,"low",Table1[[#This Row],[Inventory_Level]]&gt;=700,"high",Table1[[#This Row],[Inventory_Level]]&gt;200,"medium")</f>
        <v>medium</v>
      </c>
    </row>
    <row r="5145" spans="1:20" x14ac:dyDescent="0.35">
      <c r="A5145" s="4">
        <v>5144</v>
      </c>
      <c r="B5145" s="4" t="s">
        <v>44</v>
      </c>
      <c r="C5145" s="4" t="s">
        <v>16</v>
      </c>
      <c r="D5145" s="4" t="s">
        <v>45</v>
      </c>
      <c r="E5145" s="4" t="s">
        <v>52</v>
      </c>
      <c r="F5145" s="10" t="s">
        <v>238</v>
      </c>
      <c r="G5145" s="11" t="s">
        <v>122</v>
      </c>
      <c r="H5145" s="4">
        <v>85</v>
      </c>
      <c r="I5145" s="12">
        <v>8116.7</v>
      </c>
      <c r="J5145" s="12">
        <v>689919.5</v>
      </c>
      <c r="K5145" s="12">
        <v>2809.19</v>
      </c>
      <c r="L5145" s="4">
        <v>792</v>
      </c>
      <c r="M5145" s="4" t="s">
        <v>21</v>
      </c>
      <c r="N5145" s="4" t="str" cm="1">
        <f t="array" ref="N5145">_xlfn.SWITCH(E5145,"Delhi","North","Chennai","South","Hyderabad","South","Mumbai","Central","Bangalore","South")</f>
        <v>Central</v>
      </c>
      <c r="O5145" s="12">
        <v>84567.18</v>
      </c>
      <c r="P5145" s="4">
        <f>Table1[[#This Row],[Delivery_Date]]-Table1[[#This Row],[Order_Date]]</f>
        <v>13</v>
      </c>
      <c r="Q5145" s="4" t="str">
        <f>IF(Table1[[#This Row],[Delivery delay days]]&gt;5,"delay","on time")</f>
        <v>delay</v>
      </c>
      <c r="R5145" s="10">
        <f>DATEVALUE(Table1[[#This Row],[Delivery_Date]])</f>
        <v>45228</v>
      </c>
      <c r="S5145" s="10">
        <f>DATEVALUE(Table1[[#This Row],[Order_Date]])</f>
        <v>45215</v>
      </c>
      <c r="T5145" s="4" t="str" cm="1">
        <f t="array" ref="T5145">_xlfn.IFS(Table1[[#This Row],[Inventory_Level]]&lt;=200,"low",Table1[[#This Row],[Inventory_Level]]&gt;=700,"high",Table1[[#This Row],[Inventory_Level]]&gt;200,"medium")</f>
        <v>high</v>
      </c>
    </row>
    <row r="5146" spans="1:20" x14ac:dyDescent="0.35">
      <c r="A5146" s="4">
        <v>5145</v>
      </c>
      <c r="B5146" s="4" t="s">
        <v>65</v>
      </c>
      <c r="C5146" s="4" t="s">
        <v>16</v>
      </c>
      <c r="D5146" s="4" t="s">
        <v>25</v>
      </c>
      <c r="E5146" s="4" t="s">
        <v>52</v>
      </c>
      <c r="F5146" s="10" t="s">
        <v>313</v>
      </c>
      <c r="G5146" s="11" t="s">
        <v>90</v>
      </c>
      <c r="H5146" s="4">
        <v>93</v>
      </c>
      <c r="I5146" s="12">
        <v>19533.86</v>
      </c>
      <c r="J5146" s="12">
        <v>1816648.98</v>
      </c>
      <c r="K5146" s="12">
        <v>2284.5700000000002</v>
      </c>
      <c r="L5146" s="4">
        <v>929</v>
      </c>
      <c r="M5146" s="4" t="s">
        <v>35</v>
      </c>
      <c r="N5146" s="4" t="str" cm="1">
        <f t="array" ref="N5146">_xlfn.SWITCH(E5146,"Delhi","North","Chennai","South","Hyderabad","South","Mumbai","Central","Bangalore","South")</f>
        <v>Central</v>
      </c>
      <c r="O5146" s="12">
        <v>396130.61</v>
      </c>
      <c r="P5146" s="4">
        <f>Table1[[#This Row],[Delivery_Date]]-Table1[[#This Row],[Order_Date]]</f>
        <v>15</v>
      </c>
      <c r="Q5146" s="4" t="str">
        <f>IF(Table1[[#This Row],[Delivery delay days]]&gt;5,"delay","on time")</f>
        <v>delay</v>
      </c>
      <c r="R5146" s="10">
        <f>DATEVALUE(Table1[[#This Row],[Delivery_Date]])</f>
        <v>45148</v>
      </c>
      <c r="S5146" s="10">
        <f>DATEVALUE(Table1[[#This Row],[Order_Date]])</f>
        <v>45133</v>
      </c>
      <c r="T5146" s="4" t="str" cm="1">
        <f t="array" ref="T5146">_xlfn.IFS(Table1[[#This Row],[Inventory_Level]]&lt;=200,"low",Table1[[#This Row],[Inventory_Level]]&gt;=700,"high",Table1[[#This Row],[Inventory_Level]]&gt;200,"medium")</f>
        <v>high</v>
      </c>
    </row>
    <row r="5147" spans="1:20" x14ac:dyDescent="0.35">
      <c r="A5147" s="4">
        <v>5146</v>
      </c>
      <c r="B5147" s="4" t="s">
        <v>15</v>
      </c>
      <c r="C5147" s="4" t="s">
        <v>24</v>
      </c>
      <c r="D5147" s="4" t="s">
        <v>17</v>
      </c>
      <c r="E5147" s="4" t="s">
        <v>46</v>
      </c>
      <c r="F5147" s="10" t="s">
        <v>177</v>
      </c>
      <c r="G5147" s="11" t="s">
        <v>214</v>
      </c>
      <c r="H5147" s="4">
        <v>15</v>
      </c>
      <c r="I5147" s="12">
        <v>34290.339999999997</v>
      </c>
      <c r="J5147" s="12">
        <v>514355.1</v>
      </c>
      <c r="K5147" s="12">
        <v>281.67</v>
      </c>
      <c r="L5147" s="4">
        <v>835</v>
      </c>
      <c r="M5147" s="4" t="s">
        <v>21</v>
      </c>
      <c r="N5147" s="4" t="str" cm="1">
        <f t="array" ref="N5147">_xlfn.SWITCH(E5147,"Delhi","North","Chennai","South","Hyderabad","South","Mumbai","Central","Bangalore","South")</f>
        <v>South</v>
      </c>
      <c r="O5147" s="12">
        <v>57035.43</v>
      </c>
      <c r="P5147" s="4">
        <f>Table1[[#This Row],[Delivery_Date]]-Table1[[#This Row],[Order_Date]]</f>
        <v>7</v>
      </c>
      <c r="Q5147" s="4" t="str">
        <f>IF(Table1[[#This Row],[Delivery delay days]]&gt;5,"delay","on time")</f>
        <v>delay</v>
      </c>
      <c r="R5147" s="10">
        <f>DATEVALUE(Table1[[#This Row],[Delivery_Date]])</f>
        <v>45015</v>
      </c>
      <c r="S5147" s="10">
        <f>DATEVALUE(Table1[[#This Row],[Order_Date]])</f>
        <v>45008</v>
      </c>
      <c r="T5147" s="4" t="str" cm="1">
        <f t="array" ref="T5147">_xlfn.IFS(Table1[[#This Row],[Inventory_Level]]&lt;=200,"low",Table1[[#This Row],[Inventory_Level]]&gt;=700,"high",Table1[[#This Row],[Inventory_Level]]&gt;200,"medium")</f>
        <v>high</v>
      </c>
    </row>
    <row r="5148" spans="1:20" x14ac:dyDescent="0.35">
      <c r="A5148" s="4">
        <v>5147</v>
      </c>
      <c r="B5148" s="4" t="s">
        <v>23</v>
      </c>
      <c r="C5148" s="4" t="s">
        <v>38</v>
      </c>
      <c r="D5148" s="4" t="s">
        <v>32</v>
      </c>
      <c r="E5148" s="4" t="s">
        <v>60</v>
      </c>
      <c r="F5148" s="10" t="s">
        <v>332</v>
      </c>
      <c r="G5148" s="11" t="s">
        <v>204</v>
      </c>
      <c r="H5148" s="4">
        <v>79</v>
      </c>
      <c r="I5148" s="12">
        <v>22561.4</v>
      </c>
      <c r="J5148" s="12">
        <v>1782350.6</v>
      </c>
      <c r="K5148" s="12">
        <v>2740.42</v>
      </c>
      <c r="L5148" s="4">
        <v>656</v>
      </c>
      <c r="M5148" s="4" t="s">
        <v>35</v>
      </c>
      <c r="N5148" s="4" t="str" cm="1">
        <f t="array" ref="N5148">_xlfn.SWITCH(E5148,"Delhi","North","Chennai","South","Hyderabad","South","Mumbai","Central","Bangalore","South")</f>
        <v>South</v>
      </c>
      <c r="O5148" s="12">
        <v>132705.31</v>
      </c>
      <c r="P5148" s="4">
        <f>Table1[[#This Row],[Delivery_Date]]-Table1[[#This Row],[Order_Date]]</f>
        <v>1</v>
      </c>
      <c r="Q5148" s="4" t="str">
        <f>IF(Table1[[#This Row],[Delivery delay days]]&gt;5,"delay","on time")</f>
        <v>on time</v>
      </c>
      <c r="R5148" s="10">
        <f>DATEVALUE(Table1[[#This Row],[Delivery_Date]])</f>
        <v>44940</v>
      </c>
      <c r="S5148" s="10">
        <f>DATEVALUE(Table1[[#This Row],[Order_Date]])</f>
        <v>44939</v>
      </c>
      <c r="T5148" s="4" t="str" cm="1">
        <f t="array" ref="T5148">_xlfn.IFS(Table1[[#This Row],[Inventory_Level]]&lt;=200,"low",Table1[[#This Row],[Inventory_Level]]&gt;=700,"high",Table1[[#This Row],[Inventory_Level]]&gt;200,"medium")</f>
        <v>medium</v>
      </c>
    </row>
    <row r="5149" spans="1:20" x14ac:dyDescent="0.35">
      <c r="A5149" s="4">
        <v>5148</v>
      </c>
      <c r="B5149" s="4" t="s">
        <v>51</v>
      </c>
      <c r="C5149" s="4" t="s">
        <v>24</v>
      </c>
      <c r="D5149" s="4" t="s">
        <v>17</v>
      </c>
      <c r="E5149" s="4" t="s">
        <v>18</v>
      </c>
      <c r="F5149" s="10" t="s">
        <v>227</v>
      </c>
      <c r="G5149" s="11" t="s">
        <v>391</v>
      </c>
      <c r="H5149" s="4">
        <v>60</v>
      </c>
      <c r="I5149" s="12">
        <v>21735.46</v>
      </c>
      <c r="J5149" s="12">
        <v>1304127.6000000001</v>
      </c>
      <c r="K5149" s="12">
        <v>4336.59</v>
      </c>
      <c r="L5149" s="4">
        <v>690</v>
      </c>
      <c r="M5149" s="4" t="s">
        <v>21</v>
      </c>
      <c r="N5149" s="4" t="str" cm="1">
        <f t="array" ref="N5149">_xlfn.SWITCH(E5149,"Delhi","North","Chennai","South","Hyderabad","South","Mumbai","Central","Bangalore","South")</f>
        <v>North</v>
      </c>
      <c r="O5149" s="12">
        <v>317047.33</v>
      </c>
      <c r="P5149" s="4">
        <f>Table1[[#This Row],[Delivery_Date]]-Table1[[#This Row],[Order_Date]]</f>
        <v>10</v>
      </c>
      <c r="Q5149" s="4" t="str">
        <f>IF(Table1[[#This Row],[Delivery delay days]]&gt;5,"delay","on time")</f>
        <v>delay</v>
      </c>
      <c r="R5149" s="10">
        <f>DATEVALUE(Table1[[#This Row],[Delivery_Date]])</f>
        <v>45244</v>
      </c>
      <c r="S5149" s="10">
        <f>DATEVALUE(Table1[[#This Row],[Order_Date]])</f>
        <v>45234</v>
      </c>
      <c r="T5149" s="4" t="str" cm="1">
        <f t="array" ref="T5149">_xlfn.IFS(Table1[[#This Row],[Inventory_Level]]&lt;=200,"low",Table1[[#This Row],[Inventory_Level]]&gt;=700,"high",Table1[[#This Row],[Inventory_Level]]&gt;200,"medium")</f>
        <v>medium</v>
      </c>
    </row>
    <row r="5150" spans="1:20" x14ac:dyDescent="0.35">
      <c r="A5150" s="4">
        <v>5149</v>
      </c>
      <c r="B5150" s="4" t="s">
        <v>31</v>
      </c>
      <c r="C5150" s="4" t="s">
        <v>38</v>
      </c>
      <c r="D5150" s="4" t="s">
        <v>32</v>
      </c>
      <c r="E5150" s="4" t="s">
        <v>46</v>
      </c>
      <c r="F5150" s="10" t="s">
        <v>214</v>
      </c>
      <c r="G5150" s="11" t="s">
        <v>178</v>
      </c>
      <c r="H5150" s="4">
        <v>33</v>
      </c>
      <c r="I5150" s="12">
        <v>46161.84</v>
      </c>
      <c r="J5150" s="12">
        <v>1523340.72</v>
      </c>
      <c r="K5150" s="12">
        <v>787.53</v>
      </c>
      <c r="L5150" s="4">
        <v>205</v>
      </c>
      <c r="M5150" s="4" t="s">
        <v>21</v>
      </c>
      <c r="N5150" s="4" t="str" cm="1">
        <f t="array" ref="N5150">_xlfn.SWITCH(E5150,"Delhi","North","Chennai","South","Hyderabad","South","Mumbai","Central","Bangalore","South")</f>
        <v>South</v>
      </c>
      <c r="O5150" s="12">
        <v>129382.51</v>
      </c>
      <c r="P5150" s="4">
        <f>Table1[[#This Row],[Delivery_Date]]-Table1[[#This Row],[Order_Date]]</f>
        <v>8</v>
      </c>
      <c r="Q5150" s="4" t="str">
        <f>IF(Table1[[#This Row],[Delivery delay days]]&gt;5,"delay","on time")</f>
        <v>delay</v>
      </c>
      <c r="R5150" s="10">
        <f>DATEVALUE(Table1[[#This Row],[Delivery_Date]])</f>
        <v>45023</v>
      </c>
      <c r="S5150" s="10">
        <f>DATEVALUE(Table1[[#This Row],[Order_Date]])</f>
        <v>45015</v>
      </c>
      <c r="T5150" s="4" t="str" cm="1">
        <f t="array" ref="T5150">_xlfn.IFS(Table1[[#This Row],[Inventory_Level]]&lt;=200,"low",Table1[[#This Row],[Inventory_Level]]&gt;=700,"high",Table1[[#This Row],[Inventory_Level]]&gt;200,"medium")</f>
        <v>medium</v>
      </c>
    </row>
    <row r="5151" spans="1:20" x14ac:dyDescent="0.35">
      <c r="A5151" s="4">
        <v>5150</v>
      </c>
      <c r="B5151" s="4" t="s">
        <v>31</v>
      </c>
      <c r="C5151" s="4" t="s">
        <v>16</v>
      </c>
      <c r="D5151" s="4" t="s">
        <v>25</v>
      </c>
      <c r="E5151" s="4" t="s">
        <v>26</v>
      </c>
      <c r="F5151" s="10" t="s">
        <v>324</v>
      </c>
      <c r="G5151" s="11" t="s">
        <v>332</v>
      </c>
      <c r="H5151" s="4">
        <v>62</v>
      </c>
      <c r="I5151" s="12">
        <v>24496.09</v>
      </c>
      <c r="J5151" s="12">
        <v>1518757.58</v>
      </c>
      <c r="K5151" s="12">
        <v>3926.67</v>
      </c>
      <c r="L5151" s="4">
        <v>209</v>
      </c>
      <c r="M5151" s="4" t="s">
        <v>29</v>
      </c>
      <c r="N5151" s="4" t="str" cm="1">
        <f t="array" ref="N5151">_xlfn.SWITCH(E5151,"Delhi","North","Chennai","South","Hyderabad","South","Mumbai","Central","Bangalore","South")</f>
        <v>South</v>
      </c>
      <c r="O5151" s="12">
        <v>210725.26</v>
      </c>
      <c r="P5151" s="4">
        <f>Table1[[#This Row],[Delivery_Date]]-Table1[[#This Row],[Order_Date]]</f>
        <v>8</v>
      </c>
      <c r="Q5151" s="4" t="str">
        <f>IF(Table1[[#This Row],[Delivery delay days]]&gt;5,"delay","on time")</f>
        <v>delay</v>
      </c>
      <c r="R5151" s="10">
        <f>DATEVALUE(Table1[[#This Row],[Delivery_Date]])</f>
        <v>44939</v>
      </c>
      <c r="S5151" s="10">
        <f>DATEVALUE(Table1[[#This Row],[Order_Date]])</f>
        <v>44931</v>
      </c>
      <c r="T5151" s="4" t="str" cm="1">
        <f t="array" ref="T5151">_xlfn.IFS(Table1[[#This Row],[Inventory_Level]]&lt;=200,"low",Table1[[#This Row],[Inventory_Level]]&gt;=700,"high",Table1[[#This Row],[Inventory_Level]]&gt;200,"medium")</f>
        <v>medium</v>
      </c>
    </row>
    <row r="5152" spans="1:20" x14ac:dyDescent="0.35">
      <c r="A5152" s="4">
        <v>5151</v>
      </c>
      <c r="B5152" s="4" t="s">
        <v>51</v>
      </c>
      <c r="C5152" s="4" t="s">
        <v>24</v>
      </c>
      <c r="D5152" s="4" t="s">
        <v>39</v>
      </c>
      <c r="E5152" s="4" t="s">
        <v>60</v>
      </c>
      <c r="F5152" s="10" t="s">
        <v>155</v>
      </c>
      <c r="G5152" s="11" t="s">
        <v>394</v>
      </c>
      <c r="H5152" s="4">
        <v>76</v>
      </c>
      <c r="I5152" s="12">
        <v>6708.11</v>
      </c>
      <c r="J5152" s="12">
        <v>509816.36</v>
      </c>
      <c r="K5152" s="12">
        <v>4164.4799999999996</v>
      </c>
      <c r="L5152" s="4">
        <v>976</v>
      </c>
      <c r="M5152" s="4" t="s">
        <v>42</v>
      </c>
      <c r="N5152" s="4" t="str" cm="1">
        <f t="array" ref="N5152">_xlfn.SWITCH(E5152,"Delhi","North","Chennai","South","Hyderabad","South","Mumbai","Central","Bangalore","South")</f>
        <v>South</v>
      </c>
      <c r="O5152" s="12">
        <v>41914.300000000003</v>
      </c>
      <c r="P5152" s="4">
        <f>Table1[[#This Row],[Delivery_Date]]-Table1[[#This Row],[Order_Date]]</f>
        <v>3</v>
      </c>
      <c r="Q5152" s="4" t="str">
        <f>IF(Table1[[#This Row],[Delivery delay days]]&gt;5,"delay","on time")</f>
        <v>on time</v>
      </c>
      <c r="R5152" s="10">
        <f>DATEVALUE(Table1[[#This Row],[Delivery_Date]])</f>
        <v>44967</v>
      </c>
      <c r="S5152" s="10">
        <f>DATEVALUE(Table1[[#This Row],[Order_Date]])</f>
        <v>44964</v>
      </c>
      <c r="T5152" s="4" t="str" cm="1">
        <f t="array" ref="T5152">_xlfn.IFS(Table1[[#This Row],[Inventory_Level]]&lt;=200,"low",Table1[[#This Row],[Inventory_Level]]&gt;=700,"high",Table1[[#This Row],[Inventory_Level]]&gt;200,"medium")</f>
        <v>high</v>
      </c>
    </row>
    <row r="5153" spans="1:20" x14ac:dyDescent="0.35">
      <c r="A5153" s="4">
        <v>5152</v>
      </c>
      <c r="B5153" s="4" t="s">
        <v>44</v>
      </c>
      <c r="C5153" s="4" t="s">
        <v>16</v>
      </c>
      <c r="D5153" s="4" t="s">
        <v>17</v>
      </c>
      <c r="E5153" s="4" t="s">
        <v>52</v>
      </c>
      <c r="F5153" s="10" t="s">
        <v>420</v>
      </c>
      <c r="G5153" s="11" t="s">
        <v>77</v>
      </c>
      <c r="H5153" s="4">
        <v>5</v>
      </c>
      <c r="I5153" s="12">
        <v>32714.78</v>
      </c>
      <c r="J5153" s="12">
        <v>163573.9</v>
      </c>
      <c r="K5153" s="12">
        <v>225.32</v>
      </c>
      <c r="L5153" s="4">
        <v>786</v>
      </c>
      <c r="M5153" s="4" t="s">
        <v>21</v>
      </c>
      <c r="N5153" s="4" t="str" cm="1">
        <f t="array" ref="N5153">_xlfn.SWITCH(E5153,"Delhi","North","Chennai","South","Hyderabad","South","Mumbai","Central","Bangalore","South")</f>
        <v>Central</v>
      </c>
      <c r="O5153" s="12">
        <v>20097.91</v>
      </c>
      <c r="P5153" s="4">
        <f>Table1[[#This Row],[Delivery_Date]]-Table1[[#This Row],[Order_Date]]</f>
        <v>1</v>
      </c>
      <c r="Q5153" s="4" t="str">
        <f>IF(Table1[[#This Row],[Delivery delay days]]&gt;5,"delay","on time")</f>
        <v>on time</v>
      </c>
      <c r="R5153" s="10">
        <f>DATEVALUE(Table1[[#This Row],[Delivery_Date]])</f>
        <v>45204</v>
      </c>
      <c r="S5153" s="10">
        <f>DATEVALUE(Table1[[#This Row],[Order_Date]])</f>
        <v>45203</v>
      </c>
      <c r="T5153" s="4" t="str" cm="1">
        <f t="array" ref="T5153">_xlfn.IFS(Table1[[#This Row],[Inventory_Level]]&lt;=200,"low",Table1[[#This Row],[Inventory_Level]]&gt;=700,"high",Table1[[#This Row],[Inventory_Level]]&gt;200,"medium")</f>
        <v>high</v>
      </c>
    </row>
    <row r="5154" spans="1:20" x14ac:dyDescent="0.35">
      <c r="A5154" s="4">
        <v>5153</v>
      </c>
      <c r="B5154" s="4" t="s">
        <v>44</v>
      </c>
      <c r="C5154" s="4" t="s">
        <v>38</v>
      </c>
      <c r="D5154" s="4" t="s">
        <v>17</v>
      </c>
      <c r="E5154" s="4" t="s">
        <v>52</v>
      </c>
      <c r="F5154" s="10" t="s">
        <v>364</v>
      </c>
      <c r="G5154" s="11" t="s">
        <v>141</v>
      </c>
      <c r="H5154" s="4">
        <v>20</v>
      </c>
      <c r="I5154" s="12">
        <v>35786.910000000003</v>
      </c>
      <c r="J5154" s="12">
        <v>715738.2</v>
      </c>
      <c r="K5154" s="12">
        <v>4976.22</v>
      </c>
      <c r="L5154" s="4">
        <v>605</v>
      </c>
      <c r="M5154" s="4" t="s">
        <v>21</v>
      </c>
      <c r="N5154" s="4" t="str" cm="1">
        <f t="array" ref="N5154">_xlfn.SWITCH(E5154,"Delhi","North","Chennai","South","Hyderabad","South","Mumbai","Central","Bangalore","South")</f>
        <v>Central</v>
      </c>
      <c r="O5154" s="12">
        <v>125277.51</v>
      </c>
      <c r="P5154" s="4">
        <f>Table1[[#This Row],[Delivery_Date]]-Table1[[#This Row],[Order_Date]]</f>
        <v>1</v>
      </c>
      <c r="Q5154" s="4" t="str">
        <f>IF(Table1[[#This Row],[Delivery delay days]]&gt;5,"delay","on time")</f>
        <v>on time</v>
      </c>
      <c r="R5154" s="10">
        <f>DATEVALUE(Table1[[#This Row],[Delivery_Date]])</f>
        <v>45050</v>
      </c>
      <c r="S5154" s="10">
        <f>DATEVALUE(Table1[[#This Row],[Order_Date]])</f>
        <v>45049</v>
      </c>
      <c r="T5154" s="4" t="str" cm="1">
        <f t="array" ref="T5154">_xlfn.IFS(Table1[[#This Row],[Inventory_Level]]&lt;=200,"low",Table1[[#This Row],[Inventory_Level]]&gt;=700,"high",Table1[[#This Row],[Inventory_Level]]&gt;200,"medium")</f>
        <v>medium</v>
      </c>
    </row>
    <row r="5155" spans="1:20" x14ac:dyDescent="0.35">
      <c r="A5155" s="4">
        <v>5154</v>
      </c>
      <c r="B5155" s="4" t="s">
        <v>51</v>
      </c>
      <c r="C5155" s="4" t="s">
        <v>38</v>
      </c>
      <c r="D5155" s="4" t="s">
        <v>32</v>
      </c>
      <c r="E5155" s="4" t="s">
        <v>46</v>
      </c>
      <c r="F5155" s="10" t="s">
        <v>312</v>
      </c>
      <c r="G5155" s="11" t="s">
        <v>415</v>
      </c>
      <c r="H5155" s="4">
        <v>92</v>
      </c>
      <c r="I5155" s="12">
        <v>27098.240000000002</v>
      </c>
      <c r="J5155" s="12">
        <v>2493038.08</v>
      </c>
      <c r="K5155" s="12">
        <v>1575.87</v>
      </c>
      <c r="L5155" s="4">
        <v>260</v>
      </c>
      <c r="M5155" s="4" t="s">
        <v>21</v>
      </c>
      <c r="N5155" s="4" t="str" cm="1">
        <f t="array" ref="N5155">_xlfn.SWITCH(E5155,"Delhi","North","Chennai","South","Hyderabad","South","Mumbai","Central","Bangalore","South")</f>
        <v>South</v>
      </c>
      <c r="O5155" s="12">
        <v>171099.89</v>
      </c>
      <c r="P5155" s="4">
        <f>Table1[[#This Row],[Delivery_Date]]-Table1[[#This Row],[Order_Date]]</f>
        <v>13</v>
      </c>
      <c r="Q5155" s="4" t="str">
        <f>IF(Table1[[#This Row],[Delivery delay days]]&gt;5,"delay","on time")</f>
        <v>delay</v>
      </c>
      <c r="R5155" s="10">
        <f>DATEVALUE(Table1[[#This Row],[Delivery_Date]])</f>
        <v>44974</v>
      </c>
      <c r="S5155" s="10">
        <f>DATEVALUE(Table1[[#This Row],[Order_Date]])</f>
        <v>44961</v>
      </c>
      <c r="T5155" s="4" t="str" cm="1">
        <f t="array" ref="T5155">_xlfn.IFS(Table1[[#This Row],[Inventory_Level]]&lt;=200,"low",Table1[[#This Row],[Inventory_Level]]&gt;=700,"high",Table1[[#This Row],[Inventory_Level]]&gt;200,"medium")</f>
        <v>medium</v>
      </c>
    </row>
    <row r="5156" spans="1:20" x14ac:dyDescent="0.35">
      <c r="A5156" s="4">
        <v>5155</v>
      </c>
      <c r="B5156" s="4" t="s">
        <v>59</v>
      </c>
      <c r="C5156" s="4" t="s">
        <v>16</v>
      </c>
      <c r="D5156" s="4" t="s">
        <v>25</v>
      </c>
      <c r="E5156" s="4" t="s">
        <v>52</v>
      </c>
      <c r="F5156" s="10" t="s">
        <v>186</v>
      </c>
      <c r="G5156" s="11" t="s">
        <v>48</v>
      </c>
      <c r="H5156" s="4">
        <v>65</v>
      </c>
      <c r="I5156" s="12">
        <v>44134.28</v>
      </c>
      <c r="J5156" s="12">
        <v>2868728.2</v>
      </c>
      <c r="K5156" s="12">
        <v>4897.6099999999997</v>
      </c>
      <c r="L5156" s="4">
        <v>961</v>
      </c>
      <c r="M5156" s="4" t="s">
        <v>42</v>
      </c>
      <c r="N5156" s="4" t="str" cm="1">
        <f t="array" ref="N5156">_xlfn.SWITCH(E5156,"Delhi","North","Chennai","South","Hyderabad","South","Mumbai","Central","Bangalore","South")</f>
        <v>Central</v>
      </c>
      <c r="O5156" s="12">
        <v>451081.55</v>
      </c>
      <c r="P5156" s="4">
        <f>Table1[[#This Row],[Delivery_Date]]-Table1[[#This Row],[Order_Date]]</f>
        <v>11</v>
      </c>
      <c r="Q5156" s="4" t="str">
        <f>IF(Table1[[#This Row],[Delivery delay days]]&gt;5,"delay","on time")</f>
        <v>delay</v>
      </c>
      <c r="R5156" s="10">
        <f>DATEVALUE(Table1[[#This Row],[Delivery_Date]])</f>
        <v>45153</v>
      </c>
      <c r="S5156" s="10">
        <f>DATEVALUE(Table1[[#This Row],[Order_Date]])</f>
        <v>45142</v>
      </c>
      <c r="T5156" s="4" t="str" cm="1">
        <f t="array" ref="T5156">_xlfn.IFS(Table1[[#This Row],[Inventory_Level]]&lt;=200,"low",Table1[[#This Row],[Inventory_Level]]&gt;=700,"high",Table1[[#This Row],[Inventory_Level]]&gt;200,"medium")</f>
        <v>high</v>
      </c>
    </row>
    <row r="5157" spans="1:20" x14ac:dyDescent="0.35">
      <c r="A5157" s="4">
        <v>5156</v>
      </c>
      <c r="B5157" s="4" t="s">
        <v>44</v>
      </c>
      <c r="C5157" s="4" t="s">
        <v>16</v>
      </c>
      <c r="D5157" s="4" t="s">
        <v>25</v>
      </c>
      <c r="E5157" s="4" t="s">
        <v>60</v>
      </c>
      <c r="F5157" s="10" t="s">
        <v>249</v>
      </c>
      <c r="G5157" s="11" t="s">
        <v>178</v>
      </c>
      <c r="H5157" s="4">
        <v>54</v>
      </c>
      <c r="I5157" s="12">
        <v>22819.55</v>
      </c>
      <c r="J5157" s="12">
        <v>1232255.7</v>
      </c>
      <c r="K5157" s="12">
        <v>4111.21</v>
      </c>
      <c r="L5157" s="4">
        <v>410</v>
      </c>
      <c r="M5157" s="4" t="s">
        <v>21</v>
      </c>
      <c r="N5157" s="4" t="str" cm="1">
        <f t="array" ref="N5157">_xlfn.SWITCH(E5157,"Delhi","North","Chennai","South","Hyderabad","South","Mumbai","Central","Bangalore","South")</f>
        <v>South</v>
      </c>
      <c r="O5157" s="12">
        <v>214180.64</v>
      </c>
      <c r="P5157" s="4">
        <f>Table1[[#This Row],[Delivery_Date]]-Table1[[#This Row],[Order_Date]]</f>
        <v>2</v>
      </c>
      <c r="Q5157" s="4" t="str">
        <f>IF(Table1[[#This Row],[Delivery delay days]]&gt;5,"delay","on time")</f>
        <v>on time</v>
      </c>
      <c r="R5157" s="10">
        <f>DATEVALUE(Table1[[#This Row],[Delivery_Date]])</f>
        <v>45023</v>
      </c>
      <c r="S5157" s="10">
        <f>DATEVALUE(Table1[[#This Row],[Order_Date]])</f>
        <v>45021</v>
      </c>
      <c r="T5157" s="4" t="str" cm="1">
        <f t="array" ref="T5157">_xlfn.IFS(Table1[[#This Row],[Inventory_Level]]&lt;=200,"low",Table1[[#This Row],[Inventory_Level]]&gt;=700,"high",Table1[[#This Row],[Inventory_Level]]&gt;200,"medium")</f>
        <v>medium</v>
      </c>
    </row>
    <row r="5158" spans="1:20" x14ac:dyDescent="0.35">
      <c r="A5158" s="4">
        <v>5157</v>
      </c>
      <c r="B5158" s="4" t="s">
        <v>15</v>
      </c>
      <c r="C5158" s="4" t="s">
        <v>16</v>
      </c>
      <c r="D5158" s="4" t="s">
        <v>39</v>
      </c>
      <c r="E5158" s="4" t="s">
        <v>26</v>
      </c>
      <c r="F5158" s="10" t="s">
        <v>217</v>
      </c>
      <c r="G5158" s="11" t="s">
        <v>80</v>
      </c>
      <c r="H5158" s="4">
        <v>51</v>
      </c>
      <c r="I5158" s="12">
        <v>37009.49</v>
      </c>
      <c r="J5158" s="12">
        <v>1887483.99</v>
      </c>
      <c r="K5158" s="12">
        <v>3434.2</v>
      </c>
      <c r="L5158" s="4">
        <v>41</v>
      </c>
      <c r="M5158" s="4" t="s">
        <v>42</v>
      </c>
      <c r="N5158" s="4" t="str" cm="1">
        <f t="array" ref="N5158">_xlfn.SWITCH(E5158,"Delhi","North","Chennai","South","Hyderabad","South","Mumbai","Central","Bangalore","South")</f>
        <v>South</v>
      </c>
      <c r="O5158" s="12">
        <v>132617.37</v>
      </c>
      <c r="P5158" s="4">
        <f>Table1[[#This Row],[Delivery_Date]]-Table1[[#This Row],[Order_Date]]</f>
        <v>13</v>
      </c>
      <c r="Q5158" s="4" t="str">
        <f>IF(Table1[[#This Row],[Delivery delay days]]&gt;5,"delay","on time")</f>
        <v>delay</v>
      </c>
      <c r="R5158" s="10">
        <f>DATEVALUE(Table1[[#This Row],[Delivery_Date]])</f>
        <v>44993</v>
      </c>
      <c r="S5158" s="10">
        <f>DATEVALUE(Table1[[#This Row],[Order_Date]])</f>
        <v>44980</v>
      </c>
      <c r="T5158" s="4" t="str" cm="1">
        <f t="array" ref="T5158">_xlfn.IFS(Table1[[#This Row],[Inventory_Level]]&lt;=200,"low",Table1[[#This Row],[Inventory_Level]]&gt;=700,"high",Table1[[#This Row],[Inventory_Level]]&gt;200,"medium")</f>
        <v>low</v>
      </c>
    </row>
    <row r="5159" spans="1:20" x14ac:dyDescent="0.35">
      <c r="A5159" s="4">
        <v>5158</v>
      </c>
      <c r="B5159" s="4" t="s">
        <v>23</v>
      </c>
      <c r="C5159" s="4" t="s">
        <v>38</v>
      </c>
      <c r="D5159" s="4" t="s">
        <v>45</v>
      </c>
      <c r="E5159" s="4" t="s">
        <v>52</v>
      </c>
      <c r="F5159" s="10" t="s">
        <v>121</v>
      </c>
      <c r="G5159" s="11" t="s">
        <v>407</v>
      </c>
      <c r="H5159" s="4">
        <v>74</v>
      </c>
      <c r="I5159" s="12">
        <v>30411.439999999999</v>
      </c>
      <c r="J5159" s="12">
        <v>2250446.56</v>
      </c>
      <c r="K5159" s="12">
        <v>2004.84</v>
      </c>
      <c r="L5159" s="4">
        <v>37</v>
      </c>
      <c r="M5159" s="4" t="s">
        <v>35</v>
      </c>
      <c r="N5159" s="4" t="str" cm="1">
        <f t="array" ref="N5159">_xlfn.SWITCH(E5159,"Delhi","North","Chennai","South","Hyderabad","South","Mumbai","Central","Bangalore","South")</f>
        <v>Central</v>
      </c>
      <c r="O5159" s="12">
        <v>257910.83</v>
      </c>
      <c r="P5159" s="4">
        <f>Table1[[#This Row],[Delivery_Date]]-Table1[[#This Row],[Order_Date]]</f>
        <v>15</v>
      </c>
      <c r="Q5159" s="4" t="str">
        <f>IF(Table1[[#This Row],[Delivery delay days]]&gt;5,"delay","on time")</f>
        <v>delay</v>
      </c>
      <c r="R5159" s="10">
        <f>DATEVALUE(Table1[[#This Row],[Delivery_Date]])</f>
        <v>45098</v>
      </c>
      <c r="S5159" s="10">
        <f>DATEVALUE(Table1[[#This Row],[Order_Date]])</f>
        <v>45083</v>
      </c>
      <c r="T5159" s="4" t="str" cm="1">
        <f t="array" ref="T5159">_xlfn.IFS(Table1[[#This Row],[Inventory_Level]]&lt;=200,"low",Table1[[#This Row],[Inventory_Level]]&gt;=700,"high",Table1[[#This Row],[Inventory_Level]]&gt;200,"medium")</f>
        <v>low</v>
      </c>
    </row>
    <row r="5160" spans="1:20" x14ac:dyDescent="0.35">
      <c r="A5160" s="4">
        <v>5159</v>
      </c>
      <c r="B5160" s="4" t="s">
        <v>15</v>
      </c>
      <c r="C5160" s="4" t="s">
        <v>38</v>
      </c>
      <c r="D5160" s="4" t="s">
        <v>25</v>
      </c>
      <c r="E5160" s="4" t="s">
        <v>46</v>
      </c>
      <c r="F5160" s="10" t="s">
        <v>75</v>
      </c>
      <c r="G5160" s="11" t="s">
        <v>206</v>
      </c>
      <c r="H5160" s="4">
        <v>42</v>
      </c>
      <c r="I5160" s="12">
        <v>13495.97</v>
      </c>
      <c r="J5160" s="12">
        <v>566830.74</v>
      </c>
      <c r="K5160" s="12">
        <v>4781.49</v>
      </c>
      <c r="L5160" s="4">
        <v>743</v>
      </c>
      <c r="M5160" s="4" t="s">
        <v>21</v>
      </c>
      <c r="N5160" s="4" t="str" cm="1">
        <f t="array" ref="N5160">_xlfn.SWITCH(E5160,"Delhi","North","Chennai","South","Hyderabad","South","Mumbai","Central","Bangalore","South")</f>
        <v>South</v>
      </c>
      <c r="O5160" s="12">
        <v>45107.58</v>
      </c>
      <c r="P5160" s="4">
        <f>Table1[[#This Row],[Delivery_Date]]-Table1[[#This Row],[Order_Date]]</f>
        <v>1</v>
      </c>
      <c r="Q5160" s="4" t="str">
        <f>IF(Table1[[#This Row],[Delivery delay days]]&gt;5,"delay","on time")</f>
        <v>on time</v>
      </c>
      <c r="R5160" s="10">
        <f>DATEVALUE(Table1[[#This Row],[Delivery_Date]])</f>
        <v>45230</v>
      </c>
      <c r="S5160" s="10">
        <f>DATEVALUE(Table1[[#This Row],[Order_Date]])</f>
        <v>45229</v>
      </c>
      <c r="T5160" s="4" t="str" cm="1">
        <f t="array" ref="T5160">_xlfn.IFS(Table1[[#This Row],[Inventory_Level]]&lt;=200,"low",Table1[[#This Row],[Inventory_Level]]&gt;=700,"high",Table1[[#This Row],[Inventory_Level]]&gt;200,"medium")</f>
        <v>high</v>
      </c>
    </row>
    <row r="5161" spans="1:20" x14ac:dyDescent="0.35">
      <c r="A5161" s="4">
        <v>5160</v>
      </c>
      <c r="B5161" s="4" t="s">
        <v>59</v>
      </c>
      <c r="C5161" s="4" t="s">
        <v>16</v>
      </c>
      <c r="D5161" s="4" t="s">
        <v>32</v>
      </c>
      <c r="E5161" s="4" t="s">
        <v>46</v>
      </c>
      <c r="F5161" s="10" t="s">
        <v>390</v>
      </c>
      <c r="G5161" s="11" t="s">
        <v>49</v>
      </c>
      <c r="H5161" s="4">
        <v>73</v>
      </c>
      <c r="I5161" s="12">
        <v>38279.33</v>
      </c>
      <c r="J5161" s="12">
        <v>2794391.09</v>
      </c>
      <c r="K5161" s="12">
        <v>460.2</v>
      </c>
      <c r="L5161" s="4">
        <v>505</v>
      </c>
      <c r="M5161" s="4" t="s">
        <v>21</v>
      </c>
      <c r="N5161" s="4" t="str" cm="1">
        <f t="array" ref="N5161">_xlfn.SWITCH(E5161,"Delhi","North","Chennai","South","Hyderabad","South","Mumbai","Central","Bangalore","South")</f>
        <v>South</v>
      </c>
      <c r="O5161" s="12">
        <v>203967.4</v>
      </c>
      <c r="P5161" s="4">
        <f>Table1[[#This Row],[Delivery_Date]]-Table1[[#This Row],[Order_Date]]</f>
        <v>15</v>
      </c>
      <c r="Q5161" s="4" t="str">
        <f>IF(Table1[[#This Row],[Delivery delay days]]&gt;5,"delay","on time")</f>
        <v>delay</v>
      </c>
      <c r="R5161" s="10">
        <f>DATEVALUE(Table1[[#This Row],[Delivery_Date]])</f>
        <v>45115</v>
      </c>
      <c r="S5161" s="10">
        <f>DATEVALUE(Table1[[#This Row],[Order_Date]])</f>
        <v>45100</v>
      </c>
      <c r="T5161" s="4" t="str" cm="1">
        <f t="array" ref="T5161">_xlfn.IFS(Table1[[#This Row],[Inventory_Level]]&lt;=200,"low",Table1[[#This Row],[Inventory_Level]]&gt;=700,"high",Table1[[#This Row],[Inventory_Level]]&gt;200,"medium")</f>
        <v>medium</v>
      </c>
    </row>
    <row r="5162" spans="1:20" x14ac:dyDescent="0.35">
      <c r="A5162" s="4">
        <v>5161</v>
      </c>
      <c r="B5162" s="4" t="s">
        <v>51</v>
      </c>
      <c r="C5162" s="4" t="s">
        <v>24</v>
      </c>
      <c r="D5162" s="4" t="s">
        <v>25</v>
      </c>
      <c r="E5162" s="4" t="s">
        <v>60</v>
      </c>
      <c r="F5162" s="10" t="s">
        <v>274</v>
      </c>
      <c r="G5162" s="11" t="s">
        <v>387</v>
      </c>
      <c r="H5162" s="4">
        <v>4</v>
      </c>
      <c r="I5162" s="12">
        <v>15893.78</v>
      </c>
      <c r="J5162" s="12">
        <v>63575.12</v>
      </c>
      <c r="K5162" s="12">
        <v>4618.16</v>
      </c>
      <c r="L5162" s="4">
        <v>29</v>
      </c>
      <c r="M5162" s="4" t="s">
        <v>42</v>
      </c>
      <c r="N5162" s="4" t="str" cm="1">
        <f t="array" ref="N5162">_xlfn.SWITCH(E5162,"Delhi","North","Chennai","South","Hyderabad","South","Mumbai","Central","Bangalore","South")</f>
        <v>South</v>
      </c>
      <c r="O5162" s="12">
        <v>9225.6299999999992</v>
      </c>
      <c r="P5162" s="4">
        <f>Table1[[#This Row],[Delivery_Date]]-Table1[[#This Row],[Order_Date]]</f>
        <v>5</v>
      </c>
      <c r="Q5162" s="4" t="str">
        <f>IF(Table1[[#This Row],[Delivery delay days]]&gt;5,"delay","on time")</f>
        <v>on time</v>
      </c>
      <c r="R5162" s="10">
        <f>DATEVALUE(Table1[[#This Row],[Delivery_Date]])</f>
        <v>45018</v>
      </c>
      <c r="S5162" s="10">
        <f>DATEVALUE(Table1[[#This Row],[Order_Date]])</f>
        <v>45013</v>
      </c>
      <c r="T5162" s="4" t="str" cm="1">
        <f t="array" ref="T5162">_xlfn.IFS(Table1[[#This Row],[Inventory_Level]]&lt;=200,"low",Table1[[#This Row],[Inventory_Level]]&gt;=700,"high",Table1[[#This Row],[Inventory_Level]]&gt;200,"medium")</f>
        <v>low</v>
      </c>
    </row>
    <row r="5163" spans="1:20" x14ac:dyDescent="0.35">
      <c r="A5163" s="4">
        <v>5162</v>
      </c>
      <c r="B5163" s="4" t="s">
        <v>37</v>
      </c>
      <c r="C5163" s="4" t="s">
        <v>16</v>
      </c>
      <c r="D5163" s="4" t="s">
        <v>25</v>
      </c>
      <c r="E5163" s="4" t="s">
        <v>46</v>
      </c>
      <c r="F5163" s="10" t="s">
        <v>85</v>
      </c>
      <c r="G5163" s="11" t="s">
        <v>185</v>
      </c>
      <c r="H5163" s="4">
        <v>62</v>
      </c>
      <c r="I5163" s="12">
        <v>34008.089999999997</v>
      </c>
      <c r="J5163" s="12">
        <v>2108501.58</v>
      </c>
      <c r="K5163" s="12">
        <v>1601.93</v>
      </c>
      <c r="L5163" s="4">
        <v>589</v>
      </c>
      <c r="M5163" s="4" t="s">
        <v>42</v>
      </c>
      <c r="N5163" s="4" t="str" cm="1">
        <f t="array" ref="N5163">_xlfn.SWITCH(E5163,"Delhi","North","Chennai","South","Hyderabad","South","Mumbai","Central","Bangalore","South")</f>
        <v>South</v>
      </c>
      <c r="O5163" s="12">
        <v>260517.86</v>
      </c>
      <c r="P5163" s="4">
        <f>Table1[[#This Row],[Delivery_Date]]-Table1[[#This Row],[Order_Date]]</f>
        <v>1</v>
      </c>
      <c r="Q5163" s="4" t="str">
        <f>IF(Table1[[#This Row],[Delivery delay days]]&gt;5,"delay","on time")</f>
        <v>on time</v>
      </c>
      <c r="R5163" s="10">
        <f>DATEVALUE(Table1[[#This Row],[Delivery_Date]])</f>
        <v>45041</v>
      </c>
      <c r="S5163" s="10">
        <f>DATEVALUE(Table1[[#This Row],[Order_Date]])</f>
        <v>45040</v>
      </c>
      <c r="T5163" s="4" t="str" cm="1">
        <f t="array" ref="T5163">_xlfn.IFS(Table1[[#This Row],[Inventory_Level]]&lt;=200,"low",Table1[[#This Row],[Inventory_Level]]&gt;=700,"high",Table1[[#This Row],[Inventory_Level]]&gt;200,"medium")</f>
        <v>medium</v>
      </c>
    </row>
    <row r="5164" spans="1:20" x14ac:dyDescent="0.35">
      <c r="A5164" s="4">
        <v>5163</v>
      </c>
      <c r="B5164" s="4" t="s">
        <v>44</v>
      </c>
      <c r="C5164" s="4" t="s">
        <v>24</v>
      </c>
      <c r="D5164" s="4" t="s">
        <v>17</v>
      </c>
      <c r="E5164" s="4" t="s">
        <v>52</v>
      </c>
      <c r="F5164" s="10" t="s">
        <v>239</v>
      </c>
      <c r="G5164" s="11" t="s">
        <v>297</v>
      </c>
      <c r="H5164" s="4">
        <v>8</v>
      </c>
      <c r="I5164" s="12">
        <v>24223.200000000001</v>
      </c>
      <c r="J5164" s="12">
        <v>193785.60000000001</v>
      </c>
      <c r="K5164" s="12">
        <v>1051.05</v>
      </c>
      <c r="L5164" s="4">
        <v>899</v>
      </c>
      <c r="M5164" s="4" t="s">
        <v>35</v>
      </c>
      <c r="N5164" s="4" t="str" cm="1">
        <f t="array" ref="N5164">_xlfn.SWITCH(E5164,"Delhi","North","Chennai","South","Hyderabad","South","Mumbai","Central","Bangalore","South")</f>
        <v>Central</v>
      </c>
      <c r="O5164" s="12">
        <v>47243.53</v>
      </c>
      <c r="P5164" s="4">
        <f>Table1[[#This Row],[Delivery_Date]]-Table1[[#This Row],[Order_Date]]</f>
        <v>6</v>
      </c>
      <c r="Q5164" s="4" t="str">
        <f>IF(Table1[[#This Row],[Delivery delay days]]&gt;5,"delay","on time")</f>
        <v>delay</v>
      </c>
      <c r="R5164" s="10">
        <f>DATEVALUE(Table1[[#This Row],[Delivery_Date]])</f>
        <v>45093</v>
      </c>
      <c r="S5164" s="10">
        <f>DATEVALUE(Table1[[#This Row],[Order_Date]])</f>
        <v>45087</v>
      </c>
      <c r="T5164" s="4" t="str" cm="1">
        <f t="array" ref="T5164">_xlfn.IFS(Table1[[#This Row],[Inventory_Level]]&lt;=200,"low",Table1[[#This Row],[Inventory_Level]]&gt;=700,"high",Table1[[#This Row],[Inventory_Level]]&gt;200,"medium")</f>
        <v>high</v>
      </c>
    </row>
    <row r="5165" spans="1:20" x14ac:dyDescent="0.35">
      <c r="A5165" s="4">
        <v>5164</v>
      </c>
      <c r="B5165" s="4" t="s">
        <v>59</v>
      </c>
      <c r="C5165" s="4" t="s">
        <v>24</v>
      </c>
      <c r="D5165" s="4" t="s">
        <v>17</v>
      </c>
      <c r="E5165" s="4" t="s">
        <v>60</v>
      </c>
      <c r="F5165" s="10" t="s">
        <v>54</v>
      </c>
      <c r="G5165" s="11" t="s">
        <v>254</v>
      </c>
      <c r="H5165" s="4">
        <v>25</v>
      </c>
      <c r="I5165" s="12">
        <v>41872.050000000003</v>
      </c>
      <c r="J5165" s="12">
        <v>1046801.25</v>
      </c>
      <c r="K5165" s="12">
        <v>904.86</v>
      </c>
      <c r="L5165" s="4">
        <v>434</v>
      </c>
      <c r="M5165" s="4" t="s">
        <v>42</v>
      </c>
      <c r="N5165" s="4" t="str" cm="1">
        <f t="array" ref="N5165">_xlfn.SWITCH(E5165,"Delhi","North","Chennai","South","Hyderabad","South","Mumbai","Central","Bangalore","South")</f>
        <v>South</v>
      </c>
      <c r="O5165" s="12">
        <v>83074.039999999994</v>
      </c>
      <c r="P5165" s="4">
        <f>Table1[[#This Row],[Delivery_Date]]-Table1[[#This Row],[Order_Date]]</f>
        <v>5</v>
      </c>
      <c r="Q5165" s="4" t="str">
        <f>IF(Table1[[#This Row],[Delivery delay days]]&gt;5,"delay","on time")</f>
        <v>on time</v>
      </c>
      <c r="R5165" s="10">
        <f>DATEVALUE(Table1[[#This Row],[Delivery_Date]])</f>
        <v>45217</v>
      </c>
      <c r="S5165" s="10">
        <f>DATEVALUE(Table1[[#This Row],[Order_Date]])</f>
        <v>45212</v>
      </c>
      <c r="T5165" s="4" t="str" cm="1">
        <f t="array" ref="T5165">_xlfn.IFS(Table1[[#This Row],[Inventory_Level]]&lt;=200,"low",Table1[[#This Row],[Inventory_Level]]&gt;=700,"high",Table1[[#This Row],[Inventory_Level]]&gt;200,"medium")</f>
        <v>medium</v>
      </c>
    </row>
    <row r="5166" spans="1:20" x14ac:dyDescent="0.35">
      <c r="A5166" s="4">
        <v>5165</v>
      </c>
      <c r="B5166" s="4" t="s">
        <v>51</v>
      </c>
      <c r="C5166" s="4" t="s">
        <v>38</v>
      </c>
      <c r="D5166" s="4" t="s">
        <v>39</v>
      </c>
      <c r="E5166" s="4" t="s">
        <v>52</v>
      </c>
      <c r="F5166" s="10" t="s">
        <v>187</v>
      </c>
      <c r="G5166" s="11" t="s">
        <v>387</v>
      </c>
      <c r="H5166" s="4">
        <v>60</v>
      </c>
      <c r="I5166" s="12">
        <v>45096.34</v>
      </c>
      <c r="J5166" s="12">
        <v>2705780.4</v>
      </c>
      <c r="K5166" s="12">
        <v>1600.95</v>
      </c>
      <c r="L5166" s="4">
        <v>335</v>
      </c>
      <c r="M5166" s="4" t="s">
        <v>35</v>
      </c>
      <c r="N5166" s="4" t="str" cm="1">
        <f t="array" ref="N5166">_xlfn.SWITCH(E5166,"Delhi","North","Chennai","South","Hyderabad","South","Mumbai","Central","Bangalore","South")</f>
        <v>Central</v>
      </c>
      <c r="O5166" s="12">
        <v>516225.73</v>
      </c>
      <c r="P5166" s="4">
        <f>Table1[[#This Row],[Delivery_Date]]-Table1[[#This Row],[Order_Date]]</f>
        <v>15</v>
      </c>
      <c r="Q5166" s="4" t="str">
        <f>IF(Table1[[#This Row],[Delivery delay days]]&gt;5,"delay","on time")</f>
        <v>delay</v>
      </c>
      <c r="R5166" s="10">
        <f>DATEVALUE(Table1[[#This Row],[Delivery_Date]])</f>
        <v>45018</v>
      </c>
      <c r="S5166" s="10">
        <f>DATEVALUE(Table1[[#This Row],[Order_Date]])</f>
        <v>45003</v>
      </c>
      <c r="T5166" s="4" t="str" cm="1">
        <f t="array" ref="T5166">_xlfn.IFS(Table1[[#This Row],[Inventory_Level]]&lt;=200,"low",Table1[[#This Row],[Inventory_Level]]&gt;=700,"high",Table1[[#This Row],[Inventory_Level]]&gt;200,"medium")</f>
        <v>medium</v>
      </c>
    </row>
    <row r="5167" spans="1:20" x14ac:dyDescent="0.35">
      <c r="A5167" s="4">
        <v>5166</v>
      </c>
      <c r="B5167" s="4" t="s">
        <v>31</v>
      </c>
      <c r="C5167" s="4" t="s">
        <v>16</v>
      </c>
      <c r="D5167" s="4" t="s">
        <v>25</v>
      </c>
      <c r="E5167" s="4" t="s">
        <v>26</v>
      </c>
      <c r="F5167" s="10" t="s">
        <v>369</v>
      </c>
      <c r="G5167" s="11" t="s">
        <v>101</v>
      </c>
      <c r="H5167" s="4">
        <v>65</v>
      </c>
      <c r="I5167" s="12">
        <v>19193.150000000001</v>
      </c>
      <c r="J5167" s="12">
        <v>1247554.75</v>
      </c>
      <c r="K5167" s="12">
        <v>4999.46</v>
      </c>
      <c r="L5167" s="4">
        <v>21</v>
      </c>
      <c r="M5167" s="4" t="s">
        <v>42</v>
      </c>
      <c r="N5167" s="4" t="str" cm="1">
        <f t="array" ref="N5167">_xlfn.SWITCH(E5167,"Delhi","North","Chennai","South","Hyderabad","South","Mumbai","Central","Bangalore","South")</f>
        <v>South</v>
      </c>
      <c r="O5167" s="12">
        <v>279523.86</v>
      </c>
      <c r="P5167" s="4">
        <f>Table1[[#This Row],[Delivery_Date]]-Table1[[#This Row],[Order_Date]]</f>
        <v>15</v>
      </c>
      <c r="Q5167" s="4" t="str">
        <f>IF(Table1[[#This Row],[Delivery delay days]]&gt;5,"delay","on time")</f>
        <v>delay</v>
      </c>
      <c r="R5167" s="10">
        <f>DATEVALUE(Table1[[#This Row],[Delivery_Date]])</f>
        <v>44996</v>
      </c>
      <c r="S5167" s="10">
        <f>DATEVALUE(Table1[[#This Row],[Order_Date]])</f>
        <v>44981</v>
      </c>
      <c r="T5167" s="4" t="str" cm="1">
        <f t="array" ref="T5167">_xlfn.IFS(Table1[[#This Row],[Inventory_Level]]&lt;=200,"low",Table1[[#This Row],[Inventory_Level]]&gt;=700,"high",Table1[[#This Row],[Inventory_Level]]&gt;200,"medium")</f>
        <v>low</v>
      </c>
    </row>
    <row r="5168" spans="1:20" x14ac:dyDescent="0.35">
      <c r="A5168" s="4">
        <v>5167</v>
      </c>
      <c r="B5168" s="4" t="s">
        <v>23</v>
      </c>
      <c r="C5168" s="4" t="s">
        <v>16</v>
      </c>
      <c r="D5168" s="4" t="s">
        <v>39</v>
      </c>
      <c r="E5168" s="4" t="s">
        <v>46</v>
      </c>
      <c r="F5168" s="10" t="s">
        <v>352</v>
      </c>
      <c r="G5168" s="11" t="s">
        <v>155</v>
      </c>
      <c r="H5168" s="4">
        <v>72</v>
      </c>
      <c r="I5168" s="12">
        <v>31163.97</v>
      </c>
      <c r="J5168" s="12">
        <v>2243805.84</v>
      </c>
      <c r="K5168" s="12">
        <v>227.76</v>
      </c>
      <c r="L5168" s="4">
        <v>390</v>
      </c>
      <c r="M5168" s="4" t="s">
        <v>35</v>
      </c>
      <c r="N5168" s="4" t="str" cm="1">
        <f t="array" ref="N5168">_xlfn.SWITCH(E5168,"Delhi","North","Chennai","South","Hyderabad","South","Mumbai","Central","Bangalore","South")</f>
        <v>South</v>
      </c>
      <c r="O5168" s="12">
        <v>286740.84000000003</v>
      </c>
      <c r="P5168" s="4">
        <f>Table1[[#This Row],[Delivery_Date]]-Table1[[#This Row],[Order_Date]]</f>
        <v>14</v>
      </c>
      <c r="Q5168" s="4" t="str">
        <f>IF(Table1[[#This Row],[Delivery delay days]]&gt;5,"delay","on time")</f>
        <v>delay</v>
      </c>
      <c r="R5168" s="10">
        <f>DATEVALUE(Table1[[#This Row],[Delivery_Date]])</f>
        <v>44964</v>
      </c>
      <c r="S5168" s="10">
        <f>DATEVALUE(Table1[[#This Row],[Order_Date]])</f>
        <v>44950</v>
      </c>
      <c r="T5168" s="4" t="str" cm="1">
        <f t="array" ref="T5168">_xlfn.IFS(Table1[[#This Row],[Inventory_Level]]&lt;=200,"low",Table1[[#This Row],[Inventory_Level]]&gt;=700,"high",Table1[[#This Row],[Inventory_Level]]&gt;200,"medium")</f>
        <v>medium</v>
      </c>
    </row>
    <row r="5169" spans="1:20" x14ac:dyDescent="0.35">
      <c r="A5169" s="4">
        <v>5168</v>
      </c>
      <c r="B5169" s="4" t="s">
        <v>65</v>
      </c>
      <c r="C5169" s="4" t="s">
        <v>24</v>
      </c>
      <c r="D5169" s="4" t="s">
        <v>25</v>
      </c>
      <c r="E5169" s="4" t="s">
        <v>46</v>
      </c>
      <c r="F5169" s="10" t="s">
        <v>154</v>
      </c>
      <c r="G5169" s="11" t="s">
        <v>400</v>
      </c>
      <c r="H5169" s="4">
        <v>13</v>
      </c>
      <c r="I5169" s="12">
        <v>12150.23</v>
      </c>
      <c r="J5169" s="12">
        <v>157952.99</v>
      </c>
      <c r="K5169" s="12">
        <v>3076.21</v>
      </c>
      <c r="L5169" s="4">
        <v>512</v>
      </c>
      <c r="M5169" s="4" t="s">
        <v>35</v>
      </c>
      <c r="N5169" s="4" t="str" cm="1">
        <f t="array" ref="N5169">_xlfn.SWITCH(E5169,"Delhi","North","Chennai","South","Hyderabad","South","Mumbai","Central","Bangalore","South")</f>
        <v>South</v>
      </c>
      <c r="O5169" s="12">
        <v>38461.019999999997</v>
      </c>
      <c r="P5169" s="4">
        <f>Table1[[#This Row],[Delivery_Date]]-Table1[[#This Row],[Order_Date]]</f>
        <v>4</v>
      </c>
      <c r="Q5169" s="4" t="str">
        <f>IF(Table1[[#This Row],[Delivery delay days]]&gt;5,"delay","on time")</f>
        <v>on time</v>
      </c>
      <c r="R5169" s="10">
        <f>DATEVALUE(Table1[[#This Row],[Delivery_Date]])</f>
        <v>44959</v>
      </c>
      <c r="S5169" s="10">
        <f>DATEVALUE(Table1[[#This Row],[Order_Date]])</f>
        <v>44955</v>
      </c>
      <c r="T5169" s="4" t="str" cm="1">
        <f t="array" ref="T5169">_xlfn.IFS(Table1[[#This Row],[Inventory_Level]]&lt;=200,"low",Table1[[#This Row],[Inventory_Level]]&gt;=700,"high",Table1[[#This Row],[Inventory_Level]]&gt;200,"medium")</f>
        <v>medium</v>
      </c>
    </row>
    <row r="5170" spans="1:20" x14ac:dyDescent="0.35">
      <c r="A5170" s="4">
        <v>5169</v>
      </c>
      <c r="B5170" s="4" t="s">
        <v>31</v>
      </c>
      <c r="C5170" s="4" t="s">
        <v>24</v>
      </c>
      <c r="D5170" s="4" t="s">
        <v>25</v>
      </c>
      <c r="E5170" s="4" t="s">
        <v>46</v>
      </c>
      <c r="F5170" s="10" t="s">
        <v>146</v>
      </c>
      <c r="G5170" s="11" t="s">
        <v>299</v>
      </c>
      <c r="H5170" s="4">
        <v>23</v>
      </c>
      <c r="I5170" s="12">
        <v>20903.46</v>
      </c>
      <c r="J5170" s="12">
        <v>480779.58</v>
      </c>
      <c r="K5170" s="12">
        <v>3731.16</v>
      </c>
      <c r="L5170" s="4">
        <v>844</v>
      </c>
      <c r="M5170" s="4" t="s">
        <v>42</v>
      </c>
      <c r="N5170" s="4" t="str" cm="1">
        <f t="array" ref="N5170">_xlfn.SWITCH(E5170,"Delhi","North","Chennai","South","Hyderabad","South","Mumbai","Central","Bangalore","South")</f>
        <v>South</v>
      </c>
      <c r="O5170" s="12">
        <v>117391.52</v>
      </c>
      <c r="P5170" s="4">
        <f>Table1[[#This Row],[Delivery_Date]]-Table1[[#This Row],[Order_Date]]</f>
        <v>10</v>
      </c>
      <c r="Q5170" s="4" t="str">
        <f>IF(Table1[[#This Row],[Delivery delay days]]&gt;5,"delay","on time")</f>
        <v>delay</v>
      </c>
      <c r="R5170" s="10">
        <f>DATEVALUE(Table1[[#This Row],[Delivery_Date]])</f>
        <v>45210</v>
      </c>
      <c r="S5170" s="10">
        <f>DATEVALUE(Table1[[#This Row],[Order_Date]])</f>
        <v>45200</v>
      </c>
      <c r="T5170" s="4" t="str" cm="1">
        <f t="array" ref="T5170">_xlfn.IFS(Table1[[#This Row],[Inventory_Level]]&lt;=200,"low",Table1[[#This Row],[Inventory_Level]]&gt;=700,"high",Table1[[#This Row],[Inventory_Level]]&gt;200,"medium")</f>
        <v>high</v>
      </c>
    </row>
    <row r="5171" spans="1:20" x14ac:dyDescent="0.35">
      <c r="A5171" s="4">
        <v>5170</v>
      </c>
      <c r="B5171" s="4" t="s">
        <v>15</v>
      </c>
      <c r="C5171" s="4" t="s">
        <v>16</v>
      </c>
      <c r="D5171" s="4" t="s">
        <v>45</v>
      </c>
      <c r="E5171" s="4" t="s">
        <v>26</v>
      </c>
      <c r="F5171" s="10" t="s">
        <v>176</v>
      </c>
      <c r="G5171" s="11" t="s">
        <v>246</v>
      </c>
      <c r="H5171" s="4">
        <v>34</v>
      </c>
      <c r="I5171" s="12">
        <v>49294.09</v>
      </c>
      <c r="J5171" s="12">
        <v>1675999.06</v>
      </c>
      <c r="K5171" s="12">
        <v>4227.42</v>
      </c>
      <c r="L5171" s="4">
        <v>379</v>
      </c>
      <c r="M5171" s="4" t="s">
        <v>42</v>
      </c>
      <c r="N5171" s="4" t="str" cm="1">
        <f t="array" ref="N5171">_xlfn.SWITCH(E5171,"Delhi","North","Chennai","South","Hyderabad","South","Mumbai","Central","Bangalore","South")</f>
        <v>South</v>
      </c>
      <c r="O5171" s="12">
        <v>118009.83</v>
      </c>
      <c r="P5171" s="4">
        <f>Table1[[#This Row],[Delivery_Date]]-Table1[[#This Row],[Order_Date]]</f>
        <v>2</v>
      </c>
      <c r="Q5171" s="4" t="str">
        <f>IF(Table1[[#This Row],[Delivery delay days]]&gt;5,"delay","on time")</f>
        <v>on time</v>
      </c>
      <c r="R5171" s="10">
        <f>DATEVALUE(Table1[[#This Row],[Delivery_Date]])</f>
        <v>45103</v>
      </c>
      <c r="S5171" s="10">
        <f>DATEVALUE(Table1[[#This Row],[Order_Date]])</f>
        <v>45101</v>
      </c>
      <c r="T5171" s="4" t="str" cm="1">
        <f t="array" ref="T5171">_xlfn.IFS(Table1[[#This Row],[Inventory_Level]]&lt;=200,"low",Table1[[#This Row],[Inventory_Level]]&gt;=700,"high",Table1[[#This Row],[Inventory_Level]]&gt;200,"medium")</f>
        <v>medium</v>
      </c>
    </row>
    <row r="5172" spans="1:20" x14ac:dyDescent="0.35">
      <c r="A5172" s="4">
        <v>5171</v>
      </c>
      <c r="B5172" s="4" t="s">
        <v>44</v>
      </c>
      <c r="C5172" s="4" t="s">
        <v>24</v>
      </c>
      <c r="D5172" s="4" t="s">
        <v>17</v>
      </c>
      <c r="E5172" s="4" t="s">
        <v>52</v>
      </c>
      <c r="F5172" s="10" t="s">
        <v>293</v>
      </c>
      <c r="G5172" s="11" t="s">
        <v>278</v>
      </c>
      <c r="H5172" s="4">
        <v>44</v>
      </c>
      <c r="I5172" s="12">
        <v>9414.67</v>
      </c>
      <c r="J5172" s="12">
        <v>414245.48</v>
      </c>
      <c r="K5172" s="12">
        <v>553.69000000000005</v>
      </c>
      <c r="L5172" s="4">
        <v>760</v>
      </c>
      <c r="M5172" s="4" t="s">
        <v>42</v>
      </c>
      <c r="N5172" s="4" t="str" cm="1">
        <f t="array" ref="N5172">_xlfn.SWITCH(E5172,"Delhi","North","Chennai","South","Hyderabad","South","Mumbai","Central","Bangalore","South")</f>
        <v>Central</v>
      </c>
      <c r="O5172" s="12">
        <v>96340.81</v>
      </c>
      <c r="P5172" s="4">
        <f>Table1[[#This Row],[Delivery_Date]]-Table1[[#This Row],[Order_Date]]</f>
        <v>11</v>
      </c>
      <c r="Q5172" s="4" t="str">
        <f>IF(Table1[[#This Row],[Delivery delay days]]&gt;5,"delay","on time")</f>
        <v>delay</v>
      </c>
      <c r="R5172" s="10">
        <f>DATEVALUE(Table1[[#This Row],[Delivery_Date]])</f>
        <v>45157</v>
      </c>
      <c r="S5172" s="10">
        <f>DATEVALUE(Table1[[#This Row],[Order_Date]])</f>
        <v>45146</v>
      </c>
      <c r="T5172" s="4" t="str" cm="1">
        <f t="array" ref="T5172">_xlfn.IFS(Table1[[#This Row],[Inventory_Level]]&lt;=200,"low",Table1[[#This Row],[Inventory_Level]]&gt;=700,"high",Table1[[#This Row],[Inventory_Level]]&gt;200,"medium")</f>
        <v>high</v>
      </c>
    </row>
    <row r="5173" spans="1:20" x14ac:dyDescent="0.35">
      <c r="A5173" s="4">
        <v>5172</v>
      </c>
      <c r="B5173" s="4" t="s">
        <v>51</v>
      </c>
      <c r="C5173" s="4" t="s">
        <v>24</v>
      </c>
      <c r="D5173" s="4" t="s">
        <v>25</v>
      </c>
      <c r="E5173" s="4" t="s">
        <v>60</v>
      </c>
      <c r="F5173" s="10" t="s">
        <v>241</v>
      </c>
      <c r="G5173" s="11" t="s">
        <v>177</v>
      </c>
      <c r="H5173" s="4">
        <v>55</v>
      </c>
      <c r="I5173" s="12">
        <v>1015.52</v>
      </c>
      <c r="J5173" s="12">
        <v>55853.599999999999</v>
      </c>
      <c r="K5173" s="12">
        <v>3078.93</v>
      </c>
      <c r="L5173" s="4">
        <v>23</v>
      </c>
      <c r="M5173" s="4" t="s">
        <v>29</v>
      </c>
      <c r="N5173" s="4" t="str" cm="1">
        <f t="array" ref="N5173">_xlfn.SWITCH(E5173,"Delhi","North","Chennai","South","Hyderabad","South","Mumbai","Central","Bangalore","South")</f>
        <v>South</v>
      </c>
      <c r="O5173" s="12">
        <v>3011.4</v>
      </c>
      <c r="P5173" s="4">
        <f>Table1[[#This Row],[Delivery_Date]]-Table1[[#This Row],[Order_Date]]</f>
        <v>8</v>
      </c>
      <c r="Q5173" s="4" t="str">
        <f>IF(Table1[[#This Row],[Delivery delay days]]&gt;5,"delay","on time")</f>
        <v>delay</v>
      </c>
      <c r="R5173" s="10">
        <f>DATEVALUE(Table1[[#This Row],[Delivery_Date]])</f>
        <v>45008</v>
      </c>
      <c r="S5173" s="10">
        <f>DATEVALUE(Table1[[#This Row],[Order_Date]])</f>
        <v>45000</v>
      </c>
      <c r="T5173" s="4" t="str" cm="1">
        <f t="array" ref="T5173">_xlfn.IFS(Table1[[#This Row],[Inventory_Level]]&lt;=200,"low",Table1[[#This Row],[Inventory_Level]]&gt;=700,"high",Table1[[#This Row],[Inventory_Level]]&gt;200,"medium")</f>
        <v>low</v>
      </c>
    </row>
    <row r="5174" spans="1:20" x14ac:dyDescent="0.35">
      <c r="A5174" s="4">
        <v>5173</v>
      </c>
      <c r="B5174" s="4" t="s">
        <v>51</v>
      </c>
      <c r="C5174" s="4" t="s">
        <v>24</v>
      </c>
      <c r="D5174" s="4" t="s">
        <v>32</v>
      </c>
      <c r="E5174" s="4" t="s">
        <v>52</v>
      </c>
      <c r="F5174" s="10" t="s">
        <v>73</v>
      </c>
      <c r="G5174" s="11" t="s">
        <v>222</v>
      </c>
      <c r="H5174" s="4">
        <v>3</v>
      </c>
      <c r="I5174" s="12">
        <v>32042.9</v>
      </c>
      <c r="J5174" s="12">
        <v>96128.7</v>
      </c>
      <c r="K5174" s="12">
        <v>3606.93</v>
      </c>
      <c r="L5174" s="4">
        <v>734</v>
      </c>
      <c r="M5174" s="4" t="s">
        <v>29</v>
      </c>
      <c r="N5174" s="4" t="str" cm="1">
        <f t="array" ref="N5174">_xlfn.SWITCH(E5174,"Delhi","North","Chennai","South","Hyderabad","South","Mumbai","Central","Bangalore","South")</f>
        <v>Central</v>
      </c>
      <c r="O5174" s="12">
        <v>10593.91</v>
      </c>
      <c r="P5174" s="4">
        <f>Table1[[#This Row],[Delivery_Date]]-Table1[[#This Row],[Order_Date]]</f>
        <v>5</v>
      </c>
      <c r="Q5174" s="4" t="str">
        <f>IF(Table1[[#This Row],[Delivery delay days]]&gt;5,"delay","on time")</f>
        <v>on time</v>
      </c>
      <c r="R5174" s="10">
        <f>DATEVALUE(Table1[[#This Row],[Delivery_Date]])</f>
        <v>45225</v>
      </c>
      <c r="S5174" s="10">
        <f>DATEVALUE(Table1[[#This Row],[Order_Date]])</f>
        <v>45220</v>
      </c>
      <c r="T5174" s="4" t="str" cm="1">
        <f t="array" ref="T5174">_xlfn.IFS(Table1[[#This Row],[Inventory_Level]]&lt;=200,"low",Table1[[#This Row],[Inventory_Level]]&gt;=700,"high",Table1[[#This Row],[Inventory_Level]]&gt;200,"medium")</f>
        <v>high</v>
      </c>
    </row>
    <row r="5175" spans="1:20" x14ac:dyDescent="0.35">
      <c r="A5175" s="4">
        <v>5174</v>
      </c>
      <c r="B5175" s="4" t="s">
        <v>44</v>
      </c>
      <c r="C5175" s="4" t="s">
        <v>24</v>
      </c>
      <c r="D5175" s="4" t="s">
        <v>39</v>
      </c>
      <c r="E5175" s="4" t="s">
        <v>60</v>
      </c>
      <c r="F5175" s="10" t="s">
        <v>320</v>
      </c>
      <c r="G5175" s="11" t="s">
        <v>318</v>
      </c>
      <c r="H5175" s="4">
        <v>90</v>
      </c>
      <c r="I5175" s="12">
        <v>30398.29</v>
      </c>
      <c r="J5175" s="12">
        <v>2735846.1</v>
      </c>
      <c r="K5175" s="12">
        <v>3500.09</v>
      </c>
      <c r="L5175" s="4">
        <v>382</v>
      </c>
      <c r="M5175" s="4" t="s">
        <v>35</v>
      </c>
      <c r="N5175" s="4" t="str" cm="1">
        <f t="array" ref="N5175">_xlfn.SWITCH(E5175,"Delhi","North","Chennai","South","Hyderabad","South","Mumbai","Central","Bangalore","South")</f>
        <v>South</v>
      </c>
      <c r="O5175" s="12">
        <v>545127.16</v>
      </c>
      <c r="P5175" s="4">
        <f>Table1[[#This Row],[Delivery_Date]]-Table1[[#This Row],[Order_Date]]</f>
        <v>9</v>
      </c>
      <c r="Q5175" s="4" t="str">
        <f>IF(Table1[[#This Row],[Delivery delay days]]&gt;5,"delay","on time")</f>
        <v>delay</v>
      </c>
      <c r="R5175" s="10">
        <f>DATEVALUE(Table1[[#This Row],[Delivery_Date]])</f>
        <v>45057</v>
      </c>
      <c r="S5175" s="10">
        <f>DATEVALUE(Table1[[#This Row],[Order_Date]])</f>
        <v>45048</v>
      </c>
      <c r="T5175" s="4" t="str" cm="1">
        <f t="array" ref="T5175">_xlfn.IFS(Table1[[#This Row],[Inventory_Level]]&lt;=200,"low",Table1[[#This Row],[Inventory_Level]]&gt;=700,"high",Table1[[#This Row],[Inventory_Level]]&gt;200,"medium")</f>
        <v>medium</v>
      </c>
    </row>
    <row r="5176" spans="1:20" x14ac:dyDescent="0.35">
      <c r="A5176" s="4">
        <v>5175</v>
      </c>
      <c r="B5176" s="4" t="s">
        <v>44</v>
      </c>
      <c r="C5176" s="4" t="s">
        <v>16</v>
      </c>
      <c r="D5176" s="4" t="s">
        <v>39</v>
      </c>
      <c r="E5176" s="4" t="s">
        <v>18</v>
      </c>
      <c r="F5176" s="10" t="s">
        <v>105</v>
      </c>
      <c r="G5176" s="11" t="s">
        <v>228</v>
      </c>
      <c r="H5176" s="4">
        <v>31</v>
      </c>
      <c r="I5176" s="12">
        <v>43986.54</v>
      </c>
      <c r="J5176" s="12">
        <v>1363582.74</v>
      </c>
      <c r="K5176" s="12">
        <v>396.1</v>
      </c>
      <c r="L5176" s="4">
        <v>758</v>
      </c>
      <c r="M5176" s="4" t="s">
        <v>42</v>
      </c>
      <c r="N5176" s="4" t="str" cm="1">
        <f t="array" ref="N5176">_xlfn.SWITCH(E5176,"Delhi","North","Chennai","South","Hyderabad","South","Mumbai","Central","Bangalore","South")</f>
        <v>North</v>
      </c>
      <c r="O5176" s="12">
        <v>96194.66</v>
      </c>
      <c r="P5176" s="4">
        <f>Table1[[#This Row],[Delivery_Date]]-Table1[[#This Row],[Order_Date]]</f>
        <v>13</v>
      </c>
      <c r="Q5176" s="4" t="str">
        <f>IF(Table1[[#This Row],[Delivery delay days]]&gt;5,"delay","on time")</f>
        <v>delay</v>
      </c>
      <c r="R5176" s="10">
        <f>DATEVALUE(Table1[[#This Row],[Delivery_Date]])</f>
        <v>45024</v>
      </c>
      <c r="S5176" s="10">
        <f>DATEVALUE(Table1[[#This Row],[Order_Date]])</f>
        <v>45011</v>
      </c>
      <c r="T5176" s="4" t="str" cm="1">
        <f t="array" ref="T5176">_xlfn.IFS(Table1[[#This Row],[Inventory_Level]]&lt;=200,"low",Table1[[#This Row],[Inventory_Level]]&gt;=700,"high",Table1[[#This Row],[Inventory_Level]]&gt;200,"medium")</f>
        <v>high</v>
      </c>
    </row>
    <row r="5177" spans="1:20" x14ac:dyDescent="0.35">
      <c r="A5177" s="4">
        <v>5176</v>
      </c>
      <c r="B5177" s="4" t="s">
        <v>59</v>
      </c>
      <c r="C5177" s="4" t="s">
        <v>24</v>
      </c>
      <c r="D5177" s="4" t="s">
        <v>45</v>
      </c>
      <c r="E5177" s="4" t="s">
        <v>26</v>
      </c>
      <c r="F5177" s="10" t="s">
        <v>19</v>
      </c>
      <c r="G5177" s="11" t="s">
        <v>143</v>
      </c>
      <c r="H5177" s="4">
        <v>78</v>
      </c>
      <c r="I5177" s="12">
        <v>25416.49</v>
      </c>
      <c r="J5177" s="12">
        <v>1982486.22</v>
      </c>
      <c r="K5177" s="12">
        <v>3839.6</v>
      </c>
      <c r="L5177" s="4">
        <v>90</v>
      </c>
      <c r="M5177" s="4" t="s">
        <v>35</v>
      </c>
      <c r="N5177" s="4" t="str" cm="1">
        <f t="array" ref="N5177">_xlfn.SWITCH(E5177,"Delhi","North","Chennai","South","Hyderabad","South","Mumbai","Central","Bangalore","South")</f>
        <v>South</v>
      </c>
      <c r="O5177" s="12">
        <v>464752.79</v>
      </c>
      <c r="P5177" s="4">
        <f>Table1[[#This Row],[Delivery_Date]]-Table1[[#This Row],[Order_Date]]</f>
        <v>14</v>
      </c>
      <c r="Q5177" s="4" t="str">
        <f>IF(Table1[[#This Row],[Delivery delay days]]&gt;5,"delay","on time")</f>
        <v>delay</v>
      </c>
      <c r="R5177" s="10">
        <f>DATEVALUE(Table1[[#This Row],[Delivery_Date]])</f>
        <v>45202</v>
      </c>
      <c r="S5177" s="10">
        <f>DATEVALUE(Table1[[#This Row],[Order_Date]])</f>
        <v>45188</v>
      </c>
      <c r="T5177" s="4" t="str" cm="1">
        <f t="array" ref="T5177">_xlfn.IFS(Table1[[#This Row],[Inventory_Level]]&lt;=200,"low",Table1[[#This Row],[Inventory_Level]]&gt;=700,"high",Table1[[#This Row],[Inventory_Level]]&gt;200,"medium")</f>
        <v>low</v>
      </c>
    </row>
    <row r="5178" spans="1:20" x14ac:dyDescent="0.35">
      <c r="A5178" s="4">
        <v>5177</v>
      </c>
      <c r="B5178" s="4" t="s">
        <v>15</v>
      </c>
      <c r="C5178" s="4" t="s">
        <v>24</v>
      </c>
      <c r="D5178" s="4" t="s">
        <v>32</v>
      </c>
      <c r="E5178" s="4" t="s">
        <v>52</v>
      </c>
      <c r="F5178" s="10" t="s">
        <v>184</v>
      </c>
      <c r="G5178" s="11" t="s">
        <v>262</v>
      </c>
      <c r="H5178" s="4">
        <v>12</v>
      </c>
      <c r="I5178" s="12">
        <v>37667.39</v>
      </c>
      <c r="J5178" s="12">
        <v>452008.68</v>
      </c>
      <c r="K5178" s="12">
        <v>3729.51</v>
      </c>
      <c r="L5178" s="4">
        <v>951</v>
      </c>
      <c r="M5178" s="4" t="s">
        <v>29</v>
      </c>
      <c r="N5178" s="4" t="str" cm="1">
        <f t="array" ref="N5178">_xlfn.SWITCH(E5178,"Delhi","North","Chennai","South","Hyderabad","South","Mumbai","Central","Bangalore","South")</f>
        <v>Central</v>
      </c>
      <c r="O5178" s="12">
        <v>106137.44</v>
      </c>
      <c r="P5178" s="4">
        <f>Table1[[#This Row],[Delivery_Date]]-Table1[[#This Row],[Order_Date]]</f>
        <v>9</v>
      </c>
      <c r="Q5178" s="4" t="str">
        <f>IF(Table1[[#This Row],[Delivery delay days]]&gt;5,"delay","on time")</f>
        <v>delay</v>
      </c>
      <c r="R5178" s="10">
        <f>DATEVALUE(Table1[[#This Row],[Delivery_Date]])</f>
        <v>44953</v>
      </c>
      <c r="S5178" s="10">
        <f>DATEVALUE(Table1[[#This Row],[Order_Date]])</f>
        <v>44944</v>
      </c>
      <c r="T5178" s="4" t="str" cm="1">
        <f t="array" ref="T5178">_xlfn.IFS(Table1[[#This Row],[Inventory_Level]]&lt;=200,"low",Table1[[#This Row],[Inventory_Level]]&gt;=700,"high",Table1[[#This Row],[Inventory_Level]]&gt;200,"medium")</f>
        <v>high</v>
      </c>
    </row>
    <row r="5179" spans="1:20" x14ac:dyDescent="0.35">
      <c r="A5179" s="4">
        <v>5178</v>
      </c>
      <c r="B5179" s="4" t="s">
        <v>44</v>
      </c>
      <c r="C5179" s="4" t="s">
        <v>24</v>
      </c>
      <c r="D5179" s="4" t="s">
        <v>17</v>
      </c>
      <c r="E5179" s="4" t="s">
        <v>60</v>
      </c>
      <c r="F5179" s="10" t="s">
        <v>112</v>
      </c>
      <c r="G5179" s="11" t="s">
        <v>129</v>
      </c>
      <c r="H5179" s="4">
        <v>13</v>
      </c>
      <c r="I5179" s="12">
        <v>7486.62</v>
      </c>
      <c r="J5179" s="12">
        <v>97326.06</v>
      </c>
      <c r="K5179" s="12">
        <v>256.95</v>
      </c>
      <c r="L5179" s="4">
        <v>626</v>
      </c>
      <c r="M5179" s="4" t="s">
        <v>29</v>
      </c>
      <c r="N5179" s="4" t="str" cm="1">
        <f t="array" ref="N5179">_xlfn.SWITCH(E5179,"Delhi","North","Chennai","South","Hyderabad","South","Mumbai","Central","Bangalore","South")</f>
        <v>South</v>
      </c>
      <c r="O5179" s="12">
        <v>7417.87</v>
      </c>
      <c r="P5179" s="4">
        <f>Table1[[#This Row],[Delivery_Date]]-Table1[[#This Row],[Order_Date]]</f>
        <v>6</v>
      </c>
      <c r="Q5179" s="4" t="str">
        <f>IF(Table1[[#This Row],[Delivery delay days]]&gt;5,"delay","on time")</f>
        <v>delay</v>
      </c>
      <c r="R5179" s="10">
        <f>DATEVALUE(Table1[[#This Row],[Delivery_Date]])</f>
        <v>45168</v>
      </c>
      <c r="S5179" s="10">
        <f>DATEVALUE(Table1[[#This Row],[Order_Date]])</f>
        <v>45162</v>
      </c>
      <c r="T5179" s="4" t="str" cm="1">
        <f t="array" ref="T5179">_xlfn.IFS(Table1[[#This Row],[Inventory_Level]]&lt;=200,"low",Table1[[#This Row],[Inventory_Level]]&gt;=700,"high",Table1[[#This Row],[Inventory_Level]]&gt;200,"medium")</f>
        <v>medium</v>
      </c>
    </row>
    <row r="5180" spans="1:20" x14ac:dyDescent="0.35">
      <c r="A5180" s="4">
        <v>5179</v>
      </c>
      <c r="B5180" s="4" t="s">
        <v>44</v>
      </c>
      <c r="C5180" s="4" t="s">
        <v>24</v>
      </c>
      <c r="D5180" s="4" t="s">
        <v>25</v>
      </c>
      <c r="E5180" s="4" t="s">
        <v>46</v>
      </c>
      <c r="F5180" s="10" t="s">
        <v>120</v>
      </c>
      <c r="G5180" s="11" t="s">
        <v>168</v>
      </c>
      <c r="H5180" s="4">
        <v>100</v>
      </c>
      <c r="I5180" s="12">
        <v>48976.72</v>
      </c>
      <c r="J5180" s="12">
        <v>4897672</v>
      </c>
      <c r="K5180" s="12">
        <v>4857.72</v>
      </c>
      <c r="L5180" s="4">
        <v>754</v>
      </c>
      <c r="M5180" s="4" t="s">
        <v>21</v>
      </c>
      <c r="N5180" s="4" t="str" cm="1">
        <f t="array" ref="N5180">_xlfn.SWITCH(E5180,"Delhi","North","Chennai","South","Hyderabad","South","Mumbai","Central","Bangalore","South")</f>
        <v>South</v>
      </c>
      <c r="O5180" s="12">
        <v>433546.13</v>
      </c>
      <c r="P5180" s="4">
        <f>Table1[[#This Row],[Delivery_Date]]-Table1[[#This Row],[Order_Date]]</f>
        <v>1</v>
      </c>
      <c r="Q5180" s="4" t="str">
        <f>IF(Table1[[#This Row],[Delivery delay days]]&gt;5,"delay","on time")</f>
        <v>on time</v>
      </c>
      <c r="R5180" s="10">
        <f>DATEVALUE(Table1[[#This Row],[Delivery_Date]])</f>
        <v>45077</v>
      </c>
      <c r="S5180" s="10">
        <f>DATEVALUE(Table1[[#This Row],[Order_Date]])</f>
        <v>45076</v>
      </c>
      <c r="T5180" s="4" t="str" cm="1">
        <f t="array" ref="T5180">_xlfn.IFS(Table1[[#This Row],[Inventory_Level]]&lt;=200,"low",Table1[[#This Row],[Inventory_Level]]&gt;=700,"high",Table1[[#This Row],[Inventory_Level]]&gt;200,"medium")</f>
        <v>high</v>
      </c>
    </row>
    <row r="5181" spans="1:20" x14ac:dyDescent="0.35">
      <c r="A5181" s="4">
        <v>5180</v>
      </c>
      <c r="B5181" s="4" t="s">
        <v>23</v>
      </c>
      <c r="C5181" s="4" t="s">
        <v>24</v>
      </c>
      <c r="D5181" s="4" t="s">
        <v>32</v>
      </c>
      <c r="E5181" s="4" t="s">
        <v>18</v>
      </c>
      <c r="F5181" s="10" t="s">
        <v>265</v>
      </c>
      <c r="G5181" s="11" t="s">
        <v>128</v>
      </c>
      <c r="H5181" s="4">
        <v>90</v>
      </c>
      <c r="I5181" s="12">
        <v>38409.629999999997</v>
      </c>
      <c r="J5181" s="12">
        <v>3456866.7</v>
      </c>
      <c r="K5181" s="12">
        <v>1564.8</v>
      </c>
      <c r="L5181" s="4">
        <v>163</v>
      </c>
      <c r="M5181" s="4" t="s">
        <v>21</v>
      </c>
      <c r="N5181" s="4" t="str" cm="1">
        <f t="array" ref="N5181">_xlfn.SWITCH(E5181,"Delhi","North","Chennai","South","Hyderabad","South","Mumbai","Central","Bangalore","South")</f>
        <v>North</v>
      </c>
      <c r="O5181" s="12">
        <v>801386.19</v>
      </c>
      <c r="P5181" s="4">
        <f>Table1[[#This Row],[Delivery_Date]]-Table1[[#This Row],[Order_Date]]</f>
        <v>6</v>
      </c>
      <c r="Q5181" s="4" t="str">
        <f>IF(Table1[[#This Row],[Delivery delay days]]&gt;5,"delay","on time")</f>
        <v>delay</v>
      </c>
      <c r="R5181" s="10">
        <f>DATEVALUE(Table1[[#This Row],[Delivery_Date]])</f>
        <v>45160</v>
      </c>
      <c r="S5181" s="10">
        <f>DATEVALUE(Table1[[#This Row],[Order_Date]])</f>
        <v>45154</v>
      </c>
      <c r="T5181" s="4" t="str" cm="1">
        <f t="array" ref="T5181">_xlfn.IFS(Table1[[#This Row],[Inventory_Level]]&lt;=200,"low",Table1[[#This Row],[Inventory_Level]]&gt;=700,"high",Table1[[#This Row],[Inventory_Level]]&gt;200,"medium")</f>
        <v>low</v>
      </c>
    </row>
    <row r="5182" spans="1:20" x14ac:dyDescent="0.35">
      <c r="A5182" s="4">
        <v>5181</v>
      </c>
      <c r="B5182" s="4" t="s">
        <v>15</v>
      </c>
      <c r="C5182" s="4" t="s">
        <v>24</v>
      </c>
      <c r="D5182" s="4" t="s">
        <v>17</v>
      </c>
      <c r="E5182" s="4" t="s">
        <v>60</v>
      </c>
      <c r="F5182" s="10" t="s">
        <v>325</v>
      </c>
      <c r="G5182" s="11" t="s">
        <v>205</v>
      </c>
      <c r="H5182" s="4">
        <v>21</v>
      </c>
      <c r="I5182" s="12">
        <v>20496.29</v>
      </c>
      <c r="J5182" s="12">
        <v>430422.09</v>
      </c>
      <c r="K5182" s="12">
        <v>4365.6400000000003</v>
      </c>
      <c r="L5182" s="4">
        <v>231</v>
      </c>
      <c r="M5182" s="4" t="s">
        <v>35</v>
      </c>
      <c r="N5182" s="4" t="str" cm="1">
        <f t="array" ref="N5182">_xlfn.SWITCH(E5182,"Delhi","North","Chennai","South","Hyderabad","South","Mumbai","Central","Bangalore","South")</f>
        <v>South</v>
      </c>
      <c r="O5182" s="12">
        <v>34094.199999999997</v>
      </c>
      <c r="P5182" s="4">
        <f>Table1[[#This Row],[Delivery_Date]]-Table1[[#This Row],[Order_Date]]</f>
        <v>9</v>
      </c>
      <c r="Q5182" s="4" t="str">
        <f>IF(Table1[[#This Row],[Delivery delay days]]&gt;5,"delay","on time")</f>
        <v>delay</v>
      </c>
      <c r="R5182" s="10">
        <f>DATEVALUE(Table1[[#This Row],[Delivery_Date]])</f>
        <v>44954</v>
      </c>
      <c r="S5182" s="10">
        <f>DATEVALUE(Table1[[#This Row],[Order_Date]])</f>
        <v>44945</v>
      </c>
      <c r="T5182" s="4" t="str" cm="1">
        <f t="array" ref="T5182">_xlfn.IFS(Table1[[#This Row],[Inventory_Level]]&lt;=200,"low",Table1[[#This Row],[Inventory_Level]]&gt;=700,"high",Table1[[#This Row],[Inventory_Level]]&gt;200,"medium")</f>
        <v>medium</v>
      </c>
    </row>
    <row r="5183" spans="1:20" x14ac:dyDescent="0.35">
      <c r="A5183" s="4">
        <v>5182</v>
      </c>
      <c r="B5183" s="4" t="s">
        <v>65</v>
      </c>
      <c r="C5183" s="4" t="s">
        <v>16</v>
      </c>
      <c r="D5183" s="4" t="s">
        <v>25</v>
      </c>
      <c r="E5183" s="4" t="s">
        <v>52</v>
      </c>
      <c r="F5183" s="10" t="s">
        <v>197</v>
      </c>
      <c r="G5183" s="11" t="s">
        <v>415</v>
      </c>
      <c r="H5183" s="4">
        <v>41</v>
      </c>
      <c r="I5183" s="12">
        <v>23431.86</v>
      </c>
      <c r="J5183" s="12">
        <v>960706.26</v>
      </c>
      <c r="K5183" s="12">
        <v>759.57</v>
      </c>
      <c r="L5183" s="4">
        <v>58</v>
      </c>
      <c r="M5183" s="4" t="s">
        <v>35</v>
      </c>
      <c r="N5183" s="4" t="str" cm="1">
        <f t="array" ref="N5183">_xlfn.SWITCH(E5183,"Delhi","North","Chennai","South","Hyderabad","South","Mumbai","Central","Bangalore","South")</f>
        <v>Central</v>
      </c>
      <c r="O5183" s="12">
        <v>141578.15</v>
      </c>
      <c r="P5183" s="4">
        <f>Table1[[#This Row],[Delivery_Date]]-Table1[[#This Row],[Order_Date]]</f>
        <v>3</v>
      </c>
      <c r="Q5183" s="4" t="str">
        <f>IF(Table1[[#This Row],[Delivery delay days]]&gt;5,"delay","on time")</f>
        <v>on time</v>
      </c>
      <c r="R5183" s="10">
        <f>DATEVALUE(Table1[[#This Row],[Delivery_Date]])</f>
        <v>44974</v>
      </c>
      <c r="S5183" s="10">
        <f>DATEVALUE(Table1[[#This Row],[Order_Date]])</f>
        <v>44971</v>
      </c>
      <c r="T5183" s="4" t="str" cm="1">
        <f t="array" ref="T5183">_xlfn.IFS(Table1[[#This Row],[Inventory_Level]]&lt;=200,"low",Table1[[#This Row],[Inventory_Level]]&gt;=700,"high",Table1[[#This Row],[Inventory_Level]]&gt;200,"medium")</f>
        <v>low</v>
      </c>
    </row>
    <row r="5184" spans="1:20" x14ac:dyDescent="0.35">
      <c r="A5184" s="4">
        <v>5183</v>
      </c>
      <c r="B5184" s="4" t="s">
        <v>23</v>
      </c>
      <c r="C5184" s="4" t="s">
        <v>38</v>
      </c>
      <c r="D5184" s="4" t="s">
        <v>45</v>
      </c>
      <c r="E5184" s="4" t="s">
        <v>46</v>
      </c>
      <c r="F5184" s="10" t="s">
        <v>91</v>
      </c>
      <c r="G5184" s="11" t="s">
        <v>183</v>
      </c>
      <c r="H5184" s="4">
        <v>61</v>
      </c>
      <c r="I5184" s="12">
        <v>20144.05</v>
      </c>
      <c r="J5184" s="12">
        <v>1228787.05</v>
      </c>
      <c r="K5184" s="12">
        <v>2525.83</v>
      </c>
      <c r="L5184" s="4">
        <v>777</v>
      </c>
      <c r="M5184" s="4" t="s">
        <v>35</v>
      </c>
      <c r="N5184" s="4" t="str" cm="1">
        <f t="array" ref="N5184">_xlfn.SWITCH(E5184,"Delhi","North","Chennai","South","Hyderabad","South","Mumbai","Central","Bangalore","South")</f>
        <v>South</v>
      </c>
      <c r="O5184" s="12">
        <v>126955.32</v>
      </c>
      <c r="P5184" s="4">
        <f>Table1[[#This Row],[Delivery_Date]]-Table1[[#This Row],[Order_Date]]</f>
        <v>4</v>
      </c>
      <c r="Q5184" s="4" t="str">
        <f>IF(Table1[[#This Row],[Delivery delay days]]&gt;5,"delay","on time")</f>
        <v>on time</v>
      </c>
      <c r="R5184" s="10">
        <f>DATEVALUE(Table1[[#This Row],[Delivery_Date]])</f>
        <v>45031</v>
      </c>
      <c r="S5184" s="10">
        <f>DATEVALUE(Table1[[#This Row],[Order_Date]])</f>
        <v>45027</v>
      </c>
      <c r="T5184" s="4" t="str" cm="1">
        <f t="array" ref="T5184">_xlfn.IFS(Table1[[#This Row],[Inventory_Level]]&lt;=200,"low",Table1[[#This Row],[Inventory_Level]]&gt;=700,"high",Table1[[#This Row],[Inventory_Level]]&gt;200,"medium")</f>
        <v>high</v>
      </c>
    </row>
    <row r="5185" spans="1:20" x14ac:dyDescent="0.35">
      <c r="A5185" s="4">
        <v>5184</v>
      </c>
      <c r="B5185" s="4" t="s">
        <v>44</v>
      </c>
      <c r="C5185" s="4" t="s">
        <v>24</v>
      </c>
      <c r="D5185" s="4" t="s">
        <v>17</v>
      </c>
      <c r="E5185" s="4" t="s">
        <v>26</v>
      </c>
      <c r="F5185" s="10" t="s">
        <v>244</v>
      </c>
      <c r="G5185" s="11" t="s">
        <v>357</v>
      </c>
      <c r="H5185" s="4">
        <v>1</v>
      </c>
      <c r="I5185" s="12">
        <v>36838.239999999998</v>
      </c>
      <c r="J5185" s="12">
        <v>36838.239999999998</v>
      </c>
      <c r="K5185" s="12">
        <v>1609.24</v>
      </c>
      <c r="L5185" s="4">
        <v>442</v>
      </c>
      <c r="M5185" s="4" t="s">
        <v>29</v>
      </c>
      <c r="N5185" s="4" t="str" cm="1">
        <f t="array" ref="N5185">_xlfn.SWITCH(E5185,"Delhi","North","Chennai","South","Hyderabad","South","Mumbai","Central","Bangalore","South")</f>
        <v>South</v>
      </c>
      <c r="O5185" s="12">
        <v>8536.6200000000008</v>
      </c>
      <c r="P5185" s="4">
        <f>Table1[[#This Row],[Delivery_Date]]-Table1[[#This Row],[Order_Date]]</f>
        <v>15</v>
      </c>
      <c r="Q5185" s="4" t="str">
        <f>IF(Table1[[#This Row],[Delivery delay days]]&gt;5,"delay","on time")</f>
        <v>delay</v>
      </c>
      <c r="R5185" s="10">
        <f>DATEVALUE(Table1[[#This Row],[Delivery_Date]])</f>
        <v>44963</v>
      </c>
      <c r="S5185" s="10">
        <f>DATEVALUE(Table1[[#This Row],[Order_Date]])</f>
        <v>44948</v>
      </c>
      <c r="T5185" s="4" t="str" cm="1">
        <f t="array" ref="T5185">_xlfn.IFS(Table1[[#This Row],[Inventory_Level]]&lt;=200,"low",Table1[[#This Row],[Inventory_Level]]&gt;=700,"high",Table1[[#This Row],[Inventory_Level]]&gt;200,"medium")</f>
        <v>medium</v>
      </c>
    </row>
    <row r="5186" spans="1:20" x14ac:dyDescent="0.35">
      <c r="A5186" s="4">
        <v>5185</v>
      </c>
      <c r="B5186" s="4" t="s">
        <v>51</v>
      </c>
      <c r="C5186" s="4" t="s">
        <v>38</v>
      </c>
      <c r="D5186" s="4" t="s">
        <v>32</v>
      </c>
      <c r="E5186" s="4" t="s">
        <v>60</v>
      </c>
      <c r="F5186" s="10" t="s">
        <v>289</v>
      </c>
      <c r="G5186" s="11" t="s">
        <v>223</v>
      </c>
      <c r="H5186" s="4">
        <v>88</v>
      </c>
      <c r="I5186" s="12">
        <v>33914.769999999997</v>
      </c>
      <c r="J5186" s="12">
        <v>2984499.76</v>
      </c>
      <c r="K5186" s="12">
        <v>2579.61</v>
      </c>
      <c r="L5186" s="4">
        <v>753</v>
      </c>
      <c r="M5186" s="4" t="s">
        <v>29</v>
      </c>
      <c r="N5186" s="4" t="str" cm="1">
        <f t="array" ref="N5186">_xlfn.SWITCH(E5186,"Delhi","North","Chennai","South","Hyderabad","South","Mumbai","Central","Bangalore","South")</f>
        <v>South</v>
      </c>
      <c r="O5186" s="12">
        <v>244233.88</v>
      </c>
      <c r="P5186" s="4">
        <f>Table1[[#This Row],[Delivery_Date]]-Table1[[#This Row],[Order_Date]]</f>
        <v>3</v>
      </c>
      <c r="Q5186" s="4" t="str">
        <f>IF(Table1[[#This Row],[Delivery delay days]]&gt;5,"delay","on time")</f>
        <v>on time</v>
      </c>
      <c r="R5186" s="10">
        <f>DATEVALUE(Table1[[#This Row],[Delivery_Date]])</f>
        <v>45235</v>
      </c>
      <c r="S5186" s="10">
        <f>DATEVALUE(Table1[[#This Row],[Order_Date]])</f>
        <v>45232</v>
      </c>
      <c r="T5186" s="4" t="str" cm="1">
        <f t="array" ref="T5186">_xlfn.IFS(Table1[[#This Row],[Inventory_Level]]&lt;=200,"low",Table1[[#This Row],[Inventory_Level]]&gt;=700,"high",Table1[[#This Row],[Inventory_Level]]&gt;200,"medium")</f>
        <v>high</v>
      </c>
    </row>
    <row r="5187" spans="1:20" x14ac:dyDescent="0.35">
      <c r="A5187" s="4">
        <v>5186</v>
      </c>
      <c r="B5187" s="4" t="s">
        <v>23</v>
      </c>
      <c r="C5187" s="4" t="s">
        <v>38</v>
      </c>
      <c r="D5187" s="4" t="s">
        <v>39</v>
      </c>
      <c r="E5187" s="4" t="s">
        <v>46</v>
      </c>
      <c r="F5187" s="10" t="s">
        <v>124</v>
      </c>
      <c r="G5187" s="11" t="s">
        <v>338</v>
      </c>
      <c r="H5187" s="4">
        <v>57</v>
      </c>
      <c r="I5187" s="12">
        <v>30775.53</v>
      </c>
      <c r="J5187" s="12">
        <v>1754205.21</v>
      </c>
      <c r="K5187" s="12">
        <v>1304.5899999999999</v>
      </c>
      <c r="L5187" s="4">
        <v>340</v>
      </c>
      <c r="M5187" s="4" t="s">
        <v>29</v>
      </c>
      <c r="N5187" s="4" t="str" cm="1">
        <f t="array" ref="N5187">_xlfn.SWITCH(E5187,"Delhi","North","Chennai","South","Hyderabad","South","Mumbai","Central","Bangalore","South")</f>
        <v>South</v>
      </c>
      <c r="O5187" s="12">
        <v>393264.21</v>
      </c>
      <c r="P5187" s="4">
        <f>Table1[[#This Row],[Delivery_Date]]-Table1[[#This Row],[Order_Date]]</f>
        <v>6</v>
      </c>
      <c r="Q5187" s="4" t="str">
        <f>IF(Table1[[#This Row],[Delivery delay days]]&gt;5,"delay","on time")</f>
        <v>delay</v>
      </c>
      <c r="R5187" s="10">
        <f>DATEVALUE(Table1[[#This Row],[Delivery_Date]])</f>
        <v>45071</v>
      </c>
      <c r="S5187" s="10">
        <f>DATEVALUE(Table1[[#This Row],[Order_Date]])</f>
        <v>45065</v>
      </c>
      <c r="T5187" s="4" t="str" cm="1">
        <f t="array" ref="T5187">_xlfn.IFS(Table1[[#This Row],[Inventory_Level]]&lt;=200,"low",Table1[[#This Row],[Inventory_Level]]&gt;=700,"high",Table1[[#This Row],[Inventory_Level]]&gt;200,"medium")</f>
        <v>medium</v>
      </c>
    </row>
    <row r="5188" spans="1:20" x14ac:dyDescent="0.35">
      <c r="A5188" s="4">
        <v>5187</v>
      </c>
      <c r="B5188" s="4" t="s">
        <v>51</v>
      </c>
      <c r="C5188" s="4" t="s">
        <v>24</v>
      </c>
      <c r="D5188" s="4" t="s">
        <v>25</v>
      </c>
      <c r="E5188" s="4" t="s">
        <v>52</v>
      </c>
      <c r="F5188" s="10" t="s">
        <v>192</v>
      </c>
      <c r="G5188" s="11" t="s">
        <v>84</v>
      </c>
      <c r="H5188" s="4">
        <v>9</v>
      </c>
      <c r="I5188" s="12">
        <v>13311.54</v>
      </c>
      <c r="J5188" s="12">
        <v>119803.86</v>
      </c>
      <c r="K5188" s="12">
        <v>1434.34</v>
      </c>
      <c r="L5188" s="4">
        <v>535</v>
      </c>
      <c r="M5188" s="4" t="s">
        <v>21</v>
      </c>
      <c r="N5188" s="4" t="str" cm="1">
        <f t="array" ref="N5188">_xlfn.SWITCH(E5188,"Delhi","North","Chennai","South","Hyderabad","South","Mumbai","Central","Bangalore","South")</f>
        <v>Central</v>
      </c>
      <c r="O5188" s="12">
        <v>21693.95</v>
      </c>
      <c r="P5188" s="4">
        <f>Table1[[#This Row],[Delivery_Date]]-Table1[[#This Row],[Order_Date]]</f>
        <v>4</v>
      </c>
      <c r="Q5188" s="4" t="str">
        <f>IF(Table1[[#This Row],[Delivery delay days]]&gt;5,"delay","on time")</f>
        <v>on time</v>
      </c>
      <c r="R5188" s="10">
        <f>DATEVALUE(Table1[[#This Row],[Delivery_Date]])</f>
        <v>45185</v>
      </c>
      <c r="S5188" s="10">
        <f>DATEVALUE(Table1[[#This Row],[Order_Date]])</f>
        <v>45181</v>
      </c>
      <c r="T5188" s="4" t="str" cm="1">
        <f t="array" ref="T5188">_xlfn.IFS(Table1[[#This Row],[Inventory_Level]]&lt;=200,"low",Table1[[#This Row],[Inventory_Level]]&gt;=700,"high",Table1[[#This Row],[Inventory_Level]]&gt;200,"medium")</f>
        <v>medium</v>
      </c>
    </row>
    <row r="5189" spans="1:20" x14ac:dyDescent="0.35">
      <c r="A5189" s="4">
        <v>5188</v>
      </c>
      <c r="B5189" s="4" t="s">
        <v>31</v>
      </c>
      <c r="C5189" s="4" t="s">
        <v>38</v>
      </c>
      <c r="D5189" s="4" t="s">
        <v>32</v>
      </c>
      <c r="E5189" s="4" t="s">
        <v>46</v>
      </c>
      <c r="F5189" s="10" t="s">
        <v>314</v>
      </c>
      <c r="G5189" s="11" t="s">
        <v>199</v>
      </c>
      <c r="H5189" s="4">
        <v>69</v>
      </c>
      <c r="I5189" s="12">
        <v>31381.33</v>
      </c>
      <c r="J5189" s="12">
        <v>2165311.77</v>
      </c>
      <c r="K5189" s="12">
        <v>3861.47</v>
      </c>
      <c r="L5189" s="4">
        <v>132</v>
      </c>
      <c r="M5189" s="4" t="s">
        <v>42</v>
      </c>
      <c r="N5189" s="4" t="str" cm="1">
        <f t="array" ref="N5189">_xlfn.SWITCH(E5189,"Delhi","North","Chennai","South","Hyderabad","South","Mumbai","Central","Bangalore","South")</f>
        <v>South</v>
      </c>
      <c r="O5189" s="12">
        <v>213132.83</v>
      </c>
      <c r="P5189" s="4">
        <f>Table1[[#This Row],[Delivery_Date]]-Table1[[#This Row],[Order_Date]]</f>
        <v>2</v>
      </c>
      <c r="Q5189" s="4" t="str">
        <f>IF(Table1[[#This Row],[Delivery delay days]]&gt;5,"delay","on time")</f>
        <v>on time</v>
      </c>
      <c r="R5189" s="10">
        <f>DATEVALUE(Table1[[#This Row],[Delivery_Date]])</f>
        <v>45110</v>
      </c>
      <c r="S5189" s="10">
        <f>DATEVALUE(Table1[[#This Row],[Order_Date]])</f>
        <v>45108</v>
      </c>
      <c r="T5189" s="4" t="str" cm="1">
        <f t="array" ref="T5189">_xlfn.IFS(Table1[[#This Row],[Inventory_Level]]&lt;=200,"low",Table1[[#This Row],[Inventory_Level]]&gt;=700,"high",Table1[[#This Row],[Inventory_Level]]&gt;200,"medium")</f>
        <v>low</v>
      </c>
    </row>
    <row r="5190" spans="1:20" x14ac:dyDescent="0.35">
      <c r="A5190" s="4">
        <v>5189</v>
      </c>
      <c r="B5190" s="4" t="s">
        <v>23</v>
      </c>
      <c r="C5190" s="4" t="s">
        <v>24</v>
      </c>
      <c r="D5190" s="4" t="s">
        <v>17</v>
      </c>
      <c r="E5190" s="4" t="s">
        <v>18</v>
      </c>
      <c r="F5190" s="10" t="s">
        <v>196</v>
      </c>
      <c r="G5190" s="11" t="s">
        <v>319</v>
      </c>
      <c r="H5190" s="4">
        <v>92</v>
      </c>
      <c r="I5190" s="12">
        <v>13274.65</v>
      </c>
      <c r="J5190" s="12">
        <v>1221267.8</v>
      </c>
      <c r="K5190" s="12">
        <v>4778.08</v>
      </c>
      <c r="L5190" s="4">
        <v>90</v>
      </c>
      <c r="M5190" s="4" t="s">
        <v>35</v>
      </c>
      <c r="N5190" s="4" t="str" cm="1">
        <f t="array" ref="N5190">_xlfn.SWITCH(E5190,"Delhi","North","Chennai","South","Hyderabad","South","Mumbai","Central","Bangalore","South")</f>
        <v>North</v>
      </c>
      <c r="O5190" s="12">
        <v>262281.55</v>
      </c>
      <c r="P5190" s="4">
        <f>Table1[[#This Row],[Delivery_Date]]-Table1[[#This Row],[Order_Date]]</f>
        <v>8</v>
      </c>
      <c r="Q5190" s="4" t="str">
        <f>IF(Table1[[#This Row],[Delivery delay days]]&gt;5,"delay","on time")</f>
        <v>delay</v>
      </c>
      <c r="R5190" s="10">
        <f>DATEVALUE(Table1[[#This Row],[Delivery_Date]])</f>
        <v>44943</v>
      </c>
      <c r="S5190" s="10">
        <f>DATEVALUE(Table1[[#This Row],[Order_Date]])</f>
        <v>44935</v>
      </c>
      <c r="T5190" s="4" t="str" cm="1">
        <f t="array" ref="T5190">_xlfn.IFS(Table1[[#This Row],[Inventory_Level]]&lt;=200,"low",Table1[[#This Row],[Inventory_Level]]&gt;=700,"high",Table1[[#This Row],[Inventory_Level]]&gt;200,"medium")</f>
        <v>low</v>
      </c>
    </row>
    <row r="5191" spans="1:20" x14ac:dyDescent="0.35">
      <c r="A5191" s="4">
        <v>5190</v>
      </c>
      <c r="B5191" s="4" t="s">
        <v>15</v>
      </c>
      <c r="C5191" s="4" t="s">
        <v>16</v>
      </c>
      <c r="D5191" s="4" t="s">
        <v>25</v>
      </c>
      <c r="E5191" s="4" t="s">
        <v>18</v>
      </c>
      <c r="F5191" s="10" t="s">
        <v>120</v>
      </c>
      <c r="G5191" s="11" t="s">
        <v>315</v>
      </c>
      <c r="H5191" s="4">
        <v>25</v>
      </c>
      <c r="I5191" s="12">
        <v>5486.04</v>
      </c>
      <c r="J5191" s="12">
        <v>137151</v>
      </c>
      <c r="K5191" s="12">
        <v>417.25</v>
      </c>
      <c r="L5191" s="4">
        <v>970</v>
      </c>
      <c r="M5191" s="4" t="s">
        <v>35</v>
      </c>
      <c r="N5191" s="4" t="str" cm="1">
        <f t="array" ref="N5191">_xlfn.SWITCH(E5191,"Delhi","North","Chennai","South","Hyderabad","South","Mumbai","Central","Bangalore","South")</f>
        <v>North</v>
      </c>
      <c r="O5191" s="12">
        <v>34079.35</v>
      </c>
      <c r="P5191" s="4">
        <f>Table1[[#This Row],[Delivery_Date]]-Table1[[#This Row],[Order_Date]]</f>
        <v>15</v>
      </c>
      <c r="Q5191" s="4" t="str">
        <f>IF(Table1[[#This Row],[Delivery delay days]]&gt;5,"delay","on time")</f>
        <v>delay</v>
      </c>
      <c r="R5191" s="10">
        <f>DATEVALUE(Table1[[#This Row],[Delivery_Date]])</f>
        <v>45091</v>
      </c>
      <c r="S5191" s="10">
        <f>DATEVALUE(Table1[[#This Row],[Order_Date]])</f>
        <v>45076</v>
      </c>
      <c r="T5191" s="4" t="str" cm="1">
        <f t="array" ref="T5191">_xlfn.IFS(Table1[[#This Row],[Inventory_Level]]&lt;=200,"low",Table1[[#This Row],[Inventory_Level]]&gt;=700,"high",Table1[[#This Row],[Inventory_Level]]&gt;200,"medium")</f>
        <v>high</v>
      </c>
    </row>
    <row r="5192" spans="1:20" x14ac:dyDescent="0.35">
      <c r="A5192" s="4">
        <v>5191</v>
      </c>
      <c r="B5192" s="4" t="s">
        <v>15</v>
      </c>
      <c r="C5192" s="4" t="s">
        <v>38</v>
      </c>
      <c r="D5192" s="4" t="s">
        <v>45</v>
      </c>
      <c r="E5192" s="4" t="s">
        <v>60</v>
      </c>
      <c r="F5192" s="10" t="s">
        <v>119</v>
      </c>
      <c r="G5192" s="11" t="s">
        <v>181</v>
      </c>
      <c r="H5192" s="4">
        <v>75</v>
      </c>
      <c r="I5192" s="12">
        <v>35360.25</v>
      </c>
      <c r="J5192" s="12">
        <v>2652018.75</v>
      </c>
      <c r="K5192" s="12">
        <v>1721.58</v>
      </c>
      <c r="L5192" s="4">
        <v>194</v>
      </c>
      <c r="M5192" s="4" t="s">
        <v>21</v>
      </c>
      <c r="N5192" s="4" t="str" cm="1">
        <f t="array" ref="N5192">_xlfn.SWITCH(E5192,"Delhi","North","Chennai","South","Hyderabad","South","Mumbai","Central","Bangalore","South")</f>
        <v>South</v>
      </c>
      <c r="O5192" s="12">
        <v>511622.68</v>
      </c>
      <c r="P5192" s="4">
        <f>Table1[[#This Row],[Delivery_Date]]-Table1[[#This Row],[Order_Date]]</f>
        <v>4</v>
      </c>
      <c r="Q5192" s="4" t="str">
        <f>IF(Table1[[#This Row],[Delivery delay days]]&gt;5,"delay","on time")</f>
        <v>on time</v>
      </c>
      <c r="R5192" s="10">
        <f>DATEVALUE(Table1[[#This Row],[Delivery_Date]])</f>
        <v>45278</v>
      </c>
      <c r="S5192" s="10">
        <f>DATEVALUE(Table1[[#This Row],[Order_Date]])</f>
        <v>45274</v>
      </c>
      <c r="T5192" s="4" t="str" cm="1">
        <f t="array" ref="T5192">_xlfn.IFS(Table1[[#This Row],[Inventory_Level]]&lt;=200,"low",Table1[[#This Row],[Inventory_Level]]&gt;=700,"high",Table1[[#This Row],[Inventory_Level]]&gt;200,"medium")</f>
        <v>low</v>
      </c>
    </row>
    <row r="5193" spans="1:20" x14ac:dyDescent="0.35">
      <c r="A5193" s="4">
        <v>5192</v>
      </c>
      <c r="B5193" s="4" t="s">
        <v>65</v>
      </c>
      <c r="C5193" s="4" t="s">
        <v>38</v>
      </c>
      <c r="D5193" s="4" t="s">
        <v>25</v>
      </c>
      <c r="E5193" s="4" t="s">
        <v>52</v>
      </c>
      <c r="F5193" s="10" t="s">
        <v>373</v>
      </c>
      <c r="G5193" s="11" t="s">
        <v>402</v>
      </c>
      <c r="H5193" s="4">
        <v>51</v>
      </c>
      <c r="I5193" s="12">
        <v>5013.29</v>
      </c>
      <c r="J5193" s="12">
        <v>255677.79</v>
      </c>
      <c r="K5193" s="12">
        <v>3991.23</v>
      </c>
      <c r="L5193" s="4">
        <v>919</v>
      </c>
      <c r="M5193" s="4" t="s">
        <v>29</v>
      </c>
      <c r="N5193" s="4" t="str" cm="1">
        <f t="array" ref="N5193">_xlfn.SWITCH(E5193,"Delhi","North","Chennai","South","Hyderabad","South","Mumbai","Central","Bangalore","South")</f>
        <v>Central</v>
      </c>
      <c r="O5193" s="12">
        <v>21143.52</v>
      </c>
      <c r="P5193" s="4">
        <f>Table1[[#This Row],[Delivery_Date]]-Table1[[#This Row],[Order_Date]]</f>
        <v>4</v>
      </c>
      <c r="Q5193" s="4" t="str">
        <f>IF(Table1[[#This Row],[Delivery delay days]]&gt;5,"delay","on time")</f>
        <v>on time</v>
      </c>
      <c r="R5193" s="10">
        <f>DATEVALUE(Table1[[#This Row],[Delivery_Date]])</f>
        <v>44989</v>
      </c>
      <c r="S5193" s="10">
        <f>DATEVALUE(Table1[[#This Row],[Order_Date]])</f>
        <v>44985</v>
      </c>
      <c r="T5193" s="4" t="str" cm="1">
        <f t="array" ref="T5193">_xlfn.IFS(Table1[[#This Row],[Inventory_Level]]&lt;=200,"low",Table1[[#This Row],[Inventory_Level]]&gt;=700,"high",Table1[[#This Row],[Inventory_Level]]&gt;200,"medium")</f>
        <v>high</v>
      </c>
    </row>
    <row r="5194" spans="1:20" x14ac:dyDescent="0.35">
      <c r="A5194" s="4">
        <v>5193</v>
      </c>
      <c r="B5194" s="4" t="s">
        <v>31</v>
      </c>
      <c r="C5194" s="4" t="s">
        <v>16</v>
      </c>
      <c r="D5194" s="4" t="s">
        <v>17</v>
      </c>
      <c r="E5194" s="4" t="s">
        <v>60</v>
      </c>
      <c r="F5194" s="10" t="s">
        <v>195</v>
      </c>
      <c r="G5194" s="11" t="s">
        <v>401</v>
      </c>
      <c r="H5194" s="4">
        <v>43</v>
      </c>
      <c r="I5194" s="12">
        <v>8732.36</v>
      </c>
      <c r="J5194" s="12">
        <v>375491.48</v>
      </c>
      <c r="K5194" s="12">
        <v>3887.63</v>
      </c>
      <c r="L5194" s="4">
        <v>923</v>
      </c>
      <c r="M5194" s="4" t="s">
        <v>21</v>
      </c>
      <c r="N5194" s="4" t="str" cm="1">
        <f t="array" ref="N5194">_xlfn.SWITCH(E5194,"Delhi","North","Chennai","South","Hyderabad","South","Mumbai","Central","Bangalore","South")</f>
        <v>South</v>
      </c>
      <c r="O5194" s="12">
        <v>75782.820000000007</v>
      </c>
      <c r="P5194" s="4">
        <f>Table1[[#This Row],[Delivery_Date]]-Table1[[#This Row],[Order_Date]]</f>
        <v>8</v>
      </c>
      <c r="Q5194" s="4" t="str">
        <f>IF(Table1[[#This Row],[Delivery delay days]]&gt;5,"delay","on time")</f>
        <v>delay</v>
      </c>
      <c r="R5194" s="10">
        <f>DATEVALUE(Table1[[#This Row],[Delivery_Date]])</f>
        <v>44938</v>
      </c>
      <c r="S5194" s="10">
        <f>DATEVALUE(Table1[[#This Row],[Order_Date]])</f>
        <v>44930</v>
      </c>
      <c r="T5194" s="4" t="str" cm="1">
        <f t="array" ref="T5194">_xlfn.IFS(Table1[[#This Row],[Inventory_Level]]&lt;=200,"low",Table1[[#This Row],[Inventory_Level]]&gt;=700,"high",Table1[[#This Row],[Inventory_Level]]&gt;200,"medium")</f>
        <v>high</v>
      </c>
    </row>
    <row r="5195" spans="1:20" x14ac:dyDescent="0.35">
      <c r="A5195" s="4">
        <v>5194</v>
      </c>
      <c r="B5195" s="4" t="s">
        <v>65</v>
      </c>
      <c r="C5195" s="4" t="s">
        <v>38</v>
      </c>
      <c r="D5195" s="4" t="s">
        <v>45</v>
      </c>
      <c r="E5195" s="4" t="s">
        <v>46</v>
      </c>
      <c r="F5195" s="10" t="s">
        <v>132</v>
      </c>
      <c r="G5195" s="11" t="s">
        <v>273</v>
      </c>
      <c r="H5195" s="4">
        <v>33</v>
      </c>
      <c r="I5195" s="12">
        <v>22856.5</v>
      </c>
      <c r="J5195" s="12">
        <v>754264.5</v>
      </c>
      <c r="K5195" s="12">
        <v>4050.65</v>
      </c>
      <c r="L5195" s="4">
        <v>482</v>
      </c>
      <c r="M5195" s="4" t="s">
        <v>42</v>
      </c>
      <c r="N5195" s="4" t="str" cm="1">
        <f t="array" ref="N5195">_xlfn.SWITCH(E5195,"Delhi","North","Chennai","South","Hyderabad","South","Mumbai","Central","Bangalore","South")</f>
        <v>South</v>
      </c>
      <c r="O5195" s="12">
        <v>153046.82999999999</v>
      </c>
      <c r="P5195" s="4">
        <f>Table1[[#This Row],[Delivery_Date]]-Table1[[#This Row],[Order_Date]]</f>
        <v>14</v>
      </c>
      <c r="Q5195" s="4" t="str">
        <f>IF(Table1[[#This Row],[Delivery delay days]]&gt;5,"delay","on time")</f>
        <v>delay</v>
      </c>
      <c r="R5195" s="10">
        <f>DATEVALUE(Table1[[#This Row],[Delivery_Date]])</f>
        <v>45261</v>
      </c>
      <c r="S5195" s="10">
        <f>DATEVALUE(Table1[[#This Row],[Order_Date]])</f>
        <v>45247</v>
      </c>
      <c r="T5195" s="4" t="str" cm="1">
        <f t="array" ref="T5195">_xlfn.IFS(Table1[[#This Row],[Inventory_Level]]&lt;=200,"low",Table1[[#This Row],[Inventory_Level]]&gt;=700,"high",Table1[[#This Row],[Inventory_Level]]&gt;200,"medium")</f>
        <v>medium</v>
      </c>
    </row>
    <row r="5196" spans="1:20" x14ac:dyDescent="0.35">
      <c r="A5196" s="4">
        <v>5195</v>
      </c>
      <c r="B5196" s="4" t="s">
        <v>23</v>
      </c>
      <c r="C5196" s="4" t="s">
        <v>24</v>
      </c>
      <c r="D5196" s="4" t="s">
        <v>25</v>
      </c>
      <c r="E5196" s="4" t="s">
        <v>52</v>
      </c>
      <c r="F5196" s="10" t="s">
        <v>174</v>
      </c>
      <c r="G5196" s="11" t="s">
        <v>99</v>
      </c>
      <c r="H5196" s="4">
        <v>21</v>
      </c>
      <c r="I5196" s="12">
        <v>36605.86</v>
      </c>
      <c r="J5196" s="12">
        <v>768723.06</v>
      </c>
      <c r="K5196" s="12">
        <v>681.56</v>
      </c>
      <c r="L5196" s="4">
        <v>989</v>
      </c>
      <c r="M5196" s="4" t="s">
        <v>35</v>
      </c>
      <c r="N5196" s="4" t="str" cm="1">
        <f t="array" ref="N5196">_xlfn.SWITCH(E5196,"Delhi","North","Chennai","South","Hyderabad","South","Mumbai","Central","Bangalore","South")</f>
        <v>Central</v>
      </c>
      <c r="O5196" s="12">
        <v>128329.17</v>
      </c>
      <c r="P5196" s="4">
        <f>Table1[[#This Row],[Delivery_Date]]-Table1[[#This Row],[Order_Date]]</f>
        <v>15</v>
      </c>
      <c r="Q5196" s="4" t="str">
        <f>IF(Table1[[#This Row],[Delivery delay days]]&gt;5,"delay","on time")</f>
        <v>delay</v>
      </c>
      <c r="R5196" s="10">
        <f>DATEVALUE(Table1[[#This Row],[Delivery_Date]])</f>
        <v>45081</v>
      </c>
      <c r="S5196" s="10">
        <f>DATEVALUE(Table1[[#This Row],[Order_Date]])</f>
        <v>45066</v>
      </c>
      <c r="T5196" s="4" t="str" cm="1">
        <f t="array" ref="T5196">_xlfn.IFS(Table1[[#This Row],[Inventory_Level]]&lt;=200,"low",Table1[[#This Row],[Inventory_Level]]&gt;=700,"high",Table1[[#This Row],[Inventory_Level]]&gt;200,"medium")</f>
        <v>high</v>
      </c>
    </row>
    <row r="5197" spans="1:20" x14ac:dyDescent="0.35">
      <c r="A5197" s="4">
        <v>5196</v>
      </c>
      <c r="B5197" s="4" t="s">
        <v>15</v>
      </c>
      <c r="C5197" s="4" t="s">
        <v>38</v>
      </c>
      <c r="D5197" s="4" t="s">
        <v>32</v>
      </c>
      <c r="E5197" s="4" t="s">
        <v>60</v>
      </c>
      <c r="F5197" s="10" t="s">
        <v>55</v>
      </c>
      <c r="G5197" s="11" t="s">
        <v>147</v>
      </c>
      <c r="H5197" s="4">
        <v>75</v>
      </c>
      <c r="I5197" s="12">
        <v>4242.75</v>
      </c>
      <c r="J5197" s="12">
        <v>318206.25</v>
      </c>
      <c r="K5197" s="12">
        <v>3761.22</v>
      </c>
      <c r="L5197" s="4">
        <v>267</v>
      </c>
      <c r="M5197" s="4" t="s">
        <v>29</v>
      </c>
      <c r="N5197" s="4" t="str" cm="1">
        <f t="array" ref="N5197">_xlfn.SWITCH(E5197,"Delhi","North","Chennai","South","Hyderabad","South","Mumbai","Central","Bangalore","South")</f>
        <v>South</v>
      </c>
      <c r="O5197" s="12">
        <v>61619.09</v>
      </c>
      <c r="P5197" s="4">
        <f>Table1[[#This Row],[Delivery_Date]]-Table1[[#This Row],[Order_Date]]</f>
        <v>6</v>
      </c>
      <c r="Q5197" s="4" t="str">
        <f>IF(Table1[[#This Row],[Delivery delay days]]&gt;5,"delay","on time")</f>
        <v>delay</v>
      </c>
      <c r="R5197" s="10">
        <f>DATEVALUE(Table1[[#This Row],[Delivery_Date]])</f>
        <v>45147</v>
      </c>
      <c r="S5197" s="10">
        <f>DATEVALUE(Table1[[#This Row],[Order_Date]])</f>
        <v>45141</v>
      </c>
      <c r="T5197" s="4" t="str" cm="1">
        <f t="array" ref="T5197">_xlfn.IFS(Table1[[#This Row],[Inventory_Level]]&lt;=200,"low",Table1[[#This Row],[Inventory_Level]]&gt;=700,"high",Table1[[#This Row],[Inventory_Level]]&gt;200,"medium")</f>
        <v>medium</v>
      </c>
    </row>
    <row r="5198" spans="1:20" x14ac:dyDescent="0.35">
      <c r="A5198" s="4">
        <v>5197</v>
      </c>
      <c r="B5198" s="4" t="s">
        <v>51</v>
      </c>
      <c r="C5198" s="4" t="s">
        <v>38</v>
      </c>
      <c r="D5198" s="4" t="s">
        <v>17</v>
      </c>
      <c r="E5198" s="4" t="s">
        <v>26</v>
      </c>
      <c r="F5198" s="10" t="s">
        <v>289</v>
      </c>
      <c r="G5198" s="11" t="s">
        <v>366</v>
      </c>
      <c r="H5198" s="4">
        <v>86</v>
      </c>
      <c r="I5198" s="12">
        <v>47039.519999999997</v>
      </c>
      <c r="J5198" s="12">
        <v>4045398.72</v>
      </c>
      <c r="K5198" s="12">
        <v>4354.6000000000004</v>
      </c>
      <c r="L5198" s="4">
        <v>472</v>
      </c>
      <c r="M5198" s="4" t="s">
        <v>35</v>
      </c>
      <c r="N5198" s="4" t="str" cm="1">
        <f t="array" ref="N5198">_xlfn.SWITCH(E5198,"Delhi","North","Chennai","South","Hyderabad","South","Mumbai","Central","Bangalore","South")</f>
        <v>South</v>
      </c>
      <c r="O5198" s="12">
        <v>302696.37</v>
      </c>
      <c r="P5198" s="4">
        <f>Table1[[#This Row],[Delivery_Date]]-Table1[[#This Row],[Order_Date]]</f>
        <v>1</v>
      </c>
      <c r="Q5198" s="4" t="str">
        <f>IF(Table1[[#This Row],[Delivery delay days]]&gt;5,"delay","on time")</f>
        <v>on time</v>
      </c>
      <c r="R5198" s="10">
        <f>DATEVALUE(Table1[[#This Row],[Delivery_Date]])</f>
        <v>45233</v>
      </c>
      <c r="S5198" s="10">
        <f>DATEVALUE(Table1[[#This Row],[Order_Date]])</f>
        <v>45232</v>
      </c>
      <c r="T5198" s="4" t="str" cm="1">
        <f t="array" ref="T5198">_xlfn.IFS(Table1[[#This Row],[Inventory_Level]]&lt;=200,"low",Table1[[#This Row],[Inventory_Level]]&gt;=700,"high",Table1[[#This Row],[Inventory_Level]]&gt;200,"medium")</f>
        <v>medium</v>
      </c>
    </row>
    <row r="5199" spans="1:20" x14ac:dyDescent="0.35">
      <c r="A5199" s="4">
        <v>5198</v>
      </c>
      <c r="B5199" s="4" t="s">
        <v>65</v>
      </c>
      <c r="C5199" s="4" t="s">
        <v>24</v>
      </c>
      <c r="D5199" s="4" t="s">
        <v>45</v>
      </c>
      <c r="E5199" s="4" t="s">
        <v>52</v>
      </c>
      <c r="F5199" s="10" t="s">
        <v>355</v>
      </c>
      <c r="G5199" s="11" t="s">
        <v>305</v>
      </c>
      <c r="H5199" s="4">
        <v>75</v>
      </c>
      <c r="I5199" s="12">
        <v>918.02</v>
      </c>
      <c r="J5199" s="12">
        <v>68851.5</v>
      </c>
      <c r="K5199" s="12">
        <v>629.53</v>
      </c>
      <c r="L5199" s="4">
        <v>95</v>
      </c>
      <c r="M5199" s="4" t="s">
        <v>35</v>
      </c>
      <c r="N5199" s="4" t="str" cm="1">
        <f t="array" ref="N5199">_xlfn.SWITCH(E5199,"Delhi","North","Chennai","South","Hyderabad","South","Mumbai","Central","Bangalore","South")</f>
        <v>Central</v>
      </c>
      <c r="O5199" s="12">
        <v>15909.09</v>
      </c>
      <c r="P5199" s="4">
        <f>Table1[[#This Row],[Delivery_Date]]-Table1[[#This Row],[Order_Date]]</f>
        <v>4</v>
      </c>
      <c r="Q5199" s="4" t="str">
        <f>IF(Table1[[#This Row],[Delivery delay days]]&gt;5,"delay","on time")</f>
        <v>on time</v>
      </c>
      <c r="R5199" s="10">
        <f>DATEVALUE(Table1[[#This Row],[Delivery_Date]])</f>
        <v>45291</v>
      </c>
      <c r="S5199" s="10">
        <f>DATEVALUE(Table1[[#This Row],[Order_Date]])</f>
        <v>45287</v>
      </c>
      <c r="T5199" s="4" t="str" cm="1">
        <f t="array" ref="T5199">_xlfn.IFS(Table1[[#This Row],[Inventory_Level]]&lt;=200,"low",Table1[[#This Row],[Inventory_Level]]&gt;=700,"high",Table1[[#This Row],[Inventory_Level]]&gt;200,"medium")</f>
        <v>low</v>
      </c>
    </row>
    <row r="5200" spans="1:20" x14ac:dyDescent="0.35">
      <c r="A5200" s="4">
        <v>5199</v>
      </c>
      <c r="B5200" s="4" t="s">
        <v>65</v>
      </c>
      <c r="C5200" s="4" t="s">
        <v>24</v>
      </c>
      <c r="D5200" s="4" t="s">
        <v>39</v>
      </c>
      <c r="E5200" s="4" t="s">
        <v>60</v>
      </c>
      <c r="F5200" s="10" t="s">
        <v>293</v>
      </c>
      <c r="G5200" s="11" t="s">
        <v>380</v>
      </c>
      <c r="H5200" s="4">
        <v>100</v>
      </c>
      <c r="I5200" s="12">
        <v>33033.01</v>
      </c>
      <c r="J5200" s="12">
        <v>3303301</v>
      </c>
      <c r="K5200" s="12">
        <v>3589.06</v>
      </c>
      <c r="L5200" s="4">
        <v>426</v>
      </c>
      <c r="M5200" s="4" t="s">
        <v>42</v>
      </c>
      <c r="N5200" s="4" t="str" cm="1">
        <f t="array" ref="N5200">_xlfn.SWITCH(E5200,"Delhi","North","Chennai","South","Hyderabad","South","Mumbai","Central","Bangalore","South")</f>
        <v>South</v>
      </c>
      <c r="O5200" s="12">
        <v>353684.55</v>
      </c>
      <c r="P5200" s="4">
        <f>Table1[[#This Row],[Delivery_Date]]-Table1[[#This Row],[Order_Date]]</f>
        <v>6</v>
      </c>
      <c r="Q5200" s="4" t="str">
        <f>IF(Table1[[#This Row],[Delivery delay days]]&gt;5,"delay","on time")</f>
        <v>delay</v>
      </c>
      <c r="R5200" s="10">
        <f>DATEVALUE(Table1[[#This Row],[Delivery_Date]])</f>
        <v>45152</v>
      </c>
      <c r="S5200" s="10">
        <f>DATEVALUE(Table1[[#This Row],[Order_Date]])</f>
        <v>45146</v>
      </c>
      <c r="T5200" s="4" t="str" cm="1">
        <f t="array" ref="T5200">_xlfn.IFS(Table1[[#This Row],[Inventory_Level]]&lt;=200,"low",Table1[[#This Row],[Inventory_Level]]&gt;=700,"high",Table1[[#This Row],[Inventory_Level]]&gt;200,"medium")</f>
        <v>medium</v>
      </c>
    </row>
    <row r="5201" spans="1:20" x14ac:dyDescent="0.35">
      <c r="A5201" s="4">
        <v>5200</v>
      </c>
      <c r="B5201" s="4" t="s">
        <v>37</v>
      </c>
      <c r="C5201" s="4" t="s">
        <v>24</v>
      </c>
      <c r="D5201" s="4" t="s">
        <v>17</v>
      </c>
      <c r="E5201" s="4" t="s">
        <v>26</v>
      </c>
      <c r="F5201" s="10" t="s">
        <v>275</v>
      </c>
      <c r="G5201" s="11" t="s">
        <v>210</v>
      </c>
      <c r="H5201" s="4">
        <v>8</v>
      </c>
      <c r="I5201" s="12">
        <v>39480.83</v>
      </c>
      <c r="J5201" s="12">
        <v>315846.64</v>
      </c>
      <c r="K5201" s="12">
        <v>2564.56</v>
      </c>
      <c r="L5201" s="4">
        <v>816</v>
      </c>
      <c r="M5201" s="4" t="s">
        <v>35</v>
      </c>
      <c r="N5201" s="4" t="str" cm="1">
        <f t="array" ref="N5201">_xlfn.SWITCH(E5201,"Delhi","North","Chennai","South","Hyderabad","South","Mumbai","Central","Bangalore","South")</f>
        <v>South</v>
      </c>
      <c r="O5201" s="12">
        <v>70030.539999999994</v>
      </c>
      <c r="P5201" s="4">
        <f>Table1[[#This Row],[Delivery_Date]]-Table1[[#This Row],[Order_Date]]</f>
        <v>8</v>
      </c>
      <c r="Q5201" s="4" t="str">
        <f>IF(Table1[[#This Row],[Delivery delay days]]&gt;5,"delay","on time")</f>
        <v>delay</v>
      </c>
      <c r="R5201" s="10">
        <f>DATEVALUE(Table1[[#This Row],[Delivery_Date]])</f>
        <v>45007</v>
      </c>
      <c r="S5201" s="10">
        <f>DATEVALUE(Table1[[#This Row],[Order_Date]])</f>
        <v>44999</v>
      </c>
      <c r="T5201" s="4" t="str" cm="1">
        <f t="array" ref="T5201">_xlfn.IFS(Table1[[#This Row],[Inventory_Level]]&lt;=200,"low",Table1[[#This Row],[Inventory_Level]]&gt;=700,"high",Table1[[#This Row],[Inventory_Level]]&gt;200,"medium")</f>
        <v>high</v>
      </c>
    </row>
    <row r="5202" spans="1:20" x14ac:dyDescent="0.35">
      <c r="A5202" s="4">
        <v>5201</v>
      </c>
      <c r="B5202" s="4" t="s">
        <v>59</v>
      </c>
      <c r="C5202" s="4" t="s">
        <v>24</v>
      </c>
      <c r="D5202" s="4" t="s">
        <v>45</v>
      </c>
      <c r="E5202" s="4" t="s">
        <v>18</v>
      </c>
      <c r="F5202" s="10" t="s">
        <v>89</v>
      </c>
      <c r="G5202" s="11" t="s">
        <v>166</v>
      </c>
      <c r="H5202" s="4">
        <v>91</v>
      </c>
      <c r="I5202" s="12">
        <v>584.33000000000004</v>
      </c>
      <c r="J5202" s="12">
        <v>53174.03</v>
      </c>
      <c r="K5202" s="12">
        <v>3048.47</v>
      </c>
      <c r="L5202" s="4">
        <v>949</v>
      </c>
      <c r="M5202" s="4" t="s">
        <v>42</v>
      </c>
      <c r="N5202" s="4" t="str" cm="1">
        <f t="array" ref="N5202">_xlfn.SWITCH(E5202,"Delhi","North","Chennai","South","Hyderabad","South","Mumbai","Central","Bangalore","South")</f>
        <v>North</v>
      </c>
      <c r="O5202" s="12">
        <v>11270.87</v>
      </c>
      <c r="P5202" s="4">
        <f>Table1[[#This Row],[Delivery_Date]]-Table1[[#This Row],[Order_Date]]</f>
        <v>2</v>
      </c>
      <c r="Q5202" s="4" t="str">
        <f>IF(Table1[[#This Row],[Delivery delay days]]&gt;5,"delay","on time")</f>
        <v>on time</v>
      </c>
      <c r="R5202" s="10">
        <f>DATEVALUE(Table1[[#This Row],[Delivery_Date]])</f>
        <v>45118</v>
      </c>
      <c r="S5202" s="10">
        <f>DATEVALUE(Table1[[#This Row],[Order_Date]])</f>
        <v>45116</v>
      </c>
      <c r="T5202" s="4" t="str" cm="1">
        <f t="array" ref="T5202">_xlfn.IFS(Table1[[#This Row],[Inventory_Level]]&lt;=200,"low",Table1[[#This Row],[Inventory_Level]]&gt;=700,"high",Table1[[#This Row],[Inventory_Level]]&gt;200,"medium")</f>
        <v>high</v>
      </c>
    </row>
    <row r="5203" spans="1:20" x14ac:dyDescent="0.35">
      <c r="A5203" s="4">
        <v>5202</v>
      </c>
      <c r="B5203" s="4" t="s">
        <v>37</v>
      </c>
      <c r="C5203" s="4" t="s">
        <v>16</v>
      </c>
      <c r="D5203" s="4" t="s">
        <v>45</v>
      </c>
      <c r="E5203" s="4" t="s">
        <v>60</v>
      </c>
      <c r="F5203" s="10" t="s">
        <v>341</v>
      </c>
      <c r="G5203" s="11" t="s">
        <v>146</v>
      </c>
      <c r="H5203" s="4">
        <v>27</v>
      </c>
      <c r="I5203" s="12">
        <v>1065.4000000000001</v>
      </c>
      <c r="J5203" s="12">
        <v>28765.8</v>
      </c>
      <c r="K5203" s="12">
        <v>3496.25</v>
      </c>
      <c r="L5203" s="4">
        <v>627</v>
      </c>
      <c r="M5203" s="4" t="s">
        <v>42</v>
      </c>
      <c r="N5203" s="4" t="str" cm="1">
        <f t="array" ref="N5203">_xlfn.SWITCH(E5203,"Delhi","North","Chennai","South","Hyderabad","South","Mumbai","Central","Bangalore","South")</f>
        <v>South</v>
      </c>
      <c r="O5203" s="12">
        <v>5931.35</v>
      </c>
      <c r="P5203" s="4">
        <f>Table1[[#This Row],[Delivery_Date]]-Table1[[#This Row],[Order_Date]]</f>
        <v>7</v>
      </c>
      <c r="Q5203" s="4" t="str">
        <f>IF(Table1[[#This Row],[Delivery delay days]]&gt;5,"delay","on time")</f>
        <v>delay</v>
      </c>
      <c r="R5203" s="10">
        <f>DATEVALUE(Table1[[#This Row],[Delivery_Date]])</f>
        <v>45200</v>
      </c>
      <c r="S5203" s="10">
        <f>DATEVALUE(Table1[[#This Row],[Order_Date]])</f>
        <v>45193</v>
      </c>
      <c r="T5203" s="4" t="str" cm="1">
        <f t="array" ref="T5203">_xlfn.IFS(Table1[[#This Row],[Inventory_Level]]&lt;=200,"low",Table1[[#This Row],[Inventory_Level]]&gt;=700,"high",Table1[[#This Row],[Inventory_Level]]&gt;200,"medium")</f>
        <v>medium</v>
      </c>
    </row>
    <row r="5204" spans="1:20" x14ac:dyDescent="0.35">
      <c r="A5204" s="4">
        <v>5203</v>
      </c>
      <c r="B5204" s="4" t="s">
        <v>44</v>
      </c>
      <c r="C5204" s="4" t="s">
        <v>16</v>
      </c>
      <c r="D5204" s="4" t="s">
        <v>45</v>
      </c>
      <c r="E5204" s="4" t="s">
        <v>26</v>
      </c>
      <c r="F5204" s="10" t="s">
        <v>321</v>
      </c>
      <c r="G5204" s="11" t="s">
        <v>346</v>
      </c>
      <c r="H5204" s="4">
        <v>6</v>
      </c>
      <c r="I5204" s="12">
        <v>41983</v>
      </c>
      <c r="J5204" s="12">
        <v>251898</v>
      </c>
      <c r="K5204" s="12">
        <v>2992.18</v>
      </c>
      <c r="L5204" s="4">
        <v>375</v>
      </c>
      <c r="M5204" s="4" t="s">
        <v>21</v>
      </c>
      <c r="N5204" s="4" t="str" cm="1">
        <f t="array" ref="N5204">_xlfn.SWITCH(E5204,"Delhi","North","Chennai","South","Hyderabad","South","Mumbai","Central","Bangalore","South")</f>
        <v>South</v>
      </c>
      <c r="O5204" s="12">
        <v>34764.01</v>
      </c>
      <c r="P5204" s="4">
        <f>Table1[[#This Row],[Delivery_Date]]-Table1[[#This Row],[Order_Date]]</f>
        <v>1</v>
      </c>
      <c r="Q5204" s="4" t="str">
        <f>IF(Table1[[#This Row],[Delivery delay days]]&gt;5,"delay","on time")</f>
        <v>on time</v>
      </c>
      <c r="R5204" s="10">
        <f>DATEVALUE(Table1[[#This Row],[Delivery_Date]])</f>
        <v>45086</v>
      </c>
      <c r="S5204" s="10">
        <f>DATEVALUE(Table1[[#This Row],[Order_Date]])</f>
        <v>45085</v>
      </c>
      <c r="T5204" s="4" t="str" cm="1">
        <f t="array" ref="T5204">_xlfn.IFS(Table1[[#This Row],[Inventory_Level]]&lt;=200,"low",Table1[[#This Row],[Inventory_Level]]&gt;=700,"high",Table1[[#This Row],[Inventory_Level]]&gt;200,"medium")</f>
        <v>medium</v>
      </c>
    </row>
    <row r="5205" spans="1:20" x14ac:dyDescent="0.35">
      <c r="A5205" s="4">
        <v>5204</v>
      </c>
      <c r="B5205" s="4" t="s">
        <v>59</v>
      </c>
      <c r="C5205" s="4" t="s">
        <v>16</v>
      </c>
      <c r="D5205" s="4" t="s">
        <v>45</v>
      </c>
      <c r="E5205" s="4" t="s">
        <v>52</v>
      </c>
      <c r="F5205" s="10" t="s">
        <v>371</v>
      </c>
      <c r="G5205" s="11" t="s">
        <v>174</v>
      </c>
      <c r="H5205" s="4">
        <v>28</v>
      </c>
      <c r="I5205" s="12">
        <v>40342.51</v>
      </c>
      <c r="J5205" s="12">
        <v>1129590.28</v>
      </c>
      <c r="K5205" s="12">
        <v>1298.57</v>
      </c>
      <c r="L5205" s="4">
        <v>419</v>
      </c>
      <c r="M5205" s="4" t="s">
        <v>42</v>
      </c>
      <c r="N5205" s="4" t="str" cm="1">
        <f t="array" ref="N5205">_xlfn.SWITCH(E5205,"Delhi","North","Chennai","South","Hyderabad","South","Mumbai","Central","Bangalore","South")</f>
        <v>Central</v>
      </c>
      <c r="O5205" s="12">
        <v>194743.15</v>
      </c>
      <c r="P5205" s="4">
        <f>Table1[[#This Row],[Delivery_Date]]-Table1[[#This Row],[Order_Date]]</f>
        <v>2</v>
      </c>
      <c r="Q5205" s="4" t="str">
        <f>IF(Table1[[#This Row],[Delivery delay days]]&gt;5,"delay","on time")</f>
        <v>on time</v>
      </c>
      <c r="R5205" s="10">
        <f>DATEVALUE(Table1[[#This Row],[Delivery_Date]])</f>
        <v>45066</v>
      </c>
      <c r="S5205" s="10">
        <f>DATEVALUE(Table1[[#This Row],[Order_Date]])</f>
        <v>45064</v>
      </c>
      <c r="T5205" s="4" t="str" cm="1">
        <f t="array" ref="T5205">_xlfn.IFS(Table1[[#This Row],[Inventory_Level]]&lt;=200,"low",Table1[[#This Row],[Inventory_Level]]&gt;=700,"high",Table1[[#This Row],[Inventory_Level]]&gt;200,"medium")</f>
        <v>medium</v>
      </c>
    </row>
    <row r="5206" spans="1:20" x14ac:dyDescent="0.35">
      <c r="A5206" s="4">
        <v>5205</v>
      </c>
      <c r="B5206" s="4" t="s">
        <v>37</v>
      </c>
      <c r="C5206" s="4" t="s">
        <v>24</v>
      </c>
      <c r="D5206" s="4" t="s">
        <v>25</v>
      </c>
      <c r="E5206" s="4" t="s">
        <v>46</v>
      </c>
      <c r="F5206" s="10" t="s">
        <v>188</v>
      </c>
      <c r="G5206" s="11" t="s">
        <v>276</v>
      </c>
      <c r="H5206" s="4">
        <v>76</v>
      </c>
      <c r="I5206" s="12">
        <v>39340.19</v>
      </c>
      <c r="J5206" s="12">
        <v>2989854.44</v>
      </c>
      <c r="K5206" s="12">
        <v>1099.08</v>
      </c>
      <c r="L5206" s="4">
        <v>302</v>
      </c>
      <c r="M5206" s="4" t="s">
        <v>21</v>
      </c>
      <c r="N5206" s="4" t="str" cm="1">
        <f t="array" ref="N5206">_xlfn.SWITCH(E5206,"Delhi","North","Chennai","South","Hyderabad","South","Mumbai","Central","Bangalore","South")</f>
        <v>South</v>
      </c>
      <c r="O5206" s="12">
        <v>318076.63</v>
      </c>
      <c r="P5206" s="4">
        <f>Table1[[#This Row],[Delivery_Date]]-Table1[[#This Row],[Order_Date]]</f>
        <v>1</v>
      </c>
      <c r="Q5206" s="4" t="str">
        <f>IF(Table1[[#This Row],[Delivery delay days]]&gt;5,"delay","on time")</f>
        <v>on time</v>
      </c>
      <c r="R5206" s="10">
        <f>DATEVALUE(Table1[[#This Row],[Delivery_Date]])</f>
        <v>45010</v>
      </c>
      <c r="S5206" s="10">
        <f>DATEVALUE(Table1[[#This Row],[Order_Date]])</f>
        <v>45009</v>
      </c>
      <c r="T5206" s="4" t="str" cm="1">
        <f t="array" ref="T5206">_xlfn.IFS(Table1[[#This Row],[Inventory_Level]]&lt;=200,"low",Table1[[#This Row],[Inventory_Level]]&gt;=700,"high",Table1[[#This Row],[Inventory_Level]]&gt;200,"medium")</f>
        <v>medium</v>
      </c>
    </row>
    <row r="5207" spans="1:20" x14ac:dyDescent="0.35">
      <c r="A5207" s="4">
        <v>5206</v>
      </c>
      <c r="B5207" s="4" t="s">
        <v>15</v>
      </c>
      <c r="C5207" s="4" t="s">
        <v>38</v>
      </c>
      <c r="D5207" s="4" t="s">
        <v>32</v>
      </c>
      <c r="E5207" s="4" t="s">
        <v>52</v>
      </c>
      <c r="F5207" s="10" t="s">
        <v>83</v>
      </c>
      <c r="G5207" s="11" t="s">
        <v>381</v>
      </c>
      <c r="H5207" s="4">
        <v>31</v>
      </c>
      <c r="I5207" s="12">
        <v>43482.13</v>
      </c>
      <c r="J5207" s="12">
        <v>1347946.03</v>
      </c>
      <c r="K5207" s="12">
        <v>2062.27</v>
      </c>
      <c r="L5207" s="4">
        <v>895</v>
      </c>
      <c r="M5207" s="4" t="s">
        <v>42</v>
      </c>
      <c r="N5207" s="4" t="str" cm="1">
        <f t="array" ref="N5207">_xlfn.SWITCH(E5207,"Delhi","North","Chennai","South","Hyderabad","South","Mumbai","Central","Bangalore","South")</f>
        <v>Central</v>
      </c>
      <c r="O5207" s="12">
        <v>138613.95000000001</v>
      </c>
      <c r="P5207" s="4">
        <f>Table1[[#This Row],[Delivery_Date]]-Table1[[#This Row],[Order_Date]]</f>
        <v>1</v>
      </c>
      <c r="Q5207" s="4" t="str">
        <f>IF(Table1[[#This Row],[Delivery delay days]]&gt;5,"delay","on time")</f>
        <v>on time</v>
      </c>
      <c r="R5207" s="10">
        <f>DATEVALUE(Table1[[#This Row],[Delivery_Date]])</f>
        <v>45183</v>
      </c>
      <c r="S5207" s="10">
        <f>DATEVALUE(Table1[[#This Row],[Order_Date]])</f>
        <v>45182</v>
      </c>
      <c r="T5207" s="4" t="str" cm="1">
        <f t="array" ref="T5207">_xlfn.IFS(Table1[[#This Row],[Inventory_Level]]&lt;=200,"low",Table1[[#This Row],[Inventory_Level]]&gt;=700,"high",Table1[[#This Row],[Inventory_Level]]&gt;200,"medium")</f>
        <v>high</v>
      </c>
    </row>
    <row r="5208" spans="1:20" x14ac:dyDescent="0.35">
      <c r="A5208" s="4">
        <v>5207</v>
      </c>
      <c r="B5208" s="4" t="s">
        <v>15</v>
      </c>
      <c r="C5208" s="4" t="s">
        <v>16</v>
      </c>
      <c r="D5208" s="4" t="s">
        <v>45</v>
      </c>
      <c r="E5208" s="4" t="s">
        <v>18</v>
      </c>
      <c r="F5208" s="10" t="s">
        <v>212</v>
      </c>
      <c r="G5208" s="11" t="s">
        <v>96</v>
      </c>
      <c r="H5208" s="4">
        <v>25</v>
      </c>
      <c r="I5208" s="12">
        <v>11266.8</v>
      </c>
      <c r="J5208" s="12">
        <v>281670</v>
      </c>
      <c r="K5208" s="12">
        <v>3994.19</v>
      </c>
      <c r="L5208" s="4">
        <v>457</v>
      </c>
      <c r="M5208" s="4" t="s">
        <v>29</v>
      </c>
      <c r="N5208" s="4" t="str" cm="1">
        <f t="array" ref="N5208">_xlfn.SWITCH(E5208,"Delhi","North","Chennai","South","Hyderabad","South","Mumbai","Central","Bangalore","South")</f>
        <v>North</v>
      </c>
      <c r="O5208" s="12">
        <v>34344.370000000003</v>
      </c>
      <c r="P5208" s="4">
        <f>Table1[[#This Row],[Delivery_Date]]-Table1[[#This Row],[Order_Date]]</f>
        <v>15</v>
      </c>
      <c r="Q5208" s="4" t="str">
        <f>IF(Table1[[#This Row],[Delivery delay days]]&gt;5,"delay","on time")</f>
        <v>delay</v>
      </c>
      <c r="R5208" s="10">
        <f>DATEVALUE(Table1[[#This Row],[Delivery_Date]])</f>
        <v>45256</v>
      </c>
      <c r="S5208" s="10">
        <f>DATEVALUE(Table1[[#This Row],[Order_Date]])</f>
        <v>45241</v>
      </c>
      <c r="T5208" s="4" t="str" cm="1">
        <f t="array" ref="T5208">_xlfn.IFS(Table1[[#This Row],[Inventory_Level]]&lt;=200,"low",Table1[[#This Row],[Inventory_Level]]&gt;=700,"high",Table1[[#This Row],[Inventory_Level]]&gt;200,"medium")</f>
        <v>medium</v>
      </c>
    </row>
    <row r="5209" spans="1:20" x14ac:dyDescent="0.35">
      <c r="A5209" s="4">
        <v>5208</v>
      </c>
      <c r="B5209" s="4" t="s">
        <v>37</v>
      </c>
      <c r="C5209" s="4" t="s">
        <v>24</v>
      </c>
      <c r="D5209" s="4" t="s">
        <v>17</v>
      </c>
      <c r="E5209" s="4" t="s">
        <v>26</v>
      </c>
      <c r="F5209" s="10" t="s">
        <v>328</v>
      </c>
      <c r="G5209" s="11" t="s">
        <v>325</v>
      </c>
      <c r="H5209" s="4">
        <v>32</v>
      </c>
      <c r="I5209" s="12">
        <v>11146.88</v>
      </c>
      <c r="J5209" s="12">
        <v>356700.15999999997</v>
      </c>
      <c r="K5209" s="12">
        <v>4255.84</v>
      </c>
      <c r="L5209" s="4">
        <v>98</v>
      </c>
      <c r="M5209" s="4" t="s">
        <v>42</v>
      </c>
      <c r="N5209" s="4" t="str" cm="1">
        <f t="array" ref="N5209">_xlfn.SWITCH(E5209,"Delhi","North","Chennai","South","Hyderabad","South","Mumbai","Central","Bangalore","South")</f>
        <v>South</v>
      </c>
      <c r="O5209" s="12">
        <v>88588.13</v>
      </c>
      <c r="P5209" s="4">
        <f>Table1[[#This Row],[Delivery_Date]]-Table1[[#This Row],[Order_Date]]</f>
        <v>3</v>
      </c>
      <c r="Q5209" s="4" t="str">
        <f>IF(Table1[[#This Row],[Delivery delay days]]&gt;5,"delay","on time")</f>
        <v>on time</v>
      </c>
      <c r="R5209" s="10">
        <f>DATEVALUE(Table1[[#This Row],[Delivery_Date]])</f>
        <v>44945</v>
      </c>
      <c r="S5209" s="10">
        <f>DATEVALUE(Table1[[#This Row],[Order_Date]])</f>
        <v>44942</v>
      </c>
      <c r="T5209" s="4" t="str" cm="1">
        <f t="array" ref="T5209">_xlfn.IFS(Table1[[#This Row],[Inventory_Level]]&lt;=200,"low",Table1[[#This Row],[Inventory_Level]]&gt;=700,"high",Table1[[#This Row],[Inventory_Level]]&gt;200,"medium")</f>
        <v>low</v>
      </c>
    </row>
    <row r="5210" spans="1:20" x14ac:dyDescent="0.35">
      <c r="A5210" s="4">
        <v>5209</v>
      </c>
      <c r="B5210" s="4" t="s">
        <v>59</v>
      </c>
      <c r="C5210" s="4" t="s">
        <v>16</v>
      </c>
      <c r="D5210" s="4" t="s">
        <v>39</v>
      </c>
      <c r="E5210" s="4" t="s">
        <v>60</v>
      </c>
      <c r="F5210" s="10" t="s">
        <v>380</v>
      </c>
      <c r="G5210" s="11" t="s">
        <v>92</v>
      </c>
      <c r="H5210" s="4">
        <v>65</v>
      </c>
      <c r="I5210" s="12">
        <v>17059.86</v>
      </c>
      <c r="J5210" s="12">
        <v>1108890.8999999999</v>
      </c>
      <c r="K5210" s="12">
        <v>1953.23</v>
      </c>
      <c r="L5210" s="4">
        <v>275</v>
      </c>
      <c r="M5210" s="4" t="s">
        <v>29</v>
      </c>
      <c r="N5210" s="4" t="str" cm="1">
        <f t="array" ref="N5210">_xlfn.SWITCH(E5210,"Delhi","North","Chennai","South","Hyderabad","South","Mumbai","Central","Bangalore","South")</f>
        <v>South</v>
      </c>
      <c r="O5210" s="12">
        <v>184005.38</v>
      </c>
      <c r="P5210" s="4">
        <f>Table1[[#This Row],[Delivery_Date]]-Table1[[#This Row],[Order_Date]]</f>
        <v>15</v>
      </c>
      <c r="Q5210" s="4" t="str">
        <f>IF(Table1[[#This Row],[Delivery delay days]]&gt;5,"delay","on time")</f>
        <v>delay</v>
      </c>
      <c r="R5210" s="10">
        <f>DATEVALUE(Table1[[#This Row],[Delivery_Date]])</f>
        <v>45167</v>
      </c>
      <c r="S5210" s="10">
        <f>DATEVALUE(Table1[[#This Row],[Order_Date]])</f>
        <v>45152</v>
      </c>
      <c r="T5210" s="4" t="str" cm="1">
        <f t="array" ref="T5210">_xlfn.IFS(Table1[[#This Row],[Inventory_Level]]&lt;=200,"low",Table1[[#This Row],[Inventory_Level]]&gt;=700,"high",Table1[[#This Row],[Inventory_Level]]&gt;200,"medium")</f>
        <v>medium</v>
      </c>
    </row>
    <row r="5211" spans="1:20" x14ac:dyDescent="0.35">
      <c r="A5211" s="4">
        <v>5210</v>
      </c>
      <c r="B5211" s="4" t="s">
        <v>65</v>
      </c>
      <c r="C5211" s="4" t="s">
        <v>16</v>
      </c>
      <c r="D5211" s="4" t="s">
        <v>39</v>
      </c>
      <c r="E5211" s="4" t="s">
        <v>52</v>
      </c>
      <c r="F5211" s="10" t="s">
        <v>218</v>
      </c>
      <c r="G5211" s="11" t="s">
        <v>303</v>
      </c>
      <c r="H5211" s="4">
        <v>3</v>
      </c>
      <c r="I5211" s="12">
        <v>31221.97</v>
      </c>
      <c r="J5211" s="12">
        <v>93665.91</v>
      </c>
      <c r="K5211" s="12">
        <v>4880.3900000000003</v>
      </c>
      <c r="L5211" s="4">
        <v>58</v>
      </c>
      <c r="M5211" s="4" t="s">
        <v>42</v>
      </c>
      <c r="N5211" s="4" t="str" cm="1">
        <f t="array" ref="N5211">_xlfn.SWITCH(E5211,"Delhi","North","Chennai","South","Hyderabad","South","Mumbai","Central","Bangalore","South")</f>
        <v>Central</v>
      </c>
      <c r="O5211" s="12">
        <v>5024.45</v>
      </c>
      <c r="P5211" s="4">
        <f>Table1[[#This Row],[Delivery_Date]]-Table1[[#This Row],[Order_Date]]</f>
        <v>15</v>
      </c>
      <c r="Q5211" s="4" t="str">
        <f>IF(Table1[[#This Row],[Delivery delay days]]&gt;5,"delay","on time")</f>
        <v>delay</v>
      </c>
      <c r="R5211" s="10">
        <f>DATEVALUE(Table1[[#This Row],[Delivery_Date]])</f>
        <v>45238</v>
      </c>
      <c r="S5211" s="10">
        <f>DATEVALUE(Table1[[#This Row],[Order_Date]])</f>
        <v>45223</v>
      </c>
      <c r="T5211" s="4" t="str" cm="1">
        <f t="array" ref="T5211">_xlfn.IFS(Table1[[#This Row],[Inventory_Level]]&lt;=200,"low",Table1[[#This Row],[Inventory_Level]]&gt;=700,"high",Table1[[#This Row],[Inventory_Level]]&gt;200,"medium")</f>
        <v>low</v>
      </c>
    </row>
    <row r="5212" spans="1:20" x14ac:dyDescent="0.35">
      <c r="A5212" s="4">
        <v>5211</v>
      </c>
      <c r="B5212" s="4" t="s">
        <v>15</v>
      </c>
      <c r="C5212" s="4" t="s">
        <v>38</v>
      </c>
      <c r="D5212" s="4" t="s">
        <v>17</v>
      </c>
      <c r="E5212" s="4" t="s">
        <v>52</v>
      </c>
      <c r="F5212" s="10" t="s">
        <v>210</v>
      </c>
      <c r="G5212" s="11" t="s">
        <v>105</v>
      </c>
      <c r="H5212" s="4">
        <v>1</v>
      </c>
      <c r="I5212" s="12">
        <v>47659.07</v>
      </c>
      <c r="J5212" s="12">
        <v>47659.07</v>
      </c>
      <c r="K5212" s="12">
        <v>3352.69</v>
      </c>
      <c r="L5212" s="4">
        <v>636</v>
      </c>
      <c r="M5212" s="4" t="s">
        <v>29</v>
      </c>
      <c r="N5212" s="4" t="str" cm="1">
        <f t="array" ref="N5212">_xlfn.SWITCH(E5212,"Delhi","North","Chennai","South","Hyderabad","South","Mumbai","Central","Bangalore","South")</f>
        <v>Central</v>
      </c>
      <c r="O5212" s="12">
        <v>4638.32</v>
      </c>
      <c r="P5212" s="4">
        <f>Table1[[#This Row],[Delivery_Date]]-Table1[[#This Row],[Order_Date]]</f>
        <v>4</v>
      </c>
      <c r="Q5212" s="4" t="str">
        <f>IF(Table1[[#This Row],[Delivery delay days]]&gt;5,"delay","on time")</f>
        <v>on time</v>
      </c>
      <c r="R5212" s="10">
        <f>DATEVALUE(Table1[[#This Row],[Delivery_Date]])</f>
        <v>45011</v>
      </c>
      <c r="S5212" s="10">
        <f>DATEVALUE(Table1[[#This Row],[Order_Date]])</f>
        <v>45007</v>
      </c>
      <c r="T5212" s="4" t="str" cm="1">
        <f t="array" ref="T5212">_xlfn.IFS(Table1[[#This Row],[Inventory_Level]]&lt;=200,"low",Table1[[#This Row],[Inventory_Level]]&gt;=700,"high",Table1[[#This Row],[Inventory_Level]]&gt;200,"medium")</f>
        <v>medium</v>
      </c>
    </row>
    <row r="5213" spans="1:20" x14ac:dyDescent="0.35">
      <c r="A5213" s="4">
        <v>5212</v>
      </c>
      <c r="B5213" s="4" t="s">
        <v>65</v>
      </c>
      <c r="C5213" s="4" t="s">
        <v>24</v>
      </c>
      <c r="D5213" s="4" t="s">
        <v>39</v>
      </c>
      <c r="E5213" s="4" t="s">
        <v>52</v>
      </c>
      <c r="F5213" s="10" t="s">
        <v>195</v>
      </c>
      <c r="G5213" s="11" t="s">
        <v>376</v>
      </c>
      <c r="H5213" s="4">
        <v>98</v>
      </c>
      <c r="I5213" s="12">
        <v>3875.51</v>
      </c>
      <c r="J5213" s="12">
        <v>379799.98</v>
      </c>
      <c r="K5213" s="12">
        <v>3558.67</v>
      </c>
      <c r="L5213" s="4">
        <v>740</v>
      </c>
      <c r="M5213" s="4" t="s">
        <v>21</v>
      </c>
      <c r="N5213" s="4" t="str" cm="1">
        <f t="array" ref="N5213">_xlfn.SWITCH(E5213,"Delhi","North","Chennai","South","Hyderabad","South","Mumbai","Central","Bangalore","South")</f>
        <v>Central</v>
      </c>
      <c r="O5213" s="12">
        <v>90449.58</v>
      </c>
      <c r="P5213" s="4">
        <f>Table1[[#This Row],[Delivery_Date]]-Table1[[#This Row],[Order_Date]]</f>
        <v>11</v>
      </c>
      <c r="Q5213" s="4" t="str">
        <f>IF(Table1[[#This Row],[Delivery delay days]]&gt;5,"delay","on time")</f>
        <v>delay</v>
      </c>
      <c r="R5213" s="10">
        <f>DATEVALUE(Table1[[#This Row],[Delivery_Date]])</f>
        <v>44941</v>
      </c>
      <c r="S5213" s="10">
        <f>DATEVALUE(Table1[[#This Row],[Order_Date]])</f>
        <v>44930</v>
      </c>
      <c r="T5213" s="4" t="str" cm="1">
        <f t="array" ref="T5213">_xlfn.IFS(Table1[[#This Row],[Inventory_Level]]&lt;=200,"low",Table1[[#This Row],[Inventory_Level]]&gt;=700,"high",Table1[[#This Row],[Inventory_Level]]&gt;200,"medium")</f>
        <v>high</v>
      </c>
    </row>
    <row r="5214" spans="1:20" x14ac:dyDescent="0.35">
      <c r="A5214" s="4">
        <v>5213</v>
      </c>
      <c r="B5214" s="4" t="s">
        <v>15</v>
      </c>
      <c r="C5214" s="4" t="s">
        <v>38</v>
      </c>
      <c r="D5214" s="4" t="s">
        <v>17</v>
      </c>
      <c r="E5214" s="4" t="s">
        <v>60</v>
      </c>
      <c r="F5214" s="10" t="s">
        <v>220</v>
      </c>
      <c r="G5214" s="11" t="s">
        <v>342</v>
      </c>
      <c r="H5214" s="4">
        <v>77</v>
      </c>
      <c r="I5214" s="12">
        <v>28609.72</v>
      </c>
      <c r="J5214" s="12">
        <v>2202948.44</v>
      </c>
      <c r="K5214" s="12">
        <v>3231.61</v>
      </c>
      <c r="L5214" s="4">
        <v>766</v>
      </c>
      <c r="M5214" s="4" t="s">
        <v>29</v>
      </c>
      <c r="N5214" s="4" t="str" cm="1">
        <f t="array" ref="N5214">_xlfn.SWITCH(E5214,"Delhi","North","Chennai","South","Hyderabad","South","Mumbai","Central","Bangalore","South")</f>
        <v>South</v>
      </c>
      <c r="O5214" s="12">
        <v>125769.81</v>
      </c>
      <c r="P5214" s="4">
        <f>Table1[[#This Row],[Delivery_Date]]-Table1[[#This Row],[Order_Date]]</f>
        <v>9</v>
      </c>
      <c r="Q5214" s="4" t="str">
        <f>IF(Table1[[#This Row],[Delivery delay days]]&gt;5,"delay","on time")</f>
        <v>delay</v>
      </c>
      <c r="R5214" s="10">
        <f>DATEVALUE(Table1[[#This Row],[Delivery_Date]])</f>
        <v>45186</v>
      </c>
      <c r="S5214" s="10">
        <f>DATEVALUE(Table1[[#This Row],[Order_Date]])</f>
        <v>45177</v>
      </c>
      <c r="T5214" s="4" t="str" cm="1">
        <f t="array" ref="T5214">_xlfn.IFS(Table1[[#This Row],[Inventory_Level]]&lt;=200,"low",Table1[[#This Row],[Inventory_Level]]&gt;=700,"high",Table1[[#This Row],[Inventory_Level]]&gt;200,"medium")</f>
        <v>high</v>
      </c>
    </row>
    <row r="5215" spans="1:20" x14ac:dyDescent="0.35">
      <c r="A5215" s="4">
        <v>5214</v>
      </c>
      <c r="B5215" s="4" t="s">
        <v>44</v>
      </c>
      <c r="C5215" s="4" t="s">
        <v>16</v>
      </c>
      <c r="D5215" s="4" t="s">
        <v>25</v>
      </c>
      <c r="E5215" s="4" t="s">
        <v>60</v>
      </c>
      <c r="F5215" s="10" t="s">
        <v>150</v>
      </c>
      <c r="G5215" s="11" t="s">
        <v>388</v>
      </c>
      <c r="H5215" s="4">
        <v>87</v>
      </c>
      <c r="I5215" s="12">
        <v>23549.360000000001</v>
      </c>
      <c r="J5215" s="12">
        <v>2048794.32</v>
      </c>
      <c r="K5215" s="12">
        <v>2414.11</v>
      </c>
      <c r="L5215" s="4">
        <v>802</v>
      </c>
      <c r="M5215" s="4" t="s">
        <v>35</v>
      </c>
      <c r="N5215" s="4" t="str" cm="1">
        <f t="array" ref="N5215">_xlfn.SWITCH(E5215,"Delhi","North","Chennai","South","Hyderabad","South","Mumbai","Central","Bangalore","South")</f>
        <v>South</v>
      </c>
      <c r="O5215" s="12">
        <v>390242.36</v>
      </c>
      <c r="P5215" s="4">
        <f>Table1[[#This Row],[Delivery_Date]]-Table1[[#This Row],[Order_Date]]</f>
        <v>8</v>
      </c>
      <c r="Q5215" s="4" t="str">
        <f>IF(Table1[[#This Row],[Delivery delay days]]&gt;5,"delay","on time")</f>
        <v>delay</v>
      </c>
      <c r="R5215" s="10">
        <f>DATEVALUE(Table1[[#This Row],[Delivery_Date]])</f>
        <v>45296</v>
      </c>
      <c r="S5215" s="10">
        <f>DATEVALUE(Table1[[#This Row],[Order_Date]])</f>
        <v>45288</v>
      </c>
      <c r="T5215" s="4" t="str" cm="1">
        <f t="array" ref="T5215">_xlfn.IFS(Table1[[#This Row],[Inventory_Level]]&lt;=200,"low",Table1[[#This Row],[Inventory_Level]]&gt;=700,"high",Table1[[#This Row],[Inventory_Level]]&gt;200,"medium")</f>
        <v>high</v>
      </c>
    </row>
    <row r="5216" spans="1:20" x14ac:dyDescent="0.35">
      <c r="A5216" s="4">
        <v>5215</v>
      </c>
      <c r="B5216" s="4" t="s">
        <v>59</v>
      </c>
      <c r="C5216" s="4" t="s">
        <v>16</v>
      </c>
      <c r="D5216" s="4" t="s">
        <v>17</v>
      </c>
      <c r="E5216" s="4" t="s">
        <v>18</v>
      </c>
      <c r="F5216" s="10" t="s">
        <v>123</v>
      </c>
      <c r="G5216" s="11" t="s">
        <v>391</v>
      </c>
      <c r="H5216" s="4">
        <v>98</v>
      </c>
      <c r="I5216" s="12">
        <v>33297.29</v>
      </c>
      <c r="J5216" s="12">
        <v>3263134.42</v>
      </c>
      <c r="K5216" s="12">
        <v>2942.43</v>
      </c>
      <c r="L5216" s="4">
        <v>657</v>
      </c>
      <c r="M5216" s="4" t="s">
        <v>35</v>
      </c>
      <c r="N5216" s="4" t="str" cm="1">
        <f t="array" ref="N5216">_xlfn.SWITCH(E5216,"Delhi","North","Chennai","South","Hyderabad","South","Mumbai","Central","Bangalore","South")</f>
        <v>North</v>
      </c>
      <c r="O5216" s="12">
        <v>495737.71</v>
      </c>
      <c r="P5216" s="4">
        <f>Table1[[#This Row],[Delivery_Date]]-Table1[[#This Row],[Order_Date]]</f>
        <v>2</v>
      </c>
      <c r="Q5216" s="4" t="str">
        <f>IF(Table1[[#This Row],[Delivery delay days]]&gt;5,"delay","on time")</f>
        <v>on time</v>
      </c>
      <c r="R5216" s="10">
        <f>DATEVALUE(Table1[[#This Row],[Delivery_Date]])</f>
        <v>45244</v>
      </c>
      <c r="S5216" s="10">
        <f>DATEVALUE(Table1[[#This Row],[Order_Date]])</f>
        <v>45242</v>
      </c>
      <c r="T5216" s="4" t="str" cm="1">
        <f t="array" ref="T5216">_xlfn.IFS(Table1[[#This Row],[Inventory_Level]]&lt;=200,"low",Table1[[#This Row],[Inventory_Level]]&gt;=700,"high",Table1[[#This Row],[Inventory_Level]]&gt;200,"medium")</f>
        <v>medium</v>
      </c>
    </row>
    <row r="5217" spans="1:20" x14ac:dyDescent="0.35">
      <c r="A5217" s="4">
        <v>5216</v>
      </c>
      <c r="B5217" s="4" t="s">
        <v>51</v>
      </c>
      <c r="C5217" s="4" t="s">
        <v>24</v>
      </c>
      <c r="D5217" s="4" t="s">
        <v>25</v>
      </c>
      <c r="E5217" s="4" t="s">
        <v>26</v>
      </c>
      <c r="F5217" s="10" t="s">
        <v>146</v>
      </c>
      <c r="G5217" s="11" t="s">
        <v>383</v>
      </c>
      <c r="H5217" s="4">
        <v>37</v>
      </c>
      <c r="I5217" s="12">
        <v>4151.9399999999996</v>
      </c>
      <c r="J5217" s="12">
        <v>153621.78</v>
      </c>
      <c r="K5217" s="12">
        <v>2754.2</v>
      </c>
      <c r="L5217" s="4">
        <v>63</v>
      </c>
      <c r="M5217" s="4" t="s">
        <v>21</v>
      </c>
      <c r="N5217" s="4" t="str" cm="1">
        <f t="array" ref="N5217">_xlfn.SWITCH(E5217,"Delhi","North","Chennai","South","Hyderabad","South","Mumbai","Central","Bangalore","South")</f>
        <v>South</v>
      </c>
      <c r="O5217" s="12">
        <v>16656.419999999998</v>
      </c>
      <c r="P5217" s="4">
        <f>Table1[[#This Row],[Delivery_Date]]-Table1[[#This Row],[Order_Date]]</f>
        <v>13</v>
      </c>
      <c r="Q5217" s="4" t="str">
        <f>IF(Table1[[#This Row],[Delivery delay days]]&gt;5,"delay","on time")</f>
        <v>delay</v>
      </c>
      <c r="R5217" s="10">
        <f>DATEVALUE(Table1[[#This Row],[Delivery_Date]])</f>
        <v>45213</v>
      </c>
      <c r="S5217" s="10">
        <f>DATEVALUE(Table1[[#This Row],[Order_Date]])</f>
        <v>45200</v>
      </c>
      <c r="T5217" s="4" t="str" cm="1">
        <f t="array" ref="T5217">_xlfn.IFS(Table1[[#This Row],[Inventory_Level]]&lt;=200,"low",Table1[[#This Row],[Inventory_Level]]&gt;=700,"high",Table1[[#This Row],[Inventory_Level]]&gt;200,"medium")</f>
        <v>low</v>
      </c>
    </row>
    <row r="5218" spans="1:20" x14ac:dyDescent="0.35">
      <c r="A5218" s="4">
        <v>5217</v>
      </c>
      <c r="B5218" s="4" t="s">
        <v>59</v>
      </c>
      <c r="C5218" s="4" t="s">
        <v>24</v>
      </c>
      <c r="D5218" s="4" t="s">
        <v>32</v>
      </c>
      <c r="E5218" s="4" t="s">
        <v>26</v>
      </c>
      <c r="F5218" s="10" t="s">
        <v>99</v>
      </c>
      <c r="G5218" s="11" t="s">
        <v>253</v>
      </c>
      <c r="H5218" s="4">
        <v>55</v>
      </c>
      <c r="I5218" s="12">
        <v>1733.95</v>
      </c>
      <c r="J5218" s="12">
        <v>95367.25</v>
      </c>
      <c r="K5218" s="12">
        <v>3504.34</v>
      </c>
      <c r="L5218" s="4">
        <v>658</v>
      </c>
      <c r="M5218" s="4" t="s">
        <v>21</v>
      </c>
      <c r="N5218" s="4" t="str" cm="1">
        <f t="array" ref="N5218">_xlfn.SWITCH(E5218,"Delhi","North","Chennai","South","Hyderabad","South","Mumbai","Central","Bangalore","South")</f>
        <v>South</v>
      </c>
      <c r="O5218" s="12">
        <v>6238.55</v>
      </c>
      <c r="P5218" s="4">
        <f>Table1[[#This Row],[Delivery_Date]]-Table1[[#This Row],[Order_Date]]</f>
        <v>13</v>
      </c>
      <c r="Q5218" s="4" t="str">
        <f>IF(Table1[[#This Row],[Delivery delay days]]&gt;5,"delay","on time")</f>
        <v>delay</v>
      </c>
      <c r="R5218" s="10">
        <f>DATEVALUE(Table1[[#This Row],[Delivery_Date]])</f>
        <v>45094</v>
      </c>
      <c r="S5218" s="10">
        <f>DATEVALUE(Table1[[#This Row],[Order_Date]])</f>
        <v>45081</v>
      </c>
      <c r="T5218" s="4" t="str" cm="1">
        <f t="array" ref="T5218">_xlfn.IFS(Table1[[#This Row],[Inventory_Level]]&lt;=200,"low",Table1[[#This Row],[Inventory_Level]]&gt;=700,"high",Table1[[#This Row],[Inventory_Level]]&gt;200,"medium")</f>
        <v>medium</v>
      </c>
    </row>
    <row r="5219" spans="1:20" x14ac:dyDescent="0.35">
      <c r="A5219" s="4">
        <v>5218</v>
      </c>
      <c r="B5219" s="4" t="s">
        <v>37</v>
      </c>
      <c r="C5219" s="4" t="s">
        <v>38</v>
      </c>
      <c r="D5219" s="4" t="s">
        <v>25</v>
      </c>
      <c r="E5219" s="4" t="s">
        <v>60</v>
      </c>
      <c r="F5219" s="10" t="s">
        <v>104</v>
      </c>
      <c r="G5219" s="11" t="s">
        <v>105</v>
      </c>
      <c r="H5219" s="4">
        <v>36</v>
      </c>
      <c r="I5219" s="12">
        <v>45132.72</v>
      </c>
      <c r="J5219" s="12">
        <v>1624777.92</v>
      </c>
      <c r="K5219" s="12">
        <v>1867.38</v>
      </c>
      <c r="L5219" s="4">
        <v>321</v>
      </c>
      <c r="M5219" s="4" t="s">
        <v>42</v>
      </c>
      <c r="N5219" s="4" t="str" cm="1">
        <f t="array" ref="N5219">_xlfn.SWITCH(E5219,"Delhi","North","Chennai","South","Hyderabad","South","Mumbai","Central","Bangalore","South")</f>
        <v>South</v>
      </c>
      <c r="O5219" s="12">
        <v>197590.23</v>
      </c>
      <c r="P5219" s="4">
        <f>Table1[[#This Row],[Delivery_Date]]-Table1[[#This Row],[Order_Date]]</f>
        <v>5</v>
      </c>
      <c r="Q5219" s="4" t="str">
        <f>IF(Table1[[#This Row],[Delivery delay days]]&gt;5,"delay","on time")</f>
        <v>on time</v>
      </c>
      <c r="R5219" s="10">
        <f>DATEVALUE(Table1[[#This Row],[Delivery_Date]])</f>
        <v>45011</v>
      </c>
      <c r="S5219" s="10">
        <f>DATEVALUE(Table1[[#This Row],[Order_Date]])</f>
        <v>45006</v>
      </c>
      <c r="T5219" s="4" t="str" cm="1">
        <f t="array" ref="T5219">_xlfn.IFS(Table1[[#This Row],[Inventory_Level]]&lt;=200,"low",Table1[[#This Row],[Inventory_Level]]&gt;=700,"high",Table1[[#This Row],[Inventory_Level]]&gt;200,"medium")</f>
        <v>medium</v>
      </c>
    </row>
    <row r="5220" spans="1:20" x14ac:dyDescent="0.35">
      <c r="A5220" s="4">
        <v>5219</v>
      </c>
      <c r="B5220" s="4" t="s">
        <v>51</v>
      </c>
      <c r="C5220" s="4" t="s">
        <v>16</v>
      </c>
      <c r="D5220" s="4" t="s">
        <v>17</v>
      </c>
      <c r="E5220" s="4" t="s">
        <v>26</v>
      </c>
      <c r="F5220" s="10" t="s">
        <v>47</v>
      </c>
      <c r="G5220" s="11" t="s">
        <v>137</v>
      </c>
      <c r="H5220" s="4">
        <v>97</v>
      </c>
      <c r="I5220" s="12">
        <v>42923.68</v>
      </c>
      <c r="J5220" s="12">
        <v>4163596.96</v>
      </c>
      <c r="K5220" s="12">
        <v>2325.7800000000002</v>
      </c>
      <c r="L5220" s="4">
        <v>321</v>
      </c>
      <c r="M5220" s="4" t="s">
        <v>35</v>
      </c>
      <c r="N5220" s="4" t="str" cm="1">
        <f t="array" ref="N5220">_xlfn.SWITCH(E5220,"Delhi","North","Chennai","South","Hyderabad","South","Mumbai","Central","Bangalore","South")</f>
        <v>South</v>
      </c>
      <c r="O5220" s="12">
        <v>622479.18000000005</v>
      </c>
      <c r="P5220" s="4">
        <f>Table1[[#This Row],[Delivery_Date]]-Table1[[#This Row],[Order_Date]]</f>
        <v>6</v>
      </c>
      <c r="Q5220" s="4" t="str">
        <f>IF(Table1[[#This Row],[Delivery delay days]]&gt;5,"delay","on time")</f>
        <v>delay</v>
      </c>
      <c r="R5220" s="10">
        <f>DATEVALUE(Table1[[#This Row],[Delivery_Date]])</f>
        <v>45144</v>
      </c>
      <c r="S5220" s="10">
        <f>DATEVALUE(Table1[[#This Row],[Order_Date]])</f>
        <v>45138</v>
      </c>
      <c r="T5220" s="4" t="str" cm="1">
        <f t="array" ref="T5220">_xlfn.IFS(Table1[[#This Row],[Inventory_Level]]&lt;=200,"low",Table1[[#This Row],[Inventory_Level]]&gt;=700,"high",Table1[[#This Row],[Inventory_Level]]&gt;200,"medium")</f>
        <v>medium</v>
      </c>
    </row>
    <row r="5221" spans="1:20" x14ac:dyDescent="0.35">
      <c r="A5221" s="4">
        <v>5220</v>
      </c>
      <c r="B5221" s="4" t="s">
        <v>59</v>
      </c>
      <c r="C5221" s="4" t="s">
        <v>16</v>
      </c>
      <c r="D5221" s="4" t="s">
        <v>32</v>
      </c>
      <c r="E5221" s="4" t="s">
        <v>60</v>
      </c>
      <c r="F5221" s="10" t="s">
        <v>190</v>
      </c>
      <c r="G5221" s="11" t="s">
        <v>329</v>
      </c>
      <c r="H5221" s="4">
        <v>49</v>
      </c>
      <c r="I5221" s="12">
        <v>12906.12</v>
      </c>
      <c r="J5221" s="12">
        <v>632399.88</v>
      </c>
      <c r="K5221" s="12">
        <v>4252.71</v>
      </c>
      <c r="L5221" s="4">
        <v>570</v>
      </c>
      <c r="M5221" s="4" t="s">
        <v>29</v>
      </c>
      <c r="N5221" s="4" t="str" cm="1">
        <f t="array" ref="N5221">_xlfn.SWITCH(E5221,"Delhi","North","Chennai","South","Hyderabad","South","Mumbai","Central","Bangalore","South")</f>
        <v>South</v>
      </c>
      <c r="O5221" s="12">
        <v>117655.33</v>
      </c>
      <c r="P5221" s="4">
        <f>Table1[[#This Row],[Delivery_Date]]-Table1[[#This Row],[Order_Date]]</f>
        <v>11</v>
      </c>
      <c r="Q5221" s="4" t="str">
        <f>IF(Table1[[#This Row],[Delivery delay days]]&gt;5,"delay","on time")</f>
        <v>delay</v>
      </c>
      <c r="R5221" s="10">
        <f>DATEVALUE(Table1[[#This Row],[Delivery_Date]])</f>
        <v>45130</v>
      </c>
      <c r="S5221" s="10">
        <f>DATEVALUE(Table1[[#This Row],[Order_Date]])</f>
        <v>45119</v>
      </c>
      <c r="T5221" s="4" t="str" cm="1">
        <f t="array" ref="T5221">_xlfn.IFS(Table1[[#This Row],[Inventory_Level]]&lt;=200,"low",Table1[[#This Row],[Inventory_Level]]&gt;=700,"high",Table1[[#This Row],[Inventory_Level]]&gt;200,"medium")</f>
        <v>medium</v>
      </c>
    </row>
    <row r="5222" spans="1:20" x14ac:dyDescent="0.35">
      <c r="A5222" s="4">
        <v>5221</v>
      </c>
      <c r="B5222" s="4" t="s">
        <v>31</v>
      </c>
      <c r="C5222" s="4" t="s">
        <v>16</v>
      </c>
      <c r="D5222" s="4" t="s">
        <v>25</v>
      </c>
      <c r="E5222" s="4" t="s">
        <v>60</v>
      </c>
      <c r="F5222" s="10" t="s">
        <v>162</v>
      </c>
      <c r="G5222" s="11" t="s">
        <v>160</v>
      </c>
      <c r="H5222" s="4">
        <v>4</v>
      </c>
      <c r="I5222" s="12">
        <v>23223.46</v>
      </c>
      <c r="J5222" s="12">
        <v>92893.84</v>
      </c>
      <c r="K5222" s="12">
        <v>4292.45</v>
      </c>
      <c r="L5222" s="4">
        <v>710</v>
      </c>
      <c r="M5222" s="4" t="s">
        <v>29</v>
      </c>
      <c r="N5222" s="4" t="str" cm="1">
        <f t="array" ref="N5222">_xlfn.SWITCH(E5222,"Delhi","North","Chennai","South","Hyderabad","South","Mumbai","Central","Bangalore","South")</f>
        <v>South</v>
      </c>
      <c r="O5222" s="12">
        <v>19780.21</v>
      </c>
      <c r="P5222" s="4">
        <f>Table1[[#This Row],[Delivery_Date]]-Table1[[#This Row],[Order_Date]]</f>
        <v>8</v>
      </c>
      <c r="Q5222" s="4" t="str">
        <f>IF(Table1[[#This Row],[Delivery delay days]]&gt;5,"delay","on time")</f>
        <v>delay</v>
      </c>
      <c r="R5222" s="10">
        <f>DATEVALUE(Table1[[#This Row],[Delivery_Date]])</f>
        <v>45173</v>
      </c>
      <c r="S5222" s="10">
        <f>DATEVALUE(Table1[[#This Row],[Order_Date]])</f>
        <v>45165</v>
      </c>
      <c r="T5222" s="4" t="str" cm="1">
        <f t="array" ref="T5222">_xlfn.IFS(Table1[[#This Row],[Inventory_Level]]&lt;=200,"low",Table1[[#This Row],[Inventory_Level]]&gt;=700,"high",Table1[[#This Row],[Inventory_Level]]&gt;200,"medium")</f>
        <v>high</v>
      </c>
    </row>
    <row r="5223" spans="1:20" x14ac:dyDescent="0.35">
      <c r="A5223" s="4">
        <v>5222</v>
      </c>
      <c r="B5223" s="4" t="s">
        <v>51</v>
      </c>
      <c r="C5223" s="4" t="s">
        <v>16</v>
      </c>
      <c r="D5223" s="4" t="s">
        <v>45</v>
      </c>
      <c r="E5223" s="4" t="s">
        <v>18</v>
      </c>
      <c r="F5223" s="10" t="s">
        <v>392</v>
      </c>
      <c r="G5223" s="11" t="s">
        <v>159</v>
      </c>
      <c r="H5223" s="4">
        <v>88</v>
      </c>
      <c r="I5223" s="12">
        <v>24053.26</v>
      </c>
      <c r="J5223" s="12">
        <v>2116686.88</v>
      </c>
      <c r="K5223" s="12">
        <v>1715.12</v>
      </c>
      <c r="L5223" s="4">
        <v>103</v>
      </c>
      <c r="M5223" s="4" t="s">
        <v>21</v>
      </c>
      <c r="N5223" s="4" t="str" cm="1">
        <f t="array" ref="N5223">_xlfn.SWITCH(E5223,"Delhi","North","Chennai","South","Hyderabad","South","Mumbai","Central","Bangalore","South")</f>
        <v>North</v>
      </c>
      <c r="O5223" s="12">
        <v>427439.27</v>
      </c>
      <c r="P5223" s="4">
        <f>Table1[[#This Row],[Delivery_Date]]-Table1[[#This Row],[Order_Date]]</f>
        <v>15</v>
      </c>
      <c r="Q5223" s="4" t="str">
        <f>IF(Table1[[#This Row],[Delivery delay days]]&gt;5,"delay","on time")</f>
        <v>delay</v>
      </c>
      <c r="R5223" s="10">
        <f>DATEVALUE(Table1[[#This Row],[Delivery_Date]])</f>
        <v>45164</v>
      </c>
      <c r="S5223" s="10">
        <f>DATEVALUE(Table1[[#This Row],[Order_Date]])</f>
        <v>45149</v>
      </c>
      <c r="T5223" s="4" t="str" cm="1">
        <f t="array" ref="T5223">_xlfn.IFS(Table1[[#This Row],[Inventory_Level]]&lt;=200,"low",Table1[[#This Row],[Inventory_Level]]&gt;=700,"high",Table1[[#This Row],[Inventory_Level]]&gt;200,"medium")</f>
        <v>low</v>
      </c>
    </row>
    <row r="5224" spans="1:20" x14ac:dyDescent="0.35">
      <c r="A5224" s="4">
        <v>5223</v>
      </c>
      <c r="B5224" s="4" t="s">
        <v>37</v>
      </c>
      <c r="C5224" s="4" t="s">
        <v>38</v>
      </c>
      <c r="D5224" s="4" t="s">
        <v>39</v>
      </c>
      <c r="E5224" s="4" t="s">
        <v>18</v>
      </c>
      <c r="F5224" s="10" t="s">
        <v>352</v>
      </c>
      <c r="G5224" s="11" t="s">
        <v>139</v>
      </c>
      <c r="H5224" s="4">
        <v>92</v>
      </c>
      <c r="I5224" s="12">
        <v>27023.66</v>
      </c>
      <c r="J5224" s="12">
        <v>2486176.7200000002</v>
      </c>
      <c r="K5224" s="12">
        <v>4792.7</v>
      </c>
      <c r="L5224" s="4">
        <v>381</v>
      </c>
      <c r="M5224" s="4" t="s">
        <v>29</v>
      </c>
      <c r="N5224" s="4" t="str" cm="1">
        <f t="array" ref="N5224">_xlfn.SWITCH(E5224,"Delhi","North","Chennai","South","Hyderabad","South","Mumbai","Central","Bangalore","South")</f>
        <v>North</v>
      </c>
      <c r="O5224" s="12">
        <v>590554.68999999994</v>
      </c>
      <c r="P5224" s="4">
        <f>Table1[[#This Row],[Delivery_Date]]-Table1[[#This Row],[Order_Date]]</f>
        <v>1</v>
      </c>
      <c r="Q5224" s="4" t="str">
        <f>IF(Table1[[#This Row],[Delivery delay days]]&gt;5,"delay","on time")</f>
        <v>on time</v>
      </c>
      <c r="R5224" s="10">
        <f>DATEVALUE(Table1[[#This Row],[Delivery_Date]])</f>
        <v>44951</v>
      </c>
      <c r="S5224" s="10">
        <f>DATEVALUE(Table1[[#This Row],[Order_Date]])</f>
        <v>44950</v>
      </c>
      <c r="T5224" s="4" t="str" cm="1">
        <f t="array" ref="T5224">_xlfn.IFS(Table1[[#This Row],[Inventory_Level]]&lt;=200,"low",Table1[[#This Row],[Inventory_Level]]&gt;=700,"high",Table1[[#This Row],[Inventory_Level]]&gt;200,"medium")</f>
        <v>medium</v>
      </c>
    </row>
    <row r="5225" spans="1:20" x14ac:dyDescent="0.35">
      <c r="A5225" s="4">
        <v>5224</v>
      </c>
      <c r="B5225" s="4" t="s">
        <v>15</v>
      </c>
      <c r="C5225" s="4" t="s">
        <v>16</v>
      </c>
      <c r="D5225" s="4" t="s">
        <v>45</v>
      </c>
      <c r="E5225" s="4" t="s">
        <v>46</v>
      </c>
      <c r="F5225" s="10" t="s">
        <v>118</v>
      </c>
      <c r="G5225" s="11" t="s">
        <v>323</v>
      </c>
      <c r="H5225" s="4">
        <v>29</v>
      </c>
      <c r="I5225" s="12">
        <v>6639.12</v>
      </c>
      <c r="J5225" s="12">
        <v>192534.48</v>
      </c>
      <c r="K5225" s="12">
        <v>1026.98</v>
      </c>
      <c r="L5225" s="4">
        <v>496</v>
      </c>
      <c r="M5225" s="4" t="s">
        <v>29</v>
      </c>
      <c r="N5225" s="4" t="str" cm="1">
        <f t="array" ref="N5225">_xlfn.SWITCH(E5225,"Delhi","North","Chennai","South","Hyderabad","South","Mumbai","Central","Bangalore","South")</f>
        <v>South</v>
      </c>
      <c r="O5225" s="12">
        <v>47135.9</v>
      </c>
      <c r="P5225" s="4">
        <f>Table1[[#This Row],[Delivery_Date]]-Table1[[#This Row],[Order_Date]]</f>
        <v>4</v>
      </c>
      <c r="Q5225" s="4" t="str">
        <f>IF(Table1[[#This Row],[Delivery delay days]]&gt;5,"delay","on time")</f>
        <v>on time</v>
      </c>
      <c r="R5225" s="10">
        <f>DATEVALUE(Table1[[#This Row],[Delivery_Date]])</f>
        <v>45273</v>
      </c>
      <c r="S5225" s="10">
        <f>DATEVALUE(Table1[[#This Row],[Order_Date]])</f>
        <v>45269</v>
      </c>
      <c r="T5225" s="4" t="str" cm="1">
        <f t="array" ref="T5225">_xlfn.IFS(Table1[[#This Row],[Inventory_Level]]&lt;=200,"low",Table1[[#This Row],[Inventory_Level]]&gt;=700,"high",Table1[[#This Row],[Inventory_Level]]&gt;200,"medium")</f>
        <v>medium</v>
      </c>
    </row>
    <row r="5226" spans="1:20" x14ac:dyDescent="0.35">
      <c r="A5226" s="4">
        <v>5225</v>
      </c>
      <c r="B5226" s="4" t="s">
        <v>51</v>
      </c>
      <c r="C5226" s="4" t="s">
        <v>16</v>
      </c>
      <c r="D5226" s="4" t="s">
        <v>17</v>
      </c>
      <c r="E5226" s="4" t="s">
        <v>46</v>
      </c>
      <c r="F5226" s="10" t="s">
        <v>197</v>
      </c>
      <c r="G5226" s="11" t="s">
        <v>411</v>
      </c>
      <c r="H5226" s="4">
        <v>61</v>
      </c>
      <c r="I5226" s="12">
        <v>5753.3</v>
      </c>
      <c r="J5226" s="12">
        <v>350951.3</v>
      </c>
      <c r="K5226" s="12">
        <v>4589.87</v>
      </c>
      <c r="L5226" s="4">
        <v>571</v>
      </c>
      <c r="M5226" s="4" t="s">
        <v>42</v>
      </c>
      <c r="N5226" s="4" t="str" cm="1">
        <f t="array" ref="N5226">_xlfn.SWITCH(E5226,"Delhi","North","Chennai","South","Hyderabad","South","Mumbai","Central","Bangalore","South")</f>
        <v>South</v>
      </c>
      <c r="O5226" s="12">
        <v>61980.98</v>
      </c>
      <c r="P5226" s="4">
        <f>Table1[[#This Row],[Delivery_Date]]-Table1[[#This Row],[Order_Date]]</f>
        <v>13</v>
      </c>
      <c r="Q5226" s="4" t="str">
        <f>IF(Table1[[#This Row],[Delivery delay days]]&gt;5,"delay","on time")</f>
        <v>delay</v>
      </c>
      <c r="R5226" s="10">
        <f>DATEVALUE(Table1[[#This Row],[Delivery_Date]])</f>
        <v>44984</v>
      </c>
      <c r="S5226" s="10">
        <f>DATEVALUE(Table1[[#This Row],[Order_Date]])</f>
        <v>44971</v>
      </c>
      <c r="T5226" s="4" t="str" cm="1">
        <f t="array" ref="T5226">_xlfn.IFS(Table1[[#This Row],[Inventory_Level]]&lt;=200,"low",Table1[[#This Row],[Inventory_Level]]&gt;=700,"high",Table1[[#This Row],[Inventory_Level]]&gt;200,"medium")</f>
        <v>medium</v>
      </c>
    </row>
    <row r="5227" spans="1:20" x14ac:dyDescent="0.35">
      <c r="A5227" s="4">
        <v>5226</v>
      </c>
      <c r="B5227" s="4" t="s">
        <v>51</v>
      </c>
      <c r="C5227" s="4" t="s">
        <v>24</v>
      </c>
      <c r="D5227" s="4" t="s">
        <v>45</v>
      </c>
      <c r="E5227" s="4" t="s">
        <v>26</v>
      </c>
      <c r="F5227" s="10" t="s">
        <v>372</v>
      </c>
      <c r="G5227" s="11" t="s">
        <v>268</v>
      </c>
      <c r="H5227" s="4">
        <v>4</v>
      </c>
      <c r="I5227" s="12">
        <v>28103.65</v>
      </c>
      <c r="J5227" s="12">
        <v>112414.6</v>
      </c>
      <c r="K5227" s="12">
        <v>118.48</v>
      </c>
      <c r="L5227" s="4">
        <v>147</v>
      </c>
      <c r="M5227" s="4" t="s">
        <v>35</v>
      </c>
      <c r="N5227" s="4" t="str" cm="1">
        <f t="array" ref="N5227">_xlfn.SWITCH(E5227,"Delhi","North","Chennai","South","Hyderabad","South","Mumbai","Central","Bangalore","South")</f>
        <v>South</v>
      </c>
      <c r="O5227" s="12">
        <v>8028.9</v>
      </c>
      <c r="P5227" s="4">
        <f>Table1[[#This Row],[Delivery_Date]]-Table1[[#This Row],[Order_Date]]</f>
        <v>4</v>
      </c>
      <c r="Q5227" s="4" t="str">
        <f>IF(Table1[[#This Row],[Delivery delay days]]&gt;5,"delay","on time")</f>
        <v>on time</v>
      </c>
      <c r="R5227" s="10">
        <f>DATEVALUE(Table1[[#This Row],[Delivery_Date]])</f>
        <v>44960</v>
      </c>
      <c r="S5227" s="10">
        <f>DATEVALUE(Table1[[#This Row],[Order_Date]])</f>
        <v>44956</v>
      </c>
      <c r="T5227" s="4" t="str" cm="1">
        <f t="array" ref="T5227">_xlfn.IFS(Table1[[#This Row],[Inventory_Level]]&lt;=200,"low",Table1[[#This Row],[Inventory_Level]]&gt;=700,"high",Table1[[#This Row],[Inventory_Level]]&gt;200,"medium")</f>
        <v>low</v>
      </c>
    </row>
    <row r="5228" spans="1:20" x14ac:dyDescent="0.35">
      <c r="A5228" s="4">
        <v>5227</v>
      </c>
      <c r="B5228" s="4" t="s">
        <v>51</v>
      </c>
      <c r="C5228" s="4" t="s">
        <v>16</v>
      </c>
      <c r="D5228" s="4" t="s">
        <v>25</v>
      </c>
      <c r="E5228" s="4" t="s">
        <v>60</v>
      </c>
      <c r="F5228" s="10" t="s">
        <v>76</v>
      </c>
      <c r="G5228" s="11" t="s">
        <v>358</v>
      </c>
      <c r="H5228" s="4">
        <v>44</v>
      </c>
      <c r="I5228" s="12">
        <v>48728.57</v>
      </c>
      <c r="J5228" s="12">
        <v>2144057.08</v>
      </c>
      <c r="K5228" s="12">
        <v>1572.76</v>
      </c>
      <c r="L5228" s="4">
        <v>841</v>
      </c>
      <c r="M5228" s="4" t="s">
        <v>42</v>
      </c>
      <c r="N5228" s="4" t="str" cm="1">
        <f t="array" ref="N5228">_xlfn.SWITCH(E5228,"Delhi","North","Chennai","South","Hyderabad","South","Mumbai","Central","Bangalore","South")</f>
        <v>South</v>
      </c>
      <c r="O5228" s="12">
        <v>160481.97</v>
      </c>
      <c r="P5228" s="4">
        <f>Table1[[#This Row],[Delivery_Date]]-Table1[[#This Row],[Order_Date]]</f>
        <v>1</v>
      </c>
      <c r="Q5228" s="4" t="str">
        <f>IF(Table1[[#This Row],[Delivery delay days]]&gt;5,"delay","on time")</f>
        <v>on time</v>
      </c>
      <c r="R5228" s="10">
        <f>DATEVALUE(Table1[[#This Row],[Delivery_Date]])</f>
        <v>45240</v>
      </c>
      <c r="S5228" s="10">
        <f>DATEVALUE(Table1[[#This Row],[Order_Date]])</f>
        <v>45239</v>
      </c>
      <c r="T5228" s="4" t="str" cm="1">
        <f t="array" ref="T5228">_xlfn.IFS(Table1[[#This Row],[Inventory_Level]]&lt;=200,"low",Table1[[#This Row],[Inventory_Level]]&gt;=700,"high",Table1[[#This Row],[Inventory_Level]]&gt;200,"medium")</f>
        <v>high</v>
      </c>
    </row>
    <row r="5229" spans="1:20" x14ac:dyDescent="0.35">
      <c r="A5229" s="4">
        <v>5228</v>
      </c>
      <c r="B5229" s="4" t="s">
        <v>23</v>
      </c>
      <c r="C5229" s="4" t="s">
        <v>16</v>
      </c>
      <c r="D5229" s="4" t="s">
        <v>39</v>
      </c>
      <c r="E5229" s="4" t="s">
        <v>46</v>
      </c>
      <c r="F5229" s="10" t="s">
        <v>357</v>
      </c>
      <c r="G5229" s="11" t="s">
        <v>316</v>
      </c>
      <c r="H5229" s="4">
        <v>69</v>
      </c>
      <c r="I5229" s="12">
        <v>20694.259999999998</v>
      </c>
      <c r="J5229" s="12">
        <v>1427903.94</v>
      </c>
      <c r="K5229" s="12">
        <v>2454.59</v>
      </c>
      <c r="L5229" s="4">
        <v>893</v>
      </c>
      <c r="M5229" s="4" t="s">
        <v>29</v>
      </c>
      <c r="N5229" s="4" t="str" cm="1">
        <f t="array" ref="N5229">_xlfn.SWITCH(E5229,"Delhi","North","Chennai","South","Hyderabad","South","Mumbai","Central","Bangalore","South")</f>
        <v>South</v>
      </c>
      <c r="O5229" s="12">
        <v>320095.21000000002</v>
      </c>
      <c r="P5229" s="4">
        <f>Table1[[#This Row],[Delivery_Date]]-Table1[[#This Row],[Order_Date]]</f>
        <v>2</v>
      </c>
      <c r="Q5229" s="4" t="str">
        <f>IF(Table1[[#This Row],[Delivery delay days]]&gt;5,"delay","on time")</f>
        <v>on time</v>
      </c>
      <c r="R5229" s="10">
        <f>DATEVALUE(Table1[[#This Row],[Delivery_Date]])</f>
        <v>44965</v>
      </c>
      <c r="S5229" s="10">
        <f>DATEVALUE(Table1[[#This Row],[Order_Date]])</f>
        <v>44963</v>
      </c>
      <c r="T5229" s="4" t="str" cm="1">
        <f t="array" ref="T5229">_xlfn.IFS(Table1[[#This Row],[Inventory_Level]]&lt;=200,"low",Table1[[#This Row],[Inventory_Level]]&gt;=700,"high",Table1[[#This Row],[Inventory_Level]]&gt;200,"medium")</f>
        <v>high</v>
      </c>
    </row>
    <row r="5230" spans="1:20" x14ac:dyDescent="0.35">
      <c r="A5230" s="4">
        <v>5229</v>
      </c>
      <c r="B5230" s="4" t="s">
        <v>37</v>
      </c>
      <c r="C5230" s="4" t="s">
        <v>24</v>
      </c>
      <c r="D5230" s="4" t="s">
        <v>25</v>
      </c>
      <c r="E5230" s="4" t="s">
        <v>46</v>
      </c>
      <c r="F5230" s="10" t="s">
        <v>334</v>
      </c>
      <c r="G5230" s="11" t="s">
        <v>370</v>
      </c>
      <c r="H5230" s="4">
        <v>19</v>
      </c>
      <c r="I5230" s="12">
        <v>8745.7999999999993</v>
      </c>
      <c r="J5230" s="12">
        <v>166170.20000000001</v>
      </c>
      <c r="K5230" s="12">
        <v>4832.25</v>
      </c>
      <c r="L5230" s="4">
        <v>202</v>
      </c>
      <c r="M5230" s="4" t="s">
        <v>42</v>
      </c>
      <c r="N5230" s="4" t="str" cm="1">
        <f t="array" ref="N5230">_xlfn.SWITCH(E5230,"Delhi","North","Chennai","South","Hyderabad","South","Mumbai","Central","Bangalore","South")</f>
        <v>South</v>
      </c>
      <c r="O5230" s="12">
        <v>19449.64</v>
      </c>
      <c r="P5230" s="4">
        <f>Table1[[#This Row],[Delivery_Date]]-Table1[[#This Row],[Order_Date]]</f>
        <v>6</v>
      </c>
      <c r="Q5230" s="4" t="str">
        <f>IF(Table1[[#This Row],[Delivery delay days]]&gt;5,"delay","on time")</f>
        <v>delay</v>
      </c>
      <c r="R5230" s="10">
        <f>DATEVALUE(Table1[[#This Row],[Delivery_Date]])</f>
        <v>45180</v>
      </c>
      <c r="S5230" s="10">
        <f>DATEVALUE(Table1[[#This Row],[Order_Date]])</f>
        <v>45174</v>
      </c>
      <c r="T5230" s="4" t="str" cm="1">
        <f t="array" ref="T5230">_xlfn.IFS(Table1[[#This Row],[Inventory_Level]]&lt;=200,"low",Table1[[#This Row],[Inventory_Level]]&gt;=700,"high",Table1[[#This Row],[Inventory_Level]]&gt;200,"medium")</f>
        <v>medium</v>
      </c>
    </row>
    <row r="5231" spans="1:20" x14ac:dyDescent="0.35">
      <c r="A5231" s="4">
        <v>5230</v>
      </c>
      <c r="B5231" s="4" t="s">
        <v>65</v>
      </c>
      <c r="C5231" s="4" t="s">
        <v>16</v>
      </c>
      <c r="D5231" s="4" t="s">
        <v>17</v>
      </c>
      <c r="E5231" s="4" t="s">
        <v>26</v>
      </c>
      <c r="F5231" s="10" t="s">
        <v>272</v>
      </c>
      <c r="G5231" s="11" t="s">
        <v>55</v>
      </c>
      <c r="H5231" s="4">
        <v>33</v>
      </c>
      <c r="I5231" s="12">
        <v>23123.919999999998</v>
      </c>
      <c r="J5231" s="12">
        <v>763089.36</v>
      </c>
      <c r="K5231" s="12">
        <v>4118.59</v>
      </c>
      <c r="L5231" s="4">
        <v>571</v>
      </c>
      <c r="M5231" s="4" t="s">
        <v>21</v>
      </c>
      <c r="N5231" s="4" t="str" cm="1">
        <f t="array" ref="N5231">_xlfn.SWITCH(E5231,"Delhi","North","Chennai","South","Hyderabad","South","Mumbai","Central","Bangalore","South")</f>
        <v>South</v>
      </c>
      <c r="O5231" s="12">
        <v>136559.4</v>
      </c>
      <c r="P5231" s="4">
        <f>Table1[[#This Row],[Delivery_Date]]-Table1[[#This Row],[Order_Date]]</f>
        <v>5</v>
      </c>
      <c r="Q5231" s="4" t="str">
        <f>IF(Table1[[#This Row],[Delivery delay days]]&gt;5,"delay","on time")</f>
        <v>on time</v>
      </c>
      <c r="R5231" s="10">
        <f>DATEVALUE(Table1[[#This Row],[Delivery_Date]])</f>
        <v>45141</v>
      </c>
      <c r="S5231" s="10">
        <f>DATEVALUE(Table1[[#This Row],[Order_Date]])</f>
        <v>45136</v>
      </c>
      <c r="T5231" s="4" t="str" cm="1">
        <f t="array" ref="T5231">_xlfn.IFS(Table1[[#This Row],[Inventory_Level]]&lt;=200,"low",Table1[[#This Row],[Inventory_Level]]&gt;=700,"high",Table1[[#This Row],[Inventory_Level]]&gt;200,"medium")</f>
        <v>medium</v>
      </c>
    </row>
    <row r="5232" spans="1:20" x14ac:dyDescent="0.35">
      <c r="A5232" s="4">
        <v>5231</v>
      </c>
      <c r="B5232" s="4" t="s">
        <v>23</v>
      </c>
      <c r="C5232" s="4" t="s">
        <v>38</v>
      </c>
      <c r="D5232" s="4" t="s">
        <v>32</v>
      </c>
      <c r="E5232" s="4" t="s">
        <v>18</v>
      </c>
      <c r="F5232" s="10" t="s">
        <v>64</v>
      </c>
      <c r="G5232" s="11" t="s">
        <v>390</v>
      </c>
      <c r="H5232" s="4">
        <v>47</v>
      </c>
      <c r="I5232" s="12">
        <v>38581.78</v>
      </c>
      <c r="J5232" s="12">
        <v>1813343.66</v>
      </c>
      <c r="K5232" s="12">
        <v>1890.31</v>
      </c>
      <c r="L5232" s="4">
        <v>594</v>
      </c>
      <c r="M5232" s="4" t="s">
        <v>42</v>
      </c>
      <c r="N5232" s="4" t="str" cm="1">
        <f t="array" ref="N5232">_xlfn.SWITCH(E5232,"Delhi","North","Chennai","South","Hyderabad","South","Mumbai","Central","Bangalore","South")</f>
        <v>North</v>
      </c>
      <c r="O5232" s="12">
        <v>296847.34000000003</v>
      </c>
      <c r="P5232" s="4">
        <f>Table1[[#This Row],[Delivery_Date]]-Table1[[#This Row],[Order_Date]]</f>
        <v>3</v>
      </c>
      <c r="Q5232" s="4" t="str">
        <f>IF(Table1[[#This Row],[Delivery delay days]]&gt;5,"delay","on time")</f>
        <v>on time</v>
      </c>
      <c r="R5232" s="10">
        <f>DATEVALUE(Table1[[#This Row],[Delivery_Date]])</f>
        <v>45100</v>
      </c>
      <c r="S5232" s="10">
        <f>DATEVALUE(Table1[[#This Row],[Order_Date]])</f>
        <v>45097</v>
      </c>
      <c r="T5232" s="4" t="str" cm="1">
        <f t="array" ref="T5232">_xlfn.IFS(Table1[[#This Row],[Inventory_Level]]&lt;=200,"low",Table1[[#This Row],[Inventory_Level]]&gt;=700,"high",Table1[[#This Row],[Inventory_Level]]&gt;200,"medium")</f>
        <v>medium</v>
      </c>
    </row>
    <row r="5233" spans="1:20" x14ac:dyDescent="0.35">
      <c r="A5233" s="4">
        <v>5232</v>
      </c>
      <c r="B5233" s="4" t="s">
        <v>65</v>
      </c>
      <c r="C5233" s="4" t="s">
        <v>16</v>
      </c>
      <c r="D5233" s="4" t="s">
        <v>45</v>
      </c>
      <c r="E5233" s="4" t="s">
        <v>46</v>
      </c>
      <c r="F5233" s="10" t="s">
        <v>389</v>
      </c>
      <c r="G5233" s="11" t="s">
        <v>247</v>
      </c>
      <c r="H5233" s="4">
        <v>23</v>
      </c>
      <c r="I5233" s="12">
        <v>33327.07</v>
      </c>
      <c r="J5233" s="12">
        <v>766522.61</v>
      </c>
      <c r="K5233" s="12">
        <v>2287.37</v>
      </c>
      <c r="L5233" s="4">
        <v>551</v>
      </c>
      <c r="M5233" s="4" t="s">
        <v>35</v>
      </c>
      <c r="N5233" s="4" t="str" cm="1">
        <f t="array" ref="N5233">_xlfn.SWITCH(E5233,"Delhi","North","Chennai","South","Hyderabad","South","Mumbai","Central","Bangalore","South")</f>
        <v>South</v>
      </c>
      <c r="O5233" s="12">
        <v>129626.73</v>
      </c>
      <c r="P5233" s="4">
        <f>Table1[[#This Row],[Delivery_Date]]-Table1[[#This Row],[Order_Date]]</f>
        <v>2</v>
      </c>
      <c r="Q5233" s="4" t="str">
        <f>IF(Table1[[#This Row],[Delivery delay days]]&gt;5,"delay","on time")</f>
        <v>on time</v>
      </c>
      <c r="R5233" s="10">
        <f>DATEVALUE(Table1[[#This Row],[Delivery_Date]])</f>
        <v>45111</v>
      </c>
      <c r="S5233" s="10">
        <f>DATEVALUE(Table1[[#This Row],[Order_Date]])</f>
        <v>45109</v>
      </c>
      <c r="T5233" s="4" t="str" cm="1">
        <f t="array" ref="T5233">_xlfn.IFS(Table1[[#This Row],[Inventory_Level]]&lt;=200,"low",Table1[[#This Row],[Inventory_Level]]&gt;=700,"high",Table1[[#This Row],[Inventory_Level]]&gt;200,"medium")</f>
        <v>medium</v>
      </c>
    </row>
    <row r="5234" spans="1:20" x14ac:dyDescent="0.35">
      <c r="A5234" s="4">
        <v>5233</v>
      </c>
      <c r="B5234" s="4" t="s">
        <v>15</v>
      </c>
      <c r="C5234" s="4" t="s">
        <v>16</v>
      </c>
      <c r="D5234" s="4" t="s">
        <v>39</v>
      </c>
      <c r="E5234" s="4" t="s">
        <v>18</v>
      </c>
      <c r="F5234" s="10" t="s">
        <v>176</v>
      </c>
      <c r="G5234" s="11" t="s">
        <v>198</v>
      </c>
      <c r="H5234" s="4">
        <v>7</v>
      </c>
      <c r="I5234" s="12">
        <v>38194.81</v>
      </c>
      <c r="J5234" s="12">
        <v>267363.67</v>
      </c>
      <c r="K5234" s="12">
        <v>1170.71</v>
      </c>
      <c r="L5234" s="4">
        <v>932</v>
      </c>
      <c r="M5234" s="4" t="s">
        <v>21</v>
      </c>
      <c r="N5234" s="4" t="str" cm="1">
        <f t="array" ref="N5234">_xlfn.SWITCH(E5234,"Delhi","North","Chennai","South","Hyderabad","South","Mumbai","Central","Bangalore","South")</f>
        <v>North</v>
      </c>
      <c r="O5234" s="12">
        <v>46842.54</v>
      </c>
      <c r="P5234" s="4">
        <f>Table1[[#This Row],[Delivery_Date]]-Table1[[#This Row],[Order_Date]]</f>
        <v>6</v>
      </c>
      <c r="Q5234" s="4" t="str">
        <f>IF(Table1[[#This Row],[Delivery delay days]]&gt;5,"delay","on time")</f>
        <v>delay</v>
      </c>
      <c r="R5234" s="10">
        <f>DATEVALUE(Table1[[#This Row],[Delivery_Date]])</f>
        <v>45107</v>
      </c>
      <c r="S5234" s="10">
        <f>DATEVALUE(Table1[[#This Row],[Order_Date]])</f>
        <v>45101</v>
      </c>
      <c r="T5234" s="4" t="str" cm="1">
        <f t="array" ref="T5234">_xlfn.IFS(Table1[[#This Row],[Inventory_Level]]&lt;=200,"low",Table1[[#This Row],[Inventory_Level]]&gt;=700,"high",Table1[[#This Row],[Inventory_Level]]&gt;200,"medium")</f>
        <v>high</v>
      </c>
    </row>
    <row r="5235" spans="1:20" x14ac:dyDescent="0.35">
      <c r="A5235" s="4">
        <v>5234</v>
      </c>
      <c r="B5235" s="4" t="s">
        <v>15</v>
      </c>
      <c r="C5235" s="4" t="s">
        <v>24</v>
      </c>
      <c r="D5235" s="4" t="s">
        <v>32</v>
      </c>
      <c r="E5235" s="4" t="s">
        <v>52</v>
      </c>
      <c r="F5235" s="10" t="s">
        <v>269</v>
      </c>
      <c r="G5235" s="11" t="s">
        <v>273</v>
      </c>
      <c r="H5235" s="4">
        <v>29</v>
      </c>
      <c r="I5235" s="12">
        <v>8267.5</v>
      </c>
      <c r="J5235" s="12">
        <v>239757.5</v>
      </c>
      <c r="K5235" s="12">
        <v>2018.42</v>
      </c>
      <c r="L5235" s="4">
        <v>996</v>
      </c>
      <c r="M5235" s="4" t="s">
        <v>29</v>
      </c>
      <c r="N5235" s="4" t="str" cm="1">
        <f t="array" ref="N5235">_xlfn.SWITCH(E5235,"Delhi","North","Chennai","South","Hyderabad","South","Mumbai","Central","Bangalore","South")</f>
        <v>Central</v>
      </c>
      <c r="O5235" s="12">
        <v>28406.75</v>
      </c>
      <c r="P5235" s="4">
        <f>Table1[[#This Row],[Delivery_Date]]-Table1[[#This Row],[Order_Date]]</f>
        <v>2</v>
      </c>
      <c r="Q5235" s="4" t="str">
        <f>IF(Table1[[#This Row],[Delivery delay days]]&gt;5,"delay","on time")</f>
        <v>on time</v>
      </c>
      <c r="R5235" s="10">
        <f>DATEVALUE(Table1[[#This Row],[Delivery_Date]])</f>
        <v>45261</v>
      </c>
      <c r="S5235" s="10">
        <f>DATEVALUE(Table1[[#This Row],[Order_Date]])</f>
        <v>45259</v>
      </c>
      <c r="T5235" s="4" t="str" cm="1">
        <f t="array" ref="T5235">_xlfn.IFS(Table1[[#This Row],[Inventory_Level]]&lt;=200,"low",Table1[[#This Row],[Inventory_Level]]&gt;=700,"high",Table1[[#This Row],[Inventory_Level]]&gt;200,"medium")</f>
        <v>high</v>
      </c>
    </row>
    <row r="5236" spans="1:20" x14ac:dyDescent="0.35">
      <c r="A5236" s="4">
        <v>5235</v>
      </c>
      <c r="B5236" s="4" t="s">
        <v>51</v>
      </c>
      <c r="C5236" s="4" t="s">
        <v>38</v>
      </c>
      <c r="D5236" s="4" t="s">
        <v>17</v>
      </c>
      <c r="E5236" s="4" t="s">
        <v>26</v>
      </c>
      <c r="F5236" s="10" t="s">
        <v>49</v>
      </c>
      <c r="G5236" s="11" t="s">
        <v>97</v>
      </c>
      <c r="H5236" s="4">
        <v>76</v>
      </c>
      <c r="I5236" s="12">
        <v>5978.46</v>
      </c>
      <c r="J5236" s="12">
        <v>454362.96</v>
      </c>
      <c r="K5236" s="12">
        <v>2821.98</v>
      </c>
      <c r="L5236" s="4">
        <v>620</v>
      </c>
      <c r="M5236" s="4" t="s">
        <v>42</v>
      </c>
      <c r="N5236" s="4" t="str" cm="1">
        <f t="array" ref="N5236">_xlfn.SWITCH(E5236,"Delhi","North","Chennai","South","Hyderabad","South","Mumbai","Central","Bangalore","South")</f>
        <v>South</v>
      </c>
      <c r="O5236" s="12">
        <v>71931.58</v>
      </c>
      <c r="P5236" s="4">
        <f>Table1[[#This Row],[Delivery_Date]]-Table1[[#This Row],[Order_Date]]</f>
        <v>8</v>
      </c>
      <c r="Q5236" s="4" t="str">
        <f>IF(Table1[[#This Row],[Delivery delay days]]&gt;5,"delay","on time")</f>
        <v>delay</v>
      </c>
      <c r="R5236" s="10">
        <f>DATEVALUE(Table1[[#This Row],[Delivery_Date]])</f>
        <v>45123</v>
      </c>
      <c r="S5236" s="10">
        <f>DATEVALUE(Table1[[#This Row],[Order_Date]])</f>
        <v>45115</v>
      </c>
      <c r="T5236" s="4" t="str" cm="1">
        <f t="array" ref="T5236">_xlfn.IFS(Table1[[#This Row],[Inventory_Level]]&lt;=200,"low",Table1[[#This Row],[Inventory_Level]]&gt;=700,"high",Table1[[#This Row],[Inventory_Level]]&gt;200,"medium")</f>
        <v>medium</v>
      </c>
    </row>
    <row r="5237" spans="1:20" x14ac:dyDescent="0.35">
      <c r="A5237" s="4">
        <v>5236</v>
      </c>
      <c r="B5237" s="4" t="s">
        <v>44</v>
      </c>
      <c r="C5237" s="4" t="s">
        <v>38</v>
      </c>
      <c r="D5237" s="4" t="s">
        <v>17</v>
      </c>
      <c r="E5237" s="4" t="s">
        <v>26</v>
      </c>
      <c r="F5237" s="10" t="s">
        <v>257</v>
      </c>
      <c r="G5237" s="11" t="s">
        <v>286</v>
      </c>
      <c r="H5237" s="4">
        <v>49</v>
      </c>
      <c r="I5237" s="12">
        <v>47515.01</v>
      </c>
      <c r="J5237" s="12">
        <v>2328235.4900000002</v>
      </c>
      <c r="K5237" s="12">
        <v>885.85</v>
      </c>
      <c r="L5237" s="4">
        <v>323</v>
      </c>
      <c r="M5237" s="4" t="s">
        <v>42</v>
      </c>
      <c r="N5237" s="4" t="str" cm="1">
        <f t="array" ref="N5237">_xlfn.SWITCH(E5237,"Delhi","North","Chennai","South","Hyderabad","South","Mumbai","Central","Bangalore","South")</f>
        <v>South</v>
      </c>
      <c r="O5237" s="12">
        <v>121349.66</v>
      </c>
      <c r="P5237" s="4">
        <f>Table1[[#This Row],[Delivery_Date]]-Table1[[#This Row],[Order_Date]]</f>
        <v>2</v>
      </c>
      <c r="Q5237" s="4" t="str">
        <f>IF(Table1[[#This Row],[Delivery delay days]]&gt;5,"delay","on time")</f>
        <v>on time</v>
      </c>
      <c r="R5237" s="10">
        <f>DATEVALUE(Table1[[#This Row],[Delivery_Date]])</f>
        <v>45063</v>
      </c>
      <c r="S5237" s="10">
        <f>DATEVALUE(Table1[[#This Row],[Order_Date]])</f>
        <v>45061</v>
      </c>
      <c r="T5237" s="4" t="str" cm="1">
        <f t="array" ref="T5237">_xlfn.IFS(Table1[[#This Row],[Inventory_Level]]&lt;=200,"low",Table1[[#This Row],[Inventory_Level]]&gt;=700,"high",Table1[[#This Row],[Inventory_Level]]&gt;200,"medium")</f>
        <v>medium</v>
      </c>
    </row>
    <row r="5238" spans="1:20" x14ac:dyDescent="0.35">
      <c r="A5238" s="4">
        <v>5237</v>
      </c>
      <c r="B5238" s="4" t="s">
        <v>15</v>
      </c>
      <c r="C5238" s="4" t="s">
        <v>38</v>
      </c>
      <c r="D5238" s="4" t="s">
        <v>39</v>
      </c>
      <c r="E5238" s="4" t="s">
        <v>18</v>
      </c>
      <c r="F5238" s="10" t="s">
        <v>199</v>
      </c>
      <c r="G5238" s="11" t="s">
        <v>98</v>
      </c>
      <c r="H5238" s="4">
        <v>48</v>
      </c>
      <c r="I5238" s="12">
        <v>3329.74</v>
      </c>
      <c r="J5238" s="12">
        <v>159827.51999999999</v>
      </c>
      <c r="K5238" s="12">
        <v>3545.64</v>
      </c>
      <c r="L5238" s="4">
        <v>785</v>
      </c>
      <c r="M5238" s="4" t="s">
        <v>35</v>
      </c>
      <c r="N5238" s="4" t="str" cm="1">
        <f t="array" ref="N5238">_xlfn.SWITCH(E5238,"Delhi","North","Chennai","South","Hyderabad","South","Mumbai","Central","Bangalore","South")</f>
        <v>North</v>
      </c>
      <c r="O5238" s="12">
        <v>17015.03</v>
      </c>
      <c r="P5238" s="4">
        <f>Table1[[#This Row],[Delivery_Date]]-Table1[[#This Row],[Order_Date]]</f>
        <v>14</v>
      </c>
      <c r="Q5238" s="4" t="str">
        <f>IF(Table1[[#This Row],[Delivery delay days]]&gt;5,"delay","on time")</f>
        <v>delay</v>
      </c>
      <c r="R5238" s="10">
        <f>DATEVALUE(Table1[[#This Row],[Delivery_Date]])</f>
        <v>45124</v>
      </c>
      <c r="S5238" s="10">
        <f>DATEVALUE(Table1[[#This Row],[Order_Date]])</f>
        <v>45110</v>
      </c>
      <c r="T5238" s="4" t="str" cm="1">
        <f t="array" ref="T5238">_xlfn.IFS(Table1[[#This Row],[Inventory_Level]]&lt;=200,"low",Table1[[#This Row],[Inventory_Level]]&gt;=700,"high",Table1[[#This Row],[Inventory_Level]]&gt;200,"medium")</f>
        <v>high</v>
      </c>
    </row>
    <row r="5239" spans="1:20" x14ac:dyDescent="0.35">
      <c r="A5239" s="4">
        <v>5238</v>
      </c>
      <c r="B5239" s="4" t="s">
        <v>51</v>
      </c>
      <c r="C5239" s="4" t="s">
        <v>16</v>
      </c>
      <c r="D5239" s="4" t="s">
        <v>25</v>
      </c>
      <c r="E5239" s="4" t="s">
        <v>60</v>
      </c>
      <c r="F5239" s="10" t="s">
        <v>336</v>
      </c>
      <c r="G5239" s="11" t="s">
        <v>314</v>
      </c>
      <c r="H5239" s="4">
        <v>53</v>
      </c>
      <c r="I5239" s="12">
        <v>44900.56</v>
      </c>
      <c r="J5239" s="12">
        <v>2379729.6800000002</v>
      </c>
      <c r="K5239" s="12">
        <v>4794.22</v>
      </c>
      <c r="L5239" s="4">
        <v>379</v>
      </c>
      <c r="M5239" s="4" t="s">
        <v>35</v>
      </c>
      <c r="N5239" s="4" t="str" cm="1">
        <f t="array" ref="N5239">_xlfn.SWITCH(E5239,"Delhi","North","Chennai","South","Hyderabad","South","Mumbai","Central","Bangalore","South")</f>
        <v>South</v>
      </c>
      <c r="O5239" s="12">
        <v>461699.98</v>
      </c>
      <c r="P5239" s="4">
        <f>Table1[[#This Row],[Delivery_Date]]-Table1[[#This Row],[Order_Date]]</f>
        <v>13</v>
      </c>
      <c r="Q5239" s="4" t="str">
        <f>IF(Table1[[#This Row],[Delivery delay days]]&gt;5,"delay","on time")</f>
        <v>delay</v>
      </c>
      <c r="R5239" s="10">
        <f>DATEVALUE(Table1[[#This Row],[Delivery_Date]])</f>
        <v>45108</v>
      </c>
      <c r="S5239" s="10">
        <f>DATEVALUE(Table1[[#This Row],[Order_Date]])</f>
        <v>45095</v>
      </c>
      <c r="T5239" s="4" t="str" cm="1">
        <f t="array" ref="T5239">_xlfn.IFS(Table1[[#This Row],[Inventory_Level]]&lt;=200,"low",Table1[[#This Row],[Inventory_Level]]&gt;=700,"high",Table1[[#This Row],[Inventory_Level]]&gt;200,"medium")</f>
        <v>medium</v>
      </c>
    </row>
    <row r="5240" spans="1:20" x14ac:dyDescent="0.35">
      <c r="A5240" s="4">
        <v>5239</v>
      </c>
      <c r="B5240" s="4" t="s">
        <v>15</v>
      </c>
      <c r="C5240" s="4" t="s">
        <v>24</v>
      </c>
      <c r="D5240" s="4" t="s">
        <v>32</v>
      </c>
      <c r="E5240" s="4" t="s">
        <v>60</v>
      </c>
      <c r="F5240" s="10" t="s">
        <v>109</v>
      </c>
      <c r="G5240" s="11" t="s">
        <v>116</v>
      </c>
      <c r="H5240" s="4">
        <v>88</v>
      </c>
      <c r="I5240" s="12">
        <v>24475.439999999999</v>
      </c>
      <c r="J5240" s="12">
        <v>2153838.7200000002</v>
      </c>
      <c r="K5240" s="12">
        <v>823.4</v>
      </c>
      <c r="L5240" s="4">
        <v>750</v>
      </c>
      <c r="M5240" s="4" t="s">
        <v>29</v>
      </c>
      <c r="N5240" s="4" t="str" cm="1">
        <f t="array" ref="N5240">_xlfn.SWITCH(E5240,"Delhi","North","Chennai","South","Hyderabad","South","Mumbai","Central","Bangalore","South")</f>
        <v>South</v>
      </c>
      <c r="O5240" s="12">
        <v>185340.47</v>
      </c>
      <c r="P5240" s="4">
        <f>Table1[[#This Row],[Delivery_Date]]-Table1[[#This Row],[Order_Date]]</f>
        <v>15</v>
      </c>
      <c r="Q5240" s="4" t="str">
        <f>IF(Table1[[#This Row],[Delivery delay days]]&gt;5,"delay","on time")</f>
        <v>delay</v>
      </c>
      <c r="R5240" s="10">
        <f>DATEVALUE(Table1[[#This Row],[Delivery_Date]])</f>
        <v>45178</v>
      </c>
      <c r="S5240" s="10">
        <f>DATEVALUE(Table1[[#This Row],[Order_Date]])</f>
        <v>45163</v>
      </c>
      <c r="T5240" s="4" t="str" cm="1">
        <f t="array" ref="T5240">_xlfn.IFS(Table1[[#This Row],[Inventory_Level]]&lt;=200,"low",Table1[[#This Row],[Inventory_Level]]&gt;=700,"high",Table1[[#This Row],[Inventory_Level]]&gt;200,"medium")</f>
        <v>high</v>
      </c>
    </row>
    <row r="5241" spans="1:20" x14ac:dyDescent="0.35">
      <c r="A5241" s="4">
        <v>5240</v>
      </c>
      <c r="B5241" s="4" t="s">
        <v>37</v>
      </c>
      <c r="C5241" s="4" t="s">
        <v>38</v>
      </c>
      <c r="D5241" s="4" t="s">
        <v>32</v>
      </c>
      <c r="E5241" s="4" t="s">
        <v>60</v>
      </c>
      <c r="F5241" s="10" t="s">
        <v>66</v>
      </c>
      <c r="G5241" s="11" t="s">
        <v>113</v>
      </c>
      <c r="H5241" s="4">
        <v>7</v>
      </c>
      <c r="I5241" s="12">
        <v>48121.52</v>
      </c>
      <c r="J5241" s="12">
        <v>336850.64</v>
      </c>
      <c r="K5241" s="12">
        <v>1900.15</v>
      </c>
      <c r="L5241" s="4">
        <v>393</v>
      </c>
      <c r="M5241" s="4" t="s">
        <v>42</v>
      </c>
      <c r="N5241" s="4" t="str" cm="1">
        <f t="array" ref="N5241">_xlfn.SWITCH(E5241,"Delhi","North","Chennai","South","Hyderabad","South","Mumbai","Central","Bangalore","South")</f>
        <v>South</v>
      </c>
      <c r="O5241" s="12">
        <v>35573.4</v>
      </c>
      <c r="P5241" s="4">
        <f>Table1[[#This Row],[Delivery_Date]]-Table1[[#This Row],[Order_Date]]</f>
        <v>6</v>
      </c>
      <c r="Q5241" s="4" t="str">
        <f>IF(Table1[[#This Row],[Delivery delay days]]&gt;5,"delay","on time")</f>
        <v>delay</v>
      </c>
      <c r="R5241" s="10">
        <f>DATEVALUE(Table1[[#This Row],[Delivery_Date]])</f>
        <v>45175</v>
      </c>
      <c r="S5241" s="10">
        <f>DATEVALUE(Table1[[#This Row],[Order_Date]])</f>
        <v>45169</v>
      </c>
      <c r="T5241" s="4" t="str" cm="1">
        <f t="array" ref="T5241">_xlfn.IFS(Table1[[#This Row],[Inventory_Level]]&lt;=200,"low",Table1[[#This Row],[Inventory_Level]]&gt;=700,"high",Table1[[#This Row],[Inventory_Level]]&gt;200,"medium")</f>
        <v>medium</v>
      </c>
    </row>
    <row r="5242" spans="1:20" x14ac:dyDescent="0.35">
      <c r="A5242" s="4">
        <v>5241</v>
      </c>
      <c r="B5242" s="4" t="s">
        <v>15</v>
      </c>
      <c r="C5242" s="4" t="s">
        <v>16</v>
      </c>
      <c r="D5242" s="4" t="s">
        <v>32</v>
      </c>
      <c r="E5242" s="4" t="s">
        <v>18</v>
      </c>
      <c r="F5242" s="10" t="s">
        <v>366</v>
      </c>
      <c r="G5242" s="11" t="s">
        <v>114</v>
      </c>
      <c r="H5242" s="4">
        <v>88</v>
      </c>
      <c r="I5242" s="12">
        <v>47440.34</v>
      </c>
      <c r="J5242" s="12">
        <v>4174749.92</v>
      </c>
      <c r="K5242" s="12">
        <v>2045.33</v>
      </c>
      <c r="L5242" s="4">
        <v>528</v>
      </c>
      <c r="M5242" s="4" t="s">
        <v>35</v>
      </c>
      <c r="N5242" s="4" t="str" cm="1">
        <f t="array" ref="N5242">_xlfn.SWITCH(E5242,"Delhi","North","Chennai","South","Hyderabad","South","Mumbai","Central","Bangalore","South")</f>
        <v>North</v>
      </c>
      <c r="O5242" s="12">
        <v>820034.58</v>
      </c>
      <c r="P5242" s="4">
        <f>Table1[[#This Row],[Delivery_Date]]-Table1[[#This Row],[Order_Date]]</f>
        <v>3</v>
      </c>
      <c r="Q5242" s="4" t="str">
        <f>IF(Table1[[#This Row],[Delivery delay days]]&gt;5,"delay","on time")</f>
        <v>on time</v>
      </c>
      <c r="R5242" s="10">
        <f>DATEVALUE(Table1[[#This Row],[Delivery_Date]])</f>
        <v>45236</v>
      </c>
      <c r="S5242" s="10">
        <f>DATEVALUE(Table1[[#This Row],[Order_Date]])</f>
        <v>45233</v>
      </c>
      <c r="T5242" s="4" t="str" cm="1">
        <f t="array" ref="T5242">_xlfn.IFS(Table1[[#This Row],[Inventory_Level]]&lt;=200,"low",Table1[[#This Row],[Inventory_Level]]&gt;=700,"high",Table1[[#This Row],[Inventory_Level]]&gt;200,"medium")</f>
        <v>medium</v>
      </c>
    </row>
    <row r="5243" spans="1:20" x14ac:dyDescent="0.35">
      <c r="A5243" s="4">
        <v>5242</v>
      </c>
      <c r="B5243" s="4" t="s">
        <v>59</v>
      </c>
      <c r="C5243" s="4" t="s">
        <v>16</v>
      </c>
      <c r="D5243" s="4" t="s">
        <v>25</v>
      </c>
      <c r="E5243" s="4" t="s">
        <v>52</v>
      </c>
      <c r="F5243" s="10" t="s">
        <v>114</v>
      </c>
      <c r="G5243" s="11" t="s">
        <v>359</v>
      </c>
      <c r="H5243" s="4">
        <v>52</v>
      </c>
      <c r="I5243" s="12">
        <v>22526.799999999999</v>
      </c>
      <c r="J5243" s="12">
        <v>1171393.6000000001</v>
      </c>
      <c r="K5243" s="12">
        <v>1164.76</v>
      </c>
      <c r="L5243" s="4">
        <v>899</v>
      </c>
      <c r="M5243" s="4" t="s">
        <v>42</v>
      </c>
      <c r="N5243" s="4" t="str" cm="1">
        <f t="array" ref="N5243">_xlfn.SWITCH(E5243,"Delhi","North","Chennai","South","Hyderabad","South","Mumbai","Central","Bangalore","South")</f>
        <v>Central</v>
      </c>
      <c r="O5243" s="12">
        <v>250825.36</v>
      </c>
      <c r="P5243" s="4">
        <f>Table1[[#This Row],[Delivery_Date]]-Table1[[#This Row],[Order_Date]]</f>
        <v>12</v>
      </c>
      <c r="Q5243" s="4" t="str">
        <f>IF(Table1[[#This Row],[Delivery delay days]]&gt;5,"delay","on time")</f>
        <v>delay</v>
      </c>
      <c r="R5243" s="10">
        <f>DATEVALUE(Table1[[#This Row],[Delivery_Date]])</f>
        <v>45248</v>
      </c>
      <c r="S5243" s="10">
        <f>DATEVALUE(Table1[[#This Row],[Order_Date]])</f>
        <v>45236</v>
      </c>
      <c r="T5243" s="4" t="str" cm="1">
        <f t="array" ref="T5243">_xlfn.IFS(Table1[[#This Row],[Inventory_Level]]&lt;=200,"low",Table1[[#This Row],[Inventory_Level]]&gt;=700,"high",Table1[[#This Row],[Inventory_Level]]&gt;200,"medium")</f>
        <v>high</v>
      </c>
    </row>
    <row r="5244" spans="1:20" x14ac:dyDescent="0.35">
      <c r="A5244" s="4">
        <v>5243</v>
      </c>
      <c r="B5244" s="4" t="s">
        <v>37</v>
      </c>
      <c r="C5244" s="4" t="s">
        <v>38</v>
      </c>
      <c r="D5244" s="4" t="s">
        <v>32</v>
      </c>
      <c r="E5244" s="4" t="s">
        <v>26</v>
      </c>
      <c r="F5244" s="10" t="s">
        <v>242</v>
      </c>
      <c r="G5244" s="11" t="s">
        <v>146</v>
      </c>
      <c r="H5244" s="4">
        <v>26</v>
      </c>
      <c r="I5244" s="12">
        <v>21794</v>
      </c>
      <c r="J5244" s="12">
        <v>566644</v>
      </c>
      <c r="K5244" s="12">
        <v>2150.15</v>
      </c>
      <c r="L5244" s="4">
        <v>348</v>
      </c>
      <c r="M5244" s="4" t="s">
        <v>42</v>
      </c>
      <c r="N5244" s="4" t="str" cm="1">
        <f t="array" ref="N5244">_xlfn.SWITCH(E5244,"Delhi","North","Chennai","South","Hyderabad","South","Mumbai","Central","Bangalore","South")</f>
        <v>South</v>
      </c>
      <c r="O5244" s="12">
        <v>116062.31</v>
      </c>
      <c r="P5244" s="4">
        <f>Table1[[#This Row],[Delivery_Date]]-Table1[[#This Row],[Order_Date]]</f>
        <v>3</v>
      </c>
      <c r="Q5244" s="4" t="str">
        <f>IF(Table1[[#This Row],[Delivery delay days]]&gt;5,"delay","on time")</f>
        <v>on time</v>
      </c>
      <c r="R5244" s="10">
        <f>DATEVALUE(Table1[[#This Row],[Delivery_Date]])</f>
        <v>45200</v>
      </c>
      <c r="S5244" s="10">
        <f>DATEVALUE(Table1[[#This Row],[Order_Date]])</f>
        <v>45197</v>
      </c>
      <c r="T5244" s="4" t="str" cm="1">
        <f t="array" ref="T5244">_xlfn.IFS(Table1[[#This Row],[Inventory_Level]]&lt;=200,"low",Table1[[#This Row],[Inventory_Level]]&gt;=700,"high",Table1[[#This Row],[Inventory_Level]]&gt;200,"medium")</f>
        <v>medium</v>
      </c>
    </row>
    <row r="5245" spans="1:20" x14ac:dyDescent="0.35">
      <c r="A5245" s="4">
        <v>5244</v>
      </c>
      <c r="B5245" s="4" t="s">
        <v>65</v>
      </c>
      <c r="C5245" s="4" t="s">
        <v>24</v>
      </c>
      <c r="D5245" s="4" t="s">
        <v>45</v>
      </c>
      <c r="E5245" s="4" t="s">
        <v>52</v>
      </c>
      <c r="F5245" s="10" t="s">
        <v>374</v>
      </c>
      <c r="G5245" s="11" t="s">
        <v>375</v>
      </c>
      <c r="H5245" s="4">
        <v>60</v>
      </c>
      <c r="I5245" s="12">
        <v>10730.56</v>
      </c>
      <c r="J5245" s="12">
        <v>643833.59999999998</v>
      </c>
      <c r="K5245" s="12">
        <v>1749.06</v>
      </c>
      <c r="L5245" s="4">
        <v>647</v>
      </c>
      <c r="M5245" s="4" t="s">
        <v>42</v>
      </c>
      <c r="N5245" s="4" t="str" cm="1">
        <f t="array" ref="N5245">_xlfn.SWITCH(E5245,"Delhi","North","Chennai","South","Hyderabad","South","Mumbai","Central","Bangalore","South")</f>
        <v>Central</v>
      </c>
      <c r="O5245" s="12">
        <v>150688.34</v>
      </c>
      <c r="P5245" s="4">
        <f>Table1[[#This Row],[Delivery_Date]]-Table1[[#This Row],[Order_Date]]</f>
        <v>1</v>
      </c>
      <c r="Q5245" s="4" t="str">
        <f>IF(Table1[[#This Row],[Delivery delay days]]&gt;5,"delay","on time")</f>
        <v>on time</v>
      </c>
      <c r="R5245" s="10">
        <f>DATEVALUE(Table1[[#This Row],[Delivery_Date]])</f>
        <v>45253</v>
      </c>
      <c r="S5245" s="10">
        <f>DATEVALUE(Table1[[#This Row],[Order_Date]])</f>
        <v>45252</v>
      </c>
      <c r="T5245" s="4" t="str" cm="1">
        <f t="array" ref="T5245">_xlfn.IFS(Table1[[#This Row],[Inventory_Level]]&lt;=200,"low",Table1[[#This Row],[Inventory_Level]]&gt;=700,"high",Table1[[#This Row],[Inventory_Level]]&gt;200,"medium")</f>
        <v>medium</v>
      </c>
    </row>
    <row r="5246" spans="1:20" x14ac:dyDescent="0.35">
      <c r="A5246" s="4">
        <v>5245</v>
      </c>
      <c r="B5246" s="4" t="s">
        <v>15</v>
      </c>
      <c r="C5246" s="4" t="s">
        <v>24</v>
      </c>
      <c r="D5246" s="4" t="s">
        <v>32</v>
      </c>
      <c r="E5246" s="4" t="s">
        <v>52</v>
      </c>
      <c r="F5246" s="10" t="s">
        <v>203</v>
      </c>
      <c r="G5246" s="11" t="s">
        <v>182</v>
      </c>
      <c r="H5246" s="4">
        <v>32</v>
      </c>
      <c r="I5246" s="12">
        <v>5540.11</v>
      </c>
      <c r="J5246" s="12">
        <v>177283.52</v>
      </c>
      <c r="K5246" s="12">
        <v>974.76</v>
      </c>
      <c r="L5246" s="4">
        <v>892</v>
      </c>
      <c r="M5246" s="4" t="s">
        <v>42</v>
      </c>
      <c r="N5246" s="4" t="str" cm="1">
        <f t="array" ref="N5246">_xlfn.SWITCH(E5246,"Delhi","North","Chennai","South","Hyderabad","South","Mumbai","Central","Bangalore","South")</f>
        <v>Central</v>
      </c>
      <c r="O5246" s="12">
        <v>42665.35</v>
      </c>
      <c r="P5246" s="4">
        <f>Table1[[#This Row],[Delivery_Date]]-Table1[[#This Row],[Order_Date]]</f>
        <v>12</v>
      </c>
      <c r="Q5246" s="4" t="str">
        <f>IF(Table1[[#This Row],[Delivery delay days]]&gt;5,"delay","on time")</f>
        <v>delay</v>
      </c>
      <c r="R5246" s="10">
        <f>DATEVALUE(Table1[[#This Row],[Delivery_Date]])</f>
        <v>45026</v>
      </c>
      <c r="S5246" s="10">
        <f>DATEVALUE(Table1[[#This Row],[Order_Date]])</f>
        <v>45014</v>
      </c>
      <c r="T5246" s="4" t="str" cm="1">
        <f t="array" ref="T5246">_xlfn.IFS(Table1[[#This Row],[Inventory_Level]]&lt;=200,"low",Table1[[#This Row],[Inventory_Level]]&gt;=700,"high",Table1[[#This Row],[Inventory_Level]]&gt;200,"medium")</f>
        <v>high</v>
      </c>
    </row>
    <row r="5247" spans="1:20" x14ac:dyDescent="0.35">
      <c r="A5247" s="4">
        <v>5246</v>
      </c>
      <c r="B5247" s="4" t="s">
        <v>37</v>
      </c>
      <c r="C5247" s="4" t="s">
        <v>16</v>
      </c>
      <c r="D5247" s="4" t="s">
        <v>45</v>
      </c>
      <c r="E5247" s="4" t="s">
        <v>18</v>
      </c>
      <c r="F5247" s="10" t="s">
        <v>128</v>
      </c>
      <c r="G5247" s="11" t="s">
        <v>113</v>
      </c>
      <c r="H5247" s="4">
        <v>41</v>
      </c>
      <c r="I5247" s="12">
        <v>49900.75</v>
      </c>
      <c r="J5247" s="12">
        <v>2045930.75</v>
      </c>
      <c r="K5247" s="12">
        <v>998.92</v>
      </c>
      <c r="L5247" s="4">
        <v>759</v>
      </c>
      <c r="M5247" s="4" t="s">
        <v>35</v>
      </c>
      <c r="N5247" s="4" t="str" cm="1">
        <f t="array" ref="N5247">_xlfn.SWITCH(E5247,"Delhi","North","Chennai","South","Hyderabad","South","Mumbai","Central","Bangalore","South")</f>
        <v>North</v>
      </c>
      <c r="O5247" s="12">
        <v>382928.18</v>
      </c>
      <c r="P5247" s="4">
        <f>Table1[[#This Row],[Delivery_Date]]-Table1[[#This Row],[Order_Date]]</f>
        <v>15</v>
      </c>
      <c r="Q5247" s="4" t="str">
        <f>IF(Table1[[#This Row],[Delivery delay days]]&gt;5,"delay","on time")</f>
        <v>delay</v>
      </c>
      <c r="R5247" s="10">
        <f>DATEVALUE(Table1[[#This Row],[Delivery_Date]])</f>
        <v>45175</v>
      </c>
      <c r="S5247" s="10">
        <f>DATEVALUE(Table1[[#This Row],[Order_Date]])</f>
        <v>45160</v>
      </c>
      <c r="T5247" s="4" t="str" cm="1">
        <f t="array" ref="T5247">_xlfn.IFS(Table1[[#This Row],[Inventory_Level]]&lt;=200,"low",Table1[[#This Row],[Inventory_Level]]&gt;=700,"high",Table1[[#This Row],[Inventory_Level]]&gt;200,"medium")</f>
        <v>high</v>
      </c>
    </row>
    <row r="5248" spans="1:20" x14ac:dyDescent="0.35">
      <c r="A5248" s="4">
        <v>5247</v>
      </c>
      <c r="B5248" s="4" t="s">
        <v>44</v>
      </c>
      <c r="C5248" s="4" t="s">
        <v>16</v>
      </c>
      <c r="D5248" s="4" t="s">
        <v>25</v>
      </c>
      <c r="E5248" s="4" t="s">
        <v>18</v>
      </c>
      <c r="F5248" s="10" t="s">
        <v>204</v>
      </c>
      <c r="G5248" s="11" t="s">
        <v>352</v>
      </c>
      <c r="H5248" s="4">
        <v>100</v>
      </c>
      <c r="I5248" s="12">
        <v>15973.26</v>
      </c>
      <c r="J5248" s="12">
        <v>1597326</v>
      </c>
      <c r="K5248" s="12">
        <v>3850.61</v>
      </c>
      <c r="L5248" s="4">
        <v>19</v>
      </c>
      <c r="M5248" s="4" t="s">
        <v>42</v>
      </c>
      <c r="N5248" s="4" t="str" cm="1">
        <f t="array" ref="N5248">_xlfn.SWITCH(E5248,"Delhi","North","Chennai","South","Hyderabad","South","Mumbai","Central","Bangalore","South")</f>
        <v>North</v>
      </c>
      <c r="O5248" s="12">
        <v>340795.84</v>
      </c>
      <c r="P5248" s="4">
        <f>Table1[[#This Row],[Delivery_Date]]-Table1[[#This Row],[Order_Date]]</f>
        <v>10</v>
      </c>
      <c r="Q5248" s="4" t="str">
        <f>IF(Table1[[#This Row],[Delivery delay days]]&gt;5,"delay","on time")</f>
        <v>delay</v>
      </c>
      <c r="R5248" s="10">
        <f>DATEVALUE(Table1[[#This Row],[Delivery_Date]])</f>
        <v>44950</v>
      </c>
      <c r="S5248" s="10">
        <f>DATEVALUE(Table1[[#This Row],[Order_Date]])</f>
        <v>44940</v>
      </c>
      <c r="T5248" s="4" t="str" cm="1">
        <f t="array" ref="T5248">_xlfn.IFS(Table1[[#This Row],[Inventory_Level]]&lt;=200,"low",Table1[[#This Row],[Inventory_Level]]&gt;=700,"high",Table1[[#This Row],[Inventory_Level]]&gt;200,"medium")</f>
        <v>low</v>
      </c>
    </row>
    <row r="5249" spans="1:20" x14ac:dyDescent="0.35">
      <c r="A5249" s="4">
        <v>5248</v>
      </c>
      <c r="B5249" s="4" t="s">
        <v>44</v>
      </c>
      <c r="C5249" s="4" t="s">
        <v>38</v>
      </c>
      <c r="D5249" s="4" t="s">
        <v>39</v>
      </c>
      <c r="E5249" s="4" t="s">
        <v>18</v>
      </c>
      <c r="F5249" s="10" t="s">
        <v>158</v>
      </c>
      <c r="G5249" s="11" t="s">
        <v>369</v>
      </c>
      <c r="H5249" s="4">
        <v>100</v>
      </c>
      <c r="I5249" s="12">
        <v>21186.84</v>
      </c>
      <c r="J5249" s="12">
        <v>2118684</v>
      </c>
      <c r="K5249" s="12">
        <v>3923.57</v>
      </c>
      <c r="L5249" s="4">
        <v>863</v>
      </c>
      <c r="M5249" s="4" t="s">
        <v>35</v>
      </c>
      <c r="N5249" s="4" t="str" cm="1">
        <f t="array" ref="N5249">_xlfn.SWITCH(E5249,"Delhi","North","Chennai","South","Hyderabad","South","Mumbai","Central","Bangalore","South")</f>
        <v>North</v>
      </c>
      <c r="O5249" s="12">
        <v>204714.32</v>
      </c>
      <c r="P5249" s="4">
        <f>Table1[[#This Row],[Delivery_Date]]-Table1[[#This Row],[Order_Date]]</f>
        <v>3</v>
      </c>
      <c r="Q5249" s="4" t="str">
        <f>IF(Table1[[#This Row],[Delivery delay days]]&gt;5,"delay","on time")</f>
        <v>on time</v>
      </c>
      <c r="R5249" s="10">
        <f>DATEVALUE(Table1[[#This Row],[Delivery_Date]])</f>
        <v>44981</v>
      </c>
      <c r="S5249" s="10">
        <f>DATEVALUE(Table1[[#This Row],[Order_Date]])</f>
        <v>44978</v>
      </c>
      <c r="T5249" s="4" t="str" cm="1">
        <f t="array" ref="T5249">_xlfn.IFS(Table1[[#This Row],[Inventory_Level]]&lt;=200,"low",Table1[[#This Row],[Inventory_Level]]&gt;=700,"high",Table1[[#This Row],[Inventory_Level]]&gt;200,"medium")</f>
        <v>high</v>
      </c>
    </row>
    <row r="5250" spans="1:20" x14ac:dyDescent="0.35">
      <c r="A5250" s="4">
        <v>5249</v>
      </c>
      <c r="B5250" s="4" t="s">
        <v>31</v>
      </c>
      <c r="C5250" s="4" t="s">
        <v>16</v>
      </c>
      <c r="D5250" s="4" t="s">
        <v>45</v>
      </c>
      <c r="E5250" s="4" t="s">
        <v>52</v>
      </c>
      <c r="F5250" s="10" t="s">
        <v>66</v>
      </c>
      <c r="G5250" s="11" t="s">
        <v>365</v>
      </c>
      <c r="H5250" s="4">
        <v>6</v>
      </c>
      <c r="I5250" s="12">
        <v>37575.94</v>
      </c>
      <c r="J5250" s="12">
        <v>225455.64</v>
      </c>
      <c r="K5250" s="12">
        <v>1017.49</v>
      </c>
      <c r="L5250" s="4">
        <v>802</v>
      </c>
      <c r="M5250" s="4" t="s">
        <v>42</v>
      </c>
      <c r="N5250" s="4" t="str" cm="1">
        <f t="array" ref="N5250">_xlfn.SWITCH(E5250,"Delhi","North","Chennai","South","Hyderabad","South","Mumbai","Central","Bangalore","South")</f>
        <v>Central</v>
      </c>
      <c r="O5250" s="12">
        <v>29406.44</v>
      </c>
      <c r="P5250" s="4">
        <f>Table1[[#This Row],[Delivery_Date]]-Table1[[#This Row],[Order_Date]]</f>
        <v>15</v>
      </c>
      <c r="Q5250" s="4" t="str">
        <f>IF(Table1[[#This Row],[Delivery delay days]]&gt;5,"delay","on time")</f>
        <v>delay</v>
      </c>
      <c r="R5250" s="10">
        <f>DATEVALUE(Table1[[#This Row],[Delivery_Date]])</f>
        <v>45184</v>
      </c>
      <c r="S5250" s="10">
        <f>DATEVALUE(Table1[[#This Row],[Order_Date]])</f>
        <v>45169</v>
      </c>
      <c r="T5250" s="4" t="str" cm="1">
        <f t="array" ref="T5250">_xlfn.IFS(Table1[[#This Row],[Inventory_Level]]&lt;=200,"low",Table1[[#This Row],[Inventory_Level]]&gt;=700,"high",Table1[[#This Row],[Inventory_Level]]&gt;200,"medium")</f>
        <v>high</v>
      </c>
    </row>
    <row r="5251" spans="1:20" x14ac:dyDescent="0.35">
      <c r="A5251" s="4">
        <v>5250</v>
      </c>
      <c r="B5251" s="4" t="s">
        <v>23</v>
      </c>
      <c r="C5251" s="4" t="s">
        <v>24</v>
      </c>
      <c r="D5251" s="4" t="s">
        <v>45</v>
      </c>
      <c r="E5251" s="4" t="s">
        <v>18</v>
      </c>
      <c r="F5251" s="10" t="s">
        <v>245</v>
      </c>
      <c r="G5251" s="11" t="s">
        <v>155</v>
      </c>
      <c r="H5251" s="4">
        <v>45</v>
      </c>
      <c r="I5251" s="12">
        <v>11307.3</v>
      </c>
      <c r="J5251" s="12">
        <v>508828.5</v>
      </c>
      <c r="K5251" s="12">
        <v>4942.05</v>
      </c>
      <c r="L5251" s="4">
        <v>801</v>
      </c>
      <c r="M5251" s="4" t="s">
        <v>35</v>
      </c>
      <c r="N5251" s="4" t="str" cm="1">
        <f t="array" ref="N5251">_xlfn.SWITCH(E5251,"Delhi","North","Chennai","South","Hyderabad","South","Mumbai","Central","Bangalore","South")</f>
        <v>North</v>
      </c>
      <c r="O5251" s="12">
        <v>78271.39</v>
      </c>
      <c r="P5251" s="4">
        <f>Table1[[#This Row],[Delivery_Date]]-Table1[[#This Row],[Order_Date]]</f>
        <v>6</v>
      </c>
      <c r="Q5251" s="4" t="str">
        <f>IF(Table1[[#This Row],[Delivery delay days]]&gt;5,"delay","on time")</f>
        <v>delay</v>
      </c>
      <c r="R5251" s="10">
        <f>DATEVALUE(Table1[[#This Row],[Delivery_Date]])</f>
        <v>44964</v>
      </c>
      <c r="S5251" s="10">
        <f>DATEVALUE(Table1[[#This Row],[Order_Date]])</f>
        <v>44958</v>
      </c>
      <c r="T5251" s="4" t="str" cm="1">
        <f t="array" ref="T5251">_xlfn.IFS(Table1[[#This Row],[Inventory_Level]]&lt;=200,"low",Table1[[#This Row],[Inventory_Level]]&gt;=700,"high",Table1[[#This Row],[Inventory_Level]]&gt;200,"medium")</f>
        <v>high</v>
      </c>
    </row>
    <row r="5252" spans="1:20" x14ac:dyDescent="0.35">
      <c r="A5252" s="4">
        <v>5251</v>
      </c>
      <c r="B5252" s="4" t="s">
        <v>23</v>
      </c>
      <c r="C5252" s="4" t="s">
        <v>24</v>
      </c>
      <c r="D5252" s="4" t="s">
        <v>32</v>
      </c>
      <c r="E5252" s="4" t="s">
        <v>18</v>
      </c>
      <c r="F5252" s="10" t="s">
        <v>134</v>
      </c>
      <c r="G5252" s="11" t="s">
        <v>233</v>
      </c>
      <c r="H5252" s="4">
        <v>50</v>
      </c>
      <c r="I5252" s="12">
        <v>1354.45</v>
      </c>
      <c r="J5252" s="12">
        <v>67722.5</v>
      </c>
      <c r="K5252" s="12">
        <v>1615.19</v>
      </c>
      <c r="L5252" s="4">
        <v>947</v>
      </c>
      <c r="M5252" s="4" t="s">
        <v>29</v>
      </c>
      <c r="N5252" s="4" t="str" cm="1">
        <f t="array" ref="N5252">_xlfn.SWITCH(E5252,"Delhi","North","Chennai","South","Hyderabad","South","Mumbai","Central","Bangalore","South")</f>
        <v>North</v>
      </c>
      <c r="O5252" s="12">
        <v>6472.77</v>
      </c>
      <c r="P5252" s="4">
        <f>Table1[[#This Row],[Delivery_Date]]-Table1[[#This Row],[Order_Date]]</f>
        <v>5</v>
      </c>
      <c r="Q5252" s="4" t="str">
        <f>IF(Table1[[#This Row],[Delivery delay days]]&gt;5,"delay","on time")</f>
        <v>on time</v>
      </c>
      <c r="R5252" s="10">
        <f>DATEVALUE(Table1[[#This Row],[Delivery_Date]])</f>
        <v>45195</v>
      </c>
      <c r="S5252" s="10">
        <f>DATEVALUE(Table1[[#This Row],[Order_Date]])</f>
        <v>45190</v>
      </c>
      <c r="T5252" s="4" t="str" cm="1">
        <f t="array" ref="T5252">_xlfn.IFS(Table1[[#This Row],[Inventory_Level]]&lt;=200,"low",Table1[[#This Row],[Inventory_Level]]&gt;=700,"high",Table1[[#This Row],[Inventory_Level]]&gt;200,"medium")</f>
        <v>high</v>
      </c>
    </row>
    <row r="5253" spans="1:20" x14ac:dyDescent="0.35">
      <c r="A5253" s="4">
        <v>5252</v>
      </c>
      <c r="B5253" s="4" t="s">
        <v>44</v>
      </c>
      <c r="C5253" s="4" t="s">
        <v>24</v>
      </c>
      <c r="D5253" s="4" t="s">
        <v>32</v>
      </c>
      <c r="E5253" s="4" t="s">
        <v>26</v>
      </c>
      <c r="F5253" s="10" t="s">
        <v>252</v>
      </c>
      <c r="G5253" s="11" t="s">
        <v>315</v>
      </c>
      <c r="H5253" s="4">
        <v>39</v>
      </c>
      <c r="I5253" s="12">
        <v>44741.45</v>
      </c>
      <c r="J5253" s="12">
        <v>1744916.55</v>
      </c>
      <c r="K5253" s="12">
        <v>4509.25</v>
      </c>
      <c r="L5253" s="4">
        <v>542</v>
      </c>
      <c r="M5253" s="4" t="s">
        <v>42</v>
      </c>
      <c r="N5253" s="4" t="str" cm="1">
        <f t="array" ref="N5253">_xlfn.SWITCH(E5253,"Delhi","North","Chennai","South","Hyderabad","South","Mumbai","Central","Bangalore","South")</f>
        <v>South</v>
      </c>
      <c r="O5253" s="12">
        <v>226557.56</v>
      </c>
      <c r="P5253" s="4">
        <f>Table1[[#This Row],[Delivery_Date]]-Table1[[#This Row],[Order_Date]]</f>
        <v>2</v>
      </c>
      <c r="Q5253" s="4" t="str">
        <f>IF(Table1[[#This Row],[Delivery delay days]]&gt;5,"delay","on time")</f>
        <v>on time</v>
      </c>
      <c r="R5253" s="10">
        <f>DATEVALUE(Table1[[#This Row],[Delivery_Date]])</f>
        <v>45091</v>
      </c>
      <c r="S5253" s="10">
        <f>DATEVALUE(Table1[[#This Row],[Order_Date]])</f>
        <v>45089</v>
      </c>
      <c r="T5253" s="4" t="str" cm="1">
        <f t="array" ref="T5253">_xlfn.IFS(Table1[[#This Row],[Inventory_Level]]&lt;=200,"low",Table1[[#This Row],[Inventory_Level]]&gt;=700,"high",Table1[[#This Row],[Inventory_Level]]&gt;200,"medium")</f>
        <v>medium</v>
      </c>
    </row>
    <row r="5254" spans="1:20" x14ac:dyDescent="0.35">
      <c r="A5254" s="4">
        <v>5253</v>
      </c>
      <c r="B5254" s="4" t="s">
        <v>15</v>
      </c>
      <c r="C5254" s="4" t="s">
        <v>16</v>
      </c>
      <c r="D5254" s="4" t="s">
        <v>45</v>
      </c>
      <c r="E5254" s="4" t="s">
        <v>26</v>
      </c>
      <c r="F5254" s="10" t="s">
        <v>206</v>
      </c>
      <c r="G5254" s="11" t="s">
        <v>227</v>
      </c>
      <c r="H5254" s="4">
        <v>30</v>
      </c>
      <c r="I5254" s="12">
        <v>29564.5</v>
      </c>
      <c r="J5254" s="12">
        <v>886935</v>
      </c>
      <c r="K5254" s="12">
        <v>2705.1</v>
      </c>
      <c r="L5254" s="4">
        <v>507</v>
      </c>
      <c r="M5254" s="4" t="s">
        <v>42</v>
      </c>
      <c r="N5254" s="4" t="str" cm="1">
        <f t="array" ref="N5254">_xlfn.SWITCH(E5254,"Delhi","North","Chennai","South","Hyderabad","South","Mumbai","Central","Bangalore","South")</f>
        <v>South</v>
      </c>
      <c r="O5254" s="12">
        <v>195476.04</v>
      </c>
      <c r="P5254" s="4">
        <f>Table1[[#This Row],[Delivery_Date]]-Table1[[#This Row],[Order_Date]]</f>
        <v>4</v>
      </c>
      <c r="Q5254" s="4" t="str">
        <f>IF(Table1[[#This Row],[Delivery delay days]]&gt;5,"delay","on time")</f>
        <v>on time</v>
      </c>
      <c r="R5254" s="10">
        <f>DATEVALUE(Table1[[#This Row],[Delivery_Date]])</f>
        <v>45234</v>
      </c>
      <c r="S5254" s="10">
        <f>DATEVALUE(Table1[[#This Row],[Order_Date]])</f>
        <v>45230</v>
      </c>
      <c r="T5254" s="4" t="str" cm="1">
        <f t="array" ref="T5254">_xlfn.IFS(Table1[[#This Row],[Inventory_Level]]&lt;=200,"low",Table1[[#This Row],[Inventory_Level]]&gt;=700,"high",Table1[[#This Row],[Inventory_Level]]&gt;200,"medium")</f>
        <v>medium</v>
      </c>
    </row>
    <row r="5255" spans="1:20" x14ac:dyDescent="0.35">
      <c r="A5255" s="4">
        <v>5254</v>
      </c>
      <c r="B5255" s="4" t="s">
        <v>59</v>
      </c>
      <c r="C5255" s="4" t="s">
        <v>16</v>
      </c>
      <c r="D5255" s="4" t="s">
        <v>39</v>
      </c>
      <c r="E5255" s="4" t="s">
        <v>52</v>
      </c>
      <c r="F5255" s="10" t="s">
        <v>119</v>
      </c>
      <c r="G5255" s="11" t="s">
        <v>355</v>
      </c>
      <c r="H5255" s="4">
        <v>100</v>
      </c>
      <c r="I5255" s="12">
        <v>23189.14</v>
      </c>
      <c r="J5255" s="12">
        <v>2318914</v>
      </c>
      <c r="K5255" s="12">
        <v>736.76</v>
      </c>
      <c r="L5255" s="4">
        <v>921</v>
      </c>
      <c r="M5255" s="4" t="s">
        <v>42</v>
      </c>
      <c r="N5255" s="4" t="str" cm="1">
        <f t="array" ref="N5255">_xlfn.SWITCH(E5255,"Delhi","North","Chennai","South","Hyderabad","South","Mumbai","Central","Bangalore","South")</f>
        <v>Central</v>
      </c>
      <c r="O5255" s="12">
        <v>219640.09</v>
      </c>
      <c r="P5255" s="4">
        <f>Table1[[#This Row],[Delivery_Date]]-Table1[[#This Row],[Order_Date]]</f>
        <v>13</v>
      </c>
      <c r="Q5255" s="4" t="str">
        <f>IF(Table1[[#This Row],[Delivery delay days]]&gt;5,"delay","on time")</f>
        <v>delay</v>
      </c>
      <c r="R5255" s="10">
        <f>DATEVALUE(Table1[[#This Row],[Delivery_Date]])</f>
        <v>45287</v>
      </c>
      <c r="S5255" s="10">
        <f>DATEVALUE(Table1[[#This Row],[Order_Date]])</f>
        <v>45274</v>
      </c>
      <c r="T5255" s="4" t="str" cm="1">
        <f t="array" ref="T5255">_xlfn.IFS(Table1[[#This Row],[Inventory_Level]]&lt;=200,"low",Table1[[#This Row],[Inventory_Level]]&gt;=700,"high",Table1[[#This Row],[Inventory_Level]]&gt;200,"medium")</f>
        <v>high</v>
      </c>
    </row>
    <row r="5256" spans="1:20" x14ac:dyDescent="0.35">
      <c r="A5256" s="4">
        <v>5255</v>
      </c>
      <c r="B5256" s="4" t="s">
        <v>44</v>
      </c>
      <c r="C5256" s="4" t="s">
        <v>38</v>
      </c>
      <c r="D5256" s="4" t="s">
        <v>45</v>
      </c>
      <c r="E5256" s="4" t="s">
        <v>52</v>
      </c>
      <c r="F5256" s="10" t="s">
        <v>173</v>
      </c>
      <c r="G5256" s="11" t="s">
        <v>125</v>
      </c>
      <c r="H5256" s="4">
        <v>59</v>
      </c>
      <c r="I5256" s="12">
        <v>42704.91</v>
      </c>
      <c r="J5256" s="12">
        <v>2519589.69</v>
      </c>
      <c r="K5256" s="12">
        <v>3159.25</v>
      </c>
      <c r="L5256" s="4">
        <v>750</v>
      </c>
      <c r="M5256" s="4" t="s">
        <v>35</v>
      </c>
      <c r="N5256" s="4" t="str" cm="1">
        <f t="array" ref="N5256">_xlfn.SWITCH(E5256,"Delhi","North","Chennai","South","Hyderabad","South","Mumbai","Central","Bangalore","South")</f>
        <v>Central</v>
      </c>
      <c r="O5256" s="12">
        <v>555160.32999999996</v>
      </c>
      <c r="P5256" s="4">
        <f>Table1[[#This Row],[Delivery_Date]]-Table1[[#This Row],[Order_Date]]</f>
        <v>7</v>
      </c>
      <c r="Q5256" s="4" t="str">
        <f>IF(Table1[[#This Row],[Delivery delay days]]&gt;5,"delay","on time")</f>
        <v>delay</v>
      </c>
      <c r="R5256" s="10">
        <f>DATEVALUE(Table1[[#This Row],[Delivery_Date]])</f>
        <v>45067</v>
      </c>
      <c r="S5256" s="10">
        <f>DATEVALUE(Table1[[#This Row],[Order_Date]])</f>
        <v>45060</v>
      </c>
      <c r="T5256" s="4" t="str" cm="1">
        <f t="array" ref="T5256">_xlfn.IFS(Table1[[#This Row],[Inventory_Level]]&lt;=200,"low",Table1[[#This Row],[Inventory_Level]]&gt;=700,"high",Table1[[#This Row],[Inventory_Level]]&gt;200,"medium")</f>
        <v>high</v>
      </c>
    </row>
    <row r="5257" spans="1:20" x14ac:dyDescent="0.35">
      <c r="A5257" s="4">
        <v>5256</v>
      </c>
      <c r="B5257" s="4" t="s">
        <v>65</v>
      </c>
      <c r="C5257" s="4" t="s">
        <v>24</v>
      </c>
      <c r="D5257" s="4" t="s">
        <v>25</v>
      </c>
      <c r="E5257" s="4" t="s">
        <v>52</v>
      </c>
      <c r="F5257" s="10" t="s">
        <v>202</v>
      </c>
      <c r="G5257" s="11" t="s">
        <v>104</v>
      </c>
      <c r="H5257" s="4">
        <v>43</v>
      </c>
      <c r="I5257" s="12">
        <v>20026.87</v>
      </c>
      <c r="J5257" s="12">
        <v>861155.41</v>
      </c>
      <c r="K5257" s="12">
        <v>260.94</v>
      </c>
      <c r="L5257" s="4">
        <v>973</v>
      </c>
      <c r="M5257" s="4" t="s">
        <v>35</v>
      </c>
      <c r="N5257" s="4" t="str" cm="1">
        <f t="array" ref="N5257">_xlfn.SWITCH(E5257,"Delhi","North","Chennai","South","Hyderabad","South","Mumbai","Central","Bangalore","South")</f>
        <v>Central</v>
      </c>
      <c r="O5257" s="12">
        <v>111310.63</v>
      </c>
      <c r="P5257" s="4">
        <f>Table1[[#This Row],[Delivery_Date]]-Table1[[#This Row],[Order_Date]]</f>
        <v>5</v>
      </c>
      <c r="Q5257" s="4" t="str">
        <f>IF(Table1[[#This Row],[Delivery delay days]]&gt;5,"delay","on time")</f>
        <v>on time</v>
      </c>
      <c r="R5257" s="10">
        <f>DATEVALUE(Table1[[#This Row],[Delivery_Date]])</f>
        <v>45006</v>
      </c>
      <c r="S5257" s="10">
        <f>DATEVALUE(Table1[[#This Row],[Order_Date]])</f>
        <v>45001</v>
      </c>
      <c r="T5257" s="4" t="str" cm="1">
        <f t="array" ref="T5257">_xlfn.IFS(Table1[[#This Row],[Inventory_Level]]&lt;=200,"low",Table1[[#This Row],[Inventory_Level]]&gt;=700,"high",Table1[[#This Row],[Inventory_Level]]&gt;200,"medium")</f>
        <v>high</v>
      </c>
    </row>
    <row r="5258" spans="1:20" x14ac:dyDescent="0.35">
      <c r="A5258" s="4">
        <v>5257</v>
      </c>
      <c r="B5258" s="4" t="s">
        <v>51</v>
      </c>
      <c r="C5258" s="4" t="s">
        <v>38</v>
      </c>
      <c r="D5258" s="4" t="s">
        <v>45</v>
      </c>
      <c r="E5258" s="4" t="s">
        <v>26</v>
      </c>
      <c r="F5258" s="10" t="s">
        <v>66</v>
      </c>
      <c r="G5258" s="11" t="s">
        <v>381</v>
      </c>
      <c r="H5258" s="4">
        <v>9</v>
      </c>
      <c r="I5258" s="12">
        <v>8856.9699999999993</v>
      </c>
      <c r="J5258" s="12">
        <v>79712.73</v>
      </c>
      <c r="K5258" s="12">
        <v>1468.04</v>
      </c>
      <c r="L5258" s="4">
        <v>238</v>
      </c>
      <c r="M5258" s="4" t="s">
        <v>29</v>
      </c>
      <c r="N5258" s="4" t="str" cm="1">
        <f t="array" ref="N5258">_xlfn.SWITCH(E5258,"Delhi","North","Chennai","South","Hyderabad","South","Mumbai","Central","Bangalore","South")</f>
        <v>South</v>
      </c>
      <c r="O5258" s="12">
        <v>15621.37</v>
      </c>
      <c r="P5258" s="4">
        <f>Table1[[#This Row],[Delivery_Date]]-Table1[[#This Row],[Order_Date]]</f>
        <v>14</v>
      </c>
      <c r="Q5258" s="4" t="str">
        <f>IF(Table1[[#This Row],[Delivery delay days]]&gt;5,"delay","on time")</f>
        <v>delay</v>
      </c>
      <c r="R5258" s="10">
        <f>DATEVALUE(Table1[[#This Row],[Delivery_Date]])</f>
        <v>45183</v>
      </c>
      <c r="S5258" s="10">
        <f>DATEVALUE(Table1[[#This Row],[Order_Date]])</f>
        <v>45169</v>
      </c>
      <c r="T5258" s="4" t="str" cm="1">
        <f t="array" ref="T5258">_xlfn.IFS(Table1[[#This Row],[Inventory_Level]]&lt;=200,"low",Table1[[#This Row],[Inventory_Level]]&gt;=700,"high",Table1[[#This Row],[Inventory_Level]]&gt;200,"medium")</f>
        <v>medium</v>
      </c>
    </row>
    <row r="5259" spans="1:20" x14ac:dyDescent="0.35">
      <c r="A5259" s="4">
        <v>5258</v>
      </c>
      <c r="B5259" s="4" t="s">
        <v>44</v>
      </c>
      <c r="C5259" s="4" t="s">
        <v>16</v>
      </c>
      <c r="D5259" s="4" t="s">
        <v>32</v>
      </c>
      <c r="E5259" s="4" t="s">
        <v>26</v>
      </c>
      <c r="F5259" s="10" t="s">
        <v>73</v>
      </c>
      <c r="G5259" s="11" t="s">
        <v>164</v>
      </c>
      <c r="H5259" s="4">
        <v>5</v>
      </c>
      <c r="I5259" s="12">
        <v>11315.26</v>
      </c>
      <c r="J5259" s="12">
        <v>56576.3</v>
      </c>
      <c r="K5259" s="12">
        <v>3325.6</v>
      </c>
      <c r="L5259" s="4">
        <v>998</v>
      </c>
      <c r="M5259" s="4" t="s">
        <v>42</v>
      </c>
      <c r="N5259" s="4" t="str" cm="1">
        <f t="array" ref="N5259">_xlfn.SWITCH(E5259,"Delhi","North","Chennai","South","Hyderabad","South","Mumbai","Central","Bangalore","South")</f>
        <v>South</v>
      </c>
      <c r="O5259" s="12">
        <v>12740.7</v>
      </c>
      <c r="P5259" s="4">
        <f>Table1[[#This Row],[Delivery_Date]]-Table1[[#This Row],[Order_Date]]</f>
        <v>6</v>
      </c>
      <c r="Q5259" s="4" t="str">
        <f>IF(Table1[[#This Row],[Delivery delay days]]&gt;5,"delay","on time")</f>
        <v>delay</v>
      </c>
      <c r="R5259" s="10">
        <f>DATEVALUE(Table1[[#This Row],[Delivery_Date]])</f>
        <v>45226</v>
      </c>
      <c r="S5259" s="10">
        <f>DATEVALUE(Table1[[#This Row],[Order_Date]])</f>
        <v>45220</v>
      </c>
      <c r="T5259" s="4" t="str" cm="1">
        <f t="array" ref="T5259">_xlfn.IFS(Table1[[#This Row],[Inventory_Level]]&lt;=200,"low",Table1[[#This Row],[Inventory_Level]]&gt;=700,"high",Table1[[#This Row],[Inventory_Level]]&gt;200,"medium")</f>
        <v>high</v>
      </c>
    </row>
    <row r="5260" spans="1:20" x14ac:dyDescent="0.35">
      <c r="A5260" s="4">
        <v>5259</v>
      </c>
      <c r="B5260" s="4" t="s">
        <v>23</v>
      </c>
      <c r="C5260" s="4" t="s">
        <v>38</v>
      </c>
      <c r="D5260" s="4" t="s">
        <v>17</v>
      </c>
      <c r="E5260" s="4" t="s">
        <v>26</v>
      </c>
      <c r="F5260" s="10" t="s">
        <v>98</v>
      </c>
      <c r="G5260" s="11" t="s">
        <v>170</v>
      </c>
      <c r="H5260" s="4">
        <v>79</v>
      </c>
      <c r="I5260" s="12">
        <v>2828.7</v>
      </c>
      <c r="J5260" s="12">
        <v>223467.3</v>
      </c>
      <c r="K5260" s="12">
        <v>4877.03</v>
      </c>
      <c r="L5260" s="4">
        <v>233</v>
      </c>
      <c r="M5260" s="4" t="s">
        <v>42</v>
      </c>
      <c r="N5260" s="4" t="str" cm="1">
        <f t="array" ref="N5260">_xlfn.SWITCH(E5260,"Delhi","North","Chennai","South","Hyderabad","South","Mumbai","Central","Bangalore","South")</f>
        <v>South</v>
      </c>
      <c r="O5260" s="12">
        <v>55305.29</v>
      </c>
      <c r="P5260" s="4">
        <f>Table1[[#This Row],[Delivery_Date]]-Table1[[#This Row],[Order_Date]]</f>
        <v>4</v>
      </c>
      <c r="Q5260" s="4" t="str">
        <f>IF(Table1[[#This Row],[Delivery delay days]]&gt;5,"delay","on time")</f>
        <v>on time</v>
      </c>
      <c r="R5260" s="10">
        <f>DATEVALUE(Table1[[#This Row],[Delivery_Date]])</f>
        <v>45128</v>
      </c>
      <c r="S5260" s="10">
        <f>DATEVALUE(Table1[[#This Row],[Order_Date]])</f>
        <v>45124</v>
      </c>
      <c r="T5260" s="4" t="str" cm="1">
        <f t="array" ref="T5260">_xlfn.IFS(Table1[[#This Row],[Inventory_Level]]&lt;=200,"low",Table1[[#This Row],[Inventory_Level]]&gt;=700,"high",Table1[[#This Row],[Inventory_Level]]&gt;200,"medium")</f>
        <v>medium</v>
      </c>
    </row>
    <row r="5261" spans="1:20" x14ac:dyDescent="0.35">
      <c r="A5261" s="4">
        <v>5260</v>
      </c>
      <c r="B5261" s="4" t="s">
        <v>44</v>
      </c>
      <c r="C5261" s="4" t="s">
        <v>16</v>
      </c>
      <c r="D5261" s="4" t="s">
        <v>25</v>
      </c>
      <c r="E5261" s="4" t="s">
        <v>60</v>
      </c>
      <c r="F5261" s="10" t="s">
        <v>344</v>
      </c>
      <c r="G5261" s="11" t="s">
        <v>138</v>
      </c>
      <c r="H5261" s="4">
        <v>8</v>
      </c>
      <c r="I5261" s="12">
        <v>30935.18</v>
      </c>
      <c r="J5261" s="12">
        <v>247481.44</v>
      </c>
      <c r="K5261" s="12">
        <v>348.1</v>
      </c>
      <c r="L5261" s="4">
        <v>542</v>
      </c>
      <c r="M5261" s="4" t="s">
        <v>29</v>
      </c>
      <c r="N5261" s="4" t="str" cm="1">
        <f t="array" ref="N5261">_xlfn.SWITCH(E5261,"Delhi","North","Chennai","South","Hyderabad","South","Mumbai","Central","Bangalore","South")</f>
        <v>South</v>
      </c>
      <c r="O5261" s="12">
        <v>59688.5</v>
      </c>
      <c r="P5261" s="4">
        <f>Table1[[#This Row],[Delivery_Date]]-Table1[[#This Row],[Order_Date]]</f>
        <v>10</v>
      </c>
      <c r="Q5261" s="4" t="str">
        <f>IF(Table1[[#This Row],[Delivery delay days]]&gt;5,"delay","on time")</f>
        <v>delay</v>
      </c>
      <c r="R5261" s="10">
        <f>DATEVALUE(Table1[[#This Row],[Delivery_Date]])</f>
        <v>44946</v>
      </c>
      <c r="S5261" s="10">
        <f>DATEVALUE(Table1[[#This Row],[Order_Date]])</f>
        <v>44936</v>
      </c>
      <c r="T5261" s="4" t="str" cm="1">
        <f t="array" ref="T5261">_xlfn.IFS(Table1[[#This Row],[Inventory_Level]]&lt;=200,"low",Table1[[#This Row],[Inventory_Level]]&gt;=700,"high",Table1[[#This Row],[Inventory_Level]]&gt;200,"medium")</f>
        <v>medium</v>
      </c>
    </row>
    <row r="5262" spans="1:20" x14ac:dyDescent="0.35">
      <c r="A5262" s="4">
        <v>5261</v>
      </c>
      <c r="B5262" s="4" t="s">
        <v>44</v>
      </c>
      <c r="C5262" s="4" t="s">
        <v>24</v>
      </c>
      <c r="D5262" s="4" t="s">
        <v>39</v>
      </c>
      <c r="E5262" s="4" t="s">
        <v>26</v>
      </c>
      <c r="F5262" s="10" t="s">
        <v>166</v>
      </c>
      <c r="G5262" s="11" t="s">
        <v>386</v>
      </c>
      <c r="H5262" s="4">
        <v>27</v>
      </c>
      <c r="I5262" s="12">
        <v>39363.47</v>
      </c>
      <c r="J5262" s="12">
        <v>1062813.69</v>
      </c>
      <c r="K5262" s="12">
        <v>412.18</v>
      </c>
      <c r="L5262" s="4">
        <v>228</v>
      </c>
      <c r="M5262" s="4" t="s">
        <v>29</v>
      </c>
      <c r="N5262" s="4" t="str" cm="1">
        <f t="array" ref="N5262">_xlfn.SWITCH(E5262,"Delhi","North","Chennai","South","Hyderabad","South","Mumbai","Central","Bangalore","South")</f>
        <v>South</v>
      </c>
      <c r="O5262" s="12">
        <v>234955.12</v>
      </c>
      <c r="P5262" s="4">
        <f>Table1[[#This Row],[Delivery_Date]]-Table1[[#This Row],[Order_Date]]</f>
        <v>14</v>
      </c>
      <c r="Q5262" s="4" t="str">
        <f>IF(Table1[[#This Row],[Delivery delay days]]&gt;5,"delay","on time")</f>
        <v>delay</v>
      </c>
      <c r="R5262" s="10">
        <f>DATEVALUE(Table1[[#This Row],[Delivery_Date]])</f>
        <v>45132</v>
      </c>
      <c r="S5262" s="10">
        <f>DATEVALUE(Table1[[#This Row],[Order_Date]])</f>
        <v>45118</v>
      </c>
      <c r="T5262" s="4" t="str" cm="1">
        <f t="array" ref="T5262">_xlfn.IFS(Table1[[#This Row],[Inventory_Level]]&lt;=200,"low",Table1[[#This Row],[Inventory_Level]]&gt;=700,"high",Table1[[#This Row],[Inventory_Level]]&gt;200,"medium")</f>
        <v>medium</v>
      </c>
    </row>
    <row r="5263" spans="1:20" x14ac:dyDescent="0.35">
      <c r="A5263" s="4">
        <v>5262</v>
      </c>
      <c r="B5263" s="4" t="s">
        <v>23</v>
      </c>
      <c r="C5263" s="4" t="s">
        <v>16</v>
      </c>
      <c r="D5263" s="4" t="s">
        <v>17</v>
      </c>
      <c r="E5263" s="4" t="s">
        <v>60</v>
      </c>
      <c r="F5263" s="10" t="s">
        <v>20</v>
      </c>
      <c r="G5263" s="11" t="s">
        <v>54</v>
      </c>
      <c r="H5263" s="4">
        <v>23</v>
      </c>
      <c r="I5263" s="12">
        <v>16760.38</v>
      </c>
      <c r="J5263" s="12">
        <v>385488.74</v>
      </c>
      <c r="K5263" s="12">
        <v>103.76</v>
      </c>
      <c r="L5263" s="4">
        <v>355</v>
      </c>
      <c r="M5263" s="4" t="s">
        <v>35</v>
      </c>
      <c r="N5263" s="4" t="str" cm="1">
        <f t="array" ref="N5263">_xlfn.SWITCH(E5263,"Delhi","North","Chennai","South","Hyderabad","South","Mumbai","Central","Bangalore","South")</f>
        <v>South</v>
      </c>
      <c r="O5263" s="12">
        <v>84175.87</v>
      </c>
      <c r="P5263" s="4">
        <f>Table1[[#This Row],[Delivery_Date]]-Table1[[#This Row],[Order_Date]]</f>
        <v>14</v>
      </c>
      <c r="Q5263" s="4" t="str">
        <f>IF(Table1[[#This Row],[Delivery delay days]]&gt;5,"delay","on time")</f>
        <v>delay</v>
      </c>
      <c r="R5263" s="10">
        <f>DATEVALUE(Table1[[#This Row],[Delivery_Date]])</f>
        <v>45212</v>
      </c>
      <c r="S5263" s="10">
        <f>DATEVALUE(Table1[[#This Row],[Order_Date]])</f>
        <v>45198</v>
      </c>
      <c r="T5263" s="4" t="str" cm="1">
        <f t="array" ref="T5263">_xlfn.IFS(Table1[[#This Row],[Inventory_Level]]&lt;=200,"low",Table1[[#This Row],[Inventory_Level]]&gt;=700,"high",Table1[[#This Row],[Inventory_Level]]&gt;200,"medium")</f>
        <v>medium</v>
      </c>
    </row>
    <row r="5264" spans="1:20" x14ac:dyDescent="0.35">
      <c r="A5264" s="4">
        <v>5263</v>
      </c>
      <c r="B5264" s="4" t="s">
        <v>51</v>
      </c>
      <c r="C5264" s="4" t="s">
        <v>24</v>
      </c>
      <c r="D5264" s="4" t="s">
        <v>39</v>
      </c>
      <c r="E5264" s="4" t="s">
        <v>52</v>
      </c>
      <c r="F5264" s="10" t="s">
        <v>408</v>
      </c>
      <c r="G5264" s="11" t="s">
        <v>366</v>
      </c>
      <c r="H5264" s="4">
        <v>2</v>
      </c>
      <c r="I5264" s="12">
        <v>35917.43</v>
      </c>
      <c r="J5264" s="12">
        <v>71834.86</v>
      </c>
      <c r="K5264" s="12">
        <v>1670.85</v>
      </c>
      <c r="L5264" s="4">
        <v>361</v>
      </c>
      <c r="M5264" s="4" t="s">
        <v>29</v>
      </c>
      <c r="N5264" s="4" t="str" cm="1">
        <f t="array" ref="N5264">_xlfn.SWITCH(E5264,"Delhi","North","Chennai","South","Hyderabad","South","Mumbai","Central","Bangalore","South")</f>
        <v>Central</v>
      </c>
      <c r="O5264" s="12">
        <v>9066.9699999999993</v>
      </c>
      <c r="P5264" s="4">
        <f>Table1[[#This Row],[Delivery_Date]]-Table1[[#This Row],[Order_Date]]</f>
        <v>11</v>
      </c>
      <c r="Q5264" s="4" t="str">
        <f>IF(Table1[[#This Row],[Delivery delay days]]&gt;5,"delay","on time")</f>
        <v>delay</v>
      </c>
      <c r="R5264" s="10">
        <f>DATEVALUE(Table1[[#This Row],[Delivery_Date]])</f>
        <v>45233</v>
      </c>
      <c r="S5264" s="10">
        <f>DATEVALUE(Table1[[#This Row],[Order_Date]])</f>
        <v>45222</v>
      </c>
      <c r="T5264" s="4" t="str" cm="1">
        <f t="array" ref="T5264">_xlfn.IFS(Table1[[#This Row],[Inventory_Level]]&lt;=200,"low",Table1[[#This Row],[Inventory_Level]]&gt;=700,"high",Table1[[#This Row],[Inventory_Level]]&gt;200,"medium")</f>
        <v>medium</v>
      </c>
    </row>
    <row r="5265" spans="1:20" x14ac:dyDescent="0.35">
      <c r="A5265" s="4">
        <v>5264</v>
      </c>
      <c r="B5265" s="4" t="s">
        <v>37</v>
      </c>
      <c r="C5265" s="4" t="s">
        <v>16</v>
      </c>
      <c r="D5265" s="4" t="s">
        <v>17</v>
      </c>
      <c r="E5265" s="4" t="s">
        <v>46</v>
      </c>
      <c r="F5265" s="10" t="s">
        <v>389</v>
      </c>
      <c r="G5265" s="11" t="s">
        <v>326</v>
      </c>
      <c r="H5265" s="4">
        <v>84</v>
      </c>
      <c r="I5265" s="12">
        <v>27047.03</v>
      </c>
      <c r="J5265" s="12">
        <v>2271950.52</v>
      </c>
      <c r="K5265" s="12">
        <v>1257.4000000000001</v>
      </c>
      <c r="L5265" s="4">
        <v>531</v>
      </c>
      <c r="M5265" s="4" t="s">
        <v>21</v>
      </c>
      <c r="N5265" s="4" t="str" cm="1">
        <f t="array" ref="N5265">_xlfn.SWITCH(E5265,"Delhi","North","Chennai","South","Hyderabad","South","Mumbai","Central","Bangalore","South")</f>
        <v>South</v>
      </c>
      <c r="O5265" s="12">
        <v>386600.24</v>
      </c>
      <c r="P5265" s="4">
        <f>Table1[[#This Row],[Delivery_Date]]-Table1[[#This Row],[Order_Date]]</f>
        <v>3</v>
      </c>
      <c r="Q5265" s="4" t="str">
        <f>IF(Table1[[#This Row],[Delivery delay days]]&gt;5,"delay","on time")</f>
        <v>on time</v>
      </c>
      <c r="R5265" s="10">
        <f>DATEVALUE(Table1[[#This Row],[Delivery_Date]])</f>
        <v>45112</v>
      </c>
      <c r="S5265" s="10">
        <f>DATEVALUE(Table1[[#This Row],[Order_Date]])</f>
        <v>45109</v>
      </c>
      <c r="T5265" s="4" t="str" cm="1">
        <f t="array" ref="T5265">_xlfn.IFS(Table1[[#This Row],[Inventory_Level]]&lt;=200,"low",Table1[[#This Row],[Inventory_Level]]&gt;=700,"high",Table1[[#This Row],[Inventory_Level]]&gt;200,"medium")</f>
        <v>medium</v>
      </c>
    </row>
    <row r="5266" spans="1:20" x14ac:dyDescent="0.35">
      <c r="A5266" s="4">
        <v>5265</v>
      </c>
      <c r="B5266" s="4" t="s">
        <v>59</v>
      </c>
      <c r="C5266" s="4" t="s">
        <v>38</v>
      </c>
      <c r="D5266" s="4" t="s">
        <v>25</v>
      </c>
      <c r="E5266" s="4" t="s">
        <v>52</v>
      </c>
      <c r="F5266" s="10" t="s">
        <v>396</v>
      </c>
      <c r="G5266" s="11" t="s">
        <v>229</v>
      </c>
      <c r="H5266" s="4">
        <v>31</v>
      </c>
      <c r="I5266" s="12">
        <v>45676.04</v>
      </c>
      <c r="J5266" s="12">
        <v>1415957.24</v>
      </c>
      <c r="K5266" s="12">
        <v>3510.28</v>
      </c>
      <c r="L5266" s="4">
        <v>717</v>
      </c>
      <c r="M5266" s="4" t="s">
        <v>21</v>
      </c>
      <c r="N5266" s="4" t="str" cm="1">
        <f t="array" ref="N5266">_xlfn.SWITCH(E5266,"Delhi","North","Chennai","South","Hyderabad","South","Mumbai","Central","Bangalore","South")</f>
        <v>Central</v>
      </c>
      <c r="O5266" s="12">
        <v>133392.99</v>
      </c>
      <c r="P5266" s="4">
        <f>Table1[[#This Row],[Delivery_Date]]-Table1[[#This Row],[Order_Date]]</f>
        <v>8</v>
      </c>
      <c r="Q5266" s="4" t="str">
        <f>IF(Table1[[#This Row],[Delivery delay days]]&gt;5,"delay","on time")</f>
        <v>delay</v>
      </c>
      <c r="R5266" s="10">
        <f>DATEVALUE(Table1[[#This Row],[Delivery_Date]])</f>
        <v>45263</v>
      </c>
      <c r="S5266" s="10">
        <f>DATEVALUE(Table1[[#This Row],[Order_Date]])</f>
        <v>45255</v>
      </c>
      <c r="T5266" s="4" t="str" cm="1">
        <f t="array" ref="T5266">_xlfn.IFS(Table1[[#This Row],[Inventory_Level]]&lt;=200,"low",Table1[[#This Row],[Inventory_Level]]&gt;=700,"high",Table1[[#This Row],[Inventory_Level]]&gt;200,"medium")</f>
        <v>high</v>
      </c>
    </row>
    <row r="5267" spans="1:20" x14ac:dyDescent="0.35">
      <c r="A5267" s="4">
        <v>5266</v>
      </c>
      <c r="B5267" s="4" t="s">
        <v>37</v>
      </c>
      <c r="C5267" s="4" t="s">
        <v>16</v>
      </c>
      <c r="D5267" s="4" t="s">
        <v>45</v>
      </c>
      <c r="E5267" s="4" t="s">
        <v>52</v>
      </c>
      <c r="F5267" s="10" t="s">
        <v>393</v>
      </c>
      <c r="G5267" s="11" t="s">
        <v>194</v>
      </c>
      <c r="H5267" s="4">
        <v>99</v>
      </c>
      <c r="I5267" s="12">
        <v>29661.119999999999</v>
      </c>
      <c r="J5267" s="12">
        <v>2936450.88</v>
      </c>
      <c r="K5267" s="12">
        <v>4096.34</v>
      </c>
      <c r="L5267" s="4">
        <v>853</v>
      </c>
      <c r="M5267" s="4" t="s">
        <v>29</v>
      </c>
      <c r="N5267" s="4" t="str" cm="1">
        <f t="array" ref="N5267">_xlfn.SWITCH(E5267,"Delhi","North","Chennai","South","Hyderabad","South","Mumbai","Central","Bangalore","South")</f>
        <v>Central</v>
      </c>
      <c r="O5267" s="12">
        <v>621834.26</v>
      </c>
      <c r="P5267" s="4">
        <f>Table1[[#This Row],[Delivery_Date]]-Table1[[#This Row],[Order_Date]]</f>
        <v>13</v>
      </c>
      <c r="Q5267" s="4" t="str">
        <f>IF(Table1[[#This Row],[Delivery delay days]]&gt;5,"delay","on time")</f>
        <v>delay</v>
      </c>
      <c r="R5267" s="10">
        <f>DATEVALUE(Table1[[#This Row],[Delivery_Date]])</f>
        <v>45214</v>
      </c>
      <c r="S5267" s="10">
        <f>DATEVALUE(Table1[[#This Row],[Order_Date]])</f>
        <v>45201</v>
      </c>
      <c r="T5267" s="4" t="str" cm="1">
        <f t="array" ref="T5267">_xlfn.IFS(Table1[[#This Row],[Inventory_Level]]&lt;=200,"low",Table1[[#This Row],[Inventory_Level]]&gt;=700,"high",Table1[[#This Row],[Inventory_Level]]&gt;200,"medium")</f>
        <v>high</v>
      </c>
    </row>
    <row r="5268" spans="1:20" x14ac:dyDescent="0.35">
      <c r="A5268" s="4">
        <v>5267</v>
      </c>
      <c r="B5268" s="4" t="s">
        <v>15</v>
      </c>
      <c r="C5268" s="4" t="s">
        <v>38</v>
      </c>
      <c r="D5268" s="4" t="s">
        <v>17</v>
      </c>
      <c r="E5268" s="4" t="s">
        <v>60</v>
      </c>
      <c r="F5268" s="10" t="s">
        <v>204</v>
      </c>
      <c r="G5268" s="11" t="s">
        <v>184</v>
      </c>
      <c r="H5268" s="4">
        <v>12</v>
      </c>
      <c r="I5268" s="12">
        <v>9501.7000000000007</v>
      </c>
      <c r="J5268" s="12">
        <v>114020.4</v>
      </c>
      <c r="K5268" s="12">
        <v>1736.59</v>
      </c>
      <c r="L5268" s="4">
        <v>854</v>
      </c>
      <c r="M5268" s="4" t="s">
        <v>42</v>
      </c>
      <c r="N5268" s="4" t="str" cm="1">
        <f t="array" ref="N5268">_xlfn.SWITCH(E5268,"Delhi","North","Chennai","South","Hyderabad","South","Mumbai","Central","Bangalore","South")</f>
        <v>South</v>
      </c>
      <c r="O5268" s="12">
        <v>24029.95</v>
      </c>
      <c r="P5268" s="4">
        <f>Table1[[#This Row],[Delivery_Date]]-Table1[[#This Row],[Order_Date]]</f>
        <v>4</v>
      </c>
      <c r="Q5268" s="4" t="str">
        <f>IF(Table1[[#This Row],[Delivery delay days]]&gt;5,"delay","on time")</f>
        <v>on time</v>
      </c>
      <c r="R5268" s="10">
        <f>DATEVALUE(Table1[[#This Row],[Delivery_Date]])</f>
        <v>44944</v>
      </c>
      <c r="S5268" s="10">
        <f>DATEVALUE(Table1[[#This Row],[Order_Date]])</f>
        <v>44940</v>
      </c>
      <c r="T5268" s="4" t="str" cm="1">
        <f t="array" ref="T5268">_xlfn.IFS(Table1[[#This Row],[Inventory_Level]]&lt;=200,"low",Table1[[#This Row],[Inventory_Level]]&gt;=700,"high",Table1[[#This Row],[Inventory_Level]]&gt;200,"medium")</f>
        <v>high</v>
      </c>
    </row>
    <row r="5269" spans="1:20" x14ac:dyDescent="0.35">
      <c r="A5269" s="4">
        <v>5268</v>
      </c>
      <c r="B5269" s="4" t="s">
        <v>31</v>
      </c>
      <c r="C5269" s="4" t="s">
        <v>24</v>
      </c>
      <c r="D5269" s="4" t="s">
        <v>32</v>
      </c>
      <c r="E5269" s="4" t="s">
        <v>46</v>
      </c>
      <c r="F5269" s="10" t="s">
        <v>326</v>
      </c>
      <c r="G5269" s="11" t="s">
        <v>49</v>
      </c>
      <c r="H5269" s="4">
        <v>10</v>
      </c>
      <c r="I5269" s="12">
        <v>12159.98</v>
      </c>
      <c r="J5269" s="12">
        <v>121599.8</v>
      </c>
      <c r="K5269" s="12">
        <v>4006.06</v>
      </c>
      <c r="L5269" s="4">
        <v>768</v>
      </c>
      <c r="M5269" s="4" t="s">
        <v>21</v>
      </c>
      <c r="N5269" s="4" t="str" cm="1">
        <f t="array" ref="N5269">_xlfn.SWITCH(E5269,"Delhi","North","Chennai","South","Hyderabad","South","Mumbai","Central","Bangalore","South")</f>
        <v>South</v>
      </c>
      <c r="O5269" s="12">
        <v>17682.11</v>
      </c>
      <c r="P5269" s="4">
        <f>Table1[[#This Row],[Delivery_Date]]-Table1[[#This Row],[Order_Date]]</f>
        <v>3</v>
      </c>
      <c r="Q5269" s="4" t="str">
        <f>IF(Table1[[#This Row],[Delivery delay days]]&gt;5,"delay","on time")</f>
        <v>on time</v>
      </c>
      <c r="R5269" s="10">
        <f>DATEVALUE(Table1[[#This Row],[Delivery_Date]])</f>
        <v>45115</v>
      </c>
      <c r="S5269" s="10">
        <f>DATEVALUE(Table1[[#This Row],[Order_Date]])</f>
        <v>45112</v>
      </c>
      <c r="T5269" s="4" t="str" cm="1">
        <f t="array" ref="T5269">_xlfn.IFS(Table1[[#This Row],[Inventory_Level]]&lt;=200,"low",Table1[[#This Row],[Inventory_Level]]&gt;=700,"high",Table1[[#This Row],[Inventory_Level]]&gt;200,"medium")</f>
        <v>high</v>
      </c>
    </row>
    <row r="5270" spans="1:20" x14ac:dyDescent="0.35">
      <c r="A5270" s="4">
        <v>5269</v>
      </c>
      <c r="B5270" s="4" t="s">
        <v>51</v>
      </c>
      <c r="C5270" s="4" t="s">
        <v>38</v>
      </c>
      <c r="D5270" s="4" t="s">
        <v>25</v>
      </c>
      <c r="E5270" s="4" t="s">
        <v>52</v>
      </c>
      <c r="F5270" s="10" t="s">
        <v>355</v>
      </c>
      <c r="G5270" s="11" t="s">
        <v>236</v>
      </c>
      <c r="H5270" s="4">
        <v>57</v>
      </c>
      <c r="I5270" s="12">
        <v>9081.49</v>
      </c>
      <c r="J5270" s="12">
        <v>517644.93</v>
      </c>
      <c r="K5270" s="12">
        <v>3495.48</v>
      </c>
      <c r="L5270" s="4">
        <v>460</v>
      </c>
      <c r="M5270" s="4" t="s">
        <v>21</v>
      </c>
      <c r="N5270" s="4" t="str" cm="1">
        <f t="array" ref="N5270">_xlfn.SWITCH(E5270,"Delhi","North","Chennai","South","Hyderabad","South","Mumbai","Central","Bangalore","South")</f>
        <v>Central</v>
      </c>
      <c r="O5270" s="12">
        <v>34291.839999999997</v>
      </c>
      <c r="P5270" s="4">
        <f>Table1[[#This Row],[Delivery_Date]]-Table1[[#This Row],[Order_Date]]</f>
        <v>3</v>
      </c>
      <c r="Q5270" s="4" t="str">
        <f>IF(Table1[[#This Row],[Delivery delay days]]&gt;5,"delay","on time")</f>
        <v>on time</v>
      </c>
      <c r="R5270" s="10">
        <f>DATEVALUE(Table1[[#This Row],[Delivery_Date]])</f>
        <v>45290</v>
      </c>
      <c r="S5270" s="10">
        <f>DATEVALUE(Table1[[#This Row],[Order_Date]])</f>
        <v>45287</v>
      </c>
      <c r="T5270" s="4" t="str" cm="1">
        <f t="array" ref="T5270">_xlfn.IFS(Table1[[#This Row],[Inventory_Level]]&lt;=200,"low",Table1[[#This Row],[Inventory_Level]]&gt;=700,"high",Table1[[#This Row],[Inventory_Level]]&gt;200,"medium")</f>
        <v>medium</v>
      </c>
    </row>
    <row r="5271" spans="1:20" x14ac:dyDescent="0.35">
      <c r="A5271" s="4">
        <v>5270</v>
      </c>
      <c r="B5271" s="4" t="s">
        <v>31</v>
      </c>
      <c r="C5271" s="4" t="s">
        <v>24</v>
      </c>
      <c r="D5271" s="4" t="s">
        <v>45</v>
      </c>
      <c r="E5271" s="4" t="s">
        <v>52</v>
      </c>
      <c r="F5271" s="10" t="s">
        <v>123</v>
      </c>
      <c r="G5271" s="11" t="s">
        <v>375</v>
      </c>
      <c r="H5271" s="4">
        <v>70</v>
      </c>
      <c r="I5271" s="12">
        <v>48766.49</v>
      </c>
      <c r="J5271" s="12">
        <v>3413654.3</v>
      </c>
      <c r="K5271" s="12">
        <v>4978.88</v>
      </c>
      <c r="L5271" s="4">
        <v>115</v>
      </c>
      <c r="M5271" s="4" t="s">
        <v>29</v>
      </c>
      <c r="N5271" s="4" t="str" cm="1">
        <f t="array" ref="N5271">_xlfn.SWITCH(E5271,"Delhi","North","Chennai","South","Hyderabad","South","Mumbai","Central","Bangalore","South")</f>
        <v>Central</v>
      </c>
      <c r="O5271" s="12">
        <v>573573.49</v>
      </c>
      <c r="P5271" s="4">
        <f>Table1[[#This Row],[Delivery_Date]]-Table1[[#This Row],[Order_Date]]</f>
        <v>11</v>
      </c>
      <c r="Q5271" s="4" t="str">
        <f>IF(Table1[[#This Row],[Delivery delay days]]&gt;5,"delay","on time")</f>
        <v>delay</v>
      </c>
      <c r="R5271" s="10">
        <f>DATEVALUE(Table1[[#This Row],[Delivery_Date]])</f>
        <v>45253</v>
      </c>
      <c r="S5271" s="10">
        <f>DATEVALUE(Table1[[#This Row],[Order_Date]])</f>
        <v>45242</v>
      </c>
      <c r="T5271" s="4" t="str" cm="1">
        <f t="array" ref="T5271">_xlfn.IFS(Table1[[#This Row],[Inventory_Level]]&lt;=200,"low",Table1[[#This Row],[Inventory_Level]]&gt;=700,"high",Table1[[#This Row],[Inventory_Level]]&gt;200,"medium")</f>
        <v>low</v>
      </c>
    </row>
    <row r="5272" spans="1:20" x14ac:dyDescent="0.35">
      <c r="A5272" s="4">
        <v>5271</v>
      </c>
      <c r="B5272" s="4" t="s">
        <v>23</v>
      </c>
      <c r="C5272" s="4" t="s">
        <v>24</v>
      </c>
      <c r="D5272" s="4" t="s">
        <v>32</v>
      </c>
      <c r="E5272" s="4" t="s">
        <v>18</v>
      </c>
      <c r="F5272" s="10" t="s">
        <v>142</v>
      </c>
      <c r="G5272" s="11" t="s">
        <v>213</v>
      </c>
      <c r="H5272" s="4">
        <v>31</v>
      </c>
      <c r="I5272" s="12">
        <v>32060.240000000002</v>
      </c>
      <c r="J5272" s="12">
        <v>993867.44</v>
      </c>
      <c r="K5272" s="12">
        <v>4548.1000000000004</v>
      </c>
      <c r="L5272" s="4">
        <v>544</v>
      </c>
      <c r="M5272" s="4" t="s">
        <v>42</v>
      </c>
      <c r="N5272" s="4" t="str" cm="1">
        <f t="array" ref="N5272">_xlfn.SWITCH(E5272,"Delhi","North","Chennai","South","Hyderabad","South","Mumbai","Central","Bangalore","South")</f>
        <v>North</v>
      </c>
      <c r="O5272" s="12">
        <v>188916.51</v>
      </c>
      <c r="P5272" s="4">
        <f>Table1[[#This Row],[Delivery_Date]]-Table1[[#This Row],[Order_Date]]</f>
        <v>14</v>
      </c>
      <c r="Q5272" s="4" t="str">
        <f>IF(Table1[[#This Row],[Delivery delay days]]&gt;5,"delay","on time")</f>
        <v>delay</v>
      </c>
      <c r="R5272" s="10">
        <f>DATEVALUE(Table1[[#This Row],[Delivery_Date]])</f>
        <v>45251</v>
      </c>
      <c r="S5272" s="10">
        <f>DATEVALUE(Table1[[#This Row],[Order_Date]])</f>
        <v>45237</v>
      </c>
      <c r="T5272" s="4" t="str" cm="1">
        <f t="array" ref="T5272">_xlfn.IFS(Table1[[#This Row],[Inventory_Level]]&lt;=200,"low",Table1[[#This Row],[Inventory_Level]]&gt;=700,"high",Table1[[#This Row],[Inventory_Level]]&gt;200,"medium")</f>
        <v>medium</v>
      </c>
    </row>
    <row r="5273" spans="1:20" x14ac:dyDescent="0.35">
      <c r="A5273" s="4">
        <v>5272</v>
      </c>
      <c r="B5273" s="4" t="s">
        <v>15</v>
      </c>
      <c r="C5273" s="4" t="s">
        <v>38</v>
      </c>
      <c r="D5273" s="4" t="s">
        <v>17</v>
      </c>
      <c r="E5273" s="4" t="s">
        <v>60</v>
      </c>
      <c r="F5273" s="10" t="s">
        <v>171</v>
      </c>
      <c r="G5273" s="11" t="s">
        <v>161</v>
      </c>
      <c r="H5273" s="4">
        <v>95</v>
      </c>
      <c r="I5273" s="12">
        <v>15813.42</v>
      </c>
      <c r="J5273" s="12">
        <v>1502274.9</v>
      </c>
      <c r="K5273" s="12">
        <v>3914.29</v>
      </c>
      <c r="L5273" s="4">
        <v>693</v>
      </c>
      <c r="M5273" s="4" t="s">
        <v>21</v>
      </c>
      <c r="N5273" s="4" t="str" cm="1">
        <f t="array" ref="N5273">_xlfn.SWITCH(E5273,"Delhi","North","Chennai","South","Hyderabad","South","Mumbai","Central","Bangalore","South")</f>
        <v>South</v>
      </c>
      <c r="O5273" s="12">
        <v>182052.29</v>
      </c>
      <c r="P5273" s="4">
        <f>Table1[[#This Row],[Delivery_Date]]-Table1[[#This Row],[Order_Date]]</f>
        <v>13</v>
      </c>
      <c r="Q5273" s="4" t="str">
        <f>IF(Table1[[#This Row],[Delivery delay days]]&gt;5,"delay","on time")</f>
        <v>delay</v>
      </c>
      <c r="R5273" s="10">
        <f>DATEVALUE(Table1[[#This Row],[Delivery_Date]])</f>
        <v>45156</v>
      </c>
      <c r="S5273" s="10">
        <f>DATEVALUE(Table1[[#This Row],[Order_Date]])</f>
        <v>45143</v>
      </c>
      <c r="T5273" s="4" t="str" cm="1">
        <f t="array" ref="T5273">_xlfn.IFS(Table1[[#This Row],[Inventory_Level]]&lt;=200,"low",Table1[[#This Row],[Inventory_Level]]&gt;=700,"high",Table1[[#This Row],[Inventory_Level]]&gt;200,"medium")</f>
        <v>medium</v>
      </c>
    </row>
    <row r="5274" spans="1:20" x14ac:dyDescent="0.35">
      <c r="A5274" s="4">
        <v>5273</v>
      </c>
      <c r="B5274" s="4" t="s">
        <v>37</v>
      </c>
      <c r="C5274" s="4" t="s">
        <v>24</v>
      </c>
      <c r="D5274" s="4" t="s">
        <v>25</v>
      </c>
      <c r="E5274" s="4" t="s">
        <v>46</v>
      </c>
      <c r="F5274" s="10" t="s">
        <v>111</v>
      </c>
      <c r="G5274" s="11" t="s">
        <v>322</v>
      </c>
      <c r="H5274" s="4">
        <v>92</v>
      </c>
      <c r="I5274" s="12">
        <v>41031.42</v>
      </c>
      <c r="J5274" s="12">
        <v>3774890.64</v>
      </c>
      <c r="K5274" s="12">
        <v>2652.16</v>
      </c>
      <c r="L5274" s="4">
        <v>162</v>
      </c>
      <c r="M5274" s="4" t="s">
        <v>29</v>
      </c>
      <c r="N5274" s="4" t="str" cm="1">
        <f t="array" ref="N5274">_xlfn.SWITCH(E5274,"Delhi","North","Chennai","South","Hyderabad","South","Mumbai","Central","Bangalore","South")</f>
        <v>South</v>
      </c>
      <c r="O5274" s="12">
        <v>831243.84</v>
      </c>
      <c r="P5274" s="4">
        <f>Table1[[#This Row],[Delivery_Date]]-Table1[[#This Row],[Order_Date]]</f>
        <v>6</v>
      </c>
      <c r="Q5274" s="4" t="str">
        <f>IF(Table1[[#This Row],[Delivery delay days]]&gt;5,"delay","on time")</f>
        <v>delay</v>
      </c>
      <c r="R5274" s="10">
        <f>DATEVALUE(Table1[[#This Row],[Delivery_Date]])</f>
        <v>44994</v>
      </c>
      <c r="S5274" s="10">
        <f>DATEVALUE(Table1[[#This Row],[Order_Date]])</f>
        <v>44988</v>
      </c>
      <c r="T5274" s="4" t="str" cm="1">
        <f t="array" ref="T5274">_xlfn.IFS(Table1[[#This Row],[Inventory_Level]]&lt;=200,"low",Table1[[#This Row],[Inventory_Level]]&gt;=700,"high",Table1[[#This Row],[Inventory_Level]]&gt;200,"medium")</f>
        <v>low</v>
      </c>
    </row>
    <row r="5275" spans="1:20" x14ac:dyDescent="0.35">
      <c r="A5275" s="4">
        <v>5274</v>
      </c>
      <c r="B5275" s="4" t="s">
        <v>37</v>
      </c>
      <c r="C5275" s="4" t="s">
        <v>38</v>
      </c>
      <c r="D5275" s="4" t="s">
        <v>25</v>
      </c>
      <c r="E5275" s="4" t="s">
        <v>18</v>
      </c>
      <c r="F5275" s="10" t="s">
        <v>374</v>
      </c>
      <c r="G5275" s="11" t="s">
        <v>327</v>
      </c>
      <c r="H5275" s="4">
        <v>73</v>
      </c>
      <c r="I5275" s="12">
        <v>24869.86</v>
      </c>
      <c r="J5275" s="12">
        <v>1815499.78</v>
      </c>
      <c r="K5275" s="12">
        <v>2640.62</v>
      </c>
      <c r="L5275" s="4">
        <v>107</v>
      </c>
      <c r="M5275" s="4" t="s">
        <v>29</v>
      </c>
      <c r="N5275" s="4" t="str" cm="1">
        <f t="array" ref="N5275">_xlfn.SWITCH(E5275,"Delhi","North","Chennai","South","Hyderabad","South","Mumbai","Central","Bangalore","South")</f>
        <v>North</v>
      </c>
      <c r="O5275" s="12">
        <v>352123.81</v>
      </c>
      <c r="P5275" s="4">
        <f>Table1[[#This Row],[Delivery_Date]]-Table1[[#This Row],[Order_Date]]</f>
        <v>13</v>
      </c>
      <c r="Q5275" s="4" t="str">
        <f>IF(Table1[[#This Row],[Delivery delay days]]&gt;5,"delay","on time")</f>
        <v>delay</v>
      </c>
      <c r="R5275" s="10">
        <f>DATEVALUE(Table1[[#This Row],[Delivery_Date]])</f>
        <v>45265</v>
      </c>
      <c r="S5275" s="10">
        <f>DATEVALUE(Table1[[#This Row],[Order_Date]])</f>
        <v>45252</v>
      </c>
      <c r="T5275" s="4" t="str" cm="1">
        <f t="array" ref="T5275">_xlfn.IFS(Table1[[#This Row],[Inventory_Level]]&lt;=200,"low",Table1[[#This Row],[Inventory_Level]]&gt;=700,"high",Table1[[#This Row],[Inventory_Level]]&gt;200,"medium")</f>
        <v>low</v>
      </c>
    </row>
    <row r="5276" spans="1:20" x14ac:dyDescent="0.35">
      <c r="A5276" s="4">
        <v>5275</v>
      </c>
      <c r="B5276" s="4" t="s">
        <v>44</v>
      </c>
      <c r="C5276" s="4" t="s">
        <v>16</v>
      </c>
      <c r="D5276" s="4" t="s">
        <v>17</v>
      </c>
      <c r="E5276" s="4" t="s">
        <v>26</v>
      </c>
      <c r="F5276" s="10" t="s">
        <v>265</v>
      </c>
      <c r="G5276" s="11" t="s">
        <v>128</v>
      </c>
      <c r="H5276" s="4">
        <v>14</v>
      </c>
      <c r="I5276" s="12">
        <v>23349.8</v>
      </c>
      <c r="J5276" s="12">
        <v>326897.2</v>
      </c>
      <c r="K5276" s="12">
        <v>1775.6</v>
      </c>
      <c r="L5276" s="4">
        <v>587</v>
      </c>
      <c r="M5276" s="4" t="s">
        <v>21</v>
      </c>
      <c r="N5276" s="4" t="str" cm="1">
        <f t="array" ref="N5276">_xlfn.SWITCH(E5276,"Delhi","North","Chennai","South","Hyderabad","South","Mumbai","Central","Bangalore","South")</f>
        <v>South</v>
      </c>
      <c r="O5276" s="12">
        <v>76446.53</v>
      </c>
      <c r="P5276" s="4">
        <f>Table1[[#This Row],[Delivery_Date]]-Table1[[#This Row],[Order_Date]]</f>
        <v>6</v>
      </c>
      <c r="Q5276" s="4" t="str">
        <f>IF(Table1[[#This Row],[Delivery delay days]]&gt;5,"delay","on time")</f>
        <v>delay</v>
      </c>
      <c r="R5276" s="10">
        <f>DATEVALUE(Table1[[#This Row],[Delivery_Date]])</f>
        <v>45160</v>
      </c>
      <c r="S5276" s="10">
        <f>DATEVALUE(Table1[[#This Row],[Order_Date]])</f>
        <v>45154</v>
      </c>
      <c r="T5276" s="4" t="str" cm="1">
        <f t="array" ref="T5276">_xlfn.IFS(Table1[[#This Row],[Inventory_Level]]&lt;=200,"low",Table1[[#This Row],[Inventory_Level]]&gt;=700,"high",Table1[[#This Row],[Inventory_Level]]&gt;200,"medium")</f>
        <v>medium</v>
      </c>
    </row>
    <row r="5277" spans="1:20" x14ac:dyDescent="0.35">
      <c r="A5277" s="4">
        <v>5276</v>
      </c>
      <c r="B5277" s="4" t="s">
        <v>23</v>
      </c>
      <c r="C5277" s="4" t="s">
        <v>24</v>
      </c>
      <c r="D5277" s="4" t="s">
        <v>25</v>
      </c>
      <c r="E5277" s="4" t="s">
        <v>26</v>
      </c>
      <c r="F5277" s="10" t="s">
        <v>151</v>
      </c>
      <c r="G5277" s="11" t="s">
        <v>109</v>
      </c>
      <c r="H5277" s="4">
        <v>50</v>
      </c>
      <c r="I5277" s="12">
        <v>3800.27</v>
      </c>
      <c r="J5277" s="12">
        <v>190013.5</v>
      </c>
      <c r="K5277" s="12">
        <v>4751.03</v>
      </c>
      <c r="L5277" s="4">
        <v>412</v>
      </c>
      <c r="M5277" s="4" t="s">
        <v>29</v>
      </c>
      <c r="N5277" s="4" t="str" cm="1">
        <f t="array" ref="N5277">_xlfn.SWITCH(E5277,"Delhi","North","Chennai","South","Hyderabad","South","Mumbai","Central","Bangalore","South")</f>
        <v>South</v>
      </c>
      <c r="O5277" s="12">
        <v>23470.48</v>
      </c>
      <c r="P5277" s="4">
        <f>Table1[[#This Row],[Delivery_Date]]-Table1[[#This Row],[Order_Date]]</f>
        <v>5</v>
      </c>
      <c r="Q5277" s="4" t="str">
        <f>IF(Table1[[#This Row],[Delivery delay days]]&gt;5,"delay","on time")</f>
        <v>on time</v>
      </c>
      <c r="R5277" s="10">
        <f>DATEVALUE(Table1[[#This Row],[Delivery_Date]])</f>
        <v>45163</v>
      </c>
      <c r="S5277" s="10">
        <f>DATEVALUE(Table1[[#This Row],[Order_Date]])</f>
        <v>45158</v>
      </c>
      <c r="T5277" s="4" t="str" cm="1">
        <f t="array" ref="T5277">_xlfn.IFS(Table1[[#This Row],[Inventory_Level]]&lt;=200,"low",Table1[[#This Row],[Inventory_Level]]&gt;=700,"high",Table1[[#This Row],[Inventory_Level]]&gt;200,"medium")</f>
        <v>medium</v>
      </c>
    </row>
    <row r="5278" spans="1:20" x14ac:dyDescent="0.35">
      <c r="A5278" s="4">
        <v>5277</v>
      </c>
      <c r="B5278" s="4" t="s">
        <v>37</v>
      </c>
      <c r="C5278" s="4" t="s">
        <v>24</v>
      </c>
      <c r="D5278" s="4" t="s">
        <v>25</v>
      </c>
      <c r="E5278" s="4" t="s">
        <v>18</v>
      </c>
      <c r="F5278" s="10" t="s">
        <v>64</v>
      </c>
      <c r="G5278" s="11" t="s">
        <v>390</v>
      </c>
      <c r="H5278" s="4">
        <v>35</v>
      </c>
      <c r="I5278" s="12">
        <v>17979.25</v>
      </c>
      <c r="J5278" s="12">
        <v>629273.75</v>
      </c>
      <c r="K5278" s="12">
        <v>3342.79</v>
      </c>
      <c r="L5278" s="4">
        <v>652</v>
      </c>
      <c r="M5278" s="4" t="s">
        <v>21</v>
      </c>
      <c r="N5278" s="4" t="str" cm="1">
        <f t="array" ref="N5278">_xlfn.SWITCH(E5278,"Delhi","North","Chennai","South","Hyderabad","South","Mumbai","Central","Bangalore","South")</f>
        <v>North</v>
      </c>
      <c r="O5278" s="12">
        <v>67787.509999999995</v>
      </c>
      <c r="P5278" s="4">
        <f>Table1[[#This Row],[Delivery_Date]]-Table1[[#This Row],[Order_Date]]</f>
        <v>3</v>
      </c>
      <c r="Q5278" s="4" t="str">
        <f>IF(Table1[[#This Row],[Delivery delay days]]&gt;5,"delay","on time")</f>
        <v>on time</v>
      </c>
      <c r="R5278" s="10">
        <f>DATEVALUE(Table1[[#This Row],[Delivery_Date]])</f>
        <v>45100</v>
      </c>
      <c r="S5278" s="10">
        <f>DATEVALUE(Table1[[#This Row],[Order_Date]])</f>
        <v>45097</v>
      </c>
      <c r="T5278" s="4" t="str" cm="1">
        <f t="array" ref="T5278">_xlfn.IFS(Table1[[#This Row],[Inventory_Level]]&lt;=200,"low",Table1[[#This Row],[Inventory_Level]]&gt;=700,"high",Table1[[#This Row],[Inventory_Level]]&gt;200,"medium")</f>
        <v>medium</v>
      </c>
    </row>
    <row r="5279" spans="1:20" x14ac:dyDescent="0.35">
      <c r="A5279" s="4">
        <v>5278</v>
      </c>
      <c r="B5279" s="4" t="s">
        <v>44</v>
      </c>
      <c r="C5279" s="4" t="s">
        <v>38</v>
      </c>
      <c r="D5279" s="4" t="s">
        <v>25</v>
      </c>
      <c r="E5279" s="4" t="s">
        <v>52</v>
      </c>
      <c r="F5279" s="10" t="s">
        <v>61</v>
      </c>
      <c r="G5279" s="11" t="s">
        <v>107</v>
      </c>
      <c r="H5279" s="4">
        <v>59</v>
      </c>
      <c r="I5279" s="12">
        <v>30313.87</v>
      </c>
      <c r="J5279" s="12">
        <v>1788518.33</v>
      </c>
      <c r="K5279" s="12">
        <v>2078.4299999999998</v>
      </c>
      <c r="L5279" s="4">
        <v>165</v>
      </c>
      <c r="M5279" s="4" t="s">
        <v>21</v>
      </c>
      <c r="N5279" s="4" t="str" cm="1">
        <f t="array" ref="N5279">_xlfn.SWITCH(E5279,"Delhi","North","Chennai","South","Hyderabad","South","Mumbai","Central","Bangalore","South")</f>
        <v>Central</v>
      </c>
      <c r="O5279" s="12">
        <v>170634.71</v>
      </c>
      <c r="P5279" s="4">
        <f>Table1[[#This Row],[Delivery_Date]]-Table1[[#This Row],[Order_Date]]</f>
        <v>10</v>
      </c>
      <c r="Q5279" s="4" t="str">
        <f>IF(Table1[[#This Row],[Delivery delay days]]&gt;5,"delay","on time")</f>
        <v>delay</v>
      </c>
      <c r="R5279" s="10">
        <f>DATEVALUE(Table1[[#This Row],[Delivery_Date]])</f>
        <v>45044</v>
      </c>
      <c r="S5279" s="10">
        <f>DATEVALUE(Table1[[#This Row],[Order_Date]])</f>
        <v>45034</v>
      </c>
      <c r="T5279" s="4" t="str" cm="1">
        <f t="array" ref="T5279">_xlfn.IFS(Table1[[#This Row],[Inventory_Level]]&lt;=200,"low",Table1[[#This Row],[Inventory_Level]]&gt;=700,"high",Table1[[#This Row],[Inventory_Level]]&gt;200,"medium")</f>
        <v>low</v>
      </c>
    </row>
    <row r="5280" spans="1:20" x14ac:dyDescent="0.35">
      <c r="A5280" s="4">
        <v>5279</v>
      </c>
      <c r="B5280" s="4" t="s">
        <v>65</v>
      </c>
      <c r="C5280" s="4" t="s">
        <v>24</v>
      </c>
      <c r="D5280" s="4" t="s">
        <v>45</v>
      </c>
      <c r="E5280" s="4" t="s">
        <v>46</v>
      </c>
      <c r="F5280" s="10" t="s">
        <v>415</v>
      </c>
      <c r="G5280" s="11" t="s">
        <v>369</v>
      </c>
      <c r="H5280" s="4">
        <v>78</v>
      </c>
      <c r="I5280" s="12">
        <v>20288.77</v>
      </c>
      <c r="J5280" s="12">
        <v>1582524.06</v>
      </c>
      <c r="K5280" s="12">
        <v>3734.56</v>
      </c>
      <c r="L5280" s="4">
        <v>9</v>
      </c>
      <c r="M5280" s="4" t="s">
        <v>35</v>
      </c>
      <c r="N5280" s="4" t="str" cm="1">
        <f t="array" ref="N5280">_xlfn.SWITCH(E5280,"Delhi","North","Chennai","South","Hyderabad","South","Mumbai","Central","Bangalore","South")</f>
        <v>South</v>
      </c>
      <c r="O5280" s="12">
        <v>360382.32</v>
      </c>
      <c r="P5280" s="4">
        <f>Table1[[#This Row],[Delivery_Date]]-Table1[[#This Row],[Order_Date]]</f>
        <v>7</v>
      </c>
      <c r="Q5280" s="4" t="str">
        <f>IF(Table1[[#This Row],[Delivery delay days]]&gt;5,"delay","on time")</f>
        <v>delay</v>
      </c>
      <c r="R5280" s="10">
        <f>DATEVALUE(Table1[[#This Row],[Delivery_Date]])</f>
        <v>44981</v>
      </c>
      <c r="S5280" s="10">
        <f>DATEVALUE(Table1[[#This Row],[Order_Date]])</f>
        <v>44974</v>
      </c>
      <c r="T5280" s="4" t="str" cm="1">
        <f t="array" ref="T5280">_xlfn.IFS(Table1[[#This Row],[Inventory_Level]]&lt;=200,"low",Table1[[#This Row],[Inventory_Level]]&gt;=700,"high",Table1[[#This Row],[Inventory_Level]]&gt;200,"medium")</f>
        <v>low</v>
      </c>
    </row>
    <row r="5281" spans="1:20" x14ac:dyDescent="0.35">
      <c r="A5281" s="4">
        <v>5280</v>
      </c>
      <c r="B5281" s="4" t="s">
        <v>15</v>
      </c>
      <c r="C5281" s="4" t="s">
        <v>24</v>
      </c>
      <c r="D5281" s="4" t="s">
        <v>17</v>
      </c>
      <c r="E5281" s="4" t="s">
        <v>26</v>
      </c>
      <c r="F5281" s="10" t="s">
        <v>167</v>
      </c>
      <c r="G5281" s="11" t="s">
        <v>186</v>
      </c>
      <c r="H5281" s="4">
        <v>89</v>
      </c>
      <c r="I5281" s="12">
        <v>44096.59</v>
      </c>
      <c r="J5281" s="12">
        <v>3924596.51</v>
      </c>
      <c r="K5281" s="12">
        <v>4365.24</v>
      </c>
      <c r="L5281" s="4">
        <v>255</v>
      </c>
      <c r="M5281" s="4" t="s">
        <v>21</v>
      </c>
      <c r="N5281" s="4" t="str" cm="1">
        <f t="array" ref="N5281">_xlfn.SWITCH(E5281,"Delhi","North","Chennai","South","Hyderabad","South","Mumbai","Central","Bangalore","South")</f>
        <v>South</v>
      </c>
      <c r="O5281" s="12">
        <v>648120.30000000005</v>
      </c>
      <c r="P5281" s="4">
        <f>Table1[[#This Row],[Delivery_Date]]-Table1[[#This Row],[Order_Date]]</f>
        <v>15</v>
      </c>
      <c r="Q5281" s="4" t="str">
        <f>IF(Table1[[#This Row],[Delivery delay days]]&gt;5,"delay","on time")</f>
        <v>delay</v>
      </c>
      <c r="R5281" s="10">
        <f>DATEVALUE(Table1[[#This Row],[Delivery_Date]])</f>
        <v>45142</v>
      </c>
      <c r="S5281" s="10">
        <f>DATEVALUE(Table1[[#This Row],[Order_Date]])</f>
        <v>45127</v>
      </c>
      <c r="T5281" s="4" t="str" cm="1">
        <f t="array" ref="T5281">_xlfn.IFS(Table1[[#This Row],[Inventory_Level]]&lt;=200,"low",Table1[[#This Row],[Inventory_Level]]&gt;=700,"high",Table1[[#This Row],[Inventory_Level]]&gt;200,"medium")</f>
        <v>medium</v>
      </c>
    </row>
    <row r="5282" spans="1:20" x14ac:dyDescent="0.35">
      <c r="A5282" s="4">
        <v>5281</v>
      </c>
      <c r="B5282" s="4" t="s">
        <v>65</v>
      </c>
      <c r="C5282" s="4" t="s">
        <v>16</v>
      </c>
      <c r="D5282" s="4" t="s">
        <v>32</v>
      </c>
      <c r="E5282" s="4" t="s">
        <v>26</v>
      </c>
      <c r="F5282" s="10" t="s">
        <v>413</v>
      </c>
      <c r="G5282" s="11" t="s">
        <v>258</v>
      </c>
      <c r="H5282" s="4">
        <v>84</v>
      </c>
      <c r="I5282" s="12">
        <v>2880.34</v>
      </c>
      <c r="J5282" s="12">
        <v>241948.56</v>
      </c>
      <c r="K5282" s="12">
        <v>549.87</v>
      </c>
      <c r="L5282" s="4">
        <v>866</v>
      </c>
      <c r="M5282" s="4" t="s">
        <v>35</v>
      </c>
      <c r="N5282" s="4" t="str" cm="1">
        <f t="array" ref="N5282">_xlfn.SWITCH(E5282,"Delhi","North","Chennai","South","Hyderabad","South","Mumbai","Central","Bangalore","South")</f>
        <v>South</v>
      </c>
      <c r="O5282" s="12">
        <v>35215.93</v>
      </c>
      <c r="P5282" s="4">
        <f>Table1[[#This Row],[Delivery_Date]]-Table1[[#This Row],[Order_Date]]</f>
        <v>11</v>
      </c>
      <c r="Q5282" s="4" t="str">
        <f>IF(Table1[[#This Row],[Delivery delay days]]&gt;5,"delay","on time")</f>
        <v>delay</v>
      </c>
      <c r="R5282" s="10">
        <f>DATEVALUE(Table1[[#This Row],[Delivery_Date]])</f>
        <v>45062</v>
      </c>
      <c r="S5282" s="10">
        <f>DATEVALUE(Table1[[#This Row],[Order_Date]])</f>
        <v>45051</v>
      </c>
      <c r="T5282" s="4" t="str" cm="1">
        <f t="array" ref="T5282">_xlfn.IFS(Table1[[#This Row],[Inventory_Level]]&lt;=200,"low",Table1[[#This Row],[Inventory_Level]]&gt;=700,"high",Table1[[#This Row],[Inventory_Level]]&gt;200,"medium")</f>
        <v>high</v>
      </c>
    </row>
    <row r="5283" spans="1:20" x14ac:dyDescent="0.35">
      <c r="A5283" s="4">
        <v>5282</v>
      </c>
      <c r="B5283" s="4" t="s">
        <v>51</v>
      </c>
      <c r="C5283" s="4" t="s">
        <v>16</v>
      </c>
      <c r="D5283" s="4" t="s">
        <v>17</v>
      </c>
      <c r="E5283" s="4" t="s">
        <v>60</v>
      </c>
      <c r="F5283" s="10" t="s">
        <v>228</v>
      </c>
      <c r="G5283" s="11" t="s">
        <v>62</v>
      </c>
      <c r="H5283" s="4">
        <v>71</v>
      </c>
      <c r="I5283" s="12">
        <v>2667.48</v>
      </c>
      <c r="J5283" s="12">
        <v>189391.08</v>
      </c>
      <c r="K5283" s="12">
        <v>2310.77</v>
      </c>
      <c r="L5283" s="4">
        <v>732</v>
      </c>
      <c r="M5283" s="4" t="s">
        <v>29</v>
      </c>
      <c r="N5283" s="4" t="str" cm="1">
        <f t="array" ref="N5283">_xlfn.SWITCH(E5283,"Delhi","North","Chennai","South","Hyderabad","South","Mumbai","Central","Bangalore","South")</f>
        <v>South</v>
      </c>
      <c r="O5283" s="12">
        <v>38421.25</v>
      </c>
      <c r="P5283" s="4">
        <f>Table1[[#This Row],[Delivery_Date]]-Table1[[#This Row],[Order_Date]]</f>
        <v>13</v>
      </c>
      <c r="Q5283" s="4" t="str">
        <f>IF(Table1[[#This Row],[Delivery delay days]]&gt;5,"delay","on time")</f>
        <v>delay</v>
      </c>
      <c r="R5283" s="10">
        <f>DATEVALUE(Table1[[#This Row],[Delivery_Date]])</f>
        <v>45037</v>
      </c>
      <c r="S5283" s="10">
        <f>DATEVALUE(Table1[[#This Row],[Order_Date]])</f>
        <v>45024</v>
      </c>
      <c r="T5283" s="4" t="str" cm="1">
        <f t="array" ref="T5283">_xlfn.IFS(Table1[[#This Row],[Inventory_Level]]&lt;=200,"low",Table1[[#This Row],[Inventory_Level]]&gt;=700,"high",Table1[[#This Row],[Inventory_Level]]&gt;200,"medium")</f>
        <v>high</v>
      </c>
    </row>
    <row r="5284" spans="1:20" x14ac:dyDescent="0.35">
      <c r="A5284" s="4">
        <v>5283</v>
      </c>
      <c r="B5284" s="4" t="s">
        <v>51</v>
      </c>
      <c r="C5284" s="4" t="s">
        <v>38</v>
      </c>
      <c r="D5284" s="4" t="s">
        <v>39</v>
      </c>
      <c r="E5284" s="4" t="s">
        <v>46</v>
      </c>
      <c r="F5284" s="10" t="s">
        <v>165</v>
      </c>
      <c r="G5284" s="11" t="s">
        <v>258</v>
      </c>
      <c r="H5284" s="4">
        <v>72</v>
      </c>
      <c r="I5284" s="12">
        <v>17208.88</v>
      </c>
      <c r="J5284" s="12">
        <v>1239039.3600000001</v>
      </c>
      <c r="K5284" s="12">
        <v>4318.5600000000004</v>
      </c>
      <c r="L5284" s="4">
        <v>648</v>
      </c>
      <c r="M5284" s="4" t="s">
        <v>21</v>
      </c>
      <c r="N5284" s="4" t="str" cm="1">
        <f t="array" ref="N5284">_xlfn.SWITCH(E5284,"Delhi","North","Chennai","South","Hyderabad","South","Mumbai","Central","Bangalore","South")</f>
        <v>South</v>
      </c>
      <c r="O5284" s="12">
        <v>109922.36</v>
      </c>
      <c r="P5284" s="4">
        <f>Table1[[#This Row],[Delivery_Date]]-Table1[[#This Row],[Order_Date]]</f>
        <v>10</v>
      </c>
      <c r="Q5284" s="4" t="str">
        <f>IF(Table1[[#This Row],[Delivery delay days]]&gt;5,"delay","on time")</f>
        <v>delay</v>
      </c>
      <c r="R5284" s="10">
        <f>DATEVALUE(Table1[[#This Row],[Delivery_Date]])</f>
        <v>45062</v>
      </c>
      <c r="S5284" s="10">
        <f>DATEVALUE(Table1[[#This Row],[Order_Date]])</f>
        <v>45052</v>
      </c>
      <c r="T5284" s="4" t="str" cm="1">
        <f t="array" ref="T5284">_xlfn.IFS(Table1[[#This Row],[Inventory_Level]]&lt;=200,"low",Table1[[#This Row],[Inventory_Level]]&gt;=700,"high",Table1[[#This Row],[Inventory_Level]]&gt;200,"medium")</f>
        <v>medium</v>
      </c>
    </row>
    <row r="5285" spans="1:20" x14ac:dyDescent="0.35">
      <c r="A5285" s="4">
        <v>5284</v>
      </c>
      <c r="B5285" s="4" t="s">
        <v>59</v>
      </c>
      <c r="C5285" s="4" t="s">
        <v>24</v>
      </c>
      <c r="D5285" s="4" t="s">
        <v>45</v>
      </c>
      <c r="E5285" s="4" t="s">
        <v>18</v>
      </c>
      <c r="F5285" s="10" t="s">
        <v>390</v>
      </c>
      <c r="G5285" s="11" t="s">
        <v>256</v>
      </c>
      <c r="H5285" s="4">
        <v>7</v>
      </c>
      <c r="I5285" s="12">
        <v>23311.03</v>
      </c>
      <c r="J5285" s="12">
        <v>163177.21</v>
      </c>
      <c r="K5285" s="12">
        <v>4744.6899999999996</v>
      </c>
      <c r="L5285" s="4">
        <v>426</v>
      </c>
      <c r="M5285" s="4" t="s">
        <v>29</v>
      </c>
      <c r="N5285" s="4" t="str" cm="1">
        <f t="array" ref="N5285">_xlfn.SWITCH(E5285,"Delhi","North","Chennai","South","Hyderabad","South","Mumbai","Central","Bangalore","South")</f>
        <v>North</v>
      </c>
      <c r="O5285" s="12">
        <v>12665.39</v>
      </c>
      <c r="P5285" s="4">
        <f>Table1[[#This Row],[Delivery_Date]]-Table1[[#This Row],[Order_Date]]</f>
        <v>2</v>
      </c>
      <c r="Q5285" s="4" t="str">
        <f>IF(Table1[[#This Row],[Delivery delay days]]&gt;5,"delay","on time")</f>
        <v>on time</v>
      </c>
      <c r="R5285" s="10">
        <f>DATEVALUE(Table1[[#This Row],[Delivery_Date]])</f>
        <v>45102</v>
      </c>
      <c r="S5285" s="10">
        <f>DATEVALUE(Table1[[#This Row],[Order_Date]])</f>
        <v>45100</v>
      </c>
      <c r="T5285" s="4" t="str" cm="1">
        <f t="array" ref="T5285">_xlfn.IFS(Table1[[#This Row],[Inventory_Level]]&lt;=200,"low",Table1[[#This Row],[Inventory_Level]]&gt;=700,"high",Table1[[#This Row],[Inventory_Level]]&gt;200,"medium")</f>
        <v>medium</v>
      </c>
    </row>
    <row r="5286" spans="1:20" x14ac:dyDescent="0.35">
      <c r="A5286" s="4">
        <v>5285</v>
      </c>
      <c r="B5286" s="4" t="s">
        <v>15</v>
      </c>
      <c r="C5286" s="4" t="s">
        <v>16</v>
      </c>
      <c r="D5286" s="4" t="s">
        <v>32</v>
      </c>
      <c r="E5286" s="4" t="s">
        <v>18</v>
      </c>
      <c r="F5286" s="10" t="s">
        <v>167</v>
      </c>
      <c r="G5286" s="11" t="s">
        <v>50</v>
      </c>
      <c r="H5286" s="4">
        <v>31</v>
      </c>
      <c r="I5286" s="12">
        <v>1314.58</v>
      </c>
      <c r="J5286" s="12">
        <v>40751.980000000003</v>
      </c>
      <c r="K5286" s="12">
        <v>3586.82</v>
      </c>
      <c r="L5286" s="4">
        <v>569</v>
      </c>
      <c r="M5286" s="4" t="s">
        <v>29</v>
      </c>
      <c r="N5286" s="4" t="str" cm="1">
        <f t="array" ref="N5286">_xlfn.SWITCH(E5286,"Delhi","North","Chennai","South","Hyderabad","South","Mumbai","Central","Bangalore","South")</f>
        <v>North</v>
      </c>
      <c r="O5286" s="12">
        <v>5218.1400000000003</v>
      </c>
      <c r="P5286" s="4">
        <f>Table1[[#This Row],[Delivery_Date]]-Table1[[#This Row],[Order_Date]]</f>
        <v>2</v>
      </c>
      <c r="Q5286" s="4" t="str">
        <f>IF(Table1[[#This Row],[Delivery delay days]]&gt;5,"delay","on time")</f>
        <v>on time</v>
      </c>
      <c r="R5286" s="10">
        <f>DATEVALUE(Table1[[#This Row],[Delivery_Date]])</f>
        <v>45129</v>
      </c>
      <c r="S5286" s="10">
        <f>DATEVALUE(Table1[[#This Row],[Order_Date]])</f>
        <v>45127</v>
      </c>
      <c r="T5286" s="4" t="str" cm="1">
        <f t="array" ref="T5286">_xlfn.IFS(Table1[[#This Row],[Inventory_Level]]&lt;=200,"low",Table1[[#This Row],[Inventory_Level]]&gt;=700,"high",Table1[[#This Row],[Inventory_Level]]&gt;200,"medium")</f>
        <v>medium</v>
      </c>
    </row>
    <row r="5287" spans="1:20" x14ac:dyDescent="0.35">
      <c r="A5287" s="4">
        <v>5286</v>
      </c>
      <c r="B5287" s="4" t="s">
        <v>44</v>
      </c>
      <c r="C5287" s="4" t="s">
        <v>16</v>
      </c>
      <c r="D5287" s="4" t="s">
        <v>17</v>
      </c>
      <c r="E5287" s="4" t="s">
        <v>46</v>
      </c>
      <c r="F5287" s="10" t="s">
        <v>363</v>
      </c>
      <c r="G5287" s="11" t="s">
        <v>339</v>
      </c>
      <c r="H5287" s="4">
        <v>60</v>
      </c>
      <c r="I5287" s="12">
        <v>47520.5</v>
      </c>
      <c r="J5287" s="12">
        <v>2851230</v>
      </c>
      <c r="K5287" s="12">
        <v>4485.41</v>
      </c>
      <c r="L5287" s="4">
        <v>882</v>
      </c>
      <c r="M5287" s="4" t="s">
        <v>29</v>
      </c>
      <c r="N5287" s="4" t="str" cm="1">
        <f t="array" ref="N5287">_xlfn.SWITCH(E5287,"Delhi","North","Chennai","South","Hyderabad","South","Mumbai","Central","Bangalore","South")</f>
        <v>South</v>
      </c>
      <c r="O5287" s="12">
        <v>629590</v>
      </c>
      <c r="P5287" s="4">
        <f>Table1[[#This Row],[Delivery_Date]]-Table1[[#This Row],[Order_Date]]</f>
        <v>14</v>
      </c>
      <c r="Q5287" s="4" t="str">
        <f>IF(Table1[[#This Row],[Delivery delay days]]&gt;5,"delay","on time")</f>
        <v>delay</v>
      </c>
      <c r="R5287" s="10">
        <f>DATEVALUE(Table1[[#This Row],[Delivery_Date]])</f>
        <v>45056</v>
      </c>
      <c r="S5287" s="10">
        <f>DATEVALUE(Table1[[#This Row],[Order_Date]])</f>
        <v>45042</v>
      </c>
      <c r="T5287" s="4" t="str" cm="1">
        <f t="array" ref="T5287">_xlfn.IFS(Table1[[#This Row],[Inventory_Level]]&lt;=200,"low",Table1[[#This Row],[Inventory_Level]]&gt;=700,"high",Table1[[#This Row],[Inventory_Level]]&gt;200,"medium")</f>
        <v>high</v>
      </c>
    </row>
    <row r="5288" spans="1:20" x14ac:dyDescent="0.35">
      <c r="A5288" s="4">
        <v>5287</v>
      </c>
      <c r="B5288" s="4" t="s">
        <v>31</v>
      </c>
      <c r="C5288" s="4" t="s">
        <v>24</v>
      </c>
      <c r="D5288" s="4" t="s">
        <v>32</v>
      </c>
      <c r="E5288" s="4" t="s">
        <v>46</v>
      </c>
      <c r="F5288" s="10" t="s">
        <v>403</v>
      </c>
      <c r="G5288" s="11" t="s">
        <v>335</v>
      </c>
      <c r="H5288" s="4">
        <v>39</v>
      </c>
      <c r="I5288" s="12">
        <v>28181.02</v>
      </c>
      <c r="J5288" s="12">
        <v>1099059.78</v>
      </c>
      <c r="K5288" s="12">
        <v>101.6</v>
      </c>
      <c r="L5288" s="4">
        <v>567</v>
      </c>
      <c r="M5288" s="4" t="s">
        <v>42</v>
      </c>
      <c r="N5288" s="4" t="str" cm="1">
        <f t="array" ref="N5288">_xlfn.SWITCH(E5288,"Delhi","North","Chennai","South","Hyderabad","South","Mumbai","Central","Bangalore","South")</f>
        <v>South</v>
      </c>
      <c r="O5288" s="12">
        <v>164015.46</v>
      </c>
      <c r="P5288" s="4">
        <f>Table1[[#This Row],[Delivery_Date]]-Table1[[#This Row],[Order_Date]]</f>
        <v>2</v>
      </c>
      <c r="Q5288" s="4" t="str">
        <f>IF(Table1[[#This Row],[Delivery delay days]]&gt;5,"delay","on time")</f>
        <v>on time</v>
      </c>
      <c r="R5288" s="10">
        <f>DATEVALUE(Table1[[#This Row],[Delivery_Date]])</f>
        <v>45189</v>
      </c>
      <c r="S5288" s="10">
        <f>DATEVALUE(Table1[[#This Row],[Order_Date]])</f>
        <v>45187</v>
      </c>
      <c r="T5288" s="4" t="str" cm="1">
        <f t="array" ref="T5288">_xlfn.IFS(Table1[[#This Row],[Inventory_Level]]&lt;=200,"low",Table1[[#This Row],[Inventory_Level]]&gt;=700,"high",Table1[[#This Row],[Inventory_Level]]&gt;200,"medium")</f>
        <v>medium</v>
      </c>
    </row>
    <row r="5289" spans="1:20" x14ac:dyDescent="0.35">
      <c r="A5289" s="4">
        <v>5288</v>
      </c>
      <c r="B5289" s="4" t="s">
        <v>44</v>
      </c>
      <c r="C5289" s="4" t="s">
        <v>16</v>
      </c>
      <c r="D5289" s="4" t="s">
        <v>32</v>
      </c>
      <c r="E5289" s="4" t="s">
        <v>60</v>
      </c>
      <c r="F5289" s="10" t="s">
        <v>190</v>
      </c>
      <c r="G5289" s="11" t="s">
        <v>97</v>
      </c>
      <c r="H5289" s="4">
        <v>14</v>
      </c>
      <c r="I5289" s="12">
        <v>25571.040000000001</v>
      </c>
      <c r="J5289" s="12">
        <v>357994.56</v>
      </c>
      <c r="K5289" s="12">
        <v>1032.94</v>
      </c>
      <c r="L5289" s="4">
        <v>242</v>
      </c>
      <c r="M5289" s="4" t="s">
        <v>29</v>
      </c>
      <c r="N5289" s="4" t="str" cm="1">
        <f t="array" ref="N5289">_xlfn.SWITCH(E5289,"Delhi","North","Chennai","South","Hyderabad","South","Mumbai","Central","Bangalore","South")</f>
        <v>South</v>
      </c>
      <c r="O5289" s="12">
        <v>74437.22</v>
      </c>
      <c r="P5289" s="4">
        <f>Table1[[#This Row],[Delivery_Date]]-Table1[[#This Row],[Order_Date]]</f>
        <v>4</v>
      </c>
      <c r="Q5289" s="4" t="str">
        <f>IF(Table1[[#This Row],[Delivery delay days]]&gt;5,"delay","on time")</f>
        <v>on time</v>
      </c>
      <c r="R5289" s="10">
        <f>DATEVALUE(Table1[[#This Row],[Delivery_Date]])</f>
        <v>45123</v>
      </c>
      <c r="S5289" s="10">
        <f>DATEVALUE(Table1[[#This Row],[Order_Date]])</f>
        <v>45119</v>
      </c>
      <c r="T5289" s="4" t="str" cm="1">
        <f t="array" ref="T5289">_xlfn.IFS(Table1[[#This Row],[Inventory_Level]]&lt;=200,"low",Table1[[#This Row],[Inventory_Level]]&gt;=700,"high",Table1[[#This Row],[Inventory_Level]]&gt;200,"medium")</f>
        <v>medium</v>
      </c>
    </row>
    <row r="5290" spans="1:20" x14ac:dyDescent="0.35">
      <c r="A5290" s="4">
        <v>5289</v>
      </c>
      <c r="B5290" s="4" t="s">
        <v>31</v>
      </c>
      <c r="C5290" s="4" t="s">
        <v>38</v>
      </c>
      <c r="D5290" s="4" t="s">
        <v>32</v>
      </c>
      <c r="E5290" s="4" t="s">
        <v>60</v>
      </c>
      <c r="F5290" s="10" t="s">
        <v>113</v>
      </c>
      <c r="G5290" s="11" t="s">
        <v>19</v>
      </c>
      <c r="H5290" s="4">
        <v>94</v>
      </c>
      <c r="I5290" s="12">
        <v>8589.31</v>
      </c>
      <c r="J5290" s="12">
        <v>807395.14</v>
      </c>
      <c r="K5290" s="12">
        <v>3914.71</v>
      </c>
      <c r="L5290" s="4">
        <v>440</v>
      </c>
      <c r="M5290" s="4" t="s">
        <v>29</v>
      </c>
      <c r="N5290" s="4" t="str" cm="1">
        <f t="array" ref="N5290">_xlfn.SWITCH(E5290,"Delhi","North","Chennai","South","Hyderabad","South","Mumbai","Central","Bangalore","South")</f>
        <v>South</v>
      </c>
      <c r="O5290" s="12">
        <v>191152.16</v>
      </c>
      <c r="P5290" s="4">
        <f>Table1[[#This Row],[Delivery_Date]]-Table1[[#This Row],[Order_Date]]</f>
        <v>13</v>
      </c>
      <c r="Q5290" s="4" t="str">
        <f>IF(Table1[[#This Row],[Delivery delay days]]&gt;5,"delay","on time")</f>
        <v>delay</v>
      </c>
      <c r="R5290" s="10">
        <f>DATEVALUE(Table1[[#This Row],[Delivery_Date]])</f>
        <v>45188</v>
      </c>
      <c r="S5290" s="10">
        <f>DATEVALUE(Table1[[#This Row],[Order_Date]])</f>
        <v>45175</v>
      </c>
      <c r="T5290" s="4" t="str" cm="1">
        <f t="array" ref="T5290">_xlfn.IFS(Table1[[#This Row],[Inventory_Level]]&lt;=200,"low",Table1[[#This Row],[Inventory_Level]]&gt;=700,"high",Table1[[#This Row],[Inventory_Level]]&gt;200,"medium")</f>
        <v>medium</v>
      </c>
    </row>
    <row r="5291" spans="1:20" x14ac:dyDescent="0.35">
      <c r="A5291" s="4">
        <v>5290</v>
      </c>
      <c r="B5291" s="4" t="s">
        <v>65</v>
      </c>
      <c r="C5291" s="4" t="s">
        <v>38</v>
      </c>
      <c r="D5291" s="4" t="s">
        <v>32</v>
      </c>
      <c r="E5291" s="4" t="s">
        <v>26</v>
      </c>
      <c r="F5291" s="10" t="s">
        <v>361</v>
      </c>
      <c r="G5291" s="11" t="s">
        <v>234</v>
      </c>
      <c r="H5291" s="4">
        <v>52</v>
      </c>
      <c r="I5291" s="12">
        <v>6000.72</v>
      </c>
      <c r="J5291" s="12">
        <v>312037.44</v>
      </c>
      <c r="K5291" s="12">
        <v>1387.37</v>
      </c>
      <c r="L5291" s="4">
        <v>968</v>
      </c>
      <c r="M5291" s="4" t="s">
        <v>42</v>
      </c>
      <c r="N5291" s="4" t="str" cm="1">
        <f t="array" ref="N5291">_xlfn.SWITCH(E5291,"Delhi","North","Chennai","South","Hyderabad","South","Mumbai","Central","Bangalore","South")</f>
        <v>South</v>
      </c>
      <c r="O5291" s="12">
        <v>27543.54</v>
      </c>
      <c r="P5291" s="4">
        <f>Table1[[#This Row],[Delivery_Date]]-Table1[[#This Row],[Order_Date]]</f>
        <v>12</v>
      </c>
      <c r="Q5291" s="4" t="str">
        <f>IF(Table1[[#This Row],[Delivery delay days]]&gt;5,"delay","on time")</f>
        <v>delay</v>
      </c>
      <c r="R5291" s="10">
        <f>DATEVALUE(Table1[[#This Row],[Delivery_Date]])</f>
        <v>45047</v>
      </c>
      <c r="S5291" s="10">
        <f>DATEVALUE(Table1[[#This Row],[Order_Date]])</f>
        <v>45035</v>
      </c>
      <c r="T5291" s="4" t="str" cm="1">
        <f t="array" ref="T5291">_xlfn.IFS(Table1[[#This Row],[Inventory_Level]]&lt;=200,"low",Table1[[#This Row],[Inventory_Level]]&gt;=700,"high",Table1[[#This Row],[Inventory_Level]]&gt;200,"medium")</f>
        <v>high</v>
      </c>
    </row>
    <row r="5292" spans="1:20" x14ac:dyDescent="0.35">
      <c r="A5292" s="4">
        <v>5291</v>
      </c>
      <c r="B5292" s="4" t="s">
        <v>31</v>
      </c>
      <c r="C5292" s="4" t="s">
        <v>24</v>
      </c>
      <c r="D5292" s="4" t="s">
        <v>17</v>
      </c>
      <c r="E5292" s="4" t="s">
        <v>60</v>
      </c>
      <c r="F5292" s="10" t="s">
        <v>98</v>
      </c>
      <c r="G5292" s="11" t="s">
        <v>167</v>
      </c>
      <c r="H5292" s="4">
        <v>77</v>
      </c>
      <c r="I5292" s="12">
        <v>9349.7999999999993</v>
      </c>
      <c r="J5292" s="12">
        <v>719934.6</v>
      </c>
      <c r="K5292" s="12">
        <v>4474.57</v>
      </c>
      <c r="L5292" s="4">
        <v>69</v>
      </c>
      <c r="M5292" s="4" t="s">
        <v>21</v>
      </c>
      <c r="N5292" s="4" t="str" cm="1">
        <f t="array" ref="N5292">_xlfn.SWITCH(E5292,"Delhi","North","Chennai","South","Hyderabad","South","Mumbai","Central","Bangalore","South")</f>
        <v>South</v>
      </c>
      <c r="O5292" s="12">
        <v>38750.5</v>
      </c>
      <c r="P5292" s="4">
        <f>Table1[[#This Row],[Delivery_Date]]-Table1[[#This Row],[Order_Date]]</f>
        <v>3</v>
      </c>
      <c r="Q5292" s="4" t="str">
        <f>IF(Table1[[#This Row],[Delivery delay days]]&gt;5,"delay","on time")</f>
        <v>on time</v>
      </c>
      <c r="R5292" s="10">
        <f>DATEVALUE(Table1[[#This Row],[Delivery_Date]])</f>
        <v>45127</v>
      </c>
      <c r="S5292" s="10">
        <f>DATEVALUE(Table1[[#This Row],[Order_Date]])</f>
        <v>45124</v>
      </c>
      <c r="T5292" s="4" t="str" cm="1">
        <f t="array" ref="T5292">_xlfn.IFS(Table1[[#This Row],[Inventory_Level]]&lt;=200,"low",Table1[[#This Row],[Inventory_Level]]&gt;=700,"high",Table1[[#This Row],[Inventory_Level]]&gt;200,"medium")</f>
        <v>low</v>
      </c>
    </row>
    <row r="5293" spans="1:20" x14ac:dyDescent="0.35">
      <c r="A5293" s="4">
        <v>5292</v>
      </c>
      <c r="B5293" s="4" t="s">
        <v>31</v>
      </c>
      <c r="C5293" s="4" t="s">
        <v>24</v>
      </c>
      <c r="D5293" s="4" t="s">
        <v>17</v>
      </c>
      <c r="E5293" s="4" t="s">
        <v>18</v>
      </c>
      <c r="F5293" s="10" t="s">
        <v>20</v>
      </c>
      <c r="G5293" s="11" t="s">
        <v>53</v>
      </c>
      <c r="H5293" s="4">
        <v>80</v>
      </c>
      <c r="I5293" s="12">
        <v>32143.279999999999</v>
      </c>
      <c r="J5293" s="12">
        <v>2571462.4</v>
      </c>
      <c r="K5293" s="12">
        <v>4701.38</v>
      </c>
      <c r="L5293" s="4">
        <v>35</v>
      </c>
      <c r="M5293" s="4" t="s">
        <v>35</v>
      </c>
      <c r="N5293" s="4" t="str" cm="1">
        <f t="array" ref="N5293">_xlfn.SWITCH(E5293,"Delhi","North","Chennai","South","Hyderabad","South","Mumbai","Central","Bangalore","South")</f>
        <v>North</v>
      </c>
      <c r="O5293" s="12">
        <v>362500.03</v>
      </c>
      <c r="P5293" s="4">
        <f>Table1[[#This Row],[Delivery_Date]]-Table1[[#This Row],[Order_Date]]</f>
        <v>7</v>
      </c>
      <c r="Q5293" s="4" t="str">
        <f>IF(Table1[[#This Row],[Delivery delay days]]&gt;5,"delay","on time")</f>
        <v>delay</v>
      </c>
      <c r="R5293" s="10">
        <f>DATEVALUE(Table1[[#This Row],[Delivery_Date]])</f>
        <v>45205</v>
      </c>
      <c r="S5293" s="10">
        <f>DATEVALUE(Table1[[#This Row],[Order_Date]])</f>
        <v>45198</v>
      </c>
      <c r="T5293" s="4" t="str" cm="1">
        <f t="array" ref="T5293">_xlfn.IFS(Table1[[#This Row],[Inventory_Level]]&lt;=200,"low",Table1[[#This Row],[Inventory_Level]]&gt;=700,"high",Table1[[#This Row],[Inventory_Level]]&gt;200,"medium")</f>
        <v>low</v>
      </c>
    </row>
    <row r="5294" spans="1:20" x14ac:dyDescent="0.35">
      <c r="A5294" s="4">
        <v>5293</v>
      </c>
      <c r="B5294" s="4" t="s">
        <v>65</v>
      </c>
      <c r="C5294" s="4" t="s">
        <v>38</v>
      </c>
      <c r="D5294" s="4" t="s">
        <v>32</v>
      </c>
      <c r="E5294" s="4" t="s">
        <v>46</v>
      </c>
      <c r="F5294" s="10" t="s">
        <v>110</v>
      </c>
      <c r="G5294" s="11" t="s">
        <v>111</v>
      </c>
      <c r="H5294" s="4">
        <v>84</v>
      </c>
      <c r="I5294" s="12">
        <v>40169.11</v>
      </c>
      <c r="J5294" s="12">
        <v>3374205.24</v>
      </c>
      <c r="K5294" s="12">
        <v>4852.7299999999996</v>
      </c>
      <c r="L5294" s="4">
        <v>641</v>
      </c>
      <c r="M5294" s="4" t="s">
        <v>29</v>
      </c>
      <c r="N5294" s="4" t="str" cm="1">
        <f t="array" ref="N5294">_xlfn.SWITCH(E5294,"Delhi","North","Chennai","South","Hyderabad","South","Mumbai","Central","Bangalore","South")</f>
        <v>South</v>
      </c>
      <c r="O5294" s="12">
        <v>361409.9</v>
      </c>
      <c r="P5294" s="4">
        <f>Table1[[#This Row],[Delivery_Date]]-Table1[[#This Row],[Order_Date]]</f>
        <v>9</v>
      </c>
      <c r="Q5294" s="4" t="str">
        <f>IF(Table1[[#This Row],[Delivery delay days]]&gt;5,"delay","on time")</f>
        <v>delay</v>
      </c>
      <c r="R5294" s="10">
        <f>DATEVALUE(Table1[[#This Row],[Delivery_Date]])</f>
        <v>44988</v>
      </c>
      <c r="S5294" s="10">
        <f>DATEVALUE(Table1[[#This Row],[Order_Date]])</f>
        <v>44979</v>
      </c>
      <c r="T5294" s="4" t="str" cm="1">
        <f t="array" ref="T5294">_xlfn.IFS(Table1[[#This Row],[Inventory_Level]]&lt;=200,"low",Table1[[#This Row],[Inventory_Level]]&gt;=700,"high",Table1[[#This Row],[Inventory_Level]]&gt;200,"medium")</f>
        <v>medium</v>
      </c>
    </row>
    <row r="5295" spans="1:20" x14ac:dyDescent="0.35">
      <c r="A5295" s="4">
        <v>5294</v>
      </c>
      <c r="B5295" s="4" t="s">
        <v>51</v>
      </c>
      <c r="C5295" s="4" t="s">
        <v>24</v>
      </c>
      <c r="D5295" s="4" t="s">
        <v>45</v>
      </c>
      <c r="E5295" s="4" t="s">
        <v>18</v>
      </c>
      <c r="F5295" s="10" t="s">
        <v>334</v>
      </c>
      <c r="G5295" s="11" t="s">
        <v>335</v>
      </c>
      <c r="H5295" s="4">
        <v>83</v>
      </c>
      <c r="I5295" s="12">
        <v>5574.55</v>
      </c>
      <c r="J5295" s="12">
        <v>462687.65</v>
      </c>
      <c r="K5295" s="12">
        <v>759.02</v>
      </c>
      <c r="L5295" s="4">
        <v>380</v>
      </c>
      <c r="M5295" s="4" t="s">
        <v>21</v>
      </c>
      <c r="N5295" s="4" t="str" cm="1">
        <f t="array" ref="N5295">_xlfn.SWITCH(E5295,"Delhi","North","Chennai","South","Hyderabad","South","Mumbai","Central","Bangalore","South")</f>
        <v>North</v>
      </c>
      <c r="O5295" s="12">
        <v>26796.23</v>
      </c>
      <c r="P5295" s="4">
        <f>Table1[[#This Row],[Delivery_Date]]-Table1[[#This Row],[Order_Date]]</f>
        <v>15</v>
      </c>
      <c r="Q5295" s="4" t="str">
        <f>IF(Table1[[#This Row],[Delivery delay days]]&gt;5,"delay","on time")</f>
        <v>delay</v>
      </c>
      <c r="R5295" s="10">
        <f>DATEVALUE(Table1[[#This Row],[Delivery_Date]])</f>
        <v>45189</v>
      </c>
      <c r="S5295" s="10">
        <f>DATEVALUE(Table1[[#This Row],[Order_Date]])</f>
        <v>45174</v>
      </c>
      <c r="T5295" s="4" t="str" cm="1">
        <f t="array" ref="T5295">_xlfn.IFS(Table1[[#This Row],[Inventory_Level]]&lt;=200,"low",Table1[[#This Row],[Inventory_Level]]&gt;=700,"high",Table1[[#This Row],[Inventory_Level]]&gt;200,"medium")</f>
        <v>medium</v>
      </c>
    </row>
    <row r="5296" spans="1:20" x14ac:dyDescent="0.35">
      <c r="A5296" s="4">
        <v>5295</v>
      </c>
      <c r="B5296" s="4" t="s">
        <v>59</v>
      </c>
      <c r="C5296" s="4" t="s">
        <v>24</v>
      </c>
      <c r="D5296" s="4" t="s">
        <v>17</v>
      </c>
      <c r="E5296" s="4" t="s">
        <v>18</v>
      </c>
      <c r="F5296" s="10" t="s">
        <v>386</v>
      </c>
      <c r="G5296" s="11" t="s">
        <v>186</v>
      </c>
      <c r="H5296" s="4">
        <v>22</v>
      </c>
      <c r="I5296" s="12">
        <v>45275.72</v>
      </c>
      <c r="J5296" s="12">
        <v>996065.84</v>
      </c>
      <c r="K5296" s="12">
        <v>3327.58</v>
      </c>
      <c r="L5296" s="4">
        <v>386</v>
      </c>
      <c r="M5296" s="4" t="s">
        <v>35</v>
      </c>
      <c r="N5296" s="4" t="str" cm="1">
        <f t="array" ref="N5296">_xlfn.SWITCH(E5296,"Delhi","North","Chennai","South","Hyderabad","South","Mumbai","Central","Bangalore","South")</f>
        <v>North</v>
      </c>
      <c r="O5296" s="12">
        <v>240509.97</v>
      </c>
      <c r="P5296" s="4">
        <f>Table1[[#This Row],[Delivery_Date]]-Table1[[#This Row],[Order_Date]]</f>
        <v>10</v>
      </c>
      <c r="Q5296" s="4" t="str">
        <f>IF(Table1[[#This Row],[Delivery delay days]]&gt;5,"delay","on time")</f>
        <v>delay</v>
      </c>
      <c r="R5296" s="10">
        <f>DATEVALUE(Table1[[#This Row],[Delivery_Date]])</f>
        <v>45142</v>
      </c>
      <c r="S5296" s="10">
        <f>DATEVALUE(Table1[[#This Row],[Order_Date]])</f>
        <v>45132</v>
      </c>
      <c r="T5296" s="4" t="str" cm="1">
        <f t="array" ref="T5296">_xlfn.IFS(Table1[[#This Row],[Inventory_Level]]&lt;=200,"low",Table1[[#This Row],[Inventory_Level]]&gt;=700,"high",Table1[[#This Row],[Inventory_Level]]&gt;200,"medium")</f>
        <v>medium</v>
      </c>
    </row>
    <row r="5297" spans="1:20" x14ac:dyDescent="0.35">
      <c r="A5297" s="4">
        <v>5296</v>
      </c>
      <c r="B5297" s="4" t="s">
        <v>15</v>
      </c>
      <c r="C5297" s="4" t="s">
        <v>38</v>
      </c>
      <c r="D5297" s="4" t="s">
        <v>39</v>
      </c>
      <c r="E5297" s="4" t="s">
        <v>26</v>
      </c>
      <c r="F5297" s="10" t="s">
        <v>337</v>
      </c>
      <c r="G5297" s="11" t="s">
        <v>160</v>
      </c>
      <c r="H5297" s="4">
        <v>50</v>
      </c>
      <c r="I5297" s="12">
        <v>7505.18</v>
      </c>
      <c r="J5297" s="12">
        <v>375259</v>
      </c>
      <c r="K5297" s="12">
        <v>3313.22</v>
      </c>
      <c r="L5297" s="4">
        <v>689</v>
      </c>
      <c r="M5297" s="4" t="s">
        <v>35</v>
      </c>
      <c r="N5297" s="4" t="str" cm="1">
        <f t="array" ref="N5297">_xlfn.SWITCH(E5297,"Delhi","North","Chennai","South","Hyderabad","South","Mumbai","Central","Bangalore","South")</f>
        <v>South</v>
      </c>
      <c r="O5297" s="12">
        <v>92379.15</v>
      </c>
      <c r="P5297" s="4">
        <f>Table1[[#This Row],[Delivery_Date]]-Table1[[#This Row],[Order_Date]]</f>
        <v>14</v>
      </c>
      <c r="Q5297" s="4" t="str">
        <f>IF(Table1[[#This Row],[Delivery delay days]]&gt;5,"delay","on time")</f>
        <v>delay</v>
      </c>
      <c r="R5297" s="10">
        <f>DATEVALUE(Table1[[#This Row],[Delivery_Date]])</f>
        <v>45173</v>
      </c>
      <c r="S5297" s="10">
        <f>DATEVALUE(Table1[[#This Row],[Order_Date]])</f>
        <v>45159</v>
      </c>
      <c r="T5297" s="4" t="str" cm="1">
        <f t="array" ref="T5297">_xlfn.IFS(Table1[[#This Row],[Inventory_Level]]&lt;=200,"low",Table1[[#This Row],[Inventory_Level]]&gt;=700,"high",Table1[[#This Row],[Inventory_Level]]&gt;200,"medium")</f>
        <v>medium</v>
      </c>
    </row>
    <row r="5298" spans="1:20" x14ac:dyDescent="0.35">
      <c r="A5298" s="4">
        <v>5297</v>
      </c>
      <c r="B5298" s="4" t="s">
        <v>44</v>
      </c>
      <c r="C5298" s="4" t="s">
        <v>16</v>
      </c>
      <c r="D5298" s="4" t="s">
        <v>17</v>
      </c>
      <c r="E5298" s="4" t="s">
        <v>26</v>
      </c>
      <c r="F5298" s="10" t="s">
        <v>316</v>
      </c>
      <c r="G5298" s="11" t="s">
        <v>317</v>
      </c>
      <c r="H5298" s="4">
        <v>15</v>
      </c>
      <c r="I5298" s="12">
        <v>28663.040000000001</v>
      </c>
      <c r="J5298" s="12">
        <v>429945.59999999998</v>
      </c>
      <c r="K5298" s="12">
        <v>4461.9799999999996</v>
      </c>
      <c r="L5298" s="4">
        <v>978</v>
      </c>
      <c r="M5298" s="4" t="s">
        <v>35</v>
      </c>
      <c r="N5298" s="4" t="str" cm="1">
        <f t="array" ref="N5298">_xlfn.SWITCH(E5298,"Delhi","North","Chennai","South","Hyderabad","South","Mumbai","Central","Bangalore","South")</f>
        <v>South</v>
      </c>
      <c r="O5298" s="12">
        <v>82722.2</v>
      </c>
      <c r="P5298" s="4">
        <f>Table1[[#This Row],[Delivery_Date]]-Table1[[#This Row],[Order_Date]]</f>
        <v>3</v>
      </c>
      <c r="Q5298" s="4" t="str">
        <f>IF(Table1[[#This Row],[Delivery delay days]]&gt;5,"delay","on time")</f>
        <v>on time</v>
      </c>
      <c r="R5298" s="10">
        <f>DATEVALUE(Table1[[#This Row],[Delivery_Date]])</f>
        <v>44968</v>
      </c>
      <c r="S5298" s="10">
        <f>DATEVALUE(Table1[[#This Row],[Order_Date]])</f>
        <v>44965</v>
      </c>
      <c r="T5298" s="4" t="str" cm="1">
        <f t="array" ref="T5298">_xlfn.IFS(Table1[[#This Row],[Inventory_Level]]&lt;=200,"low",Table1[[#This Row],[Inventory_Level]]&gt;=700,"high",Table1[[#This Row],[Inventory_Level]]&gt;200,"medium")</f>
        <v>high</v>
      </c>
    </row>
    <row r="5299" spans="1:20" x14ac:dyDescent="0.35">
      <c r="A5299" s="4">
        <v>5298</v>
      </c>
      <c r="B5299" s="4" t="s">
        <v>37</v>
      </c>
      <c r="C5299" s="4" t="s">
        <v>16</v>
      </c>
      <c r="D5299" s="4" t="s">
        <v>32</v>
      </c>
      <c r="E5299" s="4" t="s">
        <v>18</v>
      </c>
      <c r="F5299" s="10" t="s">
        <v>372</v>
      </c>
      <c r="G5299" s="11" t="s">
        <v>157</v>
      </c>
      <c r="H5299" s="4">
        <v>89</v>
      </c>
      <c r="I5299" s="12">
        <v>11737.29</v>
      </c>
      <c r="J5299" s="12">
        <v>1044618.81</v>
      </c>
      <c r="K5299" s="12">
        <v>3797.91</v>
      </c>
      <c r="L5299" s="4">
        <v>763</v>
      </c>
      <c r="M5299" s="4" t="s">
        <v>21</v>
      </c>
      <c r="N5299" s="4" t="str" cm="1">
        <f t="array" ref="N5299">_xlfn.SWITCH(E5299,"Delhi","North","Chennai","South","Hyderabad","South","Mumbai","Central","Bangalore","South")</f>
        <v>North</v>
      </c>
      <c r="O5299" s="12">
        <v>58623.61</v>
      </c>
      <c r="P5299" s="4">
        <f>Table1[[#This Row],[Delivery_Date]]-Table1[[#This Row],[Order_Date]]</f>
        <v>14</v>
      </c>
      <c r="Q5299" s="4" t="str">
        <f>IF(Table1[[#This Row],[Delivery delay days]]&gt;5,"delay","on time")</f>
        <v>delay</v>
      </c>
      <c r="R5299" s="10">
        <f>DATEVALUE(Table1[[#This Row],[Delivery_Date]])</f>
        <v>44970</v>
      </c>
      <c r="S5299" s="10">
        <f>DATEVALUE(Table1[[#This Row],[Order_Date]])</f>
        <v>44956</v>
      </c>
      <c r="T5299" s="4" t="str" cm="1">
        <f t="array" ref="T5299">_xlfn.IFS(Table1[[#This Row],[Inventory_Level]]&lt;=200,"low",Table1[[#This Row],[Inventory_Level]]&gt;=700,"high",Table1[[#This Row],[Inventory_Level]]&gt;200,"medium")</f>
        <v>high</v>
      </c>
    </row>
    <row r="5300" spans="1:20" x14ac:dyDescent="0.35">
      <c r="A5300" s="4">
        <v>5299</v>
      </c>
      <c r="B5300" s="4" t="s">
        <v>31</v>
      </c>
      <c r="C5300" s="4" t="s">
        <v>16</v>
      </c>
      <c r="D5300" s="4" t="s">
        <v>39</v>
      </c>
      <c r="E5300" s="4" t="s">
        <v>52</v>
      </c>
      <c r="F5300" s="10" t="s">
        <v>390</v>
      </c>
      <c r="G5300" s="11" t="s">
        <v>175</v>
      </c>
      <c r="H5300" s="4">
        <v>71</v>
      </c>
      <c r="I5300" s="12">
        <v>34325.980000000003</v>
      </c>
      <c r="J5300" s="12">
        <v>2437144.58</v>
      </c>
      <c r="K5300" s="12">
        <v>972.64</v>
      </c>
      <c r="L5300" s="4">
        <v>148</v>
      </c>
      <c r="M5300" s="4" t="s">
        <v>35</v>
      </c>
      <c r="N5300" s="4" t="str" cm="1">
        <f t="array" ref="N5300">_xlfn.SWITCH(E5300,"Delhi","North","Chennai","South","Hyderabad","South","Mumbai","Central","Bangalore","South")</f>
        <v>Central</v>
      </c>
      <c r="O5300" s="12">
        <v>201545.14</v>
      </c>
      <c r="P5300" s="4">
        <f>Table1[[#This Row],[Delivery_Date]]-Table1[[#This Row],[Order_Date]]</f>
        <v>5</v>
      </c>
      <c r="Q5300" s="4" t="str">
        <f>IF(Table1[[#This Row],[Delivery delay days]]&gt;5,"delay","on time")</f>
        <v>on time</v>
      </c>
      <c r="R5300" s="10">
        <f>DATEVALUE(Table1[[#This Row],[Delivery_Date]])</f>
        <v>45105</v>
      </c>
      <c r="S5300" s="10">
        <f>DATEVALUE(Table1[[#This Row],[Order_Date]])</f>
        <v>45100</v>
      </c>
      <c r="T5300" s="4" t="str" cm="1">
        <f t="array" ref="T5300">_xlfn.IFS(Table1[[#This Row],[Inventory_Level]]&lt;=200,"low",Table1[[#This Row],[Inventory_Level]]&gt;=700,"high",Table1[[#This Row],[Inventory_Level]]&gt;200,"medium")</f>
        <v>low</v>
      </c>
    </row>
    <row r="5301" spans="1:20" x14ac:dyDescent="0.35">
      <c r="A5301" s="4">
        <v>5300</v>
      </c>
      <c r="B5301" s="4" t="s">
        <v>23</v>
      </c>
      <c r="C5301" s="4" t="s">
        <v>16</v>
      </c>
      <c r="D5301" s="4" t="s">
        <v>25</v>
      </c>
      <c r="E5301" s="4" t="s">
        <v>46</v>
      </c>
      <c r="F5301" s="10" t="s">
        <v>254</v>
      </c>
      <c r="G5301" s="11" t="s">
        <v>206</v>
      </c>
      <c r="H5301" s="4">
        <v>94</v>
      </c>
      <c r="I5301" s="12">
        <v>5400.65</v>
      </c>
      <c r="J5301" s="12">
        <v>507661.1</v>
      </c>
      <c r="K5301" s="12">
        <v>4163.5</v>
      </c>
      <c r="L5301" s="4">
        <v>406</v>
      </c>
      <c r="M5301" s="4" t="s">
        <v>35</v>
      </c>
      <c r="N5301" s="4" t="str" cm="1">
        <f t="array" ref="N5301">_xlfn.SWITCH(E5301,"Delhi","North","Chennai","South","Hyderabad","South","Mumbai","Central","Bangalore","South")</f>
        <v>South</v>
      </c>
      <c r="O5301" s="12">
        <v>79391.5</v>
      </c>
      <c r="P5301" s="4">
        <f>Table1[[#This Row],[Delivery_Date]]-Table1[[#This Row],[Order_Date]]</f>
        <v>13</v>
      </c>
      <c r="Q5301" s="4" t="str">
        <f>IF(Table1[[#This Row],[Delivery delay days]]&gt;5,"delay","on time")</f>
        <v>delay</v>
      </c>
      <c r="R5301" s="10">
        <f>DATEVALUE(Table1[[#This Row],[Delivery_Date]])</f>
        <v>45230</v>
      </c>
      <c r="S5301" s="10">
        <f>DATEVALUE(Table1[[#This Row],[Order_Date]])</f>
        <v>45217</v>
      </c>
      <c r="T5301" s="4" t="str" cm="1">
        <f t="array" ref="T5301">_xlfn.IFS(Table1[[#This Row],[Inventory_Level]]&lt;=200,"low",Table1[[#This Row],[Inventory_Level]]&gt;=700,"high",Table1[[#This Row],[Inventory_Level]]&gt;200,"medium")</f>
        <v>medium</v>
      </c>
    </row>
    <row r="5302" spans="1:20" x14ac:dyDescent="0.35">
      <c r="A5302" s="4">
        <v>5301</v>
      </c>
      <c r="B5302" s="4" t="s">
        <v>15</v>
      </c>
      <c r="C5302" s="4" t="s">
        <v>38</v>
      </c>
      <c r="D5302" s="4" t="s">
        <v>39</v>
      </c>
      <c r="E5302" s="4" t="s">
        <v>52</v>
      </c>
      <c r="F5302" s="10" t="s">
        <v>118</v>
      </c>
      <c r="G5302" s="11" t="s">
        <v>179</v>
      </c>
      <c r="H5302" s="4">
        <v>14</v>
      </c>
      <c r="I5302" s="12">
        <v>49690.89</v>
      </c>
      <c r="J5302" s="12">
        <v>695672.46</v>
      </c>
      <c r="K5302" s="12">
        <v>1743.32</v>
      </c>
      <c r="L5302" s="4">
        <v>275</v>
      </c>
      <c r="M5302" s="4" t="s">
        <v>21</v>
      </c>
      <c r="N5302" s="4" t="str" cm="1">
        <f t="array" ref="N5302">_xlfn.SWITCH(E5302,"Delhi","North","Chennai","South","Hyderabad","South","Mumbai","Central","Bangalore","South")</f>
        <v>Central</v>
      </c>
      <c r="O5302" s="12">
        <v>93217.07</v>
      </c>
      <c r="P5302" s="4">
        <f>Table1[[#This Row],[Delivery_Date]]-Table1[[#This Row],[Order_Date]]</f>
        <v>6</v>
      </c>
      <c r="Q5302" s="4" t="str">
        <f>IF(Table1[[#This Row],[Delivery delay days]]&gt;5,"delay","on time")</f>
        <v>delay</v>
      </c>
      <c r="R5302" s="10">
        <f>DATEVALUE(Table1[[#This Row],[Delivery_Date]])</f>
        <v>45275</v>
      </c>
      <c r="S5302" s="10">
        <f>DATEVALUE(Table1[[#This Row],[Order_Date]])</f>
        <v>45269</v>
      </c>
      <c r="T5302" s="4" t="str" cm="1">
        <f t="array" ref="T5302">_xlfn.IFS(Table1[[#This Row],[Inventory_Level]]&lt;=200,"low",Table1[[#This Row],[Inventory_Level]]&gt;=700,"high",Table1[[#This Row],[Inventory_Level]]&gt;200,"medium")</f>
        <v>medium</v>
      </c>
    </row>
    <row r="5303" spans="1:20" x14ac:dyDescent="0.35">
      <c r="A5303" s="4">
        <v>5302</v>
      </c>
      <c r="B5303" s="4" t="s">
        <v>23</v>
      </c>
      <c r="C5303" s="4" t="s">
        <v>24</v>
      </c>
      <c r="D5303" s="4" t="s">
        <v>32</v>
      </c>
      <c r="E5303" s="4" t="s">
        <v>18</v>
      </c>
      <c r="F5303" s="10" t="s">
        <v>69</v>
      </c>
      <c r="G5303" s="11" t="s">
        <v>399</v>
      </c>
      <c r="H5303" s="4">
        <v>35</v>
      </c>
      <c r="I5303" s="12">
        <v>24117.58</v>
      </c>
      <c r="J5303" s="12">
        <v>844115.3</v>
      </c>
      <c r="K5303" s="12">
        <v>4139.28</v>
      </c>
      <c r="L5303" s="4">
        <v>757</v>
      </c>
      <c r="M5303" s="4" t="s">
        <v>21</v>
      </c>
      <c r="N5303" s="4" t="str" cm="1">
        <f t="array" ref="N5303">_xlfn.SWITCH(E5303,"Delhi","North","Chennai","South","Hyderabad","South","Mumbai","Central","Bangalore","South")</f>
        <v>North</v>
      </c>
      <c r="O5303" s="12">
        <v>112307.35</v>
      </c>
      <c r="P5303" s="4">
        <f>Table1[[#This Row],[Delivery_Date]]-Table1[[#This Row],[Order_Date]]</f>
        <v>9</v>
      </c>
      <c r="Q5303" s="4" t="str">
        <f>IF(Table1[[#This Row],[Delivery delay days]]&gt;5,"delay","on time")</f>
        <v>delay</v>
      </c>
      <c r="R5303" s="10">
        <f>DATEVALUE(Table1[[#This Row],[Delivery_Date]])</f>
        <v>44937</v>
      </c>
      <c r="S5303" s="10">
        <f>DATEVALUE(Table1[[#This Row],[Order_Date]])</f>
        <v>44928</v>
      </c>
      <c r="T5303" s="4" t="str" cm="1">
        <f t="array" ref="T5303">_xlfn.IFS(Table1[[#This Row],[Inventory_Level]]&lt;=200,"low",Table1[[#This Row],[Inventory_Level]]&gt;=700,"high",Table1[[#This Row],[Inventory_Level]]&gt;200,"medium")</f>
        <v>high</v>
      </c>
    </row>
    <row r="5304" spans="1:20" x14ac:dyDescent="0.35">
      <c r="A5304" s="4">
        <v>5303</v>
      </c>
      <c r="B5304" s="4" t="s">
        <v>37</v>
      </c>
      <c r="C5304" s="4" t="s">
        <v>38</v>
      </c>
      <c r="D5304" s="4" t="s">
        <v>32</v>
      </c>
      <c r="E5304" s="4" t="s">
        <v>26</v>
      </c>
      <c r="F5304" s="10" t="s">
        <v>271</v>
      </c>
      <c r="G5304" s="11" t="s">
        <v>130</v>
      </c>
      <c r="H5304" s="4">
        <v>37</v>
      </c>
      <c r="I5304" s="12">
        <v>9870.57</v>
      </c>
      <c r="J5304" s="12">
        <v>365211.09</v>
      </c>
      <c r="K5304" s="12">
        <v>1670.88</v>
      </c>
      <c r="L5304" s="4">
        <v>956</v>
      </c>
      <c r="M5304" s="4" t="s">
        <v>35</v>
      </c>
      <c r="N5304" s="4" t="str" cm="1">
        <f t="array" ref="N5304">_xlfn.SWITCH(E5304,"Delhi","North","Chennai","South","Hyderabad","South","Mumbai","Central","Bangalore","South")</f>
        <v>South</v>
      </c>
      <c r="O5304" s="12">
        <v>89930.96</v>
      </c>
      <c r="P5304" s="4">
        <f>Table1[[#This Row],[Delivery_Date]]-Table1[[#This Row],[Order_Date]]</f>
        <v>4</v>
      </c>
      <c r="Q5304" s="4" t="str">
        <f>IF(Table1[[#This Row],[Delivery delay days]]&gt;5,"delay","on time")</f>
        <v>on time</v>
      </c>
      <c r="R5304" s="10">
        <f>DATEVALUE(Table1[[#This Row],[Delivery_Date]])</f>
        <v>45125</v>
      </c>
      <c r="S5304" s="10">
        <f>DATEVALUE(Table1[[#This Row],[Order_Date]])</f>
        <v>45121</v>
      </c>
      <c r="T5304" s="4" t="str" cm="1">
        <f t="array" ref="T5304">_xlfn.IFS(Table1[[#This Row],[Inventory_Level]]&lt;=200,"low",Table1[[#This Row],[Inventory_Level]]&gt;=700,"high",Table1[[#This Row],[Inventory_Level]]&gt;200,"medium")</f>
        <v>high</v>
      </c>
    </row>
    <row r="5305" spans="1:20" x14ac:dyDescent="0.35">
      <c r="A5305" s="4">
        <v>5304</v>
      </c>
      <c r="B5305" s="4" t="s">
        <v>51</v>
      </c>
      <c r="C5305" s="4" t="s">
        <v>38</v>
      </c>
      <c r="D5305" s="4" t="s">
        <v>25</v>
      </c>
      <c r="E5305" s="4" t="s">
        <v>46</v>
      </c>
      <c r="F5305" s="10" t="s">
        <v>346</v>
      </c>
      <c r="G5305" s="11" t="s">
        <v>390</v>
      </c>
      <c r="H5305" s="4">
        <v>6</v>
      </c>
      <c r="I5305" s="12">
        <v>23804.21</v>
      </c>
      <c r="J5305" s="12">
        <v>142825.26</v>
      </c>
      <c r="K5305" s="12">
        <v>4779.1499999999996</v>
      </c>
      <c r="L5305" s="4">
        <v>321</v>
      </c>
      <c r="M5305" s="4" t="s">
        <v>21</v>
      </c>
      <c r="N5305" s="4" t="str" cm="1">
        <f t="array" ref="N5305">_xlfn.SWITCH(E5305,"Delhi","North","Chennai","South","Hyderabad","South","Mumbai","Central","Bangalore","South")</f>
        <v>South</v>
      </c>
      <c r="O5305" s="12">
        <v>31108.63</v>
      </c>
      <c r="P5305" s="4">
        <f>Table1[[#This Row],[Delivery_Date]]-Table1[[#This Row],[Order_Date]]</f>
        <v>14</v>
      </c>
      <c r="Q5305" s="4" t="str">
        <f>IF(Table1[[#This Row],[Delivery delay days]]&gt;5,"delay","on time")</f>
        <v>delay</v>
      </c>
      <c r="R5305" s="10">
        <f>DATEVALUE(Table1[[#This Row],[Delivery_Date]])</f>
        <v>45100</v>
      </c>
      <c r="S5305" s="10">
        <f>DATEVALUE(Table1[[#This Row],[Order_Date]])</f>
        <v>45086</v>
      </c>
      <c r="T5305" s="4" t="str" cm="1">
        <f t="array" ref="T5305">_xlfn.IFS(Table1[[#This Row],[Inventory_Level]]&lt;=200,"low",Table1[[#This Row],[Inventory_Level]]&gt;=700,"high",Table1[[#This Row],[Inventory_Level]]&gt;200,"medium")</f>
        <v>medium</v>
      </c>
    </row>
    <row r="5306" spans="1:20" x14ac:dyDescent="0.35">
      <c r="A5306" s="4">
        <v>5305</v>
      </c>
      <c r="B5306" s="4" t="s">
        <v>51</v>
      </c>
      <c r="C5306" s="4" t="s">
        <v>16</v>
      </c>
      <c r="D5306" s="4" t="s">
        <v>17</v>
      </c>
      <c r="E5306" s="4" t="s">
        <v>46</v>
      </c>
      <c r="F5306" s="10" t="s">
        <v>96</v>
      </c>
      <c r="G5306" s="11" t="s">
        <v>229</v>
      </c>
      <c r="H5306" s="4">
        <v>36</v>
      </c>
      <c r="I5306" s="12">
        <v>27726.32</v>
      </c>
      <c r="J5306" s="12">
        <v>998147.52</v>
      </c>
      <c r="K5306" s="12">
        <v>3919.94</v>
      </c>
      <c r="L5306" s="4">
        <v>835</v>
      </c>
      <c r="M5306" s="4" t="s">
        <v>35</v>
      </c>
      <c r="N5306" s="4" t="str" cm="1">
        <f t="array" ref="N5306">_xlfn.SWITCH(E5306,"Delhi","North","Chennai","South","Hyderabad","South","Mumbai","Central","Bangalore","South")</f>
        <v>South</v>
      </c>
      <c r="O5306" s="12">
        <v>132763.99</v>
      </c>
      <c r="P5306" s="4">
        <f>Table1[[#This Row],[Delivery_Date]]-Table1[[#This Row],[Order_Date]]</f>
        <v>7</v>
      </c>
      <c r="Q5306" s="4" t="str">
        <f>IF(Table1[[#This Row],[Delivery delay days]]&gt;5,"delay","on time")</f>
        <v>delay</v>
      </c>
      <c r="R5306" s="10">
        <f>DATEVALUE(Table1[[#This Row],[Delivery_Date]])</f>
        <v>45263</v>
      </c>
      <c r="S5306" s="10">
        <f>DATEVALUE(Table1[[#This Row],[Order_Date]])</f>
        <v>45256</v>
      </c>
      <c r="T5306" s="4" t="str" cm="1">
        <f t="array" ref="T5306">_xlfn.IFS(Table1[[#This Row],[Inventory_Level]]&lt;=200,"low",Table1[[#This Row],[Inventory_Level]]&gt;=700,"high",Table1[[#This Row],[Inventory_Level]]&gt;200,"medium")</f>
        <v>high</v>
      </c>
    </row>
    <row r="5307" spans="1:20" x14ac:dyDescent="0.35">
      <c r="A5307" s="4">
        <v>5306</v>
      </c>
      <c r="B5307" s="4" t="s">
        <v>59</v>
      </c>
      <c r="C5307" s="4" t="s">
        <v>16</v>
      </c>
      <c r="D5307" s="4" t="s">
        <v>39</v>
      </c>
      <c r="E5307" s="4" t="s">
        <v>26</v>
      </c>
      <c r="F5307" s="10" t="s">
        <v>412</v>
      </c>
      <c r="G5307" s="11" t="s">
        <v>122</v>
      </c>
      <c r="H5307" s="4">
        <v>51</v>
      </c>
      <c r="I5307" s="12">
        <v>44482.21</v>
      </c>
      <c r="J5307" s="12">
        <v>2268592.71</v>
      </c>
      <c r="K5307" s="12">
        <v>1110.25</v>
      </c>
      <c r="L5307" s="4">
        <v>49</v>
      </c>
      <c r="M5307" s="4" t="s">
        <v>42</v>
      </c>
      <c r="N5307" s="4" t="str" cm="1">
        <f t="array" ref="N5307">_xlfn.SWITCH(E5307,"Delhi","North","Chennai","South","Hyderabad","South","Mumbai","Central","Bangalore","South")</f>
        <v>South</v>
      </c>
      <c r="O5307" s="12">
        <v>148905.49</v>
      </c>
      <c r="P5307" s="4">
        <f>Table1[[#This Row],[Delivery_Date]]-Table1[[#This Row],[Order_Date]]</f>
        <v>9</v>
      </c>
      <c r="Q5307" s="4" t="str">
        <f>IF(Table1[[#This Row],[Delivery delay days]]&gt;5,"delay","on time")</f>
        <v>delay</v>
      </c>
      <c r="R5307" s="10">
        <f>DATEVALUE(Table1[[#This Row],[Delivery_Date]])</f>
        <v>45228</v>
      </c>
      <c r="S5307" s="10">
        <f>DATEVALUE(Table1[[#This Row],[Order_Date]])</f>
        <v>45219</v>
      </c>
      <c r="T5307" s="4" t="str" cm="1">
        <f t="array" ref="T5307">_xlfn.IFS(Table1[[#This Row],[Inventory_Level]]&lt;=200,"low",Table1[[#This Row],[Inventory_Level]]&gt;=700,"high",Table1[[#This Row],[Inventory_Level]]&gt;200,"medium")</f>
        <v>low</v>
      </c>
    </row>
    <row r="5308" spans="1:20" x14ac:dyDescent="0.35">
      <c r="A5308" s="4">
        <v>5307</v>
      </c>
      <c r="B5308" s="4" t="s">
        <v>31</v>
      </c>
      <c r="C5308" s="4" t="s">
        <v>38</v>
      </c>
      <c r="D5308" s="4" t="s">
        <v>32</v>
      </c>
      <c r="E5308" s="4" t="s">
        <v>60</v>
      </c>
      <c r="F5308" s="10" t="s">
        <v>305</v>
      </c>
      <c r="G5308" s="11" t="s">
        <v>414</v>
      </c>
      <c r="H5308" s="4">
        <v>3</v>
      </c>
      <c r="I5308" s="12">
        <v>38543.120000000003</v>
      </c>
      <c r="J5308" s="12">
        <v>115629.36</v>
      </c>
      <c r="K5308" s="12">
        <v>1184.3900000000001</v>
      </c>
      <c r="L5308" s="4">
        <v>497</v>
      </c>
      <c r="M5308" s="4" t="s">
        <v>21</v>
      </c>
      <c r="N5308" s="4" t="str" cm="1">
        <f t="array" ref="N5308">_xlfn.SWITCH(E5308,"Delhi","North","Chennai","South","Hyderabad","South","Mumbai","Central","Bangalore","South")</f>
        <v>South</v>
      </c>
      <c r="O5308" s="12">
        <v>6717.5</v>
      </c>
      <c r="P5308" s="4">
        <f>Table1[[#This Row],[Delivery_Date]]-Table1[[#This Row],[Order_Date]]</f>
        <v>7</v>
      </c>
      <c r="Q5308" s="4" t="str">
        <f>IF(Table1[[#This Row],[Delivery delay days]]&gt;5,"delay","on time")</f>
        <v>delay</v>
      </c>
      <c r="R5308" s="10">
        <f>DATEVALUE(Table1[[#This Row],[Delivery_Date]])</f>
        <v>45298</v>
      </c>
      <c r="S5308" s="10">
        <f>DATEVALUE(Table1[[#This Row],[Order_Date]])</f>
        <v>45291</v>
      </c>
      <c r="T5308" s="4" t="str" cm="1">
        <f t="array" ref="T5308">_xlfn.IFS(Table1[[#This Row],[Inventory_Level]]&lt;=200,"low",Table1[[#This Row],[Inventory_Level]]&gt;=700,"high",Table1[[#This Row],[Inventory_Level]]&gt;200,"medium")</f>
        <v>medium</v>
      </c>
    </row>
    <row r="5309" spans="1:20" x14ac:dyDescent="0.35">
      <c r="A5309" s="4">
        <v>5308</v>
      </c>
      <c r="B5309" s="4" t="s">
        <v>31</v>
      </c>
      <c r="C5309" s="4" t="s">
        <v>16</v>
      </c>
      <c r="D5309" s="4" t="s">
        <v>39</v>
      </c>
      <c r="E5309" s="4" t="s">
        <v>18</v>
      </c>
      <c r="F5309" s="10" t="s">
        <v>223</v>
      </c>
      <c r="G5309" s="11" t="s">
        <v>212</v>
      </c>
      <c r="H5309" s="4">
        <v>40</v>
      </c>
      <c r="I5309" s="12">
        <v>8807.82</v>
      </c>
      <c r="J5309" s="12">
        <v>352312.8</v>
      </c>
      <c r="K5309" s="12">
        <v>3172.03</v>
      </c>
      <c r="L5309" s="4">
        <v>328</v>
      </c>
      <c r="M5309" s="4" t="s">
        <v>29</v>
      </c>
      <c r="N5309" s="4" t="str" cm="1">
        <f t="array" ref="N5309">_xlfn.SWITCH(E5309,"Delhi","North","Chennai","South","Hyderabad","South","Mumbai","Central","Bangalore","South")</f>
        <v>North</v>
      </c>
      <c r="O5309" s="12">
        <v>74701.42</v>
      </c>
      <c r="P5309" s="4">
        <f>Table1[[#This Row],[Delivery_Date]]-Table1[[#This Row],[Order_Date]]</f>
        <v>6</v>
      </c>
      <c r="Q5309" s="4" t="str">
        <f>IF(Table1[[#This Row],[Delivery delay days]]&gt;5,"delay","on time")</f>
        <v>delay</v>
      </c>
      <c r="R5309" s="10">
        <f>DATEVALUE(Table1[[#This Row],[Delivery_Date]])</f>
        <v>45241</v>
      </c>
      <c r="S5309" s="10">
        <f>DATEVALUE(Table1[[#This Row],[Order_Date]])</f>
        <v>45235</v>
      </c>
      <c r="T5309" s="4" t="str" cm="1">
        <f t="array" ref="T5309">_xlfn.IFS(Table1[[#This Row],[Inventory_Level]]&lt;=200,"low",Table1[[#This Row],[Inventory_Level]]&gt;=700,"high",Table1[[#This Row],[Inventory_Level]]&gt;200,"medium")</f>
        <v>medium</v>
      </c>
    </row>
    <row r="5310" spans="1:20" x14ac:dyDescent="0.35">
      <c r="A5310" s="4">
        <v>5309</v>
      </c>
      <c r="B5310" s="4" t="s">
        <v>44</v>
      </c>
      <c r="C5310" s="4" t="s">
        <v>16</v>
      </c>
      <c r="D5310" s="4" t="s">
        <v>25</v>
      </c>
      <c r="E5310" s="4" t="s">
        <v>46</v>
      </c>
      <c r="F5310" s="10" t="s">
        <v>248</v>
      </c>
      <c r="G5310" s="11" t="s">
        <v>224</v>
      </c>
      <c r="H5310" s="4">
        <v>6</v>
      </c>
      <c r="I5310" s="12">
        <v>24680.639999999999</v>
      </c>
      <c r="J5310" s="12">
        <v>148083.84</v>
      </c>
      <c r="K5310" s="12">
        <v>4429.0200000000004</v>
      </c>
      <c r="L5310" s="4">
        <v>254</v>
      </c>
      <c r="M5310" s="4" t="s">
        <v>29</v>
      </c>
      <c r="N5310" s="4" t="str" cm="1">
        <f t="array" ref="N5310">_xlfn.SWITCH(E5310,"Delhi","North","Chennai","South","Hyderabad","South","Mumbai","Central","Bangalore","South")</f>
        <v>South</v>
      </c>
      <c r="O5310" s="12">
        <v>30642.85</v>
      </c>
      <c r="P5310" s="4">
        <f>Table1[[#This Row],[Delivery_Date]]-Table1[[#This Row],[Order_Date]]</f>
        <v>1</v>
      </c>
      <c r="Q5310" s="4" t="str">
        <f>IF(Table1[[#This Row],[Delivery delay days]]&gt;5,"delay","on time")</f>
        <v>on time</v>
      </c>
      <c r="R5310" s="10">
        <f>DATEVALUE(Table1[[#This Row],[Delivery_Date]])</f>
        <v>45030</v>
      </c>
      <c r="S5310" s="10">
        <f>DATEVALUE(Table1[[#This Row],[Order_Date]])</f>
        <v>45029</v>
      </c>
      <c r="T5310" s="4" t="str" cm="1">
        <f t="array" ref="T5310">_xlfn.IFS(Table1[[#This Row],[Inventory_Level]]&lt;=200,"low",Table1[[#This Row],[Inventory_Level]]&gt;=700,"high",Table1[[#This Row],[Inventory_Level]]&gt;200,"medium")</f>
        <v>medium</v>
      </c>
    </row>
    <row r="5311" spans="1:20" x14ac:dyDescent="0.35">
      <c r="A5311" s="4">
        <v>5310</v>
      </c>
      <c r="B5311" s="4" t="s">
        <v>59</v>
      </c>
      <c r="C5311" s="4" t="s">
        <v>38</v>
      </c>
      <c r="D5311" s="4" t="s">
        <v>39</v>
      </c>
      <c r="E5311" s="4" t="s">
        <v>52</v>
      </c>
      <c r="F5311" s="10" t="s">
        <v>312</v>
      </c>
      <c r="G5311" s="11" t="s">
        <v>126</v>
      </c>
      <c r="H5311" s="4">
        <v>76</v>
      </c>
      <c r="I5311" s="12">
        <v>3855.41</v>
      </c>
      <c r="J5311" s="12">
        <v>293011.15999999997</v>
      </c>
      <c r="K5311" s="12">
        <v>328.8</v>
      </c>
      <c r="L5311" s="4">
        <v>167</v>
      </c>
      <c r="M5311" s="4" t="s">
        <v>21</v>
      </c>
      <c r="N5311" s="4" t="str" cm="1">
        <f t="array" ref="N5311">_xlfn.SWITCH(E5311,"Delhi","North","Chennai","South","Hyderabad","South","Mumbai","Central","Bangalore","South")</f>
        <v>Central</v>
      </c>
      <c r="O5311" s="12">
        <v>41453.370000000003</v>
      </c>
      <c r="P5311" s="4">
        <f>Table1[[#This Row],[Delivery_Date]]-Table1[[#This Row],[Order_Date]]</f>
        <v>1</v>
      </c>
      <c r="Q5311" s="4" t="str">
        <f>IF(Table1[[#This Row],[Delivery delay days]]&gt;5,"delay","on time")</f>
        <v>on time</v>
      </c>
      <c r="R5311" s="10">
        <f>DATEVALUE(Table1[[#This Row],[Delivery_Date]])</f>
        <v>44962</v>
      </c>
      <c r="S5311" s="10">
        <f>DATEVALUE(Table1[[#This Row],[Order_Date]])</f>
        <v>44961</v>
      </c>
      <c r="T5311" s="4" t="str" cm="1">
        <f t="array" ref="T5311">_xlfn.IFS(Table1[[#This Row],[Inventory_Level]]&lt;=200,"low",Table1[[#This Row],[Inventory_Level]]&gt;=700,"high",Table1[[#This Row],[Inventory_Level]]&gt;200,"medium")</f>
        <v>low</v>
      </c>
    </row>
    <row r="5312" spans="1:20" x14ac:dyDescent="0.35">
      <c r="A5312" s="4">
        <v>5311</v>
      </c>
      <c r="B5312" s="4" t="s">
        <v>15</v>
      </c>
      <c r="C5312" s="4" t="s">
        <v>16</v>
      </c>
      <c r="D5312" s="4" t="s">
        <v>32</v>
      </c>
      <c r="E5312" s="4" t="s">
        <v>26</v>
      </c>
      <c r="F5312" s="10" t="s">
        <v>122</v>
      </c>
      <c r="G5312" s="11" t="s">
        <v>123</v>
      </c>
      <c r="H5312" s="4">
        <v>80</v>
      </c>
      <c r="I5312" s="12">
        <v>22283.48</v>
      </c>
      <c r="J5312" s="12">
        <v>1782678.4</v>
      </c>
      <c r="K5312" s="12">
        <v>3757.62</v>
      </c>
      <c r="L5312" s="4">
        <v>749</v>
      </c>
      <c r="M5312" s="4" t="s">
        <v>29</v>
      </c>
      <c r="N5312" s="4" t="str" cm="1">
        <f t="array" ref="N5312">_xlfn.SWITCH(E5312,"Delhi","North","Chennai","South","Hyderabad","South","Mumbai","Central","Bangalore","South")</f>
        <v>South</v>
      </c>
      <c r="O5312" s="12">
        <v>312595.98</v>
      </c>
      <c r="P5312" s="4">
        <f>Table1[[#This Row],[Delivery_Date]]-Table1[[#This Row],[Order_Date]]</f>
        <v>14</v>
      </c>
      <c r="Q5312" s="4" t="str">
        <f>IF(Table1[[#This Row],[Delivery delay days]]&gt;5,"delay","on time")</f>
        <v>delay</v>
      </c>
      <c r="R5312" s="10">
        <f>DATEVALUE(Table1[[#This Row],[Delivery_Date]])</f>
        <v>45242</v>
      </c>
      <c r="S5312" s="10">
        <f>DATEVALUE(Table1[[#This Row],[Order_Date]])</f>
        <v>45228</v>
      </c>
      <c r="T5312" s="4" t="str" cm="1">
        <f t="array" ref="T5312">_xlfn.IFS(Table1[[#This Row],[Inventory_Level]]&lt;=200,"low",Table1[[#This Row],[Inventory_Level]]&gt;=700,"high",Table1[[#This Row],[Inventory_Level]]&gt;200,"medium")</f>
        <v>high</v>
      </c>
    </row>
    <row r="5313" spans="1:20" x14ac:dyDescent="0.35">
      <c r="A5313" s="4">
        <v>5312</v>
      </c>
      <c r="B5313" s="4" t="s">
        <v>44</v>
      </c>
      <c r="C5313" s="4" t="s">
        <v>24</v>
      </c>
      <c r="D5313" s="4" t="s">
        <v>25</v>
      </c>
      <c r="E5313" s="4" t="s">
        <v>18</v>
      </c>
      <c r="F5313" s="10" t="s">
        <v>400</v>
      </c>
      <c r="G5313" s="11" t="s">
        <v>268</v>
      </c>
      <c r="H5313" s="4">
        <v>84</v>
      </c>
      <c r="I5313" s="12">
        <v>22629.63</v>
      </c>
      <c r="J5313" s="12">
        <v>1900888.92</v>
      </c>
      <c r="K5313" s="12">
        <v>925.87</v>
      </c>
      <c r="L5313" s="4">
        <v>720</v>
      </c>
      <c r="M5313" s="4" t="s">
        <v>21</v>
      </c>
      <c r="N5313" s="4" t="str" cm="1">
        <f t="array" ref="N5313">_xlfn.SWITCH(E5313,"Delhi","North","Chennai","South","Hyderabad","South","Mumbai","Central","Bangalore","South")</f>
        <v>North</v>
      </c>
      <c r="O5313" s="12">
        <v>355467.29</v>
      </c>
      <c r="P5313" s="4">
        <f>Table1[[#This Row],[Delivery_Date]]-Table1[[#This Row],[Order_Date]]</f>
        <v>1</v>
      </c>
      <c r="Q5313" s="4" t="str">
        <f>IF(Table1[[#This Row],[Delivery delay days]]&gt;5,"delay","on time")</f>
        <v>on time</v>
      </c>
      <c r="R5313" s="10">
        <f>DATEVALUE(Table1[[#This Row],[Delivery_Date]])</f>
        <v>44960</v>
      </c>
      <c r="S5313" s="10">
        <f>DATEVALUE(Table1[[#This Row],[Order_Date]])</f>
        <v>44959</v>
      </c>
      <c r="T5313" s="4" t="str" cm="1">
        <f t="array" ref="T5313">_xlfn.IFS(Table1[[#This Row],[Inventory_Level]]&lt;=200,"low",Table1[[#This Row],[Inventory_Level]]&gt;=700,"high",Table1[[#This Row],[Inventory_Level]]&gt;200,"medium")</f>
        <v>high</v>
      </c>
    </row>
    <row r="5314" spans="1:20" x14ac:dyDescent="0.35">
      <c r="A5314" s="4">
        <v>5313</v>
      </c>
      <c r="B5314" s="4" t="s">
        <v>65</v>
      </c>
      <c r="C5314" s="4" t="s">
        <v>38</v>
      </c>
      <c r="D5314" s="4" t="s">
        <v>32</v>
      </c>
      <c r="E5314" s="4" t="s">
        <v>52</v>
      </c>
      <c r="F5314" s="10" t="s">
        <v>420</v>
      </c>
      <c r="G5314" s="11" t="s">
        <v>77</v>
      </c>
      <c r="H5314" s="4">
        <v>6</v>
      </c>
      <c r="I5314" s="12">
        <v>2270.09</v>
      </c>
      <c r="J5314" s="12">
        <v>13620.54</v>
      </c>
      <c r="K5314" s="12">
        <v>3810.31</v>
      </c>
      <c r="L5314" s="4">
        <v>84</v>
      </c>
      <c r="M5314" s="4" t="s">
        <v>29</v>
      </c>
      <c r="N5314" s="4" t="str" cm="1">
        <f t="array" ref="N5314">_xlfn.SWITCH(E5314,"Delhi","North","Chennai","South","Hyderabad","South","Mumbai","Central","Bangalore","South")</f>
        <v>Central</v>
      </c>
      <c r="O5314" s="12">
        <v>2614.7600000000002</v>
      </c>
      <c r="P5314" s="4">
        <f>Table1[[#This Row],[Delivery_Date]]-Table1[[#This Row],[Order_Date]]</f>
        <v>1</v>
      </c>
      <c r="Q5314" s="4" t="str">
        <f>IF(Table1[[#This Row],[Delivery delay days]]&gt;5,"delay","on time")</f>
        <v>on time</v>
      </c>
      <c r="R5314" s="10">
        <f>DATEVALUE(Table1[[#This Row],[Delivery_Date]])</f>
        <v>45204</v>
      </c>
      <c r="S5314" s="10">
        <f>DATEVALUE(Table1[[#This Row],[Order_Date]])</f>
        <v>45203</v>
      </c>
      <c r="T5314" s="4" t="str" cm="1">
        <f t="array" ref="T5314">_xlfn.IFS(Table1[[#This Row],[Inventory_Level]]&lt;=200,"low",Table1[[#This Row],[Inventory_Level]]&gt;=700,"high",Table1[[#This Row],[Inventory_Level]]&gt;200,"medium")</f>
        <v>low</v>
      </c>
    </row>
    <row r="5315" spans="1:20" x14ac:dyDescent="0.35">
      <c r="A5315" s="4">
        <v>5314</v>
      </c>
      <c r="B5315" s="4" t="s">
        <v>23</v>
      </c>
      <c r="C5315" s="4" t="s">
        <v>16</v>
      </c>
      <c r="D5315" s="4" t="s">
        <v>17</v>
      </c>
      <c r="E5315" s="4" t="s">
        <v>52</v>
      </c>
      <c r="F5315" s="10" t="s">
        <v>270</v>
      </c>
      <c r="G5315" s="11" t="s">
        <v>260</v>
      </c>
      <c r="H5315" s="4">
        <v>78</v>
      </c>
      <c r="I5315" s="12">
        <v>19561.98</v>
      </c>
      <c r="J5315" s="12">
        <v>1525834.44</v>
      </c>
      <c r="K5315" s="12">
        <v>4738.79</v>
      </c>
      <c r="L5315" s="4">
        <v>350</v>
      </c>
      <c r="M5315" s="4" t="s">
        <v>42</v>
      </c>
      <c r="N5315" s="4" t="str" cm="1">
        <f t="array" ref="N5315">_xlfn.SWITCH(E5315,"Delhi","North","Chennai","South","Hyderabad","South","Mumbai","Central","Bangalore","South")</f>
        <v>Central</v>
      </c>
      <c r="O5315" s="12">
        <v>98405.74</v>
      </c>
      <c r="P5315" s="4">
        <f>Table1[[#This Row],[Delivery_Date]]-Table1[[#This Row],[Order_Date]]</f>
        <v>8</v>
      </c>
      <c r="Q5315" s="4" t="str">
        <f>IF(Table1[[#This Row],[Delivery delay days]]&gt;5,"delay","on time")</f>
        <v>delay</v>
      </c>
      <c r="R5315" s="10">
        <f>DATEVALUE(Table1[[#This Row],[Delivery_Date]])</f>
        <v>45270</v>
      </c>
      <c r="S5315" s="10">
        <f>DATEVALUE(Table1[[#This Row],[Order_Date]])</f>
        <v>45262</v>
      </c>
      <c r="T5315" s="4" t="str" cm="1">
        <f t="array" ref="T5315">_xlfn.IFS(Table1[[#This Row],[Inventory_Level]]&lt;=200,"low",Table1[[#This Row],[Inventory_Level]]&gt;=700,"high",Table1[[#This Row],[Inventory_Level]]&gt;200,"medium")</f>
        <v>medium</v>
      </c>
    </row>
    <row r="5316" spans="1:20" x14ac:dyDescent="0.35">
      <c r="A5316" s="4">
        <v>5315</v>
      </c>
      <c r="B5316" s="4" t="s">
        <v>15</v>
      </c>
      <c r="C5316" s="4" t="s">
        <v>16</v>
      </c>
      <c r="D5316" s="4" t="s">
        <v>39</v>
      </c>
      <c r="E5316" s="4" t="s">
        <v>60</v>
      </c>
      <c r="F5316" s="10" t="s">
        <v>142</v>
      </c>
      <c r="G5316" s="11" t="s">
        <v>377</v>
      </c>
      <c r="H5316" s="4">
        <v>21</v>
      </c>
      <c r="I5316" s="12">
        <v>4103.8500000000004</v>
      </c>
      <c r="J5316" s="12">
        <v>86180.85</v>
      </c>
      <c r="K5316" s="12">
        <v>4914.4799999999996</v>
      </c>
      <c r="L5316" s="4">
        <v>615</v>
      </c>
      <c r="M5316" s="4" t="s">
        <v>29</v>
      </c>
      <c r="N5316" s="4" t="str" cm="1">
        <f t="array" ref="N5316">_xlfn.SWITCH(E5316,"Delhi","North","Chennai","South","Hyderabad","South","Mumbai","Central","Bangalore","South")</f>
        <v>South</v>
      </c>
      <c r="O5316" s="12">
        <v>11004.97</v>
      </c>
      <c r="P5316" s="4">
        <f>Table1[[#This Row],[Delivery_Date]]-Table1[[#This Row],[Order_Date]]</f>
        <v>6</v>
      </c>
      <c r="Q5316" s="4" t="str">
        <f>IF(Table1[[#This Row],[Delivery delay days]]&gt;5,"delay","on time")</f>
        <v>delay</v>
      </c>
      <c r="R5316" s="10">
        <f>DATEVALUE(Table1[[#This Row],[Delivery_Date]])</f>
        <v>45243</v>
      </c>
      <c r="S5316" s="10">
        <f>DATEVALUE(Table1[[#This Row],[Order_Date]])</f>
        <v>45237</v>
      </c>
      <c r="T5316" s="4" t="str" cm="1">
        <f t="array" ref="T5316">_xlfn.IFS(Table1[[#This Row],[Inventory_Level]]&lt;=200,"low",Table1[[#This Row],[Inventory_Level]]&gt;=700,"high",Table1[[#This Row],[Inventory_Level]]&gt;200,"medium")</f>
        <v>medium</v>
      </c>
    </row>
    <row r="5317" spans="1:20" x14ac:dyDescent="0.35">
      <c r="A5317" s="4">
        <v>5316</v>
      </c>
      <c r="B5317" s="4" t="s">
        <v>23</v>
      </c>
      <c r="C5317" s="4" t="s">
        <v>24</v>
      </c>
      <c r="D5317" s="4" t="s">
        <v>32</v>
      </c>
      <c r="E5317" s="4" t="s">
        <v>46</v>
      </c>
      <c r="F5317" s="10" t="s">
        <v>164</v>
      </c>
      <c r="G5317" s="11" t="s">
        <v>219</v>
      </c>
      <c r="H5317" s="4">
        <v>70</v>
      </c>
      <c r="I5317" s="12">
        <v>21756.71</v>
      </c>
      <c r="J5317" s="12">
        <v>1522969.7</v>
      </c>
      <c r="K5317" s="12">
        <v>3343.65</v>
      </c>
      <c r="L5317" s="4">
        <v>505</v>
      </c>
      <c r="M5317" s="4" t="s">
        <v>35</v>
      </c>
      <c r="N5317" s="4" t="str" cm="1">
        <f t="array" ref="N5317">_xlfn.SWITCH(E5317,"Delhi","North","Chennai","South","Hyderabad","South","Mumbai","Central","Bangalore","South")</f>
        <v>South</v>
      </c>
      <c r="O5317" s="12">
        <v>187542.45</v>
      </c>
      <c r="P5317" s="4">
        <f>Table1[[#This Row],[Delivery_Date]]-Table1[[#This Row],[Order_Date]]</f>
        <v>1</v>
      </c>
      <c r="Q5317" s="4" t="str">
        <f>IF(Table1[[#This Row],[Delivery delay days]]&gt;5,"delay","on time")</f>
        <v>on time</v>
      </c>
      <c r="R5317" s="10">
        <f>DATEVALUE(Table1[[#This Row],[Delivery_Date]])</f>
        <v>45227</v>
      </c>
      <c r="S5317" s="10">
        <f>DATEVALUE(Table1[[#This Row],[Order_Date]])</f>
        <v>45226</v>
      </c>
      <c r="T5317" s="4" t="str" cm="1">
        <f t="array" ref="T5317">_xlfn.IFS(Table1[[#This Row],[Inventory_Level]]&lt;=200,"low",Table1[[#This Row],[Inventory_Level]]&gt;=700,"high",Table1[[#This Row],[Inventory_Level]]&gt;200,"medium")</f>
        <v>medium</v>
      </c>
    </row>
    <row r="5318" spans="1:20" x14ac:dyDescent="0.35">
      <c r="A5318" s="4">
        <v>5317</v>
      </c>
      <c r="B5318" s="4" t="s">
        <v>37</v>
      </c>
      <c r="C5318" s="4" t="s">
        <v>38</v>
      </c>
      <c r="D5318" s="4" t="s">
        <v>25</v>
      </c>
      <c r="E5318" s="4" t="s">
        <v>60</v>
      </c>
      <c r="F5318" s="10" t="s">
        <v>124</v>
      </c>
      <c r="G5318" s="11" t="s">
        <v>367</v>
      </c>
      <c r="H5318" s="4">
        <v>26</v>
      </c>
      <c r="I5318" s="12">
        <v>2512.36</v>
      </c>
      <c r="J5318" s="12">
        <v>65321.36</v>
      </c>
      <c r="K5318" s="12">
        <v>4560.32</v>
      </c>
      <c r="L5318" s="4">
        <v>876</v>
      </c>
      <c r="M5318" s="4" t="s">
        <v>21</v>
      </c>
      <c r="N5318" s="4" t="str" cm="1">
        <f t="array" ref="N5318">_xlfn.SWITCH(E5318,"Delhi","North","Chennai","South","Hyderabad","South","Mumbai","Central","Bangalore","South")</f>
        <v>South</v>
      </c>
      <c r="O5318" s="12">
        <v>6581.89</v>
      </c>
      <c r="P5318" s="4">
        <f>Table1[[#This Row],[Delivery_Date]]-Table1[[#This Row],[Order_Date]]</f>
        <v>9</v>
      </c>
      <c r="Q5318" s="4" t="str">
        <f>IF(Table1[[#This Row],[Delivery delay days]]&gt;5,"delay","on time")</f>
        <v>delay</v>
      </c>
      <c r="R5318" s="10">
        <f>DATEVALUE(Table1[[#This Row],[Delivery_Date]])</f>
        <v>45074</v>
      </c>
      <c r="S5318" s="10">
        <f>DATEVALUE(Table1[[#This Row],[Order_Date]])</f>
        <v>45065</v>
      </c>
      <c r="T5318" s="4" t="str" cm="1">
        <f t="array" ref="T5318">_xlfn.IFS(Table1[[#This Row],[Inventory_Level]]&lt;=200,"low",Table1[[#This Row],[Inventory_Level]]&gt;=700,"high",Table1[[#This Row],[Inventory_Level]]&gt;200,"medium")</f>
        <v>high</v>
      </c>
    </row>
    <row r="5319" spans="1:20" x14ac:dyDescent="0.35">
      <c r="A5319" s="4">
        <v>5318</v>
      </c>
      <c r="B5319" s="4" t="s">
        <v>44</v>
      </c>
      <c r="C5319" s="4" t="s">
        <v>16</v>
      </c>
      <c r="D5319" s="4" t="s">
        <v>17</v>
      </c>
      <c r="E5319" s="4" t="s">
        <v>46</v>
      </c>
      <c r="F5319" s="10" t="s">
        <v>187</v>
      </c>
      <c r="G5319" s="11" t="s">
        <v>274</v>
      </c>
      <c r="H5319" s="4">
        <v>4</v>
      </c>
      <c r="I5319" s="12">
        <v>12473.54</v>
      </c>
      <c r="J5319" s="12">
        <v>49894.16</v>
      </c>
      <c r="K5319" s="12">
        <v>1746.54</v>
      </c>
      <c r="L5319" s="4">
        <v>569</v>
      </c>
      <c r="M5319" s="4" t="s">
        <v>35</v>
      </c>
      <c r="N5319" s="4" t="str" cm="1">
        <f t="array" ref="N5319">_xlfn.SWITCH(E5319,"Delhi","North","Chennai","South","Hyderabad","South","Mumbai","Central","Bangalore","South")</f>
        <v>South</v>
      </c>
      <c r="O5319" s="12">
        <v>5679.45</v>
      </c>
      <c r="P5319" s="4">
        <f>Table1[[#This Row],[Delivery_Date]]-Table1[[#This Row],[Order_Date]]</f>
        <v>10</v>
      </c>
      <c r="Q5319" s="4" t="str">
        <f>IF(Table1[[#This Row],[Delivery delay days]]&gt;5,"delay","on time")</f>
        <v>delay</v>
      </c>
      <c r="R5319" s="10">
        <f>DATEVALUE(Table1[[#This Row],[Delivery_Date]])</f>
        <v>45013</v>
      </c>
      <c r="S5319" s="10">
        <f>DATEVALUE(Table1[[#This Row],[Order_Date]])</f>
        <v>45003</v>
      </c>
      <c r="T5319" s="4" t="str" cm="1">
        <f t="array" ref="T5319">_xlfn.IFS(Table1[[#This Row],[Inventory_Level]]&lt;=200,"low",Table1[[#This Row],[Inventory_Level]]&gt;=700,"high",Table1[[#This Row],[Inventory_Level]]&gt;200,"medium")</f>
        <v>medium</v>
      </c>
    </row>
    <row r="5320" spans="1:20" x14ac:dyDescent="0.35">
      <c r="A5320" s="4">
        <v>5319</v>
      </c>
      <c r="B5320" s="4" t="s">
        <v>37</v>
      </c>
      <c r="C5320" s="4" t="s">
        <v>38</v>
      </c>
      <c r="D5320" s="4" t="s">
        <v>39</v>
      </c>
      <c r="E5320" s="4" t="s">
        <v>26</v>
      </c>
      <c r="F5320" s="10" t="s">
        <v>202</v>
      </c>
      <c r="G5320" s="11" t="s">
        <v>214</v>
      </c>
      <c r="H5320" s="4">
        <v>2</v>
      </c>
      <c r="I5320" s="12">
        <v>20220.96</v>
      </c>
      <c r="J5320" s="12">
        <v>40441.919999999998</v>
      </c>
      <c r="K5320" s="12">
        <v>4993.25</v>
      </c>
      <c r="L5320" s="4">
        <v>926</v>
      </c>
      <c r="M5320" s="4" t="s">
        <v>29</v>
      </c>
      <c r="N5320" s="4" t="str" cm="1">
        <f t="array" ref="N5320">_xlfn.SWITCH(E5320,"Delhi","North","Chennai","South","Hyderabad","South","Mumbai","Central","Bangalore","South")</f>
        <v>South</v>
      </c>
      <c r="O5320" s="12">
        <v>9941.7999999999993</v>
      </c>
      <c r="P5320" s="4">
        <f>Table1[[#This Row],[Delivery_Date]]-Table1[[#This Row],[Order_Date]]</f>
        <v>14</v>
      </c>
      <c r="Q5320" s="4" t="str">
        <f>IF(Table1[[#This Row],[Delivery delay days]]&gt;5,"delay","on time")</f>
        <v>delay</v>
      </c>
      <c r="R5320" s="10">
        <f>DATEVALUE(Table1[[#This Row],[Delivery_Date]])</f>
        <v>45015</v>
      </c>
      <c r="S5320" s="10">
        <f>DATEVALUE(Table1[[#This Row],[Order_Date]])</f>
        <v>45001</v>
      </c>
      <c r="T5320" s="4" t="str" cm="1">
        <f t="array" ref="T5320">_xlfn.IFS(Table1[[#This Row],[Inventory_Level]]&lt;=200,"low",Table1[[#This Row],[Inventory_Level]]&gt;=700,"high",Table1[[#This Row],[Inventory_Level]]&gt;200,"medium")</f>
        <v>high</v>
      </c>
    </row>
    <row r="5321" spans="1:20" x14ac:dyDescent="0.35">
      <c r="A5321" s="4">
        <v>5320</v>
      </c>
      <c r="B5321" s="4" t="s">
        <v>65</v>
      </c>
      <c r="C5321" s="4" t="s">
        <v>16</v>
      </c>
      <c r="D5321" s="4" t="s">
        <v>25</v>
      </c>
      <c r="E5321" s="4" t="s">
        <v>46</v>
      </c>
      <c r="F5321" s="10" t="s">
        <v>96</v>
      </c>
      <c r="G5321" s="11" t="s">
        <v>354</v>
      </c>
      <c r="H5321" s="4">
        <v>1</v>
      </c>
      <c r="I5321" s="12">
        <v>18678.099999999999</v>
      </c>
      <c r="J5321" s="12">
        <v>18678.099999999999</v>
      </c>
      <c r="K5321" s="12">
        <v>3738.8</v>
      </c>
      <c r="L5321" s="4">
        <v>950</v>
      </c>
      <c r="M5321" s="4" t="s">
        <v>35</v>
      </c>
      <c r="N5321" s="4" t="str" cm="1">
        <f t="array" ref="N5321">_xlfn.SWITCH(E5321,"Delhi","North","Chennai","South","Hyderabad","South","Mumbai","Central","Bangalore","South")</f>
        <v>South</v>
      </c>
      <c r="O5321" s="12">
        <v>3369.36</v>
      </c>
      <c r="P5321" s="4">
        <f>Table1[[#This Row],[Delivery_Date]]-Table1[[#This Row],[Order_Date]]</f>
        <v>12</v>
      </c>
      <c r="Q5321" s="4" t="str">
        <f>IF(Table1[[#This Row],[Delivery delay days]]&gt;5,"delay","on time")</f>
        <v>delay</v>
      </c>
      <c r="R5321" s="10">
        <f>DATEVALUE(Table1[[#This Row],[Delivery_Date]])</f>
        <v>45268</v>
      </c>
      <c r="S5321" s="10">
        <f>DATEVALUE(Table1[[#This Row],[Order_Date]])</f>
        <v>45256</v>
      </c>
      <c r="T5321" s="4" t="str" cm="1">
        <f t="array" ref="T5321">_xlfn.IFS(Table1[[#This Row],[Inventory_Level]]&lt;=200,"low",Table1[[#This Row],[Inventory_Level]]&gt;=700,"high",Table1[[#This Row],[Inventory_Level]]&gt;200,"medium")</f>
        <v>high</v>
      </c>
    </row>
    <row r="5322" spans="1:20" x14ac:dyDescent="0.35">
      <c r="A5322" s="4">
        <v>5321</v>
      </c>
      <c r="B5322" s="4" t="s">
        <v>15</v>
      </c>
      <c r="C5322" s="4" t="s">
        <v>24</v>
      </c>
      <c r="D5322" s="4" t="s">
        <v>25</v>
      </c>
      <c r="E5322" s="4" t="s">
        <v>46</v>
      </c>
      <c r="F5322" s="10" t="s">
        <v>319</v>
      </c>
      <c r="G5322" s="11" t="s">
        <v>409</v>
      </c>
      <c r="H5322" s="4">
        <v>26</v>
      </c>
      <c r="I5322" s="12">
        <v>20654.38</v>
      </c>
      <c r="J5322" s="12">
        <v>537013.88</v>
      </c>
      <c r="K5322" s="12">
        <v>4955.91</v>
      </c>
      <c r="L5322" s="4">
        <v>817</v>
      </c>
      <c r="M5322" s="4" t="s">
        <v>21</v>
      </c>
      <c r="N5322" s="4" t="str" cm="1">
        <f t="array" ref="N5322">_xlfn.SWITCH(E5322,"Delhi","North","Chennai","South","Hyderabad","South","Mumbai","Central","Bangalore","South")</f>
        <v>South</v>
      </c>
      <c r="O5322" s="12">
        <v>128724.79</v>
      </c>
      <c r="P5322" s="4">
        <f>Table1[[#This Row],[Delivery_Date]]-Table1[[#This Row],[Order_Date]]</f>
        <v>6</v>
      </c>
      <c r="Q5322" s="4" t="str">
        <f>IF(Table1[[#This Row],[Delivery delay days]]&gt;5,"delay","on time")</f>
        <v>delay</v>
      </c>
      <c r="R5322" s="10">
        <f>DATEVALUE(Table1[[#This Row],[Delivery_Date]])</f>
        <v>44949</v>
      </c>
      <c r="S5322" s="10">
        <f>DATEVALUE(Table1[[#This Row],[Order_Date]])</f>
        <v>44943</v>
      </c>
      <c r="T5322" s="4" t="str" cm="1">
        <f t="array" ref="T5322">_xlfn.IFS(Table1[[#This Row],[Inventory_Level]]&lt;=200,"low",Table1[[#This Row],[Inventory_Level]]&gt;=700,"high",Table1[[#This Row],[Inventory_Level]]&gt;200,"medium")</f>
        <v>high</v>
      </c>
    </row>
    <row r="5323" spans="1:20" x14ac:dyDescent="0.35">
      <c r="A5323" s="4">
        <v>5322</v>
      </c>
      <c r="B5323" s="4" t="s">
        <v>15</v>
      </c>
      <c r="C5323" s="4" t="s">
        <v>38</v>
      </c>
      <c r="D5323" s="4" t="s">
        <v>25</v>
      </c>
      <c r="E5323" s="4" t="s">
        <v>18</v>
      </c>
      <c r="F5323" s="10" t="s">
        <v>147</v>
      </c>
      <c r="G5323" s="11" t="s">
        <v>112</v>
      </c>
      <c r="H5323" s="4">
        <v>81</v>
      </c>
      <c r="I5323" s="12">
        <v>33507.879999999997</v>
      </c>
      <c r="J5323" s="12">
        <v>2714138.28</v>
      </c>
      <c r="K5323" s="12">
        <v>4669.41</v>
      </c>
      <c r="L5323" s="4">
        <v>549</v>
      </c>
      <c r="M5323" s="4" t="s">
        <v>35</v>
      </c>
      <c r="N5323" s="4" t="str" cm="1">
        <f t="array" ref="N5323">_xlfn.SWITCH(E5323,"Delhi","North","Chennai","South","Hyderabad","South","Mumbai","Central","Bangalore","South")</f>
        <v>North</v>
      </c>
      <c r="O5323" s="12">
        <v>612190.6</v>
      </c>
      <c r="P5323" s="4">
        <f>Table1[[#This Row],[Delivery_Date]]-Table1[[#This Row],[Order_Date]]</f>
        <v>15</v>
      </c>
      <c r="Q5323" s="4" t="str">
        <f>IF(Table1[[#This Row],[Delivery delay days]]&gt;5,"delay","on time")</f>
        <v>delay</v>
      </c>
      <c r="R5323" s="10">
        <f>DATEVALUE(Table1[[#This Row],[Delivery_Date]])</f>
        <v>45162</v>
      </c>
      <c r="S5323" s="10">
        <f>DATEVALUE(Table1[[#This Row],[Order_Date]])</f>
        <v>45147</v>
      </c>
      <c r="T5323" s="4" t="str" cm="1">
        <f t="array" ref="T5323">_xlfn.IFS(Table1[[#This Row],[Inventory_Level]]&lt;=200,"low",Table1[[#This Row],[Inventory_Level]]&gt;=700,"high",Table1[[#This Row],[Inventory_Level]]&gt;200,"medium")</f>
        <v>medium</v>
      </c>
    </row>
    <row r="5324" spans="1:20" x14ac:dyDescent="0.35">
      <c r="A5324" s="4">
        <v>5323</v>
      </c>
      <c r="B5324" s="4" t="s">
        <v>15</v>
      </c>
      <c r="C5324" s="4" t="s">
        <v>38</v>
      </c>
      <c r="D5324" s="4" t="s">
        <v>39</v>
      </c>
      <c r="E5324" s="4" t="s">
        <v>18</v>
      </c>
      <c r="F5324" s="10" t="s">
        <v>366</v>
      </c>
      <c r="G5324" s="11" t="s">
        <v>223</v>
      </c>
      <c r="H5324" s="4">
        <v>44</v>
      </c>
      <c r="I5324" s="12">
        <v>20209.43</v>
      </c>
      <c r="J5324" s="12">
        <v>889214.92</v>
      </c>
      <c r="K5324" s="12">
        <v>3015.36</v>
      </c>
      <c r="L5324" s="4">
        <v>710</v>
      </c>
      <c r="M5324" s="4" t="s">
        <v>35</v>
      </c>
      <c r="N5324" s="4" t="str" cm="1">
        <f t="array" ref="N5324">_xlfn.SWITCH(E5324,"Delhi","North","Chennai","South","Hyderabad","South","Mumbai","Central","Bangalore","South")</f>
        <v>North</v>
      </c>
      <c r="O5324" s="12">
        <v>203119.69</v>
      </c>
      <c r="P5324" s="4">
        <f>Table1[[#This Row],[Delivery_Date]]-Table1[[#This Row],[Order_Date]]</f>
        <v>2</v>
      </c>
      <c r="Q5324" s="4" t="str">
        <f>IF(Table1[[#This Row],[Delivery delay days]]&gt;5,"delay","on time")</f>
        <v>on time</v>
      </c>
      <c r="R5324" s="10">
        <f>DATEVALUE(Table1[[#This Row],[Delivery_Date]])</f>
        <v>45235</v>
      </c>
      <c r="S5324" s="10">
        <f>DATEVALUE(Table1[[#This Row],[Order_Date]])</f>
        <v>45233</v>
      </c>
      <c r="T5324" s="4" t="str" cm="1">
        <f t="array" ref="T5324">_xlfn.IFS(Table1[[#This Row],[Inventory_Level]]&lt;=200,"low",Table1[[#This Row],[Inventory_Level]]&gt;=700,"high",Table1[[#This Row],[Inventory_Level]]&gt;200,"medium")</f>
        <v>high</v>
      </c>
    </row>
    <row r="5325" spans="1:20" x14ac:dyDescent="0.35">
      <c r="A5325" s="4">
        <v>5324</v>
      </c>
      <c r="B5325" s="4" t="s">
        <v>65</v>
      </c>
      <c r="C5325" s="4" t="s">
        <v>24</v>
      </c>
      <c r="D5325" s="4" t="s">
        <v>39</v>
      </c>
      <c r="E5325" s="4" t="s">
        <v>52</v>
      </c>
      <c r="F5325" s="10" t="s">
        <v>255</v>
      </c>
      <c r="G5325" s="11" t="s">
        <v>332</v>
      </c>
      <c r="H5325" s="4">
        <v>28</v>
      </c>
      <c r="I5325" s="12">
        <v>47311.87</v>
      </c>
      <c r="J5325" s="12">
        <v>1324732.3600000001</v>
      </c>
      <c r="K5325" s="12">
        <v>3379.81</v>
      </c>
      <c r="L5325" s="4">
        <v>594</v>
      </c>
      <c r="M5325" s="4" t="s">
        <v>35</v>
      </c>
      <c r="N5325" s="4" t="str" cm="1">
        <f t="array" ref="N5325">_xlfn.SWITCH(E5325,"Delhi","North","Chennai","South","Hyderabad","South","Mumbai","Central","Bangalore","South")</f>
        <v>Central</v>
      </c>
      <c r="O5325" s="12">
        <v>78083.039999999994</v>
      </c>
      <c r="P5325" s="4">
        <f>Table1[[#This Row],[Delivery_Date]]-Table1[[#This Row],[Order_Date]]</f>
        <v>5</v>
      </c>
      <c r="Q5325" s="4" t="str">
        <f>IF(Table1[[#This Row],[Delivery delay days]]&gt;5,"delay","on time")</f>
        <v>on time</v>
      </c>
      <c r="R5325" s="10">
        <f>DATEVALUE(Table1[[#This Row],[Delivery_Date]])</f>
        <v>44939</v>
      </c>
      <c r="S5325" s="10">
        <f>DATEVALUE(Table1[[#This Row],[Order_Date]])</f>
        <v>44934</v>
      </c>
      <c r="T5325" s="4" t="str" cm="1">
        <f t="array" ref="T5325">_xlfn.IFS(Table1[[#This Row],[Inventory_Level]]&lt;=200,"low",Table1[[#This Row],[Inventory_Level]]&gt;=700,"high",Table1[[#This Row],[Inventory_Level]]&gt;200,"medium")</f>
        <v>medium</v>
      </c>
    </row>
    <row r="5326" spans="1:20" x14ac:dyDescent="0.35">
      <c r="A5326" s="4">
        <v>5325</v>
      </c>
      <c r="B5326" s="4" t="s">
        <v>37</v>
      </c>
      <c r="C5326" s="4" t="s">
        <v>38</v>
      </c>
      <c r="D5326" s="4" t="s">
        <v>25</v>
      </c>
      <c r="E5326" s="4" t="s">
        <v>18</v>
      </c>
      <c r="F5326" s="10" t="s">
        <v>49</v>
      </c>
      <c r="G5326" s="11" t="s">
        <v>310</v>
      </c>
      <c r="H5326" s="4">
        <v>47</v>
      </c>
      <c r="I5326" s="12">
        <v>18647.3</v>
      </c>
      <c r="J5326" s="12">
        <v>876423.1</v>
      </c>
      <c r="K5326" s="12">
        <v>2605.33</v>
      </c>
      <c r="L5326" s="4">
        <v>667</v>
      </c>
      <c r="M5326" s="4" t="s">
        <v>21</v>
      </c>
      <c r="N5326" s="4" t="str" cm="1">
        <f t="array" ref="N5326">_xlfn.SWITCH(E5326,"Delhi","North","Chennai","South","Hyderabad","South","Mumbai","Central","Bangalore","South")</f>
        <v>North</v>
      </c>
      <c r="O5326" s="12">
        <v>210167.92</v>
      </c>
      <c r="P5326" s="4">
        <f>Table1[[#This Row],[Delivery_Date]]-Table1[[#This Row],[Order_Date]]</f>
        <v>7</v>
      </c>
      <c r="Q5326" s="4" t="str">
        <f>IF(Table1[[#This Row],[Delivery delay days]]&gt;5,"delay","on time")</f>
        <v>delay</v>
      </c>
      <c r="R5326" s="10">
        <f>DATEVALUE(Table1[[#This Row],[Delivery_Date]])</f>
        <v>45122</v>
      </c>
      <c r="S5326" s="10">
        <f>DATEVALUE(Table1[[#This Row],[Order_Date]])</f>
        <v>45115</v>
      </c>
      <c r="T5326" s="4" t="str" cm="1">
        <f t="array" ref="T5326">_xlfn.IFS(Table1[[#This Row],[Inventory_Level]]&lt;=200,"low",Table1[[#This Row],[Inventory_Level]]&gt;=700,"high",Table1[[#This Row],[Inventory_Level]]&gt;200,"medium")</f>
        <v>medium</v>
      </c>
    </row>
    <row r="5327" spans="1:20" x14ac:dyDescent="0.35">
      <c r="A5327" s="4">
        <v>5326</v>
      </c>
      <c r="B5327" s="4" t="s">
        <v>15</v>
      </c>
      <c r="C5327" s="4" t="s">
        <v>16</v>
      </c>
      <c r="D5327" s="4" t="s">
        <v>32</v>
      </c>
      <c r="E5327" s="4" t="s">
        <v>18</v>
      </c>
      <c r="F5327" s="10" t="s">
        <v>144</v>
      </c>
      <c r="G5327" s="11" t="s">
        <v>63</v>
      </c>
      <c r="H5327" s="4">
        <v>21</v>
      </c>
      <c r="I5327" s="12">
        <v>5643.79</v>
      </c>
      <c r="J5327" s="12">
        <v>118519.59</v>
      </c>
      <c r="K5327" s="12">
        <v>3328.64</v>
      </c>
      <c r="L5327" s="4">
        <v>647</v>
      </c>
      <c r="M5327" s="4" t="s">
        <v>35</v>
      </c>
      <c r="N5327" s="4" t="str" cm="1">
        <f t="array" ref="N5327">_xlfn.SWITCH(E5327,"Delhi","North","Chennai","South","Hyderabad","South","Mumbai","Central","Bangalore","South")</f>
        <v>North</v>
      </c>
      <c r="O5327" s="12">
        <v>23677.88</v>
      </c>
      <c r="P5327" s="4">
        <f>Table1[[#This Row],[Delivery_Date]]-Table1[[#This Row],[Order_Date]]</f>
        <v>13</v>
      </c>
      <c r="Q5327" s="4" t="str">
        <f>IF(Table1[[#This Row],[Delivery delay days]]&gt;5,"delay","on time")</f>
        <v>delay</v>
      </c>
      <c r="R5327" s="10">
        <f>DATEVALUE(Table1[[#This Row],[Delivery_Date]])</f>
        <v>45082</v>
      </c>
      <c r="S5327" s="10">
        <f>DATEVALUE(Table1[[#This Row],[Order_Date]])</f>
        <v>45069</v>
      </c>
      <c r="T5327" s="4" t="str" cm="1">
        <f t="array" ref="T5327">_xlfn.IFS(Table1[[#This Row],[Inventory_Level]]&lt;=200,"low",Table1[[#This Row],[Inventory_Level]]&gt;=700,"high",Table1[[#This Row],[Inventory_Level]]&gt;200,"medium")</f>
        <v>medium</v>
      </c>
    </row>
    <row r="5328" spans="1:20" x14ac:dyDescent="0.35">
      <c r="A5328" s="4">
        <v>5327</v>
      </c>
      <c r="B5328" s="4" t="s">
        <v>23</v>
      </c>
      <c r="C5328" s="4" t="s">
        <v>38</v>
      </c>
      <c r="D5328" s="4" t="s">
        <v>17</v>
      </c>
      <c r="E5328" s="4" t="s">
        <v>60</v>
      </c>
      <c r="F5328" s="10" t="s">
        <v>241</v>
      </c>
      <c r="G5328" s="11" t="s">
        <v>104</v>
      </c>
      <c r="H5328" s="4">
        <v>38</v>
      </c>
      <c r="I5328" s="12">
        <v>35491.040000000001</v>
      </c>
      <c r="J5328" s="12">
        <v>1348659.52</v>
      </c>
      <c r="K5328" s="12">
        <v>1528.65</v>
      </c>
      <c r="L5328" s="4">
        <v>341</v>
      </c>
      <c r="M5328" s="4" t="s">
        <v>42</v>
      </c>
      <c r="N5328" s="4" t="str" cm="1">
        <f t="array" ref="N5328">_xlfn.SWITCH(E5328,"Delhi","North","Chennai","South","Hyderabad","South","Mumbai","Central","Bangalore","South")</f>
        <v>South</v>
      </c>
      <c r="O5328" s="12">
        <v>206986.93</v>
      </c>
      <c r="P5328" s="4">
        <f>Table1[[#This Row],[Delivery_Date]]-Table1[[#This Row],[Order_Date]]</f>
        <v>6</v>
      </c>
      <c r="Q5328" s="4" t="str">
        <f>IF(Table1[[#This Row],[Delivery delay days]]&gt;5,"delay","on time")</f>
        <v>delay</v>
      </c>
      <c r="R5328" s="10">
        <f>DATEVALUE(Table1[[#This Row],[Delivery_Date]])</f>
        <v>45006</v>
      </c>
      <c r="S5328" s="10">
        <f>DATEVALUE(Table1[[#This Row],[Order_Date]])</f>
        <v>45000</v>
      </c>
      <c r="T5328" s="4" t="str" cm="1">
        <f t="array" ref="T5328">_xlfn.IFS(Table1[[#This Row],[Inventory_Level]]&lt;=200,"low",Table1[[#This Row],[Inventory_Level]]&gt;=700,"high",Table1[[#This Row],[Inventory_Level]]&gt;200,"medium")</f>
        <v>medium</v>
      </c>
    </row>
    <row r="5329" spans="1:20" x14ac:dyDescent="0.35">
      <c r="A5329" s="4">
        <v>5328</v>
      </c>
      <c r="B5329" s="4" t="s">
        <v>31</v>
      </c>
      <c r="C5329" s="4" t="s">
        <v>24</v>
      </c>
      <c r="D5329" s="4" t="s">
        <v>39</v>
      </c>
      <c r="E5329" s="4" t="s">
        <v>26</v>
      </c>
      <c r="F5329" s="10" t="s">
        <v>67</v>
      </c>
      <c r="G5329" s="11" t="s">
        <v>116</v>
      </c>
      <c r="H5329" s="4">
        <v>77</v>
      </c>
      <c r="I5329" s="12">
        <v>12059.87</v>
      </c>
      <c r="J5329" s="12">
        <v>928609.99</v>
      </c>
      <c r="K5329" s="12">
        <v>4457.7299999999996</v>
      </c>
      <c r="L5329" s="4">
        <v>476</v>
      </c>
      <c r="M5329" s="4" t="s">
        <v>42</v>
      </c>
      <c r="N5329" s="4" t="str" cm="1">
        <f t="array" ref="N5329">_xlfn.SWITCH(E5329,"Delhi","North","Chennai","South","Hyderabad","South","Mumbai","Central","Bangalore","South")</f>
        <v>South</v>
      </c>
      <c r="O5329" s="12">
        <v>210775.09</v>
      </c>
      <c r="P5329" s="4">
        <f>Table1[[#This Row],[Delivery_Date]]-Table1[[#This Row],[Order_Date]]</f>
        <v>8</v>
      </c>
      <c r="Q5329" s="4" t="str">
        <f>IF(Table1[[#This Row],[Delivery delay days]]&gt;5,"delay","on time")</f>
        <v>delay</v>
      </c>
      <c r="R5329" s="10">
        <f>DATEVALUE(Table1[[#This Row],[Delivery_Date]])</f>
        <v>45178</v>
      </c>
      <c r="S5329" s="10">
        <f>DATEVALUE(Table1[[#This Row],[Order_Date]])</f>
        <v>45170</v>
      </c>
      <c r="T5329" s="4" t="str" cm="1">
        <f t="array" ref="T5329">_xlfn.IFS(Table1[[#This Row],[Inventory_Level]]&lt;=200,"low",Table1[[#This Row],[Inventory_Level]]&gt;=700,"high",Table1[[#This Row],[Inventory_Level]]&gt;200,"medium")</f>
        <v>medium</v>
      </c>
    </row>
    <row r="5330" spans="1:20" x14ac:dyDescent="0.35">
      <c r="A5330" s="4">
        <v>5329</v>
      </c>
      <c r="B5330" s="4" t="s">
        <v>37</v>
      </c>
      <c r="C5330" s="4" t="s">
        <v>16</v>
      </c>
      <c r="D5330" s="4" t="s">
        <v>39</v>
      </c>
      <c r="E5330" s="4" t="s">
        <v>46</v>
      </c>
      <c r="F5330" s="10" t="s">
        <v>258</v>
      </c>
      <c r="G5330" s="11" t="s">
        <v>168</v>
      </c>
      <c r="H5330" s="4">
        <v>76</v>
      </c>
      <c r="I5330" s="12">
        <v>40460.379999999997</v>
      </c>
      <c r="J5330" s="12">
        <v>3074988.88</v>
      </c>
      <c r="K5330" s="12">
        <v>3281.75</v>
      </c>
      <c r="L5330" s="4">
        <v>188</v>
      </c>
      <c r="M5330" s="4" t="s">
        <v>29</v>
      </c>
      <c r="N5330" s="4" t="str" cm="1">
        <f t="array" ref="N5330">_xlfn.SWITCH(E5330,"Delhi","North","Chennai","South","Hyderabad","South","Mumbai","Central","Bangalore","South")</f>
        <v>South</v>
      </c>
      <c r="O5330" s="12">
        <v>582145.22</v>
      </c>
      <c r="P5330" s="4">
        <f>Table1[[#This Row],[Delivery_Date]]-Table1[[#This Row],[Order_Date]]</f>
        <v>15</v>
      </c>
      <c r="Q5330" s="4" t="str">
        <f>IF(Table1[[#This Row],[Delivery delay days]]&gt;5,"delay","on time")</f>
        <v>delay</v>
      </c>
      <c r="R5330" s="10">
        <f>DATEVALUE(Table1[[#This Row],[Delivery_Date]])</f>
        <v>45077</v>
      </c>
      <c r="S5330" s="10">
        <f>DATEVALUE(Table1[[#This Row],[Order_Date]])</f>
        <v>45062</v>
      </c>
      <c r="T5330" s="4" t="str" cm="1">
        <f t="array" ref="T5330">_xlfn.IFS(Table1[[#This Row],[Inventory_Level]]&lt;=200,"low",Table1[[#This Row],[Inventory_Level]]&gt;=700,"high",Table1[[#This Row],[Inventory_Level]]&gt;200,"medium")</f>
        <v>low</v>
      </c>
    </row>
    <row r="5331" spans="1:20" x14ac:dyDescent="0.35">
      <c r="A5331" s="4">
        <v>5330</v>
      </c>
      <c r="B5331" s="4" t="s">
        <v>51</v>
      </c>
      <c r="C5331" s="4" t="s">
        <v>24</v>
      </c>
      <c r="D5331" s="4" t="s">
        <v>17</v>
      </c>
      <c r="E5331" s="4" t="s">
        <v>26</v>
      </c>
      <c r="F5331" s="10" t="s">
        <v>164</v>
      </c>
      <c r="G5331" s="11" t="s">
        <v>74</v>
      </c>
      <c r="H5331" s="4">
        <v>12</v>
      </c>
      <c r="I5331" s="12">
        <v>3751.99</v>
      </c>
      <c r="J5331" s="12">
        <v>45023.88</v>
      </c>
      <c r="K5331" s="12">
        <v>2373.96</v>
      </c>
      <c r="L5331" s="4">
        <v>805</v>
      </c>
      <c r="M5331" s="4" t="s">
        <v>35</v>
      </c>
      <c r="N5331" s="4" t="str" cm="1">
        <f t="array" ref="N5331">_xlfn.SWITCH(E5331,"Delhi","North","Chennai","South","Hyderabad","South","Mumbai","Central","Bangalore","South")</f>
        <v>South</v>
      </c>
      <c r="O5331" s="12">
        <v>6643.75</v>
      </c>
      <c r="P5331" s="4">
        <f>Table1[[#This Row],[Delivery_Date]]-Table1[[#This Row],[Order_Date]]</f>
        <v>5</v>
      </c>
      <c r="Q5331" s="4" t="str">
        <f>IF(Table1[[#This Row],[Delivery delay days]]&gt;5,"delay","on time")</f>
        <v>on time</v>
      </c>
      <c r="R5331" s="10">
        <f>DATEVALUE(Table1[[#This Row],[Delivery_Date]])</f>
        <v>45231</v>
      </c>
      <c r="S5331" s="10">
        <f>DATEVALUE(Table1[[#This Row],[Order_Date]])</f>
        <v>45226</v>
      </c>
      <c r="T5331" s="4" t="str" cm="1">
        <f t="array" ref="T5331">_xlfn.IFS(Table1[[#This Row],[Inventory_Level]]&lt;=200,"low",Table1[[#This Row],[Inventory_Level]]&gt;=700,"high",Table1[[#This Row],[Inventory_Level]]&gt;200,"medium")</f>
        <v>high</v>
      </c>
    </row>
    <row r="5332" spans="1:20" x14ac:dyDescent="0.35">
      <c r="A5332" s="4">
        <v>5331</v>
      </c>
      <c r="B5332" s="4" t="s">
        <v>65</v>
      </c>
      <c r="C5332" s="4" t="s">
        <v>24</v>
      </c>
      <c r="D5332" s="4" t="s">
        <v>45</v>
      </c>
      <c r="E5332" s="4" t="s">
        <v>60</v>
      </c>
      <c r="F5332" s="10" t="s">
        <v>320</v>
      </c>
      <c r="G5332" s="11" t="s">
        <v>413</v>
      </c>
      <c r="H5332" s="4">
        <v>69</v>
      </c>
      <c r="I5332" s="12">
        <v>43530.28</v>
      </c>
      <c r="J5332" s="12">
        <v>3003589.32</v>
      </c>
      <c r="K5332" s="12">
        <v>491.08</v>
      </c>
      <c r="L5332" s="4">
        <v>131</v>
      </c>
      <c r="M5332" s="4" t="s">
        <v>21</v>
      </c>
      <c r="N5332" s="4" t="str" cm="1">
        <f t="array" ref="N5332">_xlfn.SWITCH(E5332,"Delhi","North","Chennai","South","Hyderabad","South","Mumbai","Central","Bangalore","South")</f>
        <v>South</v>
      </c>
      <c r="O5332" s="12">
        <v>713940.07</v>
      </c>
      <c r="P5332" s="4">
        <f>Table1[[#This Row],[Delivery_Date]]-Table1[[#This Row],[Order_Date]]</f>
        <v>3</v>
      </c>
      <c r="Q5332" s="4" t="str">
        <f>IF(Table1[[#This Row],[Delivery delay days]]&gt;5,"delay","on time")</f>
        <v>on time</v>
      </c>
      <c r="R5332" s="10">
        <f>DATEVALUE(Table1[[#This Row],[Delivery_Date]])</f>
        <v>45051</v>
      </c>
      <c r="S5332" s="10">
        <f>DATEVALUE(Table1[[#This Row],[Order_Date]])</f>
        <v>45048</v>
      </c>
      <c r="T5332" s="4" t="str" cm="1">
        <f t="array" ref="T5332">_xlfn.IFS(Table1[[#This Row],[Inventory_Level]]&lt;=200,"low",Table1[[#This Row],[Inventory_Level]]&gt;=700,"high",Table1[[#This Row],[Inventory_Level]]&gt;200,"medium")</f>
        <v>low</v>
      </c>
    </row>
    <row r="5333" spans="1:20" x14ac:dyDescent="0.35">
      <c r="A5333" s="4">
        <v>5332</v>
      </c>
      <c r="B5333" s="4" t="s">
        <v>44</v>
      </c>
      <c r="C5333" s="4" t="s">
        <v>38</v>
      </c>
      <c r="D5333" s="4" t="s">
        <v>17</v>
      </c>
      <c r="E5333" s="4" t="s">
        <v>18</v>
      </c>
      <c r="F5333" s="10" t="s">
        <v>205</v>
      </c>
      <c r="G5333" s="11" t="s">
        <v>316</v>
      </c>
      <c r="H5333" s="4">
        <v>23</v>
      </c>
      <c r="I5333" s="12">
        <v>1192.1099999999999</v>
      </c>
      <c r="J5333" s="12">
        <v>27418.53</v>
      </c>
      <c r="K5333" s="12">
        <v>4845.68</v>
      </c>
      <c r="L5333" s="4">
        <v>639</v>
      </c>
      <c r="M5333" s="4" t="s">
        <v>29</v>
      </c>
      <c r="N5333" s="4" t="str" cm="1">
        <f t="array" ref="N5333">_xlfn.SWITCH(E5333,"Delhi","North","Chennai","South","Hyderabad","South","Mumbai","Central","Bangalore","South")</f>
        <v>North</v>
      </c>
      <c r="O5333" s="12">
        <v>6785.3</v>
      </c>
      <c r="P5333" s="4">
        <f>Table1[[#This Row],[Delivery_Date]]-Table1[[#This Row],[Order_Date]]</f>
        <v>11</v>
      </c>
      <c r="Q5333" s="4" t="str">
        <f>IF(Table1[[#This Row],[Delivery delay days]]&gt;5,"delay","on time")</f>
        <v>delay</v>
      </c>
      <c r="R5333" s="10">
        <f>DATEVALUE(Table1[[#This Row],[Delivery_Date]])</f>
        <v>44965</v>
      </c>
      <c r="S5333" s="10">
        <f>DATEVALUE(Table1[[#This Row],[Order_Date]])</f>
        <v>44954</v>
      </c>
      <c r="T5333" s="4" t="str" cm="1">
        <f t="array" ref="T5333">_xlfn.IFS(Table1[[#This Row],[Inventory_Level]]&lt;=200,"low",Table1[[#This Row],[Inventory_Level]]&gt;=700,"high",Table1[[#This Row],[Inventory_Level]]&gt;200,"medium")</f>
        <v>medium</v>
      </c>
    </row>
    <row r="5334" spans="1:20" x14ac:dyDescent="0.35">
      <c r="A5334" s="4">
        <v>5333</v>
      </c>
      <c r="B5334" s="4" t="s">
        <v>31</v>
      </c>
      <c r="C5334" s="4" t="s">
        <v>38</v>
      </c>
      <c r="D5334" s="4" t="s">
        <v>17</v>
      </c>
      <c r="E5334" s="4" t="s">
        <v>52</v>
      </c>
      <c r="F5334" s="10" t="s">
        <v>389</v>
      </c>
      <c r="G5334" s="11" t="s">
        <v>89</v>
      </c>
      <c r="H5334" s="4">
        <v>60</v>
      </c>
      <c r="I5334" s="12">
        <v>41109.99</v>
      </c>
      <c r="J5334" s="12">
        <v>2466599.4</v>
      </c>
      <c r="K5334" s="12">
        <v>2067.62</v>
      </c>
      <c r="L5334" s="4">
        <v>215</v>
      </c>
      <c r="M5334" s="4" t="s">
        <v>42</v>
      </c>
      <c r="N5334" s="4" t="str" cm="1">
        <f t="array" ref="N5334">_xlfn.SWITCH(E5334,"Delhi","North","Chennai","South","Hyderabad","South","Mumbai","Central","Bangalore","South")</f>
        <v>Central</v>
      </c>
      <c r="O5334" s="12">
        <v>173319.64</v>
      </c>
      <c r="P5334" s="4">
        <f>Table1[[#This Row],[Delivery_Date]]-Table1[[#This Row],[Order_Date]]</f>
        <v>7</v>
      </c>
      <c r="Q5334" s="4" t="str">
        <f>IF(Table1[[#This Row],[Delivery delay days]]&gt;5,"delay","on time")</f>
        <v>delay</v>
      </c>
      <c r="R5334" s="10">
        <f>DATEVALUE(Table1[[#This Row],[Delivery_Date]])</f>
        <v>45116</v>
      </c>
      <c r="S5334" s="10">
        <f>DATEVALUE(Table1[[#This Row],[Order_Date]])</f>
        <v>45109</v>
      </c>
      <c r="T5334" s="4" t="str" cm="1">
        <f t="array" ref="T5334">_xlfn.IFS(Table1[[#This Row],[Inventory_Level]]&lt;=200,"low",Table1[[#This Row],[Inventory_Level]]&gt;=700,"high",Table1[[#This Row],[Inventory_Level]]&gt;200,"medium")</f>
        <v>medium</v>
      </c>
    </row>
    <row r="5335" spans="1:20" x14ac:dyDescent="0.35">
      <c r="A5335" s="4">
        <v>5334</v>
      </c>
      <c r="B5335" s="4" t="s">
        <v>37</v>
      </c>
      <c r="C5335" s="4" t="s">
        <v>24</v>
      </c>
      <c r="D5335" s="4" t="s">
        <v>39</v>
      </c>
      <c r="E5335" s="4" t="s">
        <v>52</v>
      </c>
      <c r="F5335" s="10" t="s">
        <v>47</v>
      </c>
      <c r="G5335" s="11" t="s">
        <v>392</v>
      </c>
      <c r="H5335" s="4">
        <v>44</v>
      </c>
      <c r="I5335" s="12">
        <v>6532.58</v>
      </c>
      <c r="J5335" s="12">
        <v>287433.52</v>
      </c>
      <c r="K5335" s="12">
        <v>1735.81</v>
      </c>
      <c r="L5335" s="4">
        <v>388</v>
      </c>
      <c r="M5335" s="4" t="s">
        <v>21</v>
      </c>
      <c r="N5335" s="4" t="str" cm="1">
        <f t="array" ref="N5335">_xlfn.SWITCH(E5335,"Delhi","North","Chennai","South","Hyderabad","South","Mumbai","Central","Bangalore","South")</f>
        <v>Central</v>
      </c>
      <c r="O5335" s="12">
        <v>35516.65</v>
      </c>
      <c r="P5335" s="4">
        <f>Table1[[#This Row],[Delivery_Date]]-Table1[[#This Row],[Order_Date]]</f>
        <v>11</v>
      </c>
      <c r="Q5335" s="4" t="str">
        <f>IF(Table1[[#This Row],[Delivery delay days]]&gt;5,"delay","on time")</f>
        <v>delay</v>
      </c>
      <c r="R5335" s="10">
        <f>DATEVALUE(Table1[[#This Row],[Delivery_Date]])</f>
        <v>45149</v>
      </c>
      <c r="S5335" s="10">
        <f>DATEVALUE(Table1[[#This Row],[Order_Date]])</f>
        <v>45138</v>
      </c>
      <c r="T5335" s="4" t="str" cm="1">
        <f t="array" ref="T5335">_xlfn.IFS(Table1[[#This Row],[Inventory_Level]]&lt;=200,"low",Table1[[#This Row],[Inventory_Level]]&gt;=700,"high",Table1[[#This Row],[Inventory_Level]]&gt;200,"medium")</f>
        <v>medium</v>
      </c>
    </row>
    <row r="5336" spans="1:20" x14ac:dyDescent="0.35">
      <c r="A5336" s="4">
        <v>5335</v>
      </c>
      <c r="B5336" s="4" t="s">
        <v>59</v>
      </c>
      <c r="C5336" s="4" t="s">
        <v>38</v>
      </c>
      <c r="D5336" s="4" t="s">
        <v>17</v>
      </c>
      <c r="E5336" s="4" t="s">
        <v>46</v>
      </c>
      <c r="F5336" s="10" t="s">
        <v>381</v>
      </c>
      <c r="G5336" s="11" t="s">
        <v>335</v>
      </c>
      <c r="H5336" s="4">
        <v>32</v>
      </c>
      <c r="I5336" s="12">
        <v>43941.88</v>
      </c>
      <c r="J5336" s="12">
        <v>1406140.16</v>
      </c>
      <c r="K5336" s="12">
        <v>1288.58</v>
      </c>
      <c r="L5336" s="4">
        <v>734</v>
      </c>
      <c r="M5336" s="4" t="s">
        <v>42</v>
      </c>
      <c r="N5336" s="4" t="str" cm="1">
        <f t="array" ref="N5336">_xlfn.SWITCH(E5336,"Delhi","North","Chennai","South","Hyderabad","South","Mumbai","Central","Bangalore","South")</f>
        <v>South</v>
      </c>
      <c r="O5336" s="12">
        <v>155939.09</v>
      </c>
      <c r="P5336" s="4">
        <f>Table1[[#This Row],[Delivery_Date]]-Table1[[#This Row],[Order_Date]]</f>
        <v>6</v>
      </c>
      <c r="Q5336" s="4" t="str">
        <f>IF(Table1[[#This Row],[Delivery delay days]]&gt;5,"delay","on time")</f>
        <v>delay</v>
      </c>
      <c r="R5336" s="10">
        <f>DATEVALUE(Table1[[#This Row],[Delivery_Date]])</f>
        <v>45189</v>
      </c>
      <c r="S5336" s="10">
        <f>DATEVALUE(Table1[[#This Row],[Order_Date]])</f>
        <v>45183</v>
      </c>
      <c r="T5336" s="4" t="str" cm="1">
        <f t="array" ref="T5336">_xlfn.IFS(Table1[[#This Row],[Inventory_Level]]&lt;=200,"low",Table1[[#This Row],[Inventory_Level]]&gt;=700,"high",Table1[[#This Row],[Inventory_Level]]&gt;200,"medium")</f>
        <v>high</v>
      </c>
    </row>
    <row r="5337" spans="1:20" x14ac:dyDescent="0.35">
      <c r="A5337" s="4">
        <v>5336</v>
      </c>
      <c r="B5337" s="4" t="s">
        <v>23</v>
      </c>
      <c r="C5337" s="4" t="s">
        <v>16</v>
      </c>
      <c r="D5337" s="4" t="s">
        <v>32</v>
      </c>
      <c r="E5337" s="4" t="s">
        <v>60</v>
      </c>
      <c r="F5337" s="10" t="s">
        <v>222</v>
      </c>
      <c r="G5337" s="11" t="s">
        <v>289</v>
      </c>
      <c r="H5337" s="4">
        <v>8</v>
      </c>
      <c r="I5337" s="12">
        <v>25020.75</v>
      </c>
      <c r="J5337" s="12">
        <v>200166</v>
      </c>
      <c r="K5337" s="12">
        <v>2870.23</v>
      </c>
      <c r="L5337" s="4">
        <v>243</v>
      </c>
      <c r="M5337" s="4" t="s">
        <v>21</v>
      </c>
      <c r="N5337" s="4" t="str" cm="1">
        <f t="array" ref="N5337">_xlfn.SWITCH(E5337,"Delhi","North","Chennai","South","Hyderabad","South","Mumbai","Central","Bangalore","South")</f>
        <v>South</v>
      </c>
      <c r="O5337" s="12">
        <v>19774.16</v>
      </c>
      <c r="P5337" s="4">
        <f>Table1[[#This Row],[Delivery_Date]]-Table1[[#This Row],[Order_Date]]</f>
        <v>7</v>
      </c>
      <c r="Q5337" s="4" t="str">
        <f>IF(Table1[[#This Row],[Delivery delay days]]&gt;5,"delay","on time")</f>
        <v>delay</v>
      </c>
      <c r="R5337" s="10">
        <f>DATEVALUE(Table1[[#This Row],[Delivery_Date]])</f>
        <v>45232</v>
      </c>
      <c r="S5337" s="10">
        <f>DATEVALUE(Table1[[#This Row],[Order_Date]])</f>
        <v>45225</v>
      </c>
      <c r="T5337" s="4" t="str" cm="1">
        <f t="array" ref="T5337">_xlfn.IFS(Table1[[#This Row],[Inventory_Level]]&lt;=200,"low",Table1[[#This Row],[Inventory_Level]]&gt;=700,"high",Table1[[#This Row],[Inventory_Level]]&gt;200,"medium")</f>
        <v>medium</v>
      </c>
    </row>
    <row r="5338" spans="1:20" x14ac:dyDescent="0.35">
      <c r="A5338" s="4">
        <v>5337</v>
      </c>
      <c r="B5338" s="4" t="s">
        <v>31</v>
      </c>
      <c r="C5338" s="4" t="s">
        <v>38</v>
      </c>
      <c r="D5338" s="4" t="s">
        <v>39</v>
      </c>
      <c r="E5338" s="4" t="s">
        <v>18</v>
      </c>
      <c r="F5338" s="10" t="s">
        <v>69</v>
      </c>
      <c r="G5338" s="11" t="s">
        <v>331</v>
      </c>
      <c r="H5338" s="4">
        <v>4</v>
      </c>
      <c r="I5338" s="12">
        <v>30438.400000000001</v>
      </c>
      <c r="J5338" s="12">
        <v>121753.60000000001</v>
      </c>
      <c r="K5338" s="12">
        <v>854.36</v>
      </c>
      <c r="L5338" s="4">
        <v>421</v>
      </c>
      <c r="M5338" s="4" t="s">
        <v>21</v>
      </c>
      <c r="N5338" s="4" t="str" cm="1">
        <f t="array" ref="N5338">_xlfn.SWITCH(E5338,"Delhi","North","Chennai","South","Hyderabad","South","Mumbai","Central","Bangalore","South")</f>
        <v>North</v>
      </c>
      <c r="O5338" s="12">
        <v>26098.12</v>
      </c>
      <c r="P5338" s="4">
        <f>Table1[[#This Row],[Delivery_Date]]-Table1[[#This Row],[Order_Date]]</f>
        <v>4</v>
      </c>
      <c r="Q5338" s="4" t="str">
        <f>IF(Table1[[#This Row],[Delivery delay days]]&gt;5,"delay","on time")</f>
        <v>on time</v>
      </c>
      <c r="R5338" s="10">
        <f>DATEVALUE(Table1[[#This Row],[Delivery_Date]])</f>
        <v>44932</v>
      </c>
      <c r="S5338" s="10">
        <f>DATEVALUE(Table1[[#This Row],[Order_Date]])</f>
        <v>44928</v>
      </c>
      <c r="T5338" s="4" t="str" cm="1">
        <f t="array" ref="T5338">_xlfn.IFS(Table1[[#This Row],[Inventory_Level]]&lt;=200,"low",Table1[[#This Row],[Inventory_Level]]&gt;=700,"high",Table1[[#This Row],[Inventory_Level]]&gt;200,"medium")</f>
        <v>medium</v>
      </c>
    </row>
    <row r="5339" spans="1:20" x14ac:dyDescent="0.35">
      <c r="A5339" s="4">
        <v>5338</v>
      </c>
      <c r="B5339" s="4" t="s">
        <v>23</v>
      </c>
      <c r="C5339" s="4" t="s">
        <v>38</v>
      </c>
      <c r="D5339" s="4" t="s">
        <v>39</v>
      </c>
      <c r="E5339" s="4" t="s">
        <v>46</v>
      </c>
      <c r="F5339" s="10" t="s">
        <v>100</v>
      </c>
      <c r="G5339" s="11" t="s">
        <v>246</v>
      </c>
      <c r="H5339" s="4">
        <v>79</v>
      </c>
      <c r="I5339" s="12">
        <v>23211.15</v>
      </c>
      <c r="J5339" s="12">
        <v>1833680.85</v>
      </c>
      <c r="K5339" s="12">
        <v>4094.23</v>
      </c>
      <c r="L5339" s="4">
        <v>822</v>
      </c>
      <c r="M5339" s="4" t="s">
        <v>42</v>
      </c>
      <c r="N5339" s="4" t="str" cm="1">
        <f t="array" ref="N5339">_xlfn.SWITCH(E5339,"Delhi","North","Chennai","South","Hyderabad","South","Mumbai","Central","Bangalore","South")</f>
        <v>South</v>
      </c>
      <c r="O5339" s="12">
        <v>168152.58</v>
      </c>
      <c r="P5339" s="4">
        <f>Table1[[#This Row],[Delivery_Date]]-Table1[[#This Row],[Order_Date]]</f>
        <v>13</v>
      </c>
      <c r="Q5339" s="4" t="str">
        <f>IF(Table1[[#This Row],[Delivery delay days]]&gt;5,"delay","on time")</f>
        <v>delay</v>
      </c>
      <c r="R5339" s="10">
        <f>DATEVALUE(Table1[[#This Row],[Delivery_Date]])</f>
        <v>45103</v>
      </c>
      <c r="S5339" s="10">
        <f>DATEVALUE(Table1[[#This Row],[Order_Date]])</f>
        <v>45090</v>
      </c>
      <c r="T5339" s="4" t="str" cm="1">
        <f t="array" ref="T5339">_xlfn.IFS(Table1[[#This Row],[Inventory_Level]]&lt;=200,"low",Table1[[#This Row],[Inventory_Level]]&gt;=700,"high",Table1[[#This Row],[Inventory_Level]]&gt;200,"medium")</f>
        <v>high</v>
      </c>
    </row>
    <row r="5340" spans="1:20" x14ac:dyDescent="0.35">
      <c r="A5340" s="4">
        <v>5339</v>
      </c>
      <c r="B5340" s="4" t="s">
        <v>65</v>
      </c>
      <c r="C5340" s="4" t="s">
        <v>24</v>
      </c>
      <c r="D5340" s="4" t="s">
        <v>32</v>
      </c>
      <c r="E5340" s="4" t="s">
        <v>46</v>
      </c>
      <c r="F5340" s="10" t="s">
        <v>308</v>
      </c>
      <c r="G5340" s="11" t="s">
        <v>150</v>
      </c>
      <c r="H5340" s="4">
        <v>78</v>
      </c>
      <c r="I5340" s="12">
        <v>5038.99</v>
      </c>
      <c r="J5340" s="12">
        <v>393041.22</v>
      </c>
      <c r="K5340" s="12">
        <v>4527.6899999999996</v>
      </c>
      <c r="L5340" s="4">
        <v>670</v>
      </c>
      <c r="M5340" s="4" t="s">
        <v>42</v>
      </c>
      <c r="N5340" s="4" t="str" cm="1">
        <f t="array" ref="N5340">_xlfn.SWITCH(E5340,"Delhi","North","Chennai","South","Hyderabad","South","Mumbai","Central","Bangalore","South")</f>
        <v>South</v>
      </c>
      <c r="O5340" s="12">
        <v>29410.77</v>
      </c>
      <c r="P5340" s="4">
        <f>Table1[[#This Row],[Delivery_Date]]-Table1[[#This Row],[Order_Date]]</f>
        <v>7</v>
      </c>
      <c r="Q5340" s="4" t="str">
        <f>IF(Table1[[#This Row],[Delivery delay days]]&gt;5,"delay","on time")</f>
        <v>delay</v>
      </c>
      <c r="R5340" s="10">
        <f>DATEVALUE(Table1[[#This Row],[Delivery_Date]])</f>
        <v>45288</v>
      </c>
      <c r="S5340" s="10">
        <f>DATEVALUE(Table1[[#This Row],[Order_Date]])</f>
        <v>45281</v>
      </c>
      <c r="T5340" s="4" t="str" cm="1">
        <f t="array" ref="T5340">_xlfn.IFS(Table1[[#This Row],[Inventory_Level]]&lt;=200,"low",Table1[[#This Row],[Inventory_Level]]&gt;=700,"high",Table1[[#This Row],[Inventory_Level]]&gt;200,"medium")</f>
        <v>medium</v>
      </c>
    </row>
    <row r="5341" spans="1:20" x14ac:dyDescent="0.35">
      <c r="A5341" s="4">
        <v>5340</v>
      </c>
      <c r="B5341" s="4" t="s">
        <v>37</v>
      </c>
      <c r="C5341" s="4" t="s">
        <v>16</v>
      </c>
      <c r="D5341" s="4" t="s">
        <v>25</v>
      </c>
      <c r="E5341" s="4" t="s">
        <v>18</v>
      </c>
      <c r="F5341" s="10" t="s">
        <v>324</v>
      </c>
      <c r="G5341" s="11" t="s">
        <v>255</v>
      </c>
      <c r="H5341" s="4">
        <v>18</v>
      </c>
      <c r="I5341" s="12">
        <v>40655.599999999999</v>
      </c>
      <c r="J5341" s="12">
        <v>731800.8</v>
      </c>
      <c r="K5341" s="12">
        <v>1919.35</v>
      </c>
      <c r="L5341" s="4">
        <v>824</v>
      </c>
      <c r="M5341" s="4" t="s">
        <v>21</v>
      </c>
      <c r="N5341" s="4" t="str" cm="1">
        <f t="array" ref="N5341">_xlfn.SWITCH(E5341,"Delhi","North","Chennai","South","Hyderabad","South","Mumbai","Central","Bangalore","South")</f>
        <v>North</v>
      </c>
      <c r="O5341" s="12">
        <v>131190.32999999999</v>
      </c>
      <c r="P5341" s="4">
        <f>Table1[[#This Row],[Delivery_Date]]-Table1[[#This Row],[Order_Date]]</f>
        <v>3</v>
      </c>
      <c r="Q5341" s="4" t="str">
        <f>IF(Table1[[#This Row],[Delivery delay days]]&gt;5,"delay","on time")</f>
        <v>on time</v>
      </c>
      <c r="R5341" s="10">
        <f>DATEVALUE(Table1[[#This Row],[Delivery_Date]])</f>
        <v>44934</v>
      </c>
      <c r="S5341" s="10">
        <f>DATEVALUE(Table1[[#This Row],[Order_Date]])</f>
        <v>44931</v>
      </c>
      <c r="T5341" s="4" t="str" cm="1">
        <f t="array" ref="T5341">_xlfn.IFS(Table1[[#This Row],[Inventory_Level]]&lt;=200,"low",Table1[[#This Row],[Inventory_Level]]&gt;=700,"high",Table1[[#This Row],[Inventory_Level]]&gt;200,"medium")</f>
        <v>high</v>
      </c>
    </row>
    <row r="5342" spans="1:20" x14ac:dyDescent="0.35">
      <c r="A5342" s="4">
        <v>5341</v>
      </c>
      <c r="B5342" s="4" t="s">
        <v>23</v>
      </c>
      <c r="C5342" s="4" t="s">
        <v>24</v>
      </c>
      <c r="D5342" s="4" t="s">
        <v>45</v>
      </c>
      <c r="E5342" s="4" t="s">
        <v>46</v>
      </c>
      <c r="F5342" s="10" t="s">
        <v>375</v>
      </c>
      <c r="G5342" s="11" t="s">
        <v>382</v>
      </c>
      <c r="H5342" s="4">
        <v>65</v>
      </c>
      <c r="I5342" s="12">
        <v>23906.07</v>
      </c>
      <c r="J5342" s="12">
        <v>1553894.55</v>
      </c>
      <c r="K5342" s="12">
        <v>533.25</v>
      </c>
      <c r="L5342" s="4">
        <v>968</v>
      </c>
      <c r="M5342" s="4" t="s">
        <v>35</v>
      </c>
      <c r="N5342" s="4" t="str" cm="1">
        <f t="array" ref="N5342">_xlfn.SWITCH(E5342,"Delhi","North","Chennai","South","Hyderabad","South","Mumbai","Central","Bangalore","South")</f>
        <v>South</v>
      </c>
      <c r="O5342" s="12">
        <v>246196.15</v>
      </c>
      <c r="P5342" s="4">
        <f>Table1[[#This Row],[Delivery_Date]]-Table1[[#This Row],[Order_Date]]</f>
        <v>1</v>
      </c>
      <c r="Q5342" s="4" t="str">
        <f>IF(Table1[[#This Row],[Delivery delay days]]&gt;5,"delay","on time")</f>
        <v>on time</v>
      </c>
      <c r="R5342" s="10">
        <f>DATEVALUE(Table1[[#This Row],[Delivery_Date]])</f>
        <v>45254</v>
      </c>
      <c r="S5342" s="10">
        <f>DATEVALUE(Table1[[#This Row],[Order_Date]])</f>
        <v>45253</v>
      </c>
      <c r="T5342" s="4" t="str" cm="1">
        <f t="array" ref="T5342">_xlfn.IFS(Table1[[#This Row],[Inventory_Level]]&lt;=200,"low",Table1[[#This Row],[Inventory_Level]]&gt;=700,"high",Table1[[#This Row],[Inventory_Level]]&gt;200,"medium")</f>
        <v>high</v>
      </c>
    </row>
    <row r="5343" spans="1:20" x14ac:dyDescent="0.35">
      <c r="A5343" s="4">
        <v>5342</v>
      </c>
      <c r="B5343" s="4" t="s">
        <v>15</v>
      </c>
      <c r="C5343" s="4" t="s">
        <v>16</v>
      </c>
      <c r="D5343" s="4" t="s">
        <v>45</v>
      </c>
      <c r="E5343" s="4" t="s">
        <v>18</v>
      </c>
      <c r="F5343" s="10" t="s">
        <v>108</v>
      </c>
      <c r="G5343" s="11" t="s">
        <v>371</v>
      </c>
      <c r="H5343" s="4">
        <v>58</v>
      </c>
      <c r="I5343" s="12">
        <v>37525.449999999997</v>
      </c>
      <c r="J5343" s="12">
        <v>2176476.1</v>
      </c>
      <c r="K5343" s="12">
        <v>3310.72</v>
      </c>
      <c r="L5343" s="4">
        <v>730</v>
      </c>
      <c r="M5343" s="4" t="s">
        <v>29</v>
      </c>
      <c r="N5343" s="4" t="str" cm="1">
        <f t="array" ref="N5343">_xlfn.SWITCH(E5343,"Delhi","North","Chennai","South","Hyderabad","South","Mumbai","Central","Bangalore","South")</f>
        <v>North</v>
      </c>
      <c r="O5343" s="12">
        <v>361294.99</v>
      </c>
      <c r="P5343" s="4">
        <f>Table1[[#This Row],[Delivery_Date]]-Table1[[#This Row],[Order_Date]]</f>
        <v>5</v>
      </c>
      <c r="Q5343" s="4" t="str">
        <f>IF(Table1[[#This Row],[Delivery delay days]]&gt;5,"delay","on time")</f>
        <v>on time</v>
      </c>
      <c r="R5343" s="10">
        <f>DATEVALUE(Table1[[#This Row],[Delivery_Date]])</f>
        <v>45064</v>
      </c>
      <c r="S5343" s="10">
        <f>DATEVALUE(Table1[[#This Row],[Order_Date]])</f>
        <v>45059</v>
      </c>
      <c r="T5343" s="4" t="str" cm="1">
        <f t="array" ref="T5343">_xlfn.IFS(Table1[[#This Row],[Inventory_Level]]&lt;=200,"low",Table1[[#This Row],[Inventory_Level]]&gt;=700,"high",Table1[[#This Row],[Inventory_Level]]&gt;200,"medium")</f>
        <v>high</v>
      </c>
    </row>
    <row r="5344" spans="1:20" x14ac:dyDescent="0.35">
      <c r="A5344" s="4">
        <v>5343</v>
      </c>
      <c r="B5344" s="4" t="s">
        <v>59</v>
      </c>
      <c r="C5344" s="4" t="s">
        <v>24</v>
      </c>
      <c r="D5344" s="4" t="s">
        <v>39</v>
      </c>
      <c r="E5344" s="4" t="s">
        <v>26</v>
      </c>
      <c r="F5344" s="10" t="s">
        <v>380</v>
      </c>
      <c r="G5344" s="11" t="s">
        <v>337</v>
      </c>
      <c r="H5344" s="4">
        <v>2</v>
      </c>
      <c r="I5344" s="12">
        <v>1618.49</v>
      </c>
      <c r="J5344" s="12">
        <v>3236.98</v>
      </c>
      <c r="K5344" s="12">
        <v>3476.59</v>
      </c>
      <c r="L5344" s="4">
        <v>816</v>
      </c>
      <c r="M5344" s="4" t="s">
        <v>29</v>
      </c>
      <c r="N5344" s="4" t="str" cm="1">
        <f t="array" ref="N5344">_xlfn.SWITCH(E5344,"Delhi","North","Chennai","South","Hyderabad","South","Mumbai","Central","Bangalore","South")</f>
        <v>South</v>
      </c>
      <c r="O5344" s="12">
        <v>775.64</v>
      </c>
      <c r="P5344" s="4">
        <f>Table1[[#This Row],[Delivery_Date]]-Table1[[#This Row],[Order_Date]]</f>
        <v>7</v>
      </c>
      <c r="Q5344" s="4" t="str">
        <f>IF(Table1[[#This Row],[Delivery delay days]]&gt;5,"delay","on time")</f>
        <v>delay</v>
      </c>
      <c r="R5344" s="10">
        <f>DATEVALUE(Table1[[#This Row],[Delivery_Date]])</f>
        <v>45159</v>
      </c>
      <c r="S5344" s="10">
        <f>DATEVALUE(Table1[[#This Row],[Order_Date]])</f>
        <v>45152</v>
      </c>
      <c r="T5344" s="4" t="str" cm="1">
        <f t="array" ref="T5344">_xlfn.IFS(Table1[[#This Row],[Inventory_Level]]&lt;=200,"low",Table1[[#This Row],[Inventory_Level]]&gt;=700,"high",Table1[[#This Row],[Inventory_Level]]&gt;200,"medium")</f>
        <v>high</v>
      </c>
    </row>
    <row r="5345" spans="1:20" x14ac:dyDescent="0.35">
      <c r="A5345" s="4">
        <v>5344</v>
      </c>
      <c r="B5345" s="4" t="s">
        <v>51</v>
      </c>
      <c r="C5345" s="4" t="s">
        <v>16</v>
      </c>
      <c r="D5345" s="4" t="s">
        <v>32</v>
      </c>
      <c r="E5345" s="4" t="s">
        <v>46</v>
      </c>
      <c r="F5345" s="10" t="s">
        <v>191</v>
      </c>
      <c r="G5345" s="11" t="s">
        <v>80</v>
      </c>
      <c r="H5345" s="4">
        <v>22</v>
      </c>
      <c r="I5345" s="12">
        <v>41068.15</v>
      </c>
      <c r="J5345" s="12">
        <v>903499.3</v>
      </c>
      <c r="K5345" s="12">
        <v>4957.37</v>
      </c>
      <c r="L5345" s="4">
        <v>31</v>
      </c>
      <c r="M5345" s="4" t="s">
        <v>35</v>
      </c>
      <c r="N5345" s="4" t="str" cm="1">
        <f t="array" ref="N5345">_xlfn.SWITCH(E5345,"Delhi","North","Chennai","South","Hyderabad","South","Mumbai","Central","Bangalore","South")</f>
        <v>South</v>
      </c>
      <c r="O5345" s="12">
        <v>145415.67000000001</v>
      </c>
      <c r="P5345" s="4">
        <f>Table1[[#This Row],[Delivery_Date]]-Table1[[#This Row],[Order_Date]]</f>
        <v>6</v>
      </c>
      <c r="Q5345" s="4" t="str">
        <f>IF(Table1[[#This Row],[Delivery delay days]]&gt;5,"delay","on time")</f>
        <v>delay</v>
      </c>
      <c r="R5345" s="10">
        <f>DATEVALUE(Table1[[#This Row],[Delivery_Date]])</f>
        <v>44993</v>
      </c>
      <c r="S5345" s="10">
        <f>DATEVALUE(Table1[[#This Row],[Order_Date]])</f>
        <v>44987</v>
      </c>
      <c r="T5345" s="4" t="str" cm="1">
        <f t="array" ref="T5345">_xlfn.IFS(Table1[[#This Row],[Inventory_Level]]&lt;=200,"low",Table1[[#This Row],[Inventory_Level]]&gt;=700,"high",Table1[[#This Row],[Inventory_Level]]&gt;200,"medium")</f>
        <v>low</v>
      </c>
    </row>
    <row r="5346" spans="1:20" x14ac:dyDescent="0.35">
      <c r="A5346" s="4">
        <v>5345</v>
      </c>
      <c r="B5346" s="4" t="s">
        <v>37</v>
      </c>
      <c r="C5346" s="4" t="s">
        <v>16</v>
      </c>
      <c r="D5346" s="4" t="s">
        <v>32</v>
      </c>
      <c r="E5346" s="4" t="s">
        <v>46</v>
      </c>
      <c r="F5346" s="10" t="s">
        <v>75</v>
      </c>
      <c r="G5346" s="11" t="s">
        <v>223</v>
      </c>
      <c r="H5346" s="4">
        <v>91</v>
      </c>
      <c r="I5346" s="12">
        <v>36265.79</v>
      </c>
      <c r="J5346" s="12">
        <v>3300186.89</v>
      </c>
      <c r="K5346" s="12">
        <v>131.13999999999999</v>
      </c>
      <c r="L5346" s="4">
        <v>189</v>
      </c>
      <c r="M5346" s="4" t="s">
        <v>29</v>
      </c>
      <c r="N5346" s="4" t="str" cm="1">
        <f t="array" ref="N5346">_xlfn.SWITCH(E5346,"Delhi","North","Chennai","South","Hyderabad","South","Mumbai","Central","Bangalore","South")</f>
        <v>South</v>
      </c>
      <c r="O5346" s="12">
        <v>680003.75</v>
      </c>
      <c r="P5346" s="4">
        <f>Table1[[#This Row],[Delivery_Date]]-Table1[[#This Row],[Order_Date]]</f>
        <v>6</v>
      </c>
      <c r="Q5346" s="4" t="str">
        <f>IF(Table1[[#This Row],[Delivery delay days]]&gt;5,"delay","on time")</f>
        <v>delay</v>
      </c>
      <c r="R5346" s="10">
        <f>DATEVALUE(Table1[[#This Row],[Delivery_Date]])</f>
        <v>45235</v>
      </c>
      <c r="S5346" s="10">
        <f>DATEVALUE(Table1[[#This Row],[Order_Date]])</f>
        <v>45229</v>
      </c>
      <c r="T5346" s="4" t="str" cm="1">
        <f t="array" ref="T5346">_xlfn.IFS(Table1[[#This Row],[Inventory_Level]]&lt;=200,"low",Table1[[#This Row],[Inventory_Level]]&gt;=700,"high",Table1[[#This Row],[Inventory_Level]]&gt;200,"medium")</f>
        <v>low</v>
      </c>
    </row>
    <row r="5347" spans="1:20" x14ac:dyDescent="0.35">
      <c r="A5347" s="4">
        <v>5346</v>
      </c>
      <c r="B5347" s="4" t="s">
        <v>31</v>
      </c>
      <c r="C5347" s="4" t="s">
        <v>38</v>
      </c>
      <c r="D5347" s="4" t="s">
        <v>39</v>
      </c>
      <c r="E5347" s="4" t="s">
        <v>18</v>
      </c>
      <c r="F5347" s="10" t="s">
        <v>355</v>
      </c>
      <c r="G5347" s="11" t="s">
        <v>295</v>
      </c>
      <c r="H5347" s="4">
        <v>97</v>
      </c>
      <c r="I5347" s="12">
        <v>6202.92</v>
      </c>
      <c r="J5347" s="12">
        <v>601683.24</v>
      </c>
      <c r="K5347" s="12">
        <v>2530.13</v>
      </c>
      <c r="L5347" s="4">
        <v>672</v>
      </c>
      <c r="M5347" s="4" t="s">
        <v>42</v>
      </c>
      <c r="N5347" s="4" t="str" cm="1">
        <f t="array" ref="N5347">_xlfn.SWITCH(E5347,"Delhi","North","Chennai","South","Hyderabad","South","Mumbai","Central","Bangalore","South")</f>
        <v>North</v>
      </c>
      <c r="O5347" s="12">
        <v>126690.17</v>
      </c>
      <c r="P5347" s="4">
        <f>Table1[[#This Row],[Delivery_Date]]-Table1[[#This Row],[Order_Date]]</f>
        <v>8</v>
      </c>
      <c r="Q5347" s="4" t="str">
        <f>IF(Table1[[#This Row],[Delivery delay days]]&gt;5,"delay","on time")</f>
        <v>delay</v>
      </c>
      <c r="R5347" s="10">
        <f>DATEVALUE(Table1[[#This Row],[Delivery_Date]])</f>
        <v>45295</v>
      </c>
      <c r="S5347" s="10">
        <f>DATEVALUE(Table1[[#This Row],[Order_Date]])</f>
        <v>45287</v>
      </c>
      <c r="T5347" s="4" t="str" cm="1">
        <f t="array" ref="T5347">_xlfn.IFS(Table1[[#This Row],[Inventory_Level]]&lt;=200,"low",Table1[[#This Row],[Inventory_Level]]&gt;=700,"high",Table1[[#This Row],[Inventory_Level]]&gt;200,"medium")</f>
        <v>medium</v>
      </c>
    </row>
    <row r="5348" spans="1:20" x14ac:dyDescent="0.35">
      <c r="A5348" s="4">
        <v>5347</v>
      </c>
      <c r="B5348" s="4" t="s">
        <v>31</v>
      </c>
      <c r="C5348" s="4" t="s">
        <v>24</v>
      </c>
      <c r="D5348" s="4" t="s">
        <v>39</v>
      </c>
      <c r="E5348" s="4" t="s">
        <v>18</v>
      </c>
      <c r="F5348" s="10" t="s">
        <v>398</v>
      </c>
      <c r="G5348" s="11" t="s">
        <v>241</v>
      </c>
      <c r="H5348" s="4">
        <v>74</v>
      </c>
      <c r="I5348" s="12">
        <v>49522.09</v>
      </c>
      <c r="J5348" s="12">
        <v>3664634.66</v>
      </c>
      <c r="K5348" s="12">
        <v>2446.48</v>
      </c>
      <c r="L5348" s="4">
        <v>404</v>
      </c>
      <c r="M5348" s="4" t="s">
        <v>42</v>
      </c>
      <c r="N5348" s="4" t="str" cm="1">
        <f t="array" ref="N5348">_xlfn.SWITCH(E5348,"Delhi","North","Chennai","South","Hyderabad","South","Mumbai","Central","Bangalore","South")</f>
        <v>North</v>
      </c>
      <c r="O5348" s="12">
        <v>253053.86</v>
      </c>
      <c r="P5348" s="4">
        <f>Table1[[#This Row],[Delivery_Date]]-Table1[[#This Row],[Order_Date]]</f>
        <v>9</v>
      </c>
      <c r="Q5348" s="4" t="str">
        <f>IF(Table1[[#This Row],[Delivery delay days]]&gt;5,"delay","on time")</f>
        <v>delay</v>
      </c>
      <c r="R5348" s="10">
        <f>DATEVALUE(Table1[[#This Row],[Delivery_Date]])</f>
        <v>45000</v>
      </c>
      <c r="S5348" s="10">
        <f>DATEVALUE(Table1[[#This Row],[Order_Date]])</f>
        <v>44991</v>
      </c>
      <c r="T5348" s="4" t="str" cm="1">
        <f t="array" ref="T5348">_xlfn.IFS(Table1[[#This Row],[Inventory_Level]]&lt;=200,"low",Table1[[#This Row],[Inventory_Level]]&gt;=700,"high",Table1[[#This Row],[Inventory_Level]]&gt;200,"medium")</f>
        <v>medium</v>
      </c>
    </row>
    <row r="5349" spans="1:20" x14ac:dyDescent="0.35">
      <c r="A5349" s="4">
        <v>5348</v>
      </c>
      <c r="B5349" s="4" t="s">
        <v>59</v>
      </c>
      <c r="C5349" s="4" t="s">
        <v>38</v>
      </c>
      <c r="D5349" s="4" t="s">
        <v>39</v>
      </c>
      <c r="E5349" s="4" t="s">
        <v>60</v>
      </c>
      <c r="F5349" s="10" t="s">
        <v>199</v>
      </c>
      <c r="G5349" s="11" t="s">
        <v>310</v>
      </c>
      <c r="H5349" s="4">
        <v>18</v>
      </c>
      <c r="I5349" s="12">
        <v>25785.33</v>
      </c>
      <c r="J5349" s="12">
        <v>464135.94</v>
      </c>
      <c r="K5349" s="12">
        <v>1511.62</v>
      </c>
      <c r="L5349" s="4">
        <v>125</v>
      </c>
      <c r="M5349" s="4" t="s">
        <v>29</v>
      </c>
      <c r="N5349" s="4" t="str" cm="1">
        <f t="array" ref="N5349">_xlfn.SWITCH(E5349,"Delhi","North","Chennai","South","Hyderabad","South","Mumbai","Central","Bangalore","South")</f>
        <v>South</v>
      </c>
      <c r="O5349" s="12">
        <v>47299.46</v>
      </c>
      <c r="P5349" s="4">
        <f>Table1[[#This Row],[Delivery_Date]]-Table1[[#This Row],[Order_Date]]</f>
        <v>12</v>
      </c>
      <c r="Q5349" s="4" t="str">
        <f>IF(Table1[[#This Row],[Delivery delay days]]&gt;5,"delay","on time")</f>
        <v>delay</v>
      </c>
      <c r="R5349" s="10">
        <f>DATEVALUE(Table1[[#This Row],[Delivery_Date]])</f>
        <v>45122</v>
      </c>
      <c r="S5349" s="10">
        <f>DATEVALUE(Table1[[#This Row],[Order_Date]])</f>
        <v>45110</v>
      </c>
      <c r="T5349" s="4" t="str" cm="1">
        <f t="array" ref="T5349">_xlfn.IFS(Table1[[#This Row],[Inventory_Level]]&lt;=200,"low",Table1[[#This Row],[Inventory_Level]]&gt;=700,"high",Table1[[#This Row],[Inventory_Level]]&gt;200,"medium")</f>
        <v>low</v>
      </c>
    </row>
    <row r="5350" spans="1:20" x14ac:dyDescent="0.35">
      <c r="A5350" s="4">
        <v>5349</v>
      </c>
      <c r="B5350" s="4" t="s">
        <v>65</v>
      </c>
      <c r="C5350" s="4" t="s">
        <v>38</v>
      </c>
      <c r="D5350" s="4" t="s">
        <v>39</v>
      </c>
      <c r="E5350" s="4" t="s">
        <v>60</v>
      </c>
      <c r="F5350" s="10" t="s">
        <v>183</v>
      </c>
      <c r="G5350" s="11" t="s">
        <v>107</v>
      </c>
      <c r="H5350" s="4">
        <v>39</v>
      </c>
      <c r="I5350" s="12">
        <v>33829.15</v>
      </c>
      <c r="J5350" s="12">
        <v>1319336.8500000001</v>
      </c>
      <c r="K5350" s="12">
        <v>2900.54</v>
      </c>
      <c r="L5350" s="4">
        <v>701</v>
      </c>
      <c r="M5350" s="4" t="s">
        <v>21</v>
      </c>
      <c r="N5350" s="4" t="str" cm="1">
        <f t="array" ref="N5350">_xlfn.SWITCH(E5350,"Delhi","North","Chennai","South","Hyderabad","South","Mumbai","Central","Bangalore","South")</f>
        <v>South</v>
      </c>
      <c r="O5350" s="12">
        <v>147026.12</v>
      </c>
      <c r="P5350" s="4">
        <f>Table1[[#This Row],[Delivery_Date]]-Table1[[#This Row],[Order_Date]]</f>
        <v>13</v>
      </c>
      <c r="Q5350" s="4" t="str">
        <f>IF(Table1[[#This Row],[Delivery delay days]]&gt;5,"delay","on time")</f>
        <v>delay</v>
      </c>
      <c r="R5350" s="10">
        <f>DATEVALUE(Table1[[#This Row],[Delivery_Date]])</f>
        <v>45044</v>
      </c>
      <c r="S5350" s="10">
        <f>DATEVALUE(Table1[[#This Row],[Order_Date]])</f>
        <v>45031</v>
      </c>
      <c r="T5350" s="4" t="str" cm="1">
        <f t="array" ref="T5350">_xlfn.IFS(Table1[[#This Row],[Inventory_Level]]&lt;=200,"low",Table1[[#This Row],[Inventory_Level]]&gt;=700,"high",Table1[[#This Row],[Inventory_Level]]&gt;200,"medium")</f>
        <v>high</v>
      </c>
    </row>
    <row r="5351" spans="1:20" x14ac:dyDescent="0.35">
      <c r="A5351" s="4">
        <v>5350</v>
      </c>
      <c r="B5351" s="4" t="s">
        <v>51</v>
      </c>
      <c r="C5351" s="4" t="s">
        <v>16</v>
      </c>
      <c r="D5351" s="4" t="s">
        <v>25</v>
      </c>
      <c r="E5351" s="4" t="s">
        <v>52</v>
      </c>
      <c r="F5351" s="10" t="s">
        <v>249</v>
      </c>
      <c r="G5351" s="11" t="s">
        <v>178</v>
      </c>
      <c r="H5351" s="4">
        <v>94</v>
      </c>
      <c r="I5351" s="12">
        <v>39154.47</v>
      </c>
      <c r="J5351" s="12">
        <v>3680520.18</v>
      </c>
      <c r="K5351" s="12">
        <v>4427.74</v>
      </c>
      <c r="L5351" s="4">
        <v>678</v>
      </c>
      <c r="M5351" s="4" t="s">
        <v>21</v>
      </c>
      <c r="N5351" s="4" t="str" cm="1">
        <f t="array" ref="N5351">_xlfn.SWITCH(E5351,"Delhi","North","Chennai","South","Hyderabad","South","Mumbai","Central","Bangalore","South")</f>
        <v>Central</v>
      </c>
      <c r="O5351" s="12">
        <v>626051.31000000006</v>
      </c>
      <c r="P5351" s="4">
        <f>Table1[[#This Row],[Delivery_Date]]-Table1[[#This Row],[Order_Date]]</f>
        <v>2</v>
      </c>
      <c r="Q5351" s="4" t="str">
        <f>IF(Table1[[#This Row],[Delivery delay days]]&gt;5,"delay","on time")</f>
        <v>on time</v>
      </c>
      <c r="R5351" s="10">
        <f>DATEVALUE(Table1[[#This Row],[Delivery_Date]])</f>
        <v>45023</v>
      </c>
      <c r="S5351" s="10">
        <f>DATEVALUE(Table1[[#This Row],[Order_Date]])</f>
        <v>45021</v>
      </c>
      <c r="T5351" s="4" t="str" cm="1">
        <f t="array" ref="T5351">_xlfn.IFS(Table1[[#This Row],[Inventory_Level]]&lt;=200,"low",Table1[[#This Row],[Inventory_Level]]&gt;=700,"high",Table1[[#This Row],[Inventory_Level]]&gt;200,"medium")</f>
        <v>medium</v>
      </c>
    </row>
    <row r="5352" spans="1:20" x14ac:dyDescent="0.35">
      <c r="A5352" s="4">
        <v>5351</v>
      </c>
      <c r="B5352" s="4" t="s">
        <v>44</v>
      </c>
      <c r="C5352" s="4" t="s">
        <v>16</v>
      </c>
      <c r="D5352" s="4" t="s">
        <v>25</v>
      </c>
      <c r="E5352" s="4" t="s">
        <v>46</v>
      </c>
      <c r="F5352" s="10" t="s">
        <v>374</v>
      </c>
      <c r="G5352" s="11" t="s">
        <v>270</v>
      </c>
      <c r="H5352" s="4">
        <v>74</v>
      </c>
      <c r="I5352" s="12">
        <v>48414.57</v>
      </c>
      <c r="J5352" s="12">
        <v>3582678.18</v>
      </c>
      <c r="K5352" s="12">
        <v>2063</v>
      </c>
      <c r="L5352" s="4">
        <v>758</v>
      </c>
      <c r="M5352" s="4" t="s">
        <v>21</v>
      </c>
      <c r="N5352" s="4" t="str" cm="1">
        <f t="array" ref="N5352">_xlfn.SWITCH(E5352,"Delhi","North","Chennai","South","Hyderabad","South","Mumbai","Central","Bangalore","South")</f>
        <v>South</v>
      </c>
      <c r="O5352" s="12">
        <v>574626.53</v>
      </c>
      <c r="P5352" s="4">
        <f>Table1[[#This Row],[Delivery_Date]]-Table1[[#This Row],[Order_Date]]</f>
        <v>10</v>
      </c>
      <c r="Q5352" s="4" t="str">
        <f>IF(Table1[[#This Row],[Delivery delay days]]&gt;5,"delay","on time")</f>
        <v>delay</v>
      </c>
      <c r="R5352" s="10">
        <f>DATEVALUE(Table1[[#This Row],[Delivery_Date]])</f>
        <v>45262</v>
      </c>
      <c r="S5352" s="10">
        <f>DATEVALUE(Table1[[#This Row],[Order_Date]])</f>
        <v>45252</v>
      </c>
      <c r="T5352" s="4" t="str" cm="1">
        <f t="array" ref="T5352">_xlfn.IFS(Table1[[#This Row],[Inventory_Level]]&lt;=200,"low",Table1[[#This Row],[Inventory_Level]]&gt;=700,"high",Table1[[#This Row],[Inventory_Level]]&gt;200,"medium")</f>
        <v>high</v>
      </c>
    </row>
    <row r="5353" spans="1:20" x14ac:dyDescent="0.35">
      <c r="A5353" s="4">
        <v>5352</v>
      </c>
      <c r="B5353" s="4" t="s">
        <v>31</v>
      </c>
      <c r="C5353" s="4" t="s">
        <v>38</v>
      </c>
      <c r="D5353" s="4" t="s">
        <v>45</v>
      </c>
      <c r="E5353" s="4" t="s">
        <v>52</v>
      </c>
      <c r="F5353" s="10" t="s">
        <v>182</v>
      </c>
      <c r="G5353" s="11" t="s">
        <v>41</v>
      </c>
      <c r="H5353" s="4">
        <v>63</v>
      </c>
      <c r="I5353" s="12">
        <v>34586.76</v>
      </c>
      <c r="J5353" s="12">
        <v>2178965.88</v>
      </c>
      <c r="K5353" s="12">
        <v>2304.62</v>
      </c>
      <c r="L5353" s="4">
        <v>825</v>
      </c>
      <c r="M5353" s="4" t="s">
        <v>42</v>
      </c>
      <c r="N5353" s="4" t="str" cm="1">
        <f t="array" ref="N5353">_xlfn.SWITCH(E5353,"Delhi","North","Chennai","South","Hyderabad","South","Mumbai","Central","Bangalore","South")</f>
        <v>Central</v>
      </c>
      <c r="O5353" s="12">
        <v>274849.12</v>
      </c>
      <c r="P5353" s="4">
        <f>Table1[[#This Row],[Delivery_Date]]-Table1[[#This Row],[Order_Date]]</f>
        <v>12</v>
      </c>
      <c r="Q5353" s="4" t="str">
        <f>IF(Table1[[#This Row],[Delivery delay days]]&gt;5,"delay","on time")</f>
        <v>delay</v>
      </c>
      <c r="R5353" s="10">
        <f>DATEVALUE(Table1[[#This Row],[Delivery_Date]])</f>
        <v>45038</v>
      </c>
      <c r="S5353" s="10">
        <f>DATEVALUE(Table1[[#This Row],[Order_Date]])</f>
        <v>45026</v>
      </c>
      <c r="T5353" s="4" t="str" cm="1">
        <f t="array" ref="T5353">_xlfn.IFS(Table1[[#This Row],[Inventory_Level]]&lt;=200,"low",Table1[[#This Row],[Inventory_Level]]&gt;=700,"high",Table1[[#This Row],[Inventory_Level]]&gt;200,"medium")</f>
        <v>high</v>
      </c>
    </row>
    <row r="5354" spans="1:20" x14ac:dyDescent="0.35">
      <c r="A5354" s="4">
        <v>5353</v>
      </c>
      <c r="B5354" s="4" t="s">
        <v>59</v>
      </c>
      <c r="C5354" s="4" t="s">
        <v>16</v>
      </c>
      <c r="D5354" s="4" t="s">
        <v>25</v>
      </c>
      <c r="E5354" s="4" t="s">
        <v>18</v>
      </c>
      <c r="F5354" s="10" t="s">
        <v>141</v>
      </c>
      <c r="G5354" s="11" t="s">
        <v>257</v>
      </c>
      <c r="H5354" s="4">
        <v>25</v>
      </c>
      <c r="I5354" s="12">
        <v>36547.050000000003</v>
      </c>
      <c r="J5354" s="12">
        <v>913676.25</v>
      </c>
      <c r="K5354" s="12">
        <v>4341.74</v>
      </c>
      <c r="L5354" s="4">
        <v>68</v>
      </c>
      <c r="M5354" s="4" t="s">
        <v>21</v>
      </c>
      <c r="N5354" s="4" t="str" cm="1">
        <f t="array" ref="N5354">_xlfn.SWITCH(E5354,"Delhi","North","Chennai","South","Hyderabad","South","Mumbai","Central","Bangalore","South")</f>
        <v>North</v>
      </c>
      <c r="O5354" s="12">
        <v>73314.350000000006</v>
      </c>
      <c r="P5354" s="4">
        <f>Table1[[#This Row],[Delivery_Date]]-Table1[[#This Row],[Order_Date]]</f>
        <v>11</v>
      </c>
      <c r="Q5354" s="4" t="str">
        <f>IF(Table1[[#This Row],[Delivery delay days]]&gt;5,"delay","on time")</f>
        <v>delay</v>
      </c>
      <c r="R5354" s="10">
        <f>DATEVALUE(Table1[[#This Row],[Delivery_Date]])</f>
        <v>45061</v>
      </c>
      <c r="S5354" s="10">
        <f>DATEVALUE(Table1[[#This Row],[Order_Date]])</f>
        <v>45050</v>
      </c>
      <c r="T5354" s="4" t="str" cm="1">
        <f t="array" ref="T5354">_xlfn.IFS(Table1[[#This Row],[Inventory_Level]]&lt;=200,"low",Table1[[#This Row],[Inventory_Level]]&gt;=700,"high",Table1[[#This Row],[Inventory_Level]]&gt;200,"medium")</f>
        <v>low</v>
      </c>
    </row>
    <row r="5355" spans="1:20" x14ac:dyDescent="0.35">
      <c r="A5355" s="4">
        <v>5354</v>
      </c>
      <c r="B5355" s="4" t="s">
        <v>51</v>
      </c>
      <c r="C5355" s="4" t="s">
        <v>16</v>
      </c>
      <c r="D5355" s="4" t="s">
        <v>45</v>
      </c>
      <c r="E5355" s="4" t="s">
        <v>26</v>
      </c>
      <c r="F5355" s="10" t="s">
        <v>306</v>
      </c>
      <c r="G5355" s="11" t="s">
        <v>305</v>
      </c>
      <c r="H5355" s="4">
        <v>78</v>
      </c>
      <c r="I5355" s="12">
        <v>39603.08</v>
      </c>
      <c r="J5355" s="12">
        <v>3089040.24</v>
      </c>
      <c r="K5355" s="12">
        <v>3277.25</v>
      </c>
      <c r="L5355" s="4">
        <v>862</v>
      </c>
      <c r="M5355" s="4" t="s">
        <v>35</v>
      </c>
      <c r="N5355" s="4" t="str" cm="1">
        <f t="array" ref="N5355">_xlfn.SWITCH(E5355,"Delhi","North","Chennai","South","Hyderabad","South","Mumbai","Central","Bangalore","South")</f>
        <v>South</v>
      </c>
      <c r="O5355" s="12">
        <v>305430.86</v>
      </c>
      <c r="P5355" s="4">
        <f>Table1[[#This Row],[Delivery_Date]]-Table1[[#This Row],[Order_Date]]</f>
        <v>9</v>
      </c>
      <c r="Q5355" s="4" t="str">
        <f>IF(Table1[[#This Row],[Delivery delay days]]&gt;5,"delay","on time")</f>
        <v>delay</v>
      </c>
      <c r="R5355" s="10">
        <f>DATEVALUE(Table1[[#This Row],[Delivery_Date]])</f>
        <v>45291</v>
      </c>
      <c r="S5355" s="10">
        <f>DATEVALUE(Table1[[#This Row],[Order_Date]])</f>
        <v>45282</v>
      </c>
      <c r="T5355" s="4" t="str" cm="1">
        <f t="array" ref="T5355">_xlfn.IFS(Table1[[#This Row],[Inventory_Level]]&lt;=200,"low",Table1[[#This Row],[Inventory_Level]]&gt;=700,"high",Table1[[#This Row],[Inventory_Level]]&gt;200,"medium")</f>
        <v>high</v>
      </c>
    </row>
    <row r="5356" spans="1:20" x14ac:dyDescent="0.35">
      <c r="A5356" s="4">
        <v>5355</v>
      </c>
      <c r="B5356" s="4" t="s">
        <v>59</v>
      </c>
      <c r="C5356" s="4" t="s">
        <v>38</v>
      </c>
      <c r="D5356" s="4" t="s">
        <v>25</v>
      </c>
      <c r="E5356" s="4" t="s">
        <v>52</v>
      </c>
      <c r="F5356" s="10" t="s">
        <v>47</v>
      </c>
      <c r="G5356" s="11" t="s">
        <v>392</v>
      </c>
      <c r="H5356" s="4">
        <v>5</v>
      </c>
      <c r="I5356" s="12">
        <v>47784.639999999999</v>
      </c>
      <c r="J5356" s="12">
        <v>238923.2</v>
      </c>
      <c r="K5356" s="12">
        <v>630.84</v>
      </c>
      <c r="L5356" s="4">
        <v>426</v>
      </c>
      <c r="M5356" s="4" t="s">
        <v>42</v>
      </c>
      <c r="N5356" s="4" t="str" cm="1">
        <f t="array" ref="N5356">_xlfn.SWITCH(E5356,"Delhi","North","Chennai","South","Hyderabad","South","Mumbai","Central","Bangalore","South")</f>
        <v>Central</v>
      </c>
      <c r="O5356" s="12">
        <v>54011.35</v>
      </c>
      <c r="P5356" s="4">
        <f>Table1[[#This Row],[Delivery_Date]]-Table1[[#This Row],[Order_Date]]</f>
        <v>11</v>
      </c>
      <c r="Q5356" s="4" t="str">
        <f>IF(Table1[[#This Row],[Delivery delay days]]&gt;5,"delay","on time")</f>
        <v>delay</v>
      </c>
      <c r="R5356" s="10">
        <f>DATEVALUE(Table1[[#This Row],[Delivery_Date]])</f>
        <v>45149</v>
      </c>
      <c r="S5356" s="10">
        <f>DATEVALUE(Table1[[#This Row],[Order_Date]])</f>
        <v>45138</v>
      </c>
      <c r="T5356" s="4" t="str" cm="1">
        <f t="array" ref="T5356">_xlfn.IFS(Table1[[#This Row],[Inventory_Level]]&lt;=200,"low",Table1[[#This Row],[Inventory_Level]]&gt;=700,"high",Table1[[#This Row],[Inventory_Level]]&gt;200,"medium")</f>
        <v>medium</v>
      </c>
    </row>
    <row r="5357" spans="1:20" x14ac:dyDescent="0.35">
      <c r="A5357" s="4">
        <v>5356</v>
      </c>
      <c r="B5357" s="4" t="s">
        <v>51</v>
      </c>
      <c r="C5357" s="4" t="s">
        <v>38</v>
      </c>
      <c r="D5357" s="4" t="s">
        <v>17</v>
      </c>
      <c r="E5357" s="4" t="s">
        <v>46</v>
      </c>
      <c r="F5357" s="10" t="s">
        <v>351</v>
      </c>
      <c r="G5357" s="11" t="s">
        <v>337</v>
      </c>
      <c r="H5357" s="4">
        <v>34</v>
      </c>
      <c r="I5357" s="12">
        <v>44922.41</v>
      </c>
      <c r="J5357" s="12">
        <v>1527361.94</v>
      </c>
      <c r="K5357" s="12">
        <v>2362.14</v>
      </c>
      <c r="L5357" s="4">
        <v>125</v>
      </c>
      <c r="M5357" s="4" t="s">
        <v>21</v>
      </c>
      <c r="N5357" s="4" t="str" cm="1">
        <f t="array" ref="N5357">_xlfn.SWITCH(E5357,"Delhi","North","Chennai","South","Hyderabad","South","Mumbai","Central","Bangalore","South")</f>
        <v>South</v>
      </c>
      <c r="O5357" s="12">
        <v>245506.19</v>
      </c>
      <c r="P5357" s="4">
        <f>Table1[[#This Row],[Delivery_Date]]-Table1[[#This Row],[Order_Date]]</f>
        <v>4</v>
      </c>
      <c r="Q5357" s="4" t="str">
        <f>IF(Table1[[#This Row],[Delivery delay days]]&gt;5,"delay","on time")</f>
        <v>on time</v>
      </c>
      <c r="R5357" s="10">
        <f>DATEVALUE(Table1[[#This Row],[Delivery_Date]])</f>
        <v>45159</v>
      </c>
      <c r="S5357" s="10">
        <f>DATEVALUE(Table1[[#This Row],[Order_Date]])</f>
        <v>45155</v>
      </c>
      <c r="T5357" s="4" t="str" cm="1">
        <f t="array" ref="T5357">_xlfn.IFS(Table1[[#This Row],[Inventory_Level]]&lt;=200,"low",Table1[[#This Row],[Inventory_Level]]&gt;=700,"high",Table1[[#This Row],[Inventory_Level]]&gt;200,"medium")</f>
        <v>low</v>
      </c>
    </row>
    <row r="5358" spans="1:20" x14ac:dyDescent="0.35">
      <c r="A5358" s="4">
        <v>5357</v>
      </c>
      <c r="B5358" s="4" t="s">
        <v>15</v>
      </c>
      <c r="C5358" s="4" t="s">
        <v>16</v>
      </c>
      <c r="D5358" s="4" t="s">
        <v>39</v>
      </c>
      <c r="E5358" s="4" t="s">
        <v>52</v>
      </c>
      <c r="F5358" s="10" t="s">
        <v>262</v>
      </c>
      <c r="G5358" s="11" t="s">
        <v>372</v>
      </c>
      <c r="H5358" s="4">
        <v>64</v>
      </c>
      <c r="I5358" s="12">
        <v>39644.879999999997</v>
      </c>
      <c r="J5358" s="12">
        <v>2537272.3199999998</v>
      </c>
      <c r="K5358" s="12">
        <v>2123.39</v>
      </c>
      <c r="L5358" s="4">
        <v>46</v>
      </c>
      <c r="M5358" s="4" t="s">
        <v>21</v>
      </c>
      <c r="N5358" s="4" t="str" cm="1">
        <f t="array" ref="N5358">_xlfn.SWITCH(E5358,"Delhi","North","Chennai","South","Hyderabad","South","Mumbai","Central","Bangalore","South")</f>
        <v>Central</v>
      </c>
      <c r="O5358" s="12">
        <v>390058.94</v>
      </c>
      <c r="P5358" s="4">
        <f>Table1[[#This Row],[Delivery_Date]]-Table1[[#This Row],[Order_Date]]</f>
        <v>3</v>
      </c>
      <c r="Q5358" s="4" t="str">
        <f>IF(Table1[[#This Row],[Delivery delay days]]&gt;5,"delay","on time")</f>
        <v>on time</v>
      </c>
      <c r="R5358" s="10">
        <f>DATEVALUE(Table1[[#This Row],[Delivery_Date]])</f>
        <v>44956</v>
      </c>
      <c r="S5358" s="10">
        <f>DATEVALUE(Table1[[#This Row],[Order_Date]])</f>
        <v>44953</v>
      </c>
      <c r="T5358" s="4" t="str" cm="1">
        <f t="array" ref="T5358">_xlfn.IFS(Table1[[#This Row],[Inventory_Level]]&lt;=200,"low",Table1[[#This Row],[Inventory_Level]]&gt;=700,"high",Table1[[#This Row],[Inventory_Level]]&gt;200,"medium")</f>
        <v>low</v>
      </c>
    </row>
    <row r="5359" spans="1:20" x14ac:dyDescent="0.35">
      <c r="A5359" s="4">
        <v>5358</v>
      </c>
      <c r="B5359" s="4" t="s">
        <v>37</v>
      </c>
      <c r="C5359" s="4" t="s">
        <v>16</v>
      </c>
      <c r="D5359" s="4" t="s">
        <v>25</v>
      </c>
      <c r="E5359" s="4" t="s">
        <v>46</v>
      </c>
      <c r="F5359" s="10" t="s">
        <v>227</v>
      </c>
      <c r="G5359" s="11" t="s">
        <v>377</v>
      </c>
      <c r="H5359" s="4">
        <v>47</v>
      </c>
      <c r="I5359" s="12">
        <v>48872.27</v>
      </c>
      <c r="J5359" s="12">
        <v>2296996.69</v>
      </c>
      <c r="K5359" s="12">
        <v>4506.71</v>
      </c>
      <c r="L5359" s="4">
        <v>321</v>
      </c>
      <c r="M5359" s="4" t="s">
        <v>21</v>
      </c>
      <c r="N5359" s="4" t="str" cm="1">
        <f t="array" ref="N5359">_xlfn.SWITCH(E5359,"Delhi","North","Chennai","South","Hyderabad","South","Mumbai","Central","Bangalore","South")</f>
        <v>South</v>
      </c>
      <c r="O5359" s="12">
        <v>499353.87</v>
      </c>
      <c r="P5359" s="4">
        <f>Table1[[#This Row],[Delivery_Date]]-Table1[[#This Row],[Order_Date]]</f>
        <v>9</v>
      </c>
      <c r="Q5359" s="4" t="str">
        <f>IF(Table1[[#This Row],[Delivery delay days]]&gt;5,"delay","on time")</f>
        <v>delay</v>
      </c>
      <c r="R5359" s="10">
        <f>DATEVALUE(Table1[[#This Row],[Delivery_Date]])</f>
        <v>45243</v>
      </c>
      <c r="S5359" s="10">
        <f>DATEVALUE(Table1[[#This Row],[Order_Date]])</f>
        <v>45234</v>
      </c>
      <c r="T5359" s="4" t="str" cm="1">
        <f t="array" ref="T5359">_xlfn.IFS(Table1[[#This Row],[Inventory_Level]]&lt;=200,"low",Table1[[#This Row],[Inventory_Level]]&gt;=700,"high",Table1[[#This Row],[Inventory_Level]]&gt;200,"medium")</f>
        <v>medium</v>
      </c>
    </row>
    <row r="5360" spans="1:20" x14ac:dyDescent="0.35">
      <c r="A5360" s="4">
        <v>5359</v>
      </c>
      <c r="B5360" s="4" t="s">
        <v>65</v>
      </c>
      <c r="C5360" s="4" t="s">
        <v>16</v>
      </c>
      <c r="D5360" s="4" t="s">
        <v>17</v>
      </c>
      <c r="E5360" s="4" t="s">
        <v>18</v>
      </c>
      <c r="F5360" s="10" t="s">
        <v>140</v>
      </c>
      <c r="G5360" s="11" t="s">
        <v>103</v>
      </c>
      <c r="H5360" s="4">
        <v>59</v>
      </c>
      <c r="I5360" s="12">
        <v>3092.86</v>
      </c>
      <c r="J5360" s="12">
        <v>182478.74</v>
      </c>
      <c r="K5360" s="12">
        <v>3654.42</v>
      </c>
      <c r="L5360" s="4">
        <v>841</v>
      </c>
      <c r="M5360" s="4" t="s">
        <v>29</v>
      </c>
      <c r="N5360" s="4" t="str" cm="1">
        <f t="array" ref="N5360">_xlfn.SWITCH(E5360,"Delhi","North","Chennai","South","Hyderabad","South","Mumbai","Central","Bangalore","South")</f>
        <v>North</v>
      </c>
      <c r="O5360" s="12">
        <v>37751.78</v>
      </c>
      <c r="P5360" s="4">
        <f>Table1[[#This Row],[Delivery_Date]]-Table1[[#This Row],[Order_Date]]</f>
        <v>6</v>
      </c>
      <c r="Q5360" s="4" t="str">
        <f>IF(Table1[[#This Row],[Delivery delay days]]&gt;5,"delay","on time")</f>
        <v>delay</v>
      </c>
      <c r="R5360" s="10">
        <f>DATEVALUE(Table1[[#This Row],[Delivery_Date]])</f>
        <v>45004</v>
      </c>
      <c r="S5360" s="10">
        <f>DATEVALUE(Table1[[#This Row],[Order_Date]])</f>
        <v>44998</v>
      </c>
      <c r="T5360" s="4" t="str" cm="1">
        <f t="array" ref="T5360">_xlfn.IFS(Table1[[#This Row],[Inventory_Level]]&lt;=200,"low",Table1[[#This Row],[Inventory_Level]]&gt;=700,"high",Table1[[#This Row],[Inventory_Level]]&gt;200,"medium")</f>
        <v>high</v>
      </c>
    </row>
    <row r="5361" spans="1:20" x14ac:dyDescent="0.35">
      <c r="A5361" s="4">
        <v>5360</v>
      </c>
      <c r="B5361" s="4" t="s">
        <v>65</v>
      </c>
      <c r="C5361" s="4" t="s">
        <v>38</v>
      </c>
      <c r="D5361" s="4" t="s">
        <v>17</v>
      </c>
      <c r="E5361" s="4" t="s">
        <v>18</v>
      </c>
      <c r="F5361" s="10" t="s">
        <v>76</v>
      </c>
      <c r="G5361" s="11" t="s">
        <v>359</v>
      </c>
      <c r="H5361" s="4">
        <v>77</v>
      </c>
      <c r="I5361" s="12">
        <v>44338.47</v>
      </c>
      <c r="J5361" s="12">
        <v>3414062.19</v>
      </c>
      <c r="K5361" s="12">
        <v>250.87</v>
      </c>
      <c r="L5361" s="4">
        <v>917</v>
      </c>
      <c r="M5361" s="4" t="s">
        <v>29</v>
      </c>
      <c r="N5361" s="4" t="str" cm="1">
        <f t="array" ref="N5361">_xlfn.SWITCH(E5361,"Delhi","North","Chennai","South","Hyderabad","South","Mumbai","Central","Bangalore","South")</f>
        <v>North</v>
      </c>
      <c r="O5361" s="12">
        <v>241152.72</v>
      </c>
      <c r="P5361" s="4">
        <f>Table1[[#This Row],[Delivery_Date]]-Table1[[#This Row],[Order_Date]]</f>
        <v>9</v>
      </c>
      <c r="Q5361" s="4" t="str">
        <f>IF(Table1[[#This Row],[Delivery delay days]]&gt;5,"delay","on time")</f>
        <v>delay</v>
      </c>
      <c r="R5361" s="10">
        <f>DATEVALUE(Table1[[#This Row],[Delivery_Date]])</f>
        <v>45248</v>
      </c>
      <c r="S5361" s="10">
        <f>DATEVALUE(Table1[[#This Row],[Order_Date]])</f>
        <v>45239</v>
      </c>
      <c r="T5361" s="4" t="str" cm="1">
        <f t="array" ref="T5361">_xlfn.IFS(Table1[[#This Row],[Inventory_Level]]&lt;=200,"low",Table1[[#This Row],[Inventory_Level]]&gt;=700,"high",Table1[[#This Row],[Inventory_Level]]&gt;200,"medium")</f>
        <v>high</v>
      </c>
    </row>
    <row r="5362" spans="1:20" x14ac:dyDescent="0.35">
      <c r="A5362" s="4">
        <v>5361</v>
      </c>
      <c r="B5362" s="4" t="s">
        <v>51</v>
      </c>
      <c r="C5362" s="4" t="s">
        <v>24</v>
      </c>
      <c r="D5362" s="4" t="s">
        <v>39</v>
      </c>
      <c r="E5362" s="4" t="s">
        <v>46</v>
      </c>
      <c r="F5362" s="10" t="s">
        <v>404</v>
      </c>
      <c r="G5362" s="11" t="s">
        <v>407</v>
      </c>
      <c r="H5362" s="4">
        <v>4</v>
      </c>
      <c r="I5362" s="12">
        <v>20479.259999999998</v>
      </c>
      <c r="J5362" s="12">
        <v>81917.039999999994</v>
      </c>
      <c r="K5362" s="12">
        <v>3284.75</v>
      </c>
      <c r="L5362" s="4">
        <v>580</v>
      </c>
      <c r="M5362" s="4" t="s">
        <v>29</v>
      </c>
      <c r="N5362" s="4" t="str" cm="1">
        <f t="array" ref="N5362">_xlfn.SWITCH(E5362,"Delhi","North","Chennai","South","Hyderabad","South","Mumbai","Central","Bangalore","South")</f>
        <v>South</v>
      </c>
      <c r="O5362" s="12">
        <v>12194.01</v>
      </c>
      <c r="P5362" s="4">
        <f>Table1[[#This Row],[Delivery_Date]]-Table1[[#This Row],[Order_Date]]</f>
        <v>6</v>
      </c>
      <c r="Q5362" s="4" t="str">
        <f>IF(Table1[[#This Row],[Delivery delay days]]&gt;5,"delay","on time")</f>
        <v>delay</v>
      </c>
      <c r="R5362" s="10">
        <f>DATEVALUE(Table1[[#This Row],[Delivery_Date]])</f>
        <v>45098</v>
      </c>
      <c r="S5362" s="10">
        <f>DATEVALUE(Table1[[#This Row],[Order_Date]])</f>
        <v>45092</v>
      </c>
      <c r="T5362" s="4" t="str" cm="1">
        <f t="array" ref="T5362">_xlfn.IFS(Table1[[#This Row],[Inventory_Level]]&lt;=200,"low",Table1[[#This Row],[Inventory_Level]]&gt;=700,"high",Table1[[#This Row],[Inventory_Level]]&gt;200,"medium")</f>
        <v>medium</v>
      </c>
    </row>
    <row r="5363" spans="1:20" x14ac:dyDescent="0.35">
      <c r="A5363" s="4">
        <v>5362</v>
      </c>
      <c r="B5363" s="4" t="s">
        <v>15</v>
      </c>
      <c r="C5363" s="4" t="s">
        <v>38</v>
      </c>
      <c r="D5363" s="4" t="s">
        <v>25</v>
      </c>
      <c r="E5363" s="4" t="s">
        <v>18</v>
      </c>
      <c r="F5363" s="10" t="s">
        <v>184</v>
      </c>
      <c r="G5363" s="11" t="s">
        <v>352</v>
      </c>
      <c r="H5363" s="4">
        <v>84</v>
      </c>
      <c r="I5363" s="12">
        <v>31401.99</v>
      </c>
      <c r="J5363" s="12">
        <v>2637767.16</v>
      </c>
      <c r="K5363" s="12">
        <v>3767.39</v>
      </c>
      <c r="L5363" s="4">
        <v>161</v>
      </c>
      <c r="M5363" s="4" t="s">
        <v>21</v>
      </c>
      <c r="N5363" s="4" t="str" cm="1">
        <f t="array" ref="N5363">_xlfn.SWITCH(E5363,"Delhi","North","Chennai","South","Hyderabad","South","Mumbai","Central","Bangalore","South")</f>
        <v>North</v>
      </c>
      <c r="O5363" s="12">
        <v>273243.62</v>
      </c>
      <c r="P5363" s="4">
        <f>Table1[[#This Row],[Delivery_Date]]-Table1[[#This Row],[Order_Date]]</f>
        <v>6</v>
      </c>
      <c r="Q5363" s="4" t="str">
        <f>IF(Table1[[#This Row],[Delivery delay days]]&gt;5,"delay","on time")</f>
        <v>delay</v>
      </c>
      <c r="R5363" s="10">
        <f>DATEVALUE(Table1[[#This Row],[Delivery_Date]])</f>
        <v>44950</v>
      </c>
      <c r="S5363" s="10">
        <f>DATEVALUE(Table1[[#This Row],[Order_Date]])</f>
        <v>44944</v>
      </c>
      <c r="T5363" s="4" t="str" cm="1">
        <f t="array" ref="T5363">_xlfn.IFS(Table1[[#This Row],[Inventory_Level]]&lt;=200,"low",Table1[[#This Row],[Inventory_Level]]&gt;=700,"high",Table1[[#This Row],[Inventory_Level]]&gt;200,"medium")</f>
        <v>low</v>
      </c>
    </row>
    <row r="5364" spans="1:20" x14ac:dyDescent="0.35">
      <c r="A5364" s="4">
        <v>5363</v>
      </c>
      <c r="B5364" s="4" t="s">
        <v>65</v>
      </c>
      <c r="C5364" s="4" t="s">
        <v>38</v>
      </c>
      <c r="D5364" s="4" t="s">
        <v>32</v>
      </c>
      <c r="E5364" s="4" t="s">
        <v>26</v>
      </c>
      <c r="F5364" s="10" t="s">
        <v>135</v>
      </c>
      <c r="G5364" s="11" t="s">
        <v>193</v>
      </c>
      <c r="H5364" s="4">
        <v>99</v>
      </c>
      <c r="I5364" s="12">
        <v>14992.6</v>
      </c>
      <c r="J5364" s="12">
        <v>1484267.4</v>
      </c>
      <c r="K5364" s="12">
        <v>1726.01</v>
      </c>
      <c r="L5364" s="4">
        <v>389</v>
      </c>
      <c r="M5364" s="4" t="s">
        <v>21</v>
      </c>
      <c r="N5364" s="4" t="str" cm="1">
        <f t="array" ref="N5364">_xlfn.SWITCH(E5364,"Delhi","North","Chennai","South","Hyderabad","South","Mumbai","Central","Bangalore","South")</f>
        <v>South</v>
      </c>
      <c r="O5364" s="12">
        <v>348317.54</v>
      </c>
      <c r="P5364" s="4">
        <f>Table1[[#This Row],[Delivery_Date]]-Table1[[#This Row],[Order_Date]]</f>
        <v>13</v>
      </c>
      <c r="Q5364" s="4" t="str">
        <f>IF(Table1[[#This Row],[Delivery delay days]]&gt;5,"delay","on time")</f>
        <v>delay</v>
      </c>
      <c r="R5364" s="10">
        <f>DATEVALUE(Table1[[#This Row],[Delivery_Date]])</f>
        <v>45209</v>
      </c>
      <c r="S5364" s="10">
        <f>DATEVALUE(Table1[[#This Row],[Order_Date]])</f>
        <v>45196</v>
      </c>
      <c r="T5364" s="4" t="str" cm="1">
        <f t="array" ref="T5364">_xlfn.IFS(Table1[[#This Row],[Inventory_Level]]&lt;=200,"low",Table1[[#This Row],[Inventory_Level]]&gt;=700,"high",Table1[[#This Row],[Inventory_Level]]&gt;200,"medium")</f>
        <v>medium</v>
      </c>
    </row>
    <row r="5365" spans="1:20" x14ac:dyDescent="0.35">
      <c r="A5365" s="4">
        <v>5364</v>
      </c>
      <c r="B5365" s="4" t="s">
        <v>15</v>
      </c>
      <c r="C5365" s="4" t="s">
        <v>16</v>
      </c>
      <c r="D5365" s="4" t="s">
        <v>39</v>
      </c>
      <c r="E5365" s="4" t="s">
        <v>60</v>
      </c>
      <c r="F5365" s="10" t="s">
        <v>402</v>
      </c>
      <c r="G5365" s="11" t="s">
        <v>398</v>
      </c>
      <c r="H5365" s="4">
        <v>54</v>
      </c>
      <c r="I5365" s="12">
        <v>6887.75</v>
      </c>
      <c r="J5365" s="12">
        <v>371938.5</v>
      </c>
      <c r="K5365" s="12">
        <v>1375.74</v>
      </c>
      <c r="L5365" s="4">
        <v>494</v>
      </c>
      <c r="M5365" s="4" t="s">
        <v>21</v>
      </c>
      <c r="N5365" s="4" t="str" cm="1">
        <f t="array" ref="N5365">_xlfn.SWITCH(E5365,"Delhi","North","Chennai","South","Hyderabad","South","Mumbai","Central","Bangalore","South")</f>
        <v>South</v>
      </c>
      <c r="O5365" s="12">
        <v>31757.77</v>
      </c>
      <c r="P5365" s="4">
        <f>Table1[[#This Row],[Delivery_Date]]-Table1[[#This Row],[Order_Date]]</f>
        <v>2</v>
      </c>
      <c r="Q5365" s="4" t="str">
        <f>IF(Table1[[#This Row],[Delivery delay days]]&gt;5,"delay","on time")</f>
        <v>on time</v>
      </c>
      <c r="R5365" s="10">
        <f>DATEVALUE(Table1[[#This Row],[Delivery_Date]])</f>
        <v>44991</v>
      </c>
      <c r="S5365" s="10">
        <f>DATEVALUE(Table1[[#This Row],[Order_Date]])</f>
        <v>44989</v>
      </c>
      <c r="T5365" s="4" t="str" cm="1">
        <f t="array" ref="T5365">_xlfn.IFS(Table1[[#This Row],[Inventory_Level]]&lt;=200,"low",Table1[[#This Row],[Inventory_Level]]&gt;=700,"high",Table1[[#This Row],[Inventory_Level]]&gt;200,"medium")</f>
        <v>medium</v>
      </c>
    </row>
    <row r="5366" spans="1:20" x14ac:dyDescent="0.35">
      <c r="A5366" s="4">
        <v>5365</v>
      </c>
      <c r="B5366" s="4" t="s">
        <v>59</v>
      </c>
      <c r="C5366" s="4" t="s">
        <v>24</v>
      </c>
      <c r="D5366" s="4" t="s">
        <v>45</v>
      </c>
      <c r="E5366" s="4" t="s">
        <v>60</v>
      </c>
      <c r="F5366" s="10" t="s">
        <v>381</v>
      </c>
      <c r="G5366" s="11" t="s">
        <v>117</v>
      </c>
      <c r="H5366" s="4">
        <v>52</v>
      </c>
      <c r="I5366" s="12">
        <v>35508.339999999997</v>
      </c>
      <c r="J5366" s="12">
        <v>1846433.68</v>
      </c>
      <c r="K5366" s="12">
        <v>1133.9100000000001</v>
      </c>
      <c r="L5366" s="4">
        <v>536</v>
      </c>
      <c r="M5366" s="4" t="s">
        <v>29</v>
      </c>
      <c r="N5366" s="4" t="str" cm="1">
        <f t="array" ref="N5366">_xlfn.SWITCH(E5366,"Delhi","North","Chennai","South","Hyderabad","South","Mumbai","Central","Bangalore","South")</f>
        <v>South</v>
      </c>
      <c r="O5366" s="12">
        <v>251682.68</v>
      </c>
      <c r="P5366" s="4">
        <f>Table1[[#This Row],[Delivery_Date]]-Table1[[#This Row],[Order_Date]]</f>
        <v>8</v>
      </c>
      <c r="Q5366" s="4" t="str">
        <f>IF(Table1[[#This Row],[Delivery delay days]]&gt;5,"delay","on time")</f>
        <v>delay</v>
      </c>
      <c r="R5366" s="10">
        <f>DATEVALUE(Table1[[#This Row],[Delivery_Date]])</f>
        <v>45191</v>
      </c>
      <c r="S5366" s="10">
        <f>DATEVALUE(Table1[[#This Row],[Order_Date]])</f>
        <v>45183</v>
      </c>
      <c r="T5366" s="4" t="str" cm="1">
        <f t="array" ref="T5366">_xlfn.IFS(Table1[[#This Row],[Inventory_Level]]&lt;=200,"low",Table1[[#This Row],[Inventory_Level]]&gt;=700,"high",Table1[[#This Row],[Inventory_Level]]&gt;200,"medium")</f>
        <v>medium</v>
      </c>
    </row>
    <row r="5367" spans="1:20" x14ac:dyDescent="0.35">
      <c r="A5367" s="4">
        <v>5366</v>
      </c>
      <c r="B5367" s="4" t="s">
        <v>59</v>
      </c>
      <c r="C5367" s="4" t="s">
        <v>16</v>
      </c>
      <c r="D5367" s="4" t="s">
        <v>39</v>
      </c>
      <c r="E5367" s="4" t="s">
        <v>52</v>
      </c>
      <c r="F5367" s="10" t="s">
        <v>337</v>
      </c>
      <c r="G5367" s="11" t="s">
        <v>347</v>
      </c>
      <c r="H5367" s="4">
        <v>37</v>
      </c>
      <c r="I5367" s="12">
        <v>35790.15</v>
      </c>
      <c r="J5367" s="12">
        <v>1324235.55</v>
      </c>
      <c r="K5367" s="12">
        <v>3949.54</v>
      </c>
      <c r="L5367" s="4">
        <v>925</v>
      </c>
      <c r="M5367" s="4" t="s">
        <v>35</v>
      </c>
      <c r="N5367" s="4" t="str" cm="1">
        <f t="array" ref="N5367">_xlfn.SWITCH(E5367,"Delhi","North","Chennai","South","Hyderabad","South","Mumbai","Central","Bangalore","South")</f>
        <v>Central</v>
      </c>
      <c r="O5367" s="12">
        <v>153149.71</v>
      </c>
      <c r="P5367" s="4">
        <f>Table1[[#This Row],[Delivery_Date]]-Table1[[#This Row],[Order_Date]]</f>
        <v>2</v>
      </c>
      <c r="Q5367" s="4" t="str">
        <f>IF(Table1[[#This Row],[Delivery delay days]]&gt;5,"delay","on time")</f>
        <v>on time</v>
      </c>
      <c r="R5367" s="10">
        <f>DATEVALUE(Table1[[#This Row],[Delivery_Date]])</f>
        <v>45161</v>
      </c>
      <c r="S5367" s="10">
        <f>DATEVALUE(Table1[[#This Row],[Order_Date]])</f>
        <v>45159</v>
      </c>
      <c r="T5367" s="4" t="str" cm="1">
        <f t="array" ref="T5367">_xlfn.IFS(Table1[[#This Row],[Inventory_Level]]&lt;=200,"low",Table1[[#This Row],[Inventory_Level]]&gt;=700,"high",Table1[[#This Row],[Inventory_Level]]&gt;200,"medium")</f>
        <v>high</v>
      </c>
    </row>
    <row r="5368" spans="1:20" x14ac:dyDescent="0.35">
      <c r="A5368" s="4">
        <v>5367</v>
      </c>
      <c r="B5368" s="4" t="s">
        <v>51</v>
      </c>
      <c r="C5368" s="4" t="s">
        <v>16</v>
      </c>
      <c r="D5368" s="4" t="s">
        <v>32</v>
      </c>
      <c r="E5368" s="4" t="s">
        <v>46</v>
      </c>
      <c r="F5368" s="10" t="s">
        <v>262</v>
      </c>
      <c r="G5368" s="11" t="s">
        <v>263</v>
      </c>
      <c r="H5368" s="4">
        <v>52</v>
      </c>
      <c r="I5368" s="12">
        <v>1723.85</v>
      </c>
      <c r="J5368" s="12">
        <v>89640.2</v>
      </c>
      <c r="K5368" s="12">
        <v>671</v>
      </c>
      <c r="L5368" s="4">
        <v>756</v>
      </c>
      <c r="M5368" s="4" t="s">
        <v>29</v>
      </c>
      <c r="N5368" s="4" t="str" cm="1">
        <f t="array" ref="N5368">_xlfn.SWITCH(E5368,"Delhi","North","Chennai","South","Hyderabad","South","Mumbai","Central","Bangalore","South")</f>
        <v>South</v>
      </c>
      <c r="O5368" s="12">
        <v>22297.56</v>
      </c>
      <c r="P5368" s="4">
        <f>Table1[[#This Row],[Delivery_Date]]-Table1[[#This Row],[Order_Date]]</f>
        <v>4</v>
      </c>
      <c r="Q5368" s="4" t="str">
        <f>IF(Table1[[#This Row],[Delivery delay days]]&gt;5,"delay","on time")</f>
        <v>on time</v>
      </c>
      <c r="R5368" s="10">
        <f>DATEVALUE(Table1[[#This Row],[Delivery_Date]])</f>
        <v>44957</v>
      </c>
      <c r="S5368" s="10">
        <f>DATEVALUE(Table1[[#This Row],[Order_Date]])</f>
        <v>44953</v>
      </c>
      <c r="T5368" s="4" t="str" cm="1">
        <f t="array" ref="T5368">_xlfn.IFS(Table1[[#This Row],[Inventory_Level]]&lt;=200,"low",Table1[[#This Row],[Inventory_Level]]&gt;=700,"high",Table1[[#This Row],[Inventory_Level]]&gt;200,"medium")</f>
        <v>high</v>
      </c>
    </row>
    <row r="5369" spans="1:20" x14ac:dyDescent="0.35">
      <c r="A5369" s="4">
        <v>5368</v>
      </c>
      <c r="B5369" s="4" t="s">
        <v>65</v>
      </c>
      <c r="C5369" s="4" t="s">
        <v>38</v>
      </c>
      <c r="D5369" s="4" t="s">
        <v>25</v>
      </c>
      <c r="E5369" s="4" t="s">
        <v>18</v>
      </c>
      <c r="F5369" s="10" t="s">
        <v>124</v>
      </c>
      <c r="G5369" s="11" t="s">
        <v>120</v>
      </c>
      <c r="H5369" s="4">
        <v>99</v>
      </c>
      <c r="I5369" s="12">
        <v>37547.980000000003</v>
      </c>
      <c r="J5369" s="12">
        <v>3717250.02</v>
      </c>
      <c r="K5369" s="12">
        <v>2414.29</v>
      </c>
      <c r="L5369" s="4">
        <v>417</v>
      </c>
      <c r="M5369" s="4" t="s">
        <v>42</v>
      </c>
      <c r="N5369" s="4" t="str" cm="1">
        <f t="array" ref="N5369">_xlfn.SWITCH(E5369,"Delhi","North","Chennai","South","Hyderabad","South","Mumbai","Central","Bangalore","South")</f>
        <v>North</v>
      </c>
      <c r="O5369" s="12">
        <v>335403.25</v>
      </c>
      <c r="P5369" s="4">
        <f>Table1[[#This Row],[Delivery_Date]]-Table1[[#This Row],[Order_Date]]</f>
        <v>11</v>
      </c>
      <c r="Q5369" s="4" t="str">
        <f>IF(Table1[[#This Row],[Delivery delay days]]&gt;5,"delay","on time")</f>
        <v>delay</v>
      </c>
      <c r="R5369" s="10">
        <f>DATEVALUE(Table1[[#This Row],[Delivery_Date]])</f>
        <v>45076</v>
      </c>
      <c r="S5369" s="10">
        <f>DATEVALUE(Table1[[#This Row],[Order_Date]])</f>
        <v>45065</v>
      </c>
      <c r="T5369" s="4" t="str" cm="1">
        <f t="array" ref="T5369">_xlfn.IFS(Table1[[#This Row],[Inventory_Level]]&lt;=200,"low",Table1[[#This Row],[Inventory_Level]]&gt;=700,"high",Table1[[#This Row],[Inventory_Level]]&gt;200,"medium")</f>
        <v>medium</v>
      </c>
    </row>
    <row r="5370" spans="1:20" x14ac:dyDescent="0.35">
      <c r="A5370" s="4">
        <v>5369</v>
      </c>
      <c r="B5370" s="4" t="s">
        <v>59</v>
      </c>
      <c r="C5370" s="4" t="s">
        <v>16</v>
      </c>
      <c r="D5370" s="4" t="s">
        <v>17</v>
      </c>
      <c r="E5370" s="4" t="s">
        <v>60</v>
      </c>
      <c r="F5370" s="10" t="s">
        <v>194</v>
      </c>
      <c r="G5370" s="11" t="s">
        <v>254</v>
      </c>
      <c r="H5370" s="4">
        <v>55</v>
      </c>
      <c r="I5370" s="12">
        <v>24603.22</v>
      </c>
      <c r="J5370" s="12">
        <v>1353177.1</v>
      </c>
      <c r="K5370" s="12">
        <v>3049.79</v>
      </c>
      <c r="L5370" s="4">
        <v>167</v>
      </c>
      <c r="M5370" s="4" t="s">
        <v>35</v>
      </c>
      <c r="N5370" s="4" t="str" cm="1">
        <f t="array" ref="N5370">_xlfn.SWITCH(E5370,"Delhi","North","Chennai","South","Hyderabad","South","Mumbai","Central","Bangalore","South")</f>
        <v>South</v>
      </c>
      <c r="O5370" s="12">
        <v>284088.78999999998</v>
      </c>
      <c r="P5370" s="4">
        <f>Table1[[#This Row],[Delivery_Date]]-Table1[[#This Row],[Order_Date]]</f>
        <v>3</v>
      </c>
      <c r="Q5370" s="4" t="str">
        <f>IF(Table1[[#This Row],[Delivery delay days]]&gt;5,"delay","on time")</f>
        <v>on time</v>
      </c>
      <c r="R5370" s="10">
        <f>DATEVALUE(Table1[[#This Row],[Delivery_Date]])</f>
        <v>45217</v>
      </c>
      <c r="S5370" s="10">
        <f>DATEVALUE(Table1[[#This Row],[Order_Date]])</f>
        <v>45214</v>
      </c>
      <c r="T5370" s="4" t="str" cm="1">
        <f t="array" ref="T5370">_xlfn.IFS(Table1[[#This Row],[Inventory_Level]]&lt;=200,"low",Table1[[#This Row],[Inventory_Level]]&gt;=700,"high",Table1[[#This Row],[Inventory_Level]]&gt;200,"medium")</f>
        <v>low</v>
      </c>
    </row>
    <row r="5371" spans="1:20" x14ac:dyDescent="0.35">
      <c r="A5371" s="4">
        <v>5370</v>
      </c>
      <c r="B5371" s="4" t="s">
        <v>65</v>
      </c>
      <c r="C5371" s="4" t="s">
        <v>38</v>
      </c>
      <c r="D5371" s="4" t="s">
        <v>39</v>
      </c>
      <c r="E5371" s="4" t="s">
        <v>18</v>
      </c>
      <c r="F5371" s="10" t="s">
        <v>272</v>
      </c>
      <c r="G5371" s="11" t="s">
        <v>171</v>
      </c>
      <c r="H5371" s="4">
        <v>36</v>
      </c>
      <c r="I5371" s="12">
        <v>5683.19</v>
      </c>
      <c r="J5371" s="12">
        <v>204594.84</v>
      </c>
      <c r="K5371" s="12">
        <v>593.63</v>
      </c>
      <c r="L5371" s="4">
        <v>788</v>
      </c>
      <c r="M5371" s="4" t="s">
        <v>35</v>
      </c>
      <c r="N5371" s="4" t="str" cm="1">
        <f t="array" ref="N5371">_xlfn.SWITCH(E5371,"Delhi","North","Chennai","South","Hyderabad","South","Mumbai","Central","Bangalore","South")</f>
        <v>North</v>
      </c>
      <c r="O5371" s="12">
        <v>33478.629999999997</v>
      </c>
      <c r="P5371" s="4">
        <f>Table1[[#This Row],[Delivery_Date]]-Table1[[#This Row],[Order_Date]]</f>
        <v>7</v>
      </c>
      <c r="Q5371" s="4" t="str">
        <f>IF(Table1[[#This Row],[Delivery delay days]]&gt;5,"delay","on time")</f>
        <v>delay</v>
      </c>
      <c r="R5371" s="10">
        <f>DATEVALUE(Table1[[#This Row],[Delivery_Date]])</f>
        <v>45143</v>
      </c>
      <c r="S5371" s="10">
        <f>DATEVALUE(Table1[[#This Row],[Order_Date]])</f>
        <v>45136</v>
      </c>
      <c r="T5371" s="4" t="str" cm="1">
        <f t="array" ref="T5371">_xlfn.IFS(Table1[[#This Row],[Inventory_Level]]&lt;=200,"low",Table1[[#This Row],[Inventory_Level]]&gt;=700,"high",Table1[[#This Row],[Inventory_Level]]&gt;200,"medium")</f>
        <v>high</v>
      </c>
    </row>
    <row r="5372" spans="1:20" x14ac:dyDescent="0.35">
      <c r="A5372" s="4">
        <v>5371</v>
      </c>
      <c r="B5372" s="4" t="s">
        <v>65</v>
      </c>
      <c r="C5372" s="4" t="s">
        <v>24</v>
      </c>
      <c r="D5372" s="4" t="s">
        <v>39</v>
      </c>
      <c r="E5372" s="4" t="s">
        <v>60</v>
      </c>
      <c r="F5372" s="10" t="s">
        <v>357</v>
      </c>
      <c r="G5372" s="11" t="s">
        <v>360</v>
      </c>
      <c r="H5372" s="4">
        <v>53</v>
      </c>
      <c r="I5372" s="12">
        <v>10743.19</v>
      </c>
      <c r="J5372" s="12">
        <v>569389.06999999995</v>
      </c>
      <c r="K5372" s="12">
        <v>4560.3900000000003</v>
      </c>
      <c r="L5372" s="4">
        <v>776</v>
      </c>
      <c r="M5372" s="4" t="s">
        <v>35</v>
      </c>
      <c r="N5372" s="4" t="str" cm="1">
        <f t="array" ref="N5372">_xlfn.SWITCH(E5372,"Delhi","North","Chennai","South","Hyderabad","South","Mumbai","Central","Bangalore","South")</f>
        <v>South</v>
      </c>
      <c r="O5372" s="12">
        <v>123666.56</v>
      </c>
      <c r="P5372" s="4">
        <f>Table1[[#This Row],[Delivery_Date]]-Table1[[#This Row],[Order_Date]]</f>
        <v>14</v>
      </c>
      <c r="Q5372" s="4" t="str">
        <f>IF(Table1[[#This Row],[Delivery delay days]]&gt;5,"delay","on time")</f>
        <v>delay</v>
      </c>
      <c r="R5372" s="10">
        <f>DATEVALUE(Table1[[#This Row],[Delivery_Date]])</f>
        <v>44977</v>
      </c>
      <c r="S5372" s="10">
        <f>DATEVALUE(Table1[[#This Row],[Order_Date]])</f>
        <v>44963</v>
      </c>
      <c r="T5372" s="4" t="str" cm="1">
        <f t="array" ref="T5372">_xlfn.IFS(Table1[[#This Row],[Inventory_Level]]&lt;=200,"low",Table1[[#This Row],[Inventory_Level]]&gt;=700,"high",Table1[[#This Row],[Inventory_Level]]&gt;200,"medium")</f>
        <v>high</v>
      </c>
    </row>
    <row r="5373" spans="1:20" x14ac:dyDescent="0.35">
      <c r="A5373" s="4">
        <v>5372</v>
      </c>
      <c r="B5373" s="4" t="s">
        <v>51</v>
      </c>
      <c r="C5373" s="4" t="s">
        <v>38</v>
      </c>
      <c r="D5373" s="4" t="s">
        <v>32</v>
      </c>
      <c r="E5373" s="4" t="s">
        <v>18</v>
      </c>
      <c r="F5373" s="10" t="s">
        <v>75</v>
      </c>
      <c r="G5373" s="11" t="s">
        <v>76</v>
      </c>
      <c r="H5373" s="4">
        <v>82</v>
      </c>
      <c r="I5373" s="12">
        <v>4852.62</v>
      </c>
      <c r="J5373" s="12">
        <v>397914.84</v>
      </c>
      <c r="K5373" s="12">
        <v>2043.64</v>
      </c>
      <c r="L5373" s="4">
        <v>80</v>
      </c>
      <c r="M5373" s="4" t="s">
        <v>35</v>
      </c>
      <c r="N5373" s="4" t="str" cm="1">
        <f t="array" ref="N5373">_xlfn.SWITCH(E5373,"Delhi","North","Chennai","South","Hyderabad","South","Mumbai","Central","Bangalore","South")</f>
        <v>North</v>
      </c>
      <c r="O5373" s="12">
        <v>60666.41</v>
      </c>
      <c r="P5373" s="4">
        <f>Table1[[#This Row],[Delivery_Date]]-Table1[[#This Row],[Order_Date]]</f>
        <v>10</v>
      </c>
      <c r="Q5373" s="4" t="str">
        <f>IF(Table1[[#This Row],[Delivery delay days]]&gt;5,"delay","on time")</f>
        <v>delay</v>
      </c>
      <c r="R5373" s="10">
        <f>DATEVALUE(Table1[[#This Row],[Delivery_Date]])</f>
        <v>45239</v>
      </c>
      <c r="S5373" s="10">
        <f>DATEVALUE(Table1[[#This Row],[Order_Date]])</f>
        <v>45229</v>
      </c>
      <c r="T5373" s="4" t="str" cm="1">
        <f t="array" ref="T5373">_xlfn.IFS(Table1[[#This Row],[Inventory_Level]]&lt;=200,"low",Table1[[#This Row],[Inventory_Level]]&gt;=700,"high",Table1[[#This Row],[Inventory_Level]]&gt;200,"medium")</f>
        <v>low</v>
      </c>
    </row>
    <row r="5374" spans="1:20" x14ac:dyDescent="0.35">
      <c r="A5374" s="4">
        <v>5373</v>
      </c>
      <c r="B5374" s="4" t="s">
        <v>31</v>
      </c>
      <c r="C5374" s="4" t="s">
        <v>38</v>
      </c>
      <c r="D5374" s="4" t="s">
        <v>32</v>
      </c>
      <c r="E5374" s="4" t="s">
        <v>26</v>
      </c>
      <c r="F5374" s="10" t="s">
        <v>342</v>
      </c>
      <c r="G5374" s="11" t="s">
        <v>242</v>
      </c>
      <c r="H5374" s="4">
        <v>43</v>
      </c>
      <c r="I5374" s="12">
        <v>47426.3</v>
      </c>
      <c r="J5374" s="12">
        <v>2039330.9</v>
      </c>
      <c r="K5374" s="12">
        <v>1330.99</v>
      </c>
      <c r="L5374" s="4">
        <v>328</v>
      </c>
      <c r="M5374" s="4" t="s">
        <v>21</v>
      </c>
      <c r="N5374" s="4" t="str" cm="1">
        <f t="array" ref="N5374">_xlfn.SWITCH(E5374,"Delhi","North","Chennai","South","Hyderabad","South","Mumbai","Central","Bangalore","South")</f>
        <v>South</v>
      </c>
      <c r="O5374" s="12">
        <v>250041.33</v>
      </c>
      <c r="P5374" s="4">
        <f>Table1[[#This Row],[Delivery_Date]]-Table1[[#This Row],[Order_Date]]</f>
        <v>11</v>
      </c>
      <c r="Q5374" s="4" t="str">
        <f>IF(Table1[[#This Row],[Delivery delay days]]&gt;5,"delay","on time")</f>
        <v>delay</v>
      </c>
      <c r="R5374" s="10">
        <f>DATEVALUE(Table1[[#This Row],[Delivery_Date]])</f>
        <v>45197</v>
      </c>
      <c r="S5374" s="10">
        <f>DATEVALUE(Table1[[#This Row],[Order_Date]])</f>
        <v>45186</v>
      </c>
      <c r="T5374" s="4" t="str" cm="1">
        <f t="array" ref="T5374">_xlfn.IFS(Table1[[#This Row],[Inventory_Level]]&lt;=200,"low",Table1[[#This Row],[Inventory_Level]]&gt;=700,"high",Table1[[#This Row],[Inventory_Level]]&gt;200,"medium")</f>
        <v>medium</v>
      </c>
    </row>
    <row r="5375" spans="1:20" x14ac:dyDescent="0.35">
      <c r="A5375" s="4">
        <v>5374</v>
      </c>
      <c r="B5375" s="4" t="s">
        <v>51</v>
      </c>
      <c r="C5375" s="4" t="s">
        <v>16</v>
      </c>
      <c r="D5375" s="4" t="s">
        <v>25</v>
      </c>
      <c r="E5375" s="4" t="s">
        <v>60</v>
      </c>
      <c r="F5375" s="10" t="s">
        <v>360</v>
      </c>
      <c r="G5375" s="11" t="s">
        <v>398</v>
      </c>
      <c r="H5375" s="4">
        <v>12</v>
      </c>
      <c r="I5375" s="12">
        <v>3921.37</v>
      </c>
      <c r="J5375" s="12">
        <v>47056.44</v>
      </c>
      <c r="K5375" s="12">
        <v>1305.17</v>
      </c>
      <c r="L5375" s="4">
        <v>996</v>
      </c>
      <c r="M5375" s="4" t="s">
        <v>35</v>
      </c>
      <c r="N5375" s="4" t="str" cm="1">
        <f t="array" ref="N5375">_xlfn.SWITCH(E5375,"Delhi","North","Chennai","South","Hyderabad","South","Mumbai","Central","Bangalore","South")</f>
        <v>South</v>
      </c>
      <c r="O5375" s="12">
        <v>10672.38</v>
      </c>
      <c r="P5375" s="4">
        <f>Table1[[#This Row],[Delivery_Date]]-Table1[[#This Row],[Order_Date]]</f>
        <v>14</v>
      </c>
      <c r="Q5375" s="4" t="str">
        <f>IF(Table1[[#This Row],[Delivery delay days]]&gt;5,"delay","on time")</f>
        <v>delay</v>
      </c>
      <c r="R5375" s="10">
        <f>DATEVALUE(Table1[[#This Row],[Delivery_Date]])</f>
        <v>44991</v>
      </c>
      <c r="S5375" s="10">
        <f>DATEVALUE(Table1[[#This Row],[Order_Date]])</f>
        <v>44977</v>
      </c>
      <c r="T5375" s="4" t="str" cm="1">
        <f t="array" ref="T5375">_xlfn.IFS(Table1[[#This Row],[Inventory_Level]]&lt;=200,"low",Table1[[#This Row],[Inventory_Level]]&gt;=700,"high",Table1[[#This Row],[Inventory_Level]]&gt;200,"medium")</f>
        <v>high</v>
      </c>
    </row>
    <row r="5376" spans="1:20" x14ac:dyDescent="0.35">
      <c r="A5376" s="4">
        <v>5375</v>
      </c>
      <c r="B5376" s="4" t="s">
        <v>51</v>
      </c>
      <c r="C5376" s="4" t="s">
        <v>38</v>
      </c>
      <c r="D5376" s="4" t="s">
        <v>32</v>
      </c>
      <c r="E5376" s="4" t="s">
        <v>60</v>
      </c>
      <c r="F5376" s="10" t="s">
        <v>416</v>
      </c>
      <c r="G5376" s="11" t="s">
        <v>40</v>
      </c>
      <c r="H5376" s="4">
        <v>51</v>
      </c>
      <c r="I5376" s="12">
        <v>2842.92</v>
      </c>
      <c r="J5376" s="12">
        <v>144988.92000000001</v>
      </c>
      <c r="K5376" s="12">
        <v>1949.77</v>
      </c>
      <c r="L5376" s="4">
        <v>459</v>
      </c>
      <c r="M5376" s="4" t="s">
        <v>29</v>
      </c>
      <c r="N5376" s="4" t="str" cm="1">
        <f t="array" ref="N5376">_xlfn.SWITCH(E5376,"Delhi","North","Chennai","South","Hyderabad","South","Mumbai","Central","Bangalore","South")</f>
        <v>South</v>
      </c>
      <c r="O5376" s="12">
        <v>16607.63</v>
      </c>
      <c r="P5376" s="4">
        <f>Table1[[#This Row],[Delivery_Date]]-Table1[[#This Row],[Order_Date]]</f>
        <v>8</v>
      </c>
      <c r="Q5376" s="4" t="str">
        <f>IF(Table1[[#This Row],[Delivery delay days]]&gt;5,"delay","on time")</f>
        <v>delay</v>
      </c>
      <c r="R5376" s="10">
        <f>DATEVALUE(Table1[[#This Row],[Delivery_Date]])</f>
        <v>45033</v>
      </c>
      <c r="S5376" s="10">
        <f>DATEVALUE(Table1[[#This Row],[Order_Date]])</f>
        <v>45025</v>
      </c>
      <c r="T5376" s="4" t="str" cm="1">
        <f t="array" ref="T5376">_xlfn.IFS(Table1[[#This Row],[Inventory_Level]]&lt;=200,"low",Table1[[#This Row],[Inventory_Level]]&gt;=700,"high",Table1[[#This Row],[Inventory_Level]]&gt;200,"medium")</f>
        <v>medium</v>
      </c>
    </row>
    <row r="5377" spans="1:20" x14ac:dyDescent="0.35">
      <c r="A5377" s="4">
        <v>5376</v>
      </c>
      <c r="B5377" s="4" t="s">
        <v>37</v>
      </c>
      <c r="C5377" s="4" t="s">
        <v>38</v>
      </c>
      <c r="D5377" s="4" t="s">
        <v>45</v>
      </c>
      <c r="E5377" s="4" t="s">
        <v>26</v>
      </c>
      <c r="F5377" s="10" t="s">
        <v>119</v>
      </c>
      <c r="G5377" s="11" t="s">
        <v>150</v>
      </c>
      <c r="H5377" s="4">
        <v>5</v>
      </c>
      <c r="I5377" s="12">
        <v>25473.47</v>
      </c>
      <c r="J5377" s="12">
        <v>127367.35</v>
      </c>
      <c r="K5377" s="12">
        <v>3336.95</v>
      </c>
      <c r="L5377" s="4">
        <v>854</v>
      </c>
      <c r="M5377" s="4" t="s">
        <v>35</v>
      </c>
      <c r="N5377" s="4" t="str" cm="1">
        <f t="array" ref="N5377">_xlfn.SWITCH(E5377,"Delhi","North","Chennai","South","Hyderabad","South","Mumbai","Central","Bangalore","South")</f>
        <v>South</v>
      </c>
      <c r="O5377" s="12">
        <v>17552.23</v>
      </c>
      <c r="P5377" s="4">
        <f>Table1[[#This Row],[Delivery_Date]]-Table1[[#This Row],[Order_Date]]</f>
        <v>14</v>
      </c>
      <c r="Q5377" s="4" t="str">
        <f>IF(Table1[[#This Row],[Delivery delay days]]&gt;5,"delay","on time")</f>
        <v>delay</v>
      </c>
      <c r="R5377" s="10">
        <f>DATEVALUE(Table1[[#This Row],[Delivery_Date]])</f>
        <v>45288</v>
      </c>
      <c r="S5377" s="10">
        <f>DATEVALUE(Table1[[#This Row],[Order_Date]])</f>
        <v>45274</v>
      </c>
      <c r="T5377" s="4" t="str" cm="1">
        <f t="array" ref="T5377">_xlfn.IFS(Table1[[#This Row],[Inventory_Level]]&lt;=200,"low",Table1[[#This Row],[Inventory_Level]]&gt;=700,"high",Table1[[#This Row],[Inventory_Level]]&gt;200,"medium")</f>
        <v>high</v>
      </c>
    </row>
    <row r="5378" spans="1:20" x14ac:dyDescent="0.35">
      <c r="A5378" s="4">
        <v>5377</v>
      </c>
      <c r="B5378" s="4" t="s">
        <v>15</v>
      </c>
      <c r="C5378" s="4" t="s">
        <v>16</v>
      </c>
      <c r="D5378" s="4" t="s">
        <v>17</v>
      </c>
      <c r="E5378" s="4" t="s">
        <v>46</v>
      </c>
      <c r="F5378" s="10" t="s">
        <v>64</v>
      </c>
      <c r="G5378" s="11" t="s">
        <v>175</v>
      </c>
      <c r="H5378" s="4">
        <v>85</v>
      </c>
      <c r="I5378" s="12">
        <v>41856.400000000001</v>
      </c>
      <c r="J5378" s="12">
        <v>3557794</v>
      </c>
      <c r="K5378" s="12">
        <v>4778.8999999999996</v>
      </c>
      <c r="L5378" s="4">
        <v>277</v>
      </c>
      <c r="M5378" s="4" t="s">
        <v>35</v>
      </c>
      <c r="N5378" s="4" t="str" cm="1">
        <f t="array" ref="N5378">_xlfn.SWITCH(E5378,"Delhi","North","Chennai","South","Hyderabad","South","Mumbai","Central","Bangalore","South")</f>
        <v>South</v>
      </c>
      <c r="O5378" s="12">
        <v>779818</v>
      </c>
      <c r="P5378" s="4">
        <f>Table1[[#This Row],[Delivery_Date]]-Table1[[#This Row],[Order_Date]]</f>
        <v>8</v>
      </c>
      <c r="Q5378" s="4" t="str">
        <f>IF(Table1[[#This Row],[Delivery delay days]]&gt;5,"delay","on time")</f>
        <v>delay</v>
      </c>
      <c r="R5378" s="10">
        <f>DATEVALUE(Table1[[#This Row],[Delivery_Date]])</f>
        <v>45105</v>
      </c>
      <c r="S5378" s="10">
        <f>DATEVALUE(Table1[[#This Row],[Order_Date]])</f>
        <v>45097</v>
      </c>
      <c r="T5378" s="4" t="str" cm="1">
        <f t="array" ref="T5378">_xlfn.IFS(Table1[[#This Row],[Inventory_Level]]&lt;=200,"low",Table1[[#This Row],[Inventory_Level]]&gt;=700,"high",Table1[[#This Row],[Inventory_Level]]&gt;200,"medium")</f>
        <v>medium</v>
      </c>
    </row>
    <row r="5379" spans="1:20" x14ac:dyDescent="0.35">
      <c r="A5379" s="4">
        <v>5378</v>
      </c>
      <c r="B5379" s="4" t="s">
        <v>31</v>
      </c>
      <c r="C5379" s="4" t="s">
        <v>24</v>
      </c>
      <c r="D5379" s="4" t="s">
        <v>39</v>
      </c>
      <c r="E5379" s="4" t="s">
        <v>18</v>
      </c>
      <c r="F5379" s="10" t="s">
        <v>159</v>
      </c>
      <c r="G5379" s="11" t="s">
        <v>221</v>
      </c>
      <c r="H5379" s="4">
        <v>58</v>
      </c>
      <c r="I5379" s="12">
        <v>34947.22</v>
      </c>
      <c r="J5379" s="12">
        <v>2026938.76</v>
      </c>
      <c r="K5379" s="12">
        <v>2393.44</v>
      </c>
      <c r="L5379" s="4">
        <v>675</v>
      </c>
      <c r="M5379" s="4" t="s">
        <v>42</v>
      </c>
      <c r="N5379" s="4" t="str" cm="1">
        <f t="array" ref="N5379">_xlfn.SWITCH(E5379,"Delhi","North","Chennai","South","Hyderabad","South","Mumbai","Central","Bangalore","South")</f>
        <v>North</v>
      </c>
      <c r="O5379" s="12">
        <v>271057.56</v>
      </c>
      <c r="P5379" s="4">
        <f>Table1[[#This Row],[Delivery_Date]]-Table1[[#This Row],[Order_Date]]</f>
        <v>15</v>
      </c>
      <c r="Q5379" s="4" t="str">
        <f>IF(Table1[[#This Row],[Delivery delay days]]&gt;5,"delay","on time")</f>
        <v>delay</v>
      </c>
      <c r="R5379" s="10">
        <f>DATEVALUE(Table1[[#This Row],[Delivery_Date]])</f>
        <v>45179</v>
      </c>
      <c r="S5379" s="10">
        <f>DATEVALUE(Table1[[#This Row],[Order_Date]])</f>
        <v>45164</v>
      </c>
      <c r="T5379" s="4" t="str" cm="1">
        <f t="array" ref="T5379">_xlfn.IFS(Table1[[#This Row],[Inventory_Level]]&lt;=200,"low",Table1[[#This Row],[Inventory_Level]]&gt;=700,"high",Table1[[#This Row],[Inventory_Level]]&gt;200,"medium")</f>
        <v>medium</v>
      </c>
    </row>
    <row r="5380" spans="1:20" x14ac:dyDescent="0.35">
      <c r="A5380" s="4">
        <v>5379</v>
      </c>
      <c r="B5380" s="4" t="s">
        <v>31</v>
      </c>
      <c r="C5380" s="4" t="s">
        <v>24</v>
      </c>
      <c r="D5380" s="4" t="s">
        <v>25</v>
      </c>
      <c r="E5380" s="4" t="s">
        <v>46</v>
      </c>
      <c r="F5380" s="10" t="s">
        <v>116</v>
      </c>
      <c r="G5380" s="11" t="s">
        <v>19</v>
      </c>
      <c r="H5380" s="4">
        <v>72</v>
      </c>
      <c r="I5380" s="12">
        <v>17304.509999999998</v>
      </c>
      <c r="J5380" s="12">
        <v>1245924.72</v>
      </c>
      <c r="K5380" s="12">
        <v>2692.92</v>
      </c>
      <c r="L5380" s="4">
        <v>546</v>
      </c>
      <c r="M5380" s="4" t="s">
        <v>42</v>
      </c>
      <c r="N5380" s="4" t="str" cm="1">
        <f t="array" ref="N5380">_xlfn.SWITCH(E5380,"Delhi","North","Chennai","South","Hyderabad","South","Mumbai","Central","Bangalore","South")</f>
        <v>South</v>
      </c>
      <c r="O5380" s="12">
        <v>150723.51999999999</v>
      </c>
      <c r="P5380" s="4">
        <f>Table1[[#This Row],[Delivery_Date]]-Table1[[#This Row],[Order_Date]]</f>
        <v>10</v>
      </c>
      <c r="Q5380" s="4" t="str">
        <f>IF(Table1[[#This Row],[Delivery delay days]]&gt;5,"delay","on time")</f>
        <v>delay</v>
      </c>
      <c r="R5380" s="10">
        <f>DATEVALUE(Table1[[#This Row],[Delivery_Date]])</f>
        <v>45188</v>
      </c>
      <c r="S5380" s="10">
        <f>DATEVALUE(Table1[[#This Row],[Order_Date]])</f>
        <v>45178</v>
      </c>
      <c r="T5380" s="4" t="str" cm="1">
        <f t="array" ref="T5380">_xlfn.IFS(Table1[[#This Row],[Inventory_Level]]&lt;=200,"low",Table1[[#This Row],[Inventory_Level]]&gt;=700,"high",Table1[[#This Row],[Inventory_Level]]&gt;200,"medium")</f>
        <v>medium</v>
      </c>
    </row>
    <row r="5381" spans="1:20" x14ac:dyDescent="0.35">
      <c r="A5381" s="4">
        <v>5380</v>
      </c>
      <c r="B5381" s="4" t="s">
        <v>31</v>
      </c>
      <c r="C5381" s="4" t="s">
        <v>16</v>
      </c>
      <c r="D5381" s="4" t="s">
        <v>39</v>
      </c>
      <c r="E5381" s="4" t="s">
        <v>46</v>
      </c>
      <c r="F5381" s="10" t="s">
        <v>386</v>
      </c>
      <c r="G5381" s="11" t="s">
        <v>293</v>
      </c>
      <c r="H5381" s="4">
        <v>5</v>
      </c>
      <c r="I5381" s="12">
        <v>38251.65</v>
      </c>
      <c r="J5381" s="12">
        <v>191258.25</v>
      </c>
      <c r="K5381" s="12">
        <v>3876.6</v>
      </c>
      <c r="L5381" s="4">
        <v>581</v>
      </c>
      <c r="M5381" s="4" t="s">
        <v>21</v>
      </c>
      <c r="N5381" s="4" t="str" cm="1">
        <f t="array" ref="N5381">_xlfn.SWITCH(E5381,"Delhi","North","Chennai","South","Hyderabad","South","Mumbai","Central","Bangalore","South")</f>
        <v>South</v>
      </c>
      <c r="O5381" s="12">
        <v>28316.29</v>
      </c>
      <c r="P5381" s="4">
        <f>Table1[[#This Row],[Delivery_Date]]-Table1[[#This Row],[Order_Date]]</f>
        <v>14</v>
      </c>
      <c r="Q5381" s="4" t="str">
        <f>IF(Table1[[#This Row],[Delivery delay days]]&gt;5,"delay","on time")</f>
        <v>delay</v>
      </c>
      <c r="R5381" s="10">
        <f>DATEVALUE(Table1[[#This Row],[Delivery_Date]])</f>
        <v>45146</v>
      </c>
      <c r="S5381" s="10">
        <f>DATEVALUE(Table1[[#This Row],[Order_Date]])</f>
        <v>45132</v>
      </c>
      <c r="T5381" s="4" t="str" cm="1">
        <f t="array" ref="T5381">_xlfn.IFS(Table1[[#This Row],[Inventory_Level]]&lt;=200,"low",Table1[[#This Row],[Inventory_Level]]&gt;=700,"high",Table1[[#This Row],[Inventory_Level]]&gt;200,"medium")</f>
        <v>medium</v>
      </c>
    </row>
    <row r="5382" spans="1:20" x14ac:dyDescent="0.35">
      <c r="A5382" s="4">
        <v>5381</v>
      </c>
      <c r="B5382" s="4" t="s">
        <v>59</v>
      </c>
      <c r="C5382" s="4" t="s">
        <v>24</v>
      </c>
      <c r="D5382" s="4" t="s">
        <v>25</v>
      </c>
      <c r="E5382" s="4" t="s">
        <v>46</v>
      </c>
      <c r="F5382" s="10" t="s">
        <v>318</v>
      </c>
      <c r="G5382" s="11" t="s">
        <v>298</v>
      </c>
      <c r="H5382" s="4">
        <v>78</v>
      </c>
      <c r="I5382" s="12">
        <v>12414.04</v>
      </c>
      <c r="J5382" s="12">
        <v>968295.12</v>
      </c>
      <c r="K5382" s="12">
        <v>2886.54</v>
      </c>
      <c r="L5382" s="4">
        <v>404</v>
      </c>
      <c r="M5382" s="4" t="s">
        <v>35</v>
      </c>
      <c r="N5382" s="4" t="str" cm="1">
        <f t="array" ref="N5382">_xlfn.SWITCH(E5382,"Delhi","North","Chennai","South","Hyderabad","South","Mumbai","Central","Bangalore","South")</f>
        <v>South</v>
      </c>
      <c r="O5382" s="12">
        <v>103300.54</v>
      </c>
      <c r="P5382" s="4">
        <f>Table1[[#This Row],[Delivery_Date]]-Table1[[#This Row],[Order_Date]]</f>
        <v>15</v>
      </c>
      <c r="Q5382" s="4" t="str">
        <f>IF(Table1[[#This Row],[Delivery delay days]]&gt;5,"delay","on time")</f>
        <v>delay</v>
      </c>
      <c r="R5382" s="10">
        <f>DATEVALUE(Table1[[#This Row],[Delivery_Date]])</f>
        <v>45072</v>
      </c>
      <c r="S5382" s="10">
        <f>DATEVALUE(Table1[[#This Row],[Order_Date]])</f>
        <v>45057</v>
      </c>
      <c r="T5382" s="4" t="str" cm="1">
        <f t="array" ref="T5382">_xlfn.IFS(Table1[[#This Row],[Inventory_Level]]&lt;=200,"low",Table1[[#This Row],[Inventory_Level]]&gt;=700,"high",Table1[[#This Row],[Inventory_Level]]&gt;200,"medium")</f>
        <v>medium</v>
      </c>
    </row>
    <row r="5383" spans="1:20" x14ac:dyDescent="0.35">
      <c r="A5383" s="4">
        <v>5382</v>
      </c>
      <c r="B5383" s="4" t="s">
        <v>15</v>
      </c>
      <c r="C5383" s="4" t="s">
        <v>24</v>
      </c>
      <c r="D5383" s="4" t="s">
        <v>17</v>
      </c>
      <c r="E5383" s="4" t="s">
        <v>26</v>
      </c>
      <c r="F5383" s="10" t="s">
        <v>152</v>
      </c>
      <c r="G5383" s="11" t="s">
        <v>369</v>
      </c>
      <c r="H5383" s="4">
        <v>9</v>
      </c>
      <c r="I5383" s="12">
        <v>47288.61</v>
      </c>
      <c r="J5383" s="12">
        <v>425597.49</v>
      </c>
      <c r="K5383" s="12">
        <v>4516.91</v>
      </c>
      <c r="L5383" s="4">
        <v>226</v>
      </c>
      <c r="M5383" s="4" t="s">
        <v>29</v>
      </c>
      <c r="N5383" s="4" t="str" cm="1">
        <f t="array" ref="N5383">_xlfn.SWITCH(E5383,"Delhi","North","Chennai","South","Hyderabad","South","Mumbai","Central","Bangalore","South")</f>
        <v>South</v>
      </c>
      <c r="O5383" s="12">
        <v>90981.06</v>
      </c>
      <c r="P5383" s="4">
        <f>Table1[[#This Row],[Delivery_Date]]-Table1[[#This Row],[Order_Date]]</f>
        <v>6</v>
      </c>
      <c r="Q5383" s="4" t="str">
        <f>IF(Table1[[#This Row],[Delivery delay days]]&gt;5,"delay","on time")</f>
        <v>delay</v>
      </c>
      <c r="R5383" s="10">
        <f>DATEVALUE(Table1[[#This Row],[Delivery_Date]])</f>
        <v>44981</v>
      </c>
      <c r="S5383" s="10">
        <f>DATEVALUE(Table1[[#This Row],[Order_Date]])</f>
        <v>44975</v>
      </c>
      <c r="T5383" s="4" t="str" cm="1">
        <f t="array" ref="T5383">_xlfn.IFS(Table1[[#This Row],[Inventory_Level]]&lt;=200,"low",Table1[[#This Row],[Inventory_Level]]&gt;=700,"high",Table1[[#This Row],[Inventory_Level]]&gt;200,"medium")</f>
        <v>medium</v>
      </c>
    </row>
    <row r="5384" spans="1:20" x14ac:dyDescent="0.35">
      <c r="A5384" s="4">
        <v>5383</v>
      </c>
      <c r="B5384" s="4" t="s">
        <v>51</v>
      </c>
      <c r="C5384" s="4" t="s">
        <v>38</v>
      </c>
      <c r="D5384" s="4" t="s">
        <v>39</v>
      </c>
      <c r="E5384" s="4" t="s">
        <v>26</v>
      </c>
      <c r="F5384" s="10" t="s">
        <v>376</v>
      </c>
      <c r="G5384" s="11" t="s">
        <v>138</v>
      </c>
      <c r="H5384" s="4">
        <v>24</v>
      </c>
      <c r="I5384" s="12">
        <v>7592.78</v>
      </c>
      <c r="J5384" s="12">
        <v>182226.72</v>
      </c>
      <c r="K5384" s="12">
        <v>4615.78</v>
      </c>
      <c r="L5384" s="4">
        <v>706</v>
      </c>
      <c r="M5384" s="4" t="s">
        <v>42</v>
      </c>
      <c r="N5384" s="4" t="str" cm="1">
        <f t="array" ref="N5384">_xlfn.SWITCH(E5384,"Delhi","North","Chennai","South","Hyderabad","South","Mumbai","Central","Bangalore","South")</f>
        <v>South</v>
      </c>
      <c r="O5384" s="12">
        <v>32963.68</v>
      </c>
      <c r="P5384" s="4">
        <f>Table1[[#This Row],[Delivery_Date]]-Table1[[#This Row],[Order_Date]]</f>
        <v>5</v>
      </c>
      <c r="Q5384" s="4" t="str">
        <f>IF(Table1[[#This Row],[Delivery delay days]]&gt;5,"delay","on time")</f>
        <v>on time</v>
      </c>
      <c r="R5384" s="10">
        <f>DATEVALUE(Table1[[#This Row],[Delivery_Date]])</f>
        <v>44946</v>
      </c>
      <c r="S5384" s="10">
        <f>DATEVALUE(Table1[[#This Row],[Order_Date]])</f>
        <v>44941</v>
      </c>
      <c r="T5384" s="4" t="str" cm="1">
        <f t="array" ref="T5384">_xlfn.IFS(Table1[[#This Row],[Inventory_Level]]&lt;=200,"low",Table1[[#This Row],[Inventory_Level]]&gt;=700,"high",Table1[[#This Row],[Inventory_Level]]&gt;200,"medium")</f>
        <v>high</v>
      </c>
    </row>
    <row r="5385" spans="1:20" x14ac:dyDescent="0.35">
      <c r="A5385" s="4">
        <v>5384</v>
      </c>
      <c r="B5385" s="4" t="s">
        <v>23</v>
      </c>
      <c r="C5385" s="4" t="s">
        <v>24</v>
      </c>
      <c r="D5385" s="4" t="s">
        <v>39</v>
      </c>
      <c r="E5385" s="4" t="s">
        <v>18</v>
      </c>
      <c r="F5385" s="10" t="s">
        <v>265</v>
      </c>
      <c r="G5385" s="11" t="s">
        <v>278</v>
      </c>
      <c r="H5385" s="4">
        <v>86</v>
      </c>
      <c r="I5385" s="12">
        <v>16856.349999999999</v>
      </c>
      <c r="J5385" s="12">
        <v>1449646.1</v>
      </c>
      <c r="K5385" s="12">
        <v>903.77</v>
      </c>
      <c r="L5385" s="4">
        <v>38</v>
      </c>
      <c r="M5385" s="4" t="s">
        <v>21</v>
      </c>
      <c r="N5385" s="4" t="str" cm="1">
        <f t="array" ref="N5385">_xlfn.SWITCH(E5385,"Delhi","North","Chennai","South","Hyderabad","South","Mumbai","Central","Bangalore","South")</f>
        <v>North</v>
      </c>
      <c r="O5385" s="12">
        <v>315871.21000000002</v>
      </c>
      <c r="P5385" s="4">
        <f>Table1[[#This Row],[Delivery_Date]]-Table1[[#This Row],[Order_Date]]</f>
        <v>3</v>
      </c>
      <c r="Q5385" s="4" t="str">
        <f>IF(Table1[[#This Row],[Delivery delay days]]&gt;5,"delay","on time")</f>
        <v>on time</v>
      </c>
      <c r="R5385" s="10">
        <f>DATEVALUE(Table1[[#This Row],[Delivery_Date]])</f>
        <v>45157</v>
      </c>
      <c r="S5385" s="10">
        <f>DATEVALUE(Table1[[#This Row],[Order_Date]])</f>
        <v>45154</v>
      </c>
      <c r="T5385" s="4" t="str" cm="1">
        <f t="array" ref="T5385">_xlfn.IFS(Table1[[#This Row],[Inventory_Level]]&lt;=200,"low",Table1[[#This Row],[Inventory_Level]]&gt;=700,"high",Table1[[#This Row],[Inventory_Level]]&gt;200,"medium")</f>
        <v>low</v>
      </c>
    </row>
    <row r="5386" spans="1:20" x14ac:dyDescent="0.35">
      <c r="A5386" s="4">
        <v>5385</v>
      </c>
      <c r="B5386" s="4" t="s">
        <v>31</v>
      </c>
      <c r="C5386" s="4" t="s">
        <v>24</v>
      </c>
      <c r="D5386" s="4" t="s">
        <v>32</v>
      </c>
      <c r="E5386" s="4" t="s">
        <v>18</v>
      </c>
      <c r="F5386" s="10" t="s">
        <v>214</v>
      </c>
      <c r="G5386" s="11" t="s">
        <v>259</v>
      </c>
      <c r="H5386" s="4">
        <v>69</v>
      </c>
      <c r="I5386" s="12">
        <v>39678.9</v>
      </c>
      <c r="J5386" s="12">
        <v>2737844.1</v>
      </c>
      <c r="K5386" s="12">
        <v>1258.58</v>
      </c>
      <c r="L5386" s="4">
        <v>182</v>
      </c>
      <c r="M5386" s="4" t="s">
        <v>42</v>
      </c>
      <c r="N5386" s="4" t="str" cm="1">
        <f t="array" ref="N5386">_xlfn.SWITCH(E5386,"Delhi","North","Chennai","South","Hyderabad","South","Mumbai","Central","Bangalore","South")</f>
        <v>North</v>
      </c>
      <c r="O5386" s="12">
        <v>336049.91999999998</v>
      </c>
      <c r="P5386" s="4">
        <f>Table1[[#This Row],[Delivery_Date]]-Table1[[#This Row],[Order_Date]]</f>
        <v>1</v>
      </c>
      <c r="Q5386" s="4" t="str">
        <f>IF(Table1[[#This Row],[Delivery delay days]]&gt;5,"delay","on time")</f>
        <v>on time</v>
      </c>
      <c r="R5386" s="10">
        <f>DATEVALUE(Table1[[#This Row],[Delivery_Date]])</f>
        <v>45016</v>
      </c>
      <c r="S5386" s="10">
        <f>DATEVALUE(Table1[[#This Row],[Order_Date]])</f>
        <v>45015</v>
      </c>
      <c r="T5386" s="4" t="str" cm="1">
        <f t="array" ref="T5386">_xlfn.IFS(Table1[[#This Row],[Inventory_Level]]&lt;=200,"low",Table1[[#This Row],[Inventory_Level]]&gt;=700,"high",Table1[[#This Row],[Inventory_Level]]&gt;200,"medium")</f>
        <v>low</v>
      </c>
    </row>
    <row r="5387" spans="1:20" x14ac:dyDescent="0.35">
      <c r="A5387" s="4">
        <v>5386</v>
      </c>
      <c r="B5387" s="4" t="s">
        <v>65</v>
      </c>
      <c r="C5387" s="4" t="s">
        <v>24</v>
      </c>
      <c r="D5387" s="4" t="s">
        <v>32</v>
      </c>
      <c r="E5387" s="4" t="s">
        <v>18</v>
      </c>
      <c r="F5387" s="10" t="s">
        <v>358</v>
      </c>
      <c r="G5387" s="11" t="s">
        <v>132</v>
      </c>
      <c r="H5387" s="4">
        <v>23</v>
      </c>
      <c r="I5387" s="12">
        <v>41513.019999999997</v>
      </c>
      <c r="J5387" s="12">
        <v>954799.46</v>
      </c>
      <c r="K5387" s="12">
        <v>617.59</v>
      </c>
      <c r="L5387" s="4">
        <v>626</v>
      </c>
      <c r="M5387" s="4" t="s">
        <v>42</v>
      </c>
      <c r="N5387" s="4" t="str" cm="1">
        <f t="array" ref="N5387">_xlfn.SWITCH(E5387,"Delhi","North","Chennai","South","Hyderabad","South","Mumbai","Central","Bangalore","South")</f>
        <v>North</v>
      </c>
      <c r="O5387" s="12">
        <v>220969.16</v>
      </c>
      <c r="P5387" s="4">
        <f>Table1[[#This Row],[Delivery_Date]]-Table1[[#This Row],[Order_Date]]</f>
        <v>7</v>
      </c>
      <c r="Q5387" s="4" t="str">
        <f>IF(Table1[[#This Row],[Delivery delay days]]&gt;5,"delay","on time")</f>
        <v>delay</v>
      </c>
      <c r="R5387" s="10">
        <f>DATEVALUE(Table1[[#This Row],[Delivery_Date]])</f>
        <v>45247</v>
      </c>
      <c r="S5387" s="10">
        <f>DATEVALUE(Table1[[#This Row],[Order_Date]])</f>
        <v>45240</v>
      </c>
      <c r="T5387" s="4" t="str" cm="1">
        <f t="array" ref="T5387">_xlfn.IFS(Table1[[#This Row],[Inventory_Level]]&lt;=200,"low",Table1[[#This Row],[Inventory_Level]]&gt;=700,"high",Table1[[#This Row],[Inventory_Level]]&gt;200,"medium")</f>
        <v>medium</v>
      </c>
    </row>
    <row r="5388" spans="1:20" x14ac:dyDescent="0.35">
      <c r="A5388" s="4">
        <v>5387</v>
      </c>
      <c r="B5388" s="4" t="s">
        <v>44</v>
      </c>
      <c r="C5388" s="4" t="s">
        <v>24</v>
      </c>
      <c r="D5388" s="4" t="s">
        <v>39</v>
      </c>
      <c r="E5388" s="4" t="s">
        <v>52</v>
      </c>
      <c r="F5388" s="10" t="s">
        <v>321</v>
      </c>
      <c r="G5388" s="11" t="s">
        <v>407</v>
      </c>
      <c r="H5388" s="4">
        <v>31</v>
      </c>
      <c r="I5388" s="12">
        <v>15700.13</v>
      </c>
      <c r="J5388" s="12">
        <v>486704.03</v>
      </c>
      <c r="K5388" s="12">
        <v>2429.0100000000002</v>
      </c>
      <c r="L5388" s="4">
        <v>274</v>
      </c>
      <c r="M5388" s="4" t="s">
        <v>21</v>
      </c>
      <c r="N5388" s="4" t="str" cm="1">
        <f t="array" ref="N5388">_xlfn.SWITCH(E5388,"Delhi","North","Chennai","South","Hyderabad","South","Mumbai","Central","Bangalore","South")</f>
        <v>Central</v>
      </c>
      <c r="O5388" s="12">
        <v>68220.77</v>
      </c>
      <c r="P5388" s="4">
        <f>Table1[[#This Row],[Delivery_Date]]-Table1[[#This Row],[Order_Date]]</f>
        <v>13</v>
      </c>
      <c r="Q5388" s="4" t="str">
        <f>IF(Table1[[#This Row],[Delivery delay days]]&gt;5,"delay","on time")</f>
        <v>delay</v>
      </c>
      <c r="R5388" s="10">
        <f>DATEVALUE(Table1[[#This Row],[Delivery_Date]])</f>
        <v>45098</v>
      </c>
      <c r="S5388" s="10">
        <f>DATEVALUE(Table1[[#This Row],[Order_Date]])</f>
        <v>45085</v>
      </c>
      <c r="T5388" s="4" t="str" cm="1">
        <f t="array" ref="T5388">_xlfn.IFS(Table1[[#This Row],[Inventory_Level]]&lt;=200,"low",Table1[[#This Row],[Inventory_Level]]&gt;=700,"high",Table1[[#This Row],[Inventory_Level]]&gt;200,"medium")</f>
        <v>medium</v>
      </c>
    </row>
    <row r="5389" spans="1:20" x14ac:dyDescent="0.35">
      <c r="A5389" s="4">
        <v>5388</v>
      </c>
      <c r="B5389" s="4" t="s">
        <v>23</v>
      </c>
      <c r="C5389" s="4" t="s">
        <v>16</v>
      </c>
      <c r="D5389" s="4" t="s">
        <v>45</v>
      </c>
      <c r="E5389" s="4" t="s">
        <v>46</v>
      </c>
      <c r="F5389" s="10" t="s">
        <v>215</v>
      </c>
      <c r="G5389" s="11" t="s">
        <v>177</v>
      </c>
      <c r="H5389" s="4">
        <v>94</v>
      </c>
      <c r="I5389" s="12">
        <v>40290.28</v>
      </c>
      <c r="J5389" s="12">
        <v>3787286.32</v>
      </c>
      <c r="K5389" s="12">
        <v>1475.92</v>
      </c>
      <c r="L5389" s="4">
        <v>143</v>
      </c>
      <c r="M5389" s="4" t="s">
        <v>29</v>
      </c>
      <c r="N5389" s="4" t="str" cm="1">
        <f t="array" ref="N5389">_xlfn.SWITCH(E5389,"Delhi","North","Chennai","South","Hyderabad","South","Mumbai","Central","Bangalore","South")</f>
        <v>South</v>
      </c>
      <c r="O5389" s="12">
        <v>218156.01</v>
      </c>
      <c r="P5389" s="4">
        <f>Table1[[#This Row],[Delivery_Date]]-Table1[[#This Row],[Order_Date]]</f>
        <v>13</v>
      </c>
      <c r="Q5389" s="4" t="str">
        <f>IF(Table1[[#This Row],[Delivery delay days]]&gt;5,"delay","on time")</f>
        <v>delay</v>
      </c>
      <c r="R5389" s="10">
        <f>DATEVALUE(Table1[[#This Row],[Delivery_Date]])</f>
        <v>45008</v>
      </c>
      <c r="S5389" s="10">
        <f>DATEVALUE(Table1[[#This Row],[Order_Date]])</f>
        <v>44995</v>
      </c>
      <c r="T5389" s="4" t="str" cm="1">
        <f t="array" ref="T5389">_xlfn.IFS(Table1[[#This Row],[Inventory_Level]]&lt;=200,"low",Table1[[#This Row],[Inventory_Level]]&gt;=700,"high",Table1[[#This Row],[Inventory_Level]]&gt;200,"medium")</f>
        <v>low</v>
      </c>
    </row>
    <row r="5390" spans="1:20" x14ac:dyDescent="0.35">
      <c r="A5390" s="4">
        <v>5389</v>
      </c>
      <c r="B5390" s="4" t="s">
        <v>65</v>
      </c>
      <c r="C5390" s="4" t="s">
        <v>38</v>
      </c>
      <c r="D5390" s="4" t="s">
        <v>17</v>
      </c>
      <c r="E5390" s="4" t="s">
        <v>46</v>
      </c>
      <c r="F5390" s="10" t="s">
        <v>50</v>
      </c>
      <c r="G5390" s="11" t="s">
        <v>186</v>
      </c>
      <c r="H5390" s="4">
        <v>73</v>
      </c>
      <c r="I5390" s="12">
        <v>23848.720000000001</v>
      </c>
      <c r="J5390" s="12">
        <v>1740956.56</v>
      </c>
      <c r="K5390" s="12">
        <v>221.02</v>
      </c>
      <c r="L5390" s="4">
        <v>364</v>
      </c>
      <c r="M5390" s="4" t="s">
        <v>29</v>
      </c>
      <c r="N5390" s="4" t="str" cm="1">
        <f t="array" ref="N5390">_xlfn.SWITCH(E5390,"Delhi","North","Chennai","South","Hyderabad","South","Mumbai","Central","Bangalore","South")</f>
        <v>South</v>
      </c>
      <c r="O5390" s="12">
        <v>187985.5</v>
      </c>
      <c r="P5390" s="4">
        <f>Table1[[#This Row],[Delivery_Date]]-Table1[[#This Row],[Order_Date]]</f>
        <v>13</v>
      </c>
      <c r="Q5390" s="4" t="str">
        <f>IF(Table1[[#This Row],[Delivery delay days]]&gt;5,"delay","on time")</f>
        <v>delay</v>
      </c>
      <c r="R5390" s="10">
        <f>DATEVALUE(Table1[[#This Row],[Delivery_Date]])</f>
        <v>45142</v>
      </c>
      <c r="S5390" s="10">
        <f>DATEVALUE(Table1[[#This Row],[Order_Date]])</f>
        <v>45129</v>
      </c>
      <c r="T5390" s="4" t="str" cm="1">
        <f t="array" ref="T5390">_xlfn.IFS(Table1[[#This Row],[Inventory_Level]]&lt;=200,"low",Table1[[#This Row],[Inventory_Level]]&gt;=700,"high",Table1[[#This Row],[Inventory_Level]]&gt;200,"medium")</f>
        <v>medium</v>
      </c>
    </row>
    <row r="5391" spans="1:20" x14ac:dyDescent="0.35">
      <c r="A5391" s="4">
        <v>5390</v>
      </c>
      <c r="B5391" s="4" t="s">
        <v>65</v>
      </c>
      <c r="C5391" s="4" t="s">
        <v>24</v>
      </c>
      <c r="D5391" s="4" t="s">
        <v>39</v>
      </c>
      <c r="E5391" s="4" t="s">
        <v>60</v>
      </c>
      <c r="F5391" s="10" t="s">
        <v>106</v>
      </c>
      <c r="G5391" s="11" t="s">
        <v>118</v>
      </c>
      <c r="H5391" s="4">
        <v>66</v>
      </c>
      <c r="I5391" s="12">
        <v>1285.4000000000001</v>
      </c>
      <c r="J5391" s="12">
        <v>84836.4</v>
      </c>
      <c r="K5391" s="12">
        <v>3812.07</v>
      </c>
      <c r="L5391" s="4">
        <v>288</v>
      </c>
      <c r="M5391" s="4" t="s">
        <v>35</v>
      </c>
      <c r="N5391" s="4" t="str" cm="1">
        <f t="array" ref="N5391">_xlfn.SWITCH(E5391,"Delhi","North","Chennai","South","Hyderabad","South","Mumbai","Central","Bangalore","South")</f>
        <v>South</v>
      </c>
      <c r="O5391" s="12">
        <v>11869.48</v>
      </c>
      <c r="P5391" s="4">
        <f>Table1[[#This Row],[Delivery_Date]]-Table1[[#This Row],[Order_Date]]</f>
        <v>3</v>
      </c>
      <c r="Q5391" s="4" t="str">
        <f>IF(Table1[[#This Row],[Delivery delay days]]&gt;5,"delay","on time")</f>
        <v>on time</v>
      </c>
      <c r="R5391" s="10">
        <f>DATEVALUE(Table1[[#This Row],[Delivery_Date]])</f>
        <v>45269</v>
      </c>
      <c r="S5391" s="10">
        <f>DATEVALUE(Table1[[#This Row],[Order_Date]])</f>
        <v>45266</v>
      </c>
      <c r="T5391" s="4" t="str" cm="1">
        <f t="array" ref="T5391">_xlfn.IFS(Table1[[#This Row],[Inventory_Level]]&lt;=200,"low",Table1[[#This Row],[Inventory_Level]]&gt;=700,"high",Table1[[#This Row],[Inventory_Level]]&gt;200,"medium")</f>
        <v>medium</v>
      </c>
    </row>
    <row r="5392" spans="1:20" x14ac:dyDescent="0.35">
      <c r="A5392" s="4">
        <v>5391</v>
      </c>
      <c r="B5392" s="4" t="s">
        <v>65</v>
      </c>
      <c r="C5392" s="4" t="s">
        <v>38</v>
      </c>
      <c r="D5392" s="4" t="s">
        <v>45</v>
      </c>
      <c r="E5392" s="4" t="s">
        <v>46</v>
      </c>
      <c r="F5392" s="10" t="s">
        <v>111</v>
      </c>
      <c r="G5392" s="11" t="s">
        <v>287</v>
      </c>
      <c r="H5392" s="4">
        <v>50</v>
      </c>
      <c r="I5392" s="12">
        <v>38585.39</v>
      </c>
      <c r="J5392" s="12">
        <v>1929269.5</v>
      </c>
      <c r="K5392" s="12">
        <v>1551.91</v>
      </c>
      <c r="L5392" s="4">
        <v>13</v>
      </c>
      <c r="M5392" s="4" t="s">
        <v>21</v>
      </c>
      <c r="N5392" s="4" t="str" cm="1">
        <f t="array" ref="N5392">_xlfn.SWITCH(E5392,"Delhi","North","Chennai","South","Hyderabad","South","Mumbai","Central","Bangalore","South")</f>
        <v>South</v>
      </c>
      <c r="O5392" s="12">
        <v>372953.99</v>
      </c>
      <c r="P5392" s="4">
        <f>Table1[[#This Row],[Delivery_Date]]-Table1[[#This Row],[Order_Date]]</f>
        <v>14</v>
      </c>
      <c r="Q5392" s="4" t="str">
        <f>IF(Table1[[#This Row],[Delivery delay days]]&gt;5,"delay","on time")</f>
        <v>delay</v>
      </c>
      <c r="R5392" s="10">
        <f>DATEVALUE(Table1[[#This Row],[Delivery_Date]])</f>
        <v>45002</v>
      </c>
      <c r="S5392" s="10">
        <f>DATEVALUE(Table1[[#This Row],[Order_Date]])</f>
        <v>44988</v>
      </c>
      <c r="T5392" s="4" t="str" cm="1">
        <f t="array" ref="T5392">_xlfn.IFS(Table1[[#This Row],[Inventory_Level]]&lt;=200,"low",Table1[[#This Row],[Inventory_Level]]&gt;=700,"high",Table1[[#This Row],[Inventory_Level]]&gt;200,"medium")</f>
        <v>low</v>
      </c>
    </row>
    <row r="5393" spans="1:20" x14ac:dyDescent="0.35">
      <c r="A5393" s="4">
        <v>5392</v>
      </c>
      <c r="B5393" s="4" t="s">
        <v>65</v>
      </c>
      <c r="C5393" s="4" t="s">
        <v>38</v>
      </c>
      <c r="D5393" s="4" t="s">
        <v>45</v>
      </c>
      <c r="E5393" s="4" t="s">
        <v>52</v>
      </c>
      <c r="F5393" s="10" t="s">
        <v>375</v>
      </c>
      <c r="G5393" s="11" t="s">
        <v>106</v>
      </c>
      <c r="H5393" s="4">
        <v>100</v>
      </c>
      <c r="I5393" s="12">
        <v>14161.52</v>
      </c>
      <c r="J5393" s="12">
        <v>1416152</v>
      </c>
      <c r="K5393" s="12">
        <v>3159.26</v>
      </c>
      <c r="L5393" s="4">
        <v>974</v>
      </c>
      <c r="M5393" s="4" t="s">
        <v>29</v>
      </c>
      <c r="N5393" s="4" t="str" cm="1">
        <f t="array" ref="N5393">_xlfn.SWITCH(E5393,"Delhi","North","Chennai","South","Hyderabad","South","Mumbai","Central","Bangalore","South")</f>
        <v>Central</v>
      </c>
      <c r="O5393" s="12">
        <v>212585.68</v>
      </c>
      <c r="P5393" s="4">
        <f>Table1[[#This Row],[Delivery_Date]]-Table1[[#This Row],[Order_Date]]</f>
        <v>13</v>
      </c>
      <c r="Q5393" s="4" t="str">
        <f>IF(Table1[[#This Row],[Delivery delay days]]&gt;5,"delay","on time")</f>
        <v>delay</v>
      </c>
      <c r="R5393" s="10">
        <f>DATEVALUE(Table1[[#This Row],[Delivery_Date]])</f>
        <v>45266</v>
      </c>
      <c r="S5393" s="10">
        <f>DATEVALUE(Table1[[#This Row],[Order_Date]])</f>
        <v>45253</v>
      </c>
      <c r="T5393" s="4" t="str" cm="1">
        <f t="array" ref="T5393">_xlfn.IFS(Table1[[#This Row],[Inventory_Level]]&lt;=200,"low",Table1[[#This Row],[Inventory_Level]]&gt;=700,"high",Table1[[#This Row],[Inventory_Level]]&gt;200,"medium")</f>
        <v>high</v>
      </c>
    </row>
    <row r="5394" spans="1:20" x14ac:dyDescent="0.35">
      <c r="A5394" s="4">
        <v>5393</v>
      </c>
      <c r="B5394" s="4" t="s">
        <v>37</v>
      </c>
      <c r="C5394" s="4" t="s">
        <v>24</v>
      </c>
      <c r="D5394" s="4" t="s">
        <v>32</v>
      </c>
      <c r="E5394" s="4" t="s">
        <v>18</v>
      </c>
      <c r="F5394" s="10" t="s">
        <v>351</v>
      </c>
      <c r="G5394" s="11" t="s">
        <v>67</v>
      </c>
      <c r="H5394" s="4">
        <v>96</v>
      </c>
      <c r="I5394" s="12">
        <v>25221.37</v>
      </c>
      <c r="J5394" s="12">
        <v>2421251.52</v>
      </c>
      <c r="K5394" s="12">
        <v>1349.58</v>
      </c>
      <c r="L5394" s="4">
        <v>438</v>
      </c>
      <c r="M5394" s="4" t="s">
        <v>29</v>
      </c>
      <c r="N5394" s="4" t="str" cm="1">
        <f t="array" ref="N5394">_xlfn.SWITCH(E5394,"Delhi","North","Chennai","South","Hyderabad","South","Mumbai","Central","Bangalore","South")</f>
        <v>North</v>
      </c>
      <c r="O5394" s="12">
        <v>410965.54</v>
      </c>
      <c r="P5394" s="4">
        <f>Table1[[#This Row],[Delivery_Date]]-Table1[[#This Row],[Order_Date]]</f>
        <v>15</v>
      </c>
      <c r="Q5394" s="4" t="str">
        <f>IF(Table1[[#This Row],[Delivery delay days]]&gt;5,"delay","on time")</f>
        <v>delay</v>
      </c>
      <c r="R5394" s="10">
        <f>DATEVALUE(Table1[[#This Row],[Delivery_Date]])</f>
        <v>45170</v>
      </c>
      <c r="S5394" s="10">
        <f>DATEVALUE(Table1[[#This Row],[Order_Date]])</f>
        <v>45155</v>
      </c>
      <c r="T5394" s="4" t="str" cm="1">
        <f t="array" ref="T5394">_xlfn.IFS(Table1[[#This Row],[Inventory_Level]]&lt;=200,"low",Table1[[#This Row],[Inventory_Level]]&gt;=700,"high",Table1[[#This Row],[Inventory_Level]]&gt;200,"medium")</f>
        <v>medium</v>
      </c>
    </row>
    <row r="5395" spans="1:20" x14ac:dyDescent="0.35">
      <c r="A5395" s="4">
        <v>5394</v>
      </c>
      <c r="B5395" s="4" t="s">
        <v>65</v>
      </c>
      <c r="C5395" s="4" t="s">
        <v>16</v>
      </c>
      <c r="D5395" s="4" t="s">
        <v>17</v>
      </c>
      <c r="E5395" s="4" t="s">
        <v>26</v>
      </c>
      <c r="F5395" s="10" t="s">
        <v>282</v>
      </c>
      <c r="G5395" s="11" t="s">
        <v>346</v>
      </c>
      <c r="H5395" s="4">
        <v>8</v>
      </c>
      <c r="I5395" s="12">
        <v>9413.01</v>
      </c>
      <c r="J5395" s="12">
        <v>75304.08</v>
      </c>
      <c r="K5395" s="12">
        <v>4703.78</v>
      </c>
      <c r="L5395" s="4">
        <v>191</v>
      </c>
      <c r="M5395" s="4" t="s">
        <v>21</v>
      </c>
      <c r="N5395" s="4" t="str" cm="1">
        <f t="array" ref="N5395">_xlfn.SWITCH(E5395,"Delhi","North","Chennai","South","Hyderabad","South","Mumbai","Central","Bangalore","South")</f>
        <v>South</v>
      </c>
      <c r="O5395" s="12">
        <v>11654.67</v>
      </c>
      <c r="P5395" s="4">
        <f>Table1[[#This Row],[Delivery_Date]]-Table1[[#This Row],[Order_Date]]</f>
        <v>8</v>
      </c>
      <c r="Q5395" s="4" t="str">
        <f>IF(Table1[[#This Row],[Delivery delay days]]&gt;5,"delay","on time")</f>
        <v>delay</v>
      </c>
      <c r="R5395" s="10">
        <f>DATEVALUE(Table1[[#This Row],[Delivery_Date]])</f>
        <v>45086</v>
      </c>
      <c r="S5395" s="10">
        <f>DATEVALUE(Table1[[#This Row],[Order_Date]])</f>
        <v>45078</v>
      </c>
      <c r="T5395" s="4" t="str" cm="1">
        <f t="array" ref="T5395">_xlfn.IFS(Table1[[#This Row],[Inventory_Level]]&lt;=200,"low",Table1[[#This Row],[Inventory_Level]]&gt;=700,"high",Table1[[#This Row],[Inventory_Level]]&gt;200,"medium")</f>
        <v>low</v>
      </c>
    </row>
    <row r="5396" spans="1:20" x14ac:dyDescent="0.35">
      <c r="A5396" s="4">
        <v>5395</v>
      </c>
      <c r="B5396" s="4" t="s">
        <v>15</v>
      </c>
      <c r="C5396" s="4" t="s">
        <v>24</v>
      </c>
      <c r="D5396" s="4" t="s">
        <v>39</v>
      </c>
      <c r="E5396" s="4" t="s">
        <v>26</v>
      </c>
      <c r="F5396" s="10" t="s">
        <v>265</v>
      </c>
      <c r="G5396" s="11" t="s">
        <v>109</v>
      </c>
      <c r="H5396" s="4">
        <v>63</v>
      </c>
      <c r="I5396" s="12">
        <v>32945.03</v>
      </c>
      <c r="J5396" s="12">
        <v>2075536.89</v>
      </c>
      <c r="K5396" s="12">
        <v>2439.9499999999998</v>
      </c>
      <c r="L5396" s="4">
        <v>521</v>
      </c>
      <c r="M5396" s="4" t="s">
        <v>42</v>
      </c>
      <c r="N5396" s="4" t="str" cm="1">
        <f t="array" ref="N5396">_xlfn.SWITCH(E5396,"Delhi","North","Chennai","South","Hyderabad","South","Mumbai","Central","Bangalore","South")</f>
        <v>South</v>
      </c>
      <c r="O5396" s="12">
        <v>388240.75</v>
      </c>
      <c r="P5396" s="4">
        <f>Table1[[#This Row],[Delivery_Date]]-Table1[[#This Row],[Order_Date]]</f>
        <v>9</v>
      </c>
      <c r="Q5396" s="4" t="str">
        <f>IF(Table1[[#This Row],[Delivery delay days]]&gt;5,"delay","on time")</f>
        <v>delay</v>
      </c>
      <c r="R5396" s="10">
        <f>DATEVALUE(Table1[[#This Row],[Delivery_Date]])</f>
        <v>45163</v>
      </c>
      <c r="S5396" s="10">
        <f>DATEVALUE(Table1[[#This Row],[Order_Date]])</f>
        <v>45154</v>
      </c>
      <c r="T5396" s="4" t="str" cm="1">
        <f t="array" ref="T5396">_xlfn.IFS(Table1[[#This Row],[Inventory_Level]]&lt;=200,"low",Table1[[#This Row],[Inventory_Level]]&gt;=700,"high",Table1[[#This Row],[Inventory_Level]]&gt;200,"medium")</f>
        <v>medium</v>
      </c>
    </row>
    <row r="5397" spans="1:20" x14ac:dyDescent="0.35">
      <c r="A5397" s="4">
        <v>5396</v>
      </c>
      <c r="B5397" s="4" t="s">
        <v>23</v>
      </c>
      <c r="C5397" s="4" t="s">
        <v>24</v>
      </c>
      <c r="D5397" s="4" t="s">
        <v>32</v>
      </c>
      <c r="E5397" s="4" t="s">
        <v>52</v>
      </c>
      <c r="F5397" s="10" t="s">
        <v>310</v>
      </c>
      <c r="G5397" s="11" t="s">
        <v>313</v>
      </c>
      <c r="H5397" s="4">
        <v>43</v>
      </c>
      <c r="I5397" s="12">
        <v>33054.5</v>
      </c>
      <c r="J5397" s="12">
        <v>1421343.5</v>
      </c>
      <c r="K5397" s="12">
        <v>1731.79</v>
      </c>
      <c r="L5397" s="4">
        <v>323</v>
      </c>
      <c r="M5397" s="4" t="s">
        <v>42</v>
      </c>
      <c r="N5397" s="4" t="str" cm="1">
        <f t="array" ref="N5397">_xlfn.SWITCH(E5397,"Delhi","North","Chennai","South","Hyderabad","South","Mumbai","Central","Bangalore","South")</f>
        <v>Central</v>
      </c>
      <c r="O5397" s="12">
        <v>275477.8</v>
      </c>
      <c r="P5397" s="4">
        <f>Table1[[#This Row],[Delivery_Date]]-Table1[[#This Row],[Order_Date]]</f>
        <v>11</v>
      </c>
      <c r="Q5397" s="4" t="str">
        <f>IF(Table1[[#This Row],[Delivery delay days]]&gt;5,"delay","on time")</f>
        <v>delay</v>
      </c>
      <c r="R5397" s="10">
        <f>DATEVALUE(Table1[[#This Row],[Delivery_Date]])</f>
        <v>45133</v>
      </c>
      <c r="S5397" s="10">
        <f>DATEVALUE(Table1[[#This Row],[Order_Date]])</f>
        <v>45122</v>
      </c>
      <c r="T5397" s="4" t="str" cm="1">
        <f t="array" ref="T5397">_xlfn.IFS(Table1[[#This Row],[Inventory_Level]]&lt;=200,"low",Table1[[#This Row],[Inventory_Level]]&gt;=700,"high",Table1[[#This Row],[Inventory_Level]]&gt;200,"medium")</f>
        <v>medium</v>
      </c>
    </row>
    <row r="5398" spans="1:20" x14ac:dyDescent="0.35">
      <c r="A5398" s="4">
        <v>5397</v>
      </c>
      <c r="B5398" s="4" t="s">
        <v>23</v>
      </c>
      <c r="C5398" s="4" t="s">
        <v>24</v>
      </c>
      <c r="D5398" s="4" t="s">
        <v>17</v>
      </c>
      <c r="E5398" s="4" t="s">
        <v>52</v>
      </c>
      <c r="F5398" s="10" t="s">
        <v>412</v>
      </c>
      <c r="G5398" s="11" t="s">
        <v>206</v>
      </c>
      <c r="H5398" s="4">
        <v>1</v>
      </c>
      <c r="I5398" s="12">
        <v>38928.04</v>
      </c>
      <c r="J5398" s="12">
        <v>38928.04</v>
      </c>
      <c r="K5398" s="12">
        <v>4175.1000000000004</v>
      </c>
      <c r="L5398" s="4">
        <v>656</v>
      </c>
      <c r="M5398" s="4" t="s">
        <v>42</v>
      </c>
      <c r="N5398" s="4" t="str" cm="1">
        <f t="array" ref="N5398">_xlfn.SWITCH(E5398,"Delhi","North","Chennai","South","Hyderabad","South","Mumbai","Central","Bangalore","South")</f>
        <v>Central</v>
      </c>
      <c r="O5398" s="12">
        <v>5871.7</v>
      </c>
      <c r="P5398" s="4">
        <f>Table1[[#This Row],[Delivery_Date]]-Table1[[#This Row],[Order_Date]]</f>
        <v>11</v>
      </c>
      <c r="Q5398" s="4" t="str">
        <f>IF(Table1[[#This Row],[Delivery delay days]]&gt;5,"delay","on time")</f>
        <v>delay</v>
      </c>
      <c r="R5398" s="10">
        <f>DATEVALUE(Table1[[#This Row],[Delivery_Date]])</f>
        <v>45230</v>
      </c>
      <c r="S5398" s="10">
        <f>DATEVALUE(Table1[[#This Row],[Order_Date]])</f>
        <v>45219</v>
      </c>
      <c r="T5398" s="4" t="str" cm="1">
        <f t="array" ref="T5398">_xlfn.IFS(Table1[[#This Row],[Inventory_Level]]&lt;=200,"low",Table1[[#This Row],[Inventory_Level]]&gt;=700,"high",Table1[[#This Row],[Inventory_Level]]&gt;200,"medium")</f>
        <v>medium</v>
      </c>
    </row>
    <row r="5399" spans="1:20" x14ac:dyDescent="0.35">
      <c r="A5399" s="4">
        <v>5398</v>
      </c>
      <c r="B5399" s="4" t="s">
        <v>51</v>
      </c>
      <c r="C5399" s="4" t="s">
        <v>16</v>
      </c>
      <c r="D5399" s="4" t="s">
        <v>45</v>
      </c>
      <c r="E5399" s="4" t="s">
        <v>18</v>
      </c>
      <c r="F5399" s="10" t="s">
        <v>381</v>
      </c>
      <c r="G5399" s="11" t="s">
        <v>135</v>
      </c>
      <c r="H5399" s="4">
        <v>5</v>
      </c>
      <c r="I5399" s="12">
        <v>27403.05</v>
      </c>
      <c r="J5399" s="12">
        <v>137015.25</v>
      </c>
      <c r="K5399" s="12">
        <v>1581.4</v>
      </c>
      <c r="L5399" s="4">
        <v>964</v>
      </c>
      <c r="M5399" s="4" t="s">
        <v>42</v>
      </c>
      <c r="N5399" s="4" t="str" cm="1">
        <f t="array" ref="N5399">_xlfn.SWITCH(E5399,"Delhi","North","Chennai","South","Hyderabad","South","Mumbai","Central","Bangalore","South")</f>
        <v>North</v>
      </c>
      <c r="O5399" s="12">
        <v>15318.92</v>
      </c>
      <c r="P5399" s="4">
        <f>Table1[[#This Row],[Delivery_Date]]-Table1[[#This Row],[Order_Date]]</f>
        <v>13</v>
      </c>
      <c r="Q5399" s="4" t="str">
        <f>IF(Table1[[#This Row],[Delivery delay days]]&gt;5,"delay","on time")</f>
        <v>delay</v>
      </c>
      <c r="R5399" s="10">
        <f>DATEVALUE(Table1[[#This Row],[Delivery_Date]])</f>
        <v>45196</v>
      </c>
      <c r="S5399" s="10">
        <f>DATEVALUE(Table1[[#This Row],[Order_Date]])</f>
        <v>45183</v>
      </c>
      <c r="T5399" s="4" t="str" cm="1">
        <f t="array" ref="T5399">_xlfn.IFS(Table1[[#This Row],[Inventory_Level]]&lt;=200,"low",Table1[[#This Row],[Inventory_Level]]&gt;=700,"high",Table1[[#This Row],[Inventory_Level]]&gt;200,"medium")</f>
        <v>high</v>
      </c>
    </row>
    <row r="5400" spans="1:20" x14ac:dyDescent="0.35">
      <c r="A5400" s="4">
        <v>5399</v>
      </c>
      <c r="B5400" s="4" t="s">
        <v>65</v>
      </c>
      <c r="C5400" s="4" t="s">
        <v>24</v>
      </c>
      <c r="D5400" s="4" t="s">
        <v>25</v>
      </c>
      <c r="E5400" s="4" t="s">
        <v>60</v>
      </c>
      <c r="F5400" s="10" t="s">
        <v>399</v>
      </c>
      <c r="G5400" s="11" t="s">
        <v>244</v>
      </c>
      <c r="H5400" s="4">
        <v>13</v>
      </c>
      <c r="I5400" s="12">
        <v>32219.01</v>
      </c>
      <c r="J5400" s="12">
        <v>418847.13</v>
      </c>
      <c r="K5400" s="12">
        <v>2932.75</v>
      </c>
      <c r="L5400" s="4">
        <v>548</v>
      </c>
      <c r="M5400" s="4" t="s">
        <v>42</v>
      </c>
      <c r="N5400" s="4" t="str" cm="1">
        <f t="array" ref="N5400">_xlfn.SWITCH(E5400,"Delhi","North","Chennai","South","Hyderabad","South","Mumbai","Central","Bangalore","South")</f>
        <v>South</v>
      </c>
      <c r="O5400" s="12">
        <v>95035.97</v>
      </c>
      <c r="P5400" s="4">
        <f>Table1[[#This Row],[Delivery_Date]]-Table1[[#This Row],[Order_Date]]</f>
        <v>11</v>
      </c>
      <c r="Q5400" s="4" t="str">
        <f>IF(Table1[[#This Row],[Delivery delay days]]&gt;5,"delay","on time")</f>
        <v>delay</v>
      </c>
      <c r="R5400" s="10">
        <f>DATEVALUE(Table1[[#This Row],[Delivery_Date]])</f>
        <v>44948</v>
      </c>
      <c r="S5400" s="10">
        <f>DATEVALUE(Table1[[#This Row],[Order_Date]])</f>
        <v>44937</v>
      </c>
      <c r="T5400" s="4" t="str" cm="1">
        <f t="array" ref="T5400">_xlfn.IFS(Table1[[#This Row],[Inventory_Level]]&lt;=200,"low",Table1[[#This Row],[Inventory_Level]]&gt;=700,"high",Table1[[#This Row],[Inventory_Level]]&gt;200,"medium")</f>
        <v>medium</v>
      </c>
    </row>
    <row r="5401" spans="1:20" x14ac:dyDescent="0.35">
      <c r="A5401" s="4">
        <v>5400</v>
      </c>
      <c r="B5401" s="4" t="s">
        <v>15</v>
      </c>
      <c r="C5401" s="4" t="s">
        <v>38</v>
      </c>
      <c r="D5401" s="4" t="s">
        <v>25</v>
      </c>
      <c r="E5401" s="4" t="s">
        <v>46</v>
      </c>
      <c r="F5401" s="10" t="s">
        <v>221</v>
      </c>
      <c r="G5401" s="11" t="s">
        <v>341</v>
      </c>
      <c r="H5401" s="4">
        <v>4</v>
      </c>
      <c r="I5401" s="12">
        <v>16670.25</v>
      </c>
      <c r="J5401" s="12">
        <v>66681</v>
      </c>
      <c r="K5401" s="12">
        <v>4509.1099999999997</v>
      </c>
      <c r="L5401" s="4">
        <v>394</v>
      </c>
      <c r="M5401" s="4" t="s">
        <v>29</v>
      </c>
      <c r="N5401" s="4" t="str" cm="1">
        <f t="array" ref="N5401">_xlfn.SWITCH(E5401,"Delhi","North","Chennai","South","Hyderabad","South","Mumbai","Central","Bangalore","South")</f>
        <v>South</v>
      </c>
      <c r="O5401" s="12">
        <v>9735.3799999999992</v>
      </c>
      <c r="P5401" s="4">
        <f>Table1[[#This Row],[Delivery_Date]]-Table1[[#This Row],[Order_Date]]</f>
        <v>14</v>
      </c>
      <c r="Q5401" s="4" t="str">
        <f>IF(Table1[[#This Row],[Delivery delay days]]&gt;5,"delay","on time")</f>
        <v>delay</v>
      </c>
      <c r="R5401" s="10">
        <f>DATEVALUE(Table1[[#This Row],[Delivery_Date]])</f>
        <v>45193</v>
      </c>
      <c r="S5401" s="10">
        <f>DATEVALUE(Table1[[#This Row],[Order_Date]])</f>
        <v>45179</v>
      </c>
      <c r="T5401" s="4" t="str" cm="1">
        <f t="array" ref="T5401">_xlfn.IFS(Table1[[#This Row],[Inventory_Level]]&lt;=200,"low",Table1[[#This Row],[Inventory_Level]]&gt;=700,"high",Table1[[#This Row],[Inventory_Level]]&gt;200,"medium")</f>
        <v>medium</v>
      </c>
    </row>
    <row r="5402" spans="1:20" x14ac:dyDescent="0.35">
      <c r="A5402" s="4">
        <v>5401</v>
      </c>
      <c r="B5402" s="4" t="s">
        <v>59</v>
      </c>
      <c r="C5402" s="4" t="s">
        <v>16</v>
      </c>
      <c r="D5402" s="4" t="s">
        <v>25</v>
      </c>
      <c r="E5402" s="4" t="s">
        <v>26</v>
      </c>
      <c r="F5402" s="10" t="s">
        <v>53</v>
      </c>
      <c r="G5402" s="11" t="s">
        <v>288</v>
      </c>
      <c r="H5402" s="4">
        <v>95</v>
      </c>
      <c r="I5402" s="12">
        <v>12478.88</v>
      </c>
      <c r="J5402" s="12">
        <v>1185493.6000000001</v>
      </c>
      <c r="K5402" s="12">
        <v>2533.62</v>
      </c>
      <c r="L5402" s="4">
        <v>679</v>
      </c>
      <c r="M5402" s="4" t="s">
        <v>21</v>
      </c>
      <c r="N5402" s="4" t="str" cm="1">
        <f t="array" ref="N5402">_xlfn.SWITCH(E5402,"Delhi","North","Chennai","South","Hyderabad","South","Mumbai","Central","Bangalore","South")</f>
        <v>South</v>
      </c>
      <c r="O5402" s="12">
        <v>109755.48</v>
      </c>
      <c r="P5402" s="4">
        <f>Table1[[#This Row],[Delivery_Date]]-Table1[[#This Row],[Order_Date]]</f>
        <v>6</v>
      </c>
      <c r="Q5402" s="4" t="str">
        <f>IF(Table1[[#This Row],[Delivery delay days]]&gt;5,"delay","on time")</f>
        <v>delay</v>
      </c>
      <c r="R5402" s="10">
        <f>DATEVALUE(Table1[[#This Row],[Delivery_Date]])</f>
        <v>45211</v>
      </c>
      <c r="S5402" s="10">
        <f>DATEVALUE(Table1[[#This Row],[Order_Date]])</f>
        <v>45205</v>
      </c>
      <c r="T5402" s="4" t="str" cm="1">
        <f t="array" ref="T5402">_xlfn.IFS(Table1[[#This Row],[Inventory_Level]]&lt;=200,"low",Table1[[#This Row],[Inventory_Level]]&gt;=700,"high",Table1[[#This Row],[Inventory_Level]]&gt;200,"medium")</f>
        <v>medium</v>
      </c>
    </row>
    <row r="5403" spans="1:20" x14ac:dyDescent="0.35">
      <c r="A5403" s="4">
        <v>5402</v>
      </c>
      <c r="B5403" s="4" t="s">
        <v>65</v>
      </c>
      <c r="C5403" s="4" t="s">
        <v>38</v>
      </c>
      <c r="D5403" s="4" t="s">
        <v>25</v>
      </c>
      <c r="E5403" s="4" t="s">
        <v>18</v>
      </c>
      <c r="F5403" s="10" t="s">
        <v>284</v>
      </c>
      <c r="G5403" s="11" t="s">
        <v>137</v>
      </c>
      <c r="H5403" s="4">
        <v>21</v>
      </c>
      <c r="I5403" s="12">
        <v>3471.49</v>
      </c>
      <c r="J5403" s="12">
        <v>72901.289999999994</v>
      </c>
      <c r="K5403" s="12">
        <v>2401.5500000000002</v>
      </c>
      <c r="L5403" s="4">
        <v>596</v>
      </c>
      <c r="M5403" s="4" t="s">
        <v>21</v>
      </c>
      <c r="N5403" s="4" t="str" cm="1">
        <f t="array" ref="N5403">_xlfn.SWITCH(E5403,"Delhi","North","Chennai","South","Hyderabad","South","Mumbai","Central","Bangalore","South")</f>
        <v>North</v>
      </c>
      <c r="O5403" s="12">
        <v>9410.61</v>
      </c>
      <c r="P5403" s="4">
        <f>Table1[[#This Row],[Delivery_Date]]-Table1[[#This Row],[Order_Date]]</f>
        <v>9</v>
      </c>
      <c r="Q5403" s="4" t="str">
        <f>IF(Table1[[#This Row],[Delivery delay days]]&gt;5,"delay","on time")</f>
        <v>delay</v>
      </c>
      <c r="R5403" s="10">
        <f>DATEVALUE(Table1[[#This Row],[Delivery_Date]])</f>
        <v>45144</v>
      </c>
      <c r="S5403" s="10">
        <f>DATEVALUE(Table1[[#This Row],[Order_Date]])</f>
        <v>45135</v>
      </c>
      <c r="T5403" s="4" t="str" cm="1">
        <f t="array" ref="T5403">_xlfn.IFS(Table1[[#This Row],[Inventory_Level]]&lt;=200,"low",Table1[[#This Row],[Inventory_Level]]&gt;=700,"high",Table1[[#This Row],[Inventory_Level]]&gt;200,"medium")</f>
        <v>medium</v>
      </c>
    </row>
    <row r="5404" spans="1:20" x14ac:dyDescent="0.35">
      <c r="A5404" s="4">
        <v>5403</v>
      </c>
      <c r="B5404" s="4" t="s">
        <v>65</v>
      </c>
      <c r="C5404" s="4" t="s">
        <v>24</v>
      </c>
      <c r="D5404" s="4" t="s">
        <v>32</v>
      </c>
      <c r="E5404" s="4" t="s">
        <v>18</v>
      </c>
      <c r="F5404" s="10" t="s">
        <v>57</v>
      </c>
      <c r="G5404" s="11" t="s">
        <v>364</v>
      </c>
      <c r="H5404" s="4">
        <v>49</v>
      </c>
      <c r="I5404" s="12">
        <v>14350.89</v>
      </c>
      <c r="J5404" s="12">
        <v>703193.61</v>
      </c>
      <c r="K5404" s="12">
        <v>4390.6000000000004</v>
      </c>
      <c r="L5404" s="4">
        <v>742</v>
      </c>
      <c r="M5404" s="4" t="s">
        <v>42</v>
      </c>
      <c r="N5404" s="4" t="str" cm="1">
        <f t="array" ref="N5404">_xlfn.SWITCH(E5404,"Delhi","North","Chennai","South","Hyderabad","South","Mumbai","Central","Bangalore","South")</f>
        <v>North</v>
      </c>
      <c r="O5404" s="12">
        <v>172075.37</v>
      </c>
      <c r="P5404" s="4">
        <f>Table1[[#This Row],[Delivery_Date]]-Table1[[#This Row],[Order_Date]]</f>
        <v>13</v>
      </c>
      <c r="Q5404" s="4" t="str">
        <f>IF(Table1[[#This Row],[Delivery delay days]]&gt;5,"delay","on time")</f>
        <v>delay</v>
      </c>
      <c r="R5404" s="10">
        <f>DATEVALUE(Table1[[#This Row],[Delivery_Date]])</f>
        <v>45049</v>
      </c>
      <c r="S5404" s="10">
        <f>DATEVALUE(Table1[[#This Row],[Order_Date]])</f>
        <v>45036</v>
      </c>
      <c r="T5404" s="4" t="str" cm="1">
        <f t="array" ref="T5404">_xlfn.IFS(Table1[[#This Row],[Inventory_Level]]&lt;=200,"low",Table1[[#This Row],[Inventory_Level]]&gt;=700,"high",Table1[[#This Row],[Inventory_Level]]&gt;200,"medium")</f>
        <v>high</v>
      </c>
    </row>
    <row r="5405" spans="1:20" x14ac:dyDescent="0.35">
      <c r="A5405" s="4">
        <v>5404</v>
      </c>
      <c r="B5405" s="4" t="s">
        <v>65</v>
      </c>
      <c r="C5405" s="4" t="s">
        <v>16</v>
      </c>
      <c r="D5405" s="4" t="s">
        <v>32</v>
      </c>
      <c r="E5405" s="4" t="s">
        <v>18</v>
      </c>
      <c r="F5405" s="10" t="s">
        <v>198</v>
      </c>
      <c r="G5405" s="11" t="s">
        <v>88</v>
      </c>
      <c r="H5405" s="4">
        <v>96</v>
      </c>
      <c r="I5405" s="12">
        <v>8206.69</v>
      </c>
      <c r="J5405" s="12">
        <v>787842.24</v>
      </c>
      <c r="K5405" s="12">
        <v>4235.8599999999997</v>
      </c>
      <c r="L5405" s="4">
        <v>584</v>
      </c>
      <c r="M5405" s="4" t="s">
        <v>35</v>
      </c>
      <c r="N5405" s="4" t="str" cm="1">
        <f t="array" ref="N5405">_xlfn.SWITCH(E5405,"Delhi","North","Chennai","South","Hyderabad","South","Mumbai","Central","Bangalore","South")</f>
        <v>North</v>
      </c>
      <c r="O5405" s="12">
        <v>135397.75</v>
      </c>
      <c r="P5405" s="4">
        <f>Table1[[#This Row],[Delivery_Date]]-Table1[[#This Row],[Order_Date]]</f>
        <v>7</v>
      </c>
      <c r="Q5405" s="4" t="str">
        <f>IF(Table1[[#This Row],[Delivery delay days]]&gt;5,"delay","on time")</f>
        <v>delay</v>
      </c>
      <c r="R5405" s="10">
        <f>DATEVALUE(Table1[[#This Row],[Delivery_Date]])</f>
        <v>45114</v>
      </c>
      <c r="S5405" s="10">
        <f>DATEVALUE(Table1[[#This Row],[Order_Date]])</f>
        <v>45107</v>
      </c>
      <c r="T5405" s="4" t="str" cm="1">
        <f t="array" ref="T5405">_xlfn.IFS(Table1[[#This Row],[Inventory_Level]]&lt;=200,"low",Table1[[#This Row],[Inventory_Level]]&gt;=700,"high",Table1[[#This Row],[Inventory_Level]]&gt;200,"medium")</f>
        <v>medium</v>
      </c>
    </row>
    <row r="5406" spans="1:20" x14ac:dyDescent="0.35">
      <c r="A5406" s="4">
        <v>5405</v>
      </c>
      <c r="B5406" s="4" t="s">
        <v>59</v>
      </c>
      <c r="C5406" s="4" t="s">
        <v>38</v>
      </c>
      <c r="D5406" s="4" t="s">
        <v>17</v>
      </c>
      <c r="E5406" s="4" t="s">
        <v>52</v>
      </c>
      <c r="F5406" s="10" t="s">
        <v>247</v>
      </c>
      <c r="G5406" s="11" t="s">
        <v>189</v>
      </c>
      <c r="H5406" s="4">
        <v>91</v>
      </c>
      <c r="I5406" s="12">
        <v>32842.239999999998</v>
      </c>
      <c r="J5406" s="12">
        <v>2988643.84</v>
      </c>
      <c r="K5406" s="12">
        <v>3158.27</v>
      </c>
      <c r="L5406" s="4">
        <v>404</v>
      </c>
      <c r="M5406" s="4" t="s">
        <v>21</v>
      </c>
      <c r="N5406" s="4" t="str" cm="1">
        <f t="array" ref="N5406">_xlfn.SWITCH(E5406,"Delhi","North","Chennai","South","Hyderabad","South","Mumbai","Central","Bangalore","South")</f>
        <v>Central</v>
      </c>
      <c r="O5406" s="12">
        <v>479886.14</v>
      </c>
      <c r="P5406" s="4">
        <f>Table1[[#This Row],[Delivery_Date]]-Table1[[#This Row],[Order_Date]]</f>
        <v>2</v>
      </c>
      <c r="Q5406" s="4" t="str">
        <f>IF(Table1[[#This Row],[Delivery delay days]]&gt;5,"delay","on time")</f>
        <v>on time</v>
      </c>
      <c r="R5406" s="10">
        <f>DATEVALUE(Table1[[#This Row],[Delivery_Date]])</f>
        <v>45113</v>
      </c>
      <c r="S5406" s="10">
        <f>DATEVALUE(Table1[[#This Row],[Order_Date]])</f>
        <v>45111</v>
      </c>
      <c r="T5406" s="4" t="str" cm="1">
        <f t="array" ref="T5406">_xlfn.IFS(Table1[[#This Row],[Inventory_Level]]&lt;=200,"low",Table1[[#This Row],[Inventory_Level]]&gt;=700,"high",Table1[[#This Row],[Inventory_Level]]&gt;200,"medium")</f>
        <v>medium</v>
      </c>
    </row>
    <row r="5407" spans="1:20" x14ac:dyDescent="0.35">
      <c r="A5407" s="4">
        <v>5406</v>
      </c>
      <c r="B5407" s="4" t="s">
        <v>37</v>
      </c>
      <c r="C5407" s="4" t="s">
        <v>38</v>
      </c>
      <c r="D5407" s="4" t="s">
        <v>45</v>
      </c>
      <c r="E5407" s="4" t="s">
        <v>60</v>
      </c>
      <c r="F5407" s="10" t="s">
        <v>385</v>
      </c>
      <c r="G5407" s="11" t="s">
        <v>155</v>
      </c>
      <c r="H5407" s="4">
        <v>56</v>
      </c>
      <c r="I5407" s="12">
        <v>827.57</v>
      </c>
      <c r="J5407" s="12">
        <v>46343.92</v>
      </c>
      <c r="K5407" s="12">
        <v>638.24</v>
      </c>
      <c r="L5407" s="4">
        <v>148</v>
      </c>
      <c r="M5407" s="4" t="s">
        <v>21</v>
      </c>
      <c r="N5407" s="4" t="str" cm="1">
        <f t="array" ref="N5407">_xlfn.SWITCH(E5407,"Delhi","North","Chennai","South","Hyderabad","South","Mumbai","Central","Bangalore","South")</f>
        <v>South</v>
      </c>
      <c r="O5407" s="12">
        <v>5611.03</v>
      </c>
      <c r="P5407" s="4">
        <f>Table1[[#This Row],[Delivery_Date]]-Table1[[#This Row],[Order_Date]]</f>
        <v>12</v>
      </c>
      <c r="Q5407" s="4" t="str">
        <f>IF(Table1[[#This Row],[Delivery delay days]]&gt;5,"delay","on time")</f>
        <v>delay</v>
      </c>
      <c r="R5407" s="10">
        <f>DATEVALUE(Table1[[#This Row],[Delivery_Date]])</f>
        <v>44964</v>
      </c>
      <c r="S5407" s="10">
        <f>DATEVALUE(Table1[[#This Row],[Order_Date]])</f>
        <v>44952</v>
      </c>
      <c r="T5407" s="4" t="str" cm="1">
        <f t="array" ref="T5407">_xlfn.IFS(Table1[[#This Row],[Inventory_Level]]&lt;=200,"low",Table1[[#This Row],[Inventory_Level]]&gt;=700,"high",Table1[[#This Row],[Inventory_Level]]&gt;200,"medium")</f>
        <v>low</v>
      </c>
    </row>
    <row r="5408" spans="1:20" x14ac:dyDescent="0.35">
      <c r="A5408" s="4">
        <v>5407</v>
      </c>
      <c r="B5408" s="4" t="s">
        <v>59</v>
      </c>
      <c r="C5408" s="4" t="s">
        <v>16</v>
      </c>
      <c r="D5408" s="4" t="s">
        <v>17</v>
      </c>
      <c r="E5408" s="4" t="s">
        <v>52</v>
      </c>
      <c r="F5408" s="10" t="s">
        <v>363</v>
      </c>
      <c r="G5408" s="11" t="s">
        <v>82</v>
      </c>
      <c r="H5408" s="4">
        <v>9</v>
      </c>
      <c r="I5408" s="12">
        <v>1206.1300000000001</v>
      </c>
      <c r="J5408" s="12">
        <v>10855.17</v>
      </c>
      <c r="K5408" s="12">
        <v>4292.29</v>
      </c>
      <c r="L5408" s="4">
        <v>873</v>
      </c>
      <c r="M5408" s="4" t="s">
        <v>29</v>
      </c>
      <c r="N5408" s="4" t="str" cm="1">
        <f t="array" ref="N5408">_xlfn.SWITCH(E5408,"Delhi","North","Chennai","South","Hyderabad","South","Mumbai","Central","Bangalore","South")</f>
        <v>Central</v>
      </c>
      <c r="O5408" s="12">
        <v>1446.67</v>
      </c>
      <c r="P5408" s="4">
        <f>Table1[[#This Row],[Delivery_Date]]-Table1[[#This Row],[Order_Date]]</f>
        <v>12</v>
      </c>
      <c r="Q5408" s="4" t="str">
        <f>IF(Table1[[#This Row],[Delivery delay days]]&gt;5,"delay","on time")</f>
        <v>delay</v>
      </c>
      <c r="R5408" s="10">
        <f>DATEVALUE(Table1[[#This Row],[Delivery_Date]])</f>
        <v>45054</v>
      </c>
      <c r="S5408" s="10">
        <f>DATEVALUE(Table1[[#This Row],[Order_Date]])</f>
        <v>45042</v>
      </c>
      <c r="T5408" s="4" t="str" cm="1">
        <f t="array" ref="T5408">_xlfn.IFS(Table1[[#This Row],[Inventory_Level]]&lt;=200,"low",Table1[[#This Row],[Inventory_Level]]&gt;=700,"high",Table1[[#This Row],[Inventory_Level]]&gt;200,"medium")</f>
        <v>high</v>
      </c>
    </row>
    <row r="5409" spans="1:20" x14ac:dyDescent="0.35">
      <c r="A5409" s="4">
        <v>5408</v>
      </c>
      <c r="B5409" s="4" t="s">
        <v>37</v>
      </c>
      <c r="C5409" s="4" t="s">
        <v>38</v>
      </c>
      <c r="D5409" s="4" t="s">
        <v>32</v>
      </c>
      <c r="E5409" s="4" t="s">
        <v>18</v>
      </c>
      <c r="F5409" s="10" t="s">
        <v>303</v>
      </c>
      <c r="G5409" s="11" t="s">
        <v>213</v>
      </c>
      <c r="H5409" s="4">
        <v>2</v>
      </c>
      <c r="I5409" s="12">
        <v>3677.74</v>
      </c>
      <c r="J5409" s="12">
        <v>7355.48</v>
      </c>
      <c r="K5409" s="12">
        <v>2049.81</v>
      </c>
      <c r="L5409" s="4">
        <v>697</v>
      </c>
      <c r="M5409" s="4" t="s">
        <v>29</v>
      </c>
      <c r="N5409" s="4" t="str" cm="1">
        <f t="array" ref="N5409">_xlfn.SWITCH(E5409,"Delhi","North","Chennai","South","Hyderabad","South","Mumbai","Central","Bangalore","South")</f>
        <v>North</v>
      </c>
      <c r="O5409" s="12">
        <v>813.04</v>
      </c>
      <c r="P5409" s="4">
        <f>Table1[[#This Row],[Delivery_Date]]-Table1[[#This Row],[Order_Date]]</f>
        <v>13</v>
      </c>
      <c r="Q5409" s="4" t="str">
        <f>IF(Table1[[#This Row],[Delivery delay days]]&gt;5,"delay","on time")</f>
        <v>delay</v>
      </c>
      <c r="R5409" s="10">
        <f>DATEVALUE(Table1[[#This Row],[Delivery_Date]])</f>
        <v>45251</v>
      </c>
      <c r="S5409" s="10">
        <f>DATEVALUE(Table1[[#This Row],[Order_Date]])</f>
        <v>45238</v>
      </c>
      <c r="T5409" s="4" t="str" cm="1">
        <f t="array" ref="T5409">_xlfn.IFS(Table1[[#This Row],[Inventory_Level]]&lt;=200,"low",Table1[[#This Row],[Inventory_Level]]&gt;=700,"high",Table1[[#This Row],[Inventory_Level]]&gt;200,"medium")</f>
        <v>medium</v>
      </c>
    </row>
    <row r="5410" spans="1:20" x14ac:dyDescent="0.35">
      <c r="A5410" s="4">
        <v>5409</v>
      </c>
      <c r="B5410" s="4" t="s">
        <v>23</v>
      </c>
      <c r="C5410" s="4" t="s">
        <v>16</v>
      </c>
      <c r="D5410" s="4" t="s">
        <v>17</v>
      </c>
      <c r="E5410" s="4" t="s">
        <v>18</v>
      </c>
      <c r="F5410" s="10" t="s">
        <v>72</v>
      </c>
      <c r="G5410" s="11" t="s">
        <v>294</v>
      </c>
      <c r="H5410" s="4">
        <v>94</v>
      </c>
      <c r="I5410" s="12">
        <v>24321.97</v>
      </c>
      <c r="J5410" s="12">
        <v>2286265.1800000002</v>
      </c>
      <c r="K5410" s="12">
        <v>3731.56</v>
      </c>
      <c r="L5410" s="4">
        <v>750</v>
      </c>
      <c r="M5410" s="4" t="s">
        <v>29</v>
      </c>
      <c r="N5410" s="4" t="str" cm="1">
        <f t="array" ref="N5410">_xlfn.SWITCH(E5410,"Delhi","North","Chennai","South","Hyderabad","South","Mumbai","Central","Bangalore","South")</f>
        <v>North</v>
      </c>
      <c r="O5410" s="12">
        <v>144481.49</v>
      </c>
      <c r="P5410" s="4">
        <f>Table1[[#This Row],[Delivery_Date]]-Table1[[#This Row],[Order_Date]]</f>
        <v>9</v>
      </c>
      <c r="Q5410" s="4" t="str">
        <f>IF(Table1[[#This Row],[Delivery delay days]]&gt;5,"delay","on time")</f>
        <v>delay</v>
      </c>
      <c r="R5410" s="10">
        <f>DATEVALUE(Table1[[#This Row],[Delivery_Date]])</f>
        <v>45280</v>
      </c>
      <c r="S5410" s="10">
        <f>DATEVALUE(Table1[[#This Row],[Order_Date]])</f>
        <v>45271</v>
      </c>
      <c r="T5410" s="4" t="str" cm="1">
        <f t="array" ref="T5410">_xlfn.IFS(Table1[[#This Row],[Inventory_Level]]&lt;=200,"low",Table1[[#This Row],[Inventory_Level]]&gt;=700,"high",Table1[[#This Row],[Inventory_Level]]&gt;200,"medium")</f>
        <v>high</v>
      </c>
    </row>
    <row r="5411" spans="1:20" x14ac:dyDescent="0.35">
      <c r="A5411" s="4">
        <v>5410</v>
      </c>
      <c r="B5411" s="4" t="s">
        <v>51</v>
      </c>
      <c r="C5411" s="4" t="s">
        <v>38</v>
      </c>
      <c r="D5411" s="4" t="s">
        <v>39</v>
      </c>
      <c r="E5411" s="4" t="s">
        <v>52</v>
      </c>
      <c r="F5411" s="10" t="s">
        <v>346</v>
      </c>
      <c r="G5411" s="11" t="s">
        <v>176</v>
      </c>
      <c r="H5411" s="4">
        <v>95</v>
      </c>
      <c r="I5411" s="12">
        <v>4608.38</v>
      </c>
      <c r="J5411" s="12">
        <v>437796.1</v>
      </c>
      <c r="K5411" s="12">
        <v>952.5</v>
      </c>
      <c r="L5411" s="4">
        <v>761</v>
      </c>
      <c r="M5411" s="4" t="s">
        <v>29</v>
      </c>
      <c r="N5411" s="4" t="str" cm="1">
        <f t="array" ref="N5411">_xlfn.SWITCH(E5411,"Delhi","North","Chennai","South","Hyderabad","South","Mumbai","Central","Bangalore","South")</f>
        <v>Central</v>
      </c>
      <c r="O5411" s="12">
        <v>27695.77</v>
      </c>
      <c r="P5411" s="4">
        <f>Table1[[#This Row],[Delivery_Date]]-Table1[[#This Row],[Order_Date]]</f>
        <v>15</v>
      </c>
      <c r="Q5411" s="4" t="str">
        <f>IF(Table1[[#This Row],[Delivery delay days]]&gt;5,"delay","on time")</f>
        <v>delay</v>
      </c>
      <c r="R5411" s="10">
        <f>DATEVALUE(Table1[[#This Row],[Delivery_Date]])</f>
        <v>45101</v>
      </c>
      <c r="S5411" s="10">
        <f>DATEVALUE(Table1[[#This Row],[Order_Date]])</f>
        <v>45086</v>
      </c>
      <c r="T5411" s="4" t="str" cm="1">
        <f t="array" ref="T5411">_xlfn.IFS(Table1[[#This Row],[Inventory_Level]]&lt;=200,"low",Table1[[#This Row],[Inventory_Level]]&gt;=700,"high",Table1[[#This Row],[Inventory_Level]]&gt;200,"medium")</f>
        <v>high</v>
      </c>
    </row>
    <row r="5412" spans="1:20" x14ac:dyDescent="0.35">
      <c r="A5412" s="4">
        <v>5411</v>
      </c>
      <c r="B5412" s="4" t="s">
        <v>23</v>
      </c>
      <c r="C5412" s="4" t="s">
        <v>38</v>
      </c>
      <c r="D5412" s="4" t="s">
        <v>45</v>
      </c>
      <c r="E5412" s="4" t="s">
        <v>46</v>
      </c>
      <c r="F5412" s="10" t="s">
        <v>344</v>
      </c>
      <c r="G5412" s="11" t="s">
        <v>332</v>
      </c>
      <c r="H5412" s="4">
        <v>26</v>
      </c>
      <c r="I5412" s="12">
        <v>10666.1</v>
      </c>
      <c r="J5412" s="12">
        <v>277318.59999999998</v>
      </c>
      <c r="K5412" s="12">
        <v>3847.76</v>
      </c>
      <c r="L5412" s="4">
        <v>839</v>
      </c>
      <c r="M5412" s="4" t="s">
        <v>21</v>
      </c>
      <c r="N5412" s="4" t="str" cm="1">
        <f t="array" ref="N5412">_xlfn.SWITCH(E5412,"Delhi","North","Chennai","South","Hyderabad","South","Mumbai","Central","Bangalore","South")</f>
        <v>South</v>
      </c>
      <c r="O5412" s="12">
        <v>63602.89</v>
      </c>
      <c r="P5412" s="4">
        <f>Table1[[#This Row],[Delivery_Date]]-Table1[[#This Row],[Order_Date]]</f>
        <v>3</v>
      </c>
      <c r="Q5412" s="4" t="str">
        <f>IF(Table1[[#This Row],[Delivery delay days]]&gt;5,"delay","on time")</f>
        <v>on time</v>
      </c>
      <c r="R5412" s="10">
        <f>DATEVALUE(Table1[[#This Row],[Delivery_Date]])</f>
        <v>44939</v>
      </c>
      <c r="S5412" s="10">
        <f>DATEVALUE(Table1[[#This Row],[Order_Date]])</f>
        <v>44936</v>
      </c>
      <c r="T5412" s="4" t="str" cm="1">
        <f t="array" ref="T5412">_xlfn.IFS(Table1[[#This Row],[Inventory_Level]]&lt;=200,"low",Table1[[#This Row],[Inventory_Level]]&gt;=700,"high",Table1[[#This Row],[Inventory_Level]]&gt;200,"medium")</f>
        <v>high</v>
      </c>
    </row>
    <row r="5413" spans="1:20" x14ac:dyDescent="0.35">
      <c r="A5413" s="4">
        <v>5412</v>
      </c>
      <c r="B5413" s="4" t="s">
        <v>37</v>
      </c>
      <c r="C5413" s="4" t="s">
        <v>38</v>
      </c>
      <c r="D5413" s="4" t="s">
        <v>39</v>
      </c>
      <c r="E5413" s="4" t="s">
        <v>60</v>
      </c>
      <c r="F5413" s="10" t="s">
        <v>348</v>
      </c>
      <c r="G5413" s="11" t="s">
        <v>86</v>
      </c>
      <c r="H5413" s="4">
        <v>63</v>
      </c>
      <c r="I5413" s="12">
        <v>25705.86</v>
      </c>
      <c r="J5413" s="12">
        <v>1619469.18</v>
      </c>
      <c r="K5413" s="12">
        <v>4228.3599999999997</v>
      </c>
      <c r="L5413" s="4">
        <v>506</v>
      </c>
      <c r="M5413" s="4" t="s">
        <v>35</v>
      </c>
      <c r="N5413" s="4" t="str" cm="1">
        <f t="array" ref="N5413">_xlfn.SWITCH(E5413,"Delhi","North","Chennai","South","Hyderabad","South","Mumbai","Central","Bangalore","South")</f>
        <v>South</v>
      </c>
      <c r="O5413" s="12">
        <v>121991.05</v>
      </c>
      <c r="P5413" s="4">
        <f>Table1[[#This Row],[Delivery_Date]]-Table1[[#This Row],[Order_Date]]</f>
        <v>13</v>
      </c>
      <c r="Q5413" s="4" t="str">
        <f>IF(Table1[[#This Row],[Delivery delay days]]&gt;5,"delay","on time")</f>
        <v>delay</v>
      </c>
      <c r="R5413" s="10">
        <f>DATEVALUE(Table1[[#This Row],[Delivery_Date]])</f>
        <v>45292</v>
      </c>
      <c r="S5413" s="10">
        <f>DATEVALUE(Table1[[#This Row],[Order_Date]])</f>
        <v>45279</v>
      </c>
      <c r="T5413" s="4" t="str" cm="1">
        <f t="array" ref="T5413">_xlfn.IFS(Table1[[#This Row],[Inventory_Level]]&lt;=200,"low",Table1[[#This Row],[Inventory_Level]]&gt;=700,"high",Table1[[#This Row],[Inventory_Level]]&gt;200,"medium")</f>
        <v>medium</v>
      </c>
    </row>
    <row r="5414" spans="1:20" x14ac:dyDescent="0.35">
      <c r="A5414" s="4">
        <v>5413</v>
      </c>
      <c r="B5414" s="4" t="s">
        <v>65</v>
      </c>
      <c r="C5414" s="4" t="s">
        <v>16</v>
      </c>
      <c r="D5414" s="4" t="s">
        <v>32</v>
      </c>
      <c r="E5414" s="4" t="s">
        <v>52</v>
      </c>
      <c r="F5414" s="10" t="s">
        <v>179</v>
      </c>
      <c r="G5414" s="11" t="s">
        <v>348</v>
      </c>
      <c r="H5414" s="4">
        <v>35</v>
      </c>
      <c r="I5414" s="12">
        <v>20703.080000000002</v>
      </c>
      <c r="J5414" s="12">
        <v>724607.8</v>
      </c>
      <c r="K5414" s="12">
        <v>288.95999999999998</v>
      </c>
      <c r="L5414" s="4">
        <v>213</v>
      </c>
      <c r="M5414" s="4" t="s">
        <v>29</v>
      </c>
      <c r="N5414" s="4" t="str" cm="1">
        <f t="array" ref="N5414">_xlfn.SWITCH(E5414,"Delhi","North","Chennai","South","Hyderabad","South","Mumbai","Central","Bangalore","South")</f>
        <v>Central</v>
      </c>
      <c r="O5414" s="12">
        <v>118120.53</v>
      </c>
      <c r="P5414" s="4">
        <f>Table1[[#This Row],[Delivery_Date]]-Table1[[#This Row],[Order_Date]]</f>
        <v>4</v>
      </c>
      <c r="Q5414" s="4" t="str">
        <f>IF(Table1[[#This Row],[Delivery delay days]]&gt;5,"delay","on time")</f>
        <v>on time</v>
      </c>
      <c r="R5414" s="10">
        <f>DATEVALUE(Table1[[#This Row],[Delivery_Date]])</f>
        <v>45279</v>
      </c>
      <c r="S5414" s="10">
        <f>DATEVALUE(Table1[[#This Row],[Order_Date]])</f>
        <v>45275</v>
      </c>
      <c r="T5414" s="4" t="str" cm="1">
        <f t="array" ref="T5414">_xlfn.IFS(Table1[[#This Row],[Inventory_Level]]&lt;=200,"low",Table1[[#This Row],[Inventory_Level]]&gt;=700,"high",Table1[[#This Row],[Inventory_Level]]&gt;200,"medium")</f>
        <v>medium</v>
      </c>
    </row>
    <row r="5415" spans="1:20" x14ac:dyDescent="0.35">
      <c r="A5415" s="4">
        <v>5414</v>
      </c>
      <c r="B5415" s="4" t="s">
        <v>59</v>
      </c>
      <c r="C5415" s="4" t="s">
        <v>38</v>
      </c>
      <c r="D5415" s="4" t="s">
        <v>32</v>
      </c>
      <c r="E5415" s="4" t="s">
        <v>46</v>
      </c>
      <c r="F5415" s="10" t="s">
        <v>248</v>
      </c>
      <c r="G5415" s="11" t="s">
        <v>107</v>
      </c>
      <c r="H5415" s="4">
        <v>18</v>
      </c>
      <c r="I5415" s="12">
        <v>20685.009999999998</v>
      </c>
      <c r="J5415" s="12">
        <v>372330.18</v>
      </c>
      <c r="K5415" s="12">
        <v>158.91999999999999</v>
      </c>
      <c r="L5415" s="4">
        <v>805</v>
      </c>
      <c r="M5415" s="4" t="s">
        <v>29</v>
      </c>
      <c r="N5415" s="4" t="str" cm="1">
        <f t="array" ref="N5415">_xlfn.SWITCH(E5415,"Delhi","North","Chennai","South","Hyderabad","South","Mumbai","Central","Bangalore","South")</f>
        <v>South</v>
      </c>
      <c r="O5415" s="12">
        <v>31071.13</v>
      </c>
      <c r="P5415" s="4">
        <f>Table1[[#This Row],[Delivery_Date]]-Table1[[#This Row],[Order_Date]]</f>
        <v>15</v>
      </c>
      <c r="Q5415" s="4" t="str">
        <f>IF(Table1[[#This Row],[Delivery delay days]]&gt;5,"delay","on time")</f>
        <v>delay</v>
      </c>
      <c r="R5415" s="10">
        <f>DATEVALUE(Table1[[#This Row],[Delivery_Date]])</f>
        <v>45044</v>
      </c>
      <c r="S5415" s="10">
        <f>DATEVALUE(Table1[[#This Row],[Order_Date]])</f>
        <v>45029</v>
      </c>
      <c r="T5415" s="4" t="str" cm="1">
        <f t="array" ref="T5415">_xlfn.IFS(Table1[[#This Row],[Inventory_Level]]&lt;=200,"low",Table1[[#This Row],[Inventory_Level]]&gt;=700,"high",Table1[[#This Row],[Inventory_Level]]&gt;200,"medium")</f>
        <v>high</v>
      </c>
    </row>
    <row r="5416" spans="1:20" x14ac:dyDescent="0.35">
      <c r="A5416" s="4">
        <v>5415</v>
      </c>
      <c r="B5416" s="4" t="s">
        <v>44</v>
      </c>
      <c r="C5416" s="4" t="s">
        <v>24</v>
      </c>
      <c r="D5416" s="4" t="s">
        <v>25</v>
      </c>
      <c r="E5416" s="4" t="s">
        <v>26</v>
      </c>
      <c r="F5416" s="10" t="s">
        <v>370</v>
      </c>
      <c r="G5416" s="11" t="s">
        <v>365</v>
      </c>
      <c r="H5416" s="4">
        <v>15</v>
      </c>
      <c r="I5416" s="12">
        <v>22697.97</v>
      </c>
      <c r="J5416" s="12">
        <v>340469.55</v>
      </c>
      <c r="K5416" s="12">
        <v>2571.64</v>
      </c>
      <c r="L5416" s="4">
        <v>866</v>
      </c>
      <c r="M5416" s="4" t="s">
        <v>35</v>
      </c>
      <c r="N5416" s="4" t="str" cm="1">
        <f t="array" ref="N5416">_xlfn.SWITCH(E5416,"Delhi","North","Chennai","South","Hyderabad","South","Mumbai","Central","Bangalore","South")</f>
        <v>South</v>
      </c>
      <c r="O5416" s="12">
        <v>85088.5</v>
      </c>
      <c r="P5416" s="4">
        <f>Table1[[#This Row],[Delivery_Date]]-Table1[[#This Row],[Order_Date]]</f>
        <v>4</v>
      </c>
      <c r="Q5416" s="4" t="str">
        <f>IF(Table1[[#This Row],[Delivery delay days]]&gt;5,"delay","on time")</f>
        <v>on time</v>
      </c>
      <c r="R5416" s="10">
        <f>DATEVALUE(Table1[[#This Row],[Delivery_Date]])</f>
        <v>45184</v>
      </c>
      <c r="S5416" s="10">
        <f>DATEVALUE(Table1[[#This Row],[Order_Date]])</f>
        <v>45180</v>
      </c>
      <c r="T5416" s="4" t="str" cm="1">
        <f t="array" ref="T5416">_xlfn.IFS(Table1[[#This Row],[Inventory_Level]]&lt;=200,"low",Table1[[#This Row],[Inventory_Level]]&gt;=700,"high",Table1[[#This Row],[Inventory_Level]]&gt;200,"medium")</f>
        <v>high</v>
      </c>
    </row>
    <row r="5417" spans="1:20" x14ac:dyDescent="0.35">
      <c r="A5417" s="4">
        <v>5416</v>
      </c>
      <c r="B5417" s="4" t="s">
        <v>37</v>
      </c>
      <c r="C5417" s="4" t="s">
        <v>38</v>
      </c>
      <c r="D5417" s="4" t="s">
        <v>39</v>
      </c>
      <c r="E5417" s="4" t="s">
        <v>52</v>
      </c>
      <c r="F5417" s="10" t="s">
        <v>258</v>
      </c>
      <c r="G5417" s="11" t="s">
        <v>156</v>
      </c>
      <c r="H5417" s="4">
        <v>16</v>
      </c>
      <c r="I5417" s="12">
        <v>7520.15</v>
      </c>
      <c r="J5417" s="12">
        <v>120322.4</v>
      </c>
      <c r="K5417" s="12">
        <v>1053.3499999999999</v>
      </c>
      <c r="L5417" s="4">
        <v>384</v>
      </c>
      <c r="M5417" s="4" t="s">
        <v>42</v>
      </c>
      <c r="N5417" s="4" t="str" cm="1">
        <f t="array" ref="N5417">_xlfn.SWITCH(E5417,"Delhi","North","Chennai","South","Hyderabad","South","Mumbai","Central","Bangalore","South")</f>
        <v>Central</v>
      </c>
      <c r="O5417" s="12">
        <v>17799.77</v>
      </c>
      <c r="P5417" s="4">
        <f>Table1[[#This Row],[Delivery_Date]]-Table1[[#This Row],[Order_Date]]</f>
        <v>11</v>
      </c>
      <c r="Q5417" s="4" t="str">
        <f>IF(Table1[[#This Row],[Delivery delay days]]&gt;5,"delay","on time")</f>
        <v>delay</v>
      </c>
      <c r="R5417" s="10">
        <f>DATEVALUE(Table1[[#This Row],[Delivery_Date]])</f>
        <v>45073</v>
      </c>
      <c r="S5417" s="10">
        <f>DATEVALUE(Table1[[#This Row],[Order_Date]])</f>
        <v>45062</v>
      </c>
      <c r="T5417" s="4" t="str" cm="1">
        <f t="array" ref="T5417">_xlfn.IFS(Table1[[#This Row],[Inventory_Level]]&lt;=200,"low",Table1[[#This Row],[Inventory_Level]]&gt;=700,"high",Table1[[#This Row],[Inventory_Level]]&gt;200,"medium")</f>
        <v>medium</v>
      </c>
    </row>
    <row r="5418" spans="1:20" x14ac:dyDescent="0.35">
      <c r="A5418" s="4">
        <v>5417</v>
      </c>
      <c r="B5418" s="4" t="s">
        <v>37</v>
      </c>
      <c r="C5418" s="4" t="s">
        <v>24</v>
      </c>
      <c r="D5418" s="4" t="s">
        <v>39</v>
      </c>
      <c r="E5418" s="4" t="s">
        <v>26</v>
      </c>
      <c r="F5418" s="10" t="s">
        <v>381</v>
      </c>
      <c r="G5418" s="11" t="s">
        <v>134</v>
      </c>
      <c r="H5418" s="4">
        <v>36</v>
      </c>
      <c r="I5418" s="12">
        <v>4246.24</v>
      </c>
      <c r="J5418" s="12">
        <v>152864.64000000001</v>
      </c>
      <c r="K5418" s="12">
        <v>982.99</v>
      </c>
      <c r="L5418" s="4">
        <v>915</v>
      </c>
      <c r="M5418" s="4" t="s">
        <v>35</v>
      </c>
      <c r="N5418" s="4" t="str" cm="1">
        <f t="array" ref="N5418">_xlfn.SWITCH(E5418,"Delhi","North","Chennai","South","Hyderabad","South","Mumbai","Central","Bangalore","South")</f>
        <v>South</v>
      </c>
      <c r="O5418" s="12">
        <v>34733.769999999997</v>
      </c>
      <c r="P5418" s="4">
        <f>Table1[[#This Row],[Delivery_Date]]-Table1[[#This Row],[Order_Date]]</f>
        <v>7</v>
      </c>
      <c r="Q5418" s="4" t="str">
        <f>IF(Table1[[#This Row],[Delivery delay days]]&gt;5,"delay","on time")</f>
        <v>delay</v>
      </c>
      <c r="R5418" s="10">
        <f>DATEVALUE(Table1[[#This Row],[Delivery_Date]])</f>
        <v>45190</v>
      </c>
      <c r="S5418" s="10">
        <f>DATEVALUE(Table1[[#This Row],[Order_Date]])</f>
        <v>45183</v>
      </c>
      <c r="T5418" s="4" t="str" cm="1">
        <f t="array" ref="T5418">_xlfn.IFS(Table1[[#This Row],[Inventory_Level]]&lt;=200,"low",Table1[[#This Row],[Inventory_Level]]&gt;=700,"high",Table1[[#This Row],[Inventory_Level]]&gt;200,"medium")</f>
        <v>high</v>
      </c>
    </row>
    <row r="5419" spans="1:20" x14ac:dyDescent="0.35">
      <c r="A5419" s="4">
        <v>5418</v>
      </c>
      <c r="B5419" s="4" t="s">
        <v>37</v>
      </c>
      <c r="C5419" s="4" t="s">
        <v>24</v>
      </c>
      <c r="D5419" s="4" t="s">
        <v>45</v>
      </c>
      <c r="E5419" s="4" t="s">
        <v>46</v>
      </c>
      <c r="F5419" s="10" t="s">
        <v>322</v>
      </c>
      <c r="G5419" s="11" t="s">
        <v>241</v>
      </c>
      <c r="H5419" s="4">
        <v>22</v>
      </c>
      <c r="I5419" s="12">
        <v>28600.14</v>
      </c>
      <c r="J5419" s="12">
        <v>629203.07999999996</v>
      </c>
      <c r="K5419" s="12">
        <v>2695.57</v>
      </c>
      <c r="L5419" s="4">
        <v>832</v>
      </c>
      <c r="M5419" s="4" t="s">
        <v>29</v>
      </c>
      <c r="N5419" s="4" t="str" cm="1">
        <f t="array" ref="N5419">_xlfn.SWITCH(E5419,"Delhi","North","Chennai","South","Hyderabad","South","Mumbai","Central","Bangalore","South")</f>
        <v>South</v>
      </c>
      <c r="O5419" s="12">
        <v>120561.3</v>
      </c>
      <c r="P5419" s="4">
        <f>Table1[[#This Row],[Delivery_Date]]-Table1[[#This Row],[Order_Date]]</f>
        <v>6</v>
      </c>
      <c r="Q5419" s="4" t="str">
        <f>IF(Table1[[#This Row],[Delivery delay days]]&gt;5,"delay","on time")</f>
        <v>delay</v>
      </c>
      <c r="R5419" s="10">
        <f>DATEVALUE(Table1[[#This Row],[Delivery_Date]])</f>
        <v>45000</v>
      </c>
      <c r="S5419" s="10">
        <f>DATEVALUE(Table1[[#This Row],[Order_Date]])</f>
        <v>44994</v>
      </c>
      <c r="T5419" s="4" t="str" cm="1">
        <f t="array" ref="T5419">_xlfn.IFS(Table1[[#This Row],[Inventory_Level]]&lt;=200,"low",Table1[[#This Row],[Inventory_Level]]&gt;=700,"high",Table1[[#This Row],[Inventory_Level]]&gt;200,"medium")</f>
        <v>high</v>
      </c>
    </row>
    <row r="5420" spans="1:20" x14ac:dyDescent="0.35">
      <c r="A5420" s="4">
        <v>5419</v>
      </c>
      <c r="B5420" s="4" t="s">
        <v>31</v>
      </c>
      <c r="C5420" s="4" t="s">
        <v>16</v>
      </c>
      <c r="D5420" s="4" t="s">
        <v>45</v>
      </c>
      <c r="E5420" s="4" t="s">
        <v>46</v>
      </c>
      <c r="F5420" s="10" t="s">
        <v>325</v>
      </c>
      <c r="G5420" s="11" t="s">
        <v>138</v>
      </c>
      <c r="H5420" s="4">
        <v>66</v>
      </c>
      <c r="I5420" s="12">
        <v>42906.45</v>
      </c>
      <c r="J5420" s="12">
        <v>2831825.7</v>
      </c>
      <c r="K5420" s="12">
        <v>4048.75</v>
      </c>
      <c r="L5420" s="4">
        <v>840</v>
      </c>
      <c r="M5420" s="4" t="s">
        <v>21</v>
      </c>
      <c r="N5420" s="4" t="str" cm="1">
        <f t="array" ref="N5420">_xlfn.SWITCH(E5420,"Delhi","North","Chennai","South","Hyderabad","South","Mumbai","Central","Bangalore","South")</f>
        <v>South</v>
      </c>
      <c r="O5420" s="12">
        <v>635091.18999999994</v>
      </c>
      <c r="P5420" s="4">
        <f>Table1[[#This Row],[Delivery_Date]]-Table1[[#This Row],[Order_Date]]</f>
        <v>1</v>
      </c>
      <c r="Q5420" s="4" t="str">
        <f>IF(Table1[[#This Row],[Delivery delay days]]&gt;5,"delay","on time")</f>
        <v>on time</v>
      </c>
      <c r="R5420" s="10">
        <f>DATEVALUE(Table1[[#This Row],[Delivery_Date]])</f>
        <v>44946</v>
      </c>
      <c r="S5420" s="10">
        <f>DATEVALUE(Table1[[#This Row],[Order_Date]])</f>
        <v>44945</v>
      </c>
      <c r="T5420" s="4" t="str" cm="1">
        <f t="array" ref="T5420">_xlfn.IFS(Table1[[#This Row],[Inventory_Level]]&lt;=200,"low",Table1[[#This Row],[Inventory_Level]]&gt;=700,"high",Table1[[#This Row],[Inventory_Level]]&gt;200,"medium")</f>
        <v>high</v>
      </c>
    </row>
    <row r="5421" spans="1:20" x14ac:dyDescent="0.35">
      <c r="A5421" s="4">
        <v>5420</v>
      </c>
      <c r="B5421" s="4" t="s">
        <v>51</v>
      </c>
      <c r="C5421" s="4" t="s">
        <v>38</v>
      </c>
      <c r="D5421" s="4" t="s">
        <v>25</v>
      </c>
      <c r="E5421" s="4" t="s">
        <v>52</v>
      </c>
      <c r="F5421" s="10" t="s">
        <v>144</v>
      </c>
      <c r="G5421" s="11" t="s">
        <v>338</v>
      </c>
      <c r="H5421" s="4">
        <v>67</v>
      </c>
      <c r="I5421" s="12">
        <v>35774.9</v>
      </c>
      <c r="J5421" s="12">
        <v>2396918.2999999998</v>
      </c>
      <c r="K5421" s="12">
        <v>4016.04</v>
      </c>
      <c r="L5421" s="4">
        <v>22</v>
      </c>
      <c r="M5421" s="4" t="s">
        <v>35</v>
      </c>
      <c r="N5421" s="4" t="str" cm="1">
        <f t="array" ref="N5421">_xlfn.SWITCH(E5421,"Delhi","North","Chennai","South","Hyderabad","South","Mumbai","Central","Bangalore","South")</f>
        <v>Central</v>
      </c>
      <c r="O5421" s="12">
        <v>262017.75</v>
      </c>
      <c r="P5421" s="4">
        <f>Table1[[#This Row],[Delivery_Date]]-Table1[[#This Row],[Order_Date]]</f>
        <v>2</v>
      </c>
      <c r="Q5421" s="4" t="str">
        <f>IF(Table1[[#This Row],[Delivery delay days]]&gt;5,"delay","on time")</f>
        <v>on time</v>
      </c>
      <c r="R5421" s="10">
        <f>DATEVALUE(Table1[[#This Row],[Delivery_Date]])</f>
        <v>45071</v>
      </c>
      <c r="S5421" s="10">
        <f>DATEVALUE(Table1[[#This Row],[Order_Date]])</f>
        <v>45069</v>
      </c>
      <c r="T5421" s="4" t="str" cm="1">
        <f t="array" ref="T5421">_xlfn.IFS(Table1[[#This Row],[Inventory_Level]]&lt;=200,"low",Table1[[#This Row],[Inventory_Level]]&gt;=700,"high",Table1[[#This Row],[Inventory_Level]]&gt;200,"medium")</f>
        <v>low</v>
      </c>
    </row>
    <row r="5422" spans="1:20" x14ac:dyDescent="0.35">
      <c r="A5422" s="4">
        <v>5421</v>
      </c>
      <c r="B5422" s="4" t="s">
        <v>51</v>
      </c>
      <c r="C5422" s="4" t="s">
        <v>38</v>
      </c>
      <c r="D5422" s="4" t="s">
        <v>17</v>
      </c>
      <c r="E5422" s="4" t="s">
        <v>18</v>
      </c>
      <c r="F5422" s="10" t="s">
        <v>118</v>
      </c>
      <c r="G5422" s="11" t="s">
        <v>179</v>
      </c>
      <c r="H5422" s="4">
        <v>86</v>
      </c>
      <c r="I5422" s="12">
        <v>36664.29</v>
      </c>
      <c r="J5422" s="12">
        <v>3153128.94</v>
      </c>
      <c r="K5422" s="12">
        <v>1220.01</v>
      </c>
      <c r="L5422" s="4">
        <v>91</v>
      </c>
      <c r="M5422" s="4" t="s">
        <v>42</v>
      </c>
      <c r="N5422" s="4" t="str" cm="1">
        <f t="array" ref="N5422">_xlfn.SWITCH(E5422,"Delhi","North","Chennai","South","Hyderabad","South","Mumbai","Central","Bangalore","South")</f>
        <v>North</v>
      </c>
      <c r="O5422" s="12">
        <v>654599.5</v>
      </c>
      <c r="P5422" s="4">
        <f>Table1[[#This Row],[Delivery_Date]]-Table1[[#This Row],[Order_Date]]</f>
        <v>6</v>
      </c>
      <c r="Q5422" s="4" t="str">
        <f>IF(Table1[[#This Row],[Delivery delay days]]&gt;5,"delay","on time")</f>
        <v>delay</v>
      </c>
      <c r="R5422" s="10">
        <f>DATEVALUE(Table1[[#This Row],[Delivery_Date]])</f>
        <v>45275</v>
      </c>
      <c r="S5422" s="10">
        <f>DATEVALUE(Table1[[#This Row],[Order_Date]])</f>
        <v>45269</v>
      </c>
      <c r="T5422" s="4" t="str" cm="1">
        <f t="array" ref="T5422">_xlfn.IFS(Table1[[#This Row],[Inventory_Level]]&lt;=200,"low",Table1[[#This Row],[Inventory_Level]]&gt;=700,"high",Table1[[#This Row],[Inventory_Level]]&gt;200,"medium")</f>
        <v>low</v>
      </c>
    </row>
    <row r="5423" spans="1:20" x14ac:dyDescent="0.35">
      <c r="A5423" s="4">
        <v>5422</v>
      </c>
      <c r="B5423" s="4" t="s">
        <v>51</v>
      </c>
      <c r="C5423" s="4" t="s">
        <v>38</v>
      </c>
      <c r="D5423" s="4" t="s">
        <v>45</v>
      </c>
      <c r="E5423" s="4" t="s">
        <v>18</v>
      </c>
      <c r="F5423" s="10" t="s">
        <v>391</v>
      </c>
      <c r="G5423" s="11" t="s">
        <v>133</v>
      </c>
      <c r="H5423" s="4">
        <v>19</v>
      </c>
      <c r="I5423" s="12">
        <v>21792.36</v>
      </c>
      <c r="J5423" s="12">
        <v>414054.84</v>
      </c>
      <c r="K5423" s="12">
        <v>4780.7</v>
      </c>
      <c r="L5423" s="4">
        <v>642</v>
      </c>
      <c r="M5423" s="4" t="s">
        <v>42</v>
      </c>
      <c r="N5423" s="4" t="str" cm="1">
        <f t="array" ref="N5423">_xlfn.SWITCH(E5423,"Delhi","North","Chennai","South","Hyderabad","South","Mumbai","Central","Bangalore","South")</f>
        <v>North</v>
      </c>
      <c r="O5423" s="12">
        <v>63745.39</v>
      </c>
      <c r="P5423" s="4">
        <f>Table1[[#This Row],[Delivery_Date]]-Table1[[#This Row],[Order_Date]]</f>
        <v>5</v>
      </c>
      <c r="Q5423" s="4" t="str">
        <f>IF(Table1[[#This Row],[Delivery delay days]]&gt;5,"delay","on time")</f>
        <v>on time</v>
      </c>
      <c r="R5423" s="10">
        <f>DATEVALUE(Table1[[#This Row],[Delivery_Date]])</f>
        <v>45249</v>
      </c>
      <c r="S5423" s="10">
        <f>DATEVALUE(Table1[[#This Row],[Order_Date]])</f>
        <v>45244</v>
      </c>
      <c r="T5423" s="4" t="str" cm="1">
        <f t="array" ref="T5423">_xlfn.IFS(Table1[[#This Row],[Inventory_Level]]&lt;=200,"low",Table1[[#This Row],[Inventory_Level]]&gt;=700,"high",Table1[[#This Row],[Inventory_Level]]&gt;200,"medium")</f>
        <v>medium</v>
      </c>
    </row>
    <row r="5424" spans="1:20" x14ac:dyDescent="0.35">
      <c r="A5424" s="4">
        <v>5423</v>
      </c>
      <c r="B5424" s="4" t="s">
        <v>37</v>
      </c>
      <c r="C5424" s="4" t="s">
        <v>16</v>
      </c>
      <c r="D5424" s="4" t="s">
        <v>32</v>
      </c>
      <c r="E5424" s="4" t="s">
        <v>52</v>
      </c>
      <c r="F5424" s="10" t="s">
        <v>210</v>
      </c>
      <c r="G5424" s="11" t="s">
        <v>211</v>
      </c>
      <c r="H5424" s="4">
        <v>11</v>
      </c>
      <c r="I5424" s="12">
        <v>33383.129999999997</v>
      </c>
      <c r="J5424" s="12">
        <v>367214.43</v>
      </c>
      <c r="K5424" s="12">
        <v>4938.55</v>
      </c>
      <c r="L5424" s="4">
        <v>468</v>
      </c>
      <c r="M5424" s="4" t="s">
        <v>29</v>
      </c>
      <c r="N5424" s="4" t="str" cm="1">
        <f t="array" ref="N5424">_xlfn.SWITCH(E5424,"Delhi","North","Chennai","South","Hyderabad","South","Mumbai","Central","Bangalore","South")</f>
        <v>Central</v>
      </c>
      <c r="O5424" s="12">
        <v>34674.980000000003</v>
      </c>
      <c r="P5424" s="4">
        <f>Table1[[#This Row],[Delivery_Date]]-Table1[[#This Row],[Order_Date]]</f>
        <v>13</v>
      </c>
      <c r="Q5424" s="4" t="str">
        <f>IF(Table1[[#This Row],[Delivery delay days]]&gt;5,"delay","on time")</f>
        <v>delay</v>
      </c>
      <c r="R5424" s="10">
        <f>DATEVALUE(Table1[[#This Row],[Delivery_Date]])</f>
        <v>45020</v>
      </c>
      <c r="S5424" s="10">
        <f>DATEVALUE(Table1[[#This Row],[Order_Date]])</f>
        <v>45007</v>
      </c>
      <c r="T5424" s="4" t="str" cm="1">
        <f t="array" ref="T5424">_xlfn.IFS(Table1[[#This Row],[Inventory_Level]]&lt;=200,"low",Table1[[#This Row],[Inventory_Level]]&gt;=700,"high",Table1[[#This Row],[Inventory_Level]]&gt;200,"medium")</f>
        <v>medium</v>
      </c>
    </row>
    <row r="5425" spans="1:20" x14ac:dyDescent="0.35">
      <c r="A5425" s="4">
        <v>5424</v>
      </c>
      <c r="B5425" s="4" t="s">
        <v>44</v>
      </c>
      <c r="C5425" s="4" t="s">
        <v>38</v>
      </c>
      <c r="D5425" s="4" t="s">
        <v>32</v>
      </c>
      <c r="E5425" s="4" t="s">
        <v>18</v>
      </c>
      <c r="F5425" s="10" t="s">
        <v>380</v>
      </c>
      <c r="G5425" s="11" t="s">
        <v>265</v>
      </c>
      <c r="H5425" s="4">
        <v>79</v>
      </c>
      <c r="I5425" s="12">
        <v>29855.55</v>
      </c>
      <c r="J5425" s="12">
        <v>2358588.4500000002</v>
      </c>
      <c r="K5425" s="12">
        <v>1858.31</v>
      </c>
      <c r="L5425" s="4">
        <v>247</v>
      </c>
      <c r="M5425" s="4" t="s">
        <v>21</v>
      </c>
      <c r="N5425" s="4" t="str" cm="1">
        <f t="array" ref="N5425">_xlfn.SWITCH(E5425,"Delhi","North","Chennai","South","Hyderabad","South","Mumbai","Central","Bangalore","South")</f>
        <v>North</v>
      </c>
      <c r="O5425" s="12">
        <v>248461.91</v>
      </c>
      <c r="P5425" s="4">
        <f>Table1[[#This Row],[Delivery_Date]]-Table1[[#This Row],[Order_Date]]</f>
        <v>2</v>
      </c>
      <c r="Q5425" s="4" t="str">
        <f>IF(Table1[[#This Row],[Delivery delay days]]&gt;5,"delay","on time")</f>
        <v>on time</v>
      </c>
      <c r="R5425" s="10">
        <f>DATEVALUE(Table1[[#This Row],[Delivery_Date]])</f>
        <v>45154</v>
      </c>
      <c r="S5425" s="10">
        <f>DATEVALUE(Table1[[#This Row],[Order_Date]])</f>
        <v>45152</v>
      </c>
      <c r="T5425" s="4" t="str" cm="1">
        <f t="array" ref="T5425">_xlfn.IFS(Table1[[#This Row],[Inventory_Level]]&lt;=200,"low",Table1[[#This Row],[Inventory_Level]]&gt;=700,"high",Table1[[#This Row],[Inventory_Level]]&gt;200,"medium")</f>
        <v>medium</v>
      </c>
    </row>
    <row r="5426" spans="1:20" x14ac:dyDescent="0.35">
      <c r="A5426" s="4">
        <v>5425</v>
      </c>
      <c r="B5426" s="4" t="s">
        <v>31</v>
      </c>
      <c r="C5426" s="4" t="s">
        <v>16</v>
      </c>
      <c r="D5426" s="4" t="s">
        <v>32</v>
      </c>
      <c r="E5426" s="4" t="s">
        <v>18</v>
      </c>
      <c r="F5426" s="10" t="s">
        <v>33</v>
      </c>
      <c r="G5426" s="11" t="s">
        <v>173</v>
      </c>
      <c r="H5426" s="4">
        <v>93</v>
      </c>
      <c r="I5426" s="12">
        <v>9350.44</v>
      </c>
      <c r="J5426" s="12">
        <v>869590.92</v>
      </c>
      <c r="K5426" s="12">
        <v>3810.88</v>
      </c>
      <c r="L5426" s="4">
        <v>949</v>
      </c>
      <c r="M5426" s="4" t="s">
        <v>42</v>
      </c>
      <c r="N5426" s="4" t="str" cm="1">
        <f t="array" ref="N5426">_xlfn.SWITCH(E5426,"Delhi","North","Chennai","South","Hyderabad","South","Mumbai","Central","Bangalore","South")</f>
        <v>North</v>
      </c>
      <c r="O5426" s="12">
        <v>193888.92</v>
      </c>
      <c r="P5426" s="4">
        <f>Table1[[#This Row],[Delivery_Date]]-Table1[[#This Row],[Order_Date]]</f>
        <v>7</v>
      </c>
      <c r="Q5426" s="4" t="str">
        <f>IF(Table1[[#This Row],[Delivery delay days]]&gt;5,"delay","on time")</f>
        <v>delay</v>
      </c>
      <c r="R5426" s="10">
        <f>DATEVALUE(Table1[[#This Row],[Delivery_Date]])</f>
        <v>45060</v>
      </c>
      <c r="S5426" s="10">
        <f>DATEVALUE(Table1[[#This Row],[Order_Date]])</f>
        <v>45053</v>
      </c>
      <c r="T5426" s="4" t="str" cm="1">
        <f t="array" ref="T5426">_xlfn.IFS(Table1[[#This Row],[Inventory_Level]]&lt;=200,"low",Table1[[#This Row],[Inventory_Level]]&gt;=700,"high",Table1[[#This Row],[Inventory_Level]]&gt;200,"medium")</f>
        <v>high</v>
      </c>
    </row>
    <row r="5427" spans="1:20" x14ac:dyDescent="0.35">
      <c r="A5427" s="4">
        <v>5426</v>
      </c>
      <c r="B5427" s="4" t="s">
        <v>44</v>
      </c>
      <c r="C5427" s="4" t="s">
        <v>24</v>
      </c>
      <c r="D5427" s="4" t="s">
        <v>45</v>
      </c>
      <c r="E5427" s="4" t="s">
        <v>26</v>
      </c>
      <c r="F5427" s="10" t="s">
        <v>411</v>
      </c>
      <c r="G5427" s="11" t="s">
        <v>140</v>
      </c>
      <c r="H5427" s="4">
        <v>26</v>
      </c>
      <c r="I5427" s="12">
        <v>3180.66</v>
      </c>
      <c r="J5427" s="12">
        <v>82697.16</v>
      </c>
      <c r="K5427" s="12">
        <v>1858.6</v>
      </c>
      <c r="L5427" s="4">
        <v>420</v>
      </c>
      <c r="M5427" s="4" t="s">
        <v>29</v>
      </c>
      <c r="N5427" s="4" t="str" cm="1">
        <f t="array" ref="N5427">_xlfn.SWITCH(E5427,"Delhi","North","Chennai","South","Hyderabad","South","Mumbai","Central","Bangalore","South")</f>
        <v>South</v>
      </c>
      <c r="O5427" s="12">
        <v>14070.11</v>
      </c>
      <c r="P5427" s="4">
        <f>Table1[[#This Row],[Delivery_Date]]-Table1[[#This Row],[Order_Date]]</f>
        <v>14</v>
      </c>
      <c r="Q5427" s="4" t="str">
        <f>IF(Table1[[#This Row],[Delivery delay days]]&gt;5,"delay","on time")</f>
        <v>delay</v>
      </c>
      <c r="R5427" s="10">
        <f>DATEVALUE(Table1[[#This Row],[Delivery_Date]])</f>
        <v>44998</v>
      </c>
      <c r="S5427" s="10">
        <f>DATEVALUE(Table1[[#This Row],[Order_Date]])</f>
        <v>44984</v>
      </c>
      <c r="T5427" s="4" t="str" cm="1">
        <f t="array" ref="T5427">_xlfn.IFS(Table1[[#This Row],[Inventory_Level]]&lt;=200,"low",Table1[[#This Row],[Inventory_Level]]&gt;=700,"high",Table1[[#This Row],[Inventory_Level]]&gt;200,"medium")</f>
        <v>medium</v>
      </c>
    </row>
    <row r="5428" spans="1:20" x14ac:dyDescent="0.35">
      <c r="A5428" s="4">
        <v>5427</v>
      </c>
      <c r="B5428" s="4" t="s">
        <v>51</v>
      </c>
      <c r="C5428" s="4" t="s">
        <v>38</v>
      </c>
      <c r="D5428" s="4" t="s">
        <v>39</v>
      </c>
      <c r="E5428" s="4" t="s">
        <v>26</v>
      </c>
      <c r="F5428" s="10" t="s">
        <v>242</v>
      </c>
      <c r="G5428" s="11" t="s">
        <v>292</v>
      </c>
      <c r="H5428" s="4">
        <v>16</v>
      </c>
      <c r="I5428" s="12">
        <v>876.98</v>
      </c>
      <c r="J5428" s="12">
        <v>14031.68</v>
      </c>
      <c r="K5428" s="12">
        <v>170.66</v>
      </c>
      <c r="L5428" s="4">
        <v>455</v>
      </c>
      <c r="M5428" s="4" t="s">
        <v>21</v>
      </c>
      <c r="N5428" s="4" t="str" cm="1">
        <f t="array" ref="N5428">_xlfn.SWITCH(E5428,"Delhi","North","Chennai","South","Hyderabad","South","Mumbai","Central","Bangalore","South")</f>
        <v>South</v>
      </c>
      <c r="O5428" s="12">
        <v>1969.79</v>
      </c>
      <c r="P5428" s="4">
        <f>Table1[[#This Row],[Delivery_Date]]-Table1[[#This Row],[Order_Date]]</f>
        <v>2</v>
      </c>
      <c r="Q5428" s="4" t="str">
        <f>IF(Table1[[#This Row],[Delivery delay days]]&gt;5,"delay","on time")</f>
        <v>on time</v>
      </c>
      <c r="R5428" s="10">
        <f>DATEVALUE(Table1[[#This Row],[Delivery_Date]])</f>
        <v>45199</v>
      </c>
      <c r="S5428" s="10">
        <f>DATEVALUE(Table1[[#This Row],[Order_Date]])</f>
        <v>45197</v>
      </c>
      <c r="T5428" s="4" t="str" cm="1">
        <f t="array" ref="T5428">_xlfn.IFS(Table1[[#This Row],[Inventory_Level]]&lt;=200,"low",Table1[[#This Row],[Inventory_Level]]&gt;=700,"high",Table1[[#This Row],[Inventory_Level]]&gt;200,"medium")</f>
        <v>medium</v>
      </c>
    </row>
    <row r="5429" spans="1:20" x14ac:dyDescent="0.35">
      <c r="A5429" s="4">
        <v>5428</v>
      </c>
      <c r="B5429" s="4" t="s">
        <v>15</v>
      </c>
      <c r="C5429" s="4" t="s">
        <v>24</v>
      </c>
      <c r="D5429" s="4" t="s">
        <v>32</v>
      </c>
      <c r="E5429" s="4" t="s">
        <v>18</v>
      </c>
      <c r="F5429" s="10" t="s">
        <v>119</v>
      </c>
      <c r="G5429" s="11" t="s">
        <v>307</v>
      </c>
      <c r="H5429" s="4">
        <v>60</v>
      </c>
      <c r="I5429" s="12">
        <v>18210.91</v>
      </c>
      <c r="J5429" s="12">
        <v>1092654.6000000001</v>
      </c>
      <c r="K5429" s="12">
        <v>714.64</v>
      </c>
      <c r="L5429" s="4">
        <v>405</v>
      </c>
      <c r="M5429" s="4" t="s">
        <v>21</v>
      </c>
      <c r="N5429" s="4" t="str" cm="1">
        <f t="array" ref="N5429">_xlfn.SWITCH(E5429,"Delhi","North","Chennai","South","Hyderabad","South","Mumbai","Central","Bangalore","South")</f>
        <v>North</v>
      </c>
      <c r="O5429" s="12">
        <v>114087.9</v>
      </c>
      <c r="P5429" s="4">
        <f>Table1[[#This Row],[Delivery_Date]]-Table1[[#This Row],[Order_Date]]</f>
        <v>9</v>
      </c>
      <c r="Q5429" s="4" t="str">
        <f>IF(Table1[[#This Row],[Delivery delay days]]&gt;5,"delay","on time")</f>
        <v>delay</v>
      </c>
      <c r="R5429" s="10">
        <f>DATEVALUE(Table1[[#This Row],[Delivery_Date]])</f>
        <v>45283</v>
      </c>
      <c r="S5429" s="10">
        <f>DATEVALUE(Table1[[#This Row],[Order_Date]])</f>
        <v>45274</v>
      </c>
      <c r="T5429" s="4" t="str" cm="1">
        <f t="array" ref="T5429">_xlfn.IFS(Table1[[#This Row],[Inventory_Level]]&lt;=200,"low",Table1[[#This Row],[Inventory_Level]]&gt;=700,"high",Table1[[#This Row],[Inventory_Level]]&gt;200,"medium")</f>
        <v>medium</v>
      </c>
    </row>
    <row r="5430" spans="1:20" x14ac:dyDescent="0.35">
      <c r="A5430" s="4">
        <v>5429</v>
      </c>
      <c r="B5430" s="4" t="s">
        <v>65</v>
      </c>
      <c r="C5430" s="4" t="s">
        <v>38</v>
      </c>
      <c r="D5430" s="4" t="s">
        <v>32</v>
      </c>
      <c r="E5430" s="4" t="s">
        <v>26</v>
      </c>
      <c r="F5430" s="10" t="s">
        <v>417</v>
      </c>
      <c r="G5430" s="11" t="s">
        <v>140</v>
      </c>
      <c r="H5430" s="4">
        <v>49</v>
      </c>
      <c r="I5430" s="12">
        <v>8460.69</v>
      </c>
      <c r="J5430" s="12">
        <v>414573.81</v>
      </c>
      <c r="K5430" s="12">
        <v>3927.61</v>
      </c>
      <c r="L5430" s="4">
        <v>660</v>
      </c>
      <c r="M5430" s="4" t="s">
        <v>42</v>
      </c>
      <c r="N5430" s="4" t="str" cm="1">
        <f t="array" ref="N5430">_xlfn.SWITCH(E5430,"Delhi","North","Chennai","South","Hyderabad","South","Mumbai","Central","Bangalore","South")</f>
        <v>South</v>
      </c>
      <c r="O5430" s="12">
        <v>22608.79</v>
      </c>
      <c r="P5430" s="4">
        <f>Table1[[#This Row],[Delivery_Date]]-Table1[[#This Row],[Order_Date]]</f>
        <v>15</v>
      </c>
      <c r="Q5430" s="4" t="str">
        <f>IF(Table1[[#This Row],[Delivery delay days]]&gt;5,"delay","on time")</f>
        <v>delay</v>
      </c>
      <c r="R5430" s="10">
        <f>DATEVALUE(Table1[[#This Row],[Delivery_Date]])</f>
        <v>44998</v>
      </c>
      <c r="S5430" s="10">
        <f>DATEVALUE(Table1[[#This Row],[Order_Date]])</f>
        <v>44983</v>
      </c>
      <c r="T5430" s="4" t="str" cm="1">
        <f t="array" ref="T5430">_xlfn.IFS(Table1[[#This Row],[Inventory_Level]]&lt;=200,"low",Table1[[#This Row],[Inventory_Level]]&gt;=700,"high",Table1[[#This Row],[Inventory_Level]]&gt;200,"medium")</f>
        <v>medium</v>
      </c>
    </row>
    <row r="5431" spans="1:20" x14ac:dyDescent="0.35">
      <c r="A5431" s="4">
        <v>5430</v>
      </c>
      <c r="B5431" s="4" t="s">
        <v>31</v>
      </c>
      <c r="C5431" s="4" t="s">
        <v>38</v>
      </c>
      <c r="D5431" s="4" t="s">
        <v>17</v>
      </c>
      <c r="E5431" s="4" t="s">
        <v>18</v>
      </c>
      <c r="F5431" s="10" t="s">
        <v>68</v>
      </c>
      <c r="G5431" s="11" t="s">
        <v>69</v>
      </c>
      <c r="H5431" s="4">
        <v>67</v>
      </c>
      <c r="I5431" s="12">
        <v>49424.53</v>
      </c>
      <c r="J5431" s="12">
        <v>3311443.51</v>
      </c>
      <c r="K5431" s="12">
        <v>1134.08</v>
      </c>
      <c r="L5431" s="4">
        <v>447</v>
      </c>
      <c r="M5431" s="4" t="s">
        <v>42</v>
      </c>
      <c r="N5431" s="4" t="str" cm="1">
        <f t="array" ref="N5431">_xlfn.SWITCH(E5431,"Delhi","North","Chennai","South","Hyderabad","South","Mumbai","Central","Bangalore","South")</f>
        <v>North</v>
      </c>
      <c r="O5431" s="12">
        <v>767441.42</v>
      </c>
      <c r="P5431" s="4">
        <f>Table1[[#This Row],[Delivery_Date]]-Table1[[#This Row],[Order_Date]]</f>
        <v>1</v>
      </c>
      <c r="Q5431" s="4" t="str">
        <f>IF(Table1[[#This Row],[Delivery delay days]]&gt;5,"delay","on time")</f>
        <v>on time</v>
      </c>
      <c r="R5431" s="10">
        <f>DATEVALUE(Table1[[#This Row],[Delivery_Date]])</f>
        <v>44928</v>
      </c>
      <c r="S5431" s="10">
        <f>DATEVALUE(Table1[[#This Row],[Order_Date]])</f>
        <v>44927</v>
      </c>
      <c r="T5431" s="4" t="str" cm="1">
        <f t="array" ref="T5431">_xlfn.IFS(Table1[[#This Row],[Inventory_Level]]&lt;=200,"low",Table1[[#This Row],[Inventory_Level]]&gt;=700,"high",Table1[[#This Row],[Inventory_Level]]&gt;200,"medium")</f>
        <v>medium</v>
      </c>
    </row>
    <row r="5432" spans="1:20" x14ac:dyDescent="0.35">
      <c r="A5432" s="4">
        <v>5431</v>
      </c>
      <c r="B5432" s="4" t="s">
        <v>31</v>
      </c>
      <c r="C5432" s="4" t="s">
        <v>38</v>
      </c>
      <c r="D5432" s="4" t="s">
        <v>32</v>
      </c>
      <c r="E5432" s="4" t="s">
        <v>60</v>
      </c>
      <c r="F5432" s="10" t="s">
        <v>173</v>
      </c>
      <c r="G5432" s="11" t="s">
        <v>286</v>
      </c>
      <c r="H5432" s="4">
        <v>96</v>
      </c>
      <c r="I5432" s="12">
        <v>17942.88</v>
      </c>
      <c r="J5432" s="12">
        <v>1722516.48</v>
      </c>
      <c r="K5432" s="12">
        <v>1671.81</v>
      </c>
      <c r="L5432" s="4">
        <v>190</v>
      </c>
      <c r="M5432" s="4" t="s">
        <v>21</v>
      </c>
      <c r="N5432" s="4" t="str" cm="1">
        <f t="array" ref="N5432">_xlfn.SWITCH(E5432,"Delhi","North","Chennai","South","Hyderabad","South","Mumbai","Central","Bangalore","South")</f>
        <v>South</v>
      </c>
      <c r="O5432" s="12">
        <v>302851.09999999998</v>
      </c>
      <c r="P5432" s="4">
        <f>Table1[[#This Row],[Delivery_Date]]-Table1[[#This Row],[Order_Date]]</f>
        <v>3</v>
      </c>
      <c r="Q5432" s="4" t="str">
        <f>IF(Table1[[#This Row],[Delivery delay days]]&gt;5,"delay","on time")</f>
        <v>on time</v>
      </c>
      <c r="R5432" s="10">
        <f>DATEVALUE(Table1[[#This Row],[Delivery_Date]])</f>
        <v>45063</v>
      </c>
      <c r="S5432" s="10">
        <f>DATEVALUE(Table1[[#This Row],[Order_Date]])</f>
        <v>45060</v>
      </c>
      <c r="T5432" s="4" t="str" cm="1">
        <f t="array" ref="T5432">_xlfn.IFS(Table1[[#This Row],[Inventory_Level]]&lt;=200,"low",Table1[[#This Row],[Inventory_Level]]&gt;=700,"high",Table1[[#This Row],[Inventory_Level]]&gt;200,"medium")</f>
        <v>low</v>
      </c>
    </row>
    <row r="5433" spans="1:20" x14ac:dyDescent="0.35">
      <c r="A5433" s="4">
        <v>5432</v>
      </c>
      <c r="B5433" s="4" t="s">
        <v>59</v>
      </c>
      <c r="C5433" s="4" t="s">
        <v>24</v>
      </c>
      <c r="D5433" s="4" t="s">
        <v>25</v>
      </c>
      <c r="E5433" s="4" t="s">
        <v>60</v>
      </c>
      <c r="F5433" s="10" t="s">
        <v>310</v>
      </c>
      <c r="G5433" s="11" t="s">
        <v>50</v>
      </c>
      <c r="H5433" s="4">
        <v>96</v>
      </c>
      <c r="I5433" s="12">
        <v>33508.980000000003</v>
      </c>
      <c r="J5433" s="12">
        <v>3216862.08</v>
      </c>
      <c r="K5433" s="12">
        <v>337.47</v>
      </c>
      <c r="L5433" s="4">
        <v>928</v>
      </c>
      <c r="M5433" s="4" t="s">
        <v>42</v>
      </c>
      <c r="N5433" s="4" t="str" cm="1">
        <f t="array" ref="N5433">_xlfn.SWITCH(E5433,"Delhi","North","Chennai","South","Hyderabad","South","Mumbai","Central","Bangalore","South")</f>
        <v>South</v>
      </c>
      <c r="O5433" s="12">
        <v>419970.59</v>
      </c>
      <c r="P5433" s="4">
        <f>Table1[[#This Row],[Delivery_Date]]-Table1[[#This Row],[Order_Date]]</f>
        <v>7</v>
      </c>
      <c r="Q5433" s="4" t="str">
        <f>IF(Table1[[#This Row],[Delivery delay days]]&gt;5,"delay","on time")</f>
        <v>delay</v>
      </c>
      <c r="R5433" s="10">
        <f>DATEVALUE(Table1[[#This Row],[Delivery_Date]])</f>
        <v>45129</v>
      </c>
      <c r="S5433" s="10">
        <f>DATEVALUE(Table1[[#This Row],[Order_Date]])</f>
        <v>45122</v>
      </c>
      <c r="T5433" s="4" t="str" cm="1">
        <f t="array" ref="T5433">_xlfn.IFS(Table1[[#This Row],[Inventory_Level]]&lt;=200,"low",Table1[[#This Row],[Inventory_Level]]&gt;=700,"high",Table1[[#This Row],[Inventory_Level]]&gt;200,"medium")</f>
        <v>high</v>
      </c>
    </row>
    <row r="5434" spans="1:20" x14ac:dyDescent="0.35">
      <c r="A5434" s="4">
        <v>5433</v>
      </c>
      <c r="B5434" s="4" t="s">
        <v>65</v>
      </c>
      <c r="C5434" s="4" t="s">
        <v>38</v>
      </c>
      <c r="D5434" s="4" t="s">
        <v>45</v>
      </c>
      <c r="E5434" s="4" t="s">
        <v>26</v>
      </c>
      <c r="F5434" s="10" t="s">
        <v>318</v>
      </c>
      <c r="G5434" s="11" t="s">
        <v>108</v>
      </c>
      <c r="H5434" s="4">
        <v>56</v>
      </c>
      <c r="I5434" s="12">
        <v>4908.1400000000003</v>
      </c>
      <c r="J5434" s="12">
        <v>274855.84000000003</v>
      </c>
      <c r="K5434" s="12">
        <v>4727.8999999999996</v>
      </c>
      <c r="L5434" s="4">
        <v>614</v>
      </c>
      <c r="M5434" s="4" t="s">
        <v>35</v>
      </c>
      <c r="N5434" s="4" t="str" cm="1">
        <f t="array" ref="N5434">_xlfn.SWITCH(E5434,"Delhi","North","Chennai","South","Hyderabad","South","Mumbai","Central","Bangalore","South")</f>
        <v>South</v>
      </c>
      <c r="O5434" s="12">
        <v>59425.8</v>
      </c>
      <c r="P5434" s="4">
        <f>Table1[[#This Row],[Delivery_Date]]-Table1[[#This Row],[Order_Date]]</f>
        <v>2</v>
      </c>
      <c r="Q5434" s="4" t="str">
        <f>IF(Table1[[#This Row],[Delivery delay days]]&gt;5,"delay","on time")</f>
        <v>on time</v>
      </c>
      <c r="R5434" s="10">
        <f>DATEVALUE(Table1[[#This Row],[Delivery_Date]])</f>
        <v>45059</v>
      </c>
      <c r="S5434" s="10">
        <f>DATEVALUE(Table1[[#This Row],[Order_Date]])</f>
        <v>45057</v>
      </c>
      <c r="T5434" s="4" t="str" cm="1">
        <f t="array" ref="T5434">_xlfn.IFS(Table1[[#This Row],[Inventory_Level]]&lt;=200,"low",Table1[[#This Row],[Inventory_Level]]&gt;=700,"high",Table1[[#This Row],[Inventory_Level]]&gt;200,"medium")</f>
        <v>medium</v>
      </c>
    </row>
    <row r="5435" spans="1:20" x14ac:dyDescent="0.35">
      <c r="A5435" s="4">
        <v>5434</v>
      </c>
      <c r="B5435" s="4" t="s">
        <v>15</v>
      </c>
      <c r="C5435" s="4" t="s">
        <v>24</v>
      </c>
      <c r="D5435" s="4" t="s">
        <v>45</v>
      </c>
      <c r="E5435" s="4" t="s">
        <v>46</v>
      </c>
      <c r="F5435" s="10" t="s">
        <v>85</v>
      </c>
      <c r="G5435" s="11" t="s">
        <v>82</v>
      </c>
      <c r="H5435" s="4">
        <v>80</v>
      </c>
      <c r="I5435" s="12">
        <v>29453.95</v>
      </c>
      <c r="J5435" s="12">
        <v>2356316</v>
      </c>
      <c r="K5435" s="12">
        <v>1091.5899999999999</v>
      </c>
      <c r="L5435" s="4">
        <v>654</v>
      </c>
      <c r="M5435" s="4" t="s">
        <v>35</v>
      </c>
      <c r="N5435" s="4" t="str" cm="1">
        <f t="array" ref="N5435">_xlfn.SWITCH(E5435,"Delhi","North","Chennai","South","Hyderabad","South","Mumbai","Central","Bangalore","South")</f>
        <v>South</v>
      </c>
      <c r="O5435" s="12">
        <v>346137.38</v>
      </c>
      <c r="P5435" s="4">
        <f>Table1[[#This Row],[Delivery_Date]]-Table1[[#This Row],[Order_Date]]</f>
        <v>14</v>
      </c>
      <c r="Q5435" s="4" t="str">
        <f>IF(Table1[[#This Row],[Delivery delay days]]&gt;5,"delay","on time")</f>
        <v>delay</v>
      </c>
      <c r="R5435" s="10">
        <f>DATEVALUE(Table1[[#This Row],[Delivery_Date]])</f>
        <v>45054</v>
      </c>
      <c r="S5435" s="10">
        <f>DATEVALUE(Table1[[#This Row],[Order_Date]])</f>
        <v>45040</v>
      </c>
      <c r="T5435" s="4" t="str" cm="1">
        <f t="array" ref="T5435">_xlfn.IFS(Table1[[#This Row],[Inventory_Level]]&lt;=200,"low",Table1[[#This Row],[Inventory_Level]]&gt;=700,"high",Table1[[#This Row],[Inventory_Level]]&gt;200,"medium")</f>
        <v>medium</v>
      </c>
    </row>
    <row r="5436" spans="1:20" x14ac:dyDescent="0.35">
      <c r="A5436" s="4">
        <v>5435</v>
      </c>
      <c r="B5436" s="4" t="s">
        <v>23</v>
      </c>
      <c r="C5436" s="4" t="s">
        <v>16</v>
      </c>
      <c r="D5436" s="4" t="s">
        <v>45</v>
      </c>
      <c r="E5436" s="4" t="s">
        <v>18</v>
      </c>
      <c r="F5436" s="10" t="s">
        <v>391</v>
      </c>
      <c r="G5436" s="11" t="s">
        <v>269</v>
      </c>
      <c r="H5436" s="4">
        <v>42</v>
      </c>
      <c r="I5436" s="12">
        <v>21383.85</v>
      </c>
      <c r="J5436" s="12">
        <v>898121.7</v>
      </c>
      <c r="K5436" s="12">
        <v>2191.75</v>
      </c>
      <c r="L5436" s="4">
        <v>880</v>
      </c>
      <c r="M5436" s="4" t="s">
        <v>42</v>
      </c>
      <c r="N5436" s="4" t="str" cm="1">
        <f t="array" ref="N5436">_xlfn.SWITCH(E5436,"Delhi","North","Chennai","South","Hyderabad","South","Mumbai","Central","Bangalore","South")</f>
        <v>North</v>
      </c>
      <c r="O5436" s="12">
        <v>98362.33</v>
      </c>
      <c r="P5436" s="4">
        <f>Table1[[#This Row],[Delivery_Date]]-Table1[[#This Row],[Order_Date]]</f>
        <v>15</v>
      </c>
      <c r="Q5436" s="4" t="str">
        <f>IF(Table1[[#This Row],[Delivery delay days]]&gt;5,"delay","on time")</f>
        <v>delay</v>
      </c>
      <c r="R5436" s="10">
        <f>DATEVALUE(Table1[[#This Row],[Delivery_Date]])</f>
        <v>45259</v>
      </c>
      <c r="S5436" s="10">
        <f>DATEVALUE(Table1[[#This Row],[Order_Date]])</f>
        <v>45244</v>
      </c>
      <c r="T5436" s="4" t="str" cm="1">
        <f t="array" ref="T5436">_xlfn.IFS(Table1[[#This Row],[Inventory_Level]]&lt;=200,"low",Table1[[#This Row],[Inventory_Level]]&gt;=700,"high",Table1[[#This Row],[Inventory_Level]]&gt;200,"medium")</f>
        <v>high</v>
      </c>
    </row>
    <row r="5437" spans="1:20" x14ac:dyDescent="0.35">
      <c r="A5437" s="4">
        <v>5436</v>
      </c>
      <c r="B5437" s="4" t="s">
        <v>15</v>
      </c>
      <c r="C5437" s="4" t="s">
        <v>24</v>
      </c>
      <c r="D5437" s="4" t="s">
        <v>25</v>
      </c>
      <c r="E5437" s="4" t="s">
        <v>52</v>
      </c>
      <c r="F5437" s="10" t="s">
        <v>218</v>
      </c>
      <c r="G5437" s="11" t="s">
        <v>75</v>
      </c>
      <c r="H5437" s="4">
        <v>80</v>
      </c>
      <c r="I5437" s="12">
        <v>26031.33</v>
      </c>
      <c r="J5437" s="12">
        <v>2082506.4</v>
      </c>
      <c r="K5437" s="12">
        <v>827.93</v>
      </c>
      <c r="L5437" s="4">
        <v>984</v>
      </c>
      <c r="M5437" s="4" t="s">
        <v>21</v>
      </c>
      <c r="N5437" s="4" t="str" cm="1">
        <f t="array" ref="N5437">_xlfn.SWITCH(E5437,"Delhi","North","Chennai","South","Hyderabad","South","Mumbai","Central","Bangalore","South")</f>
        <v>Central</v>
      </c>
      <c r="O5437" s="12">
        <v>406895.93</v>
      </c>
      <c r="P5437" s="4">
        <f>Table1[[#This Row],[Delivery_Date]]-Table1[[#This Row],[Order_Date]]</f>
        <v>6</v>
      </c>
      <c r="Q5437" s="4" t="str">
        <f>IF(Table1[[#This Row],[Delivery delay days]]&gt;5,"delay","on time")</f>
        <v>delay</v>
      </c>
      <c r="R5437" s="10">
        <f>DATEVALUE(Table1[[#This Row],[Delivery_Date]])</f>
        <v>45229</v>
      </c>
      <c r="S5437" s="10">
        <f>DATEVALUE(Table1[[#This Row],[Order_Date]])</f>
        <v>45223</v>
      </c>
      <c r="T5437" s="4" t="str" cm="1">
        <f t="array" ref="T5437">_xlfn.IFS(Table1[[#This Row],[Inventory_Level]]&lt;=200,"low",Table1[[#This Row],[Inventory_Level]]&gt;=700,"high",Table1[[#This Row],[Inventory_Level]]&gt;200,"medium")</f>
        <v>high</v>
      </c>
    </row>
    <row r="5438" spans="1:20" x14ac:dyDescent="0.35">
      <c r="A5438" s="4">
        <v>5437</v>
      </c>
      <c r="B5438" s="4" t="s">
        <v>37</v>
      </c>
      <c r="C5438" s="4" t="s">
        <v>38</v>
      </c>
      <c r="D5438" s="4" t="s">
        <v>32</v>
      </c>
      <c r="E5438" s="4" t="s">
        <v>60</v>
      </c>
      <c r="F5438" s="10" t="s">
        <v>171</v>
      </c>
      <c r="G5438" s="11" t="s">
        <v>392</v>
      </c>
      <c r="H5438" s="4">
        <v>20</v>
      </c>
      <c r="I5438" s="12">
        <v>13854.28</v>
      </c>
      <c r="J5438" s="12">
        <v>277085.59999999998</v>
      </c>
      <c r="K5438" s="12">
        <v>2116.91</v>
      </c>
      <c r="L5438" s="4">
        <v>501</v>
      </c>
      <c r="M5438" s="4" t="s">
        <v>21</v>
      </c>
      <c r="N5438" s="4" t="str" cm="1">
        <f t="array" ref="N5438">_xlfn.SWITCH(E5438,"Delhi","North","Chennai","South","Hyderabad","South","Mumbai","Central","Bangalore","South")</f>
        <v>South</v>
      </c>
      <c r="O5438" s="12">
        <v>50039.29</v>
      </c>
      <c r="P5438" s="4">
        <f>Table1[[#This Row],[Delivery_Date]]-Table1[[#This Row],[Order_Date]]</f>
        <v>6</v>
      </c>
      <c r="Q5438" s="4" t="str">
        <f>IF(Table1[[#This Row],[Delivery delay days]]&gt;5,"delay","on time")</f>
        <v>delay</v>
      </c>
      <c r="R5438" s="10">
        <f>DATEVALUE(Table1[[#This Row],[Delivery_Date]])</f>
        <v>45149</v>
      </c>
      <c r="S5438" s="10">
        <f>DATEVALUE(Table1[[#This Row],[Order_Date]])</f>
        <v>45143</v>
      </c>
      <c r="T5438" s="4" t="str" cm="1">
        <f t="array" ref="T5438">_xlfn.IFS(Table1[[#This Row],[Inventory_Level]]&lt;=200,"low",Table1[[#This Row],[Inventory_Level]]&gt;=700,"high",Table1[[#This Row],[Inventory_Level]]&gt;200,"medium")</f>
        <v>medium</v>
      </c>
    </row>
    <row r="5439" spans="1:20" x14ac:dyDescent="0.35">
      <c r="A5439" s="4">
        <v>5438</v>
      </c>
      <c r="B5439" s="4" t="s">
        <v>37</v>
      </c>
      <c r="C5439" s="4" t="s">
        <v>24</v>
      </c>
      <c r="D5439" s="4" t="s">
        <v>39</v>
      </c>
      <c r="E5439" s="4" t="s">
        <v>18</v>
      </c>
      <c r="F5439" s="10" t="s">
        <v>119</v>
      </c>
      <c r="G5439" s="11" t="s">
        <v>179</v>
      </c>
      <c r="H5439" s="4">
        <v>77</v>
      </c>
      <c r="I5439" s="12">
        <v>35517.47</v>
      </c>
      <c r="J5439" s="12">
        <v>2734845.19</v>
      </c>
      <c r="K5439" s="12">
        <v>659.9</v>
      </c>
      <c r="L5439" s="4">
        <v>952</v>
      </c>
      <c r="M5439" s="4" t="s">
        <v>21</v>
      </c>
      <c r="N5439" s="4" t="str" cm="1">
        <f t="array" ref="N5439">_xlfn.SWITCH(E5439,"Delhi","North","Chennai","South","Hyderabad","South","Mumbai","Central","Bangalore","South")</f>
        <v>North</v>
      </c>
      <c r="O5439" s="12">
        <v>267168.23</v>
      </c>
      <c r="P5439" s="4">
        <f>Table1[[#This Row],[Delivery_Date]]-Table1[[#This Row],[Order_Date]]</f>
        <v>1</v>
      </c>
      <c r="Q5439" s="4" t="str">
        <f>IF(Table1[[#This Row],[Delivery delay days]]&gt;5,"delay","on time")</f>
        <v>on time</v>
      </c>
      <c r="R5439" s="10">
        <f>DATEVALUE(Table1[[#This Row],[Delivery_Date]])</f>
        <v>45275</v>
      </c>
      <c r="S5439" s="10">
        <f>DATEVALUE(Table1[[#This Row],[Order_Date]])</f>
        <v>45274</v>
      </c>
      <c r="T5439" s="4" t="str" cm="1">
        <f t="array" ref="T5439">_xlfn.IFS(Table1[[#This Row],[Inventory_Level]]&lt;=200,"low",Table1[[#This Row],[Inventory_Level]]&gt;=700,"high",Table1[[#This Row],[Inventory_Level]]&gt;200,"medium")</f>
        <v>high</v>
      </c>
    </row>
    <row r="5440" spans="1:20" x14ac:dyDescent="0.35">
      <c r="A5440" s="4">
        <v>5439</v>
      </c>
      <c r="B5440" s="4" t="s">
        <v>31</v>
      </c>
      <c r="C5440" s="4" t="s">
        <v>24</v>
      </c>
      <c r="D5440" s="4" t="s">
        <v>45</v>
      </c>
      <c r="E5440" s="4" t="s">
        <v>52</v>
      </c>
      <c r="F5440" s="10" t="s">
        <v>349</v>
      </c>
      <c r="G5440" s="11" t="s">
        <v>108</v>
      </c>
      <c r="H5440" s="4">
        <v>97</v>
      </c>
      <c r="I5440" s="12">
        <v>43145.36</v>
      </c>
      <c r="J5440" s="12">
        <v>4185099.92</v>
      </c>
      <c r="K5440" s="12">
        <v>3419.44</v>
      </c>
      <c r="L5440" s="4">
        <v>412</v>
      </c>
      <c r="M5440" s="4" t="s">
        <v>21</v>
      </c>
      <c r="N5440" s="4" t="str" cm="1">
        <f t="array" ref="N5440">_xlfn.SWITCH(E5440,"Delhi","North","Chennai","South","Hyderabad","South","Mumbai","Central","Bangalore","South")</f>
        <v>Central</v>
      </c>
      <c r="O5440" s="12">
        <v>610807.29</v>
      </c>
      <c r="P5440" s="4">
        <f>Table1[[#This Row],[Delivery_Date]]-Table1[[#This Row],[Order_Date]]</f>
        <v>13</v>
      </c>
      <c r="Q5440" s="4" t="str">
        <f>IF(Table1[[#This Row],[Delivery delay days]]&gt;5,"delay","on time")</f>
        <v>delay</v>
      </c>
      <c r="R5440" s="10">
        <f>DATEVALUE(Table1[[#This Row],[Delivery_Date]])</f>
        <v>45059</v>
      </c>
      <c r="S5440" s="10">
        <f>DATEVALUE(Table1[[#This Row],[Order_Date]])</f>
        <v>45046</v>
      </c>
      <c r="T5440" s="4" t="str" cm="1">
        <f t="array" ref="T5440">_xlfn.IFS(Table1[[#This Row],[Inventory_Level]]&lt;=200,"low",Table1[[#This Row],[Inventory_Level]]&gt;=700,"high",Table1[[#This Row],[Inventory_Level]]&gt;200,"medium")</f>
        <v>medium</v>
      </c>
    </row>
    <row r="5441" spans="1:20" x14ac:dyDescent="0.35">
      <c r="A5441" s="4">
        <v>5440</v>
      </c>
      <c r="B5441" s="4" t="s">
        <v>65</v>
      </c>
      <c r="C5441" s="4" t="s">
        <v>16</v>
      </c>
      <c r="D5441" s="4" t="s">
        <v>32</v>
      </c>
      <c r="E5441" s="4" t="s">
        <v>60</v>
      </c>
      <c r="F5441" s="10" t="s">
        <v>254</v>
      </c>
      <c r="G5441" s="11" t="s">
        <v>218</v>
      </c>
      <c r="H5441" s="4">
        <v>89</v>
      </c>
      <c r="I5441" s="12">
        <v>4989.99</v>
      </c>
      <c r="J5441" s="12">
        <v>444109.11</v>
      </c>
      <c r="K5441" s="12">
        <v>475.08</v>
      </c>
      <c r="L5441" s="4">
        <v>584</v>
      </c>
      <c r="M5441" s="4" t="s">
        <v>42</v>
      </c>
      <c r="N5441" s="4" t="str" cm="1">
        <f t="array" ref="N5441">_xlfn.SWITCH(E5441,"Delhi","North","Chennai","South","Hyderabad","South","Mumbai","Central","Bangalore","South")</f>
        <v>South</v>
      </c>
      <c r="O5441" s="12">
        <v>61259.26</v>
      </c>
      <c r="P5441" s="4">
        <f>Table1[[#This Row],[Delivery_Date]]-Table1[[#This Row],[Order_Date]]</f>
        <v>6</v>
      </c>
      <c r="Q5441" s="4" t="str">
        <f>IF(Table1[[#This Row],[Delivery delay days]]&gt;5,"delay","on time")</f>
        <v>delay</v>
      </c>
      <c r="R5441" s="10">
        <f>DATEVALUE(Table1[[#This Row],[Delivery_Date]])</f>
        <v>45223</v>
      </c>
      <c r="S5441" s="10">
        <f>DATEVALUE(Table1[[#This Row],[Order_Date]])</f>
        <v>45217</v>
      </c>
      <c r="T5441" s="4" t="str" cm="1">
        <f t="array" ref="T5441">_xlfn.IFS(Table1[[#This Row],[Inventory_Level]]&lt;=200,"low",Table1[[#This Row],[Inventory_Level]]&gt;=700,"high",Table1[[#This Row],[Inventory_Level]]&gt;200,"medium")</f>
        <v>medium</v>
      </c>
    </row>
    <row r="5442" spans="1:20" x14ac:dyDescent="0.35">
      <c r="A5442" s="4">
        <v>5441</v>
      </c>
      <c r="B5442" s="4" t="s">
        <v>44</v>
      </c>
      <c r="C5442" s="4" t="s">
        <v>24</v>
      </c>
      <c r="D5442" s="4" t="s">
        <v>25</v>
      </c>
      <c r="E5442" s="4" t="s">
        <v>46</v>
      </c>
      <c r="F5442" s="10" t="s">
        <v>102</v>
      </c>
      <c r="G5442" s="11" t="s">
        <v>177</v>
      </c>
      <c r="H5442" s="4">
        <v>86</v>
      </c>
      <c r="I5442" s="12">
        <v>21254.69</v>
      </c>
      <c r="J5442" s="12">
        <v>1827903.34</v>
      </c>
      <c r="K5442" s="12">
        <v>3385.18</v>
      </c>
      <c r="L5442" s="4">
        <v>789</v>
      </c>
      <c r="M5442" s="4" t="s">
        <v>29</v>
      </c>
      <c r="N5442" s="4" t="str" cm="1">
        <f t="array" ref="N5442">_xlfn.SWITCH(E5442,"Delhi","North","Chennai","South","Hyderabad","South","Mumbai","Central","Bangalore","South")</f>
        <v>South</v>
      </c>
      <c r="O5442" s="12">
        <v>351127.03</v>
      </c>
      <c r="P5442" s="4">
        <f>Table1[[#This Row],[Delivery_Date]]-Table1[[#This Row],[Order_Date]]</f>
        <v>11</v>
      </c>
      <c r="Q5442" s="4" t="str">
        <f>IF(Table1[[#This Row],[Delivery delay days]]&gt;5,"delay","on time")</f>
        <v>delay</v>
      </c>
      <c r="R5442" s="10">
        <f>DATEVALUE(Table1[[#This Row],[Delivery_Date]])</f>
        <v>45008</v>
      </c>
      <c r="S5442" s="10">
        <f>DATEVALUE(Table1[[#This Row],[Order_Date]])</f>
        <v>44997</v>
      </c>
      <c r="T5442" s="4" t="str" cm="1">
        <f t="array" ref="T5442">_xlfn.IFS(Table1[[#This Row],[Inventory_Level]]&lt;=200,"low",Table1[[#This Row],[Inventory_Level]]&gt;=700,"high",Table1[[#This Row],[Inventory_Level]]&gt;200,"medium")</f>
        <v>high</v>
      </c>
    </row>
    <row r="5443" spans="1:20" x14ac:dyDescent="0.35">
      <c r="A5443" s="4">
        <v>5442</v>
      </c>
      <c r="B5443" s="4" t="s">
        <v>15</v>
      </c>
      <c r="C5443" s="4" t="s">
        <v>16</v>
      </c>
      <c r="D5443" s="4" t="s">
        <v>17</v>
      </c>
      <c r="E5443" s="4" t="s">
        <v>52</v>
      </c>
      <c r="F5443" s="10" t="s">
        <v>316</v>
      </c>
      <c r="G5443" s="11" t="s">
        <v>110</v>
      </c>
      <c r="H5443" s="4">
        <v>38</v>
      </c>
      <c r="I5443" s="12">
        <v>26058.28</v>
      </c>
      <c r="J5443" s="12">
        <v>990214.64</v>
      </c>
      <c r="K5443" s="12">
        <v>446.74</v>
      </c>
      <c r="L5443" s="4">
        <v>508</v>
      </c>
      <c r="M5443" s="4" t="s">
        <v>29</v>
      </c>
      <c r="N5443" s="4" t="str" cm="1">
        <f t="array" ref="N5443">_xlfn.SWITCH(E5443,"Delhi","North","Chennai","South","Hyderabad","South","Mumbai","Central","Bangalore","South")</f>
        <v>Central</v>
      </c>
      <c r="O5443" s="12">
        <v>221002.2</v>
      </c>
      <c r="P5443" s="4">
        <f>Table1[[#This Row],[Delivery_Date]]-Table1[[#This Row],[Order_Date]]</f>
        <v>14</v>
      </c>
      <c r="Q5443" s="4" t="str">
        <f>IF(Table1[[#This Row],[Delivery delay days]]&gt;5,"delay","on time")</f>
        <v>delay</v>
      </c>
      <c r="R5443" s="10">
        <f>DATEVALUE(Table1[[#This Row],[Delivery_Date]])</f>
        <v>44979</v>
      </c>
      <c r="S5443" s="10">
        <f>DATEVALUE(Table1[[#This Row],[Order_Date]])</f>
        <v>44965</v>
      </c>
      <c r="T5443" s="4" t="str" cm="1">
        <f t="array" ref="T5443">_xlfn.IFS(Table1[[#This Row],[Inventory_Level]]&lt;=200,"low",Table1[[#This Row],[Inventory_Level]]&gt;=700,"high",Table1[[#This Row],[Inventory_Level]]&gt;200,"medium")</f>
        <v>medium</v>
      </c>
    </row>
    <row r="5444" spans="1:20" x14ac:dyDescent="0.35">
      <c r="A5444" s="4">
        <v>5443</v>
      </c>
      <c r="B5444" s="4" t="s">
        <v>23</v>
      </c>
      <c r="C5444" s="4" t="s">
        <v>38</v>
      </c>
      <c r="D5444" s="4" t="s">
        <v>45</v>
      </c>
      <c r="E5444" s="4" t="s">
        <v>18</v>
      </c>
      <c r="F5444" s="10" t="s">
        <v>326</v>
      </c>
      <c r="G5444" s="11" t="s">
        <v>209</v>
      </c>
      <c r="H5444" s="4">
        <v>24</v>
      </c>
      <c r="I5444" s="12">
        <v>45545.87</v>
      </c>
      <c r="J5444" s="12">
        <v>1093100.8799999999</v>
      </c>
      <c r="K5444" s="12">
        <v>3071.51</v>
      </c>
      <c r="L5444" s="4">
        <v>1000</v>
      </c>
      <c r="M5444" s="4" t="s">
        <v>42</v>
      </c>
      <c r="N5444" s="4" t="str" cm="1">
        <f t="array" ref="N5444">_xlfn.SWITCH(E5444,"Delhi","North","Chennai","South","Hyderabad","South","Mumbai","Central","Bangalore","South")</f>
        <v>North</v>
      </c>
      <c r="O5444" s="12">
        <v>233339.36</v>
      </c>
      <c r="P5444" s="4">
        <f>Table1[[#This Row],[Delivery_Date]]-Table1[[#This Row],[Order_Date]]</f>
        <v>5</v>
      </c>
      <c r="Q5444" s="4" t="str">
        <f>IF(Table1[[#This Row],[Delivery delay days]]&gt;5,"delay","on time")</f>
        <v>on time</v>
      </c>
      <c r="R5444" s="10">
        <f>DATEVALUE(Table1[[#This Row],[Delivery_Date]])</f>
        <v>45117</v>
      </c>
      <c r="S5444" s="10">
        <f>DATEVALUE(Table1[[#This Row],[Order_Date]])</f>
        <v>45112</v>
      </c>
      <c r="T5444" s="4" t="str" cm="1">
        <f t="array" ref="T5444">_xlfn.IFS(Table1[[#This Row],[Inventory_Level]]&lt;=200,"low",Table1[[#This Row],[Inventory_Level]]&gt;=700,"high",Table1[[#This Row],[Inventory_Level]]&gt;200,"medium")</f>
        <v>high</v>
      </c>
    </row>
    <row r="5445" spans="1:20" x14ac:dyDescent="0.35">
      <c r="A5445" s="4">
        <v>5444</v>
      </c>
      <c r="B5445" s="4" t="s">
        <v>59</v>
      </c>
      <c r="C5445" s="4" t="s">
        <v>16</v>
      </c>
      <c r="D5445" s="4" t="s">
        <v>25</v>
      </c>
      <c r="E5445" s="4" t="s">
        <v>18</v>
      </c>
      <c r="F5445" s="10" t="s">
        <v>333</v>
      </c>
      <c r="G5445" s="11" t="s">
        <v>80</v>
      </c>
      <c r="H5445" s="4">
        <v>4</v>
      </c>
      <c r="I5445" s="12">
        <v>4852.25</v>
      </c>
      <c r="J5445" s="12">
        <v>19409</v>
      </c>
      <c r="K5445" s="12">
        <v>3807.77</v>
      </c>
      <c r="L5445" s="4">
        <v>708</v>
      </c>
      <c r="M5445" s="4" t="s">
        <v>29</v>
      </c>
      <c r="N5445" s="4" t="str" cm="1">
        <f t="array" ref="N5445">_xlfn.SWITCH(E5445,"Delhi","North","Chennai","South","Hyderabad","South","Mumbai","Central","Bangalore","South")</f>
        <v>North</v>
      </c>
      <c r="O5445" s="12">
        <v>4297.1400000000003</v>
      </c>
      <c r="P5445" s="4">
        <f>Table1[[#This Row],[Delivery_Date]]-Table1[[#This Row],[Order_Date]]</f>
        <v>7</v>
      </c>
      <c r="Q5445" s="4" t="str">
        <f>IF(Table1[[#This Row],[Delivery delay days]]&gt;5,"delay","on time")</f>
        <v>delay</v>
      </c>
      <c r="R5445" s="10">
        <f>DATEVALUE(Table1[[#This Row],[Delivery_Date]])</f>
        <v>44993</v>
      </c>
      <c r="S5445" s="10">
        <f>DATEVALUE(Table1[[#This Row],[Order_Date]])</f>
        <v>44986</v>
      </c>
      <c r="T5445" s="4" t="str" cm="1">
        <f t="array" ref="T5445">_xlfn.IFS(Table1[[#This Row],[Inventory_Level]]&lt;=200,"low",Table1[[#This Row],[Inventory_Level]]&gt;=700,"high",Table1[[#This Row],[Inventory_Level]]&gt;200,"medium")</f>
        <v>high</v>
      </c>
    </row>
    <row r="5446" spans="1:20" x14ac:dyDescent="0.35">
      <c r="A5446" s="4">
        <v>5445</v>
      </c>
      <c r="B5446" s="4" t="s">
        <v>15</v>
      </c>
      <c r="C5446" s="4" t="s">
        <v>16</v>
      </c>
      <c r="D5446" s="4" t="s">
        <v>32</v>
      </c>
      <c r="E5446" s="4" t="s">
        <v>18</v>
      </c>
      <c r="F5446" s="10" t="s">
        <v>157</v>
      </c>
      <c r="G5446" s="11" t="s">
        <v>369</v>
      </c>
      <c r="H5446" s="4">
        <v>71</v>
      </c>
      <c r="I5446" s="12">
        <v>43928.2</v>
      </c>
      <c r="J5446" s="12">
        <v>3118902.2</v>
      </c>
      <c r="K5446" s="12">
        <v>3247.27</v>
      </c>
      <c r="L5446" s="4">
        <v>43</v>
      </c>
      <c r="M5446" s="4" t="s">
        <v>35</v>
      </c>
      <c r="N5446" s="4" t="str" cm="1">
        <f t="array" ref="N5446">_xlfn.SWITCH(E5446,"Delhi","North","Chennai","South","Hyderabad","South","Mumbai","Central","Bangalore","South")</f>
        <v>North</v>
      </c>
      <c r="O5446" s="12">
        <v>664498.37</v>
      </c>
      <c r="P5446" s="4">
        <f>Table1[[#This Row],[Delivery_Date]]-Table1[[#This Row],[Order_Date]]</f>
        <v>11</v>
      </c>
      <c r="Q5446" s="4" t="str">
        <f>IF(Table1[[#This Row],[Delivery delay days]]&gt;5,"delay","on time")</f>
        <v>delay</v>
      </c>
      <c r="R5446" s="10">
        <f>DATEVALUE(Table1[[#This Row],[Delivery_Date]])</f>
        <v>44981</v>
      </c>
      <c r="S5446" s="10">
        <f>DATEVALUE(Table1[[#This Row],[Order_Date]])</f>
        <v>44970</v>
      </c>
      <c r="T5446" s="4" t="str" cm="1">
        <f t="array" ref="T5446">_xlfn.IFS(Table1[[#This Row],[Inventory_Level]]&lt;=200,"low",Table1[[#This Row],[Inventory_Level]]&gt;=700,"high",Table1[[#This Row],[Inventory_Level]]&gt;200,"medium")</f>
        <v>low</v>
      </c>
    </row>
    <row r="5447" spans="1:20" x14ac:dyDescent="0.35">
      <c r="A5447" s="4">
        <v>5446</v>
      </c>
      <c r="B5447" s="4" t="s">
        <v>51</v>
      </c>
      <c r="C5447" s="4" t="s">
        <v>24</v>
      </c>
      <c r="D5447" s="4" t="s">
        <v>32</v>
      </c>
      <c r="E5447" s="4" t="s">
        <v>46</v>
      </c>
      <c r="F5447" s="10" t="s">
        <v>380</v>
      </c>
      <c r="G5447" s="11" t="s">
        <v>92</v>
      </c>
      <c r="H5447" s="4">
        <v>58</v>
      </c>
      <c r="I5447" s="12">
        <v>41534.25</v>
      </c>
      <c r="J5447" s="12">
        <v>2408986.5</v>
      </c>
      <c r="K5447" s="12">
        <v>1550.39</v>
      </c>
      <c r="L5447" s="4">
        <v>900</v>
      </c>
      <c r="M5447" s="4" t="s">
        <v>29</v>
      </c>
      <c r="N5447" s="4" t="str" cm="1">
        <f t="array" ref="N5447">_xlfn.SWITCH(E5447,"Delhi","North","Chennai","South","Hyderabad","South","Mumbai","Central","Bangalore","South")</f>
        <v>South</v>
      </c>
      <c r="O5447" s="12">
        <v>351742.67</v>
      </c>
      <c r="P5447" s="4">
        <f>Table1[[#This Row],[Delivery_Date]]-Table1[[#This Row],[Order_Date]]</f>
        <v>15</v>
      </c>
      <c r="Q5447" s="4" t="str">
        <f>IF(Table1[[#This Row],[Delivery delay days]]&gt;5,"delay","on time")</f>
        <v>delay</v>
      </c>
      <c r="R5447" s="10">
        <f>DATEVALUE(Table1[[#This Row],[Delivery_Date]])</f>
        <v>45167</v>
      </c>
      <c r="S5447" s="10">
        <f>DATEVALUE(Table1[[#This Row],[Order_Date]])</f>
        <v>45152</v>
      </c>
      <c r="T5447" s="4" t="str" cm="1">
        <f t="array" ref="T5447">_xlfn.IFS(Table1[[#This Row],[Inventory_Level]]&lt;=200,"low",Table1[[#This Row],[Inventory_Level]]&gt;=700,"high",Table1[[#This Row],[Inventory_Level]]&gt;200,"medium")</f>
        <v>high</v>
      </c>
    </row>
    <row r="5448" spans="1:20" x14ac:dyDescent="0.35">
      <c r="A5448" s="4">
        <v>5447</v>
      </c>
      <c r="B5448" s="4" t="s">
        <v>59</v>
      </c>
      <c r="C5448" s="4" t="s">
        <v>16</v>
      </c>
      <c r="D5448" s="4" t="s">
        <v>17</v>
      </c>
      <c r="E5448" s="4" t="s">
        <v>18</v>
      </c>
      <c r="F5448" s="10" t="s">
        <v>326</v>
      </c>
      <c r="G5448" s="11" t="s">
        <v>189</v>
      </c>
      <c r="H5448" s="4">
        <v>14</v>
      </c>
      <c r="I5448" s="12">
        <v>36253.25</v>
      </c>
      <c r="J5448" s="12">
        <v>507545.5</v>
      </c>
      <c r="K5448" s="12">
        <v>3138.76</v>
      </c>
      <c r="L5448" s="4">
        <v>711</v>
      </c>
      <c r="M5448" s="4" t="s">
        <v>21</v>
      </c>
      <c r="N5448" s="4" t="str" cm="1">
        <f t="array" ref="N5448">_xlfn.SWITCH(E5448,"Delhi","North","Chennai","South","Hyderabad","South","Mumbai","Central","Bangalore","South")</f>
        <v>North</v>
      </c>
      <c r="O5448" s="12">
        <v>47477.03</v>
      </c>
      <c r="P5448" s="4">
        <f>Table1[[#This Row],[Delivery_Date]]-Table1[[#This Row],[Order_Date]]</f>
        <v>1</v>
      </c>
      <c r="Q5448" s="4" t="str">
        <f>IF(Table1[[#This Row],[Delivery delay days]]&gt;5,"delay","on time")</f>
        <v>on time</v>
      </c>
      <c r="R5448" s="10">
        <f>DATEVALUE(Table1[[#This Row],[Delivery_Date]])</f>
        <v>45113</v>
      </c>
      <c r="S5448" s="10">
        <f>DATEVALUE(Table1[[#This Row],[Order_Date]])</f>
        <v>45112</v>
      </c>
      <c r="T5448" s="4" t="str" cm="1">
        <f t="array" ref="T5448">_xlfn.IFS(Table1[[#This Row],[Inventory_Level]]&lt;=200,"low",Table1[[#This Row],[Inventory_Level]]&gt;=700,"high",Table1[[#This Row],[Inventory_Level]]&gt;200,"medium")</f>
        <v>high</v>
      </c>
    </row>
    <row r="5449" spans="1:20" x14ac:dyDescent="0.35">
      <c r="A5449" s="4">
        <v>5448</v>
      </c>
      <c r="B5449" s="4" t="s">
        <v>37</v>
      </c>
      <c r="C5449" s="4" t="s">
        <v>16</v>
      </c>
      <c r="D5449" s="4" t="s">
        <v>32</v>
      </c>
      <c r="E5449" s="4" t="s">
        <v>60</v>
      </c>
      <c r="F5449" s="10" t="s">
        <v>410</v>
      </c>
      <c r="G5449" s="11" t="s">
        <v>63</v>
      </c>
      <c r="H5449" s="4">
        <v>15</v>
      </c>
      <c r="I5449" s="12">
        <v>22089.27</v>
      </c>
      <c r="J5449" s="12">
        <v>331339.05</v>
      </c>
      <c r="K5449" s="12">
        <v>2100.23</v>
      </c>
      <c r="L5449" s="4">
        <v>293</v>
      </c>
      <c r="M5449" s="4" t="s">
        <v>29</v>
      </c>
      <c r="N5449" s="4" t="str" cm="1">
        <f t="array" ref="N5449">_xlfn.SWITCH(E5449,"Delhi","North","Chennai","South","Hyderabad","South","Mumbai","Central","Bangalore","South")</f>
        <v>South</v>
      </c>
      <c r="O5449" s="12">
        <v>42035.82</v>
      </c>
      <c r="P5449" s="4">
        <f>Table1[[#This Row],[Delivery_Date]]-Table1[[#This Row],[Order_Date]]</f>
        <v>12</v>
      </c>
      <c r="Q5449" s="4" t="str">
        <f>IF(Table1[[#This Row],[Delivery delay days]]&gt;5,"delay","on time")</f>
        <v>delay</v>
      </c>
      <c r="R5449" s="10">
        <f>DATEVALUE(Table1[[#This Row],[Delivery_Date]])</f>
        <v>45082</v>
      </c>
      <c r="S5449" s="10">
        <f>DATEVALUE(Table1[[#This Row],[Order_Date]])</f>
        <v>45070</v>
      </c>
      <c r="T5449" s="4" t="str" cm="1">
        <f t="array" ref="T5449">_xlfn.IFS(Table1[[#This Row],[Inventory_Level]]&lt;=200,"low",Table1[[#This Row],[Inventory_Level]]&gt;=700,"high",Table1[[#This Row],[Inventory_Level]]&gt;200,"medium")</f>
        <v>medium</v>
      </c>
    </row>
    <row r="5450" spans="1:20" x14ac:dyDescent="0.35">
      <c r="A5450" s="4">
        <v>5449</v>
      </c>
      <c r="B5450" s="4" t="s">
        <v>37</v>
      </c>
      <c r="C5450" s="4" t="s">
        <v>16</v>
      </c>
      <c r="D5450" s="4" t="s">
        <v>45</v>
      </c>
      <c r="E5450" s="4" t="s">
        <v>26</v>
      </c>
      <c r="F5450" s="10" t="s">
        <v>186</v>
      </c>
      <c r="G5450" s="11" t="s">
        <v>90</v>
      </c>
      <c r="H5450" s="4">
        <v>76</v>
      </c>
      <c r="I5450" s="12">
        <v>22279.75</v>
      </c>
      <c r="J5450" s="12">
        <v>1693261</v>
      </c>
      <c r="K5450" s="12">
        <v>878.93</v>
      </c>
      <c r="L5450" s="4">
        <v>980</v>
      </c>
      <c r="M5450" s="4" t="s">
        <v>35</v>
      </c>
      <c r="N5450" s="4" t="str" cm="1">
        <f t="array" ref="N5450">_xlfn.SWITCH(E5450,"Delhi","North","Chennai","South","Hyderabad","South","Mumbai","Central","Bangalore","South")</f>
        <v>South</v>
      </c>
      <c r="O5450" s="12">
        <v>199833.11</v>
      </c>
      <c r="P5450" s="4">
        <f>Table1[[#This Row],[Delivery_Date]]-Table1[[#This Row],[Order_Date]]</f>
        <v>6</v>
      </c>
      <c r="Q5450" s="4" t="str">
        <f>IF(Table1[[#This Row],[Delivery delay days]]&gt;5,"delay","on time")</f>
        <v>delay</v>
      </c>
      <c r="R5450" s="10">
        <f>DATEVALUE(Table1[[#This Row],[Delivery_Date]])</f>
        <v>45148</v>
      </c>
      <c r="S5450" s="10">
        <f>DATEVALUE(Table1[[#This Row],[Order_Date]])</f>
        <v>45142</v>
      </c>
      <c r="T5450" s="4" t="str" cm="1">
        <f t="array" ref="T5450">_xlfn.IFS(Table1[[#This Row],[Inventory_Level]]&lt;=200,"low",Table1[[#This Row],[Inventory_Level]]&gt;=700,"high",Table1[[#This Row],[Inventory_Level]]&gt;200,"medium")</f>
        <v>high</v>
      </c>
    </row>
    <row r="5451" spans="1:20" x14ac:dyDescent="0.35">
      <c r="A5451" s="4">
        <v>5450</v>
      </c>
      <c r="B5451" s="4" t="s">
        <v>44</v>
      </c>
      <c r="C5451" s="4" t="s">
        <v>16</v>
      </c>
      <c r="D5451" s="4" t="s">
        <v>39</v>
      </c>
      <c r="E5451" s="4" t="s">
        <v>60</v>
      </c>
      <c r="F5451" s="10" t="s">
        <v>326</v>
      </c>
      <c r="G5451" s="11" t="s">
        <v>89</v>
      </c>
      <c r="H5451" s="4">
        <v>88</v>
      </c>
      <c r="I5451" s="12">
        <v>30488.3</v>
      </c>
      <c r="J5451" s="12">
        <v>2682970.4</v>
      </c>
      <c r="K5451" s="12">
        <v>2757.9</v>
      </c>
      <c r="L5451" s="4">
        <v>262</v>
      </c>
      <c r="M5451" s="4" t="s">
        <v>21</v>
      </c>
      <c r="N5451" s="4" t="str" cm="1">
        <f t="array" ref="N5451">_xlfn.SWITCH(E5451,"Delhi","North","Chennai","South","Hyderabad","South","Mumbai","Central","Bangalore","South")</f>
        <v>South</v>
      </c>
      <c r="O5451" s="12">
        <v>433081.81</v>
      </c>
      <c r="P5451" s="4">
        <f>Table1[[#This Row],[Delivery_Date]]-Table1[[#This Row],[Order_Date]]</f>
        <v>4</v>
      </c>
      <c r="Q5451" s="4" t="str">
        <f>IF(Table1[[#This Row],[Delivery delay days]]&gt;5,"delay","on time")</f>
        <v>on time</v>
      </c>
      <c r="R5451" s="10">
        <f>DATEVALUE(Table1[[#This Row],[Delivery_Date]])</f>
        <v>45116</v>
      </c>
      <c r="S5451" s="10">
        <f>DATEVALUE(Table1[[#This Row],[Order_Date]])</f>
        <v>45112</v>
      </c>
      <c r="T5451" s="4" t="str" cm="1">
        <f t="array" ref="T5451">_xlfn.IFS(Table1[[#This Row],[Inventory_Level]]&lt;=200,"low",Table1[[#This Row],[Inventory_Level]]&gt;=700,"high",Table1[[#This Row],[Inventory_Level]]&gt;200,"medium")</f>
        <v>medium</v>
      </c>
    </row>
    <row r="5452" spans="1:20" x14ac:dyDescent="0.35">
      <c r="A5452" s="4">
        <v>5451</v>
      </c>
      <c r="B5452" s="4" t="s">
        <v>15</v>
      </c>
      <c r="C5452" s="4" t="s">
        <v>24</v>
      </c>
      <c r="D5452" s="4" t="s">
        <v>25</v>
      </c>
      <c r="E5452" s="4" t="s">
        <v>18</v>
      </c>
      <c r="F5452" s="10" t="s">
        <v>312</v>
      </c>
      <c r="G5452" s="11" t="s">
        <v>197</v>
      </c>
      <c r="H5452" s="4">
        <v>18</v>
      </c>
      <c r="I5452" s="12">
        <v>12203.57</v>
      </c>
      <c r="J5452" s="12">
        <v>219664.26</v>
      </c>
      <c r="K5452" s="12">
        <v>2019.09</v>
      </c>
      <c r="L5452" s="4">
        <v>669</v>
      </c>
      <c r="M5452" s="4" t="s">
        <v>21</v>
      </c>
      <c r="N5452" s="4" t="str" cm="1">
        <f t="array" ref="N5452">_xlfn.SWITCH(E5452,"Delhi","North","Chennai","South","Hyderabad","South","Mumbai","Central","Bangalore","South")</f>
        <v>North</v>
      </c>
      <c r="O5452" s="12">
        <v>16984.189999999999</v>
      </c>
      <c r="P5452" s="4">
        <f>Table1[[#This Row],[Delivery_Date]]-Table1[[#This Row],[Order_Date]]</f>
        <v>10</v>
      </c>
      <c r="Q5452" s="4" t="str">
        <f>IF(Table1[[#This Row],[Delivery delay days]]&gt;5,"delay","on time")</f>
        <v>delay</v>
      </c>
      <c r="R5452" s="10">
        <f>DATEVALUE(Table1[[#This Row],[Delivery_Date]])</f>
        <v>44971</v>
      </c>
      <c r="S5452" s="10">
        <f>DATEVALUE(Table1[[#This Row],[Order_Date]])</f>
        <v>44961</v>
      </c>
      <c r="T5452" s="4" t="str" cm="1">
        <f t="array" ref="T5452">_xlfn.IFS(Table1[[#This Row],[Inventory_Level]]&lt;=200,"low",Table1[[#This Row],[Inventory_Level]]&gt;=700,"high",Table1[[#This Row],[Inventory_Level]]&gt;200,"medium")</f>
        <v>medium</v>
      </c>
    </row>
    <row r="5453" spans="1:20" x14ac:dyDescent="0.35">
      <c r="A5453" s="4">
        <v>5452</v>
      </c>
      <c r="B5453" s="4" t="s">
        <v>59</v>
      </c>
      <c r="C5453" s="4" t="s">
        <v>16</v>
      </c>
      <c r="D5453" s="4" t="s">
        <v>25</v>
      </c>
      <c r="E5453" s="4" t="s">
        <v>46</v>
      </c>
      <c r="F5453" s="10" t="s">
        <v>303</v>
      </c>
      <c r="G5453" s="11" t="s">
        <v>374</v>
      </c>
      <c r="H5453" s="4">
        <v>24</v>
      </c>
      <c r="I5453" s="12">
        <v>29201.919999999998</v>
      </c>
      <c r="J5453" s="12">
        <v>700846.07999999996</v>
      </c>
      <c r="K5453" s="12">
        <v>4733.9799999999996</v>
      </c>
      <c r="L5453" s="4">
        <v>79</v>
      </c>
      <c r="M5453" s="4" t="s">
        <v>29</v>
      </c>
      <c r="N5453" s="4" t="str" cm="1">
        <f t="array" ref="N5453">_xlfn.SWITCH(E5453,"Delhi","North","Chennai","South","Hyderabad","South","Mumbai","Central","Bangalore","South")</f>
        <v>South</v>
      </c>
      <c r="O5453" s="12">
        <v>112456.14</v>
      </c>
      <c r="P5453" s="4">
        <f>Table1[[#This Row],[Delivery_Date]]-Table1[[#This Row],[Order_Date]]</f>
        <v>14</v>
      </c>
      <c r="Q5453" s="4" t="str">
        <f>IF(Table1[[#This Row],[Delivery delay days]]&gt;5,"delay","on time")</f>
        <v>delay</v>
      </c>
      <c r="R5453" s="10">
        <f>DATEVALUE(Table1[[#This Row],[Delivery_Date]])</f>
        <v>45252</v>
      </c>
      <c r="S5453" s="10">
        <f>DATEVALUE(Table1[[#This Row],[Order_Date]])</f>
        <v>45238</v>
      </c>
      <c r="T5453" s="4" t="str" cm="1">
        <f t="array" ref="T5453">_xlfn.IFS(Table1[[#This Row],[Inventory_Level]]&lt;=200,"low",Table1[[#This Row],[Inventory_Level]]&gt;=700,"high",Table1[[#This Row],[Inventory_Level]]&gt;200,"medium")</f>
        <v>low</v>
      </c>
    </row>
    <row r="5454" spans="1:20" x14ac:dyDescent="0.35">
      <c r="A5454" s="4">
        <v>5453</v>
      </c>
      <c r="B5454" s="4" t="s">
        <v>23</v>
      </c>
      <c r="C5454" s="4" t="s">
        <v>24</v>
      </c>
      <c r="D5454" s="4" t="s">
        <v>32</v>
      </c>
      <c r="E5454" s="4" t="s">
        <v>26</v>
      </c>
      <c r="F5454" s="10" t="s">
        <v>294</v>
      </c>
      <c r="G5454" s="11" t="s">
        <v>86</v>
      </c>
      <c r="H5454" s="4">
        <v>7</v>
      </c>
      <c r="I5454" s="12">
        <v>21972.75</v>
      </c>
      <c r="J5454" s="12">
        <v>153809.25</v>
      </c>
      <c r="K5454" s="12">
        <v>4321.18</v>
      </c>
      <c r="L5454" s="4">
        <v>716</v>
      </c>
      <c r="M5454" s="4" t="s">
        <v>42</v>
      </c>
      <c r="N5454" s="4" t="str" cm="1">
        <f t="array" ref="N5454">_xlfn.SWITCH(E5454,"Delhi","North","Chennai","South","Hyderabad","South","Mumbai","Central","Bangalore","South")</f>
        <v>South</v>
      </c>
      <c r="O5454" s="12">
        <v>14558.65</v>
      </c>
      <c r="P5454" s="4">
        <f>Table1[[#This Row],[Delivery_Date]]-Table1[[#This Row],[Order_Date]]</f>
        <v>12</v>
      </c>
      <c r="Q5454" s="4" t="str">
        <f>IF(Table1[[#This Row],[Delivery delay days]]&gt;5,"delay","on time")</f>
        <v>delay</v>
      </c>
      <c r="R5454" s="10">
        <f>DATEVALUE(Table1[[#This Row],[Delivery_Date]])</f>
        <v>45292</v>
      </c>
      <c r="S5454" s="10">
        <f>DATEVALUE(Table1[[#This Row],[Order_Date]])</f>
        <v>45280</v>
      </c>
      <c r="T5454" s="4" t="str" cm="1">
        <f t="array" ref="T5454">_xlfn.IFS(Table1[[#This Row],[Inventory_Level]]&lt;=200,"low",Table1[[#This Row],[Inventory_Level]]&gt;=700,"high",Table1[[#This Row],[Inventory_Level]]&gt;200,"medium")</f>
        <v>high</v>
      </c>
    </row>
    <row r="5455" spans="1:20" x14ac:dyDescent="0.35">
      <c r="A5455" s="4">
        <v>5454</v>
      </c>
      <c r="B5455" s="4" t="s">
        <v>31</v>
      </c>
      <c r="C5455" s="4" t="s">
        <v>38</v>
      </c>
      <c r="D5455" s="4" t="s">
        <v>32</v>
      </c>
      <c r="E5455" s="4" t="s">
        <v>52</v>
      </c>
      <c r="F5455" s="10" t="s">
        <v>406</v>
      </c>
      <c r="G5455" s="11" t="s">
        <v>111</v>
      </c>
      <c r="H5455" s="4">
        <v>28</v>
      </c>
      <c r="I5455" s="12">
        <v>15502.8</v>
      </c>
      <c r="J5455" s="12">
        <v>434078.4</v>
      </c>
      <c r="K5455" s="12">
        <v>3477.04</v>
      </c>
      <c r="L5455" s="4">
        <v>217</v>
      </c>
      <c r="M5455" s="4" t="s">
        <v>35</v>
      </c>
      <c r="N5455" s="4" t="str" cm="1">
        <f t="array" ref="N5455">_xlfn.SWITCH(E5455,"Delhi","North","Chennai","South","Hyderabad","South","Mumbai","Central","Bangalore","South")</f>
        <v>Central</v>
      </c>
      <c r="O5455" s="12">
        <v>104138.42</v>
      </c>
      <c r="P5455" s="4">
        <f>Table1[[#This Row],[Delivery_Date]]-Table1[[#This Row],[Order_Date]]</f>
        <v>12</v>
      </c>
      <c r="Q5455" s="4" t="str">
        <f>IF(Table1[[#This Row],[Delivery delay days]]&gt;5,"delay","on time")</f>
        <v>delay</v>
      </c>
      <c r="R5455" s="10">
        <f>DATEVALUE(Table1[[#This Row],[Delivery_Date]])</f>
        <v>44988</v>
      </c>
      <c r="S5455" s="10">
        <f>DATEVALUE(Table1[[#This Row],[Order_Date]])</f>
        <v>44976</v>
      </c>
      <c r="T5455" s="4" t="str" cm="1">
        <f t="array" ref="T5455">_xlfn.IFS(Table1[[#This Row],[Inventory_Level]]&lt;=200,"low",Table1[[#This Row],[Inventory_Level]]&gt;=700,"high",Table1[[#This Row],[Inventory_Level]]&gt;200,"medium")</f>
        <v>medium</v>
      </c>
    </row>
    <row r="5456" spans="1:20" x14ac:dyDescent="0.35">
      <c r="A5456" s="4">
        <v>5455</v>
      </c>
      <c r="B5456" s="4" t="s">
        <v>51</v>
      </c>
      <c r="C5456" s="4" t="s">
        <v>38</v>
      </c>
      <c r="D5456" s="4" t="s">
        <v>17</v>
      </c>
      <c r="E5456" s="4" t="s">
        <v>52</v>
      </c>
      <c r="F5456" s="10" t="s">
        <v>101</v>
      </c>
      <c r="G5456" s="11" t="s">
        <v>226</v>
      </c>
      <c r="H5456" s="4">
        <v>85</v>
      </c>
      <c r="I5456" s="12">
        <v>38361.550000000003</v>
      </c>
      <c r="J5456" s="12">
        <v>3260731.75</v>
      </c>
      <c r="K5456" s="12">
        <v>3938.6</v>
      </c>
      <c r="L5456" s="4">
        <v>767</v>
      </c>
      <c r="M5456" s="4" t="s">
        <v>35</v>
      </c>
      <c r="N5456" s="4" t="str" cm="1">
        <f t="array" ref="N5456">_xlfn.SWITCH(E5456,"Delhi","North","Chennai","South","Hyderabad","South","Mumbai","Central","Bangalore","South")</f>
        <v>Central</v>
      </c>
      <c r="O5456" s="12">
        <v>501068.92</v>
      </c>
      <c r="P5456" s="4">
        <f>Table1[[#This Row],[Delivery_Date]]-Table1[[#This Row],[Order_Date]]</f>
        <v>9</v>
      </c>
      <c r="Q5456" s="4" t="str">
        <f>IF(Table1[[#This Row],[Delivery delay days]]&gt;5,"delay","on time")</f>
        <v>delay</v>
      </c>
      <c r="R5456" s="10">
        <f>DATEVALUE(Table1[[#This Row],[Delivery_Date]])</f>
        <v>45005</v>
      </c>
      <c r="S5456" s="10">
        <f>DATEVALUE(Table1[[#This Row],[Order_Date]])</f>
        <v>44996</v>
      </c>
      <c r="T5456" s="4" t="str" cm="1">
        <f t="array" ref="T5456">_xlfn.IFS(Table1[[#This Row],[Inventory_Level]]&lt;=200,"low",Table1[[#This Row],[Inventory_Level]]&gt;=700,"high",Table1[[#This Row],[Inventory_Level]]&gt;200,"medium")</f>
        <v>high</v>
      </c>
    </row>
    <row r="5457" spans="1:20" x14ac:dyDescent="0.35">
      <c r="A5457" s="4">
        <v>5456</v>
      </c>
      <c r="B5457" s="4" t="s">
        <v>15</v>
      </c>
      <c r="C5457" s="4" t="s">
        <v>16</v>
      </c>
      <c r="D5457" s="4" t="s">
        <v>25</v>
      </c>
      <c r="E5457" s="4" t="s">
        <v>60</v>
      </c>
      <c r="F5457" s="10" t="s">
        <v>69</v>
      </c>
      <c r="G5457" s="11" t="s">
        <v>419</v>
      </c>
      <c r="H5457" s="4">
        <v>20</v>
      </c>
      <c r="I5457" s="12">
        <v>9804.15</v>
      </c>
      <c r="J5457" s="12">
        <v>196083</v>
      </c>
      <c r="K5457" s="12">
        <v>727.33</v>
      </c>
      <c r="L5457" s="4">
        <v>788</v>
      </c>
      <c r="M5457" s="4" t="s">
        <v>21</v>
      </c>
      <c r="N5457" s="4" t="str" cm="1">
        <f t="array" ref="N5457">_xlfn.SWITCH(E5457,"Delhi","North","Chennai","South","Hyderabad","South","Mumbai","Central","Bangalore","South")</f>
        <v>South</v>
      </c>
      <c r="O5457" s="12">
        <v>31081.360000000001</v>
      </c>
      <c r="P5457" s="4">
        <f>Table1[[#This Row],[Delivery_Date]]-Table1[[#This Row],[Order_Date]]</f>
        <v>1</v>
      </c>
      <c r="Q5457" s="4" t="str">
        <f>IF(Table1[[#This Row],[Delivery delay days]]&gt;5,"delay","on time")</f>
        <v>on time</v>
      </c>
      <c r="R5457" s="10">
        <f>DATEVALUE(Table1[[#This Row],[Delivery_Date]])</f>
        <v>44929</v>
      </c>
      <c r="S5457" s="10">
        <f>DATEVALUE(Table1[[#This Row],[Order_Date]])</f>
        <v>44928</v>
      </c>
      <c r="T5457" s="4" t="str" cm="1">
        <f t="array" ref="T5457">_xlfn.IFS(Table1[[#This Row],[Inventory_Level]]&lt;=200,"low",Table1[[#This Row],[Inventory_Level]]&gt;=700,"high",Table1[[#This Row],[Inventory_Level]]&gt;200,"medium")</f>
        <v>high</v>
      </c>
    </row>
    <row r="5458" spans="1:20" x14ac:dyDescent="0.35">
      <c r="A5458" s="4">
        <v>5457</v>
      </c>
      <c r="B5458" s="4" t="s">
        <v>31</v>
      </c>
      <c r="C5458" s="4" t="s">
        <v>16</v>
      </c>
      <c r="D5458" s="4" t="s">
        <v>25</v>
      </c>
      <c r="E5458" s="4" t="s">
        <v>60</v>
      </c>
      <c r="F5458" s="10" t="s">
        <v>281</v>
      </c>
      <c r="G5458" s="11" t="s">
        <v>178</v>
      </c>
      <c r="H5458" s="4">
        <v>78</v>
      </c>
      <c r="I5458" s="12">
        <v>17090.84</v>
      </c>
      <c r="J5458" s="12">
        <v>1333085.52</v>
      </c>
      <c r="K5458" s="12">
        <v>2031.56</v>
      </c>
      <c r="L5458" s="4">
        <v>542</v>
      </c>
      <c r="M5458" s="4" t="s">
        <v>29</v>
      </c>
      <c r="N5458" s="4" t="str" cm="1">
        <f t="array" ref="N5458">_xlfn.SWITCH(E5458,"Delhi","North","Chennai","South","Hyderabad","South","Mumbai","Central","Bangalore","South")</f>
        <v>South</v>
      </c>
      <c r="O5458" s="12">
        <v>282650.78000000003</v>
      </c>
      <c r="P5458" s="4">
        <f>Table1[[#This Row],[Delivery_Date]]-Table1[[#This Row],[Order_Date]]</f>
        <v>6</v>
      </c>
      <c r="Q5458" s="4" t="str">
        <f>IF(Table1[[#This Row],[Delivery delay days]]&gt;5,"delay","on time")</f>
        <v>delay</v>
      </c>
      <c r="R5458" s="10">
        <f>DATEVALUE(Table1[[#This Row],[Delivery_Date]])</f>
        <v>45023</v>
      </c>
      <c r="S5458" s="10">
        <f>DATEVALUE(Table1[[#This Row],[Order_Date]])</f>
        <v>45017</v>
      </c>
      <c r="T5458" s="4" t="str" cm="1">
        <f t="array" ref="T5458">_xlfn.IFS(Table1[[#This Row],[Inventory_Level]]&lt;=200,"low",Table1[[#This Row],[Inventory_Level]]&gt;=700,"high",Table1[[#This Row],[Inventory_Level]]&gt;200,"medium")</f>
        <v>medium</v>
      </c>
    </row>
    <row r="5459" spans="1:20" x14ac:dyDescent="0.35">
      <c r="A5459" s="4">
        <v>5458</v>
      </c>
      <c r="B5459" s="4" t="s">
        <v>15</v>
      </c>
      <c r="C5459" s="4" t="s">
        <v>24</v>
      </c>
      <c r="D5459" s="4" t="s">
        <v>39</v>
      </c>
      <c r="E5459" s="4" t="s">
        <v>18</v>
      </c>
      <c r="F5459" s="10" t="s">
        <v>292</v>
      </c>
      <c r="G5459" s="11" t="s">
        <v>54</v>
      </c>
      <c r="H5459" s="4">
        <v>96</v>
      </c>
      <c r="I5459" s="12">
        <v>13285.51</v>
      </c>
      <c r="J5459" s="12">
        <v>1275408.96</v>
      </c>
      <c r="K5459" s="12">
        <v>4890.8900000000003</v>
      </c>
      <c r="L5459" s="4">
        <v>892</v>
      </c>
      <c r="M5459" s="4" t="s">
        <v>35</v>
      </c>
      <c r="N5459" s="4" t="str" cm="1">
        <f t="array" ref="N5459">_xlfn.SWITCH(E5459,"Delhi","North","Chennai","South","Hyderabad","South","Mumbai","Central","Bangalore","South")</f>
        <v>North</v>
      </c>
      <c r="O5459" s="12">
        <v>182758.73</v>
      </c>
      <c r="P5459" s="4">
        <f>Table1[[#This Row],[Delivery_Date]]-Table1[[#This Row],[Order_Date]]</f>
        <v>13</v>
      </c>
      <c r="Q5459" s="4" t="str">
        <f>IF(Table1[[#This Row],[Delivery delay days]]&gt;5,"delay","on time")</f>
        <v>delay</v>
      </c>
      <c r="R5459" s="10">
        <f>DATEVALUE(Table1[[#This Row],[Delivery_Date]])</f>
        <v>45212</v>
      </c>
      <c r="S5459" s="10">
        <f>DATEVALUE(Table1[[#This Row],[Order_Date]])</f>
        <v>45199</v>
      </c>
      <c r="T5459" s="4" t="str" cm="1">
        <f t="array" ref="T5459">_xlfn.IFS(Table1[[#This Row],[Inventory_Level]]&lt;=200,"low",Table1[[#This Row],[Inventory_Level]]&gt;=700,"high",Table1[[#This Row],[Inventory_Level]]&gt;200,"medium")</f>
        <v>high</v>
      </c>
    </row>
    <row r="5460" spans="1:20" x14ac:dyDescent="0.35">
      <c r="A5460" s="4">
        <v>5459</v>
      </c>
      <c r="B5460" s="4" t="s">
        <v>65</v>
      </c>
      <c r="C5460" s="4" t="s">
        <v>38</v>
      </c>
      <c r="D5460" s="4" t="s">
        <v>45</v>
      </c>
      <c r="E5460" s="4" t="s">
        <v>52</v>
      </c>
      <c r="F5460" s="10" t="s">
        <v>321</v>
      </c>
      <c r="G5460" s="11" t="s">
        <v>346</v>
      </c>
      <c r="H5460" s="4">
        <v>79</v>
      </c>
      <c r="I5460" s="12">
        <v>46801.13</v>
      </c>
      <c r="J5460" s="12">
        <v>3697289.27</v>
      </c>
      <c r="K5460" s="12">
        <v>4439.8599999999997</v>
      </c>
      <c r="L5460" s="4">
        <v>386</v>
      </c>
      <c r="M5460" s="4" t="s">
        <v>29</v>
      </c>
      <c r="N5460" s="4" t="str" cm="1">
        <f t="array" ref="N5460">_xlfn.SWITCH(E5460,"Delhi","North","Chennai","South","Hyderabad","South","Mumbai","Central","Bangalore","South")</f>
        <v>Central</v>
      </c>
      <c r="O5460" s="12">
        <v>466027.56</v>
      </c>
      <c r="P5460" s="4">
        <f>Table1[[#This Row],[Delivery_Date]]-Table1[[#This Row],[Order_Date]]</f>
        <v>1</v>
      </c>
      <c r="Q5460" s="4" t="str">
        <f>IF(Table1[[#This Row],[Delivery delay days]]&gt;5,"delay","on time")</f>
        <v>on time</v>
      </c>
      <c r="R5460" s="10">
        <f>DATEVALUE(Table1[[#This Row],[Delivery_Date]])</f>
        <v>45086</v>
      </c>
      <c r="S5460" s="10">
        <f>DATEVALUE(Table1[[#This Row],[Order_Date]])</f>
        <v>45085</v>
      </c>
      <c r="T5460" s="4" t="str" cm="1">
        <f t="array" ref="T5460">_xlfn.IFS(Table1[[#This Row],[Inventory_Level]]&lt;=200,"low",Table1[[#This Row],[Inventory_Level]]&gt;=700,"high",Table1[[#This Row],[Inventory_Level]]&gt;200,"medium")</f>
        <v>medium</v>
      </c>
    </row>
    <row r="5461" spans="1:20" x14ac:dyDescent="0.35">
      <c r="A5461" s="4">
        <v>5460</v>
      </c>
      <c r="B5461" s="4" t="s">
        <v>37</v>
      </c>
      <c r="C5461" s="4" t="s">
        <v>38</v>
      </c>
      <c r="D5461" s="4" t="s">
        <v>32</v>
      </c>
      <c r="E5461" s="4" t="s">
        <v>60</v>
      </c>
      <c r="F5461" s="10" t="s">
        <v>382</v>
      </c>
      <c r="G5461" s="11" t="s">
        <v>71</v>
      </c>
      <c r="H5461" s="4">
        <v>98</v>
      </c>
      <c r="I5461" s="12">
        <v>31927.05</v>
      </c>
      <c r="J5461" s="12">
        <v>3128850.9</v>
      </c>
      <c r="K5461" s="12">
        <v>772.2</v>
      </c>
      <c r="L5461" s="4">
        <v>690</v>
      </c>
      <c r="M5461" s="4" t="s">
        <v>35</v>
      </c>
      <c r="N5461" s="4" t="str" cm="1">
        <f t="array" ref="N5461">_xlfn.SWITCH(E5461,"Delhi","North","Chennai","South","Hyderabad","South","Mumbai","Central","Bangalore","South")</f>
        <v>South</v>
      </c>
      <c r="O5461" s="12">
        <v>284481.40000000002</v>
      </c>
      <c r="P5461" s="4">
        <f>Table1[[#This Row],[Delivery_Date]]-Table1[[#This Row],[Order_Date]]</f>
        <v>6</v>
      </c>
      <c r="Q5461" s="4" t="str">
        <f>IF(Table1[[#This Row],[Delivery delay days]]&gt;5,"delay","on time")</f>
        <v>delay</v>
      </c>
      <c r="R5461" s="10">
        <f>DATEVALUE(Table1[[#This Row],[Delivery_Date]])</f>
        <v>45260</v>
      </c>
      <c r="S5461" s="10">
        <f>DATEVALUE(Table1[[#This Row],[Order_Date]])</f>
        <v>45254</v>
      </c>
      <c r="T5461" s="4" t="str" cm="1">
        <f t="array" ref="T5461">_xlfn.IFS(Table1[[#This Row],[Inventory_Level]]&lt;=200,"low",Table1[[#This Row],[Inventory_Level]]&gt;=700,"high",Table1[[#This Row],[Inventory_Level]]&gt;200,"medium")</f>
        <v>medium</v>
      </c>
    </row>
    <row r="5462" spans="1:20" x14ac:dyDescent="0.35">
      <c r="A5462" s="4">
        <v>5461</v>
      </c>
      <c r="B5462" s="4" t="s">
        <v>59</v>
      </c>
      <c r="C5462" s="4" t="s">
        <v>38</v>
      </c>
      <c r="D5462" s="4" t="s">
        <v>45</v>
      </c>
      <c r="E5462" s="4" t="s">
        <v>26</v>
      </c>
      <c r="F5462" s="10" t="s">
        <v>213</v>
      </c>
      <c r="G5462" s="11" t="s">
        <v>229</v>
      </c>
      <c r="H5462" s="4">
        <v>69</v>
      </c>
      <c r="I5462" s="12">
        <v>26773.759999999998</v>
      </c>
      <c r="J5462" s="12">
        <v>1847389.44</v>
      </c>
      <c r="K5462" s="12">
        <v>2424.9499999999998</v>
      </c>
      <c r="L5462" s="4">
        <v>901</v>
      </c>
      <c r="M5462" s="4" t="s">
        <v>35</v>
      </c>
      <c r="N5462" s="4" t="str" cm="1">
        <f t="array" ref="N5462">_xlfn.SWITCH(E5462,"Delhi","North","Chennai","South","Hyderabad","South","Mumbai","Central","Bangalore","South")</f>
        <v>South</v>
      </c>
      <c r="O5462" s="12">
        <v>130399.46</v>
      </c>
      <c r="P5462" s="4">
        <f>Table1[[#This Row],[Delivery_Date]]-Table1[[#This Row],[Order_Date]]</f>
        <v>12</v>
      </c>
      <c r="Q5462" s="4" t="str">
        <f>IF(Table1[[#This Row],[Delivery delay days]]&gt;5,"delay","on time")</f>
        <v>delay</v>
      </c>
      <c r="R5462" s="10">
        <f>DATEVALUE(Table1[[#This Row],[Delivery_Date]])</f>
        <v>45263</v>
      </c>
      <c r="S5462" s="10">
        <f>DATEVALUE(Table1[[#This Row],[Order_Date]])</f>
        <v>45251</v>
      </c>
      <c r="T5462" s="4" t="str" cm="1">
        <f t="array" ref="T5462">_xlfn.IFS(Table1[[#This Row],[Inventory_Level]]&lt;=200,"low",Table1[[#This Row],[Inventory_Level]]&gt;=700,"high",Table1[[#This Row],[Inventory_Level]]&gt;200,"medium")</f>
        <v>high</v>
      </c>
    </row>
    <row r="5463" spans="1:20" x14ac:dyDescent="0.35">
      <c r="A5463" s="4">
        <v>5462</v>
      </c>
      <c r="B5463" s="4" t="s">
        <v>65</v>
      </c>
      <c r="C5463" s="4" t="s">
        <v>24</v>
      </c>
      <c r="D5463" s="4" t="s">
        <v>17</v>
      </c>
      <c r="E5463" s="4" t="s">
        <v>46</v>
      </c>
      <c r="F5463" s="10" t="s">
        <v>318</v>
      </c>
      <c r="G5463" s="11" t="s">
        <v>338</v>
      </c>
      <c r="H5463" s="4">
        <v>100</v>
      </c>
      <c r="I5463" s="12">
        <v>16585.34</v>
      </c>
      <c r="J5463" s="12">
        <v>1658534</v>
      </c>
      <c r="K5463" s="12">
        <v>3060.51</v>
      </c>
      <c r="L5463" s="4">
        <v>502</v>
      </c>
      <c r="M5463" s="4" t="s">
        <v>21</v>
      </c>
      <c r="N5463" s="4" t="str" cm="1">
        <f t="array" ref="N5463">_xlfn.SWITCH(E5463,"Delhi","North","Chennai","South","Hyderabad","South","Mumbai","Central","Bangalore","South")</f>
        <v>South</v>
      </c>
      <c r="O5463" s="12">
        <v>85822.66</v>
      </c>
      <c r="P5463" s="4">
        <f>Table1[[#This Row],[Delivery_Date]]-Table1[[#This Row],[Order_Date]]</f>
        <v>14</v>
      </c>
      <c r="Q5463" s="4" t="str">
        <f>IF(Table1[[#This Row],[Delivery delay days]]&gt;5,"delay","on time")</f>
        <v>delay</v>
      </c>
      <c r="R5463" s="10">
        <f>DATEVALUE(Table1[[#This Row],[Delivery_Date]])</f>
        <v>45071</v>
      </c>
      <c r="S5463" s="10">
        <f>DATEVALUE(Table1[[#This Row],[Order_Date]])</f>
        <v>45057</v>
      </c>
      <c r="T5463" s="4" t="str" cm="1">
        <f t="array" ref="T5463">_xlfn.IFS(Table1[[#This Row],[Inventory_Level]]&lt;=200,"low",Table1[[#This Row],[Inventory_Level]]&gt;=700,"high",Table1[[#This Row],[Inventory_Level]]&gt;200,"medium")</f>
        <v>medium</v>
      </c>
    </row>
    <row r="5464" spans="1:20" x14ac:dyDescent="0.35">
      <c r="A5464" s="4">
        <v>5463</v>
      </c>
      <c r="B5464" s="4" t="s">
        <v>65</v>
      </c>
      <c r="C5464" s="4" t="s">
        <v>24</v>
      </c>
      <c r="D5464" s="4" t="s">
        <v>45</v>
      </c>
      <c r="E5464" s="4" t="s">
        <v>18</v>
      </c>
      <c r="F5464" s="10" t="s">
        <v>407</v>
      </c>
      <c r="G5464" s="11" t="s">
        <v>390</v>
      </c>
      <c r="H5464" s="4">
        <v>63</v>
      </c>
      <c r="I5464" s="12">
        <v>48826.080000000002</v>
      </c>
      <c r="J5464" s="12">
        <v>3076043.04</v>
      </c>
      <c r="K5464" s="12">
        <v>1064.3900000000001</v>
      </c>
      <c r="L5464" s="4">
        <v>672</v>
      </c>
      <c r="M5464" s="4" t="s">
        <v>42</v>
      </c>
      <c r="N5464" s="4" t="str" cm="1">
        <f t="array" ref="N5464">_xlfn.SWITCH(E5464,"Delhi","North","Chennai","South","Hyderabad","South","Mumbai","Central","Bangalore","South")</f>
        <v>North</v>
      </c>
      <c r="O5464" s="12">
        <v>402387.79</v>
      </c>
      <c r="P5464" s="4">
        <f>Table1[[#This Row],[Delivery_Date]]-Table1[[#This Row],[Order_Date]]</f>
        <v>2</v>
      </c>
      <c r="Q5464" s="4" t="str">
        <f>IF(Table1[[#This Row],[Delivery delay days]]&gt;5,"delay","on time")</f>
        <v>on time</v>
      </c>
      <c r="R5464" s="10">
        <f>DATEVALUE(Table1[[#This Row],[Delivery_Date]])</f>
        <v>45100</v>
      </c>
      <c r="S5464" s="10">
        <f>DATEVALUE(Table1[[#This Row],[Order_Date]])</f>
        <v>45098</v>
      </c>
      <c r="T5464" s="4" t="str" cm="1">
        <f t="array" ref="T5464">_xlfn.IFS(Table1[[#This Row],[Inventory_Level]]&lt;=200,"low",Table1[[#This Row],[Inventory_Level]]&gt;=700,"high",Table1[[#This Row],[Inventory_Level]]&gt;200,"medium")</f>
        <v>medium</v>
      </c>
    </row>
    <row r="5465" spans="1:20" x14ac:dyDescent="0.35">
      <c r="A5465" s="4">
        <v>5464</v>
      </c>
      <c r="B5465" s="4" t="s">
        <v>31</v>
      </c>
      <c r="C5465" s="4" t="s">
        <v>16</v>
      </c>
      <c r="D5465" s="4" t="s">
        <v>17</v>
      </c>
      <c r="E5465" s="4" t="s">
        <v>18</v>
      </c>
      <c r="F5465" s="10" t="s">
        <v>83</v>
      </c>
      <c r="G5465" s="11" t="s">
        <v>134</v>
      </c>
      <c r="H5465" s="4">
        <v>86</v>
      </c>
      <c r="I5465" s="12">
        <v>9157.6299999999992</v>
      </c>
      <c r="J5465" s="12">
        <v>787556.18</v>
      </c>
      <c r="K5465" s="12">
        <v>3058.21</v>
      </c>
      <c r="L5465" s="4">
        <v>301</v>
      </c>
      <c r="M5465" s="4" t="s">
        <v>29</v>
      </c>
      <c r="N5465" s="4" t="str" cm="1">
        <f t="array" ref="N5465">_xlfn.SWITCH(E5465,"Delhi","North","Chennai","South","Hyderabad","South","Mumbai","Central","Bangalore","South")</f>
        <v>North</v>
      </c>
      <c r="O5465" s="12">
        <v>177646.31</v>
      </c>
      <c r="P5465" s="4">
        <f>Table1[[#This Row],[Delivery_Date]]-Table1[[#This Row],[Order_Date]]</f>
        <v>8</v>
      </c>
      <c r="Q5465" s="4" t="str">
        <f>IF(Table1[[#This Row],[Delivery delay days]]&gt;5,"delay","on time")</f>
        <v>delay</v>
      </c>
      <c r="R5465" s="10">
        <f>DATEVALUE(Table1[[#This Row],[Delivery_Date]])</f>
        <v>45190</v>
      </c>
      <c r="S5465" s="10">
        <f>DATEVALUE(Table1[[#This Row],[Order_Date]])</f>
        <v>45182</v>
      </c>
      <c r="T5465" s="4" t="str" cm="1">
        <f t="array" ref="T5465">_xlfn.IFS(Table1[[#This Row],[Inventory_Level]]&lt;=200,"low",Table1[[#This Row],[Inventory_Level]]&gt;=700,"high",Table1[[#This Row],[Inventory_Level]]&gt;200,"medium")</f>
        <v>medium</v>
      </c>
    </row>
    <row r="5466" spans="1:20" x14ac:dyDescent="0.35">
      <c r="A5466" s="4">
        <v>5465</v>
      </c>
      <c r="B5466" s="4" t="s">
        <v>23</v>
      </c>
      <c r="C5466" s="4" t="s">
        <v>24</v>
      </c>
      <c r="D5466" s="4" t="s">
        <v>25</v>
      </c>
      <c r="E5466" s="4" t="s">
        <v>52</v>
      </c>
      <c r="F5466" s="10" t="s">
        <v>324</v>
      </c>
      <c r="G5466" s="11" t="s">
        <v>138</v>
      </c>
      <c r="H5466" s="4">
        <v>74</v>
      </c>
      <c r="I5466" s="12">
        <v>28342.2</v>
      </c>
      <c r="J5466" s="12">
        <v>2097322.7999999998</v>
      </c>
      <c r="K5466" s="12">
        <v>4957.6099999999997</v>
      </c>
      <c r="L5466" s="4">
        <v>449</v>
      </c>
      <c r="M5466" s="4" t="s">
        <v>29</v>
      </c>
      <c r="N5466" s="4" t="str" cm="1">
        <f t="array" ref="N5466">_xlfn.SWITCH(E5466,"Delhi","North","Chennai","South","Hyderabad","South","Mumbai","Central","Bangalore","South")</f>
        <v>Central</v>
      </c>
      <c r="O5466" s="12">
        <v>404740.83</v>
      </c>
      <c r="P5466" s="4">
        <f>Table1[[#This Row],[Delivery_Date]]-Table1[[#This Row],[Order_Date]]</f>
        <v>15</v>
      </c>
      <c r="Q5466" s="4" t="str">
        <f>IF(Table1[[#This Row],[Delivery delay days]]&gt;5,"delay","on time")</f>
        <v>delay</v>
      </c>
      <c r="R5466" s="10">
        <f>DATEVALUE(Table1[[#This Row],[Delivery_Date]])</f>
        <v>44946</v>
      </c>
      <c r="S5466" s="10">
        <f>DATEVALUE(Table1[[#This Row],[Order_Date]])</f>
        <v>44931</v>
      </c>
      <c r="T5466" s="4" t="str" cm="1">
        <f t="array" ref="T5466">_xlfn.IFS(Table1[[#This Row],[Inventory_Level]]&lt;=200,"low",Table1[[#This Row],[Inventory_Level]]&gt;=700,"high",Table1[[#This Row],[Inventory_Level]]&gt;200,"medium")</f>
        <v>medium</v>
      </c>
    </row>
    <row r="5467" spans="1:20" x14ac:dyDescent="0.35">
      <c r="A5467" s="4">
        <v>5466</v>
      </c>
      <c r="B5467" s="4" t="s">
        <v>59</v>
      </c>
      <c r="C5467" s="4" t="s">
        <v>16</v>
      </c>
      <c r="D5467" s="4" t="s">
        <v>25</v>
      </c>
      <c r="E5467" s="4" t="s">
        <v>52</v>
      </c>
      <c r="F5467" s="10" t="s">
        <v>249</v>
      </c>
      <c r="G5467" s="11" t="s">
        <v>178</v>
      </c>
      <c r="H5467" s="4">
        <v>56</v>
      </c>
      <c r="I5467" s="12">
        <v>31500.73</v>
      </c>
      <c r="J5467" s="12">
        <v>1764040.88</v>
      </c>
      <c r="K5467" s="12">
        <v>4431.5</v>
      </c>
      <c r="L5467" s="4">
        <v>947</v>
      </c>
      <c r="M5467" s="4" t="s">
        <v>21</v>
      </c>
      <c r="N5467" s="4" t="str" cm="1">
        <f t="array" ref="N5467">_xlfn.SWITCH(E5467,"Delhi","North","Chennai","South","Hyderabad","South","Mumbai","Central","Bangalore","South")</f>
        <v>Central</v>
      </c>
      <c r="O5467" s="12">
        <v>418007.32</v>
      </c>
      <c r="P5467" s="4">
        <f>Table1[[#This Row],[Delivery_Date]]-Table1[[#This Row],[Order_Date]]</f>
        <v>2</v>
      </c>
      <c r="Q5467" s="4" t="str">
        <f>IF(Table1[[#This Row],[Delivery delay days]]&gt;5,"delay","on time")</f>
        <v>on time</v>
      </c>
      <c r="R5467" s="10">
        <f>DATEVALUE(Table1[[#This Row],[Delivery_Date]])</f>
        <v>45023</v>
      </c>
      <c r="S5467" s="10">
        <f>DATEVALUE(Table1[[#This Row],[Order_Date]])</f>
        <v>45021</v>
      </c>
      <c r="T5467" s="4" t="str" cm="1">
        <f t="array" ref="T5467">_xlfn.IFS(Table1[[#This Row],[Inventory_Level]]&lt;=200,"low",Table1[[#This Row],[Inventory_Level]]&gt;=700,"high",Table1[[#This Row],[Inventory_Level]]&gt;200,"medium")</f>
        <v>high</v>
      </c>
    </row>
    <row r="5468" spans="1:20" x14ac:dyDescent="0.35">
      <c r="A5468" s="4">
        <v>5467</v>
      </c>
      <c r="B5468" s="4" t="s">
        <v>59</v>
      </c>
      <c r="C5468" s="4" t="s">
        <v>38</v>
      </c>
      <c r="D5468" s="4" t="s">
        <v>45</v>
      </c>
      <c r="E5468" s="4" t="s">
        <v>26</v>
      </c>
      <c r="F5468" s="10" t="s">
        <v>303</v>
      </c>
      <c r="G5468" s="11" t="s">
        <v>133</v>
      </c>
      <c r="H5468" s="4">
        <v>72</v>
      </c>
      <c r="I5468" s="12">
        <v>30735.84</v>
      </c>
      <c r="J5468" s="12">
        <v>2212980.48</v>
      </c>
      <c r="K5468" s="12">
        <v>1482.74</v>
      </c>
      <c r="L5468" s="4">
        <v>298</v>
      </c>
      <c r="M5468" s="4" t="s">
        <v>42</v>
      </c>
      <c r="N5468" s="4" t="str" cm="1">
        <f t="array" ref="N5468">_xlfn.SWITCH(E5468,"Delhi","North","Chennai","South","Hyderabad","South","Mumbai","Central","Bangalore","South")</f>
        <v>South</v>
      </c>
      <c r="O5468" s="12">
        <v>240369.36</v>
      </c>
      <c r="P5468" s="4">
        <f>Table1[[#This Row],[Delivery_Date]]-Table1[[#This Row],[Order_Date]]</f>
        <v>11</v>
      </c>
      <c r="Q5468" s="4" t="str">
        <f>IF(Table1[[#This Row],[Delivery delay days]]&gt;5,"delay","on time")</f>
        <v>delay</v>
      </c>
      <c r="R5468" s="10">
        <f>DATEVALUE(Table1[[#This Row],[Delivery_Date]])</f>
        <v>45249</v>
      </c>
      <c r="S5468" s="10">
        <f>DATEVALUE(Table1[[#This Row],[Order_Date]])</f>
        <v>45238</v>
      </c>
      <c r="T5468" s="4" t="str" cm="1">
        <f t="array" ref="T5468">_xlfn.IFS(Table1[[#This Row],[Inventory_Level]]&lt;=200,"low",Table1[[#This Row],[Inventory_Level]]&gt;=700,"high",Table1[[#This Row],[Inventory_Level]]&gt;200,"medium")</f>
        <v>medium</v>
      </c>
    </row>
    <row r="5469" spans="1:20" x14ac:dyDescent="0.35">
      <c r="A5469" s="4">
        <v>5468</v>
      </c>
      <c r="B5469" s="4" t="s">
        <v>65</v>
      </c>
      <c r="C5469" s="4" t="s">
        <v>38</v>
      </c>
      <c r="D5469" s="4" t="s">
        <v>25</v>
      </c>
      <c r="E5469" s="4" t="s">
        <v>18</v>
      </c>
      <c r="F5469" s="10" t="s">
        <v>380</v>
      </c>
      <c r="G5469" s="11" t="s">
        <v>351</v>
      </c>
      <c r="H5469" s="4">
        <v>11</v>
      </c>
      <c r="I5469" s="12">
        <v>47332.05</v>
      </c>
      <c r="J5469" s="12">
        <v>520652.55</v>
      </c>
      <c r="K5469" s="12">
        <v>4201.5200000000004</v>
      </c>
      <c r="L5469" s="4">
        <v>391</v>
      </c>
      <c r="M5469" s="4" t="s">
        <v>21</v>
      </c>
      <c r="N5469" s="4" t="str" cm="1">
        <f t="array" ref="N5469">_xlfn.SWITCH(E5469,"Delhi","North","Chennai","South","Hyderabad","South","Mumbai","Central","Bangalore","South")</f>
        <v>North</v>
      </c>
      <c r="O5469" s="12">
        <v>97709.759999999995</v>
      </c>
      <c r="P5469" s="4">
        <f>Table1[[#This Row],[Delivery_Date]]-Table1[[#This Row],[Order_Date]]</f>
        <v>3</v>
      </c>
      <c r="Q5469" s="4" t="str">
        <f>IF(Table1[[#This Row],[Delivery delay days]]&gt;5,"delay","on time")</f>
        <v>on time</v>
      </c>
      <c r="R5469" s="10">
        <f>DATEVALUE(Table1[[#This Row],[Delivery_Date]])</f>
        <v>45155</v>
      </c>
      <c r="S5469" s="10">
        <f>DATEVALUE(Table1[[#This Row],[Order_Date]])</f>
        <v>45152</v>
      </c>
      <c r="T5469" s="4" t="str" cm="1">
        <f t="array" ref="T5469">_xlfn.IFS(Table1[[#This Row],[Inventory_Level]]&lt;=200,"low",Table1[[#This Row],[Inventory_Level]]&gt;=700,"high",Table1[[#This Row],[Inventory_Level]]&gt;200,"medium")</f>
        <v>medium</v>
      </c>
    </row>
    <row r="5470" spans="1:20" x14ac:dyDescent="0.35">
      <c r="A5470" s="4">
        <v>5469</v>
      </c>
      <c r="B5470" s="4" t="s">
        <v>15</v>
      </c>
      <c r="C5470" s="4" t="s">
        <v>38</v>
      </c>
      <c r="D5470" s="4" t="s">
        <v>45</v>
      </c>
      <c r="E5470" s="4" t="s">
        <v>18</v>
      </c>
      <c r="F5470" s="10" t="s">
        <v>298</v>
      </c>
      <c r="G5470" s="11" t="s">
        <v>321</v>
      </c>
      <c r="H5470" s="4">
        <v>5</v>
      </c>
      <c r="I5470" s="12">
        <v>31367.13</v>
      </c>
      <c r="J5470" s="12">
        <v>156835.65</v>
      </c>
      <c r="K5470" s="12">
        <v>2843.01</v>
      </c>
      <c r="L5470" s="4">
        <v>277</v>
      </c>
      <c r="M5470" s="4" t="s">
        <v>42</v>
      </c>
      <c r="N5470" s="4" t="str" cm="1">
        <f t="array" ref="N5470">_xlfn.SWITCH(E5470,"Delhi","North","Chennai","South","Hyderabad","South","Mumbai","Central","Bangalore","South")</f>
        <v>North</v>
      </c>
      <c r="O5470" s="12">
        <v>9789.5400000000009</v>
      </c>
      <c r="P5470" s="4">
        <f>Table1[[#This Row],[Delivery_Date]]-Table1[[#This Row],[Order_Date]]</f>
        <v>13</v>
      </c>
      <c r="Q5470" s="4" t="str">
        <f>IF(Table1[[#This Row],[Delivery delay days]]&gt;5,"delay","on time")</f>
        <v>delay</v>
      </c>
      <c r="R5470" s="10">
        <f>DATEVALUE(Table1[[#This Row],[Delivery_Date]])</f>
        <v>45085</v>
      </c>
      <c r="S5470" s="10">
        <f>DATEVALUE(Table1[[#This Row],[Order_Date]])</f>
        <v>45072</v>
      </c>
      <c r="T5470" s="4" t="str" cm="1">
        <f t="array" ref="T5470">_xlfn.IFS(Table1[[#This Row],[Inventory_Level]]&lt;=200,"low",Table1[[#This Row],[Inventory_Level]]&gt;=700,"high",Table1[[#This Row],[Inventory_Level]]&gt;200,"medium")</f>
        <v>medium</v>
      </c>
    </row>
    <row r="5471" spans="1:20" x14ac:dyDescent="0.35">
      <c r="A5471" s="4">
        <v>5470</v>
      </c>
      <c r="B5471" s="4" t="s">
        <v>51</v>
      </c>
      <c r="C5471" s="4" t="s">
        <v>24</v>
      </c>
      <c r="D5471" s="4" t="s">
        <v>25</v>
      </c>
      <c r="E5471" s="4" t="s">
        <v>60</v>
      </c>
      <c r="F5471" s="10" t="s">
        <v>141</v>
      </c>
      <c r="G5471" s="11" t="s">
        <v>82</v>
      </c>
      <c r="H5471" s="4">
        <v>82</v>
      </c>
      <c r="I5471" s="12">
        <v>8155.61</v>
      </c>
      <c r="J5471" s="12">
        <v>668760.02</v>
      </c>
      <c r="K5471" s="12">
        <v>3671.55</v>
      </c>
      <c r="L5471" s="4">
        <v>725</v>
      </c>
      <c r="M5471" s="4" t="s">
        <v>35</v>
      </c>
      <c r="N5471" s="4" t="str" cm="1">
        <f t="array" ref="N5471">_xlfn.SWITCH(E5471,"Delhi","North","Chennai","South","Hyderabad","South","Mumbai","Central","Bangalore","South")</f>
        <v>South</v>
      </c>
      <c r="O5471" s="12">
        <v>154313.95000000001</v>
      </c>
      <c r="P5471" s="4">
        <f>Table1[[#This Row],[Delivery_Date]]-Table1[[#This Row],[Order_Date]]</f>
        <v>4</v>
      </c>
      <c r="Q5471" s="4" t="str">
        <f>IF(Table1[[#This Row],[Delivery delay days]]&gt;5,"delay","on time")</f>
        <v>on time</v>
      </c>
      <c r="R5471" s="10">
        <f>DATEVALUE(Table1[[#This Row],[Delivery_Date]])</f>
        <v>45054</v>
      </c>
      <c r="S5471" s="10">
        <f>DATEVALUE(Table1[[#This Row],[Order_Date]])</f>
        <v>45050</v>
      </c>
      <c r="T5471" s="4" t="str" cm="1">
        <f t="array" ref="T5471">_xlfn.IFS(Table1[[#This Row],[Inventory_Level]]&lt;=200,"low",Table1[[#This Row],[Inventory_Level]]&gt;=700,"high",Table1[[#This Row],[Inventory_Level]]&gt;200,"medium")</f>
        <v>high</v>
      </c>
    </row>
    <row r="5472" spans="1:20" x14ac:dyDescent="0.35">
      <c r="A5472" s="4">
        <v>5471</v>
      </c>
      <c r="B5472" s="4" t="s">
        <v>23</v>
      </c>
      <c r="C5472" s="4" t="s">
        <v>24</v>
      </c>
      <c r="D5472" s="4" t="s">
        <v>17</v>
      </c>
      <c r="E5472" s="4" t="s">
        <v>26</v>
      </c>
      <c r="F5472" s="10" t="s">
        <v>342</v>
      </c>
      <c r="G5472" s="11" t="s">
        <v>335</v>
      </c>
      <c r="H5472" s="4">
        <v>30</v>
      </c>
      <c r="I5472" s="12">
        <v>7759.65</v>
      </c>
      <c r="J5472" s="12">
        <v>232789.5</v>
      </c>
      <c r="K5472" s="12">
        <v>902.01</v>
      </c>
      <c r="L5472" s="4">
        <v>822</v>
      </c>
      <c r="M5472" s="4" t="s">
        <v>21</v>
      </c>
      <c r="N5472" s="4" t="str" cm="1">
        <f t="array" ref="N5472">_xlfn.SWITCH(E5472,"Delhi","North","Chennai","South","Hyderabad","South","Mumbai","Central","Bangalore","South")</f>
        <v>South</v>
      </c>
      <c r="O5472" s="12">
        <v>43902.77</v>
      </c>
      <c r="P5472" s="4">
        <f>Table1[[#This Row],[Delivery_Date]]-Table1[[#This Row],[Order_Date]]</f>
        <v>3</v>
      </c>
      <c r="Q5472" s="4" t="str">
        <f>IF(Table1[[#This Row],[Delivery delay days]]&gt;5,"delay","on time")</f>
        <v>on time</v>
      </c>
      <c r="R5472" s="10">
        <f>DATEVALUE(Table1[[#This Row],[Delivery_Date]])</f>
        <v>45189</v>
      </c>
      <c r="S5472" s="10">
        <f>DATEVALUE(Table1[[#This Row],[Order_Date]])</f>
        <v>45186</v>
      </c>
      <c r="T5472" s="4" t="str" cm="1">
        <f t="array" ref="T5472">_xlfn.IFS(Table1[[#This Row],[Inventory_Level]]&lt;=200,"low",Table1[[#This Row],[Inventory_Level]]&gt;=700,"high",Table1[[#This Row],[Inventory_Level]]&gt;200,"medium")</f>
        <v>high</v>
      </c>
    </row>
    <row r="5473" spans="1:20" x14ac:dyDescent="0.35">
      <c r="A5473" s="4">
        <v>5472</v>
      </c>
      <c r="B5473" s="4" t="s">
        <v>65</v>
      </c>
      <c r="C5473" s="4" t="s">
        <v>24</v>
      </c>
      <c r="D5473" s="4" t="s">
        <v>39</v>
      </c>
      <c r="E5473" s="4" t="s">
        <v>18</v>
      </c>
      <c r="F5473" s="10" t="s">
        <v>175</v>
      </c>
      <c r="G5473" s="11" t="s">
        <v>326</v>
      </c>
      <c r="H5473" s="4">
        <v>65</v>
      </c>
      <c r="I5473" s="12">
        <v>12257.15</v>
      </c>
      <c r="J5473" s="12">
        <v>796714.75</v>
      </c>
      <c r="K5473" s="12">
        <v>2684.79</v>
      </c>
      <c r="L5473" s="4">
        <v>355</v>
      </c>
      <c r="M5473" s="4" t="s">
        <v>42</v>
      </c>
      <c r="N5473" s="4" t="str" cm="1">
        <f t="array" ref="N5473">_xlfn.SWITCH(E5473,"Delhi","North","Chennai","South","Hyderabad","South","Mumbai","Central","Bangalore","South")</f>
        <v>North</v>
      </c>
      <c r="O5473" s="12">
        <v>125952.61</v>
      </c>
      <c r="P5473" s="4">
        <f>Table1[[#This Row],[Delivery_Date]]-Table1[[#This Row],[Order_Date]]</f>
        <v>7</v>
      </c>
      <c r="Q5473" s="4" t="str">
        <f>IF(Table1[[#This Row],[Delivery delay days]]&gt;5,"delay","on time")</f>
        <v>delay</v>
      </c>
      <c r="R5473" s="10">
        <f>DATEVALUE(Table1[[#This Row],[Delivery_Date]])</f>
        <v>45112</v>
      </c>
      <c r="S5473" s="10">
        <f>DATEVALUE(Table1[[#This Row],[Order_Date]])</f>
        <v>45105</v>
      </c>
      <c r="T5473" s="4" t="str" cm="1">
        <f t="array" ref="T5473">_xlfn.IFS(Table1[[#This Row],[Inventory_Level]]&lt;=200,"low",Table1[[#This Row],[Inventory_Level]]&gt;=700,"high",Table1[[#This Row],[Inventory_Level]]&gt;200,"medium")</f>
        <v>medium</v>
      </c>
    </row>
    <row r="5474" spans="1:20" x14ac:dyDescent="0.35">
      <c r="A5474" s="4">
        <v>5473</v>
      </c>
      <c r="B5474" s="4" t="s">
        <v>37</v>
      </c>
      <c r="C5474" s="4" t="s">
        <v>16</v>
      </c>
      <c r="D5474" s="4" t="s">
        <v>45</v>
      </c>
      <c r="E5474" s="4" t="s">
        <v>60</v>
      </c>
      <c r="F5474" s="10" t="s">
        <v>241</v>
      </c>
      <c r="G5474" s="11" t="s">
        <v>177</v>
      </c>
      <c r="H5474" s="4">
        <v>18</v>
      </c>
      <c r="I5474" s="12">
        <v>2030.63</v>
      </c>
      <c r="J5474" s="12">
        <v>36551.339999999997</v>
      </c>
      <c r="K5474" s="12">
        <v>2140.08</v>
      </c>
      <c r="L5474" s="4">
        <v>78</v>
      </c>
      <c r="M5474" s="4" t="s">
        <v>21</v>
      </c>
      <c r="N5474" s="4" t="str" cm="1">
        <f t="array" ref="N5474">_xlfn.SWITCH(E5474,"Delhi","North","Chennai","South","Hyderabad","South","Mumbai","Central","Bangalore","South")</f>
        <v>South</v>
      </c>
      <c r="O5474" s="12">
        <v>5889.75</v>
      </c>
      <c r="P5474" s="4">
        <f>Table1[[#This Row],[Delivery_Date]]-Table1[[#This Row],[Order_Date]]</f>
        <v>8</v>
      </c>
      <c r="Q5474" s="4" t="str">
        <f>IF(Table1[[#This Row],[Delivery delay days]]&gt;5,"delay","on time")</f>
        <v>delay</v>
      </c>
      <c r="R5474" s="10">
        <f>DATEVALUE(Table1[[#This Row],[Delivery_Date]])</f>
        <v>45008</v>
      </c>
      <c r="S5474" s="10">
        <f>DATEVALUE(Table1[[#This Row],[Order_Date]])</f>
        <v>45000</v>
      </c>
      <c r="T5474" s="4" t="str" cm="1">
        <f t="array" ref="T5474">_xlfn.IFS(Table1[[#This Row],[Inventory_Level]]&lt;=200,"low",Table1[[#This Row],[Inventory_Level]]&gt;=700,"high",Table1[[#This Row],[Inventory_Level]]&gt;200,"medium")</f>
        <v>low</v>
      </c>
    </row>
    <row r="5475" spans="1:20" x14ac:dyDescent="0.35">
      <c r="A5475" s="4">
        <v>5474</v>
      </c>
      <c r="B5475" s="4" t="s">
        <v>15</v>
      </c>
      <c r="C5475" s="4" t="s">
        <v>38</v>
      </c>
      <c r="D5475" s="4" t="s">
        <v>45</v>
      </c>
      <c r="E5475" s="4" t="s">
        <v>52</v>
      </c>
      <c r="F5475" s="10" t="s">
        <v>311</v>
      </c>
      <c r="G5475" s="11" t="s">
        <v>114</v>
      </c>
      <c r="H5475" s="4">
        <v>15</v>
      </c>
      <c r="I5475" s="12">
        <v>21461.03</v>
      </c>
      <c r="J5475" s="12">
        <v>321915.45</v>
      </c>
      <c r="K5475" s="12">
        <v>4319.67</v>
      </c>
      <c r="L5475" s="4">
        <v>806</v>
      </c>
      <c r="M5475" s="4" t="s">
        <v>29</v>
      </c>
      <c r="N5475" s="4" t="str" cm="1">
        <f t="array" ref="N5475">_xlfn.SWITCH(E5475,"Delhi","North","Chennai","South","Hyderabad","South","Mumbai","Central","Bangalore","South")</f>
        <v>Central</v>
      </c>
      <c r="O5475" s="12">
        <v>53597.79</v>
      </c>
      <c r="P5475" s="4">
        <f>Table1[[#This Row],[Delivery_Date]]-Table1[[#This Row],[Order_Date]]</f>
        <v>15</v>
      </c>
      <c r="Q5475" s="4" t="str">
        <f>IF(Table1[[#This Row],[Delivery delay days]]&gt;5,"delay","on time")</f>
        <v>delay</v>
      </c>
      <c r="R5475" s="10">
        <f>DATEVALUE(Table1[[#This Row],[Delivery_Date]])</f>
        <v>45236</v>
      </c>
      <c r="S5475" s="10">
        <f>DATEVALUE(Table1[[#This Row],[Order_Date]])</f>
        <v>45221</v>
      </c>
      <c r="T5475" s="4" t="str" cm="1">
        <f t="array" ref="T5475">_xlfn.IFS(Table1[[#This Row],[Inventory_Level]]&lt;=200,"low",Table1[[#This Row],[Inventory_Level]]&gt;=700,"high",Table1[[#This Row],[Inventory_Level]]&gt;200,"medium")</f>
        <v>high</v>
      </c>
    </row>
    <row r="5476" spans="1:20" x14ac:dyDescent="0.35">
      <c r="A5476" s="4">
        <v>5475</v>
      </c>
      <c r="B5476" s="4" t="s">
        <v>65</v>
      </c>
      <c r="C5476" s="4" t="s">
        <v>16</v>
      </c>
      <c r="D5476" s="4" t="s">
        <v>39</v>
      </c>
      <c r="E5476" s="4" t="s">
        <v>46</v>
      </c>
      <c r="F5476" s="10" t="s">
        <v>126</v>
      </c>
      <c r="G5476" s="11" t="s">
        <v>197</v>
      </c>
      <c r="H5476" s="4">
        <v>5</v>
      </c>
      <c r="I5476" s="12">
        <v>41437.14</v>
      </c>
      <c r="J5476" s="12">
        <v>207185.7</v>
      </c>
      <c r="K5476" s="12">
        <v>4336.6000000000004</v>
      </c>
      <c r="L5476" s="4">
        <v>861</v>
      </c>
      <c r="M5476" s="4" t="s">
        <v>29</v>
      </c>
      <c r="N5476" s="4" t="str" cm="1">
        <f t="array" ref="N5476">_xlfn.SWITCH(E5476,"Delhi","North","Chennai","South","Hyderabad","South","Mumbai","Central","Bangalore","South")</f>
        <v>South</v>
      </c>
      <c r="O5476" s="12">
        <v>29111.9</v>
      </c>
      <c r="P5476" s="4">
        <f>Table1[[#This Row],[Delivery_Date]]-Table1[[#This Row],[Order_Date]]</f>
        <v>9</v>
      </c>
      <c r="Q5476" s="4" t="str">
        <f>IF(Table1[[#This Row],[Delivery delay days]]&gt;5,"delay","on time")</f>
        <v>delay</v>
      </c>
      <c r="R5476" s="10">
        <f>DATEVALUE(Table1[[#This Row],[Delivery_Date]])</f>
        <v>44971</v>
      </c>
      <c r="S5476" s="10">
        <f>DATEVALUE(Table1[[#This Row],[Order_Date]])</f>
        <v>44962</v>
      </c>
      <c r="T5476" s="4" t="str" cm="1">
        <f t="array" ref="T5476">_xlfn.IFS(Table1[[#This Row],[Inventory_Level]]&lt;=200,"low",Table1[[#This Row],[Inventory_Level]]&gt;=700,"high",Table1[[#This Row],[Inventory_Level]]&gt;200,"medium")</f>
        <v>high</v>
      </c>
    </row>
    <row r="5477" spans="1:20" x14ac:dyDescent="0.35">
      <c r="A5477" s="4">
        <v>5476</v>
      </c>
      <c r="B5477" s="4" t="s">
        <v>37</v>
      </c>
      <c r="C5477" s="4" t="s">
        <v>16</v>
      </c>
      <c r="D5477" s="4" t="s">
        <v>39</v>
      </c>
      <c r="E5477" s="4" t="s">
        <v>60</v>
      </c>
      <c r="F5477" s="10" t="s">
        <v>62</v>
      </c>
      <c r="G5477" s="11" t="s">
        <v>141</v>
      </c>
      <c r="H5477" s="4">
        <v>90</v>
      </c>
      <c r="I5477" s="12">
        <v>17801.43</v>
      </c>
      <c r="J5477" s="12">
        <v>1602128.7</v>
      </c>
      <c r="K5477" s="12">
        <v>858.29</v>
      </c>
      <c r="L5477" s="4">
        <v>606</v>
      </c>
      <c r="M5477" s="4" t="s">
        <v>29</v>
      </c>
      <c r="N5477" s="4" t="str" cm="1">
        <f t="array" ref="N5477">_xlfn.SWITCH(E5477,"Delhi","North","Chennai","South","Hyderabad","South","Mumbai","Central","Bangalore","South")</f>
        <v>South</v>
      </c>
      <c r="O5477" s="12">
        <v>228304.47</v>
      </c>
      <c r="P5477" s="4">
        <f>Table1[[#This Row],[Delivery_Date]]-Table1[[#This Row],[Order_Date]]</f>
        <v>13</v>
      </c>
      <c r="Q5477" s="4" t="str">
        <f>IF(Table1[[#This Row],[Delivery delay days]]&gt;5,"delay","on time")</f>
        <v>delay</v>
      </c>
      <c r="R5477" s="10">
        <f>DATEVALUE(Table1[[#This Row],[Delivery_Date]])</f>
        <v>45050</v>
      </c>
      <c r="S5477" s="10">
        <f>DATEVALUE(Table1[[#This Row],[Order_Date]])</f>
        <v>45037</v>
      </c>
      <c r="T5477" s="4" t="str" cm="1">
        <f t="array" ref="T5477">_xlfn.IFS(Table1[[#This Row],[Inventory_Level]]&lt;=200,"low",Table1[[#This Row],[Inventory_Level]]&gt;=700,"high",Table1[[#This Row],[Inventory_Level]]&gt;200,"medium")</f>
        <v>medium</v>
      </c>
    </row>
    <row r="5478" spans="1:20" x14ac:dyDescent="0.35">
      <c r="A5478" s="4">
        <v>5477</v>
      </c>
      <c r="B5478" s="4" t="s">
        <v>59</v>
      </c>
      <c r="C5478" s="4" t="s">
        <v>38</v>
      </c>
      <c r="D5478" s="4" t="s">
        <v>32</v>
      </c>
      <c r="E5478" s="4" t="s">
        <v>60</v>
      </c>
      <c r="F5478" s="10" t="s">
        <v>293</v>
      </c>
      <c r="G5478" s="11" t="s">
        <v>56</v>
      </c>
      <c r="H5478" s="4">
        <v>10</v>
      </c>
      <c r="I5478" s="12">
        <v>33361.949999999997</v>
      </c>
      <c r="J5478" s="12">
        <v>333619.5</v>
      </c>
      <c r="K5478" s="12">
        <v>4382.68</v>
      </c>
      <c r="L5478" s="4">
        <v>126</v>
      </c>
      <c r="M5478" s="4" t="s">
        <v>21</v>
      </c>
      <c r="N5478" s="4" t="str" cm="1">
        <f t="array" ref="N5478">_xlfn.SWITCH(E5478,"Delhi","North","Chennai","South","Hyderabad","South","Mumbai","Central","Bangalore","South")</f>
        <v>South</v>
      </c>
      <c r="O5478" s="12">
        <v>42276.37</v>
      </c>
      <c r="P5478" s="4">
        <f>Table1[[#This Row],[Delivery_Date]]-Table1[[#This Row],[Order_Date]]</f>
        <v>4</v>
      </c>
      <c r="Q5478" s="4" t="str">
        <f>IF(Table1[[#This Row],[Delivery delay days]]&gt;5,"delay","on time")</f>
        <v>on time</v>
      </c>
      <c r="R5478" s="10">
        <f>DATEVALUE(Table1[[#This Row],[Delivery_Date]])</f>
        <v>45150</v>
      </c>
      <c r="S5478" s="10">
        <f>DATEVALUE(Table1[[#This Row],[Order_Date]])</f>
        <v>45146</v>
      </c>
      <c r="T5478" s="4" t="str" cm="1">
        <f t="array" ref="T5478">_xlfn.IFS(Table1[[#This Row],[Inventory_Level]]&lt;=200,"low",Table1[[#This Row],[Inventory_Level]]&gt;=700,"high",Table1[[#This Row],[Inventory_Level]]&gt;200,"medium")</f>
        <v>low</v>
      </c>
    </row>
    <row r="5479" spans="1:20" x14ac:dyDescent="0.35">
      <c r="A5479" s="4">
        <v>5478</v>
      </c>
      <c r="B5479" s="4" t="s">
        <v>15</v>
      </c>
      <c r="C5479" s="4" t="s">
        <v>16</v>
      </c>
      <c r="D5479" s="4" t="s">
        <v>45</v>
      </c>
      <c r="E5479" s="4" t="s">
        <v>18</v>
      </c>
      <c r="F5479" s="10" t="s">
        <v>244</v>
      </c>
      <c r="G5479" s="11" t="s">
        <v>352</v>
      </c>
      <c r="H5479" s="4">
        <v>60</v>
      </c>
      <c r="I5479" s="12">
        <v>602.19000000000005</v>
      </c>
      <c r="J5479" s="12">
        <v>36131.4</v>
      </c>
      <c r="K5479" s="12">
        <v>715.43</v>
      </c>
      <c r="L5479" s="4">
        <v>373</v>
      </c>
      <c r="M5479" s="4" t="s">
        <v>42</v>
      </c>
      <c r="N5479" s="4" t="str" cm="1">
        <f t="array" ref="N5479">_xlfn.SWITCH(E5479,"Delhi","North","Chennai","South","Hyderabad","South","Mumbai","Central","Bangalore","South")</f>
        <v>North</v>
      </c>
      <c r="O5479" s="12">
        <v>4814.2</v>
      </c>
      <c r="P5479" s="4">
        <f>Table1[[#This Row],[Delivery_Date]]-Table1[[#This Row],[Order_Date]]</f>
        <v>2</v>
      </c>
      <c r="Q5479" s="4" t="str">
        <f>IF(Table1[[#This Row],[Delivery delay days]]&gt;5,"delay","on time")</f>
        <v>on time</v>
      </c>
      <c r="R5479" s="10">
        <f>DATEVALUE(Table1[[#This Row],[Delivery_Date]])</f>
        <v>44950</v>
      </c>
      <c r="S5479" s="10">
        <f>DATEVALUE(Table1[[#This Row],[Order_Date]])</f>
        <v>44948</v>
      </c>
      <c r="T5479" s="4" t="str" cm="1">
        <f t="array" ref="T5479">_xlfn.IFS(Table1[[#This Row],[Inventory_Level]]&lt;=200,"low",Table1[[#This Row],[Inventory_Level]]&gt;=700,"high",Table1[[#This Row],[Inventory_Level]]&gt;200,"medium")</f>
        <v>medium</v>
      </c>
    </row>
    <row r="5480" spans="1:20" x14ac:dyDescent="0.35">
      <c r="A5480" s="4">
        <v>5479</v>
      </c>
      <c r="B5480" s="4" t="s">
        <v>37</v>
      </c>
      <c r="C5480" s="4" t="s">
        <v>38</v>
      </c>
      <c r="D5480" s="4" t="s">
        <v>32</v>
      </c>
      <c r="E5480" s="4" t="s">
        <v>18</v>
      </c>
      <c r="F5480" s="10" t="s">
        <v>164</v>
      </c>
      <c r="G5480" s="11" t="s">
        <v>122</v>
      </c>
      <c r="H5480" s="4">
        <v>11</v>
      </c>
      <c r="I5480" s="12">
        <v>36066.89</v>
      </c>
      <c r="J5480" s="12">
        <v>396735.79</v>
      </c>
      <c r="K5480" s="12">
        <v>4311.67</v>
      </c>
      <c r="L5480" s="4">
        <v>781</v>
      </c>
      <c r="M5480" s="4" t="s">
        <v>21</v>
      </c>
      <c r="N5480" s="4" t="str" cm="1">
        <f t="array" ref="N5480">_xlfn.SWITCH(E5480,"Delhi","North","Chennai","South","Hyderabad","South","Mumbai","Central","Bangalore","South")</f>
        <v>North</v>
      </c>
      <c r="O5480" s="12">
        <v>31731.17</v>
      </c>
      <c r="P5480" s="4">
        <f>Table1[[#This Row],[Delivery_Date]]-Table1[[#This Row],[Order_Date]]</f>
        <v>2</v>
      </c>
      <c r="Q5480" s="4" t="str">
        <f>IF(Table1[[#This Row],[Delivery delay days]]&gt;5,"delay","on time")</f>
        <v>on time</v>
      </c>
      <c r="R5480" s="10">
        <f>DATEVALUE(Table1[[#This Row],[Delivery_Date]])</f>
        <v>45228</v>
      </c>
      <c r="S5480" s="10">
        <f>DATEVALUE(Table1[[#This Row],[Order_Date]])</f>
        <v>45226</v>
      </c>
      <c r="T5480" s="4" t="str" cm="1">
        <f t="array" ref="T5480">_xlfn.IFS(Table1[[#This Row],[Inventory_Level]]&lt;=200,"low",Table1[[#This Row],[Inventory_Level]]&gt;=700,"high",Table1[[#This Row],[Inventory_Level]]&gt;200,"medium")</f>
        <v>high</v>
      </c>
    </row>
    <row r="5481" spans="1:20" x14ac:dyDescent="0.35">
      <c r="A5481" s="4">
        <v>5480</v>
      </c>
      <c r="B5481" s="4" t="s">
        <v>59</v>
      </c>
      <c r="C5481" s="4" t="s">
        <v>16</v>
      </c>
      <c r="D5481" s="4" t="s">
        <v>17</v>
      </c>
      <c r="E5481" s="4" t="s">
        <v>18</v>
      </c>
      <c r="F5481" s="10" t="s">
        <v>77</v>
      </c>
      <c r="G5481" s="11" t="s">
        <v>290</v>
      </c>
      <c r="H5481" s="4">
        <v>15</v>
      </c>
      <c r="I5481" s="12">
        <v>34021.56</v>
      </c>
      <c r="J5481" s="12">
        <v>510323.4</v>
      </c>
      <c r="K5481" s="12">
        <v>735.04</v>
      </c>
      <c r="L5481" s="4">
        <v>455</v>
      </c>
      <c r="M5481" s="4" t="s">
        <v>42</v>
      </c>
      <c r="N5481" s="4" t="str" cm="1">
        <f t="array" ref="N5481">_xlfn.SWITCH(E5481,"Delhi","North","Chennai","South","Hyderabad","South","Mumbai","Central","Bangalore","South")</f>
        <v>North</v>
      </c>
      <c r="O5481" s="12">
        <v>35550</v>
      </c>
      <c r="P5481" s="4">
        <f>Table1[[#This Row],[Delivery_Date]]-Table1[[#This Row],[Order_Date]]</f>
        <v>3</v>
      </c>
      <c r="Q5481" s="4" t="str">
        <f>IF(Table1[[#This Row],[Delivery delay days]]&gt;5,"delay","on time")</f>
        <v>on time</v>
      </c>
      <c r="R5481" s="10">
        <f>DATEVALUE(Table1[[#This Row],[Delivery_Date]])</f>
        <v>45207</v>
      </c>
      <c r="S5481" s="10">
        <f>DATEVALUE(Table1[[#This Row],[Order_Date]])</f>
        <v>45204</v>
      </c>
      <c r="T5481" s="4" t="str" cm="1">
        <f t="array" ref="T5481">_xlfn.IFS(Table1[[#This Row],[Inventory_Level]]&lt;=200,"low",Table1[[#This Row],[Inventory_Level]]&gt;=700,"high",Table1[[#This Row],[Inventory_Level]]&gt;200,"medium")</f>
        <v>medium</v>
      </c>
    </row>
    <row r="5482" spans="1:20" x14ac:dyDescent="0.35">
      <c r="A5482" s="4">
        <v>5481</v>
      </c>
      <c r="B5482" s="4" t="s">
        <v>15</v>
      </c>
      <c r="C5482" s="4" t="s">
        <v>38</v>
      </c>
      <c r="D5482" s="4" t="s">
        <v>32</v>
      </c>
      <c r="E5482" s="4" t="s">
        <v>46</v>
      </c>
      <c r="F5482" s="10" t="s">
        <v>420</v>
      </c>
      <c r="G5482" s="11" t="s">
        <v>194</v>
      </c>
      <c r="H5482" s="4">
        <v>17</v>
      </c>
      <c r="I5482" s="12">
        <v>13874.51</v>
      </c>
      <c r="J5482" s="12">
        <v>235866.67</v>
      </c>
      <c r="K5482" s="12">
        <v>4938.3900000000003</v>
      </c>
      <c r="L5482" s="4">
        <v>33</v>
      </c>
      <c r="M5482" s="4" t="s">
        <v>29</v>
      </c>
      <c r="N5482" s="4" t="str" cm="1">
        <f t="array" ref="N5482">_xlfn.SWITCH(E5482,"Delhi","North","Chennai","South","Hyderabad","South","Mumbai","Central","Bangalore","South")</f>
        <v>South</v>
      </c>
      <c r="O5482" s="12">
        <v>33501.660000000003</v>
      </c>
      <c r="P5482" s="4">
        <f>Table1[[#This Row],[Delivery_Date]]-Table1[[#This Row],[Order_Date]]</f>
        <v>11</v>
      </c>
      <c r="Q5482" s="4" t="str">
        <f>IF(Table1[[#This Row],[Delivery delay days]]&gt;5,"delay","on time")</f>
        <v>delay</v>
      </c>
      <c r="R5482" s="10">
        <f>DATEVALUE(Table1[[#This Row],[Delivery_Date]])</f>
        <v>45214</v>
      </c>
      <c r="S5482" s="10">
        <f>DATEVALUE(Table1[[#This Row],[Order_Date]])</f>
        <v>45203</v>
      </c>
      <c r="T5482" s="4" t="str" cm="1">
        <f t="array" ref="T5482">_xlfn.IFS(Table1[[#This Row],[Inventory_Level]]&lt;=200,"low",Table1[[#This Row],[Inventory_Level]]&gt;=700,"high",Table1[[#This Row],[Inventory_Level]]&gt;200,"medium")</f>
        <v>low</v>
      </c>
    </row>
    <row r="5483" spans="1:20" x14ac:dyDescent="0.35">
      <c r="A5483" s="4">
        <v>5482</v>
      </c>
      <c r="B5483" s="4" t="s">
        <v>37</v>
      </c>
      <c r="C5483" s="4" t="s">
        <v>38</v>
      </c>
      <c r="D5483" s="4" t="s">
        <v>32</v>
      </c>
      <c r="E5483" s="4" t="s">
        <v>26</v>
      </c>
      <c r="F5483" s="10" t="s">
        <v>67</v>
      </c>
      <c r="G5483" s="11" t="s">
        <v>200</v>
      </c>
      <c r="H5483" s="4">
        <v>19</v>
      </c>
      <c r="I5483" s="12">
        <v>41885.980000000003</v>
      </c>
      <c r="J5483" s="12">
        <v>795833.62</v>
      </c>
      <c r="K5483" s="12">
        <v>1761.62</v>
      </c>
      <c r="L5483" s="4">
        <v>15</v>
      </c>
      <c r="M5483" s="4" t="s">
        <v>29</v>
      </c>
      <c r="N5483" s="4" t="str" cm="1">
        <f t="array" ref="N5483">_xlfn.SWITCH(E5483,"Delhi","North","Chennai","South","Hyderabad","South","Mumbai","Central","Bangalore","South")</f>
        <v>South</v>
      </c>
      <c r="O5483" s="12">
        <v>40242.58</v>
      </c>
      <c r="P5483" s="4">
        <f>Table1[[#This Row],[Delivery_Date]]-Table1[[#This Row],[Order_Date]]</f>
        <v>2</v>
      </c>
      <c r="Q5483" s="4" t="str">
        <f>IF(Table1[[#This Row],[Delivery delay days]]&gt;5,"delay","on time")</f>
        <v>on time</v>
      </c>
      <c r="R5483" s="10">
        <f>DATEVALUE(Table1[[#This Row],[Delivery_Date]])</f>
        <v>45172</v>
      </c>
      <c r="S5483" s="10">
        <f>DATEVALUE(Table1[[#This Row],[Order_Date]])</f>
        <v>45170</v>
      </c>
      <c r="T5483" s="4" t="str" cm="1">
        <f t="array" ref="T5483">_xlfn.IFS(Table1[[#This Row],[Inventory_Level]]&lt;=200,"low",Table1[[#This Row],[Inventory_Level]]&gt;=700,"high",Table1[[#This Row],[Inventory_Level]]&gt;200,"medium")</f>
        <v>low</v>
      </c>
    </row>
    <row r="5484" spans="1:20" x14ac:dyDescent="0.35">
      <c r="A5484" s="4">
        <v>5483</v>
      </c>
      <c r="B5484" s="4" t="s">
        <v>15</v>
      </c>
      <c r="C5484" s="4" t="s">
        <v>24</v>
      </c>
      <c r="D5484" s="4" t="s">
        <v>32</v>
      </c>
      <c r="E5484" s="4" t="s">
        <v>52</v>
      </c>
      <c r="F5484" s="10" t="s">
        <v>165</v>
      </c>
      <c r="G5484" s="11" t="s">
        <v>124</v>
      </c>
      <c r="H5484" s="4">
        <v>11</v>
      </c>
      <c r="I5484" s="12">
        <v>38028.5</v>
      </c>
      <c r="J5484" s="12">
        <v>418313.5</v>
      </c>
      <c r="K5484" s="12">
        <v>1274.29</v>
      </c>
      <c r="L5484" s="4">
        <v>134</v>
      </c>
      <c r="M5484" s="4" t="s">
        <v>42</v>
      </c>
      <c r="N5484" s="4" t="str" cm="1">
        <f t="array" ref="N5484">_xlfn.SWITCH(E5484,"Delhi","North","Chennai","South","Hyderabad","South","Mumbai","Central","Bangalore","South")</f>
        <v>Central</v>
      </c>
      <c r="O5484" s="12">
        <v>74273.3</v>
      </c>
      <c r="P5484" s="4">
        <f>Table1[[#This Row],[Delivery_Date]]-Table1[[#This Row],[Order_Date]]</f>
        <v>13</v>
      </c>
      <c r="Q5484" s="4" t="str">
        <f>IF(Table1[[#This Row],[Delivery delay days]]&gt;5,"delay","on time")</f>
        <v>delay</v>
      </c>
      <c r="R5484" s="10">
        <f>DATEVALUE(Table1[[#This Row],[Delivery_Date]])</f>
        <v>45065</v>
      </c>
      <c r="S5484" s="10">
        <f>DATEVALUE(Table1[[#This Row],[Order_Date]])</f>
        <v>45052</v>
      </c>
      <c r="T5484" s="4" t="str" cm="1">
        <f t="array" ref="T5484">_xlfn.IFS(Table1[[#This Row],[Inventory_Level]]&lt;=200,"low",Table1[[#This Row],[Inventory_Level]]&gt;=700,"high",Table1[[#This Row],[Inventory_Level]]&gt;200,"medium")</f>
        <v>low</v>
      </c>
    </row>
    <row r="5485" spans="1:20" x14ac:dyDescent="0.35">
      <c r="A5485" s="4">
        <v>5484</v>
      </c>
      <c r="B5485" s="4" t="s">
        <v>59</v>
      </c>
      <c r="C5485" s="4" t="s">
        <v>38</v>
      </c>
      <c r="D5485" s="4" t="s">
        <v>25</v>
      </c>
      <c r="E5485" s="4" t="s">
        <v>52</v>
      </c>
      <c r="F5485" s="10" t="s">
        <v>417</v>
      </c>
      <c r="G5485" s="11" t="s">
        <v>411</v>
      </c>
      <c r="H5485" s="4">
        <v>65</v>
      </c>
      <c r="I5485" s="12">
        <v>10634.58</v>
      </c>
      <c r="J5485" s="12">
        <v>691247.7</v>
      </c>
      <c r="K5485" s="12">
        <v>2989.63</v>
      </c>
      <c r="L5485" s="4">
        <v>262</v>
      </c>
      <c r="M5485" s="4" t="s">
        <v>21</v>
      </c>
      <c r="N5485" s="4" t="str" cm="1">
        <f t="array" ref="N5485">_xlfn.SWITCH(E5485,"Delhi","North","Chennai","South","Hyderabad","South","Mumbai","Central","Bangalore","South")</f>
        <v>Central</v>
      </c>
      <c r="O5485" s="12">
        <v>136475.70000000001</v>
      </c>
      <c r="P5485" s="4">
        <f>Table1[[#This Row],[Delivery_Date]]-Table1[[#This Row],[Order_Date]]</f>
        <v>1</v>
      </c>
      <c r="Q5485" s="4" t="str">
        <f>IF(Table1[[#This Row],[Delivery delay days]]&gt;5,"delay","on time")</f>
        <v>on time</v>
      </c>
      <c r="R5485" s="10">
        <f>DATEVALUE(Table1[[#This Row],[Delivery_Date]])</f>
        <v>44984</v>
      </c>
      <c r="S5485" s="10">
        <f>DATEVALUE(Table1[[#This Row],[Order_Date]])</f>
        <v>44983</v>
      </c>
      <c r="T5485" s="4" t="str" cm="1">
        <f t="array" ref="T5485">_xlfn.IFS(Table1[[#This Row],[Inventory_Level]]&lt;=200,"low",Table1[[#This Row],[Inventory_Level]]&gt;=700,"high",Table1[[#This Row],[Inventory_Level]]&gt;200,"medium")</f>
        <v>medium</v>
      </c>
    </row>
    <row r="5486" spans="1:20" x14ac:dyDescent="0.35">
      <c r="A5486" s="4">
        <v>5485</v>
      </c>
      <c r="B5486" s="4" t="s">
        <v>37</v>
      </c>
      <c r="C5486" s="4" t="s">
        <v>16</v>
      </c>
      <c r="D5486" s="4" t="s">
        <v>39</v>
      </c>
      <c r="E5486" s="4" t="s">
        <v>52</v>
      </c>
      <c r="F5486" s="10" t="s">
        <v>145</v>
      </c>
      <c r="G5486" s="11" t="s">
        <v>336</v>
      </c>
      <c r="H5486" s="4">
        <v>99</v>
      </c>
      <c r="I5486" s="12">
        <v>15556.67</v>
      </c>
      <c r="J5486" s="12">
        <v>1540110.33</v>
      </c>
      <c r="K5486" s="12">
        <v>4991.6099999999997</v>
      </c>
      <c r="L5486" s="4">
        <v>531</v>
      </c>
      <c r="M5486" s="4" t="s">
        <v>35</v>
      </c>
      <c r="N5486" s="4" t="str" cm="1">
        <f t="array" ref="N5486">_xlfn.SWITCH(E5486,"Delhi","North","Chennai","South","Hyderabad","South","Mumbai","Central","Bangalore","South")</f>
        <v>Central</v>
      </c>
      <c r="O5486" s="12">
        <v>182854.97</v>
      </c>
      <c r="P5486" s="4">
        <f>Table1[[#This Row],[Delivery_Date]]-Table1[[#This Row],[Order_Date]]</f>
        <v>15</v>
      </c>
      <c r="Q5486" s="4" t="str">
        <f>IF(Table1[[#This Row],[Delivery delay days]]&gt;5,"delay","on time")</f>
        <v>delay</v>
      </c>
      <c r="R5486" s="10">
        <f>DATEVALUE(Table1[[#This Row],[Delivery_Date]])</f>
        <v>45095</v>
      </c>
      <c r="S5486" s="10">
        <f>DATEVALUE(Table1[[#This Row],[Order_Date]])</f>
        <v>45080</v>
      </c>
      <c r="T5486" s="4" t="str" cm="1">
        <f t="array" ref="T5486">_xlfn.IFS(Table1[[#This Row],[Inventory_Level]]&lt;=200,"low",Table1[[#This Row],[Inventory_Level]]&gt;=700,"high",Table1[[#This Row],[Inventory_Level]]&gt;200,"medium")</f>
        <v>medium</v>
      </c>
    </row>
    <row r="5487" spans="1:20" x14ac:dyDescent="0.35">
      <c r="A5487" s="4">
        <v>5486</v>
      </c>
      <c r="B5487" s="4" t="s">
        <v>37</v>
      </c>
      <c r="C5487" s="4" t="s">
        <v>38</v>
      </c>
      <c r="D5487" s="4" t="s">
        <v>39</v>
      </c>
      <c r="E5487" s="4" t="s">
        <v>26</v>
      </c>
      <c r="F5487" s="10" t="s">
        <v>234</v>
      </c>
      <c r="G5487" s="11" t="s">
        <v>318</v>
      </c>
      <c r="H5487" s="4">
        <v>83</v>
      </c>
      <c r="I5487" s="12">
        <v>9247.7000000000007</v>
      </c>
      <c r="J5487" s="12">
        <v>767559.1</v>
      </c>
      <c r="K5487" s="12">
        <v>1881.21</v>
      </c>
      <c r="L5487" s="4">
        <v>134</v>
      </c>
      <c r="M5487" s="4" t="s">
        <v>42</v>
      </c>
      <c r="N5487" s="4" t="str" cm="1">
        <f t="array" ref="N5487">_xlfn.SWITCH(E5487,"Delhi","North","Chennai","South","Hyderabad","South","Mumbai","Central","Bangalore","South")</f>
        <v>South</v>
      </c>
      <c r="O5487" s="12">
        <v>55002.44</v>
      </c>
      <c r="P5487" s="4">
        <f>Table1[[#This Row],[Delivery_Date]]-Table1[[#This Row],[Order_Date]]</f>
        <v>10</v>
      </c>
      <c r="Q5487" s="4" t="str">
        <f>IF(Table1[[#This Row],[Delivery delay days]]&gt;5,"delay","on time")</f>
        <v>delay</v>
      </c>
      <c r="R5487" s="10">
        <f>DATEVALUE(Table1[[#This Row],[Delivery_Date]])</f>
        <v>45057</v>
      </c>
      <c r="S5487" s="10">
        <f>DATEVALUE(Table1[[#This Row],[Order_Date]])</f>
        <v>45047</v>
      </c>
      <c r="T5487" s="4" t="str" cm="1">
        <f t="array" ref="T5487">_xlfn.IFS(Table1[[#This Row],[Inventory_Level]]&lt;=200,"low",Table1[[#This Row],[Inventory_Level]]&gt;=700,"high",Table1[[#This Row],[Inventory_Level]]&gt;200,"medium")</f>
        <v>low</v>
      </c>
    </row>
    <row r="5488" spans="1:20" x14ac:dyDescent="0.35">
      <c r="A5488" s="4">
        <v>5487</v>
      </c>
      <c r="B5488" s="4" t="s">
        <v>59</v>
      </c>
      <c r="C5488" s="4" t="s">
        <v>38</v>
      </c>
      <c r="D5488" s="4" t="s">
        <v>17</v>
      </c>
      <c r="E5488" s="4" t="s">
        <v>52</v>
      </c>
      <c r="F5488" s="10" t="s">
        <v>404</v>
      </c>
      <c r="G5488" s="11" t="s">
        <v>253</v>
      </c>
      <c r="H5488" s="4">
        <v>8</v>
      </c>
      <c r="I5488" s="12">
        <v>14519.57</v>
      </c>
      <c r="J5488" s="12">
        <v>116156.56</v>
      </c>
      <c r="K5488" s="12">
        <v>856.13</v>
      </c>
      <c r="L5488" s="4">
        <v>561</v>
      </c>
      <c r="M5488" s="4" t="s">
        <v>21</v>
      </c>
      <c r="N5488" s="4" t="str" cm="1">
        <f t="array" ref="N5488">_xlfn.SWITCH(E5488,"Delhi","North","Chennai","South","Hyderabad","South","Mumbai","Central","Bangalore","South")</f>
        <v>Central</v>
      </c>
      <c r="O5488" s="12">
        <v>8765.1</v>
      </c>
      <c r="P5488" s="4">
        <f>Table1[[#This Row],[Delivery_Date]]-Table1[[#This Row],[Order_Date]]</f>
        <v>2</v>
      </c>
      <c r="Q5488" s="4" t="str">
        <f>IF(Table1[[#This Row],[Delivery delay days]]&gt;5,"delay","on time")</f>
        <v>on time</v>
      </c>
      <c r="R5488" s="10">
        <f>DATEVALUE(Table1[[#This Row],[Delivery_Date]])</f>
        <v>45094</v>
      </c>
      <c r="S5488" s="10">
        <f>DATEVALUE(Table1[[#This Row],[Order_Date]])</f>
        <v>45092</v>
      </c>
      <c r="T5488" s="4" t="str" cm="1">
        <f t="array" ref="T5488">_xlfn.IFS(Table1[[#This Row],[Inventory_Level]]&lt;=200,"low",Table1[[#This Row],[Inventory_Level]]&gt;=700,"high",Table1[[#This Row],[Inventory_Level]]&gt;200,"medium")</f>
        <v>medium</v>
      </c>
    </row>
    <row r="5489" spans="1:20" x14ac:dyDescent="0.35">
      <c r="A5489" s="4">
        <v>5488</v>
      </c>
      <c r="B5489" s="4" t="s">
        <v>23</v>
      </c>
      <c r="C5489" s="4" t="s">
        <v>24</v>
      </c>
      <c r="D5489" s="4" t="s">
        <v>17</v>
      </c>
      <c r="E5489" s="4" t="s">
        <v>60</v>
      </c>
      <c r="F5489" s="10" t="s">
        <v>389</v>
      </c>
      <c r="G5489" s="11" t="s">
        <v>271</v>
      </c>
      <c r="H5489" s="4">
        <v>47</v>
      </c>
      <c r="I5489" s="12">
        <v>47215.02</v>
      </c>
      <c r="J5489" s="12">
        <v>2219105.94</v>
      </c>
      <c r="K5489" s="12">
        <v>886.11</v>
      </c>
      <c r="L5489" s="4">
        <v>465</v>
      </c>
      <c r="M5489" s="4" t="s">
        <v>21</v>
      </c>
      <c r="N5489" s="4" t="str" cm="1">
        <f t="array" ref="N5489">_xlfn.SWITCH(E5489,"Delhi","North","Chennai","South","Hyderabad","South","Mumbai","Central","Bangalore","South")</f>
        <v>South</v>
      </c>
      <c r="O5489" s="12">
        <v>135439.12</v>
      </c>
      <c r="P5489" s="4">
        <f>Table1[[#This Row],[Delivery_Date]]-Table1[[#This Row],[Order_Date]]</f>
        <v>12</v>
      </c>
      <c r="Q5489" s="4" t="str">
        <f>IF(Table1[[#This Row],[Delivery delay days]]&gt;5,"delay","on time")</f>
        <v>delay</v>
      </c>
      <c r="R5489" s="10">
        <f>DATEVALUE(Table1[[#This Row],[Delivery_Date]])</f>
        <v>45121</v>
      </c>
      <c r="S5489" s="10">
        <f>DATEVALUE(Table1[[#This Row],[Order_Date]])</f>
        <v>45109</v>
      </c>
      <c r="T5489" s="4" t="str" cm="1">
        <f t="array" ref="T5489">_xlfn.IFS(Table1[[#This Row],[Inventory_Level]]&lt;=200,"low",Table1[[#This Row],[Inventory_Level]]&gt;=700,"high",Table1[[#This Row],[Inventory_Level]]&gt;200,"medium")</f>
        <v>medium</v>
      </c>
    </row>
    <row r="5490" spans="1:20" x14ac:dyDescent="0.35">
      <c r="A5490" s="4">
        <v>5489</v>
      </c>
      <c r="B5490" s="4" t="s">
        <v>23</v>
      </c>
      <c r="C5490" s="4" t="s">
        <v>38</v>
      </c>
      <c r="D5490" s="4" t="s">
        <v>25</v>
      </c>
      <c r="E5490" s="4" t="s">
        <v>26</v>
      </c>
      <c r="F5490" s="10" t="s">
        <v>224</v>
      </c>
      <c r="G5490" s="11" t="s">
        <v>61</v>
      </c>
      <c r="H5490" s="4">
        <v>97</v>
      </c>
      <c r="I5490" s="12">
        <v>45510.01</v>
      </c>
      <c r="J5490" s="12">
        <v>4414470.97</v>
      </c>
      <c r="K5490" s="12">
        <v>265.17</v>
      </c>
      <c r="L5490" s="4">
        <v>102</v>
      </c>
      <c r="M5490" s="4" t="s">
        <v>35</v>
      </c>
      <c r="N5490" s="4" t="str" cm="1">
        <f t="array" ref="N5490">_xlfn.SWITCH(E5490,"Delhi","North","Chennai","South","Hyderabad","South","Mumbai","Central","Bangalore","South")</f>
        <v>South</v>
      </c>
      <c r="O5490" s="12">
        <v>474006.59</v>
      </c>
      <c r="P5490" s="4">
        <f>Table1[[#This Row],[Delivery_Date]]-Table1[[#This Row],[Order_Date]]</f>
        <v>4</v>
      </c>
      <c r="Q5490" s="4" t="str">
        <f>IF(Table1[[#This Row],[Delivery delay days]]&gt;5,"delay","on time")</f>
        <v>on time</v>
      </c>
      <c r="R5490" s="10">
        <f>DATEVALUE(Table1[[#This Row],[Delivery_Date]])</f>
        <v>45034</v>
      </c>
      <c r="S5490" s="10">
        <f>DATEVALUE(Table1[[#This Row],[Order_Date]])</f>
        <v>45030</v>
      </c>
      <c r="T5490" s="4" t="str" cm="1">
        <f t="array" ref="T5490">_xlfn.IFS(Table1[[#This Row],[Inventory_Level]]&lt;=200,"low",Table1[[#This Row],[Inventory_Level]]&gt;=700,"high",Table1[[#This Row],[Inventory_Level]]&gt;200,"medium")</f>
        <v>low</v>
      </c>
    </row>
    <row r="5491" spans="1:20" x14ac:dyDescent="0.35">
      <c r="A5491" s="4">
        <v>5490</v>
      </c>
      <c r="B5491" s="4" t="s">
        <v>65</v>
      </c>
      <c r="C5491" s="4" t="s">
        <v>24</v>
      </c>
      <c r="D5491" s="4" t="s">
        <v>45</v>
      </c>
      <c r="E5491" s="4" t="s">
        <v>60</v>
      </c>
      <c r="F5491" s="10" t="s">
        <v>387</v>
      </c>
      <c r="G5491" s="11" t="s">
        <v>40</v>
      </c>
      <c r="H5491" s="4">
        <v>30</v>
      </c>
      <c r="I5491" s="12">
        <v>577.72</v>
      </c>
      <c r="J5491" s="12">
        <v>17331.599999999999</v>
      </c>
      <c r="K5491" s="12">
        <v>4439.4799999999996</v>
      </c>
      <c r="L5491" s="4">
        <v>336</v>
      </c>
      <c r="M5491" s="4" t="s">
        <v>21</v>
      </c>
      <c r="N5491" s="4" t="str" cm="1">
        <f t="array" ref="N5491">_xlfn.SWITCH(E5491,"Delhi","North","Chennai","South","Hyderabad","South","Mumbai","Central","Bangalore","South")</f>
        <v>South</v>
      </c>
      <c r="O5491" s="12">
        <v>3898.9</v>
      </c>
      <c r="P5491" s="4">
        <f>Table1[[#This Row],[Delivery_Date]]-Table1[[#This Row],[Order_Date]]</f>
        <v>15</v>
      </c>
      <c r="Q5491" s="4" t="str">
        <f>IF(Table1[[#This Row],[Delivery delay days]]&gt;5,"delay","on time")</f>
        <v>delay</v>
      </c>
      <c r="R5491" s="10">
        <f>DATEVALUE(Table1[[#This Row],[Delivery_Date]])</f>
        <v>45033</v>
      </c>
      <c r="S5491" s="10">
        <f>DATEVALUE(Table1[[#This Row],[Order_Date]])</f>
        <v>45018</v>
      </c>
      <c r="T5491" s="4" t="str" cm="1">
        <f t="array" ref="T5491">_xlfn.IFS(Table1[[#This Row],[Inventory_Level]]&lt;=200,"low",Table1[[#This Row],[Inventory_Level]]&gt;=700,"high",Table1[[#This Row],[Inventory_Level]]&gt;200,"medium")</f>
        <v>medium</v>
      </c>
    </row>
    <row r="5492" spans="1:20" x14ac:dyDescent="0.35">
      <c r="A5492" s="4">
        <v>5491</v>
      </c>
      <c r="B5492" s="4" t="s">
        <v>65</v>
      </c>
      <c r="C5492" s="4" t="s">
        <v>38</v>
      </c>
      <c r="D5492" s="4" t="s">
        <v>32</v>
      </c>
      <c r="E5492" s="4" t="s">
        <v>26</v>
      </c>
      <c r="F5492" s="10" t="s">
        <v>382</v>
      </c>
      <c r="G5492" s="11" t="s">
        <v>229</v>
      </c>
      <c r="H5492" s="4">
        <v>36</v>
      </c>
      <c r="I5492" s="12">
        <v>25195.51</v>
      </c>
      <c r="J5492" s="12">
        <v>907038.36</v>
      </c>
      <c r="K5492" s="12">
        <v>970.5</v>
      </c>
      <c r="L5492" s="4">
        <v>451</v>
      </c>
      <c r="M5492" s="4" t="s">
        <v>35</v>
      </c>
      <c r="N5492" s="4" t="str" cm="1">
        <f t="array" ref="N5492">_xlfn.SWITCH(E5492,"Delhi","North","Chennai","South","Hyderabad","South","Mumbai","Central","Bangalore","South")</f>
        <v>South</v>
      </c>
      <c r="O5492" s="12">
        <v>191253.74</v>
      </c>
      <c r="P5492" s="4">
        <f>Table1[[#This Row],[Delivery_Date]]-Table1[[#This Row],[Order_Date]]</f>
        <v>9</v>
      </c>
      <c r="Q5492" s="4" t="str">
        <f>IF(Table1[[#This Row],[Delivery delay days]]&gt;5,"delay","on time")</f>
        <v>delay</v>
      </c>
      <c r="R5492" s="10">
        <f>DATEVALUE(Table1[[#This Row],[Delivery_Date]])</f>
        <v>45263</v>
      </c>
      <c r="S5492" s="10">
        <f>DATEVALUE(Table1[[#This Row],[Order_Date]])</f>
        <v>45254</v>
      </c>
      <c r="T5492" s="4" t="str" cm="1">
        <f t="array" ref="T5492">_xlfn.IFS(Table1[[#This Row],[Inventory_Level]]&lt;=200,"low",Table1[[#This Row],[Inventory_Level]]&gt;=700,"high",Table1[[#This Row],[Inventory_Level]]&gt;200,"medium")</f>
        <v>medium</v>
      </c>
    </row>
    <row r="5493" spans="1:20" x14ac:dyDescent="0.35">
      <c r="A5493" s="4">
        <v>5492</v>
      </c>
      <c r="B5493" s="4" t="s">
        <v>31</v>
      </c>
      <c r="C5493" s="4" t="s">
        <v>16</v>
      </c>
      <c r="D5493" s="4" t="s">
        <v>32</v>
      </c>
      <c r="E5493" s="4" t="s">
        <v>46</v>
      </c>
      <c r="F5493" s="10" t="s">
        <v>161</v>
      </c>
      <c r="G5493" s="11" t="s">
        <v>347</v>
      </c>
      <c r="H5493" s="4">
        <v>74</v>
      </c>
      <c r="I5493" s="12">
        <v>1571.96</v>
      </c>
      <c r="J5493" s="12">
        <v>116325.04</v>
      </c>
      <c r="K5493" s="12">
        <v>1956.07</v>
      </c>
      <c r="L5493" s="4">
        <v>290</v>
      </c>
      <c r="M5493" s="4" t="s">
        <v>21</v>
      </c>
      <c r="N5493" s="4" t="str" cm="1">
        <f t="array" ref="N5493">_xlfn.SWITCH(E5493,"Delhi","North","Chennai","South","Hyderabad","South","Mumbai","Central","Bangalore","South")</f>
        <v>South</v>
      </c>
      <c r="O5493" s="12">
        <v>11662.77</v>
      </c>
      <c r="P5493" s="4">
        <f>Table1[[#This Row],[Delivery_Date]]-Table1[[#This Row],[Order_Date]]</f>
        <v>5</v>
      </c>
      <c r="Q5493" s="4" t="str">
        <f>IF(Table1[[#This Row],[Delivery delay days]]&gt;5,"delay","on time")</f>
        <v>on time</v>
      </c>
      <c r="R5493" s="10">
        <f>DATEVALUE(Table1[[#This Row],[Delivery_Date]])</f>
        <v>45161</v>
      </c>
      <c r="S5493" s="10">
        <f>DATEVALUE(Table1[[#This Row],[Order_Date]])</f>
        <v>45156</v>
      </c>
      <c r="T5493" s="4" t="str" cm="1">
        <f t="array" ref="T5493">_xlfn.IFS(Table1[[#This Row],[Inventory_Level]]&lt;=200,"low",Table1[[#This Row],[Inventory_Level]]&gt;=700,"high",Table1[[#This Row],[Inventory_Level]]&gt;200,"medium")</f>
        <v>medium</v>
      </c>
    </row>
    <row r="5494" spans="1:20" x14ac:dyDescent="0.35">
      <c r="A5494" s="4">
        <v>5493</v>
      </c>
      <c r="B5494" s="4" t="s">
        <v>51</v>
      </c>
      <c r="C5494" s="4" t="s">
        <v>16</v>
      </c>
      <c r="D5494" s="4" t="s">
        <v>39</v>
      </c>
      <c r="E5494" s="4" t="s">
        <v>60</v>
      </c>
      <c r="F5494" s="10" t="s">
        <v>96</v>
      </c>
      <c r="G5494" s="11" t="s">
        <v>106</v>
      </c>
      <c r="H5494" s="4">
        <v>4</v>
      </c>
      <c r="I5494" s="12">
        <v>15948.46</v>
      </c>
      <c r="J5494" s="12">
        <v>63793.84</v>
      </c>
      <c r="K5494" s="12">
        <v>4313.55</v>
      </c>
      <c r="L5494" s="4">
        <v>735</v>
      </c>
      <c r="M5494" s="4" t="s">
        <v>21</v>
      </c>
      <c r="N5494" s="4" t="str" cm="1">
        <f t="array" ref="N5494">_xlfn.SWITCH(E5494,"Delhi","North","Chennai","South","Hyderabad","South","Mumbai","Central","Bangalore","South")</f>
        <v>South</v>
      </c>
      <c r="O5494" s="12">
        <v>8217.5400000000009</v>
      </c>
      <c r="P5494" s="4">
        <f>Table1[[#This Row],[Delivery_Date]]-Table1[[#This Row],[Order_Date]]</f>
        <v>10</v>
      </c>
      <c r="Q5494" s="4" t="str">
        <f>IF(Table1[[#This Row],[Delivery delay days]]&gt;5,"delay","on time")</f>
        <v>delay</v>
      </c>
      <c r="R5494" s="10">
        <f>DATEVALUE(Table1[[#This Row],[Delivery_Date]])</f>
        <v>45266</v>
      </c>
      <c r="S5494" s="10">
        <f>DATEVALUE(Table1[[#This Row],[Order_Date]])</f>
        <v>45256</v>
      </c>
      <c r="T5494" s="4" t="str" cm="1">
        <f t="array" ref="T5494">_xlfn.IFS(Table1[[#This Row],[Inventory_Level]]&lt;=200,"low",Table1[[#This Row],[Inventory_Level]]&gt;=700,"high",Table1[[#This Row],[Inventory_Level]]&gt;200,"medium")</f>
        <v>high</v>
      </c>
    </row>
    <row r="5495" spans="1:20" x14ac:dyDescent="0.35">
      <c r="A5495" s="4">
        <v>5494</v>
      </c>
      <c r="B5495" s="4" t="s">
        <v>15</v>
      </c>
      <c r="C5495" s="4" t="s">
        <v>38</v>
      </c>
      <c r="D5495" s="4" t="s">
        <v>45</v>
      </c>
      <c r="E5495" s="4" t="s">
        <v>26</v>
      </c>
      <c r="F5495" s="10" t="s">
        <v>285</v>
      </c>
      <c r="G5495" s="11" t="s">
        <v>77</v>
      </c>
      <c r="H5495" s="4">
        <v>48</v>
      </c>
      <c r="I5495" s="12">
        <v>1109.32</v>
      </c>
      <c r="J5495" s="12">
        <v>53247.360000000001</v>
      </c>
      <c r="K5495" s="12">
        <v>3771.64</v>
      </c>
      <c r="L5495" s="4">
        <v>823</v>
      </c>
      <c r="M5495" s="4" t="s">
        <v>29</v>
      </c>
      <c r="N5495" s="4" t="str" cm="1">
        <f t="array" ref="N5495">_xlfn.SWITCH(E5495,"Delhi","North","Chennai","South","Hyderabad","South","Mumbai","Central","Bangalore","South")</f>
        <v>South</v>
      </c>
      <c r="O5495" s="12">
        <v>12819.69</v>
      </c>
      <c r="P5495" s="4">
        <f>Table1[[#This Row],[Delivery_Date]]-Table1[[#This Row],[Order_Date]]</f>
        <v>10</v>
      </c>
      <c r="Q5495" s="4" t="str">
        <f>IF(Table1[[#This Row],[Delivery delay days]]&gt;5,"delay","on time")</f>
        <v>delay</v>
      </c>
      <c r="R5495" s="10">
        <f>DATEVALUE(Table1[[#This Row],[Delivery_Date]])</f>
        <v>45204</v>
      </c>
      <c r="S5495" s="10">
        <f>DATEVALUE(Table1[[#This Row],[Order_Date]])</f>
        <v>45194</v>
      </c>
      <c r="T5495" s="4" t="str" cm="1">
        <f t="array" ref="T5495">_xlfn.IFS(Table1[[#This Row],[Inventory_Level]]&lt;=200,"low",Table1[[#This Row],[Inventory_Level]]&gt;=700,"high",Table1[[#This Row],[Inventory_Level]]&gt;200,"medium")</f>
        <v>high</v>
      </c>
    </row>
    <row r="5496" spans="1:20" x14ac:dyDescent="0.35">
      <c r="A5496" s="4">
        <v>5495</v>
      </c>
      <c r="B5496" s="4" t="s">
        <v>31</v>
      </c>
      <c r="C5496" s="4" t="s">
        <v>38</v>
      </c>
      <c r="D5496" s="4" t="s">
        <v>45</v>
      </c>
      <c r="E5496" s="4" t="s">
        <v>46</v>
      </c>
      <c r="F5496" s="10" t="s">
        <v>218</v>
      </c>
      <c r="G5496" s="11" t="s">
        <v>219</v>
      </c>
      <c r="H5496" s="4">
        <v>60</v>
      </c>
      <c r="I5496" s="12">
        <v>9976.8700000000008</v>
      </c>
      <c r="J5496" s="12">
        <v>598612.19999999995</v>
      </c>
      <c r="K5496" s="12">
        <v>3954.26</v>
      </c>
      <c r="L5496" s="4">
        <v>771</v>
      </c>
      <c r="M5496" s="4" t="s">
        <v>29</v>
      </c>
      <c r="N5496" s="4" t="str" cm="1">
        <f t="array" ref="N5496">_xlfn.SWITCH(E5496,"Delhi","North","Chennai","South","Hyderabad","South","Mumbai","Central","Bangalore","South")</f>
        <v>South</v>
      </c>
      <c r="O5496" s="12">
        <v>39449.57</v>
      </c>
      <c r="P5496" s="4">
        <f>Table1[[#This Row],[Delivery_Date]]-Table1[[#This Row],[Order_Date]]</f>
        <v>4</v>
      </c>
      <c r="Q5496" s="4" t="str">
        <f>IF(Table1[[#This Row],[Delivery delay days]]&gt;5,"delay","on time")</f>
        <v>on time</v>
      </c>
      <c r="R5496" s="10">
        <f>DATEVALUE(Table1[[#This Row],[Delivery_Date]])</f>
        <v>45227</v>
      </c>
      <c r="S5496" s="10">
        <f>DATEVALUE(Table1[[#This Row],[Order_Date]])</f>
        <v>45223</v>
      </c>
      <c r="T5496" s="4" t="str" cm="1">
        <f t="array" ref="T5496">_xlfn.IFS(Table1[[#This Row],[Inventory_Level]]&lt;=200,"low",Table1[[#This Row],[Inventory_Level]]&gt;=700,"high",Table1[[#This Row],[Inventory_Level]]&gt;200,"medium")</f>
        <v>high</v>
      </c>
    </row>
    <row r="5497" spans="1:20" x14ac:dyDescent="0.35">
      <c r="A5497" s="4">
        <v>5496</v>
      </c>
      <c r="B5497" s="4" t="s">
        <v>23</v>
      </c>
      <c r="C5497" s="4" t="s">
        <v>38</v>
      </c>
      <c r="D5497" s="4" t="s">
        <v>32</v>
      </c>
      <c r="E5497" s="4" t="s">
        <v>60</v>
      </c>
      <c r="F5497" s="10" t="s">
        <v>310</v>
      </c>
      <c r="G5497" s="11" t="s">
        <v>386</v>
      </c>
      <c r="H5497" s="4">
        <v>22</v>
      </c>
      <c r="I5497" s="12">
        <v>25418.720000000001</v>
      </c>
      <c r="J5497" s="12">
        <v>559211.84</v>
      </c>
      <c r="K5497" s="12">
        <v>4832.5200000000004</v>
      </c>
      <c r="L5497" s="4">
        <v>784</v>
      </c>
      <c r="M5497" s="4" t="s">
        <v>21</v>
      </c>
      <c r="N5497" s="4" t="str" cm="1">
        <f t="array" ref="N5497">_xlfn.SWITCH(E5497,"Delhi","North","Chennai","South","Hyderabad","South","Mumbai","Central","Bangalore","South")</f>
        <v>South</v>
      </c>
      <c r="O5497" s="12">
        <v>62330.81</v>
      </c>
      <c r="P5497" s="4">
        <f>Table1[[#This Row],[Delivery_Date]]-Table1[[#This Row],[Order_Date]]</f>
        <v>10</v>
      </c>
      <c r="Q5497" s="4" t="str">
        <f>IF(Table1[[#This Row],[Delivery delay days]]&gt;5,"delay","on time")</f>
        <v>delay</v>
      </c>
      <c r="R5497" s="10">
        <f>DATEVALUE(Table1[[#This Row],[Delivery_Date]])</f>
        <v>45132</v>
      </c>
      <c r="S5497" s="10">
        <f>DATEVALUE(Table1[[#This Row],[Order_Date]])</f>
        <v>45122</v>
      </c>
      <c r="T5497" s="4" t="str" cm="1">
        <f t="array" ref="T5497">_xlfn.IFS(Table1[[#This Row],[Inventory_Level]]&lt;=200,"low",Table1[[#This Row],[Inventory_Level]]&gt;=700,"high",Table1[[#This Row],[Inventory_Level]]&gt;200,"medium")</f>
        <v>high</v>
      </c>
    </row>
    <row r="5498" spans="1:20" x14ac:dyDescent="0.35">
      <c r="A5498" s="4">
        <v>5497</v>
      </c>
      <c r="B5498" s="4" t="s">
        <v>65</v>
      </c>
      <c r="C5498" s="4" t="s">
        <v>38</v>
      </c>
      <c r="D5498" s="4" t="s">
        <v>32</v>
      </c>
      <c r="E5498" s="4" t="s">
        <v>60</v>
      </c>
      <c r="F5498" s="10" t="s">
        <v>383</v>
      </c>
      <c r="G5498" s="11" t="s">
        <v>164</v>
      </c>
      <c r="H5498" s="4">
        <v>69</v>
      </c>
      <c r="I5498" s="12">
        <v>5801.96</v>
      </c>
      <c r="J5498" s="12">
        <v>400335.24</v>
      </c>
      <c r="K5498" s="12">
        <v>4537.53</v>
      </c>
      <c r="L5498" s="4">
        <v>877</v>
      </c>
      <c r="M5498" s="4" t="s">
        <v>29</v>
      </c>
      <c r="N5498" s="4" t="str" cm="1">
        <f t="array" ref="N5498">_xlfn.SWITCH(E5498,"Delhi","North","Chennai","South","Hyderabad","South","Mumbai","Central","Bangalore","South")</f>
        <v>South</v>
      </c>
      <c r="O5498" s="12">
        <v>92133.18</v>
      </c>
      <c r="P5498" s="4">
        <f>Table1[[#This Row],[Delivery_Date]]-Table1[[#This Row],[Order_Date]]</f>
        <v>13</v>
      </c>
      <c r="Q5498" s="4" t="str">
        <f>IF(Table1[[#This Row],[Delivery delay days]]&gt;5,"delay","on time")</f>
        <v>delay</v>
      </c>
      <c r="R5498" s="10">
        <f>DATEVALUE(Table1[[#This Row],[Delivery_Date]])</f>
        <v>45226</v>
      </c>
      <c r="S5498" s="10">
        <f>DATEVALUE(Table1[[#This Row],[Order_Date]])</f>
        <v>45213</v>
      </c>
      <c r="T5498" s="4" t="str" cm="1">
        <f t="array" ref="T5498">_xlfn.IFS(Table1[[#This Row],[Inventory_Level]]&lt;=200,"low",Table1[[#This Row],[Inventory_Level]]&gt;=700,"high",Table1[[#This Row],[Inventory_Level]]&gt;200,"medium")</f>
        <v>high</v>
      </c>
    </row>
    <row r="5499" spans="1:20" x14ac:dyDescent="0.35">
      <c r="A5499" s="4">
        <v>5498</v>
      </c>
      <c r="B5499" s="4" t="s">
        <v>15</v>
      </c>
      <c r="C5499" s="4" t="s">
        <v>38</v>
      </c>
      <c r="D5499" s="4" t="s">
        <v>39</v>
      </c>
      <c r="E5499" s="4" t="s">
        <v>60</v>
      </c>
      <c r="F5499" s="10" t="s">
        <v>356</v>
      </c>
      <c r="G5499" s="11" t="s">
        <v>301</v>
      </c>
      <c r="H5499" s="4">
        <v>51</v>
      </c>
      <c r="I5499" s="12">
        <v>31975.439999999999</v>
      </c>
      <c r="J5499" s="12">
        <v>1630747.44</v>
      </c>
      <c r="K5499" s="12">
        <v>2179.42</v>
      </c>
      <c r="L5499" s="4">
        <v>865</v>
      </c>
      <c r="M5499" s="4" t="s">
        <v>42</v>
      </c>
      <c r="N5499" s="4" t="str" cm="1">
        <f t="array" ref="N5499">_xlfn.SWITCH(E5499,"Delhi","North","Chennai","South","Hyderabad","South","Mumbai","Central","Bangalore","South")</f>
        <v>South</v>
      </c>
      <c r="O5499" s="12">
        <v>237211.82</v>
      </c>
      <c r="P5499" s="4">
        <f>Table1[[#This Row],[Delivery_Date]]-Table1[[#This Row],[Order_Date]]</f>
        <v>14</v>
      </c>
      <c r="Q5499" s="4" t="str">
        <f>IF(Table1[[#This Row],[Delivery delay days]]&gt;5,"delay","on time")</f>
        <v>delay</v>
      </c>
      <c r="R5499" s="10">
        <f>DATEVALUE(Table1[[#This Row],[Delivery_Date]])</f>
        <v>45140</v>
      </c>
      <c r="S5499" s="10">
        <f>DATEVALUE(Table1[[#This Row],[Order_Date]])</f>
        <v>45126</v>
      </c>
      <c r="T5499" s="4" t="str" cm="1">
        <f t="array" ref="T5499">_xlfn.IFS(Table1[[#This Row],[Inventory_Level]]&lt;=200,"low",Table1[[#This Row],[Inventory_Level]]&gt;=700,"high",Table1[[#This Row],[Inventory_Level]]&gt;200,"medium")</f>
        <v>high</v>
      </c>
    </row>
    <row r="5500" spans="1:20" x14ac:dyDescent="0.35">
      <c r="A5500" s="4">
        <v>5499</v>
      </c>
      <c r="B5500" s="4" t="s">
        <v>65</v>
      </c>
      <c r="C5500" s="4" t="s">
        <v>16</v>
      </c>
      <c r="D5500" s="4" t="s">
        <v>45</v>
      </c>
      <c r="E5500" s="4" t="s">
        <v>46</v>
      </c>
      <c r="F5500" s="10" t="s">
        <v>265</v>
      </c>
      <c r="G5500" s="11" t="s">
        <v>347</v>
      </c>
      <c r="H5500" s="4">
        <v>47</v>
      </c>
      <c r="I5500" s="12">
        <v>47518.84</v>
      </c>
      <c r="J5500" s="12">
        <v>2233385.48</v>
      </c>
      <c r="K5500" s="12">
        <v>3176.36</v>
      </c>
      <c r="L5500" s="4">
        <v>481</v>
      </c>
      <c r="M5500" s="4" t="s">
        <v>21</v>
      </c>
      <c r="N5500" s="4" t="str" cm="1">
        <f t="array" ref="N5500">_xlfn.SWITCH(E5500,"Delhi","North","Chennai","South","Hyderabad","South","Mumbai","Central","Bangalore","South")</f>
        <v>South</v>
      </c>
      <c r="O5500" s="12">
        <v>401420.13</v>
      </c>
      <c r="P5500" s="4">
        <f>Table1[[#This Row],[Delivery_Date]]-Table1[[#This Row],[Order_Date]]</f>
        <v>7</v>
      </c>
      <c r="Q5500" s="4" t="str">
        <f>IF(Table1[[#This Row],[Delivery delay days]]&gt;5,"delay","on time")</f>
        <v>delay</v>
      </c>
      <c r="R5500" s="10">
        <f>DATEVALUE(Table1[[#This Row],[Delivery_Date]])</f>
        <v>45161</v>
      </c>
      <c r="S5500" s="10">
        <f>DATEVALUE(Table1[[#This Row],[Order_Date]])</f>
        <v>45154</v>
      </c>
      <c r="T5500" s="4" t="str" cm="1">
        <f t="array" ref="T5500">_xlfn.IFS(Table1[[#This Row],[Inventory_Level]]&lt;=200,"low",Table1[[#This Row],[Inventory_Level]]&gt;=700,"high",Table1[[#This Row],[Inventory_Level]]&gt;200,"medium")</f>
        <v>medium</v>
      </c>
    </row>
    <row r="5501" spans="1:20" x14ac:dyDescent="0.35">
      <c r="A5501" s="4">
        <v>5500</v>
      </c>
      <c r="B5501" s="4" t="s">
        <v>31</v>
      </c>
      <c r="C5501" s="4" t="s">
        <v>24</v>
      </c>
      <c r="D5501" s="4" t="s">
        <v>32</v>
      </c>
      <c r="E5501" s="4" t="s">
        <v>46</v>
      </c>
      <c r="F5501" s="10" t="s">
        <v>33</v>
      </c>
      <c r="G5501" s="11" t="s">
        <v>286</v>
      </c>
      <c r="H5501" s="4">
        <v>92</v>
      </c>
      <c r="I5501" s="12">
        <v>12063.83</v>
      </c>
      <c r="J5501" s="12">
        <v>1109872.3600000001</v>
      </c>
      <c r="K5501" s="12">
        <v>2599.5500000000002</v>
      </c>
      <c r="L5501" s="4">
        <v>459</v>
      </c>
      <c r="M5501" s="4" t="s">
        <v>29</v>
      </c>
      <c r="N5501" s="4" t="str" cm="1">
        <f t="array" ref="N5501">_xlfn.SWITCH(E5501,"Delhi","North","Chennai","South","Hyderabad","South","Mumbai","Central","Bangalore","South")</f>
        <v>South</v>
      </c>
      <c r="O5501" s="12">
        <v>273543.23</v>
      </c>
      <c r="P5501" s="4">
        <f>Table1[[#This Row],[Delivery_Date]]-Table1[[#This Row],[Order_Date]]</f>
        <v>10</v>
      </c>
      <c r="Q5501" s="4" t="str">
        <f>IF(Table1[[#This Row],[Delivery delay days]]&gt;5,"delay","on time")</f>
        <v>delay</v>
      </c>
      <c r="R5501" s="10">
        <f>DATEVALUE(Table1[[#This Row],[Delivery_Date]])</f>
        <v>45063</v>
      </c>
      <c r="S5501" s="10">
        <f>DATEVALUE(Table1[[#This Row],[Order_Date]])</f>
        <v>45053</v>
      </c>
      <c r="T5501" s="4" t="str" cm="1">
        <f t="array" ref="T5501">_xlfn.IFS(Table1[[#This Row],[Inventory_Level]]&lt;=200,"low",Table1[[#This Row],[Inventory_Level]]&gt;=700,"high",Table1[[#This Row],[Inventory_Level]]&gt;200,"medium")</f>
        <v>medium</v>
      </c>
    </row>
    <row r="5502" spans="1:20" x14ac:dyDescent="0.35">
      <c r="A5502" s="4">
        <v>5501</v>
      </c>
      <c r="B5502" s="4" t="s">
        <v>59</v>
      </c>
      <c r="C5502" s="4" t="s">
        <v>24</v>
      </c>
      <c r="D5502" s="4" t="s">
        <v>17</v>
      </c>
      <c r="E5502" s="4" t="s">
        <v>60</v>
      </c>
      <c r="F5502" s="10" t="s">
        <v>201</v>
      </c>
      <c r="G5502" s="11" t="s">
        <v>314</v>
      </c>
      <c r="H5502" s="4">
        <v>21</v>
      </c>
      <c r="I5502" s="12">
        <v>2966.76</v>
      </c>
      <c r="J5502" s="12">
        <v>62301.96</v>
      </c>
      <c r="K5502" s="12">
        <v>4926.47</v>
      </c>
      <c r="L5502" s="4">
        <v>454</v>
      </c>
      <c r="M5502" s="4" t="s">
        <v>29</v>
      </c>
      <c r="N5502" s="4" t="str" cm="1">
        <f t="array" ref="N5502">_xlfn.SWITCH(E5502,"Delhi","North","Chennai","South","Hyderabad","South","Mumbai","Central","Bangalore","South")</f>
        <v>South</v>
      </c>
      <c r="O5502" s="12">
        <v>11450.45</v>
      </c>
      <c r="P5502" s="4">
        <f>Table1[[#This Row],[Delivery_Date]]-Table1[[#This Row],[Order_Date]]</f>
        <v>4</v>
      </c>
      <c r="Q5502" s="4" t="str">
        <f>IF(Table1[[#This Row],[Delivery delay days]]&gt;5,"delay","on time")</f>
        <v>on time</v>
      </c>
      <c r="R5502" s="10">
        <f>DATEVALUE(Table1[[#This Row],[Delivery_Date]])</f>
        <v>45108</v>
      </c>
      <c r="S5502" s="10">
        <f>DATEVALUE(Table1[[#This Row],[Order_Date]])</f>
        <v>45104</v>
      </c>
      <c r="T5502" s="4" t="str" cm="1">
        <f t="array" ref="T5502">_xlfn.IFS(Table1[[#This Row],[Inventory_Level]]&lt;=200,"low",Table1[[#This Row],[Inventory_Level]]&gt;=700,"high",Table1[[#This Row],[Inventory_Level]]&gt;200,"medium")</f>
        <v>medium</v>
      </c>
    </row>
    <row r="5503" spans="1:20" x14ac:dyDescent="0.35">
      <c r="A5503" s="4">
        <v>5502</v>
      </c>
      <c r="B5503" s="4" t="s">
        <v>51</v>
      </c>
      <c r="C5503" s="4" t="s">
        <v>24</v>
      </c>
      <c r="D5503" s="4" t="s">
        <v>17</v>
      </c>
      <c r="E5503" s="4" t="s">
        <v>18</v>
      </c>
      <c r="F5503" s="10" t="s">
        <v>221</v>
      </c>
      <c r="G5503" s="11" t="s">
        <v>19</v>
      </c>
      <c r="H5503" s="4">
        <v>99</v>
      </c>
      <c r="I5503" s="12">
        <v>3588.27</v>
      </c>
      <c r="J5503" s="12">
        <v>355238.73</v>
      </c>
      <c r="K5503" s="12">
        <v>3254.8</v>
      </c>
      <c r="L5503" s="4">
        <v>469</v>
      </c>
      <c r="M5503" s="4" t="s">
        <v>42</v>
      </c>
      <c r="N5503" s="4" t="str" cm="1">
        <f t="array" ref="N5503">_xlfn.SWITCH(E5503,"Delhi","North","Chennai","South","Hyderabad","South","Mumbai","Central","Bangalore","South")</f>
        <v>North</v>
      </c>
      <c r="O5503" s="12">
        <v>24214.43</v>
      </c>
      <c r="P5503" s="4">
        <f>Table1[[#This Row],[Delivery_Date]]-Table1[[#This Row],[Order_Date]]</f>
        <v>9</v>
      </c>
      <c r="Q5503" s="4" t="str">
        <f>IF(Table1[[#This Row],[Delivery delay days]]&gt;5,"delay","on time")</f>
        <v>delay</v>
      </c>
      <c r="R5503" s="10">
        <f>DATEVALUE(Table1[[#This Row],[Delivery_Date]])</f>
        <v>45188</v>
      </c>
      <c r="S5503" s="10">
        <f>DATEVALUE(Table1[[#This Row],[Order_Date]])</f>
        <v>45179</v>
      </c>
      <c r="T5503" s="4" t="str" cm="1">
        <f t="array" ref="T5503">_xlfn.IFS(Table1[[#This Row],[Inventory_Level]]&lt;=200,"low",Table1[[#This Row],[Inventory_Level]]&gt;=700,"high",Table1[[#This Row],[Inventory_Level]]&gt;200,"medium")</f>
        <v>medium</v>
      </c>
    </row>
    <row r="5504" spans="1:20" x14ac:dyDescent="0.35">
      <c r="A5504" s="4">
        <v>5503</v>
      </c>
      <c r="B5504" s="4" t="s">
        <v>65</v>
      </c>
      <c r="C5504" s="4" t="s">
        <v>38</v>
      </c>
      <c r="D5504" s="4" t="s">
        <v>17</v>
      </c>
      <c r="E5504" s="4" t="s">
        <v>18</v>
      </c>
      <c r="F5504" s="10" t="s">
        <v>360</v>
      </c>
      <c r="G5504" s="11" t="s">
        <v>417</v>
      </c>
      <c r="H5504" s="4">
        <v>79</v>
      </c>
      <c r="I5504" s="12">
        <v>44328.59</v>
      </c>
      <c r="J5504" s="12">
        <v>3501958.61</v>
      </c>
      <c r="K5504" s="12">
        <v>1153.6400000000001</v>
      </c>
      <c r="L5504" s="4">
        <v>938</v>
      </c>
      <c r="M5504" s="4" t="s">
        <v>35</v>
      </c>
      <c r="N5504" s="4" t="str" cm="1">
        <f t="array" ref="N5504">_xlfn.SWITCH(E5504,"Delhi","North","Chennai","South","Hyderabad","South","Mumbai","Central","Bangalore","South")</f>
        <v>North</v>
      </c>
      <c r="O5504" s="12">
        <v>364184.66</v>
      </c>
      <c r="P5504" s="4">
        <f>Table1[[#This Row],[Delivery_Date]]-Table1[[#This Row],[Order_Date]]</f>
        <v>6</v>
      </c>
      <c r="Q5504" s="4" t="str">
        <f>IF(Table1[[#This Row],[Delivery delay days]]&gt;5,"delay","on time")</f>
        <v>delay</v>
      </c>
      <c r="R5504" s="10">
        <f>DATEVALUE(Table1[[#This Row],[Delivery_Date]])</f>
        <v>44983</v>
      </c>
      <c r="S5504" s="10">
        <f>DATEVALUE(Table1[[#This Row],[Order_Date]])</f>
        <v>44977</v>
      </c>
      <c r="T5504" s="4" t="str" cm="1">
        <f t="array" ref="T5504">_xlfn.IFS(Table1[[#This Row],[Inventory_Level]]&lt;=200,"low",Table1[[#This Row],[Inventory_Level]]&gt;=700,"high",Table1[[#This Row],[Inventory_Level]]&gt;200,"medium")</f>
        <v>high</v>
      </c>
    </row>
    <row r="5505" spans="1:20" x14ac:dyDescent="0.35">
      <c r="A5505" s="4">
        <v>5504</v>
      </c>
      <c r="B5505" s="4" t="s">
        <v>15</v>
      </c>
      <c r="C5505" s="4" t="s">
        <v>24</v>
      </c>
      <c r="D5505" s="4" t="s">
        <v>39</v>
      </c>
      <c r="E5505" s="4" t="s">
        <v>60</v>
      </c>
      <c r="F5505" s="10" t="s">
        <v>182</v>
      </c>
      <c r="G5505" s="11" t="s">
        <v>361</v>
      </c>
      <c r="H5505" s="4">
        <v>36</v>
      </c>
      <c r="I5505" s="12">
        <v>32023.69</v>
      </c>
      <c r="J5505" s="12">
        <v>1152852.8400000001</v>
      </c>
      <c r="K5505" s="12">
        <v>366.9</v>
      </c>
      <c r="L5505" s="4">
        <v>483</v>
      </c>
      <c r="M5505" s="4" t="s">
        <v>35</v>
      </c>
      <c r="N5505" s="4" t="str" cm="1">
        <f t="array" ref="N5505">_xlfn.SWITCH(E5505,"Delhi","North","Chennai","South","Hyderabad","South","Mumbai","Central","Bangalore","South")</f>
        <v>South</v>
      </c>
      <c r="O5505" s="12">
        <v>101847.79</v>
      </c>
      <c r="P5505" s="4">
        <f>Table1[[#This Row],[Delivery_Date]]-Table1[[#This Row],[Order_Date]]</f>
        <v>9</v>
      </c>
      <c r="Q5505" s="4" t="str">
        <f>IF(Table1[[#This Row],[Delivery delay days]]&gt;5,"delay","on time")</f>
        <v>delay</v>
      </c>
      <c r="R5505" s="10">
        <f>DATEVALUE(Table1[[#This Row],[Delivery_Date]])</f>
        <v>45035</v>
      </c>
      <c r="S5505" s="10">
        <f>DATEVALUE(Table1[[#This Row],[Order_Date]])</f>
        <v>45026</v>
      </c>
      <c r="T5505" s="4" t="str" cm="1">
        <f t="array" ref="T5505">_xlfn.IFS(Table1[[#This Row],[Inventory_Level]]&lt;=200,"low",Table1[[#This Row],[Inventory_Level]]&gt;=700,"high",Table1[[#This Row],[Inventory_Level]]&gt;200,"medium")</f>
        <v>medium</v>
      </c>
    </row>
    <row r="5506" spans="1:20" x14ac:dyDescent="0.35">
      <c r="A5506" s="4">
        <v>5505</v>
      </c>
      <c r="B5506" s="4" t="s">
        <v>15</v>
      </c>
      <c r="C5506" s="4" t="s">
        <v>16</v>
      </c>
      <c r="D5506" s="4" t="s">
        <v>32</v>
      </c>
      <c r="E5506" s="4" t="s">
        <v>18</v>
      </c>
      <c r="F5506" s="10" t="s">
        <v>128</v>
      </c>
      <c r="G5506" s="11" t="s">
        <v>334</v>
      </c>
      <c r="H5506" s="4">
        <v>95</v>
      </c>
      <c r="I5506" s="12">
        <v>30323.29</v>
      </c>
      <c r="J5506" s="12">
        <v>2880712.55</v>
      </c>
      <c r="K5506" s="12">
        <v>216.1</v>
      </c>
      <c r="L5506" s="4">
        <v>545</v>
      </c>
      <c r="M5506" s="4" t="s">
        <v>42</v>
      </c>
      <c r="N5506" s="4" t="str" cm="1">
        <f t="array" ref="N5506">_xlfn.SWITCH(E5506,"Delhi","North","Chennai","South","Hyderabad","South","Mumbai","Central","Bangalore","South")</f>
        <v>North</v>
      </c>
      <c r="O5506" s="12">
        <v>235762.34</v>
      </c>
      <c r="P5506" s="4">
        <f>Table1[[#This Row],[Delivery_Date]]-Table1[[#This Row],[Order_Date]]</f>
        <v>14</v>
      </c>
      <c r="Q5506" s="4" t="str">
        <f>IF(Table1[[#This Row],[Delivery delay days]]&gt;5,"delay","on time")</f>
        <v>delay</v>
      </c>
      <c r="R5506" s="10">
        <f>DATEVALUE(Table1[[#This Row],[Delivery_Date]])</f>
        <v>45174</v>
      </c>
      <c r="S5506" s="10">
        <f>DATEVALUE(Table1[[#This Row],[Order_Date]])</f>
        <v>45160</v>
      </c>
      <c r="T5506" s="4" t="str" cm="1">
        <f t="array" ref="T5506">_xlfn.IFS(Table1[[#This Row],[Inventory_Level]]&lt;=200,"low",Table1[[#This Row],[Inventory_Level]]&gt;=700,"high",Table1[[#This Row],[Inventory_Level]]&gt;200,"medium")</f>
        <v>medium</v>
      </c>
    </row>
    <row r="5507" spans="1:20" x14ac:dyDescent="0.35">
      <c r="A5507" s="4">
        <v>5506</v>
      </c>
      <c r="B5507" s="4" t="s">
        <v>31</v>
      </c>
      <c r="C5507" s="4" t="s">
        <v>38</v>
      </c>
      <c r="D5507" s="4" t="s">
        <v>32</v>
      </c>
      <c r="E5507" s="4" t="s">
        <v>52</v>
      </c>
      <c r="F5507" s="10" t="s">
        <v>413</v>
      </c>
      <c r="G5507" s="11" t="s">
        <v>371</v>
      </c>
      <c r="H5507" s="4">
        <v>34</v>
      </c>
      <c r="I5507" s="12">
        <v>9506.69</v>
      </c>
      <c r="J5507" s="12">
        <v>323227.46000000002</v>
      </c>
      <c r="K5507" s="12">
        <v>1959.93</v>
      </c>
      <c r="L5507" s="4">
        <v>908</v>
      </c>
      <c r="M5507" s="4" t="s">
        <v>29</v>
      </c>
      <c r="N5507" s="4" t="str" cm="1">
        <f t="array" ref="N5507">_xlfn.SWITCH(E5507,"Delhi","North","Chennai","South","Hyderabad","South","Mumbai","Central","Bangalore","South")</f>
        <v>Central</v>
      </c>
      <c r="O5507" s="12">
        <v>77469.14</v>
      </c>
      <c r="P5507" s="4">
        <f>Table1[[#This Row],[Delivery_Date]]-Table1[[#This Row],[Order_Date]]</f>
        <v>13</v>
      </c>
      <c r="Q5507" s="4" t="str">
        <f>IF(Table1[[#This Row],[Delivery delay days]]&gt;5,"delay","on time")</f>
        <v>delay</v>
      </c>
      <c r="R5507" s="10">
        <f>DATEVALUE(Table1[[#This Row],[Delivery_Date]])</f>
        <v>45064</v>
      </c>
      <c r="S5507" s="10">
        <f>DATEVALUE(Table1[[#This Row],[Order_Date]])</f>
        <v>45051</v>
      </c>
      <c r="T5507" s="4" t="str" cm="1">
        <f t="array" ref="T5507">_xlfn.IFS(Table1[[#This Row],[Inventory_Level]]&lt;=200,"low",Table1[[#This Row],[Inventory_Level]]&gt;=700,"high",Table1[[#This Row],[Inventory_Level]]&gt;200,"medium")</f>
        <v>high</v>
      </c>
    </row>
    <row r="5508" spans="1:20" x14ac:dyDescent="0.35">
      <c r="A5508" s="4">
        <v>5507</v>
      </c>
      <c r="B5508" s="4" t="s">
        <v>23</v>
      </c>
      <c r="C5508" s="4" t="s">
        <v>16</v>
      </c>
      <c r="D5508" s="4" t="s">
        <v>45</v>
      </c>
      <c r="E5508" s="4" t="s">
        <v>52</v>
      </c>
      <c r="F5508" s="10" t="s">
        <v>168</v>
      </c>
      <c r="G5508" s="11" t="s">
        <v>145</v>
      </c>
      <c r="H5508" s="4">
        <v>41</v>
      </c>
      <c r="I5508" s="12">
        <v>46524.04</v>
      </c>
      <c r="J5508" s="12">
        <v>1907485.64</v>
      </c>
      <c r="K5508" s="12">
        <v>3228.3</v>
      </c>
      <c r="L5508" s="4">
        <v>496</v>
      </c>
      <c r="M5508" s="4" t="s">
        <v>42</v>
      </c>
      <c r="N5508" s="4" t="str" cm="1">
        <f t="array" ref="N5508">_xlfn.SWITCH(E5508,"Delhi","North","Chennai","South","Hyderabad","South","Mumbai","Central","Bangalore","South")</f>
        <v>Central</v>
      </c>
      <c r="O5508" s="12">
        <v>320192.53000000003</v>
      </c>
      <c r="P5508" s="4">
        <f>Table1[[#This Row],[Delivery_Date]]-Table1[[#This Row],[Order_Date]]</f>
        <v>3</v>
      </c>
      <c r="Q5508" s="4" t="str">
        <f>IF(Table1[[#This Row],[Delivery delay days]]&gt;5,"delay","on time")</f>
        <v>on time</v>
      </c>
      <c r="R5508" s="10">
        <f>DATEVALUE(Table1[[#This Row],[Delivery_Date]])</f>
        <v>45080</v>
      </c>
      <c r="S5508" s="10">
        <f>DATEVALUE(Table1[[#This Row],[Order_Date]])</f>
        <v>45077</v>
      </c>
      <c r="T5508" s="4" t="str" cm="1">
        <f t="array" ref="T5508">_xlfn.IFS(Table1[[#This Row],[Inventory_Level]]&lt;=200,"low",Table1[[#This Row],[Inventory_Level]]&gt;=700,"high",Table1[[#This Row],[Inventory_Level]]&gt;200,"medium")</f>
        <v>medium</v>
      </c>
    </row>
    <row r="5509" spans="1:20" x14ac:dyDescent="0.35">
      <c r="A5509" s="4">
        <v>5508</v>
      </c>
      <c r="B5509" s="4" t="s">
        <v>37</v>
      </c>
      <c r="C5509" s="4" t="s">
        <v>38</v>
      </c>
      <c r="D5509" s="4" t="s">
        <v>39</v>
      </c>
      <c r="E5509" s="4" t="s">
        <v>60</v>
      </c>
      <c r="F5509" s="10" t="s">
        <v>93</v>
      </c>
      <c r="G5509" s="11" t="s">
        <v>138</v>
      </c>
      <c r="H5509" s="4">
        <v>78</v>
      </c>
      <c r="I5509" s="12">
        <v>892.94</v>
      </c>
      <c r="J5509" s="12">
        <v>69649.320000000007</v>
      </c>
      <c r="K5509" s="12">
        <v>4170.24</v>
      </c>
      <c r="L5509" s="4">
        <v>908</v>
      </c>
      <c r="M5509" s="4" t="s">
        <v>29</v>
      </c>
      <c r="N5509" s="4" t="str" cm="1">
        <f t="array" ref="N5509">_xlfn.SWITCH(E5509,"Delhi","North","Chennai","South","Hyderabad","South","Mumbai","Central","Bangalore","South")</f>
        <v>South</v>
      </c>
      <c r="O5509" s="12">
        <v>13950.29</v>
      </c>
      <c r="P5509" s="4">
        <f>Table1[[#This Row],[Delivery_Date]]-Table1[[#This Row],[Order_Date]]</f>
        <v>13</v>
      </c>
      <c r="Q5509" s="4" t="str">
        <f>IF(Table1[[#This Row],[Delivery delay days]]&gt;5,"delay","on time")</f>
        <v>delay</v>
      </c>
      <c r="R5509" s="10">
        <f>DATEVALUE(Table1[[#This Row],[Delivery_Date]])</f>
        <v>44946</v>
      </c>
      <c r="S5509" s="10">
        <f>DATEVALUE(Table1[[#This Row],[Order_Date]])</f>
        <v>44933</v>
      </c>
      <c r="T5509" s="4" t="str" cm="1">
        <f t="array" ref="T5509">_xlfn.IFS(Table1[[#This Row],[Inventory_Level]]&lt;=200,"low",Table1[[#This Row],[Inventory_Level]]&gt;=700,"high",Table1[[#This Row],[Inventory_Level]]&gt;200,"medium")</f>
        <v>high</v>
      </c>
    </row>
    <row r="5510" spans="1:20" x14ac:dyDescent="0.35">
      <c r="A5510" s="4">
        <v>5509</v>
      </c>
      <c r="B5510" s="4" t="s">
        <v>59</v>
      </c>
      <c r="C5510" s="4" t="s">
        <v>38</v>
      </c>
      <c r="D5510" s="4" t="s">
        <v>32</v>
      </c>
      <c r="E5510" s="4" t="s">
        <v>18</v>
      </c>
      <c r="F5510" s="10" t="s">
        <v>311</v>
      </c>
      <c r="G5510" s="11" t="s">
        <v>122</v>
      </c>
      <c r="H5510" s="4">
        <v>75</v>
      </c>
      <c r="I5510" s="12">
        <v>4526.57</v>
      </c>
      <c r="J5510" s="12">
        <v>339492.75</v>
      </c>
      <c r="K5510" s="12">
        <v>613.12</v>
      </c>
      <c r="L5510" s="4">
        <v>537</v>
      </c>
      <c r="M5510" s="4" t="s">
        <v>21</v>
      </c>
      <c r="N5510" s="4" t="str" cm="1">
        <f t="array" ref="N5510">_xlfn.SWITCH(E5510,"Delhi","North","Chennai","South","Hyderabad","South","Mumbai","Central","Bangalore","South")</f>
        <v>North</v>
      </c>
      <c r="O5510" s="12">
        <v>80498.19</v>
      </c>
      <c r="P5510" s="4">
        <f>Table1[[#This Row],[Delivery_Date]]-Table1[[#This Row],[Order_Date]]</f>
        <v>7</v>
      </c>
      <c r="Q5510" s="4" t="str">
        <f>IF(Table1[[#This Row],[Delivery delay days]]&gt;5,"delay","on time")</f>
        <v>delay</v>
      </c>
      <c r="R5510" s="10">
        <f>DATEVALUE(Table1[[#This Row],[Delivery_Date]])</f>
        <v>45228</v>
      </c>
      <c r="S5510" s="10">
        <f>DATEVALUE(Table1[[#This Row],[Order_Date]])</f>
        <v>45221</v>
      </c>
      <c r="T5510" s="4" t="str" cm="1">
        <f t="array" ref="T5510">_xlfn.IFS(Table1[[#This Row],[Inventory_Level]]&lt;=200,"low",Table1[[#This Row],[Inventory_Level]]&gt;=700,"high",Table1[[#This Row],[Inventory_Level]]&gt;200,"medium")</f>
        <v>medium</v>
      </c>
    </row>
    <row r="5511" spans="1:20" x14ac:dyDescent="0.35">
      <c r="A5511" s="4">
        <v>5510</v>
      </c>
      <c r="B5511" s="4" t="s">
        <v>44</v>
      </c>
      <c r="C5511" s="4" t="s">
        <v>24</v>
      </c>
      <c r="D5511" s="4" t="s">
        <v>39</v>
      </c>
      <c r="E5511" s="4" t="s">
        <v>60</v>
      </c>
      <c r="F5511" s="10" t="s">
        <v>110</v>
      </c>
      <c r="G5511" s="11" t="s">
        <v>398</v>
      </c>
      <c r="H5511" s="4">
        <v>98</v>
      </c>
      <c r="I5511" s="12">
        <v>27648.9</v>
      </c>
      <c r="J5511" s="12">
        <v>2709592.2</v>
      </c>
      <c r="K5511" s="12">
        <v>2703.06</v>
      </c>
      <c r="L5511" s="4">
        <v>63</v>
      </c>
      <c r="M5511" s="4" t="s">
        <v>35</v>
      </c>
      <c r="N5511" s="4" t="str" cm="1">
        <f t="array" ref="N5511">_xlfn.SWITCH(E5511,"Delhi","North","Chennai","South","Hyderabad","South","Mumbai","Central","Bangalore","South")</f>
        <v>South</v>
      </c>
      <c r="O5511" s="12">
        <v>458109.41</v>
      </c>
      <c r="P5511" s="4">
        <f>Table1[[#This Row],[Delivery_Date]]-Table1[[#This Row],[Order_Date]]</f>
        <v>12</v>
      </c>
      <c r="Q5511" s="4" t="str">
        <f>IF(Table1[[#This Row],[Delivery delay days]]&gt;5,"delay","on time")</f>
        <v>delay</v>
      </c>
      <c r="R5511" s="10">
        <f>DATEVALUE(Table1[[#This Row],[Delivery_Date]])</f>
        <v>44991</v>
      </c>
      <c r="S5511" s="10">
        <f>DATEVALUE(Table1[[#This Row],[Order_Date]])</f>
        <v>44979</v>
      </c>
      <c r="T5511" s="4" t="str" cm="1">
        <f t="array" ref="T5511">_xlfn.IFS(Table1[[#This Row],[Inventory_Level]]&lt;=200,"low",Table1[[#This Row],[Inventory_Level]]&gt;=700,"high",Table1[[#This Row],[Inventory_Level]]&gt;200,"medium")</f>
        <v>low</v>
      </c>
    </row>
    <row r="5512" spans="1:20" x14ac:dyDescent="0.35">
      <c r="A5512" s="4">
        <v>5511</v>
      </c>
      <c r="B5512" s="4" t="s">
        <v>51</v>
      </c>
      <c r="C5512" s="4" t="s">
        <v>16</v>
      </c>
      <c r="D5512" s="4" t="s">
        <v>45</v>
      </c>
      <c r="E5512" s="4" t="s">
        <v>18</v>
      </c>
      <c r="F5512" s="10" t="s">
        <v>268</v>
      </c>
      <c r="G5512" s="11" t="s">
        <v>394</v>
      </c>
      <c r="H5512" s="4">
        <v>40</v>
      </c>
      <c r="I5512" s="12">
        <v>47617.32</v>
      </c>
      <c r="J5512" s="12">
        <v>1904692.8</v>
      </c>
      <c r="K5512" s="12">
        <v>178.93</v>
      </c>
      <c r="L5512" s="4">
        <v>532</v>
      </c>
      <c r="M5512" s="4" t="s">
        <v>29</v>
      </c>
      <c r="N5512" s="4" t="str" cm="1">
        <f t="array" ref="N5512">_xlfn.SWITCH(E5512,"Delhi","North","Chennai","South","Hyderabad","South","Mumbai","Central","Bangalore","South")</f>
        <v>North</v>
      </c>
      <c r="O5512" s="12">
        <v>462821.11</v>
      </c>
      <c r="P5512" s="4">
        <f>Table1[[#This Row],[Delivery_Date]]-Table1[[#This Row],[Order_Date]]</f>
        <v>7</v>
      </c>
      <c r="Q5512" s="4" t="str">
        <f>IF(Table1[[#This Row],[Delivery delay days]]&gt;5,"delay","on time")</f>
        <v>delay</v>
      </c>
      <c r="R5512" s="10">
        <f>DATEVALUE(Table1[[#This Row],[Delivery_Date]])</f>
        <v>44967</v>
      </c>
      <c r="S5512" s="10">
        <f>DATEVALUE(Table1[[#This Row],[Order_Date]])</f>
        <v>44960</v>
      </c>
      <c r="T5512" s="4" t="str" cm="1">
        <f t="array" ref="T5512">_xlfn.IFS(Table1[[#This Row],[Inventory_Level]]&lt;=200,"low",Table1[[#This Row],[Inventory_Level]]&gt;=700,"high",Table1[[#This Row],[Inventory_Level]]&gt;200,"medium")</f>
        <v>medium</v>
      </c>
    </row>
    <row r="5513" spans="1:20" x14ac:dyDescent="0.35">
      <c r="A5513" s="4">
        <v>5512</v>
      </c>
      <c r="B5513" s="4" t="s">
        <v>23</v>
      </c>
      <c r="C5513" s="4" t="s">
        <v>38</v>
      </c>
      <c r="D5513" s="4" t="s">
        <v>32</v>
      </c>
      <c r="E5513" s="4" t="s">
        <v>18</v>
      </c>
      <c r="F5513" s="10" t="s">
        <v>77</v>
      </c>
      <c r="G5513" s="11" t="s">
        <v>238</v>
      </c>
      <c r="H5513" s="4">
        <v>2</v>
      </c>
      <c r="I5513" s="12">
        <v>31732.400000000001</v>
      </c>
      <c r="J5513" s="12">
        <v>63464.800000000003</v>
      </c>
      <c r="K5513" s="12">
        <v>3743.77</v>
      </c>
      <c r="L5513" s="4">
        <v>251</v>
      </c>
      <c r="M5513" s="4" t="s">
        <v>42</v>
      </c>
      <c r="N5513" s="4" t="str" cm="1">
        <f t="array" ref="N5513">_xlfn.SWITCH(E5513,"Delhi","North","Chennai","South","Hyderabad","South","Mumbai","Central","Bangalore","South")</f>
        <v>North</v>
      </c>
      <c r="O5513" s="12">
        <v>8184.82</v>
      </c>
      <c r="P5513" s="4">
        <f>Table1[[#This Row],[Delivery_Date]]-Table1[[#This Row],[Order_Date]]</f>
        <v>11</v>
      </c>
      <c r="Q5513" s="4" t="str">
        <f>IF(Table1[[#This Row],[Delivery delay days]]&gt;5,"delay","on time")</f>
        <v>delay</v>
      </c>
      <c r="R5513" s="10">
        <f>DATEVALUE(Table1[[#This Row],[Delivery_Date]])</f>
        <v>45215</v>
      </c>
      <c r="S5513" s="10">
        <f>DATEVALUE(Table1[[#This Row],[Order_Date]])</f>
        <v>45204</v>
      </c>
      <c r="T5513" s="4" t="str" cm="1">
        <f t="array" ref="T5513">_xlfn.IFS(Table1[[#This Row],[Inventory_Level]]&lt;=200,"low",Table1[[#This Row],[Inventory_Level]]&gt;=700,"high",Table1[[#This Row],[Inventory_Level]]&gt;200,"medium")</f>
        <v>medium</v>
      </c>
    </row>
    <row r="5514" spans="1:20" x14ac:dyDescent="0.35">
      <c r="A5514" s="4">
        <v>5513</v>
      </c>
      <c r="B5514" s="4" t="s">
        <v>15</v>
      </c>
      <c r="C5514" s="4" t="s">
        <v>38</v>
      </c>
      <c r="D5514" s="4" t="s">
        <v>39</v>
      </c>
      <c r="E5514" s="4" t="s">
        <v>46</v>
      </c>
      <c r="F5514" s="10" t="s">
        <v>166</v>
      </c>
      <c r="G5514" s="11" t="s">
        <v>98</v>
      </c>
      <c r="H5514" s="4">
        <v>78</v>
      </c>
      <c r="I5514" s="12">
        <v>6551.16</v>
      </c>
      <c r="J5514" s="12">
        <v>510990.48</v>
      </c>
      <c r="K5514" s="12">
        <v>2675.8</v>
      </c>
      <c r="L5514" s="4">
        <v>407</v>
      </c>
      <c r="M5514" s="4" t="s">
        <v>42</v>
      </c>
      <c r="N5514" s="4" t="str" cm="1">
        <f t="array" ref="N5514">_xlfn.SWITCH(E5514,"Delhi","North","Chennai","South","Hyderabad","South","Mumbai","Central","Bangalore","South")</f>
        <v>South</v>
      </c>
      <c r="O5514" s="12">
        <v>108116.16</v>
      </c>
      <c r="P5514" s="4">
        <f>Table1[[#This Row],[Delivery_Date]]-Table1[[#This Row],[Order_Date]]</f>
        <v>6</v>
      </c>
      <c r="Q5514" s="4" t="str">
        <f>IF(Table1[[#This Row],[Delivery delay days]]&gt;5,"delay","on time")</f>
        <v>delay</v>
      </c>
      <c r="R5514" s="10">
        <f>DATEVALUE(Table1[[#This Row],[Delivery_Date]])</f>
        <v>45124</v>
      </c>
      <c r="S5514" s="10">
        <f>DATEVALUE(Table1[[#This Row],[Order_Date]])</f>
        <v>45118</v>
      </c>
      <c r="T5514" s="4" t="str" cm="1">
        <f t="array" ref="T5514">_xlfn.IFS(Table1[[#This Row],[Inventory_Level]]&lt;=200,"low",Table1[[#This Row],[Inventory_Level]]&gt;=700,"high",Table1[[#This Row],[Inventory_Level]]&gt;200,"medium")</f>
        <v>medium</v>
      </c>
    </row>
    <row r="5515" spans="1:20" x14ac:dyDescent="0.35">
      <c r="A5515" s="4">
        <v>5514</v>
      </c>
      <c r="B5515" s="4" t="s">
        <v>65</v>
      </c>
      <c r="C5515" s="4" t="s">
        <v>16</v>
      </c>
      <c r="D5515" s="4" t="s">
        <v>17</v>
      </c>
      <c r="E5515" s="4" t="s">
        <v>18</v>
      </c>
      <c r="F5515" s="10" t="s">
        <v>403</v>
      </c>
      <c r="G5515" s="11" t="s">
        <v>341</v>
      </c>
      <c r="H5515" s="4">
        <v>31</v>
      </c>
      <c r="I5515" s="12">
        <v>18644.78</v>
      </c>
      <c r="J5515" s="12">
        <v>577988.18000000005</v>
      </c>
      <c r="K5515" s="12">
        <v>1124.49</v>
      </c>
      <c r="L5515" s="4">
        <v>554</v>
      </c>
      <c r="M5515" s="4" t="s">
        <v>29</v>
      </c>
      <c r="N5515" s="4" t="str" cm="1">
        <f t="array" ref="N5515">_xlfn.SWITCH(E5515,"Delhi","North","Chennai","South","Hyderabad","South","Mumbai","Central","Bangalore","South")</f>
        <v>North</v>
      </c>
      <c r="O5515" s="12">
        <v>79458.710000000006</v>
      </c>
      <c r="P5515" s="4">
        <f>Table1[[#This Row],[Delivery_Date]]-Table1[[#This Row],[Order_Date]]</f>
        <v>6</v>
      </c>
      <c r="Q5515" s="4" t="str">
        <f>IF(Table1[[#This Row],[Delivery delay days]]&gt;5,"delay","on time")</f>
        <v>delay</v>
      </c>
      <c r="R5515" s="10">
        <f>DATEVALUE(Table1[[#This Row],[Delivery_Date]])</f>
        <v>45193</v>
      </c>
      <c r="S5515" s="10">
        <f>DATEVALUE(Table1[[#This Row],[Order_Date]])</f>
        <v>45187</v>
      </c>
      <c r="T5515" s="4" t="str" cm="1">
        <f t="array" ref="T5515">_xlfn.IFS(Table1[[#This Row],[Inventory_Level]]&lt;=200,"low",Table1[[#This Row],[Inventory_Level]]&gt;=700,"high",Table1[[#This Row],[Inventory_Level]]&gt;200,"medium")</f>
        <v>medium</v>
      </c>
    </row>
    <row r="5516" spans="1:20" x14ac:dyDescent="0.35">
      <c r="A5516" s="4">
        <v>5515</v>
      </c>
      <c r="B5516" s="4" t="s">
        <v>31</v>
      </c>
      <c r="C5516" s="4" t="s">
        <v>38</v>
      </c>
      <c r="D5516" s="4" t="s">
        <v>17</v>
      </c>
      <c r="E5516" s="4" t="s">
        <v>26</v>
      </c>
      <c r="F5516" s="10" t="s">
        <v>383</v>
      </c>
      <c r="G5516" s="11" t="s">
        <v>238</v>
      </c>
      <c r="H5516" s="4">
        <v>30</v>
      </c>
      <c r="I5516" s="12">
        <v>44320.81</v>
      </c>
      <c r="J5516" s="12">
        <v>1329624.3</v>
      </c>
      <c r="K5516" s="12">
        <v>3908.58</v>
      </c>
      <c r="L5516" s="4">
        <v>457</v>
      </c>
      <c r="M5516" s="4" t="s">
        <v>21</v>
      </c>
      <c r="N5516" s="4" t="str" cm="1">
        <f t="array" ref="N5516">_xlfn.SWITCH(E5516,"Delhi","North","Chennai","South","Hyderabad","South","Mumbai","Central","Bangalore","South")</f>
        <v>South</v>
      </c>
      <c r="O5516" s="12">
        <v>184910.36</v>
      </c>
      <c r="P5516" s="4">
        <f>Table1[[#This Row],[Delivery_Date]]-Table1[[#This Row],[Order_Date]]</f>
        <v>2</v>
      </c>
      <c r="Q5516" s="4" t="str">
        <f>IF(Table1[[#This Row],[Delivery delay days]]&gt;5,"delay","on time")</f>
        <v>on time</v>
      </c>
      <c r="R5516" s="10">
        <f>DATEVALUE(Table1[[#This Row],[Delivery_Date]])</f>
        <v>45215</v>
      </c>
      <c r="S5516" s="10">
        <f>DATEVALUE(Table1[[#This Row],[Order_Date]])</f>
        <v>45213</v>
      </c>
      <c r="T5516" s="4" t="str" cm="1">
        <f t="array" ref="T5516">_xlfn.IFS(Table1[[#This Row],[Inventory_Level]]&lt;=200,"low",Table1[[#This Row],[Inventory_Level]]&gt;=700,"high",Table1[[#This Row],[Inventory_Level]]&gt;200,"medium")</f>
        <v>medium</v>
      </c>
    </row>
    <row r="5517" spans="1:20" x14ac:dyDescent="0.35">
      <c r="A5517" s="4">
        <v>5516</v>
      </c>
      <c r="B5517" s="4" t="s">
        <v>23</v>
      </c>
      <c r="C5517" s="4" t="s">
        <v>24</v>
      </c>
      <c r="D5517" s="4" t="s">
        <v>25</v>
      </c>
      <c r="E5517" s="4" t="s">
        <v>46</v>
      </c>
      <c r="F5517" s="10" t="s">
        <v>334</v>
      </c>
      <c r="G5517" s="11" t="s">
        <v>84</v>
      </c>
      <c r="H5517" s="4">
        <v>28</v>
      </c>
      <c r="I5517" s="12">
        <v>9404.6</v>
      </c>
      <c r="J5517" s="12">
        <v>263328.8</v>
      </c>
      <c r="K5517" s="12">
        <v>3830.43</v>
      </c>
      <c r="L5517" s="4">
        <v>25</v>
      </c>
      <c r="M5517" s="4" t="s">
        <v>35</v>
      </c>
      <c r="N5517" s="4" t="str" cm="1">
        <f t="array" ref="N5517">_xlfn.SWITCH(E5517,"Delhi","North","Chennai","South","Hyderabad","South","Mumbai","Central","Bangalore","South")</f>
        <v>South</v>
      </c>
      <c r="O5517" s="12">
        <v>18255.91</v>
      </c>
      <c r="P5517" s="4">
        <f>Table1[[#This Row],[Delivery_Date]]-Table1[[#This Row],[Order_Date]]</f>
        <v>11</v>
      </c>
      <c r="Q5517" s="4" t="str">
        <f>IF(Table1[[#This Row],[Delivery delay days]]&gt;5,"delay","on time")</f>
        <v>delay</v>
      </c>
      <c r="R5517" s="10">
        <f>DATEVALUE(Table1[[#This Row],[Delivery_Date]])</f>
        <v>45185</v>
      </c>
      <c r="S5517" s="10">
        <f>DATEVALUE(Table1[[#This Row],[Order_Date]])</f>
        <v>45174</v>
      </c>
      <c r="T5517" s="4" t="str" cm="1">
        <f t="array" ref="T5517">_xlfn.IFS(Table1[[#This Row],[Inventory_Level]]&lt;=200,"low",Table1[[#This Row],[Inventory_Level]]&gt;=700,"high",Table1[[#This Row],[Inventory_Level]]&gt;200,"medium")</f>
        <v>low</v>
      </c>
    </row>
    <row r="5518" spans="1:20" x14ac:dyDescent="0.35">
      <c r="A5518" s="4">
        <v>5517</v>
      </c>
      <c r="B5518" s="4" t="s">
        <v>37</v>
      </c>
      <c r="C5518" s="4" t="s">
        <v>38</v>
      </c>
      <c r="D5518" s="4" t="s">
        <v>17</v>
      </c>
      <c r="E5518" s="4" t="s">
        <v>52</v>
      </c>
      <c r="F5518" s="10" t="s">
        <v>338</v>
      </c>
      <c r="G5518" s="11" t="s">
        <v>346</v>
      </c>
      <c r="H5518" s="4">
        <v>24</v>
      </c>
      <c r="I5518" s="12">
        <v>19594.650000000001</v>
      </c>
      <c r="J5518" s="12">
        <v>470271.6</v>
      </c>
      <c r="K5518" s="12">
        <v>1257.6500000000001</v>
      </c>
      <c r="L5518" s="4">
        <v>475</v>
      </c>
      <c r="M5518" s="4" t="s">
        <v>29</v>
      </c>
      <c r="N5518" s="4" t="str" cm="1">
        <f t="array" ref="N5518">_xlfn.SWITCH(E5518,"Delhi","North","Chennai","South","Hyderabad","South","Mumbai","Central","Bangalore","South")</f>
        <v>Central</v>
      </c>
      <c r="O5518" s="12">
        <v>116727.4</v>
      </c>
      <c r="P5518" s="4">
        <f>Table1[[#This Row],[Delivery_Date]]-Table1[[#This Row],[Order_Date]]</f>
        <v>15</v>
      </c>
      <c r="Q5518" s="4" t="str">
        <f>IF(Table1[[#This Row],[Delivery delay days]]&gt;5,"delay","on time")</f>
        <v>delay</v>
      </c>
      <c r="R5518" s="10">
        <f>DATEVALUE(Table1[[#This Row],[Delivery_Date]])</f>
        <v>45086</v>
      </c>
      <c r="S5518" s="10">
        <f>DATEVALUE(Table1[[#This Row],[Order_Date]])</f>
        <v>45071</v>
      </c>
      <c r="T5518" s="4" t="str" cm="1">
        <f t="array" ref="T5518">_xlfn.IFS(Table1[[#This Row],[Inventory_Level]]&lt;=200,"low",Table1[[#This Row],[Inventory_Level]]&gt;=700,"high",Table1[[#This Row],[Inventory_Level]]&gt;200,"medium")</f>
        <v>medium</v>
      </c>
    </row>
    <row r="5519" spans="1:20" x14ac:dyDescent="0.35">
      <c r="A5519" s="4">
        <v>5518</v>
      </c>
      <c r="B5519" s="4" t="s">
        <v>23</v>
      </c>
      <c r="C5519" s="4" t="s">
        <v>16</v>
      </c>
      <c r="D5519" s="4" t="s">
        <v>17</v>
      </c>
      <c r="E5519" s="4" t="s">
        <v>46</v>
      </c>
      <c r="F5519" s="10" t="s">
        <v>147</v>
      </c>
      <c r="G5519" s="11" t="s">
        <v>351</v>
      </c>
      <c r="H5519" s="4">
        <v>99</v>
      </c>
      <c r="I5519" s="12">
        <v>48665.29</v>
      </c>
      <c r="J5519" s="12">
        <v>4817863.71</v>
      </c>
      <c r="K5519" s="12">
        <v>3093.92</v>
      </c>
      <c r="L5519" s="4">
        <v>158</v>
      </c>
      <c r="M5519" s="4" t="s">
        <v>21</v>
      </c>
      <c r="N5519" s="4" t="str" cm="1">
        <f t="array" ref="N5519">_xlfn.SWITCH(E5519,"Delhi","North","Chennai","South","Hyderabad","South","Mumbai","Central","Bangalore","South")</f>
        <v>South</v>
      </c>
      <c r="O5519" s="12">
        <v>432136.16</v>
      </c>
      <c r="P5519" s="4">
        <f>Table1[[#This Row],[Delivery_Date]]-Table1[[#This Row],[Order_Date]]</f>
        <v>8</v>
      </c>
      <c r="Q5519" s="4" t="str">
        <f>IF(Table1[[#This Row],[Delivery delay days]]&gt;5,"delay","on time")</f>
        <v>delay</v>
      </c>
      <c r="R5519" s="10">
        <f>DATEVALUE(Table1[[#This Row],[Delivery_Date]])</f>
        <v>45155</v>
      </c>
      <c r="S5519" s="10">
        <f>DATEVALUE(Table1[[#This Row],[Order_Date]])</f>
        <v>45147</v>
      </c>
      <c r="T5519" s="4" t="str" cm="1">
        <f t="array" ref="T5519">_xlfn.IFS(Table1[[#This Row],[Inventory_Level]]&lt;=200,"low",Table1[[#This Row],[Inventory_Level]]&gt;=700,"high",Table1[[#This Row],[Inventory_Level]]&gt;200,"medium")</f>
        <v>low</v>
      </c>
    </row>
    <row r="5520" spans="1:20" x14ac:dyDescent="0.35">
      <c r="A5520" s="4">
        <v>5519</v>
      </c>
      <c r="B5520" s="4" t="s">
        <v>59</v>
      </c>
      <c r="C5520" s="4" t="s">
        <v>24</v>
      </c>
      <c r="D5520" s="4" t="s">
        <v>45</v>
      </c>
      <c r="E5520" s="4" t="s">
        <v>60</v>
      </c>
      <c r="F5520" s="10" t="s">
        <v>92</v>
      </c>
      <c r="G5520" s="11" t="s">
        <v>370</v>
      </c>
      <c r="H5520" s="4">
        <v>77</v>
      </c>
      <c r="I5520" s="12">
        <v>15670.9</v>
      </c>
      <c r="J5520" s="12">
        <v>1206659.3</v>
      </c>
      <c r="K5520" s="12">
        <v>2510.15</v>
      </c>
      <c r="L5520" s="4">
        <v>419</v>
      </c>
      <c r="M5520" s="4" t="s">
        <v>42</v>
      </c>
      <c r="N5520" s="4" t="str" cm="1">
        <f t="array" ref="N5520">_xlfn.SWITCH(E5520,"Delhi","North","Chennai","South","Hyderabad","South","Mumbai","Central","Bangalore","South")</f>
        <v>South</v>
      </c>
      <c r="O5520" s="12">
        <v>229310.26</v>
      </c>
      <c r="P5520" s="4">
        <f>Table1[[#This Row],[Delivery_Date]]-Table1[[#This Row],[Order_Date]]</f>
        <v>13</v>
      </c>
      <c r="Q5520" s="4" t="str">
        <f>IF(Table1[[#This Row],[Delivery delay days]]&gt;5,"delay","on time")</f>
        <v>delay</v>
      </c>
      <c r="R5520" s="10">
        <f>DATEVALUE(Table1[[#This Row],[Delivery_Date]])</f>
        <v>45180</v>
      </c>
      <c r="S5520" s="10">
        <f>DATEVALUE(Table1[[#This Row],[Order_Date]])</f>
        <v>45167</v>
      </c>
      <c r="T5520" s="4" t="str" cm="1">
        <f t="array" ref="T5520">_xlfn.IFS(Table1[[#This Row],[Inventory_Level]]&lt;=200,"low",Table1[[#This Row],[Inventory_Level]]&gt;=700,"high",Table1[[#This Row],[Inventory_Level]]&gt;200,"medium")</f>
        <v>medium</v>
      </c>
    </row>
    <row r="5521" spans="1:20" x14ac:dyDescent="0.35">
      <c r="A5521" s="4">
        <v>5520</v>
      </c>
      <c r="B5521" s="4" t="s">
        <v>59</v>
      </c>
      <c r="C5521" s="4" t="s">
        <v>24</v>
      </c>
      <c r="D5521" s="4" t="s">
        <v>39</v>
      </c>
      <c r="E5521" s="4" t="s">
        <v>52</v>
      </c>
      <c r="F5521" s="10" t="s">
        <v>375</v>
      </c>
      <c r="G5521" s="11" t="s">
        <v>71</v>
      </c>
      <c r="H5521" s="4">
        <v>10</v>
      </c>
      <c r="I5521" s="12">
        <v>39391.699999999997</v>
      </c>
      <c r="J5521" s="12">
        <v>393917</v>
      </c>
      <c r="K5521" s="12">
        <v>1309.75</v>
      </c>
      <c r="L5521" s="4">
        <v>211</v>
      </c>
      <c r="M5521" s="4" t="s">
        <v>42</v>
      </c>
      <c r="N5521" s="4" t="str" cm="1">
        <f t="array" ref="N5521">_xlfn.SWITCH(E5521,"Delhi","North","Chennai","South","Hyderabad","South","Mumbai","Central","Bangalore","South")</f>
        <v>Central</v>
      </c>
      <c r="O5521" s="12">
        <v>48692.27</v>
      </c>
      <c r="P5521" s="4">
        <f>Table1[[#This Row],[Delivery_Date]]-Table1[[#This Row],[Order_Date]]</f>
        <v>7</v>
      </c>
      <c r="Q5521" s="4" t="str">
        <f>IF(Table1[[#This Row],[Delivery delay days]]&gt;5,"delay","on time")</f>
        <v>delay</v>
      </c>
      <c r="R5521" s="10">
        <f>DATEVALUE(Table1[[#This Row],[Delivery_Date]])</f>
        <v>45260</v>
      </c>
      <c r="S5521" s="10">
        <f>DATEVALUE(Table1[[#This Row],[Order_Date]])</f>
        <v>45253</v>
      </c>
      <c r="T5521" s="4" t="str" cm="1">
        <f t="array" ref="T5521">_xlfn.IFS(Table1[[#This Row],[Inventory_Level]]&lt;=200,"low",Table1[[#This Row],[Inventory_Level]]&gt;=700,"high",Table1[[#This Row],[Inventory_Level]]&gt;200,"medium")</f>
        <v>medium</v>
      </c>
    </row>
    <row r="5522" spans="1:20" x14ac:dyDescent="0.35">
      <c r="A5522" s="4">
        <v>5521</v>
      </c>
      <c r="B5522" s="4" t="s">
        <v>15</v>
      </c>
      <c r="C5522" s="4" t="s">
        <v>38</v>
      </c>
      <c r="D5522" s="4" t="s">
        <v>45</v>
      </c>
      <c r="E5522" s="4" t="s">
        <v>52</v>
      </c>
      <c r="F5522" s="10" t="s">
        <v>174</v>
      </c>
      <c r="G5522" s="11" t="s">
        <v>235</v>
      </c>
      <c r="H5522" s="4">
        <v>89</v>
      </c>
      <c r="I5522" s="12">
        <v>49319.85</v>
      </c>
      <c r="J5522" s="12">
        <v>4389466.6500000004</v>
      </c>
      <c r="K5522" s="12">
        <v>1094.26</v>
      </c>
      <c r="L5522" s="4">
        <v>585</v>
      </c>
      <c r="M5522" s="4" t="s">
        <v>29</v>
      </c>
      <c r="N5522" s="4" t="str" cm="1">
        <f t="array" ref="N5522">_xlfn.SWITCH(E5522,"Delhi","North","Chennai","South","Hyderabad","South","Mumbai","Central","Bangalore","South")</f>
        <v>Central</v>
      </c>
      <c r="O5522" s="12">
        <v>518053.4</v>
      </c>
      <c r="P5522" s="4">
        <f>Table1[[#This Row],[Delivery_Date]]-Table1[[#This Row],[Order_Date]]</f>
        <v>2</v>
      </c>
      <c r="Q5522" s="4" t="str">
        <f>IF(Table1[[#This Row],[Delivery delay days]]&gt;5,"delay","on time")</f>
        <v>on time</v>
      </c>
      <c r="R5522" s="10">
        <f>DATEVALUE(Table1[[#This Row],[Delivery_Date]])</f>
        <v>45068</v>
      </c>
      <c r="S5522" s="10">
        <f>DATEVALUE(Table1[[#This Row],[Order_Date]])</f>
        <v>45066</v>
      </c>
      <c r="T5522" s="4" t="str" cm="1">
        <f t="array" ref="T5522">_xlfn.IFS(Table1[[#This Row],[Inventory_Level]]&lt;=200,"low",Table1[[#This Row],[Inventory_Level]]&gt;=700,"high",Table1[[#This Row],[Inventory_Level]]&gt;200,"medium")</f>
        <v>medium</v>
      </c>
    </row>
    <row r="5523" spans="1:20" x14ac:dyDescent="0.35">
      <c r="A5523" s="4">
        <v>5522</v>
      </c>
      <c r="B5523" s="4" t="s">
        <v>51</v>
      </c>
      <c r="C5523" s="4" t="s">
        <v>38</v>
      </c>
      <c r="D5523" s="4" t="s">
        <v>39</v>
      </c>
      <c r="E5523" s="4" t="s">
        <v>52</v>
      </c>
      <c r="F5523" s="10" t="s">
        <v>282</v>
      </c>
      <c r="G5523" s="11" t="s">
        <v>99</v>
      </c>
      <c r="H5523" s="4">
        <v>29</v>
      </c>
      <c r="I5523" s="12">
        <v>13814.28</v>
      </c>
      <c r="J5523" s="12">
        <v>400614.12</v>
      </c>
      <c r="K5523" s="12">
        <v>4123.9399999999996</v>
      </c>
      <c r="L5523" s="4">
        <v>15</v>
      </c>
      <c r="M5523" s="4" t="s">
        <v>42</v>
      </c>
      <c r="N5523" s="4" t="str" cm="1">
        <f t="array" ref="N5523">_xlfn.SWITCH(E5523,"Delhi","North","Chennai","South","Hyderabad","South","Mumbai","Central","Bangalore","South")</f>
        <v>Central</v>
      </c>
      <c r="O5523" s="12">
        <v>88422.95</v>
      </c>
      <c r="P5523" s="4">
        <f>Table1[[#This Row],[Delivery_Date]]-Table1[[#This Row],[Order_Date]]</f>
        <v>3</v>
      </c>
      <c r="Q5523" s="4" t="str">
        <f>IF(Table1[[#This Row],[Delivery delay days]]&gt;5,"delay","on time")</f>
        <v>on time</v>
      </c>
      <c r="R5523" s="10">
        <f>DATEVALUE(Table1[[#This Row],[Delivery_Date]])</f>
        <v>45081</v>
      </c>
      <c r="S5523" s="10">
        <f>DATEVALUE(Table1[[#This Row],[Order_Date]])</f>
        <v>45078</v>
      </c>
      <c r="T5523" s="4" t="str" cm="1">
        <f t="array" ref="T5523">_xlfn.IFS(Table1[[#This Row],[Inventory_Level]]&lt;=200,"low",Table1[[#This Row],[Inventory_Level]]&gt;=700,"high",Table1[[#This Row],[Inventory_Level]]&gt;200,"medium")</f>
        <v>low</v>
      </c>
    </row>
    <row r="5524" spans="1:20" x14ac:dyDescent="0.35">
      <c r="A5524" s="4">
        <v>5523</v>
      </c>
      <c r="B5524" s="4" t="s">
        <v>51</v>
      </c>
      <c r="C5524" s="4" t="s">
        <v>24</v>
      </c>
      <c r="D5524" s="4" t="s">
        <v>25</v>
      </c>
      <c r="E5524" s="4" t="s">
        <v>60</v>
      </c>
      <c r="F5524" s="10" t="s">
        <v>105</v>
      </c>
      <c r="G5524" s="11" t="s">
        <v>416</v>
      </c>
      <c r="H5524" s="4">
        <v>9</v>
      </c>
      <c r="I5524" s="12">
        <v>4020.37</v>
      </c>
      <c r="J5524" s="12">
        <v>36183.33</v>
      </c>
      <c r="K5524" s="12">
        <v>4802.13</v>
      </c>
      <c r="L5524" s="4">
        <v>648</v>
      </c>
      <c r="M5524" s="4" t="s">
        <v>21</v>
      </c>
      <c r="N5524" s="4" t="str" cm="1">
        <f t="array" ref="N5524">_xlfn.SWITCH(E5524,"Delhi","North","Chennai","South","Hyderabad","South","Mumbai","Central","Bangalore","South")</f>
        <v>South</v>
      </c>
      <c r="O5524" s="12">
        <v>8199.2199999999993</v>
      </c>
      <c r="P5524" s="4">
        <f>Table1[[#This Row],[Delivery_Date]]-Table1[[#This Row],[Order_Date]]</f>
        <v>14</v>
      </c>
      <c r="Q5524" s="4" t="str">
        <f>IF(Table1[[#This Row],[Delivery delay days]]&gt;5,"delay","on time")</f>
        <v>delay</v>
      </c>
      <c r="R5524" s="10">
        <f>DATEVALUE(Table1[[#This Row],[Delivery_Date]])</f>
        <v>45025</v>
      </c>
      <c r="S5524" s="10">
        <f>DATEVALUE(Table1[[#This Row],[Order_Date]])</f>
        <v>45011</v>
      </c>
      <c r="T5524" s="4" t="str" cm="1">
        <f t="array" ref="T5524">_xlfn.IFS(Table1[[#This Row],[Inventory_Level]]&lt;=200,"low",Table1[[#This Row],[Inventory_Level]]&gt;=700,"high",Table1[[#This Row],[Inventory_Level]]&gt;200,"medium")</f>
        <v>medium</v>
      </c>
    </row>
    <row r="5525" spans="1:20" x14ac:dyDescent="0.35">
      <c r="A5525" s="4">
        <v>5524</v>
      </c>
      <c r="B5525" s="4" t="s">
        <v>23</v>
      </c>
      <c r="C5525" s="4" t="s">
        <v>24</v>
      </c>
      <c r="D5525" s="4" t="s">
        <v>39</v>
      </c>
      <c r="E5525" s="4" t="s">
        <v>26</v>
      </c>
      <c r="F5525" s="10" t="s">
        <v>283</v>
      </c>
      <c r="G5525" s="11" t="s">
        <v>173</v>
      </c>
      <c r="H5525" s="4">
        <v>85</v>
      </c>
      <c r="I5525" s="12">
        <v>47618.78</v>
      </c>
      <c r="J5525" s="12">
        <v>4047596.3</v>
      </c>
      <c r="K5525" s="12">
        <v>3386.1</v>
      </c>
      <c r="L5525" s="4">
        <v>544</v>
      </c>
      <c r="M5525" s="4" t="s">
        <v>42</v>
      </c>
      <c r="N5525" s="4" t="str" cm="1">
        <f t="array" ref="N5525">_xlfn.SWITCH(E5525,"Delhi","North","Chennai","South","Hyderabad","South","Mumbai","Central","Bangalore","South")</f>
        <v>South</v>
      </c>
      <c r="O5525" s="12">
        <v>322849.69</v>
      </c>
      <c r="P5525" s="4">
        <f>Table1[[#This Row],[Delivery_Date]]-Table1[[#This Row],[Order_Date]]</f>
        <v>5</v>
      </c>
      <c r="Q5525" s="4" t="str">
        <f>IF(Table1[[#This Row],[Delivery delay days]]&gt;5,"delay","on time")</f>
        <v>on time</v>
      </c>
      <c r="R5525" s="10">
        <f>DATEVALUE(Table1[[#This Row],[Delivery_Date]])</f>
        <v>45060</v>
      </c>
      <c r="S5525" s="10">
        <f>DATEVALUE(Table1[[#This Row],[Order_Date]])</f>
        <v>45055</v>
      </c>
      <c r="T5525" s="4" t="str" cm="1">
        <f t="array" ref="T5525">_xlfn.IFS(Table1[[#This Row],[Inventory_Level]]&lt;=200,"low",Table1[[#This Row],[Inventory_Level]]&gt;=700,"high",Table1[[#This Row],[Inventory_Level]]&gt;200,"medium")</f>
        <v>medium</v>
      </c>
    </row>
    <row r="5526" spans="1:20" x14ac:dyDescent="0.35">
      <c r="A5526" s="4">
        <v>5525</v>
      </c>
      <c r="B5526" s="4" t="s">
        <v>15</v>
      </c>
      <c r="C5526" s="4" t="s">
        <v>38</v>
      </c>
      <c r="D5526" s="4" t="s">
        <v>17</v>
      </c>
      <c r="E5526" s="4" t="s">
        <v>18</v>
      </c>
      <c r="F5526" s="10" t="s">
        <v>315</v>
      </c>
      <c r="G5526" s="11" t="s">
        <v>253</v>
      </c>
      <c r="H5526" s="4">
        <v>63</v>
      </c>
      <c r="I5526" s="12">
        <v>47677.58</v>
      </c>
      <c r="J5526" s="12">
        <v>3003687.54</v>
      </c>
      <c r="K5526" s="12">
        <v>4085.72</v>
      </c>
      <c r="L5526" s="4">
        <v>944</v>
      </c>
      <c r="M5526" s="4" t="s">
        <v>35</v>
      </c>
      <c r="N5526" s="4" t="str" cm="1">
        <f t="array" ref="N5526">_xlfn.SWITCH(E5526,"Delhi","North","Chennai","South","Hyderabad","South","Mumbai","Central","Bangalore","South")</f>
        <v>North</v>
      </c>
      <c r="O5526" s="12">
        <v>474754.53</v>
      </c>
      <c r="P5526" s="4">
        <f>Table1[[#This Row],[Delivery_Date]]-Table1[[#This Row],[Order_Date]]</f>
        <v>3</v>
      </c>
      <c r="Q5526" s="4" t="str">
        <f>IF(Table1[[#This Row],[Delivery delay days]]&gt;5,"delay","on time")</f>
        <v>on time</v>
      </c>
      <c r="R5526" s="10">
        <f>DATEVALUE(Table1[[#This Row],[Delivery_Date]])</f>
        <v>45094</v>
      </c>
      <c r="S5526" s="10">
        <f>DATEVALUE(Table1[[#This Row],[Order_Date]])</f>
        <v>45091</v>
      </c>
      <c r="T5526" s="4" t="str" cm="1">
        <f t="array" ref="T5526">_xlfn.IFS(Table1[[#This Row],[Inventory_Level]]&lt;=200,"low",Table1[[#This Row],[Inventory_Level]]&gt;=700,"high",Table1[[#This Row],[Inventory_Level]]&gt;200,"medium")</f>
        <v>high</v>
      </c>
    </row>
    <row r="5527" spans="1:20" x14ac:dyDescent="0.35">
      <c r="A5527" s="4">
        <v>5526</v>
      </c>
      <c r="B5527" s="4" t="s">
        <v>44</v>
      </c>
      <c r="C5527" s="4" t="s">
        <v>16</v>
      </c>
      <c r="D5527" s="4" t="s">
        <v>39</v>
      </c>
      <c r="E5527" s="4" t="s">
        <v>46</v>
      </c>
      <c r="F5527" s="10" t="s">
        <v>319</v>
      </c>
      <c r="G5527" s="11" t="s">
        <v>262</v>
      </c>
      <c r="H5527" s="4">
        <v>17</v>
      </c>
      <c r="I5527" s="12">
        <v>4525.0600000000004</v>
      </c>
      <c r="J5527" s="12">
        <v>76926.02</v>
      </c>
      <c r="K5527" s="12">
        <v>1630.47</v>
      </c>
      <c r="L5527" s="4">
        <v>193</v>
      </c>
      <c r="M5527" s="4" t="s">
        <v>35</v>
      </c>
      <c r="N5527" s="4" t="str" cm="1">
        <f t="array" ref="N5527">_xlfn.SWITCH(E5527,"Delhi","North","Chennai","South","Hyderabad","South","Mumbai","Central","Bangalore","South")</f>
        <v>South</v>
      </c>
      <c r="O5527" s="12">
        <v>6032.89</v>
      </c>
      <c r="P5527" s="4">
        <f>Table1[[#This Row],[Delivery_Date]]-Table1[[#This Row],[Order_Date]]</f>
        <v>10</v>
      </c>
      <c r="Q5527" s="4" t="str">
        <f>IF(Table1[[#This Row],[Delivery delay days]]&gt;5,"delay","on time")</f>
        <v>delay</v>
      </c>
      <c r="R5527" s="10">
        <f>DATEVALUE(Table1[[#This Row],[Delivery_Date]])</f>
        <v>44953</v>
      </c>
      <c r="S5527" s="10">
        <f>DATEVALUE(Table1[[#This Row],[Order_Date]])</f>
        <v>44943</v>
      </c>
      <c r="T5527" s="4" t="str" cm="1">
        <f t="array" ref="T5527">_xlfn.IFS(Table1[[#This Row],[Inventory_Level]]&lt;=200,"low",Table1[[#This Row],[Inventory_Level]]&gt;=700,"high",Table1[[#This Row],[Inventory_Level]]&gt;200,"medium")</f>
        <v>low</v>
      </c>
    </row>
    <row r="5528" spans="1:20" x14ac:dyDescent="0.35">
      <c r="A5528" s="4">
        <v>5527</v>
      </c>
      <c r="B5528" s="4" t="s">
        <v>44</v>
      </c>
      <c r="C5528" s="4" t="s">
        <v>38</v>
      </c>
      <c r="D5528" s="4" t="s">
        <v>45</v>
      </c>
      <c r="E5528" s="4" t="s">
        <v>46</v>
      </c>
      <c r="F5528" s="10" t="s">
        <v>40</v>
      </c>
      <c r="G5528" s="11" t="s">
        <v>225</v>
      </c>
      <c r="H5528" s="4">
        <v>35</v>
      </c>
      <c r="I5528" s="12">
        <v>36491.019999999997</v>
      </c>
      <c r="J5528" s="12">
        <v>1277185.7</v>
      </c>
      <c r="K5528" s="12">
        <v>2928.84</v>
      </c>
      <c r="L5528" s="4">
        <v>685</v>
      </c>
      <c r="M5528" s="4" t="s">
        <v>21</v>
      </c>
      <c r="N5528" s="4" t="str" cm="1">
        <f t="array" ref="N5528">_xlfn.SWITCH(E5528,"Delhi","North","Chennai","South","Hyderabad","South","Mumbai","Central","Bangalore","South")</f>
        <v>South</v>
      </c>
      <c r="O5528" s="12">
        <v>285695.42</v>
      </c>
      <c r="P5528" s="4">
        <f>Table1[[#This Row],[Delivery_Date]]-Table1[[#This Row],[Order_Date]]</f>
        <v>6</v>
      </c>
      <c r="Q5528" s="4" t="str">
        <f>IF(Table1[[#This Row],[Delivery delay days]]&gt;5,"delay","on time")</f>
        <v>delay</v>
      </c>
      <c r="R5528" s="10">
        <f>DATEVALUE(Table1[[#This Row],[Delivery_Date]])</f>
        <v>45039</v>
      </c>
      <c r="S5528" s="10">
        <f>DATEVALUE(Table1[[#This Row],[Order_Date]])</f>
        <v>45033</v>
      </c>
      <c r="T5528" s="4" t="str" cm="1">
        <f t="array" ref="T5528">_xlfn.IFS(Table1[[#This Row],[Inventory_Level]]&lt;=200,"low",Table1[[#This Row],[Inventory_Level]]&gt;=700,"high",Table1[[#This Row],[Inventory_Level]]&gt;200,"medium")</f>
        <v>medium</v>
      </c>
    </row>
    <row r="5529" spans="1:20" x14ac:dyDescent="0.35">
      <c r="A5529" s="4">
        <v>5528</v>
      </c>
      <c r="B5529" s="4" t="s">
        <v>51</v>
      </c>
      <c r="C5529" s="4" t="s">
        <v>38</v>
      </c>
      <c r="D5529" s="4" t="s">
        <v>17</v>
      </c>
      <c r="E5529" s="4" t="s">
        <v>46</v>
      </c>
      <c r="F5529" s="10" t="s">
        <v>316</v>
      </c>
      <c r="G5529" s="11" t="s">
        <v>127</v>
      </c>
      <c r="H5529" s="4">
        <v>51</v>
      </c>
      <c r="I5529" s="12">
        <v>47337.81</v>
      </c>
      <c r="J5529" s="12">
        <v>2414228.31</v>
      </c>
      <c r="K5529" s="12">
        <v>631.84</v>
      </c>
      <c r="L5529" s="4">
        <v>591</v>
      </c>
      <c r="M5529" s="4" t="s">
        <v>21</v>
      </c>
      <c r="N5529" s="4" t="str" cm="1">
        <f t="array" ref="N5529">_xlfn.SWITCH(E5529,"Delhi","North","Chennai","South","Hyderabad","South","Mumbai","Central","Bangalore","South")</f>
        <v>South</v>
      </c>
      <c r="O5529" s="12">
        <v>124269.02</v>
      </c>
      <c r="P5529" s="4">
        <f>Table1[[#This Row],[Delivery_Date]]-Table1[[#This Row],[Order_Date]]</f>
        <v>1</v>
      </c>
      <c r="Q5529" s="4" t="str">
        <f>IF(Table1[[#This Row],[Delivery delay days]]&gt;5,"delay","on time")</f>
        <v>on time</v>
      </c>
      <c r="R5529" s="10">
        <f>DATEVALUE(Table1[[#This Row],[Delivery_Date]])</f>
        <v>44966</v>
      </c>
      <c r="S5529" s="10">
        <f>DATEVALUE(Table1[[#This Row],[Order_Date]])</f>
        <v>44965</v>
      </c>
      <c r="T5529" s="4" t="str" cm="1">
        <f t="array" ref="T5529">_xlfn.IFS(Table1[[#This Row],[Inventory_Level]]&lt;=200,"low",Table1[[#This Row],[Inventory_Level]]&gt;=700,"high",Table1[[#This Row],[Inventory_Level]]&gt;200,"medium")</f>
        <v>medium</v>
      </c>
    </row>
    <row r="5530" spans="1:20" x14ac:dyDescent="0.35">
      <c r="A5530" s="4">
        <v>5529</v>
      </c>
      <c r="B5530" s="4" t="s">
        <v>15</v>
      </c>
      <c r="C5530" s="4" t="s">
        <v>38</v>
      </c>
      <c r="D5530" s="4" t="s">
        <v>17</v>
      </c>
      <c r="E5530" s="4" t="s">
        <v>46</v>
      </c>
      <c r="F5530" s="10" t="s">
        <v>291</v>
      </c>
      <c r="G5530" s="11" t="s">
        <v>198</v>
      </c>
      <c r="H5530" s="4">
        <v>98</v>
      </c>
      <c r="I5530" s="12">
        <v>35340.370000000003</v>
      </c>
      <c r="J5530" s="12">
        <v>3463356.26</v>
      </c>
      <c r="K5530" s="12">
        <v>1789.59</v>
      </c>
      <c r="L5530" s="4">
        <v>343</v>
      </c>
      <c r="M5530" s="4" t="s">
        <v>42</v>
      </c>
      <c r="N5530" s="4" t="str" cm="1">
        <f t="array" ref="N5530">_xlfn.SWITCH(E5530,"Delhi","North","Chennai","South","Hyderabad","South","Mumbai","Central","Bangalore","South")</f>
        <v>South</v>
      </c>
      <c r="O5530" s="12">
        <v>605644.31000000006</v>
      </c>
      <c r="P5530" s="4">
        <f>Table1[[#This Row],[Delivery_Date]]-Table1[[#This Row],[Order_Date]]</f>
        <v>11</v>
      </c>
      <c r="Q5530" s="4" t="str">
        <f>IF(Table1[[#This Row],[Delivery delay days]]&gt;5,"delay","on time")</f>
        <v>delay</v>
      </c>
      <c r="R5530" s="10">
        <f>DATEVALUE(Table1[[#This Row],[Delivery_Date]])</f>
        <v>45107</v>
      </c>
      <c r="S5530" s="10">
        <f>DATEVALUE(Table1[[#This Row],[Order_Date]])</f>
        <v>45096</v>
      </c>
      <c r="T5530" s="4" t="str" cm="1">
        <f t="array" ref="T5530">_xlfn.IFS(Table1[[#This Row],[Inventory_Level]]&lt;=200,"low",Table1[[#This Row],[Inventory_Level]]&gt;=700,"high",Table1[[#This Row],[Inventory_Level]]&gt;200,"medium")</f>
        <v>medium</v>
      </c>
    </row>
    <row r="5531" spans="1:20" x14ac:dyDescent="0.35">
      <c r="A5531" s="4">
        <v>5530</v>
      </c>
      <c r="B5531" s="4" t="s">
        <v>51</v>
      </c>
      <c r="C5531" s="4" t="s">
        <v>16</v>
      </c>
      <c r="D5531" s="4" t="s">
        <v>39</v>
      </c>
      <c r="E5531" s="4" t="s">
        <v>26</v>
      </c>
      <c r="F5531" s="10" t="s">
        <v>281</v>
      </c>
      <c r="G5531" s="11" t="s">
        <v>249</v>
      </c>
      <c r="H5531" s="4">
        <v>69</v>
      </c>
      <c r="I5531" s="12">
        <v>14474.88</v>
      </c>
      <c r="J5531" s="12">
        <v>998766.72</v>
      </c>
      <c r="K5531" s="12">
        <v>4087.76</v>
      </c>
      <c r="L5531" s="4">
        <v>610</v>
      </c>
      <c r="M5531" s="4" t="s">
        <v>42</v>
      </c>
      <c r="N5531" s="4" t="str" cm="1">
        <f t="array" ref="N5531">_xlfn.SWITCH(E5531,"Delhi","North","Chennai","South","Hyderabad","South","Mumbai","Central","Bangalore","South")</f>
        <v>South</v>
      </c>
      <c r="O5531" s="12">
        <v>194337.42</v>
      </c>
      <c r="P5531" s="4">
        <f>Table1[[#This Row],[Delivery_Date]]-Table1[[#This Row],[Order_Date]]</f>
        <v>4</v>
      </c>
      <c r="Q5531" s="4" t="str">
        <f>IF(Table1[[#This Row],[Delivery delay days]]&gt;5,"delay","on time")</f>
        <v>on time</v>
      </c>
      <c r="R5531" s="10">
        <f>DATEVALUE(Table1[[#This Row],[Delivery_Date]])</f>
        <v>45021</v>
      </c>
      <c r="S5531" s="10">
        <f>DATEVALUE(Table1[[#This Row],[Order_Date]])</f>
        <v>45017</v>
      </c>
      <c r="T5531" s="4" t="str" cm="1">
        <f t="array" ref="T5531">_xlfn.IFS(Table1[[#This Row],[Inventory_Level]]&lt;=200,"low",Table1[[#This Row],[Inventory_Level]]&gt;=700,"high",Table1[[#This Row],[Inventory_Level]]&gt;200,"medium")</f>
        <v>medium</v>
      </c>
    </row>
    <row r="5532" spans="1:20" x14ac:dyDescent="0.35">
      <c r="A5532" s="4">
        <v>5531</v>
      </c>
      <c r="B5532" s="4" t="s">
        <v>44</v>
      </c>
      <c r="C5532" s="4" t="s">
        <v>24</v>
      </c>
      <c r="D5532" s="4" t="s">
        <v>25</v>
      </c>
      <c r="E5532" s="4" t="s">
        <v>52</v>
      </c>
      <c r="F5532" s="10" t="s">
        <v>216</v>
      </c>
      <c r="G5532" s="11" t="s">
        <v>111</v>
      </c>
      <c r="H5532" s="4">
        <v>16</v>
      </c>
      <c r="I5532" s="12">
        <v>36877.26</v>
      </c>
      <c r="J5532" s="12">
        <v>590036.16</v>
      </c>
      <c r="K5532" s="12">
        <v>1274.6500000000001</v>
      </c>
      <c r="L5532" s="4">
        <v>129</v>
      </c>
      <c r="M5532" s="4" t="s">
        <v>29</v>
      </c>
      <c r="N5532" s="4" t="str" cm="1">
        <f t="array" ref="N5532">_xlfn.SWITCH(E5532,"Delhi","North","Chennai","South","Hyderabad","South","Mumbai","Central","Bangalore","South")</f>
        <v>Central</v>
      </c>
      <c r="O5532" s="12">
        <v>47611.77</v>
      </c>
      <c r="P5532" s="4">
        <f>Table1[[#This Row],[Delivery_Date]]-Table1[[#This Row],[Order_Date]]</f>
        <v>15</v>
      </c>
      <c r="Q5532" s="4" t="str">
        <f>IF(Table1[[#This Row],[Delivery delay days]]&gt;5,"delay","on time")</f>
        <v>delay</v>
      </c>
      <c r="R5532" s="10">
        <f>DATEVALUE(Table1[[#This Row],[Delivery_Date]])</f>
        <v>44988</v>
      </c>
      <c r="S5532" s="10">
        <f>DATEVALUE(Table1[[#This Row],[Order_Date]])</f>
        <v>44973</v>
      </c>
      <c r="T5532" s="4" t="str" cm="1">
        <f t="array" ref="T5532">_xlfn.IFS(Table1[[#This Row],[Inventory_Level]]&lt;=200,"low",Table1[[#This Row],[Inventory_Level]]&gt;=700,"high",Table1[[#This Row],[Inventory_Level]]&gt;200,"medium")</f>
        <v>low</v>
      </c>
    </row>
    <row r="5533" spans="1:20" x14ac:dyDescent="0.35">
      <c r="A5533" s="4">
        <v>5532</v>
      </c>
      <c r="B5533" s="4" t="s">
        <v>15</v>
      </c>
      <c r="C5533" s="4" t="s">
        <v>38</v>
      </c>
      <c r="D5533" s="4" t="s">
        <v>39</v>
      </c>
      <c r="E5533" s="4" t="s">
        <v>60</v>
      </c>
      <c r="F5533" s="10" t="s">
        <v>346</v>
      </c>
      <c r="G5533" s="11" t="s">
        <v>64</v>
      </c>
      <c r="H5533" s="4">
        <v>69</v>
      </c>
      <c r="I5533" s="12">
        <v>38802.449999999997</v>
      </c>
      <c r="J5533" s="12">
        <v>2677369.0499999998</v>
      </c>
      <c r="K5533" s="12">
        <v>460.14</v>
      </c>
      <c r="L5533" s="4">
        <v>364</v>
      </c>
      <c r="M5533" s="4" t="s">
        <v>21</v>
      </c>
      <c r="N5533" s="4" t="str" cm="1">
        <f t="array" ref="N5533">_xlfn.SWITCH(E5533,"Delhi","North","Chennai","South","Hyderabad","South","Mumbai","Central","Bangalore","South")</f>
        <v>South</v>
      </c>
      <c r="O5533" s="12">
        <v>466087.73</v>
      </c>
      <c r="P5533" s="4">
        <f>Table1[[#This Row],[Delivery_Date]]-Table1[[#This Row],[Order_Date]]</f>
        <v>11</v>
      </c>
      <c r="Q5533" s="4" t="str">
        <f>IF(Table1[[#This Row],[Delivery delay days]]&gt;5,"delay","on time")</f>
        <v>delay</v>
      </c>
      <c r="R5533" s="10">
        <f>DATEVALUE(Table1[[#This Row],[Delivery_Date]])</f>
        <v>45097</v>
      </c>
      <c r="S5533" s="10">
        <f>DATEVALUE(Table1[[#This Row],[Order_Date]])</f>
        <v>45086</v>
      </c>
      <c r="T5533" s="4" t="str" cm="1">
        <f t="array" ref="T5533">_xlfn.IFS(Table1[[#This Row],[Inventory_Level]]&lt;=200,"low",Table1[[#This Row],[Inventory_Level]]&gt;=700,"high",Table1[[#This Row],[Inventory_Level]]&gt;200,"medium")</f>
        <v>medium</v>
      </c>
    </row>
    <row r="5534" spans="1:20" x14ac:dyDescent="0.35">
      <c r="A5534" s="4">
        <v>5533</v>
      </c>
      <c r="B5534" s="4" t="s">
        <v>44</v>
      </c>
      <c r="C5534" s="4" t="s">
        <v>24</v>
      </c>
      <c r="D5534" s="4" t="s">
        <v>39</v>
      </c>
      <c r="E5534" s="4" t="s">
        <v>60</v>
      </c>
      <c r="F5534" s="10" t="s">
        <v>398</v>
      </c>
      <c r="G5534" s="11" t="s">
        <v>275</v>
      </c>
      <c r="H5534" s="4">
        <v>94</v>
      </c>
      <c r="I5534" s="12">
        <v>20370.95</v>
      </c>
      <c r="J5534" s="12">
        <v>1914869.3</v>
      </c>
      <c r="K5534" s="12">
        <v>431.67</v>
      </c>
      <c r="L5534" s="4">
        <v>24</v>
      </c>
      <c r="M5534" s="4" t="s">
        <v>42</v>
      </c>
      <c r="N5534" s="4" t="str" cm="1">
        <f t="array" ref="N5534">_xlfn.SWITCH(E5534,"Delhi","North","Chennai","South","Hyderabad","South","Mumbai","Central","Bangalore","South")</f>
        <v>South</v>
      </c>
      <c r="O5534" s="12">
        <v>438055.97</v>
      </c>
      <c r="P5534" s="4">
        <f>Table1[[#This Row],[Delivery_Date]]-Table1[[#This Row],[Order_Date]]</f>
        <v>8</v>
      </c>
      <c r="Q5534" s="4" t="str">
        <f>IF(Table1[[#This Row],[Delivery delay days]]&gt;5,"delay","on time")</f>
        <v>delay</v>
      </c>
      <c r="R5534" s="10">
        <f>DATEVALUE(Table1[[#This Row],[Delivery_Date]])</f>
        <v>44999</v>
      </c>
      <c r="S5534" s="10">
        <f>DATEVALUE(Table1[[#This Row],[Order_Date]])</f>
        <v>44991</v>
      </c>
      <c r="T5534" s="4" t="str" cm="1">
        <f t="array" ref="T5534">_xlfn.IFS(Table1[[#This Row],[Inventory_Level]]&lt;=200,"low",Table1[[#This Row],[Inventory_Level]]&gt;=700,"high",Table1[[#This Row],[Inventory_Level]]&gt;200,"medium")</f>
        <v>low</v>
      </c>
    </row>
    <row r="5535" spans="1:20" x14ac:dyDescent="0.35">
      <c r="A5535" s="4">
        <v>5534</v>
      </c>
      <c r="B5535" s="4" t="s">
        <v>51</v>
      </c>
      <c r="C5535" s="4" t="s">
        <v>16</v>
      </c>
      <c r="D5535" s="4" t="s">
        <v>45</v>
      </c>
      <c r="E5535" s="4" t="s">
        <v>18</v>
      </c>
      <c r="F5535" s="10" t="s">
        <v>167</v>
      </c>
      <c r="G5535" s="11" t="s">
        <v>170</v>
      </c>
      <c r="H5535" s="4">
        <v>29</v>
      </c>
      <c r="I5535" s="12">
        <v>15099.47</v>
      </c>
      <c r="J5535" s="12">
        <v>437884.63</v>
      </c>
      <c r="K5535" s="12">
        <v>3309.57</v>
      </c>
      <c r="L5535" s="4">
        <v>792</v>
      </c>
      <c r="M5535" s="4" t="s">
        <v>35</v>
      </c>
      <c r="N5535" s="4" t="str" cm="1">
        <f t="array" ref="N5535">_xlfn.SWITCH(E5535,"Delhi","North","Chennai","South","Hyderabad","South","Mumbai","Central","Bangalore","South")</f>
        <v>North</v>
      </c>
      <c r="O5535" s="12">
        <v>88063.59</v>
      </c>
      <c r="P5535" s="4">
        <f>Table1[[#This Row],[Delivery_Date]]-Table1[[#This Row],[Order_Date]]</f>
        <v>1</v>
      </c>
      <c r="Q5535" s="4" t="str">
        <f>IF(Table1[[#This Row],[Delivery delay days]]&gt;5,"delay","on time")</f>
        <v>on time</v>
      </c>
      <c r="R5535" s="10">
        <f>DATEVALUE(Table1[[#This Row],[Delivery_Date]])</f>
        <v>45128</v>
      </c>
      <c r="S5535" s="10">
        <f>DATEVALUE(Table1[[#This Row],[Order_Date]])</f>
        <v>45127</v>
      </c>
      <c r="T5535" s="4" t="str" cm="1">
        <f t="array" ref="T5535">_xlfn.IFS(Table1[[#This Row],[Inventory_Level]]&lt;=200,"low",Table1[[#This Row],[Inventory_Level]]&gt;=700,"high",Table1[[#This Row],[Inventory_Level]]&gt;200,"medium")</f>
        <v>high</v>
      </c>
    </row>
    <row r="5536" spans="1:20" x14ac:dyDescent="0.35">
      <c r="A5536" s="4">
        <v>5535</v>
      </c>
      <c r="B5536" s="4" t="s">
        <v>37</v>
      </c>
      <c r="C5536" s="4" t="s">
        <v>16</v>
      </c>
      <c r="D5536" s="4" t="s">
        <v>39</v>
      </c>
      <c r="E5536" s="4" t="s">
        <v>52</v>
      </c>
      <c r="F5536" s="10" t="s">
        <v>104</v>
      </c>
      <c r="G5536" s="11" t="s">
        <v>395</v>
      </c>
      <c r="H5536" s="4">
        <v>53</v>
      </c>
      <c r="I5536" s="12">
        <v>46666.400000000001</v>
      </c>
      <c r="J5536" s="12">
        <v>2473319.2000000002</v>
      </c>
      <c r="K5536" s="12">
        <v>1366.45</v>
      </c>
      <c r="L5536" s="4">
        <v>503</v>
      </c>
      <c r="M5536" s="4" t="s">
        <v>29</v>
      </c>
      <c r="N5536" s="4" t="str" cm="1">
        <f t="array" ref="N5536">_xlfn.SWITCH(E5536,"Delhi","North","Chennai","South","Hyderabad","South","Mumbai","Central","Bangalore","South")</f>
        <v>Central</v>
      </c>
      <c r="O5536" s="12">
        <v>245014.75</v>
      </c>
      <c r="P5536" s="4">
        <f>Table1[[#This Row],[Delivery_Date]]-Table1[[#This Row],[Order_Date]]</f>
        <v>6</v>
      </c>
      <c r="Q5536" s="4" t="str">
        <f>IF(Table1[[#This Row],[Delivery delay days]]&gt;5,"delay","on time")</f>
        <v>delay</v>
      </c>
      <c r="R5536" s="10">
        <f>DATEVALUE(Table1[[#This Row],[Delivery_Date]])</f>
        <v>45012</v>
      </c>
      <c r="S5536" s="10">
        <f>DATEVALUE(Table1[[#This Row],[Order_Date]])</f>
        <v>45006</v>
      </c>
      <c r="T5536" s="4" t="str" cm="1">
        <f t="array" ref="T5536">_xlfn.IFS(Table1[[#This Row],[Inventory_Level]]&lt;=200,"low",Table1[[#This Row],[Inventory_Level]]&gt;=700,"high",Table1[[#This Row],[Inventory_Level]]&gt;200,"medium")</f>
        <v>medium</v>
      </c>
    </row>
    <row r="5537" spans="1:20" x14ac:dyDescent="0.35">
      <c r="A5537" s="4">
        <v>5536</v>
      </c>
      <c r="B5537" s="4" t="s">
        <v>65</v>
      </c>
      <c r="C5537" s="4" t="s">
        <v>38</v>
      </c>
      <c r="D5537" s="4" t="s">
        <v>17</v>
      </c>
      <c r="E5537" s="4" t="s">
        <v>18</v>
      </c>
      <c r="F5537" s="10" t="s">
        <v>127</v>
      </c>
      <c r="G5537" s="11" t="s">
        <v>217</v>
      </c>
      <c r="H5537" s="4">
        <v>86</v>
      </c>
      <c r="I5537" s="12">
        <v>557.63</v>
      </c>
      <c r="J5537" s="12">
        <v>47956.18</v>
      </c>
      <c r="K5537" s="12">
        <v>4269.8500000000004</v>
      </c>
      <c r="L5537" s="4">
        <v>795</v>
      </c>
      <c r="M5537" s="4" t="s">
        <v>29</v>
      </c>
      <c r="N5537" s="4" t="str" cm="1">
        <f t="array" ref="N5537">_xlfn.SWITCH(E5537,"Delhi","North","Chennai","South","Hyderabad","South","Mumbai","Central","Bangalore","South")</f>
        <v>North</v>
      </c>
      <c r="O5537" s="12">
        <v>6868.37</v>
      </c>
      <c r="P5537" s="4">
        <f>Table1[[#This Row],[Delivery_Date]]-Table1[[#This Row],[Order_Date]]</f>
        <v>14</v>
      </c>
      <c r="Q5537" s="4" t="str">
        <f>IF(Table1[[#This Row],[Delivery delay days]]&gt;5,"delay","on time")</f>
        <v>delay</v>
      </c>
      <c r="R5537" s="10">
        <f>DATEVALUE(Table1[[#This Row],[Delivery_Date]])</f>
        <v>44980</v>
      </c>
      <c r="S5537" s="10">
        <f>DATEVALUE(Table1[[#This Row],[Order_Date]])</f>
        <v>44966</v>
      </c>
      <c r="T5537" s="4" t="str" cm="1">
        <f t="array" ref="T5537">_xlfn.IFS(Table1[[#This Row],[Inventory_Level]]&lt;=200,"low",Table1[[#This Row],[Inventory_Level]]&gt;=700,"high",Table1[[#This Row],[Inventory_Level]]&gt;200,"medium")</f>
        <v>high</v>
      </c>
    </row>
    <row r="5538" spans="1:20" x14ac:dyDescent="0.35">
      <c r="A5538" s="4">
        <v>5537</v>
      </c>
      <c r="B5538" s="4" t="s">
        <v>51</v>
      </c>
      <c r="C5538" s="4" t="s">
        <v>38</v>
      </c>
      <c r="D5538" s="4" t="s">
        <v>25</v>
      </c>
      <c r="E5538" s="4" t="s">
        <v>26</v>
      </c>
      <c r="F5538" s="10" t="s">
        <v>165</v>
      </c>
      <c r="G5538" s="11" t="s">
        <v>257</v>
      </c>
      <c r="H5538" s="4">
        <v>7</v>
      </c>
      <c r="I5538" s="12">
        <v>35625.93</v>
      </c>
      <c r="J5538" s="12">
        <v>249381.51</v>
      </c>
      <c r="K5538" s="12">
        <v>3596.52</v>
      </c>
      <c r="L5538" s="4">
        <v>729</v>
      </c>
      <c r="M5538" s="4" t="s">
        <v>21</v>
      </c>
      <c r="N5538" s="4" t="str" cm="1">
        <f t="array" ref="N5538">_xlfn.SWITCH(E5538,"Delhi","North","Chennai","South","Hyderabad","South","Mumbai","Central","Bangalore","South")</f>
        <v>South</v>
      </c>
      <c r="O5538" s="12">
        <v>13401.71</v>
      </c>
      <c r="P5538" s="4">
        <f>Table1[[#This Row],[Delivery_Date]]-Table1[[#This Row],[Order_Date]]</f>
        <v>9</v>
      </c>
      <c r="Q5538" s="4" t="str">
        <f>IF(Table1[[#This Row],[Delivery delay days]]&gt;5,"delay","on time")</f>
        <v>delay</v>
      </c>
      <c r="R5538" s="10">
        <f>DATEVALUE(Table1[[#This Row],[Delivery_Date]])</f>
        <v>45061</v>
      </c>
      <c r="S5538" s="10">
        <f>DATEVALUE(Table1[[#This Row],[Order_Date]])</f>
        <v>45052</v>
      </c>
      <c r="T5538" s="4" t="str" cm="1">
        <f t="array" ref="T5538">_xlfn.IFS(Table1[[#This Row],[Inventory_Level]]&lt;=200,"low",Table1[[#This Row],[Inventory_Level]]&gt;=700,"high",Table1[[#This Row],[Inventory_Level]]&gt;200,"medium")</f>
        <v>high</v>
      </c>
    </row>
    <row r="5539" spans="1:20" x14ac:dyDescent="0.35">
      <c r="A5539" s="4">
        <v>5538</v>
      </c>
      <c r="B5539" s="4" t="s">
        <v>65</v>
      </c>
      <c r="C5539" s="4" t="s">
        <v>24</v>
      </c>
      <c r="D5539" s="4" t="s">
        <v>25</v>
      </c>
      <c r="E5539" s="4" t="s">
        <v>60</v>
      </c>
      <c r="F5539" s="10" t="s">
        <v>287</v>
      </c>
      <c r="G5539" s="11" t="s">
        <v>203</v>
      </c>
      <c r="H5539" s="4">
        <v>2</v>
      </c>
      <c r="I5539" s="12">
        <v>43252.69</v>
      </c>
      <c r="J5539" s="12">
        <v>86505.38</v>
      </c>
      <c r="K5539" s="12">
        <v>1949.25</v>
      </c>
      <c r="L5539" s="4">
        <v>829</v>
      </c>
      <c r="M5539" s="4" t="s">
        <v>29</v>
      </c>
      <c r="N5539" s="4" t="str" cm="1">
        <f t="array" ref="N5539">_xlfn.SWITCH(E5539,"Delhi","North","Chennai","South","Hyderabad","South","Mumbai","Central","Bangalore","South")</f>
        <v>South</v>
      </c>
      <c r="O5539" s="12">
        <v>10696.7</v>
      </c>
      <c r="P5539" s="4">
        <f>Table1[[#This Row],[Delivery_Date]]-Table1[[#This Row],[Order_Date]]</f>
        <v>12</v>
      </c>
      <c r="Q5539" s="4" t="str">
        <f>IF(Table1[[#This Row],[Delivery delay days]]&gt;5,"delay","on time")</f>
        <v>delay</v>
      </c>
      <c r="R5539" s="10">
        <f>DATEVALUE(Table1[[#This Row],[Delivery_Date]])</f>
        <v>45014</v>
      </c>
      <c r="S5539" s="10">
        <f>DATEVALUE(Table1[[#This Row],[Order_Date]])</f>
        <v>45002</v>
      </c>
      <c r="T5539" s="4" t="str" cm="1">
        <f t="array" ref="T5539">_xlfn.IFS(Table1[[#This Row],[Inventory_Level]]&lt;=200,"low",Table1[[#This Row],[Inventory_Level]]&gt;=700,"high",Table1[[#This Row],[Inventory_Level]]&gt;200,"medium")</f>
        <v>high</v>
      </c>
    </row>
    <row r="5540" spans="1:20" x14ac:dyDescent="0.35">
      <c r="A5540" s="4">
        <v>5539</v>
      </c>
      <c r="B5540" s="4" t="s">
        <v>37</v>
      </c>
      <c r="C5540" s="4" t="s">
        <v>16</v>
      </c>
      <c r="D5540" s="4" t="s">
        <v>39</v>
      </c>
      <c r="E5540" s="4" t="s">
        <v>60</v>
      </c>
      <c r="F5540" s="10" t="s">
        <v>380</v>
      </c>
      <c r="G5540" s="11" t="s">
        <v>302</v>
      </c>
      <c r="H5540" s="4">
        <v>6</v>
      </c>
      <c r="I5540" s="12">
        <v>32268.62</v>
      </c>
      <c r="J5540" s="12">
        <v>193611.72</v>
      </c>
      <c r="K5540" s="12">
        <v>1079.78</v>
      </c>
      <c r="L5540" s="4">
        <v>580</v>
      </c>
      <c r="M5540" s="4" t="s">
        <v>35</v>
      </c>
      <c r="N5540" s="4" t="str" cm="1">
        <f t="array" ref="N5540">_xlfn.SWITCH(E5540,"Delhi","North","Chennai","South","Hyderabad","South","Mumbai","Central","Bangalore","South")</f>
        <v>South</v>
      </c>
      <c r="O5540" s="12">
        <v>42236.19</v>
      </c>
      <c r="P5540" s="4">
        <f>Table1[[#This Row],[Delivery_Date]]-Table1[[#This Row],[Order_Date]]</f>
        <v>14</v>
      </c>
      <c r="Q5540" s="4" t="str">
        <f>IF(Table1[[#This Row],[Delivery delay days]]&gt;5,"delay","on time")</f>
        <v>delay</v>
      </c>
      <c r="R5540" s="10">
        <f>DATEVALUE(Table1[[#This Row],[Delivery_Date]])</f>
        <v>45166</v>
      </c>
      <c r="S5540" s="10">
        <f>DATEVALUE(Table1[[#This Row],[Order_Date]])</f>
        <v>45152</v>
      </c>
      <c r="T5540" s="4" t="str" cm="1">
        <f t="array" ref="T5540">_xlfn.IFS(Table1[[#This Row],[Inventory_Level]]&lt;=200,"low",Table1[[#This Row],[Inventory_Level]]&gt;=700,"high",Table1[[#This Row],[Inventory_Level]]&gt;200,"medium")</f>
        <v>medium</v>
      </c>
    </row>
    <row r="5541" spans="1:20" x14ac:dyDescent="0.35">
      <c r="A5541" s="4">
        <v>5540</v>
      </c>
      <c r="B5541" s="4" t="s">
        <v>65</v>
      </c>
      <c r="C5541" s="4" t="s">
        <v>38</v>
      </c>
      <c r="D5541" s="4" t="s">
        <v>39</v>
      </c>
      <c r="E5541" s="4" t="s">
        <v>18</v>
      </c>
      <c r="F5541" s="10" t="s">
        <v>301</v>
      </c>
      <c r="G5541" s="11" t="s">
        <v>171</v>
      </c>
      <c r="H5541" s="4">
        <v>12</v>
      </c>
      <c r="I5541" s="12">
        <v>37588.129999999997</v>
      </c>
      <c r="J5541" s="12">
        <v>451057.56</v>
      </c>
      <c r="K5541" s="12">
        <v>3236.91</v>
      </c>
      <c r="L5541" s="4">
        <v>456</v>
      </c>
      <c r="M5541" s="4" t="s">
        <v>35</v>
      </c>
      <c r="N5541" s="4" t="str" cm="1">
        <f t="array" ref="N5541">_xlfn.SWITCH(E5541,"Delhi","North","Chennai","South","Hyderabad","South","Mumbai","Central","Bangalore","South")</f>
        <v>North</v>
      </c>
      <c r="O5541" s="12">
        <v>58518.59</v>
      </c>
      <c r="P5541" s="4">
        <f>Table1[[#This Row],[Delivery_Date]]-Table1[[#This Row],[Order_Date]]</f>
        <v>3</v>
      </c>
      <c r="Q5541" s="4" t="str">
        <f>IF(Table1[[#This Row],[Delivery delay days]]&gt;5,"delay","on time")</f>
        <v>on time</v>
      </c>
      <c r="R5541" s="10">
        <f>DATEVALUE(Table1[[#This Row],[Delivery_Date]])</f>
        <v>45143</v>
      </c>
      <c r="S5541" s="10">
        <f>DATEVALUE(Table1[[#This Row],[Order_Date]])</f>
        <v>45140</v>
      </c>
      <c r="T5541" s="4" t="str" cm="1">
        <f t="array" ref="T5541">_xlfn.IFS(Table1[[#This Row],[Inventory_Level]]&lt;=200,"low",Table1[[#This Row],[Inventory_Level]]&gt;=700,"high",Table1[[#This Row],[Inventory_Level]]&gt;200,"medium")</f>
        <v>medium</v>
      </c>
    </row>
    <row r="5542" spans="1:20" x14ac:dyDescent="0.35">
      <c r="A5542" s="4">
        <v>5541</v>
      </c>
      <c r="B5542" s="4" t="s">
        <v>31</v>
      </c>
      <c r="C5542" s="4" t="s">
        <v>16</v>
      </c>
      <c r="D5542" s="4" t="s">
        <v>25</v>
      </c>
      <c r="E5542" s="4" t="s">
        <v>18</v>
      </c>
      <c r="F5542" s="10" t="s">
        <v>33</v>
      </c>
      <c r="G5542" s="11" t="s">
        <v>371</v>
      </c>
      <c r="H5542" s="4">
        <v>29</v>
      </c>
      <c r="I5542" s="12">
        <v>40875.71</v>
      </c>
      <c r="J5542" s="12">
        <v>1185395.5900000001</v>
      </c>
      <c r="K5542" s="12">
        <v>2076.27</v>
      </c>
      <c r="L5542" s="4">
        <v>207</v>
      </c>
      <c r="M5542" s="4" t="s">
        <v>29</v>
      </c>
      <c r="N5542" s="4" t="str" cm="1">
        <f t="array" ref="N5542">_xlfn.SWITCH(E5542,"Delhi","North","Chennai","South","Hyderabad","South","Mumbai","Central","Bangalore","South")</f>
        <v>North</v>
      </c>
      <c r="O5542" s="12">
        <v>97655.5</v>
      </c>
      <c r="P5542" s="4">
        <f>Table1[[#This Row],[Delivery_Date]]-Table1[[#This Row],[Order_Date]]</f>
        <v>11</v>
      </c>
      <c r="Q5542" s="4" t="str">
        <f>IF(Table1[[#This Row],[Delivery delay days]]&gt;5,"delay","on time")</f>
        <v>delay</v>
      </c>
      <c r="R5542" s="10">
        <f>DATEVALUE(Table1[[#This Row],[Delivery_Date]])</f>
        <v>45064</v>
      </c>
      <c r="S5542" s="10">
        <f>DATEVALUE(Table1[[#This Row],[Order_Date]])</f>
        <v>45053</v>
      </c>
      <c r="T5542" s="4" t="str" cm="1">
        <f t="array" ref="T5542">_xlfn.IFS(Table1[[#This Row],[Inventory_Level]]&lt;=200,"low",Table1[[#This Row],[Inventory_Level]]&gt;=700,"high",Table1[[#This Row],[Inventory_Level]]&gt;200,"medium")</f>
        <v>medium</v>
      </c>
    </row>
    <row r="5543" spans="1:20" x14ac:dyDescent="0.35">
      <c r="A5543" s="4">
        <v>5542</v>
      </c>
      <c r="B5543" s="4" t="s">
        <v>65</v>
      </c>
      <c r="C5543" s="4" t="s">
        <v>16</v>
      </c>
      <c r="D5543" s="4" t="s">
        <v>32</v>
      </c>
      <c r="E5543" s="4" t="s">
        <v>26</v>
      </c>
      <c r="F5543" s="10" t="s">
        <v>217</v>
      </c>
      <c r="G5543" s="11" t="s">
        <v>417</v>
      </c>
      <c r="H5543" s="4">
        <v>99</v>
      </c>
      <c r="I5543" s="12">
        <v>30995.06</v>
      </c>
      <c r="J5543" s="12">
        <v>3068510.94</v>
      </c>
      <c r="K5543" s="12">
        <v>4070.61</v>
      </c>
      <c r="L5543" s="4">
        <v>926</v>
      </c>
      <c r="M5543" s="4" t="s">
        <v>21</v>
      </c>
      <c r="N5543" s="4" t="str" cm="1">
        <f t="array" ref="N5543">_xlfn.SWITCH(E5543,"Delhi","North","Chennai","South","Hyderabad","South","Mumbai","Central","Bangalore","South")</f>
        <v>South</v>
      </c>
      <c r="O5543" s="12">
        <v>668710.88</v>
      </c>
      <c r="P5543" s="4">
        <f>Table1[[#This Row],[Delivery_Date]]-Table1[[#This Row],[Order_Date]]</f>
        <v>3</v>
      </c>
      <c r="Q5543" s="4" t="str">
        <f>IF(Table1[[#This Row],[Delivery delay days]]&gt;5,"delay","on time")</f>
        <v>on time</v>
      </c>
      <c r="R5543" s="10">
        <f>DATEVALUE(Table1[[#This Row],[Delivery_Date]])</f>
        <v>44983</v>
      </c>
      <c r="S5543" s="10">
        <f>DATEVALUE(Table1[[#This Row],[Order_Date]])</f>
        <v>44980</v>
      </c>
      <c r="T5543" s="4" t="str" cm="1">
        <f t="array" ref="T5543">_xlfn.IFS(Table1[[#This Row],[Inventory_Level]]&lt;=200,"low",Table1[[#This Row],[Inventory_Level]]&gt;=700,"high",Table1[[#This Row],[Inventory_Level]]&gt;200,"medium")</f>
        <v>high</v>
      </c>
    </row>
    <row r="5544" spans="1:20" x14ac:dyDescent="0.35">
      <c r="A5544" s="4">
        <v>5543</v>
      </c>
      <c r="B5544" s="4" t="s">
        <v>23</v>
      </c>
      <c r="C5544" s="4" t="s">
        <v>38</v>
      </c>
      <c r="D5544" s="4" t="s">
        <v>39</v>
      </c>
      <c r="E5544" s="4" t="s">
        <v>26</v>
      </c>
      <c r="F5544" s="10" t="s">
        <v>301</v>
      </c>
      <c r="G5544" s="11" t="s">
        <v>137</v>
      </c>
      <c r="H5544" s="4">
        <v>75</v>
      </c>
      <c r="I5544" s="12">
        <v>32323.42</v>
      </c>
      <c r="J5544" s="12">
        <v>2424256.5</v>
      </c>
      <c r="K5544" s="12">
        <v>1500.38</v>
      </c>
      <c r="L5544" s="4">
        <v>621</v>
      </c>
      <c r="M5544" s="4" t="s">
        <v>21</v>
      </c>
      <c r="N5544" s="4" t="str" cm="1">
        <f t="array" ref="N5544">_xlfn.SWITCH(E5544,"Delhi","North","Chennai","South","Hyderabad","South","Mumbai","Central","Bangalore","South")</f>
        <v>South</v>
      </c>
      <c r="O5544" s="12">
        <v>255633.29</v>
      </c>
      <c r="P5544" s="4">
        <f>Table1[[#This Row],[Delivery_Date]]-Table1[[#This Row],[Order_Date]]</f>
        <v>4</v>
      </c>
      <c r="Q5544" s="4" t="str">
        <f>IF(Table1[[#This Row],[Delivery delay days]]&gt;5,"delay","on time")</f>
        <v>on time</v>
      </c>
      <c r="R5544" s="10">
        <f>DATEVALUE(Table1[[#This Row],[Delivery_Date]])</f>
        <v>45144</v>
      </c>
      <c r="S5544" s="10">
        <f>DATEVALUE(Table1[[#This Row],[Order_Date]])</f>
        <v>45140</v>
      </c>
      <c r="T5544" s="4" t="str" cm="1">
        <f t="array" ref="T5544">_xlfn.IFS(Table1[[#This Row],[Inventory_Level]]&lt;=200,"low",Table1[[#This Row],[Inventory_Level]]&gt;=700,"high",Table1[[#This Row],[Inventory_Level]]&gt;200,"medium")</f>
        <v>medium</v>
      </c>
    </row>
    <row r="5545" spans="1:20" x14ac:dyDescent="0.35">
      <c r="A5545" s="4">
        <v>5544</v>
      </c>
      <c r="B5545" s="4" t="s">
        <v>44</v>
      </c>
      <c r="C5545" s="4" t="s">
        <v>38</v>
      </c>
      <c r="D5545" s="4" t="s">
        <v>39</v>
      </c>
      <c r="E5545" s="4" t="s">
        <v>60</v>
      </c>
      <c r="F5545" s="10" t="s">
        <v>319</v>
      </c>
      <c r="G5545" s="11" t="s">
        <v>385</v>
      </c>
      <c r="H5545" s="4">
        <v>19</v>
      </c>
      <c r="I5545" s="12">
        <v>24198.240000000002</v>
      </c>
      <c r="J5545" s="12">
        <v>459766.56</v>
      </c>
      <c r="K5545" s="12">
        <v>2492.63</v>
      </c>
      <c r="L5545" s="4">
        <v>592</v>
      </c>
      <c r="M5545" s="4" t="s">
        <v>29</v>
      </c>
      <c r="N5545" s="4" t="str" cm="1">
        <f t="array" ref="N5545">_xlfn.SWITCH(E5545,"Delhi","North","Chennai","South","Hyderabad","South","Mumbai","Central","Bangalore","South")</f>
        <v>South</v>
      </c>
      <c r="O5545" s="12">
        <v>47170.06</v>
      </c>
      <c r="P5545" s="4">
        <f>Table1[[#This Row],[Delivery_Date]]-Table1[[#This Row],[Order_Date]]</f>
        <v>9</v>
      </c>
      <c r="Q5545" s="4" t="str">
        <f>IF(Table1[[#This Row],[Delivery delay days]]&gt;5,"delay","on time")</f>
        <v>delay</v>
      </c>
      <c r="R5545" s="10">
        <f>DATEVALUE(Table1[[#This Row],[Delivery_Date]])</f>
        <v>44952</v>
      </c>
      <c r="S5545" s="10">
        <f>DATEVALUE(Table1[[#This Row],[Order_Date]])</f>
        <v>44943</v>
      </c>
      <c r="T5545" s="4" t="str" cm="1">
        <f t="array" ref="T5545">_xlfn.IFS(Table1[[#This Row],[Inventory_Level]]&lt;=200,"low",Table1[[#This Row],[Inventory_Level]]&gt;=700,"high",Table1[[#This Row],[Inventory_Level]]&gt;200,"medium")</f>
        <v>medium</v>
      </c>
    </row>
    <row r="5546" spans="1:20" x14ac:dyDescent="0.35">
      <c r="A5546" s="4">
        <v>5545</v>
      </c>
      <c r="B5546" s="4" t="s">
        <v>51</v>
      </c>
      <c r="C5546" s="4" t="s">
        <v>24</v>
      </c>
      <c r="D5546" s="4" t="s">
        <v>39</v>
      </c>
      <c r="E5546" s="4" t="s">
        <v>52</v>
      </c>
      <c r="F5546" s="10" t="s">
        <v>236</v>
      </c>
      <c r="G5546" s="11" t="s">
        <v>418</v>
      </c>
      <c r="H5546" s="4">
        <v>86</v>
      </c>
      <c r="I5546" s="12">
        <v>1508.14</v>
      </c>
      <c r="J5546" s="12">
        <v>129700.04</v>
      </c>
      <c r="K5546" s="12">
        <v>2537.0100000000002</v>
      </c>
      <c r="L5546" s="4">
        <v>969</v>
      </c>
      <c r="M5546" s="4" t="s">
        <v>42</v>
      </c>
      <c r="N5546" s="4" t="str" cm="1">
        <f t="array" ref="N5546">_xlfn.SWITCH(E5546,"Delhi","North","Chennai","South","Hyderabad","South","Mumbai","Central","Bangalore","South")</f>
        <v>Central</v>
      </c>
      <c r="O5546" s="12">
        <v>9667.24</v>
      </c>
      <c r="P5546" s="4">
        <f>Table1[[#This Row],[Delivery_Date]]-Table1[[#This Row],[Order_Date]]</f>
        <v>10</v>
      </c>
      <c r="Q5546" s="4" t="str">
        <f>IF(Table1[[#This Row],[Delivery delay days]]&gt;5,"delay","on time")</f>
        <v>delay</v>
      </c>
      <c r="R5546" s="10">
        <f>DATEVALUE(Table1[[#This Row],[Delivery_Date]])</f>
        <v>45300</v>
      </c>
      <c r="S5546" s="10">
        <f>DATEVALUE(Table1[[#This Row],[Order_Date]])</f>
        <v>45290</v>
      </c>
      <c r="T5546" s="4" t="str" cm="1">
        <f t="array" ref="T5546">_xlfn.IFS(Table1[[#This Row],[Inventory_Level]]&lt;=200,"low",Table1[[#This Row],[Inventory_Level]]&gt;=700,"high",Table1[[#This Row],[Inventory_Level]]&gt;200,"medium")</f>
        <v>high</v>
      </c>
    </row>
    <row r="5547" spans="1:20" x14ac:dyDescent="0.35">
      <c r="A5547" s="4">
        <v>5546</v>
      </c>
      <c r="B5547" s="4" t="s">
        <v>37</v>
      </c>
      <c r="C5547" s="4" t="s">
        <v>38</v>
      </c>
      <c r="D5547" s="4" t="s">
        <v>45</v>
      </c>
      <c r="E5547" s="4" t="s">
        <v>46</v>
      </c>
      <c r="F5547" s="10" t="s">
        <v>148</v>
      </c>
      <c r="G5547" s="11" t="s">
        <v>380</v>
      </c>
      <c r="H5547" s="4">
        <v>9</v>
      </c>
      <c r="I5547" s="12">
        <v>11246.46</v>
      </c>
      <c r="J5547" s="12">
        <v>101218.14</v>
      </c>
      <c r="K5547" s="12">
        <v>3280.23</v>
      </c>
      <c r="L5547" s="4">
        <v>568</v>
      </c>
      <c r="M5547" s="4" t="s">
        <v>42</v>
      </c>
      <c r="N5547" s="4" t="str" cm="1">
        <f t="array" ref="N5547">_xlfn.SWITCH(E5547,"Delhi","North","Chennai","South","Hyderabad","South","Mumbai","Central","Bangalore","South")</f>
        <v>South</v>
      </c>
      <c r="O5547" s="12">
        <v>16822.419999999998</v>
      </c>
      <c r="P5547" s="4">
        <f>Table1[[#This Row],[Delivery_Date]]-Table1[[#This Row],[Order_Date]]</f>
        <v>1</v>
      </c>
      <c r="Q5547" s="4" t="str">
        <f>IF(Table1[[#This Row],[Delivery delay days]]&gt;5,"delay","on time")</f>
        <v>on time</v>
      </c>
      <c r="R5547" s="10">
        <f>DATEVALUE(Table1[[#This Row],[Delivery_Date]])</f>
        <v>45152</v>
      </c>
      <c r="S5547" s="10">
        <f>DATEVALUE(Table1[[#This Row],[Order_Date]])</f>
        <v>45151</v>
      </c>
      <c r="T5547" s="4" t="str" cm="1">
        <f t="array" ref="T5547">_xlfn.IFS(Table1[[#This Row],[Inventory_Level]]&lt;=200,"low",Table1[[#This Row],[Inventory_Level]]&gt;=700,"high",Table1[[#This Row],[Inventory_Level]]&gt;200,"medium")</f>
        <v>medium</v>
      </c>
    </row>
    <row r="5548" spans="1:20" x14ac:dyDescent="0.35">
      <c r="A5548" s="4">
        <v>5547</v>
      </c>
      <c r="B5548" s="4" t="s">
        <v>23</v>
      </c>
      <c r="C5548" s="4" t="s">
        <v>38</v>
      </c>
      <c r="D5548" s="4" t="s">
        <v>25</v>
      </c>
      <c r="E5548" s="4" t="s">
        <v>60</v>
      </c>
      <c r="F5548" s="10" t="s">
        <v>222</v>
      </c>
      <c r="G5548" s="11" t="s">
        <v>164</v>
      </c>
      <c r="H5548" s="4">
        <v>72</v>
      </c>
      <c r="I5548" s="12">
        <v>10204.99</v>
      </c>
      <c r="J5548" s="12">
        <v>734759.28</v>
      </c>
      <c r="K5548" s="12">
        <v>568.83000000000004</v>
      </c>
      <c r="L5548" s="4">
        <v>504</v>
      </c>
      <c r="M5548" s="4" t="s">
        <v>35</v>
      </c>
      <c r="N5548" s="4" t="str" cm="1">
        <f t="array" ref="N5548">_xlfn.SWITCH(E5548,"Delhi","North","Chennai","South","Hyderabad","South","Mumbai","Central","Bangalore","South")</f>
        <v>South</v>
      </c>
      <c r="O5548" s="12">
        <v>95632.03</v>
      </c>
      <c r="P5548" s="4">
        <f>Table1[[#This Row],[Delivery_Date]]-Table1[[#This Row],[Order_Date]]</f>
        <v>1</v>
      </c>
      <c r="Q5548" s="4" t="str">
        <f>IF(Table1[[#This Row],[Delivery delay days]]&gt;5,"delay","on time")</f>
        <v>on time</v>
      </c>
      <c r="R5548" s="10">
        <f>DATEVALUE(Table1[[#This Row],[Delivery_Date]])</f>
        <v>45226</v>
      </c>
      <c r="S5548" s="10">
        <f>DATEVALUE(Table1[[#This Row],[Order_Date]])</f>
        <v>45225</v>
      </c>
      <c r="T5548" s="4" t="str" cm="1">
        <f t="array" ref="T5548">_xlfn.IFS(Table1[[#This Row],[Inventory_Level]]&lt;=200,"low",Table1[[#This Row],[Inventory_Level]]&gt;=700,"high",Table1[[#This Row],[Inventory_Level]]&gt;200,"medium")</f>
        <v>medium</v>
      </c>
    </row>
    <row r="5549" spans="1:20" x14ac:dyDescent="0.35">
      <c r="A5549" s="4">
        <v>5548</v>
      </c>
      <c r="B5549" s="4" t="s">
        <v>44</v>
      </c>
      <c r="C5549" s="4" t="s">
        <v>16</v>
      </c>
      <c r="D5549" s="4" t="s">
        <v>39</v>
      </c>
      <c r="E5549" s="4" t="s">
        <v>60</v>
      </c>
      <c r="F5549" s="10" t="s">
        <v>249</v>
      </c>
      <c r="G5549" s="11" t="s">
        <v>224</v>
      </c>
      <c r="H5549" s="4">
        <v>41</v>
      </c>
      <c r="I5549" s="12">
        <v>14338.91</v>
      </c>
      <c r="J5549" s="12">
        <v>587895.31000000006</v>
      </c>
      <c r="K5549" s="12">
        <v>3526.16</v>
      </c>
      <c r="L5549" s="4">
        <v>336</v>
      </c>
      <c r="M5549" s="4" t="s">
        <v>21</v>
      </c>
      <c r="N5549" s="4" t="str" cm="1">
        <f t="array" ref="N5549">_xlfn.SWITCH(E5549,"Delhi","North","Chennai","South","Hyderabad","South","Mumbai","Central","Bangalore","South")</f>
        <v>South</v>
      </c>
      <c r="O5549" s="12">
        <v>58646.39</v>
      </c>
      <c r="P5549" s="4">
        <f>Table1[[#This Row],[Delivery_Date]]-Table1[[#This Row],[Order_Date]]</f>
        <v>9</v>
      </c>
      <c r="Q5549" s="4" t="str">
        <f>IF(Table1[[#This Row],[Delivery delay days]]&gt;5,"delay","on time")</f>
        <v>delay</v>
      </c>
      <c r="R5549" s="10">
        <f>DATEVALUE(Table1[[#This Row],[Delivery_Date]])</f>
        <v>45030</v>
      </c>
      <c r="S5549" s="10">
        <f>DATEVALUE(Table1[[#This Row],[Order_Date]])</f>
        <v>45021</v>
      </c>
      <c r="T5549" s="4" t="str" cm="1">
        <f t="array" ref="T5549">_xlfn.IFS(Table1[[#This Row],[Inventory_Level]]&lt;=200,"low",Table1[[#This Row],[Inventory_Level]]&gt;=700,"high",Table1[[#This Row],[Inventory_Level]]&gt;200,"medium")</f>
        <v>medium</v>
      </c>
    </row>
    <row r="5550" spans="1:20" x14ac:dyDescent="0.35">
      <c r="A5550" s="4">
        <v>5549</v>
      </c>
      <c r="B5550" s="4" t="s">
        <v>31</v>
      </c>
      <c r="C5550" s="4" t="s">
        <v>16</v>
      </c>
      <c r="D5550" s="4" t="s">
        <v>45</v>
      </c>
      <c r="E5550" s="4" t="s">
        <v>60</v>
      </c>
      <c r="F5550" s="10" t="s">
        <v>223</v>
      </c>
      <c r="G5550" s="11" t="s">
        <v>304</v>
      </c>
      <c r="H5550" s="4">
        <v>35</v>
      </c>
      <c r="I5550" s="12">
        <v>25589.93</v>
      </c>
      <c r="J5550" s="12">
        <v>895647.55</v>
      </c>
      <c r="K5550" s="12">
        <v>2046.61</v>
      </c>
      <c r="L5550" s="4">
        <v>339</v>
      </c>
      <c r="M5550" s="4" t="s">
        <v>42</v>
      </c>
      <c r="N5550" s="4" t="str" cm="1">
        <f t="array" ref="N5550">_xlfn.SWITCH(E5550,"Delhi","North","Chennai","South","Hyderabad","South","Mumbai","Central","Bangalore","South")</f>
        <v>South</v>
      </c>
      <c r="O5550" s="12">
        <v>192980.49</v>
      </c>
      <c r="P5550" s="4">
        <f>Table1[[#This Row],[Delivery_Date]]-Table1[[#This Row],[Order_Date]]</f>
        <v>11</v>
      </c>
      <c r="Q5550" s="4" t="str">
        <f>IF(Table1[[#This Row],[Delivery delay days]]&gt;5,"delay","on time")</f>
        <v>delay</v>
      </c>
      <c r="R5550" s="10">
        <f>DATEVALUE(Table1[[#This Row],[Delivery_Date]])</f>
        <v>45246</v>
      </c>
      <c r="S5550" s="10">
        <f>DATEVALUE(Table1[[#This Row],[Order_Date]])</f>
        <v>45235</v>
      </c>
      <c r="T5550" s="4" t="str" cm="1">
        <f t="array" ref="T5550">_xlfn.IFS(Table1[[#This Row],[Inventory_Level]]&lt;=200,"low",Table1[[#This Row],[Inventory_Level]]&gt;=700,"high",Table1[[#This Row],[Inventory_Level]]&gt;200,"medium")</f>
        <v>medium</v>
      </c>
    </row>
    <row r="5551" spans="1:20" x14ac:dyDescent="0.35">
      <c r="A5551" s="4">
        <v>5550</v>
      </c>
      <c r="B5551" s="4" t="s">
        <v>31</v>
      </c>
      <c r="C5551" s="4" t="s">
        <v>16</v>
      </c>
      <c r="D5551" s="4" t="s">
        <v>17</v>
      </c>
      <c r="E5551" s="4" t="s">
        <v>18</v>
      </c>
      <c r="F5551" s="10" t="s">
        <v>273</v>
      </c>
      <c r="G5551" s="11" t="s">
        <v>354</v>
      </c>
      <c r="H5551" s="4">
        <v>2</v>
      </c>
      <c r="I5551" s="12">
        <v>32407.41</v>
      </c>
      <c r="J5551" s="12">
        <v>64814.82</v>
      </c>
      <c r="K5551" s="12">
        <v>917.82</v>
      </c>
      <c r="L5551" s="4">
        <v>416</v>
      </c>
      <c r="M5551" s="4" t="s">
        <v>42</v>
      </c>
      <c r="N5551" s="4" t="str" cm="1">
        <f t="array" ref="N5551">_xlfn.SWITCH(E5551,"Delhi","North","Chennai","South","Hyderabad","South","Mumbai","Central","Bangalore","South")</f>
        <v>North</v>
      </c>
      <c r="O5551" s="12">
        <v>8868.34</v>
      </c>
      <c r="P5551" s="4">
        <f>Table1[[#This Row],[Delivery_Date]]-Table1[[#This Row],[Order_Date]]</f>
        <v>7</v>
      </c>
      <c r="Q5551" s="4" t="str">
        <f>IF(Table1[[#This Row],[Delivery delay days]]&gt;5,"delay","on time")</f>
        <v>delay</v>
      </c>
      <c r="R5551" s="10">
        <f>DATEVALUE(Table1[[#This Row],[Delivery_Date]])</f>
        <v>45268</v>
      </c>
      <c r="S5551" s="10">
        <f>DATEVALUE(Table1[[#This Row],[Order_Date]])</f>
        <v>45261</v>
      </c>
      <c r="T5551" s="4" t="str" cm="1">
        <f t="array" ref="T5551">_xlfn.IFS(Table1[[#This Row],[Inventory_Level]]&lt;=200,"low",Table1[[#This Row],[Inventory_Level]]&gt;=700,"high",Table1[[#This Row],[Inventory_Level]]&gt;200,"medium")</f>
        <v>medium</v>
      </c>
    </row>
    <row r="5552" spans="1:20" x14ac:dyDescent="0.35">
      <c r="A5552" s="4">
        <v>5551</v>
      </c>
      <c r="B5552" s="4" t="s">
        <v>37</v>
      </c>
      <c r="C5552" s="4" t="s">
        <v>16</v>
      </c>
      <c r="D5552" s="4" t="s">
        <v>25</v>
      </c>
      <c r="E5552" s="4" t="s">
        <v>26</v>
      </c>
      <c r="F5552" s="10" t="s">
        <v>97</v>
      </c>
      <c r="G5552" s="11" t="s">
        <v>386</v>
      </c>
      <c r="H5552" s="4">
        <v>63</v>
      </c>
      <c r="I5552" s="12">
        <v>43693.01</v>
      </c>
      <c r="J5552" s="12">
        <v>2752659.63</v>
      </c>
      <c r="K5552" s="12">
        <v>1943.25</v>
      </c>
      <c r="L5552" s="4">
        <v>4</v>
      </c>
      <c r="M5552" s="4" t="s">
        <v>29</v>
      </c>
      <c r="N5552" s="4" t="str" cm="1">
        <f t="array" ref="N5552">_xlfn.SWITCH(E5552,"Delhi","North","Chennai","South","Hyderabad","South","Mumbai","Central","Bangalore","South")</f>
        <v>South</v>
      </c>
      <c r="O5552" s="12">
        <v>399270.72</v>
      </c>
      <c r="P5552" s="4">
        <f>Table1[[#This Row],[Delivery_Date]]-Table1[[#This Row],[Order_Date]]</f>
        <v>9</v>
      </c>
      <c r="Q5552" s="4" t="str">
        <f>IF(Table1[[#This Row],[Delivery delay days]]&gt;5,"delay","on time")</f>
        <v>delay</v>
      </c>
      <c r="R5552" s="10">
        <f>DATEVALUE(Table1[[#This Row],[Delivery_Date]])</f>
        <v>45132</v>
      </c>
      <c r="S5552" s="10">
        <f>DATEVALUE(Table1[[#This Row],[Order_Date]])</f>
        <v>45123</v>
      </c>
      <c r="T5552" s="4" t="str" cm="1">
        <f t="array" ref="T5552">_xlfn.IFS(Table1[[#This Row],[Inventory_Level]]&lt;=200,"low",Table1[[#This Row],[Inventory_Level]]&gt;=700,"high",Table1[[#This Row],[Inventory_Level]]&gt;200,"medium")</f>
        <v>low</v>
      </c>
    </row>
    <row r="5553" spans="1:20" x14ac:dyDescent="0.35">
      <c r="A5553" s="4">
        <v>5552</v>
      </c>
      <c r="B5553" s="4" t="s">
        <v>51</v>
      </c>
      <c r="C5553" s="4" t="s">
        <v>16</v>
      </c>
      <c r="D5553" s="4" t="s">
        <v>39</v>
      </c>
      <c r="E5553" s="4" t="s">
        <v>18</v>
      </c>
      <c r="F5553" s="10" t="s">
        <v>224</v>
      </c>
      <c r="G5553" s="11" t="s">
        <v>85</v>
      </c>
      <c r="H5553" s="4">
        <v>61</v>
      </c>
      <c r="I5553" s="12">
        <v>2776.36</v>
      </c>
      <c r="J5553" s="12">
        <v>169357.96</v>
      </c>
      <c r="K5553" s="12">
        <v>4815.49</v>
      </c>
      <c r="L5553" s="4">
        <v>439</v>
      </c>
      <c r="M5553" s="4" t="s">
        <v>21</v>
      </c>
      <c r="N5553" s="4" t="str" cm="1">
        <f t="array" ref="N5553">_xlfn.SWITCH(E5553,"Delhi","North","Chennai","South","Hyderabad","South","Mumbai","Central","Bangalore","South")</f>
        <v>North</v>
      </c>
      <c r="O5553" s="12">
        <v>38333.08</v>
      </c>
      <c r="P5553" s="4">
        <f>Table1[[#This Row],[Delivery_Date]]-Table1[[#This Row],[Order_Date]]</f>
        <v>10</v>
      </c>
      <c r="Q5553" s="4" t="str">
        <f>IF(Table1[[#This Row],[Delivery delay days]]&gt;5,"delay","on time")</f>
        <v>delay</v>
      </c>
      <c r="R5553" s="10">
        <f>DATEVALUE(Table1[[#This Row],[Delivery_Date]])</f>
        <v>45040</v>
      </c>
      <c r="S5553" s="10">
        <f>DATEVALUE(Table1[[#This Row],[Order_Date]])</f>
        <v>45030</v>
      </c>
      <c r="T5553" s="4" t="str" cm="1">
        <f t="array" ref="T5553">_xlfn.IFS(Table1[[#This Row],[Inventory_Level]]&lt;=200,"low",Table1[[#This Row],[Inventory_Level]]&gt;=700,"high",Table1[[#This Row],[Inventory_Level]]&gt;200,"medium")</f>
        <v>medium</v>
      </c>
    </row>
    <row r="5554" spans="1:20" x14ac:dyDescent="0.35">
      <c r="A5554" s="4">
        <v>5553</v>
      </c>
      <c r="B5554" s="4" t="s">
        <v>59</v>
      </c>
      <c r="C5554" s="4" t="s">
        <v>16</v>
      </c>
      <c r="D5554" s="4" t="s">
        <v>32</v>
      </c>
      <c r="E5554" s="4" t="s">
        <v>26</v>
      </c>
      <c r="F5554" s="10" t="s">
        <v>175</v>
      </c>
      <c r="G5554" s="11" t="s">
        <v>88</v>
      </c>
      <c r="H5554" s="4">
        <v>60</v>
      </c>
      <c r="I5554" s="12">
        <v>7326.45</v>
      </c>
      <c r="J5554" s="12">
        <v>439587</v>
      </c>
      <c r="K5554" s="12">
        <v>1457.29</v>
      </c>
      <c r="L5554" s="4">
        <v>331</v>
      </c>
      <c r="M5554" s="4" t="s">
        <v>21</v>
      </c>
      <c r="N5554" s="4" t="str" cm="1">
        <f t="array" ref="N5554">_xlfn.SWITCH(E5554,"Delhi","North","Chennai","South","Hyderabad","South","Mumbai","Central","Bangalore","South")</f>
        <v>South</v>
      </c>
      <c r="O5554" s="12">
        <v>63795.48</v>
      </c>
      <c r="P5554" s="4">
        <f>Table1[[#This Row],[Delivery_Date]]-Table1[[#This Row],[Order_Date]]</f>
        <v>9</v>
      </c>
      <c r="Q5554" s="4" t="str">
        <f>IF(Table1[[#This Row],[Delivery delay days]]&gt;5,"delay","on time")</f>
        <v>delay</v>
      </c>
      <c r="R5554" s="10">
        <f>DATEVALUE(Table1[[#This Row],[Delivery_Date]])</f>
        <v>45114</v>
      </c>
      <c r="S5554" s="10">
        <f>DATEVALUE(Table1[[#This Row],[Order_Date]])</f>
        <v>45105</v>
      </c>
      <c r="T5554" s="4" t="str" cm="1">
        <f t="array" ref="T5554">_xlfn.IFS(Table1[[#This Row],[Inventory_Level]]&lt;=200,"low",Table1[[#This Row],[Inventory_Level]]&gt;=700,"high",Table1[[#This Row],[Inventory_Level]]&gt;200,"medium")</f>
        <v>medium</v>
      </c>
    </row>
    <row r="5555" spans="1:20" x14ac:dyDescent="0.35">
      <c r="A5555" s="4">
        <v>5554</v>
      </c>
      <c r="B5555" s="4" t="s">
        <v>15</v>
      </c>
      <c r="C5555" s="4" t="s">
        <v>24</v>
      </c>
      <c r="D5555" s="4" t="s">
        <v>32</v>
      </c>
      <c r="E5555" s="4" t="s">
        <v>52</v>
      </c>
      <c r="F5555" s="10" t="s">
        <v>202</v>
      </c>
      <c r="G5555" s="11" t="s">
        <v>104</v>
      </c>
      <c r="H5555" s="4">
        <v>56</v>
      </c>
      <c r="I5555" s="12">
        <v>21690.07</v>
      </c>
      <c r="J5555" s="12">
        <v>1214643.92</v>
      </c>
      <c r="K5555" s="12">
        <v>724.29</v>
      </c>
      <c r="L5555" s="4">
        <v>453</v>
      </c>
      <c r="M5555" s="4" t="s">
        <v>42</v>
      </c>
      <c r="N5555" s="4" t="str" cm="1">
        <f t="array" ref="N5555">_xlfn.SWITCH(E5555,"Delhi","North","Chennai","South","Hyderabad","South","Mumbai","Central","Bangalore","South")</f>
        <v>Central</v>
      </c>
      <c r="O5555" s="12">
        <v>194274.28</v>
      </c>
      <c r="P5555" s="4">
        <f>Table1[[#This Row],[Delivery_Date]]-Table1[[#This Row],[Order_Date]]</f>
        <v>5</v>
      </c>
      <c r="Q5555" s="4" t="str">
        <f>IF(Table1[[#This Row],[Delivery delay days]]&gt;5,"delay","on time")</f>
        <v>on time</v>
      </c>
      <c r="R5555" s="10">
        <f>DATEVALUE(Table1[[#This Row],[Delivery_Date]])</f>
        <v>45006</v>
      </c>
      <c r="S5555" s="10">
        <f>DATEVALUE(Table1[[#This Row],[Order_Date]])</f>
        <v>45001</v>
      </c>
      <c r="T5555" s="4" t="str" cm="1">
        <f t="array" ref="T5555">_xlfn.IFS(Table1[[#This Row],[Inventory_Level]]&lt;=200,"low",Table1[[#This Row],[Inventory_Level]]&gt;=700,"high",Table1[[#This Row],[Inventory_Level]]&gt;200,"medium")</f>
        <v>medium</v>
      </c>
    </row>
    <row r="5556" spans="1:20" x14ac:dyDescent="0.35">
      <c r="A5556" s="4">
        <v>5555</v>
      </c>
      <c r="B5556" s="4" t="s">
        <v>31</v>
      </c>
      <c r="C5556" s="4" t="s">
        <v>38</v>
      </c>
      <c r="D5556" s="4" t="s">
        <v>39</v>
      </c>
      <c r="E5556" s="4" t="s">
        <v>60</v>
      </c>
      <c r="F5556" s="10" t="s">
        <v>74</v>
      </c>
      <c r="G5556" s="11" t="s">
        <v>227</v>
      </c>
      <c r="H5556" s="4">
        <v>29</v>
      </c>
      <c r="I5556" s="12">
        <v>30489.85</v>
      </c>
      <c r="J5556" s="12">
        <v>884205.65</v>
      </c>
      <c r="K5556" s="12">
        <v>1988.19</v>
      </c>
      <c r="L5556" s="4">
        <v>410</v>
      </c>
      <c r="M5556" s="4" t="s">
        <v>29</v>
      </c>
      <c r="N5556" s="4" t="str" cm="1">
        <f t="array" ref="N5556">_xlfn.SWITCH(E5556,"Delhi","North","Chennai","South","Hyderabad","South","Mumbai","Central","Bangalore","South")</f>
        <v>South</v>
      </c>
      <c r="O5556" s="12">
        <v>153199.25</v>
      </c>
      <c r="P5556" s="4">
        <f>Table1[[#This Row],[Delivery_Date]]-Table1[[#This Row],[Order_Date]]</f>
        <v>3</v>
      </c>
      <c r="Q5556" s="4" t="str">
        <f>IF(Table1[[#This Row],[Delivery delay days]]&gt;5,"delay","on time")</f>
        <v>on time</v>
      </c>
      <c r="R5556" s="10">
        <f>DATEVALUE(Table1[[#This Row],[Delivery_Date]])</f>
        <v>45234</v>
      </c>
      <c r="S5556" s="10">
        <f>DATEVALUE(Table1[[#This Row],[Order_Date]])</f>
        <v>45231</v>
      </c>
      <c r="T5556" s="4" t="str" cm="1">
        <f t="array" ref="T5556">_xlfn.IFS(Table1[[#This Row],[Inventory_Level]]&lt;=200,"low",Table1[[#This Row],[Inventory_Level]]&gt;=700,"high",Table1[[#This Row],[Inventory_Level]]&gt;200,"medium")</f>
        <v>medium</v>
      </c>
    </row>
    <row r="5557" spans="1:20" x14ac:dyDescent="0.35">
      <c r="A5557" s="4">
        <v>5556</v>
      </c>
      <c r="B5557" s="4" t="s">
        <v>44</v>
      </c>
      <c r="C5557" s="4" t="s">
        <v>38</v>
      </c>
      <c r="D5557" s="4" t="s">
        <v>32</v>
      </c>
      <c r="E5557" s="4" t="s">
        <v>52</v>
      </c>
      <c r="F5557" s="10" t="s">
        <v>306</v>
      </c>
      <c r="G5557" s="11" t="s">
        <v>240</v>
      </c>
      <c r="H5557" s="4">
        <v>15</v>
      </c>
      <c r="I5557" s="12">
        <v>41059.4</v>
      </c>
      <c r="J5557" s="12">
        <v>615891</v>
      </c>
      <c r="K5557" s="12">
        <v>2649.37</v>
      </c>
      <c r="L5557" s="4">
        <v>992</v>
      </c>
      <c r="M5557" s="4" t="s">
        <v>42</v>
      </c>
      <c r="N5557" s="4" t="str" cm="1">
        <f t="array" ref="N5557">_xlfn.SWITCH(E5557,"Delhi","North","Chennai","South","Hyderabad","South","Mumbai","Central","Bangalore","South")</f>
        <v>Central</v>
      </c>
      <c r="O5557" s="12">
        <v>37876.43</v>
      </c>
      <c r="P5557" s="4">
        <f>Table1[[#This Row],[Delivery_Date]]-Table1[[#This Row],[Order_Date]]</f>
        <v>2</v>
      </c>
      <c r="Q5557" s="4" t="str">
        <f>IF(Table1[[#This Row],[Delivery delay days]]&gt;5,"delay","on time")</f>
        <v>on time</v>
      </c>
      <c r="R5557" s="10">
        <f>DATEVALUE(Table1[[#This Row],[Delivery_Date]])</f>
        <v>45284</v>
      </c>
      <c r="S5557" s="10">
        <f>DATEVALUE(Table1[[#This Row],[Order_Date]])</f>
        <v>45282</v>
      </c>
      <c r="T5557" s="4" t="str" cm="1">
        <f t="array" ref="T5557">_xlfn.IFS(Table1[[#This Row],[Inventory_Level]]&lt;=200,"low",Table1[[#This Row],[Inventory_Level]]&gt;=700,"high",Table1[[#This Row],[Inventory_Level]]&gt;200,"medium")</f>
        <v>high</v>
      </c>
    </row>
    <row r="5558" spans="1:20" x14ac:dyDescent="0.35">
      <c r="A5558" s="4">
        <v>5557</v>
      </c>
      <c r="B5558" s="4" t="s">
        <v>65</v>
      </c>
      <c r="C5558" s="4" t="s">
        <v>16</v>
      </c>
      <c r="D5558" s="4" t="s">
        <v>45</v>
      </c>
      <c r="E5558" s="4" t="s">
        <v>46</v>
      </c>
      <c r="F5558" s="10" t="s">
        <v>164</v>
      </c>
      <c r="G5558" s="11" t="s">
        <v>75</v>
      </c>
      <c r="H5558" s="4">
        <v>15</v>
      </c>
      <c r="I5558" s="12">
        <v>11164.56</v>
      </c>
      <c r="J5558" s="12">
        <v>167468.4</v>
      </c>
      <c r="K5558" s="12">
        <v>4402.6400000000003</v>
      </c>
      <c r="L5558" s="4">
        <v>398</v>
      </c>
      <c r="M5558" s="4" t="s">
        <v>35</v>
      </c>
      <c r="N5558" s="4" t="str" cm="1">
        <f t="array" ref="N5558">_xlfn.SWITCH(E5558,"Delhi","North","Chennai","South","Hyderabad","South","Mumbai","Central","Bangalore","South")</f>
        <v>South</v>
      </c>
      <c r="O5558" s="12">
        <v>9258.01</v>
      </c>
      <c r="P5558" s="4">
        <f>Table1[[#This Row],[Delivery_Date]]-Table1[[#This Row],[Order_Date]]</f>
        <v>3</v>
      </c>
      <c r="Q5558" s="4" t="str">
        <f>IF(Table1[[#This Row],[Delivery delay days]]&gt;5,"delay","on time")</f>
        <v>on time</v>
      </c>
      <c r="R5558" s="10">
        <f>DATEVALUE(Table1[[#This Row],[Delivery_Date]])</f>
        <v>45229</v>
      </c>
      <c r="S5558" s="10">
        <f>DATEVALUE(Table1[[#This Row],[Order_Date]])</f>
        <v>45226</v>
      </c>
      <c r="T5558" s="4" t="str" cm="1">
        <f t="array" ref="T5558">_xlfn.IFS(Table1[[#This Row],[Inventory_Level]]&lt;=200,"low",Table1[[#This Row],[Inventory_Level]]&gt;=700,"high",Table1[[#This Row],[Inventory_Level]]&gt;200,"medium")</f>
        <v>medium</v>
      </c>
    </row>
    <row r="5559" spans="1:20" x14ac:dyDescent="0.35">
      <c r="A5559" s="4">
        <v>5558</v>
      </c>
      <c r="B5559" s="4" t="s">
        <v>23</v>
      </c>
      <c r="C5559" s="4" t="s">
        <v>38</v>
      </c>
      <c r="D5559" s="4" t="s">
        <v>17</v>
      </c>
      <c r="E5559" s="4" t="s">
        <v>26</v>
      </c>
      <c r="F5559" s="10" t="s">
        <v>165</v>
      </c>
      <c r="G5559" s="11" t="s">
        <v>283</v>
      </c>
      <c r="H5559" s="4">
        <v>95</v>
      </c>
      <c r="I5559" s="12">
        <v>5596.92</v>
      </c>
      <c r="J5559" s="12">
        <v>531707.4</v>
      </c>
      <c r="K5559" s="12">
        <v>2889.7</v>
      </c>
      <c r="L5559" s="4">
        <v>824</v>
      </c>
      <c r="M5559" s="4" t="s">
        <v>42</v>
      </c>
      <c r="N5559" s="4" t="str" cm="1">
        <f t="array" ref="N5559">_xlfn.SWITCH(E5559,"Delhi","North","Chennai","South","Hyderabad","South","Mumbai","Central","Bangalore","South")</f>
        <v>South</v>
      </c>
      <c r="O5559" s="12">
        <v>58705.06</v>
      </c>
      <c r="P5559" s="4">
        <f>Table1[[#This Row],[Delivery_Date]]-Table1[[#This Row],[Order_Date]]</f>
        <v>3</v>
      </c>
      <c r="Q5559" s="4" t="str">
        <f>IF(Table1[[#This Row],[Delivery delay days]]&gt;5,"delay","on time")</f>
        <v>on time</v>
      </c>
      <c r="R5559" s="10">
        <f>DATEVALUE(Table1[[#This Row],[Delivery_Date]])</f>
        <v>45055</v>
      </c>
      <c r="S5559" s="10">
        <f>DATEVALUE(Table1[[#This Row],[Order_Date]])</f>
        <v>45052</v>
      </c>
      <c r="T5559" s="4" t="str" cm="1">
        <f t="array" ref="T5559">_xlfn.IFS(Table1[[#This Row],[Inventory_Level]]&lt;=200,"low",Table1[[#This Row],[Inventory_Level]]&gt;=700,"high",Table1[[#This Row],[Inventory_Level]]&gt;200,"medium")</f>
        <v>high</v>
      </c>
    </row>
    <row r="5560" spans="1:20" x14ac:dyDescent="0.35">
      <c r="A5560" s="4">
        <v>5559</v>
      </c>
      <c r="B5560" s="4" t="s">
        <v>23</v>
      </c>
      <c r="C5560" s="4" t="s">
        <v>38</v>
      </c>
      <c r="D5560" s="4" t="s">
        <v>39</v>
      </c>
      <c r="E5560" s="4" t="s">
        <v>52</v>
      </c>
      <c r="F5560" s="10" t="s">
        <v>413</v>
      </c>
      <c r="G5560" s="11" t="s">
        <v>258</v>
      </c>
      <c r="H5560" s="4">
        <v>39</v>
      </c>
      <c r="I5560" s="12">
        <v>41827.86</v>
      </c>
      <c r="J5560" s="12">
        <v>1631286.54</v>
      </c>
      <c r="K5560" s="12">
        <v>2002.11</v>
      </c>
      <c r="L5560" s="4">
        <v>277</v>
      </c>
      <c r="M5560" s="4" t="s">
        <v>21</v>
      </c>
      <c r="N5560" s="4" t="str" cm="1">
        <f t="array" ref="N5560">_xlfn.SWITCH(E5560,"Delhi","North","Chennai","South","Hyderabad","South","Mumbai","Central","Bangalore","South")</f>
        <v>Central</v>
      </c>
      <c r="O5560" s="12">
        <v>204127.23</v>
      </c>
      <c r="P5560" s="4">
        <f>Table1[[#This Row],[Delivery_Date]]-Table1[[#This Row],[Order_Date]]</f>
        <v>11</v>
      </c>
      <c r="Q5560" s="4" t="str">
        <f>IF(Table1[[#This Row],[Delivery delay days]]&gt;5,"delay","on time")</f>
        <v>delay</v>
      </c>
      <c r="R5560" s="10">
        <f>DATEVALUE(Table1[[#This Row],[Delivery_Date]])</f>
        <v>45062</v>
      </c>
      <c r="S5560" s="10">
        <f>DATEVALUE(Table1[[#This Row],[Order_Date]])</f>
        <v>45051</v>
      </c>
      <c r="T5560" s="4" t="str" cm="1">
        <f t="array" ref="T5560">_xlfn.IFS(Table1[[#This Row],[Inventory_Level]]&lt;=200,"low",Table1[[#This Row],[Inventory_Level]]&gt;=700,"high",Table1[[#This Row],[Inventory_Level]]&gt;200,"medium")</f>
        <v>medium</v>
      </c>
    </row>
    <row r="5561" spans="1:20" x14ac:dyDescent="0.35">
      <c r="A5561" s="4">
        <v>5560</v>
      </c>
      <c r="B5561" s="4" t="s">
        <v>65</v>
      </c>
      <c r="C5561" s="4" t="s">
        <v>24</v>
      </c>
      <c r="D5561" s="4" t="s">
        <v>25</v>
      </c>
      <c r="E5561" s="4" t="s">
        <v>18</v>
      </c>
      <c r="F5561" s="10" t="s">
        <v>132</v>
      </c>
      <c r="G5561" s="11" t="s">
        <v>95</v>
      </c>
      <c r="H5561" s="4">
        <v>99</v>
      </c>
      <c r="I5561" s="12">
        <v>27775.09</v>
      </c>
      <c r="J5561" s="12">
        <v>2749733.91</v>
      </c>
      <c r="K5561" s="12">
        <v>2244.71</v>
      </c>
      <c r="L5561" s="4">
        <v>32</v>
      </c>
      <c r="M5561" s="4" t="s">
        <v>29</v>
      </c>
      <c r="N5561" s="4" t="str" cm="1">
        <f t="array" ref="N5561">_xlfn.SWITCH(E5561,"Delhi","North","Chennai","South","Hyderabad","South","Mumbai","Central","Bangalore","South")</f>
        <v>North</v>
      </c>
      <c r="O5561" s="12">
        <v>509639.43</v>
      </c>
      <c r="P5561" s="4">
        <f>Table1[[#This Row],[Delivery_Date]]-Table1[[#This Row],[Order_Date]]</f>
        <v>3</v>
      </c>
      <c r="Q5561" s="4" t="str">
        <f>IF(Table1[[#This Row],[Delivery delay days]]&gt;5,"delay","on time")</f>
        <v>on time</v>
      </c>
      <c r="R5561" s="10">
        <f>DATEVALUE(Table1[[#This Row],[Delivery_Date]])</f>
        <v>45250</v>
      </c>
      <c r="S5561" s="10">
        <f>DATEVALUE(Table1[[#This Row],[Order_Date]])</f>
        <v>45247</v>
      </c>
      <c r="T5561" s="4" t="str" cm="1">
        <f t="array" ref="T5561">_xlfn.IFS(Table1[[#This Row],[Inventory_Level]]&lt;=200,"low",Table1[[#This Row],[Inventory_Level]]&gt;=700,"high",Table1[[#This Row],[Inventory_Level]]&gt;200,"medium")</f>
        <v>low</v>
      </c>
    </row>
    <row r="5562" spans="1:20" x14ac:dyDescent="0.35">
      <c r="A5562" s="4">
        <v>5561</v>
      </c>
      <c r="B5562" s="4" t="s">
        <v>59</v>
      </c>
      <c r="C5562" s="4" t="s">
        <v>16</v>
      </c>
      <c r="D5562" s="4" t="s">
        <v>45</v>
      </c>
      <c r="E5562" s="4" t="s">
        <v>26</v>
      </c>
      <c r="F5562" s="10" t="s">
        <v>61</v>
      </c>
      <c r="G5562" s="11" t="s">
        <v>107</v>
      </c>
      <c r="H5562" s="4">
        <v>59</v>
      </c>
      <c r="I5562" s="12">
        <v>6492.67</v>
      </c>
      <c r="J5562" s="12">
        <v>383067.53</v>
      </c>
      <c r="K5562" s="12">
        <v>3517.79</v>
      </c>
      <c r="L5562" s="4">
        <v>728</v>
      </c>
      <c r="M5562" s="4" t="s">
        <v>21</v>
      </c>
      <c r="N5562" s="4" t="str" cm="1">
        <f t="array" ref="N5562">_xlfn.SWITCH(E5562,"Delhi","North","Chennai","South","Hyderabad","South","Mumbai","Central","Bangalore","South")</f>
        <v>South</v>
      </c>
      <c r="O5562" s="12">
        <v>48852.75</v>
      </c>
      <c r="P5562" s="4">
        <f>Table1[[#This Row],[Delivery_Date]]-Table1[[#This Row],[Order_Date]]</f>
        <v>10</v>
      </c>
      <c r="Q5562" s="4" t="str">
        <f>IF(Table1[[#This Row],[Delivery delay days]]&gt;5,"delay","on time")</f>
        <v>delay</v>
      </c>
      <c r="R5562" s="10">
        <f>DATEVALUE(Table1[[#This Row],[Delivery_Date]])</f>
        <v>45044</v>
      </c>
      <c r="S5562" s="10">
        <f>DATEVALUE(Table1[[#This Row],[Order_Date]])</f>
        <v>45034</v>
      </c>
      <c r="T5562" s="4" t="str" cm="1">
        <f t="array" ref="T5562">_xlfn.IFS(Table1[[#This Row],[Inventory_Level]]&lt;=200,"low",Table1[[#This Row],[Inventory_Level]]&gt;=700,"high",Table1[[#This Row],[Inventory_Level]]&gt;200,"medium")</f>
        <v>high</v>
      </c>
    </row>
    <row r="5563" spans="1:20" x14ac:dyDescent="0.35">
      <c r="A5563" s="4">
        <v>5562</v>
      </c>
      <c r="B5563" s="4" t="s">
        <v>59</v>
      </c>
      <c r="C5563" s="4" t="s">
        <v>24</v>
      </c>
      <c r="D5563" s="4" t="s">
        <v>39</v>
      </c>
      <c r="E5563" s="4" t="s">
        <v>60</v>
      </c>
      <c r="F5563" s="10" t="s">
        <v>218</v>
      </c>
      <c r="G5563" s="11" t="s">
        <v>74</v>
      </c>
      <c r="H5563" s="4">
        <v>43</v>
      </c>
      <c r="I5563" s="12">
        <v>1718.66</v>
      </c>
      <c r="J5563" s="12">
        <v>73902.38</v>
      </c>
      <c r="K5563" s="12">
        <v>2372.1799999999998</v>
      </c>
      <c r="L5563" s="4">
        <v>350</v>
      </c>
      <c r="M5563" s="4" t="s">
        <v>42</v>
      </c>
      <c r="N5563" s="4" t="str" cm="1">
        <f t="array" ref="N5563">_xlfn.SWITCH(E5563,"Delhi","North","Chennai","South","Hyderabad","South","Mumbai","Central","Bangalore","South")</f>
        <v>South</v>
      </c>
      <c r="O5563" s="12">
        <v>15499.54</v>
      </c>
      <c r="P5563" s="4">
        <f>Table1[[#This Row],[Delivery_Date]]-Table1[[#This Row],[Order_Date]]</f>
        <v>8</v>
      </c>
      <c r="Q5563" s="4" t="str">
        <f>IF(Table1[[#This Row],[Delivery delay days]]&gt;5,"delay","on time")</f>
        <v>delay</v>
      </c>
      <c r="R5563" s="10">
        <f>DATEVALUE(Table1[[#This Row],[Delivery_Date]])</f>
        <v>45231</v>
      </c>
      <c r="S5563" s="10">
        <f>DATEVALUE(Table1[[#This Row],[Order_Date]])</f>
        <v>45223</v>
      </c>
      <c r="T5563" s="4" t="str" cm="1">
        <f t="array" ref="T5563">_xlfn.IFS(Table1[[#This Row],[Inventory_Level]]&lt;=200,"low",Table1[[#This Row],[Inventory_Level]]&gt;=700,"high",Table1[[#This Row],[Inventory_Level]]&gt;200,"medium")</f>
        <v>medium</v>
      </c>
    </row>
    <row r="5564" spans="1:20" x14ac:dyDescent="0.35">
      <c r="A5564" s="4">
        <v>5563</v>
      </c>
      <c r="B5564" s="4" t="s">
        <v>51</v>
      </c>
      <c r="C5564" s="4" t="s">
        <v>16</v>
      </c>
      <c r="D5564" s="4" t="s">
        <v>17</v>
      </c>
      <c r="E5564" s="4" t="s">
        <v>52</v>
      </c>
      <c r="F5564" s="10" t="s">
        <v>184</v>
      </c>
      <c r="G5564" s="11" t="s">
        <v>263</v>
      </c>
      <c r="H5564" s="4">
        <v>3</v>
      </c>
      <c r="I5564" s="12">
        <v>45123.21</v>
      </c>
      <c r="J5564" s="12">
        <v>135369.63</v>
      </c>
      <c r="K5564" s="12">
        <v>3896.62</v>
      </c>
      <c r="L5564" s="4">
        <v>258</v>
      </c>
      <c r="M5564" s="4" t="s">
        <v>42</v>
      </c>
      <c r="N5564" s="4" t="str" cm="1">
        <f t="array" ref="N5564">_xlfn.SWITCH(E5564,"Delhi","North","Chennai","South","Hyderabad","South","Mumbai","Central","Bangalore","South")</f>
        <v>Central</v>
      </c>
      <c r="O5564" s="12">
        <v>21204.57</v>
      </c>
      <c r="P5564" s="4">
        <f>Table1[[#This Row],[Delivery_Date]]-Table1[[#This Row],[Order_Date]]</f>
        <v>13</v>
      </c>
      <c r="Q5564" s="4" t="str">
        <f>IF(Table1[[#This Row],[Delivery delay days]]&gt;5,"delay","on time")</f>
        <v>delay</v>
      </c>
      <c r="R5564" s="10">
        <f>DATEVALUE(Table1[[#This Row],[Delivery_Date]])</f>
        <v>44957</v>
      </c>
      <c r="S5564" s="10">
        <f>DATEVALUE(Table1[[#This Row],[Order_Date]])</f>
        <v>44944</v>
      </c>
      <c r="T5564" s="4" t="str" cm="1">
        <f t="array" ref="T5564">_xlfn.IFS(Table1[[#This Row],[Inventory_Level]]&lt;=200,"low",Table1[[#This Row],[Inventory_Level]]&gt;=700,"high",Table1[[#This Row],[Inventory_Level]]&gt;200,"medium")</f>
        <v>medium</v>
      </c>
    </row>
    <row r="5565" spans="1:20" x14ac:dyDescent="0.35">
      <c r="A5565" s="4">
        <v>5564</v>
      </c>
      <c r="B5565" s="4" t="s">
        <v>37</v>
      </c>
      <c r="C5565" s="4" t="s">
        <v>38</v>
      </c>
      <c r="D5565" s="4" t="s">
        <v>17</v>
      </c>
      <c r="E5565" s="4" t="s">
        <v>46</v>
      </c>
      <c r="F5565" s="10" t="s">
        <v>230</v>
      </c>
      <c r="G5565" s="11" t="s">
        <v>86</v>
      </c>
      <c r="H5565" s="4">
        <v>1</v>
      </c>
      <c r="I5565" s="12">
        <v>9610</v>
      </c>
      <c r="J5565" s="12">
        <v>9610</v>
      </c>
      <c r="K5565" s="12">
        <v>4701.58</v>
      </c>
      <c r="L5565" s="4">
        <v>46</v>
      </c>
      <c r="M5565" s="4" t="s">
        <v>35</v>
      </c>
      <c r="N5565" s="4" t="str" cm="1">
        <f t="array" ref="N5565">_xlfn.SWITCH(E5565,"Delhi","North","Chennai","South","Hyderabad","South","Mumbai","Central","Bangalore","South")</f>
        <v>South</v>
      </c>
      <c r="O5565" s="12">
        <v>1989.2</v>
      </c>
      <c r="P5565" s="4">
        <f>Table1[[#This Row],[Delivery_Date]]-Table1[[#This Row],[Order_Date]]</f>
        <v>15</v>
      </c>
      <c r="Q5565" s="4" t="str">
        <f>IF(Table1[[#This Row],[Delivery delay days]]&gt;5,"delay","on time")</f>
        <v>delay</v>
      </c>
      <c r="R5565" s="10">
        <f>DATEVALUE(Table1[[#This Row],[Delivery_Date]])</f>
        <v>45292</v>
      </c>
      <c r="S5565" s="10">
        <f>DATEVALUE(Table1[[#This Row],[Order_Date]])</f>
        <v>45277</v>
      </c>
      <c r="T5565" s="4" t="str" cm="1">
        <f t="array" ref="T5565">_xlfn.IFS(Table1[[#This Row],[Inventory_Level]]&lt;=200,"low",Table1[[#This Row],[Inventory_Level]]&gt;=700,"high",Table1[[#This Row],[Inventory_Level]]&gt;200,"medium")</f>
        <v>low</v>
      </c>
    </row>
    <row r="5566" spans="1:20" x14ac:dyDescent="0.35">
      <c r="A5566" s="4">
        <v>5565</v>
      </c>
      <c r="B5566" s="4" t="s">
        <v>37</v>
      </c>
      <c r="C5566" s="4" t="s">
        <v>24</v>
      </c>
      <c r="D5566" s="4" t="s">
        <v>45</v>
      </c>
      <c r="E5566" s="4" t="s">
        <v>18</v>
      </c>
      <c r="F5566" s="10" t="s">
        <v>294</v>
      </c>
      <c r="G5566" s="11" t="s">
        <v>309</v>
      </c>
      <c r="H5566" s="4">
        <v>55</v>
      </c>
      <c r="I5566" s="12">
        <v>38503.35</v>
      </c>
      <c r="J5566" s="12">
        <v>2117684.25</v>
      </c>
      <c r="K5566" s="12">
        <v>4070.79</v>
      </c>
      <c r="L5566" s="4">
        <v>92</v>
      </c>
      <c r="M5566" s="4" t="s">
        <v>21</v>
      </c>
      <c r="N5566" s="4" t="str" cm="1">
        <f t="array" ref="N5566">_xlfn.SWITCH(E5566,"Delhi","North","Chennai","South","Hyderabad","South","Mumbai","Central","Bangalore","South")</f>
        <v>North</v>
      </c>
      <c r="O5566" s="12">
        <v>311225.28000000003</v>
      </c>
      <c r="P5566" s="4">
        <f>Table1[[#This Row],[Delivery_Date]]-Table1[[#This Row],[Order_Date]]</f>
        <v>14</v>
      </c>
      <c r="Q5566" s="4" t="str">
        <f>IF(Table1[[#This Row],[Delivery delay days]]&gt;5,"delay","on time")</f>
        <v>delay</v>
      </c>
      <c r="R5566" s="10">
        <f>DATEVALUE(Table1[[#This Row],[Delivery_Date]])</f>
        <v>45294</v>
      </c>
      <c r="S5566" s="10">
        <f>DATEVALUE(Table1[[#This Row],[Order_Date]])</f>
        <v>45280</v>
      </c>
      <c r="T5566" s="4" t="str" cm="1">
        <f t="array" ref="T5566">_xlfn.IFS(Table1[[#This Row],[Inventory_Level]]&lt;=200,"low",Table1[[#This Row],[Inventory_Level]]&gt;=700,"high",Table1[[#This Row],[Inventory_Level]]&gt;200,"medium")</f>
        <v>low</v>
      </c>
    </row>
    <row r="5567" spans="1:20" x14ac:dyDescent="0.35">
      <c r="A5567" s="4">
        <v>5566</v>
      </c>
      <c r="B5567" s="4" t="s">
        <v>23</v>
      </c>
      <c r="C5567" s="4" t="s">
        <v>38</v>
      </c>
      <c r="D5567" s="4" t="s">
        <v>25</v>
      </c>
      <c r="E5567" s="4" t="s">
        <v>46</v>
      </c>
      <c r="F5567" s="10" t="s">
        <v>84</v>
      </c>
      <c r="G5567" s="11" t="s">
        <v>19</v>
      </c>
      <c r="H5567" s="4">
        <v>12</v>
      </c>
      <c r="I5567" s="12">
        <v>8511.49</v>
      </c>
      <c r="J5567" s="12">
        <v>102137.88</v>
      </c>
      <c r="K5567" s="12">
        <v>4516.07</v>
      </c>
      <c r="L5567" s="4">
        <v>860</v>
      </c>
      <c r="M5567" s="4" t="s">
        <v>35</v>
      </c>
      <c r="N5567" s="4" t="str" cm="1">
        <f t="array" ref="N5567">_xlfn.SWITCH(E5567,"Delhi","North","Chennai","South","Hyderabad","South","Mumbai","Central","Bangalore","South")</f>
        <v>South</v>
      </c>
      <c r="O5567" s="12">
        <v>23302.63</v>
      </c>
      <c r="P5567" s="4">
        <f>Table1[[#This Row],[Delivery_Date]]-Table1[[#This Row],[Order_Date]]</f>
        <v>3</v>
      </c>
      <c r="Q5567" s="4" t="str">
        <f>IF(Table1[[#This Row],[Delivery delay days]]&gt;5,"delay","on time")</f>
        <v>on time</v>
      </c>
      <c r="R5567" s="10">
        <f>DATEVALUE(Table1[[#This Row],[Delivery_Date]])</f>
        <v>45188</v>
      </c>
      <c r="S5567" s="10">
        <f>DATEVALUE(Table1[[#This Row],[Order_Date]])</f>
        <v>45185</v>
      </c>
      <c r="T5567" s="4" t="str" cm="1">
        <f t="array" ref="T5567">_xlfn.IFS(Table1[[#This Row],[Inventory_Level]]&lt;=200,"low",Table1[[#This Row],[Inventory_Level]]&gt;=700,"high",Table1[[#This Row],[Inventory_Level]]&gt;200,"medium")</f>
        <v>high</v>
      </c>
    </row>
    <row r="5568" spans="1:20" x14ac:dyDescent="0.35">
      <c r="A5568" s="4">
        <v>5567</v>
      </c>
      <c r="B5568" s="4" t="s">
        <v>44</v>
      </c>
      <c r="C5568" s="4" t="s">
        <v>38</v>
      </c>
      <c r="D5568" s="4" t="s">
        <v>39</v>
      </c>
      <c r="E5568" s="4" t="s">
        <v>46</v>
      </c>
      <c r="F5568" s="10" t="s">
        <v>214</v>
      </c>
      <c r="G5568" s="11" t="s">
        <v>259</v>
      </c>
      <c r="H5568" s="4">
        <v>69</v>
      </c>
      <c r="I5568" s="12">
        <v>28010.61</v>
      </c>
      <c r="J5568" s="12">
        <v>1932732.09</v>
      </c>
      <c r="K5568" s="12">
        <v>3943.74</v>
      </c>
      <c r="L5568" s="4">
        <v>745</v>
      </c>
      <c r="M5568" s="4" t="s">
        <v>29</v>
      </c>
      <c r="N5568" s="4" t="str" cm="1">
        <f t="array" ref="N5568">_xlfn.SWITCH(E5568,"Delhi","North","Chennai","South","Hyderabad","South","Mumbai","Central","Bangalore","South")</f>
        <v>South</v>
      </c>
      <c r="O5568" s="12">
        <v>349808</v>
      </c>
      <c r="P5568" s="4">
        <f>Table1[[#This Row],[Delivery_Date]]-Table1[[#This Row],[Order_Date]]</f>
        <v>1</v>
      </c>
      <c r="Q5568" s="4" t="str">
        <f>IF(Table1[[#This Row],[Delivery delay days]]&gt;5,"delay","on time")</f>
        <v>on time</v>
      </c>
      <c r="R5568" s="10">
        <f>DATEVALUE(Table1[[#This Row],[Delivery_Date]])</f>
        <v>45016</v>
      </c>
      <c r="S5568" s="10">
        <f>DATEVALUE(Table1[[#This Row],[Order_Date]])</f>
        <v>45015</v>
      </c>
      <c r="T5568" s="4" t="str" cm="1">
        <f t="array" ref="T5568">_xlfn.IFS(Table1[[#This Row],[Inventory_Level]]&lt;=200,"low",Table1[[#This Row],[Inventory_Level]]&gt;=700,"high",Table1[[#This Row],[Inventory_Level]]&gt;200,"medium")</f>
        <v>high</v>
      </c>
    </row>
    <row r="5569" spans="1:20" x14ac:dyDescent="0.35">
      <c r="A5569" s="4">
        <v>5568</v>
      </c>
      <c r="B5569" s="4" t="s">
        <v>65</v>
      </c>
      <c r="C5569" s="4" t="s">
        <v>24</v>
      </c>
      <c r="D5569" s="4" t="s">
        <v>39</v>
      </c>
      <c r="E5569" s="4" t="s">
        <v>60</v>
      </c>
      <c r="F5569" s="10" t="s">
        <v>389</v>
      </c>
      <c r="G5569" s="11" t="s">
        <v>271</v>
      </c>
      <c r="H5569" s="4">
        <v>42</v>
      </c>
      <c r="I5569" s="12">
        <v>45542.03</v>
      </c>
      <c r="J5569" s="12">
        <v>1912765.26</v>
      </c>
      <c r="K5569" s="12">
        <v>4804.6499999999996</v>
      </c>
      <c r="L5569" s="4">
        <v>187</v>
      </c>
      <c r="M5569" s="4" t="s">
        <v>29</v>
      </c>
      <c r="N5569" s="4" t="str" cm="1">
        <f t="array" ref="N5569">_xlfn.SWITCH(E5569,"Delhi","North","Chennai","South","Hyderabad","South","Mumbai","Central","Bangalore","South")</f>
        <v>South</v>
      </c>
      <c r="O5569" s="12">
        <v>240427.87</v>
      </c>
      <c r="P5569" s="4">
        <f>Table1[[#This Row],[Delivery_Date]]-Table1[[#This Row],[Order_Date]]</f>
        <v>12</v>
      </c>
      <c r="Q5569" s="4" t="str">
        <f>IF(Table1[[#This Row],[Delivery delay days]]&gt;5,"delay","on time")</f>
        <v>delay</v>
      </c>
      <c r="R5569" s="10">
        <f>DATEVALUE(Table1[[#This Row],[Delivery_Date]])</f>
        <v>45121</v>
      </c>
      <c r="S5569" s="10">
        <f>DATEVALUE(Table1[[#This Row],[Order_Date]])</f>
        <v>45109</v>
      </c>
      <c r="T5569" s="4" t="str" cm="1">
        <f t="array" ref="T5569">_xlfn.IFS(Table1[[#This Row],[Inventory_Level]]&lt;=200,"low",Table1[[#This Row],[Inventory_Level]]&gt;=700,"high",Table1[[#This Row],[Inventory_Level]]&gt;200,"medium")</f>
        <v>low</v>
      </c>
    </row>
    <row r="5570" spans="1:20" x14ac:dyDescent="0.35">
      <c r="A5570" s="4">
        <v>5569</v>
      </c>
      <c r="B5570" s="4" t="s">
        <v>31</v>
      </c>
      <c r="C5570" s="4" t="s">
        <v>24</v>
      </c>
      <c r="D5570" s="4" t="s">
        <v>17</v>
      </c>
      <c r="E5570" s="4" t="s">
        <v>26</v>
      </c>
      <c r="F5570" s="10" t="s">
        <v>81</v>
      </c>
      <c r="G5570" s="11" t="s">
        <v>413</v>
      </c>
      <c r="H5570" s="4">
        <v>81</v>
      </c>
      <c r="I5570" s="12">
        <v>27549.73</v>
      </c>
      <c r="J5570" s="12">
        <v>2231528.13</v>
      </c>
      <c r="K5570" s="12">
        <v>2265.8200000000002</v>
      </c>
      <c r="L5570" s="4">
        <v>248</v>
      </c>
      <c r="M5570" s="4" t="s">
        <v>29</v>
      </c>
      <c r="N5570" s="4" t="str" cm="1">
        <f t="array" ref="N5570">_xlfn.SWITCH(E5570,"Delhi","North","Chennai","South","Hyderabad","South","Mumbai","Central","Bangalore","South")</f>
        <v>South</v>
      </c>
      <c r="O5570" s="12">
        <v>393073.24</v>
      </c>
      <c r="P5570" s="4">
        <f>Table1[[#This Row],[Delivery_Date]]-Table1[[#This Row],[Order_Date]]</f>
        <v>8</v>
      </c>
      <c r="Q5570" s="4" t="str">
        <f>IF(Table1[[#This Row],[Delivery delay days]]&gt;5,"delay","on time")</f>
        <v>delay</v>
      </c>
      <c r="R5570" s="10">
        <f>DATEVALUE(Table1[[#This Row],[Delivery_Date]])</f>
        <v>45051</v>
      </c>
      <c r="S5570" s="10">
        <f>DATEVALUE(Table1[[#This Row],[Order_Date]])</f>
        <v>45043</v>
      </c>
      <c r="T5570" s="4" t="str" cm="1">
        <f t="array" ref="T5570">_xlfn.IFS(Table1[[#This Row],[Inventory_Level]]&lt;=200,"low",Table1[[#This Row],[Inventory_Level]]&gt;=700,"high",Table1[[#This Row],[Inventory_Level]]&gt;200,"medium")</f>
        <v>medium</v>
      </c>
    </row>
    <row r="5571" spans="1:20" x14ac:dyDescent="0.35">
      <c r="A5571" s="4">
        <v>5570</v>
      </c>
      <c r="B5571" s="4" t="s">
        <v>51</v>
      </c>
      <c r="C5571" s="4" t="s">
        <v>16</v>
      </c>
      <c r="D5571" s="4" t="s">
        <v>32</v>
      </c>
      <c r="E5571" s="4" t="s">
        <v>26</v>
      </c>
      <c r="F5571" s="10" t="s">
        <v>331</v>
      </c>
      <c r="G5571" s="11" t="s">
        <v>196</v>
      </c>
      <c r="H5571" s="4">
        <v>48</v>
      </c>
      <c r="I5571" s="12">
        <v>48664.97</v>
      </c>
      <c r="J5571" s="12">
        <v>2335918.56</v>
      </c>
      <c r="K5571" s="12">
        <v>1037.7</v>
      </c>
      <c r="L5571" s="4">
        <v>100</v>
      </c>
      <c r="M5571" s="4" t="s">
        <v>21</v>
      </c>
      <c r="N5571" s="4" t="str" cm="1">
        <f t="array" ref="N5571">_xlfn.SWITCH(E5571,"Delhi","North","Chennai","South","Hyderabad","South","Mumbai","Central","Bangalore","South")</f>
        <v>South</v>
      </c>
      <c r="O5571" s="12">
        <v>184323.54</v>
      </c>
      <c r="P5571" s="4">
        <f>Table1[[#This Row],[Delivery_Date]]-Table1[[#This Row],[Order_Date]]</f>
        <v>3</v>
      </c>
      <c r="Q5571" s="4" t="str">
        <f>IF(Table1[[#This Row],[Delivery delay days]]&gt;5,"delay","on time")</f>
        <v>on time</v>
      </c>
      <c r="R5571" s="10">
        <f>DATEVALUE(Table1[[#This Row],[Delivery_Date]])</f>
        <v>44935</v>
      </c>
      <c r="S5571" s="10">
        <f>DATEVALUE(Table1[[#This Row],[Order_Date]])</f>
        <v>44932</v>
      </c>
      <c r="T5571" s="4" t="str" cm="1">
        <f t="array" ref="T5571">_xlfn.IFS(Table1[[#This Row],[Inventory_Level]]&lt;=200,"low",Table1[[#This Row],[Inventory_Level]]&gt;=700,"high",Table1[[#This Row],[Inventory_Level]]&gt;200,"medium")</f>
        <v>low</v>
      </c>
    </row>
    <row r="5572" spans="1:20" x14ac:dyDescent="0.35">
      <c r="A5572" s="4">
        <v>5571</v>
      </c>
      <c r="B5572" s="4" t="s">
        <v>23</v>
      </c>
      <c r="C5572" s="4" t="s">
        <v>24</v>
      </c>
      <c r="D5572" s="4" t="s">
        <v>39</v>
      </c>
      <c r="E5572" s="4" t="s">
        <v>52</v>
      </c>
      <c r="F5572" s="10" t="s">
        <v>131</v>
      </c>
      <c r="G5572" s="11" t="s">
        <v>272</v>
      </c>
      <c r="H5572" s="4">
        <v>38</v>
      </c>
      <c r="I5572" s="12">
        <v>15719.16</v>
      </c>
      <c r="J5572" s="12">
        <v>597328.07999999996</v>
      </c>
      <c r="K5572" s="12">
        <v>3991.7</v>
      </c>
      <c r="L5572" s="4">
        <v>10</v>
      </c>
      <c r="M5572" s="4" t="s">
        <v>29</v>
      </c>
      <c r="N5572" s="4" t="str" cm="1">
        <f t="array" ref="N5572">_xlfn.SWITCH(E5572,"Delhi","North","Chennai","South","Hyderabad","South","Mumbai","Central","Bangalore","South")</f>
        <v>Central</v>
      </c>
      <c r="O5572" s="12">
        <v>56300.84</v>
      </c>
      <c r="P5572" s="4">
        <f>Table1[[#This Row],[Delivery_Date]]-Table1[[#This Row],[Order_Date]]</f>
        <v>5</v>
      </c>
      <c r="Q5572" s="4" t="str">
        <f>IF(Table1[[#This Row],[Delivery delay days]]&gt;5,"delay","on time")</f>
        <v>on time</v>
      </c>
      <c r="R5572" s="10">
        <f>DATEVALUE(Table1[[#This Row],[Delivery_Date]])</f>
        <v>45136</v>
      </c>
      <c r="S5572" s="10">
        <f>DATEVALUE(Table1[[#This Row],[Order_Date]])</f>
        <v>45131</v>
      </c>
      <c r="T5572" s="4" t="str" cm="1">
        <f t="array" ref="T5572">_xlfn.IFS(Table1[[#This Row],[Inventory_Level]]&lt;=200,"low",Table1[[#This Row],[Inventory_Level]]&gt;=700,"high",Table1[[#This Row],[Inventory_Level]]&gt;200,"medium")</f>
        <v>low</v>
      </c>
    </row>
    <row r="5573" spans="1:20" x14ac:dyDescent="0.35">
      <c r="A5573" s="4">
        <v>5572</v>
      </c>
      <c r="B5573" s="4" t="s">
        <v>51</v>
      </c>
      <c r="C5573" s="4" t="s">
        <v>16</v>
      </c>
      <c r="D5573" s="4" t="s">
        <v>39</v>
      </c>
      <c r="E5573" s="4" t="s">
        <v>26</v>
      </c>
      <c r="F5573" s="10" t="s">
        <v>54</v>
      </c>
      <c r="G5573" s="11" t="s">
        <v>163</v>
      </c>
      <c r="H5573" s="4">
        <v>60</v>
      </c>
      <c r="I5573" s="12">
        <v>37015.33</v>
      </c>
      <c r="J5573" s="12">
        <v>2220919.7999999998</v>
      </c>
      <c r="K5573" s="12">
        <v>711.58</v>
      </c>
      <c r="L5573" s="4">
        <v>513</v>
      </c>
      <c r="M5573" s="4" t="s">
        <v>21</v>
      </c>
      <c r="N5573" s="4" t="str" cm="1">
        <f t="array" ref="N5573">_xlfn.SWITCH(E5573,"Delhi","North","Chennai","South","Hyderabad","South","Mumbai","Central","Bangalore","South")</f>
        <v>South</v>
      </c>
      <c r="O5573" s="12">
        <v>511017.73</v>
      </c>
      <c r="P5573" s="4">
        <f>Table1[[#This Row],[Delivery_Date]]-Table1[[#This Row],[Order_Date]]</f>
        <v>12</v>
      </c>
      <c r="Q5573" s="4" t="str">
        <f>IF(Table1[[#This Row],[Delivery delay days]]&gt;5,"delay","on time")</f>
        <v>delay</v>
      </c>
      <c r="R5573" s="10">
        <f>DATEVALUE(Table1[[#This Row],[Delivery_Date]])</f>
        <v>45224</v>
      </c>
      <c r="S5573" s="10">
        <f>DATEVALUE(Table1[[#This Row],[Order_Date]])</f>
        <v>45212</v>
      </c>
      <c r="T5573" s="4" t="str" cm="1">
        <f t="array" ref="T5573">_xlfn.IFS(Table1[[#This Row],[Inventory_Level]]&lt;=200,"low",Table1[[#This Row],[Inventory_Level]]&gt;=700,"high",Table1[[#This Row],[Inventory_Level]]&gt;200,"medium")</f>
        <v>medium</v>
      </c>
    </row>
    <row r="5574" spans="1:20" x14ac:dyDescent="0.35">
      <c r="A5574" s="4">
        <v>5573</v>
      </c>
      <c r="B5574" s="4" t="s">
        <v>51</v>
      </c>
      <c r="C5574" s="4" t="s">
        <v>16</v>
      </c>
      <c r="D5574" s="4" t="s">
        <v>45</v>
      </c>
      <c r="E5574" s="4" t="s">
        <v>26</v>
      </c>
      <c r="F5574" s="10" t="s">
        <v>129</v>
      </c>
      <c r="G5574" s="11" t="s">
        <v>334</v>
      </c>
      <c r="H5574" s="4">
        <v>21</v>
      </c>
      <c r="I5574" s="12">
        <v>49304.19</v>
      </c>
      <c r="J5574" s="12">
        <v>1035387.99</v>
      </c>
      <c r="K5574" s="12">
        <v>2609.88</v>
      </c>
      <c r="L5574" s="4">
        <v>15</v>
      </c>
      <c r="M5574" s="4" t="s">
        <v>21</v>
      </c>
      <c r="N5574" s="4" t="str" cm="1">
        <f t="array" ref="N5574">_xlfn.SWITCH(E5574,"Delhi","North","Chennai","South","Hyderabad","South","Mumbai","Central","Bangalore","South")</f>
        <v>South</v>
      </c>
      <c r="O5574" s="12">
        <v>60201.29</v>
      </c>
      <c r="P5574" s="4">
        <f>Table1[[#This Row],[Delivery_Date]]-Table1[[#This Row],[Order_Date]]</f>
        <v>6</v>
      </c>
      <c r="Q5574" s="4" t="str">
        <f>IF(Table1[[#This Row],[Delivery delay days]]&gt;5,"delay","on time")</f>
        <v>delay</v>
      </c>
      <c r="R5574" s="10">
        <f>DATEVALUE(Table1[[#This Row],[Delivery_Date]])</f>
        <v>45174</v>
      </c>
      <c r="S5574" s="10">
        <f>DATEVALUE(Table1[[#This Row],[Order_Date]])</f>
        <v>45168</v>
      </c>
      <c r="T5574" s="4" t="str" cm="1">
        <f t="array" ref="T5574">_xlfn.IFS(Table1[[#This Row],[Inventory_Level]]&lt;=200,"low",Table1[[#This Row],[Inventory_Level]]&gt;=700,"high",Table1[[#This Row],[Inventory_Level]]&gt;200,"medium")</f>
        <v>low</v>
      </c>
    </row>
    <row r="5575" spans="1:20" x14ac:dyDescent="0.35">
      <c r="A5575" s="4">
        <v>5574</v>
      </c>
      <c r="B5575" s="4" t="s">
        <v>23</v>
      </c>
      <c r="C5575" s="4" t="s">
        <v>16</v>
      </c>
      <c r="D5575" s="4" t="s">
        <v>39</v>
      </c>
      <c r="E5575" s="4" t="s">
        <v>60</v>
      </c>
      <c r="F5575" s="10" t="s">
        <v>96</v>
      </c>
      <c r="G5575" s="11" t="s">
        <v>354</v>
      </c>
      <c r="H5575" s="4">
        <v>62</v>
      </c>
      <c r="I5575" s="12">
        <v>13327.16</v>
      </c>
      <c r="J5575" s="12">
        <v>826283.92</v>
      </c>
      <c r="K5575" s="12">
        <v>3166.49</v>
      </c>
      <c r="L5575" s="4">
        <v>530</v>
      </c>
      <c r="M5575" s="4" t="s">
        <v>35</v>
      </c>
      <c r="N5575" s="4" t="str" cm="1">
        <f t="array" ref="N5575">_xlfn.SWITCH(E5575,"Delhi","North","Chennai","South","Hyderabad","South","Mumbai","Central","Bangalore","South")</f>
        <v>South</v>
      </c>
      <c r="O5575" s="12">
        <v>83521</v>
      </c>
      <c r="P5575" s="4">
        <f>Table1[[#This Row],[Delivery_Date]]-Table1[[#This Row],[Order_Date]]</f>
        <v>12</v>
      </c>
      <c r="Q5575" s="4" t="str">
        <f>IF(Table1[[#This Row],[Delivery delay days]]&gt;5,"delay","on time")</f>
        <v>delay</v>
      </c>
      <c r="R5575" s="10">
        <f>DATEVALUE(Table1[[#This Row],[Delivery_Date]])</f>
        <v>45268</v>
      </c>
      <c r="S5575" s="10">
        <f>DATEVALUE(Table1[[#This Row],[Order_Date]])</f>
        <v>45256</v>
      </c>
      <c r="T5575" s="4" t="str" cm="1">
        <f t="array" ref="T5575">_xlfn.IFS(Table1[[#This Row],[Inventory_Level]]&lt;=200,"low",Table1[[#This Row],[Inventory_Level]]&gt;=700,"high",Table1[[#This Row],[Inventory_Level]]&gt;200,"medium")</f>
        <v>medium</v>
      </c>
    </row>
    <row r="5576" spans="1:20" x14ac:dyDescent="0.35">
      <c r="A5576" s="4">
        <v>5575</v>
      </c>
      <c r="B5576" s="4" t="s">
        <v>65</v>
      </c>
      <c r="C5576" s="4" t="s">
        <v>24</v>
      </c>
      <c r="D5576" s="4" t="s">
        <v>45</v>
      </c>
      <c r="E5576" s="4" t="s">
        <v>18</v>
      </c>
      <c r="F5576" s="10" t="s">
        <v>157</v>
      </c>
      <c r="G5576" s="11" t="s">
        <v>406</v>
      </c>
      <c r="H5576" s="4">
        <v>28</v>
      </c>
      <c r="I5576" s="12">
        <v>20933.02</v>
      </c>
      <c r="J5576" s="12">
        <v>586124.56000000006</v>
      </c>
      <c r="K5576" s="12">
        <v>456.18</v>
      </c>
      <c r="L5576" s="4">
        <v>976</v>
      </c>
      <c r="M5576" s="4" t="s">
        <v>42</v>
      </c>
      <c r="N5576" s="4" t="str" cm="1">
        <f t="array" ref="N5576">_xlfn.SWITCH(E5576,"Delhi","North","Chennai","South","Hyderabad","South","Mumbai","Central","Bangalore","South")</f>
        <v>North</v>
      </c>
      <c r="O5576" s="12">
        <v>80879.899999999994</v>
      </c>
      <c r="P5576" s="4">
        <f>Table1[[#This Row],[Delivery_Date]]-Table1[[#This Row],[Order_Date]]</f>
        <v>6</v>
      </c>
      <c r="Q5576" s="4" t="str">
        <f>IF(Table1[[#This Row],[Delivery delay days]]&gt;5,"delay","on time")</f>
        <v>delay</v>
      </c>
      <c r="R5576" s="10">
        <f>DATEVALUE(Table1[[#This Row],[Delivery_Date]])</f>
        <v>44976</v>
      </c>
      <c r="S5576" s="10">
        <f>DATEVALUE(Table1[[#This Row],[Order_Date]])</f>
        <v>44970</v>
      </c>
      <c r="T5576" s="4" t="str" cm="1">
        <f t="array" ref="T5576">_xlfn.IFS(Table1[[#This Row],[Inventory_Level]]&lt;=200,"low",Table1[[#This Row],[Inventory_Level]]&gt;=700,"high",Table1[[#This Row],[Inventory_Level]]&gt;200,"medium")</f>
        <v>high</v>
      </c>
    </row>
    <row r="5577" spans="1:20" x14ac:dyDescent="0.35">
      <c r="A5577" s="4">
        <v>5576</v>
      </c>
      <c r="B5577" s="4" t="s">
        <v>31</v>
      </c>
      <c r="C5577" s="4" t="s">
        <v>38</v>
      </c>
      <c r="D5577" s="4" t="s">
        <v>32</v>
      </c>
      <c r="E5577" s="4" t="s">
        <v>18</v>
      </c>
      <c r="F5577" s="10" t="s">
        <v>153</v>
      </c>
      <c r="G5577" s="11" t="s">
        <v>398</v>
      </c>
      <c r="H5577" s="4">
        <v>60</v>
      </c>
      <c r="I5577" s="12">
        <v>44853.33</v>
      </c>
      <c r="J5577" s="12">
        <v>2691199.8</v>
      </c>
      <c r="K5577" s="12">
        <v>169.31</v>
      </c>
      <c r="L5577" s="4">
        <v>65</v>
      </c>
      <c r="M5577" s="4" t="s">
        <v>42</v>
      </c>
      <c r="N5577" s="4" t="str" cm="1">
        <f t="array" ref="N5577">_xlfn.SWITCH(E5577,"Delhi","North","Chennai","South","Hyderabad","South","Mumbai","Central","Bangalore","South")</f>
        <v>North</v>
      </c>
      <c r="O5577" s="12">
        <v>573742.63</v>
      </c>
      <c r="P5577" s="4">
        <f>Table1[[#This Row],[Delivery_Date]]-Table1[[#This Row],[Order_Date]]</f>
        <v>9</v>
      </c>
      <c r="Q5577" s="4" t="str">
        <f>IF(Table1[[#This Row],[Delivery delay days]]&gt;5,"delay","on time")</f>
        <v>delay</v>
      </c>
      <c r="R5577" s="10">
        <f>DATEVALUE(Table1[[#This Row],[Delivery_Date]])</f>
        <v>44991</v>
      </c>
      <c r="S5577" s="10">
        <f>DATEVALUE(Table1[[#This Row],[Order_Date]])</f>
        <v>44982</v>
      </c>
      <c r="T5577" s="4" t="str" cm="1">
        <f t="array" ref="T5577">_xlfn.IFS(Table1[[#This Row],[Inventory_Level]]&lt;=200,"low",Table1[[#This Row],[Inventory_Level]]&gt;=700,"high",Table1[[#This Row],[Inventory_Level]]&gt;200,"medium")</f>
        <v>low</v>
      </c>
    </row>
    <row r="5578" spans="1:20" x14ac:dyDescent="0.35">
      <c r="A5578" s="4">
        <v>5577</v>
      </c>
      <c r="B5578" s="4" t="s">
        <v>23</v>
      </c>
      <c r="C5578" s="4" t="s">
        <v>24</v>
      </c>
      <c r="D5578" s="4" t="s">
        <v>45</v>
      </c>
      <c r="E5578" s="4" t="s">
        <v>52</v>
      </c>
      <c r="F5578" s="10" t="s">
        <v>348</v>
      </c>
      <c r="G5578" s="11" t="s">
        <v>306</v>
      </c>
      <c r="H5578" s="4">
        <v>13</v>
      </c>
      <c r="I5578" s="12">
        <v>49036.97</v>
      </c>
      <c r="J5578" s="12">
        <v>637480.61</v>
      </c>
      <c r="K5578" s="12">
        <v>3758.94</v>
      </c>
      <c r="L5578" s="4">
        <v>109</v>
      </c>
      <c r="M5578" s="4" t="s">
        <v>29</v>
      </c>
      <c r="N5578" s="4" t="str" cm="1">
        <f t="array" ref="N5578">_xlfn.SWITCH(E5578,"Delhi","North","Chennai","South","Hyderabad","South","Mumbai","Central","Bangalore","South")</f>
        <v>Central</v>
      </c>
      <c r="O5578" s="12">
        <v>46218.52</v>
      </c>
      <c r="P5578" s="4">
        <f>Table1[[#This Row],[Delivery_Date]]-Table1[[#This Row],[Order_Date]]</f>
        <v>3</v>
      </c>
      <c r="Q5578" s="4" t="str">
        <f>IF(Table1[[#This Row],[Delivery delay days]]&gt;5,"delay","on time")</f>
        <v>on time</v>
      </c>
      <c r="R5578" s="10">
        <f>DATEVALUE(Table1[[#This Row],[Delivery_Date]])</f>
        <v>45282</v>
      </c>
      <c r="S5578" s="10">
        <f>DATEVALUE(Table1[[#This Row],[Order_Date]])</f>
        <v>45279</v>
      </c>
      <c r="T5578" s="4" t="str" cm="1">
        <f t="array" ref="T5578">_xlfn.IFS(Table1[[#This Row],[Inventory_Level]]&lt;=200,"low",Table1[[#This Row],[Inventory_Level]]&gt;=700,"high",Table1[[#This Row],[Inventory_Level]]&gt;200,"medium")</f>
        <v>low</v>
      </c>
    </row>
    <row r="5579" spans="1:20" x14ac:dyDescent="0.35">
      <c r="A5579" s="4">
        <v>5578</v>
      </c>
      <c r="B5579" s="4" t="s">
        <v>15</v>
      </c>
      <c r="C5579" s="4" t="s">
        <v>38</v>
      </c>
      <c r="D5579" s="4" t="s">
        <v>45</v>
      </c>
      <c r="E5579" s="4" t="s">
        <v>52</v>
      </c>
      <c r="F5579" s="10" t="s">
        <v>211</v>
      </c>
      <c r="G5579" s="11" t="s">
        <v>183</v>
      </c>
      <c r="H5579" s="4">
        <v>29</v>
      </c>
      <c r="I5579" s="12">
        <v>7788.72</v>
      </c>
      <c r="J5579" s="12">
        <v>225872.88</v>
      </c>
      <c r="K5579" s="12">
        <v>3061.63</v>
      </c>
      <c r="L5579" s="4">
        <v>816</v>
      </c>
      <c r="M5579" s="4" t="s">
        <v>29</v>
      </c>
      <c r="N5579" s="4" t="str" cm="1">
        <f t="array" ref="N5579">_xlfn.SWITCH(E5579,"Delhi","North","Chennai","South","Hyderabad","South","Mumbai","Central","Bangalore","South")</f>
        <v>Central</v>
      </c>
      <c r="O5579" s="12">
        <v>38236.1</v>
      </c>
      <c r="P5579" s="4">
        <f>Table1[[#This Row],[Delivery_Date]]-Table1[[#This Row],[Order_Date]]</f>
        <v>11</v>
      </c>
      <c r="Q5579" s="4" t="str">
        <f>IF(Table1[[#This Row],[Delivery delay days]]&gt;5,"delay","on time")</f>
        <v>delay</v>
      </c>
      <c r="R5579" s="10">
        <f>DATEVALUE(Table1[[#This Row],[Delivery_Date]])</f>
        <v>45031</v>
      </c>
      <c r="S5579" s="10">
        <f>DATEVALUE(Table1[[#This Row],[Order_Date]])</f>
        <v>45020</v>
      </c>
      <c r="T5579" s="4" t="str" cm="1">
        <f t="array" ref="T5579">_xlfn.IFS(Table1[[#This Row],[Inventory_Level]]&lt;=200,"low",Table1[[#This Row],[Inventory_Level]]&gt;=700,"high",Table1[[#This Row],[Inventory_Level]]&gt;200,"medium")</f>
        <v>high</v>
      </c>
    </row>
    <row r="5580" spans="1:20" x14ac:dyDescent="0.35">
      <c r="A5580" s="4">
        <v>5579</v>
      </c>
      <c r="B5580" s="4" t="s">
        <v>51</v>
      </c>
      <c r="C5580" s="4" t="s">
        <v>38</v>
      </c>
      <c r="D5580" s="4" t="s">
        <v>32</v>
      </c>
      <c r="E5580" s="4" t="s">
        <v>18</v>
      </c>
      <c r="F5580" s="10" t="s">
        <v>419</v>
      </c>
      <c r="G5580" s="11" t="s">
        <v>331</v>
      </c>
      <c r="H5580" s="4">
        <v>12</v>
      </c>
      <c r="I5580" s="12">
        <v>13412.68</v>
      </c>
      <c r="J5580" s="12">
        <v>160952.16</v>
      </c>
      <c r="K5580" s="12">
        <v>2024.76</v>
      </c>
      <c r="L5580" s="4">
        <v>85</v>
      </c>
      <c r="M5580" s="4" t="s">
        <v>35</v>
      </c>
      <c r="N5580" s="4" t="str" cm="1">
        <f t="array" ref="N5580">_xlfn.SWITCH(E5580,"Delhi","North","Chennai","South","Hyderabad","South","Mumbai","Central","Bangalore","South")</f>
        <v>North</v>
      </c>
      <c r="O5580" s="12">
        <v>13705.57</v>
      </c>
      <c r="P5580" s="4">
        <f>Table1[[#This Row],[Delivery_Date]]-Table1[[#This Row],[Order_Date]]</f>
        <v>3</v>
      </c>
      <c r="Q5580" s="4" t="str">
        <f>IF(Table1[[#This Row],[Delivery delay days]]&gt;5,"delay","on time")</f>
        <v>on time</v>
      </c>
      <c r="R5580" s="10">
        <f>DATEVALUE(Table1[[#This Row],[Delivery_Date]])</f>
        <v>44932</v>
      </c>
      <c r="S5580" s="10">
        <f>DATEVALUE(Table1[[#This Row],[Order_Date]])</f>
        <v>44929</v>
      </c>
      <c r="T5580" s="4" t="str" cm="1">
        <f t="array" ref="T5580">_xlfn.IFS(Table1[[#This Row],[Inventory_Level]]&lt;=200,"low",Table1[[#This Row],[Inventory_Level]]&gt;=700,"high",Table1[[#This Row],[Inventory_Level]]&gt;200,"medium")</f>
        <v>low</v>
      </c>
    </row>
    <row r="5581" spans="1:20" x14ac:dyDescent="0.35">
      <c r="A5581" s="4">
        <v>5580</v>
      </c>
      <c r="B5581" s="4" t="s">
        <v>65</v>
      </c>
      <c r="C5581" s="4" t="s">
        <v>16</v>
      </c>
      <c r="D5581" s="4" t="s">
        <v>17</v>
      </c>
      <c r="E5581" s="4" t="s">
        <v>26</v>
      </c>
      <c r="F5581" s="10" t="s">
        <v>201</v>
      </c>
      <c r="G5581" s="11" t="s">
        <v>314</v>
      </c>
      <c r="H5581" s="4">
        <v>28</v>
      </c>
      <c r="I5581" s="12">
        <v>12484.77</v>
      </c>
      <c r="J5581" s="12">
        <v>349573.56</v>
      </c>
      <c r="K5581" s="12">
        <v>1276.8599999999999</v>
      </c>
      <c r="L5581" s="4">
        <v>195</v>
      </c>
      <c r="M5581" s="4" t="s">
        <v>29</v>
      </c>
      <c r="N5581" s="4" t="str" cm="1">
        <f t="array" ref="N5581">_xlfn.SWITCH(E5581,"Delhi","North","Chennai","South","Hyderabad","South","Mumbai","Central","Bangalore","South")</f>
        <v>South</v>
      </c>
      <c r="O5581" s="12">
        <v>41157.65</v>
      </c>
      <c r="P5581" s="4">
        <f>Table1[[#This Row],[Delivery_Date]]-Table1[[#This Row],[Order_Date]]</f>
        <v>4</v>
      </c>
      <c r="Q5581" s="4" t="str">
        <f>IF(Table1[[#This Row],[Delivery delay days]]&gt;5,"delay","on time")</f>
        <v>on time</v>
      </c>
      <c r="R5581" s="10">
        <f>DATEVALUE(Table1[[#This Row],[Delivery_Date]])</f>
        <v>45108</v>
      </c>
      <c r="S5581" s="10">
        <f>DATEVALUE(Table1[[#This Row],[Order_Date]])</f>
        <v>45104</v>
      </c>
      <c r="T5581" s="4" t="str" cm="1">
        <f t="array" ref="T5581">_xlfn.IFS(Table1[[#This Row],[Inventory_Level]]&lt;=200,"low",Table1[[#This Row],[Inventory_Level]]&gt;=700,"high",Table1[[#This Row],[Inventory_Level]]&gt;200,"medium")</f>
        <v>low</v>
      </c>
    </row>
    <row r="5582" spans="1:20" x14ac:dyDescent="0.35">
      <c r="A5582" s="4">
        <v>5581</v>
      </c>
      <c r="B5582" s="4" t="s">
        <v>23</v>
      </c>
      <c r="C5582" s="4" t="s">
        <v>16</v>
      </c>
      <c r="D5582" s="4" t="s">
        <v>25</v>
      </c>
      <c r="E5582" s="4" t="s">
        <v>46</v>
      </c>
      <c r="F5582" s="10" t="s">
        <v>197</v>
      </c>
      <c r="G5582" s="11" t="s">
        <v>153</v>
      </c>
      <c r="H5582" s="4">
        <v>55</v>
      </c>
      <c r="I5582" s="12">
        <v>39087.910000000003</v>
      </c>
      <c r="J5582" s="12">
        <v>2149835.0499999998</v>
      </c>
      <c r="K5582" s="12">
        <v>2160.7199999999998</v>
      </c>
      <c r="L5582" s="4">
        <v>478</v>
      </c>
      <c r="M5582" s="4" t="s">
        <v>21</v>
      </c>
      <c r="N5582" s="4" t="str" cm="1">
        <f t="array" ref="N5582">_xlfn.SWITCH(E5582,"Delhi","North","Chennai","South","Hyderabad","South","Mumbai","Central","Bangalore","South")</f>
        <v>South</v>
      </c>
      <c r="O5582" s="12">
        <v>434900.57</v>
      </c>
      <c r="P5582" s="4">
        <f>Table1[[#This Row],[Delivery_Date]]-Table1[[#This Row],[Order_Date]]</f>
        <v>11</v>
      </c>
      <c r="Q5582" s="4" t="str">
        <f>IF(Table1[[#This Row],[Delivery delay days]]&gt;5,"delay","on time")</f>
        <v>delay</v>
      </c>
      <c r="R5582" s="10">
        <f>DATEVALUE(Table1[[#This Row],[Delivery_Date]])</f>
        <v>44982</v>
      </c>
      <c r="S5582" s="10">
        <f>DATEVALUE(Table1[[#This Row],[Order_Date]])</f>
        <v>44971</v>
      </c>
      <c r="T5582" s="4" t="str" cm="1">
        <f t="array" ref="T5582">_xlfn.IFS(Table1[[#This Row],[Inventory_Level]]&lt;=200,"low",Table1[[#This Row],[Inventory_Level]]&gt;=700,"high",Table1[[#This Row],[Inventory_Level]]&gt;200,"medium")</f>
        <v>medium</v>
      </c>
    </row>
    <row r="5583" spans="1:20" x14ac:dyDescent="0.35">
      <c r="A5583" s="4">
        <v>5582</v>
      </c>
      <c r="B5583" s="4" t="s">
        <v>51</v>
      </c>
      <c r="C5583" s="4" t="s">
        <v>16</v>
      </c>
      <c r="D5583" s="4" t="s">
        <v>39</v>
      </c>
      <c r="E5583" s="4" t="s">
        <v>18</v>
      </c>
      <c r="F5583" s="10" t="s">
        <v>117</v>
      </c>
      <c r="G5583" s="11" t="s">
        <v>242</v>
      </c>
      <c r="H5583" s="4">
        <v>38</v>
      </c>
      <c r="I5583" s="12">
        <v>44034.34</v>
      </c>
      <c r="J5583" s="12">
        <v>1673304.92</v>
      </c>
      <c r="K5583" s="12">
        <v>3199.1</v>
      </c>
      <c r="L5583" s="4">
        <v>156</v>
      </c>
      <c r="M5583" s="4" t="s">
        <v>35</v>
      </c>
      <c r="N5583" s="4" t="str" cm="1">
        <f t="array" ref="N5583">_xlfn.SWITCH(E5583,"Delhi","North","Chennai","South","Hyderabad","South","Mumbai","Central","Bangalore","South")</f>
        <v>North</v>
      </c>
      <c r="O5583" s="12">
        <v>173541.67</v>
      </c>
      <c r="P5583" s="4">
        <f>Table1[[#This Row],[Delivery_Date]]-Table1[[#This Row],[Order_Date]]</f>
        <v>6</v>
      </c>
      <c r="Q5583" s="4" t="str">
        <f>IF(Table1[[#This Row],[Delivery delay days]]&gt;5,"delay","on time")</f>
        <v>delay</v>
      </c>
      <c r="R5583" s="10">
        <f>DATEVALUE(Table1[[#This Row],[Delivery_Date]])</f>
        <v>45197</v>
      </c>
      <c r="S5583" s="10">
        <f>DATEVALUE(Table1[[#This Row],[Order_Date]])</f>
        <v>45191</v>
      </c>
      <c r="T5583" s="4" t="str" cm="1">
        <f t="array" ref="T5583">_xlfn.IFS(Table1[[#This Row],[Inventory_Level]]&lt;=200,"low",Table1[[#This Row],[Inventory_Level]]&gt;=700,"high",Table1[[#This Row],[Inventory_Level]]&gt;200,"medium")</f>
        <v>low</v>
      </c>
    </row>
    <row r="5584" spans="1:20" x14ac:dyDescent="0.35">
      <c r="A5584" s="4">
        <v>5583</v>
      </c>
      <c r="B5584" s="4" t="s">
        <v>44</v>
      </c>
      <c r="C5584" s="4" t="s">
        <v>24</v>
      </c>
      <c r="D5584" s="4" t="s">
        <v>25</v>
      </c>
      <c r="E5584" s="4" t="s">
        <v>26</v>
      </c>
      <c r="F5584" s="10" t="s">
        <v>358</v>
      </c>
      <c r="G5584" s="11" t="s">
        <v>377</v>
      </c>
      <c r="H5584" s="4">
        <v>68</v>
      </c>
      <c r="I5584" s="12">
        <v>39863.43</v>
      </c>
      <c r="J5584" s="12">
        <v>2710713.24</v>
      </c>
      <c r="K5584" s="12">
        <v>2506.14</v>
      </c>
      <c r="L5584" s="4">
        <v>903</v>
      </c>
      <c r="M5584" s="4" t="s">
        <v>21</v>
      </c>
      <c r="N5584" s="4" t="str" cm="1">
        <f t="array" ref="N5584">_xlfn.SWITCH(E5584,"Delhi","North","Chennai","South","Hyderabad","South","Mumbai","Central","Bangalore","South")</f>
        <v>South</v>
      </c>
      <c r="O5584" s="12">
        <v>308686.3</v>
      </c>
      <c r="P5584" s="4">
        <f>Table1[[#This Row],[Delivery_Date]]-Table1[[#This Row],[Order_Date]]</f>
        <v>3</v>
      </c>
      <c r="Q5584" s="4" t="str">
        <f>IF(Table1[[#This Row],[Delivery delay days]]&gt;5,"delay","on time")</f>
        <v>on time</v>
      </c>
      <c r="R5584" s="10">
        <f>DATEVALUE(Table1[[#This Row],[Delivery_Date]])</f>
        <v>45243</v>
      </c>
      <c r="S5584" s="10">
        <f>DATEVALUE(Table1[[#This Row],[Order_Date]])</f>
        <v>45240</v>
      </c>
      <c r="T5584" s="4" t="str" cm="1">
        <f t="array" ref="T5584">_xlfn.IFS(Table1[[#This Row],[Inventory_Level]]&lt;=200,"low",Table1[[#This Row],[Inventory_Level]]&gt;=700,"high",Table1[[#This Row],[Inventory_Level]]&gt;200,"medium")</f>
        <v>high</v>
      </c>
    </row>
    <row r="5585" spans="1:20" x14ac:dyDescent="0.35">
      <c r="A5585" s="4">
        <v>5584</v>
      </c>
      <c r="B5585" s="4" t="s">
        <v>23</v>
      </c>
      <c r="C5585" s="4" t="s">
        <v>16</v>
      </c>
      <c r="D5585" s="4" t="s">
        <v>32</v>
      </c>
      <c r="E5585" s="4" t="s">
        <v>52</v>
      </c>
      <c r="F5585" s="10" t="s">
        <v>159</v>
      </c>
      <c r="G5585" s="11" t="s">
        <v>160</v>
      </c>
      <c r="H5585" s="4">
        <v>19</v>
      </c>
      <c r="I5585" s="12">
        <v>24255.34</v>
      </c>
      <c r="J5585" s="12">
        <v>460851.46</v>
      </c>
      <c r="K5585" s="12">
        <v>4123.1400000000003</v>
      </c>
      <c r="L5585" s="4">
        <v>40</v>
      </c>
      <c r="M5585" s="4" t="s">
        <v>35</v>
      </c>
      <c r="N5585" s="4" t="str" cm="1">
        <f t="array" ref="N5585">_xlfn.SWITCH(E5585,"Delhi","North","Chennai","South","Hyderabad","South","Mumbai","Central","Bangalore","South")</f>
        <v>Central</v>
      </c>
      <c r="O5585" s="12">
        <v>26307.26</v>
      </c>
      <c r="P5585" s="4">
        <f>Table1[[#This Row],[Delivery_Date]]-Table1[[#This Row],[Order_Date]]</f>
        <v>9</v>
      </c>
      <c r="Q5585" s="4" t="str">
        <f>IF(Table1[[#This Row],[Delivery delay days]]&gt;5,"delay","on time")</f>
        <v>delay</v>
      </c>
      <c r="R5585" s="10">
        <f>DATEVALUE(Table1[[#This Row],[Delivery_Date]])</f>
        <v>45173</v>
      </c>
      <c r="S5585" s="10">
        <f>DATEVALUE(Table1[[#This Row],[Order_Date]])</f>
        <v>45164</v>
      </c>
      <c r="T5585" s="4" t="str" cm="1">
        <f t="array" ref="T5585">_xlfn.IFS(Table1[[#This Row],[Inventory_Level]]&lt;=200,"low",Table1[[#This Row],[Inventory_Level]]&gt;=700,"high",Table1[[#This Row],[Inventory_Level]]&gt;200,"medium")</f>
        <v>low</v>
      </c>
    </row>
    <row r="5586" spans="1:20" x14ac:dyDescent="0.35">
      <c r="A5586" s="4">
        <v>5585</v>
      </c>
      <c r="B5586" s="4" t="s">
        <v>65</v>
      </c>
      <c r="C5586" s="4" t="s">
        <v>24</v>
      </c>
      <c r="D5586" s="4" t="s">
        <v>32</v>
      </c>
      <c r="E5586" s="4" t="s">
        <v>26</v>
      </c>
      <c r="F5586" s="10" t="s">
        <v>339</v>
      </c>
      <c r="G5586" s="11" t="s">
        <v>286</v>
      </c>
      <c r="H5586" s="4">
        <v>87</v>
      </c>
      <c r="I5586" s="12">
        <v>49664.01</v>
      </c>
      <c r="J5586" s="12">
        <v>4320768.87</v>
      </c>
      <c r="K5586" s="12">
        <v>2626.86</v>
      </c>
      <c r="L5586" s="4">
        <v>54</v>
      </c>
      <c r="M5586" s="4" t="s">
        <v>42</v>
      </c>
      <c r="N5586" s="4" t="str" cm="1">
        <f t="array" ref="N5586">_xlfn.SWITCH(E5586,"Delhi","North","Chennai","South","Hyderabad","South","Mumbai","Central","Bangalore","South")</f>
        <v>South</v>
      </c>
      <c r="O5586" s="12">
        <v>956317.75</v>
      </c>
      <c r="P5586" s="4">
        <f>Table1[[#This Row],[Delivery_Date]]-Table1[[#This Row],[Order_Date]]</f>
        <v>7</v>
      </c>
      <c r="Q5586" s="4" t="str">
        <f>IF(Table1[[#This Row],[Delivery delay days]]&gt;5,"delay","on time")</f>
        <v>delay</v>
      </c>
      <c r="R5586" s="10">
        <f>DATEVALUE(Table1[[#This Row],[Delivery_Date]])</f>
        <v>45063</v>
      </c>
      <c r="S5586" s="10">
        <f>DATEVALUE(Table1[[#This Row],[Order_Date]])</f>
        <v>45056</v>
      </c>
      <c r="T5586" s="4" t="str" cm="1">
        <f t="array" ref="T5586">_xlfn.IFS(Table1[[#This Row],[Inventory_Level]]&lt;=200,"low",Table1[[#This Row],[Inventory_Level]]&gt;=700,"high",Table1[[#This Row],[Inventory_Level]]&gt;200,"medium")</f>
        <v>low</v>
      </c>
    </row>
    <row r="5587" spans="1:20" x14ac:dyDescent="0.35">
      <c r="A5587" s="4">
        <v>5586</v>
      </c>
      <c r="B5587" s="4" t="s">
        <v>65</v>
      </c>
      <c r="C5587" s="4" t="s">
        <v>24</v>
      </c>
      <c r="D5587" s="4" t="s">
        <v>45</v>
      </c>
      <c r="E5587" s="4" t="s">
        <v>52</v>
      </c>
      <c r="F5587" s="10" t="s">
        <v>66</v>
      </c>
      <c r="G5587" s="11" t="s">
        <v>113</v>
      </c>
      <c r="H5587" s="4">
        <v>78</v>
      </c>
      <c r="I5587" s="12">
        <v>9674.11</v>
      </c>
      <c r="J5587" s="12">
        <v>754580.58</v>
      </c>
      <c r="K5587" s="12">
        <v>3923.42</v>
      </c>
      <c r="L5587" s="4">
        <v>163</v>
      </c>
      <c r="M5587" s="4" t="s">
        <v>29</v>
      </c>
      <c r="N5587" s="4" t="str" cm="1">
        <f t="array" ref="N5587">_xlfn.SWITCH(E5587,"Delhi","North","Chennai","South","Hyderabad","South","Mumbai","Central","Bangalore","South")</f>
        <v>Central</v>
      </c>
      <c r="O5587" s="12">
        <v>84851.35</v>
      </c>
      <c r="P5587" s="4">
        <f>Table1[[#This Row],[Delivery_Date]]-Table1[[#This Row],[Order_Date]]</f>
        <v>6</v>
      </c>
      <c r="Q5587" s="4" t="str">
        <f>IF(Table1[[#This Row],[Delivery delay days]]&gt;5,"delay","on time")</f>
        <v>delay</v>
      </c>
      <c r="R5587" s="10">
        <f>DATEVALUE(Table1[[#This Row],[Delivery_Date]])</f>
        <v>45175</v>
      </c>
      <c r="S5587" s="10">
        <f>DATEVALUE(Table1[[#This Row],[Order_Date]])</f>
        <v>45169</v>
      </c>
      <c r="T5587" s="4" t="str" cm="1">
        <f t="array" ref="T5587">_xlfn.IFS(Table1[[#This Row],[Inventory_Level]]&lt;=200,"low",Table1[[#This Row],[Inventory_Level]]&gt;=700,"high",Table1[[#This Row],[Inventory_Level]]&gt;200,"medium")</f>
        <v>low</v>
      </c>
    </row>
    <row r="5588" spans="1:20" x14ac:dyDescent="0.35">
      <c r="A5588" s="4">
        <v>5587</v>
      </c>
      <c r="B5588" s="4" t="s">
        <v>31</v>
      </c>
      <c r="C5588" s="4" t="s">
        <v>38</v>
      </c>
      <c r="D5588" s="4" t="s">
        <v>39</v>
      </c>
      <c r="E5588" s="4" t="s">
        <v>46</v>
      </c>
      <c r="F5588" s="10" t="s">
        <v>219</v>
      </c>
      <c r="G5588" s="11" t="s">
        <v>212</v>
      </c>
      <c r="H5588" s="4">
        <v>2</v>
      </c>
      <c r="I5588" s="12">
        <v>46305.85</v>
      </c>
      <c r="J5588" s="12">
        <v>92611.7</v>
      </c>
      <c r="K5588" s="12">
        <v>2102.67</v>
      </c>
      <c r="L5588" s="4">
        <v>780</v>
      </c>
      <c r="M5588" s="4" t="s">
        <v>35</v>
      </c>
      <c r="N5588" s="4" t="str" cm="1">
        <f t="array" ref="N5588">_xlfn.SWITCH(E5588,"Delhi","North","Chennai","South","Hyderabad","South","Mumbai","Central","Bangalore","South")</f>
        <v>South</v>
      </c>
      <c r="O5588" s="12">
        <v>17010.75</v>
      </c>
      <c r="P5588" s="4">
        <f>Table1[[#This Row],[Delivery_Date]]-Table1[[#This Row],[Order_Date]]</f>
        <v>14</v>
      </c>
      <c r="Q5588" s="4" t="str">
        <f>IF(Table1[[#This Row],[Delivery delay days]]&gt;5,"delay","on time")</f>
        <v>delay</v>
      </c>
      <c r="R5588" s="10">
        <f>DATEVALUE(Table1[[#This Row],[Delivery_Date]])</f>
        <v>45241</v>
      </c>
      <c r="S5588" s="10">
        <f>DATEVALUE(Table1[[#This Row],[Order_Date]])</f>
        <v>45227</v>
      </c>
      <c r="T5588" s="4" t="str" cm="1">
        <f t="array" ref="T5588">_xlfn.IFS(Table1[[#This Row],[Inventory_Level]]&lt;=200,"low",Table1[[#This Row],[Inventory_Level]]&gt;=700,"high",Table1[[#This Row],[Inventory_Level]]&gt;200,"medium")</f>
        <v>high</v>
      </c>
    </row>
    <row r="5589" spans="1:20" x14ac:dyDescent="0.35">
      <c r="A5589" s="4">
        <v>5588</v>
      </c>
      <c r="B5589" s="4" t="s">
        <v>23</v>
      </c>
      <c r="C5589" s="4" t="s">
        <v>24</v>
      </c>
      <c r="D5589" s="4" t="s">
        <v>32</v>
      </c>
      <c r="E5589" s="4" t="s">
        <v>18</v>
      </c>
      <c r="F5589" s="10" t="s">
        <v>353</v>
      </c>
      <c r="G5589" s="11" t="s">
        <v>88</v>
      </c>
      <c r="H5589" s="4">
        <v>25</v>
      </c>
      <c r="I5589" s="12">
        <v>11433.25</v>
      </c>
      <c r="J5589" s="12">
        <v>285831.25</v>
      </c>
      <c r="K5589" s="12">
        <v>3149.83</v>
      </c>
      <c r="L5589" s="4">
        <v>393</v>
      </c>
      <c r="M5589" s="4" t="s">
        <v>42</v>
      </c>
      <c r="N5589" s="4" t="str" cm="1">
        <f t="array" ref="N5589">_xlfn.SWITCH(E5589,"Delhi","North","Chennai","South","Hyderabad","South","Mumbai","Central","Bangalore","South")</f>
        <v>North</v>
      </c>
      <c r="O5589" s="12">
        <v>38221.760000000002</v>
      </c>
      <c r="P5589" s="4">
        <f>Table1[[#This Row],[Delivery_Date]]-Table1[[#This Row],[Order_Date]]</f>
        <v>8</v>
      </c>
      <c r="Q5589" s="4" t="str">
        <f>IF(Table1[[#This Row],[Delivery delay days]]&gt;5,"delay","on time")</f>
        <v>delay</v>
      </c>
      <c r="R5589" s="10">
        <f>DATEVALUE(Table1[[#This Row],[Delivery_Date]])</f>
        <v>45114</v>
      </c>
      <c r="S5589" s="10">
        <f>DATEVALUE(Table1[[#This Row],[Order_Date]])</f>
        <v>45106</v>
      </c>
      <c r="T5589" s="4" t="str" cm="1">
        <f t="array" ref="T5589">_xlfn.IFS(Table1[[#This Row],[Inventory_Level]]&lt;=200,"low",Table1[[#This Row],[Inventory_Level]]&gt;=700,"high",Table1[[#This Row],[Inventory_Level]]&gt;200,"medium")</f>
        <v>medium</v>
      </c>
    </row>
    <row r="5590" spans="1:20" x14ac:dyDescent="0.35">
      <c r="A5590" s="4">
        <v>5589</v>
      </c>
      <c r="B5590" s="4" t="s">
        <v>23</v>
      </c>
      <c r="C5590" s="4" t="s">
        <v>24</v>
      </c>
      <c r="D5590" s="4" t="s">
        <v>32</v>
      </c>
      <c r="E5590" s="4" t="s">
        <v>26</v>
      </c>
      <c r="F5590" s="10" t="s">
        <v>105</v>
      </c>
      <c r="G5590" s="11" t="s">
        <v>231</v>
      </c>
      <c r="H5590" s="4">
        <v>25</v>
      </c>
      <c r="I5590" s="12">
        <v>14334.23</v>
      </c>
      <c r="J5590" s="12">
        <v>358355.75</v>
      </c>
      <c r="K5590" s="12">
        <v>4624.16</v>
      </c>
      <c r="L5590" s="4">
        <v>390</v>
      </c>
      <c r="M5590" s="4" t="s">
        <v>29</v>
      </c>
      <c r="N5590" s="4" t="str" cm="1">
        <f t="array" ref="N5590">_xlfn.SWITCH(E5590,"Delhi","North","Chennai","South","Hyderabad","South","Mumbai","Central","Bangalore","South")</f>
        <v>South</v>
      </c>
      <c r="O5590" s="12">
        <v>35679.1</v>
      </c>
      <c r="P5590" s="4">
        <f>Table1[[#This Row],[Delivery_Date]]-Table1[[#This Row],[Order_Date]]</f>
        <v>11</v>
      </c>
      <c r="Q5590" s="4" t="str">
        <f>IF(Table1[[#This Row],[Delivery delay days]]&gt;5,"delay","on time")</f>
        <v>delay</v>
      </c>
      <c r="R5590" s="10">
        <f>DATEVALUE(Table1[[#This Row],[Delivery_Date]])</f>
        <v>45022</v>
      </c>
      <c r="S5590" s="10">
        <f>DATEVALUE(Table1[[#This Row],[Order_Date]])</f>
        <v>45011</v>
      </c>
      <c r="T5590" s="4" t="str" cm="1">
        <f t="array" ref="T5590">_xlfn.IFS(Table1[[#This Row],[Inventory_Level]]&lt;=200,"low",Table1[[#This Row],[Inventory_Level]]&gt;=700,"high",Table1[[#This Row],[Inventory_Level]]&gt;200,"medium")</f>
        <v>medium</v>
      </c>
    </row>
    <row r="5591" spans="1:20" x14ac:dyDescent="0.35">
      <c r="A5591" s="4">
        <v>5590</v>
      </c>
      <c r="B5591" s="4" t="s">
        <v>44</v>
      </c>
      <c r="C5591" s="4" t="s">
        <v>16</v>
      </c>
      <c r="D5591" s="4" t="s">
        <v>25</v>
      </c>
      <c r="E5591" s="4" t="s">
        <v>52</v>
      </c>
      <c r="F5591" s="10" t="s">
        <v>77</v>
      </c>
      <c r="G5591" s="11" t="s">
        <v>238</v>
      </c>
      <c r="H5591" s="4">
        <v>95</v>
      </c>
      <c r="I5591" s="12">
        <v>26036.03</v>
      </c>
      <c r="J5591" s="12">
        <v>2473422.85</v>
      </c>
      <c r="K5591" s="12">
        <v>691.5</v>
      </c>
      <c r="L5591" s="4">
        <v>721</v>
      </c>
      <c r="M5591" s="4" t="s">
        <v>42</v>
      </c>
      <c r="N5591" s="4" t="str" cm="1">
        <f t="array" ref="N5591">_xlfn.SWITCH(E5591,"Delhi","North","Chennai","South","Hyderabad","South","Mumbai","Central","Bangalore","South")</f>
        <v>Central</v>
      </c>
      <c r="O5591" s="12">
        <v>307265.62</v>
      </c>
      <c r="P5591" s="4">
        <f>Table1[[#This Row],[Delivery_Date]]-Table1[[#This Row],[Order_Date]]</f>
        <v>11</v>
      </c>
      <c r="Q5591" s="4" t="str">
        <f>IF(Table1[[#This Row],[Delivery delay days]]&gt;5,"delay","on time")</f>
        <v>delay</v>
      </c>
      <c r="R5591" s="10">
        <f>DATEVALUE(Table1[[#This Row],[Delivery_Date]])</f>
        <v>45215</v>
      </c>
      <c r="S5591" s="10">
        <f>DATEVALUE(Table1[[#This Row],[Order_Date]])</f>
        <v>45204</v>
      </c>
      <c r="T5591" s="4" t="str" cm="1">
        <f t="array" ref="T5591">_xlfn.IFS(Table1[[#This Row],[Inventory_Level]]&lt;=200,"low",Table1[[#This Row],[Inventory_Level]]&gt;=700,"high",Table1[[#This Row],[Inventory_Level]]&gt;200,"medium")</f>
        <v>high</v>
      </c>
    </row>
    <row r="5592" spans="1:20" x14ac:dyDescent="0.35">
      <c r="A5592" s="4">
        <v>5591</v>
      </c>
      <c r="B5592" s="4" t="s">
        <v>37</v>
      </c>
      <c r="C5592" s="4" t="s">
        <v>24</v>
      </c>
      <c r="D5592" s="4" t="s">
        <v>32</v>
      </c>
      <c r="E5592" s="4" t="s">
        <v>52</v>
      </c>
      <c r="F5592" s="10" t="s">
        <v>400</v>
      </c>
      <c r="G5592" s="11" t="s">
        <v>268</v>
      </c>
      <c r="H5592" s="4">
        <v>25</v>
      </c>
      <c r="I5592" s="12">
        <v>40472.28</v>
      </c>
      <c r="J5592" s="12">
        <v>1011807</v>
      </c>
      <c r="K5592" s="12">
        <v>2751.97</v>
      </c>
      <c r="L5592" s="4">
        <v>776</v>
      </c>
      <c r="M5592" s="4" t="s">
        <v>42</v>
      </c>
      <c r="N5592" s="4" t="str" cm="1">
        <f t="array" ref="N5592">_xlfn.SWITCH(E5592,"Delhi","North","Chennai","South","Hyderabad","South","Mumbai","Central","Bangalore","South")</f>
        <v>Central</v>
      </c>
      <c r="O5592" s="12">
        <v>109058.39</v>
      </c>
      <c r="P5592" s="4">
        <f>Table1[[#This Row],[Delivery_Date]]-Table1[[#This Row],[Order_Date]]</f>
        <v>1</v>
      </c>
      <c r="Q5592" s="4" t="str">
        <f>IF(Table1[[#This Row],[Delivery delay days]]&gt;5,"delay","on time")</f>
        <v>on time</v>
      </c>
      <c r="R5592" s="10">
        <f>DATEVALUE(Table1[[#This Row],[Delivery_Date]])</f>
        <v>44960</v>
      </c>
      <c r="S5592" s="10">
        <f>DATEVALUE(Table1[[#This Row],[Order_Date]])</f>
        <v>44959</v>
      </c>
      <c r="T5592" s="4" t="str" cm="1">
        <f t="array" ref="T5592">_xlfn.IFS(Table1[[#This Row],[Inventory_Level]]&lt;=200,"low",Table1[[#This Row],[Inventory_Level]]&gt;=700,"high",Table1[[#This Row],[Inventory_Level]]&gt;200,"medium")</f>
        <v>high</v>
      </c>
    </row>
    <row r="5593" spans="1:20" x14ac:dyDescent="0.35">
      <c r="A5593" s="4">
        <v>5592</v>
      </c>
      <c r="B5593" s="4" t="s">
        <v>65</v>
      </c>
      <c r="C5593" s="4" t="s">
        <v>24</v>
      </c>
      <c r="D5593" s="4" t="s">
        <v>25</v>
      </c>
      <c r="E5593" s="4" t="s">
        <v>52</v>
      </c>
      <c r="F5593" s="10" t="s">
        <v>308</v>
      </c>
      <c r="G5593" s="11" t="s">
        <v>421</v>
      </c>
      <c r="H5593" s="4">
        <v>77</v>
      </c>
      <c r="I5593" s="12">
        <v>16726.349999999999</v>
      </c>
      <c r="J5593" s="12">
        <v>1287928.95</v>
      </c>
      <c r="K5593" s="12">
        <v>185.81</v>
      </c>
      <c r="L5593" s="4">
        <v>347</v>
      </c>
      <c r="M5593" s="4" t="s">
        <v>29</v>
      </c>
      <c r="N5593" s="4" t="str" cm="1">
        <f t="array" ref="N5593">_xlfn.SWITCH(E5593,"Delhi","North","Chennai","South","Hyderabad","South","Mumbai","Central","Bangalore","South")</f>
        <v>Central</v>
      </c>
      <c r="O5593" s="12">
        <v>166303.09</v>
      </c>
      <c r="P5593" s="4">
        <f>Table1[[#This Row],[Delivery_Date]]-Table1[[#This Row],[Order_Date]]</f>
        <v>12</v>
      </c>
      <c r="Q5593" s="4" t="str">
        <f>IF(Table1[[#This Row],[Delivery delay days]]&gt;5,"delay","on time")</f>
        <v>delay</v>
      </c>
      <c r="R5593" s="10">
        <f>DATEVALUE(Table1[[#This Row],[Delivery_Date]])</f>
        <v>45293</v>
      </c>
      <c r="S5593" s="10">
        <f>DATEVALUE(Table1[[#This Row],[Order_Date]])</f>
        <v>45281</v>
      </c>
      <c r="T5593" s="4" t="str" cm="1">
        <f t="array" ref="T5593">_xlfn.IFS(Table1[[#This Row],[Inventory_Level]]&lt;=200,"low",Table1[[#This Row],[Inventory_Level]]&gt;=700,"high",Table1[[#This Row],[Inventory_Level]]&gt;200,"medium")</f>
        <v>medium</v>
      </c>
    </row>
    <row r="5594" spans="1:20" x14ac:dyDescent="0.35">
      <c r="A5594" s="4">
        <v>5593</v>
      </c>
      <c r="B5594" s="4" t="s">
        <v>23</v>
      </c>
      <c r="C5594" s="4" t="s">
        <v>24</v>
      </c>
      <c r="D5594" s="4" t="s">
        <v>39</v>
      </c>
      <c r="E5594" s="4" t="s">
        <v>26</v>
      </c>
      <c r="F5594" s="10" t="s">
        <v>284</v>
      </c>
      <c r="G5594" s="11" t="s">
        <v>28</v>
      </c>
      <c r="H5594" s="4">
        <v>19</v>
      </c>
      <c r="I5594" s="12">
        <v>24734.02</v>
      </c>
      <c r="J5594" s="12">
        <v>469946.38</v>
      </c>
      <c r="K5594" s="12">
        <v>4785.29</v>
      </c>
      <c r="L5594" s="4">
        <v>450</v>
      </c>
      <c r="M5594" s="4" t="s">
        <v>35</v>
      </c>
      <c r="N5594" s="4" t="str" cm="1">
        <f t="array" ref="N5594">_xlfn.SWITCH(E5594,"Delhi","North","Chennai","South","Hyderabad","South","Mumbai","Central","Bangalore","South")</f>
        <v>South</v>
      </c>
      <c r="O5594" s="12">
        <v>41709.550000000003</v>
      </c>
      <c r="P5594" s="4">
        <f>Table1[[#This Row],[Delivery_Date]]-Table1[[#This Row],[Order_Date]]</f>
        <v>2</v>
      </c>
      <c r="Q5594" s="4" t="str">
        <f>IF(Table1[[#This Row],[Delivery delay days]]&gt;5,"delay","on time")</f>
        <v>on time</v>
      </c>
      <c r="R5594" s="10">
        <f>DATEVALUE(Table1[[#This Row],[Delivery_Date]])</f>
        <v>45137</v>
      </c>
      <c r="S5594" s="10">
        <f>DATEVALUE(Table1[[#This Row],[Order_Date]])</f>
        <v>45135</v>
      </c>
      <c r="T5594" s="4" t="str" cm="1">
        <f t="array" ref="T5594">_xlfn.IFS(Table1[[#This Row],[Inventory_Level]]&lt;=200,"low",Table1[[#This Row],[Inventory_Level]]&gt;=700,"high",Table1[[#This Row],[Inventory_Level]]&gt;200,"medium")</f>
        <v>medium</v>
      </c>
    </row>
    <row r="5595" spans="1:20" x14ac:dyDescent="0.35">
      <c r="A5595" s="4">
        <v>5594</v>
      </c>
      <c r="B5595" s="4" t="s">
        <v>51</v>
      </c>
      <c r="C5595" s="4" t="s">
        <v>24</v>
      </c>
      <c r="D5595" s="4" t="s">
        <v>45</v>
      </c>
      <c r="E5595" s="4" t="s">
        <v>26</v>
      </c>
      <c r="F5595" s="10" t="s">
        <v>399</v>
      </c>
      <c r="G5595" s="11" t="s">
        <v>94</v>
      </c>
      <c r="H5595" s="4">
        <v>53</v>
      </c>
      <c r="I5595" s="12">
        <v>30014.560000000001</v>
      </c>
      <c r="J5595" s="12">
        <v>1590771.68</v>
      </c>
      <c r="K5595" s="12">
        <v>4098.2</v>
      </c>
      <c r="L5595" s="4">
        <v>386</v>
      </c>
      <c r="M5595" s="4" t="s">
        <v>42</v>
      </c>
      <c r="N5595" s="4" t="str" cm="1">
        <f t="array" ref="N5595">_xlfn.SWITCH(E5595,"Delhi","North","Chennai","South","Hyderabad","South","Mumbai","Central","Bangalore","South")</f>
        <v>South</v>
      </c>
      <c r="O5595" s="12">
        <v>359555.09</v>
      </c>
      <c r="P5595" s="4">
        <f>Table1[[#This Row],[Delivery_Date]]-Table1[[#This Row],[Order_Date]]</f>
        <v>10</v>
      </c>
      <c r="Q5595" s="4" t="str">
        <f>IF(Table1[[#This Row],[Delivery delay days]]&gt;5,"delay","on time")</f>
        <v>delay</v>
      </c>
      <c r="R5595" s="10">
        <f>DATEVALUE(Table1[[#This Row],[Delivery_Date]])</f>
        <v>44947</v>
      </c>
      <c r="S5595" s="10">
        <f>DATEVALUE(Table1[[#This Row],[Order_Date]])</f>
        <v>44937</v>
      </c>
      <c r="T5595" s="4" t="str" cm="1">
        <f t="array" ref="T5595">_xlfn.IFS(Table1[[#This Row],[Inventory_Level]]&lt;=200,"low",Table1[[#This Row],[Inventory_Level]]&gt;=700,"high",Table1[[#This Row],[Inventory_Level]]&gt;200,"medium")</f>
        <v>medium</v>
      </c>
    </row>
    <row r="5596" spans="1:20" x14ac:dyDescent="0.35">
      <c r="A5596" s="4">
        <v>5595</v>
      </c>
      <c r="B5596" s="4" t="s">
        <v>65</v>
      </c>
      <c r="C5596" s="4" t="s">
        <v>16</v>
      </c>
      <c r="D5596" s="4" t="s">
        <v>25</v>
      </c>
      <c r="E5596" s="4" t="s">
        <v>18</v>
      </c>
      <c r="F5596" s="10" t="s">
        <v>416</v>
      </c>
      <c r="G5596" s="11" t="s">
        <v>62</v>
      </c>
      <c r="H5596" s="4">
        <v>44</v>
      </c>
      <c r="I5596" s="12">
        <v>45949.16</v>
      </c>
      <c r="J5596" s="12">
        <v>2021763.04</v>
      </c>
      <c r="K5596" s="12">
        <v>3690.83</v>
      </c>
      <c r="L5596" s="4">
        <v>298</v>
      </c>
      <c r="M5596" s="4" t="s">
        <v>29</v>
      </c>
      <c r="N5596" s="4" t="str" cm="1">
        <f t="array" ref="N5596">_xlfn.SWITCH(E5596,"Delhi","North","Chennai","South","Hyderabad","South","Mumbai","Central","Bangalore","South")</f>
        <v>North</v>
      </c>
      <c r="O5596" s="12">
        <v>146335.57999999999</v>
      </c>
      <c r="P5596" s="4">
        <f>Table1[[#This Row],[Delivery_Date]]-Table1[[#This Row],[Order_Date]]</f>
        <v>12</v>
      </c>
      <c r="Q5596" s="4" t="str">
        <f>IF(Table1[[#This Row],[Delivery delay days]]&gt;5,"delay","on time")</f>
        <v>delay</v>
      </c>
      <c r="R5596" s="10">
        <f>DATEVALUE(Table1[[#This Row],[Delivery_Date]])</f>
        <v>45037</v>
      </c>
      <c r="S5596" s="10">
        <f>DATEVALUE(Table1[[#This Row],[Order_Date]])</f>
        <v>45025</v>
      </c>
      <c r="T5596" s="4" t="str" cm="1">
        <f t="array" ref="T5596">_xlfn.IFS(Table1[[#This Row],[Inventory_Level]]&lt;=200,"low",Table1[[#This Row],[Inventory_Level]]&gt;=700,"high",Table1[[#This Row],[Inventory_Level]]&gt;200,"medium")</f>
        <v>medium</v>
      </c>
    </row>
    <row r="5597" spans="1:20" x14ac:dyDescent="0.35">
      <c r="A5597" s="4">
        <v>5596</v>
      </c>
      <c r="B5597" s="4" t="s">
        <v>65</v>
      </c>
      <c r="C5597" s="4" t="s">
        <v>24</v>
      </c>
      <c r="D5597" s="4" t="s">
        <v>17</v>
      </c>
      <c r="E5597" s="4" t="s">
        <v>52</v>
      </c>
      <c r="F5597" s="10" t="s">
        <v>390</v>
      </c>
      <c r="G5597" s="11" t="s">
        <v>353</v>
      </c>
      <c r="H5597" s="4">
        <v>92</v>
      </c>
      <c r="I5597" s="12">
        <v>1016.58</v>
      </c>
      <c r="J5597" s="12">
        <v>93525.36</v>
      </c>
      <c r="K5597" s="12">
        <v>1510.47</v>
      </c>
      <c r="L5597" s="4">
        <v>354</v>
      </c>
      <c r="M5597" s="4" t="s">
        <v>35</v>
      </c>
      <c r="N5597" s="4" t="str" cm="1">
        <f t="array" ref="N5597">_xlfn.SWITCH(E5597,"Delhi","North","Chennai","South","Hyderabad","South","Mumbai","Central","Bangalore","South")</f>
        <v>Central</v>
      </c>
      <c r="O5597" s="12">
        <v>18527.95</v>
      </c>
      <c r="P5597" s="4">
        <f>Table1[[#This Row],[Delivery_Date]]-Table1[[#This Row],[Order_Date]]</f>
        <v>6</v>
      </c>
      <c r="Q5597" s="4" t="str">
        <f>IF(Table1[[#This Row],[Delivery delay days]]&gt;5,"delay","on time")</f>
        <v>delay</v>
      </c>
      <c r="R5597" s="10">
        <f>DATEVALUE(Table1[[#This Row],[Delivery_Date]])</f>
        <v>45106</v>
      </c>
      <c r="S5597" s="10">
        <f>DATEVALUE(Table1[[#This Row],[Order_Date]])</f>
        <v>45100</v>
      </c>
      <c r="T5597" s="4" t="str" cm="1">
        <f t="array" ref="T5597">_xlfn.IFS(Table1[[#This Row],[Inventory_Level]]&lt;=200,"low",Table1[[#This Row],[Inventory_Level]]&gt;=700,"high",Table1[[#This Row],[Inventory_Level]]&gt;200,"medium")</f>
        <v>medium</v>
      </c>
    </row>
    <row r="5598" spans="1:20" x14ac:dyDescent="0.35">
      <c r="A5598" s="4">
        <v>5597</v>
      </c>
      <c r="B5598" s="4" t="s">
        <v>65</v>
      </c>
      <c r="C5598" s="4" t="s">
        <v>38</v>
      </c>
      <c r="D5598" s="4" t="s">
        <v>25</v>
      </c>
      <c r="E5598" s="4" t="s">
        <v>60</v>
      </c>
      <c r="F5598" s="10" t="s">
        <v>369</v>
      </c>
      <c r="G5598" s="11" t="s">
        <v>322</v>
      </c>
      <c r="H5598" s="4">
        <v>100</v>
      </c>
      <c r="I5598" s="12">
        <v>10950.12</v>
      </c>
      <c r="J5598" s="12">
        <v>1095012</v>
      </c>
      <c r="K5598" s="12">
        <v>4423.93</v>
      </c>
      <c r="L5598" s="4">
        <v>62</v>
      </c>
      <c r="M5598" s="4" t="s">
        <v>35</v>
      </c>
      <c r="N5598" s="4" t="str" cm="1">
        <f t="array" ref="N5598">_xlfn.SWITCH(E5598,"Delhi","North","Chennai","South","Hyderabad","South","Mumbai","Central","Bangalore","South")</f>
        <v>South</v>
      </c>
      <c r="O5598" s="12">
        <v>83801.69</v>
      </c>
      <c r="P5598" s="4">
        <f>Table1[[#This Row],[Delivery_Date]]-Table1[[#This Row],[Order_Date]]</f>
        <v>13</v>
      </c>
      <c r="Q5598" s="4" t="str">
        <f>IF(Table1[[#This Row],[Delivery delay days]]&gt;5,"delay","on time")</f>
        <v>delay</v>
      </c>
      <c r="R5598" s="10">
        <f>DATEVALUE(Table1[[#This Row],[Delivery_Date]])</f>
        <v>44994</v>
      </c>
      <c r="S5598" s="10">
        <f>DATEVALUE(Table1[[#This Row],[Order_Date]])</f>
        <v>44981</v>
      </c>
      <c r="T5598" s="4" t="str" cm="1">
        <f t="array" ref="T5598">_xlfn.IFS(Table1[[#This Row],[Inventory_Level]]&lt;=200,"low",Table1[[#This Row],[Inventory_Level]]&gt;=700,"high",Table1[[#This Row],[Inventory_Level]]&gt;200,"medium")</f>
        <v>low</v>
      </c>
    </row>
    <row r="5599" spans="1:20" x14ac:dyDescent="0.35">
      <c r="A5599" s="4">
        <v>5598</v>
      </c>
      <c r="B5599" s="4" t="s">
        <v>51</v>
      </c>
      <c r="C5599" s="4" t="s">
        <v>24</v>
      </c>
      <c r="D5599" s="4" t="s">
        <v>17</v>
      </c>
      <c r="E5599" s="4" t="s">
        <v>46</v>
      </c>
      <c r="F5599" s="10" t="s">
        <v>370</v>
      </c>
      <c r="G5599" s="11" t="s">
        <v>285</v>
      </c>
      <c r="H5599" s="4">
        <v>6</v>
      </c>
      <c r="I5599" s="12">
        <v>8926.39</v>
      </c>
      <c r="J5599" s="12">
        <v>53558.34</v>
      </c>
      <c r="K5599" s="12">
        <v>4664.4399999999996</v>
      </c>
      <c r="L5599" s="4">
        <v>156</v>
      </c>
      <c r="M5599" s="4" t="s">
        <v>21</v>
      </c>
      <c r="N5599" s="4" t="str" cm="1">
        <f t="array" ref="N5599">_xlfn.SWITCH(E5599,"Delhi","North","Chennai","South","Hyderabad","South","Mumbai","Central","Bangalore","South")</f>
        <v>South</v>
      </c>
      <c r="O5599" s="12">
        <v>11780.84</v>
      </c>
      <c r="P5599" s="4">
        <f>Table1[[#This Row],[Delivery_Date]]-Table1[[#This Row],[Order_Date]]</f>
        <v>14</v>
      </c>
      <c r="Q5599" s="4" t="str">
        <f>IF(Table1[[#This Row],[Delivery delay days]]&gt;5,"delay","on time")</f>
        <v>delay</v>
      </c>
      <c r="R5599" s="10">
        <f>DATEVALUE(Table1[[#This Row],[Delivery_Date]])</f>
        <v>45194</v>
      </c>
      <c r="S5599" s="10">
        <f>DATEVALUE(Table1[[#This Row],[Order_Date]])</f>
        <v>45180</v>
      </c>
      <c r="T5599" s="4" t="str" cm="1">
        <f t="array" ref="T5599">_xlfn.IFS(Table1[[#This Row],[Inventory_Level]]&lt;=200,"low",Table1[[#This Row],[Inventory_Level]]&gt;=700,"high",Table1[[#This Row],[Inventory_Level]]&gt;200,"medium")</f>
        <v>low</v>
      </c>
    </row>
    <row r="5600" spans="1:20" x14ac:dyDescent="0.35">
      <c r="A5600" s="4">
        <v>5599</v>
      </c>
      <c r="B5600" s="4" t="s">
        <v>37</v>
      </c>
      <c r="C5600" s="4" t="s">
        <v>24</v>
      </c>
      <c r="D5600" s="4" t="s">
        <v>39</v>
      </c>
      <c r="E5600" s="4" t="s">
        <v>18</v>
      </c>
      <c r="F5600" s="10" t="s">
        <v>226</v>
      </c>
      <c r="G5600" s="11" t="s">
        <v>395</v>
      </c>
      <c r="H5600" s="4">
        <v>61</v>
      </c>
      <c r="I5600" s="12">
        <v>31965.439999999999</v>
      </c>
      <c r="J5600" s="12">
        <v>1949891.84</v>
      </c>
      <c r="K5600" s="12">
        <v>2114.73</v>
      </c>
      <c r="L5600" s="4">
        <v>791</v>
      </c>
      <c r="M5600" s="4" t="s">
        <v>21</v>
      </c>
      <c r="N5600" s="4" t="str" cm="1">
        <f t="array" ref="N5600">_xlfn.SWITCH(E5600,"Delhi","North","Chennai","South","Hyderabad","South","Mumbai","Central","Bangalore","South")</f>
        <v>North</v>
      </c>
      <c r="O5600" s="12">
        <v>129390.74</v>
      </c>
      <c r="P5600" s="4">
        <f>Table1[[#This Row],[Delivery_Date]]-Table1[[#This Row],[Order_Date]]</f>
        <v>7</v>
      </c>
      <c r="Q5600" s="4" t="str">
        <f>IF(Table1[[#This Row],[Delivery delay days]]&gt;5,"delay","on time")</f>
        <v>delay</v>
      </c>
      <c r="R5600" s="10">
        <f>DATEVALUE(Table1[[#This Row],[Delivery_Date]])</f>
        <v>45012</v>
      </c>
      <c r="S5600" s="10">
        <f>DATEVALUE(Table1[[#This Row],[Order_Date]])</f>
        <v>45005</v>
      </c>
      <c r="T5600" s="4" t="str" cm="1">
        <f t="array" ref="T5600">_xlfn.IFS(Table1[[#This Row],[Inventory_Level]]&lt;=200,"low",Table1[[#This Row],[Inventory_Level]]&gt;=700,"high",Table1[[#This Row],[Inventory_Level]]&gt;200,"medium")</f>
        <v>high</v>
      </c>
    </row>
    <row r="5601" spans="1:20" x14ac:dyDescent="0.35">
      <c r="A5601" s="4">
        <v>5600</v>
      </c>
      <c r="B5601" s="4" t="s">
        <v>37</v>
      </c>
      <c r="C5601" s="4" t="s">
        <v>24</v>
      </c>
      <c r="D5601" s="4" t="s">
        <v>25</v>
      </c>
      <c r="E5601" s="4" t="s">
        <v>26</v>
      </c>
      <c r="F5601" s="10" t="s">
        <v>140</v>
      </c>
      <c r="G5601" s="11" t="s">
        <v>210</v>
      </c>
      <c r="H5601" s="4">
        <v>82</v>
      </c>
      <c r="I5601" s="12">
        <v>36539.85</v>
      </c>
      <c r="J5601" s="12">
        <v>2996267.7</v>
      </c>
      <c r="K5601" s="12">
        <v>2775.62</v>
      </c>
      <c r="L5601" s="4">
        <v>364</v>
      </c>
      <c r="M5601" s="4" t="s">
        <v>35</v>
      </c>
      <c r="N5601" s="4" t="str" cm="1">
        <f t="array" ref="N5601">_xlfn.SWITCH(E5601,"Delhi","North","Chennai","South","Hyderabad","South","Mumbai","Central","Bangalore","South")</f>
        <v>South</v>
      </c>
      <c r="O5601" s="12">
        <v>707194.19</v>
      </c>
      <c r="P5601" s="4">
        <f>Table1[[#This Row],[Delivery_Date]]-Table1[[#This Row],[Order_Date]]</f>
        <v>9</v>
      </c>
      <c r="Q5601" s="4" t="str">
        <f>IF(Table1[[#This Row],[Delivery delay days]]&gt;5,"delay","on time")</f>
        <v>delay</v>
      </c>
      <c r="R5601" s="10">
        <f>DATEVALUE(Table1[[#This Row],[Delivery_Date]])</f>
        <v>45007</v>
      </c>
      <c r="S5601" s="10">
        <f>DATEVALUE(Table1[[#This Row],[Order_Date]])</f>
        <v>44998</v>
      </c>
      <c r="T5601" s="4" t="str" cm="1">
        <f t="array" ref="T5601">_xlfn.IFS(Table1[[#This Row],[Inventory_Level]]&lt;=200,"low",Table1[[#This Row],[Inventory_Level]]&gt;=700,"high",Table1[[#This Row],[Inventory_Level]]&gt;200,"medium")</f>
        <v>medium</v>
      </c>
    </row>
    <row r="5602" spans="1:20" x14ac:dyDescent="0.35">
      <c r="A5602" s="4">
        <v>5601</v>
      </c>
      <c r="B5602" s="4" t="s">
        <v>31</v>
      </c>
      <c r="C5602" s="4" t="s">
        <v>16</v>
      </c>
      <c r="D5602" s="4" t="s">
        <v>39</v>
      </c>
      <c r="E5602" s="4" t="s">
        <v>18</v>
      </c>
      <c r="F5602" s="10" t="s">
        <v>381</v>
      </c>
      <c r="G5602" s="11" t="s">
        <v>242</v>
      </c>
      <c r="H5602" s="4">
        <v>76</v>
      </c>
      <c r="I5602" s="12">
        <v>3430.1</v>
      </c>
      <c r="J5602" s="12">
        <v>260687.6</v>
      </c>
      <c r="K5602" s="12">
        <v>3318.33</v>
      </c>
      <c r="L5602" s="4">
        <v>349</v>
      </c>
      <c r="M5602" s="4" t="s">
        <v>42</v>
      </c>
      <c r="N5602" s="4" t="str" cm="1">
        <f t="array" ref="N5602">_xlfn.SWITCH(E5602,"Delhi","North","Chennai","South","Hyderabad","South","Mumbai","Central","Bangalore","South")</f>
        <v>North</v>
      </c>
      <c r="O5602" s="12">
        <v>33448.6</v>
      </c>
      <c r="P5602" s="4">
        <f>Table1[[#This Row],[Delivery_Date]]-Table1[[#This Row],[Order_Date]]</f>
        <v>14</v>
      </c>
      <c r="Q5602" s="4" t="str">
        <f>IF(Table1[[#This Row],[Delivery delay days]]&gt;5,"delay","on time")</f>
        <v>delay</v>
      </c>
      <c r="R5602" s="10">
        <f>DATEVALUE(Table1[[#This Row],[Delivery_Date]])</f>
        <v>45197</v>
      </c>
      <c r="S5602" s="10">
        <f>DATEVALUE(Table1[[#This Row],[Order_Date]])</f>
        <v>45183</v>
      </c>
      <c r="T5602" s="4" t="str" cm="1">
        <f t="array" ref="T5602">_xlfn.IFS(Table1[[#This Row],[Inventory_Level]]&lt;=200,"low",Table1[[#This Row],[Inventory_Level]]&gt;=700,"high",Table1[[#This Row],[Inventory_Level]]&gt;200,"medium")</f>
        <v>medium</v>
      </c>
    </row>
    <row r="5603" spans="1:20" x14ac:dyDescent="0.35">
      <c r="A5603" s="4">
        <v>5602</v>
      </c>
      <c r="B5603" s="4" t="s">
        <v>31</v>
      </c>
      <c r="C5603" s="4" t="s">
        <v>24</v>
      </c>
      <c r="D5603" s="4" t="s">
        <v>25</v>
      </c>
      <c r="E5603" s="4" t="s">
        <v>60</v>
      </c>
      <c r="F5603" s="10" t="s">
        <v>387</v>
      </c>
      <c r="G5603" s="11" t="s">
        <v>224</v>
      </c>
      <c r="H5603" s="4">
        <v>59</v>
      </c>
      <c r="I5603" s="12">
        <v>49978.89</v>
      </c>
      <c r="J5603" s="12">
        <v>2948754.51</v>
      </c>
      <c r="K5603" s="12">
        <v>4799.63</v>
      </c>
      <c r="L5603" s="4">
        <v>410</v>
      </c>
      <c r="M5603" s="4" t="s">
        <v>42</v>
      </c>
      <c r="N5603" s="4" t="str" cm="1">
        <f t="array" ref="N5603">_xlfn.SWITCH(E5603,"Delhi","North","Chennai","South","Hyderabad","South","Mumbai","Central","Bangalore","South")</f>
        <v>South</v>
      </c>
      <c r="O5603" s="12">
        <v>429881.17</v>
      </c>
      <c r="P5603" s="4">
        <f>Table1[[#This Row],[Delivery_Date]]-Table1[[#This Row],[Order_Date]]</f>
        <v>12</v>
      </c>
      <c r="Q5603" s="4" t="str">
        <f>IF(Table1[[#This Row],[Delivery delay days]]&gt;5,"delay","on time")</f>
        <v>delay</v>
      </c>
      <c r="R5603" s="10">
        <f>DATEVALUE(Table1[[#This Row],[Delivery_Date]])</f>
        <v>45030</v>
      </c>
      <c r="S5603" s="10">
        <f>DATEVALUE(Table1[[#This Row],[Order_Date]])</f>
        <v>45018</v>
      </c>
      <c r="T5603" s="4" t="str" cm="1">
        <f t="array" ref="T5603">_xlfn.IFS(Table1[[#This Row],[Inventory_Level]]&lt;=200,"low",Table1[[#This Row],[Inventory_Level]]&gt;=700,"high",Table1[[#This Row],[Inventory_Level]]&gt;200,"medium")</f>
        <v>medium</v>
      </c>
    </row>
    <row r="5604" spans="1:20" x14ac:dyDescent="0.35">
      <c r="A5604" s="4">
        <v>5603</v>
      </c>
      <c r="B5604" s="4" t="s">
        <v>51</v>
      </c>
      <c r="C5604" s="4" t="s">
        <v>24</v>
      </c>
      <c r="D5604" s="4" t="s">
        <v>25</v>
      </c>
      <c r="E5604" s="4" t="s">
        <v>26</v>
      </c>
      <c r="F5604" s="10" t="s">
        <v>242</v>
      </c>
      <c r="G5604" s="11" t="s">
        <v>77</v>
      </c>
      <c r="H5604" s="4">
        <v>4</v>
      </c>
      <c r="I5604" s="12">
        <v>18414.169999999998</v>
      </c>
      <c r="J5604" s="12">
        <v>73656.679999999993</v>
      </c>
      <c r="K5604" s="12">
        <v>2716.19</v>
      </c>
      <c r="L5604" s="4">
        <v>793</v>
      </c>
      <c r="M5604" s="4" t="s">
        <v>35</v>
      </c>
      <c r="N5604" s="4" t="str" cm="1">
        <f t="array" ref="N5604">_xlfn.SWITCH(E5604,"Delhi","North","Chennai","South","Hyderabad","South","Mumbai","Central","Bangalore","South")</f>
        <v>South</v>
      </c>
      <c r="O5604" s="12">
        <v>5275.51</v>
      </c>
      <c r="P5604" s="4">
        <f>Table1[[#This Row],[Delivery_Date]]-Table1[[#This Row],[Order_Date]]</f>
        <v>7</v>
      </c>
      <c r="Q5604" s="4" t="str">
        <f>IF(Table1[[#This Row],[Delivery delay days]]&gt;5,"delay","on time")</f>
        <v>delay</v>
      </c>
      <c r="R5604" s="10">
        <f>DATEVALUE(Table1[[#This Row],[Delivery_Date]])</f>
        <v>45204</v>
      </c>
      <c r="S5604" s="10">
        <f>DATEVALUE(Table1[[#This Row],[Order_Date]])</f>
        <v>45197</v>
      </c>
      <c r="T5604" s="4" t="str" cm="1">
        <f t="array" ref="T5604">_xlfn.IFS(Table1[[#This Row],[Inventory_Level]]&lt;=200,"low",Table1[[#This Row],[Inventory_Level]]&gt;=700,"high",Table1[[#This Row],[Inventory_Level]]&gt;200,"medium")</f>
        <v>high</v>
      </c>
    </row>
    <row r="5605" spans="1:20" x14ac:dyDescent="0.35">
      <c r="A5605" s="4">
        <v>5604</v>
      </c>
      <c r="B5605" s="4" t="s">
        <v>31</v>
      </c>
      <c r="C5605" s="4" t="s">
        <v>38</v>
      </c>
      <c r="D5605" s="4" t="s">
        <v>45</v>
      </c>
      <c r="E5605" s="4" t="s">
        <v>18</v>
      </c>
      <c r="F5605" s="10" t="s">
        <v>347</v>
      </c>
      <c r="G5605" s="11" t="s">
        <v>66</v>
      </c>
      <c r="H5605" s="4">
        <v>72</v>
      </c>
      <c r="I5605" s="12">
        <v>24866.63</v>
      </c>
      <c r="J5605" s="12">
        <v>1790397.36</v>
      </c>
      <c r="K5605" s="12">
        <v>4016.87</v>
      </c>
      <c r="L5605" s="4">
        <v>886</v>
      </c>
      <c r="M5605" s="4" t="s">
        <v>29</v>
      </c>
      <c r="N5605" s="4" t="str" cm="1">
        <f t="array" ref="N5605">_xlfn.SWITCH(E5605,"Delhi","North","Chennai","South","Hyderabad","South","Mumbai","Central","Bangalore","South")</f>
        <v>North</v>
      </c>
      <c r="O5605" s="12">
        <v>401332.86</v>
      </c>
      <c r="P5605" s="4">
        <f>Table1[[#This Row],[Delivery_Date]]-Table1[[#This Row],[Order_Date]]</f>
        <v>8</v>
      </c>
      <c r="Q5605" s="4" t="str">
        <f>IF(Table1[[#This Row],[Delivery delay days]]&gt;5,"delay","on time")</f>
        <v>delay</v>
      </c>
      <c r="R5605" s="10">
        <f>DATEVALUE(Table1[[#This Row],[Delivery_Date]])</f>
        <v>45169</v>
      </c>
      <c r="S5605" s="10">
        <f>DATEVALUE(Table1[[#This Row],[Order_Date]])</f>
        <v>45161</v>
      </c>
      <c r="T5605" s="4" t="str" cm="1">
        <f t="array" ref="T5605">_xlfn.IFS(Table1[[#This Row],[Inventory_Level]]&lt;=200,"low",Table1[[#This Row],[Inventory_Level]]&gt;=700,"high",Table1[[#This Row],[Inventory_Level]]&gt;200,"medium")</f>
        <v>high</v>
      </c>
    </row>
    <row r="5606" spans="1:20" x14ac:dyDescent="0.35">
      <c r="A5606" s="4">
        <v>5605</v>
      </c>
      <c r="B5606" s="4" t="s">
        <v>65</v>
      </c>
      <c r="C5606" s="4" t="s">
        <v>38</v>
      </c>
      <c r="D5606" s="4" t="s">
        <v>39</v>
      </c>
      <c r="E5606" s="4" t="s">
        <v>26</v>
      </c>
      <c r="F5606" s="10" t="s">
        <v>356</v>
      </c>
      <c r="G5606" s="11" t="s">
        <v>167</v>
      </c>
      <c r="H5606" s="4">
        <v>13</v>
      </c>
      <c r="I5606" s="12">
        <v>47308.93</v>
      </c>
      <c r="J5606" s="12">
        <v>615016.09</v>
      </c>
      <c r="K5606" s="12">
        <v>3939.92</v>
      </c>
      <c r="L5606" s="4">
        <v>354</v>
      </c>
      <c r="M5606" s="4" t="s">
        <v>29</v>
      </c>
      <c r="N5606" s="4" t="str" cm="1">
        <f t="array" ref="N5606">_xlfn.SWITCH(E5606,"Delhi","North","Chennai","South","Hyderabad","South","Mumbai","Central","Bangalore","South")</f>
        <v>South</v>
      </c>
      <c r="O5606" s="12">
        <v>47706.89</v>
      </c>
      <c r="P5606" s="4">
        <f>Table1[[#This Row],[Delivery_Date]]-Table1[[#This Row],[Order_Date]]</f>
        <v>1</v>
      </c>
      <c r="Q5606" s="4" t="str">
        <f>IF(Table1[[#This Row],[Delivery delay days]]&gt;5,"delay","on time")</f>
        <v>on time</v>
      </c>
      <c r="R5606" s="10">
        <f>DATEVALUE(Table1[[#This Row],[Delivery_Date]])</f>
        <v>45127</v>
      </c>
      <c r="S5606" s="10">
        <f>DATEVALUE(Table1[[#This Row],[Order_Date]])</f>
        <v>45126</v>
      </c>
      <c r="T5606" s="4" t="str" cm="1">
        <f t="array" ref="T5606">_xlfn.IFS(Table1[[#This Row],[Inventory_Level]]&lt;=200,"low",Table1[[#This Row],[Inventory_Level]]&gt;=700,"high",Table1[[#This Row],[Inventory_Level]]&gt;200,"medium")</f>
        <v>medium</v>
      </c>
    </row>
    <row r="5607" spans="1:20" x14ac:dyDescent="0.35">
      <c r="A5607" s="4">
        <v>5606</v>
      </c>
      <c r="B5607" s="4" t="s">
        <v>65</v>
      </c>
      <c r="C5607" s="4" t="s">
        <v>16</v>
      </c>
      <c r="D5607" s="4" t="s">
        <v>39</v>
      </c>
      <c r="E5607" s="4" t="s">
        <v>60</v>
      </c>
      <c r="F5607" s="10" t="s">
        <v>98</v>
      </c>
      <c r="G5607" s="11" t="s">
        <v>27</v>
      </c>
      <c r="H5607" s="4">
        <v>77</v>
      </c>
      <c r="I5607" s="12">
        <v>33812.199999999997</v>
      </c>
      <c r="J5607" s="12">
        <v>2603539.4</v>
      </c>
      <c r="K5607" s="12">
        <v>3588.04</v>
      </c>
      <c r="L5607" s="4">
        <v>199</v>
      </c>
      <c r="M5607" s="4" t="s">
        <v>21</v>
      </c>
      <c r="N5607" s="4" t="str" cm="1">
        <f t="array" ref="N5607">_xlfn.SWITCH(E5607,"Delhi","North","Chennai","South","Hyderabad","South","Mumbai","Central","Bangalore","South")</f>
        <v>South</v>
      </c>
      <c r="O5607" s="12">
        <v>263361.53000000003</v>
      </c>
      <c r="P5607" s="4">
        <f>Table1[[#This Row],[Delivery_Date]]-Table1[[#This Row],[Order_Date]]</f>
        <v>10</v>
      </c>
      <c r="Q5607" s="4" t="str">
        <f>IF(Table1[[#This Row],[Delivery delay days]]&gt;5,"delay","on time")</f>
        <v>delay</v>
      </c>
      <c r="R5607" s="10">
        <f>DATEVALUE(Table1[[#This Row],[Delivery_Date]])</f>
        <v>45134</v>
      </c>
      <c r="S5607" s="10">
        <f>DATEVALUE(Table1[[#This Row],[Order_Date]])</f>
        <v>45124</v>
      </c>
      <c r="T5607" s="4" t="str" cm="1">
        <f t="array" ref="T5607">_xlfn.IFS(Table1[[#This Row],[Inventory_Level]]&lt;=200,"low",Table1[[#This Row],[Inventory_Level]]&gt;=700,"high",Table1[[#This Row],[Inventory_Level]]&gt;200,"medium")</f>
        <v>low</v>
      </c>
    </row>
    <row r="5608" spans="1:20" x14ac:dyDescent="0.35">
      <c r="A5608" s="4">
        <v>5607</v>
      </c>
      <c r="B5608" s="4" t="s">
        <v>59</v>
      </c>
      <c r="C5608" s="4" t="s">
        <v>24</v>
      </c>
      <c r="D5608" s="4" t="s">
        <v>17</v>
      </c>
      <c r="E5608" s="4" t="s">
        <v>60</v>
      </c>
      <c r="F5608" s="10" t="s">
        <v>210</v>
      </c>
      <c r="G5608" s="11" t="s">
        <v>231</v>
      </c>
      <c r="H5608" s="4">
        <v>11</v>
      </c>
      <c r="I5608" s="12">
        <v>12421.08</v>
      </c>
      <c r="J5608" s="12">
        <v>136631.88</v>
      </c>
      <c r="K5608" s="12">
        <v>3230.23</v>
      </c>
      <c r="L5608" s="4">
        <v>161</v>
      </c>
      <c r="M5608" s="4" t="s">
        <v>29</v>
      </c>
      <c r="N5608" s="4" t="str" cm="1">
        <f t="array" ref="N5608">_xlfn.SWITCH(E5608,"Delhi","North","Chennai","South","Hyderabad","South","Mumbai","Central","Bangalore","South")</f>
        <v>South</v>
      </c>
      <c r="O5608" s="12">
        <v>23562.32</v>
      </c>
      <c r="P5608" s="4">
        <f>Table1[[#This Row],[Delivery_Date]]-Table1[[#This Row],[Order_Date]]</f>
        <v>15</v>
      </c>
      <c r="Q5608" s="4" t="str">
        <f>IF(Table1[[#This Row],[Delivery delay days]]&gt;5,"delay","on time")</f>
        <v>delay</v>
      </c>
      <c r="R5608" s="10">
        <f>DATEVALUE(Table1[[#This Row],[Delivery_Date]])</f>
        <v>45022</v>
      </c>
      <c r="S5608" s="10">
        <f>DATEVALUE(Table1[[#This Row],[Order_Date]])</f>
        <v>45007</v>
      </c>
      <c r="T5608" s="4" t="str" cm="1">
        <f t="array" ref="T5608">_xlfn.IFS(Table1[[#This Row],[Inventory_Level]]&lt;=200,"low",Table1[[#This Row],[Inventory_Level]]&gt;=700,"high",Table1[[#This Row],[Inventory_Level]]&gt;200,"medium")</f>
        <v>low</v>
      </c>
    </row>
    <row r="5609" spans="1:20" x14ac:dyDescent="0.35">
      <c r="A5609" s="4">
        <v>5608</v>
      </c>
      <c r="B5609" s="4" t="s">
        <v>51</v>
      </c>
      <c r="C5609" s="4" t="s">
        <v>38</v>
      </c>
      <c r="D5609" s="4" t="s">
        <v>25</v>
      </c>
      <c r="E5609" s="4" t="s">
        <v>18</v>
      </c>
      <c r="F5609" s="10" t="s">
        <v>257</v>
      </c>
      <c r="G5609" s="11" t="s">
        <v>144</v>
      </c>
      <c r="H5609" s="4">
        <v>69</v>
      </c>
      <c r="I5609" s="12">
        <v>31845.75</v>
      </c>
      <c r="J5609" s="12">
        <v>2197356.75</v>
      </c>
      <c r="K5609" s="12">
        <v>2800.91</v>
      </c>
      <c r="L5609" s="4">
        <v>195</v>
      </c>
      <c r="M5609" s="4" t="s">
        <v>35</v>
      </c>
      <c r="N5609" s="4" t="str" cm="1">
        <f t="array" ref="N5609">_xlfn.SWITCH(E5609,"Delhi","North","Chennai","South","Hyderabad","South","Mumbai","Central","Bangalore","South")</f>
        <v>North</v>
      </c>
      <c r="O5609" s="12">
        <v>507274.96</v>
      </c>
      <c r="P5609" s="4">
        <f>Table1[[#This Row],[Delivery_Date]]-Table1[[#This Row],[Order_Date]]</f>
        <v>8</v>
      </c>
      <c r="Q5609" s="4" t="str">
        <f>IF(Table1[[#This Row],[Delivery delay days]]&gt;5,"delay","on time")</f>
        <v>delay</v>
      </c>
      <c r="R5609" s="10">
        <f>DATEVALUE(Table1[[#This Row],[Delivery_Date]])</f>
        <v>45069</v>
      </c>
      <c r="S5609" s="10">
        <f>DATEVALUE(Table1[[#This Row],[Order_Date]])</f>
        <v>45061</v>
      </c>
      <c r="T5609" s="4" t="str" cm="1">
        <f t="array" ref="T5609">_xlfn.IFS(Table1[[#This Row],[Inventory_Level]]&lt;=200,"low",Table1[[#This Row],[Inventory_Level]]&gt;=700,"high",Table1[[#This Row],[Inventory_Level]]&gt;200,"medium")</f>
        <v>low</v>
      </c>
    </row>
    <row r="5610" spans="1:20" x14ac:dyDescent="0.35">
      <c r="A5610" s="4">
        <v>5609</v>
      </c>
      <c r="B5610" s="4" t="s">
        <v>31</v>
      </c>
      <c r="C5610" s="4" t="s">
        <v>16</v>
      </c>
      <c r="D5610" s="4" t="s">
        <v>17</v>
      </c>
      <c r="E5610" s="4" t="s">
        <v>26</v>
      </c>
      <c r="F5610" s="10" t="s">
        <v>368</v>
      </c>
      <c r="G5610" s="11" t="s">
        <v>140</v>
      </c>
      <c r="H5610" s="4">
        <v>90</v>
      </c>
      <c r="I5610" s="12">
        <v>12494.6</v>
      </c>
      <c r="J5610" s="12">
        <v>1124514</v>
      </c>
      <c r="K5610" s="12">
        <v>1704.59</v>
      </c>
      <c r="L5610" s="4">
        <v>146</v>
      </c>
      <c r="M5610" s="4" t="s">
        <v>35</v>
      </c>
      <c r="N5610" s="4" t="str" cm="1">
        <f t="array" ref="N5610">_xlfn.SWITCH(E5610,"Delhi","North","Chennai","South","Hyderabad","South","Mumbai","Central","Bangalore","South")</f>
        <v>South</v>
      </c>
      <c r="O5610" s="12">
        <v>196225.94</v>
      </c>
      <c r="P5610" s="4">
        <f>Table1[[#This Row],[Delivery_Date]]-Table1[[#This Row],[Order_Date]]</f>
        <v>8</v>
      </c>
      <c r="Q5610" s="4" t="str">
        <f>IF(Table1[[#This Row],[Delivery delay days]]&gt;5,"delay","on time")</f>
        <v>delay</v>
      </c>
      <c r="R5610" s="10">
        <f>DATEVALUE(Table1[[#This Row],[Delivery_Date]])</f>
        <v>44998</v>
      </c>
      <c r="S5610" s="10">
        <f>DATEVALUE(Table1[[#This Row],[Order_Date]])</f>
        <v>44990</v>
      </c>
      <c r="T5610" s="4" t="str" cm="1">
        <f t="array" ref="T5610">_xlfn.IFS(Table1[[#This Row],[Inventory_Level]]&lt;=200,"low",Table1[[#This Row],[Inventory_Level]]&gt;=700,"high",Table1[[#This Row],[Inventory_Level]]&gt;200,"medium")</f>
        <v>low</v>
      </c>
    </row>
    <row r="5611" spans="1:20" x14ac:dyDescent="0.35">
      <c r="A5611" s="4">
        <v>5610</v>
      </c>
      <c r="B5611" s="4" t="s">
        <v>51</v>
      </c>
      <c r="C5611" s="4" t="s">
        <v>24</v>
      </c>
      <c r="D5611" s="4" t="s">
        <v>45</v>
      </c>
      <c r="E5611" s="4" t="s">
        <v>18</v>
      </c>
      <c r="F5611" s="10" t="s">
        <v>270</v>
      </c>
      <c r="G5611" s="11" t="s">
        <v>229</v>
      </c>
      <c r="H5611" s="4">
        <v>8</v>
      </c>
      <c r="I5611" s="12">
        <v>1564.88</v>
      </c>
      <c r="J5611" s="12">
        <v>12519.04</v>
      </c>
      <c r="K5611" s="12">
        <v>1386.6</v>
      </c>
      <c r="L5611" s="4">
        <v>540</v>
      </c>
      <c r="M5611" s="4" t="s">
        <v>29</v>
      </c>
      <c r="N5611" s="4" t="str" cm="1">
        <f t="array" ref="N5611">_xlfn.SWITCH(E5611,"Delhi","North","Chennai","South","Hyderabad","South","Mumbai","Central","Bangalore","South")</f>
        <v>North</v>
      </c>
      <c r="O5611" s="12">
        <v>2759.88</v>
      </c>
      <c r="P5611" s="4">
        <f>Table1[[#This Row],[Delivery_Date]]-Table1[[#This Row],[Order_Date]]</f>
        <v>1</v>
      </c>
      <c r="Q5611" s="4" t="str">
        <f>IF(Table1[[#This Row],[Delivery delay days]]&gt;5,"delay","on time")</f>
        <v>on time</v>
      </c>
      <c r="R5611" s="10">
        <f>DATEVALUE(Table1[[#This Row],[Delivery_Date]])</f>
        <v>45263</v>
      </c>
      <c r="S5611" s="10">
        <f>DATEVALUE(Table1[[#This Row],[Order_Date]])</f>
        <v>45262</v>
      </c>
      <c r="T5611" s="4" t="str" cm="1">
        <f t="array" ref="T5611">_xlfn.IFS(Table1[[#This Row],[Inventory_Level]]&lt;=200,"low",Table1[[#This Row],[Inventory_Level]]&gt;=700,"high",Table1[[#This Row],[Inventory_Level]]&gt;200,"medium")</f>
        <v>medium</v>
      </c>
    </row>
    <row r="5612" spans="1:20" x14ac:dyDescent="0.35">
      <c r="A5612" s="4">
        <v>5611</v>
      </c>
      <c r="B5612" s="4" t="s">
        <v>59</v>
      </c>
      <c r="C5612" s="4" t="s">
        <v>16</v>
      </c>
      <c r="D5612" s="4" t="s">
        <v>25</v>
      </c>
      <c r="E5612" s="4" t="s">
        <v>60</v>
      </c>
      <c r="F5612" s="10" t="s">
        <v>126</v>
      </c>
      <c r="G5612" s="11" t="s">
        <v>394</v>
      </c>
      <c r="H5612" s="4">
        <v>76</v>
      </c>
      <c r="I5612" s="12">
        <v>47236.94</v>
      </c>
      <c r="J5612" s="12">
        <v>3590007.44</v>
      </c>
      <c r="K5612" s="12">
        <v>1433.7</v>
      </c>
      <c r="L5612" s="4">
        <v>914</v>
      </c>
      <c r="M5612" s="4" t="s">
        <v>42</v>
      </c>
      <c r="N5612" s="4" t="str" cm="1">
        <f t="array" ref="N5612">_xlfn.SWITCH(E5612,"Delhi","North","Chennai","South","Hyderabad","South","Mumbai","Central","Bangalore","South")</f>
        <v>South</v>
      </c>
      <c r="O5612" s="12">
        <v>885727.61</v>
      </c>
      <c r="P5612" s="4">
        <f>Table1[[#This Row],[Delivery_Date]]-Table1[[#This Row],[Order_Date]]</f>
        <v>5</v>
      </c>
      <c r="Q5612" s="4" t="str">
        <f>IF(Table1[[#This Row],[Delivery delay days]]&gt;5,"delay","on time")</f>
        <v>on time</v>
      </c>
      <c r="R5612" s="10">
        <f>DATEVALUE(Table1[[#This Row],[Delivery_Date]])</f>
        <v>44967</v>
      </c>
      <c r="S5612" s="10">
        <f>DATEVALUE(Table1[[#This Row],[Order_Date]])</f>
        <v>44962</v>
      </c>
      <c r="T5612" s="4" t="str" cm="1">
        <f t="array" ref="T5612">_xlfn.IFS(Table1[[#This Row],[Inventory_Level]]&lt;=200,"low",Table1[[#This Row],[Inventory_Level]]&gt;=700,"high",Table1[[#This Row],[Inventory_Level]]&gt;200,"medium")</f>
        <v>high</v>
      </c>
    </row>
    <row r="5613" spans="1:20" x14ac:dyDescent="0.35">
      <c r="A5613" s="4">
        <v>5612</v>
      </c>
      <c r="B5613" s="4" t="s">
        <v>59</v>
      </c>
      <c r="C5613" s="4" t="s">
        <v>38</v>
      </c>
      <c r="D5613" s="4" t="s">
        <v>32</v>
      </c>
      <c r="E5613" s="4" t="s">
        <v>46</v>
      </c>
      <c r="F5613" s="10" t="s">
        <v>336</v>
      </c>
      <c r="G5613" s="11" t="s">
        <v>314</v>
      </c>
      <c r="H5613" s="4">
        <v>57</v>
      </c>
      <c r="I5613" s="12">
        <v>48585.1</v>
      </c>
      <c r="J5613" s="12">
        <v>2769350.7</v>
      </c>
      <c r="K5613" s="12">
        <v>4622.88</v>
      </c>
      <c r="L5613" s="4">
        <v>76</v>
      </c>
      <c r="M5613" s="4" t="s">
        <v>29</v>
      </c>
      <c r="N5613" s="4" t="str" cm="1">
        <f t="array" ref="N5613">_xlfn.SWITCH(E5613,"Delhi","North","Chennai","South","Hyderabad","South","Mumbai","Central","Bangalore","South")</f>
        <v>South</v>
      </c>
      <c r="O5613" s="12">
        <v>475251.59</v>
      </c>
      <c r="P5613" s="4">
        <f>Table1[[#This Row],[Delivery_Date]]-Table1[[#This Row],[Order_Date]]</f>
        <v>13</v>
      </c>
      <c r="Q5613" s="4" t="str">
        <f>IF(Table1[[#This Row],[Delivery delay days]]&gt;5,"delay","on time")</f>
        <v>delay</v>
      </c>
      <c r="R5613" s="10">
        <f>DATEVALUE(Table1[[#This Row],[Delivery_Date]])</f>
        <v>45108</v>
      </c>
      <c r="S5613" s="10">
        <f>DATEVALUE(Table1[[#This Row],[Order_Date]])</f>
        <v>45095</v>
      </c>
      <c r="T5613" s="4" t="str" cm="1">
        <f t="array" ref="T5613">_xlfn.IFS(Table1[[#This Row],[Inventory_Level]]&lt;=200,"low",Table1[[#This Row],[Inventory_Level]]&gt;=700,"high",Table1[[#This Row],[Inventory_Level]]&gt;200,"medium")</f>
        <v>low</v>
      </c>
    </row>
    <row r="5614" spans="1:20" x14ac:dyDescent="0.35">
      <c r="A5614" s="4">
        <v>5613</v>
      </c>
      <c r="B5614" s="4" t="s">
        <v>44</v>
      </c>
      <c r="C5614" s="4" t="s">
        <v>24</v>
      </c>
      <c r="D5614" s="4" t="s">
        <v>45</v>
      </c>
      <c r="E5614" s="4" t="s">
        <v>18</v>
      </c>
      <c r="F5614" s="10" t="s">
        <v>394</v>
      </c>
      <c r="G5614" s="11" t="s">
        <v>343</v>
      </c>
      <c r="H5614" s="4">
        <v>79</v>
      </c>
      <c r="I5614" s="12">
        <v>33466.959999999999</v>
      </c>
      <c r="J5614" s="12">
        <v>2643889.84</v>
      </c>
      <c r="K5614" s="12">
        <v>2605.2199999999998</v>
      </c>
      <c r="L5614" s="4">
        <v>323</v>
      </c>
      <c r="M5614" s="4" t="s">
        <v>35</v>
      </c>
      <c r="N5614" s="4" t="str" cm="1">
        <f t="array" ref="N5614">_xlfn.SWITCH(E5614,"Delhi","North","Chennai","South","Hyderabad","South","Mumbai","Central","Bangalore","South")</f>
        <v>North</v>
      </c>
      <c r="O5614" s="12">
        <v>255056.01</v>
      </c>
      <c r="P5614" s="4">
        <f>Table1[[#This Row],[Delivery_Date]]-Table1[[#This Row],[Order_Date]]</f>
        <v>2</v>
      </c>
      <c r="Q5614" s="4" t="str">
        <f>IF(Table1[[#This Row],[Delivery delay days]]&gt;5,"delay","on time")</f>
        <v>on time</v>
      </c>
      <c r="R5614" s="10">
        <f>DATEVALUE(Table1[[#This Row],[Delivery_Date]])</f>
        <v>44969</v>
      </c>
      <c r="S5614" s="10">
        <f>DATEVALUE(Table1[[#This Row],[Order_Date]])</f>
        <v>44967</v>
      </c>
      <c r="T5614" s="4" t="str" cm="1">
        <f t="array" ref="T5614">_xlfn.IFS(Table1[[#This Row],[Inventory_Level]]&lt;=200,"low",Table1[[#This Row],[Inventory_Level]]&gt;=700,"high",Table1[[#This Row],[Inventory_Level]]&gt;200,"medium")</f>
        <v>medium</v>
      </c>
    </row>
    <row r="5615" spans="1:20" x14ac:dyDescent="0.35">
      <c r="A5615" s="4">
        <v>5614</v>
      </c>
      <c r="B5615" s="4" t="s">
        <v>44</v>
      </c>
      <c r="C5615" s="4" t="s">
        <v>16</v>
      </c>
      <c r="D5615" s="4" t="s">
        <v>39</v>
      </c>
      <c r="E5615" s="4" t="s">
        <v>60</v>
      </c>
      <c r="F5615" s="10" t="s">
        <v>292</v>
      </c>
      <c r="G5615" s="11" t="s">
        <v>290</v>
      </c>
      <c r="H5615" s="4">
        <v>82</v>
      </c>
      <c r="I5615" s="12">
        <v>29158.76</v>
      </c>
      <c r="J5615" s="12">
        <v>2391018.3199999998</v>
      </c>
      <c r="K5615" s="12">
        <v>3593.1</v>
      </c>
      <c r="L5615" s="4">
        <v>493</v>
      </c>
      <c r="M5615" s="4" t="s">
        <v>21</v>
      </c>
      <c r="N5615" s="4" t="str" cm="1">
        <f t="array" ref="N5615">_xlfn.SWITCH(E5615,"Delhi","North","Chennai","South","Hyderabad","South","Mumbai","Central","Bangalore","South")</f>
        <v>South</v>
      </c>
      <c r="O5615" s="12">
        <v>298862.34999999998</v>
      </c>
      <c r="P5615" s="4">
        <f>Table1[[#This Row],[Delivery_Date]]-Table1[[#This Row],[Order_Date]]</f>
        <v>8</v>
      </c>
      <c r="Q5615" s="4" t="str">
        <f>IF(Table1[[#This Row],[Delivery delay days]]&gt;5,"delay","on time")</f>
        <v>delay</v>
      </c>
      <c r="R5615" s="10">
        <f>DATEVALUE(Table1[[#This Row],[Delivery_Date]])</f>
        <v>45207</v>
      </c>
      <c r="S5615" s="10">
        <f>DATEVALUE(Table1[[#This Row],[Order_Date]])</f>
        <v>45199</v>
      </c>
      <c r="T5615" s="4" t="str" cm="1">
        <f t="array" ref="T5615">_xlfn.IFS(Table1[[#This Row],[Inventory_Level]]&lt;=200,"low",Table1[[#This Row],[Inventory_Level]]&gt;=700,"high",Table1[[#This Row],[Inventory_Level]]&gt;200,"medium")</f>
        <v>medium</v>
      </c>
    </row>
    <row r="5616" spans="1:20" x14ac:dyDescent="0.35">
      <c r="A5616" s="4">
        <v>5615</v>
      </c>
      <c r="B5616" s="4" t="s">
        <v>59</v>
      </c>
      <c r="C5616" s="4" t="s">
        <v>24</v>
      </c>
      <c r="D5616" s="4" t="s">
        <v>25</v>
      </c>
      <c r="E5616" s="4" t="s">
        <v>18</v>
      </c>
      <c r="F5616" s="10" t="s">
        <v>348</v>
      </c>
      <c r="G5616" s="11" t="s">
        <v>306</v>
      </c>
      <c r="H5616" s="4">
        <v>6</v>
      </c>
      <c r="I5616" s="12">
        <v>17577.189999999999</v>
      </c>
      <c r="J5616" s="12">
        <v>105463.14</v>
      </c>
      <c r="K5616" s="12">
        <v>1632.31</v>
      </c>
      <c r="L5616" s="4">
        <v>117</v>
      </c>
      <c r="M5616" s="4" t="s">
        <v>35</v>
      </c>
      <c r="N5616" s="4" t="str" cm="1">
        <f t="array" ref="N5616">_xlfn.SWITCH(E5616,"Delhi","North","Chennai","South","Hyderabad","South","Mumbai","Central","Bangalore","South")</f>
        <v>North</v>
      </c>
      <c r="O5616" s="12">
        <v>24250.26</v>
      </c>
      <c r="P5616" s="4">
        <f>Table1[[#This Row],[Delivery_Date]]-Table1[[#This Row],[Order_Date]]</f>
        <v>3</v>
      </c>
      <c r="Q5616" s="4" t="str">
        <f>IF(Table1[[#This Row],[Delivery delay days]]&gt;5,"delay","on time")</f>
        <v>on time</v>
      </c>
      <c r="R5616" s="10">
        <f>DATEVALUE(Table1[[#This Row],[Delivery_Date]])</f>
        <v>45282</v>
      </c>
      <c r="S5616" s="10">
        <f>DATEVALUE(Table1[[#This Row],[Order_Date]])</f>
        <v>45279</v>
      </c>
      <c r="T5616" s="4" t="str" cm="1">
        <f t="array" ref="T5616">_xlfn.IFS(Table1[[#This Row],[Inventory_Level]]&lt;=200,"low",Table1[[#This Row],[Inventory_Level]]&gt;=700,"high",Table1[[#This Row],[Inventory_Level]]&gt;200,"medium")</f>
        <v>low</v>
      </c>
    </row>
    <row r="5617" spans="1:20" x14ac:dyDescent="0.35">
      <c r="A5617" s="4">
        <v>5616</v>
      </c>
      <c r="B5617" s="4" t="s">
        <v>59</v>
      </c>
      <c r="C5617" s="4" t="s">
        <v>38</v>
      </c>
      <c r="D5617" s="4" t="s">
        <v>45</v>
      </c>
      <c r="E5617" s="4" t="s">
        <v>18</v>
      </c>
      <c r="F5617" s="10" t="s">
        <v>373</v>
      </c>
      <c r="G5617" s="11" t="s">
        <v>102</v>
      </c>
      <c r="H5617" s="4">
        <v>33</v>
      </c>
      <c r="I5617" s="12">
        <v>36439.68</v>
      </c>
      <c r="J5617" s="12">
        <v>1202509.44</v>
      </c>
      <c r="K5617" s="12">
        <v>869.55</v>
      </c>
      <c r="L5617" s="4">
        <v>32</v>
      </c>
      <c r="M5617" s="4" t="s">
        <v>42</v>
      </c>
      <c r="N5617" s="4" t="str" cm="1">
        <f t="array" ref="N5617">_xlfn.SWITCH(E5617,"Delhi","North","Chennai","South","Hyderabad","South","Mumbai","Central","Bangalore","South")</f>
        <v>North</v>
      </c>
      <c r="O5617" s="12">
        <v>250595.27</v>
      </c>
      <c r="P5617" s="4">
        <f>Table1[[#This Row],[Delivery_Date]]-Table1[[#This Row],[Order_Date]]</f>
        <v>12</v>
      </c>
      <c r="Q5617" s="4" t="str">
        <f>IF(Table1[[#This Row],[Delivery delay days]]&gt;5,"delay","on time")</f>
        <v>delay</v>
      </c>
      <c r="R5617" s="10">
        <f>DATEVALUE(Table1[[#This Row],[Delivery_Date]])</f>
        <v>44997</v>
      </c>
      <c r="S5617" s="10">
        <f>DATEVALUE(Table1[[#This Row],[Order_Date]])</f>
        <v>44985</v>
      </c>
      <c r="T5617" s="4" t="str" cm="1">
        <f t="array" ref="T5617">_xlfn.IFS(Table1[[#This Row],[Inventory_Level]]&lt;=200,"low",Table1[[#This Row],[Inventory_Level]]&gt;=700,"high",Table1[[#This Row],[Inventory_Level]]&gt;200,"medium")</f>
        <v>low</v>
      </c>
    </row>
    <row r="5618" spans="1:20" x14ac:dyDescent="0.35">
      <c r="A5618" s="4">
        <v>5617</v>
      </c>
      <c r="B5618" s="4" t="s">
        <v>44</v>
      </c>
      <c r="C5618" s="4" t="s">
        <v>24</v>
      </c>
      <c r="D5618" s="4" t="s">
        <v>39</v>
      </c>
      <c r="E5618" s="4" t="s">
        <v>26</v>
      </c>
      <c r="F5618" s="10" t="s">
        <v>88</v>
      </c>
      <c r="G5618" s="11" t="s">
        <v>310</v>
      </c>
      <c r="H5618" s="4">
        <v>27</v>
      </c>
      <c r="I5618" s="12">
        <v>3799.15</v>
      </c>
      <c r="J5618" s="12">
        <v>102577.05</v>
      </c>
      <c r="K5618" s="12">
        <v>726.45</v>
      </c>
      <c r="L5618" s="4">
        <v>625</v>
      </c>
      <c r="M5618" s="4" t="s">
        <v>42</v>
      </c>
      <c r="N5618" s="4" t="str" cm="1">
        <f t="array" ref="N5618">_xlfn.SWITCH(E5618,"Delhi","North","Chennai","South","Hyderabad","South","Mumbai","Central","Bangalore","South")</f>
        <v>South</v>
      </c>
      <c r="O5618" s="12">
        <v>9695.2099999999991</v>
      </c>
      <c r="P5618" s="4">
        <f>Table1[[#This Row],[Delivery_Date]]-Table1[[#This Row],[Order_Date]]</f>
        <v>8</v>
      </c>
      <c r="Q5618" s="4" t="str">
        <f>IF(Table1[[#This Row],[Delivery delay days]]&gt;5,"delay","on time")</f>
        <v>delay</v>
      </c>
      <c r="R5618" s="10">
        <f>DATEVALUE(Table1[[#This Row],[Delivery_Date]])</f>
        <v>45122</v>
      </c>
      <c r="S5618" s="10">
        <f>DATEVALUE(Table1[[#This Row],[Order_Date]])</f>
        <v>45114</v>
      </c>
      <c r="T5618" s="4" t="str" cm="1">
        <f t="array" ref="T5618">_xlfn.IFS(Table1[[#This Row],[Inventory_Level]]&lt;=200,"low",Table1[[#This Row],[Inventory_Level]]&gt;=700,"high",Table1[[#This Row],[Inventory_Level]]&gt;200,"medium")</f>
        <v>medium</v>
      </c>
    </row>
    <row r="5619" spans="1:20" x14ac:dyDescent="0.35">
      <c r="A5619" s="4">
        <v>5618</v>
      </c>
      <c r="B5619" s="4" t="s">
        <v>51</v>
      </c>
      <c r="C5619" s="4" t="s">
        <v>38</v>
      </c>
      <c r="D5619" s="4" t="s">
        <v>32</v>
      </c>
      <c r="E5619" s="4" t="s">
        <v>60</v>
      </c>
      <c r="F5619" s="10" t="s">
        <v>275</v>
      </c>
      <c r="G5619" s="11" t="s">
        <v>241</v>
      </c>
      <c r="H5619" s="4">
        <v>60</v>
      </c>
      <c r="I5619" s="12">
        <v>27778.09</v>
      </c>
      <c r="J5619" s="12">
        <v>1666685.4</v>
      </c>
      <c r="K5619" s="12">
        <v>4276.8</v>
      </c>
      <c r="L5619" s="4">
        <v>733</v>
      </c>
      <c r="M5619" s="4" t="s">
        <v>21</v>
      </c>
      <c r="N5619" s="4" t="str" cm="1">
        <f t="array" ref="N5619">_xlfn.SWITCH(E5619,"Delhi","North","Chennai","South","Hyderabad","South","Mumbai","Central","Bangalore","South")</f>
        <v>South</v>
      </c>
      <c r="O5619" s="12">
        <v>246062.52</v>
      </c>
      <c r="P5619" s="4">
        <f>Table1[[#This Row],[Delivery_Date]]-Table1[[#This Row],[Order_Date]]</f>
        <v>1</v>
      </c>
      <c r="Q5619" s="4" t="str">
        <f>IF(Table1[[#This Row],[Delivery delay days]]&gt;5,"delay","on time")</f>
        <v>on time</v>
      </c>
      <c r="R5619" s="10">
        <f>DATEVALUE(Table1[[#This Row],[Delivery_Date]])</f>
        <v>45000</v>
      </c>
      <c r="S5619" s="10">
        <f>DATEVALUE(Table1[[#This Row],[Order_Date]])</f>
        <v>44999</v>
      </c>
      <c r="T5619" s="4" t="str" cm="1">
        <f t="array" ref="T5619">_xlfn.IFS(Table1[[#This Row],[Inventory_Level]]&lt;=200,"low",Table1[[#This Row],[Inventory_Level]]&gt;=700,"high",Table1[[#This Row],[Inventory_Level]]&gt;200,"medium")</f>
        <v>high</v>
      </c>
    </row>
    <row r="5620" spans="1:20" x14ac:dyDescent="0.35">
      <c r="A5620" s="4">
        <v>5619</v>
      </c>
      <c r="B5620" s="4" t="s">
        <v>31</v>
      </c>
      <c r="C5620" s="4" t="s">
        <v>38</v>
      </c>
      <c r="D5620" s="4" t="s">
        <v>25</v>
      </c>
      <c r="E5620" s="4" t="s">
        <v>60</v>
      </c>
      <c r="F5620" s="10" t="s">
        <v>278</v>
      </c>
      <c r="G5620" s="11" t="s">
        <v>159</v>
      </c>
      <c r="H5620" s="4">
        <v>26</v>
      </c>
      <c r="I5620" s="12">
        <v>41912</v>
      </c>
      <c r="J5620" s="12">
        <v>1089712</v>
      </c>
      <c r="K5620" s="12">
        <v>1627.69</v>
      </c>
      <c r="L5620" s="4">
        <v>596</v>
      </c>
      <c r="M5620" s="4" t="s">
        <v>35</v>
      </c>
      <c r="N5620" s="4" t="str" cm="1">
        <f t="array" ref="N5620">_xlfn.SWITCH(E5620,"Delhi","North","Chennai","South","Hyderabad","South","Mumbai","Central","Bangalore","South")</f>
        <v>South</v>
      </c>
      <c r="O5620" s="12">
        <v>192222.32</v>
      </c>
      <c r="P5620" s="4">
        <f>Table1[[#This Row],[Delivery_Date]]-Table1[[#This Row],[Order_Date]]</f>
        <v>7</v>
      </c>
      <c r="Q5620" s="4" t="str">
        <f>IF(Table1[[#This Row],[Delivery delay days]]&gt;5,"delay","on time")</f>
        <v>delay</v>
      </c>
      <c r="R5620" s="10">
        <f>DATEVALUE(Table1[[#This Row],[Delivery_Date]])</f>
        <v>45164</v>
      </c>
      <c r="S5620" s="10">
        <f>DATEVALUE(Table1[[#This Row],[Order_Date]])</f>
        <v>45157</v>
      </c>
      <c r="T5620" s="4" t="str" cm="1">
        <f t="array" ref="T5620">_xlfn.IFS(Table1[[#This Row],[Inventory_Level]]&lt;=200,"low",Table1[[#This Row],[Inventory_Level]]&gt;=700,"high",Table1[[#This Row],[Inventory_Level]]&gt;200,"medium")</f>
        <v>medium</v>
      </c>
    </row>
    <row r="5621" spans="1:20" x14ac:dyDescent="0.35">
      <c r="A5621" s="4">
        <v>5620</v>
      </c>
      <c r="B5621" s="4" t="s">
        <v>44</v>
      </c>
      <c r="C5621" s="4" t="s">
        <v>24</v>
      </c>
      <c r="D5621" s="4" t="s">
        <v>45</v>
      </c>
      <c r="E5621" s="4" t="s">
        <v>26</v>
      </c>
      <c r="F5621" s="10" t="s">
        <v>330</v>
      </c>
      <c r="G5621" s="11" t="s">
        <v>251</v>
      </c>
      <c r="H5621" s="4">
        <v>10</v>
      </c>
      <c r="I5621" s="12">
        <v>9080.44</v>
      </c>
      <c r="J5621" s="12">
        <v>90804.4</v>
      </c>
      <c r="K5621" s="12">
        <v>4569.7700000000004</v>
      </c>
      <c r="L5621" s="4">
        <v>327</v>
      </c>
      <c r="M5621" s="4" t="s">
        <v>35</v>
      </c>
      <c r="N5621" s="4" t="str" cm="1">
        <f t="array" ref="N5621">_xlfn.SWITCH(E5621,"Delhi","North","Chennai","South","Hyderabad","South","Mumbai","Central","Bangalore","South")</f>
        <v>South</v>
      </c>
      <c r="O5621" s="12">
        <v>22148.89</v>
      </c>
      <c r="P5621" s="4">
        <f>Table1[[#This Row],[Delivery_Date]]-Table1[[#This Row],[Order_Date]]</f>
        <v>15</v>
      </c>
      <c r="Q5621" s="4" t="str">
        <f>IF(Table1[[#This Row],[Delivery delay days]]&gt;5,"delay","on time")</f>
        <v>delay</v>
      </c>
      <c r="R5621" s="10">
        <f>DATEVALUE(Table1[[#This Row],[Delivery_Date]])</f>
        <v>45272</v>
      </c>
      <c r="S5621" s="10">
        <f>DATEVALUE(Table1[[#This Row],[Order_Date]])</f>
        <v>45257</v>
      </c>
      <c r="T5621" s="4" t="str" cm="1">
        <f t="array" ref="T5621">_xlfn.IFS(Table1[[#This Row],[Inventory_Level]]&lt;=200,"low",Table1[[#This Row],[Inventory_Level]]&gt;=700,"high",Table1[[#This Row],[Inventory_Level]]&gt;200,"medium")</f>
        <v>medium</v>
      </c>
    </row>
    <row r="5622" spans="1:20" x14ac:dyDescent="0.35">
      <c r="A5622" s="4">
        <v>5621</v>
      </c>
      <c r="B5622" s="4" t="s">
        <v>23</v>
      </c>
      <c r="C5622" s="4" t="s">
        <v>24</v>
      </c>
      <c r="D5622" s="4" t="s">
        <v>25</v>
      </c>
      <c r="E5622" s="4" t="s">
        <v>26</v>
      </c>
      <c r="F5622" s="10" t="s">
        <v>210</v>
      </c>
      <c r="G5622" s="11" t="s">
        <v>259</v>
      </c>
      <c r="H5622" s="4">
        <v>64</v>
      </c>
      <c r="I5622" s="12">
        <v>5752.29</v>
      </c>
      <c r="J5622" s="12">
        <v>368146.56</v>
      </c>
      <c r="K5622" s="12">
        <v>913.07</v>
      </c>
      <c r="L5622" s="4">
        <v>600</v>
      </c>
      <c r="M5622" s="4" t="s">
        <v>29</v>
      </c>
      <c r="N5622" s="4" t="str" cm="1">
        <f t="array" ref="N5622">_xlfn.SWITCH(E5622,"Delhi","North","Chennai","South","Hyderabad","South","Mumbai","Central","Bangalore","South")</f>
        <v>South</v>
      </c>
      <c r="O5622" s="12">
        <v>55572.23</v>
      </c>
      <c r="P5622" s="4">
        <f>Table1[[#This Row],[Delivery_Date]]-Table1[[#This Row],[Order_Date]]</f>
        <v>9</v>
      </c>
      <c r="Q5622" s="4" t="str">
        <f>IF(Table1[[#This Row],[Delivery delay days]]&gt;5,"delay","on time")</f>
        <v>delay</v>
      </c>
      <c r="R5622" s="10">
        <f>DATEVALUE(Table1[[#This Row],[Delivery_Date]])</f>
        <v>45016</v>
      </c>
      <c r="S5622" s="10">
        <f>DATEVALUE(Table1[[#This Row],[Order_Date]])</f>
        <v>45007</v>
      </c>
      <c r="T5622" s="4" t="str" cm="1">
        <f t="array" ref="T5622">_xlfn.IFS(Table1[[#This Row],[Inventory_Level]]&lt;=200,"low",Table1[[#This Row],[Inventory_Level]]&gt;=700,"high",Table1[[#This Row],[Inventory_Level]]&gt;200,"medium")</f>
        <v>medium</v>
      </c>
    </row>
    <row r="5623" spans="1:20" x14ac:dyDescent="0.35">
      <c r="A5623" s="4">
        <v>5622</v>
      </c>
      <c r="B5623" s="4" t="s">
        <v>37</v>
      </c>
      <c r="C5623" s="4" t="s">
        <v>16</v>
      </c>
      <c r="D5623" s="4" t="s">
        <v>39</v>
      </c>
      <c r="E5623" s="4" t="s">
        <v>26</v>
      </c>
      <c r="F5623" s="10" t="s">
        <v>75</v>
      </c>
      <c r="G5623" s="11" t="s">
        <v>303</v>
      </c>
      <c r="H5623" s="4">
        <v>92</v>
      </c>
      <c r="I5623" s="12">
        <v>42172.98</v>
      </c>
      <c r="J5623" s="12">
        <v>3879914.16</v>
      </c>
      <c r="K5623" s="12">
        <v>190.77</v>
      </c>
      <c r="L5623" s="4">
        <v>992</v>
      </c>
      <c r="M5623" s="4" t="s">
        <v>35</v>
      </c>
      <c r="N5623" s="4" t="str" cm="1">
        <f t="array" ref="N5623">_xlfn.SWITCH(E5623,"Delhi","North","Chennai","South","Hyderabad","South","Mumbai","Central","Bangalore","South")</f>
        <v>South</v>
      </c>
      <c r="O5623" s="12">
        <v>444017.83</v>
      </c>
      <c r="P5623" s="4">
        <f>Table1[[#This Row],[Delivery_Date]]-Table1[[#This Row],[Order_Date]]</f>
        <v>9</v>
      </c>
      <c r="Q5623" s="4" t="str">
        <f>IF(Table1[[#This Row],[Delivery delay days]]&gt;5,"delay","on time")</f>
        <v>delay</v>
      </c>
      <c r="R5623" s="10">
        <f>DATEVALUE(Table1[[#This Row],[Delivery_Date]])</f>
        <v>45238</v>
      </c>
      <c r="S5623" s="10">
        <f>DATEVALUE(Table1[[#This Row],[Order_Date]])</f>
        <v>45229</v>
      </c>
      <c r="T5623" s="4" t="str" cm="1">
        <f t="array" ref="T5623">_xlfn.IFS(Table1[[#This Row],[Inventory_Level]]&lt;=200,"low",Table1[[#This Row],[Inventory_Level]]&gt;=700,"high",Table1[[#This Row],[Inventory_Level]]&gt;200,"medium")</f>
        <v>high</v>
      </c>
    </row>
    <row r="5624" spans="1:20" x14ac:dyDescent="0.35">
      <c r="A5624" s="4">
        <v>5623</v>
      </c>
      <c r="B5624" s="4" t="s">
        <v>31</v>
      </c>
      <c r="C5624" s="4" t="s">
        <v>24</v>
      </c>
      <c r="D5624" s="4" t="s">
        <v>32</v>
      </c>
      <c r="E5624" s="4" t="s">
        <v>26</v>
      </c>
      <c r="F5624" s="10" t="s">
        <v>260</v>
      </c>
      <c r="G5624" s="11" t="s">
        <v>307</v>
      </c>
      <c r="H5624" s="4">
        <v>5</v>
      </c>
      <c r="I5624" s="12">
        <v>27585.77</v>
      </c>
      <c r="J5624" s="12">
        <v>137928.85</v>
      </c>
      <c r="K5624" s="12">
        <v>2837.44</v>
      </c>
      <c r="L5624" s="4">
        <v>223</v>
      </c>
      <c r="M5624" s="4" t="s">
        <v>42</v>
      </c>
      <c r="N5624" s="4" t="str" cm="1">
        <f t="array" ref="N5624">_xlfn.SWITCH(E5624,"Delhi","North","Chennai","South","Hyderabad","South","Mumbai","Central","Bangalore","South")</f>
        <v>South</v>
      </c>
      <c r="O5624" s="12">
        <v>14982.8</v>
      </c>
      <c r="P5624" s="4">
        <f>Table1[[#This Row],[Delivery_Date]]-Table1[[#This Row],[Order_Date]]</f>
        <v>13</v>
      </c>
      <c r="Q5624" s="4" t="str">
        <f>IF(Table1[[#This Row],[Delivery delay days]]&gt;5,"delay","on time")</f>
        <v>delay</v>
      </c>
      <c r="R5624" s="10">
        <f>DATEVALUE(Table1[[#This Row],[Delivery_Date]])</f>
        <v>45283</v>
      </c>
      <c r="S5624" s="10">
        <f>DATEVALUE(Table1[[#This Row],[Order_Date]])</f>
        <v>45270</v>
      </c>
      <c r="T5624" s="4" t="str" cm="1">
        <f t="array" ref="T5624">_xlfn.IFS(Table1[[#This Row],[Inventory_Level]]&lt;=200,"low",Table1[[#This Row],[Inventory_Level]]&gt;=700,"high",Table1[[#This Row],[Inventory_Level]]&gt;200,"medium")</f>
        <v>medium</v>
      </c>
    </row>
    <row r="5625" spans="1:20" x14ac:dyDescent="0.35">
      <c r="A5625" s="4">
        <v>5624</v>
      </c>
      <c r="B5625" s="4" t="s">
        <v>59</v>
      </c>
      <c r="C5625" s="4" t="s">
        <v>24</v>
      </c>
      <c r="D5625" s="4" t="s">
        <v>39</v>
      </c>
      <c r="E5625" s="4" t="s">
        <v>46</v>
      </c>
      <c r="F5625" s="10" t="s">
        <v>376</v>
      </c>
      <c r="G5625" s="11" t="s">
        <v>372</v>
      </c>
      <c r="H5625" s="4">
        <v>52</v>
      </c>
      <c r="I5625" s="12">
        <v>3271.69</v>
      </c>
      <c r="J5625" s="12">
        <v>170127.88</v>
      </c>
      <c r="K5625" s="12">
        <v>1775.2</v>
      </c>
      <c r="L5625" s="4">
        <v>709</v>
      </c>
      <c r="M5625" s="4" t="s">
        <v>21</v>
      </c>
      <c r="N5625" s="4" t="str" cm="1">
        <f t="array" ref="N5625">_xlfn.SWITCH(E5625,"Delhi","North","Chennai","South","Hyderabad","South","Mumbai","Central","Bangalore","South")</f>
        <v>South</v>
      </c>
      <c r="O5625" s="12">
        <v>34331.97</v>
      </c>
      <c r="P5625" s="4">
        <f>Table1[[#This Row],[Delivery_Date]]-Table1[[#This Row],[Order_Date]]</f>
        <v>15</v>
      </c>
      <c r="Q5625" s="4" t="str">
        <f>IF(Table1[[#This Row],[Delivery delay days]]&gt;5,"delay","on time")</f>
        <v>delay</v>
      </c>
      <c r="R5625" s="10">
        <f>DATEVALUE(Table1[[#This Row],[Delivery_Date]])</f>
        <v>44956</v>
      </c>
      <c r="S5625" s="10">
        <f>DATEVALUE(Table1[[#This Row],[Order_Date]])</f>
        <v>44941</v>
      </c>
      <c r="T5625" s="4" t="str" cm="1">
        <f t="array" ref="T5625">_xlfn.IFS(Table1[[#This Row],[Inventory_Level]]&lt;=200,"low",Table1[[#This Row],[Inventory_Level]]&gt;=700,"high",Table1[[#This Row],[Inventory_Level]]&gt;200,"medium")</f>
        <v>high</v>
      </c>
    </row>
    <row r="5626" spans="1:20" x14ac:dyDescent="0.35">
      <c r="A5626" s="4">
        <v>5625</v>
      </c>
      <c r="B5626" s="4" t="s">
        <v>51</v>
      </c>
      <c r="C5626" s="4" t="s">
        <v>24</v>
      </c>
      <c r="D5626" s="4" t="s">
        <v>17</v>
      </c>
      <c r="E5626" s="4" t="s">
        <v>52</v>
      </c>
      <c r="F5626" s="10" t="s">
        <v>217</v>
      </c>
      <c r="G5626" s="11" t="s">
        <v>191</v>
      </c>
      <c r="H5626" s="4">
        <v>66</v>
      </c>
      <c r="I5626" s="12">
        <v>14346.49</v>
      </c>
      <c r="J5626" s="12">
        <v>946868.34</v>
      </c>
      <c r="K5626" s="12">
        <v>1648.63</v>
      </c>
      <c r="L5626" s="4">
        <v>459</v>
      </c>
      <c r="M5626" s="4" t="s">
        <v>35</v>
      </c>
      <c r="N5626" s="4" t="str" cm="1">
        <f t="array" ref="N5626">_xlfn.SWITCH(E5626,"Delhi","North","Chennai","South","Hyderabad","South","Mumbai","Central","Bangalore","South")</f>
        <v>Central</v>
      </c>
      <c r="O5626" s="12">
        <v>60028.69</v>
      </c>
      <c r="P5626" s="4">
        <f>Table1[[#This Row],[Delivery_Date]]-Table1[[#This Row],[Order_Date]]</f>
        <v>7</v>
      </c>
      <c r="Q5626" s="4" t="str">
        <f>IF(Table1[[#This Row],[Delivery delay days]]&gt;5,"delay","on time")</f>
        <v>delay</v>
      </c>
      <c r="R5626" s="10">
        <f>DATEVALUE(Table1[[#This Row],[Delivery_Date]])</f>
        <v>44987</v>
      </c>
      <c r="S5626" s="10">
        <f>DATEVALUE(Table1[[#This Row],[Order_Date]])</f>
        <v>44980</v>
      </c>
      <c r="T5626" s="4" t="str" cm="1">
        <f t="array" ref="T5626">_xlfn.IFS(Table1[[#This Row],[Inventory_Level]]&lt;=200,"low",Table1[[#This Row],[Inventory_Level]]&gt;=700,"high",Table1[[#This Row],[Inventory_Level]]&gt;200,"medium")</f>
        <v>medium</v>
      </c>
    </row>
    <row r="5627" spans="1:20" x14ac:dyDescent="0.35">
      <c r="A5627" s="4">
        <v>5626</v>
      </c>
      <c r="B5627" s="4" t="s">
        <v>31</v>
      </c>
      <c r="C5627" s="4" t="s">
        <v>24</v>
      </c>
      <c r="D5627" s="4" t="s">
        <v>45</v>
      </c>
      <c r="E5627" s="4" t="s">
        <v>46</v>
      </c>
      <c r="F5627" s="10" t="s">
        <v>139</v>
      </c>
      <c r="G5627" s="11" t="s">
        <v>385</v>
      </c>
      <c r="H5627" s="4">
        <v>100</v>
      </c>
      <c r="I5627" s="12">
        <v>32505.119999999999</v>
      </c>
      <c r="J5627" s="12">
        <v>3250512</v>
      </c>
      <c r="K5627" s="12">
        <v>439.37</v>
      </c>
      <c r="L5627" s="4">
        <v>264</v>
      </c>
      <c r="M5627" s="4" t="s">
        <v>21</v>
      </c>
      <c r="N5627" s="4" t="str" cm="1">
        <f t="array" ref="N5627">_xlfn.SWITCH(E5627,"Delhi","North","Chennai","South","Hyderabad","South","Mumbai","Central","Bangalore","South")</f>
        <v>South</v>
      </c>
      <c r="O5627" s="12">
        <v>394682.76</v>
      </c>
      <c r="P5627" s="4">
        <f>Table1[[#This Row],[Delivery_Date]]-Table1[[#This Row],[Order_Date]]</f>
        <v>1</v>
      </c>
      <c r="Q5627" s="4" t="str">
        <f>IF(Table1[[#This Row],[Delivery delay days]]&gt;5,"delay","on time")</f>
        <v>on time</v>
      </c>
      <c r="R5627" s="10">
        <f>DATEVALUE(Table1[[#This Row],[Delivery_Date]])</f>
        <v>44952</v>
      </c>
      <c r="S5627" s="10">
        <f>DATEVALUE(Table1[[#This Row],[Order_Date]])</f>
        <v>44951</v>
      </c>
      <c r="T5627" s="4" t="str" cm="1">
        <f t="array" ref="T5627">_xlfn.IFS(Table1[[#This Row],[Inventory_Level]]&lt;=200,"low",Table1[[#This Row],[Inventory_Level]]&gt;=700,"high",Table1[[#This Row],[Inventory_Level]]&gt;200,"medium")</f>
        <v>medium</v>
      </c>
    </row>
    <row r="5628" spans="1:20" x14ac:dyDescent="0.35">
      <c r="A5628" s="4">
        <v>5627</v>
      </c>
      <c r="B5628" s="4" t="s">
        <v>59</v>
      </c>
      <c r="C5628" s="4" t="s">
        <v>16</v>
      </c>
      <c r="D5628" s="4" t="s">
        <v>39</v>
      </c>
      <c r="E5628" s="4" t="s">
        <v>46</v>
      </c>
      <c r="F5628" s="10" t="s">
        <v>228</v>
      </c>
      <c r="G5628" s="11" t="s">
        <v>361</v>
      </c>
      <c r="H5628" s="4">
        <v>24</v>
      </c>
      <c r="I5628" s="12">
        <v>4078.94</v>
      </c>
      <c r="J5628" s="12">
        <v>97894.56</v>
      </c>
      <c r="K5628" s="12">
        <v>1559.53</v>
      </c>
      <c r="L5628" s="4">
        <v>909</v>
      </c>
      <c r="M5628" s="4" t="s">
        <v>35</v>
      </c>
      <c r="N5628" s="4" t="str" cm="1">
        <f t="array" ref="N5628">_xlfn.SWITCH(E5628,"Delhi","North","Chennai","South","Hyderabad","South","Mumbai","Central","Bangalore","South")</f>
        <v>South</v>
      </c>
      <c r="O5628" s="12">
        <v>5260.16</v>
      </c>
      <c r="P5628" s="4">
        <f>Table1[[#This Row],[Delivery_Date]]-Table1[[#This Row],[Order_Date]]</f>
        <v>11</v>
      </c>
      <c r="Q5628" s="4" t="str">
        <f>IF(Table1[[#This Row],[Delivery delay days]]&gt;5,"delay","on time")</f>
        <v>delay</v>
      </c>
      <c r="R5628" s="10">
        <f>DATEVALUE(Table1[[#This Row],[Delivery_Date]])</f>
        <v>45035</v>
      </c>
      <c r="S5628" s="10">
        <f>DATEVALUE(Table1[[#This Row],[Order_Date]])</f>
        <v>45024</v>
      </c>
      <c r="T5628" s="4" t="str" cm="1">
        <f t="array" ref="T5628">_xlfn.IFS(Table1[[#This Row],[Inventory_Level]]&lt;=200,"low",Table1[[#This Row],[Inventory_Level]]&gt;=700,"high",Table1[[#This Row],[Inventory_Level]]&gt;200,"medium")</f>
        <v>high</v>
      </c>
    </row>
    <row r="5629" spans="1:20" x14ac:dyDescent="0.35">
      <c r="A5629" s="4">
        <v>5628</v>
      </c>
      <c r="B5629" s="4" t="s">
        <v>59</v>
      </c>
      <c r="C5629" s="4" t="s">
        <v>38</v>
      </c>
      <c r="D5629" s="4" t="s">
        <v>45</v>
      </c>
      <c r="E5629" s="4" t="s">
        <v>52</v>
      </c>
      <c r="F5629" s="10" t="s">
        <v>214</v>
      </c>
      <c r="G5629" s="11" t="s">
        <v>91</v>
      </c>
      <c r="H5629" s="4">
        <v>99</v>
      </c>
      <c r="I5629" s="12">
        <v>9759.94</v>
      </c>
      <c r="J5629" s="12">
        <v>966234.06</v>
      </c>
      <c r="K5629" s="12">
        <v>186.92</v>
      </c>
      <c r="L5629" s="4">
        <v>517</v>
      </c>
      <c r="M5629" s="4" t="s">
        <v>21</v>
      </c>
      <c r="N5629" s="4" t="str" cm="1">
        <f t="array" ref="N5629">_xlfn.SWITCH(E5629,"Delhi","North","Chennai","South","Hyderabad","South","Mumbai","Central","Bangalore","South")</f>
        <v>Central</v>
      </c>
      <c r="O5629" s="12">
        <v>180254.13</v>
      </c>
      <c r="P5629" s="4">
        <f>Table1[[#This Row],[Delivery_Date]]-Table1[[#This Row],[Order_Date]]</f>
        <v>12</v>
      </c>
      <c r="Q5629" s="4" t="str">
        <f>IF(Table1[[#This Row],[Delivery delay days]]&gt;5,"delay","on time")</f>
        <v>delay</v>
      </c>
      <c r="R5629" s="10">
        <f>DATEVALUE(Table1[[#This Row],[Delivery_Date]])</f>
        <v>45027</v>
      </c>
      <c r="S5629" s="10">
        <f>DATEVALUE(Table1[[#This Row],[Order_Date]])</f>
        <v>45015</v>
      </c>
      <c r="T5629" s="4" t="str" cm="1">
        <f t="array" ref="T5629">_xlfn.IFS(Table1[[#This Row],[Inventory_Level]]&lt;=200,"low",Table1[[#This Row],[Inventory_Level]]&gt;=700,"high",Table1[[#This Row],[Inventory_Level]]&gt;200,"medium")</f>
        <v>medium</v>
      </c>
    </row>
    <row r="5630" spans="1:20" x14ac:dyDescent="0.35">
      <c r="A5630" s="4">
        <v>5629</v>
      </c>
      <c r="B5630" s="4" t="s">
        <v>37</v>
      </c>
      <c r="C5630" s="4" t="s">
        <v>24</v>
      </c>
      <c r="D5630" s="4" t="s">
        <v>45</v>
      </c>
      <c r="E5630" s="4" t="s">
        <v>60</v>
      </c>
      <c r="F5630" s="10" t="s">
        <v>379</v>
      </c>
      <c r="G5630" s="11" t="s">
        <v>390</v>
      </c>
      <c r="H5630" s="4">
        <v>90</v>
      </c>
      <c r="I5630" s="12">
        <v>15164.99</v>
      </c>
      <c r="J5630" s="12">
        <v>1364849.1</v>
      </c>
      <c r="K5630" s="12">
        <v>4742.9799999999996</v>
      </c>
      <c r="L5630" s="4">
        <v>503</v>
      </c>
      <c r="M5630" s="4" t="s">
        <v>29</v>
      </c>
      <c r="N5630" s="4" t="str" cm="1">
        <f t="array" ref="N5630">_xlfn.SWITCH(E5630,"Delhi","North","Chennai","South","Hyderabad","South","Mumbai","Central","Bangalore","South")</f>
        <v>South</v>
      </c>
      <c r="O5630" s="12">
        <v>312694.18</v>
      </c>
      <c r="P5630" s="4">
        <f>Table1[[#This Row],[Delivery_Date]]-Table1[[#This Row],[Order_Date]]</f>
        <v>1</v>
      </c>
      <c r="Q5630" s="4" t="str">
        <f>IF(Table1[[#This Row],[Delivery delay days]]&gt;5,"delay","on time")</f>
        <v>on time</v>
      </c>
      <c r="R5630" s="10">
        <f>DATEVALUE(Table1[[#This Row],[Delivery_Date]])</f>
        <v>45100</v>
      </c>
      <c r="S5630" s="10">
        <f>DATEVALUE(Table1[[#This Row],[Order_Date]])</f>
        <v>45099</v>
      </c>
      <c r="T5630" s="4" t="str" cm="1">
        <f t="array" ref="T5630">_xlfn.IFS(Table1[[#This Row],[Inventory_Level]]&lt;=200,"low",Table1[[#This Row],[Inventory_Level]]&gt;=700,"high",Table1[[#This Row],[Inventory_Level]]&gt;200,"medium")</f>
        <v>medium</v>
      </c>
    </row>
    <row r="5631" spans="1:20" x14ac:dyDescent="0.35">
      <c r="A5631" s="4">
        <v>5630</v>
      </c>
      <c r="B5631" s="4" t="s">
        <v>15</v>
      </c>
      <c r="C5631" s="4" t="s">
        <v>24</v>
      </c>
      <c r="D5631" s="4" t="s">
        <v>25</v>
      </c>
      <c r="E5631" s="4" t="s">
        <v>52</v>
      </c>
      <c r="F5631" s="10" t="s">
        <v>41</v>
      </c>
      <c r="G5631" s="11" t="s">
        <v>363</v>
      </c>
      <c r="H5631" s="4">
        <v>52</v>
      </c>
      <c r="I5631" s="12">
        <v>46974.07</v>
      </c>
      <c r="J5631" s="12">
        <v>2442651.64</v>
      </c>
      <c r="K5631" s="12">
        <v>2910.94</v>
      </c>
      <c r="L5631" s="4">
        <v>153</v>
      </c>
      <c r="M5631" s="4" t="s">
        <v>29</v>
      </c>
      <c r="N5631" s="4" t="str" cm="1">
        <f t="array" ref="N5631">_xlfn.SWITCH(E5631,"Delhi","North","Chennai","South","Hyderabad","South","Mumbai","Central","Bangalore","South")</f>
        <v>Central</v>
      </c>
      <c r="O5631" s="12">
        <v>153828.04</v>
      </c>
      <c r="P5631" s="4">
        <f>Table1[[#This Row],[Delivery_Date]]-Table1[[#This Row],[Order_Date]]</f>
        <v>4</v>
      </c>
      <c r="Q5631" s="4" t="str">
        <f>IF(Table1[[#This Row],[Delivery delay days]]&gt;5,"delay","on time")</f>
        <v>on time</v>
      </c>
      <c r="R5631" s="10">
        <f>DATEVALUE(Table1[[#This Row],[Delivery_Date]])</f>
        <v>45042</v>
      </c>
      <c r="S5631" s="10">
        <f>DATEVALUE(Table1[[#This Row],[Order_Date]])</f>
        <v>45038</v>
      </c>
      <c r="T5631" s="4" t="str" cm="1">
        <f t="array" ref="T5631">_xlfn.IFS(Table1[[#This Row],[Inventory_Level]]&lt;=200,"low",Table1[[#This Row],[Inventory_Level]]&gt;=700,"high",Table1[[#This Row],[Inventory_Level]]&gt;200,"medium")</f>
        <v>low</v>
      </c>
    </row>
    <row r="5632" spans="1:20" x14ac:dyDescent="0.35">
      <c r="A5632" s="4">
        <v>5631</v>
      </c>
      <c r="B5632" s="4" t="s">
        <v>15</v>
      </c>
      <c r="C5632" s="4" t="s">
        <v>38</v>
      </c>
      <c r="D5632" s="4" t="s">
        <v>32</v>
      </c>
      <c r="E5632" s="4" t="s">
        <v>46</v>
      </c>
      <c r="F5632" s="10" t="s">
        <v>259</v>
      </c>
      <c r="G5632" s="11" t="s">
        <v>281</v>
      </c>
      <c r="H5632" s="4">
        <v>23</v>
      </c>
      <c r="I5632" s="12">
        <v>40702.17</v>
      </c>
      <c r="J5632" s="12">
        <v>936149.91</v>
      </c>
      <c r="K5632" s="12">
        <v>2488.8200000000002</v>
      </c>
      <c r="L5632" s="4">
        <v>114</v>
      </c>
      <c r="M5632" s="4" t="s">
        <v>29</v>
      </c>
      <c r="N5632" s="4" t="str" cm="1">
        <f t="array" ref="N5632">_xlfn.SWITCH(E5632,"Delhi","North","Chennai","South","Hyderabad","South","Mumbai","Central","Bangalore","South")</f>
        <v>South</v>
      </c>
      <c r="O5632" s="12">
        <v>71524.58</v>
      </c>
      <c r="P5632" s="4">
        <f>Table1[[#This Row],[Delivery_Date]]-Table1[[#This Row],[Order_Date]]</f>
        <v>1</v>
      </c>
      <c r="Q5632" s="4" t="str">
        <f>IF(Table1[[#This Row],[Delivery delay days]]&gt;5,"delay","on time")</f>
        <v>on time</v>
      </c>
      <c r="R5632" s="10">
        <f>DATEVALUE(Table1[[#This Row],[Delivery_Date]])</f>
        <v>45017</v>
      </c>
      <c r="S5632" s="10">
        <f>DATEVALUE(Table1[[#This Row],[Order_Date]])</f>
        <v>45016</v>
      </c>
      <c r="T5632" s="4" t="str" cm="1">
        <f t="array" ref="T5632">_xlfn.IFS(Table1[[#This Row],[Inventory_Level]]&lt;=200,"low",Table1[[#This Row],[Inventory_Level]]&gt;=700,"high",Table1[[#This Row],[Inventory_Level]]&gt;200,"medium")</f>
        <v>low</v>
      </c>
    </row>
    <row r="5633" spans="1:20" x14ac:dyDescent="0.35">
      <c r="A5633" s="4">
        <v>5632</v>
      </c>
      <c r="B5633" s="4" t="s">
        <v>23</v>
      </c>
      <c r="C5633" s="4" t="s">
        <v>38</v>
      </c>
      <c r="D5633" s="4" t="s">
        <v>17</v>
      </c>
      <c r="E5633" s="4" t="s">
        <v>60</v>
      </c>
      <c r="F5633" s="10" t="s">
        <v>190</v>
      </c>
      <c r="G5633" s="11" t="s">
        <v>386</v>
      </c>
      <c r="H5633" s="4">
        <v>53</v>
      </c>
      <c r="I5633" s="12">
        <v>24700.55</v>
      </c>
      <c r="J5633" s="12">
        <v>1309129.1499999999</v>
      </c>
      <c r="K5633" s="12">
        <v>3555.88</v>
      </c>
      <c r="L5633" s="4">
        <v>695</v>
      </c>
      <c r="M5633" s="4" t="s">
        <v>21</v>
      </c>
      <c r="N5633" s="4" t="str" cm="1">
        <f t="array" ref="N5633">_xlfn.SWITCH(E5633,"Delhi","North","Chennai","South","Hyderabad","South","Mumbai","Central","Bangalore","South")</f>
        <v>South</v>
      </c>
      <c r="O5633" s="12">
        <v>294101.7</v>
      </c>
      <c r="P5633" s="4">
        <f>Table1[[#This Row],[Delivery_Date]]-Table1[[#This Row],[Order_Date]]</f>
        <v>13</v>
      </c>
      <c r="Q5633" s="4" t="str">
        <f>IF(Table1[[#This Row],[Delivery delay days]]&gt;5,"delay","on time")</f>
        <v>delay</v>
      </c>
      <c r="R5633" s="10">
        <f>DATEVALUE(Table1[[#This Row],[Delivery_Date]])</f>
        <v>45132</v>
      </c>
      <c r="S5633" s="10">
        <f>DATEVALUE(Table1[[#This Row],[Order_Date]])</f>
        <v>45119</v>
      </c>
      <c r="T5633" s="4" t="str" cm="1">
        <f t="array" ref="T5633">_xlfn.IFS(Table1[[#This Row],[Inventory_Level]]&lt;=200,"low",Table1[[#This Row],[Inventory_Level]]&gt;=700,"high",Table1[[#This Row],[Inventory_Level]]&gt;200,"medium")</f>
        <v>medium</v>
      </c>
    </row>
    <row r="5634" spans="1:20" x14ac:dyDescent="0.35">
      <c r="A5634" s="4">
        <v>5633</v>
      </c>
      <c r="B5634" s="4" t="s">
        <v>15</v>
      </c>
      <c r="C5634" s="4" t="s">
        <v>38</v>
      </c>
      <c r="D5634" s="4" t="s">
        <v>39</v>
      </c>
      <c r="E5634" s="4" t="s">
        <v>18</v>
      </c>
      <c r="F5634" s="10" t="s">
        <v>270</v>
      </c>
      <c r="G5634" s="11" t="s">
        <v>229</v>
      </c>
      <c r="H5634" s="4">
        <v>98</v>
      </c>
      <c r="I5634" s="12">
        <v>40405.14</v>
      </c>
      <c r="J5634" s="12">
        <v>3959703.72</v>
      </c>
      <c r="K5634" s="12">
        <v>1493.05</v>
      </c>
      <c r="L5634" s="4">
        <v>575</v>
      </c>
      <c r="M5634" s="4" t="s">
        <v>29</v>
      </c>
      <c r="N5634" s="4" t="str" cm="1">
        <f t="array" ref="N5634">_xlfn.SWITCH(E5634,"Delhi","North","Chennai","South","Hyderabad","South","Mumbai","Central","Bangalore","South")</f>
        <v>North</v>
      </c>
      <c r="O5634" s="12">
        <v>510812.73</v>
      </c>
      <c r="P5634" s="4">
        <f>Table1[[#This Row],[Delivery_Date]]-Table1[[#This Row],[Order_Date]]</f>
        <v>1</v>
      </c>
      <c r="Q5634" s="4" t="str">
        <f>IF(Table1[[#This Row],[Delivery delay days]]&gt;5,"delay","on time")</f>
        <v>on time</v>
      </c>
      <c r="R5634" s="10">
        <f>DATEVALUE(Table1[[#This Row],[Delivery_Date]])</f>
        <v>45263</v>
      </c>
      <c r="S5634" s="10">
        <f>DATEVALUE(Table1[[#This Row],[Order_Date]])</f>
        <v>45262</v>
      </c>
      <c r="T5634" s="4" t="str" cm="1">
        <f t="array" ref="T5634">_xlfn.IFS(Table1[[#This Row],[Inventory_Level]]&lt;=200,"low",Table1[[#This Row],[Inventory_Level]]&gt;=700,"high",Table1[[#This Row],[Inventory_Level]]&gt;200,"medium")</f>
        <v>medium</v>
      </c>
    </row>
    <row r="5635" spans="1:20" x14ac:dyDescent="0.35">
      <c r="A5635" s="4">
        <v>5634</v>
      </c>
      <c r="B5635" s="4" t="s">
        <v>31</v>
      </c>
      <c r="C5635" s="4" t="s">
        <v>24</v>
      </c>
      <c r="D5635" s="4" t="s">
        <v>25</v>
      </c>
      <c r="E5635" s="4" t="s">
        <v>46</v>
      </c>
      <c r="F5635" s="10" t="s">
        <v>392</v>
      </c>
      <c r="G5635" s="11" t="s">
        <v>380</v>
      </c>
      <c r="H5635" s="4">
        <v>31</v>
      </c>
      <c r="I5635" s="12">
        <v>8442.6</v>
      </c>
      <c r="J5635" s="12">
        <v>261720.6</v>
      </c>
      <c r="K5635" s="12">
        <v>1350.5</v>
      </c>
      <c r="L5635" s="4">
        <v>355</v>
      </c>
      <c r="M5635" s="4" t="s">
        <v>42</v>
      </c>
      <c r="N5635" s="4" t="str" cm="1">
        <f t="array" ref="N5635">_xlfn.SWITCH(E5635,"Delhi","North","Chennai","South","Hyderabad","South","Mumbai","Central","Bangalore","South")</f>
        <v>South</v>
      </c>
      <c r="O5635" s="12">
        <v>37247.53</v>
      </c>
      <c r="P5635" s="4">
        <f>Table1[[#This Row],[Delivery_Date]]-Table1[[#This Row],[Order_Date]]</f>
        <v>3</v>
      </c>
      <c r="Q5635" s="4" t="str">
        <f>IF(Table1[[#This Row],[Delivery delay days]]&gt;5,"delay","on time")</f>
        <v>on time</v>
      </c>
      <c r="R5635" s="10">
        <f>DATEVALUE(Table1[[#This Row],[Delivery_Date]])</f>
        <v>45152</v>
      </c>
      <c r="S5635" s="10">
        <f>DATEVALUE(Table1[[#This Row],[Order_Date]])</f>
        <v>45149</v>
      </c>
      <c r="T5635" s="4" t="str" cm="1">
        <f t="array" ref="T5635">_xlfn.IFS(Table1[[#This Row],[Inventory_Level]]&lt;=200,"low",Table1[[#This Row],[Inventory_Level]]&gt;=700,"high",Table1[[#This Row],[Inventory_Level]]&gt;200,"medium")</f>
        <v>medium</v>
      </c>
    </row>
    <row r="5636" spans="1:20" x14ac:dyDescent="0.35">
      <c r="A5636" s="4">
        <v>5635</v>
      </c>
      <c r="B5636" s="4" t="s">
        <v>59</v>
      </c>
      <c r="C5636" s="4" t="s">
        <v>38</v>
      </c>
      <c r="D5636" s="4" t="s">
        <v>17</v>
      </c>
      <c r="E5636" s="4" t="s">
        <v>52</v>
      </c>
      <c r="F5636" s="10" t="s">
        <v>302</v>
      </c>
      <c r="G5636" s="11" t="s">
        <v>200</v>
      </c>
      <c r="H5636" s="4">
        <v>7</v>
      </c>
      <c r="I5636" s="12">
        <v>22478.62</v>
      </c>
      <c r="J5636" s="12">
        <v>157350.34</v>
      </c>
      <c r="K5636" s="12">
        <v>3745.19</v>
      </c>
      <c r="L5636" s="4">
        <v>624</v>
      </c>
      <c r="M5636" s="4" t="s">
        <v>35</v>
      </c>
      <c r="N5636" s="4" t="str" cm="1">
        <f t="array" ref="N5636">_xlfn.SWITCH(E5636,"Delhi","North","Chennai","South","Hyderabad","South","Mumbai","Central","Bangalore","South")</f>
        <v>Central</v>
      </c>
      <c r="O5636" s="12">
        <v>25288.86</v>
      </c>
      <c r="P5636" s="4">
        <f>Table1[[#This Row],[Delivery_Date]]-Table1[[#This Row],[Order_Date]]</f>
        <v>6</v>
      </c>
      <c r="Q5636" s="4" t="str">
        <f>IF(Table1[[#This Row],[Delivery delay days]]&gt;5,"delay","on time")</f>
        <v>delay</v>
      </c>
      <c r="R5636" s="10">
        <f>DATEVALUE(Table1[[#This Row],[Delivery_Date]])</f>
        <v>45172</v>
      </c>
      <c r="S5636" s="10">
        <f>DATEVALUE(Table1[[#This Row],[Order_Date]])</f>
        <v>45166</v>
      </c>
      <c r="T5636" s="4" t="str" cm="1">
        <f t="array" ref="T5636">_xlfn.IFS(Table1[[#This Row],[Inventory_Level]]&lt;=200,"low",Table1[[#This Row],[Inventory_Level]]&gt;=700,"high",Table1[[#This Row],[Inventory_Level]]&gt;200,"medium")</f>
        <v>medium</v>
      </c>
    </row>
    <row r="5637" spans="1:20" x14ac:dyDescent="0.35">
      <c r="A5637" s="4">
        <v>5636</v>
      </c>
      <c r="B5637" s="4" t="s">
        <v>44</v>
      </c>
      <c r="C5637" s="4" t="s">
        <v>38</v>
      </c>
      <c r="D5637" s="4" t="s">
        <v>45</v>
      </c>
      <c r="E5637" s="4" t="s">
        <v>18</v>
      </c>
      <c r="F5637" s="10" t="s">
        <v>404</v>
      </c>
      <c r="G5637" s="11" t="s">
        <v>297</v>
      </c>
      <c r="H5637" s="4">
        <v>41</v>
      </c>
      <c r="I5637" s="12">
        <v>23436.79</v>
      </c>
      <c r="J5637" s="12">
        <v>960908.39</v>
      </c>
      <c r="K5637" s="12">
        <v>107.33</v>
      </c>
      <c r="L5637" s="4">
        <v>245</v>
      </c>
      <c r="M5637" s="4" t="s">
        <v>42</v>
      </c>
      <c r="N5637" s="4" t="str" cm="1">
        <f t="array" ref="N5637">_xlfn.SWITCH(E5637,"Delhi","North","Chennai","South","Hyderabad","South","Mumbai","Central","Bangalore","South")</f>
        <v>North</v>
      </c>
      <c r="O5637" s="12">
        <v>54580</v>
      </c>
      <c r="P5637" s="4">
        <f>Table1[[#This Row],[Delivery_Date]]-Table1[[#This Row],[Order_Date]]</f>
        <v>1</v>
      </c>
      <c r="Q5637" s="4" t="str">
        <f>IF(Table1[[#This Row],[Delivery delay days]]&gt;5,"delay","on time")</f>
        <v>on time</v>
      </c>
      <c r="R5637" s="10">
        <f>DATEVALUE(Table1[[#This Row],[Delivery_Date]])</f>
        <v>45093</v>
      </c>
      <c r="S5637" s="10">
        <f>DATEVALUE(Table1[[#This Row],[Order_Date]])</f>
        <v>45092</v>
      </c>
      <c r="T5637" s="4" t="str" cm="1">
        <f t="array" ref="T5637">_xlfn.IFS(Table1[[#This Row],[Inventory_Level]]&lt;=200,"low",Table1[[#This Row],[Inventory_Level]]&gt;=700,"high",Table1[[#This Row],[Inventory_Level]]&gt;200,"medium")</f>
        <v>medium</v>
      </c>
    </row>
    <row r="5638" spans="1:20" x14ac:dyDescent="0.35">
      <c r="A5638" s="4">
        <v>5637</v>
      </c>
      <c r="B5638" s="4" t="s">
        <v>15</v>
      </c>
      <c r="C5638" s="4" t="s">
        <v>16</v>
      </c>
      <c r="D5638" s="4" t="s">
        <v>45</v>
      </c>
      <c r="E5638" s="4" t="s">
        <v>52</v>
      </c>
      <c r="F5638" s="10" t="s">
        <v>20</v>
      </c>
      <c r="G5638" s="11" t="s">
        <v>299</v>
      </c>
      <c r="H5638" s="4">
        <v>83</v>
      </c>
      <c r="I5638" s="12">
        <v>36633.550000000003</v>
      </c>
      <c r="J5638" s="12">
        <v>3040584.65</v>
      </c>
      <c r="K5638" s="12">
        <v>2484.0100000000002</v>
      </c>
      <c r="L5638" s="4">
        <v>976</v>
      </c>
      <c r="M5638" s="4" t="s">
        <v>42</v>
      </c>
      <c r="N5638" s="4" t="str" cm="1">
        <f t="array" ref="N5638">_xlfn.SWITCH(E5638,"Delhi","North","Chennai","South","Hyderabad","South","Mumbai","Central","Bangalore","South")</f>
        <v>Central</v>
      </c>
      <c r="O5638" s="12">
        <v>167488.57</v>
      </c>
      <c r="P5638" s="4">
        <f>Table1[[#This Row],[Delivery_Date]]-Table1[[#This Row],[Order_Date]]</f>
        <v>12</v>
      </c>
      <c r="Q5638" s="4" t="str">
        <f>IF(Table1[[#This Row],[Delivery delay days]]&gt;5,"delay","on time")</f>
        <v>delay</v>
      </c>
      <c r="R5638" s="10">
        <f>DATEVALUE(Table1[[#This Row],[Delivery_Date]])</f>
        <v>45210</v>
      </c>
      <c r="S5638" s="10">
        <f>DATEVALUE(Table1[[#This Row],[Order_Date]])</f>
        <v>45198</v>
      </c>
      <c r="T5638" s="4" t="str" cm="1">
        <f t="array" ref="T5638">_xlfn.IFS(Table1[[#This Row],[Inventory_Level]]&lt;=200,"low",Table1[[#This Row],[Inventory_Level]]&gt;=700,"high",Table1[[#This Row],[Inventory_Level]]&gt;200,"medium")</f>
        <v>high</v>
      </c>
    </row>
    <row r="5639" spans="1:20" x14ac:dyDescent="0.35">
      <c r="A5639" s="4">
        <v>5638</v>
      </c>
      <c r="B5639" s="4" t="s">
        <v>59</v>
      </c>
      <c r="C5639" s="4" t="s">
        <v>38</v>
      </c>
      <c r="D5639" s="4" t="s">
        <v>39</v>
      </c>
      <c r="E5639" s="4" t="s">
        <v>26</v>
      </c>
      <c r="F5639" s="10" t="s">
        <v>362</v>
      </c>
      <c r="G5639" s="11" t="s">
        <v>239</v>
      </c>
      <c r="H5639" s="4">
        <v>90</v>
      </c>
      <c r="I5639" s="12">
        <v>30894.400000000001</v>
      </c>
      <c r="J5639" s="12">
        <v>2780496</v>
      </c>
      <c r="K5639" s="12">
        <v>3639.05</v>
      </c>
      <c r="L5639" s="4">
        <v>797</v>
      </c>
      <c r="M5639" s="4" t="s">
        <v>35</v>
      </c>
      <c r="N5639" s="4" t="str" cm="1">
        <f t="array" ref="N5639">_xlfn.SWITCH(E5639,"Delhi","North","Chennai","South","Hyderabad","South","Mumbai","Central","Bangalore","South")</f>
        <v>South</v>
      </c>
      <c r="O5639" s="12">
        <v>231939.24</v>
      </c>
      <c r="P5639" s="4">
        <f>Table1[[#This Row],[Delivery_Date]]-Table1[[#This Row],[Order_Date]]</f>
        <v>12</v>
      </c>
      <c r="Q5639" s="4" t="str">
        <f>IF(Table1[[#This Row],[Delivery delay days]]&gt;5,"delay","on time")</f>
        <v>delay</v>
      </c>
      <c r="R5639" s="10">
        <f>DATEVALUE(Table1[[#This Row],[Delivery_Date]])</f>
        <v>45087</v>
      </c>
      <c r="S5639" s="10">
        <f>DATEVALUE(Table1[[#This Row],[Order_Date]])</f>
        <v>45075</v>
      </c>
      <c r="T5639" s="4" t="str" cm="1">
        <f t="array" ref="T5639">_xlfn.IFS(Table1[[#This Row],[Inventory_Level]]&lt;=200,"low",Table1[[#This Row],[Inventory_Level]]&gt;=700,"high",Table1[[#This Row],[Inventory_Level]]&gt;200,"medium")</f>
        <v>high</v>
      </c>
    </row>
    <row r="5640" spans="1:20" x14ac:dyDescent="0.35">
      <c r="A5640" s="4">
        <v>5639</v>
      </c>
      <c r="B5640" s="4" t="s">
        <v>23</v>
      </c>
      <c r="C5640" s="4" t="s">
        <v>24</v>
      </c>
      <c r="D5640" s="4" t="s">
        <v>25</v>
      </c>
      <c r="E5640" s="4" t="s">
        <v>52</v>
      </c>
      <c r="F5640" s="10" t="s">
        <v>264</v>
      </c>
      <c r="G5640" s="11" t="s">
        <v>81</v>
      </c>
      <c r="H5640" s="4">
        <v>88</v>
      </c>
      <c r="I5640" s="12">
        <v>877.71</v>
      </c>
      <c r="J5640" s="12">
        <v>77238.48</v>
      </c>
      <c r="K5640" s="12">
        <v>3204.73</v>
      </c>
      <c r="L5640" s="4">
        <v>873</v>
      </c>
      <c r="M5640" s="4" t="s">
        <v>29</v>
      </c>
      <c r="N5640" s="4" t="str" cm="1">
        <f t="array" ref="N5640">_xlfn.SWITCH(E5640,"Delhi","North","Chennai","South","Hyderabad","South","Mumbai","Central","Bangalore","South")</f>
        <v>Central</v>
      </c>
      <c r="O5640" s="12">
        <v>17605.099999999999</v>
      </c>
      <c r="P5640" s="4">
        <f>Table1[[#This Row],[Delivery_Date]]-Table1[[#This Row],[Order_Date]]</f>
        <v>15</v>
      </c>
      <c r="Q5640" s="4" t="str">
        <f>IF(Table1[[#This Row],[Delivery delay days]]&gt;5,"delay","on time")</f>
        <v>delay</v>
      </c>
      <c r="R5640" s="10">
        <f>DATEVALUE(Table1[[#This Row],[Delivery_Date]])</f>
        <v>45043</v>
      </c>
      <c r="S5640" s="10">
        <f>DATEVALUE(Table1[[#This Row],[Order_Date]])</f>
        <v>45028</v>
      </c>
      <c r="T5640" s="4" t="str" cm="1">
        <f t="array" ref="T5640">_xlfn.IFS(Table1[[#This Row],[Inventory_Level]]&lt;=200,"low",Table1[[#This Row],[Inventory_Level]]&gt;=700,"high",Table1[[#This Row],[Inventory_Level]]&gt;200,"medium")</f>
        <v>high</v>
      </c>
    </row>
    <row r="5641" spans="1:20" x14ac:dyDescent="0.35">
      <c r="A5641" s="4">
        <v>5640</v>
      </c>
      <c r="B5641" s="4" t="s">
        <v>37</v>
      </c>
      <c r="C5641" s="4" t="s">
        <v>16</v>
      </c>
      <c r="D5641" s="4" t="s">
        <v>45</v>
      </c>
      <c r="E5641" s="4" t="s">
        <v>60</v>
      </c>
      <c r="F5641" s="10" t="s">
        <v>76</v>
      </c>
      <c r="G5641" s="11" t="s">
        <v>123</v>
      </c>
      <c r="H5641" s="4">
        <v>31</v>
      </c>
      <c r="I5641" s="12">
        <v>35771.199999999997</v>
      </c>
      <c r="J5641" s="12">
        <v>1108907.2</v>
      </c>
      <c r="K5641" s="12">
        <v>1547.28</v>
      </c>
      <c r="L5641" s="4">
        <v>798</v>
      </c>
      <c r="M5641" s="4" t="s">
        <v>35</v>
      </c>
      <c r="N5641" s="4" t="str" cm="1">
        <f t="array" ref="N5641">_xlfn.SWITCH(E5641,"Delhi","North","Chennai","South","Hyderabad","South","Mumbai","Central","Bangalore","South")</f>
        <v>South</v>
      </c>
      <c r="O5641" s="12">
        <v>86399.8</v>
      </c>
      <c r="P5641" s="4">
        <f>Table1[[#This Row],[Delivery_Date]]-Table1[[#This Row],[Order_Date]]</f>
        <v>3</v>
      </c>
      <c r="Q5641" s="4" t="str">
        <f>IF(Table1[[#This Row],[Delivery delay days]]&gt;5,"delay","on time")</f>
        <v>on time</v>
      </c>
      <c r="R5641" s="10">
        <f>DATEVALUE(Table1[[#This Row],[Delivery_Date]])</f>
        <v>45242</v>
      </c>
      <c r="S5641" s="10">
        <f>DATEVALUE(Table1[[#This Row],[Order_Date]])</f>
        <v>45239</v>
      </c>
      <c r="T5641" s="4" t="str" cm="1">
        <f t="array" ref="T5641">_xlfn.IFS(Table1[[#This Row],[Inventory_Level]]&lt;=200,"low",Table1[[#This Row],[Inventory_Level]]&gt;=700,"high",Table1[[#This Row],[Inventory_Level]]&gt;200,"medium")</f>
        <v>high</v>
      </c>
    </row>
    <row r="5642" spans="1:20" x14ac:dyDescent="0.35">
      <c r="A5642" s="4">
        <v>5641</v>
      </c>
      <c r="B5642" s="4" t="s">
        <v>59</v>
      </c>
      <c r="C5642" s="4" t="s">
        <v>16</v>
      </c>
      <c r="D5642" s="4" t="s">
        <v>25</v>
      </c>
      <c r="E5642" s="4" t="s">
        <v>18</v>
      </c>
      <c r="F5642" s="10" t="s">
        <v>84</v>
      </c>
      <c r="G5642" s="11" t="s">
        <v>233</v>
      </c>
      <c r="H5642" s="4">
        <v>23</v>
      </c>
      <c r="I5642" s="12">
        <v>39534.800000000003</v>
      </c>
      <c r="J5642" s="12">
        <v>909300.4</v>
      </c>
      <c r="K5642" s="12">
        <v>4136.4399999999996</v>
      </c>
      <c r="L5642" s="4">
        <v>232</v>
      </c>
      <c r="M5642" s="4" t="s">
        <v>29</v>
      </c>
      <c r="N5642" s="4" t="str" cm="1">
        <f t="array" ref="N5642">_xlfn.SWITCH(E5642,"Delhi","North","Chennai","South","Hyderabad","South","Mumbai","Central","Bangalore","South")</f>
        <v>North</v>
      </c>
      <c r="O5642" s="12">
        <v>141825.9</v>
      </c>
      <c r="P5642" s="4">
        <f>Table1[[#This Row],[Delivery_Date]]-Table1[[#This Row],[Order_Date]]</f>
        <v>10</v>
      </c>
      <c r="Q5642" s="4" t="str">
        <f>IF(Table1[[#This Row],[Delivery delay days]]&gt;5,"delay","on time")</f>
        <v>delay</v>
      </c>
      <c r="R5642" s="10">
        <f>DATEVALUE(Table1[[#This Row],[Delivery_Date]])</f>
        <v>45195</v>
      </c>
      <c r="S5642" s="10">
        <f>DATEVALUE(Table1[[#This Row],[Order_Date]])</f>
        <v>45185</v>
      </c>
      <c r="T5642" s="4" t="str" cm="1">
        <f t="array" ref="T5642">_xlfn.IFS(Table1[[#This Row],[Inventory_Level]]&lt;=200,"low",Table1[[#This Row],[Inventory_Level]]&gt;=700,"high",Table1[[#This Row],[Inventory_Level]]&gt;200,"medium")</f>
        <v>medium</v>
      </c>
    </row>
    <row r="5643" spans="1:20" x14ac:dyDescent="0.35">
      <c r="A5643" s="4">
        <v>5642</v>
      </c>
      <c r="B5643" s="4" t="s">
        <v>37</v>
      </c>
      <c r="C5643" s="4" t="s">
        <v>38</v>
      </c>
      <c r="D5643" s="4" t="s">
        <v>17</v>
      </c>
      <c r="E5643" s="4" t="s">
        <v>46</v>
      </c>
      <c r="F5643" s="10" t="s">
        <v>323</v>
      </c>
      <c r="G5643" s="11" t="s">
        <v>307</v>
      </c>
      <c r="H5643" s="4">
        <v>11</v>
      </c>
      <c r="I5643" s="12">
        <v>41440</v>
      </c>
      <c r="J5643" s="12">
        <v>455840</v>
      </c>
      <c r="K5643" s="12">
        <v>3630.34</v>
      </c>
      <c r="L5643" s="4">
        <v>7</v>
      </c>
      <c r="M5643" s="4" t="s">
        <v>35</v>
      </c>
      <c r="N5643" s="4" t="str" cm="1">
        <f t="array" ref="N5643">_xlfn.SWITCH(E5643,"Delhi","North","Chennai","South","Hyderabad","South","Mumbai","Central","Bangalore","South")</f>
        <v>South</v>
      </c>
      <c r="O5643" s="12">
        <v>36477.65</v>
      </c>
      <c r="P5643" s="4">
        <f>Table1[[#This Row],[Delivery_Date]]-Table1[[#This Row],[Order_Date]]</f>
        <v>10</v>
      </c>
      <c r="Q5643" s="4" t="str">
        <f>IF(Table1[[#This Row],[Delivery delay days]]&gt;5,"delay","on time")</f>
        <v>delay</v>
      </c>
      <c r="R5643" s="10">
        <f>DATEVALUE(Table1[[#This Row],[Delivery_Date]])</f>
        <v>45283</v>
      </c>
      <c r="S5643" s="10">
        <f>DATEVALUE(Table1[[#This Row],[Order_Date]])</f>
        <v>45273</v>
      </c>
      <c r="T5643" s="4" t="str" cm="1">
        <f t="array" ref="T5643">_xlfn.IFS(Table1[[#This Row],[Inventory_Level]]&lt;=200,"low",Table1[[#This Row],[Inventory_Level]]&gt;=700,"high",Table1[[#This Row],[Inventory_Level]]&gt;200,"medium")</f>
        <v>low</v>
      </c>
    </row>
    <row r="5644" spans="1:20" x14ac:dyDescent="0.35">
      <c r="A5644" s="4">
        <v>5643</v>
      </c>
      <c r="B5644" s="4" t="s">
        <v>37</v>
      </c>
      <c r="C5644" s="4" t="s">
        <v>16</v>
      </c>
      <c r="D5644" s="4" t="s">
        <v>25</v>
      </c>
      <c r="E5644" s="4" t="s">
        <v>52</v>
      </c>
      <c r="F5644" s="10" t="s">
        <v>232</v>
      </c>
      <c r="G5644" s="11" t="s">
        <v>292</v>
      </c>
      <c r="H5644" s="4">
        <v>38</v>
      </c>
      <c r="I5644" s="12">
        <v>49166.879999999997</v>
      </c>
      <c r="J5644" s="12">
        <v>1868341.44</v>
      </c>
      <c r="K5644" s="12">
        <v>4387.92</v>
      </c>
      <c r="L5644" s="4">
        <v>698</v>
      </c>
      <c r="M5644" s="4" t="s">
        <v>35</v>
      </c>
      <c r="N5644" s="4" t="str" cm="1">
        <f t="array" ref="N5644">_xlfn.SWITCH(E5644,"Delhi","North","Chennai","South","Hyderabad","South","Mumbai","Central","Bangalore","South")</f>
        <v>Central</v>
      </c>
      <c r="O5644" s="12">
        <v>208122.08</v>
      </c>
      <c r="P5644" s="4">
        <f>Table1[[#This Row],[Delivery_Date]]-Table1[[#This Row],[Order_Date]]</f>
        <v>7</v>
      </c>
      <c r="Q5644" s="4" t="str">
        <f>IF(Table1[[#This Row],[Delivery delay days]]&gt;5,"delay","on time")</f>
        <v>delay</v>
      </c>
      <c r="R5644" s="10">
        <f>DATEVALUE(Table1[[#This Row],[Delivery_Date]])</f>
        <v>45199</v>
      </c>
      <c r="S5644" s="10">
        <f>DATEVALUE(Table1[[#This Row],[Order_Date]])</f>
        <v>45192</v>
      </c>
      <c r="T5644" s="4" t="str" cm="1">
        <f t="array" ref="T5644">_xlfn.IFS(Table1[[#This Row],[Inventory_Level]]&lt;=200,"low",Table1[[#This Row],[Inventory_Level]]&gt;=700,"high",Table1[[#This Row],[Inventory_Level]]&gt;200,"medium")</f>
        <v>medium</v>
      </c>
    </row>
    <row r="5645" spans="1:20" x14ac:dyDescent="0.35">
      <c r="A5645" s="4">
        <v>5644</v>
      </c>
      <c r="B5645" s="4" t="s">
        <v>51</v>
      </c>
      <c r="C5645" s="4" t="s">
        <v>24</v>
      </c>
      <c r="D5645" s="4" t="s">
        <v>39</v>
      </c>
      <c r="E5645" s="4" t="s">
        <v>18</v>
      </c>
      <c r="F5645" s="10" t="s">
        <v>284</v>
      </c>
      <c r="G5645" s="11" t="s">
        <v>272</v>
      </c>
      <c r="H5645" s="4">
        <v>18</v>
      </c>
      <c r="I5645" s="12">
        <v>43791.7</v>
      </c>
      <c r="J5645" s="12">
        <v>788250.6</v>
      </c>
      <c r="K5645" s="12">
        <v>564.03</v>
      </c>
      <c r="L5645" s="4">
        <v>132</v>
      </c>
      <c r="M5645" s="4" t="s">
        <v>29</v>
      </c>
      <c r="N5645" s="4" t="str" cm="1">
        <f t="array" ref="N5645">_xlfn.SWITCH(E5645,"Delhi","North","Chennai","South","Hyderabad","South","Mumbai","Central","Bangalore","South")</f>
        <v>North</v>
      </c>
      <c r="O5645" s="12">
        <v>88024.28</v>
      </c>
      <c r="P5645" s="4">
        <f>Table1[[#This Row],[Delivery_Date]]-Table1[[#This Row],[Order_Date]]</f>
        <v>1</v>
      </c>
      <c r="Q5645" s="4" t="str">
        <f>IF(Table1[[#This Row],[Delivery delay days]]&gt;5,"delay","on time")</f>
        <v>on time</v>
      </c>
      <c r="R5645" s="10">
        <f>DATEVALUE(Table1[[#This Row],[Delivery_Date]])</f>
        <v>45136</v>
      </c>
      <c r="S5645" s="10">
        <f>DATEVALUE(Table1[[#This Row],[Order_Date]])</f>
        <v>45135</v>
      </c>
      <c r="T5645" s="4" t="str" cm="1">
        <f t="array" ref="T5645">_xlfn.IFS(Table1[[#This Row],[Inventory_Level]]&lt;=200,"low",Table1[[#This Row],[Inventory_Level]]&gt;=700,"high",Table1[[#This Row],[Inventory_Level]]&gt;200,"medium")</f>
        <v>low</v>
      </c>
    </row>
    <row r="5646" spans="1:20" x14ac:dyDescent="0.35">
      <c r="A5646" s="4">
        <v>5645</v>
      </c>
      <c r="B5646" s="4" t="s">
        <v>59</v>
      </c>
      <c r="C5646" s="4" t="s">
        <v>16</v>
      </c>
      <c r="D5646" s="4" t="s">
        <v>17</v>
      </c>
      <c r="E5646" s="4" t="s">
        <v>26</v>
      </c>
      <c r="F5646" s="10" t="s">
        <v>274</v>
      </c>
      <c r="G5646" s="11" t="s">
        <v>264</v>
      </c>
      <c r="H5646" s="4">
        <v>59</v>
      </c>
      <c r="I5646" s="12">
        <v>26127.16</v>
      </c>
      <c r="J5646" s="12">
        <v>1541502.44</v>
      </c>
      <c r="K5646" s="12">
        <v>1952.1</v>
      </c>
      <c r="L5646" s="4">
        <v>474</v>
      </c>
      <c r="M5646" s="4" t="s">
        <v>42</v>
      </c>
      <c r="N5646" s="4" t="str" cm="1">
        <f t="array" ref="N5646">_xlfn.SWITCH(E5646,"Delhi","North","Chennai","South","Hyderabad","South","Mumbai","Central","Bangalore","South")</f>
        <v>South</v>
      </c>
      <c r="O5646" s="12">
        <v>119407.44</v>
      </c>
      <c r="P5646" s="4">
        <f>Table1[[#This Row],[Delivery_Date]]-Table1[[#This Row],[Order_Date]]</f>
        <v>15</v>
      </c>
      <c r="Q5646" s="4" t="str">
        <f>IF(Table1[[#This Row],[Delivery delay days]]&gt;5,"delay","on time")</f>
        <v>delay</v>
      </c>
      <c r="R5646" s="10">
        <f>DATEVALUE(Table1[[#This Row],[Delivery_Date]])</f>
        <v>45028</v>
      </c>
      <c r="S5646" s="10">
        <f>DATEVALUE(Table1[[#This Row],[Order_Date]])</f>
        <v>45013</v>
      </c>
      <c r="T5646" s="4" t="str" cm="1">
        <f t="array" ref="T5646">_xlfn.IFS(Table1[[#This Row],[Inventory_Level]]&lt;=200,"low",Table1[[#This Row],[Inventory_Level]]&gt;=700,"high",Table1[[#This Row],[Inventory_Level]]&gt;200,"medium")</f>
        <v>medium</v>
      </c>
    </row>
    <row r="5647" spans="1:20" x14ac:dyDescent="0.35">
      <c r="A5647" s="4">
        <v>5646</v>
      </c>
      <c r="B5647" s="4" t="s">
        <v>65</v>
      </c>
      <c r="C5647" s="4" t="s">
        <v>16</v>
      </c>
      <c r="D5647" s="4" t="s">
        <v>17</v>
      </c>
      <c r="E5647" s="4" t="s">
        <v>46</v>
      </c>
      <c r="F5647" s="10" t="s">
        <v>386</v>
      </c>
      <c r="G5647" s="11" t="s">
        <v>313</v>
      </c>
      <c r="H5647" s="4">
        <v>97</v>
      </c>
      <c r="I5647" s="12">
        <v>14146.85</v>
      </c>
      <c r="J5647" s="12">
        <v>1372244.45</v>
      </c>
      <c r="K5647" s="12">
        <v>1049.93</v>
      </c>
      <c r="L5647" s="4">
        <v>110</v>
      </c>
      <c r="M5647" s="4" t="s">
        <v>42</v>
      </c>
      <c r="N5647" s="4" t="str" cm="1">
        <f t="array" ref="N5647">_xlfn.SWITCH(E5647,"Delhi","North","Chennai","South","Hyderabad","South","Mumbai","Central","Bangalore","South")</f>
        <v>South</v>
      </c>
      <c r="O5647" s="12">
        <v>124971.3</v>
      </c>
      <c r="P5647" s="4">
        <f>Table1[[#This Row],[Delivery_Date]]-Table1[[#This Row],[Order_Date]]</f>
        <v>1</v>
      </c>
      <c r="Q5647" s="4" t="str">
        <f>IF(Table1[[#This Row],[Delivery delay days]]&gt;5,"delay","on time")</f>
        <v>on time</v>
      </c>
      <c r="R5647" s="10">
        <f>DATEVALUE(Table1[[#This Row],[Delivery_Date]])</f>
        <v>45133</v>
      </c>
      <c r="S5647" s="10">
        <f>DATEVALUE(Table1[[#This Row],[Order_Date]])</f>
        <v>45132</v>
      </c>
      <c r="T5647" s="4" t="str" cm="1">
        <f t="array" ref="T5647">_xlfn.IFS(Table1[[#This Row],[Inventory_Level]]&lt;=200,"low",Table1[[#This Row],[Inventory_Level]]&gt;=700,"high",Table1[[#This Row],[Inventory_Level]]&gt;200,"medium")</f>
        <v>low</v>
      </c>
    </row>
    <row r="5648" spans="1:20" x14ac:dyDescent="0.35">
      <c r="A5648" s="4">
        <v>5647</v>
      </c>
      <c r="B5648" s="4" t="s">
        <v>31</v>
      </c>
      <c r="C5648" s="4" t="s">
        <v>16</v>
      </c>
      <c r="D5648" s="4" t="s">
        <v>25</v>
      </c>
      <c r="E5648" s="4" t="s">
        <v>18</v>
      </c>
      <c r="F5648" s="10" t="s">
        <v>33</v>
      </c>
      <c r="G5648" s="11" t="s">
        <v>371</v>
      </c>
      <c r="H5648" s="4">
        <v>18</v>
      </c>
      <c r="I5648" s="12">
        <v>13373.76</v>
      </c>
      <c r="J5648" s="12">
        <v>240727.67999999999</v>
      </c>
      <c r="K5648" s="12">
        <v>306.7</v>
      </c>
      <c r="L5648" s="4">
        <v>508</v>
      </c>
      <c r="M5648" s="4" t="s">
        <v>21</v>
      </c>
      <c r="N5648" s="4" t="str" cm="1">
        <f t="array" ref="N5648">_xlfn.SWITCH(E5648,"Delhi","North","Chennai","South","Hyderabad","South","Mumbai","Central","Bangalore","South")</f>
        <v>North</v>
      </c>
      <c r="O5648" s="12">
        <v>57905.88</v>
      </c>
      <c r="P5648" s="4">
        <f>Table1[[#This Row],[Delivery_Date]]-Table1[[#This Row],[Order_Date]]</f>
        <v>11</v>
      </c>
      <c r="Q5648" s="4" t="str">
        <f>IF(Table1[[#This Row],[Delivery delay days]]&gt;5,"delay","on time")</f>
        <v>delay</v>
      </c>
      <c r="R5648" s="10">
        <f>DATEVALUE(Table1[[#This Row],[Delivery_Date]])</f>
        <v>45064</v>
      </c>
      <c r="S5648" s="10">
        <f>DATEVALUE(Table1[[#This Row],[Order_Date]])</f>
        <v>45053</v>
      </c>
      <c r="T5648" s="4" t="str" cm="1">
        <f t="array" ref="T5648">_xlfn.IFS(Table1[[#This Row],[Inventory_Level]]&lt;=200,"low",Table1[[#This Row],[Inventory_Level]]&gt;=700,"high",Table1[[#This Row],[Inventory_Level]]&gt;200,"medium")</f>
        <v>medium</v>
      </c>
    </row>
    <row r="5649" spans="1:20" x14ac:dyDescent="0.35">
      <c r="A5649" s="4">
        <v>5648</v>
      </c>
      <c r="B5649" s="4" t="s">
        <v>15</v>
      </c>
      <c r="C5649" s="4" t="s">
        <v>24</v>
      </c>
      <c r="D5649" s="4" t="s">
        <v>39</v>
      </c>
      <c r="E5649" s="4" t="s">
        <v>46</v>
      </c>
      <c r="F5649" s="10" t="s">
        <v>333</v>
      </c>
      <c r="G5649" s="11" t="s">
        <v>80</v>
      </c>
      <c r="H5649" s="4">
        <v>15</v>
      </c>
      <c r="I5649" s="12">
        <v>24519.07</v>
      </c>
      <c r="J5649" s="12">
        <v>367786.05</v>
      </c>
      <c r="K5649" s="12">
        <v>3274.89</v>
      </c>
      <c r="L5649" s="4">
        <v>636</v>
      </c>
      <c r="M5649" s="4" t="s">
        <v>42</v>
      </c>
      <c r="N5649" s="4" t="str" cm="1">
        <f t="array" ref="N5649">_xlfn.SWITCH(E5649,"Delhi","North","Chennai","South","Hyderabad","South","Mumbai","Central","Bangalore","South")</f>
        <v>South</v>
      </c>
      <c r="O5649" s="12">
        <v>20945.25</v>
      </c>
      <c r="P5649" s="4">
        <f>Table1[[#This Row],[Delivery_Date]]-Table1[[#This Row],[Order_Date]]</f>
        <v>7</v>
      </c>
      <c r="Q5649" s="4" t="str">
        <f>IF(Table1[[#This Row],[Delivery delay days]]&gt;5,"delay","on time")</f>
        <v>delay</v>
      </c>
      <c r="R5649" s="10">
        <f>DATEVALUE(Table1[[#This Row],[Delivery_Date]])</f>
        <v>44993</v>
      </c>
      <c r="S5649" s="10">
        <f>DATEVALUE(Table1[[#This Row],[Order_Date]])</f>
        <v>44986</v>
      </c>
      <c r="T5649" s="4" t="str" cm="1">
        <f t="array" ref="T5649">_xlfn.IFS(Table1[[#This Row],[Inventory_Level]]&lt;=200,"low",Table1[[#This Row],[Inventory_Level]]&gt;=700,"high",Table1[[#This Row],[Inventory_Level]]&gt;200,"medium")</f>
        <v>medium</v>
      </c>
    </row>
    <row r="5650" spans="1:20" x14ac:dyDescent="0.35">
      <c r="A5650" s="4">
        <v>5649</v>
      </c>
      <c r="B5650" s="4" t="s">
        <v>37</v>
      </c>
      <c r="C5650" s="4" t="s">
        <v>24</v>
      </c>
      <c r="D5650" s="4" t="s">
        <v>32</v>
      </c>
      <c r="E5650" s="4" t="s">
        <v>52</v>
      </c>
      <c r="F5650" s="10" t="s">
        <v>254</v>
      </c>
      <c r="G5650" s="11" t="s">
        <v>164</v>
      </c>
      <c r="H5650" s="4">
        <v>18</v>
      </c>
      <c r="I5650" s="12">
        <v>2492</v>
      </c>
      <c r="J5650" s="12">
        <v>44856</v>
      </c>
      <c r="K5650" s="12">
        <v>3362.97</v>
      </c>
      <c r="L5650" s="4">
        <v>162</v>
      </c>
      <c r="M5650" s="4" t="s">
        <v>35</v>
      </c>
      <c r="N5650" s="4" t="str" cm="1">
        <f t="array" ref="N5650">_xlfn.SWITCH(E5650,"Delhi","North","Chennai","South","Hyderabad","South","Mumbai","Central","Bangalore","South")</f>
        <v>Central</v>
      </c>
      <c r="O5650" s="12">
        <v>3376.32</v>
      </c>
      <c r="P5650" s="4">
        <f>Table1[[#This Row],[Delivery_Date]]-Table1[[#This Row],[Order_Date]]</f>
        <v>9</v>
      </c>
      <c r="Q5650" s="4" t="str">
        <f>IF(Table1[[#This Row],[Delivery delay days]]&gt;5,"delay","on time")</f>
        <v>delay</v>
      </c>
      <c r="R5650" s="10">
        <f>DATEVALUE(Table1[[#This Row],[Delivery_Date]])</f>
        <v>45226</v>
      </c>
      <c r="S5650" s="10">
        <f>DATEVALUE(Table1[[#This Row],[Order_Date]])</f>
        <v>45217</v>
      </c>
      <c r="T5650" s="4" t="str" cm="1">
        <f t="array" ref="T5650">_xlfn.IFS(Table1[[#This Row],[Inventory_Level]]&lt;=200,"low",Table1[[#This Row],[Inventory_Level]]&gt;=700,"high",Table1[[#This Row],[Inventory_Level]]&gt;200,"medium")</f>
        <v>low</v>
      </c>
    </row>
    <row r="5651" spans="1:20" x14ac:dyDescent="0.35">
      <c r="A5651" s="4">
        <v>5650</v>
      </c>
      <c r="B5651" s="4" t="s">
        <v>31</v>
      </c>
      <c r="C5651" s="4" t="s">
        <v>38</v>
      </c>
      <c r="D5651" s="4" t="s">
        <v>45</v>
      </c>
      <c r="E5651" s="4" t="s">
        <v>46</v>
      </c>
      <c r="F5651" s="10" t="s">
        <v>251</v>
      </c>
      <c r="G5651" s="11" t="s">
        <v>308</v>
      </c>
      <c r="H5651" s="4">
        <v>42</v>
      </c>
      <c r="I5651" s="12">
        <v>2289.33</v>
      </c>
      <c r="J5651" s="12">
        <v>96151.86</v>
      </c>
      <c r="K5651" s="12">
        <v>1184.54</v>
      </c>
      <c r="L5651" s="4">
        <v>479</v>
      </c>
      <c r="M5651" s="4" t="s">
        <v>21</v>
      </c>
      <c r="N5651" s="4" t="str" cm="1">
        <f t="array" ref="N5651">_xlfn.SWITCH(E5651,"Delhi","North","Chennai","South","Hyderabad","South","Mumbai","Central","Bangalore","South")</f>
        <v>South</v>
      </c>
      <c r="O5651" s="12">
        <v>10173.280000000001</v>
      </c>
      <c r="P5651" s="4">
        <f>Table1[[#This Row],[Delivery_Date]]-Table1[[#This Row],[Order_Date]]</f>
        <v>9</v>
      </c>
      <c r="Q5651" s="4" t="str">
        <f>IF(Table1[[#This Row],[Delivery delay days]]&gt;5,"delay","on time")</f>
        <v>delay</v>
      </c>
      <c r="R5651" s="10">
        <f>DATEVALUE(Table1[[#This Row],[Delivery_Date]])</f>
        <v>45281</v>
      </c>
      <c r="S5651" s="10">
        <f>DATEVALUE(Table1[[#This Row],[Order_Date]])</f>
        <v>45272</v>
      </c>
      <c r="T5651" s="4" t="str" cm="1">
        <f t="array" ref="T5651">_xlfn.IFS(Table1[[#This Row],[Inventory_Level]]&lt;=200,"low",Table1[[#This Row],[Inventory_Level]]&gt;=700,"high",Table1[[#This Row],[Inventory_Level]]&gt;200,"medium")</f>
        <v>medium</v>
      </c>
    </row>
    <row r="5652" spans="1:20" x14ac:dyDescent="0.35">
      <c r="A5652" s="4">
        <v>5651</v>
      </c>
      <c r="B5652" s="4" t="s">
        <v>59</v>
      </c>
      <c r="C5652" s="4" t="s">
        <v>16</v>
      </c>
      <c r="D5652" s="4" t="s">
        <v>32</v>
      </c>
      <c r="E5652" s="4" t="s">
        <v>26</v>
      </c>
      <c r="F5652" s="10" t="s">
        <v>293</v>
      </c>
      <c r="G5652" s="11" t="s">
        <v>347</v>
      </c>
      <c r="H5652" s="4">
        <v>54</v>
      </c>
      <c r="I5652" s="12">
        <v>6226.73</v>
      </c>
      <c r="J5652" s="12">
        <v>336243.42</v>
      </c>
      <c r="K5652" s="12">
        <v>4303.9799999999996</v>
      </c>
      <c r="L5652" s="4">
        <v>696</v>
      </c>
      <c r="M5652" s="4" t="s">
        <v>42</v>
      </c>
      <c r="N5652" s="4" t="str" cm="1">
        <f t="array" ref="N5652">_xlfn.SWITCH(E5652,"Delhi","North","Chennai","South","Hyderabad","South","Mumbai","Central","Bangalore","South")</f>
        <v>South</v>
      </c>
      <c r="O5652" s="12">
        <v>51858.75</v>
      </c>
      <c r="P5652" s="4">
        <f>Table1[[#This Row],[Delivery_Date]]-Table1[[#This Row],[Order_Date]]</f>
        <v>15</v>
      </c>
      <c r="Q5652" s="4" t="str">
        <f>IF(Table1[[#This Row],[Delivery delay days]]&gt;5,"delay","on time")</f>
        <v>delay</v>
      </c>
      <c r="R5652" s="10">
        <f>DATEVALUE(Table1[[#This Row],[Delivery_Date]])</f>
        <v>45161</v>
      </c>
      <c r="S5652" s="10">
        <f>DATEVALUE(Table1[[#This Row],[Order_Date]])</f>
        <v>45146</v>
      </c>
      <c r="T5652" s="4" t="str" cm="1">
        <f t="array" ref="T5652">_xlfn.IFS(Table1[[#This Row],[Inventory_Level]]&lt;=200,"low",Table1[[#This Row],[Inventory_Level]]&gt;=700,"high",Table1[[#This Row],[Inventory_Level]]&gt;200,"medium")</f>
        <v>medium</v>
      </c>
    </row>
    <row r="5653" spans="1:20" x14ac:dyDescent="0.35">
      <c r="A5653" s="4">
        <v>5652</v>
      </c>
      <c r="B5653" s="4" t="s">
        <v>37</v>
      </c>
      <c r="C5653" s="4" t="s">
        <v>16</v>
      </c>
      <c r="D5653" s="4" t="s">
        <v>32</v>
      </c>
      <c r="E5653" s="4" t="s">
        <v>60</v>
      </c>
      <c r="F5653" s="10" t="s">
        <v>286</v>
      </c>
      <c r="G5653" s="11" t="s">
        <v>235</v>
      </c>
      <c r="H5653" s="4">
        <v>76</v>
      </c>
      <c r="I5653" s="12">
        <v>2786.86</v>
      </c>
      <c r="J5653" s="12">
        <v>211801.36</v>
      </c>
      <c r="K5653" s="12">
        <v>2973.82</v>
      </c>
      <c r="L5653" s="4">
        <v>86</v>
      </c>
      <c r="M5653" s="4" t="s">
        <v>21</v>
      </c>
      <c r="N5653" s="4" t="str" cm="1">
        <f t="array" ref="N5653">_xlfn.SWITCH(E5653,"Delhi","North","Chennai","South","Hyderabad","South","Mumbai","Central","Bangalore","South")</f>
        <v>South</v>
      </c>
      <c r="O5653" s="12">
        <v>20503.29</v>
      </c>
      <c r="P5653" s="4">
        <f>Table1[[#This Row],[Delivery_Date]]-Table1[[#This Row],[Order_Date]]</f>
        <v>5</v>
      </c>
      <c r="Q5653" s="4" t="str">
        <f>IF(Table1[[#This Row],[Delivery delay days]]&gt;5,"delay","on time")</f>
        <v>on time</v>
      </c>
      <c r="R5653" s="10">
        <f>DATEVALUE(Table1[[#This Row],[Delivery_Date]])</f>
        <v>45068</v>
      </c>
      <c r="S5653" s="10">
        <f>DATEVALUE(Table1[[#This Row],[Order_Date]])</f>
        <v>45063</v>
      </c>
      <c r="T5653" s="4" t="str" cm="1">
        <f t="array" ref="T5653">_xlfn.IFS(Table1[[#This Row],[Inventory_Level]]&lt;=200,"low",Table1[[#This Row],[Inventory_Level]]&gt;=700,"high",Table1[[#This Row],[Inventory_Level]]&gt;200,"medium")</f>
        <v>low</v>
      </c>
    </row>
    <row r="5654" spans="1:20" x14ac:dyDescent="0.35">
      <c r="A5654" s="4">
        <v>5653</v>
      </c>
      <c r="B5654" s="4" t="s">
        <v>51</v>
      </c>
      <c r="C5654" s="4" t="s">
        <v>24</v>
      </c>
      <c r="D5654" s="4" t="s">
        <v>25</v>
      </c>
      <c r="E5654" s="4" t="s">
        <v>52</v>
      </c>
      <c r="F5654" s="10" t="s">
        <v>67</v>
      </c>
      <c r="G5654" s="11" t="s">
        <v>334</v>
      </c>
      <c r="H5654" s="4">
        <v>98</v>
      </c>
      <c r="I5654" s="12">
        <v>28429.1</v>
      </c>
      <c r="J5654" s="12">
        <v>2786051.8</v>
      </c>
      <c r="K5654" s="12">
        <v>2356.2600000000002</v>
      </c>
      <c r="L5654" s="4">
        <v>32</v>
      </c>
      <c r="M5654" s="4" t="s">
        <v>42</v>
      </c>
      <c r="N5654" s="4" t="str" cm="1">
        <f t="array" ref="N5654">_xlfn.SWITCH(E5654,"Delhi","North","Chennai","South","Hyderabad","South","Mumbai","Central","Bangalore","South")</f>
        <v>Central</v>
      </c>
      <c r="O5654" s="12">
        <v>589089.93000000005</v>
      </c>
      <c r="P5654" s="4">
        <f>Table1[[#This Row],[Delivery_Date]]-Table1[[#This Row],[Order_Date]]</f>
        <v>4</v>
      </c>
      <c r="Q5654" s="4" t="str">
        <f>IF(Table1[[#This Row],[Delivery delay days]]&gt;5,"delay","on time")</f>
        <v>on time</v>
      </c>
      <c r="R5654" s="10">
        <f>DATEVALUE(Table1[[#This Row],[Delivery_Date]])</f>
        <v>45174</v>
      </c>
      <c r="S5654" s="10">
        <f>DATEVALUE(Table1[[#This Row],[Order_Date]])</f>
        <v>45170</v>
      </c>
      <c r="T5654" s="4" t="str" cm="1">
        <f t="array" ref="T5654">_xlfn.IFS(Table1[[#This Row],[Inventory_Level]]&lt;=200,"low",Table1[[#This Row],[Inventory_Level]]&gt;=700,"high",Table1[[#This Row],[Inventory_Level]]&gt;200,"medium")</f>
        <v>low</v>
      </c>
    </row>
    <row r="5655" spans="1:20" x14ac:dyDescent="0.35">
      <c r="A5655" s="4">
        <v>5654</v>
      </c>
      <c r="B5655" s="4" t="s">
        <v>65</v>
      </c>
      <c r="C5655" s="4" t="s">
        <v>38</v>
      </c>
      <c r="D5655" s="4" t="s">
        <v>17</v>
      </c>
      <c r="E5655" s="4" t="s">
        <v>18</v>
      </c>
      <c r="F5655" s="10" t="s">
        <v>142</v>
      </c>
      <c r="G5655" s="11" t="s">
        <v>358</v>
      </c>
      <c r="H5655" s="4">
        <v>39</v>
      </c>
      <c r="I5655" s="12">
        <v>14017.5</v>
      </c>
      <c r="J5655" s="12">
        <v>546682.5</v>
      </c>
      <c r="K5655" s="12">
        <v>4262.0200000000004</v>
      </c>
      <c r="L5655" s="4">
        <v>317</v>
      </c>
      <c r="M5655" s="4" t="s">
        <v>21</v>
      </c>
      <c r="N5655" s="4" t="str" cm="1">
        <f t="array" ref="N5655">_xlfn.SWITCH(E5655,"Delhi","North","Chennai","South","Hyderabad","South","Mumbai","Central","Bangalore","South")</f>
        <v>North</v>
      </c>
      <c r="O5655" s="12">
        <v>106660.23</v>
      </c>
      <c r="P5655" s="4">
        <f>Table1[[#This Row],[Delivery_Date]]-Table1[[#This Row],[Order_Date]]</f>
        <v>3</v>
      </c>
      <c r="Q5655" s="4" t="str">
        <f>IF(Table1[[#This Row],[Delivery delay days]]&gt;5,"delay","on time")</f>
        <v>on time</v>
      </c>
      <c r="R5655" s="10">
        <f>DATEVALUE(Table1[[#This Row],[Delivery_Date]])</f>
        <v>45240</v>
      </c>
      <c r="S5655" s="10">
        <f>DATEVALUE(Table1[[#This Row],[Order_Date]])</f>
        <v>45237</v>
      </c>
      <c r="T5655" s="4" t="str" cm="1">
        <f t="array" ref="T5655">_xlfn.IFS(Table1[[#This Row],[Inventory_Level]]&lt;=200,"low",Table1[[#This Row],[Inventory_Level]]&gt;=700,"high",Table1[[#This Row],[Inventory_Level]]&gt;200,"medium")</f>
        <v>medium</v>
      </c>
    </row>
    <row r="5656" spans="1:20" x14ac:dyDescent="0.35">
      <c r="A5656" s="4">
        <v>5655</v>
      </c>
      <c r="B5656" s="4" t="s">
        <v>31</v>
      </c>
      <c r="C5656" s="4" t="s">
        <v>16</v>
      </c>
      <c r="D5656" s="4" t="s">
        <v>39</v>
      </c>
      <c r="E5656" s="4" t="s">
        <v>26</v>
      </c>
      <c r="F5656" s="10" t="s">
        <v>126</v>
      </c>
      <c r="G5656" s="11" t="s">
        <v>317</v>
      </c>
      <c r="H5656" s="4">
        <v>9</v>
      </c>
      <c r="I5656" s="12">
        <v>46962.41</v>
      </c>
      <c r="J5656" s="12">
        <v>422661.69</v>
      </c>
      <c r="K5656" s="12">
        <v>344.8</v>
      </c>
      <c r="L5656" s="4">
        <v>135</v>
      </c>
      <c r="M5656" s="4" t="s">
        <v>29</v>
      </c>
      <c r="N5656" s="4" t="str" cm="1">
        <f t="array" ref="N5656">_xlfn.SWITCH(E5656,"Delhi","North","Chennai","South","Hyderabad","South","Mumbai","Central","Bangalore","South")</f>
        <v>South</v>
      </c>
      <c r="O5656" s="12">
        <v>80588.38</v>
      </c>
      <c r="P5656" s="4">
        <f>Table1[[#This Row],[Delivery_Date]]-Table1[[#This Row],[Order_Date]]</f>
        <v>6</v>
      </c>
      <c r="Q5656" s="4" t="str">
        <f>IF(Table1[[#This Row],[Delivery delay days]]&gt;5,"delay","on time")</f>
        <v>delay</v>
      </c>
      <c r="R5656" s="10">
        <f>DATEVALUE(Table1[[#This Row],[Delivery_Date]])</f>
        <v>44968</v>
      </c>
      <c r="S5656" s="10">
        <f>DATEVALUE(Table1[[#This Row],[Order_Date]])</f>
        <v>44962</v>
      </c>
      <c r="T5656" s="4" t="str" cm="1">
        <f t="array" ref="T5656">_xlfn.IFS(Table1[[#This Row],[Inventory_Level]]&lt;=200,"low",Table1[[#This Row],[Inventory_Level]]&gt;=700,"high",Table1[[#This Row],[Inventory_Level]]&gt;200,"medium")</f>
        <v>low</v>
      </c>
    </row>
    <row r="5657" spans="1:20" x14ac:dyDescent="0.35">
      <c r="A5657" s="4">
        <v>5656</v>
      </c>
      <c r="B5657" s="4" t="s">
        <v>23</v>
      </c>
      <c r="C5657" s="4" t="s">
        <v>16</v>
      </c>
      <c r="D5657" s="4" t="s">
        <v>32</v>
      </c>
      <c r="E5657" s="4" t="s">
        <v>18</v>
      </c>
      <c r="F5657" s="10" t="s">
        <v>205</v>
      </c>
      <c r="G5657" s="11" t="s">
        <v>127</v>
      </c>
      <c r="H5657" s="4">
        <v>41</v>
      </c>
      <c r="I5657" s="12">
        <v>21590.01</v>
      </c>
      <c r="J5657" s="12">
        <v>885190.41</v>
      </c>
      <c r="K5657" s="12">
        <v>1014.93</v>
      </c>
      <c r="L5657" s="4">
        <v>149</v>
      </c>
      <c r="M5657" s="4" t="s">
        <v>21</v>
      </c>
      <c r="N5657" s="4" t="str" cm="1">
        <f t="array" ref="N5657">_xlfn.SWITCH(E5657,"Delhi","North","Chennai","South","Hyderabad","South","Mumbai","Central","Bangalore","South")</f>
        <v>North</v>
      </c>
      <c r="O5657" s="12">
        <v>153096.95999999999</v>
      </c>
      <c r="P5657" s="4">
        <f>Table1[[#This Row],[Delivery_Date]]-Table1[[#This Row],[Order_Date]]</f>
        <v>12</v>
      </c>
      <c r="Q5657" s="4" t="str">
        <f>IF(Table1[[#This Row],[Delivery delay days]]&gt;5,"delay","on time")</f>
        <v>delay</v>
      </c>
      <c r="R5657" s="10">
        <f>DATEVALUE(Table1[[#This Row],[Delivery_Date]])</f>
        <v>44966</v>
      </c>
      <c r="S5657" s="10">
        <f>DATEVALUE(Table1[[#This Row],[Order_Date]])</f>
        <v>44954</v>
      </c>
      <c r="T5657" s="4" t="str" cm="1">
        <f t="array" ref="T5657">_xlfn.IFS(Table1[[#This Row],[Inventory_Level]]&lt;=200,"low",Table1[[#This Row],[Inventory_Level]]&gt;=700,"high",Table1[[#This Row],[Inventory_Level]]&gt;200,"medium")</f>
        <v>low</v>
      </c>
    </row>
    <row r="5658" spans="1:20" x14ac:dyDescent="0.35">
      <c r="A5658" s="4">
        <v>5657</v>
      </c>
      <c r="B5658" s="4" t="s">
        <v>59</v>
      </c>
      <c r="C5658" s="4" t="s">
        <v>38</v>
      </c>
      <c r="D5658" s="4" t="s">
        <v>32</v>
      </c>
      <c r="E5658" s="4" t="s">
        <v>46</v>
      </c>
      <c r="F5658" s="10" t="s">
        <v>380</v>
      </c>
      <c r="G5658" s="11" t="s">
        <v>265</v>
      </c>
      <c r="H5658" s="4">
        <v>96</v>
      </c>
      <c r="I5658" s="12">
        <v>42165.97</v>
      </c>
      <c r="J5658" s="12">
        <v>4047933.12</v>
      </c>
      <c r="K5658" s="12">
        <v>616.57000000000005</v>
      </c>
      <c r="L5658" s="4">
        <v>900</v>
      </c>
      <c r="M5658" s="4" t="s">
        <v>42</v>
      </c>
      <c r="N5658" s="4" t="str" cm="1">
        <f t="array" ref="N5658">_xlfn.SWITCH(E5658,"Delhi","North","Chennai","South","Hyderabad","South","Mumbai","Central","Bangalore","South")</f>
        <v>South</v>
      </c>
      <c r="O5658" s="12">
        <v>728124.07</v>
      </c>
      <c r="P5658" s="4">
        <f>Table1[[#This Row],[Delivery_Date]]-Table1[[#This Row],[Order_Date]]</f>
        <v>2</v>
      </c>
      <c r="Q5658" s="4" t="str">
        <f>IF(Table1[[#This Row],[Delivery delay days]]&gt;5,"delay","on time")</f>
        <v>on time</v>
      </c>
      <c r="R5658" s="10">
        <f>DATEVALUE(Table1[[#This Row],[Delivery_Date]])</f>
        <v>45154</v>
      </c>
      <c r="S5658" s="10">
        <f>DATEVALUE(Table1[[#This Row],[Order_Date]])</f>
        <v>45152</v>
      </c>
      <c r="T5658" s="4" t="str" cm="1">
        <f t="array" ref="T5658">_xlfn.IFS(Table1[[#This Row],[Inventory_Level]]&lt;=200,"low",Table1[[#This Row],[Inventory_Level]]&gt;=700,"high",Table1[[#This Row],[Inventory_Level]]&gt;200,"medium")</f>
        <v>high</v>
      </c>
    </row>
    <row r="5659" spans="1:20" x14ac:dyDescent="0.35">
      <c r="A5659" s="4">
        <v>5658</v>
      </c>
      <c r="B5659" s="4" t="s">
        <v>59</v>
      </c>
      <c r="C5659" s="4" t="s">
        <v>38</v>
      </c>
      <c r="D5659" s="4" t="s">
        <v>45</v>
      </c>
      <c r="E5659" s="4" t="s">
        <v>52</v>
      </c>
      <c r="F5659" s="10" t="s">
        <v>69</v>
      </c>
      <c r="G5659" s="11" t="s">
        <v>332</v>
      </c>
      <c r="H5659" s="4">
        <v>74</v>
      </c>
      <c r="I5659" s="12">
        <v>18135.689999999999</v>
      </c>
      <c r="J5659" s="12">
        <v>1342041.06</v>
      </c>
      <c r="K5659" s="12">
        <v>4524.3</v>
      </c>
      <c r="L5659" s="4">
        <v>752</v>
      </c>
      <c r="M5659" s="4" t="s">
        <v>29</v>
      </c>
      <c r="N5659" s="4" t="str" cm="1">
        <f t="array" ref="N5659">_xlfn.SWITCH(E5659,"Delhi","North","Chennai","South","Hyderabad","South","Mumbai","Central","Bangalore","South")</f>
        <v>Central</v>
      </c>
      <c r="O5659" s="12">
        <v>330467.39</v>
      </c>
      <c r="P5659" s="4">
        <f>Table1[[#This Row],[Delivery_Date]]-Table1[[#This Row],[Order_Date]]</f>
        <v>11</v>
      </c>
      <c r="Q5659" s="4" t="str">
        <f>IF(Table1[[#This Row],[Delivery delay days]]&gt;5,"delay","on time")</f>
        <v>delay</v>
      </c>
      <c r="R5659" s="10">
        <f>DATEVALUE(Table1[[#This Row],[Delivery_Date]])</f>
        <v>44939</v>
      </c>
      <c r="S5659" s="10">
        <f>DATEVALUE(Table1[[#This Row],[Order_Date]])</f>
        <v>44928</v>
      </c>
      <c r="T5659" s="4" t="str" cm="1">
        <f t="array" ref="T5659">_xlfn.IFS(Table1[[#This Row],[Inventory_Level]]&lt;=200,"low",Table1[[#This Row],[Inventory_Level]]&gt;=700,"high",Table1[[#This Row],[Inventory_Level]]&gt;200,"medium")</f>
        <v>high</v>
      </c>
    </row>
    <row r="5660" spans="1:20" x14ac:dyDescent="0.35">
      <c r="A5660" s="4">
        <v>5659</v>
      </c>
      <c r="B5660" s="4" t="s">
        <v>37</v>
      </c>
      <c r="C5660" s="4" t="s">
        <v>24</v>
      </c>
      <c r="D5660" s="4" t="s">
        <v>17</v>
      </c>
      <c r="E5660" s="4" t="s">
        <v>18</v>
      </c>
      <c r="F5660" s="10" t="s">
        <v>285</v>
      </c>
      <c r="G5660" s="11" t="s">
        <v>290</v>
      </c>
      <c r="H5660" s="4">
        <v>54</v>
      </c>
      <c r="I5660" s="12">
        <v>12639.51</v>
      </c>
      <c r="J5660" s="12">
        <v>682533.54</v>
      </c>
      <c r="K5660" s="12">
        <v>925.61</v>
      </c>
      <c r="L5660" s="4">
        <v>244</v>
      </c>
      <c r="M5660" s="4" t="s">
        <v>35</v>
      </c>
      <c r="N5660" s="4" t="str" cm="1">
        <f t="array" ref="N5660">_xlfn.SWITCH(E5660,"Delhi","North","Chennai","South","Hyderabad","South","Mumbai","Central","Bangalore","South")</f>
        <v>North</v>
      </c>
      <c r="O5660" s="12">
        <v>144652.07</v>
      </c>
      <c r="P5660" s="4">
        <f>Table1[[#This Row],[Delivery_Date]]-Table1[[#This Row],[Order_Date]]</f>
        <v>13</v>
      </c>
      <c r="Q5660" s="4" t="str">
        <f>IF(Table1[[#This Row],[Delivery delay days]]&gt;5,"delay","on time")</f>
        <v>delay</v>
      </c>
      <c r="R5660" s="10">
        <f>DATEVALUE(Table1[[#This Row],[Delivery_Date]])</f>
        <v>45207</v>
      </c>
      <c r="S5660" s="10">
        <f>DATEVALUE(Table1[[#This Row],[Order_Date]])</f>
        <v>45194</v>
      </c>
      <c r="T5660" s="4" t="str" cm="1">
        <f t="array" ref="T5660">_xlfn.IFS(Table1[[#This Row],[Inventory_Level]]&lt;=200,"low",Table1[[#This Row],[Inventory_Level]]&gt;=700,"high",Table1[[#This Row],[Inventory_Level]]&gt;200,"medium")</f>
        <v>medium</v>
      </c>
    </row>
    <row r="5661" spans="1:20" x14ac:dyDescent="0.35">
      <c r="A5661" s="4">
        <v>5660</v>
      </c>
      <c r="B5661" s="4" t="s">
        <v>44</v>
      </c>
      <c r="C5661" s="4" t="s">
        <v>24</v>
      </c>
      <c r="D5661" s="4" t="s">
        <v>25</v>
      </c>
      <c r="E5661" s="4" t="s">
        <v>26</v>
      </c>
      <c r="F5661" s="10" t="s">
        <v>243</v>
      </c>
      <c r="G5661" s="11" t="s">
        <v>234</v>
      </c>
      <c r="H5661" s="4">
        <v>4</v>
      </c>
      <c r="I5661" s="12">
        <v>16253.63</v>
      </c>
      <c r="J5661" s="12">
        <v>65014.52</v>
      </c>
      <c r="K5661" s="12">
        <v>3486.21</v>
      </c>
      <c r="L5661" s="4">
        <v>203</v>
      </c>
      <c r="M5661" s="4" t="s">
        <v>29</v>
      </c>
      <c r="N5661" s="4" t="str" cm="1">
        <f t="array" ref="N5661">_xlfn.SWITCH(E5661,"Delhi","North","Chennai","South","Hyderabad","South","Mumbai","Central","Bangalore","South")</f>
        <v>South</v>
      </c>
      <c r="O5661" s="12">
        <v>7065.77</v>
      </c>
      <c r="P5661" s="4">
        <f>Table1[[#This Row],[Delivery_Date]]-Table1[[#This Row],[Order_Date]]</f>
        <v>15</v>
      </c>
      <c r="Q5661" s="4" t="str">
        <f>IF(Table1[[#This Row],[Delivery delay days]]&gt;5,"delay","on time")</f>
        <v>delay</v>
      </c>
      <c r="R5661" s="10">
        <f>DATEVALUE(Table1[[#This Row],[Delivery_Date]])</f>
        <v>45047</v>
      </c>
      <c r="S5661" s="10">
        <f>DATEVALUE(Table1[[#This Row],[Order_Date]])</f>
        <v>45032</v>
      </c>
      <c r="T5661" s="4" t="str" cm="1">
        <f t="array" ref="T5661">_xlfn.IFS(Table1[[#This Row],[Inventory_Level]]&lt;=200,"low",Table1[[#This Row],[Inventory_Level]]&gt;=700,"high",Table1[[#This Row],[Inventory_Level]]&gt;200,"medium")</f>
        <v>medium</v>
      </c>
    </row>
    <row r="5662" spans="1:20" x14ac:dyDescent="0.35">
      <c r="A5662" s="4">
        <v>5661</v>
      </c>
      <c r="B5662" s="4" t="s">
        <v>23</v>
      </c>
      <c r="C5662" s="4" t="s">
        <v>24</v>
      </c>
      <c r="D5662" s="4" t="s">
        <v>17</v>
      </c>
      <c r="E5662" s="4" t="s">
        <v>46</v>
      </c>
      <c r="F5662" s="10" t="s">
        <v>106</v>
      </c>
      <c r="G5662" s="11" t="s">
        <v>280</v>
      </c>
      <c r="H5662" s="4">
        <v>94</v>
      </c>
      <c r="I5662" s="12">
        <v>43164.37</v>
      </c>
      <c r="J5662" s="12">
        <v>4057450.78</v>
      </c>
      <c r="K5662" s="12">
        <v>3297.77</v>
      </c>
      <c r="L5662" s="4">
        <v>128</v>
      </c>
      <c r="M5662" s="4" t="s">
        <v>29</v>
      </c>
      <c r="N5662" s="4" t="str" cm="1">
        <f t="array" ref="N5662">_xlfn.SWITCH(E5662,"Delhi","North","Chennai","South","Hyderabad","South","Mumbai","Central","Bangalore","South")</f>
        <v>South</v>
      </c>
      <c r="O5662" s="12">
        <v>591130.74</v>
      </c>
      <c r="P5662" s="4">
        <f>Table1[[#This Row],[Delivery_Date]]-Table1[[#This Row],[Order_Date]]</f>
        <v>1</v>
      </c>
      <c r="Q5662" s="4" t="str">
        <f>IF(Table1[[#This Row],[Delivery delay days]]&gt;5,"delay","on time")</f>
        <v>on time</v>
      </c>
      <c r="R5662" s="10">
        <f>DATEVALUE(Table1[[#This Row],[Delivery_Date]])</f>
        <v>45267</v>
      </c>
      <c r="S5662" s="10">
        <f>DATEVALUE(Table1[[#This Row],[Order_Date]])</f>
        <v>45266</v>
      </c>
      <c r="T5662" s="4" t="str" cm="1">
        <f t="array" ref="T5662">_xlfn.IFS(Table1[[#This Row],[Inventory_Level]]&lt;=200,"low",Table1[[#This Row],[Inventory_Level]]&gt;=700,"high",Table1[[#This Row],[Inventory_Level]]&gt;200,"medium")</f>
        <v>low</v>
      </c>
    </row>
    <row r="5663" spans="1:20" x14ac:dyDescent="0.35">
      <c r="A5663" s="4">
        <v>5662</v>
      </c>
      <c r="B5663" s="4" t="s">
        <v>37</v>
      </c>
      <c r="C5663" s="4" t="s">
        <v>16</v>
      </c>
      <c r="D5663" s="4" t="s">
        <v>17</v>
      </c>
      <c r="E5663" s="4" t="s">
        <v>18</v>
      </c>
      <c r="F5663" s="10" t="s">
        <v>361</v>
      </c>
      <c r="G5663" s="11" t="s">
        <v>141</v>
      </c>
      <c r="H5663" s="4">
        <v>60</v>
      </c>
      <c r="I5663" s="12">
        <v>37475.81</v>
      </c>
      <c r="J5663" s="12">
        <v>2248548.6</v>
      </c>
      <c r="K5663" s="12">
        <v>813.54</v>
      </c>
      <c r="L5663" s="4">
        <v>253</v>
      </c>
      <c r="M5663" s="4" t="s">
        <v>35</v>
      </c>
      <c r="N5663" s="4" t="str" cm="1">
        <f t="array" ref="N5663">_xlfn.SWITCH(E5663,"Delhi","North","Chennai","South","Hyderabad","South","Mumbai","Central","Bangalore","South")</f>
        <v>North</v>
      </c>
      <c r="O5663" s="12">
        <v>156777.76999999999</v>
      </c>
      <c r="P5663" s="4">
        <f>Table1[[#This Row],[Delivery_Date]]-Table1[[#This Row],[Order_Date]]</f>
        <v>15</v>
      </c>
      <c r="Q5663" s="4" t="str">
        <f>IF(Table1[[#This Row],[Delivery delay days]]&gt;5,"delay","on time")</f>
        <v>delay</v>
      </c>
      <c r="R5663" s="10">
        <f>DATEVALUE(Table1[[#This Row],[Delivery_Date]])</f>
        <v>45050</v>
      </c>
      <c r="S5663" s="10">
        <f>DATEVALUE(Table1[[#This Row],[Order_Date]])</f>
        <v>45035</v>
      </c>
      <c r="T5663" s="4" t="str" cm="1">
        <f t="array" ref="T5663">_xlfn.IFS(Table1[[#This Row],[Inventory_Level]]&lt;=200,"low",Table1[[#This Row],[Inventory_Level]]&gt;=700,"high",Table1[[#This Row],[Inventory_Level]]&gt;200,"medium")</f>
        <v>medium</v>
      </c>
    </row>
    <row r="5664" spans="1:20" x14ac:dyDescent="0.35">
      <c r="A5664" s="4">
        <v>5663</v>
      </c>
      <c r="B5664" s="4" t="s">
        <v>31</v>
      </c>
      <c r="C5664" s="4" t="s">
        <v>16</v>
      </c>
      <c r="D5664" s="4" t="s">
        <v>45</v>
      </c>
      <c r="E5664" s="4" t="s">
        <v>26</v>
      </c>
      <c r="F5664" s="10" t="s">
        <v>129</v>
      </c>
      <c r="G5664" s="11" t="s">
        <v>221</v>
      </c>
      <c r="H5664" s="4">
        <v>26</v>
      </c>
      <c r="I5664" s="12">
        <v>46765.14</v>
      </c>
      <c r="J5664" s="12">
        <v>1215893.6399999999</v>
      </c>
      <c r="K5664" s="12">
        <v>2170.1799999999998</v>
      </c>
      <c r="L5664" s="4">
        <v>419</v>
      </c>
      <c r="M5664" s="4" t="s">
        <v>42</v>
      </c>
      <c r="N5664" s="4" t="str" cm="1">
        <f t="array" ref="N5664">_xlfn.SWITCH(E5664,"Delhi","North","Chennai","South","Hyderabad","South","Mumbai","Central","Bangalore","South")</f>
        <v>South</v>
      </c>
      <c r="O5664" s="12">
        <v>238179.12</v>
      </c>
      <c r="P5664" s="4">
        <f>Table1[[#This Row],[Delivery_Date]]-Table1[[#This Row],[Order_Date]]</f>
        <v>11</v>
      </c>
      <c r="Q5664" s="4" t="str">
        <f>IF(Table1[[#This Row],[Delivery delay days]]&gt;5,"delay","on time")</f>
        <v>delay</v>
      </c>
      <c r="R5664" s="10">
        <f>DATEVALUE(Table1[[#This Row],[Delivery_Date]])</f>
        <v>45179</v>
      </c>
      <c r="S5664" s="10">
        <f>DATEVALUE(Table1[[#This Row],[Order_Date]])</f>
        <v>45168</v>
      </c>
      <c r="T5664" s="4" t="str" cm="1">
        <f t="array" ref="T5664">_xlfn.IFS(Table1[[#This Row],[Inventory_Level]]&lt;=200,"low",Table1[[#This Row],[Inventory_Level]]&gt;=700,"high",Table1[[#This Row],[Inventory_Level]]&gt;200,"medium")</f>
        <v>medium</v>
      </c>
    </row>
    <row r="5665" spans="1:20" x14ac:dyDescent="0.35">
      <c r="A5665" s="4">
        <v>5664</v>
      </c>
      <c r="B5665" s="4" t="s">
        <v>31</v>
      </c>
      <c r="C5665" s="4" t="s">
        <v>16</v>
      </c>
      <c r="D5665" s="4" t="s">
        <v>45</v>
      </c>
      <c r="E5665" s="4" t="s">
        <v>18</v>
      </c>
      <c r="F5665" s="10" t="s">
        <v>184</v>
      </c>
      <c r="G5665" s="11" t="s">
        <v>385</v>
      </c>
      <c r="H5665" s="4">
        <v>33</v>
      </c>
      <c r="I5665" s="12">
        <v>35716.83</v>
      </c>
      <c r="J5665" s="12">
        <v>1178655.3899999999</v>
      </c>
      <c r="K5665" s="12">
        <v>1654.38</v>
      </c>
      <c r="L5665" s="4">
        <v>945</v>
      </c>
      <c r="M5665" s="4" t="s">
        <v>21</v>
      </c>
      <c r="N5665" s="4" t="str" cm="1">
        <f t="array" ref="N5665">_xlfn.SWITCH(E5665,"Delhi","North","Chennai","South","Hyderabad","South","Mumbai","Central","Bangalore","South")</f>
        <v>North</v>
      </c>
      <c r="O5665" s="12">
        <v>92941.75</v>
      </c>
      <c r="P5665" s="4">
        <f>Table1[[#This Row],[Delivery_Date]]-Table1[[#This Row],[Order_Date]]</f>
        <v>8</v>
      </c>
      <c r="Q5665" s="4" t="str">
        <f>IF(Table1[[#This Row],[Delivery delay days]]&gt;5,"delay","on time")</f>
        <v>delay</v>
      </c>
      <c r="R5665" s="10">
        <f>DATEVALUE(Table1[[#This Row],[Delivery_Date]])</f>
        <v>44952</v>
      </c>
      <c r="S5665" s="10">
        <f>DATEVALUE(Table1[[#This Row],[Order_Date]])</f>
        <v>44944</v>
      </c>
      <c r="T5665" s="4" t="str" cm="1">
        <f t="array" ref="T5665">_xlfn.IFS(Table1[[#This Row],[Inventory_Level]]&lt;=200,"low",Table1[[#This Row],[Inventory_Level]]&gt;=700,"high",Table1[[#This Row],[Inventory_Level]]&gt;200,"medium")</f>
        <v>high</v>
      </c>
    </row>
    <row r="5666" spans="1:20" x14ac:dyDescent="0.35">
      <c r="A5666" s="4">
        <v>5665</v>
      </c>
      <c r="B5666" s="4" t="s">
        <v>15</v>
      </c>
      <c r="C5666" s="4" t="s">
        <v>24</v>
      </c>
      <c r="D5666" s="4" t="s">
        <v>39</v>
      </c>
      <c r="E5666" s="4" t="s">
        <v>60</v>
      </c>
      <c r="F5666" s="10" t="s">
        <v>405</v>
      </c>
      <c r="G5666" s="11" t="s">
        <v>311</v>
      </c>
      <c r="H5666" s="4">
        <v>40</v>
      </c>
      <c r="I5666" s="12">
        <v>32587</v>
      </c>
      <c r="J5666" s="12">
        <v>1303480</v>
      </c>
      <c r="K5666" s="12">
        <v>4557.9399999999996</v>
      </c>
      <c r="L5666" s="4">
        <v>826</v>
      </c>
      <c r="M5666" s="4" t="s">
        <v>29</v>
      </c>
      <c r="N5666" s="4" t="str" cm="1">
        <f t="array" ref="N5666">_xlfn.SWITCH(E5666,"Delhi","North","Chennai","South","Hyderabad","South","Mumbai","Central","Bangalore","South")</f>
        <v>South</v>
      </c>
      <c r="O5666" s="12">
        <v>248188.84</v>
      </c>
      <c r="P5666" s="4">
        <f>Table1[[#This Row],[Delivery_Date]]-Table1[[#This Row],[Order_Date]]</f>
        <v>13</v>
      </c>
      <c r="Q5666" s="4" t="str">
        <f>IF(Table1[[#This Row],[Delivery delay days]]&gt;5,"delay","on time")</f>
        <v>delay</v>
      </c>
      <c r="R5666" s="10">
        <f>DATEVALUE(Table1[[#This Row],[Delivery_Date]])</f>
        <v>45221</v>
      </c>
      <c r="S5666" s="10">
        <f>DATEVALUE(Table1[[#This Row],[Order_Date]])</f>
        <v>45208</v>
      </c>
      <c r="T5666" s="4" t="str" cm="1">
        <f t="array" ref="T5666">_xlfn.IFS(Table1[[#This Row],[Inventory_Level]]&lt;=200,"low",Table1[[#This Row],[Inventory_Level]]&gt;=700,"high",Table1[[#This Row],[Inventory_Level]]&gt;200,"medium")</f>
        <v>high</v>
      </c>
    </row>
    <row r="5667" spans="1:20" x14ac:dyDescent="0.35">
      <c r="A5667" s="4">
        <v>5666</v>
      </c>
      <c r="B5667" s="4" t="s">
        <v>37</v>
      </c>
      <c r="C5667" s="4" t="s">
        <v>16</v>
      </c>
      <c r="D5667" s="4" t="s">
        <v>32</v>
      </c>
      <c r="E5667" s="4" t="s">
        <v>46</v>
      </c>
      <c r="F5667" s="10" t="s">
        <v>376</v>
      </c>
      <c r="G5667" s="11" t="s">
        <v>319</v>
      </c>
      <c r="H5667" s="4">
        <v>82</v>
      </c>
      <c r="I5667" s="12">
        <v>30868.54</v>
      </c>
      <c r="J5667" s="12">
        <v>2531220.2799999998</v>
      </c>
      <c r="K5667" s="12">
        <v>2485.83</v>
      </c>
      <c r="L5667" s="4">
        <v>582</v>
      </c>
      <c r="M5667" s="4" t="s">
        <v>42</v>
      </c>
      <c r="N5667" s="4" t="str" cm="1">
        <f t="array" ref="N5667">_xlfn.SWITCH(E5667,"Delhi","North","Chennai","South","Hyderabad","South","Mumbai","Central","Bangalore","South")</f>
        <v>South</v>
      </c>
      <c r="O5667" s="12">
        <v>501401.71</v>
      </c>
      <c r="P5667" s="4">
        <f>Table1[[#This Row],[Delivery_Date]]-Table1[[#This Row],[Order_Date]]</f>
        <v>2</v>
      </c>
      <c r="Q5667" s="4" t="str">
        <f>IF(Table1[[#This Row],[Delivery delay days]]&gt;5,"delay","on time")</f>
        <v>on time</v>
      </c>
      <c r="R5667" s="10">
        <f>DATEVALUE(Table1[[#This Row],[Delivery_Date]])</f>
        <v>44943</v>
      </c>
      <c r="S5667" s="10">
        <f>DATEVALUE(Table1[[#This Row],[Order_Date]])</f>
        <v>44941</v>
      </c>
      <c r="T5667" s="4" t="str" cm="1">
        <f t="array" ref="T5667">_xlfn.IFS(Table1[[#This Row],[Inventory_Level]]&lt;=200,"low",Table1[[#This Row],[Inventory_Level]]&gt;=700,"high",Table1[[#This Row],[Inventory_Level]]&gt;200,"medium")</f>
        <v>medium</v>
      </c>
    </row>
    <row r="5668" spans="1:20" x14ac:dyDescent="0.35">
      <c r="A5668" s="4">
        <v>5667</v>
      </c>
      <c r="B5668" s="4" t="s">
        <v>37</v>
      </c>
      <c r="C5668" s="4" t="s">
        <v>24</v>
      </c>
      <c r="D5668" s="4" t="s">
        <v>25</v>
      </c>
      <c r="E5668" s="4" t="s">
        <v>46</v>
      </c>
      <c r="F5668" s="10" t="s">
        <v>150</v>
      </c>
      <c r="G5668" s="11" t="s">
        <v>340</v>
      </c>
      <c r="H5668" s="4">
        <v>36</v>
      </c>
      <c r="I5668" s="12">
        <v>18577.64</v>
      </c>
      <c r="J5668" s="12">
        <v>668795.04</v>
      </c>
      <c r="K5668" s="12">
        <v>4522.63</v>
      </c>
      <c r="L5668" s="4">
        <v>200</v>
      </c>
      <c r="M5668" s="4" t="s">
        <v>42</v>
      </c>
      <c r="N5668" s="4" t="str" cm="1">
        <f t="array" ref="N5668">_xlfn.SWITCH(E5668,"Delhi","North","Chennai","South","Hyderabad","South","Mumbai","Central","Bangalore","South")</f>
        <v>South</v>
      </c>
      <c r="O5668" s="12">
        <v>92928.09</v>
      </c>
      <c r="P5668" s="4">
        <f>Table1[[#This Row],[Delivery_Date]]-Table1[[#This Row],[Order_Date]]</f>
        <v>13</v>
      </c>
      <c r="Q5668" s="4" t="str">
        <f>IF(Table1[[#This Row],[Delivery delay days]]&gt;5,"delay","on time")</f>
        <v>delay</v>
      </c>
      <c r="R5668" s="10">
        <f>DATEVALUE(Table1[[#This Row],[Delivery_Date]])</f>
        <v>45301</v>
      </c>
      <c r="S5668" s="10">
        <f>DATEVALUE(Table1[[#This Row],[Order_Date]])</f>
        <v>45288</v>
      </c>
      <c r="T5668" s="4" t="str" cm="1">
        <f t="array" ref="T5668">_xlfn.IFS(Table1[[#This Row],[Inventory_Level]]&lt;=200,"low",Table1[[#This Row],[Inventory_Level]]&gt;=700,"high",Table1[[#This Row],[Inventory_Level]]&gt;200,"medium")</f>
        <v>low</v>
      </c>
    </row>
    <row r="5669" spans="1:20" x14ac:dyDescent="0.35">
      <c r="A5669" s="4">
        <v>5668</v>
      </c>
      <c r="B5669" s="4" t="s">
        <v>31</v>
      </c>
      <c r="C5669" s="4" t="s">
        <v>24</v>
      </c>
      <c r="D5669" s="4" t="s">
        <v>45</v>
      </c>
      <c r="E5669" s="4" t="s">
        <v>26</v>
      </c>
      <c r="F5669" s="10" t="s">
        <v>115</v>
      </c>
      <c r="G5669" s="11" t="s">
        <v>374</v>
      </c>
      <c r="H5669" s="4">
        <v>29</v>
      </c>
      <c r="I5669" s="12">
        <v>23938.01</v>
      </c>
      <c r="J5669" s="12">
        <v>694202.29</v>
      </c>
      <c r="K5669" s="12">
        <v>3437.1</v>
      </c>
      <c r="L5669" s="4">
        <v>548</v>
      </c>
      <c r="M5669" s="4" t="s">
        <v>21</v>
      </c>
      <c r="N5669" s="4" t="str" cm="1">
        <f t="array" ref="N5669">_xlfn.SWITCH(E5669,"Delhi","North","Chennai","South","Hyderabad","South","Mumbai","Central","Bangalore","South")</f>
        <v>South</v>
      </c>
      <c r="O5669" s="12">
        <v>131686.06</v>
      </c>
      <c r="P5669" s="4">
        <f>Table1[[#This Row],[Delivery_Date]]-Table1[[#This Row],[Order_Date]]</f>
        <v>7</v>
      </c>
      <c r="Q5669" s="4" t="str">
        <f>IF(Table1[[#This Row],[Delivery delay days]]&gt;5,"delay","on time")</f>
        <v>delay</v>
      </c>
      <c r="R5669" s="10">
        <f>DATEVALUE(Table1[[#This Row],[Delivery_Date]])</f>
        <v>45252</v>
      </c>
      <c r="S5669" s="10">
        <f>DATEVALUE(Table1[[#This Row],[Order_Date]])</f>
        <v>45245</v>
      </c>
      <c r="T5669" s="4" t="str" cm="1">
        <f t="array" ref="T5669">_xlfn.IFS(Table1[[#This Row],[Inventory_Level]]&lt;=200,"low",Table1[[#This Row],[Inventory_Level]]&gt;=700,"high",Table1[[#This Row],[Inventory_Level]]&gt;200,"medium")</f>
        <v>medium</v>
      </c>
    </row>
    <row r="5670" spans="1:20" x14ac:dyDescent="0.35">
      <c r="A5670" s="4">
        <v>5669</v>
      </c>
      <c r="B5670" s="4" t="s">
        <v>65</v>
      </c>
      <c r="C5670" s="4" t="s">
        <v>24</v>
      </c>
      <c r="D5670" s="4" t="s">
        <v>39</v>
      </c>
      <c r="E5670" s="4" t="s">
        <v>52</v>
      </c>
      <c r="F5670" s="10" t="s">
        <v>339</v>
      </c>
      <c r="G5670" s="11" t="s">
        <v>174</v>
      </c>
      <c r="H5670" s="4">
        <v>95</v>
      </c>
      <c r="I5670" s="12">
        <v>26565.040000000001</v>
      </c>
      <c r="J5670" s="12">
        <v>2523678.7999999998</v>
      </c>
      <c r="K5670" s="12">
        <v>594.26</v>
      </c>
      <c r="L5670" s="4">
        <v>668</v>
      </c>
      <c r="M5670" s="4" t="s">
        <v>42</v>
      </c>
      <c r="N5670" s="4" t="str" cm="1">
        <f t="array" ref="N5670">_xlfn.SWITCH(E5670,"Delhi","North","Chennai","South","Hyderabad","South","Mumbai","Central","Bangalore","South")</f>
        <v>Central</v>
      </c>
      <c r="O5670" s="12">
        <v>206249.58</v>
      </c>
      <c r="P5670" s="4">
        <f>Table1[[#This Row],[Delivery_Date]]-Table1[[#This Row],[Order_Date]]</f>
        <v>10</v>
      </c>
      <c r="Q5670" s="4" t="str">
        <f>IF(Table1[[#This Row],[Delivery delay days]]&gt;5,"delay","on time")</f>
        <v>delay</v>
      </c>
      <c r="R5670" s="10">
        <f>DATEVALUE(Table1[[#This Row],[Delivery_Date]])</f>
        <v>45066</v>
      </c>
      <c r="S5670" s="10">
        <f>DATEVALUE(Table1[[#This Row],[Order_Date]])</f>
        <v>45056</v>
      </c>
      <c r="T5670" s="4" t="str" cm="1">
        <f t="array" ref="T5670">_xlfn.IFS(Table1[[#This Row],[Inventory_Level]]&lt;=200,"low",Table1[[#This Row],[Inventory_Level]]&gt;=700,"high",Table1[[#This Row],[Inventory_Level]]&gt;200,"medium")</f>
        <v>medium</v>
      </c>
    </row>
    <row r="5671" spans="1:20" x14ac:dyDescent="0.35">
      <c r="A5671" s="4">
        <v>5670</v>
      </c>
      <c r="B5671" s="4" t="s">
        <v>65</v>
      </c>
      <c r="C5671" s="4" t="s">
        <v>38</v>
      </c>
      <c r="D5671" s="4" t="s">
        <v>45</v>
      </c>
      <c r="E5671" s="4" t="s">
        <v>46</v>
      </c>
      <c r="F5671" s="10" t="s">
        <v>64</v>
      </c>
      <c r="G5671" s="11" t="s">
        <v>389</v>
      </c>
      <c r="H5671" s="4">
        <v>57</v>
      </c>
      <c r="I5671" s="12">
        <v>16767.95</v>
      </c>
      <c r="J5671" s="12">
        <v>955773.15</v>
      </c>
      <c r="K5671" s="12">
        <v>2120.4499999999998</v>
      </c>
      <c r="L5671" s="4">
        <v>894</v>
      </c>
      <c r="M5671" s="4" t="s">
        <v>29</v>
      </c>
      <c r="N5671" s="4" t="str" cm="1">
        <f t="array" ref="N5671">_xlfn.SWITCH(E5671,"Delhi","North","Chennai","South","Hyderabad","South","Mumbai","Central","Bangalore","South")</f>
        <v>South</v>
      </c>
      <c r="O5671" s="12">
        <v>121547.99</v>
      </c>
      <c r="P5671" s="4">
        <f>Table1[[#This Row],[Delivery_Date]]-Table1[[#This Row],[Order_Date]]</f>
        <v>12</v>
      </c>
      <c r="Q5671" s="4" t="str">
        <f>IF(Table1[[#This Row],[Delivery delay days]]&gt;5,"delay","on time")</f>
        <v>delay</v>
      </c>
      <c r="R5671" s="10">
        <f>DATEVALUE(Table1[[#This Row],[Delivery_Date]])</f>
        <v>45109</v>
      </c>
      <c r="S5671" s="10">
        <f>DATEVALUE(Table1[[#This Row],[Order_Date]])</f>
        <v>45097</v>
      </c>
      <c r="T5671" s="4" t="str" cm="1">
        <f t="array" ref="T5671">_xlfn.IFS(Table1[[#This Row],[Inventory_Level]]&lt;=200,"low",Table1[[#This Row],[Inventory_Level]]&gt;=700,"high",Table1[[#This Row],[Inventory_Level]]&gt;200,"medium")</f>
        <v>high</v>
      </c>
    </row>
    <row r="5672" spans="1:20" x14ac:dyDescent="0.35">
      <c r="A5672" s="4">
        <v>5671</v>
      </c>
      <c r="B5672" s="4" t="s">
        <v>65</v>
      </c>
      <c r="C5672" s="4" t="s">
        <v>16</v>
      </c>
      <c r="D5672" s="4" t="s">
        <v>32</v>
      </c>
      <c r="E5672" s="4" t="s">
        <v>60</v>
      </c>
      <c r="F5672" s="10" t="s">
        <v>306</v>
      </c>
      <c r="G5672" s="11" t="s">
        <v>295</v>
      </c>
      <c r="H5672" s="4">
        <v>76</v>
      </c>
      <c r="I5672" s="12">
        <v>44807.6</v>
      </c>
      <c r="J5672" s="12">
        <v>3405377.6</v>
      </c>
      <c r="K5672" s="12">
        <v>1989.51</v>
      </c>
      <c r="L5672" s="4">
        <v>838</v>
      </c>
      <c r="M5672" s="4" t="s">
        <v>35</v>
      </c>
      <c r="N5672" s="4" t="str" cm="1">
        <f t="array" ref="N5672">_xlfn.SWITCH(E5672,"Delhi","North","Chennai","South","Hyderabad","South","Mumbai","Central","Bangalore","South")</f>
        <v>South</v>
      </c>
      <c r="O5672" s="12">
        <v>671683.71</v>
      </c>
      <c r="P5672" s="4">
        <f>Table1[[#This Row],[Delivery_Date]]-Table1[[#This Row],[Order_Date]]</f>
        <v>13</v>
      </c>
      <c r="Q5672" s="4" t="str">
        <f>IF(Table1[[#This Row],[Delivery delay days]]&gt;5,"delay","on time")</f>
        <v>delay</v>
      </c>
      <c r="R5672" s="10">
        <f>DATEVALUE(Table1[[#This Row],[Delivery_Date]])</f>
        <v>45295</v>
      </c>
      <c r="S5672" s="10">
        <f>DATEVALUE(Table1[[#This Row],[Order_Date]])</f>
        <v>45282</v>
      </c>
      <c r="T5672" s="4" t="str" cm="1">
        <f t="array" ref="T5672">_xlfn.IFS(Table1[[#This Row],[Inventory_Level]]&lt;=200,"low",Table1[[#This Row],[Inventory_Level]]&gt;=700,"high",Table1[[#This Row],[Inventory_Level]]&gt;200,"medium")</f>
        <v>high</v>
      </c>
    </row>
    <row r="5673" spans="1:20" x14ac:dyDescent="0.35">
      <c r="A5673" s="4">
        <v>5672</v>
      </c>
      <c r="B5673" s="4" t="s">
        <v>65</v>
      </c>
      <c r="C5673" s="4" t="s">
        <v>24</v>
      </c>
      <c r="D5673" s="4" t="s">
        <v>39</v>
      </c>
      <c r="E5673" s="4" t="s">
        <v>26</v>
      </c>
      <c r="F5673" s="10" t="s">
        <v>189</v>
      </c>
      <c r="G5673" s="11" t="s">
        <v>190</v>
      </c>
      <c r="H5673" s="4">
        <v>53</v>
      </c>
      <c r="I5673" s="12">
        <v>16252.88</v>
      </c>
      <c r="J5673" s="12">
        <v>861402.64</v>
      </c>
      <c r="K5673" s="12">
        <v>4592.63</v>
      </c>
      <c r="L5673" s="4">
        <v>918</v>
      </c>
      <c r="M5673" s="4" t="s">
        <v>29</v>
      </c>
      <c r="N5673" s="4" t="str" cm="1">
        <f t="array" ref="N5673">_xlfn.SWITCH(E5673,"Delhi","North","Chennai","South","Hyderabad","South","Mumbai","Central","Bangalore","South")</f>
        <v>South</v>
      </c>
      <c r="O5673" s="12">
        <v>66040.210000000006</v>
      </c>
      <c r="P5673" s="4">
        <f>Table1[[#This Row],[Delivery_Date]]-Table1[[#This Row],[Order_Date]]</f>
        <v>6</v>
      </c>
      <c r="Q5673" s="4" t="str">
        <f>IF(Table1[[#This Row],[Delivery delay days]]&gt;5,"delay","on time")</f>
        <v>delay</v>
      </c>
      <c r="R5673" s="10">
        <f>DATEVALUE(Table1[[#This Row],[Delivery_Date]])</f>
        <v>45119</v>
      </c>
      <c r="S5673" s="10">
        <f>DATEVALUE(Table1[[#This Row],[Order_Date]])</f>
        <v>45113</v>
      </c>
      <c r="T5673" s="4" t="str" cm="1">
        <f t="array" ref="T5673">_xlfn.IFS(Table1[[#This Row],[Inventory_Level]]&lt;=200,"low",Table1[[#This Row],[Inventory_Level]]&gt;=700,"high",Table1[[#This Row],[Inventory_Level]]&gt;200,"medium")</f>
        <v>high</v>
      </c>
    </row>
    <row r="5674" spans="1:20" x14ac:dyDescent="0.35">
      <c r="A5674" s="4">
        <v>5673</v>
      </c>
      <c r="B5674" s="4" t="s">
        <v>51</v>
      </c>
      <c r="C5674" s="4" t="s">
        <v>16</v>
      </c>
      <c r="D5674" s="4" t="s">
        <v>45</v>
      </c>
      <c r="E5674" s="4" t="s">
        <v>26</v>
      </c>
      <c r="F5674" s="10" t="s">
        <v>110</v>
      </c>
      <c r="G5674" s="11" t="s">
        <v>111</v>
      </c>
      <c r="H5674" s="4">
        <v>45</v>
      </c>
      <c r="I5674" s="12">
        <v>4388.1099999999997</v>
      </c>
      <c r="J5674" s="12">
        <v>197464.95</v>
      </c>
      <c r="K5674" s="12">
        <v>2297.5</v>
      </c>
      <c r="L5674" s="4">
        <v>907</v>
      </c>
      <c r="M5674" s="4" t="s">
        <v>35</v>
      </c>
      <c r="N5674" s="4" t="str" cm="1">
        <f t="array" ref="N5674">_xlfn.SWITCH(E5674,"Delhi","North","Chennai","South","Hyderabad","South","Mumbai","Central","Bangalore","South")</f>
        <v>South</v>
      </c>
      <c r="O5674" s="12">
        <v>12628.42</v>
      </c>
      <c r="P5674" s="4">
        <f>Table1[[#This Row],[Delivery_Date]]-Table1[[#This Row],[Order_Date]]</f>
        <v>9</v>
      </c>
      <c r="Q5674" s="4" t="str">
        <f>IF(Table1[[#This Row],[Delivery delay days]]&gt;5,"delay","on time")</f>
        <v>delay</v>
      </c>
      <c r="R5674" s="10">
        <f>DATEVALUE(Table1[[#This Row],[Delivery_Date]])</f>
        <v>44988</v>
      </c>
      <c r="S5674" s="10">
        <f>DATEVALUE(Table1[[#This Row],[Order_Date]])</f>
        <v>44979</v>
      </c>
      <c r="T5674" s="4" t="str" cm="1">
        <f t="array" ref="T5674">_xlfn.IFS(Table1[[#This Row],[Inventory_Level]]&lt;=200,"low",Table1[[#This Row],[Inventory_Level]]&gt;=700,"high",Table1[[#This Row],[Inventory_Level]]&gt;200,"medium")</f>
        <v>high</v>
      </c>
    </row>
    <row r="5675" spans="1:20" x14ac:dyDescent="0.35">
      <c r="A5675" s="4">
        <v>5674</v>
      </c>
      <c r="B5675" s="4" t="s">
        <v>15</v>
      </c>
      <c r="C5675" s="4" t="s">
        <v>24</v>
      </c>
      <c r="D5675" s="4" t="s">
        <v>45</v>
      </c>
      <c r="E5675" s="4" t="s">
        <v>18</v>
      </c>
      <c r="F5675" s="10" t="s">
        <v>128</v>
      </c>
      <c r="G5675" s="11" t="s">
        <v>347</v>
      </c>
      <c r="H5675" s="4">
        <v>68</v>
      </c>
      <c r="I5675" s="12">
        <v>9067.31</v>
      </c>
      <c r="J5675" s="12">
        <v>616577.07999999996</v>
      </c>
      <c r="K5675" s="12">
        <v>1492.85</v>
      </c>
      <c r="L5675" s="4">
        <v>431</v>
      </c>
      <c r="M5675" s="4" t="s">
        <v>29</v>
      </c>
      <c r="N5675" s="4" t="str" cm="1">
        <f t="array" ref="N5675">_xlfn.SWITCH(E5675,"Delhi","North","Chennai","South","Hyderabad","South","Mumbai","Central","Bangalore","South")</f>
        <v>North</v>
      </c>
      <c r="O5675" s="12">
        <v>72181.38</v>
      </c>
      <c r="P5675" s="4">
        <f>Table1[[#This Row],[Delivery_Date]]-Table1[[#This Row],[Order_Date]]</f>
        <v>1</v>
      </c>
      <c r="Q5675" s="4" t="str">
        <f>IF(Table1[[#This Row],[Delivery delay days]]&gt;5,"delay","on time")</f>
        <v>on time</v>
      </c>
      <c r="R5675" s="10">
        <f>DATEVALUE(Table1[[#This Row],[Delivery_Date]])</f>
        <v>45161</v>
      </c>
      <c r="S5675" s="10">
        <f>DATEVALUE(Table1[[#This Row],[Order_Date]])</f>
        <v>45160</v>
      </c>
      <c r="T5675" s="4" t="str" cm="1">
        <f t="array" ref="T5675">_xlfn.IFS(Table1[[#This Row],[Inventory_Level]]&lt;=200,"low",Table1[[#This Row],[Inventory_Level]]&gt;=700,"high",Table1[[#This Row],[Inventory_Level]]&gt;200,"medium")</f>
        <v>medium</v>
      </c>
    </row>
    <row r="5676" spans="1:20" x14ac:dyDescent="0.35">
      <c r="A5676" s="4">
        <v>5675</v>
      </c>
      <c r="B5676" s="4" t="s">
        <v>31</v>
      </c>
      <c r="C5676" s="4" t="s">
        <v>16</v>
      </c>
      <c r="D5676" s="4" t="s">
        <v>32</v>
      </c>
      <c r="E5676" s="4" t="s">
        <v>52</v>
      </c>
      <c r="F5676" s="10" t="s">
        <v>318</v>
      </c>
      <c r="G5676" s="11" t="s">
        <v>410</v>
      </c>
      <c r="H5676" s="4">
        <v>24</v>
      </c>
      <c r="I5676" s="12">
        <v>15390.22</v>
      </c>
      <c r="J5676" s="12">
        <v>369365.28</v>
      </c>
      <c r="K5676" s="12">
        <v>3055.51</v>
      </c>
      <c r="L5676" s="4">
        <v>152</v>
      </c>
      <c r="M5676" s="4" t="s">
        <v>35</v>
      </c>
      <c r="N5676" s="4" t="str" cm="1">
        <f t="array" ref="N5676">_xlfn.SWITCH(E5676,"Delhi","North","Chennai","South","Hyderabad","South","Mumbai","Central","Bangalore","South")</f>
        <v>Central</v>
      </c>
      <c r="O5676" s="12">
        <v>42092.73</v>
      </c>
      <c r="P5676" s="4">
        <f>Table1[[#This Row],[Delivery_Date]]-Table1[[#This Row],[Order_Date]]</f>
        <v>13</v>
      </c>
      <c r="Q5676" s="4" t="str">
        <f>IF(Table1[[#This Row],[Delivery delay days]]&gt;5,"delay","on time")</f>
        <v>delay</v>
      </c>
      <c r="R5676" s="10">
        <f>DATEVALUE(Table1[[#This Row],[Delivery_Date]])</f>
        <v>45070</v>
      </c>
      <c r="S5676" s="10">
        <f>DATEVALUE(Table1[[#This Row],[Order_Date]])</f>
        <v>45057</v>
      </c>
      <c r="T5676" s="4" t="str" cm="1">
        <f t="array" ref="T5676">_xlfn.IFS(Table1[[#This Row],[Inventory_Level]]&lt;=200,"low",Table1[[#This Row],[Inventory_Level]]&gt;=700,"high",Table1[[#This Row],[Inventory_Level]]&gt;200,"medium")</f>
        <v>low</v>
      </c>
    </row>
    <row r="5677" spans="1:20" x14ac:dyDescent="0.35">
      <c r="A5677" s="4">
        <v>5676</v>
      </c>
      <c r="B5677" s="4" t="s">
        <v>23</v>
      </c>
      <c r="C5677" s="4" t="s">
        <v>24</v>
      </c>
      <c r="D5677" s="4" t="s">
        <v>39</v>
      </c>
      <c r="E5677" s="4" t="s">
        <v>18</v>
      </c>
      <c r="F5677" s="10" t="s">
        <v>379</v>
      </c>
      <c r="G5677" s="11" t="s">
        <v>353</v>
      </c>
      <c r="H5677" s="4">
        <v>58</v>
      </c>
      <c r="I5677" s="12">
        <v>1018.66</v>
      </c>
      <c r="J5677" s="12">
        <v>59082.28</v>
      </c>
      <c r="K5677" s="12">
        <v>2482.38</v>
      </c>
      <c r="L5677" s="4">
        <v>230</v>
      </c>
      <c r="M5677" s="4" t="s">
        <v>21</v>
      </c>
      <c r="N5677" s="4" t="str" cm="1">
        <f t="array" ref="N5677">_xlfn.SWITCH(E5677,"Delhi","North","Chennai","South","Hyderabad","South","Mumbai","Central","Bangalore","South")</f>
        <v>North</v>
      </c>
      <c r="O5677" s="12">
        <v>10040.219999999999</v>
      </c>
      <c r="P5677" s="4">
        <f>Table1[[#This Row],[Delivery_Date]]-Table1[[#This Row],[Order_Date]]</f>
        <v>7</v>
      </c>
      <c r="Q5677" s="4" t="str">
        <f>IF(Table1[[#This Row],[Delivery delay days]]&gt;5,"delay","on time")</f>
        <v>delay</v>
      </c>
      <c r="R5677" s="10">
        <f>DATEVALUE(Table1[[#This Row],[Delivery_Date]])</f>
        <v>45106</v>
      </c>
      <c r="S5677" s="10">
        <f>DATEVALUE(Table1[[#This Row],[Order_Date]])</f>
        <v>45099</v>
      </c>
      <c r="T5677" s="4" t="str" cm="1">
        <f t="array" ref="T5677">_xlfn.IFS(Table1[[#This Row],[Inventory_Level]]&lt;=200,"low",Table1[[#This Row],[Inventory_Level]]&gt;=700,"high",Table1[[#This Row],[Inventory_Level]]&gt;200,"medium")</f>
        <v>medium</v>
      </c>
    </row>
    <row r="5678" spans="1:20" x14ac:dyDescent="0.35">
      <c r="A5678" s="4">
        <v>5677</v>
      </c>
      <c r="B5678" s="4" t="s">
        <v>23</v>
      </c>
      <c r="C5678" s="4" t="s">
        <v>38</v>
      </c>
      <c r="D5678" s="4" t="s">
        <v>25</v>
      </c>
      <c r="E5678" s="4" t="s">
        <v>52</v>
      </c>
      <c r="F5678" s="10" t="s">
        <v>100</v>
      </c>
      <c r="G5678" s="11" t="s">
        <v>246</v>
      </c>
      <c r="H5678" s="4">
        <v>78</v>
      </c>
      <c r="I5678" s="12">
        <v>20214.88</v>
      </c>
      <c r="J5678" s="12">
        <v>1576760.64</v>
      </c>
      <c r="K5678" s="12">
        <v>1543.47</v>
      </c>
      <c r="L5678" s="4">
        <v>974</v>
      </c>
      <c r="M5678" s="4" t="s">
        <v>42</v>
      </c>
      <c r="N5678" s="4" t="str" cm="1">
        <f t="array" ref="N5678">_xlfn.SWITCH(E5678,"Delhi","North","Chennai","South","Hyderabad","South","Mumbai","Central","Bangalore","South")</f>
        <v>Central</v>
      </c>
      <c r="O5678" s="12">
        <v>298772.15000000002</v>
      </c>
      <c r="P5678" s="4">
        <f>Table1[[#This Row],[Delivery_Date]]-Table1[[#This Row],[Order_Date]]</f>
        <v>13</v>
      </c>
      <c r="Q5678" s="4" t="str">
        <f>IF(Table1[[#This Row],[Delivery delay days]]&gt;5,"delay","on time")</f>
        <v>delay</v>
      </c>
      <c r="R5678" s="10">
        <f>DATEVALUE(Table1[[#This Row],[Delivery_Date]])</f>
        <v>45103</v>
      </c>
      <c r="S5678" s="10">
        <f>DATEVALUE(Table1[[#This Row],[Order_Date]])</f>
        <v>45090</v>
      </c>
      <c r="T5678" s="4" t="str" cm="1">
        <f t="array" ref="T5678">_xlfn.IFS(Table1[[#This Row],[Inventory_Level]]&lt;=200,"low",Table1[[#This Row],[Inventory_Level]]&gt;=700,"high",Table1[[#This Row],[Inventory_Level]]&gt;200,"medium")</f>
        <v>high</v>
      </c>
    </row>
    <row r="5679" spans="1:20" x14ac:dyDescent="0.35">
      <c r="A5679" s="4">
        <v>5678</v>
      </c>
      <c r="B5679" s="4" t="s">
        <v>51</v>
      </c>
      <c r="C5679" s="4" t="s">
        <v>16</v>
      </c>
      <c r="D5679" s="4" t="s">
        <v>45</v>
      </c>
      <c r="E5679" s="4" t="s">
        <v>18</v>
      </c>
      <c r="F5679" s="10" t="s">
        <v>123</v>
      </c>
      <c r="G5679" s="11" t="s">
        <v>359</v>
      </c>
      <c r="H5679" s="4">
        <v>21</v>
      </c>
      <c r="I5679" s="12">
        <v>49847.92</v>
      </c>
      <c r="J5679" s="12">
        <v>1046806.32</v>
      </c>
      <c r="K5679" s="12">
        <v>2526.91</v>
      </c>
      <c r="L5679" s="4">
        <v>18</v>
      </c>
      <c r="M5679" s="4" t="s">
        <v>29</v>
      </c>
      <c r="N5679" s="4" t="str" cm="1">
        <f t="array" ref="N5679">_xlfn.SWITCH(E5679,"Delhi","North","Chennai","South","Hyderabad","South","Mumbai","Central","Bangalore","South")</f>
        <v>North</v>
      </c>
      <c r="O5679" s="12">
        <v>63199.88</v>
      </c>
      <c r="P5679" s="4">
        <f>Table1[[#This Row],[Delivery_Date]]-Table1[[#This Row],[Order_Date]]</f>
        <v>6</v>
      </c>
      <c r="Q5679" s="4" t="str">
        <f>IF(Table1[[#This Row],[Delivery delay days]]&gt;5,"delay","on time")</f>
        <v>delay</v>
      </c>
      <c r="R5679" s="10">
        <f>DATEVALUE(Table1[[#This Row],[Delivery_Date]])</f>
        <v>45248</v>
      </c>
      <c r="S5679" s="10">
        <f>DATEVALUE(Table1[[#This Row],[Order_Date]])</f>
        <v>45242</v>
      </c>
      <c r="T5679" s="4" t="str" cm="1">
        <f t="array" ref="T5679">_xlfn.IFS(Table1[[#This Row],[Inventory_Level]]&lt;=200,"low",Table1[[#This Row],[Inventory_Level]]&gt;=700,"high",Table1[[#This Row],[Inventory_Level]]&gt;200,"medium")</f>
        <v>low</v>
      </c>
    </row>
    <row r="5680" spans="1:20" x14ac:dyDescent="0.35">
      <c r="A5680" s="4">
        <v>5679</v>
      </c>
      <c r="B5680" s="4" t="s">
        <v>23</v>
      </c>
      <c r="C5680" s="4" t="s">
        <v>38</v>
      </c>
      <c r="D5680" s="4" t="s">
        <v>39</v>
      </c>
      <c r="E5680" s="4" t="s">
        <v>52</v>
      </c>
      <c r="F5680" s="10" t="s">
        <v>144</v>
      </c>
      <c r="G5680" s="11" t="s">
        <v>266</v>
      </c>
      <c r="H5680" s="4">
        <v>14</v>
      </c>
      <c r="I5680" s="12">
        <v>14795.84</v>
      </c>
      <c r="J5680" s="12">
        <v>207141.76000000001</v>
      </c>
      <c r="K5680" s="12">
        <v>2470.8200000000002</v>
      </c>
      <c r="L5680" s="4">
        <v>63</v>
      </c>
      <c r="M5680" s="4" t="s">
        <v>35</v>
      </c>
      <c r="N5680" s="4" t="str" cm="1">
        <f t="array" ref="N5680">_xlfn.SWITCH(E5680,"Delhi","North","Chennai","South","Hyderabad","South","Mumbai","Central","Bangalore","South")</f>
        <v>Central</v>
      </c>
      <c r="O5680" s="12">
        <v>38082.129999999997</v>
      </c>
      <c r="P5680" s="4">
        <f>Table1[[#This Row],[Delivery_Date]]-Table1[[#This Row],[Order_Date]]</f>
        <v>10</v>
      </c>
      <c r="Q5680" s="4" t="str">
        <f>IF(Table1[[#This Row],[Delivery delay days]]&gt;5,"delay","on time")</f>
        <v>delay</v>
      </c>
      <c r="R5680" s="10">
        <f>DATEVALUE(Table1[[#This Row],[Delivery_Date]])</f>
        <v>45079</v>
      </c>
      <c r="S5680" s="10">
        <f>DATEVALUE(Table1[[#This Row],[Order_Date]])</f>
        <v>45069</v>
      </c>
      <c r="T5680" s="4" t="str" cm="1">
        <f t="array" ref="T5680">_xlfn.IFS(Table1[[#This Row],[Inventory_Level]]&lt;=200,"low",Table1[[#This Row],[Inventory_Level]]&gt;=700,"high",Table1[[#This Row],[Inventory_Level]]&gt;200,"medium")</f>
        <v>low</v>
      </c>
    </row>
    <row r="5681" spans="1:20" x14ac:dyDescent="0.35">
      <c r="A5681" s="4">
        <v>5680</v>
      </c>
      <c r="B5681" s="4" t="s">
        <v>51</v>
      </c>
      <c r="C5681" s="4" t="s">
        <v>24</v>
      </c>
      <c r="D5681" s="4" t="s">
        <v>32</v>
      </c>
      <c r="E5681" s="4" t="s">
        <v>26</v>
      </c>
      <c r="F5681" s="10" t="s">
        <v>163</v>
      </c>
      <c r="G5681" s="11" t="s">
        <v>303</v>
      </c>
      <c r="H5681" s="4">
        <v>97</v>
      </c>
      <c r="I5681" s="12">
        <v>43274.77</v>
      </c>
      <c r="J5681" s="12">
        <v>4197652.6900000004</v>
      </c>
      <c r="K5681" s="12">
        <v>665.45</v>
      </c>
      <c r="L5681" s="4">
        <v>187</v>
      </c>
      <c r="M5681" s="4" t="s">
        <v>35</v>
      </c>
      <c r="N5681" s="4" t="str" cm="1">
        <f t="array" ref="N5681">_xlfn.SWITCH(E5681,"Delhi","North","Chennai","South","Hyderabad","South","Mumbai","Central","Bangalore","South")</f>
        <v>South</v>
      </c>
      <c r="O5681" s="12">
        <v>790857.27</v>
      </c>
      <c r="P5681" s="4">
        <f>Table1[[#This Row],[Delivery_Date]]-Table1[[#This Row],[Order_Date]]</f>
        <v>14</v>
      </c>
      <c r="Q5681" s="4" t="str">
        <f>IF(Table1[[#This Row],[Delivery delay days]]&gt;5,"delay","on time")</f>
        <v>delay</v>
      </c>
      <c r="R5681" s="10">
        <f>DATEVALUE(Table1[[#This Row],[Delivery_Date]])</f>
        <v>45238</v>
      </c>
      <c r="S5681" s="10">
        <f>DATEVALUE(Table1[[#This Row],[Order_Date]])</f>
        <v>45224</v>
      </c>
      <c r="T5681" s="4" t="str" cm="1">
        <f t="array" ref="T5681">_xlfn.IFS(Table1[[#This Row],[Inventory_Level]]&lt;=200,"low",Table1[[#This Row],[Inventory_Level]]&gt;=700,"high",Table1[[#This Row],[Inventory_Level]]&gt;200,"medium")</f>
        <v>low</v>
      </c>
    </row>
    <row r="5682" spans="1:20" x14ac:dyDescent="0.35">
      <c r="A5682" s="4">
        <v>5681</v>
      </c>
      <c r="B5682" s="4" t="s">
        <v>37</v>
      </c>
      <c r="C5682" s="4" t="s">
        <v>24</v>
      </c>
      <c r="D5682" s="4" t="s">
        <v>32</v>
      </c>
      <c r="E5682" s="4" t="s">
        <v>26</v>
      </c>
      <c r="F5682" s="10" t="s">
        <v>374</v>
      </c>
      <c r="G5682" s="11" t="s">
        <v>229</v>
      </c>
      <c r="H5682" s="4">
        <v>47</v>
      </c>
      <c r="I5682" s="12">
        <v>27411.66</v>
      </c>
      <c r="J5682" s="12">
        <v>1288348.02</v>
      </c>
      <c r="K5682" s="12">
        <v>2294.2600000000002</v>
      </c>
      <c r="L5682" s="4">
        <v>302</v>
      </c>
      <c r="M5682" s="4" t="s">
        <v>35</v>
      </c>
      <c r="N5682" s="4" t="str" cm="1">
        <f t="array" ref="N5682">_xlfn.SWITCH(E5682,"Delhi","North","Chennai","South","Hyderabad","South","Mumbai","Central","Bangalore","South")</f>
        <v>South</v>
      </c>
      <c r="O5682" s="12">
        <v>293287.89</v>
      </c>
      <c r="P5682" s="4">
        <f>Table1[[#This Row],[Delivery_Date]]-Table1[[#This Row],[Order_Date]]</f>
        <v>11</v>
      </c>
      <c r="Q5682" s="4" t="str">
        <f>IF(Table1[[#This Row],[Delivery delay days]]&gt;5,"delay","on time")</f>
        <v>delay</v>
      </c>
      <c r="R5682" s="10">
        <f>DATEVALUE(Table1[[#This Row],[Delivery_Date]])</f>
        <v>45263</v>
      </c>
      <c r="S5682" s="10">
        <f>DATEVALUE(Table1[[#This Row],[Order_Date]])</f>
        <v>45252</v>
      </c>
      <c r="T5682" s="4" t="str" cm="1">
        <f t="array" ref="T5682">_xlfn.IFS(Table1[[#This Row],[Inventory_Level]]&lt;=200,"low",Table1[[#This Row],[Inventory_Level]]&gt;=700,"high",Table1[[#This Row],[Inventory_Level]]&gt;200,"medium")</f>
        <v>medium</v>
      </c>
    </row>
    <row r="5683" spans="1:20" x14ac:dyDescent="0.35">
      <c r="A5683" s="4">
        <v>5682</v>
      </c>
      <c r="B5683" s="4" t="s">
        <v>51</v>
      </c>
      <c r="C5683" s="4" t="s">
        <v>38</v>
      </c>
      <c r="D5683" s="4" t="s">
        <v>25</v>
      </c>
      <c r="E5683" s="4" t="s">
        <v>18</v>
      </c>
      <c r="F5683" s="10" t="s">
        <v>248</v>
      </c>
      <c r="G5683" s="11" t="s">
        <v>243</v>
      </c>
      <c r="H5683" s="4">
        <v>45</v>
      </c>
      <c r="I5683" s="12">
        <v>19357.46</v>
      </c>
      <c r="J5683" s="12">
        <v>871085.7</v>
      </c>
      <c r="K5683" s="12">
        <v>2563.5</v>
      </c>
      <c r="L5683" s="4">
        <v>836</v>
      </c>
      <c r="M5683" s="4" t="s">
        <v>35</v>
      </c>
      <c r="N5683" s="4" t="str" cm="1">
        <f t="array" ref="N5683">_xlfn.SWITCH(E5683,"Delhi","North","Chennai","South","Hyderabad","South","Mumbai","Central","Bangalore","South")</f>
        <v>North</v>
      </c>
      <c r="O5683" s="12">
        <v>209384.92</v>
      </c>
      <c r="P5683" s="4">
        <f>Table1[[#This Row],[Delivery_Date]]-Table1[[#This Row],[Order_Date]]</f>
        <v>3</v>
      </c>
      <c r="Q5683" s="4" t="str">
        <f>IF(Table1[[#This Row],[Delivery delay days]]&gt;5,"delay","on time")</f>
        <v>on time</v>
      </c>
      <c r="R5683" s="10">
        <f>DATEVALUE(Table1[[#This Row],[Delivery_Date]])</f>
        <v>45032</v>
      </c>
      <c r="S5683" s="10">
        <f>DATEVALUE(Table1[[#This Row],[Order_Date]])</f>
        <v>45029</v>
      </c>
      <c r="T5683" s="4" t="str" cm="1">
        <f t="array" ref="T5683">_xlfn.IFS(Table1[[#This Row],[Inventory_Level]]&lt;=200,"low",Table1[[#This Row],[Inventory_Level]]&gt;=700,"high",Table1[[#This Row],[Inventory_Level]]&gt;200,"medium")</f>
        <v>high</v>
      </c>
    </row>
    <row r="5684" spans="1:20" x14ac:dyDescent="0.35">
      <c r="A5684" s="4">
        <v>5683</v>
      </c>
      <c r="B5684" s="4" t="s">
        <v>31</v>
      </c>
      <c r="C5684" s="4" t="s">
        <v>16</v>
      </c>
      <c r="D5684" s="4" t="s">
        <v>25</v>
      </c>
      <c r="E5684" s="4" t="s">
        <v>26</v>
      </c>
      <c r="F5684" s="10" t="s">
        <v>137</v>
      </c>
      <c r="G5684" s="11" t="s">
        <v>337</v>
      </c>
      <c r="H5684" s="4">
        <v>72</v>
      </c>
      <c r="I5684" s="12">
        <v>24431.77</v>
      </c>
      <c r="J5684" s="12">
        <v>1759087.44</v>
      </c>
      <c r="K5684" s="12">
        <v>2471.75</v>
      </c>
      <c r="L5684" s="4">
        <v>795</v>
      </c>
      <c r="M5684" s="4" t="s">
        <v>42</v>
      </c>
      <c r="N5684" s="4" t="str" cm="1">
        <f t="array" ref="N5684">_xlfn.SWITCH(E5684,"Delhi","North","Chennai","South","Hyderabad","South","Mumbai","Central","Bangalore","South")</f>
        <v>South</v>
      </c>
      <c r="O5684" s="12">
        <v>390939.03</v>
      </c>
      <c r="P5684" s="4">
        <f>Table1[[#This Row],[Delivery_Date]]-Table1[[#This Row],[Order_Date]]</f>
        <v>15</v>
      </c>
      <c r="Q5684" s="4" t="str">
        <f>IF(Table1[[#This Row],[Delivery delay days]]&gt;5,"delay","on time")</f>
        <v>delay</v>
      </c>
      <c r="R5684" s="10">
        <f>DATEVALUE(Table1[[#This Row],[Delivery_Date]])</f>
        <v>45159</v>
      </c>
      <c r="S5684" s="10">
        <f>DATEVALUE(Table1[[#This Row],[Order_Date]])</f>
        <v>45144</v>
      </c>
      <c r="T5684" s="4" t="str" cm="1">
        <f t="array" ref="T5684">_xlfn.IFS(Table1[[#This Row],[Inventory_Level]]&lt;=200,"low",Table1[[#This Row],[Inventory_Level]]&gt;=700,"high",Table1[[#This Row],[Inventory_Level]]&gt;200,"medium")</f>
        <v>high</v>
      </c>
    </row>
    <row r="5685" spans="1:20" x14ac:dyDescent="0.35">
      <c r="A5685" s="4">
        <v>5684</v>
      </c>
      <c r="B5685" s="4" t="s">
        <v>37</v>
      </c>
      <c r="C5685" s="4" t="s">
        <v>38</v>
      </c>
      <c r="D5685" s="4" t="s">
        <v>32</v>
      </c>
      <c r="E5685" s="4" t="s">
        <v>46</v>
      </c>
      <c r="F5685" s="10" t="s">
        <v>395</v>
      </c>
      <c r="G5685" s="11" t="s">
        <v>387</v>
      </c>
      <c r="H5685" s="4">
        <v>11</v>
      </c>
      <c r="I5685" s="12">
        <v>29562.32</v>
      </c>
      <c r="J5685" s="12">
        <v>325185.52</v>
      </c>
      <c r="K5685" s="12">
        <v>2884.65</v>
      </c>
      <c r="L5685" s="4">
        <v>15</v>
      </c>
      <c r="M5685" s="4" t="s">
        <v>42</v>
      </c>
      <c r="N5685" s="4" t="str" cm="1">
        <f t="array" ref="N5685">_xlfn.SWITCH(E5685,"Delhi","North","Chennai","South","Hyderabad","South","Mumbai","Central","Bangalore","South")</f>
        <v>South</v>
      </c>
      <c r="O5685" s="12">
        <v>28420.05</v>
      </c>
      <c r="P5685" s="4">
        <f>Table1[[#This Row],[Delivery_Date]]-Table1[[#This Row],[Order_Date]]</f>
        <v>6</v>
      </c>
      <c r="Q5685" s="4" t="str">
        <f>IF(Table1[[#This Row],[Delivery delay days]]&gt;5,"delay","on time")</f>
        <v>delay</v>
      </c>
      <c r="R5685" s="10">
        <f>DATEVALUE(Table1[[#This Row],[Delivery_Date]])</f>
        <v>45018</v>
      </c>
      <c r="S5685" s="10">
        <f>DATEVALUE(Table1[[#This Row],[Order_Date]])</f>
        <v>45012</v>
      </c>
      <c r="T5685" s="4" t="str" cm="1">
        <f t="array" ref="T5685">_xlfn.IFS(Table1[[#This Row],[Inventory_Level]]&lt;=200,"low",Table1[[#This Row],[Inventory_Level]]&gt;=700,"high",Table1[[#This Row],[Inventory_Level]]&gt;200,"medium")</f>
        <v>low</v>
      </c>
    </row>
    <row r="5686" spans="1:20" x14ac:dyDescent="0.35">
      <c r="A5686" s="4">
        <v>5685</v>
      </c>
      <c r="B5686" s="4" t="s">
        <v>65</v>
      </c>
      <c r="C5686" s="4" t="s">
        <v>24</v>
      </c>
      <c r="D5686" s="4" t="s">
        <v>39</v>
      </c>
      <c r="E5686" s="4" t="s">
        <v>46</v>
      </c>
      <c r="F5686" s="10" t="s">
        <v>100</v>
      </c>
      <c r="G5686" s="11" t="s">
        <v>246</v>
      </c>
      <c r="H5686" s="4">
        <v>59</v>
      </c>
      <c r="I5686" s="12">
        <v>23052.15</v>
      </c>
      <c r="J5686" s="12">
        <v>1360076.85</v>
      </c>
      <c r="K5686" s="12">
        <v>3484.95</v>
      </c>
      <c r="L5686" s="4">
        <v>364</v>
      </c>
      <c r="M5686" s="4" t="s">
        <v>21</v>
      </c>
      <c r="N5686" s="4" t="str" cm="1">
        <f t="array" ref="N5686">_xlfn.SWITCH(E5686,"Delhi","North","Chennai","South","Hyderabad","South","Mumbai","Central","Bangalore","South")</f>
        <v>South</v>
      </c>
      <c r="O5686" s="12">
        <v>165481.54999999999</v>
      </c>
      <c r="P5686" s="4">
        <f>Table1[[#This Row],[Delivery_Date]]-Table1[[#This Row],[Order_Date]]</f>
        <v>13</v>
      </c>
      <c r="Q5686" s="4" t="str">
        <f>IF(Table1[[#This Row],[Delivery delay days]]&gt;5,"delay","on time")</f>
        <v>delay</v>
      </c>
      <c r="R5686" s="10">
        <f>DATEVALUE(Table1[[#This Row],[Delivery_Date]])</f>
        <v>45103</v>
      </c>
      <c r="S5686" s="10">
        <f>DATEVALUE(Table1[[#This Row],[Order_Date]])</f>
        <v>45090</v>
      </c>
      <c r="T5686" s="4" t="str" cm="1">
        <f t="array" ref="T5686">_xlfn.IFS(Table1[[#This Row],[Inventory_Level]]&lt;=200,"low",Table1[[#This Row],[Inventory_Level]]&gt;=700,"high",Table1[[#This Row],[Inventory_Level]]&gt;200,"medium")</f>
        <v>medium</v>
      </c>
    </row>
    <row r="5687" spans="1:20" x14ac:dyDescent="0.35">
      <c r="A5687" s="4">
        <v>5686</v>
      </c>
      <c r="B5687" s="4" t="s">
        <v>37</v>
      </c>
      <c r="C5687" s="4" t="s">
        <v>38</v>
      </c>
      <c r="D5687" s="4" t="s">
        <v>17</v>
      </c>
      <c r="E5687" s="4" t="s">
        <v>46</v>
      </c>
      <c r="F5687" s="10" t="s">
        <v>135</v>
      </c>
      <c r="G5687" s="11" t="s">
        <v>53</v>
      </c>
      <c r="H5687" s="4">
        <v>89</v>
      </c>
      <c r="I5687" s="12">
        <v>45795.08</v>
      </c>
      <c r="J5687" s="12">
        <v>4075762.12</v>
      </c>
      <c r="K5687" s="12">
        <v>914.41</v>
      </c>
      <c r="L5687" s="4">
        <v>136</v>
      </c>
      <c r="M5687" s="4" t="s">
        <v>35</v>
      </c>
      <c r="N5687" s="4" t="str" cm="1">
        <f t="array" ref="N5687">_xlfn.SWITCH(E5687,"Delhi","North","Chennai","South","Hyderabad","South","Mumbai","Central","Bangalore","South")</f>
        <v>South</v>
      </c>
      <c r="O5687" s="12">
        <v>644821.19999999995</v>
      </c>
      <c r="P5687" s="4">
        <f>Table1[[#This Row],[Delivery_Date]]-Table1[[#This Row],[Order_Date]]</f>
        <v>9</v>
      </c>
      <c r="Q5687" s="4" t="str">
        <f>IF(Table1[[#This Row],[Delivery delay days]]&gt;5,"delay","on time")</f>
        <v>delay</v>
      </c>
      <c r="R5687" s="10">
        <f>DATEVALUE(Table1[[#This Row],[Delivery_Date]])</f>
        <v>45205</v>
      </c>
      <c r="S5687" s="10">
        <f>DATEVALUE(Table1[[#This Row],[Order_Date]])</f>
        <v>45196</v>
      </c>
      <c r="T5687" s="4" t="str" cm="1">
        <f t="array" ref="T5687">_xlfn.IFS(Table1[[#This Row],[Inventory_Level]]&lt;=200,"low",Table1[[#This Row],[Inventory_Level]]&gt;=700,"high",Table1[[#This Row],[Inventory_Level]]&gt;200,"medium")</f>
        <v>low</v>
      </c>
    </row>
    <row r="5688" spans="1:20" x14ac:dyDescent="0.35">
      <c r="A5688" s="4">
        <v>5687</v>
      </c>
      <c r="B5688" s="4" t="s">
        <v>65</v>
      </c>
      <c r="C5688" s="4" t="s">
        <v>24</v>
      </c>
      <c r="D5688" s="4" t="s">
        <v>32</v>
      </c>
      <c r="E5688" s="4" t="s">
        <v>46</v>
      </c>
      <c r="F5688" s="10" t="s">
        <v>86</v>
      </c>
      <c r="G5688" s="11" t="s">
        <v>423</v>
      </c>
      <c r="H5688" s="4">
        <v>45</v>
      </c>
      <c r="I5688" s="12">
        <v>32561.79</v>
      </c>
      <c r="J5688" s="12">
        <v>1465280.55</v>
      </c>
      <c r="K5688" s="12">
        <v>1334.76</v>
      </c>
      <c r="L5688" s="4">
        <v>50</v>
      </c>
      <c r="M5688" s="4" t="s">
        <v>21</v>
      </c>
      <c r="N5688" s="4" t="str" cm="1">
        <f t="array" ref="N5688">_xlfn.SWITCH(E5688,"Delhi","North","Chennai","South","Hyderabad","South","Mumbai","Central","Bangalore","South")</f>
        <v>South</v>
      </c>
      <c r="O5688" s="12">
        <v>301368.83</v>
      </c>
      <c r="P5688" s="4">
        <f>Table1[[#This Row],[Delivery_Date]]-Table1[[#This Row],[Order_Date]]</f>
        <v>13</v>
      </c>
      <c r="Q5688" s="4" t="str">
        <f>IF(Table1[[#This Row],[Delivery delay days]]&gt;5,"delay","on time")</f>
        <v>delay</v>
      </c>
      <c r="R5688" s="10">
        <f>DATEVALUE(Table1[[#This Row],[Delivery_Date]])</f>
        <v>45305</v>
      </c>
      <c r="S5688" s="10">
        <f>DATEVALUE(Table1[[#This Row],[Order_Date]])</f>
        <v>45292</v>
      </c>
      <c r="T5688" s="4" t="str" cm="1">
        <f t="array" ref="T5688">_xlfn.IFS(Table1[[#This Row],[Inventory_Level]]&lt;=200,"low",Table1[[#This Row],[Inventory_Level]]&gt;=700,"high",Table1[[#This Row],[Inventory_Level]]&gt;200,"medium")</f>
        <v>low</v>
      </c>
    </row>
    <row r="5689" spans="1:20" x14ac:dyDescent="0.35">
      <c r="A5689" s="4">
        <v>5688</v>
      </c>
      <c r="B5689" s="4" t="s">
        <v>15</v>
      </c>
      <c r="C5689" s="4" t="s">
        <v>16</v>
      </c>
      <c r="D5689" s="4" t="s">
        <v>45</v>
      </c>
      <c r="E5689" s="4" t="s">
        <v>46</v>
      </c>
      <c r="F5689" s="10" t="s">
        <v>322</v>
      </c>
      <c r="G5689" s="11" t="s">
        <v>104</v>
      </c>
      <c r="H5689" s="4">
        <v>23</v>
      </c>
      <c r="I5689" s="12">
        <v>29015.57</v>
      </c>
      <c r="J5689" s="12">
        <v>667358.11</v>
      </c>
      <c r="K5689" s="12">
        <v>440.7</v>
      </c>
      <c r="L5689" s="4">
        <v>656</v>
      </c>
      <c r="M5689" s="4" t="s">
        <v>21</v>
      </c>
      <c r="N5689" s="4" t="str" cm="1">
        <f t="array" ref="N5689">_xlfn.SWITCH(E5689,"Delhi","North","Chennai","South","Hyderabad","South","Mumbai","Central","Bangalore","South")</f>
        <v>South</v>
      </c>
      <c r="O5689" s="12">
        <v>97175.26</v>
      </c>
      <c r="P5689" s="4">
        <f>Table1[[#This Row],[Delivery_Date]]-Table1[[#This Row],[Order_Date]]</f>
        <v>12</v>
      </c>
      <c r="Q5689" s="4" t="str">
        <f>IF(Table1[[#This Row],[Delivery delay days]]&gt;5,"delay","on time")</f>
        <v>delay</v>
      </c>
      <c r="R5689" s="10">
        <f>DATEVALUE(Table1[[#This Row],[Delivery_Date]])</f>
        <v>45006</v>
      </c>
      <c r="S5689" s="10">
        <f>DATEVALUE(Table1[[#This Row],[Order_Date]])</f>
        <v>44994</v>
      </c>
      <c r="T5689" s="4" t="str" cm="1">
        <f t="array" ref="T5689">_xlfn.IFS(Table1[[#This Row],[Inventory_Level]]&lt;=200,"low",Table1[[#This Row],[Inventory_Level]]&gt;=700,"high",Table1[[#This Row],[Inventory_Level]]&gt;200,"medium")</f>
        <v>medium</v>
      </c>
    </row>
    <row r="5690" spans="1:20" x14ac:dyDescent="0.35">
      <c r="A5690" s="4">
        <v>5689</v>
      </c>
      <c r="B5690" s="4" t="s">
        <v>44</v>
      </c>
      <c r="C5690" s="4" t="s">
        <v>38</v>
      </c>
      <c r="D5690" s="4" t="s">
        <v>25</v>
      </c>
      <c r="E5690" s="4" t="s">
        <v>26</v>
      </c>
      <c r="F5690" s="10" t="s">
        <v>272</v>
      </c>
      <c r="G5690" s="11" t="s">
        <v>47</v>
      </c>
      <c r="H5690" s="4">
        <v>1</v>
      </c>
      <c r="I5690" s="12">
        <v>13005.67</v>
      </c>
      <c r="J5690" s="12">
        <v>13005.67</v>
      </c>
      <c r="K5690" s="12">
        <v>565.79999999999995</v>
      </c>
      <c r="L5690" s="4">
        <v>233</v>
      </c>
      <c r="M5690" s="4" t="s">
        <v>42</v>
      </c>
      <c r="N5690" s="4" t="str" cm="1">
        <f t="array" ref="N5690">_xlfn.SWITCH(E5690,"Delhi","North","Chennai","South","Hyderabad","South","Mumbai","Central","Bangalore","South")</f>
        <v>South</v>
      </c>
      <c r="O5690" s="12">
        <v>3111.39</v>
      </c>
      <c r="P5690" s="4">
        <f>Table1[[#This Row],[Delivery_Date]]-Table1[[#This Row],[Order_Date]]</f>
        <v>2</v>
      </c>
      <c r="Q5690" s="4" t="str">
        <f>IF(Table1[[#This Row],[Delivery delay days]]&gt;5,"delay","on time")</f>
        <v>on time</v>
      </c>
      <c r="R5690" s="10">
        <f>DATEVALUE(Table1[[#This Row],[Delivery_Date]])</f>
        <v>45138</v>
      </c>
      <c r="S5690" s="10">
        <f>DATEVALUE(Table1[[#This Row],[Order_Date]])</f>
        <v>45136</v>
      </c>
      <c r="T5690" s="4" t="str" cm="1">
        <f t="array" ref="T5690">_xlfn.IFS(Table1[[#This Row],[Inventory_Level]]&lt;=200,"low",Table1[[#This Row],[Inventory_Level]]&gt;=700,"high",Table1[[#This Row],[Inventory_Level]]&gt;200,"medium")</f>
        <v>medium</v>
      </c>
    </row>
    <row r="5691" spans="1:20" x14ac:dyDescent="0.35">
      <c r="A5691" s="4">
        <v>5690</v>
      </c>
      <c r="B5691" s="4" t="s">
        <v>51</v>
      </c>
      <c r="C5691" s="4" t="s">
        <v>38</v>
      </c>
      <c r="D5691" s="4" t="s">
        <v>39</v>
      </c>
      <c r="E5691" s="4" t="s">
        <v>26</v>
      </c>
      <c r="F5691" s="10" t="s">
        <v>130</v>
      </c>
      <c r="G5691" s="11" t="s">
        <v>50</v>
      </c>
      <c r="H5691" s="4">
        <v>83</v>
      </c>
      <c r="I5691" s="12">
        <v>41728.879999999997</v>
      </c>
      <c r="J5691" s="12">
        <v>3463497.04</v>
      </c>
      <c r="K5691" s="12">
        <v>2433.15</v>
      </c>
      <c r="L5691" s="4">
        <v>695</v>
      </c>
      <c r="M5691" s="4" t="s">
        <v>35</v>
      </c>
      <c r="N5691" s="4" t="str" cm="1">
        <f t="array" ref="N5691">_xlfn.SWITCH(E5691,"Delhi","North","Chennai","South","Hyderabad","South","Mumbai","Central","Bangalore","South")</f>
        <v>South</v>
      </c>
      <c r="O5691" s="12">
        <v>753909.6</v>
      </c>
      <c r="P5691" s="4">
        <f>Table1[[#This Row],[Delivery_Date]]-Table1[[#This Row],[Order_Date]]</f>
        <v>4</v>
      </c>
      <c r="Q5691" s="4" t="str">
        <f>IF(Table1[[#This Row],[Delivery delay days]]&gt;5,"delay","on time")</f>
        <v>on time</v>
      </c>
      <c r="R5691" s="10">
        <f>DATEVALUE(Table1[[#This Row],[Delivery_Date]])</f>
        <v>45129</v>
      </c>
      <c r="S5691" s="10">
        <f>DATEVALUE(Table1[[#This Row],[Order_Date]])</f>
        <v>45125</v>
      </c>
      <c r="T5691" s="4" t="str" cm="1">
        <f t="array" ref="T5691">_xlfn.IFS(Table1[[#This Row],[Inventory_Level]]&lt;=200,"low",Table1[[#This Row],[Inventory_Level]]&gt;=700,"high",Table1[[#This Row],[Inventory_Level]]&gt;200,"medium")</f>
        <v>medium</v>
      </c>
    </row>
    <row r="5692" spans="1:20" x14ac:dyDescent="0.35">
      <c r="A5692" s="4">
        <v>5691</v>
      </c>
      <c r="B5692" s="4" t="s">
        <v>15</v>
      </c>
      <c r="C5692" s="4" t="s">
        <v>16</v>
      </c>
      <c r="D5692" s="4" t="s">
        <v>25</v>
      </c>
      <c r="E5692" s="4" t="s">
        <v>18</v>
      </c>
      <c r="F5692" s="10" t="s">
        <v>83</v>
      </c>
      <c r="G5692" s="11" t="s">
        <v>341</v>
      </c>
      <c r="H5692" s="4">
        <v>15</v>
      </c>
      <c r="I5692" s="12">
        <v>14170.95</v>
      </c>
      <c r="J5692" s="12">
        <v>212564.25</v>
      </c>
      <c r="K5692" s="12">
        <v>4572.03</v>
      </c>
      <c r="L5692" s="4">
        <v>141</v>
      </c>
      <c r="M5692" s="4" t="s">
        <v>35</v>
      </c>
      <c r="N5692" s="4" t="str" cm="1">
        <f t="array" ref="N5692">_xlfn.SWITCH(E5692,"Delhi","North","Chennai","South","Hyderabad","South","Mumbai","Central","Bangalore","South")</f>
        <v>North</v>
      </c>
      <c r="O5692" s="12">
        <v>34127.75</v>
      </c>
      <c r="P5692" s="4">
        <f>Table1[[#This Row],[Delivery_Date]]-Table1[[#This Row],[Order_Date]]</f>
        <v>11</v>
      </c>
      <c r="Q5692" s="4" t="str">
        <f>IF(Table1[[#This Row],[Delivery delay days]]&gt;5,"delay","on time")</f>
        <v>delay</v>
      </c>
      <c r="R5692" s="10">
        <f>DATEVALUE(Table1[[#This Row],[Delivery_Date]])</f>
        <v>45193</v>
      </c>
      <c r="S5692" s="10">
        <f>DATEVALUE(Table1[[#This Row],[Order_Date]])</f>
        <v>45182</v>
      </c>
      <c r="T5692" s="4" t="str" cm="1">
        <f t="array" ref="T5692">_xlfn.IFS(Table1[[#This Row],[Inventory_Level]]&lt;=200,"low",Table1[[#This Row],[Inventory_Level]]&gt;=700,"high",Table1[[#This Row],[Inventory_Level]]&gt;200,"medium")</f>
        <v>low</v>
      </c>
    </row>
    <row r="5693" spans="1:20" x14ac:dyDescent="0.35">
      <c r="A5693" s="4">
        <v>5692</v>
      </c>
      <c r="B5693" s="4" t="s">
        <v>31</v>
      </c>
      <c r="C5693" s="4" t="s">
        <v>16</v>
      </c>
      <c r="D5693" s="4" t="s">
        <v>39</v>
      </c>
      <c r="E5693" s="4" t="s">
        <v>52</v>
      </c>
      <c r="F5693" s="10" t="s">
        <v>225</v>
      </c>
      <c r="G5693" s="11" t="s">
        <v>85</v>
      </c>
      <c r="H5693" s="4">
        <v>78</v>
      </c>
      <c r="I5693" s="12">
        <v>2526.44</v>
      </c>
      <c r="J5693" s="12">
        <v>197062.32</v>
      </c>
      <c r="K5693" s="12">
        <v>764.42</v>
      </c>
      <c r="L5693" s="4">
        <v>496</v>
      </c>
      <c r="M5693" s="4" t="s">
        <v>42</v>
      </c>
      <c r="N5693" s="4" t="str" cm="1">
        <f t="array" ref="N5693">_xlfn.SWITCH(E5693,"Delhi","North","Chennai","South","Hyderabad","South","Mumbai","Central","Bangalore","South")</f>
        <v>Central</v>
      </c>
      <c r="O5693" s="12">
        <v>40899.4</v>
      </c>
      <c r="P5693" s="4">
        <f>Table1[[#This Row],[Delivery_Date]]-Table1[[#This Row],[Order_Date]]</f>
        <v>1</v>
      </c>
      <c r="Q5693" s="4" t="str">
        <f>IF(Table1[[#This Row],[Delivery delay days]]&gt;5,"delay","on time")</f>
        <v>on time</v>
      </c>
      <c r="R5693" s="10">
        <f>DATEVALUE(Table1[[#This Row],[Delivery_Date]])</f>
        <v>45040</v>
      </c>
      <c r="S5693" s="10">
        <f>DATEVALUE(Table1[[#This Row],[Order_Date]])</f>
        <v>45039</v>
      </c>
      <c r="T5693" s="4" t="str" cm="1">
        <f t="array" ref="T5693">_xlfn.IFS(Table1[[#This Row],[Inventory_Level]]&lt;=200,"low",Table1[[#This Row],[Inventory_Level]]&gt;=700,"high",Table1[[#This Row],[Inventory_Level]]&gt;200,"medium")</f>
        <v>medium</v>
      </c>
    </row>
    <row r="5694" spans="1:20" x14ac:dyDescent="0.35">
      <c r="A5694" s="4">
        <v>5693</v>
      </c>
      <c r="B5694" s="4" t="s">
        <v>23</v>
      </c>
      <c r="C5694" s="4" t="s">
        <v>24</v>
      </c>
      <c r="D5694" s="4" t="s">
        <v>17</v>
      </c>
      <c r="E5694" s="4" t="s">
        <v>52</v>
      </c>
      <c r="F5694" s="10" t="s">
        <v>132</v>
      </c>
      <c r="G5694" s="11" t="s">
        <v>95</v>
      </c>
      <c r="H5694" s="4">
        <v>42</v>
      </c>
      <c r="I5694" s="12">
        <v>21992.82</v>
      </c>
      <c r="J5694" s="12">
        <v>923698.44</v>
      </c>
      <c r="K5694" s="12">
        <v>1252.71</v>
      </c>
      <c r="L5694" s="4">
        <v>746</v>
      </c>
      <c r="M5694" s="4" t="s">
        <v>21</v>
      </c>
      <c r="N5694" s="4" t="str" cm="1">
        <f t="array" ref="N5694">_xlfn.SWITCH(E5694,"Delhi","North","Chennai","South","Hyderabad","South","Mumbai","Central","Bangalore","South")</f>
        <v>Central</v>
      </c>
      <c r="O5694" s="12">
        <v>133974.91</v>
      </c>
      <c r="P5694" s="4">
        <f>Table1[[#This Row],[Delivery_Date]]-Table1[[#This Row],[Order_Date]]</f>
        <v>3</v>
      </c>
      <c r="Q5694" s="4" t="str">
        <f>IF(Table1[[#This Row],[Delivery delay days]]&gt;5,"delay","on time")</f>
        <v>on time</v>
      </c>
      <c r="R5694" s="10">
        <f>DATEVALUE(Table1[[#This Row],[Delivery_Date]])</f>
        <v>45250</v>
      </c>
      <c r="S5694" s="10">
        <f>DATEVALUE(Table1[[#This Row],[Order_Date]])</f>
        <v>45247</v>
      </c>
      <c r="T5694" s="4" t="str" cm="1">
        <f t="array" ref="T5694">_xlfn.IFS(Table1[[#This Row],[Inventory_Level]]&lt;=200,"low",Table1[[#This Row],[Inventory_Level]]&gt;=700,"high",Table1[[#This Row],[Inventory_Level]]&gt;200,"medium")</f>
        <v>high</v>
      </c>
    </row>
    <row r="5695" spans="1:20" x14ac:dyDescent="0.35">
      <c r="A5695" s="4">
        <v>5694</v>
      </c>
      <c r="B5695" s="4" t="s">
        <v>31</v>
      </c>
      <c r="C5695" s="4" t="s">
        <v>24</v>
      </c>
      <c r="D5695" s="4" t="s">
        <v>25</v>
      </c>
      <c r="E5695" s="4" t="s">
        <v>60</v>
      </c>
      <c r="F5695" s="10" t="s">
        <v>170</v>
      </c>
      <c r="G5695" s="11" t="s">
        <v>386</v>
      </c>
      <c r="H5695" s="4">
        <v>38</v>
      </c>
      <c r="I5695" s="12">
        <v>37146.29</v>
      </c>
      <c r="J5695" s="12">
        <v>1411559.02</v>
      </c>
      <c r="K5695" s="12">
        <v>4865.71</v>
      </c>
      <c r="L5695" s="4">
        <v>465</v>
      </c>
      <c r="M5695" s="4" t="s">
        <v>35</v>
      </c>
      <c r="N5695" s="4" t="str" cm="1">
        <f t="array" ref="N5695">_xlfn.SWITCH(E5695,"Delhi","North","Chennai","South","Hyderabad","South","Mumbai","Central","Bangalore","South")</f>
        <v>South</v>
      </c>
      <c r="O5695" s="12">
        <v>212206.01</v>
      </c>
      <c r="P5695" s="4">
        <f>Table1[[#This Row],[Delivery_Date]]-Table1[[#This Row],[Order_Date]]</f>
        <v>4</v>
      </c>
      <c r="Q5695" s="4" t="str">
        <f>IF(Table1[[#This Row],[Delivery delay days]]&gt;5,"delay","on time")</f>
        <v>on time</v>
      </c>
      <c r="R5695" s="10">
        <f>DATEVALUE(Table1[[#This Row],[Delivery_Date]])</f>
        <v>45132</v>
      </c>
      <c r="S5695" s="10">
        <f>DATEVALUE(Table1[[#This Row],[Order_Date]])</f>
        <v>45128</v>
      </c>
      <c r="T5695" s="4" t="str" cm="1">
        <f t="array" ref="T5695">_xlfn.IFS(Table1[[#This Row],[Inventory_Level]]&lt;=200,"low",Table1[[#This Row],[Inventory_Level]]&gt;=700,"high",Table1[[#This Row],[Inventory_Level]]&gt;200,"medium")</f>
        <v>medium</v>
      </c>
    </row>
    <row r="5696" spans="1:20" x14ac:dyDescent="0.35">
      <c r="A5696" s="4">
        <v>5695</v>
      </c>
      <c r="B5696" s="4" t="s">
        <v>59</v>
      </c>
      <c r="C5696" s="4" t="s">
        <v>24</v>
      </c>
      <c r="D5696" s="4" t="s">
        <v>32</v>
      </c>
      <c r="E5696" s="4" t="s">
        <v>60</v>
      </c>
      <c r="F5696" s="10" t="s">
        <v>281</v>
      </c>
      <c r="G5696" s="11" t="s">
        <v>416</v>
      </c>
      <c r="H5696" s="4">
        <v>96</v>
      </c>
      <c r="I5696" s="12">
        <v>6501.93</v>
      </c>
      <c r="J5696" s="12">
        <v>624185.28</v>
      </c>
      <c r="K5696" s="12">
        <v>1406.53</v>
      </c>
      <c r="L5696" s="4">
        <v>408</v>
      </c>
      <c r="M5696" s="4" t="s">
        <v>42</v>
      </c>
      <c r="N5696" s="4" t="str" cm="1">
        <f t="array" ref="N5696">_xlfn.SWITCH(E5696,"Delhi","North","Chennai","South","Hyderabad","South","Mumbai","Central","Bangalore","South")</f>
        <v>South</v>
      </c>
      <c r="O5696" s="12">
        <v>55936.12</v>
      </c>
      <c r="P5696" s="4">
        <f>Table1[[#This Row],[Delivery_Date]]-Table1[[#This Row],[Order_Date]]</f>
        <v>8</v>
      </c>
      <c r="Q5696" s="4" t="str">
        <f>IF(Table1[[#This Row],[Delivery delay days]]&gt;5,"delay","on time")</f>
        <v>delay</v>
      </c>
      <c r="R5696" s="10">
        <f>DATEVALUE(Table1[[#This Row],[Delivery_Date]])</f>
        <v>45025</v>
      </c>
      <c r="S5696" s="10">
        <f>DATEVALUE(Table1[[#This Row],[Order_Date]])</f>
        <v>45017</v>
      </c>
      <c r="T5696" s="4" t="str" cm="1">
        <f t="array" ref="T5696">_xlfn.IFS(Table1[[#This Row],[Inventory_Level]]&lt;=200,"low",Table1[[#This Row],[Inventory_Level]]&gt;=700,"high",Table1[[#This Row],[Inventory_Level]]&gt;200,"medium")</f>
        <v>medium</v>
      </c>
    </row>
    <row r="5697" spans="1:20" x14ac:dyDescent="0.35">
      <c r="A5697" s="4">
        <v>5696</v>
      </c>
      <c r="B5697" s="4" t="s">
        <v>51</v>
      </c>
      <c r="C5697" s="4" t="s">
        <v>16</v>
      </c>
      <c r="D5697" s="4" t="s">
        <v>32</v>
      </c>
      <c r="E5697" s="4" t="s">
        <v>18</v>
      </c>
      <c r="F5697" s="10" t="s">
        <v>173</v>
      </c>
      <c r="G5697" s="11" t="s">
        <v>144</v>
      </c>
      <c r="H5697" s="4">
        <v>38</v>
      </c>
      <c r="I5697" s="12">
        <v>30614.15</v>
      </c>
      <c r="J5697" s="12">
        <v>1163337.7</v>
      </c>
      <c r="K5697" s="12">
        <v>961.18</v>
      </c>
      <c r="L5697" s="4">
        <v>541</v>
      </c>
      <c r="M5697" s="4" t="s">
        <v>42</v>
      </c>
      <c r="N5697" s="4" t="str" cm="1">
        <f t="array" ref="N5697">_xlfn.SWITCH(E5697,"Delhi","North","Chennai","South","Hyderabad","South","Mumbai","Central","Bangalore","South")</f>
        <v>North</v>
      </c>
      <c r="O5697" s="12">
        <v>141966.78</v>
      </c>
      <c r="P5697" s="4">
        <f>Table1[[#This Row],[Delivery_Date]]-Table1[[#This Row],[Order_Date]]</f>
        <v>9</v>
      </c>
      <c r="Q5697" s="4" t="str">
        <f>IF(Table1[[#This Row],[Delivery delay days]]&gt;5,"delay","on time")</f>
        <v>delay</v>
      </c>
      <c r="R5697" s="10">
        <f>DATEVALUE(Table1[[#This Row],[Delivery_Date]])</f>
        <v>45069</v>
      </c>
      <c r="S5697" s="10">
        <f>DATEVALUE(Table1[[#This Row],[Order_Date]])</f>
        <v>45060</v>
      </c>
      <c r="T5697" s="4" t="str" cm="1">
        <f t="array" ref="T5697">_xlfn.IFS(Table1[[#This Row],[Inventory_Level]]&lt;=200,"low",Table1[[#This Row],[Inventory_Level]]&gt;=700,"high",Table1[[#This Row],[Inventory_Level]]&gt;200,"medium")</f>
        <v>medium</v>
      </c>
    </row>
    <row r="5698" spans="1:20" x14ac:dyDescent="0.35">
      <c r="A5698" s="4">
        <v>5697</v>
      </c>
      <c r="B5698" s="4" t="s">
        <v>65</v>
      </c>
      <c r="C5698" s="4" t="s">
        <v>38</v>
      </c>
      <c r="D5698" s="4" t="s">
        <v>25</v>
      </c>
      <c r="E5698" s="4" t="s">
        <v>26</v>
      </c>
      <c r="F5698" s="10" t="s">
        <v>162</v>
      </c>
      <c r="G5698" s="11" t="s">
        <v>172</v>
      </c>
      <c r="H5698" s="4">
        <v>57</v>
      </c>
      <c r="I5698" s="12">
        <v>12138.7</v>
      </c>
      <c r="J5698" s="12">
        <v>691905.9</v>
      </c>
      <c r="K5698" s="12">
        <v>661.14</v>
      </c>
      <c r="L5698" s="4">
        <v>971</v>
      </c>
      <c r="M5698" s="4" t="s">
        <v>42</v>
      </c>
      <c r="N5698" s="4" t="str" cm="1">
        <f t="array" ref="N5698">_xlfn.SWITCH(E5698,"Delhi","North","Chennai","South","Hyderabad","South","Mumbai","Central","Bangalore","South")</f>
        <v>South</v>
      </c>
      <c r="O5698" s="12">
        <v>139824.41</v>
      </c>
      <c r="P5698" s="4">
        <f>Table1[[#This Row],[Delivery_Date]]-Table1[[#This Row],[Order_Date]]</f>
        <v>11</v>
      </c>
      <c r="Q5698" s="4" t="str">
        <f>IF(Table1[[#This Row],[Delivery delay days]]&gt;5,"delay","on time")</f>
        <v>delay</v>
      </c>
      <c r="R5698" s="10">
        <f>DATEVALUE(Table1[[#This Row],[Delivery_Date]])</f>
        <v>45176</v>
      </c>
      <c r="S5698" s="10">
        <f>DATEVALUE(Table1[[#This Row],[Order_Date]])</f>
        <v>45165</v>
      </c>
      <c r="T5698" s="4" t="str" cm="1">
        <f t="array" ref="T5698">_xlfn.IFS(Table1[[#This Row],[Inventory_Level]]&lt;=200,"low",Table1[[#This Row],[Inventory_Level]]&gt;=700,"high",Table1[[#This Row],[Inventory_Level]]&gt;200,"medium")</f>
        <v>high</v>
      </c>
    </row>
    <row r="5699" spans="1:20" x14ac:dyDescent="0.35">
      <c r="A5699" s="4">
        <v>5698</v>
      </c>
      <c r="B5699" s="4" t="s">
        <v>31</v>
      </c>
      <c r="C5699" s="4" t="s">
        <v>16</v>
      </c>
      <c r="D5699" s="4" t="s">
        <v>25</v>
      </c>
      <c r="E5699" s="4" t="s">
        <v>60</v>
      </c>
      <c r="F5699" s="10" t="s">
        <v>361</v>
      </c>
      <c r="G5699" s="11" t="s">
        <v>58</v>
      </c>
      <c r="H5699" s="4">
        <v>74</v>
      </c>
      <c r="I5699" s="12">
        <v>11105.62</v>
      </c>
      <c r="J5699" s="12">
        <v>821815.88</v>
      </c>
      <c r="K5699" s="12">
        <v>1148.3499999999999</v>
      </c>
      <c r="L5699" s="4">
        <v>547</v>
      </c>
      <c r="M5699" s="4" t="s">
        <v>42</v>
      </c>
      <c r="N5699" s="4" t="str" cm="1">
        <f t="array" ref="N5699">_xlfn.SWITCH(E5699,"Delhi","North","Chennai","South","Hyderabad","South","Mumbai","Central","Bangalore","South")</f>
        <v>South</v>
      </c>
      <c r="O5699" s="12">
        <v>76764.679999999993</v>
      </c>
      <c r="P5699" s="4">
        <f>Table1[[#This Row],[Delivery_Date]]-Table1[[#This Row],[Order_Date]]</f>
        <v>10</v>
      </c>
      <c r="Q5699" s="4" t="str">
        <f>IF(Table1[[#This Row],[Delivery delay days]]&gt;5,"delay","on time")</f>
        <v>delay</v>
      </c>
      <c r="R5699" s="10">
        <f>DATEVALUE(Table1[[#This Row],[Delivery_Date]])</f>
        <v>45045</v>
      </c>
      <c r="S5699" s="10">
        <f>DATEVALUE(Table1[[#This Row],[Order_Date]])</f>
        <v>45035</v>
      </c>
      <c r="T5699" s="4" t="str" cm="1">
        <f t="array" ref="T5699">_xlfn.IFS(Table1[[#This Row],[Inventory_Level]]&lt;=200,"low",Table1[[#This Row],[Inventory_Level]]&gt;=700,"high",Table1[[#This Row],[Inventory_Level]]&gt;200,"medium")</f>
        <v>medium</v>
      </c>
    </row>
    <row r="5700" spans="1:20" x14ac:dyDescent="0.35">
      <c r="A5700" s="4">
        <v>5699</v>
      </c>
      <c r="B5700" s="4" t="s">
        <v>23</v>
      </c>
      <c r="C5700" s="4" t="s">
        <v>24</v>
      </c>
      <c r="D5700" s="4" t="s">
        <v>25</v>
      </c>
      <c r="E5700" s="4" t="s">
        <v>52</v>
      </c>
      <c r="F5700" s="10" t="s">
        <v>119</v>
      </c>
      <c r="G5700" s="11" t="s">
        <v>230</v>
      </c>
      <c r="H5700" s="4">
        <v>53</v>
      </c>
      <c r="I5700" s="12">
        <v>26658.52</v>
      </c>
      <c r="J5700" s="12">
        <v>1412901.56</v>
      </c>
      <c r="K5700" s="12">
        <v>1044.99</v>
      </c>
      <c r="L5700" s="4">
        <v>68</v>
      </c>
      <c r="M5700" s="4" t="s">
        <v>21</v>
      </c>
      <c r="N5700" s="4" t="str" cm="1">
        <f t="array" ref="N5700">_xlfn.SWITCH(E5700,"Delhi","North","Chennai","South","Hyderabad","South","Mumbai","Central","Bangalore","South")</f>
        <v>Central</v>
      </c>
      <c r="O5700" s="12">
        <v>286492.02</v>
      </c>
      <c r="P5700" s="4">
        <f>Table1[[#This Row],[Delivery_Date]]-Table1[[#This Row],[Order_Date]]</f>
        <v>3</v>
      </c>
      <c r="Q5700" s="4" t="str">
        <f>IF(Table1[[#This Row],[Delivery delay days]]&gt;5,"delay","on time")</f>
        <v>on time</v>
      </c>
      <c r="R5700" s="10">
        <f>DATEVALUE(Table1[[#This Row],[Delivery_Date]])</f>
        <v>45277</v>
      </c>
      <c r="S5700" s="10">
        <f>DATEVALUE(Table1[[#This Row],[Order_Date]])</f>
        <v>45274</v>
      </c>
      <c r="T5700" s="4" t="str" cm="1">
        <f t="array" ref="T5700">_xlfn.IFS(Table1[[#This Row],[Inventory_Level]]&lt;=200,"low",Table1[[#This Row],[Inventory_Level]]&gt;=700,"high",Table1[[#This Row],[Inventory_Level]]&gt;200,"medium")</f>
        <v>low</v>
      </c>
    </row>
    <row r="5701" spans="1:20" x14ac:dyDescent="0.35">
      <c r="A5701" s="4">
        <v>5700</v>
      </c>
      <c r="B5701" s="4" t="s">
        <v>31</v>
      </c>
      <c r="C5701" s="4" t="s">
        <v>16</v>
      </c>
      <c r="D5701" s="4" t="s">
        <v>25</v>
      </c>
      <c r="E5701" s="4" t="s">
        <v>60</v>
      </c>
      <c r="F5701" s="10" t="s">
        <v>346</v>
      </c>
      <c r="G5701" s="11" t="s">
        <v>379</v>
      </c>
      <c r="H5701" s="4">
        <v>38</v>
      </c>
      <c r="I5701" s="12">
        <v>41331.46</v>
      </c>
      <c r="J5701" s="12">
        <v>1570595.48</v>
      </c>
      <c r="K5701" s="12">
        <v>3314.94</v>
      </c>
      <c r="L5701" s="4">
        <v>799</v>
      </c>
      <c r="M5701" s="4" t="s">
        <v>35</v>
      </c>
      <c r="N5701" s="4" t="str" cm="1">
        <f t="array" ref="N5701">_xlfn.SWITCH(E5701,"Delhi","North","Chennai","South","Hyderabad","South","Mumbai","Central","Bangalore","South")</f>
        <v>South</v>
      </c>
      <c r="O5701" s="12">
        <v>307591.52</v>
      </c>
      <c r="P5701" s="4">
        <f>Table1[[#This Row],[Delivery_Date]]-Table1[[#This Row],[Order_Date]]</f>
        <v>13</v>
      </c>
      <c r="Q5701" s="4" t="str">
        <f>IF(Table1[[#This Row],[Delivery delay days]]&gt;5,"delay","on time")</f>
        <v>delay</v>
      </c>
      <c r="R5701" s="10">
        <f>DATEVALUE(Table1[[#This Row],[Delivery_Date]])</f>
        <v>45099</v>
      </c>
      <c r="S5701" s="10">
        <f>DATEVALUE(Table1[[#This Row],[Order_Date]])</f>
        <v>45086</v>
      </c>
      <c r="T5701" s="4" t="str" cm="1">
        <f t="array" ref="T5701">_xlfn.IFS(Table1[[#This Row],[Inventory_Level]]&lt;=200,"low",Table1[[#This Row],[Inventory_Level]]&gt;=700,"high",Table1[[#This Row],[Inventory_Level]]&gt;200,"medium")</f>
        <v>high</v>
      </c>
    </row>
    <row r="5702" spans="1:20" x14ac:dyDescent="0.35">
      <c r="A5702" s="4">
        <v>5701</v>
      </c>
      <c r="B5702" s="4" t="s">
        <v>37</v>
      </c>
      <c r="C5702" s="4" t="s">
        <v>16</v>
      </c>
      <c r="D5702" s="4" t="s">
        <v>17</v>
      </c>
      <c r="E5702" s="4" t="s">
        <v>26</v>
      </c>
      <c r="F5702" s="10" t="s">
        <v>127</v>
      </c>
      <c r="G5702" s="11" t="s">
        <v>343</v>
      </c>
      <c r="H5702" s="4">
        <v>22</v>
      </c>
      <c r="I5702" s="12">
        <v>34693.11</v>
      </c>
      <c r="J5702" s="12">
        <v>763248.42</v>
      </c>
      <c r="K5702" s="12">
        <v>1101.58</v>
      </c>
      <c r="L5702" s="4">
        <v>45</v>
      </c>
      <c r="M5702" s="4" t="s">
        <v>35</v>
      </c>
      <c r="N5702" s="4" t="str" cm="1">
        <f t="array" ref="N5702">_xlfn.SWITCH(E5702,"Delhi","North","Chennai","South","Hyderabad","South","Mumbai","Central","Bangalore","South")</f>
        <v>South</v>
      </c>
      <c r="O5702" s="12">
        <v>85893.46</v>
      </c>
      <c r="P5702" s="4">
        <f>Table1[[#This Row],[Delivery_Date]]-Table1[[#This Row],[Order_Date]]</f>
        <v>3</v>
      </c>
      <c r="Q5702" s="4" t="str">
        <f>IF(Table1[[#This Row],[Delivery delay days]]&gt;5,"delay","on time")</f>
        <v>on time</v>
      </c>
      <c r="R5702" s="10">
        <f>DATEVALUE(Table1[[#This Row],[Delivery_Date]])</f>
        <v>44969</v>
      </c>
      <c r="S5702" s="10">
        <f>DATEVALUE(Table1[[#This Row],[Order_Date]])</f>
        <v>44966</v>
      </c>
      <c r="T5702" s="4" t="str" cm="1">
        <f t="array" ref="T5702">_xlfn.IFS(Table1[[#This Row],[Inventory_Level]]&lt;=200,"low",Table1[[#This Row],[Inventory_Level]]&gt;=700,"high",Table1[[#This Row],[Inventory_Level]]&gt;200,"medium")</f>
        <v>low</v>
      </c>
    </row>
    <row r="5703" spans="1:20" x14ac:dyDescent="0.35">
      <c r="A5703" s="4">
        <v>5702</v>
      </c>
      <c r="B5703" s="4" t="s">
        <v>23</v>
      </c>
      <c r="C5703" s="4" t="s">
        <v>16</v>
      </c>
      <c r="D5703" s="4" t="s">
        <v>39</v>
      </c>
      <c r="E5703" s="4" t="s">
        <v>52</v>
      </c>
      <c r="F5703" s="10" t="s">
        <v>143</v>
      </c>
      <c r="G5703" s="11" t="s">
        <v>420</v>
      </c>
      <c r="H5703" s="4">
        <v>58</v>
      </c>
      <c r="I5703" s="12">
        <v>37729.89</v>
      </c>
      <c r="J5703" s="12">
        <v>2188333.62</v>
      </c>
      <c r="K5703" s="12">
        <v>1200.98</v>
      </c>
      <c r="L5703" s="4">
        <v>679</v>
      </c>
      <c r="M5703" s="4" t="s">
        <v>35</v>
      </c>
      <c r="N5703" s="4" t="str" cm="1">
        <f t="array" ref="N5703">_xlfn.SWITCH(E5703,"Delhi","North","Chennai","South","Hyderabad","South","Mumbai","Central","Bangalore","South")</f>
        <v>Central</v>
      </c>
      <c r="O5703" s="12">
        <v>218700.1</v>
      </c>
      <c r="P5703" s="4">
        <f>Table1[[#This Row],[Delivery_Date]]-Table1[[#This Row],[Order_Date]]</f>
        <v>1</v>
      </c>
      <c r="Q5703" s="4" t="str">
        <f>IF(Table1[[#This Row],[Delivery delay days]]&gt;5,"delay","on time")</f>
        <v>on time</v>
      </c>
      <c r="R5703" s="10">
        <f>DATEVALUE(Table1[[#This Row],[Delivery_Date]])</f>
        <v>45203</v>
      </c>
      <c r="S5703" s="10">
        <f>DATEVALUE(Table1[[#This Row],[Order_Date]])</f>
        <v>45202</v>
      </c>
      <c r="T5703" s="4" t="str" cm="1">
        <f t="array" ref="T5703">_xlfn.IFS(Table1[[#This Row],[Inventory_Level]]&lt;=200,"low",Table1[[#This Row],[Inventory_Level]]&gt;=700,"high",Table1[[#This Row],[Inventory_Level]]&gt;200,"medium")</f>
        <v>medium</v>
      </c>
    </row>
    <row r="5704" spans="1:20" x14ac:dyDescent="0.35">
      <c r="A5704" s="4">
        <v>5703</v>
      </c>
      <c r="B5704" s="4" t="s">
        <v>65</v>
      </c>
      <c r="C5704" s="4" t="s">
        <v>24</v>
      </c>
      <c r="D5704" s="4" t="s">
        <v>45</v>
      </c>
      <c r="E5704" s="4" t="s">
        <v>18</v>
      </c>
      <c r="F5704" s="10" t="s">
        <v>128</v>
      </c>
      <c r="G5704" s="11" t="s">
        <v>279</v>
      </c>
      <c r="H5704" s="4">
        <v>32</v>
      </c>
      <c r="I5704" s="12">
        <v>12551.74</v>
      </c>
      <c r="J5704" s="12">
        <v>401655.68</v>
      </c>
      <c r="K5704" s="12">
        <v>4167.3599999999997</v>
      </c>
      <c r="L5704" s="4">
        <v>1</v>
      </c>
      <c r="M5704" s="4" t="s">
        <v>21</v>
      </c>
      <c r="N5704" s="4" t="str" cm="1">
        <f t="array" ref="N5704">_xlfn.SWITCH(E5704,"Delhi","North","Chennai","South","Hyderabad","South","Mumbai","Central","Bangalore","South")</f>
        <v>North</v>
      </c>
      <c r="O5704" s="12">
        <v>96810.84</v>
      </c>
      <c r="P5704" s="4">
        <f>Table1[[#This Row],[Delivery_Date]]-Table1[[#This Row],[Order_Date]]</f>
        <v>11</v>
      </c>
      <c r="Q5704" s="4" t="str">
        <f>IF(Table1[[#This Row],[Delivery delay days]]&gt;5,"delay","on time")</f>
        <v>delay</v>
      </c>
      <c r="R5704" s="10">
        <f>DATEVALUE(Table1[[#This Row],[Delivery_Date]])</f>
        <v>45171</v>
      </c>
      <c r="S5704" s="10">
        <f>DATEVALUE(Table1[[#This Row],[Order_Date]])</f>
        <v>45160</v>
      </c>
      <c r="T5704" s="4" t="str" cm="1">
        <f t="array" ref="T5704">_xlfn.IFS(Table1[[#This Row],[Inventory_Level]]&lt;=200,"low",Table1[[#This Row],[Inventory_Level]]&gt;=700,"high",Table1[[#This Row],[Inventory_Level]]&gt;200,"medium")</f>
        <v>low</v>
      </c>
    </row>
    <row r="5705" spans="1:20" x14ac:dyDescent="0.35">
      <c r="A5705" s="4">
        <v>5704</v>
      </c>
      <c r="B5705" s="4" t="s">
        <v>44</v>
      </c>
      <c r="C5705" s="4" t="s">
        <v>16</v>
      </c>
      <c r="D5705" s="4" t="s">
        <v>25</v>
      </c>
      <c r="E5705" s="4" t="s">
        <v>26</v>
      </c>
      <c r="F5705" s="10" t="s">
        <v>254</v>
      </c>
      <c r="G5705" s="11" t="s">
        <v>75</v>
      </c>
      <c r="H5705" s="4">
        <v>6</v>
      </c>
      <c r="I5705" s="12">
        <v>1221.1500000000001</v>
      </c>
      <c r="J5705" s="12">
        <v>7326.9</v>
      </c>
      <c r="K5705" s="12">
        <v>3026.28</v>
      </c>
      <c r="L5705" s="4">
        <v>732</v>
      </c>
      <c r="M5705" s="4" t="s">
        <v>35</v>
      </c>
      <c r="N5705" s="4" t="str" cm="1">
        <f t="array" ref="N5705">_xlfn.SWITCH(E5705,"Delhi","North","Chennai","South","Hyderabad","South","Mumbai","Central","Bangalore","South")</f>
        <v>South</v>
      </c>
      <c r="O5705" s="12">
        <v>990.74</v>
      </c>
      <c r="P5705" s="4">
        <f>Table1[[#This Row],[Delivery_Date]]-Table1[[#This Row],[Order_Date]]</f>
        <v>12</v>
      </c>
      <c r="Q5705" s="4" t="str">
        <f>IF(Table1[[#This Row],[Delivery delay days]]&gt;5,"delay","on time")</f>
        <v>delay</v>
      </c>
      <c r="R5705" s="10">
        <f>DATEVALUE(Table1[[#This Row],[Delivery_Date]])</f>
        <v>45229</v>
      </c>
      <c r="S5705" s="10">
        <f>DATEVALUE(Table1[[#This Row],[Order_Date]])</f>
        <v>45217</v>
      </c>
      <c r="T5705" s="4" t="str" cm="1">
        <f t="array" ref="T5705">_xlfn.IFS(Table1[[#This Row],[Inventory_Level]]&lt;=200,"low",Table1[[#This Row],[Inventory_Level]]&gt;=700,"high",Table1[[#This Row],[Inventory_Level]]&gt;200,"medium")</f>
        <v>high</v>
      </c>
    </row>
    <row r="5706" spans="1:20" x14ac:dyDescent="0.35">
      <c r="A5706" s="4">
        <v>5705</v>
      </c>
      <c r="B5706" s="4" t="s">
        <v>65</v>
      </c>
      <c r="C5706" s="4" t="s">
        <v>38</v>
      </c>
      <c r="D5706" s="4" t="s">
        <v>45</v>
      </c>
      <c r="E5706" s="4" t="s">
        <v>18</v>
      </c>
      <c r="F5706" s="10" t="s">
        <v>162</v>
      </c>
      <c r="G5706" s="11" t="s">
        <v>302</v>
      </c>
      <c r="H5706" s="4">
        <v>61</v>
      </c>
      <c r="I5706" s="12">
        <v>2602.56</v>
      </c>
      <c r="J5706" s="12">
        <v>158756.16</v>
      </c>
      <c r="K5706" s="12">
        <v>662</v>
      </c>
      <c r="L5706" s="4">
        <v>380</v>
      </c>
      <c r="M5706" s="4" t="s">
        <v>42</v>
      </c>
      <c r="N5706" s="4" t="str" cm="1">
        <f t="array" ref="N5706">_xlfn.SWITCH(E5706,"Delhi","North","Chennai","South","Hyderabad","South","Mumbai","Central","Bangalore","South")</f>
        <v>North</v>
      </c>
      <c r="O5706" s="12">
        <v>23707.89</v>
      </c>
      <c r="P5706" s="4">
        <f>Table1[[#This Row],[Delivery_Date]]-Table1[[#This Row],[Order_Date]]</f>
        <v>1</v>
      </c>
      <c r="Q5706" s="4" t="str">
        <f>IF(Table1[[#This Row],[Delivery delay days]]&gt;5,"delay","on time")</f>
        <v>on time</v>
      </c>
      <c r="R5706" s="10">
        <f>DATEVALUE(Table1[[#This Row],[Delivery_Date]])</f>
        <v>45166</v>
      </c>
      <c r="S5706" s="10">
        <f>DATEVALUE(Table1[[#This Row],[Order_Date]])</f>
        <v>45165</v>
      </c>
      <c r="T5706" s="4" t="str" cm="1">
        <f t="array" ref="T5706">_xlfn.IFS(Table1[[#This Row],[Inventory_Level]]&lt;=200,"low",Table1[[#This Row],[Inventory_Level]]&gt;=700,"high",Table1[[#This Row],[Inventory_Level]]&gt;200,"medium")</f>
        <v>medium</v>
      </c>
    </row>
    <row r="5707" spans="1:20" x14ac:dyDescent="0.35">
      <c r="A5707" s="4">
        <v>5706</v>
      </c>
      <c r="B5707" s="4" t="s">
        <v>15</v>
      </c>
      <c r="C5707" s="4" t="s">
        <v>24</v>
      </c>
      <c r="D5707" s="4" t="s">
        <v>32</v>
      </c>
      <c r="E5707" s="4" t="s">
        <v>52</v>
      </c>
      <c r="F5707" s="10" t="s">
        <v>380</v>
      </c>
      <c r="G5707" s="11" t="s">
        <v>109</v>
      </c>
      <c r="H5707" s="4">
        <v>72</v>
      </c>
      <c r="I5707" s="12">
        <v>12879.62</v>
      </c>
      <c r="J5707" s="12">
        <v>927332.64</v>
      </c>
      <c r="K5707" s="12">
        <v>2696.27</v>
      </c>
      <c r="L5707" s="4">
        <v>209</v>
      </c>
      <c r="M5707" s="4" t="s">
        <v>21</v>
      </c>
      <c r="N5707" s="4" t="str" cm="1">
        <f t="array" ref="N5707">_xlfn.SWITCH(E5707,"Delhi","North","Chennai","South","Hyderabad","South","Mumbai","Central","Bangalore","South")</f>
        <v>Central</v>
      </c>
      <c r="O5707" s="12">
        <v>223551.56</v>
      </c>
      <c r="P5707" s="4">
        <f>Table1[[#This Row],[Delivery_Date]]-Table1[[#This Row],[Order_Date]]</f>
        <v>11</v>
      </c>
      <c r="Q5707" s="4" t="str">
        <f>IF(Table1[[#This Row],[Delivery delay days]]&gt;5,"delay","on time")</f>
        <v>delay</v>
      </c>
      <c r="R5707" s="10">
        <f>DATEVALUE(Table1[[#This Row],[Delivery_Date]])</f>
        <v>45163</v>
      </c>
      <c r="S5707" s="10">
        <f>DATEVALUE(Table1[[#This Row],[Order_Date]])</f>
        <v>45152</v>
      </c>
      <c r="T5707" s="4" t="str" cm="1">
        <f t="array" ref="T5707">_xlfn.IFS(Table1[[#This Row],[Inventory_Level]]&lt;=200,"low",Table1[[#This Row],[Inventory_Level]]&gt;=700,"high",Table1[[#This Row],[Inventory_Level]]&gt;200,"medium")</f>
        <v>medium</v>
      </c>
    </row>
    <row r="5708" spans="1:20" x14ac:dyDescent="0.35">
      <c r="A5708" s="4">
        <v>5707</v>
      </c>
      <c r="B5708" s="4" t="s">
        <v>65</v>
      </c>
      <c r="C5708" s="4" t="s">
        <v>24</v>
      </c>
      <c r="D5708" s="4" t="s">
        <v>25</v>
      </c>
      <c r="E5708" s="4" t="s">
        <v>18</v>
      </c>
      <c r="F5708" s="10" t="s">
        <v>383</v>
      </c>
      <c r="G5708" s="11" t="s">
        <v>73</v>
      </c>
      <c r="H5708" s="4">
        <v>4</v>
      </c>
      <c r="I5708" s="12">
        <v>36958.71</v>
      </c>
      <c r="J5708" s="12">
        <v>147834.84</v>
      </c>
      <c r="K5708" s="12">
        <v>2638.75</v>
      </c>
      <c r="L5708" s="4">
        <v>898</v>
      </c>
      <c r="M5708" s="4" t="s">
        <v>35</v>
      </c>
      <c r="N5708" s="4" t="str" cm="1">
        <f t="array" ref="N5708">_xlfn.SWITCH(E5708,"Delhi","North","Chennai","South","Hyderabad","South","Mumbai","Central","Bangalore","South")</f>
        <v>North</v>
      </c>
      <c r="O5708" s="12">
        <v>17381.3</v>
      </c>
      <c r="P5708" s="4">
        <f>Table1[[#This Row],[Delivery_Date]]-Table1[[#This Row],[Order_Date]]</f>
        <v>7</v>
      </c>
      <c r="Q5708" s="4" t="str">
        <f>IF(Table1[[#This Row],[Delivery delay days]]&gt;5,"delay","on time")</f>
        <v>delay</v>
      </c>
      <c r="R5708" s="10">
        <f>DATEVALUE(Table1[[#This Row],[Delivery_Date]])</f>
        <v>45220</v>
      </c>
      <c r="S5708" s="10">
        <f>DATEVALUE(Table1[[#This Row],[Order_Date]])</f>
        <v>45213</v>
      </c>
      <c r="T5708" s="4" t="str" cm="1">
        <f t="array" ref="T5708">_xlfn.IFS(Table1[[#This Row],[Inventory_Level]]&lt;=200,"low",Table1[[#This Row],[Inventory_Level]]&gt;=700,"high",Table1[[#This Row],[Inventory_Level]]&gt;200,"medium")</f>
        <v>high</v>
      </c>
    </row>
    <row r="5709" spans="1:20" x14ac:dyDescent="0.35">
      <c r="A5709" s="4">
        <v>5708</v>
      </c>
      <c r="B5709" s="4" t="s">
        <v>59</v>
      </c>
      <c r="C5709" s="4" t="s">
        <v>38</v>
      </c>
      <c r="D5709" s="4" t="s">
        <v>17</v>
      </c>
      <c r="E5709" s="4" t="s">
        <v>26</v>
      </c>
      <c r="F5709" s="10" t="s">
        <v>416</v>
      </c>
      <c r="G5709" s="11" t="s">
        <v>224</v>
      </c>
      <c r="H5709" s="4">
        <v>56</v>
      </c>
      <c r="I5709" s="12">
        <v>15553.32</v>
      </c>
      <c r="J5709" s="12">
        <v>870985.92</v>
      </c>
      <c r="K5709" s="12">
        <v>443.63</v>
      </c>
      <c r="L5709" s="4">
        <v>209</v>
      </c>
      <c r="M5709" s="4" t="s">
        <v>35</v>
      </c>
      <c r="N5709" s="4" t="str" cm="1">
        <f t="array" ref="N5709">_xlfn.SWITCH(E5709,"Delhi","North","Chennai","South","Hyderabad","South","Mumbai","Central","Bangalore","South")</f>
        <v>South</v>
      </c>
      <c r="O5709" s="12">
        <v>111068.37</v>
      </c>
      <c r="P5709" s="4">
        <f>Table1[[#This Row],[Delivery_Date]]-Table1[[#This Row],[Order_Date]]</f>
        <v>5</v>
      </c>
      <c r="Q5709" s="4" t="str">
        <f>IF(Table1[[#This Row],[Delivery delay days]]&gt;5,"delay","on time")</f>
        <v>on time</v>
      </c>
      <c r="R5709" s="10">
        <f>DATEVALUE(Table1[[#This Row],[Delivery_Date]])</f>
        <v>45030</v>
      </c>
      <c r="S5709" s="10">
        <f>DATEVALUE(Table1[[#This Row],[Order_Date]])</f>
        <v>45025</v>
      </c>
      <c r="T5709" s="4" t="str" cm="1">
        <f t="array" ref="T5709">_xlfn.IFS(Table1[[#This Row],[Inventory_Level]]&lt;=200,"low",Table1[[#This Row],[Inventory_Level]]&gt;=700,"high",Table1[[#This Row],[Inventory_Level]]&gt;200,"medium")</f>
        <v>medium</v>
      </c>
    </row>
    <row r="5710" spans="1:20" x14ac:dyDescent="0.35">
      <c r="A5710" s="4">
        <v>5709</v>
      </c>
      <c r="B5710" s="4" t="s">
        <v>37</v>
      </c>
      <c r="C5710" s="4" t="s">
        <v>16</v>
      </c>
      <c r="D5710" s="4" t="s">
        <v>32</v>
      </c>
      <c r="E5710" s="4" t="s">
        <v>52</v>
      </c>
      <c r="F5710" s="10" t="s">
        <v>235</v>
      </c>
      <c r="G5710" s="11" t="s">
        <v>121</v>
      </c>
      <c r="H5710" s="4">
        <v>95</v>
      </c>
      <c r="I5710" s="12">
        <v>25796.959999999999</v>
      </c>
      <c r="J5710" s="12">
        <v>2450711.2000000002</v>
      </c>
      <c r="K5710" s="12">
        <v>3003.15</v>
      </c>
      <c r="L5710" s="4">
        <v>575</v>
      </c>
      <c r="M5710" s="4" t="s">
        <v>42</v>
      </c>
      <c r="N5710" s="4" t="str" cm="1">
        <f t="array" ref="N5710">_xlfn.SWITCH(E5710,"Delhi","North","Chennai","South","Hyderabad","South","Mumbai","Central","Bangalore","South")</f>
        <v>Central</v>
      </c>
      <c r="O5710" s="12">
        <v>324133.52</v>
      </c>
      <c r="P5710" s="4">
        <f>Table1[[#This Row],[Delivery_Date]]-Table1[[#This Row],[Order_Date]]</f>
        <v>15</v>
      </c>
      <c r="Q5710" s="4" t="str">
        <f>IF(Table1[[#This Row],[Delivery delay days]]&gt;5,"delay","on time")</f>
        <v>delay</v>
      </c>
      <c r="R5710" s="10">
        <f>DATEVALUE(Table1[[#This Row],[Delivery_Date]])</f>
        <v>45083</v>
      </c>
      <c r="S5710" s="10">
        <f>DATEVALUE(Table1[[#This Row],[Order_Date]])</f>
        <v>45068</v>
      </c>
      <c r="T5710" s="4" t="str" cm="1">
        <f t="array" ref="T5710">_xlfn.IFS(Table1[[#This Row],[Inventory_Level]]&lt;=200,"low",Table1[[#This Row],[Inventory_Level]]&gt;=700,"high",Table1[[#This Row],[Inventory_Level]]&gt;200,"medium")</f>
        <v>medium</v>
      </c>
    </row>
    <row r="5711" spans="1:20" x14ac:dyDescent="0.35">
      <c r="A5711" s="4">
        <v>5710</v>
      </c>
      <c r="B5711" s="4" t="s">
        <v>31</v>
      </c>
      <c r="C5711" s="4" t="s">
        <v>24</v>
      </c>
      <c r="D5711" s="4" t="s">
        <v>45</v>
      </c>
      <c r="E5711" s="4" t="s">
        <v>46</v>
      </c>
      <c r="F5711" s="10" t="s">
        <v>118</v>
      </c>
      <c r="G5711" s="11" t="s">
        <v>72</v>
      </c>
      <c r="H5711" s="4">
        <v>37</v>
      </c>
      <c r="I5711" s="12">
        <v>9092.07</v>
      </c>
      <c r="J5711" s="12">
        <v>336406.59</v>
      </c>
      <c r="K5711" s="12">
        <v>1615.34</v>
      </c>
      <c r="L5711" s="4">
        <v>725</v>
      </c>
      <c r="M5711" s="4" t="s">
        <v>42</v>
      </c>
      <c r="N5711" s="4" t="str" cm="1">
        <f t="array" ref="N5711">_xlfn.SWITCH(E5711,"Delhi","North","Chennai","South","Hyderabad","South","Mumbai","Central","Bangalore","South")</f>
        <v>South</v>
      </c>
      <c r="O5711" s="12">
        <v>21988.400000000001</v>
      </c>
      <c r="P5711" s="4">
        <f>Table1[[#This Row],[Delivery_Date]]-Table1[[#This Row],[Order_Date]]</f>
        <v>2</v>
      </c>
      <c r="Q5711" s="4" t="str">
        <f>IF(Table1[[#This Row],[Delivery delay days]]&gt;5,"delay","on time")</f>
        <v>on time</v>
      </c>
      <c r="R5711" s="10">
        <f>DATEVALUE(Table1[[#This Row],[Delivery_Date]])</f>
        <v>45271</v>
      </c>
      <c r="S5711" s="10">
        <f>DATEVALUE(Table1[[#This Row],[Order_Date]])</f>
        <v>45269</v>
      </c>
      <c r="T5711" s="4" t="str" cm="1">
        <f t="array" ref="T5711">_xlfn.IFS(Table1[[#This Row],[Inventory_Level]]&lt;=200,"low",Table1[[#This Row],[Inventory_Level]]&gt;=700,"high",Table1[[#This Row],[Inventory_Level]]&gt;200,"medium")</f>
        <v>high</v>
      </c>
    </row>
    <row r="5712" spans="1:20" x14ac:dyDescent="0.35">
      <c r="A5712" s="4">
        <v>5711</v>
      </c>
      <c r="B5712" s="4" t="s">
        <v>31</v>
      </c>
      <c r="C5712" s="4" t="s">
        <v>24</v>
      </c>
      <c r="D5712" s="4" t="s">
        <v>39</v>
      </c>
      <c r="E5712" s="4" t="s">
        <v>52</v>
      </c>
      <c r="F5712" s="10" t="s">
        <v>130</v>
      </c>
      <c r="G5712" s="11" t="s">
        <v>27</v>
      </c>
      <c r="H5712" s="4">
        <v>29</v>
      </c>
      <c r="I5712" s="12">
        <v>30765.439999999999</v>
      </c>
      <c r="J5712" s="12">
        <v>892197.76</v>
      </c>
      <c r="K5712" s="12">
        <v>1153.23</v>
      </c>
      <c r="L5712" s="4">
        <v>802</v>
      </c>
      <c r="M5712" s="4" t="s">
        <v>21</v>
      </c>
      <c r="N5712" s="4" t="str" cm="1">
        <f t="array" ref="N5712">_xlfn.SWITCH(E5712,"Delhi","North","Chennai","South","Hyderabad","South","Mumbai","Central","Bangalore","South")</f>
        <v>Central</v>
      </c>
      <c r="O5712" s="12">
        <v>138154.35999999999</v>
      </c>
      <c r="P5712" s="4">
        <f>Table1[[#This Row],[Delivery_Date]]-Table1[[#This Row],[Order_Date]]</f>
        <v>9</v>
      </c>
      <c r="Q5712" s="4" t="str">
        <f>IF(Table1[[#This Row],[Delivery delay days]]&gt;5,"delay","on time")</f>
        <v>delay</v>
      </c>
      <c r="R5712" s="10">
        <f>DATEVALUE(Table1[[#This Row],[Delivery_Date]])</f>
        <v>45134</v>
      </c>
      <c r="S5712" s="10">
        <f>DATEVALUE(Table1[[#This Row],[Order_Date]])</f>
        <v>45125</v>
      </c>
      <c r="T5712" s="4" t="str" cm="1">
        <f t="array" ref="T5712">_xlfn.IFS(Table1[[#This Row],[Inventory_Level]]&lt;=200,"low",Table1[[#This Row],[Inventory_Level]]&gt;=700,"high",Table1[[#This Row],[Inventory_Level]]&gt;200,"medium")</f>
        <v>high</v>
      </c>
    </row>
    <row r="5713" spans="1:20" x14ac:dyDescent="0.35">
      <c r="A5713" s="4">
        <v>5712</v>
      </c>
      <c r="B5713" s="4" t="s">
        <v>31</v>
      </c>
      <c r="C5713" s="4" t="s">
        <v>16</v>
      </c>
      <c r="D5713" s="4" t="s">
        <v>39</v>
      </c>
      <c r="E5713" s="4" t="s">
        <v>60</v>
      </c>
      <c r="F5713" s="10" t="s">
        <v>273</v>
      </c>
      <c r="G5713" s="11" t="s">
        <v>118</v>
      </c>
      <c r="H5713" s="4">
        <v>2</v>
      </c>
      <c r="I5713" s="12">
        <v>4476.6000000000004</v>
      </c>
      <c r="J5713" s="12">
        <v>8953.2000000000007</v>
      </c>
      <c r="K5713" s="12">
        <v>4817</v>
      </c>
      <c r="L5713" s="4">
        <v>585</v>
      </c>
      <c r="M5713" s="4" t="s">
        <v>35</v>
      </c>
      <c r="N5713" s="4" t="str" cm="1">
        <f t="array" ref="N5713">_xlfn.SWITCH(E5713,"Delhi","North","Chennai","South","Hyderabad","South","Mumbai","Central","Bangalore","South")</f>
        <v>South</v>
      </c>
      <c r="O5713" s="12">
        <v>572.09</v>
      </c>
      <c r="P5713" s="4">
        <f>Table1[[#This Row],[Delivery_Date]]-Table1[[#This Row],[Order_Date]]</f>
        <v>8</v>
      </c>
      <c r="Q5713" s="4" t="str">
        <f>IF(Table1[[#This Row],[Delivery delay days]]&gt;5,"delay","on time")</f>
        <v>delay</v>
      </c>
      <c r="R5713" s="10">
        <f>DATEVALUE(Table1[[#This Row],[Delivery_Date]])</f>
        <v>45269</v>
      </c>
      <c r="S5713" s="10">
        <f>DATEVALUE(Table1[[#This Row],[Order_Date]])</f>
        <v>45261</v>
      </c>
      <c r="T5713" s="4" t="str" cm="1">
        <f t="array" ref="T5713">_xlfn.IFS(Table1[[#This Row],[Inventory_Level]]&lt;=200,"low",Table1[[#This Row],[Inventory_Level]]&gt;=700,"high",Table1[[#This Row],[Inventory_Level]]&gt;200,"medium")</f>
        <v>medium</v>
      </c>
    </row>
    <row r="5714" spans="1:20" x14ac:dyDescent="0.35">
      <c r="A5714" s="4">
        <v>5713</v>
      </c>
      <c r="B5714" s="4" t="s">
        <v>44</v>
      </c>
      <c r="C5714" s="4" t="s">
        <v>38</v>
      </c>
      <c r="D5714" s="4" t="s">
        <v>45</v>
      </c>
      <c r="E5714" s="4" t="s">
        <v>60</v>
      </c>
      <c r="F5714" s="10" t="s">
        <v>168</v>
      </c>
      <c r="G5714" s="11" t="s">
        <v>404</v>
      </c>
      <c r="H5714" s="4">
        <v>31</v>
      </c>
      <c r="I5714" s="12">
        <v>27470.45</v>
      </c>
      <c r="J5714" s="12">
        <v>851583.95</v>
      </c>
      <c r="K5714" s="12">
        <v>4788.13</v>
      </c>
      <c r="L5714" s="4">
        <v>625</v>
      </c>
      <c r="M5714" s="4" t="s">
        <v>21</v>
      </c>
      <c r="N5714" s="4" t="str" cm="1">
        <f t="array" ref="N5714">_xlfn.SWITCH(E5714,"Delhi","North","Chennai","South","Hyderabad","South","Mumbai","Central","Bangalore","South")</f>
        <v>South</v>
      </c>
      <c r="O5714" s="12">
        <v>110354.47</v>
      </c>
      <c r="P5714" s="4">
        <f>Table1[[#This Row],[Delivery_Date]]-Table1[[#This Row],[Order_Date]]</f>
        <v>15</v>
      </c>
      <c r="Q5714" s="4" t="str">
        <f>IF(Table1[[#This Row],[Delivery delay days]]&gt;5,"delay","on time")</f>
        <v>delay</v>
      </c>
      <c r="R5714" s="10">
        <f>DATEVALUE(Table1[[#This Row],[Delivery_Date]])</f>
        <v>45092</v>
      </c>
      <c r="S5714" s="10">
        <f>DATEVALUE(Table1[[#This Row],[Order_Date]])</f>
        <v>45077</v>
      </c>
      <c r="T5714" s="4" t="str" cm="1">
        <f t="array" ref="T5714">_xlfn.IFS(Table1[[#This Row],[Inventory_Level]]&lt;=200,"low",Table1[[#This Row],[Inventory_Level]]&gt;=700,"high",Table1[[#This Row],[Inventory_Level]]&gt;200,"medium")</f>
        <v>medium</v>
      </c>
    </row>
    <row r="5715" spans="1:20" x14ac:dyDescent="0.35">
      <c r="A5715" s="4">
        <v>5714</v>
      </c>
      <c r="B5715" s="4" t="s">
        <v>65</v>
      </c>
      <c r="C5715" s="4" t="s">
        <v>38</v>
      </c>
      <c r="D5715" s="4" t="s">
        <v>25</v>
      </c>
      <c r="E5715" s="4" t="s">
        <v>46</v>
      </c>
      <c r="F5715" s="10" t="s">
        <v>246</v>
      </c>
      <c r="G5715" s="11" t="s">
        <v>49</v>
      </c>
      <c r="H5715" s="4">
        <v>61</v>
      </c>
      <c r="I5715" s="12">
        <v>10252.61</v>
      </c>
      <c r="J5715" s="12">
        <v>625409.21</v>
      </c>
      <c r="K5715" s="12">
        <v>4885.09</v>
      </c>
      <c r="L5715" s="4">
        <v>185</v>
      </c>
      <c r="M5715" s="4" t="s">
        <v>42</v>
      </c>
      <c r="N5715" s="4" t="str" cm="1">
        <f t="array" ref="N5715">_xlfn.SWITCH(E5715,"Delhi","North","Chennai","South","Hyderabad","South","Mumbai","Central","Bangalore","South")</f>
        <v>South</v>
      </c>
      <c r="O5715" s="12">
        <v>141276.44</v>
      </c>
      <c r="P5715" s="4">
        <f>Table1[[#This Row],[Delivery_Date]]-Table1[[#This Row],[Order_Date]]</f>
        <v>12</v>
      </c>
      <c r="Q5715" s="4" t="str">
        <f>IF(Table1[[#This Row],[Delivery delay days]]&gt;5,"delay","on time")</f>
        <v>delay</v>
      </c>
      <c r="R5715" s="10">
        <f>DATEVALUE(Table1[[#This Row],[Delivery_Date]])</f>
        <v>45115</v>
      </c>
      <c r="S5715" s="10">
        <f>DATEVALUE(Table1[[#This Row],[Order_Date]])</f>
        <v>45103</v>
      </c>
      <c r="T5715" s="4" t="str" cm="1">
        <f t="array" ref="T5715">_xlfn.IFS(Table1[[#This Row],[Inventory_Level]]&lt;=200,"low",Table1[[#This Row],[Inventory_Level]]&gt;=700,"high",Table1[[#This Row],[Inventory_Level]]&gt;200,"medium")</f>
        <v>low</v>
      </c>
    </row>
    <row r="5716" spans="1:20" x14ac:dyDescent="0.35">
      <c r="A5716" s="4">
        <v>5715</v>
      </c>
      <c r="B5716" s="4" t="s">
        <v>44</v>
      </c>
      <c r="C5716" s="4" t="s">
        <v>24</v>
      </c>
      <c r="D5716" s="4" t="s">
        <v>45</v>
      </c>
      <c r="E5716" s="4" t="s">
        <v>60</v>
      </c>
      <c r="F5716" s="10" t="s">
        <v>184</v>
      </c>
      <c r="G5716" s="11" t="s">
        <v>154</v>
      </c>
      <c r="H5716" s="4">
        <v>17</v>
      </c>
      <c r="I5716" s="12">
        <v>42274.09</v>
      </c>
      <c r="J5716" s="12">
        <v>718659.53</v>
      </c>
      <c r="K5716" s="12">
        <v>714.83</v>
      </c>
      <c r="L5716" s="4">
        <v>48</v>
      </c>
      <c r="M5716" s="4" t="s">
        <v>29</v>
      </c>
      <c r="N5716" s="4" t="str" cm="1">
        <f t="array" ref="N5716">_xlfn.SWITCH(E5716,"Delhi","North","Chennai","South","Hyderabad","South","Mumbai","Central","Bangalore","South")</f>
        <v>South</v>
      </c>
      <c r="O5716" s="12">
        <v>56200.99</v>
      </c>
      <c r="P5716" s="4">
        <f>Table1[[#This Row],[Delivery_Date]]-Table1[[#This Row],[Order_Date]]</f>
        <v>11</v>
      </c>
      <c r="Q5716" s="4" t="str">
        <f>IF(Table1[[#This Row],[Delivery delay days]]&gt;5,"delay","on time")</f>
        <v>delay</v>
      </c>
      <c r="R5716" s="10">
        <f>DATEVALUE(Table1[[#This Row],[Delivery_Date]])</f>
        <v>44955</v>
      </c>
      <c r="S5716" s="10">
        <f>DATEVALUE(Table1[[#This Row],[Order_Date]])</f>
        <v>44944</v>
      </c>
      <c r="T5716" s="4" t="str" cm="1">
        <f t="array" ref="T5716">_xlfn.IFS(Table1[[#This Row],[Inventory_Level]]&lt;=200,"low",Table1[[#This Row],[Inventory_Level]]&gt;=700,"high",Table1[[#This Row],[Inventory_Level]]&gt;200,"medium")</f>
        <v>low</v>
      </c>
    </row>
    <row r="5717" spans="1:20" x14ac:dyDescent="0.35">
      <c r="A5717" s="4">
        <v>5716</v>
      </c>
      <c r="B5717" s="4" t="s">
        <v>37</v>
      </c>
      <c r="C5717" s="4" t="s">
        <v>16</v>
      </c>
      <c r="D5717" s="4" t="s">
        <v>17</v>
      </c>
      <c r="E5717" s="4" t="s">
        <v>60</v>
      </c>
      <c r="F5717" s="10" t="s">
        <v>110</v>
      </c>
      <c r="G5717" s="11" t="s">
        <v>402</v>
      </c>
      <c r="H5717" s="4">
        <v>61</v>
      </c>
      <c r="I5717" s="12">
        <v>31313.040000000001</v>
      </c>
      <c r="J5717" s="12">
        <v>1910095.44</v>
      </c>
      <c r="K5717" s="12">
        <v>911.77</v>
      </c>
      <c r="L5717" s="4">
        <v>354</v>
      </c>
      <c r="M5717" s="4" t="s">
        <v>35</v>
      </c>
      <c r="N5717" s="4" t="str" cm="1">
        <f t="array" ref="N5717">_xlfn.SWITCH(E5717,"Delhi","North","Chennai","South","Hyderabad","South","Mumbai","Central","Bangalore","South")</f>
        <v>South</v>
      </c>
      <c r="O5717" s="12">
        <v>165721.35999999999</v>
      </c>
      <c r="P5717" s="4">
        <f>Table1[[#This Row],[Delivery_Date]]-Table1[[#This Row],[Order_Date]]</f>
        <v>10</v>
      </c>
      <c r="Q5717" s="4" t="str">
        <f>IF(Table1[[#This Row],[Delivery delay days]]&gt;5,"delay","on time")</f>
        <v>delay</v>
      </c>
      <c r="R5717" s="10">
        <f>DATEVALUE(Table1[[#This Row],[Delivery_Date]])</f>
        <v>44989</v>
      </c>
      <c r="S5717" s="10">
        <f>DATEVALUE(Table1[[#This Row],[Order_Date]])</f>
        <v>44979</v>
      </c>
      <c r="T5717" s="4" t="str" cm="1">
        <f t="array" ref="T5717">_xlfn.IFS(Table1[[#This Row],[Inventory_Level]]&lt;=200,"low",Table1[[#This Row],[Inventory_Level]]&gt;=700,"high",Table1[[#This Row],[Inventory_Level]]&gt;200,"medium")</f>
        <v>medium</v>
      </c>
    </row>
    <row r="5718" spans="1:20" x14ac:dyDescent="0.35">
      <c r="A5718" s="4">
        <v>5717</v>
      </c>
      <c r="B5718" s="4" t="s">
        <v>23</v>
      </c>
      <c r="C5718" s="4" t="s">
        <v>16</v>
      </c>
      <c r="D5718" s="4" t="s">
        <v>17</v>
      </c>
      <c r="E5718" s="4" t="s">
        <v>46</v>
      </c>
      <c r="F5718" s="10" t="s">
        <v>335</v>
      </c>
      <c r="G5718" s="11" t="s">
        <v>77</v>
      </c>
      <c r="H5718" s="4">
        <v>33</v>
      </c>
      <c r="I5718" s="12">
        <v>44270.17</v>
      </c>
      <c r="J5718" s="12">
        <v>1460915.61</v>
      </c>
      <c r="K5718" s="12">
        <v>1338.03</v>
      </c>
      <c r="L5718" s="4">
        <v>306</v>
      </c>
      <c r="M5718" s="4" t="s">
        <v>35</v>
      </c>
      <c r="N5718" s="4" t="str" cm="1">
        <f t="array" ref="N5718">_xlfn.SWITCH(E5718,"Delhi","North","Chennai","South","Hyderabad","South","Mumbai","Central","Bangalore","South")</f>
        <v>South</v>
      </c>
      <c r="O5718" s="12">
        <v>105386.8</v>
      </c>
      <c r="P5718" s="4">
        <f>Table1[[#This Row],[Delivery_Date]]-Table1[[#This Row],[Order_Date]]</f>
        <v>15</v>
      </c>
      <c r="Q5718" s="4" t="str">
        <f>IF(Table1[[#This Row],[Delivery delay days]]&gt;5,"delay","on time")</f>
        <v>delay</v>
      </c>
      <c r="R5718" s="10">
        <f>DATEVALUE(Table1[[#This Row],[Delivery_Date]])</f>
        <v>45204</v>
      </c>
      <c r="S5718" s="10">
        <f>DATEVALUE(Table1[[#This Row],[Order_Date]])</f>
        <v>45189</v>
      </c>
      <c r="T5718" s="4" t="str" cm="1">
        <f t="array" ref="T5718">_xlfn.IFS(Table1[[#This Row],[Inventory_Level]]&lt;=200,"low",Table1[[#This Row],[Inventory_Level]]&gt;=700,"high",Table1[[#This Row],[Inventory_Level]]&gt;200,"medium")</f>
        <v>medium</v>
      </c>
    </row>
    <row r="5719" spans="1:20" x14ac:dyDescent="0.35">
      <c r="A5719" s="4">
        <v>5718</v>
      </c>
      <c r="B5719" s="4" t="s">
        <v>23</v>
      </c>
      <c r="C5719" s="4" t="s">
        <v>24</v>
      </c>
      <c r="D5719" s="4" t="s">
        <v>17</v>
      </c>
      <c r="E5719" s="4" t="s">
        <v>52</v>
      </c>
      <c r="F5719" s="10" t="s">
        <v>174</v>
      </c>
      <c r="G5719" s="11" t="s">
        <v>156</v>
      </c>
      <c r="H5719" s="4">
        <v>68</v>
      </c>
      <c r="I5719" s="12">
        <v>31217.919999999998</v>
      </c>
      <c r="J5719" s="12">
        <v>2122818.5600000001</v>
      </c>
      <c r="K5719" s="12">
        <v>4794.8</v>
      </c>
      <c r="L5719" s="4">
        <v>449</v>
      </c>
      <c r="M5719" s="4" t="s">
        <v>35</v>
      </c>
      <c r="N5719" s="4" t="str" cm="1">
        <f t="array" ref="N5719">_xlfn.SWITCH(E5719,"Delhi","North","Chennai","South","Hyderabad","South","Mumbai","Central","Bangalore","South")</f>
        <v>Central</v>
      </c>
      <c r="O5719" s="12">
        <v>340788.59</v>
      </c>
      <c r="P5719" s="4">
        <f>Table1[[#This Row],[Delivery_Date]]-Table1[[#This Row],[Order_Date]]</f>
        <v>7</v>
      </c>
      <c r="Q5719" s="4" t="str">
        <f>IF(Table1[[#This Row],[Delivery delay days]]&gt;5,"delay","on time")</f>
        <v>delay</v>
      </c>
      <c r="R5719" s="10">
        <f>DATEVALUE(Table1[[#This Row],[Delivery_Date]])</f>
        <v>45073</v>
      </c>
      <c r="S5719" s="10">
        <f>DATEVALUE(Table1[[#This Row],[Order_Date]])</f>
        <v>45066</v>
      </c>
      <c r="T5719" s="4" t="str" cm="1">
        <f t="array" ref="T5719">_xlfn.IFS(Table1[[#This Row],[Inventory_Level]]&lt;=200,"low",Table1[[#This Row],[Inventory_Level]]&gt;=700,"high",Table1[[#This Row],[Inventory_Level]]&gt;200,"medium")</f>
        <v>medium</v>
      </c>
    </row>
    <row r="5720" spans="1:20" x14ac:dyDescent="0.35">
      <c r="A5720" s="4">
        <v>5719</v>
      </c>
      <c r="B5720" s="4" t="s">
        <v>15</v>
      </c>
      <c r="C5720" s="4" t="s">
        <v>38</v>
      </c>
      <c r="D5720" s="4" t="s">
        <v>39</v>
      </c>
      <c r="E5720" s="4" t="s">
        <v>18</v>
      </c>
      <c r="F5720" s="10" t="s">
        <v>142</v>
      </c>
      <c r="G5720" s="11" t="s">
        <v>212</v>
      </c>
      <c r="H5720" s="4">
        <v>7</v>
      </c>
      <c r="I5720" s="12">
        <v>8516.39</v>
      </c>
      <c r="J5720" s="12">
        <v>59614.73</v>
      </c>
      <c r="K5720" s="12">
        <v>4628.79</v>
      </c>
      <c r="L5720" s="4">
        <v>692</v>
      </c>
      <c r="M5720" s="4" t="s">
        <v>42</v>
      </c>
      <c r="N5720" s="4" t="str" cm="1">
        <f t="array" ref="N5720">_xlfn.SWITCH(E5720,"Delhi","North","Chennai","South","Hyderabad","South","Mumbai","Central","Bangalore","South")</f>
        <v>North</v>
      </c>
      <c r="O5720" s="12">
        <v>14502.82</v>
      </c>
      <c r="P5720" s="4">
        <f>Table1[[#This Row],[Delivery_Date]]-Table1[[#This Row],[Order_Date]]</f>
        <v>4</v>
      </c>
      <c r="Q5720" s="4" t="str">
        <f>IF(Table1[[#This Row],[Delivery delay days]]&gt;5,"delay","on time")</f>
        <v>on time</v>
      </c>
      <c r="R5720" s="10">
        <f>DATEVALUE(Table1[[#This Row],[Delivery_Date]])</f>
        <v>45241</v>
      </c>
      <c r="S5720" s="10">
        <f>DATEVALUE(Table1[[#This Row],[Order_Date]])</f>
        <v>45237</v>
      </c>
      <c r="T5720" s="4" t="str" cm="1">
        <f t="array" ref="T5720">_xlfn.IFS(Table1[[#This Row],[Inventory_Level]]&lt;=200,"low",Table1[[#This Row],[Inventory_Level]]&gt;=700,"high",Table1[[#This Row],[Inventory_Level]]&gt;200,"medium")</f>
        <v>medium</v>
      </c>
    </row>
    <row r="5721" spans="1:20" x14ac:dyDescent="0.35">
      <c r="A5721" s="4">
        <v>5720</v>
      </c>
      <c r="B5721" s="4" t="s">
        <v>37</v>
      </c>
      <c r="C5721" s="4" t="s">
        <v>16</v>
      </c>
      <c r="D5721" s="4" t="s">
        <v>39</v>
      </c>
      <c r="E5721" s="4" t="s">
        <v>60</v>
      </c>
      <c r="F5721" s="10" t="s">
        <v>170</v>
      </c>
      <c r="G5721" s="11" t="s">
        <v>284</v>
      </c>
      <c r="H5721" s="4">
        <v>67</v>
      </c>
      <c r="I5721" s="12">
        <v>36698.32</v>
      </c>
      <c r="J5721" s="12">
        <v>2458787.44</v>
      </c>
      <c r="K5721" s="12">
        <v>594.07000000000005</v>
      </c>
      <c r="L5721" s="4">
        <v>772</v>
      </c>
      <c r="M5721" s="4" t="s">
        <v>42</v>
      </c>
      <c r="N5721" s="4" t="str" cm="1">
        <f t="array" ref="N5721">_xlfn.SWITCH(E5721,"Delhi","North","Chennai","South","Hyderabad","South","Mumbai","Central","Bangalore","South")</f>
        <v>South</v>
      </c>
      <c r="O5721" s="12">
        <v>549901.71</v>
      </c>
      <c r="P5721" s="4">
        <f>Table1[[#This Row],[Delivery_Date]]-Table1[[#This Row],[Order_Date]]</f>
        <v>7</v>
      </c>
      <c r="Q5721" s="4" t="str">
        <f>IF(Table1[[#This Row],[Delivery delay days]]&gt;5,"delay","on time")</f>
        <v>delay</v>
      </c>
      <c r="R5721" s="10">
        <f>DATEVALUE(Table1[[#This Row],[Delivery_Date]])</f>
        <v>45135</v>
      </c>
      <c r="S5721" s="10">
        <f>DATEVALUE(Table1[[#This Row],[Order_Date]])</f>
        <v>45128</v>
      </c>
      <c r="T5721" s="4" t="str" cm="1">
        <f t="array" ref="T5721">_xlfn.IFS(Table1[[#This Row],[Inventory_Level]]&lt;=200,"low",Table1[[#This Row],[Inventory_Level]]&gt;=700,"high",Table1[[#This Row],[Inventory_Level]]&gt;200,"medium")</f>
        <v>high</v>
      </c>
    </row>
    <row r="5722" spans="1:20" x14ac:dyDescent="0.35">
      <c r="A5722" s="4">
        <v>5721</v>
      </c>
      <c r="B5722" s="4" t="s">
        <v>65</v>
      </c>
      <c r="C5722" s="4" t="s">
        <v>38</v>
      </c>
      <c r="D5722" s="4" t="s">
        <v>39</v>
      </c>
      <c r="E5722" s="4" t="s">
        <v>26</v>
      </c>
      <c r="F5722" s="10" t="s">
        <v>235</v>
      </c>
      <c r="G5722" s="11" t="s">
        <v>145</v>
      </c>
      <c r="H5722" s="4">
        <v>44</v>
      </c>
      <c r="I5722" s="12">
        <v>11123.13</v>
      </c>
      <c r="J5722" s="12">
        <v>489417.72</v>
      </c>
      <c r="K5722" s="12">
        <v>3162.38</v>
      </c>
      <c r="L5722" s="4">
        <v>114</v>
      </c>
      <c r="M5722" s="4" t="s">
        <v>35</v>
      </c>
      <c r="N5722" s="4" t="str" cm="1">
        <f t="array" ref="N5722">_xlfn.SWITCH(E5722,"Delhi","North","Chennai","South","Hyderabad","South","Mumbai","Central","Bangalore","South")</f>
        <v>South</v>
      </c>
      <c r="O5722" s="12">
        <v>75185.75</v>
      </c>
      <c r="P5722" s="4">
        <f>Table1[[#This Row],[Delivery_Date]]-Table1[[#This Row],[Order_Date]]</f>
        <v>12</v>
      </c>
      <c r="Q5722" s="4" t="str">
        <f>IF(Table1[[#This Row],[Delivery delay days]]&gt;5,"delay","on time")</f>
        <v>delay</v>
      </c>
      <c r="R5722" s="10">
        <f>DATEVALUE(Table1[[#This Row],[Delivery_Date]])</f>
        <v>45080</v>
      </c>
      <c r="S5722" s="10">
        <f>DATEVALUE(Table1[[#This Row],[Order_Date]])</f>
        <v>45068</v>
      </c>
      <c r="T5722" s="4" t="str" cm="1">
        <f t="array" ref="T5722">_xlfn.IFS(Table1[[#This Row],[Inventory_Level]]&lt;=200,"low",Table1[[#This Row],[Inventory_Level]]&gt;=700,"high",Table1[[#This Row],[Inventory_Level]]&gt;200,"medium")</f>
        <v>low</v>
      </c>
    </row>
    <row r="5723" spans="1:20" x14ac:dyDescent="0.35">
      <c r="A5723" s="4">
        <v>5722</v>
      </c>
      <c r="B5723" s="4" t="s">
        <v>31</v>
      </c>
      <c r="C5723" s="4" t="s">
        <v>38</v>
      </c>
      <c r="D5723" s="4" t="s">
        <v>25</v>
      </c>
      <c r="E5723" s="4" t="s">
        <v>60</v>
      </c>
      <c r="F5723" s="10" t="s">
        <v>287</v>
      </c>
      <c r="G5723" s="11" t="s">
        <v>105</v>
      </c>
      <c r="H5723" s="4">
        <v>46</v>
      </c>
      <c r="I5723" s="12">
        <v>47120.08</v>
      </c>
      <c r="J5723" s="12">
        <v>2167523.6800000002</v>
      </c>
      <c r="K5723" s="12">
        <v>2141.75</v>
      </c>
      <c r="L5723" s="4">
        <v>821</v>
      </c>
      <c r="M5723" s="4" t="s">
        <v>21</v>
      </c>
      <c r="N5723" s="4" t="str" cm="1">
        <f t="array" ref="N5723">_xlfn.SWITCH(E5723,"Delhi","North","Chennai","South","Hyderabad","South","Mumbai","Central","Bangalore","South")</f>
        <v>South</v>
      </c>
      <c r="O5723" s="12">
        <v>311932.38</v>
      </c>
      <c r="P5723" s="4">
        <f>Table1[[#This Row],[Delivery_Date]]-Table1[[#This Row],[Order_Date]]</f>
        <v>9</v>
      </c>
      <c r="Q5723" s="4" t="str">
        <f>IF(Table1[[#This Row],[Delivery delay days]]&gt;5,"delay","on time")</f>
        <v>delay</v>
      </c>
      <c r="R5723" s="10">
        <f>DATEVALUE(Table1[[#This Row],[Delivery_Date]])</f>
        <v>45011</v>
      </c>
      <c r="S5723" s="10">
        <f>DATEVALUE(Table1[[#This Row],[Order_Date]])</f>
        <v>45002</v>
      </c>
      <c r="T5723" s="4" t="str" cm="1">
        <f t="array" ref="T5723">_xlfn.IFS(Table1[[#This Row],[Inventory_Level]]&lt;=200,"low",Table1[[#This Row],[Inventory_Level]]&gt;=700,"high",Table1[[#This Row],[Inventory_Level]]&gt;200,"medium")</f>
        <v>high</v>
      </c>
    </row>
    <row r="5724" spans="1:20" x14ac:dyDescent="0.35">
      <c r="A5724" s="4">
        <v>5723</v>
      </c>
      <c r="B5724" s="4" t="s">
        <v>23</v>
      </c>
      <c r="C5724" s="4" t="s">
        <v>16</v>
      </c>
      <c r="D5724" s="4" t="s">
        <v>32</v>
      </c>
      <c r="E5724" s="4" t="s">
        <v>18</v>
      </c>
      <c r="F5724" s="10" t="s">
        <v>200</v>
      </c>
      <c r="G5724" s="11" t="s">
        <v>192</v>
      </c>
      <c r="H5724" s="4">
        <v>78</v>
      </c>
      <c r="I5724" s="12">
        <v>6975.69</v>
      </c>
      <c r="J5724" s="12">
        <v>544103.81999999995</v>
      </c>
      <c r="K5724" s="12">
        <v>3139.94</v>
      </c>
      <c r="L5724" s="4">
        <v>983</v>
      </c>
      <c r="M5724" s="4" t="s">
        <v>21</v>
      </c>
      <c r="N5724" s="4" t="str" cm="1">
        <f t="array" ref="N5724">_xlfn.SWITCH(E5724,"Delhi","North","Chennai","South","Hyderabad","South","Mumbai","Central","Bangalore","South")</f>
        <v>North</v>
      </c>
      <c r="O5724" s="12">
        <v>116842.41</v>
      </c>
      <c r="P5724" s="4">
        <f>Table1[[#This Row],[Delivery_Date]]-Table1[[#This Row],[Order_Date]]</f>
        <v>9</v>
      </c>
      <c r="Q5724" s="4" t="str">
        <f>IF(Table1[[#This Row],[Delivery delay days]]&gt;5,"delay","on time")</f>
        <v>delay</v>
      </c>
      <c r="R5724" s="10">
        <f>DATEVALUE(Table1[[#This Row],[Delivery_Date]])</f>
        <v>45181</v>
      </c>
      <c r="S5724" s="10">
        <f>DATEVALUE(Table1[[#This Row],[Order_Date]])</f>
        <v>45172</v>
      </c>
      <c r="T5724" s="4" t="str" cm="1">
        <f t="array" ref="T5724">_xlfn.IFS(Table1[[#This Row],[Inventory_Level]]&lt;=200,"low",Table1[[#This Row],[Inventory_Level]]&gt;=700,"high",Table1[[#This Row],[Inventory_Level]]&gt;200,"medium")</f>
        <v>high</v>
      </c>
    </row>
    <row r="5725" spans="1:20" x14ac:dyDescent="0.35">
      <c r="A5725" s="4">
        <v>5724</v>
      </c>
      <c r="B5725" s="4" t="s">
        <v>44</v>
      </c>
      <c r="C5725" s="4" t="s">
        <v>16</v>
      </c>
      <c r="D5725" s="4" t="s">
        <v>17</v>
      </c>
      <c r="E5725" s="4" t="s">
        <v>60</v>
      </c>
      <c r="F5725" s="10" t="s">
        <v>313</v>
      </c>
      <c r="G5725" s="11" t="s">
        <v>147</v>
      </c>
      <c r="H5725" s="4">
        <v>29</v>
      </c>
      <c r="I5725" s="12">
        <v>16771.23</v>
      </c>
      <c r="J5725" s="12">
        <v>486365.67</v>
      </c>
      <c r="K5725" s="12">
        <v>1088.96</v>
      </c>
      <c r="L5725" s="4">
        <v>489</v>
      </c>
      <c r="M5725" s="4" t="s">
        <v>29</v>
      </c>
      <c r="N5725" s="4" t="str" cm="1">
        <f t="array" ref="N5725">_xlfn.SWITCH(E5725,"Delhi","North","Chennai","South","Hyderabad","South","Mumbai","Central","Bangalore","South")</f>
        <v>South</v>
      </c>
      <c r="O5725" s="12">
        <v>43400.65</v>
      </c>
      <c r="P5725" s="4">
        <f>Table1[[#This Row],[Delivery_Date]]-Table1[[#This Row],[Order_Date]]</f>
        <v>14</v>
      </c>
      <c r="Q5725" s="4" t="str">
        <f>IF(Table1[[#This Row],[Delivery delay days]]&gt;5,"delay","on time")</f>
        <v>delay</v>
      </c>
      <c r="R5725" s="10">
        <f>DATEVALUE(Table1[[#This Row],[Delivery_Date]])</f>
        <v>45147</v>
      </c>
      <c r="S5725" s="10">
        <f>DATEVALUE(Table1[[#This Row],[Order_Date]])</f>
        <v>45133</v>
      </c>
      <c r="T5725" s="4" t="str" cm="1">
        <f t="array" ref="T5725">_xlfn.IFS(Table1[[#This Row],[Inventory_Level]]&lt;=200,"low",Table1[[#This Row],[Inventory_Level]]&gt;=700,"high",Table1[[#This Row],[Inventory_Level]]&gt;200,"medium")</f>
        <v>medium</v>
      </c>
    </row>
    <row r="5726" spans="1:20" x14ac:dyDescent="0.35">
      <c r="A5726" s="4">
        <v>5725</v>
      </c>
      <c r="B5726" s="4" t="s">
        <v>15</v>
      </c>
      <c r="C5726" s="4" t="s">
        <v>38</v>
      </c>
      <c r="D5726" s="4" t="s">
        <v>25</v>
      </c>
      <c r="E5726" s="4" t="s">
        <v>52</v>
      </c>
      <c r="F5726" s="10" t="s">
        <v>123</v>
      </c>
      <c r="G5726" s="11" t="s">
        <v>115</v>
      </c>
      <c r="H5726" s="4">
        <v>78</v>
      </c>
      <c r="I5726" s="12">
        <v>36227.769999999997</v>
      </c>
      <c r="J5726" s="12">
        <v>2825766.06</v>
      </c>
      <c r="K5726" s="12">
        <v>4969.5200000000004</v>
      </c>
      <c r="L5726" s="4">
        <v>39</v>
      </c>
      <c r="M5726" s="4" t="s">
        <v>42</v>
      </c>
      <c r="N5726" s="4" t="str" cm="1">
        <f t="array" ref="N5726">_xlfn.SWITCH(E5726,"Delhi","North","Chennai","South","Hyderabad","South","Mumbai","Central","Bangalore","South")</f>
        <v>Central</v>
      </c>
      <c r="O5726" s="12">
        <v>575284.46</v>
      </c>
      <c r="P5726" s="4">
        <f>Table1[[#This Row],[Delivery_Date]]-Table1[[#This Row],[Order_Date]]</f>
        <v>3</v>
      </c>
      <c r="Q5726" s="4" t="str">
        <f>IF(Table1[[#This Row],[Delivery delay days]]&gt;5,"delay","on time")</f>
        <v>on time</v>
      </c>
      <c r="R5726" s="10">
        <f>DATEVALUE(Table1[[#This Row],[Delivery_Date]])</f>
        <v>45245</v>
      </c>
      <c r="S5726" s="10">
        <f>DATEVALUE(Table1[[#This Row],[Order_Date]])</f>
        <v>45242</v>
      </c>
      <c r="T5726" s="4" t="str" cm="1">
        <f t="array" ref="T5726">_xlfn.IFS(Table1[[#This Row],[Inventory_Level]]&lt;=200,"low",Table1[[#This Row],[Inventory_Level]]&gt;=700,"high",Table1[[#This Row],[Inventory_Level]]&gt;200,"medium")</f>
        <v>low</v>
      </c>
    </row>
    <row r="5727" spans="1:20" x14ac:dyDescent="0.35">
      <c r="A5727" s="4">
        <v>5726</v>
      </c>
      <c r="B5727" s="4" t="s">
        <v>23</v>
      </c>
      <c r="C5727" s="4" t="s">
        <v>16</v>
      </c>
      <c r="D5727" s="4" t="s">
        <v>39</v>
      </c>
      <c r="E5727" s="4" t="s">
        <v>18</v>
      </c>
      <c r="F5727" s="10" t="s">
        <v>278</v>
      </c>
      <c r="G5727" s="11" t="s">
        <v>162</v>
      </c>
      <c r="H5727" s="4">
        <v>87</v>
      </c>
      <c r="I5727" s="12">
        <v>40693.21</v>
      </c>
      <c r="J5727" s="12">
        <v>3540309.27</v>
      </c>
      <c r="K5727" s="12">
        <v>3007.21</v>
      </c>
      <c r="L5727" s="4">
        <v>705</v>
      </c>
      <c r="M5727" s="4" t="s">
        <v>35</v>
      </c>
      <c r="N5727" s="4" t="str" cm="1">
        <f t="array" ref="N5727">_xlfn.SWITCH(E5727,"Delhi","North","Chennai","South","Hyderabad","South","Mumbai","Central","Bangalore","South")</f>
        <v>North</v>
      </c>
      <c r="O5727" s="12">
        <v>748196.69</v>
      </c>
      <c r="P5727" s="4">
        <f>Table1[[#This Row],[Delivery_Date]]-Table1[[#This Row],[Order_Date]]</f>
        <v>8</v>
      </c>
      <c r="Q5727" s="4" t="str">
        <f>IF(Table1[[#This Row],[Delivery delay days]]&gt;5,"delay","on time")</f>
        <v>delay</v>
      </c>
      <c r="R5727" s="10">
        <f>DATEVALUE(Table1[[#This Row],[Delivery_Date]])</f>
        <v>45165</v>
      </c>
      <c r="S5727" s="10">
        <f>DATEVALUE(Table1[[#This Row],[Order_Date]])</f>
        <v>45157</v>
      </c>
      <c r="T5727" s="4" t="str" cm="1">
        <f t="array" ref="T5727">_xlfn.IFS(Table1[[#This Row],[Inventory_Level]]&lt;=200,"low",Table1[[#This Row],[Inventory_Level]]&gt;=700,"high",Table1[[#This Row],[Inventory_Level]]&gt;200,"medium")</f>
        <v>high</v>
      </c>
    </row>
    <row r="5728" spans="1:20" x14ac:dyDescent="0.35">
      <c r="A5728" s="4">
        <v>5727</v>
      </c>
      <c r="B5728" s="4" t="s">
        <v>31</v>
      </c>
      <c r="C5728" s="4" t="s">
        <v>24</v>
      </c>
      <c r="D5728" s="4" t="s">
        <v>45</v>
      </c>
      <c r="E5728" s="4" t="s">
        <v>52</v>
      </c>
      <c r="F5728" s="10" t="s">
        <v>300</v>
      </c>
      <c r="G5728" s="11" t="s">
        <v>408</v>
      </c>
      <c r="H5728" s="4">
        <v>44</v>
      </c>
      <c r="I5728" s="12">
        <v>29838.84</v>
      </c>
      <c r="J5728" s="12">
        <v>1312908.96</v>
      </c>
      <c r="K5728" s="12">
        <v>2504.34</v>
      </c>
      <c r="L5728" s="4">
        <v>281</v>
      </c>
      <c r="M5728" s="4" t="s">
        <v>21</v>
      </c>
      <c r="N5728" s="4" t="str" cm="1">
        <f t="array" ref="N5728">_xlfn.SWITCH(E5728,"Delhi","North","Chennai","South","Hyderabad","South","Mumbai","Central","Bangalore","South")</f>
        <v>Central</v>
      </c>
      <c r="O5728" s="12">
        <v>82731.09</v>
      </c>
      <c r="P5728" s="4">
        <f>Table1[[#This Row],[Delivery_Date]]-Table1[[#This Row],[Order_Date]]</f>
        <v>6</v>
      </c>
      <c r="Q5728" s="4" t="str">
        <f>IF(Table1[[#This Row],[Delivery delay days]]&gt;5,"delay","on time")</f>
        <v>delay</v>
      </c>
      <c r="R5728" s="10">
        <f>DATEVALUE(Table1[[#This Row],[Delivery_Date]])</f>
        <v>45222</v>
      </c>
      <c r="S5728" s="10">
        <f>DATEVALUE(Table1[[#This Row],[Order_Date]])</f>
        <v>45216</v>
      </c>
      <c r="T5728" s="4" t="str" cm="1">
        <f t="array" ref="T5728">_xlfn.IFS(Table1[[#This Row],[Inventory_Level]]&lt;=200,"low",Table1[[#This Row],[Inventory_Level]]&gt;=700,"high",Table1[[#This Row],[Inventory_Level]]&gt;200,"medium")</f>
        <v>medium</v>
      </c>
    </row>
    <row r="5729" spans="1:20" x14ac:dyDescent="0.35">
      <c r="A5729" s="4">
        <v>5728</v>
      </c>
      <c r="B5729" s="4" t="s">
        <v>44</v>
      </c>
      <c r="C5729" s="4" t="s">
        <v>16</v>
      </c>
      <c r="D5729" s="4" t="s">
        <v>39</v>
      </c>
      <c r="E5729" s="4" t="s">
        <v>52</v>
      </c>
      <c r="F5729" s="10" t="s">
        <v>263</v>
      </c>
      <c r="G5729" s="11" t="s">
        <v>127</v>
      </c>
      <c r="H5729" s="4">
        <v>93</v>
      </c>
      <c r="I5729" s="12">
        <v>48755.92</v>
      </c>
      <c r="J5729" s="12">
        <v>4534300.5599999996</v>
      </c>
      <c r="K5729" s="12">
        <v>1322.8</v>
      </c>
      <c r="L5729" s="4">
        <v>324</v>
      </c>
      <c r="M5729" s="4" t="s">
        <v>42</v>
      </c>
      <c r="N5729" s="4" t="str" cm="1">
        <f t="array" ref="N5729">_xlfn.SWITCH(E5729,"Delhi","North","Chennai","South","Hyderabad","South","Mumbai","Central","Bangalore","South")</f>
        <v>Central</v>
      </c>
      <c r="O5729" s="12">
        <v>323653.44</v>
      </c>
      <c r="P5729" s="4">
        <f>Table1[[#This Row],[Delivery_Date]]-Table1[[#This Row],[Order_Date]]</f>
        <v>9</v>
      </c>
      <c r="Q5729" s="4" t="str">
        <f>IF(Table1[[#This Row],[Delivery delay days]]&gt;5,"delay","on time")</f>
        <v>delay</v>
      </c>
      <c r="R5729" s="10">
        <f>DATEVALUE(Table1[[#This Row],[Delivery_Date]])</f>
        <v>44966</v>
      </c>
      <c r="S5729" s="10">
        <f>DATEVALUE(Table1[[#This Row],[Order_Date]])</f>
        <v>44957</v>
      </c>
      <c r="T5729" s="4" t="str" cm="1">
        <f t="array" ref="T5729">_xlfn.IFS(Table1[[#This Row],[Inventory_Level]]&lt;=200,"low",Table1[[#This Row],[Inventory_Level]]&gt;=700,"high",Table1[[#This Row],[Inventory_Level]]&gt;200,"medium")</f>
        <v>medium</v>
      </c>
    </row>
    <row r="5730" spans="1:20" x14ac:dyDescent="0.35">
      <c r="A5730" s="4">
        <v>5729</v>
      </c>
      <c r="B5730" s="4" t="s">
        <v>37</v>
      </c>
      <c r="C5730" s="4" t="s">
        <v>16</v>
      </c>
      <c r="D5730" s="4" t="s">
        <v>25</v>
      </c>
      <c r="E5730" s="4" t="s">
        <v>26</v>
      </c>
      <c r="F5730" s="10" t="s">
        <v>268</v>
      </c>
      <c r="G5730" s="11" t="s">
        <v>317</v>
      </c>
      <c r="H5730" s="4">
        <v>3</v>
      </c>
      <c r="I5730" s="12">
        <v>15432.91</v>
      </c>
      <c r="J5730" s="12">
        <v>46298.73</v>
      </c>
      <c r="K5730" s="12">
        <v>150.25</v>
      </c>
      <c r="L5730" s="4">
        <v>452</v>
      </c>
      <c r="M5730" s="4" t="s">
        <v>29</v>
      </c>
      <c r="N5730" s="4" t="str" cm="1">
        <f t="array" ref="N5730">_xlfn.SWITCH(E5730,"Delhi","North","Chennai","South","Hyderabad","South","Mumbai","Central","Bangalore","South")</f>
        <v>South</v>
      </c>
      <c r="O5730" s="12">
        <v>5392.68</v>
      </c>
      <c r="P5730" s="4">
        <f>Table1[[#This Row],[Delivery_Date]]-Table1[[#This Row],[Order_Date]]</f>
        <v>8</v>
      </c>
      <c r="Q5730" s="4" t="str">
        <f>IF(Table1[[#This Row],[Delivery delay days]]&gt;5,"delay","on time")</f>
        <v>delay</v>
      </c>
      <c r="R5730" s="10">
        <f>DATEVALUE(Table1[[#This Row],[Delivery_Date]])</f>
        <v>44968</v>
      </c>
      <c r="S5730" s="10">
        <f>DATEVALUE(Table1[[#This Row],[Order_Date]])</f>
        <v>44960</v>
      </c>
      <c r="T5730" s="4" t="str" cm="1">
        <f t="array" ref="T5730">_xlfn.IFS(Table1[[#This Row],[Inventory_Level]]&lt;=200,"low",Table1[[#This Row],[Inventory_Level]]&gt;=700,"high",Table1[[#This Row],[Inventory_Level]]&gt;200,"medium")</f>
        <v>medium</v>
      </c>
    </row>
    <row r="5731" spans="1:20" x14ac:dyDescent="0.35">
      <c r="A5731" s="4">
        <v>5730</v>
      </c>
      <c r="B5731" s="4" t="s">
        <v>15</v>
      </c>
      <c r="C5731" s="4" t="s">
        <v>38</v>
      </c>
      <c r="D5731" s="4" t="s">
        <v>45</v>
      </c>
      <c r="E5731" s="4" t="s">
        <v>26</v>
      </c>
      <c r="F5731" s="10" t="s">
        <v>141</v>
      </c>
      <c r="G5731" s="11" t="s">
        <v>124</v>
      </c>
      <c r="H5731" s="4">
        <v>1</v>
      </c>
      <c r="I5731" s="12">
        <v>24070</v>
      </c>
      <c r="J5731" s="12">
        <v>24070</v>
      </c>
      <c r="K5731" s="12">
        <v>4043.95</v>
      </c>
      <c r="L5731" s="4">
        <v>591</v>
      </c>
      <c r="M5731" s="4" t="s">
        <v>35</v>
      </c>
      <c r="N5731" s="4" t="str" cm="1">
        <f t="array" ref="N5731">_xlfn.SWITCH(E5731,"Delhi","North","Chennai","South","Hyderabad","South","Mumbai","Central","Bangalore","South")</f>
        <v>South</v>
      </c>
      <c r="O5731" s="12">
        <v>1742.11</v>
      </c>
      <c r="P5731" s="4">
        <f>Table1[[#This Row],[Delivery_Date]]-Table1[[#This Row],[Order_Date]]</f>
        <v>15</v>
      </c>
      <c r="Q5731" s="4" t="str">
        <f>IF(Table1[[#This Row],[Delivery delay days]]&gt;5,"delay","on time")</f>
        <v>delay</v>
      </c>
      <c r="R5731" s="10">
        <f>DATEVALUE(Table1[[#This Row],[Delivery_Date]])</f>
        <v>45065</v>
      </c>
      <c r="S5731" s="10">
        <f>DATEVALUE(Table1[[#This Row],[Order_Date]])</f>
        <v>45050</v>
      </c>
      <c r="T5731" s="4" t="str" cm="1">
        <f t="array" ref="T5731">_xlfn.IFS(Table1[[#This Row],[Inventory_Level]]&lt;=200,"low",Table1[[#This Row],[Inventory_Level]]&gt;=700,"high",Table1[[#This Row],[Inventory_Level]]&gt;200,"medium")</f>
        <v>medium</v>
      </c>
    </row>
    <row r="5732" spans="1:20" x14ac:dyDescent="0.35">
      <c r="A5732" s="4">
        <v>5731</v>
      </c>
      <c r="B5732" s="4" t="s">
        <v>65</v>
      </c>
      <c r="C5732" s="4" t="s">
        <v>38</v>
      </c>
      <c r="D5732" s="4" t="s">
        <v>17</v>
      </c>
      <c r="E5732" s="4" t="s">
        <v>60</v>
      </c>
      <c r="F5732" s="10" t="s">
        <v>20</v>
      </c>
      <c r="G5732" s="11" t="s">
        <v>393</v>
      </c>
      <c r="H5732" s="4">
        <v>4</v>
      </c>
      <c r="I5732" s="12">
        <v>22650.81</v>
      </c>
      <c r="J5732" s="12">
        <v>90603.24</v>
      </c>
      <c r="K5732" s="12">
        <v>1759.97</v>
      </c>
      <c r="L5732" s="4">
        <v>291</v>
      </c>
      <c r="M5732" s="4" t="s">
        <v>29</v>
      </c>
      <c r="N5732" s="4" t="str" cm="1">
        <f t="array" ref="N5732">_xlfn.SWITCH(E5732,"Delhi","North","Chennai","South","Hyderabad","South","Mumbai","Central","Bangalore","South")</f>
        <v>South</v>
      </c>
      <c r="O5732" s="12">
        <v>6496.07</v>
      </c>
      <c r="P5732" s="4">
        <f>Table1[[#This Row],[Delivery_Date]]-Table1[[#This Row],[Order_Date]]</f>
        <v>3</v>
      </c>
      <c r="Q5732" s="4" t="str">
        <f>IF(Table1[[#This Row],[Delivery delay days]]&gt;5,"delay","on time")</f>
        <v>on time</v>
      </c>
      <c r="R5732" s="10">
        <f>DATEVALUE(Table1[[#This Row],[Delivery_Date]])</f>
        <v>45201</v>
      </c>
      <c r="S5732" s="10">
        <f>DATEVALUE(Table1[[#This Row],[Order_Date]])</f>
        <v>45198</v>
      </c>
      <c r="T5732" s="4" t="str" cm="1">
        <f t="array" ref="T5732">_xlfn.IFS(Table1[[#This Row],[Inventory_Level]]&lt;=200,"low",Table1[[#This Row],[Inventory_Level]]&gt;=700,"high",Table1[[#This Row],[Inventory_Level]]&gt;200,"medium")</f>
        <v>medium</v>
      </c>
    </row>
    <row r="5733" spans="1:20" x14ac:dyDescent="0.35">
      <c r="A5733" s="4">
        <v>5732</v>
      </c>
      <c r="B5733" s="4" t="s">
        <v>37</v>
      </c>
      <c r="C5733" s="4" t="s">
        <v>16</v>
      </c>
      <c r="D5733" s="4" t="s">
        <v>39</v>
      </c>
      <c r="E5733" s="4" t="s">
        <v>52</v>
      </c>
      <c r="F5733" s="10" t="s">
        <v>207</v>
      </c>
      <c r="G5733" s="11" t="s">
        <v>355</v>
      </c>
      <c r="H5733" s="4">
        <v>99</v>
      </c>
      <c r="I5733" s="12">
        <v>24741.599999999999</v>
      </c>
      <c r="J5733" s="12">
        <v>2449418.4</v>
      </c>
      <c r="K5733" s="12">
        <v>1706.96</v>
      </c>
      <c r="L5733" s="4">
        <v>362</v>
      </c>
      <c r="M5733" s="4" t="s">
        <v>29</v>
      </c>
      <c r="N5733" s="4" t="str" cm="1">
        <f t="array" ref="N5733">_xlfn.SWITCH(E5733,"Delhi","North","Chennai","South","Hyderabad","South","Mumbai","Central","Bangalore","South")</f>
        <v>Central</v>
      </c>
      <c r="O5733" s="12">
        <v>391247.12</v>
      </c>
      <c r="P5733" s="4">
        <f>Table1[[#This Row],[Delivery_Date]]-Table1[[#This Row],[Order_Date]]</f>
        <v>1</v>
      </c>
      <c r="Q5733" s="4" t="str">
        <f>IF(Table1[[#This Row],[Delivery delay days]]&gt;5,"delay","on time")</f>
        <v>on time</v>
      </c>
      <c r="R5733" s="10">
        <f>DATEVALUE(Table1[[#This Row],[Delivery_Date]])</f>
        <v>45287</v>
      </c>
      <c r="S5733" s="10">
        <f>DATEVALUE(Table1[[#This Row],[Order_Date]])</f>
        <v>45286</v>
      </c>
      <c r="T5733" s="4" t="str" cm="1">
        <f t="array" ref="T5733">_xlfn.IFS(Table1[[#This Row],[Inventory_Level]]&lt;=200,"low",Table1[[#This Row],[Inventory_Level]]&gt;=700,"high",Table1[[#This Row],[Inventory_Level]]&gt;200,"medium")</f>
        <v>medium</v>
      </c>
    </row>
    <row r="5734" spans="1:20" x14ac:dyDescent="0.35">
      <c r="A5734" s="4">
        <v>5733</v>
      </c>
      <c r="B5734" s="4" t="s">
        <v>44</v>
      </c>
      <c r="C5734" s="4" t="s">
        <v>16</v>
      </c>
      <c r="D5734" s="4" t="s">
        <v>45</v>
      </c>
      <c r="E5734" s="4" t="s">
        <v>60</v>
      </c>
      <c r="F5734" s="10" t="s">
        <v>108</v>
      </c>
      <c r="G5734" s="11" t="s">
        <v>258</v>
      </c>
      <c r="H5734" s="4">
        <v>14</v>
      </c>
      <c r="I5734" s="12">
        <v>38319.82</v>
      </c>
      <c r="J5734" s="12">
        <v>536477.48</v>
      </c>
      <c r="K5734" s="12">
        <v>2085.02</v>
      </c>
      <c r="L5734" s="4">
        <v>616</v>
      </c>
      <c r="M5734" s="4" t="s">
        <v>35</v>
      </c>
      <c r="N5734" s="4" t="str" cm="1">
        <f t="array" ref="N5734">_xlfn.SWITCH(E5734,"Delhi","North","Chennai","South","Hyderabad","South","Mumbai","Central","Bangalore","South")</f>
        <v>South</v>
      </c>
      <c r="O5734" s="12">
        <v>35254.199999999997</v>
      </c>
      <c r="P5734" s="4">
        <f>Table1[[#This Row],[Delivery_Date]]-Table1[[#This Row],[Order_Date]]</f>
        <v>3</v>
      </c>
      <c r="Q5734" s="4" t="str">
        <f>IF(Table1[[#This Row],[Delivery delay days]]&gt;5,"delay","on time")</f>
        <v>on time</v>
      </c>
      <c r="R5734" s="10">
        <f>DATEVALUE(Table1[[#This Row],[Delivery_Date]])</f>
        <v>45062</v>
      </c>
      <c r="S5734" s="10">
        <f>DATEVALUE(Table1[[#This Row],[Order_Date]])</f>
        <v>45059</v>
      </c>
      <c r="T5734" s="4" t="str" cm="1">
        <f t="array" ref="T5734">_xlfn.IFS(Table1[[#This Row],[Inventory_Level]]&lt;=200,"low",Table1[[#This Row],[Inventory_Level]]&gt;=700,"high",Table1[[#This Row],[Inventory_Level]]&gt;200,"medium")</f>
        <v>medium</v>
      </c>
    </row>
    <row r="5735" spans="1:20" x14ac:dyDescent="0.35">
      <c r="A5735" s="4">
        <v>5734</v>
      </c>
      <c r="B5735" s="4" t="s">
        <v>15</v>
      </c>
      <c r="C5735" s="4" t="s">
        <v>24</v>
      </c>
      <c r="D5735" s="4" t="s">
        <v>25</v>
      </c>
      <c r="E5735" s="4" t="s">
        <v>60</v>
      </c>
      <c r="F5735" s="10" t="s">
        <v>344</v>
      </c>
      <c r="G5735" s="11" t="s">
        <v>138</v>
      </c>
      <c r="H5735" s="4">
        <v>73</v>
      </c>
      <c r="I5735" s="12">
        <v>17963.88</v>
      </c>
      <c r="J5735" s="12">
        <v>1311363.24</v>
      </c>
      <c r="K5735" s="12">
        <v>3766.68</v>
      </c>
      <c r="L5735" s="4">
        <v>58</v>
      </c>
      <c r="M5735" s="4" t="s">
        <v>42</v>
      </c>
      <c r="N5735" s="4" t="str" cm="1">
        <f t="array" ref="N5735">_xlfn.SWITCH(E5735,"Delhi","North","Chennai","South","Hyderabad","South","Mumbai","Central","Bangalore","South")</f>
        <v>South</v>
      </c>
      <c r="O5735" s="12">
        <v>72818.3</v>
      </c>
      <c r="P5735" s="4">
        <f>Table1[[#This Row],[Delivery_Date]]-Table1[[#This Row],[Order_Date]]</f>
        <v>10</v>
      </c>
      <c r="Q5735" s="4" t="str">
        <f>IF(Table1[[#This Row],[Delivery delay days]]&gt;5,"delay","on time")</f>
        <v>delay</v>
      </c>
      <c r="R5735" s="10">
        <f>DATEVALUE(Table1[[#This Row],[Delivery_Date]])</f>
        <v>44946</v>
      </c>
      <c r="S5735" s="10">
        <f>DATEVALUE(Table1[[#This Row],[Order_Date]])</f>
        <v>44936</v>
      </c>
      <c r="T5735" s="4" t="str" cm="1">
        <f t="array" ref="T5735">_xlfn.IFS(Table1[[#This Row],[Inventory_Level]]&lt;=200,"low",Table1[[#This Row],[Inventory_Level]]&gt;=700,"high",Table1[[#This Row],[Inventory_Level]]&gt;200,"medium")</f>
        <v>low</v>
      </c>
    </row>
    <row r="5736" spans="1:20" x14ac:dyDescent="0.35">
      <c r="A5736" s="4">
        <v>5735</v>
      </c>
      <c r="B5736" s="4" t="s">
        <v>51</v>
      </c>
      <c r="C5736" s="4" t="s">
        <v>38</v>
      </c>
      <c r="D5736" s="4" t="s">
        <v>17</v>
      </c>
      <c r="E5736" s="4" t="s">
        <v>60</v>
      </c>
      <c r="F5736" s="10" t="s">
        <v>229</v>
      </c>
      <c r="G5736" s="11" t="s">
        <v>251</v>
      </c>
      <c r="H5736" s="4">
        <v>85</v>
      </c>
      <c r="I5736" s="12">
        <v>47742.73</v>
      </c>
      <c r="J5736" s="12">
        <v>4058132.05</v>
      </c>
      <c r="K5736" s="12">
        <v>4004.11</v>
      </c>
      <c r="L5736" s="4">
        <v>812</v>
      </c>
      <c r="M5736" s="4" t="s">
        <v>21</v>
      </c>
      <c r="N5736" s="4" t="str" cm="1">
        <f t="array" ref="N5736">_xlfn.SWITCH(E5736,"Delhi","North","Chennai","South","Hyderabad","South","Mumbai","Central","Bangalore","South")</f>
        <v>South</v>
      </c>
      <c r="O5736" s="12">
        <v>204578.85</v>
      </c>
      <c r="P5736" s="4">
        <f>Table1[[#This Row],[Delivery_Date]]-Table1[[#This Row],[Order_Date]]</f>
        <v>9</v>
      </c>
      <c r="Q5736" s="4" t="str">
        <f>IF(Table1[[#This Row],[Delivery delay days]]&gt;5,"delay","on time")</f>
        <v>delay</v>
      </c>
      <c r="R5736" s="10">
        <f>DATEVALUE(Table1[[#This Row],[Delivery_Date]])</f>
        <v>45272</v>
      </c>
      <c r="S5736" s="10">
        <f>DATEVALUE(Table1[[#This Row],[Order_Date]])</f>
        <v>45263</v>
      </c>
      <c r="T5736" s="4" t="str" cm="1">
        <f t="array" ref="T5736">_xlfn.IFS(Table1[[#This Row],[Inventory_Level]]&lt;=200,"low",Table1[[#This Row],[Inventory_Level]]&gt;=700,"high",Table1[[#This Row],[Inventory_Level]]&gt;200,"medium")</f>
        <v>high</v>
      </c>
    </row>
    <row r="5737" spans="1:20" x14ac:dyDescent="0.35">
      <c r="A5737" s="4">
        <v>5736</v>
      </c>
      <c r="B5737" s="4" t="s">
        <v>15</v>
      </c>
      <c r="C5737" s="4" t="s">
        <v>16</v>
      </c>
      <c r="D5737" s="4" t="s">
        <v>39</v>
      </c>
      <c r="E5737" s="4" t="s">
        <v>60</v>
      </c>
      <c r="F5737" s="10" t="s">
        <v>50</v>
      </c>
      <c r="G5737" s="11" t="s">
        <v>131</v>
      </c>
      <c r="H5737" s="4">
        <v>50</v>
      </c>
      <c r="I5737" s="12">
        <v>42284.93</v>
      </c>
      <c r="J5737" s="12">
        <v>2114246.5</v>
      </c>
      <c r="K5737" s="12">
        <v>1674.04</v>
      </c>
      <c r="L5737" s="4">
        <v>833</v>
      </c>
      <c r="M5737" s="4" t="s">
        <v>35</v>
      </c>
      <c r="N5737" s="4" t="str" cm="1">
        <f t="array" ref="N5737">_xlfn.SWITCH(E5737,"Delhi","North","Chennai","South","Hyderabad","South","Mumbai","Central","Bangalore","South")</f>
        <v>South</v>
      </c>
      <c r="O5737" s="12">
        <v>133127.63</v>
      </c>
      <c r="P5737" s="4">
        <f>Table1[[#This Row],[Delivery_Date]]-Table1[[#This Row],[Order_Date]]</f>
        <v>2</v>
      </c>
      <c r="Q5737" s="4" t="str">
        <f>IF(Table1[[#This Row],[Delivery delay days]]&gt;5,"delay","on time")</f>
        <v>on time</v>
      </c>
      <c r="R5737" s="10">
        <f>DATEVALUE(Table1[[#This Row],[Delivery_Date]])</f>
        <v>45131</v>
      </c>
      <c r="S5737" s="10">
        <f>DATEVALUE(Table1[[#This Row],[Order_Date]])</f>
        <v>45129</v>
      </c>
      <c r="T5737" s="4" t="str" cm="1">
        <f t="array" ref="T5737">_xlfn.IFS(Table1[[#This Row],[Inventory_Level]]&lt;=200,"low",Table1[[#This Row],[Inventory_Level]]&gt;=700,"high",Table1[[#This Row],[Inventory_Level]]&gt;200,"medium")</f>
        <v>high</v>
      </c>
    </row>
    <row r="5738" spans="1:20" x14ac:dyDescent="0.35">
      <c r="A5738" s="4">
        <v>5737</v>
      </c>
      <c r="B5738" s="4" t="s">
        <v>15</v>
      </c>
      <c r="C5738" s="4" t="s">
        <v>16</v>
      </c>
      <c r="D5738" s="4" t="s">
        <v>32</v>
      </c>
      <c r="E5738" s="4" t="s">
        <v>60</v>
      </c>
      <c r="F5738" s="10" t="s">
        <v>206</v>
      </c>
      <c r="G5738" s="11" t="s">
        <v>115</v>
      </c>
      <c r="H5738" s="4">
        <v>72</v>
      </c>
      <c r="I5738" s="12">
        <v>28190.880000000001</v>
      </c>
      <c r="J5738" s="12">
        <v>2029743.36</v>
      </c>
      <c r="K5738" s="12">
        <v>1850.61</v>
      </c>
      <c r="L5738" s="4">
        <v>678</v>
      </c>
      <c r="M5738" s="4" t="s">
        <v>21</v>
      </c>
      <c r="N5738" s="4" t="str" cm="1">
        <f t="array" ref="N5738">_xlfn.SWITCH(E5738,"Delhi","North","Chennai","South","Hyderabad","South","Mumbai","Central","Bangalore","South")</f>
        <v>South</v>
      </c>
      <c r="O5738" s="12">
        <v>502570.94</v>
      </c>
      <c r="P5738" s="4">
        <f>Table1[[#This Row],[Delivery_Date]]-Table1[[#This Row],[Order_Date]]</f>
        <v>15</v>
      </c>
      <c r="Q5738" s="4" t="str">
        <f>IF(Table1[[#This Row],[Delivery delay days]]&gt;5,"delay","on time")</f>
        <v>delay</v>
      </c>
      <c r="R5738" s="10">
        <f>DATEVALUE(Table1[[#This Row],[Delivery_Date]])</f>
        <v>45245</v>
      </c>
      <c r="S5738" s="10">
        <f>DATEVALUE(Table1[[#This Row],[Order_Date]])</f>
        <v>45230</v>
      </c>
      <c r="T5738" s="4" t="str" cm="1">
        <f t="array" ref="T5738">_xlfn.IFS(Table1[[#This Row],[Inventory_Level]]&lt;=200,"low",Table1[[#This Row],[Inventory_Level]]&gt;=700,"high",Table1[[#This Row],[Inventory_Level]]&gt;200,"medium")</f>
        <v>medium</v>
      </c>
    </row>
    <row r="5739" spans="1:20" x14ac:dyDescent="0.35">
      <c r="A5739" s="4">
        <v>5738</v>
      </c>
      <c r="B5739" s="4" t="s">
        <v>15</v>
      </c>
      <c r="C5739" s="4" t="s">
        <v>16</v>
      </c>
      <c r="D5739" s="4" t="s">
        <v>25</v>
      </c>
      <c r="E5739" s="4" t="s">
        <v>60</v>
      </c>
      <c r="F5739" s="10" t="s">
        <v>361</v>
      </c>
      <c r="G5739" s="11" t="s">
        <v>58</v>
      </c>
      <c r="H5739" s="4">
        <v>85</v>
      </c>
      <c r="I5739" s="12">
        <v>25268.9</v>
      </c>
      <c r="J5739" s="12">
        <v>2147856.5</v>
      </c>
      <c r="K5739" s="12">
        <v>1826.66</v>
      </c>
      <c r="L5739" s="4">
        <v>951</v>
      </c>
      <c r="M5739" s="4" t="s">
        <v>35</v>
      </c>
      <c r="N5739" s="4" t="str" cm="1">
        <f t="array" ref="N5739">_xlfn.SWITCH(E5739,"Delhi","North","Chennai","South","Hyderabad","South","Mumbai","Central","Bangalore","South")</f>
        <v>South</v>
      </c>
      <c r="O5739" s="12">
        <v>158830.20000000001</v>
      </c>
      <c r="P5739" s="4">
        <f>Table1[[#This Row],[Delivery_Date]]-Table1[[#This Row],[Order_Date]]</f>
        <v>10</v>
      </c>
      <c r="Q5739" s="4" t="str">
        <f>IF(Table1[[#This Row],[Delivery delay days]]&gt;5,"delay","on time")</f>
        <v>delay</v>
      </c>
      <c r="R5739" s="10">
        <f>DATEVALUE(Table1[[#This Row],[Delivery_Date]])</f>
        <v>45045</v>
      </c>
      <c r="S5739" s="10">
        <f>DATEVALUE(Table1[[#This Row],[Order_Date]])</f>
        <v>45035</v>
      </c>
      <c r="T5739" s="4" t="str" cm="1">
        <f t="array" ref="T5739">_xlfn.IFS(Table1[[#This Row],[Inventory_Level]]&lt;=200,"low",Table1[[#This Row],[Inventory_Level]]&gt;=700,"high",Table1[[#This Row],[Inventory_Level]]&gt;200,"medium")</f>
        <v>high</v>
      </c>
    </row>
    <row r="5740" spans="1:20" x14ac:dyDescent="0.35">
      <c r="A5740" s="4">
        <v>5739</v>
      </c>
      <c r="B5740" s="4" t="s">
        <v>51</v>
      </c>
      <c r="C5740" s="4" t="s">
        <v>38</v>
      </c>
      <c r="D5740" s="4" t="s">
        <v>17</v>
      </c>
      <c r="E5740" s="4" t="s">
        <v>60</v>
      </c>
      <c r="F5740" s="10" t="s">
        <v>101</v>
      </c>
      <c r="G5740" s="11" t="s">
        <v>241</v>
      </c>
      <c r="H5740" s="4">
        <v>62</v>
      </c>
      <c r="I5740" s="12">
        <v>20509.349999999999</v>
      </c>
      <c r="J5740" s="12">
        <v>1271579.7</v>
      </c>
      <c r="K5740" s="12">
        <v>1188.98</v>
      </c>
      <c r="L5740" s="4">
        <v>765</v>
      </c>
      <c r="M5740" s="4" t="s">
        <v>21</v>
      </c>
      <c r="N5740" s="4" t="str" cm="1">
        <f t="array" ref="N5740">_xlfn.SWITCH(E5740,"Delhi","North","Chennai","South","Hyderabad","South","Mumbai","Central","Bangalore","South")</f>
        <v>South</v>
      </c>
      <c r="O5740" s="12">
        <v>222678.58</v>
      </c>
      <c r="P5740" s="4">
        <f>Table1[[#This Row],[Delivery_Date]]-Table1[[#This Row],[Order_Date]]</f>
        <v>4</v>
      </c>
      <c r="Q5740" s="4" t="str">
        <f>IF(Table1[[#This Row],[Delivery delay days]]&gt;5,"delay","on time")</f>
        <v>on time</v>
      </c>
      <c r="R5740" s="10">
        <f>DATEVALUE(Table1[[#This Row],[Delivery_Date]])</f>
        <v>45000</v>
      </c>
      <c r="S5740" s="10">
        <f>DATEVALUE(Table1[[#This Row],[Order_Date]])</f>
        <v>44996</v>
      </c>
      <c r="T5740" s="4" t="str" cm="1">
        <f t="array" ref="T5740">_xlfn.IFS(Table1[[#This Row],[Inventory_Level]]&lt;=200,"low",Table1[[#This Row],[Inventory_Level]]&gt;=700,"high",Table1[[#This Row],[Inventory_Level]]&gt;200,"medium")</f>
        <v>high</v>
      </c>
    </row>
    <row r="5741" spans="1:20" x14ac:dyDescent="0.35">
      <c r="A5741" s="4">
        <v>5740</v>
      </c>
      <c r="B5741" s="4" t="s">
        <v>51</v>
      </c>
      <c r="C5741" s="4" t="s">
        <v>38</v>
      </c>
      <c r="D5741" s="4" t="s">
        <v>32</v>
      </c>
      <c r="E5741" s="4" t="s">
        <v>60</v>
      </c>
      <c r="F5741" s="10" t="s">
        <v>224</v>
      </c>
      <c r="G5741" s="11" t="s">
        <v>57</v>
      </c>
      <c r="H5741" s="4">
        <v>76</v>
      </c>
      <c r="I5741" s="12">
        <v>28016.39</v>
      </c>
      <c r="J5741" s="12">
        <v>2129245.64</v>
      </c>
      <c r="K5741" s="12">
        <v>1525.36</v>
      </c>
      <c r="L5741" s="4">
        <v>128</v>
      </c>
      <c r="M5741" s="4" t="s">
        <v>29</v>
      </c>
      <c r="N5741" s="4" t="str" cm="1">
        <f t="array" ref="N5741">_xlfn.SWITCH(E5741,"Delhi","North","Chennai","South","Hyderabad","South","Mumbai","Central","Bangalore","South")</f>
        <v>South</v>
      </c>
      <c r="O5741" s="12">
        <v>341456.02</v>
      </c>
      <c r="P5741" s="4">
        <f>Table1[[#This Row],[Delivery_Date]]-Table1[[#This Row],[Order_Date]]</f>
        <v>6</v>
      </c>
      <c r="Q5741" s="4" t="str">
        <f>IF(Table1[[#This Row],[Delivery delay days]]&gt;5,"delay","on time")</f>
        <v>delay</v>
      </c>
      <c r="R5741" s="10">
        <f>DATEVALUE(Table1[[#This Row],[Delivery_Date]])</f>
        <v>45036</v>
      </c>
      <c r="S5741" s="10">
        <f>DATEVALUE(Table1[[#This Row],[Order_Date]])</f>
        <v>45030</v>
      </c>
      <c r="T5741" s="4" t="str" cm="1">
        <f t="array" ref="T5741">_xlfn.IFS(Table1[[#This Row],[Inventory_Level]]&lt;=200,"low",Table1[[#This Row],[Inventory_Level]]&gt;=700,"high",Table1[[#This Row],[Inventory_Level]]&gt;200,"medium")</f>
        <v>low</v>
      </c>
    </row>
    <row r="5742" spans="1:20" x14ac:dyDescent="0.35">
      <c r="A5742" s="4">
        <v>5741</v>
      </c>
      <c r="B5742" s="4" t="s">
        <v>15</v>
      </c>
      <c r="C5742" s="4" t="s">
        <v>24</v>
      </c>
      <c r="D5742" s="4" t="s">
        <v>32</v>
      </c>
      <c r="E5742" s="4" t="s">
        <v>18</v>
      </c>
      <c r="F5742" s="10" t="s">
        <v>336</v>
      </c>
      <c r="G5742" s="11" t="s">
        <v>314</v>
      </c>
      <c r="H5742" s="4">
        <v>38</v>
      </c>
      <c r="I5742" s="12">
        <v>40032.519999999997</v>
      </c>
      <c r="J5742" s="12">
        <v>1521235.76</v>
      </c>
      <c r="K5742" s="12">
        <v>3289.78</v>
      </c>
      <c r="L5742" s="4">
        <v>185</v>
      </c>
      <c r="M5742" s="4" t="s">
        <v>21</v>
      </c>
      <c r="N5742" s="4" t="str" cm="1">
        <f t="array" ref="N5742">_xlfn.SWITCH(E5742,"Delhi","North","Chennai","South","Hyderabad","South","Mumbai","Central","Bangalore","South")</f>
        <v>North</v>
      </c>
      <c r="O5742" s="12">
        <v>224513.67</v>
      </c>
      <c r="P5742" s="4">
        <f>Table1[[#This Row],[Delivery_Date]]-Table1[[#This Row],[Order_Date]]</f>
        <v>13</v>
      </c>
      <c r="Q5742" s="4" t="str">
        <f>IF(Table1[[#This Row],[Delivery delay days]]&gt;5,"delay","on time")</f>
        <v>delay</v>
      </c>
      <c r="R5742" s="10">
        <f>DATEVALUE(Table1[[#This Row],[Delivery_Date]])</f>
        <v>45108</v>
      </c>
      <c r="S5742" s="10">
        <f>DATEVALUE(Table1[[#This Row],[Order_Date]])</f>
        <v>45095</v>
      </c>
      <c r="T5742" s="4" t="str" cm="1">
        <f t="array" ref="T5742">_xlfn.IFS(Table1[[#This Row],[Inventory_Level]]&lt;=200,"low",Table1[[#This Row],[Inventory_Level]]&gt;=700,"high",Table1[[#This Row],[Inventory_Level]]&gt;200,"medium")</f>
        <v>low</v>
      </c>
    </row>
    <row r="5743" spans="1:20" x14ac:dyDescent="0.35">
      <c r="A5743" s="4">
        <v>5742</v>
      </c>
      <c r="B5743" s="4" t="s">
        <v>15</v>
      </c>
      <c r="C5743" s="4" t="s">
        <v>24</v>
      </c>
      <c r="D5743" s="4" t="s">
        <v>17</v>
      </c>
      <c r="E5743" s="4" t="s">
        <v>52</v>
      </c>
      <c r="F5743" s="10" t="s">
        <v>175</v>
      </c>
      <c r="G5743" s="11" t="s">
        <v>378</v>
      </c>
      <c r="H5743" s="4">
        <v>100</v>
      </c>
      <c r="I5743" s="12">
        <v>34865.49</v>
      </c>
      <c r="J5743" s="12">
        <v>3486549</v>
      </c>
      <c r="K5743" s="12">
        <v>1114.8800000000001</v>
      </c>
      <c r="L5743" s="4">
        <v>71</v>
      </c>
      <c r="M5743" s="4" t="s">
        <v>21</v>
      </c>
      <c r="N5743" s="4" t="str" cm="1">
        <f t="array" ref="N5743">_xlfn.SWITCH(E5743,"Delhi","North","Chennai","South","Hyderabad","South","Mumbai","Central","Bangalore","South")</f>
        <v>Central</v>
      </c>
      <c r="O5743" s="12">
        <v>650055.54</v>
      </c>
      <c r="P5743" s="4">
        <f>Table1[[#This Row],[Delivery_Date]]-Table1[[#This Row],[Order_Date]]</f>
        <v>15</v>
      </c>
      <c r="Q5743" s="4" t="str">
        <f>IF(Table1[[#This Row],[Delivery delay days]]&gt;5,"delay","on time")</f>
        <v>delay</v>
      </c>
      <c r="R5743" s="10">
        <f>DATEVALUE(Table1[[#This Row],[Delivery_Date]])</f>
        <v>45120</v>
      </c>
      <c r="S5743" s="10">
        <f>DATEVALUE(Table1[[#This Row],[Order_Date]])</f>
        <v>45105</v>
      </c>
      <c r="T5743" s="4" t="str" cm="1">
        <f t="array" ref="T5743">_xlfn.IFS(Table1[[#This Row],[Inventory_Level]]&lt;=200,"low",Table1[[#This Row],[Inventory_Level]]&gt;=700,"high",Table1[[#This Row],[Inventory_Level]]&gt;200,"medium")</f>
        <v>low</v>
      </c>
    </row>
    <row r="5744" spans="1:20" x14ac:dyDescent="0.35">
      <c r="A5744" s="4">
        <v>5743</v>
      </c>
      <c r="B5744" s="4" t="s">
        <v>23</v>
      </c>
      <c r="C5744" s="4" t="s">
        <v>24</v>
      </c>
      <c r="D5744" s="4" t="s">
        <v>39</v>
      </c>
      <c r="E5744" s="4" t="s">
        <v>18</v>
      </c>
      <c r="F5744" s="10" t="s">
        <v>225</v>
      </c>
      <c r="G5744" s="11" t="s">
        <v>320</v>
      </c>
      <c r="H5744" s="4">
        <v>92</v>
      </c>
      <c r="I5744" s="12">
        <v>33845.32</v>
      </c>
      <c r="J5744" s="12">
        <v>3113769.44</v>
      </c>
      <c r="K5744" s="12">
        <v>3989.77</v>
      </c>
      <c r="L5744" s="4">
        <v>139</v>
      </c>
      <c r="M5744" s="4" t="s">
        <v>42</v>
      </c>
      <c r="N5744" s="4" t="str" cm="1">
        <f t="array" ref="N5744">_xlfn.SWITCH(E5744,"Delhi","North","Chennai","South","Hyderabad","South","Mumbai","Central","Bangalore","South")</f>
        <v>North</v>
      </c>
      <c r="O5744" s="12">
        <v>606347.05000000005</v>
      </c>
      <c r="P5744" s="4">
        <f>Table1[[#This Row],[Delivery_Date]]-Table1[[#This Row],[Order_Date]]</f>
        <v>9</v>
      </c>
      <c r="Q5744" s="4" t="str">
        <f>IF(Table1[[#This Row],[Delivery delay days]]&gt;5,"delay","on time")</f>
        <v>delay</v>
      </c>
      <c r="R5744" s="10">
        <f>DATEVALUE(Table1[[#This Row],[Delivery_Date]])</f>
        <v>45048</v>
      </c>
      <c r="S5744" s="10">
        <f>DATEVALUE(Table1[[#This Row],[Order_Date]])</f>
        <v>45039</v>
      </c>
      <c r="T5744" s="4" t="str" cm="1">
        <f t="array" ref="T5744">_xlfn.IFS(Table1[[#This Row],[Inventory_Level]]&lt;=200,"low",Table1[[#This Row],[Inventory_Level]]&gt;=700,"high",Table1[[#This Row],[Inventory_Level]]&gt;200,"medium")</f>
        <v>low</v>
      </c>
    </row>
    <row r="5745" spans="1:20" x14ac:dyDescent="0.35">
      <c r="A5745" s="4">
        <v>5744</v>
      </c>
      <c r="B5745" s="4" t="s">
        <v>59</v>
      </c>
      <c r="C5745" s="4" t="s">
        <v>38</v>
      </c>
      <c r="D5745" s="4" t="s">
        <v>25</v>
      </c>
      <c r="E5745" s="4" t="s">
        <v>60</v>
      </c>
      <c r="F5745" s="10" t="s">
        <v>33</v>
      </c>
      <c r="G5745" s="11" t="s">
        <v>371</v>
      </c>
      <c r="H5745" s="4">
        <v>46</v>
      </c>
      <c r="I5745" s="12">
        <v>12644.84</v>
      </c>
      <c r="J5745" s="12">
        <v>581662.64</v>
      </c>
      <c r="K5745" s="12">
        <v>1852.98</v>
      </c>
      <c r="L5745" s="4">
        <v>337</v>
      </c>
      <c r="M5745" s="4" t="s">
        <v>35</v>
      </c>
      <c r="N5745" s="4" t="str" cm="1">
        <f t="array" ref="N5745">_xlfn.SWITCH(E5745,"Delhi","North","Chennai","South","Hyderabad","South","Mumbai","Central","Bangalore","South")</f>
        <v>South</v>
      </c>
      <c r="O5745" s="12">
        <v>142630.76999999999</v>
      </c>
      <c r="P5745" s="4">
        <f>Table1[[#This Row],[Delivery_Date]]-Table1[[#This Row],[Order_Date]]</f>
        <v>11</v>
      </c>
      <c r="Q5745" s="4" t="str">
        <f>IF(Table1[[#This Row],[Delivery delay days]]&gt;5,"delay","on time")</f>
        <v>delay</v>
      </c>
      <c r="R5745" s="10">
        <f>DATEVALUE(Table1[[#This Row],[Delivery_Date]])</f>
        <v>45064</v>
      </c>
      <c r="S5745" s="10">
        <f>DATEVALUE(Table1[[#This Row],[Order_Date]])</f>
        <v>45053</v>
      </c>
      <c r="T5745" s="4" t="str" cm="1">
        <f t="array" ref="T5745">_xlfn.IFS(Table1[[#This Row],[Inventory_Level]]&lt;=200,"low",Table1[[#This Row],[Inventory_Level]]&gt;=700,"high",Table1[[#This Row],[Inventory_Level]]&gt;200,"medium")</f>
        <v>medium</v>
      </c>
    </row>
    <row r="5746" spans="1:20" x14ac:dyDescent="0.35">
      <c r="A5746" s="4">
        <v>5745</v>
      </c>
      <c r="B5746" s="4" t="s">
        <v>31</v>
      </c>
      <c r="C5746" s="4" t="s">
        <v>38</v>
      </c>
      <c r="D5746" s="4" t="s">
        <v>45</v>
      </c>
      <c r="E5746" s="4" t="s">
        <v>60</v>
      </c>
      <c r="F5746" s="10" t="s">
        <v>373</v>
      </c>
      <c r="G5746" s="11" t="s">
        <v>102</v>
      </c>
      <c r="H5746" s="4">
        <v>60</v>
      </c>
      <c r="I5746" s="12">
        <v>37679.620000000003</v>
      </c>
      <c r="J5746" s="12">
        <v>2260777.2000000002</v>
      </c>
      <c r="K5746" s="12">
        <v>4447.2299999999996</v>
      </c>
      <c r="L5746" s="4">
        <v>799</v>
      </c>
      <c r="M5746" s="4" t="s">
        <v>29</v>
      </c>
      <c r="N5746" s="4" t="str" cm="1">
        <f t="array" ref="N5746">_xlfn.SWITCH(E5746,"Delhi","North","Chennai","South","Hyderabad","South","Mumbai","Central","Bangalore","South")</f>
        <v>South</v>
      </c>
      <c r="O5746" s="12">
        <v>178560.9</v>
      </c>
      <c r="P5746" s="4">
        <f>Table1[[#This Row],[Delivery_Date]]-Table1[[#This Row],[Order_Date]]</f>
        <v>12</v>
      </c>
      <c r="Q5746" s="4" t="str">
        <f>IF(Table1[[#This Row],[Delivery delay days]]&gt;5,"delay","on time")</f>
        <v>delay</v>
      </c>
      <c r="R5746" s="10">
        <f>DATEVALUE(Table1[[#This Row],[Delivery_Date]])</f>
        <v>44997</v>
      </c>
      <c r="S5746" s="10">
        <f>DATEVALUE(Table1[[#This Row],[Order_Date]])</f>
        <v>44985</v>
      </c>
      <c r="T5746" s="4" t="str" cm="1">
        <f t="array" ref="T5746">_xlfn.IFS(Table1[[#This Row],[Inventory_Level]]&lt;=200,"low",Table1[[#This Row],[Inventory_Level]]&gt;=700,"high",Table1[[#This Row],[Inventory_Level]]&gt;200,"medium")</f>
        <v>high</v>
      </c>
    </row>
    <row r="5747" spans="1:20" x14ac:dyDescent="0.35">
      <c r="A5747" s="4">
        <v>5746</v>
      </c>
      <c r="B5747" s="4" t="s">
        <v>37</v>
      </c>
      <c r="C5747" s="4" t="s">
        <v>38</v>
      </c>
      <c r="D5747" s="4" t="s">
        <v>25</v>
      </c>
      <c r="E5747" s="4" t="s">
        <v>46</v>
      </c>
      <c r="F5747" s="10" t="s">
        <v>402</v>
      </c>
      <c r="G5747" s="11" t="s">
        <v>398</v>
      </c>
      <c r="H5747" s="4">
        <v>15</v>
      </c>
      <c r="I5747" s="12">
        <v>41871.54</v>
      </c>
      <c r="J5747" s="12">
        <v>628073.1</v>
      </c>
      <c r="K5747" s="12">
        <v>2293.5300000000002</v>
      </c>
      <c r="L5747" s="4">
        <v>144</v>
      </c>
      <c r="M5747" s="4" t="s">
        <v>35</v>
      </c>
      <c r="N5747" s="4" t="str" cm="1">
        <f t="array" ref="N5747">_xlfn.SWITCH(E5747,"Delhi","North","Chennai","South","Hyderabad","South","Mumbai","Central","Bangalore","South")</f>
        <v>South</v>
      </c>
      <c r="O5747" s="12">
        <v>139536.97</v>
      </c>
      <c r="P5747" s="4">
        <f>Table1[[#This Row],[Delivery_Date]]-Table1[[#This Row],[Order_Date]]</f>
        <v>2</v>
      </c>
      <c r="Q5747" s="4" t="str">
        <f>IF(Table1[[#This Row],[Delivery delay days]]&gt;5,"delay","on time")</f>
        <v>on time</v>
      </c>
      <c r="R5747" s="10">
        <f>DATEVALUE(Table1[[#This Row],[Delivery_Date]])</f>
        <v>44991</v>
      </c>
      <c r="S5747" s="10">
        <f>DATEVALUE(Table1[[#This Row],[Order_Date]])</f>
        <v>44989</v>
      </c>
      <c r="T5747" s="4" t="str" cm="1">
        <f t="array" ref="T5747">_xlfn.IFS(Table1[[#This Row],[Inventory_Level]]&lt;=200,"low",Table1[[#This Row],[Inventory_Level]]&gt;=700,"high",Table1[[#This Row],[Inventory_Level]]&gt;200,"medium")</f>
        <v>low</v>
      </c>
    </row>
    <row r="5748" spans="1:20" x14ac:dyDescent="0.35">
      <c r="A5748" s="4">
        <v>5747</v>
      </c>
      <c r="B5748" s="4" t="s">
        <v>37</v>
      </c>
      <c r="C5748" s="4" t="s">
        <v>24</v>
      </c>
      <c r="D5748" s="4" t="s">
        <v>32</v>
      </c>
      <c r="E5748" s="4" t="s">
        <v>18</v>
      </c>
      <c r="F5748" s="10" t="s">
        <v>268</v>
      </c>
      <c r="G5748" s="11" t="s">
        <v>127</v>
      </c>
      <c r="H5748" s="4">
        <v>62</v>
      </c>
      <c r="I5748" s="12">
        <v>3892.52</v>
      </c>
      <c r="J5748" s="12">
        <v>241336.24</v>
      </c>
      <c r="K5748" s="12">
        <v>1569.04</v>
      </c>
      <c r="L5748" s="4">
        <v>70</v>
      </c>
      <c r="M5748" s="4" t="s">
        <v>35</v>
      </c>
      <c r="N5748" s="4" t="str" cm="1">
        <f t="array" ref="N5748">_xlfn.SWITCH(E5748,"Delhi","North","Chennai","South","Hyderabad","South","Mumbai","Central","Bangalore","South")</f>
        <v>North</v>
      </c>
      <c r="O5748" s="12">
        <v>55498.81</v>
      </c>
      <c r="P5748" s="4">
        <f>Table1[[#This Row],[Delivery_Date]]-Table1[[#This Row],[Order_Date]]</f>
        <v>6</v>
      </c>
      <c r="Q5748" s="4" t="str">
        <f>IF(Table1[[#This Row],[Delivery delay days]]&gt;5,"delay","on time")</f>
        <v>delay</v>
      </c>
      <c r="R5748" s="10">
        <f>DATEVALUE(Table1[[#This Row],[Delivery_Date]])</f>
        <v>44966</v>
      </c>
      <c r="S5748" s="10">
        <f>DATEVALUE(Table1[[#This Row],[Order_Date]])</f>
        <v>44960</v>
      </c>
      <c r="T5748" s="4" t="str" cm="1">
        <f t="array" ref="T5748">_xlfn.IFS(Table1[[#This Row],[Inventory_Level]]&lt;=200,"low",Table1[[#This Row],[Inventory_Level]]&gt;=700,"high",Table1[[#This Row],[Inventory_Level]]&gt;200,"medium")</f>
        <v>low</v>
      </c>
    </row>
    <row r="5749" spans="1:20" x14ac:dyDescent="0.35">
      <c r="A5749" s="4">
        <v>5748</v>
      </c>
      <c r="B5749" s="4" t="s">
        <v>15</v>
      </c>
      <c r="C5749" s="4" t="s">
        <v>24</v>
      </c>
      <c r="D5749" s="4" t="s">
        <v>45</v>
      </c>
      <c r="E5749" s="4" t="s">
        <v>52</v>
      </c>
      <c r="F5749" s="10" t="s">
        <v>123</v>
      </c>
      <c r="G5749" s="11" t="s">
        <v>96</v>
      </c>
      <c r="H5749" s="4">
        <v>9</v>
      </c>
      <c r="I5749" s="12">
        <v>24677.45</v>
      </c>
      <c r="J5749" s="12">
        <v>222097.05</v>
      </c>
      <c r="K5749" s="12">
        <v>2850.47</v>
      </c>
      <c r="L5749" s="4">
        <v>304</v>
      </c>
      <c r="M5749" s="4" t="s">
        <v>35</v>
      </c>
      <c r="N5749" s="4" t="str" cm="1">
        <f t="array" ref="N5749">_xlfn.SWITCH(E5749,"Delhi","North","Chennai","South","Hyderabad","South","Mumbai","Central","Bangalore","South")</f>
        <v>Central</v>
      </c>
      <c r="O5749" s="12">
        <v>25558.799999999999</v>
      </c>
      <c r="P5749" s="4">
        <f>Table1[[#This Row],[Delivery_Date]]-Table1[[#This Row],[Order_Date]]</f>
        <v>14</v>
      </c>
      <c r="Q5749" s="4" t="str">
        <f>IF(Table1[[#This Row],[Delivery delay days]]&gt;5,"delay","on time")</f>
        <v>delay</v>
      </c>
      <c r="R5749" s="10">
        <f>DATEVALUE(Table1[[#This Row],[Delivery_Date]])</f>
        <v>45256</v>
      </c>
      <c r="S5749" s="10">
        <f>DATEVALUE(Table1[[#This Row],[Order_Date]])</f>
        <v>45242</v>
      </c>
      <c r="T5749" s="4" t="str" cm="1">
        <f t="array" ref="T5749">_xlfn.IFS(Table1[[#This Row],[Inventory_Level]]&lt;=200,"low",Table1[[#This Row],[Inventory_Level]]&gt;=700,"high",Table1[[#This Row],[Inventory_Level]]&gt;200,"medium")</f>
        <v>medium</v>
      </c>
    </row>
    <row r="5750" spans="1:20" x14ac:dyDescent="0.35">
      <c r="A5750" s="4">
        <v>5749</v>
      </c>
      <c r="B5750" s="4" t="s">
        <v>65</v>
      </c>
      <c r="C5750" s="4" t="s">
        <v>16</v>
      </c>
      <c r="D5750" s="4" t="s">
        <v>45</v>
      </c>
      <c r="E5750" s="4" t="s">
        <v>60</v>
      </c>
      <c r="F5750" s="10" t="s">
        <v>215</v>
      </c>
      <c r="G5750" s="11" t="s">
        <v>102</v>
      </c>
      <c r="H5750" s="4">
        <v>8</v>
      </c>
      <c r="I5750" s="12">
        <v>12342.81</v>
      </c>
      <c r="J5750" s="12">
        <v>98742.48</v>
      </c>
      <c r="K5750" s="12">
        <v>4251.47</v>
      </c>
      <c r="L5750" s="4">
        <v>384</v>
      </c>
      <c r="M5750" s="4" t="s">
        <v>29</v>
      </c>
      <c r="N5750" s="4" t="str" cm="1">
        <f t="array" ref="N5750">_xlfn.SWITCH(E5750,"Delhi","North","Chennai","South","Hyderabad","South","Mumbai","Central","Bangalore","South")</f>
        <v>South</v>
      </c>
      <c r="O5750" s="12">
        <v>8815.82</v>
      </c>
      <c r="P5750" s="4">
        <f>Table1[[#This Row],[Delivery_Date]]-Table1[[#This Row],[Order_Date]]</f>
        <v>2</v>
      </c>
      <c r="Q5750" s="4" t="str">
        <f>IF(Table1[[#This Row],[Delivery delay days]]&gt;5,"delay","on time")</f>
        <v>on time</v>
      </c>
      <c r="R5750" s="10">
        <f>DATEVALUE(Table1[[#This Row],[Delivery_Date]])</f>
        <v>44997</v>
      </c>
      <c r="S5750" s="10">
        <f>DATEVALUE(Table1[[#This Row],[Order_Date]])</f>
        <v>44995</v>
      </c>
      <c r="T5750" s="4" t="str" cm="1">
        <f t="array" ref="T5750">_xlfn.IFS(Table1[[#This Row],[Inventory_Level]]&lt;=200,"low",Table1[[#This Row],[Inventory_Level]]&gt;=700,"high",Table1[[#This Row],[Inventory_Level]]&gt;200,"medium")</f>
        <v>medium</v>
      </c>
    </row>
    <row r="5751" spans="1:20" x14ac:dyDescent="0.35">
      <c r="A5751" s="4">
        <v>5750</v>
      </c>
      <c r="B5751" s="4" t="s">
        <v>65</v>
      </c>
      <c r="C5751" s="4" t="s">
        <v>24</v>
      </c>
      <c r="D5751" s="4" t="s">
        <v>25</v>
      </c>
      <c r="E5751" s="4" t="s">
        <v>52</v>
      </c>
      <c r="F5751" s="10" t="s">
        <v>372</v>
      </c>
      <c r="G5751" s="11" t="s">
        <v>394</v>
      </c>
      <c r="H5751" s="4">
        <v>28</v>
      </c>
      <c r="I5751" s="12">
        <v>1872.58</v>
      </c>
      <c r="J5751" s="12">
        <v>52432.24</v>
      </c>
      <c r="K5751" s="12">
        <v>2832.28</v>
      </c>
      <c r="L5751" s="4">
        <v>911</v>
      </c>
      <c r="M5751" s="4" t="s">
        <v>21</v>
      </c>
      <c r="N5751" s="4" t="str" cm="1">
        <f t="array" ref="N5751">_xlfn.SWITCH(E5751,"Delhi","North","Chennai","South","Hyderabad","South","Mumbai","Central","Bangalore","South")</f>
        <v>Central</v>
      </c>
      <c r="O5751" s="12">
        <v>5709.92</v>
      </c>
      <c r="P5751" s="4">
        <f>Table1[[#This Row],[Delivery_Date]]-Table1[[#This Row],[Order_Date]]</f>
        <v>11</v>
      </c>
      <c r="Q5751" s="4" t="str">
        <f>IF(Table1[[#This Row],[Delivery delay days]]&gt;5,"delay","on time")</f>
        <v>delay</v>
      </c>
      <c r="R5751" s="10">
        <f>DATEVALUE(Table1[[#This Row],[Delivery_Date]])</f>
        <v>44967</v>
      </c>
      <c r="S5751" s="10">
        <f>DATEVALUE(Table1[[#This Row],[Order_Date]])</f>
        <v>44956</v>
      </c>
      <c r="T5751" s="4" t="str" cm="1">
        <f t="array" ref="T5751">_xlfn.IFS(Table1[[#This Row],[Inventory_Level]]&lt;=200,"low",Table1[[#This Row],[Inventory_Level]]&gt;=700,"high",Table1[[#This Row],[Inventory_Level]]&gt;200,"medium")</f>
        <v>high</v>
      </c>
    </row>
    <row r="5752" spans="1:20" x14ac:dyDescent="0.35">
      <c r="A5752" s="4">
        <v>5751</v>
      </c>
      <c r="B5752" s="4" t="s">
        <v>15</v>
      </c>
      <c r="C5752" s="4" t="s">
        <v>24</v>
      </c>
      <c r="D5752" s="4" t="s">
        <v>32</v>
      </c>
      <c r="E5752" s="4" t="s">
        <v>26</v>
      </c>
      <c r="F5752" s="10" t="s">
        <v>366</v>
      </c>
      <c r="G5752" s="11" t="s">
        <v>359</v>
      </c>
      <c r="H5752" s="4">
        <v>70</v>
      </c>
      <c r="I5752" s="12">
        <v>39277.07</v>
      </c>
      <c r="J5752" s="12">
        <v>2749394.9</v>
      </c>
      <c r="K5752" s="12">
        <v>4293.91</v>
      </c>
      <c r="L5752" s="4">
        <v>986</v>
      </c>
      <c r="M5752" s="4" t="s">
        <v>35</v>
      </c>
      <c r="N5752" s="4" t="str" cm="1">
        <f t="array" ref="N5752">_xlfn.SWITCH(E5752,"Delhi","North","Chennai","South","Hyderabad","South","Mumbai","Central","Bangalore","South")</f>
        <v>South</v>
      </c>
      <c r="O5752" s="12">
        <v>345999.48</v>
      </c>
      <c r="P5752" s="4">
        <f>Table1[[#This Row],[Delivery_Date]]-Table1[[#This Row],[Order_Date]]</f>
        <v>15</v>
      </c>
      <c r="Q5752" s="4" t="str">
        <f>IF(Table1[[#This Row],[Delivery delay days]]&gt;5,"delay","on time")</f>
        <v>delay</v>
      </c>
      <c r="R5752" s="10">
        <f>DATEVALUE(Table1[[#This Row],[Delivery_Date]])</f>
        <v>45248</v>
      </c>
      <c r="S5752" s="10">
        <f>DATEVALUE(Table1[[#This Row],[Order_Date]])</f>
        <v>45233</v>
      </c>
      <c r="T5752" s="4" t="str" cm="1">
        <f t="array" ref="T5752">_xlfn.IFS(Table1[[#This Row],[Inventory_Level]]&lt;=200,"low",Table1[[#This Row],[Inventory_Level]]&gt;=700,"high",Table1[[#This Row],[Inventory_Level]]&gt;200,"medium")</f>
        <v>high</v>
      </c>
    </row>
    <row r="5753" spans="1:20" x14ac:dyDescent="0.35">
      <c r="A5753" s="4">
        <v>5752</v>
      </c>
      <c r="B5753" s="4" t="s">
        <v>31</v>
      </c>
      <c r="C5753" s="4" t="s">
        <v>24</v>
      </c>
      <c r="D5753" s="4" t="s">
        <v>45</v>
      </c>
      <c r="E5753" s="4" t="s">
        <v>26</v>
      </c>
      <c r="F5753" s="10" t="s">
        <v>397</v>
      </c>
      <c r="G5753" s="11" t="s">
        <v>327</v>
      </c>
      <c r="H5753" s="4">
        <v>16</v>
      </c>
      <c r="I5753" s="12">
        <v>16045.27</v>
      </c>
      <c r="J5753" s="12">
        <v>256724.32</v>
      </c>
      <c r="K5753" s="12">
        <v>1515.26</v>
      </c>
      <c r="L5753" s="4">
        <v>135</v>
      </c>
      <c r="M5753" s="4" t="s">
        <v>21</v>
      </c>
      <c r="N5753" s="4" t="str" cm="1">
        <f t="array" ref="N5753">_xlfn.SWITCH(E5753,"Delhi","North","Chennai","South","Hyderabad","South","Mumbai","Central","Bangalore","South")</f>
        <v>South</v>
      </c>
      <c r="O5753" s="12">
        <v>35874.44</v>
      </c>
      <c r="P5753" s="4">
        <f>Table1[[#This Row],[Delivery_Date]]-Table1[[#This Row],[Order_Date]]</f>
        <v>7</v>
      </c>
      <c r="Q5753" s="4" t="str">
        <f>IF(Table1[[#This Row],[Delivery delay days]]&gt;5,"delay","on time")</f>
        <v>delay</v>
      </c>
      <c r="R5753" s="10">
        <f>DATEVALUE(Table1[[#This Row],[Delivery_Date]])</f>
        <v>45265</v>
      </c>
      <c r="S5753" s="10">
        <f>DATEVALUE(Table1[[#This Row],[Order_Date]])</f>
        <v>45258</v>
      </c>
      <c r="T5753" s="4" t="str" cm="1">
        <f t="array" ref="T5753">_xlfn.IFS(Table1[[#This Row],[Inventory_Level]]&lt;=200,"low",Table1[[#This Row],[Inventory_Level]]&gt;=700,"high",Table1[[#This Row],[Inventory_Level]]&gt;200,"medium")</f>
        <v>low</v>
      </c>
    </row>
    <row r="5754" spans="1:20" x14ac:dyDescent="0.35">
      <c r="A5754" s="4">
        <v>5753</v>
      </c>
      <c r="B5754" s="4" t="s">
        <v>44</v>
      </c>
      <c r="C5754" s="4" t="s">
        <v>38</v>
      </c>
      <c r="D5754" s="4" t="s">
        <v>45</v>
      </c>
      <c r="E5754" s="4" t="s">
        <v>60</v>
      </c>
      <c r="F5754" s="10" t="s">
        <v>364</v>
      </c>
      <c r="G5754" s="11" t="s">
        <v>339</v>
      </c>
      <c r="H5754" s="4">
        <v>41</v>
      </c>
      <c r="I5754" s="12">
        <v>42731.43</v>
      </c>
      <c r="J5754" s="12">
        <v>1751988.63</v>
      </c>
      <c r="K5754" s="12">
        <v>2394.8200000000002</v>
      </c>
      <c r="L5754" s="4">
        <v>659</v>
      </c>
      <c r="M5754" s="4" t="s">
        <v>21</v>
      </c>
      <c r="N5754" s="4" t="str" cm="1">
        <f t="array" ref="N5754">_xlfn.SWITCH(E5754,"Delhi","North","Chennai","South","Hyderabad","South","Mumbai","Central","Bangalore","South")</f>
        <v>South</v>
      </c>
      <c r="O5754" s="12">
        <v>94502.53</v>
      </c>
      <c r="P5754" s="4">
        <f>Table1[[#This Row],[Delivery_Date]]-Table1[[#This Row],[Order_Date]]</f>
        <v>7</v>
      </c>
      <c r="Q5754" s="4" t="str">
        <f>IF(Table1[[#This Row],[Delivery delay days]]&gt;5,"delay","on time")</f>
        <v>delay</v>
      </c>
      <c r="R5754" s="10">
        <f>DATEVALUE(Table1[[#This Row],[Delivery_Date]])</f>
        <v>45056</v>
      </c>
      <c r="S5754" s="10">
        <f>DATEVALUE(Table1[[#This Row],[Order_Date]])</f>
        <v>45049</v>
      </c>
      <c r="T5754" s="4" t="str" cm="1">
        <f t="array" ref="T5754">_xlfn.IFS(Table1[[#This Row],[Inventory_Level]]&lt;=200,"low",Table1[[#This Row],[Inventory_Level]]&gt;=700,"high",Table1[[#This Row],[Inventory_Level]]&gt;200,"medium")</f>
        <v>medium</v>
      </c>
    </row>
    <row r="5755" spans="1:20" x14ac:dyDescent="0.35">
      <c r="A5755" s="4">
        <v>5754</v>
      </c>
      <c r="B5755" s="4" t="s">
        <v>23</v>
      </c>
      <c r="C5755" s="4" t="s">
        <v>24</v>
      </c>
      <c r="D5755" s="4" t="s">
        <v>32</v>
      </c>
      <c r="E5755" s="4" t="s">
        <v>18</v>
      </c>
      <c r="F5755" s="10" t="s">
        <v>288</v>
      </c>
      <c r="G5755" s="11" t="s">
        <v>383</v>
      </c>
      <c r="H5755" s="4">
        <v>12</v>
      </c>
      <c r="I5755" s="12">
        <v>22212.41</v>
      </c>
      <c r="J5755" s="12">
        <v>266548.92</v>
      </c>
      <c r="K5755" s="12">
        <v>1680.02</v>
      </c>
      <c r="L5755" s="4">
        <v>80</v>
      </c>
      <c r="M5755" s="4" t="s">
        <v>29</v>
      </c>
      <c r="N5755" s="4" t="str" cm="1">
        <f t="array" ref="N5755">_xlfn.SWITCH(E5755,"Delhi","North","Chennai","South","Hyderabad","South","Mumbai","Central","Bangalore","South")</f>
        <v>North</v>
      </c>
      <c r="O5755" s="12">
        <v>39586.26</v>
      </c>
      <c r="P5755" s="4">
        <f>Table1[[#This Row],[Delivery_Date]]-Table1[[#This Row],[Order_Date]]</f>
        <v>2</v>
      </c>
      <c r="Q5755" s="4" t="str">
        <f>IF(Table1[[#This Row],[Delivery delay days]]&gt;5,"delay","on time")</f>
        <v>on time</v>
      </c>
      <c r="R5755" s="10">
        <f>DATEVALUE(Table1[[#This Row],[Delivery_Date]])</f>
        <v>45213</v>
      </c>
      <c r="S5755" s="10">
        <f>DATEVALUE(Table1[[#This Row],[Order_Date]])</f>
        <v>45211</v>
      </c>
      <c r="T5755" s="4" t="str" cm="1">
        <f t="array" ref="T5755">_xlfn.IFS(Table1[[#This Row],[Inventory_Level]]&lt;=200,"low",Table1[[#This Row],[Inventory_Level]]&gt;=700,"high",Table1[[#This Row],[Inventory_Level]]&gt;200,"medium")</f>
        <v>low</v>
      </c>
    </row>
    <row r="5756" spans="1:20" x14ac:dyDescent="0.35">
      <c r="A5756" s="4">
        <v>5755</v>
      </c>
      <c r="B5756" s="4" t="s">
        <v>65</v>
      </c>
      <c r="C5756" s="4" t="s">
        <v>16</v>
      </c>
      <c r="D5756" s="4" t="s">
        <v>45</v>
      </c>
      <c r="E5756" s="4" t="s">
        <v>52</v>
      </c>
      <c r="F5756" s="10" t="s">
        <v>171</v>
      </c>
      <c r="G5756" s="11" t="s">
        <v>90</v>
      </c>
      <c r="H5756" s="4">
        <v>3</v>
      </c>
      <c r="I5756" s="12">
        <v>19736.68</v>
      </c>
      <c r="J5756" s="12">
        <v>59210.04</v>
      </c>
      <c r="K5756" s="12">
        <v>906.85</v>
      </c>
      <c r="L5756" s="4">
        <v>341</v>
      </c>
      <c r="M5756" s="4" t="s">
        <v>42</v>
      </c>
      <c r="N5756" s="4" t="str" cm="1">
        <f t="array" ref="N5756">_xlfn.SWITCH(E5756,"Delhi","North","Chennai","South","Hyderabad","South","Mumbai","Central","Bangalore","South")</f>
        <v>Central</v>
      </c>
      <c r="O5756" s="12">
        <v>14068.96</v>
      </c>
      <c r="P5756" s="4">
        <f>Table1[[#This Row],[Delivery_Date]]-Table1[[#This Row],[Order_Date]]</f>
        <v>5</v>
      </c>
      <c r="Q5756" s="4" t="str">
        <f>IF(Table1[[#This Row],[Delivery delay days]]&gt;5,"delay","on time")</f>
        <v>on time</v>
      </c>
      <c r="R5756" s="10">
        <f>DATEVALUE(Table1[[#This Row],[Delivery_Date]])</f>
        <v>45148</v>
      </c>
      <c r="S5756" s="10">
        <f>DATEVALUE(Table1[[#This Row],[Order_Date]])</f>
        <v>45143</v>
      </c>
      <c r="T5756" s="4" t="str" cm="1">
        <f t="array" ref="T5756">_xlfn.IFS(Table1[[#This Row],[Inventory_Level]]&lt;=200,"low",Table1[[#This Row],[Inventory_Level]]&gt;=700,"high",Table1[[#This Row],[Inventory_Level]]&gt;200,"medium")</f>
        <v>medium</v>
      </c>
    </row>
    <row r="5757" spans="1:20" x14ac:dyDescent="0.35">
      <c r="A5757" s="4">
        <v>5756</v>
      </c>
      <c r="B5757" s="4" t="s">
        <v>59</v>
      </c>
      <c r="C5757" s="4" t="s">
        <v>16</v>
      </c>
      <c r="D5757" s="4" t="s">
        <v>17</v>
      </c>
      <c r="E5757" s="4" t="s">
        <v>60</v>
      </c>
      <c r="F5757" s="10" t="s">
        <v>305</v>
      </c>
      <c r="G5757" s="11" t="s">
        <v>309</v>
      </c>
      <c r="H5757" s="4">
        <v>22</v>
      </c>
      <c r="I5757" s="12">
        <v>12581.33</v>
      </c>
      <c r="J5757" s="12">
        <v>276789.26</v>
      </c>
      <c r="K5757" s="12">
        <v>643.03</v>
      </c>
      <c r="L5757" s="4">
        <v>57</v>
      </c>
      <c r="M5757" s="4" t="s">
        <v>35</v>
      </c>
      <c r="N5757" s="4" t="str" cm="1">
        <f t="array" ref="N5757">_xlfn.SWITCH(E5757,"Delhi","North","Chennai","South","Hyderabad","South","Mumbai","Central","Bangalore","South")</f>
        <v>South</v>
      </c>
      <c r="O5757" s="12">
        <v>34895.26</v>
      </c>
      <c r="P5757" s="4">
        <f>Table1[[#This Row],[Delivery_Date]]-Table1[[#This Row],[Order_Date]]</f>
        <v>3</v>
      </c>
      <c r="Q5757" s="4" t="str">
        <f>IF(Table1[[#This Row],[Delivery delay days]]&gt;5,"delay","on time")</f>
        <v>on time</v>
      </c>
      <c r="R5757" s="10">
        <f>DATEVALUE(Table1[[#This Row],[Delivery_Date]])</f>
        <v>45294</v>
      </c>
      <c r="S5757" s="10">
        <f>DATEVALUE(Table1[[#This Row],[Order_Date]])</f>
        <v>45291</v>
      </c>
      <c r="T5757" s="4" t="str" cm="1">
        <f t="array" ref="T5757">_xlfn.IFS(Table1[[#This Row],[Inventory_Level]]&lt;=200,"low",Table1[[#This Row],[Inventory_Level]]&gt;=700,"high",Table1[[#This Row],[Inventory_Level]]&gt;200,"medium")</f>
        <v>low</v>
      </c>
    </row>
    <row r="5758" spans="1:20" x14ac:dyDescent="0.35">
      <c r="A5758" s="4">
        <v>5757</v>
      </c>
      <c r="B5758" s="4" t="s">
        <v>23</v>
      </c>
      <c r="C5758" s="4" t="s">
        <v>16</v>
      </c>
      <c r="D5758" s="4" t="s">
        <v>39</v>
      </c>
      <c r="E5758" s="4" t="s">
        <v>46</v>
      </c>
      <c r="F5758" s="10" t="s">
        <v>33</v>
      </c>
      <c r="G5758" s="11" t="s">
        <v>173</v>
      </c>
      <c r="H5758" s="4">
        <v>74</v>
      </c>
      <c r="I5758" s="12">
        <v>13370.83</v>
      </c>
      <c r="J5758" s="12">
        <v>989441.42</v>
      </c>
      <c r="K5758" s="12">
        <v>1933.97</v>
      </c>
      <c r="L5758" s="4">
        <v>916</v>
      </c>
      <c r="M5758" s="4" t="s">
        <v>42</v>
      </c>
      <c r="N5758" s="4" t="str" cm="1">
        <f t="array" ref="N5758">_xlfn.SWITCH(E5758,"Delhi","North","Chennai","South","Hyderabad","South","Mumbai","Central","Bangalore","South")</f>
        <v>South</v>
      </c>
      <c r="O5758" s="12">
        <v>240354.28</v>
      </c>
      <c r="P5758" s="4">
        <f>Table1[[#This Row],[Delivery_Date]]-Table1[[#This Row],[Order_Date]]</f>
        <v>7</v>
      </c>
      <c r="Q5758" s="4" t="str">
        <f>IF(Table1[[#This Row],[Delivery delay days]]&gt;5,"delay","on time")</f>
        <v>delay</v>
      </c>
      <c r="R5758" s="10">
        <f>DATEVALUE(Table1[[#This Row],[Delivery_Date]])</f>
        <v>45060</v>
      </c>
      <c r="S5758" s="10">
        <f>DATEVALUE(Table1[[#This Row],[Order_Date]])</f>
        <v>45053</v>
      </c>
      <c r="T5758" s="4" t="str" cm="1">
        <f t="array" ref="T5758">_xlfn.IFS(Table1[[#This Row],[Inventory_Level]]&lt;=200,"low",Table1[[#This Row],[Inventory_Level]]&gt;=700,"high",Table1[[#This Row],[Inventory_Level]]&gt;200,"medium")</f>
        <v>high</v>
      </c>
    </row>
    <row r="5759" spans="1:20" x14ac:dyDescent="0.35">
      <c r="A5759" s="4">
        <v>5758</v>
      </c>
      <c r="B5759" s="4" t="s">
        <v>15</v>
      </c>
      <c r="C5759" s="4" t="s">
        <v>16</v>
      </c>
      <c r="D5759" s="4" t="s">
        <v>25</v>
      </c>
      <c r="E5759" s="4" t="s">
        <v>26</v>
      </c>
      <c r="F5759" s="10" t="s">
        <v>27</v>
      </c>
      <c r="G5759" s="11" t="s">
        <v>147</v>
      </c>
      <c r="H5759" s="4">
        <v>87</v>
      </c>
      <c r="I5759" s="12">
        <v>36429.629999999997</v>
      </c>
      <c r="J5759" s="12">
        <v>3169377.81</v>
      </c>
      <c r="K5759" s="12">
        <v>2125.16</v>
      </c>
      <c r="L5759" s="4">
        <v>893</v>
      </c>
      <c r="M5759" s="4" t="s">
        <v>29</v>
      </c>
      <c r="N5759" s="4" t="str" cm="1">
        <f t="array" ref="N5759">_xlfn.SWITCH(E5759,"Delhi","North","Chennai","South","Hyderabad","South","Mumbai","Central","Bangalore","South")</f>
        <v>South</v>
      </c>
      <c r="O5759" s="12">
        <v>671966.93</v>
      </c>
      <c r="P5759" s="4">
        <f>Table1[[#This Row],[Delivery_Date]]-Table1[[#This Row],[Order_Date]]</f>
        <v>13</v>
      </c>
      <c r="Q5759" s="4" t="str">
        <f>IF(Table1[[#This Row],[Delivery delay days]]&gt;5,"delay","on time")</f>
        <v>delay</v>
      </c>
      <c r="R5759" s="10">
        <f>DATEVALUE(Table1[[#This Row],[Delivery_Date]])</f>
        <v>45147</v>
      </c>
      <c r="S5759" s="10">
        <f>DATEVALUE(Table1[[#This Row],[Order_Date]])</f>
        <v>45134</v>
      </c>
      <c r="T5759" s="4" t="str" cm="1">
        <f t="array" ref="T5759">_xlfn.IFS(Table1[[#This Row],[Inventory_Level]]&lt;=200,"low",Table1[[#This Row],[Inventory_Level]]&gt;=700,"high",Table1[[#This Row],[Inventory_Level]]&gt;200,"medium")</f>
        <v>high</v>
      </c>
    </row>
    <row r="5760" spans="1:20" x14ac:dyDescent="0.35">
      <c r="A5760" s="4">
        <v>5759</v>
      </c>
      <c r="B5760" s="4" t="s">
        <v>44</v>
      </c>
      <c r="C5760" s="4" t="s">
        <v>16</v>
      </c>
      <c r="D5760" s="4" t="s">
        <v>32</v>
      </c>
      <c r="E5760" s="4" t="s">
        <v>52</v>
      </c>
      <c r="F5760" s="10" t="s">
        <v>402</v>
      </c>
      <c r="G5760" s="11" t="s">
        <v>275</v>
      </c>
      <c r="H5760" s="4">
        <v>15</v>
      </c>
      <c r="I5760" s="12">
        <v>18930.59</v>
      </c>
      <c r="J5760" s="12">
        <v>283958.84999999998</v>
      </c>
      <c r="K5760" s="12">
        <v>1673.05</v>
      </c>
      <c r="L5760" s="4">
        <v>311</v>
      </c>
      <c r="M5760" s="4" t="s">
        <v>29</v>
      </c>
      <c r="N5760" s="4" t="str" cm="1">
        <f t="array" ref="N5760">_xlfn.SWITCH(E5760,"Delhi","North","Chennai","South","Hyderabad","South","Mumbai","Central","Bangalore","South")</f>
        <v>Central</v>
      </c>
      <c r="O5760" s="12">
        <v>56119.67</v>
      </c>
      <c r="P5760" s="4">
        <f>Table1[[#This Row],[Delivery_Date]]-Table1[[#This Row],[Order_Date]]</f>
        <v>10</v>
      </c>
      <c r="Q5760" s="4" t="str">
        <f>IF(Table1[[#This Row],[Delivery delay days]]&gt;5,"delay","on time")</f>
        <v>delay</v>
      </c>
      <c r="R5760" s="10">
        <f>DATEVALUE(Table1[[#This Row],[Delivery_Date]])</f>
        <v>44999</v>
      </c>
      <c r="S5760" s="10">
        <f>DATEVALUE(Table1[[#This Row],[Order_Date]])</f>
        <v>44989</v>
      </c>
      <c r="T5760" s="4" t="str" cm="1">
        <f t="array" ref="T5760">_xlfn.IFS(Table1[[#This Row],[Inventory_Level]]&lt;=200,"low",Table1[[#This Row],[Inventory_Level]]&gt;=700,"high",Table1[[#This Row],[Inventory_Level]]&gt;200,"medium")</f>
        <v>medium</v>
      </c>
    </row>
    <row r="5761" spans="1:20" x14ac:dyDescent="0.35">
      <c r="A5761" s="4">
        <v>5760</v>
      </c>
      <c r="B5761" s="4" t="s">
        <v>44</v>
      </c>
      <c r="C5761" s="4" t="s">
        <v>16</v>
      </c>
      <c r="D5761" s="4" t="s">
        <v>17</v>
      </c>
      <c r="E5761" s="4" t="s">
        <v>18</v>
      </c>
      <c r="F5761" s="10" t="s">
        <v>352</v>
      </c>
      <c r="G5761" s="11" t="s">
        <v>372</v>
      </c>
      <c r="H5761" s="4">
        <v>51</v>
      </c>
      <c r="I5761" s="12">
        <v>31894.3</v>
      </c>
      <c r="J5761" s="12">
        <v>1626609.3</v>
      </c>
      <c r="K5761" s="12">
        <v>4471.67</v>
      </c>
      <c r="L5761" s="4">
        <v>816</v>
      </c>
      <c r="M5761" s="4" t="s">
        <v>42</v>
      </c>
      <c r="N5761" s="4" t="str" cm="1">
        <f t="array" ref="N5761">_xlfn.SWITCH(E5761,"Delhi","North","Chennai","South","Hyderabad","South","Mumbai","Central","Bangalore","South")</f>
        <v>North</v>
      </c>
      <c r="O5761" s="12">
        <v>112211.34</v>
      </c>
      <c r="P5761" s="4">
        <f>Table1[[#This Row],[Delivery_Date]]-Table1[[#This Row],[Order_Date]]</f>
        <v>6</v>
      </c>
      <c r="Q5761" s="4" t="str">
        <f>IF(Table1[[#This Row],[Delivery delay days]]&gt;5,"delay","on time")</f>
        <v>delay</v>
      </c>
      <c r="R5761" s="10">
        <f>DATEVALUE(Table1[[#This Row],[Delivery_Date]])</f>
        <v>44956</v>
      </c>
      <c r="S5761" s="10">
        <f>DATEVALUE(Table1[[#This Row],[Order_Date]])</f>
        <v>44950</v>
      </c>
      <c r="T5761" s="4" t="str" cm="1">
        <f t="array" ref="T5761">_xlfn.IFS(Table1[[#This Row],[Inventory_Level]]&lt;=200,"low",Table1[[#This Row],[Inventory_Level]]&gt;=700,"high",Table1[[#This Row],[Inventory_Level]]&gt;200,"medium")</f>
        <v>high</v>
      </c>
    </row>
    <row r="5762" spans="1:20" x14ac:dyDescent="0.35">
      <c r="A5762" s="4">
        <v>5761</v>
      </c>
      <c r="B5762" s="4" t="s">
        <v>23</v>
      </c>
      <c r="C5762" s="4" t="s">
        <v>16</v>
      </c>
      <c r="D5762" s="4" t="s">
        <v>32</v>
      </c>
      <c r="E5762" s="4" t="s">
        <v>26</v>
      </c>
      <c r="F5762" s="10" t="s">
        <v>284</v>
      </c>
      <c r="G5762" s="11" t="s">
        <v>384</v>
      </c>
      <c r="H5762" s="4">
        <v>26</v>
      </c>
      <c r="I5762" s="12">
        <v>41553.96</v>
      </c>
      <c r="J5762" s="12">
        <v>1080402.96</v>
      </c>
      <c r="K5762" s="12">
        <v>2225.4899999999998</v>
      </c>
      <c r="L5762" s="4">
        <v>242</v>
      </c>
      <c r="M5762" s="4" t="s">
        <v>35</v>
      </c>
      <c r="N5762" s="4" t="str" cm="1">
        <f t="array" ref="N5762">_xlfn.SWITCH(E5762,"Delhi","North","Chennai","South","Hyderabad","South","Mumbai","Central","Bangalore","South")</f>
        <v>South</v>
      </c>
      <c r="O5762" s="12">
        <v>167820.05</v>
      </c>
      <c r="P5762" s="4">
        <f>Table1[[#This Row],[Delivery_Date]]-Table1[[#This Row],[Order_Date]]</f>
        <v>10</v>
      </c>
      <c r="Q5762" s="4" t="str">
        <f>IF(Table1[[#This Row],[Delivery delay days]]&gt;5,"delay","on time")</f>
        <v>delay</v>
      </c>
      <c r="R5762" s="10">
        <f>DATEVALUE(Table1[[#This Row],[Delivery_Date]])</f>
        <v>45145</v>
      </c>
      <c r="S5762" s="10">
        <f>DATEVALUE(Table1[[#This Row],[Order_Date]])</f>
        <v>45135</v>
      </c>
      <c r="T5762" s="4" t="str" cm="1">
        <f t="array" ref="T5762">_xlfn.IFS(Table1[[#This Row],[Inventory_Level]]&lt;=200,"low",Table1[[#This Row],[Inventory_Level]]&gt;=700,"high",Table1[[#This Row],[Inventory_Level]]&gt;200,"medium")</f>
        <v>medium</v>
      </c>
    </row>
    <row r="5763" spans="1:20" x14ac:dyDescent="0.35">
      <c r="A5763" s="4">
        <v>5762</v>
      </c>
      <c r="B5763" s="4" t="s">
        <v>65</v>
      </c>
      <c r="C5763" s="4" t="s">
        <v>38</v>
      </c>
      <c r="D5763" s="4" t="s">
        <v>32</v>
      </c>
      <c r="E5763" s="4" t="s">
        <v>46</v>
      </c>
      <c r="F5763" s="10" t="s">
        <v>193</v>
      </c>
      <c r="G5763" s="11" t="s">
        <v>194</v>
      </c>
      <c r="H5763" s="4">
        <v>38</v>
      </c>
      <c r="I5763" s="12">
        <v>26605.49</v>
      </c>
      <c r="J5763" s="12">
        <v>1011008.62</v>
      </c>
      <c r="K5763" s="12">
        <v>2650.24</v>
      </c>
      <c r="L5763" s="4">
        <v>121</v>
      </c>
      <c r="M5763" s="4" t="s">
        <v>21</v>
      </c>
      <c r="N5763" s="4" t="str" cm="1">
        <f t="array" ref="N5763">_xlfn.SWITCH(E5763,"Delhi","North","Chennai","South","Hyderabad","South","Mumbai","Central","Bangalore","South")</f>
        <v>South</v>
      </c>
      <c r="O5763" s="12">
        <v>184341.24</v>
      </c>
      <c r="P5763" s="4">
        <f>Table1[[#This Row],[Delivery_Date]]-Table1[[#This Row],[Order_Date]]</f>
        <v>5</v>
      </c>
      <c r="Q5763" s="4" t="str">
        <f>IF(Table1[[#This Row],[Delivery delay days]]&gt;5,"delay","on time")</f>
        <v>on time</v>
      </c>
      <c r="R5763" s="10">
        <f>DATEVALUE(Table1[[#This Row],[Delivery_Date]])</f>
        <v>45214</v>
      </c>
      <c r="S5763" s="10">
        <f>DATEVALUE(Table1[[#This Row],[Order_Date]])</f>
        <v>45209</v>
      </c>
      <c r="T5763" s="4" t="str" cm="1">
        <f t="array" ref="T5763">_xlfn.IFS(Table1[[#This Row],[Inventory_Level]]&lt;=200,"low",Table1[[#This Row],[Inventory_Level]]&gt;=700,"high",Table1[[#This Row],[Inventory_Level]]&gt;200,"medium")</f>
        <v>low</v>
      </c>
    </row>
    <row r="5764" spans="1:20" x14ac:dyDescent="0.35">
      <c r="A5764" s="4">
        <v>5763</v>
      </c>
      <c r="B5764" s="4" t="s">
        <v>51</v>
      </c>
      <c r="C5764" s="4" t="s">
        <v>16</v>
      </c>
      <c r="D5764" s="4" t="s">
        <v>25</v>
      </c>
      <c r="E5764" s="4" t="s">
        <v>60</v>
      </c>
      <c r="F5764" s="10" t="s">
        <v>168</v>
      </c>
      <c r="G5764" s="11" t="s">
        <v>346</v>
      </c>
      <c r="H5764" s="4">
        <v>16</v>
      </c>
      <c r="I5764" s="12">
        <v>7934.7</v>
      </c>
      <c r="J5764" s="12">
        <v>126955.2</v>
      </c>
      <c r="K5764" s="12">
        <v>878.51</v>
      </c>
      <c r="L5764" s="4">
        <v>853</v>
      </c>
      <c r="M5764" s="4" t="s">
        <v>29</v>
      </c>
      <c r="N5764" s="4" t="str" cm="1">
        <f t="array" ref="N5764">_xlfn.SWITCH(E5764,"Delhi","North","Chennai","South","Hyderabad","South","Mumbai","Central","Bangalore","South")</f>
        <v>South</v>
      </c>
      <c r="O5764" s="12">
        <v>19914.98</v>
      </c>
      <c r="P5764" s="4">
        <f>Table1[[#This Row],[Delivery_Date]]-Table1[[#This Row],[Order_Date]]</f>
        <v>9</v>
      </c>
      <c r="Q5764" s="4" t="str">
        <f>IF(Table1[[#This Row],[Delivery delay days]]&gt;5,"delay","on time")</f>
        <v>delay</v>
      </c>
      <c r="R5764" s="10">
        <f>DATEVALUE(Table1[[#This Row],[Delivery_Date]])</f>
        <v>45086</v>
      </c>
      <c r="S5764" s="10">
        <f>DATEVALUE(Table1[[#This Row],[Order_Date]])</f>
        <v>45077</v>
      </c>
      <c r="T5764" s="4" t="str" cm="1">
        <f t="array" ref="T5764">_xlfn.IFS(Table1[[#This Row],[Inventory_Level]]&lt;=200,"low",Table1[[#This Row],[Inventory_Level]]&gt;=700,"high",Table1[[#This Row],[Inventory_Level]]&gt;200,"medium")</f>
        <v>high</v>
      </c>
    </row>
    <row r="5765" spans="1:20" x14ac:dyDescent="0.35">
      <c r="A5765" s="4">
        <v>5764</v>
      </c>
      <c r="B5765" s="4" t="s">
        <v>65</v>
      </c>
      <c r="C5765" s="4" t="s">
        <v>24</v>
      </c>
      <c r="D5765" s="4" t="s">
        <v>32</v>
      </c>
      <c r="E5765" s="4" t="s">
        <v>46</v>
      </c>
      <c r="F5765" s="10" t="s">
        <v>307</v>
      </c>
      <c r="G5765" s="11" t="s">
        <v>414</v>
      </c>
      <c r="H5765" s="4">
        <v>5</v>
      </c>
      <c r="I5765" s="12">
        <v>40497.93</v>
      </c>
      <c r="J5765" s="12">
        <v>202489.65</v>
      </c>
      <c r="K5765" s="12">
        <v>1610.99</v>
      </c>
      <c r="L5765" s="4">
        <v>615</v>
      </c>
      <c r="M5765" s="4" t="s">
        <v>35</v>
      </c>
      <c r="N5765" s="4" t="str" cm="1">
        <f t="array" ref="N5765">_xlfn.SWITCH(E5765,"Delhi","North","Chennai","South","Hyderabad","South","Mumbai","Central","Bangalore","South")</f>
        <v>South</v>
      </c>
      <c r="O5765" s="12">
        <v>27270.97</v>
      </c>
      <c r="P5765" s="4">
        <f>Table1[[#This Row],[Delivery_Date]]-Table1[[#This Row],[Order_Date]]</f>
        <v>15</v>
      </c>
      <c r="Q5765" s="4" t="str">
        <f>IF(Table1[[#This Row],[Delivery delay days]]&gt;5,"delay","on time")</f>
        <v>delay</v>
      </c>
      <c r="R5765" s="10">
        <f>DATEVALUE(Table1[[#This Row],[Delivery_Date]])</f>
        <v>45298</v>
      </c>
      <c r="S5765" s="10">
        <f>DATEVALUE(Table1[[#This Row],[Order_Date]])</f>
        <v>45283</v>
      </c>
      <c r="T5765" s="4" t="str" cm="1">
        <f t="array" ref="T5765">_xlfn.IFS(Table1[[#This Row],[Inventory_Level]]&lt;=200,"low",Table1[[#This Row],[Inventory_Level]]&gt;=700,"high",Table1[[#This Row],[Inventory_Level]]&gt;200,"medium")</f>
        <v>medium</v>
      </c>
    </row>
    <row r="5766" spans="1:20" x14ac:dyDescent="0.35">
      <c r="A5766" s="4">
        <v>5765</v>
      </c>
      <c r="B5766" s="4" t="s">
        <v>65</v>
      </c>
      <c r="C5766" s="4" t="s">
        <v>16</v>
      </c>
      <c r="D5766" s="4" t="s">
        <v>39</v>
      </c>
      <c r="E5766" s="4" t="s">
        <v>26</v>
      </c>
      <c r="F5766" s="10" t="s">
        <v>372</v>
      </c>
      <c r="G5766" s="11" t="s">
        <v>268</v>
      </c>
      <c r="H5766" s="4">
        <v>16</v>
      </c>
      <c r="I5766" s="12">
        <v>22290.2</v>
      </c>
      <c r="J5766" s="12">
        <v>356643.2</v>
      </c>
      <c r="K5766" s="12">
        <v>3887.11</v>
      </c>
      <c r="L5766" s="4">
        <v>316</v>
      </c>
      <c r="M5766" s="4" t="s">
        <v>42</v>
      </c>
      <c r="N5766" s="4" t="str" cm="1">
        <f t="array" ref="N5766">_xlfn.SWITCH(E5766,"Delhi","North","Chennai","South","Hyderabad","South","Mumbai","Central","Bangalore","South")</f>
        <v>South</v>
      </c>
      <c r="O5766" s="12">
        <v>18228.91</v>
      </c>
      <c r="P5766" s="4">
        <f>Table1[[#This Row],[Delivery_Date]]-Table1[[#This Row],[Order_Date]]</f>
        <v>4</v>
      </c>
      <c r="Q5766" s="4" t="str">
        <f>IF(Table1[[#This Row],[Delivery delay days]]&gt;5,"delay","on time")</f>
        <v>on time</v>
      </c>
      <c r="R5766" s="10">
        <f>DATEVALUE(Table1[[#This Row],[Delivery_Date]])</f>
        <v>44960</v>
      </c>
      <c r="S5766" s="10">
        <f>DATEVALUE(Table1[[#This Row],[Order_Date]])</f>
        <v>44956</v>
      </c>
      <c r="T5766" s="4" t="str" cm="1">
        <f t="array" ref="T5766">_xlfn.IFS(Table1[[#This Row],[Inventory_Level]]&lt;=200,"low",Table1[[#This Row],[Inventory_Level]]&gt;=700,"high",Table1[[#This Row],[Inventory_Level]]&gt;200,"medium")</f>
        <v>medium</v>
      </c>
    </row>
    <row r="5767" spans="1:20" x14ac:dyDescent="0.35">
      <c r="A5767" s="4">
        <v>5766</v>
      </c>
      <c r="B5767" s="4" t="s">
        <v>37</v>
      </c>
      <c r="C5767" s="4" t="s">
        <v>16</v>
      </c>
      <c r="D5767" s="4" t="s">
        <v>17</v>
      </c>
      <c r="E5767" s="4" t="s">
        <v>46</v>
      </c>
      <c r="F5767" s="10" t="s">
        <v>293</v>
      </c>
      <c r="G5767" s="11" t="s">
        <v>337</v>
      </c>
      <c r="H5767" s="4">
        <v>70</v>
      </c>
      <c r="I5767" s="12">
        <v>49551.37</v>
      </c>
      <c r="J5767" s="12">
        <v>3468595.9</v>
      </c>
      <c r="K5767" s="12">
        <v>144.09</v>
      </c>
      <c r="L5767" s="4">
        <v>248</v>
      </c>
      <c r="M5767" s="4" t="s">
        <v>21</v>
      </c>
      <c r="N5767" s="4" t="str" cm="1">
        <f t="array" ref="N5767">_xlfn.SWITCH(E5767,"Delhi","North","Chennai","South","Hyderabad","South","Mumbai","Central","Bangalore","South")</f>
        <v>South</v>
      </c>
      <c r="O5767" s="12">
        <v>619491.32999999996</v>
      </c>
      <c r="P5767" s="4">
        <f>Table1[[#This Row],[Delivery_Date]]-Table1[[#This Row],[Order_Date]]</f>
        <v>13</v>
      </c>
      <c r="Q5767" s="4" t="str">
        <f>IF(Table1[[#This Row],[Delivery delay days]]&gt;5,"delay","on time")</f>
        <v>delay</v>
      </c>
      <c r="R5767" s="10">
        <f>DATEVALUE(Table1[[#This Row],[Delivery_Date]])</f>
        <v>45159</v>
      </c>
      <c r="S5767" s="10">
        <f>DATEVALUE(Table1[[#This Row],[Order_Date]])</f>
        <v>45146</v>
      </c>
      <c r="T5767" s="4" t="str" cm="1">
        <f t="array" ref="T5767">_xlfn.IFS(Table1[[#This Row],[Inventory_Level]]&lt;=200,"low",Table1[[#This Row],[Inventory_Level]]&gt;=700,"high",Table1[[#This Row],[Inventory_Level]]&gt;200,"medium")</f>
        <v>medium</v>
      </c>
    </row>
    <row r="5768" spans="1:20" x14ac:dyDescent="0.35">
      <c r="A5768" s="4">
        <v>5767</v>
      </c>
      <c r="B5768" s="4" t="s">
        <v>44</v>
      </c>
      <c r="C5768" s="4" t="s">
        <v>24</v>
      </c>
      <c r="D5768" s="4" t="s">
        <v>17</v>
      </c>
      <c r="E5768" s="4" t="s">
        <v>18</v>
      </c>
      <c r="F5768" s="10" t="s">
        <v>110</v>
      </c>
      <c r="G5768" s="11" t="s">
        <v>398</v>
      </c>
      <c r="H5768" s="4">
        <v>64</v>
      </c>
      <c r="I5768" s="12">
        <v>10047.780000000001</v>
      </c>
      <c r="J5768" s="12">
        <v>643057.92000000004</v>
      </c>
      <c r="K5768" s="12">
        <v>1051.6099999999999</v>
      </c>
      <c r="L5768" s="4">
        <v>753</v>
      </c>
      <c r="M5768" s="4" t="s">
        <v>29</v>
      </c>
      <c r="N5768" s="4" t="str" cm="1">
        <f t="array" ref="N5768">_xlfn.SWITCH(E5768,"Delhi","North","Chennai","South","Hyderabad","South","Mumbai","Central","Bangalore","South")</f>
        <v>North</v>
      </c>
      <c r="O5768" s="12">
        <v>49822.78</v>
      </c>
      <c r="P5768" s="4">
        <f>Table1[[#This Row],[Delivery_Date]]-Table1[[#This Row],[Order_Date]]</f>
        <v>12</v>
      </c>
      <c r="Q5768" s="4" t="str">
        <f>IF(Table1[[#This Row],[Delivery delay days]]&gt;5,"delay","on time")</f>
        <v>delay</v>
      </c>
      <c r="R5768" s="10">
        <f>DATEVALUE(Table1[[#This Row],[Delivery_Date]])</f>
        <v>44991</v>
      </c>
      <c r="S5768" s="10">
        <f>DATEVALUE(Table1[[#This Row],[Order_Date]])</f>
        <v>44979</v>
      </c>
      <c r="T5768" s="4" t="str" cm="1">
        <f t="array" ref="T5768">_xlfn.IFS(Table1[[#This Row],[Inventory_Level]]&lt;=200,"low",Table1[[#This Row],[Inventory_Level]]&gt;=700,"high",Table1[[#This Row],[Inventory_Level]]&gt;200,"medium")</f>
        <v>high</v>
      </c>
    </row>
    <row r="5769" spans="1:20" x14ac:dyDescent="0.35">
      <c r="A5769" s="4">
        <v>5768</v>
      </c>
      <c r="B5769" s="4" t="s">
        <v>37</v>
      </c>
      <c r="C5769" s="4" t="s">
        <v>24</v>
      </c>
      <c r="D5769" s="4" t="s">
        <v>17</v>
      </c>
      <c r="E5769" s="4" t="s">
        <v>18</v>
      </c>
      <c r="F5769" s="10" t="s">
        <v>71</v>
      </c>
      <c r="G5769" s="11" t="s">
        <v>354</v>
      </c>
      <c r="H5769" s="4">
        <v>11</v>
      </c>
      <c r="I5769" s="12">
        <v>39389.89</v>
      </c>
      <c r="J5769" s="12">
        <v>433288.79</v>
      </c>
      <c r="K5769" s="12">
        <v>1249.05</v>
      </c>
      <c r="L5769" s="4">
        <v>819</v>
      </c>
      <c r="M5769" s="4" t="s">
        <v>35</v>
      </c>
      <c r="N5769" s="4" t="str" cm="1">
        <f t="array" ref="N5769">_xlfn.SWITCH(E5769,"Delhi","North","Chennai","South","Hyderabad","South","Mumbai","Central","Bangalore","South")</f>
        <v>North</v>
      </c>
      <c r="O5769" s="12">
        <v>87288.05</v>
      </c>
      <c r="P5769" s="4">
        <f>Table1[[#This Row],[Delivery_Date]]-Table1[[#This Row],[Order_Date]]</f>
        <v>8</v>
      </c>
      <c r="Q5769" s="4" t="str">
        <f>IF(Table1[[#This Row],[Delivery delay days]]&gt;5,"delay","on time")</f>
        <v>delay</v>
      </c>
      <c r="R5769" s="10">
        <f>DATEVALUE(Table1[[#This Row],[Delivery_Date]])</f>
        <v>45268</v>
      </c>
      <c r="S5769" s="10">
        <f>DATEVALUE(Table1[[#This Row],[Order_Date]])</f>
        <v>45260</v>
      </c>
      <c r="T5769" s="4" t="str" cm="1">
        <f t="array" ref="T5769">_xlfn.IFS(Table1[[#This Row],[Inventory_Level]]&lt;=200,"low",Table1[[#This Row],[Inventory_Level]]&gt;=700,"high",Table1[[#This Row],[Inventory_Level]]&gt;200,"medium")</f>
        <v>high</v>
      </c>
    </row>
    <row r="5770" spans="1:20" x14ac:dyDescent="0.35">
      <c r="A5770" s="4">
        <v>5769</v>
      </c>
      <c r="B5770" s="4" t="s">
        <v>51</v>
      </c>
      <c r="C5770" s="4" t="s">
        <v>16</v>
      </c>
      <c r="D5770" s="4" t="s">
        <v>45</v>
      </c>
      <c r="E5770" s="4" t="s">
        <v>26</v>
      </c>
      <c r="F5770" s="10" t="s">
        <v>178</v>
      </c>
      <c r="G5770" s="11" t="s">
        <v>40</v>
      </c>
      <c r="H5770" s="4">
        <v>96</v>
      </c>
      <c r="I5770" s="12">
        <v>7044.62</v>
      </c>
      <c r="J5770" s="12">
        <v>676283.52</v>
      </c>
      <c r="K5770" s="12">
        <v>1181.8900000000001</v>
      </c>
      <c r="L5770" s="4">
        <v>506</v>
      </c>
      <c r="M5770" s="4" t="s">
        <v>21</v>
      </c>
      <c r="N5770" s="4" t="str" cm="1">
        <f t="array" ref="N5770">_xlfn.SWITCH(E5770,"Delhi","North","Chennai","South","Hyderabad","South","Mumbai","Central","Bangalore","South")</f>
        <v>South</v>
      </c>
      <c r="O5770" s="12">
        <v>128009.77</v>
      </c>
      <c r="P5770" s="4">
        <f>Table1[[#This Row],[Delivery_Date]]-Table1[[#This Row],[Order_Date]]</f>
        <v>10</v>
      </c>
      <c r="Q5770" s="4" t="str">
        <f>IF(Table1[[#This Row],[Delivery delay days]]&gt;5,"delay","on time")</f>
        <v>delay</v>
      </c>
      <c r="R5770" s="10">
        <f>DATEVALUE(Table1[[#This Row],[Delivery_Date]])</f>
        <v>45033</v>
      </c>
      <c r="S5770" s="10">
        <f>DATEVALUE(Table1[[#This Row],[Order_Date]])</f>
        <v>45023</v>
      </c>
      <c r="T5770" s="4" t="str" cm="1">
        <f t="array" ref="T5770">_xlfn.IFS(Table1[[#This Row],[Inventory_Level]]&lt;=200,"low",Table1[[#This Row],[Inventory_Level]]&gt;=700,"high",Table1[[#This Row],[Inventory_Level]]&gt;200,"medium")</f>
        <v>medium</v>
      </c>
    </row>
    <row r="5771" spans="1:20" x14ac:dyDescent="0.35">
      <c r="A5771" s="4">
        <v>5770</v>
      </c>
      <c r="B5771" s="4" t="s">
        <v>51</v>
      </c>
      <c r="C5771" s="4" t="s">
        <v>24</v>
      </c>
      <c r="D5771" s="4" t="s">
        <v>17</v>
      </c>
      <c r="E5771" s="4" t="s">
        <v>60</v>
      </c>
      <c r="F5771" s="10" t="s">
        <v>268</v>
      </c>
      <c r="G5771" s="11" t="s">
        <v>312</v>
      </c>
      <c r="H5771" s="4">
        <v>19</v>
      </c>
      <c r="I5771" s="12">
        <v>21396.51</v>
      </c>
      <c r="J5771" s="12">
        <v>406533.69</v>
      </c>
      <c r="K5771" s="12">
        <v>860.67</v>
      </c>
      <c r="L5771" s="4">
        <v>730</v>
      </c>
      <c r="M5771" s="4" t="s">
        <v>29</v>
      </c>
      <c r="N5771" s="4" t="str" cm="1">
        <f t="array" ref="N5771">_xlfn.SWITCH(E5771,"Delhi","North","Chennai","South","Hyderabad","South","Mumbai","Central","Bangalore","South")</f>
        <v>South</v>
      </c>
      <c r="O5771" s="12">
        <v>22730.01</v>
      </c>
      <c r="P5771" s="4">
        <f>Table1[[#This Row],[Delivery_Date]]-Table1[[#This Row],[Order_Date]]</f>
        <v>1</v>
      </c>
      <c r="Q5771" s="4" t="str">
        <f>IF(Table1[[#This Row],[Delivery delay days]]&gt;5,"delay","on time")</f>
        <v>on time</v>
      </c>
      <c r="R5771" s="10">
        <f>DATEVALUE(Table1[[#This Row],[Delivery_Date]])</f>
        <v>44961</v>
      </c>
      <c r="S5771" s="10">
        <f>DATEVALUE(Table1[[#This Row],[Order_Date]])</f>
        <v>44960</v>
      </c>
      <c r="T5771" s="4" t="str" cm="1">
        <f t="array" ref="T5771">_xlfn.IFS(Table1[[#This Row],[Inventory_Level]]&lt;=200,"low",Table1[[#This Row],[Inventory_Level]]&gt;=700,"high",Table1[[#This Row],[Inventory_Level]]&gt;200,"medium")</f>
        <v>high</v>
      </c>
    </row>
    <row r="5772" spans="1:20" x14ac:dyDescent="0.35">
      <c r="A5772" s="4">
        <v>5771</v>
      </c>
      <c r="B5772" s="4" t="s">
        <v>37</v>
      </c>
      <c r="C5772" s="4" t="s">
        <v>24</v>
      </c>
      <c r="D5772" s="4" t="s">
        <v>45</v>
      </c>
      <c r="E5772" s="4" t="s">
        <v>46</v>
      </c>
      <c r="F5772" s="10" t="s">
        <v>387</v>
      </c>
      <c r="G5772" s="11" t="s">
        <v>249</v>
      </c>
      <c r="H5772" s="4">
        <v>20</v>
      </c>
      <c r="I5772" s="12">
        <v>10344.69</v>
      </c>
      <c r="J5772" s="12">
        <v>206893.8</v>
      </c>
      <c r="K5772" s="12">
        <v>1852.6</v>
      </c>
      <c r="L5772" s="4">
        <v>336</v>
      </c>
      <c r="M5772" s="4" t="s">
        <v>35</v>
      </c>
      <c r="N5772" s="4" t="str" cm="1">
        <f t="array" ref="N5772">_xlfn.SWITCH(E5772,"Delhi","North","Chennai","South","Hyderabad","South","Mumbai","Central","Bangalore","South")</f>
        <v>South</v>
      </c>
      <c r="O5772" s="12">
        <v>14510.33</v>
      </c>
      <c r="P5772" s="4">
        <f>Table1[[#This Row],[Delivery_Date]]-Table1[[#This Row],[Order_Date]]</f>
        <v>3</v>
      </c>
      <c r="Q5772" s="4" t="str">
        <f>IF(Table1[[#This Row],[Delivery delay days]]&gt;5,"delay","on time")</f>
        <v>on time</v>
      </c>
      <c r="R5772" s="10">
        <f>DATEVALUE(Table1[[#This Row],[Delivery_Date]])</f>
        <v>45021</v>
      </c>
      <c r="S5772" s="10">
        <f>DATEVALUE(Table1[[#This Row],[Order_Date]])</f>
        <v>45018</v>
      </c>
      <c r="T5772" s="4" t="str" cm="1">
        <f t="array" ref="T5772">_xlfn.IFS(Table1[[#This Row],[Inventory_Level]]&lt;=200,"low",Table1[[#This Row],[Inventory_Level]]&gt;=700,"high",Table1[[#This Row],[Inventory_Level]]&gt;200,"medium")</f>
        <v>medium</v>
      </c>
    </row>
    <row r="5773" spans="1:20" x14ac:dyDescent="0.35">
      <c r="A5773" s="4">
        <v>5772</v>
      </c>
      <c r="B5773" s="4" t="s">
        <v>44</v>
      </c>
      <c r="C5773" s="4" t="s">
        <v>38</v>
      </c>
      <c r="D5773" s="4" t="s">
        <v>32</v>
      </c>
      <c r="E5773" s="4" t="s">
        <v>26</v>
      </c>
      <c r="F5773" s="10" t="s">
        <v>111</v>
      </c>
      <c r="G5773" s="11" t="s">
        <v>215</v>
      </c>
      <c r="H5773" s="4">
        <v>9</v>
      </c>
      <c r="I5773" s="12">
        <v>16572.63</v>
      </c>
      <c r="J5773" s="12">
        <v>149153.67000000001</v>
      </c>
      <c r="K5773" s="12">
        <v>3614.11</v>
      </c>
      <c r="L5773" s="4">
        <v>320</v>
      </c>
      <c r="M5773" s="4" t="s">
        <v>29</v>
      </c>
      <c r="N5773" s="4" t="str" cm="1">
        <f t="array" ref="N5773">_xlfn.SWITCH(E5773,"Delhi","North","Chennai","South","Hyderabad","South","Mumbai","Central","Bangalore","South")</f>
        <v>South</v>
      </c>
      <c r="O5773" s="12">
        <v>25809.85</v>
      </c>
      <c r="P5773" s="4">
        <f>Table1[[#This Row],[Delivery_Date]]-Table1[[#This Row],[Order_Date]]</f>
        <v>7</v>
      </c>
      <c r="Q5773" s="4" t="str">
        <f>IF(Table1[[#This Row],[Delivery delay days]]&gt;5,"delay","on time")</f>
        <v>delay</v>
      </c>
      <c r="R5773" s="10">
        <f>DATEVALUE(Table1[[#This Row],[Delivery_Date]])</f>
        <v>44995</v>
      </c>
      <c r="S5773" s="10">
        <f>DATEVALUE(Table1[[#This Row],[Order_Date]])</f>
        <v>44988</v>
      </c>
      <c r="T5773" s="4" t="str" cm="1">
        <f t="array" ref="T5773">_xlfn.IFS(Table1[[#This Row],[Inventory_Level]]&lt;=200,"low",Table1[[#This Row],[Inventory_Level]]&gt;=700,"high",Table1[[#This Row],[Inventory_Level]]&gt;200,"medium")</f>
        <v>medium</v>
      </c>
    </row>
    <row r="5774" spans="1:20" x14ac:dyDescent="0.35">
      <c r="A5774" s="4">
        <v>5773</v>
      </c>
      <c r="B5774" s="4" t="s">
        <v>37</v>
      </c>
      <c r="C5774" s="4" t="s">
        <v>16</v>
      </c>
      <c r="D5774" s="4" t="s">
        <v>25</v>
      </c>
      <c r="E5774" s="4" t="s">
        <v>46</v>
      </c>
      <c r="F5774" s="10" t="s">
        <v>195</v>
      </c>
      <c r="G5774" s="11" t="s">
        <v>184</v>
      </c>
      <c r="H5774" s="4">
        <v>39</v>
      </c>
      <c r="I5774" s="12">
        <v>36200.36</v>
      </c>
      <c r="J5774" s="12">
        <v>1411814.04</v>
      </c>
      <c r="K5774" s="12">
        <v>2160.65</v>
      </c>
      <c r="L5774" s="4">
        <v>168</v>
      </c>
      <c r="M5774" s="4" t="s">
        <v>21</v>
      </c>
      <c r="N5774" s="4" t="str" cm="1">
        <f t="array" ref="N5774">_xlfn.SWITCH(E5774,"Delhi","North","Chennai","South","Hyderabad","South","Mumbai","Central","Bangalore","South")</f>
        <v>South</v>
      </c>
      <c r="O5774" s="12">
        <v>159904.76999999999</v>
      </c>
      <c r="P5774" s="4">
        <f>Table1[[#This Row],[Delivery_Date]]-Table1[[#This Row],[Order_Date]]</f>
        <v>14</v>
      </c>
      <c r="Q5774" s="4" t="str">
        <f>IF(Table1[[#This Row],[Delivery delay days]]&gt;5,"delay","on time")</f>
        <v>delay</v>
      </c>
      <c r="R5774" s="10">
        <f>DATEVALUE(Table1[[#This Row],[Delivery_Date]])</f>
        <v>44944</v>
      </c>
      <c r="S5774" s="10">
        <f>DATEVALUE(Table1[[#This Row],[Order_Date]])</f>
        <v>44930</v>
      </c>
      <c r="T5774" s="4" t="str" cm="1">
        <f t="array" ref="T5774">_xlfn.IFS(Table1[[#This Row],[Inventory_Level]]&lt;=200,"low",Table1[[#This Row],[Inventory_Level]]&gt;=700,"high",Table1[[#This Row],[Inventory_Level]]&gt;200,"medium")</f>
        <v>low</v>
      </c>
    </row>
    <row r="5775" spans="1:20" x14ac:dyDescent="0.35">
      <c r="A5775" s="4">
        <v>5774</v>
      </c>
      <c r="B5775" s="4" t="s">
        <v>31</v>
      </c>
      <c r="C5775" s="4" t="s">
        <v>24</v>
      </c>
      <c r="D5775" s="4" t="s">
        <v>45</v>
      </c>
      <c r="E5775" s="4" t="s">
        <v>46</v>
      </c>
      <c r="F5775" s="10" t="s">
        <v>342</v>
      </c>
      <c r="G5775" s="11" t="s">
        <v>19</v>
      </c>
      <c r="H5775" s="4">
        <v>65</v>
      </c>
      <c r="I5775" s="12">
        <v>49282.5</v>
      </c>
      <c r="J5775" s="12">
        <v>3203362.5</v>
      </c>
      <c r="K5775" s="12">
        <v>4252.1400000000003</v>
      </c>
      <c r="L5775" s="4">
        <v>165</v>
      </c>
      <c r="M5775" s="4" t="s">
        <v>29</v>
      </c>
      <c r="N5775" s="4" t="str" cm="1">
        <f t="array" ref="N5775">_xlfn.SWITCH(E5775,"Delhi","North","Chennai","South","Hyderabad","South","Mumbai","Central","Bangalore","South")</f>
        <v>South</v>
      </c>
      <c r="O5775" s="12">
        <v>427512.8</v>
      </c>
      <c r="P5775" s="4">
        <f>Table1[[#This Row],[Delivery_Date]]-Table1[[#This Row],[Order_Date]]</f>
        <v>2</v>
      </c>
      <c r="Q5775" s="4" t="str">
        <f>IF(Table1[[#This Row],[Delivery delay days]]&gt;5,"delay","on time")</f>
        <v>on time</v>
      </c>
      <c r="R5775" s="10">
        <f>DATEVALUE(Table1[[#This Row],[Delivery_Date]])</f>
        <v>45188</v>
      </c>
      <c r="S5775" s="10">
        <f>DATEVALUE(Table1[[#This Row],[Order_Date]])</f>
        <v>45186</v>
      </c>
      <c r="T5775" s="4" t="str" cm="1">
        <f t="array" ref="T5775">_xlfn.IFS(Table1[[#This Row],[Inventory_Level]]&lt;=200,"low",Table1[[#This Row],[Inventory_Level]]&gt;=700,"high",Table1[[#This Row],[Inventory_Level]]&gt;200,"medium")</f>
        <v>low</v>
      </c>
    </row>
    <row r="5776" spans="1:20" x14ac:dyDescent="0.35">
      <c r="A5776" s="4">
        <v>5775</v>
      </c>
      <c r="B5776" s="4" t="s">
        <v>37</v>
      </c>
      <c r="C5776" s="4" t="s">
        <v>16</v>
      </c>
      <c r="D5776" s="4" t="s">
        <v>32</v>
      </c>
      <c r="E5776" s="4" t="s">
        <v>18</v>
      </c>
      <c r="F5776" s="10" t="s">
        <v>94</v>
      </c>
      <c r="G5776" s="11" t="s">
        <v>126</v>
      </c>
      <c r="H5776" s="4">
        <v>39</v>
      </c>
      <c r="I5776" s="12">
        <v>38043.93</v>
      </c>
      <c r="J5776" s="12">
        <v>1483713.27</v>
      </c>
      <c r="K5776" s="12">
        <v>1987.57</v>
      </c>
      <c r="L5776" s="4">
        <v>767</v>
      </c>
      <c r="M5776" s="4" t="s">
        <v>42</v>
      </c>
      <c r="N5776" s="4" t="str" cm="1">
        <f t="array" ref="N5776">_xlfn.SWITCH(E5776,"Delhi","North","Chennai","South","Hyderabad","South","Mumbai","Central","Bangalore","South")</f>
        <v>North</v>
      </c>
      <c r="O5776" s="12">
        <v>235096.36</v>
      </c>
      <c r="P5776" s="4">
        <f>Table1[[#This Row],[Delivery_Date]]-Table1[[#This Row],[Order_Date]]</f>
        <v>15</v>
      </c>
      <c r="Q5776" s="4" t="str">
        <f>IF(Table1[[#This Row],[Delivery delay days]]&gt;5,"delay","on time")</f>
        <v>delay</v>
      </c>
      <c r="R5776" s="10">
        <f>DATEVALUE(Table1[[#This Row],[Delivery_Date]])</f>
        <v>44962</v>
      </c>
      <c r="S5776" s="10">
        <f>DATEVALUE(Table1[[#This Row],[Order_Date]])</f>
        <v>44947</v>
      </c>
      <c r="T5776" s="4" t="str" cm="1">
        <f t="array" ref="T5776">_xlfn.IFS(Table1[[#This Row],[Inventory_Level]]&lt;=200,"low",Table1[[#This Row],[Inventory_Level]]&gt;=700,"high",Table1[[#This Row],[Inventory_Level]]&gt;200,"medium")</f>
        <v>high</v>
      </c>
    </row>
    <row r="5777" spans="1:20" x14ac:dyDescent="0.35">
      <c r="A5777" s="4">
        <v>5776</v>
      </c>
      <c r="B5777" s="4" t="s">
        <v>44</v>
      </c>
      <c r="C5777" s="4" t="s">
        <v>24</v>
      </c>
      <c r="D5777" s="4" t="s">
        <v>39</v>
      </c>
      <c r="E5777" s="4" t="s">
        <v>26</v>
      </c>
      <c r="F5777" s="10" t="s">
        <v>231</v>
      </c>
      <c r="G5777" s="11" t="s">
        <v>416</v>
      </c>
      <c r="H5777" s="4">
        <v>9</v>
      </c>
      <c r="I5777" s="12">
        <v>3992.76</v>
      </c>
      <c r="J5777" s="12">
        <v>35934.839999999997</v>
      </c>
      <c r="K5777" s="12">
        <v>4344.6099999999997</v>
      </c>
      <c r="L5777" s="4">
        <v>474</v>
      </c>
      <c r="M5777" s="4" t="s">
        <v>35</v>
      </c>
      <c r="N5777" s="4" t="str" cm="1">
        <f t="array" ref="N5777">_xlfn.SWITCH(E5777,"Delhi","North","Chennai","South","Hyderabad","South","Mumbai","Central","Bangalore","South")</f>
        <v>South</v>
      </c>
      <c r="O5777" s="12">
        <v>2345.02</v>
      </c>
      <c r="P5777" s="4">
        <f>Table1[[#This Row],[Delivery_Date]]-Table1[[#This Row],[Order_Date]]</f>
        <v>3</v>
      </c>
      <c r="Q5777" s="4" t="str">
        <f>IF(Table1[[#This Row],[Delivery delay days]]&gt;5,"delay","on time")</f>
        <v>on time</v>
      </c>
      <c r="R5777" s="10">
        <f>DATEVALUE(Table1[[#This Row],[Delivery_Date]])</f>
        <v>45025</v>
      </c>
      <c r="S5777" s="10">
        <f>DATEVALUE(Table1[[#This Row],[Order_Date]])</f>
        <v>45022</v>
      </c>
      <c r="T5777" s="4" t="str" cm="1">
        <f t="array" ref="T5777">_xlfn.IFS(Table1[[#This Row],[Inventory_Level]]&lt;=200,"low",Table1[[#This Row],[Inventory_Level]]&gt;=700,"high",Table1[[#This Row],[Inventory_Level]]&gt;200,"medium")</f>
        <v>medium</v>
      </c>
    </row>
    <row r="5778" spans="1:20" x14ac:dyDescent="0.35">
      <c r="A5778" s="4">
        <v>5777</v>
      </c>
      <c r="B5778" s="4" t="s">
        <v>44</v>
      </c>
      <c r="C5778" s="4" t="s">
        <v>16</v>
      </c>
      <c r="D5778" s="4" t="s">
        <v>45</v>
      </c>
      <c r="E5778" s="4" t="s">
        <v>46</v>
      </c>
      <c r="F5778" s="10" t="s">
        <v>187</v>
      </c>
      <c r="G5778" s="11" t="s">
        <v>281</v>
      </c>
      <c r="H5778" s="4">
        <v>66</v>
      </c>
      <c r="I5778" s="12">
        <v>25137.87</v>
      </c>
      <c r="J5778" s="12">
        <v>1659099.42</v>
      </c>
      <c r="K5778" s="12">
        <v>2000.04</v>
      </c>
      <c r="L5778" s="4">
        <v>165</v>
      </c>
      <c r="M5778" s="4" t="s">
        <v>29</v>
      </c>
      <c r="N5778" s="4" t="str" cm="1">
        <f t="array" ref="N5778">_xlfn.SWITCH(E5778,"Delhi","North","Chennai","South","Hyderabad","South","Mumbai","Central","Bangalore","South")</f>
        <v>South</v>
      </c>
      <c r="O5778" s="12">
        <v>316053.76000000001</v>
      </c>
      <c r="P5778" s="4">
        <f>Table1[[#This Row],[Delivery_Date]]-Table1[[#This Row],[Order_Date]]</f>
        <v>14</v>
      </c>
      <c r="Q5778" s="4" t="str">
        <f>IF(Table1[[#This Row],[Delivery delay days]]&gt;5,"delay","on time")</f>
        <v>delay</v>
      </c>
      <c r="R5778" s="10">
        <f>DATEVALUE(Table1[[#This Row],[Delivery_Date]])</f>
        <v>45017</v>
      </c>
      <c r="S5778" s="10">
        <f>DATEVALUE(Table1[[#This Row],[Order_Date]])</f>
        <v>45003</v>
      </c>
      <c r="T5778" s="4" t="str" cm="1">
        <f t="array" ref="T5778">_xlfn.IFS(Table1[[#This Row],[Inventory_Level]]&lt;=200,"low",Table1[[#This Row],[Inventory_Level]]&gt;=700,"high",Table1[[#This Row],[Inventory_Level]]&gt;200,"medium")</f>
        <v>low</v>
      </c>
    </row>
    <row r="5779" spans="1:20" x14ac:dyDescent="0.35">
      <c r="A5779" s="4">
        <v>5778</v>
      </c>
      <c r="B5779" s="4" t="s">
        <v>37</v>
      </c>
      <c r="C5779" s="4" t="s">
        <v>38</v>
      </c>
      <c r="D5779" s="4" t="s">
        <v>45</v>
      </c>
      <c r="E5779" s="4" t="s">
        <v>60</v>
      </c>
      <c r="F5779" s="10" t="s">
        <v>280</v>
      </c>
      <c r="G5779" s="11" t="s">
        <v>179</v>
      </c>
      <c r="H5779" s="4">
        <v>87</v>
      </c>
      <c r="I5779" s="12">
        <v>882.37</v>
      </c>
      <c r="J5779" s="12">
        <v>76766.19</v>
      </c>
      <c r="K5779" s="12">
        <v>4304.2</v>
      </c>
      <c r="L5779" s="4">
        <v>335</v>
      </c>
      <c r="M5779" s="4" t="s">
        <v>29</v>
      </c>
      <c r="N5779" s="4" t="str" cm="1">
        <f t="array" ref="N5779">_xlfn.SWITCH(E5779,"Delhi","North","Chennai","South","Hyderabad","South","Mumbai","Central","Bangalore","South")</f>
        <v>South</v>
      </c>
      <c r="O5779" s="12">
        <v>10497.71</v>
      </c>
      <c r="P5779" s="4">
        <f>Table1[[#This Row],[Delivery_Date]]-Table1[[#This Row],[Order_Date]]</f>
        <v>8</v>
      </c>
      <c r="Q5779" s="4" t="str">
        <f>IF(Table1[[#This Row],[Delivery delay days]]&gt;5,"delay","on time")</f>
        <v>delay</v>
      </c>
      <c r="R5779" s="10">
        <f>DATEVALUE(Table1[[#This Row],[Delivery_Date]])</f>
        <v>45275</v>
      </c>
      <c r="S5779" s="10">
        <f>DATEVALUE(Table1[[#This Row],[Order_Date]])</f>
        <v>45267</v>
      </c>
      <c r="T5779" s="4" t="str" cm="1">
        <f t="array" ref="T5779">_xlfn.IFS(Table1[[#This Row],[Inventory_Level]]&lt;=200,"low",Table1[[#This Row],[Inventory_Level]]&gt;=700,"high",Table1[[#This Row],[Inventory_Level]]&gt;200,"medium")</f>
        <v>medium</v>
      </c>
    </row>
    <row r="5780" spans="1:20" x14ac:dyDescent="0.35">
      <c r="A5780" s="4">
        <v>5779</v>
      </c>
      <c r="B5780" s="4" t="s">
        <v>31</v>
      </c>
      <c r="C5780" s="4" t="s">
        <v>24</v>
      </c>
      <c r="D5780" s="4" t="s">
        <v>32</v>
      </c>
      <c r="E5780" s="4" t="s">
        <v>26</v>
      </c>
      <c r="F5780" s="10" t="s">
        <v>95</v>
      </c>
      <c r="G5780" s="11" t="s">
        <v>382</v>
      </c>
      <c r="H5780" s="4">
        <v>25</v>
      </c>
      <c r="I5780" s="12">
        <v>16437.93</v>
      </c>
      <c r="J5780" s="12">
        <v>410948.25</v>
      </c>
      <c r="K5780" s="12">
        <v>2794.81</v>
      </c>
      <c r="L5780" s="4">
        <v>393</v>
      </c>
      <c r="M5780" s="4" t="s">
        <v>29</v>
      </c>
      <c r="N5780" s="4" t="str" cm="1">
        <f t="array" ref="N5780">_xlfn.SWITCH(E5780,"Delhi","North","Chennai","South","Hyderabad","South","Mumbai","Central","Bangalore","South")</f>
        <v>South</v>
      </c>
      <c r="O5780" s="12">
        <v>89658.26</v>
      </c>
      <c r="P5780" s="4">
        <f>Table1[[#This Row],[Delivery_Date]]-Table1[[#This Row],[Order_Date]]</f>
        <v>4</v>
      </c>
      <c r="Q5780" s="4" t="str">
        <f>IF(Table1[[#This Row],[Delivery delay days]]&gt;5,"delay","on time")</f>
        <v>on time</v>
      </c>
      <c r="R5780" s="10">
        <f>DATEVALUE(Table1[[#This Row],[Delivery_Date]])</f>
        <v>45254</v>
      </c>
      <c r="S5780" s="10">
        <f>DATEVALUE(Table1[[#This Row],[Order_Date]])</f>
        <v>45250</v>
      </c>
      <c r="T5780" s="4" t="str" cm="1">
        <f t="array" ref="T5780">_xlfn.IFS(Table1[[#This Row],[Inventory_Level]]&lt;=200,"low",Table1[[#This Row],[Inventory_Level]]&gt;=700,"high",Table1[[#This Row],[Inventory_Level]]&gt;200,"medium")</f>
        <v>medium</v>
      </c>
    </row>
    <row r="5781" spans="1:20" x14ac:dyDescent="0.35">
      <c r="A5781" s="4">
        <v>5780</v>
      </c>
      <c r="B5781" s="4" t="s">
        <v>59</v>
      </c>
      <c r="C5781" s="4" t="s">
        <v>38</v>
      </c>
      <c r="D5781" s="4" t="s">
        <v>45</v>
      </c>
      <c r="E5781" s="4" t="s">
        <v>60</v>
      </c>
      <c r="F5781" s="10" t="s">
        <v>223</v>
      </c>
      <c r="G5781" s="11" t="s">
        <v>133</v>
      </c>
      <c r="H5781" s="4">
        <v>97</v>
      </c>
      <c r="I5781" s="12">
        <v>36585.14</v>
      </c>
      <c r="J5781" s="12">
        <v>3548758.58</v>
      </c>
      <c r="K5781" s="12">
        <v>2881.71</v>
      </c>
      <c r="L5781" s="4">
        <v>960</v>
      </c>
      <c r="M5781" s="4" t="s">
        <v>21</v>
      </c>
      <c r="N5781" s="4" t="str" cm="1">
        <f t="array" ref="N5781">_xlfn.SWITCH(E5781,"Delhi","North","Chennai","South","Hyderabad","South","Mumbai","Central","Bangalore","South")</f>
        <v>South</v>
      </c>
      <c r="O5781" s="12">
        <v>857346.65</v>
      </c>
      <c r="P5781" s="4">
        <f>Table1[[#This Row],[Delivery_Date]]-Table1[[#This Row],[Order_Date]]</f>
        <v>14</v>
      </c>
      <c r="Q5781" s="4" t="str">
        <f>IF(Table1[[#This Row],[Delivery delay days]]&gt;5,"delay","on time")</f>
        <v>delay</v>
      </c>
      <c r="R5781" s="10">
        <f>DATEVALUE(Table1[[#This Row],[Delivery_Date]])</f>
        <v>45249</v>
      </c>
      <c r="S5781" s="10">
        <f>DATEVALUE(Table1[[#This Row],[Order_Date]])</f>
        <v>45235</v>
      </c>
      <c r="T5781" s="4" t="str" cm="1">
        <f t="array" ref="T5781">_xlfn.IFS(Table1[[#This Row],[Inventory_Level]]&lt;=200,"low",Table1[[#This Row],[Inventory_Level]]&gt;=700,"high",Table1[[#This Row],[Inventory_Level]]&gt;200,"medium")</f>
        <v>high</v>
      </c>
    </row>
    <row r="5782" spans="1:20" x14ac:dyDescent="0.35">
      <c r="A5782" s="4">
        <v>5781</v>
      </c>
      <c r="B5782" s="4" t="s">
        <v>31</v>
      </c>
      <c r="C5782" s="4" t="s">
        <v>38</v>
      </c>
      <c r="D5782" s="4" t="s">
        <v>39</v>
      </c>
      <c r="E5782" s="4" t="s">
        <v>52</v>
      </c>
      <c r="F5782" s="10" t="s">
        <v>176</v>
      </c>
      <c r="G5782" s="11" t="s">
        <v>88</v>
      </c>
      <c r="H5782" s="4">
        <v>64</v>
      </c>
      <c r="I5782" s="12">
        <v>10549.57</v>
      </c>
      <c r="J5782" s="12">
        <v>675172.48</v>
      </c>
      <c r="K5782" s="12">
        <v>1347</v>
      </c>
      <c r="L5782" s="4">
        <v>999</v>
      </c>
      <c r="M5782" s="4" t="s">
        <v>29</v>
      </c>
      <c r="N5782" s="4" t="str" cm="1">
        <f t="array" ref="N5782">_xlfn.SWITCH(E5782,"Delhi","North","Chennai","South","Hyderabad","South","Mumbai","Central","Bangalore","South")</f>
        <v>Central</v>
      </c>
      <c r="O5782" s="12">
        <v>34497</v>
      </c>
      <c r="P5782" s="4">
        <f>Table1[[#This Row],[Delivery_Date]]-Table1[[#This Row],[Order_Date]]</f>
        <v>13</v>
      </c>
      <c r="Q5782" s="4" t="str">
        <f>IF(Table1[[#This Row],[Delivery delay days]]&gt;5,"delay","on time")</f>
        <v>delay</v>
      </c>
      <c r="R5782" s="10">
        <f>DATEVALUE(Table1[[#This Row],[Delivery_Date]])</f>
        <v>45114</v>
      </c>
      <c r="S5782" s="10">
        <f>DATEVALUE(Table1[[#This Row],[Order_Date]])</f>
        <v>45101</v>
      </c>
      <c r="T5782" s="4" t="str" cm="1">
        <f t="array" ref="T5782">_xlfn.IFS(Table1[[#This Row],[Inventory_Level]]&lt;=200,"low",Table1[[#This Row],[Inventory_Level]]&gt;=700,"high",Table1[[#This Row],[Inventory_Level]]&gt;200,"medium")</f>
        <v>high</v>
      </c>
    </row>
    <row r="5783" spans="1:20" x14ac:dyDescent="0.35">
      <c r="A5783" s="4">
        <v>5782</v>
      </c>
      <c r="B5783" s="4" t="s">
        <v>37</v>
      </c>
      <c r="C5783" s="4" t="s">
        <v>38</v>
      </c>
      <c r="D5783" s="4" t="s">
        <v>32</v>
      </c>
      <c r="E5783" s="4" t="s">
        <v>26</v>
      </c>
      <c r="F5783" s="10" t="s">
        <v>323</v>
      </c>
      <c r="G5783" s="11" t="s">
        <v>261</v>
      </c>
      <c r="H5783" s="4">
        <v>20</v>
      </c>
      <c r="I5783" s="12">
        <v>17336.63</v>
      </c>
      <c r="J5783" s="12">
        <v>346732.6</v>
      </c>
      <c r="K5783" s="12">
        <v>4882.74</v>
      </c>
      <c r="L5783" s="4">
        <v>915</v>
      </c>
      <c r="M5783" s="4" t="s">
        <v>29</v>
      </c>
      <c r="N5783" s="4" t="str" cm="1">
        <f t="array" ref="N5783">_xlfn.SWITCH(E5783,"Delhi","North","Chennai","South","Hyderabad","South","Mumbai","Central","Bangalore","South")</f>
        <v>South</v>
      </c>
      <c r="O5783" s="12">
        <v>27714.67</v>
      </c>
      <c r="P5783" s="4">
        <f>Table1[[#This Row],[Delivery_Date]]-Table1[[#This Row],[Order_Date]]</f>
        <v>3</v>
      </c>
      <c r="Q5783" s="4" t="str">
        <f>IF(Table1[[#This Row],[Delivery delay days]]&gt;5,"delay","on time")</f>
        <v>on time</v>
      </c>
      <c r="R5783" s="10">
        <f>DATEVALUE(Table1[[#This Row],[Delivery_Date]])</f>
        <v>45276</v>
      </c>
      <c r="S5783" s="10">
        <f>DATEVALUE(Table1[[#This Row],[Order_Date]])</f>
        <v>45273</v>
      </c>
      <c r="T5783" s="4" t="str" cm="1">
        <f t="array" ref="T5783">_xlfn.IFS(Table1[[#This Row],[Inventory_Level]]&lt;=200,"low",Table1[[#This Row],[Inventory_Level]]&gt;=700,"high",Table1[[#This Row],[Inventory_Level]]&gt;200,"medium")</f>
        <v>high</v>
      </c>
    </row>
    <row r="5784" spans="1:20" x14ac:dyDescent="0.35">
      <c r="A5784" s="4">
        <v>5783</v>
      </c>
      <c r="B5784" s="4" t="s">
        <v>23</v>
      </c>
      <c r="C5784" s="4" t="s">
        <v>16</v>
      </c>
      <c r="D5784" s="4" t="s">
        <v>32</v>
      </c>
      <c r="E5784" s="4" t="s">
        <v>26</v>
      </c>
      <c r="F5784" s="10" t="s">
        <v>389</v>
      </c>
      <c r="G5784" s="11" t="s">
        <v>97</v>
      </c>
      <c r="H5784" s="4">
        <v>40</v>
      </c>
      <c r="I5784" s="12">
        <v>10494.91</v>
      </c>
      <c r="J5784" s="12">
        <v>419796.4</v>
      </c>
      <c r="K5784" s="12">
        <v>3791.78</v>
      </c>
      <c r="L5784" s="4">
        <v>311</v>
      </c>
      <c r="M5784" s="4" t="s">
        <v>29</v>
      </c>
      <c r="N5784" s="4" t="str" cm="1">
        <f t="array" ref="N5784">_xlfn.SWITCH(E5784,"Delhi","North","Chennai","South","Hyderabad","South","Mumbai","Central","Bangalore","South")</f>
        <v>South</v>
      </c>
      <c r="O5784" s="12">
        <v>72235.14</v>
      </c>
      <c r="P5784" s="4">
        <f>Table1[[#This Row],[Delivery_Date]]-Table1[[#This Row],[Order_Date]]</f>
        <v>14</v>
      </c>
      <c r="Q5784" s="4" t="str">
        <f>IF(Table1[[#This Row],[Delivery delay days]]&gt;5,"delay","on time")</f>
        <v>delay</v>
      </c>
      <c r="R5784" s="10">
        <f>DATEVALUE(Table1[[#This Row],[Delivery_Date]])</f>
        <v>45123</v>
      </c>
      <c r="S5784" s="10">
        <f>DATEVALUE(Table1[[#This Row],[Order_Date]])</f>
        <v>45109</v>
      </c>
      <c r="T5784" s="4" t="str" cm="1">
        <f t="array" ref="T5784">_xlfn.IFS(Table1[[#This Row],[Inventory_Level]]&lt;=200,"low",Table1[[#This Row],[Inventory_Level]]&gt;=700,"high",Table1[[#This Row],[Inventory_Level]]&gt;200,"medium")</f>
        <v>medium</v>
      </c>
    </row>
    <row r="5785" spans="1:20" x14ac:dyDescent="0.35">
      <c r="A5785" s="4">
        <v>5784</v>
      </c>
      <c r="B5785" s="4" t="s">
        <v>23</v>
      </c>
      <c r="C5785" s="4" t="s">
        <v>24</v>
      </c>
      <c r="D5785" s="4" t="s">
        <v>17</v>
      </c>
      <c r="E5785" s="4" t="s">
        <v>26</v>
      </c>
      <c r="F5785" s="10" t="s">
        <v>80</v>
      </c>
      <c r="G5785" s="11" t="s">
        <v>215</v>
      </c>
      <c r="H5785" s="4">
        <v>22</v>
      </c>
      <c r="I5785" s="12">
        <v>27832.32</v>
      </c>
      <c r="J5785" s="12">
        <v>612311.04000000004</v>
      </c>
      <c r="K5785" s="12">
        <v>3609.9</v>
      </c>
      <c r="L5785" s="4">
        <v>449</v>
      </c>
      <c r="M5785" s="4" t="s">
        <v>42</v>
      </c>
      <c r="N5785" s="4" t="str" cm="1">
        <f t="array" ref="N5785">_xlfn.SWITCH(E5785,"Delhi","North","Chennai","South","Hyderabad","South","Mumbai","Central","Bangalore","South")</f>
        <v>South</v>
      </c>
      <c r="O5785" s="12">
        <v>33646.11</v>
      </c>
      <c r="P5785" s="4">
        <f>Table1[[#This Row],[Delivery_Date]]-Table1[[#This Row],[Order_Date]]</f>
        <v>2</v>
      </c>
      <c r="Q5785" s="4" t="str">
        <f>IF(Table1[[#This Row],[Delivery delay days]]&gt;5,"delay","on time")</f>
        <v>on time</v>
      </c>
      <c r="R5785" s="10">
        <f>DATEVALUE(Table1[[#This Row],[Delivery_Date]])</f>
        <v>44995</v>
      </c>
      <c r="S5785" s="10">
        <f>DATEVALUE(Table1[[#This Row],[Order_Date]])</f>
        <v>44993</v>
      </c>
      <c r="T5785" s="4" t="str" cm="1">
        <f t="array" ref="T5785">_xlfn.IFS(Table1[[#This Row],[Inventory_Level]]&lt;=200,"low",Table1[[#This Row],[Inventory_Level]]&gt;=700,"high",Table1[[#This Row],[Inventory_Level]]&gt;200,"medium")</f>
        <v>medium</v>
      </c>
    </row>
    <row r="5786" spans="1:20" x14ac:dyDescent="0.35">
      <c r="A5786" s="4">
        <v>5785</v>
      </c>
      <c r="B5786" s="4" t="s">
        <v>23</v>
      </c>
      <c r="C5786" s="4" t="s">
        <v>16</v>
      </c>
      <c r="D5786" s="4" t="s">
        <v>45</v>
      </c>
      <c r="E5786" s="4" t="s">
        <v>26</v>
      </c>
      <c r="F5786" s="10" t="s">
        <v>40</v>
      </c>
      <c r="G5786" s="11" t="s">
        <v>81</v>
      </c>
      <c r="H5786" s="4">
        <v>45</v>
      </c>
      <c r="I5786" s="12">
        <v>26802.16</v>
      </c>
      <c r="J5786" s="12">
        <v>1206097.2</v>
      </c>
      <c r="K5786" s="12">
        <v>920.9</v>
      </c>
      <c r="L5786" s="4">
        <v>358</v>
      </c>
      <c r="M5786" s="4" t="s">
        <v>42</v>
      </c>
      <c r="N5786" s="4" t="str" cm="1">
        <f t="array" ref="N5786">_xlfn.SWITCH(E5786,"Delhi","North","Chennai","South","Hyderabad","South","Mumbai","Central","Bangalore","South")</f>
        <v>South</v>
      </c>
      <c r="O5786" s="12">
        <v>69165.69</v>
      </c>
      <c r="P5786" s="4">
        <f>Table1[[#This Row],[Delivery_Date]]-Table1[[#This Row],[Order_Date]]</f>
        <v>10</v>
      </c>
      <c r="Q5786" s="4" t="str">
        <f>IF(Table1[[#This Row],[Delivery delay days]]&gt;5,"delay","on time")</f>
        <v>delay</v>
      </c>
      <c r="R5786" s="10">
        <f>DATEVALUE(Table1[[#This Row],[Delivery_Date]])</f>
        <v>45043</v>
      </c>
      <c r="S5786" s="10">
        <f>DATEVALUE(Table1[[#This Row],[Order_Date]])</f>
        <v>45033</v>
      </c>
      <c r="T5786" s="4" t="str" cm="1">
        <f t="array" ref="T5786">_xlfn.IFS(Table1[[#This Row],[Inventory_Level]]&lt;=200,"low",Table1[[#This Row],[Inventory_Level]]&gt;=700,"high",Table1[[#This Row],[Inventory_Level]]&gt;200,"medium")</f>
        <v>medium</v>
      </c>
    </row>
    <row r="5787" spans="1:20" x14ac:dyDescent="0.35">
      <c r="A5787" s="4">
        <v>5786</v>
      </c>
      <c r="B5787" s="4" t="s">
        <v>51</v>
      </c>
      <c r="C5787" s="4" t="s">
        <v>24</v>
      </c>
      <c r="D5787" s="4" t="s">
        <v>25</v>
      </c>
      <c r="E5787" s="4" t="s">
        <v>60</v>
      </c>
      <c r="F5787" s="10" t="s">
        <v>148</v>
      </c>
      <c r="G5787" s="11" t="s">
        <v>380</v>
      </c>
      <c r="H5787" s="4">
        <v>56</v>
      </c>
      <c r="I5787" s="12">
        <v>26104.35</v>
      </c>
      <c r="J5787" s="12">
        <v>1461843.6</v>
      </c>
      <c r="K5787" s="12">
        <v>3208.35</v>
      </c>
      <c r="L5787" s="4">
        <v>429</v>
      </c>
      <c r="M5787" s="4" t="s">
        <v>21</v>
      </c>
      <c r="N5787" s="4" t="str" cm="1">
        <f t="array" ref="N5787">_xlfn.SWITCH(E5787,"Delhi","North","Chennai","South","Hyderabad","South","Mumbai","Central","Bangalore","South")</f>
        <v>South</v>
      </c>
      <c r="O5787" s="12">
        <v>346967.65</v>
      </c>
      <c r="P5787" s="4">
        <f>Table1[[#This Row],[Delivery_Date]]-Table1[[#This Row],[Order_Date]]</f>
        <v>1</v>
      </c>
      <c r="Q5787" s="4" t="str">
        <f>IF(Table1[[#This Row],[Delivery delay days]]&gt;5,"delay","on time")</f>
        <v>on time</v>
      </c>
      <c r="R5787" s="10">
        <f>DATEVALUE(Table1[[#This Row],[Delivery_Date]])</f>
        <v>45152</v>
      </c>
      <c r="S5787" s="10">
        <f>DATEVALUE(Table1[[#This Row],[Order_Date]])</f>
        <v>45151</v>
      </c>
      <c r="T5787" s="4" t="str" cm="1">
        <f t="array" ref="T5787">_xlfn.IFS(Table1[[#This Row],[Inventory_Level]]&lt;=200,"low",Table1[[#This Row],[Inventory_Level]]&gt;=700,"high",Table1[[#This Row],[Inventory_Level]]&gt;200,"medium")</f>
        <v>medium</v>
      </c>
    </row>
    <row r="5788" spans="1:20" x14ac:dyDescent="0.35">
      <c r="A5788" s="4">
        <v>5787</v>
      </c>
      <c r="B5788" s="4" t="s">
        <v>65</v>
      </c>
      <c r="C5788" s="4" t="s">
        <v>24</v>
      </c>
      <c r="D5788" s="4" t="s">
        <v>17</v>
      </c>
      <c r="E5788" s="4" t="s">
        <v>26</v>
      </c>
      <c r="F5788" s="10" t="s">
        <v>248</v>
      </c>
      <c r="G5788" s="11" t="s">
        <v>225</v>
      </c>
      <c r="H5788" s="4">
        <v>94</v>
      </c>
      <c r="I5788" s="12">
        <v>7932.81</v>
      </c>
      <c r="J5788" s="12">
        <v>745684.14</v>
      </c>
      <c r="K5788" s="12">
        <v>2363.41</v>
      </c>
      <c r="L5788" s="4">
        <v>483</v>
      </c>
      <c r="M5788" s="4" t="s">
        <v>29</v>
      </c>
      <c r="N5788" s="4" t="str" cm="1">
        <f t="array" ref="N5788">_xlfn.SWITCH(E5788,"Delhi","North","Chennai","South","Hyderabad","South","Mumbai","Central","Bangalore","South")</f>
        <v>South</v>
      </c>
      <c r="O5788" s="12">
        <v>173535.56</v>
      </c>
      <c r="P5788" s="4">
        <f>Table1[[#This Row],[Delivery_Date]]-Table1[[#This Row],[Order_Date]]</f>
        <v>10</v>
      </c>
      <c r="Q5788" s="4" t="str">
        <f>IF(Table1[[#This Row],[Delivery delay days]]&gt;5,"delay","on time")</f>
        <v>delay</v>
      </c>
      <c r="R5788" s="10">
        <f>DATEVALUE(Table1[[#This Row],[Delivery_Date]])</f>
        <v>45039</v>
      </c>
      <c r="S5788" s="10">
        <f>DATEVALUE(Table1[[#This Row],[Order_Date]])</f>
        <v>45029</v>
      </c>
      <c r="T5788" s="4" t="str" cm="1">
        <f t="array" ref="T5788">_xlfn.IFS(Table1[[#This Row],[Inventory_Level]]&lt;=200,"low",Table1[[#This Row],[Inventory_Level]]&gt;=700,"high",Table1[[#This Row],[Inventory_Level]]&gt;200,"medium")</f>
        <v>medium</v>
      </c>
    </row>
    <row r="5789" spans="1:20" x14ac:dyDescent="0.35">
      <c r="A5789" s="4">
        <v>5788</v>
      </c>
      <c r="B5789" s="4" t="s">
        <v>65</v>
      </c>
      <c r="C5789" s="4" t="s">
        <v>16</v>
      </c>
      <c r="D5789" s="4" t="s">
        <v>17</v>
      </c>
      <c r="E5789" s="4" t="s">
        <v>52</v>
      </c>
      <c r="F5789" s="10" t="s">
        <v>188</v>
      </c>
      <c r="G5789" s="11" t="s">
        <v>276</v>
      </c>
      <c r="H5789" s="4">
        <v>3</v>
      </c>
      <c r="I5789" s="12">
        <v>25961.02</v>
      </c>
      <c r="J5789" s="12">
        <v>77883.06</v>
      </c>
      <c r="K5789" s="12">
        <v>921.3</v>
      </c>
      <c r="L5789" s="4">
        <v>561</v>
      </c>
      <c r="M5789" s="4" t="s">
        <v>35</v>
      </c>
      <c r="N5789" s="4" t="str" cm="1">
        <f t="array" ref="N5789">_xlfn.SWITCH(E5789,"Delhi","North","Chennai","South","Hyderabad","South","Mumbai","Central","Bangalore","South")</f>
        <v>Central</v>
      </c>
      <c r="O5789" s="12">
        <v>13751.01</v>
      </c>
      <c r="P5789" s="4">
        <f>Table1[[#This Row],[Delivery_Date]]-Table1[[#This Row],[Order_Date]]</f>
        <v>1</v>
      </c>
      <c r="Q5789" s="4" t="str">
        <f>IF(Table1[[#This Row],[Delivery delay days]]&gt;5,"delay","on time")</f>
        <v>on time</v>
      </c>
      <c r="R5789" s="10">
        <f>DATEVALUE(Table1[[#This Row],[Delivery_Date]])</f>
        <v>45010</v>
      </c>
      <c r="S5789" s="10">
        <f>DATEVALUE(Table1[[#This Row],[Order_Date]])</f>
        <v>45009</v>
      </c>
      <c r="T5789" s="4" t="str" cm="1">
        <f t="array" ref="T5789">_xlfn.IFS(Table1[[#This Row],[Inventory_Level]]&lt;=200,"low",Table1[[#This Row],[Inventory_Level]]&gt;=700,"high",Table1[[#This Row],[Inventory_Level]]&gt;200,"medium")</f>
        <v>medium</v>
      </c>
    </row>
    <row r="5790" spans="1:20" x14ac:dyDescent="0.35">
      <c r="A5790" s="4">
        <v>5789</v>
      </c>
      <c r="B5790" s="4" t="s">
        <v>44</v>
      </c>
      <c r="C5790" s="4" t="s">
        <v>38</v>
      </c>
      <c r="D5790" s="4" t="s">
        <v>32</v>
      </c>
      <c r="E5790" s="4" t="s">
        <v>26</v>
      </c>
      <c r="F5790" s="10" t="s">
        <v>251</v>
      </c>
      <c r="G5790" s="11" t="s">
        <v>294</v>
      </c>
      <c r="H5790" s="4">
        <v>99</v>
      </c>
      <c r="I5790" s="12">
        <v>45959.97</v>
      </c>
      <c r="J5790" s="12">
        <v>4550037.03</v>
      </c>
      <c r="K5790" s="12">
        <v>1542.62</v>
      </c>
      <c r="L5790" s="4">
        <v>875</v>
      </c>
      <c r="M5790" s="4" t="s">
        <v>29</v>
      </c>
      <c r="N5790" s="4" t="str" cm="1">
        <f t="array" ref="N5790">_xlfn.SWITCH(E5790,"Delhi","North","Chennai","South","Hyderabad","South","Mumbai","Central","Bangalore","South")</f>
        <v>South</v>
      </c>
      <c r="O5790" s="12">
        <v>767319.72</v>
      </c>
      <c r="P5790" s="4">
        <f>Table1[[#This Row],[Delivery_Date]]-Table1[[#This Row],[Order_Date]]</f>
        <v>8</v>
      </c>
      <c r="Q5790" s="4" t="str">
        <f>IF(Table1[[#This Row],[Delivery delay days]]&gt;5,"delay","on time")</f>
        <v>delay</v>
      </c>
      <c r="R5790" s="10">
        <f>DATEVALUE(Table1[[#This Row],[Delivery_Date]])</f>
        <v>45280</v>
      </c>
      <c r="S5790" s="10">
        <f>DATEVALUE(Table1[[#This Row],[Order_Date]])</f>
        <v>45272</v>
      </c>
      <c r="T5790" s="4" t="str" cm="1">
        <f t="array" ref="T5790">_xlfn.IFS(Table1[[#This Row],[Inventory_Level]]&lt;=200,"low",Table1[[#This Row],[Inventory_Level]]&gt;=700,"high",Table1[[#This Row],[Inventory_Level]]&gt;200,"medium")</f>
        <v>high</v>
      </c>
    </row>
    <row r="5791" spans="1:20" x14ac:dyDescent="0.35">
      <c r="A5791" s="4">
        <v>5790</v>
      </c>
      <c r="B5791" s="4" t="s">
        <v>23</v>
      </c>
      <c r="C5791" s="4" t="s">
        <v>24</v>
      </c>
      <c r="D5791" s="4" t="s">
        <v>32</v>
      </c>
      <c r="E5791" s="4" t="s">
        <v>18</v>
      </c>
      <c r="F5791" s="10" t="s">
        <v>101</v>
      </c>
      <c r="G5791" s="11" t="s">
        <v>104</v>
      </c>
      <c r="H5791" s="4">
        <v>7</v>
      </c>
      <c r="I5791" s="12">
        <v>35349.4</v>
      </c>
      <c r="J5791" s="12">
        <v>247445.8</v>
      </c>
      <c r="K5791" s="12">
        <v>871.12</v>
      </c>
      <c r="L5791" s="4">
        <v>147</v>
      </c>
      <c r="M5791" s="4" t="s">
        <v>42</v>
      </c>
      <c r="N5791" s="4" t="str" cm="1">
        <f t="array" ref="N5791">_xlfn.SWITCH(E5791,"Delhi","North","Chennai","South","Hyderabad","South","Mumbai","Central","Bangalore","South")</f>
        <v>North</v>
      </c>
      <c r="O5791" s="12">
        <v>32321.47</v>
      </c>
      <c r="P5791" s="4">
        <f>Table1[[#This Row],[Delivery_Date]]-Table1[[#This Row],[Order_Date]]</f>
        <v>10</v>
      </c>
      <c r="Q5791" s="4" t="str">
        <f>IF(Table1[[#This Row],[Delivery delay days]]&gt;5,"delay","on time")</f>
        <v>delay</v>
      </c>
      <c r="R5791" s="10">
        <f>DATEVALUE(Table1[[#This Row],[Delivery_Date]])</f>
        <v>45006</v>
      </c>
      <c r="S5791" s="10">
        <f>DATEVALUE(Table1[[#This Row],[Order_Date]])</f>
        <v>44996</v>
      </c>
      <c r="T5791" s="4" t="str" cm="1">
        <f t="array" ref="T5791">_xlfn.IFS(Table1[[#This Row],[Inventory_Level]]&lt;=200,"low",Table1[[#This Row],[Inventory_Level]]&gt;=700,"high",Table1[[#This Row],[Inventory_Level]]&gt;200,"medium")</f>
        <v>low</v>
      </c>
    </row>
    <row r="5792" spans="1:20" x14ac:dyDescent="0.35">
      <c r="A5792" s="4">
        <v>5791</v>
      </c>
      <c r="B5792" s="4" t="s">
        <v>31</v>
      </c>
      <c r="C5792" s="4" t="s">
        <v>38</v>
      </c>
      <c r="D5792" s="4" t="s">
        <v>25</v>
      </c>
      <c r="E5792" s="4" t="s">
        <v>60</v>
      </c>
      <c r="F5792" s="10" t="s">
        <v>184</v>
      </c>
      <c r="G5792" s="11" t="s">
        <v>244</v>
      </c>
      <c r="H5792" s="4">
        <v>55</v>
      </c>
      <c r="I5792" s="12">
        <v>4982</v>
      </c>
      <c r="J5792" s="12">
        <v>274010</v>
      </c>
      <c r="K5792" s="12">
        <v>1270.32</v>
      </c>
      <c r="L5792" s="4">
        <v>988</v>
      </c>
      <c r="M5792" s="4" t="s">
        <v>29</v>
      </c>
      <c r="N5792" s="4" t="str" cm="1">
        <f t="array" ref="N5792">_xlfn.SWITCH(E5792,"Delhi","North","Chennai","South","Hyderabad","South","Mumbai","Central","Bangalore","South")</f>
        <v>South</v>
      </c>
      <c r="O5792" s="12">
        <v>63466.58</v>
      </c>
      <c r="P5792" s="4">
        <f>Table1[[#This Row],[Delivery_Date]]-Table1[[#This Row],[Order_Date]]</f>
        <v>4</v>
      </c>
      <c r="Q5792" s="4" t="str">
        <f>IF(Table1[[#This Row],[Delivery delay days]]&gt;5,"delay","on time")</f>
        <v>on time</v>
      </c>
      <c r="R5792" s="10">
        <f>DATEVALUE(Table1[[#This Row],[Delivery_Date]])</f>
        <v>44948</v>
      </c>
      <c r="S5792" s="10">
        <f>DATEVALUE(Table1[[#This Row],[Order_Date]])</f>
        <v>44944</v>
      </c>
      <c r="T5792" s="4" t="str" cm="1">
        <f t="array" ref="T5792">_xlfn.IFS(Table1[[#This Row],[Inventory_Level]]&lt;=200,"low",Table1[[#This Row],[Inventory_Level]]&gt;=700,"high",Table1[[#This Row],[Inventory_Level]]&gt;200,"medium")</f>
        <v>high</v>
      </c>
    </row>
    <row r="5793" spans="1:20" x14ac:dyDescent="0.35">
      <c r="A5793" s="4">
        <v>5792</v>
      </c>
      <c r="B5793" s="4" t="s">
        <v>23</v>
      </c>
      <c r="C5793" s="4" t="s">
        <v>38</v>
      </c>
      <c r="D5793" s="4" t="s">
        <v>45</v>
      </c>
      <c r="E5793" s="4" t="s">
        <v>46</v>
      </c>
      <c r="F5793" s="10" t="s">
        <v>349</v>
      </c>
      <c r="G5793" s="11" t="s">
        <v>108</v>
      </c>
      <c r="H5793" s="4">
        <v>45</v>
      </c>
      <c r="I5793" s="12">
        <v>15322.99</v>
      </c>
      <c r="J5793" s="12">
        <v>689534.55</v>
      </c>
      <c r="K5793" s="12">
        <v>4326.34</v>
      </c>
      <c r="L5793" s="4">
        <v>717</v>
      </c>
      <c r="M5793" s="4" t="s">
        <v>35</v>
      </c>
      <c r="N5793" s="4" t="str" cm="1">
        <f t="array" ref="N5793">_xlfn.SWITCH(E5793,"Delhi","North","Chennai","South","Hyderabad","South","Mumbai","Central","Bangalore","South")</f>
        <v>South</v>
      </c>
      <c r="O5793" s="12">
        <v>145370.9</v>
      </c>
      <c r="P5793" s="4">
        <f>Table1[[#This Row],[Delivery_Date]]-Table1[[#This Row],[Order_Date]]</f>
        <v>13</v>
      </c>
      <c r="Q5793" s="4" t="str">
        <f>IF(Table1[[#This Row],[Delivery delay days]]&gt;5,"delay","on time")</f>
        <v>delay</v>
      </c>
      <c r="R5793" s="10">
        <f>DATEVALUE(Table1[[#This Row],[Delivery_Date]])</f>
        <v>45059</v>
      </c>
      <c r="S5793" s="10">
        <f>DATEVALUE(Table1[[#This Row],[Order_Date]])</f>
        <v>45046</v>
      </c>
      <c r="T5793" s="4" t="str" cm="1">
        <f t="array" ref="T5793">_xlfn.IFS(Table1[[#This Row],[Inventory_Level]]&lt;=200,"low",Table1[[#This Row],[Inventory_Level]]&gt;=700,"high",Table1[[#This Row],[Inventory_Level]]&gt;200,"medium")</f>
        <v>high</v>
      </c>
    </row>
    <row r="5794" spans="1:20" x14ac:dyDescent="0.35">
      <c r="A5794" s="4">
        <v>5793</v>
      </c>
      <c r="B5794" s="4" t="s">
        <v>44</v>
      </c>
      <c r="C5794" s="4" t="s">
        <v>38</v>
      </c>
      <c r="D5794" s="4" t="s">
        <v>32</v>
      </c>
      <c r="E5794" s="4" t="s">
        <v>26</v>
      </c>
      <c r="F5794" s="10" t="s">
        <v>412</v>
      </c>
      <c r="G5794" s="11" t="s">
        <v>289</v>
      </c>
      <c r="H5794" s="4">
        <v>26</v>
      </c>
      <c r="I5794" s="12">
        <v>8797.1299999999992</v>
      </c>
      <c r="J5794" s="12">
        <v>228725.38</v>
      </c>
      <c r="K5794" s="12">
        <v>3109.07</v>
      </c>
      <c r="L5794" s="4">
        <v>102</v>
      </c>
      <c r="M5794" s="4" t="s">
        <v>35</v>
      </c>
      <c r="N5794" s="4" t="str" cm="1">
        <f t="array" ref="N5794">_xlfn.SWITCH(E5794,"Delhi","North","Chennai","South","Hyderabad","South","Mumbai","Central","Bangalore","South")</f>
        <v>South</v>
      </c>
      <c r="O5794" s="12">
        <v>31733.63</v>
      </c>
      <c r="P5794" s="4">
        <f>Table1[[#This Row],[Delivery_Date]]-Table1[[#This Row],[Order_Date]]</f>
        <v>13</v>
      </c>
      <c r="Q5794" s="4" t="str">
        <f>IF(Table1[[#This Row],[Delivery delay days]]&gt;5,"delay","on time")</f>
        <v>delay</v>
      </c>
      <c r="R5794" s="10">
        <f>DATEVALUE(Table1[[#This Row],[Delivery_Date]])</f>
        <v>45232</v>
      </c>
      <c r="S5794" s="10">
        <f>DATEVALUE(Table1[[#This Row],[Order_Date]])</f>
        <v>45219</v>
      </c>
      <c r="T5794" s="4" t="str" cm="1">
        <f t="array" ref="T5794">_xlfn.IFS(Table1[[#This Row],[Inventory_Level]]&lt;=200,"low",Table1[[#This Row],[Inventory_Level]]&gt;=700,"high",Table1[[#This Row],[Inventory_Level]]&gt;200,"medium")</f>
        <v>low</v>
      </c>
    </row>
    <row r="5795" spans="1:20" x14ac:dyDescent="0.35">
      <c r="A5795" s="4">
        <v>5794</v>
      </c>
      <c r="B5795" s="4" t="s">
        <v>44</v>
      </c>
      <c r="C5795" s="4" t="s">
        <v>38</v>
      </c>
      <c r="D5795" s="4" t="s">
        <v>45</v>
      </c>
      <c r="E5795" s="4" t="s">
        <v>46</v>
      </c>
      <c r="F5795" s="10" t="s">
        <v>47</v>
      </c>
      <c r="G5795" s="11" t="s">
        <v>384</v>
      </c>
      <c r="H5795" s="4">
        <v>89</v>
      </c>
      <c r="I5795" s="12">
        <v>16917.099999999999</v>
      </c>
      <c r="J5795" s="12">
        <v>1505621.9</v>
      </c>
      <c r="K5795" s="12">
        <v>2584.5300000000002</v>
      </c>
      <c r="L5795" s="4">
        <v>880</v>
      </c>
      <c r="M5795" s="4" t="s">
        <v>42</v>
      </c>
      <c r="N5795" s="4" t="str" cm="1">
        <f t="array" ref="N5795">_xlfn.SWITCH(E5795,"Delhi","North","Chennai","South","Hyderabad","South","Mumbai","Central","Bangalore","South")</f>
        <v>South</v>
      </c>
      <c r="O5795" s="12">
        <v>276330.90999999997</v>
      </c>
      <c r="P5795" s="4">
        <f>Table1[[#This Row],[Delivery_Date]]-Table1[[#This Row],[Order_Date]]</f>
        <v>7</v>
      </c>
      <c r="Q5795" s="4" t="str">
        <f>IF(Table1[[#This Row],[Delivery delay days]]&gt;5,"delay","on time")</f>
        <v>delay</v>
      </c>
      <c r="R5795" s="10">
        <f>DATEVALUE(Table1[[#This Row],[Delivery_Date]])</f>
        <v>45145</v>
      </c>
      <c r="S5795" s="10">
        <f>DATEVALUE(Table1[[#This Row],[Order_Date]])</f>
        <v>45138</v>
      </c>
      <c r="T5795" s="4" t="str" cm="1">
        <f t="array" ref="T5795">_xlfn.IFS(Table1[[#This Row],[Inventory_Level]]&lt;=200,"low",Table1[[#This Row],[Inventory_Level]]&gt;=700,"high",Table1[[#This Row],[Inventory_Level]]&gt;200,"medium")</f>
        <v>high</v>
      </c>
    </row>
    <row r="5796" spans="1:20" x14ac:dyDescent="0.35">
      <c r="A5796" s="4">
        <v>5795</v>
      </c>
      <c r="B5796" s="4" t="s">
        <v>59</v>
      </c>
      <c r="C5796" s="4" t="s">
        <v>24</v>
      </c>
      <c r="D5796" s="4" t="s">
        <v>45</v>
      </c>
      <c r="E5796" s="4" t="s">
        <v>60</v>
      </c>
      <c r="F5796" s="10" t="s">
        <v>348</v>
      </c>
      <c r="G5796" s="11" t="s">
        <v>307</v>
      </c>
      <c r="H5796" s="4">
        <v>31</v>
      </c>
      <c r="I5796" s="12">
        <v>2853.48</v>
      </c>
      <c r="J5796" s="12">
        <v>88457.88</v>
      </c>
      <c r="K5796" s="12">
        <v>4921.29</v>
      </c>
      <c r="L5796" s="4">
        <v>787</v>
      </c>
      <c r="M5796" s="4" t="s">
        <v>35</v>
      </c>
      <c r="N5796" s="4" t="str" cm="1">
        <f t="array" ref="N5796">_xlfn.SWITCH(E5796,"Delhi","North","Chennai","South","Hyderabad","South","Mumbai","Central","Bangalore","South")</f>
        <v>South</v>
      </c>
      <c r="O5796" s="12">
        <v>6397.01</v>
      </c>
      <c r="P5796" s="4">
        <f>Table1[[#This Row],[Delivery_Date]]-Table1[[#This Row],[Order_Date]]</f>
        <v>4</v>
      </c>
      <c r="Q5796" s="4" t="str">
        <f>IF(Table1[[#This Row],[Delivery delay days]]&gt;5,"delay","on time")</f>
        <v>on time</v>
      </c>
      <c r="R5796" s="10">
        <f>DATEVALUE(Table1[[#This Row],[Delivery_Date]])</f>
        <v>45283</v>
      </c>
      <c r="S5796" s="10">
        <f>DATEVALUE(Table1[[#This Row],[Order_Date]])</f>
        <v>45279</v>
      </c>
      <c r="T5796" s="4" t="str" cm="1">
        <f t="array" ref="T5796">_xlfn.IFS(Table1[[#This Row],[Inventory_Level]]&lt;=200,"low",Table1[[#This Row],[Inventory_Level]]&gt;=700,"high",Table1[[#This Row],[Inventory_Level]]&gt;200,"medium")</f>
        <v>high</v>
      </c>
    </row>
    <row r="5797" spans="1:20" x14ac:dyDescent="0.35">
      <c r="A5797" s="4">
        <v>5796</v>
      </c>
      <c r="B5797" s="4" t="s">
        <v>44</v>
      </c>
      <c r="C5797" s="4" t="s">
        <v>38</v>
      </c>
      <c r="D5797" s="4" t="s">
        <v>32</v>
      </c>
      <c r="E5797" s="4" t="s">
        <v>26</v>
      </c>
      <c r="F5797" s="10" t="s">
        <v>276</v>
      </c>
      <c r="G5797" s="11" t="s">
        <v>105</v>
      </c>
      <c r="H5797" s="4">
        <v>48</v>
      </c>
      <c r="I5797" s="12">
        <v>3597.69</v>
      </c>
      <c r="J5797" s="12">
        <v>172689.12</v>
      </c>
      <c r="K5797" s="12">
        <v>368.77</v>
      </c>
      <c r="L5797" s="4">
        <v>443</v>
      </c>
      <c r="M5797" s="4" t="s">
        <v>29</v>
      </c>
      <c r="N5797" s="4" t="str" cm="1">
        <f t="array" ref="N5797">_xlfn.SWITCH(E5797,"Delhi","North","Chennai","South","Hyderabad","South","Mumbai","Central","Bangalore","South")</f>
        <v>South</v>
      </c>
      <c r="O5797" s="12">
        <v>22198.63</v>
      </c>
      <c r="P5797" s="4">
        <f>Table1[[#This Row],[Delivery_Date]]-Table1[[#This Row],[Order_Date]]</f>
        <v>1</v>
      </c>
      <c r="Q5797" s="4" t="str">
        <f>IF(Table1[[#This Row],[Delivery delay days]]&gt;5,"delay","on time")</f>
        <v>on time</v>
      </c>
      <c r="R5797" s="10">
        <f>DATEVALUE(Table1[[#This Row],[Delivery_Date]])</f>
        <v>45011</v>
      </c>
      <c r="S5797" s="10">
        <f>DATEVALUE(Table1[[#This Row],[Order_Date]])</f>
        <v>45010</v>
      </c>
      <c r="T5797" s="4" t="str" cm="1">
        <f t="array" ref="T5797">_xlfn.IFS(Table1[[#This Row],[Inventory_Level]]&lt;=200,"low",Table1[[#This Row],[Inventory_Level]]&gt;=700,"high",Table1[[#This Row],[Inventory_Level]]&gt;200,"medium")</f>
        <v>medium</v>
      </c>
    </row>
    <row r="5798" spans="1:20" x14ac:dyDescent="0.35">
      <c r="A5798" s="4">
        <v>5797</v>
      </c>
      <c r="B5798" s="4" t="s">
        <v>15</v>
      </c>
      <c r="C5798" s="4" t="s">
        <v>38</v>
      </c>
      <c r="D5798" s="4" t="s">
        <v>45</v>
      </c>
      <c r="E5798" s="4" t="s">
        <v>52</v>
      </c>
      <c r="F5798" s="10" t="s">
        <v>211</v>
      </c>
      <c r="G5798" s="11" t="s">
        <v>61</v>
      </c>
      <c r="H5798" s="4">
        <v>67</v>
      </c>
      <c r="I5798" s="12">
        <v>18303.689999999999</v>
      </c>
      <c r="J5798" s="12">
        <v>1226347.23</v>
      </c>
      <c r="K5798" s="12">
        <v>1479.02</v>
      </c>
      <c r="L5798" s="4">
        <v>536</v>
      </c>
      <c r="M5798" s="4" t="s">
        <v>35</v>
      </c>
      <c r="N5798" s="4" t="str" cm="1">
        <f t="array" ref="N5798">_xlfn.SWITCH(E5798,"Delhi","North","Chennai","South","Hyderabad","South","Mumbai","Central","Bangalore","South")</f>
        <v>Central</v>
      </c>
      <c r="O5798" s="12">
        <v>63859.83</v>
      </c>
      <c r="P5798" s="4">
        <f>Table1[[#This Row],[Delivery_Date]]-Table1[[#This Row],[Order_Date]]</f>
        <v>14</v>
      </c>
      <c r="Q5798" s="4" t="str">
        <f>IF(Table1[[#This Row],[Delivery delay days]]&gt;5,"delay","on time")</f>
        <v>delay</v>
      </c>
      <c r="R5798" s="10">
        <f>DATEVALUE(Table1[[#This Row],[Delivery_Date]])</f>
        <v>45034</v>
      </c>
      <c r="S5798" s="10">
        <f>DATEVALUE(Table1[[#This Row],[Order_Date]])</f>
        <v>45020</v>
      </c>
      <c r="T5798" s="4" t="str" cm="1">
        <f t="array" ref="T5798">_xlfn.IFS(Table1[[#This Row],[Inventory_Level]]&lt;=200,"low",Table1[[#This Row],[Inventory_Level]]&gt;=700,"high",Table1[[#This Row],[Inventory_Level]]&gt;200,"medium")</f>
        <v>medium</v>
      </c>
    </row>
    <row r="5799" spans="1:20" x14ac:dyDescent="0.35">
      <c r="A5799" s="4">
        <v>5798</v>
      </c>
      <c r="B5799" s="4" t="s">
        <v>65</v>
      </c>
      <c r="C5799" s="4" t="s">
        <v>16</v>
      </c>
      <c r="D5799" s="4" t="s">
        <v>39</v>
      </c>
      <c r="E5799" s="4" t="s">
        <v>52</v>
      </c>
      <c r="F5799" s="10" t="s">
        <v>139</v>
      </c>
      <c r="G5799" s="11" t="s">
        <v>245</v>
      </c>
      <c r="H5799" s="4">
        <v>43</v>
      </c>
      <c r="I5799" s="12">
        <v>32590.7</v>
      </c>
      <c r="J5799" s="12">
        <v>1401400.1</v>
      </c>
      <c r="K5799" s="12">
        <v>4881.7299999999996</v>
      </c>
      <c r="L5799" s="4">
        <v>464</v>
      </c>
      <c r="M5799" s="4" t="s">
        <v>42</v>
      </c>
      <c r="N5799" s="4" t="str" cm="1">
        <f t="array" ref="N5799">_xlfn.SWITCH(E5799,"Delhi","North","Chennai","South","Hyderabad","South","Mumbai","Central","Bangalore","South")</f>
        <v>Central</v>
      </c>
      <c r="O5799" s="12">
        <v>323184.63</v>
      </c>
      <c r="P5799" s="4">
        <f>Table1[[#This Row],[Delivery_Date]]-Table1[[#This Row],[Order_Date]]</f>
        <v>7</v>
      </c>
      <c r="Q5799" s="4" t="str">
        <f>IF(Table1[[#This Row],[Delivery delay days]]&gt;5,"delay","on time")</f>
        <v>delay</v>
      </c>
      <c r="R5799" s="10">
        <f>DATEVALUE(Table1[[#This Row],[Delivery_Date]])</f>
        <v>44958</v>
      </c>
      <c r="S5799" s="10">
        <f>DATEVALUE(Table1[[#This Row],[Order_Date]])</f>
        <v>44951</v>
      </c>
      <c r="T5799" s="4" t="str" cm="1">
        <f t="array" ref="T5799">_xlfn.IFS(Table1[[#This Row],[Inventory_Level]]&lt;=200,"low",Table1[[#This Row],[Inventory_Level]]&gt;=700,"high",Table1[[#This Row],[Inventory_Level]]&gt;200,"medium")</f>
        <v>medium</v>
      </c>
    </row>
    <row r="5800" spans="1:20" x14ac:dyDescent="0.35">
      <c r="A5800" s="4">
        <v>5799</v>
      </c>
      <c r="B5800" s="4" t="s">
        <v>15</v>
      </c>
      <c r="C5800" s="4" t="s">
        <v>16</v>
      </c>
      <c r="D5800" s="4" t="s">
        <v>25</v>
      </c>
      <c r="E5800" s="4" t="s">
        <v>60</v>
      </c>
      <c r="F5800" s="10" t="s">
        <v>146</v>
      </c>
      <c r="G5800" s="11" t="s">
        <v>383</v>
      </c>
      <c r="H5800" s="4">
        <v>3</v>
      </c>
      <c r="I5800" s="12">
        <v>24231.74</v>
      </c>
      <c r="J5800" s="12">
        <v>72695.22</v>
      </c>
      <c r="K5800" s="12">
        <v>4703.21</v>
      </c>
      <c r="L5800" s="4">
        <v>935</v>
      </c>
      <c r="M5800" s="4" t="s">
        <v>21</v>
      </c>
      <c r="N5800" s="4" t="str" cm="1">
        <f t="array" ref="N5800">_xlfn.SWITCH(E5800,"Delhi","North","Chennai","South","Hyderabad","South","Mumbai","Central","Bangalore","South")</f>
        <v>South</v>
      </c>
      <c r="O5800" s="12">
        <v>6782.25</v>
      </c>
      <c r="P5800" s="4">
        <f>Table1[[#This Row],[Delivery_Date]]-Table1[[#This Row],[Order_Date]]</f>
        <v>13</v>
      </c>
      <c r="Q5800" s="4" t="str">
        <f>IF(Table1[[#This Row],[Delivery delay days]]&gt;5,"delay","on time")</f>
        <v>delay</v>
      </c>
      <c r="R5800" s="10">
        <f>DATEVALUE(Table1[[#This Row],[Delivery_Date]])</f>
        <v>45213</v>
      </c>
      <c r="S5800" s="10">
        <f>DATEVALUE(Table1[[#This Row],[Order_Date]])</f>
        <v>45200</v>
      </c>
      <c r="T5800" s="4" t="str" cm="1">
        <f t="array" ref="T5800">_xlfn.IFS(Table1[[#This Row],[Inventory_Level]]&lt;=200,"low",Table1[[#This Row],[Inventory_Level]]&gt;=700,"high",Table1[[#This Row],[Inventory_Level]]&gt;200,"medium")</f>
        <v>high</v>
      </c>
    </row>
    <row r="5801" spans="1:20" x14ac:dyDescent="0.35">
      <c r="A5801" s="4">
        <v>5800</v>
      </c>
      <c r="B5801" s="4" t="s">
        <v>59</v>
      </c>
      <c r="C5801" s="4" t="s">
        <v>38</v>
      </c>
      <c r="D5801" s="4" t="s">
        <v>39</v>
      </c>
      <c r="E5801" s="4" t="s">
        <v>18</v>
      </c>
      <c r="F5801" s="10" t="s">
        <v>190</v>
      </c>
      <c r="G5801" s="11" t="s">
        <v>130</v>
      </c>
      <c r="H5801" s="4">
        <v>83</v>
      </c>
      <c r="I5801" s="12">
        <v>23475.21</v>
      </c>
      <c r="J5801" s="12">
        <v>1948442.43</v>
      </c>
      <c r="K5801" s="12">
        <v>1580.6</v>
      </c>
      <c r="L5801" s="4">
        <v>454</v>
      </c>
      <c r="M5801" s="4" t="s">
        <v>21</v>
      </c>
      <c r="N5801" s="4" t="str" cm="1">
        <f t="array" ref="N5801">_xlfn.SWITCH(E5801,"Delhi","North","Chennai","South","Hyderabad","South","Mumbai","Central","Bangalore","South")</f>
        <v>North</v>
      </c>
      <c r="O5801" s="12">
        <v>300939.65999999997</v>
      </c>
      <c r="P5801" s="4">
        <f>Table1[[#This Row],[Delivery_Date]]-Table1[[#This Row],[Order_Date]]</f>
        <v>6</v>
      </c>
      <c r="Q5801" s="4" t="str">
        <f>IF(Table1[[#This Row],[Delivery delay days]]&gt;5,"delay","on time")</f>
        <v>delay</v>
      </c>
      <c r="R5801" s="10">
        <f>DATEVALUE(Table1[[#This Row],[Delivery_Date]])</f>
        <v>45125</v>
      </c>
      <c r="S5801" s="10">
        <f>DATEVALUE(Table1[[#This Row],[Order_Date]])</f>
        <v>45119</v>
      </c>
      <c r="T5801" s="4" t="str" cm="1">
        <f t="array" ref="T5801">_xlfn.IFS(Table1[[#This Row],[Inventory_Level]]&lt;=200,"low",Table1[[#This Row],[Inventory_Level]]&gt;=700,"high",Table1[[#This Row],[Inventory_Level]]&gt;200,"medium")</f>
        <v>medium</v>
      </c>
    </row>
    <row r="5802" spans="1:20" x14ac:dyDescent="0.35">
      <c r="A5802" s="4">
        <v>5801</v>
      </c>
      <c r="B5802" s="4" t="s">
        <v>37</v>
      </c>
      <c r="C5802" s="4" t="s">
        <v>16</v>
      </c>
      <c r="D5802" s="4" t="s">
        <v>45</v>
      </c>
      <c r="E5802" s="4" t="s">
        <v>52</v>
      </c>
      <c r="F5802" s="10" t="s">
        <v>369</v>
      </c>
      <c r="G5802" s="11" t="s">
        <v>411</v>
      </c>
      <c r="H5802" s="4">
        <v>16</v>
      </c>
      <c r="I5802" s="12">
        <v>14584.39</v>
      </c>
      <c r="J5802" s="12">
        <v>233350.24</v>
      </c>
      <c r="K5802" s="12">
        <v>2655.88</v>
      </c>
      <c r="L5802" s="4">
        <v>393</v>
      </c>
      <c r="M5802" s="4" t="s">
        <v>29</v>
      </c>
      <c r="N5802" s="4" t="str" cm="1">
        <f t="array" ref="N5802">_xlfn.SWITCH(E5802,"Delhi","North","Chennai","South","Hyderabad","South","Mumbai","Central","Bangalore","South")</f>
        <v>Central</v>
      </c>
      <c r="O5802" s="12">
        <v>24175.57</v>
      </c>
      <c r="P5802" s="4">
        <f>Table1[[#This Row],[Delivery_Date]]-Table1[[#This Row],[Order_Date]]</f>
        <v>3</v>
      </c>
      <c r="Q5802" s="4" t="str">
        <f>IF(Table1[[#This Row],[Delivery delay days]]&gt;5,"delay","on time")</f>
        <v>on time</v>
      </c>
      <c r="R5802" s="10">
        <f>DATEVALUE(Table1[[#This Row],[Delivery_Date]])</f>
        <v>44984</v>
      </c>
      <c r="S5802" s="10">
        <f>DATEVALUE(Table1[[#This Row],[Order_Date]])</f>
        <v>44981</v>
      </c>
      <c r="T5802" s="4" t="str" cm="1">
        <f t="array" ref="T5802">_xlfn.IFS(Table1[[#This Row],[Inventory_Level]]&lt;=200,"low",Table1[[#This Row],[Inventory_Level]]&gt;=700,"high",Table1[[#This Row],[Inventory_Level]]&gt;200,"medium")</f>
        <v>medium</v>
      </c>
    </row>
    <row r="5803" spans="1:20" x14ac:dyDescent="0.35">
      <c r="A5803" s="4">
        <v>5802</v>
      </c>
      <c r="B5803" s="4" t="s">
        <v>37</v>
      </c>
      <c r="C5803" s="4" t="s">
        <v>16</v>
      </c>
      <c r="D5803" s="4" t="s">
        <v>32</v>
      </c>
      <c r="E5803" s="4" t="s">
        <v>52</v>
      </c>
      <c r="F5803" s="10" t="s">
        <v>186</v>
      </c>
      <c r="G5803" s="11" t="s">
        <v>293</v>
      </c>
      <c r="H5803" s="4">
        <v>69</v>
      </c>
      <c r="I5803" s="12">
        <v>22007.25</v>
      </c>
      <c r="J5803" s="12">
        <v>1518500.25</v>
      </c>
      <c r="K5803" s="12">
        <v>4768.67</v>
      </c>
      <c r="L5803" s="4">
        <v>823</v>
      </c>
      <c r="M5803" s="4" t="s">
        <v>29</v>
      </c>
      <c r="N5803" s="4" t="str" cm="1">
        <f t="array" ref="N5803">_xlfn.SWITCH(E5803,"Delhi","North","Chennai","South","Hyderabad","South","Mumbai","Central","Bangalore","South")</f>
        <v>Central</v>
      </c>
      <c r="O5803" s="12">
        <v>259419.93</v>
      </c>
      <c r="P5803" s="4">
        <f>Table1[[#This Row],[Delivery_Date]]-Table1[[#This Row],[Order_Date]]</f>
        <v>4</v>
      </c>
      <c r="Q5803" s="4" t="str">
        <f>IF(Table1[[#This Row],[Delivery delay days]]&gt;5,"delay","on time")</f>
        <v>on time</v>
      </c>
      <c r="R5803" s="10">
        <f>DATEVALUE(Table1[[#This Row],[Delivery_Date]])</f>
        <v>45146</v>
      </c>
      <c r="S5803" s="10">
        <f>DATEVALUE(Table1[[#This Row],[Order_Date]])</f>
        <v>45142</v>
      </c>
      <c r="T5803" s="4" t="str" cm="1">
        <f t="array" ref="T5803">_xlfn.IFS(Table1[[#This Row],[Inventory_Level]]&lt;=200,"low",Table1[[#This Row],[Inventory_Level]]&gt;=700,"high",Table1[[#This Row],[Inventory_Level]]&gt;200,"medium")</f>
        <v>high</v>
      </c>
    </row>
    <row r="5804" spans="1:20" x14ac:dyDescent="0.35">
      <c r="A5804" s="4">
        <v>5803</v>
      </c>
      <c r="B5804" s="4" t="s">
        <v>51</v>
      </c>
      <c r="C5804" s="4" t="s">
        <v>24</v>
      </c>
      <c r="D5804" s="4" t="s">
        <v>32</v>
      </c>
      <c r="E5804" s="4" t="s">
        <v>52</v>
      </c>
      <c r="F5804" s="10" t="s">
        <v>190</v>
      </c>
      <c r="G5804" s="11" t="s">
        <v>356</v>
      </c>
      <c r="H5804" s="4">
        <v>38</v>
      </c>
      <c r="I5804" s="12">
        <v>29402.73</v>
      </c>
      <c r="J5804" s="12">
        <v>1117303.74</v>
      </c>
      <c r="K5804" s="12">
        <v>3124.08</v>
      </c>
      <c r="L5804" s="4">
        <v>491</v>
      </c>
      <c r="M5804" s="4" t="s">
        <v>21</v>
      </c>
      <c r="N5804" s="4" t="str" cm="1">
        <f t="array" ref="N5804">_xlfn.SWITCH(E5804,"Delhi","North","Chennai","South","Hyderabad","South","Mumbai","Central","Bangalore","South")</f>
        <v>Central</v>
      </c>
      <c r="O5804" s="12">
        <v>98751.39</v>
      </c>
      <c r="P5804" s="4">
        <f>Table1[[#This Row],[Delivery_Date]]-Table1[[#This Row],[Order_Date]]</f>
        <v>7</v>
      </c>
      <c r="Q5804" s="4" t="str">
        <f>IF(Table1[[#This Row],[Delivery delay days]]&gt;5,"delay","on time")</f>
        <v>delay</v>
      </c>
      <c r="R5804" s="10">
        <f>DATEVALUE(Table1[[#This Row],[Delivery_Date]])</f>
        <v>45126</v>
      </c>
      <c r="S5804" s="10">
        <f>DATEVALUE(Table1[[#This Row],[Order_Date]])</f>
        <v>45119</v>
      </c>
      <c r="T5804" s="4" t="str" cm="1">
        <f t="array" ref="T5804">_xlfn.IFS(Table1[[#This Row],[Inventory_Level]]&lt;=200,"low",Table1[[#This Row],[Inventory_Level]]&gt;=700,"high",Table1[[#This Row],[Inventory_Level]]&gt;200,"medium")</f>
        <v>medium</v>
      </c>
    </row>
    <row r="5805" spans="1:20" x14ac:dyDescent="0.35">
      <c r="A5805" s="4">
        <v>5804</v>
      </c>
      <c r="B5805" s="4" t="s">
        <v>37</v>
      </c>
      <c r="C5805" s="4" t="s">
        <v>24</v>
      </c>
      <c r="D5805" s="4" t="s">
        <v>39</v>
      </c>
      <c r="E5805" s="4" t="s">
        <v>52</v>
      </c>
      <c r="F5805" s="10" t="s">
        <v>221</v>
      </c>
      <c r="G5805" s="11" t="s">
        <v>192</v>
      </c>
      <c r="H5805" s="4">
        <v>58</v>
      </c>
      <c r="I5805" s="12">
        <v>4324.04</v>
      </c>
      <c r="J5805" s="12">
        <v>250794.32</v>
      </c>
      <c r="K5805" s="12">
        <v>917.55</v>
      </c>
      <c r="L5805" s="4">
        <v>446</v>
      </c>
      <c r="M5805" s="4" t="s">
        <v>29</v>
      </c>
      <c r="N5805" s="4" t="str" cm="1">
        <f t="array" ref="N5805">_xlfn.SWITCH(E5805,"Delhi","North","Chennai","South","Hyderabad","South","Mumbai","Central","Bangalore","South")</f>
        <v>Central</v>
      </c>
      <c r="O5805" s="12">
        <v>14767.04</v>
      </c>
      <c r="P5805" s="4">
        <f>Table1[[#This Row],[Delivery_Date]]-Table1[[#This Row],[Order_Date]]</f>
        <v>2</v>
      </c>
      <c r="Q5805" s="4" t="str">
        <f>IF(Table1[[#This Row],[Delivery delay days]]&gt;5,"delay","on time")</f>
        <v>on time</v>
      </c>
      <c r="R5805" s="10">
        <f>DATEVALUE(Table1[[#This Row],[Delivery_Date]])</f>
        <v>45181</v>
      </c>
      <c r="S5805" s="10">
        <f>DATEVALUE(Table1[[#This Row],[Order_Date]])</f>
        <v>45179</v>
      </c>
      <c r="T5805" s="4" t="str" cm="1">
        <f t="array" ref="T5805">_xlfn.IFS(Table1[[#This Row],[Inventory_Level]]&lt;=200,"low",Table1[[#This Row],[Inventory_Level]]&gt;=700,"high",Table1[[#This Row],[Inventory_Level]]&gt;200,"medium")</f>
        <v>medium</v>
      </c>
    </row>
    <row r="5806" spans="1:20" x14ac:dyDescent="0.35">
      <c r="A5806" s="4">
        <v>5805</v>
      </c>
      <c r="B5806" s="4" t="s">
        <v>37</v>
      </c>
      <c r="C5806" s="4" t="s">
        <v>38</v>
      </c>
      <c r="D5806" s="4" t="s">
        <v>32</v>
      </c>
      <c r="E5806" s="4" t="s">
        <v>46</v>
      </c>
      <c r="F5806" s="10" t="s">
        <v>400</v>
      </c>
      <c r="G5806" s="11" t="s">
        <v>317</v>
      </c>
      <c r="H5806" s="4">
        <v>6</v>
      </c>
      <c r="I5806" s="12">
        <v>27455.53</v>
      </c>
      <c r="J5806" s="12">
        <v>164733.18</v>
      </c>
      <c r="K5806" s="12">
        <v>3640.87</v>
      </c>
      <c r="L5806" s="4">
        <v>974</v>
      </c>
      <c r="M5806" s="4" t="s">
        <v>42</v>
      </c>
      <c r="N5806" s="4" t="str" cm="1">
        <f t="array" ref="N5806">_xlfn.SWITCH(E5806,"Delhi","North","Chennai","South","Hyderabad","South","Mumbai","Central","Bangalore","South")</f>
        <v>South</v>
      </c>
      <c r="O5806" s="12">
        <v>24271.22</v>
      </c>
      <c r="P5806" s="4">
        <f>Table1[[#This Row],[Delivery_Date]]-Table1[[#This Row],[Order_Date]]</f>
        <v>9</v>
      </c>
      <c r="Q5806" s="4" t="str">
        <f>IF(Table1[[#This Row],[Delivery delay days]]&gt;5,"delay","on time")</f>
        <v>delay</v>
      </c>
      <c r="R5806" s="10">
        <f>DATEVALUE(Table1[[#This Row],[Delivery_Date]])</f>
        <v>44968</v>
      </c>
      <c r="S5806" s="10">
        <f>DATEVALUE(Table1[[#This Row],[Order_Date]])</f>
        <v>44959</v>
      </c>
      <c r="T5806" s="4" t="str" cm="1">
        <f t="array" ref="T5806">_xlfn.IFS(Table1[[#This Row],[Inventory_Level]]&lt;=200,"low",Table1[[#This Row],[Inventory_Level]]&gt;=700,"high",Table1[[#This Row],[Inventory_Level]]&gt;200,"medium")</f>
        <v>high</v>
      </c>
    </row>
    <row r="5807" spans="1:20" x14ac:dyDescent="0.35">
      <c r="A5807" s="4">
        <v>5806</v>
      </c>
      <c r="B5807" s="4" t="s">
        <v>51</v>
      </c>
      <c r="C5807" s="4" t="s">
        <v>16</v>
      </c>
      <c r="D5807" s="4" t="s">
        <v>45</v>
      </c>
      <c r="E5807" s="4" t="s">
        <v>52</v>
      </c>
      <c r="F5807" s="10" t="s">
        <v>143</v>
      </c>
      <c r="G5807" s="11" t="s">
        <v>194</v>
      </c>
      <c r="H5807" s="4">
        <v>26</v>
      </c>
      <c r="I5807" s="12">
        <v>33361.42</v>
      </c>
      <c r="J5807" s="12">
        <v>867396.92</v>
      </c>
      <c r="K5807" s="12">
        <v>1326.4</v>
      </c>
      <c r="L5807" s="4">
        <v>431</v>
      </c>
      <c r="M5807" s="4" t="s">
        <v>35</v>
      </c>
      <c r="N5807" s="4" t="str" cm="1">
        <f t="array" ref="N5807">_xlfn.SWITCH(E5807,"Delhi","North","Chennai","South","Hyderabad","South","Mumbai","Central","Bangalore","South")</f>
        <v>Central</v>
      </c>
      <c r="O5807" s="12">
        <v>193969.22</v>
      </c>
      <c r="P5807" s="4">
        <f>Table1[[#This Row],[Delivery_Date]]-Table1[[#This Row],[Order_Date]]</f>
        <v>12</v>
      </c>
      <c r="Q5807" s="4" t="str">
        <f>IF(Table1[[#This Row],[Delivery delay days]]&gt;5,"delay","on time")</f>
        <v>delay</v>
      </c>
      <c r="R5807" s="10">
        <f>DATEVALUE(Table1[[#This Row],[Delivery_Date]])</f>
        <v>45214</v>
      </c>
      <c r="S5807" s="10">
        <f>DATEVALUE(Table1[[#This Row],[Order_Date]])</f>
        <v>45202</v>
      </c>
      <c r="T5807" s="4" t="str" cm="1">
        <f t="array" ref="T5807">_xlfn.IFS(Table1[[#This Row],[Inventory_Level]]&lt;=200,"low",Table1[[#This Row],[Inventory_Level]]&gt;=700,"high",Table1[[#This Row],[Inventory_Level]]&gt;200,"medium")</f>
        <v>medium</v>
      </c>
    </row>
    <row r="5808" spans="1:20" x14ac:dyDescent="0.35">
      <c r="A5808" s="4">
        <v>5807</v>
      </c>
      <c r="B5808" s="4" t="s">
        <v>31</v>
      </c>
      <c r="C5808" s="4" t="s">
        <v>16</v>
      </c>
      <c r="D5808" s="4" t="s">
        <v>45</v>
      </c>
      <c r="E5808" s="4" t="s">
        <v>60</v>
      </c>
      <c r="F5808" s="10" t="s">
        <v>245</v>
      </c>
      <c r="G5808" s="11" t="s">
        <v>157</v>
      </c>
      <c r="H5808" s="4">
        <v>20</v>
      </c>
      <c r="I5808" s="12">
        <v>40580.870000000003</v>
      </c>
      <c r="J5808" s="12">
        <v>811617.4</v>
      </c>
      <c r="K5808" s="12">
        <v>4811.66</v>
      </c>
      <c r="L5808" s="4">
        <v>161</v>
      </c>
      <c r="M5808" s="4" t="s">
        <v>21</v>
      </c>
      <c r="N5808" s="4" t="str" cm="1">
        <f t="array" ref="N5808">_xlfn.SWITCH(E5808,"Delhi","North","Chennai","South","Hyderabad","South","Mumbai","Central","Bangalore","South")</f>
        <v>South</v>
      </c>
      <c r="O5808" s="12">
        <v>198275.5</v>
      </c>
      <c r="P5808" s="4">
        <f>Table1[[#This Row],[Delivery_Date]]-Table1[[#This Row],[Order_Date]]</f>
        <v>12</v>
      </c>
      <c r="Q5808" s="4" t="str">
        <f>IF(Table1[[#This Row],[Delivery delay days]]&gt;5,"delay","on time")</f>
        <v>delay</v>
      </c>
      <c r="R5808" s="10">
        <f>DATEVALUE(Table1[[#This Row],[Delivery_Date]])</f>
        <v>44970</v>
      </c>
      <c r="S5808" s="10">
        <f>DATEVALUE(Table1[[#This Row],[Order_Date]])</f>
        <v>44958</v>
      </c>
      <c r="T5808" s="4" t="str" cm="1">
        <f t="array" ref="T5808">_xlfn.IFS(Table1[[#This Row],[Inventory_Level]]&lt;=200,"low",Table1[[#This Row],[Inventory_Level]]&gt;=700,"high",Table1[[#This Row],[Inventory_Level]]&gt;200,"medium")</f>
        <v>low</v>
      </c>
    </row>
    <row r="5809" spans="1:20" x14ac:dyDescent="0.35">
      <c r="A5809" s="4">
        <v>5808</v>
      </c>
      <c r="B5809" s="4" t="s">
        <v>65</v>
      </c>
      <c r="C5809" s="4" t="s">
        <v>24</v>
      </c>
      <c r="D5809" s="4" t="s">
        <v>17</v>
      </c>
      <c r="E5809" s="4" t="s">
        <v>46</v>
      </c>
      <c r="F5809" s="10" t="s">
        <v>90</v>
      </c>
      <c r="G5809" s="11" t="s">
        <v>380</v>
      </c>
      <c r="H5809" s="4">
        <v>66</v>
      </c>
      <c r="I5809" s="12">
        <v>16079.11</v>
      </c>
      <c r="J5809" s="12">
        <v>1061221.26</v>
      </c>
      <c r="K5809" s="12">
        <v>2888.76</v>
      </c>
      <c r="L5809" s="4">
        <v>576</v>
      </c>
      <c r="M5809" s="4" t="s">
        <v>42</v>
      </c>
      <c r="N5809" s="4" t="str" cm="1">
        <f t="array" ref="N5809">_xlfn.SWITCH(E5809,"Delhi","North","Chennai","South","Hyderabad","South","Mumbai","Central","Bangalore","South")</f>
        <v>South</v>
      </c>
      <c r="O5809" s="12">
        <v>248594.23</v>
      </c>
      <c r="P5809" s="4">
        <f>Table1[[#This Row],[Delivery_Date]]-Table1[[#This Row],[Order_Date]]</f>
        <v>4</v>
      </c>
      <c r="Q5809" s="4" t="str">
        <f>IF(Table1[[#This Row],[Delivery delay days]]&gt;5,"delay","on time")</f>
        <v>on time</v>
      </c>
      <c r="R5809" s="10">
        <f>DATEVALUE(Table1[[#This Row],[Delivery_Date]])</f>
        <v>45152</v>
      </c>
      <c r="S5809" s="10">
        <f>DATEVALUE(Table1[[#This Row],[Order_Date]])</f>
        <v>45148</v>
      </c>
      <c r="T5809" s="4" t="str" cm="1">
        <f t="array" ref="T5809">_xlfn.IFS(Table1[[#This Row],[Inventory_Level]]&lt;=200,"low",Table1[[#This Row],[Inventory_Level]]&gt;=700,"high",Table1[[#This Row],[Inventory_Level]]&gt;200,"medium")</f>
        <v>medium</v>
      </c>
    </row>
    <row r="5810" spans="1:20" x14ac:dyDescent="0.35">
      <c r="A5810" s="4">
        <v>5809</v>
      </c>
      <c r="B5810" s="4" t="s">
        <v>59</v>
      </c>
      <c r="C5810" s="4" t="s">
        <v>24</v>
      </c>
      <c r="D5810" s="4" t="s">
        <v>17</v>
      </c>
      <c r="E5810" s="4" t="s">
        <v>26</v>
      </c>
      <c r="F5810" s="10" t="s">
        <v>399</v>
      </c>
      <c r="G5810" s="11" t="s">
        <v>376</v>
      </c>
      <c r="H5810" s="4">
        <v>27</v>
      </c>
      <c r="I5810" s="12">
        <v>27875.37</v>
      </c>
      <c r="J5810" s="12">
        <v>752634.99</v>
      </c>
      <c r="K5810" s="12">
        <v>3132.46</v>
      </c>
      <c r="L5810" s="4">
        <v>509</v>
      </c>
      <c r="M5810" s="4" t="s">
        <v>35</v>
      </c>
      <c r="N5810" s="4" t="str" cm="1">
        <f t="array" ref="N5810">_xlfn.SWITCH(E5810,"Delhi","North","Chennai","South","Hyderabad","South","Mumbai","Central","Bangalore","South")</f>
        <v>South</v>
      </c>
      <c r="O5810" s="12">
        <v>59020.21</v>
      </c>
      <c r="P5810" s="4">
        <f>Table1[[#This Row],[Delivery_Date]]-Table1[[#This Row],[Order_Date]]</f>
        <v>4</v>
      </c>
      <c r="Q5810" s="4" t="str">
        <f>IF(Table1[[#This Row],[Delivery delay days]]&gt;5,"delay","on time")</f>
        <v>on time</v>
      </c>
      <c r="R5810" s="10">
        <f>DATEVALUE(Table1[[#This Row],[Delivery_Date]])</f>
        <v>44941</v>
      </c>
      <c r="S5810" s="10">
        <f>DATEVALUE(Table1[[#This Row],[Order_Date]])</f>
        <v>44937</v>
      </c>
      <c r="T5810" s="4" t="str" cm="1">
        <f t="array" ref="T5810">_xlfn.IFS(Table1[[#This Row],[Inventory_Level]]&lt;=200,"low",Table1[[#This Row],[Inventory_Level]]&gt;=700,"high",Table1[[#This Row],[Inventory_Level]]&gt;200,"medium")</f>
        <v>medium</v>
      </c>
    </row>
    <row r="5811" spans="1:20" x14ac:dyDescent="0.35">
      <c r="A5811" s="4">
        <v>5810</v>
      </c>
      <c r="B5811" s="4" t="s">
        <v>44</v>
      </c>
      <c r="C5811" s="4" t="s">
        <v>38</v>
      </c>
      <c r="D5811" s="4" t="s">
        <v>39</v>
      </c>
      <c r="E5811" s="4" t="s">
        <v>18</v>
      </c>
      <c r="F5811" s="10" t="s">
        <v>167</v>
      </c>
      <c r="G5811" s="11" t="s">
        <v>301</v>
      </c>
      <c r="H5811" s="4">
        <v>48</v>
      </c>
      <c r="I5811" s="12">
        <v>15894.78</v>
      </c>
      <c r="J5811" s="12">
        <v>762949.44</v>
      </c>
      <c r="K5811" s="12">
        <v>3835.18</v>
      </c>
      <c r="L5811" s="4">
        <v>650</v>
      </c>
      <c r="M5811" s="4" t="s">
        <v>21</v>
      </c>
      <c r="N5811" s="4" t="str" cm="1">
        <f t="array" ref="N5811">_xlfn.SWITCH(E5811,"Delhi","North","Chennai","South","Hyderabad","South","Mumbai","Central","Bangalore","South")</f>
        <v>North</v>
      </c>
      <c r="O5811" s="12">
        <v>162981.43</v>
      </c>
      <c r="P5811" s="4">
        <f>Table1[[#This Row],[Delivery_Date]]-Table1[[#This Row],[Order_Date]]</f>
        <v>13</v>
      </c>
      <c r="Q5811" s="4" t="str">
        <f>IF(Table1[[#This Row],[Delivery delay days]]&gt;5,"delay","on time")</f>
        <v>delay</v>
      </c>
      <c r="R5811" s="10">
        <f>DATEVALUE(Table1[[#This Row],[Delivery_Date]])</f>
        <v>45140</v>
      </c>
      <c r="S5811" s="10">
        <f>DATEVALUE(Table1[[#This Row],[Order_Date]])</f>
        <v>45127</v>
      </c>
      <c r="T5811" s="4" t="str" cm="1">
        <f t="array" ref="T5811">_xlfn.IFS(Table1[[#This Row],[Inventory_Level]]&lt;=200,"low",Table1[[#This Row],[Inventory_Level]]&gt;=700,"high",Table1[[#This Row],[Inventory_Level]]&gt;200,"medium")</f>
        <v>medium</v>
      </c>
    </row>
    <row r="5812" spans="1:20" x14ac:dyDescent="0.35">
      <c r="A5812" s="4">
        <v>5811</v>
      </c>
      <c r="B5812" s="4" t="s">
        <v>37</v>
      </c>
      <c r="C5812" s="4" t="s">
        <v>38</v>
      </c>
      <c r="D5812" s="4" t="s">
        <v>25</v>
      </c>
      <c r="E5812" s="4" t="s">
        <v>26</v>
      </c>
      <c r="F5812" s="10" t="s">
        <v>96</v>
      </c>
      <c r="G5812" s="11" t="s">
        <v>273</v>
      </c>
      <c r="H5812" s="4">
        <v>77</v>
      </c>
      <c r="I5812" s="12">
        <v>25827.51</v>
      </c>
      <c r="J5812" s="12">
        <v>1988718.27</v>
      </c>
      <c r="K5812" s="12">
        <v>1932.4</v>
      </c>
      <c r="L5812" s="4">
        <v>417</v>
      </c>
      <c r="M5812" s="4" t="s">
        <v>35</v>
      </c>
      <c r="N5812" s="4" t="str" cm="1">
        <f t="array" ref="N5812">_xlfn.SWITCH(E5812,"Delhi","North","Chennai","South","Hyderabad","South","Mumbai","Central","Bangalore","South")</f>
        <v>South</v>
      </c>
      <c r="O5812" s="12">
        <v>229369.33</v>
      </c>
      <c r="P5812" s="4">
        <f>Table1[[#This Row],[Delivery_Date]]-Table1[[#This Row],[Order_Date]]</f>
        <v>5</v>
      </c>
      <c r="Q5812" s="4" t="str">
        <f>IF(Table1[[#This Row],[Delivery delay days]]&gt;5,"delay","on time")</f>
        <v>on time</v>
      </c>
      <c r="R5812" s="10">
        <f>DATEVALUE(Table1[[#This Row],[Delivery_Date]])</f>
        <v>45261</v>
      </c>
      <c r="S5812" s="10">
        <f>DATEVALUE(Table1[[#This Row],[Order_Date]])</f>
        <v>45256</v>
      </c>
      <c r="T5812" s="4" t="str" cm="1">
        <f t="array" ref="T5812">_xlfn.IFS(Table1[[#This Row],[Inventory_Level]]&lt;=200,"low",Table1[[#This Row],[Inventory_Level]]&gt;=700,"high",Table1[[#This Row],[Inventory_Level]]&gt;200,"medium")</f>
        <v>medium</v>
      </c>
    </row>
    <row r="5813" spans="1:20" x14ac:dyDescent="0.35">
      <c r="A5813" s="4">
        <v>5812</v>
      </c>
      <c r="B5813" s="4" t="s">
        <v>31</v>
      </c>
      <c r="C5813" s="4" t="s">
        <v>38</v>
      </c>
      <c r="D5813" s="4" t="s">
        <v>17</v>
      </c>
      <c r="E5813" s="4" t="s">
        <v>60</v>
      </c>
      <c r="F5813" s="10" t="s">
        <v>155</v>
      </c>
      <c r="G5813" s="11" t="s">
        <v>317</v>
      </c>
      <c r="H5813" s="4">
        <v>55</v>
      </c>
      <c r="I5813" s="12">
        <v>42746.54</v>
      </c>
      <c r="J5813" s="12">
        <v>2351059.7000000002</v>
      </c>
      <c r="K5813" s="12">
        <v>1225.17</v>
      </c>
      <c r="L5813" s="4">
        <v>543</v>
      </c>
      <c r="M5813" s="4" t="s">
        <v>42</v>
      </c>
      <c r="N5813" s="4" t="str" cm="1">
        <f t="array" ref="N5813">_xlfn.SWITCH(E5813,"Delhi","North","Chennai","South","Hyderabad","South","Mumbai","Central","Bangalore","South")</f>
        <v>South</v>
      </c>
      <c r="O5813" s="12">
        <v>311268.61</v>
      </c>
      <c r="P5813" s="4">
        <f>Table1[[#This Row],[Delivery_Date]]-Table1[[#This Row],[Order_Date]]</f>
        <v>4</v>
      </c>
      <c r="Q5813" s="4" t="str">
        <f>IF(Table1[[#This Row],[Delivery delay days]]&gt;5,"delay","on time")</f>
        <v>on time</v>
      </c>
      <c r="R5813" s="10">
        <f>DATEVALUE(Table1[[#This Row],[Delivery_Date]])</f>
        <v>44968</v>
      </c>
      <c r="S5813" s="10">
        <f>DATEVALUE(Table1[[#This Row],[Order_Date]])</f>
        <v>44964</v>
      </c>
      <c r="T5813" s="4" t="str" cm="1">
        <f t="array" ref="T5813">_xlfn.IFS(Table1[[#This Row],[Inventory_Level]]&lt;=200,"low",Table1[[#This Row],[Inventory_Level]]&gt;=700,"high",Table1[[#This Row],[Inventory_Level]]&gt;200,"medium")</f>
        <v>medium</v>
      </c>
    </row>
    <row r="5814" spans="1:20" x14ac:dyDescent="0.35">
      <c r="A5814" s="4">
        <v>5813</v>
      </c>
      <c r="B5814" s="4" t="s">
        <v>65</v>
      </c>
      <c r="C5814" s="4" t="s">
        <v>38</v>
      </c>
      <c r="D5814" s="4" t="s">
        <v>25</v>
      </c>
      <c r="E5814" s="4" t="s">
        <v>60</v>
      </c>
      <c r="F5814" s="10" t="s">
        <v>369</v>
      </c>
      <c r="G5814" s="11" t="s">
        <v>153</v>
      </c>
      <c r="H5814" s="4">
        <v>8</v>
      </c>
      <c r="I5814" s="12">
        <v>24691.759999999998</v>
      </c>
      <c r="J5814" s="12">
        <v>197534.07999999999</v>
      </c>
      <c r="K5814" s="12">
        <v>1752.99</v>
      </c>
      <c r="L5814" s="4">
        <v>830</v>
      </c>
      <c r="M5814" s="4" t="s">
        <v>42</v>
      </c>
      <c r="N5814" s="4" t="str" cm="1">
        <f t="array" ref="N5814">_xlfn.SWITCH(E5814,"Delhi","North","Chennai","South","Hyderabad","South","Mumbai","Central","Bangalore","South")</f>
        <v>South</v>
      </c>
      <c r="O5814" s="12">
        <v>41601.660000000003</v>
      </c>
      <c r="P5814" s="4">
        <f>Table1[[#This Row],[Delivery_Date]]-Table1[[#This Row],[Order_Date]]</f>
        <v>1</v>
      </c>
      <c r="Q5814" s="4" t="str">
        <f>IF(Table1[[#This Row],[Delivery delay days]]&gt;5,"delay","on time")</f>
        <v>on time</v>
      </c>
      <c r="R5814" s="10">
        <f>DATEVALUE(Table1[[#This Row],[Delivery_Date]])</f>
        <v>44982</v>
      </c>
      <c r="S5814" s="10">
        <f>DATEVALUE(Table1[[#This Row],[Order_Date]])</f>
        <v>44981</v>
      </c>
      <c r="T5814" s="4" t="str" cm="1">
        <f t="array" ref="T5814">_xlfn.IFS(Table1[[#This Row],[Inventory_Level]]&lt;=200,"low",Table1[[#This Row],[Inventory_Level]]&gt;=700,"high",Table1[[#This Row],[Inventory_Level]]&gt;200,"medium")</f>
        <v>high</v>
      </c>
    </row>
    <row r="5815" spans="1:20" x14ac:dyDescent="0.35">
      <c r="A5815" s="4">
        <v>5814</v>
      </c>
      <c r="B5815" s="4" t="s">
        <v>31</v>
      </c>
      <c r="C5815" s="4" t="s">
        <v>16</v>
      </c>
      <c r="D5815" s="4" t="s">
        <v>17</v>
      </c>
      <c r="E5815" s="4" t="s">
        <v>60</v>
      </c>
      <c r="F5815" s="10" t="s">
        <v>405</v>
      </c>
      <c r="G5815" s="11" t="s">
        <v>311</v>
      </c>
      <c r="H5815" s="4">
        <v>49</v>
      </c>
      <c r="I5815" s="12">
        <v>10683.38</v>
      </c>
      <c r="J5815" s="12">
        <v>523485.62</v>
      </c>
      <c r="K5815" s="12">
        <v>2480.4699999999998</v>
      </c>
      <c r="L5815" s="4">
        <v>208</v>
      </c>
      <c r="M5815" s="4" t="s">
        <v>42</v>
      </c>
      <c r="N5815" s="4" t="str" cm="1">
        <f t="array" ref="N5815">_xlfn.SWITCH(E5815,"Delhi","North","Chennai","South","Hyderabad","South","Mumbai","Central","Bangalore","South")</f>
        <v>South</v>
      </c>
      <c r="O5815" s="12">
        <v>130156.42</v>
      </c>
      <c r="P5815" s="4">
        <f>Table1[[#This Row],[Delivery_Date]]-Table1[[#This Row],[Order_Date]]</f>
        <v>13</v>
      </c>
      <c r="Q5815" s="4" t="str">
        <f>IF(Table1[[#This Row],[Delivery delay days]]&gt;5,"delay","on time")</f>
        <v>delay</v>
      </c>
      <c r="R5815" s="10">
        <f>DATEVALUE(Table1[[#This Row],[Delivery_Date]])</f>
        <v>45221</v>
      </c>
      <c r="S5815" s="10">
        <f>DATEVALUE(Table1[[#This Row],[Order_Date]])</f>
        <v>45208</v>
      </c>
      <c r="T5815" s="4" t="str" cm="1">
        <f t="array" ref="T5815">_xlfn.IFS(Table1[[#This Row],[Inventory_Level]]&lt;=200,"low",Table1[[#This Row],[Inventory_Level]]&gt;=700,"high",Table1[[#This Row],[Inventory_Level]]&gt;200,"medium")</f>
        <v>medium</v>
      </c>
    </row>
    <row r="5816" spans="1:20" x14ac:dyDescent="0.35">
      <c r="A5816" s="4">
        <v>5815</v>
      </c>
      <c r="B5816" s="4" t="s">
        <v>31</v>
      </c>
      <c r="C5816" s="4" t="s">
        <v>16</v>
      </c>
      <c r="D5816" s="4" t="s">
        <v>32</v>
      </c>
      <c r="E5816" s="4" t="s">
        <v>18</v>
      </c>
      <c r="F5816" s="10" t="s">
        <v>41</v>
      </c>
      <c r="G5816" s="11" t="s">
        <v>58</v>
      </c>
      <c r="H5816" s="4">
        <v>100</v>
      </c>
      <c r="I5816" s="12">
        <v>41618.18</v>
      </c>
      <c r="J5816" s="12">
        <v>4161818</v>
      </c>
      <c r="K5816" s="12">
        <v>1339.07</v>
      </c>
      <c r="L5816" s="4">
        <v>658</v>
      </c>
      <c r="M5816" s="4" t="s">
        <v>42</v>
      </c>
      <c r="N5816" s="4" t="str" cm="1">
        <f t="array" ref="N5816">_xlfn.SWITCH(E5816,"Delhi","North","Chennai","South","Hyderabad","South","Mumbai","Central","Bangalore","South")</f>
        <v>North</v>
      </c>
      <c r="O5816" s="12">
        <v>883218.82</v>
      </c>
      <c r="P5816" s="4">
        <f>Table1[[#This Row],[Delivery_Date]]-Table1[[#This Row],[Order_Date]]</f>
        <v>7</v>
      </c>
      <c r="Q5816" s="4" t="str">
        <f>IF(Table1[[#This Row],[Delivery delay days]]&gt;5,"delay","on time")</f>
        <v>delay</v>
      </c>
      <c r="R5816" s="10">
        <f>DATEVALUE(Table1[[#This Row],[Delivery_Date]])</f>
        <v>45045</v>
      </c>
      <c r="S5816" s="10">
        <f>DATEVALUE(Table1[[#This Row],[Order_Date]])</f>
        <v>45038</v>
      </c>
      <c r="T5816" s="4" t="str" cm="1">
        <f t="array" ref="T5816">_xlfn.IFS(Table1[[#This Row],[Inventory_Level]]&lt;=200,"low",Table1[[#This Row],[Inventory_Level]]&gt;=700,"high",Table1[[#This Row],[Inventory_Level]]&gt;200,"medium")</f>
        <v>medium</v>
      </c>
    </row>
    <row r="5817" spans="1:20" x14ac:dyDescent="0.35">
      <c r="A5817" s="4">
        <v>5816</v>
      </c>
      <c r="B5817" s="4" t="s">
        <v>51</v>
      </c>
      <c r="C5817" s="4" t="s">
        <v>24</v>
      </c>
      <c r="D5817" s="4" t="s">
        <v>39</v>
      </c>
      <c r="E5817" s="4" t="s">
        <v>46</v>
      </c>
      <c r="F5817" s="10" t="s">
        <v>345</v>
      </c>
      <c r="G5817" s="11" t="s">
        <v>415</v>
      </c>
      <c r="H5817" s="4">
        <v>28</v>
      </c>
      <c r="I5817" s="12">
        <v>33767.85</v>
      </c>
      <c r="J5817" s="12">
        <v>945499.8</v>
      </c>
      <c r="K5817" s="12">
        <v>3303.58</v>
      </c>
      <c r="L5817" s="4">
        <v>308</v>
      </c>
      <c r="M5817" s="4" t="s">
        <v>29</v>
      </c>
      <c r="N5817" s="4" t="str" cm="1">
        <f t="array" ref="N5817">_xlfn.SWITCH(E5817,"Delhi","North","Chennai","South","Hyderabad","South","Mumbai","Central","Bangalore","South")</f>
        <v>South</v>
      </c>
      <c r="O5817" s="12">
        <v>192794.22</v>
      </c>
      <c r="P5817" s="4">
        <f>Table1[[#This Row],[Delivery_Date]]-Table1[[#This Row],[Order_Date]]</f>
        <v>2</v>
      </c>
      <c r="Q5817" s="4" t="str">
        <f>IF(Table1[[#This Row],[Delivery delay days]]&gt;5,"delay","on time")</f>
        <v>on time</v>
      </c>
      <c r="R5817" s="10">
        <f>DATEVALUE(Table1[[#This Row],[Delivery_Date]])</f>
        <v>44974</v>
      </c>
      <c r="S5817" s="10">
        <f>DATEVALUE(Table1[[#This Row],[Order_Date]])</f>
        <v>44972</v>
      </c>
      <c r="T5817" s="4" t="str" cm="1">
        <f t="array" ref="T5817">_xlfn.IFS(Table1[[#This Row],[Inventory_Level]]&lt;=200,"low",Table1[[#This Row],[Inventory_Level]]&gt;=700,"high",Table1[[#This Row],[Inventory_Level]]&gt;200,"medium")</f>
        <v>medium</v>
      </c>
    </row>
    <row r="5818" spans="1:20" x14ac:dyDescent="0.35">
      <c r="A5818" s="4">
        <v>5817</v>
      </c>
      <c r="B5818" s="4" t="s">
        <v>51</v>
      </c>
      <c r="C5818" s="4" t="s">
        <v>16</v>
      </c>
      <c r="D5818" s="4" t="s">
        <v>39</v>
      </c>
      <c r="E5818" s="4" t="s">
        <v>26</v>
      </c>
      <c r="F5818" s="10" t="s">
        <v>116</v>
      </c>
      <c r="G5818" s="11" t="s">
        <v>342</v>
      </c>
      <c r="H5818" s="4">
        <v>49</v>
      </c>
      <c r="I5818" s="12">
        <v>32517.46</v>
      </c>
      <c r="J5818" s="12">
        <v>1593355.54</v>
      </c>
      <c r="K5818" s="12">
        <v>4037.89</v>
      </c>
      <c r="L5818" s="4">
        <v>973</v>
      </c>
      <c r="M5818" s="4" t="s">
        <v>35</v>
      </c>
      <c r="N5818" s="4" t="str" cm="1">
        <f t="array" ref="N5818">_xlfn.SWITCH(E5818,"Delhi","North","Chennai","South","Hyderabad","South","Mumbai","Central","Bangalore","South")</f>
        <v>South</v>
      </c>
      <c r="O5818" s="12">
        <v>148283.51999999999</v>
      </c>
      <c r="P5818" s="4">
        <f>Table1[[#This Row],[Delivery_Date]]-Table1[[#This Row],[Order_Date]]</f>
        <v>8</v>
      </c>
      <c r="Q5818" s="4" t="str">
        <f>IF(Table1[[#This Row],[Delivery delay days]]&gt;5,"delay","on time")</f>
        <v>delay</v>
      </c>
      <c r="R5818" s="10">
        <f>DATEVALUE(Table1[[#This Row],[Delivery_Date]])</f>
        <v>45186</v>
      </c>
      <c r="S5818" s="10">
        <f>DATEVALUE(Table1[[#This Row],[Order_Date]])</f>
        <v>45178</v>
      </c>
      <c r="T5818" s="4" t="str" cm="1">
        <f t="array" ref="T5818">_xlfn.IFS(Table1[[#This Row],[Inventory_Level]]&lt;=200,"low",Table1[[#This Row],[Inventory_Level]]&gt;=700,"high",Table1[[#This Row],[Inventory_Level]]&gt;200,"medium")</f>
        <v>high</v>
      </c>
    </row>
    <row r="5819" spans="1:20" x14ac:dyDescent="0.35">
      <c r="A5819" s="4">
        <v>5818</v>
      </c>
      <c r="B5819" s="4" t="s">
        <v>59</v>
      </c>
      <c r="C5819" s="4" t="s">
        <v>16</v>
      </c>
      <c r="D5819" s="4" t="s">
        <v>39</v>
      </c>
      <c r="E5819" s="4" t="s">
        <v>52</v>
      </c>
      <c r="F5819" s="10" t="s">
        <v>133</v>
      </c>
      <c r="G5819" s="11" t="s">
        <v>330</v>
      </c>
      <c r="H5819" s="4">
        <v>74</v>
      </c>
      <c r="I5819" s="12">
        <v>47579.64</v>
      </c>
      <c r="J5819" s="12">
        <v>3520893.36</v>
      </c>
      <c r="K5819" s="12">
        <v>2460.37</v>
      </c>
      <c r="L5819" s="4">
        <v>245</v>
      </c>
      <c r="M5819" s="4" t="s">
        <v>29</v>
      </c>
      <c r="N5819" s="4" t="str" cm="1">
        <f t="array" ref="N5819">_xlfn.SWITCH(E5819,"Delhi","North","Chennai","South","Hyderabad","South","Mumbai","Central","Bangalore","South")</f>
        <v>Central</v>
      </c>
      <c r="O5819" s="12">
        <v>397249.19</v>
      </c>
      <c r="P5819" s="4">
        <f>Table1[[#This Row],[Delivery_Date]]-Table1[[#This Row],[Order_Date]]</f>
        <v>8</v>
      </c>
      <c r="Q5819" s="4" t="str">
        <f>IF(Table1[[#This Row],[Delivery delay days]]&gt;5,"delay","on time")</f>
        <v>delay</v>
      </c>
      <c r="R5819" s="10">
        <f>DATEVALUE(Table1[[#This Row],[Delivery_Date]])</f>
        <v>45257</v>
      </c>
      <c r="S5819" s="10">
        <f>DATEVALUE(Table1[[#This Row],[Order_Date]])</f>
        <v>45249</v>
      </c>
      <c r="T5819" s="4" t="str" cm="1">
        <f t="array" ref="T5819">_xlfn.IFS(Table1[[#This Row],[Inventory_Level]]&lt;=200,"low",Table1[[#This Row],[Inventory_Level]]&gt;=700,"high",Table1[[#This Row],[Inventory_Level]]&gt;200,"medium")</f>
        <v>medium</v>
      </c>
    </row>
    <row r="5820" spans="1:20" x14ac:dyDescent="0.35">
      <c r="A5820" s="4">
        <v>5819</v>
      </c>
      <c r="B5820" s="4" t="s">
        <v>65</v>
      </c>
      <c r="C5820" s="4" t="s">
        <v>38</v>
      </c>
      <c r="D5820" s="4" t="s">
        <v>32</v>
      </c>
      <c r="E5820" s="4" t="s">
        <v>46</v>
      </c>
      <c r="F5820" s="10" t="s">
        <v>261</v>
      </c>
      <c r="G5820" s="11" t="s">
        <v>230</v>
      </c>
      <c r="H5820" s="4">
        <v>6</v>
      </c>
      <c r="I5820" s="12">
        <v>10223.02</v>
      </c>
      <c r="J5820" s="12">
        <v>61338.12</v>
      </c>
      <c r="K5820" s="12">
        <v>4025.97</v>
      </c>
      <c r="L5820" s="4">
        <v>326</v>
      </c>
      <c r="M5820" s="4" t="s">
        <v>35</v>
      </c>
      <c r="N5820" s="4" t="str" cm="1">
        <f t="array" ref="N5820">_xlfn.SWITCH(E5820,"Delhi","North","Chennai","South","Hyderabad","South","Mumbai","Central","Bangalore","South")</f>
        <v>South</v>
      </c>
      <c r="O5820" s="12">
        <v>7787.45</v>
      </c>
      <c r="P5820" s="4">
        <f>Table1[[#This Row],[Delivery_Date]]-Table1[[#This Row],[Order_Date]]</f>
        <v>1</v>
      </c>
      <c r="Q5820" s="4" t="str">
        <f>IF(Table1[[#This Row],[Delivery delay days]]&gt;5,"delay","on time")</f>
        <v>on time</v>
      </c>
      <c r="R5820" s="10">
        <f>DATEVALUE(Table1[[#This Row],[Delivery_Date]])</f>
        <v>45277</v>
      </c>
      <c r="S5820" s="10">
        <f>DATEVALUE(Table1[[#This Row],[Order_Date]])</f>
        <v>45276</v>
      </c>
      <c r="T5820" s="4" t="str" cm="1">
        <f t="array" ref="T5820">_xlfn.IFS(Table1[[#This Row],[Inventory_Level]]&lt;=200,"low",Table1[[#This Row],[Inventory_Level]]&gt;=700,"high",Table1[[#This Row],[Inventory_Level]]&gt;200,"medium")</f>
        <v>medium</v>
      </c>
    </row>
    <row r="5821" spans="1:20" x14ac:dyDescent="0.35">
      <c r="A5821" s="4">
        <v>5820</v>
      </c>
      <c r="B5821" s="4" t="s">
        <v>37</v>
      </c>
      <c r="C5821" s="4" t="s">
        <v>24</v>
      </c>
      <c r="D5821" s="4" t="s">
        <v>17</v>
      </c>
      <c r="E5821" s="4" t="s">
        <v>60</v>
      </c>
      <c r="F5821" s="10" t="s">
        <v>53</v>
      </c>
      <c r="G5821" s="11" t="s">
        <v>383</v>
      </c>
      <c r="H5821" s="4">
        <v>20</v>
      </c>
      <c r="I5821" s="12">
        <v>23701.27</v>
      </c>
      <c r="J5821" s="12">
        <v>474025.4</v>
      </c>
      <c r="K5821" s="12">
        <v>4695.93</v>
      </c>
      <c r="L5821" s="4">
        <v>944</v>
      </c>
      <c r="M5821" s="4" t="s">
        <v>21</v>
      </c>
      <c r="N5821" s="4" t="str" cm="1">
        <f t="array" ref="N5821">_xlfn.SWITCH(E5821,"Delhi","North","Chennai","South","Hyderabad","South","Mumbai","Central","Bangalore","South")</f>
        <v>South</v>
      </c>
      <c r="O5821" s="12">
        <v>58157.5</v>
      </c>
      <c r="P5821" s="4">
        <f>Table1[[#This Row],[Delivery_Date]]-Table1[[#This Row],[Order_Date]]</f>
        <v>8</v>
      </c>
      <c r="Q5821" s="4" t="str">
        <f>IF(Table1[[#This Row],[Delivery delay days]]&gt;5,"delay","on time")</f>
        <v>delay</v>
      </c>
      <c r="R5821" s="10">
        <f>DATEVALUE(Table1[[#This Row],[Delivery_Date]])</f>
        <v>45213</v>
      </c>
      <c r="S5821" s="10">
        <f>DATEVALUE(Table1[[#This Row],[Order_Date]])</f>
        <v>45205</v>
      </c>
      <c r="T5821" s="4" t="str" cm="1">
        <f t="array" ref="T5821">_xlfn.IFS(Table1[[#This Row],[Inventory_Level]]&lt;=200,"low",Table1[[#This Row],[Inventory_Level]]&gt;=700,"high",Table1[[#This Row],[Inventory_Level]]&gt;200,"medium")</f>
        <v>high</v>
      </c>
    </row>
    <row r="5822" spans="1:20" x14ac:dyDescent="0.35">
      <c r="A5822" s="4">
        <v>5821</v>
      </c>
      <c r="B5822" s="4" t="s">
        <v>15</v>
      </c>
      <c r="C5822" s="4" t="s">
        <v>24</v>
      </c>
      <c r="D5822" s="4" t="s">
        <v>39</v>
      </c>
      <c r="E5822" s="4" t="s">
        <v>60</v>
      </c>
      <c r="F5822" s="10" t="s">
        <v>58</v>
      </c>
      <c r="G5822" s="11" t="s">
        <v>234</v>
      </c>
      <c r="H5822" s="4">
        <v>50</v>
      </c>
      <c r="I5822" s="12">
        <v>41045.35</v>
      </c>
      <c r="J5822" s="12">
        <v>2052267.5</v>
      </c>
      <c r="K5822" s="12">
        <v>439.28</v>
      </c>
      <c r="L5822" s="4">
        <v>109</v>
      </c>
      <c r="M5822" s="4" t="s">
        <v>29</v>
      </c>
      <c r="N5822" s="4" t="str" cm="1">
        <f t="array" ref="N5822">_xlfn.SWITCH(E5822,"Delhi","North","Chennai","South","Hyderabad","South","Mumbai","Central","Bangalore","South")</f>
        <v>South</v>
      </c>
      <c r="O5822" s="12">
        <v>143353</v>
      </c>
      <c r="P5822" s="4">
        <f>Table1[[#This Row],[Delivery_Date]]-Table1[[#This Row],[Order_Date]]</f>
        <v>2</v>
      </c>
      <c r="Q5822" s="4" t="str">
        <f>IF(Table1[[#This Row],[Delivery delay days]]&gt;5,"delay","on time")</f>
        <v>on time</v>
      </c>
      <c r="R5822" s="10">
        <f>DATEVALUE(Table1[[#This Row],[Delivery_Date]])</f>
        <v>45047</v>
      </c>
      <c r="S5822" s="10">
        <f>DATEVALUE(Table1[[#This Row],[Order_Date]])</f>
        <v>45045</v>
      </c>
      <c r="T5822" s="4" t="str" cm="1">
        <f t="array" ref="T5822">_xlfn.IFS(Table1[[#This Row],[Inventory_Level]]&lt;=200,"low",Table1[[#This Row],[Inventory_Level]]&gt;=700,"high",Table1[[#This Row],[Inventory_Level]]&gt;200,"medium")</f>
        <v>low</v>
      </c>
    </row>
    <row r="5823" spans="1:20" x14ac:dyDescent="0.35">
      <c r="A5823" s="4">
        <v>5822</v>
      </c>
      <c r="B5823" s="4" t="s">
        <v>51</v>
      </c>
      <c r="C5823" s="4" t="s">
        <v>16</v>
      </c>
      <c r="D5823" s="4" t="s">
        <v>25</v>
      </c>
      <c r="E5823" s="4" t="s">
        <v>26</v>
      </c>
      <c r="F5823" s="10" t="s">
        <v>138</v>
      </c>
      <c r="G5823" s="11" t="s">
        <v>263</v>
      </c>
      <c r="H5823" s="4">
        <v>56</v>
      </c>
      <c r="I5823" s="12">
        <v>47256.45</v>
      </c>
      <c r="J5823" s="12">
        <v>2646361.2000000002</v>
      </c>
      <c r="K5823" s="12">
        <v>281.97000000000003</v>
      </c>
      <c r="L5823" s="4">
        <v>792</v>
      </c>
      <c r="M5823" s="4" t="s">
        <v>29</v>
      </c>
      <c r="N5823" s="4" t="str" cm="1">
        <f t="array" ref="N5823">_xlfn.SWITCH(E5823,"Delhi","North","Chennai","South","Hyderabad","South","Mumbai","Central","Bangalore","South")</f>
        <v>South</v>
      </c>
      <c r="O5823" s="12">
        <v>463889.71</v>
      </c>
      <c r="P5823" s="4">
        <f>Table1[[#This Row],[Delivery_Date]]-Table1[[#This Row],[Order_Date]]</f>
        <v>11</v>
      </c>
      <c r="Q5823" s="4" t="str">
        <f>IF(Table1[[#This Row],[Delivery delay days]]&gt;5,"delay","on time")</f>
        <v>delay</v>
      </c>
      <c r="R5823" s="10">
        <f>DATEVALUE(Table1[[#This Row],[Delivery_Date]])</f>
        <v>44957</v>
      </c>
      <c r="S5823" s="10">
        <f>DATEVALUE(Table1[[#This Row],[Order_Date]])</f>
        <v>44946</v>
      </c>
      <c r="T5823" s="4" t="str" cm="1">
        <f t="array" ref="T5823">_xlfn.IFS(Table1[[#This Row],[Inventory_Level]]&lt;=200,"low",Table1[[#This Row],[Inventory_Level]]&gt;=700,"high",Table1[[#This Row],[Inventory_Level]]&gt;200,"medium")</f>
        <v>high</v>
      </c>
    </row>
    <row r="5824" spans="1:20" x14ac:dyDescent="0.35">
      <c r="A5824" s="4">
        <v>5823</v>
      </c>
      <c r="B5824" s="4" t="s">
        <v>31</v>
      </c>
      <c r="C5824" s="4" t="s">
        <v>24</v>
      </c>
      <c r="D5824" s="4" t="s">
        <v>25</v>
      </c>
      <c r="E5824" s="4" t="s">
        <v>46</v>
      </c>
      <c r="F5824" s="10" t="s">
        <v>290</v>
      </c>
      <c r="G5824" s="11" t="s">
        <v>405</v>
      </c>
      <c r="H5824" s="4">
        <v>82</v>
      </c>
      <c r="I5824" s="12">
        <v>36050.18</v>
      </c>
      <c r="J5824" s="12">
        <v>2956114.76</v>
      </c>
      <c r="K5824" s="12">
        <v>3697.19</v>
      </c>
      <c r="L5824" s="4">
        <v>728</v>
      </c>
      <c r="M5824" s="4" t="s">
        <v>42</v>
      </c>
      <c r="N5824" s="4" t="str" cm="1">
        <f t="array" ref="N5824">_xlfn.SWITCH(E5824,"Delhi","North","Chennai","South","Hyderabad","South","Mumbai","Central","Bangalore","South")</f>
        <v>South</v>
      </c>
      <c r="O5824" s="12">
        <v>593735.43000000005</v>
      </c>
      <c r="P5824" s="4">
        <f>Table1[[#This Row],[Delivery_Date]]-Table1[[#This Row],[Order_Date]]</f>
        <v>1</v>
      </c>
      <c r="Q5824" s="4" t="str">
        <f>IF(Table1[[#This Row],[Delivery delay days]]&gt;5,"delay","on time")</f>
        <v>on time</v>
      </c>
      <c r="R5824" s="10">
        <f>DATEVALUE(Table1[[#This Row],[Delivery_Date]])</f>
        <v>45208</v>
      </c>
      <c r="S5824" s="10">
        <f>DATEVALUE(Table1[[#This Row],[Order_Date]])</f>
        <v>45207</v>
      </c>
      <c r="T5824" s="4" t="str" cm="1">
        <f t="array" ref="T5824">_xlfn.IFS(Table1[[#This Row],[Inventory_Level]]&lt;=200,"low",Table1[[#This Row],[Inventory_Level]]&gt;=700,"high",Table1[[#This Row],[Inventory_Level]]&gt;200,"medium")</f>
        <v>high</v>
      </c>
    </row>
    <row r="5825" spans="1:20" x14ac:dyDescent="0.35">
      <c r="A5825" s="4">
        <v>5824</v>
      </c>
      <c r="B5825" s="4" t="s">
        <v>31</v>
      </c>
      <c r="C5825" s="4" t="s">
        <v>38</v>
      </c>
      <c r="D5825" s="4" t="s">
        <v>45</v>
      </c>
      <c r="E5825" s="4" t="s">
        <v>60</v>
      </c>
      <c r="F5825" s="10" t="s">
        <v>236</v>
      </c>
      <c r="G5825" s="11" t="s">
        <v>87</v>
      </c>
      <c r="H5825" s="4">
        <v>57</v>
      </c>
      <c r="I5825" s="12">
        <v>30311.72</v>
      </c>
      <c r="J5825" s="12">
        <v>1727768.04</v>
      </c>
      <c r="K5825" s="12">
        <v>2377.88</v>
      </c>
      <c r="L5825" s="4">
        <v>722</v>
      </c>
      <c r="M5825" s="4" t="s">
        <v>42</v>
      </c>
      <c r="N5825" s="4" t="str" cm="1">
        <f t="array" ref="N5825">_xlfn.SWITCH(E5825,"Delhi","North","Chennai","South","Hyderabad","South","Mumbai","Central","Bangalore","South")</f>
        <v>South</v>
      </c>
      <c r="O5825" s="12">
        <v>211036.92</v>
      </c>
      <c r="P5825" s="4">
        <f>Table1[[#This Row],[Delivery_Date]]-Table1[[#This Row],[Order_Date]]</f>
        <v>14</v>
      </c>
      <c r="Q5825" s="4" t="str">
        <f>IF(Table1[[#This Row],[Delivery delay days]]&gt;5,"delay","on time")</f>
        <v>delay</v>
      </c>
      <c r="R5825" s="10">
        <f>DATEVALUE(Table1[[#This Row],[Delivery_Date]])</f>
        <v>45304</v>
      </c>
      <c r="S5825" s="10">
        <f>DATEVALUE(Table1[[#This Row],[Order_Date]])</f>
        <v>45290</v>
      </c>
      <c r="T5825" s="4" t="str" cm="1">
        <f t="array" ref="T5825">_xlfn.IFS(Table1[[#This Row],[Inventory_Level]]&lt;=200,"low",Table1[[#This Row],[Inventory_Level]]&gt;=700,"high",Table1[[#This Row],[Inventory_Level]]&gt;200,"medium")</f>
        <v>high</v>
      </c>
    </row>
    <row r="5826" spans="1:20" x14ac:dyDescent="0.35">
      <c r="A5826" s="4">
        <v>5825</v>
      </c>
      <c r="B5826" s="4" t="s">
        <v>59</v>
      </c>
      <c r="C5826" s="4" t="s">
        <v>24</v>
      </c>
      <c r="D5826" s="4" t="s">
        <v>45</v>
      </c>
      <c r="E5826" s="4" t="s">
        <v>26</v>
      </c>
      <c r="F5826" s="10" t="s">
        <v>246</v>
      </c>
      <c r="G5826" s="11" t="s">
        <v>209</v>
      </c>
      <c r="H5826" s="4">
        <v>57</v>
      </c>
      <c r="I5826" s="12">
        <v>46298.63</v>
      </c>
      <c r="J5826" s="12">
        <v>2639021.91</v>
      </c>
      <c r="K5826" s="12">
        <v>2232.86</v>
      </c>
      <c r="L5826" s="4">
        <v>383</v>
      </c>
      <c r="M5826" s="4" t="s">
        <v>35</v>
      </c>
      <c r="N5826" s="4" t="str" cm="1">
        <f t="array" ref="N5826">_xlfn.SWITCH(E5826,"Delhi","North","Chennai","South","Hyderabad","South","Mumbai","Central","Bangalore","South")</f>
        <v>South</v>
      </c>
      <c r="O5826" s="12">
        <v>167764.85</v>
      </c>
      <c r="P5826" s="4">
        <f>Table1[[#This Row],[Delivery_Date]]-Table1[[#This Row],[Order_Date]]</f>
        <v>14</v>
      </c>
      <c r="Q5826" s="4" t="str">
        <f>IF(Table1[[#This Row],[Delivery delay days]]&gt;5,"delay","on time")</f>
        <v>delay</v>
      </c>
      <c r="R5826" s="10">
        <f>DATEVALUE(Table1[[#This Row],[Delivery_Date]])</f>
        <v>45117</v>
      </c>
      <c r="S5826" s="10">
        <f>DATEVALUE(Table1[[#This Row],[Order_Date]])</f>
        <v>45103</v>
      </c>
      <c r="T5826" s="4" t="str" cm="1">
        <f t="array" ref="T5826">_xlfn.IFS(Table1[[#This Row],[Inventory_Level]]&lt;=200,"low",Table1[[#This Row],[Inventory_Level]]&gt;=700,"high",Table1[[#This Row],[Inventory_Level]]&gt;200,"medium")</f>
        <v>medium</v>
      </c>
    </row>
    <row r="5827" spans="1:20" x14ac:dyDescent="0.35">
      <c r="A5827" s="4">
        <v>5826</v>
      </c>
      <c r="B5827" s="4" t="s">
        <v>31</v>
      </c>
      <c r="C5827" s="4" t="s">
        <v>38</v>
      </c>
      <c r="D5827" s="4" t="s">
        <v>39</v>
      </c>
      <c r="E5827" s="4" t="s">
        <v>60</v>
      </c>
      <c r="F5827" s="10" t="s">
        <v>194</v>
      </c>
      <c r="G5827" s="11" t="s">
        <v>218</v>
      </c>
      <c r="H5827" s="4">
        <v>80</v>
      </c>
      <c r="I5827" s="12">
        <v>18998.169999999998</v>
      </c>
      <c r="J5827" s="12">
        <v>1519853.6</v>
      </c>
      <c r="K5827" s="12">
        <v>3757.9</v>
      </c>
      <c r="L5827" s="4">
        <v>960</v>
      </c>
      <c r="M5827" s="4" t="s">
        <v>29</v>
      </c>
      <c r="N5827" s="4" t="str" cm="1">
        <f t="array" ref="N5827">_xlfn.SWITCH(E5827,"Delhi","North","Chennai","South","Hyderabad","South","Mumbai","Central","Bangalore","South")</f>
        <v>South</v>
      </c>
      <c r="O5827" s="12">
        <v>143909.35</v>
      </c>
      <c r="P5827" s="4">
        <f>Table1[[#This Row],[Delivery_Date]]-Table1[[#This Row],[Order_Date]]</f>
        <v>9</v>
      </c>
      <c r="Q5827" s="4" t="str">
        <f>IF(Table1[[#This Row],[Delivery delay days]]&gt;5,"delay","on time")</f>
        <v>delay</v>
      </c>
      <c r="R5827" s="10">
        <f>DATEVALUE(Table1[[#This Row],[Delivery_Date]])</f>
        <v>45223</v>
      </c>
      <c r="S5827" s="10">
        <f>DATEVALUE(Table1[[#This Row],[Order_Date]])</f>
        <v>45214</v>
      </c>
      <c r="T5827" s="4" t="str" cm="1">
        <f t="array" ref="T5827">_xlfn.IFS(Table1[[#This Row],[Inventory_Level]]&lt;=200,"low",Table1[[#This Row],[Inventory_Level]]&gt;=700,"high",Table1[[#This Row],[Inventory_Level]]&gt;200,"medium")</f>
        <v>high</v>
      </c>
    </row>
    <row r="5828" spans="1:20" x14ac:dyDescent="0.35">
      <c r="A5828" s="4">
        <v>5827</v>
      </c>
      <c r="B5828" s="4" t="s">
        <v>23</v>
      </c>
      <c r="C5828" s="4" t="s">
        <v>38</v>
      </c>
      <c r="D5828" s="4" t="s">
        <v>25</v>
      </c>
      <c r="E5828" s="4" t="s">
        <v>18</v>
      </c>
      <c r="F5828" s="10" t="s">
        <v>372</v>
      </c>
      <c r="G5828" s="11" t="s">
        <v>316</v>
      </c>
      <c r="H5828" s="4">
        <v>8</v>
      </c>
      <c r="I5828" s="12">
        <v>5780.93</v>
      </c>
      <c r="J5828" s="12">
        <v>46247.44</v>
      </c>
      <c r="K5828" s="12">
        <v>651.41999999999996</v>
      </c>
      <c r="L5828" s="4">
        <v>179</v>
      </c>
      <c r="M5828" s="4" t="s">
        <v>35</v>
      </c>
      <c r="N5828" s="4" t="str" cm="1">
        <f t="array" ref="N5828">_xlfn.SWITCH(E5828,"Delhi","North","Chennai","South","Hyderabad","South","Mumbai","Central","Bangalore","South")</f>
        <v>North</v>
      </c>
      <c r="O5828" s="12">
        <v>4456.1499999999996</v>
      </c>
      <c r="P5828" s="4">
        <f>Table1[[#This Row],[Delivery_Date]]-Table1[[#This Row],[Order_Date]]</f>
        <v>9</v>
      </c>
      <c r="Q5828" s="4" t="str">
        <f>IF(Table1[[#This Row],[Delivery delay days]]&gt;5,"delay","on time")</f>
        <v>delay</v>
      </c>
      <c r="R5828" s="10">
        <f>DATEVALUE(Table1[[#This Row],[Delivery_Date]])</f>
        <v>44965</v>
      </c>
      <c r="S5828" s="10">
        <f>DATEVALUE(Table1[[#This Row],[Order_Date]])</f>
        <v>44956</v>
      </c>
      <c r="T5828" s="4" t="str" cm="1">
        <f t="array" ref="T5828">_xlfn.IFS(Table1[[#This Row],[Inventory_Level]]&lt;=200,"low",Table1[[#This Row],[Inventory_Level]]&gt;=700,"high",Table1[[#This Row],[Inventory_Level]]&gt;200,"medium")</f>
        <v>low</v>
      </c>
    </row>
    <row r="5829" spans="1:20" x14ac:dyDescent="0.35">
      <c r="A5829" s="4">
        <v>5828</v>
      </c>
      <c r="B5829" s="4" t="s">
        <v>44</v>
      </c>
      <c r="C5829" s="4" t="s">
        <v>24</v>
      </c>
      <c r="D5829" s="4" t="s">
        <v>32</v>
      </c>
      <c r="E5829" s="4" t="s">
        <v>26</v>
      </c>
      <c r="F5829" s="10" t="s">
        <v>270</v>
      </c>
      <c r="G5829" s="11" t="s">
        <v>229</v>
      </c>
      <c r="H5829" s="4">
        <v>87</v>
      </c>
      <c r="I5829" s="12">
        <v>23720.94</v>
      </c>
      <c r="J5829" s="12">
        <v>2063721.78</v>
      </c>
      <c r="K5829" s="12">
        <v>761.33</v>
      </c>
      <c r="L5829" s="4">
        <v>254</v>
      </c>
      <c r="M5829" s="4" t="s">
        <v>35</v>
      </c>
      <c r="N5829" s="4" t="str" cm="1">
        <f t="array" ref="N5829">_xlfn.SWITCH(E5829,"Delhi","North","Chennai","South","Hyderabad","South","Mumbai","Central","Bangalore","South")</f>
        <v>South</v>
      </c>
      <c r="O5829" s="12">
        <v>130390.99</v>
      </c>
      <c r="P5829" s="4">
        <f>Table1[[#This Row],[Delivery_Date]]-Table1[[#This Row],[Order_Date]]</f>
        <v>1</v>
      </c>
      <c r="Q5829" s="4" t="str">
        <f>IF(Table1[[#This Row],[Delivery delay days]]&gt;5,"delay","on time")</f>
        <v>on time</v>
      </c>
      <c r="R5829" s="10">
        <f>DATEVALUE(Table1[[#This Row],[Delivery_Date]])</f>
        <v>45263</v>
      </c>
      <c r="S5829" s="10">
        <f>DATEVALUE(Table1[[#This Row],[Order_Date]])</f>
        <v>45262</v>
      </c>
      <c r="T5829" s="4" t="str" cm="1">
        <f t="array" ref="T5829">_xlfn.IFS(Table1[[#This Row],[Inventory_Level]]&lt;=200,"low",Table1[[#This Row],[Inventory_Level]]&gt;=700,"high",Table1[[#This Row],[Inventory_Level]]&gt;200,"medium")</f>
        <v>medium</v>
      </c>
    </row>
    <row r="5830" spans="1:20" x14ac:dyDescent="0.35">
      <c r="A5830" s="4">
        <v>5829</v>
      </c>
      <c r="B5830" s="4" t="s">
        <v>37</v>
      </c>
      <c r="C5830" s="4" t="s">
        <v>38</v>
      </c>
      <c r="D5830" s="4" t="s">
        <v>45</v>
      </c>
      <c r="E5830" s="4" t="s">
        <v>52</v>
      </c>
      <c r="F5830" s="10" t="s">
        <v>244</v>
      </c>
      <c r="G5830" s="11" t="s">
        <v>262</v>
      </c>
      <c r="H5830" s="4">
        <v>82</v>
      </c>
      <c r="I5830" s="12">
        <v>4177.8599999999997</v>
      </c>
      <c r="J5830" s="12">
        <v>342584.52</v>
      </c>
      <c r="K5830" s="12">
        <v>1946.6</v>
      </c>
      <c r="L5830" s="4">
        <v>723</v>
      </c>
      <c r="M5830" s="4" t="s">
        <v>21</v>
      </c>
      <c r="N5830" s="4" t="str" cm="1">
        <f t="array" ref="N5830">_xlfn.SWITCH(E5830,"Delhi","North","Chennai","South","Hyderabad","South","Mumbai","Central","Bangalore","South")</f>
        <v>Central</v>
      </c>
      <c r="O5830" s="12">
        <v>28053.45</v>
      </c>
      <c r="P5830" s="4">
        <f>Table1[[#This Row],[Delivery_Date]]-Table1[[#This Row],[Order_Date]]</f>
        <v>5</v>
      </c>
      <c r="Q5830" s="4" t="str">
        <f>IF(Table1[[#This Row],[Delivery delay days]]&gt;5,"delay","on time")</f>
        <v>on time</v>
      </c>
      <c r="R5830" s="10">
        <f>DATEVALUE(Table1[[#This Row],[Delivery_Date]])</f>
        <v>44953</v>
      </c>
      <c r="S5830" s="10">
        <f>DATEVALUE(Table1[[#This Row],[Order_Date]])</f>
        <v>44948</v>
      </c>
      <c r="T5830" s="4" t="str" cm="1">
        <f t="array" ref="T5830">_xlfn.IFS(Table1[[#This Row],[Inventory_Level]]&lt;=200,"low",Table1[[#This Row],[Inventory_Level]]&gt;=700,"high",Table1[[#This Row],[Inventory_Level]]&gt;200,"medium")</f>
        <v>high</v>
      </c>
    </row>
    <row r="5831" spans="1:20" x14ac:dyDescent="0.35">
      <c r="A5831" s="4">
        <v>5830</v>
      </c>
      <c r="B5831" s="4" t="s">
        <v>31</v>
      </c>
      <c r="C5831" s="4" t="s">
        <v>24</v>
      </c>
      <c r="D5831" s="4" t="s">
        <v>17</v>
      </c>
      <c r="E5831" s="4" t="s">
        <v>26</v>
      </c>
      <c r="F5831" s="10" t="s">
        <v>89</v>
      </c>
      <c r="G5831" s="11" t="s">
        <v>97</v>
      </c>
      <c r="H5831" s="4">
        <v>67</v>
      </c>
      <c r="I5831" s="12">
        <v>42490.1</v>
      </c>
      <c r="J5831" s="12">
        <v>2846836.7</v>
      </c>
      <c r="K5831" s="12">
        <v>213.83</v>
      </c>
      <c r="L5831" s="4">
        <v>296</v>
      </c>
      <c r="M5831" s="4" t="s">
        <v>35</v>
      </c>
      <c r="N5831" s="4" t="str" cm="1">
        <f t="array" ref="N5831">_xlfn.SWITCH(E5831,"Delhi","North","Chennai","South","Hyderabad","South","Mumbai","Central","Bangalore","South")</f>
        <v>South</v>
      </c>
      <c r="O5831" s="12">
        <v>146544.31</v>
      </c>
      <c r="P5831" s="4">
        <f>Table1[[#This Row],[Delivery_Date]]-Table1[[#This Row],[Order_Date]]</f>
        <v>7</v>
      </c>
      <c r="Q5831" s="4" t="str">
        <f>IF(Table1[[#This Row],[Delivery delay days]]&gt;5,"delay","on time")</f>
        <v>delay</v>
      </c>
      <c r="R5831" s="10">
        <f>DATEVALUE(Table1[[#This Row],[Delivery_Date]])</f>
        <v>45123</v>
      </c>
      <c r="S5831" s="10">
        <f>DATEVALUE(Table1[[#This Row],[Order_Date]])</f>
        <v>45116</v>
      </c>
      <c r="T5831" s="4" t="str" cm="1">
        <f t="array" ref="T5831">_xlfn.IFS(Table1[[#This Row],[Inventory_Level]]&lt;=200,"low",Table1[[#This Row],[Inventory_Level]]&gt;=700,"high",Table1[[#This Row],[Inventory_Level]]&gt;200,"medium")</f>
        <v>medium</v>
      </c>
    </row>
    <row r="5832" spans="1:20" x14ac:dyDescent="0.35">
      <c r="A5832" s="4">
        <v>5831</v>
      </c>
      <c r="B5832" s="4" t="s">
        <v>44</v>
      </c>
      <c r="C5832" s="4" t="s">
        <v>24</v>
      </c>
      <c r="D5832" s="4" t="s">
        <v>32</v>
      </c>
      <c r="E5832" s="4" t="s">
        <v>60</v>
      </c>
      <c r="F5832" s="10" t="s">
        <v>322</v>
      </c>
      <c r="G5832" s="11" t="s">
        <v>140</v>
      </c>
      <c r="H5832" s="4">
        <v>72</v>
      </c>
      <c r="I5832" s="12">
        <v>18052.78</v>
      </c>
      <c r="J5832" s="12">
        <v>1299800.1599999999</v>
      </c>
      <c r="K5832" s="12">
        <v>643.69000000000005</v>
      </c>
      <c r="L5832" s="4">
        <v>615</v>
      </c>
      <c r="M5832" s="4" t="s">
        <v>35</v>
      </c>
      <c r="N5832" s="4" t="str" cm="1">
        <f t="array" ref="N5832">_xlfn.SWITCH(E5832,"Delhi","North","Chennai","South","Hyderabad","South","Mumbai","Central","Bangalore","South")</f>
        <v>South</v>
      </c>
      <c r="O5832" s="12">
        <v>305576.89</v>
      </c>
      <c r="P5832" s="4">
        <f>Table1[[#This Row],[Delivery_Date]]-Table1[[#This Row],[Order_Date]]</f>
        <v>4</v>
      </c>
      <c r="Q5832" s="4" t="str">
        <f>IF(Table1[[#This Row],[Delivery delay days]]&gt;5,"delay","on time")</f>
        <v>on time</v>
      </c>
      <c r="R5832" s="10">
        <f>DATEVALUE(Table1[[#This Row],[Delivery_Date]])</f>
        <v>44998</v>
      </c>
      <c r="S5832" s="10">
        <f>DATEVALUE(Table1[[#This Row],[Order_Date]])</f>
        <v>44994</v>
      </c>
      <c r="T5832" s="4" t="str" cm="1">
        <f t="array" ref="T5832">_xlfn.IFS(Table1[[#This Row],[Inventory_Level]]&lt;=200,"low",Table1[[#This Row],[Inventory_Level]]&gt;=700,"high",Table1[[#This Row],[Inventory_Level]]&gt;200,"medium")</f>
        <v>medium</v>
      </c>
    </row>
    <row r="5833" spans="1:20" x14ac:dyDescent="0.35">
      <c r="A5833" s="4">
        <v>5832</v>
      </c>
      <c r="B5833" s="4" t="s">
        <v>15</v>
      </c>
      <c r="C5833" s="4" t="s">
        <v>16</v>
      </c>
      <c r="D5833" s="4" t="s">
        <v>39</v>
      </c>
      <c r="E5833" s="4" t="s">
        <v>26</v>
      </c>
      <c r="F5833" s="10" t="s">
        <v>267</v>
      </c>
      <c r="G5833" s="11" t="s">
        <v>206</v>
      </c>
      <c r="H5833" s="4">
        <v>54</v>
      </c>
      <c r="I5833" s="12">
        <v>25088.02</v>
      </c>
      <c r="J5833" s="12">
        <v>1354753.08</v>
      </c>
      <c r="K5833" s="12">
        <v>3775.88</v>
      </c>
      <c r="L5833" s="4">
        <v>597</v>
      </c>
      <c r="M5833" s="4" t="s">
        <v>21</v>
      </c>
      <c r="N5833" s="4" t="str" cm="1">
        <f t="array" ref="N5833">_xlfn.SWITCH(E5833,"Delhi","North","Chennai","South","Hyderabad","South","Mumbai","Central","Bangalore","South")</f>
        <v>South</v>
      </c>
      <c r="O5833" s="12">
        <v>109838.91</v>
      </c>
      <c r="P5833" s="4">
        <f>Table1[[#This Row],[Delivery_Date]]-Table1[[#This Row],[Order_Date]]</f>
        <v>12</v>
      </c>
      <c r="Q5833" s="4" t="str">
        <f>IF(Table1[[#This Row],[Delivery delay days]]&gt;5,"delay","on time")</f>
        <v>delay</v>
      </c>
      <c r="R5833" s="10">
        <f>DATEVALUE(Table1[[#This Row],[Delivery_Date]])</f>
        <v>45230</v>
      </c>
      <c r="S5833" s="10">
        <f>DATEVALUE(Table1[[#This Row],[Order_Date]])</f>
        <v>45218</v>
      </c>
      <c r="T5833" s="4" t="str" cm="1">
        <f t="array" ref="T5833">_xlfn.IFS(Table1[[#This Row],[Inventory_Level]]&lt;=200,"low",Table1[[#This Row],[Inventory_Level]]&gt;=700,"high",Table1[[#This Row],[Inventory_Level]]&gt;200,"medium")</f>
        <v>medium</v>
      </c>
    </row>
    <row r="5834" spans="1:20" x14ac:dyDescent="0.35">
      <c r="A5834" s="4">
        <v>5833</v>
      </c>
      <c r="B5834" s="4" t="s">
        <v>37</v>
      </c>
      <c r="C5834" s="4" t="s">
        <v>38</v>
      </c>
      <c r="D5834" s="4" t="s">
        <v>39</v>
      </c>
      <c r="E5834" s="4" t="s">
        <v>52</v>
      </c>
      <c r="F5834" s="10" t="s">
        <v>57</v>
      </c>
      <c r="G5834" s="11" t="s">
        <v>413</v>
      </c>
      <c r="H5834" s="4">
        <v>42</v>
      </c>
      <c r="I5834" s="12">
        <v>17805.759999999998</v>
      </c>
      <c r="J5834" s="12">
        <v>747841.92</v>
      </c>
      <c r="K5834" s="12">
        <v>1793.39</v>
      </c>
      <c r="L5834" s="4">
        <v>541</v>
      </c>
      <c r="M5834" s="4" t="s">
        <v>21</v>
      </c>
      <c r="N5834" s="4" t="str" cm="1">
        <f t="array" ref="N5834">_xlfn.SWITCH(E5834,"Delhi","North","Chennai","South","Hyderabad","South","Mumbai","Central","Bangalore","South")</f>
        <v>Central</v>
      </c>
      <c r="O5834" s="12">
        <v>159051.6</v>
      </c>
      <c r="P5834" s="4">
        <f>Table1[[#This Row],[Delivery_Date]]-Table1[[#This Row],[Order_Date]]</f>
        <v>15</v>
      </c>
      <c r="Q5834" s="4" t="str">
        <f>IF(Table1[[#This Row],[Delivery delay days]]&gt;5,"delay","on time")</f>
        <v>delay</v>
      </c>
      <c r="R5834" s="10">
        <f>DATEVALUE(Table1[[#This Row],[Delivery_Date]])</f>
        <v>45051</v>
      </c>
      <c r="S5834" s="10">
        <f>DATEVALUE(Table1[[#This Row],[Order_Date]])</f>
        <v>45036</v>
      </c>
      <c r="T5834" s="4" t="str" cm="1">
        <f t="array" ref="T5834">_xlfn.IFS(Table1[[#This Row],[Inventory_Level]]&lt;=200,"low",Table1[[#This Row],[Inventory_Level]]&gt;=700,"high",Table1[[#This Row],[Inventory_Level]]&gt;200,"medium")</f>
        <v>medium</v>
      </c>
    </row>
    <row r="5835" spans="1:20" x14ac:dyDescent="0.35">
      <c r="A5835" s="4">
        <v>5834</v>
      </c>
      <c r="B5835" s="4" t="s">
        <v>37</v>
      </c>
      <c r="C5835" s="4" t="s">
        <v>38</v>
      </c>
      <c r="D5835" s="4" t="s">
        <v>32</v>
      </c>
      <c r="E5835" s="4" t="s">
        <v>26</v>
      </c>
      <c r="F5835" s="10" t="s">
        <v>222</v>
      </c>
      <c r="G5835" s="11" t="s">
        <v>219</v>
      </c>
      <c r="H5835" s="4">
        <v>37</v>
      </c>
      <c r="I5835" s="12">
        <v>10757.65</v>
      </c>
      <c r="J5835" s="12">
        <v>398033.05</v>
      </c>
      <c r="K5835" s="12">
        <v>3769.93</v>
      </c>
      <c r="L5835" s="4">
        <v>235</v>
      </c>
      <c r="M5835" s="4" t="s">
        <v>35</v>
      </c>
      <c r="N5835" s="4" t="str" cm="1">
        <f t="array" ref="N5835">_xlfn.SWITCH(E5835,"Delhi","North","Chennai","South","Hyderabad","South","Mumbai","Central","Bangalore","South")</f>
        <v>South</v>
      </c>
      <c r="O5835" s="12">
        <v>70142.240000000005</v>
      </c>
      <c r="P5835" s="4">
        <f>Table1[[#This Row],[Delivery_Date]]-Table1[[#This Row],[Order_Date]]</f>
        <v>2</v>
      </c>
      <c r="Q5835" s="4" t="str">
        <f>IF(Table1[[#This Row],[Delivery delay days]]&gt;5,"delay","on time")</f>
        <v>on time</v>
      </c>
      <c r="R5835" s="10">
        <f>DATEVALUE(Table1[[#This Row],[Delivery_Date]])</f>
        <v>45227</v>
      </c>
      <c r="S5835" s="10">
        <f>DATEVALUE(Table1[[#This Row],[Order_Date]])</f>
        <v>45225</v>
      </c>
      <c r="T5835" s="4" t="str" cm="1">
        <f t="array" ref="T5835">_xlfn.IFS(Table1[[#This Row],[Inventory_Level]]&lt;=200,"low",Table1[[#This Row],[Inventory_Level]]&gt;=700,"high",Table1[[#This Row],[Inventory_Level]]&gt;200,"medium")</f>
        <v>medium</v>
      </c>
    </row>
    <row r="5836" spans="1:20" x14ac:dyDescent="0.35">
      <c r="A5836" s="4">
        <v>5835</v>
      </c>
      <c r="B5836" s="4" t="s">
        <v>15</v>
      </c>
      <c r="C5836" s="4" t="s">
        <v>16</v>
      </c>
      <c r="D5836" s="4" t="s">
        <v>39</v>
      </c>
      <c r="E5836" s="4" t="s">
        <v>18</v>
      </c>
      <c r="F5836" s="10" t="s">
        <v>254</v>
      </c>
      <c r="G5836" s="11" t="s">
        <v>163</v>
      </c>
      <c r="H5836" s="4">
        <v>52</v>
      </c>
      <c r="I5836" s="12">
        <v>21970.53</v>
      </c>
      <c r="J5836" s="12">
        <v>1142467.56</v>
      </c>
      <c r="K5836" s="12">
        <v>1226.78</v>
      </c>
      <c r="L5836" s="4">
        <v>750</v>
      </c>
      <c r="M5836" s="4" t="s">
        <v>42</v>
      </c>
      <c r="N5836" s="4" t="str" cm="1">
        <f t="array" ref="N5836">_xlfn.SWITCH(E5836,"Delhi","North","Chennai","South","Hyderabad","South","Mumbai","Central","Bangalore","South")</f>
        <v>North</v>
      </c>
      <c r="O5836" s="12">
        <v>210320.13</v>
      </c>
      <c r="P5836" s="4">
        <f>Table1[[#This Row],[Delivery_Date]]-Table1[[#This Row],[Order_Date]]</f>
        <v>7</v>
      </c>
      <c r="Q5836" s="4" t="str">
        <f>IF(Table1[[#This Row],[Delivery delay days]]&gt;5,"delay","on time")</f>
        <v>delay</v>
      </c>
      <c r="R5836" s="10">
        <f>DATEVALUE(Table1[[#This Row],[Delivery_Date]])</f>
        <v>45224</v>
      </c>
      <c r="S5836" s="10">
        <f>DATEVALUE(Table1[[#This Row],[Order_Date]])</f>
        <v>45217</v>
      </c>
      <c r="T5836" s="4" t="str" cm="1">
        <f t="array" ref="T5836">_xlfn.IFS(Table1[[#This Row],[Inventory_Level]]&lt;=200,"low",Table1[[#This Row],[Inventory_Level]]&gt;=700,"high",Table1[[#This Row],[Inventory_Level]]&gt;200,"medium")</f>
        <v>high</v>
      </c>
    </row>
    <row r="5837" spans="1:20" x14ac:dyDescent="0.35">
      <c r="A5837" s="4">
        <v>5836</v>
      </c>
      <c r="B5837" s="4" t="s">
        <v>15</v>
      </c>
      <c r="C5837" s="4" t="s">
        <v>16</v>
      </c>
      <c r="D5837" s="4" t="s">
        <v>45</v>
      </c>
      <c r="E5837" s="4" t="s">
        <v>26</v>
      </c>
      <c r="F5837" s="10" t="s">
        <v>259</v>
      </c>
      <c r="G5837" s="11" t="s">
        <v>387</v>
      </c>
      <c r="H5837" s="4">
        <v>30</v>
      </c>
      <c r="I5837" s="12">
        <v>2830.86</v>
      </c>
      <c r="J5837" s="12">
        <v>84925.8</v>
      </c>
      <c r="K5837" s="12">
        <v>1945.47</v>
      </c>
      <c r="L5837" s="4">
        <v>140</v>
      </c>
      <c r="M5837" s="4" t="s">
        <v>21</v>
      </c>
      <c r="N5837" s="4" t="str" cm="1">
        <f t="array" ref="N5837">_xlfn.SWITCH(E5837,"Delhi","North","Chennai","South","Hyderabad","South","Mumbai","Central","Bangalore","South")</f>
        <v>South</v>
      </c>
      <c r="O5837" s="12">
        <v>5207.29</v>
      </c>
      <c r="P5837" s="4">
        <f>Table1[[#This Row],[Delivery_Date]]-Table1[[#This Row],[Order_Date]]</f>
        <v>2</v>
      </c>
      <c r="Q5837" s="4" t="str">
        <f>IF(Table1[[#This Row],[Delivery delay days]]&gt;5,"delay","on time")</f>
        <v>on time</v>
      </c>
      <c r="R5837" s="10">
        <f>DATEVALUE(Table1[[#This Row],[Delivery_Date]])</f>
        <v>45018</v>
      </c>
      <c r="S5837" s="10">
        <f>DATEVALUE(Table1[[#This Row],[Order_Date]])</f>
        <v>45016</v>
      </c>
      <c r="T5837" s="4" t="str" cm="1">
        <f t="array" ref="T5837">_xlfn.IFS(Table1[[#This Row],[Inventory_Level]]&lt;=200,"low",Table1[[#This Row],[Inventory_Level]]&gt;=700,"high",Table1[[#This Row],[Inventory_Level]]&gt;200,"medium")</f>
        <v>low</v>
      </c>
    </row>
    <row r="5838" spans="1:20" x14ac:dyDescent="0.35">
      <c r="A5838" s="4">
        <v>5837</v>
      </c>
      <c r="B5838" s="4" t="s">
        <v>37</v>
      </c>
      <c r="C5838" s="4" t="s">
        <v>16</v>
      </c>
      <c r="D5838" s="4" t="s">
        <v>17</v>
      </c>
      <c r="E5838" s="4" t="s">
        <v>52</v>
      </c>
      <c r="F5838" s="10" t="s">
        <v>373</v>
      </c>
      <c r="G5838" s="11" t="s">
        <v>241</v>
      </c>
      <c r="H5838" s="4">
        <v>88</v>
      </c>
      <c r="I5838" s="12">
        <v>36567.06</v>
      </c>
      <c r="J5838" s="12">
        <v>3217901.28</v>
      </c>
      <c r="K5838" s="12">
        <v>4462.59</v>
      </c>
      <c r="L5838" s="4">
        <v>640</v>
      </c>
      <c r="M5838" s="4" t="s">
        <v>29</v>
      </c>
      <c r="N5838" s="4" t="str" cm="1">
        <f t="array" ref="N5838">_xlfn.SWITCH(E5838,"Delhi","North","Chennai","South","Hyderabad","South","Mumbai","Central","Bangalore","South")</f>
        <v>Central</v>
      </c>
      <c r="O5838" s="12">
        <v>613883.02</v>
      </c>
      <c r="P5838" s="4">
        <f>Table1[[#This Row],[Delivery_Date]]-Table1[[#This Row],[Order_Date]]</f>
        <v>15</v>
      </c>
      <c r="Q5838" s="4" t="str">
        <f>IF(Table1[[#This Row],[Delivery delay days]]&gt;5,"delay","on time")</f>
        <v>delay</v>
      </c>
      <c r="R5838" s="10">
        <f>DATEVALUE(Table1[[#This Row],[Delivery_Date]])</f>
        <v>45000</v>
      </c>
      <c r="S5838" s="10">
        <f>DATEVALUE(Table1[[#This Row],[Order_Date]])</f>
        <v>44985</v>
      </c>
      <c r="T5838" s="4" t="str" cm="1">
        <f t="array" ref="T5838">_xlfn.IFS(Table1[[#This Row],[Inventory_Level]]&lt;=200,"low",Table1[[#This Row],[Inventory_Level]]&gt;=700,"high",Table1[[#This Row],[Inventory_Level]]&gt;200,"medium")</f>
        <v>medium</v>
      </c>
    </row>
    <row r="5839" spans="1:20" x14ac:dyDescent="0.35">
      <c r="A5839" s="4">
        <v>5838</v>
      </c>
      <c r="B5839" s="4" t="s">
        <v>44</v>
      </c>
      <c r="C5839" s="4" t="s">
        <v>38</v>
      </c>
      <c r="D5839" s="4" t="s">
        <v>25</v>
      </c>
      <c r="E5839" s="4" t="s">
        <v>52</v>
      </c>
      <c r="F5839" s="10" t="s">
        <v>222</v>
      </c>
      <c r="G5839" s="11" t="s">
        <v>366</v>
      </c>
      <c r="H5839" s="4">
        <v>39</v>
      </c>
      <c r="I5839" s="12">
        <v>13395.39</v>
      </c>
      <c r="J5839" s="12">
        <v>522420.21</v>
      </c>
      <c r="K5839" s="12">
        <v>2681.47</v>
      </c>
      <c r="L5839" s="4">
        <v>782</v>
      </c>
      <c r="M5839" s="4" t="s">
        <v>42</v>
      </c>
      <c r="N5839" s="4" t="str" cm="1">
        <f t="array" ref="N5839">_xlfn.SWITCH(E5839,"Delhi","North","Chennai","South","Hyderabad","South","Mumbai","Central","Bangalore","South")</f>
        <v>Central</v>
      </c>
      <c r="O5839" s="12">
        <v>40198.67</v>
      </c>
      <c r="P5839" s="4">
        <f>Table1[[#This Row],[Delivery_Date]]-Table1[[#This Row],[Order_Date]]</f>
        <v>8</v>
      </c>
      <c r="Q5839" s="4" t="str">
        <f>IF(Table1[[#This Row],[Delivery delay days]]&gt;5,"delay","on time")</f>
        <v>delay</v>
      </c>
      <c r="R5839" s="10">
        <f>DATEVALUE(Table1[[#This Row],[Delivery_Date]])</f>
        <v>45233</v>
      </c>
      <c r="S5839" s="10">
        <f>DATEVALUE(Table1[[#This Row],[Order_Date]])</f>
        <v>45225</v>
      </c>
      <c r="T5839" s="4" t="str" cm="1">
        <f t="array" ref="T5839">_xlfn.IFS(Table1[[#This Row],[Inventory_Level]]&lt;=200,"low",Table1[[#This Row],[Inventory_Level]]&gt;=700,"high",Table1[[#This Row],[Inventory_Level]]&gt;200,"medium")</f>
        <v>high</v>
      </c>
    </row>
    <row r="5840" spans="1:20" x14ac:dyDescent="0.35">
      <c r="A5840" s="4">
        <v>5839</v>
      </c>
      <c r="B5840" s="4" t="s">
        <v>65</v>
      </c>
      <c r="C5840" s="4" t="s">
        <v>38</v>
      </c>
      <c r="D5840" s="4" t="s">
        <v>32</v>
      </c>
      <c r="E5840" s="4" t="s">
        <v>60</v>
      </c>
      <c r="F5840" s="10" t="s">
        <v>286</v>
      </c>
      <c r="G5840" s="11" t="s">
        <v>120</v>
      </c>
      <c r="H5840" s="4">
        <v>15</v>
      </c>
      <c r="I5840" s="12">
        <v>40075.54</v>
      </c>
      <c r="J5840" s="12">
        <v>601133.1</v>
      </c>
      <c r="K5840" s="12">
        <v>2215.7800000000002</v>
      </c>
      <c r="L5840" s="4">
        <v>13</v>
      </c>
      <c r="M5840" s="4" t="s">
        <v>35</v>
      </c>
      <c r="N5840" s="4" t="str" cm="1">
        <f t="array" ref="N5840">_xlfn.SWITCH(E5840,"Delhi","North","Chennai","South","Hyderabad","South","Mumbai","Central","Bangalore","South")</f>
        <v>South</v>
      </c>
      <c r="O5840" s="12">
        <v>123552.35</v>
      </c>
      <c r="P5840" s="4">
        <f>Table1[[#This Row],[Delivery_Date]]-Table1[[#This Row],[Order_Date]]</f>
        <v>13</v>
      </c>
      <c r="Q5840" s="4" t="str">
        <f>IF(Table1[[#This Row],[Delivery delay days]]&gt;5,"delay","on time")</f>
        <v>delay</v>
      </c>
      <c r="R5840" s="10">
        <f>DATEVALUE(Table1[[#This Row],[Delivery_Date]])</f>
        <v>45076</v>
      </c>
      <c r="S5840" s="10">
        <f>DATEVALUE(Table1[[#This Row],[Order_Date]])</f>
        <v>45063</v>
      </c>
      <c r="T5840" s="4" t="str" cm="1">
        <f t="array" ref="T5840">_xlfn.IFS(Table1[[#This Row],[Inventory_Level]]&lt;=200,"low",Table1[[#This Row],[Inventory_Level]]&gt;=700,"high",Table1[[#This Row],[Inventory_Level]]&gt;200,"medium")</f>
        <v>low</v>
      </c>
    </row>
    <row r="5841" spans="1:20" x14ac:dyDescent="0.35">
      <c r="A5841" s="4">
        <v>5840</v>
      </c>
      <c r="B5841" s="4" t="s">
        <v>23</v>
      </c>
      <c r="C5841" s="4" t="s">
        <v>16</v>
      </c>
      <c r="D5841" s="4" t="s">
        <v>17</v>
      </c>
      <c r="E5841" s="4" t="s">
        <v>26</v>
      </c>
      <c r="F5841" s="10" t="s">
        <v>33</v>
      </c>
      <c r="G5841" s="11" t="s">
        <v>371</v>
      </c>
      <c r="H5841" s="4">
        <v>25</v>
      </c>
      <c r="I5841" s="12">
        <v>13376.26</v>
      </c>
      <c r="J5841" s="12">
        <v>334406.5</v>
      </c>
      <c r="K5841" s="12">
        <v>2439.46</v>
      </c>
      <c r="L5841" s="4">
        <v>906</v>
      </c>
      <c r="M5841" s="4" t="s">
        <v>35</v>
      </c>
      <c r="N5841" s="4" t="str" cm="1">
        <f t="array" ref="N5841">_xlfn.SWITCH(E5841,"Delhi","North","Chennai","South","Hyderabad","South","Mumbai","Central","Bangalore","South")</f>
        <v>South</v>
      </c>
      <c r="O5841" s="12">
        <v>17021.46</v>
      </c>
      <c r="P5841" s="4">
        <f>Table1[[#This Row],[Delivery_Date]]-Table1[[#This Row],[Order_Date]]</f>
        <v>11</v>
      </c>
      <c r="Q5841" s="4" t="str">
        <f>IF(Table1[[#This Row],[Delivery delay days]]&gt;5,"delay","on time")</f>
        <v>delay</v>
      </c>
      <c r="R5841" s="10">
        <f>DATEVALUE(Table1[[#This Row],[Delivery_Date]])</f>
        <v>45064</v>
      </c>
      <c r="S5841" s="10">
        <f>DATEVALUE(Table1[[#This Row],[Order_Date]])</f>
        <v>45053</v>
      </c>
      <c r="T5841" s="4" t="str" cm="1">
        <f t="array" ref="T5841">_xlfn.IFS(Table1[[#This Row],[Inventory_Level]]&lt;=200,"low",Table1[[#This Row],[Inventory_Level]]&gt;=700,"high",Table1[[#This Row],[Inventory_Level]]&gt;200,"medium")</f>
        <v>high</v>
      </c>
    </row>
    <row r="5842" spans="1:20" x14ac:dyDescent="0.35">
      <c r="A5842" s="4">
        <v>5841</v>
      </c>
      <c r="B5842" s="4" t="s">
        <v>65</v>
      </c>
      <c r="C5842" s="4" t="s">
        <v>24</v>
      </c>
      <c r="D5842" s="4" t="s">
        <v>17</v>
      </c>
      <c r="E5842" s="4" t="s">
        <v>46</v>
      </c>
      <c r="F5842" s="10" t="s">
        <v>379</v>
      </c>
      <c r="G5842" s="11" t="s">
        <v>199</v>
      </c>
      <c r="H5842" s="4">
        <v>69</v>
      </c>
      <c r="I5842" s="12">
        <v>43479.79</v>
      </c>
      <c r="J5842" s="12">
        <v>3000105.51</v>
      </c>
      <c r="K5842" s="12">
        <v>2613.71</v>
      </c>
      <c r="L5842" s="4">
        <v>300</v>
      </c>
      <c r="M5842" s="4" t="s">
        <v>21</v>
      </c>
      <c r="N5842" s="4" t="str" cm="1">
        <f t="array" ref="N5842">_xlfn.SWITCH(E5842,"Delhi","North","Chennai","South","Hyderabad","South","Mumbai","Central","Bangalore","South")</f>
        <v>South</v>
      </c>
      <c r="O5842" s="12">
        <v>288366.61</v>
      </c>
      <c r="P5842" s="4">
        <f>Table1[[#This Row],[Delivery_Date]]-Table1[[#This Row],[Order_Date]]</f>
        <v>11</v>
      </c>
      <c r="Q5842" s="4" t="str">
        <f>IF(Table1[[#This Row],[Delivery delay days]]&gt;5,"delay","on time")</f>
        <v>delay</v>
      </c>
      <c r="R5842" s="10">
        <f>DATEVALUE(Table1[[#This Row],[Delivery_Date]])</f>
        <v>45110</v>
      </c>
      <c r="S5842" s="10">
        <f>DATEVALUE(Table1[[#This Row],[Order_Date]])</f>
        <v>45099</v>
      </c>
      <c r="T5842" s="4" t="str" cm="1">
        <f t="array" ref="T5842">_xlfn.IFS(Table1[[#This Row],[Inventory_Level]]&lt;=200,"low",Table1[[#This Row],[Inventory_Level]]&gt;=700,"high",Table1[[#This Row],[Inventory_Level]]&gt;200,"medium")</f>
        <v>medium</v>
      </c>
    </row>
    <row r="5843" spans="1:20" x14ac:dyDescent="0.35">
      <c r="A5843" s="4">
        <v>5842</v>
      </c>
      <c r="B5843" s="4" t="s">
        <v>23</v>
      </c>
      <c r="C5843" s="4" t="s">
        <v>38</v>
      </c>
      <c r="D5843" s="4" t="s">
        <v>39</v>
      </c>
      <c r="E5843" s="4" t="s">
        <v>52</v>
      </c>
      <c r="F5843" s="10" t="s">
        <v>293</v>
      </c>
      <c r="G5843" s="11" t="s">
        <v>90</v>
      </c>
      <c r="H5843" s="4">
        <v>36</v>
      </c>
      <c r="I5843" s="12">
        <v>46778.46</v>
      </c>
      <c r="J5843" s="12">
        <v>1684024.56</v>
      </c>
      <c r="K5843" s="12">
        <v>1195.95</v>
      </c>
      <c r="L5843" s="4">
        <v>349</v>
      </c>
      <c r="M5843" s="4" t="s">
        <v>42</v>
      </c>
      <c r="N5843" s="4" t="str" cm="1">
        <f t="array" ref="N5843">_xlfn.SWITCH(E5843,"Delhi","North","Chennai","South","Hyderabad","South","Mumbai","Central","Bangalore","South")</f>
        <v>Central</v>
      </c>
      <c r="O5843" s="12">
        <v>167434.10999999999</v>
      </c>
      <c r="P5843" s="4">
        <f>Table1[[#This Row],[Delivery_Date]]-Table1[[#This Row],[Order_Date]]</f>
        <v>2</v>
      </c>
      <c r="Q5843" s="4" t="str">
        <f>IF(Table1[[#This Row],[Delivery delay days]]&gt;5,"delay","on time")</f>
        <v>on time</v>
      </c>
      <c r="R5843" s="10">
        <f>DATEVALUE(Table1[[#This Row],[Delivery_Date]])</f>
        <v>45148</v>
      </c>
      <c r="S5843" s="10">
        <f>DATEVALUE(Table1[[#This Row],[Order_Date]])</f>
        <v>45146</v>
      </c>
      <c r="T5843" s="4" t="str" cm="1">
        <f t="array" ref="T5843">_xlfn.IFS(Table1[[#This Row],[Inventory_Level]]&lt;=200,"low",Table1[[#This Row],[Inventory_Level]]&gt;=700,"high",Table1[[#This Row],[Inventory_Level]]&gt;200,"medium")</f>
        <v>medium</v>
      </c>
    </row>
    <row r="5844" spans="1:20" x14ac:dyDescent="0.35">
      <c r="A5844" s="4">
        <v>5843</v>
      </c>
      <c r="B5844" s="4" t="s">
        <v>44</v>
      </c>
      <c r="C5844" s="4" t="s">
        <v>24</v>
      </c>
      <c r="D5844" s="4" t="s">
        <v>32</v>
      </c>
      <c r="E5844" s="4" t="s">
        <v>26</v>
      </c>
      <c r="F5844" s="10" t="s">
        <v>310</v>
      </c>
      <c r="G5844" s="11" t="s">
        <v>50</v>
      </c>
      <c r="H5844" s="4">
        <v>88</v>
      </c>
      <c r="I5844" s="12">
        <v>15991.12</v>
      </c>
      <c r="J5844" s="12">
        <v>1407218.56</v>
      </c>
      <c r="K5844" s="12">
        <v>2561.92</v>
      </c>
      <c r="L5844" s="4">
        <v>450</v>
      </c>
      <c r="M5844" s="4" t="s">
        <v>21</v>
      </c>
      <c r="N5844" s="4" t="str" cm="1">
        <f t="array" ref="N5844">_xlfn.SWITCH(E5844,"Delhi","North","Chennai","South","Hyderabad","South","Mumbai","Central","Bangalore","South")</f>
        <v>South</v>
      </c>
      <c r="O5844" s="12">
        <v>313986.76</v>
      </c>
      <c r="P5844" s="4">
        <f>Table1[[#This Row],[Delivery_Date]]-Table1[[#This Row],[Order_Date]]</f>
        <v>7</v>
      </c>
      <c r="Q5844" s="4" t="str">
        <f>IF(Table1[[#This Row],[Delivery delay days]]&gt;5,"delay","on time")</f>
        <v>delay</v>
      </c>
      <c r="R5844" s="10">
        <f>DATEVALUE(Table1[[#This Row],[Delivery_Date]])</f>
        <v>45129</v>
      </c>
      <c r="S5844" s="10">
        <f>DATEVALUE(Table1[[#This Row],[Order_Date]])</f>
        <v>45122</v>
      </c>
      <c r="T5844" s="4" t="str" cm="1">
        <f t="array" ref="T5844">_xlfn.IFS(Table1[[#This Row],[Inventory_Level]]&lt;=200,"low",Table1[[#This Row],[Inventory_Level]]&gt;=700,"high",Table1[[#This Row],[Inventory_Level]]&gt;200,"medium")</f>
        <v>medium</v>
      </c>
    </row>
    <row r="5845" spans="1:20" x14ac:dyDescent="0.35">
      <c r="A5845" s="4">
        <v>5844</v>
      </c>
      <c r="B5845" s="4" t="s">
        <v>23</v>
      </c>
      <c r="C5845" s="4" t="s">
        <v>24</v>
      </c>
      <c r="D5845" s="4" t="s">
        <v>32</v>
      </c>
      <c r="E5845" s="4" t="s">
        <v>60</v>
      </c>
      <c r="F5845" s="10" t="s">
        <v>131</v>
      </c>
      <c r="G5845" s="11" t="s">
        <v>137</v>
      </c>
      <c r="H5845" s="4">
        <v>58</v>
      </c>
      <c r="I5845" s="12">
        <v>19849.05</v>
      </c>
      <c r="J5845" s="12">
        <v>1151244.8999999999</v>
      </c>
      <c r="K5845" s="12">
        <v>1449.75</v>
      </c>
      <c r="L5845" s="4">
        <v>481</v>
      </c>
      <c r="M5845" s="4" t="s">
        <v>42</v>
      </c>
      <c r="N5845" s="4" t="str" cm="1">
        <f t="array" ref="N5845">_xlfn.SWITCH(E5845,"Delhi","North","Chennai","South","Hyderabad","South","Mumbai","Central","Bangalore","South")</f>
        <v>South</v>
      </c>
      <c r="O5845" s="12">
        <v>262790.69</v>
      </c>
      <c r="P5845" s="4">
        <f>Table1[[#This Row],[Delivery_Date]]-Table1[[#This Row],[Order_Date]]</f>
        <v>13</v>
      </c>
      <c r="Q5845" s="4" t="str">
        <f>IF(Table1[[#This Row],[Delivery delay days]]&gt;5,"delay","on time")</f>
        <v>delay</v>
      </c>
      <c r="R5845" s="10">
        <f>DATEVALUE(Table1[[#This Row],[Delivery_Date]])</f>
        <v>45144</v>
      </c>
      <c r="S5845" s="10">
        <f>DATEVALUE(Table1[[#This Row],[Order_Date]])</f>
        <v>45131</v>
      </c>
      <c r="T5845" s="4" t="str" cm="1">
        <f t="array" ref="T5845">_xlfn.IFS(Table1[[#This Row],[Inventory_Level]]&lt;=200,"low",Table1[[#This Row],[Inventory_Level]]&gt;=700,"high",Table1[[#This Row],[Inventory_Level]]&gt;200,"medium")</f>
        <v>medium</v>
      </c>
    </row>
    <row r="5846" spans="1:20" x14ac:dyDescent="0.35">
      <c r="A5846" s="4">
        <v>5845</v>
      </c>
      <c r="B5846" s="4" t="s">
        <v>44</v>
      </c>
      <c r="C5846" s="4" t="s">
        <v>24</v>
      </c>
      <c r="D5846" s="4" t="s">
        <v>45</v>
      </c>
      <c r="E5846" s="4" t="s">
        <v>46</v>
      </c>
      <c r="F5846" s="10" t="s">
        <v>175</v>
      </c>
      <c r="G5846" s="11" t="s">
        <v>49</v>
      </c>
      <c r="H5846" s="4">
        <v>45</v>
      </c>
      <c r="I5846" s="12">
        <v>28063.87</v>
      </c>
      <c r="J5846" s="12">
        <v>1262874.1499999999</v>
      </c>
      <c r="K5846" s="12">
        <v>3324.49</v>
      </c>
      <c r="L5846" s="4">
        <v>677</v>
      </c>
      <c r="M5846" s="4" t="s">
        <v>35</v>
      </c>
      <c r="N5846" s="4" t="str" cm="1">
        <f t="array" ref="N5846">_xlfn.SWITCH(E5846,"Delhi","North","Chennai","South","Hyderabad","South","Mumbai","Central","Bangalore","South")</f>
        <v>South</v>
      </c>
      <c r="O5846" s="12">
        <v>298276.67</v>
      </c>
      <c r="P5846" s="4">
        <f>Table1[[#This Row],[Delivery_Date]]-Table1[[#This Row],[Order_Date]]</f>
        <v>10</v>
      </c>
      <c r="Q5846" s="4" t="str">
        <f>IF(Table1[[#This Row],[Delivery delay days]]&gt;5,"delay","on time")</f>
        <v>delay</v>
      </c>
      <c r="R5846" s="10">
        <f>DATEVALUE(Table1[[#This Row],[Delivery_Date]])</f>
        <v>45115</v>
      </c>
      <c r="S5846" s="10">
        <f>DATEVALUE(Table1[[#This Row],[Order_Date]])</f>
        <v>45105</v>
      </c>
      <c r="T5846" s="4" t="str" cm="1">
        <f t="array" ref="T5846">_xlfn.IFS(Table1[[#This Row],[Inventory_Level]]&lt;=200,"low",Table1[[#This Row],[Inventory_Level]]&gt;=700,"high",Table1[[#This Row],[Inventory_Level]]&gt;200,"medium")</f>
        <v>medium</v>
      </c>
    </row>
    <row r="5847" spans="1:20" x14ac:dyDescent="0.35">
      <c r="A5847" s="4">
        <v>5846</v>
      </c>
      <c r="B5847" s="4" t="s">
        <v>51</v>
      </c>
      <c r="C5847" s="4" t="s">
        <v>16</v>
      </c>
      <c r="D5847" s="4" t="s">
        <v>25</v>
      </c>
      <c r="E5847" s="4" t="s">
        <v>18</v>
      </c>
      <c r="F5847" s="10" t="s">
        <v>90</v>
      </c>
      <c r="G5847" s="11" t="s">
        <v>56</v>
      </c>
      <c r="H5847" s="4">
        <v>64</v>
      </c>
      <c r="I5847" s="12">
        <v>2804.36</v>
      </c>
      <c r="J5847" s="12">
        <v>179479.04000000001</v>
      </c>
      <c r="K5847" s="12">
        <v>3289.36</v>
      </c>
      <c r="L5847" s="4">
        <v>586</v>
      </c>
      <c r="M5847" s="4" t="s">
        <v>35</v>
      </c>
      <c r="N5847" s="4" t="str" cm="1">
        <f t="array" ref="N5847">_xlfn.SWITCH(E5847,"Delhi","North","Chennai","South","Hyderabad","South","Mumbai","Central","Bangalore","South")</f>
        <v>North</v>
      </c>
      <c r="O5847" s="12">
        <v>42042.03</v>
      </c>
      <c r="P5847" s="4">
        <f>Table1[[#This Row],[Delivery_Date]]-Table1[[#This Row],[Order_Date]]</f>
        <v>2</v>
      </c>
      <c r="Q5847" s="4" t="str">
        <f>IF(Table1[[#This Row],[Delivery delay days]]&gt;5,"delay","on time")</f>
        <v>on time</v>
      </c>
      <c r="R5847" s="10">
        <f>DATEVALUE(Table1[[#This Row],[Delivery_Date]])</f>
        <v>45150</v>
      </c>
      <c r="S5847" s="10">
        <f>DATEVALUE(Table1[[#This Row],[Order_Date]])</f>
        <v>45148</v>
      </c>
      <c r="T5847" s="4" t="str" cm="1">
        <f t="array" ref="T5847">_xlfn.IFS(Table1[[#This Row],[Inventory_Level]]&lt;=200,"low",Table1[[#This Row],[Inventory_Level]]&gt;=700,"high",Table1[[#This Row],[Inventory_Level]]&gt;200,"medium")</f>
        <v>medium</v>
      </c>
    </row>
    <row r="5848" spans="1:20" x14ac:dyDescent="0.35">
      <c r="A5848" s="4">
        <v>5847</v>
      </c>
      <c r="B5848" s="4" t="s">
        <v>44</v>
      </c>
      <c r="C5848" s="4" t="s">
        <v>38</v>
      </c>
      <c r="D5848" s="4" t="s">
        <v>32</v>
      </c>
      <c r="E5848" s="4" t="s">
        <v>18</v>
      </c>
      <c r="F5848" s="10" t="s">
        <v>56</v>
      </c>
      <c r="G5848" s="11" t="s">
        <v>265</v>
      </c>
      <c r="H5848" s="4">
        <v>78</v>
      </c>
      <c r="I5848" s="12">
        <v>29640.39</v>
      </c>
      <c r="J5848" s="12">
        <v>2311950.42</v>
      </c>
      <c r="K5848" s="12">
        <v>998.58</v>
      </c>
      <c r="L5848" s="4">
        <v>401</v>
      </c>
      <c r="M5848" s="4" t="s">
        <v>42</v>
      </c>
      <c r="N5848" s="4" t="str" cm="1">
        <f t="array" ref="N5848">_xlfn.SWITCH(E5848,"Delhi","North","Chennai","South","Hyderabad","South","Mumbai","Central","Bangalore","South")</f>
        <v>North</v>
      </c>
      <c r="O5848" s="12">
        <v>498768.66</v>
      </c>
      <c r="P5848" s="4">
        <f>Table1[[#This Row],[Delivery_Date]]-Table1[[#This Row],[Order_Date]]</f>
        <v>4</v>
      </c>
      <c r="Q5848" s="4" t="str">
        <f>IF(Table1[[#This Row],[Delivery delay days]]&gt;5,"delay","on time")</f>
        <v>on time</v>
      </c>
      <c r="R5848" s="10">
        <f>DATEVALUE(Table1[[#This Row],[Delivery_Date]])</f>
        <v>45154</v>
      </c>
      <c r="S5848" s="10">
        <f>DATEVALUE(Table1[[#This Row],[Order_Date]])</f>
        <v>45150</v>
      </c>
      <c r="T5848" s="4" t="str" cm="1">
        <f t="array" ref="T5848">_xlfn.IFS(Table1[[#This Row],[Inventory_Level]]&lt;=200,"low",Table1[[#This Row],[Inventory_Level]]&gt;=700,"high",Table1[[#This Row],[Inventory_Level]]&gt;200,"medium")</f>
        <v>medium</v>
      </c>
    </row>
    <row r="5849" spans="1:20" x14ac:dyDescent="0.35">
      <c r="A5849" s="4">
        <v>5848</v>
      </c>
      <c r="B5849" s="4" t="s">
        <v>59</v>
      </c>
      <c r="C5849" s="4" t="s">
        <v>16</v>
      </c>
      <c r="D5849" s="4" t="s">
        <v>32</v>
      </c>
      <c r="E5849" s="4" t="s">
        <v>52</v>
      </c>
      <c r="F5849" s="10" t="s">
        <v>241</v>
      </c>
      <c r="G5849" s="11" t="s">
        <v>395</v>
      </c>
      <c r="H5849" s="4">
        <v>11</v>
      </c>
      <c r="I5849" s="12">
        <v>14268.58</v>
      </c>
      <c r="J5849" s="12">
        <v>156954.38</v>
      </c>
      <c r="K5849" s="12">
        <v>4443.0200000000004</v>
      </c>
      <c r="L5849" s="4">
        <v>508</v>
      </c>
      <c r="M5849" s="4" t="s">
        <v>21</v>
      </c>
      <c r="N5849" s="4" t="str" cm="1">
        <f t="array" ref="N5849">_xlfn.SWITCH(E5849,"Delhi","North","Chennai","South","Hyderabad","South","Mumbai","Central","Bangalore","South")</f>
        <v>Central</v>
      </c>
      <c r="O5849" s="12">
        <v>37424.89</v>
      </c>
      <c r="P5849" s="4">
        <f>Table1[[#This Row],[Delivery_Date]]-Table1[[#This Row],[Order_Date]]</f>
        <v>12</v>
      </c>
      <c r="Q5849" s="4" t="str">
        <f>IF(Table1[[#This Row],[Delivery delay days]]&gt;5,"delay","on time")</f>
        <v>delay</v>
      </c>
      <c r="R5849" s="10">
        <f>DATEVALUE(Table1[[#This Row],[Delivery_Date]])</f>
        <v>45012</v>
      </c>
      <c r="S5849" s="10">
        <f>DATEVALUE(Table1[[#This Row],[Order_Date]])</f>
        <v>45000</v>
      </c>
      <c r="T5849" s="4" t="str" cm="1">
        <f t="array" ref="T5849">_xlfn.IFS(Table1[[#This Row],[Inventory_Level]]&lt;=200,"low",Table1[[#This Row],[Inventory_Level]]&gt;=700,"high",Table1[[#This Row],[Inventory_Level]]&gt;200,"medium")</f>
        <v>medium</v>
      </c>
    </row>
    <row r="5850" spans="1:20" x14ac:dyDescent="0.35">
      <c r="A5850" s="4">
        <v>5849</v>
      </c>
      <c r="B5850" s="4" t="s">
        <v>37</v>
      </c>
      <c r="C5850" s="4" t="s">
        <v>24</v>
      </c>
      <c r="D5850" s="4" t="s">
        <v>17</v>
      </c>
      <c r="E5850" s="4" t="s">
        <v>18</v>
      </c>
      <c r="F5850" s="10" t="s">
        <v>395</v>
      </c>
      <c r="G5850" s="11" t="s">
        <v>387</v>
      </c>
      <c r="H5850" s="4">
        <v>90</v>
      </c>
      <c r="I5850" s="12">
        <v>24574.68</v>
      </c>
      <c r="J5850" s="12">
        <v>2211721.2000000002</v>
      </c>
      <c r="K5850" s="12">
        <v>988.01</v>
      </c>
      <c r="L5850" s="4">
        <v>218</v>
      </c>
      <c r="M5850" s="4" t="s">
        <v>42</v>
      </c>
      <c r="N5850" s="4" t="str" cm="1">
        <f t="array" ref="N5850">_xlfn.SWITCH(E5850,"Delhi","North","Chennai","South","Hyderabad","South","Mumbai","Central","Bangalore","South")</f>
        <v>North</v>
      </c>
      <c r="O5850" s="12">
        <v>120077.94</v>
      </c>
      <c r="P5850" s="4">
        <f>Table1[[#This Row],[Delivery_Date]]-Table1[[#This Row],[Order_Date]]</f>
        <v>6</v>
      </c>
      <c r="Q5850" s="4" t="str">
        <f>IF(Table1[[#This Row],[Delivery delay days]]&gt;5,"delay","on time")</f>
        <v>delay</v>
      </c>
      <c r="R5850" s="10">
        <f>DATEVALUE(Table1[[#This Row],[Delivery_Date]])</f>
        <v>45018</v>
      </c>
      <c r="S5850" s="10">
        <f>DATEVALUE(Table1[[#This Row],[Order_Date]])</f>
        <v>45012</v>
      </c>
      <c r="T5850" s="4" t="str" cm="1">
        <f t="array" ref="T5850">_xlfn.IFS(Table1[[#This Row],[Inventory_Level]]&lt;=200,"low",Table1[[#This Row],[Inventory_Level]]&gt;=700,"high",Table1[[#This Row],[Inventory_Level]]&gt;200,"medium")</f>
        <v>medium</v>
      </c>
    </row>
    <row r="5851" spans="1:20" x14ac:dyDescent="0.35">
      <c r="A5851" s="4">
        <v>5850</v>
      </c>
      <c r="B5851" s="4" t="s">
        <v>65</v>
      </c>
      <c r="C5851" s="4" t="s">
        <v>16</v>
      </c>
      <c r="D5851" s="4" t="s">
        <v>25</v>
      </c>
      <c r="E5851" s="4" t="s">
        <v>26</v>
      </c>
      <c r="F5851" s="10" t="s">
        <v>326</v>
      </c>
      <c r="G5851" s="11" t="s">
        <v>97</v>
      </c>
      <c r="H5851" s="4">
        <v>67</v>
      </c>
      <c r="I5851" s="12">
        <v>49568.24</v>
      </c>
      <c r="J5851" s="12">
        <v>3321072.08</v>
      </c>
      <c r="K5851" s="12">
        <v>4701.13</v>
      </c>
      <c r="L5851" s="4">
        <v>870</v>
      </c>
      <c r="M5851" s="4" t="s">
        <v>42</v>
      </c>
      <c r="N5851" s="4" t="str" cm="1">
        <f t="array" ref="N5851">_xlfn.SWITCH(E5851,"Delhi","North","Chennai","South","Hyderabad","South","Mumbai","Central","Bangalore","South")</f>
        <v>South</v>
      </c>
      <c r="O5851" s="12">
        <v>321157.59000000003</v>
      </c>
      <c r="P5851" s="4">
        <f>Table1[[#This Row],[Delivery_Date]]-Table1[[#This Row],[Order_Date]]</f>
        <v>11</v>
      </c>
      <c r="Q5851" s="4" t="str">
        <f>IF(Table1[[#This Row],[Delivery delay days]]&gt;5,"delay","on time")</f>
        <v>delay</v>
      </c>
      <c r="R5851" s="10">
        <f>DATEVALUE(Table1[[#This Row],[Delivery_Date]])</f>
        <v>45123</v>
      </c>
      <c r="S5851" s="10">
        <f>DATEVALUE(Table1[[#This Row],[Order_Date]])</f>
        <v>45112</v>
      </c>
      <c r="T5851" s="4" t="str" cm="1">
        <f t="array" ref="T5851">_xlfn.IFS(Table1[[#This Row],[Inventory_Level]]&lt;=200,"low",Table1[[#This Row],[Inventory_Level]]&gt;=700,"high",Table1[[#This Row],[Inventory_Level]]&gt;200,"medium")</f>
        <v>high</v>
      </c>
    </row>
    <row r="5852" spans="1:20" x14ac:dyDescent="0.35">
      <c r="A5852" s="4">
        <v>5851</v>
      </c>
      <c r="B5852" s="4" t="s">
        <v>44</v>
      </c>
      <c r="C5852" s="4" t="s">
        <v>38</v>
      </c>
      <c r="D5852" s="4" t="s">
        <v>45</v>
      </c>
      <c r="E5852" s="4" t="s">
        <v>52</v>
      </c>
      <c r="F5852" s="10" t="s">
        <v>241</v>
      </c>
      <c r="G5852" s="11" t="s">
        <v>188</v>
      </c>
      <c r="H5852" s="4">
        <v>64</v>
      </c>
      <c r="I5852" s="12">
        <v>3337.42</v>
      </c>
      <c r="J5852" s="12">
        <v>213594.88</v>
      </c>
      <c r="K5852" s="12">
        <v>2475.6</v>
      </c>
      <c r="L5852" s="4">
        <v>305</v>
      </c>
      <c r="M5852" s="4" t="s">
        <v>29</v>
      </c>
      <c r="N5852" s="4" t="str" cm="1">
        <f t="array" ref="N5852">_xlfn.SWITCH(E5852,"Delhi","North","Chennai","South","Hyderabad","South","Mumbai","Central","Bangalore","South")</f>
        <v>Central</v>
      </c>
      <c r="O5852" s="12">
        <v>19344.16</v>
      </c>
      <c r="P5852" s="4">
        <f>Table1[[#This Row],[Delivery_Date]]-Table1[[#This Row],[Order_Date]]</f>
        <v>9</v>
      </c>
      <c r="Q5852" s="4" t="str">
        <f>IF(Table1[[#This Row],[Delivery delay days]]&gt;5,"delay","on time")</f>
        <v>delay</v>
      </c>
      <c r="R5852" s="10">
        <f>DATEVALUE(Table1[[#This Row],[Delivery_Date]])</f>
        <v>45009</v>
      </c>
      <c r="S5852" s="10">
        <f>DATEVALUE(Table1[[#This Row],[Order_Date]])</f>
        <v>45000</v>
      </c>
      <c r="T5852" s="4" t="str" cm="1">
        <f t="array" ref="T5852">_xlfn.IFS(Table1[[#This Row],[Inventory_Level]]&lt;=200,"low",Table1[[#This Row],[Inventory_Level]]&gt;=700,"high",Table1[[#This Row],[Inventory_Level]]&gt;200,"medium")</f>
        <v>medium</v>
      </c>
    </row>
    <row r="5853" spans="1:20" x14ac:dyDescent="0.35">
      <c r="A5853" s="4">
        <v>5852</v>
      </c>
      <c r="B5853" s="4" t="s">
        <v>44</v>
      </c>
      <c r="C5853" s="4" t="s">
        <v>38</v>
      </c>
      <c r="D5853" s="4" t="s">
        <v>17</v>
      </c>
      <c r="E5853" s="4" t="s">
        <v>18</v>
      </c>
      <c r="F5853" s="10" t="s">
        <v>316</v>
      </c>
      <c r="G5853" s="11" t="s">
        <v>345</v>
      </c>
      <c r="H5853" s="4">
        <v>19</v>
      </c>
      <c r="I5853" s="12">
        <v>46311.1</v>
      </c>
      <c r="J5853" s="12">
        <v>879910.9</v>
      </c>
      <c r="K5853" s="12">
        <v>2530.9</v>
      </c>
      <c r="L5853" s="4">
        <v>681</v>
      </c>
      <c r="M5853" s="4" t="s">
        <v>29</v>
      </c>
      <c r="N5853" s="4" t="str" cm="1">
        <f t="array" ref="N5853">_xlfn.SWITCH(E5853,"Delhi","North","Chennai","South","Hyderabad","South","Mumbai","Central","Bangalore","South")</f>
        <v>North</v>
      </c>
      <c r="O5853" s="12">
        <v>193502.41</v>
      </c>
      <c r="P5853" s="4">
        <f>Table1[[#This Row],[Delivery_Date]]-Table1[[#This Row],[Order_Date]]</f>
        <v>7</v>
      </c>
      <c r="Q5853" s="4" t="str">
        <f>IF(Table1[[#This Row],[Delivery delay days]]&gt;5,"delay","on time")</f>
        <v>delay</v>
      </c>
      <c r="R5853" s="10">
        <f>DATEVALUE(Table1[[#This Row],[Delivery_Date]])</f>
        <v>44972</v>
      </c>
      <c r="S5853" s="10">
        <f>DATEVALUE(Table1[[#This Row],[Order_Date]])</f>
        <v>44965</v>
      </c>
      <c r="T5853" s="4" t="str" cm="1">
        <f t="array" ref="T5853">_xlfn.IFS(Table1[[#This Row],[Inventory_Level]]&lt;=200,"low",Table1[[#This Row],[Inventory_Level]]&gt;=700,"high",Table1[[#This Row],[Inventory_Level]]&gt;200,"medium")</f>
        <v>medium</v>
      </c>
    </row>
    <row r="5854" spans="1:20" x14ac:dyDescent="0.35">
      <c r="A5854" s="4">
        <v>5853</v>
      </c>
      <c r="B5854" s="4" t="s">
        <v>31</v>
      </c>
      <c r="C5854" s="4" t="s">
        <v>16</v>
      </c>
      <c r="D5854" s="4" t="s">
        <v>25</v>
      </c>
      <c r="E5854" s="4" t="s">
        <v>18</v>
      </c>
      <c r="F5854" s="10" t="s">
        <v>352</v>
      </c>
      <c r="G5854" s="11" t="s">
        <v>372</v>
      </c>
      <c r="H5854" s="4">
        <v>68</v>
      </c>
      <c r="I5854" s="12">
        <v>11387.67</v>
      </c>
      <c r="J5854" s="12">
        <v>774361.56</v>
      </c>
      <c r="K5854" s="12">
        <v>631.19000000000005</v>
      </c>
      <c r="L5854" s="4">
        <v>817</v>
      </c>
      <c r="M5854" s="4" t="s">
        <v>29</v>
      </c>
      <c r="N5854" s="4" t="str" cm="1">
        <f t="array" ref="N5854">_xlfn.SWITCH(E5854,"Delhi","North","Chennai","South","Hyderabad","South","Mumbai","Central","Bangalore","South")</f>
        <v>North</v>
      </c>
      <c r="O5854" s="12">
        <v>163176.35</v>
      </c>
      <c r="P5854" s="4">
        <f>Table1[[#This Row],[Delivery_Date]]-Table1[[#This Row],[Order_Date]]</f>
        <v>6</v>
      </c>
      <c r="Q5854" s="4" t="str">
        <f>IF(Table1[[#This Row],[Delivery delay days]]&gt;5,"delay","on time")</f>
        <v>delay</v>
      </c>
      <c r="R5854" s="10">
        <f>DATEVALUE(Table1[[#This Row],[Delivery_Date]])</f>
        <v>44956</v>
      </c>
      <c r="S5854" s="10">
        <f>DATEVALUE(Table1[[#This Row],[Order_Date]])</f>
        <v>44950</v>
      </c>
      <c r="T5854" s="4" t="str" cm="1">
        <f t="array" ref="T5854">_xlfn.IFS(Table1[[#This Row],[Inventory_Level]]&lt;=200,"low",Table1[[#This Row],[Inventory_Level]]&gt;=700,"high",Table1[[#This Row],[Inventory_Level]]&gt;200,"medium")</f>
        <v>high</v>
      </c>
    </row>
    <row r="5855" spans="1:20" x14ac:dyDescent="0.35">
      <c r="A5855" s="4">
        <v>5854</v>
      </c>
      <c r="B5855" s="4" t="s">
        <v>31</v>
      </c>
      <c r="C5855" s="4" t="s">
        <v>24</v>
      </c>
      <c r="D5855" s="4" t="s">
        <v>39</v>
      </c>
      <c r="E5855" s="4" t="s">
        <v>26</v>
      </c>
      <c r="F5855" s="10" t="s">
        <v>53</v>
      </c>
      <c r="G5855" s="11" t="s">
        <v>288</v>
      </c>
      <c r="H5855" s="4">
        <v>82</v>
      </c>
      <c r="I5855" s="12">
        <v>17794.34</v>
      </c>
      <c r="J5855" s="12">
        <v>1459135.88</v>
      </c>
      <c r="K5855" s="12">
        <v>1731.02</v>
      </c>
      <c r="L5855" s="4">
        <v>99</v>
      </c>
      <c r="M5855" s="4" t="s">
        <v>21</v>
      </c>
      <c r="N5855" s="4" t="str" cm="1">
        <f t="array" ref="N5855">_xlfn.SWITCH(E5855,"Delhi","North","Chennai","South","Hyderabad","South","Mumbai","Central","Bangalore","South")</f>
        <v>South</v>
      </c>
      <c r="O5855" s="12">
        <v>275458.78999999998</v>
      </c>
      <c r="P5855" s="4">
        <f>Table1[[#This Row],[Delivery_Date]]-Table1[[#This Row],[Order_Date]]</f>
        <v>6</v>
      </c>
      <c r="Q5855" s="4" t="str">
        <f>IF(Table1[[#This Row],[Delivery delay days]]&gt;5,"delay","on time")</f>
        <v>delay</v>
      </c>
      <c r="R5855" s="10">
        <f>DATEVALUE(Table1[[#This Row],[Delivery_Date]])</f>
        <v>45211</v>
      </c>
      <c r="S5855" s="10">
        <f>DATEVALUE(Table1[[#This Row],[Order_Date]])</f>
        <v>45205</v>
      </c>
      <c r="T5855" s="4" t="str" cm="1">
        <f t="array" ref="T5855">_xlfn.IFS(Table1[[#This Row],[Inventory_Level]]&lt;=200,"low",Table1[[#This Row],[Inventory_Level]]&gt;=700,"high",Table1[[#This Row],[Inventory_Level]]&gt;200,"medium")</f>
        <v>low</v>
      </c>
    </row>
    <row r="5856" spans="1:20" x14ac:dyDescent="0.35">
      <c r="A5856" s="4">
        <v>5855</v>
      </c>
      <c r="B5856" s="4" t="s">
        <v>23</v>
      </c>
      <c r="C5856" s="4" t="s">
        <v>38</v>
      </c>
      <c r="D5856" s="4" t="s">
        <v>25</v>
      </c>
      <c r="E5856" s="4" t="s">
        <v>26</v>
      </c>
      <c r="F5856" s="10" t="s">
        <v>66</v>
      </c>
      <c r="G5856" s="11" t="s">
        <v>365</v>
      </c>
      <c r="H5856" s="4">
        <v>29</v>
      </c>
      <c r="I5856" s="12">
        <v>40371.360000000001</v>
      </c>
      <c r="J5856" s="12">
        <v>1170769.44</v>
      </c>
      <c r="K5856" s="12">
        <v>3570.91</v>
      </c>
      <c r="L5856" s="4">
        <v>449</v>
      </c>
      <c r="M5856" s="4" t="s">
        <v>35</v>
      </c>
      <c r="N5856" s="4" t="str" cm="1">
        <f t="array" ref="N5856">_xlfn.SWITCH(E5856,"Delhi","North","Chennai","South","Hyderabad","South","Mumbai","Central","Bangalore","South")</f>
        <v>South</v>
      </c>
      <c r="O5856" s="12">
        <v>213965.82</v>
      </c>
      <c r="P5856" s="4">
        <f>Table1[[#This Row],[Delivery_Date]]-Table1[[#This Row],[Order_Date]]</f>
        <v>15</v>
      </c>
      <c r="Q5856" s="4" t="str">
        <f>IF(Table1[[#This Row],[Delivery delay days]]&gt;5,"delay","on time")</f>
        <v>delay</v>
      </c>
      <c r="R5856" s="10">
        <f>DATEVALUE(Table1[[#This Row],[Delivery_Date]])</f>
        <v>45184</v>
      </c>
      <c r="S5856" s="10">
        <f>DATEVALUE(Table1[[#This Row],[Order_Date]])</f>
        <v>45169</v>
      </c>
      <c r="T5856" s="4" t="str" cm="1">
        <f t="array" ref="T5856">_xlfn.IFS(Table1[[#This Row],[Inventory_Level]]&lt;=200,"low",Table1[[#This Row],[Inventory_Level]]&gt;=700,"high",Table1[[#This Row],[Inventory_Level]]&gt;200,"medium")</f>
        <v>medium</v>
      </c>
    </row>
    <row r="5857" spans="1:20" x14ac:dyDescent="0.35">
      <c r="A5857" s="4">
        <v>5856</v>
      </c>
      <c r="B5857" s="4" t="s">
        <v>59</v>
      </c>
      <c r="C5857" s="4" t="s">
        <v>38</v>
      </c>
      <c r="D5857" s="4" t="s">
        <v>45</v>
      </c>
      <c r="E5857" s="4" t="s">
        <v>46</v>
      </c>
      <c r="F5857" s="10" t="s">
        <v>241</v>
      </c>
      <c r="G5857" s="11" t="s">
        <v>203</v>
      </c>
      <c r="H5857" s="4">
        <v>38</v>
      </c>
      <c r="I5857" s="12">
        <v>27485.57</v>
      </c>
      <c r="J5857" s="12">
        <v>1044451.66</v>
      </c>
      <c r="K5857" s="12">
        <v>2697.81</v>
      </c>
      <c r="L5857" s="4">
        <v>261</v>
      </c>
      <c r="M5857" s="4" t="s">
        <v>21</v>
      </c>
      <c r="N5857" s="4" t="str" cm="1">
        <f t="array" ref="N5857">_xlfn.SWITCH(E5857,"Delhi","North","Chennai","South","Hyderabad","South","Mumbai","Central","Bangalore","South")</f>
        <v>South</v>
      </c>
      <c r="O5857" s="12">
        <v>163836.91</v>
      </c>
      <c r="P5857" s="4">
        <f>Table1[[#This Row],[Delivery_Date]]-Table1[[#This Row],[Order_Date]]</f>
        <v>14</v>
      </c>
      <c r="Q5857" s="4" t="str">
        <f>IF(Table1[[#This Row],[Delivery delay days]]&gt;5,"delay","on time")</f>
        <v>delay</v>
      </c>
      <c r="R5857" s="10">
        <f>DATEVALUE(Table1[[#This Row],[Delivery_Date]])</f>
        <v>45014</v>
      </c>
      <c r="S5857" s="10">
        <f>DATEVALUE(Table1[[#This Row],[Order_Date]])</f>
        <v>45000</v>
      </c>
      <c r="T5857" s="4" t="str" cm="1">
        <f t="array" ref="T5857">_xlfn.IFS(Table1[[#This Row],[Inventory_Level]]&lt;=200,"low",Table1[[#This Row],[Inventory_Level]]&gt;=700,"high",Table1[[#This Row],[Inventory_Level]]&gt;200,"medium")</f>
        <v>medium</v>
      </c>
    </row>
    <row r="5858" spans="1:20" x14ac:dyDescent="0.35">
      <c r="A5858" s="4">
        <v>5857</v>
      </c>
      <c r="B5858" s="4" t="s">
        <v>65</v>
      </c>
      <c r="C5858" s="4" t="s">
        <v>24</v>
      </c>
      <c r="D5858" s="4" t="s">
        <v>32</v>
      </c>
      <c r="E5858" s="4" t="s">
        <v>18</v>
      </c>
      <c r="F5858" s="10" t="s">
        <v>111</v>
      </c>
      <c r="G5858" s="11" t="s">
        <v>275</v>
      </c>
      <c r="H5858" s="4">
        <v>43</v>
      </c>
      <c r="I5858" s="12">
        <v>25117.79</v>
      </c>
      <c r="J5858" s="12">
        <v>1080064.97</v>
      </c>
      <c r="K5858" s="12">
        <v>4156.5600000000004</v>
      </c>
      <c r="L5858" s="4">
        <v>334</v>
      </c>
      <c r="M5858" s="4" t="s">
        <v>21</v>
      </c>
      <c r="N5858" s="4" t="str" cm="1">
        <f t="array" ref="N5858">_xlfn.SWITCH(E5858,"Delhi","North","Chennai","South","Hyderabad","South","Mumbai","Central","Bangalore","South")</f>
        <v>North</v>
      </c>
      <c r="O5858" s="12">
        <v>62318.7</v>
      </c>
      <c r="P5858" s="4">
        <f>Table1[[#This Row],[Delivery_Date]]-Table1[[#This Row],[Order_Date]]</f>
        <v>11</v>
      </c>
      <c r="Q5858" s="4" t="str">
        <f>IF(Table1[[#This Row],[Delivery delay days]]&gt;5,"delay","on time")</f>
        <v>delay</v>
      </c>
      <c r="R5858" s="10">
        <f>DATEVALUE(Table1[[#This Row],[Delivery_Date]])</f>
        <v>44999</v>
      </c>
      <c r="S5858" s="10">
        <f>DATEVALUE(Table1[[#This Row],[Order_Date]])</f>
        <v>44988</v>
      </c>
      <c r="T5858" s="4" t="str" cm="1">
        <f t="array" ref="T5858">_xlfn.IFS(Table1[[#This Row],[Inventory_Level]]&lt;=200,"low",Table1[[#This Row],[Inventory_Level]]&gt;=700,"high",Table1[[#This Row],[Inventory_Level]]&gt;200,"medium")</f>
        <v>medium</v>
      </c>
    </row>
    <row r="5859" spans="1:20" x14ac:dyDescent="0.35">
      <c r="A5859" s="4">
        <v>5858</v>
      </c>
      <c r="B5859" s="4" t="s">
        <v>37</v>
      </c>
      <c r="C5859" s="4" t="s">
        <v>38</v>
      </c>
      <c r="D5859" s="4" t="s">
        <v>45</v>
      </c>
      <c r="E5859" s="4" t="s">
        <v>52</v>
      </c>
      <c r="F5859" s="10" t="s">
        <v>354</v>
      </c>
      <c r="G5859" s="11" t="s">
        <v>306</v>
      </c>
      <c r="H5859" s="4">
        <v>33</v>
      </c>
      <c r="I5859" s="12">
        <v>37802.61</v>
      </c>
      <c r="J5859" s="12">
        <v>1247486.1299999999</v>
      </c>
      <c r="K5859" s="12">
        <v>1178.49</v>
      </c>
      <c r="L5859" s="4">
        <v>742</v>
      </c>
      <c r="M5859" s="4" t="s">
        <v>35</v>
      </c>
      <c r="N5859" s="4" t="str" cm="1">
        <f t="array" ref="N5859">_xlfn.SWITCH(E5859,"Delhi","North","Chennai","South","Hyderabad","South","Mumbai","Central","Bangalore","South")</f>
        <v>Central</v>
      </c>
      <c r="O5859" s="12">
        <v>114066.24000000001</v>
      </c>
      <c r="P5859" s="4">
        <f>Table1[[#This Row],[Delivery_Date]]-Table1[[#This Row],[Order_Date]]</f>
        <v>14</v>
      </c>
      <c r="Q5859" s="4" t="str">
        <f>IF(Table1[[#This Row],[Delivery delay days]]&gt;5,"delay","on time")</f>
        <v>delay</v>
      </c>
      <c r="R5859" s="10">
        <f>DATEVALUE(Table1[[#This Row],[Delivery_Date]])</f>
        <v>45282</v>
      </c>
      <c r="S5859" s="10">
        <f>DATEVALUE(Table1[[#This Row],[Order_Date]])</f>
        <v>45268</v>
      </c>
      <c r="T5859" s="4" t="str" cm="1">
        <f t="array" ref="T5859">_xlfn.IFS(Table1[[#This Row],[Inventory_Level]]&lt;=200,"low",Table1[[#This Row],[Inventory_Level]]&gt;=700,"high",Table1[[#This Row],[Inventory_Level]]&gt;200,"medium")</f>
        <v>high</v>
      </c>
    </row>
    <row r="5860" spans="1:20" x14ac:dyDescent="0.35">
      <c r="A5860" s="4">
        <v>5859</v>
      </c>
      <c r="B5860" s="4" t="s">
        <v>44</v>
      </c>
      <c r="C5860" s="4" t="s">
        <v>38</v>
      </c>
      <c r="D5860" s="4" t="s">
        <v>17</v>
      </c>
      <c r="E5860" s="4" t="s">
        <v>18</v>
      </c>
      <c r="F5860" s="10" t="s">
        <v>229</v>
      </c>
      <c r="G5860" s="11" t="s">
        <v>230</v>
      </c>
      <c r="H5860" s="4">
        <v>71</v>
      </c>
      <c r="I5860" s="12">
        <v>21990.09</v>
      </c>
      <c r="J5860" s="12">
        <v>1561296.39</v>
      </c>
      <c r="K5860" s="12">
        <v>311.39</v>
      </c>
      <c r="L5860" s="4">
        <v>921</v>
      </c>
      <c r="M5860" s="4" t="s">
        <v>35</v>
      </c>
      <c r="N5860" s="4" t="str" cm="1">
        <f t="array" ref="N5860">_xlfn.SWITCH(E5860,"Delhi","North","Chennai","South","Hyderabad","South","Mumbai","Central","Bangalore","South")</f>
        <v>North</v>
      </c>
      <c r="O5860" s="12">
        <v>101900.63</v>
      </c>
      <c r="P5860" s="4">
        <f>Table1[[#This Row],[Delivery_Date]]-Table1[[#This Row],[Order_Date]]</f>
        <v>14</v>
      </c>
      <c r="Q5860" s="4" t="str">
        <f>IF(Table1[[#This Row],[Delivery delay days]]&gt;5,"delay","on time")</f>
        <v>delay</v>
      </c>
      <c r="R5860" s="10">
        <f>DATEVALUE(Table1[[#This Row],[Delivery_Date]])</f>
        <v>45277</v>
      </c>
      <c r="S5860" s="10">
        <f>DATEVALUE(Table1[[#This Row],[Order_Date]])</f>
        <v>45263</v>
      </c>
      <c r="T5860" s="4" t="str" cm="1">
        <f t="array" ref="T5860">_xlfn.IFS(Table1[[#This Row],[Inventory_Level]]&lt;=200,"low",Table1[[#This Row],[Inventory_Level]]&gt;=700,"high",Table1[[#This Row],[Inventory_Level]]&gt;200,"medium")</f>
        <v>high</v>
      </c>
    </row>
    <row r="5861" spans="1:20" x14ac:dyDescent="0.35">
      <c r="A5861" s="4">
        <v>5860</v>
      </c>
      <c r="B5861" s="4" t="s">
        <v>31</v>
      </c>
      <c r="C5861" s="4" t="s">
        <v>24</v>
      </c>
      <c r="D5861" s="4" t="s">
        <v>45</v>
      </c>
      <c r="E5861" s="4" t="s">
        <v>26</v>
      </c>
      <c r="F5861" s="10" t="s">
        <v>50</v>
      </c>
      <c r="G5861" s="11" t="s">
        <v>186</v>
      </c>
      <c r="H5861" s="4">
        <v>90</v>
      </c>
      <c r="I5861" s="12">
        <v>21568.799999999999</v>
      </c>
      <c r="J5861" s="12">
        <v>1941192</v>
      </c>
      <c r="K5861" s="12">
        <v>3581.68</v>
      </c>
      <c r="L5861" s="4">
        <v>856</v>
      </c>
      <c r="M5861" s="4" t="s">
        <v>21</v>
      </c>
      <c r="N5861" s="4" t="str" cm="1">
        <f t="array" ref="N5861">_xlfn.SWITCH(E5861,"Delhi","North","Chennai","South","Hyderabad","South","Mumbai","Central","Bangalore","South")</f>
        <v>South</v>
      </c>
      <c r="O5861" s="12">
        <v>276950.62</v>
      </c>
      <c r="P5861" s="4">
        <f>Table1[[#This Row],[Delivery_Date]]-Table1[[#This Row],[Order_Date]]</f>
        <v>13</v>
      </c>
      <c r="Q5861" s="4" t="str">
        <f>IF(Table1[[#This Row],[Delivery delay days]]&gt;5,"delay","on time")</f>
        <v>delay</v>
      </c>
      <c r="R5861" s="10">
        <f>DATEVALUE(Table1[[#This Row],[Delivery_Date]])</f>
        <v>45142</v>
      </c>
      <c r="S5861" s="10">
        <f>DATEVALUE(Table1[[#This Row],[Order_Date]])</f>
        <v>45129</v>
      </c>
      <c r="T5861" s="4" t="str" cm="1">
        <f t="array" ref="T5861">_xlfn.IFS(Table1[[#This Row],[Inventory_Level]]&lt;=200,"low",Table1[[#This Row],[Inventory_Level]]&gt;=700,"high",Table1[[#This Row],[Inventory_Level]]&gt;200,"medium")</f>
        <v>high</v>
      </c>
    </row>
    <row r="5862" spans="1:20" x14ac:dyDescent="0.35">
      <c r="A5862" s="4">
        <v>5861</v>
      </c>
      <c r="B5862" s="4" t="s">
        <v>23</v>
      </c>
      <c r="C5862" s="4" t="s">
        <v>24</v>
      </c>
      <c r="D5862" s="4" t="s">
        <v>45</v>
      </c>
      <c r="E5862" s="4" t="s">
        <v>26</v>
      </c>
      <c r="F5862" s="10" t="s">
        <v>137</v>
      </c>
      <c r="G5862" s="11" t="s">
        <v>148</v>
      </c>
      <c r="H5862" s="4">
        <v>47</v>
      </c>
      <c r="I5862" s="12">
        <v>20945.849999999999</v>
      </c>
      <c r="J5862" s="12">
        <v>984454.95</v>
      </c>
      <c r="K5862" s="12">
        <v>4878.88</v>
      </c>
      <c r="L5862" s="4">
        <v>348</v>
      </c>
      <c r="M5862" s="4" t="s">
        <v>35</v>
      </c>
      <c r="N5862" s="4" t="str" cm="1">
        <f t="array" ref="N5862">_xlfn.SWITCH(E5862,"Delhi","North","Chennai","South","Hyderabad","South","Mumbai","Central","Bangalore","South")</f>
        <v>South</v>
      </c>
      <c r="O5862" s="12">
        <v>192242.77</v>
      </c>
      <c r="P5862" s="4">
        <f>Table1[[#This Row],[Delivery_Date]]-Table1[[#This Row],[Order_Date]]</f>
        <v>7</v>
      </c>
      <c r="Q5862" s="4" t="str">
        <f>IF(Table1[[#This Row],[Delivery delay days]]&gt;5,"delay","on time")</f>
        <v>delay</v>
      </c>
      <c r="R5862" s="10">
        <f>DATEVALUE(Table1[[#This Row],[Delivery_Date]])</f>
        <v>45151</v>
      </c>
      <c r="S5862" s="10">
        <f>DATEVALUE(Table1[[#This Row],[Order_Date]])</f>
        <v>45144</v>
      </c>
      <c r="T5862" s="4" t="str" cm="1">
        <f t="array" ref="T5862">_xlfn.IFS(Table1[[#This Row],[Inventory_Level]]&lt;=200,"low",Table1[[#This Row],[Inventory_Level]]&gt;=700,"high",Table1[[#This Row],[Inventory_Level]]&gt;200,"medium")</f>
        <v>medium</v>
      </c>
    </row>
    <row r="5863" spans="1:20" x14ac:dyDescent="0.35">
      <c r="A5863" s="4">
        <v>5862</v>
      </c>
      <c r="B5863" s="4" t="s">
        <v>51</v>
      </c>
      <c r="C5863" s="4" t="s">
        <v>24</v>
      </c>
      <c r="D5863" s="4" t="s">
        <v>17</v>
      </c>
      <c r="E5863" s="4" t="s">
        <v>26</v>
      </c>
      <c r="F5863" s="10" t="s">
        <v>298</v>
      </c>
      <c r="G5863" s="11" t="s">
        <v>296</v>
      </c>
      <c r="H5863" s="4">
        <v>12</v>
      </c>
      <c r="I5863" s="12">
        <v>5734.95</v>
      </c>
      <c r="J5863" s="12">
        <v>68819.399999999994</v>
      </c>
      <c r="K5863" s="12">
        <v>2188.54</v>
      </c>
      <c r="L5863" s="4">
        <v>568</v>
      </c>
      <c r="M5863" s="4" t="s">
        <v>21</v>
      </c>
      <c r="N5863" s="4" t="str" cm="1">
        <f t="array" ref="N5863">_xlfn.SWITCH(E5863,"Delhi","North","Chennai","South","Hyderabad","South","Mumbai","Central","Bangalore","South")</f>
        <v>South</v>
      </c>
      <c r="O5863" s="12">
        <v>8884.35</v>
      </c>
      <c r="P5863" s="4">
        <f>Table1[[#This Row],[Delivery_Date]]-Table1[[#This Row],[Order_Date]]</f>
        <v>12</v>
      </c>
      <c r="Q5863" s="4" t="str">
        <f>IF(Table1[[#This Row],[Delivery delay days]]&gt;5,"delay","on time")</f>
        <v>delay</v>
      </c>
      <c r="R5863" s="10">
        <f>DATEVALUE(Table1[[#This Row],[Delivery_Date]])</f>
        <v>45084</v>
      </c>
      <c r="S5863" s="10">
        <f>DATEVALUE(Table1[[#This Row],[Order_Date]])</f>
        <v>45072</v>
      </c>
      <c r="T5863" s="4" t="str" cm="1">
        <f t="array" ref="T5863">_xlfn.IFS(Table1[[#This Row],[Inventory_Level]]&lt;=200,"low",Table1[[#This Row],[Inventory_Level]]&gt;=700,"high",Table1[[#This Row],[Inventory_Level]]&gt;200,"medium")</f>
        <v>medium</v>
      </c>
    </row>
    <row r="5864" spans="1:20" x14ac:dyDescent="0.35">
      <c r="A5864" s="4">
        <v>5863</v>
      </c>
      <c r="B5864" s="4" t="s">
        <v>23</v>
      </c>
      <c r="C5864" s="4" t="s">
        <v>38</v>
      </c>
      <c r="D5864" s="4" t="s">
        <v>45</v>
      </c>
      <c r="E5864" s="4" t="s">
        <v>18</v>
      </c>
      <c r="F5864" s="10" t="s">
        <v>235</v>
      </c>
      <c r="G5864" s="11" t="s">
        <v>144</v>
      </c>
      <c r="H5864" s="4">
        <v>23</v>
      </c>
      <c r="I5864" s="12">
        <v>40522.050000000003</v>
      </c>
      <c r="J5864" s="12">
        <v>932007.15</v>
      </c>
      <c r="K5864" s="12">
        <v>3663.01</v>
      </c>
      <c r="L5864" s="4">
        <v>954</v>
      </c>
      <c r="M5864" s="4" t="s">
        <v>35</v>
      </c>
      <c r="N5864" s="4" t="str" cm="1">
        <f t="array" ref="N5864">_xlfn.SWITCH(E5864,"Delhi","North","Chennai","South","Hyderabad","South","Mumbai","Central","Bangalore","South")</f>
        <v>North</v>
      </c>
      <c r="O5864" s="12">
        <v>80280.800000000003</v>
      </c>
      <c r="P5864" s="4">
        <f>Table1[[#This Row],[Delivery_Date]]-Table1[[#This Row],[Order_Date]]</f>
        <v>1</v>
      </c>
      <c r="Q5864" s="4" t="str">
        <f>IF(Table1[[#This Row],[Delivery delay days]]&gt;5,"delay","on time")</f>
        <v>on time</v>
      </c>
      <c r="R5864" s="10">
        <f>DATEVALUE(Table1[[#This Row],[Delivery_Date]])</f>
        <v>45069</v>
      </c>
      <c r="S5864" s="10">
        <f>DATEVALUE(Table1[[#This Row],[Order_Date]])</f>
        <v>45068</v>
      </c>
      <c r="T5864" s="4" t="str" cm="1">
        <f t="array" ref="T5864">_xlfn.IFS(Table1[[#This Row],[Inventory_Level]]&lt;=200,"low",Table1[[#This Row],[Inventory_Level]]&gt;=700,"high",Table1[[#This Row],[Inventory_Level]]&gt;200,"medium")</f>
        <v>high</v>
      </c>
    </row>
    <row r="5865" spans="1:20" x14ac:dyDescent="0.35">
      <c r="A5865" s="4">
        <v>5864</v>
      </c>
      <c r="B5865" s="4" t="s">
        <v>65</v>
      </c>
      <c r="C5865" s="4" t="s">
        <v>38</v>
      </c>
      <c r="D5865" s="4" t="s">
        <v>32</v>
      </c>
      <c r="E5865" s="4" t="s">
        <v>26</v>
      </c>
      <c r="F5865" s="10" t="s">
        <v>205</v>
      </c>
      <c r="G5865" s="11" t="s">
        <v>127</v>
      </c>
      <c r="H5865" s="4">
        <v>98</v>
      </c>
      <c r="I5865" s="12">
        <v>3950.77</v>
      </c>
      <c r="J5865" s="12">
        <v>387175.46</v>
      </c>
      <c r="K5865" s="12">
        <v>2723.96</v>
      </c>
      <c r="L5865" s="4">
        <v>610</v>
      </c>
      <c r="M5865" s="4" t="s">
        <v>29</v>
      </c>
      <c r="N5865" s="4" t="str" cm="1">
        <f t="array" ref="N5865">_xlfn.SWITCH(E5865,"Delhi","North","Chennai","South","Hyderabad","South","Mumbai","Central","Bangalore","South")</f>
        <v>South</v>
      </c>
      <c r="O5865" s="12">
        <v>72658.69</v>
      </c>
      <c r="P5865" s="4">
        <f>Table1[[#This Row],[Delivery_Date]]-Table1[[#This Row],[Order_Date]]</f>
        <v>12</v>
      </c>
      <c r="Q5865" s="4" t="str">
        <f>IF(Table1[[#This Row],[Delivery delay days]]&gt;5,"delay","on time")</f>
        <v>delay</v>
      </c>
      <c r="R5865" s="10">
        <f>DATEVALUE(Table1[[#This Row],[Delivery_Date]])</f>
        <v>44966</v>
      </c>
      <c r="S5865" s="10">
        <f>DATEVALUE(Table1[[#This Row],[Order_Date]])</f>
        <v>44954</v>
      </c>
      <c r="T5865" s="4" t="str" cm="1">
        <f t="array" ref="T5865">_xlfn.IFS(Table1[[#This Row],[Inventory_Level]]&lt;=200,"low",Table1[[#This Row],[Inventory_Level]]&gt;=700,"high",Table1[[#This Row],[Inventory_Level]]&gt;200,"medium")</f>
        <v>medium</v>
      </c>
    </row>
    <row r="5866" spans="1:20" x14ac:dyDescent="0.35">
      <c r="A5866" s="4">
        <v>5865</v>
      </c>
      <c r="B5866" s="4" t="s">
        <v>65</v>
      </c>
      <c r="C5866" s="4" t="s">
        <v>24</v>
      </c>
      <c r="D5866" s="4" t="s">
        <v>45</v>
      </c>
      <c r="E5866" s="4" t="s">
        <v>46</v>
      </c>
      <c r="F5866" s="10" t="s">
        <v>417</v>
      </c>
      <c r="G5866" s="11" t="s">
        <v>215</v>
      </c>
      <c r="H5866" s="4">
        <v>92</v>
      </c>
      <c r="I5866" s="12">
        <v>27056.94</v>
      </c>
      <c r="J5866" s="12">
        <v>2489238.48</v>
      </c>
      <c r="K5866" s="12">
        <v>364.86</v>
      </c>
      <c r="L5866" s="4">
        <v>367</v>
      </c>
      <c r="M5866" s="4" t="s">
        <v>42</v>
      </c>
      <c r="N5866" s="4" t="str" cm="1">
        <f t="array" ref="N5866">_xlfn.SWITCH(E5866,"Delhi","North","Chennai","South","Hyderabad","South","Mumbai","Central","Bangalore","South")</f>
        <v>South</v>
      </c>
      <c r="O5866" s="12">
        <v>434588.07</v>
      </c>
      <c r="P5866" s="4">
        <f>Table1[[#This Row],[Delivery_Date]]-Table1[[#This Row],[Order_Date]]</f>
        <v>12</v>
      </c>
      <c r="Q5866" s="4" t="str">
        <f>IF(Table1[[#This Row],[Delivery delay days]]&gt;5,"delay","on time")</f>
        <v>delay</v>
      </c>
      <c r="R5866" s="10">
        <f>DATEVALUE(Table1[[#This Row],[Delivery_Date]])</f>
        <v>44995</v>
      </c>
      <c r="S5866" s="10">
        <f>DATEVALUE(Table1[[#This Row],[Order_Date]])</f>
        <v>44983</v>
      </c>
      <c r="T5866" s="4" t="str" cm="1">
        <f t="array" ref="T5866">_xlfn.IFS(Table1[[#This Row],[Inventory_Level]]&lt;=200,"low",Table1[[#This Row],[Inventory_Level]]&gt;=700,"high",Table1[[#This Row],[Inventory_Level]]&gt;200,"medium")</f>
        <v>medium</v>
      </c>
    </row>
    <row r="5867" spans="1:20" x14ac:dyDescent="0.35">
      <c r="A5867" s="4">
        <v>5866</v>
      </c>
      <c r="B5867" s="4" t="s">
        <v>44</v>
      </c>
      <c r="C5867" s="4" t="s">
        <v>38</v>
      </c>
      <c r="D5867" s="4" t="s">
        <v>32</v>
      </c>
      <c r="E5867" s="4" t="s">
        <v>18</v>
      </c>
      <c r="F5867" s="10" t="s">
        <v>140</v>
      </c>
      <c r="G5867" s="11" t="s">
        <v>276</v>
      </c>
      <c r="H5867" s="4">
        <v>41</v>
      </c>
      <c r="I5867" s="12">
        <v>37524.120000000003</v>
      </c>
      <c r="J5867" s="12">
        <v>1538488.92</v>
      </c>
      <c r="K5867" s="12">
        <v>386.02</v>
      </c>
      <c r="L5867" s="4">
        <v>62</v>
      </c>
      <c r="M5867" s="4" t="s">
        <v>35</v>
      </c>
      <c r="N5867" s="4" t="str" cm="1">
        <f t="array" ref="N5867">_xlfn.SWITCH(E5867,"Delhi","North","Chennai","South","Hyderabad","South","Mumbai","Central","Bangalore","South")</f>
        <v>North</v>
      </c>
      <c r="O5867" s="12">
        <v>255345.07</v>
      </c>
      <c r="P5867" s="4">
        <f>Table1[[#This Row],[Delivery_Date]]-Table1[[#This Row],[Order_Date]]</f>
        <v>12</v>
      </c>
      <c r="Q5867" s="4" t="str">
        <f>IF(Table1[[#This Row],[Delivery delay days]]&gt;5,"delay","on time")</f>
        <v>delay</v>
      </c>
      <c r="R5867" s="10">
        <f>DATEVALUE(Table1[[#This Row],[Delivery_Date]])</f>
        <v>45010</v>
      </c>
      <c r="S5867" s="10">
        <f>DATEVALUE(Table1[[#This Row],[Order_Date]])</f>
        <v>44998</v>
      </c>
      <c r="T5867" s="4" t="str" cm="1">
        <f t="array" ref="T5867">_xlfn.IFS(Table1[[#This Row],[Inventory_Level]]&lt;=200,"low",Table1[[#This Row],[Inventory_Level]]&gt;=700,"high",Table1[[#This Row],[Inventory_Level]]&gt;200,"medium")</f>
        <v>low</v>
      </c>
    </row>
    <row r="5868" spans="1:20" x14ac:dyDescent="0.35">
      <c r="A5868" s="4">
        <v>5867</v>
      </c>
      <c r="B5868" s="4" t="s">
        <v>37</v>
      </c>
      <c r="C5868" s="4" t="s">
        <v>24</v>
      </c>
      <c r="D5868" s="4" t="s">
        <v>45</v>
      </c>
      <c r="E5868" s="4" t="s">
        <v>52</v>
      </c>
      <c r="F5868" s="10" t="s">
        <v>183</v>
      </c>
      <c r="G5868" s="11" t="s">
        <v>40</v>
      </c>
      <c r="H5868" s="4">
        <v>47</v>
      </c>
      <c r="I5868" s="12">
        <v>37489.839999999997</v>
      </c>
      <c r="J5868" s="12">
        <v>1762022.48</v>
      </c>
      <c r="K5868" s="12">
        <v>2516.27</v>
      </c>
      <c r="L5868" s="4">
        <v>76</v>
      </c>
      <c r="M5868" s="4" t="s">
        <v>35</v>
      </c>
      <c r="N5868" s="4" t="str" cm="1">
        <f t="array" ref="N5868">_xlfn.SWITCH(E5868,"Delhi","North","Chennai","South","Hyderabad","South","Mumbai","Central","Bangalore","South")</f>
        <v>Central</v>
      </c>
      <c r="O5868" s="12">
        <v>359943.59</v>
      </c>
      <c r="P5868" s="4">
        <f>Table1[[#This Row],[Delivery_Date]]-Table1[[#This Row],[Order_Date]]</f>
        <v>2</v>
      </c>
      <c r="Q5868" s="4" t="str">
        <f>IF(Table1[[#This Row],[Delivery delay days]]&gt;5,"delay","on time")</f>
        <v>on time</v>
      </c>
      <c r="R5868" s="10">
        <f>DATEVALUE(Table1[[#This Row],[Delivery_Date]])</f>
        <v>45033</v>
      </c>
      <c r="S5868" s="10">
        <f>DATEVALUE(Table1[[#This Row],[Order_Date]])</f>
        <v>45031</v>
      </c>
      <c r="T5868" s="4" t="str" cm="1">
        <f t="array" ref="T5868">_xlfn.IFS(Table1[[#This Row],[Inventory_Level]]&lt;=200,"low",Table1[[#This Row],[Inventory_Level]]&gt;=700,"high",Table1[[#This Row],[Inventory_Level]]&gt;200,"medium")</f>
        <v>low</v>
      </c>
    </row>
    <row r="5869" spans="1:20" x14ac:dyDescent="0.35">
      <c r="A5869" s="4">
        <v>5868</v>
      </c>
      <c r="B5869" s="4" t="s">
        <v>15</v>
      </c>
      <c r="C5869" s="4" t="s">
        <v>38</v>
      </c>
      <c r="D5869" s="4" t="s">
        <v>25</v>
      </c>
      <c r="E5869" s="4" t="s">
        <v>18</v>
      </c>
      <c r="F5869" s="10" t="s">
        <v>194</v>
      </c>
      <c r="G5869" s="11" t="s">
        <v>218</v>
      </c>
      <c r="H5869" s="4">
        <v>53</v>
      </c>
      <c r="I5869" s="12">
        <v>48078.41</v>
      </c>
      <c r="J5869" s="12">
        <v>2548155.73</v>
      </c>
      <c r="K5869" s="12">
        <v>2355.33</v>
      </c>
      <c r="L5869" s="4">
        <v>307</v>
      </c>
      <c r="M5869" s="4" t="s">
        <v>29</v>
      </c>
      <c r="N5869" s="4" t="str" cm="1">
        <f t="array" ref="N5869">_xlfn.SWITCH(E5869,"Delhi","North","Chennai","South","Hyderabad","South","Mumbai","Central","Bangalore","South")</f>
        <v>North</v>
      </c>
      <c r="O5869" s="12">
        <v>612363.75</v>
      </c>
      <c r="P5869" s="4">
        <f>Table1[[#This Row],[Delivery_Date]]-Table1[[#This Row],[Order_Date]]</f>
        <v>9</v>
      </c>
      <c r="Q5869" s="4" t="str">
        <f>IF(Table1[[#This Row],[Delivery delay days]]&gt;5,"delay","on time")</f>
        <v>delay</v>
      </c>
      <c r="R5869" s="10">
        <f>DATEVALUE(Table1[[#This Row],[Delivery_Date]])</f>
        <v>45223</v>
      </c>
      <c r="S5869" s="10">
        <f>DATEVALUE(Table1[[#This Row],[Order_Date]])</f>
        <v>45214</v>
      </c>
      <c r="T5869" s="4" t="str" cm="1">
        <f t="array" ref="T5869">_xlfn.IFS(Table1[[#This Row],[Inventory_Level]]&lt;=200,"low",Table1[[#This Row],[Inventory_Level]]&gt;=700,"high",Table1[[#This Row],[Inventory_Level]]&gt;200,"medium")</f>
        <v>medium</v>
      </c>
    </row>
    <row r="5870" spans="1:20" x14ac:dyDescent="0.35">
      <c r="A5870" s="4">
        <v>5869</v>
      </c>
      <c r="B5870" s="4" t="s">
        <v>23</v>
      </c>
      <c r="C5870" s="4" t="s">
        <v>16</v>
      </c>
      <c r="D5870" s="4" t="s">
        <v>39</v>
      </c>
      <c r="E5870" s="4" t="s">
        <v>46</v>
      </c>
      <c r="F5870" s="10" t="s">
        <v>179</v>
      </c>
      <c r="G5870" s="11" t="s">
        <v>149</v>
      </c>
      <c r="H5870" s="4">
        <v>49</v>
      </c>
      <c r="I5870" s="12">
        <v>12092.82</v>
      </c>
      <c r="J5870" s="12">
        <v>592548.18000000005</v>
      </c>
      <c r="K5870" s="12">
        <v>2049.5500000000002</v>
      </c>
      <c r="L5870" s="4">
        <v>735</v>
      </c>
      <c r="M5870" s="4" t="s">
        <v>35</v>
      </c>
      <c r="N5870" s="4" t="str" cm="1">
        <f t="array" ref="N5870">_xlfn.SWITCH(E5870,"Delhi","North","Chennai","South","Hyderabad","South","Mumbai","Central","Bangalore","South")</f>
        <v>South</v>
      </c>
      <c r="O5870" s="12">
        <v>116537.65</v>
      </c>
      <c r="P5870" s="4">
        <f>Table1[[#This Row],[Delivery_Date]]-Table1[[#This Row],[Order_Date]]</f>
        <v>10</v>
      </c>
      <c r="Q5870" s="4" t="str">
        <f>IF(Table1[[#This Row],[Delivery delay days]]&gt;5,"delay","on time")</f>
        <v>delay</v>
      </c>
      <c r="R5870" s="10">
        <f>DATEVALUE(Table1[[#This Row],[Delivery_Date]])</f>
        <v>45285</v>
      </c>
      <c r="S5870" s="10">
        <f>DATEVALUE(Table1[[#This Row],[Order_Date]])</f>
        <v>45275</v>
      </c>
      <c r="T5870" s="4" t="str" cm="1">
        <f t="array" ref="T5870">_xlfn.IFS(Table1[[#This Row],[Inventory_Level]]&lt;=200,"low",Table1[[#This Row],[Inventory_Level]]&gt;=700,"high",Table1[[#This Row],[Inventory_Level]]&gt;200,"medium")</f>
        <v>high</v>
      </c>
    </row>
    <row r="5871" spans="1:20" x14ac:dyDescent="0.35">
      <c r="A5871" s="4">
        <v>5870</v>
      </c>
      <c r="B5871" s="4" t="s">
        <v>59</v>
      </c>
      <c r="C5871" s="4" t="s">
        <v>38</v>
      </c>
      <c r="D5871" s="4" t="s">
        <v>39</v>
      </c>
      <c r="E5871" s="4" t="s">
        <v>60</v>
      </c>
      <c r="F5871" s="10" t="s">
        <v>281</v>
      </c>
      <c r="G5871" s="11" t="s">
        <v>416</v>
      </c>
      <c r="H5871" s="4">
        <v>45</v>
      </c>
      <c r="I5871" s="12">
        <v>867.37</v>
      </c>
      <c r="J5871" s="12">
        <v>39031.65</v>
      </c>
      <c r="K5871" s="12">
        <v>4912.67</v>
      </c>
      <c r="L5871" s="4">
        <v>549</v>
      </c>
      <c r="M5871" s="4" t="s">
        <v>29</v>
      </c>
      <c r="N5871" s="4" t="str" cm="1">
        <f t="array" ref="N5871">_xlfn.SWITCH(E5871,"Delhi","North","Chennai","South","Hyderabad","South","Mumbai","Central","Bangalore","South")</f>
        <v>South</v>
      </c>
      <c r="O5871" s="12">
        <v>2078.3000000000002</v>
      </c>
      <c r="P5871" s="4">
        <f>Table1[[#This Row],[Delivery_Date]]-Table1[[#This Row],[Order_Date]]</f>
        <v>8</v>
      </c>
      <c r="Q5871" s="4" t="str">
        <f>IF(Table1[[#This Row],[Delivery delay days]]&gt;5,"delay","on time")</f>
        <v>delay</v>
      </c>
      <c r="R5871" s="10">
        <f>DATEVALUE(Table1[[#This Row],[Delivery_Date]])</f>
        <v>45025</v>
      </c>
      <c r="S5871" s="10">
        <f>DATEVALUE(Table1[[#This Row],[Order_Date]])</f>
        <v>45017</v>
      </c>
      <c r="T5871" s="4" t="str" cm="1">
        <f t="array" ref="T5871">_xlfn.IFS(Table1[[#This Row],[Inventory_Level]]&lt;=200,"low",Table1[[#This Row],[Inventory_Level]]&gt;=700,"high",Table1[[#This Row],[Inventory_Level]]&gt;200,"medium")</f>
        <v>medium</v>
      </c>
    </row>
    <row r="5872" spans="1:20" x14ac:dyDescent="0.35">
      <c r="A5872" s="4">
        <v>5871</v>
      </c>
      <c r="B5872" s="4" t="s">
        <v>23</v>
      </c>
      <c r="C5872" s="4" t="s">
        <v>24</v>
      </c>
      <c r="D5872" s="4" t="s">
        <v>45</v>
      </c>
      <c r="E5872" s="4" t="s">
        <v>18</v>
      </c>
      <c r="F5872" s="10" t="s">
        <v>48</v>
      </c>
      <c r="G5872" s="11" t="s">
        <v>92</v>
      </c>
      <c r="H5872" s="4">
        <v>24</v>
      </c>
      <c r="I5872" s="12">
        <v>23448.33</v>
      </c>
      <c r="J5872" s="12">
        <v>562759.92000000004</v>
      </c>
      <c r="K5872" s="12">
        <v>1082.5</v>
      </c>
      <c r="L5872" s="4">
        <v>530</v>
      </c>
      <c r="M5872" s="4" t="s">
        <v>35</v>
      </c>
      <c r="N5872" s="4" t="str" cm="1">
        <f t="array" ref="N5872">_xlfn.SWITCH(E5872,"Delhi","North","Chennai","South","Hyderabad","South","Mumbai","Central","Bangalore","South")</f>
        <v>North</v>
      </c>
      <c r="O5872" s="12">
        <v>49663.3</v>
      </c>
      <c r="P5872" s="4">
        <f>Table1[[#This Row],[Delivery_Date]]-Table1[[#This Row],[Order_Date]]</f>
        <v>14</v>
      </c>
      <c r="Q5872" s="4" t="str">
        <f>IF(Table1[[#This Row],[Delivery delay days]]&gt;5,"delay","on time")</f>
        <v>delay</v>
      </c>
      <c r="R5872" s="10">
        <f>DATEVALUE(Table1[[#This Row],[Delivery_Date]])</f>
        <v>45167</v>
      </c>
      <c r="S5872" s="10">
        <f>DATEVALUE(Table1[[#This Row],[Order_Date]])</f>
        <v>45153</v>
      </c>
      <c r="T5872" s="4" t="str" cm="1">
        <f t="array" ref="T5872">_xlfn.IFS(Table1[[#This Row],[Inventory_Level]]&lt;=200,"low",Table1[[#This Row],[Inventory_Level]]&gt;=700,"high",Table1[[#This Row],[Inventory_Level]]&gt;200,"medium")</f>
        <v>medium</v>
      </c>
    </row>
    <row r="5873" spans="1:20" x14ac:dyDescent="0.35">
      <c r="A5873" s="4">
        <v>5872</v>
      </c>
      <c r="B5873" s="4" t="s">
        <v>31</v>
      </c>
      <c r="C5873" s="4" t="s">
        <v>16</v>
      </c>
      <c r="D5873" s="4" t="s">
        <v>39</v>
      </c>
      <c r="E5873" s="4" t="s">
        <v>26</v>
      </c>
      <c r="F5873" s="10" t="s">
        <v>353</v>
      </c>
      <c r="G5873" s="11" t="s">
        <v>49</v>
      </c>
      <c r="H5873" s="4">
        <v>84</v>
      </c>
      <c r="I5873" s="12">
        <v>5052.55</v>
      </c>
      <c r="J5873" s="12">
        <v>424414.2</v>
      </c>
      <c r="K5873" s="12">
        <v>3773.35</v>
      </c>
      <c r="L5873" s="4">
        <v>987</v>
      </c>
      <c r="M5873" s="4" t="s">
        <v>21</v>
      </c>
      <c r="N5873" s="4" t="str" cm="1">
        <f t="array" ref="N5873">_xlfn.SWITCH(E5873,"Delhi","North","Chennai","South","Hyderabad","South","Mumbai","Central","Bangalore","South")</f>
        <v>South</v>
      </c>
      <c r="O5873" s="12">
        <v>67325.09</v>
      </c>
      <c r="P5873" s="4">
        <f>Table1[[#This Row],[Delivery_Date]]-Table1[[#This Row],[Order_Date]]</f>
        <v>9</v>
      </c>
      <c r="Q5873" s="4" t="str">
        <f>IF(Table1[[#This Row],[Delivery delay days]]&gt;5,"delay","on time")</f>
        <v>delay</v>
      </c>
      <c r="R5873" s="10">
        <f>DATEVALUE(Table1[[#This Row],[Delivery_Date]])</f>
        <v>45115</v>
      </c>
      <c r="S5873" s="10">
        <f>DATEVALUE(Table1[[#This Row],[Order_Date]])</f>
        <v>45106</v>
      </c>
      <c r="T5873" s="4" t="str" cm="1">
        <f t="array" ref="T5873">_xlfn.IFS(Table1[[#This Row],[Inventory_Level]]&lt;=200,"low",Table1[[#This Row],[Inventory_Level]]&gt;=700,"high",Table1[[#This Row],[Inventory_Level]]&gt;200,"medium")</f>
        <v>high</v>
      </c>
    </row>
    <row r="5874" spans="1:20" x14ac:dyDescent="0.35">
      <c r="A5874" s="4">
        <v>5873</v>
      </c>
      <c r="B5874" s="4" t="s">
        <v>31</v>
      </c>
      <c r="C5874" s="4" t="s">
        <v>16</v>
      </c>
      <c r="D5874" s="4" t="s">
        <v>17</v>
      </c>
      <c r="E5874" s="4" t="s">
        <v>46</v>
      </c>
      <c r="F5874" s="10" t="s">
        <v>211</v>
      </c>
      <c r="G5874" s="11" t="s">
        <v>61</v>
      </c>
      <c r="H5874" s="4">
        <v>12</v>
      </c>
      <c r="I5874" s="12">
        <v>18317.77</v>
      </c>
      <c r="J5874" s="12">
        <v>219813.24</v>
      </c>
      <c r="K5874" s="12">
        <v>2683.44</v>
      </c>
      <c r="L5874" s="4">
        <v>796</v>
      </c>
      <c r="M5874" s="4" t="s">
        <v>35</v>
      </c>
      <c r="N5874" s="4" t="str" cm="1">
        <f t="array" ref="N5874">_xlfn.SWITCH(E5874,"Delhi","North","Chennai","South","Hyderabad","South","Mumbai","Central","Bangalore","South")</f>
        <v>South</v>
      </c>
      <c r="O5874" s="12">
        <v>50731.42</v>
      </c>
      <c r="P5874" s="4">
        <f>Table1[[#This Row],[Delivery_Date]]-Table1[[#This Row],[Order_Date]]</f>
        <v>14</v>
      </c>
      <c r="Q5874" s="4" t="str">
        <f>IF(Table1[[#This Row],[Delivery delay days]]&gt;5,"delay","on time")</f>
        <v>delay</v>
      </c>
      <c r="R5874" s="10">
        <f>DATEVALUE(Table1[[#This Row],[Delivery_Date]])</f>
        <v>45034</v>
      </c>
      <c r="S5874" s="10">
        <f>DATEVALUE(Table1[[#This Row],[Order_Date]])</f>
        <v>45020</v>
      </c>
      <c r="T5874" s="4" t="str" cm="1">
        <f t="array" ref="T5874">_xlfn.IFS(Table1[[#This Row],[Inventory_Level]]&lt;=200,"low",Table1[[#This Row],[Inventory_Level]]&gt;=700,"high",Table1[[#This Row],[Inventory_Level]]&gt;200,"medium")</f>
        <v>high</v>
      </c>
    </row>
    <row r="5875" spans="1:20" x14ac:dyDescent="0.35">
      <c r="A5875" s="4">
        <v>5874</v>
      </c>
      <c r="B5875" s="4" t="s">
        <v>44</v>
      </c>
      <c r="C5875" s="4" t="s">
        <v>38</v>
      </c>
      <c r="D5875" s="4" t="s">
        <v>39</v>
      </c>
      <c r="E5875" s="4" t="s">
        <v>26</v>
      </c>
      <c r="F5875" s="10" t="s">
        <v>396</v>
      </c>
      <c r="G5875" s="11" t="s">
        <v>280</v>
      </c>
      <c r="H5875" s="4">
        <v>14</v>
      </c>
      <c r="I5875" s="12">
        <v>14146.67</v>
      </c>
      <c r="J5875" s="12">
        <v>198053.38</v>
      </c>
      <c r="K5875" s="12">
        <v>2596.83</v>
      </c>
      <c r="L5875" s="4">
        <v>521</v>
      </c>
      <c r="M5875" s="4" t="s">
        <v>42</v>
      </c>
      <c r="N5875" s="4" t="str" cm="1">
        <f t="array" ref="N5875">_xlfn.SWITCH(E5875,"Delhi","North","Chennai","South","Hyderabad","South","Mumbai","Central","Bangalore","South")</f>
        <v>South</v>
      </c>
      <c r="O5875" s="12">
        <v>33815.160000000003</v>
      </c>
      <c r="P5875" s="4">
        <f>Table1[[#This Row],[Delivery_Date]]-Table1[[#This Row],[Order_Date]]</f>
        <v>12</v>
      </c>
      <c r="Q5875" s="4" t="str">
        <f>IF(Table1[[#This Row],[Delivery delay days]]&gt;5,"delay","on time")</f>
        <v>delay</v>
      </c>
      <c r="R5875" s="10">
        <f>DATEVALUE(Table1[[#This Row],[Delivery_Date]])</f>
        <v>45267</v>
      </c>
      <c r="S5875" s="10">
        <f>DATEVALUE(Table1[[#This Row],[Order_Date]])</f>
        <v>45255</v>
      </c>
      <c r="T5875" s="4" t="str" cm="1">
        <f t="array" ref="T5875">_xlfn.IFS(Table1[[#This Row],[Inventory_Level]]&lt;=200,"low",Table1[[#This Row],[Inventory_Level]]&gt;=700,"high",Table1[[#This Row],[Inventory_Level]]&gt;200,"medium")</f>
        <v>medium</v>
      </c>
    </row>
    <row r="5876" spans="1:20" x14ac:dyDescent="0.35">
      <c r="A5876" s="4">
        <v>5875</v>
      </c>
      <c r="B5876" s="4" t="s">
        <v>37</v>
      </c>
      <c r="C5876" s="4" t="s">
        <v>16</v>
      </c>
      <c r="D5876" s="4" t="s">
        <v>45</v>
      </c>
      <c r="E5876" s="4" t="s">
        <v>52</v>
      </c>
      <c r="F5876" s="10" t="s">
        <v>112</v>
      </c>
      <c r="G5876" s="11" t="s">
        <v>200</v>
      </c>
      <c r="H5876" s="4">
        <v>15</v>
      </c>
      <c r="I5876" s="12">
        <v>43339.7</v>
      </c>
      <c r="J5876" s="12">
        <v>650095.5</v>
      </c>
      <c r="K5876" s="12">
        <v>2888.19</v>
      </c>
      <c r="L5876" s="4">
        <v>657</v>
      </c>
      <c r="M5876" s="4" t="s">
        <v>29</v>
      </c>
      <c r="N5876" s="4" t="str" cm="1">
        <f t="array" ref="N5876">_xlfn.SWITCH(E5876,"Delhi","North","Chennai","South","Hyderabad","South","Mumbai","Central","Bangalore","South")</f>
        <v>Central</v>
      </c>
      <c r="O5876" s="12">
        <v>141393.96</v>
      </c>
      <c r="P5876" s="4">
        <f>Table1[[#This Row],[Delivery_Date]]-Table1[[#This Row],[Order_Date]]</f>
        <v>10</v>
      </c>
      <c r="Q5876" s="4" t="str">
        <f>IF(Table1[[#This Row],[Delivery delay days]]&gt;5,"delay","on time")</f>
        <v>delay</v>
      </c>
      <c r="R5876" s="10">
        <f>DATEVALUE(Table1[[#This Row],[Delivery_Date]])</f>
        <v>45172</v>
      </c>
      <c r="S5876" s="10">
        <f>DATEVALUE(Table1[[#This Row],[Order_Date]])</f>
        <v>45162</v>
      </c>
      <c r="T5876" s="4" t="str" cm="1">
        <f t="array" ref="T5876">_xlfn.IFS(Table1[[#This Row],[Inventory_Level]]&lt;=200,"low",Table1[[#This Row],[Inventory_Level]]&gt;=700,"high",Table1[[#This Row],[Inventory_Level]]&gt;200,"medium")</f>
        <v>medium</v>
      </c>
    </row>
    <row r="5877" spans="1:20" x14ac:dyDescent="0.35">
      <c r="A5877" s="4">
        <v>5876</v>
      </c>
      <c r="B5877" s="4" t="s">
        <v>15</v>
      </c>
      <c r="C5877" s="4" t="s">
        <v>38</v>
      </c>
      <c r="D5877" s="4" t="s">
        <v>25</v>
      </c>
      <c r="E5877" s="4" t="s">
        <v>26</v>
      </c>
      <c r="F5877" s="10" t="s">
        <v>345</v>
      </c>
      <c r="G5877" s="11" t="s">
        <v>152</v>
      </c>
      <c r="H5877" s="4">
        <v>2</v>
      </c>
      <c r="I5877" s="12">
        <v>1519.72</v>
      </c>
      <c r="J5877" s="12">
        <v>3039.44</v>
      </c>
      <c r="K5877" s="12">
        <v>1073.8699999999999</v>
      </c>
      <c r="L5877" s="4">
        <v>103</v>
      </c>
      <c r="M5877" s="4" t="s">
        <v>42</v>
      </c>
      <c r="N5877" s="4" t="str" cm="1">
        <f t="array" ref="N5877">_xlfn.SWITCH(E5877,"Delhi","North","Chennai","South","Hyderabad","South","Mumbai","Central","Bangalore","South")</f>
        <v>South</v>
      </c>
      <c r="O5877" s="12">
        <v>408.49</v>
      </c>
      <c r="P5877" s="4">
        <f>Table1[[#This Row],[Delivery_Date]]-Table1[[#This Row],[Order_Date]]</f>
        <v>3</v>
      </c>
      <c r="Q5877" s="4" t="str">
        <f>IF(Table1[[#This Row],[Delivery delay days]]&gt;5,"delay","on time")</f>
        <v>on time</v>
      </c>
      <c r="R5877" s="10">
        <f>DATEVALUE(Table1[[#This Row],[Delivery_Date]])</f>
        <v>44975</v>
      </c>
      <c r="S5877" s="10">
        <f>DATEVALUE(Table1[[#This Row],[Order_Date]])</f>
        <v>44972</v>
      </c>
      <c r="T5877" s="4" t="str" cm="1">
        <f t="array" ref="T5877">_xlfn.IFS(Table1[[#This Row],[Inventory_Level]]&lt;=200,"low",Table1[[#This Row],[Inventory_Level]]&gt;=700,"high",Table1[[#This Row],[Inventory_Level]]&gt;200,"medium")</f>
        <v>low</v>
      </c>
    </row>
    <row r="5878" spans="1:20" x14ac:dyDescent="0.35">
      <c r="A5878" s="4">
        <v>5877</v>
      </c>
      <c r="B5878" s="4" t="s">
        <v>44</v>
      </c>
      <c r="C5878" s="4" t="s">
        <v>38</v>
      </c>
      <c r="D5878" s="4" t="s">
        <v>32</v>
      </c>
      <c r="E5878" s="4" t="s">
        <v>60</v>
      </c>
      <c r="F5878" s="10" t="s">
        <v>355</v>
      </c>
      <c r="G5878" s="11" t="s">
        <v>340</v>
      </c>
      <c r="H5878" s="4">
        <v>74</v>
      </c>
      <c r="I5878" s="12">
        <v>17583.580000000002</v>
      </c>
      <c r="J5878" s="12">
        <v>1301184.92</v>
      </c>
      <c r="K5878" s="12">
        <v>618.72</v>
      </c>
      <c r="L5878" s="4">
        <v>854</v>
      </c>
      <c r="M5878" s="4" t="s">
        <v>29</v>
      </c>
      <c r="N5878" s="4" t="str" cm="1">
        <f t="array" ref="N5878">_xlfn.SWITCH(E5878,"Delhi","North","Chennai","South","Hyderabad","South","Mumbai","Central","Bangalore","South")</f>
        <v>South</v>
      </c>
      <c r="O5878" s="12">
        <v>313996.73</v>
      </c>
      <c r="P5878" s="4">
        <f>Table1[[#This Row],[Delivery_Date]]-Table1[[#This Row],[Order_Date]]</f>
        <v>14</v>
      </c>
      <c r="Q5878" s="4" t="str">
        <f>IF(Table1[[#This Row],[Delivery delay days]]&gt;5,"delay","on time")</f>
        <v>delay</v>
      </c>
      <c r="R5878" s="10">
        <f>DATEVALUE(Table1[[#This Row],[Delivery_Date]])</f>
        <v>45301</v>
      </c>
      <c r="S5878" s="10">
        <f>DATEVALUE(Table1[[#This Row],[Order_Date]])</f>
        <v>45287</v>
      </c>
      <c r="T5878" s="4" t="str" cm="1">
        <f t="array" ref="T5878">_xlfn.IFS(Table1[[#This Row],[Inventory_Level]]&lt;=200,"low",Table1[[#This Row],[Inventory_Level]]&gt;=700,"high",Table1[[#This Row],[Inventory_Level]]&gt;200,"medium")</f>
        <v>high</v>
      </c>
    </row>
    <row r="5879" spans="1:20" x14ac:dyDescent="0.35">
      <c r="A5879" s="4">
        <v>5878</v>
      </c>
      <c r="B5879" s="4" t="s">
        <v>15</v>
      </c>
      <c r="C5879" s="4" t="s">
        <v>24</v>
      </c>
      <c r="D5879" s="4" t="s">
        <v>17</v>
      </c>
      <c r="E5879" s="4" t="s">
        <v>60</v>
      </c>
      <c r="F5879" s="10" t="s">
        <v>381</v>
      </c>
      <c r="G5879" s="11" t="s">
        <v>117</v>
      </c>
      <c r="H5879" s="4">
        <v>4</v>
      </c>
      <c r="I5879" s="12">
        <v>15475.43</v>
      </c>
      <c r="J5879" s="12">
        <v>61901.72</v>
      </c>
      <c r="K5879" s="12">
        <v>4907.05</v>
      </c>
      <c r="L5879" s="4">
        <v>239</v>
      </c>
      <c r="M5879" s="4" t="s">
        <v>35</v>
      </c>
      <c r="N5879" s="4" t="str" cm="1">
        <f t="array" ref="N5879">_xlfn.SWITCH(E5879,"Delhi","North","Chennai","South","Hyderabad","South","Mumbai","Central","Bangalore","South")</f>
        <v>South</v>
      </c>
      <c r="O5879" s="12">
        <v>15442.09</v>
      </c>
      <c r="P5879" s="4">
        <f>Table1[[#This Row],[Delivery_Date]]-Table1[[#This Row],[Order_Date]]</f>
        <v>8</v>
      </c>
      <c r="Q5879" s="4" t="str">
        <f>IF(Table1[[#This Row],[Delivery delay days]]&gt;5,"delay","on time")</f>
        <v>delay</v>
      </c>
      <c r="R5879" s="10">
        <f>DATEVALUE(Table1[[#This Row],[Delivery_Date]])</f>
        <v>45191</v>
      </c>
      <c r="S5879" s="10">
        <f>DATEVALUE(Table1[[#This Row],[Order_Date]])</f>
        <v>45183</v>
      </c>
      <c r="T5879" s="4" t="str" cm="1">
        <f t="array" ref="T5879">_xlfn.IFS(Table1[[#This Row],[Inventory_Level]]&lt;=200,"low",Table1[[#This Row],[Inventory_Level]]&gt;=700,"high",Table1[[#This Row],[Inventory_Level]]&gt;200,"medium")</f>
        <v>medium</v>
      </c>
    </row>
    <row r="5880" spans="1:20" x14ac:dyDescent="0.35">
      <c r="A5880" s="4">
        <v>5879</v>
      </c>
      <c r="B5880" s="4" t="s">
        <v>37</v>
      </c>
      <c r="C5880" s="4" t="s">
        <v>24</v>
      </c>
      <c r="D5880" s="4" t="s">
        <v>45</v>
      </c>
      <c r="E5880" s="4" t="s">
        <v>26</v>
      </c>
      <c r="F5880" s="10" t="s">
        <v>354</v>
      </c>
      <c r="G5880" s="11" t="s">
        <v>260</v>
      </c>
      <c r="H5880" s="4">
        <v>9</v>
      </c>
      <c r="I5880" s="12">
        <v>31878.75</v>
      </c>
      <c r="J5880" s="12">
        <v>286908.75</v>
      </c>
      <c r="K5880" s="12">
        <v>4756.25</v>
      </c>
      <c r="L5880" s="4">
        <v>498</v>
      </c>
      <c r="M5880" s="4" t="s">
        <v>42</v>
      </c>
      <c r="N5880" s="4" t="str" cm="1">
        <f t="array" ref="N5880">_xlfn.SWITCH(E5880,"Delhi","North","Chennai","South","Hyderabad","South","Mumbai","Central","Bangalore","South")</f>
        <v>South</v>
      </c>
      <c r="O5880" s="12">
        <v>56195.12</v>
      </c>
      <c r="P5880" s="4">
        <f>Table1[[#This Row],[Delivery_Date]]-Table1[[#This Row],[Order_Date]]</f>
        <v>2</v>
      </c>
      <c r="Q5880" s="4" t="str">
        <f>IF(Table1[[#This Row],[Delivery delay days]]&gt;5,"delay","on time")</f>
        <v>on time</v>
      </c>
      <c r="R5880" s="10">
        <f>DATEVALUE(Table1[[#This Row],[Delivery_Date]])</f>
        <v>45270</v>
      </c>
      <c r="S5880" s="10">
        <f>DATEVALUE(Table1[[#This Row],[Order_Date]])</f>
        <v>45268</v>
      </c>
      <c r="T5880" s="4" t="str" cm="1">
        <f t="array" ref="T5880">_xlfn.IFS(Table1[[#This Row],[Inventory_Level]]&lt;=200,"low",Table1[[#This Row],[Inventory_Level]]&gt;=700,"high",Table1[[#This Row],[Inventory_Level]]&gt;200,"medium")</f>
        <v>medium</v>
      </c>
    </row>
    <row r="5881" spans="1:20" x14ac:dyDescent="0.35">
      <c r="A5881" s="4">
        <v>5880</v>
      </c>
      <c r="B5881" s="4" t="s">
        <v>44</v>
      </c>
      <c r="C5881" s="4" t="s">
        <v>38</v>
      </c>
      <c r="D5881" s="4" t="s">
        <v>39</v>
      </c>
      <c r="E5881" s="4" t="s">
        <v>26</v>
      </c>
      <c r="F5881" s="10" t="s">
        <v>290</v>
      </c>
      <c r="G5881" s="11" t="s">
        <v>267</v>
      </c>
      <c r="H5881" s="4">
        <v>15</v>
      </c>
      <c r="I5881" s="12">
        <v>36115.589999999997</v>
      </c>
      <c r="J5881" s="12">
        <v>541733.85</v>
      </c>
      <c r="K5881" s="12">
        <v>1976.74</v>
      </c>
      <c r="L5881" s="4">
        <v>544</v>
      </c>
      <c r="M5881" s="4" t="s">
        <v>42</v>
      </c>
      <c r="N5881" s="4" t="str" cm="1">
        <f t="array" ref="N5881">_xlfn.SWITCH(E5881,"Delhi","North","Chennai","South","Hyderabad","South","Mumbai","Central","Bangalore","South")</f>
        <v>South</v>
      </c>
      <c r="O5881" s="12">
        <v>110805.86</v>
      </c>
      <c r="P5881" s="4">
        <f>Table1[[#This Row],[Delivery_Date]]-Table1[[#This Row],[Order_Date]]</f>
        <v>11</v>
      </c>
      <c r="Q5881" s="4" t="str">
        <f>IF(Table1[[#This Row],[Delivery delay days]]&gt;5,"delay","on time")</f>
        <v>delay</v>
      </c>
      <c r="R5881" s="10">
        <f>DATEVALUE(Table1[[#This Row],[Delivery_Date]])</f>
        <v>45218</v>
      </c>
      <c r="S5881" s="10">
        <f>DATEVALUE(Table1[[#This Row],[Order_Date]])</f>
        <v>45207</v>
      </c>
      <c r="T5881" s="4" t="str" cm="1">
        <f t="array" ref="T5881">_xlfn.IFS(Table1[[#This Row],[Inventory_Level]]&lt;=200,"low",Table1[[#This Row],[Inventory_Level]]&gt;=700,"high",Table1[[#This Row],[Inventory_Level]]&gt;200,"medium")</f>
        <v>medium</v>
      </c>
    </row>
    <row r="5882" spans="1:20" x14ac:dyDescent="0.35">
      <c r="A5882" s="4">
        <v>5881</v>
      </c>
      <c r="B5882" s="4" t="s">
        <v>44</v>
      </c>
      <c r="C5882" s="4" t="s">
        <v>24</v>
      </c>
      <c r="D5882" s="4" t="s">
        <v>39</v>
      </c>
      <c r="E5882" s="4" t="s">
        <v>60</v>
      </c>
      <c r="F5882" s="10" t="s">
        <v>179</v>
      </c>
      <c r="G5882" s="11" t="s">
        <v>180</v>
      </c>
      <c r="H5882" s="4">
        <v>69</v>
      </c>
      <c r="I5882" s="12">
        <v>1373.07</v>
      </c>
      <c r="J5882" s="12">
        <v>94741.83</v>
      </c>
      <c r="K5882" s="12">
        <v>992.75</v>
      </c>
      <c r="L5882" s="4">
        <v>635</v>
      </c>
      <c r="M5882" s="4" t="s">
        <v>21</v>
      </c>
      <c r="N5882" s="4" t="str" cm="1">
        <f t="array" ref="N5882">_xlfn.SWITCH(E5882,"Delhi","North","Chennai","South","Hyderabad","South","Mumbai","Central","Bangalore","South")</f>
        <v>South</v>
      </c>
      <c r="O5882" s="12">
        <v>19117.009999999998</v>
      </c>
      <c r="P5882" s="4">
        <f>Table1[[#This Row],[Delivery_Date]]-Table1[[#This Row],[Order_Date]]</f>
        <v>14</v>
      </c>
      <c r="Q5882" s="4" t="str">
        <f>IF(Table1[[#This Row],[Delivery delay days]]&gt;5,"delay","on time")</f>
        <v>delay</v>
      </c>
      <c r="R5882" s="10">
        <f>DATEVALUE(Table1[[#This Row],[Delivery_Date]])</f>
        <v>45289</v>
      </c>
      <c r="S5882" s="10">
        <f>DATEVALUE(Table1[[#This Row],[Order_Date]])</f>
        <v>45275</v>
      </c>
      <c r="T5882" s="4" t="str" cm="1">
        <f t="array" ref="T5882">_xlfn.IFS(Table1[[#This Row],[Inventory_Level]]&lt;=200,"low",Table1[[#This Row],[Inventory_Level]]&gt;=700,"high",Table1[[#This Row],[Inventory_Level]]&gt;200,"medium")</f>
        <v>medium</v>
      </c>
    </row>
    <row r="5883" spans="1:20" x14ac:dyDescent="0.35">
      <c r="A5883" s="4">
        <v>5882</v>
      </c>
      <c r="B5883" s="4" t="s">
        <v>51</v>
      </c>
      <c r="C5883" s="4" t="s">
        <v>16</v>
      </c>
      <c r="D5883" s="4" t="s">
        <v>45</v>
      </c>
      <c r="E5883" s="4" t="s">
        <v>46</v>
      </c>
      <c r="F5883" s="10" t="s">
        <v>150</v>
      </c>
      <c r="G5883" s="11" t="s">
        <v>237</v>
      </c>
      <c r="H5883" s="4">
        <v>67</v>
      </c>
      <c r="I5883" s="12">
        <v>42081.3</v>
      </c>
      <c r="J5883" s="12">
        <v>2819447.1</v>
      </c>
      <c r="K5883" s="12">
        <v>673.42</v>
      </c>
      <c r="L5883" s="4">
        <v>857</v>
      </c>
      <c r="M5883" s="4" t="s">
        <v>21</v>
      </c>
      <c r="N5883" s="4" t="str" cm="1">
        <f t="array" ref="N5883">_xlfn.SWITCH(E5883,"Delhi","North","Chennai","South","Hyderabad","South","Mumbai","Central","Bangalore","South")</f>
        <v>South</v>
      </c>
      <c r="O5883" s="12">
        <v>426029.83</v>
      </c>
      <c r="P5883" s="4">
        <f>Table1[[#This Row],[Delivery_Date]]-Table1[[#This Row],[Order_Date]]</f>
        <v>15</v>
      </c>
      <c r="Q5883" s="4" t="str">
        <f>IF(Table1[[#This Row],[Delivery delay days]]&gt;5,"delay","on time")</f>
        <v>delay</v>
      </c>
      <c r="R5883" s="10">
        <f>DATEVALUE(Table1[[#This Row],[Delivery_Date]])</f>
        <v>45303</v>
      </c>
      <c r="S5883" s="10">
        <f>DATEVALUE(Table1[[#This Row],[Order_Date]])</f>
        <v>45288</v>
      </c>
      <c r="T5883" s="4" t="str" cm="1">
        <f t="array" ref="T5883">_xlfn.IFS(Table1[[#This Row],[Inventory_Level]]&lt;=200,"low",Table1[[#This Row],[Inventory_Level]]&gt;=700,"high",Table1[[#This Row],[Inventory_Level]]&gt;200,"medium")</f>
        <v>high</v>
      </c>
    </row>
    <row r="5884" spans="1:20" x14ac:dyDescent="0.35">
      <c r="A5884" s="4">
        <v>5883</v>
      </c>
      <c r="B5884" s="4" t="s">
        <v>15</v>
      </c>
      <c r="C5884" s="4" t="s">
        <v>16</v>
      </c>
      <c r="D5884" s="4" t="s">
        <v>45</v>
      </c>
      <c r="E5884" s="4" t="s">
        <v>46</v>
      </c>
      <c r="F5884" s="10" t="s">
        <v>231</v>
      </c>
      <c r="G5884" s="11" t="s">
        <v>228</v>
      </c>
      <c r="H5884" s="4">
        <v>42</v>
      </c>
      <c r="I5884" s="12">
        <v>24178.67</v>
      </c>
      <c r="J5884" s="12">
        <v>1015504.14</v>
      </c>
      <c r="K5884" s="12">
        <v>1213.0899999999999</v>
      </c>
      <c r="L5884" s="4">
        <v>649</v>
      </c>
      <c r="M5884" s="4" t="s">
        <v>21</v>
      </c>
      <c r="N5884" s="4" t="str" cm="1">
        <f t="array" ref="N5884">_xlfn.SWITCH(E5884,"Delhi","North","Chennai","South","Hyderabad","South","Mumbai","Central","Bangalore","South")</f>
        <v>South</v>
      </c>
      <c r="O5884" s="12">
        <v>95910.51</v>
      </c>
      <c r="P5884" s="4">
        <f>Table1[[#This Row],[Delivery_Date]]-Table1[[#This Row],[Order_Date]]</f>
        <v>2</v>
      </c>
      <c r="Q5884" s="4" t="str">
        <f>IF(Table1[[#This Row],[Delivery delay days]]&gt;5,"delay","on time")</f>
        <v>on time</v>
      </c>
      <c r="R5884" s="10">
        <f>DATEVALUE(Table1[[#This Row],[Delivery_Date]])</f>
        <v>45024</v>
      </c>
      <c r="S5884" s="10">
        <f>DATEVALUE(Table1[[#This Row],[Order_Date]])</f>
        <v>45022</v>
      </c>
      <c r="T5884" s="4" t="str" cm="1">
        <f t="array" ref="T5884">_xlfn.IFS(Table1[[#This Row],[Inventory_Level]]&lt;=200,"low",Table1[[#This Row],[Inventory_Level]]&gt;=700,"high",Table1[[#This Row],[Inventory_Level]]&gt;200,"medium")</f>
        <v>medium</v>
      </c>
    </row>
    <row r="5885" spans="1:20" x14ac:dyDescent="0.35">
      <c r="A5885" s="4">
        <v>5884</v>
      </c>
      <c r="B5885" s="4" t="s">
        <v>23</v>
      </c>
      <c r="C5885" s="4" t="s">
        <v>24</v>
      </c>
      <c r="D5885" s="4" t="s">
        <v>17</v>
      </c>
      <c r="E5885" s="4" t="s">
        <v>26</v>
      </c>
      <c r="F5885" s="10" t="s">
        <v>361</v>
      </c>
      <c r="G5885" s="11" t="s">
        <v>81</v>
      </c>
      <c r="H5885" s="4">
        <v>66</v>
      </c>
      <c r="I5885" s="12">
        <v>6762.57</v>
      </c>
      <c r="J5885" s="12">
        <v>446329.62</v>
      </c>
      <c r="K5885" s="12">
        <v>956.6</v>
      </c>
      <c r="L5885" s="4">
        <v>758</v>
      </c>
      <c r="M5885" s="4" t="s">
        <v>35</v>
      </c>
      <c r="N5885" s="4" t="str" cm="1">
        <f t="array" ref="N5885">_xlfn.SWITCH(E5885,"Delhi","North","Chennai","South","Hyderabad","South","Mumbai","Central","Bangalore","South")</f>
        <v>South</v>
      </c>
      <c r="O5885" s="12">
        <v>60433.72</v>
      </c>
      <c r="P5885" s="4">
        <f>Table1[[#This Row],[Delivery_Date]]-Table1[[#This Row],[Order_Date]]</f>
        <v>8</v>
      </c>
      <c r="Q5885" s="4" t="str">
        <f>IF(Table1[[#This Row],[Delivery delay days]]&gt;5,"delay","on time")</f>
        <v>delay</v>
      </c>
      <c r="R5885" s="10">
        <f>DATEVALUE(Table1[[#This Row],[Delivery_Date]])</f>
        <v>45043</v>
      </c>
      <c r="S5885" s="10">
        <f>DATEVALUE(Table1[[#This Row],[Order_Date]])</f>
        <v>45035</v>
      </c>
      <c r="T5885" s="4" t="str" cm="1">
        <f t="array" ref="T5885">_xlfn.IFS(Table1[[#This Row],[Inventory_Level]]&lt;=200,"low",Table1[[#This Row],[Inventory_Level]]&gt;=700,"high",Table1[[#This Row],[Inventory_Level]]&gt;200,"medium")</f>
        <v>high</v>
      </c>
    </row>
    <row r="5886" spans="1:20" x14ac:dyDescent="0.35">
      <c r="A5886" s="4">
        <v>5885</v>
      </c>
      <c r="B5886" s="4" t="s">
        <v>51</v>
      </c>
      <c r="C5886" s="4" t="s">
        <v>16</v>
      </c>
      <c r="D5886" s="4" t="s">
        <v>25</v>
      </c>
      <c r="E5886" s="4" t="s">
        <v>60</v>
      </c>
      <c r="F5886" s="10" t="s">
        <v>155</v>
      </c>
      <c r="G5886" s="11" t="s">
        <v>345</v>
      </c>
      <c r="H5886" s="4">
        <v>82</v>
      </c>
      <c r="I5886" s="12">
        <v>33780.03</v>
      </c>
      <c r="J5886" s="12">
        <v>2769962.46</v>
      </c>
      <c r="K5886" s="12">
        <v>4940.7</v>
      </c>
      <c r="L5886" s="4">
        <v>743</v>
      </c>
      <c r="M5886" s="4" t="s">
        <v>29</v>
      </c>
      <c r="N5886" s="4" t="str" cm="1">
        <f t="array" ref="N5886">_xlfn.SWITCH(E5886,"Delhi","North","Chennai","South","Hyderabad","South","Mumbai","Central","Bangalore","South")</f>
        <v>South</v>
      </c>
      <c r="O5886" s="12">
        <v>484515.89</v>
      </c>
      <c r="P5886" s="4">
        <f>Table1[[#This Row],[Delivery_Date]]-Table1[[#This Row],[Order_Date]]</f>
        <v>8</v>
      </c>
      <c r="Q5886" s="4" t="str">
        <f>IF(Table1[[#This Row],[Delivery delay days]]&gt;5,"delay","on time")</f>
        <v>delay</v>
      </c>
      <c r="R5886" s="10">
        <f>DATEVALUE(Table1[[#This Row],[Delivery_Date]])</f>
        <v>44972</v>
      </c>
      <c r="S5886" s="10">
        <f>DATEVALUE(Table1[[#This Row],[Order_Date]])</f>
        <v>44964</v>
      </c>
      <c r="T5886" s="4" t="str" cm="1">
        <f t="array" ref="T5886">_xlfn.IFS(Table1[[#This Row],[Inventory_Level]]&lt;=200,"low",Table1[[#This Row],[Inventory_Level]]&gt;=700,"high",Table1[[#This Row],[Inventory_Level]]&gt;200,"medium")</f>
        <v>high</v>
      </c>
    </row>
    <row r="5887" spans="1:20" x14ac:dyDescent="0.35">
      <c r="A5887" s="4">
        <v>5886</v>
      </c>
      <c r="B5887" s="4" t="s">
        <v>31</v>
      </c>
      <c r="C5887" s="4" t="s">
        <v>38</v>
      </c>
      <c r="D5887" s="4" t="s">
        <v>45</v>
      </c>
      <c r="E5887" s="4" t="s">
        <v>18</v>
      </c>
      <c r="F5887" s="10" t="s">
        <v>72</v>
      </c>
      <c r="G5887" s="11" t="s">
        <v>323</v>
      </c>
      <c r="H5887" s="4">
        <v>65</v>
      </c>
      <c r="I5887" s="12">
        <v>37144.699999999997</v>
      </c>
      <c r="J5887" s="12">
        <v>2414405.5</v>
      </c>
      <c r="K5887" s="12">
        <v>1463.62</v>
      </c>
      <c r="L5887" s="4">
        <v>463</v>
      </c>
      <c r="M5887" s="4" t="s">
        <v>35</v>
      </c>
      <c r="N5887" s="4" t="str" cm="1">
        <f t="array" ref="N5887">_xlfn.SWITCH(E5887,"Delhi","North","Chennai","South","Hyderabad","South","Mumbai","Central","Bangalore","South")</f>
        <v>North</v>
      </c>
      <c r="O5887" s="12">
        <v>182066.26</v>
      </c>
      <c r="P5887" s="4">
        <f>Table1[[#This Row],[Delivery_Date]]-Table1[[#This Row],[Order_Date]]</f>
        <v>2</v>
      </c>
      <c r="Q5887" s="4" t="str">
        <f>IF(Table1[[#This Row],[Delivery delay days]]&gt;5,"delay","on time")</f>
        <v>on time</v>
      </c>
      <c r="R5887" s="10">
        <f>DATEVALUE(Table1[[#This Row],[Delivery_Date]])</f>
        <v>45273</v>
      </c>
      <c r="S5887" s="10">
        <f>DATEVALUE(Table1[[#This Row],[Order_Date]])</f>
        <v>45271</v>
      </c>
      <c r="T5887" s="4" t="str" cm="1">
        <f t="array" ref="T5887">_xlfn.IFS(Table1[[#This Row],[Inventory_Level]]&lt;=200,"low",Table1[[#This Row],[Inventory_Level]]&gt;=700,"high",Table1[[#This Row],[Inventory_Level]]&gt;200,"medium")</f>
        <v>medium</v>
      </c>
    </row>
    <row r="5888" spans="1:20" x14ac:dyDescent="0.35">
      <c r="A5888" s="4">
        <v>5887</v>
      </c>
      <c r="B5888" s="4" t="s">
        <v>44</v>
      </c>
      <c r="C5888" s="4" t="s">
        <v>16</v>
      </c>
      <c r="D5888" s="4" t="s">
        <v>45</v>
      </c>
      <c r="E5888" s="4" t="s">
        <v>26</v>
      </c>
      <c r="F5888" s="10" t="s">
        <v>407</v>
      </c>
      <c r="G5888" s="11" t="s">
        <v>199</v>
      </c>
      <c r="H5888" s="4">
        <v>17</v>
      </c>
      <c r="I5888" s="12">
        <v>24177.97</v>
      </c>
      <c r="J5888" s="12">
        <v>411025.49</v>
      </c>
      <c r="K5888" s="12">
        <v>190.28</v>
      </c>
      <c r="L5888" s="4">
        <v>466</v>
      </c>
      <c r="M5888" s="4" t="s">
        <v>35</v>
      </c>
      <c r="N5888" s="4" t="str" cm="1">
        <f t="array" ref="N5888">_xlfn.SWITCH(E5888,"Delhi","North","Chennai","South","Hyderabad","South","Mumbai","Central","Bangalore","South")</f>
        <v>South</v>
      </c>
      <c r="O5888" s="12">
        <v>80966.67</v>
      </c>
      <c r="P5888" s="4">
        <f>Table1[[#This Row],[Delivery_Date]]-Table1[[#This Row],[Order_Date]]</f>
        <v>12</v>
      </c>
      <c r="Q5888" s="4" t="str">
        <f>IF(Table1[[#This Row],[Delivery delay days]]&gt;5,"delay","on time")</f>
        <v>delay</v>
      </c>
      <c r="R5888" s="10">
        <f>DATEVALUE(Table1[[#This Row],[Delivery_Date]])</f>
        <v>45110</v>
      </c>
      <c r="S5888" s="10">
        <f>DATEVALUE(Table1[[#This Row],[Order_Date]])</f>
        <v>45098</v>
      </c>
      <c r="T5888" s="4" t="str" cm="1">
        <f t="array" ref="T5888">_xlfn.IFS(Table1[[#This Row],[Inventory_Level]]&lt;=200,"low",Table1[[#This Row],[Inventory_Level]]&gt;=700,"high",Table1[[#This Row],[Inventory_Level]]&gt;200,"medium")</f>
        <v>medium</v>
      </c>
    </row>
    <row r="5889" spans="1:20" x14ac:dyDescent="0.35">
      <c r="A5889" s="4">
        <v>5888</v>
      </c>
      <c r="B5889" s="4" t="s">
        <v>44</v>
      </c>
      <c r="C5889" s="4" t="s">
        <v>16</v>
      </c>
      <c r="D5889" s="4" t="s">
        <v>45</v>
      </c>
      <c r="E5889" s="4" t="s">
        <v>60</v>
      </c>
      <c r="F5889" s="10" t="s">
        <v>204</v>
      </c>
      <c r="G5889" s="11" t="s">
        <v>409</v>
      </c>
      <c r="H5889" s="4">
        <v>24</v>
      </c>
      <c r="I5889" s="12">
        <v>4686.6400000000003</v>
      </c>
      <c r="J5889" s="12">
        <v>112479.36</v>
      </c>
      <c r="K5889" s="12">
        <v>4697.79</v>
      </c>
      <c r="L5889" s="4">
        <v>794</v>
      </c>
      <c r="M5889" s="4" t="s">
        <v>35</v>
      </c>
      <c r="N5889" s="4" t="str" cm="1">
        <f t="array" ref="N5889">_xlfn.SWITCH(E5889,"Delhi","North","Chennai","South","Hyderabad","South","Mumbai","Central","Bangalore","South")</f>
        <v>South</v>
      </c>
      <c r="O5889" s="12">
        <v>10693.89</v>
      </c>
      <c r="P5889" s="4">
        <f>Table1[[#This Row],[Delivery_Date]]-Table1[[#This Row],[Order_Date]]</f>
        <v>9</v>
      </c>
      <c r="Q5889" s="4" t="str">
        <f>IF(Table1[[#This Row],[Delivery delay days]]&gt;5,"delay","on time")</f>
        <v>delay</v>
      </c>
      <c r="R5889" s="10">
        <f>DATEVALUE(Table1[[#This Row],[Delivery_Date]])</f>
        <v>44949</v>
      </c>
      <c r="S5889" s="10">
        <f>DATEVALUE(Table1[[#This Row],[Order_Date]])</f>
        <v>44940</v>
      </c>
      <c r="T5889" s="4" t="str" cm="1">
        <f t="array" ref="T5889">_xlfn.IFS(Table1[[#This Row],[Inventory_Level]]&lt;=200,"low",Table1[[#This Row],[Inventory_Level]]&gt;=700,"high",Table1[[#This Row],[Inventory_Level]]&gt;200,"medium")</f>
        <v>high</v>
      </c>
    </row>
    <row r="5890" spans="1:20" x14ac:dyDescent="0.35">
      <c r="A5890" s="4">
        <v>5889</v>
      </c>
      <c r="B5890" s="4" t="s">
        <v>31</v>
      </c>
      <c r="C5890" s="4" t="s">
        <v>24</v>
      </c>
      <c r="D5890" s="4" t="s">
        <v>39</v>
      </c>
      <c r="E5890" s="4" t="s">
        <v>26</v>
      </c>
      <c r="F5890" s="10" t="s">
        <v>328</v>
      </c>
      <c r="G5890" s="11" t="s">
        <v>184</v>
      </c>
      <c r="H5890" s="4">
        <v>60</v>
      </c>
      <c r="I5890" s="12">
        <v>33010.07</v>
      </c>
      <c r="J5890" s="12">
        <v>1980604.2</v>
      </c>
      <c r="K5890" s="12">
        <v>1116.05</v>
      </c>
      <c r="L5890" s="4">
        <v>100</v>
      </c>
      <c r="M5890" s="4" t="s">
        <v>35</v>
      </c>
      <c r="N5890" s="4" t="str" cm="1">
        <f t="array" ref="N5890">_xlfn.SWITCH(E5890,"Delhi","North","Chennai","South","Hyderabad","South","Mumbai","Central","Bangalore","South")</f>
        <v>South</v>
      </c>
      <c r="O5890" s="12">
        <v>99368.49</v>
      </c>
      <c r="P5890" s="4">
        <f>Table1[[#This Row],[Delivery_Date]]-Table1[[#This Row],[Order_Date]]</f>
        <v>2</v>
      </c>
      <c r="Q5890" s="4" t="str">
        <f>IF(Table1[[#This Row],[Delivery delay days]]&gt;5,"delay","on time")</f>
        <v>on time</v>
      </c>
      <c r="R5890" s="10">
        <f>DATEVALUE(Table1[[#This Row],[Delivery_Date]])</f>
        <v>44944</v>
      </c>
      <c r="S5890" s="10">
        <f>DATEVALUE(Table1[[#This Row],[Order_Date]])</f>
        <v>44942</v>
      </c>
      <c r="T5890" s="4" t="str" cm="1">
        <f t="array" ref="T5890">_xlfn.IFS(Table1[[#This Row],[Inventory_Level]]&lt;=200,"low",Table1[[#This Row],[Inventory_Level]]&gt;=700,"high",Table1[[#This Row],[Inventory_Level]]&gt;200,"medium")</f>
        <v>low</v>
      </c>
    </row>
    <row r="5891" spans="1:20" x14ac:dyDescent="0.35">
      <c r="A5891" s="4">
        <v>5890</v>
      </c>
      <c r="B5891" s="4" t="s">
        <v>37</v>
      </c>
      <c r="C5891" s="4" t="s">
        <v>16</v>
      </c>
      <c r="D5891" s="4" t="s">
        <v>32</v>
      </c>
      <c r="E5891" s="4" t="s">
        <v>52</v>
      </c>
      <c r="F5891" s="10" t="s">
        <v>202</v>
      </c>
      <c r="G5891" s="11" t="s">
        <v>214</v>
      </c>
      <c r="H5891" s="4">
        <v>50</v>
      </c>
      <c r="I5891" s="12">
        <v>24620.78</v>
      </c>
      <c r="J5891" s="12">
        <v>1231039</v>
      </c>
      <c r="K5891" s="12">
        <v>4316.3500000000004</v>
      </c>
      <c r="L5891" s="4">
        <v>245</v>
      </c>
      <c r="M5891" s="4" t="s">
        <v>21</v>
      </c>
      <c r="N5891" s="4" t="str" cm="1">
        <f t="array" ref="N5891">_xlfn.SWITCH(E5891,"Delhi","North","Chennai","South","Hyderabad","South","Mumbai","Central","Bangalore","South")</f>
        <v>Central</v>
      </c>
      <c r="O5891" s="12">
        <v>94298.8</v>
      </c>
      <c r="P5891" s="4">
        <f>Table1[[#This Row],[Delivery_Date]]-Table1[[#This Row],[Order_Date]]</f>
        <v>14</v>
      </c>
      <c r="Q5891" s="4" t="str">
        <f>IF(Table1[[#This Row],[Delivery delay days]]&gt;5,"delay","on time")</f>
        <v>delay</v>
      </c>
      <c r="R5891" s="10">
        <f>DATEVALUE(Table1[[#This Row],[Delivery_Date]])</f>
        <v>45015</v>
      </c>
      <c r="S5891" s="10">
        <f>DATEVALUE(Table1[[#This Row],[Order_Date]])</f>
        <v>45001</v>
      </c>
      <c r="T5891" s="4" t="str" cm="1">
        <f t="array" ref="T5891">_xlfn.IFS(Table1[[#This Row],[Inventory_Level]]&lt;=200,"low",Table1[[#This Row],[Inventory_Level]]&gt;=700,"high",Table1[[#This Row],[Inventory_Level]]&gt;200,"medium")</f>
        <v>medium</v>
      </c>
    </row>
    <row r="5892" spans="1:20" x14ac:dyDescent="0.35">
      <c r="A5892" s="4">
        <v>5891</v>
      </c>
      <c r="B5892" s="4" t="s">
        <v>15</v>
      </c>
      <c r="C5892" s="4" t="s">
        <v>24</v>
      </c>
      <c r="D5892" s="4" t="s">
        <v>25</v>
      </c>
      <c r="E5892" s="4" t="s">
        <v>26</v>
      </c>
      <c r="F5892" s="10" t="s">
        <v>98</v>
      </c>
      <c r="G5892" s="11" t="s">
        <v>329</v>
      </c>
      <c r="H5892" s="4">
        <v>60</v>
      </c>
      <c r="I5892" s="12">
        <v>7731.34</v>
      </c>
      <c r="J5892" s="12">
        <v>463880.4</v>
      </c>
      <c r="K5892" s="12">
        <v>1619.87</v>
      </c>
      <c r="L5892" s="4">
        <v>131</v>
      </c>
      <c r="M5892" s="4" t="s">
        <v>21</v>
      </c>
      <c r="N5892" s="4" t="str" cm="1">
        <f t="array" ref="N5892">_xlfn.SWITCH(E5892,"Delhi","North","Chennai","South","Hyderabad","South","Mumbai","Central","Bangalore","South")</f>
        <v>South</v>
      </c>
      <c r="O5892" s="12">
        <v>83385.81</v>
      </c>
      <c r="P5892" s="4">
        <f>Table1[[#This Row],[Delivery_Date]]-Table1[[#This Row],[Order_Date]]</f>
        <v>6</v>
      </c>
      <c r="Q5892" s="4" t="str">
        <f>IF(Table1[[#This Row],[Delivery delay days]]&gt;5,"delay","on time")</f>
        <v>delay</v>
      </c>
      <c r="R5892" s="10">
        <f>DATEVALUE(Table1[[#This Row],[Delivery_Date]])</f>
        <v>45130</v>
      </c>
      <c r="S5892" s="10">
        <f>DATEVALUE(Table1[[#This Row],[Order_Date]])</f>
        <v>45124</v>
      </c>
      <c r="T5892" s="4" t="str" cm="1">
        <f t="array" ref="T5892">_xlfn.IFS(Table1[[#This Row],[Inventory_Level]]&lt;=200,"low",Table1[[#This Row],[Inventory_Level]]&gt;=700,"high",Table1[[#This Row],[Inventory_Level]]&gt;200,"medium")</f>
        <v>low</v>
      </c>
    </row>
    <row r="5893" spans="1:20" x14ac:dyDescent="0.35">
      <c r="A5893" s="4">
        <v>5892</v>
      </c>
      <c r="B5893" s="4" t="s">
        <v>15</v>
      </c>
      <c r="C5893" s="4" t="s">
        <v>16</v>
      </c>
      <c r="D5893" s="4" t="s">
        <v>45</v>
      </c>
      <c r="E5893" s="4" t="s">
        <v>46</v>
      </c>
      <c r="F5893" s="10" t="s">
        <v>139</v>
      </c>
      <c r="G5893" s="11" t="s">
        <v>312</v>
      </c>
      <c r="H5893" s="4">
        <v>33</v>
      </c>
      <c r="I5893" s="12">
        <v>3407.76</v>
      </c>
      <c r="J5893" s="12">
        <v>112456.08</v>
      </c>
      <c r="K5893" s="12">
        <v>1617.55</v>
      </c>
      <c r="L5893" s="4">
        <v>832</v>
      </c>
      <c r="M5893" s="4" t="s">
        <v>35</v>
      </c>
      <c r="N5893" s="4" t="str" cm="1">
        <f t="array" ref="N5893">_xlfn.SWITCH(E5893,"Delhi","North","Chennai","South","Hyderabad","South","Mumbai","Central","Bangalore","South")</f>
        <v>South</v>
      </c>
      <c r="O5893" s="12">
        <v>8609.23</v>
      </c>
      <c r="P5893" s="4">
        <f>Table1[[#This Row],[Delivery_Date]]-Table1[[#This Row],[Order_Date]]</f>
        <v>10</v>
      </c>
      <c r="Q5893" s="4" t="str">
        <f>IF(Table1[[#This Row],[Delivery delay days]]&gt;5,"delay","on time")</f>
        <v>delay</v>
      </c>
      <c r="R5893" s="10">
        <f>DATEVALUE(Table1[[#This Row],[Delivery_Date]])</f>
        <v>44961</v>
      </c>
      <c r="S5893" s="10">
        <f>DATEVALUE(Table1[[#This Row],[Order_Date]])</f>
        <v>44951</v>
      </c>
      <c r="T5893" s="4" t="str" cm="1">
        <f t="array" ref="T5893">_xlfn.IFS(Table1[[#This Row],[Inventory_Level]]&lt;=200,"low",Table1[[#This Row],[Inventory_Level]]&gt;=700,"high",Table1[[#This Row],[Inventory_Level]]&gt;200,"medium")</f>
        <v>high</v>
      </c>
    </row>
    <row r="5894" spans="1:20" x14ac:dyDescent="0.35">
      <c r="A5894" s="4">
        <v>5893</v>
      </c>
      <c r="B5894" s="4" t="s">
        <v>44</v>
      </c>
      <c r="C5894" s="4" t="s">
        <v>38</v>
      </c>
      <c r="D5894" s="4" t="s">
        <v>32</v>
      </c>
      <c r="E5894" s="4" t="s">
        <v>52</v>
      </c>
      <c r="F5894" s="10" t="s">
        <v>289</v>
      </c>
      <c r="G5894" s="11" t="s">
        <v>358</v>
      </c>
      <c r="H5894" s="4">
        <v>71</v>
      </c>
      <c r="I5894" s="12">
        <v>29802.15</v>
      </c>
      <c r="J5894" s="12">
        <v>2115952.65</v>
      </c>
      <c r="K5894" s="12">
        <v>2250.9699999999998</v>
      </c>
      <c r="L5894" s="4">
        <v>197</v>
      </c>
      <c r="M5894" s="4" t="s">
        <v>35</v>
      </c>
      <c r="N5894" s="4" t="str" cm="1">
        <f t="array" ref="N5894">_xlfn.SWITCH(E5894,"Delhi","North","Chennai","South","Hyderabad","South","Mumbai","Central","Bangalore","South")</f>
        <v>Central</v>
      </c>
      <c r="O5894" s="12">
        <v>372889.56</v>
      </c>
      <c r="P5894" s="4">
        <f>Table1[[#This Row],[Delivery_Date]]-Table1[[#This Row],[Order_Date]]</f>
        <v>8</v>
      </c>
      <c r="Q5894" s="4" t="str">
        <f>IF(Table1[[#This Row],[Delivery delay days]]&gt;5,"delay","on time")</f>
        <v>delay</v>
      </c>
      <c r="R5894" s="10">
        <f>DATEVALUE(Table1[[#This Row],[Delivery_Date]])</f>
        <v>45240</v>
      </c>
      <c r="S5894" s="10">
        <f>DATEVALUE(Table1[[#This Row],[Order_Date]])</f>
        <v>45232</v>
      </c>
      <c r="T5894" s="4" t="str" cm="1">
        <f t="array" ref="T5894">_xlfn.IFS(Table1[[#This Row],[Inventory_Level]]&lt;=200,"low",Table1[[#This Row],[Inventory_Level]]&gt;=700,"high",Table1[[#This Row],[Inventory_Level]]&gt;200,"medium")</f>
        <v>low</v>
      </c>
    </row>
    <row r="5895" spans="1:20" x14ac:dyDescent="0.35">
      <c r="A5895" s="4">
        <v>5894</v>
      </c>
      <c r="B5895" s="4" t="s">
        <v>15</v>
      </c>
      <c r="C5895" s="4" t="s">
        <v>24</v>
      </c>
      <c r="D5895" s="4" t="s">
        <v>25</v>
      </c>
      <c r="E5895" s="4" t="s">
        <v>26</v>
      </c>
      <c r="F5895" s="10" t="s">
        <v>146</v>
      </c>
      <c r="G5895" s="11" t="s">
        <v>290</v>
      </c>
      <c r="H5895" s="4">
        <v>43</v>
      </c>
      <c r="I5895" s="12">
        <v>48812.82</v>
      </c>
      <c r="J5895" s="12">
        <v>2098951.2599999998</v>
      </c>
      <c r="K5895" s="12">
        <v>3606.78</v>
      </c>
      <c r="L5895" s="4">
        <v>291</v>
      </c>
      <c r="M5895" s="4" t="s">
        <v>35</v>
      </c>
      <c r="N5895" s="4" t="str" cm="1">
        <f t="array" ref="N5895">_xlfn.SWITCH(E5895,"Delhi","North","Chennai","South","Hyderabad","South","Mumbai","Central","Bangalore","South")</f>
        <v>South</v>
      </c>
      <c r="O5895" s="12">
        <v>449353.18</v>
      </c>
      <c r="P5895" s="4">
        <f>Table1[[#This Row],[Delivery_Date]]-Table1[[#This Row],[Order_Date]]</f>
        <v>7</v>
      </c>
      <c r="Q5895" s="4" t="str">
        <f>IF(Table1[[#This Row],[Delivery delay days]]&gt;5,"delay","on time")</f>
        <v>delay</v>
      </c>
      <c r="R5895" s="10">
        <f>DATEVALUE(Table1[[#This Row],[Delivery_Date]])</f>
        <v>45207</v>
      </c>
      <c r="S5895" s="10">
        <f>DATEVALUE(Table1[[#This Row],[Order_Date]])</f>
        <v>45200</v>
      </c>
      <c r="T5895" s="4" t="str" cm="1">
        <f t="array" ref="T5895">_xlfn.IFS(Table1[[#This Row],[Inventory_Level]]&lt;=200,"low",Table1[[#This Row],[Inventory_Level]]&gt;=700,"high",Table1[[#This Row],[Inventory_Level]]&gt;200,"medium")</f>
        <v>medium</v>
      </c>
    </row>
    <row r="5896" spans="1:20" x14ac:dyDescent="0.35">
      <c r="A5896" s="4">
        <v>5895</v>
      </c>
      <c r="B5896" s="4" t="s">
        <v>51</v>
      </c>
      <c r="C5896" s="4" t="s">
        <v>16</v>
      </c>
      <c r="D5896" s="4" t="s">
        <v>32</v>
      </c>
      <c r="E5896" s="4" t="s">
        <v>60</v>
      </c>
      <c r="F5896" s="10" t="s">
        <v>206</v>
      </c>
      <c r="G5896" s="11" t="s">
        <v>74</v>
      </c>
      <c r="H5896" s="4">
        <v>12</v>
      </c>
      <c r="I5896" s="12">
        <v>28113.74</v>
      </c>
      <c r="J5896" s="12">
        <v>337364.88</v>
      </c>
      <c r="K5896" s="12">
        <v>4079.88</v>
      </c>
      <c r="L5896" s="4">
        <v>204</v>
      </c>
      <c r="M5896" s="4" t="s">
        <v>21</v>
      </c>
      <c r="N5896" s="4" t="str" cm="1">
        <f t="array" ref="N5896">_xlfn.SWITCH(E5896,"Delhi","North","Chennai","South","Hyderabad","South","Mumbai","Central","Bangalore","South")</f>
        <v>South</v>
      </c>
      <c r="O5896" s="12">
        <v>21936.71</v>
      </c>
      <c r="P5896" s="4">
        <f>Table1[[#This Row],[Delivery_Date]]-Table1[[#This Row],[Order_Date]]</f>
        <v>1</v>
      </c>
      <c r="Q5896" s="4" t="str">
        <f>IF(Table1[[#This Row],[Delivery delay days]]&gt;5,"delay","on time")</f>
        <v>on time</v>
      </c>
      <c r="R5896" s="10">
        <f>DATEVALUE(Table1[[#This Row],[Delivery_Date]])</f>
        <v>45231</v>
      </c>
      <c r="S5896" s="10">
        <f>DATEVALUE(Table1[[#This Row],[Order_Date]])</f>
        <v>45230</v>
      </c>
      <c r="T5896" s="4" t="str" cm="1">
        <f t="array" ref="T5896">_xlfn.IFS(Table1[[#This Row],[Inventory_Level]]&lt;=200,"low",Table1[[#This Row],[Inventory_Level]]&gt;=700,"high",Table1[[#This Row],[Inventory_Level]]&gt;200,"medium")</f>
        <v>medium</v>
      </c>
    </row>
    <row r="5897" spans="1:20" x14ac:dyDescent="0.35">
      <c r="A5897" s="4">
        <v>5896</v>
      </c>
      <c r="B5897" s="4" t="s">
        <v>37</v>
      </c>
      <c r="C5897" s="4" t="s">
        <v>38</v>
      </c>
      <c r="D5897" s="4" t="s">
        <v>25</v>
      </c>
      <c r="E5897" s="4" t="s">
        <v>18</v>
      </c>
      <c r="F5897" s="10" t="s">
        <v>417</v>
      </c>
      <c r="G5897" s="11" t="s">
        <v>411</v>
      </c>
      <c r="H5897" s="4">
        <v>100</v>
      </c>
      <c r="I5897" s="12">
        <v>30993.119999999999</v>
      </c>
      <c r="J5897" s="12">
        <v>3099312</v>
      </c>
      <c r="K5897" s="12">
        <v>2030.02</v>
      </c>
      <c r="L5897" s="4">
        <v>914</v>
      </c>
      <c r="M5897" s="4" t="s">
        <v>42</v>
      </c>
      <c r="N5897" s="4" t="str" cm="1">
        <f t="array" ref="N5897">_xlfn.SWITCH(E5897,"Delhi","North","Chennai","South","Hyderabad","South","Mumbai","Central","Bangalore","South")</f>
        <v>North</v>
      </c>
      <c r="O5897" s="12">
        <v>399766.64</v>
      </c>
      <c r="P5897" s="4">
        <f>Table1[[#This Row],[Delivery_Date]]-Table1[[#This Row],[Order_Date]]</f>
        <v>1</v>
      </c>
      <c r="Q5897" s="4" t="str">
        <f>IF(Table1[[#This Row],[Delivery delay days]]&gt;5,"delay","on time")</f>
        <v>on time</v>
      </c>
      <c r="R5897" s="10">
        <f>DATEVALUE(Table1[[#This Row],[Delivery_Date]])</f>
        <v>44984</v>
      </c>
      <c r="S5897" s="10">
        <f>DATEVALUE(Table1[[#This Row],[Order_Date]])</f>
        <v>44983</v>
      </c>
      <c r="T5897" s="4" t="str" cm="1">
        <f t="array" ref="T5897">_xlfn.IFS(Table1[[#This Row],[Inventory_Level]]&lt;=200,"low",Table1[[#This Row],[Inventory_Level]]&gt;=700,"high",Table1[[#This Row],[Inventory_Level]]&gt;200,"medium")</f>
        <v>high</v>
      </c>
    </row>
    <row r="5898" spans="1:20" x14ac:dyDescent="0.35">
      <c r="A5898" s="4">
        <v>5897</v>
      </c>
      <c r="B5898" s="4" t="s">
        <v>37</v>
      </c>
      <c r="C5898" s="4" t="s">
        <v>16</v>
      </c>
      <c r="D5898" s="4" t="s">
        <v>32</v>
      </c>
      <c r="E5898" s="4" t="s">
        <v>18</v>
      </c>
      <c r="F5898" s="10" t="s">
        <v>174</v>
      </c>
      <c r="G5898" s="11" t="s">
        <v>338</v>
      </c>
      <c r="H5898" s="4">
        <v>91</v>
      </c>
      <c r="I5898" s="12">
        <v>5610.23</v>
      </c>
      <c r="J5898" s="12">
        <v>510530.93</v>
      </c>
      <c r="K5898" s="12">
        <v>1308.8900000000001</v>
      </c>
      <c r="L5898" s="4">
        <v>724</v>
      </c>
      <c r="M5898" s="4" t="s">
        <v>42</v>
      </c>
      <c r="N5898" s="4" t="str" cm="1">
        <f t="array" ref="N5898">_xlfn.SWITCH(E5898,"Delhi","North","Chennai","South","Hyderabad","South","Mumbai","Central","Bangalore","South")</f>
        <v>North</v>
      </c>
      <c r="O5898" s="12">
        <v>27086.03</v>
      </c>
      <c r="P5898" s="4">
        <f>Table1[[#This Row],[Delivery_Date]]-Table1[[#This Row],[Order_Date]]</f>
        <v>5</v>
      </c>
      <c r="Q5898" s="4" t="str">
        <f>IF(Table1[[#This Row],[Delivery delay days]]&gt;5,"delay","on time")</f>
        <v>on time</v>
      </c>
      <c r="R5898" s="10">
        <f>DATEVALUE(Table1[[#This Row],[Delivery_Date]])</f>
        <v>45071</v>
      </c>
      <c r="S5898" s="10">
        <f>DATEVALUE(Table1[[#This Row],[Order_Date]])</f>
        <v>45066</v>
      </c>
      <c r="T5898" s="4" t="str" cm="1">
        <f t="array" ref="T5898">_xlfn.IFS(Table1[[#This Row],[Inventory_Level]]&lt;=200,"low",Table1[[#This Row],[Inventory_Level]]&gt;=700,"high",Table1[[#This Row],[Inventory_Level]]&gt;200,"medium")</f>
        <v>high</v>
      </c>
    </row>
    <row r="5899" spans="1:20" x14ac:dyDescent="0.35">
      <c r="A5899" s="4">
        <v>5898</v>
      </c>
      <c r="B5899" s="4" t="s">
        <v>23</v>
      </c>
      <c r="C5899" s="4" t="s">
        <v>24</v>
      </c>
      <c r="D5899" s="4" t="s">
        <v>25</v>
      </c>
      <c r="E5899" s="4" t="s">
        <v>60</v>
      </c>
      <c r="F5899" s="10" t="s">
        <v>366</v>
      </c>
      <c r="G5899" s="11" t="s">
        <v>359</v>
      </c>
      <c r="H5899" s="4">
        <v>28</v>
      </c>
      <c r="I5899" s="12">
        <v>48269.61</v>
      </c>
      <c r="J5899" s="12">
        <v>1351549.08</v>
      </c>
      <c r="K5899" s="12">
        <v>4900.26</v>
      </c>
      <c r="L5899" s="4">
        <v>930</v>
      </c>
      <c r="M5899" s="4" t="s">
        <v>35</v>
      </c>
      <c r="N5899" s="4" t="str" cm="1">
        <f t="array" ref="N5899">_xlfn.SWITCH(E5899,"Delhi","North","Chennai","South","Hyderabad","South","Mumbai","Central","Bangalore","South")</f>
        <v>South</v>
      </c>
      <c r="O5899" s="12">
        <v>326434.88</v>
      </c>
      <c r="P5899" s="4">
        <f>Table1[[#This Row],[Delivery_Date]]-Table1[[#This Row],[Order_Date]]</f>
        <v>15</v>
      </c>
      <c r="Q5899" s="4" t="str">
        <f>IF(Table1[[#This Row],[Delivery delay days]]&gt;5,"delay","on time")</f>
        <v>delay</v>
      </c>
      <c r="R5899" s="10">
        <f>DATEVALUE(Table1[[#This Row],[Delivery_Date]])</f>
        <v>45248</v>
      </c>
      <c r="S5899" s="10">
        <f>DATEVALUE(Table1[[#This Row],[Order_Date]])</f>
        <v>45233</v>
      </c>
      <c r="T5899" s="4" t="str" cm="1">
        <f t="array" ref="T5899">_xlfn.IFS(Table1[[#This Row],[Inventory_Level]]&lt;=200,"low",Table1[[#This Row],[Inventory_Level]]&gt;=700,"high",Table1[[#This Row],[Inventory_Level]]&gt;200,"medium")</f>
        <v>high</v>
      </c>
    </row>
    <row r="5900" spans="1:20" x14ac:dyDescent="0.35">
      <c r="A5900" s="4">
        <v>5899</v>
      </c>
      <c r="B5900" s="4" t="s">
        <v>15</v>
      </c>
      <c r="C5900" s="4" t="s">
        <v>24</v>
      </c>
      <c r="D5900" s="4" t="s">
        <v>25</v>
      </c>
      <c r="E5900" s="4" t="s">
        <v>46</v>
      </c>
      <c r="F5900" s="10" t="s">
        <v>259</v>
      </c>
      <c r="G5900" s="11" t="s">
        <v>91</v>
      </c>
      <c r="H5900" s="4">
        <v>26</v>
      </c>
      <c r="I5900" s="12">
        <v>3561.07</v>
      </c>
      <c r="J5900" s="12">
        <v>92587.82</v>
      </c>
      <c r="K5900" s="12">
        <v>4375.63</v>
      </c>
      <c r="L5900" s="4">
        <v>534</v>
      </c>
      <c r="M5900" s="4" t="s">
        <v>21</v>
      </c>
      <c r="N5900" s="4" t="str" cm="1">
        <f t="array" ref="N5900">_xlfn.SWITCH(E5900,"Delhi","North","Chennai","South","Hyderabad","South","Mumbai","Central","Bangalore","South")</f>
        <v>South</v>
      </c>
      <c r="O5900" s="12">
        <v>11916.84</v>
      </c>
      <c r="P5900" s="4">
        <f>Table1[[#This Row],[Delivery_Date]]-Table1[[#This Row],[Order_Date]]</f>
        <v>11</v>
      </c>
      <c r="Q5900" s="4" t="str">
        <f>IF(Table1[[#This Row],[Delivery delay days]]&gt;5,"delay","on time")</f>
        <v>delay</v>
      </c>
      <c r="R5900" s="10">
        <f>DATEVALUE(Table1[[#This Row],[Delivery_Date]])</f>
        <v>45027</v>
      </c>
      <c r="S5900" s="10">
        <f>DATEVALUE(Table1[[#This Row],[Order_Date]])</f>
        <v>45016</v>
      </c>
      <c r="T5900" s="4" t="str" cm="1">
        <f t="array" ref="T5900">_xlfn.IFS(Table1[[#This Row],[Inventory_Level]]&lt;=200,"low",Table1[[#This Row],[Inventory_Level]]&gt;=700,"high",Table1[[#This Row],[Inventory_Level]]&gt;200,"medium")</f>
        <v>medium</v>
      </c>
    </row>
    <row r="5901" spans="1:20" x14ac:dyDescent="0.35">
      <c r="A5901" s="4">
        <v>5900</v>
      </c>
      <c r="B5901" s="4" t="s">
        <v>59</v>
      </c>
      <c r="C5901" s="4" t="s">
        <v>38</v>
      </c>
      <c r="D5901" s="4" t="s">
        <v>45</v>
      </c>
      <c r="E5901" s="4" t="s">
        <v>18</v>
      </c>
      <c r="F5901" s="10" t="s">
        <v>198</v>
      </c>
      <c r="G5901" s="11" t="s">
        <v>209</v>
      </c>
      <c r="H5901" s="4">
        <v>88</v>
      </c>
      <c r="I5901" s="12">
        <v>34937.56</v>
      </c>
      <c r="J5901" s="12">
        <v>3074505.28</v>
      </c>
      <c r="K5901" s="12">
        <v>254.8</v>
      </c>
      <c r="L5901" s="4">
        <v>607</v>
      </c>
      <c r="M5901" s="4" t="s">
        <v>21</v>
      </c>
      <c r="N5901" s="4" t="str" cm="1">
        <f t="array" ref="N5901">_xlfn.SWITCH(E5901,"Delhi","North","Chennai","South","Hyderabad","South","Mumbai","Central","Bangalore","South")</f>
        <v>North</v>
      </c>
      <c r="O5901" s="12">
        <v>681175.32</v>
      </c>
      <c r="P5901" s="4">
        <f>Table1[[#This Row],[Delivery_Date]]-Table1[[#This Row],[Order_Date]]</f>
        <v>10</v>
      </c>
      <c r="Q5901" s="4" t="str">
        <f>IF(Table1[[#This Row],[Delivery delay days]]&gt;5,"delay","on time")</f>
        <v>delay</v>
      </c>
      <c r="R5901" s="10">
        <f>DATEVALUE(Table1[[#This Row],[Delivery_Date]])</f>
        <v>45117</v>
      </c>
      <c r="S5901" s="10">
        <f>DATEVALUE(Table1[[#This Row],[Order_Date]])</f>
        <v>45107</v>
      </c>
      <c r="T5901" s="4" t="str" cm="1">
        <f t="array" ref="T5901">_xlfn.IFS(Table1[[#This Row],[Inventory_Level]]&lt;=200,"low",Table1[[#This Row],[Inventory_Level]]&gt;=700,"high",Table1[[#This Row],[Inventory_Level]]&gt;200,"medium")</f>
        <v>medium</v>
      </c>
    </row>
    <row r="5902" spans="1:20" x14ac:dyDescent="0.35">
      <c r="A5902" s="4">
        <v>5901</v>
      </c>
      <c r="B5902" s="4" t="s">
        <v>37</v>
      </c>
      <c r="C5902" s="4" t="s">
        <v>38</v>
      </c>
      <c r="D5902" s="4" t="s">
        <v>25</v>
      </c>
      <c r="E5902" s="4" t="s">
        <v>26</v>
      </c>
      <c r="F5902" s="10" t="s">
        <v>104</v>
      </c>
      <c r="G5902" s="11" t="s">
        <v>259</v>
      </c>
      <c r="H5902" s="4">
        <v>100</v>
      </c>
      <c r="I5902" s="12">
        <v>42844.3</v>
      </c>
      <c r="J5902" s="12">
        <v>4284430</v>
      </c>
      <c r="K5902" s="12">
        <v>2271.44</v>
      </c>
      <c r="L5902" s="4">
        <v>930</v>
      </c>
      <c r="M5902" s="4" t="s">
        <v>29</v>
      </c>
      <c r="N5902" s="4" t="str" cm="1">
        <f t="array" ref="N5902">_xlfn.SWITCH(E5902,"Delhi","North","Chennai","South","Hyderabad","South","Mumbai","Central","Bangalore","South")</f>
        <v>South</v>
      </c>
      <c r="O5902" s="12">
        <v>274544.89</v>
      </c>
      <c r="P5902" s="4">
        <f>Table1[[#This Row],[Delivery_Date]]-Table1[[#This Row],[Order_Date]]</f>
        <v>10</v>
      </c>
      <c r="Q5902" s="4" t="str">
        <f>IF(Table1[[#This Row],[Delivery delay days]]&gt;5,"delay","on time")</f>
        <v>delay</v>
      </c>
      <c r="R5902" s="10">
        <f>DATEVALUE(Table1[[#This Row],[Delivery_Date]])</f>
        <v>45016</v>
      </c>
      <c r="S5902" s="10">
        <f>DATEVALUE(Table1[[#This Row],[Order_Date]])</f>
        <v>45006</v>
      </c>
      <c r="T5902" s="4" t="str" cm="1">
        <f t="array" ref="T5902">_xlfn.IFS(Table1[[#This Row],[Inventory_Level]]&lt;=200,"low",Table1[[#This Row],[Inventory_Level]]&gt;=700,"high",Table1[[#This Row],[Inventory_Level]]&gt;200,"medium")</f>
        <v>high</v>
      </c>
    </row>
    <row r="5903" spans="1:20" x14ac:dyDescent="0.35">
      <c r="A5903" s="4">
        <v>5902</v>
      </c>
      <c r="B5903" s="4" t="s">
        <v>37</v>
      </c>
      <c r="C5903" s="4" t="s">
        <v>38</v>
      </c>
      <c r="D5903" s="4" t="s">
        <v>17</v>
      </c>
      <c r="E5903" s="4" t="s">
        <v>46</v>
      </c>
      <c r="F5903" s="10" t="s">
        <v>221</v>
      </c>
      <c r="G5903" s="11" t="s">
        <v>19</v>
      </c>
      <c r="H5903" s="4">
        <v>37</v>
      </c>
      <c r="I5903" s="12">
        <v>28274.560000000001</v>
      </c>
      <c r="J5903" s="12">
        <v>1046158.72</v>
      </c>
      <c r="K5903" s="12">
        <v>3723.12</v>
      </c>
      <c r="L5903" s="4">
        <v>114</v>
      </c>
      <c r="M5903" s="4" t="s">
        <v>35</v>
      </c>
      <c r="N5903" s="4" t="str" cm="1">
        <f t="array" ref="N5903">_xlfn.SWITCH(E5903,"Delhi","North","Chennai","South","Hyderabad","South","Mumbai","Central","Bangalore","South")</f>
        <v>South</v>
      </c>
      <c r="O5903" s="12">
        <v>116243.16</v>
      </c>
      <c r="P5903" s="4">
        <f>Table1[[#This Row],[Delivery_Date]]-Table1[[#This Row],[Order_Date]]</f>
        <v>9</v>
      </c>
      <c r="Q5903" s="4" t="str">
        <f>IF(Table1[[#This Row],[Delivery delay days]]&gt;5,"delay","on time")</f>
        <v>delay</v>
      </c>
      <c r="R5903" s="10">
        <f>DATEVALUE(Table1[[#This Row],[Delivery_Date]])</f>
        <v>45188</v>
      </c>
      <c r="S5903" s="10">
        <f>DATEVALUE(Table1[[#This Row],[Order_Date]])</f>
        <v>45179</v>
      </c>
      <c r="T5903" s="4" t="str" cm="1">
        <f t="array" ref="T5903">_xlfn.IFS(Table1[[#This Row],[Inventory_Level]]&lt;=200,"low",Table1[[#This Row],[Inventory_Level]]&gt;=700,"high",Table1[[#This Row],[Inventory_Level]]&gt;200,"medium")</f>
        <v>low</v>
      </c>
    </row>
    <row r="5904" spans="1:20" x14ac:dyDescent="0.35">
      <c r="A5904" s="4">
        <v>5903</v>
      </c>
      <c r="B5904" s="4" t="s">
        <v>37</v>
      </c>
      <c r="C5904" s="4" t="s">
        <v>16</v>
      </c>
      <c r="D5904" s="4" t="s">
        <v>39</v>
      </c>
      <c r="E5904" s="4" t="s">
        <v>26</v>
      </c>
      <c r="F5904" s="10" t="s">
        <v>167</v>
      </c>
      <c r="G5904" s="11" t="s">
        <v>313</v>
      </c>
      <c r="H5904" s="4">
        <v>33</v>
      </c>
      <c r="I5904" s="12">
        <v>1022.63</v>
      </c>
      <c r="J5904" s="12">
        <v>33746.79</v>
      </c>
      <c r="K5904" s="12">
        <v>2821.22</v>
      </c>
      <c r="L5904" s="4">
        <v>104</v>
      </c>
      <c r="M5904" s="4" t="s">
        <v>21</v>
      </c>
      <c r="N5904" s="4" t="str" cm="1">
        <f t="array" ref="N5904">_xlfn.SWITCH(E5904,"Delhi","North","Chennai","South","Hyderabad","South","Mumbai","Central","Bangalore","South")</f>
        <v>South</v>
      </c>
      <c r="O5904" s="12">
        <v>2278.3000000000002</v>
      </c>
      <c r="P5904" s="4">
        <f>Table1[[#This Row],[Delivery_Date]]-Table1[[#This Row],[Order_Date]]</f>
        <v>6</v>
      </c>
      <c r="Q5904" s="4" t="str">
        <f>IF(Table1[[#This Row],[Delivery delay days]]&gt;5,"delay","on time")</f>
        <v>delay</v>
      </c>
      <c r="R5904" s="10">
        <f>DATEVALUE(Table1[[#This Row],[Delivery_Date]])</f>
        <v>45133</v>
      </c>
      <c r="S5904" s="10">
        <f>DATEVALUE(Table1[[#This Row],[Order_Date]])</f>
        <v>45127</v>
      </c>
      <c r="T5904" s="4" t="str" cm="1">
        <f t="array" ref="T5904">_xlfn.IFS(Table1[[#This Row],[Inventory_Level]]&lt;=200,"low",Table1[[#This Row],[Inventory_Level]]&gt;=700,"high",Table1[[#This Row],[Inventory_Level]]&gt;200,"medium")</f>
        <v>low</v>
      </c>
    </row>
    <row r="5905" spans="1:20" x14ac:dyDescent="0.35">
      <c r="A5905" s="4">
        <v>5904</v>
      </c>
      <c r="B5905" s="4" t="s">
        <v>37</v>
      </c>
      <c r="C5905" s="4" t="s">
        <v>16</v>
      </c>
      <c r="D5905" s="4" t="s">
        <v>17</v>
      </c>
      <c r="E5905" s="4" t="s">
        <v>52</v>
      </c>
      <c r="F5905" s="10" t="s">
        <v>228</v>
      </c>
      <c r="G5905" s="11" t="s">
        <v>225</v>
      </c>
      <c r="H5905" s="4">
        <v>5</v>
      </c>
      <c r="I5905" s="12">
        <v>7304.6</v>
      </c>
      <c r="J5905" s="12">
        <v>36523</v>
      </c>
      <c r="K5905" s="12">
        <v>4067.6</v>
      </c>
      <c r="L5905" s="4">
        <v>163</v>
      </c>
      <c r="M5905" s="4" t="s">
        <v>35</v>
      </c>
      <c r="N5905" s="4" t="str" cm="1">
        <f t="array" ref="N5905">_xlfn.SWITCH(E5905,"Delhi","North","Chennai","South","Hyderabad","South","Mumbai","Central","Bangalore","South")</f>
        <v>Central</v>
      </c>
      <c r="O5905" s="12">
        <v>7162.86</v>
      </c>
      <c r="P5905" s="4">
        <f>Table1[[#This Row],[Delivery_Date]]-Table1[[#This Row],[Order_Date]]</f>
        <v>15</v>
      </c>
      <c r="Q5905" s="4" t="str">
        <f>IF(Table1[[#This Row],[Delivery delay days]]&gt;5,"delay","on time")</f>
        <v>delay</v>
      </c>
      <c r="R5905" s="10">
        <f>DATEVALUE(Table1[[#This Row],[Delivery_Date]])</f>
        <v>45039</v>
      </c>
      <c r="S5905" s="10">
        <f>DATEVALUE(Table1[[#This Row],[Order_Date]])</f>
        <v>45024</v>
      </c>
      <c r="T5905" s="4" t="str" cm="1">
        <f t="array" ref="T5905">_xlfn.IFS(Table1[[#This Row],[Inventory_Level]]&lt;=200,"low",Table1[[#This Row],[Inventory_Level]]&gt;=700,"high",Table1[[#This Row],[Inventory_Level]]&gt;200,"medium")</f>
        <v>low</v>
      </c>
    </row>
    <row r="5906" spans="1:20" x14ac:dyDescent="0.35">
      <c r="A5906" s="4">
        <v>5905</v>
      </c>
      <c r="B5906" s="4" t="s">
        <v>31</v>
      </c>
      <c r="C5906" s="4" t="s">
        <v>16</v>
      </c>
      <c r="D5906" s="4" t="s">
        <v>45</v>
      </c>
      <c r="E5906" s="4" t="s">
        <v>52</v>
      </c>
      <c r="F5906" s="10" t="s">
        <v>315</v>
      </c>
      <c r="G5906" s="11" t="s">
        <v>379</v>
      </c>
      <c r="H5906" s="4">
        <v>56</v>
      </c>
      <c r="I5906" s="12">
        <v>38907.46</v>
      </c>
      <c r="J5906" s="12">
        <v>2178817.7599999998</v>
      </c>
      <c r="K5906" s="12">
        <v>2141.96</v>
      </c>
      <c r="L5906" s="4">
        <v>982</v>
      </c>
      <c r="M5906" s="4" t="s">
        <v>29</v>
      </c>
      <c r="N5906" s="4" t="str" cm="1">
        <f t="array" ref="N5906">_xlfn.SWITCH(E5906,"Delhi","North","Chennai","South","Hyderabad","South","Mumbai","Central","Bangalore","South")</f>
        <v>Central</v>
      </c>
      <c r="O5906" s="12">
        <v>296960.14</v>
      </c>
      <c r="P5906" s="4">
        <f>Table1[[#This Row],[Delivery_Date]]-Table1[[#This Row],[Order_Date]]</f>
        <v>8</v>
      </c>
      <c r="Q5906" s="4" t="str">
        <f>IF(Table1[[#This Row],[Delivery delay days]]&gt;5,"delay","on time")</f>
        <v>delay</v>
      </c>
      <c r="R5906" s="10">
        <f>DATEVALUE(Table1[[#This Row],[Delivery_Date]])</f>
        <v>45099</v>
      </c>
      <c r="S5906" s="10">
        <f>DATEVALUE(Table1[[#This Row],[Order_Date]])</f>
        <v>45091</v>
      </c>
      <c r="T5906" s="4" t="str" cm="1">
        <f t="array" ref="T5906">_xlfn.IFS(Table1[[#This Row],[Inventory_Level]]&lt;=200,"low",Table1[[#This Row],[Inventory_Level]]&gt;=700,"high",Table1[[#This Row],[Inventory_Level]]&gt;200,"medium")</f>
        <v>high</v>
      </c>
    </row>
    <row r="5907" spans="1:20" x14ac:dyDescent="0.35">
      <c r="A5907" s="4">
        <v>5906</v>
      </c>
      <c r="B5907" s="4" t="s">
        <v>65</v>
      </c>
      <c r="C5907" s="4" t="s">
        <v>16</v>
      </c>
      <c r="D5907" s="4" t="s">
        <v>25</v>
      </c>
      <c r="E5907" s="4" t="s">
        <v>18</v>
      </c>
      <c r="F5907" s="10" t="s">
        <v>74</v>
      </c>
      <c r="G5907" s="11" t="s">
        <v>391</v>
      </c>
      <c r="H5907" s="4">
        <v>72</v>
      </c>
      <c r="I5907" s="12">
        <v>4819.5</v>
      </c>
      <c r="J5907" s="12">
        <v>347004</v>
      </c>
      <c r="K5907" s="12">
        <v>4703.03</v>
      </c>
      <c r="L5907" s="4">
        <v>799</v>
      </c>
      <c r="M5907" s="4" t="s">
        <v>42</v>
      </c>
      <c r="N5907" s="4" t="str" cm="1">
        <f t="array" ref="N5907">_xlfn.SWITCH(E5907,"Delhi","North","Chennai","South","Hyderabad","South","Mumbai","Central","Bangalore","South")</f>
        <v>North</v>
      </c>
      <c r="O5907" s="12">
        <v>35979.29</v>
      </c>
      <c r="P5907" s="4">
        <f>Table1[[#This Row],[Delivery_Date]]-Table1[[#This Row],[Order_Date]]</f>
        <v>13</v>
      </c>
      <c r="Q5907" s="4" t="str">
        <f>IF(Table1[[#This Row],[Delivery delay days]]&gt;5,"delay","on time")</f>
        <v>delay</v>
      </c>
      <c r="R5907" s="10">
        <f>DATEVALUE(Table1[[#This Row],[Delivery_Date]])</f>
        <v>45244</v>
      </c>
      <c r="S5907" s="10">
        <f>DATEVALUE(Table1[[#This Row],[Order_Date]])</f>
        <v>45231</v>
      </c>
      <c r="T5907" s="4" t="str" cm="1">
        <f t="array" ref="T5907">_xlfn.IFS(Table1[[#This Row],[Inventory_Level]]&lt;=200,"low",Table1[[#This Row],[Inventory_Level]]&gt;=700,"high",Table1[[#This Row],[Inventory_Level]]&gt;200,"medium")</f>
        <v>high</v>
      </c>
    </row>
    <row r="5908" spans="1:20" x14ac:dyDescent="0.35">
      <c r="A5908" s="4">
        <v>5907</v>
      </c>
      <c r="B5908" s="4" t="s">
        <v>59</v>
      </c>
      <c r="C5908" s="4" t="s">
        <v>16</v>
      </c>
      <c r="D5908" s="4" t="s">
        <v>45</v>
      </c>
      <c r="E5908" s="4" t="s">
        <v>46</v>
      </c>
      <c r="F5908" s="10" t="s">
        <v>275</v>
      </c>
      <c r="G5908" s="11" t="s">
        <v>241</v>
      </c>
      <c r="H5908" s="4">
        <v>12</v>
      </c>
      <c r="I5908" s="12">
        <v>1459.6</v>
      </c>
      <c r="J5908" s="12">
        <v>17515.2</v>
      </c>
      <c r="K5908" s="12">
        <v>2459.83</v>
      </c>
      <c r="L5908" s="4">
        <v>98</v>
      </c>
      <c r="M5908" s="4" t="s">
        <v>21</v>
      </c>
      <c r="N5908" s="4" t="str" cm="1">
        <f t="array" ref="N5908">_xlfn.SWITCH(E5908,"Delhi","North","Chennai","South","Hyderabad","South","Mumbai","Central","Bangalore","South")</f>
        <v>South</v>
      </c>
      <c r="O5908" s="12">
        <v>1413.06</v>
      </c>
      <c r="P5908" s="4">
        <f>Table1[[#This Row],[Delivery_Date]]-Table1[[#This Row],[Order_Date]]</f>
        <v>1</v>
      </c>
      <c r="Q5908" s="4" t="str">
        <f>IF(Table1[[#This Row],[Delivery delay days]]&gt;5,"delay","on time")</f>
        <v>on time</v>
      </c>
      <c r="R5908" s="10">
        <f>DATEVALUE(Table1[[#This Row],[Delivery_Date]])</f>
        <v>45000</v>
      </c>
      <c r="S5908" s="10">
        <f>DATEVALUE(Table1[[#This Row],[Order_Date]])</f>
        <v>44999</v>
      </c>
      <c r="T5908" s="4" t="str" cm="1">
        <f t="array" ref="T5908">_xlfn.IFS(Table1[[#This Row],[Inventory_Level]]&lt;=200,"low",Table1[[#This Row],[Inventory_Level]]&gt;=700,"high",Table1[[#This Row],[Inventory_Level]]&gt;200,"medium")</f>
        <v>low</v>
      </c>
    </row>
    <row r="5909" spans="1:20" x14ac:dyDescent="0.35">
      <c r="A5909" s="4">
        <v>5908</v>
      </c>
      <c r="B5909" s="4" t="s">
        <v>44</v>
      </c>
      <c r="C5909" s="4" t="s">
        <v>24</v>
      </c>
      <c r="D5909" s="4" t="s">
        <v>32</v>
      </c>
      <c r="E5909" s="4" t="s">
        <v>60</v>
      </c>
      <c r="F5909" s="10" t="s">
        <v>130</v>
      </c>
      <c r="G5909" s="11" t="s">
        <v>27</v>
      </c>
      <c r="H5909" s="4">
        <v>89</v>
      </c>
      <c r="I5909" s="12">
        <v>8441.98</v>
      </c>
      <c r="J5909" s="12">
        <v>751336.22</v>
      </c>
      <c r="K5909" s="12">
        <v>4957.93</v>
      </c>
      <c r="L5909" s="4">
        <v>863</v>
      </c>
      <c r="M5909" s="4" t="s">
        <v>42</v>
      </c>
      <c r="N5909" s="4" t="str" cm="1">
        <f t="array" ref="N5909">_xlfn.SWITCH(E5909,"Delhi","North","Chennai","South","Hyderabad","South","Mumbai","Central","Bangalore","South")</f>
        <v>South</v>
      </c>
      <c r="O5909" s="12">
        <v>145617.99</v>
      </c>
      <c r="P5909" s="4">
        <f>Table1[[#This Row],[Delivery_Date]]-Table1[[#This Row],[Order_Date]]</f>
        <v>9</v>
      </c>
      <c r="Q5909" s="4" t="str">
        <f>IF(Table1[[#This Row],[Delivery delay days]]&gt;5,"delay","on time")</f>
        <v>delay</v>
      </c>
      <c r="R5909" s="10">
        <f>DATEVALUE(Table1[[#This Row],[Delivery_Date]])</f>
        <v>45134</v>
      </c>
      <c r="S5909" s="10">
        <f>DATEVALUE(Table1[[#This Row],[Order_Date]])</f>
        <v>45125</v>
      </c>
      <c r="T5909" s="4" t="str" cm="1">
        <f t="array" ref="T5909">_xlfn.IFS(Table1[[#This Row],[Inventory_Level]]&lt;=200,"low",Table1[[#This Row],[Inventory_Level]]&gt;=700,"high",Table1[[#This Row],[Inventory_Level]]&gt;200,"medium")</f>
        <v>high</v>
      </c>
    </row>
    <row r="5910" spans="1:20" x14ac:dyDescent="0.35">
      <c r="A5910" s="4">
        <v>5909</v>
      </c>
      <c r="B5910" s="4" t="s">
        <v>59</v>
      </c>
      <c r="C5910" s="4" t="s">
        <v>38</v>
      </c>
      <c r="D5910" s="4" t="s">
        <v>45</v>
      </c>
      <c r="E5910" s="4" t="s">
        <v>46</v>
      </c>
      <c r="F5910" s="10" t="s">
        <v>413</v>
      </c>
      <c r="G5910" s="11" t="s">
        <v>258</v>
      </c>
      <c r="H5910" s="4">
        <v>8</v>
      </c>
      <c r="I5910" s="12">
        <v>3998.53</v>
      </c>
      <c r="J5910" s="12">
        <v>31988.240000000002</v>
      </c>
      <c r="K5910" s="12">
        <v>4180.6899999999996</v>
      </c>
      <c r="L5910" s="4">
        <v>330</v>
      </c>
      <c r="M5910" s="4" t="s">
        <v>29</v>
      </c>
      <c r="N5910" s="4" t="str" cm="1">
        <f t="array" ref="N5910">_xlfn.SWITCH(E5910,"Delhi","North","Chennai","South","Hyderabad","South","Mumbai","Central","Bangalore","South")</f>
        <v>South</v>
      </c>
      <c r="O5910" s="12">
        <v>5198.08</v>
      </c>
      <c r="P5910" s="4">
        <f>Table1[[#This Row],[Delivery_Date]]-Table1[[#This Row],[Order_Date]]</f>
        <v>11</v>
      </c>
      <c r="Q5910" s="4" t="str">
        <f>IF(Table1[[#This Row],[Delivery delay days]]&gt;5,"delay","on time")</f>
        <v>delay</v>
      </c>
      <c r="R5910" s="10">
        <f>DATEVALUE(Table1[[#This Row],[Delivery_Date]])</f>
        <v>45062</v>
      </c>
      <c r="S5910" s="10">
        <f>DATEVALUE(Table1[[#This Row],[Order_Date]])</f>
        <v>45051</v>
      </c>
      <c r="T5910" s="4" t="str" cm="1">
        <f t="array" ref="T5910">_xlfn.IFS(Table1[[#This Row],[Inventory_Level]]&lt;=200,"low",Table1[[#This Row],[Inventory_Level]]&gt;=700,"high",Table1[[#This Row],[Inventory_Level]]&gt;200,"medium")</f>
        <v>medium</v>
      </c>
    </row>
    <row r="5911" spans="1:20" x14ac:dyDescent="0.35">
      <c r="A5911" s="4">
        <v>5910</v>
      </c>
      <c r="B5911" s="4" t="s">
        <v>59</v>
      </c>
      <c r="C5911" s="4" t="s">
        <v>24</v>
      </c>
      <c r="D5911" s="4" t="s">
        <v>25</v>
      </c>
      <c r="E5911" s="4" t="s">
        <v>26</v>
      </c>
      <c r="F5911" s="10" t="s">
        <v>83</v>
      </c>
      <c r="G5911" s="11" t="s">
        <v>403</v>
      </c>
      <c r="H5911" s="4">
        <v>99</v>
      </c>
      <c r="I5911" s="12">
        <v>16822.28</v>
      </c>
      <c r="J5911" s="12">
        <v>1665405.72</v>
      </c>
      <c r="K5911" s="12">
        <v>1033.79</v>
      </c>
      <c r="L5911" s="4">
        <v>373</v>
      </c>
      <c r="M5911" s="4" t="s">
        <v>29</v>
      </c>
      <c r="N5911" s="4" t="str" cm="1">
        <f t="array" ref="N5911">_xlfn.SWITCH(E5911,"Delhi","North","Chennai","South","Hyderabad","South","Mumbai","Central","Bangalore","South")</f>
        <v>South</v>
      </c>
      <c r="O5911" s="12">
        <v>291971.78000000003</v>
      </c>
      <c r="P5911" s="4">
        <f>Table1[[#This Row],[Delivery_Date]]-Table1[[#This Row],[Order_Date]]</f>
        <v>5</v>
      </c>
      <c r="Q5911" s="4" t="str">
        <f>IF(Table1[[#This Row],[Delivery delay days]]&gt;5,"delay","on time")</f>
        <v>on time</v>
      </c>
      <c r="R5911" s="10">
        <f>DATEVALUE(Table1[[#This Row],[Delivery_Date]])</f>
        <v>45187</v>
      </c>
      <c r="S5911" s="10">
        <f>DATEVALUE(Table1[[#This Row],[Order_Date]])</f>
        <v>45182</v>
      </c>
      <c r="T5911" s="4" t="str" cm="1">
        <f t="array" ref="T5911">_xlfn.IFS(Table1[[#This Row],[Inventory_Level]]&lt;=200,"low",Table1[[#This Row],[Inventory_Level]]&gt;=700,"high",Table1[[#This Row],[Inventory_Level]]&gt;200,"medium")</f>
        <v>medium</v>
      </c>
    </row>
    <row r="5912" spans="1:20" x14ac:dyDescent="0.35">
      <c r="A5912" s="4">
        <v>5911</v>
      </c>
      <c r="B5912" s="4" t="s">
        <v>37</v>
      </c>
      <c r="C5912" s="4" t="s">
        <v>16</v>
      </c>
      <c r="D5912" s="4" t="s">
        <v>32</v>
      </c>
      <c r="E5912" s="4" t="s">
        <v>52</v>
      </c>
      <c r="F5912" s="10" t="s">
        <v>383</v>
      </c>
      <c r="G5912" s="11" t="s">
        <v>238</v>
      </c>
      <c r="H5912" s="4">
        <v>23</v>
      </c>
      <c r="I5912" s="12">
        <v>8718.8700000000008</v>
      </c>
      <c r="J5912" s="12">
        <v>200534.01</v>
      </c>
      <c r="K5912" s="12">
        <v>3489.23</v>
      </c>
      <c r="L5912" s="4">
        <v>613</v>
      </c>
      <c r="M5912" s="4" t="s">
        <v>21</v>
      </c>
      <c r="N5912" s="4" t="str" cm="1">
        <f t="array" ref="N5912">_xlfn.SWITCH(E5912,"Delhi","North","Chennai","South","Hyderabad","South","Mumbai","Central","Bangalore","South")</f>
        <v>Central</v>
      </c>
      <c r="O5912" s="12">
        <v>47344.49</v>
      </c>
      <c r="P5912" s="4">
        <f>Table1[[#This Row],[Delivery_Date]]-Table1[[#This Row],[Order_Date]]</f>
        <v>2</v>
      </c>
      <c r="Q5912" s="4" t="str">
        <f>IF(Table1[[#This Row],[Delivery delay days]]&gt;5,"delay","on time")</f>
        <v>on time</v>
      </c>
      <c r="R5912" s="10">
        <f>DATEVALUE(Table1[[#This Row],[Delivery_Date]])</f>
        <v>45215</v>
      </c>
      <c r="S5912" s="10">
        <f>DATEVALUE(Table1[[#This Row],[Order_Date]])</f>
        <v>45213</v>
      </c>
      <c r="T5912" s="4" t="str" cm="1">
        <f t="array" ref="T5912">_xlfn.IFS(Table1[[#This Row],[Inventory_Level]]&lt;=200,"low",Table1[[#This Row],[Inventory_Level]]&gt;=700,"high",Table1[[#This Row],[Inventory_Level]]&gt;200,"medium")</f>
        <v>medium</v>
      </c>
    </row>
    <row r="5913" spans="1:20" x14ac:dyDescent="0.35">
      <c r="A5913" s="4">
        <v>5912</v>
      </c>
      <c r="B5913" s="4" t="s">
        <v>31</v>
      </c>
      <c r="C5913" s="4" t="s">
        <v>38</v>
      </c>
      <c r="D5913" s="4" t="s">
        <v>32</v>
      </c>
      <c r="E5913" s="4" t="s">
        <v>26</v>
      </c>
      <c r="F5913" s="10" t="s">
        <v>90</v>
      </c>
      <c r="G5913" s="11" t="s">
        <v>151</v>
      </c>
      <c r="H5913" s="4">
        <v>68</v>
      </c>
      <c r="I5913" s="12">
        <v>38928.21</v>
      </c>
      <c r="J5913" s="12">
        <v>2647118.2799999998</v>
      </c>
      <c r="K5913" s="12">
        <v>3942.9</v>
      </c>
      <c r="L5913" s="4">
        <v>22</v>
      </c>
      <c r="M5913" s="4" t="s">
        <v>35</v>
      </c>
      <c r="N5913" s="4" t="str" cm="1">
        <f t="array" ref="N5913">_xlfn.SWITCH(E5913,"Delhi","North","Chennai","South","Hyderabad","South","Mumbai","Central","Bangalore","South")</f>
        <v>South</v>
      </c>
      <c r="O5913" s="12">
        <v>336075.15</v>
      </c>
      <c r="P5913" s="4">
        <f>Table1[[#This Row],[Delivery_Date]]-Table1[[#This Row],[Order_Date]]</f>
        <v>10</v>
      </c>
      <c r="Q5913" s="4" t="str">
        <f>IF(Table1[[#This Row],[Delivery delay days]]&gt;5,"delay","on time")</f>
        <v>delay</v>
      </c>
      <c r="R5913" s="10">
        <f>DATEVALUE(Table1[[#This Row],[Delivery_Date]])</f>
        <v>45158</v>
      </c>
      <c r="S5913" s="10">
        <f>DATEVALUE(Table1[[#This Row],[Order_Date]])</f>
        <v>45148</v>
      </c>
      <c r="T5913" s="4" t="str" cm="1">
        <f t="array" ref="T5913">_xlfn.IFS(Table1[[#This Row],[Inventory_Level]]&lt;=200,"low",Table1[[#This Row],[Inventory_Level]]&gt;=700,"high",Table1[[#This Row],[Inventory_Level]]&gt;200,"medium")</f>
        <v>low</v>
      </c>
    </row>
    <row r="5914" spans="1:20" x14ac:dyDescent="0.35">
      <c r="A5914" s="4">
        <v>5913</v>
      </c>
      <c r="B5914" s="4" t="s">
        <v>44</v>
      </c>
      <c r="C5914" s="4" t="s">
        <v>24</v>
      </c>
      <c r="D5914" s="4" t="s">
        <v>39</v>
      </c>
      <c r="E5914" s="4" t="s">
        <v>18</v>
      </c>
      <c r="F5914" s="10" t="s">
        <v>57</v>
      </c>
      <c r="G5914" s="11" t="s">
        <v>62</v>
      </c>
      <c r="H5914" s="4">
        <v>72</v>
      </c>
      <c r="I5914" s="12">
        <v>8750.1200000000008</v>
      </c>
      <c r="J5914" s="12">
        <v>630008.64</v>
      </c>
      <c r="K5914" s="12">
        <v>152.91</v>
      </c>
      <c r="L5914" s="4">
        <v>433</v>
      </c>
      <c r="M5914" s="4" t="s">
        <v>29</v>
      </c>
      <c r="N5914" s="4" t="str" cm="1">
        <f t="array" ref="N5914">_xlfn.SWITCH(E5914,"Delhi","North","Chennai","South","Hyderabad","South","Mumbai","Central","Bangalore","South")</f>
        <v>North</v>
      </c>
      <c r="O5914" s="12">
        <v>59322.75</v>
      </c>
      <c r="P5914" s="4">
        <f>Table1[[#This Row],[Delivery_Date]]-Table1[[#This Row],[Order_Date]]</f>
        <v>1</v>
      </c>
      <c r="Q5914" s="4" t="str">
        <f>IF(Table1[[#This Row],[Delivery delay days]]&gt;5,"delay","on time")</f>
        <v>on time</v>
      </c>
      <c r="R5914" s="10">
        <f>DATEVALUE(Table1[[#This Row],[Delivery_Date]])</f>
        <v>45037</v>
      </c>
      <c r="S5914" s="10">
        <f>DATEVALUE(Table1[[#This Row],[Order_Date]])</f>
        <v>45036</v>
      </c>
      <c r="T5914" s="4" t="str" cm="1">
        <f t="array" ref="T5914">_xlfn.IFS(Table1[[#This Row],[Inventory_Level]]&lt;=200,"low",Table1[[#This Row],[Inventory_Level]]&gt;=700,"high",Table1[[#This Row],[Inventory_Level]]&gt;200,"medium")</f>
        <v>medium</v>
      </c>
    </row>
    <row r="5915" spans="1:20" x14ac:dyDescent="0.35">
      <c r="A5915" s="4">
        <v>5914</v>
      </c>
      <c r="B5915" s="4" t="s">
        <v>65</v>
      </c>
      <c r="C5915" s="4" t="s">
        <v>24</v>
      </c>
      <c r="D5915" s="4" t="s">
        <v>25</v>
      </c>
      <c r="E5915" s="4" t="s">
        <v>46</v>
      </c>
      <c r="F5915" s="10" t="s">
        <v>94</v>
      </c>
      <c r="G5915" s="11" t="s">
        <v>268</v>
      </c>
      <c r="H5915" s="4">
        <v>75</v>
      </c>
      <c r="I5915" s="12">
        <v>47245.62</v>
      </c>
      <c r="J5915" s="12">
        <v>3543421.5</v>
      </c>
      <c r="K5915" s="12">
        <v>4116.95</v>
      </c>
      <c r="L5915" s="4">
        <v>570</v>
      </c>
      <c r="M5915" s="4" t="s">
        <v>42</v>
      </c>
      <c r="N5915" s="4" t="str" cm="1">
        <f t="array" ref="N5915">_xlfn.SWITCH(E5915,"Delhi","North","Chennai","South","Hyderabad","South","Mumbai","Central","Bangalore","South")</f>
        <v>South</v>
      </c>
      <c r="O5915" s="12">
        <v>377653.63</v>
      </c>
      <c r="P5915" s="4">
        <f>Table1[[#This Row],[Delivery_Date]]-Table1[[#This Row],[Order_Date]]</f>
        <v>13</v>
      </c>
      <c r="Q5915" s="4" t="str">
        <f>IF(Table1[[#This Row],[Delivery delay days]]&gt;5,"delay","on time")</f>
        <v>delay</v>
      </c>
      <c r="R5915" s="10">
        <f>DATEVALUE(Table1[[#This Row],[Delivery_Date]])</f>
        <v>44960</v>
      </c>
      <c r="S5915" s="10">
        <f>DATEVALUE(Table1[[#This Row],[Order_Date]])</f>
        <v>44947</v>
      </c>
      <c r="T5915" s="4" t="str" cm="1">
        <f t="array" ref="T5915">_xlfn.IFS(Table1[[#This Row],[Inventory_Level]]&lt;=200,"low",Table1[[#This Row],[Inventory_Level]]&gt;=700,"high",Table1[[#This Row],[Inventory_Level]]&gt;200,"medium")</f>
        <v>medium</v>
      </c>
    </row>
    <row r="5916" spans="1:20" x14ac:dyDescent="0.35">
      <c r="A5916" s="4">
        <v>5915</v>
      </c>
      <c r="B5916" s="4" t="s">
        <v>65</v>
      </c>
      <c r="C5916" s="4" t="s">
        <v>38</v>
      </c>
      <c r="D5916" s="4" t="s">
        <v>39</v>
      </c>
      <c r="E5916" s="4" t="s">
        <v>60</v>
      </c>
      <c r="F5916" s="10" t="s">
        <v>310</v>
      </c>
      <c r="G5916" s="11" t="s">
        <v>98</v>
      </c>
      <c r="H5916" s="4">
        <v>21</v>
      </c>
      <c r="I5916" s="12">
        <v>21324.48</v>
      </c>
      <c r="J5916" s="12">
        <v>447814.08</v>
      </c>
      <c r="K5916" s="12">
        <v>3573.35</v>
      </c>
      <c r="L5916" s="4">
        <v>337</v>
      </c>
      <c r="M5916" s="4" t="s">
        <v>21</v>
      </c>
      <c r="N5916" s="4" t="str" cm="1">
        <f t="array" ref="N5916">_xlfn.SWITCH(E5916,"Delhi","North","Chennai","South","Hyderabad","South","Mumbai","Central","Bangalore","South")</f>
        <v>South</v>
      </c>
      <c r="O5916" s="12">
        <v>96365.29</v>
      </c>
      <c r="P5916" s="4">
        <f>Table1[[#This Row],[Delivery_Date]]-Table1[[#This Row],[Order_Date]]</f>
        <v>2</v>
      </c>
      <c r="Q5916" s="4" t="str">
        <f>IF(Table1[[#This Row],[Delivery delay days]]&gt;5,"delay","on time")</f>
        <v>on time</v>
      </c>
      <c r="R5916" s="10">
        <f>DATEVALUE(Table1[[#This Row],[Delivery_Date]])</f>
        <v>45124</v>
      </c>
      <c r="S5916" s="10">
        <f>DATEVALUE(Table1[[#This Row],[Order_Date]])</f>
        <v>45122</v>
      </c>
      <c r="T5916" s="4" t="str" cm="1">
        <f t="array" ref="T5916">_xlfn.IFS(Table1[[#This Row],[Inventory_Level]]&lt;=200,"low",Table1[[#This Row],[Inventory_Level]]&gt;=700,"high",Table1[[#This Row],[Inventory_Level]]&gt;200,"medium")</f>
        <v>medium</v>
      </c>
    </row>
    <row r="5917" spans="1:20" x14ac:dyDescent="0.35">
      <c r="A5917" s="4">
        <v>5916</v>
      </c>
      <c r="B5917" s="4" t="s">
        <v>31</v>
      </c>
      <c r="C5917" s="4" t="s">
        <v>24</v>
      </c>
      <c r="D5917" s="4" t="s">
        <v>17</v>
      </c>
      <c r="E5917" s="4" t="s">
        <v>46</v>
      </c>
      <c r="F5917" s="10" t="s">
        <v>255</v>
      </c>
      <c r="G5917" s="11" t="s">
        <v>399</v>
      </c>
      <c r="H5917" s="4">
        <v>68</v>
      </c>
      <c r="I5917" s="12">
        <v>4831.29</v>
      </c>
      <c r="J5917" s="12">
        <v>328527.71999999997</v>
      </c>
      <c r="K5917" s="12">
        <v>4325.5600000000004</v>
      </c>
      <c r="L5917" s="4">
        <v>988</v>
      </c>
      <c r="M5917" s="4" t="s">
        <v>42</v>
      </c>
      <c r="N5917" s="4" t="str" cm="1">
        <f t="array" ref="N5917">_xlfn.SWITCH(E5917,"Delhi","North","Chennai","South","Hyderabad","South","Mumbai","Central","Bangalore","South")</f>
        <v>South</v>
      </c>
      <c r="O5917" s="12">
        <v>62427.7</v>
      </c>
      <c r="P5917" s="4">
        <f>Table1[[#This Row],[Delivery_Date]]-Table1[[#This Row],[Order_Date]]</f>
        <v>3</v>
      </c>
      <c r="Q5917" s="4" t="str">
        <f>IF(Table1[[#This Row],[Delivery delay days]]&gt;5,"delay","on time")</f>
        <v>on time</v>
      </c>
      <c r="R5917" s="10">
        <f>DATEVALUE(Table1[[#This Row],[Delivery_Date]])</f>
        <v>44937</v>
      </c>
      <c r="S5917" s="10">
        <f>DATEVALUE(Table1[[#This Row],[Order_Date]])</f>
        <v>44934</v>
      </c>
      <c r="T5917" s="4" t="str" cm="1">
        <f t="array" ref="T5917">_xlfn.IFS(Table1[[#This Row],[Inventory_Level]]&lt;=200,"low",Table1[[#This Row],[Inventory_Level]]&gt;=700,"high",Table1[[#This Row],[Inventory_Level]]&gt;200,"medium")</f>
        <v>high</v>
      </c>
    </row>
    <row r="5918" spans="1:20" x14ac:dyDescent="0.35">
      <c r="A5918" s="4">
        <v>5917</v>
      </c>
      <c r="B5918" s="4" t="s">
        <v>31</v>
      </c>
      <c r="C5918" s="4" t="s">
        <v>24</v>
      </c>
      <c r="D5918" s="4" t="s">
        <v>45</v>
      </c>
      <c r="E5918" s="4" t="s">
        <v>52</v>
      </c>
      <c r="F5918" s="10" t="s">
        <v>224</v>
      </c>
      <c r="G5918" s="11" t="s">
        <v>81</v>
      </c>
      <c r="H5918" s="4">
        <v>75</v>
      </c>
      <c r="I5918" s="12">
        <v>23318.91</v>
      </c>
      <c r="J5918" s="12">
        <v>1748918.25</v>
      </c>
      <c r="K5918" s="12">
        <v>1539.94</v>
      </c>
      <c r="L5918" s="4">
        <v>546</v>
      </c>
      <c r="M5918" s="4" t="s">
        <v>35</v>
      </c>
      <c r="N5918" s="4" t="str" cm="1">
        <f t="array" ref="N5918">_xlfn.SWITCH(E5918,"Delhi","North","Chennai","South","Hyderabad","South","Mumbai","Central","Bangalore","South")</f>
        <v>Central</v>
      </c>
      <c r="O5918" s="12">
        <v>158725.94</v>
      </c>
      <c r="P5918" s="4">
        <f>Table1[[#This Row],[Delivery_Date]]-Table1[[#This Row],[Order_Date]]</f>
        <v>13</v>
      </c>
      <c r="Q5918" s="4" t="str">
        <f>IF(Table1[[#This Row],[Delivery delay days]]&gt;5,"delay","on time")</f>
        <v>delay</v>
      </c>
      <c r="R5918" s="10">
        <f>DATEVALUE(Table1[[#This Row],[Delivery_Date]])</f>
        <v>45043</v>
      </c>
      <c r="S5918" s="10">
        <f>DATEVALUE(Table1[[#This Row],[Order_Date]])</f>
        <v>45030</v>
      </c>
      <c r="T5918" s="4" t="str" cm="1">
        <f t="array" ref="T5918">_xlfn.IFS(Table1[[#This Row],[Inventory_Level]]&lt;=200,"low",Table1[[#This Row],[Inventory_Level]]&gt;=700,"high",Table1[[#This Row],[Inventory_Level]]&gt;200,"medium")</f>
        <v>medium</v>
      </c>
    </row>
    <row r="5919" spans="1:20" x14ac:dyDescent="0.35">
      <c r="A5919" s="4">
        <v>5918</v>
      </c>
      <c r="B5919" s="4" t="s">
        <v>15</v>
      </c>
      <c r="C5919" s="4" t="s">
        <v>16</v>
      </c>
      <c r="D5919" s="4" t="s">
        <v>17</v>
      </c>
      <c r="E5919" s="4" t="s">
        <v>52</v>
      </c>
      <c r="F5919" s="10" t="s">
        <v>315</v>
      </c>
      <c r="G5919" s="11" t="s">
        <v>336</v>
      </c>
      <c r="H5919" s="4">
        <v>20</v>
      </c>
      <c r="I5919" s="12">
        <v>29386.080000000002</v>
      </c>
      <c r="J5919" s="12">
        <v>587721.6</v>
      </c>
      <c r="K5919" s="12">
        <v>1210.48</v>
      </c>
      <c r="L5919" s="4">
        <v>592</v>
      </c>
      <c r="M5919" s="4" t="s">
        <v>21</v>
      </c>
      <c r="N5919" s="4" t="str" cm="1">
        <f t="array" ref="N5919">_xlfn.SWITCH(E5919,"Delhi","North","Chennai","South","Hyderabad","South","Mumbai","Central","Bangalore","South")</f>
        <v>Central</v>
      </c>
      <c r="O5919" s="12">
        <v>115798.14</v>
      </c>
      <c r="P5919" s="4">
        <f>Table1[[#This Row],[Delivery_Date]]-Table1[[#This Row],[Order_Date]]</f>
        <v>4</v>
      </c>
      <c r="Q5919" s="4" t="str">
        <f>IF(Table1[[#This Row],[Delivery delay days]]&gt;5,"delay","on time")</f>
        <v>on time</v>
      </c>
      <c r="R5919" s="10">
        <f>DATEVALUE(Table1[[#This Row],[Delivery_Date]])</f>
        <v>45095</v>
      </c>
      <c r="S5919" s="10">
        <f>DATEVALUE(Table1[[#This Row],[Order_Date]])</f>
        <v>45091</v>
      </c>
      <c r="T5919" s="4" t="str" cm="1">
        <f t="array" ref="T5919">_xlfn.IFS(Table1[[#This Row],[Inventory_Level]]&lt;=200,"low",Table1[[#This Row],[Inventory_Level]]&gt;=700,"high",Table1[[#This Row],[Inventory_Level]]&gt;200,"medium")</f>
        <v>medium</v>
      </c>
    </row>
    <row r="5920" spans="1:20" x14ac:dyDescent="0.35">
      <c r="A5920" s="4">
        <v>5919</v>
      </c>
      <c r="B5920" s="4" t="s">
        <v>51</v>
      </c>
      <c r="C5920" s="4" t="s">
        <v>38</v>
      </c>
      <c r="D5920" s="4" t="s">
        <v>32</v>
      </c>
      <c r="E5920" s="4" t="s">
        <v>46</v>
      </c>
      <c r="F5920" s="10" t="s">
        <v>285</v>
      </c>
      <c r="G5920" s="11" t="s">
        <v>143</v>
      </c>
      <c r="H5920" s="4">
        <v>72</v>
      </c>
      <c r="I5920" s="12">
        <v>12407.97</v>
      </c>
      <c r="J5920" s="12">
        <v>893373.84</v>
      </c>
      <c r="K5920" s="12">
        <v>4970.82</v>
      </c>
      <c r="L5920" s="4">
        <v>992</v>
      </c>
      <c r="M5920" s="4" t="s">
        <v>42</v>
      </c>
      <c r="N5920" s="4" t="str" cm="1">
        <f t="array" ref="N5920">_xlfn.SWITCH(E5920,"Delhi","North","Chennai","South","Hyderabad","South","Mumbai","Central","Bangalore","South")</f>
        <v>South</v>
      </c>
      <c r="O5920" s="12">
        <v>217595.02</v>
      </c>
      <c r="P5920" s="4">
        <f>Table1[[#This Row],[Delivery_Date]]-Table1[[#This Row],[Order_Date]]</f>
        <v>8</v>
      </c>
      <c r="Q5920" s="4" t="str">
        <f>IF(Table1[[#This Row],[Delivery delay days]]&gt;5,"delay","on time")</f>
        <v>delay</v>
      </c>
      <c r="R5920" s="10">
        <f>DATEVALUE(Table1[[#This Row],[Delivery_Date]])</f>
        <v>45202</v>
      </c>
      <c r="S5920" s="10">
        <f>DATEVALUE(Table1[[#This Row],[Order_Date]])</f>
        <v>45194</v>
      </c>
      <c r="T5920" s="4" t="str" cm="1">
        <f t="array" ref="T5920">_xlfn.IFS(Table1[[#This Row],[Inventory_Level]]&lt;=200,"low",Table1[[#This Row],[Inventory_Level]]&gt;=700,"high",Table1[[#This Row],[Inventory_Level]]&gt;200,"medium")</f>
        <v>high</v>
      </c>
    </row>
    <row r="5921" spans="1:20" x14ac:dyDescent="0.35">
      <c r="A5921" s="4">
        <v>5920</v>
      </c>
      <c r="B5921" s="4" t="s">
        <v>31</v>
      </c>
      <c r="C5921" s="4" t="s">
        <v>24</v>
      </c>
      <c r="D5921" s="4" t="s">
        <v>32</v>
      </c>
      <c r="E5921" s="4" t="s">
        <v>18</v>
      </c>
      <c r="F5921" s="10" t="s">
        <v>54</v>
      </c>
      <c r="G5921" s="11" t="s">
        <v>408</v>
      </c>
      <c r="H5921" s="4">
        <v>45</v>
      </c>
      <c r="I5921" s="12">
        <v>20591.169999999998</v>
      </c>
      <c r="J5921" s="12">
        <v>926602.65</v>
      </c>
      <c r="K5921" s="12">
        <v>2856.12</v>
      </c>
      <c r="L5921" s="4">
        <v>632</v>
      </c>
      <c r="M5921" s="4" t="s">
        <v>21</v>
      </c>
      <c r="N5921" s="4" t="str" cm="1">
        <f t="array" ref="N5921">_xlfn.SWITCH(E5921,"Delhi","North","Chennai","South","Hyderabad","South","Mumbai","Central","Bangalore","South")</f>
        <v>North</v>
      </c>
      <c r="O5921" s="12">
        <v>166854.24</v>
      </c>
      <c r="P5921" s="4">
        <f>Table1[[#This Row],[Delivery_Date]]-Table1[[#This Row],[Order_Date]]</f>
        <v>10</v>
      </c>
      <c r="Q5921" s="4" t="str">
        <f>IF(Table1[[#This Row],[Delivery delay days]]&gt;5,"delay","on time")</f>
        <v>delay</v>
      </c>
      <c r="R5921" s="10">
        <f>DATEVALUE(Table1[[#This Row],[Delivery_Date]])</f>
        <v>45222</v>
      </c>
      <c r="S5921" s="10">
        <f>DATEVALUE(Table1[[#This Row],[Order_Date]])</f>
        <v>45212</v>
      </c>
      <c r="T5921" s="4" t="str" cm="1">
        <f t="array" ref="T5921">_xlfn.IFS(Table1[[#This Row],[Inventory_Level]]&lt;=200,"low",Table1[[#This Row],[Inventory_Level]]&gt;=700,"high",Table1[[#This Row],[Inventory_Level]]&gt;200,"medium")</f>
        <v>medium</v>
      </c>
    </row>
    <row r="5922" spans="1:20" x14ac:dyDescent="0.35">
      <c r="A5922" s="4">
        <v>5921</v>
      </c>
      <c r="B5922" s="4" t="s">
        <v>51</v>
      </c>
      <c r="C5922" s="4" t="s">
        <v>24</v>
      </c>
      <c r="D5922" s="4" t="s">
        <v>17</v>
      </c>
      <c r="E5922" s="4" t="s">
        <v>46</v>
      </c>
      <c r="F5922" s="10" t="s">
        <v>391</v>
      </c>
      <c r="G5922" s="11" t="s">
        <v>396</v>
      </c>
      <c r="H5922" s="4">
        <v>43</v>
      </c>
      <c r="I5922" s="12">
        <v>22025.89</v>
      </c>
      <c r="J5922" s="12">
        <v>947113.27</v>
      </c>
      <c r="K5922" s="12">
        <v>510.07</v>
      </c>
      <c r="L5922" s="4">
        <v>1</v>
      </c>
      <c r="M5922" s="4" t="s">
        <v>21</v>
      </c>
      <c r="N5922" s="4" t="str" cm="1">
        <f t="array" ref="N5922">_xlfn.SWITCH(E5922,"Delhi","North","Chennai","South","Hyderabad","South","Mumbai","Central","Bangalore","South")</f>
        <v>South</v>
      </c>
      <c r="O5922" s="12">
        <v>180033.67</v>
      </c>
      <c r="P5922" s="4">
        <f>Table1[[#This Row],[Delivery_Date]]-Table1[[#This Row],[Order_Date]]</f>
        <v>11</v>
      </c>
      <c r="Q5922" s="4" t="str">
        <f>IF(Table1[[#This Row],[Delivery delay days]]&gt;5,"delay","on time")</f>
        <v>delay</v>
      </c>
      <c r="R5922" s="10">
        <f>DATEVALUE(Table1[[#This Row],[Delivery_Date]])</f>
        <v>45255</v>
      </c>
      <c r="S5922" s="10">
        <f>DATEVALUE(Table1[[#This Row],[Order_Date]])</f>
        <v>45244</v>
      </c>
      <c r="T5922" s="4" t="str" cm="1">
        <f t="array" ref="T5922">_xlfn.IFS(Table1[[#This Row],[Inventory_Level]]&lt;=200,"low",Table1[[#This Row],[Inventory_Level]]&gt;=700,"high",Table1[[#This Row],[Inventory_Level]]&gt;200,"medium")</f>
        <v>low</v>
      </c>
    </row>
    <row r="5923" spans="1:20" x14ac:dyDescent="0.35">
      <c r="A5923" s="4">
        <v>5922</v>
      </c>
      <c r="B5923" s="4" t="s">
        <v>15</v>
      </c>
      <c r="C5923" s="4" t="s">
        <v>16</v>
      </c>
      <c r="D5923" s="4" t="s">
        <v>39</v>
      </c>
      <c r="E5923" s="4" t="s">
        <v>26</v>
      </c>
      <c r="F5923" s="10" t="s">
        <v>231</v>
      </c>
      <c r="G5923" s="11" t="s">
        <v>62</v>
      </c>
      <c r="H5923" s="4">
        <v>6</v>
      </c>
      <c r="I5923" s="12">
        <v>20427.04</v>
      </c>
      <c r="J5923" s="12">
        <v>122562.24000000001</v>
      </c>
      <c r="K5923" s="12">
        <v>1714.74</v>
      </c>
      <c r="L5923" s="4">
        <v>591</v>
      </c>
      <c r="M5923" s="4" t="s">
        <v>42</v>
      </c>
      <c r="N5923" s="4" t="str" cm="1">
        <f t="array" ref="N5923">_xlfn.SWITCH(E5923,"Delhi","North","Chennai","South","Hyderabad","South","Mumbai","Central","Bangalore","South")</f>
        <v>South</v>
      </c>
      <c r="O5923" s="12">
        <v>8872.52</v>
      </c>
      <c r="P5923" s="4">
        <f>Table1[[#This Row],[Delivery_Date]]-Table1[[#This Row],[Order_Date]]</f>
        <v>15</v>
      </c>
      <c r="Q5923" s="4" t="str">
        <f>IF(Table1[[#This Row],[Delivery delay days]]&gt;5,"delay","on time")</f>
        <v>delay</v>
      </c>
      <c r="R5923" s="10">
        <f>DATEVALUE(Table1[[#This Row],[Delivery_Date]])</f>
        <v>45037</v>
      </c>
      <c r="S5923" s="10">
        <f>DATEVALUE(Table1[[#This Row],[Order_Date]])</f>
        <v>45022</v>
      </c>
      <c r="T5923" s="4" t="str" cm="1">
        <f t="array" ref="T5923">_xlfn.IFS(Table1[[#This Row],[Inventory_Level]]&lt;=200,"low",Table1[[#This Row],[Inventory_Level]]&gt;=700,"high",Table1[[#This Row],[Inventory_Level]]&gt;200,"medium")</f>
        <v>medium</v>
      </c>
    </row>
    <row r="5924" spans="1:20" x14ac:dyDescent="0.35">
      <c r="A5924" s="4">
        <v>5923</v>
      </c>
      <c r="B5924" s="4" t="s">
        <v>59</v>
      </c>
      <c r="C5924" s="4" t="s">
        <v>38</v>
      </c>
      <c r="D5924" s="4" t="s">
        <v>25</v>
      </c>
      <c r="E5924" s="4" t="s">
        <v>60</v>
      </c>
      <c r="F5924" s="10" t="s">
        <v>78</v>
      </c>
      <c r="G5924" s="11" t="s">
        <v>412</v>
      </c>
      <c r="H5924" s="4">
        <v>24</v>
      </c>
      <c r="I5924" s="12">
        <v>35343.620000000003</v>
      </c>
      <c r="J5924" s="12">
        <v>848246.88</v>
      </c>
      <c r="K5924" s="12">
        <v>407.49</v>
      </c>
      <c r="L5924" s="4">
        <v>105</v>
      </c>
      <c r="M5924" s="4" t="s">
        <v>35</v>
      </c>
      <c r="N5924" s="4" t="str" cm="1">
        <f t="array" ref="N5924">_xlfn.SWITCH(E5924,"Delhi","North","Chennai","South","Hyderabad","South","Mumbai","Central","Bangalore","South")</f>
        <v>South</v>
      </c>
      <c r="O5924" s="12">
        <v>157339.95000000001</v>
      </c>
      <c r="P5924" s="4">
        <f>Table1[[#This Row],[Delivery_Date]]-Table1[[#This Row],[Order_Date]]</f>
        <v>13</v>
      </c>
      <c r="Q5924" s="4" t="str">
        <f>IF(Table1[[#This Row],[Delivery delay days]]&gt;5,"delay","on time")</f>
        <v>delay</v>
      </c>
      <c r="R5924" s="10">
        <f>DATEVALUE(Table1[[#This Row],[Delivery_Date]])</f>
        <v>45219</v>
      </c>
      <c r="S5924" s="10">
        <f>DATEVALUE(Table1[[#This Row],[Order_Date]])</f>
        <v>45206</v>
      </c>
      <c r="T5924" s="4" t="str" cm="1">
        <f t="array" ref="T5924">_xlfn.IFS(Table1[[#This Row],[Inventory_Level]]&lt;=200,"low",Table1[[#This Row],[Inventory_Level]]&gt;=700,"high",Table1[[#This Row],[Inventory_Level]]&gt;200,"medium")</f>
        <v>low</v>
      </c>
    </row>
    <row r="5925" spans="1:20" x14ac:dyDescent="0.35">
      <c r="A5925" s="4">
        <v>5924</v>
      </c>
      <c r="B5925" s="4" t="s">
        <v>65</v>
      </c>
      <c r="C5925" s="4" t="s">
        <v>16</v>
      </c>
      <c r="D5925" s="4" t="s">
        <v>39</v>
      </c>
      <c r="E5925" s="4" t="s">
        <v>60</v>
      </c>
      <c r="F5925" s="10" t="s">
        <v>108</v>
      </c>
      <c r="G5925" s="11" t="s">
        <v>156</v>
      </c>
      <c r="H5925" s="4">
        <v>82</v>
      </c>
      <c r="I5925" s="12">
        <v>13876.56</v>
      </c>
      <c r="J5925" s="12">
        <v>1137877.92</v>
      </c>
      <c r="K5925" s="12">
        <v>116.16</v>
      </c>
      <c r="L5925" s="4">
        <v>478</v>
      </c>
      <c r="M5925" s="4" t="s">
        <v>35</v>
      </c>
      <c r="N5925" s="4" t="str" cm="1">
        <f t="array" ref="N5925">_xlfn.SWITCH(E5925,"Delhi","North","Chennai","South","Hyderabad","South","Mumbai","Central","Bangalore","South")</f>
        <v>South</v>
      </c>
      <c r="O5925" s="12">
        <v>144370.01999999999</v>
      </c>
      <c r="P5925" s="4">
        <f>Table1[[#This Row],[Delivery_Date]]-Table1[[#This Row],[Order_Date]]</f>
        <v>14</v>
      </c>
      <c r="Q5925" s="4" t="str">
        <f>IF(Table1[[#This Row],[Delivery delay days]]&gt;5,"delay","on time")</f>
        <v>delay</v>
      </c>
      <c r="R5925" s="10">
        <f>DATEVALUE(Table1[[#This Row],[Delivery_Date]])</f>
        <v>45073</v>
      </c>
      <c r="S5925" s="10">
        <f>DATEVALUE(Table1[[#This Row],[Order_Date]])</f>
        <v>45059</v>
      </c>
      <c r="T5925" s="4" t="str" cm="1">
        <f t="array" ref="T5925">_xlfn.IFS(Table1[[#This Row],[Inventory_Level]]&lt;=200,"low",Table1[[#This Row],[Inventory_Level]]&gt;=700,"high",Table1[[#This Row],[Inventory_Level]]&gt;200,"medium")</f>
        <v>medium</v>
      </c>
    </row>
    <row r="5926" spans="1:20" x14ac:dyDescent="0.35">
      <c r="A5926" s="4">
        <v>5925</v>
      </c>
      <c r="B5926" s="4" t="s">
        <v>31</v>
      </c>
      <c r="C5926" s="4" t="s">
        <v>38</v>
      </c>
      <c r="D5926" s="4" t="s">
        <v>32</v>
      </c>
      <c r="E5926" s="4" t="s">
        <v>18</v>
      </c>
      <c r="F5926" s="10" t="s">
        <v>307</v>
      </c>
      <c r="G5926" s="11" t="s">
        <v>355</v>
      </c>
      <c r="H5926" s="4">
        <v>77</v>
      </c>
      <c r="I5926" s="12">
        <v>13723.29</v>
      </c>
      <c r="J5926" s="12">
        <v>1056693.33</v>
      </c>
      <c r="K5926" s="12">
        <v>2474.0300000000002</v>
      </c>
      <c r="L5926" s="4">
        <v>783</v>
      </c>
      <c r="M5926" s="4" t="s">
        <v>42</v>
      </c>
      <c r="N5926" s="4" t="str" cm="1">
        <f t="array" ref="N5926">_xlfn.SWITCH(E5926,"Delhi","North","Chennai","South","Hyderabad","South","Mumbai","Central","Bangalore","South")</f>
        <v>North</v>
      </c>
      <c r="O5926" s="12">
        <v>159319.53</v>
      </c>
      <c r="P5926" s="4">
        <f>Table1[[#This Row],[Delivery_Date]]-Table1[[#This Row],[Order_Date]]</f>
        <v>4</v>
      </c>
      <c r="Q5926" s="4" t="str">
        <f>IF(Table1[[#This Row],[Delivery delay days]]&gt;5,"delay","on time")</f>
        <v>on time</v>
      </c>
      <c r="R5926" s="10">
        <f>DATEVALUE(Table1[[#This Row],[Delivery_Date]])</f>
        <v>45287</v>
      </c>
      <c r="S5926" s="10">
        <f>DATEVALUE(Table1[[#This Row],[Order_Date]])</f>
        <v>45283</v>
      </c>
      <c r="T5926" s="4" t="str" cm="1">
        <f t="array" ref="T5926">_xlfn.IFS(Table1[[#This Row],[Inventory_Level]]&lt;=200,"low",Table1[[#This Row],[Inventory_Level]]&gt;=700,"high",Table1[[#This Row],[Inventory_Level]]&gt;200,"medium")</f>
        <v>high</v>
      </c>
    </row>
    <row r="5927" spans="1:20" x14ac:dyDescent="0.35">
      <c r="A5927" s="4">
        <v>5926</v>
      </c>
      <c r="B5927" s="4" t="s">
        <v>15</v>
      </c>
      <c r="C5927" s="4" t="s">
        <v>24</v>
      </c>
      <c r="D5927" s="4" t="s">
        <v>32</v>
      </c>
      <c r="E5927" s="4" t="s">
        <v>52</v>
      </c>
      <c r="F5927" s="10" t="s">
        <v>320</v>
      </c>
      <c r="G5927" s="11" t="s">
        <v>364</v>
      </c>
      <c r="H5927" s="4">
        <v>44</v>
      </c>
      <c r="I5927" s="12">
        <v>38670.46</v>
      </c>
      <c r="J5927" s="12">
        <v>1701500.24</v>
      </c>
      <c r="K5927" s="12">
        <v>4396.43</v>
      </c>
      <c r="L5927" s="4">
        <v>84</v>
      </c>
      <c r="M5927" s="4" t="s">
        <v>42</v>
      </c>
      <c r="N5927" s="4" t="str" cm="1">
        <f t="array" ref="N5927">_xlfn.SWITCH(E5927,"Delhi","North","Chennai","South","Hyderabad","South","Mumbai","Central","Bangalore","South")</f>
        <v>Central</v>
      </c>
      <c r="O5927" s="12">
        <v>116103.56</v>
      </c>
      <c r="P5927" s="4">
        <f>Table1[[#This Row],[Delivery_Date]]-Table1[[#This Row],[Order_Date]]</f>
        <v>1</v>
      </c>
      <c r="Q5927" s="4" t="str">
        <f>IF(Table1[[#This Row],[Delivery delay days]]&gt;5,"delay","on time")</f>
        <v>on time</v>
      </c>
      <c r="R5927" s="10">
        <f>DATEVALUE(Table1[[#This Row],[Delivery_Date]])</f>
        <v>45049</v>
      </c>
      <c r="S5927" s="10">
        <f>DATEVALUE(Table1[[#This Row],[Order_Date]])</f>
        <v>45048</v>
      </c>
      <c r="T5927" s="4" t="str" cm="1">
        <f t="array" ref="T5927">_xlfn.IFS(Table1[[#This Row],[Inventory_Level]]&lt;=200,"low",Table1[[#This Row],[Inventory_Level]]&gt;=700,"high",Table1[[#This Row],[Inventory_Level]]&gt;200,"medium")</f>
        <v>low</v>
      </c>
    </row>
    <row r="5928" spans="1:20" x14ac:dyDescent="0.35">
      <c r="A5928" s="4">
        <v>5927</v>
      </c>
      <c r="B5928" s="4" t="s">
        <v>44</v>
      </c>
      <c r="C5928" s="4" t="s">
        <v>16</v>
      </c>
      <c r="D5928" s="4" t="s">
        <v>45</v>
      </c>
      <c r="E5928" s="4" t="s">
        <v>52</v>
      </c>
      <c r="F5928" s="10" t="s">
        <v>166</v>
      </c>
      <c r="G5928" s="11" t="s">
        <v>98</v>
      </c>
      <c r="H5928" s="4">
        <v>35</v>
      </c>
      <c r="I5928" s="12">
        <v>21282.17</v>
      </c>
      <c r="J5928" s="12">
        <v>744875.95</v>
      </c>
      <c r="K5928" s="12">
        <v>4441.76</v>
      </c>
      <c r="L5928" s="4">
        <v>25</v>
      </c>
      <c r="M5928" s="4" t="s">
        <v>21</v>
      </c>
      <c r="N5928" s="4" t="str" cm="1">
        <f t="array" ref="N5928">_xlfn.SWITCH(E5928,"Delhi","North","Chennai","South","Hyderabad","South","Mumbai","Central","Bangalore","South")</f>
        <v>Central</v>
      </c>
      <c r="O5928" s="12">
        <v>42176.5</v>
      </c>
      <c r="P5928" s="4">
        <f>Table1[[#This Row],[Delivery_Date]]-Table1[[#This Row],[Order_Date]]</f>
        <v>6</v>
      </c>
      <c r="Q5928" s="4" t="str">
        <f>IF(Table1[[#This Row],[Delivery delay days]]&gt;5,"delay","on time")</f>
        <v>delay</v>
      </c>
      <c r="R5928" s="10">
        <f>DATEVALUE(Table1[[#This Row],[Delivery_Date]])</f>
        <v>45124</v>
      </c>
      <c r="S5928" s="10">
        <f>DATEVALUE(Table1[[#This Row],[Order_Date]])</f>
        <v>45118</v>
      </c>
      <c r="T5928" s="4" t="str" cm="1">
        <f t="array" ref="T5928">_xlfn.IFS(Table1[[#This Row],[Inventory_Level]]&lt;=200,"low",Table1[[#This Row],[Inventory_Level]]&gt;=700,"high",Table1[[#This Row],[Inventory_Level]]&gt;200,"medium")</f>
        <v>low</v>
      </c>
    </row>
    <row r="5929" spans="1:20" x14ac:dyDescent="0.35">
      <c r="A5929" s="4">
        <v>5928</v>
      </c>
      <c r="B5929" s="4" t="s">
        <v>51</v>
      </c>
      <c r="C5929" s="4" t="s">
        <v>24</v>
      </c>
      <c r="D5929" s="4" t="s">
        <v>32</v>
      </c>
      <c r="E5929" s="4" t="s">
        <v>60</v>
      </c>
      <c r="F5929" s="10" t="s">
        <v>375</v>
      </c>
      <c r="G5929" s="11" t="s">
        <v>350</v>
      </c>
      <c r="H5929" s="4">
        <v>85</v>
      </c>
      <c r="I5929" s="12">
        <v>4255.1499999999996</v>
      </c>
      <c r="J5929" s="12">
        <v>361687.75</v>
      </c>
      <c r="K5929" s="12">
        <v>1091.23</v>
      </c>
      <c r="L5929" s="4">
        <v>503</v>
      </c>
      <c r="M5929" s="4" t="s">
        <v>35</v>
      </c>
      <c r="N5929" s="4" t="str" cm="1">
        <f t="array" ref="N5929">_xlfn.SWITCH(E5929,"Delhi","North","Chennai","South","Hyderabad","South","Mumbai","Central","Bangalore","South")</f>
        <v>South</v>
      </c>
      <c r="O5929" s="12">
        <v>80308.639999999999</v>
      </c>
      <c r="P5929" s="4">
        <f>Table1[[#This Row],[Delivery_Date]]-Table1[[#This Row],[Order_Date]]</f>
        <v>11</v>
      </c>
      <c r="Q5929" s="4" t="str">
        <f>IF(Table1[[#This Row],[Delivery delay days]]&gt;5,"delay","on time")</f>
        <v>delay</v>
      </c>
      <c r="R5929" s="10">
        <f>DATEVALUE(Table1[[#This Row],[Delivery_Date]])</f>
        <v>45264</v>
      </c>
      <c r="S5929" s="10">
        <f>DATEVALUE(Table1[[#This Row],[Order_Date]])</f>
        <v>45253</v>
      </c>
      <c r="T5929" s="4" t="str" cm="1">
        <f t="array" ref="T5929">_xlfn.IFS(Table1[[#This Row],[Inventory_Level]]&lt;=200,"low",Table1[[#This Row],[Inventory_Level]]&gt;=700,"high",Table1[[#This Row],[Inventory_Level]]&gt;200,"medium")</f>
        <v>medium</v>
      </c>
    </row>
    <row r="5930" spans="1:20" x14ac:dyDescent="0.35">
      <c r="A5930" s="4">
        <v>5929</v>
      </c>
      <c r="B5930" s="4" t="s">
        <v>23</v>
      </c>
      <c r="C5930" s="4" t="s">
        <v>24</v>
      </c>
      <c r="D5930" s="4" t="s">
        <v>17</v>
      </c>
      <c r="E5930" s="4" t="s">
        <v>52</v>
      </c>
      <c r="F5930" s="10" t="s">
        <v>303</v>
      </c>
      <c r="G5930" s="11" t="s">
        <v>212</v>
      </c>
      <c r="H5930" s="4">
        <v>44</v>
      </c>
      <c r="I5930" s="12">
        <v>26915.63</v>
      </c>
      <c r="J5930" s="12">
        <v>1184287.72</v>
      </c>
      <c r="K5930" s="12">
        <v>2300.6</v>
      </c>
      <c r="L5930" s="4">
        <v>79</v>
      </c>
      <c r="M5930" s="4" t="s">
        <v>29</v>
      </c>
      <c r="N5930" s="4" t="str" cm="1">
        <f t="array" ref="N5930">_xlfn.SWITCH(E5930,"Delhi","North","Chennai","South","Hyderabad","South","Mumbai","Central","Bangalore","South")</f>
        <v>Central</v>
      </c>
      <c r="O5930" s="12">
        <v>156398.12</v>
      </c>
      <c r="P5930" s="4">
        <f>Table1[[#This Row],[Delivery_Date]]-Table1[[#This Row],[Order_Date]]</f>
        <v>3</v>
      </c>
      <c r="Q5930" s="4" t="str">
        <f>IF(Table1[[#This Row],[Delivery delay days]]&gt;5,"delay","on time")</f>
        <v>on time</v>
      </c>
      <c r="R5930" s="10">
        <f>DATEVALUE(Table1[[#This Row],[Delivery_Date]])</f>
        <v>45241</v>
      </c>
      <c r="S5930" s="10">
        <f>DATEVALUE(Table1[[#This Row],[Order_Date]])</f>
        <v>45238</v>
      </c>
      <c r="T5930" s="4" t="str" cm="1">
        <f t="array" ref="T5930">_xlfn.IFS(Table1[[#This Row],[Inventory_Level]]&lt;=200,"low",Table1[[#This Row],[Inventory_Level]]&gt;=700,"high",Table1[[#This Row],[Inventory_Level]]&gt;200,"medium")</f>
        <v>low</v>
      </c>
    </row>
    <row r="5931" spans="1:20" x14ac:dyDescent="0.35">
      <c r="A5931" s="4">
        <v>5930</v>
      </c>
      <c r="B5931" s="4" t="s">
        <v>31</v>
      </c>
      <c r="C5931" s="4" t="s">
        <v>16</v>
      </c>
      <c r="D5931" s="4" t="s">
        <v>25</v>
      </c>
      <c r="E5931" s="4" t="s">
        <v>46</v>
      </c>
      <c r="F5931" s="10" t="s">
        <v>179</v>
      </c>
      <c r="G5931" s="11" t="s">
        <v>180</v>
      </c>
      <c r="H5931" s="4">
        <v>72</v>
      </c>
      <c r="I5931" s="12">
        <v>5583.92</v>
      </c>
      <c r="J5931" s="12">
        <v>402042.24</v>
      </c>
      <c r="K5931" s="12">
        <v>2451.1999999999998</v>
      </c>
      <c r="L5931" s="4">
        <v>431</v>
      </c>
      <c r="M5931" s="4" t="s">
        <v>35</v>
      </c>
      <c r="N5931" s="4" t="str" cm="1">
        <f t="array" ref="N5931">_xlfn.SWITCH(E5931,"Delhi","North","Chennai","South","Hyderabad","South","Mumbai","Central","Bangalore","South")</f>
        <v>South</v>
      </c>
      <c r="O5931" s="12">
        <v>62427</v>
      </c>
      <c r="P5931" s="4">
        <f>Table1[[#This Row],[Delivery_Date]]-Table1[[#This Row],[Order_Date]]</f>
        <v>14</v>
      </c>
      <c r="Q5931" s="4" t="str">
        <f>IF(Table1[[#This Row],[Delivery delay days]]&gt;5,"delay","on time")</f>
        <v>delay</v>
      </c>
      <c r="R5931" s="10">
        <f>DATEVALUE(Table1[[#This Row],[Delivery_Date]])</f>
        <v>45289</v>
      </c>
      <c r="S5931" s="10">
        <f>DATEVALUE(Table1[[#This Row],[Order_Date]])</f>
        <v>45275</v>
      </c>
      <c r="T5931" s="4" t="str" cm="1">
        <f t="array" ref="T5931">_xlfn.IFS(Table1[[#This Row],[Inventory_Level]]&lt;=200,"low",Table1[[#This Row],[Inventory_Level]]&gt;=700,"high",Table1[[#This Row],[Inventory_Level]]&gt;200,"medium")</f>
        <v>medium</v>
      </c>
    </row>
    <row r="5932" spans="1:20" x14ac:dyDescent="0.35">
      <c r="A5932" s="4">
        <v>5931</v>
      </c>
      <c r="B5932" s="4" t="s">
        <v>51</v>
      </c>
      <c r="C5932" s="4" t="s">
        <v>24</v>
      </c>
      <c r="D5932" s="4" t="s">
        <v>25</v>
      </c>
      <c r="E5932" s="4" t="s">
        <v>26</v>
      </c>
      <c r="F5932" s="10" t="s">
        <v>227</v>
      </c>
      <c r="G5932" s="11" t="s">
        <v>304</v>
      </c>
      <c r="H5932" s="4">
        <v>98</v>
      </c>
      <c r="I5932" s="12">
        <v>10206.219999999999</v>
      </c>
      <c r="J5932" s="12">
        <v>1000209.56</v>
      </c>
      <c r="K5932" s="12">
        <v>2121.5500000000002</v>
      </c>
      <c r="L5932" s="4">
        <v>940</v>
      </c>
      <c r="M5932" s="4" t="s">
        <v>21</v>
      </c>
      <c r="N5932" s="4" t="str" cm="1">
        <f t="array" ref="N5932">_xlfn.SWITCH(E5932,"Delhi","North","Chennai","South","Hyderabad","South","Mumbai","Central","Bangalore","South")</f>
        <v>South</v>
      </c>
      <c r="O5932" s="12">
        <v>154873.66</v>
      </c>
      <c r="P5932" s="4">
        <f>Table1[[#This Row],[Delivery_Date]]-Table1[[#This Row],[Order_Date]]</f>
        <v>12</v>
      </c>
      <c r="Q5932" s="4" t="str">
        <f>IF(Table1[[#This Row],[Delivery delay days]]&gt;5,"delay","on time")</f>
        <v>delay</v>
      </c>
      <c r="R5932" s="10">
        <f>DATEVALUE(Table1[[#This Row],[Delivery_Date]])</f>
        <v>45246</v>
      </c>
      <c r="S5932" s="10">
        <f>DATEVALUE(Table1[[#This Row],[Order_Date]])</f>
        <v>45234</v>
      </c>
      <c r="T5932" s="4" t="str" cm="1">
        <f t="array" ref="T5932">_xlfn.IFS(Table1[[#This Row],[Inventory_Level]]&lt;=200,"low",Table1[[#This Row],[Inventory_Level]]&gt;=700,"high",Table1[[#This Row],[Inventory_Level]]&gt;200,"medium")</f>
        <v>high</v>
      </c>
    </row>
    <row r="5933" spans="1:20" x14ac:dyDescent="0.35">
      <c r="A5933" s="4">
        <v>5932</v>
      </c>
      <c r="B5933" s="4" t="s">
        <v>31</v>
      </c>
      <c r="C5933" s="4" t="s">
        <v>16</v>
      </c>
      <c r="D5933" s="4" t="s">
        <v>25</v>
      </c>
      <c r="E5933" s="4" t="s">
        <v>18</v>
      </c>
      <c r="F5933" s="10" t="s">
        <v>126</v>
      </c>
      <c r="G5933" s="11" t="s">
        <v>360</v>
      </c>
      <c r="H5933" s="4">
        <v>41</v>
      </c>
      <c r="I5933" s="12">
        <v>28952.75</v>
      </c>
      <c r="J5933" s="12">
        <v>1187062.75</v>
      </c>
      <c r="K5933" s="12">
        <v>3616.6</v>
      </c>
      <c r="L5933" s="4">
        <v>556</v>
      </c>
      <c r="M5933" s="4" t="s">
        <v>21</v>
      </c>
      <c r="N5933" s="4" t="str" cm="1">
        <f t="array" ref="N5933">_xlfn.SWITCH(E5933,"Delhi","North","Chennai","South","Hyderabad","South","Mumbai","Central","Bangalore","South")</f>
        <v>North</v>
      </c>
      <c r="O5933" s="12">
        <v>181735.83</v>
      </c>
      <c r="P5933" s="4">
        <f>Table1[[#This Row],[Delivery_Date]]-Table1[[#This Row],[Order_Date]]</f>
        <v>15</v>
      </c>
      <c r="Q5933" s="4" t="str">
        <f>IF(Table1[[#This Row],[Delivery delay days]]&gt;5,"delay","on time")</f>
        <v>delay</v>
      </c>
      <c r="R5933" s="10">
        <f>DATEVALUE(Table1[[#This Row],[Delivery_Date]])</f>
        <v>44977</v>
      </c>
      <c r="S5933" s="10">
        <f>DATEVALUE(Table1[[#This Row],[Order_Date]])</f>
        <v>44962</v>
      </c>
      <c r="T5933" s="4" t="str" cm="1">
        <f t="array" ref="T5933">_xlfn.IFS(Table1[[#This Row],[Inventory_Level]]&lt;=200,"low",Table1[[#This Row],[Inventory_Level]]&gt;=700,"high",Table1[[#This Row],[Inventory_Level]]&gt;200,"medium")</f>
        <v>medium</v>
      </c>
    </row>
    <row r="5934" spans="1:20" x14ac:dyDescent="0.35">
      <c r="A5934" s="4">
        <v>5933</v>
      </c>
      <c r="B5934" s="4" t="s">
        <v>37</v>
      </c>
      <c r="C5934" s="4" t="s">
        <v>38</v>
      </c>
      <c r="D5934" s="4" t="s">
        <v>17</v>
      </c>
      <c r="E5934" s="4" t="s">
        <v>60</v>
      </c>
      <c r="F5934" s="10" t="s">
        <v>92</v>
      </c>
      <c r="G5934" s="11" t="s">
        <v>116</v>
      </c>
      <c r="H5934" s="4">
        <v>83</v>
      </c>
      <c r="I5934" s="12">
        <v>8996.92</v>
      </c>
      <c r="J5934" s="12">
        <v>746744.36</v>
      </c>
      <c r="K5934" s="12">
        <v>2900.06</v>
      </c>
      <c r="L5934" s="4">
        <v>685</v>
      </c>
      <c r="M5934" s="4" t="s">
        <v>35</v>
      </c>
      <c r="N5934" s="4" t="str" cm="1">
        <f t="array" ref="N5934">_xlfn.SWITCH(E5934,"Delhi","North","Chennai","South","Hyderabad","South","Mumbai","Central","Bangalore","South")</f>
        <v>South</v>
      </c>
      <c r="O5934" s="12">
        <v>109876.64</v>
      </c>
      <c r="P5934" s="4">
        <f>Table1[[#This Row],[Delivery_Date]]-Table1[[#This Row],[Order_Date]]</f>
        <v>11</v>
      </c>
      <c r="Q5934" s="4" t="str">
        <f>IF(Table1[[#This Row],[Delivery delay days]]&gt;5,"delay","on time")</f>
        <v>delay</v>
      </c>
      <c r="R5934" s="10">
        <f>DATEVALUE(Table1[[#This Row],[Delivery_Date]])</f>
        <v>45178</v>
      </c>
      <c r="S5934" s="10">
        <f>DATEVALUE(Table1[[#This Row],[Order_Date]])</f>
        <v>45167</v>
      </c>
      <c r="T5934" s="4" t="str" cm="1">
        <f t="array" ref="T5934">_xlfn.IFS(Table1[[#This Row],[Inventory_Level]]&lt;=200,"low",Table1[[#This Row],[Inventory_Level]]&gt;=700,"high",Table1[[#This Row],[Inventory_Level]]&gt;200,"medium")</f>
        <v>medium</v>
      </c>
    </row>
    <row r="5935" spans="1:20" x14ac:dyDescent="0.35">
      <c r="A5935" s="4">
        <v>5934</v>
      </c>
      <c r="B5935" s="4" t="s">
        <v>31</v>
      </c>
      <c r="C5935" s="4" t="s">
        <v>38</v>
      </c>
      <c r="D5935" s="4" t="s">
        <v>25</v>
      </c>
      <c r="E5935" s="4" t="s">
        <v>18</v>
      </c>
      <c r="F5935" s="10" t="s">
        <v>293</v>
      </c>
      <c r="G5935" s="11" t="s">
        <v>90</v>
      </c>
      <c r="H5935" s="4">
        <v>63</v>
      </c>
      <c r="I5935" s="12">
        <v>8446.41</v>
      </c>
      <c r="J5935" s="12">
        <v>532123.82999999996</v>
      </c>
      <c r="K5935" s="12">
        <v>3868.57</v>
      </c>
      <c r="L5935" s="4">
        <v>825</v>
      </c>
      <c r="M5935" s="4" t="s">
        <v>35</v>
      </c>
      <c r="N5935" s="4" t="str" cm="1">
        <f t="array" ref="N5935">_xlfn.SWITCH(E5935,"Delhi","North","Chennai","South","Hyderabad","South","Mumbai","Central","Bangalore","South")</f>
        <v>North</v>
      </c>
      <c r="O5935" s="12">
        <v>72173.33</v>
      </c>
      <c r="P5935" s="4">
        <f>Table1[[#This Row],[Delivery_Date]]-Table1[[#This Row],[Order_Date]]</f>
        <v>2</v>
      </c>
      <c r="Q5935" s="4" t="str">
        <f>IF(Table1[[#This Row],[Delivery delay days]]&gt;5,"delay","on time")</f>
        <v>on time</v>
      </c>
      <c r="R5935" s="10">
        <f>DATEVALUE(Table1[[#This Row],[Delivery_Date]])</f>
        <v>45148</v>
      </c>
      <c r="S5935" s="10">
        <f>DATEVALUE(Table1[[#This Row],[Order_Date]])</f>
        <v>45146</v>
      </c>
      <c r="T5935" s="4" t="str" cm="1">
        <f t="array" ref="T5935">_xlfn.IFS(Table1[[#This Row],[Inventory_Level]]&lt;=200,"low",Table1[[#This Row],[Inventory_Level]]&gt;=700,"high",Table1[[#This Row],[Inventory_Level]]&gt;200,"medium")</f>
        <v>high</v>
      </c>
    </row>
    <row r="5936" spans="1:20" x14ac:dyDescent="0.35">
      <c r="A5936" s="4">
        <v>5935</v>
      </c>
      <c r="B5936" s="4" t="s">
        <v>65</v>
      </c>
      <c r="C5936" s="4" t="s">
        <v>24</v>
      </c>
      <c r="D5936" s="4" t="s">
        <v>39</v>
      </c>
      <c r="E5936" s="4" t="s">
        <v>60</v>
      </c>
      <c r="F5936" s="10" t="s">
        <v>104</v>
      </c>
      <c r="G5936" s="11" t="s">
        <v>203</v>
      </c>
      <c r="H5936" s="4">
        <v>86</v>
      </c>
      <c r="I5936" s="12">
        <v>36545.199999999997</v>
      </c>
      <c r="J5936" s="12">
        <v>3142887.2</v>
      </c>
      <c r="K5936" s="12">
        <v>3412.58</v>
      </c>
      <c r="L5936" s="4">
        <v>750</v>
      </c>
      <c r="M5936" s="4" t="s">
        <v>42</v>
      </c>
      <c r="N5936" s="4" t="str" cm="1">
        <f t="array" ref="N5936">_xlfn.SWITCH(E5936,"Delhi","North","Chennai","South","Hyderabad","South","Mumbai","Central","Bangalore","South")</f>
        <v>South</v>
      </c>
      <c r="O5936" s="12">
        <v>755588</v>
      </c>
      <c r="P5936" s="4">
        <f>Table1[[#This Row],[Delivery_Date]]-Table1[[#This Row],[Order_Date]]</f>
        <v>8</v>
      </c>
      <c r="Q5936" s="4" t="str">
        <f>IF(Table1[[#This Row],[Delivery delay days]]&gt;5,"delay","on time")</f>
        <v>delay</v>
      </c>
      <c r="R5936" s="10">
        <f>DATEVALUE(Table1[[#This Row],[Delivery_Date]])</f>
        <v>45014</v>
      </c>
      <c r="S5936" s="10">
        <f>DATEVALUE(Table1[[#This Row],[Order_Date]])</f>
        <v>45006</v>
      </c>
      <c r="T5936" s="4" t="str" cm="1">
        <f t="array" ref="T5936">_xlfn.IFS(Table1[[#This Row],[Inventory_Level]]&lt;=200,"low",Table1[[#This Row],[Inventory_Level]]&gt;=700,"high",Table1[[#This Row],[Inventory_Level]]&gt;200,"medium")</f>
        <v>high</v>
      </c>
    </row>
    <row r="5937" spans="1:20" x14ac:dyDescent="0.35">
      <c r="A5937" s="4">
        <v>5936</v>
      </c>
      <c r="B5937" s="4" t="s">
        <v>37</v>
      </c>
      <c r="C5937" s="4" t="s">
        <v>38</v>
      </c>
      <c r="D5937" s="4" t="s">
        <v>25</v>
      </c>
      <c r="E5937" s="4" t="s">
        <v>18</v>
      </c>
      <c r="F5937" s="10" t="s">
        <v>49</v>
      </c>
      <c r="G5937" s="11" t="s">
        <v>356</v>
      </c>
      <c r="H5937" s="4">
        <v>1</v>
      </c>
      <c r="I5937" s="12">
        <v>6893.76</v>
      </c>
      <c r="J5937" s="12">
        <v>6893.76</v>
      </c>
      <c r="K5937" s="12">
        <v>3989.26</v>
      </c>
      <c r="L5937" s="4">
        <v>47</v>
      </c>
      <c r="M5937" s="4" t="s">
        <v>35</v>
      </c>
      <c r="N5937" s="4" t="str" cm="1">
        <f t="array" ref="N5937">_xlfn.SWITCH(E5937,"Delhi","North","Chennai","South","Hyderabad","South","Mumbai","Central","Bangalore","South")</f>
        <v>North</v>
      </c>
      <c r="O5937" s="12">
        <v>898.06</v>
      </c>
      <c r="P5937" s="4">
        <f>Table1[[#This Row],[Delivery_Date]]-Table1[[#This Row],[Order_Date]]</f>
        <v>11</v>
      </c>
      <c r="Q5937" s="4" t="str">
        <f>IF(Table1[[#This Row],[Delivery delay days]]&gt;5,"delay","on time")</f>
        <v>delay</v>
      </c>
      <c r="R5937" s="10">
        <f>DATEVALUE(Table1[[#This Row],[Delivery_Date]])</f>
        <v>45126</v>
      </c>
      <c r="S5937" s="10">
        <f>DATEVALUE(Table1[[#This Row],[Order_Date]])</f>
        <v>45115</v>
      </c>
      <c r="T5937" s="4" t="str" cm="1">
        <f t="array" ref="T5937">_xlfn.IFS(Table1[[#This Row],[Inventory_Level]]&lt;=200,"low",Table1[[#This Row],[Inventory_Level]]&gt;=700,"high",Table1[[#This Row],[Inventory_Level]]&gt;200,"medium")</f>
        <v>low</v>
      </c>
    </row>
    <row r="5938" spans="1:20" x14ac:dyDescent="0.35">
      <c r="A5938" s="4">
        <v>5937</v>
      </c>
      <c r="B5938" s="4" t="s">
        <v>51</v>
      </c>
      <c r="C5938" s="4" t="s">
        <v>38</v>
      </c>
      <c r="D5938" s="4" t="s">
        <v>17</v>
      </c>
      <c r="E5938" s="4" t="s">
        <v>46</v>
      </c>
      <c r="F5938" s="10" t="s">
        <v>307</v>
      </c>
      <c r="G5938" s="11" t="s">
        <v>309</v>
      </c>
      <c r="H5938" s="4">
        <v>11</v>
      </c>
      <c r="I5938" s="12">
        <v>23465.77</v>
      </c>
      <c r="J5938" s="12">
        <v>258123.47</v>
      </c>
      <c r="K5938" s="12">
        <v>1526.9</v>
      </c>
      <c r="L5938" s="4">
        <v>50</v>
      </c>
      <c r="M5938" s="4" t="s">
        <v>21</v>
      </c>
      <c r="N5938" s="4" t="str" cm="1">
        <f t="array" ref="N5938">_xlfn.SWITCH(E5938,"Delhi","North","Chennai","South","Hyderabad","South","Mumbai","Central","Bangalore","South")</f>
        <v>South</v>
      </c>
      <c r="O5938" s="12">
        <v>16292.61</v>
      </c>
      <c r="P5938" s="4">
        <f>Table1[[#This Row],[Delivery_Date]]-Table1[[#This Row],[Order_Date]]</f>
        <v>11</v>
      </c>
      <c r="Q5938" s="4" t="str">
        <f>IF(Table1[[#This Row],[Delivery delay days]]&gt;5,"delay","on time")</f>
        <v>delay</v>
      </c>
      <c r="R5938" s="10">
        <f>DATEVALUE(Table1[[#This Row],[Delivery_Date]])</f>
        <v>45294</v>
      </c>
      <c r="S5938" s="10">
        <f>DATEVALUE(Table1[[#This Row],[Order_Date]])</f>
        <v>45283</v>
      </c>
      <c r="T5938" s="4" t="str" cm="1">
        <f t="array" ref="T5938">_xlfn.IFS(Table1[[#This Row],[Inventory_Level]]&lt;=200,"low",Table1[[#This Row],[Inventory_Level]]&gt;=700,"high",Table1[[#This Row],[Inventory_Level]]&gt;200,"medium")</f>
        <v>low</v>
      </c>
    </row>
    <row r="5939" spans="1:20" x14ac:dyDescent="0.35">
      <c r="A5939" s="4">
        <v>5938</v>
      </c>
      <c r="B5939" s="4" t="s">
        <v>37</v>
      </c>
      <c r="C5939" s="4" t="s">
        <v>24</v>
      </c>
      <c r="D5939" s="4" t="s">
        <v>17</v>
      </c>
      <c r="E5939" s="4" t="s">
        <v>52</v>
      </c>
      <c r="F5939" s="10" t="s">
        <v>346</v>
      </c>
      <c r="G5939" s="11" t="s">
        <v>100</v>
      </c>
      <c r="H5939" s="4">
        <v>40</v>
      </c>
      <c r="I5939" s="12">
        <v>30093.71</v>
      </c>
      <c r="J5939" s="12">
        <v>1203748.3999999999</v>
      </c>
      <c r="K5939" s="12">
        <v>2455.4899999999998</v>
      </c>
      <c r="L5939" s="4">
        <v>676</v>
      </c>
      <c r="M5939" s="4" t="s">
        <v>29</v>
      </c>
      <c r="N5939" s="4" t="str" cm="1">
        <f t="array" ref="N5939">_xlfn.SWITCH(E5939,"Delhi","North","Chennai","South","Hyderabad","South","Mumbai","Central","Bangalore","South")</f>
        <v>Central</v>
      </c>
      <c r="O5939" s="12">
        <v>130022.51</v>
      </c>
      <c r="P5939" s="4">
        <f>Table1[[#This Row],[Delivery_Date]]-Table1[[#This Row],[Order_Date]]</f>
        <v>4</v>
      </c>
      <c r="Q5939" s="4" t="str">
        <f>IF(Table1[[#This Row],[Delivery delay days]]&gt;5,"delay","on time")</f>
        <v>on time</v>
      </c>
      <c r="R5939" s="10">
        <f>DATEVALUE(Table1[[#This Row],[Delivery_Date]])</f>
        <v>45090</v>
      </c>
      <c r="S5939" s="10">
        <f>DATEVALUE(Table1[[#This Row],[Order_Date]])</f>
        <v>45086</v>
      </c>
      <c r="T5939" s="4" t="str" cm="1">
        <f t="array" ref="T5939">_xlfn.IFS(Table1[[#This Row],[Inventory_Level]]&lt;=200,"low",Table1[[#This Row],[Inventory_Level]]&gt;=700,"high",Table1[[#This Row],[Inventory_Level]]&gt;200,"medium")</f>
        <v>medium</v>
      </c>
    </row>
    <row r="5940" spans="1:20" x14ac:dyDescent="0.35">
      <c r="A5940" s="4">
        <v>5939</v>
      </c>
      <c r="B5940" s="4" t="s">
        <v>65</v>
      </c>
      <c r="C5940" s="4" t="s">
        <v>38</v>
      </c>
      <c r="D5940" s="4" t="s">
        <v>17</v>
      </c>
      <c r="E5940" s="4" t="s">
        <v>60</v>
      </c>
      <c r="F5940" s="10" t="s">
        <v>248</v>
      </c>
      <c r="G5940" s="11" t="s">
        <v>224</v>
      </c>
      <c r="H5940" s="4">
        <v>45</v>
      </c>
      <c r="I5940" s="12">
        <v>2324.12</v>
      </c>
      <c r="J5940" s="12">
        <v>104585.4</v>
      </c>
      <c r="K5940" s="12">
        <v>3279.13</v>
      </c>
      <c r="L5940" s="4">
        <v>193</v>
      </c>
      <c r="M5940" s="4" t="s">
        <v>21</v>
      </c>
      <c r="N5940" s="4" t="str" cm="1">
        <f t="array" ref="N5940">_xlfn.SWITCH(E5940,"Delhi","North","Chennai","South","Hyderabad","South","Mumbai","Central","Bangalore","South")</f>
        <v>South</v>
      </c>
      <c r="O5940" s="12">
        <v>20127.46</v>
      </c>
      <c r="P5940" s="4">
        <f>Table1[[#This Row],[Delivery_Date]]-Table1[[#This Row],[Order_Date]]</f>
        <v>1</v>
      </c>
      <c r="Q5940" s="4" t="str">
        <f>IF(Table1[[#This Row],[Delivery delay days]]&gt;5,"delay","on time")</f>
        <v>on time</v>
      </c>
      <c r="R5940" s="10">
        <f>DATEVALUE(Table1[[#This Row],[Delivery_Date]])</f>
        <v>45030</v>
      </c>
      <c r="S5940" s="10">
        <f>DATEVALUE(Table1[[#This Row],[Order_Date]])</f>
        <v>45029</v>
      </c>
      <c r="T5940" s="4" t="str" cm="1">
        <f t="array" ref="T5940">_xlfn.IFS(Table1[[#This Row],[Inventory_Level]]&lt;=200,"low",Table1[[#This Row],[Inventory_Level]]&gt;=700,"high",Table1[[#This Row],[Inventory_Level]]&gt;200,"medium")</f>
        <v>low</v>
      </c>
    </row>
    <row r="5941" spans="1:20" x14ac:dyDescent="0.35">
      <c r="A5941" s="4">
        <v>5940</v>
      </c>
      <c r="B5941" s="4" t="s">
        <v>44</v>
      </c>
      <c r="C5941" s="4" t="s">
        <v>38</v>
      </c>
      <c r="D5941" s="4" t="s">
        <v>39</v>
      </c>
      <c r="E5941" s="4" t="s">
        <v>60</v>
      </c>
      <c r="F5941" s="10" t="s">
        <v>315</v>
      </c>
      <c r="G5941" s="11" t="s">
        <v>291</v>
      </c>
      <c r="H5941" s="4">
        <v>59</v>
      </c>
      <c r="I5941" s="12">
        <v>30513.78</v>
      </c>
      <c r="J5941" s="12">
        <v>1800313.02</v>
      </c>
      <c r="K5941" s="12">
        <v>4365.43</v>
      </c>
      <c r="L5941" s="4">
        <v>834</v>
      </c>
      <c r="M5941" s="4" t="s">
        <v>21</v>
      </c>
      <c r="N5941" s="4" t="str" cm="1">
        <f t="array" ref="N5941">_xlfn.SWITCH(E5941,"Delhi","North","Chennai","South","Hyderabad","South","Mumbai","Central","Bangalore","South")</f>
        <v>South</v>
      </c>
      <c r="O5941" s="12">
        <v>399928.26</v>
      </c>
      <c r="P5941" s="4">
        <f>Table1[[#This Row],[Delivery_Date]]-Table1[[#This Row],[Order_Date]]</f>
        <v>5</v>
      </c>
      <c r="Q5941" s="4" t="str">
        <f>IF(Table1[[#This Row],[Delivery delay days]]&gt;5,"delay","on time")</f>
        <v>on time</v>
      </c>
      <c r="R5941" s="10">
        <f>DATEVALUE(Table1[[#This Row],[Delivery_Date]])</f>
        <v>45096</v>
      </c>
      <c r="S5941" s="10">
        <f>DATEVALUE(Table1[[#This Row],[Order_Date]])</f>
        <v>45091</v>
      </c>
      <c r="T5941" s="4" t="str" cm="1">
        <f t="array" ref="T5941">_xlfn.IFS(Table1[[#This Row],[Inventory_Level]]&lt;=200,"low",Table1[[#This Row],[Inventory_Level]]&gt;=700,"high",Table1[[#This Row],[Inventory_Level]]&gt;200,"medium")</f>
        <v>high</v>
      </c>
    </row>
    <row r="5942" spans="1:20" x14ac:dyDescent="0.35">
      <c r="A5942" s="4">
        <v>5941</v>
      </c>
      <c r="B5942" s="4" t="s">
        <v>65</v>
      </c>
      <c r="C5942" s="4" t="s">
        <v>24</v>
      </c>
      <c r="D5942" s="4" t="s">
        <v>32</v>
      </c>
      <c r="E5942" s="4" t="s">
        <v>46</v>
      </c>
      <c r="F5942" s="10" t="s">
        <v>253</v>
      </c>
      <c r="G5942" s="11" t="s">
        <v>407</v>
      </c>
      <c r="H5942" s="4">
        <v>61</v>
      </c>
      <c r="I5942" s="12">
        <v>16896.509999999998</v>
      </c>
      <c r="J5942" s="12">
        <v>1030687.11</v>
      </c>
      <c r="K5942" s="12">
        <v>3041.86</v>
      </c>
      <c r="L5942" s="4">
        <v>271</v>
      </c>
      <c r="M5942" s="4" t="s">
        <v>35</v>
      </c>
      <c r="N5942" s="4" t="str" cm="1">
        <f t="array" ref="N5942">_xlfn.SWITCH(E5942,"Delhi","North","Chennai","South","Hyderabad","South","Mumbai","Central","Bangalore","South")</f>
        <v>South</v>
      </c>
      <c r="O5942" s="12">
        <v>234051.1</v>
      </c>
      <c r="P5942" s="4">
        <f>Table1[[#This Row],[Delivery_Date]]-Table1[[#This Row],[Order_Date]]</f>
        <v>4</v>
      </c>
      <c r="Q5942" s="4" t="str">
        <f>IF(Table1[[#This Row],[Delivery delay days]]&gt;5,"delay","on time")</f>
        <v>on time</v>
      </c>
      <c r="R5942" s="10">
        <f>DATEVALUE(Table1[[#This Row],[Delivery_Date]])</f>
        <v>45098</v>
      </c>
      <c r="S5942" s="10">
        <f>DATEVALUE(Table1[[#This Row],[Order_Date]])</f>
        <v>45094</v>
      </c>
      <c r="T5942" s="4" t="str" cm="1">
        <f t="array" ref="T5942">_xlfn.IFS(Table1[[#This Row],[Inventory_Level]]&lt;=200,"low",Table1[[#This Row],[Inventory_Level]]&gt;=700,"high",Table1[[#This Row],[Inventory_Level]]&gt;200,"medium")</f>
        <v>medium</v>
      </c>
    </row>
    <row r="5943" spans="1:20" x14ac:dyDescent="0.35">
      <c r="A5943" s="4">
        <v>5942</v>
      </c>
      <c r="B5943" s="4" t="s">
        <v>31</v>
      </c>
      <c r="C5943" s="4" t="s">
        <v>16</v>
      </c>
      <c r="D5943" s="4" t="s">
        <v>45</v>
      </c>
      <c r="E5943" s="4" t="s">
        <v>60</v>
      </c>
      <c r="F5943" s="10" t="s">
        <v>233</v>
      </c>
      <c r="G5943" s="11" t="s">
        <v>242</v>
      </c>
      <c r="H5943" s="4">
        <v>77</v>
      </c>
      <c r="I5943" s="12">
        <v>29132.09</v>
      </c>
      <c r="J5943" s="12">
        <v>2243170.9300000002</v>
      </c>
      <c r="K5943" s="12">
        <v>2519.42</v>
      </c>
      <c r="L5943" s="4">
        <v>937</v>
      </c>
      <c r="M5943" s="4" t="s">
        <v>21</v>
      </c>
      <c r="N5943" s="4" t="str" cm="1">
        <f t="array" ref="N5943">_xlfn.SWITCH(E5943,"Delhi","North","Chennai","South","Hyderabad","South","Mumbai","Central","Bangalore","South")</f>
        <v>South</v>
      </c>
      <c r="O5943" s="12">
        <v>280495.76</v>
      </c>
      <c r="P5943" s="4">
        <f>Table1[[#This Row],[Delivery_Date]]-Table1[[#This Row],[Order_Date]]</f>
        <v>2</v>
      </c>
      <c r="Q5943" s="4" t="str">
        <f>IF(Table1[[#This Row],[Delivery delay days]]&gt;5,"delay","on time")</f>
        <v>on time</v>
      </c>
      <c r="R5943" s="10">
        <f>DATEVALUE(Table1[[#This Row],[Delivery_Date]])</f>
        <v>45197</v>
      </c>
      <c r="S5943" s="10">
        <f>DATEVALUE(Table1[[#This Row],[Order_Date]])</f>
        <v>45195</v>
      </c>
      <c r="T5943" s="4" t="str" cm="1">
        <f t="array" ref="T5943">_xlfn.IFS(Table1[[#This Row],[Inventory_Level]]&lt;=200,"low",Table1[[#This Row],[Inventory_Level]]&gt;=700,"high",Table1[[#This Row],[Inventory_Level]]&gt;200,"medium")</f>
        <v>high</v>
      </c>
    </row>
    <row r="5944" spans="1:20" x14ac:dyDescent="0.35">
      <c r="A5944" s="4">
        <v>5943</v>
      </c>
      <c r="B5944" s="4" t="s">
        <v>23</v>
      </c>
      <c r="C5944" s="4" t="s">
        <v>24</v>
      </c>
      <c r="D5944" s="4" t="s">
        <v>17</v>
      </c>
      <c r="E5944" s="4" t="s">
        <v>46</v>
      </c>
      <c r="F5944" s="10" t="s">
        <v>279</v>
      </c>
      <c r="G5944" s="11" t="s">
        <v>192</v>
      </c>
      <c r="H5944" s="4">
        <v>55</v>
      </c>
      <c r="I5944" s="12">
        <v>28659.26</v>
      </c>
      <c r="J5944" s="12">
        <v>1576259.3</v>
      </c>
      <c r="K5944" s="12">
        <v>1605.35</v>
      </c>
      <c r="L5944" s="4">
        <v>872</v>
      </c>
      <c r="M5944" s="4" t="s">
        <v>35</v>
      </c>
      <c r="N5944" s="4" t="str" cm="1">
        <f t="array" ref="N5944">_xlfn.SWITCH(E5944,"Delhi","North","Chennai","South","Hyderabad","South","Mumbai","Central","Bangalore","South")</f>
        <v>South</v>
      </c>
      <c r="O5944" s="12">
        <v>318603.53000000003</v>
      </c>
      <c r="P5944" s="4">
        <f>Table1[[#This Row],[Delivery_Date]]-Table1[[#This Row],[Order_Date]]</f>
        <v>10</v>
      </c>
      <c r="Q5944" s="4" t="str">
        <f>IF(Table1[[#This Row],[Delivery delay days]]&gt;5,"delay","on time")</f>
        <v>delay</v>
      </c>
      <c r="R5944" s="10">
        <f>DATEVALUE(Table1[[#This Row],[Delivery_Date]])</f>
        <v>45181</v>
      </c>
      <c r="S5944" s="10">
        <f>DATEVALUE(Table1[[#This Row],[Order_Date]])</f>
        <v>45171</v>
      </c>
      <c r="T5944" s="4" t="str" cm="1">
        <f t="array" ref="T5944">_xlfn.IFS(Table1[[#This Row],[Inventory_Level]]&lt;=200,"low",Table1[[#This Row],[Inventory_Level]]&gt;=700,"high",Table1[[#This Row],[Inventory_Level]]&gt;200,"medium")</f>
        <v>high</v>
      </c>
    </row>
    <row r="5945" spans="1:20" x14ac:dyDescent="0.35">
      <c r="A5945" s="4">
        <v>5944</v>
      </c>
      <c r="B5945" s="4" t="s">
        <v>31</v>
      </c>
      <c r="C5945" s="4" t="s">
        <v>24</v>
      </c>
      <c r="D5945" s="4" t="s">
        <v>25</v>
      </c>
      <c r="E5945" s="4" t="s">
        <v>52</v>
      </c>
      <c r="F5945" s="10" t="s">
        <v>99</v>
      </c>
      <c r="G5945" s="11" t="s">
        <v>404</v>
      </c>
      <c r="H5945" s="4">
        <v>9</v>
      </c>
      <c r="I5945" s="12">
        <v>11440.64</v>
      </c>
      <c r="J5945" s="12">
        <v>102965.75999999999</v>
      </c>
      <c r="K5945" s="12">
        <v>4272.59</v>
      </c>
      <c r="L5945" s="4">
        <v>24</v>
      </c>
      <c r="M5945" s="4" t="s">
        <v>42</v>
      </c>
      <c r="N5945" s="4" t="str" cm="1">
        <f t="array" ref="N5945">_xlfn.SWITCH(E5945,"Delhi","North","Chennai","South","Hyderabad","South","Mumbai","Central","Bangalore","South")</f>
        <v>Central</v>
      </c>
      <c r="O5945" s="12">
        <v>16980.75</v>
      </c>
      <c r="P5945" s="4">
        <f>Table1[[#This Row],[Delivery_Date]]-Table1[[#This Row],[Order_Date]]</f>
        <v>11</v>
      </c>
      <c r="Q5945" s="4" t="str">
        <f>IF(Table1[[#This Row],[Delivery delay days]]&gt;5,"delay","on time")</f>
        <v>delay</v>
      </c>
      <c r="R5945" s="10">
        <f>DATEVALUE(Table1[[#This Row],[Delivery_Date]])</f>
        <v>45092</v>
      </c>
      <c r="S5945" s="10">
        <f>DATEVALUE(Table1[[#This Row],[Order_Date]])</f>
        <v>45081</v>
      </c>
      <c r="T5945" s="4" t="str" cm="1">
        <f t="array" ref="T5945">_xlfn.IFS(Table1[[#This Row],[Inventory_Level]]&lt;=200,"low",Table1[[#This Row],[Inventory_Level]]&gt;=700,"high",Table1[[#This Row],[Inventory_Level]]&gt;200,"medium")</f>
        <v>low</v>
      </c>
    </row>
    <row r="5946" spans="1:20" x14ac:dyDescent="0.35">
      <c r="A5946" s="4">
        <v>5945</v>
      </c>
      <c r="B5946" s="4" t="s">
        <v>31</v>
      </c>
      <c r="C5946" s="4" t="s">
        <v>16</v>
      </c>
      <c r="D5946" s="4" t="s">
        <v>32</v>
      </c>
      <c r="E5946" s="4" t="s">
        <v>46</v>
      </c>
      <c r="F5946" s="10" t="s">
        <v>225</v>
      </c>
      <c r="G5946" s="11" t="s">
        <v>165</v>
      </c>
      <c r="H5946" s="4">
        <v>59</v>
      </c>
      <c r="I5946" s="12">
        <v>21109.42</v>
      </c>
      <c r="J5946" s="12">
        <v>1245455.78</v>
      </c>
      <c r="K5946" s="12">
        <v>2538.14</v>
      </c>
      <c r="L5946" s="4">
        <v>822</v>
      </c>
      <c r="M5946" s="4" t="s">
        <v>21</v>
      </c>
      <c r="N5946" s="4" t="str" cm="1">
        <f t="array" ref="N5946">_xlfn.SWITCH(E5946,"Delhi","North","Chennai","South","Hyderabad","South","Mumbai","Central","Bangalore","South")</f>
        <v>South</v>
      </c>
      <c r="O5946" s="12">
        <v>124886.01</v>
      </c>
      <c r="P5946" s="4">
        <f>Table1[[#This Row],[Delivery_Date]]-Table1[[#This Row],[Order_Date]]</f>
        <v>13</v>
      </c>
      <c r="Q5946" s="4" t="str">
        <f>IF(Table1[[#This Row],[Delivery delay days]]&gt;5,"delay","on time")</f>
        <v>delay</v>
      </c>
      <c r="R5946" s="10">
        <f>DATEVALUE(Table1[[#This Row],[Delivery_Date]])</f>
        <v>45052</v>
      </c>
      <c r="S5946" s="10">
        <f>DATEVALUE(Table1[[#This Row],[Order_Date]])</f>
        <v>45039</v>
      </c>
      <c r="T5946" s="4" t="str" cm="1">
        <f t="array" ref="T5946">_xlfn.IFS(Table1[[#This Row],[Inventory_Level]]&lt;=200,"low",Table1[[#This Row],[Inventory_Level]]&gt;=700,"high",Table1[[#This Row],[Inventory_Level]]&gt;200,"medium")</f>
        <v>high</v>
      </c>
    </row>
    <row r="5947" spans="1:20" x14ac:dyDescent="0.35">
      <c r="A5947" s="4">
        <v>5946</v>
      </c>
      <c r="B5947" s="4" t="s">
        <v>44</v>
      </c>
      <c r="C5947" s="4" t="s">
        <v>24</v>
      </c>
      <c r="D5947" s="4" t="s">
        <v>17</v>
      </c>
      <c r="E5947" s="4" t="s">
        <v>52</v>
      </c>
      <c r="F5947" s="10" t="s">
        <v>314</v>
      </c>
      <c r="G5947" s="11" t="s">
        <v>166</v>
      </c>
      <c r="H5947" s="4">
        <v>20</v>
      </c>
      <c r="I5947" s="12">
        <v>15792.14</v>
      </c>
      <c r="J5947" s="12">
        <v>315842.8</v>
      </c>
      <c r="K5947" s="12">
        <v>228.22</v>
      </c>
      <c r="L5947" s="4">
        <v>649</v>
      </c>
      <c r="M5947" s="4" t="s">
        <v>29</v>
      </c>
      <c r="N5947" s="4" t="str" cm="1">
        <f t="array" ref="N5947">_xlfn.SWITCH(E5947,"Delhi","North","Chennai","South","Hyderabad","South","Mumbai","Central","Bangalore","South")</f>
        <v>Central</v>
      </c>
      <c r="O5947" s="12">
        <v>44365.63</v>
      </c>
      <c r="P5947" s="4">
        <f>Table1[[#This Row],[Delivery_Date]]-Table1[[#This Row],[Order_Date]]</f>
        <v>10</v>
      </c>
      <c r="Q5947" s="4" t="str">
        <f>IF(Table1[[#This Row],[Delivery delay days]]&gt;5,"delay","on time")</f>
        <v>delay</v>
      </c>
      <c r="R5947" s="10">
        <f>DATEVALUE(Table1[[#This Row],[Delivery_Date]])</f>
        <v>45118</v>
      </c>
      <c r="S5947" s="10">
        <f>DATEVALUE(Table1[[#This Row],[Order_Date]])</f>
        <v>45108</v>
      </c>
      <c r="T5947" s="4" t="str" cm="1">
        <f t="array" ref="T5947">_xlfn.IFS(Table1[[#This Row],[Inventory_Level]]&lt;=200,"low",Table1[[#This Row],[Inventory_Level]]&gt;=700,"high",Table1[[#This Row],[Inventory_Level]]&gt;200,"medium")</f>
        <v>medium</v>
      </c>
    </row>
    <row r="5948" spans="1:20" x14ac:dyDescent="0.35">
      <c r="A5948" s="4">
        <v>5947</v>
      </c>
      <c r="B5948" s="4" t="s">
        <v>44</v>
      </c>
      <c r="C5948" s="4" t="s">
        <v>16</v>
      </c>
      <c r="D5948" s="4" t="s">
        <v>45</v>
      </c>
      <c r="E5948" s="4" t="s">
        <v>46</v>
      </c>
      <c r="F5948" s="10" t="s">
        <v>188</v>
      </c>
      <c r="G5948" s="11" t="s">
        <v>228</v>
      </c>
      <c r="H5948" s="4">
        <v>44</v>
      </c>
      <c r="I5948" s="12">
        <v>4712.7299999999996</v>
      </c>
      <c r="J5948" s="12">
        <v>207360.12</v>
      </c>
      <c r="K5948" s="12">
        <v>2998.81</v>
      </c>
      <c r="L5948" s="4">
        <v>17</v>
      </c>
      <c r="M5948" s="4" t="s">
        <v>42</v>
      </c>
      <c r="N5948" s="4" t="str" cm="1">
        <f t="array" ref="N5948">_xlfn.SWITCH(E5948,"Delhi","North","Chennai","South","Hyderabad","South","Mumbai","Central","Bangalore","South")</f>
        <v>South</v>
      </c>
      <c r="O5948" s="12">
        <v>14682.59</v>
      </c>
      <c r="P5948" s="4">
        <f>Table1[[#This Row],[Delivery_Date]]-Table1[[#This Row],[Order_Date]]</f>
        <v>15</v>
      </c>
      <c r="Q5948" s="4" t="str">
        <f>IF(Table1[[#This Row],[Delivery delay days]]&gt;5,"delay","on time")</f>
        <v>delay</v>
      </c>
      <c r="R5948" s="10">
        <f>DATEVALUE(Table1[[#This Row],[Delivery_Date]])</f>
        <v>45024</v>
      </c>
      <c r="S5948" s="10">
        <f>DATEVALUE(Table1[[#This Row],[Order_Date]])</f>
        <v>45009</v>
      </c>
      <c r="T5948" s="4" t="str" cm="1">
        <f t="array" ref="T5948">_xlfn.IFS(Table1[[#This Row],[Inventory_Level]]&lt;=200,"low",Table1[[#This Row],[Inventory_Level]]&gt;=700,"high",Table1[[#This Row],[Inventory_Level]]&gt;200,"medium")</f>
        <v>low</v>
      </c>
    </row>
    <row r="5949" spans="1:20" x14ac:dyDescent="0.35">
      <c r="A5949" s="4">
        <v>5948</v>
      </c>
      <c r="B5949" s="4" t="s">
        <v>59</v>
      </c>
      <c r="C5949" s="4" t="s">
        <v>16</v>
      </c>
      <c r="D5949" s="4" t="s">
        <v>17</v>
      </c>
      <c r="E5949" s="4" t="s">
        <v>18</v>
      </c>
      <c r="F5949" s="10" t="s">
        <v>384</v>
      </c>
      <c r="G5949" s="11" t="s">
        <v>90</v>
      </c>
      <c r="H5949" s="4">
        <v>9</v>
      </c>
      <c r="I5949" s="12">
        <v>6878.7</v>
      </c>
      <c r="J5949" s="12">
        <v>61908.3</v>
      </c>
      <c r="K5949" s="12">
        <v>3337.86</v>
      </c>
      <c r="L5949" s="4">
        <v>87</v>
      </c>
      <c r="M5949" s="4" t="s">
        <v>42</v>
      </c>
      <c r="N5949" s="4" t="str" cm="1">
        <f t="array" ref="N5949">_xlfn.SWITCH(E5949,"Delhi","North","Chennai","South","Hyderabad","South","Mumbai","Central","Bangalore","South")</f>
        <v>North</v>
      </c>
      <c r="O5949" s="12">
        <v>10759.93</v>
      </c>
      <c r="P5949" s="4">
        <f>Table1[[#This Row],[Delivery_Date]]-Table1[[#This Row],[Order_Date]]</f>
        <v>3</v>
      </c>
      <c r="Q5949" s="4" t="str">
        <f>IF(Table1[[#This Row],[Delivery delay days]]&gt;5,"delay","on time")</f>
        <v>on time</v>
      </c>
      <c r="R5949" s="10">
        <f>DATEVALUE(Table1[[#This Row],[Delivery_Date]])</f>
        <v>45148</v>
      </c>
      <c r="S5949" s="10">
        <f>DATEVALUE(Table1[[#This Row],[Order_Date]])</f>
        <v>45145</v>
      </c>
      <c r="T5949" s="4" t="str" cm="1">
        <f t="array" ref="T5949">_xlfn.IFS(Table1[[#This Row],[Inventory_Level]]&lt;=200,"low",Table1[[#This Row],[Inventory_Level]]&gt;=700,"high",Table1[[#This Row],[Inventory_Level]]&gt;200,"medium")</f>
        <v>low</v>
      </c>
    </row>
    <row r="5950" spans="1:20" x14ac:dyDescent="0.35">
      <c r="A5950" s="4">
        <v>5949</v>
      </c>
      <c r="B5950" s="4" t="s">
        <v>65</v>
      </c>
      <c r="C5950" s="4" t="s">
        <v>24</v>
      </c>
      <c r="D5950" s="4" t="s">
        <v>45</v>
      </c>
      <c r="E5950" s="4" t="s">
        <v>18</v>
      </c>
      <c r="F5950" s="10" t="s">
        <v>239</v>
      </c>
      <c r="G5950" s="11" t="s">
        <v>404</v>
      </c>
      <c r="H5950" s="4">
        <v>58</v>
      </c>
      <c r="I5950" s="12">
        <v>7707.99</v>
      </c>
      <c r="J5950" s="12">
        <v>447063.42</v>
      </c>
      <c r="K5950" s="12">
        <v>4388.91</v>
      </c>
      <c r="L5950" s="4">
        <v>887</v>
      </c>
      <c r="M5950" s="4" t="s">
        <v>35</v>
      </c>
      <c r="N5950" s="4" t="str" cm="1">
        <f t="array" ref="N5950">_xlfn.SWITCH(E5950,"Delhi","North","Chennai","South","Hyderabad","South","Mumbai","Central","Bangalore","South")</f>
        <v>North</v>
      </c>
      <c r="O5950" s="12">
        <v>91959.62</v>
      </c>
      <c r="P5950" s="4">
        <f>Table1[[#This Row],[Delivery_Date]]-Table1[[#This Row],[Order_Date]]</f>
        <v>5</v>
      </c>
      <c r="Q5950" s="4" t="str">
        <f>IF(Table1[[#This Row],[Delivery delay days]]&gt;5,"delay","on time")</f>
        <v>on time</v>
      </c>
      <c r="R5950" s="10">
        <f>DATEVALUE(Table1[[#This Row],[Delivery_Date]])</f>
        <v>45092</v>
      </c>
      <c r="S5950" s="10">
        <f>DATEVALUE(Table1[[#This Row],[Order_Date]])</f>
        <v>45087</v>
      </c>
      <c r="T5950" s="4" t="str" cm="1">
        <f t="array" ref="T5950">_xlfn.IFS(Table1[[#This Row],[Inventory_Level]]&lt;=200,"low",Table1[[#This Row],[Inventory_Level]]&gt;=700,"high",Table1[[#This Row],[Inventory_Level]]&gt;200,"medium")</f>
        <v>high</v>
      </c>
    </row>
    <row r="5951" spans="1:20" x14ac:dyDescent="0.35">
      <c r="A5951" s="4">
        <v>5950</v>
      </c>
      <c r="B5951" s="4" t="s">
        <v>23</v>
      </c>
      <c r="C5951" s="4" t="s">
        <v>24</v>
      </c>
      <c r="D5951" s="4" t="s">
        <v>45</v>
      </c>
      <c r="E5951" s="4" t="s">
        <v>52</v>
      </c>
      <c r="F5951" s="10" t="s">
        <v>93</v>
      </c>
      <c r="G5951" s="11" t="s">
        <v>344</v>
      </c>
      <c r="H5951" s="4">
        <v>66</v>
      </c>
      <c r="I5951" s="12">
        <v>19552.43</v>
      </c>
      <c r="J5951" s="12">
        <v>1290460.3799999999</v>
      </c>
      <c r="K5951" s="12">
        <v>1970.42</v>
      </c>
      <c r="L5951" s="4">
        <v>23</v>
      </c>
      <c r="M5951" s="4" t="s">
        <v>21</v>
      </c>
      <c r="N5951" s="4" t="str" cm="1">
        <f t="array" ref="N5951">_xlfn.SWITCH(E5951,"Delhi","North","Chennai","South","Hyderabad","South","Mumbai","Central","Bangalore","South")</f>
        <v>Central</v>
      </c>
      <c r="O5951" s="12">
        <v>193113.86</v>
      </c>
      <c r="P5951" s="4">
        <f>Table1[[#This Row],[Delivery_Date]]-Table1[[#This Row],[Order_Date]]</f>
        <v>3</v>
      </c>
      <c r="Q5951" s="4" t="str">
        <f>IF(Table1[[#This Row],[Delivery delay days]]&gt;5,"delay","on time")</f>
        <v>on time</v>
      </c>
      <c r="R5951" s="10">
        <f>DATEVALUE(Table1[[#This Row],[Delivery_Date]])</f>
        <v>44936</v>
      </c>
      <c r="S5951" s="10">
        <f>DATEVALUE(Table1[[#This Row],[Order_Date]])</f>
        <v>44933</v>
      </c>
      <c r="T5951" s="4" t="str" cm="1">
        <f t="array" ref="T5951">_xlfn.IFS(Table1[[#This Row],[Inventory_Level]]&lt;=200,"low",Table1[[#This Row],[Inventory_Level]]&gt;=700,"high",Table1[[#This Row],[Inventory_Level]]&gt;200,"medium")</f>
        <v>low</v>
      </c>
    </row>
    <row r="5952" spans="1:20" x14ac:dyDescent="0.35">
      <c r="A5952" s="4">
        <v>5951</v>
      </c>
      <c r="B5952" s="4" t="s">
        <v>23</v>
      </c>
      <c r="C5952" s="4" t="s">
        <v>38</v>
      </c>
      <c r="D5952" s="4" t="s">
        <v>25</v>
      </c>
      <c r="E5952" s="4" t="s">
        <v>60</v>
      </c>
      <c r="F5952" s="10" t="s">
        <v>392</v>
      </c>
      <c r="G5952" s="11" t="s">
        <v>278</v>
      </c>
      <c r="H5952" s="4">
        <v>60</v>
      </c>
      <c r="I5952" s="12">
        <v>46891.38</v>
      </c>
      <c r="J5952" s="12">
        <v>2813482.8</v>
      </c>
      <c r="K5952" s="12">
        <v>3625.95</v>
      </c>
      <c r="L5952" s="4">
        <v>934</v>
      </c>
      <c r="M5952" s="4" t="s">
        <v>42</v>
      </c>
      <c r="N5952" s="4" t="str" cm="1">
        <f t="array" ref="N5952">_xlfn.SWITCH(E5952,"Delhi","North","Chennai","South","Hyderabad","South","Mumbai","Central","Bangalore","South")</f>
        <v>South</v>
      </c>
      <c r="O5952" s="12">
        <v>355624.88</v>
      </c>
      <c r="P5952" s="4">
        <f>Table1[[#This Row],[Delivery_Date]]-Table1[[#This Row],[Order_Date]]</f>
        <v>8</v>
      </c>
      <c r="Q5952" s="4" t="str">
        <f>IF(Table1[[#This Row],[Delivery delay days]]&gt;5,"delay","on time")</f>
        <v>delay</v>
      </c>
      <c r="R5952" s="10">
        <f>DATEVALUE(Table1[[#This Row],[Delivery_Date]])</f>
        <v>45157</v>
      </c>
      <c r="S5952" s="10">
        <f>DATEVALUE(Table1[[#This Row],[Order_Date]])</f>
        <v>45149</v>
      </c>
      <c r="T5952" s="4" t="str" cm="1">
        <f t="array" ref="T5952">_xlfn.IFS(Table1[[#This Row],[Inventory_Level]]&lt;=200,"low",Table1[[#This Row],[Inventory_Level]]&gt;=700,"high",Table1[[#This Row],[Inventory_Level]]&gt;200,"medium")</f>
        <v>high</v>
      </c>
    </row>
    <row r="5953" spans="1:20" x14ac:dyDescent="0.35">
      <c r="A5953" s="4">
        <v>5952</v>
      </c>
      <c r="B5953" s="4" t="s">
        <v>15</v>
      </c>
      <c r="C5953" s="4" t="s">
        <v>16</v>
      </c>
      <c r="D5953" s="4" t="s">
        <v>45</v>
      </c>
      <c r="E5953" s="4" t="s">
        <v>46</v>
      </c>
      <c r="F5953" s="10" t="s">
        <v>361</v>
      </c>
      <c r="G5953" s="11" t="s">
        <v>141</v>
      </c>
      <c r="H5953" s="4">
        <v>76</v>
      </c>
      <c r="I5953" s="12">
        <v>39907.71</v>
      </c>
      <c r="J5953" s="12">
        <v>3032985.96</v>
      </c>
      <c r="K5953" s="12">
        <v>748.55</v>
      </c>
      <c r="L5953" s="4">
        <v>149</v>
      </c>
      <c r="M5953" s="4" t="s">
        <v>42</v>
      </c>
      <c r="N5953" s="4" t="str" cm="1">
        <f t="array" ref="N5953">_xlfn.SWITCH(E5953,"Delhi","North","Chennai","South","Hyderabad","South","Mumbai","Central","Bangalore","South")</f>
        <v>South</v>
      </c>
      <c r="O5953" s="12">
        <v>520310.38</v>
      </c>
      <c r="P5953" s="4">
        <f>Table1[[#This Row],[Delivery_Date]]-Table1[[#This Row],[Order_Date]]</f>
        <v>15</v>
      </c>
      <c r="Q5953" s="4" t="str">
        <f>IF(Table1[[#This Row],[Delivery delay days]]&gt;5,"delay","on time")</f>
        <v>delay</v>
      </c>
      <c r="R5953" s="10">
        <f>DATEVALUE(Table1[[#This Row],[Delivery_Date]])</f>
        <v>45050</v>
      </c>
      <c r="S5953" s="10">
        <f>DATEVALUE(Table1[[#This Row],[Order_Date]])</f>
        <v>45035</v>
      </c>
      <c r="T5953" s="4" t="str" cm="1">
        <f t="array" ref="T5953">_xlfn.IFS(Table1[[#This Row],[Inventory_Level]]&lt;=200,"low",Table1[[#This Row],[Inventory_Level]]&gt;=700,"high",Table1[[#This Row],[Inventory_Level]]&gt;200,"medium")</f>
        <v>low</v>
      </c>
    </row>
    <row r="5954" spans="1:20" x14ac:dyDescent="0.35">
      <c r="A5954" s="4">
        <v>5953</v>
      </c>
      <c r="B5954" s="4" t="s">
        <v>15</v>
      </c>
      <c r="C5954" s="4" t="s">
        <v>24</v>
      </c>
      <c r="D5954" s="4" t="s">
        <v>39</v>
      </c>
      <c r="E5954" s="4" t="s">
        <v>18</v>
      </c>
      <c r="F5954" s="10" t="s">
        <v>98</v>
      </c>
      <c r="G5954" s="11" t="s">
        <v>50</v>
      </c>
      <c r="H5954" s="4">
        <v>34</v>
      </c>
      <c r="I5954" s="12">
        <v>43654.18</v>
      </c>
      <c r="J5954" s="12">
        <v>1484242.12</v>
      </c>
      <c r="K5954" s="12">
        <v>815.18</v>
      </c>
      <c r="L5954" s="4">
        <v>896</v>
      </c>
      <c r="M5954" s="4" t="s">
        <v>35</v>
      </c>
      <c r="N5954" s="4" t="str" cm="1">
        <f t="array" ref="N5954">_xlfn.SWITCH(E5954,"Delhi","North","Chennai","South","Hyderabad","South","Mumbai","Central","Bangalore","South")</f>
        <v>North</v>
      </c>
      <c r="O5954" s="12">
        <v>128345.94</v>
      </c>
      <c r="P5954" s="4">
        <f>Table1[[#This Row],[Delivery_Date]]-Table1[[#This Row],[Order_Date]]</f>
        <v>5</v>
      </c>
      <c r="Q5954" s="4" t="str">
        <f>IF(Table1[[#This Row],[Delivery delay days]]&gt;5,"delay","on time")</f>
        <v>on time</v>
      </c>
      <c r="R5954" s="10">
        <f>DATEVALUE(Table1[[#This Row],[Delivery_Date]])</f>
        <v>45129</v>
      </c>
      <c r="S5954" s="10">
        <f>DATEVALUE(Table1[[#This Row],[Order_Date]])</f>
        <v>45124</v>
      </c>
      <c r="T5954" s="4" t="str" cm="1">
        <f t="array" ref="T5954">_xlfn.IFS(Table1[[#This Row],[Inventory_Level]]&lt;=200,"low",Table1[[#This Row],[Inventory_Level]]&gt;=700,"high",Table1[[#This Row],[Inventory_Level]]&gt;200,"medium")</f>
        <v>high</v>
      </c>
    </row>
    <row r="5955" spans="1:20" x14ac:dyDescent="0.35">
      <c r="A5955" s="4">
        <v>5954</v>
      </c>
      <c r="B5955" s="4" t="s">
        <v>59</v>
      </c>
      <c r="C5955" s="4" t="s">
        <v>38</v>
      </c>
      <c r="D5955" s="4" t="s">
        <v>45</v>
      </c>
      <c r="E5955" s="4" t="s">
        <v>26</v>
      </c>
      <c r="F5955" s="10" t="s">
        <v>381</v>
      </c>
      <c r="G5955" s="11" t="s">
        <v>341</v>
      </c>
      <c r="H5955" s="4">
        <v>28</v>
      </c>
      <c r="I5955" s="12">
        <v>46570.73</v>
      </c>
      <c r="J5955" s="12">
        <v>1303980.44</v>
      </c>
      <c r="K5955" s="12">
        <v>2679.57</v>
      </c>
      <c r="L5955" s="4">
        <v>824</v>
      </c>
      <c r="M5955" s="4" t="s">
        <v>29</v>
      </c>
      <c r="N5955" s="4" t="str" cm="1">
        <f t="array" ref="N5955">_xlfn.SWITCH(E5955,"Delhi","North","Chennai","South","Hyderabad","South","Mumbai","Central","Bangalore","South")</f>
        <v>South</v>
      </c>
      <c r="O5955" s="12">
        <v>265253.81</v>
      </c>
      <c r="P5955" s="4">
        <f>Table1[[#This Row],[Delivery_Date]]-Table1[[#This Row],[Order_Date]]</f>
        <v>10</v>
      </c>
      <c r="Q5955" s="4" t="str">
        <f>IF(Table1[[#This Row],[Delivery delay days]]&gt;5,"delay","on time")</f>
        <v>delay</v>
      </c>
      <c r="R5955" s="10">
        <f>DATEVALUE(Table1[[#This Row],[Delivery_Date]])</f>
        <v>45193</v>
      </c>
      <c r="S5955" s="10">
        <f>DATEVALUE(Table1[[#This Row],[Order_Date]])</f>
        <v>45183</v>
      </c>
      <c r="T5955" s="4" t="str" cm="1">
        <f t="array" ref="T5955">_xlfn.IFS(Table1[[#This Row],[Inventory_Level]]&lt;=200,"low",Table1[[#This Row],[Inventory_Level]]&gt;=700,"high",Table1[[#This Row],[Inventory_Level]]&gt;200,"medium")</f>
        <v>high</v>
      </c>
    </row>
    <row r="5956" spans="1:20" x14ac:dyDescent="0.35">
      <c r="A5956" s="4">
        <v>5955</v>
      </c>
      <c r="B5956" s="4" t="s">
        <v>37</v>
      </c>
      <c r="C5956" s="4" t="s">
        <v>38</v>
      </c>
      <c r="D5956" s="4" t="s">
        <v>25</v>
      </c>
      <c r="E5956" s="4" t="s">
        <v>60</v>
      </c>
      <c r="F5956" s="10" t="s">
        <v>351</v>
      </c>
      <c r="G5956" s="11" t="s">
        <v>66</v>
      </c>
      <c r="H5956" s="4">
        <v>5</v>
      </c>
      <c r="I5956" s="12">
        <v>38953.360000000001</v>
      </c>
      <c r="J5956" s="12">
        <v>194766.8</v>
      </c>
      <c r="K5956" s="12">
        <v>1178.17</v>
      </c>
      <c r="L5956" s="4">
        <v>700</v>
      </c>
      <c r="M5956" s="4" t="s">
        <v>35</v>
      </c>
      <c r="N5956" s="4" t="str" cm="1">
        <f t="array" ref="N5956">_xlfn.SWITCH(E5956,"Delhi","North","Chennai","South","Hyderabad","South","Mumbai","Central","Bangalore","South")</f>
        <v>South</v>
      </c>
      <c r="O5956" s="12">
        <v>23825.61</v>
      </c>
      <c r="P5956" s="4">
        <f>Table1[[#This Row],[Delivery_Date]]-Table1[[#This Row],[Order_Date]]</f>
        <v>14</v>
      </c>
      <c r="Q5956" s="4" t="str">
        <f>IF(Table1[[#This Row],[Delivery delay days]]&gt;5,"delay","on time")</f>
        <v>delay</v>
      </c>
      <c r="R5956" s="10">
        <f>DATEVALUE(Table1[[#This Row],[Delivery_Date]])</f>
        <v>45169</v>
      </c>
      <c r="S5956" s="10">
        <f>DATEVALUE(Table1[[#This Row],[Order_Date]])</f>
        <v>45155</v>
      </c>
      <c r="T5956" s="4" t="str" cm="1">
        <f t="array" ref="T5956">_xlfn.IFS(Table1[[#This Row],[Inventory_Level]]&lt;=200,"low",Table1[[#This Row],[Inventory_Level]]&gt;=700,"high",Table1[[#This Row],[Inventory_Level]]&gt;200,"medium")</f>
        <v>high</v>
      </c>
    </row>
    <row r="5957" spans="1:20" x14ac:dyDescent="0.35">
      <c r="A5957" s="4">
        <v>5956</v>
      </c>
      <c r="B5957" s="4" t="s">
        <v>65</v>
      </c>
      <c r="C5957" s="4" t="s">
        <v>24</v>
      </c>
      <c r="D5957" s="4" t="s">
        <v>45</v>
      </c>
      <c r="E5957" s="4" t="s">
        <v>52</v>
      </c>
      <c r="F5957" s="10" t="s">
        <v>139</v>
      </c>
      <c r="G5957" s="11" t="s">
        <v>263</v>
      </c>
      <c r="H5957" s="4">
        <v>100</v>
      </c>
      <c r="I5957" s="12">
        <v>19758.23</v>
      </c>
      <c r="J5957" s="12">
        <v>1975823</v>
      </c>
      <c r="K5957" s="12">
        <v>1865.69</v>
      </c>
      <c r="L5957" s="4">
        <v>19</v>
      </c>
      <c r="M5957" s="4" t="s">
        <v>42</v>
      </c>
      <c r="N5957" s="4" t="str" cm="1">
        <f t="array" ref="N5957">_xlfn.SWITCH(E5957,"Delhi","North","Chennai","South","Hyderabad","South","Mumbai","Central","Bangalore","South")</f>
        <v>Central</v>
      </c>
      <c r="O5957" s="12">
        <v>243375.63</v>
      </c>
      <c r="P5957" s="4">
        <f>Table1[[#This Row],[Delivery_Date]]-Table1[[#This Row],[Order_Date]]</f>
        <v>6</v>
      </c>
      <c r="Q5957" s="4" t="str">
        <f>IF(Table1[[#This Row],[Delivery delay days]]&gt;5,"delay","on time")</f>
        <v>delay</v>
      </c>
      <c r="R5957" s="10">
        <f>DATEVALUE(Table1[[#This Row],[Delivery_Date]])</f>
        <v>44957</v>
      </c>
      <c r="S5957" s="10">
        <f>DATEVALUE(Table1[[#This Row],[Order_Date]])</f>
        <v>44951</v>
      </c>
      <c r="T5957" s="4" t="str" cm="1">
        <f t="array" ref="T5957">_xlfn.IFS(Table1[[#This Row],[Inventory_Level]]&lt;=200,"low",Table1[[#This Row],[Inventory_Level]]&gt;=700,"high",Table1[[#This Row],[Inventory_Level]]&gt;200,"medium")</f>
        <v>low</v>
      </c>
    </row>
    <row r="5958" spans="1:20" x14ac:dyDescent="0.35">
      <c r="A5958" s="4">
        <v>5957</v>
      </c>
      <c r="B5958" s="4" t="s">
        <v>23</v>
      </c>
      <c r="C5958" s="4" t="s">
        <v>24</v>
      </c>
      <c r="D5958" s="4" t="s">
        <v>25</v>
      </c>
      <c r="E5958" s="4" t="s">
        <v>52</v>
      </c>
      <c r="F5958" s="10" t="s">
        <v>157</v>
      </c>
      <c r="G5958" s="11" t="s">
        <v>406</v>
      </c>
      <c r="H5958" s="4">
        <v>90</v>
      </c>
      <c r="I5958" s="12">
        <v>23892.71</v>
      </c>
      <c r="J5958" s="12">
        <v>2150343.9</v>
      </c>
      <c r="K5958" s="12">
        <v>368.86</v>
      </c>
      <c r="L5958" s="4">
        <v>201</v>
      </c>
      <c r="M5958" s="4" t="s">
        <v>29</v>
      </c>
      <c r="N5958" s="4" t="str" cm="1">
        <f t="array" ref="N5958">_xlfn.SWITCH(E5958,"Delhi","North","Chennai","South","Hyderabad","South","Mumbai","Central","Bangalore","South")</f>
        <v>Central</v>
      </c>
      <c r="O5958" s="12">
        <v>495317.81</v>
      </c>
      <c r="P5958" s="4">
        <f>Table1[[#This Row],[Delivery_Date]]-Table1[[#This Row],[Order_Date]]</f>
        <v>6</v>
      </c>
      <c r="Q5958" s="4" t="str">
        <f>IF(Table1[[#This Row],[Delivery delay days]]&gt;5,"delay","on time")</f>
        <v>delay</v>
      </c>
      <c r="R5958" s="10">
        <f>DATEVALUE(Table1[[#This Row],[Delivery_Date]])</f>
        <v>44976</v>
      </c>
      <c r="S5958" s="10">
        <f>DATEVALUE(Table1[[#This Row],[Order_Date]])</f>
        <v>44970</v>
      </c>
      <c r="T5958" s="4" t="str" cm="1">
        <f t="array" ref="T5958">_xlfn.IFS(Table1[[#This Row],[Inventory_Level]]&lt;=200,"low",Table1[[#This Row],[Inventory_Level]]&gt;=700,"high",Table1[[#This Row],[Inventory_Level]]&gt;200,"medium")</f>
        <v>medium</v>
      </c>
    </row>
    <row r="5959" spans="1:20" x14ac:dyDescent="0.35">
      <c r="A5959" s="4">
        <v>5958</v>
      </c>
      <c r="B5959" s="4" t="s">
        <v>31</v>
      </c>
      <c r="C5959" s="4" t="s">
        <v>38</v>
      </c>
      <c r="D5959" s="4" t="s">
        <v>32</v>
      </c>
      <c r="E5959" s="4" t="s">
        <v>46</v>
      </c>
      <c r="F5959" s="10" t="s">
        <v>384</v>
      </c>
      <c r="G5959" s="11" t="s">
        <v>90</v>
      </c>
      <c r="H5959" s="4">
        <v>22</v>
      </c>
      <c r="I5959" s="12">
        <v>43675.09</v>
      </c>
      <c r="J5959" s="12">
        <v>960851.98</v>
      </c>
      <c r="K5959" s="12">
        <v>2872.42</v>
      </c>
      <c r="L5959" s="4">
        <v>470</v>
      </c>
      <c r="M5959" s="4" t="s">
        <v>42</v>
      </c>
      <c r="N5959" s="4" t="str" cm="1">
        <f t="array" ref="N5959">_xlfn.SWITCH(E5959,"Delhi","North","Chennai","South","Hyderabad","South","Mumbai","Central","Bangalore","South")</f>
        <v>South</v>
      </c>
      <c r="O5959" s="12">
        <v>62623.98</v>
      </c>
      <c r="P5959" s="4">
        <f>Table1[[#This Row],[Delivery_Date]]-Table1[[#This Row],[Order_Date]]</f>
        <v>3</v>
      </c>
      <c r="Q5959" s="4" t="str">
        <f>IF(Table1[[#This Row],[Delivery delay days]]&gt;5,"delay","on time")</f>
        <v>on time</v>
      </c>
      <c r="R5959" s="10">
        <f>DATEVALUE(Table1[[#This Row],[Delivery_Date]])</f>
        <v>45148</v>
      </c>
      <c r="S5959" s="10">
        <f>DATEVALUE(Table1[[#This Row],[Order_Date]])</f>
        <v>45145</v>
      </c>
      <c r="T5959" s="4" t="str" cm="1">
        <f t="array" ref="T5959">_xlfn.IFS(Table1[[#This Row],[Inventory_Level]]&lt;=200,"low",Table1[[#This Row],[Inventory_Level]]&gt;=700,"high",Table1[[#This Row],[Inventory_Level]]&gt;200,"medium")</f>
        <v>medium</v>
      </c>
    </row>
    <row r="5960" spans="1:20" x14ac:dyDescent="0.35">
      <c r="A5960" s="4">
        <v>5959</v>
      </c>
      <c r="B5960" s="4" t="s">
        <v>31</v>
      </c>
      <c r="C5960" s="4" t="s">
        <v>24</v>
      </c>
      <c r="D5960" s="4" t="s">
        <v>45</v>
      </c>
      <c r="E5960" s="4" t="s">
        <v>60</v>
      </c>
      <c r="F5960" s="10" t="s">
        <v>381</v>
      </c>
      <c r="G5960" s="11" t="s">
        <v>365</v>
      </c>
      <c r="H5960" s="4">
        <v>70</v>
      </c>
      <c r="I5960" s="12">
        <v>7975.85</v>
      </c>
      <c r="J5960" s="12">
        <v>558309.5</v>
      </c>
      <c r="K5960" s="12">
        <v>3735.66</v>
      </c>
      <c r="L5960" s="4">
        <v>309</v>
      </c>
      <c r="M5960" s="4" t="s">
        <v>29</v>
      </c>
      <c r="N5960" s="4" t="str" cm="1">
        <f t="array" ref="N5960">_xlfn.SWITCH(E5960,"Delhi","North","Chennai","South","Hyderabad","South","Mumbai","Central","Bangalore","South")</f>
        <v>South</v>
      </c>
      <c r="O5960" s="12">
        <v>61713.21</v>
      </c>
      <c r="P5960" s="4">
        <f>Table1[[#This Row],[Delivery_Date]]-Table1[[#This Row],[Order_Date]]</f>
        <v>1</v>
      </c>
      <c r="Q5960" s="4" t="str">
        <f>IF(Table1[[#This Row],[Delivery delay days]]&gt;5,"delay","on time")</f>
        <v>on time</v>
      </c>
      <c r="R5960" s="10">
        <f>DATEVALUE(Table1[[#This Row],[Delivery_Date]])</f>
        <v>45184</v>
      </c>
      <c r="S5960" s="10">
        <f>DATEVALUE(Table1[[#This Row],[Order_Date]])</f>
        <v>45183</v>
      </c>
      <c r="T5960" s="4" t="str" cm="1">
        <f t="array" ref="T5960">_xlfn.IFS(Table1[[#This Row],[Inventory_Level]]&lt;=200,"low",Table1[[#This Row],[Inventory_Level]]&gt;=700,"high",Table1[[#This Row],[Inventory_Level]]&gt;200,"medium")</f>
        <v>medium</v>
      </c>
    </row>
    <row r="5961" spans="1:20" x14ac:dyDescent="0.35">
      <c r="A5961" s="4">
        <v>5960</v>
      </c>
      <c r="B5961" s="4" t="s">
        <v>44</v>
      </c>
      <c r="C5961" s="4" t="s">
        <v>24</v>
      </c>
      <c r="D5961" s="4" t="s">
        <v>17</v>
      </c>
      <c r="E5961" s="4" t="s">
        <v>26</v>
      </c>
      <c r="F5961" s="10" t="s">
        <v>121</v>
      </c>
      <c r="G5961" s="11" t="s">
        <v>321</v>
      </c>
      <c r="H5961" s="4">
        <v>39</v>
      </c>
      <c r="I5961" s="12">
        <v>35706.5</v>
      </c>
      <c r="J5961" s="12">
        <v>1392553.5</v>
      </c>
      <c r="K5961" s="12">
        <v>2698.71</v>
      </c>
      <c r="L5961" s="4">
        <v>762</v>
      </c>
      <c r="M5961" s="4" t="s">
        <v>35</v>
      </c>
      <c r="N5961" s="4" t="str" cm="1">
        <f t="array" ref="N5961">_xlfn.SWITCH(E5961,"Delhi","North","Chennai","South","Hyderabad","South","Mumbai","Central","Bangalore","South")</f>
        <v>South</v>
      </c>
      <c r="O5961" s="12">
        <v>109684.02</v>
      </c>
      <c r="P5961" s="4">
        <f>Table1[[#This Row],[Delivery_Date]]-Table1[[#This Row],[Order_Date]]</f>
        <v>2</v>
      </c>
      <c r="Q5961" s="4" t="str">
        <f>IF(Table1[[#This Row],[Delivery delay days]]&gt;5,"delay","on time")</f>
        <v>on time</v>
      </c>
      <c r="R5961" s="10">
        <f>DATEVALUE(Table1[[#This Row],[Delivery_Date]])</f>
        <v>45085</v>
      </c>
      <c r="S5961" s="10">
        <f>DATEVALUE(Table1[[#This Row],[Order_Date]])</f>
        <v>45083</v>
      </c>
      <c r="T5961" s="4" t="str" cm="1">
        <f t="array" ref="T5961">_xlfn.IFS(Table1[[#This Row],[Inventory_Level]]&lt;=200,"low",Table1[[#This Row],[Inventory_Level]]&gt;=700,"high",Table1[[#This Row],[Inventory_Level]]&gt;200,"medium")</f>
        <v>high</v>
      </c>
    </row>
    <row r="5962" spans="1:20" x14ac:dyDescent="0.35">
      <c r="A5962" s="4">
        <v>5961</v>
      </c>
      <c r="B5962" s="4" t="s">
        <v>65</v>
      </c>
      <c r="C5962" s="4" t="s">
        <v>38</v>
      </c>
      <c r="D5962" s="4" t="s">
        <v>17</v>
      </c>
      <c r="E5962" s="4" t="s">
        <v>26</v>
      </c>
      <c r="F5962" s="10" t="s">
        <v>210</v>
      </c>
      <c r="G5962" s="11" t="s">
        <v>387</v>
      </c>
      <c r="H5962" s="4">
        <v>36</v>
      </c>
      <c r="I5962" s="12">
        <v>48241.81</v>
      </c>
      <c r="J5962" s="12">
        <v>1736705.16</v>
      </c>
      <c r="K5962" s="12">
        <v>3750.5</v>
      </c>
      <c r="L5962" s="4">
        <v>697</v>
      </c>
      <c r="M5962" s="4" t="s">
        <v>35</v>
      </c>
      <c r="N5962" s="4" t="str" cm="1">
        <f t="array" ref="N5962">_xlfn.SWITCH(E5962,"Delhi","North","Chennai","South","Hyderabad","South","Mumbai","Central","Bangalore","South")</f>
        <v>South</v>
      </c>
      <c r="O5962" s="12">
        <v>98819.37</v>
      </c>
      <c r="P5962" s="4">
        <f>Table1[[#This Row],[Delivery_Date]]-Table1[[#This Row],[Order_Date]]</f>
        <v>11</v>
      </c>
      <c r="Q5962" s="4" t="str">
        <f>IF(Table1[[#This Row],[Delivery delay days]]&gt;5,"delay","on time")</f>
        <v>delay</v>
      </c>
      <c r="R5962" s="10">
        <f>DATEVALUE(Table1[[#This Row],[Delivery_Date]])</f>
        <v>45018</v>
      </c>
      <c r="S5962" s="10">
        <f>DATEVALUE(Table1[[#This Row],[Order_Date]])</f>
        <v>45007</v>
      </c>
      <c r="T5962" s="4" t="str" cm="1">
        <f t="array" ref="T5962">_xlfn.IFS(Table1[[#This Row],[Inventory_Level]]&lt;=200,"low",Table1[[#This Row],[Inventory_Level]]&gt;=700,"high",Table1[[#This Row],[Inventory_Level]]&gt;200,"medium")</f>
        <v>medium</v>
      </c>
    </row>
    <row r="5963" spans="1:20" x14ac:dyDescent="0.35">
      <c r="A5963" s="4">
        <v>5962</v>
      </c>
      <c r="B5963" s="4" t="s">
        <v>15</v>
      </c>
      <c r="C5963" s="4" t="s">
        <v>38</v>
      </c>
      <c r="D5963" s="4" t="s">
        <v>45</v>
      </c>
      <c r="E5963" s="4" t="s">
        <v>26</v>
      </c>
      <c r="F5963" s="10" t="s">
        <v>243</v>
      </c>
      <c r="G5963" s="11" t="s">
        <v>363</v>
      </c>
      <c r="H5963" s="4">
        <v>86</v>
      </c>
      <c r="I5963" s="12">
        <v>36304.89</v>
      </c>
      <c r="J5963" s="12">
        <v>3122220.54</v>
      </c>
      <c r="K5963" s="12">
        <v>311.19</v>
      </c>
      <c r="L5963" s="4">
        <v>991</v>
      </c>
      <c r="M5963" s="4" t="s">
        <v>42</v>
      </c>
      <c r="N5963" s="4" t="str" cm="1">
        <f t="array" ref="N5963">_xlfn.SWITCH(E5963,"Delhi","North","Chennai","South","Hyderabad","South","Mumbai","Central","Bangalore","South")</f>
        <v>South</v>
      </c>
      <c r="O5963" s="12">
        <v>385003.29</v>
      </c>
      <c r="P5963" s="4">
        <f>Table1[[#This Row],[Delivery_Date]]-Table1[[#This Row],[Order_Date]]</f>
        <v>10</v>
      </c>
      <c r="Q5963" s="4" t="str">
        <f>IF(Table1[[#This Row],[Delivery delay days]]&gt;5,"delay","on time")</f>
        <v>delay</v>
      </c>
      <c r="R5963" s="10">
        <f>DATEVALUE(Table1[[#This Row],[Delivery_Date]])</f>
        <v>45042</v>
      </c>
      <c r="S5963" s="10">
        <f>DATEVALUE(Table1[[#This Row],[Order_Date]])</f>
        <v>45032</v>
      </c>
      <c r="T5963" s="4" t="str" cm="1">
        <f t="array" ref="T5963">_xlfn.IFS(Table1[[#This Row],[Inventory_Level]]&lt;=200,"low",Table1[[#This Row],[Inventory_Level]]&gt;=700,"high",Table1[[#This Row],[Inventory_Level]]&gt;200,"medium")</f>
        <v>high</v>
      </c>
    </row>
    <row r="5964" spans="1:20" x14ac:dyDescent="0.35">
      <c r="A5964" s="4">
        <v>5963</v>
      </c>
      <c r="B5964" s="4" t="s">
        <v>15</v>
      </c>
      <c r="C5964" s="4" t="s">
        <v>38</v>
      </c>
      <c r="D5964" s="4" t="s">
        <v>45</v>
      </c>
      <c r="E5964" s="4" t="s">
        <v>52</v>
      </c>
      <c r="F5964" s="10" t="s">
        <v>368</v>
      </c>
      <c r="G5964" s="11" t="s">
        <v>101</v>
      </c>
      <c r="H5964" s="4">
        <v>89</v>
      </c>
      <c r="I5964" s="12">
        <v>39110.379999999997</v>
      </c>
      <c r="J5964" s="12">
        <v>3480823.82</v>
      </c>
      <c r="K5964" s="12">
        <v>4927.82</v>
      </c>
      <c r="L5964" s="4">
        <v>828</v>
      </c>
      <c r="M5964" s="4" t="s">
        <v>35</v>
      </c>
      <c r="N5964" s="4" t="str" cm="1">
        <f t="array" ref="N5964">_xlfn.SWITCH(E5964,"Delhi","North","Chennai","South","Hyderabad","South","Mumbai","Central","Bangalore","South")</f>
        <v>Central</v>
      </c>
      <c r="O5964" s="12">
        <v>192912.37</v>
      </c>
      <c r="P5964" s="4">
        <f>Table1[[#This Row],[Delivery_Date]]-Table1[[#This Row],[Order_Date]]</f>
        <v>6</v>
      </c>
      <c r="Q5964" s="4" t="str">
        <f>IF(Table1[[#This Row],[Delivery delay days]]&gt;5,"delay","on time")</f>
        <v>delay</v>
      </c>
      <c r="R5964" s="10">
        <f>DATEVALUE(Table1[[#This Row],[Delivery_Date]])</f>
        <v>44996</v>
      </c>
      <c r="S5964" s="10">
        <f>DATEVALUE(Table1[[#This Row],[Order_Date]])</f>
        <v>44990</v>
      </c>
      <c r="T5964" s="4" t="str" cm="1">
        <f t="array" ref="T5964">_xlfn.IFS(Table1[[#This Row],[Inventory_Level]]&lt;=200,"low",Table1[[#This Row],[Inventory_Level]]&gt;=700,"high",Table1[[#This Row],[Inventory_Level]]&gt;200,"medium")</f>
        <v>high</v>
      </c>
    </row>
    <row r="5965" spans="1:20" x14ac:dyDescent="0.35">
      <c r="A5965" s="4">
        <v>5964</v>
      </c>
      <c r="B5965" s="4" t="s">
        <v>59</v>
      </c>
      <c r="C5965" s="4" t="s">
        <v>16</v>
      </c>
      <c r="D5965" s="4" t="s">
        <v>17</v>
      </c>
      <c r="E5965" s="4" t="s">
        <v>46</v>
      </c>
      <c r="F5965" s="10" t="s">
        <v>242</v>
      </c>
      <c r="G5965" s="11" t="s">
        <v>288</v>
      </c>
      <c r="H5965" s="4">
        <v>40</v>
      </c>
      <c r="I5965" s="12">
        <v>32814.49</v>
      </c>
      <c r="J5965" s="12">
        <v>1312579.6000000001</v>
      </c>
      <c r="K5965" s="12">
        <v>1679.87</v>
      </c>
      <c r="L5965" s="4">
        <v>934</v>
      </c>
      <c r="M5965" s="4" t="s">
        <v>42</v>
      </c>
      <c r="N5965" s="4" t="str" cm="1">
        <f t="array" ref="N5965">_xlfn.SWITCH(E5965,"Delhi","North","Chennai","South","Hyderabad","South","Mumbai","Central","Bangalore","South")</f>
        <v>South</v>
      </c>
      <c r="O5965" s="12">
        <v>107546.78</v>
      </c>
      <c r="P5965" s="4">
        <f>Table1[[#This Row],[Delivery_Date]]-Table1[[#This Row],[Order_Date]]</f>
        <v>14</v>
      </c>
      <c r="Q5965" s="4" t="str">
        <f>IF(Table1[[#This Row],[Delivery delay days]]&gt;5,"delay","on time")</f>
        <v>delay</v>
      </c>
      <c r="R5965" s="10">
        <f>DATEVALUE(Table1[[#This Row],[Delivery_Date]])</f>
        <v>45211</v>
      </c>
      <c r="S5965" s="10">
        <f>DATEVALUE(Table1[[#This Row],[Order_Date]])</f>
        <v>45197</v>
      </c>
      <c r="T5965" s="4" t="str" cm="1">
        <f t="array" ref="T5965">_xlfn.IFS(Table1[[#This Row],[Inventory_Level]]&lt;=200,"low",Table1[[#This Row],[Inventory_Level]]&gt;=700,"high",Table1[[#This Row],[Inventory_Level]]&gt;200,"medium")</f>
        <v>high</v>
      </c>
    </row>
    <row r="5966" spans="1:20" x14ac:dyDescent="0.35">
      <c r="A5966" s="4">
        <v>5965</v>
      </c>
      <c r="B5966" s="4" t="s">
        <v>23</v>
      </c>
      <c r="C5966" s="4" t="s">
        <v>16</v>
      </c>
      <c r="D5966" s="4" t="s">
        <v>39</v>
      </c>
      <c r="E5966" s="4" t="s">
        <v>46</v>
      </c>
      <c r="F5966" s="10" t="s">
        <v>291</v>
      </c>
      <c r="G5966" s="11" t="s">
        <v>247</v>
      </c>
      <c r="H5966" s="4">
        <v>51</v>
      </c>
      <c r="I5966" s="12">
        <v>9810.81</v>
      </c>
      <c r="J5966" s="12">
        <v>500351.31</v>
      </c>
      <c r="K5966" s="12">
        <v>4414.3900000000003</v>
      </c>
      <c r="L5966" s="4">
        <v>746</v>
      </c>
      <c r="M5966" s="4" t="s">
        <v>35</v>
      </c>
      <c r="N5966" s="4" t="str" cm="1">
        <f t="array" ref="N5966">_xlfn.SWITCH(E5966,"Delhi","North","Chennai","South","Hyderabad","South","Mumbai","Central","Bangalore","South")</f>
        <v>South</v>
      </c>
      <c r="O5966" s="12">
        <v>118072.66</v>
      </c>
      <c r="P5966" s="4">
        <f>Table1[[#This Row],[Delivery_Date]]-Table1[[#This Row],[Order_Date]]</f>
        <v>15</v>
      </c>
      <c r="Q5966" s="4" t="str">
        <f>IF(Table1[[#This Row],[Delivery delay days]]&gt;5,"delay","on time")</f>
        <v>delay</v>
      </c>
      <c r="R5966" s="10">
        <f>DATEVALUE(Table1[[#This Row],[Delivery_Date]])</f>
        <v>45111</v>
      </c>
      <c r="S5966" s="10">
        <f>DATEVALUE(Table1[[#This Row],[Order_Date]])</f>
        <v>45096</v>
      </c>
      <c r="T5966" s="4" t="str" cm="1">
        <f t="array" ref="T5966">_xlfn.IFS(Table1[[#This Row],[Inventory_Level]]&lt;=200,"low",Table1[[#This Row],[Inventory_Level]]&gt;=700,"high",Table1[[#This Row],[Inventory_Level]]&gt;200,"medium")</f>
        <v>high</v>
      </c>
    </row>
    <row r="5967" spans="1:20" x14ac:dyDescent="0.35">
      <c r="A5967" s="4">
        <v>5966</v>
      </c>
      <c r="B5967" s="4" t="s">
        <v>44</v>
      </c>
      <c r="C5967" s="4" t="s">
        <v>16</v>
      </c>
      <c r="D5967" s="4" t="s">
        <v>45</v>
      </c>
      <c r="E5967" s="4" t="s">
        <v>60</v>
      </c>
      <c r="F5967" s="10" t="s">
        <v>398</v>
      </c>
      <c r="G5967" s="11" t="s">
        <v>102</v>
      </c>
      <c r="H5967" s="4">
        <v>44</v>
      </c>
      <c r="I5967" s="12">
        <v>8927.51</v>
      </c>
      <c r="J5967" s="12">
        <v>392810.44</v>
      </c>
      <c r="K5967" s="12">
        <v>734.18</v>
      </c>
      <c r="L5967" s="4">
        <v>53</v>
      </c>
      <c r="M5967" s="4" t="s">
        <v>21</v>
      </c>
      <c r="N5967" s="4" t="str" cm="1">
        <f t="array" ref="N5967">_xlfn.SWITCH(E5967,"Delhi","North","Chennai","South","Hyderabad","South","Mumbai","Central","Bangalore","South")</f>
        <v>South</v>
      </c>
      <c r="O5967" s="12">
        <v>91315.29</v>
      </c>
      <c r="P5967" s="4">
        <f>Table1[[#This Row],[Delivery_Date]]-Table1[[#This Row],[Order_Date]]</f>
        <v>6</v>
      </c>
      <c r="Q5967" s="4" t="str">
        <f>IF(Table1[[#This Row],[Delivery delay days]]&gt;5,"delay","on time")</f>
        <v>delay</v>
      </c>
      <c r="R5967" s="10">
        <f>DATEVALUE(Table1[[#This Row],[Delivery_Date]])</f>
        <v>44997</v>
      </c>
      <c r="S5967" s="10">
        <f>DATEVALUE(Table1[[#This Row],[Order_Date]])</f>
        <v>44991</v>
      </c>
      <c r="T5967" s="4" t="str" cm="1">
        <f t="array" ref="T5967">_xlfn.IFS(Table1[[#This Row],[Inventory_Level]]&lt;=200,"low",Table1[[#This Row],[Inventory_Level]]&gt;=700,"high",Table1[[#This Row],[Inventory_Level]]&gt;200,"medium")</f>
        <v>low</v>
      </c>
    </row>
    <row r="5968" spans="1:20" x14ac:dyDescent="0.35">
      <c r="A5968" s="4">
        <v>5967</v>
      </c>
      <c r="B5968" s="4" t="s">
        <v>15</v>
      </c>
      <c r="C5968" s="4" t="s">
        <v>38</v>
      </c>
      <c r="D5968" s="4" t="s">
        <v>17</v>
      </c>
      <c r="E5968" s="4" t="s">
        <v>46</v>
      </c>
      <c r="F5968" s="10" t="s">
        <v>207</v>
      </c>
      <c r="G5968" s="11" t="s">
        <v>305</v>
      </c>
      <c r="H5968" s="4">
        <v>91</v>
      </c>
      <c r="I5968" s="12">
        <v>7342.18</v>
      </c>
      <c r="J5968" s="12">
        <v>668138.38</v>
      </c>
      <c r="K5968" s="12">
        <v>2721.43</v>
      </c>
      <c r="L5968" s="4">
        <v>1000</v>
      </c>
      <c r="M5968" s="4" t="s">
        <v>35</v>
      </c>
      <c r="N5968" s="4" t="str" cm="1">
        <f t="array" ref="N5968">_xlfn.SWITCH(E5968,"Delhi","North","Chennai","South","Hyderabad","South","Mumbai","Central","Bangalore","South")</f>
        <v>South</v>
      </c>
      <c r="O5968" s="12">
        <v>132186.57</v>
      </c>
      <c r="P5968" s="4">
        <f>Table1[[#This Row],[Delivery_Date]]-Table1[[#This Row],[Order_Date]]</f>
        <v>5</v>
      </c>
      <c r="Q5968" s="4" t="str">
        <f>IF(Table1[[#This Row],[Delivery delay days]]&gt;5,"delay","on time")</f>
        <v>on time</v>
      </c>
      <c r="R5968" s="10">
        <f>DATEVALUE(Table1[[#This Row],[Delivery_Date]])</f>
        <v>45291</v>
      </c>
      <c r="S5968" s="10">
        <f>DATEVALUE(Table1[[#This Row],[Order_Date]])</f>
        <v>45286</v>
      </c>
      <c r="T5968" s="4" t="str" cm="1">
        <f t="array" ref="T5968">_xlfn.IFS(Table1[[#This Row],[Inventory_Level]]&lt;=200,"low",Table1[[#This Row],[Inventory_Level]]&gt;=700,"high",Table1[[#This Row],[Inventory_Level]]&gt;200,"medium")</f>
        <v>high</v>
      </c>
    </row>
    <row r="5969" spans="1:20" x14ac:dyDescent="0.35">
      <c r="A5969" s="4">
        <v>5968</v>
      </c>
      <c r="B5969" s="4" t="s">
        <v>44</v>
      </c>
      <c r="C5969" s="4" t="s">
        <v>38</v>
      </c>
      <c r="D5969" s="4" t="s">
        <v>39</v>
      </c>
      <c r="E5969" s="4" t="s">
        <v>52</v>
      </c>
      <c r="F5969" s="10" t="s">
        <v>198</v>
      </c>
      <c r="G5969" s="11" t="s">
        <v>271</v>
      </c>
      <c r="H5969" s="4">
        <v>37</v>
      </c>
      <c r="I5969" s="12">
        <v>7219.52</v>
      </c>
      <c r="J5969" s="12">
        <v>267122.24</v>
      </c>
      <c r="K5969" s="12">
        <v>4633.63</v>
      </c>
      <c r="L5969" s="4">
        <v>310</v>
      </c>
      <c r="M5969" s="4" t="s">
        <v>21</v>
      </c>
      <c r="N5969" s="4" t="str" cm="1">
        <f t="array" ref="N5969">_xlfn.SWITCH(E5969,"Delhi","North","Chennai","South","Hyderabad","South","Mumbai","Central","Bangalore","South")</f>
        <v>Central</v>
      </c>
      <c r="O5969" s="12">
        <v>50893.53</v>
      </c>
      <c r="P5969" s="4">
        <f>Table1[[#This Row],[Delivery_Date]]-Table1[[#This Row],[Order_Date]]</f>
        <v>14</v>
      </c>
      <c r="Q5969" s="4" t="str">
        <f>IF(Table1[[#This Row],[Delivery delay days]]&gt;5,"delay","on time")</f>
        <v>delay</v>
      </c>
      <c r="R5969" s="10">
        <f>DATEVALUE(Table1[[#This Row],[Delivery_Date]])</f>
        <v>45121</v>
      </c>
      <c r="S5969" s="10">
        <f>DATEVALUE(Table1[[#This Row],[Order_Date]])</f>
        <v>45107</v>
      </c>
      <c r="T5969" s="4" t="str" cm="1">
        <f t="array" ref="T5969">_xlfn.IFS(Table1[[#This Row],[Inventory_Level]]&lt;=200,"low",Table1[[#This Row],[Inventory_Level]]&gt;=700,"high",Table1[[#This Row],[Inventory_Level]]&gt;200,"medium")</f>
        <v>medium</v>
      </c>
    </row>
    <row r="5970" spans="1:20" x14ac:dyDescent="0.35">
      <c r="A5970" s="4">
        <v>5969</v>
      </c>
      <c r="B5970" s="4" t="s">
        <v>59</v>
      </c>
      <c r="C5970" s="4" t="s">
        <v>24</v>
      </c>
      <c r="D5970" s="4" t="s">
        <v>17</v>
      </c>
      <c r="E5970" s="4" t="s">
        <v>18</v>
      </c>
      <c r="F5970" s="10" t="s">
        <v>138</v>
      </c>
      <c r="G5970" s="11" t="s">
        <v>245</v>
      </c>
      <c r="H5970" s="4">
        <v>49</v>
      </c>
      <c r="I5970" s="12">
        <v>2261.21</v>
      </c>
      <c r="J5970" s="12">
        <v>110799.29</v>
      </c>
      <c r="K5970" s="12">
        <v>1235.28</v>
      </c>
      <c r="L5970" s="4">
        <v>50</v>
      </c>
      <c r="M5970" s="4" t="s">
        <v>29</v>
      </c>
      <c r="N5970" s="4" t="str" cm="1">
        <f t="array" ref="N5970">_xlfn.SWITCH(E5970,"Delhi","North","Chennai","South","Hyderabad","South","Mumbai","Central","Bangalore","South")</f>
        <v>North</v>
      </c>
      <c r="O5970" s="12">
        <v>11491.42</v>
      </c>
      <c r="P5970" s="4">
        <f>Table1[[#This Row],[Delivery_Date]]-Table1[[#This Row],[Order_Date]]</f>
        <v>12</v>
      </c>
      <c r="Q5970" s="4" t="str">
        <f>IF(Table1[[#This Row],[Delivery delay days]]&gt;5,"delay","on time")</f>
        <v>delay</v>
      </c>
      <c r="R5970" s="10">
        <f>DATEVALUE(Table1[[#This Row],[Delivery_Date]])</f>
        <v>44958</v>
      </c>
      <c r="S5970" s="10">
        <f>DATEVALUE(Table1[[#This Row],[Order_Date]])</f>
        <v>44946</v>
      </c>
      <c r="T5970" s="4" t="str" cm="1">
        <f t="array" ref="T5970">_xlfn.IFS(Table1[[#This Row],[Inventory_Level]]&lt;=200,"low",Table1[[#This Row],[Inventory_Level]]&gt;=700,"high",Table1[[#This Row],[Inventory_Level]]&gt;200,"medium")</f>
        <v>low</v>
      </c>
    </row>
    <row r="5971" spans="1:20" x14ac:dyDescent="0.35">
      <c r="A5971" s="4">
        <v>5970</v>
      </c>
      <c r="B5971" s="4" t="s">
        <v>37</v>
      </c>
      <c r="C5971" s="4" t="s">
        <v>38</v>
      </c>
      <c r="D5971" s="4" t="s">
        <v>45</v>
      </c>
      <c r="E5971" s="4" t="s">
        <v>52</v>
      </c>
      <c r="F5971" s="10" t="s">
        <v>350</v>
      </c>
      <c r="G5971" s="11" t="s">
        <v>72</v>
      </c>
      <c r="H5971" s="4">
        <v>66</v>
      </c>
      <c r="I5971" s="12">
        <v>18700.310000000001</v>
      </c>
      <c r="J5971" s="12">
        <v>1234220.46</v>
      </c>
      <c r="K5971" s="12">
        <v>357.77</v>
      </c>
      <c r="L5971" s="4">
        <v>697</v>
      </c>
      <c r="M5971" s="4" t="s">
        <v>21</v>
      </c>
      <c r="N5971" s="4" t="str" cm="1">
        <f t="array" ref="N5971">_xlfn.SWITCH(E5971,"Delhi","North","Chennai","South","Hyderabad","South","Mumbai","Central","Bangalore","South")</f>
        <v>Central</v>
      </c>
      <c r="O5971" s="12">
        <v>253751.29</v>
      </c>
      <c r="P5971" s="4">
        <f>Table1[[#This Row],[Delivery_Date]]-Table1[[#This Row],[Order_Date]]</f>
        <v>7</v>
      </c>
      <c r="Q5971" s="4" t="str">
        <f>IF(Table1[[#This Row],[Delivery delay days]]&gt;5,"delay","on time")</f>
        <v>delay</v>
      </c>
      <c r="R5971" s="10">
        <f>DATEVALUE(Table1[[#This Row],[Delivery_Date]])</f>
        <v>45271</v>
      </c>
      <c r="S5971" s="10">
        <f>DATEVALUE(Table1[[#This Row],[Order_Date]])</f>
        <v>45264</v>
      </c>
      <c r="T5971" s="4" t="str" cm="1">
        <f t="array" ref="T5971">_xlfn.IFS(Table1[[#This Row],[Inventory_Level]]&lt;=200,"low",Table1[[#This Row],[Inventory_Level]]&gt;=700,"high",Table1[[#This Row],[Inventory_Level]]&gt;200,"medium")</f>
        <v>medium</v>
      </c>
    </row>
    <row r="5972" spans="1:20" x14ac:dyDescent="0.35">
      <c r="A5972" s="4">
        <v>5971</v>
      </c>
      <c r="B5972" s="4" t="s">
        <v>15</v>
      </c>
      <c r="C5972" s="4" t="s">
        <v>16</v>
      </c>
      <c r="D5972" s="4" t="s">
        <v>32</v>
      </c>
      <c r="E5972" s="4" t="s">
        <v>26</v>
      </c>
      <c r="F5972" s="10" t="s">
        <v>206</v>
      </c>
      <c r="G5972" s="11" t="s">
        <v>74</v>
      </c>
      <c r="H5972" s="4">
        <v>77</v>
      </c>
      <c r="I5972" s="12">
        <v>26424.34</v>
      </c>
      <c r="J5972" s="12">
        <v>2034674.18</v>
      </c>
      <c r="K5972" s="12">
        <v>3876.68</v>
      </c>
      <c r="L5972" s="4">
        <v>228</v>
      </c>
      <c r="M5972" s="4" t="s">
        <v>35</v>
      </c>
      <c r="N5972" s="4" t="str" cm="1">
        <f t="array" ref="N5972">_xlfn.SWITCH(E5972,"Delhi","North","Chennai","South","Hyderabad","South","Mumbai","Central","Bangalore","South")</f>
        <v>South</v>
      </c>
      <c r="O5972" s="12">
        <v>217745.84</v>
      </c>
      <c r="P5972" s="4">
        <f>Table1[[#This Row],[Delivery_Date]]-Table1[[#This Row],[Order_Date]]</f>
        <v>1</v>
      </c>
      <c r="Q5972" s="4" t="str">
        <f>IF(Table1[[#This Row],[Delivery delay days]]&gt;5,"delay","on time")</f>
        <v>on time</v>
      </c>
      <c r="R5972" s="10">
        <f>DATEVALUE(Table1[[#This Row],[Delivery_Date]])</f>
        <v>45231</v>
      </c>
      <c r="S5972" s="10">
        <f>DATEVALUE(Table1[[#This Row],[Order_Date]])</f>
        <v>45230</v>
      </c>
      <c r="T5972" s="4" t="str" cm="1">
        <f t="array" ref="T5972">_xlfn.IFS(Table1[[#This Row],[Inventory_Level]]&lt;=200,"low",Table1[[#This Row],[Inventory_Level]]&gt;=700,"high",Table1[[#This Row],[Inventory_Level]]&gt;200,"medium")</f>
        <v>medium</v>
      </c>
    </row>
    <row r="5973" spans="1:20" x14ac:dyDescent="0.35">
      <c r="A5973" s="4">
        <v>5972</v>
      </c>
      <c r="B5973" s="4" t="s">
        <v>15</v>
      </c>
      <c r="C5973" s="4" t="s">
        <v>38</v>
      </c>
      <c r="D5973" s="4" t="s">
        <v>45</v>
      </c>
      <c r="E5973" s="4" t="s">
        <v>26</v>
      </c>
      <c r="F5973" s="10" t="s">
        <v>177</v>
      </c>
      <c r="G5973" s="11" t="s">
        <v>178</v>
      </c>
      <c r="H5973" s="4">
        <v>48</v>
      </c>
      <c r="I5973" s="12">
        <v>12005.74</v>
      </c>
      <c r="J5973" s="12">
        <v>576275.52</v>
      </c>
      <c r="K5973" s="12">
        <v>4281.96</v>
      </c>
      <c r="L5973" s="4">
        <v>278</v>
      </c>
      <c r="M5973" s="4" t="s">
        <v>29</v>
      </c>
      <c r="N5973" s="4" t="str" cm="1">
        <f t="array" ref="N5973">_xlfn.SWITCH(E5973,"Delhi","North","Chennai","South","Hyderabad","South","Mumbai","Central","Bangalore","South")</f>
        <v>South</v>
      </c>
      <c r="O5973" s="12">
        <v>56707</v>
      </c>
      <c r="P5973" s="4">
        <f>Table1[[#This Row],[Delivery_Date]]-Table1[[#This Row],[Order_Date]]</f>
        <v>15</v>
      </c>
      <c r="Q5973" s="4" t="str">
        <f>IF(Table1[[#This Row],[Delivery delay days]]&gt;5,"delay","on time")</f>
        <v>delay</v>
      </c>
      <c r="R5973" s="10">
        <f>DATEVALUE(Table1[[#This Row],[Delivery_Date]])</f>
        <v>45023</v>
      </c>
      <c r="S5973" s="10">
        <f>DATEVALUE(Table1[[#This Row],[Order_Date]])</f>
        <v>45008</v>
      </c>
      <c r="T5973" s="4" t="str" cm="1">
        <f t="array" ref="T5973">_xlfn.IFS(Table1[[#This Row],[Inventory_Level]]&lt;=200,"low",Table1[[#This Row],[Inventory_Level]]&gt;=700,"high",Table1[[#This Row],[Inventory_Level]]&gt;200,"medium")</f>
        <v>medium</v>
      </c>
    </row>
    <row r="5974" spans="1:20" x14ac:dyDescent="0.35">
      <c r="A5974" s="4">
        <v>5973</v>
      </c>
      <c r="B5974" s="4" t="s">
        <v>59</v>
      </c>
      <c r="C5974" s="4" t="s">
        <v>24</v>
      </c>
      <c r="D5974" s="4" t="s">
        <v>25</v>
      </c>
      <c r="E5974" s="4" t="s">
        <v>60</v>
      </c>
      <c r="F5974" s="10" t="s">
        <v>67</v>
      </c>
      <c r="G5974" s="11" t="s">
        <v>221</v>
      </c>
      <c r="H5974" s="4">
        <v>5</v>
      </c>
      <c r="I5974" s="12">
        <v>35147.800000000003</v>
      </c>
      <c r="J5974" s="12">
        <v>175739</v>
      </c>
      <c r="K5974" s="12">
        <v>3744.27</v>
      </c>
      <c r="L5974" s="4">
        <v>135</v>
      </c>
      <c r="M5974" s="4" t="s">
        <v>35</v>
      </c>
      <c r="N5974" s="4" t="str" cm="1">
        <f t="array" ref="N5974">_xlfn.SWITCH(E5974,"Delhi","North","Chennai","South","Hyderabad","South","Mumbai","Central","Bangalore","South")</f>
        <v>South</v>
      </c>
      <c r="O5974" s="12">
        <v>31763.93</v>
      </c>
      <c r="P5974" s="4">
        <f>Table1[[#This Row],[Delivery_Date]]-Table1[[#This Row],[Order_Date]]</f>
        <v>9</v>
      </c>
      <c r="Q5974" s="4" t="str">
        <f>IF(Table1[[#This Row],[Delivery delay days]]&gt;5,"delay","on time")</f>
        <v>delay</v>
      </c>
      <c r="R5974" s="10">
        <f>DATEVALUE(Table1[[#This Row],[Delivery_Date]])</f>
        <v>45179</v>
      </c>
      <c r="S5974" s="10">
        <f>DATEVALUE(Table1[[#This Row],[Order_Date]])</f>
        <v>45170</v>
      </c>
      <c r="T5974" s="4" t="str" cm="1">
        <f t="array" ref="T5974">_xlfn.IFS(Table1[[#This Row],[Inventory_Level]]&lt;=200,"low",Table1[[#This Row],[Inventory_Level]]&gt;=700,"high",Table1[[#This Row],[Inventory_Level]]&gt;200,"medium")</f>
        <v>low</v>
      </c>
    </row>
    <row r="5975" spans="1:20" x14ac:dyDescent="0.35">
      <c r="A5975" s="4">
        <v>5974</v>
      </c>
      <c r="B5975" s="4" t="s">
        <v>44</v>
      </c>
      <c r="C5975" s="4" t="s">
        <v>38</v>
      </c>
      <c r="D5975" s="4" t="s">
        <v>32</v>
      </c>
      <c r="E5975" s="4" t="s">
        <v>46</v>
      </c>
      <c r="F5975" s="10" t="s">
        <v>240</v>
      </c>
      <c r="G5975" s="11" t="s">
        <v>86</v>
      </c>
      <c r="H5975" s="4">
        <v>97</v>
      </c>
      <c r="I5975" s="12">
        <v>19746.72</v>
      </c>
      <c r="J5975" s="12">
        <v>1915431.84</v>
      </c>
      <c r="K5975" s="12">
        <v>4423.6000000000004</v>
      </c>
      <c r="L5975" s="4">
        <v>513</v>
      </c>
      <c r="M5975" s="4" t="s">
        <v>42</v>
      </c>
      <c r="N5975" s="4" t="str" cm="1">
        <f t="array" ref="N5975">_xlfn.SWITCH(E5975,"Delhi","North","Chennai","South","Hyderabad","South","Mumbai","Central","Bangalore","South")</f>
        <v>South</v>
      </c>
      <c r="O5975" s="12">
        <v>386802.5</v>
      </c>
      <c r="P5975" s="4">
        <f>Table1[[#This Row],[Delivery_Date]]-Table1[[#This Row],[Order_Date]]</f>
        <v>8</v>
      </c>
      <c r="Q5975" s="4" t="str">
        <f>IF(Table1[[#This Row],[Delivery delay days]]&gt;5,"delay","on time")</f>
        <v>delay</v>
      </c>
      <c r="R5975" s="10">
        <f>DATEVALUE(Table1[[#This Row],[Delivery_Date]])</f>
        <v>45292</v>
      </c>
      <c r="S5975" s="10">
        <f>DATEVALUE(Table1[[#This Row],[Order_Date]])</f>
        <v>45284</v>
      </c>
      <c r="T5975" s="4" t="str" cm="1">
        <f t="array" ref="T5975">_xlfn.IFS(Table1[[#This Row],[Inventory_Level]]&lt;=200,"low",Table1[[#This Row],[Inventory_Level]]&gt;=700,"high",Table1[[#This Row],[Inventory_Level]]&gt;200,"medium")</f>
        <v>medium</v>
      </c>
    </row>
    <row r="5976" spans="1:20" x14ac:dyDescent="0.35">
      <c r="A5976" s="4">
        <v>5975</v>
      </c>
      <c r="B5976" s="4" t="s">
        <v>51</v>
      </c>
      <c r="C5976" s="4" t="s">
        <v>16</v>
      </c>
      <c r="D5976" s="4" t="s">
        <v>32</v>
      </c>
      <c r="E5976" s="4" t="s">
        <v>60</v>
      </c>
      <c r="F5976" s="10" t="s">
        <v>331</v>
      </c>
      <c r="G5976" s="11" t="s">
        <v>93</v>
      </c>
      <c r="H5976" s="4">
        <v>42</v>
      </c>
      <c r="I5976" s="12">
        <v>29672.18</v>
      </c>
      <c r="J5976" s="12">
        <v>1246231.56</v>
      </c>
      <c r="K5976" s="12">
        <v>2834.1</v>
      </c>
      <c r="L5976" s="4">
        <v>258</v>
      </c>
      <c r="M5976" s="4" t="s">
        <v>21</v>
      </c>
      <c r="N5976" s="4" t="str" cm="1">
        <f t="array" ref="N5976">_xlfn.SWITCH(E5976,"Delhi","North","Chennai","South","Hyderabad","South","Mumbai","Central","Bangalore","South")</f>
        <v>South</v>
      </c>
      <c r="O5976" s="12">
        <v>157216.82</v>
      </c>
      <c r="P5976" s="4">
        <f>Table1[[#This Row],[Delivery_Date]]-Table1[[#This Row],[Order_Date]]</f>
        <v>1</v>
      </c>
      <c r="Q5976" s="4" t="str">
        <f>IF(Table1[[#This Row],[Delivery delay days]]&gt;5,"delay","on time")</f>
        <v>on time</v>
      </c>
      <c r="R5976" s="10">
        <f>DATEVALUE(Table1[[#This Row],[Delivery_Date]])</f>
        <v>44933</v>
      </c>
      <c r="S5976" s="10">
        <f>DATEVALUE(Table1[[#This Row],[Order_Date]])</f>
        <v>44932</v>
      </c>
      <c r="T5976" s="4" t="str" cm="1">
        <f t="array" ref="T5976">_xlfn.IFS(Table1[[#This Row],[Inventory_Level]]&lt;=200,"low",Table1[[#This Row],[Inventory_Level]]&gt;=700,"high",Table1[[#This Row],[Inventory_Level]]&gt;200,"medium")</f>
        <v>medium</v>
      </c>
    </row>
    <row r="5977" spans="1:20" x14ac:dyDescent="0.35">
      <c r="A5977" s="4">
        <v>5976</v>
      </c>
      <c r="B5977" s="4" t="s">
        <v>59</v>
      </c>
      <c r="C5977" s="4" t="s">
        <v>16</v>
      </c>
      <c r="D5977" s="4" t="s">
        <v>32</v>
      </c>
      <c r="E5977" s="4" t="s">
        <v>46</v>
      </c>
      <c r="F5977" s="10" t="s">
        <v>62</v>
      </c>
      <c r="G5977" s="11" t="s">
        <v>85</v>
      </c>
      <c r="H5977" s="4">
        <v>55</v>
      </c>
      <c r="I5977" s="12">
        <v>40764.6</v>
      </c>
      <c r="J5977" s="12">
        <v>2242053</v>
      </c>
      <c r="K5977" s="12">
        <v>3232.86</v>
      </c>
      <c r="L5977" s="4">
        <v>40</v>
      </c>
      <c r="M5977" s="4" t="s">
        <v>35</v>
      </c>
      <c r="N5977" s="4" t="str" cm="1">
        <f t="array" ref="N5977">_xlfn.SWITCH(E5977,"Delhi","North","Chennai","South","Hyderabad","South","Mumbai","Central","Bangalore","South")</f>
        <v>South</v>
      </c>
      <c r="O5977" s="12">
        <v>132041.07999999999</v>
      </c>
      <c r="P5977" s="4">
        <f>Table1[[#This Row],[Delivery_Date]]-Table1[[#This Row],[Order_Date]]</f>
        <v>3</v>
      </c>
      <c r="Q5977" s="4" t="str">
        <f>IF(Table1[[#This Row],[Delivery delay days]]&gt;5,"delay","on time")</f>
        <v>on time</v>
      </c>
      <c r="R5977" s="10">
        <f>DATEVALUE(Table1[[#This Row],[Delivery_Date]])</f>
        <v>45040</v>
      </c>
      <c r="S5977" s="10">
        <f>DATEVALUE(Table1[[#This Row],[Order_Date]])</f>
        <v>45037</v>
      </c>
      <c r="T5977" s="4" t="str" cm="1">
        <f t="array" ref="T5977">_xlfn.IFS(Table1[[#This Row],[Inventory_Level]]&lt;=200,"low",Table1[[#This Row],[Inventory_Level]]&gt;=700,"high",Table1[[#This Row],[Inventory_Level]]&gt;200,"medium")</f>
        <v>low</v>
      </c>
    </row>
    <row r="5978" spans="1:20" x14ac:dyDescent="0.35">
      <c r="A5978" s="4">
        <v>5977</v>
      </c>
      <c r="B5978" s="4" t="s">
        <v>23</v>
      </c>
      <c r="C5978" s="4" t="s">
        <v>38</v>
      </c>
      <c r="D5978" s="4" t="s">
        <v>39</v>
      </c>
      <c r="E5978" s="4" t="s">
        <v>18</v>
      </c>
      <c r="F5978" s="10" t="s">
        <v>147</v>
      </c>
      <c r="G5978" s="11" t="s">
        <v>337</v>
      </c>
      <c r="H5978" s="4">
        <v>44</v>
      </c>
      <c r="I5978" s="12">
        <v>9379.5</v>
      </c>
      <c r="J5978" s="12">
        <v>412698</v>
      </c>
      <c r="K5978" s="12">
        <v>995.07</v>
      </c>
      <c r="L5978" s="4">
        <v>960</v>
      </c>
      <c r="M5978" s="4" t="s">
        <v>29</v>
      </c>
      <c r="N5978" s="4" t="str" cm="1">
        <f t="array" ref="N5978">_xlfn.SWITCH(E5978,"Delhi","North","Chennai","South","Hyderabad","South","Mumbai","Central","Bangalore","South")</f>
        <v>North</v>
      </c>
      <c r="O5978" s="12">
        <v>83834.02</v>
      </c>
      <c r="P5978" s="4">
        <f>Table1[[#This Row],[Delivery_Date]]-Table1[[#This Row],[Order_Date]]</f>
        <v>12</v>
      </c>
      <c r="Q5978" s="4" t="str">
        <f>IF(Table1[[#This Row],[Delivery delay days]]&gt;5,"delay","on time")</f>
        <v>delay</v>
      </c>
      <c r="R5978" s="10">
        <f>DATEVALUE(Table1[[#This Row],[Delivery_Date]])</f>
        <v>45159</v>
      </c>
      <c r="S5978" s="10">
        <f>DATEVALUE(Table1[[#This Row],[Order_Date]])</f>
        <v>45147</v>
      </c>
      <c r="T5978" s="4" t="str" cm="1">
        <f t="array" ref="T5978">_xlfn.IFS(Table1[[#This Row],[Inventory_Level]]&lt;=200,"low",Table1[[#This Row],[Inventory_Level]]&gt;=700,"high",Table1[[#This Row],[Inventory_Level]]&gt;200,"medium")</f>
        <v>high</v>
      </c>
    </row>
    <row r="5979" spans="1:20" x14ac:dyDescent="0.35">
      <c r="A5979" s="4">
        <v>5978</v>
      </c>
      <c r="B5979" s="4" t="s">
        <v>51</v>
      </c>
      <c r="C5979" s="4" t="s">
        <v>24</v>
      </c>
      <c r="D5979" s="4" t="s">
        <v>32</v>
      </c>
      <c r="E5979" s="4" t="s">
        <v>18</v>
      </c>
      <c r="F5979" s="10" t="s">
        <v>83</v>
      </c>
      <c r="G5979" s="11" t="s">
        <v>84</v>
      </c>
      <c r="H5979" s="4">
        <v>86</v>
      </c>
      <c r="I5979" s="12">
        <v>29999.21</v>
      </c>
      <c r="J5979" s="12">
        <v>2579932.06</v>
      </c>
      <c r="K5979" s="12">
        <v>2231.1999999999998</v>
      </c>
      <c r="L5979" s="4">
        <v>553</v>
      </c>
      <c r="M5979" s="4" t="s">
        <v>35</v>
      </c>
      <c r="N5979" s="4" t="str" cm="1">
        <f t="array" ref="N5979">_xlfn.SWITCH(E5979,"Delhi","North","Chennai","South","Hyderabad","South","Mumbai","Central","Bangalore","South")</f>
        <v>North</v>
      </c>
      <c r="O5979" s="12">
        <v>280510.63</v>
      </c>
      <c r="P5979" s="4">
        <f>Table1[[#This Row],[Delivery_Date]]-Table1[[#This Row],[Order_Date]]</f>
        <v>3</v>
      </c>
      <c r="Q5979" s="4" t="str">
        <f>IF(Table1[[#This Row],[Delivery delay days]]&gt;5,"delay","on time")</f>
        <v>on time</v>
      </c>
      <c r="R5979" s="10">
        <f>DATEVALUE(Table1[[#This Row],[Delivery_Date]])</f>
        <v>45185</v>
      </c>
      <c r="S5979" s="10">
        <f>DATEVALUE(Table1[[#This Row],[Order_Date]])</f>
        <v>45182</v>
      </c>
      <c r="T5979" s="4" t="str" cm="1">
        <f t="array" ref="T5979">_xlfn.IFS(Table1[[#This Row],[Inventory_Level]]&lt;=200,"low",Table1[[#This Row],[Inventory_Level]]&gt;=700,"high",Table1[[#This Row],[Inventory_Level]]&gt;200,"medium")</f>
        <v>medium</v>
      </c>
    </row>
    <row r="5980" spans="1:20" x14ac:dyDescent="0.35">
      <c r="A5980" s="4">
        <v>5979</v>
      </c>
      <c r="B5980" s="4" t="s">
        <v>37</v>
      </c>
      <c r="C5980" s="4" t="s">
        <v>38</v>
      </c>
      <c r="D5980" s="4" t="s">
        <v>45</v>
      </c>
      <c r="E5980" s="4" t="s">
        <v>46</v>
      </c>
      <c r="F5980" s="10" t="s">
        <v>223</v>
      </c>
      <c r="G5980" s="11" t="s">
        <v>115</v>
      </c>
      <c r="H5980" s="4">
        <v>6</v>
      </c>
      <c r="I5980" s="12">
        <v>39190.58</v>
      </c>
      <c r="J5980" s="12">
        <v>235143.48</v>
      </c>
      <c r="K5980" s="12">
        <v>2708.64</v>
      </c>
      <c r="L5980" s="4">
        <v>413</v>
      </c>
      <c r="M5980" s="4" t="s">
        <v>21</v>
      </c>
      <c r="N5980" s="4" t="str" cm="1">
        <f t="array" ref="N5980">_xlfn.SWITCH(E5980,"Delhi","North","Chennai","South","Hyderabad","South","Mumbai","Central","Bangalore","South")</f>
        <v>South</v>
      </c>
      <c r="O5980" s="12">
        <v>45662.47</v>
      </c>
      <c r="P5980" s="4">
        <f>Table1[[#This Row],[Delivery_Date]]-Table1[[#This Row],[Order_Date]]</f>
        <v>10</v>
      </c>
      <c r="Q5980" s="4" t="str">
        <f>IF(Table1[[#This Row],[Delivery delay days]]&gt;5,"delay","on time")</f>
        <v>delay</v>
      </c>
      <c r="R5980" s="10">
        <f>DATEVALUE(Table1[[#This Row],[Delivery_Date]])</f>
        <v>45245</v>
      </c>
      <c r="S5980" s="10">
        <f>DATEVALUE(Table1[[#This Row],[Order_Date]])</f>
        <v>45235</v>
      </c>
      <c r="T5980" s="4" t="str" cm="1">
        <f t="array" ref="T5980">_xlfn.IFS(Table1[[#This Row],[Inventory_Level]]&lt;=200,"low",Table1[[#This Row],[Inventory_Level]]&gt;=700,"high",Table1[[#This Row],[Inventory_Level]]&gt;200,"medium")</f>
        <v>medium</v>
      </c>
    </row>
    <row r="5981" spans="1:20" x14ac:dyDescent="0.35">
      <c r="A5981" s="4">
        <v>5980</v>
      </c>
      <c r="B5981" s="4" t="s">
        <v>15</v>
      </c>
      <c r="C5981" s="4" t="s">
        <v>16</v>
      </c>
      <c r="D5981" s="4" t="s">
        <v>25</v>
      </c>
      <c r="E5981" s="4" t="s">
        <v>60</v>
      </c>
      <c r="F5981" s="10" t="s">
        <v>310</v>
      </c>
      <c r="G5981" s="11" t="s">
        <v>28</v>
      </c>
      <c r="H5981" s="4">
        <v>62</v>
      </c>
      <c r="I5981" s="12">
        <v>48081.16</v>
      </c>
      <c r="J5981" s="12">
        <v>2981031.92</v>
      </c>
      <c r="K5981" s="12">
        <v>562.77</v>
      </c>
      <c r="L5981" s="4">
        <v>655</v>
      </c>
      <c r="M5981" s="4" t="s">
        <v>42</v>
      </c>
      <c r="N5981" s="4" t="str" cm="1">
        <f t="array" ref="N5981">_xlfn.SWITCH(E5981,"Delhi","North","Chennai","South","Hyderabad","South","Mumbai","Central","Bangalore","South")</f>
        <v>South</v>
      </c>
      <c r="O5981" s="12">
        <v>303182.92</v>
      </c>
      <c r="P5981" s="4">
        <f>Table1[[#This Row],[Delivery_Date]]-Table1[[#This Row],[Order_Date]]</f>
        <v>15</v>
      </c>
      <c r="Q5981" s="4" t="str">
        <f>IF(Table1[[#This Row],[Delivery delay days]]&gt;5,"delay","on time")</f>
        <v>delay</v>
      </c>
      <c r="R5981" s="10">
        <f>DATEVALUE(Table1[[#This Row],[Delivery_Date]])</f>
        <v>45137</v>
      </c>
      <c r="S5981" s="10">
        <f>DATEVALUE(Table1[[#This Row],[Order_Date]])</f>
        <v>45122</v>
      </c>
      <c r="T5981" s="4" t="str" cm="1">
        <f t="array" ref="T5981">_xlfn.IFS(Table1[[#This Row],[Inventory_Level]]&lt;=200,"low",Table1[[#This Row],[Inventory_Level]]&gt;=700,"high",Table1[[#This Row],[Inventory_Level]]&gt;200,"medium")</f>
        <v>medium</v>
      </c>
    </row>
    <row r="5982" spans="1:20" x14ac:dyDescent="0.35">
      <c r="A5982" s="4">
        <v>5981</v>
      </c>
      <c r="B5982" s="4" t="s">
        <v>65</v>
      </c>
      <c r="C5982" s="4" t="s">
        <v>24</v>
      </c>
      <c r="D5982" s="4" t="s">
        <v>39</v>
      </c>
      <c r="E5982" s="4" t="s">
        <v>26</v>
      </c>
      <c r="F5982" s="10" t="s">
        <v>72</v>
      </c>
      <c r="G5982" s="11" t="s">
        <v>323</v>
      </c>
      <c r="H5982" s="4">
        <v>67</v>
      </c>
      <c r="I5982" s="12">
        <v>14431.52</v>
      </c>
      <c r="J5982" s="12">
        <v>966911.84</v>
      </c>
      <c r="K5982" s="12">
        <v>4646.2299999999996</v>
      </c>
      <c r="L5982" s="4">
        <v>810</v>
      </c>
      <c r="M5982" s="4" t="s">
        <v>21</v>
      </c>
      <c r="N5982" s="4" t="str" cm="1">
        <f t="array" ref="N5982">_xlfn.SWITCH(E5982,"Delhi","North","Chennai","South","Hyderabad","South","Mumbai","Central","Bangalore","South")</f>
        <v>South</v>
      </c>
      <c r="O5982" s="12">
        <v>235551.09</v>
      </c>
      <c r="P5982" s="4">
        <f>Table1[[#This Row],[Delivery_Date]]-Table1[[#This Row],[Order_Date]]</f>
        <v>2</v>
      </c>
      <c r="Q5982" s="4" t="str">
        <f>IF(Table1[[#This Row],[Delivery delay days]]&gt;5,"delay","on time")</f>
        <v>on time</v>
      </c>
      <c r="R5982" s="10">
        <f>DATEVALUE(Table1[[#This Row],[Delivery_Date]])</f>
        <v>45273</v>
      </c>
      <c r="S5982" s="10">
        <f>DATEVALUE(Table1[[#This Row],[Order_Date]])</f>
        <v>45271</v>
      </c>
      <c r="T5982" s="4" t="str" cm="1">
        <f t="array" ref="T5982">_xlfn.IFS(Table1[[#This Row],[Inventory_Level]]&lt;=200,"low",Table1[[#This Row],[Inventory_Level]]&gt;=700,"high",Table1[[#This Row],[Inventory_Level]]&gt;200,"medium")</f>
        <v>high</v>
      </c>
    </row>
    <row r="5983" spans="1:20" x14ac:dyDescent="0.35">
      <c r="A5983" s="4">
        <v>5982</v>
      </c>
      <c r="B5983" s="4" t="s">
        <v>65</v>
      </c>
      <c r="C5983" s="4" t="s">
        <v>16</v>
      </c>
      <c r="D5983" s="4" t="s">
        <v>17</v>
      </c>
      <c r="E5983" s="4" t="s">
        <v>18</v>
      </c>
      <c r="F5983" s="10" t="s">
        <v>113</v>
      </c>
      <c r="G5983" s="11" t="s">
        <v>19</v>
      </c>
      <c r="H5983" s="4">
        <v>59</v>
      </c>
      <c r="I5983" s="12">
        <v>22919.56</v>
      </c>
      <c r="J5983" s="12">
        <v>1352254.04</v>
      </c>
      <c r="K5983" s="12">
        <v>4318.51</v>
      </c>
      <c r="L5983" s="4">
        <v>286</v>
      </c>
      <c r="M5983" s="4" t="s">
        <v>21</v>
      </c>
      <c r="N5983" s="4" t="str" cm="1">
        <f t="array" ref="N5983">_xlfn.SWITCH(E5983,"Delhi","North","Chennai","South","Hyderabad","South","Mumbai","Central","Bangalore","South")</f>
        <v>North</v>
      </c>
      <c r="O5983" s="12">
        <v>185682.79</v>
      </c>
      <c r="P5983" s="4">
        <f>Table1[[#This Row],[Delivery_Date]]-Table1[[#This Row],[Order_Date]]</f>
        <v>13</v>
      </c>
      <c r="Q5983" s="4" t="str">
        <f>IF(Table1[[#This Row],[Delivery delay days]]&gt;5,"delay","on time")</f>
        <v>delay</v>
      </c>
      <c r="R5983" s="10">
        <f>DATEVALUE(Table1[[#This Row],[Delivery_Date]])</f>
        <v>45188</v>
      </c>
      <c r="S5983" s="10">
        <f>DATEVALUE(Table1[[#This Row],[Order_Date]])</f>
        <v>45175</v>
      </c>
      <c r="T5983" s="4" t="str" cm="1">
        <f t="array" ref="T5983">_xlfn.IFS(Table1[[#This Row],[Inventory_Level]]&lt;=200,"low",Table1[[#This Row],[Inventory_Level]]&gt;=700,"high",Table1[[#This Row],[Inventory_Level]]&gt;200,"medium")</f>
        <v>medium</v>
      </c>
    </row>
    <row r="5984" spans="1:20" x14ac:dyDescent="0.35">
      <c r="A5984" s="4">
        <v>5983</v>
      </c>
      <c r="B5984" s="4" t="s">
        <v>44</v>
      </c>
      <c r="C5984" s="4" t="s">
        <v>24</v>
      </c>
      <c r="D5984" s="4" t="s">
        <v>25</v>
      </c>
      <c r="E5984" s="4" t="s">
        <v>26</v>
      </c>
      <c r="F5984" s="10" t="s">
        <v>146</v>
      </c>
      <c r="G5984" s="11" t="s">
        <v>288</v>
      </c>
      <c r="H5984" s="4">
        <v>92</v>
      </c>
      <c r="I5984" s="12">
        <v>6641.19</v>
      </c>
      <c r="J5984" s="12">
        <v>610989.48</v>
      </c>
      <c r="K5984" s="12">
        <v>3231.07</v>
      </c>
      <c r="L5984" s="4">
        <v>188</v>
      </c>
      <c r="M5984" s="4" t="s">
        <v>35</v>
      </c>
      <c r="N5984" s="4" t="str" cm="1">
        <f t="array" ref="N5984">_xlfn.SWITCH(E5984,"Delhi","North","Chennai","South","Hyderabad","South","Mumbai","Central","Bangalore","South")</f>
        <v>South</v>
      </c>
      <c r="O5984" s="12">
        <v>112261.79</v>
      </c>
      <c r="P5984" s="4">
        <f>Table1[[#This Row],[Delivery_Date]]-Table1[[#This Row],[Order_Date]]</f>
        <v>11</v>
      </c>
      <c r="Q5984" s="4" t="str">
        <f>IF(Table1[[#This Row],[Delivery delay days]]&gt;5,"delay","on time")</f>
        <v>delay</v>
      </c>
      <c r="R5984" s="10">
        <f>DATEVALUE(Table1[[#This Row],[Delivery_Date]])</f>
        <v>45211</v>
      </c>
      <c r="S5984" s="10">
        <f>DATEVALUE(Table1[[#This Row],[Order_Date]])</f>
        <v>45200</v>
      </c>
      <c r="T5984" s="4" t="str" cm="1">
        <f t="array" ref="T5984">_xlfn.IFS(Table1[[#This Row],[Inventory_Level]]&lt;=200,"low",Table1[[#This Row],[Inventory_Level]]&gt;=700,"high",Table1[[#This Row],[Inventory_Level]]&gt;200,"medium")</f>
        <v>low</v>
      </c>
    </row>
    <row r="5985" spans="1:20" x14ac:dyDescent="0.35">
      <c r="A5985" s="4">
        <v>5984</v>
      </c>
      <c r="B5985" s="4" t="s">
        <v>65</v>
      </c>
      <c r="C5985" s="4" t="s">
        <v>16</v>
      </c>
      <c r="D5985" s="4" t="s">
        <v>32</v>
      </c>
      <c r="E5985" s="4" t="s">
        <v>46</v>
      </c>
      <c r="F5985" s="10" t="s">
        <v>187</v>
      </c>
      <c r="G5985" s="11" t="s">
        <v>188</v>
      </c>
      <c r="H5985" s="4">
        <v>64</v>
      </c>
      <c r="I5985" s="12">
        <v>36511.129999999997</v>
      </c>
      <c r="J5985" s="12">
        <v>2336712.3199999998</v>
      </c>
      <c r="K5985" s="12">
        <v>414.16</v>
      </c>
      <c r="L5985" s="4">
        <v>232</v>
      </c>
      <c r="M5985" s="4" t="s">
        <v>29</v>
      </c>
      <c r="N5985" s="4" t="str" cm="1">
        <f t="array" ref="N5985">_xlfn.SWITCH(E5985,"Delhi","North","Chennai","South","Hyderabad","South","Mumbai","Central","Bangalore","South")</f>
        <v>South</v>
      </c>
      <c r="O5985" s="12">
        <v>282649.07</v>
      </c>
      <c r="P5985" s="4">
        <f>Table1[[#This Row],[Delivery_Date]]-Table1[[#This Row],[Order_Date]]</f>
        <v>6</v>
      </c>
      <c r="Q5985" s="4" t="str">
        <f>IF(Table1[[#This Row],[Delivery delay days]]&gt;5,"delay","on time")</f>
        <v>delay</v>
      </c>
      <c r="R5985" s="10">
        <f>DATEVALUE(Table1[[#This Row],[Delivery_Date]])</f>
        <v>45009</v>
      </c>
      <c r="S5985" s="10">
        <f>DATEVALUE(Table1[[#This Row],[Order_Date]])</f>
        <v>45003</v>
      </c>
      <c r="T5985" s="4" t="str" cm="1">
        <f t="array" ref="T5985">_xlfn.IFS(Table1[[#This Row],[Inventory_Level]]&lt;=200,"low",Table1[[#This Row],[Inventory_Level]]&gt;=700,"high",Table1[[#This Row],[Inventory_Level]]&gt;200,"medium")</f>
        <v>medium</v>
      </c>
    </row>
    <row r="5986" spans="1:20" x14ac:dyDescent="0.35">
      <c r="A5986" s="4">
        <v>5985</v>
      </c>
      <c r="B5986" s="4" t="s">
        <v>15</v>
      </c>
      <c r="C5986" s="4" t="s">
        <v>24</v>
      </c>
      <c r="D5986" s="4" t="s">
        <v>17</v>
      </c>
      <c r="E5986" s="4" t="s">
        <v>18</v>
      </c>
      <c r="F5986" s="10" t="s">
        <v>302</v>
      </c>
      <c r="G5986" s="11" t="s">
        <v>160</v>
      </c>
      <c r="H5986" s="4">
        <v>54</v>
      </c>
      <c r="I5986" s="12">
        <v>25259.99</v>
      </c>
      <c r="J5986" s="12">
        <v>1364039.46</v>
      </c>
      <c r="K5986" s="12">
        <v>3573.94</v>
      </c>
      <c r="L5986" s="4">
        <v>977</v>
      </c>
      <c r="M5986" s="4" t="s">
        <v>42</v>
      </c>
      <c r="N5986" s="4" t="str" cm="1">
        <f t="array" ref="N5986">_xlfn.SWITCH(E5986,"Delhi","North","Chennai","South","Hyderabad","South","Mumbai","Central","Bangalore","South")</f>
        <v>North</v>
      </c>
      <c r="O5986" s="12">
        <v>78810.47</v>
      </c>
      <c r="P5986" s="4">
        <f>Table1[[#This Row],[Delivery_Date]]-Table1[[#This Row],[Order_Date]]</f>
        <v>7</v>
      </c>
      <c r="Q5986" s="4" t="str">
        <f>IF(Table1[[#This Row],[Delivery delay days]]&gt;5,"delay","on time")</f>
        <v>delay</v>
      </c>
      <c r="R5986" s="10">
        <f>DATEVALUE(Table1[[#This Row],[Delivery_Date]])</f>
        <v>45173</v>
      </c>
      <c r="S5986" s="10">
        <f>DATEVALUE(Table1[[#This Row],[Order_Date]])</f>
        <v>45166</v>
      </c>
      <c r="T5986" s="4" t="str" cm="1">
        <f t="array" ref="T5986">_xlfn.IFS(Table1[[#This Row],[Inventory_Level]]&lt;=200,"low",Table1[[#This Row],[Inventory_Level]]&gt;=700,"high",Table1[[#This Row],[Inventory_Level]]&gt;200,"medium")</f>
        <v>high</v>
      </c>
    </row>
    <row r="5987" spans="1:20" x14ac:dyDescent="0.35">
      <c r="A5987" s="4">
        <v>5986</v>
      </c>
      <c r="B5987" s="4" t="s">
        <v>37</v>
      </c>
      <c r="C5987" s="4" t="s">
        <v>38</v>
      </c>
      <c r="D5987" s="4" t="s">
        <v>25</v>
      </c>
      <c r="E5987" s="4" t="s">
        <v>46</v>
      </c>
      <c r="F5987" s="10" t="s">
        <v>126</v>
      </c>
      <c r="G5987" s="11" t="s">
        <v>152</v>
      </c>
      <c r="H5987" s="4">
        <v>9</v>
      </c>
      <c r="I5987" s="12">
        <v>44470.26</v>
      </c>
      <c r="J5987" s="12">
        <v>400232.34</v>
      </c>
      <c r="K5987" s="12">
        <v>3677.04</v>
      </c>
      <c r="L5987" s="4">
        <v>464</v>
      </c>
      <c r="M5987" s="4" t="s">
        <v>29</v>
      </c>
      <c r="N5987" s="4" t="str" cm="1">
        <f t="array" ref="N5987">_xlfn.SWITCH(E5987,"Delhi","North","Chennai","South","Hyderabad","South","Mumbai","Central","Bangalore","South")</f>
        <v>South</v>
      </c>
      <c r="O5987" s="12">
        <v>94235.76</v>
      </c>
      <c r="P5987" s="4">
        <f>Table1[[#This Row],[Delivery_Date]]-Table1[[#This Row],[Order_Date]]</f>
        <v>13</v>
      </c>
      <c r="Q5987" s="4" t="str">
        <f>IF(Table1[[#This Row],[Delivery delay days]]&gt;5,"delay","on time")</f>
        <v>delay</v>
      </c>
      <c r="R5987" s="10">
        <f>DATEVALUE(Table1[[#This Row],[Delivery_Date]])</f>
        <v>44975</v>
      </c>
      <c r="S5987" s="10">
        <f>DATEVALUE(Table1[[#This Row],[Order_Date]])</f>
        <v>44962</v>
      </c>
      <c r="T5987" s="4" t="str" cm="1">
        <f t="array" ref="T5987">_xlfn.IFS(Table1[[#This Row],[Inventory_Level]]&lt;=200,"low",Table1[[#This Row],[Inventory_Level]]&gt;=700,"high",Table1[[#This Row],[Inventory_Level]]&gt;200,"medium")</f>
        <v>medium</v>
      </c>
    </row>
    <row r="5988" spans="1:20" x14ac:dyDescent="0.35">
      <c r="A5988" s="4">
        <v>5987</v>
      </c>
      <c r="B5988" s="4" t="s">
        <v>44</v>
      </c>
      <c r="C5988" s="4" t="s">
        <v>24</v>
      </c>
      <c r="D5988" s="4" t="s">
        <v>45</v>
      </c>
      <c r="E5988" s="4" t="s">
        <v>60</v>
      </c>
      <c r="F5988" s="10" t="s">
        <v>376</v>
      </c>
      <c r="G5988" s="11" t="s">
        <v>372</v>
      </c>
      <c r="H5988" s="4">
        <v>78</v>
      </c>
      <c r="I5988" s="12">
        <v>1879.56</v>
      </c>
      <c r="J5988" s="12">
        <v>146605.68</v>
      </c>
      <c r="K5988" s="12">
        <v>3477.81</v>
      </c>
      <c r="L5988" s="4">
        <v>636</v>
      </c>
      <c r="M5988" s="4" t="s">
        <v>35</v>
      </c>
      <c r="N5988" s="4" t="str" cm="1">
        <f t="array" ref="N5988">_xlfn.SWITCH(E5988,"Delhi","North","Chennai","South","Hyderabad","South","Mumbai","Central","Bangalore","South")</f>
        <v>South</v>
      </c>
      <c r="O5988" s="12">
        <v>7894.38</v>
      </c>
      <c r="P5988" s="4">
        <f>Table1[[#This Row],[Delivery_Date]]-Table1[[#This Row],[Order_Date]]</f>
        <v>15</v>
      </c>
      <c r="Q5988" s="4" t="str">
        <f>IF(Table1[[#This Row],[Delivery delay days]]&gt;5,"delay","on time")</f>
        <v>delay</v>
      </c>
      <c r="R5988" s="10">
        <f>DATEVALUE(Table1[[#This Row],[Delivery_Date]])</f>
        <v>44956</v>
      </c>
      <c r="S5988" s="10">
        <f>DATEVALUE(Table1[[#This Row],[Order_Date]])</f>
        <v>44941</v>
      </c>
      <c r="T5988" s="4" t="str" cm="1">
        <f t="array" ref="T5988">_xlfn.IFS(Table1[[#This Row],[Inventory_Level]]&lt;=200,"low",Table1[[#This Row],[Inventory_Level]]&gt;=700,"high",Table1[[#This Row],[Inventory_Level]]&gt;200,"medium")</f>
        <v>medium</v>
      </c>
    </row>
    <row r="5989" spans="1:20" x14ac:dyDescent="0.35">
      <c r="A5989" s="4">
        <v>5988</v>
      </c>
      <c r="B5989" s="4" t="s">
        <v>44</v>
      </c>
      <c r="C5989" s="4" t="s">
        <v>24</v>
      </c>
      <c r="D5989" s="4" t="s">
        <v>17</v>
      </c>
      <c r="E5989" s="4" t="s">
        <v>46</v>
      </c>
      <c r="F5989" s="10" t="s">
        <v>224</v>
      </c>
      <c r="G5989" s="11" t="s">
        <v>363</v>
      </c>
      <c r="H5989" s="4">
        <v>68</v>
      </c>
      <c r="I5989" s="12">
        <v>49716.09</v>
      </c>
      <c r="J5989" s="12">
        <v>3380694.12</v>
      </c>
      <c r="K5989" s="12">
        <v>4376.1400000000003</v>
      </c>
      <c r="L5989" s="4">
        <v>544</v>
      </c>
      <c r="M5989" s="4" t="s">
        <v>35</v>
      </c>
      <c r="N5989" s="4" t="str" cm="1">
        <f t="array" ref="N5989">_xlfn.SWITCH(E5989,"Delhi","North","Chennai","South","Hyderabad","South","Mumbai","Central","Bangalore","South")</f>
        <v>South</v>
      </c>
      <c r="O5989" s="12">
        <v>370495.94</v>
      </c>
      <c r="P5989" s="4">
        <f>Table1[[#This Row],[Delivery_Date]]-Table1[[#This Row],[Order_Date]]</f>
        <v>12</v>
      </c>
      <c r="Q5989" s="4" t="str">
        <f>IF(Table1[[#This Row],[Delivery delay days]]&gt;5,"delay","on time")</f>
        <v>delay</v>
      </c>
      <c r="R5989" s="10">
        <f>DATEVALUE(Table1[[#This Row],[Delivery_Date]])</f>
        <v>45042</v>
      </c>
      <c r="S5989" s="10">
        <f>DATEVALUE(Table1[[#This Row],[Order_Date]])</f>
        <v>45030</v>
      </c>
      <c r="T5989" s="4" t="str" cm="1">
        <f t="array" ref="T5989">_xlfn.IFS(Table1[[#This Row],[Inventory_Level]]&lt;=200,"low",Table1[[#This Row],[Inventory_Level]]&gt;=700,"high",Table1[[#This Row],[Inventory_Level]]&gt;200,"medium")</f>
        <v>medium</v>
      </c>
    </row>
    <row r="5990" spans="1:20" x14ac:dyDescent="0.35">
      <c r="A5990" s="4">
        <v>5989</v>
      </c>
      <c r="B5990" s="4" t="s">
        <v>59</v>
      </c>
      <c r="C5990" s="4" t="s">
        <v>16</v>
      </c>
      <c r="D5990" s="4" t="s">
        <v>17</v>
      </c>
      <c r="E5990" s="4" t="s">
        <v>52</v>
      </c>
      <c r="F5990" s="10" t="s">
        <v>346</v>
      </c>
      <c r="G5990" s="11" t="s">
        <v>390</v>
      </c>
      <c r="H5990" s="4">
        <v>97</v>
      </c>
      <c r="I5990" s="12">
        <v>27411.89</v>
      </c>
      <c r="J5990" s="12">
        <v>2658953.33</v>
      </c>
      <c r="K5990" s="12">
        <v>2353.5100000000002</v>
      </c>
      <c r="L5990" s="4">
        <v>995</v>
      </c>
      <c r="M5990" s="4" t="s">
        <v>42</v>
      </c>
      <c r="N5990" s="4" t="str" cm="1">
        <f t="array" ref="N5990">_xlfn.SWITCH(E5990,"Delhi","North","Chennai","South","Hyderabad","South","Mumbai","Central","Bangalore","South")</f>
        <v>Central</v>
      </c>
      <c r="O5990" s="12">
        <v>335999</v>
      </c>
      <c r="P5990" s="4">
        <f>Table1[[#This Row],[Delivery_Date]]-Table1[[#This Row],[Order_Date]]</f>
        <v>14</v>
      </c>
      <c r="Q5990" s="4" t="str">
        <f>IF(Table1[[#This Row],[Delivery delay days]]&gt;5,"delay","on time")</f>
        <v>delay</v>
      </c>
      <c r="R5990" s="10">
        <f>DATEVALUE(Table1[[#This Row],[Delivery_Date]])</f>
        <v>45100</v>
      </c>
      <c r="S5990" s="10">
        <f>DATEVALUE(Table1[[#This Row],[Order_Date]])</f>
        <v>45086</v>
      </c>
      <c r="T5990" s="4" t="str" cm="1">
        <f t="array" ref="T5990">_xlfn.IFS(Table1[[#This Row],[Inventory_Level]]&lt;=200,"low",Table1[[#This Row],[Inventory_Level]]&gt;=700,"high",Table1[[#This Row],[Inventory_Level]]&gt;200,"medium")</f>
        <v>high</v>
      </c>
    </row>
    <row r="5991" spans="1:20" x14ac:dyDescent="0.35">
      <c r="A5991" s="4">
        <v>5990</v>
      </c>
      <c r="B5991" s="4" t="s">
        <v>31</v>
      </c>
      <c r="C5991" s="4" t="s">
        <v>16</v>
      </c>
      <c r="D5991" s="4" t="s">
        <v>39</v>
      </c>
      <c r="E5991" s="4" t="s">
        <v>26</v>
      </c>
      <c r="F5991" s="10" t="s">
        <v>386</v>
      </c>
      <c r="G5991" s="11" t="s">
        <v>284</v>
      </c>
      <c r="H5991" s="4">
        <v>98</v>
      </c>
      <c r="I5991" s="12">
        <v>21422.25</v>
      </c>
      <c r="J5991" s="12">
        <v>2099380.5</v>
      </c>
      <c r="K5991" s="12">
        <v>2121.48</v>
      </c>
      <c r="L5991" s="4">
        <v>796</v>
      </c>
      <c r="M5991" s="4" t="s">
        <v>21</v>
      </c>
      <c r="N5991" s="4" t="str" cm="1">
        <f t="array" ref="N5991">_xlfn.SWITCH(E5991,"Delhi","North","Chennai","South","Hyderabad","South","Mumbai","Central","Bangalore","South")</f>
        <v>South</v>
      </c>
      <c r="O5991" s="12">
        <v>263013.78999999998</v>
      </c>
      <c r="P5991" s="4">
        <f>Table1[[#This Row],[Delivery_Date]]-Table1[[#This Row],[Order_Date]]</f>
        <v>3</v>
      </c>
      <c r="Q5991" s="4" t="str">
        <f>IF(Table1[[#This Row],[Delivery delay days]]&gt;5,"delay","on time")</f>
        <v>on time</v>
      </c>
      <c r="R5991" s="10">
        <f>DATEVALUE(Table1[[#This Row],[Delivery_Date]])</f>
        <v>45135</v>
      </c>
      <c r="S5991" s="10">
        <f>DATEVALUE(Table1[[#This Row],[Order_Date]])</f>
        <v>45132</v>
      </c>
      <c r="T5991" s="4" t="str" cm="1">
        <f t="array" ref="T5991">_xlfn.IFS(Table1[[#This Row],[Inventory_Level]]&lt;=200,"low",Table1[[#This Row],[Inventory_Level]]&gt;=700,"high",Table1[[#This Row],[Inventory_Level]]&gt;200,"medium")</f>
        <v>high</v>
      </c>
    </row>
    <row r="5992" spans="1:20" x14ac:dyDescent="0.35">
      <c r="A5992" s="4">
        <v>5991</v>
      </c>
      <c r="B5992" s="4" t="s">
        <v>23</v>
      </c>
      <c r="C5992" s="4" t="s">
        <v>38</v>
      </c>
      <c r="D5992" s="4" t="s">
        <v>17</v>
      </c>
      <c r="E5992" s="4" t="s">
        <v>18</v>
      </c>
      <c r="F5992" s="10" t="s">
        <v>357</v>
      </c>
      <c r="G5992" s="11" t="s">
        <v>216</v>
      </c>
      <c r="H5992" s="4">
        <v>92</v>
      </c>
      <c r="I5992" s="12">
        <v>16692.849999999999</v>
      </c>
      <c r="J5992" s="12">
        <v>1535742.2</v>
      </c>
      <c r="K5992" s="12">
        <v>594.16</v>
      </c>
      <c r="L5992" s="4">
        <v>4</v>
      </c>
      <c r="M5992" s="4" t="s">
        <v>42</v>
      </c>
      <c r="N5992" s="4" t="str" cm="1">
        <f t="array" ref="N5992">_xlfn.SWITCH(E5992,"Delhi","North","Chennai","South","Hyderabad","South","Mumbai","Central","Bangalore","South")</f>
        <v>North</v>
      </c>
      <c r="O5992" s="12">
        <v>339982.22</v>
      </c>
      <c r="P5992" s="4">
        <f>Table1[[#This Row],[Delivery_Date]]-Table1[[#This Row],[Order_Date]]</f>
        <v>10</v>
      </c>
      <c r="Q5992" s="4" t="str">
        <f>IF(Table1[[#This Row],[Delivery delay days]]&gt;5,"delay","on time")</f>
        <v>delay</v>
      </c>
      <c r="R5992" s="10">
        <f>DATEVALUE(Table1[[#This Row],[Delivery_Date]])</f>
        <v>44973</v>
      </c>
      <c r="S5992" s="10">
        <f>DATEVALUE(Table1[[#This Row],[Order_Date]])</f>
        <v>44963</v>
      </c>
      <c r="T5992" s="4" t="str" cm="1">
        <f t="array" ref="T5992">_xlfn.IFS(Table1[[#This Row],[Inventory_Level]]&lt;=200,"low",Table1[[#This Row],[Inventory_Level]]&gt;=700,"high",Table1[[#This Row],[Inventory_Level]]&gt;200,"medium")</f>
        <v>low</v>
      </c>
    </row>
    <row r="5993" spans="1:20" x14ac:dyDescent="0.35">
      <c r="A5993" s="4">
        <v>5992</v>
      </c>
      <c r="B5993" s="4" t="s">
        <v>15</v>
      </c>
      <c r="C5993" s="4" t="s">
        <v>16</v>
      </c>
      <c r="D5993" s="4" t="s">
        <v>25</v>
      </c>
      <c r="E5993" s="4" t="s">
        <v>26</v>
      </c>
      <c r="F5993" s="10" t="s">
        <v>222</v>
      </c>
      <c r="G5993" s="11" t="s">
        <v>114</v>
      </c>
      <c r="H5993" s="4">
        <v>58</v>
      </c>
      <c r="I5993" s="12">
        <v>3930</v>
      </c>
      <c r="J5993" s="12">
        <v>227940</v>
      </c>
      <c r="K5993" s="12">
        <v>1332.99</v>
      </c>
      <c r="L5993" s="4">
        <v>473</v>
      </c>
      <c r="M5993" s="4" t="s">
        <v>35</v>
      </c>
      <c r="N5993" s="4" t="str" cm="1">
        <f t="array" ref="N5993">_xlfn.SWITCH(E5993,"Delhi","North","Chennai","South","Hyderabad","South","Mumbai","Central","Bangalore","South")</f>
        <v>South</v>
      </c>
      <c r="O5993" s="12">
        <v>35570.839999999997</v>
      </c>
      <c r="P5993" s="4">
        <f>Table1[[#This Row],[Delivery_Date]]-Table1[[#This Row],[Order_Date]]</f>
        <v>11</v>
      </c>
      <c r="Q5993" s="4" t="str">
        <f>IF(Table1[[#This Row],[Delivery delay days]]&gt;5,"delay","on time")</f>
        <v>delay</v>
      </c>
      <c r="R5993" s="10">
        <f>DATEVALUE(Table1[[#This Row],[Delivery_Date]])</f>
        <v>45236</v>
      </c>
      <c r="S5993" s="10">
        <f>DATEVALUE(Table1[[#This Row],[Order_Date]])</f>
        <v>45225</v>
      </c>
      <c r="T5993" s="4" t="str" cm="1">
        <f t="array" ref="T5993">_xlfn.IFS(Table1[[#This Row],[Inventory_Level]]&lt;=200,"low",Table1[[#This Row],[Inventory_Level]]&gt;=700,"high",Table1[[#This Row],[Inventory_Level]]&gt;200,"medium")</f>
        <v>medium</v>
      </c>
    </row>
    <row r="5994" spans="1:20" x14ac:dyDescent="0.35">
      <c r="A5994" s="4">
        <v>5993</v>
      </c>
      <c r="B5994" s="4" t="s">
        <v>59</v>
      </c>
      <c r="C5994" s="4" t="s">
        <v>38</v>
      </c>
      <c r="D5994" s="4" t="s">
        <v>17</v>
      </c>
      <c r="E5994" s="4" t="s">
        <v>46</v>
      </c>
      <c r="F5994" s="10" t="s">
        <v>125</v>
      </c>
      <c r="G5994" s="11" t="s">
        <v>156</v>
      </c>
      <c r="H5994" s="4">
        <v>15</v>
      </c>
      <c r="I5994" s="12">
        <v>510.81</v>
      </c>
      <c r="J5994" s="12">
        <v>7662.15</v>
      </c>
      <c r="K5994" s="12">
        <v>3316.57</v>
      </c>
      <c r="L5994" s="4">
        <v>954</v>
      </c>
      <c r="M5994" s="4" t="s">
        <v>29</v>
      </c>
      <c r="N5994" s="4" t="str" cm="1">
        <f t="array" ref="N5994">_xlfn.SWITCH(E5994,"Delhi","North","Chennai","South","Hyderabad","South","Mumbai","Central","Bangalore","South")</f>
        <v>South</v>
      </c>
      <c r="O5994" s="12">
        <v>1404.61</v>
      </c>
      <c r="P5994" s="4">
        <f>Table1[[#This Row],[Delivery_Date]]-Table1[[#This Row],[Order_Date]]</f>
        <v>6</v>
      </c>
      <c r="Q5994" s="4" t="str">
        <f>IF(Table1[[#This Row],[Delivery delay days]]&gt;5,"delay","on time")</f>
        <v>delay</v>
      </c>
      <c r="R5994" s="10">
        <f>DATEVALUE(Table1[[#This Row],[Delivery_Date]])</f>
        <v>45073</v>
      </c>
      <c r="S5994" s="10">
        <f>DATEVALUE(Table1[[#This Row],[Order_Date]])</f>
        <v>45067</v>
      </c>
      <c r="T5994" s="4" t="str" cm="1">
        <f t="array" ref="T5994">_xlfn.IFS(Table1[[#This Row],[Inventory_Level]]&lt;=200,"low",Table1[[#This Row],[Inventory_Level]]&gt;=700,"high",Table1[[#This Row],[Inventory_Level]]&gt;200,"medium")</f>
        <v>high</v>
      </c>
    </row>
    <row r="5995" spans="1:20" x14ac:dyDescent="0.35">
      <c r="A5995" s="4">
        <v>5994</v>
      </c>
      <c r="B5995" s="4" t="s">
        <v>23</v>
      </c>
      <c r="C5995" s="4" t="s">
        <v>38</v>
      </c>
      <c r="D5995" s="4" t="s">
        <v>39</v>
      </c>
      <c r="E5995" s="4" t="s">
        <v>18</v>
      </c>
      <c r="F5995" s="10" t="s">
        <v>78</v>
      </c>
      <c r="G5995" s="11" t="s">
        <v>193</v>
      </c>
      <c r="H5995" s="4">
        <v>89</v>
      </c>
      <c r="I5995" s="12">
        <v>47160.25</v>
      </c>
      <c r="J5995" s="12">
        <v>4197262.25</v>
      </c>
      <c r="K5995" s="12">
        <v>2265.29</v>
      </c>
      <c r="L5995" s="4">
        <v>433</v>
      </c>
      <c r="M5995" s="4" t="s">
        <v>35</v>
      </c>
      <c r="N5995" s="4" t="str" cm="1">
        <f t="array" ref="N5995">_xlfn.SWITCH(E5995,"Delhi","North","Chennai","South","Hyderabad","South","Mumbai","Central","Bangalore","South")</f>
        <v>North</v>
      </c>
      <c r="O5995" s="12">
        <v>773674.82</v>
      </c>
      <c r="P5995" s="4">
        <f>Table1[[#This Row],[Delivery_Date]]-Table1[[#This Row],[Order_Date]]</f>
        <v>3</v>
      </c>
      <c r="Q5995" s="4" t="str">
        <f>IF(Table1[[#This Row],[Delivery delay days]]&gt;5,"delay","on time")</f>
        <v>on time</v>
      </c>
      <c r="R5995" s="10">
        <f>DATEVALUE(Table1[[#This Row],[Delivery_Date]])</f>
        <v>45209</v>
      </c>
      <c r="S5995" s="10">
        <f>DATEVALUE(Table1[[#This Row],[Order_Date]])</f>
        <v>45206</v>
      </c>
      <c r="T5995" s="4" t="str" cm="1">
        <f t="array" ref="T5995">_xlfn.IFS(Table1[[#This Row],[Inventory_Level]]&lt;=200,"low",Table1[[#This Row],[Inventory_Level]]&gt;=700,"high",Table1[[#This Row],[Inventory_Level]]&gt;200,"medium")</f>
        <v>medium</v>
      </c>
    </row>
    <row r="5996" spans="1:20" x14ac:dyDescent="0.35">
      <c r="A5996" s="4">
        <v>5995</v>
      </c>
      <c r="B5996" s="4" t="s">
        <v>65</v>
      </c>
      <c r="C5996" s="4" t="s">
        <v>24</v>
      </c>
      <c r="D5996" s="4" t="s">
        <v>32</v>
      </c>
      <c r="E5996" s="4" t="s">
        <v>26</v>
      </c>
      <c r="F5996" s="10" t="s">
        <v>88</v>
      </c>
      <c r="G5996" s="11" t="s">
        <v>356</v>
      </c>
      <c r="H5996" s="4">
        <v>11</v>
      </c>
      <c r="I5996" s="12">
        <v>31946.38</v>
      </c>
      <c r="J5996" s="12">
        <v>351410.18</v>
      </c>
      <c r="K5996" s="12">
        <v>4834.97</v>
      </c>
      <c r="L5996" s="4">
        <v>401</v>
      </c>
      <c r="M5996" s="4" t="s">
        <v>42</v>
      </c>
      <c r="N5996" s="4" t="str" cm="1">
        <f t="array" ref="N5996">_xlfn.SWITCH(E5996,"Delhi","North","Chennai","South","Hyderabad","South","Mumbai","Central","Bangalore","South")</f>
        <v>South</v>
      </c>
      <c r="O5996" s="12">
        <v>51463.7</v>
      </c>
      <c r="P5996" s="4">
        <f>Table1[[#This Row],[Delivery_Date]]-Table1[[#This Row],[Order_Date]]</f>
        <v>12</v>
      </c>
      <c r="Q5996" s="4" t="str">
        <f>IF(Table1[[#This Row],[Delivery delay days]]&gt;5,"delay","on time")</f>
        <v>delay</v>
      </c>
      <c r="R5996" s="10">
        <f>DATEVALUE(Table1[[#This Row],[Delivery_Date]])</f>
        <v>45126</v>
      </c>
      <c r="S5996" s="10">
        <f>DATEVALUE(Table1[[#This Row],[Order_Date]])</f>
        <v>45114</v>
      </c>
      <c r="T5996" s="4" t="str" cm="1">
        <f t="array" ref="T5996">_xlfn.IFS(Table1[[#This Row],[Inventory_Level]]&lt;=200,"low",Table1[[#This Row],[Inventory_Level]]&gt;=700,"high",Table1[[#This Row],[Inventory_Level]]&gt;200,"medium")</f>
        <v>medium</v>
      </c>
    </row>
    <row r="5997" spans="1:20" x14ac:dyDescent="0.35">
      <c r="A5997" s="4">
        <v>5996</v>
      </c>
      <c r="B5997" s="4" t="s">
        <v>44</v>
      </c>
      <c r="C5997" s="4" t="s">
        <v>38</v>
      </c>
      <c r="D5997" s="4" t="s">
        <v>39</v>
      </c>
      <c r="E5997" s="4" t="s">
        <v>60</v>
      </c>
      <c r="F5997" s="10" t="s">
        <v>401</v>
      </c>
      <c r="G5997" s="11" t="s">
        <v>262</v>
      </c>
      <c r="H5997" s="4">
        <v>42</v>
      </c>
      <c r="I5997" s="12">
        <v>49604.56</v>
      </c>
      <c r="J5997" s="12">
        <v>2083391.52</v>
      </c>
      <c r="K5997" s="12">
        <v>2128.44</v>
      </c>
      <c r="L5997" s="4">
        <v>834</v>
      </c>
      <c r="M5997" s="4" t="s">
        <v>21</v>
      </c>
      <c r="N5997" s="4" t="str" cm="1">
        <f t="array" ref="N5997">_xlfn.SWITCH(E5997,"Delhi","North","Chennai","South","Hyderabad","South","Mumbai","Central","Bangalore","South")</f>
        <v>South</v>
      </c>
      <c r="O5997" s="12">
        <v>467549.09</v>
      </c>
      <c r="P5997" s="4">
        <f>Table1[[#This Row],[Delivery_Date]]-Table1[[#This Row],[Order_Date]]</f>
        <v>15</v>
      </c>
      <c r="Q5997" s="4" t="str">
        <f>IF(Table1[[#This Row],[Delivery delay days]]&gt;5,"delay","on time")</f>
        <v>delay</v>
      </c>
      <c r="R5997" s="10">
        <f>DATEVALUE(Table1[[#This Row],[Delivery_Date]])</f>
        <v>44953</v>
      </c>
      <c r="S5997" s="10">
        <f>DATEVALUE(Table1[[#This Row],[Order_Date]])</f>
        <v>44938</v>
      </c>
      <c r="T5997" s="4" t="str" cm="1">
        <f t="array" ref="T5997">_xlfn.IFS(Table1[[#This Row],[Inventory_Level]]&lt;=200,"low",Table1[[#This Row],[Inventory_Level]]&gt;=700,"high",Table1[[#This Row],[Inventory_Level]]&gt;200,"medium")</f>
        <v>high</v>
      </c>
    </row>
    <row r="5998" spans="1:20" x14ac:dyDescent="0.35">
      <c r="A5998" s="4">
        <v>5997</v>
      </c>
      <c r="B5998" s="4" t="s">
        <v>15</v>
      </c>
      <c r="C5998" s="4" t="s">
        <v>16</v>
      </c>
      <c r="D5998" s="4" t="s">
        <v>39</v>
      </c>
      <c r="E5998" s="4" t="s">
        <v>46</v>
      </c>
      <c r="F5998" s="10" t="s">
        <v>401</v>
      </c>
      <c r="G5998" s="11" t="s">
        <v>204</v>
      </c>
      <c r="H5998" s="4">
        <v>10</v>
      </c>
      <c r="I5998" s="12">
        <v>33442.67</v>
      </c>
      <c r="J5998" s="12">
        <v>334426.7</v>
      </c>
      <c r="K5998" s="12">
        <v>1231.58</v>
      </c>
      <c r="L5998" s="4">
        <v>524</v>
      </c>
      <c r="M5998" s="4" t="s">
        <v>42</v>
      </c>
      <c r="N5998" s="4" t="str" cm="1">
        <f t="array" ref="N5998">_xlfn.SWITCH(E5998,"Delhi","North","Chennai","South","Hyderabad","South","Mumbai","Central","Bangalore","South")</f>
        <v>South</v>
      </c>
      <c r="O5998" s="12">
        <v>59872.6</v>
      </c>
      <c r="P5998" s="4">
        <f>Table1[[#This Row],[Delivery_Date]]-Table1[[#This Row],[Order_Date]]</f>
        <v>2</v>
      </c>
      <c r="Q5998" s="4" t="str">
        <f>IF(Table1[[#This Row],[Delivery delay days]]&gt;5,"delay","on time")</f>
        <v>on time</v>
      </c>
      <c r="R5998" s="10">
        <f>DATEVALUE(Table1[[#This Row],[Delivery_Date]])</f>
        <v>44940</v>
      </c>
      <c r="S5998" s="10">
        <f>DATEVALUE(Table1[[#This Row],[Order_Date]])</f>
        <v>44938</v>
      </c>
      <c r="T5998" s="4" t="str" cm="1">
        <f t="array" ref="T5998">_xlfn.IFS(Table1[[#This Row],[Inventory_Level]]&lt;=200,"low",Table1[[#This Row],[Inventory_Level]]&gt;=700,"high",Table1[[#This Row],[Inventory_Level]]&gt;200,"medium")</f>
        <v>medium</v>
      </c>
    </row>
    <row r="5999" spans="1:20" x14ac:dyDescent="0.35">
      <c r="A5999" s="4">
        <v>5998</v>
      </c>
      <c r="B5999" s="4" t="s">
        <v>23</v>
      </c>
      <c r="C5999" s="4" t="s">
        <v>38</v>
      </c>
      <c r="D5999" s="4" t="s">
        <v>25</v>
      </c>
      <c r="E5999" s="4" t="s">
        <v>52</v>
      </c>
      <c r="F5999" s="10" t="s">
        <v>336</v>
      </c>
      <c r="G5999" s="11" t="s">
        <v>389</v>
      </c>
      <c r="H5999" s="4">
        <v>23</v>
      </c>
      <c r="I5999" s="12">
        <v>5197.6400000000003</v>
      </c>
      <c r="J5999" s="12">
        <v>119545.72</v>
      </c>
      <c r="K5999" s="12">
        <v>738.53</v>
      </c>
      <c r="L5999" s="4">
        <v>488</v>
      </c>
      <c r="M5999" s="4" t="s">
        <v>35</v>
      </c>
      <c r="N5999" s="4" t="str" cm="1">
        <f t="array" ref="N5999">_xlfn.SWITCH(E5999,"Delhi","North","Chennai","South","Hyderabad","South","Mumbai","Central","Bangalore","South")</f>
        <v>Central</v>
      </c>
      <c r="O5999" s="12">
        <v>23297.5</v>
      </c>
      <c r="P5999" s="4">
        <f>Table1[[#This Row],[Delivery_Date]]-Table1[[#This Row],[Order_Date]]</f>
        <v>14</v>
      </c>
      <c r="Q5999" s="4" t="str">
        <f>IF(Table1[[#This Row],[Delivery delay days]]&gt;5,"delay","on time")</f>
        <v>delay</v>
      </c>
      <c r="R5999" s="10">
        <f>DATEVALUE(Table1[[#This Row],[Delivery_Date]])</f>
        <v>45109</v>
      </c>
      <c r="S5999" s="10">
        <f>DATEVALUE(Table1[[#This Row],[Order_Date]])</f>
        <v>45095</v>
      </c>
      <c r="T5999" s="4" t="str" cm="1">
        <f t="array" ref="T5999">_xlfn.IFS(Table1[[#This Row],[Inventory_Level]]&lt;=200,"low",Table1[[#This Row],[Inventory_Level]]&gt;=700,"high",Table1[[#This Row],[Inventory_Level]]&gt;200,"medium")</f>
        <v>medium</v>
      </c>
    </row>
    <row r="6000" spans="1:20" x14ac:dyDescent="0.35">
      <c r="A6000" s="4">
        <v>5999</v>
      </c>
      <c r="B6000" s="4" t="s">
        <v>15</v>
      </c>
      <c r="C6000" s="4" t="s">
        <v>38</v>
      </c>
      <c r="D6000" s="4" t="s">
        <v>45</v>
      </c>
      <c r="E6000" s="4" t="s">
        <v>60</v>
      </c>
      <c r="F6000" s="10" t="s">
        <v>330</v>
      </c>
      <c r="G6000" s="11" t="s">
        <v>72</v>
      </c>
      <c r="H6000" s="4">
        <v>62</v>
      </c>
      <c r="I6000" s="12">
        <v>37164.58</v>
      </c>
      <c r="J6000" s="12">
        <v>2304203.96</v>
      </c>
      <c r="K6000" s="12">
        <v>1549.19</v>
      </c>
      <c r="L6000" s="4">
        <v>886</v>
      </c>
      <c r="M6000" s="4" t="s">
        <v>29</v>
      </c>
      <c r="N6000" s="4" t="str" cm="1">
        <f t="array" ref="N6000">_xlfn.SWITCH(E6000,"Delhi","North","Chennai","South","Hyderabad","South","Mumbai","Central","Bangalore","South")</f>
        <v>South</v>
      </c>
      <c r="O6000" s="12">
        <v>352818.28</v>
      </c>
      <c r="P6000" s="4">
        <f>Table1[[#This Row],[Delivery_Date]]-Table1[[#This Row],[Order_Date]]</f>
        <v>14</v>
      </c>
      <c r="Q6000" s="4" t="str">
        <f>IF(Table1[[#This Row],[Delivery delay days]]&gt;5,"delay","on time")</f>
        <v>delay</v>
      </c>
      <c r="R6000" s="10">
        <f>DATEVALUE(Table1[[#This Row],[Delivery_Date]])</f>
        <v>45271</v>
      </c>
      <c r="S6000" s="10">
        <f>DATEVALUE(Table1[[#This Row],[Order_Date]])</f>
        <v>45257</v>
      </c>
      <c r="T6000" s="4" t="str" cm="1">
        <f t="array" ref="T6000">_xlfn.IFS(Table1[[#This Row],[Inventory_Level]]&lt;=200,"low",Table1[[#This Row],[Inventory_Level]]&gt;=700,"high",Table1[[#This Row],[Inventory_Level]]&gt;200,"medium")</f>
        <v>high</v>
      </c>
    </row>
    <row r="6001" spans="1:20" x14ac:dyDescent="0.35">
      <c r="A6001" s="4">
        <v>6000</v>
      </c>
      <c r="B6001" s="4" t="s">
        <v>37</v>
      </c>
      <c r="C6001" s="4" t="s">
        <v>16</v>
      </c>
      <c r="D6001" s="4" t="s">
        <v>39</v>
      </c>
      <c r="E6001" s="4" t="s">
        <v>26</v>
      </c>
      <c r="F6001" s="10" t="s">
        <v>315</v>
      </c>
      <c r="G6001" s="11" t="s">
        <v>253</v>
      </c>
      <c r="H6001" s="4">
        <v>56</v>
      </c>
      <c r="I6001" s="12">
        <v>28294.98</v>
      </c>
      <c r="J6001" s="12">
        <v>1584518.88</v>
      </c>
      <c r="K6001" s="12">
        <v>1584.67</v>
      </c>
      <c r="L6001" s="4">
        <v>771</v>
      </c>
      <c r="M6001" s="4" t="s">
        <v>35</v>
      </c>
      <c r="N6001" s="4" t="str" cm="1">
        <f t="array" ref="N6001">_xlfn.SWITCH(E6001,"Delhi","North","Chennai","South","Hyderabad","South","Mumbai","Central","Bangalore","South")</f>
        <v>South</v>
      </c>
      <c r="O6001" s="12">
        <v>380155.5</v>
      </c>
      <c r="P6001" s="4">
        <f>Table1[[#This Row],[Delivery_Date]]-Table1[[#This Row],[Order_Date]]</f>
        <v>3</v>
      </c>
      <c r="Q6001" s="4" t="str">
        <f>IF(Table1[[#This Row],[Delivery delay days]]&gt;5,"delay","on time")</f>
        <v>on time</v>
      </c>
      <c r="R6001" s="10">
        <f>DATEVALUE(Table1[[#This Row],[Delivery_Date]])</f>
        <v>45094</v>
      </c>
      <c r="S6001" s="10">
        <f>DATEVALUE(Table1[[#This Row],[Order_Date]])</f>
        <v>45091</v>
      </c>
      <c r="T6001" s="4" t="str" cm="1">
        <f t="array" ref="T6001">_xlfn.IFS(Table1[[#This Row],[Inventory_Level]]&lt;=200,"low",Table1[[#This Row],[Inventory_Level]]&gt;=700,"high",Table1[[#This Row],[Inventory_Level]]&gt;200,"medium")</f>
        <v>high</v>
      </c>
    </row>
    <row r="6002" spans="1:20" x14ac:dyDescent="0.35">
      <c r="A6002" s="4">
        <v>6001</v>
      </c>
      <c r="B6002" s="4" t="s">
        <v>51</v>
      </c>
      <c r="C6002" s="4" t="s">
        <v>24</v>
      </c>
      <c r="D6002" s="4" t="s">
        <v>39</v>
      </c>
      <c r="E6002" s="4" t="s">
        <v>46</v>
      </c>
      <c r="F6002" s="10" t="s">
        <v>312</v>
      </c>
      <c r="G6002" s="11" t="s">
        <v>317</v>
      </c>
      <c r="H6002" s="4">
        <v>67</v>
      </c>
      <c r="I6002" s="12">
        <v>30532.27</v>
      </c>
      <c r="J6002" s="12">
        <v>2045662.09</v>
      </c>
      <c r="K6002" s="12">
        <v>3004.25</v>
      </c>
      <c r="L6002" s="4">
        <v>229</v>
      </c>
      <c r="M6002" s="4" t="s">
        <v>35</v>
      </c>
      <c r="N6002" s="4" t="str" cm="1">
        <f t="array" ref="N6002">_xlfn.SWITCH(E6002,"Delhi","North","Chennai","South","Hyderabad","South","Mumbai","Central","Bangalore","South")</f>
        <v>South</v>
      </c>
      <c r="O6002" s="12">
        <v>425697.98</v>
      </c>
      <c r="P6002" s="4">
        <f>Table1[[#This Row],[Delivery_Date]]-Table1[[#This Row],[Order_Date]]</f>
        <v>7</v>
      </c>
      <c r="Q6002" s="4" t="str">
        <f>IF(Table1[[#This Row],[Delivery delay days]]&gt;5,"delay","on time")</f>
        <v>delay</v>
      </c>
      <c r="R6002" s="10">
        <f>DATEVALUE(Table1[[#This Row],[Delivery_Date]])</f>
        <v>44968</v>
      </c>
      <c r="S6002" s="10">
        <f>DATEVALUE(Table1[[#This Row],[Order_Date]])</f>
        <v>44961</v>
      </c>
      <c r="T6002" s="4" t="str" cm="1">
        <f t="array" ref="T6002">_xlfn.IFS(Table1[[#This Row],[Inventory_Level]]&lt;=200,"low",Table1[[#This Row],[Inventory_Level]]&gt;=700,"high",Table1[[#This Row],[Inventory_Level]]&gt;200,"medium")</f>
        <v>medium</v>
      </c>
    </row>
    <row r="6003" spans="1:20" x14ac:dyDescent="0.35">
      <c r="A6003" s="4">
        <v>6002</v>
      </c>
      <c r="B6003" s="4" t="s">
        <v>65</v>
      </c>
      <c r="C6003" s="4" t="s">
        <v>24</v>
      </c>
      <c r="D6003" s="4" t="s">
        <v>32</v>
      </c>
      <c r="E6003" s="4" t="s">
        <v>46</v>
      </c>
      <c r="F6003" s="10" t="s">
        <v>210</v>
      </c>
      <c r="G6003" s="11" t="s">
        <v>276</v>
      </c>
      <c r="H6003" s="4">
        <v>89</v>
      </c>
      <c r="I6003" s="12">
        <v>47154.97</v>
      </c>
      <c r="J6003" s="12">
        <v>4196792.33</v>
      </c>
      <c r="K6003" s="12">
        <v>3972.28</v>
      </c>
      <c r="L6003" s="4">
        <v>896</v>
      </c>
      <c r="M6003" s="4" t="s">
        <v>42</v>
      </c>
      <c r="N6003" s="4" t="str" cm="1">
        <f t="array" ref="N6003">_xlfn.SWITCH(E6003,"Delhi","North","Chennai","South","Hyderabad","South","Mumbai","Central","Bangalore","South")</f>
        <v>South</v>
      </c>
      <c r="O6003" s="12">
        <v>474257.43</v>
      </c>
      <c r="P6003" s="4">
        <f>Table1[[#This Row],[Delivery_Date]]-Table1[[#This Row],[Order_Date]]</f>
        <v>3</v>
      </c>
      <c r="Q6003" s="4" t="str">
        <f>IF(Table1[[#This Row],[Delivery delay days]]&gt;5,"delay","on time")</f>
        <v>on time</v>
      </c>
      <c r="R6003" s="10">
        <f>DATEVALUE(Table1[[#This Row],[Delivery_Date]])</f>
        <v>45010</v>
      </c>
      <c r="S6003" s="10">
        <f>DATEVALUE(Table1[[#This Row],[Order_Date]])</f>
        <v>45007</v>
      </c>
      <c r="T6003" s="4" t="str" cm="1">
        <f t="array" ref="T6003">_xlfn.IFS(Table1[[#This Row],[Inventory_Level]]&lt;=200,"low",Table1[[#This Row],[Inventory_Level]]&gt;=700,"high",Table1[[#This Row],[Inventory_Level]]&gt;200,"medium")</f>
        <v>high</v>
      </c>
    </row>
    <row r="6004" spans="1:20" x14ac:dyDescent="0.35">
      <c r="A6004" s="4">
        <v>6003</v>
      </c>
      <c r="B6004" s="4" t="s">
        <v>23</v>
      </c>
      <c r="C6004" s="4" t="s">
        <v>38</v>
      </c>
      <c r="D6004" s="4" t="s">
        <v>32</v>
      </c>
      <c r="E6004" s="4" t="s">
        <v>52</v>
      </c>
      <c r="F6004" s="10" t="s">
        <v>171</v>
      </c>
      <c r="G6004" s="11" t="s">
        <v>392</v>
      </c>
      <c r="H6004" s="4">
        <v>82</v>
      </c>
      <c r="I6004" s="12">
        <v>2979.64</v>
      </c>
      <c r="J6004" s="12">
        <v>244330.48</v>
      </c>
      <c r="K6004" s="12">
        <v>586.19000000000005</v>
      </c>
      <c r="L6004" s="4">
        <v>554</v>
      </c>
      <c r="M6004" s="4" t="s">
        <v>35</v>
      </c>
      <c r="N6004" s="4" t="str" cm="1">
        <f t="array" ref="N6004">_xlfn.SWITCH(E6004,"Delhi","North","Chennai","South","Hyderabad","South","Mumbai","Central","Bangalore","South")</f>
        <v>Central</v>
      </c>
      <c r="O6004" s="12">
        <v>36184.54</v>
      </c>
      <c r="P6004" s="4">
        <f>Table1[[#This Row],[Delivery_Date]]-Table1[[#This Row],[Order_Date]]</f>
        <v>6</v>
      </c>
      <c r="Q6004" s="4" t="str">
        <f>IF(Table1[[#This Row],[Delivery delay days]]&gt;5,"delay","on time")</f>
        <v>delay</v>
      </c>
      <c r="R6004" s="10">
        <f>DATEVALUE(Table1[[#This Row],[Delivery_Date]])</f>
        <v>45149</v>
      </c>
      <c r="S6004" s="10">
        <f>DATEVALUE(Table1[[#This Row],[Order_Date]])</f>
        <v>45143</v>
      </c>
      <c r="T6004" s="4" t="str" cm="1">
        <f t="array" ref="T6004">_xlfn.IFS(Table1[[#This Row],[Inventory_Level]]&lt;=200,"low",Table1[[#This Row],[Inventory_Level]]&gt;=700,"high",Table1[[#This Row],[Inventory_Level]]&gt;200,"medium")</f>
        <v>medium</v>
      </c>
    </row>
    <row r="6005" spans="1:20" x14ac:dyDescent="0.35">
      <c r="A6005" s="4">
        <v>6004</v>
      </c>
      <c r="B6005" s="4" t="s">
        <v>59</v>
      </c>
      <c r="C6005" s="4" t="s">
        <v>16</v>
      </c>
      <c r="D6005" s="4" t="s">
        <v>17</v>
      </c>
      <c r="E6005" s="4" t="s">
        <v>18</v>
      </c>
      <c r="F6005" s="10" t="s">
        <v>263</v>
      </c>
      <c r="G6005" s="11" t="s">
        <v>197</v>
      </c>
      <c r="H6005" s="4">
        <v>35</v>
      </c>
      <c r="I6005" s="12">
        <v>32638.97</v>
      </c>
      <c r="J6005" s="12">
        <v>1142363.95</v>
      </c>
      <c r="K6005" s="12">
        <v>3975.75</v>
      </c>
      <c r="L6005" s="4">
        <v>521</v>
      </c>
      <c r="M6005" s="4" t="s">
        <v>35</v>
      </c>
      <c r="N6005" s="4" t="str" cm="1">
        <f t="array" ref="N6005">_xlfn.SWITCH(E6005,"Delhi","North","Chennai","South","Hyderabad","South","Mumbai","Central","Bangalore","South")</f>
        <v>North</v>
      </c>
      <c r="O6005" s="12">
        <v>223941.9</v>
      </c>
      <c r="P6005" s="4">
        <f>Table1[[#This Row],[Delivery_Date]]-Table1[[#This Row],[Order_Date]]</f>
        <v>14</v>
      </c>
      <c r="Q6005" s="4" t="str">
        <f>IF(Table1[[#This Row],[Delivery delay days]]&gt;5,"delay","on time")</f>
        <v>delay</v>
      </c>
      <c r="R6005" s="10">
        <f>DATEVALUE(Table1[[#This Row],[Delivery_Date]])</f>
        <v>44971</v>
      </c>
      <c r="S6005" s="10">
        <f>DATEVALUE(Table1[[#This Row],[Order_Date]])</f>
        <v>44957</v>
      </c>
      <c r="T6005" s="4" t="str" cm="1">
        <f t="array" ref="T6005">_xlfn.IFS(Table1[[#This Row],[Inventory_Level]]&lt;=200,"low",Table1[[#This Row],[Inventory_Level]]&gt;=700,"high",Table1[[#This Row],[Inventory_Level]]&gt;200,"medium")</f>
        <v>medium</v>
      </c>
    </row>
    <row r="6006" spans="1:20" x14ac:dyDescent="0.35">
      <c r="A6006" s="4">
        <v>6005</v>
      </c>
      <c r="B6006" s="4" t="s">
        <v>23</v>
      </c>
      <c r="C6006" s="4" t="s">
        <v>38</v>
      </c>
      <c r="D6006" s="4" t="s">
        <v>32</v>
      </c>
      <c r="E6006" s="4" t="s">
        <v>60</v>
      </c>
      <c r="F6006" s="10" t="s">
        <v>214</v>
      </c>
      <c r="G6006" s="11" t="s">
        <v>250</v>
      </c>
      <c r="H6006" s="4">
        <v>98</v>
      </c>
      <c r="I6006" s="12">
        <v>13206.37</v>
      </c>
      <c r="J6006" s="12">
        <v>1294224.26</v>
      </c>
      <c r="K6006" s="12">
        <v>1253.57</v>
      </c>
      <c r="L6006" s="4">
        <v>63</v>
      </c>
      <c r="M6006" s="4" t="s">
        <v>29</v>
      </c>
      <c r="N6006" s="4" t="str" cm="1">
        <f t="array" ref="N6006">_xlfn.SWITCH(E6006,"Delhi","North","Chennai","South","Hyderabad","South","Mumbai","Central","Bangalore","South")</f>
        <v>South</v>
      </c>
      <c r="O6006" s="12">
        <v>125428.66</v>
      </c>
      <c r="P6006" s="4">
        <f>Table1[[#This Row],[Delivery_Date]]-Table1[[#This Row],[Order_Date]]</f>
        <v>4</v>
      </c>
      <c r="Q6006" s="4" t="str">
        <f>IF(Table1[[#This Row],[Delivery delay days]]&gt;5,"delay","on time")</f>
        <v>on time</v>
      </c>
      <c r="R6006" s="10">
        <f>DATEVALUE(Table1[[#This Row],[Delivery_Date]])</f>
        <v>45019</v>
      </c>
      <c r="S6006" s="10">
        <f>DATEVALUE(Table1[[#This Row],[Order_Date]])</f>
        <v>45015</v>
      </c>
      <c r="T6006" s="4" t="str" cm="1">
        <f t="array" ref="T6006">_xlfn.IFS(Table1[[#This Row],[Inventory_Level]]&lt;=200,"low",Table1[[#This Row],[Inventory_Level]]&gt;=700,"high",Table1[[#This Row],[Inventory_Level]]&gt;200,"medium")</f>
        <v>low</v>
      </c>
    </row>
    <row r="6007" spans="1:20" x14ac:dyDescent="0.35">
      <c r="A6007" s="4">
        <v>6006</v>
      </c>
      <c r="B6007" s="4" t="s">
        <v>65</v>
      </c>
      <c r="C6007" s="4" t="s">
        <v>16</v>
      </c>
      <c r="D6007" s="4" t="s">
        <v>32</v>
      </c>
      <c r="E6007" s="4" t="s">
        <v>60</v>
      </c>
      <c r="F6007" s="10" t="s">
        <v>290</v>
      </c>
      <c r="G6007" s="11" t="s">
        <v>73</v>
      </c>
      <c r="H6007" s="4">
        <v>12</v>
      </c>
      <c r="I6007" s="12">
        <v>24575.96</v>
      </c>
      <c r="J6007" s="12">
        <v>294911.52</v>
      </c>
      <c r="K6007" s="12">
        <v>2880.35</v>
      </c>
      <c r="L6007" s="4">
        <v>271</v>
      </c>
      <c r="M6007" s="4" t="s">
        <v>21</v>
      </c>
      <c r="N6007" s="4" t="str" cm="1">
        <f t="array" ref="N6007">_xlfn.SWITCH(E6007,"Delhi","North","Chennai","South","Hyderabad","South","Mumbai","Central","Bangalore","South")</f>
        <v>South</v>
      </c>
      <c r="O6007" s="12">
        <v>70725.98</v>
      </c>
      <c r="P6007" s="4">
        <f>Table1[[#This Row],[Delivery_Date]]-Table1[[#This Row],[Order_Date]]</f>
        <v>13</v>
      </c>
      <c r="Q6007" s="4" t="str">
        <f>IF(Table1[[#This Row],[Delivery delay days]]&gt;5,"delay","on time")</f>
        <v>delay</v>
      </c>
      <c r="R6007" s="10">
        <f>DATEVALUE(Table1[[#This Row],[Delivery_Date]])</f>
        <v>45220</v>
      </c>
      <c r="S6007" s="10">
        <f>DATEVALUE(Table1[[#This Row],[Order_Date]])</f>
        <v>45207</v>
      </c>
      <c r="T6007" s="4" t="str" cm="1">
        <f t="array" ref="T6007">_xlfn.IFS(Table1[[#This Row],[Inventory_Level]]&lt;=200,"low",Table1[[#This Row],[Inventory_Level]]&gt;=700,"high",Table1[[#This Row],[Inventory_Level]]&gt;200,"medium")</f>
        <v>medium</v>
      </c>
    </row>
    <row r="6008" spans="1:20" x14ac:dyDescent="0.35">
      <c r="A6008" s="4">
        <v>6007</v>
      </c>
      <c r="B6008" s="4" t="s">
        <v>31</v>
      </c>
      <c r="C6008" s="4" t="s">
        <v>38</v>
      </c>
      <c r="D6008" s="4" t="s">
        <v>39</v>
      </c>
      <c r="E6008" s="4" t="s">
        <v>26</v>
      </c>
      <c r="F6008" s="10" t="s">
        <v>234</v>
      </c>
      <c r="G6008" s="11" t="s">
        <v>257</v>
      </c>
      <c r="H6008" s="4">
        <v>37</v>
      </c>
      <c r="I6008" s="12">
        <v>21830.39</v>
      </c>
      <c r="J6008" s="12">
        <v>807724.43</v>
      </c>
      <c r="K6008" s="12">
        <v>2924.73</v>
      </c>
      <c r="L6008" s="4">
        <v>250</v>
      </c>
      <c r="M6008" s="4" t="s">
        <v>21</v>
      </c>
      <c r="N6008" s="4" t="str" cm="1">
        <f t="array" ref="N6008">_xlfn.SWITCH(E6008,"Delhi","North","Chennai","South","Hyderabad","South","Mumbai","Central","Bangalore","South")</f>
        <v>South</v>
      </c>
      <c r="O6008" s="12">
        <v>145577.17000000001</v>
      </c>
      <c r="P6008" s="4">
        <f>Table1[[#This Row],[Delivery_Date]]-Table1[[#This Row],[Order_Date]]</f>
        <v>14</v>
      </c>
      <c r="Q6008" s="4" t="str">
        <f>IF(Table1[[#This Row],[Delivery delay days]]&gt;5,"delay","on time")</f>
        <v>delay</v>
      </c>
      <c r="R6008" s="10">
        <f>DATEVALUE(Table1[[#This Row],[Delivery_Date]])</f>
        <v>45061</v>
      </c>
      <c r="S6008" s="10">
        <f>DATEVALUE(Table1[[#This Row],[Order_Date]])</f>
        <v>45047</v>
      </c>
      <c r="T6008" s="4" t="str" cm="1">
        <f t="array" ref="T6008">_xlfn.IFS(Table1[[#This Row],[Inventory_Level]]&lt;=200,"low",Table1[[#This Row],[Inventory_Level]]&gt;=700,"high",Table1[[#This Row],[Inventory_Level]]&gt;200,"medium")</f>
        <v>medium</v>
      </c>
    </row>
    <row r="6009" spans="1:20" x14ac:dyDescent="0.35">
      <c r="A6009" s="4">
        <v>6008</v>
      </c>
      <c r="B6009" s="4" t="s">
        <v>15</v>
      </c>
      <c r="C6009" s="4" t="s">
        <v>16</v>
      </c>
      <c r="D6009" s="4" t="s">
        <v>32</v>
      </c>
      <c r="E6009" s="4" t="s">
        <v>26</v>
      </c>
      <c r="F6009" s="10" t="s">
        <v>276</v>
      </c>
      <c r="G6009" s="11" t="s">
        <v>178</v>
      </c>
      <c r="H6009" s="4">
        <v>46</v>
      </c>
      <c r="I6009" s="12">
        <v>34928.839999999997</v>
      </c>
      <c r="J6009" s="12">
        <v>1606726.64</v>
      </c>
      <c r="K6009" s="12">
        <v>2741.2</v>
      </c>
      <c r="L6009" s="4">
        <v>65</v>
      </c>
      <c r="M6009" s="4" t="s">
        <v>42</v>
      </c>
      <c r="N6009" s="4" t="str" cm="1">
        <f t="array" ref="N6009">_xlfn.SWITCH(E6009,"Delhi","North","Chennai","South","Hyderabad","South","Mumbai","Central","Bangalore","South")</f>
        <v>South</v>
      </c>
      <c r="O6009" s="12">
        <v>310583.78000000003</v>
      </c>
      <c r="P6009" s="4">
        <f>Table1[[#This Row],[Delivery_Date]]-Table1[[#This Row],[Order_Date]]</f>
        <v>13</v>
      </c>
      <c r="Q6009" s="4" t="str">
        <f>IF(Table1[[#This Row],[Delivery delay days]]&gt;5,"delay","on time")</f>
        <v>delay</v>
      </c>
      <c r="R6009" s="10">
        <f>DATEVALUE(Table1[[#This Row],[Delivery_Date]])</f>
        <v>45023</v>
      </c>
      <c r="S6009" s="10">
        <f>DATEVALUE(Table1[[#This Row],[Order_Date]])</f>
        <v>45010</v>
      </c>
      <c r="T6009" s="4" t="str" cm="1">
        <f t="array" ref="T6009">_xlfn.IFS(Table1[[#This Row],[Inventory_Level]]&lt;=200,"low",Table1[[#This Row],[Inventory_Level]]&gt;=700,"high",Table1[[#This Row],[Inventory_Level]]&gt;200,"medium")</f>
        <v>low</v>
      </c>
    </row>
    <row r="6010" spans="1:20" x14ac:dyDescent="0.35">
      <c r="A6010" s="4">
        <v>6009</v>
      </c>
      <c r="B6010" s="4" t="s">
        <v>31</v>
      </c>
      <c r="C6010" s="4" t="s">
        <v>38</v>
      </c>
      <c r="D6010" s="4" t="s">
        <v>39</v>
      </c>
      <c r="E6010" s="4" t="s">
        <v>46</v>
      </c>
      <c r="F6010" s="10" t="s">
        <v>343</v>
      </c>
      <c r="G6010" s="11" t="s">
        <v>417</v>
      </c>
      <c r="H6010" s="4">
        <v>71</v>
      </c>
      <c r="I6010" s="12">
        <v>30572.87</v>
      </c>
      <c r="J6010" s="12">
        <v>2170673.77</v>
      </c>
      <c r="K6010" s="12">
        <v>4718.34</v>
      </c>
      <c r="L6010" s="4">
        <v>113</v>
      </c>
      <c r="M6010" s="4" t="s">
        <v>21</v>
      </c>
      <c r="N6010" s="4" t="str" cm="1">
        <f t="array" ref="N6010">_xlfn.SWITCH(E6010,"Delhi","North","Chennai","South","Hyderabad","South","Mumbai","Central","Bangalore","South")</f>
        <v>South</v>
      </c>
      <c r="O6010" s="12">
        <v>425125.88</v>
      </c>
      <c r="P6010" s="4">
        <f>Table1[[#This Row],[Delivery_Date]]-Table1[[#This Row],[Order_Date]]</f>
        <v>14</v>
      </c>
      <c r="Q6010" s="4" t="str">
        <f>IF(Table1[[#This Row],[Delivery delay days]]&gt;5,"delay","on time")</f>
        <v>delay</v>
      </c>
      <c r="R6010" s="10">
        <f>DATEVALUE(Table1[[#This Row],[Delivery_Date]])</f>
        <v>44983</v>
      </c>
      <c r="S6010" s="10">
        <f>DATEVALUE(Table1[[#This Row],[Order_Date]])</f>
        <v>44969</v>
      </c>
      <c r="T6010" s="4" t="str" cm="1">
        <f t="array" ref="T6010">_xlfn.IFS(Table1[[#This Row],[Inventory_Level]]&lt;=200,"low",Table1[[#This Row],[Inventory_Level]]&gt;=700,"high",Table1[[#This Row],[Inventory_Level]]&gt;200,"medium")</f>
        <v>low</v>
      </c>
    </row>
    <row r="6011" spans="1:20" x14ac:dyDescent="0.35">
      <c r="A6011" s="4">
        <v>6010</v>
      </c>
      <c r="B6011" s="4" t="s">
        <v>51</v>
      </c>
      <c r="C6011" s="4" t="s">
        <v>16</v>
      </c>
      <c r="D6011" s="4" t="s">
        <v>17</v>
      </c>
      <c r="E6011" s="4" t="s">
        <v>60</v>
      </c>
      <c r="F6011" s="10" t="s">
        <v>98</v>
      </c>
      <c r="G6011" s="11" t="s">
        <v>136</v>
      </c>
      <c r="H6011" s="4">
        <v>87</v>
      </c>
      <c r="I6011" s="12">
        <v>23988.46</v>
      </c>
      <c r="J6011" s="12">
        <v>2086996.02</v>
      </c>
      <c r="K6011" s="12">
        <v>1683.69</v>
      </c>
      <c r="L6011" s="4">
        <v>803</v>
      </c>
      <c r="M6011" s="4" t="s">
        <v>42</v>
      </c>
      <c r="N6011" s="4" t="str" cm="1">
        <f t="array" ref="N6011">_xlfn.SWITCH(E6011,"Delhi","North","Chennai","South","Hyderabad","South","Mumbai","Central","Bangalore","South")</f>
        <v>South</v>
      </c>
      <c r="O6011" s="12">
        <v>371254.23</v>
      </c>
      <c r="P6011" s="4">
        <f>Table1[[#This Row],[Delivery_Date]]-Table1[[#This Row],[Order_Date]]</f>
        <v>15</v>
      </c>
      <c r="Q6011" s="4" t="str">
        <f>IF(Table1[[#This Row],[Delivery delay days]]&gt;5,"delay","on time")</f>
        <v>delay</v>
      </c>
      <c r="R6011" s="10">
        <f>DATEVALUE(Table1[[#This Row],[Delivery_Date]])</f>
        <v>45139</v>
      </c>
      <c r="S6011" s="10">
        <f>DATEVALUE(Table1[[#This Row],[Order_Date]])</f>
        <v>45124</v>
      </c>
      <c r="T6011" s="4" t="str" cm="1">
        <f t="array" ref="T6011">_xlfn.IFS(Table1[[#This Row],[Inventory_Level]]&lt;=200,"low",Table1[[#This Row],[Inventory_Level]]&gt;=700,"high",Table1[[#This Row],[Inventory_Level]]&gt;200,"medium")</f>
        <v>high</v>
      </c>
    </row>
    <row r="6012" spans="1:20" x14ac:dyDescent="0.35">
      <c r="A6012" s="4">
        <v>6011</v>
      </c>
      <c r="B6012" s="4" t="s">
        <v>15</v>
      </c>
      <c r="C6012" s="4" t="s">
        <v>38</v>
      </c>
      <c r="D6012" s="4" t="s">
        <v>17</v>
      </c>
      <c r="E6012" s="4" t="s">
        <v>52</v>
      </c>
      <c r="F6012" s="10" t="s">
        <v>147</v>
      </c>
      <c r="G6012" s="11" t="s">
        <v>48</v>
      </c>
      <c r="H6012" s="4">
        <v>38</v>
      </c>
      <c r="I6012" s="12">
        <v>32368.81</v>
      </c>
      <c r="J6012" s="12">
        <v>1230014.78</v>
      </c>
      <c r="K6012" s="12">
        <v>3308.94</v>
      </c>
      <c r="L6012" s="4">
        <v>646</v>
      </c>
      <c r="M6012" s="4" t="s">
        <v>29</v>
      </c>
      <c r="N6012" s="4" t="str" cm="1">
        <f t="array" ref="N6012">_xlfn.SWITCH(E6012,"Delhi","North","Chennai","South","Hyderabad","South","Mumbai","Central","Bangalore","South")</f>
        <v>Central</v>
      </c>
      <c r="O6012" s="12">
        <v>246139.54</v>
      </c>
      <c r="P6012" s="4">
        <f>Table1[[#This Row],[Delivery_Date]]-Table1[[#This Row],[Order_Date]]</f>
        <v>6</v>
      </c>
      <c r="Q6012" s="4" t="str">
        <f>IF(Table1[[#This Row],[Delivery delay days]]&gt;5,"delay","on time")</f>
        <v>delay</v>
      </c>
      <c r="R6012" s="10">
        <f>DATEVALUE(Table1[[#This Row],[Delivery_Date]])</f>
        <v>45153</v>
      </c>
      <c r="S6012" s="10">
        <f>DATEVALUE(Table1[[#This Row],[Order_Date]])</f>
        <v>45147</v>
      </c>
      <c r="T6012" s="4" t="str" cm="1">
        <f t="array" ref="T6012">_xlfn.IFS(Table1[[#This Row],[Inventory_Level]]&lt;=200,"low",Table1[[#This Row],[Inventory_Level]]&gt;=700,"high",Table1[[#This Row],[Inventory_Level]]&gt;200,"medium")</f>
        <v>medium</v>
      </c>
    </row>
    <row r="6013" spans="1:20" x14ac:dyDescent="0.35">
      <c r="A6013" s="4">
        <v>6012</v>
      </c>
      <c r="B6013" s="4" t="s">
        <v>65</v>
      </c>
      <c r="C6013" s="4" t="s">
        <v>24</v>
      </c>
      <c r="D6013" s="4" t="s">
        <v>32</v>
      </c>
      <c r="E6013" s="4" t="s">
        <v>18</v>
      </c>
      <c r="F6013" s="10" t="s">
        <v>324</v>
      </c>
      <c r="G6013" s="11" t="s">
        <v>184</v>
      </c>
      <c r="H6013" s="4">
        <v>69</v>
      </c>
      <c r="I6013" s="12">
        <v>7889.64</v>
      </c>
      <c r="J6013" s="12">
        <v>544385.16</v>
      </c>
      <c r="K6013" s="12">
        <v>874.09</v>
      </c>
      <c r="L6013" s="4">
        <v>567</v>
      </c>
      <c r="M6013" s="4" t="s">
        <v>29</v>
      </c>
      <c r="N6013" s="4" t="str" cm="1">
        <f t="array" ref="N6013">_xlfn.SWITCH(E6013,"Delhi","North","Chennai","South","Hyderabad","South","Mumbai","Central","Bangalore","South")</f>
        <v>North</v>
      </c>
      <c r="O6013" s="12">
        <v>56666.16</v>
      </c>
      <c r="P6013" s="4">
        <f>Table1[[#This Row],[Delivery_Date]]-Table1[[#This Row],[Order_Date]]</f>
        <v>13</v>
      </c>
      <c r="Q6013" s="4" t="str">
        <f>IF(Table1[[#This Row],[Delivery delay days]]&gt;5,"delay","on time")</f>
        <v>delay</v>
      </c>
      <c r="R6013" s="10">
        <f>DATEVALUE(Table1[[#This Row],[Delivery_Date]])</f>
        <v>44944</v>
      </c>
      <c r="S6013" s="10">
        <f>DATEVALUE(Table1[[#This Row],[Order_Date]])</f>
        <v>44931</v>
      </c>
      <c r="T6013" s="4" t="str" cm="1">
        <f t="array" ref="T6013">_xlfn.IFS(Table1[[#This Row],[Inventory_Level]]&lt;=200,"low",Table1[[#This Row],[Inventory_Level]]&gt;=700,"high",Table1[[#This Row],[Inventory_Level]]&gt;200,"medium")</f>
        <v>medium</v>
      </c>
    </row>
    <row r="6014" spans="1:20" x14ac:dyDescent="0.35">
      <c r="A6014" s="4">
        <v>6013</v>
      </c>
      <c r="B6014" s="4" t="s">
        <v>51</v>
      </c>
      <c r="C6014" s="4" t="s">
        <v>16</v>
      </c>
      <c r="D6014" s="4" t="s">
        <v>32</v>
      </c>
      <c r="E6014" s="4" t="s">
        <v>26</v>
      </c>
      <c r="F6014" s="10" t="s">
        <v>174</v>
      </c>
      <c r="G6014" s="11" t="s">
        <v>338</v>
      </c>
      <c r="H6014" s="4">
        <v>6</v>
      </c>
      <c r="I6014" s="12">
        <v>9038.77</v>
      </c>
      <c r="J6014" s="12">
        <v>54232.62</v>
      </c>
      <c r="K6014" s="12">
        <v>358.38</v>
      </c>
      <c r="L6014" s="4">
        <v>895</v>
      </c>
      <c r="M6014" s="4" t="s">
        <v>42</v>
      </c>
      <c r="N6014" s="4" t="str" cm="1">
        <f t="array" ref="N6014">_xlfn.SWITCH(E6014,"Delhi","North","Chennai","South","Hyderabad","South","Mumbai","Central","Bangalore","South")</f>
        <v>South</v>
      </c>
      <c r="O6014" s="12">
        <v>5194.1899999999996</v>
      </c>
      <c r="P6014" s="4">
        <f>Table1[[#This Row],[Delivery_Date]]-Table1[[#This Row],[Order_Date]]</f>
        <v>5</v>
      </c>
      <c r="Q6014" s="4" t="str">
        <f>IF(Table1[[#This Row],[Delivery delay days]]&gt;5,"delay","on time")</f>
        <v>on time</v>
      </c>
      <c r="R6014" s="10">
        <f>DATEVALUE(Table1[[#This Row],[Delivery_Date]])</f>
        <v>45071</v>
      </c>
      <c r="S6014" s="10">
        <f>DATEVALUE(Table1[[#This Row],[Order_Date]])</f>
        <v>45066</v>
      </c>
      <c r="T6014" s="4" t="str" cm="1">
        <f t="array" ref="T6014">_xlfn.IFS(Table1[[#This Row],[Inventory_Level]]&lt;=200,"low",Table1[[#This Row],[Inventory_Level]]&gt;=700,"high",Table1[[#This Row],[Inventory_Level]]&gt;200,"medium")</f>
        <v>high</v>
      </c>
    </row>
    <row r="6015" spans="1:20" x14ac:dyDescent="0.35">
      <c r="A6015" s="4">
        <v>6014</v>
      </c>
      <c r="B6015" s="4" t="s">
        <v>59</v>
      </c>
      <c r="C6015" s="4" t="s">
        <v>16</v>
      </c>
      <c r="D6015" s="4" t="s">
        <v>45</v>
      </c>
      <c r="E6015" s="4" t="s">
        <v>46</v>
      </c>
      <c r="F6015" s="10" t="s">
        <v>395</v>
      </c>
      <c r="G6015" s="11" t="s">
        <v>259</v>
      </c>
      <c r="H6015" s="4">
        <v>24</v>
      </c>
      <c r="I6015" s="12">
        <v>47246.92</v>
      </c>
      <c r="J6015" s="12">
        <v>1133926.08</v>
      </c>
      <c r="K6015" s="12">
        <v>1668.41</v>
      </c>
      <c r="L6015" s="4">
        <v>271</v>
      </c>
      <c r="M6015" s="4" t="s">
        <v>21</v>
      </c>
      <c r="N6015" s="4" t="str" cm="1">
        <f t="array" ref="N6015">_xlfn.SWITCH(E6015,"Delhi","North","Chennai","South","Hyderabad","South","Mumbai","Central","Bangalore","South")</f>
        <v>South</v>
      </c>
      <c r="O6015" s="12">
        <v>180678.52</v>
      </c>
      <c r="P6015" s="4">
        <f>Table1[[#This Row],[Delivery_Date]]-Table1[[#This Row],[Order_Date]]</f>
        <v>4</v>
      </c>
      <c r="Q6015" s="4" t="str">
        <f>IF(Table1[[#This Row],[Delivery delay days]]&gt;5,"delay","on time")</f>
        <v>on time</v>
      </c>
      <c r="R6015" s="10">
        <f>DATEVALUE(Table1[[#This Row],[Delivery_Date]])</f>
        <v>45016</v>
      </c>
      <c r="S6015" s="10">
        <f>DATEVALUE(Table1[[#This Row],[Order_Date]])</f>
        <v>45012</v>
      </c>
      <c r="T6015" s="4" t="str" cm="1">
        <f t="array" ref="T6015">_xlfn.IFS(Table1[[#This Row],[Inventory_Level]]&lt;=200,"low",Table1[[#This Row],[Inventory_Level]]&gt;=700,"high",Table1[[#This Row],[Inventory_Level]]&gt;200,"medium")</f>
        <v>medium</v>
      </c>
    </row>
    <row r="6016" spans="1:20" x14ac:dyDescent="0.35">
      <c r="A6016" s="4">
        <v>6015</v>
      </c>
      <c r="B6016" s="4" t="s">
        <v>59</v>
      </c>
      <c r="C6016" s="4" t="s">
        <v>16</v>
      </c>
      <c r="D6016" s="4" t="s">
        <v>32</v>
      </c>
      <c r="E6016" s="4" t="s">
        <v>46</v>
      </c>
      <c r="F6016" s="10" t="s">
        <v>373</v>
      </c>
      <c r="G6016" s="11" t="s">
        <v>241</v>
      </c>
      <c r="H6016" s="4">
        <v>95</v>
      </c>
      <c r="I6016" s="12">
        <v>25514.42</v>
      </c>
      <c r="J6016" s="12">
        <v>2423869.9</v>
      </c>
      <c r="K6016" s="12">
        <v>1249.4000000000001</v>
      </c>
      <c r="L6016" s="4">
        <v>740</v>
      </c>
      <c r="M6016" s="4" t="s">
        <v>29</v>
      </c>
      <c r="N6016" s="4" t="str" cm="1">
        <f t="array" ref="N6016">_xlfn.SWITCH(E6016,"Delhi","North","Chennai","South","Hyderabad","South","Mumbai","Central","Bangalore","South")</f>
        <v>South</v>
      </c>
      <c r="O6016" s="12">
        <v>591506.97</v>
      </c>
      <c r="P6016" s="4">
        <f>Table1[[#This Row],[Delivery_Date]]-Table1[[#This Row],[Order_Date]]</f>
        <v>15</v>
      </c>
      <c r="Q6016" s="4" t="str">
        <f>IF(Table1[[#This Row],[Delivery delay days]]&gt;5,"delay","on time")</f>
        <v>delay</v>
      </c>
      <c r="R6016" s="10">
        <f>DATEVALUE(Table1[[#This Row],[Delivery_Date]])</f>
        <v>45000</v>
      </c>
      <c r="S6016" s="10">
        <f>DATEVALUE(Table1[[#This Row],[Order_Date]])</f>
        <v>44985</v>
      </c>
      <c r="T6016" s="4" t="str" cm="1">
        <f t="array" ref="T6016">_xlfn.IFS(Table1[[#This Row],[Inventory_Level]]&lt;=200,"low",Table1[[#This Row],[Inventory_Level]]&gt;=700,"high",Table1[[#This Row],[Inventory_Level]]&gt;200,"medium")</f>
        <v>high</v>
      </c>
    </row>
    <row r="6017" spans="1:20" x14ac:dyDescent="0.35">
      <c r="A6017" s="4">
        <v>6016</v>
      </c>
      <c r="B6017" s="4" t="s">
        <v>51</v>
      </c>
      <c r="C6017" s="4" t="s">
        <v>24</v>
      </c>
      <c r="D6017" s="4" t="s">
        <v>25</v>
      </c>
      <c r="E6017" s="4" t="s">
        <v>26</v>
      </c>
      <c r="F6017" s="10" t="s">
        <v>270</v>
      </c>
      <c r="G6017" s="11" t="s">
        <v>251</v>
      </c>
      <c r="H6017" s="4">
        <v>39</v>
      </c>
      <c r="I6017" s="12">
        <v>27533.85</v>
      </c>
      <c r="J6017" s="12">
        <v>1073820.1499999999</v>
      </c>
      <c r="K6017" s="12">
        <v>3967.69</v>
      </c>
      <c r="L6017" s="4">
        <v>880</v>
      </c>
      <c r="M6017" s="4" t="s">
        <v>42</v>
      </c>
      <c r="N6017" s="4" t="str" cm="1">
        <f t="array" ref="N6017">_xlfn.SWITCH(E6017,"Delhi","North","Chennai","South","Hyderabad","South","Mumbai","Central","Bangalore","South")</f>
        <v>South</v>
      </c>
      <c r="O6017" s="12">
        <v>224513.48</v>
      </c>
      <c r="P6017" s="4">
        <f>Table1[[#This Row],[Delivery_Date]]-Table1[[#This Row],[Order_Date]]</f>
        <v>10</v>
      </c>
      <c r="Q6017" s="4" t="str">
        <f>IF(Table1[[#This Row],[Delivery delay days]]&gt;5,"delay","on time")</f>
        <v>delay</v>
      </c>
      <c r="R6017" s="10">
        <f>DATEVALUE(Table1[[#This Row],[Delivery_Date]])</f>
        <v>45272</v>
      </c>
      <c r="S6017" s="10">
        <f>DATEVALUE(Table1[[#This Row],[Order_Date]])</f>
        <v>45262</v>
      </c>
      <c r="T6017" s="4" t="str" cm="1">
        <f t="array" ref="T6017">_xlfn.IFS(Table1[[#This Row],[Inventory_Level]]&lt;=200,"low",Table1[[#This Row],[Inventory_Level]]&gt;=700,"high",Table1[[#This Row],[Inventory_Level]]&gt;200,"medium")</f>
        <v>high</v>
      </c>
    </row>
    <row r="6018" spans="1:20" x14ac:dyDescent="0.35">
      <c r="A6018" s="4">
        <v>6017</v>
      </c>
      <c r="B6018" s="4" t="s">
        <v>44</v>
      </c>
      <c r="C6018" s="4" t="s">
        <v>16</v>
      </c>
      <c r="D6018" s="4" t="s">
        <v>32</v>
      </c>
      <c r="E6018" s="4" t="s">
        <v>60</v>
      </c>
      <c r="F6018" s="10" t="s">
        <v>150</v>
      </c>
      <c r="G6018" s="11" t="s">
        <v>277</v>
      </c>
      <c r="H6018" s="4">
        <v>37</v>
      </c>
      <c r="I6018" s="12">
        <v>33992.959999999999</v>
      </c>
      <c r="J6018" s="12">
        <v>1257739.52</v>
      </c>
      <c r="K6018" s="12">
        <v>3288.84</v>
      </c>
      <c r="L6018" s="4">
        <v>134</v>
      </c>
      <c r="M6018" s="4" t="s">
        <v>42</v>
      </c>
      <c r="N6018" s="4" t="str" cm="1">
        <f t="array" ref="N6018">_xlfn.SWITCH(E6018,"Delhi","North","Chennai","South","Hyderabad","South","Mumbai","Central","Bangalore","South")</f>
        <v>South</v>
      </c>
      <c r="O6018" s="12">
        <v>77248.820000000007</v>
      </c>
      <c r="P6018" s="4">
        <f>Table1[[#This Row],[Delivery_Date]]-Table1[[#This Row],[Order_Date]]</f>
        <v>9</v>
      </c>
      <c r="Q6018" s="4" t="str">
        <f>IF(Table1[[#This Row],[Delivery delay days]]&gt;5,"delay","on time")</f>
        <v>delay</v>
      </c>
      <c r="R6018" s="10">
        <f>DATEVALUE(Table1[[#This Row],[Delivery_Date]])</f>
        <v>45297</v>
      </c>
      <c r="S6018" s="10">
        <f>DATEVALUE(Table1[[#This Row],[Order_Date]])</f>
        <v>45288</v>
      </c>
      <c r="T6018" s="4" t="str" cm="1">
        <f t="array" ref="T6018">_xlfn.IFS(Table1[[#This Row],[Inventory_Level]]&lt;=200,"low",Table1[[#This Row],[Inventory_Level]]&gt;=700,"high",Table1[[#This Row],[Inventory_Level]]&gt;200,"medium")</f>
        <v>low</v>
      </c>
    </row>
    <row r="6019" spans="1:20" x14ac:dyDescent="0.35">
      <c r="A6019" s="4">
        <v>6018</v>
      </c>
      <c r="B6019" s="4" t="s">
        <v>23</v>
      </c>
      <c r="C6019" s="4" t="s">
        <v>38</v>
      </c>
      <c r="D6019" s="4" t="s">
        <v>17</v>
      </c>
      <c r="E6019" s="4" t="s">
        <v>18</v>
      </c>
      <c r="F6019" s="10" t="s">
        <v>285</v>
      </c>
      <c r="G6019" s="11" t="s">
        <v>20</v>
      </c>
      <c r="H6019" s="4">
        <v>11</v>
      </c>
      <c r="I6019" s="12">
        <v>39120.47</v>
      </c>
      <c r="J6019" s="12">
        <v>430325.17</v>
      </c>
      <c r="K6019" s="12">
        <v>4438.63</v>
      </c>
      <c r="L6019" s="4">
        <v>500</v>
      </c>
      <c r="M6019" s="4" t="s">
        <v>35</v>
      </c>
      <c r="N6019" s="4" t="str" cm="1">
        <f t="array" ref="N6019">_xlfn.SWITCH(E6019,"Delhi","North","Chennai","South","Hyderabad","South","Mumbai","Central","Bangalore","South")</f>
        <v>North</v>
      </c>
      <c r="O6019" s="12">
        <v>65182.96</v>
      </c>
      <c r="P6019" s="4">
        <f>Table1[[#This Row],[Delivery_Date]]-Table1[[#This Row],[Order_Date]]</f>
        <v>4</v>
      </c>
      <c r="Q6019" s="4" t="str">
        <f>IF(Table1[[#This Row],[Delivery delay days]]&gt;5,"delay","on time")</f>
        <v>on time</v>
      </c>
      <c r="R6019" s="10">
        <f>DATEVALUE(Table1[[#This Row],[Delivery_Date]])</f>
        <v>45198</v>
      </c>
      <c r="S6019" s="10">
        <f>DATEVALUE(Table1[[#This Row],[Order_Date]])</f>
        <v>45194</v>
      </c>
      <c r="T6019" s="4" t="str" cm="1">
        <f t="array" ref="T6019">_xlfn.IFS(Table1[[#This Row],[Inventory_Level]]&lt;=200,"low",Table1[[#This Row],[Inventory_Level]]&gt;=700,"high",Table1[[#This Row],[Inventory_Level]]&gt;200,"medium")</f>
        <v>medium</v>
      </c>
    </row>
    <row r="6020" spans="1:20" x14ac:dyDescent="0.35">
      <c r="A6020" s="4">
        <v>6019</v>
      </c>
      <c r="B6020" s="4" t="s">
        <v>44</v>
      </c>
      <c r="C6020" s="4" t="s">
        <v>16</v>
      </c>
      <c r="D6020" s="4" t="s">
        <v>32</v>
      </c>
      <c r="E6020" s="4" t="s">
        <v>52</v>
      </c>
      <c r="F6020" s="10" t="s">
        <v>404</v>
      </c>
      <c r="G6020" s="11" t="s">
        <v>291</v>
      </c>
      <c r="H6020" s="4">
        <v>97</v>
      </c>
      <c r="I6020" s="12">
        <v>715.91</v>
      </c>
      <c r="J6020" s="12">
        <v>69443.27</v>
      </c>
      <c r="K6020" s="12">
        <v>2089.8200000000002</v>
      </c>
      <c r="L6020" s="4">
        <v>792</v>
      </c>
      <c r="M6020" s="4" t="s">
        <v>21</v>
      </c>
      <c r="N6020" s="4" t="str" cm="1">
        <f t="array" ref="N6020">_xlfn.SWITCH(E6020,"Delhi","North","Chennai","South","Hyderabad","South","Mumbai","Central","Bangalore","South")</f>
        <v>Central</v>
      </c>
      <c r="O6020" s="12">
        <v>8270.75</v>
      </c>
      <c r="P6020" s="4">
        <f>Table1[[#This Row],[Delivery_Date]]-Table1[[#This Row],[Order_Date]]</f>
        <v>4</v>
      </c>
      <c r="Q6020" s="4" t="str">
        <f>IF(Table1[[#This Row],[Delivery delay days]]&gt;5,"delay","on time")</f>
        <v>on time</v>
      </c>
      <c r="R6020" s="10">
        <f>DATEVALUE(Table1[[#This Row],[Delivery_Date]])</f>
        <v>45096</v>
      </c>
      <c r="S6020" s="10">
        <f>DATEVALUE(Table1[[#This Row],[Order_Date]])</f>
        <v>45092</v>
      </c>
      <c r="T6020" s="4" t="str" cm="1">
        <f t="array" ref="T6020">_xlfn.IFS(Table1[[#This Row],[Inventory_Level]]&lt;=200,"low",Table1[[#This Row],[Inventory_Level]]&gt;=700,"high",Table1[[#This Row],[Inventory_Level]]&gt;200,"medium")</f>
        <v>high</v>
      </c>
    </row>
    <row r="6021" spans="1:20" x14ac:dyDescent="0.35">
      <c r="A6021" s="4">
        <v>6020</v>
      </c>
      <c r="B6021" s="4" t="s">
        <v>59</v>
      </c>
      <c r="C6021" s="4" t="s">
        <v>38</v>
      </c>
      <c r="D6021" s="4" t="s">
        <v>45</v>
      </c>
      <c r="E6021" s="4" t="s">
        <v>26</v>
      </c>
      <c r="F6021" s="10" t="s">
        <v>356</v>
      </c>
      <c r="G6021" s="11" t="s">
        <v>284</v>
      </c>
      <c r="H6021" s="4">
        <v>83</v>
      </c>
      <c r="I6021" s="12">
        <v>11205.46</v>
      </c>
      <c r="J6021" s="12">
        <v>930053.18</v>
      </c>
      <c r="K6021" s="12">
        <v>1817.48</v>
      </c>
      <c r="L6021" s="4">
        <v>124</v>
      </c>
      <c r="M6021" s="4" t="s">
        <v>35</v>
      </c>
      <c r="N6021" s="4" t="str" cm="1">
        <f t="array" ref="N6021">_xlfn.SWITCH(E6021,"Delhi","North","Chennai","South","Hyderabad","South","Mumbai","Central","Bangalore","South")</f>
        <v>South</v>
      </c>
      <c r="O6021" s="12">
        <v>213532.6</v>
      </c>
      <c r="P6021" s="4">
        <f>Table1[[#This Row],[Delivery_Date]]-Table1[[#This Row],[Order_Date]]</f>
        <v>9</v>
      </c>
      <c r="Q6021" s="4" t="str">
        <f>IF(Table1[[#This Row],[Delivery delay days]]&gt;5,"delay","on time")</f>
        <v>delay</v>
      </c>
      <c r="R6021" s="10">
        <f>DATEVALUE(Table1[[#This Row],[Delivery_Date]])</f>
        <v>45135</v>
      </c>
      <c r="S6021" s="10">
        <f>DATEVALUE(Table1[[#This Row],[Order_Date]])</f>
        <v>45126</v>
      </c>
      <c r="T6021" s="4" t="str" cm="1">
        <f t="array" ref="T6021">_xlfn.IFS(Table1[[#This Row],[Inventory_Level]]&lt;=200,"low",Table1[[#This Row],[Inventory_Level]]&gt;=700,"high",Table1[[#This Row],[Inventory_Level]]&gt;200,"medium")</f>
        <v>low</v>
      </c>
    </row>
    <row r="6022" spans="1:20" x14ac:dyDescent="0.35">
      <c r="A6022" s="4">
        <v>6021</v>
      </c>
      <c r="B6022" s="4" t="s">
        <v>37</v>
      </c>
      <c r="C6022" s="4" t="s">
        <v>16</v>
      </c>
      <c r="D6022" s="4" t="s">
        <v>45</v>
      </c>
      <c r="E6022" s="4" t="s">
        <v>26</v>
      </c>
      <c r="F6022" s="10" t="s">
        <v>412</v>
      </c>
      <c r="G6022" s="11" t="s">
        <v>122</v>
      </c>
      <c r="H6022" s="4">
        <v>69</v>
      </c>
      <c r="I6022" s="12">
        <v>49767.06</v>
      </c>
      <c r="J6022" s="12">
        <v>3433927.14</v>
      </c>
      <c r="K6022" s="12">
        <v>2763.06</v>
      </c>
      <c r="L6022" s="4">
        <v>259</v>
      </c>
      <c r="M6022" s="4" t="s">
        <v>42</v>
      </c>
      <c r="N6022" s="4" t="str" cm="1">
        <f t="array" ref="N6022">_xlfn.SWITCH(E6022,"Delhi","North","Chennai","South","Hyderabad","South","Mumbai","Central","Bangalore","South")</f>
        <v>South</v>
      </c>
      <c r="O6022" s="12">
        <v>517474.11</v>
      </c>
      <c r="P6022" s="4">
        <f>Table1[[#This Row],[Delivery_Date]]-Table1[[#This Row],[Order_Date]]</f>
        <v>9</v>
      </c>
      <c r="Q6022" s="4" t="str">
        <f>IF(Table1[[#This Row],[Delivery delay days]]&gt;5,"delay","on time")</f>
        <v>delay</v>
      </c>
      <c r="R6022" s="10">
        <f>DATEVALUE(Table1[[#This Row],[Delivery_Date]])</f>
        <v>45228</v>
      </c>
      <c r="S6022" s="10">
        <f>DATEVALUE(Table1[[#This Row],[Order_Date]])</f>
        <v>45219</v>
      </c>
      <c r="T6022" s="4" t="str" cm="1">
        <f t="array" ref="T6022">_xlfn.IFS(Table1[[#This Row],[Inventory_Level]]&lt;=200,"low",Table1[[#This Row],[Inventory_Level]]&gt;=700,"high",Table1[[#This Row],[Inventory_Level]]&gt;200,"medium")</f>
        <v>medium</v>
      </c>
    </row>
    <row r="6023" spans="1:20" x14ac:dyDescent="0.35">
      <c r="A6023" s="4">
        <v>6022</v>
      </c>
      <c r="B6023" s="4" t="s">
        <v>65</v>
      </c>
      <c r="C6023" s="4" t="s">
        <v>24</v>
      </c>
      <c r="D6023" s="4" t="s">
        <v>45</v>
      </c>
      <c r="E6023" s="4" t="s">
        <v>52</v>
      </c>
      <c r="F6023" s="10" t="s">
        <v>218</v>
      </c>
      <c r="G6023" s="11" t="s">
        <v>223</v>
      </c>
      <c r="H6023" s="4">
        <v>2</v>
      </c>
      <c r="I6023" s="12">
        <v>4586.49</v>
      </c>
      <c r="J6023" s="12">
        <v>9172.98</v>
      </c>
      <c r="K6023" s="12">
        <v>2288.6</v>
      </c>
      <c r="L6023" s="4">
        <v>509</v>
      </c>
      <c r="M6023" s="4" t="s">
        <v>21</v>
      </c>
      <c r="N6023" s="4" t="str" cm="1">
        <f t="array" ref="N6023">_xlfn.SWITCH(E6023,"Delhi","North","Chennai","South","Hyderabad","South","Mumbai","Central","Bangalore","South")</f>
        <v>Central</v>
      </c>
      <c r="O6023" s="12">
        <v>1165.25</v>
      </c>
      <c r="P6023" s="4">
        <f>Table1[[#This Row],[Delivery_Date]]-Table1[[#This Row],[Order_Date]]</f>
        <v>12</v>
      </c>
      <c r="Q6023" s="4" t="str">
        <f>IF(Table1[[#This Row],[Delivery delay days]]&gt;5,"delay","on time")</f>
        <v>delay</v>
      </c>
      <c r="R6023" s="10">
        <f>DATEVALUE(Table1[[#This Row],[Delivery_Date]])</f>
        <v>45235</v>
      </c>
      <c r="S6023" s="10">
        <f>DATEVALUE(Table1[[#This Row],[Order_Date]])</f>
        <v>45223</v>
      </c>
      <c r="T6023" s="4" t="str" cm="1">
        <f t="array" ref="T6023">_xlfn.IFS(Table1[[#This Row],[Inventory_Level]]&lt;=200,"low",Table1[[#This Row],[Inventory_Level]]&gt;=700,"high",Table1[[#This Row],[Inventory_Level]]&gt;200,"medium")</f>
        <v>medium</v>
      </c>
    </row>
    <row r="6024" spans="1:20" x14ac:dyDescent="0.35">
      <c r="A6024" s="4">
        <v>6023</v>
      </c>
      <c r="B6024" s="4" t="s">
        <v>31</v>
      </c>
      <c r="C6024" s="4" t="s">
        <v>16</v>
      </c>
      <c r="D6024" s="4" t="s">
        <v>25</v>
      </c>
      <c r="E6024" s="4" t="s">
        <v>26</v>
      </c>
      <c r="F6024" s="10" t="s">
        <v>85</v>
      </c>
      <c r="G6024" s="11" t="s">
        <v>81</v>
      </c>
      <c r="H6024" s="4">
        <v>79</v>
      </c>
      <c r="I6024" s="12">
        <v>20805.07</v>
      </c>
      <c r="J6024" s="12">
        <v>1643600.53</v>
      </c>
      <c r="K6024" s="12">
        <v>2848.95</v>
      </c>
      <c r="L6024" s="4">
        <v>950</v>
      </c>
      <c r="M6024" s="4" t="s">
        <v>29</v>
      </c>
      <c r="N6024" s="4" t="str" cm="1">
        <f t="array" ref="N6024">_xlfn.SWITCH(E6024,"Delhi","North","Chennai","South","Hyderabad","South","Mumbai","Central","Bangalore","South")</f>
        <v>South</v>
      </c>
      <c r="O6024" s="12">
        <v>88511.38</v>
      </c>
      <c r="P6024" s="4">
        <f>Table1[[#This Row],[Delivery_Date]]-Table1[[#This Row],[Order_Date]]</f>
        <v>3</v>
      </c>
      <c r="Q6024" s="4" t="str">
        <f>IF(Table1[[#This Row],[Delivery delay days]]&gt;5,"delay","on time")</f>
        <v>on time</v>
      </c>
      <c r="R6024" s="10">
        <f>DATEVALUE(Table1[[#This Row],[Delivery_Date]])</f>
        <v>45043</v>
      </c>
      <c r="S6024" s="10">
        <f>DATEVALUE(Table1[[#This Row],[Order_Date]])</f>
        <v>45040</v>
      </c>
      <c r="T6024" s="4" t="str" cm="1">
        <f t="array" ref="T6024">_xlfn.IFS(Table1[[#This Row],[Inventory_Level]]&lt;=200,"low",Table1[[#This Row],[Inventory_Level]]&gt;=700,"high",Table1[[#This Row],[Inventory_Level]]&gt;200,"medium")</f>
        <v>high</v>
      </c>
    </row>
    <row r="6025" spans="1:20" x14ac:dyDescent="0.35">
      <c r="A6025" s="4">
        <v>6024</v>
      </c>
      <c r="B6025" s="4" t="s">
        <v>44</v>
      </c>
      <c r="C6025" s="4" t="s">
        <v>24</v>
      </c>
      <c r="D6025" s="4" t="s">
        <v>17</v>
      </c>
      <c r="E6025" s="4" t="s">
        <v>52</v>
      </c>
      <c r="F6025" s="10" t="s">
        <v>398</v>
      </c>
      <c r="G6025" s="11" t="s">
        <v>79</v>
      </c>
      <c r="H6025" s="4">
        <v>76</v>
      </c>
      <c r="I6025" s="12">
        <v>43351.99</v>
      </c>
      <c r="J6025" s="12">
        <v>3294751.24</v>
      </c>
      <c r="K6025" s="12">
        <v>3572.21</v>
      </c>
      <c r="L6025" s="4">
        <v>101</v>
      </c>
      <c r="M6025" s="4" t="s">
        <v>42</v>
      </c>
      <c r="N6025" s="4" t="str" cm="1">
        <f t="array" ref="N6025">_xlfn.SWITCH(E6025,"Delhi","North","Chennai","South","Hyderabad","South","Mumbai","Central","Bangalore","South")</f>
        <v>Central</v>
      </c>
      <c r="O6025" s="12">
        <v>798453.03</v>
      </c>
      <c r="P6025" s="4">
        <f>Table1[[#This Row],[Delivery_Date]]-Table1[[#This Row],[Order_Date]]</f>
        <v>1</v>
      </c>
      <c r="Q6025" s="4" t="str">
        <f>IF(Table1[[#This Row],[Delivery delay days]]&gt;5,"delay","on time")</f>
        <v>on time</v>
      </c>
      <c r="R6025" s="10">
        <f>DATEVALUE(Table1[[#This Row],[Delivery_Date]])</f>
        <v>44992</v>
      </c>
      <c r="S6025" s="10">
        <f>DATEVALUE(Table1[[#This Row],[Order_Date]])</f>
        <v>44991</v>
      </c>
      <c r="T6025" s="4" t="str" cm="1">
        <f t="array" ref="T6025">_xlfn.IFS(Table1[[#This Row],[Inventory_Level]]&lt;=200,"low",Table1[[#This Row],[Inventory_Level]]&gt;=700,"high",Table1[[#This Row],[Inventory_Level]]&gt;200,"medium")</f>
        <v>low</v>
      </c>
    </row>
    <row r="6026" spans="1:20" x14ac:dyDescent="0.35">
      <c r="A6026" s="4">
        <v>6025</v>
      </c>
      <c r="B6026" s="4" t="s">
        <v>23</v>
      </c>
      <c r="C6026" s="4" t="s">
        <v>24</v>
      </c>
      <c r="D6026" s="4" t="s">
        <v>39</v>
      </c>
      <c r="E6026" s="4" t="s">
        <v>18</v>
      </c>
      <c r="F6026" s="10" t="s">
        <v>54</v>
      </c>
      <c r="G6026" s="11" t="s">
        <v>222</v>
      </c>
      <c r="H6026" s="4">
        <v>78</v>
      </c>
      <c r="I6026" s="12">
        <v>28216.44</v>
      </c>
      <c r="J6026" s="12">
        <v>2200882.3199999998</v>
      </c>
      <c r="K6026" s="12">
        <v>4209.47</v>
      </c>
      <c r="L6026" s="4">
        <v>813</v>
      </c>
      <c r="M6026" s="4" t="s">
        <v>21</v>
      </c>
      <c r="N6026" s="4" t="str" cm="1">
        <f t="array" ref="N6026">_xlfn.SWITCH(E6026,"Delhi","North","Chennai","South","Hyderabad","South","Mumbai","Central","Bangalore","South")</f>
        <v>North</v>
      </c>
      <c r="O6026" s="12">
        <v>294164.25</v>
      </c>
      <c r="P6026" s="4">
        <f>Table1[[#This Row],[Delivery_Date]]-Table1[[#This Row],[Order_Date]]</f>
        <v>13</v>
      </c>
      <c r="Q6026" s="4" t="str">
        <f>IF(Table1[[#This Row],[Delivery delay days]]&gt;5,"delay","on time")</f>
        <v>delay</v>
      </c>
      <c r="R6026" s="10">
        <f>DATEVALUE(Table1[[#This Row],[Delivery_Date]])</f>
        <v>45225</v>
      </c>
      <c r="S6026" s="10">
        <f>DATEVALUE(Table1[[#This Row],[Order_Date]])</f>
        <v>45212</v>
      </c>
      <c r="T6026" s="4" t="str" cm="1">
        <f t="array" ref="T6026">_xlfn.IFS(Table1[[#This Row],[Inventory_Level]]&lt;=200,"low",Table1[[#This Row],[Inventory_Level]]&gt;=700,"high",Table1[[#This Row],[Inventory_Level]]&gt;200,"medium")</f>
        <v>high</v>
      </c>
    </row>
    <row r="6027" spans="1:20" x14ac:dyDescent="0.35">
      <c r="A6027" s="4">
        <v>6026</v>
      </c>
      <c r="B6027" s="4" t="s">
        <v>31</v>
      </c>
      <c r="C6027" s="4" t="s">
        <v>38</v>
      </c>
      <c r="D6027" s="4" t="s">
        <v>17</v>
      </c>
      <c r="E6027" s="4" t="s">
        <v>26</v>
      </c>
      <c r="F6027" s="10" t="s">
        <v>165</v>
      </c>
      <c r="G6027" s="11" t="s">
        <v>124</v>
      </c>
      <c r="H6027" s="4">
        <v>59</v>
      </c>
      <c r="I6027" s="12">
        <v>27967.07</v>
      </c>
      <c r="J6027" s="12">
        <v>1650057.13</v>
      </c>
      <c r="K6027" s="12">
        <v>3299.15</v>
      </c>
      <c r="L6027" s="4">
        <v>139</v>
      </c>
      <c r="M6027" s="4" t="s">
        <v>21</v>
      </c>
      <c r="N6027" s="4" t="str" cm="1">
        <f t="array" ref="N6027">_xlfn.SWITCH(E6027,"Delhi","North","Chennai","South","Hyderabad","South","Mumbai","Central","Bangalore","South")</f>
        <v>South</v>
      </c>
      <c r="O6027" s="12">
        <v>210307.81</v>
      </c>
      <c r="P6027" s="4">
        <f>Table1[[#This Row],[Delivery_Date]]-Table1[[#This Row],[Order_Date]]</f>
        <v>13</v>
      </c>
      <c r="Q6027" s="4" t="str">
        <f>IF(Table1[[#This Row],[Delivery delay days]]&gt;5,"delay","on time")</f>
        <v>delay</v>
      </c>
      <c r="R6027" s="10">
        <f>DATEVALUE(Table1[[#This Row],[Delivery_Date]])</f>
        <v>45065</v>
      </c>
      <c r="S6027" s="10">
        <f>DATEVALUE(Table1[[#This Row],[Order_Date]])</f>
        <v>45052</v>
      </c>
      <c r="T6027" s="4" t="str" cm="1">
        <f t="array" ref="T6027">_xlfn.IFS(Table1[[#This Row],[Inventory_Level]]&lt;=200,"low",Table1[[#This Row],[Inventory_Level]]&gt;=700,"high",Table1[[#This Row],[Inventory_Level]]&gt;200,"medium")</f>
        <v>low</v>
      </c>
    </row>
    <row r="6028" spans="1:20" x14ac:dyDescent="0.35">
      <c r="A6028" s="4">
        <v>6027</v>
      </c>
      <c r="B6028" s="4" t="s">
        <v>51</v>
      </c>
      <c r="C6028" s="4" t="s">
        <v>24</v>
      </c>
      <c r="D6028" s="4" t="s">
        <v>45</v>
      </c>
      <c r="E6028" s="4" t="s">
        <v>26</v>
      </c>
      <c r="F6028" s="10" t="s">
        <v>313</v>
      </c>
      <c r="G6028" s="11" t="s">
        <v>28</v>
      </c>
      <c r="H6028" s="4">
        <v>41</v>
      </c>
      <c r="I6028" s="12">
        <v>44353.2</v>
      </c>
      <c r="J6028" s="12">
        <v>1818481.2</v>
      </c>
      <c r="K6028" s="12">
        <v>3713.24</v>
      </c>
      <c r="L6028" s="4">
        <v>271</v>
      </c>
      <c r="M6028" s="4" t="s">
        <v>42</v>
      </c>
      <c r="N6028" s="4" t="str" cm="1">
        <f t="array" ref="N6028">_xlfn.SWITCH(E6028,"Delhi","North","Chennai","South","Hyderabad","South","Mumbai","Central","Bangalore","South")</f>
        <v>South</v>
      </c>
      <c r="O6028" s="12">
        <v>178028.41</v>
      </c>
      <c r="P6028" s="4">
        <f>Table1[[#This Row],[Delivery_Date]]-Table1[[#This Row],[Order_Date]]</f>
        <v>4</v>
      </c>
      <c r="Q6028" s="4" t="str">
        <f>IF(Table1[[#This Row],[Delivery delay days]]&gt;5,"delay","on time")</f>
        <v>on time</v>
      </c>
      <c r="R6028" s="10">
        <f>DATEVALUE(Table1[[#This Row],[Delivery_Date]])</f>
        <v>45137</v>
      </c>
      <c r="S6028" s="10">
        <f>DATEVALUE(Table1[[#This Row],[Order_Date]])</f>
        <v>45133</v>
      </c>
      <c r="T6028" s="4" t="str" cm="1">
        <f t="array" ref="T6028">_xlfn.IFS(Table1[[#This Row],[Inventory_Level]]&lt;=200,"low",Table1[[#This Row],[Inventory_Level]]&gt;=700,"high",Table1[[#This Row],[Inventory_Level]]&gt;200,"medium")</f>
        <v>medium</v>
      </c>
    </row>
    <row r="6029" spans="1:20" x14ac:dyDescent="0.35">
      <c r="A6029" s="4">
        <v>6028</v>
      </c>
      <c r="B6029" s="4" t="s">
        <v>51</v>
      </c>
      <c r="C6029" s="4" t="s">
        <v>16</v>
      </c>
      <c r="D6029" s="4" t="s">
        <v>32</v>
      </c>
      <c r="E6029" s="4" t="s">
        <v>60</v>
      </c>
      <c r="F6029" s="10" t="s">
        <v>97</v>
      </c>
      <c r="G6029" s="11" t="s">
        <v>284</v>
      </c>
      <c r="H6029" s="4">
        <v>90</v>
      </c>
      <c r="I6029" s="12">
        <v>8548.61</v>
      </c>
      <c r="J6029" s="12">
        <v>769374.9</v>
      </c>
      <c r="K6029" s="12">
        <v>4877.43</v>
      </c>
      <c r="L6029" s="4">
        <v>406</v>
      </c>
      <c r="M6029" s="4" t="s">
        <v>35</v>
      </c>
      <c r="N6029" s="4" t="str" cm="1">
        <f t="array" ref="N6029">_xlfn.SWITCH(E6029,"Delhi","North","Chennai","South","Hyderabad","South","Mumbai","Central","Bangalore","South")</f>
        <v>South</v>
      </c>
      <c r="O6029" s="12">
        <v>157914.71</v>
      </c>
      <c r="P6029" s="4">
        <f>Table1[[#This Row],[Delivery_Date]]-Table1[[#This Row],[Order_Date]]</f>
        <v>12</v>
      </c>
      <c r="Q6029" s="4" t="str">
        <f>IF(Table1[[#This Row],[Delivery delay days]]&gt;5,"delay","on time")</f>
        <v>delay</v>
      </c>
      <c r="R6029" s="10">
        <f>DATEVALUE(Table1[[#This Row],[Delivery_Date]])</f>
        <v>45135</v>
      </c>
      <c r="S6029" s="10">
        <f>DATEVALUE(Table1[[#This Row],[Order_Date]])</f>
        <v>45123</v>
      </c>
      <c r="T6029" s="4" t="str" cm="1">
        <f t="array" ref="T6029">_xlfn.IFS(Table1[[#This Row],[Inventory_Level]]&lt;=200,"low",Table1[[#This Row],[Inventory_Level]]&gt;=700,"high",Table1[[#This Row],[Inventory_Level]]&gt;200,"medium")</f>
        <v>medium</v>
      </c>
    </row>
    <row r="6030" spans="1:20" x14ac:dyDescent="0.35">
      <c r="A6030" s="4">
        <v>6029</v>
      </c>
      <c r="B6030" s="4" t="s">
        <v>59</v>
      </c>
      <c r="C6030" s="4" t="s">
        <v>24</v>
      </c>
      <c r="D6030" s="4" t="s">
        <v>39</v>
      </c>
      <c r="E6030" s="4" t="s">
        <v>52</v>
      </c>
      <c r="F6030" s="10" t="s">
        <v>402</v>
      </c>
      <c r="G6030" s="11" t="s">
        <v>322</v>
      </c>
      <c r="H6030" s="4">
        <v>69</v>
      </c>
      <c r="I6030" s="12">
        <v>10022.94</v>
      </c>
      <c r="J6030" s="12">
        <v>691582.86</v>
      </c>
      <c r="K6030" s="12">
        <v>3856.32</v>
      </c>
      <c r="L6030" s="4">
        <v>444</v>
      </c>
      <c r="M6030" s="4" t="s">
        <v>29</v>
      </c>
      <c r="N6030" s="4" t="str" cm="1">
        <f t="array" ref="N6030">_xlfn.SWITCH(E6030,"Delhi","North","Chennai","South","Hyderabad","South","Mumbai","Central","Bangalore","South")</f>
        <v>Central</v>
      </c>
      <c r="O6030" s="12">
        <v>108597.48</v>
      </c>
      <c r="P6030" s="4">
        <f>Table1[[#This Row],[Delivery_Date]]-Table1[[#This Row],[Order_Date]]</f>
        <v>5</v>
      </c>
      <c r="Q6030" s="4" t="str">
        <f>IF(Table1[[#This Row],[Delivery delay days]]&gt;5,"delay","on time")</f>
        <v>on time</v>
      </c>
      <c r="R6030" s="10">
        <f>DATEVALUE(Table1[[#This Row],[Delivery_Date]])</f>
        <v>44994</v>
      </c>
      <c r="S6030" s="10">
        <f>DATEVALUE(Table1[[#This Row],[Order_Date]])</f>
        <v>44989</v>
      </c>
      <c r="T6030" s="4" t="str" cm="1">
        <f t="array" ref="T6030">_xlfn.IFS(Table1[[#This Row],[Inventory_Level]]&lt;=200,"low",Table1[[#This Row],[Inventory_Level]]&gt;=700,"high",Table1[[#This Row],[Inventory_Level]]&gt;200,"medium")</f>
        <v>medium</v>
      </c>
    </row>
    <row r="6031" spans="1:20" x14ac:dyDescent="0.35">
      <c r="A6031" s="4">
        <v>6030</v>
      </c>
      <c r="B6031" s="4" t="s">
        <v>23</v>
      </c>
      <c r="C6031" s="4" t="s">
        <v>38</v>
      </c>
      <c r="D6031" s="4" t="s">
        <v>25</v>
      </c>
      <c r="E6031" s="4" t="s">
        <v>46</v>
      </c>
      <c r="F6031" s="10" t="s">
        <v>419</v>
      </c>
      <c r="G6031" s="11" t="s">
        <v>399</v>
      </c>
      <c r="H6031" s="4">
        <v>27</v>
      </c>
      <c r="I6031" s="12">
        <v>38605.19</v>
      </c>
      <c r="J6031" s="12">
        <v>1042340.13</v>
      </c>
      <c r="K6031" s="12">
        <v>1775.8</v>
      </c>
      <c r="L6031" s="4">
        <v>715</v>
      </c>
      <c r="M6031" s="4" t="s">
        <v>29</v>
      </c>
      <c r="N6031" s="4" t="str" cm="1">
        <f t="array" ref="N6031">_xlfn.SWITCH(E6031,"Delhi","North","Chennai","South","Hyderabad","South","Mumbai","Central","Bangalore","South")</f>
        <v>South</v>
      </c>
      <c r="O6031" s="12">
        <v>56498.09</v>
      </c>
      <c r="P6031" s="4">
        <f>Table1[[#This Row],[Delivery_Date]]-Table1[[#This Row],[Order_Date]]</f>
        <v>8</v>
      </c>
      <c r="Q6031" s="4" t="str">
        <f>IF(Table1[[#This Row],[Delivery delay days]]&gt;5,"delay","on time")</f>
        <v>delay</v>
      </c>
      <c r="R6031" s="10">
        <f>DATEVALUE(Table1[[#This Row],[Delivery_Date]])</f>
        <v>44937</v>
      </c>
      <c r="S6031" s="10">
        <f>DATEVALUE(Table1[[#This Row],[Order_Date]])</f>
        <v>44929</v>
      </c>
      <c r="T6031" s="4" t="str" cm="1">
        <f t="array" ref="T6031">_xlfn.IFS(Table1[[#This Row],[Inventory_Level]]&lt;=200,"low",Table1[[#This Row],[Inventory_Level]]&gt;=700,"high",Table1[[#This Row],[Inventory_Level]]&gt;200,"medium")</f>
        <v>high</v>
      </c>
    </row>
    <row r="6032" spans="1:20" x14ac:dyDescent="0.35">
      <c r="A6032" s="4">
        <v>6031</v>
      </c>
      <c r="B6032" s="4" t="s">
        <v>15</v>
      </c>
      <c r="C6032" s="4" t="s">
        <v>24</v>
      </c>
      <c r="D6032" s="4" t="s">
        <v>17</v>
      </c>
      <c r="E6032" s="4" t="s">
        <v>60</v>
      </c>
      <c r="F6032" s="10" t="s">
        <v>158</v>
      </c>
      <c r="G6032" s="11" t="s">
        <v>153</v>
      </c>
      <c r="H6032" s="4">
        <v>31</v>
      </c>
      <c r="I6032" s="12">
        <v>22868.67</v>
      </c>
      <c r="J6032" s="12">
        <v>708928.77</v>
      </c>
      <c r="K6032" s="12">
        <v>1624.88</v>
      </c>
      <c r="L6032" s="4">
        <v>419</v>
      </c>
      <c r="M6032" s="4" t="s">
        <v>35</v>
      </c>
      <c r="N6032" s="4" t="str" cm="1">
        <f t="array" ref="N6032">_xlfn.SWITCH(E6032,"Delhi","North","Chennai","South","Hyderabad","South","Mumbai","Central","Bangalore","South")</f>
        <v>South</v>
      </c>
      <c r="O6032" s="12">
        <v>61031.39</v>
      </c>
      <c r="P6032" s="4">
        <f>Table1[[#This Row],[Delivery_Date]]-Table1[[#This Row],[Order_Date]]</f>
        <v>4</v>
      </c>
      <c r="Q6032" s="4" t="str">
        <f>IF(Table1[[#This Row],[Delivery delay days]]&gt;5,"delay","on time")</f>
        <v>on time</v>
      </c>
      <c r="R6032" s="10">
        <f>DATEVALUE(Table1[[#This Row],[Delivery_Date]])</f>
        <v>44982</v>
      </c>
      <c r="S6032" s="10">
        <f>DATEVALUE(Table1[[#This Row],[Order_Date]])</f>
        <v>44978</v>
      </c>
      <c r="T6032" s="4" t="str" cm="1">
        <f t="array" ref="T6032">_xlfn.IFS(Table1[[#This Row],[Inventory_Level]]&lt;=200,"low",Table1[[#This Row],[Inventory_Level]]&gt;=700,"high",Table1[[#This Row],[Inventory_Level]]&gt;200,"medium")</f>
        <v>medium</v>
      </c>
    </row>
    <row r="6033" spans="1:20" x14ac:dyDescent="0.35">
      <c r="A6033" s="4">
        <v>6032</v>
      </c>
      <c r="B6033" s="4" t="s">
        <v>44</v>
      </c>
      <c r="C6033" s="4" t="s">
        <v>16</v>
      </c>
      <c r="D6033" s="4" t="s">
        <v>45</v>
      </c>
      <c r="E6033" s="4" t="s">
        <v>18</v>
      </c>
      <c r="F6033" s="10" t="s">
        <v>397</v>
      </c>
      <c r="G6033" s="11" t="s">
        <v>280</v>
      </c>
      <c r="H6033" s="4">
        <v>36</v>
      </c>
      <c r="I6033" s="12">
        <v>47158.51</v>
      </c>
      <c r="J6033" s="12">
        <v>1697706.36</v>
      </c>
      <c r="K6033" s="12">
        <v>1668.6</v>
      </c>
      <c r="L6033" s="4">
        <v>895</v>
      </c>
      <c r="M6033" s="4" t="s">
        <v>29</v>
      </c>
      <c r="N6033" s="4" t="str" cm="1">
        <f t="array" ref="N6033">_xlfn.SWITCH(E6033,"Delhi","North","Chennai","South","Hyderabad","South","Mumbai","Central","Bangalore","South")</f>
        <v>North</v>
      </c>
      <c r="O6033" s="12">
        <v>170884.75</v>
      </c>
      <c r="P6033" s="4">
        <f>Table1[[#This Row],[Delivery_Date]]-Table1[[#This Row],[Order_Date]]</f>
        <v>9</v>
      </c>
      <c r="Q6033" s="4" t="str">
        <f>IF(Table1[[#This Row],[Delivery delay days]]&gt;5,"delay","on time")</f>
        <v>delay</v>
      </c>
      <c r="R6033" s="10">
        <f>DATEVALUE(Table1[[#This Row],[Delivery_Date]])</f>
        <v>45267</v>
      </c>
      <c r="S6033" s="10">
        <f>DATEVALUE(Table1[[#This Row],[Order_Date]])</f>
        <v>45258</v>
      </c>
      <c r="T6033" s="4" t="str" cm="1">
        <f t="array" ref="T6033">_xlfn.IFS(Table1[[#This Row],[Inventory_Level]]&lt;=200,"low",Table1[[#This Row],[Inventory_Level]]&gt;=700,"high",Table1[[#This Row],[Inventory_Level]]&gt;200,"medium")</f>
        <v>high</v>
      </c>
    </row>
    <row r="6034" spans="1:20" x14ac:dyDescent="0.35">
      <c r="A6034" s="4">
        <v>6033</v>
      </c>
      <c r="B6034" s="4" t="s">
        <v>65</v>
      </c>
      <c r="C6034" s="4" t="s">
        <v>16</v>
      </c>
      <c r="D6034" s="4" t="s">
        <v>25</v>
      </c>
      <c r="E6034" s="4" t="s">
        <v>52</v>
      </c>
      <c r="F6034" s="10" t="s">
        <v>117</v>
      </c>
      <c r="G6034" s="11" t="s">
        <v>242</v>
      </c>
      <c r="H6034" s="4">
        <v>20</v>
      </c>
      <c r="I6034" s="12">
        <v>42726.78</v>
      </c>
      <c r="J6034" s="12">
        <v>854535.6</v>
      </c>
      <c r="K6034" s="12">
        <v>1207.8499999999999</v>
      </c>
      <c r="L6034" s="4">
        <v>763</v>
      </c>
      <c r="M6034" s="4" t="s">
        <v>29</v>
      </c>
      <c r="N6034" s="4" t="str" cm="1">
        <f t="array" ref="N6034">_xlfn.SWITCH(E6034,"Delhi","North","Chennai","South","Hyderabad","South","Mumbai","Central","Bangalore","South")</f>
        <v>Central</v>
      </c>
      <c r="O6034" s="12">
        <v>154433.85</v>
      </c>
      <c r="P6034" s="4">
        <f>Table1[[#This Row],[Delivery_Date]]-Table1[[#This Row],[Order_Date]]</f>
        <v>6</v>
      </c>
      <c r="Q6034" s="4" t="str">
        <f>IF(Table1[[#This Row],[Delivery delay days]]&gt;5,"delay","on time")</f>
        <v>delay</v>
      </c>
      <c r="R6034" s="10">
        <f>DATEVALUE(Table1[[#This Row],[Delivery_Date]])</f>
        <v>45197</v>
      </c>
      <c r="S6034" s="10">
        <f>DATEVALUE(Table1[[#This Row],[Order_Date]])</f>
        <v>45191</v>
      </c>
      <c r="T6034" s="4" t="str" cm="1">
        <f t="array" ref="T6034">_xlfn.IFS(Table1[[#This Row],[Inventory_Level]]&lt;=200,"low",Table1[[#This Row],[Inventory_Level]]&gt;=700,"high",Table1[[#This Row],[Inventory_Level]]&gt;200,"medium")</f>
        <v>high</v>
      </c>
    </row>
    <row r="6035" spans="1:20" x14ac:dyDescent="0.35">
      <c r="A6035" s="4">
        <v>6034</v>
      </c>
      <c r="B6035" s="4" t="s">
        <v>51</v>
      </c>
      <c r="C6035" s="4" t="s">
        <v>24</v>
      </c>
      <c r="D6035" s="4" t="s">
        <v>45</v>
      </c>
      <c r="E6035" s="4" t="s">
        <v>46</v>
      </c>
      <c r="F6035" s="10" t="s">
        <v>375</v>
      </c>
      <c r="G6035" s="11" t="s">
        <v>397</v>
      </c>
      <c r="H6035" s="4">
        <v>6</v>
      </c>
      <c r="I6035" s="12">
        <v>3807.29</v>
      </c>
      <c r="J6035" s="12">
        <v>22843.74</v>
      </c>
      <c r="K6035" s="12">
        <v>1079.04</v>
      </c>
      <c r="L6035" s="4">
        <v>461</v>
      </c>
      <c r="M6035" s="4" t="s">
        <v>21</v>
      </c>
      <c r="N6035" s="4" t="str" cm="1">
        <f t="array" ref="N6035">_xlfn.SWITCH(E6035,"Delhi","North","Chennai","South","Hyderabad","South","Mumbai","Central","Bangalore","South")</f>
        <v>South</v>
      </c>
      <c r="O6035" s="12">
        <v>1499.81</v>
      </c>
      <c r="P6035" s="4">
        <f>Table1[[#This Row],[Delivery_Date]]-Table1[[#This Row],[Order_Date]]</f>
        <v>5</v>
      </c>
      <c r="Q6035" s="4" t="str">
        <f>IF(Table1[[#This Row],[Delivery delay days]]&gt;5,"delay","on time")</f>
        <v>on time</v>
      </c>
      <c r="R6035" s="10">
        <f>DATEVALUE(Table1[[#This Row],[Delivery_Date]])</f>
        <v>45258</v>
      </c>
      <c r="S6035" s="10">
        <f>DATEVALUE(Table1[[#This Row],[Order_Date]])</f>
        <v>45253</v>
      </c>
      <c r="T6035" s="4" t="str" cm="1">
        <f t="array" ref="T6035">_xlfn.IFS(Table1[[#This Row],[Inventory_Level]]&lt;=200,"low",Table1[[#This Row],[Inventory_Level]]&gt;=700,"high",Table1[[#This Row],[Inventory_Level]]&gt;200,"medium")</f>
        <v>medium</v>
      </c>
    </row>
    <row r="6036" spans="1:20" x14ac:dyDescent="0.35">
      <c r="A6036" s="4">
        <v>6035</v>
      </c>
      <c r="B6036" s="4" t="s">
        <v>65</v>
      </c>
      <c r="C6036" s="4" t="s">
        <v>38</v>
      </c>
      <c r="D6036" s="4" t="s">
        <v>17</v>
      </c>
      <c r="E6036" s="4" t="s">
        <v>26</v>
      </c>
      <c r="F6036" s="10" t="s">
        <v>224</v>
      </c>
      <c r="G6036" s="11" t="s">
        <v>363</v>
      </c>
      <c r="H6036" s="4">
        <v>14</v>
      </c>
      <c r="I6036" s="12">
        <v>7436.56</v>
      </c>
      <c r="J6036" s="12">
        <v>104111.84</v>
      </c>
      <c r="K6036" s="12">
        <v>3670.51</v>
      </c>
      <c r="L6036" s="4">
        <v>974</v>
      </c>
      <c r="M6036" s="4" t="s">
        <v>35</v>
      </c>
      <c r="N6036" s="4" t="str" cm="1">
        <f t="array" ref="N6036">_xlfn.SWITCH(E6036,"Delhi","North","Chennai","South","Hyderabad","South","Mumbai","Central","Bangalore","South")</f>
        <v>South</v>
      </c>
      <c r="O6036" s="12">
        <v>16867.099999999999</v>
      </c>
      <c r="P6036" s="4">
        <f>Table1[[#This Row],[Delivery_Date]]-Table1[[#This Row],[Order_Date]]</f>
        <v>12</v>
      </c>
      <c r="Q6036" s="4" t="str">
        <f>IF(Table1[[#This Row],[Delivery delay days]]&gt;5,"delay","on time")</f>
        <v>delay</v>
      </c>
      <c r="R6036" s="10">
        <f>DATEVALUE(Table1[[#This Row],[Delivery_Date]])</f>
        <v>45042</v>
      </c>
      <c r="S6036" s="10">
        <f>DATEVALUE(Table1[[#This Row],[Order_Date]])</f>
        <v>45030</v>
      </c>
      <c r="T6036" s="4" t="str" cm="1">
        <f t="array" ref="T6036">_xlfn.IFS(Table1[[#This Row],[Inventory_Level]]&lt;=200,"low",Table1[[#This Row],[Inventory_Level]]&gt;=700,"high",Table1[[#This Row],[Inventory_Level]]&gt;200,"medium")</f>
        <v>high</v>
      </c>
    </row>
    <row r="6037" spans="1:20" x14ac:dyDescent="0.35">
      <c r="A6037" s="4">
        <v>6036</v>
      </c>
      <c r="B6037" s="4" t="s">
        <v>65</v>
      </c>
      <c r="C6037" s="4" t="s">
        <v>24</v>
      </c>
      <c r="D6037" s="4" t="s">
        <v>17</v>
      </c>
      <c r="E6037" s="4" t="s">
        <v>60</v>
      </c>
      <c r="F6037" s="10" t="s">
        <v>239</v>
      </c>
      <c r="G6037" s="11" t="s">
        <v>176</v>
      </c>
      <c r="H6037" s="4">
        <v>95</v>
      </c>
      <c r="I6037" s="12">
        <v>40762.19</v>
      </c>
      <c r="J6037" s="12">
        <v>3872408.05</v>
      </c>
      <c r="K6037" s="12">
        <v>2666.6</v>
      </c>
      <c r="L6037" s="4">
        <v>722</v>
      </c>
      <c r="M6037" s="4" t="s">
        <v>21</v>
      </c>
      <c r="N6037" s="4" t="str" cm="1">
        <f t="array" ref="N6037">_xlfn.SWITCH(E6037,"Delhi","North","Chennai","South","Hyderabad","South","Mumbai","Central","Bangalore","South")</f>
        <v>South</v>
      </c>
      <c r="O6037" s="12">
        <v>378346.77</v>
      </c>
      <c r="P6037" s="4">
        <f>Table1[[#This Row],[Delivery_Date]]-Table1[[#This Row],[Order_Date]]</f>
        <v>14</v>
      </c>
      <c r="Q6037" s="4" t="str">
        <f>IF(Table1[[#This Row],[Delivery delay days]]&gt;5,"delay","on time")</f>
        <v>delay</v>
      </c>
      <c r="R6037" s="10">
        <f>DATEVALUE(Table1[[#This Row],[Delivery_Date]])</f>
        <v>45101</v>
      </c>
      <c r="S6037" s="10">
        <f>DATEVALUE(Table1[[#This Row],[Order_Date]])</f>
        <v>45087</v>
      </c>
      <c r="T6037" s="4" t="str" cm="1">
        <f t="array" ref="T6037">_xlfn.IFS(Table1[[#This Row],[Inventory_Level]]&lt;=200,"low",Table1[[#This Row],[Inventory_Level]]&gt;=700,"high",Table1[[#This Row],[Inventory_Level]]&gt;200,"medium")</f>
        <v>high</v>
      </c>
    </row>
    <row r="6038" spans="1:20" x14ac:dyDescent="0.35">
      <c r="A6038" s="4">
        <v>6037</v>
      </c>
      <c r="B6038" s="4" t="s">
        <v>51</v>
      </c>
      <c r="C6038" s="4" t="s">
        <v>24</v>
      </c>
      <c r="D6038" s="4" t="s">
        <v>25</v>
      </c>
      <c r="E6038" s="4" t="s">
        <v>46</v>
      </c>
      <c r="F6038" s="10" t="s">
        <v>358</v>
      </c>
      <c r="G6038" s="11" t="s">
        <v>375</v>
      </c>
      <c r="H6038" s="4">
        <v>38</v>
      </c>
      <c r="I6038" s="12">
        <v>1443.85</v>
      </c>
      <c r="J6038" s="12">
        <v>54866.3</v>
      </c>
      <c r="K6038" s="12">
        <v>2489.96</v>
      </c>
      <c r="L6038" s="4">
        <v>154</v>
      </c>
      <c r="M6038" s="4" t="s">
        <v>29</v>
      </c>
      <c r="N6038" s="4" t="str" cm="1">
        <f t="array" ref="N6038">_xlfn.SWITCH(E6038,"Delhi","North","Chennai","South","Hyderabad","South","Mumbai","Central","Bangalore","South")</f>
        <v>South</v>
      </c>
      <c r="O6038" s="12">
        <v>12124.93</v>
      </c>
      <c r="P6038" s="4">
        <f>Table1[[#This Row],[Delivery_Date]]-Table1[[#This Row],[Order_Date]]</f>
        <v>13</v>
      </c>
      <c r="Q6038" s="4" t="str">
        <f>IF(Table1[[#This Row],[Delivery delay days]]&gt;5,"delay","on time")</f>
        <v>delay</v>
      </c>
      <c r="R6038" s="10">
        <f>DATEVALUE(Table1[[#This Row],[Delivery_Date]])</f>
        <v>45253</v>
      </c>
      <c r="S6038" s="10">
        <f>DATEVALUE(Table1[[#This Row],[Order_Date]])</f>
        <v>45240</v>
      </c>
      <c r="T6038" s="4" t="str" cm="1">
        <f t="array" ref="T6038">_xlfn.IFS(Table1[[#This Row],[Inventory_Level]]&lt;=200,"low",Table1[[#This Row],[Inventory_Level]]&gt;=700,"high",Table1[[#This Row],[Inventory_Level]]&gt;200,"medium")</f>
        <v>low</v>
      </c>
    </row>
    <row r="6039" spans="1:20" x14ac:dyDescent="0.35">
      <c r="A6039" s="4">
        <v>6038</v>
      </c>
      <c r="B6039" s="4" t="s">
        <v>15</v>
      </c>
      <c r="C6039" s="4" t="s">
        <v>16</v>
      </c>
      <c r="D6039" s="4" t="s">
        <v>25</v>
      </c>
      <c r="E6039" s="4" t="s">
        <v>18</v>
      </c>
      <c r="F6039" s="10" t="s">
        <v>198</v>
      </c>
      <c r="G6039" s="11" t="s">
        <v>389</v>
      </c>
      <c r="H6039" s="4">
        <v>25</v>
      </c>
      <c r="I6039" s="12">
        <v>823.02</v>
      </c>
      <c r="J6039" s="12">
        <v>20575.5</v>
      </c>
      <c r="K6039" s="12">
        <v>1516.02</v>
      </c>
      <c r="L6039" s="4">
        <v>222</v>
      </c>
      <c r="M6039" s="4" t="s">
        <v>29</v>
      </c>
      <c r="N6039" s="4" t="str" cm="1">
        <f t="array" ref="N6039">_xlfn.SWITCH(E6039,"Delhi","North","Chennai","South","Hyderabad","South","Mumbai","Central","Bangalore","South")</f>
        <v>North</v>
      </c>
      <c r="O6039" s="12">
        <v>3028.01</v>
      </c>
      <c r="P6039" s="4">
        <f>Table1[[#This Row],[Delivery_Date]]-Table1[[#This Row],[Order_Date]]</f>
        <v>2</v>
      </c>
      <c r="Q6039" s="4" t="str">
        <f>IF(Table1[[#This Row],[Delivery delay days]]&gt;5,"delay","on time")</f>
        <v>on time</v>
      </c>
      <c r="R6039" s="10">
        <f>DATEVALUE(Table1[[#This Row],[Delivery_Date]])</f>
        <v>45109</v>
      </c>
      <c r="S6039" s="10">
        <f>DATEVALUE(Table1[[#This Row],[Order_Date]])</f>
        <v>45107</v>
      </c>
      <c r="T6039" s="4" t="str" cm="1">
        <f t="array" ref="T6039">_xlfn.IFS(Table1[[#This Row],[Inventory_Level]]&lt;=200,"low",Table1[[#This Row],[Inventory_Level]]&gt;=700,"high",Table1[[#This Row],[Inventory_Level]]&gt;200,"medium")</f>
        <v>medium</v>
      </c>
    </row>
    <row r="6040" spans="1:20" x14ac:dyDescent="0.35">
      <c r="A6040" s="4">
        <v>6039</v>
      </c>
      <c r="B6040" s="4" t="s">
        <v>15</v>
      </c>
      <c r="C6040" s="4" t="s">
        <v>24</v>
      </c>
      <c r="D6040" s="4" t="s">
        <v>39</v>
      </c>
      <c r="E6040" s="4" t="s">
        <v>46</v>
      </c>
      <c r="F6040" s="10" t="s">
        <v>109</v>
      </c>
      <c r="G6040" s="11" t="s">
        <v>279</v>
      </c>
      <c r="H6040" s="4">
        <v>89</v>
      </c>
      <c r="I6040" s="12">
        <v>12399.96</v>
      </c>
      <c r="J6040" s="12">
        <v>1103596.44</v>
      </c>
      <c r="K6040" s="12">
        <v>4315.4399999999996</v>
      </c>
      <c r="L6040" s="4">
        <v>216</v>
      </c>
      <c r="M6040" s="4" t="s">
        <v>29</v>
      </c>
      <c r="N6040" s="4" t="str" cm="1">
        <f t="array" ref="N6040">_xlfn.SWITCH(E6040,"Delhi","North","Chennai","South","Hyderabad","South","Mumbai","Central","Bangalore","South")</f>
        <v>South</v>
      </c>
      <c r="O6040" s="12">
        <v>119863.74</v>
      </c>
      <c r="P6040" s="4">
        <f>Table1[[#This Row],[Delivery_Date]]-Table1[[#This Row],[Order_Date]]</f>
        <v>8</v>
      </c>
      <c r="Q6040" s="4" t="str">
        <f>IF(Table1[[#This Row],[Delivery delay days]]&gt;5,"delay","on time")</f>
        <v>delay</v>
      </c>
      <c r="R6040" s="10">
        <f>DATEVALUE(Table1[[#This Row],[Delivery_Date]])</f>
        <v>45171</v>
      </c>
      <c r="S6040" s="10">
        <f>DATEVALUE(Table1[[#This Row],[Order_Date]])</f>
        <v>45163</v>
      </c>
      <c r="T6040" s="4" t="str" cm="1">
        <f t="array" ref="T6040">_xlfn.IFS(Table1[[#This Row],[Inventory_Level]]&lt;=200,"low",Table1[[#This Row],[Inventory_Level]]&gt;=700,"high",Table1[[#This Row],[Inventory_Level]]&gt;200,"medium")</f>
        <v>medium</v>
      </c>
    </row>
    <row r="6041" spans="1:20" x14ac:dyDescent="0.35">
      <c r="A6041" s="4">
        <v>6040</v>
      </c>
      <c r="B6041" s="4" t="s">
        <v>15</v>
      </c>
      <c r="C6041" s="4" t="s">
        <v>38</v>
      </c>
      <c r="D6041" s="4" t="s">
        <v>39</v>
      </c>
      <c r="E6041" s="4" t="s">
        <v>26</v>
      </c>
      <c r="F6041" s="10" t="s">
        <v>176</v>
      </c>
      <c r="G6041" s="11" t="s">
        <v>201</v>
      </c>
      <c r="H6041" s="4">
        <v>34</v>
      </c>
      <c r="I6041" s="12">
        <v>29339.67</v>
      </c>
      <c r="J6041" s="12">
        <v>997548.78</v>
      </c>
      <c r="K6041" s="12">
        <v>4176.49</v>
      </c>
      <c r="L6041" s="4">
        <v>339</v>
      </c>
      <c r="M6041" s="4" t="s">
        <v>29</v>
      </c>
      <c r="N6041" s="4" t="str" cm="1">
        <f t="array" ref="N6041">_xlfn.SWITCH(E6041,"Delhi","North","Chennai","South","Hyderabad","South","Mumbai","Central","Bangalore","South")</f>
        <v>South</v>
      </c>
      <c r="O6041" s="12">
        <v>144560.85999999999</v>
      </c>
      <c r="P6041" s="4">
        <f>Table1[[#This Row],[Delivery_Date]]-Table1[[#This Row],[Order_Date]]</f>
        <v>3</v>
      </c>
      <c r="Q6041" s="4" t="str">
        <f>IF(Table1[[#This Row],[Delivery delay days]]&gt;5,"delay","on time")</f>
        <v>on time</v>
      </c>
      <c r="R6041" s="10">
        <f>DATEVALUE(Table1[[#This Row],[Delivery_Date]])</f>
        <v>45104</v>
      </c>
      <c r="S6041" s="10">
        <f>DATEVALUE(Table1[[#This Row],[Order_Date]])</f>
        <v>45101</v>
      </c>
      <c r="T6041" s="4" t="str" cm="1">
        <f t="array" ref="T6041">_xlfn.IFS(Table1[[#This Row],[Inventory_Level]]&lt;=200,"low",Table1[[#This Row],[Inventory_Level]]&gt;=700,"high",Table1[[#This Row],[Inventory_Level]]&gt;200,"medium")</f>
        <v>medium</v>
      </c>
    </row>
    <row r="6042" spans="1:20" x14ac:dyDescent="0.35">
      <c r="A6042" s="4">
        <v>6041</v>
      </c>
      <c r="B6042" s="4" t="s">
        <v>44</v>
      </c>
      <c r="C6042" s="4" t="s">
        <v>38</v>
      </c>
      <c r="D6042" s="4" t="s">
        <v>32</v>
      </c>
      <c r="E6042" s="4" t="s">
        <v>26</v>
      </c>
      <c r="F6042" s="10" t="s">
        <v>172</v>
      </c>
      <c r="G6042" s="11" t="s">
        <v>370</v>
      </c>
      <c r="H6042" s="4">
        <v>20</v>
      </c>
      <c r="I6042" s="12">
        <v>25813.79</v>
      </c>
      <c r="J6042" s="12">
        <v>516275.8</v>
      </c>
      <c r="K6042" s="12">
        <v>3795.44</v>
      </c>
      <c r="L6042" s="4">
        <v>426</v>
      </c>
      <c r="M6042" s="4" t="s">
        <v>29</v>
      </c>
      <c r="N6042" s="4" t="str" cm="1">
        <f t="array" ref="N6042">_xlfn.SWITCH(E6042,"Delhi","North","Chennai","South","Hyderabad","South","Mumbai","Central","Bangalore","South")</f>
        <v>South</v>
      </c>
      <c r="O6042" s="12">
        <v>114667.07</v>
      </c>
      <c r="P6042" s="4">
        <f>Table1[[#This Row],[Delivery_Date]]-Table1[[#This Row],[Order_Date]]</f>
        <v>4</v>
      </c>
      <c r="Q6042" s="4" t="str">
        <f>IF(Table1[[#This Row],[Delivery delay days]]&gt;5,"delay","on time")</f>
        <v>on time</v>
      </c>
      <c r="R6042" s="10">
        <f>DATEVALUE(Table1[[#This Row],[Delivery_Date]])</f>
        <v>45180</v>
      </c>
      <c r="S6042" s="10">
        <f>DATEVALUE(Table1[[#This Row],[Order_Date]])</f>
        <v>45176</v>
      </c>
      <c r="T6042" s="4" t="str" cm="1">
        <f t="array" ref="T6042">_xlfn.IFS(Table1[[#This Row],[Inventory_Level]]&lt;=200,"low",Table1[[#This Row],[Inventory_Level]]&gt;=700,"high",Table1[[#This Row],[Inventory_Level]]&gt;200,"medium")</f>
        <v>medium</v>
      </c>
    </row>
    <row r="6043" spans="1:20" x14ac:dyDescent="0.35">
      <c r="A6043" s="4">
        <v>6042</v>
      </c>
      <c r="B6043" s="4" t="s">
        <v>65</v>
      </c>
      <c r="C6043" s="4" t="s">
        <v>16</v>
      </c>
      <c r="D6043" s="4" t="s">
        <v>25</v>
      </c>
      <c r="E6043" s="4" t="s">
        <v>26</v>
      </c>
      <c r="F6043" s="10" t="s">
        <v>75</v>
      </c>
      <c r="G6043" s="11" t="s">
        <v>391</v>
      </c>
      <c r="H6043" s="4">
        <v>94</v>
      </c>
      <c r="I6043" s="12">
        <v>6518.06</v>
      </c>
      <c r="J6043" s="12">
        <v>612697.64</v>
      </c>
      <c r="K6043" s="12">
        <v>3236.83</v>
      </c>
      <c r="L6043" s="4">
        <v>628</v>
      </c>
      <c r="M6043" s="4" t="s">
        <v>42</v>
      </c>
      <c r="N6043" s="4" t="str" cm="1">
        <f t="array" ref="N6043">_xlfn.SWITCH(E6043,"Delhi","North","Chennai","South","Hyderabad","South","Mumbai","Central","Bangalore","South")</f>
        <v>South</v>
      </c>
      <c r="O6043" s="12">
        <v>140871.93</v>
      </c>
      <c r="P6043" s="4">
        <f>Table1[[#This Row],[Delivery_Date]]-Table1[[#This Row],[Order_Date]]</f>
        <v>15</v>
      </c>
      <c r="Q6043" s="4" t="str">
        <f>IF(Table1[[#This Row],[Delivery delay days]]&gt;5,"delay","on time")</f>
        <v>delay</v>
      </c>
      <c r="R6043" s="10">
        <f>DATEVALUE(Table1[[#This Row],[Delivery_Date]])</f>
        <v>45244</v>
      </c>
      <c r="S6043" s="10">
        <f>DATEVALUE(Table1[[#This Row],[Order_Date]])</f>
        <v>45229</v>
      </c>
      <c r="T6043" s="4" t="str" cm="1">
        <f t="array" ref="T6043">_xlfn.IFS(Table1[[#This Row],[Inventory_Level]]&lt;=200,"low",Table1[[#This Row],[Inventory_Level]]&gt;=700,"high",Table1[[#This Row],[Inventory_Level]]&gt;200,"medium")</f>
        <v>medium</v>
      </c>
    </row>
    <row r="6044" spans="1:20" x14ac:dyDescent="0.35">
      <c r="A6044" s="4">
        <v>6043</v>
      </c>
      <c r="B6044" s="4" t="s">
        <v>65</v>
      </c>
      <c r="C6044" s="4" t="s">
        <v>24</v>
      </c>
      <c r="D6044" s="4" t="s">
        <v>17</v>
      </c>
      <c r="E6044" s="4" t="s">
        <v>18</v>
      </c>
      <c r="F6044" s="10" t="s">
        <v>319</v>
      </c>
      <c r="G6044" s="11" t="s">
        <v>262</v>
      </c>
      <c r="H6044" s="4">
        <v>99</v>
      </c>
      <c r="I6044" s="12">
        <v>13124.05</v>
      </c>
      <c r="J6044" s="12">
        <v>1299280.95</v>
      </c>
      <c r="K6044" s="12">
        <v>2158.94</v>
      </c>
      <c r="L6044" s="4">
        <v>698</v>
      </c>
      <c r="M6044" s="4" t="s">
        <v>35</v>
      </c>
      <c r="N6044" s="4" t="str" cm="1">
        <f t="array" ref="N6044">_xlfn.SWITCH(E6044,"Delhi","North","Chennai","South","Hyderabad","South","Mumbai","Central","Bangalore","South")</f>
        <v>North</v>
      </c>
      <c r="O6044" s="12">
        <v>142526.87</v>
      </c>
      <c r="P6044" s="4">
        <f>Table1[[#This Row],[Delivery_Date]]-Table1[[#This Row],[Order_Date]]</f>
        <v>10</v>
      </c>
      <c r="Q6044" s="4" t="str">
        <f>IF(Table1[[#This Row],[Delivery delay days]]&gt;5,"delay","on time")</f>
        <v>delay</v>
      </c>
      <c r="R6044" s="10">
        <f>DATEVALUE(Table1[[#This Row],[Delivery_Date]])</f>
        <v>44953</v>
      </c>
      <c r="S6044" s="10">
        <f>DATEVALUE(Table1[[#This Row],[Order_Date]])</f>
        <v>44943</v>
      </c>
      <c r="T6044" s="4" t="str" cm="1">
        <f t="array" ref="T6044">_xlfn.IFS(Table1[[#This Row],[Inventory_Level]]&lt;=200,"low",Table1[[#This Row],[Inventory_Level]]&gt;=700,"high",Table1[[#This Row],[Inventory_Level]]&gt;200,"medium")</f>
        <v>medium</v>
      </c>
    </row>
    <row r="6045" spans="1:20" x14ac:dyDescent="0.35">
      <c r="A6045" s="4">
        <v>6044</v>
      </c>
      <c r="B6045" s="4" t="s">
        <v>31</v>
      </c>
      <c r="C6045" s="4" t="s">
        <v>24</v>
      </c>
      <c r="D6045" s="4" t="s">
        <v>32</v>
      </c>
      <c r="E6045" s="4" t="s">
        <v>52</v>
      </c>
      <c r="F6045" s="10" t="s">
        <v>201</v>
      </c>
      <c r="G6045" s="11" t="s">
        <v>353</v>
      </c>
      <c r="H6045" s="4">
        <v>20</v>
      </c>
      <c r="I6045" s="12">
        <v>49249.07</v>
      </c>
      <c r="J6045" s="12">
        <v>984981.4</v>
      </c>
      <c r="K6045" s="12">
        <v>3668.68</v>
      </c>
      <c r="L6045" s="4">
        <v>100</v>
      </c>
      <c r="M6045" s="4" t="s">
        <v>21</v>
      </c>
      <c r="N6045" s="4" t="str" cm="1">
        <f t="array" ref="N6045">_xlfn.SWITCH(E6045,"Delhi","North","Chennai","South","Hyderabad","South","Mumbai","Central","Bangalore","South")</f>
        <v>Central</v>
      </c>
      <c r="O6045" s="12">
        <v>113367.19</v>
      </c>
      <c r="P6045" s="4">
        <f>Table1[[#This Row],[Delivery_Date]]-Table1[[#This Row],[Order_Date]]</f>
        <v>2</v>
      </c>
      <c r="Q6045" s="4" t="str">
        <f>IF(Table1[[#This Row],[Delivery delay days]]&gt;5,"delay","on time")</f>
        <v>on time</v>
      </c>
      <c r="R6045" s="10">
        <f>DATEVALUE(Table1[[#This Row],[Delivery_Date]])</f>
        <v>45106</v>
      </c>
      <c r="S6045" s="10">
        <f>DATEVALUE(Table1[[#This Row],[Order_Date]])</f>
        <v>45104</v>
      </c>
      <c r="T6045" s="4" t="str" cm="1">
        <f t="array" ref="T6045">_xlfn.IFS(Table1[[#This Row],[Inventory_Level]]&lt;=200,"low",Table1[[#This Row],[Inventory_Level]]&gt;=700,"high",Table1[[#This Row],[Inventory_Level]]&gt;200,"medium")</f>
        <v>low</v>
      </c>
    </row>
    <row r="6046" spans="1:20" x14ac:dyDescent="0.35">
      <c r="A6046" s="4">
        <v>6045</v>
      </c>
      <c r="B6046" s="4" t="s">
        <v>44</v>
      </c>
      <c r="C6046" s="4" t="s">
        <v>24</v>
      </c>
      <c r="D6046" s="4" t="s">
        <v>45</v>
      </c>
      <c r="E6046" s="4" t="s">
        <v>26</v>
      </c>
      <c r="F6046" s="10" t="s">
        <v>356</v>
      </c>
      <c r="G6046" s="11" t="s">
        <v>47</v>
      </c>
      <c r="H6046" s="4">
        <v>23</v>
      </c>
      <c r="I6046" s="12">
        <v>11337.1</v>
      </c>
      <c r="J6046" s="12">
        <v>260753.3</v>
      </c>
      <c r="K6046" s="12">
        <v>584.36</v>
      </c>
      <c r="L6046" s="4">
        <v>778</v>
      </c>
      <c r="M6046" s="4" t="s">
        <v>35</v>
      </c>
      <c r="N6046" s="4" t="str" cm="1">
        <f t="array" ref="N6046">_xlfn.SWITCH(E6046,"Delhi","North","Chennai","South","Hyderabad","South","Mumbai","Central","Bangalore","South")</f>
        <v>South</v>
      </c>
      <c r="O6046" s="12">
        <v>34451.32</v>
      </c>
      <c r="P6046" s="4">
        <f>Table1[[#This Row],[Delivery_Date]]-Table1[[#This Row],[Order_Date]]</f>
        <v>12</v>
      </c>
      <c r="Q6046" s="4" t="str">
        <f>IF(Table1[[#This Row],[Delivery delay days]]&gt;5,"delay","on time")</f>
        <v>delay</v>
      </c>
      <c r="R6046" s="10">
        <f>DATEVALUE(Table1[[#This Row],[Delivery_Date]])</f>
        <v>45138</v>
      </c>
      <c r="S6046" s="10">
        <f>DATEVALUE(Table1[[#This Row],[Order_Date]])</f>
        <v>45126</v>
      </c>
      <c r="T6046" s="4" t="str" cm="1">
        <f t="array" ref="T6046">_xlfn.IFS(Table1[[#This Row],[Inventory_Level]]&lt;=200,"low",Table1[[#This Row],[Inventory_Level]]&gt;=700,"high",Table1[[#This Row],[Inventory_Level]]&gt;200,"medium")</f>
        <v>high</v>
      </c>
    </row>
    <row r="6047" spans="1:20" x14ac:dyDescent="0.35">
      <c r="A6047" s="4">
        <v>6046</v>
      </c>
      <c r="B6047" s="4" t="s">
        <v>31</v>
      </c>
      <c r="C6047" s="4" t="s">
        <v>24</v>
      </c>
      <c r="D6047" s="4" t="s">
        <v>25</v>
      </c>
      <c r="E6047" s="4" t="s">
        <v>52</v>
      </c>
      <c r="F6047" s="10" t="s">
        <v>88</v>
      </c>
      <c r="G6047" s="11" t="s">
        <v>89</v>
      </c>
      <c r="H6047" s="4">
        <v>51</v>
      </c>
      <c r="I6047" s="12">
        <v>16418.38</v>
      </c>
      <c r="J6047" s="12">
        <v>837337.38</v>
      </c>
      <c r="K6047" s="12">
        <v>1151.6600000000001</v>
      </c>
      <c r="L6047" s="4">
        <v>83</v>
      </c>
      <c r="M6047" s="4" t="s">
        <v>35</v>
      </c>
      <c r="N6047" s="4" t="str" cm="1">
        <f t="array" ref="N6047">_xlfn.SWITCH(E6047,"Delhi","North","Chennai","South","Hyderabad","South","Mumbai","Central","Bangalore","South")</f>
        <v>Central</v>
      </c>
      <c r="O6047" s="12">
        <v>174464.96</v>
      </c>
      <c r="P6047" s="4">
        <f>Table1[[#This Row],[Delivery_Date]]-Table1[[#This Row],[Order_Date]]</f>
        <v>2</v>
      </c>
      <c r="Q6047" s="4" t="str">
        <f>IF(Table1[[#This Row],[Delivery delay days]]&gt;5,"delay","on time")</f>
        <v>on time</v>
      </c>
      <c r="R6047" s="10">
        <f>DATEVALUE(Table1[[#This Row],[Delivery_Date]])</f>
        <v>45116</v>
      </c>
      <c r="S6047" s="10">
        <f>DATEVALUE(Table1[[#This Row],[Order_Date]])</f>
        <v>45114</v>
      </c>
      <c r="T6047" s="4" t="str" cm="1">
        <f t="array" ref="T6047">_xlfn.IFS(Table1[[#This Row],[Inventory_Level]]&lt;=200,"low",Table1[[#This Row],[Inventory_Level]]&gt;=700,"high",Table1[[#This Row],[Inventory_Level]]&gt;200,"medium")</f>
        <v>low</v>
      </c>
    </row>
    <row r="6048" spans="1:20" x14ac:dyDescent="0.35">
      <c r="A6048" s="4">
        <v>6047</v>
      </c>
      <c r="B6048" s="4" t="s">
        <v>51</v>
      </c>
      <c r="C6048" s="4" t="s">
        <v>24</v>
      </c>
      <c r="D6048" s="4" t="s">
        <v>25</v>
      </c>
      <c r="E6048" s="4" t="s">
        <v>46</v>
      </c>
      <c r="F6048" s="10" t="s">
        <v>377</v>
      </c>
      <c r="G6048" s="11" t="s">
        <v>397</v>
      </c>
      <c r="H6048" s="4">
        <v>13</v>
      </c>
      <c r="I6048" s="12">
        <v>4895.25</v>
      </c>
      <c r="J6048" s="12">
        <v>63638.25</v>
      </c>
      <c r="K6048" s="12">
        <v>4546.41</v>
      </c>
      <c r="L6048" s="4">
        <v>283</v>
      </c>
      <c r="M6048" s="4" t="s">
        <v>29</v>
      </c>
      <c r="N6048" s="4" t="str" cm="1">
        <f t="array" ref="N6048">_xlfn.SWITCH(E6048,"Delhi","North","Chennai","South","Hyderabad","South","Mumbai","Central","Bangalore","South")</f>
        <v>South</v>
      </c>
      <c r="O6048" s="12">
        <v>7340.13</v>
      </c>
      <c r="P6048" s="4">
        <f>Table1[[#This Row],[Delivery_Date]]-Table1[[#This Row],[Order_Date]]</f>
        <v>15</v>
      </c>
      <c r="Q6048" s="4" t="str">
        <f>IF(Table1[[#This Row],[Delivery delay days]]&gt;5,"delay","on time")</f>
        <v>delay</v>
      </c>
      <c r="R6048" s="10">
        <f>DATEVALUE(Table1[[#This Row],[Delivery_Date]])</f>
        <v>45258</v>
      </c>
      <c r="S6048" s="10">
        <f>DATEVALUE(Table1[[#This Row],[Order_Date]])</f>
        <v>45243</v>
      </c>
      <c r="T6048" s="4" t="str" cm="1">
        <f t="array" ref="T6048">_xlfn.IFS(Table1[[#This Row],[Inventory_Level]]&lt;=200,"low",Table1[[#This Row],[Inventory_Level]]&gt;=700,"high",Table1[[#This Row],[Inventory_Level]]&gt;200,"medium")</f>
        <v>medium</v>
      </c>
    </row>
    <row r="6049" spans="1:20" x14ac:dyDescent="0.35">
      <c r="A6049" s="4">
        <v>6048</v>
      </c>
      <c r="B6049" s="4" t="s">
        <v>31</v>
      </c>
      <c r="C6049" s="4" t="s">
        <v>24</v>
      </c>
      <c r="D6049" s="4" t="s">
        <v>39</v>
      </c>
      <c r="E6049" s="4" t="s">
        <v>18</v>
      </c>
      <c r="F6049" s="10" t="s">
        <v>331</v>
      </c>
      <c r="G6049" s="11" t="s">
        <v>376</v>
      </c>
      <c r="H6049" s="4">
        <v>12</v>
      </c>
      <c r="I6049" s="12">
        <v>23122.21</v>
      </c>
      <c r="J6049" s="12">
        <v>277466.52</v>
      </c>
      <c r="K6049" s="12">
        <v>866.98</v>
      </c>
      <c r="L6049" s="4">
        <v>684</v>
      </c>
      <c r="M6049" s="4" t="s">
        <v>21</v>
      </c>
      <c r="N6049" s="4" t="str" cm="1">
        <f t="array" ref="N6049">_xlfn.SWITCH(E6049,"Delhi","North","Chennai","South","Hyderabad","South","Mumbai","Central","Bangalore","South")</f>
        <v>North</v>
      </c>
      <c r="O6049" s="12">
        <v>49815.76</v>
      </c>
      <c r="P6049" s="4">
        <f>Table1[[#This Row],[Delivery_Date]]-Table1[[#This Row],[Order_Date]]</f>
        <v>9</v>
      </c>
      <c r="Q6049" s="4" t="str">
        <f>IF(Table1[[#This Row],[Delivery delay days]]&gt;5,"delay","on time")</f>
        <v>delay</v>
      </c>
      <c r="R6049" s="10">
        <f>DATEVALUE(Table1[[#This Row],[Delivery_Date]])</f>
        <v>44941</v>
      </c>
      <c r="S6049" s="10">
        <f>DATEVALUE(Table1[[#This Row],[Order_Date]])</f>
        <v>44932</v>
      </c>
      <c r="T6049" s="4" t="str" cm="1">
        <f t="array" ref="T6049">_xlfn.IFS(Table1[[#This Row],[Inventory_Level]]&lt;=200,"low",Table1[[#This Row],[Inventory_Level]]&gt;=700,"high",Table1[[#This Row],[Inventory_Level]]&gt;200,"medium")</f>
        <v>medium</v>
      </c>
    </row>
    <row r="6050" spans="1:20" x14ac:dyDescent="0.35">
      <c r="A6050" s="4">
        <v>6049</v>
      </c>
      <c r="B6050" s="4" t="s">
        <v>51</v>
      </c>
      <c r="C6050" s="4" t="s">
        <v>38</v>
      </c>
      <c r="D6050" s="4" t="s">
        <v>39</v>
      </c>
      <c r="E6050" s="4" t="s">
        <v>60</v>
      </c>
      <c r="F6050" s="10" t="s">
        <v>99</v>
      </c>
      <c r="G6050" s="11" t="s">
        <v>252</v>
      </c>
      <c r="H6050" s="4">
        <v>99</v>
      </c>
      <c r="I6050" s="12">
        <v>14091.56</v>
      </c>
      <c r="J6050" s="12">
        <v>1395064.44</v>
      </c>
      <c r="K6050" s="12">
        <v>729.88</v>
      </c>
      <c r="L6050" s="4">
        <v>265</v>
      </c>
      <c r="M6050" s="4" t="s">
        <v>35</v>
      </c>
      <c r="N6050" s="4" t="str" cm="1">
        <f t="array" ref="N6050">_xlfn.SWITCH(E6050,"Delhi","North","Chennai","South","Hyderabad","South","Mumbai","Central","Bangalore","South")</f>
        <v>South</v>
      </c>
      <c r="O6050" s="12">
        <v>138331.45000000001</v>
      </c>
      <c r="P6050" s="4">
        <f>Table1[[#This Row],[Delivery_Date]]-Table1[[#This Row],[Order_Date]]</f>
        <v>8</v>
      </c>
      <c r="Q6050" s="4" t="str">
        <f>IF(Table1[[#This Row],[Delivery delay days]]&gt;5,"delay","on time")</f>
        <v>delay</v>
      </c>
      <c r="R6050" s="10">
        <f>DATEVALUE(Table1[[#This Row],[Delivery_Date]])</f>
        <v>45089</v>
      </c>
      <c r="S6050" s="10">
        <f>DATEVALUE(Table1[[#This Row],[Order_Date]])</f>
        <v>45081</v>
      </c>
      <c r="T6050" s="4" t="str" cm="1">
        <f t="array" ref="T6050">_xlfn.IFS(Table1[[#This Row],[Inventory_Level]]&lt;=200,"low",Table1[[#This Row],[Inventory_Level]]&gt;=700,"high",Table1[[#This Row],[Inventory_Level]]&gt;200,"medium")</f>
        <v>medium</v>
      </c>
    </row>
    <row r="6051" spans="1:20" x14ac:dyDescent="0.35">
      <c r="A6051" s="4">
        <v>6050</v>
      </c>
      <c r="B6051" s="4" t="s">
        <v>15</v>
      </c>
      <c r="C6051" s="4" t="s">
        <v>38</v>
      </c>
      <c r="D6051" s="4" t="s">
        <v>45</v>
      </c>
      <c r="E6051" s="4" t="s">
        <v>26</v>
      </c>
      <c r="F6051" s="10" t="s">
        <v>355</v>
      </c>
      <c r="G6051" s="11" t="s">
        <v>422</v>
      </c>
      <c r="H6051" s="4">
        <v>16</v>
      </c>
      <c r="I6051" s="12">
        <v>35439.160000000003</v>
      </c>
      <c r="J6051" s="12">
        <v>567026.56000000006</v>
      </c>
      <c r="K6051" s="12">
        <v>2639.49</v>
      </c>
      <c r="L6051" s="4">
        <v>252</v>
      </c>
      <c r="M6051" s="4" t="s">
        <v>35</v>
      </c>
      <c r="N6051" s="4" t="str" cm="1">
        <f t="array" ref="N6051">_xlfn.SWITCH(E6051,"Delhi","North","Chennai","South","Hyderabad","South","Mumbai","Central","Bangalore","South")</f>
        <v>South</v>
      </c>
      <c r="O6051" s="12">
        <v>85627.57</v>
      </c>
      <c r="P6051" s="4">
        <f>Table1[[#This Row],[Delivery_Date]]-Table1[[#This Row],[Order_Date]]</f>
        <v>15</v>
      </c>
      <c r="Q6051" s="4" t="str">
        <f>IF(Table1[[#This Row],[Delivery delay days]]&gt;5,"delay","on time")</f>
        <v>delay</v>
      </c>
      <c r="R6051" s="10">
        <f>DATEVALUE(Table1[[#This Row],[Delivery_Date]])</f>
        <v>45302</v>
      </c>
      <c r="S6051" s="10">
        <f>DATEVALUE(Table1[[#This Row],[Order_Date]])</f>
        <v>45287</v>
      </c>
      <c r="T6051" s="4" t="str" cm="1">
        <f t="array" ref="T6051">_xlfn.IFS(Table1[[#This Row],[Inventory_Level]]&lt;=200,"low",Table1[[#This Row],[Inventory_Level]]&gt;=700,"high",Table1[[#This Row],[Inventory_Level]]&gt;200,"medium")</f>
        <v>medium</v>
      </c>
    </row>
    <row r="6052" spans="1:20" x14ac:dyDescent="0.35">
      <c r="A6052" s="4">
        <v>6051</v>
      </c>
      <c r="B6052" s="4" t="s">
        <v>51</v>
      </c>
      <c r="C6052" s="4" t="s">
        <v>16</v>
      </c>
      <c r="D6052" s="4" t="s">
        <v>32</v>
      </c>
      <c r="E6052" s="4" t="s">
        <v>52</v>
      </c>
      <c r="F6052" s="10" t="s">
        <v>292</v>
      </c>
      <c r="G6052" s="11" t="s">
        <v>193</v>
      </c>
      <c r="H6052" s="4">
        <v>44</v>
      </c>
      <c r="I6052" s="12">
        <v>23232.3</v>
      </c>
      <c r="J6052" s="12">
        <v>1022221.2</v>
      </c>
      <c r="K6052" s="12">
        <v>711.9</v>
      </c>
      <c r="L6052" s="4">
        <v>764</v>
      </c>
      <c r="M6052" s="4" t="s">
        <v>42</v>
      </c>
      <c r="N6052" s="4" t="str" cm="1">
        <f t="array" ref="N6052">_xlfn.SWITCH(E6052,"Delhi","North","Chennai","South","Hyderabad","South","Mumbai","Central","Bangalore","South")</f>
        <v>Central</v>
      </c>
      <c r="O6052" s="12">
        <v>160228.03</v>
      </c>
      <c r="P6052" s="4">
        <f>Table1[[#This Row],[Delivery_Date]]-Table1[[#This Row],[Order_Date]]</f>
        <v>10</v>
      </c>
      <c r="Q6052" s="4" t="str">
        <f>IF(Table1[[#This Row],[Delivery delay days]]&gt;5,"delay","on time")</f>
        <v>delay</v>
      </c>
      <c r="R6052" s="10">
        <f>DATEVALUE(Table1[[#This Row],[Delivery_Date]])</f>
        <v>45209</v>
      </c>
      <c r="S6052" s="10">
        <f>DATEVALUE(Table1[[#This Row],[Order_Date]])</f>
        <v>45199</v>
      </c>
      <c r="T6052" s="4" t="str" cm="1">
        <f t="array" ref="T6052">_xlfn.IFS(Table1[[#This Row],[Inventory_Level]]&lt;=200,"low",Table1[[#This Row],[Inventory_Level]]&gt;=700,"high",Table1[[#This Row],[Inventory_Level]]&gt;200,"medium")</f>
        <v>high</v>
      </c>
    </row>
    <row r="6053" spans="1:20" x14ac:dyDescent="0.35">
      <c r="A6053" s="4">
        <v>6052</v>
      </c>
      <c r="B6053" s="4" t="s">
        <v>65</v>
      </c>
      <c r="C6053" s="4" t="s">
        <v>24</v>
      </c>
      <c r="D6053" s="4" t="s">
        <v>45</v>
      </c>
      <c r="E6053" s="4" t="s">
        <v>18</v>
      </c>
      <c r="F6053" s="10" t="s">
        <v>154</v>
      </c>
      <c r="G6053" s="11" t="s">
        <v>317</v>
      </c>
      <c r="H6053" s="4">
        <v>79</v>
      </c>
      <c r="I6053" s="12">
        <v>8674.82</v>
      </c>
      <c r="J6053" s="12">
        <v>685310.78</v>
      </c>
      <c r="K6053" s="12">
        <v>4110.45</v>
      </c>
      <c r="L6053" s="4">
        <v>294</v>
      </c>
      <c r="M6053" s="4" t="s">
        <v>35</v>
      </c>
      <c r="N6053" s="4" t="str" cm="1">
        <f t="array" ref="N6053">_xlfn.SWITCH(E6053,"Delhi","North","Chennai","South","Hyderabad","South","Mumbai","Central","Bangalore","South")</f>
        <v>North</v>
      </c>
      <c r="O6053" s="12">
        <v>37809.14</v>
      </c>
      <c r="P6053" s="4">
        <f>Table1[[#This Row],[Delivery_Date]]-Table1[[#This Row],[Order_Date]]</f>
        <v>13</v>
      </c>
      <c r="Q6053" s="4" t="str">
        <f>IF(Table1[[#This Row],[Delivery delay days]]&gt;5,"delay","on time")</f>
        <v>delay</v>
      </c>
      <c r="R6053" s="10">
        <f>DATEVALUE(Table1[[#This Row],[Delivery_Date]])</f>
        <v>44968</v>
      </c>
      <c r="S6053" s="10">
        <f>DATEVALUE(Table1[[#This Row],[Order_Date]])</f>
        <v>44955</v>
      </c>
      <c r="T6053" s="4" t="str" cm="1">
        <f t="array" ref="T6053">_xlfn.IFS(Table1[[#This Row],[Inventory_Level]]&lt;=200,"low",Table1[[#This Row],[Inventory_Level]]&gt;=700,"high",Table1[[#This Row],[Inventory_Level]]&gt;200,"medium")</f>
        <v>medium</v>
      </c>
    </row>
    <row r="6054" spans="1:20" x14ac:dyDescent="0.35">
      <c r="A6054" s="4">
        <v>6053</v>
      </c>
      <c r="B6054" s="4" t="s">
        <v>15</v>
      </c>
      <c r="C6054" s="4" t="s">
        <v>16</v>
      </c>
      <c r="D6054" s="4" t="s">
        <v>17</v>
      </c>
      <c r="E6054" s="4" t="s">
        <v>60</v>
      </c>
      <c r="F6054" s="10" t="s">
        <v>372</v>
      </c>
      <c r="G6054" s="11" t="s">
        <v>317</v>
      </c>
      <c r="H6054" s="4">
        <v>70</v>
      </c>
      <c r="I6054" s="12">
        <v>23862.53</v>
      </c>
      <c r="J6054" s="12">
        <v>1670377.1</v>
      </c>
      <c r="K6054" s="12">
        <v>4544.05</v>
      </c>
      <c r="L6054" s="4">
        <v>543</v>
      </c>
      <c r="M6054" s="4" t="s">
        <v>21</v>
      </c>
      <c r="N6054" s="4" t="str" cm="1">
        <f t="array" ref="N6054">_xlfn.SWITCH(E6054,"Delhi","North","Chennai","South","Hyderabad","South","Mumbai","Central","Bangalore","South")</f>
        <v>South</v>
      </c>
      <c r="O6054" s="12">
        <v>203112.25</v>
      </c>
      <c r="P6054" s="4">
        <f>Table1[[#This Row],[Delivery_Date]]-Table1[[#This Row],[Order_Date]]</f>
        <v>12</v>
      </c>
      <c r="Q6054" s="4" t="str">
        <f>IF(Table1[[#This Row],[Delivery delay days]]&gt;5,"delay","on time")</f>
        <v>delay</v>
      </c>
      <c r="R6054" s="10">
        <f>DATEVALUE(Table1[[#This Row],[Delivery_Date]])</f>
        <v>44968</v>
      </c>
      <c r="S6054" s="10">
        <f>DATEVALUE(Table1[[#This Row],[Order_Date]])</f>
        <v>44956</v>
      </c>
      <c r="T6054" s="4" t="str" cm="1">
        <f t="array" ref="T6054">_xlfn.IFS(Table1[[#This Row],[Inventory_Level]]&lt;=200,"low",Table1[[#This Row],[Inventory_Level]]&gt;=700,"high",Table1[[#This Row],[Inventory_Level]]&gt;200,"medium")</f>
        <v>medium</v>
      </c>
    </row>
    <row r="6055" spans="1:20" x14ac:dyDescent="0.35">
      <c r="A6055" s="4">
        <v>6054</v>
      </c>
      <c r="B6055" s="4" t="s">
        <v>23</v>
      </c>
      <c r="C6055" s="4" t="s">
        <v>38</v>
      </c>
      <c r="D6055" s="4" t="s">
        <v>17</v>
      </c>
      <c r="E6055" s="4" t="s">
        <v>18</v>
      </c>
      <c r="F6055" s="10" t="s">
        <v>249</v>
      </c>
      <c r="G6055" s="11" t="s">
        <v>264</v>
      </c>
      <c r="H6055" s="4">
        <v>70</v>
      </c>
      <c r="I6055" s="12">
        <v>48293.95</v>
      </c>
      <c r="J6055" s="12">
        <v>3380576.5</v>
      </c>
      <c r="K6055" s="12">
        <v>2788.86</v>
      </c>
      <c r="L6055" s="4">
        <v>620</v>
      </c>
      <c r="M6055" s="4" t="s">
        <v>35</v>
      </c>
      <c r="N6055" s="4" t="str" cm="1">
        <f t="array" ref="N6055">_xlfn.SWITCH(E6055,"Delhi","North","Chennai","South","Hyderabad","South","Mumbai","Central","Bangalore","South")</f>
        <v>North</v>
      </c>
      <c r="O6055" s="12">
        <v>500863.69</v>
      </c>
      <c r="P6055" s="4">
        <f>Table1[[#This Row],[Delivery_Date]]-Table1[[#This Row],[Order_Date]]</f>
        <v>7</v>
      </c>
      <c r="Q6055" s="4" t="str">
        <f>IF(Table1[[#This Row],[Delivery delay days]]&gt;5,"delay","on time")</f>
        <v>delay</v>
      </c>
      <c r="R6055" s="10">
        <f>DATEVALUE(Table1[[#This Row],[Delivery_Date]])</f>
        <v>45028</v>
      </c>
      <c r="S6055" s="10">
        <f>DATEVALUE(Table1[[#This Row],[Order_Date]])</f>
        <v>45021</v>
      </c>
      <c r="T6055" s="4" t="str" cm="1">
        <f t="array" ref="T6055">_xlfn.IFS(Table1[[#This Row],[Inventory_Level]]&lt;=200,"low",Table1[[#This Row],[Inventory_Level]]&gt;=700,"high",Table1[[#This Row],[Inventory_Level]]&gt;200,"medium")</f>
        <v>medium</v>
      </c>
    </row>
    <row r="6056" spans="1:20" x14ac:dyDescent="0.35">
      <c r="A6056" s="4">
        <v>6055</v>
      </c>
      <c r="B6056" s="4" t="s">
        <v>15</v>
      </c>
      <c r="C6056" s="4" t="s">
        <v>24</v>
      </c>
      <c r="D6056" s="4" t="s">
        <v>25</v>
      </c>
      <c r="E6056" s="4" t="s">
        <v>52</v>
      </c>
      <c r="F6056" s="10" t="s">
        <v>299</v>
      </c>
      <c r="G6056" s="11" t="s">
        <v>408</v>
      </c>
      <c r="H6056" s="4">
        <v>100</v>
      </c>
      <c r="I6056" s="12">
        <v>42553.49</v>
      </c>
      <c r="J6056" s="12">
        <v>4255349</v>
      </c>
      <c r="K6056" s="12">
        <v>579.36</v>
      </c>
      <c r="L6056" s="4">
        <v>401</v>
      </c>
      <c r="M6056" s="4" t="s">
        <v>29</v>
      </c>
      <c r="N6056" s="4" t="str" cm="1">
        <f t="array" ref="N6056">_xlfn.SWITCH(E6056,"Delhi","North","Chennai","South","Hyderabad","South","Mumbai","Central","Bangalore","South")</f>
        <v>Central</v>
      </c>
      <c r="O6056" s="12">
        <v>952102.79</v>
      </c>
      <c r="P6056" s="4">
        <f>Table1[[#This Row],[Delivery_Date]]-Table1[[#This Row],[Order_Date]]</f>
        <v>12</v>
      </c>
      <c r="Q6056" s="4" t="str">
        <f>IF(Table1[[#This Row],[Delivery delay days]]&gt;5,"delay","on time")</f>
        <v>delay</v>
      </c>
      <c r="R6056" s="10">
        <f>DATEVALUE(Table1[[#This Row],[Delivery_Date]])</f>
        <v>45222</v>
      </c>
      <c r="S6056" s="10">
        <f>DATEVALUE(Table1[[#This Row],[Order_Date]])</f>
        <v>45210</v>
      </c>
      <c r="T6056" s="4" t="str" cm="1">
        <f t="array" ref="T6056">_xlfn.IFS(Table1[[#This Row],[Inventory_Level]]&lt;=200,"low",Table1[[#This Row],[Inventory_Level]]&gt;=700,"high",Table1[[#This Row],[Inventory_Level]]&gt;200,"medium")</f>
        <v>medium</v>
      </c>
    </row>
    <row r="6057" spans="1:20" x14ac:dyDescent="0.35">
      <c r="A6057" s="4">
        <v>6056</v>
      </c>
      <c r="B6057" s="4" t="s">
        <v>44</v>
      </c>
      <c r="C6057" s="4" t="s">
        <v>24</v>
      </c>
      <c r="D6057" s="4" t="s">
        <v>17</v>
      </c>
      <c r="E6057" s="4" t="s">
        <v>18</v>
      </c>
      <c r="F6057" s="10" t="s">
        <v>228</v>
      </c>
      <c r="G6057" s="11" t="s">
        <v>361</v>
      </c>
      <c r="H6057" s="4">
        <v>28</v>
      </c>
      <c r="I6057" s="12">
        <v>21106.07</v>
      </c>
      <c r="J6057" s="12">
        <v>590969.96</v>
      </c>
      <c r="K6057" s="12">
        <v>158.97999999999999</v>
      </c>
      <c r="L6057" s="4">
        <v>317</v>
      </c>
      <c r="M6057" s="4" t="s">
        <v>21</v>
      </c>
      <c r="N6057" s="4" t="str" cm="1">
        <f t="array" ref="N6057">_xlfn.SWITCH(E6057,"Delhi","North","Chennai","South","Hyderabad","South","Mumbai","Central","Bangalore","South")</f>
        <v>North</v>
      </c>
      <c r="O6057" s="12">
        <v>32465.3</v>
      </c>
      <c r="P6057" s="4">
        <f>Table1[[#This Row],[Delivery_Date]]-Table1[[#This Row],[Order_Date]]</f>
        <v>11</v>
      </c>
      <c r="Q6057" s="4" t="str">
        <f>IF(Table1[[#This Row],[Delivery delay days]]&gt;5,"delay","on time")</f>
        <v>delay</v>
      </c>
      <c r="R6057" s="10">
        <f>DATEVALUE(Table1[[#This Row],[Delivery_Date]])</f>
        <v>45035</v>
      </c>
      <c r="S6057" s="10">
        <f>DATEVALUE(Table1[[#This Row],[Order_Date]])</f>
        <v>45024</v>
      </c>
      <c r="T6057" s="4" t="str" cm="1">
        <f t="array" ref="T6057">_xlfn.IFS(Table1[[#This Row],[Inventory_Level]]&lt;=200,"low",Table1[[#This Row],[Inventory_Level]]&gt;=700,"high",Table1[[#This Row],[Inventory_Level]]&gt;200,"medium")</f>
        <v>medium</v>
      </c>
    </row>
    <row r="6058" spans="1:20" x14ac:dyDescent="0.35">
      <c r="A6058" s="4">
        <v>6057</v>
      </c>
      <c r="B6058" s="4" t="s">
        <v>37</v>
      </c>
      <c r="C6058" s="4" t="s">
        <v>16</v>
      </c>
      <c r="D6058" s="4" t="s">
        <v>39</v>
      </c>
      <c r="E6058" s="4" t="s">
        <v>18</v>
      </c>
      <c r="F6058" s="10" t="s">
        <v>238</v>
      </c>
      <c r="G6058" s="11" t="s">
        <v>267</v>
      </c>
      <c r="H6058" s="4">
        <v>28</v>
      </c>
      <c r="I6058" s="12">
        <v>24959.67</v>
      </c>
      <c r="J6058" s="12">
        <v>698870.76</v>
      </c>
      <c r="K6058" s="12">
        <v>3437.12</v>
      </c>
      <c r="L6058" s="4">
        <v>701</v>
      </c>
      <c r="M6058" s="4" t="s">
        <v>35</v>
      </c>
      <c r="N6058" s="4" t="str" cm="1">
        <f t="array" ref="N6058">_xlfn.SWITCH(E6058,"Delhi","North","Chennai","South","Hyderabad","South","Mumbai","Central","Bangalore","South")</f>
        <v>North</v>
      </c>
      <c r="O6058" s="12">
        <v>147390.57</v>
      </c>
      <c r="P6058" s="4">
        <f>Table1[[#This Row],[Delivery_Date]]-Table1[[#This Row],[Order_Date]]</f>
        <v>3</v>
      </c>
      <c r="Q6058" s="4" t="str">
        <f>IF(Table1[[#This Row],[Delivery delay days]]&gt;5,"delay","on time")</f>
        <v>on time</v>
      </c>
      <c r="R6058" s="10">
        <f>DATEVALUE(Table1[[#This Row],[Delivery_Date]])</f>
        <v>45218</v>
      </c>
      <c r="S6058" s="10">
        <f>DATEVALUE(Table1[[#This Row],[Order_Date]])</f>
        <v>45215</v>
      </c>
      <c r="T6058" s="4" t="str" cm="1">
        <f t="array" ref="T6058">_xlfn.IFS(Table1[[#This Row],[Inventory_Level]]&lt;=200,"low",Table1[[#This Row],[Inventory_Level]]&gt;=700,"high",Table1[[#This Row],[Inventory_Level]]&gt;200,"medium")</f>
        <v>high</v>
      </c>
    </row>
    <row r="6059" spans="1:20" x14ac:dyDescent="0.35">
      <c r="A6059" s="4">
        <v>6058</v>
      </c>
      <c r="B6059" s="4" t="s">
        <v>37</v>
      </c>
      <c r="C6059" s="4" t="s">
        <v>24</v>
      </c>
      <c r="D6059" s="4" t="s">
        <v>45</v>
      </c>
      <c r="E6059" s="4" t="s">
        <v>46</v>
      </c>
      <c r="F6059" s="10" t="s">
        <v>379</v>
      </c>
      <c r="G6059" s="11" t="s">
        <v>88</v>
      </c>
      <c r="H6059" s="4">
        <v>9</v>
      </c>
      <c r="I6059" s="12">
        <v>6476.96</v>
      </c>
      <c r="J6059" s="12">
        <v>58292.639999999999</v>
      </c>
      <c r="K6059" s="12">
        <v>4630.24</v>
      </c>
      <c r="L6059" s="4">
        <v>817</v>
      </c>
      <c r="M6059" s="4" t="s">
        <v>21</v>
      </c>
      <c r="N6059" s="4" t="str" cm="1">
        <f t="array" ref="N6059">_xlfn.SWITCH(E6059,"Delhi","North","Chennai","South","Hyderabad","South","Mumbai","Central","Bangalore","South")</f>
        <v>South</v>
      </c>
      <c r="O6059" s="12">
        <v>11336.7</v>
      </c>
      <c r="P6059" s="4">
        <f>Table1[[#This Row],[Delivery_Date]]-Table1[[#This Row],[Order_Date]]</f>
        <v>15</v>
      </c>
      <c r="Q6059" s="4" t="str">
        <f>IF(Table1[[#This Row],[Delivery delay days]]&gt;5,"delay","on time")</f>
        <v>delay</v>
      </c>
      <c r="R6059" s="10">
        <f>DATEVALUE(Table1[[#This Row],[Delivery_Date]])</f>
        <v>45114</v>
      </c>
      <c r="S6059" s="10">
        <f>DATEVALUE(Table1[[#This Row],[Order_Date]])</f>
        <v>45099</v>
      </c>
      <c r="T6059" s="4" t="str" cm="1">
        <f t="array" ref="T6059">_xlfn.IFS(Table1[[#This Row],[Inventory_Level]]&lt;=200,"low",Table1[[#This Row],[Inventory_Level]]&gt;=700,"high",Table1[[#This Row],[Inventory_Level]]&gt;200,"medium")</f>
        <v>high</v>
      </c>
    </row>
    <row r="6060" spans="1:20" x14ac:dyDescent="0.35">
      <c r="A6060" s="4">
        <v>6059</v>
      </c>
      <c r="B6060" s="4" t="s">
        <v>15</v>
      </c>
      <c r="C6060" s="4" t="s">
        <v>38</v>
      </c>
      <c r="D6060" s="4" t="s">
        <v>17</v>
      </c>
      <c r="E6060" s="4" t="s">
        <v>26</v>
      </c>
      <c r="F6060" s="10" t="s">
        <v>83</v>
      </c>
      <c r="G6060" s="11" t="s">
        <v>19</v>
      </c>
      <c r="H6060" s="4">
        <v>94</v>
      </c>
      <c r="I6060" s="12">
        <v>17656.14</v>
      </c>
      <c r="J6060" s="12">
        <v>1659677.16</v>
      </c>
      <c r="K6060" s="12">
        <v>1457.54</v>
      </c>
      <c r="L6060" s="4">
        <v>837</v>
      </c>
      <c r="M6060" s="4" t="s">
        <v>21</v>
      </c>
      <c r="N6060" s="4" t="str" cm="1">
        <f t="array" ref="N6060">_xlfn.SWITCH(E6060,"Delhi","North","Chennai","South","Hyderabad","South","Mumbai","Central","Bangalore","South")</f>
        <v>South</v>
      </c>
      <c r="O6060" s="12">
        <v>243782.67</v>
      </c>
      <c r="P6060" s="4">
        <f>Table1[[#This Row],[Delivery_Date]]-Table1[[#This Row],[Order_Date]]</f>
        <v>6</v>
      </c>
      <c r="Q6060" s="4" t="str">
        <f>IF(Table1[[#This Row],[Delivery delay days]]&gt;5,"delay","on time")</f>
        <v>delay</v>
      </c>
      <c r="R6060" s="10">
        <f>DATEVALUE(Table1[[#This Row],[Delivery_Date]])</f>
        <v>45188</v>
      </c>
      <c r="S6060" s="10">
        <f>DATEVALUE(Table1[[#This Row],[Order_Date]])</f>
        <v>45182</v>
      </c>
      <c r="T6060" s="4" t="str" cm="1">
        <f t="array" ref="T6060">_xlfn.IFS(Table1[[#This Row],[Inventory_Level]]&lt;=200,"low",Table1[[#This Row],[Inventory_Level]]&gt;=700,"high",Table1[[#This Row],[Inventory_Level]]&gt;200,"medium")</f>
        <v>high</v>
      </c>
    </row>
    <row r="6061" spans="1:20" x14ac:dyDescent="0.35">
      <c r="A6061" s="4">
        <v>6060</v>
      </c>
      <c r="B6061" s="4" t="s">
        <v>44</v>
      </c>
      <c r="C6061" s="4" t="s">
        <v>24</v>
      </c>
      <c r="D6061" s="4" t="s">
        <v>25</v>
      </c>
      <c r="E6061" s="4" t="s">
        <v>18</v>
      </c>
      <c r="F6061" s="10" t="s">
        <v>285</v>
      </c>
      <c r="G6061" s="11" t="s">
        <v>233</v>
      </c>
      <c r="H6061" s="4">
        <v>93</v>
      </c>
      <c r="I6061" s="12">
        <v>3042.21</v>
      </c>
      <c r="J6061" s="12">
        <v>282925.53000000003</v>
      </c>
      <c r="K6061" s="12">
        <v>1849.57</v>
      </c>
      <c r="L6061" s="4">
        <v>208</v>
      </c>
      <c r="M6061" s="4" t="s">
        <v>29</v>
      </c>
      <c r="N6061" s="4" t="str" cm="1">
        <f t="array" ref="N6061">_xlfn.SWITCH(E6061,"Delhi","North","Chennai","South","Hyderabad","South","Mumbai","Central","Bangalore","South")</f>
        <v>North</v>
      </c>
      <c r="O6061" s="12">
        <v>14769.34</v>
      </c>
      <c r="P6061" s="4">
        <f>Table1[[#This Row],[Delivery_Date]]-Table1[[#This Row],[Order_Date]]</f>
        <v>1</v>
      </c>
      <c r="Q6061" s="4" t="str">
        <f>IF(Table1[[#This Row],[Delivery delay days]]&gt;5,"delay","on time")</f>
        <v>on time</v>
      </c>
      <c r="R6061" s="10">
        <f>DATEVALUE(Table1[[#This Row],[Delivery_Date]])</f>
        <v>45195</v>
      </c>
      <c r="S6061" s="10">
        <f>DATEVALUE(Table1[[#This Row],[Order_Date]])</f>
        <v>45194</v>
      </c>
      <c r="T6061" s="4" t="str" cm="1">
        <f t="array" ref="T6061">_xlfn.IFS(Table1[[#This Row],[Inventory_Level]]&lt;=200,"low",Table1[[#This Row],[Inventory_Level]]&gt;=700,"high",Table1[[#This Row],[Inventory_Level]]&gt;200,"medium")</f>
        <v>medium</v>
      </c>
    </row>
    <row r="6062" spans="1:20" x14ac:dyDescent="0.35">
      <c r="A6062" s="4">
        <v>6061</v>
      </c>
      <c r="B6062" s="4" t="s">
        <v>37</v>
      </c>
      <c r="C6062" s="4" t="s">
        <v>16</v>
      </c>
      <c r="D6062" s="4" t="s">
        <v>45</v>
      </c>
      <c r="E6062" s="4" t="s">
        <v>18</v>
      </c>
      <c r="F6062" s="10" t="s">
        <v>235</v>
      </c>
      <c r="G6062" s="11" t="s">
        <v>410</v>
      </c>
      <c r="H6062" s="4">
        <v>57</v>
      </c>
      <c r="I6062" s="12">
        <v>32528.74</v>
      </c>
      <c r="J6062" s="12">
        <v>1854138.18</v>
      </c>
      <c r="K6062" s="12">
        <v>1705.82</v>
      </c>
      <c r="L6062" s="4">
        <v>336</v>
      </c>
      <c r="M6062" s="4" t="s">
        <v>42</v>
      </c>
      <c r="N6062" s="4" t="str" cm="1">
        <f t="array" ref="N6062">_xlfn.SWITCH(E6062,"Delhi","North","Chennai","South","Hyderabad","South","Mumbai","Central","Bangalore","South")</f>
        <v>North</v>
      </c>
      <c r="O6062" s="12">
        <v>355118.34</v>
      </c>
      <c r="P6062" s="4">
        <f>Table1[[#This Row],[Delivery_Date]]-Table1[[#This Row],[Order_Date]]</f>
        <v>2</v>
      </c>
      <c r="Q6062" s="4" t="str">
        <f>IF(Table1[[#This Row],[Delivery delay days]]&gt;5,"delay","on time")</f>
        <v>on time</v>
      </c>
      <c r="R6062" s="10">
        <f>DATEVALUE(Table1[[#This Row],[Delivery_Date]])</f>
        <v>45070</v>
      </c>
      <c r="S6062" s="10">
        <f>DATEVALUE(Table1[[#This Row],[Order_Date]])</f>
        <v>45068</v>
      </c>
      <c r="T6062" s="4" t="str" cm="1">
        <f t="array" ref="T6062">_xlfn.IFS(Table1[[#This Row],[Inventory_Level]]&lt;=200,"low",Table1[[#This Row],[Inventory_Level]]&gt;=700,"high",Table1[[#This Row],[Inventory_Level]]&gt;200,"medium")</f>
        <v>medium</v>
      </c>
    </row>
    <row r="6063" spans="1:20" x14ac:dyDescent="0.35">
      <c r="A6063" s="4">
        <v>6062</v>
      </c>
      <c r="B6063" s="4" t="s">
        <v>15</v>
      </c>
      <c r="C6063" s="4" t="s">
        <v>24</v>
      </c>
      <c r="D6063" s="4" t="s">
        <v>25</v>
      </c>
      <c r="E6063" s="4" t="s">
        <v>18</v>
      </c>
      <c r="F6063" s="10" t="s">
        <v>351</v>
      </c>
      <c r="G6063" s="11" t="s">
        <v>278</v>
      </c>
      <c r="H6063" s="4">
        <v>15</v>
      </c>
      <c r="I6063" s="12">
        <v>47522.61</v>
      </c>
      <c r="J6063" s="12">
        <v>712839.15</v>
      </c>
      <c r="K6063" s="12">
        <v>2367.86</v>
      </c>
      <c r="L6063" s="4">
        <v>85</v>
      </c>
      <c r="M6063" s="4" t="s">
        <v>35</v>
      </c>
      <c r="N6063" s="4" t="str" cm="1">
        <f t="array" ref="N6063">_xlfn.SWITCH(E6063,"Delhi","North","Chennai","South","Hyderabad","South","Mumbai","Central","Bangalore","South")</f>
        <v>North</v>
      </c>
      <c r="O6063" s="12">
        <v>131826.60999999999</v>
      </c>
      <c r="P6063" s="4">
        <f>Table1[[#This Row],[Delivery_Date]]-Table1[[#This Row],[Order_Date]]</f>
        <v>2</v>
      </c>
      <c r="Q6063" s="4" t="str">
        <f>IF(Table1[[#This Row],[Delivery delay days]]&gt;5,"delay","on time")</f>
        <v>on time</v>
      </c>
      <c r="R6063" s="10">
        <f>DATEVALUE(Table1[[#This Row],[Delivery_Date]])</f>
        <v>45157</v>
      </c>
      <c r="S6063" s="10">
        <f>DATEVALUE(Table1[[#This Row],[Order_Date]])</f>
        <v>45155</v>
      </c>
      <c r="T6063" s="4" t="str" cm="1">
        <f t="array" ref="T6063">_xlfn.IFS(Table1[[#This Row],[Inventory_Level]]&lt;=200,"low",Table1[[#This Row],[Inventory_Level]]&gt;=700,"high",Table1[[#This Row],[Inventory_Level]]&gt;200,"medium")</f>
        <v>low</v>
      </c>
    </row>
    <row r="6064" spans="1:20" x14ac:dyDescent="0.35">
      <c r="A6064" s="4">
        <v>6063</v>
      </c>
      <c r="B6064" s="4" t="s">
        <v>59</v>
      </c>
      <c r="C6064" s="4" t="s">
        <v>24</v>
      </c>
      <c r="D6064" s="4" t="s">
        <v>17</v>
      </c>
      <c r="E6064" s="4" t="s">
        <v>60</v>
      </c>
      <c r="F6064" s="10" t="s">
        <v>335</v>
      </c>
      <c r="G6064" s="11" t="s">
        <v>242</v>
      </c>
      <c r="H6064" s="4">
        <v>49</v>
      </c>
      <c r="I6064" s="12">
        <v>22424.13</v>
      </c>
      <c r="J6064" s="12">
        <v>1098782.3700000001</v>
      </c>
      <c r="K6064" s="12">
        <v>4951.97</v>
      </c>
      <c r="L6064" s="4">
        <v>134</v>
      </c>
      <c r="M6064" s="4" t="s">
        <v>42</v>
      </c>
      <c r="N6064" s="4" t="str" cm="1">
        <f t="array" ref="N6064">_xlfn.SWITCH(E6064,"Delhi","North","Chennai","South","Hyderabad","South","Mumbai","Central","Bangalore","South")</f>
        <v>South</v>
      </c>
      <c r="O6064" s="12">
        <v>218091.95</v>
      </c>
      <c r="P6064" s="4">
        <f>Table1[[#This Row],[Delivery_Date]]-Table1[[#This Row],[Order_Date]]</f>
        <v>8</v>
      </c>
      <c r="Q6064" s="4" t="str">
        <f>IF(Table1[[#This Row],[Delivery delay days]]&gt;5,"delay","on time")</f>
        <v>delay</v>
      </c>
      <c r="R6064" s="10">
        <f>DATEVALUE(Table1[[#This Row],[Delivery_Date]])</f>
        <v>45197</v>
      </c>
      <c r="S6064" s="10">
        <f>DATEVALUE(Table1[[#This Row],[Order_Date]])</f>
        <v>45189</v>
      </c>
      <c r="T6064" s="4" t="str" cm="1">
        <f t="array" ref="T6064">_xlfn.IFS(Table1[[#This Row],[Inventory_Level]]&lt;=200,"low",Table1[[#This Row],[Inventory_Level]]&gt;=700,"high",Table1[[#This Row],[Inventory_Level]]&gt;200,"medium")</f>
        <v>low</v>
      </c>
    </row>
    <row r="6065" spans="1:20" x14ac:dyDescent="0.35">
      <c r="A6065" s="4">
        <v>6064</v>
      </c>
      <c r="B6065" s="4" t="s">
        <v>59</v>
      </c>
      <c r="C6065" s="4" t="s">
        <v>38</v>
      </c>
      <c r="D6065" s="4" t="s">
        <v>25</v>
      </c>
      <c r="E6065" s="4" t="s">
        <v>18</v>
      </c>
      <c r="F6065" s="10" t="s">
        <v>122</v>
      </c>
      <c r="G6065" s="11" t="s">
        <v>142</v>
      </c>
      <c r="H6065" s="4">
        <v>29</v>
      </c>
      <c r="I6065" s="12">
        <v>14488.02</v>
      </c>
      <c r="J6065" s="12">
        <v>420152.58</v>
      </c>
      <c r="K6065" s="12">
        <v>448.49</v>
      </c>
      <c r="L6065" s="4">
        <v>68</v>
      </c>
      <c r="M6065" s="4" t="s">
        <v>42</v>
      </c>
      <c r="N6065" s="4" t="str" cm="1">
        <f t="array" ref="N6065">_xlfn.SWITCH(E6065,"Delhi","North","Chennai","South","Hyderabad","South","Mumbai","Central","Bangalore","South")</f>
        <v>North</v>
      </c>
      <c r="O6065" s="12">
        <v>69817.34</v>
      </c>
      <c r="P6065" s="4">
        <f>Table1[[#This Row],[Delivery_Date]]-Table1[[#This Row],[Order_Date]]</f>
        <v>9</v>
      </c>
      <c r="Q6065" s="4" t="str">
        <f>IF(Table1[[#This Row],[Delivery delay days]]&gt;5,"delay","on time")</f>
        <v>delay</v>
      </c>
      <c r="R6065" s="10">
        <f>DATEVALUE(Table1[[#This Row],[Delivery_Date]])</f>
        <v>45237</v>
      </c>
      <c r="S6065" s="10">
        <f>DATEVALUE(Table1[[#This Row],[Order_Date]])</f>
        <v>45228</v>
      </c>
      <c r="T6065" s="4" t="str" cm="1">
        <f t="array" ref="T6065">_xlfn.IFS(Table1[[#This Row],[Inventory_Level]]&lt;=200,"low",Table1[[#This Row],[Inventory_Level]]&gt;=700,"high",Table1[[#This Row],[Inventory_Level]]&gt;200,"medium")</f>
        <v>low</v>
      </c>
    </row>
    <row r="6066" spans="1:20" x14ac:dyDescent="0.35">
      <c r="A6066" s="4">
        <v>6065</v>
      </c>
      <c r="B6066" s="4" t="s">
        <v>15</v>
      </c>
      <c r="C6066" s="4" t="s">
        <v>16</v>
      </c>
      <c r="D6066" s="4" t="s">
        <v>45</v>
      </c>
      <c r="E6066" s="4" t="s">
        <v>18</v>
      </c>
      <c r="F6066" s="10" t="s">
        <v>402</v>
      </c>
      <c r="G6066" s="11" t="s">
        <v>287</v>
      </c>
      <c r="H6066" s="4">
        <v>91</v>
      </c>
      <c r="I6066" s="12">
        <v>36842.58</v>
      </c>
      <c r="J6066" s="12">
        <v>3352674.78</v>
      </c>
      <c r="K6066" s="12">
        <v>2384.46</v>
      </c>
      <c r="L6066" s="4">
        <v>798</v>
      </c>
      <c r="M6066" s="4" t="s">
        <v>21</v>
      </c>
      <c r="N6066" s="4" t="str" cm="1">
        <f t="array" ref="N6066">_xlfn.SWITCH(E6066,"Delhi","North","Chennai","South","Hyderabad","South","Mumbai","Central","Bangalore","South")</f>
        <v>North</v>
      </c>
      <c r="O6066" s="12">
        <v>497044.66</v>
      </c>
      <c r="P6066" s="4">
        <f>Table1[[#This Row],[Delivery_Date]]-Table1[[#This Row],[Order_Date]]</f>
        <v>13</v>
      </c>
      <c r="Q6066" s="4" t="str">
        <f>IF(Table1[[#This Row],[Delivery delay days]]&gt;5,"delay","on time")</f>
        <v>delay</v>
      </c>
      <c r="R6066" s="10">
        <f>DATEVALUE(Table1[[#This Row],[Delivery_Date]])</f>
        <v>45002</v>
      </c>
      <c r="S6066" s="10">
        <f>DATEVALUE(Table1[[#This Row],[Order_Date]])</f>
        <v>44989</v>
      </c>
      <c r="T6066" s="4" t="str" cm="1">
        <f t="array" ref="T6066">_xlfn.IFS(Table1[[#This Row],[Inventory_Level]]&lt;=200,"low",Table1[[#This Row],[Inventory_Level]]&gt;=700,"high",Table1[[#This Row],[Inventory_Level]]&gt;200,"medium")</f>
        <v>high</v>
      </c>
    </row>
    <row r="6067" spans="1:20" x14ac:dyDescent="0.35">
      <c r="A6067" s="4">
        <v>6066</v>
      </c>
      <c r="B6067" s="4" t="s">
        <v>23</v>
      </c>
      <c r="C6067" s="4" t="s">
        <v>24</v>
      </c>
      <c r="D6067" s="4" t="s">
        <v>45</v>
      </c>
      <c r="E6067" s="4" t="s">
        <v>26</v>
      </c>
      <c r="F6067" s="10" t="s">
        <v>171</v>
      </c>
      <c r="G6067" s="11" t="s">
        <v>151</v>
      </c>
      <c r="H6067" s="4">
        <v>46</v>
      </c>
      <c r="I6067" s="12">
        <v>31635.77</v>
      </c>
      <c r="J6067" s="12">
        <v>1455245.42</v>
      </c>
      <c r="K6067" s="12">
        <v>1835.27</v>
      </c>
      <c r="L6067" s="4">
        <v>876</v>
      </c>
      <c r="M6067" s="4" t="s">
        <v>29</v>
      </c>
      <c r="N6067" s="4" t="str" cm="1">
        <f t="array" ref="N6067">_xlfn.SWITCH(E6067,"Delhi","North","Chennai","South","Hyderabad","South","Mumbai","Central","Bangalore","South")</f>
        <v>South</v>
      </c>
      <c r="O6067" s="12">
        <v>149974.35</v>
      </c>
      <c r="P6067" s="4">
        <f>Table1[[#This Row],[Delivery_Date]]-Table1[[#This Row],[Order_Date]]</f>
        <v>15</v>
      </c>
      <c r="Q6067" s="4" t="str">
        <f>IF(Table1[[#This Row],[Delivery delay days]]&gt;5,"delay","on time")</f>
        <v>delay</v>
      </c>
      <c r="R6067" s="10">
        <f>DATEVALUE(Table1[[#This Row],[Delivery_Date]])</f>
        <v>45158</v>
      </c>
      <c r="S6067" s="10">
        <f>DATEVALUE(Table1[[#This Row],[Order_Date]])</f>
        <v>45143</v>
      </c>
      <c r="T6067" s="4" t="str" cm="1">
        <f t="array" ref="T6067">_xlfn.IFS(Table1[[#This Row],[Inventory_Level]]&lt;=200,"low",Table1[[#This Row],[Inventory_Level]]&gt;=700,"high",Table1[[#This Row],[Inventory_Level]]&gt;200,"medium")</f>
        <v>high</v>
      </c>
    </row>
    <row r="6068" spans="1:20" x14ac:dyDescent="0.35">
      <c r="A6068" s="4">
        <v>6067</v>
      </c>
      <c r="B6068" s="4" t="s">
        <v>15</v>
      </c>
      <c r="C6068" s="4" t="s">
        <v>16</v>
      </c>
      <c r="D6068" s="4" t="s">
        <v>25</v>
      </c>
      <c r="E6068" s="4" t="s">
        <v>46</v>
      </c>
      <c r="F6068" s="10" t="s">
        <v>407</v>
      </c>
      <c r="G6068" s="11" t="s">
        <v>256</v>
      </c>
      <c r="H6068" s="4">
        <v>19</v>
      </c>
      <c r="I6068" s="12">
        <v>29173.64</v>
      </c>
      <c r="J6068" s="12">
        <v>554299.16</v>
      </c>
      <c r="K6068" s="12">
        <v>1646.35</v>
      </c>
      <c r="L6068" s="4">
        <v>620</v>
      </c>
      <c r="M6068" s="4" t="s">
        <v>42</v>
      </c>
      <c r="N6068" s="4" t="str" cm="1">
        <f t="array" ref="N6068">_xlfn.SWITCH(E6068,"Delhi","North","Chennai","South","Hyderabad","South","Mumbai","Central","Bangalore","South")</f>
        <v>South</v>
      </c>
      <c r="O6068" s="12">
        <v>124298.71</v>
      </c>
      <c r="P6068" s="4">
        <f>Table1[[#This Row],[Delivery_Date]]-Table1[[#This Row],[Order_Date]]</f>
        <v>4</v>
      </c>
      <c r="Q6068" s="4" t="str">
        <f>IF(Table1[[#This Row],[Delivery delay days]]&gt;5,"delay","on time")</f>
        <v>on time</v>
      </c>
      <c r="R6068" s="10">
        <f>DATEVALUE(Table1[[#This Row],[Delivery_Date]])</f>
        <v>45102</v>
      </c>
      <c r="S6068" s="10">
        <f>DATEVALUE(Table1[[#This Row],[Order_Date]])</f>
        <v>45098</v>
      </c>
      <c r="T6068" s="4" t="str" cm="1">
        <f t="array" ref="T6068">_xlfn.IFS(Table1[[#This Row],[Inventory_Level]]&lt;=200,"low",Table1[[#This Row],[Inventory_Level]]&gt;=700,"high",Table1[[#This Row],[Inventory_Level]]&gt;200,"medium")</f>
        <v>medium</v>
      </c>
    </row>
    <row r="6069" spans="1:20" x14ac:dyDescent="0.35">
      <c r="A6069" s="4">
        <v>6068</v>
      </c>
      <c r="B6069" s="4" t="s">
        <v>37</v>
      </c>
      <c r="C6069" s="4" t="s">
        <v>24</v>
      </c>
      <c r="D6069" s="4" t="s">
        <v>45</v>
      </c>
      <c r="E6069" s="4" t="s">
        <v>18</v>
      </c>
      <c r="F6069" s="10" t="s">
        <v>197</v>
      </c>
      <c r="G6069" s="11" t="s">
        <v>373</v>
      </c>
      <c r="H6069" s="4">
        <v>17</v>
      </c>
      <c r="I6069" s="12">
        <v>45928.6</v>
      </c>
      <c r="J6069" s="12">
        <v>780786.2</v>
      </c>
      <c r="K6069" s="12">
        <v>2774.19</v>
      </c>
      <c r="L6069" s="4">
        <v>965</v>
      </c>
      <c r="M6069" s="4" t="s">
        <v>42</v>
      </c>
      <c r="N6069" s="4" t="str" cm="1">
        <f t="array" ref="N6069">_xlfn.SWITCH(E6069,"Delhi","North","Chennai","South","Hyderabad","South","Mumbai","Central","Bangalore","South")</f>
        <v>North</v>
      </c>
      <c r="O6069" s="12">
        <v>82171.94</v>
      </c>
      <c r="P6069" s="4">
        <f>Table1[[#This Row],[Delivery_Date]]-Table1[[#This Row],[Order_Date]]</f>
        <v>14</v>
      </c>
      <c r="Q6069" s="4" t="str">
        <f>IF(Table1[[#This Row],[Delivery delay days]]&gt;5,"delay","on time")</f>
        <v>delay</v>
      </c>
      <c r="R6069" s="10">
        <f>DATEVALUE(Table1[[#This Row],[Delivery_Date]])</f>
        <v>44985</v>
      </c>
      <c r="S6069" s="10">
        <f>DATEVALUE(Table1[[#This Row],[Order_Date]])</f>
        <v>44971</v>
      </c>
      <c r="T6069" s="4" t="str" cm="1">
        <f t="array" ref="T6069">_xlfn.IFS(Table1[[#This Row],[Inventory_Level]]&lt;=200,"low",Table1[[#This Row],[Inventory_Level]]&gt;=700,"high",Table1[[#This Row],[Inventory_Level]]&gt;200,"medium")</f>
        <v>high</v>
      </c>
    </row>
    <row r="6070" spans="1:20" x14ac:dyDescent="0.35">
      <c r="A6070" s="4">
        <v>6069</v>
      </c>
      <c r="B6070" s="4" t="s">
        <v>37</v>
      </c>
      <c r="C6070" s="4" t="s">
        <v>24</v>
      </c>
      <c r="D6070" s="4" t="s">
        <v>25</v>
      </c>
      <c r="E6070" s="4" t="s">
        <v>52</v>
      </c>
      <c r="F6070" s="10" t="s">
        <v>100</v>
      </c>
      <c r="G6070" s="11" t="s">
        <v>390</v>
      </c>
      <c r="H6070" s="4">
        <v>32</v>
      </c>
      <c r="I6070" s="12">
        <v>22695.81</v>
      </c>
      <c r="J6070" s="12">
        <v>726265.92</v>
      </c>
      <c r="K6070" s="12">
        <v>1578.33</v>
      </c>
      <c r="L6070" s="4">
        <v>197</v>
      </c>
      <c r="M6070" s="4" t="s">
        <v>21</v>
      </c>
      <c r="N6070" s="4" t="str" cm="1">
        <f t="array" ref="N6070">_xlfn.SWITCH(E6070,"Delhi","North","Chennai","South","Hyderabad","South","Mumbai","Central","Bangalore","South")</f>
        <v>Central</v>
      </c>
      <c r="O6070" s="12">
        <v>63348.9</v>
      </c>
      <c r="P6070" s="4">
        <f>Table1[[#This Row],[Delivery_Date]]-Table1[[#This Row],[Order_Date]]</f>
        <v>10</v>
      </c>
      <c r="Q6070" s="4" t="str">
        <f>IF(Table1[[#This Row],[Delivery delay days]]&gt;5,"delay","on time")</f>
        <v>delay</v>
      </c>
      <c r="R6070" s="10">
        <f>DATEVALUE(Table1[[#This Row],[Delivery_Date]])</f>
        <v>45100</v>
      </c>
      <c r="S6070" s="10">
        <f>DATEVALUE(Table1[[#This Row],[Order_Date]])</f>
        <v>45090</v>
      </c>
      <c r="T6070" s="4" t="str" cm="1">
        <f t="array" ref="T6070">_xlfn.IFS(Table1[[#This Row],[Inventory_Level]]&lt;=200,"low",Table1[[#This Row],[Inventory_Level]]&gt;=700,"high",Table1[[#This Row],[Inventory_Level]]&gt;200,"medium")</f>
        <v>low</v>
      </c>
    </row>
    <row r="6071" spans="1:20" x14ac:dyDescent="0.35">
      <c r="A6071" s="4">
        <v>6070</v>
      </c>
      <c r="B6071" s="4" t="s">
        <v>51</v>
      </c>
      <c r="C6071" s="4" t="s">
        <v>38</v>
      </c>
      <c r="D6071" s="4" t="s">
        <v>45</v>
      </c>
      <c r="E6071" s="4" t="s">
        <v>26</v>
      </c>
      <c r="F6071" s="10" t="s">
        <v>104</v>
      </c>
      <c r="G6071" s="11" t="s">
        <v>395</v>
      </c>
      <c r="H6071" s="4">
        <v>12</v>
      </c>
      <c r="I6071" s="12">
        <v>48383.58</v>
      </c>
      <c r="J6071" s="12">
        <v>580602.96</v>
      </c>
      <c r="K6071" s="12">
        <v>527.86</v>
      </c>
      <c r="L6071" s="4">
        <v>382</v>
      </c>
      <c r="M6071" s="4" t="s">
        <v>29</v>
      </c>
      <c r="N6071" s="4" t="str" cm="1">
        <f t="array" ref="N6071">_xlfn.SWITCH(E6071,"Delhi","North","Chennai","South","Hyderabad","South","Mumbai","Central","Bangalore","South")</f>
        <v>South</v>
      </c>
      <c r="O6071" s="12">
        <v>88096.35</v>
      </c>
      <c r="P6071" s="4">
        <f>Table1[[#This Row],[Delivery_Date]]-Table1[[#This Row],[Order_Date]]</f>
        <v>6</v>
      </c>
      <c r="Q6071" s="4" t="str">
        <f>IF(Table1[[#This Row],[Delivery delay days]]&gt;5,"delay","on time")</f>
        <v>delay</v>
      </c>
      <c r="R6071" s="10">
        <f>DATEVALUE(Table1[[#This Row],[Delivery_Date]])</f>
        <v>45012</v>
      </c>
      <c r="S6071" s="10">
        <f>DATEVALUE(Table1[[#This Row],[Order_Date]])</f>
        <v>45006</v>
      </c>
      <c r="T6071" s="4" t="str" cm="1">
        <f t="array" ref="T6071">_xlfn.IFS(Table1[[#This Row],[Inventory_Level]]&lt;=200,"low",Table1[[#This Row],[Inventory_Level]]&gt;=700,"high",Table1[[#This Row],[Inventory_Level]]&gt;200,"medium")</f>
        <v>medium</v>
      </c>
    </row>
    <row r="6072" spans="1:20" x14ac:dyDescent="0.35">
      <c r="A6072" s="4">
        <v>6071</v>
      </c>
      <c r="B6072" s="4" t="s">
        <v>65</v>
      </c>
      <c r="C6072" s="4" t="s">
        <v>38</v>
      </c>
      <c r="D6072" s="4" t="s">
        <v>25</v>
      </c>
      <c r="E6072" s="4" t="s">
        <v>26</v>
      </c>
      <c r="F6072" s="10" t="s">
        <v>226</v>
      </c>
      <c r="G6072" s="11" t="s">
        <v>259</v>
      </c>
      <c r="H6072" s="4">
        <v>91</v>
      </c>
      <c r="I6072" s="12">
        <v>6357.54</v>
      </c>
      <c r="J6072" s="12">
        <v>578536.14</v>
      </c>
      <c r="K6072" s="12">
        <v>3749.96</v>
      </c>
      <c r="L6072" s="4">
        <v>907</v>
      </c>
      <c r="M6072" s="4" t="s">
        <v>29</v>
      </c>
      <c r="N6072" s="4" t="str" cm="1">
        <f t="array" ref="N6072">_xlfn.SWITCH(E6072,"Delhi","North","Chennai","South","Hyderabad","South","Mumbai","Central","Bangalore","South")</f>
        <v>South</v>
      </c>
      <c r="O6072" s="12">
        <v>90325.68</v>
      </c>
      <c r="P6072" s="4">
        <f>Table1[[#This Row],[Delivery_Date]]-Table1[[#This Row],[Order_Date]]</f>
        <v>11</v>
      </c>
      <c r="Q6072" s="4" t="str">
        <f>IF(Table1[[#This Row],[Delivery delay days]]&gt;5,"delay","on time")</f>
        <v>delay</v>
      </c>
      <c r="R6072" s="10">
        <f>DATEVALUE(Table1[[#This Row],[Delivery_Date]])</f>
        <v>45016</v>
      </c>
      <c r="S6072" s="10">
        <f>DATEVALUE(Table1[[#This Row],[Order_Date]])</f>
        <v>45005</v>
      </c>
      <c r="T6072" s="4" t="str" cm="1">
        <f t="array" ref="T6072">_xlfn.IFS(Table1[[#This Row],[Inventory_Level]]&lt;=200,"low",Table1[[#This Row],[Inventory_Level]]&gt;=700,"high",Table1[[#This Row],[Inventory_Level]]&gt;200,"medium")</f>
        <v>high</v>
      </c>
    </row>
    <row r="6073" spans="1:20" x14ac:dyDescent="0.35">
      <c r="A6073" s="4">
        <v>6072</v>
      </c>
      <c r="B6073" s="4" t="s">
        <v>23</v>
      </c>
      <c r="C6073" s="4" t="s">
        <v>38</v>
      </c>
      <c r="D6073" s="4" t="s">
        <v>25</v>
      </c>
      <c r="E6073" s="4" t="s">
        <v>52</v>
      </c>
      <c r="F6073" s="10" t="s">
        <v>147</v>
      </c>
      <c r="G6073" s="11" t="s">
        <v>337</v>
      </c>
      <c r="H6073" s="4">
        <v>56</v>
      </c>
      <c r="I6073" s="12">
        <v>39241.120000000003</v>
      </c>
      <c r="J6073" s="12">
        <v>2197502.7200000002</v>
      </c>
      <c r="K6073" s="12">
        <v>3109.23</v>
      </c>
      <c r="L6073" s="4">
        <v>849</v>
      </c>
      <c r="M6073" s="4" t="s">
        <v>21</v>
      </c>
      <c r="N6073" s="4" t="str" cm="1">
        <f t="array" ref="N6073">_xlfn.SWITCH(E6073,"Delhi","North","Chennai","South","Hyderabad","South","Mumbai","Central","Bangalore","South")</f>
        <v>Central</v>
      </c>
      <c r="O6073" s="12">
        <v>131756.07</v>
      </c>
      <c r="P6073" s="4">
        <f>Table1[[#This Row],[Delivery_Date]]-Table1[[#This Row],[Order_Date]]</f>
        <v>12</v>
      </c>
      <c r="Q6073" s="4" t="str">
        <f>IF(Table1[[#This Row],[Delivery delay days]]&gt;5,"delay","on time")</f>
        <v>delay</v>
      </c>
      <c r="R6073" s="10">
        <f>DATEVALUE(Table1[[#This Row],[Delivery_Date]])</f>
        <v>45159</v>
      </c>
      <c r="S6073" s="10">
        <f>DATEVALUE(Table1[[#This Row],[Order_Date]])</f>
        <v>45147</v>
      </c>
      <c r="T6073" s="4" t="str" cm="1">
        <f t="array" ref="T6073">_xlfn.IFS(Table1[[#This Row],[Inventory_Level]]&lt;=200,"low",Table1[[#This Row],[Inventory_Level]]&gt;=700,"high",Table1[[#This Row],[Inventory_Level]]&gt;200,"medium")</f>
        <v>high</v>
      </c>
    </row>
    <row r="6074" spans="1:20" x14ac:dyDescent="0.35">
      <c r="A6074" s="4">
        <v>6073</v>
      </c>
      <c r="B6074" s="4" t="s">
        <v>59</v>
      </c>
      <c r="C6074" s="4" t="s">
        <v>24</v>
      </c>
      <c r="D6074" s="4" t="s">
        <v>25</v>
      </c>
      <c r="E6074" s="4" t="s">
        <v>52</v>
      </c>
      <c r="F6074" s="10" t="s">
        <v>161</v>
      </c>
      <c r="G6074" s="11" t="s">
        <v>279</v>
      </c>
      <c r="H6074" s="4">
        <v>88</v>
      </c>
      <c r="I6074" s="12">
        <v>42198.55</v>
      </c>
      <c r="J6074" s="12">
        <v>3713472.4</v>
      </c>
      <c r="K6074" s="12">
        <v>2823.44</v>
      </c>
      <c r="L6074" s="4">
        <v>456</v>
      </c>
      <c r="M6074" s="4" t="s">
        <v>29</v>
      </c>
      <c r="N6074" s="4" t="str" cm="1">
        <f t="array" ref="N6074">_xlfn.SWITCH(E6074,"Delhi","North","Chennai","South","Hyderabad","South","Mumbai","Central","Bangalore","South")</f>
        <v>Central</v>
      </c>
      <c r="O6074" s="12">
        <v>525794.18999999994</v>
      </c>
      <c r="P6074" s="4">
        <f>Table1[[#This Row],[Delivery_Date]]-Table1[[#This Row],[Order_Date]]</f>
        <v>15</v>
      </c>
      <c r="Q6074" s="4" t="str">
        <f>IF(Table1[[#This Row],[Delivery delay days]]&gt;5,"delay","on time")</f>
        <v>delay</v>
      </c>
      <c r="R6074" s="10">
        <f>DATEVALUE(Table1[[#This Row],[Delivery_Date]])</f>
        <v>45171</v>
      </c>
      <c r="S6074" s="10">
        <f>DATEVALUE(Table1[[#This Row],[Order_Date]])</f>
        <v>45156</v>
      </c>
      <c r="T6074" s="4" t="str" cm="1">
        <f t="array" ref="T6074">_xlfn.IFS(Table1[[#This Row],[Inventory_Level]]&lt;=200,"low",Table1[[#This Row],[Inventory_Level]]&gt;=700,"high",Table1[[#This Row],[Inventory_Level]]&gt;200,"medium")</f>
        <v>medium</v>
      </c>
    </row>
    <row r="6075" spans="1:20" x14ac:dyDescent="0.35">
      <c r="A6075" s="4">
        <v>6074</v>
      </c>
      <c r="B6075" s="4" t="s">
        <v>59</v>
      </c>
      <c r="C6075" s="4" t="s">
        <v>38</v>
      </c>
      <c r="D6075" s="4" t="s">
        <v>45</v>
      </c>
      <c r="E6075" s="4" t="s">
        <v>26</v>
      </c>
      <c r="F6075" s="10" t="s">
        <v>68</v>
      </c>
      <c r="G6075" s="11" t="s">
        <v>196</v>
      </c>
      <c r="H6075" s="4">
        <v>50</v>
      </c>
      <c r="I6075" s="12">
        <v>21378.23</v>
      </c>
      <c r="J6075" s="12">
        <v>1068911.5</v>
      </c>
      <c r="K6075" s="12">
        <v>1667.88</v>
      </c>
      <c r="L6075" s="4">
        <v>683</v>
      </c>
      <c r="M6075" s="4" t="s">
        <v>29</v>
      </c>
      <c r="N6075" s="4" t="str" cm="1">
        <f t="array" ref="N6075">_xlfn.SWITCH(E6075,"Delhi","North","Chennai","South","Hyderabad","South","Mumbai","Central","Bangalore","South")</f>
        <v>South</v>
      </c>
      <c r="O6075" s="12">
        <v>134278.84</v>
      </c>
      <c r="P6075" s="4">
        <f>Table1[[#This Row],[Delivery_Date]]-Table1[[#This Row],[Order_Date]]</f>
        <v>8</v>
      </c>
      <c r="Q6075" s="4" t="str">
        <f>IF(Table1[[#This Row],[Delivery delay days]]&gt;5,"delay","on time")</f>
        <v>delay</v>
      </c>
      <c r="R6075" s="10">
        <f>DATEVALUE(Table1[[#This Row],[Delivery_Date]])</f>
        <v>44935</v>
      </c>
      <c r="S6075" s="10">
        <f>DATEVALUE(Table1[[#This Row],[Order_Date]])</f>
        <v>44927</v>
      </c>
      <c r="T6075" s="4" t="str" cm="1">
        <f t="array" ref="T6075">_xlfn.IFS(Table1[[#This Row],[Inventory_Level]]&lt;=200,"low",Table1[[#This Row],[Inventory_Level]]&gt;=700,"high",Table1[[#This Row],[Inventory_Level]]&gt;200,"medium")</f>
        <v>medium</v>
      </c>
    </row>
    <row r="6076" spans="1:20" x14ac:dyDescent="0.35">
      <c r="A6076" s="4">
        <v>6075</v>
      </c>
      <c r="B6076" s="4" t="s">
        <v>15</v>
      </c>
      <c r="C6076" s="4" t="s">
        <v>24</v>
      </c>
      <c r="D6076" s="4" t="s">
        <v>25</v>
      </c>
      <c r="E6076" s="4" t="s">
        <v>60</v>
      </c>
      <c r="F6076" s="10" t="s">
        <v>86</v>
      </c>
      <c r="G6076" s="11" t="s">
        <v>208</v>
      </c>
      <c r="H6076" s="4">
        <v>10</v>
      </c>
      <c r="I6076" s="12">
        <v>24082.16</v>
      </c>
      <c r="J6076" s="12">
        <v>240821.6</v>
      </c>
      <c r="K6076" s="12">
        <v>1462.49</v>
      </c>
      <c r="L6076" s="4">
        <v>875</v>
      </c>
      <c r="M6076" s="4" t="s">
        <v>21</v>
      </c>
      <c r="N6076" s="4" t="str" cm="1">
        <f t="array" ref="N6076">_xlfn.SWITCH(E6076,"Delhi","North","Chennai","South","Hyderabad","South","Mumbai","Central","Bangalore","South")</f>
        <v>South</v>
      </c>
      <c r="O6076" s="12">
        <v>34603.230000000003</v>
      </c>
      <c r="P6076" s="4">
        <f>Table1[[#This Row],[Delivery_Date]]-Table1[[#This Row],[Order_Date]]</f>
        <v>7</v>
      </c>
      <c r="Q6076" s="4" t="str">
        <f>IF(Table1[[#This Row],[Delivery delay days]]&gt;5,"delay","on time")</f>
        <v>delay</v>
      </c>
      <c r="R6076" s="10">
        <f>DATEVALUE(Table1[[#This Row],[Delivery_Date]])</f>
        <v>45299</v>
      </c>
      <c r="S6076" s="10">
        <f>DATEVALUE(Table1[[#This Row],[Order_Date]])</f>
        <v>45292</v>
      </c>
      <c r="T6076" s="4" t="str" cm="1">
        <f t="array" ref="T6076">_xlfn.IFS(Table1[[#This Row],[Inventory_Level]]&lt;=200,"low",Table1[[#This Row],[Inventory_Level]]&gt;=700,"high",Table1[[#This Row],[Inventory_Level]]&gt;200,"medium")</f>
        <v>high</v>
      </c>
    </row>
    <row r="6077" spans="1:20" x14ac:dyDescent="0.35">
      <c r="A6077" s="4">
        <v>6076</v>
      </c>
      <c r="B6077" s="4" t="s">
        <v>31</v>
      </c>
      <c r="C6077" s="4" t="s">
        <v>24</v>
      </c>
      <c r="D6077" s="4" t="s">
        <v>32</v>
      </c>
      <c r="E6077" s="4" t="s">
        <v>60</v>
      </c>
      <c r="F6077" s="10" t="s">
        <v>204</v>
      </c>
      <c r="G6077" s="11" t="s">
        <v>352</v>
      </c>
      <c r="H6077" s="4">
        <v>18</v>
      </c>
      <c r="I6077" s="12">
        <v>3321.77</v>
      </c>
      <c r="J6077" s="12">
        <v>59791.86</v>
      </c>
      <c r="K6077" s="12">
        <v>3245.51</v>
      </c>
      <c r="L6077" s="4">
        <v>221</v>
      </c>
      <c r="M6077" s="4" t="s">
        <v>35</v>
      </c>
      <c r="N6077" s="4" t="str" cm="1">
        <f t="array" ref="N6077">_xlfn.SWITCH(E6077,"Delhi","North","Chennai","South","Hyderabad","South","Mumbai","Central","Bangalore","South")</f>
        <v>South</v>
      </c>
      <c r="O6077" s="12">
        <v>8049.04</v>
      </c>
      <c r="P6077" s="4">
        <f>Table1[[#This Row],[Delivery_Date]]-Table1[[#This Row],[Order_Date]]</f>
        <v>10</v>
      </c>
      <c r="Q6077" s="4" t="str">
        <f>IF(Table1[[#This Row],[Delivery delay days]]&gt;5,"delay","on time")</f>
        <v>delay</v>
      </c>
      <c r="R6077" s="10">
        <f>DATEVALUE(Table1[[#This Row],[Delivery_Date]])</f>
        <v>44950</v>
      </c>
      <c r="S6077" s="10">
        <f>DATEVALUE(Table1[[#This Row],[Order_Date]])</f>
        <v>44940</v>
      </c>
      <c r="T6077" s="4" t="str" cm="1">
        <f t="array" ref="T6077">_xlfn.IFS(Table1[[#This Row],[Inventory_Level]]&lt;=200,"low",Table1[[#This Row],[Inventory_Level]]&gt;=700,"high",Table1[[#This Row],[Inventory_Level]]&gt;200,"medium")</f>
        <v>medium</v>
      </c>
    </row>
    <row r="6078" spans="1:20" x14ac:dyDescent="0.35">
      <c r="A6078" s="4">
        <v>6077</v>
      </c>
      <c r="B6078" s="4" t="s">
        <v>59</v>
      </c>
      <c r="C6078" s="4" t="s">
        <v>24</v>
      </c>
      <c r="D6078" s="4" t="s">
        <v>32</v>
      </c>
      <c r="E6078" s="4" t="s">
        <v>18</v>
      </c>
      <c r="F6078" s="10" t="s">
        <v>148</v>
      </c>
      <c r="G6078" s="11" t="s">
        <v>351</v>
      </c>
      <c r="H6078" s="4">
        <v>8</v>
      </c>
      <c r="I6078" s="12">
        <v>41622.910000000003</v>
      </c>
      <c r="J6078" s="12">
        <v>332983.28000000003</v>
      </c>
      <c r="K6078" s="12">
        <v>4142.37</v>
      </c>
      <c r="L6078" s="4">
        <v>151</v>
      </c>
      <c r="M6078" s="4" t="s">
        <v>21</v>
      </c>
      <c r="N6078" s="4" t="str" cm="1">
        <f t="array" ref="N6078">_xlfn.SWITCH(E6078,"Delhi","North","Chennai","South","Hyderabad","South","Mumbai","Central","Bangalore","South")</f>
        <v>North</v>
      </c>
      <c r="O6078" s="12">
        <v>69347.45</v>
      </c>
      <c r="P6078" s="4">
        <f>Table1[[#This Row],[Delivery_Date]]-Table1[[#This Row],[Order_Date]]</f>
        <v>4</v>
      </c>
      <c r="Q6078" s="4" t="str">
        <f>IF(Table1[[#This Row],[Delivery delay days]]&gt;5,"delay","on time")</f>
        <v>on time</v>
      </c>
      <c r="R6078" s="10">
        <f>DATEVALUE(Table1[[#This Row],[Delivery_Date]])</f>
        <v>45155</v>
      </c>
      <c r="S6078" s="10">
        <f>DATEVALUE(Table1[[#This Row],[Order_Date]])</f>
        <v>45151</v>
      </c>
      <c r="T6078" s="4" t="str" cm="1">
        <f t="array" ref="T6078">_xlfn.IFS(Table1[[#This Row],[Inventory_Level]]&lt;=200,"low",Table1[[#This Row],[Inventory_Level]]&gt;=700,"high",Table1[[#This Row],[Inventory_Level]]&gt;200,"medium")</f>
        <v>low</v>
      </c>
    </row>
    <row r="6079" spans="1:20" x14ac:dyDescent="0.35">
      <c r="A6079" s="4">
        <v>6078</v>
      </c>
      <c r="B6079" s="4" t="s">
        <v>44</v>
      </c>
      <c r="C6079" s="4" t="s">
        <v>16</v>
      </c>
      <c r="D6079" s="4" t="s">
        <v>32</v>
      </c>
      <c r="E6079" s="4" t="s">
        <v>52</v>
      </c>
      <c r="F6079" s="10" t="s">
        <v>149</v>
      </c>
      <c r="G6079" s="11" t="s">
        <v>309</v>
      </c>
      <c r="H6079" s="4">
        <v>31</v>
      </c>
      <c r="I6079" s="12">
        <v>26692.77</v>
      </c>
      <c r="J6079" s="12">
        <v>827475.87</v>
      </c>
      <c r="K6079" s="12">
        <v>2768.32</v>
      </c>
      <c r="L6079" s="4">
        <v>340</v>
      </c>
      <c r="M6079" s="4" t="s">
        <v>35</v>
      </c>
      <c r="N6079" s="4" t="str" cm="1">
        <f t="array" ref="N6079">_xlfn.SWITCH(E6079,"Delhi","North","Chennai","South","Hyderabad","South","Mumbai","Central","Bangalore","South")</f>
        <v>Central</v>
      </c>
      <c r="O6079" s="12">
        <v>98979.43</v>
      </c>
      <c r="P6079" s="4">
        <f>Table1[[#This Row],[Delivery_Date]]-Table1[[#This Row],[Order_Date]]</f>
        <v>9</v>
      </c>
      <c r="Q6079" s="4" t="str">
        <f>IF(Table1[[#This Row],[Delivery delay days]]&gt;5,"delay","on time")</f>
        <v>delay</v>
      </c>
      <c r="R6079" s="10">
        <f>DATEVALUE(Table1[[#This Row],[Delivery_Date]])</f>
        <v>45294</v>
      </c>
      <c r="S6079" s="10">
        <f>DATEVALUE(Table1[[#This Row],[Order_Date]])</f>
        <v>45285</v>
      </c>
      <c r="T6079" s="4" t="str" cm="1">
        <f t="array" ref="T6079">_xlfn.IFS(Table1[[#This Row],[Inventory_Level]]&lt;=200,"low",Table1[[#This Row],[Inventory_Level]]&gt;=700,"high",Table1[[#This Row],[Inventory_Level]]&gt;200,"medium")</f>
        <v>medium</v>
      </c>
    </row>
    <row r="6080" spans="1:20" x14ac:dyDescent="0.35">
      <c r="A6080" s="4">
        <v>6079</v>
      </c>
      <c r="B6080" s="4" t="s">
        <v>23</v>
      </c>
      <c r="C6080" s="4" t="s">
        <v>24</v>
      </c>
      <c r="D6080" s="4" t="s">
        <v>17</v>
      </c>
      <c r="E6080" s="4" t="s">
        <v>26</v>
      </c>
      <c r="F6080" s="10" t="s">
        <v>213</v>
      </c>
      <c r="G6080" s="11" t="s">
        <v>330</v>
      </c>
      <c r="H6080" s="4">
        <v>10</v>
      </c>
      <c r="I6080" s="12">
        <v>39664.01</v>
      </c>
      <c r="J6080" s="12">
        <v>396640.1</v>
      </c>
      <c r="K6080" s="12">
        <v>809.66</v>
      </c>
      <c r="L6080" s="4">
        <v>233</v>
      </c>
      <c r="M6080" s="4" t="s">
        <v>29</v>
      </c>
      <c r="N6080" s="4" t="str" cm="1">
        <f t="array" ref="N6080">_xlfn.SWITCH(E6080,"Delhi","North","Chennai","South","Hyderabad","South","Mumbai","Central","Bangalore","South")</f>
        <v>South</v>
      </c>
      <c r="O6080" s="12">
        <v>39530.9</v>
      </c>
      <c r="P6080" s="4">
        <f>Table1[[#This Row],[Delivery_Date]]-Table1[[#This Row],[Order_Date]]</f>
        <v>6</v>
      </c>
      <c r="Q6080" s="4" t="str">
        <f>IF(Table1[[#This Row],[Delivery delay days]]&gt;5,"delay","on time")</f>
        <v>delay</v>
      </c>
      <c r="R6080" s="10">
        <f>DATEVALUE(Table1[[#This Row],[Delivery_Date]])</f>
        <v>45257</v>
      </c>
      <c r="S6080" s="10">
        <f>DATEVALUE(Table1[[#This Row],[Order_Date]])</f>
        <v>45251</v>
      </c>
      <c r="T6080" s="4" t="str" cm="1">
        <f t="array" ref="T6080">_xlfn.IFS(Table1[[#This Row],[Inventory_Level]]&lt;=200,"low",Table1[[#This Row],[Inventory_Level]]&gt;=700,"high",Table1[[#This Row],[Inventory_Level]]&gt;200,"medium")</f>
        <v>medium</v>
      </c>
    </row>
    <row r="6081" spans="1:20" x14ac:dyDescent="0.35">
      <c r="A6081" s="4">
        <v>6080</v>
      </c>
      <c r="B6081" s="4" t="s">
        <v>15</v>
      </c>
      <c r="C6081" s="4" t="s">
        <v>16</v>
      </c>
      <c r="D6081" s="4" t="s">
        <v>32</v>
      </c>
      <c r="E6081" s="4" t="s">
        <v>26</v>
      </c>
      <c r="F6081" s="10" t="s">
        <v>191</v>
      </c>
      <c r="G6081" s="11" t="s">
        <v>79</v>
      </c>
      <c r="H6081" s="4">
        <v>95</v>
      </c>
      <c r="I6081" s="12">
        <v>1770.66</v>
      </c>
      <c r="J6081" s="12">
        <v>168212.7</v>
      </c>
      <c r="K6081" s="12">
        <v>4639.18</v>
      </c>
      <c r="L6081" s="4">
        <v>948</v>
      </c>
      <c r="M6081" s="4" t="s">
        <v>35</v>
      </c>
      <c r="N6081" s="4" t="str" cm="1">
        <f t="array" ref="N6081">_xlfn.SWITCH(E6081,"Delhi","North","Chennai","South","Hyderabad","South","Mumbai","Central","Bangalore","South")</f>
        <v>South</v>
      </c>
      <c r="O6081" s="12">
        <v>39020.400000000001</v>
      </c>
      <c r="P6081" s="4">
        <f>Table1[[#This Row],[Delivery_Date]]-Table1[[#This Row],[Order_Date]]</f>
        <v>5</v>
      </c>
      <c r="Q6081" s="4" t="str">
        <f>IF(Table1[[#This Row],[Delivery delay days]]&gt;5,"delay","on time")</f>
        <v>on time</v>
      </c>
      <c r="R6081" s="10">
        <f>DATEVALUE(Table1[[#This Row],[Delivery_Date]])</f>
        <v>44992</v>
      </c>
      <c r="S6081" s="10">
        <f>DATEVALUE(Table1[[#This Row],[Order_Date]])</f>
        <v>44987</v>
      </c>
      <c r="T6081" s="4" t="str" cm="1">
        <f t="array" ref="T6081">_xlfn.IFS(Table1[[#This Row],[Inventory_Level]]&lt;=200,"low",Table1[[#This Row],[Inventory_Level]]&gt;=700,"high",Table1[[#This Row],[Inventory_Level]]&gt;200,"medium")</f>
        <v>high</v>
      </c>
    </row>
    <row r="6082" spans="1:20" x14ac:dyDescent="0.35">
      <c r="A6082" s="4">
        <v>6081</v>
      </c>
      <c r="B6082" s="4" t="s">
        <v>15</v>
      </c>
      <c r="C6082" s="4" t="s">
        <v>24</v>
      </c>
      <c r="D6082" s="4" t="s">
        <v>45</v>
      </c>
      <c r="E6082" s="4" t="s">
        <v>60</v>
      </c>
      <c r="F6082" s="10" t="s">
        <v>376</v>
      </c>
      <c r="G6082" s="11" t="s">
        <v>139</v>
      </c>
      <c r="H6082" s="4">
        <v>13</v>
      </c>
      <c r="I6082" s="12">
        <v>16791.86</v>
      </c>
      <c r="J6082" s="12">
        <v>218294.18</v>
      </c>
      <c r="K6082" s="12">
        <v>4062.29</v>
      </c>
      <c r="L6082" s="4">
        <v>345</v>
      </c>
      <c r="M6082" s="4" t="s">
        <v>42</v>
      </c>
      <c r="N6082" s="4" t="str" cm="1">
        <f t="array" ref="N6082">_xlfn.SWITCH(E6082,"Delhi","North","Chennai","South","Hyderabad","South","Mumbai","Central","Bangalore","South")</f>
        <v>South</v>
      </c>
      <c r="O6082" s="12">
        <v>33942.410000000003</v>
      </c>
      <c r="P6082" s="4">
        <f>Table1[[#This Row],[Delivery_Date]]-Table1[[#This Row],[Order_Date]]</f>
        <v>10</v>
      </c>
      <c r="Q6082" s="4" t="str">
        <f>IF(Table1[[#This Row],[Delivery delay days]]&gt;5,"delay","on time")</f>
        <v>delay</v>
      </c>
      <c r="R6082" s="10">
        <f>DATEVALUE(Table1[[#This Row],[Delivery_Date]])</f>
        <v>44951</v>
      </c>
      <c r="S6082" s="10">
        <f>DATEVALUE(Table1[[#This Row],[Order_Date]])</f>
        <v>44941</v>
      </c>
      <c r="T6082" s="4" t="str" cm="1">
        <f t="array" ref="T6082">_xlfn.IFS(Table1[[#This Row],[Inventory_Level]]&lt;=200,"low",Table1[[#This Row],[Inventory_Level]]&gt;=700,"high",Table1[[#This Row],[Inventory_Level]]&gt;200,"medium")</f>
        <v>medium</v>
      </c>
    </row>
    <row r="6083" spans="1:20" x14ac:dyDescent="0.35">
      <c r="A6083" s="4">
        <v>6082</v>
      </c>
      <c r="B6083" s="4" t="s">
        <v>59</v>
      </c>
      <c r="C6083" s="4" t="s">
        <v>38</v>
      </c>
      <c r="D6083" s="4" t="s">
        <v>25</v>
      </c>
      <c r="E6083" s="4" t="s">
        <v>46</v>
      </c>
      <c r="F6083" s="10" t="s">
        <v>101</v>
      </c>
      <c r="G6083" s="11" t="s">
        <v>102</v>
      </c>
      <c r="H6083" s="4">
        <v>34</v>
      </c>
      <c r="I6083" s="12">
        <v>19666.419999999998</v>
      </c>
      <c r="J6083" s="12">
        <v>668658.28</v>
      </c>
      <c r="K6083" s="12">
        <v>285.8</v>
      </c>
      <c r="L6083" s="4">
        <v>884</v>
      </c>
      <c r="M6083" s="4" t="s">
        <v>29</v>
      </c>
      <c r="N6083" s="4" t="str" cm="1">
        <f t="array" ref="N6083">_xlfn.SWITCH(E6083,"Delhi","North","Chennai","South","Hyderabad","South","Mumbai","Central","Bangalore","South")</f>
        <v>South</v>
      </c>
      <c r="O6083" s="12">
        <v>59552.75</v>
      </c>
      <c r="P6083" s="4">
        <f>Table1[[#This Row],[Delivery_Date]]-Table1[[#This Row],[Order_Date]]</f>
        <v>1</v>
      </c>
      <c r="Q6083" s="4" t="str">
        <f>IF(Table1[[#This Row],[Delivery delay days]]&gt;5,"delay","on time")</f>
        <v>on time</v>
      </c>
      <c r="R6083" s="10">
        <f>DATEVALUE(Table1[[#This Row],[Delivery_Date]])</f>
        <v>44997</v>
      </c>
      <c r="S6083" s="10">
        <f>DATEVALUE(Table1[[#This Row],[Order_Date]])</f>
        <v>44996</v>
      </c>
      <c r="T6083" s="4" t="str" cm="1">
        <f t="array" ref="T6083">_xlfn.IFS(Table1[[#This Row],[Inventory_Level]]&lt;=200,"low",Table1[[#This Row],[Inventory_Level]]&gt;=700,"high",Table1[[#This Row],[Inventory_Level]]&gt;200,"medium")</f>
        <v>high</v>
      </c>
    </row>
    <row r="6084" spans="1:20" x14ac:dyDescent="0.35">
      <c r="A6084" s="4">
        <v>6083</v>
      </c>
      <c r="B6084" s="4" t="s">
        <v>15</v>
      </c>
      <c r="C6084" s="4" t="s">
        <v>16</v>
      </c>
      <c r="D6084" s="4" t="s">
        <v>17</v>
      </c>
      <c r="E6084" s="4" t="s">
        <v>46</v>
      </c>
      <c r="F6084" s="10" t="s">
        <v>350</v>
      </c>
      <c r="G6084" s="11" t="s">
        <v>118</v>
      </c>
      <c r="H6084" s="4">
        <v>40</v>
      </c>
      <c r="I6084" s="12">
        <v>14420.47</v>
      </c>
      <c r="J6084" s="12">
        <v>576818.80000000005</v>
      </c>
      <c r="K6084" s="12">
        <v>3974.95</v>
      </c>
      <c r="L6084" s="4">
        <v>283</v>
      </c>
      <c r="M6084" s="4" t="s">
        <v>29</v>
      </c>
      <c r="N6084" s="4" t="str" cm="1">
        <f t="array" ref="N6084">_xlfn.SWITCH(E6084,"Delhi","North","Chennai","South","Hyderabad","South","Mumbai","Central","Bangalore","South")</f>
        <v>South</v>
      </c>
      <c r="O6084" s="12">
        <v>80565.7</v>
      </c>
      <c r="P6084" s="4">
        <f>Table1[[#This Row],[Delivery_Date]]-Table1[[#This Row],[Order_Date]]</f>
        <v>5</v>
      </c>
      <c r="Q6084" s="4" t="str">
        <f>IF(Table1[[#This Row],[Delivery delay days]]&gt;5,"delay","on time")</f>
        <v>on time</v>
      </c>
      <c r="R6084" s="10">
        <f>DATEVALUE(Table1[[#This Row],[Delivery_Date]])</f>
        <v>45269</v>
      </c>
      <c r="S6084" s="10">
        <f>DATEVALUE(Table1[[#This Row],[Order_Date]])</f>
        <v>45264</v>
      </c>
      <c r="T6084" s="4" t="str" cm="1">
        <f t="array" ref="T6084">_xlfn.IFS(Table1[[#This Row],[Inventory_Level]]&lt;=200,"low",Table1[[#This Row],[Inventory_Level]]&gt;=700,"high",Table1[[#This Row],[Inventory_Level]]&gt;200,"medium")</f>
        <v>medium</v>
      </c>
    </row>
    <row r="6085" spans="1:20" x14ac:dyDescent="0.35">
      <c r="A6085" s="4">
        <v>6084</v>
      </c>
      <c r="B6085" s="4" t="s">
        <v>51</v>
      </c>
      <c r="C6085" s="4" t="s">
        <v>24</v>
      </c>
      <c r="D6085" s="4" t="s">
        <v>25</v>
      </c>
      <c r="E6085" s="4" t="s">
        <v>46</v>
      </c>
      <c r="F6085" s="10" t="s">
        <v>395</v>
      </c>
      <c r="G6085" s="11" t="s">
        <v>91</v>
      </c>
      <c r="H6085" s="4">
        <v>65</v>
      </c>
      <c r="I6085" s="12">
        <v>13781.82</v>
      </c>
      <c r="J6085" s="12">
        <v>895818.3</v>
      </c>
      <c r="K6085" s="12">
        <v>2053.21</v>
      </c>
      <c r="L6085" s="4">
        <v>920</v>
      </c>
      <c r="M6085" s="4" t="s">
        <v>29</v>
      </c>
      <c r="N6085" s="4" t="str" cm="1">
        <f t="array" ref="N6085">_xlfn.SWITCH(E6085,"Delhi","North","Chennai","South","Hyderabad","South","Mumbai","Central","Bangalore","South")</f>
        <v>South</v>
      </c>
      <c r="O6085" s="12">
        <v>87033.25</v>
      </c>
      <c r="P6085" s="4">
        <f>Table1[[#This Row],[Delivery_Date]]-Table1[[#This Row],[Order_Date]]</f>
        <v>15</v>
      </c>
      <c r="Q6085" s="4" t="str">
        <f>IF(Table1[[#This Row],[Delivery delay days]]&gt;5,"delay","on time")</f>
        <v>delay</v>
      </c>
      <c r="R6085" s="10">
        <f>DATEVALUE(Table1[[#This Row],[Delivery_Date]])</f>
        <v>45027</v>
      </c>
      <c r="S6085" s="10">
        <f>DATEVALUE(Table1[[#This Row],[Order_Date]])</f>
        <v>45012</v>
      </c>
      <c r="T6085" s="4" t="str" cm="1">
        <f t="array" ref="T6085">_xlfn.IFS(Table1[[#This Row],[Inventory_Level]]&lt;=200,"low",Table1[[#This Row],[Inventory_Level]]&gt;=700,"high",Table1[[#This Row],[Inventory_Level]]&gt;200,"medium")</f>
        <v>high</v>
      </c>
    </row>
    <row r="6086" spans="1:20" x14ac:dyDescent="0.35">
      <c r="A6086" s="4">
        <v>6085</v>
      </c>
      <c r="B6086" s="4" t="s">
        <v>37</v>
      </c>
      <c r="C6086" s="4" t="s">
        <v>24</v>
      </c>
      <c r="D6086" s="4" t="s">
        <v>32</v>
      </c>
      <c r="E6086" s="4" t="s">
        <v>18</v>
      </c>
      <c r="F6086" s="10" t="s">
        <v>358</v>
      </c>
      <c r="G6086" s="11" t="s">
        <v>115</v>
      </c>
      <c r="H6086" s="4">
        <v>55</v>
      </c>
      <c r="I6086" s="12">
        <v>45245.33</v>
      </c>
      <c r="J6086" s="12">
        <v>2488493.15</v>
      </c>
      <c r="K6086" s="12">
        <v>2899.23</v>
      </c>
      <c r="L6086" s="4">
        <v>858</v>
      </c>
      <c r="M6086" s="4" t="s">
        <v>29</v>
      </c>
      <c r="N6086" s="4" t="str" cm="1">
        <f t="array" ref="N6086">_xlfn.SWITCH(E6086,"Delhi","North","Chennai","South","Hyderabad","South","Mumbai","Central","Bangalore","South")</f>
        <v>North</v>
      </c>
      <c r="O6086" s="12">
        <v>131552.44</v>
      </c>
      <c r="P6086" s="4">
        <f>Table1[[#This Row],[Delivery_Date]]-Table1[[#This Row],[Order_Date]]</f>
        <v>5</v>
      </c>
      <c r="Q6086" s="4" t="str">
        <f>IF(Table1[[#This Row],[Delivery delay days]]&gt;5,"delay","on time")</f>
        <v>on time</v>
      </c>
      <c r="R6086" s="10">
        <f>DATEVALUE(Table1[[#This Row],[Delivery_Date]])</f>
        <v>45245</v>
      </c>
      <c r="S6086" s="10">
        <f>DATEVALUE(Table1[[#This Row],[Order_Date]])</f>
        <v>45240</v>
      </c>
      <c r="T6086" s="4" t="str" cm="1">
        <f t="array" ref="T6086">_xlfn.IFS(Table1[[#This Row],[Inventory_Level]]&lt;=200,"low",Table1[[#This Row],[Inventory_Level]]&gt;=700,"high",Table1[[#This Row],[Inventory_Level]]&gt;200,"medium")</f>
        <v>high</v>
      </c>
    </row>
    <row r="6087" spans="1:20" x14ac:dyDescent="0.35">
      <c r="A6087" s="4">
        <v>6086</v>
      </c>
      <c r="B6087" s="4" t="s">
        <v>15</v>
      </c>
      <c r="C6087" s="4" t="s">
        <v>24</v>
      </c>
      <c r="D6087" s="4" t="s">
        <v>32</v>
      </c>
      <c r="E6087" s="4" t="s">
        <v>46</v>
      </c>
      <c r="F6087" s="10" t="s">
        <v>107</v>
      </c>
      <c r="G6087" s="11" t="s">
        <v>234</v>
      </c>
      <c r="H6087" s="4">
        <v>37</v>
      </c>
      <c r="I6087" s="12">
        <v>22802.44</v>
      </c>
      <c r="J6087" s="12">
        <v>843690.28</v>
      </c>
      <c r="K6087" s="12">
        <v>4310.6099999999997</v>
      </c>
      <c r="L6087" s="4">
        <v>287</v>
      </c>
      <c r="M6087" s="4" t="s">
        <v>42</v>
      </c>
      <c r="N6087" s="4" t="str" cm="1">
        <f t="array" ref="N6087">_xlfn.SWITCH(E6087,"Delhi","North","Chennai","South","Hyderabad","South","Mumbai","Central","Bangalore","South")</f>
        <v>South</v>
      </c>
      <c r="O6087" s="12">
        <v>61997.61</v>
      </c>
      <c r="P6087" s="4">
        <f>Table1[[#This Row],[Delivery_Date]]-Table1[[#This Row],[Order_Date]]</f>
        <v>3</v>
      </c>
      <c r="Q6087" s="4" t="str">
        <f>IF(Table1[[#This Row],[Delivery delay days]]&gt;5,"delay","on time")</f>
        <v>on time</v>
      </c>
      <c r="R6087" s="10">
        <f>DATEVALUE(Table1[[#This Row],[Delivery_Date]])</f>
        <v>45047</v>
      </c>
      <c r="S6087" s="10">
        <f>DATEVALUE(Table1[[#This Row],[Order_Date]])</f>
        <v>45044</v>
      </c>
      <c r="T6087" s="4" t="str" cm="1">
        <f t="array" ref="T6087">_xlfn.IFS(Table1[[#This Row],[Inventory_Level]]&lt;=200,"low",Table1[[#This Row],[Inventory_Level]]&gt;=700,"high",Table1[[#This Row],[Inventory_Level]]&gt;200,"medium")</f>
        <v>medium</v>
      </c>
    </row>
    <row r="6088" spans="1:20" x14ac:dyDescent="0.35">
      <c r="A6088" s="4">
        <v>6087</v>
      </c>
      <c r="B6088" s="4" t="s">
        <v>65</v>
      </c>
      <c r="C6088" s="4" t="s">
        <v>24</v>
      </c>
      <c r="D6088" s="4" t="s">
        <v>25</v>
      </c>
      <c r="E6088" s="4" t="s">
        <v>60</v>
      </c>
      <c r="F6088" s="10" t="s">
        <v>71</v>
      </c>
      <c r="G6088" s="11" t="s">
        <v>260</v>
      </c>
      <c r="H6088" s="4">
        <v>73</v>
      </c>
      <c r="I6088" s="12">
        <v>17298.73</v>
      </c>
      <c r="J6088" s="12">
        <v>1262807.29</v>
      </c>
      <c r="K6088" s="12">
        <v>356.47</v>
      </c>
      <c r="L6088" s="4">
        <v>500</v>
      </c>
      <c r="M6088" s="4" t="s">
        <v>42</v>
      </c>
      <c r="N6088" s="4" t="str" cm="1">
        <f t="array" ref="N6088">_xlfn.SWITCH(E6088,"Delhi","North","Chennai","South","Hyderabad","South","Mumbai","Central","Bangalore","South")</f>
        <v>South</v>
      </c>
      <c r="O6088" s="12">
        <v>78871.14</v>
      </c>
      <c r="P6088" s="4">
        <f>Table1[[#This Row],[Delivery_Date]]-Table1[[#This Row],[Order_Date]]</f>
        <v>10</v>
      </c>
      <c r="Q6088" s="4" t="str">
        <f>IF(Table1[[#This Row],[Delivery delay days]]&gt;5,"delay","on time")</f>
        <v>delay</v>
      </c>
      <c r="R6088" s="10">
        <f>DATEVALUE(Table1[[#This Row],[Delivery_Date]])</f>
        <v>45270</v>
      </c>
      <c r="S6088" s="10">
        <f>DATEVALUE(Table1[[#This Row],[Order_Date]])</f>
        <v>45260</v>
      </c>
      <c r="T6088" s="4" t="str" cm="1">
        <f t="array" ref="T6088">_xlfn.IFS(Table1[[#This Row],[Inventory_Level]]&lt;=200,"low",Table1[[#This Row],[Inventory_Level]]&gt;=700,"high",Table1[[#This Row],[Inventory_Level]]&gt;200,"medium")</f>
        <v>medium</v>
      </c>
    </row>
    <row r="6089" spans="1:20" x14ac:dyDescent="0.35">
      <c r="A6089" s="4">
        <v>6088</v>
      </c>
      <c r="B6089" s="4" t="s">
        <v>44</v>
      </c>
      <c r="C6089" s="4" t="s">
        <v>24</v>
      </c>
      <c r="D6089" s="4" t="s">
        <v>39</v>
      </c>
      <c r="E6089" s="4" t="s">
        <v>60</v>
      </c>
      <c r="F6089" s="10" t="s">
        <v>378</v>
      </c>
      <c r="G6089" s="11" t="s">
        <v>386</v>
      </c>
      <c r="H6089" s="4">
        <v>59</v>
      </c>
      <c r="I6089" s="12">
        <v>27220.51</v>
      </c>
      <c r="J6089" s="12">
        <v>1606010.09</v>
      </c>
      <c r="K6089" s="12">
        <v>4476.12</v>
      </c>
      <c r="L6089" s="4">
        <v>648</v>
      </c>
      <c r="M6089" s="4" t="s">
        <v>21</v>
      </c>
      <c r="N6089" s="4" t="str" cm="1">
        <f t="array" ref="N6089">_xlfn.SWITCH(E6089,"Delhi","North","Chennai","South","Hyderabad","South","Mumbai","Central","Bangalore","South")</f>
        <v>South</v>
      </c>
      <c r="O6089" s="12">
        <v>367502.87</v>
      </c>
      <c r="P6089" s="4">
        <f>Table1[[#This Row],[Delivery_Date]]-Table1[[#This Row],[Order_Date]]</f>
        <v>12</v>
      </c>
      <c r="Q6089" s="4" t="str">
        <f>IF(Table1[[#This Row],[Delivery delay days]]&gt;5,"delay","on time")</f>
        <v>delay</v>
      </c>
      <c r="R6089" s="10">
        <f>DATEVALUE(Table1[[#This Row],[Delivery_Date]])</f>
        <v>45132</v>
      </c>
      <c r="S6089" s="10">
        <f>DATEVALUE(Table1[[#This Row],[Order_Date]])</f>
        <v>45120</v>
      </c>
      <c r="T6089" s="4" t="str" cm="1">
        <f t="array" ref="T6089">_xlfn.IFS(Table1[[#This Row],[Inventory_Level]]&lt;=200,"low",Table1[[#This Row],[Inventory_Level]]&gt;=700,"high",Table1[[#This Row],[Inventory_Level]]&gt;200,"medium")</f>
        <v>medium</v>
      </c>
    </row>
    <row r="6090" spans="1:20" x14ac:dyDescent="0.35">
      <c r="A6090" s="4">
        <v>6089</v>
      </c>
      <c r="B6090" s="4" t="s">
        <v>44</v>
      </c>
      <c r="C6090" s="4" t="s">
        <v>16</v>
      </c>
      <c r="D6090" s="4" t="s">
        <v>32</v>
      </c>
      <c r="E6090" s="4" t="s">
        <v>26</v>
      </c>
      <c r="F6090" s="10" t="s">
        <v>259</v>
      </c>
      <c r="G6090" s="11" t="s">
        <v>248</v>
      </c>
      <c r="H6090" s="4">
        <v>50</v>
      </c>
      <c r="I6090" s="12">
        <v>3014.17</v>
      </c>
      <c r="J6090" s="12">
        <v>150708.5</v>
      </c>
      <c r="K6090" s="12">
        <v>2450.1</v>
      </c>
      <c r="L6090" s="4">
        <v>638</v>
      </c>
      <c r="M6090" s="4" t="s">
        <v>42</v>
      </c>
      <c r="N6090" s="4" t="str" cm="1">
        <f t="array" ref="N6090">_xlfn.SWITCH(E6090,"Delhi","North","Chennai","South","Hyderabad","South","Mumbai","Central","Bangalore","South")</f>
        <v>South</v>
      </c>
      <c r="O6090" s="12">
        <v>14960.74</v>
      </c>
      <c r="P6090" s="4">
        <f>Table1[[#This Row],[Delivery_Date]]-Table1[[#This Row],[Order_Date]]</f>
        <v>13</v>
      </c>
      <c r="Q6090" s="4" t="str">
        <f>IF(Table1[[#This Row],[Delivery delay days]]&gt;5,"delay","on time")</f>
        <v>delay</v>
      </c>
      <c r="R6090" s="10">
        <f>DATEVALUE(Table1[[#This Row],[Delivery_Date]])</f>
        <v>45029</v>
      </c>
      <c r="S6090" s="10">
        <f>DATEVALUE(Table1[[#This Row],[Order_Date]])</f>
        <v>45016</v>
      </c>
      <c r="T6090" s="4" t="str" cm="1">
        <f t="array" ref="T6090">_xlfn.IFS(Table1[[#This Row],[Inventory_Level]]&lt;=200,"low",Table1[[#This Row],[Inventory_Level]]&gt;=700,"high",Table1[[#This Row],[Inventory_Level]]&gt;200,"medium")</f>
        <v>medium</v>
      </c>
    </row>
    <row r="6091" spans="1:20" x14ac:dyDescent="0.35">
      <c r="A6091" s="4">
        <v>6090</v>
      </c>
      <c r="B6091" s="4" t="s">
        <v>15</v>
      </c>
      <c r="C6091" s="4" t="s">
        <v>16</v>
      </c>
      <c r="D6091" s="4" t="s">
        <v>39</v>
      </c>
      <c r="E6091" s="4" t="s">
        <v>60</v>
      </c>
      <c r="F6091" s="10" t="s">
        <v>371</v>
      </c>
      <c r="G6091" s="11" t="s">
        <v>266</v>
      </c>
      <c r="H6091" s="4">
        <v>84</v>
      </c>
      <c r="I6091" s="12">
        <v>34463.25</v>
      </c>
      <c r="J6091" s="12">
        <v>2894913</v>
      </c>
      <c r="K6091" s="12">
        <v>3678.52</v>
      </c>
      <c r="L6091" s="4">
        <v>45</v>
      </c>
      <c r="M6091" s="4" t="s">
        <v>42</v>
      </c>
      <c r="N6091" s="4" t="str" cm="1">
        <f t="array" ref="N6091">_xlfn.SWITCH(E6091,"Delhi","North","Chennai","South","Hyderabad","South","Mumbai","Central","Bangalore","South")</f>
        <v>South</v>
      </c>
      <c r="O6091" s="12">
        <v>281170.52</v>
      </c>
      <c r="P6091" s="4">
        <f>Table1[[#This Row],[Delivery_Date]]-Table1[[#This Row],[Order_Date]]</f>
        <v>15</v>
      </c>
      <c r="Q6091" s="4" t="str">
        <f>IF(Table1[[#This Row],[Delivery delay days]]&gt;5,"delay","on time")</f>
        <v>delay</v>
      </c>
      <c r="R6091" s="10">
        <f>DATEVALUE(Table1[[#This Row],[Delivery_Date]])</f>
        <v>45079</v>
      </c>
      <c r="S6091" s="10">
        <f>DATEVALUE(Table1[[#This Row],[Order_Date]])</f>
        <v>45064</v>
      </c>
      <c r="T6091" s="4" t="str" cm="1">
        <f t="array" ref="T6091">_xlfn.IFS(Table1[[#This Row],[Inventory_Level]]&lt;=200,"low",Table1[[#This Row],[Inventory_Level]]&gt;=700,"high",Table1[[#This Row],[Inventory_Level]]&gt;200,"medium")</f>
        <v>low</v>
      </c>
    </row>
    <row r="6092" spans="1:20" x14ac:dyDescent="0.35">
      <c r="A6092" s="4">
        <v>6091</v>
      </c>
      <c r="B6092" s="4" t="s">
        <v>23</v>
      </c>
      <c r="C6092" s="4" t="s">
        <v>24</v>
      </c>
      <c r="D6092" s="4" t="s">
        <v>45</v>
      </c>
      <c r="E6092" s="4" t="s">
        <v>46</v>
      </c>
      <c r="F6092" s="10" t="s">
        <v>343</v>
      </c>
      <c r="G6092" s="11" t="s">
        <v>217</v>
      </c>
      <c r="H6092" s="4">
        <v>23</v>
      </c>
      <c r="I6092" s="12">
        <v>18388.45</v>
      </c>
      <c r="J6092" s="12">
        <v>422934.35</v>
      </c>
      <c r="K6092" s="12">
        <v>526.29</v>
      </c>
      <c r="L6092" s="4">
        <v>32</v>
      </c>
      <c r="M6092" s="4" t="s">
        <v>29</v>
      </c>
      <c r="N6092" s="4" t="str" cm="1">
        <f t="array" ref="N6092">_xlfn.SWITCH(E6092,"Delhi","North","Chennai","South","Hyderabad","South","Mumbai","Central","Bangalore","South")</f>
        <v>South</v>
      </c>
      <c r="O6092" s="12">
        <v>42089.96</v>
      </c>
      <c r="P6092" s="4">
        <f>Table1[[#This Row],[Delivery_Date]]-Table1[[#This Row],[Order_Date]]</f>
        <v>11</v>
      </c>
      <c r="Q6092" s="4" t="str">
        <f>IF(Table1[[#This Row],[Delivery delay days]]&gt;5,"delay","on time")</f>
        <v>delay</v>
      </c>
      <c r="R6092" s="10">
        <f>DATEVALUE(Table1[[#This Row],[Delivery_Date]])</f>
        <v>44980</v>
      </c>
      <c r="S6092" s="10">
        <f>DATEVALUE(Table1[[#This Row],[Order_Date]])</f>
        <v>44969</v>
      </c>
      <c r="T6092" s="4" t="str" cm="1">
        <f t="array" ref="T6092">_xlfn.IFS(Table1[[#This Row],[Inventory_Level]]&lt;=200,"low",Table1[[#This Row],[Inventory_Level]]&gt;=700,"high",Table1[[#This Row],[Inventory_Level]]&gt;200,"medium")</f>
        <v>low</v>
      </c>
    </row>
    <row r="6093" spans="1:20" x14ac:dyDescent="0.35">
      <c r="A6093" s="4">
        <v>6092</v>
      </c>
      <c r="B6093" s="4" t="s">
        <v>37</v>
      </c>
      <c r="C6093" s="4" t="s">
        <v>38</v>
      </c>
      <c r="D6093" s="4" t="s">
        <v>17</v>
      </c>
      <c r="E6093" s="4" t="s">
        <v>26</v>
      </c>
      <c r="F6093" s="10" t="s">
        <v>288</v>
      </c>
      <c r="G6093" s="11" t="s">
        <v>408</v>
      </c>
      <c r="H6093" s="4">
        <v>19</v>
      </c>
      <c r="I6093" s="12">
        <v>3146.88</v>
      </c>
      <c r="J6093" s="12">
        <v>59790.720000000001</v>
      </c>
      <c r="K6093" s="12">
        <v>4831.75</v>
      </c>
      <c r="L6093" s="4">
        <v>260</v>
      </c>
      <c r="M6093" s="4" t="s">
        <v>21</v>
      </c>
      <c r="N6093" s="4" t="str" cm="1">
        <f t="array" ref="N6093">_xlfn.SWITCH(E6093,"Delhi","North","Chennai","South","Hyderabad","South","Mumbai","Central","Bangalore","South")</f>
        <v>South</v>
      </c>
      <c r="O6093" s="12">
        <v>11569.95</v>
      </c>
      <c r="P6093" s="4">
        <f>Table1[[#This Row],[Delivery_Date]]-Table1[[#This Row],[Order_Date]]</f>
        <v>11</v>
      </c>
      <c r="Q6093" s="4" t="str">
        <f>IF(Table1[[#This Row],[Delivery delay days]]&gt;5,"delay","on time")</f>
        <v>delay</v>
      </c>
      <c r="R6093" s="10">
        <f>DATEVALUE(Table1[[#This Row],[Delivery_Date]])</f>
        <v>45222</v>
      </c>
      <c r="S6093" s="10">
        <f>DATEVALUE(Table1[[#This Row],[Order_Date]])</f>
        <v>45211</v>
      </c>
      <c r="T6093" s="4" t="str" cm="1">
        <f t="array" ref="T6093">_xlfn.IFS(Table1[[#This Row],[Inventory_Level]]&lt;=200,"low",Table1[[#This Row],[Inventory_Level]]&gt;=700,"high",Table1[[#This Row],[Inventory_Level]]&gt;200,"medium")</f>
        <v>medium</v>
      </c>
    </row>
    <row r="6094" spans="1:20" x14ac:dyDescent="0.35">
      <c r="A6094" s="4">
        <v>6093</v>
      </c>
      <c r="B6094" s="4" t="s">
        <v>44</v>
      </c>
      <c r="C6094" s="4" t="s">
        <v>16</v>
      </c>
      <c r="D6094" s="4" t="s">
        <v>17</v>
      </c>
      <c r="E6094" s="4" t="s">
        <v>60</v>
      </c>
      <c r="F6094" s="10" t="s">
        <v>324</v>
      </c>
      <c r="G6094" s="11" t="s">
        <v>332</v>
      </c>
      <c r="H6094" s="4">
        <v>21</v>
      </c>
      <c r="I6094" s="12">
        <v>2231.17</v>
      </c>
      <c r="J6094" s="12">
        <v>46854.57</v>
      </c>
      <c r="K6094" s="12">
        <v>4189.33</v>
      </c>
      <c r="L6094" s="4">
        <v>990</v>
      </c>
      <c r="M6094" s="4" t="s">
        <v>35</v>
      </c>
      <c r="N6094" s="4" t="str" cm="1">
        <f t="array" ref="N6094">_xlfn.SWITCH(E6094,"Delhi","North","Chennai","South","Hyderabad","South","Mumbai","Central","Bangalore","South")</f>
        <v>South</v>
      </c>
      <c r="O6094" s="12">
        <v>8672.39</v>
      </c>
      <c r="P6094" s="4">
        <f>Table1[[#This Row],[Delivery_Date]]-Table1[[#This Row],[Order_Date]]</f>
        <v>8</v>
      </c>
      <c r="Q6094" s="4" t="str">
        <f>IF(Table1[[#This Row],[Delivery delay days]]&gt;5,"delay","on time")</f>
        <v>delay</v>
      </c>
      <c r="R6094" s="10">
        <f>DATEVALUE(Table1[[#This Row],[Delivery_Date]])</f>
        <v>44939</v>
      </c>
      <c r="S6094" s="10">
        <f>DATEVALUE(Table1[[#This Row],[Order_Date]])</f>
        <v>44931</v>
      </c>
      <c r="T6094" s="4" t="str" cm="1">
        <f t="array" ref="T6094">_xlfn.IFS(Table1[[#This Row],[Inventory_Level]]&lt;=200,"low",Table1[[#This Row],[Inventory_Level]]&gt;=700,"high",Table1[[#This Row],[Inventory_Level]]&gt;200,"medium")</f>
        <v>high</v>
      </c>
    </row>
    <row r="6095" spans="1:20" x14ac:dyDescent="0.35">
      <c r="A6095" s="4">
        <v>6094</v>
      </c>
      <c r="B6095" s="4" t="s">
        <v>44</v>
      </c>
      <c r="C6095" s="4" t="s">
        <v>16</v>
      </c>
      <c r="D6095" s="4" t="s">
        <v>45</v>
      </c>
      <c r="E6095" s="4" t="s">
        <v>46</v>
      </c>
      <c r="F6095" s="10" t="s">
        <v>311</v>
      </c>
      <c r="G6095" s="11" t="s">
        <v>206</v>
      </c>
      <c r="H6095" s="4">
        <v>97</v>
      </c>
      <c r="I6095" s="12">
        <v>30081.18</v>
      </c>
      <c r="J6095" s="12">
        <v>2917874.46</v>
      </c>
      <c r="K6095" s="12">
        <v>3534.6</v>
      </c>
      <c r="L6095" s="4">
        <v>931</v>
      </c>
      <c r="M6095" s="4" t="s">
        <v>42</v>
      </c>
      <c r="N6095" s="4" t="str" cm="1">
        <f t="array" ref="N6095">_xlfn.SWITCH(E6095,"Delhi","North","Chennai","South","Hyderabad","South","Mumbai","Central","Bangalore","South")</f>
        <v>South</v>
      </c>
      <c r="O6095" s="12">
        <v>507484.64</v>
      </c>
      <c r="P6095" s="4">
        <f>Table1[[#This Row],[Delivery_Date]]-Table1[[#This Row],[Order_Date]]</f>
        <v>9</v>
      </c>
      <c r="Q6095" s="4" t="str">
        <f>IF(Table1[[#This Row],[Delivery delay days]]&gt;5,"delay","on time")</f>
        <v>delay</v>
      </c>
      <c r="R6095" s="10">
        <f>DATEVALUE(Table1[[#This Row],[Delivery_Date]])</f>
        <v>45230</v>
      </c>
      <c r="S6095" s="10">
        <f>DATEVALUE(Table1[[#This Row],[Order_Date]])</f>
        <v>45221</v>
      </c>
      <c r="T6095" s="4" t="str" cm="1">
        <f t="array" ref="T6095">_xlfn.IFS(Table1[[#This Row],[Inventory_Level]]&lt;=200,"low",Table1[[#This Row],[Inventory_Level]]&gt;=700,"high",Table1[[#This Row],[Inventory_Level]]&gt;200,"medium")</f>
        <v>high</v>
      </c>
    </row>
    <row r="6096" spans="1:20" x14ac:dyDescent="0.35">
      <c r="A6096" s="4">
        <v>6095</v>
      </c>
      <c r="B6096" s="4" t="s">
        <v>15</v>
      </c>
      <c r="C6096" s="4" t="s">
        <v>24</v>
      </c>
      <c r="D6096" s="4" t="s">
        <v>25</v>
      </c>
      <c r="E6096" s="4" t="s">
        <v>18</v>
      </c>
      <c r="F6096" s="10" t="s">
        <v>363</v>
      </c>
      <c r="G6096" s="11" t="s">
        <v>234</v>
      </c>
      <c r="H6096" s="4">
        <v>36</v>
      </c>
      <c r="I6096" s="12">
        <v>27881.46</v>
      </c>
      <c r="J6096" s="12">
        <v>1003732.56</v>
      </c>
      <c r="K6096" s="12">
        <v>3132.29</v>
      </c>
      <c r="L6096" s="4">
        <v>21</v>
      </c>
      <c r="M6096" s="4" t="s">
        <v>29</v>
      </c>
      <c r="N6096" s="4" t="str" cm="1">
        <f t="array" ref="N6096">_xlfn.SWITCH(E6096,"Delhi","North","Chennai","South","Hyderabad","South","Mumbai","Central","Bangalore","South")</f>
        <v>North</v>
      </c>
      <c r="O6096" s="12">
        <v>73609.06</v>
      </c>
      <c r="P6096" s="4">
        <f>Table1[[#This Row],[Delivery_Date]]-Table1[[#This Row],[Order_Date]]</f>
        <v>5</v>
      </c>
      <c r="Q6096" s="4" t="str">
        <f>IF(Table1[[#This Row],[Delivery delay days]]&gt;5,"delay","on time")</f>
        <v>on time</v>
      </c>
      <c r="R6096" s="10">
        <f>DATEVALUE(Table1[[#This Row],[Delivery_Date]])</f>
        <v>45047</v>
      </c>
      <c r="S6096" s="10">
        <f>DATEVALUE(Table1[[#This Row],[Order_Date]])</f>
        <v>45042</v>
      </c>
      <c r="T6096" s="4" t="str" cm="1">
        <f t="array" ref="T6096">_xlfn.IFS(Table1[[#This Row],[Inventory_Level]]&lt;=200,"low",Table1[[#This Row],[Inventory_Level]]&gt;=700,"high",Table1[[#This Row],[Inventory_Level]]&gt;200,"medium")</f>
        <v>low</v>
      </c>
    </row>
    <row r="6097" spans="1:20" x14ac:dyDescent="0.35">
      <c r="A6097" s="4">
        <v>6096</v>
      </c>
      <c r="B6097" s="4" t="s">
        <v>23</v>
      </c>
      <c r="C6097" s="4" t="s">
        <v>16</v>
      </c>
      <c r="D6097" s="4" t="s">
        <v>32</v>
      </c>
      <c r="E6097" s="4" t="s">
        <v>46</v>
      </c>
      <c r="F6097" s="10" t="s">
        <v>67</v>
      </c>
      <c r="G6097" s="11" t="s">
        <v>172</v>
      </c>
      <c r="H6097" s="4">
        <v>93</v>
      </c>
      <c r="I6097" s="12">
        <v>47324.800000000003</v>
      </c>
      <c r="J6097" s="12">
        <v>4401206.4000000004</v>
      </c>
      <c r="K6097" s="12">
        <v>1607.44</v>
      </c>
      <c r="L6097" s="4">
        <v>306</v>
      </c>
      <c r="M6097" s="4" t="s">
        <v>29</v>
      </c>
      <c r="N6097" s="4" t="str" cm="1">
        <f t="array" ref="N6097">_xlfn.SWITCH(E6097,"Delhi","North","Chennai","South","Hyderabad","South","Mumbai","Central","Bangalore","South")</f>
        <v>South</v>
      </c>
      <c r="O6097" s="12">
        <v>320742.65999999997</v>
      </c>
      <c r="P6097" s="4">
        <f>Table1[[#This Row],[Delivery_Date]]-Table1[[#This Row],[Order_Date]]</f>
        <v>6</v>
      </c>
      <c r="Q6097" s="4" t="str">
        <f>IF(Table1[[#This Row],[Delivery delay days]]&gt;5,"delay","on time")</f>
        <v>delay</v>
      </c>
      <c r="R6097" s="10">
        <f>DATEVALUE(Table1[[#This Row],[Delivery_Date]])</f>
        <v>45176</v>
      </c>
      <c r="S6097" s="10">
        <f>DATEVALUE(Table1[[#This Row],[Order_Date]])</f>
        <v>45170</v>
      </c>
      <c r="T6097" s="4" t="str" cm="1">
        <f t="array" ref="T6097">_xlfn.IFS(Table1[[#This Row],[Inventory_Level]]&lt;=200,"low",Table1[[#This Row],[Inventory_Level]]&gt;=700,"high",Table1[[#This Row],[Inventory_Level]]&gt;200,"medium")</f>
        <v>medium</v>
      </c>
    </row>
    <row r="6098" spans="1:20" x14ac:dyDescent="0.35">
      <c r="A6098" s="4">
        <v>6097</v>
      </c>
      <c r="B6098" s="4" t="s">
        <v>51</v>
      </c>
      <c r="C6098" s="4" t="s">
        <v>24</v>
      </c>
      <c r="D6098" s="4" t="s">
        <v>39</v>
      </c>
      <c r="E6098" s="4" t="s">
        <v>46</v>
      </c>
      <c r="F6098" s="10" t="s">
        <v>112</v>
      </c>
      <c r="G6098" s="11" t="s">
        <v>279</v>
      </c>
      <c r="H6098" s="4">
        <v>70</v>
      </c>
      <c r="I6098" s="12">
        <v>47307.97</v>
      </c>
      <c r="J6098" s="12">
        <v>3311557.9</v>
      </c>
      <c r="K6098" s="12">
        <v>1796.42</v>
      </c>
      <c r="L6098" s="4">
        <v>966</v>
      </c>
      <c r="M6098" s="4" t="s">
        <v>21</v>
      </c>
      <c r="N6098" s="4" t="str" cm="1">
        <f t="array" ref="N6098">_xlfn.SWITCH(E6098,"Delhi","North","Chennai","South","Hyderabad","South","Mumbai","Central","Bangalore","South")</f>
        <v>South</v>
      </c>
      <c r="O6098" s="12">
        <v>283254.09999999998</v>
      </c>
      <c r="P6098" s="4">
        <f>Table1[[#This Row],[Delivery_Date]]-Table1[[#This Row],[Order_Date]]</f>
        <v>9</v>
      </c>
      <c r="Q6098" s="4" t="str">
        <f>IF(Table1[[#This Row],[Delivery delay days]]&gt;5,"delay","on time")</f>
        <v>delay</v>
      </c>
      <c r="R6098" s="10">
        <f>DATEVALUE(Table1[[#This Row],[Delivery_Date]])</f>
        <v>45171</v>
      </c>
      <c r="S6098" s="10">
        <f>DATEVALUE(Table1[[#This Row],[Order_Date]])</f>
        <v>45162</v>
      </c>
      <c r="T6098" s="4" t="str" cm="1">
        <f t="array" ref="T6098">_xlfn.IFS(Table1[[#This Row],[Inventory_Level]]&lt;=200,"low",Table1[[#This Row],[Inventory_Level]]&gt;=700,"high",Table1[[#This Row],[Inventory_Level]]&gt;200,"medium")</f>
        <v>high</v>
      </c>
    </row>
    <row r="6099" spans="1:20" x14ac:dyDescent="0.35">
      <c r="A6099" s="4">
        <v>6098</v>
      </c>
      <c r="B6099" s="4" t="s">
        <v>31</v>
      </c>
      <c r="C6099" s="4" t="s">
        <v>24</v>
      </c>
      <c r="D6099" s="4" t="s">
        <v>25</v>
      </c>
      <c r="E6099" s="4" t="s">
        <v>60</v>
      </c>
      <c r="F6099" s="10" t="s">
        <v>261</v>
      </c>
      <c r="G6099" s="11" t="s">
        <v>181</v>
      </c>
      <c r="H6099" s="4">
        <v>92</v>
      </c>
      <c r="I6099" s="12">
        <v>44607.199999999997</v>
      </c>
      <c r="J6099" s="12">
        <v>4103862.4</v>
      </c>
      <c r="K6099" s="12">
        <v>2321.63</v>
      </c>
      <c r="L6099" s="4">
        <v>562</v>
      </c>
      <c r="M6099" s="4" t="s">
        <v>21</v>
      </c>
      <c r="N6099" s="4" t="str" cm="1">
        <f t="array" ref="N6099">_xlfn.SWITCH(E6099,"Delhi","North","Chennai","South","Hyderabad","South","Mumbai","Central","Bangalore","South")</f>
        <v>South</v>
      </c>
      <c r="O6099" s="12">
        <v>836450.7</v>
      </c>
      <c r="P6099" s="4">
        <f>Table1[[#This Row],[Delivery_Date]]-Table1[[#This Row],[Order_Date]]</f>
        <v>2</v>
      </c>
      <c r="Q6099" s="4" t="str">
        <f>IF(Table1[[#This Row],[Delivery delay days]]&gt;5,"delay","on time")</f>
        <v>on time</v>
      </c>
      <c r="R6099" s="10">
        <f>DATEVALUE(Table1[[#This Row],[Delivery_Date]])</f>
        <v>45278</v>
      </c>
      <c r="S6099" s="10">
        <f>DATEVALUE(Table1[[#This Row],[Order_Date]])</f>
        <v>45276</v>
      </c>
      <c r="T6099" s="4" t="str" cm="1">
        <f t="array" ref="T6099">_xlfn.IFS(Table1[[#This Row],[Inventory_Level]]&lt;=200,"low",Table1[[#This Row],[Inventory_Level]]&gt;=700,"high",Table1[[#This Row],[Inventory_Level]]&gt;200,"medium")</f>
        <v>medium</v>
      </c>
    </row>
    <row r="6100" spans="1:20" x14ac:dyDescent="0.35">
      <c r="A6100" s="4">
        <v>6099</v>
      </c>
      <c r="B6100" s="4" t="s">
        <v>65</v>
      </c>
      <c r="C6100" s="4" t="s">
        <v>16</v>
      </c>
      <c r="D6100" s="4" t="s">
        <v>45</v>
      </c>
      <c r="E6100" s="4" t="s">
        <v>60</v>
      </c>
      <c r="F6100" s="10" t="s">
        <v>242</v>
      </c>
      <c r="G6100" s="11" t="s">
        <v>53</v>
      </c>
      <c r="H6100" s="4">
        <v>33</v>
      </c>
      <c r="I6100" s="12">
        <v>49537.81</v>
      </c>
      <c r="J6100" s="12">
        <v>1634747.73</v>
      </c>
      <c r="K6100" s="12">
        <v>4529.13</v>
      </c>
      <c r="L6100" s="4">
        <v>120</v>
      </c>
      <c r="M6100" s="4" t="s">
        <v>42</v>
      </c>
      <c r="N6100" s="4" t="str" cm="1">
        <f t="array" ref="N6100">_xlfn.SWITCH(E6100,"Delhi","North","Chennai","South","Hyderabad","South","Mumbai","Central","Bangalore","South")</f>
        <v>South</v>
      </c>
      <c r="O6100" s="12">
        <v>360100.72</v>
      </c>
      <c r="P6100" s="4">
        <f>Table1[[#This Row],[Delivery_Date]]-Table1[[#This Row],[Order_Date]]</f>
        <v>8</v>
      </c>
      <c r="Q6100" s="4" t="str">
        <f>IF(Table1[[#This Row],[Delivery delay days]]&gt;5,"delay","on time")</f>
        <v>delay</v>
      </c>
      <c r="R6100" s="10">
        <f>DATEVALUE(Table1[[#This Row],[Delivery_Date]])</f>
        <v>45205</v>
      </c>
      <c r="S6100" s="10">
        <f>DATEVALUE(Table1[[#This Row],[Order_Date]])</f>
        <v>45197</v>
      </c>
      <c r="T6100" s="4" t="str" cm="1">
        <f t="array" ref="T6100">_xlfn.IFS(Table1[[#This Row],[Inventory_Level]]&lt;=200,"low",Table1[[#This Row],[Inventory_Level]]&gt;=700,"high",Table1[[#This Row],[Inventory_Level]]&gt;200,"medium")</f>
        <v>low</v>
      </c>
    </row>
    <row r="6101" spans="1:20" x14ac:dyDescent="0.35">
      <c r="A6101" s="4">
        <v>6100</v>
      </c>
      <c r="B6101" s="4" t="s">
        <v>65</v>
      </c>
      <c r="C6101" s="4" t="s">
        <v>38</v>
      </c>
      <c r="D6101" s="4" t="s">
        <v>39</v>
      </c>
      <c r="E6101" s="4" t="s">
        <v>60</v>
      </c>
      <c r="F6101" s="10" t="s">
        <v>81</v>
      </c>
      <c r="G6101" s="11" t="s">
        <v>165</v>
      </c>
      <c r="H6101" s="4">
        <v>60</v>
      </c>
      <c r="I6101" s="12">
        <v>20667.27</v>
      </c>
      <c r="J6101" s="12">
        <v>1240036.2</v>
      </c>
      <c r="K6101" s="12">
        <v>557.04</v>
      </c>
      <c r="L6101" s="4">
        <v>784</v>
      </c>
      <c r="M6101" s="4" t="s">
        <v>21</v>
      </c>
      <c r="N6101" s="4" t="str" cm="1">
        <f t="array" ref="N6101">_xlfn.SWITCH(E6101,"Delhi","North","Chennai","South","Hyderabad","South","Mumbai","Central","Bangalore","South")</f>
        <v>South</v>
      </c>
      <c r="O6101" s="12">
        <v>84704.43</v>
      </c>
      <c r="P6101" s="4">
        <f>Table1[[#This Row],[Delivery_Date]]-Table1[[#This Row],[Order_Date]]</f>
        <v>9</v>
      </c>
      <c r="Q6101" s="4" t="str">
        <f>IF(Table1[[#This Row],[Delivery delay days]]&gt;5,"delay","on time")</f>
        <v>delay</v>
      </c>
      <c r="R6101" s="10">
        <f>DATEVALUE(Table1[[#This Row],[Delivery_Date]])</f>
        <v>45052</v>
      </c>
      <c r="S6101" s="10">
        <f>DATEVALUE(Table1[[#This Row],[Order_Date]])</f>
        <v>45043</v>
      </c>
      <c r="T6101" s="4" t="str" cm="1">
        <f t="array" ref="T6101">_xlfn.IFS(Table1[[#This Row],[Inventory_Level]]&lt;=200,"low",Table1[[#This Row],[Inventory_Level]]&gt;=700,"high",Table1[[#This Row],[Inventory_Level]]&gt;200,"medium")</f>
        <v>high</v>
      </c>
    </row>
    <row r="6102" spans="1:20" x14ac:dyDescent="0.35">
      <c r="A6102" s="4">
        <v>6101</v>
      </c>
      <c r="B6102" s="4" t="s">
        <v>31</v>
      </c>
      <c r="C6102" s="4" t="s">
        <v>38</v>
      </c>
      <c r="D6102" s="4" t="s">
        <v>45</v>
      </c>
      <c r="E6102" s="4" t="s">
        <v>52</v>
      </c>
      <c r="F6102" s="10" t="s">
        <v>347</v>
      </c>
      <c r="G6102" s="11" t="s">
        <v>159</v>
      </c>
      <c r="H6102" s="4">
        <v>60</v>
      </c>
      <c r="I6102" s="12">
        <v>35683.19</v>
      </c>
      <c r="J6102" s="12">
        <v>2140991.4</v>
      </c>
      <c r="K6102" s="12">
        <v>132.93</v>
      </c>
      <c r="L6102" s="4">
        <v>175</v>
      </c>
      <c r="M6102" s="4" t="s">
        <v>21</v>
      </c>
      <c r="N6102" s="4" t="str" cm="1">
        <f t="array" ref="N6102">_xlfn.SWITCH(E6102,"Delhi","North","Chennai","South","Hyderabad","South","Mumbai","Central","Bangalore","South")</f>
        <v>Central</v>
      </c>
      <c r="O6102" s="12">
        <v>332748.94</v>
      </c>
      <c r="P6102" s="4">
        <f>Table1[[#This Row],[Delivery_Date]]-Table1[[#This Row],[Order_Date]]</f>
        <v>3</v>
      </c>
      <c r="Q6102" s="4" t="str">
        <f>IF(Table1[[#This Row],[Delivery delay days]]&gt;5,"delay","on time")</f>
        <v>on time</v>
      </c>
      <c r="R6102" s="10">
        <f>DATEVALUE(Table1[[#This Row],[Delivery_Date]])</f>
        <v>45164</v>
      </c>
      <c r="S6102" s="10">
        <f>DATEVALUE(Table1[[#This Row],[Order_Date]])</f>
        <v>45161</v>
      </c>
      <c r="T6102" s="4" t="str" cm="1">
        <f t="array" ref="T6102">_xlfn.IFS(Table1[[#This Row],[Inventory_Level]]&lt;=200,"low",Table1[[#This Row],[Inventory_Level]]&gt;=700,"high",Table1[[#This Row],[Inventory_Level]]&gt;200,"medium")</f>
        <v>low</v>
      </c>
    </row>
    <row r="6103" spans="1:20" x14ac:dyDescent="0.35">
      <c r="A6103" s="4">
        <v>6102</v>
      </c>
      <c r="B6103" s="4" t="s">
        <v>44</v>
      </c>
      <c r="C6103" s="4" t="s">
        <v>38</v>
      </c>
      <c r="D6103" s="4" t="s">
        <v>45</v>
      </c>
      <c r="E6103" s="4" t="s">
        <v>46</v>
      </c>
      <c r="F6103" s="10" t="s">
        <v>269</v>
      </c>
      <c r="G6103" s="11" t="s">
        <v>327</v>
      </c>
      <c r="H6103" s="4">
        <v>60</v>
      </c>
      <c r="I6103" s="12">
        <v>30004.85</v>
      </c>
      <c r="J6103" s="12">
        <v>1800291</v>
      </c>
      <c r="K6103" s="12">
        <v>1591.1</v>
      </c>
      <c r="L6103" s="4">
        <v>308</v>
      </c>
      <c r="M6103" s="4" t="s">
        <v>29</v>
      </c>
      <c r="N6103" s="4" t="str" cm="1">
        <f t="array" ref="N6103">_xlfn.SWITCH(E6103,"Delhi","North","Chennai","South","Hyderabad","South","Mumbai","Central","Bangalore","South")</f>
        <v>South</v>
      </c>
      <c r="O6103" s="12">
        <v>275828.68</v>
      </c>
      <c r="P6103" s="4">
        <f>Table1[[#This Row],[Delivery_Date]]-Table1[[#This Row],[Order_Date]]</f>
        <v>6</v>
      </c>
      <c r="Q6103" s="4" t="str">
        <f>IF(Table1[[#This Row],[Delivery delay days]]&gt;5,"delay","on time")</f>
        <v>delay</v>
      </c>
      <c r="R6103" s="10">
        <f>DATEVALUE(Table1[[#This Row],[Delivery_Date]])</f>
        <v>45265</v>
      </c>
      <c r="S6103" s="10">
        <f>DATEVALUE(Table1[[#This Row],[Order_Date]])</f>
        <v>45259</v>
      </c>
      <c r="T6103" s="4" t="str" cm="1">
        <f t="array" ref="T6103">_xlfn.IFS(Table1[[#This Row],[Inventory_Level]]&lt;=200,"low",Table1[[#This Row],[Inventory_Level]]&gt;=700,"high",Table1[[#This Row],[Inventory_Level]]&gt;200,"medium")</f>
        <v>medium</v>
      </c>
    </row>
    <row r="6104" spans="1:20" x14ac:dyDescent="0.35">
      <c r="A6104" s="4">
        <v>6103</v>
      </c>
      <c r="B6104" s="4" t="s">
        <v>15</v>
      </c>
      <c r="C6104" s="4" t="s">
        <v>16</v>
      </c>
      <c r="D6104" s="4" t="s">
        <v>39</v>
      </c>
      <c r="E6104" s="4" t="s">
        <v>52</v>
      </c>
      <c r="F6104" s="10" t="s">
        <v>265</v>
      </c>
      <c r="G6104" s="11" t="s">
        <v>161</v>
      </c>
      <c r="H6104" s="4">
        <v>17</v>
      </c>
      <c r="I6104" s="12">
        <v>42774.94</v>
      </c>
      <c r="J6104" s="12">
        <v>727173.98</v>
      </c>
      <c r="K6104" s="12">
        <v>473.41</v>
      </c>
      <c r="L6104" s="4">
        <v>286</v>
      </c>
      <c r="M6104" s="4" t="s">
        <v>29</v>
      </c>
      <c r="N6104" s="4" t="str" cm="1">
        <f t="array" ref="N6104">_xlfn.SWITCH(E6104,"Delhi","North","Chennai","South","Hyderabad","South","Mumbai","Central","Bangalore","South")</f>
        <v>Central</v>
      </c>
      <c r="O6104" s="12">
        <v>44665.440000000002</v>
      </c>
      <c r="P6104" s="4">
        <f>Table1[[#This Row],[Delivery_Date]]-Table1[[#This Row],[Order_Date]]</f>
        <v>2</v>
      </c>
      <c r="Q6104" s="4" t="str">
        <f>IF(Table1[[#This Row],[Delivery delay days]]&gt;5,"delay","on time")</f>
        <v>on time</v>
      </c>
      <c r="R6104" s="10">
        <f>DATEVALUE(Table1[[#This Row],[Delivery_Date]])</f>
        <v>45156</v>
      </c>
      <c r="S6104" s="10">
        <f>DATEVALUE(Table1[[#This Row],[Order_Date]])</f>
        <v>45154</v>
      </c>
      <c r="T6104" s="4" t="str" cm="1">
        <f t="array" ref="T6104">_xlfn.IFS(Table1[[#This Row],[Inventory_Level]]&lt;=200,"low",Table1[[#This Row],[Inventory_Level]]&gt;=700,"high",Table1[[#This Row],[Inventory_Level]]&gt;200,"medium")</f>
        <v>medium</v>
      </c>
    </row>
    <row r="6105" spans="1:20" x14ac:dyDescent="0.35">
      <c r="A6105" s="4">
        <v>6104</v>
      </c>
      <c r="B6105" s="4" t="s">
        <v>44</v>
      </c>
      <c r="C6105" s="4" t="s">
        <v>16</v>
      </c>
      <c r="D6105" s="4" t="s">
        <v>45</v>
      </c>
      <c r="E6105" s="4" t="s">
        <v>46</v>
      </c>
      <c r="F6105" s="10" t="s">
        <v>33</v>
      </c>
      <c r="G6105" s="11" t="s">
        <v>173</v>
      </c>
      <c r="H6105" s="4">
        <v>51</v>
      </c>
      <c r="I6105" s="12">
        <v>7517.25</v>
      </c>
      <c r="J6105" s="12">
        <v>383379.75</v>
      </c>
      <c r="K6105" s="12">
        <v>3247.64</v>
      </c>
      <c r="L6105" s="4">
        <v>519</v>
      </c>
      <c r="M6105" s="4" t="s">
        <v>21</v>
      </c>
      <c r="N6105" s="4" t="str" cm="1">
        <f t="array" ref="N6105">_xlfn.SWITCH(E6105,"Delhi","North","Chennai","South","Hyderabad","South","Mumbai","Central","Bangalore","South")</f>
        <v>South</v>
      </c>
      <c r="O6105" s="12">
        <v>39577.49</v>
      </c>
      <c r="P6105" s="4">
        <f>Table1[[#This Row],[Delivery_Date]]-Table1[[#This Row],[Order_Date]]</f>
        <v>7</v>
      </c>
      <c r="Q6105" s="4" t="str">
        <f>IF(Table1[[#This Row],[Delivery delay days]]&gt;5,"delay","on time")</f>
        <v>delay</v>
      </c>
      <c r="R6105" s="10">
        <f>DATEVALUE(Table1[[#This Row],[Delivery_Date]])</f>
        <v>45060</v>
      </c>
      <c r="S6105" s="10">
        <f>DATEVALUE(Table1[[#This Row],[Order_Date]])</f>
        <v>45053</v>
      </c>
      <c r="T6105" s="4" t="str" cm="1">
        <f t="array" ref="T6105">_xlfn.IFS(Table1[[#This Row],[Inventory_Level]]&lt;=200,"low",Table1[[#This Row],[Inventory_Level]]&gt;=700,"high",Table1[[#This Row],[Inventory_Level]]&gt;200,"medium")</f>
        <v>medium</v>
      </c>
    </row>
    <row r="6106" spans="1:20" x14ac:dyDescent="0.35">
      <c r="A6106" s="4">
        <v>6105</v>
      </c>
      <c r="B6106" s="4" t="s">
        <v>31</v>
      </c>
      <c r="C6106" s="4" t="s">
        <v>24</v>
      </c>
      <c r="D6106" s="4" t="s">
        <v>17</v>
      </c>
      <c r="E6106" s="4" t="s">
        <v>52</v>
      </c>
      <c r="F6106" s="10" t="s">
        <v>355</v>
      </c>
      <c r="G6106" s="11" t="s">
        <v>305</v>
      </c>
      <c r="H6106" s="4">
        <v>16</v>
      </c>
      <c r="I6106" s="12">
        <v>31240.09</v>
      </c>
      <c r="J6106" s="12">
        <v>499841.44</v>
      </c>
      <c r="K6106" s="12">
        <v>3681.87</v>
      </c>
      <c r="L6106" s="4">
        <v>333</v>
      </c>
      <c r="M6106" s="4" t="s">
        <v>42</v>
      </c>
      <c r="N6106" s="4" t="str" cm="1">
        <f t="array" ref="N6106">_xlfn.SWITCH(E6106,"Delhi","North","Chennai","South","Hyderabad","South","Mumbai","Central","Bangalore","South")</f>
        <v>Central</v>
      </c>
      <c r="O6106" s="12">
        <v>110473.25</v>
      </c>
      <c r="P6106" s="4">
        <f>Table1[[#This Row],[Delivery_Date]]-Table1[[#This Row],[Order_Date]]</f>
        <v>4</v>
      </c>
      <c r="Q6106" s="4" t="str">
        <f>IF(Table1[[#This Row],[Delivery delay days]]&gt;5,"delay","on time")</f>
        <v>on time</v>
      </c>
      <c r="R6106" s="10">
        <f>DATEVALUE(Table1[[#This Row],[Delivery_Date]])</f>
        <v>45291</v>
      </c>
      <c r="S6106" s="10">
        <f>DATEVALUE(Table1[[#This Row],[Order_Date]])</f>
        <v>45287</v>
      </c>
      <c r="T6106" s="4" t="str" cm="1">
        <f t="array" ref="T6106">_xlfn.IFS(Table1[[#This Row],[Inventory_Level]]&lt;=200,"low",Table1[[#This Row],[Inventory_Level]]&gt;=700,"high",Table1[[#This Row],[Inventory_Level]]&gt;200,"medium")</f>
        <v>medium</v>
      </c>
    </row>
    <row r="6107" spans="1:20" x14ac:dyDescent="0.35">
      <c r="A6107" s="4">
        <v>6106</v>
      </c>
      <c r="B6107" s="4" t="s">
        <v>44</v>
      </c>
      <c r="C6107" s="4" t="s">
        <v>16</v>
      </c>
      <c r="D6107" s="4" t="s">
        <v>32</v>
      </c>
      <c r="E6107" s="4" t="s">
        <v>18</v>
      </c>
      <c r="F6107" s="10" t="s">
        <v>104</v>
      </c>
      <c r="G6107" s="11" t="s">
        <v>211</v>
      </c>
      <c r="H6107" s="4">
        <v>36</v>
      </c>
      <c r="I6107" s="12">
        <v>37969.97</v>
      </c>
      <c r="J6107" s="12">
        <v>1366918.92</v>
      </c>
      <c r="K6107" s="12">
        <v>3085.57</v>
      </c>
      <c r="L6107" s="4">
        <v>630</v>
      </c>
      <c r="M6107" s="4" t="s">
        <v>21</v>
      </c>
      <c r="N6107" s="4" t="str" cm="1">
        <f t="array" ref="N6107">_xlfn.SWITCH(E6107,"Delhi","North","Chennai","South","Hyderabad","South","Mumbai","Central","Bangalore","South")</f>
        <v>North</v>
      </c>
      <c r="O6107" s="12">
        <v>151718.88</v>
      </c>
      <c r="P6107" s="4">
        <f>Table1[[#This Row],[Delivery_Date]]-Table1[[#This Row],[Order_Date]]</f>
        <v>14</v>
      </c>
      <c r="Q6107" s="4" t="str">
        <f>IF(Table1[[#This Row],[Delivery delay days]]&gt;5,"delay","on time")</f>
        <v>delay</v>
      </c>
      <c r="R6107" s="10">
        <f>DATEVALUE(Table1[[#This Row],[Delivery_Date]])</f>
        <v>45020</v>
      </c>
      <c r="S6107" s="10">
        <f>DATEVALUE(Table1[[#This Row],[Order_Date]])</f>
        <v>45006</v>
      </c>
      <c r="T6107" s="4" t="str" cm="1">
        <f t="array" ref="T6107">_xlfn.IFS(Table1[[#This Row],[Inventory_Level]]&lt;=200,"low",Table1[[#This Row],[Inventory_Level]]&gt;=700,"high",Table1[[#This Row],[Inventory_Level]]&gt;200,"medium")</f>
        <v>medium</v>
      </c>
    </row>
    <row r="6108" spans="1:20" x14ac:dyDescent="0.35">
      <c r="A6108" s="4">
        <v>6107</v>
      </c>
      <c r="B6108" s="4" t="s">
        <v>44</v>
      </c>
      <c r="C6108" s="4" t="s">
        <v>16</v>
      </c>
      <c r="D6108" s="4" t="s">
        <v>45</v>
      </c>
      <c r="E6108" s="4" t="s">
        <v>18</v>
      </c>
      <c r="F6108" s="10" t="s">
        <v>163</v>
      </c>
      <c r="G6108" s="11" t="s">
        <v>114</v>
      </c>
      <c r="H6108" s="4">
        <v>92</v>
      </c>
      <c r="I6108" s="12">
        <v>43379.66</v>
      </c>
      <c r="J6108" s="12">
        <v>3990928.72</v>
      </c>
      <c r="K6108" s="12">
        <v>3567.5</v>
      </c>
      <c r="L6108" s="4">
        <v>85</v>
      </c>
      <c r="M6108" s="4" t="s">
        <v>21</v>
      </c>
      <c r="N6108" s="4" t="str" cm="1">
        <f t="array" ref="N6108">_xlfn.SWITCH(E6108,"Delhi","North","Chennai","South","Hyderabad","South","Mumbai","Central","Bangalore","South")</f>
        <v>North</v>
      </c>
      <c r="O6108" s="12">
        <v>621892.28</v>
      </c>
      <c r="P6108" s="4">
        <f>Table1[[#This Row],[Delivery_Date]]-Table1[[#This Row],[Order_Date]]</f>
        <v>12</v>
      </c>
      <c r="Q6108" s="4" t="str">
        <f>IF(Table1[[#This Row],[Delivery delay days]]&gt;5,"delay","on time")</f>
        <v>delay</v>
      </c>
      <c r="R6108" s="10">
        <f>DATEVALUE(Table1[[#This Row],[Delivery_Date]])</f>
        <v>45236</v>
      </c>
      <c r="S6108" s="10">
        <f>DATEVALUE(Table1[[#This Row],[Order_Date]])</f>
        <v>45224</v>
      </c>
      <c r="T6108" s="4" t="str" cm="1">
        <f t="array" ref="T6108">_xlfn.IFS(Table1[[#This Row],[Inventory_Level]]&lt;=200,"low",Table1[[#This Row],[Inventory_Level]]&gt;=700,"high",Table1[[#This Row],[Inventory_Level]]&gt;200,"medium")</f>
        <v>low</v>
      </c>
    </row>
    <row r="6109" spans="1:20" x14ac:dyDescent="0.35">
      <c r="A6109" s="4">
        <v>6108</v>
      </c>
      <c r="B6109" s="4" t="s">
        <v>44</v>
      </c>
      <c r="C6109" s="4" t="s">
        <v>38</v>
      </c>
      <c r="D6109" s="4" t="s">
        <v>17</v>
      </c>
      <c r="E6109" s="4" t="s">
        <v>18</v>
      </c>
      <c r="F6109" s="10" t="s">
        <v>123</v>
      </c>
      <c r="G6109" s="11" t="s">
        <v>132</v>
      </c>
      <c r="H6109" s="4">
        <v>10</v>
      </c>
      <c r="I6109" s="12">
        <v>2555.33</v>
      </c>
      <c r="J6109" s="12">
        <v>25553.3</v>
      </c>
      <c r="K6109" s="12">
        <v>743.71</v>
      </c>
      <c r="L6109" s="4">
        <v>250</v>
      </c>
      <c r="M6109" s="4" t="s">
        <v>35</v>
      </c>
      <c r="N6109" s="4" t="str" cm="1">
        <f t="array" ref="N6109">_xlfn.SWITCH(E6109,"Delhi","North","Chennai","South","Hyderabad","South","Mumbai","Central","Bangalore","South")</f>
        <v>North</v>
      </c>
      <c r="O6109" s="12">
        <v>2367.39</v>
      </c>
      <c r="P6109" s="4">
        <f>Table1[[#This Row],[Delivery_Date]]-Table1[[#This Row],[Order_Date]]</f>
        <v>5</v>
      </c>
      <c r="Q6109" s="4" t="str">
        <f>IF(Table1[[#This Row],[Delivery delay days]]&gt;5,"delay","on time")</f>
        <v>on time</v>
      </c>
      <c r="R6109" s="10">
        <f>DATEVALUE(Table1[[#This Row],[Delivery_Date]])</f>
        <v>45247</v>
      </c>
      <c r="S6109" s="10">
        <f>DATEVALUE(Table1[[#This Row],[Order_Date]])</f>
        <v>45242</v>
      </c>
      <c r="T6109" s="4" t="str" cm="1">
        <f t="array" ref="T6109">_xlfn.IFS(Table1[[#This Row],[Inventory_Level]]&lt;=200,"low",Table1[[#This Row],[Inventory_Level]]&gt;=700,"high",Table1[[#This Row],[Inventory_Level]]&gt;200,"medium")</f>
        <v>medium</v>
      </c>
    </row>
    <row r="6110" spans="1:20" x14ac:dyDescent="0.35">
      <c r="A6110" s="4">
        <v>6109</v>
      </c>
      <c r="B6110" s="4" t="s">
        <v>23</v>
      </c>
      <c r="C6110" s="4" t="s">
        <v>24</v>
      </c>
      <c r="D6110" s="4" t="s">
        <v>17</v>
      </c>
      <c r="E6110" s="4" t="s">
        <v>46</v>
      </c>
      <c r="F6110" s="10" t="s">
        <v>73</v>
      </c>
      <c r="G6110" s="11" t="s">
        <v>366</v>
      </c>
      <c r="H6110" s="4">
        <v>30</v>
      </c>
      <c r="I6110" s="12">
        <v>36286.15</v>
      </c>
      <c r="J6110" s="12">
        <v>1088584.5</v>
      </c>
      <c r="K6110" s="12">
        <v>2158.25</v>
      </c>
      <c r="L6110" s="4">
        <v>514</v>
      </c>
      <c r="M6110" s="4" t="s">
        <v>42</v>
      </c>
      <c r="N6110" s="4" t="str" cm="1">
        <f t="array" ref="N6110">_xlfn.SWITCH(E6110,"Delhi","North","Chennai","South","Hyderabad","South","Mumbai","Central","Bangalore","South")</f>
        <v>South</v>
      </c>
      <c r="O6110" s="12">
        <v>54473.760000000002</v>
      </c>
      <c r="P6110" s="4">
        <f>Table1[[#This Row],[Delivery_Date]]-Table1[[#This Row],[Order_Date]]</f>
        <v>13</v>
      </c>
      <c r="Q6110" s="4" t="str">
        <f>IF(Table1[[#This Row],[Delivery delay days]]&gt;5,"delay","on time")</f>
        <v>delay</v>
      </c>
      <c r="R6110" s="10">
        <f>DATEVALUE(Table1[[#This Row],[Delivery_Date]])</f>
        <v>45233</v>
      </c>
      <c r="S6110" s="10">
        <f>DATEVALUE(Table1[[#This Row],[Order_Date]])</f>
        <v>45220</v>
      </c>
      <c r="T6110" s="4" t="str" cm="1">
        <f t="array" ref="T6110">_xlfn.IFS(Table1[[#This Row],[Inventory_Level]]&lt;=200,"low",Table1[[#This Row],[Inventory_Level]]&gt;=700,"high",Table1[[#This Row],[Inventory_Level]]&gt;200,"medium")</f>
        <v>medium</v>
      </c>
    </row>
    <row r="6111" spans="1:20" x14ac:dyDescent="0.35">
      <c r="A6111" s="4">
        <v>6110</v>
      </c>
      <c r="B6111" s="4" t="s">
        <v>65</v>
      </c>
      <c r="C6111" s="4" t="s">
        <v>38</v>
      </c>
      <c r="D6111" s="4" t="s">
        <v>32</v>
      </c>
      <c r="E6111" s="4" t="s">
        <v>26</v>
      </c>
      <c r="F6111" s="10" t="s">
        <v>228</v>
      </c>
      <c r="G6111" s="11" t="s">
        <v>57</v>
      </c>
      <c r="H6111" s="4">
        <v>48</v>
      </c>
      <c r="I6111" s="12">
        <v>18207.25</v>
      </c>
      <c r="J6111" s="12">
        <v>873948</v>
      </c>
      <c r="K6111" s="12">
        <v>1558.85</v>
      </c>
      <c r="L6111" s="4">
        <v>941</v>
      </c>
      <c r="M6111" s="4" t="s">
        <v>42</v>
      </c>
      <c r="N6111" s="4" t="str" cm="1">
        <f t="array" ref="N6111">_xlfn.SWITCH(E6111,"Delhi","North","Chennai","South","Hyderabad","South","Mumbai","Central","Bangalore","South")</f>
        <v>South</v>
      </c>
      <c r="O6111" s="12">
        <v>105728.66</v>
      </c>
      <c r="P6111" s="4">
        <f>Table1[[#This Row],[Delivery_Date]]-Table1[[#This Row],[Order_Date]]</f>
        <v>12</v>
      </c>
      <c r="Q6111" s="4" t="str">
        <f>IF(Table1[[#This Row],[Delivery delay days]]&gt;5,"delay","on time")</f>
        <v>delay</v>
      </c>
      <c r="R6111" s="10">
        <f>DATEVALUE(Table1[[#This Row],[Delivery_Date]])</f>
        <v>45036</v>
      </c>
      <c r="S6111" s="10">
        <f>DATEVALUE(Table1[[#This Row],[Order_Date]])</f>
        <v>45024</v>
      </c>
      <c r="T6111" s="4" t="str" cm="1">
        <f t="array" ref="T6111">_xlfn.IFS(Table1[[#This Row],[Inventory_Level]]&lt;=200,"low",Table1[[#This Row],[Inventory_Level]]&gt;=700,"high",Table1[[#This Row],[Inventory_Level]]&gt;200,"medium")</f>
        <v>high</v>
      </c>
    </row>
    <row r="6112" spans="1:20" x14ac:dyDescent="0.35">
      <c r="A6112" s="4">
        <v>6111</v>
      </c>
      <c r="B6112" s="4" t="s">
        <v>51</v>
      </c>
      <c r="C6112" s="4" t="s">
        <v>16</v>
      </c>
      <c r="D6112" s="4" t="s">
        <v>39</v>
      </c>
      <c r="E6112" s="4" t="s">
        <v>46</v>
      </c>
      <c r="F6112" s="10" t="s">
        <v>77</v>
      </c>
      <c r="G6112" s="11" t="s">
        <v>288</v>
      </c>
      <c r="H6112" s="4">
        <v>71</v>
      </c>
      <c r="I6112" s="12">
        <v>10768.78</v>
      </c>
      <c r="J6112" s="12">
        <v>764583.38</v>
      </c>
      <c r="K6112" s="12">
        <v>1134.8499999999999</v>
      </c>
      <c r="L6112" s="4">
        <v>699</v>
      </c>
      <c r="M6112" s="4" t="s">
        <v>35</v>
      </c>
      <c r="N6112" s="4" t="str" cm="1">
        <f t="array" ref="N6112">_xlfn.SWITCH(E6112,"Delhi","North","Chennai","South","Hyderabad","South","Mumbai","Central","Bangalore","South")</f>
        <v>South</v>
      </c>
      <c r="O6112" s="12">
        <v>171868.22</v>
      </c>
      <c r="P6112" s="4">
        <f>Table1[[#This Row],[Delivery_Date]]-Table1[[#This Row],[Order_Date]]</f>
        <v>7</v>
      </c>
      <c r="Q6112" s="4" t="str">
        <f>IF(Table1[[#This Row],[Delivery delay days]]&gt;5,"delay","on time")</f>
        <v>delay</v>
      </c>
      <c r="R6112" s="10">
        <f>DATEVALUE(Table1[[#This Row],[Delivery_Date]])</f>
        <v>45211</v>
      </c>
      <c r="S6112" s="10">
        <f>DATEVALUE(Table1[[#This Row],[Order_Date]])</f>
        <v>45204</v>
      </c>
      <c r="T6112" s="4" t="str" cm="1">
        <f t="array" ref="T6112">_xlfn.IFS(Table1[[#This Row],[Inventory_Level]]&lt;=200,"low",Table1[[#This Row],[Inventory_Level]]&gt;=700,"high",Table1[[#This Row],[Inventory_Level]]&gt;200,"medium")</f>
        <v>medium</v>
      </c>
    </row>
    <row r="6113" spans="1:20" x14ac:dyDescent="0.35">
      <c r="A6113" s="4">
        <v>6112</v>
      </c>
      <c r="B6113" s="4" t="s">
        <v>44</v>
      </c>
      <c r="C6113" s="4" t="s">
        <v>16</v>
      </c>
      <c r="D6113" s="4" t="s">
        <v>45</v>
      </c>
      <c r="E6113" s="4" t="s">
        <v>26</v>
      </c>
      <c r="F6113" s="10" t="s">
        <v>130</v>
      </c>
      <c r="G6113" s="11" t="s">
        <v>386</v>
      </c>
      <c r="H6113" s="4">
        <v>78</v>
      </c>
      <c r="I6113" s="12">
        <v>25552.14</v>
      </c>
      <c r="J6113" s="12">
        <v>1993066.92</v>
      </c>
      <c r="K6113" s="12">
        <v>4899.76</v>
      </c>
      <c r="L6113" s="4">
        <v>583</v>
      </c>
      <c r="M6113" s="4" t="s">
        <v>29</v>
      </c>
      <c r="N6113" s="4" t="str" cm="1">
        <f t="array" ref="N6113">_xlfn.SWITCH(E6113,"Delhi","North","Chennai","South","Hyderabad","South","Mumbai","Central","Bangalore","South")</f>
        <v>South</v>
      </c>
      <c r="O6113" s="12">
        <v>284474.11</v>
      </c>
      <c r="P6113" s="4">
        <f>Table1[[#This Row],[Delivery_Date]]-Table1[[#This Row],[Order_Date]]</f>
        <v>7</v>
      </c>
      <c r="Q6113" s="4" t="str">
        <f>IF(Table1[[#This Row],[Delivery delay days]]&gt;5,"delay","on time")</f>
        <v>delay</v>
      </c>
      <c r="R6113" s="10">
        <f>DATEVALUE(Table1[[#This Row],[Delivery_Date]])</f>
        <v>45132</v>
      </c>
      <c r="S6113" s="10">
        <f>DATEVALUE(Table1[[#This Row],[Order_Date]])</f>
        <v>45125</v>
      </c>
      <c r="T6113" s="4" t="str" cm="1">
        <f t="array" ref="T6113">_xlfn.IFS(Table1[[#This Row],[Inventory_Level]]&lt;=200,"low",Table1[[#This Row],[Inventory_Level]]&gt;=700,"high",Table1[[#This Row],[Inventory_Level]]&gt;200,"medium")</f>
        <v>medium</v>
      </c>
    </row>
    <row r="6114" spans="1:20" x14ac:dyDescent="0.35">
      <c r="A6114" s="4">
        <v>6113</v>
      </c>
      <c r="B6114" s="4" t="s">
        <v>51</v>
      </c>
      <c r="C6114" s="4" t="s">
        <v>38</v>
      </c>
      <c r="D6114" s="4" t="s">
        <v>45</v>
      </c>
      <c r="E6114" s="4" t="s">
        <v>60</v>
      </c>
      <c r="F6114" s="10" t="s">
        <v>285</v>
      </c>
      <c r="G6114" s="11" t="s">
        <v>193</v>
      </c>
      <c r="H6114" s="4">
        <v>60</v>
      </c>
      <c r="I6114" s="12">
        <v>26737.45</v>
      </c>
      <c r="J6114" s="12">
        <v>1604247</v>
      </c>
      <c r="K6114" s="12">
        <v>260.10000000000002</v>
      </c>
      <c r="L6114" s="4">
        <v>140</v>
      </c>
      <c r="M6114" s="4" t="s">
        <v>42</v>
      </c>
      <c r="N6114" s="4" t="str" cm="1">
        <f t="array" ref="N6114">_xlfn.SWITCH(E6114,"Delhi","North","Chennai","South","Hyderabad","South","Mumbai","Central","Bangalore","South")</f>
        <v>South</v>
      </c>
      <c r="O6114" s="12">
        <v>113339.34</v>
      </c>
      <c r="P6114" s="4">
        <f>Table1[[#This Row],[Delivery_Date]]-Table1[[#This Row],[Order_Date]]</f>
        <v>15</v>
      </c>
      <c r="Q6114" s="4" t="str">
        <f>IF(Table1[[#This Row],[Delivery delay days]]&gt;5,"delay","on time")</f>
        <v>delay</v>
      </c>
      <c r="R6114" s="10">
        <f>DATEVALUE(Table1[[#This Row],[Delivery_Date]])</f>
        <v>45209</v>
      </c>
      <c r="S6114" s="10">
        <f>DATEVALUE(Table1[[#This Row],[Order_Date]])</f>
        <v>45194</v>
      </c>
      <c r="T6114" s="4" t="str" cm="1">
        <f t="array" ref="T6114">_xlfn.IFS(Table1[[#This Row],[Inventory_Level]]&lt;=200,"low",Table1[[#This Row],[Inventory_Level]]&gt;=700,"high",Table1[[#This Row],[Inventory_Level]]&gt;200,"medium")</f>
        <v>low</v>
      </c>
    </row>
    <row r="6115" spans="1:20" x14ac:dyDescent="0.35">
      <c r="A6115" s="4">
        <v>6114</v>
      </c>
      <c r="B6115" s="4" t="s">
        <v>37</v>
      </c>
      <c r="C6115" s="4" t="s">
        <v>24</v>
      </c>
      <c r="D6115" s="4" t="s">
        <v>17</v>
      </c>
      <c r="E6115" s="4" t="s">
        <v>26</v>
      </c>
      <c r="F6115" s="10" t="s">
        <v>344</v>
      </c>
      <c r="G6115" s="11" t="s">
        <v>204</v>
      </c>
      <c r="H6115" s="4">
        <v>92</v>
      </c>
      <c r="I6115" s="12">
        <v>42797.93</v>
      </c>
      <c r="J6115" s="12">
        <v>3937409.56</v>
      </c>
      <c r="K6115" s="12">
        <v>592.48</v>
      </c>
      <c r="L6115" s="4">
        <v>567</v>
      </c>
      <c r="M6115" s="4" t="s">
        <v>21</v>
      </c>
      <c r="N6115" s="4" t="str" cm="1">
        <f t="array" ref="N6115">_xlfn.SWITCH(E6115,"Delhi","North","Chennai","South","Hyderabad","South","Mumbai","Central","Bangalore","South")</f>
        <v>South</v>
      </c>
      <c r="O6115" s="12">
        <v>426221.15</v>
      </c>
      <c r="P6115" s="4">
        <f>Table1[[#This Row],[Delivery_Date]]-Table1[[#This Row],[Order_Date]]</f>
        <v>4</v>
      </c>
      <c r="Q6115" s="4" t="str">
        <f>IF(Table1[[#This Row],[Delivery delay days]]&gt;5,"delay","on time")</f>
        <v>on time</v>
      </c>
      <c r="R6115" s="10">
        <f>DATEVALUE(Table1[[#This Row],[Delivery_Date]])</f>
        <v>44940</v>
      </c>
      <c r="S6115" s="10">
        <f>DATEVALUE(Table1[[#This Row],[Order_Date]])</f>
        <v>44936</v>
      </c>
      <c r="T6115" s="4" t="str" cm="1">
        <f t="array" ref="T6115">_xlfn.IFS(Table1[[#This Row],[Inventory_Level]]&lt;=200,"low",Table1[[#This Row],[Inventory_Level]]&gt;=700,"high",Table1[[#This Row],[Inventory_Level]]&gt;200,"medium")</f>
        <v>medium</v>
      </c>
    </row>
    <row r="6116" spans="1:20" x14ac:dyDescent="0.35">
      <c r="A6116" s="4">
        <v>6115</v>
      </c>
      <c r="B6116" s="4" t="s">
        <v>51</v>
      </c>
      <c r="C6116" s="4" t="s">
        <v>16</v>
      </c>
      <c r="D6116" s="4" t="s">
        <v>45</v>
      </c>
      <c r="E6116" s="4" t="s">
        <v>52</v>
      </c>
      <c r="F6116" s="10" t="s">
        <v>144</v>
      </c>
      <c r="G6116" s="11" t="s">
        <v>99</v>
      </c>
      <c r="H6116" s="4">
        <v>66</v>
      </c>
      <c r="I6116" s="12">
        <v>7797.34</v>
      </c>
      <c r="J6116" s="12">
        <v>514624.44</v>
      </c>
      <c r="K6116" s="12">
        <v>2728.07</v>
      </c>
      <c r="L6116" s="4">
        <v>167</v>
      </c>
      <c r="M6116" s="4" t="s">
        <v>21</v>
      </c>
      <c r="N6116" s="4" t="str" cm="1">
        <f t="array" ref="N6116">_xlfn.SWITCH(E6116,"Delhi","North","Chennai","South","Hyderabad","South","Mumbai","Central","Bangalore","South")</f>
        <v>Central</v>
      </c>
      <c r="O6116" s="12">
        <v>44622.5</v>
      </c>
      <c r="P6116" s="4">
        <f>Table1[[#This Row],[Delivery_Date]]-Table1[[#This Row],[Order_Date]]</f>
        <v>12</v>
      </c>
      <c r="Q6116" s="4" t="str">
        <f>IF(Table1[[#This Row],[Delivery delay days]]&gt;5,"delay","on time")</f>
        <v>delay</v>
      </c>
      <c r="R6116" s="10">
        <f>DATEVALUE(Table1[[#This Row],[Delivery_Date]])</f>
        <v>45081</v>
      </c>
      <c r="S6116" s="10">
        <f>DATEVALUE(Table1[[#This Row],[Order_Date]])</f>
        <v>45069</v>
      </c>
      <c r="T6116" s="4" t="str" cm="1">
        <f t="array" ref="T6116">_xlfn.IFS(Table1[[#This Row],[Inventory_Level]]&lt;=200,"low",Table1[[#This Row],[Inventory_Level]]&gt;=700,"high",Table1[[#This Row],[Inventory_Level]]&gt;200,"medium")</f>
        <v>low</v>
      </c>
    </row>
    <row r="6117" spans="1:20" x14ac:dyDescent="0.35">
      <c r="A6117" s="4">
        <v>6116</v>
      </c>
      <c r="B6117" s="4" t="s">
        <v>59</v>
      </c>
      <c r="C6117" s="4" t="s">
        <v>24</v>
      </c>
      <c r="D6117" s="4" t="s">
        <v>17</v>
      </c>
      <c r="E6117" s="4" t="s">
        <v>60</v>
      </c>
      <c r="F6117" s="10" t="s">
        <v>381</v>
      </c>
      <c r="G6117" s="11" t="s">
        <v>341</v>
      </c>
      <c r="H6117" s="4">
        <v>68</v>
      </c>
      <c r="I6117" s="12">
        <v>1628.9</v>
      </c>
      <c r="J6117" s="12">
        <v>110765.2</v>
      </c>
      <c r="K6117" s="12">
        <v>1365.74</v>
      </c>
      <c r="L6117" s="4">
        <v>988</v>
      </c>
      <c r="M6117" s="4" t="s">
        <v>42</v>
      </c>
      <c r="N6117" s="4" t="str" cm="1">
        <f t="array" ref="N6117">_xlfn.SWITCH(E6117,"Delhi","North","Chennai","South","Hyderabad","South","Mumbai","Central","Bangalore","South")</f>
        <v>South</v>
      </c>
      <c r="O6117" s="12">
        <v>14335.95</v>
      </c>
      <c r="P6117" s="4">
        <f>Table1[[#This Row],[Delivery_Date]]-Table1[[#This Row],[Order_Date]]</f>
        <v>10</v>
      </c>
      <c r="Q6117" s="4" t="str">
        <f>IF(Table1[[#This Row],[Delivery delay days]]&gt;5,"delay","on time")</f>
        <v>delay</v>
      </c>
      <c r="R6117" s="10">
        <f>DATEVALUE(Table1[[#This Row],[Delivery_Date]])</f>
        <v>45193</v>
      </c>
      <c r="S6117" s="10">
        <f>DATEVALUE(Table1[[#This Row],[Order_Date]])</f>
        <v>45183</v>
      </c>
      <c r="T6117" s="4" t="str" cm="1">
        <f t="array" ref="T6117">_xlfn.IFS(Table1[[#This Row],[Inventory_Level]]&lt;=200,"low",Table1[[#This Row],[Inventory_Level]]&gt;=700,"high",Table1[[#This Row],[Inventory_Level]]&gt;200,"medium")</f>
        <v>high</v>
      </c>
    </row>
    <row r="6118" spans="1:20" x14ac:dyDescent="0.35">
      <c r="A6118" s="4">
        <v>6117</v>
      </c>
      <c r="B6118" s="4" t="s">
        <v>65</v>
      </c>
      <c r="C6118" s="4" t="s">
        <v>16</v>
      </c>
      <c r="D6118" s="4" t="s">
        <v>39</v>
      </c>
      <c r="E6118" s="4" t="s">
        <v>60</v>
      </c>
      <c r="F6118" s="10" t="s">
        <v>239</v>
      </c>
      <c r="G6118" s="11" t="s">
        <v>252</v>
      </c>
      <c r="H6118" s="4">
        <v>15</v>
      </c>
      <c r="I6118" s="12">
        <v>1153.81</v>
      </c>
      <c r="J6118" s="12">
        <v>17307.150000000001</v>
      </c>
      <c r="K6118" s="12">
        <v>1770.5</v>
      </c>
      <c r="L6118" s="4">
        <v>522</v>
      </c>
      <c r="M6118" s="4" t="s">
        <v>42</v>
      </c>
      <c r="N6118" s="4" t="str" cm="1">
        <f t="array" ref="N6118">_xlfn.SWITCH(E6118,"Delhi","North","Chennai","South","Hyderabad","South","Mumbai","Central","Bangalore","South")</f>
        <v>South</v>
      </c>
      <c r="O6118" s="12">
        <v>3618.57</v>
      </c>
      <c r="P6118" s="4">
        <f>Table1[[#This Row],[Delivery_Date]]-Table1[[#This Row],[Order_Date]]</f>
        <v>2</v>
      </c>
      <c r="Q6118" s="4" t="str">
        <f>IF(Table1[[#This Row],[Delivery delay days]]&gt;5,"delay","on time")</f>
        <v>on time</v>
      </c>
      <c r="R6118" s="10">
        <f>DATEVALUE(Table1[[#This Row],[Delivery_Date]])</f>
        <v>45089</v>
      </c>
      <c r="S6118" s="10">
        <f>DATEVALUE(Table1[[#This Row],[Order_Date]])</f>
        <v>45087</v>
      </c>
      <c r="T6118" s="4" t="str" cm="1">
        <f t="array" ref="T6118">_xlfn.IFS(Table1[[#This Row],[Inventory_Level]]&lt;=200,"low",Table1[[#This Row],[Inventory_Level]]&gt;=700,"high",Table1[[#This Row],[Inventory_Level]]&gt;200,"medium")</f>
        <v>medium</v>
      </c>
    </row>
    <row r="6119" spans="1:20" x14ac:dyDescent="0.35">
      <c r="A6119" s="4">
        <v>6118</v>
      </c>
      <c r="B6119" s="4" t="s">
        <v>37</v>
      </c>
      <c r="C6119" s="4" t="s">
        <v>16</v>
      </c>
      <c r="D6119" s="4" t="s">
        <v>39</v>
      </c>
      <c r="E6119" s="4" t="s">
        <v>60</v>
      </c>
      <c r="F6119" s="10" t="s">
        <v>331</v>
      </c>
      <c r="G6119" s="11" t="s">
        <v>196</v>
      </c>
      <c r="H6119" s="4">
        <v>10</v>
      </c>
      <c r="I6119" s="12">
        <v>43528.75</v>
      </c>
      <c r="J6119" s="12">
        <v>435287.5</v>
      </c>
      <c r="K6119" s="12">
        <v>4545.9799999999996</v>
      </c>
      <c r="L6119" s="4">
        <v>619</v>
      </c>
      <c r="M6119" s="4" t="s">
        <v>29</v>
      </c>
      <c r="N6119" s="4" t="str" cm="1">
        <f t="array" ref="N6119">_xlfn.SWITCH(E6119,"Delhi","North","Chennai","South","Hyderabad","South","Mumbai","Central","Bangalore","South")</f>
        <v>South</v>
      </c>
      <c r="O6119" s="12">
        <v>60203.41</v>
      </c>
      <c r="P6119" s="4">
        <f>Table1[[#This Row],[Delivery_Date]]-Table1[[#This Row],[Order_Date]]</f>
        <v>3</v>
      </c>
      <c r="Q6119" s="4" t="str">
        <f>IF(Table1[[#This Row],[Delivery delay days]]&gt;5,"delay","on time")</f>
        <v>on time</v>
      </c>
      <c r="R6119" s="10">
        <f>DATEVALUE(Table1[[#This Row],[Delivery_Date]])</f>
        <v>44935</v>
      </c>
      <c r="S6119" s="10">
        <f>DATEVALUE(Table1[[#This Row],[Order_Date]])</f>
        <v>44932</v>
      </c>
      <c r="T6119" s="4" t="str" cm="1">
        <f t="array" ref="T6119">_xlfn.IFS(Table1[[#This Row],[Inventory_Level]]&lt;=200,"low",Table1[[#This Row],[Inventory_Level]]&gt;=700,"high",Table1[[#This Row],[Inventory_Level]]&gt;200,"medium")</f>
        <v>medium</v>
      </c>
    </row>
    <row r="6120" spans="1:20" x14ac:dyDescent="0.35">
      <c r="A6120" s="4">
        <v>6119</v>
      </c>
      <c r="B6120" s="4" t="s">
        <v>44</v>
      </c>
      <c r="C6120" s="4" t="s">
        <v>38</v>
      </c>
      <c r="D6120" s="4" t="s">
        <v>17</v>
      </c>
      <c r="E6120" s="4" t="s">
        <v>26</v>
      </c>
      <c r="F6120" s="10" t="s">
        <v>361</v>
      </c>
      <c r="G6120" s="11" t="s">
        <v>58</v>
      </c>
      <c r="H6120" s="4">
        <v>27</v>
      </c>
      <c r="I6120" s="12">
        <v>5345.53</v>
      </c>
      <c r="J6120" s="12">
        <v>144329.31</v>
      </c>
      <c r="K6120" s="12">
        <v>2590.6</v>
      </c>
      <c r="L6120" s="4">
        <v>301</v>
      </c>
      <c r="M6120" s="4" t="s">
        <v>21</v>
      </c>
      <c r="N6120" s="4" t="str" cm="1">
        <f t="array" ref="N6120">_xlfn.SWITCH(E6120,"Delhi","North","Chennai","South","Hyderabad","South","Mumbai","Central","Bangalore","South")</f>
        <v>South</v>
      </c>
      <c r="O6120" s="12">
        <v>23732.45</v>
      </c>
      <c r="P6120" s="4">
        <f>Table1[[#This Row],[Delivery_Date]]-Table1[[#This Row],[Order_Date]]</f>
        <v>10</v>
      </c>
      <c r="Q6120" s="4" t="str">
        <f>IF(Table1[[#This Row],[Delivery delay days]]&gt;5,"delay","on time")</f>
        <v>delay</v>
      </c>
      <c r="R6120" s="10">
        <f>DATEVALUE(Table1[[#This Row],[Delivery_Date]])</f>
        <v>45045</v>
      </c>
      <c r="S6120" s="10">
        <f>DATEVALUE(Table1[[#This Row],[Order_Date]])</f>
        <v>45035</v>
      </c>
      <c r="T6120" s="4" t="str" cm="1">
        <f t="array" ref="T6120">_xlfn.IFS(Table1[[#This Row],[Inventory_Level]]&lt;=200,"low",Table1[[#This Row],[Inventory_Level]]&gt;=700,"high",Table1[[#This Row],[Inventory_Level]]&gt;200,"medium")</f>
        <v>medium</v>
      </c>
    </row>
    <row r="6121" spans="1:20" x14ac:dyDescent="0.35">
      <c r="A6121" s="4">
        <v>6120</v>
      </c>
      <c r="B6121" s="4" t="s">
        <v>65</v>
      </c>
      <c r="C6121" s="4" t="s">
        <v>38</v>
      </c>
      <c r="D6121" s="4" t="s">
        <v>25</v>
      </c>
      <c r="E6121" s="4" t="s">
        <v>46</v>
      </c>
      <c r="F6121" s="10" t="s">
        <v>375</v>
      </c>
      <c r="G6121" s="11" t="s">
        <v>71</v>
      </c>
      <c r="H6121" s="4">
        <v>72</v>
      </c>
      <c r="I6121" s="12">
        <v>23405.22</v>
      </c>
      <c r="J6121" s="12">
        <v>1685175.84</v>
      </c>
      <c r="K6121" s="12">
        <v>1873.67</v>
      </c>
      <c r="L6121" s="4">
        <v>829</v>
      </c>
      <c r="M6121" s="4" t="s">
        <v>42</v>
      </c>
      <c r="N6121" s="4" t="str" cm="1">
        <f t="array" ref="N6121">_xlfn.SWITCH(E6121,"Delhi","North","Chennai","South","Hyderabad","South","Mumbai","Central","Bangalore","South")</f>
        <v>South</v>
      </c>
      <c r="O6121" s="12">
        <v>237996.99</v>
      </c>
      <c r="P6121" s="4">
        <f>Table1[[#This Row],[Delivery_Date]]-Table1[[#This Row],[Order_Date]]</f>
        <v>7</v>
      </c>
      <c r="Q6121" s="4" t="str">
        <f>IF(Table1[[#This Row],[Delivery delay days]]&gt;5,"delay","on time")</f>
        <v>delay</v>
      </c>
      <c r="R6121" s="10">
        <f>DATEVALUE(Table1[[#This Row],[Delivery_Date]])</f>
        <v>45260</v>
      </c>
      <c r="S6121" s="10">
        <f>DATEVALUE(Table1[[#This Row],[Order_Date]])</f>
        <v>45253</v>
      </c>
      <c r="T6121" s="4" t="str" cm="1">
        <f t="array" ref="T6121">_xlfn.IFS(Table1[[#This Row],[Inventory_Level]]&lt;=200,"low",Table1[[#This Row],[Inventory_Level]]&gt;=700,"high",Table1[[#This Row],[Inventory_Level]]&gt;200,"medium")</f>
        <v>high</v>
      </c>
    </row>
    <row r="6122" spans="1:20" x14ac:dyDescent="0.35">
      <c r="A6122" s="4">
        <v>6121</v>
      </c>
      <c r="B6122" s="4" t="s">
        <v>15</v>
      </c>
      <c r="C6122" s="4" t="s">
        <v>38</v>
      </c>
      <c r="D6122" s="4" t="s">
        <v>45</v>
      </c>
      <c r="E6122" s="4" t="s">
        <v>18</v>
      </c>
      <c r="F6122" s="10" t="s">
        <v>91</v>
      </c>
      <c r="G6122" s="11" t="s">
        <v>225</v>
      </c>
      <c r="H6122" s="4">
        <v>1</v>
      </c>
      <c r="I6122" s="12">
        <v>8240.4699999999993</v>
      </c>
      <c r="J6122" s="12">
        <v>8240.4699999999993</v>
      </c>
      <c r="K6122" s="12">
        <v>4167.67</v>
      </c>
      <c r="L6122" s="4">
        <v>99</v>
      </c>
      <c r="M6122" s="4" t="s">
        <v>35</v>
      </c>
      <c r="N6122" s="4" t="str" cm="1">
        <f t="array" ref="N6122">_xlfn.SWITCH(E6122,"Delhi","North","Chennai","South","Hyderabad","South","Mumbai","Central","Bangalore","South")</f>
        <v>North</v>
      </c>
      <c r="O6122" s="12">
        <v>1873.29</v>
      </c>
      <c r="P6122" s="4">
        <f>Table1[[#This Row],[Delivery_Date]]-Table1[[#This Row],[Order_Date]]</f>
        <v>12</v>
      </c>
      <c r="Q6122" s="4" t="str">
        <f>IF(Table1[[#This Row],[Delivery delay days]]&gt;5,"delay","on time")</f>
        <v>delay</v>
      </c>
      <c r="R6122" s="10">
        <f>DATEVALUE(Table1[[#This Row],[Delivery_Date]])</f>
        <v>45039</v>
      </c>
      <c r="S6122" s="10">
        <f>DATEVALUE(Table1[[#This Row],[Order_Date]])</f>
        <v>45027</v>
      </c>
      <c r="T6122" s="4" t="str" cm="1">
        <f t="array" ref="T6122">_xlfn.IFS(Table1[[#This Row],[Inventory_Level]]&lt;=200,"low",Table1[[#This Row],[Inventory_Level]]&gt;=700,"high",Table1[[#This Row],[Inventory_Level]]&gt;200,"medium")</f>
        <v>low</v>
      </c>
    </row>
    <row r="6123" spans="1:20" x14ac:dyDescent="0.35">
      <c r="A6123" s="4">
        <v>6122</v>
      </c>
      <c r="B6123" s="4" t="s">
        <v>65</v>
      </c>
      <c r="C6123" s="4" t="s">
        <v>16</v>
      </c>
      <c r="D6123" s="4" t="s">
        <v>17</v>
      </c>
      <c r="E6123" s="4" t="s">
        <v>26</v>
      </c>
      <c r="F6123" s="10" t="s">
        <v>213</v>
      </c>
      <c r="G6123" s="11" t="s">
        <v>269</v>
      </c>
      <c r="H6123" s="4">
        <v>47</v>
      </c>
      <c r="I6123" s="12">
        <v>3837.28</v>
      </c>
      <c r="J6123" s="12">
        <v>180352.16</v>
      </c>
      <c r="K6123" s="12">
        <v>3993.82</v>
      </c>
      <c r="L6123" s="4">
        <v>702</v>
      </c>
      <c r="M6123" s="4" t="s">
        <v>21</v>
      </c>
      <c r="N6123" s="4" t="str" cm="1">
        <f t="array" ref="N6123">_xlfn.SWITCH(E6123,"Delhi","North","Chennai","South","Hyderabad","South","Mumbai","Central","Bangalore","South")</f>
        <v>South</v>
      </c>
      <c r="O6123" s="12">
        <v>11074.71</v>
      </c>
      <c r="P6123" s="4">
        <f>Table1[[#This Row],[Delivery_Date]]-Table1[[#This Row],[Order_Date]]</f>
        <v>8</v>
      </c>
      <c r="Q6123" s="4" t="str">
        <f>IF(Table1[[#This Row],[Delivery delay days]]&gt;5,"delay","on time")</f>
        <v>delay</v>
      </c>
      <c r="R6123" s="10">
        <f>DATEVALUE(Table1[[#This Row],[Delivery_Date]])</f>
        <v>45259</v>
      </c>
      <c r="S6123" s="10">
        <f>DATEVALUE(Table1[[#This Row],[Order_Date]])</f>
        <v>45251</v>
      </c>
      <c r="T6123" s="4" t="str" cm="1">
        <f t="array" ref="T6123">_xlfn.IFS(Table1[[#This Row],[Inventory_Level]]&lt;=200,"low",Table1[[#This Row],[Inventory_Level]]&gt;=700,"high",Table1[[#This Row],[Inventory_Level]]&gt;200,"medium")</f>
        <v>high</v>
      </c>
    </row>
    <row r="6124" spans="1:20" x14ac:dyDescent="0.35">
      <c r="A6124" s="4">
        <v>6123</v>
      </c>
      <c r="B6124" s="4" t="s">
        <v>59</v>
      </c>
      <c r="C6124" s="4" t="s">
        <v>24</v>
      </c>
      <c r="D6124" s="4" t="s">
        <v>25</v>
      </c>
      <c r="E6124" s="4" t="s">
        <v>46</v>
      </c>
      <c r="F6124" s="10" t="s">
        <v>153</v>
      </c>
      <c r="G6124" s="11" t="s">
        <v>417</v>
      </c>
      <c r="H6124" s="4">
        <v>27</v>
      </c>
      <c r="I6124" s="12">
        <v>7615.21</v>
      </c>
      <c r="J6124" s="12">
        <v>205610.67</v>
      </c>
      <c r="K6124" s="12">
        <v>2415.04</v>
      </c>
      <c r="L6124" s="4">
        <v>834</v>
      </c>
      <c r="M6124" s="4" t="s">
        <v>35</v>
      </c>
      <c r="N6124" s="4" t="str" cm="1">
        <f t="array" ref="N6124">_xlfn.SWITCH(E6124,"Delhi","North","Chennai","South","Hyderabad","South","Mumbai","Central","Bangalore","South")</f>
        <v>South</v>
      </c>
      <c r="O6124" s="12">
        <v>11084.13</v>
      </c>
      <c r="P6124" s="4">
        <f>Table1[[#This Row],[Delivery_Date]]-Table1[[#This Row],[Order_Date]]</f>
        <v>1</v>
      </c>
      <c r="Q6124" s="4" t="str">
        <f>IF(Table1[[#This Row],[Delivery delay days]]&gt;5,"delay","on time")</f>
        <v>on time</v>
      </c>
      <c r="R6124" s="10">
        <f>DATEVALUE(Table1[[#This Row],[Delivery_Date]])</f>
        <v>44983</v>
      </c>
      <c r="S6124" s="10">
        <f>DATEVALUE(Table1[[#This Row],[Order_Date]])</f>
        <v>44982</v>
      </c>
      <c r="T6124" s="4" t="str" cm="1">
        <f t="array" ref="T6124">_xlfn.IFS(Table1[[#This Row],[Inventory_Level]]&lt;=200,"low",Table1[[#This Row],[Inventory_Level]]&gt;=700,"high",Table1[[#This Row],[Inventory_Level]]&gt;200,"medium")</f>
        <v>high</v>
      </c>
    </row>
    <row r="6125" spans="1:20" x14ac:dyDescent="0.35">
      <c r="A6125" s="4">
        <v>6124</v>
      </c>
      <c r="B6125" s="4" t="s">
        <v>15</v>
      </c>
      <c r="C6125" s="4" t="s">
        <v>16</v>
      </c>
      <c r="D6125" s="4" t="s">
        <v>25</v>
      </c>
      <c r="E6125" s="4" t="s">
        <v>46</v>
      </c>
      <c r="F6125" s="10" t="s">
        <v>117</v>
      </c>
      <c r="G6125" s="11" t="s">
        <v>242</v>
      </c>
      <c r="H6125" s="4">
        <v>5</v>
      </c>
      <c r="I6125" s="12">
        <v>33626.230000000003</v>
      </c>
      <c r="J6125" s="12">
        <v>168131.15</v>
      </c>
      <c r="K6125" s="12">
        <v>3339.91</v>
      </c>
      <c r="L6125" s="4">
        <v>681</v>
      </c>
      <c r="M6125" s="4" t="s">
        <v>29</v>
      </c>
      <c r="N6125" s="4" t="str" cm="1">
        <f t="array" ref="N6125">_xlfn.SWITCH(E6125,"Delhi","North","Chennai","South","Hyderabad","South","Mumbai","Central","Bangalore","South")</f>
        <v>South</v>
      </c>
      <c r="O6125" s="12">
        <v>19967.22</v>
      </c>
      <c r="P6125" s="4">
        <f>Table1[[#This Row],[Delivery_Date]]-Table1[[#This Row],[Order_Date]]</f>
        <v>6</v>
      </c>
      <c r="Q6125" s="4" t="str">
        <f>IF(Table1[[#This Row],[Delivery delay days]]&gt;5,"delay","on time")</f>
        <v>delay</v>
      </c>
      <c r="R6125" s="10">
        <f>DATEVALUE(Table1[[#This Row],[Delivery_Date]])</f>
        <v>45197</v>
      </c>
      <c r="S6125" s="10">
        <f>DATEVALUE(Table1[[#This Row],[Order_Date]])</f>
        <v>45191</v>
      </c>
      <c r="T6125" s="4" t="str" cm="1">
        <f t="array" ref="T6125">_xlfn.IFS(Table1[[#This Row],[Inventory_Level]]&lt;=200,"low",Table1[[#This Row],[Inventory_Level]]&gt;=700,"high",Table1[[#This Row],[Inventory_Level]]&gt;200,"medium")</f>
        <v>medium</v>
      </c>
    </row>
    <row r="6126" spans="1:20" x14ac:dyDescent="0.35">
      <c r="A6126" s="4">
        <v>6125</v>
      </c>
      <c r="B6126" s="4" t="s">
        <v>59</v>
      </c>
      <c r="C6126" s="4" t="s">
        <v>24</v>
      </c>
      <c r="D6126" s="4" t="s">
        <v>25</v>
      </c>
      <c r="E6126" s="4" t="s">
        <v>52</v>
      </c>
      <c r="F6126" s="10" t="s">
        <v>199</v>
      </c>
      <c r="G6126" s="11" t="s">
        <v>97</v>
      </c>
      <c r="H6126" s="4">
        <v>10</v>
      </c>
      <c r="I6126" s="12">
        <v>21591.94</v>
      </c>
      <c r="J6126" s="12">
        <v>215919.4</v>
      </c>
      <c r="K6126" s="12">
        <v>1879.26</v>
      </c>
      <c r="L6126" s="4">
        <v>675</v>
      </c>
      <c r="M6126" s="4" t="s">
        <v>35</v>
      </c>
      <c r="N6126" s="4" t="str" cm="1">
        <f t="array" ref="N6126">_xlfn.SWITCH(E6126,"Delhi","North","Chennai","South","Hyderabad","South","Mumbai","Central","Bangalore","South")</f>
        <v>Central</v>
      </c>
      <c r="O6126" s="12">
        <v>13194.1</v>
      </c>
      <c r="P6126" s="4">
        <f>Table1[[#This Row],[Delivery_Date]]-Table1[[#This Row],[Order_Date]]</f>
        <v>13</v>
      </c>
      <c r="Q6126" s="4" t="str">
        <f>IF(Table1[[#This Row],[Delivery delay days]]&gt;5,"delay","on time")</f>
        <v>delay</v>
      </c>
      <c r="R6126" s="10">
        <f>DATEVALUE(Table1[[#This Row],[Delivery_Date]])</f>
        <v>45123</v>
      </c>
      <c r="S6126" s="10">
        <f>DATEVALUE(Table1[[#This Row],[Order_Date]])</f>
        <v>45110</v>
      </c>
      <c r="T6126" s="4" t="str" cm="1">
        <f t="array" ref="T6126">_xlfn.IFS(Table1[[#This Row],[Inventory_Level]]&lt;=200,"low",Table1[[#This Row],[Inventory_Level]]&gt;=700,"high",Table1[[#This Row],[Inventory_Level]]&gt;200,"medium")</f>
        <v>medium</v>
      </c>
    </row>
    <row r="6127" spans="1:20" x14ac:dyDescent="0.35">
      <c r="A6127" s="4">
        <v>6126</v>
      </c>
      <c r="B6127" s="4" t="s">
        <v>65</v>
      </c>
      <c r="C6127" s="4" t="s">
        <v>24</v>
      </c>
      <c r="D6127" s="4" t="s">
        <v>32</v>
      </c>
      <c r="E6127" s="4" t="s">
        <v>60</v>
      </c>
      <c r="F6127" s="10" t="s">
        <v>257</v>
      </c>
      <c r="G6127" s="11" t="s">
        <v>367</v>
      </c>
      <c r="H6127" s="4">
        <v>39</v>
      </c>
      <c r="I6127" s="12">
        <v>23647.919999999998</v>
      </c>
      <c r="J6127" s="12">
        <v>922268.88</v>
      </c>
      <c r="K6127" s="12">
        <v>702.88</v>
      </c>
      <c r="L6127" s="4">
        <v>734</v>
      </c>
      <c r="M6127" s="4" t="s">
        <v>29</v>
      </c>
      <c r="N6127" s="4" t="str" cm="1">
        <f t="array" ref="N6127">_xlfn.SWITCH(E6127,"Delhi","North","Chennai","South","Hyderabad","South","Mumbai","Central","Bangalore","South")</f>
        <v>South</v>
      </c>
      <c r="O6127" s="12">
        <v>159509.76999999999</v>
      </c>
      <c r="P6127" s="4">
        <f>Table1[[#This Row],[Delivery_Date]]-Table1[[#This Row],[Order_Date]]</f>
        <v>13</v>
      </c>
      <c r="Q6127" s="4" t="str">
        <f>IF(Table1[[#This Row],[Delivery delay days]]&gt;5,"delay","on time")</f>
        <v>delay</v>
      </c>
      <c r="R6127" s="10">
        <f>DATEVALUE(Table1[[#This Row],[Delivery_Date]])</f>
        <v>45074</v>
      </c>
      <c r="S6127" s="10">
        <f>DATEVALUE(Table1[[#This Row],[Order_Date]])</f>
        <v>45061</v>
      </c>
      <c r="T6127" s="4" t="str" cm="1">
        <f t="array" ref="T6127">_xlfn.IFS(Table1[[#This Row],[Inventory_Level]]&lt;=200,"low",Table1[[#This Row],[Inventory_Level]]&gt;=700,"high",Table1[[#This Row],[Inventory_Level]]&gt;200,"medium")</f>
        <v>high</v>
      </c>
    </row>
    <row r="6128" spans="1:20" x14ac:dyDescent="0.35">
      <c r="A6128" s="4">
        <v>6127</v>
      </c>
      <c r="B6128" s="4" t="s">
        <v>37</v>
      </c>
      <c r="C6128" s="4" t="s">
        <v>24</v>
      </c>
      <c r="D6128" s="4" t="s">
        <v>17</v>
      </c>
      <c r="E6128" s="4" t="s">
        <v>60</v>
      </c>
      <c r="F6128" s="10" t="s">
        <v>95</v>
      </c>
      <c r="G6128" s="11" t="s">
        <v>375</v>
      </c>
      <c r="H6128" s="4">
        <v>58</v>
      </c>
      <c r="I6128" s="12">
        <v>49990.19</v>
      </c>
      <c r="J6128" s="12">
        <v>2899431.02</v>
      </c>
      <c r="K6128" s="12">
        <v>699.62</v>
      </c>
      <c r="L6128" s="4">
        <v>965</v>
      </c>
      <c r="M6128" s="4" t="s">
        <v>29</v>
      </c>
      <c r="N6128" s="4" t="str" cm="1">
        <f t="array" ref="N6128">_xlfn.SWITCH(E6128,"Delhi","North","Chennai","South","Hyderabad","South","Mumbai","Central","Bangalore","South")</f>
        <v>South</v>
      </c>
      <c r="O6128" s="12">
        <v>157969.43</v>
      </c>
      <c r="P6128" s="4">
        <f>Table1[[#This Row],[Delivery_Date]]-Table1[[#This Row],[Order_Date]]</f>
        <v>3</v>
      </c>
      <c r="Q6128" s="4" t="str">
        <f>IF(Table1[[#This Row],[Delivery delay days]]&gt;5,"delay","on time")</f>
        <v>on time</v>
      </c>
      <c r="R6128" s="10">
        <f>DATEVALUE(Table1[[#This Row],[Delivery_Date]])</f>
        <v>45253</v>
      </c>
      <c r="S6128" s="10">
        <f>DATEVALUE(Table1[[#This Row],[Order_Date]])</f>
        <v>45250</v>
      </c>
      <c r="T6128" s="4" t="str" cm="1">
        <f t="array" ref="T6128">_xlfn.IFS(Table1[[#This Row],[Inventory_Level]]&lt;=200,"low",Table1[[#This Row],[Inventory_Level]]&gt;=700,"high",Table1[[#This Row],[Inventory_Level]]&gt;200,"medium")</f>
        <v>high</v>
      </c>
    </row>
    <row r="6129" spans="1:20" x14ac:dyDescent="0.35">
      <c r="A6129" s="4">
        <v>6128</v>
      </c>
      <c r="B6129" s="4" t="s">
        <v>31</v>
      </c>
      <c r="C6129" s="4" t="s">
        <v>16</v>
      </c>
      <c r="D6129" s="4" t="s">
        <v>45</v>
      </c>
      <c r="E6129" s="4" t="s">
        <v>26</v>
      </c>
      <c r="F6129" s="10" t="s">
        <v>385</v>
      </c>
      <c r="G6129" s="11" t="s">
        <v>372</v>
      </c>
      <c r="H6129" s="4">
        <v>8</v>
      </c>
      <c r="I6129" s="12">
        <v>23749.32</v>
      </c>
      <c r="J6129" s="12">
        <v>189994.56</v>
      </c>
      <c r="K6129" s="12">
        <v>2998.05</v>
      </c>
      <c r="L6129" s="4">
        <v>181</v>
      </c>
      <c r="M6129" s="4" t="s">
        <v>42</v>
      </c>
      <c r="N6129" s="4" t="str" cm="1">
        <f t="array" ref="N6129">_xlfn.SWITCH(E6129,"Delhi","North","Chennai","South","Hyderabad","South","Mumbai","Central","Bangalore","South")</f>
        <v>South</v>
      </c>
      <c r="O6129" s="12">
        <v>25115.74</v>
      </c>
      <c r="P6129" s="4">
        <f>Table1[[#This Row],[Delivery_Date]]-Table1[[#This Row],[Order_Date]]</f>
        <v>4</v>
      </c>
      <c r="Q6129" s="4" t="str">
        <f>IF(Table1[[#This Row],[Delivery delay days]]&gt;5,"delay","on time")</f>
        <v>on time</v>
      </c>
      <c r="R6129" s="10">
        <f>DATEVALUE(Table1[[#This Row],[Delivery_Date]])</f>
        <v>44956</v>
      </c>
      <c r="S6129" s="10">
        <f>DATEVALUE(Table1[[#This Row],[Order_Date]])</f>
        <v>44952</v>
      </c>
      <c r="T6129" s="4" t="str" cm="1">
        <f t="array" ref="T6129">_xlfn.IFS(Table1[[#This Row],[Inventory_Level]]&lt;=200,"low",Table1[[#This Row],[Inventory_Level]]&gt;=700,"high",Table1[[#This Row],[Inventory_Level]]&gt;200,"medium")</f>
        <v>low</v>
      </c>
    </row>
    <row r="6130" spans="1:20" x14ac:dyDescent="0.35">
      <c r="A6130" s="4">
        <v>6129</v>
      </c>
      <c r="B6130" s="4" t="s">
        <v>44</v>
      </c>
      <c r="C6130" s="4" t="s">
        <v>16</v>
      </c>
      <c r="D6130" s="4" t="s">
        <v>32</v>
      </c>
      <c r="E6130" s="4" t="s">
        <v>52</v>
      </c>
      <c r="F6130" s="10" t="s">
        <v>264</v>
      </c>
      <c r="G6130" s="11" t="s">
        <v>40</v>
      </c>
      <c r="H6130" s="4">
        <v>23</v>
      </c>
      <c r="I6130" s="12">
        <v>11143.9</v>
      </c>
      <c r="J6130" s="12">
        <v>256309.7</v>
      </c>
      <c r="K6130" s="12">
        <v>4386.05</v>
      </c>
      <c r="L6130" s="4">
        <v>776</v>
      </c>
      <c r="M6130" s="4" t="s">
        <v>42</v>
      </c>
      <c r="N6130" s="4" t="str" cm="1">
        <f t="array" ref="N6130">_xlfn.SWITCH(E6130,"Delhi","North","Chennai","South","Hyderabad","South","Mumbai","Central","Bangalore","South")</f>
        <v>Central</v>
      </c>
      <c r="O6130" s="12">
        <v>53500.86</v>
      </c>
      <c r="P6130" s="4">
        <f>Table1[[#This Row],[Delivery_Date]]-Table1[[#This Row],[Order_Date]]</f>
        <v>5</v>
      </c>
      <c r="Q6130" s="4" t="str">
        <f>IF(Table1[[#This Row],[Delivery delay days]]&gt;5,"delay","on time")</f>
        <v>on time</v>
      </c>
      <c r="R6130" s="10">
        <f>DATEVALUE(Table1[[#This Row],[Delivery_Date]])</f>
        <v>45033</v>
      </c>
      <c r="S6130" s="10">
        <f>DATEVALUE(Table1[[#This Row],[Order_Date]])</f>
        <v>45028</v>
      </c>
      <c r="T6130" s="4" t="str" cm="1">
        <f t="array" ref="T6130">_xlfn.IFS(Table1[[#This Row],[Inventory_Level]]&lt;=200,"low",Table1[[#This Row],[Inventory_Level]]&gt;=700,"high",Table1[[#This Row],[Inventory_Level]]&gt;200,"medium")</f>
        <v>high</v>
      </c>
    </row>
    <row r="6131" spans="1:20" x14ac:dyDescent="0.35">
      <c r="A6131" s="4">
        <v>6130</v>
      </c>
      <c r="B6131" s="4" t="s">
        <v>44</v>
      </c>
      <c r="C6131" s="4" t="s">
        <v>16</v>
      </c>
      <c r="D6131" s="4" t="s">
        <v>45</v>
      </c>
      <c r="E6131" s="4" t="s">
        <v>52</v>
      </c>
      <c r="F6131" s="10" t="s">
        <v>325</v>
      </c>
      <c r="G6131" s="11" t="s">
        <v>268</v>
      </c>
      <c r="H6131" s="4">
        <v>85</v>
      </c>
      <c r="I6131" s="12">
        <v>15997.65</v>
      </c>
      <c r="J6131" s="12">
        <v>1359800.25</v>
      </c>
      <c r="K6131" s="12">
        <v>3744.26</v>
      </c>
      <c r="L6131" s="4">
        <v>371</v>
      </c>
      <c r="M6131" s="4" t="s">
        <v>35</v>
      </c>
      <c r="N6131" s="4" t="str" cm="1">
        <f t="array" ref="N6131">_xlfn.SWITCH(E6131,"Delhi","North","Chennai","South","Hyderabad","South","Mumbai","Central","Bangalore","South")</f>
        <v>Central</v>
      </c>
      <c r="O6131" s="12">
        <v>230218.58</v>
      </c>
      <c r="P6131" s="4">
        <f>Table1[[#This Row],[Delivery_Date]]-Table1[[#This Row],[Order_Date]]</f>
        <v>15</v>
      </c>
      <c r="Q6131" s="4" t="str">
        <f>IF(Table1[[#This Row],[Delivery delay days]]&gt;5,"delay","on time")</f>
        <v>delay</v>
      </c>
      <c r="R6131" s="10">
        <f>DATEVALUE(Table1[[#This Row],[Delivery_Date]])</f>
        <v>44960</v>
      </c>
      <c r="S6131" s="10">
        <f>DATEVALUE(Table1[[#This Row],[Order_Date]])</f>
        <v>44945</v>
      </c>
      <c r="T6131" s="4" t="str" cm="1">
        <f t="array" ref="T6131">_xlfn.IFS(Table1[[#This Row],[Inventory_Level]]&lt;=200,"low",Table1[[#This Row],[Inventory_Level]]&gt;=700,"high",Table1[[#This Row],[Inventory_Level]]&gt;200,"medium")</f>
        <v>medium</v>
      </c>
    </row>
    <row r="6132" spans="1:20" x14ac:dyDescent="0.35">
      <c r="A6132" s="4">
        <v>6131</v>
      </c>
      <c r="B6132" s="4" t="s">
        <v>65</v>
      </c>
      <c r="C6132" s="4" t="s">
        <v>38</v>
      </c>
      <c r="D6132" s="4" t="s">
        <v>39</v>
      </c>
      <c r="E6132" s="4" t="s">
        <v>18</v>
      </c>
      <c r="F6132" s="10" t="s">
        <v>323</v>
      </c>
      <c r="G6132" s="11" t="s">
        <v>181</v>
      </c>
      <c r="H6132" s="4">
        <v>93</v>
      </c>
      <c r="I6132" s="12">
        <v>42515.98</v>
      </c>
      <c r="J6132" s="12">
        <v>3953986.14</v>
      </c>
      <c r="K6132" s="12">
        <v>4659.1400000000003</v>
      </c>
      <c r="L6132" s="4">
        <v>849</v>
      </c>
      <c r="M6132" s="4" t="s">
        <v>21</v>
      </c>
      <c r="N6132" s="4" t="str" cm="1">
        <f t="array" ref="N6132">_xlfn.SWITCH(E6132,"Delhi","North","Chennai","South","Hyderabad","South","Mumbai","Central","Bangalore","South")</f>
        <v>North</v>
      </c>
      <c r="O6132" s="12">
        <v>806441.15</v>
      </c>
      <c r="P6132" s="4">
        <f>Table1[[#This Row],[Delivery_Date]]-Table1[[#This Row],[Order_Date]]</f>
        <v>5</v>
      </c>
      <c r="Q6132" s="4" t="str">
        <f>IF(Table1[[#This Row],[Delivery delay days]]&gt;5,"delay","on time")</f>
        <v>on time</v>
      </c>
      <c r="R6132" s="10">
        <f>DATEVALUE(Table1[[#This Row],[Delivery_Date]])</f>
        <v>45278</v>
      </c>
      <c r="S6132" s="10">
        <f>DATEVALUE(Table1[[#This Row],[Order_Date]])</f>
        <v>45273</v>
      </c>
      <c r="T6132" s="4" t="str" cm="1">
        <f t="array" ref="T6132">_xlfn.IFS(Table1[[#This Row],[Inventory_Level]]&lt;=200,"low",Table1[[#This Row],[Inventory_Level]]&gt;=700,"high",Table1[[#This Row],[Inventory_Level]]&gt;200,"medium")</f>
        <v>high</v>
      </c>
    </row>
    <row r="6133" spans="1:20" x14ac:dyDescent="0.35">
      <c r="A6133" s="4">
        <v>6132</v>
      </c>
      <c r="B6133" s="4" t="s">
        <v>23</v>
      </c>
      <c r="C6133" s="4" t="s">
        <v>16</v>
      </c>
      <c r="D6133" s="4" t="s">
        <v>32</v>
      </c>
      <c r="E6133" s="4" t="s">
        <v>52</v>
      </c>
      <c r="F6133" s="10" t="s">
        <v>360</v>
      </c>
      <c r="G6133" s="11" t="s">
        <v>158</v>
      </c>
      <c r="H6133" s="4">
        <v>54</v>
      </c>
      <c r="I6133" s="12">
        <v>1080.4100000000001</v>
      </c>
      <c r="J6133" s="12">
        <v>58342.14</v>
      </c>
      <c r="K6133" s="12">
        <v>1985.24</v>
      </c>
      <c r="L6133" s="4">
        <v>353</v>
      </c>
      <c r="M6133" s="4" t="s">
        <v>21</v>
      </c>
      <c r="N6133" s="4" t="str" cm="1">
        <f t="array" ref="N6133">_xlfn.SWITCH(E6133,"Delhi","North","Chennai","South","Hyderabad","South","Mumbai","Central","Bangalore","South")</f>
        <v>Central</v>
      </c>
      <c r="O6133" s="12">
        <v>9515.41</v>
      </c>
      <c r="P6133" s="4">
        <f>Table1[[#This Row],[Delivery_Date]]-Table1[[#This Row],[Order_Date]]</f>
        <v>1</v>
      </c>
      <c r="Q6133" s="4" t="str">
        <f>IF(Table1[[#This Row],[Delivery delay days]]&gt;5,"delay","on time")</f>
        <v>on time</v>
      </c>
      <c r="R6133" s="10">
        <f>DATEVALUE(Table1[[#This Row],[Delivery_Date]])</f>
        <v>44978</v>
      </c>
      <c r="S6133" s="10">
        <f>DATEVALUE(Table1[[#This Row],[Order_Date]])</f>
        <v>44977</v>
      </c>
      <c r="T6133" s="4" t="str" cm="1">
        <f t="array" ref="T6133">_xlfn.IFS(Table1[[#This Row],[Inventory_Level]]&lt;=200,"low",Table1[[#This Row],[Inventory_Level]]&gt;=700,"high",Table1[[#This Row],[Inventory_Level]]&gt;200,"medium")</f>
        <v>medium</v>
      </c>
    </row>
    <row r="6134" spans="1:20" x14ac:dyDescent="0.35">
      <c r="A6134" s="4">
        <v>6133</v>
      </c>
      <c r="B6134" s="4" t="s">
        <v>51</v>
      </c>
      <c r="C6134" s="4" t="s">
        <v>24</v>
      </c>
      <c r="D6134" s="4" t="s">
        <v>39</v>
      </c>
      <c r="E6134" s="4" t="s">
        <v>60</v>
      </c>
      <c r="F6134" s="10" t="s">
        <v>108</v>
      </c>
      <c r="G6134" s="11" t="s">
        <v>371</v>
      </c>
      <c r="H6134" s="4">
        <v>100</v>
      </c>
      <c r="I6134" s="12">
        <v>13722.03</v>
      </c>
      <c r="J6134" s="12">
        <v>1372203</v>
      </c>
      <c r="K6134" s="12">
        <v>2004.11</v>
      </c>
      <c r="L6134" s="4">
        <v>279</v>
      </c>
      <c r="M6134" s="4" t="s">
        <v>29</v>
      </c>
      <c r="N6134" s="4" t="str" cm="1">
        <f t="array" ref="N6134">_xlfn.SWITCH(E6134,"Delhi","North","Chennai","South","Hyderabad","South","Mumbai","Central","Bangalore","South")</f>
        <v>South</v>
      </c>
      <c r="O6134" s="12">
        <v>248213.6</v>
      </c>
      <c r="P6134" s="4">
        <f>Table1[[#This Row],[Delivery_Date]]-Table1[[#This Row],[Order_Date]]</f>
        <v>5</v>
      </c>
      <c r="Q6134" s="4" t="str">
        <f>IF(Table1[[#This Row],[Delivery delay days]]&gt;5,"delay","on time")</f>
        <v>on time</v>
      </c>
      <c r="R6134" s="10">
        <f>DATEVALUE(Table1[[#This Row],[Delivery_Date]])</f>
        <v>45064</v>
      </c>
      <c r="S6134" s="10">
        <f>DATEVALUE(Table1[[#This Row],[Order_Date]])</f>
        <v>45059</v>
      </c>
      <c r="T6134" s="4" t="str" cm="1">
        <f t="array" ref="T6134">_xlfn.IFS(Table1[[#This Row],[Inventory_Level]]&lt;=200,"low",Table1[[#This Row],[Inventory_Level]]&gt;=700,"high",Table1[[#This Row],[Inventory_Level]]&gt;200,"medium")</f>
        <v>medium</v>
      </c>
    </row>
    <row r="6135" spans="1:20" x14ac:dyDescent="0.35">
      <c r="A6135" s="4">
        <v>6134</v>
      </c>
      <c r="B6135" s="4" t="s">
        <v>59</v>
      </c>
      <c r="C6135" s="4" t="s">
        <v>38</v>
      </c>
      <c r="D6135" s="4" t="s">
        <v>45</v>
      </c>
      <c r="E6135" s="4" t="s">
        <v>60</v>
      </c>
      <c r="F6135" s="10" t="s">
        <v>153</v>
      </c>
      <c r="G6135" s="11" t="s">
        <v>333</v>
      </c>
      <c r="H6135" s="4">
        <v>63</v>
      </c>
      <c r="I6135" s="12">
        <v>41683.82</v>
      </c>
      <c r="J6135" s="12">
        <v>2626080.66</v>
      </c>
      <c r="K6135" s="12">
        <v>2617.86</v>
      </c>
      <c r="L6135" s="4">
        <v>445</v>
      </c>
      <c r="M6135" s="4" t="s">
        <v>29</v>
      </c>
      <c r="N6135" s="4" t="str" cm="1">
        <f t="array" ref="N6135">_xlfn.SWITCH(E6135,"Delhi","North","Chennai","South","Hyderabad","South","Mumbai","Central","Bangalore","South")</f>
        <v>South</v>
      </c>
      <c r="O6135" s="12">
        <v>330272.87</v>
      </c>
      <c r="P6135" s="4">
        <f>Table1[[#This Row],[Delivery_Date]]-Table1[[#This Row],[Order_Date]]</f>
        <v>4</v>
      </c>
      <c r="Q6135" s="4" t="str">
        <f>IF(Table1[[#This Row],[Delivery delay days]]&gt;5,"delay","on time")</f>
        <v>on time</v>
      </c>
      <c r="R6135" s="10">
        <f>DATEVALUE(Table1[[#This Row],[Delivery_Date]])</f>
        <v>44986</v>
      </c>
      <c r="S6135" s="10">
        <f>DATEVALUE(Table1[[#This Row],[Order_Date]])</f>
        <v>44982</v>
      </c>
      <c r="T6135" s="4" t="str" cm="1">
        <f t="array" ref="T6135">_xlfn.IFS(Table1[[#This Row],[Inventory_Level]]&lt;=200,"low",Table1[[#This Row],[Inventory_Level]]&gt;=700,"high",Table1[[#This Row],[Inventory_Level]]&gt;200,"medium")</f>
        <v>medium</v>
      </c>
    </row>
    <row r="6136" spans="1:20" x14ac:dyDescent="0.35">
      <c r="A6136" s="4">
        <v>6135</v>
      </c>
      <c r="B6136" s="4" t="s">
        <v>44</v>
      </c>
      <c r="C6136" s="4" t="s">
        <v>16</v>
      </c>
      <c r="D6136" s="4" t="s">
        <v>25</v>
      </c>
      <c r="E6136" s="4" t="s">
        <v>60</v>
      </c>
      <c r="F6136" s="10" t="s">
        <v>111</v>
      </c>
      <c r="G6136" s="11" t="s">
        <v>140</v>
      </c>
      <c r="H6136" s="4">
        <v>21</v>
      </c>
      <c r="I6136" s="12">
        <v>33215.72</v>
      </c>
      <c r="J6136" s="12">
        <v>697530.12</v>
      </c>
      <c r="K6136" s="12">
        <v>631.39</v>
      </c>
      <c r="L6136" s="4">
        <v>83</v>
      </c>
      <c r="M6136" s="4" t="s">
        <v>29</v>
      </c>
      <c r="N6136" s="4" t="str" cm="1">
        <f t="array" ref="N6136">_xlfn.SWITCH(E6136,"Delhi","North","Chennai","South","Hyderabad","South","Mumbai","Central","Bangalore","South")</f>
        <v>South</v>
      </c>
      <c r="O6136" s="12">
        <v>89721.74</v>
      </c>
      <c r="P6136" s="4">
        <f>Table1[[#This Row],[Delivery_Date]]-Table1[[#This Row],[Order_Date]]</f>
        <v>10</v>
      </c>
      <c r="Q6136" s="4" t="str">
        <f>IF(Table1[[#This Row],[Delivery delay days]]&gt;5,"delay","on time")</f>
        <v>delay</v>
      </c>
      <c r="R6136" s="10">
        <f>DATEVALUE(Table1[[#This Row],[Delivery_Date]])</f>
        <v>44998</v>
      </c>
      <c r="S6136" s="10">
        <f>DATEVALUE(Table1[[#This Row],[Order_Date]])</f>
        <v>44988</v>
      </c>
      <c r="T6136" s="4" t="str" cm="1">
        <f t="array" ref="T6136">_xlfn.IFS(Table1[[#This Row],[Inventory_Level]]&lt;=200,"low",Table1[[#This Row],[Inventory_Level]]&gt;=700,"high",Table1[[#This Row],[Inventory_Level]]&gt;200,"medium")</f>
        <v>low</v>
      </c>
    </row>
    <row r="6137" spans="1:20" x14ac:dyDescent="0.35">
      <c r="A6137" s="4">
        <v>6136</v>
      </c>
      <c r="B6137" s="4" t="s">
        <v>15</v>
      </c>
      <c r="C6137" s="4" t="s">
        <v>16</v>
      </c>
      <c r="D6137" s="4" t="s">
        <v>25</v>
      </c>
      <c r="E6137" s="4" t="s">
        <v>46</v>
      </c>
      <c r="F6137" s="10" t="s">
        <v>251</v>
      </c>
      <c r="G6137" s="11" t="s">
        <v>306</v>
      </c>
      <c r="H6137" s="4">
        <v>48</v>
      </c>
      <c r="I6137" s="12">
        <v>7178.93</v>
      </c>
      <c r="J6137" s="12">
        <v>344588.64</v>
      </c>
      <c r="K6137" s="12">
        <v>3070.71</v>
      </c>
      <c r="L6137" s="4">
        <v>370</v>
      </c>
      <c r="M6137" s="4" t="s">
        <v>42</v>
      </c>
      <c r="N6137" s="4" t="str" cm="1">
        <f t="array" ref="N6137">_xlfn.SWITCH(E6137,"Delhi","North","Chennai","South","Hyderabad","South","Mumbai","Central","Bangalore","South")</f>
        <v>South</v>
      </c>
      <c r="O6137" s="12">
        <v>32507.83</v>
      </c>
      <c r="P6137" s="4">
        <f>Table1[[#This Row],[Delivery_Date]]-Table1[[#This Row],[Order_Date]]</f>
        <v>10</v>
      </c>
      <c r="Q6137" s="4" t="str">
        <f>IF(Table1[[#This Row],[Delivery delay days]]&gt;5,"delay","on time")</f>
        <v>delay</v>
      </c>
      <c r="R6137" s="10">
        <f>DATEVALUE(Table1[[#This Row],[Delivery_Date]])</f>
        <v>45282</v>
      </c>
      <c r="S6137" s="10">
        <f>DATEVALUE(Table1[[#This Row],[Order_Date]])</f>
        <v>45272</v>
      </c>
      <c r="T6137" s="4" t="str" cm="1">
        <f t="array" ref="T6137">_xlfn.IFS(Table1[[#This Row],[Inventory_Level]]&lt;=200,"low",Table1[[#This Row],[Inventory_Level]]&gt;=700,"high",Table1[[#This Row],[Inventory_Level]]&gt;200,"medium")</f>
        <v>medium</v>
      </c>
    </row>
    <row r="6138" spans="1:20" x14ac:dyDescent="0.35">
      <c r="A6138" s="4">
        <v>6137</v>
      </c>
      <c r="B6138" s="4" t="s">
        <v>31</v>
      </c>
      <c r="C6138" s="4" t="s">
        <v>38</v>
      </c>
      <c r="D6138" s="4" t="s">
        <v>45</v>
      </c>
      <c r="E6138" s="4" t="s">
        <v>18</v>
      </c>
      <c r="F6138" s="10" t="s">
        <v>246</v>
      </c>
      <c r="G6138" s="11" t="s">
        <v>209</v>
      </c>
      <c r="H6138" s="4">
        <v>79</v>
      </c>
      <c r="I6138" s="12">
        <v>47941.15</v>
      </c>
      <c r="J6138" s="12">
        <v>3787350.85</v>
      </c>
      <c r="K6138" s="12">
        <v>1339.9</v>
      </c>
      <c r="L6138" s="4">
        <v>585</v>
      </c>
      <c r="M6138" s="4" t="s">
        <v>35</v>
      </c>
      <c r="N6138" s="4" t="str" cm="1">
        <f t="array" ref="N6138">_xlfn.SWITCH(E6138,"Delhi","North","Chennai","South","Hyderabad","South","Mumbai","Central","Bangalore","South")</f>
        <v>North</v>
      </c>
      <c r="O6138" s="12">
        <v>493087.06</v>
      </c>
      <c r="P6138" s="4">
        <f>Table1[[#This Row],[Delivery_Date]]-Table1[[#This Row],[Order_Date]]</f>
        <v>14</v>
      </c>
      <c r="Q6138" s="4" t="str">
        <f>IF(Table1[[#This Row],[Delivery delay days]]&gt;5,"delay","on time")</f>
        <v>delay</v>
      </c>
      <c r="R6138" s="10">
        <f>DATEVALUE(Table1[[#This Row],[Delivery_Date]])</f>
        <v>45117</v>
      </c>
      <c r="S6138" s="10">
        <f>DATEVALUE(Table1[[#This Row],[Order_Date]])</f>
        <v>45103</v>
      </c>
      <c r="T6138" s="4" t="str" cm="1">
        <f t="array" ref="T6138">_xlfn.IFS(Table1[[#This Row],[Inventory_Level]]&lt;=200,"low",Table1[[#This Row],[Inventory_Level]]&gt;=700,"high",Table1[[#This Row],[Inventory_Level]]&gt;200,"medium")</f>
        <v>medium</v>
      </c>
    </row>
    <row r="6139" spans="1:20" x14ac:dyDescent="0.35">
      <c r="A6139" s="4">
        <v>6138</v>
      </c>
      <c r="B6139" s="4" t="s">
        <v>44</v>
      </c>
      <c r="C6139" s="4" t="s">
        <v>24</v>
      </c>
      <c r="D6139" s="4" t="s">
        <v>32</v>
      </c>
      <c r="E6139" s="4" t="s">
        <v>18</v>
      </c>
      <c r="F6139" s="10" t="s">
        <v>107</v>
      </c>
      <c r="G6139" s="11" t="s">
        <v>165</v>
      </c>
      <c r="H6139" s="4">
        <v>73</v>
      </c>
      <c r="I6139" s="12">
        <v>24185.61</v>
      </c>
      <c r="J6139" s="12">
        <v>1765549.53</v>
      </c>
      <c r="K6139" s="12">
        <v>4975.13</v>
      </c>
      <c r="L6139" s="4">
        <v>523</v>
      </c>
      <c r="M6139" s="4" t="s">
        <v>21</v>
      </c>
      <c r="N6139" s="4" t="str" cm="1">
        <f t="array" ref="N6139">_xlfn.SWITCH(E6139,"Delhi","North","Chennai","South","Hyderabad","South","Mumbai","Central","Bangalore","South")</f>
        <v>North</v>
      </c>
      <c r="O6139" s="12">
        <v>412497.13</v>
      </c>
      <c r="P6139" s="4">
        <f>Table1[[#This Row],[Delivery_Date]]-Table1[[#This Row],[Order_Date]]</f>
        <v>8</v>
      </c>
      <c r="Q6139" s="4" t="str">
        <f>IF(Table1[[#This Row],[Delivery delay days]]&gt;5,"delay","on time")</f>
        <v>delay</v>
      </c>
      <c r="R6139" s="10">
        <f>DATEVALUE(Table1[[#This Row],[Delivery_Date]])</f>
        <v>45052</v>
      </c>
      <c r="S6139" s="10">
        <f>DATEVALUE(Table1[[#This Row],[Order_Date]])</f>
        <v>45044</v>
      </c>
      <c r="T6139" s="4" t="str" cm="1">
        <f t="array" ref="T6139">_xlfn.IFS(Table1[[#This Row],[Inventory_Level]]&lt;=200,"low",Table1[[#This Row],[Inventory_Level]]&gt;=700,"high",Table1[[#This Row],[Inventory_Level]]&gt;200,"medium")</f>
        <v>medium</v>
      </c>
    </row>
    <row r="6140" spans="1:20" x14ac:dyDescent="0.35">
      <c r="A6140" s="4">
        <v>6139</v>
      </c>
      <c r="B6140" s="4" t="s">
        <v>15</v>
      </c>
      <c r="C6140" s="4" t="s">
        <v>24</v>
      </c>
      <c r="D6140" s="4" t="s">
        <v>45</v>
      </c>
      <c r="E6140" s="4" t="s">
        <v>26</v>
      </c>
      <c r="F6140" s="10" t="s">
        <v>122</v>
      </c>
      <c r="G6140" s="11" t="s">
        <v>223</v>
      </c>
      <c r="H6140" s="4">
        <v>8</v>
      </c>
      <c r="I6140" s="12">
        <v>47652.1</v>
      </c>
      <c r="J6140" s="12">
        <v>381216.8</v>
      </c>
      <c r="K6140" s="12">
        <v>4121.1899999999996</v>
      </c>
      <c r="L6140" s="4">
        <v>840</v>
      </c>
      <c r="M6140" s="4" t="s">
        <v>21</v>
      </c>
      <c r="N6140" s="4" t="str" cm="1">
        <f t="array" ref="N6140">_xlfn.SWITCH(E6140,"Delhi","North","Chennai","South","Hyderabad","South","Mumbai","Central","Bangalore","South")</f>
        <v>South</v>
      </c>
      <c r="O6140" s="12">
        <v>81155.59</v>
      </c>
      <c r="P6140" s="4">
        <f>Table1[[#This Row],[Delivery_Date]]-Table1[[#This Row],[Order_Date]]</f>
        <v>7</v>
      </c>
      <c r="Q6140" s="4" t="str">
        <f>IF(Table1[[#This Row],[Delivery delay days]]&gt;5,"delay","on time")</f>
        <v>delay</v>
      </c>
      <c r="R6140" s="10">
        <f>DATEVALUE(Table1[[#This Row],[Delivery_Date]])</f>
        <v>45235</v>
      </c>
      <c r="S6140" s="10">
        <f>DATEVALUE(Table1[[#This Row],[Order_Date]])</f>
        <v>45228</v>
      </c>
      <c r="T6140" s="4" t="str" cm="1">
        <f t="array" ref="T6140">_xlfn.IFS(Table1[[#This Row],[Inventory_Level]]&lt;=200,"low",Table1[[#This Row],[Inventory_Level]]&gt;=700,"high",Table1[[#This Row],[Inventory_Level]]&gt;200,"medium")</f>
        <v>high</v>
      </c>
    </row>
    <row r="6141" spans="1:20" x14ac:dyDescent="0.35">
      <c r="A6141" s="4">
        <v>6140</v>
      </c>
      <c r="B6141" s="4" t="s">
        <v>44</v>
      </c>
      <c r="C6141" s="4" t="s">
        <v>16</v>
      </c>
      <c r="D6141" s="4" t="s">
        <v>17</v>
      </c>
      <c r="E6141" s="4" t="s">
        <v>52</v>
      </c>
      <c r="F6141" s="10" t="s">
        <v>167</v>
      </c>
      <c r="G6141" s="11" t="s">
        <v>313</v>
      </c>
      <c r="H6141" s="4">
        <v>19</v>
      </c>
      <c r="I6141" s="12">
        <v>37069.71</v>
      </c>
      <c r="J6141" s="12">
        <v>704324.49</v>
      </c>
      <c r="K6141" s="12">
        <v>1126.1400000000001</v>
      </c>
      <c r="L6141" s="4">
        <v>215</v>
      </c>
      <c r="M6141" s="4" t="s">
        <v>21</v>
      </c>
      <c r="N6141" s="4" t="str" cm="1">
        <f t="array" ref="N6141">_xlfn.SWITCH(E6141,"Delhi","North","Chennai","South","Hyderabad","South","Mumbai","Central","Bangalore","South")</f>
        <v>Central</v>
      </c>
      <c r="O6141" s="12">
        <v>86074.16</v>
      </c>
      <c r="P6141" s="4">
        <f>Table1[[#This Row],[Delivery_Date]]-Table1[[#This Row],[Order_Date]]</f>
        <v>6</v>
      </c>
      <c r="Q6141" s="4" t="str">
        <f>IF(Table1[[#This Row],[Delivery delay days]]&gt;5,"delay","on time")</f>
        <v>delay</v>
      </c>
      <c r="R6141" s="10">
        <f>DATEVALUE(Table1[[#This Row],[Delivery_Date]])</f>
        <v>45133</v>
      </c>
      <c r="S6141" s="10">
        <f>DATEVALUE(Table1[[#This Row],[Order_Date]])</f>
        <v>45127</v>
      </c>
      <c r="T6141" s="4" t="str" cm="1">
        <f t="array" ref="T6141">_xlfn.IFS(Table1[[#This Row],[Inventory_Level]]&lt;=200,"low",Table1[[#This Row],[Inventory_Level]]&gt;=700,"high",Table1[[#This Row],[Inventory_Level]]&gt;200,"medium")</f>
        <v>medium</v>
      </c>
    </row>
    <row r="6142" spans="1:20" x14ac:dyDescent="0.35">
      <c r="A6142" s="4">
        <v>6141</v>
      </c>
      <c r="B6142" s="4" t="s">
        <v>37</v>
      </c>
      <c r="C6142" s="4" t="s">
        <v>24</v>
      </c>
      <c r="D6142" s="4" t="s">
        <v>17</v>
      </c>
      <c r="E6142" s="4" t="s">
        <v>46</v>
      </c>
      <c r="F6142" s="10" t="s">
        <v>171</v>
      </c>
      <c r="G6142" s="11" t="s">
        <v>392</v>
      </c>
      <c r="H6142" s="4">
        <v>7</v>
      </c>
      <c r="I6142" s="12">
        <v>46441.89</v>
      </c>
      <c r="J6142" s="12">
        <v>325093.23</v>
      </c>
      <c r="K6142" s="12">
        <v>983.32</v>
      </c>
      <c r="L6142" s="4">
        <v>700</v>
      </c>
      <c r="M6142" s="4" t="s">
        <v>35</v>
      </c>
      <c r="N6142" s="4" t="str" cm="1">
        <f t="array" ref="N6142">_xlfn.SWITCH(E6142,"Delhi","North","Chennai","South","Hyderabad","South","Mumbai","Central","Bangalore","South")</f>
        <v>South</v>
      </c>
      <c r="O6142" s="12">
        <v>26515.9</v>
      </c>
      <c r="P6142" s="4">
        <f>Table1[[#This Row],[Delivery_Date]]-Table1[[#This Row],[Order_Date]]</f>
        <v>6</v>
      </c>
      <c r="Q6142" s="4" t="str">
        <f>IF(Table1[[#This Row],[Delivery delay days]]&gt;5,"delay","on time")</f>
        <v>delay</v>
      </c>
      <c r="R6142" s="10">
        <f>DATEVALUE(Table1[[#This Row],[Delivery_Date]])</f>
        <v>45149</v>
      </c>
      <c r="S6142" s="10">
        <f>DATEVALUE(Table1[[#This Row],[Order_Date]])</f>
        <v>45143</v>
      </c>
      <c r="T6142" s="4" t="str" cm="1">
        <f t="array" ref="T6142">_xlfn.IFS(Table1[[#This Row],[Inventory_Level]]&lt;=200,"low",Table1[[#This Row],[Inventory_Level]]&gt;=700,"high",Table1[[#This Row],[Inventory_Level]]&gt;200,"medium")</f>
        <v>high</v>
      </c>
    </row>
    <row r="6143" spans="1:20" x14ac:dyDescent="0.35">
      <c r="A6143" s="4">
        <v>6142</v>
      </c>
      <c r="B6143" s="4" t="s">
        <v>51</v>
      </c>
      <c r="C6143" s="4" t="s">
        <v>24</v>
      </c>
      <c r="D6143" s="4" t="s">
        <v>17</v>
      </c>
      <c r="E6143" s="4" t="s">
        <v>52</v>
      </c>
      <c r="F6143" s="10" t="s">
        <v>147</v>
      </c>
      <c r="G6143" s="11" t="s">
        <v>151</v>
      </c>
      <c r="H6143" s="4">
        <v>82</v>
      </c>
      <c r="I6143" s="12">
        <v>1588.85</v>
      </c>
      <c r="J6143" s="12">
        <v>130285.7</v>
      </c>
      <c r="K6143" s="12">
        <v>3660.42</v>
      </c>
      <c r="L6143" s="4">
        <v>429</v>
      </c>
      <c r="M6143" s="4" t="s">
        <v>42</v>
      </c>
      <c r="N6143" s="4" t="str" cm="1">
        <f t="array" ref="N6143">_xlfn.SWITCH(E6143,"Delhi","North","Chennai","South","Hyderabad","South","Mumbai","Central","Bangalore","South")</f>
        <v>Central</v>
      </c>
      <c r="O6143" s="12">
        <v>20510.59</v>
      </c>
      <c r="P6143" s="4">
        <f>Table1[[#This Row],[Delivery_Date]]-Table1[[#This Row],[Order_Date]]</f>
        <v>11</v>
      </c>
      <c r="Q6143" s="4" t="str">
        <f>IF(Table1[[#This Row],[Delivery delay days]]&gt;5,"delay","on time")</f>
        <v>delay</v>
      </c>
      <c r="R6143" s="10">
        <f>DATEVALUE(Table1[[#This Row],[Delivery_Date]])</f>
        <v>45158</v>
      </c>
      <c r="S6143" s="10">
        <f>DATEVALUE(Table1[[#This Row],[Order_Date]])</f>
        <v>45147</v>
      </c>
      <c r="T6143" s="4" t="str" cm="1">
        <f t="array" ref="T6143">_xlfn.IFS(Table1[[#This Row],[Inventory_Level]]&lt;=200,"low",Table1[[#This Row],[Inventory_Level]]&gt;=700,"high",Table1[[#This Row],[Inventory_Level]]&gt;200,"medium")</f>
        <v>medium</v>
      </c>
    </row>
    <row r="6144" spans="1:20" x14ac:dyDescent="0.35">
      <c r="A6144" s="4">
        <v>6143</v>
      </c>
      <c r="B6144" s="4" t="s">
        <v>31</v>
      </c>
      <c r="C6144" s="4" t="s">
        <v>38</v>
      </c>
      <c r="D6144" s="4" t="s">
        <v>39</v>
      </c>
      <c r="E6144" s="4" t="s">
        <v>52</v>
      </c>
      <c r="F6144" s="10" t="s">
        <v>73</v>
      </c>
      <c r="G6144" s="11" t="s">
        <v>206</v>
      </c>
      <c r="H6144" s="4">
        <v>70</v>
      </c>
      <c r="I6144" s="12">
        <v>18847.669999999998</v>
      </c>
      <c r="J6144" s="12">
        <v>1319336.8999999999</v>
      </c>
      <c r="K6144" s="12">
        <v>678.92</v>
      </c>
      <c r="L6144" s="4">
        <v>284</v>
      </c>
      <c r="M6144" s="4" t="s">
        <v>21</v>
      </c>
      <c r="N6144" s="4" t="str" cm="1">
        <f t="array" ref="N6144">_xlfn.SWITCH(E6144,"Delhi","North","Chennai","South","Hyderabad","South","Mumbai","Central","Bangalore","South")</f>
        <v>Central</v>
      </c>
      <c r="O6144" s="12">
        <v>112349.65</v>
      </c>
      <c r="P6144" s="4">
        <f>Table1[[#This Row],[Delivery_Date]]-Table1[[#This Row],[Order_Date]]</f>
        <v>10</v>
      </c>
      <c r="Q6144" s="4" t="str">
        <f>IF(Table1[[#This Row],[Delivery delay days]]&gt;5,"delay","on time")</f>
        <v>delay</v>
      </c>
      <c r="R6144" s="10">
        <f>DATEVALUE(Table1[[#This Row],[Delivery_Date]])</f>
        <v>45230</v>
      </c>
      <c r="S6144" s="10">
        <f>DATEVALUE(Table1[[#This Row],[Order_Date]])</f>
        <v>45220</v>
      </c>
      <c r="T6144" s="4" t="str" cm="1">
        <f t="array" ref="T6144">_xlfn.IFS(Table1[[#This Row],[Inventory_Level]]&lt;=200,"low",Table1[[#This Row],[Inventory_Level]]&gt;=700,"high",Table1[[#This Row],[Inventory_Level]]&gt;200,"medium")</f>
        <v>medium</v>
      </c>
    </row>
    <row r="6145" spans="1:20" x14ac:dyDescent="0.35">
      <c r="A6145" s="4">
        <v>6144</v>
      </c>
      <c r="B6145" s="4" t="s">
        <v>23</v>
      </c>
      <c r="C6145" s="4" t="s">
        <v>16</v>
      </c>
      <c r="D6145" s="4" t="s">
        <v>32</v>
      </c>
      <c r="E6145" s="4" t="s">
        <v>52</v>
      </c>
      <c r="F6145" s="10" t="s">
        <v>210</v>
      </c>
      <c r="G6145" s="11" t="s">
        <v>274</v>
      </c>
      <c r="H6145" s="4">
        <v>9</v>
      </c>
      <c r="I6145" s="12">
        <v>49365.08</v>
      </c>
      <c r="J6145" s="12">
        <v>444285.72</v>
      </c>
      <c r="K6145" s="12">
        <v>3994.42</v>
      </c>
      <c r="L6145" s="4">
        <v>899</v>
      </c>
      <c r="M6145" s="4" t="s">
        <v>42</v>
      </c>
      <c r="N6145" s="4" t="str" cm="1">
        <f t="array" ref="N6145">_xlfn.SWITCH(E6145,"Delhi","North","Chennai","South","Hyderabad","South","Mumbai","Central","Bangalore","South")</f>
        <v>Central</v>
      </c>
      <c r="O6145" s="12">
        <v>43725.21</v>
      </c>
      <c r="P6145" s="4">
        <f>Table1[[#This Row],[Delivery_Date]]-Table1[[#This Row],[Order_Date]]</f>
        <v>6</v>
      </c>
      <c r="Q6145" s="4" t="str">
        <f>IF(Table1[[#This Row],[Delivery delay days]]&gt;5,"delay","on time")</f>
        <v>delay</v>
      </c>
      <c r="R6145" s="10">
        <f>DATEVALUE(Table1[[#This Row],[Delivery_Date]])</f>
        <v>45013</v>
      </c>
      <c r="S6145" s="10">
        <f>DATEVALUE(Table1[[#This Row],[Order_Date]])</f>
        <v>45007</v>
      </c>
      <c r="T6145" s="4" t="str" cm="1">
        <f t="array" ref="T6145">_xlfn.IFS(Table1[[#This Row],[Inventory_Level]]&lt;=200,"low",Table1[[#This Row],[Inventory_Level]]&gt;=700,"high",Table1[[#This Row],[Inventory_Level]]&gt;200,"medium")</f>
        <v>high</v>
      </c>
    </row>
    <row r="6146" spans="1:20" x14ac:dyDescent="0.35">
      <c r="A6146" s="4">
        <v>6145</v>
      </c>
      <c r="B6146" s="4" t="s">
        <v>23</v>
      </c>
      <c r="C6146" s="4" t="s">
        <v>16</v>
      </c>
      <c r="D6146" s="4" t="s">
        <v>39</v>
      </c>
      <c r="E6146" s="4" t="s">
        <v>46</v>
      </c>
      <c r="F6146" s="10" t="s">
        <v>262</v>
      </c>
      <c r="G6146" s="11" t="s">
        <v>155</v>
      </c>
      <c r="H6146" s="4">
        <v>67</v>
      </c>
      <c r="I6146" s="12">
        <v>42865.66</v>
      </c>
      <c r="J6146" s="12">
        <v>2871999.22</v>
      </c>
      <c r="K6146" s="12">
        <v>3821.93</v>
      </c>
      <c r="L6146" s="4">
        <v>852</v>
      </c>
      <c r="M6146" s="4" t="s">
        <v>42</v>
      </c>
      <c r="N6146" s="4" t="str" cm="1">
        <f t="array" ref="N6146">_xlfn.SWITCH(E6146,"Delhi","North","Chennai","South","Hyderabad","South","Mumbai","Central","Bangalore","South")</f>
        <v>South</v>
      </c>
      <c r="O6146" s="12">
        <v>186392.1</v>
      </c>
      <c r="P6146" s="4">
        <f>Table1[[#This Row],[Delivery_Date]]-Table1[[#This Row],[Order_Date]]</f>
        <v>11</v>
      </c>
      <c r="Q6146" s="4" t="str">
        <f>IF(Table1[[#This Row],[Delivery delay days]]&gt;5,"delay","on time")</f>
        <v>delay</v>
      </c>
      <c r="R6146" s="10">
        <f>DATEVALUE(Table1[[#This Row],[Delivery_Date]])</f>
        <v>44964</v>
      </c>
      <c r="S6146" s="10">
        <f>DATEVALUE(Table1[[#This Row],[Order_Date]])</f>
        <v>44953</v>
      </c>
      <c r="T6146" s="4" t="str" cm="1">
        <f t="array" ref="T6146">_xlfn.IFS(Table1[[#This Row],[Inventory_Level]]&lt;=200,"low",Table1[[#This Row],[Inventory_Level]]&gt;=700,"high",Table1[[#This Row],[Inventory_Level]]&gt;200,"medium")</f>
        <v>high</v>
      </c>
    </row>
    <row r="6147" spans="1:20" x14ac:dyDescent="0.35">
      <c r="A6147" s="4">
        <v>6146</v>
      </c>
      <c r="B6147" s="4" t="s">
        <v>37</v>
      </c>
      <c r="C6147" s="4" t="s">
        <v>24</v>
      </c>
      <c r="D6147" s="4" t="s">
        <v>45</v>
      </c>
      <c r="E6147" s="4" t="s">
        <v>18</v>
      </c>
      <c r="F6147" s="10" t="s">
        <v>34</v>
      </c>
      <c r="G6147" s="11" t="s">
        <v>108</v>
      </c>
      <c r="H6147" s="4">
        <v>35</v>
      </c>
      <c r="I6147" s="12">
        <v>18258.810000000001</v>
      </c>
      <c r="J6147" s="12">
        <v>639058.35</v>
      </c>
      <c r="K6147" s="12">
        <v>1276.6300000000001</v>
      </c>
      <c r="L6147" s="4">
        <v>866</v>
      </c>
      <c r="M6147" s="4" t="s">
        <v>29</v>
      </c>
      <c r="N6147" s="4" t="str" cm="1">
        <f t="array" ref="N6147">_xlfn.SWITCH(E6147,"Delhi","North","Chennai","South","Hyderabad","South","Mumbai","Central","Bangalore","South")</f>
        <v>North</v>
      </c>
      <c r="O6147" s="12">
        <v>121613.6</v>
      </c>
      <c r="P6147" s="4">
        <f>Table1[[#This Row],[Delivery_Date]]-Table1[[#This Row],[Order_Date]]</f>
        <v>1</v>
      </c>
      <c r="Q6147" s="4" t="str">
        <f>IF(Table1[[#This Row],[Delivery delay days]]&gt;5,"delay","on time")</f>
        <v>on time</v>
      </c>
      <c r="R6147" s="10">
        <f>DATEVALUE(Table1[[#This Row],[Delivery_Date]])</f>
        <v>45059</v>
      </c>
      <c r="S6147" s="10">
        <f>DATEVALUE(Table1[[#This Row],[Order_Date]])</f>
        <v>45058</v>
      </c>
      <c r="T6147" s="4" t="str" cm="1">
        <f t="array" ref="T6147">_xlfn.IFS(Table1[[#This Row],[Inventory_Level]]&lt;=200,"low",Table1[[#This Row],[Inventory_Level]]&gt;=700,"high",Table1[[#This Row],[Inventory_Level]]&gt;200,"medium")</f>
        <v>high</v>
      </c>
    </row>
    <row r="6148" spans="1:20" x14ac:dyDescent="0.35">
      <c r="A6148" s="4">
        <v>6147</v>
      </c>
      <c r="B6148" s="4" t="s">
        <v>15</v>
      </c>
      <c r="C6148" s="4" t="s">
        <v>38</v>
      </c>
      <c r="D6148" s="4" t="s">
        <v>39</v>
      </c>
      <c r="E6148" s="4" t="s">
        <v>52</v>
      </c>
      <c r="F6148" s="10" t="s">
        <v>266</v>
      </c>
      <c r="G6148" s="11" t="s">
        <v>315</v>
      </c>
      <c r="H6148" s="4">
        <v>41</v>
      </c>
      <c r="I6148" s="12">
        <v>1564.88</v>
      </c>
      <c r="J6148" s="12">
        <v>64160.08</v>
      </c>
      <c r="K6148" s="12">
        <v>3231.36</v>
      </c>
      <c r="L6148" s="4">
        <v>757</v>
      </c>
      <c r="M6148" s="4" t="s">
        <v>29</v>
      </c>
      <c r="N6148" s="4" t="str" cm="1">
        <f t="array" ref="N6148">_xlfn.SWITCH(E6148,"Delhi","North","Chennai","South","Hyderabad","South","Mumbai","Central","Bangalore","South")</f>
        <v>Central</v>
      </c>
      <c r="O6148" s="12">
        <v>4956.03</v>
      </c>
      <c r="P6148" s="4">
        <f>Table1[[#This Row],[Delivery_Date]]-Table1[[#This Row],[Order_Date]]</f>
        <v>12</v>
      </c>
      <c r="Q6148" s="4" t="str">
        <f>IF(Table1[[#This Row],[Delivery delay days]]&gt;5,"delay","on time")</f>
        <v>delay</v>
      </c>
      <c r="R6148" s="10">
        <f>DATEVALUE(Table1[[#This Row],[Delivery_Date]])</f>
        <v>45091</v>
      </c>
      <c r="S6148" s="10">
        <f>DATEVALUE(Table1[[#This Row],[Order_Date]])</f>
        <v>45079</v>
      </c>
      <c r="T6148" s="4" t="str" cm="1">
        <f t="array" ref="T6148">_xlfn.IFS(Table1[[#This Row],[Inventory_Level]]&lt;=200,"low",Table1[[#This Row],[Inventory_Level]]&gt;=700,"high",Table1[[#This Row],[Inventory_Level]]&gt;200,"medium")</f>
        <v>high</v>
      </c>
    </row>
    <row r="6149" spans="1:20" x14ac:dyDescent="0.35">
      <c r="A6149" s="4">
        <v>6148</v>
      </c>
      <c r="B6149" s="4" t="s">
        <v>31</v>
      </c>
      <c r="C6149" s="4" t="s">
        <v>38</v>
      </c>
      <c r="D6149" s="4" t="s">
        <v>17</v>
      </c>
      <c r="E6149" s="4" t="s">
        <v>26</v>
      </c>
      <c r="F6149" s="10" t="s">
        <v>420</v>
      </c>
      <c r="G6149" s="11" t="s">
        <v>77</v>
      </c>
      <c r="H6149" s="4">
        <v>23</v>
      </c>
      <c r="I6149" s="12">
        <v>1548.16</v>
      </c>
      <c r="J6149" s="12">
        <v>35607.68</v>
      </c>
      <c r="K6149" s="12">
        <v>1040.67</v>
      </c>
      <c r="L6149" s="4">
        <v>163</v>
      </c>
      <c r="M6149" s="4" t="s">
        <v>29</v>
      </c>
      <c r="N6149" s="4" t="str" cm="1">
        <f t="array" ref="N6149">_xlfn.SWITCH(E6149,"Delhi","North","Chennai","South","Hyderabad","South","Mumbai","Central","Bangalore","South")</f>
        <v>South</v>
      </c>
      <c r="O6149" s="12">
        <v>3849.35</v>
      </c>
      <c r="P6149" s="4">
        <f>Table1[[#This Row],[Delivery_Date]]-Table1[[#This Row],[Order_Date]]</f>
        <v>1</v>
      </c>
      <c r="Q6149" s="4" t="str">
        <f>IF(Table1[[#This Row],[Delivery delay days]]&gt;5,"delay","on time")</f>
        <v>on time</v>
      </c>
      <c r="R6149" s="10">
        <f>DATEVALUE(Table1[[#This Row],[Delivery_Date]])</f>
        <v>45204</v>
      </c>
      <c r="S6149" s="10">
        <f>DATEVALUE(Table1[[#This Row],[Order_Date]])</f>
        <v>45203</v>
      </c>
      <c r="T6149" s="4" t="str" cm="1">
        <f t="array" ref="T6149">_xlfn.IFS(Table1[[#This Row],[Inventory_Level]]&lt;=200,"low",Table1[[#This Row],[Inventory_Level]]&gt;=700,"high",Table1[[#This Row],[Inventory_Level]]&gt;200,"medium")</f>
        <v>low</v>
      </c>
    </row>
    <row r="6150" spans="1:20" x14ac:dyDescent="0.35">
      <c r="A6150" s="4">
        <v>6149</v>
      </c>
      <c r="B6150" s="4" t="s">
        <v>31</v>
      </c>
      <c r="C6150" s="4" t="s">
        <v>38</v>
      </c>
      <c r="D6150" s="4" t="s">
        <v>17</v>
      </c>
      <c r="E6150" s="4" t="s">
        <v>26</v>
      </c>
      <c r="F6150" s="10" t="s">
        <v>80</v>
      </c>
      <c r="G6150" s="11" t="s">
        <v>202</v>
      </c>
      <c r="H6150" s="4">
        <v>74</v>
      </c>
      <c r="I6150" s="12">
        <v>11143.89</v>
      </c>
      <c r="J6150" s="12">
        <v>824647.86</v>
      </c>
      <c r="K6150" s="12">
        <v>3335.62</v>
      </c>
      <c r="L6150" s="4">
        <v>904</v>
      </c>
      <c r="M6150" s="4" t="s">
        <v>42</v>
      </c>
      <c r="N6150" s="4" t="str" cm="1">
        <f t="array" ref="N6150">_xlfn.SWITCH(E6150,"Delhi","North","Chennai","South","Hyderabad","South","Mumbai","Central","Bangalore","South")</f>
        <v>South</v>
      </c>
      <c r="O6150" s="12">
        <v>187414.79</v>
      </c>
      <c r="P6150" s="4">
        <f>Table1[[#This Row],[Delivery_Date]]-Table1[[#This Row],[Order_Date]]</f>
        <v>8</v>
      </c>
      <c r="Q6150" s="4" t="str">
        <f>IF(Table1[[#This Row],[Delivery delay days]]&gt;5,"delay","on time")</f>
        <v>delay</v>
      </c>
      <c r="R6150" s="10">
        <f>DATEVALUE(Table1[[#This Row],[Delivery_Date]])</f>
        <v>45001</v>
      </c>
      <c r="S6150" s="10">
        <f>DATEVALUE(Table1[[#This Row],[Order_Date]])</f>
        <v>44993</v>
      </c>
      <c r="T6150" s="4" t="str" cm="1">
        <f t="array" ref="T6150">_xlfn.IFS(Table1[[#This Row],[Inventory_Level]]&lt;=200,"low",Table1[[#This Row],[Inventory_Level]]&gt;=700,"high",Table1[[#This Row],[Inventory_Level]]&gt;200,"medium")</f>
        <v>high</v>
      </c>
    </row>
    <row r="6151" spans="1:20" x14ac:dyDescent="0.35">
      <c r="A6151" s="4">
        <v>6150</v>
      </c>
      <c r="B6151" s="4" t="s">
        <v>44</v>
      </c>
      <c r="C6151" s="4" t="s">
        <v>16</v>
      </c>
      <c r="D6151" s="4" t="s">
        <v>25</v>
      </c>
      <c r="E6151" s="4" t="s">
        <v>18</v>
      </c>
      <c r="F6151" s="10" t="s">
        <v>47</v>
      </c>
      <c r="G6151" s="11" t="s">
        <v>293</v>
      </c>
      <c r="H6151" s="4">
        <v>42</v>
      </c>
      <c r="I6151" s="12">
        <v>22920.84</v>
      </c>
      <c r="J6151" s="12">
        <v>962675.28</v>
      </c>
      <c r="K6151" s="12">
        <v>736.08</v>
      </c>
      <c r="L6151" s="4">
        <v>701</v>
      </c>
      <c r="M6151" s="4" t="s">
        <v>42</v>
      </c>
      <c r="N6151" s="4" t="str" cm="1">
        <f t="array" ref="N6151">_xlfn.SWITCH(E6151,"Delhi","North","Chennai","South","Hyderabad","South","Mumbai","Central","Bangalore","South")</f>
        <v>North</v>
      </c>
      <c r="O6151" s="12">
        <v>168404.14</v>
      </c>
      <c r="P6151" s="4">
        <f>Table1[[#This Row],[Delivery_Date]]-Table1[[#This Row],[Order_Date]]</f>
        <v>8</v>
      </c>
      <c r="Q6151" s="4" t="str">
        <f>IF(Table1[[#This Row],[Delivery delay days]]&gt;5,"delay","on time")</f>
        <v>delay</v>
      </c>
      <c r="R6151" s="10">
        <f>DATEVALUE(Table1[[#This Row],[Delivery_Date]])</f>
        <v>45146</v>
      </c>
      <c r="S6151" s="10">
        <f>DATEVALUE(Table1[[#This Row],[Order_Date]])</f>
        <v>45138</v>
      </c>
      <c r="T6151" s="4" t="str" cm="1">
        <f t="array" ref="T6151">_xlfn.IFS(Table1[[#This Row],[Inventory_Level]]&lt;=200,"low",Table1[[#This Row],[Inventory_Level]]&gt;=700,"high",Table1[[#This Row],[Inventory_Level]]&gt;200,"medium")</f>
        <v>high</v>
      </c>
    </row>
    <row r="6152" spans="1:20" x14ac:dyDescent="0.35">
      <c r="A6152" s="4">
        <v>6151</v>
      </c>
      <c r="B6152" s="4" t="s">
        <v>31</v>
      </c>
      <c r="C6152" s="4" t="s">
        <v>38</v>
      </c>
      <c r="D6152" s="4" t="s">
        <v>32</v>
      </c>
      <c r="E6152" s="4" t="s">
        <v>46</v>
      </c>
      <c r="F6152" s="10" t="s">
        <v>170</v>
      </c>
      <c r="G6152" s="11" t="s">
        <v>50</v>
      </c>
      <c r="H6152" s="4">
        <v>80</v>
      </c>
      <c r="I6152" s="12">
        <v>28598.51</v>
      </c>
      <c r="J6152" s="12">
        <v>2287880.7999999998</v>
      </c>
      <c r="K6152" s="12">
        <v>1201.81</v>
      </c>
      <c r="L6152" s="4">
        <v>149</v>
      </c>
      <c r="M6152" s="4" t="s">
        <v>21</v>
      </c>
      <c r="N6152" s="4" t="str" cm="1">
        <f t="array" ref="N6152">_xlfn.SWITCH(E6152,"Delhi","North","Chennai","South","Hyderabad","South","Mumbai","Central","Bangalore","South")</f>
        <v>South</v>
      </c>
      <c r="O6152" s="12">
        <v>409043.31</v>
      </c>
      <c r="P6152" s="4">
        <f>Table1[[#This Row],[Delivery_Date]]-Table1[[#This Row],[Order_Date]]</f>
        <v>1</v>
      </c>
      <c r="Q6152" s="4" t="str">
        <f>IF(Table1[[#This Row],[Delivery delay days]]&gt;5,"delay","on time")</f>
        <v>on time</v>
      </c>
      <c r="R6152" s="10">
        <f>DATEVALUE(Table1[[#This Row],[Delivery_Date]])</f>
        <v>45129</v>
      </c>
      <c r="S6152" s="10">
        <f>DATEVALUE(Table1[[#This Row],[Order_Date]])</f>
        <v>45128</v>
      </c>
      <c r="T6152" s="4" t="str" cm="1">
        <f t="array" ref="T6152">_xlfn.IFS(Table1[[#This Row],[Inventory_Level]]&lt;=200,"low",Table1[[#This Row],[Inventory_Level]]&gt;=700,"high",Table1[[#This Row],[Inventory_Level]]&gt;200,"medium")</f>
        <v>low</v>
      </c>
    </row>
    <row r="6153" spans="1:20" x14ac:dyDescent="0.35">
      <c r="A6153" s="4">
        <v>6152</v>
      </c>
      <c r="B6153" s="4" t="s">
        <v>37</v>
      </c>
      <c r="C6153" s="4" t="s">
        <v>16</v>
      </c>
      <c r="D6153" s="4" t="s">
        <v>45</v>
      </c>
      <c r="E6153" s="4" t="s">
        <v>52</v>
      </c>
      <c r="F6153" s="10" t="s">
        <v>148</v>
      </c>
      <c r="G6153" s="11" t="s">
        <v>265</v>
      </c>
      <c r="H6153" s="4">
        <v>12</v>
      </c>
      <c r="I6153" s="12">
        <v>39355.35</v>
      </c>
      <c r="J6153" s="12">
        <v>472264.2</v>
      </c>
      <c r="K6153" s="12">
        <v>3744.01</v>
      </c>
      <c r="L6153" s="4">
        <v>783</v>
      </c>
      <c r="M6153" s="4" t="s">
        <v>35</v>
      </c>
      <c r="N6153" s="4" t="str" cm="1">
        <f t="array" ref="N6153">_xlfn.SWITCH(E6153,"Delhi","North","Chennai","South","Hyderabad","South","Mumbai","Central","Bangalore","South")</f>
        <v>Central</v>
      </c>
      <c r="O6153" s="12">
        <v>56160.44</v>
      </c>
      <c r="P6153" s="4">
        <f>Table1[[#This Row],[Delivery_Date]]-Table1[[#This Row],[Order_Date]]</f>
        <v>3</v>
      </c>
      <c r="Q6153" s="4" t="str">
        <f>IF(Table1[[#This Row],[Delivery delay days]]&gt;5,"delay","on time")</f>
        <v>on time</v>
      </c>
      <c r="R6153" s="10">
        <f>DATEVALUE(Table1[[#This Row],[Delivery_Date]])</f>
        <v>45154</v>
      </c>
      <c r="S6153" s="10">
        <f>DATEVALUE(Table1[[#This Row],[Order_Date]])</f>
        <v>45151</v>
      </c>
      <c r="T6153" s="4" t="str" cm="1">
        <f t="array" ref="T6153">_xlfn.IFS(Table1[[#This Row],[Inventory_Level]]&lt;=200,"low",Table1[[#This Row],[Inventory_Level]]&gt;=700,"high",Table1[[#This Row],[Inventory_Level]]&gt;200,"medium")</f>
        <v>high</v>
      </c>
    </row>
    <row r="6154" spans="1:20" x14ac:dyDescent="0.35">
      <c r="A6154" s="4">
        <v>6153</v>
      </c>
      <c r="B6154" s="4" t="s">
        <v>15</v>
      </c>
      <c r="C6154" s="4" t="s">
        <v>38</v>
      </c>
      <c r="D6154" s="4" t="s">
        <v>32</v>
      </c>
      <c r="E6154" s="4" t="s">
        <v>46</v>
      </c>
      <c r="F6154" s="10" t="s">
        <v>326</v>
      </c>
      <c r="G6154" s="11" t="s">
        <v>130</v>
      </c>
      <c r="H6154" s="4">
        <v>3</v>
      </c>
      <c r="I6154" s="12">
        <v>35157.43</v>
      </c>
      <c r="J6154" s="12">
        <v>105472.29</v>
      </c>
      <c r="K6154" s="12">
        <v>4158.8100000000004</v>
      </c>
      <c r="L6154" s="4">
        <v>80</v>
      </c>
      <c r="M6154" s="4" t="s">
        <v>35</v>
      </c>
      <c r="N6154" s="4" t="str" cm="1">
        <f t="array" ref="N6154">_xlfn.SWITCH(E6154,"Delhi","North","Chennai","South","Hyderabad","South","Mumbai","Central","Bangalore","South")</f>
        <v>South</v>
      </c>
      <c r="O6154" s="12">
        <v>17703.330000000002</v>
      </c>
      <c r="P6154" s="4">
        <f>Table1[[#This Row],[Delivery_Date]]-Table1[[#This Row],[Order_Date]]</f>
        <v>13</v>
      </c>
      <c r="Q6154" s="4" t="str">
        <f>IF(Table1[[#This Row],[Delivery delay days]]&gt;5,"delay","on time")</f>
        <v>delay</v>
      </c>
      <c r="R6154" s="10">
        <f>DATEVALUE(Table1[[#This Row],[Delivery_Date]])</f>
        <v>45125</v>
      </c>
      <c r="S6154" s="10">
        <f>DATEVALUE(Table1[[#This Row],[Order_Date]])</f>
        <v>45112</v>
      </c>
      <c r="T6154" s="4" t="str" cm="1">
        <f t="array" ref="T6154">_xlfn.IFS(Table1[[#This Row],[Inventory_Level]]&lt;=200,"low",Table1[[#This Row],[Inventory_Level]]&gt;=700,"high",Table1[[#This Row],[Inventory_Level]]&gt;200,"medium")</f>
        <v>low</v>
      </c>
    </row>
    <row r="6155" spans="1:20" x14ac:dyDescent="0.35">
      <c r="A6155" s="4">
        <v>6154</v>
      </c>
      <c r="B6155" s="4" t="s">
        <v>37</v>
      </c>
      <c r="C6155" s="4" t="s">
        <v>38</v>
      </c>
      <c r="D6155" s="4" t="s">
        <v>39</v>
      </c>
      <c r="E6155" s="4" t="s">
        <v>52</v>
      </c>
      <c r="F6155" s="10" t="s">
        <v>222</v>
      </c>
      <c r="G6155" s="11" t="s">
        <v>206</v>
      </c>
      <c r="H6155" s="4">
        <v>10</v>
      </c>
      <c r="I6155" s="12">
        <v>49007.519999999997</v>
      </c>
      <c r="J6155" s="12">
        <v>490075.2</v>
      </c>
      <c r="K6155" s="12">
        <v>4689.62</v>
      </c>
      <c r="L6155" s="4">
        <v>682</v>
      </c>
      <c r="M6155" s="4" t="s">
        <v>42</v>
      </c>
      <c r="N6155" s="4" t="str" cm="1">
        <f t="array" ref="N6155">_xlfn.SWITCH(E6155,"Delhi","North","Chennai","South","Hyderabad","South","Mumbai","Central","Bangalore","South")</f>
        <v>Central</v>
      </c>
      <c r="O6155" s="12">
        <v>117058.5</v>
      </c>
      <c r="P6155" s="4">
        <f>Table1[[#This Row],[Delivery_Date]]-Table1[[#This Row],[Order_Date]]</f>
        <v>5</v>
      </c>
      <c r="Q6155" s="4" t="str">
        <f>IF(Table1[[#This Row],[Delivery delay days]]&gt;5,"delay","on time")</f>
        <v>on time</v>
      </c>
      <c r="R6155" s="10">
        <f>DATEVALUE(Table1[[#This Row],[Delivery_Date]])</f>
        <v>45230</v>
      </c>
      <c r="S6155" s="10">
        <f>DATEVALUE(Table1[[#This Row],[Order_Date]])</f>
        <v>45225</v>
      </c>
      <c r="T6155" s="4" t="str" cm="1">
        <f t="array" ref="T6155">_xlfn.IFS(Table1[[#This Row],[Inventory_Level]]&lt;=200,"low",Table1[[#This Row],[Inventory_Level]]&gt;=700,"high",Table1[[#This Row],[Inventory_Level]]&gt;200,"medium")</f>
        <v>medium</v>
      </c>
    </row>
    <row r="6156" spans="1:20" x14ac:dyDescent="0.35">
      <c r="A6156" s="4">
        <v>6155</v>
      </c>
      <c r="B6156" s="4" t="s">
        <v>37</v>
      </c>
      <c r="C6156" s="4" t="s">
        <v>38</v>
      </c>
      <c r="D6156" s="4" t="s">
        <v>25</v>
      </c>
      <c r="E6156" s="4" t="s">
        <v>26</v>
      </c>
      <c r="F6156" s="10" t="s">
        <v>278</v>
      </c>
      <c r="G6156" s="11" t="s">
        <v>200</v>
      </c>
      <c r="H6156" s="4">
        <v>68</v>
      </c>
      <c r="I6156" s="12">
        <v>33703.410000000003</v>
      </c>
      <c r="J6156" s="12">
        <v>2291831.88</v>
      </c>
      <c r="K6156" s="12">
        <v>2487.87</v>
      </c>
      <c r="L6156" s="4">
        <v>790</v>
      </c>
      <c r="M6156" s="4" t="s">
        <v>42</v>
      </c>
      <c r="N6156" s="4" t="str" cm="1">
        <f t="array" ref="N6156">_xlfn.SWITCH(E6156,"Delhi","North","Chennai","South","Hyderabad","South","Mumbai","Central","Bangalore","South")</f>
        <v>South</v>
      </c>
      <c r="O6156" s="12">
        <v>299763.56</v>
      </c>
      <c r="P6156" s="4">
        <f>Table1[[#This Row],[Delivery_Date]]-Table1[[#This Row],[Order_Date]]</f>
        <v>15</v>
      </c>
      <c r="Q6156" s="4" t="str">
        <f>IF(Table1[[#This Row],[Delivery delay days]]&gt;5,"delay","on time")</f>
        <v>delay</v>
      </c>
      <c r="R6156" s="10">
        <f>DATEVALUE(Table1[[#This Row],[Delivery_Date]])</f>
        <v>45172</v>
      </c>
      <c r="S6156" s="10">
        <f>DATEVALUE(Table1[[#This Row],[Order_Date]])</f>
        <v>45157</v>
      </c>
      <c r="T6156" s="4" t="str" cm="1">
        <f t="array" ref="T6156">_xlfn.IFS(Table1[[#This Row],[Inventory_Level]]&lt;=200,"low",Table1[[#This Row],[Inventory_Level]]&gt;=700,"high",Table1[[#This Row],[Inventory_Level]]&gt;200,"medium")</f>
        <v>high</v>
      </c>
    </row>
    <row r="6157" spans="1:20" x14ac:dyDescent="0.35">
      <c r="A6157" s="4">
        <v>6156</v>
      </c>
      <c r="B6157" s="4" t="s">
        <v>37</v>
      </c>
      <c r="C6157" s="4" t="s">
        <v>16</v>
      </c>
      <c r="D6157" s="4" t="s">
        <v>32</v>
      </c>
      <c r="E6157" s="4" t="s">
        <v>26</v>
      </c>
      <c r="F6157" s="10" t="s">
        <v>128</v>
      </c>
      <c r="G6157" s="11" t="s">
        <v>129</v>
      </c>
      <c r="H6157" s="4">
        <v>84</v>
      </c>
      <c r="I6157" s="12">
        <v>23499.3</v>
      </c>
      <c r="J6157" s="12">
        <v>1973941.2</v>
      </c>
      <c r="K6157" s="12">
        <v>995.06</v>
      </c>
      <c r="L6157" s="4">
        <v>780</v>
      </c>
      <c r="M6157" s="4" t="s">
        <v>21</v>
      </c>
      <c r="N6157" s="4" t="str" cm="1">
        <f t="array" ref="N6157">_xlfn.SWITCH(E6157,"Delhi","North","Chennai","South","Hyderabad","South","Mumbai","Central","Bangalore","South")</f>
        <v>South</v>
      </c>
      <c r="O6157" s="12">
        <v>179224.54</v>
      </c>
      <c r="P6157" s="4">
        <f>Table1[[#This Row],[Delivery_Date]]-Table1[[#This Row],[Order_Date]]</f>
        <v>8</v>
      </c>
      <c r="Q6157" s="4" t="str">
        <f>IF(Table1[[#This Row],[Delivery delay days]]&gt;5,"delay","on time")</f>
        <v>delay</v>
      </c>
      <c r="R6157" s="10">
        <f>DATEVALUE(Table1[[#This Row],[Delivery_Date]])</f>
        <v>45168</v>
      </c>
      <c r="S6157" s="10">
        <f>DATEVALUE(Table1[[#This Row],[Order_Date]])</f>
        <v>45160</v>
      </c>
      <c r="T6157" s="4" t="str" cm="1">
        <f t="array" ref="T6157">_xlfn.IFS(Table1[[#This Row],[Inventory_Level]]&lt;=200,"low",Table1[[#This Row],[Inventory_Level]]&gt;=700,"high",Table1[[#This Row],[Inventory_Level]]&gt;200,"medium")</f>
        <v>high</v>
      </c>
    </row>
    <row r="6158" spans="1:20" x14ac:dyDescent="0.35">
      <c r="A6158" s="4">
        <v>6157</v>
      </c>
      <c r="B6158" s="4" t="s">
        <v>59</v>
      </c>
      <c r="C6158" s="4" t="s">
        <v>38</v>
      </c>
      <c r="D6158" s="4" t="s">
        <v>25</v>
      </c>
      <c r="E6158" s="4" t="s">
        <v>60</v>
      </c>
      <c r="F6158" s="10" t="s">
        <v>266</v>
      </c>
      <c r="G6158" s="11" t="s">
        <v>99</v>
      </c>
      <c r="H6158" s="4">
        <v>48</v>
      </c>
      <c r="I6158" s="12">
        <v>21130.71</v>
      </c>
      <c r="J6158" s="12">
        <v>1014274.08</v>
      </c>
      <c r="K6158" s="12">
        <v>2694.41</v>
      </c>
      <c r="L6158" s="4">
        <v>274</v>
      </c>
      <c r="M6158" s="4" t="s">
        <v>21</v>
      </c>
      <c r="N6158" s="4" t="str" cm="1">
        <f t="array" ref="N6158">_xlfn.SWITCH(E6158,"Delhi","North","Chennai","South","Hyderabad","South","Mumbai","Central","Bangalore","South")</f>
        <v>South</v>
      </c>
      <c r="O6158" s="12">
        <v>194116.73</v>
      </c>
      <c r="P6158" s="4">
        <f>Table1[[#This Row],[Delivery_Date]]-Table1[[#This Row],[Order_Date]]</f>
        <v>2</v>
      </c>
      <c r="Q6158" s="4" t="str">
        <f>IF(Table1[[#This Row],[Delivery delay days]]&gt;5,"delay","on time")</f>
        <v>on time</v>
      </c>
      <c r="R6158" s="10">
        <f>DATEVALUE(Table1[[#This Row],[Delivery_Date]])</f>
        <v>45081</v>
      </c>
      <c r="S6158" s="10">
        <f>DATEVALUE(Table1[[#This Row],[Order_Date]])</f>
        <v>45079</v>
      </c>
      <c r="T6158" s="4" t="str" cm="1">
        <f t="array" ref="T6158">_xlfn.IFS(Table1[[#This Row],[Inventory_Level]]&lt;=200,"low",Table1[[#This Row],[Inventory_Level]]&gt;=700,"high",Table1[[#This Row],[Inventory_Level]]&gt;200,"medium")</f>
        <v>medium</v>
      </c>
    </row>
    <row r="6159" spans="1:20" x14ac:dyDescent="0.35">
      <c r="A6159" s="4">
        <v>6158</v>
      </c>
      <c r="B6159" s="4" t="s">
        <v>37</v>
      </c>
      <c r="C6159" s="4" t="s">
        <v>38</v>
      </c>
      <c r="D6159" s="4" t="s">
        <v>25</v>
      </c>
      <c r="E6159" s="4" t="s">
        <v>26</v>
      </c>
      <c r="F6159" s="10" t="s">
        <v>91</v>
      </c>
      <c r="G6159" s="11" t="s">
        <v>225</v>
      </c>
      <c r="H6159" s="4">
        <v>98</v>
      </c>
      <c r="I6159" s="12">
        <v>8747.59</v>
      </c>
      <c r="J6159" s="12">
        <v>857263.82</v>
      </c>
      <c r="K6159" s="12">
        <v>4601.01</v>
      </c>
      <c r="L6159" s="4">
        <v>404</v>
      </c>
      <c r="M6159" s="4" t="s">
        <v>21</v>
      </c>
      <c r="N6159" s="4" t="str" cm="1">
        <f t="array" ref="N6159">_xlfn.SWITCH(E6159,"Delhi","North","Chennai","South","Hyderabad","South","Mumbai","Central","Bangalore","South")</f>
        <v>South</v>
      </c>
      <c r="O6159" s="12">
        <v>125588.33</v>
      </c>
      <c r="P6159" s="4">
        <f>Table1[[#This Row],[Delivery_Date]]-Table1[[#This Row],[Order_Date]]</f>
        <v>12</v>
      </c>
      <c r="Q6159" s="4" t="str">
        <f>IF(Table1[[#This Row],[Delivery delay days]]&gt;5,"delay","on time")</f>
        <v>delay</v>
      </c>
      <c r="R6159" s="10">
        <f>DATEVALUE(Table1[[#This Row],[Delivery_Date]])</f>
        <v>45039</v>
      </c>
      <c r="S6159" s="10">
        <f>DATEVALUE(Table1[[#This Row],[Order_Date]])</f>
        <v>45027</v>
      </c>
      <c r="T6159" s="4" t="str" cm="1">
        <f t="array" ref="T6159">_xlfn.IFS(Table1[[#This Row],[Inventory_Level]]&lt;=200,"low",Table1[[#This Row],[Inventory_Level]]&gt;=700,"high",Table1[[#This Row],[Inventory_Level]]&gt;200,"medium")</f>
        <v>medium</v>
      </c>
    </row>
    <row r="6160" spans="1:20" x14ac:dyDescent="0.35">
      <c r="A6160" s="4">
        <v>6159</v>
      </c>
      <c r="B6160" s="4" t="s">
        <v>51</v>
      </c>
      <c r="C6160" s="4" t="s">
        <v>24</v>
      </c>
      <c r="D6160" s="4" t="s">
        <v>39</v>
      </c>
      <c r="E6160" s="4" t="s">
        <v>52</v>
      </c>
      <c r="F6160" s="10" t="s">
        <v>230</v>
      </c>
      <c r="G6160" s="11" t="s">
        <v>308</v>
      </c>
      <c r="H6160" s="4">
        <v>16</v>
      </c>
      <c r="I6160" s="12">
        <v>49814.96</v>
      </c>
      <c r="J6160" s="12">
        <v>797039.36</v>
      </c>
      <c r="K6160" s="12">
        <v>4244.95</v>
      </c>
      <c r="L6160" s="4">
        <v>314</v>
      </c>
      <c r="M6160" s="4" t="s">
        <v>42</v>
      </c>
      <c r="N6160" s="4" t="str" cm="1">
        <f t="array" ref="N6160">_xlfn.SWITCH(E6160,"Delhi","North","Chennai","South","Hyderabad","South","Mumbai","Central","Bangalore","South")</f>
        <v>Central</v>
      </c>
      <c r="O6160" s="12">
        <v>173458.91</v>
      </c>
      <c r="P6160" s="4">
        <f>Table1[[#This Row],[Delivery_Date]]-Table1[[#This Row],[Order_Date]]</f>
        <v>4</v>
      </c>
      <c r="Q6160" s="4" t="str">
        <f>IF(Table1[[#This Row],[Delivery delay days]]&gt;5,"delay","on time")</f>
        <v>on time</v>
      </c>
      <c r="R6160" s="10">
        <f>DATEVALUE(Table1[[#This Row],[Delivery_Date]])</f>
        <v>45281</v>
      </c>
      <c r="S6160" s="10">
        <f>DATEVALUE(Table1[[#This Row],[Order_Date]])</f>
        <v>45277</v>
      </c>
      <c r="T6160" s="4" t="str" cm="1">
        <f t="array" ref="T6160">_xlfn.IFS(Table1[[#This Row],[Inventory_Level]]&lt;=200,"low",Table1[[#This Row],[Inventory_Level]]&gt;=700,"high",Table1[[#This Row],[Inventory_Level]]&gt;200,"medium")</f>
        <v>medium</v>
      </c>
    </row>
    <row r="6161" spans="1:20" x14ac:dyDescent="0.35">
      <c r="A6161" s="4">
        <v>6160</v>
      </c>
      <c r="B6161" s="4" t="s">
        <v>51</v>
      </c>
      <c r="C6161" s="4" t="s">
        <v>16</v>
      </c>
      <c r="D6161" s="4" t="s">
        <v>32</v>
      </c>
      <c r="E6161" s="4" t="s">
        <v>46</v>
      </c>
      <c r="F6161" s="10" t="s">
        <v>167</v>
      </c>
      <c r="G6161" s="11" t="s">
        <v>186</v>
      </c>
      <c r="H6161" s="4">
        <v>47</v>
      </c>
      <c r="I6161" s="12">
        <v>2471.85</v>
      </c>
      <c r="J6161" s="12">
        <v>116176.95</v>
      </c>
      <c r="K6161" s="12">
        <v>4564.7700000000004</v>
      </c>
      <c r="L6161" s="4">
        <v>399</v>
      </c>
      <c r="M6161" s="4" t="s">
        <v>21</v>
      </c>
      <c r="N6161" s="4" t="str" cm="1">
        <f t="array" ref="N6161">_xlfn.SWITCH(E6161,"Delhi","North","Chennai","South","Hyderabad","South","Mumbai","Central","Bangalore","South")</f>
        <v>South</v>
      </c>
      <c r="O6161" s="12">
        <v>25646.85</v>
      </c>
      <c r="P6161" s="4">
        <f>Table1[[#This Row],[Delivery_Date]]-Table1[[#This Row],[Order_Date]]</f>
        <v>15</v>
      </c>
      <c r="Q6161" s="4" t="str">
        <f>IF(Table1[[#This Row],[Delivery delay days]]&gt;5,"delay","on time")</f>
        <v>delay</v>
      </c>
      <c r="R6161" s="10">
        <f>DATEVALUE(Table1[[#This Row],[Delivery_Date]])</f>
        <v>45142</v>
      </c>
      <c r="S6161" s="10">
        <f>DATEVALUE(Table1[[#This Row],[Order_Date]])</f>
        <v>45127</v>
      </c>
      <c r="T6161" s="4" t="str" cm="1">
        <f t="array" ref="T6161">_xlfn.IFS(Table1[[#This Row],[Inventory_Level]]&lt;=200,"low",Table1[[#This Row],[Inventory_Level]]&gt;=700,"high",Table1[[#This Row],[Inventory_Level]]&gt;200,"medium")</f>
        <v>medium</v>
      </c>
    </row>
    <row r="6162" spans="1:20" x14ac:dyDescent="0.35">
      <c r="A6162" s="4">
        <v>6161</v>
      </c>
      <c r="B6162" s="4" t="s">
        <v>65</v>
      </c>
      <c r="C6162" s="4" t="s">
        <v>38</v>
      </c>
      <c r="D6162" s="4" t="s">
        <v>17</v>
      </c>
      <c r="E6162" s="4" t="s">
        <v>60</v>
      </c>
      <c r="F6162" s="10" t="s">
        <v>66</v>
      </c>
      <c r="G6162" s="11" t="s">
        <v>279</v>
      </c>
      <c r="H6162" s="4">
        <v>36</v>
      </c>
      <c r="I6162" s="12">
        <v>11691.34</v>
      </c>
      <c r="J6162" s="12">
        <v>420888.24</v>
      </c>
      <c r="K6162" s="12">
        <v>1609.73</v>
      </c>
      <c r="L6162" s="4">
        <v>98</v>
      </c>
      <c r="M6162" s="4" t="s">
        <v>29</v>
      </c>
      <c r="N6162" s="4" t="str" cm="1">
        <f t="array" ref="N6162">_xlfn.SWITCH(E6162,"Delhi","North","Chennai","South","Hyderabad","South","Mumbai","Central","Bangalore","South")</f>
        <v>South</v>
      </c>
      <c r="O6162" s="12">
        <v>75712.03</v>
      </c>
      <c r="P6162" s="4">
        <f>Table1[[#This Row],[Delivery_Date]]-Table1[[#This Row],[Order_Date]]</f>
        <v>2</v>
      </c>
      <c r="Q6162" s="4" t="str">
        <f>IF(Table1[[#This Row],[Delivery delay days]]&gt;5,"delay","on time")</f>
        <v>on time</v>
      </c>
      <c r="R6162" s="10">
        <f>DATEVALUE(Table1[[#This Row],[Delivery_Date]])</f>
        <v>45171</v>
      </c>
      <c r="S6162" s="10">
        <f>DATEVALUE(Table1[[#This Row],[Order_Date]])</f>
        <v>45169</v>
      </c>
      <c r="T6162" s="4" t="str" cm="1">
        <f t="array" ref="T6162">_xlfn.IFS(Table1[[#This Row],[Inventory_Level]]&lt;=200,"low",Table1[[#This Row],[Inventory_Level]]&gt;=700,"high",Table1[[#This Row],[Inventory_Level]]&gt;200,"medium")</f>
        <v>low</v>
      </c>
    </row>
    <row r="6163" spans="1:20" x14ac:dyDescent="0.35">
      <c r="A6163" s="4">
        <v>6162</v>
      </c>
      <c r="B6163" s="4" t="s">
        <v>31</v>
      </c>
      <c r="C6163" s="4" t="s">
        <v>24</v>
      </c>
      <c r="D6163" s="4" t="s">
        <v>25</v>
      </c>
      <c r="E6163" s="4" t="s">
        <v>46</v>
      </c>
      <c r="F6163" s="10" t="s">
        <v>192</v>
      </c>
      <c r="G6163" s="11" t="s">
        <v>403</v>
      </c>
      <c r="H6163" s="4">
        <v>56</v>
      </c>
      <c r="I6163" s="12">
        <v>22754.75</v>
      </c>
      <c r="J6163" s="12">
        <v>1274266</v>
      </c>
      <c r="K6163" s="12">
        <v>1687.01</v>
      </c>
      <c r="L6163" s="4">
        <v>693</v>
      </c>
      <c r="M6163" s="4" t="s">
        <v>29</v>
      </c>
      <c r="N6163" s="4" t="str" cm="1">
        <f t="array" ref="N6163">_xlfn.SWITCH(E6163,"Delhi","North","Chennai","South","Hyderabad","South","Mumbai","Central","Bangalore","South")</f>
        <v>South</v>
      </c>
      <c r="O6163" s="12">
        <v>240914.23</v>
      </c>
      <c r="P6163" s="4">
        <f>Table1[[#This Row],[Delivery_Date]]-Table1[[#This Row],[Order_Date]]</f>
        <v>6</v>
      </c>
      <c r="Q6163" s="4" t="str">
        <f>IF(Table1[[#This Row],[Delivery delay days]]&gt;5,"delay","on time")</f>
        <v>delay</v>
      </c>
      <c r="R6163" s="10">
        <f>DATEVALUE(Table1[[#This Row],[Delivery_Date]])</f>
        <v>45187</v>
      </c>
      <c r="S6163" s="10">
        <f>DATEVALUE(Table1[[#This Row],[Order_Date]])</f>
        <v>45181</v>
      </c>
      <c r="T6163" s="4" t="str" cm="1">
        <f t="array" ref="T6163">_xlfn.IFS(Table1[[#This Row],[Inventory_Level]]&lt;=200,"low",Table1[[#This Row],[Inventory_Level]]&gt;=700,"high",Table1[[#This Row],[Inventory_Level]]&gt;200,"medium")</f>
        <v>medium</v>
      </c>
    </row>
    <row r="6164" spans="1:20" x14ac:dyDescent="0.35">
      <c r="A6164" s="4">
        <v>6163</v>
      </c>
      <c r="B6164" s="4" t="s">
        <v>51</v>
      </c>
      <c r="C6164" s="4" t="s">
        <v>24</v>
      </c>
      <c r="D6164" s="4" t="s">
        <v>32</v>
      </c>
      <c r="E6164" s="4" t="s">
        <v>18</v>
      </c>
      <c r="F6164" s="10" t="s">
        <v>243</v>
      </c>
      <c r="G6164" s="11" t="s">
        <v>349</v>
      </c>
      <c r="H6164" s="4">
        <v>89</v>
      </c>
      <c r="I6164" s="12">
        <v>46663.7</v>
      </c>
      <c r="J6164" s="12">
        <v>4153069.3</v>
      </c>
      <c r="K6164" s="12">
        <v>892.1</v>
      </c>
      <c r="L6164" s="4">
        <v>198</v>
      </c>
      <c r="M6164" s="4" t="s">
        <v>42</v>
      </c>
      <c r="N6164" s="4" t="str" cm="1">
        <f t="array" ref="N6164">_xlfn.SWITCH(E6164,"Delhi","North","Chennai","South","Hyderabad","South","Mumbai","Central","Bangalore","South")</f>
        <v>North</v>
      </c>
      <c r="O6164" s="12">
        <v>836547.03</v>
      </c>
      <c r="P6164" s="4">
        <f>Table1[[#This Row],[Delivery_Date]]-Table1[[#This Row],[Order_Date]]</f>
        <v>14</v>
      </c>
      <c r="Q6164" s="4" t="str">
        <f>IF(Table1[[#This Row],[Delivery delay days]]&gt;5,"delay","on time")</f>
        <v>delay</v>
      </c>
      <c r="R6164" s="10">
        <f>DATEVALUE(Table1[[#This Row],[Delivery_Date]])</f>
        <v>45046</v>
      </c>
      <c r="S6164" s="10">
        <f>DATEVALUE(Table1[[#This Row],[Order_Date]])</f>
        <v>45032</v>
      </c>
      <c r="T6164" s="4" t="str" cm="1">
        <f t="array" ref="T6164">_xlfn.IFS(Table1[[#This Row],[Inventory_Level]]&lt;=200,"low",Table1[[#This Row],[Inventory_Level]]&gt;=700,"high",Table1[[#This Row],[Inventory_Level]]&gt;200,"medium")</f>
        <v>low</v>
      </c>
    </row>
    <row r="6165" spans="1:20" x14ac:dyDescent="0.35">
      <c r="A6165" s="4">
        <v>6164</v>
      </c>
      <c r="B6165" s="4" t="s">
        <v>37</v>
      </c>
      <c r="C6165" s="4" t="s">
        <v>38</v>
      </c>
      <c r="D6165" s="4" t="s">
        <v>45</v>
      </c>
      <c r="E6165" s="4" t="s">
        <v>46</v>
      </c>
      <c r="F6165" s="10" t="s">
        <v>62</v>
      </c>
      <c r="G6165" s="11" t="s">
        <v>165</v>
      </c>
      <c r="H6165" s="4">
        <v>11</v>
      </c>
      <c r="I6165" s="12">
        <v>48770.66</v>
      </c>
      <c r="J6165" s="12">
        <v>536477.26</v>
      </c>
      <c r="K6165" s="12">
        <v>4294.18</v>
      </c>
      <c r="L6165" s="4">
        <v>249</v>
      </c>
      <c r="M6165" s="4" t="s">
        <v>42</v>
      </c>
      <c r="N6165" s="4" t="str" cm="1">
        <f t="array" ref="N6165">_xlfn.SWITCH(E6165,"Delhi","North","Chennai","South","Hyderabad","South","Mumbai","Central","Bangalore","South")</f>
        <v>South</v>
      </c>
      <c r="O6165" s="12">
        <v>94221.119999999995</v>
      </c>
      <c r="P6165" s="4">
        <f>Table1[[#This Row],[Delivery_Date]]-Table1[[#This Row],[Order_Date]]</f>
        <v>15</v>
      </c>
      <c r="Q6165" s="4" t="str">
        <f>IF(Table1[[#This Row],[Delivery delay days]]&gt;5,"delay","on time")</f>
        <v>delay</v>
      </c>
      <c r="R6165" s="10">
        <f>DATEVALUE(Table1[[#This Row],[Delivery_Date]])</f>
        <v>45052</v>
      </c>
      <c r="S6165" s="10">
        <f>DATEVALUE(Table1[[#This Row],[Order_Date]])</f>
        <v>45037</v>
      </c>
      <c r="T6165" s="4" t="str" cm="1">
        <f t="array" ref="T6165">_xlfn.IFS(Table1[[#This Row],[Inventory_Level]]&lt;=200,"low",Table1[[#This Row],[Inventory_Level]]&gt;=700,"high",Table1[[#This Row],[Inventory_Level]]&gt;200,"medium")</f>
        <v>medium</v>
      </c>
    </row>
    <row r="6166" spans="1:20" x14ac:dyDescent="0.35">
      <c r="A6166" s="4">
        <v>6165</v>
      </c>
      <c r="B6166" s="4" t="s">
        <v>51</v>
      </c>
      <c r="C6166" s="4" t="s">
        <v>16</v>
      </c>
      <c r="D6166" s="4" t="s">
        <v>17</v>
      </c>
      <c r="E6166" s="4" t="s">
        <v>46</v>
      </c>
      <c r="F6166" s="10" t="s">
        <v>144</v>
      </c>
      <c r="G6166" s="11" t="s">
        <v>145</v>
      </c>
      <c r="H6166" s="4">
        <v>36</v>
      </c>
      <c r="I6166" s="12">
        <v>25805.08</v>
      </c>
      <c r="J6166" s="12">
        <v>928982.88</v>
      </c>
      <c r="K6166" s="12">
        <v>2550.54</v>
      </c>
      <c r="L6166" s="4">
        <v>668</v>
      </c>
      <c r="M6166" s="4" t="s">
        <v>42</v>
      </c>
      <c r="N6166" s="4" t="str" cm="1">
        <f t="array" ref="N6166">_xlfn.SWITCH(E6166,"Delhi","North","Chennai","South","Hyderabad","South","Mumbai","Central","Bangalore","South")</f>
        <v>South</v>
      </c>
      <c r="O6166" s="12">
        <v>51438.62</v>
      </c>
      <c r="P6166" s="4">
        <f>Table1[[#This Row],[Delivery_Date]]-Table1[[#This Row],[Order_Date]]</f>
        <v>11</v>
      </c>
      <c r="Q6166" s="4" t="str">
        <f>IF(Table1[[#This Row],[Delivery delay days]]&gt;5,"delay","on time")</f>
        <v>delay</v>
      </c>
      <c r="R6166" s="10">
        <f>DATEVALUE(Table1[[#This Row],[Delivery_Date]])</f>
        <v>45080</v>
      </c>
      <c r="S6166" s="10">
        <f>DATEVALUE(Table1[[#This Row],[Order_Date]])</f>
        <v>45069</v>
      </c>
      <c r="T6166" s="4" t="str" cm="1">
        <f t="array" ref="T6166">_xlfn.IFS(Table1[[#This Row],[Inventory_Level]]&lt;=200,"low",Table1[[#This Row],[Inventory_Level]]&gt;=700,"high",Table1[[#This Row],[Inventory_Level]]&gt;200,"medium")</f>
        <v>medium</v>
      </c>
    </row>
    <row r="6167" spans="1:20" x14ac:dyDescent="0.35">
      <c r="A6167" s="4">
        <v>6166</v>
      </c>
      <c r="B6167" s="4" t="s">
        <v>65</v>
      </c>
      <c r="C6167" s="4" t="s">
        <v>24</v>
      </c>
      <c r="D6167" s="4" t="s">
        <v>25</v>
      </c>
      <c r="E6167" s="4" t="s">
        <v>52</v>
      </c>
      <c r="F6167" s="10" t="s">
        <v>156</v>
      </c>
      <c r="G6167" s="11" t="s">
        <v>120</v>
      </c>
      <c r="H6167" s="4">
        <v>34</v>
      </c>
      <c r="I6167" s="12">
        <v>32162.400000000001</v>
      </c>
      <c r="J6167" s="12">
        <v>1093521.6000000001</v>
      </c>
      <c r="K6167" s="12">
        <v>1339.3</v>
      </c>
      <c r="L6167" s="4">
        <v>408</v>
      </c>
      <c r="M6167" s="4" t="s">
        <v>42</v>
      </c>
      <c r="N6167" s="4" t="str" cm="1">
        <f t="array" ref="N6167">_xlfn.SWITCH(E6167,"Delhi","North","Chennai","South","Hyderabad","South","Mumbai","Central","Bangalore","South")</f>
        <v>Central</v>
      </c>
      <c r="O6167" s="12">
        <v>190881.23</v>
      </c>
      <c r="P6167" s="4">
        <f>Table1[[#This Row],[Delivery_Date]]-Table1[[#This Row],[Order_Date]]</f>
        <v>3</v>
      </c>
      <c r="Q6167" s="4" t="str">
        <f>IF(Table1[[#This Row],[Delivery delay days]]&gt;5,"delay","on time")</f>
        <v>on time</v>
      </c>
      <c r="R6167" s="10">
        <f>DATEVALUE(Table1[[#This Row],[Delivery_Date]])</f>
        <v>45076</v>
      </c>
      <c r="S6167" s="10">
        <f>DATEVALUE(Table1[[#This Row],[Order_Date]])</f>
        <v>45073</v>
      </c>
      <c r="T6167" s="4" t="str" cm="1">
        <f t="array" ref="T6167">_xlfn.IFS(Table1[[#This Row],[Inventory_Level]]&lt;=200,"low",Table1[[#This Row],[Inventory_Level]]&gt;=700,"high",Table1[[#This Row],[Inventory_Level]]&gt;200,"medium")</f>
        <v>medium</v>
      </c>
    </row>
    <row r="6168" spans="1:20" x14ac:dyDescent="0.35">
      <c r="A6168" s="4">
        <v>6167</v>
      </c>
      <c r="B6168" s="4" t="s">
        <v>51</v>
      </c>
      <c r="C6168" s="4" t="s">
        <v>16</v>
      </c>
      <c r="D6168" s="4" t="s">
        <v>25</v>
      </c>
      <c r="E6168" s="4" t="s">
        <v>18</v>
      </c>
      <c r="F6168" s="10" t="s">
        <v>63</v>
      </c>
      <c r="G6168" s="11" t="s">
        <v>121</v>
      </c>
      <c r="H6168" s="4">
        <v>49</v>
      </c>
      <c r="I6168" s="12">
        <v>35183.21</v>
      </c>
      <c r="J6168" s="12">
        <v>1723977.29</v>
      </c>
      <c r="K6168" s="12">
        <v>2720.74</v>
      </c>
      <c r="L6168" s="4">
        <v>15</v>
      </c>
      <c r="M6168" s="4" t="s">
        <v>42</v>
      </c>
      <c r="N6168" s="4" t="str" cm="1">
        <f t="array" ref="N6168">_xlfn.SWITCH(E6168,"Delhi","North","Chennai","South","Hyderabad","South","Mumbai","Central","Bangalore","South")</f>
        <v>North</v>
      </c>
      <c r="O6168" s="12">
        <v>283939.67</v>
      </c>
      <c r="P6168" s="4">
        <f>Table1[[#This Row],[Delivery_Date]]-Table1[[#This Row],[Order_Date]]</f>
        <v>1</v>
      </c>
      <c r="Q6168" s="4" t="str">
        <f>IF(Table1[[#This Row],[Delivery delay days]]&gt;5,"delay","on time")</f>
        <v>on time</v>
      </c>
      <c r="R6168" s="10">
        <f>DATEVALUE(Table1[[#This Row],[Delivery_Date]])</f>
        <v>45083</v>
      </c>
      <c r="S6168" s="10">
        <f>DATEVALUE(Table1[[#This Row],[Order_Date]])</f>
        <v>45082</v>
      </c>
      <c r="T6168" s="4" t="str" cm="1">
        <f t="array" ref="T6168">_xlfn.IFS(Table1[[#This Row],[Inventory_Level]]&lt;=200,"low",Table1[[#This Row],[Inventory_Level]]&gt;=700,"high",Table1[[#This Row],[Inventory_Level]]&gt;200,"medium")</f>
        <v>low</v>
      </c>
    </row>
    <row r="6169" spans="1:20" x14ac:dyDescent="0.35">
      <c r="A6169" s="4">
        <v>6168</v>
      </c>
      <c r="B6169" s="4" t="s">
        <v>23</v>
      </c>
      <c r="C6169" s="4" t="s">
        <v>16</v>
      </c>
      <c r="D6169" s="4" t="s">
        <v>25</v>
      </c>
      <c r="E6169" s="4" t="s">
        <v>18</v>
      </c>
      <c r="F6169" s="10" t="s">
        <v>274</v>
      </c>
      <c r="G6169" s="11" t="s">
        <v>211</v>
      </c>
      <c r="H6169" s="4">
        <v>17</v>
      </c>
      <c r="I6169" s="12">
        <v>14123.51</v>
      </c>
      <c r="J6169" s="12">
        <v>240099.67</v>
      </c>
      <c r="K6169" s="12">
        <v>1142.3</v>
      </c>
      <c r="L6169" s="4">
        <v>422</v>
      </c>
      <c r="M6169" s="4" t="s">
        <v>29</v>
      </c>
      <c r="N6169" s="4" t="str" cm="1">
        <f t="array" ref="N6169">_xlfn.SWITCH(E6169,"Delhi","North","Chennai","South","Hyderabad","South","Mumbai","Central","Bangalore","South")</f>
        <v>North</v>
      </c>
      <c r="O6169" s="12">
        <v>19334.5</v>
      </c>
      <c r="P6169" s="4">
        <f>Table1[[#This Row],[Delivery_Date]]-Table1[[#This Row],[Order_Date]]</f>
        <v>7</v>
      </c>
      <c r="Q6169" s="4" t="str">
        <f>IF(Table1[[#This Row],[Delivery delay days]]&gt;5,"delay","on time")</f>
        <v>delay</v>
      </c>
      <c r="R6169" s="10">
        <f>DATEVALUE(Table1[[#This Row],[Delivery_Date]])</f>
        <v>45020</v>
      </c>
      <c r="S6169" s="10">
        <f>DATEVALUE(Table1[[#This Row],[Order_Date]])</f>
        <v>45013</v>
      </c>
      <c r="T6169" s="4" t="str" cm="1">
        <f t="array" ref="T6169">_xlfn.IFS(Table1[[#This Row],[Inventory_Level]]&lt;=200,"low",Table1[[#This Row],[Inventory_Level]]&gt;=700,"high",Table1[[#This Row],[Inventory_Level]]&gt;200,"medium")</f>
        <v>medium</v>
      </c>
    </row>
    <row r="6170" spans="1:20" x14ac:dyDescent="0.35">
      <c r="A6170" s="4">
        <v>6169</v>
      </c>
      <c r="B6170" s="4" t="s">
        <v>59</v>
      </c>
      <c r="C6170" s="4" t="s">
        <v>24</v>
      </c>
      <c r="D6170" s="4" t="s">
        <v>39</v>
      </c>
      <c r="E6170" s="4" t="s">
        <v>46</v>
      </c>
      <c r="F6170" s="10" t="s">
        <v>357</v>
      </c>
      <c r="G6170" s="11" t="s">
        <v>152</v>
      </c>
      <c r="H6170" s="4">
        <v>99</v>
      </c>
      <c r="I6170" s="12">
        <v>36808.29</v>
      </c>
      <c r="J6170" s="12">
        <v>3644020.71</v>
      </c>
      <c r="K6170" s="12">
        <v>2508.9299999999998</v>
      </c>
      <c r="L6170" s="4">
        <v>78</v>
      </c>
      <c r="M6170" s="4" t="s">
        <v>42</v>
      </c>
      <c r="N6170" s="4" t="str" cm="1">
        <f t="array" ref="N6170">_xlfn.SWITCH(E6170,"Delhi","North","Chennai","South","Hyderabad","South","Mumbai","Central","Bangalore","South")</f>
        <v>South</v>
      </c>
      <c r="O6170" s="12">
        <v>588611.23</v>
      </c>
      <c r="P6170" s="4">
        <f>Table1[[#This Row],[Delivery_Date]]-Table1[[#This Row],[Order_Date]]</f>
        <v>12</v>
      </c>
      <c r="Q6170" s="4" t="str">
        <f>IF(Table1[[#This Row],[Delivery delay days]]&gt;5,"delay","on time")</f>
        <v>delay</v>
      </c>
      <c r="R6170" s="10">
        <f>DATEVALUE(Table1[[#This Row],[Delivery_Date]])</f>
        <v>44975</v>
      </c>
      <c r="S6170" s="10">
        <f>DATEVALUE(Table1[[#This Row],[Order_Date]])</f>
        <v>44963</v>
      </c>
      <c r="T6170" s="4" t="str" cm="1">
        <f t="array" ref="T6170">_xlfn.IFS(Table1[[#This Row],[Inventory_Level]]&lt;=200,"low",Table1[[#This Row],[Inventory_Level]]&gt;=700,"high",Table1[[#This Row],[Inventory_Level]]&gt;200,"medium")</f>
        <v>low</v>
      </c>
    </row>
    <row r="6171" spans="1:20" x14ac:dyDescent="0.35">
      <c r="A6171" s="4">
        <v>6170</v>
      </c>
      <c r="B6171" s="4" t="s">
        <v>44</v>
      </c>
      <c r="C6171" s="4" t="s">
        <v>38</v>
      </c>
      <c r="D6171" s="4" t="s">
        <v>32</v>
      </c>
      <c r="E6171" s="4" t="s">
        <v>52</v>
      </c>
      <c r="F6171" s="10" t="s">
        <v>98</v>
      </c>
      <c r="G6171" s="11" t="s">
        <v>27</v>
      </c>
      <c r="H6171" s="4">
        <v>7</v>
      </c>
      <c r="I6171" s="12">
        <v>15744.65</v>
      </c>
      <c r="J6171" s="12">
        <v>110212.55</v>
      </c>
      <c r="K6171" s="12">
        <v>1960.77</v>
      </c>
      <c r="L6171" s="4">
        <v>107</v>
      </c>
      <c r="M6171" s="4" t="s">
        <v>29</v>
      </c>
      <c r="N6171" s="4" t="str" cm="1">
        <f t="array" ref="N6171">_xlfn.SWITCH(E6171,"Delhi","North","Chennai","South","Hyderabad","South","Mumbai","Central","Bangalore","South")</f>
        <v>Central</v>
      </c>
      <c r="O6171" s="12">
        <v>8248.57</v>
      </c>
      <c r="P6171" s="4">
        <f>Table1[[#This Row],[Delivery_Date]]-Table1[[#This Row],[Order_Date]]</f>
        <v>10</v>
      </c>
      <c r="Q6171" s="4" t="str">
        <f>IF(Table1[[#This Row],[Delivery delay days]]&gt;5,"delay","on time")</f>
        <v>delay</v>
      </c>
      <c r="R6171" s="10">
        <f>DATEVALUE(Table1[[#This Row],[Delivery_Date]])</f>
        <v>45134</v>
      </c>
      <c r="S6171" s="10">
        <f>DATEVALUE(Table1[[#This Row],[Order_Date]])</f>
        <v>45124</v>
      </c>
      <c r="T6171" s="4" t="str" cm="1">
        <f t="array" ref="T6171">_xlfn.IFS(Table1[[#This Row],[Inventory_Level]]&lt;=200,"low",Table1[[#This Row],[Inventory_Level]]&gt;=700,"high",Table1[[#This Row],[Inventory_Level]]&gt;200,"medium")</f>
        <v>low</v>
      </c>
    </row>
    <row r="6172" spans="1:20" x14ac:dyDescent="0.35">
      <c r="A6172" s="4">
        <v>6171</v>
      </c>
      <c r="B6172" s="4" t="s">
        <v>44</v>
      </c>
      <c r="C6172" s="4" t="s">
        <v>24</v>
      </c>
      <c r="D6172" s="4" t="s">
        <v>32</v>
      </c>
      <c r="E6172" s="4" t="s">
        <v>60</v>
      </c>
      <c r="F6172" s="10" t="s">
        <v>330</v>
      </c>
      <c r="G6172" s="11" t="s">
        <v>273</v>
      </c>
      <c r="H6172" s="4">
        <v>31</v>
      </c>
      <c r="I6172" s="12">
        <v>40707.26</v>
      </c>
      <c r="J6172" s="12">
        <v>1261925.06</v>
      </c>
      <c r="K6172" s="12">
        <v>3110.33</v>
      </c>
      <c r="L6172" s="4">
        <v>42</v>
      </c>
      <c r="M6172" s="4" t="s">
        <v>35</v>
      </c>
      <c r="N6172" s="4" t="str" cm="1">
        <f t="array" ref="N6172">_xlfn.SWITCH(E6172,"Delhi","North","Chennai","South","Hyderabad","South","Mumbai","Central","Bangalore","South")</f>
        <v>South</v>
      </c>
      <c r="O6172" s="12">
        <v>274972.46999999997</v>
      </c>
      <c r="P6172" s="4">
        <f>Table1[[#This Row],[Delivery_Date]]-Table1[[#This Row],[Order_Date]]</f>
        <v>4</v>
      </c>
      <c r="Q6172" s="4" t="str">
        <f>IF(Table1[[#This Row],[Delivery delay days]]&gt;5,"delay","on time")</f>
        <v>on time</v>
      </c>
      <c r="R6172" s="10">
        <f>DATEVALUE(Table1[[#This Row],[Delivery_Date]])</f>
        <v>45261</v>
      </c>
      <c r="S6172" s="10">
        <f>DATEVALUE(Table1[[#This Row],[Order_Date]])</f>
        <v>45257</v>
      </c>
      <c r="T6172" s="4" t="str" cm="1">
        <f t="array" ref="T6172">_xlfn.IFS(Table1[[#This Row],[Inventory_Level]]&lt;=200,"low",Table1[[#This Row],[Inventory_Level]]&gt;=700,"high",Table1[[#This Row],[Inventory_Level]]&gt;200,"medium")</f>
        <v>low</v>
      </c>
    </row>
    <row r="6173" spans="1:20" x14ac:dyDescent="0.35">
      <c r="A6173" s="4">
        <v>6172</v>
      </c>
      <c r="B6173" s="4" t="s">
        <v>15</v>
      </c>
      <c r="C6173" s="4" t="s">
        <v>24</v>
      </c>
      <c r="D6173" s="4" t="s">
        <v>39</v>
      </c>
      <c r="E6173" s="4" t="s">
        <v>46</v>
      </c>
      <c r="F6173" s="10" t="s">
        <v>20</v>
      </c>
      <c r="G6173" s="11" t="s">
        <v>405</v>
      </c>
      <c r="H6173" s="4">
        <v>10</v>
      </c>
      <c r="I6173" s="12">
        <v>34444.800000000003</v>
      </c>
      <c r="J6173" s="12">
        <v>344448</v>
      </c>
      <c r="K6173" s="12">
        <v>4920.91</v>
      </c>
      <c r="L6173" s="4">
        <v>129</v>
      </c>
      <c r="M6173" s="4" t="s">
        <v>21</v>
      </c>
      <c r="N6173" s="4" t="str" cm="1">
        <f t="array" ref="N6173">_xlfn.SWITCH(E6173,"Delhi","North","Chennai","South","Hyderabad","South","Mumbai","Central","Bangalore","South")</f>
        <v>South</v>
      </c>
      <c r="O6173" s="12">
        <v>82875.34</v>
      </c>
      <c r="P6173" s="4">
        <f>Table1[[#This Row],[Delivery_Date]]-Table1[[#This Row],[Order_Date]]</f>
        <v>10</v>
      </c>
      <c r="Q6173" s="4" t="str">
        <f>IF(Table1[[#This Row],[Delivery delay days]]&gt;5,"delay","on time")</f>
        <v>delay</v>
      </c>
      <c r="R6173" s="10">
        <f>DATEVALUE(Table1[[#This Row],[Delivery_Date]])</f>
        <v>45208</v>
      </c>
      <c r="S6173" s="10">
        <f>DATEVALUE(Table1[[#This Row],[Order_Date]])</f>
        <v>45198</v>
      </c>
      <c r="T6173" s="4" t="str" cm="1">
        <f t="array" ref="T6173">_xlfn.IFS(Table1[[#This Row],[Inventory_Level]]&lt;=200,"low",Table1[[#This Row],[Inventory_Level]]&gt;=700,"high",Table1[[#This Row],[Inventory_Level]]&gt;200,"medium")</f>
        <v>low</v>
      </c>
    </row>
    <row r="6174" spans="1:20" x14ac:dyDescent="0.35">
      <c r="A6174" s="4">
        <v>6173</v>
      </c>
      <c r="B6174" s="4" t="s">
        <v>15</v>
      </c>
      <c r="C6174" s="4" t="s">
        <v>24</v>
      </c>
      <c r="D6174" s="4" t="s">
        <v>39</v>
      </c>
      <c r="E6174" s="4" t="s">
        <v>18</v>
      </c>
      <c r="F6174" s="10" t="s">
        <v>367</v>
      </c>
      <c r="G6174" s="11" t="s">
        <v>239</v>
      </c>
      <c r="H6174" s="4">
        <v>55</v>
      </c>
      <c r="I6174" s="12">
        <v>40934.82</v>
      </c>
      <c r="J6174" s="12">
        <v>2251415.1</v>
      </c>
      <c r="K6174" s="12">
        <v>3567.66</v>
      </c>
      <c r="L6174" s="4">
        <v>959</v>
      </c>
      <c r="M6174" s="4" t="s">
        <v>35</v>
      </c>
      <c r="N6174" s="4" t="str" cm="1">
        <f t="array" ref="N6174">_xlfn.SWITCH(E6174,"Delhi","North","Chennai","South","Hyderabad","South","Mumbai","Central","Bangalore","South")</f>
        <v>North</v>
      </c>
      <c r="O6174" s="12">
        <v>276812.37</v>
      </c>
      <c r="P6174" s="4">
        <f>Table1[[#This Row],[Delivery_Date]]-Table1[[#This Row],[Order_Date]]</f>
        <v>13</v>
      </c>
      <c r="Q6174" s="4" t="str">
        <f>IF(Table1[[#This Row],[Delivery delay days]]&gt;5,"delay","on time")</f>
        <v>delay</v>
      </c>
      <c r="R6174" s="10">
        <f>DATEVALUE(Table1[[#This Row],[Delivery_Date]])</f>
        <v>45087</v>
      </c>
      <c r="S6174" s="10">
        <f>DATEVALUE(Table1[[#This Row],[Order_Date]])</f>
        <v>45074</v>
      </c>
      <c r="T6174" s="4" t="str" cm="1">
        <f t="array" ref="T6174">_xlfn.IFS(Table1[[#This Row],[Inventory_Level]]&lt;=200,"low",Table1[[#This Row],[Inventory_Level]]&gt;=700,"high",Table1[[#This Row],[Inventory_Level]]&gt;200,"medium")</f>
        <v>high</v>
      </c>
    </row>
    <row r="6175" spans="1:20" x14ac:dyDescent="0.35">
      <c r="A6175" s="4">
        <v>6174</v>
      </c>
      <c r="B6175" s="4" t="s">
        <v>44</v>
      </c>
      <c r="C6175" s="4" t="s">
        <v>16</v>
      </c>
      <c r="D6175" s="4" t="s">
        <v>17</v>
      </c>
      <c r="E6175" s="4" t="s">
        <v>60</v>
      </c>
      <c r="F6175" s="10" t="s">
        <v>186</v>
      </c>
      <c r="G6175" s="11" t="s">
        <v>147</v>
      </c>
      <c r="H6175" s="4">
        <v>48</v>
      </c>
      <c r="I6175" s="12">
        <v>5255.99</v>
      </c>
      <c r="J6175" s="12">
        <v>252287.52</v>
      </c>
      <c r="K6175" s="12">
        <v>3244.6</v>
      </c>
      <c r="L6175" s="4">
        <v>382</v>
      </c>
      <c r="M6175" s="4" t="s">
        <v>21</v>
      </c>
      <c r="N6175" s="4" t="str" cm="1">
        <f t="array" ref="N6175">_xlfn.SWITCH(E6175,"Delhi","North","Chennai","South","Hyderabad","South","Mumbai","Central","Bangalore","South")</f>
        <v>South</v>
      </c>
      <c r="O6175" s="12">
        <v>44331.25</v>
      </c>
      <c r="P6175" s="4">
        <f>Table1[[#This Row],[Delivery_Date]]-Table1[[#This Row],[Order_Date]]</f>
        <v>5</v>
      </c>
      <c r="Q6175" s="4" t="str">
        <f>IF(Table1[[#This Row],[Delivery delay days]]&gt;5,"delay","on time")</f>
        <v>on time</v>
      </c>
      <c r="R6175" s="10">
        <f>DATEVALUE(Table1[[#This Row],[Delivery_Date]])</f>
        <v>45147</v>
      </c>
      <c r="S6175" s="10">
        <f>DATEVALUE(Table1[[#This Row],[Order_Date]])</f>
        <v>45142</v>
      </c>
      <c r="T6175" s="4" t="str" cm="1">
        <f t="array" ref="T6175">_xlfn.IFS(Table1[[#This Row],[Inventory_Level]]&lt;=200,"low",Table1[[#This Row],[Inventory_Level]]&gt;=700,"high",Table1[[#This Row],[Inventory_Level]]&gt;200,"medium")</f>
        <v>medium</v>
      </c>
    </row>
    <row r="6176" spans="1:20" x14ac:dyDescent="0.35">
      <c r="A6176" s="4">
        <v>6175</v>
      </c>
      <c r="B6176" s="4" t="s">
        <v>23</v>
      </c>
      <c r="C6176" s="4" t="s">
        <v>24</v>
      </c>
      <c r="D6176" s="4" t="s">
        <v>17</v>
      </c>
      <c r="E6176" s="4" t="s">
        <v>26</v>
      </c>
      <c r="F6176" s="10" t="s">
        <v>81</v>
      </c>
      <c r="G6176" s="11" t="s">
        <v>318</v>
      </c>
      <c r="H6176" s="4">
        <v>37</v>
      </c>
      <c r="I6176" s="12">
        <v>45758.25</v>
      </c>
      <c r="J6176" s="12">
        <v>1693055.25</v>
      </c>
      <c r="K6176" s="12">
        <v>990.4</v>
      </c>
      <c r="L6176" s="4">
        <v>285</v>
      </c>
      <c r="M6176" s="4" t="s">
        <v>35</v>
      </c>
      <c r="N6176" s="4" t="str" cm="1">
        <f t="array" ref="N6176">_xlfn.SWITCH(E6176,"Delhi","North","Chennai","South","Hyderabad","South","Mumbai","Central","Bangalore","South")</f>
        <v>South</v>
      </c>
      <c r="O6176" s="12">
        <v>271109.01</v>
      </c>
      <c r="P6176" s="4">
        <f>Table1[[#This Row],[Delivery_Date]]-Table1[[#This Row],[Order_Date]]</f>
        <v>14</v>
      </c>
      <c r="Q6176" s="4" t="str">
        <f>IF(Table1[[#This Row],[Delivery delay days]]&gt;5,"delay","on time")</f>
        <v>delay</v>
      </c>
      <c r="R6176" s="10">
        <f>DATEVALUE(Table1[[#This Row],[Delivery_Date]])</f>
        <v>45057</v>
      </c>
      <c r="S6176" s="10">
        <f>DATEVALUE(Table1[[#This Row],[Order_Date]])</f>
        <v>45043</v>
      </c>
      <c r="T6176" s="4" t="str" cm="1">
        <f t="array" ref="T6176">_xlfn.IFS(Table1[[#This Row],[Inventory_Level]]&lt;=200,"low",Table1[[#This Row],[Inventory_Level]]&gt;=700,"high",Table1[[#This Row],[Inventory_Level]]&gt;200,"medium")</f>
        <v>medium</v>
      </c>
    </row>
    <row r="6177" spans="1:20" x14ac:dyDescent="0.35">
      <c r="A6177" s="4">
        <v>6176</v>
      </c>
      <c r="B6177" s="4" t="s">
        <v>44</v>
      </c>
      <c r="C6177" s="4" t="s">
        <v>24</v>
      </c>
      <c r="D6177" s="4" t="s">
        <v>17</v>
      </c>
      <c r="E6177" s="4" t="s">
        <v>52</v>
      </c>
      <c r="F6177" s="10" t="s">
        <v>416</v>
      </c>
      <c r="G6177" s="11" t="s">
        <v>224</v>
      </c>
      <c r="H6177" s="4">
        <v>84</v>
      </c>
      <c r="I6177" s="12">
        <v>5322.95</v>
      </c>
      <c r="J6177" s="12">
        <v>447127.8</v>
      </c>
      <c r="K6177" s="12">
        <v>4476.51</v>
      </c>
      <c r="L6177" s="4">
        <v>156</v>
      </c>
      <c r="M6177" s="4" t="s">
        <v>42</v>
      </c>
      <c r="N6177" s="4" t="str" cm="1">
        <f t="array" ref="N6177">_xlfn.SWITCH(E6177,"Delhi","North","Chennai","South","Hyderabad","South","Mumbai","Central","Bangalore","South")</f>
        <v>Central</v>
      </c>
      <c r="O6177" s="12">
        <v>57237.08</v>
      </c>
      <c r="P6177" s="4">
        <f>Table1[[#This Row],[Delivery_Date]]-Table1[[#This Row],[Order_Date]]</f>
        <v>5</v>
      </c>
      <c r="Q6177" s="4" t="str">
        <f>IF(Table1[[#This Row],[Delivery delay days]]&gt;5,"delay","on time")</f>
        <v>on time</v>
      </c>
      <c r="R6177" s="10">
        <f>DATEVALUE(Table1[[#This Row],[Delivery_Date]])</f>
        <v>45030</v>
      </c>
      <c r="S6177" s="10">
        <f>DATEVALUE(Table1[[#This Row],[Order_Date]])</f>
        <v>45025</v>
      </c>
      <c r="T6177" s="4" t="str" cm="1">
        <f t="array" ref="T6177">_xlfn.IFS(Table1[[#This Row],[Inventory_Level]]&lt;=200,"low",Table1[[#This Row],[Inventory_Level]]&gt;=700,"high",Table1[[#This Row],[Inventory_Level]]&gt;200,"medium")</f>
        <v>low</v>
      </c>
    </row>
    <row r="6178" spans="1:20" x14ac:dyDescent="0.35">
      <c r="A6178" s="4">
        <v>6177</v>
      </c>
      <c r="B6178" s="4" t="s">
        <v>15</v>
      </c>
      <c r="C6178" s="4" t="s">
        <v>16</v>
      </c>
      <c r="D6178" s="4" t="s">
        <v>32</v>
      </c>
      <c r="E6178" s="4" t="s">
        <v>52</v>
      </c>
      <c r="F6178" s="10" t="s">
        <v>232</v>
      </c>
      <c r="G6178" s="11" t="s">
        <v>53</v>
      </c>
      <c r="H6178" s="4">
        <v>41</v>
      </c>
      <c r="I6178" s="12">
        <v>6609.85</v>
      </c>
      <c r="J6178" s="12">
        <v>271003.84999999998</v>
      </c>
      <c r="K6178" s="12">
        <v>4005.87</v>
      </c>
      <c r="L6178" s="4">
        <v>324</v>
      </c>
      <c r="M6178" s="4" t="s">
        <v>29</v>
      </c>
      <c r="N6178" s="4" t="str" cm="1">
        <f t="array" ref="N6178">_xlfn.SWITCH(E6178,"Delhi","North","Chennai","South","Hyderabad","South","Mumbai","Central","Bangalore","South")</f>
        <v>Central</v>
      </c>
      <c r="O6178" s="12">
        <v>55053.03</v>
      </c>
      <c r="P6178" s="4">
        <f>Table1[[#This Row],[Delivery_Date]]-Table1[[#This Row],[Order_Date]]</f>
        <v>13</v>
      </c>
      <c r="Q6178" s="4" t="str">
        <f>IF(Table1[[#This Row],[Delivery delay days]]&gt;5,"delay","on time")</f>
        <v>delay</v>
      </c>
      <c r="R6178" s="10">
        <f>DATEVALUE(Table1[[#This Row],[Delivery_Date]])</f>
        <v>45205</v>
      </c>
      <c r="S6178" s="10">
        <f>DATEVALUE(Table1[[#This Row],[Order_Date]])</f>
        <v>45192</v>
      </c>
      <c r="T6178" s="4" t="str" cm="1">
        <f t="array" ref="T6178">_xlfn.IFS(Table1[[#This Row],[Inventory_Level]]&lt;=200,"low",Table1[[#This Row],[Inventory_Level]]&gt;=700,"high",Table1[[#This Row],[Inventory_Level]]&gt;200,"medium")</f>
        <v>medium</v>
      </c>
    </row>
    <row r="6179" spans="1:20" x14ac:dyDescent="0.35">
      <c r="A6179" s="4">
        <v>6178</v>
      </c>
      <c r="B6179" s="4" t="s">
        <v>31</v>
      </c>
      <c r="C6179" s="4" t="s">
        <v>16</v>
      </c>
      <c r="D6179" s="4" t="s">
        <v>45</v>
      </c>
      <c r="E6179" s="4" t="s">
        <v>60</v>
      </c>
      <c r="F6179" s="10" t="s">
        <v>289</v>
      </c>
      <c r="G6179" s="11" t="s">
        <v>132</v>
      </c>
      <c r="H6179" s="4">
        <v>77</v>
      </c>
      <c r="I6179" s="12">
        <v>24574.9</v>
      </c>
      <c r="J6179" s="12">
        <v>1892267.3</v>
      </c>
      <c r="K6179" s="12">
        <v>4042.49</v>
      </c>
      <c r="L6179" s="4">
        <v>612</v>
      </c>
      <c r="M6179" s="4" t="s">
        <v>42</v>
      </c>
      <c r="N6179" s="4" t="str" cm="1">
        <f t="array" ref="N6179">_xlfn.SWITCH(E6179,"Delhi","North","Chennai","South","Hyderabad","South","Mumbai","Central","Bangalore","South")</f>
        <v>South</v>
      </c>
      <c r="O6179" s="12">
        <v>213238.96</v>
      </c>
      <c r="P6179" s="4">
        <f>Table1[[#This Row],[Delivery_Date]]-Table1[[#This Row],[Order_Date]]</f>
        <v>15</v>
      </c>
      <c r="Q6179" s="4" t="str">
        <f>IF(Table1[[#This Row],[Delivery delay days]]&gt;5,"delay","on time")</f>
        <v>delay</v>
      </c>
      <c r="R6179" s="10">
        <f>DATEVALUE(Table1[[#This Row],[Delivery_Date]])</f>
        <v>45247</v>
      </c>
      <c r="S6179" s="10">
        <f>DATEVALUE(Table1[[#This Row],[Order_Date]])</f>
        <v>45232</v>
      </c>
      <c r="T6179" s="4" t="str" cm="1">
        <f t="array" ref="T6179">_xlfn.IFS(Table1[[#This Row],[Inventory_Level]]&lt;=200,"low",Table1[[#This Row],[Inventory_Level]]&gt;=700,"high",Table1[[#This Row],[Inventory_Level]]&gt;200,"medium")</f>
        <v>medium</v>
      </c>
    </row>
    <row r="6180" spans="1:20" x14ac:dyDescent="0.35">
      <c r="A6180" s="4">
        <v>6179</v>
      </c>
      <c r="B6180" s="4" t="s">
        <v>51</v>
      </c>
      <c r="C6180" s="4" t="s">
        <v>38</v>
      </c>
      <c r="D6180" s="4" t="s">
        <v>17</v>
      </c>
      <c r="E6180" s="4" t="s">
        <v>26</v>
      </c>
      <c r="F6180" s="10" t="s">
        <v>108</v>
      </c>
      <c r="G6180" s="11" t="s">
        <v>286</v>
      </c>
      <c r="H6180" s="4">
        <v>57</v>
      </c>
      <c r="I6180" s="12">
        <v>27068.48</v>
      </c>
      <c r="J6180" s="12">
        <v>1542903.36</v>
      </c>
      <c r="K6180" s="12">
        <v>3538.68</v>
      </c>
      <c r="L6180" s="4">
        <v>42</v>
      </c>
      <c r="M6180" s="4" t="s">
        <v>29</v>
      </c>
      <c r="N6180" s="4" t="str" cm="1">
        <f t="array" ref="N6180">_xlfn.SWITCH(E6180,"Delhi","North","Chennai","South","Hyderabad","South","Mumbai","Central","Bangalore","South")</f>
        <v>South</v>
      </c>
      <c r="O6180" s="12">
        <v>88986.65</v>
      </c>
      <c r="P6180" s="4">
        <f>Table1[[#This Row],[Delivery_Date]]-Table1[[#This Row],[Order_Date]]</f>
        <v>4</v>
      </c>
      <c r="Q6180" s="4" t="str">
        <f>IF(Table1[[#This Row],[Delivery delay days]]&gt;5,"delay","on time")</f>
        <v>on time</v>
      </c>
      <c r="R6180" s="10">
        <f>DATEVALUE(Table1[[#This Row],[Delivery_Date]])</f>
        <v>45063</v>
      </c>
      <c r="S6180" s="10">
        <f>DATEVALUE(Table1[[#This Row],[Order_Date]])</f>
        <v>45059</v>
      </c>
      <c r="T6180" s="4" t="str" cm="1">
        <f t="array" ref="T6180">_xlfn.IFS(Table1[[#This Row],[Inventory_Level]]&lt;=200,"low",Table1[[#This Row],[Inventory_Level]]&gt;=700,"high",Table1[[#This Row],[Inventory_Level]]&gt;200,"medium")</f>
        <v>low</v>
      </c>
    </row>
    <row r="6181" spans="1:20" x14ac:dyDescent="0.35">
      <c r="A6181" s="4">
        <v>6180</v>
      </c>
      <c r="B6181" s="4" t="s">
        <v>65</v>
      </c>
      <c r="C6181" s="4" t="s">
        <v>24</v>
      </c>
      <c r="D6181" s="4" t="s">
        <v>32</v>
      </c>
      <c r="E6181" s="4" t="s">
        <v>60</v>
      </c>
      <c r="F6181" s="10" t="s">
        <v>270</v>
      </c>
      <c r="G6181" s="11" t="s">
        <v>229</v>
      </c>
      <c r="H6181" s="4">
        <v>76</v>
      </c>
      <c r="I6181" s="12">
        <v>12419.93</v>
      </c>
      <c r="J6181" s="12">
        <v>943914.68</v>
      </c>
      <c r="K6181" s="12">
        <v>2260.85</v>
      </c>
      <c r="L6181" s="4">
        <v>366</v>
      </c>
      <c r="M6181" s="4" t="s">
        <v>21</v>
      </c>
      <c r="N6181" s="4" t="str" cm="1">
        <f t="array" ref="N6181">_xlfn.SWITCH(E6181,"Delhi","North","Chennai","South","Hyderabad","South","Mumbai","Central","Bangalore","South")</f>
        <v>South</v>
      </c>
      <c r="O6181" s="12">
        <v>132181.31</v>
      </c>
      <c r="P6181" s="4">
        <f>Table1[[#This Row],[Delivery_Date]]-Table1[[#This Row],[Order_Date]]</f>
        <v>1</v>
      </c>
      <c r="Q6181" s="4" t="str">
        <f>IF(Table1[[#This Row],[Delivery delay days]]&gt;5,"delay","on time")</f>
        <v>on time</v>
      </c>
      <c r="R6181" s="10">
        <f>DATEVALUE(Table1[[#This Row],[Delivery_Date]])</f>
        <v>45263</v>
      </c>
      <c r="S6181" s="10">
        <f>DATEVALUE(Table1[[#This Row],[Order_Date]])</f>
        <v>45262</v>
      </c>
      <c r="T6181" s="4" t="str" cm="1">
        <f t="array" ref="T6181">_xlfn.IFS(Table1[[#This Row],[Inventory_Level]]&lt;=200,"low",Table1[[#This Row],[Inventory_Level]]&gt;=700,"high",Table1[[#This Row],[Inventory_Level]]&gt;200,"medium")</f>
        <v>medium</v>
      </c>
    </row>
    <row r="6182" spans="1:20" x14ac:dyDescent="0.35">
      <c r="A6182" s="4">
        <v>6181</v>
      </c>
      <c r="B6182" s="4" t="s">
        <v>37</v>
      </c>
      <c r="C6182" s="4" t="s">
        <v>16</v>
      </c>
      <c r="D6182" s="4" t="s">
        <v>32</v>
      </c>
      <c r="E6182" s="4" t="s">
        <v>52</v>
      </c>
      <c r="F6182" s="10" t="s">
        <v>232</v>
      </c>
      <c r="G6182" s="11" t="s">
        <v>146</v>
      </c>
      <c r="H6182" s="4">
        <v>42</v>
      </c>
      <c r="I6182" s="12">
        <v>12354.18</v>
      </c>
      <c r="J6182" s="12">
        <v>518875.56</v>
      </c>
      <c r="K6182" s="12">
        <v>2495.16</v>
      </c>
      <c r="L6182" s="4">
        <v>260</v>
      </c>
      <c r="M6182" s="4" t="s">
        <v>21</v>
      </c>
      <c r="N6182" s="4" t="str" cm="1">
        <f t="array" ref="N6182">_xlfn.SWITCH(E6182,"Delhi","North","Chennai","South","Hyderabad","South","Mumbai","Central","Bangalore","South")</f>
        <v>Central</v>
      </c>
      <c r="O6182" s="12">
        <v>28182.14</v>
      </c>
      <c r="P6182" s="4">
        <f>Table1[[#This Row],[Delivery_Date]]-Table1[[#This Row],[Order_Date]]</f>
        <v>8</v>
      </c>
      <c r="Q6182" s="4" t="str">
        <f>IF(Table1[[#This Row],[Delivery delay days]]&gt;5,"delay","on time")</f>
        <v>delay</v>
      </c>
      <c r="R6182" s="10">
        <f>DATEVALUE(Table1[[#This Row],[Delivery_Date]])</f>
        <v>45200</v>
      </c>
      <c r="S6182" s="10">
        <f>DATEVALUE(Table1[[#This Row],[Order_Date]])</f>
        <v>45192</v>
      </c>
      <c r="T6182" s="4" t="str" cm="1">
        <f t="array" ref="T6182">_xlfn.IFS(Table1[[#This Row],[Inventory_Level]]&lt;=200,"low",Table1[[#This Row],[Inventory_Level]]&gt;=700,"high",Table1[[#This Row],[Inventory_Level]]&gt;200,"medium")</f>
        <v>medium</v>
      </c>
    </row>
    <row r="6183" spans="1:20" x14ac:dyDescent="0.35">
      <c r="A6183" s="4">
        <v>6182</v>
      </c>
      <c r="B6183" s="4" t="s">
        <v>15</v>
      </c>
      <c r="C6183" s="4" t="s">
        <v>16</v>
      </c>
      <c r="D6183" s="4" t="s">
        <v>39</v>
      </c>
      <c r="E6183" s="4" t="s">
        <v>18</v>
      </c>
      <c r="F6183" s="10" t="s">
        <v>163</v>
      </c>
      <c r="G6183" s="11" t="s">
        <v>303</v>
      </c>
      <c r="H6183" s="4">
        <v>51</v>
      </c>
      <c r="I6183" s="12">
        <v>6760.65</v>
      </c>
      <c r="J6183" s="12">
        <v>344793.15</v>
      </c>
      <c r="K6183" s="12">
        <v>3313.67</v>
      </c>
      <c r="L6183" s="4">
        <v>464</v>
      </c>
      <c r="M6183" s="4" t="s">
        <v>29</v>
      </c>
      <c r="N6183" s="4" t="str" cm="1">
        <f t="array" ref="N6183">_xlfn.SWITCH(E6183,"Delhi","North","Chennai","South","Hyderabad","South","Mumbai","Central","Bangalore","South")</f>
        <v>North</v>
      </c>
      <c r="O6183" s="12">
        <v>48611.98</v>
      </c>
      <c r="P6183" s="4">
        <f>Table1[[#This Row],[Delivery_Date]]-Table1[[#This Row],[Order_Date]]</f>
        <v>14</v>
      </c>
      <c r="Q6183" s="4" t="str">
        <f>IF(Table1[[#This Row],[Delivery delay days]]&gt;5,"delay","on time")</f>
        <v>delay</v>
      </c>
      <c r="R6183" s="10">
        <f>DATEVALUE(Table1[[#This Row],[Delivery_Date]])</f>
        <v>45238</v>
      </c>
      <c r="S6183" s="10">
        <f>DATEVALUE(Table1[[#This Row],[Order_Date]])</f>
        <v>45224</v>
      </c>
      <c r="T6183" s="4" t="str" cm="1">
        <f t="array" ref="T6183">_xlfn.IFS(Table1[[#This Row],[Inventory_Level]]&lt;=200,"low",Table1[[#This Row],[Inventory_Level]]&gt;=700,"high",Table1[[#This Row],[Inventory_Level]]&gt;200,"medium")</f>
        <v>medium</v>
      </c>
    </row>
    <row r="6184" spans="1:20" x14ac:dyDescent="0.35">
      <c r="A6184" s="4">
        <v>6183</v>
      </c>
      <c r="B6184" s="4" t="s">
        <v>59</v>
      </c>
      <c r="C6184" s="4" t="s">
        <v>38</v>
      </c>
      <c r="D6184" s="4" t="s">
        <v>45</v>
      </c>
      <c r="E6184" s="4" t="s">
        <v>60</v>
      </c>
      <c r="F6184" s="10" t="s">
        <v>196</v>
      </c>
      <c r="G6184" s="11" t="s">
        <v>344</v>
      </c>
      <c r="H6184" s="4">
        <v>18</v>
      </c>
      <c r="I6184" s="12">
        <v>40452.85</v>
      </c>
      <c r="J6184" s="12">
        <v>728151.3</v>
      </c>
      <c r="K6184" s="12">
        <v>516.19000000000005</v>
      </c>
      <c r="L6184" s="4">
        <v>279</v>
      </c>
      <c r="M6184" s="4" t="s">
        <v>35</v>
      </c>
      <c r="N6184" s="4" t="str" cm="1">
        <f t="array" ref="N6184">_xlfn.SWITCH(E6184,"Delhi","North","Chennai","South","Hyderabad","South","Mumbai","Central","Bangalore","South")</f>
        <v>South</v>
      </c>
      <c r="O6184" s="12">
        <v>128103.32</v>
      </c>
      <c r="P6184" s="4">
        <f>Table1[[#This Row],[Delivery_Date]]-Table1[[#This Row],[Order_Date]]</f>
        <v>1</v>
      </c>
      <c r="Q6184" s="4" t="str">
        <f>IF(Table1[[#This Row],[Delivery delay days]]&gt;5,"delay","on time")</f>
        <v>on time</v>
      </c>
      <c r="R6184" s="10">
        <f>DATEVALUE(Table1[[#This Row],[Delivery_Date]])</f>
        <v>44936</v>
      </c>
      <c r="S6184" s="10">
        <f>DATEVALUE(Table1[[#This Row],[Order_Date]])</f>
        <v>44935</v>
      </c>
      <c r="T6184" s="4" t="str" cm="1">
        <f t="array" ref="T6184">_xlfn.IFS(Table1[[#This Row],[Inventory_Level]]&lt;=200,"low",Table1[[#This Row],[Inventory_Level]]&gt;=700,"high",Table1[[#This Row],[Inventory_Level]]&gt;200,"medium")</f>
        <v>medium</v>
      </c>
    </row>
    <row r="6185" spans="1:20" x14ac:dyDescent="0.35">
      <c r="A6185" s="4">
        <v>6184</v>
      </c>
      <c r="B6185" s="4" t="s">
        <v>23</v>
      </c>
      <c r="C6185" s="4" t="s">
        <v>24</v>
      </c>
      <c r="D6185" s="4" t="s">
        <v>25</v>
      </c>
      <c r="E6185" s="4" t="s">
        <v>18</v>
      </c>
      <c r="F6185" s="10" t="s">
        <v>156</v>
      </c>
      <c r="G6185" s="11" t="s">
        <v>367</v>
      </c>
      <c r="H6185" s="4">
        <v>47</v>
      </c>
      <c r="I6185" s="12">
        <v>31489.19</v>
      </c>
      <c r="J6185" s="12">
        <v>1479991.93</v>
      </c>
      <c r="K6185" s="12">
        <v>2513.91</v>
      </c>
      <c r="L6185" s="4">
        <v>569</v>
      </c>
      <c r="M6185" s="4" t="s">
        <v>35</v>
      </c>
      <c r="N6185" s="4" t="str" cm="1">
        <f t="array" ref="N6185">_xlfn.SWITCH(E6185,"Delhi","North","Chennai","South","Hyderabad","South","Mumbai","Central","Bangalore","South")</f>
        <v>North</v>
      </c>
      <c r="O6185" s="12">
        <v>286884.09999999998</v>
      </c>
      <c r="P6185" s="4">
        <f>Table1[[#This Row],[Delivery_Date]]-Table1[[#This Row],[Order_Date]]</f>
        <v>1</v>
      </c>
      <c r="Q6185" s="4" t="str">
        <f>IF(Table1[[#This Row],[Delivery delay days]]&gt;5,"delay","on time")</f>
        <v>on time</v>
      </c>
      <c r="R6185" s="10">
        <f>DATEVALUE(Table1[[#This Row],[Delivery_Date]])</f>
        <v>45074</v>
      </c>
      <c r="S6185" s="10">
        <f>DATEVALUE(Table1[[#This Row],[Order_Date]])</f>
        <v>45073</v>
      </c>
      <c r="T6185" s="4" t="str" cm="1">
        <f t="array" ref="T6185">_xlfn.IFS(Table1[[#This Row],[Inventory_Level]]&lt;=200,"low",Table1[[#This Row],[Inventory_Level]]&gt;=700,"high",Table1[[#This Row],[Inventory_Level]]&gt;200,"medium")</f>
        <v>medium</v>
      </c>
    </row>
    <row r="6186" spans="1:20" x14ac:dyDescent="0.35">
      <c r="A6186" s="4">
        <v>6185</v>
      </c>
      <c r="B6186" s="4" t="s">
        <v>59</v>
      </c>
      <c r="C6186" s="4" t="s">
        <v>38</v>
      </c>
      <c r="D6186" s="4" t="s">
        <v>45</v>
      </c>
      <c r="E6186" s="4" t="s">
        <v>60</v>
      </c>
      <c r="F6186" s="10" t="s">
        <v>407</v>
      </c>
      <c r="G6186" s="11" t="s">
        <v>247</v>
      </c>
      <c r="H6186" s="4">
        <v>80</v>
      </c>
      <c r="I6186" s="12">
        <v>48570.22</v>
      </c>
      <c r="J6186" s="12">
        <v>3885617.6</v>
      </c>
      <c r="K6186" s="12">
        <v>2985.47</v>
      </c>
      <c r="L6186" s="4">
        <v>50</v>
      </c>
      <c r="M6186" s="4" t="s">
        <v>29</v>
      </c>
      <c r="N6186" s="4" t="str" cm="1">
        <f t="array" ref="N6186">_xlfn.SWITCH(E6186,"Delhi","North","Chennai","South","Hyderabad","South","Mumbai","Central","Bangalore","South")</f>
        <v>South</v>
      </c>
      <c r="O6186" s="12">
        <v>904518.07</v>
      </c>
      <c r="P6186" s="4">
        <f>Table1[[#This Row],[Delivery_Date]]-Table1[[#This Row],[Order_Date]]</f>
        <v>13</v>
      </c>
      <c r="Q6186" s="4" t="str">
        <f>IF(Table1[[#This Row],[Delivery delay days]]&gt;5,"delay","on time")</f>
        <v>delay</v>
      </c>
      <c r="R6186" s="10">
        <f>DATEVALUE(Table1[[#This Row],[Delivery_Date]])</f>
        <v>45111</v>
      </c>
      <c r="S6186" s="10">
        <f>DATEVALUE(Table1[[#This Row],[Order_Date]])</f>
        <v>45098</v>
      </c>
      <c r="T6186" s="4" t="str" cm="1">
        <f t="array" ref="T6186">_xlfn.IFS(Table1[[#This Row],[Inventory_Level]]&lt;=200,"low",Table1[[#This Row],[Inventory_Level]]&gt;=700,"high",Table1[[#This Row],[Inventory_Level]]&gt;200,"medium")</f>
        <v>low</v>
      </c>
    </row>
    <row r="6187" spans="1:20" x14ac:dyDescent="0.35">
      <c r="A6187" s="4">
        <v>6186</v>
      </c>
      <c r="B6187" s="4" t="s">
        <v>51</v>
      </c>
      <c r="C6187" s="4" t="s">
        <v>38</v>
      </c>
      <c r="D6187" s="4" t="s">
        <v>32</v>
      </c>
      <c r="E6187" s="4" t="s">
        <v>60</v>
      </c>
      <c r="F6187" s="10" t="s">
        <v>251</v>
      </c>
      <c r="G6187" s="11" t="s">
        <v>230</v>
      </c>
      <c r="H6187" s="4">
        <v>78</v>
      </c>
      <c r="I6187" s="12">
        <v>40135.620000000003</v>
      </c>
      <c r="J6187" s="12">
        <v>3130578.36</v>
      </c>
      <c r="K6187" s="12">
        <v>4490.2</v>
      </c>
      <c r="L6187" s="4">
        <v>92</v>
      </c>
      <c r="M6187" s="4" t="s">
        <v>21</v>
      </c>
      <c r="N6187" s="4" t="str" cm="1">
        <f t="array" ref="N6187">_xlfn.SWITCH(E6187,"Delhi","North","Chennai","South","Hyderabad","South","Mumbai","Central","Bangalore","South")</f>
        <v>South</v>
      </c>
      <c r="O6187" s="12">
        <v>458479.57</v>
      </c>
      <c r="P6187" s="4">
        <f>Table1[[#This Row],[Delivery_Date]]-Table1[[#This Row],[Order_Date]]</f>
        <v>5</v>
      </c>
      <c r="Q6187" s="4" t="str">
        <f>IF(Table1[[#This Row],[Delivery delay days]]&gt;5,"delay","on time")</f>
        <v>on time</v>
      </c>
      <c r="R6187" s="10">
        <f>DATEVALUE(Table1[[#This Row],[Delivery_Date]])</f>
        <v>45277</v>
      </c>
      <c r="S6187" s="10">
        <f>DATEVALUE(Table1[[#This Row],[Order_Date]])</f>
        <v>45272</v>
      </c>
      <c r="T6187" s="4" t="str" cm="1">
        <f t="array" ref="T6187">_xlfn.IFS(Table1[[#This Row],[Inventory_Level]]&lt;=200,"low",Table1[[#This Row],[Inventory_Level]]&gt;=700,"high",Table1[[#This Row],[Inventory_Level]]&gt;200,"medium")</f>
        <v>low</v>
      </c>
    </row>
    <row r="6188" spans="1:20" x14ac:dyDescent="0.35">
      <c r="A6188" s="4">
        <v>6187</v>
      </c>
      <c r="B6188" s="4" t="s">
        <v>51</v>
      </c>
      <c r="C6188" s="4" t="s">
        <v>24</v>
      </c>
      <c r="D6188" s="4" t="s">
        <v>45</v>
      </c>
      <c r="E6188" s="4" t="s">
        <v>18</v>
      </c>
      <c r="F6188" s="10" t="s">
        <v>255</v>
      </c>
      <c r="G6188" s="11" t="s">
        <v>399</v>
      </c>
      <c r="H6188" s="4">
        <v>84</v>
      </c>
      <c r="I6188" s="12">
        <v>6685.82</v>
      </c>
      <c r="J6188" s="12">
        <v>561608.88</v>
      </c>
      <c r="K6188" s="12">
        <v>4629.47</v>
      </c>
      <c r="L6188" s="4">
        <v>191</v>
      </c>
      <c r="M6188" s="4" t="s">
        <v>29</v>
      </c>
      <c r="N6188" s="4" t="str" cm="1">
        <f t="array" ref="N6188">_xlfn.SWITCH(E6188,"Delhi","North","Chennai","South","Hyderabad","South","Mumbai","Central","Bangalore","South")</f>
        <v>North</v>
      </c>
      <c r="O6188" s="12">
        <v>30751.119999999999</v>
      </c>
      <c r="P6188" s="4">
        <f>Table1[[#This Row],[Delivery_Date]]-Table1[[#This Row],[Order_Date]]</f>
        <v>3</v>
      </c>
      <c r="Q6188" s="4" t="str">
        <f>IF(Table1[[#This Row],[Delivery delay days]]&gt;5,"delay","on time")</f>
        <v>on time</v>
      </c>
      <c r="R6188" s="10">
        <f>DATEVALUE(Table1[[#This Row],[Delivery_Date]])</f>
        <v>44937</v>
      </c>
      <c r="S6188" s="10">
        <f>DATEVALUE(Table1[[#This Row],[Order_Date]])</f>
        <v>44934</v>
      </c>
      <c r="T6188" s="4" t="str" cm="1">
        <f t="array" ref="T6188">_xlfn.IFS(Table1[[#This Row],[Inventory_Level]]&lt;=200,"low",Table1[[#This Row],[Inventory_Level]]&gt;=700,"high",Table1[[#This Row],[Inventory_Level]]&gt;200,"medium")</f>
        <v>low</v>
      </c>
    </row>
    <row r="6189" spans="1:20" x14ac:dyDescent="0.35">
      <c r="A6189" s="4">
        <v>6188</v>
      </c>
      <c r="B6189" s="4" t="s">
        <v>15</v>
      </c>
      <c r="C6189" s="4" t="s">
        <v>24</v>
      </c>
      <c r="D6189" s="4" t="s">
        <v>32</v>
      </c>
      <c r="E6189" s="4" t="s">
        <v>52</v>
      </c>
      <c r="F6189" s="10" t="s">
        <v>267</v>
      </c>
      <c r="G6189" s="11" t="s">
        <v>289</v>
      </c>
      <c r="H6189" s="4">
        <v>16</v>
      </c>
      <c r="I6189" s="12">
        <v>36971.949999999997</v>
      </c>
      <c r="J6189" s="12">
        <v>591551.19999999995</v>
      </c>
      <c r="K6189" s="12">
        <v>4923.51</v>
      </c>
      <c r="L6189" s="4">
        <v>835</v>
      </c>
      <c r="M6189" s="4" t="s">
        <v>35</v>
      </c>
      <c r="N6189" s="4" t="str" cm="1">
        <f t="array" ref="N6189">_xlfn.SWITCH(E6189,"Delhi","North","Chennai","South","Hyderabad","South","Mumbai","Central","Bangalore","South")</f>
        <v>Central</v>
      </c>
      <c r="O6189" s="12">
        <v>78378.460000000006</v>
      </c>
      <c r="P6189" s="4">
        <f>Table1[[#This Row],[Delivery_Date]]-Table1[[#This Row],[Order_Date]]</f>
        <v>14</v>
      </c>
      <c r="Q6189" s="4" t="str">
        <f>IF(Table1[[#This Row],[Delivery delay days]]&gt;5,"delay","on time")</f>
        <v>delay</v>
      </c>
      <c r="R6189" s="10">
        <f>DATEVALUE(Table1[[#This Row],[Delivery_Date]])</f>
        <v>45232</v>
      </c>
      <c r="S6189" s="10">
        <f>DATEVALUE(Table1[[#This Row],[Order_Date]])</f>
        <v>45218</v>
      </c>
      <c r="T6189" s="4" t="str" cm="1">
        <f t="array" ref="T6189">_xlfn.IFS(Table1[[#This Row],[Inventory_Level]]&lt;=200,"low",Table1[[#This Row],[Inventory_Level]]&gt;=700,"high",Table1[[#This Row],[Inventory_Level]]&gt;200,"medium")</f>
        <v>high</v>
      </c>
    </row>
    <row r="6190" spans="1:20" x14ac:dyDescent="0.35">
      <c r="A6190" s="4">
        <v>6189</v>
      </c>
      <c r="B6190" s="4" t="s">
        <v>65</v>
      </c>
      <c r="C6190" s="4" t="s">
        <v>16</v>
      </c>
      <c r="D6190" s="4" t="s">
        <v>17</v>
      </c>
      <c r="E6190" s="4" t="s">
        <v>60</v>
      </c>
      <c r="F6190" s="10" t="s">
        <v>196</v>
      </c>
      <c r="G6190" s="11" t="s">
        <v>376</v>
      </c>
      <c r="H6190" s="4">
        <v>84</v>
      </c>
      <c r="I6190" s="12">
        <v>43997.42</v>
      </c>
      <c r="J6190" s="12">
        <v>3695783.28</v>
      </c>
      <c r="K6190" s="12">
        <v>349.73</v>
      </c>
      <c r="L6190" s="4">
        <v>414</v>
      </c>
      <c r="M6190" s="4" t="s">
        <v>21</v>
      </c>
      <c r="N6190" s="4" t="str" cm="1">
        <f t="array" ref="N6190">_xlfn.SWITCH(E6190,"Delhi","North","Chennai","South","Hyderabad","South","Mumbai","Central","Bangalore","South")</f>
        <v>South</v>
      </c>
      <c r="O6190" s="12">
        <v>819076.57</v>
      </c>
      <c r="P6190" s="4">
        <f>Table1[[#This Row],[Delivery_Date]]-Table1[[#This Row],[Order_Date]]</f>
        <v>6</v>
      </c>
      <c r="Q6190" s="4" t="str">
        <f>IF(Table1[[#This Row],[Delivery delay days]]&gt;5,"delay","on time")</f>
        <v>delay</v>
      </c>
      <c r="R6190" s="10">
        <f>DATEVALUE(Table1[[#This Row],[Delivery_Date]])</f>
        <v>44941</v>
      </c>
      <c r="S6190" s="10">
        <f>DATEVALUE(Table1[[#This Row],[Order_Date]])</f>
        <v>44935</v>
      </c>
      <c r="T6190" s="4" t="str" cm="1">
        <f t="array" ref="T6190">_xlfn.IFS(Table1[[#This Row],[Inventory_Level]]&lt;=200,"low",Table1[[#This Row],[Inventory_Level]]&gt;=700,"high",Table1[[#This Row],[Inventory_Level]]&gt;200,"medium")</f>
        <v>medium</v>
      </c>
    </row>
    <row r="6191" spans="1:20" x14ac:dyDescent="0.35">
      <c r="A6191" s="4">
        <v>6190</v>
      </c>
      <c r="B6191" s="4" t="s">
        <v>51</v>
      </c>
      <c r="C6191" s="4" t="s">
        <v>38</v>
      </c>
      <c r="D6191" s="4" t="s">
        <v>39</v>
      </c>
      <c r="E6191" s="4" t="s">
        <v>18</v>
      </c>
      <c r="F6191" s="10" t="s">
        <v>76</v>
      </c>
      <c r="G6191" s="11" t="s">
        <v>115</v>
      </c>
      <c r="H6191" s="4">
        <v>24</v>
      </c>
      <c r="I6191" s="12">
        <v>34303.129999999997</v>
      </c>
      <c r="J6191" s="12">
        <v>823275.12</v>
      </c>
      <c r="K6191" s="12">
        <v>4090.01</v>
      </c>
      <c r="L6191" s="4">
        <v>102</v>
      </c>
      <c r="M6191" s="4" t="s">
        <v>21</v>
      </c>
      <c r="N6191" s="4" t="str" cm="1">
        <f t="array" ref="N6191">_xlfn.SWITCH(E6191,"Delhi","North","Chennai","South","Hyderabad","South","Mumbai","Central","Bangalore","South")</f>
        <v>North</v>
      </c>
      <c r="O6191" s="12">
        <v>145846.85</v>
      </c>
      <c r="P6191" s="4">
        <f>Table1[[#This Row],[Delivery_Date]]-Table1[[#This Row],[Order_Date]]</f>
        <v>6</v>
      </c>
      <c r="Q6191" s="4" t="str">
        <f>IF(Table1[[#This Row],[Delivery delay days]]&gt;5,"delay","on time")</f>
        <v>delay</v>
      </c>
      <c r="R6191" s="10">
        <f>DATEVALUE(Table1[[#This Row],[Delivery_Date]])</f>
        <v>45245</v>
      </c>
      <c r="S6191" s="10">
        <f>DATEVALUE(Table1[[#This Row],[Order_Date]])</f>
        <v>45239</v>
      </c>
      <c r="T6191" s="4" t="str" cm="1">
        <f t="array" ref="T6191">_xlfn.IFS(Table1[[#This Row],[Inventory_Level]]&lt;=200,"low",Table1[[#This Row],[Inventory_Level]]&gt;=700,"high",Table1[[#This Row],[Inventory_Level]]&gt;200,"medium")</f>
        <v>low</v>
      </c>
    </row>
    <row r="6192" spans="1:20" x14ac:dyDescent="0.35">
      <c r="A6192" s="4">
        <v>6191</v>
      </c>
      <c r="B6192" s="4" t="s">
        <v>31</v>
      </c>
      <c r="C6192" s="4" t="s">
        <v>16</v>
      </c>
      <c r="D6192" s="4" t="s">
        <v>45</v>
      </c>
      <c r="E6192" s="4" t="s">
        <v>18</v>
      </c>
      <c r="F6192" s="10" t="s">
        <v>146</v>
      </c>
      <c r="G6192" s="11" t="s">
        <v>78</v>
      </c>
      <c r="H6192" s="4">
        <v>8</v>
      </c>
      <c r="I6192" s="12">
        <v>13403.83</v>
      </c>
      <c r="J6192" s="12">
        <v>107230.64</v>
      </c>
      <c r="K6192" s="12">
        <v>4082.85</v>
      </c>
      <c r="L6192" s="4">
        <v>477</v>
      </c>
      <c r="M6192" s="4" t="s">
        <v>21</v>
      </c>
      <c r="N6192" s="4" t="str" cm="1">
        <f t="array" ref="N6192">_xlfn.SWITCH(E6192,"Delhi","North","Chennai","South","Hyderabad","South","Mumbai","Central","Bangalore","South")</f>
        <v>North</v>
      </c>
      <c r="O6192" s="12">
        <v>13242.03</v>
      </c>
      <c r="P6192" s="4">
        <f>Table1[[#This Row],[Delivery_Date]]-Table1[[#This Row],[Order_Date]]</f>
        <v>6</v>
      </c>
      <c r="Q6192" s="4" t="str">
        <f>IF(Table1[[#This Row],[Delivery delay days]]&gt;5,"delay","on time")</f>
        <v>delay</v>
      </c>
      <c r="R6192" s="10">
        <f>DATEVALUE(Table1[[#This Row],[Delivery_Date]])</f>
        <v>45206</v>
      </c>
      <c r="S6192" s="10">
        <f>DATEVALUE(Table1[[#This Row],[Order_Date]])</f>
        <v>45200</v>
      </c>
      <c r="T6192" s="4" t="str" cm="1">
        <f t="array" ref="T6192">_xlfn.IFS(Table1[[#This Row],[Inventory_Level]]&lt;=200,"low",Table1[[#This Row],[Inventory_Level]]&gt;=700,"high",Table1[[#This Row],[Inventory_Level]]&gt;200,"medium")</f>
        <v>medium</v>
      </c>
    </row>
    <row r="6193" spans="1:20" x14ac:dyDescent="0.35">
      <c r="A6193" s="4">
        <v>6192</v>
      </c>
      <c r="B6193" s="4" t="s">
        <v>31</v>
      </c>
      <c r="C6193" s="4" t="s">
        <v>38</v>
      </c>
      <c r="D6193" s="4" t="s">
        <v>39</v>
      </c>
      <c r="E6193" s="4" t="s">
        <v>46</v>
      </c>
      <c r="F6193" s="10" t="s">
        <v>392</v>
      </c>
      <c r="G6193" s="11" t="s">
        <v>109</v>
      </c>
      <c r="H6193" s="4">
        <v>36</v>
      </c>
      <c r="I6193" s="12">
        <v>30987.11</v>
      </c>
      <c r="J6193" s="12">
        <v>1115535.96</v>
      </c>
      <c r="K6193" s="12">
        <v>3814.28</v>
      </c>
      <c r="L6193" s="4">
        <v>469</v>
      </c>
      <c r="M6193" s="4" t="s">
        <v>21</v>
      </c>
      <c r="N6193" s="4" t="str" cm="1">
        <f t="array" ref="N6193">_xlfn.SWITCH(E6193,"Delhi","North","Chennai","South","Hyderabad","South","Mumbai","Central","Bangalore","South")</f>
        <v>South</v>
      </c>
      <c r="O6193" s="12">
        <v>145969.60000000001</v>
      </c>
      <c r="P6193" s="4">
        <f>Table1[[#This Row],[Delivery_Date]]-Table1[[#This Row],[Order_Date]]</f>
        <v>14</v>
      </c>
      <c r="Q6193" s="4" t="str">
        <f>IF(Table1[[#This Row],[Delivery delay days]]&gt;5,"delay","on time")</f>
        <v>delay</v>
      </c>
      <c r="R6193" s="10">
        <f>DATEVALUE(Table1[[#This Row],[Delivery_Date]])</f>
        <v>45163</v>
      </c>
      <c r="S6193" s="10">
        <f>DATEVALUE(Table1[[#This Row],[Order_Date]])</f>
        <v>45149</v>
      </c>
      <c r="T6193" s="4" t="str" cm="1">
        <f t="array" ref="T6193">_xlfn.IFS(Table1[[#This Row],[Inventory_Level]]&lt;=200,"low",Table1[[#This Row],[Inventory_Level]]&gt;=700,"high",Table1[[#This Row],[Inventory_Level]]&gt;200,"medium")</f>
        <v>medium</v>
      </c>
    </row>
    <row r="6194" spans="1:20" x14ac:dyDescent="0.35">
      <c r="A6194" s="4">
        <v>6193</v>
      </c>
      <c r="B6194" s="4" t="s">
        <v>23</v>
      </c>
      <c r="C6194" s="4" t="s">
        <v>24</v>
      </c>
      <c r="D6194" s="4" t="s">
        <v>39</v>
      </c>
      <c r="E6194" s="4" t="s">
        <v>60</v>
      </c>
      <c r="F6194" s="10" t="s">
        <v>73</v>
      </c>
      <c r="G6194" s="11" t="s">
        <v>366</v>
      </c>
      <c r="H6194" s="4">
        <v>21</v>
      </c>
      <c r="I6194" s="12">
        <v>7454.57</v>
      </c>
      <c r="J6194" s="12">
        <v>156545.97</v>
      </c>
      <c r="K6194" s="12">
        <v>2637.79</v>
      </c>
      <c r="L6194" s="4">
        <v>694</v>
      </c>
      <c r="M6194" s="4" t="s">
        <v>35</v>
      </c>
      <c r="N6194" s="4" t="str" cm="1">
        <f t="array" ref="N6194">_xlfn.SWITCH(E6194,"Delhi","North","Chennai","South","Hyderabad","South","Mumbai","Central","Bangalore","South")</f>
        <v>South</v>
      </c>
      <c r="O6194" s="12">
        <v>26392.01</v>
      </c>
      <c r="P6194" s="4">
        <f>Table1[[#This Row],[Delivery_Date]]-Table1[[#This Row],[Order_Date]]</f>
        <v>13</v>
      </c>
      <c r="Q6194" s="4" t="str">
        <f>IF(Table1[[#This Row],[Delivery delay days]]&gt;5,"delay","on time")</f>
        <v>delay</v>
      </c>
      <c r="R6194" s="10">
        <f>DATEVALUE(Table1[[#This Row],[Delivery_Date]])</f>
        <v>45233</v>
      </c>
      <c r="S6194" s="10">
        <f>DATEVALUE(Table1[[#This Row],[Order_Date]])</f>
        <v>45220</v>
      </c>
      <c r="T6194" s="4" t="str" cm="1">
        <f t="array" ref="T6194">_xlfn.IFS(Table1[[#This Row],[Inventory_Level]]&lt;=200,"low",Table1[[#This Row],[Inventory_Level]]&gt;=700,"high",Table1[[#This Row],[Inventory_Level]]&gt;200,"medium")</f>
        <v>medium</v>
      </c>
    </row>
    <row r="6195" spans="1:20" x14ac:dyDescent="0.35">
      <c r="A6195" s="4">
        <v>6194</v>
      </c>
      <c r="B6195" s="4" t="s">
        <v>37</v>
      </c>
      <c r="C6195" s="4" t="s">
        <v>16</v>
      </c>
      <c r="D6195" s="4" t="s">
        <v>39</v>
      </c>
      <c r="E6195" s="4" t="s">
        <v>60</v>
      </c>
      <c r="F6195" s="10" t="s">
        <v>306</v>
      </c>
      <c r="G6195" s="11" t="s">
        <v>86</v>
      </c>
      <c r="H6195" s="4">
        <v>46</v>
      </c>
      <c r="I6195" s="12">
        <v>44228.27</v>
      </c>
      <c r="J6195" s="12">
        <v>2034500.42</v>
      </c>
      <c r="K6195" s="12">
        <v>3678.28</v>
      </c>
      <c r="L6195" s="4">
        <v>555</v>
      </c>
      <c r="M6195" s="4" t="s">
        <v>29</v>
      </c>
      <c r="N6195" s="4" t="str" cm="1">
        <f t="array" ref="N6195">_xlfn.SWITCH(E6195,"Delhi","North","Chennai","South","Hyderabad","South","Mumbai","Central","Bangalore","South")</f>
        <v>South</v>
      </c>
      <c r="O6195" s="12">
        <v>398894.03</v>
      </c>
      <c r="P6195" s="4">
        <f>Table1[[#This Row],[Delivery_Date]]-Table1[[#This Row],[Order_Date]]</f>
        <v>10</v>
      </c>
      <c r="Q6195" s="4" t="str">
        <f>IF(Table1[[#This Row],[Delivery delay days]]&gt;5,"delay","on time")</f>
        <v>delay</v>
      </c>
      <c r="R6195" s="10">
        <f>DATEVALUE(Table1[[#This Row],[Delivery_Date]])</f>
        <v>45292</v>
      </c>
      <c r="S6195" s="10">
        <f>DATEVALUE(Table1[[#This Row],[Order_Date]])</f>
        <v>45282</v>
      </c>
      <c r="T6195" s="4" t="str" cm="1">
        <f t="array" ref="T6195">_xlfn.IFS(Table1[[#This Row],[Inventory_Level]]&lt;=200,"low",Table1[[#This Row],[Inventory_Level]]&gt;=700,"high",Table1[[#This Row],[Inventory_Level]]&gt;200,"medium")</f>
        <v>medium</v>
      </c>
    </row>
    <row r="6196" spans="1:20" x14ac:dyDescent="0.35">
      <c r="A6196" s="4">
        <v>6195</v>
      </c>
      <c r="B6196" s="4" t="s">
        <v>65</v>
      </c>
      <c r="C6196" s="4" t="s">
        <v>16</v>
      </c>
      <c r="D6196" s="4" t="s">
        <v>17</v>
      </c>
      <c r="E6196" s="4" t="s">
        <v>52</v>
      </c>
      <c r="F6196" s="10" t="s">
        <v>256</v>
      </c>
      <c r="G6196" s="11" t="s">
        <v>314</v>
      </c>
      <c r="H6196" s="4">
        <v>28</v>
      </c>
      <c r="I6196" s="12">
        <v>2400.19</v>
      </c>
      <c r="J6196" s="12">
        <v>67205.320000000007</v>
      </c>
      <c r="K6196" s="12">
        <v>748.66</v>
      </c>
      <c r="L6196" s="4">
        <v>560</v>
      </c>
      <c r="M6196" s="4" t="s">
        <v>21</v>
      </c>
      <c r="N6196" s="4" t="str" cm="1">
        <f t="array" ref="N6196">_xlfn.SWITCH(E6196,"Delhi","North","Chennai","South","Hyderabad","South","Mumbai","Central","Bangalore","South")</f>
        <v>Central</v>
      </c>
      <c r="O6196" s="12">
        <v>9493.24</v>
      </c>
      <c r="P6196" s="4">
        <f>Table1[[#This Row],[Delivery_Date]]-Table1[[#This Row],[Order_Date]]</f>
        <v>6</v>
      </c>
      <c r="Q6196" s="4" t="str">
        <f>IF(Table1[[#This Row],[Delivery delay days]]&gt;5,"delay","on time")</f>
        <v>delay</v>
      </c>
      <c r="R6196" s="10">
        <f>DATEVALUE(Table1[[#This Row],[Delivery_Date]])</f>
        <v>45108</v>
      </c>
      <c r="S6196" s="10">
        <f>DATEVALUE(Table1[[#This Row],[Order_Date]])</f>
        <v>45102</v>
      </c>
      <c r="T6196" s="4" t="str" cm="1">
        <f t="array" ref="T6196">_xlfn.IFS(Table1[[#This Row],[Inventory_Level]]&lt;=200,"low",Table1[[#This Row],[Inventory_Level]]&gt;=700,"high",Table1[[#This Row],[Inventory_Level]]&gt;200,"medium")</f>
        <v>medium</v>
      </c>
    </row>
    <row r="6197" spans="1:20" x14ac:dyDescent="0.35">
      <c r="A6197" s="4">
        <v>6196</v>
      </c>
      <c r="B6197" s="4" t="s">
        <v>31</v>
      </c>
      <c r="C6197" s="4" t="s">
        <v>16</v>
      </c>
      <c r="D6197" s="4" t="s">
        <v>25</v>
      </c>
      <c r="E6197" s="4" t="s">
        <v>26</v>
      </c>
      <c r="F6197" s="10" t="s">
        <v>228</v>
      </c>
      <c r="G6197" s="11" t="s">
        <v>57</v>
      </c>
      <c r="H6197" s="4">
        <v>68</v>
      </c>
      <c r="I6197" s="12">
        <v>27844.91</v>
      </c>
      <c r="J6197" s="12">
        <v>1893453.88</v>
      </c>
      <c r="K6197" s="12">
        <v>2036.46</v>
      </c>
      <c r="L6197" s="4">
        <v>636</v>
      </c>
      <c r="M6197" s="4" t="s">
        <v>29</v>
      </c>
      <c r="N6197" s="4" t="str" cm="1">
        <f t="array" ref="N6197">_xlfn.SWITCH(E6197,"Delhi","North","Chennai","South","Hyderabad","South","Mumbai","Central","Bangalore","South")</f>
        <v>South</v>
      </c>
      <c r="O6197" s="12">
        <v>180306.65</v>
      </c>
      <c r="P6197" s="4">
        <f>Table1[[#This Row],[Delivery_Date]]-Table1[[#This Row],[Order_Date]]</f>
        <v>12</v>
      </c>
      <c r="Q6197" s="4" t="str">
        <f>IF(Table1[[#This Row],[Delivery delay days]]&gt;5,"delay","on time")</f>
        <v>delay</v>
      </c>
      <c r="R6197" s="10">
        <f>DATEVALUE(Table1[[#This Row],[Delivery_Date]])</f>
        <v>45036</v>
      </c>
      <c r="S6197" s="10">
        <f>DATEVALUE(Table1[[#This Row],[Order_Date]])</f>
        <v>45024</v>
      </c>
      <c r="T6197" s="4" t="str" cm="1">
        <f t="array" ref="T6197">_xlfn.IFS(Table1[[#This Row],[Inventory_Level]]&lt;=200,"low",Table1[[#This Row],[Inventory_Level]]&gt;=700,"high",Table1[[#This Row],[Inventory_Level]]&gt;200,"medium")</f>
        <v>medium</v>
      </c>
    </row>
    <row r="6198" spans="1:20" x14ac:dyDescent="0.35">
      <c r="A6198" s="4">
        <v>6197</v>
      </c>
      <c r="B6198" s="4" t="s">
        <v>65</v>
      </c>
      <c r="C6198" s="4" t="s">
        <v>38</v>
      </c>
      <c r="D6198" s="4" t="s">
        <v>39</v>
      </c>
      <c r="E6198" s="4" t="s">
        <v>18</v>
      </c>
      <c r="F6198" s="10" t="s">
        <v>122</v>
      </c>
      <c r="G6198" s="11" t="s">
        <v>206</v>
      </c>
      <c r="H6198" s="4">
        <v>80</v>
      </c>
      <c r="I6198" s="12">
        <v>35473.74</v>
      </c>
      <c r="J6198" s="12">
        <v>2837899.2</v>
      </c>
      <c r="K6198" s="12">
        <v>4535.76</v>
      </c>
      <c r="L6198" s="4">
        <v>954</v>
      </c>
      <c r="M6198" s="4" t="s">
        <v>29</v>
      </c>
      <c r="N6198" s="4" t="str" cm="1">
        <f t="array" ref="N6198">_xlfn.SWITCH(E6198,"Delhi","North","Chennai","South","Hyderabad","South","Mumbai","Central","Bangalore","South")</f>
        <v>North</v>
      </c>
      <c r="O6198" s="12">
        <v>594903.54</v>
      </c>
      <c r="P6198" s="4">
        <f>Table1[[#This Row],[Delivery_Date]]-Table1[[#This Row],[Order_Date]]</f>
        <v>2</v>
      </c>
      <c r="Q6198" s="4" t="str">
        <f>IF(Table1[[#This Row],[Delivery delay days]]&gt;5,"delay","on time")</f>
        <v>on time</v>
      </c>
      <c r="R6198" s="10">
        <f>DATEVALUE(Table1[[#This Row],[Delivery_Date]])</f>
        <v>45230</v>
      </c>
      <c r="S6198" s="10">
        <f>DATEVALUE(Table1[[#This Row],[Order_Date]])</f>
        <v>45228</v>
      </c>
      <c r="T6198" s="4" t="str" cm="1">
        <f t="array" ref="T6198">_xlfn.IFS(Table1[[#This Row],[Inventory_Level]]&lt;=200,"low",Table1[[#This Row],[Inventory_Level]]&gt;=700,"high",Table1[[#This Row],[Inventory_Level]]&gt;200,"medium")</f>
        <v>high</v>
      </c>
    </row>
    <row r="6199" spans="1:20" x14ac:dyDescent="0.35">
      <c r="A6199" s="4">
        <v>6198</v>
      </c>
      <c r="B6199" s="4" t="s">
        <v>51</v>
      </c>
      <c r="C6199" s="4" t="s">
        <v>24</v>
      </c>
      <c r="D6199" s="4" t="s">
        <v>45</v>
      </c>
      <c r="E6199" s="4" t="s">
        <v>26</v>
      </c>
      <c r="F6199" s="10" t="s">
        <v>116</v>
      </c>
      <c r="G6199" s="11" t="s">
        <v>370</v>
      </c>
      <c r="H6199" s="4">
        <v>14</v>
      </c>
      <c r="I6199" s="12">
        <v>29462.31</v>
      </c>
      <c r="J6199" s="12">
        <v>412472.34</v>
      </c>
      <c r="K6199" s="12">
        <v>388.9</v>
      </c>
      <c r="L6199" s="4">
        <v>600</v>
      </c>
      <c r="M6199" s="4" t="s">
        <v>21</v>
      </c>
      <c r="N6199" s="4" t="str" cm="1">
        <f t="array" ref="N6199">_xlfn.SWITCH(E6199,"Delhi","North","Chennai","South","Hyderabad","South","Mumbai","Central","Bangalore","South")</f>
        <v>South</v>
      </c>
      <c r="O6199" s="12">
        <v>43849.58</v>
      </c>
      <c r="P6199" s="4">
        <f>Table1[[#This Row],[Delivery_Date]]-Table1[[#This Row],[Order_Date]]</f>
        <v>2</v>
      </c>
      <c r="Q6199" s="4" t="str">
        <f>IF(Table1[[#This Row],[Delivery delay days]]&gt;5,"delay","on time")</f>
        <v>on time</v>
      </c>
      <c r="R6199" s="10">
        <f>DATEVALUE(Table1[[#This Row],[Delivery_Date]])</f>
        <v>45180</v>
      </c>
      <c r="S6199" s="10">
        <f>DATEVALUE(Table1[[#This Row],[Order_Date]])</f>
        <v>45178</v>
      </c>
      <c r="T6199" s="4" t="str" cm="1">
        <f t="array" ref="T6199">_xlfn.IFS(Table1[[#This Row],[Inventory_Level]]&lt;=200,"low",Table1[[#This Row],[Inventory_Level]]&gt;=700,"high",Table1[[#This Row],[Inventory_Level]]&gt;200,"medium")</f>
        <v>medium</v>
      </c>
    </row>
    <row r="6200" spans="1:20" x14ac:dyDescent="0.35">
      <c r="A6200" s="4">
        <v>6199</v>
      </c>
      <c r="B6200" s="4" t="s">
        <v>31</v>
      </c>
      <c r="C6200" s="4" t="s">
        <v>24</v>
      </c>
      <c r="D6200" s="4" t="s">
        <v>32</v>
      </c>
      <c r="E6200" s="4" t="s">
        <v>46</v>
      </c>
      <c r="F6200" s="10" t="s">
        <v>112</v>
      </c>
      <c r="G6200" s="11" t="s">
        <v>67</v>
      </c>
      <c r="H6200" s="4">
        <v>4</v>
      </c>
      <c r="I6200" s="12">
        <v>35711.22</v>
      </c>
      <c r="J6200" s="12">
        <v>142844.88</v>
      </c>
      <c r="K6200" s="12">
        <v>480.94</v>
      </c>
      <c r="L6200" s="4">
        <v>121</v>
      </c>
      <c r="M6200" s="4" t="s">
        <v>29</v>
      </c>
      <c r="N6200" s="4" t="str" cm="1">
        <f t="array" ref="N6200">_xlfn.SWITCH(E6200,"Delhi","North","Chennai","South","Hyderabad","South","Mumbai","Central","Bangalore","South")</f>
        <v>South</v>
      </c>
      <c r="O6200" s="12">
        <v>30104.86</v>
      </c>
      <c r="P6200" s="4">
        <f>Table1[[#This Row],[Delivery_Date]]-Table1[[#This Row],[Order_Date]]</f>
        <v>8</v>
      </c>
      <c r="Q6200" s="4" t="str">
        <f>IF(Table1[[#This Row],[Delivery delay days]]&gt;5,"delay","on time")</f>
        <v>delay</v>
      </c>
      <c r="R6200" s="10">
        <f>DATEVALUE(Table1[[#This Row],[Delivery_Date]])</f>
        <v>45170</v>
      </c>
      <c r="S6200" s="10">
        <f>DATEVALUE(Table1[[#This Row],[Order_Date]])</f>
        <v>45162</v>
      </c>
      <c r="T6200" s="4" t="str" cm="1">
        <f t="array" ref="T6200">_xlfn.IFS(Table1[[#This Row],[Inventory_Level]]&lt;=200,"low",Table1[[#This Row],[Inventory_Level]]&gt;=700,"high",Table1[[#This Row],[Inventory_Level]]&gt;200,"medium")</f>
        <v>low</v>
      </c>
    </row>
    <row r="6201" spans="1:20" x14ac:dyDescent="0.35">
      <c r="A6201" s="4">
        <v>6200</v>
      </c>
      <c r="B6201" s="4" t="s">
        <v>65</v>
      </c>
      <c r="C6201" s="4" t="s">
        <v>24</v>
      </c>
      <c r="D6201" s="4" t="s">
        <v>32</v>
      </c>
      <c r="E6201" s="4" t="s">
        <v>46</v>
      </c>
      <c r="F6201" s="10" t="s">
        <v>410</v>
      </c>
      <c r="G6201" s="11" t="s">
        <v>121</v>
      </c>
      <c r="H6201" s="4">
        <v>73</v>
      </c>
      <c r="I6201" s="12">
        <v>42291.57</v>
      </c>
      <c r="J6201" s="12">
        <v>3087284.61</v>
      </c>
      <c r="K6201" s="12">
        <v>1612.84</v>
      </c>
      <c r="L6201" s="4">
        <v>11</v>
      </c>
      <c r="M6201" s="4" t="s">
        <v>29</v>
      </c>
      <c r="N6201" s="4" t="str" cm="1">
        <f t="array" ref="N6201">_xlfn.SWITCH(E6201,"Delhi","North","Chennai","South","Hyderabad","South","Mumbai","Central","Bangalore","South")</f>
        <v>South</v>
      </c>
      <c r="O6201" s="12">
        <v>631306.28</v>
      </c>
      <c r="P6201" s="4">
        <f>Table1[[#This Row],[Delivery_Date]]-Table1[[#This Row],[Order_Date]]</f>
        <v>13</v>
      </c>
      <c r="Q6201" s="4" t="str">
        <f>IF(Table1[[#This Row],[Delivery delay days]]&gt;5,"delay","on time")</f>
        <v>delay</v>
      </c>
      <c r="R6201" s="10">
        <f>DATEVALUE(Table1[[#This Row],[Delivery_Date]])</f>
        <v>45083</v>
      </c>
      <c r="S6201" s="10">
        <f>DATEVALUE(Table1[[#This Row],[Order_Date]])</f>
        <v>45070</v>
      </c>
      <c r="T6201" s="4" t="str" cm="1">
        <f t="array" ref="T6201">_xlfn.IFS(Table1[[#This Row],[Inventory_Level]]&lt;=200,"low",Table1[[#This Row],[Inventory_Level]]&gt;=700,"high",Table1[[#This Row],[Inventory_Level]]&gt;200,"medium")</f>
        <v>low</v>
      </c>
    </row>
    <row r="6202" spans="1:20" x14ac:dyDescent="0.35">
      <c r="A6202" s="4">
        <v>6201</v>
      </c>
      <c r="B6202" s="4" t="s">
        <v>65</v>
      </c>
      <c r="C6202" s="4" t="s">
        <v>24</v>
      </c>
      <c r="D6202" s="4" t="s">
        <v>39</v>
      </c>
      <c r="E6202" s="4" t="s">
        <v>60</v>
      </c>
      <c r="F6202" s="10" t="s">
        <v>177</v>
      </c>
      <c r="G6202" s="11" t="s">
        <v>211</v>
      </c>
      <c r="H6202" s="4">
        <v>61</v>
      </c>
      <c r="I6202" s="12">
        <v>33529.42</v>
      </c>
      <c r="J6202" s="12">
        <v>2045294.62</v>
      </c>
      <c r="K6202" s="12">
        <v>3976.02</v>
      </c>
      <c r="L6202" s="4">
        <v>953</v>
      </c>
      <c r="M6202" s="4" t="s">
        <v>29</v>
      </c>
      <c r="N6202" s="4" t="str" cm="1">
        <f t="array" ref="N6202">_xlfn.SWITCH(E6202,"Delhi","North","Chennai","South","Hyderabad","South","Mumbai","Central","Bangalore","South")</f>
        <v>South</v>
      </c>
      <c r="O6202" s="12">
        <v>282957.52</v>
      </c>
      <c r="P6202" s="4">
        <f>Table1[[#This Row],[Delivery_Date]]-Table1[[#This Row],[Order_Date]]</f>
        <v>12</v>
      </c>
      <c r="Q6202" s="4" t="str">
        <f>IF(Table1[[#This Row],[Delivery delay days]]&gt;5,"delay","on time")</f>
        <v>delay</v>
      </c>
      <c r="R6202" s="10">
        <f>DATEVALUE(Table1[[#This Row],[Delivery_Date]])</f>
        <v>45020</v>
      </c>
      <c r="S6202" s="10">
        <f>DATEVALUE(Table1[[#This Row],[Order_Date]])</f>
        <v>45008</v>
      </c>
      <c r="T6202" s="4" t="str" cm="1">
        <f t="array" ref="T6202">_xlfn.IFS(Table1[[#This Row],[Inventory_Level]]&lt;=200,"low",Table1[[#This Row],[Inventory_Level]]&gt;=700,"high",Table1[[#This Row],[Inventory_Level]]&gt;200,"medium")</f>
        <v>high</v>
      </c>
    </row>
    <row r="6203" spans="1:20" x14ac:dyDescent="0.35">
      <c r="A6203" s="4">
        <v>6202</v>
      </c>
      <c r="B6203" s="4" t="s">
        <v>37</v>
      </c>
      <c r="C6203" s="4" t="s">
        <v>16</v>
      </c>
      <c r="D6203" s="4" t="s">
        <v>17</v>
      </c>
      <c r="E6203" s="4" t="s">
        <v>60</v>
      </c>
      <c r="F6203" s="10" t="s">
        <v>145</v>
      </c>
      <c r="G6203" s="11" t="s">
        <v>404</v>
      </c>
      <c r="H6203" s="4">
        <v>4</v>
      </c>
      <c r="I6203" s="12">
        <v>28865.55</v>
      </c>
      <c r="J6203" s="12">
        <v>115462.2</v>
      </c>
      <c r="K6203" s="12">
        <v>3279.53</v>
      </c>
      <c r="L6203" s="4">
        <v>602</v>
      </c>
      <c r="M6203" s="4" t="s">
        <v>35</v>
      </c>
      <c r="N6203" s="4" t="str" cm="1">
        <f t="array" ref="N6203">_xlfn.SWITCH(E6203,"Delhi","North","Chennai","South","Hyderabad","South","Mumbai","Central","Bangalore","South")</f>
        <v>South</v>
      </c>
      <c r="O6203" s="12">
        <v>9953.02</v>
      </c>
      <c r="P6203" s="4">
        <f>Table1[[#This Row],[Delivery_Date]]-Table1[[#This Row],[Order_Date]]</f>
        <v>12</v>
      </c>
      <c r="Q6203" s="4" t="str">
        <f>IF(Table1[[#This Row],[Delivery delay days]]&gt;5,"delay","on time")</f>
        <v>delay</v>
      </c>
      <c r="R6203" s="10">
        <f>DATEVALUE(Table1[[#This Row],[Delivery_Date]])</f>
        <v>45092</v>
      </c>
      <c r="S6203" s="10">
        <f>DATEVALUE(Table1[[#This Row],[Order_Date]])</f>
        <v>45080</v>
      </c>
      <c r="T6203" s="4" t="str" cm="1">
        <f t="array" ref="T6203">_xlfn.IFS(Table1[[#This Row],[Inventory_Level]]&lt;=200,"low",Table1[[#This Row],[Inventory_Level]]&gt;=700,"high",Table1[[#This Row],[Inventory_Level]]&gt;200,"medium")</f>
        <v>medium</v>
      </c>
    </row>
    <row r="6204" spans="1:20" x14ac:dyDescent="0.35">
      <c r="A6204" s="4">
        <v>6203</v>
      </c>
      <c r="B6204" s="4" t="s">
        <v>51</v>
      </c>
      <c r="C6204" s="4" t="s">
        <v>16</v>
      </c>
      <c r="D6204" s="4" t="s">
        <v>17</v>
      </c>
      <c r="E6204" s="4" t="s">
        <v>46</v>
      </c>
      <c r="F6204" s="10" t="s">
        <v>125</v>
      </c>
      <c r="G6204" s="11" t="s">
        <v>362</v>
      </c>
      <c r="H6204" s="4">
        <v>11</v>
      </c>
      <c r="I6204" s="12">
        <v>27815.52</v>
      </c>
      <c r="J6204" s="12">
        <v>305970.71999999997</v>
      </c>
      <c r="K6204" s="12">
        <v>4264.16</v>
      </c>
      <c r="L6204" s="4">
        <v>894</v>
      </c>
      <c r="M6204" s="4" t="s">
        <v>35</v>
      </c>
      <c r="N6204" s="4" t="str" cm="1">
        <f t="array" ref="N6204">_xlfn.SWITCH(E6204,"Delhi","North","Chennai","South","Hyderabad","South","Mumbai","Central","Bangalore","South")</f>
        <v>South</v>
      </c>
      <c r="O6204" s="12">
        <v>51692.44</v>
      </c>
      <c r="P6204" s="4">
        <f>Table1[[#This Row],[Delivery_Date]]-Table1[[#This Row],[Order_Date]]</f>
        <v>8</v>
      </c>
      <c r="Q6204" s="4" t="str">
        <f>IF(Table1[[#This Row],[Delivery delay days]]&gt;5,"delay","on time")</f>
        <v>delay</v>
      </c>
      <c r="R6204" s="10">
        <f>DATEVALUE(Table1[[#This Row],[Delivery_Date]])</f>
        <v>45075</v>
      </c>
      <c r="S6204" s="10">
        <f>DATEVALUE(Table1[[#This Row],[Order_Date]])</f>
        <v>45067</v>
      </c>
      <c r="T6204" s="4" t="str" cm="1">
        <f t="array" ref="T6204">_xlfn.IFS(Table1[[#This Row],[Inventory_Level]]&lt;=200,"low",Table1[[#This Row],[Inventory_Level]]&gt;=700,"high",Table1[[#This Row],[Inventory_Level]]&gt;200,"medium")</f>
        <v>high</v>
      </c>
    </row>
    <row r="6205" spans="1:20" x14ac:dyDescent="0.35">
      <c r="A6205" s="4">
        <v>6204</v>
      </c>
      <c r="B6205" s="4" t="s">
        <v>37</v>
      </c>
      <c r="C6205" s="4" t="s">
        <v>16</v>
      </c>
      <c r="D6205" s="4" t="s">
        <v>32</v>
      </c>
      <c r="E6205" s="4" t="s">
        <v>60</v>
      </c>
      <c r="F6205" s="10" t="s">
        <v>201</v>
      </c>
      <c r="G6205" s="11" t="s">
        <v>247</v>
      </c>
      <c r="H6205" s="4">
        <v>86</v>
      </c>
      <c r="I6205" s="12">
        <v>33449.24</v>
      </c>
      <c r="J6205" s="12">
        <v>2876634.64</v>
      </c>
      <c r="K6205" s="12">
        <v>4441.38</v>
      </c>
      <c r="L6205" s="4">
        <v>494</v>
      </c>
      <c r="M6205" s="4" t="s">
        <v>29</v>
      </c>
      <c r="N6205" s="4" t="str" cm="1">
        <f t="array" ref="N6205">_xlfn.SWITCH(E6205,"Delhi","North","Chennai","South","Hyderabad","South","Mumbai","Central","Bangalore","South")</f>
        <v>South</v>
      </c>
      <c r="O6205" s="12">
        <v>324191.07</v>
      </c>
      <c r="P6205" s="4">
        <f>Table1[[#This Row],[Delivery_Date]]-Table1[[#This Row],[Order_Date]]</f>
        <v>7</v>
      </c>
      <c r="Q6205" s="4" t="str">
        <f>IF(Table1[[#This Row],[Delivery delay days]]&gt;5,"delay","on time")</f>
        <v>delay</v>
      </c>
      <c r="R6205" s="10">
        <f>DATEVALUE(Table1[[#This Row],[Delivery_Date]])</f>
        <v>45111</v>
      </c>
      <c r="S6205" s="10">
        <f>DATEVALUE(Table1[[#This Row],[Order_Date]])</f>
        <v>45104</v>
      </c>
      <c r="T6205" s="4" t="str" cm="1">
        <f t="array" ref="T6205">_xlfn.IFS(Table1[[#This Row],[Inventory_Level]]&lt;=200,"low",Table1[[#This Row],[Inventory_Level]]&gt;=700,"high",Table1[[#This Row],[Inventory_Level]]&gt;200,"medium")</f>
        <v>medium</v>
      </c>
    </row>
    <row r="6206" spans="1:20" x14ac:dyDescent="0.35">
      <c r="A6206" s="4">
        <v>6205</v>
      </c>
      <c r="B6206" s="4" t="s">
        <v>44</v>
      </c>
      <c r="C6206" s="4" t="s">
        <v>24</v>
      </c>
      <c r="D6206" s="4" t="s">
        <v>45</v>
      </c>
      <c r="E6206" s="4" t="s">
        <v>18</v>
      </c>
      <c r="F6206" s="10" t="s">
        <v>278</v>
      </c>
      <c r="G6206" s="11" t="s">
        <v>128</v>
      </c>
      <c r="H6206" s="4">
        <v>17</v>
      </c>
      <c r="I6206" s="12">
        <v>21900.880000000001</v>
      </c>
      <c r="J6206" s="12">
        <v>372314.96</v>
      </c>
      <c r="K6206" s="12">
        <v>3763.35</v>
      </c>
      <c r="L6206" s="4">
        <v>546</v>
      </c>
      <c r="M6206" s="4" t="s">
        <v>42</v>
      </c>
      <c r="N6206" s="4" t="str" cm="1">
        <f t="array" ref="N6206">_xlfn.SWITCH(E6206,"Delhi","North","Chennai","South","Hyderabad","South","Mumbai","Central","Bangalore","South")</f>
        <v>North</v>
      </c>
      <c r="O6206" s="12">
        <v>70083.94</v>
      </c>
      <c r="P6206" s="4">
        <f>Table1[[#This Row],[Delivery_Date]]-Table1[[#This Row],[Order_Date]]</f>
        <v>3</v>
      </c>
      <c r="Q6206" s="4" t="str">
        <f>IF(Table1[[#This Row],[Delivery delay days]]&gt;5,"delay","on time")</f>
        <v>on time</v>
      </c>
      <c r="R6206" s="10">
        <f>DATEVALUE(Table1[[#This Row],[Delivery_Date]])</f>
        <v>45160</v>
      </c>
      <c r="S6206" s="10">
        <f>DATEVALUE(Table1[[#This Row],[Order_Date]])</f>
        <v>45157</v>
      </c>
      <c r="T6206" s="4" t="str" cm="1">
        <f t="array" ref="T6206">_xlfn.IFS(Table1[[#This Row],[Inventory_Level]]&lt;=200,"low",Table1[[#This Row],[Inventory_Level]]&gt;=700,"high",Table1[[#This Row],[Inventory_Level]]&gt;200,"medium")</f>
        <v>medium</v>
      </c>
    </row>
    <row r="6207" spans="1:20" x14ac:dyDescent="0.35">
      <c r="A6207" s="4">
        <v>6206</v>
      </c>
      <c r="B6207" s="4" t="s">
        <v>65</v>
      </c>
      <c r="C6207" s="4" t="s">
        <v>24</v>
      </c>
      <c r="D6207" s="4" t="s">
        <v>32</v>
      </c>
      <c r="E6207" s="4" t="s">
        <v>46</v>
      </c>
      <c r="F6207" s="10" t="s">
        <v>134</v>
      </c>
      <c r="G6207" s="11" t="s">
        <v>341</v>
      </c>
      <c r="H6207" s="4">
        <v>19</v>
      </c>
      <c r="I6207" s="12">
        <v>43877.75</v>
      </c>
      <c r="J6207" s="12">
        <v>833677.25</v>
      </c>
      <c r="K6207" s="12">
        <v>3600.86</v>
      </c>
      <c r="L6207" s="4">
        <v>839</v>
      </c>
      <c r="M6207" s="4" t="s">
        <v>42</v>
      </c>
      <c r="N6207" s="4" t="str" cm="1">
        <f t="array" ref="N6207">_xlfn.SWITCH(E6207,"Delhi","North","Chennai","South","Hyderabad","South","Mumbai","Central","Bangalore","South")</f>
        <v>South</v>
      </c>
      <c r="O6207" s="12">
        <v>160929.04999999999</v>
      </c>
      <c r="P6207" s="4">
        <f>Table1[[#This Row],[Delivery_Date]]-Table1[[#This Row],[Order_Date]]</f>
        <v>3</v>
      </c>
      <c r="Q6207" s="4" t="str">
        <f>IF(Table1[[#This Row],[Delivery delay days]]&gt;5,"delay","on time")</f>
        <v>on time</v>
      </c>
      <c r="R6207" s="10">
        <f>DATEVALUE(Table1[[#This Row],[Delivery_Date]])</f>
        <v>45193</v>
      </c>
      <c r="S6207" s="10">
        <f>DATEVALUE(Table1[[#This Row],[Order_Date]])</f>
        <v>45190</v>
      </c>
      <c r="T6207" s="4" t="str" cm="1">
        <f t="array" ref="T6207">_xlfn.IFS(Table1[[#This Row],[Inventory_Level]]&lt;=200,"low",Table1[[#This Row],[Inventory_Level]]&gt;=700,"high",Table1[[#This Row],[Inventory_Level]]&gt;200,"medium")</f>
        <v>high</v>
      </c>
    </row>
    <row r="6208" spans="1:20" x14ac:dyDescent="0.35">
      <c r="A6208" s="4">
        <v>6207</v>
      </c>
      <c r="B6208" s="4" t="s">
        <v>31</v>
      </c>
      <c r="C6208" s="4" t="s">
        <v>24</v>
      </c>
      <c r="D6208" s="4" t="s">
        <v>17</v>
      </c>
      <c r="E6208" s="4" t="s">
        <v>46</v>
      </c>
      <c r="F6208" s="10" t="s">
        <v>264</v>
      </c>
      <c r="G6208" s="11" t="s">
        <v>361</v>
      </c>
      <c r="H6208" s="4">
        <v>77</v>
      </c>
      <c r="I6208" s="12">
        <v>49190.22</v>
      </c>
      <c r="J6208" s="12">
        <v>3787646.94</v>
      </c>
      <c r="K6208" s="12">
        <v>723.28</v>
      </c>
      <c r="L6208" s="4">
        <v>17</v>
      </c>
      <c r="M6208" s="4" t="s">
        <v>29</v>
      </c>
      <c r="N6208" s="4" t="str" cm="1">
        <f t="array" ref="N6208">_xlfn.SWITCH(E6208,"Delhi","North","Chennai","South","Hyderabad","South","Mumbai","Central","Bangalore","South")</f>
        <v>South</v>
      </c>
      <c r="O6208" s="12">
        <v>193091.16</v>
      </c>
      <c r="P6208" s="4">
        <f>Table1[[#This Row],[Delivery_Date]]-Table1[[#This Row],[Order_Date]]</f>
        <v>7</v>
      </c>
      <c r="Q6208" s="4" t="str">
        <f>IF(Table1[[#This Row],[Delivery delay days]]&gt;5,"delay","on time")</f>
        <v>delay</v>
      </c>
      <c r="R6208" s="10">
        <f>DATEVALUE(Table1[[#This Row],[Delivery_Date]])</f>
        <v>45035</v>
      </c>
      <c r="S6208" s="10">
        <f>DATEVALUE(Table1[[#This Row],[Order_Date]])</f>
        <v>45028</v>
      </c>
      <c r="T6208" s="4" t="str" cm="1">
        <f t="array" ref="T6208">_xlfn.IFS(Table1[[#This Row],[Inventory_Level]]&lt;=200,"low",Table1[[#This Row],[Inventory_Level]]&gt;=700,"high",Table1[[#This Row],[Inventory_Level]]&gt;200,"medium")</f>
        <v>low</v>
      </c>
    </row>
    <row r="6209" spans="1:20" x14ac:dyDescent="0.35">
      <c r="A6209" s="4">
        <v>6208</v>
      </c>
      <c r="B6209" s="4" t="s">
        <v>51</v>
      </c>
      <c r="C6209" s="4" t="s">
        <v>24</v>
      </c>
      <c r="D6209" s="4" t="s">
        <v>32</v>
      </c>
      <c r="E6209" s="4" t="s">
        <v>18</v>
      </c>
      <c r="F6209" s="10" t="s">
        <v>314</v>
      </c>
      <c r="G6209" s="11" t="s">
        <v>209</v>
      </c>
      <c r="H6209" s="4">
        <v>57</v>
      </c>
      <c r="I6209" s="12">
        <v>46483.1</v>
      </c>
      <c r="J6209" s="12">
        <v>2649536.7000000002</v>
      </c>
      <c r="K6209" s="12">
        <v>1873.79</v>
      </c>
      <c r="L6209" s="4">
        <v>242</v>
      </c>
      <c r="M6209" s="4" t="s">
        <v>29</v>
      </c>
      <c r="N6209" s="4" t="str" cm="1">
        <f t="array" ref="N6209">_xlfn.SWITCH(E6209,"Delhi","North","Chennai","South","Hyderabad","South","Mumbai","Central","Bangalore","South")</f>
        <v>North</v>
      </c>
      <c r="O6209" s="12">
        <v>653121.76</v>
      </c>
      <c r="P6209" s="4">
        <f>Table1[[#This Row],[Delivery_Date]]-Table1[[#This Row],[Order_Date]]</f>
        <v>9</v>
      </c>
      <c r="Q6209" s="4" t="str">
        <f>IF(Table1[[#This Row],[Delivery delay days]]&gt;5,"delay","on time")</f>
        <v>delay</v>
      </c>
      <c r="R6209" s="10">
        <f>DATEVALUE(Table1[[#This Row],[Delivery_Date]])</f>
        <v>45117</v>
      </c>
      <c r="S6209" s="10">
        <f>DATEVALUE(Table1[[#This Row],[Order_Date]])</f>
        <v>45108</v>
      </c>
      <c r="T6209" s="4" t="str" cm="1">
        <f t="array" ref="T6209">_xlfn.IFS(Table1[[#This Row],[Inventory_Level]]&lt;=200,"low",Table1[[#This Row],[Inventory_Level]]&gt;=700,"high",Table1[[#This Row],[Inventory_Level]]&gt;200,"medium")</f>
        <v>medium</v>
      </c>
    </row>
    <row r="6210" spans="1:20" x14ac:dyDescent="0.35">
      <c r="A6210" s="4">
        <v>6209</v>
      </c>
      <c r="B6210" s="4" t="s">
        <v>23</v>
      </c>
      <c r="C6210" s="4" t="s">
        <v>24</v>
      </c>
      <c r="D6210" s="4" t="s">
        <v>17</v>
      </c>
      <c r="E6210" s="4" t="s">
        <v>52</v>
      </c>
      <c r="F6210" s="10" t="s">
        <v>230</v>
      </c>
      <c r="G6210" s="11" t="s">
        <v>306</v>
      </c>
      <c r="H6210" s="4">
        <v>57</v>
      </c>
      <c r="I6210" s="12">
        <v>32567.08</v>
      </c>
      <c r="J6210" s="12">
        <v>1856323.56</v>
      </c>
      <c r="K6210" s="12">
        <v>4553.0600000000004</v>
      </c>
      <c r="L6210" s="4">
        <v>905</v>
      </c>
      <c r="M6210" s="4" t="s">
        <v>29</v>
      </c>
      <c r="N6210" s="4" t="str" cm="1">
        <f t="array" ref="N6210">_xlfn.SWITCH(E6210,"Delhi","North","Chennai","South","Hyderabad","South","Mumbai","Central","Bangalore","South")</f>
        <v>Central</v>
      </c>
      <c r="O6210" s="12">
        <v>159483.73000000001</v>
      </c>
      <c r="P6210" s="4">
        <f>Table1[[#This Row],[Delivery_Date]]-Table1[[#This Row],[Order_Date]]</f>
        <v>5</v>
      </c>
      <c r="Q6210" s="4" t="str">
        <f>IF(Table1[[#This Row],[Delivery delay days]]&gt;5,"delay","on time")</f>
        <v>on time</v>
      </c>
      <c r="R6210" s="10">
        <f>DATEVALUE(Table1[[#This Row],[Delivery_Date]])</f>
        <v>45282</v>
      </c>
      <c r="S6210" s="10">
        <f>DATEVALUE(Table1[[#This Row],[Order_Date]])</f>
        <v>45277</v>
      </c>
      <c r="T6210" s="4" t="str" cm="1">
        <f t="array" ref="T6210">_xlfn.IFS(Table1[[#This Row],[Inventory_Level]]&lt;=200,"low",Table1[[#This Row],[Inventory_Level]]&gt;=700,"high",Table1[[#This Row],[Inventory_Level]]&gt;200,"medium")</f>
        <v>high</v>
      </c>
    </row>
    <row r="6211" spans="1:20" x14ac:dyDescent="0.35">
      <c r="A6211" s="4">
        <v>6210</v>
      </c>
      <c r="B6211" s="4" t="s">
        <v>31</v>
      </c>
      <c r="C6211" s="4" t="s">
        <v>24</v>
      </c>
      <c r="D6211" s="4" t="s">
        <v>32</v>
      </c>
      <c r="E6211" s="4" t="s">
        <v>52</v>
      </c>
      <c r="F6211" s="10" t="s">
        <v>144</v>
      </c>
      <c r="G6211" s="11" t="s">
        <v>367</v>
      </c>
      <c r="H6211" s="4">
        <v>22</v>
      </c>
      <c r="I6211" s="12">
        <v>20555.490000000002</v>
      </c>
      <c r="J6211" s="12">
        <v>452220.78</v>
      </c>
      <c r="K6211" s="12">
        <v>4348.9799999999996</v>
      </c>
      <c r="L6211" s="4">
        <v>840</v>
      </c>
      <c r="M6211" s="4" t="s">
        <v>35</v>
      </c>
      <c r="N6211" s="4" t="str" cm="1">
        <f t="array" ref="N6211">_xlfn.SWITCH(E6211,"Delhi","North","Chennai","South","Hyderabad","South","Mumbai","Central","Bangalore","South")</f>
        <v>Central</v>
      </c>
      <c r="O6211" s="12">
        <v>27157.5</v>
      </c>
      <c r="P6211" s="4">
        <f>Table1[[#This Row],[Delivery_Date]]-Table1[[#This Row],[Order_Date]]</f>
        <v>5</v>
      </c>
      <c r="Q6211" s="4" t="str">
        <f>IF(Table1[[#This Row],[Delivery delay days]]&gt;5,"delay","on time")</f>
        <v>on time</v>
      </c>
      <c r="R6211" s="10">
        <f>DATEVALUE(Table1[[#This Row],[Delivery_Date]])</f>
        <v>45074</v>
      </c>
      <c r="S6211" s="10">
        <f>DATEVALUE(Table1[[#This Row],[Order_Date]])</f>
        <v>45069</v>
      </c>
      <c r="T6211" s="4" t="str" cm="1">
        <f t="array" ref="T6211">_xlfn.IFS(Table1[[#This Row],[Inventory_Level]]&lt;=200,"low",Table1[[#This Row],[Inventory_Level]]&gt;=700,"high",Table1[[#This Row],[Inventory_Level]]&gt;200,"medium")</f>
        <v>high</v>
      </c>
    </row>
    <row r="6212" spans="1:20" x14ac:dyDescent="0.35">
      <c r="A6212" s="4">
        <v>6211</v>
      </c>
      <c r="B6212" s="4" t="s">
        <v>44</v>
      </c>
      <c r="C6212" s="4" t="s">
        <v>24</v>
      </c>
      <c r="D6212" s="4" t="s">
        <v>39</v>
      </c>
      <c r="E6212" s="4" t="s">
        <v>52</v>
      </c>
      <c r="F6212" s="10" t="s">
        <v>263</v>
      </c>
      <c r="G6212" s="11" t="s">
        <v>312</v>
      </c>
      <c r="H6212" s="4">
        <v>83</v>
      </c>
      <c r="I6212" s="12">
        <v>9290.9699999999993</v>
      </c>
      <c r="J6212" s="12">
        <v>771150.51</v>
      </c>
      <c r="K6212" s="12">
        <v>3339.62</v>
      </c>
      <c r="L6212" s="4">
        <v>228</v>
      </c>
      <c r="M6212" s="4" t="s">
        <v>42</v>
      </c>
      <c r="N6212" s="4" t="str" cm="1">
        <f t="array" ref="N6212">_xlfn.SWITCH(E6212,"Delhi","North","Chennai","South","Hyderabad","South","Mumbai","Central","Bangalore","South")</f>
        <v>Central</v>
      </c>
      <c r="O6212" s="12">
        <v>96286.81</v>
      </c>
      <c r="P6212" s="4">
        <f>Table1[[#This Row],[Delivery_Date]]-Table1[[#This Row],[Order_Date]]</f>
        <v>4</v>
      </c>
      <c r="Q6212" s="4" t="str">
        <f>IF(Table1[[#This Row],[Delivery delay days]]&gt;5,"delay","on time")</f>
        <v>on time</v>
      </c>
      <c r="R6212" s="10">
        <f>DATEVALUE(Table1[[#This Row],[Delivery_Date]])</f>
        <v>44961</v>
      </c>
      <c r="S6212" s="10">
        <f>DATEVALUE(Table1[[#This Row],[Order_Date]])</f>
        <v>44957</v>
      </c>
      <c r="T6212" s="4" t="str" cm="1">
        <f t="array" ref="T6212">_xlfn.IFS(Table1[[#This Row],[Inventory_Level]]&lt;=200,"low",Table1[[#This Row],[Inventory_Level]]&gt;=700,"high",Table1[[#This Row],[Inventory_Level]]&gt;200,"medium")</f>
        <v>medium</v>
      </c>
    </row>
    <row r="6213" spans="1:20" x14ac:dyDescent="0.35">
      <c r="A6213" s="4">
        <v>6212</v>
      </c>
      <c r="B6213" s="4" t="s">
        <v>37</v>
      </c>
      <c r="C6213" s="4" t="s">
        <v>24</v>
      </c>
      <c r="D6213" s="4" t="s">
        <v>25</v>
      </c>
      <c r="E6213" s="4" t="s">
        <v>18</v>
      </c>
      <c r="F6213" s="10" t="s">
        <v>396</v>
      </c>
      <c r="G6213" s="11" t="s">
        <v>106</v>
      </c>
      <c r="H6213" s="4">
        <v>20</v>
      </c>
      <c r="I6213" s="12">
        <v>8739.43</v>
      </c>
      <c r="J6213" s="12">
        <v>174788.6</v>
      </c>
      <c r="K6213" s="12">
        <v>1625.55</v>
      </c>
      <c r="L6213" s="4">
        <v>644</v>
      </c>
      <c r="M6213" s="4" t="s">
        <v>21</v>
      </c>
      <c r="N6213" s="4" t="str" cm="1">
        <f t="array" ref="N6213">_xlfn.SWITCH(E6213,"Delhi","North","Chennai","South","Hyderabad","South","Mumbai","Central","Bangalore","South")</f>
        <v>North</v>
      </c>
      <c r="O6213" s="12">
        <v>21286.98</v>
      </c>
      <c r="P6213" s="4">
        <f>Table1[[#This Row],[Delivery_Date]]-Table1[[#This Row],[Order_Date]]</f>
        <v>11</v>
      </c>
      <c r="Q6213" s="4" t="str">
        <f>IF(Table1[[#This Row],[Delivery delay days]]&gt;5,"delay","on time")</f>
        <v>delay</v>
      </c>
      <c r="R6213" s="10">
        <f>DATEVALUE(Table1[[#This Row],[Delivery_Date]])</f>
        <v>45266</v>
      </c>
      <c r="S6213" s="10">
        <f>DATEVALUE(Table1[[#This Row],[Order_Date]])</f>
        <v>45255</v>
      </c>
      <c r="T6213" s="4" t="str" cm="1">
        <f t="array" ref="T6213">_xlfn.IFS(Table1[[#This Row],[Inventory_Level]]&lt;=200,"low",Table1[[#This Row],[Inventory_Level]]&gt;=700,"high",Table1[[#This Row],[Inventory_Level]]&gt;200,"medium")</f>
        <v>medium</v>
      </c>
    </row>
    <row r="6214" spans="1:20" x14ac:dyDescent="0.35">
      <c r="A6214" s="4">
        <v>6213</v>
      </c>
      <c r="B6214" s="4" t="s">
        <v>31</v>
      </c>
      <c r="C6214" s="4" t="s">
        <v>38</v>
      </c>
      <c r="D6214" s="4" t="s">
        <v>45</v>
      </c>
      <c r="E6214" s="4" t="s">
        <v>18</v>
      </c>
      <c r="F6214" s="10" t="s">
        <v>113</v>
      </c>
      <c r="G6214" s="11" t="s">
        <v>381</v>
      </c>
      <c r="H6214" s="4">
        <v>73</v>
      </c>
      <c r="I6214" s="12">
        <v>11509.04</v>
      </c>
      <c r="J6214" s="12">
        <v>840159.92</v>
      </c>
      <c r="K6214" s="12">
        <v>1288.5999999999999</v>
      </c>
      <c r="L6214" s="4">
        <v>649</v>
      </c>
      <c r="M6214" s="4" t="s">
        <v>42</v>
      </c>
      <c r="N6214" s="4" t="str" cm="1">
        <f t="array" ref="N6214">_xlfn.SWITCH(E6214,"Delhi","North","Chennai","South","Hyderabad","South","Mumbai","Central","Bangalore","South")</f>
        <v>North</v>
      </c>
      <c r="O6214" s="12">
        <v>189095.3</v>
      </c>
      <c r="P6214" s="4">
        <f>Table1[[#This Row],[Delivery_Date]]-Table1[[#This Row],[Order_Date]]</f>
        <v>8</v>
      </c>
      <c r="Q6214" s="4" t="str">
        <f>IF(Table1[[#This Row],[Delivery delay days]]&gt;5,"delay","on time")</f>
        <v>delay</v>
      </c>
      <c r="R6214" s="10">
        <f>DATEVALUE(Table1[[#This Row],[Delivery_Date]])</f>
        <v>45183</v>
      </c>
      <c r="S6214" s="10">
        <f>DATEVALUE(Table1[[#This Row],[Order_Date]])</f>
        <v>45175</v>
      </c>
      <c r="T6214" s="4" t="str" cm="1">
        <f t="array" ref="T6214">_xlfn.IFS(Table1[[#This Row],[Inventory_Level]]&lt;=200,"low",Table1[[#This Row],[Inventory_Level]]&gt;=700,"high",Table1[[#This Row],[Inventory_Level]]&gt;200,"medium")</f>
        <v>medium</v>
      </c>
    </row>
    <row r="6215" spans="1:20" x14ac:dyDescent="0.35">
      <c r="A6215" s="4">
        <v>6214</v>
      </c>
      <c r="B6215" s="4" t="s">
        <v>51</v>
      </c>
      <c r="C6215" s="4" t="s">
        <v>16</v>
      </c>
      <c r="D6215" s="4" t="s">
        <v>39</v>
      </c>
      <c r="E6215" s="4" t="s">
        <v>18</v>
      </c>
      <c r="F6215" s="10" t="s">
        <v>168</v>
      </c>
      <c r="G6215" s="11" t="s">
        <v>63</v>
      </c>
      <c r="H6215" s="4">
        <v>28</v>
      </c>
      <c r="I6215" s="12">
        <v>7186.41</v>
      </c>
      <c r="J6215" s="12">
        <v>201219.48</v>
      </c>
      <c r="K6215" s="12">
        <v>1967.5</v>
      </c>
      <c r="L6215" s="4">
        <v>331</v>
      </c>
      <c r="M6215" s="4" t="s">
        <v>35</v>
      </c>
      <c r="N6215" s="4" t="str" cm="1">
        <f t="array" ref="N6215">_xlfn.SWITCH(E6215,"Delhi","North","Chennai","South","Hyderabad","South","Mumbai","Central","Bangalore","South")</f>
        <v>North</v>
      </c>
      <c r="O6215" s="12">
        <v>41973.63</v>
      </c>
      <c r="P6215" s="4">
        <f>Table1[[#This Row],[Delivery_Date]]-Table1[[#This Row],[Order_Date]]</f>
        <v>5</v>
      </c>
      <c r="Q6215" s="4" t="str">
        <f>IF(Table1[[#This Row],[Delivery delay days]]&gt;5,"delay","on time")</f>
        <v>on time</v>
      </c>
      <c r="R6215" s="10">
        <f>DATEVALUE(Table1[[#This Row],[Delivery_Date]])</f>
        <v>45082</v>
      </c>
      <c r="S6215" s="10">
        <f>DATEVALUE(Table1[[#This Row],[Order_Date]])</f>
        <v>45077</v>
      </c>
      <c r="T6215" s="4" t="str" cm="1">
        <f t="array" ref="T6215">_xlfn.IFS(Table1[[#This Row],[Inventory_Level]]&lt;=200,"low",Table1[[#This Row],[Inventory_Level]]&gt;=700,"high",Table1[[#This Row],[Inventory_Level]]&gt;200,"medium")</f>
        <v>medium</v>
      </c>
    </row>
    <row r="6216" spans="1:20" x14ac:dyDescent="0.35">
      <c r="A6216" s="4">
        <v>6215</v>
      </c>
      <c r="B6216" s="4" t="s">
        <v>23</v>
      </c>
      <c r="C6216" s="4" t="s">
        <v>16</v>
      </c>
      <c r="D6216" s="4" t="s">
        <v>45</v>
      </c>
      <c r="E6216" s="4" t="s">
        <v>60</v>
      </c>
      <c r="F6216" s="10" t="s">
        <v>292</v>
      </c>
      <c r="G6216" s="11" t="s">
        <v>290</v>
      </c>
      <c r="H6216" s="4">
        <v>85</v>
      </c>
      <c r="I6216" s="12">
        <v>24822.51</v>
      </c>
      <c r="J6216" s="12">
        <v>2109913.35</v>
      </c>
      <c r="K6216" s="12">
        <v>1180.48</v>
      </c>
      <c r="L6216" s="4">
        <v>90</v>
      </c>
      <c r="M6216" s="4" t="s">
        <v>29</v>
      </c>
      <c r="N6216" s="4" t="str" cm="1">
        <f t="array" ref="N6216">_xlfn.SWITCH(E6216,"Delhi","North","Chennai","South","Hyderabad","South","Mumbai","Central","Bangalore","South")</f>
        <v>South</v>
      </c>
      <c r="O6216" s="12">
        <v>152188.93</v>
      </c>
      <c r="P6216" s="4">
        <f>Table1[[#This Row],[Delivery_Date]]-Table1[[#This Row],[Order_Date]]</f>
        <v>8</v>
      </c>
      <c r="Q6216" s="4" t="str">
        <f>IF(Table1[[#This Row],[Delivery delay days]]&gt;5,"delay","on time")</f>
        <v>delay</v>
      </c>
      <c r="R6216" s="10">
        <f>DATEVALUE(Table1[[#This Row],[Delivery_Date]])</f>
        <v>45207</v>
      </c>
      <c r="S6216" s="10">
        <f>DATEVALUE(Table1[[#This Row],[Order_Date]])</f>
        <v>45199</v>
      </c>
      <c r="T6216" s="4" t="str" cm="1">
        <f t="array" ref="T6216">_xlfn.IFS(Table1[[#This Row],[Inventory_Level]]&lt;=200,"low",Table1[[#This Row],[Inventory_Level]]&gt;=700,"high",Table1[[#This Row],[Inventory_Level]]&gt;200,"medium")</f>
        <v>low</v>
      </c>
    </row>
    <row r="6217" spans="1:20" x14ac:dyDescent="0.35">
      <c r="A6217" s="4">
        <v>6216</v>
      </c>
      <c r="B6217" s="4" t="s">
        <v>65</v>
      </c>
      <c r="C6217" s="4" t="s">
        <v>16</v>
      </c>
      <c r="D6217" s="4" t="s">
        <v>25</v>
      </c>
      <c r="E6217" s="4" t="s">
        <v>26</v>
      </c>
      <c r="F6217" s="10" t="s">
        <v>398</v>
      </c>
      <c r="G6217" s="11" t="s">
        <v>104</v>
      </c>
      <c r="H6217" s="4">
        <v>20</v>
      </c>
      <c r="I6217" s="12">
        <v>4355.63</v>
      </c>
      <c r="J6217" s="12">
        <v>87112.6</v>
      </c>
      <c r="K6217" s="12">
        <v>1055.19</v>
      </c>
      <c r="L6217" s="4">
        <v>192</v>
      </c>
      <c r="M6217" s="4" t="s">
        <v>35</v>
      </c>
      <c r="N6217" s="4" t="str" cm="1">
        <f t="array" ref="N6217">_xlfn.SWITCH(E6217,"Delhi","North","Chennai","South","Hyderabad","South","Mumbai","Central","Bangalore","South")</f>
        <v>South</v>
      </c>
      <c r="O6217" s="12">
        <v>17765.13</v>
      </c>
      <c r="P6217" s="4">
        <f>Table1[[#This Row],[Delivery_Date]]-Table1[[#This Row],[Order_Date]]</f>
        <v>15</v>
      </c>
      <c r="Q6217" s="4" t="str">
        <f>IF(Table1[[#This Row],[Delivery delay days]]&gt;5,"delay","on time")</f>
        <v>delay</v>
      </c>
      <c r="R6217" s="10">
        <f>DATEVALUE(Table1[[#This Row],[Delivery_Date]])</f>
        <v>45006</v>
      </c>
      <c r="S6217" s="10">
        <f>DATEVALUE(Table1[[#This Row],[Order_Date]])</f>
        <v>44991</v>
      </c>
      <c r="T6217" s="4" t="str" cm="1">
        <f t="array" ref="T6217">_xlfn.IFS(Table1[[#This Row],[Inventory_Level]]&lt;=200,"low",Table1[[#This Row],[Inventory_Level]]&gt;=700,"high",Table1[[#This Row],[Inventory_Level]]&gt;200,"medium")</f>
        <v>low</v>
      </c>
    </row>
    <row r="6218" spans="1:20" x14ac:dyDescent="0.35">
      <c r="A6218" s="4">
        <v>6217</v>
      </c>
      <c r="B6218" s="4" t="s">
        <v>23</v>
      </c>
      <c r="C6218" s="4" t="s">
        <v>38</v>
      </c>
      <c r="D6218" s="4" t="s">
        <v>32</v>
      </c>
      <c r="E6218" s="4" t="s">
        <v>60</v>
      </c>
      <c r="F6218" s="10" t="s">
        <v>89</v>
      </c>
      <c r="G6218" s="11" t="s">
        <v>356</v>
      </c>
      <c r="H6218" s="4">
        <v>76</v>
      </c>
      <c r="I6218" s="12">
        <v>43519.19</v>
      </c>
      <c r="J6218" s="12">
        <v>3307458.44</v>
      </c>
      <c r="K6218" s="12">
        <v>2480.87</v>
      </c>
      <c r="L6218" s="4">
        <v>22</v>
      </c>
      <c r="M6218" s="4" t="s">
        <v>21</v>
      </c>
      <c r="N6218" s="4" t="str" cm="1">
        <f t="array" ref="N6218">_xlfn.SWITCH(E6218,"Delhi","North","Chennai","South","Hyderabad","South","Mumbai","Central","Bangalore","South")</f>
        <v>South</v>
      </c>
      <c r="O6218" s="12">
        <v>824299.31</v>
      </c>
      <c r="P6218" s="4">
        <f>Table1[[#This Row],[Delivery_Date]]-Table1[[#This Row],[Order_Date]]</f>
        <v>10</v>
      </c>
      <c r="Q6218" s="4" t="str">
        <f>IF(Table1[[#This Row],[Delivery delay days]]&gt;5,"delay","on time")</f>
        <v>delay</v>
      </c>
      <c r="R6218" s="10">
        <f>DATEVALUE(Table1[[#This Row],[Delivery_Date]])</f>
        <v>45126</v>
      </c>
      <c r="S6218" s="10">
        <f>DATEVALUE(Table1[[#This Row],[Order_Date]])</f>
        <v>45116</v>
      </c>
      <c r="T6218" s="4" t="str" cm="1">
        <f t="array" ref="T6218">_xlfn.IFS(Table1[[#This Row],[Inventory_Level]]&lt;=200,"low",Table1[[#This Row],[Inventory_Level]]&gt;=700,"high",Table1[[#This Row],[Inventory_Level]]&gt;200,"medium")</f>
        <v>low</v>
      </c>
    </row>
    <row r="6219" spans="1:20" x14ac:dyDescent="0.35">
      <c r="A6219" s="4">
        <v>6218</v>
      </c>
      <c r="B6219" s="4" t="s">
        <v>44</v>
      </c>
      <c r="C6219" s="4" t="s">
        <v>38</v>
      </c>
      <c r="D6219" s="4" t="s">
        <v>25</v>
      </c>
      <c r="E6219" s="4" t="s">
        <v>52</v>
      </c>
      <c r="F6219" s="10" t="s">
        <v>129</v>
      </c>
      <c r="G6219" s="11" t="s">
        <v>172</v>
      </c>
      <c r="H6219" s="4">
        <v>93</v>
      </c>
      <c r="I6219" s="12">
        <v>28043.22</v>
      </c>
      <c r="J6219" s="12">
        <v>2608019.46</v>
      </c>
      <c r="K6219" s="12">
        <v>3340.96</v>
      </c>
      <c r="L6219" s="4">
        <v>210</v>
      </c>
      <c r="M6219" s="4" t="s">
        <v>29</v>
      </c>
      <c r="N6219" s="4" t="str" cm="1">
        <f t="array" ref="N6219">_xlfn.SWITCH(E6219,"Delhi","North","Chennai","South","Hyderabad","South","Mumbai","Central","Bangalore","South")</f>
        <v>Central</v>
      </c>
      <c r="O6219" s="12">
        <v>205782.54</v>
      </c>
      <c r="P6219" s="4">
        <f>Table1[[#This Row],[Delivery_Date]]-Table1[[#This Row],[Order_Date]]</f>
        <v>8</v>
      </c>
      <c r="Q6219" s="4" t="str">
        <f>IF(Table1[[#This Row],[Delivery delay days]]&gt;5,"delay","on time")</f>
        <v>delay</v>
      </c>
      <c r="R6219" s="10">
        <f>DATEVALUE(Table1[[#This Row],[Delivery_Date]])</f>
        <v>45176</v>
      </c>
      <c r="S6219" s="10">
        <f>DATEVALUE(Table1[[#This Row],[Order_Date]])</f>
        <v>45168</v>
      </c>
      <c r="T6219" s="4" t="str" cm="1">
        <f t="array" ref="T6219">_xlfn.IFS(Table1[[#This Row],[Inventory_Level]]&lt;=200,"low",Table1[[#This Row],[Inventory_Level]]&gt;=700,"high",Table1[[#This Row],[Inventory_Level]]&gt;200,"medium")</f>
        <v>medium</v>
      </c>
    </row>
    <row r="6220" spans="1:20" x14ac:dyDescent="0.35">
      <c r="A6220" s="4">
        <v>6219</v>
      </c>
      <c r="B6220" s="4" t="s">
        <v>15</v>
      </c>
      <c r="C6220" s="4" t="s">
        <v>24</v>
      </c>
      <c r="D6220" s="4" t="s">
        <v>32</v>
      </c>
      <c r="E6220" s="4" t="s">
        <v>46</v>
      </c>
      <c r="F6220" s="10" t="s">
        <v>158</v>
      </c>
      <c r="G6220" s="11" t="s">
        <v>110</v>
      </c>
      <c r="H6220" s="4">
        <v>48</v>
      </c>
      <c r="I6220" s="12">
        <v>35260.81</v>
      </c>
      <c r="J6220" s="12">
        <v>1692518.88</v>
      </c>
      <c r="K6220" s="12">
        <v>4834.0600000000004</v>
      </c>
      <c r="L6220" s="4">
        <v>988</v>
      </c>
      <c r="M6220" s="4" t="s">
        <v>42</v>
      </c>
      <c r="N6220" s="4" t="str" cm="1">
        <f t="array" ref="N6220">_xlfn.SWITCH(E6220,"Delhi","North","Chennai","South","Hyderabad","South","Mumbai","Central","Bangalore","South")</f>
        <v>South</v>
      </c>
      <c r="O6220" s="12">
        <v>410804.83</v>
      </c>
      <c r="P6220" s="4">
        <f>Table1[[#This Row],[Delivery_Date]]-Table1[[#This Row],[Order_Date]]</f>
        <v>1</v>
      </c>
      <c r="Q6220" s="4" t="str">
        <f>IF(Table1[[#This Row],[Delivery delay days]]&gt;5,"delay","on time")</f>
        <v>on time</v>
      </c>
      <c r="R6220" s="10">
        <f>DATEVALUE(Table1[[#This Row],[Delivery_Date]])</f>
        <v>44979</v>
      </c>
      <c r="S6220" s="10">
        <f>DATEVALUE(Table1[[#This Row],[Order_Date]])</f>
        <v>44978</v>
      </c>
      <c r="T6220" s="4" t="str" cm="1">
        <f t="array" ref="T6220">_xlfn.IFS(Table1[[#This Row],[Inventory_Level]]&lt;=200,"low",Table1[[#This Row],[Inventory_Level]]&gt;=700,"high",Table1[[#This Row],[Inventory_Level]]&gt;200,"medium")</f>
        <v>high</v>
      </c>
    </row>
    <row r="6221" spans="1:20" x14ac:dyDescent="0.35">
      <c r="A6221" s="4">
        <v>6220</v>
      </c>
      <c r="B6221" s="4" t="s">
        <v>65</v>
      </c>
      <c r="C6221" s="4" t="s">
        <v>16</v>
      </c>
      <c r="D6221" s="4" t="s">
        <v>32</v>
      </c>
      <c r="E6221" s="4" t="s">
        <v>52</v>
      </c>
      <c r="F6221" s="10" t="s">
        <v>334</v>
      </c>
      <c r="G6221" s="11" t="s">
        <v>113</v>
      </c>
      <c r="H6221" s="4">
        <v>66</v>
      </c>
      <c r="I6221" s="12">
        <v>45750.67</v>
      </c>
      <c r="J6221" s="12">
        <v>3019544.22</v>
      </c>
      <c r="K6221" s="12">
        <v>1096.51</v>
      </c>
      <c r="L6221" s="4">
        <v>804</v>
      </c>
      <c r="M6221" s="4" t="s">
        <v>42</v>
      </c>
      <c r="N6221" s="4" t="str" cm="1">
        <f t="array" ref="N6221">_xlfn.SWITCH(E6221,"Delhi","North","Chennai","South","Hyderabad","South","Mumbai","Central","Bangalore","South")</f>
        <v>Central</v>
      </c>
      <c r="O6221" s="12">
        <v>644165.32999999996</v>
      </c>
      <c r="P6221" s="4">
        <f>Table1[[#This Row],[Delivery_Date]]-Table1[[#This Row],[Order_Date]]</f>
        <v>1</v>
      </c>
      <c r="Q6221" s="4" t="str">
        <f>IF(Table1[[#This Row],[Delivery delay days]]&gt;5,"delay","on time")</f>
        <v>on time</v>
      </c>
      <c r="R6221" s="10">
        <f>DATEVALUE(Table1[[#This Row],[Delivery_Date]])</f>
        <v>45175</v>
      </c>
      <c r="S6221" s="10">
        <f>DATEVALUE(Table1[[#This Row],[Order_Date]])</f>
        <v>45174</v>
      </c>
      <c r="T6221" s="4" t="str" cm="1">
        <f t="array" ref="T6221">_xlfn.IFS(Table1[[#This Row],[Inventory_Level]]&lt;=200,"low",Table1[[#This Row],[Inventory_Level]]&gt;=700,"high",Table1[[#This Row],[Inventory_Level]]&gt;200,"medium")</f>
        <v>high</v>
      </c>
    </row>
    <row r="6222" spans="1:20" x14ac:dyDescent="0.35">
      <c r="A6222" s="4">
        <v>6221</v>
      </c>
      <c r="B6222" s="4" t="s">
        <v>37</v>
      </c>
      <c r="C6222" s="4" t="s">
        <v>16</v>
      </c>
      <c r="D6222" s="4" t="s">
        <v>32</v>
      </c>
      <c r="E6222" s="4" t="s">
        <v>52</v>
      </c>
      <c r="F6222" s="10" t="s">
        <v>290</v>
      </c>
      <c r="G6222" s="11" t="s">
        <v>408</v>
      </c>
      <c r="H6222" s="4">
        <v>24</v>
      </c>
      <c r="I6222" s="12">
        <v>45852.79</v>
      </c>
      <c r="J6222" s="12">
        <v>1100466.96</v>
      </c>
      <c r="K6222" s="12">
        <v>323.88</v>
      </c>
      <c r="L6222" s="4">
        <v>680</v>
      </c>
      <c r="M6222" s="4" t="s">
        <v>21</v>
      </c>
      <c r="N6222" s="4" t="str" cm="1">
        <f t="array" ref="N6222">_xlfn.SWITCH(E6222,"Delhi","North","Chennai","South","Hyderabad","South","Mumbai","Central","Bangalore","South")</f>
        <v>Central</v>
      </c>
      <c r="O6222" s="12">
        <v>85118.55</v>
      </c>
      <c r="P6222" s="4">
        <f>Table1[[#This Row],[Delivery_Date]]-Table1[[#This Row],[Order_Date]]</f>
        <v>15</v>
      </c>
      <c r="Q6222" s="4" t="str">
        <f>IF(Table1[[#This Row],[Delivery delay days]]&gt;5,"delay","on time")</f>
        <v>delay</v>
      </c>
      <c r="R6222" s="10">
        <f>DATEVALUE(Table1[[#This Row],[Delivery_Date]])</f>
        <v>45222</v>
      </c>
      <c r="S6222" s="10">
        <f>DATEVALUE(Table1[[#This Row],[Order_Date]])</f>
        <v>45207</v>
      </c>
      <c r="T6222" s="4" t="str" cm="1">
        <f t="array" ref="T6222">_xlfn.IFS(Table1[[#This Row],[Inventory_Level]]&lt;=200,"low",Table1[[#This Row],[Inventory_Level]]&gt;=700,"high",Table1[[#This Row],[Inventory_Level]]&gt;200,"medium")</f>
        <v>medium</v>
      </c>
    </row>
    <row r="6223" spans="1:20" x14ac:dyDescent="0.35">
      <c r="A6223" s="4">
        <v>6222</v>
      </c>
      <c r="B6223" s="4" t="s">
        <v>44</v>
      </c>
      <c r="C6223" s="4" t="s">
        <v>16</v>
      </c>
      <c r="D6223" s="4" t="s">
        <v>25</v>
      </c>
      <c r="E6223" s="4" t="s">
        <v>52</v>
      </c>
      <c r="F6223" s="10" t="s">
        <v>298</v>
      </c>
      <c r="G6223" s="11" t="s">
        <v>168</v>
      </c>
      <c r="H6223" s="4">
        <v>70</v>
      </c>
      <c r="I6223" s="12">
        <v>36117.93</v>
      </c>
      <c r="J6223" s="12">
        <v>2528255.1</v>
      </c>
      <c r="K6223" s="12">
        <v>2390.5700000000002</v>
      </c>
      <c r="L6223" s="4">
        <v>175</v>
      </c>
      <c r="M6223" s="4" t="s">
        <v>42</v>
      </c>
      <c r="N6223" s="4" t="str" cm="1">
        <f t="array" ref="N6223">_xlfn.SWITCH(E6223,"Delhi","North","Chennai","South","Hyderabad","South","Mumbai","Central","Bangalore","South")</f>
        <v>Central</v>
      </c>
      <c r="O6223" s="12">
        <v>505031.02</v>
      </c>
      <c r="P6223" s="4">
        <f>Table1[[#This Row],[Delivery_Date]]-Table1[[#This Row],[Order_Date]]</f>
        <v>5</v>
      </c>
      <c r="Q6223" s="4" t="str">
        <f>IF(Table1[[#This Row],[Delivery delay days]]&gt;5,"delay","on time")</f>
        <v>on time</v>
      </c>
      <c r="R6223" s="10">
        <f>DATEVALUE(Table1[[#This Row],[Delivery_Date]])</f>
        <v>45077</v>
      </c>
      <c r="S6223" s="10">
        <f>DATEVALUE(Table1[[#This Row],[Order_Date]])</f>
        <v>45072</v>
      </c>
      <c r="T6223" s="4" t="str" cm="1">
        <f t="array" ref="T6223">_xlfn.IFS(Table1[[#This Row],[Inventory_Level]]&lt;=200,"low",Table1[[#This Row],[Inventory_Level]]&gt;=700,"high",Table1[[#This Row],[Inventory_Level]]&gt;200,"medium")</f>
        <v>low</v>
      </c>
    </row>
    <row r="6224" spans="1:20" x14ac:dyDescent="0.35">
      <c r="A6224" s="4">
        <v>6223</v>
      </c>
      <c r="B6224" s="4" t="s">
        <v>37</v>
      </c>
      <c r="C6224" s="4" t="s">
        <v>38</v>
      </c>
      <c r="D6224" s="4" t="s">
        <v>45</v>
      </c>
      <c r="E6224" s="4" t="s">
        <v>26</v>
      </c>
      <c r="F6224" s="10" t="s">
        <v>364</v>
      </c>
      <c r="G6224" s="11" t="s">
        <v>413</v>
      </c>
      <c r="H6224" s="4">
        <v>23</v>
      </c>
      <c r="I6224" s="12">
        <v>19619.8</v>
      </c>
      <c r="J6224" s="12">
        <v>451255.4</v>
      </c>
      <c r="K6224" s="12">
        <v>2830.08</v>
      </c>
      <c r="L6224" s="4">
        <v>609</v>
      </c>
      <c r="M6224" s="4" t="s">
        <v>35</v>
      </c>
      <c r="N6224" s="4" t="str" cm="1">
        <f t="array" ref="N6224">_xlfn.SWITCH(E6224,"Delhi","North","Chennai","South","Hyderabad","South","Mumbai","Central","Bangalore","South")</f>
        <v>South</v>
      </c>
      <c r="O6224" s="12">
        <v>62419.47</v>
      </c>
      <c r="P6224" s="4">
        <f>Table1[[#This Row],[Delivery_Date]]-Table1[[#This Row],[Order_Date]]</f>
        <v>2</v>
      </c>
      <c r="Q6224" s="4" t="str">
        <f>IF(Table1[[#This Row],[Delivery delay days]]&gt;5,"delay","on time")</f>
        <v>on time</v>
      </c>
      <c r="R6224" s="10">
        <f>DATEVALUE(Table1[[#This Row],[Delivery_Date]])</f>
        <v>45051</v>
      </c>
      <c r="S6224" s="10">
        <f>DATEVALUE(Table1[[#This Row],[Order_Date]])</f>
        <v>45049</v>
      </c>
      <c r="T6224" s="4" t="str" cm="1">
        <f t="array" ref="T6224">_xlfn.IFS(Table1[[#This Row],[Inventory_Level]]&lt;=200,"low",Table1[[#This Row],[Inventory_Level]]&gt;=700,"high",Table1[[#This Row],[Inventory_Level]]&gt;200,"medium")</f>
        <v>medium</v>
      </c>
    </row>
    <row r="6225" spans="1:20" x14ac:dyDescent="0.35">
      <c r="A6225" s="4">
        <v>6224</v>
      </c>
      <c r="B6225" s="4" t="s">
        <v>31</v>
      </c>
      <c r="C6225" s="4" t="s">
        <v>16</v>
      </c>
      <c r="D6225" s="4" t="s">
        <v>45</v>
      </c>
      <c r="E6225" s="4" t="s">
        <v>18</v>
      </c>
      <c r="F6225" s="10" t="s">
        <v>359</v>
      </c>
      <c r="G6225" s="11" t="s">
        <v>375</v>
      </c>
      <c r="H6225" s="4">
        <v>59</v>
      </c>
      <c r="I6225" s="12">
        <v>44639.83</v>
      </c>
      <c r="J6225" s="12">
        <v>2633749.9700000002</v>
      </c>
      <c r="K6225" s="12">
        <v>1453.7</v>
      </c>
      <c r="L6225" s="4">
        <v>123</v>
      </c>
      <c r="M6225" s="4" t="s">
        <v>35</v>
      </c>
      <c r="N6225" s="4" t="str" cm="1">
        <f t="array" ref="N6225">_xlfn.SWITCH(E6225,"Delhi","North","Chennai","South","Hyderabad","South","Mumbai","Central","Bangalore","South")</f>
        <v>North</v>
      </c>
      <c r="O6225" s="12">
        <v>440520.33</v>
      </c>
      <c r="P6225" s="4">
        <f>Table1[[#This Row],[Delivery_Date]]-Table1[[#This Row],[Order_Date]]</f>
        <v>5</v>
      </c>
      <c r="Q6225" s="4" t="str">
        <f>IF(Table1[[#This Row],[Delivery delay days]]&gt;5,"delay","on time")</f>
        <v>on time</v>
      </c>
      <c r="R6225" s="10">
        <f>DATEVALUE(Table1[[#This Row],[Delivery_Date]])</f>
        <v>45253</v>
      </c>
      <c r="S6225" s="10">
        <f>DATEVALUE(Table1[[#This Row],[Order_Date]])</f>
        <v>45248</v>
      </c>
      <c r="T6225" s="4" t="str" cm="1">
        <f t="array" ref="T6225">_xlfn.IFS(Table1[[#This Row],[Inventory_Level]]&lt;=200,"low",Table1[[#This Row],[Inventory_Level]]&gt;=700,"high",Table1[[#This Row],[Inventory_Level]]&gt;200,"medium")</f>
        <v>low</v>
      </c>
    </row>
    <row r="6226" spans="1:20" x14ac:dyDescent="0.35">
      <c r="A6226" s="4">
        <v>6225</v>
      </c>
      <c r="B6226" s="4" t="s">
        <v>51</v>
      </c>
      <c r="C6226" s="4" t="s">
        <v>38</v>
      </c>
      <c r="D6226" s="4" t="s">
        <v>25</v>
      </c>
      <c r="E6226" s="4" t="s">
        <v>60</v>
      </c>
      <c r="F6226" s="10" t="s">
        <v>345</v>
      </c>
      <c r="G6226" s="11" t="s">
        <v>191</v>
      </c>
      <c r="H6226" s="4">
        <v>72</v>
      </c>
      <c r="I6226" s="12">
        <v>1140.1600000000001</v>
      </c>
      <c r="J6226" s="12">
        <v>82091.520000000004</v>
      </c>
      <c r="K6226" s="12">
        <v>2959.96</v>
      </c>
      <c r="L6226" s="4">
        <v>516</v>
      </c>
      <c r="M6226" s="4" t="s">
        <v>29</v>
      </c>
      <c r="N6226" s="4" t="str" cm="1">
        <f t="array" ref="N6226">_xlfn.SWITCH(E6226,"Delhi","North","Chennai","South","Hyderabad","South","Mumbai","Central","Bangalore","South")</f>
        <v>South</v>
      </c>
      <c r="O6226" s="12">
        <v>9706.44</v>
      </c>
      <c r="P6226" s="4">
        <f>Table1[[#This Row],[Delivery_Date]]-Table1[[#This Row],[Order_Date]]</f>
        <v>15</v>
      </c>
      <c r="Q6226" s="4" t="str">
        <f>IF(Table1[[#This Row],[Delivery delay days]]&gt;5,"delay","on time")</f>
        <v>delay</v>
      </c>
      <c r="R6226" s="10">
        <f>DATEVALUE(Table1[[#This Row],[Delivery_Date]])</f>
        <v>44987</v>
      </c>
      <c r="S6226" s="10">
        <f>DATEVALUE(Table1[[#This Row],[Order_Date]])</f>
        <v>44972</v>
      </c>
      <c r="T6226" s="4" t="str" cm="1">
        <f t="array" ref="T6226">_xlfn.IFS(Table1[[#This Row],[Inventory_Level]]&lt;=200,"low",Table1[[#This Row],[Inventory_Level]]&gt;=700,"high",Table1[[#This Row],[Inventory_Level]]&gt;200,"medium")</f>
        <v>medium</v>
      </c>
    </row>
    <row r="6227" spans="1:20" x14ac:dyDescent="0.35">
      <c r="A6227" s="4">
        <v>6226</v>
      </c>
      <c r="B6227" s="4" t="s">
        <v>65</v>
      </c>
      <c r="C6227" s="4" t="s">
        <v>16</v>
      </c>
      <c r="D6227" s="4" t="s">
        <v>17</v>
      </c>
      <c r="E6227" s="4" t="s">
        <v>26</v>
      </c>
      <c r="F6227" s="10" t="s">
        <v>258</v>
      </c>
      <c r="G6227" s="11" t="s">
        <v>125</v>
      </c>
      <c r="H6227" s="4">
        <v>87</v>
      </c>
      <c r="I6227" s="12">
        <v>24192.68</v>
      </c>
      <c r="J6227" s="12">
        <v>2104763.16</v>
      </c>
      <c r="K6227" s="12">
        <v>517.47</v>
      </c>
      <c r="L6227" s="4">
        <v>695</v>
      </c>
      <c r="M6227" s="4" t="s">
        <v>42</v>
      </c>
      <c r="N6227" s="4" t="str" cm="1">
        <f t="array" ref="N6227">_xlfn.SWITCH(E6227,"Delhi","North","Chennai","South","Hyderabad","South","Mumbai","Central","Bangalore","South")</f>
        <v>South</v>
      </c>
      <c r="O6227" s="12">
        <v>383668.13</v>
      </c>
      <c r="P6227" s="4">
        <f>Table1[[#This Row],[Delivery_Date]]-Table1[[#This Row],[Order_Date]]</f>
        <v>5</v>
      </c>
      <c r="Q6227" s="4" t="str">
        <f>IF(Table1[[#This Row],[Delivery delay days]]&gt;5,"delay","on time")</f>
        <v>on time</v>
      </c>
      <c r="R6227" s="10">
        <f>DATEVALUE(Table1[[#This Row],[Delivery_Date]])</f>
        <v>45067</v>
      </c>
      <c r="S6227" s="10">
        <f>DATEVALUE(Table1[[#This Row],[Order_Date]])</f>
        <v>45062</v>
      </c>
      <c r="T6227" s="4" t="str" cm="1">
        <f t="array" ref="T6227">_xlfn.IFS(Table1[[#This Row],[Inventory_Level]]&lt;=200,"low",Table1[[#This Row],[Inventory_Level]]&gt;=700,"high",Table1[[#This Row],[Inventory_Level]]&gt;200,"medium")</f>
        <v>medium</v>
      </c>
    </row>
    <row r="6228" spans="1:20" x14ac:dyDescent="0.35">
      <c r="A6228" s="4">
        <v>6227</v>
      </c>
      <c r="B6228" s="4" t="s">
        <v>23</v>
      </c>
      <c r="C6228" s="4" t="s">
        <v>16</v>
      </c>
      <c r="D6228" s="4" t="s">
        <v>32</v>
      </c>
      <c r="E6228" s="4" t="s">
        <v>46</v>
      </c>
      <c r="F6228" s="10" t="s">
        <v>304</v>
      </c>
      <c r="G6228" s="11" t="s">
        <v>269</v>
      </c>
      <c r="H6228" s="4">
        <v>79</v>
      </c>
      <c r="I6228" s="12">
        <v>49564.42</v>
      </c>
      <c r="J6228" s="12">
        <v>3915589.18</v>
      </c>
      <c r="K6228" s="12">
        <v>1582.32</v>
      </c>
      <c r="L6228" s="4">
        <v>104</v>
      </c>
      <c r="M6228" s="4" t="s">
        <v>42</v>
      </c>
      <c r="N6228" s="4" t="str" cm="1">
        <f t="array" ref="N6228">_xlfn.SWITCH(E6228,"Delhi","North","Chennai","South","Hyderabad","South","Mumbai","Central","Bangalore","South")</f>
        <v>South</v>
      </c>
      <c r="O6228" s="12">
        <v>258181.47</v>
      </c>
      <c r="P6228" s="4">
        <f>Table1[[#This Row],[Delivery_Date]]-Table1[[#This Row],[Order_Date]]</f>
        <v>13</v>
      </c>
      <c r="Q6228" s="4" t="str">
        <f>IF(Table1[[#This Row],[Delivery delay days]]&gt;5,"delay","on time")</f>
        <v>delay</v>
      </c>
      <c r="R6228" s="10">
        <f>DATEVALUE(Table1[[#This Row],[Delivery_Date]])</f>
        <v>45259</v>
      </c>
      <c r="S6228" s="10">
        <f>DATEVALUE(Table1[[#This Row],[Order_Date]])</f>
        <v>45246</v>
      </c>
      <c r="T6228" s="4" t="str" cm="1">
        <f t="array" ref="T6228">_xlfn.IFS(Table1[[#This Row],[Inventory_Level]]&lt;=200,"low",Table1[[#This Row],[Inventory_Level]]&gt;=700,"high",Table1[[#This Row],[Inventory_Level]]&gt;200,"medium")</f>
        <v>low</v>
      </c>
    </row>
    <row r="6229" spans="1:20" x14ac:dyDescent="0.35">
      <c r="A6229" s="4">
        <v>6228</v>
      </c>
      <c r="B6229" s="4" t="s">
        <v>51</v>
      </c>
      <c r="C6229" s="4" t="s">
        <v>24</v>
      </c>
      <c r="D6229" s="4" t="s">
        <v>45</v>
      </c>
      <c r="E6229" s="4" t="s">
        <v>26</v>
      </c>
      <c r="F6229" s="10" t="s">
        <v>137</v>
      </c>
      <c r="G6229" s="11" t="s">
        <v>384</v>
      </c>
      <c r="H6229" s="4">
        <v>34</v>
      </c>
      <c r="I6229" s="12">
        <v>25736.69</v>
      </c>
      <c r="J6229" s="12">
        <v>875047.46</v>
      </c>
      <c r="K6229" s="12">
        <v>809.63</v>
      </c>
      <c r="L6229" s="4">
        <v>377</v>
      </c>
      <c r="M6229" s="4" t="s">
        <v>29</v>
      </c>
      <c r="N6229" s="4" t="str" cm="1">
        <f t="array" ref="N6229">_xlfn.SWITCH(E6229,"Delhi","North","Chennai","South","Hyderabad","South","Mumbai","Central","Bangalore","South")</f>
        <v>South</v>
      </c>
      <c r="O6229" s="12">
        <v>98857.47</v>
      </c>
      <c r="P6229" s="4">
        <f>Table1[[#This Row],[Delivery_Date]]-Table1[[#This Row],[Order_Date]]</f>
        <v>1</v>
      </c>
      <c r="Q6229" s="4" t="str">
        <f>IF(Table1[[#This Row],[Delivery delay days]]&gt;5,"delay","on time")</f>
        <v>on time</v>
      </c>
      <c r="R6229" s="10">
        <f>DATEVALUE(Table1[[#This Row],[Delivery_Date]])</f>
        <v>45145</v>
      </c>
      <c r="S6229" s="10">
        <f>DATEVALUE(Table1[[#This Row],[Order_Date]])</f>
        <v>45144</v>
      </c>
      <c r="T6229" s="4" t="str" cm="1">
        <f t="array" ref="T6229">_xlfn.IFS(Table1[[#This Row],[Inventory_Level]]&lt;=200,"low",Table1[[#This Row],[Inventory_Level]]&gt;=700,"high",Table1[[#This Row],[Inventory_Level]]&gt;200,"medium")</f>
        <v>medium</v>
      </c>
    </row>
    <row r="6230" spans="1:20" x14ac:dyDescent="0.35">
      <c r="A6230" s="4">
        <v>6229</v>
      </c>
      <c r="B6230" s="4" t="s">
        <v>23</v>
      </c>
      <c r="C6230" s="4" t="s">
        <v>16</v>
      </c>
      <c r="D6230" s="4" t="s">
        <v>45</v>
      </c>
      <c r="E6230" s="4" t="s">
        <v>26</v>
      </c>
      <c r="F6230" s="10" t="s">
        <v>359</v>
      </c>
      <c r="G6230" s="11" t="s">
        <v>213</v>
      </c>
      <c r="H6230" s="4">
        <v>37</v>
      </c>
      <c r="I6230" s="12">
        <v>7900.06</v>
      </c>
      <c r="J6230" s="12">
        <v>292302.21999999997</v>
      </c>
      <c r="K6230" s="12">
        <v>3664.71</v>
      </c>
      <c r="L6230" s="4">
        <v>122</v>
      </c>
      <c r="M6230" s="4" t="s">
        <v>42</v>
      </c>
      <c r="N6230" s="4" t="str" cm="1">
        <f t="array" ref="N6230">_xlfn.SWITCH(E6230,"Delhi","North","Chennai","South","Hyderabad","South","Mumbai","Central","Bangalore","South")</f>
        <v>South</v>
      </c>
      <c r="O6230" s="12">
        <v>63074.13</v>
      </c>
      <c r="P6230" s="4">
        <f>Table1[[#This Row],[Delivery_Date]]-Table1[[#This Row],[Order_Date]]</f>
        <v>3</v>
      </c>
      <c r="Q6230" s="4" t="str">
        <f>IF(Table1[[#This Row],[Delivery delay days]]&gt;5,"delay","on time")</f>
        <v>on time</v>
      </c>
      <c r="R6230" s="10">
        <f>DATEVALUE(Table1[[#This Row],[Delivery_Date]])</f>
        <v>45251</v>
      </c>
      <c r="S6230" s="10">
        <f>DATEVALUE(Table1[[#This Row],[Order_Date]])</f>
        <v>45248</v>
      </c>
      <c r="T6230" s="4" t="str" cm="1">
        <f t="array" ref="T6230">_xlfn.IFS(Table1[[#This Row],[Inventory_Level]]&lt;=200,"low",Table1[[#This Row],[Inventory_Level]]&gt;=700,"high",Table1[[#This Row],[Inventory_Level]]&gt;200,"medium")</f>
        <v>low</v>
      </c>
    </row>
    <row r="6231" spans="1:20" x14ac:dyDescent="0.35">
      <c r="A6231" s="4">
        <v>6230</v>
      </c>
      <c r="B6231" s="4" t="s">
        <v>65</v>
      </c>
      <c r="C6231" s="4" t="s">
        <v>16</v>
      </c>
      <c r="D6231" s="4" t="s">
        <v>25</v>
      </c>
      <c r="E6231" s="4" t="s">
        <v>52</v>
      </c>
      <c r="F6231" s="10" t="s">
        <v>352</v>
      </c>
      <c r="G6231" s="11" t="s">
        <v>139</v>
      </c>
      <c r="H6231" s="4">
        <v>22</v>
      </c>
      <c r="I6231" s="12">
        <v>48662.27</v>
      </c>
      <c r="J6231" s="12">
        <v>1070569.94</v>
      </c>
      <c r="K6231" s="12">
        <v>448.55</v>
      </c>
      <c r="L6231" s="4">
        <v>285</v>
      </c>
      <c r="M6231" s="4" t="s">
        <v>29</v>
      </c>
      <c r="N6231" s="4" t="str" cm="1">
        <f t="array" ref="N6231">_xlfn.SWITCH(E6231,"Delhi","North","Chennai","South","Hyderabad","South","Mumbai","Central","Bangalore","South")</f>
        <v>Central</v>
      </c>
      <c r="O6231" s="12">
        <v>106019.51</v>
      </c>
      <c r="P6231" s="4">
        <f>Table1[[#This Row],[Delivery_Date]]-Table1[[#This Row],[Order_Date]]</f>
        <v>1</v>
      </c>
      <c r="Q6231" s="4" t="str">
        <f>IF(Table1[[#This Row],[Delivery delay days]]&gt;5,"delay","on time")</f>
        <v>on time</v>
      </c>
      <c r="R6231" s="10">
        <f>DATEVALUE(Table1[[#This Row],[Delivery_Date]])</f>
        <v>44951</v>
      </c>
      <c r="S6231" s="10">
        <f>DATEVALUE(Table1[[#This Row],[Order_Date]])</f>
        <v>44950</v>
      </c>
      <c r="T6231" s="4" t="str" cm="1">
        <f t="array" ref="T6231">_xlfn.IFS(Table1[[#This Row],[Inventory_Level]]&lt;=200,"low",Table1[[#This Row],[Inventory_Level]]&gt;=700,"high",Table1[[#This Row],[Inventory_Level]]&gt;200,"medium")</f>
        <v>medium</v>
      </c>
    </row>
    <row r="6232" spans="1:20" x14ac:dyDescent="0.35">
      <c r="A6232" s="4">
        <v>6231</v>
      </c>
      <c r="B6232" s="4" t="s">
        <v>44</v>
      </c>
      <c r="C6232" s="4" t="s">
        <v>24</v>
      </c>
      <c r="D6232" s="4" t="s">
        <v>17</v>
      </c>
      <c r="E6232" s="4" t="s">
        <v>60</v>
      </c>
      <c r="F6232" s="10" t="s">
        <v>194</v>
      </c>
      <c r="G6232" s="11" t="s">
        <v>122</v>
      </c>
      <c r="H6232" s="4">
        <v>23</v>
      </c>
      <c r="I6232" s="12">
        <v>34822.22</v>
      </c>
      <c r="J6232" s="12">
        <v>800911.06</v>
      </c>
      <c r="K6232" s="12">
        <v>3664.52</v>
      </c>
      <c r="L6232" s="4">
        <v>88</v>
      </c>
      <c r="M6232" s="4" t="s">
        <v>35</v>
      </c>
      <c r="N6232" s="4" t="str" cm="1">
        <f t="array" ref="N6232">_xlfn.SWITCH(E6232,"Delhi","North","Chennai","South","Hyderabad","South","Mumbai","Central","Bangalore","South")</f>
        <v>South</v>
      </c>
      <c r="O6232" s="12">
        <v>76650.59</v>
      </c>
      <c r="P6232" s="4">
        <f>Table1[[#This Row],[Delivery_Date]]-Table1[[#This Row],[Order_Date]]</f>
        <v>14</v>
      </c>
      <c r="Q6232" s="4" t="str">
        <f>IF(Table1[[#This Row],[Delivery delay days]]&gt;5,"delay","on time")</f>
        <v>delay</v>
      </c>
      <c r="R6232" s="10">
        <f>DATEVALUE(Table1[[#This Row],[Delivery_Date]])</f>
        <v>45228</v>
      </c>
      <c r="S6232" s="10">
        <f>DATEVALUE(Table1[[#This Row],[Order_Date]])</f>
        <v>45214</v>
      </c>
      <c r="T6232" s="4" t="str" cm="1">
        <f t="array" ref="T6232">_xlfn.IFS(Table1[[#This Row],[Inventory_Level]]&lt;=200,"low",Table1[[#This Row],[Inventory_Level]]&gt;=700,"high",Table1[[#This Row],[Inventory_Level]]&gt;200,"medium")</f>
        <v>low</v>
      </c>
    </row>
    <row r="6233" spans="1:20" x14ac:dyDescent="0.35">
      <c r="A6233" s="4">
        <v>6232</v>
      </c>
      <c r="B6233" s="4" t="s">
        <v>15</v>
      </c>
      <c r="C6233" s="4" t="s">
        <v>16</v>
      </c>
      <c r="D6233" s="4" t="s">
        <v>39</v>
      </c>
      <c r="E6233" s="4" t="s">
        <v>26</v>
      </c>
      <c r="F6233" s="10" t="s">
        <v>321</v>
      </c>
      <c r="G6233" s="11" t="s">
        <v>239</v>
      </c>
      <c r="H6233" s="4">
        <v>97</v>
      </c>
      <c r="I6233" s="12">
        <v>47178.64</v>
      </c>
      <c r="J6233" s="12">
        <v>4576328.08</v>
      </c>
      <c r="K6233" s="12">
        <v>1425.51</v>
      </c>
      <c r="L6233" s="4">
        <v>73</v>
      </c>
      <c r="M6233" s="4" t="s">
        <v>42</v>
      </c>
      <c r="N6233" s="4" t="str" cm="1">
        <f t="array" ref="N6233">_xlfn.SWITCH(E6233,"Delhi","North","Chennai","South","Hyderabad","South","Mumbai","Central","Bangalore","South")</f>
        <v>South</v>
      </c>
      <c r="O6233" s="12">
        <v>506409.64</v>
      </c>
      <c r="P6233" s="4">
        <f>Table1[[#This Row],[Delivery_Date]]-Table1[[#This Row],[Order_Date]]</f>
        <v>2</v>
      </c>
      <c r="Q6233" s="4" t="str">
        <f>IF(Table1[[#This Row],[Delivery delay days]]&gt;5,"delay","on time")</f>
        <v>on time</v>
      </c>
      <c r="R6233" s="10">
        <f>DATEVALUE(Table1[[#This Row],[Delivery_Date]])</f>
        <v>45087</v>
      </c>
      <c r="S6233" s="10">
        <f>DATEVALUE(Table1[[#This Row],[Order_Date]])</f>
        <v>45085</v>
      </c>
      <c r="T6233" s="4" t="str" cm="1">
        <f t="array" ref="T6233">_xlfn.IFS(Table1[[#This Row],[Inventory_Level]]&lt;=200,"low",Table1[[#This Row],[Inventory_Level]]&gt;=700,"high",Table1[[#This Row],[Inventory_Level]]&gt;200,"medium")</f>
        <v>low</v>
      </c>
    </row>
    <row r="6234" spans="1:20" x14ac:dyDescent="0.35">
      <c r="A6234" s="4">
        <v>6233</v>
      </c>
      <c r="B6234" s="4" t="s">
        <v>59</v>
      </c>
      <c r="C6234" s="4" t="s">
        <v>24</v>
      </c>
      <c r="D6234" s="4" t="s">
        <v>25</v>
      </c>
      <c r="E6234" s="4" t="s">
        <v>52</v>
      </c>
      <c r="F6234" s="10" t="s">
        <v>313</v>
      </c>
      <c r="G6234" s="11" t="s">
        <v>272</v>
      </c>
      <c r="H6234" s="4">
        <v>61</v>
      </c>
      <c r="I6234" s="12">
        <v>2541.69</v>
      </c>
      <c r="J6234" s="12">
        <v>155043.09</v>
      </c>
      <c r="K6234" s="12">
        <v>3896.24</v>
      </c>
      <c r="L6234" s="4">
        <v>298</v>
      </c>
      <c r="M6234" s="4" t="s">
        <v>29</v>
      </c>
      <c r="N6234" s="4" t="str" cm="1">
        <f t="array" ref="N6234">_xlfn.SWITCH(E6234,"Delhi","North","Chennai","South","Hyderabad","South","Mumbai","Central","Bangalore","South")</f>
        <v>Central</v>
      </c>
      <c r="O6234" s="12">
        <v>34567.949999999997</v>
      </c>
      <c r="P6234" s="4">
        <f>Table1[[#This Row],[Delivery_Date]]-Table1[[#This Row],[Order_Date]]</f>
        <v>3</v>
      </c>
      <c r="Q6234" s="4" t="str">
        <f>IF(Table1[[#This Row],[Delivery delay days]]&gt;5,"delay","on time")</f>
        <v>on time</v>
      </c>
      <c r="R6234" s="10">
        <f>DATEVALUE(Table1[[#This Row],[Delivery_Date]])</f>
        <v>45136</v>
      </c>
      <c r="S6234" s="10">
        <f>DATEVALUE(Table1[[#This Row],[Order_Date]])</f>
        <v>45133</v>
      </c>
      <c r="T6234" s="4" t="str" cm="1">
        <f t="array" ref="T6234">_xlfn.IFS(Table1[[#This Row],[Inventory_Level]]&lt;=200,"low",Table1[[#This Row],[Inventory_Level]]&gt;=700,"high",Table1[[#This Row],[Inventory_Level]]&gt;200,"medium")</f>
        <v>medium</v>
      </c>
    </row>
    <row r="6235" spans="1:20" x14ac:dyDescent="0.35">
      <c r="A6235" s="4">
        <v>6234</v>
      </c>
      <c r="B6235" s="4" t="s">
        <v>37</v>
      </c>
      <c r="C6235" s="4" t="s">
        <v>24</v>
      </c>
      <c r="D6235" s="4" t="s">
        <v>25</v>
      </c>
      <c r="E6235" s="4" t="s">
        <v>60</v>
      </c>
      <c r="F6235" s="10" t="s">
        <v>338</v>
      </c>
      <c r="G6235" s="11" t="s">
        <v>298</v>
      </c>
      <c r="H6235" s="4">
        <v>81</v>
      </c>
      <c r="I6235" s="12">
        <v>3189.15</v>
      </c>
      <c r="J6235" s="12">
        <v>258321.15</v>
      </c>
      <c r="K6235" s="12">
        <v>4272.42</v>
      </c>
      <c r="L6235" s="4">
        <v>430</v>
      </c>
      <c r="M6235" s="4" t="s">
        <v>42</v>
      </c>
      <c r="N6235" s="4" t="str" cm="1">
        <f t="array" ref="N6235">_xlfn.SWITCH(E6235,"Delhi","North","Chennai","South","Hyderabad","South","Mumbai","Central","Bangalore","South")</f>
        <v>South</v>
      </c>
      <c r="O6235" s="12">
        <v>20305.310000000001</v>
      </c>
      <c r="P6235" s="4">
        <f>Table1[[#This Row],[Delivery_Date]]-Table1[[#This Row],[Order_Date]]</f>
        <v>1</v>
      </c>
      <c r="Q6235" s="4" t="str">
        <f>IF(Table1[[#This Row],[Delivery delay days]]&gt;5,"delay","on time")</f>
        <v>on time</v>
      </c>
      <c r="R6235" s="10">
        <f>DATEVALUE(Table1[[#This Row],[Delivery_Date]])</f>
        <v>45072</v>
      </c>
      <c r="S6235" s="10">
        <f>DATEVALUE(Table1[[#This Row],[Order_Date]])</f>
        <v>45071</v>
      </c>
      <c r="T6235" s="4" t="str" cm="1">
        <f t="array" ref="T6235">_xlfn.IFS(Table1[[#This Row],[Inventory_Level]]&lt;=200,"low",Table1[[#This Row],[Inventory_Level]]&gt;=700,"high",Table1[[#This Row],[Inventory_Level]]&gt;200,"medium")</f>
        <v>medium</v>
      </c>
    </row>
    <row r="6236" spans="1:20" x14ac:dyDescent="0.35">
      <c r="A6236" s="4">
        <v>6235</v>
      </c>
      <c r="B6236" s="4" t="s">
        <v>23</v>
      </c>
      <c r="C6236" s="4" t="s">
        <v>16</v>
      </c>
      <c r="D6236" s="4" t="s">
        <v>25</v>
      </c>
      <c r="E6236" s="4" t="s">
        <v>46</v>
      </c>
      <c r="F6236" s="10" t="s">
        <v>162</v>
      </c>
      <c r="G6236" s="11" t="s">
        <v>334</v>
      </c>
      <c r="H6236" s="4">
        <v>10</v>
      </c>
      <c r="I6236" s="12">
        <v>10526.69</v>
      </c>
      <c r="J6236" s="12">
        <v>105266.9</v>
      </c>
      <c r="K6236" s="12">
        <v>4479.12</v>
      </c>
      <c r="L6236" s="4">
        <v>1000</v>
      </c>
      <c r="M6236" s="4" t="s">
        <v>35</v>
      </c>
      <c r="N6236" s="4" t="str" cm="1">
        <f t="array" ref="N6236">_xlfn.SWITCH(E6236,"Delhi","North","Chennai","South","Hyderabad","South","Mumbai","Central","Bangalore","South")</f>
        <v>South</v>
      </c>
      <c r="O6236" s="12">
        <v>10263.85</v>
      </c>
      <c r="P6236" s="4">
        <f>Table1[[#This Row],[Delivery_Date]]-Table1[[#This Row],[Order_Date]]</f>
        <v>9</v>
      </c>
      <c r="Q6236" s="4" t="str">
        <f>IF(Table1[[#This Row],[Delivery delay days]]&gt;5,"delay","on time")</f>
        <v>delay</v>
      </c>
      <c r="R6236" s="10">
        <f>DATEVALUE(Table1[[#This Row],[Delivery_Date]])</f>
        <v>45174</v>
      </c>
      <c r="S6236" s="10">
        <f>DATEVALUE(Table1[[#This Row],[Order_Date]])</f>
        <v>45165</v>
      </c>
      <c r="T6236" s="4" t="str" cm="1">
        <f t="array" ref="T6236">_xlfn.IFS(Table1[[#This Row],[Inventory_Level]]&lt;=200,"low",Table1[[#This Row],[Inventory_Level]]&gt;=700,"high",Table1[[#This Row],[Inventory_Level]]&gt;200,"medium")</f>
        <v>high</v>
      </c>
    </row>
    <row r="6237" spans="1:20" x14ac:dyDescent="0.35">
      <c r="A6237" s="4">
        <v>6236</v>
      </c>
      <c r="B6237" s="4" t="s">
        <v>31</v>
      </c>
      <c r="C6237" s="4" t="s">
        <v>38</v>
      </c>
      <c r="D6237" s="4" t="s">
        <v>39</v>
      </c>
      <c r="E6237" s="4" t="s">
        <v>26</v>
      </c>
      <c r="F6237" s="10" t="s">
        <v>365</v>
      </c>
      <c r="G6237" s="11" t="s">
        <v>341</v>
      </c>
      <c r="H6237" s="4">
        <v>77</v>
      </c>
      <c r="I6237" s="12">
        <v>18507.66</v>
      </c>
      <c r="J6237" s="12">
        <v>1425089.82</v>
      </c>
      <c r="K6237" s="12">
        <v>4201.1899999999996</v>
      </c>
      <c r="L6237" s="4">
        <v>261</v>
      </c>
      <c r="M6237" s="4" t="s">
        <v>21</v>
      </c>
      <c r="N6237" s="4" t="str" cm="1">
        <f t="array" ref="N6237">_xlfn.SWITCH(E6237,"Delhi","North","Chennai","South","Hyderabad","South","Mumbai","Central","Bangalore","South")</f>
        <v>South</v>
      </c>
      <c r="O6237" s="12">
        <v>81067.259999999995</v>
      </c>
      <c r="P6237" s="4">
        <f>Table1[[#This Row],[Delivery_Date]]-Table1[[#This Row],[Order_Date]]</f>
        <v>9</v>
      </c>
      <c r="Q6237" s="4" t="str">
        <f>IF(Table1[[#This Row],[Delivery delay days]]&gt;5,"delay","on time")</f>
        <v>delay</v>
      </c>
      <c r="R6237" s="10">
        <f>DATEVALUE(Table1[[#This Row],[Delivery_Date]])</f>
        <v>45193</v>
      </c>
      <c r="S6237" s="10">
        <f>DATEVALUE(Table1[[#This Row],[Order_Date]])</f>
        <v>45184</v>
      </c>
      <c r="T6237" s="4" t="str" cm="1">
        <f t="array" ref="T6237">_xlfn.IFS(Table1[[#This Row],[Inventory_Level]]&lt;=200,"low",Table1[[#This Row],[Inventory_Level]]&gt;=700,"high",Table1[[#This Row],[Inventory_Level]]&gt;200,"medium")</f>
        <v>medium</v>
      </c>
    </row>
    <row r="6238" spans="1:20" x14ac:dyDescent="0.35">
      <c r="A6238" s="4">
        <v>6237</v>
      </c>
      <c r="B6238" s="4" t="s">
        <v>31</v>
      </c>
      <c r="C6238" s="4" t="s">
        <v>38</v>
      </c>
      <c r="D6238" s="4" t="s">
        <v>32</v>
      </c>
      <c r="E6238" s="4" t="s">
        <v>52</v>
      </c>
      <c r="F6238" s="10" t="s">
        <v>328</v>
      </c>
      <c r="G6238" s="11" t="s">
        <v>244</v>
      </c>
      <c r="H6238" s="4">
        <v>38</v>
      </c>
      <c r="I6238" s="12">
        <v>42708.71</v>
      </c>
      <c r="J6238" s="12">
        <v>1622930.98</v>
      </c>
      <c r="K6238" s="12">
        <v>2886.06</v>
      </c>
      <c r="L6238" s="4">
        <v>914</v>
      </c>
      <c r="M6238" s="4" t="s">
        <v>42</v>
      </c>
      <c r="N6238" s="4" t="str" cm="1">
        <f t="array" ref="N6238">_xlfn.SWITCH(E6238,"Delhi","North","Chennai","South","Hyderabad","South","Mumbai","Central","Bangalore","South")</f>
        <v>Central</v>
      </c>
      <c r="O6238" s="12">
        <v>207892.82</v>
      </c>
      <c r="P6238" s="4">
        <f>Table1[[#This Row],[Delivery_Date]]-Table1[[#This Row],[Order_Date]]</f>
        <v>6</v>
      </c>
      <c r="Q6238" s="4" t="str">
        <f>IF(Table1[[#This Row],[Delivery delay days]]&gt;5,"delay","on time")</f>
        <v>delay</v>
      </c>
      <c r="R6238" s="10">
        <f>DATEVALUE(Table1[[#This Row],[Delivery_Date]])</f>
        <v>44948</v>
      </c>
      <c r="S6238" s="10">
        <f>DATEVALUE(Table1[[#This Row],[Order_Date]])</f>
        <v>44942</v>
      </c>
      <c r="T6238" s="4" t="str" cm="1">
        <f t="array" ref="T6238">_xlfn.IFS(Table1[[#This Row],[Inventory_Level]]&lt;=200,"low",Table1[[#This Row],[Inventory_Level]]&gt;=700,"high",Table1[[#This Row],[Inventory_Level]]&gt;200,"medium")</f>
        <v>high</v>
      </c>
    </row>
    <row r="6239" spans="1:20" x14ac:dyDescent="0.35">
      <c r="A6239" s="4">
        <v>6238</v>
      </c>
      <c r="B6239" s="4" t="s">
        <v>31</v>
      </c>
      <c r="C6239" s="4" t="s">
        <v>38</v>
      </c>
      <c r="D6239" s="4" t="s">
        <v>25</v>
      </c>
      <c r="E6239" s="4" t="s">
        <v>52</v>
      </c>
      <c r="F6239" s="10" t="s">
        <v>280</v>
      </c>
      <c r="G6239" s="11" t="s">
        <v>323</v>
      </c>
      <c r="H6239" s="4">
        <v>79</v>
      </c>
      <c r="I6239" s="12">
        <v>9566.0300000000007</v>
      </c>
      <c r="J6239" s="12">
        <v>755716.37</v>
      </c>
      <c r="K6239" s="12">
        <v>1172.3399999999999</v>
      </c>
      <c r="L6239" s="4">
        <v>795</v>
      </c>
      <c r="M6239" s="4" t="s">
        <v>42</v>
      </c>
      <c r="N6239" s="4" t="str" cm="1">
        <f t="array" ref="N6239">_xlfn.SWITCH(E6239,"Delhi","North","Chennai","South","Hyderabad","South","Mumbai","Central","Bangalore","South")</f>
        <v>Central</v>
      </c>
      <c r="O6239" s="12">
        <v>127036.25</v>
      </c>
      <c r="P6239" s="4">
        <f>Table1[[#This Row],[Delivery_Date]]-Table1[[#This Row],[Order_Date]]</f>
        <v>6</v>
      </c>
      <c r="Q6239" s="4" t="str">
        <f>IF(Table1[[#This Row],[Delivery delay days]]&gt;5,"delay","on time")</f>
        <v>delay</v>
      </c>
      <c r="R6239" s="10">
        <f>DATEVALUE(Table1[[#This Row],[Delivery_Date]])</f>
        <v>45273</v>
      </c>
      <c r="S6239" s="10">
        <f>DATEVALUE(Table1[[#This Row],[Order_Date]])</f>
        <v>45267</v>
      </c>
      <c r="T6239" s="4" t="str" cm="1">
        <f t="array" ref="T6239">_xlfn.IFS(Table1[[#This Row],[Inventory_Level]]&lt;=200,"low",Table1[[#This Row],[Inventory_Level]]&gt;=700,"high",Table1[[#This Row],[Inventory_Level]]&gt;200,"medium")</f>
        <v>high</v>
      </c>
    </row>
    <row r="6240" spans="1:20" x14ac:dyDescent="0.35">
      <c r="A6240" s="4">
        <v>6239</v>
      </c>
      <c r="B6240" s="4" t="s">
        <v>59</v>
      </c>
      <c r="C6240" s="4" t="s">
        <v>38</v>
      </c>
      <c r="D6240" s="4" t="s">
        <v>25</v>
      </c>
      <c r="E6240" s="4" t="s">
        <v>60</v>
      </c>
      <c r="F6240" s="10" t="s">
        <v>393</v>
      </c>
      <c r="G6240" s="11" t="s">
        <v>288</v>
      </c>
      <c r="H6240" s="4">
        <v>15</v>
      </c>
      <c r="I6240" s="12">
        <v>34315.32</v>
      </c>
      <c r="J6240" s="12">
        <v>514729.8</v>
      </c>
      <c r="K6240" s="12">
        <v>500.57</v>
      </c>
      <c r="L6240" s="4">
        <v>401</v>
      </c>
      <c r="M6240" s="4" t="s">
        <v>42</v>
      </c>
      <c r="N6240" s="4" t="str" cm="1">
        <f t="array" ref="N6240">_xlfn.SWITCH(E6240,"Delhi","North","Chennai","South","Hyderabad","South","Mumbai","Central","Bangalore","South")</f>
        <v>South</v>
      </c>
      <c r="O6240" s="12">
        <v>45725.18</v>
      </c>
      <c r="P6240" s="4">
        <f>Table1[[#This Row],[Delivery_Date]]-Table1[[#This Row],[Order_Date]]</f>
        <v>10</v>
      </c>
      <c r="Q6240" s="4" t="str">
        <f>IF(Table1[[#This Row],[Delivery delay days]]&gt;5,"delay","on time")</f>
        <v>delay</v>
      </c>
      <c r="R6240" s="10">
        <f>DATEVALUE(Table1[[#This Row],[Delivery_Date]])</f>
        <v>45211</v>
      </c>
      <c r="S6240" s="10">
        <f>DATEVALUE(Table1[[#This Row],[Order_Date]])</f>
        <v>45201</v>
      </c>
      <c r="T6240" s="4" t="str" cm="1">
        <f t="array" ref="T6240">_xlfn.IFS(Table1[[#This Row],[Inventory_Level]]&lt;=200,"low",Table1[[#This Row],[Inventory_Level]]&gt;=700,"high",Table1[[#This Row],[Inventory_Level]]&gt;200,"medium")</f>
        <v>medium</v>
      </c>
    </row>
    <row r="6241" spans="1:20" x14ac:dyDescent="0.35">
      <c r="A6241" s="4">
        <v>6240</v>
      </c>
      <c r="B6241" s="4" t="s">
        <v>59</v>
      </c>
      <c r="C6241" s="4" t="s">
        <v>38</v>
      </c>
      <c r="D6241" s="4" t="s">
        <v>25</v>
      </c>
      <c r="E6241" s="4" t="s">
        <v>18</v>
      </c>
      <c r="F6241" s="10" t="s">
        <v>254</v>
      </c>
      <c r="G6241" s="11" t="s">
        <v>73</v>
      </c>
      <c r="H6241" s="4">
        <v>69</v>
      </c>
      <c r="I6241" s="12">
        <v>20738.68</v>
      </c>
      <c r="J6241" s="12">
        <v>1430968.92</v>
      </c>
      <c r="K6241" s="12">
        <v>1805.21</v>
      </c>
      <c r="L6241" s="4">
        <v>875</v>
      </c>
      <c r="M6241" s="4" t="s">
        <v>29</v>
      </c>
      <c r="N6241" s="4" t="str" cm="1">
        <f t="array" ref="N6241">_xlfn.SWITCH(E6241,"Delhi","North","Chennai","South","Hyderabad","South","Mumbai","Central","Bangalore","South")</f>
        <v>North</v>
      </c>
      <c r="O6241" s="12">
        <v>158912.60999999999</v>
      </c>
      <c r="P6241" s="4">
        <f>Table1[[#This Row],[Delivery_Date]]-Table1[[#This Row],[Order_Date]]</f>
        <v>3</v>
      </c>
      <c r="Q6241" s="4" t="str">
        <f>IF(Table1[[#This Row],[Delivery delay days]]&gt;5,"delay","on time")</f>
        <v>on time</v>
      </c>
      <c r="R6241" s="10">
        <f>DATEVALUE(Table1[[#This Row],[Delivery_Date]])</f>
        <v>45220</v>
      </c>
      <c r="S6241" s="10">
        <f>DATEVALUE(Table1[[#This Row],[Order_Date]])</f>
        <v>45217</v>
      </c>
      <c r="T6241" s="4" t="str" cm="1">
        <f t="array" ref="T6241">_xlfn.IFS(Table1[[#This Row],[Inventory_Level]]&lt;=200,"low",Table1[[#This Row],[Inventory_Level]]&gt;=700,"high",Table1[[#This Row],[Inventory_Level]]&gt;200,"medium")</f>
        <v>high</v>
      </c>
    </row>
    <row r="6242" spans="1:20" x14ac:dyDescent="0.35">
      <c r="A6242" s="4">
        <v>6241</v>
      </c>
      <c r="B6242" s="4" t="s">
        <v>59</v>
      </c>
      <c r="C6242" s="4" t="s">
        <v>38</v>
      </c>
      <c r="D6242" s="4" t="s">
        <v>39</v>
      </c>
      <c r="E6242" s="4" t="s">
        <v>52</v>
      </c>
      <c r="F6242" s="10" t="s">
        <v>123</v>
      </c>
      <c r="G6242" s="11" t="s">
        <v>330</v>
      </c>
      <c r="H6242" s="4">
        <v>34</v>
      </c>
      <c r="I6242" s="12">
        <v>19919.439999999999</v>
      </c>
      <c r="J6242" s="12">
        <v>677260.96</v>
      </c>
      <c r="K6242" s="12">
        <v>1741.99</v>
      </c>
      <c r="L6242" s="4">
        <v>816</v>
      </c>
      <c r="M6242" s="4" t="s">
        <v>35</v>
      </c>
      <c r="N6242" s="4" t="str" cm="1">
        <f t="array" ref="N6242">_xlfn.SWITCH(E6242,"Delhi","North","Chennai","South","Hyderabad","South","Mumbai","Central","Bangalore","South")</f>
        <v>Central</v>
      </c>
      <c r="O6242" s="12">
        <v>48307.87</v>
      </c>
      <c r="P6242" s="4">
        <f>Table1[[#This Row],[Delivery_Date]]-Table1[[#This Row],[Order_Date]]</f>
        <v>15</v>
      </c>
      <c r="Q6242" s="4" t="str">
        <f>IF(Table1[[#This Row],[Delivery delay days]]&gt;5,"delay","on time")</f>
        <v>delay</v>
      </c>
      <c r="R6242" s="10">
        <f>DATEVALUE(Table1[[#This Row],[Delivery_Date]])</f>
        <v>45257</v>
      </c>
      <c r="S6242" s="10">
        <f>DATEVALUE(Table1[[#This Row],[Order_Date]])</f>
        <v>45242</v>
      </c>
      <c r="T6242" s="4" t="str" cm="1">
        <f t="array" ref="T6242">_xlfn.IFS(Table1[[#This Row],[Inventory_Level]]&lt;=200,"low",Table1[[#This Row],[Inventory_Level]]&gt;=700,"high",Table1[[#This Row],[Inventory_Level]]&gt;200,"medium")</f>
        <v>high</v>
      </c>
    </row>
    <row r="6243" spans="1:20" x14ac:dyDescent="0.35">
      <c r="A6243" s="4">
        <v>6242</v>
      </c>
      <c r="B6243" s="4" t="s">
        <v>65</v>
      </c>
      <c r="C6243" s="4" t="s">
        <v>24</v>
      </c>
      <c r="D6243" s="4" t="s">
        <v>39</v>
      </c>
      <c r="E6243" s="4" t="s">
        <v>60</v>
      </c>
      <c r="F6243" s="10" t="s">
        <v>285</v>
      </c>
      <c r="G6243" s="11" t="s">
        <v>233</v>
      </c>
      <c r="H6243" s="4">
        <v>35</v>
      </c>
      <c r="I6243" s="12">
        <v>3960.85</v>
      </c>
      <c r="J6243" s="12">
        <v>138629.75</v>
      </c>
      <c r="K6243" s="12">
        <v>1088.96</v>
      </c>
      <c r="L6243" s="4">
        <v>813</v>
      </c>
      <c r="M6243" s="4" t="s">
        <v>29</v>
      </c>
      <c r="N6243" s="4" t="str" cm="1">
        <f t="array" ref="N6243">_xlfn.SWITCH(E6243,"Delhi","North","Chennai","South","Hyderabad","South","Mumbai","Central","Bangalore","South")</f>
        <v>South</v>
      </c>
      <c r="O6243" s="12">
        <v>9406.7199999999993</v>
      </c>
      <c r="P6243" s="4">
        <f>Table1[[#This Row],[Delivery_Date]]-Table1[[#This Row],[Order_Date]]</f>
        <v>1</v>
      </c>
      <c r="Q6243" s="4" t="str">
        <f>IF(Table1[[#This Row],[Delivery delay days]]&gt;5,"delay","on time")</f>
        <v>on time</v>
      </c>
      <c r="R6243" s="10">
        <f>DATEVALUE(Table1[[#This Row],[Delivery_Date]])</f>
        <v>45195</v>
      </c>
      <c r="S6243" s="10">
        <f>DATEVALUE(Table1[[#This Row],[Order_Date]])</f>
        <v>45194</v>
      </c>
      <c r="T6243" s="4" t="str" cm="1">
        <f t="array" ref="T6243">_xlfn.IFS(Table1[[#This Row],[Inventory_Level]]&lt;=200,"low",Table1[[#This Row],[Inventory_Level]]&gt;=700,"high",Table1[[#This Row],[Inventory_Level]]&gt;200,"medium")</f>
        <v>high</v>
      </c>
    </row>
    <row r="6244" spans="1:20" x14ac:dyDescent="0.35">
      <c r="A6244" s="4">
        <v>6243</v>
      </c>
      <c r="B6244" s="4" t="s">
        <v>59</v>
      </c>
      <c r="C6244" s="4" t="s">
        <v>16</v>
      </c>
      <c r="D6244" s="4" t="s">
        <v>39</v>
      </c>
      <c r="E6244" s="4" t="s">
        <v>18</v>
      </c>
      <c r="F6244" s="10" t="s">
        <v>322</v>
      </c>
      <c r="G6244" s="11" t="s">
        <v>241</v>
      </c>
      <c r="H6244" s="4">
        <v>5</v>
      </c>
      <c r="I6244" s="12">
        <v>1268.57</v>
      </c>
      <c r="J6244" s="12">
        <v>6342.85</v>
      </c>
      <c r="K6244" s="12">
        <v>1876.44</v>
      </c>
      <c r="L6244" s="4">
        <v>998</v>
      </c>
      <c r="M6244" s="4" t="s">
        <v>42</v>
      </c>
      <c r="N6244" s="4" t="str" cm="1">
        <f t="array" ref="N6244">_xlfn.SWITCH(E6244,"Delhi","North","Chennai","South","Hyderabad","South","Mumbai","Central","Bangalore","South")</f>
        <v>North</v>
      </c>
      <c r="O6244" s="12">
        <v>423.3</v>
      </c>
      <c r="P6244" s="4">
        <f>Table1[[#This Row],[Delivery_Date]]-Table1[[#This Row],[Order_Date]]</f>
        <v>6</v>
      </c>
      <c r="Q6244" s="4" t="str">
        <f>IF(Table1[[#This Row],[Delivery delay days]]&gt;5,"delay","on time")</f>
        <v>delay</v>
      </c>
      <c r="R6244" s="10">
        <f>DATEVALUE(Table1[[#This Row],[Delivery_Date]])</f>
        <v>45000</v>
      </c>
      <c r="S6244" s="10">
        <f>DATEVALUE(Table1[[#This Row],[Order_Date]])</f>
        <v>44994</v>
      </c>
      <c r="T6244" s="4" t="str" cm="1">
        <f t="array" ref="T6244">_xlfn.IFS(Table1[[#This Row],[Inventory_Level]]&lt;=200,"low",Table1[[#This Row],[Inventory_Level]]&gt;=700,"high",Table1[[#This Row],[Inventory_Level]]&gt;200,"medium")</f>
        <v>high</v>
      </c>
    </row>
    <row r="6245" spans="1:20" x14ac:dyDescent="0.35">
      <c r="A6245" s="4">
        <v>6244</v>
      </c>
      <c r="B6245" s="4" t="s">
        <v>31</v>
      </c>
      <c r="C6245" s="4" t="s">
        <v>38</v>
      </c>
      <c r="D6245" s="4" t="s">
        <v>17</v>
      </c>
      <c r="E6245" s="4" t="s">
        <v>60</v>
      </c>
      <c r="F6245" s="10" t="s">
        <v>350</v>
      </c>
      <c r="G6245" s="11" t="s">
        <v>181</v>
      </c>
      <c r="H6245" s="4">
        <v>79</v>
      </c>
      <c r="I6245" s="12">
        <v>10730.83</v>
      </c>
      <c r="J6245" s="12">
        <v>847735.57</v>
      </c>
      <c r="K6245" s="12">
        <v>4850.57</v>
      </c>
      <c r="L6245" s="4">
        <v>394</v>
      </c>
      <c r="M6245" s="4" t="s">
        <v>21</v>
      </c>
      <c r="N6245" s="4" t="str" cm="1">
        <f t="array" ref="N6245">_xlfn.SWITCH(E6245,"Delhi","North","Chennai","South","Hyderabad","South","Mumbai","Central","Bangalore","South")</f>
        <v>South</v>
      </c>
      <c r="O6245" s="12">
        <v>43025.84</v>
      </c>
      <c r="P6245" s="4">
        <f>Table1[[#This Row],[Delivery_Date]]-Table1[[#This Row],[Order_Date]]</f>
        <v>14</v>
      </c>
      <c r="Q6245" s="4" t="str">
        <f>IF(Table1[[#This Row],[Delivery delay days]]&gt;5,"delay","on time")</f>
        <v>delay</v>
      </c>
      <c r="R6245" s="10">
        <f>DATEVALUE(Table1[[#This Row],[Delivery_Date]])</f>
        <v>45278</v>
      </c>
      <c r="S6245" s="10">
        <f>DATEVALUE(Table1[[#This Row],[Order_Date]])</f>
        <v>45264</v>
      </c>
      <c r="T6245" s="4" t="str" cm="1">
        <f t="array" ref="T6245">_xlfn.IFS(Table1[[#This Row],[Inventory_Level]]&lt;=200,"low",Table1[[#This Row],[Inventory_Level]]&gt;=700,"high",Table1[[#This Row],[Inventory_Level]]&gt;200,"medium")</f>
        <v>medium</v>
      </c>
    </row>
    <row r="6246" spans="1:20" x14ac:dyDescent="0.35">
      <c r="A6246" s="4">
        <v>6245</v>
      </c>
      <c r="B6246" s="4" t="s">
        <v>59</v>
      </c>
      <c r="C6246" s="4" t="s">
        <v>16</v>
      </c>
      <c r="D6246" s="4" t="s">
        <v>17</v>
      </c>
      <c r="E6246" s="4" t="s">
        <v>46</v>
      </c>
      <c r="F6246" s="10" t="s">
        <v>139</v>
      </c>
      <c r="G6246" s="11" t="s">
        <v>385</v>
      </c>
      <c r="H6246" s="4">
        <v>70</v>
      </c>
      <c r="I6246" s="12">
        <v>12359.48</v>
      </c>
      <c r="J6246" s="12">
        <v>865163.6</v>
      </c>
      <c r="K6246" s="12">
        <v>1747.06</v>
      </c>
      <c r="L6246" s="4">
        <v>879</v>
      </c>
      <c r="M6246" s="4" t="s">
        <v>42</v>
      </c>
      <c r="N6246" s="4" t="str" cm="1">
        <f t="array" ref="N6246">_xlfn.SWITCH(E6246,"Delhi","North","Chennai","South","Hyderabad","South","Mumbai","Central","Bangalore","South")</f>
        <v>South</v>
      </c>
      <c r="O6246" s="12">
        <v>141464.24</v>
      </c>
      <c r="P6246" s="4">
        <f>Table1[[#This Row],[Delivery_Date]]-Table1[[#This Row],[Order_Date]]</f>
        <v>1</v>
      </c>
      <c r="Q6246" s="4" t="str">
        <f>IF(Table1[[#This Row],[Delivery delay days]]&gt;5,"delay","on time")</f>
        <v>on time</v>
      </c>
      <c r="R6246" s="10">
        <f>DATEVALUE(Table1[[#This Row],[Delivery_Date]])</f>
        <v>44952</v>
      </c>
      <c r="S6246" s="10">
        <f>DATEVALUE(Table1[[#This Row],[Order_Date]])</f>
        <v>44951</v>
      </c>
      <c r="T6246" s="4" t="str" cm="1">
        <f t="array" ref="T6246">_xlfn.IFS(Table1[[#This Row],[Inventory_Level]]&lt;=200,"low",Table1[[#This Row],[Inventory_Level]]&gt;=700,"high",Table1[[#This Row],[Inventory_Level]]&gt;200,"medium")</f>
        <v>high</v>
      </c>
    </row>
    <row r="6247" spans="1:20" x14ac:dyDescent="0.35">
      <c r="A6247" s="4">
        <v>6246</v>
      </c>
      <c r="B6247" s="4" t="s">
        <v>23</v>
      </c>
      <c r="C6247" s="4" t="s">
        <v>16</v>
      </c>
      <c r="D6247" s="4" t="s">
        <v>32</v>
      </c>
      <c r="E6247" s="4" t="s">
        <v>52</v>
      </c>
      <c r="F6247" s="10" t="s">
        <v>57</v>
      </c>
      <c r="G6247" s="11" t="s">
        <v>185</v>
      </c>
      <c r="H6247" s="4">
        <v>95</v>
      </c>
      <c r="I6247" s="12">
        <v>27848.560000000001</v>
      </c>
      <c r="J6247" s="12">
        <v>2645613.2000000002</v>
      </c>
      <c r="K6247" s="12">
        <v>1550.2</v>
      </c>
      <c r="L6247" s="4">
        <v>185</v>
      </c>
      <c r="M6247" s="4" t="s">
        <v>21</v>
      </c>
      <c r="N6247" s="4" t="str" cm="1">
        <f t="array" ref="N6247">_xlfn.SWITCH(E6247,"Delhi","North","Chennai","South","Hyderabad","South","Mumbai","Central","Bangalore","South")</f>
        <v>Central</v>
      </c>
      <c r="O6247" s="12">
        <v>524669.98</v>
      </c>
      <c r="P6247" s="4">
        <f>Table1[[#This Row],[Delivery_Date]]-Table1[[#This Row],[Order_Date]]</f>
        <v>5</v>
      </c>
      <c r="Q6247" s="4" t="str">
        <f>IF(Table1[[#This Row],[Delivery delay days]]&gt;5,"delay","on time")</f>
        <v>on time</v>
      </c>
      <c r="R6247" s="10">
        <f>DATEVALUE(Table1[[#This Row],[Delivery_Date]])</f>
        <v>45041</v>
      </c>
      <c r="S6247" s="10">
        <f>DATEVALUE(Table1[[#This Row],[Order_Date]])</f>
        <v>45036</v>
      </c>
      <c r="T6247" s="4" t="str" cm="1">
        <f t="array" ref="T6247">_xlfn.IFS(Table1[[#This Row],[Inventory_Level]]&lt;=200,"low",Table1[[#This Row],[Inventory_Level]]&gt;=700,"high",Table1[[#This Row],[Inventory_Level]]&gt;200,"medium")</f>
        <v>low</v>
      </c>
    </row>
    <row r="6248" spans="1:20" x14ac:dyDescent="0.35">
      <c r="A6248" s="4">
        <v>6247</v>
      </c>
      <c r="B6248" s="4" t="s">
        <v>15</v>
      </c>
      <c r="C6248" s="4" t="s">
        <v>16</v>
      </c>
      <c r="D6248" s="4" t="s">
        <v>17</v>
      </c>
      <c r="E6248" s="4" t="s">
        <v>46</v>
      </c>
      <c r="F6248" s="10" t="s">
        <v>171</v>
      </c>
      <c r="G6248" s="11" t="s">
        <v>147</v>
      </c>
      <c r="H6248" s="4">
        <v>39</v>
      </c>
      <c r="I6248" s="12">
        <v>28341.63</v>
      </c>
      <c r="J6248" s="12">
        <v>1105323.57</v>
      </c>
      <c r="K6248" s="12">
        <v>3516.28</v>
      </c>
      <c r="L6248" s="4">
        <v>905</v>
      </c>
      <c r="M6248" s="4" t="s">
        <v>42</v>
      </c>
      <c r="N6248" s="4" t="str" cm="1">
        <f t="array" ref="N6248">_xlfn.SWITCH(E6248,"Delhi","North","Chennai","South","Hyderabad","South","Mumbai","Central","Bangalore","South")</f>
        <v>South</v>
      </c>
      <c r="O6248" s="12">
        <v>141207.1</v>
      </c>
      <c r="P6248" s="4">
        <f>Table1[[#This Row],[Delivery_Date]]-Table1[[#This Row],[Order_Date]]</f>
        <v>4</v>
      </c>
      <c r="Q6248" s="4" t="str">
        <f>IF(Table1[[#This Row],[Delivery delay days]]&gt;5,"delay","on time")</f>
        <v>on time</v>
      </c>
      <c r="R6248" s="10">
        <f>DATEVALUE(Table1[[#This Row],[Delivery_Date]])</f>
        <v>45147</v>
      </c>
      <c r="S6248" s="10">
        <f>DATEVALUE(Table1[[#This Row],[Order_Date]])</f>
        <v>45143</v>
      </c>
      <c r="T6248" s="4" t="str" cm="1">
        <f t="array" ref="T6248">_xlfn.IFS(Table1[[#This Row],[Inventory_Level]]&lt;=200,"low",Table1[[#This Row],[Inventory_Level]]&gt;=700,"high",Table1[[#This Row],[Inventory_Level]]&gt;200,"medium")</f>
        <v>high</v>
      </c>
    </row>
    <row r="6249" spans="1:20" x14ac:dyDescent="0.35">
      <c r="A6249" s="4">
        <v>6248</v>
      </c>
      <c r="B6249" s="4" t="s">
        <v>37</v>
      </c>
      <c r="C6249" s="4" t="s">
        <v>24</v>
      </c>
      <c r="D6249" s="4" t="s">
        <v>32</v>
      </c>
      <c r="E6249" s="4" t="s">
        <v>52</v>
      </c>
      <c r="F6249" s="10" t="s">
        <v>358</v>
      </c>
      <c r="G6249" s="11" t="s">
        <v>133</v>
      </c>
      <c r="H6249" s="4">
        <v>30</v>
      </c>
      <c r="I6249" s="12">
        <v>11624.35</v>
      </c>
      <c r="J6249" s="12">
        <v>348730.5</v>
      </c>
      <c r="K6249" s="12">
        <v>3366.65</v>
      </c>
      <c r="L6249" s="4">
        <v>716</v>
      </c>
      <c r="M6249" s="4" t="s">
        <v>42</v>
      </c>
      <c r="N6249" s="4" t="str" cm="1">
        <f t="array" ref="N6249">_xlfn.SWITCH(E6249,"Delhi","North","Chennai","South","Hyderabad","South","Mumbai","Central","Bangalore","South")</f>
        <v>Central</v>
      </c>
      <c r="O6249" s="12">
        <v>65145</v>
      </c>
      <c r="P6249" s="4">
        <f>Table1[[#This Row],[Delivery_Date]]-Table1[[#This Row],[Order_Date]]</f>
        <v>9</v>
      </c>
      <c r="Q6249" s="4" t="str">
        <f>IF(Table1[[#This Row],[Delivery delay days]]&gt;5,"delay","on time")</f>
        <v>delay</v>
      </c>
      <c r="R6249" s="10">
        <f>DATEVALUE(Table1[[#This Row],[Delivery_Date]])</f>
        <v>45249</v>
      </c>
      <c r="S6249" s="10">
        <f>DATEVALUE(Table1[[#This Row],[Order_Date]])</f>
        <v>45240</v>
      </c>
      <c r="T6249" s="4" t="str" cm="1">
        <f t="array" ref="T6249">_xlfn.IFS(Table1[[#This Row],[Inventory_Level]]&lt;=200,"low",Table1[[#This Row],[Inventory_Level]]&gt;=700,"high",Table1[[#This Row],[Inventory_Level]]&gt;200,"medium")</f>
        <v>high</v>
      </c>
    </row>
    <row r="6250" spans="1:20" x14ac:dyDescent="0.35">
      <c r="A6250" s="4">
        <v>6249</v>
      </c>
      <c r="B6250" s="4" t="s">
        <v>65</v>
      </c>
      <c r="C6250" s="4" t="s">
        <v>24</v>
      </c>
      <c r="D6250" s="4" t="s">
        <v>45</v>
      </c>
      <c r="E6250" s="4" t="s">
        <v>26</v>
      </c>
      <c r="F6250" s="10" t="s">
        <v>136</v>
      </c>
      <c r="G6250" s="11" t="s">
        <v>48</v>
      </c>
      <c r="H6250" s="4">
        <v>61</v>
      </c>
      <c r="I6250" s="12">
        <v>16597.5</v>
      </c>
      <c r="J6250" s="12">
        <v>1012447.5</v>
      </c>
      <c r="K6250" s="12">
        <v>593.55999999999995</v>
      </c>
      <c r="L6250" s="4">
        <v>701</v>
      </c>
      <c r="M6250" s="4" t="s">
        <v>42</v>
      </c>
      <c r="N6250" s="4" t="str" cm="1">
        <f t="array" ref="N6250">_xlfn.SWITCH(E6250,"Delhi","North","Chennai","South","Hyderabad","South","Mumbai","Central","Bangalore","South")</f>
        <v>South</v>
      </c>
      <c r="O6250" s="12">
        <v>59345.32</v>
      </c>
      <c r="P6250" s="4">
        <f>Table1[[#This Row],[Delivery_Date]]-Table1[[#This Row],[Order_Date]]</f>
        <v>14</v>
      </c>
      <c r="Q6250" s="4" t="str">
        <f>IF(Table1[[#This Row],[Delivery delay days]]&gt;5,"delay","on time")</f>
        <v>delay</v>
      </c>
      <c r="R6250" s="10">
        <f>DATEVALUE(Table1[[#This Row],[Delivery_Date]])</f>
        <v>45153</v>
      </c>
      <c r="S6250" s="10">
        <f>DATEVALUE(Table1[[#This Row],[Order_Date]])</f>
        <v>45139</v>
      </c>
      <c r="T6250" s="4" t="str" cm="1">
        <f t="array" ref="T6250">_xlfn.IFS(Table1[[#This Row],[Inventory_Level]]&lt;=200,"low",Table1[[#This Row],[Inventory_Level]]&gt;=700,"high",Table1[[#This Row],[Inventory_Level]]&gt;200,"medium")</f>
        <v>high</v>
      </c>
    </row>
    <row r="6251" spans="1:20" x14ac:dyDescent="0.35">
      <c r="A6251" s="4">
        <v>6250</v>
      </c>
      <c r="B6251" s="4" t="s">
        <v>31</v>
      </c>
      <c r="C6251" s="4" t="s">
        <v>38</v>
      </c>
      <c r="D6251" s="4" t="s">
        <v>17</v>
      </c>
      <c r="E6251" s="4" t="s">
        <v>18</v>
      </c>
      <c r="F6251" s="10" t="s">
        <v>380</v>
      </c>
      <c r="G6251" s="11" t="s">
        <v>337</v>
      </c>
      <c r="H6251" s="4">
        <v>85</v>
      </c>
      <c r="I6251" s="12">
        <v>16237.63</v>
      </c>
      <c r="J6251" s="12">
        <v>1380198.55</v>
      </c>
      <c r="K6251" s="12">
        <v>1124.31</v>
      </c>
      <c r="L6251" s="4">
        <v>463</v>
      </c>
      <c r="M6251" s="4" t="s">
        <v>42</v>
      </c>
      <c r="N6251" s="4" t="str" cm="1">
        <f t="array" ref="N6251">_xlfn.SWITCH(E6251,"Delhi","North","Chennai","South","Hyderabad","South","Mumbai","Central","Bangalore","South")</f>
        <v>North</v>
      </c>
      <c r="O6251" s="12">
        <v>229421.06</v>
      </c>
      <c r="P6251" s="4">
        <f>Table1[[#This Row],[Delivery_Date]]-Table1[[#This Row],[Order_Date]]</f>
        <v>7</v>
      </c>
      <c r="Q6251" s="4" t="str">
        <f>IF(Table1[[#This Row],[Delivery delay days]]&gt;5,"delay","on time")</f>
        <v>delay</v>
      </c>
      <c r="R6251" s="10">
        <f>DATEVALUE(Table1[[#This Row],[Delivery_Date]])</f>
        <v>45159</v>
      </c>
      <c r="S6251" s="10">
        <f>DATEVALUE(Table1[[#This Row],[Order_Date]])</f>
        <v>45152</v>
      </c>
      <c r="T6251" s="4" t="str" cm="1">
        <f t="array" ref="T6251">_xlfn.IFS(Table1[[#This Row],[Inventory_Level]]&lt;=200,"low",Table1[[#This Row],[Inventory_Level]]&gt;=700,"high",Table1[[#This Row],[Inventory_Level]]&gt;200,"medium")</f>
        <v>medium</v>
      </c>
    </row>
    <row r="6252" spans="1:20" x14ac:dyDescent="0.35">
      <c r="A6252" s="4">
        <v>6251</v>
      </c>
      <c r="B6252" s="4" t="s">
        <v>15</v>
      </c>
      <c r="C6252" s="4" t="s">
        <v>24</v>
      </c>
      <c r="D6252" s="4" t="s">
        <v>39</v>
      </c>
      <c r="E6252" s="4" t="s">
        <v>52</v>
      </c>
      <c r="F6252" s="10" t="s">
        <v>313</v>
      </c>
      <c r="G6252" s="11" t="s">
        <v>384</v>
      </c>
      <c r="H6252" s="4">
        <v>41</v>
      </c>
      <c r="I6252" s="12">
        <v>3706.49</v>
      </c>
      <c r="J6252" s="12">
        <v>151966.09</v>
      </c>
      <c r="K6252" s="12">
        <v>4508.22</v>
      </c>
      <c r="L6252" s="4">
        <v>168</v>
      </c>
      <c r="M6252" s="4" t="s">
        <v>29</v>
      </c>
      <c r="N6252" s="4" t="str" cm="1">
        <f t="array" ref="N6252">_xlfn.SWITCH(E6252,"Delhi","North","Chennai","South","Hyderabad","South","Mumbai","Central","Bangalore","South")</f>
        <v>Central</v>
      </c>
      <c r="O6252" s="12">
        <v>34247.94</v>
      </c>
      <c r="P6252" s="4">
        <f>Table1[[#This Row],[Delivery_Date]]-Table1[[#This Row],[Order_Date]]</f>
        <v>12</v>
      </c>
      <c r="Q6252" s="4" t="str">
        <f>IF(Table1[[#This Row],[Delivery delay days]]&gt;5,"delay","on time")</f>
        <v>delay</v>
      </c>
      <c r="R6252" s="10">
        <f>DATEVALUE(Table1[[#This Row],[Delivery_Date]])</f>
        <v>45145</v>
      </c>
      <c r="S6252" s="10">
        <f>DATEVALUE(Table1[[#This Row],[Order_Date]])</f>
        <v>45133</v>
      </c>
      <c r="T6252" s="4" t="str" cm="1">
        <f t="array" ref="T6252">_xlfn.IFS(Table1[[#This Row],[Inventory_Level]]&lt;=200,"low",Table1[[#This Row],[Inventory_Level]]&gt;=700,"high",Table1[[#This Row],[Inventory_Level]]&gt;200,"medium")</f>
        <v>low</v>
      </c>
    </row>
    <row r="6253" spans="1:20" x14ac:dyDescent="0.35">
      <c r="A6253" s="4">
        <v>6252</v>
      </c>
      <c r="B6253" s="4" t="s">
        <v>65</v>
      </c>
      <c r="C6253" s="4" t="s">
        <v>38</v>
      </c>
      <c r="D6253" s="4" t="s">
        <v>45</v>
      </c>
      <c r="E6253" s="4" t="s">
        <v>26</v>
      </c>
      <c r="F6253" s="10" t="s">
        <v>264</v>
      </c>
      <c r="G6253" s="11" t="s">
        <v>183</v>
      </c>
      <c r="H6253" s="4">
        <v>46</v>
      </c>
      <c r="I6253" s="12">
        <v>5177.09</v>
      </c>
      <c r="J6253" s="12">
        <v>238146.14</v>
      </c>
      <c r="K6253" s="12">
        <v>2491.09</v>
      </c>
      <c r="L6253" s="4">
        <v>167</v>
      </c>
      <c r="M6253" s="4" t="s">
        <v>21</v>
      </c>
      <c r="N6253" s="4" t="str" cm="1">
        <f t="array" ref="N6253">_xlfn.SWITCH(E6253,"Delhi","North","Chennai","South","Hyderabad","South","Mumbai","Central","Bangalore","South")</f>
        <v>South</v>
      </c>
      <c r="O6253" s="12">
        <v>43469.43</v>
      </c>
      <c r="P6253" s="4">
        <f>Table1[[#This Row],[Delivery_Date]]-Table1[[#This Row],[Order_Date]]</f>
        <v>3</v>
      </c>
      <c r="Q6253" s="4" t="str">
        <f>IF(Table1[[#This Row],[Delivery delay days]]&gt;5,"delay","on time")</f>
        <v>on time</v>
      </c>
      <c r="R6253" s="10">
        <f>DATEVALUE(Table1[[#This Row],[Delivery_Date]])</f>
        <v>45031</v>
      </c>
      <c r="S6253" s="10">
        <f>DATEVALUE(Table1[[#This Row],[Order_Date]])</f>
        <v>45028</v>
      </c>
      <c r="T6253" s="4" t="str" cm="1">
        <f t="array" ref="T6253">_xlfn.IFS(Table1[[#This Row],[Inventory_Level]]&lt;=200,"low",Table1[[#This Row],[Inventory_Level]]&gt;=700,"high",Table1[[#This Row],[Inventory_Level]]&gt;200,"medium")</f>
        <v>low</v>
      </c>
    </row>
    <row r="6254" spans="1:20" x14ac:dyDescent="0.35">
      <c r="A6254" s="4">
        <v>6253</v>
      </c>
      <c r="B6254" s="4" t="s">
        <v>44</v>
      </c>
      <c r="C6254" s="4" t="s">
        <v>38</v>
      </c>
      <c r="D6254" s="4" t="s">
        <v>25</v>
      </c>
      <c r="E6254" s="4" t="s">
        <v>18</v>
      </c>
      <c r="F6254" s="10" t="s">
        <v>216</v>
      </c>
      <c r="G6254" s="11" t="s">
        <v>110</v>
      </c>
      <c r="H6254" s="4">
        <v>13</v>
      </c>
      <c r="I6254" s="12">
        <v>41060.410000000003</v>
      </c>
      <c r="J6254" s="12">
        <v>533785.32999999996</v>
      </c>
      <c r="K6254" s="12">
        <v>3161.19</v>
      </c>
      <c r="L6254" s="4">
        <v>311</v>
      </c>
      <c r="M6254" s="4" t="s">
        <v>35</v>
      </c>
      <c r="N6254" s="4" t="str" cm="1">
        <f t="array" ref="N6254">_xlfn.SWITCH(E6254,"Delhi","North","Chennai","South","Hyderabad","South","Mumbai","Central","Bangalore","South")</f>
        <v>North</v>
      </c>
      <c r="O6254" s="12">
        <v>84722.38</v>
      </c>
      <c r="P6254" s="4">
        <f>Table1[[#This Row],[Delivery_Date]]-Table1[[#This Row],[Order_Date]]</f>
        <v>6</v>
      </c>
      <c r="Q6254" s="4" t="str">
        <f>IF(Table1[[#This Row],[Delivery delay days]]&gt;5,"delay","on time")</f>
        <v>delay</v>
      </c>
      <c r="R6254" s="10">
        <f>DATEVALUE(Table1[[#This Row],[Delivery_Date]])</f>
        <v>44979</v>
      </c>
      <c r="S6254" s="10">
        <f>DATEVALUE(Table1[[#This Row],[Order_Date]])</f>
        <v>44973</v>
      </c>
      <c r="T6254" s="4" t="str" cm="1">
        <f t="array" ref="T6254">_xlfn.IFS(Table1[[#This Row],[Inventory_Level]]&lt;=200,"low",Table1[[#This Row],[Inventory_Level]]&gt;=700,"high",Table1[[#This Row],[Inventory_Level]]&gt;200,"medium")</f>
        <v>medium</v>
      </c>
    </row>
    <row r="6255" spans="1:20" x14ac:dyDescent="0.35">
      <c r="A6255" s="4">
        <v>6254</v>
      </c>
      <c r="B6255" s="4" t="s">
        <v>51</v>
      </c>
      <c r="C6255" s="4" t="s">
        <v>24</v>
      </c>
      <c r="D6255" s="4" t="s">
        <v>32</v>
      </c>
      <c r="E6255" s="4" t="s">
        <v>26</v>
      </c>
      <c r="F6255" s="10" t="s">
        <v>79</v>
      </c>
      <c r="G6255" s="11" t="s">
        <v>104</v>
      </c>
      <c r="H6255" s="4">
        <v>42</v>
      </c>
      <c r="I6255" s="12">
        <v>12867.06</v>
      </c>
      <c r="J6255" s="12">
        <v>540416.52</v>
      </c>
      <c r="K6255" s="12">
        <v>861.56</v>
      </c>
      <c r="L6255" s="4">
        <v>314</v>
      </c>
      <c r="M6255" s="4" t="s">
        <v>42</v>
      </c>
      <c r="N6255" s="4" t="str" cm="1">
        <f t="array" ref="N6255">_xlfn.SWITCH(E6255,"Delhi","North","Chennai","South","Hyderabad","South","Mumbai","Central","Bangalore","South")</f>
        <v>South</v>
      </c>
      <c r="O6255" s="12">
        <v>121364.58</v>
      </c>
      <c r="P6255" s="4">
        <f>Table1[[#This Row],[Delivery_Date]]-Table1[[#This Row],[Order_Date]]</f>
        <v>14</v>
      </c>
      <c r="Q6255" s="4" t="str">
        <f>IF(Table1[[#This Row],[Delivery delay days]]&gt;5,"delay","on time")</f>
        <v>delay</v>
      </c>
      <c r="R6255" s="10">
        <f>DATEVALUE(Table1[[#This Row],[Delivery_Date]])</f>
        <v>45006</v>
      </c>
      <c r="S6255" s="10">
        <f>DATEVALUE(Table1[[#This Row],[Order_Date]])</f>
        <v>44992</v>
      </c>
      <c r="T6255" s="4" t="str" cm="1">
        <f t="array" ref="T6255">_xlfn.IFS(Table1[[#This Row],[Inventory_Level]]&lt;=200,"low",Table1[[#This Row],[Inventory_Level]]&gt;=700,"high",Table1[[#This Row],[Inventory_Level]]&gt;200,"medium")</f>
        <v>medium</v>
      </c>
    </row>
    <row r="6256" spans="1:20" x14ac:dyDescent="0.35">
      <c r="A6256" s="4">
        <v>6255</v>
      </c>
      <c r="B6256" s="4" t="s">
        <v>23</v>
      </c>
      <c r="C6256" s="4" t="s">
        <v>16</v>
      </c>
      <c r="D6256" s="4" t="s">
        <v>45</v>
      </c>
      <c r="E6256" s="4" t="s">
        <v>46</v>
      </c>
      <c r="F6256" s="10" t="s">
        <v>118</v>
      </c>
      <c r="G6256" s="11" t="s">
        <v>230</v>
      </c>
      <c r="H6256" s="4">
        <v>52</v>
      </c>
      <c r="I6256" s="12">
        <v>10893.63</v>
      </c>
      <c r="J6256" s="12">
        <v>566468.76</v>
      </c>
      <c r="K6256" s="12">
        <v>3510.67</v>
      </c>
      <c r="L6256" s="4">
        <v>184</v>
      </c>
      <c r="M6256" s="4" t="s">
        <v>35</v>
      </c>
      <c r="N6256" s="4" t="str" cm="1">
        <f t="array" ref="N6256">_xlfn.SWITCH(E6256,"Delhi","North","Chennai","South","Hyderabad","South","Mumbai","Central","Bangalore","South")</f>
        <v>South</v>
      </c>
      <c r="O6256" s="12">
        <v>32330.55</v>
      </c>
      <c r="P6256" s="4">
        <f>Table1[[#This Row],[Delivery_Date]]-Table1[[#This Row],[Order_Date]]</f>
        <v>8</v>
      </c>
      <c r="Q6256" s="4" t="str">
        <f>IF(Table1[[#This Row],[Delivery delay days]]&gt;5,"delay","on time")</f>
        <v>delay</v>
      </c>
      <c r="R6256" s="10">
        <f>DATEVALUE(Table1[[#This Row],[Delivery_Date]])</f>
        <v>45277</v>
      </c>
      <c r="S6256" s="10">
        <f>DATEVALUE(Table1[[#This Row],[Order_Date]])</f>
        <v>45269</v>
      </c>
      <c r="T6256" s="4" t="str" cm="1">
        <f t="array" ref="T6256">_xlfn.IFS(Table1[[#This Row],[Inventory_Level]]&lt;=200,"low",Table1[[#This Row],[Inventory_Level]]&gt;=700,"high",Table1[[#This Row],[Inventory_Level]]&gt;200,"medium")</f>
        <v>low</v>
      </c>
    </row>
    <row r="6257" spans="1:20" x14ac:dyDescent="0.35">
      <c r="A6257" s="4">
        <v>6256</v>
      </c>
      <c r="B6257" s="4" t="s">
        <v>31</v>
      </c>
      <c r="C6257" s="4" t="s">
        <v>38</v>
      </c>
      <c r="D6257" s="4" t="s">
        <v>32</v>
      </c>
      <c r="E6257" s="4" t="s">
        <v>46</v>
      </c>
      <c r="F6257" s="10" t="s">
        <v>400</v>
      </c>
      <c r="G6257" s="11" t="s">
        <v>316</v>
      </c>
      <c r="H6257" s="4">
        <v>75</v>
      </c>
      <c r="I6257" s="12">
        <v>26837.26</v>
      </c>
      <c r="J6257" s="12">
        <v>2012794.5</v>
      </c>
      <c r="K6257" s="12">
        <v>4304.51</v>
      </c>
      <c r="L6257" s="4">
        <v>273</v>
      </c>
      <c r="M6257" s="4" t="s">
        <v>21</v>
      </c>
      <c r="N6257" s="4" t="str" cm="1">
        <f t="array" ref="N6257">_xlfn.SWITCH(E6257,"Delhi","North","Chennai","South","Hyderabad","South","Mumbai","Central","Bangalore","South")</f>
        <v>South</v>
      </c>
      <c r="O6257" s="12">
        <v>436868.89</v>
      </c>
      <c r="P6257" s="4">
        <f>Table1[[#This Row],[Delivery_Date]]-Table1[[#This Row],[Order_Date]]</f>
        <v>6</v>
      </c>
      <c r="Q6257" s="4" t="str">
        <f>IF(Table1[[#This Row],[Delivery delay days]]&gt;5,"delay","on time")</f>
        <v>delay</v>
      </c>
      <c r="R6257" s="10">
        <f>DATEVALUE(Table1[[#This Row],[Delivery_Date]])</f>
        <v>44965</v>
      </c>
      <c r="S6257" s="10">
        <f>DATEVALUE(Table1[[#This Row],[Order_Date]])</f>
        <v>44959</v>
      </c>
      <c r="T6257" s="4" t="str" cm="1">
        <f t="array" ref="T6257">_xlfn.IFS(Table1[[#This Row],[Inventory_Level]]&lt;=200,"low",Table1[[#This Row],[Inventory_Level]]&gt;=700,"high",Table1[[#This Row],[Inventory_Level]]&gt;200,"medium")</f>
        <v>medium</v>
      </c>
    </row>
    <row r="6258" spans="1:20" x14ac:dyDescent="0.35">
      <c r="A6258" s="4">
        <v>6257</v>
      </c>
      <c r="B6258" s="4" t="s">
        <v>31</v>
      </c>
      <c r="C6258" s="4" t="s">
        <v>38</v>
      </c>
      <c r="D6258" s="4" t="s">
        <v>45</v>
      </c>
      <c r="E6258" s="4" t="s">
        <v>26</v>
      </c>
      <c r="F6258" s="10" t="s">
        <v>331</v>
      </c>
      <c r="G6258" s="11" t="s">
        <v>94</v>
      </c>
      <c r="H6258" s="4">
        <v>52</v>
      </c>
      <c r="I6258" s="12">
        <v>42339.31</v>
      </c>
      <c r="J6258" s="12">
        <v>2201644.12</v>
      </c>
      <c r="K6258" s="12">
        <v>145.38999999999999</v>
      </c>
      <c r="L6258" s="4">
        <v>779</v>
      </c>
      <c r="M6258" s="4" t="s">
        <v>42</v>
      </c>
      <c r="N6258" s="4" t="str" cm="1">
        <f t="array" ref="N6258">_xlfn.SWITCH(E6258,"Delhi","North","Chennai","South","Hyderabad","South","Mumbai","Central","Bangalore","South")</f>
        <v>South</v>
      </c>
      <c r="O6258" s="12">
        <v>443318.3</v>
      </c>
      <c r="P6258" s="4">
        <f>Table1[[#This Row],[Delivery_Date]]-Table1[[#This Row],[Order_Date]]</f>
        <v>15</v>
      </c>
      <c r="Q6258" s="4" t="str">
        <f>IF(Table1[[#This Row],[Delivery delay days]]&gt;5,"delay","on time")</f>
        <v>delay</v>
      </c>
      <c r="R6258" s="10">
        <f>DATEVALUE(Table1[[#This Row],[Delivery_Date]])</f>
        <v>44947</v>
      </c>
      <c r="S6258" s="10">
        <f>DATEVALUE(Table1[[#This Row],[Order_Date]])</f>
        <v>44932</v>
      </c>
      <c r="T6258" s="4" t="str" cm="1">
        <f t="array" ref="T6258">_xlfn.IFS(Table1[[#This Row],[Inventory_Level]]&lt;=200,"low",Table1[[#This Row],[Inventory_Level]]&gt;=700,"high",Table1[[#This Row],[Inventory_Level]]&gt;200,"medium")</f>
        <v>high</v>
      </c>
    </row>
    <row r="6259" spans="1:20" x14ac:dyDescent="0.35">
      <c r="A6259" s="4">
        <v>6258</v>
      </c>
      <c r="B6259" s="4" t="s">
        <v>44</v>
      </c>
      <c r="C6259" s="4" t="s">
        <v>38</v>
      </c>
      <c r="D6259" s="4" t="s">
        <v>32</v>
      </c>
      <c r="E6259" s="4" t="s">
        <v>18</v>
      </c>
      <c r="F6259" s="10" t="s">
        <v>266</v>
      </c>
      <c r="G6259" s="11" t="s">
        <v>99</v>
      </c>
      <c r="H6259" s="4">
        <v>76</v>
      </c>
      <c r="I6259" s="12">
        <v>28673.22</v>
      </c>
      <c r="J6259" s="12">
        <v>2179164.7200000002</v>
      </c>
      <c r="K6259" s="12">
        <v>2884.82</v>
      </c>
      <c r="L6259" s="4">
        <v>265</v>
      </c>
      <c r="M6259" s="4" t="s">
        <v>35</v>
      </c>
      <c r="N6259" s="4" t="str" cm="1">
        <f t="array" ref="N6259">_xlfn.SWITCH(E6259,"Delhi","North","Chennai","South","Hyderabad","South","Mumbai","Central","Bangalore","South")</f>
        <v>North</v>
      </c>
      <c r="O6259" s="12">
        <v>120752.33</v>
      </c>
      <c r="P6259" s="4">
        <f>Table1[[#This Row],[Delivery_Date]]-Table1[[#This Row],[Order_Date]]</f>
        <v>2</v>
      </c>
      <c r="Q6259" s="4" t="str">
        <f>IF(Table1[[#This Row],[Delivery delay days]]&gt;5,"delay","on time")</f>
        <v>on time</v>
      </c>
      <c r="R6259" s="10">
        <f>DATEVALUE(Table1[[#This Row],[Delivery_Date]])</f>
        <v>45081</v>
      </c>
      <c r="S6259" s="10">
        <f>DATEVALUE(Table1[[#This Row],[Order_Date]])</f>
        <v>45079</v>
      </c>
      <c r="T6259" s="4" t="str" cm="1">
        <f t="array" ref="T6259">_xlfn.IFS(Table1[[#This Row],[Inventory_Level]]&lt;=200,"low",Table1[[#This Row],[Inventory_Level]]&gt;=700,"high",Table1[[#This Row],[Inventory_Level]]&gt;200,"medium")</f>
        <v>medium</v>
      </c>
    </row>
    <row r="6260" spans="1:20" x14ac:dyDescent="0.35">
      <c r="A6260" s="4">
        <v>6259</v>
      </c>
      <c r="B6260" s="4" t="s">
        <v>65</v>
      </c>
      <c r="C6260" s="4" t="s">
        <v>16</v>
      </c>
      <c r="D6260" s="4" t="s">
        <v>17</v>
      </c>
      <c r="E6260" s="4" t="s">
        <v>18</v>
      </c>
      <c r="F6260" s="10" t="s">
        <v>222</v>
      </c>
      <c r="G6260" s="11" t="s">
        <v>76</v>
      </c>
      <c r="H6260" s="4">
        <v>17</v>
      </c>
      <c r="I6260" s="12">
        <v>3362.82</v>
      </c>
      <c r="J6260" s="12">
        <v>57167.94</v>
      </c>
      <c r="K6260" s="12">
        <v>1441.85</v>
      </c>
      <c r="L6260" s="4">
        <v>223</v>
      </c>
      <c r="M6260" s="4" t="s">
        <v>21</v>
      </c>
      <c r="N6260" s="4" t="str" cm="1">
        <f t="array" ref="N6260">_xlfn.SWITCH(E6260,"Delhi","North","Chennai","South","Hyderabad","South","Mumbai","Central","Bangalore","South")</f>
        <v>North</v>
      </c>
      <c r="O6260" s="12">
        <v>3828.9</v>
      </c>
      <c r="P6260" s="4">
        <f>Table1[[#This Row],[Delivery_Date]]-Table1[[#This Row],[Order_Date]]</f>
        <v>14</v>
      </c>
      <c r="Q6260" s="4" t="str">
        <f>IF(Table1[[#This Row],[Delivery delay days]]&gt;5,"delay","on time")</f>
        <v>delay</v>
      </c>
      <c r="R6260" s="10">
        <f>DATEVALUE(Table1[[#This Row],[Delivery_Date]])</f>
        <v>45239</v>
      </c>
      <c r="S6260" s="10">
        <f>DATEVALUE(Table1[[#This Row],[Order_Date]])</f>
        <v>45225</v>
      </c>
      <c r="T6260" s="4" t="str" cm="1">
        <f t="array" ref="T6260">_xlfn.IFS(Table1[[#This Row],[Inventory_Level]]&lt;=200,"low",Table1[[#This Row],[Inventory_Level]]&gt;=700,"high",Table1[[#This Row],[Inventory_Level]]&gt;200,"medium")</f>
        <v>medium</v>
      </c>
    </row>
    <row r="6261" spans="1:20" x14ac:dyDescent="0.35">
      <c r="A6261" s="4">
        <v>6260</v>
      </c>
      <c r="B6261" s="4" t="s">
        <v>51</v>
      </c>
      <c r="C6261" s="4" t="s">
        <v>38</v>
      </c>
      <c r="D6261" s="4" t="s">
        <v>17</v>
      </c>
      <c r="E6261" s="4" t="s">
        <v>46</v>
      </c>
      <c r="F6261" s="10" t="s">
        <v>312</v>
      </c>
      <c r="G6261" s="11" t="s">
        <v>152</v>
      </c>
      <c r="H6261" s="4">
        <v>18</v>
      </c>
      <c r="I6261" s="12">
        <v>43066.080000000002</v>
      </c>
      <c r="J6261" s="12">
        <v>775189.44</v>
      </c>
      <c r="K6261" s="12">
        <v>3213.59</v>
      </c>
      <c r="L6261" s="4">
        <v>909</v>
      </c>
      <c r="M6261" s="4" t="s">
        <v>21</v>
      </c>
      <c r="N6261" s="4" t="str" cm="1">
        <f t="array" ref="N6261">_xlfn.SWITCH(E6261,"Delhi","North","Chennai","South","Hyderabad","South","Mumbai","Central","Bangalore","South")</f>
        <v>South</v>
      </c>
      <c r="O6261" s="12">
        <v>111838.52</v>
      </c>
      <c r="P6261" s="4">
        <f>Table1[[#This Row],[Delivery_Date]]-Table1[[#This Row],[Order_Date]]</f>
        <v>14</v>
      </c>
      <c r="Q6261" s="4" t="str">
        <f>IF(Table1[[#This Row],[Delivery delay days]]&gt;5,"delay","on time")</f>
        <v>delay</v>
      </c>
      <c r="R6261" s="10">
        <f>DATEVALUE(Table1[[#This Row],[Delivery_Date]])</f>
        <v>44975</v>
      </c>
      <c r="S6261" s="10">
        <f>DATEVALUE(Table1[[#This Row],[Order_Date]])</f>
        <v>44961</v>
      </c>
      <c r="T6261" s="4" t="str" cm="1">
        <f t="array" ref="T6261">_xlfn.IFS(Table1[[#This Row],[Inventory_Level]]&lt;=200,"low",Table1[[#This Row],[Inventory_Level]]&gt;=700,"high",Table1[[#This Row],[Inventory_Level]]&gt;200,"medium")</f>
        <v>high</v>
      </c>
    </row>
    <row r="6262" spans="1:20" x14ac:dyDescent="0.35">
      <c r="A6262" s="4">
        <v>6261</v>
      </c>
      <c r="B6262" s="4" t="s">
        <v>37</v>
      </c>
      <c r="C6262" s="4" t="s">
        <v>24</v>
      </c>
      <c r="D6262" s="4" t="s">
        <v>32</v>
      </c>
      <c r="E6262" s="4" t="s">
        <v>60</v>
      </c>
      <c r="F6262" s="10" t="s">
        <v>225</v>
      </c>
      <c r="G6262" s="11" t="s">
        <v>107</v>
      </c>
      <c r="H6262" s="4">
        <v>85</v>
      </c>
      <c r="I6262" s="12">
        <v>46714.93</v>
      </c>
      <c r="J6262" s="12">
        <v>3970769.05</v>
      </c>
      <c r="K6262" s="12">
        <v>331.73</v>
      </c>
      <c r="L6262" s="4">
        <v>597</v>
      </c>
      <c r="M6262" s="4" t="s">
        <v>42</v>
      </c>
      <c r="N6262" s="4" t="str" cm="1">
        <f t="array" ref="N6262">_xlfn.SWITCH(E6262,"Delhi","North","Chennai","South","Hyderabad","South","Mumbai","Central","Bangalore","South")</f>
        <v>South</v>
      </c>
      <c r="O6262" s="12">
        <v>920776.65</v>
      </c>
      <c r="P6262" s="4">
        <f>Table1[[#This Row],[Delivery_Date]]-Table1[[#This Row],[Order_Date]]</f>
        <v>5</v>
      </c>
      <c r="Q6262" s="4" t="str">
        <f>IF(Table1[[#This Row],[Delivery delay days]]&gt;5,"delay","on time")</f>
        <v>on time</v>
      </c>
      <c r="R6262" s="10">
        <f>DATEVALUE(Table1[[#This Row],[Delivery_Date]])</f>
        <v>45044</v>
      </c>
      <c r="S6262" s="10">
        <f>DATEVALUE(Table1[[#This Row],[Order_Date]])</f>
        <v>45039</v>
      </c>
      <c r="T6262" s="4" t="str" cm="1">
        <f t="array" ref="T6262">_xlfn.IFS(Table1[[#This Row],[Inventory_Level]]&lt;=200,"low",Table1[[#This Row],[Inventory_Level]]&gt;=700,"high",Table1[[#This Row],[Inventory_Level]]&gt;200,"medium")</f>
        <v>medium</v>
      </c>
    </row>
    <row r="6263" spans="1:20" x14ac:dyDescent="0.35">
      <c r="A6263" s="4">
        <v>6262</v>
      </c>
      <c r="B6263" s="4" t="s">
        <v>44</v>
      </c>
      <c r="C6263" s="4" t="s">
        <v>38</v>
      </c>
      <c r="D6263" s="4" t="s">
        <v>25</v>
      </c>
      <c r="E6263" s="4" t="s">
        <v>26</v>
      </c>
      <c r="F6263" s="10" t="s">
        <v>395</v>
      </c>
      <c r="G6263" s="11" t="s">
        <v>214</v>
      </c>
      <c r="H6263" s="4">
        <v>4</v>
      </c>
      <c r="I6263" s="12">
        <v>12364.2</v>
      </c>
      <c r="J6263" s="12">
        <v>49456.800000000003</v>
      </c>
      <c r="K6263" s="12">
        <v>1256.3599999999999</v>
      </c>
      <c r="L6263" s="4">
        <v>695</v>
      </c>
      <c r="M6263" s="4" t="s">
        <v>29</v>
      </c>
      <c r="N6263" s="4" t="str" cm="1">
        <f t="array" ref="N6263">_xlfn.SWITCH(E6263,"Delhi","North","Chennai","South","Hyderabad","South","Mumbai","Central","Bangalore","South")</f>
        <v>South</v>
      </c>
      <c r="O6263" s="12">
        <v>5021.1099999999997</v>
      </c>
      <c r="P6263" s="4">
        <f>Table1[[#This Row],[Delivery_Date]]-Table1[[#This Row],[Order_Date]]</f>
        <v>3</v>
      </c>
      <c r="Q6263" s="4" t="str">
        <f>IF(Table1[[#This Row],[Delivery delay days]]&gt;5,"delay","on time")</f>
        <v>on time</v>
      </c>
      <c r="R6263" s="10">
        <f>DATEVALUE(Table1[[#This Row],[Delivery_Date]])</f>
        <v>45015</v>
      </c>
      <c r="S6263" s="10">
        <f>DATEVALUE(Table1[[#This Row],[Order_Date]])</f>
        <v>45012</v>
      </c>
      <c r="T6263" s="4" t="str" cm="1">
        <f t="array" ref="T6263">_xlfn.IFS(Table1[[#This Row],[Inventory_Level]]&lt;=200,"low",Table1[[#This Row],[Inventory_Level]]&gt;=700,"high",Table1[[#This Row],[Inventory_Level]]&gt;200,"medium")</f>
        <v>medium</v>
      </c>
    </row>
    <row r="6264" spans="1:20" x14ac:dyDescent="0.35">
      <c r="A6264" s="4">
        <v>6263</v>
      </c>
      <c r="B6264" s="4" t="s">
        <v>23</v>
      </c>
      <c r="C6264" s="4" t="s">
        <v>24</v>
      </c>
      <c r="D6264" s="4" t="s">
        <v>32</v>
      </c>
      <c r="E6264" s="4" t="s">
        <v>52</v>
      </c>
      <c r="F6264" s="10" t="s">
        <v>392</v>
      </c>
      <c r="G6264" s="11" t="s">
        <v>56</v>
      </c>
      <c r="H6264" s="4">
        <v>14</v>
      </c>
      <c r="I6264" s="12">
        <v>22642.63</v>
      </c>
      <c r="J6264" s="12">
        <v>316996.82</v>
      </c>
      <c r="K6264" s="12">
        <v>977.45</v>
      </c>
      <c r="L6264" s="4">
        <v>178</v>
      </c>
      <c r="M6264" s="4" t="s">
        <v>21</v>
      </c>
      <c r="N6264" s="4" t="str" cm="1">
        <f t="array" ref="N6264">_xlfn.SWITCH(E6264,"Delhi","North","Chennai","South","Hyderabad","South","Mumbai","Central","Bangalore","South")</f>
        <v>Central</v>
      </c>
      <c r="O6264" s="12">
        <v>77443.91</v>
      </c>
      <c r="P6264" s="4">
        <f>Table1[[#This Row],[Delivery_Date]]-Table1[[#This Row],[Order_Date]]</f>
        <v>1</v>
      </c>
      <c r="Q6264" s="4" t="str">
        <f>IF(Table1[[#This Row],[Delivery delay days]]&gt;5,"delay","on time")</f>
        <v>on time</v>
      </c>
      <c r="R6264" s="10">
        <f>DATEVALUE(Table1[[#This Row],[Delivery_Date]])</f>
        <v>45150</v>
      </c>
      <c r="S6264" s="10">
        <f>DATEVALUE(Table1[[#This Row],[Order_Date]])</f>
        <v>45149</v>
      </c>
      <c r="T6264" s="4" t="str" cm="1">
        <f t="array" ref="T6264">_xlfn.IFS(Table1[[#This Row],[Inventory_Level]]&lt;=200,"low",Table1[[#This Row],[Inventory_Level]]&gt;=700,"high",Table1[[#This Row],[Inventory_Level]]&gt;200,"medium")</f>
        <v>low</v>
      </c>
    </row>
    <row r="6265" spans="1:20" x14ac:dyDescent="0.35">
      <c r="A6265" s="4">
        <v>6264</v>
      </c>
      <c r="B6265" s="4" t="s">
        <v>23</v>
      </c>
      <c r="C6265" s="4" t="s">
        <v>16</v>
      </c>
      <c r="D6265" s="4" t="s">
        <v>17</v>
      </c>
      <c r="E6265" s="4" t="s">
        <v>46</v>
      </c>
      <c r="F6265" s="10" t="s">
        <v>218</v>
      </c>
      <c r="G6265" s="11" t="s">
        <v>74</v>
      </c>
      <c r="H6265" s="4">
        <v>36</v>
      </c>
      <c r="I6265" s="12">
        <v>9229.26</v>
      </c>
      <c r="J6265" s="12">
        <v>332253.36</v>
      </c>
      <c r="K6265" s="12">
        <v>3936.13</v>
      </c>
      <c r="L6265" s="4">
        <v>804</v>
      </c>
      <c r="M6265" s="4" t="s">
        <v>21</v>
      </c>
      <c r="N6265" s="4" t="str" cm="1">
        <f t="array" ref="N6265">_xlfn.SWITCH(E6265,"Delhi","North","Chennai","South","Hyderabad","South","Mumbai","Central","Bangalore","South")</f>
        <v>South</v>
      </c>
      <c r="O6265" s="12">
        <v>52290.58</v>
      </c>
      <c r="P6265" s="4">
        <f>Table1[[#This Row],[Delivery_Date]]-Table1[[#This Row],[Order_Date]]</f>
        <v>8</v>
      </c>
      <c r="Q6265" s="4" t="str">
        <f>IF(Table1[[#This Row],[Delivery delay days]]&gt;5,"delay","on time")</f>
        <v>delay</v>
      </c>
      <c r="R6265" s="10">
        <f>DATEVALUE(Table1[[#This Row],[Delivery_Date]])</f>
        <v>45231</v>
      </c>
      <c r="S6265" s="10">
        <f>DATEVALUE(Table1[[#This Row],[Order_Date]])</f>
        <v>45223</v>
      </c>
      <c r="T6265" s="4" t="str" cm="1">
        <f t="array" ref="T6265">_xlfn.IFS(Table1[[#This Row],[Inventory_Level]]&lt;=200,"low",Table1[[#This Row],[Inventory_Level]]&gt;=700,"high",Table1[[#This Row],[Inventory_Level]]&gt;200,"medium")</f>
        <v>high</v>
      </c>
    </row>
    <row r="6266" spans="1:20" x14ac:dyDescent="0.35">
      <c r="A6266" s="4">
        <v>6265</v>
      </c>
      <c r="B6266" s="4" t="s">
        <v>51</v>
      </c>
      <c r="C6266" s="4" t="s">
        <v>24</v>
      </c>
      <c r="D6266" s="4" t="s">
        <v>45</v>
      </c>
      <c r="E6266" s="4" t="s">
        <v>46</v>
      </c>
      <c r="F6266" s="10" t="s">
        <v>141</v>
      </c>
      <c r="G6266" s="11" t="s">
        <v>413</v>
      </c>
      <c r="H6266" s="4">
        <v>19</v>
      </c>
      <c r="I6266" s="12">
        <v>5164.2299999999996</v>
      </c>
      <c r="J6266" s="12">
        <v>98120.37</v>
      </c>
      <c r="K6266" s="12">
        <v>1322.25</v>
      </c>
      <c r="L6266" s="4">
        <v>34</v>
      </c>
      <c r="M6266" s="4" t="s">
        <v>29</v>
      </c>
      <c r="N6266" s="4" t="str" cm="1">
        <f t="array" ref="N6266">_xlfn.SWITCH(E6266,"Delhi","North","Chennai","South","Hyderabad","South","Mumbai","Central","Bangalore","South")</f>
        <v>South</v>
      </c>
      <c r="O6266" s="12">
        <v>13662.86</v>
      </c>
      <c r="P6266" s="4">
        <f>Table1[[#This Row],[Delivery_Date]]-Table1[[#This Row],[Order_Date]]</f>
        <v>1</v>
      </c>
      <c r="Q6266" s="4" t="str">
        <f>IF(Table1[[#This Row],[Delivery delay days]]&gt;5,"delay","on time")</f>
        <v>on time</v>
      </c>
      <c r="R6266" s="10">
        <f>DATEVALUE(Table1[[#This Row],[Delivery_Date]])</f>
        <v>45051</v>
      </c>
      <c r="S6266" s="10">
        <f>DATEVALUE(Table1[[#This Row],[Order_Date]])</f>
        <v>45050</v>
      </c>
      <c r="T6266" s="4" t="str" cm="1">
        <f t="array" ref="T6266">_xlfn.IFS(Table1[[#This Row],[Inventory_Level]]&lt;=200,"low",Table1[[#This Row],[Inventory_Level]]&gt;=700,"high",Table1[[#This Row],[Inventory_Level]]&gt;200,"medium")</f>
        <v>low</v>
      </c>
    </row>
    <row r="6267" spans="1:20" x14ac:dyDescent="0.35">
      <c r="A6267" s="4">
        <v>6266</v>
      </c>
      <c r="B6267" s="4" t="s">
        <v>31</v>
      </c>
      <c r="C6267" s="4" t="s">
        <v>38</v>
      </c>
      <c r="D6267" s="4" t="s">
        <v>25</v>
      </c>
      <c r="E6267" s="4" t="s">
        <v>60</v>
      </c>
      <c r="F6267" s="10" t="s">
        <v>195</v>
      </c>
      <c r="G6267" s="11" t="s">
        <v>328</v>
      </c>
      <c r="H6267" s="4">
        <v>60</v>
      </c>
      <c r="I6267" s="12">
        <v>19977.060000000001</v>
      </c>
      <c r="J6267" s="12">
        <v>1198623.6000000001</v>
      </c>
      <c r="K6267" s="12">
        <v>1419.84</v>
      </c>
      <c r="L6267" s="4">
        <v>39</v>
      </c>
      <c r="M6267" s="4" t="s">
        <v>29</v>
      </c>
      <c r="N6267" s="4" t="str" cm="1">
        <f t="array" ref="N6267">_xlfn.SWITCH(E6267,"Delhi","North","Chennai","South","Hyderabad","South","Mumbai","Central","Bangalore","South")</f>
        <v>South</v>
      </c>
      <c r="O6267" s="12">
        <v>290569.8</v>
      </c>
      <c r="P6267" s="4">
        <f>Table1[[#This Row],[Delivery_Date]]-Table1[[#This Row],[Order_Date]]</f>
        <v>12</v>
      </c>
      <c r="Q6267" s="4" t="str">
        <f>IF(Table1[[#This Row],[Delivery delay days]]&gt;5,"delay","on time")</f>
        <v>delay</v>
      </c>
      <c r="R6267" s="10">
        <f>DATEVALUE(Table1[[#This Row],[Delivery_Date]])</f>
        <v>44942</v>
      </c>
      <c r="S6267" s="10">
        <f>DATEVALUE(Table1[[#This Row],[Order_Date]])</f>
        <v>44930</v>
      </c>
      <c r="T6267" s="4" t="str" cm="1">
        <f t="array" ref="T6267">_xlfn.IFS(Table1[[#This Row],[Inventory_Level]]&lt;=200,"low",Table1[[#This Row],[Inventory_Level]]&gt;=700,"high",Table1[[#This Row],[Inventory_Level]]&gt;200,"medium")</f>
        <v>low</v>
      </c>
    </row>
    <row r="6268" spans="1:20" x14ac:dyDescent="0.35">
      <c r="A6268" s="4">
        <v>6267</v>
      </c>
      <c r="B6268" s="4" t="s">
        <v>59</v>
      </c>
      <c r="C6268" s="4" t="s">
        <v>16</v>
      </c>
      <c r="D6268" s="4" t="s">
        <v>39</v>
      </c>
      <c r="E6268" s="4" t="s">
        <v>26</v>
      </c>
      <c r="F6268" s="10" t="s">
        <v>310</v>
      </c>
      <c r="G6268" s="11" t="s">
        <v>284</v>
      </c>
      <c r="H6268" s="4">
        <v>2</v>
      </c>
      <c r="I6268" s="12">
        <v>41419.58</v>
      </c>
      <c r="J6268" s="12">
        <v>82839.16</v>
      </c>
      <c r="K6268" s="12">
        <v>3285.38</v>
      </c>
      <c r="L6268" s="4">
        <v>794</v>
      </c>
      <c r="M6268" s="4" t="s">
        <v>35</v>
      </c>
      <c r="N6268" s="4" t="str" cm="1">
        <f t="array" ref="N6268">_xlfn.SWITCH(E6268,"Delhi","North","Chennai","South","Hyderabad","South","Mumbai","Central","Bangalore","South")</f>
        <v>South</v>
      </c>
      <c r="O6268" s="12">
        <v>20567.560000000001</v>
      </c>
      <c r="P6268" s="4">
        <f>Table1[[#This Row],[Delivery_Date]]-Table1[[#This Row],[Order_Date]]</f>
        <v>13</v>
      </c>
      <c r="Q6268" s="4" t="str">
        <f>IF(Table1[[#This Row],[Delivery delay days]]&gt;5,"delay","on time")</f>
        <v>delay</v>
      </c>
      <c r="R6268" s="10">
        <f>DATEVALUE(Table1[[#This Row],[Delivery_Date]])</f>
        <v>45135</v>
      </c>
      <c r="S6268" s="10">
        <f>DATEVALUE(Table1[[#This Row],[Order_Date]])</f>
        <v>45122</v>
      </c>
      <c r="T6268" s="4" t="str" cm="1">
        <f t="array" ref="T6268">_xlfn.IFS(Table1[[#This Row],[Inventory_Level]]&lt;=200,"low",Table1[[#This Row],[Inventory_Level]]&gt;=700,"high",Table1[[#This Row],[Inventory_Level]]&gt;200,"medium")</f>
        <v>high</v>
      </c>
    </row>
    <row r="6269" spans="1:20" x14ac:dyDescent="0.35">
      <c r="A6269" s="4">
        <v>6268</v>
      </c>
      <c r="B6269" s="4" t="s">
        <v>65</v>
      </c>
      <c r="C6269" s="4" t="s">
        <v>38</v>
      </c>
      <c r="D6269" s="4" t="s">
        <v>25</v>
      </c>
      <c r="E6269" s="4" t="s">
        <v>26</v>
      </c>
      <c r="F6269" s="10" t="s">
        <v>312</v>
      </c>
      <c r="G6269" s="11" t="s">
        <v>317</v>
      </c>
      <c r="H6269" s="4">
        <v>48</v>
      </c>
      <c r="I6269" s="12">
        <v>26133.43</v>
      </c>
      <c r="J6269" s="12">
        <v>1254404.6399999999</v>
      </c>
      <c r="K6269" s="12">
        <v>2313.67</v>
      </c>
      <c r="L6269" s="4">
        <v>910</v>
      </c>
      <c r="M6269" s="4" t="s">
        <v>42</v>
      </c>
      <c r="N6269" s="4" t="str" cm="1">
        <f t="array" ref="N6269">_xlfn.SWITCH(E6269,"Delhi","North","Chennai","South","Hyderabad","South","Mumbai","Central","Bangalore","South")</f>
        <v>South</v>
      </c>
      <c r="O6269" s="12">
        <v>288486.08</v>
      </c>
      <c r="P6269" s="4">
        <f>Table1[[#This Row],[Delivery_Date]]-Table1[[#This Row],[Order_Date]]</f>
        <v>7</v>
      </c>
      <c r="Q6269" s="4" t="str">
        <f>IF(Table1[[#This Row],[Delivery delay days]]&gt;5,"delay","on time")</f>
        <v>delay</v>
      </c>
      <c r="R6269" s="10">
        <f>DATEVALUE(Table1[[#This Row],[Delivery_Date]])</f>
        <v>44968</v>
      </c>
      <c r="S6269" s="10">
        <f>DATEVALUE(Table1[[#This Row],[Order_Date]])</f>
        <v>44961</v>
      </c>
      <c r="T6269" s="4" t="str" cm="1">
        <f t="array" ref="T6269">_xlfn.IFS(Table1[[#This Row],[Inventory_Level]]&lt;=200,"low",Table1[[#This Row],[Inventory_Level]]&gt;=700,"high",Table1[[#This Row],[Inventory_Level]]&gt;200,"medium")</f>
        <v>high</v>
      </c>
    </row>
    <row r="6270" spans="1:20" x14ac:dyDescent="0.35">
      <c r="A6270" s="4">
        <v>6269</v>
      </c>
      <c r="B6270" s="4" t="s">
        <v>23</v>
      </c>
      <c r="C6270" s="4" t="s">
        <v>24</v>
      </c>
      <c r="D6270" s="4" t="s">
        <v>17</v>
      </c>
      <c r="E6270" s="4" t="s">
        <v>52</v>
      </c>
      <c r="F6270" s="10" t="s">
        <v>97</v>
      </c>
      <c r="G6270" s="11" t="s">
        <v>356</v>
      </c>
      <c r="H6270" s="4">
        <v>43</v>
      </c>
      <c r="I6270" s="12">
        <v>24011.46</v>
      </c>
      <c r="J6270" s="12">
        <v>1032492.78</v>
      </c>
      <c r="K6270" s="12">
        <v>4479.68</v>
      </c>
      <c r="L6270" s="4">
        <v>881</v>
      </c>
      <c r="M6270" s="4" t="s">
        <v>29</v>
      </c>
      <c r="N6270" s="4" t="str" cm="1">
        <f t="array" ref="N6270">_xlfn.SWITCH(E6270,"Delhi","North","Chennai","South","Hyderabad","South","Mumbai","Central","Bangalore","South")</f>
        <v>Central</v>
      </c>
      <c r="O6270" s="12">
        <v>119099.03</v>
      </c>
      <c r="P6270" s="4">
        <f>Table1[[#This Row],[Delivery_Date]]-Table1[[#This Row],[Order_Date]]</f>
        <v>3</v>
      </c>
      <c r="Q6270" s="4" t="str">
        <f>IF(Table1[[#This Row],[Delivery delay days]]&gt;5,"delay","on time")</f>
        <v>on time</v>
      </c>
      <c r="R6270" s="10">
        <f>DATEVALUE(Table1[[#This Row],[Delivery_Date]])</f>
        <v>45126</v>
      </c>
      <c r="S6270" s="10">
        <f>DATEVALUE(Table1[[#This Row],[Order_Date]])</f>
        <v>45123</v>
      </c>
      <c r="T6270" s="4" t="str" cm="1">
        <f t="array" ref="T6270">_xlfn.IFS(Table1[[#This Row],[Inventory_Level]]&lt;=200,"low",Table1[[#This Row],[Inventory_Level]]&gt;=700,"high",Table1[[#This Row],[Inventory_Level]]&gt;200,"medium")</f>
        <v>high</v>
      </c>
    </row>
    <row r="6271" spans="1:20" x14ac:dyDescent="0.35">
      <c r="A6271" s="4">
        <v>6270</v>
      </c>
      <c r="B6271" s="4" t="s">
        <v>15</v>
      </c>
      <c r="C6271" s="4" t="s">
        <v>24</v>
      </c>
      <c r="D6271" s="4" t="s">
        <v>32</v>
      </c>
      <c r="E6271" s="4" t="s">
        <v>60</v>
      </c>
      <c r="F6271" s="10" t="s">
        <v>100</v>
      </c>
      <c r="G6271" s="11" t="s">
        <v>297</v>
      </c>
      <c r="H6271" s="4">
        <v>35</v>
      </c>
      <c r="I6271" s="12">
        <v>2010.35</v>
      </c>
      <c r="J6271" s="12">
        <v>70362.25</v>
      </c>
      <c r="K6271" s="12">
        <v>2214.66</v>
      </c>
      <c r="L6271" s="4">
        <v>579</v>
      </c>
      <c r="M6271" s="4" t="s">
        <v>42</v>
      </c>
      <c r="N6271" s="4" t="str" cm="1">
        <f t="array" ref="N6271">_xlfn.SWITCH(E6271,"Delhi","North","Chennai","South","Hyderabad","South","Mumbai","Central","Bangalore","South")</f>
        <v>South</v>
      </c>
      <c r="O6271" s="12">
        <v>10616.77</v>
      </c>
      <c r="P6271" s="4">
        <f>Table1[[#This Row],[Delivery_Date]]-Table1[[#This Row],[Order_Date]]</f>
        <v>3</v>
      </c>
      <c r="Q6271" s="4" t="str">
        <f>IF(Table1[[#This Row],[Delivery delay days]]&gt;5,"delay","on time")</f>
        <v>on time</v>
      </c>
      <c r="R6271" s="10">
        <f>DATEVALUE(Table1[[#This Row],[Delivery_Date]])</f>
        <v>45093</v>
      </c>
      <c r="S6271" s="10">
        <f>DATEVALUE(Table1[[#This Row],[Order_Date]])</f>
        <v>45090</v>
      </c>
      <c r="T6271" s="4" t="str" cm="1">
        <f t="array" ref="T6271">_xlfn.IFS(Table1[[#This Row],[Inventory_Level]]&lt;=200,"low",Table1[[#This Row],[Inventory_Level]]&gt;=700,"high",Table1[[#This Row],[Inventory_Level]]&gt;200,"medium")</f>
        <v>medium</v>
      </c>
    </row>
    <row r="6272" spans="1:20" x14ac:dyDescent="0.35">
      <c r="A6272" s="4">
        <v>6271</v>
      </c>
      <c r="B6272" s="4" t="s">
        <v>65</v>
      </c>
      <c r="C6272" s="4" t="s">
        <v>16</v>
      </c>
      <c r="D6272" s="4" t="s">
        <v>45</v>
      </c>
      <c r="E6272" s="4" t="s">
        <v>26</v>
      </c>
      <c r="F6272" s="10" t="s">
        <v>279</v>
      </c>
      <c r="G6272" s="11" t="s">
        <v>160</v>
      </c>
      <c r="H6272" s="4">
        <v>44</v>
      </c>
      <c r="I6272" s="12">
        <v>26873.26</v>
      </c>
      <c r="J6272" s="12">
        <v>1182423.44</v>
      </c>
      <c r="K6272" s="12">
        <v>1566.51</v>
      </c>
      <c r="L6272" s="4">
        <v>940</v>
      </c>
      <c r="M6272" s="4" t="s">
        <v>42</v>
      </c>
      <c r="N6272" s="4" t="str" cm="1">
        <f t="array" ref="N6272">_xlfn.SWITCH(E6272,"Delhi","North","Chennai","South","Hyderabad","South","Mumbai","Central","Bangalore","South")</f>
        <v>South</v>
      </c>
      <c r="O6272" s="12">
        <v>80342.7</v>
      </c>
      <c r="P6272" s="4">
        <f>Table1[[#This Row],[Delivery_Date]]-Table1[[#This Row],[Order_Date]]</f>
        <v>2</v>
      </c>
      <c r="Q6272" s="4" t="str">
        <f>IF(Table1[[#This Row],[Delivery delay days]]&gt;5,"delay","on time")</f>
        <v>on time</v>
      </c>
      <c r="R6272" s="10">
        <f>DATEVALUE(Table1[[#This Row],[Delivery_Date]])</f>
        <v>45173</v>
      </c>
      <c r="S6272" s="10">
        <f>DATEVALUE(Table1[[#This Row],[Order_Date]])</f>
        <v>45171</v>
      </c>
      <c r="T6272" s="4" t="str" cm="1">
        <f t="array" ref="T6272">_xlfn.IFS(Table1[[#This Row],[Inventory_Level]]&lt;=200,"low",Table1[[#This Row],[Inventory_Level]]&gt;=700,"high",Table1[[#This Row],[Inventory_Level]]&gt;200,"medium")</f>
        <v>high</v>
      </c>
    </row>
    <row r="6273" spans="1:20" x14ac:dyDescent="0.35">
      <c r="A6273" s="4">
        <v>6272</v>
      </c>
      <c r="B6273" s="4" t="s">
        <v>15</v>
      </c>
      <c r="C6273" s="4" t="s">
        <v>24</v>
      </c>
      <c r="D6273" s="4" t="s">
        <v>45</v>
      </c>
      <c r="E6273" s="4" t="s">
        <v>52</v>
      </c>
      <c r="F6273" s="10" t="s">
        <v>230</v>
      </c>
      <c r="G6273" s="11" t="s">
        <v>149</v>
      </c>
      <c r="H6273" s="4">
        <v>31</v>
      </c>
      <c r="I6273" s="12">
        <v>32186.57</v>
      </c>
      <c r="J6273" s="12">
        <v>997783.67</v>
      </c>
      <c r="K6273" s="12">
        <v>4522.0200000000004</v>
      </c>
      <c r="L6273" s="4">
        <v>172</v>
      </c>
      <c r="M6273" s="4" t="s">
        <v>42</v>
      </c>
      <c r="N6273" s="4" t="str" cm="1">
        <f t="array" ref="N6273">_xlfn.SWITCH(E6273,"Delhi","North","Chennai","South","Hyderabad","South","Mumbai","Central","Bangalore","South")</f>
        <v>Central</v>
      </c>
      <c r="O6273" s="12">
        <v>190312.78</v>
      </c>
      <c r="P6273" s="4">
        <f>Table1[[#This Row],[Delivery_Date]]-Table1[[#This Row],[Order_Date]]</f>
        <v>8</v>
      </c>
      <c r="Q6273" s="4" t="str">
        <f>IF(Table1[[#This Row],[Delivery delay days]]&gt;5,"delay","on time")</f>
        <v>delay</v>
      </c>
      <c r="R6273" s="10">
        <f>DATEVALUE(Table1[[#This Row],[Delivery_Date]])</f>
        <v>45285</v>
      </c>
      <c r="S6273" s="10">
        <f>DATEVALUE(Table1[[#This Row],[Order_Date]])</f>
        <v>45277</v>
      </c>
      <c r="T6273" s="4" t="str" cm="1">
        <f t="array" ref="T6273">_xlfn.IFS(Table1[[#This Row],[Inventory_Level]]&lt;=200,"low",Table1[[#This Row],[Inventory_Level]]&gt;=700,"high",Table1[[#This Row],[Inventory_Level]]&gt;200,"medium")</f>
        <v>low</v>
      </c>
    </row>
    <row r="6274" spans="1:20" x14ac:dyDescent="0.35">
      <c r="A6274" s="4">
        <v>6273</v>
      </c>
      <c r="B6274" s="4" t="s">
        <v>44</v>
      </c>
      <c r="C6274" s="4" t="s">
        <v>24</v>
      </c>
      <c r="D6274" s="4" t="s">
        <v>32</v>
      </c>
      <c r="E6274" s="4" t="s">
        <v>26</v>
      </c>
      <c r="F6274" s="10" t="s">
        <v>213</v>
      </c>
      <c r="G6274" s="11" t="s">
        <v>273</v>
      </c>
      <c r="H6274" s="4">
        <v>62</v>
      </c>
      <c r="I6274" s="12">
        <v>32156.880000000001</v>
      </c>
      <c r="J6274" s="12">
        <v>1993726.56</v>
      </c>
      <c r="K6274" s="12">
        <v>2345.44</v>
      </c>
      <c r="L6274" s="4">
        <v>980</v>
      </c>
      <c r="M6274" s="4" t="s">
        <v>42</v>
      </c>
      <c r="N6274" s="4" t="str" cm="1">
        <f t="array" ref="N6274">_xlfn.SWITCH(E6274,"Delhi","North","Chennai","South","Hyderabad","South","Mumbai","Central","Bangalore","South")</f>
        <v>South</v>
      </c>
      <c r="O6274" s="12">
        <v>485905.87</v>
      </c>
      <c r="P6274" s="4">
        <f>Table1[[#This Row],[Delivery_Date]]-Table1[[#This Row],[Order_Date]]</f>
        <v>10</v>
      </c>
      <c r="Q6274" s="4" t="str">
        <f>IF(Table1[[#This Row],[Delivery delay days]]&gt;5,"delay","on time")</f>
        <v>delay</v>
      </c>
      <c r="R6274" s="10">
        <f>DATEVALUE(Table1[[#This Row],[Delivery_Date]])</f>
        <v>45261</v>
      </c>
      <c r="S6274" s="10">
        <f>DATEVALUE(Table1[[#This Row],[Order_Date]])</f>
        <v>45251</v>
      </c>
      <c r="T6274" s="4" t="str" cm="1">
        <f t="array" ref="T6274">_xlfn.IFS(Table1[[#This Row],[Inventory_Level]]&lt;=200,"low",Table1[[#This Row],[Inventory_Level]]&gt;=700,"high",Table1[[#This Row],[Inventory_Level]]&gt;200,"medium")</f>
        <v>high</v>
      </c>
    </row>
    <row r="6275" spans="1:20" x14ac:dyDescent="0.35">
      <c r="A6275" s="4">
        <v>6274</v>
      </c>
      <c r="B6275" s="4" t="s">
        <v>31</v>
      </c>
      <c r="C6275" s="4" t="s">
        <v>38</v>
      </c>
      <c r="D6275" s="4" t="s">
        <v>25</v>
      </c>
      <c r="E6275" s="4" t="s">
        <v>46</v>
      </c>
      <c r="F6275" s="10" t="s">
        <v>216</v>
      </c>
      <c r="G6275" s="11" t="s">
        <v>152</v>
      </c>
      <c r="H6275" s="4">
        <v>39</v>
      </c>
      <c r="I6275" s="12">
        <v>33621.69</v>
      </c>
      <c r="J6275" s="12">
        <v>1311245.9099999999</v>
      </c>
      <c r="K6275" s="12">
        <v>1093.05</v>
      </c>
      <c r="L6275" s="4">
        <v>431</v>
      </c>
      <c r="M6275" s="4" t="s">
        <v>35</v>
      </c>
      <c r="N6275" s="4" t="str" cm="1">
        <f t="array" ref="N6275">_xlfn.SWITCH(E6275,"Delhi","North","Chennai","South","Hyderabad","South","Mumbai","Central","Bangalore","South")</f>
        <v>South</v>
      </c>
      <c r="O6275" s="12">
        <v>145693.57999999999</v>
      </c>
      <c r="P6275" s="4">
        <f>Table1[[#This Row],[Delivery_Date]]-Table1[[#This Row],[Order_Date]]</f>
        <v>2</v>
      </c>
      <c r="Q6275" s="4" t="str">
        <f>IF(Table1[[#This Row],[Delivery delay days]]&gt;5,"delay","on time")</f>
        <v>on time</v>
      </c>
      <c r="R6275" s="10">
        <f>DATEVALUE(Table1[[#This Row],[Delivery_Date]])</f>
        <v>44975</v>
      </c>
      <c r="S6275" s="10">
        <f>DATEVALUE(Table1[[#This Row],[Order_Date]])</f>
        <v>44973</v>
      </c>
      <c r="T6275" s="4" t="str" cm="1">
        <f t="array" ref="T6275">_xlfn.IFS(Table1[[#This Row],[Inventory_Level]]&lt;=200,"low",Table1[[#This Row],[Inventory_Level]]&gt;=700,"high",Table1[[#This Row],[Inventory_Level]]&gt;200,"medium")</f>
        <v>medium</v>
      </c>
    </row>
    <row r="6276" spans="1:20" x14ac:dyDescent="0.35">
      <c r="A6276" s="4">
        <v>6275</v>
      </c>
      <c r="B6276" s="4" t="s">
        <v>31</v>
      </c>
      <c r="C6276" s="4" t="s">
        <v>16</v>
      </c>
      <c r="D6276" s="4" t="s">
        <v>17</v>
      </c>
      <c r="E6276" s="4" t="s">
        <v>46</v>
      </c>
      <c r="F6276" s="10" t="s">
        <v>352</v>
      </c>
      <c r="G6276" s="11" t="s">
        <v>205</v>
      </c>
      <c r="H6276" s="4">
        <v>9</v>
      </c>
      <c r="I6276" s="12">
        <v>28181.02</v>
      </c>
      <c r="J6276" s="12">
        <v>253629.18</v>
      </c>
      <c r="K6276" s="12">
        <v>3379.23</v>
      </c>
      <c r="L6276" s="4">
        <v>971</v>
      </c>
      <c r="M6276" s="4" t="s">
        <v>29</v>
      </c>
      <c r="N6276" s="4" t="str" cm="1">
        <f t="array" ref="N6276">_xlfn.SWITCH(E6276,"Delhi","North","Chennai","South","Hyderabad","South","Mumbai","Central","Bangalore","South")</f>
        <v>South</v>
      </c>
      <c r="O6276" s="12">
        <v>40322.83</v>
      </c>
      <c r="P6276" s="4">
        <f>Table1[[#This Row],[Delivery_Date]]-Table1[[#This Row],[Order_Date]]</f>
        <v>4</v>
      </c>
      <c r="Q6276" s="4" t="str">
        <f>IF(Table1[[#This Row],[Delivery delay days]]&gt;5,"delay","on time")</f>
        <v>on time</v>
      </c>
      <c r="R6276" s="10">
        <f>DATEVALUE(Table1[[#This Row],[Delivery_Date]])</f>
        <v>44954</v>
      </c>
      <c r="S6276" s="10">
        <f>DATEVALUE(Table1[[#This Row],[Order_Date]])</f>
        <v>44950</v>
      </c>
      <c r="T6276" s="4" t="str" cm="1">
        <f t="array" ref="T6276">_xlfn.IFS(Table1[[#This Row],[Inventory_Level]]&lt;=200,"low",Table1[[#This Row],[Inventory_Level]]&gt;=700,"high",Table1[[#This Row],[Inventory_Level]]&gt;200,"medium")</f>
        <v>high</v>
      </c>
    </row>
    <row r="6277" spans="1:20" x14ac:dyDescent="0.35">
      <c r="A6277" s="4">
        <v>6276</v>
      </c>
      <c r="B6277" s="4" t="s">
        <v>23</v>
      </c>
      <c r="C6277" s="4" t="s">
        <v>24</v>
      </c>
      <c r="D6277" s="4" t="s">
        <v>32</v>
      </c>
      <c r="E6277" s="4" t="s">
        <v>60</v>
      </c>
      <c r="F6277" s="10" t="s">
        <v>111</v>
      </c>
      <c r="G6277" s="11" t="s">
        <v>402</v>
      </c>
      <c r="H6277" s="4">
        <v>6</v>
      </c>
      <c r="I6277" s="12">
        <v>8448.09</v>
      </c>
      <c r="J6277" s="12">
        <v>50688.54</v>
      </c>
      <c r="K6277" s="12">
        <v>530.29</v>
      </c>
      <c r="L6277" s="4">
        <v>69</v>
      </c>
      <c r="M6277" s="4" t="s">
        <v>35</v>
      </c>
      <c r="N6277" s="4" t="str" cm="1">
        <f t="array" ref="N6277">_xlfn.SWITCH(E6277,"Delhi","North","Chennai","South","Hyderabad","South","Mumbai","Central","Bangalore","South")</f>
        <v>South</v>
      </c>
      <c r="O6277" s="12">
        <v>5548.51</v>
      </c>
      <c r="P6277" s="4">
        <f>Table1[[#This Row],[Delivery_Date]]-Table1[[#This Row],[Order_Date]]</f>
        <v>1</v>
      </c>
      <c r="Q6277" s="4" t="str">
        <f>IF(Table1[[#This Row],[Delivery delay days]]&gt;5,"delay","on time")</f>
        <v>on time</v>
      </c>
      <c r="R6277" s="10">
        <f>DATEVALUE(Table1[[#This Row],[Delivery_Date]])</f>
        <v>44989</v>
      </c>
      <c r="S6277" s="10">
        <f>DATEVALUE(Table1[[#This Row],[Order_Date]])</f>
        <v>44988</v>
      </c>
      <c r="T6277" s="4" t="str" cm="1">
        <f t="array" ref="T6277">_xlfn.IFS(Table1[[#This Row],[Inventory_Level]]&lt;=200,"low",Table1[[#This Row],[Inventory_Level]]&gt;=700,"high",Table1[[#This Row],[Inventory_Level]]&gt;200,"medium")</f>
        <v>low</v>
      </c>
    </row>
    <row r="6278" spans="1:20" x14ac:dyDescent="0.35">
      <c r="A6278" s="4">
        <v>6277</v>
      </c>
      <c r="B6278" s="4" t="s">
        <v>44</v>
      </c>
      <c r="C6278" s="4" t="s">
        <v>38</v>
      </c>
      <c r="D6278" s="4" t="s">
        <v>17</v>
      </c>
      <c r="E6278" s="4" t="s">
        <v>46</v>
      </c>
      <c r="F6278" s="10" t="s">
        <v>191</v>
      </c>
      <c r="G6278" s="11" t="s">
        <v>368</v>
      </c>
      <c r="H6278" s="4">
        <v>29</v>
      </c>
      <c r="I6278" s="12">
        <v>45195.47</v>
      </c>
      <c r="J6278" s="12">
        <v>1310668.6299999999</v>
      </c>
      <c r="K6278" s="12">
        <v>1095.78</v>
      </c>
      <c r="L6278" s="4">
        <v>931</v>
      </c>
      <c r="M6278" s="4" t="s">
        <v>29</v>
      </c>
      <c r="N6278" s="4" t="str" cm="1">
        <f t="array" ref="N6278">_xlfn.SWITCH(E6278,"Delhi","North","Chennai","South","Hyderabad","South","Mumbai","Central","Bangalore","South")</f>
        <v>South</v>
      </c>
      <c r="O6278" s="12">
        <v>79772.539999999994</v>
      </c>
      <c r="P6278" s="4">
        <f>Table1[[#This Row],[Delivery_Date]]-Table1[[#This Row],[Order_Date]]</f>
        <v>3</v>
      </c>
      <c r="Q6278" s="4" t="str">
        <f>IF(Table1[[#This Row],[Delivery delay days]]&gt;5,"delay","on time")</f>
        <v>on time</v>
      </c>
      <c r="R6278" s="10">
        <f>DATEVALUE(Table1[[#This Row],[Delivery_Date]])</f>
        <v>44990</v>
      </c>
      <c r="S6278" s="10">
        <f>DATEVALUE(Table1[[#This Row],[Order_Date]])</f>
        <v>44987</v>
      </c>
      <c r="T6278" s="4" t="str" cm="1">
        <f t="array" ref="T6278">_xlfn.IFS(Table1[[#This Row],[Inventory_Level]]&lt;=200,"low",Table1[[#This Row],[Inventory_Level]]&gt;=700,"high",Table1[[#This Row],[Inventory_Level]]&gt;200,"medium")</f>
        <v>high</v>
      </c>
    </row>
    <row r="6279" spans="1:20" x14ac:dyDescent="0.35">
      <c r="A6279" s="4">
        <v>6278</v>
      </c>
      <c r="B6279" s="4" t="s">
        <v>31</v>
      </c>
      <c r="C6279" s="4" t="s">
        <v>38</v>
      </c>
      <c r="D6279" s="4" t="s">
        <v>32</v>
      </c>
      <c r="E6279" s="4" t="s">
        <v>46</v>
      </c>
      <c r="F6279" s="10" t="s">
        <v>82</v>
      </c>
      <c r="G6279" s="11" t="s">
        <v>144</v>
      </c>
      <c r="H6279" s="4">
        <v>33</v>
      </c>
      <c r="I6279" s="12">
        <v>32668.36</v>
      </c>
      <c r="J6279" s="12">
        <v>1078055.8799999999</v>
      </c>
      <c r="K6279" s="12">
        <v>2499.2399999999998</v>
      </c>
      <c r="L6279" s="4">
        <v>812</v>
      </c>
      <c r="M6279" s="4" t="s">
        <v>21</v>
      </c>
      <c r="N6279" s="4" t="str" cm="1">
        <f t="array" ref="N6279">_xlfn.SWITCH(E6279,"Delhi","North","Chennai","South","Hyderabad","South","Mumbai","Central","Bangalore","South")</f>
        <v>South</v>
      </c>
      <c r="O6279" s="12">
        <v>179327.07</v>
      </c>
      <c r="P6279" s="4">
        <f>Table1[[#This Row],[Delivery_Date]]-Table1[[#This Row],[Order_Date]]</f>
        <v>15</v>
      </c>
      <c r="Q6279" s="4" t="str">
        <f>IF(Table1[[#This Row],[Delivery delay days]]&gt;5,"delay","on time")</f>
        <v>delay</v>
      </c>
      <c r="R6279" s="10">
        <f>DATEVALUE(Table1[[#This Row],[Delivery_Date]])</f>
        <v>45069</v>
      </c>
      <c r="S6279" s="10">
        <f>DATEVALUE(Table1[[#This Row],[Order_Date]])</f>
        <v>45054</v>
      </c>
      <c r="T6279" s="4" t="str" cm="1">
        <f t="array" ref="T6279">_xlfn.IFS(Table1[[#This Row],[Inventory_Level]]&lt;=200,"low",Table1[[#This Row],[Inventory_Level]]&gt;=700,"high",Table1[[#This Row],[Inventory_Level]]&gt;200,"medium")</f>
        <v>high</v>
      </c>
    </row>
    <row r="6280" spans="1:20" x14ac:dyDescent="0.35">
      <c r="A6280" s="4">
        <v>6279</v>
      </c>
      <c r="B6280" s="4" t="s">
        <v>23</v>
      </c>
      <c r="C6280" s="4" t="s">
        <v>24</v>
      </c>
      <c r="D6280" s="4" t="s">
        <v>17</v>
      </c>
      <c r="E6280" s="4" t="s">
        <v>52</v>
      </c>
      <c r="F6280" s="10" t="s">
        <v>328</v>
      </c>
      <c r="G6280" s="11" t="s">
        <v>319</v>
      </c>
      <c r="H6280" s="4">
        <v>47</v>
      </c>
      <c r="I6280" s="12">
        <v>19418.36</v>
      </c>
      <c r="J6280" s="12">
        <v>912662.92</v>
      </c>
      <c r="K6280" s="12">
        <v>1472.1</v>
      </c>
      <c r="L6280" s="4">
        <v>409</v>
      </c>
      <c r="M6280" s="4" t="s">
        <v>21</v>
      </c>
      <c r="N6280" s="4" t="str" cm="1">
        <f t="array" ref="N6280">_xlfn.SWITCH(E6280,"Delhi","North","Chennai","South","Hyderabad","South","Mumbai","Central","Bangalore","South")</f>
        <v>Central</v>
      </c>
      <c r="O6280" s="12">
        <v>52611.82</v>
      </c>
      <c r="P6280" s="4">
        <f>Table1[[#This Row],[Delivery_Date]]-Table1[[#This Row],[Order_Date]]</f>
        <v>1</v>
      </c>
      <c r="Q6280" s="4" t="str">
        <f>IF(Table1[[#This Row],[Delivery delay days]]&gt;5,"delay","on time")</f>
        <v>on time</v>
      </c>
      <c r="R6280" s="10">
        <f>DATEVALUE(Table1[[#This Row],[Delivery_Date]])</f>
        <v>44943</v>
      </c>
      <c r="S6280" s="10">
        <f>DATEVALUE(Table1[[#This Row],[Order_Date]])</f>
        <v>44942</v>
      </c>
      <c r="T6280" s="4" t="str" cm="1">
        <f t="array" ref="T6280">_xlfn.IFS(Table1[[#This Row],[Inventory_Level]]&lt;=200,"low",Table1[[#This Row],[Inventory_Level]]&gt;=700,"high",Table1[[#This Row],[Inventory_Level]]&gt;200,"medium")</f>
        <v>medium</v>
      </c>
    </row>
    <row r="6281" spans="1:20" x14ac:dyDescent="0.35">
      <c r="A6281" s="4">
        <v>6280</v>
      </c>
      <c r="B6281" s="4" t="s">
        <v>59</v>
      </c>
      <c r="C6281" s="4" t="s">
        <v>38</v>
      </c>
      <c r="D6281" s="4" t="s">
        <v>39</v>
      </c>
      <c r="E6281" s="4" t="s">
        <v>52</v>
      </c>
      <c r="F6281" s="10" t="s">
        <v>89</v>
      </c>
      <c r="G6281" s="11" t="s">
        <v>356</v>
      </c>
      <c r="H6281" s="4">
        <v>67</v>
      </c>
      <c r="I6281" s="12">
        <v>27923.58</v>
      </c>
      <c r="J6281" s="12">
        <v>1870879.86</v>
      </c>
      <c r="K6281" s="12">
        <v>899.49</v>
      </c>
      <c r="L6281" s="4">
        <v>79</v>
      </c>
      <c r="M6281" s="4" t="s">
        <v>29</v>
      </c>
      <c r="N6281" s="4" t="str" cm="1">
        <f t="array" ref="N6281">_xlfn.SWITCH(E6281,"Delhi","North","Chennai","South","Hyderabad","South","Mumbai","Central","Bangalore","South")</f>
        <v>Central</v>
      </c>
      <c r="O6281" s="12">
        <v>111050.29</v>
      </c>
      <c r="P6281" s="4">
        <f>Table1[[#This Row],[Delivery_Date]]-Table1[[#This Row],[Order_Date]]</f>
        <v>10</v>
      </c>
      <c r="Q6281" s="4" t="str">
        <f>IF(Table1[[#This Row],[Delivery delay days]]&gt;5,"delay","on time")</f>
        <v>delay</v>
      </c>
      <c r="R6281" s="10">
        <f>DATEVALUE(Table1[[#This Row],[Delivery_Date]])</f>
        <v>45126</v>
      </c>
      <c r="S6281" s="10">
        <f>DATEVALUE(Table1[[#This Row],[Order_Date]])</f>
        <v>45116</v>
      </c>
      <c r="T6281" s="4" t="str" cm="1">
        <f t="array" ref="T6281">_xlfn.IFS(Table1[[#This Row],[Inventory_Level]]&lt;=200,"low",Table1[[#This Row],[Inventory_Level]]&gt;=700,"high",Table1[[#This Row],[Inventory_Level]]&gt;200,"medium")</f>
        <v>low</v>
      </c>
    </row>
    <row r="6282" spans="1:20" x14ac:dyDescent="0.35">
      <c r="A6282" s="4">
        <v>6281</v>
      </c>
      <c r="B6282" s="4" t="s">
        <v>31</v>
      </c>
      <c r="C6282" s="4" t="s">
        <v>24</v>
      </c>
      <c r="D6282" s="4" t="s">
        <v>32</v>
      </c>
      <c r="E6282" s="4" t="s">
        <v>18</v>
      </c>
      <c r="F6282" s="10" t="s">
        <v>109</v>
      </c>
      <c r="G6282" s="11" t="s">
        <v>92</v>
      </c>
      <c r="H6282" s="4">
        <v>52</v>
      </c>
      <c r="I6282" s="12">
        <v>819.65</v>
      </c>
      <c r="J6282" s="12">
        <v>42621.8</v>
      </c>
      <c r="K6282" s="12">
        <v>2432.7600000000002</v>
      </c>
      <c r="L6282" s="4">
        <v>148</v>
      </c>
      <c r="M6282" s="4" t="s">
        <v>42</v>
      </c>
      <c r="N6282" s="4" t="str" cm="1">
        <f t="array" ref="N6282">_xlfn.SWITCH(E6282,"Delhi","North","Chennai","South","Hyderabad","South","Mumbai","Central","Bangalore","South")</f>
        <v>North</v>
      </c>
      <c r="O6282" s="12">
        <v>8107.5</v>
      </c>
      <c r="P6282" s="4">
        <f>Table1[[#This Row],[Delivery_Date]]-Table1[[#This Row],[Order_Date]]</f>
        <v>4</v>
      </c>
      <c r="Q6282" s="4" t="str">
        <f>IF(Table1[[#This Row],[Delivery delay days]]&gt;5,"delay","on time")</f>
        <v>on time</v>
      </c>
      <c r="R6282" s="10">
        <f>DATEVALUE(Table1[[#This Row],[Delivery_Date]])</f>
        <v>45167</v>
      </c>
      <c r="S6282" s="10">
        <f>DATEVALUE(Table1[[#This Row],[Order_Date]])</f>
        <v>45163</v>
      </c>
      <c r="T6282" s="4" t="str" cm="1">
        <f t="array" ref="T6282">_xlfn.IFS(Table1[[#This Row],[Inventory_Level]]&lt;=200,"low",Table1[[#This Row],[Inventory_Level]]&gt;=700,"high",Table1[[#This Row],[Inventory_Level]]&gt;200,"medium")</f>
        <v>low</v>
      </c>
    </row>
    <row r="6283" spans="1:20" x14ac:dyDescent="0.35">
      <c r="A6283" s="4">
        <v>6282</v>
      </c>
      <c r="B6283" s="4" t="s">
        <v>51</v>
      </c>
      <c r="C6283" s="4" t="s">
        <v>38</v>
      </c>
      <c r="D6283" s="4" t="s">
        <v>39</v>
      </c>
      <c r="E6283" s="4" t="s">
        <v>26</v>
      </c>
      <c r="F6283" s="10" t="s">
        <v>117</v>
      </c>
      <c r="G6283" s="11" t="s">
        <v>341</v>
      </c>
      <c r="H6283" s="4">
        <v>62</v>
      </c>
      <c r="I6283" s="12">
        <v>8001.45</v>
      </c>
      <c r="J6283" s="12">
        <v>496089.9</v>
      </c>
      <c r="K6283" s="12">
        <v>1746.66</v>
      </c>
      <c r="L6283" s="4">
        <v>710</v>
      </c>
      <c r="M6283" s="4" t="s">
        <v>29</v>
      </c>
      <c r="N6283" s="4" t="str" cm="1">
        <f t="array" ref="N6283">_xlfn.SWITCH(E6283,"Delhi","North","Chennai","South","Hyderabad","South","Mumbai","Central","Bangalore","South")</f>
        <v>South</v>
      </c>
      <c r="O6283" s="12">
        <v>114855.03999999999</v>
      </c>
      <c r="P6283" s="4">
        <f>Table1[[#This Row],[Delivery_Date]]-Table1[[#This Row],[Order_Date]]</f>
        <v>2</v>
      </c>
      <c r="Q6283" s="4" t="str">
        <f>IF(Table1[[#This Row],[Delivery delay days]]&gt;5,"delay","on time")</f>
        <v>on time</v>
      </c>
      <c r="R6283" s="10">
        <f>DATEVALUE(Table1[[#This Row],[Delivery_Date]])</f>
        <v>45193</v>
      </c>
      <c r="S6283" s="10">
        <f>DATEVALUE(Table1[[#This Row],[Order_Date]])</f>
        <v>45191</v>
      </c>
      <c r="T6283" s="4" t="str" cm="1">
        <f t="array" ref="T6283">_xlfn.IFS(Table1[[#This Row],[Inventory_Level]]&lt;=200,"low",Table1[[#This Row],[Inventory_Level]]&gt;=700,"high",Table1[[#This Row],[Inventory_Level]]&gt;200,"medium")</f>
        <v>high</v>
      </c>
    </row>
    <row r="6284" spans="1:20" x14ac:dyDescent="0.35">
      <c r="A6284" s="4">
        <v>6283</v>
      </c>
      <c r="B6284" s="4" t="s">
        <v>59</v>
      </c>
      <c r="C6284" s="4" t="s">
        <v>16</v>
      </c>
      <c r="D6284" s="4" t="s">
        <v>25</v>
      </c>
      <c r="E6284" s="4" t="s">
        <v>60</v>
      </c>
      <c r="F6284" s="10" t="s">
        <v>66</v>
      </c>
      <c r="G6284" s="11" t="s">
        <v>370</v>
      </c>
      <c r="H6284" s="4">
        <v>79</v>
      </c>
      <c r="I6284" s="12">
        <v>23095.54</v>
      </c>
      <c r="J6284" s="12">
        <v>1824547.66</v>
      </c>
      <c r="K6284" s="12">
        <v>1997.99</v>
      </c>
      <c r="L6284" s="4">
        <v>599</v>
      </c>
      <c r="M6284" s="4" t="s">
        <v>21</v>
      </c>
      <c r="N6284" s="4" t="str" cm="1">
        <f t="array" ref="N6284">_xlfn.SWITCH(E6284,"Delhi","North","Chennai","South","Hyderabad","South","Mumbai","Central","Bangalore","South")</f>
        <v>South</v>
      </c>
      <c r="O6284" s="12">
        <v>147967.12</v>
      </c>
      <c r="P6284" s="4">
        <f>Table1[[#This Row],[Delivery_Date]]-Table1[[#This Row],[Order_Date]]</f>
        <v>11</v>
      </c>
      <c r="Q6284" s="4" t="str">
        <f>IF(Table1[[#This Row],[Delivery delay days]]&gt;5,"delay","on time")</f>
        <v>delay</v>
      </c>
      <c r="R6284" s="10">
        <f>DATEVALUE(Table1[[#This Row],[Delivery_Date]])</f>
        <v>45180</v>
      </c>
      <c r="S6284" s="10">
        <f>DATEVALUE(Table1[[#This Row],[Order_Date]])</f>
        <v>45169</v>
      </c>
      <c r="T6284" s="4" t="str" cm="1">
        <f t="array" ref="T6284">_xlfn.IFS(Table1[[#This Row],[Inventory_Level]]&lt;=200,"low",Table1[[#This Row],[Inventory_Level]]&gt;=700,"high",Table1[[#This Row],[Inventory_Level]]&gt;200,"medium")</f>
        <v>medium</v>
      </c>
    </row>
    <row r="6285" spans="1:20" x14ac:dyDescent="0.35">
      <c r="A6285" s="4">
        <v>6284</v>
      </c>
      <c r="B6285" s="4" t="s">
        <v>51</v>
      </c>
      <c r="C6285" s="4" t="s">
        <v>24</v>
      </c>
      <c r="D6285" s="4" t="s">
        <v>45</v>
      </c>
      <c r="E6285" s="4" t="s">
        <v>60</v>
      </c>
      <c r="F6285" s="10" t="s">
        <v>294</v>
      </c>
      <c r="G6285" s="11" t="s">
        <v>355</v>
      </c>
      <c r="H6285" s="4">
        <v>43</v>
      </c>
      <c r="I6285" s="12">
        <v>32305.88</v>
      </c>
      <c r="J6285" s="12">
        <v>1389152.84</v>
      </c>
      <c r="K6285" s="12">
        <v>1681.39</v>
      </c>
      <c r="L6285" s="4">
        <v>254</v>
      </c>
      <c r="M6285" s="4" t="s">
        <v>42</v>
      </c>
      <c r="N6285" s="4" t="str" cm="1">
        <f t="array" ref="N6285">_xlfn.SWITCH(E6285,"Delhi","North","Chennai","South","Hyderabad","South","Mumbai","Central","Bangalore","South")</f>
        <v>South</v>
      </c>
      <c r="O6285" s="12">
        <v>84973.57</v>
      </c>
      <c r="P6285" s="4">
        <f>Table1[[#This Row],[Delivery_Date]]-Table1[[#This Row],[Order_Date]]</f>
        <v>7</v>
      </c>
      <c r="Q6285" s="4" t="str">
        <f>IF(Table1[[#This Row],[Delivery delay days]]&gt;5,"delay","on time")</f>
        <v>delay</v>
      </c>
      <c r="R6285" s="10">
        <f>DATEVALUE(Table1[[#This Row],[Delivery_Date]])</f>
        <v>45287</v>
      </c>
      <c r="S6285" s="10">
        <f>DATEVALUE(Table1[[#This Row],[Order_Date]])</f>
        <v>45280</v>
      </c>
      <c r="T6285" s="4" t="str" cm="1">
        <f t="array" ref="T6285">_xlfn.IFS(Table1[[#This Row],[Inventory_Level]]&lt;=200,"low",Table1[[#This Row],[Inventory_Level]]&gt;=700,"high",Table1[[#This Row],[Inventory_Level]]&gt;200,"medium")</f>
        <v>medium</v>
      </c>
    </row>
    <row r="6286" spans="1:20" x14ac:dyDescent="0.35">
      <c r="A6286" s="4">
        <v>6285</v>
      </c>
      <c r="B6286" s="4" t="s">
        <v>65</v>
      </c>
      <c r="C6286" s="4" t="s">
        <v>38</v>
      </c>
      <c r="D6286" s="4" t="s">
        <v>17</v>
      </c>
      <c r="E6286" s="4" t="s">
        <v>26</v>
      </c>
      <c r="F6286" s="10" t="s">
        <v>106</v>
      </c>
      <c r="G6286" s="11" t="s">
        <v>230</v>
      </c>
      <c r="H6286" s="4">
        <v>75</v>
      </c>
      <c r="I6286" s="12">
        <v>19152.060000000001</v>
      </c>
      <c r="J6286" s="12">
        <v>1436404.5</v>
      </c>
      <c r="K6286" s="12">
        <v>534.05999999999995</v>
      </c>
      <c r="L6286" s="4">
        <v>872</v>
      </c>
      <c r="M6286" s="4" t="s">
        <v>42</v>
      </c>
      <c r="N6286" s="4" t="str" cm="1">
        <f t="array" ref="N6286">_xlfn.SWITCH(E6286,"Delhi","North","Chennai","South","Hyderabad","South","Mumbai","Central","Bangalore","South")</f>
        <v>South</v>
      </c>
      <c r="O6286" s="12">
        <v>109755.66</v>
      </c>
      <c r="P6286" s="4">
        <f>Table1[[#This Row],[Delivery_Date]]-Table1[[#This Row],[Order_Date]]</f>
        <v>11</v>
      </c>
      <c r="Q6286" s="4" t="str">
        <f>IF(Table1[[#This Row],[Delivery delay days]]&gt;5,"delay","on time")</f>
        <v>delay</v>
      </c>
      <c r="R6286" s="10">
        <f>DATEVALUE(Table1[[#This Row],[Delivery_Date]])</f>
        <v>45277</v>
      </c>
      <c r="S6286" s="10">
        <f>DATEVALUE(Table1[[#This Row],[Order_Date]])</f>
        <v>45266</v>
      </c>
      <c r="T6286" s="4" t="str" cm="1">
        <f t="array" ref="T6286">_xlfn.IFS(Table1[[#This Row],[Inventory_Level]]&lt;=200,"low",Table1[[#This Row],[Inventory_Level]]&gt;=700,"high",Table1[[#This Row],[Inventory_Level]]&gt;200,"medium")</f>
        <v>high</v>
      </c>
    </row>
    <row r="6287" spans="1:20" x14ac:dyDescent="0.35">
      <c r="A6287" s="4">
        <v>6286</v>
      </c>
      <c r="B6287" s="4" t="s">
        <v>65</v>
      </c>
      <c r="C6287" s="4" t="s">
        <v>16</v>
      </c>
      <c r="D6287" s="4" t="s">
        <v>25</v>
      </c>
      <c r="E6287" s="4" t="s">
        <v>60</v>
      </c>
      <c r="F6287" s="10" t="s">
        <v>313</v>
      </c>
      <c r="G6287" s="11" t="s">
        <v>384</v>
      </c>
      <c r="H6287" s="4">
        <v>28</v>
      </c>
      <c r="I6287" s="12">
        <v>46683.32</v>
      </c>
      <c r="J6287" s="12">
        <v>1307132.96</v>
      </c>
      <c r="K6287" s="12">
        <v>3136.67</v>
      </c>
      <c r="L6287" s="4">
        <v>451</v>
      </c>
      <c r="M6287" s="4" t="s">
        <v>29</v>
      </c>
      <c r="N6287" s="4" t="str" cm="1">
        <f t="array" ref="N6287">_xlfn.SWITCH(E6287,"Delhi","North","Chennai","South","Hyderabad","South","Mumbai","Central","Bangalore","South")</f>
        <v>South</v>
      </c>
      <c r="O6287" s="12">
        <v>94628.46</v>
      </c>
      <c r="P6287" s="4">
        <f>Table1[[#This Row],[Delivery_Date]]-Table1[[#This Row],[Order_Date]]</f>
        <v>12</v>
      </c>
      <c r="Q6287" s="4" t="str">
        <f>IF(Table1[[#This Row],[Delivery delay days]]&gt;5,"delay","on time")</f>
        <v>delay</v>
      </c>
      <c r="R6287" s="10">
        <f>DATEVALUE(Table1[[#This Row],[Delivery_Date]])</f>
        <v>45145</v>
      </c>
      <c r="S6287" s="10">
        <f>DATEVALUE(Table1[[#This Row],[Order_Date]])</f>
        <v>45133</v>
      </c>
      <c r="T6287" s="4" t="str" cm="1">
        <f t="array" ref="T6287">_xlfn.IFS(Table1[[#This Row],[Inventory_Level]]&lt;=200,"low",Table1[[#This Row],[Inventory_Level]]&gt;=700,"high",Table1[[#This Row],[Inventory_Level]]&gt;200,"medium")</f>
        <v>medium</v>
      </c>
    </row>
    <row r="6288" spans="1:20" x14ac:dyDescent="0.35">
      <c r="A6288" s="4">
        <v>6287</v>
      </c>
      <c r="B6288" s="4" t="s">
        <v>15</v>
      </c>
      <c r="C6288" s="4" t="s">
        <v>24</v>
      </c>
      <c r="D6288" s="4" t="s">
        <v>17</v>
      </c>
      <c r="E6288" s="4" t="s">
        <v>60</v>
      </c>
      <c r="F6288" s="10" t="s">
        <v>28</v>
      </c>
      <c r="G6288" s="11" t="s">
        <v>137</v>
      </c>
      <c r="H6288" s="4">
        <v>16</v>
      </c>
      <c r="I6288" s="12">
        <v>20446.84</v>
      </c>
      <c r="J6288" s="12">
        <v>327149.44</v>
      </c>
      <c r="K6288" s="12">
        <v>374.75</v>
      </c>
      <c r="L6288" s="4">
        <v>733</v>
      </c>
      <c r="M6288" s="4" t="s">
        <v>29</v>
      </c>
      <c r="N6288" s="4" t="str" cm="1">
        <f t="array" ref="N6288">_xlfn.SWITCH(E6288,"Delhi","North","Chennai","South","Hyderabad","South","Mumbai","Central","Bangalore","South")</f>
        <v>South</v>
      </c>
      <c r="O6288" s="12">
        <v>52561.51</v>
      </c>
      <c r="P6288" s="4">
        <f>Table1[[#This Row],[Delivery_Date]]-Table1[[#This Row],[Order_Date]]</f>
        <v>7</v>
      </c>
      <c r="Q6288" s="4" t="str">
        <f>IF(Table1[[#This Row],[Delivery delay days]]&gt;5,"delay","on time")</f>
        <v>delay</v>
      </c>
      <c r="R6288" s="10">
        <f>DATEVALUE(Table1[[#This Row],[Delivery_Date]])</f>
        <v>45144</v>
      </c>
      <c r="S6288" s="10">
        <f>DATEVALUE(Table1[[#This Row],[Order_Date]])</f>
        <v>45137</v>
      </c>
      <c r="T6288" s="4" t="str" cm="1">
        <f t="array" ref="T6288">_xlfn.IFS(Table1[[#This Row],[Inventory_Level]]&lt;=200,"low",Table1[[#This Row],[Inventory_Level]]&gt;=700,"high",Table1[[#This Row],[Inventory_Level]]&gt;200,"medium")</f>
        <v>high</v>
      </c>
    </row>
    <row r="6289" spans="1:20" x14ac:dyDescent="0.35">
      <c r="A6289" s="4">
        <v>6288</v>
      </c>
      <c r="B6289" s="4" t="s">
        <v>15</v>
      </c>
      <c r="C6289" s="4" t="s">
        <v>24</v>
      </c>
      <c r="D6289" s="4" t="s">
        <v>17</v>
      </c>
      <c r="E6289" s="4" t="s">
        <v>46</v>
      </c>
      <c r="F6289" s="10" t="s">
        <v>63</v>
      </c>
      <c r="G6289" s="11" t="s">
        <v>169</v>
      </c>
      <c r="H6289" s="4">
        <v>26</v>
      </c>
      <c r="I6289" s="12">
        <v>557.02</v>
      </c>
      <c r="J6289" s="12">
        <v>14482.52</v>
      </c>
      <c r="K6289" s="12">
        <v>1238.43</v>
      </c>
      <c r="L6289" s="4">
        <v>800</v>
      </c>
      <c r="M6289" s="4" t="s">
        <v>42</v>
      </c>
      <c r="N6289" s="4" t="str" cm="1">
        <f t="array" ref="N6289">_xlfn.SWITCH(E6289,"Delhi","North","Chennai","South","Hyderabad","South","Mumbai","Central","Bangalore","South")</f>
        <v>South</v>
      </c>
      <c r="O6289" s="12">
        <v>1948.9</v>
      </c>
      <c r="P6289" s="4">
        <f>Table1[[#This Row],[Delivery_Date]]-Table1[[#This Row],[Order_Date]]</f>
        <v>6</v>
      </c>
      <c r="Q6289" s="4" t="str">
        <f>IF(Table1[[#This Row],[Delivery delay days]]&gt;5,"delay","on time")</f>
        <v>delay</v>
      </c>
      <c r="R6289" s="10">
        <f>DATEVALUE(Table1[[#This Row],[Delivery_Date]])</f>
        <v>45088</v>
      </c>
      <c r="S6289" s="10">
        <f>DATEVALUE(Table1[[#This Row],[Order_Date]])</f>
        <v>45082</v>
      </c>
      <c r="T6289" s="4" t="str" cm="1">
        <f t="array" ref="T6289">_xlfn.IFS(Table1[[#This Row],[Inventory_Level]]&lt;=200,"low",Table1[[#This Row],[Inventory_Level]]&gt;=700,"high",Table1[[#This Row],[Inventory_Level]]&gt;200,"medium")</f>
        <v>high</v>
      </c>
    </row>
    <row r="6290" spans="1:20" x14ac:dyDescent="0.35">
      <c r="A6290" s="4">
        <v>6289</v>
      </c>
      <c r="B6290" s="4" t="s">
        <v>59</v>
      </c>
      <c r="C6290" s="4" t="s">
        <v>16</v>
      </c>
      <c r="D6290" s="4" t="s">
        <v>32</v>
      </c>
      <c r="E6290" s="4" t="s">
        <v>60</v>
      </c>
      <c r="F6290" s="10" t="s">
        <v>207</v>
      </c>
      <c r="G6290" s="11" t="s">
        <v>418</v>
      </c>
      <c r="H6290" s="4">
        <v>37</v>
      </c>
      <c r="I6290" s="12">
        <v>17942.71</v>
      </c>
      <c r="J6290" s="12">
        <v>663880.27</v>
      </c>
      <c r="K6290" s="12">
        <v>4452.3500000000004</v>
      </c>
      <c r="L6290" s="4">
        <v>185</v>
      </c>
      <c r="M6290" s="4" t="s">
        <v>29</v>
      </c>
      <c r="N6290" s="4" t="str" cm="1">
        <f t="array" ref="N6290">_xlfn.SWITCH(E6290,"Delhi","North","Chennai","South","Hyderabad","South","Mumbai","Central","Bangalore","South")</f>
        <v>South</v>
      </c>
      <c r="O6290" s="12">
        <v>37784.47</v>
      </c>
      <c r="P6290" s="4">
        <f>Table1[[#This Row],[Delivery_Date]]-Table1[[#This Row],[Order_Date]]</f>
        <v>14</v>
      </c>
      <c r="Q6290" s="4" t="str">
        <f>IF(Table1[[#This Row],[Delivery delay days]]&gt;5,"delay","on time")</f>
        <v>delay</v>
      </c>
      <c r="R6290" s="10">
        <f>DATEVALUE(Table1[[#This Row],[Delivery_Date]])</f>
        <v>45300</v>
      </c>
      <c r="S6290" s="10">
        <f>DATEVALUE(Table1[[#This Row],[Order_Date]])</f>
        <v>45286</v>
      </c>
      <c r="T6290" s="4" t="str" cm="1">
        <f t="array" ref="T6290">_xlfn.IFS(Table1[[#This Row],[Inventory_Level]]&lt;=200,"low",Table1[[#This Row],[Inventory_Level]]&gt;=700,"high",Table1[[#This Row],[Inventory_Level]]&gt;200,"medium")</f>
        <v>low</v>
      </c>
    </row>
    <row r="6291" spans="1:20" x14ac:dyDescent="0.35">
      <c r="A6291" s="4">
        <v>6290</v>
      </c>
      <c r="B6291" s="4" t="s">
        <v>37</v>
      </c>
      <c r="C6291" s="4" t="s">
        <v>24</v>
      </c>
      <c r="D6291" s="4" t="s">
        <v>39</v>
      </c>
      <c r="E6291" s="4" t="s">
        <v>26</v>
      </c>
      <c r="F6291" s="10" t="s">
        <v>267</v>
      </c>
      <c r="G6291" s="11" t="s">
        <v>74</v>
      </c>
      <c r="H6291" s="4">
        <v>58</v>
      </c>
      <c r="I6291" s="12">
        <v>28343.99</v>
      </c>
      <c r="J6291" s="12">
        <v>1643951.42</v>
      </c>
      <c r="K6291" s="12">
        <v>2703.5</v>
      </c>
      <c r="L6291" s="4">
        <v>646</v>
      </c>
      <c r="M6291" s="4" t="s">
        <v>35</v>
      </c>
      <c r="N6291" s="4" t="str" cm="1">
        <f t="array" ref="N6291">_xlfn.SWITCH(E6291,"Delhi","North","Chennai","South","Hyderabad","South","Mumbai","Central","Bangalore","South")</f>
        <v>South</v>
      </c>
      <c r="O6291" s="12">
        <v>344407.42</v>
      </c>
      <c r="P6291" s="4">
        <f>Table1[[#This Row],[Delivery_Date]]-Table1[[#This Row],[Order_Date]]</f>
        <v>13</v>
      </c>
      <c r="Q6291" s="4" t="str">
        <f>IF(Table1[[#This Row],[Delivery delay days]]&gt;5,"delay","on time")</f>
        <v>delay</v>
      </c>
      <c r="R6291" s="10">
        <f>DATEVALUE(Table1[[#This Row],[Delivery_Date]])</f>
        <v>45231</v>
      </c>
      <c r="S6291" s="10">
        <f>DATEVALUE(Table1[[#This Row],[Order_Date]])</f>
        <v>45218</v>
      </c>
      <c r="T6291" s="4" t="str" cm="1">
        <f t="array" ref="T6291">_xlfn.IFS(Table1[[#This Row],[Inventory_Level]]&lt;=200,"low",Table1[[#This Row],[Inventory_Level]]&gt;=700,"high",Table1[[#This Row],[Inventory_Level]]&gt;200,"medium")</f>
        <v>medium</v>
      </c>
    </row>
    <row r="6292" spans="1:20" x14ac:dyDescent="0.35">
      <c r="A6292" s="4">
        <v>6291</v>
      </c>
      <c r="B6292" s="4" t="s">
        <v>51</v>
      </c>
      <c r="C6292" s="4" t="s">
        <v>24</v>
      </c>
      <c r="D6292" s="4" t="s">
        <v>32</v>
      </c>
      <c r="E6292" s="4" t="s">
        <v>46</v>
      </c>
      <c r="F6292" s="10" t="s">
        <v>266</v>
      </c>
      <c r="G6292" s="11" t="s">
        <v>145</v>
      </c>
      <c r="H6292" s="4">
        <v>50</v>
      </c>
      <c r="I6292" s="12">
        <v>22354.57</v>
      </c>
      <c r="J6292" s="12">
        <v>1117728.5</v>
      </c>
      <c r="K6292" s="12">
        <v>4659.8999999999996</v>
      </c>
      <c r="L6292" s="4">
        <v>875</v>
      </c>
      <c r="M6292" s="4" t="s">
        <v>29</v>
      </c>
      <c r="N6292" s="4" t="str" cm="1">
        <f t="array" ref="N6292">_xlfn.SWITCH(E6292,"Delhi","North","Chennai","South","Hyderabad","South","Mumbai","Central","Bangalore","South")</f>
        <v>South</v>
      </c>
      <c r="O6292" s="12">
        <v>196251.84</v>
      </c>
      <c r="P6292" s="4">
        <f>Table1[[#This Row],[Delivery_Date]]-Table1[[#This Row],[Order_Date]]</f>
        <v>1</v>
      </c>
      <c r="Q6292" s="4" t="str">
        <f>IF(Table1[[#This Row],[Delivery delay days]]&gt;5,"delay","on time")</f>
        <v>on time</v>
      </c>
      <c r="R6292" s="10">
        <f>DATEVALUE(Table1[[#This Row],[Delivery_Date]])</f>
        <v>45080</v>
      </c>
      <c r="S6292" s="10">
        <f>DATEVALUE(Table1[[#This Row],[Order_Date]])</f>
        <v>45079</v>
      </c>
      <c r="T6292" s="4" t="str" cm="1">
        <f t="array" ref="T6292">_xlfn.IFS(Table1[[#This Row],[Inventory_Level]]&lt;=200,"low",Table1[[#This Row],[Inventory_Level]]&gt;=700,"high",Table1[[#This Row],[Inventory_Level]]&gt;200,"medium")</f>
        <v>high</v>
      </c>
    </row>
    <row r="6293" spans="1:20" x14ac:dyDescent="0.35">
      <c r="A6293" s="4">
        <v>6292</v>
      </c>
      <c r="B6293" s="4" t="s">
        <v>37</v>
      </c>
      <c r="C6293" s="4" t="s">
        <v>24</v>
      </c>
      <c r="D6293" s="4" t="s">
        <v>17</v>
      </c>
      <c r="E6293" s="4" t="s">
        <v>52</v>
      </c>
      <c r="F6293" s="10" t="s">
        <v>364</v>
      </c>
      <c r="G6293" s="11" t="s">
        <v>318</v>
      </c>
      <c r="H6293" s="4">
        <v>30</v>
      </c>
      <c r="I6293" s="12">
        <v>28577.56</v>
      </c>
      <c r="J6293" s="12">
        <v>857326.8</v>
      </c>
      <c r="K6293" s="12">
        <v>3653.98</v>
      </c>
      <c r="L6293" s="4">
        <v>980</v>
      </c>
      <c r="M6293" s="4" t="s">
        <v>29</v>
      </c>
      <c r="N6293" s="4" t="str" cm="1">
        <f t="array" ref="N6293">_xlfn.SWITCH(E6293,"Delhi","North","Chennai","South","Hyderabad","South","Mumbai","Central","Bangalore","South")</f>
        <v>Central</v>
      </c>
      <c r="O6293" s="12">
        <v>94099.12</v>
      </c>
      <c r="P6293" s="4">
        <f>Table1[[#This Row],[Delivery_Date]]-Table1[[#This Row],[Order_Date]]</f>
        <v>8</v>
      </c>
      <c r="Q6293" s="4" t="str">
        <f>IF(Table1[[#This Row],[Delivery delay days]]&gt;5,"delay","on time")</f>
        <v>delay</v>
      </c>
      <c r="R6293" s="10">
        <f>DATEVALUE(Table1[[#This Row],[Delivery_Date]])</f>
        <v>45057</v>
      </c>
      <c r="S6293" s="10">
        <f>DATEVALUE(Table1[[#This Row],[Order_Date]])</f>
        <v>45049</v>
      </c>
      <c r="T6293" s="4" t="str" cm="1">
        <f t="array" ref="T6293">_xlfn.IFS(Table1[[#This Row],[Inventory_Level]]&lt;=200,"low",Table1[[#This Row],[Inventory_Level]]&gt;=700,"high",Table1[[#This Row],[Inventory_Level]]&gt;200,"medium")</f>
        <v>high</v>
      </c>
    </row>
    <row r="6294" spans="1:20" x14ac:dyDescent="0.35">
      <c r="A6294" s="4">
        <v>6293</v>
      </c>
      <c r="B6294" s="4" t="s">
        <v>51</v>
      </c>
      <c r="C6294" s="4" t="s">
        <v>16</v>
      </c>
      <c r="D6294" s="4" t="s">
        <v>39</v>
      </c>
      <c r="E6294" s="4" t="s">
        <v>60</v>
      </c>
      <c r="F6294" s="10" t="s">
        <v>136</v>
      </c>
      <c r="G6294" s="11" t="s">
        <v>55</v>
      </c>
      <c r="H6294" s="4">
        <v>73</v>
      </c>
      <c r="I6294" s="12">
        <v>42979.49</v>
      </c>
      <c r="J6294" s="12">
        <v>3137502.77</v>
      </c>
      <c r="K6294" s="12">
        <v>2182.96</v>
      </c>
      <c r="L6294" s="4">
        <v>16</v>
      </c>
      <c r="M6294" s="4" t="s">
        <v>21</v>
      </c>
      <c r="N6294" s="4" t="str" cm="1">
        <f t="array" ref="N6294">_xlfn.SWITCH(E6294,"Delhi","North","Chennai","South","Hyderabad","South","Mumbai","Central","Bangalore","South")</f>
        <v>South</v>
      </c>
      <c r="O6294" s="12">
        <v>183239.83</v>
      </c>
      <c r="P6294" s="4">
        <f>Table1[[#This Row],[Delivery_Date]]-Table1[[#This Row],[Order_Date]]</f>
        <v>2</v>
      </c>
      <c r="Q6294" s="4" t="str">
        <f>IF(Table1[[#This Row],[Delivery delay days]]&gt;5,"delay","on time")</f>
        <v>on time</v>
      </c>
      <c r="R6294" s="10">
        <f>DATEVALUE(Table1[[#This Row],[Delivery_Date]])</f>
        <v>45141</v>
      </c>
      <c r="S6294" s="10">
        <f>DATEVALUE(Table1[[#This Row],[Order_Date]])</f>
        <v>45139</v>
      </c>
      <c r="T6294" s="4" t="str" cm="1">
        <f t="array" ref="T6294">_xlfn.IFS(Table1[[#This Row],[Inventory_Level]]&lt;=200,"low",Table1[[#This Row],[Inventory_Level]]&gt;=700,"high",Table1[[#This Row],[Inventory_Level]]&gt;200,"medium")</f>
        <v>low</v>
      </c>
    </row>
    <row r="6295" spans="1:20" x14ac:dyDescent="0.35">
      <c r="A6295" s="4">
        <v>6294</v>
      </c>
      <c r="B6295" s="4" t="s">
        <v>44</v>
      </c>
      <c r="C6295" s="4" t="s">
        <v>16</v>
      </c>
      <c r="D6295" s="4" t="s">
        <v>39</v>
      </c>
      <c r="E6295" s="4" t="s">
        <v>52</v>
      </c>
      <c r="F6295" s="10" t="s">
        <v>256</v>
      </c>
      <c r="G6295" s="11" t="s">
        <v>353</v>
      </c>
      <c r="H6295" s="4">
        <v>18</v>
      </c>
      <c r="I6295" s="12">
        <v>5182.26</v>
      </c>
      <c r="J6295" s="12">
        <v>93280.68</v>
      </c>
      <c r="K6295" s="12">
        <v>397.14</v>
      </c>
      <c r="L6295" s="4">
        <v>555</v>
      </c>
      <c r="M6295" s="4" t="s">
        <v>21</v>
      </c>
      <c r="N6295" s="4" t="str" cm="1">
        <f t="array" ref="N6295">_xlfn.SWITCH(E6295,"Delhi","North","Chennai","South","Hyderabad","South","Mumbai","Central","Bangalore","South")</f>
        <v>Central</v>
      </c>
      <c r="O6295" s="12">
        <v>12269.7</v>
      </c>
      <c r="P6295" s="4">
        <f>Table1[[#This Row],[Delivery_Date]]-Table1[[#This Row],[Order_Date]]</f>
        <v>4</v>
      </c>
      <c r="Q6295" s="4" t="str">
        <f>IF(Table1[[#This Row],[Delivery delay days]]&gt;5,"delay","on time")</f>
        <v>on time</v>
      </c>
      <c r="R6295" s="10">
        <f>DATEVALUE(Table1[[#This Row],[Delivery_Date]])</f>
        <v>45106</v>
      </c>
      <c r="S6295" s="10">
        <f>DATEVALUE(Table1[[#This Row],[Order_Date]])</f>
        <v>45102</v>
      </c>
      <c r="T6295" s="4" t="str" cm="1">
        <f t="array" ref="T6295">_xlfn.IFS(Table1[[#This Row],[Inventory_Level]]&lt;=200,"low",Table1[[#This Row],[Inventory_Level]]&gt;=700,"high",Table1[[#This Row],[Inventory_Level]]&gt;200,"medium")</f>
        <v>medium</v>
      </c>
    </row>
    <row r="6296" spans="1:20" x14ac:dyDescent="0.35">
      <c r="A6296" s="4">
        <v>6295</v>
      </c>
      <c r="B6296" s="4" t="s">
        <v>15</v>
      </c>
      <c r="C6296" s="4" t="s">
        <v>38</v>
      </c>
      <c r="D6296" s="4" t="s">
        <v>17</v>
      </c>
      <c r="E6296" s="4" t="s">
        <v>18</v>
      </c>
      <c r="F6296" s="10" t="s">
        <v>408</v>
      </c>
      <c r="G6296" s="11" t="s">
        <v>289</v>
      </c>
      <c r="H6296" s="4">
        <v>65</v>
      </c>
      <c r="I6296" s="12">
        <v>13194.12</v>
      </c>
      <c r="J6296" s="12">
        <v>857617.8</v>
      </c>
      <c r="K6296" s="12">
        <v>3321.59</v>
      </c>
      <c r="L6296" s="4">
        <v>790</v>
      </c>
      <c r="M6296" s="4" t="s">
        <v>21</v>
      </c>
      <c r="N6296" s="4" t="str" cm="1">
        <f t="array" ref="N6296">_xlfn.SWITCH(E6296,"Delhi","North","Chennai","South","Hyderabad","South","Mumbai","Central","Bangalore","South")</f>
        <v>North</v>
      </c>
      <c r="O6296" s="12">
        <v>104828.59</v>
      </c>
      <c r="P6296" s="4">
        <f>Table1[[#This Row],[Delivery_Date]]-Table1[[#This Row],[Order_Date]]</f>
        <v>10</v>
      </c>
      <c r="Q6296" s="4" t="str">
        <f>IF(Table1[[#This Row],[Delivery delay days]]&gt;5,"delay","on time")</f>
        <v>delay</v>
      </c>
      <c r="R6296" s="10">
        <f>DATEVALUE(Table1[[#This Row],[Delivery_Date]])</f>
        <v>45232</v>
      </c>
      <c r="S6296" s="10">
        <f>DATEVALUE(Table1[[#This Row],[Order_Date]])</f>
        <v>45222</v>
      </c>
      <c r="T6296" s="4" t="str" cm="1">
        <f t="array" ref="T6296">_xlfn.IFS(Table1[[#This Row],[Inventory_Level]]&lt;=200,"low",Table1[[#This Row],[Inventory_Level]]&gt;=700,"high",Table1[[#This Row],[Inventory_Level]]&gt;200,"medium")</f>
        <v>high</v>
      </c>
    </row>
    <row r="6297" spans="1:20" x14ac:dyDescent="0.35">
      <c r="A6297" s="4">
        <v>6296</v>
      </c>
      <c r="B6297" s="4" t="s">
        <v>44</v>
      </c>
      <c r="C6297" s="4" t="s">
        <v>24</v>
      </c>
      <c r="D6297" s="4" t="s">
        <v>39</v>
      </c>
      <c r="E6297" s="4" t="s">
        <v>26</v>
      </c>
      <c r="F6297" s="10" t="s">
        <v>144</v>
      </c>
      <c r="G6297" s="11" t="s">
        <v>145</v>
      </c>
      <c r="H6297" s="4">
        <v>65</v>
      </c>
      <c r="I6297" s="12">
        <v>15776.56</v>
      </c>
      <c r="J6297" s="12">
        <v>1025476.4</v>
      </c>
      <c r="K6297" s="12">
        <v>1851.57</v>
      </c>
      <c r="L6297" s="4">
        <v>934</v>
      </c>
      <c r="M6297" s="4" t="s">
        <v>35</v>
      </c>
      <c r="N6297" s="4" t="str" cm="1">
        <f t="array" ref="N6297">_xlfn.SWITCH(E6297,"Delhi","North","Chennai","South","Hyderabad","South","Mumbai","Central","Bangalore","South")</f>
        <v>South</v>
      </c>
      <c r="O6297" s="12">
        <v>77678.34</v>
      </c>
      <c r="P6297" s="4">
        <f>Table1[[#This Row],[Delivery_Date]]-Table1[[#This Row],[Order_Date]]</f>
        <v>11</v>
      </c>
      <c r="Q6297" s="4" t="str">
        <f>IF(Table1[[#This Row],[Delivery delay days]]&gt;5,"delay","on time")</f>
        <v>delay</v>
      </c>
      <c r="R6297" s="10">
        <f>DATEVALUE(Table1[[#This Row],[Delivery_Date]])</f>
        <v>45080</v>
      </c>
      <c r="S6297" s="10">
        <f>DATEVALUE(Table1[[#This Row],[Order_Date]])</f>
        <v>45069</v>
      </c>
      <c r="T6297" s="4" t="str" cm="1">
        <f t="array" ref="T6297">_xlfn.IFS(Table1[[#This Row],[Inventory_Level]]&lt;=200,"low",Table1[[#This Row],[Inventory_Level]]&gt;=700,"high",Table1[[#This Row],[Inventory_Level]]&gt;200,"medium")</f>
        <v>high</v>
      </c>
    </row>
    <row r="6298" spans="1:20" x14ac:dyDescent="0.35">
      <c r="A6298" s="4">
        <v>6297</v>
      </c>
      <c r="B6298" s="4" t="s">
        <v>37</v>
      </c>
      <c r="C6298" s="4" t="s">
        <v>38</v>
      </c>
      <c r="D6298" s="4" t="s">
        <v>25</v>
      </c>
      <c r="E6298" s="4" t="s">
        <v>52</v>
      </c>
      <c r="F6298" s="10" t="s">
        <v>326</v>
      </c>
      <c r="G6298" s="11" t="s">
        <v>166</v>
      </c>
      <c r="H6298" s="4">
        <v>3</v>
      </c>
      <c r="I6298" s="12">
        <v>28504.65</v>
      </c>
      <c r="J6298" s="12">
        <v>85513.95</v>
      </c>
      <c r="K6298" s="12">
        <v>2956.76</v>
      </c>
      <c r="L6298" s="4">
        <v>519</v>
      </c>
      <c r="M6298" s="4" t="s">
        <v>42</v>
      </c>
      <c r="N6298" s="4" t="str" cm="1">
        <f t="array" ref="N6298">_xlfn.SWITCH(E6298,"Delhi","North","Chennai","South","Hyderabad","South","Mumbai","Central","Bangalore","South")</f>
        <v>Central</v>
      </c>
      <c r="O6298" s="12">
        <v>19058.86</v>
      </c>
      <c r="P6298" s="4">
        <f>Table1[[#This Row],[Delivery_Date]]-Table1[[#This Row],[Order_Date]]</f>
        <v>6</v>
      </c>
      <c r="Q6298" s="4" t="str">
        <f>IF(Table1[[#This Row],[Delivery delay days]]&gt;5,"delay","on time")</f>
        <v>delay</v>
      </c>
      <c r="R6298" s="10">
        <f>DATEVALUE(Table1[[#This Row],[Delivery_Date]])</f>
        <v>45118</v>
      </c>
      <c r="S6298" s="10">
        <f>DATEVALUE(Table1[[#This Row],[Order_Date]])</f>
        <v>45112</v>
      </c>
      <c r="T6298" s="4" t="str" cm="1">
        <f t="array" ref="T6298">_xlfn.IFS(Table1[[#This Row],[Inventory_Level]]&lt;=200,"low",Table1[[#This Row],[Inventory_Level]]&gt;=700,"high",Table1[[#This Row],[Inventory_Level]]&gt;200,"medium")</f>
        <v>medium</v>
      </c>
    </row>
    <row r="6299" spans="1:20" x14ac:dyDescent="0.35">
      <c r="A6299" s="4">
        <v>6298</v>
      </c>
      <c r="B6299" s="4" t="s">
        <v>37</v>
      </c>
      <c r="C6299" s="4" t="s">
        <v>16</v>
      </c>
      <c r="D6299" s="4" t="s">
        <v>32</v>
      </c>
      <c r="E6299" s="4" t="s">
        <v>52</v>
      </c>
      <c r="F6299" s="10" t="s">
        <v>191</v>
      </c>
      <c r="G6299" s="11" t="s">
        <v>275</v>
      </c>
      <c r="H6299" s="4">
        <v>30</v>
      </c>
      <c r="I6299" s="12">
        <v>3470.81</v>
      </c>
      <c r="J6299" s="12">
        <v>104124.3</v>
      </c>
      <c r="K6299" s="12">
        <v>1748.29</v>
      </c>
      <c r="L6299" s="4">
        <v>296</v>
      </c>
      <c r="M6299" s="4" t="s">
        <v>35</v>
      </c>
      <c r="N6299" s="4" t="str" cm="1">
        <f t="array" ref="N6299">_xlfn.SWITCH(E6299,"Delhi","North","Chennai","South","Hyderabad","South","Mumbai","Central","Bangalore","South")</f>
        <v>Central</v>
      </c>
      <c r="O6299" s="12">
        <v>14857.41</v>
      </c>
      <c r="P6299" s="4">
        <f>Table1[[#This Row],[Delivery_Date]]-Table1[[#This Row],[Order_Date]]</f>
        <v>12</v>
      </c>
      <c r="Q6299" s="4" t="str">
        <f>IF(Table1[[#This Row],[Delivery delay days]]&gt;5,"delay","on time")</f>
        <v>delay</v>
      </c>
      <c r="R6299" s="10">
        <f>DATEVALUE(Table1[[#This Row],[Delivery_Date]])</f>
        <v>44999</v>
      </c>
      <c r="S6299" s="10">
        <f>DATEVALUE(Table1[[#This Row],[Order_Date]])</f>
        <v>44987</v>
      </c>
      <c r="T6299" s="4" t="str" cm="1">
        <f t="array" ref="T6299">_xlfn.IFS(Table1[[#This Row],[Inventory_Level]]&lt;=200,"low",Table1[[#This Row],[Inventory_Level]]&gt;=700,"high",Table1[[#This Row],[Inventory_Level]]&gt;200,"medium")</f>
        <v>medium</v>
      </c>
    </row>
    <row r="6300" spans="1:20" x14ac:dyDescent="0.35">
      <c r="A6300" s="4">
        <v>6299</v>
      </c>
      <c r="B6300" s="4" t="s">
        <v>51</v>
      </c>
      <c r="C6300" s="4" t="s">
        <v>16</v>
      </c>
      <c r="D6300" s="4" t="s">
        <v>17</v>
      </c>
      <c r="E6300" s="4" t="s">
        <v>60</v>
      </c>
      <c r="F6300" s="10" t="s">
        <v>370</v>
      </c>
      <c r="G6300" s="11" t="s">
        <v>341</v>
      </c>
      <c r="H6300" s="4">
        <v>61</v>
      </c>
      <c r="I6300" s="12">
        <v>15802.44</v>
      </c>
      <c r="J6300" s="12">
        <v>963948.84</v>
      </c>
      <c r="K6300" s="12">
        <v>3915.05</v>
      </c>
      <c r="L6300" s="4">
        <v>389</v>
      </c>
      <c r="M6300" s="4" t="s">
        <v>29</v>
      </c>
      <c r="N6300" s="4" t="str" cm="1">
        <f t="array" ref="N6300">_xlfn.SWITCH(E6300,"Delhi","North","Chennai","South","Hyderabad","South","Mumbai","Central","Bangalore","South")</f>
        <v>South</v>
      </c>
      <c r="O6300" s="12">
        <v>235823.55</v>
      </c>
      <c r="P6300" s="4">
        <f>Table1[[#This Row],[Delivery_Date]]-Table1[[#This Row],[Order_Date]]</f>
        <v>13</v>
      </c>
      <c r="Q6300" s="4" t="str">
        <f>IF(Table1[[#This Row],[Delivery delay days]]&gt;5,"delay","on time")</f>
        <v>delay</v>
      </c>
      <c r="R6300" s="10">
        <f>DATEVALUE(Table1[[#This Row],[Delivery_Date]])</f>
        <v>45193</v>
      </c>
      <c r="S6300" s="10">
        <f>DATEVALUE(Table1[[#This Row],[Order_Date]])</f>
        <v>45180</v>
      </c>
      <c r="T6300" s="4" t="str" cm="1">
        <f t="array" ref="T6300">_xlfn.IFS(Table1[[#This Row],[Inventory_Level]]&lt;=200,"low",Table1[[#This Row],[Inventory_Level]]&gt;=700,"high",Table1[[#This Row],[Inventory_Level]]&gt;200,"medium")</f>
        <v>medium</v>
      </c>
    </row>
    <row r="6301" spans="1:20" x14ac:dyDescent="0.35">
      <c r="A6301" s="4">
        <v>6300</v>
      </c>
      <c r="B6301" s="4" t="s">
        <v>15</v>
      </c>
      <c r="C6301" s="4" t="s">
        <v>38</v>
      </c>
      <c r="D6301" s="4" t="s">
        <v>39</v>
      </c>
      <c r="E6301" s="4" t="s">
        <v>26</v>
      </c>
      <c r="F6301" s="10" t="s">
        <v>323</v>
      </c>
      <c r="G6301" s="11" t="s">
        <v>150</v>
      </c>
      <c r="H6301" s="4">
        <v>80</v>
      </c>
      <c r="I6301" s="12">
        <v>23743.5</v>
      </c>
      <c r="J6301" s="12">
        <v>1899480</v>
      </c>
      <c r="K6301" s="12">
        <v>317.39</v>
      </c>
      <c r="L6301" s="4">
        <v>397</v>
      </c>
      <c r="M6301" s="4" t="s">
        <v>42</v>
      </c>
      <c r="N6301" s="4" t="str" cm="1">
        <f t="array" ref="N6301">_xlfn.SWITCH(E6301,"Delhi","North","Chennai","South","Hyderabad","South","Mumbai","Central","Bangalore","South")</f>
        <v>South</v>
      </c>
      <c r="O6301" s="12">
        <v>233464.94</v>
      </c>
      <c r="P6301" s="4">
        <f>Table1[[#This Row],[Delivery_Date]]-Table1[[#This Row],[Order_Date]]</f>
        <v>15</v>
      </c>
      <c r="Q6301" s="4" t="str">
        <f>IF(Table1[[#This Row],[Delivery delay days]]&gt;5,"delay","on time")</f>
        <v>delay</v>
      </c>
      <c r="R6301" s="10">
        <f>DATEVALUE(Table1[[#This Row],[Delivery_Date]])</f>
        <v>45288</v>
      </c>
      <c r="S6301" s="10">
        <f>DATEVALUE(Table1[[#This Row],[Order_Date]])</f>
        <v>45273</v>
      </c>
      <c r="T6301" s="4" t="str" cm="1">
        <f t="array" ref="T6301">_xlfn.IFS(Table1[[#This Row],[Inventory_Level]]&lt;=200,"low",Table1[[#This Row],[Inventory_Level]]&gt;=700,"high",Table1[[#This Row],[Inventory_Level]]&gt;200,"medium")</f>
        <v>medium</v>
      </c>
    </row>
    <row r="6302" spans="1:20" x14ac:dyDescent="0.35">
      <c r="A6302" s="4">
        <v>6301</v>
      </c>
      <c r="B6302" s="4" t="s">
        <v>15</v>
      </c>
      <c r="C6302" s="4" t="s">
        <v>38</v>
      </c>
      <c r="D6302" s="4" t="s">
        <v>17</v>
      </c>
      <c r="E6302" s="4" t="s">
        <v>46</v>
      </c>
      <c r="F6302" s="10" t="s">
        <v>398</v>
      </c>
      <c r="G6302" s="11" t="s">
        <v>101</v>
      </c>
      <c r="H6302" s="4">
        <v>13</v>
      </c>
      <c r="I6302" s="12">
        <v>4268.43</v>
      </c>
      <c r="J6302" s="12">
        <v>55489.59</v>
      </c>
      <c r="K6302" s="12">
        <v>1692.77</v>
      </c>
      <c r="L6302" s="4">
        <v>637</v>
      </c>
      <c r="M6302" s="4" t="s">
        <v>29</v>
      </c>
      <c r="N6302" s="4" t="str" cm="1">
        <f t="array" ref="N6302">_xlfn.SWITCH(E6302,"Delhi","North","Chennai","South","Hyderabad","South","Mumbai","Central","Bangalore","South")</f>
        <v>South</v>
      </c>
      <c r="O6302" s="12">
        <v>9788.98</v>
      </c>
      <c r="P6302" s="4">
        <f>Table1[[#This Row],[Delivery_Date]]-Table1[[#This Row],[Order_Date]]</f>
        <v>5</v>
      </c>
      <c r="Q6302" s="4" t="str">
        <f>IF(Table1[[#This Row],[Delivery delay days]]&gt;5,"delay","on time")</f>
        <v>on time</v>
      </c>
      <c r="R6302" s="10">
        <f>DATEVALUE(Table1[[#This Row],[Delivery_Date]])</f>
        <v>44996</v>
      </c>
      <c r="S6302" s="10">
        <f>DATEVALUE(Table1[[#This Row],[Order_Date]])</f>
        <v>44991</v>
      </c>
      <c r="T6302" s="4" t="str" cm="1">
        <f t="array" ref="T6302">_xlfn.IFS(Table1[[#This Row],[Inventory_Level]]&lt;=200,"low",Table1[[#This Row],[Inventory_Level]]&gt;=700,"high",Table1[[#This Row],[Inventory_Level]]&gt;200,"medium")</f>
        <v>medium</v>
      </c>
    </row>
    <row r="6303" spans="1:20" x14ac:dyDescent="0.35">
      <c r="A6303" s="4">
        <v>6302</v>
      </c>
      <c r="B6303" s="4" t="s">
        <v>15</v>
      </c>
      <c r="C6303" s="4" t="s">
        <v>38</v>
      </c>
      <c r="D6303" s="4" t="s">
        <v>17</v>
      </c>
      <c r="E6303" s="4" t="s">
        <v>26</v>
      </c>
      <c r="F6303" s="10" t="s">
        <v>390</v>
      </c>
      <c r="G6303" s="11" t="s">
        <v>247</v>
      </c>
      <c r="H6303" s="4">
        <v>25</v>
      </c>
      <c r="I6303" s="12">
        <v>36396.639999999999</v>
      </c>
      <c r="J6303" s="12">
        <v>909916</v>
      </c>
      <c r="K6303" s="12">
        <v>1561.45</v>
      </c>
      <c r="L6303" s="4">
        <v>504</v>
      </c>
      <c r="M6303" s="4" t="s">
        <v>21</v>
      </c>
      <c r="N6303" s="4" t="str" cm="1">
        <f t="array" ref="N6303">_xlfn.SWITCH(E6303,"Delhi","North","Chennai","South","Hyderabad","South","Mumbai","Central","Bangalore","South")</f>
        <v>South</v>
      </c>
      <c r="O6303" s="12">
        <v>164101.26999999999</v>
      </c>
      <c r="P6303" s="4">
        <f>Table1[[#This Row],[Delivery_Date]]-Table1[[#This Row],[Order_Date]]</f>
        <v>11</v>
      </c>
      <c r="Q6303" s="4" t="str">
        <f>IF(Table1[[#This Row],[Delivery delay days]]&gt;5,"delay","on time")</f>
        <v>delay</v>
      </c>
      <c r="R6303" s="10">
        <f>DATEVALUE(Table1[[#This Row],[Delivery_Date]])</f>
        <v>45111</v>
      </c>
      <c r="S6303" s="10">
        <f>DATEVALUE(Table1[[#This Row],[Order_Date]])</f>
        <v>45100</v>
      </c>
      <c r="T6303" s="4" t="str" cm="1">
        <f t="array" ref="T6303">_xlfn.IFS(Table1[[#This Row],[Inventory_Level]]&lt;=200,"low",Table1[[#This Row],[Inventory_Level]]&gt;=700,"high",Table1[[#This Row],[Inventory_Level]]&gt;200,"medium")</f>
        <v>medium</v>
      </c>
    </row>
    <row r="6304" spans="1:20" x14ac:dyDescent="0.35">
      <c r="A6304" s="4">
        <v>6303</v>
      </c>
      <c r="B6304" s="4" t="s">
        <v>44</v>
      </c>
      <c r="C6304" s="4" t="s">
        <v>16</v>
      </c>
      <c r="D6304" s="4" t="s">
        <v>32</v>
      </c>
      <c r="E6304" s="4" t="s">
        <v>26</v>
      </c>
      <c r="F6304" s="10" t="s">
        <v>198</v>
      </c>
      <c r="G6304" s="11" t="s">
        <v>166</v>
      </c>
      <c r="H6304" s="4">
        <v>53</v>
      </c>
      <c r="I6304" s="12">
        <v>47074.29</v>
      </c>
      <c r="J6304" s="12">
        <v>2494937.37</v>
      </c>
      <c r="K6304" s="12">
        <v>3212.28</v>
      </c>
      <c r="L6304" s="4">
        <v>531</v>
      </c>
      <c r="M6304" s="4" t="s">
        <v>29</v>
      </c>
      <c r="N6304" s="4" t="str" cm="1">
        <f t="array" ref="N6304">_xlfn.SWITCH(E6304,"Delhi","North","Chennai","South","Hyderabad","South","Mumbai","Central","Bangalore","South")</f>
        <v>South</v>
      </c>
      <c r="O6304" s="12">
        <v>304606.48</v>
      </c>
      <c r="P6304" s="4">
        <f>Table1[[#This Row],[Delivery_Date]]-Table1[[#This Row],[Order_Date]]</f>
        <v>11</v>
      </c>
      <c r="Q6304" s="4" t="str">
        <f>IF(Table1[[#This Row],[Delivery delay days]]&gt;5,"delay","on time")</f>
        <v>delay</v>
      </c>
      <c r="R6304" s="10">
        <f>DATEVALUE(Table1[[#This Row],[Delivery_Date]])</f>
        <v>45118</v>
      </c>
      <c r="S6304" s="10">
        <f>DATEVALUE(Table1[[#This Row],[Order_Date]])</f>
        <v>45107</v>
      </c>
      <c r="T6304" s="4" t="str" cm="1">
        <f t="array" ref="T6304">_xlfn.IFS(Table1[[#This Row],[Inventory_Level]]&lt;=200,"low",Table1[[#This Row],[Inventory_Level]]&gt;=700,"high",Table1[[#This Row],[Inventory_Level]]&gt;200,"medium")</f>
        <v>medium</v>
      </c>
    </row>
    <row r="6305" spans="1:20" x14ac:dyDescent="0.35">
      <c r="A6305" s="4">
        <v>6304</v>
      </c>
      <c r="B6305" s="4" t="s">
        <v>31</v>
      </c>
      <c r="C6305" s="4" t="s">
        <v>16</v>
      </c>
      <c r="D6305" s="4" t="s">
        <v>32</v>
      </c>
      <c r="E6305" s="4" t="s">
        <v>52</v>
      </c>
      <c r="F6305" s="10" t="s">
        <v>160</v>
      </c>
      <c r="G6305" s="11" t="s">
        <v>370</v>
      </c>
      <c r="H6305" s="4">
        <v>14</v>
      </c>
      <c r="I6305" s="12">
        <v>21620.13</v>
      </c>
      <c r="J6305" s="12">
        <v>302681.82</v>
      </c>
      <c r="K6305" s="12">
        <v>941.78</v>
      </c>
      <c r="L6305" s="4">
        <v>69</v>
      </c>
      <c r="M6305" s="4" t="s">
        <v>29</v>
      </c>
      <c r="N6305" s="4" t="str" cm="1">
        <f t="array" ref="N6305">_xlfn.SWITCH(E6305,"Delhi","North","Chennai","South","Hyderabad","South","Mumbai","Central","Bangalore","South")</f>
        <v>Central</v>
      </c>
      <c r="O6305" s="12">
        <v>43277.35</v>
      </c>
      <c r="P6305" s="4">
        <f>Table1[[#This Row],[Delivery_Date]]-Table1[[#This Row],[Order_Date]]</f>
        <v>7</v>
      </c>
      <c r="Q6305" s="4" t="str">
        <f>IF(Table1[[#This Row],[Delivery delay days]]&gt;5,"delay","on time")</f>
        <v>delay</v>
      </c>
      <c r="R6305" s="10">
        <f>DATEVALUE(Table1[[#This Row],[Delivery_Date]])</f>
        <v>45180</v>
      </c>
      <c r="S6305" s="10">
        <f>DATEVALUE(Table1[[#This Row],[Order_Date]])</f>
        <v>45173</v>
      </c>
      <c r="T6305" s="4" t="str" cm="1">
        <f t="array" ref="T6305">_xlfn.IFS(Table1[[#This Row],[Inventory_Level]]&lt;=200,"low",Table1[[#This Row],[Inventory_Level]]&gt;=700,"high",Table1[[#This Row],[Inventory_Level]]&gt;200,"medium")</f>
        <v>low</v>
      </c>
    </row>
    <row r="6306" spans="1:20" x14ac:dyDescent="0.35">
      <c r="A6306" s="4">
        <v>6305</v>
      </c>
      <c r="B6306" s="4" t="s">
        <v>44</v>
      </c>
      <c r="C6306" s="4" t="s">
        <v>16</v>
      </c>
      <c r="D6306" s="4" t="s">
        <v>39</v>
      </c>
      <c r="E6306" s="4" t="s">
        <v>60</v>
      </c>
      <c r="F6306" s="10" t="s">
        <v>233</v>
      </c>
      <c r="G6306" s="11" t="s">
        <v>193</v>
      </c>
      <c r="H6306" s="4">
        <v>85</v>
      </c>
      <c r="I6306" s="12">
        <v>28876.12</v>
      </c>
      <c r="J6306" s="12">
        <v>2454470.2000000002</v>
      </c>
      <c r="K6306" s="12">
        <v>147.84</v>
      </c>
      <c r="L6306" s="4">
        <v>962</v>
      </c>
      <c r="M6306" s="4" t="s">
        <v>21</v>
      </c>
      <c r="N6306" s="4" t="str" cm="1">
        <f t="array" ref="N6306">_xlfn.SWITCH(E6306,"Delhi","North","Chennai","South","Hyderabad","South","Mumbai","Central","Bangalore","South")</f>
        <v>South</v>
      </c>
      <c r="O6306" s="12">
        <v>479197.51</v>
      </c>
      <c r="P6306" s="4">
        <f>Table1[[#This Row],[Delivery_Date]]-Table1[[#This Row],[Order_Date]]</f>
        <v>14</v>
      </c>
      <c r="Q6306" s="4" t="str">
        <f>IF(Table1[[#This Row],[Delivery delay days]]&gt;5,"delay","on time")</f>
        <v>delay</v>
      </c>
      <c r="R6306" s="10">
        <f>DATEVALUE(Table1[[#This Row],[Delivery_Date]])</f>
        <v>45209</v>
      </c>
      <c r="S6306" s="10">
        <f>DATEVALUE(Table1[[#This Row],[Order_Date]])</f>
        <v>45195</v>
      </c>
      <c r="T6306" s="4" t="str" cm="1">
        <f t="array" ref="T6306">_xlfn.IFS(Table1[[#This Row],[Inventory_Level]]&lt;=200,"low",Table1[[#This Row],[Inventory_Level]]&gt;=700,"high",Table1[[#This Row],[Inventory_Level]]&gt;200,"medium")</f>
        <v>high</v>
      </c>
    </row>
    <row r="6307" spans="1:20" x14ac:dyDescent="0.35">
      <c r="A6307" s="4">
        <v>6306</v>
      </c>
      <c r="B6307" s="4" t="s">
        <v>59</v>
      </c>
      <c r="C6307" s="4" t="s">
        <v>38</v>
      </c>
      <c r="D6307" s="4" t="s">
        <v>32</v>
      </c>
      <c r="E6307" s="4" t="s">
        <v>18</v>
      </c>
      <c r="F6307" s="10" t="s">
        <v>291</v>
      </c>
      <c r="G6307" s="11" t="s">
        <v>379</v>
      </c>
      <c r="H6307" s="4">
        <v>91</v>
      </c>
      <c r="I6307" s="12">
        <v>6392.1</v>
      </c>
      <c r="J6307" s="12">
        <v>581681.1</v>
      </c>
      <c r="K6307" s="12">
        <v>2109.37</v>
      </c>
      <c r="L6307" s="4">
        <v>122</v>
      </c>
      <c r="M6307" s="4" t="s">
        <v>29</v>
      </c>
      <c r="N6307" s="4" t="str" cm="1">
        <f t="array" ref="N6307">_xlfn.SWITCH(E6307,"Delhi","North","Chennai","South","Hyderabad","South","Mumbai","Central","Bangalore","South")</f>
        <v>North</v>
      </c>
      <c r="O6307" s="12">
        <v>73641.429999999993</v>
      </c>
      <c r="P6307" s="4">
        <f>Table1[[#This Row],[Delivery_Date]]-Table1[[#This Row],[Order_Date]]</f>
        <v>3</v>
      </c>
      <c r="Q6307" s="4" t="str">
        <f>IF(Table1[[#This Row],[Delivery delay days]]&gt;5,"delay","on time")</f>
        <v>on time</v>
      </c>
      <c r="R6307" s="10">
        <f>DATEVALUE(Table1[[#This Row],[Delivery_Date]])</f>
        <v>45099</v>
      </c>
      <c r="S6307" s="10">
        <f>DATEVALUE(Table1[[#This Row],[Order_Date]])</f>
        <v>45096</v>
      </c>
      <c r="T6307" s="4" t="str" cm="1">
        <f t="array" ref="T6307">_xlfn.IFS(Table1[[#This Row],[Inventory_Level]]&lt;=200,"low",Table1[[#This Row],[Inventory_Level]]&gt;=700,"high",Table1[[#This Row],[Inventory_Level]]&gt;200,"medium")</f>
        <v>low</v>
      </c>
    </row>
    <row r="6308" spans="1:20" x14ac:dyDescent="0.35">
      <c r="A6308" s="4">
        <v>6307</v>
      </c>
      <c r="B6308" s="4" t="s">
        <v>37</v>
      </c>
      <c r="C6308" s="4" t="s">
        <v>16</v>
      </c>
      <c r="D6308" s="4" t="s">
        <v>45</v>
      </c>
      <c r="E6308" s="4" t="s">
        <v>60</v>
      </c>
      <c r="F6308" s="10" t="s">
        <v>394</v>
      </c>
      <c r="G6308" s="11" t="s">
        <v>153</v>
      </c>
      <c r="H6308" s="4">
        <v>23</v>
      </c>
      <c r="I6308" s="12">
        <v>35849.410000000003</v>
      </c>
      <c r="J6308" s="12">
        <v>824536.43</v>
      </c>
      <c r="K6308" s="12">
        <v>218.02</v>
      </c>
      <c r="L6308" s="4">
        <v>668</v>
      </c>
      <c r="M6308" s="4" t="s">
        <v>29</v>
      </c>
      <c r="N6308" s="4" t="str" cm="1">
        <f t="array" ref="N6308">_xlfn.SWITCH(E6308,"Delhi","North","Chennai","South","Hyderabad","South","Mumbai","Central","Bangalore","South")</f>
        <v>South</v>
      </c>
      <c r="O6308" s="12">
        <v>92768.59</v>
      </c>
      <c r="P6308" s="4">
        <f>Table1[[#This Row],[Delivery_Date]]-Table1[[#This Row],[Order_Date]]</f>
        <v>15</v>
      </c>
      <c r="Q6308" s="4" t="str">
        <f>IF(Table1[[#This Row],[Delivery delay days]]&gt;5,"delay","on time")</f>
        <v>delay</v>
      </c>
      <c r="R6308" s="10">
        <f>DATEVALUE(Table1[[#This Row],[Delivery_Date]])</f>
        <v>44982</v>
      </c>
      <c r="S6308" s="10">
        <f>DATEVALUE(Table1[[#This Row],[Order_Date]])</f>
        <v>44967</v>
      </c>
      <c r="T6308" s="4" t="str" cm="1">
        <f t="array" ref="T6308">_xlfn.IFS(Table1[[#This Row],[Inventory_Level]]&lt;=200,"low",Table1[[#This Row],[Inventory_Level]]&gt;=700,"high",Table1[[#This Row],[Inventory_Level]]&gt;200,"medium")</f>
        <v>medium</v>
      </c>
    </row>
    <row r="6309" spans="1:20" x14ac:dyDescent="0.35">
      <c r="A6309" s="4">
        <v>6308</v>
      </c>
      <c r="B6309" s="4" t="s">
        <v>15</v>
      </c>
      <c r="C6309" s="4" t="s">
        <v>24</v>
      </c>
      <c r="D6309" s="4" t="s">
        <v>45</v>
      </c>
      <c r="E6309" s="4" t="s">
        <v>60</v>
      </c>
      <c r="F6309" s="10" t="s">
        <v>185</v>
      </c>
      <c r="G6309" s="11" t="s">
        <v>33</v>
      </c>
      <c r="H6309" s="4">
        <v>4</v>
      </c>
      <c r="I6309" s="12">
        <v>1129.46</v>
      </c>
      <c r="J6309" s="12">
        <v>4517.84</v>
      </c>
      <c r="K6309" s="12">
        <v>124.43</v>
      </c>
      <c r="L6309" s="4">
        <v>877</v>
      </c>
      <c r="M6309" s="4" t="s">
        <v>42</v>
      </c>
      <c r="N6309" s="4" t="str" cm="1">
        <f t="array" ref="N6309">_xlfn.SWITCH(E6309,"Delhi","North","Chennai","South","Hyderabad","South","Mumbai","Central","Bangalore","South")</f>
        <v>South</v>
      </c>
      <c r="O6309" s="12">
        <v>959.51</v>
      </c>
      <c r="P6309" s="4">
        <f>Table1[[#This Row],[Delivery_Date]]-Table1[[#This Row],[Order_Date]]</f>
        <v>12</v>
      </c>
      <c r="Q6309" s="4" t="str">
        <f>IF(Table1[[#This Row],[Delivery delay days]]&gt;5,"delay","on time")</f>
        <v>delay</v>
      </c>
      <c r="R6309" s="10">
        <f>DATEVALUE(Table1[[#This Row],[Delivery_Date]])</f>
        <v>45053</v>
      </c>
      <c r="S6309" s="10">
        <f>DATEVALUE(Table1[[#This Row],[Order_Date]])</f>
        <v>45041</v>
      </c>
      <c r="T6309" s="4" t="str" cm="1">
        <f t="array" ref="T6309">_xlfn.IFS(Table1[[#This Row],[Inventory_Level]]&lt;=200,"low",Table1[[#This Row],[Inventory_Level]]&gt;=700,"high",Table1[[#This Row],[Inventory_Level]]&gt;200,"medium")</f>
        <v>high</v>
      </c>
    </row>
    <row r="6310" spans="1:20" x14ac:dyDescent="0.35">
      <c r="A6310" s="4">
        <v>6309</v>
      </c>
      <c r="B6310" s="4" t="s">
        <v>23</v>
      </c>
      <c r="C6310" s="4" t="s">
        <v>24</v>
      </c>
      <c r="D6310" s="4" t="s">
        <v>45</v>
      </c>
      <c r="E6310" s="4" t="s">
        <v>26</v>
      </c>
      <c r="F6310" s="10" t="s">
        <v>88</v>
      </c>
      <c r="G6310" s="11" t="s">
        <v>209</v>
      </c>
      <c r="H6310" s="4">
        <v>16</v>
      </c>
      <c r="I6310" s="12">
        <v>21131.57</v>
      </c>
      <c r="J6310" s="12">
        <v>338105.12</v>
      </c>
      <c r="K6310" s="12">
        <v>3313.04</v>
      </c>
      <c r="L6310" s="4">
        <v>495</v>
      </c>
      <c r="M6310" s="4" t="s">
        <v>35</v>
      </c>
      <c r="N6310" s="4" t="str" cm="1">
        <f t="array" ref="N6310">_xlfn.SWITCH(E6310,"Delhi","North","Chennai","South","Hyderabad","South","Mumbai","Central","Bangalore","South")</f>
        <v>South</v>
      </c>
      <c r="O6310" s="12">
        <v>58009.58</v>
      </c>
      <c r="P6310" s="4">
        <f>Table1[[#This Row],[Delivery_Date]]-Table1[[#This Row],[Order_Date]]</f>
        <v>3</v>
      </c>
      <c r="Q6310" s="4" t="str">
        <f>IF(Table1[[#This Row],[Delivery delay days]]&gt;5,"delay","on time")</f>
        <v>on time</v>
      </c>
      <c r="R6310" s="10">
        <f>DATEVALUE(Table1[[#This Row],[Delivery_Date]])</f>
        <v>45117</v>
      </c>
      <c r="S6310" s="10">
        <f>DATEVALUE(Table1[[#This Row],[Order_Date]])</f>
        <v>45114</v>
      </c>
      <c r="T6310" s="4" t="str" cm="1">
        <f t="array" ref="T6310">_xlfn.IFS(Table1[[#This Row],[Inventory_Level]]&lt;=200,"low",Table1[[#This Row],[Inventory_Level]]&gt;=700,"high",Table1[[#This Row],[Inventory_Level]]&gt;200,"medium")</f>
        <v>medium</v>
      </c>
    </row>
    <row r="6311" spans="1:20" x14ac:dyDescent="0.35">
      <c r="A6311" s="4">
        <v>6310</v>
      </c>
      <c r="B6311" s="4" t="s">
        <v>31</v>
      </c>
      <c r="C6311" s="4" t="s">
        <v>16</v>
      </c>
      <c r="D6311" s="4" t="s">
        <v>17</v>
      </c>
      <c r="E6311" s="4" t="s">
        <v>26</v>
      </c>
      <c r="F6311" s="10" t="s">
        <v>47</v>
      </c>
      <c r="G6311" s="11" t="s">
        <v>56</v>
      </c>
      <c r="H6311" s="4">
        <v>23</v>
      </c>
      <c r="I6311" s="12">
        <v>36417.33</v>
      </c>
      <c r="J6311" s="12">
        <v>837598.59</v>
      </c>
      <c r="K6311" s="12">
        <v>1621.05</v>
      </c>
      <c r="L6311" s="4">
        <v>992</v>
      </c>
      <c r="M6311" s="4" t="s">
        <v>29</v>
      </c>
      <c r="N6311" s="4" t="str" cm="1">
        <f t="array" ref="N6311">_xlfn.SWITCH(E6311,"Delhi","North","Chennai","South","Hyderabad","South","Mumbai","Central","Bangalore","South")</f>
        <v>South</v>
      </c>
      <c r="O6311" s="12">
        <v>42997.599999999999</v>
      </c>
      <c r="P6311" s="4">
        <f>Table1[[#This Row],[Delivery_Date]]-Table1[[#This Row],[Order_Date]]</f>
        <v>12</v>
      </c>
      <c r="Q6311" s="4" t="str">
        <f>IF(Table1[[#This Row],[Delivery delay days]]&gt;5,"delay","on time")</f>
        <v>delay</v>
      </c>
      <c r="R6311" s="10">
        <f>DATEVALUE(Table1[[#This Row],[Delivery_Date]])</f>
        <v>45150</v>
      </c>
      <c r="S6311" s="10">
        <f>DATEVALUE(Table1[[#This Row],[Order_Date]])</f>
        <v>45138</v>
      </c>
      <c r="T6311" s="4" t="str" cm="1">
        <f t="array" ref="T6311">_xlfn.IFS(Table1[[#This Row],[Inventory_Level]]&lt;=200,"low",Table1[[#This Row],[Inventory_Level]]&gt;=700,"high",Table1[[#This Row],[Inventory_Level]]&gt;200,"medium")</f>
        <v>high</v>
      </c>
    </row>
    <row r="6312" spans="1:20" x14ac:dyDescent="0.35">
      <c r="A6312" s="4">
        <v>6311</v>
      </c>
      <c r="B6312" s="4" t="s">
        <v>37</v>
      </c>
      <c r="C6312" s="4" t="s">
        <v>38</v>
      </c>
      <c r="D6312" s="4" t="s">
        <v>25</v>
      </c>
      <c r="E6312" s="4" t="s">
        <v>46</v>
      </c>
      <c r="F6312" s="10" t="s">
        <v>372</v>
      </c>
      <c r="G6312" s="11" t="s">
        <v>155</v>
      </c>
      <c r="H6312" s="4">
        <v>11</v>
      </c>
      <c r="I6312" s="12">
        <v>49123.4</v>
      </c>
      <c r="J6312" s="12">
        <v>540357.4</v>
      </c>
      <c r="K6312" s="12">
        <v>3987.61</v>
      </c>
      <c r="L6312" s="4">
        <v>862</v>
      </c>
      <c r="M6312" s="4" t="s">
        <v>21</v>
      </c>
      <c r="N6312" s="4" t="str" cm="1">
        <f t="array" ref="N6312">_xlfn.SWITCH(E6312,"Delhi","North","Chennai","South","Hyderabad","South","Mumbai","Central","Bangalore","South")</f>
        <v>South</v>
      </c>
      <c r="O6312" s="12">
        <v>29167.279999999999</v>
      </c>
      <c r="P6312" s="4">
        <f>Table1[[#This Row],[Delivery_Date]]-Table1[[#This Row],[Order_Date]]</f>
        <v>8</v>
      </c>
      <c r="Q6312" s="4" t="str">
        <f>IF(Table1[[#This Row],[Delivery delay days]]&gt;5,"delay","on time")</f>
        <v>delay</v>
      </c>
      <c r="R6312" s="10">
        <f>DATEVALUE(Table1[[#This Row],[Delivery_Date]])</f>
        <v>44964</v>
      </c>
      <c r="S6312" s="10">
        <f>DATEVALUE(Table1[[#This Row],[Order_Date]])</f>
        <v>44956</v>
      </c>
      <c r="T6312" s="4" t="str" cm="1">
        <f t="array" ref="T6312">_xlfn.IFS(Table1[[#This Row],[Inventory_Level]]&lt;=200,"low",Table1[[#This Row],[Inventory_Level]]&gt;=700,"high",Table1[[#This Row],[Inventory_Level]]&gt;200,"medium")</f>
        <v>high</v>
      </c>
    </row>
    <row r="6313" spans="1:20" x14ac:dyDescent="0.35">
      <c r="A6313" s="4">
        <v>6312</v>
      </c>
      <c r="B6313" s="4" t="s">
        <v>37</v>
      </c>
      <c r="C6313" s="4" t="s">
        <v>38</v>
      </c>
      <c r="D6313" s="4" t="s">
        <v>17</v>
      </c>
      <c r="E6313" s="4" t="s">
        <v>52</v>
      </c>
      <c r="F6313" s="10" t="s">
        <v>20</v>
      </c>
      <c r="G6313" s="11" t="s">
        <v>290</v>
      </c>
      <c r="H6313" s="4">
        <v>43</v>
      </c>
      <c r="I6313" s="12">
        <v>3775.65</v>
      </c>
      <c r="J6313" s="12">
        <v>162352.95000000001</v>
      </c>
      <c r="K6313" s="12">
        <v>4843.3</v>
      </c>
      <c r="L6313" s="4">
        <v>351</v>
      </c>
      <c r="M6313" s="4" t="s">
        <v>29</v>
      </c>
      <c r="N6313" s="4" t="str" cm="1">
        <f t="array" ref="N6313">_xlfn.SWITCH(E6313,"Delhi","North","Chennai","South","Hyderabad","South","Mumbai","Central","Bangalore","South")</f>
        <v>Central</v>
      </c>
      <c r="O6313" s="12">
        <v>13592.69</v>
      </c>
      <c r="P6313" s="4">
        <f>Table1[[#This Row],[Delivery_Date]]-Table1[[#This Row],[Order_Date]]</f>
        <v>9</v>
      </c>
      <c r="Q6313" s="4" t="str">
        <f>IF(Table1[[#This Row],[Delivery delay days]]&gt;5,"delay","on time")</f>
        <v>delay</v>
      </c>
      <c r="R6313" s="10">
        <f>DATEVALUE(Table1[[#This Row],[Delivery_Date]])</f>
        <v>45207</v>
      </c>
      <c r="S6313" s="10">
        <f>DATEVALUE(Table1[[#This Row],[Order_Date]])</f>
        <v>45198</v>
      </c>
      <c r="T6313" s="4" t="str" cm="1">
        <f t="array" ref="T6313">_xlfn.IFS(Table1[[#This Row],[Inventory_Level]]&lt;=200,"low",Table1[[#This Row],[Inventory_Level]]&gt;=700,"high",Table1[[#This Row],[Inventory_Level]]&gt;200,"medium")</f>
        <v>medium</v>
      </c>
    </row>
    <row r="6314" spans="1:20" x14ac:dyDescent="0.35">
      <c r="A6314" s="4">
        <v>6313</v>
      </c>
      <c r="B6314" s="4" t="s">
        <v>44</v>
      </c>
      <c r="C6314" s="4" t="s">
        <v>16</v>
      </c>
      <c r="D6314" s="4" t="s">
        <v>25</v>
      </c>
      <c r="E6314" s="4" t="s">
        <v>52</v>
      </c>
      <c r="F6314" s="10" t="s">
        <v>308</v>
      </c>
      <c r="G6314" s="11" t="s">
        <v>207</v>
      </c>
      <c r="H6314" s="4">
        <v>11</v>
      </c>
      <c r="I6314" s="12">
        <v>25868.92</v>
      </c>
      <c r="J6314" s="12">
        <v>284558.12</v>
      </c>
      <c r="K6314" s="12">
        <v>1735.88</v>
      </c>
      <c r="L6314" s="4">
        <v>209</v>
      </c>
      <c r="M6314" s="4" t="s">
        <v>29</v>
      </c>
      <c r="N6314" s="4" t="str" cm="1">
        <f t="array" ref="N6314">_xlfn.SWITCH(E6314,"Delhi","North","Chennai","South","Hyderabad","South","Mumbai","Central","Bangalore","South")</f>
        <v>Central</v>
      </c>
      <c r="O6314" s="12">
        <v>34857.54</v>
      </c>
      <c r="P6314" s="4">
        <f>Table1[[#This Row],[Delivery_Date]]-Table1[[#This Row],[Order_Date]]</f>
        <v>5</v>
      </c>
      <c r="Q6314" s="4" t="str">
        <f>IF(Table1[[#This Row],[Delivery delay days]]&gt;5,"delay","on time")</f>
        <v>on time</v>
      </c>
      <c r="R6314" s="10">
        <f>DATEVALUE(Table1[[#This Row],[Delivery_Date]])</f>
        <v>45286</v>
      </c>
      <c r="S6314" s="10">
        <f>DATEVALUE(Table1[[#This Row],[Order_Date]])</f>
        <v>45281</v>
      </c>
      <c r="T6314" s="4" t="str" cm="1">
        <f t="array" ref="T6314">_xlfn.IFS(Table1[[#This Row],[Inventory_Level]]&lt;=200,"low",Table1[[#This Row],[Inventory_Level]]&gt;=700,"high",Table1[[#This Row],[Inventory_Level]]&gt;200,"medium")</f>
        <v>medium</v>
      </c>
    </row>
    <row r="6315" spans="1:20" x14ac:dyDescent="0.35">
      <c r="A6315" s="4">
        <v>6314</v>
      </c>
      <c r="B6315" s="4" t="s">
        <v>31</v>
      </c>
      <c r="C6315" s="4" t="s">
        <v>38</v>
      </c>
      <c r="D6315" s="4" t="s">
        <v>32</v>
      </c>
      <c r="E6315" s="4" t="s">
        <v>18</v>
      </c>
      <c r="F6315" s="10" t="s">
        <v>110</v>
      </c>
      <c r="G6315" s="11" t="s">
        <v>191</v>
      </c>
      <c r="H6315" s="4">
        <v>61</v>
      </c>
      <c r="I6315" s="12">
        <v>44240.07</v>
      </c>
      <c r="J6315" s="12">
        <v>2698644.27</v>
      </c>
      <c r="K6315" s="12">
        <v>1694.33</v>
      </c>
      <c r="L6315" s="4">
        <v>3</v>
      </c>
      <c r="M6315" s="4" t="s">
        <v>35</v>
      </c>
      <c r="N6315" s="4" t="str" cm="1">
        <f t="array" ref="N6315">_xlfn.SWITCH(E6315,"Delhi","North","Chennai","South","Hyderabad","South","Mumbai","Central","Bangalore","South")</f>
        <v>North</v>
      </c>
      <c r="O6315" s="12">
        <v>152993.65</v>
      </c>
      <c r="P6315" s="4">
        <f>Table1[[#This Row],[Delivery_Date]]-Table1[[#This Row],[Order_Date]]</f>
        <v>8</v>
      </c>
      <c r="Q6315" s="4" t="str">
        <f>IF(Table1[[#This Row],[Delivery delay days]]&gt;5,"delay","on time")</f>
        <v>delay</v>
      </c>
      <c r="R6315" s="10">
        <f>DATEVALUE(Table1[[#This Row],[Delivery_Date]])</f>
        <v>44987</v>
      </c>
      <c r="S6315" s="10">
        <f>DATEVALUE(Table1[[#This Row],[Order_Date]])</f>
        <v>44979</v>
      </c>
      <c r="T6315" s="4" t="str" cm="1">
        <f t="array" ref="T6315">_xlfn.IFS(Table1[[#This Row],[Inventory_Level]]&lt;=200,"low",Table1[[#This Row],[Inventory_Level]]&gt;=700,"high",Table1[[#This Row],[Inventory_Level]]&gt;200,"medium")</f>
        <v>low</v>
      </c>
    </row>
    <row r="6316" spans="1:20" x14ac:dyDescent="0.35">
      <c r="A6316" s="4">
        <v>6315</v>
      </c>
      <c r="B6316" s="4" t="s">
        <v>51</v>
      </c>
      <c r="C6316" s="4" t="s">
        <v>38</v>
      </c>
      <c r="D6316" s="4" t="s">
        <v>32</v>
      </c>
      <c r="E6316" s="4" t="s">
        <v>18</v>
      </c>
      <c r="F6316" s="10" t="s">
        <v>269</v>
      </c>
      <c r="G6316" s="11" t="s">
        <v>106</v>
      </c>
      <c r="H6316" s="4">
        <v>18</v>
      </c>
      <c r="I6316" s="12">
        <v>31813.43</v>
      </c>
      <c r="J6316" s="12">
        <v>572641.74</v>
      </c>
      <c r="K6316" s="12">
        <v>861.16</v>
      </c>
      <c r="L6316" s="4">
        <v>202</v>
      </c>
      <c r="M6316" s="4" t="s">
        <v>29</v>
      </c>
      <c r="N6316" s="4" t="str" cm="1">
        <f t="array" ref="N6316">_xlfn.SWITCH(E6316,"Delhi","North","Chennai","South","Hyderabad","South","Mumbai","Central","Bangalore","South")</f>
        <v>North</v>
      </c>
      <c r="O6316" s="12">
        <v>104924.59</v>
      </c>
      <c r="P6316" s="4">
        <f>Table1[[#This Row],[Delivery_Date]]-Table1[[#This Row],[Order_Date]]</f>
        <v>7</v>
      </c>
      <c r="Q6316" s="4" t="str">
        <f>IF(Table1[[#This Row],[Delivery delay days]]&gt;5,"delay","on time")</f>
        <v>delay</v>
      </c>
      <c r="R6316" s="10">
        <f>DATEVALUE(Table1[[#This Row],[Delivery_Date]])</f>
        <v>45266</v>
      </c>
      <c r="S6316" s="10">
        <f>DATEVALUE(Table1[[#This Row],[Order_Date]])</f>
        <v>45259</v>
      </c>
      <c r="T6316" s="4" t="str" cm="1">
        <f t="array" ref="T6316">_xlfn.IFS(Table1[[#This Row],[Inventory_Level]]&lt;=200,"low",Table1[[#This Row],[Inventory_Level]]&gt;=700,"high",Table1[[#This Row],[Inventory_Level]]&gt;200,"medium")</f>
        <v>medium</v>
      </c>
    </row>
    <row r="6317" spans="1:20" x14ac:dyDescent="0.35">
      <c r="A6317" s="4">
        <v>6316</v>
      </c>
      <c r="B6317" s="4" t="s">
        <v>15</v>
      </c>
      <c r="C6317" s="4" t="s">
        <v>38</v>
      </c>
      <c r="D6317" s="4" t="s">
        <v>45</v>
      </c>
      <c r="E6317" s="4" t="s">
        <v>18</v>
      </c>
      <c r="F6317" s="10" t="s">
        <v>111</v>
      </c>
      <c r="G6317" s="11" t="s">
        <v>140</v>
      </c>
      <c r="H6317" s="4">
        <v>80</v>
      </c>
      <c r="I6317" s="12">
        <v>48299.28</v>
      </c>
      <c r="J6317" s="12">
        <v>3863942.4</v>
      </c>
      <c r="K6317" s="12">
        <v>1942.56</v>
      </c>
      <c r="L6317" s="4">
        <v>698</v>
      </c>
      <c r="M6317" s="4" t="s">
        <v>29</v>
      </c>
      <c r="N6317" s="4" t="str" cm="1">
        <f t="array" ref="N6317">_xlfn.SWITCH(E6317,"Delhi","North","Chennai","South","Hyderabad","South","Mumbai","Central","Bangalore","South")</f>
        <v>North</v>
      </c>
      <c r="O6317" s="12">
        <v>457279.7</v>
      </c>
      <c r="P6317" s="4">
        <f>Table1[[#This Row],[Delivery_Date]]-Table1[[#This Row],[Order_Date]]</f>
        <v>10</v>
      </c>
      <c r="Q6317" s="4" t="str">
        <f>IF(Table1[[#This Row],[Delivery delay days]]&gt;5,"delay","on time")</f>
        <v>delay</v>
      </c>
      <c r="R6317" s="10">
        <f>DATEVALUE(Table1[[#This Row],[Delivery_Date]])</f>
        <v>44998</v>
      </c>
      <c r="S6317" s="10">
        <f>DATEVALUE(Table1[[#This Row],[Order_Date]])</f>
        <v>44988</v>
      </c>
      <c r="T6317" s="4" t="str" cm="1">
        <f t="array" ref="T6317">_xlfn.IFS(Table1[[#This Row],[Inventory_Level]]&lt;=200,"low",Table1[[#This Row],[Inventory_Level]]&gt;=700,"high",Table1[[#This Row],[Inventory_Level]]&gt;200,"medium")</f>
        <v>medium</v>
      </c>
    </row>
    <row r="6318" spans="1:20" x14ac:dyDescent="0.35">
      <c r="A6318" s="4">
        <v>6317</v>
      </c>
      <c r="B6318" s="4" t="s">
        <v>15</v>
      </c>
      <c r="C6318" s="4" t="s">
        <v>38</v>
      </c>
      <c r="D6318" s="4" t="s">
        <v>45</v>
      </c>
      <c r="E6318" s="4" t="s">
        <v>46</v>
      </c>
      <c r="F6318" s="10" t="s">
        <v>419</v>
      </c>
      <c r="G6318" s="11" t="s">
        <v>399</v>
      </c>
      <c r="H6318" s="4">
        <v>56</v>
      </c>
      <c r="I6318" s="12">
        <v>6203.78</v>
      </c>
      <c r="J6318" s="12">
        <v>347411.68</v>
      </c>
      <c r="K6318" s="12">
        <v>4211.22</v>
      </c>
      <c r="L6318" s="4">
        <v>678</v>
      </c>
      <c r="M6318" s="4" t="s">
        <v>21</v>
      </c>
      <c r="N6318" s="4" t="str" cm="1">
        <f t="array" ref="N6318">_xlfn.SWITCH(E6318,"Delhi","North","Chennai","South","Hyderabad","South","Mumbai","Central","Bangalore","South")</f>
        <v>South</v>
      </c>
      <c r="O6318" s="12">
        <v>30549.77</v>
      </c>
      <c r="P6318" s="4">
        <f>Table1[[#This Row],[Delivery_Date]]-Table1[[#This Row],[Order_Date]]</f>
        <v>8</v>
      </c>
      <c r="Q6318" s="4" t="str">
        <f>IF(Table1[[#This Row],[Delivery delay days]]&gt;5,"delay","on time")</f>
        <v>delay</v>
      </c>
      <c r="R6318" s="10">
        <f>DATEVALUE(Table1[[#This Row],[Delivery_Date]])</f>
        <v>44937</v>
      </c>
      <c r="S6318" s="10">
        <f>DATEVALUE(Table1[[#This Row],[Order_Date]])</f>
        <v>44929</v>
      </c>
      <c r="T6318" s="4" t="str" cm="1">
        <f t="array" ref="T6318">_xlfn.IFS(Table1[[#This Row],[Inventory_Level]]&lt;=200,"low",Table1[[#This Row],[Inventory_Level]]&gt;=700,"high",Table1[[#This Row],[Inventory_Level]]&gt;200,"medium")</f>
        <v>medium</v>
      </c>
    </row>
    <row r="6319" spans="1:20" x14ac:dyDescent="0.35">
      <c r="A6319" s="4">
        <v>6318</v>
      </c>
      <c r="B6319" s="4" t="s">
        <v>65</v>
      </c>
      <c r="C6319" s="4" t="s">
        <v>24</v>
      </c>
      <c r="D6319" s="4" t="s">
        <v>25</v>
      </c>
      <c r="E6319" s="4" t="s">
        <v>18</v>
      </c>
      <c r="F6319" s="10" t="s">
        <v>110</v>
      </c>
      <c r="G6319" s="11" t="s">
        <v>369</v>
      </c>
      <c r="H6319" s="4">
        <v>68</v>
      </c>
      <c r="I6319" s="12">
        <v>48242.05</v>
      </c>
      <c r="J6319" s="12">
        <v>3280459.4</v>
      </c>
      <c r="K6319" s="12">
        <v>2803.15</v>
      </c>
      <c r="L6319" s="4">
        <v>374</v>
      </c>
      <c r="M6319" s="4" t="s">
        <v>42</v>
      </c>
      <c r="N6319" s="4" t="str" cm="1">
        <f t="array" ref="N6319">_xlfn.SWITCH(E6319,"Delhi","North","Chennai","South","Hyderabad","South","Mumbai","Central","Bangalore","South")</f>
        <v>North</v>
      </c>
      <c r="O6319" s="12">
        <v>354058.06</v>
      </c>
      <c r="P6319" s="4">
        <f>Table1[[#This Row],[Delivery_Date]]-Table1[[#This Row],[Order_Date]]</f>
        <v>2</v>
      </c>
      <c r="Q6319" s="4" t="str">
        <f>IF(Table1[[#This Row],[Delivery delay days]]&gt;5,"delay","on time")</f>
        <v>on time</v>
      </c>
      <c r="R6319" s="10">
        <f>DATEVALUE(Table1[[#This Row],[Delivery_Date]])</f>
        <v>44981</v>
      </c>
      <c r="S6319" s="10">
        <f>DATEVALUE(Table1[[#This Row],[Order_Date]])</f>
        <v>44979</v>
      </c>
      <c r="T6319" s="4" t="str" cm="1">
        <f t="array" ref="T6319">_xlfn.IFS(Table1[[#This Row],[Inventory_Level]]&lt;=200,"low",Table1[[#This Row],[Inventory_Level]]&gt;=700,"high",Table1[[#This Row],[Inventory_Level]]&gt;200,"medium")</f>
        <v>medium</v>
      </c>
    </row>
    <row r="6320" spans="1:20" x14ac:dyDescent="0.35">
      <c r="A6320" s="4">
        <v>6319</v>
      </c>
      <c r="B6320" s="4" t="s">
        <v>23</v>
      </c>
      <c r="C6320" s="4" t="s">
        <v>16</v>
      </c>
      <c r="D6320" s="4" t="s">
        <v>39</v>
      </c>
      <c r="E6320" s="4" t="s">
        <v>60</v>
      </c>
      <c r="F6320" s="10" t="s">
        <v>108</v>
      </c>
      <c r="G6320" s="11" t="s">
        <v>125</v>
      </c>
      <c r="H6320" s="4">
        <v>1</v>
      </c>
      <c r="I6320" s="12">
        <v>21228.33</v>
      </c>
      <c r="J6320" s="12">
        <v>21228.33</v>
      </c>
      <c r="K6320" s="12">
        <v>828.8</v>
      </c>
      <c r="L6320" s="4">
        <v>592</v>
      </c>
      <c r="M6320" s="4" t="s">
        <v>21</v>
      </c>
      <c r="N6320" s="4" t="str" cm="1">
        <f t="array" ref="N6320">_xlfn.SWITCH(E6320,"Delhi","North","Chennai","South","Hyderabad","South","Mumbai","Central","Bangalore","South")</f>
        <v>South</v>
      </c>
      <c r="O6320" s="12">
        <v>2307.38</v>
      </c>
      <c r="P6320" s="4">
        <f>Table1[[#This Row],[Delivery_Date]]-Table1[[#This Row],[Order_Date]]</f>
        <v>8</v>
      </c>
      <c r="Q6320" s="4" t="str">
        <f>IF(Table1[[#This Row],[Delivery delay days]]&gt;5,"delay","on time")</f>
        <v>delay</v>
      </c>
      <c r="R6320" s="10">
        <f>DATEVALUE(Table1[[#This Row],[Delivery_Date]])</f>
        <v>45067</v>
      </c>
      <c r="S6320" s="10">
        <f>DATEVALUE(Table1[[#This Row],[Order_Date]])</f>
        <v>45059</v>
      </c>
      <c r="T6320" s="4" t="str" cm="1">
        <f t="array" ref="T6320">_xlfn.IFS(Table1[[#This Row],[Inventory_Level]]&lt;=200,"low",Table1[[#This Row],[Inventory_Level]]&gt;=700,"high",Table1[[#This Row],[Inventory_Level]]&gt;200,"medium")</f>
        <v>medium</v>
      </c>
    </row>
    <row r="6321" spans="1:20" x14ac:dyDescent="0.35">
      <c r="A6321" s="4">
        <v>6320</v>
      </c>
      <c r="B6321" s="4" t="s">
        <v>15</v>
      </c>
      <c r="C6321" s="4" t="s">
        <v>16</v>
      </c>
      <c r="D6321" s="4" t="s">
        <v>17</v>
      </c>
      <c r="E6321" s="4" t="s">
        <v>46</v>
      </c>
      <c r="F6321" s="10" t="s">
        <v>56</v>
      </c>
      <c r="G6321" s="11" t="s">
        <v>112</v>
      </c>
      <c r="H6321" s="4">
        <v>68</v>
      </c>
      <c r="I6321" s="12">
        <v>47634.48</v>
      </c>
      <c r="J6321" s="12">
        <v>3239144.64</v>
      </c>
      <c r="K6321" s="12">
        <v>2876.48</v>
      </c>
      <c r="L6321" s="4">
        <v>551</v>
      </c>
      <c r="M6321" s="4" t="s">
        <v>42</v>
      </c>
      <c r="N6321" s="4" t="str" cm="1">
        <f t="array" ref="N6321">_xlfn.SWITCH(E6321,"Delhi","North","Chennai","South","Hyderabad","South","Mumbai","Central","Bangalore","South")</f>
        <v>South</v>
      </c>
      <c r="O6321" s="12">
        <v>715312.15</v>
      </c>
      <c r="P6321" s="4">
        <f>Table1[[#This Row],[Delivery_Date]]-Table1[[#This Row],[Order_Date]]</f>
        <v>12</v>
      </c>
      <c r="Q6321" s="4" t="str">
        <f>IF(Table1[[#This Row],[Delivery delay days]]&gt;5,"delay","on time")</f>
        <v>delay</v>
      </c>
      <c r="R6321" s="10">
        <f>DATEVALUE(Table1[[#This Row],[Delivery_Date]])</f>
        <v>45162</v>
      </c>
      <c r="S6321" s="10">
        <f>DATEVALUE(Table1[[#This Row],[Order_Date]])</f>
        <v>45150</v>
      </c>
      <c r="T6321" s="4" t="str" cm="1">
        <f t="array" ref="T6321">_xlfn.IFS(Table1[[#This Row],[Inventory_Level]]&lt;=200,"low",Table1[[#This Row],[Inventory_Level]]&gt;=700,"high",Table1[[#This Row],[Inventory_Level]]&gt;200,"medium")</f>
        <v>medium</v>
      </c>
    </row>
    <row r="6322" spans="1:20" x14ac:dyDescent="0.35">
      <c r="A6322" s="4">
        <v>6321</v>
      </c>
      <c r="B6322" s="4" t="s">
        <v>59</v>
      </c>
      <c r="C6322" s="4" t="s">
        <v>16</v>
      </c>
      <c r="D6322" s="4" t="s">
        <v>45</v>
      </c>
      <c r="E6322" s="4" t="s">
        <v>18</v>
      </c>
      <c r="F6322" s="10" t="s">
        <v>137</v>
      </c>
      <c r="G6322" s="11" t="s">
        <v>392</v>
      </c>
      <c r="H6322" s="4">
        <v>27</v>
      </c>
      <c r="I6322" s="12">
        <v>11035.36</v>
      </c>
      <c r="J6322" s="12">
        <v>297954.71999999997</v>
      </c>
      <c r="K6322" s="12">
        <v>3711.96</v>
      </c>
      <c r="L6322" s="4">
        <v>980</v>
      </c>
      <c r="M6322" s="4" t="s">
        <v>42</v>
      </c>
      <c r="N6322" s="4" t="str" cm="1">
        <f t="array" ref="N6322">_xlfn.SWITCH(E6322,"Delhi","North","Chennai","South","Hyderabad","South","Mumbai","Central","Bangalore","South")</f>
        <v>North</v>
      </c>
      <c r="O6322" s="12">
        <v>30489.46</v>
      </c>
      <c r="P6322" s="4">
        <f>Table1[[#This Row],[Delivery_Date]]-Table1[[#This Row],[Order_Date]]</f>
        <v>5</v>
      </c>
      <c r="Q6322" s="4" t="str">
        <f>IF(Table1[[#This Row],[Delivery delay days]]&gt;5,"delay","on time")</f>
        <v>on time</v>
      </c>
      <c r="R6322" s="10">
        <f>DATEVALUE(Table1[[#This Row],[Delivery_Date]])</f>
        <v>45149</v>
      </c>
      <c r="S6322" s="10">
        <f>DATEVALUE(Table1[[#This Row],[Order_Date]])</f>
        <v>45144</v>
      </c>
      <c r="T6322" s="4" t="str" cm="1">
        <f t="array" ref="T6322">_xlfn.IFS(Table1[[#This Row],[Inventory_Level]]&lt;=200,"low",Table1[[#This Row],[Inventory_Level]]&gt;=700,"high",Table1[[#This Row],[Inventory_Level]]&gt;200,"medium")</f>
        <v>high</v>
      </c>
    </row>
    <row r="6323" spans="1:20" x14ac:dyDescent="0.35">
      <c r="A6323" s="4">
        <v>6322</v>
      </c>
      <c r="B6323" s="4" t="s">
        <v>51</v>
      </c>
      <c r="C6323" s="4" t="s">
        <v>16</v>
      </c>
      <c r="D6323" s="4" t="s">
        <v>17</v>
      </c>
      <c r="E6323" s="4" t="s">
        <v>18</v>
      </c>
      <c r="F6323" s="10" t="s">
        <v>381</v>
      </c>
      <c r="G6323" s="11" t="s">
        <v>242</v>
      </c>
      <c r="H6323" s="4">
        <v>12</v>
      </c>
      <c r="I6323" s="12">
        <v>44986.720000000001</v>
      </c>
      <c r="J6323" s="12">
        <v>539840.64</v>
      </c>
      <c r="K6323" s="12">
        <v>4536.4799999999996</v>
      </c>
      <c r="L6323" s="4">
        <v>385</v>
      </c>
      <c r="M6323" s="4" t="s">
        <v>35</v>
      </c>
      <c r="N6323" s="4" t="str" cm="1">
        <f t="array" ref="N6323">_xlfn.SWITCH(E6323,"Delhi","North","Chennai","South","Hyderabad","South","Mumbai","Central","Bangalore","South")</f>
        <v>North</v>
      </c>
      <c r="O6323" s="12">
        <v>45960.37</v>
      </c>
      <c r="P6323" s="4">
        <f>Table1[[#This Row],[Delivery_Date]]-Table1[[#This Row],[Order_Date]]</f>
        <v>14</v>
      </c>
      <c r="Q6323" s="4" t="str">
        <f>IF(Table1[[#This Row],[Delivery delay days]]&gt;5,"delay","on time")</f>
        <v>delay</v>
      </c>
      <c r="R6323" s="10">
        <f>DATEVALUE(Table1[[#This Row],[Delivery_Date]])</f>
        <v>45197</v>
      </c>
      <c r="S6323" s="10">
        <f>DATEVALUE(Table1[[#This Row],[Order_Date]])</f>
        <v>45183</v>
      </c>
      <c r="T6323" s="4" t="str" cm="1">
        <f t="array" ref="T6323">_xlfn.IFS(Table1[[#This Row],[Inventory_Level]]&lt;=200,"low",Table1[[#This Row],[Inventory_Level]]&gt;=700,"high",Table1[[#This Row],[Inventory_Level]]&gt;200,"medium")</f>
        <v>medium</v>
      </c>
    </row>
    <row r="6324" spans="1:20" x14ac:dyDescent="0.35">
      <c r="A6324" s="4">
        <v>6323</v>
      </c>
      <c r="B6324" s="4" t="s">
        <v>37</v>
      </c>
      <c r="C6324" s="4" t="s">
        <v>16</v>
      </c>
      <c r="D6324" s="4" t="s">
        <v>45</v>
      </c>
      <c r="E6324" s="4" t="s">
        <v>26</v>
      </c>
      <c r="F6324" s="10" t="s">
        <v>242</v>
      </c>
      <c r="G6324" s="11" t="s">
        <v>78</v>
      </c>
      <c r="H6324" s="4">
        <v>51</v>
      </c>
      <c r="I6324" s="12">
        <v>7485.78</v>
      </c>
      <c r="J6324" s="12">
        <v>381774.78</v>
      </c>
      <c r="K6324" s="12">
        <v>2837</v>
      </c>
      <c r="L6324" s="4">
        <v>639</v>
      </c>
      <c r="M6324" s="4" t="s">
        <v>29</v>
      </c>
      <c r="N6324" s="4" t="str" cm="1">
        <f t="array" ref="N6324">_xlfn.SWITCH(E6324,"Delhi","North","Chennai","South","Hyderabad","South","Mumbai","Central","Bangalore","South")</f>
        <v>South</v>
      </c>
      <c r="O6324" s="12">
        <v>77771.31</v>
      </c>
      <c r="P6324" s="4">
        <f>Table1[[#This Row],[Delivery_Date]]-Table1[[#This Row],[Order_Date]]</f>
        <v>9</v>
      </c>
      <c r="Q6324" s="4" t="str">
        <f>IF(Table1[[#This Row],[Delivery delay days]]&gt;5,"delay","on time")</f>
        <v>delay</v>
      </c>
      <c r="R6324" s="10">
        <f>DATEVALUE(Table1[[#This Row],[Delivery_Date]])</f>
        <v>45206</v>
      </c>
      <c r="S6324" s="10">
        <f>DATEVALUE(Table1[[#This Row],[Order_Date]])</f>
        <v>45197</v>
      </c>
      <c r="T6324" s="4" t="str" cm="1">
        <f t="array" ref="T6324">_xlfn.IFS(Table1[[#This Row],[Inventory_Level]]&lt;=200,"low",Table1[[#This Row],[Inventory_Level]]&gt;=700,"high",Table1[[#This Row],[Inventory_Level]]&gt;200,"medium")</f>
        <v>medium</v>
      </c>
    </row>
    <row r="6325" spans="1:20" x14ac:dyDescent="0.35">
      <c r="A6325" s="4">
        <v>6324</v>
      </c>
      <c r="B6325" s="4" t="s">
        <v>37</v>
      </c>
      <c r="C6325" s="4" t="s">
        <v>38</v>
      </c>
      <c r="D6325" s="4" t="s">
        <v>32</v>
      </c>
      <c r="E6325" s="4" t="s">
        <v>60</v>
      </c>
      <c r="F6325" s="10" t="s">
        <v>392</v>
      </c>
      <c r="G6325" s="11" t="s">
        <v>48</v>
      </c>
      <c r="H6325" s="4">
        <v>6</v>
      </c>
      <c r="I6325" s="12">
        <v>40463.57</v>
      </c>
      <c r="J6325" s="12">
        <v>242781.42</v>
      </c>
      <c r="K6325" s="12">
        <v>530.19000000000005</v>
      </c>
      <c r="L6325" s="4">
        <v>787</v>
      </c>
      <c r="M6325" s="4" t="s">
        <v>29</v>
      </c>
      <c r="N6325" s="4" t="str" cm="1">
        <f t="array" ref="N6325">_xlfn.SWITCH(E6325,"Delhi","North","Chennai","South","Hyderabad","South","Mumbai","Central","Bangalore","South")</f>
        <v>South</v>
      </c>
      <c r="O6325" s="12">
        <v>29395.5</v>
      </c>
      <c r="P6325" s="4">
        <f>Table1[[#This Row],[Delivery_Date]]-Table1[[#This Row],[Order_Date]]</f>
        <v>4</v>
      </c>
      <c r="Q6325" s="4" t="str">
        <f>IF(Table1[[#This Row],[Delivery delay days]]&gt;5,"delay","on time")</f>
        <v>on time</v>
      </c>
      <c r="R6325" s="10">
        <f>DATEVALUE(Table1[[#This Row],[Delivery_Date]])</f>
        <v>45153</v>
      </c>
      <c r="S6325" s="10">
        <f>DATEVALUE(Table1[[#This Row],[Order_Date]])</f>
        <v>45149</v>
      </c>
      <c r="T6325" s="4" t="str" cm="1">
        <f t="array" ref="T6325">_xlfn.IFS(Table1[[#This Row],[Inventory_Level]]&lt;=200,"low",Table1[[#This Row],[Inventory_Level]]&gt;=700,"high",Table1[[#This Row],[Inventory_Level]]&gt;200,"medium")</f>
        <v>high</v>
      </c>
    </row>
    <row r="6326" spans="1:20" x14ac:dyDescent="0.35">
      <c r="A6326" s="4">
        <v>6325</v>
      </c>
      <c r="B6326" s="4" t="s">
        <v>51</v>
      </c>
      <c r="C6326" s="4" t="s">
        <v>16</v>
      </c>
      <c r="D6326" s="4" t="s">
        <v>25</v>
      </c>
      <c r="E6326" s="4" t="s">
        <v>52</v>
      </c>
      <c r="F6326" s="10" t="s">
        <v>350</v>
      </c>
      <c r="G6326" s="11" t="s">
        <v>323</v>
      </c>
      <c r="H6326" s="4">
        <v>64</v>
      </c>
      <c r="I6326" s="12">
        <v>14838.93</v>
      </c>
      <c r="J6326" s="12">
        <v>949691.52</v>
      </c>
      <c r="K6326" s="12">
        <v>3913.94</v>
      </c>
      <c r="L6326" s="4">
        <v>647</v>
      </c>
      <c r="M6326" s="4" t="s">
        <v>29</v>
      </c>
      <c r="N6326" s="4" t="str" cm="1">
        <f t="array" ref="N6326">_xlfn.SWITCH(E6326,"Delhi","North","Chennai","South","Hyderabad","South","Mumbai","Central","Bangalore","South")</f>
        <v>Central</v>
      </c>
      <c r="O6326" s="12">
        <v>143930.78</v>
      </c>
      <c r="P6326" s="4">
        <f>Table1[[#This Row],[Delivery_Date]]-Table1[[#This Row],[Order_Date]]</f>
        <v>9</v>
      </c>
      <c r="Q6326" s="4" t="str">
        <f>IF(Table1[[#This Row],[Delivery delay days]]&gt;5,"delay","on time")</f>
        <v>delay</v>
      </c>
      <c r="R6326" s="10">
        <f>DATEVALUE(Table1[[#This Row],[Delivery_Date]])</f>
        <v>45273</v>
      </c>
      <c r="S6326" s="10">
        <f>DATEVALUE(Table1[[#This Row],[Order_Date]])</f>
        <v>45264</v>
      </c>
      <c r="T6326" s="4" t="str" cm="1">
        <f t="array" ref="T6326">_xlfn.IFS(Table1[[#This Row],[Inventory_Level]]&lt;=200,"low",Table1[[#This Row],[Inventory_Level]]&gt;=700,"high",Table1[[#This Row],[Inventory_Level]]&gt;200,"medium")</f>
        <v>medium</v>
      </c>
    </row>
    <row r="6327" spans="1:20" x14ac:dyDescent="0.35">
      <c r="A6327" s="4">
        <v>6326</v>
      </c>
      <c r="B6327" s="4" t="s">
        <v>59</v>
      </c>
      <c r="C6327" s="4" t="s">
        <v>16</v>
      </c>
      <c r="D6327" s="4" t="s">
        <v>45</v>
      </c>
      <c r="E6327" s="4" t="s">
        <v>46</v>
      </c>
      <c r="F6327" s="10" t="s">
        <v>404</v>
      </c>
      <c r="G6327" s="11" t="s">
        <v>246</v>
      </c>
      <c r="H6327" s="4">
        <v>19</v>
      </c>
      <c r="I6327" s="12">
        <v>12096.38</v>
      </c>
      <c r="J6327" s="12">
        <v>229831.22</v>
      </c>
      <c r="K6327" s="12">
        <v>2025.41</v>
      </c>
      <c r="L6327" s="4">
        <v>235</v>
      </c>
      <c r="M6327" s="4" t="s">
        <v>42</v>
      </c>
      <c r="N6327" s="4" t="str" cm="1">
        <f t="array" ref="N6327">_xlfn.SWITCH(E6327,"Delhi","North","Chennai","South","Hyderabad","South","Mumbai","Central","Bangalore","South")</f>
        <v>South</v>
      </c>
      <c r="O6327" s="12">
        <v>37371.96</v>
      </c>
      <c r="P6327" s="4">
        <f>Table1[[#This Row],[Delivery_Date]]-Table1[[#This Row],[Order_Date]]</f>
        <v>11</v>
      </c>
      <c r="Q6327" s="4" t="str">
        <f>IF(Table1[[#This Row],[Delivery delay days]]&gt;5,"delay","on time")</f>
        <v>delay</v>
      </c>
      <c r="R6327" s="10">
        <f>DATEVALUE(Table1[[#This Row],[Delivery_Date]])</f>
        <v>45103</v>
      </c>
      <c r="S6327" s="10">
        <f>DATEVALUE(Table1[[#This Row],[Order_Date]])</f>
        <v>45092</v>
      </c>
      <c r="T6327" s="4" t="str" cm="1">
        <f t="array" ref="T6327">_xlfn.IFS(Table1[[#This Row],[Inventory_Level]]&lt;=200,"low",Table1[[#This Row],[Inventory_Level]]&gt;=700,"high",Table1[[#This Row],[Inventory_Level]]&gt;200,"medium")</f>
        <v>medium</v>
      </c>
    </row>
    <row r="6328" spans="1:20" x14ac:dyDescent="0.35">
      <c r="A6328" s="4">
        <v>6327</v>
      </c>
      <c r="B6328" s="4" t="s">
        <v>59</v>
      </c>
      <c r="C6328" s="4" t="s">
        <v>24</v>
      </c>
      <c r="D6328" s="4" t="s">
        <v>25</v>
      </c>
      <c r="E6328" s="4" t="s">
        <v>52</v>
      </c>
      <c r="F6328" s="10" t="s">
        <v>342</v>
      </c>
      <c r="G6328" s="11" t="s">
        <v>134</v>
      </c>
      <c r="H6328" s="4">
        <v>84</v>
      </c>
      <c r="I6328" s="12">
        <v>17555.55</v>
      </c>
      <c r="J6328" s="12">
        <v>1474666.2</v>
      </c>
      <c r="K6328" s="12">
        <v>1778.38</v>
      </c>
      <c r="L6328" s="4">
        <v>472</v>
      </c>
      <c r="M6328" s="4" t="s">
        <v>35</v>
      </c>
      <c r="N6328" s="4" t="str" cm="1">
        <f t="array" ref="N6328">_xlfn.SWITCH(E6328,"Delhi","North","Chennai","South","Hyderabad","South","Mumbai","Central","Bangalore","South")</f>
        <v>Central</v>
      </c>
      <c r="O6328" s="12">
        <v>125873.34</v>
      </c>
      <c r="P6328" s="4">
        <f>Table1[[#This Row],[Delivery_Date]]-Table1[[#This Row],[Order_Date]]</f>
        <v>4</v>
      </c>
      <c r="Q6328" s="4" t="str">
        <f>IF(Table1[[#This Row],[Delivery delay days]]&gt;5,"delay","on time")</f>
        <v>on time</v>
      </c>
      <c r="R6328" s="10">
        <f>DATEVALUE(Table1[[#This Row],[Delivery_Date]])</f>
        <v>45190</v>
      </c>
      <c r="S6328" s="10">
        <f>DATEVALUE(Table1[[#This Row],[Order_Date]])</f>
        <v>45186</v>
      </c>
      <c r="T6328" s="4" t="str" cm="1">
        <f t="array" ref="T6328">_xlfn.IFS(Table1[[#This Row],[Inventory_Level]]&lt;=200,"low",Table1[[#This Row],[Inventory_Level]]&gt;=700,"high",Table1[[#This Row],[Inventory_Level]]&gt;200,"medium")</f>
        <v>medium</v>
      </c>
    </row>
    <row r="6329" spans="1:20" x14ac:dyDescent="0.35">
      <c r="A6329" s="4">
        <v>6328</v>
      </c>
      <c r="B6329" s="4" t="s">
        <v>31</v>
      </c>
      <c r="C6329" s="4" t="s">
        <v>16</v>
      </c>
      <c r="D6329" s="4" t="s">
        <v>45</v>
      </c>
      <c r="E6329" s="4" t="s">
        <v>26</v>
      </c>
      <c r="F6329" s="10" t="s">
        <v>80</v>
      </c>
      <c r="G6329" s="11" t="s">
        <v>241</v>
      </c>
      <c r="H6329" s="4">
        <v>67</v>
      </c>
      <c r="I6329" s="12">
        <v>9984.26</v>
      </c>
      <c r="J6329" s="12">
        <v>668945.42000000004</v>
      </c>
      <c r="K6329" s="12">
        <v>4223.01</v>
      </c>
      <c r="L6329" s="4">
        <v>937</v>
      </c>
      <c r="M6329" s="4" t="s">
        <v>21</v>
      </c>
      <c r="N6329" s="4" t="str" cm="1">
        <f t="array" ref="N6329">_xlfn.SWITCH(E6329,"Delhi","North","Chennai","South","Hyderabad","South","Mumbai","Central","Bangalore","South")</f>
        <v>South</v>
      </c>
      <c r="O6329" s="12">
        <v>84765.41</v>
      </c>
      <c r="P6329" s="4">
        <f>Table1[[#This Row],[Delivery_Date]]-Table1[[#This Row],[Order_Date]]</f>
        <v>7</v>
      </c>
      <c r="Q6329" s="4" t="str">
        <f>IF(Table1[[#This Row],[Delivery delay days]]&gt;5,"delay","on time")</f>
        <v>delay</v>
      </c>
      <c r="R6329" s="10">
        <f>DATEVALUE(Table1[[#This Row],[Delivery_Date]])</f>
        <v>45000</v>
      </c>
      <c r="S6329" s="10">
        <f>DATEVALUE(Table1[[#This Row],[Order_Date]])</f>
        <v>44993</v>
      </c>
      <c r="T6329" s="4" t="str" cm="1">
        <f t="array" ref="T6329">_xlfn.IFS(Table1[[#This Row],[Inventory_Level]]&lt;=200,"low",Table1[[#This Row],[Inventory_Level]]&gt;=700,"high",Table1[[#This Row],[Inventory_Level]]&gt;200,"medium")</f>
        <v>high</v>
      </c>
    </row>
    <row r="6330" spans="1:20" x14ac:dyDescent="0.35">
      <c r="A6330" s="4">
        <v>6329</v>
      </c>
      <c r="B6330" s="4" t="s">
        <v>37</v>
      </c>
      <c r="C6330" s="4" t="s">
        <v>24</v>
      </c>
      <c r="D6330" s="4" t="s">
        <v>25</v>
      </c>
      <c r="E6330" s="4" t="s">
        <v>60</v>
      </c>
      <c r="F6330" s="10" t="s">
        <v>47</v>
      </c>
      <c r="G6330" s="11" t="s">
        <v>171</v>
      </c>
      <c r="H6330" s="4">
        <v>52</v>
      </c>
      <c r="I6330" s="12">
        <v>41509.79</v>
      </c>
      <c r="J6330" s="12">
        <v>2158509.08</v>
      </c>
      <c r="K6330" s="12">
        <v>3790.72</v>
      </c>
      <c r="L6330" s="4">
        <v>333</v>
      </c>
      <c r="M6330" s="4" t="s">
        <v>29</v>
      </c>
      <c r="N6330" s="4" t="str" cm="1">
        <f t="array" ref="N6330">_xlfn.SWITCH(E6330,"Delhi","North","Chennai","South","Hyderabad","South","Mumbai","Central","Bangalore","South")</f>
        <v>South</v>
      </c>
      <c r="O6330" s="12">
        <v>364708.52</v>
      </c>
      <c r="P6330" s="4">
        <f>Table1[[#This Row],[Delivery_Date]]-Table1[[#This Row],[Order_Date]]</f>
        <v>5</v>
      </c>
      <c r="Q6330" s="4" t="str">
        <f>IF(Table1[[#This Row],[Delivery delay days]]&gt;5,"delay","on time")</f>
        <v>on time</v>
      </c>
      <c r="R6330" s="10">
        <f>DATEVALUE(Table1[[#This Row],[Delivery_Date]])</f>
        <v>45143</v>
      </c>
      <c r="S6330" s="10">
        <f>DATEVALUE(Table1[[#This Row],[Order_Date]])</f>
        <v>45138</v>
      </c>
      <c r="T6330" s="4" t="str" cm="1">
        <f t="array" ref="T6330">_xlfn.IFS(Table1[[#This Row],[Inventory_Level]]&lt;=200,"low",Table1[[#This Row],[Inventory_Level]]&gt;=700,"high",Table1[[#This Row],[Inventory_Level]]&gt;200,"medium")</f>
        <v>medium</v>
      </c>
    </row>
    <row r="6331" spans="1:20" x14ac:dyDescent="0.35">
      <c r="A6331" s="4">
        <v>6330</v>
      </c>
      <c r="B6331" s="4" t="s">
        <v>51</v>
      </c>
      <c r="C6331" s="4" t="s">
        <v>38</v>
      </c>
      <c r="D6331" s="4" t="s">
        <v>32</v>
      </c>
      <c r="E6331" s="4" t="s">
        <v>46</v>
      </c>
      <c r="F6331" s="10" t="s">
        <v>191</v>
      </c>
      <c r="G6331" s="11" t="s">
        <v>322</v>
      </c>
      <c r="H6331" s="4">
        <v>26</v>
      </c>
      <c r="I6331" s="12">
        <v>4105.8</v>
      </c>
      <c r="J6331" s="12">
        <v>106750.8</v>
      </c>
      <c r="K6331" s="12">
        <v>4268.55</v>
      </c>
      <c r="L6331" s="4">
        <v>492</v>
      </c>
      <c r="M6331" s="4" t="s">
        <v>35</v>
      </c>
      <c r="N6331" s="4" t="str" cm="1">
        <f t="array" ref="N6331">_xlfn.SWITCH(E6331,"Delhi","North","Chennai","South","Hyderabad","South","Mumbai","Central","Bangalore","South")</f>
        <v>South</v>
      </c>
      <c r="O6331" s="12">
        <v>22700.69</v>
      </c>
      <c r="P6331" s="4">
        <f>Table1[[#This Row],[Delivery_Date]]-Table1[[#This Row],[Order_Date]]</f>
        <v>7</v>
      </c>
      <c r="Q6331" s="4" t="str">
        <f>IF(Table1[[#This Row],[Delivery delay days]]&gt;5,"delay","on time")</f>
        <v>delay</v>
      </c>
      <c r="R6331" s="10">
        <f>DATEVALUE(Table1[[#This Row],[Delivery_Date]])</f>
        <v>44994</v>
      </c>
      <c r="S6331" s="10">
        <f>DATEVALUE(Table1[[#This Row],[Order_Date]])</f>
        <v>44987</v>
      </c>
      <c r="T6331" s="4" t="str" cm="1">
        <f t="array" ref="T6331">_xlfn.IFS(Table1[[#This Row],[Inventory_Level]]&lt;=200,"low",Table1[[#This Row],[Inventory_Level]]&gt;=700,"high",Table1[[#This Row],[Inventory_Level]]&gt;200,"medium")</f>
        <v>medium</v>
      </c>
    </row>
    <row r="6332" spans="1:20" x14ac:dyDescent="0.35">
      <c r="A6332" s="4">
        <v>6331</v>
      </c>
      <c r="B6332" s="4" t="s">
        <v>37</v>
      </c>
      <c r="C6332" s="4" t="s">
        <v>24</v>
      </c>
      <c r="D6332" s="4" t="s">
        <v>32</v>
      </c>
      <c r="E6332" s="4" t="s">
        <v>18</v>
      </c>
      <c r="F6332" s="10" t="s">
        <v>163</v>
      </c>
      <c r="G6332" s="11" t="s">
        <v>303</v>
      </c>
      <c r="H6332" s="4">
        <v>31</v>
      </c>
      <c r="I6332" s="12">
        <v>32653.94</v>
      </c>
      <c r="J6332" s="12">
        <v>1012272.14</v>
      </c>
      <c r="K6332" s="12">
        <v>2188.5500000000002</v>
      </c>
      <c r="L6332" s="4">
        <v>150</v>
      </c>
      <c r="M6332" s="4" t="s">
        <v>42</v>
      </c>
      <c r="N6332" s="4" t="str" cm="1">
        <f t="array" ref="N6332">_xlfn.SWITCH(E6332,"Delhi","North","Chennai","South","Hyderabad","South","Mumbai","Central","Bangalore","South")</f>
        <v>North</v>
      </c>
      <c r="O6332" s="12">
        <v>97383.29</v>
      </c>
      <c r="P6332" s="4">
        <f>Table1[[#This Row],[Delivery_Date]]-Table1[[#This Row],[Order_Date]]</f>
        <v>14</v>
      </c>
      <c r="Q6332" s="4" t="str">
        <f>IF(Table1[[#This Row],[Delivery delay days]]&gt;5,"delay","on time")</f>
        <v>delay</v>
      </c>
      <c r="R6332" s="10">
        <f>DATEVALUE(Table1[[#This Row],[Delivery_Date]])</f>
        <v>45238</v>
      </c>
      <c r="S6332" s="10">
        <f>DATEVALUE(Table1[[#This Row],[Order_Date]])</f>
        <v>45224</v>
      </c>
      <c r="T6332" s="4" t="str" cm="1">
        <f t="array" ref="T6332">_xlfn.IFS(Table1[[#This Row],[Inventory_Level]]&lt;=200,"low",Table1[[#This Row],[Inventory_Level]]&gt;=700,"high",Table1[[#This Row],[Inventory_Level]]&gt;200,"medium")</f>
        <v>low</v>
      </c>
    </row>
    <row r="6333" spans="1:20" x14ac:dyDescent="0.35">
      <c r="A6333" s="4">
        <v>6332</v>
      </c>
      <c r="B6333" s="4" t="s">
        <v>44</v>
      </c>
      <c r="C6333" s="4" t="s">
        <v>38</v>
      </c>
      <c r="D6333" s="4" t="s">
        <v>17</v>
      </c>
      <c r="E6333" s="4" t="s">
        <v>18</v>
      </c>
      <c r="F6333" s="10" t="s">
        <v>138</v>
      </c>
      <c r="G6333" s="11" t="s">
        <v>205</v>
      </c>
      <c r="H6333" s="4">
        <v>30</v>
      </c>
      <c r="I6333" s="12">
        <v>12668.77</v>
      </c>
      <c r="J6333" s="12">
        <v>380063.1</v>
      </c>
      <c r="K6333" s="12">
        <v>1315.53</v>
      </c>
      <c r="L6333" s="4">
        <v>78</v>
      </c>
      <c r="M6333" s="4" t="s">
        <v>21</v>
      </c>
      <c r="N6333" s="4" t="str" cm="1">
        <f t="array" ref="N6333">_xlfn.SWITCH(E6333,"Delhi","North","Chennai","South","Hyderabad","South","Mumbai","Central","Bangalore","South")</f>
        <v>North</v>
      </c>
      <c r="O6333" s="12">
        <v>56417.56</v>
      </c>
      <c r="P6333" s="4">
        <f>Table1[[#This Row],[Delivery_Date]]-Table1[[#This Row],[Order_Date]]</f>
        <v>8</v>
      </c>
      <c r="Q6333" s="4" t="str">
        <f>IF(Table1[[#This Row],[Delivery delay days]]&gt;5,"delay","on time")</f>
        <v>delay</v>
      </c>
      <c r="R6333" s="10">
        <f>DATEVALUE(Table1[[#This Row],[Delivery_Date]])</f>
        <v>44954</v>
      </c>
      <c r="S6333" s="10">
        <f>DATEVALUE(Table1[[#This Row],[Order_Date]])</f>
        <v>44946</v>
      </c>
      <c r="T6333" s="4" t="str" cm="1">
        <f t="array" ref="T6333">_xlfn.IFS(Table1[[#This Row],[Inventory_Level]]&lt;=200,"low",Table1[[#This Row],[Inventory_Level]]&gt;=700,"high",Table1[[#This Row],[Inventory_Level]]&gt;200,"medium")</f>
        <v>low</v>
      </c>
    </row>
    <row r="6334" spans="1:20" x14ac:dyDescent="0.35">
      <c r="A6334" s="4">
        <v>6333</v>
      </c>
      <c r="B6334" s="4" t="s">
        <v>59</v>
      </c>
      <c r="C6334" s="4" t="s">
        <v>16</v>
      </c>
      <c r="D6334" s="4" t="s">
        <v>25</v>
      </c>
      <c r="E6334" s="4" t="s">
        <v>26</v>
      </c>
      <c r="F6334" s="10" t="s">
        <v>391</v>
      </c>
      <c r="G6334" s="11" t="s">
        <v>115</v>
      </c>
      <c r="H6334" s="4">
        <v>98</v>
      </c>
      <c r="I6334" s="12">
        <v>14292.77</v>
      </c>
      <c r="J6334" s="12">
        <v>1400691.46</v>
      </c>
      <c r="K6334" s="12">
        <v>458.36</v>
      </c>
      <c r="L6334" s="4">
        <v>570</v>
      </c>
      <c r="M6334" s="4" t="s">
        <v>42</v>
      </c>
      <c r="N6334" s="4" t="str" cm="1">
        <f t="array" ref="N6334">_xlfn.SWITCH(E6334,"Delhi","North","Chennai","South","Hyderabad","South","Mumbai","Central","Bangalore","South")</f>
        <v>South</v>
      </c>
      <c r="O6334" s="12">
        <v>229292.91</v>
      </c>
      <c r="P6334" s="4">
        <f>Table1[[#This Row],[Delivery_Date]]-Table1[[#This Row],[Order_Date]]</f>
        <v>1</v>
      </c>
      <c r="Q6334" s="4" t="str">
        <f>IF(Table1[[#This Row],[Delivery delay days]]&gt;5,"delay","on time")</f>
        <v>on time</v>
      </c>
      <c r="R6334" s="10">
        <f>DATEVALUE(Table1[[#This Row],[Delivery_Date]])</f>
        <v>45245</v>
      </c>
      <c r="S6334" s="10">
        <f>DATEVALUE(Table1[[#This Row],[Order_Date]])</f>
        <v>45244</v>
      </c>
      <c r="T6334" s="4" t="str" cm="1">
        <f t="array" ref="T6334">_xlfn.IFS(Table1[[#This Row],[Inventory_Level]]&lt;=200,"low",Table1[[#This Row],[Inventory_Level]]&gt;=700,"high",Table1[[#This Row],[Inventory_Level]]&gt;200,"medium")</f>
        <v>medium</v>
      </c>
    </row>
    <row r="6335" spans="1:20" x14ac:dyDescent="0.35">
      <c r="A6335" s="4">
        <v>6334</v>
      </c>
      <c r="B6335" s="4" t="s">
        <v>37</v>
      </c>
      <c r="C6335" s="4" t="s">
        <v>24</v>
      </c>
      <c r="D6335" s="4" t="s">
        <v>39</v>
      </c>
      <c r="E6335" s="4" t="s">
        <v>18</v>
      </c>
      <c r="F6335" s="10" t="s">
        <v>383</v>
      </c>
      <c r="G6335" s="11" t="s">
        <v>164</v>
      </c>
      <c r="H6335" s="4">
        <v>61</v>
      </c>
      <c r="I6335" s="12">
        <v>36306.03</v>
      </c>
      <c r="J6335" s="12">
        <v>2214667.83</v>
      </c>
      <c r="K6335" s="12">
        <v>2032.35</v>
      </c>
      <c r="L6335" s="4">
        <v>507</v>
      </c>
      <c r="M6335" s="4" t="s">
        <v>42</v>
      </c>
      <c r="N6335" s="4" t="str" cm="1">
        <f t="array" ref="N6335">_xlfn.SWITCH(E6335,"Delhi","North","Chennai","South","Hyderabad","South","Mumbai","Central","Bangalore","South")</f>
        <v>North</v>
      </c>
      <c r="O6335" s="12">
        <v>551497.36</v>
      </c>
      <c r="P6335" s="4">
        <f>Table1[[#This Row],[Delivery_Date]]-Table1[[#This Row],[Order_Date]]</f>
        <v>13</v>
      </c>
      <c r="Q6335" s="4" t="str">
        <f>IF(Table1[[#This Row],[Delivery delay days]]&gt;5,"delay","on time")</f>
        <v>delay</v>
      </c>
      <c r="R6335" s="10">
        <f>DATEVALUE(Table1[[#This Row],[Delivery_Date]])</f>
        <v>45226</v>
      </c>
      <c r="S6335" s="10">
        <f>DATEVALUE(Table1[[#This Row],[Order_Date]])</f>
        <v>45213</v>
      </c>
      <c r="T6335" s="4" t="str" cm="1">
        <f t="array" ref="T6335">_xlfn.IFS(Table1[[#This Row],[Inventory_Level]]&lt;=200,"low",Table1[[#This Row],[Inventory_Level]]&gt;=700,"high",Table1[[#This Row],[Inventory_Level]]&gt;200,"medium")</f>
        <v>medium</v>
      </c>
    </row>
    <row r="6336" spans="1:20" x14ac:dyDescent="0.35">
      <c r="A6336" s="4">
        <v>6335</v>
      </c>
      <c r="B6336" s="4" t="s">
        <v>44</v>
      </c>
      <c r="C6336" s="4" t="s">
        <v>16</v>
      </c>
      <c r="D6336" s="4" t="s">
        <v>25</v>
      </c>
      <c r="E6336" s="4" t="s">
        <v>26</v>
      </c>
      <c r="F6336" s="10" t="s">
        <v>251</v>
      </c>
      <c r="G6336" s="11" t="s">
        <v>179</v>
      </c>
      <c r="H6336" s="4">
        <v>81</v>
      </c>
      <c r="I6336" s="12">
        <v>4426.1400000000003</v>
      </c>
      <c r="J6336" s="12">
        <v>358517.34</v>
      </c>
      <c r="K6336" s="12">
        <v>3953.45</v>
      </c>
      <c r="L6336" s="4">
        <v>773</v>
      </c>
      <c r="M6336" s="4" t="s">
        <v>21</v>
      </c>
      <c r="N6336" s="4" t="str" cm="1">
        <f t="array" ref="N6336">_xlfn.SWITCH(E6336,"Delhi","North","Chennai","South","Hyderabad","South","Mumbai","Central","Bangalore","South")</f>
        <v>South</v>
      </c>
      <c r="O6336" s="12">
        <v>18270.060000000001</v>
      </c>
      <c r="P6336" s="4">
        <f>Table1[[#This Row],[Delivery_Date]]-Table1[[#This Row],[Order_Date]]</f>
        <v>3</v>
      </c>
      <c r="Q6336" s="4" t="str">
        <f>IF(Table1[[#This Row],[Delivery delay days]]&gt;5,"delay","on time")</f>
        <v>on time</v>
      </c>
      <c r="R6336" s="10">
        <f>DATEVALUE(Table1[[#This Row],[Delivery_Date]])</f>
        <v>45275</v>
      </c>
      <c r="S6336" s="10">
        <f>DATEVALUE(Table1[[#This Row],[Order_Date]])</f>
        <v>45272</v>
      </c>
      <c r="T6336" s="4" t="str" cm="1">
        <f t="array" ref="T6336">_xlfn.IFS(Table1[[#This Row],[Inventory_Level]]&lt;=200,"low",Table1[[#This Row],[Inventory_Level]]&gt;=700,"high",Table1[[#This Row],[Inventory_Level]]&gt;200,"medium")</f>
        <v>high</v>
      </c>
    </row>
    <row r="6337" spans="1:20" x14ac:dyDescent="0.35">
      <c r="A6337" s="4">
        <v>6336</v>
      </c>
      <c r="B6337" s="4" t="s">
        <v>51</v>
      </c>
      <c r="C6337" s="4" t="s">
        <v>24</v>
      </c>
      <c r="D6337" s="4" t="s">
        <v>25</v>
      </c>
      <c r="E6337" s="4" t="s">
        <v>18</v>
      </c>
      <c r="F6337" s="10" t="s">
        <v>292</v>
      </c>
      <c r="G6337" s="11" t="s">
        <v>420</v>
      </c>
      <c r="H6337" s="4">
        <v>11</v>
      </c>
      <c r="I6337" s="12">
        <v>11706.42</v>
      </c>
      <c r="J6337" s="12">
        <v>128770.62</v>
      </c>
      <c r="K6337" s="12">
        <v>1279.1500000000001</v>
      </c>
      <c r="L6337" s="4">
        <v>432</v>
      </c>
      <c r="M6337" s="4" t="s">
        <v>21</v>
      </c>
      <c r="N6337" s="4" t="str" cm="1">
        <f t="array" ref="N6337">_xlfn.SWITCH(E6337,"Delhi","North","Chennai","South","Hyderabad","South","Mumbai","Central","Bangalore","South")</f>
        <v>North</v>
      </c>
      <c r="O6337" s="12">
        <v>27586.45</v>
      </c>
      <c r="P6337" s="4">
        <f>Table1[[#This Row],[Delivery_Date]]-Table1[[#This Row],[Order_Date]]</f>
        <v>4</v>
      </c>
      <c r="Q6337" s="4" t="str">
        <f>IF(Table1[[#This Row],[Delivery delay days]]&gt;5,"delay","on time")</f>
        <v>on time</v>
      </c>
      <c r="R6337" s="10">
        <f>DATEVALUE(Table1[[#This Row],[Delivery_Date]])</f>
        <v>45203</v>
      </c>
      <c r="S6337" s="10">
        <f>DATEVALUE(Table1[[#This Row],[Order_Date]])</f>
        <v>45199</v>
      </c>
      <c r="T6337" s="4" t="str" cm="1">
        <f t="array" ref="T6337">_xlfn.IFS(Table1[[#This Row],[Inventory_Level]]&lt;=200,"low",Table1[[#This Row],[Inventory_Level]]&gt;=700,"high",Table1[[#This Row],[Inventory_Level]]&gt;200,"medium")</f>
        <v>medium</v>
      </c>
    </row>
    <row r="6338" spans="1:20" x14ac:dyDescent="0.35">
      <c r="A6338" s="4">
        <v>6337</v>
      </c>
      <c r="B6338" s="4" t="s">
        <v>51</v>
      </c>
      <c r="C6338" s="4" t="s">
        <v>16</v>
      </c>
      <c r="D6338" s="4" t="s">
        <v>17</v>
      </c>
      <c r="E6338" s="4" t="s">
        <v>26</v>
      </c>
      <c r="F6338" s="10" t="s">
        <v>133</v>
      </c>
      <c r="G6338" s="11" t="s">
        <v>229</v>
      </c>
      <c r="H6338" s="4">
        <v>37</v>
      </c>
      <c r="I6338" s="12">
        <v>23194.639999999999</v>
      </c>
      <c r="J6338" s="12">
        <v>858201.68</v>
      </c>
      <c r="K6338" s="12">
        <v>215.96</v>
      </c>
      <c r="L6338" s="4">
        <v>74</v>
      </c>
      <c r="M6338" s="4" t="s">
        <v>42</v>
      </c>
      <c r="N6338" s="4" t="str" cm="1">
        <f t="array" ref="N6338">_xlfn.SWITCH(E6338,"Delhi","North","Chennai","South","Hyderabad","South","Mumbai","Central","Bangalore","South")</f>
        <v>South</v>
      </c>
      <c r="O6338" s="12">
        <v>95870.399999999994</v>
      </c>
      <c r="P6338" s="4">
        <f>Table1[[#This Row],[Delivery_Date]]-Table1[[#This Row],[Order_Date]]</f>
        <v>14</v>
      </c>
      <c r="Q6338" s="4" t="str">
        <f>IF(Table1[[#This Row],[Delivery delay days]]&gt;5,"delay","on time")</f>
        <v>delay</v>
      </c>
      <c r="R6338" s="10">
        <f>DATEVALUE(Table1[[#This Row],[Delivery_Date]])</f>
        <v>45263</v>
      </c>
      <c r="S6338" s="10">
        <f>DATEVALUE(Table1[[#This Row],[Order_Date]])</f>
        <v>45249</v>
      </c>
      <c r="T6338" s="4" t="str" cm="1">
        <f t="array" ref="T6338">_xlfn.IFS(Table1[[#This Row],[Inventory_Level]]&lt;=200,"low",Table1[[#This Row],[Inventory_Level]]&gt;=700,"high",Table1[[#This Row],[Inventory_Level]]&gt;200,"medium")</f>
        <v>low</v>
      </c>
    </row>
    <row r="6339" spans="1:20" x14ac:dyDescent="0.35">
      <c r="A6339" s="4">
        <v>6338</v>
      </c>
      <c r="B6339" s="4" t="s">
        <v>37</v>
      </c>
      <c r="C6339" s="4" t="s">
        <v>16</v>
      </c>
      <c r="D6339" s="4" t="s">
        <v>45</v>
      </c>
      <c r="E6339" s="4" t="s">
        <v>52</v>
      </c>
      <c r="F6339" s="10" t="s">
        <v>120</v>
      </c>
      <c r="G6339" s="11" t="s">
        <v>315</v>
      </c>
      <c r="H6339" s="4">
        <v>84</v>
      </c>
      <c r="I6339" s="12">
        <v>27720.37</v>
      </c>
      <c r="J6339" s="12">
        <v>2328511.08</v>
      </c>
      <c r="K6339" s="12">
        <v>2789.75</v>
      </c>
      <c r="L6339" s="4">
        <v>176</v>
      </c>
      <c r="M6339" s="4" t="s">
        <v>21</v>
      </c>
      <c r="N6339" s="4" t="str" cm="1">
        <f t="array" ref="N6339">_xlfn.SWITCH(E6339,"Delhi","North","Chennai","South","Hyderabad","South","Mumbai","Central","Bangalore","South")</f>
        <v>Central</v>
      </c>
      <c r="O6339" s="12">
        <v>180563.87</v>
      </c>
      <c r="P6339" s="4">
        <f>Table1[[#This Row],[Delivery_Date]]-Table1[[#This Row],[Order_Date]]</f>
        <v>15</v>
      </c>
      <c r="Q6339" s="4" t="str">
        <f>IF(Table1[[#This Row],[Delivery delay days]]&gt;5,"delay","on time")</f>
        <v>delay</v>
      </c>
      <c r="R6339" s="10">
        <f>DATEVALUE(Table1[[#This Row],[Delivery_Date]])</f>
        <v>45091</v>
      </c>
      <c r="S6339" s="10">
        <f>DATEVALUE(Table1[[#This Row],[Order_Date]])</f>
        <v>45076</v>
      </c>
      <c r="T6339" s="4" t="str" cm="1">
        <f t="array" ref="T6339">_xlfn.IFS(Table1[[#This Row],[Inventory_Level]]&lt;=200,"low",Table1[[#This Row],[Inventory_Level]]&gt;=700,"high",Table1[[#This Row],[Inventory_Level]]&gt;200,"medium")</f>
        <v>low</v>
      </c>
    </row>
    <row r="6340" spans="1:20" x14ac:dyDescent="0.35">
      <c r="A6340" s="4">
        <v>6339</v>
      </c>
      <c r="B6340" s="4" t="s">
        <v>23</v>
      </c>
      <c r="C6340" s="4" t="s">
        <v>38</v>
      </c>
      <c r="D6340" s="4" t="s">
        <v>32</v>
      </c>
      <c r="E6340" s="4" t="s">
        <v>46</v>
      </c>
      <c r="F6340" s="10" t="s">
        <v>100</v>
      </c>
      <c r="G6340" s="11" t="s">
        <v>407</v>
      </c>
      <c r="H6340" s="4">
        <v>18</v>
      </c>
      <c r="I6340" s="12">
        <v>13655.01</v>
      </c>
      <c r="J6340" s="12">
        <v>245790.18</v>
      </c>
      <c r="K6340" s="12">
        <v>2668.73</v>
      </c>
      <c r="L6340" s="4">
        <v>425</v>
      </c>
      <c r="M6340" s="4" t="s">
        <v>42</v>
      </c>
      <c r="N6340" s="4" t="str" cm="1">
        <f t="array" ref="N6340">_xlfn.SWITCH(E6340,"Delhi","North","Chennai","South","Hyderabad","South","Mumbai","Central","Bangalore","South")</f>
        <v>South</v>
      </c>
      <c r="O6340" s="12">
        <v>27502.15</v>
      </c>
      <c r="P6340" s="4">
        <f>Table1[[#This Row],[Delivery_Date]]-Table1[[#This Row],[Order_Date]]</f>
        <v>8</v>
      </c>
      <c r="Q6340" s="4" t="str">
        <f>IF(Table1[[#This Row],[Delivery delay days]]&gt;5,"delay","on time")</f>
        <v>delay</v>
      </c>
      <c r="R6340" s="10">
        <f>DATEVALUE(Table1[[#This Row],[Delivery_Date]])</f>
        <v>45098</v>
      </c>
      <c r="S6340" s="10">
        <f>DATEVALUE(Table1[[#This Row],[Order_Date]])</f>
        <v>45090</v>
      </c>
      <c r="T6340" s="4" t="str" cm="1">
        <f t="array" ref="T6340">_xlfn.IFS(Table1[[#This Row],[Inventory_Level]]&lt;=200,"low",Table1[[#This Row],[Inventory_Level]]&gt;=700,"high",Table1[[#This Row],[Inventory_Level]]&gt;200,"medium")</f>
        <v>medium</v>
      </c>
    </row>
    <row r="6341" spans="1:20" x14ac:dyDescent="0.35">
      <c r="A6341" s="4">
        <v>6340</v>
      </c>
      <c r="B6341" s="4" t="s">
        <v>51</v>
      </c>
      <c r="C6341" s="4" t="s">
        <v>38</v>
      </c>
      <c r="D6341" s="4" t="s">
        <v>25</v>
      </c>
      <c r="E6341" s="4" t="s">
        <v>52</v>
      </c>
      <c r="F6341" s="10" t="s">
        <v>172</v>
      </c>
      <c r="G6341" s="11" t="s">
        <v>117</v>
      </c>
      <c r="H6341" s="4">
        <v>25</v>
      </c>
      <c r="I6341" s="12">
        <v>25134.19</v>
      </c>
      <c r="J6341" s="12">
        <v>628354.75</v>
      </c>
      <c r="K6341" s="12">
        <v>4219.1499999999996</v>
      </c>
      <c r="L6341" s="4">
        <v>51</v>
      </c>
      <c r="M6341" s="4" t="s">
        <v>29</v>
      </c>
      <c r="N6341" s="4" t="str" cm="1">
        <f t="array" ref="N6341">_xlfn.SWITCH(E6341,"Delhi","North","Chennai","South","Hyderabad","South","Mumbai","Central","Bangalore","South")</f>
        <v>Central</v>
      </c>
      <c r="O6341" s="12">
        <v>49499.55</v>
      </c>
      <c r="P6341" s="4">
        <f>Table1[[#This Row],[Delivery_Date]]-Table1[[#This Row],[Order_Date]]</f>
        <v>15</v>
      </c>
      <c r="Q6341" s="4" t="str">
        <f>IF(Table1[[#This Row],[Delivery delay days]]&gt;5,"delay","on time")</f>
        <v>delay</v>
      </c>
      <c r="R6341" s="10">
        <f>DATEVALUE(Table1[[#This Row],[Delivery_Date]])</f>
        <v>45191</v>
      </c>
      <c r="S6341" s="10">
        <f>DATEVALUE(Table1[[#This Row],[Order_Date]])</f>
        <v>45176</v>
      </c>
      <c r="T6341" s="4" t="str" cm="1">
        <f t="array" ref="T6341">_xlfn.IFS(Table1[[#This Row],[Inventory_Level]]&lt;=200,"low",Table1[[#This Row],[Inventory_Level]]&gt;=700,"high",Table1[[#This Row],[Inventory_Level]]&gt;200,"medium")</f>
        <v>low</v>
      </c>
    </row>
    <row r="6342" spans="1:20" x14ac:dyDescent="0.35">
      <c r="A6342" s="4">
        <v>6341</v>
      </c>
      <c r="B6342" s="4" t="s">
        <v>37</v>
      </c>
      <c r="C6342" s="4" t="s">
        <v>16</v>
      </c>
      <c r="D6342" s="4" t="s">
        <v>45</v>
      </c>
      <c r="E6342" s="4" t="s">
        <v>60</v>
      </c>
      <c r="F6342" s="10" t="s">
        <v>170</v>
      </c>
      <c r="G6342" s="11" t="s">
        <v>386</v>
      </c>
      <c r="H6342" s="4">
        <v>3</v>
      </c>
      <c r="I6342" s="12">
        <v>4292.62</v>
      </c>
      <c r="J6342" s="12">
        <v>12877.86</v>
      </c>
      <c r="K6342" s="12">
        <v>1439.12</v>
      </c>
      <c r="L6342" s="4">
        <v>60</v>
      </c>
      <c r="M6342" s="4" t="s">
        <v>35</v>
      </c>
      <c r="N6342" s="4" t="str" cm="1">
        <f t="array" ref="N6342">_xlfn.SWITCH(E6342,"Delhi","North","Chennai","South","Hyderabad","South","Mumbai","Central","Bangalore","South")</f>
        <v>South</v>
      </c>
      <c r="O6342" s="12">
        <v>3003.83</v>
      </c>
      <c r="P6342" s="4">
        <f>Table1[[#This Row],[Delivery_Date]]-Table1[[#This Row],[Order_Date]]</f>
        <v>4</v>
      </c>
      <c r="Q6342" s="4" t="str">
        <f>IF(Table1[[#This Row],[Delivery delay days]]&gt;5,"delay","on time")</f>
        <v>on time</v>
      </c>
      <c r="R6342" s="10">
        <f>DATEVALUE(Table1[[#This Row],[Delivery_Date]])</f>
        <v>45132</v>
      </c>
      <c r="S6342" s="10">
        <f>DATEVALUE(Table1[[#This Row],[Order_Date]])</f>
        <v>45128</v>
      </c>
      <c r="T6342" s="4" t="str" cm="1">
        <f t="array" ref="T6342">_xlfn.IFS(Table1[[#This Row],[Inventory_Level]]&lt;=200,"low",Table1[[#This Row],[Inventory_Level]]&gt;=700,"high",Table1[[#This Row],[Inventory_Level]]&gt;200,"medium")</f>
        <v>low</v>
      </c>
    </row>
    <row r="6343" spans="1:20" x14ac:dyDescent="0.35">
      <c r="A6343" s="4">
        <v>6342</v>
      </c>
      <c r="B6343" s="4" t="s">
        <v>23</v>
      </c>
      <c r="C6343" s="4" t="s">
        <v>24</v>
      </c>
      <c r="D6343" s="4" t="s">
        <v>45</v>
      </c>
      <c r="E6343" s="4" t="s">
        <v>46</v>
      </c>
      <c r="F6343" s="10" t="s">
        <v>376</v>
      </c>
      <c r="G6343" s="11" t="s">
        <v>139</v>
      </c>
      <c r="H6343" s="4">
        <v>24</v>
      </c>
      <c r="I6343" s="12">
        <v>5462.47</v>
      </c>
      <c r="J6343" s="12">
        <v>131099.28</v>
      </c>
      <c r="K6343" s="12">
        <v>260.37</v>
      </c>
      <c r="L6343" s="4">
        <v>43</v>
      </c>
      <c r="M6343" s="4" t="s">
        <v>21</v>
      </c>
      <c r="N6343" s="4" t="str" cm="1">
        <f t="array" ref="N6343">_xlfn.SWITCH(E6343,"Delhi","North","Chennai","South","Hyderabad","South","Mumbai","Central","Bangalore","South")</f>
        <v>South</v>
      </c>
      <c r="O6343" s="12">
        <v>18475.95</v>
      </c>
      <c r="P6343" s="4">
        <f>Table1[[#This Row],[Delivery_Date]]-Table1[[#This Row],[Order_Date]]</f>
        <v>10</v>
      </c>
      <c r="Q6343" s="4" t="str">
        <f>IF(Table1[[#This Row],[Delivery delay days]]&gt;5,"delay","on time")</f>
        <v>delay</v>
      </c>
      <c r="R6343" s="10">
        <f>DATEVALUE(Table1[[#This Row],[Delivery_Date]])</f>
        <v>44951</v>
      </c>
      <c r="S6343" s="10">
        <f>DATEVALUE(Table1[[#This Row],[Order_Date]])</f>
        <v>44941</v>
      </c>
      <c r="T6343" s="4" t="str" cm="1">
        <f t="array" ref="T6343">_xlfn.IFS(Table1[[#This Row],[Inventory_Level]]&lt;=200,"low",Table1[[#This Row],[Inventory_Level]]&gt;=700,"high",Table1[[#This Row],[Inventory_Level]]&gt;200,"medium")</f>
        <v>low</v>
      </c>
    </row>
    <row r="6344" spans="1:20" x14ac:dyDescent="0.35">
      <c r="A6344" s="4">
        <v>6343</v>
      </c>
      <c r="B6344" s="4" t="s">
        <v>23</v>
      </c>
      <c r="C6344" s="4" t="s">
        <v>38</v>
      </c>
      <c r="D6344" s="4" t="s">
        <v>17</v>
      </c>
      <c r="E6344" s="4" t="s">
        <v>46</v>
      </c>
      <c r="F6344" s="10" t="s">
        <v>94</v>
      </c>
      <c r="G6344" s="11" t="s">
        <v>385</v>
      </c>
      <c r="H6344" s="4">
        <v>96</v>
      </c>
      <c r="I6344" s="12">
        <v>38735.160000000003</v>
      </c>
      <c r="J6344" s="12">
        <v>3718575.36</v>
      </c>
      <c r="K6344" s="12">
        <v>2078.5</v>
      </c>
      <c r="L6344" s="4">
        <v>933</v>
      </c>
      <c r="M6344" s="4" t="s">
        <v>42</v>
      </c>
      <c r="N6344" s="4" t="str" cm="1">
        <f t="array" ref="N6344">_xlfn.SWITCH(E6344,"Delhi","North","Chennai","South","Hyderabad","South","Mumbai","Central","Bangalore","South")</f>
        <v>South</v>
      </c>
      <c r="O6344" s="12">
        <v>740660.22</v>
      </c>
      <c r="P6344" s="4">
        <f>Table1[[#This Row],[Delivery_Date]]-Table1[[#This Row],[Order_Date]]</f>
        <v>5</v>
      </c>
      <c r="Q6344" s="4" t="str">
        <f>IF(Table1[[#This Row],[Delivery delay days]]&gt;5,"delay","on time")</f>
        <v>on time</v>
      </c>
      <c r="R6344" s="10">
        <f>DATEVALUE(Table1[[#This Row],[Delivery_Date]])</f>
        <v>44952</v>
      </c>
      <c r="S6344" s="10">
        <f>DATEVALUE(Table1[[#This Row],[Order_Date]])</f>
        <v>44947</v>
      </c>
      <c r="T6344" s="4" t="str" cm="1">
        <f t="array" ref="T6344">_xlfn.IFS(Table1[[#This Row],[Inventory_Level]]&lt;=200,"low",Table1[[#This Row],[Inventory_Level]]&gt;=700,"high",Table1[[#This Row],[Inventory_Level]]&gt;200,"medium")</f>
        <v>high</v>
      </c>
    </row>
    <row r="6345" spans="1:20" x14ac:dyDescent="0.35">
      <c r="A6345" s="4">
        <v>6344</v>
      </c>
      <c r="B6345" s="4" t="s">
        <v>65</v>
      </c>
      <c r="C6345" s="4" t="s">
        <v>38</v>
      </c>
      <c r="D6345" s="4" t="s">
        <v>17</v>
      </c>
      <c r="E6345" s="4" t="s">
        <v>26</v>
      </c>
      <c r="F6345" s="10" t="s">
        <v>160</v>
      </c>
      <c r="G6345" s="11" t="s">
        <v>19</v>
      </c>
      <c r="H6345" s="4">
        <v>54</v>
      </c>
      <c r="I6345" s="12">
        <v>31778.51</v>
      </c>
      <c r="J6345" s="12">
        <v>1716039.54</v>
      </c>
      <c r="K6345" s="12">
        <v>4158.43</v>
      </c>
      <c r="L6345" s="4">
        <v>80</v>
      </c>
      <c r="M6345" s="4" t="s">
        <v>42</v>
      </c>
      <c r="N6345" s="4" t="str" cm="1">
        <f t="array" ref="N6345">_xlfn.SWITCH(E6345,"Delhi","North","Chennai","South","Hyderabad","South","Mumbai","Central","Bangalore","South")</f>
        <v>South</v>
      </c>
      <c r="O6345" s="12">
        <v>272237.96000000002</v>
      </c>
      <c r="P6345" s="4">
        <f>Table1[[#This Row],[Delivery_Date]]-Table1[[#This Row],[Order_Date]]</f>
        <v>15</v>
      </c>
      <c r="Q6345" s="4" t="str">
        <f>IF(Table1[[#This Row],[Delivery delay days]]&gt;5,"delay","on time")</f>
        <v>delay</v>
      </c>
      <c r="R6345" s="10">
        <f>DATEVALUE(Table1[[#This Row],[Delivery_Date]])</f>
        <v>45188</v>
      </c>
      <c r="S6345" s="10">
        <f>DATEVALUE(Table1[[#This Row],[Order_Date]])</f>
        <v>45173</v>
      </c>
      <c r="T6345" s="4" t="str" cm="1">
        <f t="array" ref="T6345">_xlfn.IFS(Table1[[#This Row],[Inventory_Level]]&lt;=200,"low",Table1[[#This Row],[Inventory_Level]]&gt;=700,"high",Table1[[#This Row],[Inventory_Level]]&gt;200,"medium")</f>
        <v>low</v>
      </c>
    </row>
    <row r="6346" spans="1:20" x14ac:dyDescent="0.35">
      <c r="A6346" s="4">
        <v>6345</v>
      </c>
      <c r="B6346" s="4" t="s">
        <v>31</v>
      </c>
      <c r="C6346" s="4" t="s">
        <v>24</v>
      </c>
      <c r="D6346" s="4" t="s">
        <v>32</v>
      </c>
      <c r="E6346" s="4" t="s">
        <v>52</v>
      </c>
      <c r="F6346" s="10" t="s">
        <v>351</v>
      </c>
      <c r="G6346" s="11" t="s">
        <v>109</v>
      </c>
      <c r="H6346" s="4">
        <v>38</v>
      </c>
      <c r="I6346" s="12">
        <v>2723.82</v>
      </c>
      <c r="J6346" s="12">
        <v>103505.16</v>
      </c>
      <c r="K6346" s="12">
        <v>3963.7</v>
      </c>
      <c r="L6346" s="4">
        <v>211</v>
      </c>
      <c r="M6346" s="4" t="s">
        <v>29</v>
      </c>
      <c r="N6346" s="4" t="str" cm="1">
        <f t="array" ref="N6346">_xlfn.SWITCH(E6346,"Delhi","North","Chennai","South","Hyderabad","South","Mumbai","Central","Bangalore","South")</f>
        <v>Central</v>
      </c>
      <c r="O6346" s="12">
        <v>17514.28</v>
      </c>
      <c r="P6346" s="4">
        <f>Table1[[#This Row],[Delivery_Date]]-Table1[[#This Row],[Order_Date]]</f>
        <v>8</v>
      </c>
      <c r="Q6346" s="4" t="str">
        <f>IF(Table1[[#This Row],[Delivery delay days]]&gt;5,"delay","on time")</f>
        <v>delay</v>
      </c>
      <c r="R6346" s="10">
        <f>DATEVALUE(Table1[[#This Row],[Delivery_Date]])</f>
        <v>45163</v>
      </c>
      <c r="S6346" s="10">
        <f>DATEVALUE(Table1[[#This Row],[Order_Date]])</f>
        <v>45155</v>
      </c>
      <c r="T6346" s="4" t="str" cm="1">
        <f t="array" ref="T6346">_xlfn.IFS(Table1[[#This Row],[Inventory_Level]]&lt;=200,"low",Table1[[#This Row],[Inventory_Level]]&gt;=700,"high",Table1[[#This Row],[Inventory_Level]]&gt;200,"medium")</f>
        <v>medium</v>
      </c>
    </row>
    <row r="6347" spans="1:20" x14ac:dyDescent="0.35">
      <c r="A6347" s="4">
        <v>6346</v>
      </c>
      <c r="B6347" s="4" t="s">
        <v>59</v>
      </c>
      <c r="C6347" s="4" t="s">
        <v>24</v>
      </c>
      <c r="D6347" s="4" t="s">
        <v>17</v>
      </c>
      <c r="E6347" s="4" t="s">
        <v>52</v>
      </c>
      <c r="F6347" s="10" t="s">
        <v>375</v>
      </c>
      <c r="G6347" s="11" t="s">
        <v>397</v>
      </c>
      <c r="H6347" s="4">
        <v>72</v>
      </c>
      <c r="I6347" s="12">
        <v>38558.199999999997</v>
      </c>
      <c r="J6347" s="12">
        <v>2776190.4</v>
      </c>
      <c r="K6347" s="12">
        <v>2752.17</v>
      </c>
      <c r="L6347" s="4">
        <v>265</v>
      </c>
      <c r="M6347" s="4" t="s">
        <v>29</v>
      </c>
      <c r="N6347" s="4" t="str" cm="1">
        <f t="array" ref="N6347">_xlfn.SWITCH(E6347,"Delhi","North","Chennai","South","Hyderabad","South","Mumbai","Central","Bangalore","South")</f>
        <v>Central</v>
      </c>
      <c r="O6347" s="12">
        <v>641184.67000000004</v>
      </c>
      <c r="P6347" s="4">
        <f>Table1[[#This Row],[Delivery_Date]]-Table1[[#This Row],[Order_Date]]</f>
        <v>5</v>
      </c>
      <c r="Q6347" s="4" t="str">
        <f>IF(Table1[[#This Row],[Delivery delay days]]&gt;5,"delay","on time")</f>
        <v>on time</v>
      </c>
      <c r="R6347" s="10">
        <f>DATEVALUE(Table1[[#This Row],[Delivery_Date]])</f>
        <v>45258</v>
      </c>
      <c r="S6347" s="10">
        <f>DATEVALUE(Table1[[#This Row],[Order_Date]])</f>
        <v>45253</v>
      </c>
      <c r="T6347" s="4" t="str" cm="1">
        <f t="array" ref="T6347">_xlfn.IFS(Table1[[#This Row],[Inventory_Level]]&lt;=200,"low",Table1[[#This Row],[Inventory_Level]]&gt;=700,"high",Table1[[#This Row],[Inventory_Level]]&gt;200,"medium")</f>
        <v>medium</v>
      </c>
    </row>
    <row r="6348" spans="1:20" x14ac:dyDescent="0.35">
      <c r="A6348" s="4">
        <v>6347</v>
      </c>
      <c r="B6348" s="4" t="s">
        <v>37</v>
      </c>
      <c r="C6348" s="4" t="s">
        <v>24</v>
      </c>
      <c r="D6348" s="4" t="s">
        <v>32</v>
      </c>
      <c r="E6348" s="4" t="s">
        <v>46</v>
      </c>
      <c r="F6348" s="10" t="s">
        <v>185</v>
      </c>
      <c r="G6348" s="11" t="s">
        <v>58</v>
      </c>
      <c r="H6348" s="4">
        <v>69</v>
      </c>
      <c r="I6348" s="12">
        <v>28307.45</v>
      </c>
      <c r="J6348" s="12">
        <v>1953214.05</v>
      </c>
      <c r="K6348" s="12">
        <v>4963.8900000000003</v>
      </c>
      <c r="L6348" s="4">
        <v>308</v>
      </c>
      <c r="M6348" s="4" t="s">
        <v>29</v>
      </c>
      <c r="N6348" s="4" t="str" cm="1">
        <f t="array" ref="N6348">_xlfn.SWITCH(E6348,"Delhi","North","Chennai","South","Hyderabad","South","Mumbai","Central","Bangalore","South")</f>
        <v>South</v>
      </c>
      <c r="O6348" s="12">
        <v>341945.92</v>
      </c>
      <c r="P6348" s="4">
        <f>Table1[[#This Row],[Delivery_Date]]-Table1[[#This Row],[Order_Date]]</f>
        <v>4</v>
      </c>
      <c r="Q6348" s="4" t="str">
        <f>IF(Table1[[#This Row],[Delivery delay days]]&gt;5,"delay","on time")</f>
        <v>on time</v>
      </c>
      <c r="R6348" s="10">
        <f>DATEVALUE(Table1[[#This Row],[Delivery_Date]])</f>
        <v>45045</v>
      </c>
      <c r="S6348" s="10">
        <f>DATEVALUE(Table1[[#This Row],[Order_Date]])</f>
        <v>45041</v>
      </c>
      <c r="T6348" s="4" t="str" cm="1">
        <f t="array" ref="T6348">_xlfn.IFS(Table1[[#This Row],[Inventory_Level]]&lt;=200,"low",Table1[[#This Row],[Inventory_Level]]&gt;=700,"high",Table1[[#This Row],[Inventory_Level]]&gt;200,"medium")</f>
        <v>medium</v>
      </c>
    </row>
    <row r="6349" spans="1:20" x14ac:dyDescent="0.35">
      <c r="A6349" s="4">
        <v>6348</v>
      </c>
      <c r="B6349" s="4" t="s">
        <v>51</v>
      </c>
      <c r="C6349" s="4" t="s">
        <v>38</v>
      </c>
      <c r="D6349" s="4" t="s">
        <v>39</v>
      </c>
      <c r="E6349" s="4" t="s">
        <v>46</v>
      </c>
      <c r="F6349" s="10" t="s">
        <v>308</v>
      </c>
      <c r="G6349" s="11" t="s">
        <v>150</v>
      </c>
      <c r="H6349" s="4">
        <v>80</v>
      </c>
      <c r="I6349" s="12">
        <v>1349.98</v>
      </c>
      <c r="J6349" s="12">
        <v>107998.39999999999</v>
      </c>
      <c r="K6349" s="12">
        <v>2266.9</v>
      </c>
      <c r="L6349" s="4">
        <v>854</v>
      </c>
      <c r="M6349" s="4" t="s">
        <v>21</v>
      </c>
      <c r="N6349" s="4" t="str" cm="1">
        <f t="array" ref="N6349">_xlfn.SWITCH(E6349,"Delhi","North","Chennai","South","Hyderabad","South","Mumbai","Central","Bangalore","South")</f>
        <v>South</v>
      </c>
      <c r="O6349" s="12">
        <v>23242.53</v>
      </c>
      <c r="P6349" s="4">
        <f>Table1[[#This Row],[Delivery_Date]]-Table1[[#This Row],[Order_Date]]</f>
        <v>7</v>
      </c>
      <c r="Q6349" s="4" t="str">
        <f>IF(Table1[[#This Row],[Delivery delay days]]&gt;5,"delay","on time")</f>
        <v>delay</v>
      </c>
      <c r="R6349" s="10">
        <f>DATEVALUE(Table1[[#This Row],[Delivery_Date]])</f>
        <v>45288</v>
      </c>
      <c r="S6349" s="10">
        <f>DATEVALUE(Table1[[#This Row],[Order_Date]])</f>
        <v>45281</v>
      </c>
      <c r="T6349" s="4" t="str" cm="1">
        <f t="array" ref="T6349">_xlfn.IFS(Table1[[#This Row],[Inventory_Level]]&lt;=200,"low",Table1[[#This Row],[Inventory_Level]]&gt;=700,"high",Table1[[#This Row],[Inventory_Level]]&gt;200,"medium")</f>
        <v>high</v>
      </c>
    </row>
    <row r="6350" spans="1:20" x14ac:dyDescent="0.35">
      <c r="A6350" s="4">
        <v>6349</v>
      </c>
      <c r="B6350" s="4" t="s">
        <v>65</v>
      </c>
      <c r="C6350" s="4" t="s">
        <v>38</v>
      </c>
      <c r="D6350" s="4" t="s">
        <v>25</v>
      </c>
      <c r="E6350" s="4" t="s">
        <v>26</v>
      </c>
      <c r="F6350" s="10" t="s">
        <v>371</v>
      </c>
      <c r="G6350" s="11" t="s">
        <v>168</v>
      </c>
      <c r="H6350" s="4">
        <v>29</v>
      </c>
      <c r="I6350" s="12">
        <v>49817.85</v>
      </c>
      <c r="J6350" s="12">
        <v>1444717.65</v>
      </c>
      <c r="K6350" s="12">
        <v>4999.25</v>
      </c>
      <c r="L6350" s="4">
        <v>712</v>
      </c>
      <c r="M6350" s="4" t="s">
        <v>29</v>
      </c>
      <c r="N6350" s="4" t="str" cm="1">
        <f t="array" ref="N6350">_xlfn.SWITCH(E6350,"Delhi","North","Chennai","South","Hyderabad","South","Mumbai","Central","Bangalore","South")</f>
        <v>South</v>
      </c>
      <c r="O6350" s="12">
        <v>170995.51</v>
      </c>
      <c r="P6350" s="4">
        <f>Table1[[#This Row],[Delivery_Date]]-Table1[[#This Row],[Order_Date]]</f>
        <v>13</v>
      </c>
      <c r="Q6350" s="4" t="str">
        <f>IF(Table1[[#This Row],[Delivery delay days]]&gt;5,"delay","on time")</f>
        <v>delay</v>
      </c>
      <c r="R6350" s="10">
        <f>DATEVALUE(Table1[[#This Row],[Delivery_Date]])</f>
        <v>45077</v>
      </c>
      <c r="S6350" s="10">
        <f>DATEVALUE(Table1[[#This Row],[Order_Date]])</f>
        <v>45064</v>
      </c>
      <c r="T6350" s="4" t="str" cm="1">
        <f t="array" ref="T6350">_xlfn.IFS(Table1[[#This Row],[Inventory_Level]]&lt;=200,"low",Table1[[#This Row],[Inventory_Level]]&gt;=700,"high",Table1[[#This Row],[Inventory_Level]]&gt;200,"medium")</f>
        <v>high</v>
      </c>
    </row>
    <row r="6351" spans="1:20" x14ac:dyDescent="0.35">
      <c r="A6351" s="4">
        <v>6350</v>
      </c>
      <c r="B6351" s="4" t="s">
        <v>59</v>
      </c>
      <c r="C6351" s="4" t="s">
        <v>38</v>
      </c>
      <c r="D6351" s="4" t="s">
        <v>17</v>
      </c>
      <c r="E6351" s="4" t="s">
        <v>18</v>
      </c>
      <c r="F6351" s="10" t="s">
        <v>69</v>
      </c>
      <c r="G6351" s="11" t="s">
        <v>93</v>
      </c>
      <c r="H6351" s="4">
        <v>8</v>
      </c>
      <c r="I6351" s="12">
        <v>510.81</v>
      </c>
      <c r="J6351" s="12">
        <v>4086.48</v>
      </c>
      <c r="K6351" s="12">
        <v>3801.24</v>
      </c>
      <c r="L6351" s="4">
        <v>849</v>
      </c>
      <c r="M6351" s="4" t="s">
        <v>21</v>
      </c>
      <c r="N6351" s="4" t="str" cm="1">
        <f t="array" ref="N6351">_xlfn.SWITCH(E6351,"Delhi","North","Chennai","South","Hyderabad","South","Mumbai","Central","Bangalore","South")</f>
        <v>North</v>
      </c>
      <c r="O6351" s="12">
        <v>595.19000000000005</v>
      </c>
      <c r="P6351" s="4">
        <f>Table1[[#This Row],[Delivery_Date]]-Table1[[#This Row],[Order_Date]]</f>
        <v>5</v>
      </c>
      <c r="Q6351" s="4" t="str">
        <f>IF(Table1[[#This Row],[Delivery delay days]]&gt;5,"delay","on time")</f>
        <v>on time</v>
      </c>
      <c r="R6351" s="10">
        <f>DATEVALUE(Table1[[#This Row],[Delivery_Date]])</f>
        <v>44933</v>
      </c>
      <c r="S6351" s="10">
        <f>DATEVALUE(Table1[[#This Row],[Order_Date]])</f>
        <v>44928</v>
      </c>
      <c r="T6351" s="4" t="str" cm="1">
        <f t="array" ref="T6351">_xlfn.IFS(Table1[[#This Row],[Inventory_Level]]&lt;=200,"low",Table1[[#This Row],[Inventory_Level]]&gt;=700,"high",Table1[[#This Row],[Inventory_Level]]&gt;200,"medium")</f>
        <v>high</v>
      </c>
    </row>
    <row r="6352" spans="1:20" x14ac:dyDescent="0.35">
      <c r="A6352" s="4">
        <v>6351</v>
      </c>
      <c r="B6352" s="4" t="s">
        <v>37</v>
      </c>
      <c r="C6352" s="4" t="s">
        <v>24</v>
      </c>
      <c r="D6352" s="4" t="s">
        <v>25</v>
      </c>
      <c r="E6352" s="4" t="s">
        <v>18</v>
      </c>
      <c r="F6352" s="10" t="s">
        <v>124</v>
      </c>
      <c r="G6352" s="11" t="s">
        <v>120</v>
      </c>
      <c r="H6352" s="4">
        <v>78</v>
      </c>
      <c r="I6352" s="12">
        <v>17165.240000000002</v>
      </c>
      <c r="J6352" s="12">
        <v>1338888.72</v>
      </c>
      <c r="K6352" s="12">
        <v>4452.09</v>
      </c>
      <c r="L6352" s="4">
        <v>345</v>
      </c>
      <c r="M6352" s="4" t="s">
        <v>42</v>
      </c>
      <c r="N6352" s="4" t="str" cm="1">
        <f t="array" ref="N6352">_xlfn.SWITCH(E6352,"Delhi","North","Chennai","South","Hyderabad","South","Mumbai","Central","Bangalore","South")</f>
        <v>North</v>
      </c>
      <c r="O6352" s="12">
        <v>316650.46000000002</v>
      </c>
      <c r="P6352" s="4">
        <f>Table1[[#This Row],[Delivery_Date]]-Table1[[#This Row],[Order_Date]]</f>
        <v>11</v>
      </c>
      <c r="Q6352" s="4" t="str">
        <f>IF(Table1[[#This Row],[Delivery delay days]]&gt;5,"delay","on time")</f>
        <v>delay</v>
      </c>
      <c r="R6352" s="10">
        <f>DATEVALUE(Table1[[#This Row],[Delivery_Date]])</f>
        <v>45076</v>
      </c>
      <c r="S6352" s="10">
        <f>DATEVALUE(Table1[[#This Row],[Order_Date]])</f>
        <v>45065</v>
      </c>
      <c r="T6352" s="4" t="str" cm="1">
        <f t="array" ref="T6352">_xlfn.IFS(Table1[[#This Row],[Inventory_Level]]&lt;=200,"low",Table1[[#This Row],[Inventory_Level]]&gt;=700,"high",Table1[[#This Row],[Inventory_Level]]&gt;200,"medium")</f>
        <v>medium</v>
      </c>
    </row>
    <row r="6353" spans="1:20" x14ac:dyDescent="0.35">
      <c r="A6353" s="4">
        <v>6352</v>
      </c>
      <c r="B6353" s="4" t="s">
        <v>31</v>
      </c>
      <c r="C6353" s="4" t="s">
        <v>16</v>
      </c>
      <c r="D6353" s="4" t="s">
        <v>39</v>
      </c>
      <c r="E6353" s="4" t="s">
        <v>18</v>
      </c>
      <c r="F6353" s="10" t="s">
        <v>158</v>
      </c>
      <c r="G6353" s="11" t="s">
        <v>369</v>
      </c>
      <c r="H6353" s="4">
        <v>52</v>
      </c>
      <c r="I6353" s="12">
        <v>2199.44</v>
      </c>
      <c r="J6353" s="12">
        <v>114370.88</v>
      </c>
      <c r="K6353" s="12">
        <v>3067.16</v>
      </c>
      <c r="L6353" s="4">
        <v>612</v>
      </c>
      <c r="M6353" s="4" t="s">
        <v>35</v>
      </c>
      <c r="N6353" s="4" t="str" cm="1">
        <f t="array" ref="N6353">_xlfn.SWITCH(E6353,"Delhi","North","Chennai","South","Hyderabad","South","Mumbai","Central","Bangalore","South")</f>
        <v>North</v>
      </c>
      <c r="O6353" s="12">
        <v>13512.58</v>
      </c>
      <c r="P6353" s="4">
        <f>Table1[[#This Row],[Delivery_Date]]-Table1[[#This Row],[Order_Date]]</f>
        <v>3</v>
      </c>
      <c r="Q6353" s="4" t="str">
        <f>IF(Table1[[#This Row],[Delivery delay days]]&gt;5,"delay","on time")</f>
        <v>on time</v>
      </c>
      <c r="R6353" s="10">
        <f>DATEVALUE(Table1[[#This Row],[Delivery_Date]])</f>
        <v>44981</v>
      </c>
      <c r="S6353" s="10">
        <f>DATEVALUE(Table1[[#This Row],[Order_Date]])</f>
        <v>44978</v>
      </c>
      <c r="T6353" s="4" t="str" cm="1">
        <f t="array" ref="T6353">_xlfn.IFS(Table1[[#This Row],[Inventory_Level]]&lt;=200,"low",Table1[[#This Row],[Inventory_Level]]&gt;=700,"high",Table1[[#This Row],[Inventory_Level]]&gt;200,"medium")</f>
        <v>medium</v>
      </c>
    </row>
    <row r="6354" spans="1:20" x14ac:dyDescent="0.35">
      <c r="A6354" s="4">
        <v>6353</v>
      </c>
      <c r="B6354" s="4" t="s">
        <v>65</v>
      </c>
      <c r="C6354" s="4" t="s">
        <v>24</v>
      </c>
      <c r="D6354" s="4" t="s">
        <v>25</v>
      </c>
      <c r="E6354" s="4" t="s">
        <v>52</v>
      </c>
      <c r="F6354" s="10" t="s">
        <v>183</v>
      </c>
      <c r="G6354" s="11" t="s">
        <v>225</v>
      </c>
      <c r="H6354" s="4">
        <v>98</v>
      </c>
      <c r="I6354" s="12">
        <v>13920</v>
      </c>
      <c r="J6354" s="12">
        <v>1364160</v>
      </c>
      <c r="K6354" s="12">
        <v>1943.52</v>
      </c>
      <c r="L6354" s="4">
        <v>874</v>
      </c>
      <c r="M6354" s="4" t="s">
        <v>29</v>
      </c>
      <c r="N6354" s="4" t="str" cm="1">
        <f t="array" ref="N6354">_xlfn.SWITCH(E6354,"Delhi","North","Chennai","South","Hyderabad","South","Mumbai","Central","Bangalore","South")</f>
        <v>Central</v>
      </c>
      <c r="O6354" s="12">
        <v>85990.03</v>
      </c>
      <c r="P6354" s="4">
        <f>Table1[[#This Row],[Delivery_Date]]-Table1[[#This Row],[Order_Date]]</f>
        <v>8</v>
      </c>
      <c r="Q6354" s="4" t="str">
        <f>IF(Table1[[#This Row],[Delivery delay days]]&gt;5,"delay","on time")</f>
        <v>delay</v>
      </c>
      <c r="R6354" s="10">
        <f>DATEVALUE(Table1[[#This Row],[Delivery_Date]])</f>
        <v>45039</v>
      </c>
      <c r="S6354" s="10">
        <f>DATEVALUE(Table1[[#This Row],[Order_Date]])</f>
        <v>45031</v>
      </c>
      <c r="T6354" s="4" t="str" cm="1">
        <f t="array" ref="T6354">_xlfn.IFS(Table1[[#This Row],[Inventory_Level]]&lt;=200,"low",Table1[[#This Row],[Inventory_Level]]&gt;=700,"high",Table1[[#This Row],[Inventory_Level]]&gt;200,"medium")</f>
        <v>high</v>
      </c>
    </row>
    <row r="6355" spans="1:20" x14ac:dyDescent="0.35">
      <c r="A6355" s="4">
        <v>6354</v>
      </c>
      <c r="B6355" s="4" t="s">
        <v>44</v>
      </c>
      <c r="C6355" s="4" t="s">
        <v>16</v>
      </c>
      <c r="D6355" s="4" t="s">
        <v>39</v>
      </c>
      <c r="E6355" s="4" t="s">
        <v>60</v>
      </c>
      <c r="F6355" s="10" t="s">
        <v>168</v>
      </c>
      <c r="G6355" s="11" t="s">
        <v>145</v>
      </c>
      <c r="H6355" s="4">
        <v>93</v>
      </c>
      <c r="I6355" s="12">
        <v>3929.86</v>
      </c>
      <c r="J6355" s="12">
        <v>365476.98</v>
      </c>
      <c r="K6355" s="12">
        <v>791.51</v>
      </c>
      <c r="L6355" s="4">
        <v>298</v>
      </c>
      <c r="M6355" s="4" t="s">
        <v>21</v>
      </c>
      <c r="N6355" s="4" t="str" cm="1">
        <f t="array" ref="N6355">_xlfn.SWITCH(E6355,"Delhi","North","Chennai","South","Hyderabad","South","Mumbai","Central","Bangalore","South")</f>
        <v>South</v>
      </c>
      <c r="O6355" s="12">
        <v>23210.63</v>
      </c>
      <c r="P6355" s="4">
        <f>Table1[[#This Row],[Delivery_Date]]-Table1[[#This Row],[Order_Date]]</f>
        <v>3</v>
      </c>
      <c r="Q6355" s="4" t="str">
        <f>IF(Table1[[#This Row],[Delivery delay days]]&gt;5,"delay","on time")</f>
        <v>on time</v>
      </c>
      <c r="R6355" s="10">
        <f>DATEVALUE(Table1[[#This Row],[Delivery_Date]])</f>
        <v>45080</v>
      </c>
      <c r="S6355" s="10">
        <f>DATEVALUE(Table1[[#This Row],[Order_Date]])</f>
        <v>45077</v>
      </c>
      <c r="T6355" s="4" t="str" cm="1">
        <f t="array" ref="T6355">_xlfn.IFS(Table1[[#This Row],[Inventory_Level]]&lt;=200,"low",Table1[[#This Row],[Inventory_Level]]&gt;=700,"high",Table1[[#This Row],[Inventory_Level]]&gt;200,"medium")</f>
        <v>medium</v>
      </c>
    </row>
    <row r="6356" spans="1:20" x14ac:dyDescent="0.35">
      <c r="A6356" s="4">
        <v>6355</v>
      </c>
      <c r="B6356" s="4" t="s">
        <v>44</v>
      </c>
      <c r="C6356" s="4" t="s">
        <v>38</v>
      </c>
      <c r="D6356" s="4" t="s">
        <v>17</v>
      </c>
      <c r="E6356" s="4" t="s">
        <v>26</v>
      </c>
      <c r="F6356" s="10" t="s">
        <v>207</v>
      </c>
      <c r="G6356" s="11" t="s">
        <v>309</v>
      </c>
      <c r="H6356" s="4">
        <v>48</v>
      </c>
      <c r="I6356" s="12">
        <v>12501.82</v>
      </c>
      <c r="J6356" s="12">
        <v>600087.36</v>
      </c>
      <c r="K6356" s="12">
        <v>4797.66</v>
      </c>
      <c r="L6356" s="4">
        <v>397</v>
      </c>
      <c r="M6356" s="4" t="s">
        <v>35</v>
      </c>
      <c r="N6356" s="4" t="str" cm="1">
        <f t="array" ref="N6356">_xlfn.SWITCH(E6356,"Delhi","North","Chennai","South","Hyderabad","South","Mumbai","Central","Bangalore","South")</f>
        <v>South</v>
      </c>
      <c r="O6356" s="12">
        <v>134857.42000000001</v>
      </c>
      <c r="P6356" s="4">
        <f>Table1[[#This Row],[Delivery_Date]]-Table1[[#This Row],[Order_Date]]</f>
        <v>8</v>
      </c>
      <c r="Q6356" s="4" t="str">
        <f>IF(Table1[[#This Row],[Delivery delay days]]&gt;5,"delay","on time")</f>
        <v>delay</v>
      </c>
      <c r="R6356" s="10">
        <f>DATEVALUE(Table1[[#This Row],[Delivery_Date]])</f>
        <v>45294</v>
      </c>
      <c r="S6356" s="10">
        <f>DATEVALUE(Table1[[#This Row],[Order_Date]])</f>
        <v>45286</v>
      </c>
      <c r="T6356" s="4" t="str" cm="1">
        <f t="array" ref="T6356">_xlfn.IFS(Table1[[#This Row],[Inventory_Level]]&lt;=200,"low",Table1[[#This Row],[Inventory_Level]]&gt;=700,"high",Table1[[#This Row],[Inventory_Level]]&gt;200,"medium")</f>
        <v>medium</v>
      </c>
    </row>
    <row r="6357" spans="1:20" x14ac:dyDescent="0.35">
      <c r="A6357" s="4">
        <v>6356</v>
      </c>
      <c r="B6357" s="4" t="s">
        <v>59</v>
      </c>
      <c r="C6357" s="4" t="s">
        <v>24</v>
      </c>
      <c r="D6357" s="4" t="s">
        <v>17</v>
      </c>
      <c r="E6357" s="4" t="s">
        <v>46</v>
      </c>
      <c r="F6357" s="10" t="s">
        <v>308</v>
      </c>
      <c r="G6357" s="11" t="s">
        <v>236</v>
      </c>
      <c r="H6357" s="4">
        <v>45</v>
      </c>
      <c r="I6357" s="12">
        <v>28032.29</v>
      </c>
      <c r="J6357" s="12">
        <v>1261453.05</v>
      </c>
      <c r="K6357" s="12">
        <v>194.59</v>
      </c>
      <c r="L6357" s="4">
        <v>574</v>
      </c>
      <c r="M6357" s="4" t="s">
        <v>21</v>
      </c>
      <c r="N6357" s="4" t="str" cm="1">
        <f t="array" ref="N6357">_xlfn.SWITCH(E6357,"Delhi","North","Chennai","South","Hyderabad","South","Mumbai","Central","Bangalore","South")</f>
        <v>South</v>
      </c>
      <c r="O6357" s="12">
        <v>204752.17</v>
      </c>
      <c r="P6357" s="4">
        <f>Table1[[#This Row],[Delivery_Date]]-Table1[[#This Row],[Order_Date]]</f>
        <v>9</v>
      </c>
      <c r="Q6357" s="4" t="str">
        <f>IF(Table1[[#This Row],[Delivery delay days]]&gt;5,"delay","on time")</f>
        <v>delay</v>
      </c>
      <c r="R6357" s="10">
        <f>DATEVALUE(Table1[[#This Row],[Delivery_Date]])</f>
        <v>45290</v>
      </c>
      <c r="S6357" s="10">
        <f>DATEVALUE(Table1[[#This Row],[Order_Date]])</f>
        <v>45281</v>
      </c>
      <c r="T6357" s="4" t="str" cm="1">
        <f t="array" ref="T6357">_xlfn.IFS(Table1[[#This Row],[Inventory_Level]]&lt;=200,"low",Table1[[#This Row],[Inventory_Level]]&gt;=700,"high",Table1[[#This Row],[Inventory_Level]]&gt;200,"medium")</f>
        <v>medium</v>
      </c>
    </row>
    <row r="6358" spans="1:20" x14ac:dyDescent="0.35">
      <c r="A6358" s="4">
        <v>6357</v>
      </c>
      <c r="B6358" s="4" t="s">
        <v>59</v>
      </c>
      <c r="C6358" s="4" t="s">
        <v>38</v>
      </c>
      <c r="D6358" s="4" t="s">
        <v>25</v>
      </c>
      <c r="E6358" s="4" t="s">
        <v>52</v>
      </c>
      <c r="F6358" s="10" t="s">
        <v>197</v>
      </c>
      <c r="G6358" s="11" t="s">
        <v>373</v>
      </c>
      <c r="H6358" s="4">
        <v>44</v>
      </c>
      <c r="I6358" s="12">
        <v>4062.82</v>
      </c>
      <c r="J6358" s="12">
        <v>178764.08</v>
      </c>
      <c r="K6358" s="12">
        <v>2521.48</v>
      </c>
      <c r="L6358" s="4">
        <v>732</v>
      </c>
      <c r="M6358" s="4" t="s">
        <v>35</v>
      </c>
      <c r="N6358" s="4" t="str" cm="1">
        <f t="array" ref="N6358">_xlfn.SWITCH(E6358,"Delhi","North","Chennai","South","Hyderabad","South","Mumbai","Central","Bangalore","South")</f>
        <v>Central</v>
      </c>
      <c r="O6358" s="12">
        <v>24679.07</v>
      </c>
      <c r="P6358" s="4">
        <f>Table1[[#This Row],[Delivery_Date]]-Table1[[#This Row],[Order_Date]]</f>
        <v>14</v>
      </c>
      <c r="Q6358" s="4" t="str">
        <f>IF(Table1[[#This Row],[Delivery delay days]]&gt;5,"delay","on time")</f>
        <v>delay</v>
      </c>
      <c r="R6358" s="10">
        <f>DATEVALUE(Table1[[#This Row],[Delivery_Date]])</f>
        <v>44985</v>
      </c>
      <c r="S6358" s="10">
        <f>DATEVALUE(Table1[[#This Row],[Order_Date]])</f>
        <v>44971</v>
      </c>
      <c r="T6358" s="4" t="str" cm="1">
        <f t="array" ref="T6358">_xlfn.IFS(Table1[[#This Row],[Inventory_Level]]&lt;=200,"low",Table1[[#This Row],[Inventory_Level]]&gt;=700,"high",Table1[[#This Row],[Inventory_Level]]&gt;200,"medium")</f>
        <v>high</v>
      </c>
    </row>
    <row r="6359" spans="1:20" x14ac:dyDescent="0.35">
      <c r="A6359" s="4">
        <v>6358</v>
      </c>
      <c r="B6359" s="4" t="s">
        <v>15</v>
      </c>
      <c r="C6359" s="4" t="s">
        <v>38</v>
      </c>
      <c r="D6359" s="4" t="s">
        <v>39</v>
      </c>
      <c r="E6359" s="4" t="s">
        <v>26</v>
      </c>
      <c r="F6359" s="10" t="s">
        <v>119</v>
      </c>
      <c r="G6359" s="11" t="s">
        <v>179</v>
      </c>
      <c r="H6359" s="4">
        <v>88</v>
      </c>
      <c r="I6359" s="12">
        <v>24927.93</v>
      </c>
      <c r="J6359" s="12">
        <v>2193657.84</v>
      </c>
      <c r="K6359" s="12">
        <v>2517.89</v>
      </c>
      <c r="L6359" s="4">
        <v>897</v>
      </c>
      <c r="M6359" s="4" t="s">
        <v>42</v>
      </c>
      <c r="N6359" s="4" t="str" cm="1">
        <f t="array" ref="N6359">_xlfn.SWITCH(E6359,"Delhi","North","Chennai","South","Hyderabad","South","Mumbai","Central","Bangalore","South")</f>
        <v>South</v>
      </c>
      <c r="O6359" s="12">
        <v>470741.39</v>
      </c>
      <c r="P6359" s="4">
        <f>Table1[[#This Row],[Delivery_Date]]-Table1[[#This Row],[Order_Date]]</f>
        <v>1</v>
      </c>
      <c r="Q6359" s="4" t="str">
        <f>IF(Table1[[#This Row],[Delivery delay days]]&gt;5,"delay","on time")</f>
        <v>on time</v>
      </c>
      <c r="R6359" s="10">
        <f>DATEVALUE(Table1[[#This Row],[Delivery_Date]])</f>
        <v>45275</v>
      </c>
      <c r="S6359" s="10">
        <f>DATEVALUE(Table1[[#This Row],[Order_Date]])</f>
        <v>45274</v>
      </c>
      <c r="T6359" s="4" t="str" cm="1">
        <f t="array" ref="T6359">_xlfn.IFS(Table1[[#This Row],[Inventory_Level]]&lt;=200,"low",Table1[[#This Row],[Inventory_Level]]&gt;=700,"high",Table1[[#This Row],[Inventory_Level]]&gt;200,"medium")</f>
        <v>high</v>
      </c>
    </row>
    <row r="6360" spans="1:20" x14ac:dyDescent="0.35">
      <c r="A6360" s="4">
        <v>6359</v>
      </c>
      <c r="B6360" s="4" t="s">
        <v>44</v>
      </c>
      <c r="C6360" s="4" t="s">
        <v>24</v>
      </c>
      <c r="D6360" s="4" t="s">
        <v>17</v>
      </c>
      <c r="E6360" s="4" t="s">
        <v>18</v>
      </c>
      <c r="F6360" s="10" t="s">
        <v>63</v>
      </c>
      <c r="G6360" s="11" t="s">
        <v>100</v>
      </c>
      <c r="H6360" s="4">
        <v>52</v>
      </c>
      <c r="I6360" s="12">
        <v>29092.91</v>
      </c>
      <c r="J6360" s="12">
        <v>1512831.32</v>
      </c>
      <c r="K6360" s="12">
        <v>2715.91</v>
      </c>
      <c r="L6360" s="4">
        <v>962</v>
      </c>
      <c r="M6360" s="4" t="s">
        <v>21</v>
      </c>
      <c r="N6360" s="4" t="str" cm="1">
        <f t="array" ref="N6360">_xlfn.SWITCH(E6360,"Delhi","North","Chennai","South","Hyderabad","South","Mumbai","Central","Bangalore","South")</f>
        <v>North</v>
      </c>
      <c r="O6360" s="12">
        <v>175561.73</v>
      </c>
      <c r="P6360" s="4">
        <f>Table1[[#This Row],[Delivery_Date]]-Table1[[#This Row],[Order_Date]]</f>
        <v>8</v>
      </c>
      <c r="Q6360" s="4" t="str">
        <f>IF(Table1[[#This Row],[Delivery delay days]]&gt;5,"delay","on time")</f>
        <v>delay</v>
      </c>
      <c r="R6360" s="10">
        <f>DATEVALUE(Table1[[#This Row],[Delivery_Date]])</f>
        <v>45090</v>
      </c>
      <c r="S6360" s="10">
        <f>DATEVALUE(Table1[[#This Row],[Order_Date]])</f>
        <v>45082</v>
      </c>
      <c r="T6360" s="4" t="str" cm="1">
        <f t="array" ref="T6360">_xlfn.IFS(Table1[[#This Row],[Inventory_Level]]&lt;=200,"low",Table1[[#This Row],[Inventory_Level]]&gt;=700,"high",Table1[[#This Row],[Inventory_Level]]&gt;200,"medium")</f>
        <v>high</v>
      </c>
    </row>
    <row r="6361" spans="1:20" x14ac:dyDescent="0.35">
      <c r="A6361" s="4">
        <v>6360</v>
      </c>
      <c r="B6361" s="4" t="s">
        <v>31</v>
      </c>
      <c r="C6361" s="4" t="s">
        <v>24</v>
      </c>
      <c r="D6361" s="4" t="s">
        <v>39</v>
      </c>
      <c r="E6361" s="4" t="s">
        <v>46</v>
      </c>
      <c r="F6361" s="10" t="s">
        <v>404</v>
      </c>
      <c r="G6361" s="11" t="s">
        <v>253</v>
      </c>
      <c r="H6361" s="4">
        <v>83</v>
      </c>
      <c r="I6361" s="12">
        <v>17993.330000000002</v>
      </c>
      <c r="J6361" s="12">
        <v>1493446.39</v>
      </c>
      <c r="K6361" s="12">
        <v>3946.49</v>
      </c>
      <c r="L6361" s="4">
        <v>893</v>
      </c>
      <c r="M6361" s="4" t="s">
        <v>42</v>
      </c>
      <c r="N6361" s="4" t="str" cm="1">
        <f t="array" ref="N6361">_xlfn.SWITCH(E6361,"Delhi","North","Chennai","South","Hyderabad","South","Mumbai","Central","Bangalore","South")</f>
        <v>South</v>
      </c>
      <c r="O6361" s="12">
        <v>352174.08000000002</v>
      </c>
      <c r="P6361" s="4">
        <f>Table1[[#This Row],[Delivery_Date]]-Table1[[#This Row],[Order_Date]]</f>
        <v>2</v>
      </c>
      <c r="Q6361" s="4" t="str">
        <f>IF(Table1[[#This Row],[Delivery delay days]]&gt;5,"delay","on time")</f>
        <v>on time</v>
      </c>
      <c r="R6361" s="10">
        <f>DATEVALUE(Table1[[#This Row],[Delivery_Date]])</f>
        <v>45094</v>
      </c>
      <c r="S6361" s="10">
        <f>DATEVALUE(Table1[[#This Row],[Order_Date]])</f>
        <v>45092</v>
      </c>
      <c r="T6361" s="4" t="str" cm="1">
        <f t="array" ref="T6361">_xlfn.IFS(Table1[[#This Row],[Inventory_Level]]&lt;=200,"low",Table1[[#This Row],[Inventory_Level]]&gt;=700,"high",Table1[[#This Row],[Inventory_Level]]&gt;200,"medium")</f>
        <v>high</v>
      </c>
    </row>
    <row r="6362" spans="1:20" x14ac:dyDescent="0.35">
      <c r="A6362" s="4">
        <v>6361</v>
      </c>
      <c r="B6362" s="4" t="s">
        <v>37</v>
      </c>
      <c r="C6362" s="4" t="s">
        <v>24</v>
      </c>
      <c r="D6362" s="4" t="s">
        <v>39</v>
      </c>
      <c r="E6362" s="4" t="s">
        <v>46</v>
      </c>
      <c r="F6362" s="10" t="s">
        <v>377</v>
      </c>
      <c r="G6362" s="11" t="s">
        <v>133</v>
      </c>
      <c r="H6362" s="4">
        <v>43</v>
      </c>
      <c r="I6362" s="12">
        <v>8863.2800000000007</v>
      </c>
      <c r="J6362" s="12">
        <v>381121.04</v>
      </c>
      <c r="K6362" s="12">
        <v>1683.64</v>
      </c>
      <c r="L6362" s="4">
        <v>799</v>
      </c>
      <c r="M6362" s="4" t="s">
        <v>42</v>
      </c>
      <c r="N6362" s="4" t="str" cm="1">
        <f t="array" ref="N6362">_xlfn.SWITCH(E6362,"Delhi","North","Chennai","South","Hyderabad","South","Mumbai","Central","Bangalore","South")</f>
        <v>South</v>
      </c>
      <c r="O6362" s="12">
        <v>62813.78</v>
      </c>
      <c r="P6362" s="4">
        <f>Table1[[#This Row],[Delivery_Date]]-Table1[[#This Row],[Order_Date]]</f>
        <v>6</v>
      </c>
      <c r="Q6362" s="4" t="str">
        <f>IF(Table1[[#This Row],[Delivery delay days]]&gt;5,"delay","on time")</f>
        <v>delay</v>
      </c>
      <c r="R6362" s="10">
        <f>DATEVALUE(Table1[[#This Row],[Delivery_Date]])</f>
        <v>45249</v>
      </c>
      <c r="S6362" s="10">
        <f>DATEVALUE(Table1[[#This Row],[Order_Date]])</f>
        <v>45243</v>
      </c>
      <c r="T6362" s="4" t="str" cm="1">
        <f t="array" ref="T6362">_xlfn.IFS(Table1[[#This Row],[Inventory_Level]]&lt;=200,"low",Table1[[#This Row],[Inventory_Level]]&gt;=700,"high",Table1[[#This Row],[Inventory_Level]]&gt;200,"medium")</f>
        <v>high</v>
      </c>
    </row>
    <row r="6363" spans="1:20" x14ac:dyDescent="0.35">
      <c r="A6363" s="4">
        <v>6362</v>
      </c>
      <c r="B6363" s="4" t="s">
        <v>15</v>
      </c>
      <c r="C6363" s="4" t="s">
        <v>16</v>
      </c>
      <c r="D6363" s="4" t="s">
        <v>25</v>
      </c>
      <c r="E6363" s="4" t="s">
        <v>52</v>
      </c>
      <c r="F6363" s="10" t="s">
        <v>334</v>
      </c>
      <c r="G6363" s="11" t="s">
        <v>342</v>
      </c>
      <c r="H6363" s="4">
        <v>78</v>
      </c>
      <c r="I6363" s="12">
        <v>48910.53</v>
      </c>
      <c r="J6363" s="12">
        <v>3815021.34</v>
      </c>
      <c r="K6363" s="12">
        <v>1940.48</v>
      </c>
      <c r="L6363" s="4">
        <v>245</v>
      </c>
      <c r="M6363" s="4" t="s">
        <v>42</v>
      </c>
      <c r="N6363" s="4" t="str" cm="1">
        <f t="array" ref="N6363">_xlfn.SWITCH(E6363,"Delhi","North","Chennai","South","Hyderabad","South","Mumbai","Central","Bangalore","South")</f>
        <v>Central</v>
      </c>
      <c r="O6363" s="12">
        <v>728051.86</v>
      </c>
      <c r="P6363" s="4">
        <f>Table1[[#This Row],[Delivery_Date]]-Table1[[#This Row],[Order_Date]]</f>
        <v>12</v>
      </c>
      <c r="Q6363" s="4" t="str">
        <f>IF(Table1[[#This Row],[Delivery delay days]]&gt;5,"delay","on time")</f>
        <v>delay</v>
      </c>
      <c r="R6363" s="10">
        <f>DATEVALUE(Table1[[#This Row],[Delivery_Date]])</f>
        <v>45186</v>
      </c>
      <c r="S6363" s="10">
        <f>DATEVALUE(Table1[[#This Row],[Order_Date]])</f>
        <v>45174</v>
      </c>
      <c r="T6363" s="4" t="str" cm="1">
        <f t="array" ref="T6363">_xlfn.IFS(Table1[[#This Row],[Inventory_Level]]&lt;=200,"low",Table1[[#This Row],[Inventory_Level]]&gt;=700,"high",Table1[[#This Row],[Inventory_Level]]&gt;200,"medium")</f>
        <v>medium</v>
      </c>
    </row>
    <row r="6364" spans="1:20" x14ac:dyDescent="0.35">
      <c r="A6364" s="4">
        <v>6363</v>
      </c>
      <c r="B6364" s="4" t="s">
        <v>31</v>
      </c>
      <c r="C6364" s="4" t="s">
        <v>16</v>
      </c>
      <c r="D6364" s="4" t="s">
        <v>45</v>
      </c>
      <c r="E6364" s="4" t="s">
        <v>60</v>
      </c>
      <c r="F6364" s="10" t="s">
        <v>259</v>
      </c>
      <c r="G6364" s="11" t="s">
        <v>182</v>
      </c>
      <c r="H6364" s="4">
        <v>26</v>
      </c>
      <c r="I6364" s="12">
        <v>42763.43</v>
      </c>
      <c r="J6364" s="12">
        <v>1111849.18</v>
      </c>
      <c r="K6364" s="12">
        <v>2608.77</v>
      </c>
      <c r="L6364" s="4">
        <v>433</v>
      </c>
      <c r="M6364" s="4" t="s">
        <v>21</v>
      </c>
      <c r="N6364" s="4" t="str" cm="1">
        <f t="array" ref="N6364">_xlfn.SWITCH(E6364,"Delhi","North","Chennai","South","Hyderabad","South","Mumbai","Central","Bangalore","South")</f>
        <v>South</v>
      </c>
      <c r="O6364" s="12">
        <v>72935.55</v>
      </c>
      <c r="P6364" s="4">
        <f>Table1[[#This Row],[Delivery_Date]]-Table1[[#This Row],[Order_Date]]</f>
        <v>10</v>
      </c>
      <c r="Q6364" s="4" t="str">
        <f>IF(Table1[[#This Row],[Delivery delay days]]&gt;5,"delay","on time")</f>
        <v>delay</v>
      </c>
      <c r="R6364" s="10">
        <f>DATEVALUE(Table1[[#This Row],[Delivery_Date]])</f>
        <v>45026</v>
      </c>
      <c r="S6364" s="10">
        <f>DATEVALUE(Table1[[#This Row],[Order_Date]])</f>
        <v>45016</v>
      </c>
      <c r="T6364" s="4" t="str" cm="1">
        <f t="array" ref="T6364">_xlfn.IFS(Table1[[#This Row],[Inventory_Level]]&lt;=200,"low",Table1[[#This Row],[Inventory_Level]]&gt;=700,"high",Table1[[#This Row],[Inventory_Level]]&gt;200,"medium")</f>
        <v>medium</v>
      </c>
    </row>
    <row r="6365" spans="1:20" x14ac:dyDescent="0.35">
      <c r="A6365" s="4">
        <v>6364</v>
      </c>
      <c r="B6365" s="4" t="s">
        <v>31</v>
      </c>
      <c r="C6365" s="4" t="s">
        <v>16</v>
      </c>
      <c r="D6365" s="4" t="s">
        <v>17</v>
      </c>
      <c r="E6365" s="4" t="s">
        <v>18</v>
      </c>
      <c r="F6365" s="10" t="s">
        <v>54</v>
      </c>
      <c r="G6365" s="11" t="s">
        <v>222</v>
      </c>
      <c r="H6365" s="4">
        <v>62</v>
      </c>
      <c r="I6365" s="12">
        <v>6398.45</v>
      </c>
      <c r="J6365" s="12">
        <v>396703.9</v>
      </c>
      <c r="K6365" s="12">
        <v>657.96</v>
      </c>
      <c r="L6365" s="4">
        <v>21</v>
      </c>
      <c r="M6365" s="4" t="s">
        <v>42</v>
      </c>
      <c r="N6365" s="4" t="str" cm="1">
        <f t="array" ref="N6365">_xlfn.SWITCH(E6365,"Delhi","North","Chennai","South","Hyderabad","South","Mumbai","Central","Bangalore","South")</f>
        <v>North</v>
      </c>
      <c r="O6365" s="12">
        <v>55869.17</v>
      </c>
      <c r="P6365" s="4">
        <f>Table1[[#This Row],[Delivery_Date]]-Table1[[#This Row],[Order_Date]]</f>
        <v>13</v>
      </c>
      <c r="Q6365" s="4" t="str">
        <f>IF(Table1[[#This Row],[Delivery delay days]]&gt;5,"delay","on time")</f>
        <v>delay</v>
      </c>
      <c r="R6365" s="10">
        <f>DATEVALUE(Table1[[#This Row],[Delivery_Date]])</f>
        <v>45225</v>
      </c>
      <c r="S6365" s="10">
        <f>DATEVALUE(Table1[[#This Row],[Order_Date]])</f>
        <v>45212</v>
      </c>
      <c r="T6365" s="4" t="str" cm="1">
        <f t="array" ref="T6365">_xlfn.IFS(Table1[[#This Row],[Inventory_Level]]&lt;=200,"low",Table1[[#This Row],[Inventory_Level]]&gt;=700,"high",Table1[[#This Row],[Inventory_Level]]&gt;200,"medium")</f>
        <v>low</v>
      </c>
    </row>
    <row r="6366" spans="1:20" x14ac:dyDescent="0.35">
      <c r="A6366" s="4">
        <v>6365</v>
      </c>
      <c r="B6366" s="4" t="s">
        <v>51</v>
      </c>
      <c r="C6366" s="4" t="s">
        <v>24</v>
      </c>
      <c r="D6366" s="4" t="s">
        <v>39</v>
      </c>
      <c r="E6366" s="4" t="s">
        <v>60</v>
      </c>
      <c r="F6366" s="10" t="s">
        <v>118</v>
      </c>
      <c r="G6366" s="11" t="s">
        <v>308</v>
      </c>
      <c r="H6366" s="4">
        <v>25</v>
      </c>
      <c r="I6366" s="12">
        <v>13159.49</v>
      </c>
      <c r="J6366" s="12">
        <v>328987.25</v>
      </c>
      <c r="K6366" s="12">
        <v>4977.3900000000003</v>
      </c>
      <c r="L6366" s="4">
        <v>486</v>
      </c>
      <c r="M6366" s="4" t="s">
        <v>21</v>
      </c>
      <c r="N6366" s="4" t="str" cm="1">
        <f t="array" ref="N6366">_xlfn.SWITCH(E6366,"Delhi","North","Chennai","South","Hyderabad","South","Mumbai","Central","Bangalore","South")</f>
        <v>South</v>
      </c>
      <c r="O6366" s="12">
        <v>49738.83</v>
      </c>
      <c r="P6366" s="4">
        <f>Table1[[#This Row],[Delivery_Date]]-Table1[[#This Row],[Order_Date]]</f>
        <v>12</v>
      </c>
      <c r="Q6366" s="4" t="str">
        <f>IF(Table1[[#This Row],[Delivery delay days]]&gt;5,"delay","on time")</f>
        <v>delay</v>
      </c>
      <c r="R6366" s="10">
        <f>DATEVALUE(Table1[[#This Row],[Delivery_Date]])</f>
        <v>45281</v>
      </c>
      <c r="S6366" s="10">
        <f>DATEVALUE(Table1[[#This Row],[Order_Date]])</f>
        <v>45269</v>
      </c>
      <c r="T6366" s="4" t="str" cm="1">
        <f t="array" ref="T6366">_xlfn.IFS(Table1[[#This Row],[Inventory_Level]]&lt;=200,"low",Table1[[#This Row],[Inventory_Level]]&gt;=700,"high",Table1[[#This Row],[Inventory_Level]]&gt;200,"medium")</f>
        <v>medium</v>
      </c>
    </row>
    <row r="6367" spans="1:20" x14ac:dyDescent="0.35">
      <c r="A6367" s="4">
        <v>6366</v>
      </c>
      <c r="B6367" s="4" t="s">
        <v>31</v>
      </c>
      <c r="C6367" s="4" t="s">
        <v>16</v>
      </c>
      <c r="D6367" s="4" t="s">
        <v>45</v>
      </c>
      <c r="E6367" s="4" t="s">
        <v>18</v>
      </c>
      <c r="F6367" s="10" t="s">
        <v>179</v>
      </c>
      <c r="G6367" s="11" t="s">
        <v>230</v>
      </c>
      <c r="H6367" s="4">
        <v>62</v>
      </c>
      <c r="I6367" s="12">
        <v>27308.94</v>
      </c>
      <c r="J6367" s="12">
        <v>1693154.28</v>
      </c>
      <c r="K6367" s="12">
        <v>536.71</v>
      </c>
      <c r="L6367" s="4">
        <v>285</v>
      </c>
      <c r="M6367" s="4" t="s">
        <v>42</v>
      </c>
      <c r="N6367" s="4" t="str" cm="1">
        <f t="array" ref="N6367">_xlfn.SWITCH(E6367,"Delhi","North","Chennai","South","Hyderabad","South","Mumbai","Central","Bangalore","South")</f>
        <v>North</v>
      </c>
      <c r="O6367" s="12">
        <v>128836.02</v>
      </c>
      <c r="P6367" s="4">
        <f>Table1[[#This Row],[Delivery_Date]]-Table1[[#This Row],[Order_Date]]</f>
        <v>2</v>
      </c>
      <c r="Q6367" s="4" t="str">
        <f>IF(Table1[[#This Row],[Delivery delay days]]&gt;5,"delay","on time")</f>
        <v>on time</v>
      </c>
      <c r="R6367" s="10">
        <f>DATEVALUE(Table1[[#This Row],[Delivery_Date]])</f>
        <v>45277</v>
      </c>
      <c r="S6367" s="10">
        <f>DATEVALUE(Table1[[#This Row],[Order_Date]])</f>
        <v>45275</v>
      </c>
      <c r="T6367" s="4" t="str" cm="1">
        <f t="array" ref="T6367">_xlfn.IFS(Table1[[#This Row],[Inventory_Level]]&lt;=200,"low",Table1[[#This Row],[Inventory_Level]]&gt;=700,"high",Table1[[#This Row],[Inventory_Level]]&gt;200,"medium")</f>
        <v>medium</v>
      </c>
    </row>
    <row r="6368" spans="1:20" x14ac:dyDescent="0.35">
      <c r="A6368" s="4">
        <v>6367</v>
      </c>
      <c r="B6368" s="4" t="s">
        <v>51</v>
      </c>
      <c r="C6368" s="4" t="s">
        <v>16</v>
      </c>
      <c r="D6368" s="4" t="s">
        <v>32</v>
      </c>
      <c r="E6368" s="4" t="s">
        <v>60</v>
      </c>
      <c r="F6368" s="10" t="s">
        <v>141</v>
      </c>
      <c r="G6368" s="11" t="s">
        <v>173</v>
      </c>
      <c r="H6368" s="4">
        <v>32</v>
      </c>
      <c r="I6368" s="12">
        <v>41044.44</v>
      </c>
      <c r="J6368" s="12">
        <v>1313422.08</v>
      </c>
      <c r="K6368" s="12">
        <v>4794.6400000000003</v>
      </c>
      <c r="L6368" s="4">
        <v>750</v>
      </c>
      <c r="M6368" s="4" t="s">
        <v>29</v>
      </c>
      <c r="N6368" s="4" t="str" cm="1">
        <f t="array" ref="N6368">_xlfn.SWITCH(E6368,"Delhi","North","Chennai","South","Hyderabad","South","Mumbai","Central","Bangalore","South")</f>
        <v>South</v>
      </c>
      <c r="O6368" s="12">
        <v>112442.58</v>
      </c>
      <c r="P6368" s="4">
        <f>Table1[[#This Row],[Delivery_Date]]-Table1[[#This Row],[Order_Date]]</f>
        <v>10</v>
      </c>
      <c r="Q6368" s="4" t="str">
        <f>IF(Table1[[#This Row],[Delivery delay days]]&gt;5,"delay","on time")</f>
        <v>delay</v>
      </c>
      <c r="R6368" s="10">
        <f>DATEVALUE(Table1[[#This Row],[Delivery_Date]])</f>
        <v>45060</v>
      </c>
      <c r="S6368" s="10">
        <f>DATEVALUE(Table1[[#This Row],[Order_Date]])</f>
        <v>45050</v>
      </c>
      <c r="T6368" s="4" t="str" cm="1">
        <f t="array" ref="T6368">_xlfn.IFS(Table1[[#This Row],[Inventory_Level]]&lt;=200,"low",Table1[[#This Row],[Inventory_Level]]&gt;=700,"high",Table1[[#This Row],[Inventory_Level]]&gt;200,"medium")</f>
        <v>high</v>
      </c>
    </row>
    <row r="6369" spans="1:20" x14ac:dyDescent="0.35">
      <c r="A6369" s="4">
        <v>6368</v>
      </c>
      <c r="B6369" s="4" t="s">
        <v>31</v>
      </c>
      <c r="C6369" s="4" t="s">
        <v>24</v>
      </c>
      <c r="D6369" s="4" t="s">
        <v>45</v>
      </c>
      <c r="E6369" s="4" t="s">
        <v>18</v>
      </c>
      <c r="F6369" s="10" t="s">
        <v>120</v>
      </c>
      <c r="G6369" s="11" t="s">
        <v>145</v>
      </c>
      <c r="H6369" s="4">
        <v>96</v>
      </c>
      <c r="I6369" s="12">
        <v>6753.85</v>
      </c>
      <c r="J6369" s="12">
        <v>648369.6</v>
      </c>
      <c r="K6369" s="12">
        <v>771.75</v>
      </c>
      <c r="L6369" s="4">
        <v>403</v>
      </c>
      <c r="M6369" s="4" t="s">
        <v>42</v>
      </c>
      <c r="N6369" s="4" t="str" cm="1">
        <f t="array" ref="N6369">_xlfn.SWITCH(E6369,"Delhi","North","Chennai","South","Hyderabad","South","Mumbai","Central","Bangalore","South")</f>
        <v>North</v>
      </c>
      <c r="O6369" s="12">
        <v>85563.61</v>
      </c>
      <c r="P6369" s="4">
        <f>Table1[[#This Row],[Delivery_Date]]-Table1[[#This Row],[Order_Date]]</f>
        <v>4</v>
      </c>
      <c r="Q6369" s="4" t="str">
        <f>IF(Table1[[#This Row],[Delivery delay days]]&gt;5,"delay","on time")</f>
        <v>on time</v>
      </c>
      <c r="R6369" s="10">
        <f>DATEVALUE(Table1[[#This Row],[Delivery_Date]])</f>
        <v>45080</v>
      </c>
      <c r="S6369" s="10">
        <f>DATEVALUE(Table1[[#This Row],[Order_Date]])</f>
        <v>45076</v>
      </c>
      <c r="T6369" s="4" t="str" cm="1">
        <f t="array" ref="T6369">_xlfn.IFS(Table1[[#This Row],[Inventory_Level]]&lt;=200,"low",Table1[[#This Row],[Inventory_Level]]&gt;=700,"high",Table1[[#This Row],[Inventory_Level]]&gt;200,"medium")</f>
        <v>medium</v>
      </c>
    </row>
    <row r="6370" spans="1:20" x14ac:dyDescent="0.35">
      <c r="A6370" s="4">
        <v>6369</v>
      </c>
      <c r="B6370" s="4" t="s">
        <v>15</v>
      </c>
      <c r="C6370" s="4" t="s">
        <v>38</v>
      </c>
      <c r="D6370" s="4" t="s">
        <v>17</v>
      </c>
      <c r="E6370" s="4" t="s">
        <v>52</v>
      </c>
      <c r="F6370" s="10" t="s">
        <v>291</v>
      </c>
      <c r="G6370" s="11" t="s">
        <v>64</v>
      </c>
      <c r="H6370" s="4">
        <v>86</v>
      </c>
      <c r="I6370" s="12">
        <v>39576.97</v>
      </c>
      <c r="J6370" s="12">
        <v>3403619.42</v>
      </c>
      <c r="K6370" s="12">
        <v>1575.72</v>
      </c>
      <c r="L6370" s="4">
        <v>926</v>
      </c>
      <c r="M6370" s="4" t="s">
        <v>29</v>
      </c>
      <c r="N6370" s="4" t="str" cm="1">
        <f t="array" ref="N6370">_xlfn.SWITCH(E6370,"Delhi","North","Chennai","South","Hyderabad","South","Mumbai","Central","Bangalore","South")</f>
        <v>Central</v>
      </c>
      <c r="O6370" s="12">
        <v>595407.59</v>
      </c>
      <c r="P6370" s="4">
        <f>Table1[[#This Row],[Delivery_Date]]-Table1[[#This Row],[Order_Date]]</f>
        <v>1</v>
      </c>
      <c r="Q6370" s="4" t="str">
        <f>IF(Table1[[#This Row],[Delivery delay days]]&gt;5,"delay","on time")</f>
        <v>on time</v>
      </c>
      <c r="R6370" s="10">
        <f>DATEVALUE(Table1[[#This Row],[Delivery_Date]])</f>
        <v>45097</v>
      </c>
      <c r="S6370" s="10">
        <f>DATEVALUE(Table1[[#This Row],[Order_Date]])</f>
        <v>45096</v>
      </c>
      <c r="T6370" s="4" t="str" cm="1">
        <f t="array" ref="T6370">_xlfn.IFS(Table1[[#This Row],[Inventory_Level]]&lt;=200,"low",Table1[[#This Row],[Inventory_Level]]&gt;=700,"high",Table1[[#This Row],[Inventory_Level]]&gt;200,"medium")</f>
        <v>high</v>
      </c>
    </row>
    <row r="6371" spans="1:20" x14ac:dyDescent="0.35">
      <c r="A6371" s="4">
        <v>6370</v>
      </c>
      <c r="B6371" s="4" t="s">
        <v>44</v>
      </c>
      <c r="C6371" s="4" t="s">
        <v>16</v>
      </c>
      <c r="D6371" s="4" t="s">
        <v>32</v>
      </c>
      <c r="E6371" s="4" t="s">
        <v>52</v>
      </c>
      <c r="F6371" s="10" t="s">
        <v>303</v>
      </c>
      <c r="G6371" s="11" t="s">
        <v>123</v>
      </c>
      <c r="H6371" s="4">
        <v>65</v>
      </c>
      <c r="I6371" s="12">
        <v>3996.95</v>
      </c>
      <c r="J6371" s="12">
        <v>259801.75</v>
      </c>
      <c r="K6371" s="12">
        <v>3785.38</v>
      </c>
      <c r="L6371" s="4">
        <v>594</v>
      </c>
      <c r="M6371" s="4" t="s">
        <v>35</v>
      </c>
      <c r="N6371" s="4" t="str" cm="1">
        <f t="array" ref="N6371">_xlfn.SWITCH(E6371,"Delhi","North","Chennai","South","Hyderabad","South","Mumbai","Central","Bangalore","South")</f>
        <v>Central</v>
      </c>
      <c r="O6371" s="12">
        <v>35311.800000000003</v>
      </c>
      <c r="P6371" s="4">
        <f>Table1[[#This Row],[Delivery_Date]]-Table1[[#This Row],[Order_Date]]</f>
        <v>4</v>
      </c>
      <c r="Q6371" s="4" t="str">
        <f>IF(Table1[[#This Row],[Delivery delay days]]&gt;5,"delay","on time")</f>
        <v>on time</v>
      </c>
      <c r="R6371" s="10">
        <f>DATEVALUE(Table1[[#This Row],[Delivery_Date]])</f>
        <v>45242</v>
      </c>
      <c r="S6371" s="10">
        <f>DATEVALUE(Table1[[#This Row],[Order_Date]])</f>
        <v>45238</v>
      </c>
      <c r="T6371" s="4" t="str" cm="1">
        <f t="array" ref="T6371">_xlfn.IFS(Table1[[#This Row],[Inventory_Level]]&lt;=200,"low",Table1[[#This Row],[Inventory_Level]]&gt;=700,"high",Table1[[#This Row],[Inventory_Level]]&gt;200,"medium")</f>
        <v>medium</v>
      </c>
    </row>
    <row r="6372" spans="1:20" x14ac:dyDescent="0.35">
      <c r="A6372" s="4">
        <v>6371</v>
      </c>
      <c r="B6372" s="4" t="s">
        <v>31</v>
      </c>
      <c r="C6372" s="4" t="s">
        <v>24</v>
      </c>
      <c r="D6372" s="4" t="s">
        <v>45</v>
      </c>
      <c r="E6372" s="4" t="s">
        <v>52</v>
      </c>
      <c r="F6372" s="10" t="s">
        <v>276</v>
      </c>
      <c r="G6372" s="11" t="s">
        <v>178</v>
      </c>
      <c r="H6372" s="4">
        <v>5</v>
      </c>
      <c r="I6372" s="12">
        <v>21244.9</v>
      </c>
      <c r="J6372" s="12">
        <v>106224.5</v>
      </c>
      <c r="K6372" s="12">
        <v>405.05</v>
      </c>
      <c r="L6372" s="4">
        <v>239</v>
      </c>
      <c r="M6372" s="4" t="s">
        <v>29</v>
      </c>
      <c r="N6372" s="4" t="str" cm="1">
        <f t="array" ref="N6372">_xlfn.SWITCH(E6372,"Delhi","North","Chennai","South","Hyderabad","South","Mumbai","Central","Bangalore","South")</f>
        <v>Central</v>
      </c>
      <c r="O6372" s="12">
        <v>14201.04</v>
      </c>
      <c r="P6372" s="4">
        <f>Table1[[#This Row],[Delivery_Date]]-Table1[[#This Row],[Order_Date]]</f>
        <v>13</v>
      </c>
      <c r="Q6372" s="4" t="str">
        <f>IF(Table1[[#This Row],[Delivery delay days]]&gt;5,"delay","on time")</f>
        <v>delay</v>
      </c>
      <c r="R6372" s="10">
        <f>DATEVALUE(Table1[[#This Row],[Delivery_Date]])</f>
        <v>45023</v>
      </c>
      <c r="S6372" s="10">
        <f>DATEVALUE(Table1[[#This Row],[Order_Date]])</f>
        <v>45010</v>
      </c>
      <c r="T6372" s="4" t="str" cm="1">
        <f t="array" ref="T6372">_xlfn.IFS(Table1[[#This Row],[Inventory_Level]]&lt;=200,"low",Table1[[#This Row],[Inventory_Level]]&gt;=700,"high",Table1[[#This Row],[Inventory_Level]]&gt;200,"medium")</f>
        <v>medium</v>
      </c>
    </row>
    <row r="6373" spans="1:20" x14ac:dyDescent="0.35">
      <c r="A6373" s="4">
        <v>6372</v>
      </c>
      <c r="B6373" s="4" t="s">
        <v>31</v>
      </c>
      <c r="C6373" s="4" t="s">
        <v>24</v>
      </c>
      <c r="D6373" s="4" t="s">
        <v>39</v>
      </c>
      <c r="E6373" s="4" t="s">
        <v>60</v>
      </c>
      <c r="F6373" s="10" t="s">
        <v>334</v>
      </c>
      <c r="G6373" s="11" t="s">
        <v>113</v>
      </c>
      <c r="H6373" s="4">
        <v>83</v>
      </c>
      <c r="I6373" s="12">
        <v>38557.21</v>
      </c>
      <c r="J6373" s="12">
        <v>3200248.43</v>
      </c>
      <c r="K6373" s="12">
        <v>2250.1799999999998</v>
      </c>
      <c r="L6373" s="4">
        <v>571</v>
      </c>
      <c r="M6373" s="4" t="s">
        <v>35</v>
      </c>
      <c r="N6373" s="4" t="str" cm="1">
        <f t="array" ref="N6373">_xlfn.SWITCH(E6373,"Delhi","North","Chennai","South","Hyderabad","South","Mumbai","Central","Bangalore","South")</f>
        <v>South</v>
      </c>
      <c r="O6373" s="12">
        <v>643659.99</v>
      </c>
      <c r="P6373" s="4">
        <f>Table1[[#This Row],[Delivery_Date]]-Table1[[#This Row],[Order_Date]]</f>
        <v>1</v>
      </c>
      <c r="Q6373" s="4" t="str">
        <f>IF(Table1[[#This Row],[Delivery delay days]]&gt;5,"delay","on time")</f>
        <v>on time</v>
      </c>
      <c r="R6373" s="10">
        <f>DATEVALUE(Table1[[#This Row],[Delivery_Date]])</f>
        <v>45175</v>
      </c>
      <c r="S6373" s="10">
        <f>DATEVALUE(Table1[[#This Row],[Order_Date]])</f>
        <v>45174</v>
      </c>
      <c r="T6373" s="4" t="str" cm="1">
        <f t="array" ref="T6373">_xlfn.IFS(Table1[[#This Row],[Inventory_Level]]&lt;=200,"low",Table1[[#This Row],[Inventory_Level]]&gt;=700,"high",Table1[[#This Row],[Inventory_Level]]&gt;200,"medium")</f>
        <v>medium</v>
      </c>
    </row>
    <row r="6374" spans="1:20" x14ac:dyDescent="0.35">
      <c r="A6374" s="4">
        <v>6373</v>
      </c>
      <c r="B6374" s="4" t="s">
        <v>59</v>
      </c>
      <c r="C6374" s="4" t="s">
        <v>24</v>
      </c>
      <c r="D6374" s="4" t="s">
        <v>32</v>
      </c>
      <c r="E6374" s="4" t="s">
        <v>26</v>
      </c>
      <c r="F6374" s="10" t="s">
        <v>134</v>
      </c>
      <c r="G6374" s="11" t="s">
        <v>420</v>
      </c>
      <c r="H6374" s="4">
        <v>74</v>
      </c>
      <c r="I6374" s="12">
        <v>48194.99</v>
      </c>
      <c r="J6374" s="12">
        <v>3566429.26</v>
      </c>
      <c r="K6374" s="12">
        <v>2427.0100000000002</v>
      </c>
      <c r="L6374" s="4">
        <v>606</v>
      </c>
      <c r="M6374" s="4" t="s">
        <v>42</v>
      </c>
      <c r="N6374" s="4" t="str" cm="1">
        <f t="array" ref="N6374">_xlfn.SWITCH(E6374,"Delhi","North","Chennai","South","Hyderabad","South","Mumbai","Central","Bangalore","South")</f>
        <v>South</v>
      </c>
      <c r="O6374" s="12">
        <v>695748.15</v>
      </c>
      <c r="P6374" s="4">
        <f>Table1[[#This Row],[Delivery_Date]]-Table1[[#This Row],[Order_Date]]</f>
        <v>13</v>
      </c>
      <c r="Q6374" s="4" t="str">
        <f>IF(Table1[[#This Row],[Delivery delay days]]&gt;5,"delay","on time")</f>
        <v>delay</v>
      </c>
      <c r="R6374" s="10">
        <f>DATEVALUE(Table1[[#This Row],[Delivery_Date]])</f>
        <v>45203</v>
      </c>
      <c r="S6374" s="10">
        <f>DATEVALUE(Table1[[#This Row],[Order_Date]])</f>
        <v>45190</v>
      </c>
      <c r="T6374" s="4" t="str" cm="1">
        <f t="array" ref="T6374">_xlfn.IFS(Table1[[#This Row],[Inventory_Level]]&lt;=200,"low",Table1[[#This Row],[Inventory_Level]]&gt;=700,"high",Table1[[#This Row],[Inventory_Level]]&gt;200,"medium")</f>
        <v>medium</v>
      </c>
    </row>
    <row r="6375" spans="1:20" x14ac:dyDescent="0.35">
      <c r="A6375" s="4">
        <v>6374</v>
      </c>
      <c r="B6375" s="4" t="s">
        <v>59</v>
      </c>
      <c r="C6375" s="4" t="s">
        <v>16</v>
      </c>
      <c r="D6375" s="4" t="s">
        <v>45</v>
      </c>
      <c r="E6375" s="4" t="s">
        <v>26</v>
      </c>
      <c r="F6375" s="10" t="s">
        <v>61</v>
      </c>
      <c r="G6375" s="11" t="s">
        <v>41</v>
      </c>
      <c r="H6375" s="4">
        <v>76</v>
      </c>
      <c r="I6375" s="12">
        <v>43271.75</v>
      </c>
      <c r="J6375" s="12">
        <v>3288653</v>
      </c>
      <c r="K6375" s="12">
        <v>4612.45</v>
      </c>
      <c r="L6375" s="4">
        <v>421</v>
      </c>
      <c r="M6375" s="4" t="s">
        <v>21</v>
      </c>
      <c r="N6375" s="4" t="str" cm="1">
        <f t="array" ref="N6375">_xlfn.SWITCH(E6375,"Delhi","North","Chennai","South","Hyderabad","South","Mumbai","Central","Bangalore","South")</f>
        <v>South</v>
      </c>
      <c r="O6375" s="12">
        <v>763796.43</v>
      </c>
      <c r="P6375" s="4">
        <f>Table1[[#This Row],[Delivery_Date]]-Table1[[#This Row],[Order_Date]]</f>
        <v>4</v>
      </c>
      <c r="Q6375" s="4" t="str">
        <f>IF(Table1[[#This Row],[Delivery delay days]]&gt;5,"delay","on time")</f>
        <v>on time</v>
      </c>
      <c r="R6375" s="10">
        <f>DATEVALUE(Table1[[#This Row],[Delivery_Date]])</f>
        <v>45038</v>
      </c>
      <c r="S6375" s="10">
        <f>DATEVALUE(Table1[[#This Row],[Order_Date]])</f>
        <v>45034</v>
      </c>
      <c r="T6375" s="4" t="str" cm="1">
        <f t="array" ref="T6375">_xlfn.IFS(Table1[[#This Row],[Inventory_Level]]&lt;=200,"low",Table1[[#This Row],[Inventory_Level]]&gt;=700,"high",Table1[[#This Row],[Inventory_Level]]&gt;200,"medium")</f>
        <v>medium</v>
      </c>
    </row>
    <row r="6376" spans="1:20" x14ac:dyDescent="0.35">
      <c r="A6376" s="4">
        <v>6375</v>
      </c>
      <c r="B6376" s="4" t="s">
        <v>51</v>
      </c>
      <c r="C6376" s="4" t="s">
        <v>24</v>
      </c>
      <c r="D6376" s="4" t="s">
        <v>25</v>
      </c>
      <c r="E6376" s="4" t="s">
        <v>46</v>
      </c>
      <c r="F6376" s="10" t="s">
        <v>232</v>
      </c>
      <c r="G6376" s="11" t="s">
        <v>53</v>
      </c>
      <c r="H6376" s="4">
        <v>71</v>
      </c>
      <c r="I6376" s="12">
        <v>10304.76</v>
      </c>
      <c r="J6376" s="12">
        <v>731637.96</v>
      </c>
      <c r="K6376" s="12">
        <v>4354.97</v>
      </c>
      <c r="L6376" s="4">
        <v>310</v>
      </c>
      <c r="M6376" s="4" t="s">
        <v>29</v>
      </c>
      <c r="N6376" s="4" t="str" cm="1">
        <f t="array" ref="N6376">_xlfn.SWITCH(E6376,"Delhi","North","Chennai","South","Hyderabad","South","Mumbai","Central","Bangalore","South")</f>
        <v>South</v>
      </c>
      <c r="O6376" s="12">
        <v>120619.32</v>
      </c>
      <c r="P6376" s="4">
        <f>Table1[[#This Row],[Delivery_Date]]-Table1[[#This Row],[Order_Date]]</f>
        <v>13</v>
      </c>
      <c r="Q6376" s="4" t="str">
        <f>IF(Table1[[#This Row],[Delivery delay days]]&gt;5,"delay","on time")</f>
        <v>delay</v>
      </c>
      <c r="R6376" s="10">
        <f>DATEVALUE(Table1[[#This Row],[Delivery_Date]])</f>
        <v>45205</v>
      </c>
      <c r="S6376" s="10">
        <f>DATEVALUE(Table1[[#This Row],[Order_Date]])</f>
        <v>45192</v>
      </c>
      <c r="T6376" s="4" t="str" cm="1">
        <f t="array" ref="T6376">_xlfn.IFS(Table1[[#This Row],[Inventory_Level]]&lt;=200,"low",Table1[[#This Row],[Inventory_Level]]&gt;=700,"high",Table1[[#This Row],[Inventory_Level]]&gt;200,"medium")</f>
        <v>medium</v>
      </c>
    </row>
    <row r="6377" spans="1:20" x14ac:dyDescent="0.35">
      <c r="A6377" s="4">
        <v>6376</v>
      </c>
      <c r="B6377" s="4" t="s">
        <v>44</v>
      </c>
      <c r="C6377" s="4" t="s">
        <v>38</v>
      </c>
      <c r="D6377" s="4" t="s">
        <v>39</v>
      </c>
      <c r="E6377" s="4" t="s">
        <v>26</v>
      </c>
      <c r="F6377" s="10" t="s">
        <v>69</v>
      </c>
      <c r="G6377" s="11" t="s">
        <v>331</v>
      </c>
      <c r="H6377" s="4">
        <v>47</v>
      </c>
      <c r="I6377" s="12">
        <v>11002.44</v>
      </c>
      <c r="J6377" s="12">
        <v>517114.68</v>
      </c>
      <c r="K6377" s="12">
        <v>1000.74</v>
      </c>
      <c r="L6377" s="4">
        <v>28</v>
      </c>
      <c r="M6377" s="4" t="s">
        <v>42</v>
      </c>
      <c r="N6377" s="4" t="str" cm="1">
        <f t="array" ref="N6377">_xlfn.SWITCH(E6377,"Delhi","North","Chennai","South","Hyderabad","South","Mumbai","Central","Bangalore","South")</f>
        <v>South</v>
      </c>
      <c r="O6377" s="12">
        <v>114545.68</v>
      </c>
      <c r="P6377" s="4">
        <f>Table1[[#This Row],[Delivery_Date]]-Table1[[#This Row],[Order_Date]]</f>
        <v>4</v>
      </c>
      <c r="Q6377" s="4" t="str">
        <f>IF(Table1[[#This Row],[Delivery delay days]]&gt;5,"delay","on time")</f>
        <v>on time</v>
      </c>
      <c r="R6377" s="10">
        <f>DATEVALUE(Table1[[#This Row],[Delivery_Date]])</f>
        <v>44932</v>
      </c>
      <c r="S6377" s="10">
        <f>DATEVALUE(Table1[[#This Row],[Order_Date]])</f>
        <v>44928</v>
      </c>
      <c r="T6377" s="4" t="str" cm="1">
        <f t="array" ref="T6377">_xlfn.IFS(Table1[[#This Row],[Inventory_Level]]&lt;=200,"low",Table1[[#This Row],[Inventory_Level]]&gt;=700,"high",Table1[[#This Row],[Inventory_Level]]&gt;200,"medium")</f>
        <v>low</v>
      </c>
    </row>
    <row r="6378" spans="1:20" x14ac:dyDescent="0.35">
      <c r="A6378" s="4">
        <v>6377</v>
      </c>
      <c r="B6378" s="4" t="s">
        <v>23</v>
      </c>
      <c r="C6378" s="4" t="s">
        <v>38</v>
      </c>
      <c r="D6378" s="4" t="s">
        <v>25</v>
      </c>
      <c r="E6378" s="4" t="s">
        <v>46</v>
      </c>
      <c r="F6378" s="10" t="s">
        <v>371</v>
      </c>
      <c r="G6378" s="11" t="s">
        <v>144</v>
      </c>
      <c r="H6378" s="4">
        <v>58</v>
      </c>
      <c r="I6378" s="12">
        <v>46430.38</v>
      </c>
      <c r="J6378" s="12">
        <v>2692962.04</v>
      </c>
      <c r="K6378" s="12">
        <v>1400.01</v>
      </c>
      <c r="L6378" s="4">
        <v>0</v>
      </c>
      <c r="M6378" s="4" t="s">
        <v>29</v>
      </c>
      <c r="N6378" s="4" t="str" cm="1">
        <f t="array" ref="N6378">_xlfn.SWITCH(E6378,"Delhi","North","Chennai","South","Hyderabad","South","Mumbai","Central","Bangalore","South")</f>
        <v>South</v>
      </c>
      <c r="O6378" s="12">
        <v>417210.32</v>
      </c>
      <c r="P6378" s="4">
        <f>Table1[[#This Row],[Delivery_Date]]-Table1[[#This Row],[Order_Date]]</f>
        <v>5</v>
      </c>
      <c r="Q6378" s="4" t="str">
        <f>IF(Table1[[#This Row],[Delivery delay days]]&gt;5,"delay","on time")</f>
        <v>on time</v>
      </c>
      <c r="R6378" s="10">
        <f>DATEVALUE(Table1[[#This Row],[Delivery_Date]])</f>
        <v>45069</v>
      </c>
      <c r="S6378" s="10">
        <f>DATEVALUE(Table1[[#This Row],[Order_Date]])</f>
        <v>45064</v>
      </c>
      <c r="T6378" s="4" t="str" cm="1">
        <f t="array" ref="T6378">_xlfn.IFS(Table1[[#This Row],[Inventory_Level]]&lt;=200,"low",Table1[[#This Row],[Inventory_Level]]&gt;=700,"high",Table1[[#This Row],[Inventory_Level]]&gt;200,"medium")</f>
        <v>low</v>
      </c>
    </row>
    <row r="6379" spans="1:20" x14ac:dyDescent="0.35">
      <c r="A6379" s="4">
        <v>6378</v>
      </c>
      <c r="B6379" s="4" t="s">
        <v>15</v>
      </c>
      <c r="C6379" s="4" t="s">
        <v>24</v>
      </c>
      <c r="D6379" s="4" t="s">
        <v>17</v>
      </c>
      <c r="E6379" s="4" t="s">
        <v>26</v>
      </c>
      <c r="F6379" s="10" t="s">
        <v>152</v>
      </c>
      <c r="G6379" s="11" t="s">
        <v>373</v>
      </c>
      <c r="H6379" s="4">
        <v>49</v>
      </c>
      <c r="I6379" s="12">
        <v>36945.550000000003</v>
      </c>
      <c r="J6379" s="12">
        <v>1810331.95</v>
      </c>
      <c r="K6379" s="12">
        <v>726.19</v>
      </c>
      <c r="L6379" s="4">
        <v>554</v>
      </c>
      <c r="M6379" s="4" t="s">
        <v>42</v>
      </c>
      <c r="N6379" s="4" t="str" cm="1">
        <f t="array" ref="N6379">_xlfn.SWITCH(E6379,"Delhi","North","Chennai","South","Hyderabad","South","Mumbai","Central","Bangalore","South")</f>
        <v>South</v>
      </c>
      <c r="O6379" s="12">
        <v>218480.37</v>
      </c>
      <c r="P6379" s="4">
        <f>Table1[[#This Row],[Delivery_Date]]-Table1[[#This Row],[Order_Date]]</f>
        <v>10</v>
      </c>
      <c r="Q6379" s="4" t="str">
        <f>IF(Table1[[#This Row],[Delivery delay days]]&gt;5,"delay","on time")</f>
        <v>delay</v>
      </c>
      <c r="R6379" s="10">
        <f>DATEVALUE(Table1[[#This Row],[Delivery_Date]])</f>
        <v>44985</v>
      </c>
      <c r="S6379" s="10">
        <f>DATEVALUE(Table1[[#This Row],[Order_Date]])</f>
        <v>44975</v>
      </c>
      <c r="T6379" s="4" t="str" cm="1">
        <f t="array" ref="T6379">_xlfn.IFS(Table1[[#This Row],[Inventory_Level]]&lt;=200,"low",Table1[[#This Row],[Inventory_Level]]&gt;=700,"high",Table1[[#This Row],[Inventory_Level]]&gt;200,"medium")</f>
        <v>medium</v>
      </c>
    </row>
    <row r="6380" spans="1:20" x14ac:dyDescent="0.35">
      <c r="A6380" s="4">
        <v>6379</v>
      </c>
      <c r="B6380" s="4" t="s">
        <v>23</v>
      </c>
      <c r="C6380" s="4" t="s">
        <v>38</v>
      </c>
      <c r="D6380" s="4" t="s">
        <v>39</v>
      </c>
      <c r="E6380" s="4" t="s">
        <v>46</v>
      </c>
      <c r="F6380" s="10" t="s">
        <v>287</v>
      </c>
      <c r="G6380" s="11" t="s">
        <v>395</v>
      </c>
      <c r="H6380" s="4">
        <v>42</v>
      </c>
      <c r="I6380" s="12">
        <v>2697.02</v>
      </c>
      <c r="J6380" s="12">
        <v>113274.84</v>
      </c>
      <c r="K6380" s="12">
        <v>4084.26</v>
      </c>
      <c r="L6380" s="4">
        <v>785</v>
      </c>
      <c r="M6380" s="4" t="s">
        <v>42</v>
      </c>
      <c r="N6380" s="4" t="str" cm="1">
        <f t="array" ref="N6380">_xlfn.SWITCH(E6380,"Delhi","North","Chennai","South","Hyderabad","South","Mumbai","Central","Bangalore","South")</f>
        <v>South</v>
      </c>
      <c r="O6380" s="12">
        <v>21261.57</v>
      </c>
      <c r="P6380" s="4">
        <f>Table1[[#This Row],[Delivery_Date]]-Table1[[#This Row],[Order_Date]]</f>
        <v>10</v>
      </c>
      <c r="Q6380" s="4" t="str">
        <f>IF(Table1[[#This Row],[Delivery delay days]]&gt;5,"delay","on time")</f>
        <v>delay</v>
      </c>
      <c r="R6380" s="10">
        <f>DATEVALUE(Table1[[#This Row],[Delivery_Date]])</f>
        <v>45012</v>
      </c>
      <c r="S6380" s="10">
        <f>DATEVALUE(Table1[[#This Row],[Order_Date]])</f>
        <v>45002</v>
      </c>
      <c r="T6380" s="4" t="str" cm="1">
        <f t="array" ref="T6380">_xlfn.IFS(Table1[[#This Row],[Inventory_Level]]&lt;=200,"low",Table1[[#This Row],[Inventory_Level]]&gt;=700,"high",Table1[[#This Row],[Inventory_Level]]&gt;200,"medium")</f>
        <v>high</v>
      </c>
    </row>
    <row r="6381" spans="1:20" x14ac:dyDescent="0.35">
      <c r="A6381" s="4">
        <v>6380</v>
      </c>
      <c r="B6381" s="4" t="s">
        <v>44</v>
      </c>
      <c r="C6381" s="4" t="s">
        <v>38</v>
      </c>
      <c r="D6381" s="4" t="s">
        <v>45</v>
      </c>
      <c r="E6381" s="4" t="s">
        <v>18</v>
      </c>
      <c r="F6381" s="10" t="s">
        <v>99</v>
      </c>
      <c r="G6381" s="11" t="s">
        <v>291</v>
      </c>
      <c r="H6381" s="4">
        <v>48</v>
      </c>
      <c r="I6381" s="12">
        <v>5026.25</v>
      </c>
      <c r="J6381" s="12">
        <v>241260</v>
      </c>
      <c r="K6381" s="12">
        <v>2162.7399999999998</v>
      </c>
      <c r="L6381" s="4">
        <v>944</v>
      </c>
      <c r="M6381" s="4" t="s">
        <v>29</v>
      </c>
      <c r="N6381" s="4" t="str" cm="1">
        <f t="array" ref="N6381">_xlfn.SWITCH(E6381,"Delhi","North","Chennai","South","Hyderabad","South","Mumbai","Central","Bangalore","South")</f>
        <v>North</v>
      </c>
      <c r="O6381" s="12">
        <v>42690.46</v>
      </c>
      <c r="P6381" s="4">
        <f>Table1[[#This Row],[Delivery_Date]]-Table1[[#This Row],[Order_Date]]</f>
        <v>15</v>
      </c>
      <c r="Q6381" s="4" t="str">
        <f>IF(Table1[[#This Row],[Delivery delay days]]&gt;5,"delay","on time")</f>
        <v>delay</v>
      </c>
      <c r="R6381" s="10">
        <f>DATEVALUE(Table1[[#This Row],[Delivery_Date]])</f>
        <v>45096</v>
      </c>
      <c r="S6381" s="10">
        <f>DATEVALUE(Table1[[#This Row],[Order_Date]])</f>
        <v>45081</v>
      </c>
      <c r="T6381" s="4" t="str" cm="1">
        <f t="array" ref="T6381">_xlfn.IFS(Table1[[#This Row],[Inventory_Level]]&lt;=200,"low",Table1[[#This Row],[Inventory_Level]]&gt;=700,"high",Table1[[#This Row],[Inventory_Level]]&gt;200,"medium")</f>
        <v>high</v>
      </c>
    </row>
    <row r="6382" spans="1:20" x14ac:dyDescent="0.35">
      <c r="A6382" s="4">
        <v>6381</v>
      </c>
      <c r="B6382" s="4" t="s">
        <v>44</v>
      </c>
      <c r="C6382" s="4" t="s">
        <v>16</v>
      </c>
      <c r="D6382" s="4" t="s">
        <v>17</v>
      </c>
      <c r="E6382" s="4" t="s">
        <v>18</v>
      </c>
      <c r="F6382" s="10" t="s">
        <v>413</v>
      </c>
      <c r="G6382" s="11" t="s">
        <v>108</v>
      </c>
      <c r="H6382" s="4">
        <v>11</v>
      </c>
      <c r="I6382" s="12">
        <v>33265.68</v>
      </c>
      <c r="J6382" s="12">
        <v>365922.48</v>
      </c>
      <c r="K6382" s="12">
        <v>3512.4</v>
      </c>
      <c r="L6382" s="4">
        <v>549</v>
      </c>
      <c r="M6382" s="4" t="s">
        <v>42</v>
      </c>
      <c r="N6382" s="4" t="str" cm="1">
        <f t="array" ref="N6382">_xlfn.SWITCH(E6382,"Delhi","North","Chennai","South","Hyderabad","South","Mumbai","Central","Bangalore","South")</f>
        <v>North</v>
      </c>
      <c r="O6382" s="12">
        <v>45679.33</v>
      </c>
      <c r="P6382" s="4">
        <f>Table1[[#This Row],[Delivery_Date]]-Table1[[#This Row],[Order_Date]]</f>
        <v>8</v>
      </c>
      <c r="Q6382" s="4" t="str">
        <f>IF(Table1[[#This Row],[Delivery delay days]]&gt;5,"delay","on time")</f>
        <v>delay</v>
      </c>
      <c r="R6382" s="10">
        <f>DATEVALUE(Table1[[#This Row],[Delivery_Date]])</f>
        <v>45059</v>
      </c>
      <c r="S6382" s="10">
        <f>DATEVALUE(Table1[[#This Row],[Order_Date]])</f>
        <v>45051</v>
      </c>
      <c r="T6382" s="4" t="str" cm="1">
        <f t="array" ref="T6382">_xlfn.IFS(Table1[[#This Row],[Inventory_Level]]&lt;=200,"low",Table1[[#This Row],[Inventory_Level]]&gt;=700,"high",Table1[[#This Row],[Inventory_Level]]&gt;200,"medium")</f>
        <v>medium</v>
      </c>
    </row>
    <row r="6383" spans="1:20" x14ac:dyDescent="0.35">
      <c r="A6383" s="4">
        <v>6382</v>
      </c>
      <c r="B6383" s="4" t="s">
        <v>59</v>
      </c>
      <c r="C6383" s="4" t="s">
        <v>38</v>
      </c>
      <c r="D6383" s="4" t="s">
        <v>45</v>
      </c>
      <c r="E6383" s="4" t="s">
        <v>46</v>
      </c>
      <c r="F6383" s="10" t="s">
        <v>215</v>
      </c>
      <c r="G6383" s="11" t="s">
        <v>241</v>
      </c>
      <c r="H6383" s="4">
        <v>54</v>
      </c>
      <c r="I6383" s="12">
        <v>39994.230000000003</v>
      </c>
      <c r="J6383" s="12">
        <v>2159688.42</v>
      </c>
      <c r="K6383" s="12">
        <v>1633.17</v>
      </c>
      <c r="L6383" s="4">
        <v>355</v>
      </c>
      <c r="M6383" s="4" t="s">
        <v>35</v>
      </c>
      <c r="N6383" s="4" t="str" cm="1">
        <f t="array" ref="N6383">_xlfn.SWITCH(E6383,"Delhi","North","Chennai","South","Hyderabad","South","Mumbai","Central","Bangalore","South")</f>
        <v>South</v>
      </c>
      <c r="O6383" s="12">
        <v>225066.68</v>
      </c>
      <c r="P6383" s="4">
        <f>Table1[[#This Row],[Delivery_Date]]-Table1[[#This Row],[Order_Date]]</f>
        <v>5</v>
      </c>
      <c r="Q6383" s="4" t="str">
        <f>IF(Table1[[#This Row],[Delivery delay days]]&gt;5,"delay","on time")</f>
        <v>on time</v>
      </c>
      <c r="R6383" s="10">
        <f>DATEVALUE(Table1[[#This Row],[Delivery_Date]])</f>
        <v>45000</v>
      </c>
      <c r="S6383" s="10">
        <f>DATEVALUE(Table1[[#This Row],[Order_Date]])</f>
        <v>44995</v>
      </c>
      <c r="T6383" s="4" t="str" cm="1">
        <f t="array" ref="T6383">_xlfn.IFS(Table1[[#This Row],[Inventory_Level]]&lt;=200,"low",Table1[[#This Row],[Inventory_Level]]&gt;=700,"high",Table1[[#This Row],[Inventory_Level]]&gt;200,"medium")</f>
        <v>medium</v>
      </c>
    </row>
    <row r="6384" spans="1:20" x14ac:dyDescent="0.35">
      <c r="A6384" s="4">
        <v>6383</v>
      </c>
      <c r="B6384" s="4" t="s">
        <v>44</v>
      </c>
      <c r="C6384" s="4" t="s">
        <v>38</v>
      </c>
      <c r="D6384" s="4" t="s">
        <v>17</v>
      </c>
      <c r="E6384" s="4" t="s">
        <v>60</v>
      </c>
      <c r="F6384" s="10" t="s">
        <v>259</v>
      </c>
      <c r="G6384" s="11" t="s">
        <v>387</v>
      </c>
      <c r="H6384" s="4">
        <v>75</v>
      </c>
      <c r="I6384" s="12">
        <v>4920.72</v>
      </c>
      <c r="J6384" s="12">
        <v>369054</v>
      </c>
      <c r="K6384" s="12">
        <v>3957.3</v>
      </c>
      <c r="L6384" s="4">
        <v>40</v>
      </c>
      <c r="M6384" s="4" t="s">
        <v>29</v>
      </c>
      <c r="N6384" s="4" t="str" cm="1">
        <f t="array" ref="N6384">_xlfn.SWITCH(E6384,"Delhi","North","Chennai","South","Hyderabad","South","Mumbai","Central","Bangalore","South")</f>
        <v>South</v>
      </c>
      <c r="O6384" s="12">
        <v>51774.03</v>
      </c>
      <c r="P6384" s="4">
        <f>Table1[[#This Row],[Delivery_Date]]-Table1[[#This Row],[Order_Date]]</f>
        <v>2</v>
      </c>
      <c r="Q6384" s="4" t="str">
        <f>IF(Table1[[#This Row],[Delivery delay days]]&gt;5,"delay","on time")</f>
        <v>on time</v>
      </c>
      <c r="R6384" s="10">
        <f>DATEVALUE(Table1[[#This Row],[Delivery_Date]])</f>
        <v>45018</v>
      </c>
      <c r="S6384" s="10">
        <f>DATEVALUE(Table1[[#This Row],[Order_Date]])</f>
        <v>45016</v>
      </c>
      <c r="T6384" s="4" t="str" cm="1">
        <f t="array" ref="T6384">_xlfn.IFS(Table1[[#This Row],[Inventory_Level]]&lt;=200,"low",Table1[[#This Row],[Inventory_Level]]&gt;=700,"high",Table1[[#This Row],[Inventory_Level]]&gt;200,"medium")</f>
        <v>low</v>
      </c>
    </row>
    <row r="6385" spans="1:20" x14ac:dyDescent="0.35">
      <c r="A6385" s="4">
        <v>6384</v>
      </c>
      <c r="B6385" s="4" t="s">
        <v>59</v>
      </c>
      <c r="C6385" s="4" t="s">
        <v>38</v>
      </c>
      <c r="D6385" s="4" t="s">
        <v>45</v>
      </c>
      <c r="E6385" s="4" t="s">
        <v>18</v>
      </c>
      <c r="F6385" s="10" t="s">
        <v>372</v>
      </c>
      <c r="G6385" s="11" t="s">
        <v>126</v>
      </c>
      <c r="H6385" s="4">
        <v>72</v>
      </c>
      <c r="I6385" s="12">
        <v>6069.63</v>
      </c>
      <c r="J6385" s="12">
        <v>437013.36</v>
      </c>
      <c r="K6385" s="12">
        <v>3886.15</v>
      </c>
      <c r="L6385" s="4">
        <v>205</v>
      </c>
      <c r="M6385" s="4" t="s">
        <v>42</v>
      </c>
      <c r="N6385" s="4" t="str" cm="1">
        <f t="array" ref="N6385">_xlfn.SWITCH(E6385,"Delhi","North","Chennai","South","Hyderabad","South","Mumbai","Central","Bangalore","South")</f>
        <v>North</v>
      </c>
      <c r="O6385" s="12">
        <v>75950.92</v>
      </c>
      <c r="P6385" s="4">
        <f>Table1[[#This Row],[Delivery_Date]]-Table1[[#This Row],[Order_Date]]</f>
        <v>6</v>
      </c>
      <c r="Q6385" s="4" t="str">
        <f>IF(Table1[[#This Row],[Delivery delay days]]&gt;5,"delay","on time")</f>
        <v>delay</v>
      </c>
      <c r="R6385" s="10">
        <f>DATEVALUE(Table1[[#This Row],[Delivery_Date]])</f>
        <v>44962</v>
      </c>
      <c r="S6385" s="10">
        <f>DATEVALUE(Table1[[#This Row],[Order_Date]])</f>
        <v>44956</v>
      </c>
      <c r="T6385" s="4" t="str" cm="1">
        <f t="array" ref="T6385">_xlfn.IFS(Table1[[#This Row],[Inventory_Level]]&lt;=200,"low",Table1[[#This Row],[Inventory_Level]]&gt;=700,"high",Table1[[#This Row],[Inventory_Level]]&gt;200,"medium")</f>
        <v>medium</v>
      </c>
    </row>
    <row r="6386" spans="1:20" x14ac:dyDescent="0.35">
      <c r="A6386" s="4">
        <v>6385</v>
      </c>
      <c r="B6386" s="4" t="s">
        <v>23</v>
      </c>
      <c r="C6386" s="4" t="s">
        <v>16</v>
      </c>
      <c r="D6386" s="4" t="s">
        <v>32</v>
      </c>
      <c r="E6386" s="4" t="s">
        <v>46</v>
      </c>
      <c r="F6386" s="10" t="s">
        <v>367</v>
      </c>
      <c r="G6386" s="11" t="s">
        <v>362</v>
      </c>
      <c r="H6386" s="4">
        <v>91</v>
      </c>
      <c r="I6386" s="12">
        <v>14813.24</v>
      </c>
      <c r="J6386" s="12">
        <v>1348004.84</v>
      </c>
      <c r="K6386" s="12">
        <v>3068.1</v>
      </c>
      <c r="L6386" s="4">
        <v>414</v>
      </c>
      <c r="M6386" s="4" t="s">
        <v>42</v>
      </c>
      <c r="N6386" s="4" t="str" cm="1">
        <f t="array" ref="N6386">_xlfn.SWITCH(E6386,"Delhi","North","Chennai","South","Hyderabad","South","Mumbai","Central","Bangalore","South")</f>
        <v>South</v>
      </c>
      <c r="O6386" s="12">
        <v>106386.7</v>
      </c>
      <c r="P6386" s="4">
        <f>Table1[[#This Row],[Delivery_Date]]-Table1[[#This Row],[Order_Date]]</f>
        <v>1</v>
      </c>
      <c r="Q6386" s="4" t="str">
        <f>IF(Table1[[#This Row],[Delivery delay days]]&gt;5,"delay","on time")</f>
        <v>on time</v>
      </c>
      <c r="R6386" s="10">
        <f>DATEVALUE(Table1[[#This Row],[Delivery_Date]])</f>
        <v>45075</v>
      </c>
      <c r="S6386" s="10">
        <f>DATEVALUE(Table1[[#This Row],[Order_Date]])</f>
        <v>45074</v>
      </c>
      <c r="T6386" s="4" t="str" cm="1">
        <f t="array" ref="T6386">_xlfn.IFS(Table1[[#This Row],[Inventory_Level]]&lt;=200,"low",Table1[[#This Row],[Inventory_Level]]&gt;=700,"high",Table1[[#This Row],[Inventory_Level]]&gt;200,"medium")</f>
        <v>medium</v>
      </c>
    </row>
    <row r="6387" spans="1:20" x14ac:dyDescent="0.35">
      <c r="A6387" s="4">
        <v>6386</v>
      </c>
      <c r="B6387" s="4" t="s">
        <v>31</v>
      </c>
      <c r="C6387" s="4" t="s">
        <v>24</v>
      </c>
      <c r="D6387" s="4" t="s">
        <v>45</v>
      </c>
      <c r="E6387" s="4" t="s">
        <v>26</v>
      </c>
      <c r="F6387" s="10" t="s">
        <v>116</v>
      </c>
      <c r="G6387" s="11" t="s">
        <v>370</v>
      </c>
      <c r="H6387" s="4">
        <v>76</v>
      </c>
      <c r="I6387" s="12">
        <v>18427.98</v>
      </c>
      <c r="J6387" s="12">
        <v>1400526.48</v>
      </c>
      <c r="K6387" s="12">
        <v>2151.4</v>
      </c>
      <c r="L6387" s="4">
        <v>138</v>
      </c>
      <c r="M6387" s="4" t="s">
        <v>35</v>
      </c>
      <c r="N6387" s="4" t="str" cm="1">
        <f t="array" ref="N6387">_xlfn.SWITCH(E6387,"Delhi","North","Chennai","South","Hyderabad","South","Mumbai","Central","Bangalore","South")</f>
        <v>South</v>
      </c>
      <c r="O6387" s="12">
        <v>123245.28</v>
      </c>
      <c r="P6387" s="4">
        <f>Table1[[#This Row],[Delivery_Date]]-Table1[[#This Row],[Order_Date]]</f>
        <v>2</v>
      </c>
      <c r="Q6387" s="4" t="str">
        <f>IF(Table1[[#This Row],[Delivery delay days]]&gt;5,"delay","on time")</f>
        <v>on time</v>
      </c>
      <c r="R6387" s="10">
        <f>DATEVALUE(Table1[[#This Row],[Delivery_Date]])</f>
        <v>45180</v>
      </c>
      <c r="S6387" s="10">
        <f>DATEVALUE(Table1[[#This Row],[Order_Date]])</f>
        <v>45178</v>
      </c>
      <c r="T6387" s="4" t="str" cm="1">
        <f t="array" ref="T6387">_xlfn.IFS(Table1[[#This Row],[Inventory_Level]]&lt;=200,"low",Table1[[#This Row],[Inventory_Level]]&gt;=700,"high",Table1[[#This Row],[Inventory_Level]]&gt;200,"medium")</f>
        <v>low</v>
      </c>
    </row>
    <row r="6388" spans="1:20" x14ac:dyDescent="0.35">
      <c r="A6388" s="4">
        <v>6387</v>
      </c>
      <c r="B6388" s="4" t="s">
        <v>37</v>
      </c>
      <c r="C6388" s="4" t="s">
        <v>24</v>
      </c>
      <c r="D6388" s="4" t="s">
        <v>17</v>
      </c>
      <c r="E6388" s="4" t="s">
        <v>18</v>
      </c>
      <c r="F6388" s="10" t="s">
        <v>322</v>
      </c>
      <c r="G6388" s="11" t="s">
        <v>187</v>
      </c>
      <c r="H6388" s="4">
        <v>64</v>
      </c>
      <c r="I6388" s="12">
        <v>42892.91</v>
      </c>
      <c r="J6388" s="12">
        <v>2745146.24</v>
      </c>
      <c r="K6388" s="12">
        <v>2860.12</v>
      </c>
      <c r="L6388" s="4">
        <v>551</v>
      </c>
      <c r="M6388" s="4" t="s">
        <v>42</v>
      </c>
      <c r="N6388" s="4" t="str" cm="1">
        <f t="array" ref="N6388">_xlfn.SWITCH(E6388,"Delhi","North","Chennai","South","Hyderabad","South","Mumbai","Central","Bangalore","South")</f>
        <v>North</v>
      </c>
      <c r="O6388" s="12">
        <v>581148.96</v>
      </c>
      <c r="P6388" s="4">
        <f>Table1[[#This Row],[Delivery_Date]]-Table1[[#This Row],[Order_Date]]</f>
        <v>9</v>
      </c>
      <c r="Q6388" s="4" t="str">
        <f>IF(Table1[[#This Row],[Delivery delay days]]&gt;5,"delay","on time")</f>
        <v>delay</v>
      </c>
      <c r="R6388" s="10">
        <f>DATEVALUE(Table1[[#This Row],[Delivery_Date]])</f>
        <v>45003</v>
      </c>
      <c r="S6388" s="10">
        <f>DATEVALUE(Table1[[#This Row],[Order_Date]])</f>
        <v>44994</v>
      </c>
      <c r="T6388" s="4" t="str" cm="1">
        <f t="array" ref="T6388">_xlfn.IFS(Table1[[#This Row],[Inventory_Level]]&lt;=200,"low",Table1[[#This Row],[Inventory_Level]]&gt;=700,"high",Table1[[#This Row],[Inventory_Level]]&gt;200,"medium")</f>
        <v>medium</v>
      </c>
    </row>
    <row r="6389" spans="1:20" x14ac:dyDescent="0.35">
      <c r="A6389" s="4">
        <v>6388</v>
      </c>
      <c r="B6389" s="4" t="s">
        <v>37</v>
      </c>
      <c r="C6389" s="4" t="s">
        <v>24</v>
      </c>
      <c r="D6389" s="4" t="s">
        <v>39</v>
      </c>
      <c r="E6389" s="4" t="s">
        <v>60</v>
      </c>
      <c r="F6389" s="10" t="s">
        <v>343</v>
      </c>
      <c r="G6389" s="11" t="s">
        <v>417</v>
      </c>
      <c r="H6389" s="4">
        <v>28</v>
      </c>
      <c r="I6389" s="12">
        <v>37345.51</v>
      </c>
      <c r="J6389" s="12">
        <v>1045674.28</v>
      </c>
      <c r="K6389" s="12">
        <v>554.64</v>
      </c>
      <c r="L6389" s="4">
        <v>498</v>
      </c>
      <c r="M6389" s="4" t="s">
        <v>21</v>
      </c>
      <c r="N6389" s="4" t="str" cm="1">
        <f t="array" ref="N6389">_xlfn.SWITCH(E6389,"Delhi","North","Chennai","South","Hyderabad","South","Mumbai","Central","Bangalore","South")</f>
        <v>South</v>
      </c>
      <c r="O6389" s="12">
        <v>234212.2</v>
      </c>
      <c r="P6389" s="4">
        <f>Table1[[#This Row],[Delivery_Date]]-Table1[[#This Row],[Order_Date]]</f>
        <v>14</v>
      </c>
      <c r="Q6389" s="4" t="str">
        <f>IF(Table1[[#This Row],[Delivery delay days]]&gt;5,"delay","on time")</f>
        <v>delay</v>
      </c>
      <c r="R6389" s="10">
        <f>DATEVALUE(Table1[[#This Row],[Delivery_Date]])</f>
        <v>44983</v>
      </c>
      <c r="S6389" s="10">
        <f>DATEVALUE(Table1[[#This Row],[Order_Date]])</f>
        <v>44969</v>
      </c>
      <c r="T6389" s="4" t="str" cm="1">
        <f t="array" ref="T6389">_xlfn.IFS(Table1[[#This Row],[Inventory_Level]]&lt;=200,"low",Table1[[#This Row],[Inventory_Level]]&gt;=700,"high",Table1[[#This Row],[Inventory_Level]]&gt;200,"medium")</f>
        <v>medium</v>
      </c>
    </row>
    <row r="6390" spans="1:20" x14ac:dyDescent="0.35">
      <c r="A6390" s="4">
        <v>6389</v>
      </c>
      <c r="B6390" s="4" t="s">
        <v>15</v>
      </c>
      <c r="C6390" s="4" t="s">
        <v>38</v>
      </c>
      <c r="D6390" s="4" t="s">
        <v>39</v>
      </c>
      <c r="E6390" s="4" t="s">
        <v>46</v>
      </c>
      <c r="F6390" s="10" t="s">
        <v>354</v>
      </c>
      <c r="G6390" s="11" t="s">
        <v>306</v>
      </c>
      <c r="H6390" s="4">
        <v>88</v>
      </c>
      <c r="I6390" s="12">
        <v>12086.98</v>
      </c>
      <c r="J6390" s="12">
        <v>1063654.24</v>
      </c>
      <c r="K6390" s="12">
        <v>4155.87</v>
      </c>
      <c r="L6390" s="4">
        <v>816</v>
      </c>
      <c r="M6390" s="4" t="s">
        <v>35</v>
      </c>
      <c r="N6390" s="4" t="str" cm="1">
        <f t="array" ref="N6390">_xlfn.SWITCH(E6390,"Delhi","North","Chennai","South","Hyderabad","South","Mumbai","Central","Bangalore","South")</f>
        <v>South</v>
      </c>
      <c r="O6390" s="12">
        <v>252859.87</v>
      </c>
      <c r="P6390" s="4">
        <f>Table1[[#This Row],[Delivery_Date]]-Table1[[#This Row],[Order_Date]]</f>
        <v>14</v>
      </c>
      <c r="Q6390" s="4" t="str">
        <f>IF(Table1[[#This Row],[Delivery delay days]]&gt;5,"delay","on time")</f>
        <v>delay</v>
      </c>
      <c r="R6390" s="10">
        <f>DATEVALUE(Table1[[#This Row],[Delivery_Date]])</f>
        <v>45282</v>
      </c>
      <c r="S6390" s="10">
        <f>DATEVALUE(Table1[[#This Row],[Order_Date]])</f>
        <v>45268</v>
      </c>
      <c r="T6390" s="4" t="str" cm="1">
        <f t="array" ref="T6390">_xlfn.IFS(Table1[[#This Row],[Inventory_Level]]&lt;=200,"low",Table1[[#This Row],[Inventory_Level]]&gt;=700,"high",Table1[[#This Row],[Inventory_Level]]&gt;200,"medium")</f>
        <v>high</v>
      </c>
    </row>
    <row r="6391" spans="1:20" x14ac:dyDescent="0.35">
      <c r="A6391" s="4">
        <v>6390</v>
      </c>
      <c r="B6391" s="4" t="s">
        <v>15</v>
      </c>
      <c r="C6391" s="4" t="s">
        <v>24</v>
      </c>
      <c r="D6391" s="4" t="s">
        <v>39</v>
      </c>
      <c r="E6391" s="4" t="s">
        <v>26</v>
      </c>
      <c r="F6391" s="10" t="s">
        <v>400</v>
      </c>
      <c r="G6391" s="11" t="s">
        <v>317</v>
      </c>
      <c r="H6391" s="4">
        <v>22</v>
      </c>
      <c r="I6391" s="12">
        <v>31483.360000000001</v>
      </c>
      <c r="J6391" s="12">
        <v>692633.92</v>
      </c>
      <c r="K6391" s="12">
        <v>4443.28</v>
      </c>
      <c r="L6391" s="4">
        <v>970</v>
      </c>
      <c r="M6391" s="4" t="s">
        <v>21</v>
      </c>
      <c r="N6391" s="4" t="str" cm="1">
        <f t="array" ref="N6391">_xlfn.SWITCH(E6391,"Delhi","North","Chennai","South","Hyderabad","South","Mumbai","Central","Bangalore","South")</f>
        <v>South</v>
      </c>
      <c r="O6391" s="12">
        <v>81039.47</v>
      </c>
      <c r="P6391" s="4">
        <f>Table1[[#This Row],[Delivery_Date]]-Table1[[#This Row],[Order_Date]]</f>
        <v>9</v>
      </c>
      <c r="Q6391" s="4" t="str">
        <f>IF(Table1[[#This Row],[Delivery delay days]]&gt;5,"delay","on time")</f>
        <v>delay</v>
      </c>
      <c r="R6391" s="10">
        <f>DATEVALUE(Table1[[#This Row],[Delivery_Date]])</f>
        <v>44968</v>
      </c>
      <c r="S6391" s="10">
        <f>DATEVALUE(Table1[[#This Row],[Order_Date]])</f>
        <v>44959</v>
      </c>
      <c r="T6391" s="4" t="str" cm="1">
        <f t="array" ref="T6391">_xlfn.IFS(Table1[[#This Row],[Inventory_Level]]&lt;=200,"low",Table1[[#This Row],[Inventory_Level]]&gt;=700,"high",Table1[[#This Row],[Inventory_Level]]&gt;200,"medium")</f>
        <v>high</v>
      </c>
    </row>
    <row r="6392" spans="1:20" x14ac:dyDescent="0.35">
      <c r="A6392" s="4">
        <v>6391</v>
      </c>
      <c r="B6392" s="4" t="s">
        <v>65</v>
      </c>
      <c r="C6392" s="4" t="s">
        <v>38</v>
      </c>
      <c r="D6392" s="4" t="s">
        <v>25</v>
      </c>
      <c r="E6392" s="4" t="s">
        <v>52</v>
      </c>
      <c r="F6392" s="10" t="s">
        <v>314</v>
      </c>
      <c r="G6392" s="11" t="s">
        <v>310</v>
      </c>
      <c r="H6392" s="4">
        <v>43</v>
      </c>
      <c r="I6392" s="12">
        <v>44350.6</v>
      </c>
      <c r="J6392" s="12">
        <v>1907075.8</v>
      </c>
      <c r="K6392" s="12">
        <v>2196.1</v>
      </c>
      <c r="L6392" s="4">
        <v>307</v>
      </c>
      <c r="M6392" s="4" t="s">
        <v>42</v>
      </c>
      <c r="N6392" s="4" t="str" cm="1">
        <f t="array" ref="N6392">_xlfn.SWITCH(E6392,"Delhi","North","Chennai","South","Hyderabad","South","Mumbai","Central","Bangalore","South")</f>
        <v>Central</v>
      </c>
      <c r="O6392" s="12">
        <v>368214.56</v>
      </c>
      <c r="P6392" s="4">
        <f>Table1[[#This Row],[Delivery_Date]]-Table1[[#This Row],[Order_Date]]</f>
        <v>14</v>
      </c>
      <c r="Q6392" s="4" t="str">
        <f>IF(Table1[[#This Row],[Delivery delay days]]&gt;5,"delay","on time")</f>
        <v>delay</v>
      </c>
      <c r="R6392" s="10">
        <f>DATEVALUE(Table1[[#This Row],[Delivery_Date]])</f>
        <v>45122</v>
      </c>
      <c r="S6392" s="10">
        <f>DATEVALUE(Table1[[#This Row],[Order_Date]])</f>
        <v>45108</v>
      </c>
      <c r="T6392" s="4" t="str" cm="1">
        <f t="array" ref="T6392">_xlfn.IFS(Table1[[#This Row],[Inventory_Level]]&lt;=200,"low",Table1[[#This Row],[Inventory_Level]]&gt;=700,"high",Table1[[#This Row],[Inventory_Level]]&gt;200,"medium")</f>
        <v>medium</v>
      </c>
    </row>
    <row r="6393" spans="1:20" x14ac:dyDescent="0.35">
      <c r="A6393" s="4">
        <v>6392</v>
      </c>
      <c r="B6393" s="4" t="s">
        <v>65</v>
      </c>
      <c r="C6393" s="4" t="s">
        <v>16</v>
      </c>
      <c r="D6393" s="4" t="s">
        <v>32</v>
      </c>
      <c r="E6393" s="4" t="s">
        <v>46</v>
      </c>
      <c r="F6393" s="10" t="s">
        <v>27</v>
      </c>
      <c r="G6393" s="11" t="s">
        <v>293</v>
      </c>
      <c r="H6393" s="4">
        <v>19</v>
      </c>
      <c r="I6393" s="12">
        <v>31499.38</v>
      </c>
      <c r="J6393" s="12">
        <v>598488.22</v>
      </c>
      <c r="K6393" s="12">
        <v>3611.65</v>
      </c>
      <c r="L6393" s="4">
        <v>454</v>
      </c>
      <c r="M6393" s="4" t="s">
        <v>29</v>
      </c>
      <c r="N6393" s="4" t="str" cm="1">
        <f t="array" ref="N6393">_xlfn.SWITCH(E6393,"Delhi","North","Chennai","South","Hyderabad","South","Mumbai","Central","Bangalore","South")</f>
        <v>South</v>
      </c>
      <c r="O6393" s="12">
        <v>94427.85</v>
      </c>
      <c r="P6393" s="4">
        <f>Table1[[#This Row],[Delivery_Date]]-Table1[[#This Row],[Order_Date]]</f>
        <v>12</v>
      </c>
      <c r="Q6393" s="4" t="str">
        <f>IF(Table1[[#This Row],[Delivery delay days]]&gt;5,"delay","on time")</f>
        <v>delay</v>
      </c>
      <c r="R6393" s="10">
        <f>DATEVALUE(Table1[[#This Row],[Delivery_Date]])</f>
        <v>45146</v>
      </c>
      <c r="S6393" s="10">
        <f>DATEVALUE(Table1[[#This Row],[Order_Date]])</f>
        <v>45134</v>
      </c>
      <c r="T6393" s="4" t="str" cm="1">
        <f t="array" ref="T6393">_xlfn.IFS(Table1[[#This Row],[Inventory_Level]]&lt;=200,"low",Table1[[#This Row],[Inventory_Level]]&gt;=700,"high",Table1[[#This Row],[Inventory_Level]]&gt;200,"medium")</f>
        <v>medium</v>
      </c>
    </row>
    <row r="6394" spans="1:20" x14ac:dyDescent="0.35">
      <c r="A6394" s="4">
        <v>6393</v>
      </c>
      <c r="B6394" s="4" t="s">
        <v>65</v>
      </c>
      <c r="C6394" s="4" t="s">
        <v>38</v>
      </c>
      <c r="D6394" s="4" t="s">
        <v>45</v>
      </c>
      <c r="E6394" s="4" t="s">
        <v>60</v>
      </c>
      <c r="F6394" s="10" t="s">
        <v>393</v>
      </c>
      <c r="G6394" s="11" t="s">
        <v>405</v>
      </c>
      <c r="H6394" s="4">
        <v>100</v>
      </c>
      <c r="I6394" s="12">
        <v>29051.89</v>
      </c>
      <c r="J6394" s="12">
        <v>2905189</v>
      </c>
      <c r="K6394" s="12">
        <v>1995.02</v>
      </c>
      <c r="L6394" s="4">
        <v>415</v>
      </c>
      <c r="M6394" s="4" t="s">
        <v>29</v>
      </c>
      <c r="N6394" s="4" t="str" cm="1">
        <f t="array" ref="N6394">_xlfn.SWITCH(E6394,"Delhi","North","Chennai","South","Hyderabad","South","Mumbai","Central","Bangalore","South")</f>
        <v>South</v>
      </c>
      <c r="O6394" s="12">
        <v>545996.71</v>
      </c>
      <c r="P6394" s="4">
        <f>Table1[[#This Row],[Delivery_Date]]-Table1[[#This Row],[Order_Date]]</f>
        <v>7</v>
      </c>
      <c r="Q6394" s="4" t="str">
        <f>IF(Table1[[#This Row],[Delivery delay days]]&gt;5,"delay","on time")</f>
        <v>delay</v>
      </c>
      <c r="R6394" s="10">
        <f>DATEVALUE(Table1[[#This Row],[Delivery_Date]])</f>
        <v>45208</v>
      </c>
      <c r="S6394" s="10">
        <f>DATEVALUE(Table1[[#This Row],[Order_Date]])</f>
        <v>45201</v>
      </c>
      <c r="T6394" s="4" t="str" cm="1">
        <f t="array" ref="T6394">_xlfn.IFS(Table1[[#This Row],[Inventory_Level]]&lt;=200,"low",Table1[[#This Row],[Inventory_Level]]&gt;=700,"high",Table1[[#This Row],[Inventory_Level]]&gt;200,"medium")</f>
        <v>medium</v>
      </c>
    </row>
    <row r="6395" spans="1:20" x14ac:dyDescent="0.35">
      <c r="A6395" s="4">
        <v>6394</v>
      </c>
      <c r="B6395" s="4" t="s">
        <v>15</v>
      </c>
      <c r="C6395" s="4" t="s">
        <v>24</v>
      </c>
      <c r="D6395" s="4" t="s">
        <v>25</v>
      </c>
      <c r="E6395" s="4" t="s">
        <v>18</v>
      </c>
      <c r="F6395" s="10" t="s">
        <v>409</v>
      </c>
      <c r="G6395" s="11" t="s">
        <v>245</v>
      </c>
      <c r="H6395" s="4">
        <v>32</v>
      </c>
      <c r="I6395" s="12">
        <v>33765.5</v>
      </c>
      <c r="J6395" s="12">
        <v>1080496</v>
      </c>
      <c r="K6395" s="12">
        <v>1479.75</v>
      </c>
      <c r="L6395" s="4">
        <v>809</v>
      </c>
      <c r="M6395" s="4" t="s">
        <v>29</v>
      </c>
      <c r="N6395" s="4" t="str" cm="1">
        <f t="array" ref="N6395">_xlfn.SWITCH(E6395,"Delhi","North","Chennai","South","Hyderabad","South","Mumbai","Central","Bangalore","South")</f>
        <v>North</v>
      </c>
      <c r="O6395" s="12">
        <v>162961.13</v>
      </c>
      <c r="P6395" s="4">
        <f>Table1[[#This Row],[Delivery_Date]]-Table1[[#This Row],[Order_Date]]</f>
        <v>9</v>
      </c>
      <c r="Q6395" s="4" t="str">
        <f>IF(Table1[[#This Row],[Delivery delay days]]&gt;5,"delay","on time")</f>
        <v>delay</v>
      </c>
      <c r="R6395" s="10">
        <f>DATEVALUE(Table1[[#This Row],[Delivery_Date]])</f>
        <v>44958</v>
      </c>
      <c r="S6395" s="10">
        <f>DATEVALUE(Table1[[#This Row],[Order_Date]])</f>
        <v>44949</v>
      </c>
      <c r="T6395" s="4" t="str" cm="1">
        <f t="array" ref="T6395">_xlfn.IFS(Table1[[#This Row],[Inventory_Level]]&lt;=200,"low",Table1[[#This Row],[Inventory_Level]]&gt;=700,"high",Table1[[#This Row],[Inventory_Level]]&gt;200,"medium")</f>
        <v>high</v>
      </c>
    </row>
    <row r="6396" spans="1:20" x14ac:dyDescent="0.35">
      <c r="A6396" s="4">
        <v>6395</v>
      </c>
      <c r="B6396" s="4" t="s">
        <v>31</v>
      </c>
      <c r="C6396" s="4" t="s">
        <v>24</v>
      </c>
      <c r="D6396" s="4" t="s">
        <v>17</v>
      </c>
      <c r="E6396" s="4" t="s">
        <v>18</v>
      </c>
      <c r="F6396" s="10" t="s">
        <v>350</v>
      </c>
      <c r="G6396" s="11" t="s">
        <v>280</v>
      </c>
      <c r="H6396" s="4">
        <v>62</v>
      </c>
      <c r="I6396" s="12">
        <v>14468.99</v>
      </c>
      <c r="J6396" s="12">
        <v>897077.38</v>
      </c>
      <c r="K6396" s="12">
        <v>1471.43</v>
      </c>
      <c r="L6396" s="4">
        <v>500</v>
      </c>
      <c r="M6396" s="4" t="s">
        <v>35</v>
      </c>
      <c r="N6396" s="4" t="str" cm="1">
        <f t="array" ref="N6396">_xlfn.SWITCH(E6396,"Delhi","North","Chennai","South","Hyderabad","South","Mumbai","Central","Bangalore","South")</f>
        <v>North</v>
      </c>
      <c r="O6396" s="12">
        <v>114160.3</v>
      </c>
      <c r="P6396" s="4">
        <f>Table1[[#This Row],[Delivery_Date]]-Table1[[#This Row],[Order_Date]]</f>
        <v>3</v>
      </c>
      <c r="Q6396" s="4" t="str">
        <f>IF(Table1[[#This Row],[Delivery delay days]]&gt;5,"delay","on time")</f>
        <v>on time</v>
      </c>
      <c r="R6396" s="10">
        <f>DATEVALUE(Table1[[#This Row],[Delivery_Date]])</f>
        <v>45267</v>
      </c>
      <c r="S6396" s="10">
        <f>DATEVALUE(Table1[[#This Row],[Order_Date]])</f>
        <v>45264</v>
      </c>
      <c r="T6396" s="4" t="str" cm="1">
        <f t="array" ref="T6396">_xlfn.IFS(Table1[[#This Row],[Inventory_Level]]&lt;=200,"low",Table1[[#This Row],[Inventory_Level]]&gt;=700,"high",Table1[[#This Row],[Inventory_Level]]&gt;200,"medium")</f>
        <v>medium</v>
      </c>
    </row>
    <row r="6397" spans="1:20" x14ac:dyDescent="0.35">
      <c r="A6397" s="4">
        <v>6396</v>
      </c>
      <c r="B6397" s="4" t="s">
        <v>15</v>
      </c>
      <c r="C6397" s="4" t="s">
        <v>24</v>
      </c>
      <c r="D6397" s="4" t="s">
        <v>39</v>
      </c>
      <c r="E6397" s="4" t="s">
        <v>18</v>
      </c>
      <c r="F6397" s="10" t="s">
        <v>214</v>
      </c>
      <c r="G6397" s="11" t="s">
        <v>182</v>
      </c>
      <c r="H6397" s="4">
        <v>81</v>
      </c>
      <c r="I6397" s="12">
        <v>45611.76</v>
      </c>
      <c r="J6397" s="12">
        <v>3694552.56</v>
      </c>
      <c r="K6397" s="12">
        <v>3859.78</v>
      </c>
      <c r="L6397" s="4">
        <v>201</v>
      </c>
      <c r="M6397" s="4" t="s">
        <v>21</v>
      </c>
      <c r="N6397" s="4" t="str" cm="1">
        <f t="array" ref="N6397">_xlfn.SWITCH(E6397,"Delhi","North","Chennai","South","Hyderabad","South","Mumbai","Central","Bangalore","South")</f>
        <v>North</v>
      </c>
      <c r="O6397" s="12">
        <v>888785.95</v>
      </c>
      <c r="P6397" s="4">
        <f>Table1[[#This Row],[Delivery_Date]]-Table1[[#This Row],[Order_Date]]</f>
        <v>11</v>
      </c>
      <c r="Q6397" s="4" t="str">
        <f>IF(Table1[[#This Row],[Delivery delay days]]&gt;5,"delay","on time")</f>
        <v>delay</v>
      </c>
      <c r="R6397" s="10">
        <f>DATEVALUE(Table1[[#This Row],[Delivery_Date]])</f>
        <v>45026</v>
      </c>
      <c r="S6397" s="10">
        <f>DATEVALUE(Table1[[#This Row],[Order_Date]])</f>
        <v>45015</v>
      </c>
      <c r="T6397" s="4" t="str" cm="1">
        <f t="array" ref="T6397">_xlfn.IFS(Table1[[#This Row],[Inventory_Level]]&lt;=200,"low",Table1[[#This Row],[Inventory_Level]]&gt;=700,"high",Table1[[#This Row],[Inventory_Level]]&gt;200,"medium")</f>
        <v>medium</v>
      </c>
    </row>
    <row r="6398" spans="1:20" x14ac:dyDescent="0.35">
      <c r="A6398" s="4">
        <v>6397</v>
      </c>
      <c r="B6398" s="4" t="s">
        <v>59</v>
      </c>
      <c r="C6398" s="4" t="s">
        <v>38</v>
      </c>
      <c r="D6398" s="4" t="s">
        <v>25</v>
      </c>
      <c r="E6398" s="4" t="s">
        <v>26</v>
      </c>
      <c r="F6398" s="10" t="s">
        <v>407</v>
      </c>
      <c r="G6398" s="11" t="s">
        <v>189</v>
      </c>
      <c r="H6398" s="4">
        <v>24</v>
      </c>
      <c r="I6398" s="12">
        <v>28390.31</v>
      </c>
      <c r="J6398" s="12">
        <v>681367.44</v>
      </c>
      <c r="K6398" s="12">
        <v>4092.91</v>
      </c>
      <c r="L6398" s="4">
        <v>55</v>
      </c>
      <c r="M6398" s="4" t="s">
        <v>21</v>
      </c>
      <c r="N6398" s="4" t="str" cm="1">
        <f t="array" ref="N6398">_xlfn.SWITCH(E6398,"Delhi","North","Chennai","South","Hyderabad","South","Mumbai","Central","Bangalore","South")</f>
        <v>South</v>
      </c>
      <c r="O6398" s="12">
        <v>69198.12</v>
      </c>
      <c r="P6398" s="4">
        <f>Table1[[#This Row],[Delivery_Date]]-Table1[[#This Row],[Order_Date]]</f>
        <v>15</v>
      </c>
      <c r="Q6398" s="4" t="str">
        <f>IF(Table1[[#This Row],[Delivery delay days]]&gt;5,"delay","on time")</f>
        <v>delay</v>
      </c>
      <c r="R6398" s="10">
        <f>DATEVALUE(Table1[[#This Row],[Delivery_Date]])</f>
        <v>45113</v>
      </c>
      <c r="S6398" s="10">
        <f>DATEVALUE(Table1[[#This Row],[Order_Date]])</f>
        <v>45098</v>
      </c>
      <c r="T6398" s="4" t="str" cm="1">
        <f t="array" ref="T6398">_xlfn.IFS(Table1[[#This Row],[Inventory_Level]]&lt;=200,"low",Table1[[#This Row],[Inventory_Level]]&gt;=700,"high",Table1[[#This Row],[Inventory_Level]]&gt;200,"medium")</f>
        <v>low</v>
      </c>
    </row>
    <row r="6399" spans="1:20" x14ac:dyDescent="0.35">
      <c r="A6399" s="4">
        <v>6398</v>
      </c>
      <c r="B6399" s="4" t="s">
        <v>59</v>
      </c>
      <c r="C6399" s="4" t="s">
        <v>16</v>
      </c>
      <c r="D6399" s="4" t="s">
        <v>32</v>
      </c>
      <c r="E6399" s="4" t="s">
        <v>60</v>
      </c>
      <c r="F6399" s="10" t="s">
        <v>416</v>
      </c>
      <c r="G6399" s="11" t="s">
        <v>57</v>
      </c>
      <c r="H6399" s="4">
        <v>39</v>
      </c>
      <c r="I6399" s="12">
        <v>30017.56</v>
      </c>
      <c r="J6399" s="12">
        <v>1170684.8400000001</v>
      </c>
      <c r="K6399" s="12">
        <v>1603.08</v>
      </c>
      <c r="L6399" s="4">
        <v>572</v>
      </c>
      <c r="M6399" s="4" t="s">
        <v>42</v>
      </c>
      <c r="N6399" s="4" t="str" cm="1">
        <f t="array" ref="N6399">_xlfn.SWITCH(E6399,"Delhi","North","Chennai","South","Hyderabad","South","Mumbai","Central","Bangalore","South")</f>
        <v>South</v>
      </c>
      <c r="O6399" s="12">
        <v>114696.77</v>
      </c>
      <c r="P6399" s="4">
        <f>Table1[[#This Row],[Delivery_Date]]-Table1[[#This Row],[Order_Date]]</f>
        <v>11</v>
      </c>
      <c r="Q6399" s="4" t="str">
        <f>IF(Table1[[#This Row],[Delivery delay days]]&gt;5,"delay","on time")</f>
        <v>delay</v>
      </c>
      <c r="R6399" s="10">
        <f>DATEVALUE(Table1[[#This Row],[Delivery_Date]])</f>
        <v>45036</v>
      </c>
      <c r="S6399" s="10">
        <f>DATEVALUE(Table1[[#This Row],[Order_Date]])</f>
        <v>45025</v>
      </c>
      <c r="T6399" s="4" t="str" cm="1">
        <f t="array" ref="T6399">_xlfn.IFS(Table1[[#This Row],[Inventory_Level]]&lt;=200,"low",Table1[[#This Row],[Inventory_Level]]&gt;=700,"high",Table1[[#This Row],[Inventory_Level]]&gt;200,"medium")</f>
        <v>medium</v>
      </c>
    </row>
    <row r="6400" spans="1:20" x14ac:dyDescent="0.35">
      <c r="A6400" s="4">
        <v>6399</v>
      </c>
      <c r="B6400" s="4" t="s">
        <v>37</v>
      </c>
      <c r="C6400" s="4" t="s">
        <v>24</v>
      </c>
      <c r="D6400" s="4" t="s">
        <v>45</v>
      </c>
      <c r="E6400" s="4" t="s">
        <v>46</v>
      </c>
      <c r="F6400" s="10" t="s">
        <v>322</v>
      </c>
      <c r="G6400" s="11" t="s">
        <v>215</v>
      </c>
      <c r="H6400" s="4">
        <v>42</v>
      </c>
      <c r="I6400" s="12">
        <v>41538.980000000003</v>
      </c>
      <c r="J6400" s="12">
        <v>1744637.16</v>
      </c>
      <c r="K6400" s="12">
        <v>3149.7</v>
      </c>
      <c r="L6400" s="4">
        <v>314</v>
      </c>
      <c r="M6400" s="4" t="s">
        <v>35</v>
      </c>
      <c r="N6400" s="4" t="str" cm="1">
        <f t="array" ref="N6400">_xlfn.SWITCH(E6400,"Delhi","North","Chennai","South","Hyderabad","South","Mumbai","Central","Bangalore","South")</f>
        <v>South</v>
      </c>
      <c r="O6400" s="12">
        <v>286594.57</v>
      </c>
      <c r="P6400" s="4">
        <f>Table1[[#This Row],[Delivery_Date]]-Table1[[#This Row],[Order_Date]]</f>
        <v>1</v>
      </c>
      <c r="Q6400" s="4" t="str">
        <f>IF(Table1[[#This Row],[Delivery delay days]]&gt;5,"delay","on time")</f>
        <v>on time</v>
      </c>
      <c r="R6400" s="10">
        <f>DATEVALUE(Table1[[#This Row],[Delivery_Date]])</f>
        <v>44995</v>
      </c>
      <c r="S6400" s="10">
        <f>DATEVALUE(Table1[[#This Row],[Order_Date]])</f>
        <v>44994</v>
      </c>
      <c r="T6400" s="4" t="str" cm="1">
        <f t="array" ref="T6400">_xlfn.IFS(Table1[[#This Row],[Inventory_Level]]&lt;=200,"low",Table1[[#This Row],[Inventory_Level]]&gt;=700,"high",Table1[[#This Row],[Inventory_Level]]&gt;200,"medium")</f>
        <v>medium</v>
      </c>
    </row>
    <row r="6401" spans="1:20" x14ac:dyDescent="0.35">
      <c r="A6401" s="4">
        <v>6400</v>
      </c>
      <c r="B6401" s="4" t="s">
        <v>44</v>
      </c>
      <c r="C6401" s="4" t="s">
        <v>24</v>
      </c>
      <c r="D6401" s="4" t="s">
        <v>25</v>
      </c>
      <c r="E6401" s="4" t="s">
        <v>18</v>
      </c>
      <c r="F6401" s="10" t="s">
        <v>98</v>
      </c>
      <c r="G6401" s="11" t="s">
        <v>313</v>
      </c>
      <c r="H6401" s="4">
        <v>26</v>
      </c>
      <c r="I6401" s="12">
        <v>36928.75</v>
      </c>
      <c r="J6401" s="12">
        <v>960147.5</v>
      </c>
      <c r="K6401" s="12">
        <v>1681.95</v>
      </c>
      <c r="L6401" s="4">
        <v>772</v>
      </c>
      <c r="M6401" s="4" t="s">
        <v>35</v>
      </c>
      <c r="N6401" s="4" t="str" cm="1">
        <f t="array" ref="N6401">_xlfn.SWITCH(E6401,"Delhi","North","Chennai","South","Hyderabad","South","Mumbai","Central","Bangalore","South")</f>
        <v>North</v>
      </c>
      <c r="O6401" s="12">
        <v>94149.78</v>
      </c>
      <c r="P6401" s="4">
        <f>Table1[[#This Row],[Delivery_Date]]-Table1[[#This Row],[Order_Date]]</f>
        <v>9</v>
      </c>
      <c r="Q6401" s="4" t="str">
        <f>IF(Table1[[#This Row],[Delivery delay days]]&gt;5,"delay","on time")</f>
        <v>delay</v>
      </c>
      <c r="R6401" s="10">
        <f>DATEVALUE(Table1[[#This Row],[Delivery_Date]])</f>
        <v>45133</v>
      </c>
      <c r="S6401" s="10">
        <f>DATEVALUE(Table1[[#This Row],[Order_Date]])</f>
        <v>45124</v>
      </c>
      <c r="T6401" s="4" t="str" cm="1">
        <f t="array" ref="T6401">_xlfn.IFS(Table1[[#This Row],[Inventory_Level]]&lt;=200,"low",Table1[[#This Row],[Inventory_Level]]&gt;=700,"high",Table1[[#This Row],[Inventory_Level]]&gt;200,"medium")</f>
        <v>high</v>
      </c>
    </row>
    <row r="6402" spans="1:20" x14ac:dyDescent="0.35">
      <c r="A6402" s="4">
        <v>6401</v>
      </c>
      <c r="B6402" s="4" t="s">
        <v>59</v>
      </c>
      <c r="C6402" s="4" t="s">
        <v>24</v>
      </c>
      <c r="D6402" s="4" t="s">
        <v>25</v>
      </c>
      <c r="E6402" s="4" t="s">
        <v>46</v>
      </c>
      <c r="F6402" s="10" t="s">
        <v>302</v>
      </c>
      <c r="G6402" s="11" t="s">
        <v>160</v>
      </c>
      <c r="H6402" s="4">
        <v>9</v>
      </c>
      <c r="I6402" s="12">
        <v>44227.64</v>
      </c>
      <c r="J6402" s="12">
        <v>398048.76</v>
      </c>
      <c r="K6402" s="12">
        <v>2219.8200000000002</v>
      </c>
      <c r="L6402" s="4">
        <v>773</v>
      </c>
      <c r="M6402" s="4" t="s">
        <v>35</v>
      </c>
      <c r="N6402" s="4" t="str" cm="1">
        <f t="array" ref="N6402">_xlfn.SWITCH(E6402,"Delhi","North","Chennai","South","Hyderabad","South","Mumbai","Central","Bangalore","South")</f>
        <v>South</v>
      </c>
      <c r="O6402" s="12">
        <v>26846.89</v>
      </c>
      <c r="P6402" s="4">
        <f>Table1[[#This Row],[Delivery_Date]]-Table1[[#This Row],[Order_Date]]</f>
        <v>7</v>
      </c>
      <c r="Q6402" s="4" t="str">
        <f>IF(Table1[[#This Row],[Delivery delay days]]&gt;5,"delay","on time")</f>
        <v>delay</v>
      </c>
      <c r="R6402" s="10">
        <f>DATEVALUE(Table1[[#This Row],[Delivery_Date]])</f>
        <v>45173</v>
      </c>
      <c r="S6402" s="10">
        <f>DATEVALUE(Table1[[#This Row],[Order_Date]])</f>
        <v>45166</v>
      </c>
      <c r="T6402" s="4" t="str" cm="1">
        <f t="array" ref="T6402">_xlfn.IFS(Table1[[#This Row],[Inventory_Level]]&lt;=200,"low",Table1[[#This Row],[Inventory_Level]]&gt;=700,"high",Table1[[#This Row],[Inventory_Level]]&gt;200,"medium")</f>
        <v>high</v>
      </c>
    </row>
    <row r="6403" spans="1:20" x14ac:dyDescent="0.35">
      <c r="A6403" s="4">
        <v>6402</v>
      </c>
      <c r="B6403" s="4" t="s">
        <v>23</v>
      </c>
      <c r="C6403" s="4" t="s">
        <v>24</v>
      </c>
      <c r="D6403" s="4" t="s">
        <v>39</v>
      </c>
      <c r="E6403" s="4" t="s">
        <v>26</v>
      </c>
      <c r="F6403" s="10" t="s">
        <v>257</v>
      </c>
      <c r="G6403" s="11" t="s">
        <v>235</v>
      </c>
      <c r="H6403" s="4">
        <v>4</v>
      </c>
      <c r="I6403" s="12">
        <v>7029.49</v>
      </c>
      <c r="J6403" s="12">
        <v>28117.96</v>
      </c>
      <c r="K6403" s="12">
        <v>1062.56</v>
      </c>
      <c r="L6403" s="4">
        <v>137</v>
      </c>
      <c r="M6403" s="4" t="s">
        <v>42</v>
      </c>
      <c r="N6403" s="4" t="str" cm="1">
        <f t="array" ref="N6403">_xlfn.SWITCH(E6403,"Delhi","North","Chennai","South","Hyderabad","South","Mumbai","Central","Bangalore","South")</f>
        <v>South</v>
      </c>
      <c r="O6403" s="12">
        <v>2992.8</v>
      </c>
      <c r="P6403" s="4">
        <f>Table1[[#This Row],[Delivery_Date]]-Table1[[#This Row],[Order_Date]]</f>
        <v>7</v>
      </c>
      <c r="Q6403" s="4" t="str">
        <f>IF(Table1[[#This Row],[Delivery delay days]]&gt;5,"delay","on time")</f>
        <v>delay</v>
      </c>
      <c r="R6403" s="10">
        <f>DATEVALUE(Table1[[#This Row],[Delivery_Date]])</f>
        <v>45068</v>
      </c>
      <c r="S6403" s="10">
        <f>DATEVALUE(Table1[[#This Row],[Order_Date]])</f>
        <v>45061</v>
      </c>
      <c r="T6403" s="4" t="str" cm="1">
        <f t="array" ref="T6403">_xlfn.IFS(Table1[[#This Row],[Inventory_Level]]&lt;=200,"low",Table1[[#This Row],[Inventory_Level]]&gt;=700,"high",Table1[[#This Row],[Inventory_Level]]&gt;200,"medium")</f>
        <v>low</v>
      </c>
    </row>
    <row r="6404" spans="1:20" x14ac:dyDescent="0.35">
      <c r="A6404" s="4">
        <v>6403</v>
      </c>
      <c r="B6404" s="4" t="s">
        <v>23</v>
      </c>
      <c r="C6404" s="4" t="s">
        <v>38</v>
      </c>
      <c r="D6404" s="4" t="s">
        <v>45</v>
      </c>
      <c r="E6404" s="4" t="s">
        <v>60</v>
      </c>
      <c r="F6404" s="10" t="s">
        <v>266</v>
      </c>
      <c r="G6404" s="11" t="s">
        <v>239</v>
      </c>
      <c r="H6404" s="4">
        <v>72</v>
      </c>
      <c r="I6404" s="12">
        <v>31950.25</v>
      </c>
      <c r="J6404" s="12">
        <v>2300418</v>
      </c>
      <c r="K6404" s="12">
        <v>1810.32</v>
      </c>
      <c r="L6404" s="4">
        <v>863</v>
      </c>
      <c r="M6404" s="4" t="s">
        <v>21</v>
      </c>
      <c r="N6404" s="4" t="str" cm="1">
        <f t="array" ref="N6404">_xlfn.SWITCH(E6404,"Delhi","North","Chennai","South","Hyderabad","South","Mumbai","Central","Bangalore","South")</f>
        <v>South</v>
      </c>
      <c r="O6404" s="12">
        <v>435301.67</v>
      </c>
      <c r="P6404" s="4">
        <f>Table1[[#This Row],[Delivery_Date]]-Table1[[#This Row],[Order_Date]]</f>
        <v>8</v>
      </c>
      <c r="Q6404" s="4" t="str">
        <f>IF(Table1[[#This Row],[Delivery delay days]]&gt;5,"delay","on time")</f>
        <v>delay</v>
      </c>
      <c r="R6404" s="10">
        <f>DATEVALUE(Table1[[#This Row],[Delivery_Date]])</f>
        <v>45087</v>
      </c>
      <c r="S6404" s="10">
        <f>DATEVALUE(Table1[[#This Row],[Order_Date]])</f>
        <v>45079</v>
      </c>
      <c r="T6404" s="4" t="str" cm="1">
        <f t="array" ref="T6404">_xlfn.IFS(Table1[[#This Row],[Inventory_Level]]&lt;=200,"low",Table1[[#This Row],[Inventory_Level]]&gt;=700,"high",Table1[[#This Row],[Inventory_Level]]&gt;200,"medium")</f>
        <v>high</v>
      </c>
    </row>
    <row r="6405" spans="1:20" x14ac:dyDescent="0.35">
      <c r="A6405" s="4">
        <v>6404</v>
      </c>
      <c r="B6405" s="4" t="s">
        <v>15</v>
      </c>
      <c r="C6405" s="4" t="s">
        <v>38</v>
      </c>
      <c r="D6405" s="4" t="s">
        <v>25</v>
      </c>
      <c r="E6405" s="4" t="s">
        <v>60</v>
      </c>
      <c r="F6405" s="10" t="s">
        <v>398</v>
      </c>
      <c r="G6405" s="11" t="s">
        <v>102</v>
      </c>
      <c r="H6405" s="4">
        <v>75</v>
      </c>
      <c r="I6405" s="12">
        <v>21769.11</v>
      </c>
      <c r="J6405" s="12">
        <v>1632683.25</v>
      </c>
      <c r="K6405" s="12">
        <v>1639.74</v>
      </c>
      <c r="L6405" s="4">
        <v>434</v>
      </c>
      <c r="M6405" s="4" t="s">
        <v>42</v>
      </c>
      <c r="N6405" s="4" t="str" cm="1">
        <f t="array" ref="N6405">_xlfn.SWITCH(E6405,"Delhi","North","Chennai","South","Hyderabad","South","Mumbai","Central","Bangalore","South")</f>
        <v>South</v>
      </c>
      <c r="O6405" s="12">
        <v>245071.44</v>
      </c>
      <c r="P6405" s="4">
        <f>Table1[[#This Row],[Delivery_Date]]-Table1[[#This Row],[Order_Date]]</f>
        <v>6</v>
      </c>
      <c r="Q6405" s="4" t="str">
        <f>IF(Table1[[#This Row],[Delivery delay days]]&gt;5,"delay","on time")</f>
        <v>delay</v>
      </c>
      <c r="R6405" s="10">
        <f>DATEVALUE(Table1[[#This Row],[Delivery_Date]])</f>
        <v>44997</v>
      </c>
      <c r="S6405" s="10">
        <f>DATEVALUE(Table1[[#This Row],[Order_Date]])</f>
        <v>44991</v>
      </c>
      <c r="T6405" s="4" t="str" cm="1">
        <f t="array" ref="T6405">_xlfn.IFS(Table1[[#This Row],[Inventory_Level]]&lt;=200,"low",Table1[[#This Row],[Inventory_Level]]&gt;=700,"high",Table1[[#This Row],[Inventory_Level]]&gt;200,"medium")</f>
        <v>medium</v>
      </c>
    </row>
    <row r="6406" spans="1:20" x14ac:dyDescent="0.35">
      <c r="A6406" s="4">
        <v>6405</v>
      </c>
      <c r="B6406" s="4" t="s">
        <v>44</v>
      </c>
      <c r="C6406" s="4" t="s">
        <v>24</v>
      </c>
      <c r="D6406" s="4" t="s">
        <v>45</v>
      </c>
      <c r="E6406" s="4" t="s">
        <v>52</v>
      </c>
      <c r="F6406" s="10" t="s">
        <v>89</v>
      </c>
      <c r="G6406" s="11" t="s">
        <v>356</v>
      </c>
      <c r="H6406" s="4">
        <v>96</v>
      </c>
      <c r="I6406" s="12">
        <v>22388.7</v>
      </c>
      <c r="J6406" s="12">
        <v>2149315.2000000002</v>
      </c>
      <c r="K6406" s="12">
        <v>2098.0700000000002</v>
      </c>
      <c r="L6406" s="4">
        <v>824</v>
      </c>
      <c r="M6406" s="4" t="s">
        <v>21</v>
      </c>
      <c r="N6406" s="4" t="str" cm="1">
        <f t="array" ref="N6406">_xlfn.SWITCH(E6406,"Delhi","North","Chennai","South","Hyderabad","South","Mumbai","Central","Bangalore","South")</f>
        <v>Central</v>
      </c>
      <c r="O6406" s="12">
        <v>327279.94</v>
      </c>
      <c r="P6406" s="4">
        <f>Table1[[#This Row],[Delivery_Date]]-Table1[[#This Row],[Order_Date]]</f>
        <v>10</v>
      </c>
      <c r="Q6406" s="4" t="str">
        <f>IF(Table1[[#This Row],[Delivery delay days]]&gt;5,"delay","on time")</f>
        <v>delay</v>
      </c>
      <c r="R6406" s="10">
        <f>DATEVALUE(Table1[[#This Row],[Delivery_Date]])</f>
        <v>45126</v>
      </c>
      <c r="S6406" s="10">
        <f>DATEVALUE(Table1[[#This Row],[Order_Date]])</f>
        <v>45116</v>
      </c>
      <c r="T6406" s="4" t="str" cm="1">
        <f t="array" ref="T6406">_xlfn.IFS(Table1[[#This Row],[Inventory_Level]]&lt;=200,"low",Table1[[#This Row],[Inventory_Level]]&gt;=700,"high",Table1[[#This Row],[Inventory_Level]]&gt;200,"medium")</f>
        <v>high</v>
      </c>
    </row>
    <row r="6407" spans="1:20" x14ac:dyDescent="0.35">
      <c r="A6407" s="4">
        <v>6406</v>
      </c>
      <c r="B6407" s="4" t="s">
        <v>65</v>
      </c>
      <c r="C6407" s="4" t="s">
        <v>38</v>
      </c>
      <c r="D6407" s="4" t="s">
        <v>32</v>
      </c>
      <c r="E6407" s="4" t="s">
        <v>18</v>
      </c>
      <c r="F6407" s="10" t="s">
        <v>303</v>
      </c>
      <c r="G6407" s="11" t="s">
        <v>213</v>
      </c>
      <c r="H6407" s="4">
        <v>30</v>
      </c>
      <c r="I6407" s="12">
        <v>22130.04</v>
      </c>
      <c r="J6407" s="12">
        <v>663901.19999999995</v>
      </c>
      <c r="K6407" s="12">
        <v>2536.79</v>
      </c>
      <c r="L6407" s="4">
        <v>411</v>
      </c>
      <c r="M6407" s="4" t="s">
        <v>35</v>
      </c>
      <c r="N6407" s="4" t="str" cm="1">
        <f t="array" ref="N6407">_xlfn.SWITCH(E6407,"Delhi","North","Chennai","South","Hyderabad","South","Mumbai","Central","Bangalore","South")</f>
        <v>North</v>
      </c>
      <c r="O6407" s="12">
        <v>46743.1</v>
      </c>
      <c r="P6407" s="4">
        <f>Table1[[#This Row],[Delivery_Date]]-Table1[[#This Row],[Order_Date]]</f>
        <v>13</v>
      </c>
      <c r="Q6407" s="4" t="str">
        <f>IF(Table1[[#This Row],[Delivery delay days]]&gt;5,"delay","on time")</f>
        <v>delay</v>
      </c>
      <c r="R6407" s="10">
        <f>DATEVALUE(Table1[[#This Row],[Delivery_Date]])</f>
        <v>45251</v>
      </c>
      <c r="S6407" s="10">
        <f>DATEVALUE(Table1[[#This Row],[Order_Date]])</f>
        <v>45238</v>
      </c>
      <c r="T6407" s="4" t="str" cm="1">
        <f t="array" ref="T6407">_xlfn.IFS(Table1[[#This Row],[Inventory_Level]]&lt;=200,"low",Table1[[#This Row],[Inventory_Level]]&gt;=700,"high",Table1[[#This Row],[Inventory_Level]]&gt;200,"medium")</f>
        <v>medium</v>
      </c>
    </row>
    <row r="6408" spans="1:20" x14ac:dyDescent="0.35">
      <c r="A6408" s="4">
        <v>6407</v>
      </c>
      <c r="B6408" s="4" t="s">
        <v>31</v>
      </c>
      <c r="C6408" s="4" t="s">
        <v>24</v>
      </c>
      <c r="D6408" s="4" t="s">
        <v>45</v>
      </c>
      <c r="E6408" s="4" t="s">
        <v>26</v>
      </c>
      <c r="F6408" s="10" t="s">
        <v>172</v>
      </c>
      <c r="G6408" s="11" t="s">
        <v>365</v>
      </c>
      <c r="H6408" s="4">
        <v>82</v>
      </c>
      <c r="I6408" s="12">
        <v>19529.02</v>
      </c>
      <c r="J6408" s="12">
        <v>1601379.64</v>
      </c>
      <c r="K6408" s="12">
        <v>4802.0600000000004</v>
      </c>
      <c r="L6408" s="4">
        <v>297</v>
      </c>
      <c r="M6408" s="4" t="s">
        <v>21</v>
      </c>
      <c r="N6408" s="4" t="str" cm="1">
        <f t="array" ref="N6408">_xlfn.SWITCH(E6408,"Delhi","North","Chennai","South","Hyderabad","South","Mumbai","Central","Bangalore","South")</f>
        <v>South</v>
      </c>
      <c r="O6408" s="12">
        <v>156133.26999999999</v>
      </c>
      <c r="P6408" s="4">
        <f>Table1[[#This Row],[Delivery_Date]]-Table1[[#This Row],[Order_Date]]</f>
        <v>8</v>
      </c>
      <c r="Q6408" s="4" t="str">
        <f>IF(Table1[[#This Row],[Delivery delay days]]&gt;5,"delay","on time")</f>
        <v>delay</v>
      </c>
      <c r="R6408" s="10">
        <f>DATEVALUE(Table1[[#This Row],[Delivery_Date]])</f>
        <v>45184</v>
      </c>
      <c r="S6408" s="10">
        <f>DATEVALUE(Table1[[#This Row],[Order_Date]])</f>
        <v>45176</v>
      </c>
      <c r="T6408" s="4" t="str" cm="1">
        <f t="array" ref="T6408">_xlfn.IFS(Table1[[#This Row],[Inventory_Level]]&lt;=200,"low",Table1[[#This Row],[Inventory_Level]]&gt;=700,"high",Table1[[#This Row],[Inventory_Level]]&gt;200,"medium")</f>
        <v>medium</v>
      </c>
    </row>
    <row r="6409" spans="1:20" x14ac:dyDescent="0.35">
      <c r="A6409" s="4">
        <v>6408</v>
      </c>
      <c r="B6409" s="4" t="s">
        <v>31</v>
      </c>
      <c r="C6409" s="4" t="s">
        <v>16</v>
      </c>
      <c r="D6409" s="4" t="s">
        <v>32</v>
      </c>
      <c r="E6409" s="4" t="s">
        <v>52</v>
      </c>
      <c r="F6409" s="10" t="s">
        <v>326</v>
      </c>
      <c r="G6409" s="11" t="s">
        <v>271</v>
      </c>
      <c r="H6409" s="4">
        <v>36</v>
      </c>
      <c r="I6409" s="12">
        <v>33242.42</v>
      </c>
      <c r="J6409" s="12">
        <v>1196727.1200000001</v>
      </c>
      <c r="K6409" s="12">
        <v>754.8</v>
      </c>
      <c r="L6409" s="4">
        <v>768</v>
      </c>
      <c r="M6409" s="4" t="s">
        <v>21</v>
      </c>
      <c r="N6409" s="4" t="str" cm="1">
        <f t="array" ref="N6409">_xlfn.SWITCH(E6409,"Delhi","North","Chennai","South","Hyderabad","South","Mumbai","Central","Bangalore","South")</f>
        <v>Central</v>
      </c>
      <c r="O6409" s="12">
        <v>235866.06</v>
      </c>
      <c r="P6409" s="4">
        <f>Table1[[#This Row],[Delivery_Date]]-Table1[[#This Row],[Order_Date]]</f>
        <v>9</v>
      </c>
      <c r="Q6409" s="4" t="str">
        <f>IF(Table1[[#This Row],[Delivery delay days]]&gt;5,"delay","on time")</f>
        <v>delay</v>
      </c>
      <c r="R6409" s="10">
        <f>DATEVALUE(Table1[[#This Row],[Delivery_Date]])</f>
        <v>45121</v>
      </c>
      <c r="S6409" s="10">
        <f>DATEVALUE(Table1[[#This Row],[Order_Date]])</f>
        <v>45112</v>
      </c>
      <c r="T6409" s="4" t="str" cm="1">
        <f t="array" ref="T6409">_xlfn.IFS(Table1[[#This Row],[Inventory_Level]]&lt;=200,"low",Table1[[#This Row],[Inventory_Level]]&gt;=700,"high",Table1[[#This Row],[Inventory_Level]]&gt;200,"medium")</f>
        <v>high</v>
      </c>
    </row>
    <row r="6410" spans="1:20" x14ac:dyDescent="0.35">
      <c r="A6410" s="4">
        <v>6409</v>
      </c>
      <c r="B6410" s="4" t="s">
        <v>65</v>
      </c>
      <c r="C6410" s="4" t="s">
        <v>24</v>
      </c>
      <c r="D6410" s="4" t="s">
        <v>17</v>
      </c>
      <c r="E6410" s="4" t="s">
        <v>26</v>
      </c>
      <c r="F6410" s="10" t="s">
        <v>150</v>
      </c>
      <c r="G6410" s="11" t="s">
        <v>414</v>
      </c>
      <c r="H6410" s="4">
        <v>22</v>
      </c>
      <c r="I6410" s="12">
        <v>1529.82</v>
      </c>
      <c r="J6410" s="12">
        <v>33656.04</v>
      </c>
      <c r="K6410" s="12">
        <v>4775.7700000000004</v>
      </c>
      <c r="L6410" s="4">
        <v>625</v>
      </c>
      <c r="M6410" s="4" t="s">
        <v>42</v>
      </c>
      <c r="N6410" s="4" t="str" cm="1">
        <f t="array" ref="N6410">_xlfn.SWITCH(E6410,"Delhi","North","Chennai","South","Hyderabad","South","Mumbai","Central","Bangalore","South")</f>
        <v>South</v>
      </c>
      <c r="O6410" s="12">
        <v>4775.76</v>
      </c>
      <c r="P6410" s="4">
        <f>Table1[[#This Row],[Delivery_Date]]-Table1[[#This Row],[Order_Date]]</f>
        <v>10</v>
      </c>
      <c r="Q6410" s="4" t="str">
        <f>IF(Table1[[#This Row],[Delivery delay days]]&gt;5,"delay","on time")</f>
        <v>delay</v>
      </c>
      <c r="R6410" s="10">
        <f>DATEVALUE(Table1[[#This Row],[Delivery_Date]])</f>
        <v>45298</v>
      </c>
      <c r="S6410" s="10">
        <f>DATEVALUE(Table1[[#This Row],[Order_Date]])</f>
        <v>45288</v>
      </c>
      <c r="T6410" s="4" t="str" cm="1">
        <f t="array" ref="T6410">_xlfn.IFS(Table1[[#This Row],[Inventory_Level]]&lt;=200,"low",Table1[[#This Row],[Inventory_Level]]&gt;=700,"high",Table1[[#This Row],[Inventory_Level]]&gt;200,"medium")</f>
        <v>medium</v>
      </c>
    </row>
    <row r="6411" spans="1:20" x14ac:dyDescent="0.35">
      <c r="A6411" s="4">
        <v>6410</v>
      </c>
      <c r="B6411" s="4" t="s">
        <v>59</v>
      </c>
      <c r="C6411" s="4" t="s">
        <v>24</v>
      </c>
      <c r="D6411" s="4" t="s">
        <v>17</v>
      </c>
      <c r="E6411" s="4" t="s">
        <v>26</v>
      </c>
      <c r="F6411" s="10" t="s">
        <v>313</v>
      </c>
      <c r="G6411" s="11" t="s">
        <v>27</v>
      </c>
      <c r="H6411" s="4">
        <v>28</v>
      </c>
      <c r="I6411" s="12">
        <v>22165.61</v>
      </c>
      <c r="J6411" s="12">
        <v>620637.07999999996</v>
      </c>
      <c r="K6411" s="12">
        <v>4963.2299999999996</v>
      </c>
      <c r="L6411" s="4">
        <v>364</v>
      </c>
      <c r="M6411" s="4" t="s">
        <v>35</v>
      </c>
      <c r="N6411" s="4" t="str" cm="1">
        <f t="array" ref="N6411">_xlfn.SWITCH(E6411,"Delhi","North","Chennai","South","Hyderabad","South","Mumbai","Central","Bangalore","South")</f>
        <v>South</v>
      </c>
      <c r="O6411" s="12">
        <v>53395.92</v>
      </c>
      <c r="P6411" s="4">
        <f>Table1[[#This Row],[Delivery_Date]]-Table1[[#This Row],[Order_Date]]</f>
        <v>1</v>
      </c>
      <c r="Q6411" s="4" t="str">
        <f>IF(Table1[[#This Row],[Delivery delay days]]&gt;5,"delay","on time")</f>
        <v>on time</v>
      </c>
      <c r="R6411" s="10">
        <f>DATEVALUE(Table1[[#This Row],[Delivery_Date]])</f>
        <v>45134</v>
      </c>
      <c r="S6411" s="10">
        <f>DATEVALUE(Table1[[#This Row],[Order_Date]])</f>
        <v>45133</v>
      </c>
      <c r="T6411" s="4" t="str" cm="1">
        <f t="array" ref="T6411">_xlfn.IFS(Table1[[#This Row],[Inventory_Level]]&lt;=200,"low",Table1[[#This Row],[Inventory_Level]]&gt;=700,"high",Table1[[#This Row],[Inventory_Level]]&gt;200,"medium")</f>
        <v>medium</v>
      </c>
    </row>
    <row r="6412" spans="1:20" x14ac:dyDescent="0.35">
      <c r="A6412" s="4">
        <v>6411</v>
      </c>
      <c r="B6412" s="4" t="s">
        <v>23</v>
      </c>
      <c r="C6412" s="4" t="s">
        <v>24</v>
      </c>
      <c r="D6412" s="4" t="s">
        <v>25</v>
      </c>
      <c r="E6412" s="4" t="s">
        <v>60</v>
      </c>
      <c r="F6412" s="10" t="s">
        <v>331</v>
      </c>
      <c r="G6412" s="11" t="s">
        <v>196</v>
      </c>
      <c r="H6412" s="4">
        <v>84</v>
      </c>
      <c r="I6412" s="12">
        <v>3175.57</v>
      </c>
      <c r="J6412" s="12">
        <v>266747.88</v>
      </c>
      <c r="K6412" s="12">
        <v>2808.94</v>
      </c>
      <c r="L6412" s="4">
        <v>796</v>
      </c>
      <c r="M6412" s="4" t="s">
        <v>42</v>
      </c>
      <c r="N6412" s="4" t="str" cm="1">
        <f t="array" ref="N6412">_xlfn.SWITCH(E6412,"Delhi","North","Chennai","South","Hyderabad","South","Mumbai","Central","Bangalore","South")</f>
        <v>South</v>
      </c>
      <c r="O6412" s="12">
        <v>33015.68</v>
      </c>
      <c r="P6412" s="4">
        <f>Table1[[#This Row],[Delivery_Date]]-Table1[[#This Row],[Order_Date]]</f>
        <v>3</v>
      </c>
      <c r="Q6412" s="4" t="str">
        <f>IF(Table1[[#This Row],[Delivery delay days]]&gt;5,"delay","on time")</f>
        <v>on time</v>
      </c>
      <c r="R6412" s="10">
        <f>DATEVALUE(Table1[[#This Row],[Delivery_Date]])</f>
        <v>44935</v>
      </c>
      <c r="S6412" s="10">
        <f>DATEVALUE(Table1[[#This Row],[Order_Date]])</f>
        <v>44932</v>
      </c>
      <c r="T6412" s="4" t="str" cm="1">
        <f t="array" ref="T6412">_xlfn.IFS(Table1[[#This Row],[Inventory_Level]]&lt;=200,"low",Table1[[#This Row],[Inventory_Level]]&gt;=700,"high",Table1[[#This Row],[Inventory_Level]]&gt;200,"medium")</f>
        <v>high</v>
      </c>
    </row>
    <row r="6413" spans="1:20" x14ac:dyDescent="0.35">
      <c r="A6413" s="4">
        <v>6412</v>
      </c>
      <c r="B6413" s="4" t="s">
        <v>59</v>
      </c>
      <c r="C6413" s="4" t="s">
        <v>24</v>
      </c>
      <c r="D6413" s="4" t="s">
        <v>25</v>
      </c>
      <c r="E6413" s="4" t="s">
        <v>18</v>
      </c>
      <c r="F6413" s="10" t="s">
        <v>308</v>
      </c>
      <c r="G6413" s="11" t="s">
        <v>295</v>
      </c>
      <c r="H6413" s="4">
        <v>47</v>
      </c>
      <c r="I6413" s="12">
        <v>34566.97</v>
      </c>
      <c r="J6413" s="12">
        <v>1624647.59</v>
      </c>
      <c r="K6413" s="12">
        <v>3207.09</v>
      </c>
      <c r="L6413" s="4">
        <v>433</v>
      </c>
      <c r="M6413" s="4" t="s">
        <v>21</v>
      </c>
      <c r="N6413" s="4" t="str" cm="1">
        <f t="array" ref="N6413">_xlfn.SWITCH(E6413,"Delhi","North","Chennai","South","Hyderabad","South","Mumbai","Central","Bangalore","South")</f>
        <v>North</v>
      </c>
      <c r="O6413" s="12">
        <v>164408.57</v>
      </c>
      <c r="P6413" s="4">
        <f>Table1[[#This Row],[Delivery_Date]]-Table1[[#This Row],[Order_Date]]</f>
        <v>14</v>
      </c>
      <c r="Q6413" s="4" t="str">
        <f>IF(Table1[[#This Row],[Delivery delay days]]&gt;5,"delay","on time")</f>
        <v>delay</v>
      </c>
      <c r="R6413" s="10">
        <f>DATEVALUE(Table1[[#This Row],[Delivery_Date]])</f>
        <v>45295</v>
      </c>
      <c r="S6413" s="10">
        <f>DATEVALUE(Table1[[#This Row],[Order_Date]])</f>
        <v>45281</v>
      </c>
      <c r="T6413" s="4" t="str" cm="1">
        <f t="array" ref="T6413">_xlfn.IFS(Table1[[#This Row],[Inventory_Level]]&lt;=200,"low",Table1[[#This Row],[Inventory_Level]]&gt;=700,"high",Table1[[#This Row],[Inventory_Level]]&gt;200,"medium")</f>
        <v>medium</v>
      </c>
    </row>
    <row r="6414" spans="1:20" x14ac:dyDescent="0.35">
      <c r="A6414" s="4">
        <v>6413</v>
      </c>
      <c r="B6414" s="4" t="s">
        <v>65</v>
      </c>
      <c r="C6414" s="4" t="s">
        <v>38</v>
      </c>
      <c r="D6414" s="4" t="s">
        <v>45</v>
      </c>
      <c r="E6414" s="4" t="s">
        <v>18</v>
      </c>
      <c r="F6414" s="10" t="s">
        <v>27</v>
      </c>
      <c r="G6414" s="11" t="s">
        <v>28</v>
      </c>
      <c r="H6414" s="4">
        <v>30</v>
      </c>
      <c r="I6414" s="12">
        <v>35448.800000000003</v>
      </c>
      <c r="J6414" s="12">
        <v>1063464</v>
      </c>
      <c r="K6414" s="12">
        <v>1467.52</v>
      </c>
      <c r="L6414" s="4">
        <v>299</v>
      </c>
      <c r="M6414" s="4" t="s">
        <v>21</v>
      </c>
      <c r="N6414" s="4" t="str" cm="1">
        <f t="array" ref="N6414">_xlfn.SWITCH(E6414,"Delhi","North","Chennai","South","Hyderabad","South","Mumbai","Central","Bangalore","South")</f>
        <v>North</v>
      </c>
      <c r="O6414" s="12">
        <v>230645.46</v>
      </c>
      <c r="P6414" s="4">
        <f>Table1[[#This Row],[Delivery_Date]]-Table1[[#This Row],[Order_Date]]</f>
        <v>3</v>
      </c>
      <c r="Q6414" s="4" t="str">
        <f>IF(Table1[[#This Row],[Delivery delay days]]&gt;5,"delay","on time")</f>
        <v>on time</v>
      </c>
      <c r="R6414" s="10">
        <f>DATEVALUE(Table1[[#This Row],[Delivery_Date]])</f>
        <v>45137</v>
      </c>
      <c r="S6414" s="10">
        <f>DATEVALUE(Table1[[#This Row],[Order_Date]])</f>
        <v>45134</v>
      </c>
      <c r="T6414" s="4" t="str" cm="1">
        <f t="array" ref="T6414">_xlfn.IFS(Table1[[#This Row],[Inventory_Level]]&lt;=200,"low",Table1[[#This Row],[Inventory_Level]]&gt;=700,"high",Table1[[#This Row],[Inventory_Level]]&gt;200,"medium")</f>
        <v>medium</v>
      </c>
    </row>
    <row r="6415" spans="1:20" x14ac:dyDescent="0.35">
      <c r="A6415" s="4">
        <v>6414</v>
      </c>
      <c r="B6415" s="4" t="s">
        <v>31</v>
      </c>
      <c r="C6415" s="4" t="s">
        <v>24</v>
      </c>
      <c r="D6415" s="4" t="s">
        <v>25</v>
      </c>
      <c r="E6415" s="4" t="s">
        <v>52</v>
      </c>
      <c r="F6415" s="10" t="s">
        <v>241</v>
      </c>
      <c r="G6415" s="11" t="s">
        <v>395</v>
      </c>
      <c r="H6415" s="4">
        <v>46</v>
      </c>
      <c r="I6415" s="12">
        <v>34790.519999999997</v>
      </c>
      <c r="J6415" s="12">
        <v>1600363.92</v>
      </c>
      <c r="K6415" s="12">
        <v>2633.55</v>
      </c>
      <c r="L6415" s="4">
        <v>509</v>
      </c>
      <c r="M6415" s="4" t="s">
        <v>29</v>
      </c>
      <c r="N6415" s="4" t="str" cm="1">
        <f t="array" ref="N6415">_xlfn.SWITCH(E6415,"Delhi","North","Chennai","South","Hyderabad","South","Mumbai","Central","Bangalore","South")</f>
        <v>Central</v>
      </c>
      <c r="O6415" s="12">
        <v>213164.87</v>
      </c>
      <c r="P6415" s="4">
        <f>Table1[[#This Row],[Delivery_Date]]-Table1[[#This Row],[Order_Date]]</f>
        <v>12</v>
      </c>
      <c r="Q6415" s="4" t="str">
        <f>IF(Table1[[#This Row],[Delivery delay days]]&gt;5,"delay","on time")</f>
        <v>delay</v>
      </c>
      <c r="R6415" s="10">
        <f>DATEVALUE(Table1[[#This Row],[Delivery_Date]])</f>
        <v>45012</v>
      </c>
      <c r="S6415" s="10">
        <f>DATEVALUE(Table1[[#This Row],[Order_Date]])</f>
        <v>45000</v>
      </c>
      <c r="T6415" s="4" t="str" cm="1">
        <f t="array" ref="T6415">_xlfn.IFS(Table1[[#This Row],[Inventory_Level]]&lt;=200,"low",Table1[[#This Row],[Inventory_Level]]&gt;=700,"high",Table1[[#This Row],[Inventory_Level]]&gt;200,"medium")</f>
        <v>medium</v>
      </c>
    </row>
    <row r="6416" spans="1:20" x14ac:dyDescent="0.35">
      <c r="A6416" s="4">
        <v>6415</v>
      </c>
      <c r="B6416" s="4" t="s">
        <v>51</v>
      </c>
      <c r="C6416" s="4" t="s">
        <v>24</v>
      </c>
      <c r="D6416" s="4" t="s">
        <v>45</v>
      </c>
      <c r="E6416" s="4" t="s">
        <v>46</v>
      </c>
      <c r="F6416" s="10" t="s">
        <v>40</v>
      </c>
      <c r="G6416" s="11" t="s">
        <v>81</v>
      </c>
      <c r="H6416" s="4">
        <v>92</v>
      </c>
      <c r="I6416" s="12">
        <v>34060.620000000003</v>
      </c>
      <c r="J6416" s="12">
        <v>3133577.04</v>
      </c>
      <c r="K6416" s="12">
        <v>2649.21</v>
      </c>
      <c r="L6416" s="4">
        <v>850</v>
      </c>
      <c r="M6416" s="4" t="s">
        <v>29</v>
      </c>
      <c r="N6416" s="4" t="str" cm="1">
        <f t="array" ref="N6416">_xlfn.SWITCH(E6416,"Delhi","North","Chennai","South","Hyderabad","South","Mumbai","Central","Bangalore","South")</f>
        <v>South</v>
      </c>
      <c r="O6416" s="12">
        <v>427924.92</v>
      </c>
      <c r="P6416" s="4">
        <f>Table1[[#This Row],[Delivery_Date]]-Table1[[#This Row],[Order_Date]]</f>
        <v>10</v>
      </c>
      <c r="Q6416" s="4" t="str">
        <f>IF(Table1[[#This Row],[Delivery delay days]]&gt;5,"delay","on time")</f>
        <v>delay</v>
      </c>
      <c r="R6416" s="10">
        <f>DATEVALUE(Table1[[#This Row],[Delivery_Date]])</f>
        <v>45043</v>
      </c>
      <c r="S6416" s="10">
        <f>DATEVALUE(Table1[[#This Row],[Order_Date]])</f>
        <v>45033</v>
      </c>
      <c r="T6416" s="4" t="str" cm="1">
        <f t="array" ref="T6416">_xlfn.IFS(Table1[[#This Row],[Inventory_Level]]&lt;=200,"low",Table1[[#This Row],[Inventory_Level]]&gt;=700,"high",Table1[[#This Row],[Inventory_Level]]&gt;200,"medium")</f>
        <v>high</v>
      </c>
    </row>
    <row r="6417" spans="1:20" x14ac:dyDescent="0.35">
      <c r="A6417" s="4">
        <v>6416</v>
      </c>
      <c r="B6417" s="4" t="s">
        <v>31</v>
      </c>
      <c r="C6417" s="4" t="s">
        <v>16</v>
      </c>
      <c r="D6417" s="4" t="s">
        <v>17</v>
      </c>
      <c r="E6417" s="4" t="s">
        <v>52</v>
      </c>
      <c r="F6417" s="10" t="s">
        <v>193</v>
      </c>
      <c r="G6417" s="11" t="s">
        <v>299</v>
      </c>
      <c r="H6417" s="4">
        <v>78</v>
      </c>
      <c r="I6417" s="12">
        <v>4961.82</v>
      </c>
      <c r="J6417" s="12">
        <v>387021.96</v>
      </c>
      <c r="K6417" s="12">
        <v>1358.3</v>
      </c>
      <c r="L6417" s="4">
        <v>202</v>
      </c>
      <c r="M6417" s="4" t="s">
        <v>35</v>
      </c>
      <c r="N6417" s="4" t="str" cm="1">
        <f t="array" ref="N6417">_xlfn.SWITCH(E6417,"Delhi","North","Chennai","South","Hyderabad","South","Mumbai","Central","Bangalore","South")</f>
        <v>Central</v>
      </c>
      <c r="O6417" s="12">
        <v>53421</v>
      </c>
      <c r="P6417" s="4">
        <f>Table1[[#This Row],[Delivery_Date]]-Table1[[#This Row],[Order_Date]]</f>
        <v>1</v>
      </c>
      <c r="Q6417" s="4" t="str">
        <f>IF(Table1[[#This Row],[Delivery delay days]]&gt;5,"delay","on time")</f>
        <v>on time</v>
      </c>
      <c r="R6417" s="10">
        <f>DATEVALUE(Table1[[#This Row],[Delivery_Date]])</f>
        <v>45210</v>
      </c>
      <c r="S6417" s="10">
        <f>DATEVALUE(Table1[[#This Row],[Order_Date]])</f>
        <v>45209</v>
      </c>
      <c r="T6417" s="4" t="str" cm="1">
        <f t="array" ref="T6417">_xlfn.IFS(Table1[[#This Row],[Inventory_Level]]&lt;=200,"low",Table1[[#This Row],[Inventory_Level]]&gt;=700,"high",Table1[[#This Row],[Inventory_Level]]&gt;200,"medium")</f>
        <v>medium</v>
      </c>
    </row>
    <row r="6418" spans="1:20" x14ac:dyDescent="0.35">
      <c r="A6418" s="4">
        <v>6417</v>
      </c>
      <c r="B6418" s="4" t="s">
        <v>15</v>
      </c>
      <c r="C6418" s="4" t="s">
        <v>38</v>
      </c>
      <c r="D6418" s="4" t="s">
        <v>45</v>
      </c>
      <c r="E6418" s="4" t="s">
        <v>52</v>
      </c>
      <c r="F6418" s="10" t="s">
        <v>234</v>
      </c>
      <c r="G6418" s="11" t="s">
        <v>108</v>
      </c>
      <c r="H6418" s="4">
        <v>3</v>
      </c>
      <c r="I6418" s="12">
        <v>14469.72</v>
      </c>
      <c r="J6418" s="12">
        <v>43409.16</v>
      </c>
      <c r="K6418" s="12">
        <v>1596.75</v>
      </c>
      <c r="L6418" s="4">
        <v>202</v>
      </c>
      <c r="M6418" s="4" t="s">
        <v>29</v>
      </c>
      <c r="N6418" s="4" t="str" cm="1">
        <f t="array" ref="N6418">_xlfn.SWITCH(E6418,"Delhi","North","Chennai","South","Hyderabad","South","Mumbai","Central","Bangalore","South")</f>
        <v>Central</v>
      </c>
      <c r="O6418" s="12">
        <v>4303.7299999999996</v>
      </c>
      <c r="P6418" s="4">
        <f>Table1[[#This Row],[Delivery_Date]]-Table1[[#This Row],[Order_Date]]</f>
        <v>12</v>
      </c>
      <c r="Q6418" s="4" t="str">
        <f>IF(Table1[[#This Row],[Delivery delay days]]&gt;5,"delay","on time")</f>
        <v>delay</v>
      </c>
      <c r="R6418" s="10">
        <f>DATEVALUE(Table1[[#This Row],[Delivery_Date]])</f>
        <v>45059</v>
      </c>
      <c r="S6418" s="10">
        <f>DATEVALUE(Table1[[#This Row],[Order_Date]])</f>
        <v>45047</v>
      </c>
      <c r="T6418" s="4" t="str" cm="1">
        <f t="array" ref="T6418">_xlfn.IFS(Table1[[#This Row],[Inventory_Level]]&lt;=200,"low",Table1[[#This Row],[Inventory_Level]]&gt;=700,"high",Table1[[#This Row],[Inventory_Level]]&gt;200,"medium")</f>
        <v>medium</v>
      </c>
    </row>
    <row r="6419" spans="1:20" x14ac:dyDescent="0.35">
      <c r="A6419" s="4">
        <v>6418</v>
      </c>
      <c r="B6419" s="4" t="s">
        <v>15</v>
      </c>
      <c r="C6419" s="4" t="s">
        <v>24</v>
      </c>
      <c r="D6419" s="4" t="s">
        <v>39</v>
      </c>
      <c r="E6419" s="4" t="s">
        <v>60</v>
      </c>
      <c r="F6419" s="10" t="s">
        <v>180</v>
      </c>
      <c r="G6419" s="11" t="s">
        <v>418</v>
      </c>
      <c r="H6419" s="4">
        <v>7</v>
      </c>
      <c r="I6419" s="12">
        <v>2199.4299999999998</v>
      </c>
      <c r="J6419" s="12">
        <v>15396.01</v>
      </c>
      <c r="K6419" s="12">
        <v>4819.17</v>
      </c>
      <c r="L6419" s="4">
        <v>409</v>
      </c>
      <c r="M6419" s="4" t="s">
        <v>29</v>
      </c>
      <c r="N6419" s="4" t="str" cm="1">
        <f t="array" ref="N6419">_xlfn.SWITCH(E6419,"Delhi","North","Chennai","South","Hyderabad","South","Mumbai","Central","Bangalore","South")</f>
        <v>South</v>
      </c>
      <c r="O6419" s="12">
        <v>3004.78</v>
      </c>
      <c r="P6419" s="4">
        <f>Table1[[#This Row],[Delivery_Date]]-Table1[[#This Row],[Order_Date]]</f>
        <v>11</v>
      </c>
      <c r="Q6419" s="4" t="str">
        <f>IF(Table1[[#This Row],[Delivery delay days]]&gt;5,"delay","on time")</f>
        <v>delay</v>
      </c>
      <c r="R6419" s="10">
        <f>DATEVALUE(Table1[[#This Row],[Delivery_Date]])</f>
        <v>45300</v>
      </c>
      <c r="S6419" s="10">
        <f>DATEVALUE(Table1[[#This Row],[Order_Date]])</f>
        <v>45289</v>
      </c>
      <c r="T6419" s="4" t="str" cm="1">
        <f t="array" ref="T6419">_xlfn.IFS(Table1[[#This Row],[Inventory_Level]]&lt;=200,"low",Table1[[#This Row],[Inventory_Level]]&gt;=700,"high",Table1[[#This Row],[Inventory_Level]]&gt;200,"medium")</f>
        <v>medium</v>
      </c>
    </row>
    <row r="6420" spans="1:20" x14ac:dyDescent="0.35">
      <c r="A6420" s="4">
        <v>6419</v>
      </c>
      <c r="B6420" s="4" t="s">
        <v>51</v>
      </c>
      <c r="C6420" s="4" t="s">
        <v>16</v>
      </c>
      <c r="D6420" s="4" t="s">
        <v>32</v>
      </c>
      <c r="E6420" s="4" t="s">
        <v>60</v>
      </c>
      <c r="F6420" s="10" t="s">
        <v>350</v>
      </c>
      <c r="G6420" s="11" t="s">
        <v>323</v>
      </c>
      <c r="H6420" s="4">
        <v>43</v>
      </c>
      <c r="I6420" s="12">
        <v>16376.88</v>
      </c>
      <c r="J6420" s="12">
        <v>704205.84</v>
      </c>
      <c r="K6420" s="12">
        <v>4227.8999999999996</v>
      </c>
      <c r="L6420" s="4">
        <v>931</v>
      </c>
      <c r="M6420" s="4" t="s">
        <v>21</v>
      </c>
      <c r="N6420" s="4" t="str" cm="1">
        <f t="array" ref="N6420">_xlfn.SWITCH(E6420,"Delhi","North","Chennai","South","Hyderabad","South","Mumbai","Central","Bangalore","South")</f>
        <v>South</v>
      </c>
      <c r="O6420" s="12">
        <v>105610.9</v>
      </c>
      <c r="P6420" s="4">
        <f>Table1[[#This Row],[Delivery_Date]]-Table1[[#This Row],[Order_Date]]</f>
        <v>9</v>
      </c>
      <c r="Q6420" s="4" t="str">
        <f>IF(Table1[[#This Row],[Delivery delay days]]&gt;5,"delay","on time")</f>
        <v>delay</v>
      </c>
      <c r="R6420" s="10">
        <f>DATEVALUE(Table1[[#This Row],[Delivery_Date]])</f>
        <v>45273</v>
      </c>
      <c r="S6420" s="10">
        <f>DATEVALUE(Table1[[#This Row],[Order_Date]])</f>
        <v>45264</v>
      </c>
      <c r="T6420" s="4" t="str" cm="1">
        <f t="array" ref="T6420">_xlfn.IFS(Table1[[#This Row],[Inventory_Level]]&lt;=200,"low",Table1[[#This Row],[Inventory_Level]]&gt;=700,"high",Table1[[#This Row],[Inventory_Level]]&gt;200,"medium")</f>
        <v>high</v>
      </c>
    </row>
    <row r="6421" spans="1:20" x14ac:dyDescent="0.35">
      <c r="A6421" s="4">
        <v>6420</v>
      </c>
      <c r="B6421" s="4" t="s">
        <v>65</v>
      </c>
      <c r="C6421" s="4" t="s">
        <v>24</v>
      </c>
      <c r="D6421" s="4" t="s">
        <v>32</v>
      </c>
      <c r="E6421" s="4" t="s">
        <v>18</v>
      </c>
      <c r="F6421" s="10" t="s">
        <v>285</v>
      </c>
      <c r="G6421" s="11" t="s">
        <v>78</v>
      </c>
      <c r="H6421" s="4">
        <v>90</v>
      </c>
      <c r="I6421" s="12">
        <v>38872.639999999999</v>
      </c>
      <c r="J6421" s="12">
        <v>3498537.6</v>
      </c>
      <c r="K6421" s="12">
        <v>4572.9799999999996</v>
      </c>
      <c r="L6421" s="4">
        <v>423</v>
      </c>
      <c r="M6421" s="4" t="s">
        <v>29</v>
      </c>
      <c r="N6421" s="4" t="str" cm="1">
        <f t="array" ref="N6421">_xlfn.SWITCH(E6421,"Delhi","North","Chennai","South","Hyderabad","South","Mumbai","Central","Bangalore","South")</f>
        <v>North</v>
      </c>
      <c r="O6421" s="12">
        <v>339909.76</v>
      </c>
      <c r="P6421" s="4">
        <f>Table1[[#This Row],[Delivery_Date]]-Table1[[#This Row],[Order_Date]]</f>
        <v>12</v>
      </c>
      <c r="Q6421" s="4" t="str">
        <f>IF(Table1[[#This Row],[Delivery delay days]]&gt;5,"delay","on time")</f>
        <v>delay</v>
      </c>
      <c r="R6421" s="10">
        <f>DATEVALUE(Table1[[#This Row],[Delivery_Date]])</f>
        <v>45206</v>
      </c>
      <c r="S6421" s="10">
        <f>DATEVALUE(Table1[[#This Row],[Order_Date]])</f>
        <v>45194</v>
      </c>
      <c r="T6421" s="4" t="str" cm="1">
        <f t="array" ref="T6421">_xlfn.IFS(Table1[[#This Row],[Inventory_Level]]&lt;=200,"low",Table1[[#This Row],[Inventory_Level]]&gt;=700,"high",Table1[[#This Row],[Inventory_Level]]&gt;200,"medium")</f>
        <v>medium</v>
      </c>
    </row>
    <row r="6422" spans="1:20" x14ac:dyDescent="0.35">
      <c r="A6422" s="4">
        <v>6421</v>
      </c>
      <c r="B6422" s="4" t="s">
        <v>59</v>
      </c>
      <c r="C6422" s="4" t="s">
        <v>38</v>
      </c>
      <c r="D6422" s="4" t="s">
        <v>45</v>
      </c>
      <c r="E6422" s="4" t="s">
        <v>18</v>
      </c>
      <c r="F6422" s="10" t="s">
        <v>58</v>
      </c>
      <c r="G6422" s="11" t="s">
        <v>413</v>
      </c>
      <c r="H6422" s="4">
        <v>6</v>
      </c>
      <c r="I6422" s="12">
        <v>37147.19</v>
      </c>
      <c r="J6422" s="12">
        <v>222883.14</v>
      </c>
      <c r="K6422" s="12">
        <v>3813.91</v>
      </c>
      <c r="L6422" s="4">
        <v>367</v>
      </c>
      <c r="M6422" s="4" t="s">
        <v>35</v>
      </c>
      <c r="N6422" s="4" t="str" cm="1">
        <f t="array" ref="N6422">_xlfn.SWITCH(E6422,"Delhi","North","Chennai","South","Hyderabad","South","Mumbai","Central","Bangalore","South")</f>
        <v>North</v>
      </c>
      <c r="O6422" s="12">
        <v>25343.88</v>
      </c>
      <c r="P6422" s="4">
        <f>Table1[[#This Row],[Delivery_Date]]-Table1[[#This Row],[Order_Date]]</f>
        <v>6</v>
      </c>
      <c r="Q6422" s="4" t="str">
        <f>IF(Table1[[#This Row],[Delivery delay days]]&gt;5,"delay","on time")</f>
        <v>delay</v>
      </c>
      <c r="R6422" s="10">
        <f>DATEVALUE(Table1[[#This Row],[Delivery_Date]])</f>
        <v>45051</v>
      </c>
      <c r="S6422" s="10">
        <f>DATEVALUE(Table1[[#This Row],[Order_Date]])</f>
        <v>45045</v>
      </c>
      <c r="T6422" s="4" t="str" cm="1">
        <f t="array" ref="T6422">_xlfn.IFS(Table1[[#This Row],[Inventory_Level]]&lt;=200,"low",Table1[[#This Row],[Inventory_Level]]&gt;=700,"high",Table1[[#This Row],[Inventory_Level]]&gt;200,"medium")</f>
        <v>medium</v>
      </c>
    </row>
    <row r="6423" spans="1:20" x14ac:dyDescent="0.35">
      <c r="A6423" s="4">
        <v>6422</v>
      </c>
      <c r="B6423" s="4" t="s">
        <v>65</v>
      </c>
      <c r="C6423" s="4" t="s">
        <v>24</v>
      </c>
      <c r="D6423" s="4" t="s">
        <v>25</v>
      </c>
      <c r="E6423" s="4" t="s">
        <v>26</v>
      </c>
      <c r="F6423" s="10" t="s">
        <v>324</v>
      </c>
      <c r="G6423" s="11" t="s">
        <v>255</v>
      </c>
      <c r="H6423" s="4">
        <v>68</v>
      </c>
      <c r="I6423" s="12">
        <v>48339.68</v>
      </c>
      <c r="J6423" s="12">
        <v>3287098.24</v>
      </c>
      <c r="K6423" s="12">
        <v>2977.24</v>
      </c>
      <c r="L6423" s="4">
        <v>811</v>
      </c>
      <c r="M6423" s="4" t="s">
        <v>42</v>
      </c>
      <c r="N6423" s="4" t="str" cm="1">
        <f t="array" ref="N6423">_xlfn.SWITCH(E6423,"Delhi","North","Chennai","South","Hyderabad","South","Mumbai","Central","Bangalore","South")</f>
        <v>South</v>
      </c>
      <c r="O6423" s="12">
        <v>468267.25</v>
      </c>
      <c r="P6423" s="4">
        <f>Table1[[#This Row],[Delivery_Date]]-Table1[[#This Row],[Order_Date]]</f>
        <v>3</v>
      </c>
      <c r="Q6423" s="4" t="str">
        <f>IF(Table1[[#This Row],[Delivery delay days]]&gt;5,"delay","on time")</f>
        <v>on time</v>
      </c>
      <c r="R6423" s="10">
        <f>DATEVALUE(Table1[[#This Row],[Delivery_Date]])</f>
        <v>44934</v>
      </c>
      <c r="S6423" s="10">
        <f>DATEVALUE(Table1[[#This Row],[Order_Date]])</f>
        <v>44931</v>
      </c>
      <c r="T6423" s="4" t="str" cm="1">
        <f t="array" ref="T6423">_xlfn.IFS(Table1[[#This Row],[Inventory_Level]]&lt;=200,"low",Table1[[#This Row],[Inventory_Level]]&gt;=700,"high",Table1[[#This Row],[Inventory_Level]]&gt;200,"medium")</f>
        <v>high</v>
      </c>
    </row>
    <row r="6424" spans="1:20" x14ac:dyDescent="0.35">
      <c r="A6424" s="4">
        <v>6423</v>
      </c>
      <c r="B6424" s="4" t="s">
        <v>15</v>
      </c>
      <c r="C6424" s="4" t="s">
        <v>24</v>
      </c>
      <c r="D6424" s="4" t="s">
        <v>32</v>
      </c>
      <c r="E6424" s="4" t="s">
        <v>18</v>
      </c>
      <c r="F6424" s="10" t="s">
        <v>298</v>
      </c>
      <c r="G6424" s="11" t="s">
        <v>239</v>
      </c>
      <c r="H6424" s="4">
        <v>69</v>
      </c>
      <c r="I6424" s="12">
        <v>41800.019999999997</v>
      </c>
      <c r="J6424" s="12">
        <v>2884201.38</v>
      </c>
      <c r="K6424" s="12">
        <v>1642.38</v>
      </c>
      <c r="L6424" s="4">
        <v>264</v>
      </c>
      <c r="M6424" s="4" t="s">
        <v>42</v>
      </c>
      <c r="N6424" s="4" t="str" cm="1">
        <f t="array" ref="N6424">_xlfn.SWITCH(E6424,"Delhi","North","Chennai","South","Hyderabad","South","Mumbai","Central","Bangalore","South")</f>
        <v>North</v>
      </c>
      <c r="O6424" s="12">
        <v>250255.33</v>
      </c>
      <c r="P6424" s="4">
        <f>Table1[[#This Row],[Delivery_Date]]-Table1[[#This Row],[Order_Date]]</f>
        <v>15</v>
      </c>
      <c r="Q6424" s="4" t="str">
        <f>IF(Table1[[#This Row],[Delivery delay days]]&gt;5,"delay","on time")</f>
        <v>delay</v>
      </c>
      <c r="R6424" s="10">
        <f>DATEVALUE(Table1[[#This Row],[Delivery_Date]])</f>
        <v>45087</v>
      </c>
      <c r="S6424" s="10">
        <f>DATEVALUE(Table1[[#This Row],[Order_Date]])</f>
        <v>45072</v>
      </c>
      <c r="T6424" s="4" t="str" cm="1">
        <f t="array" ref="T6424">_xlfn.IFS(Table1[[#This Row],[Inventory_Level]]&lt;=200,"low",Table1[[#This Row],[Inventory_Level]]&gt;=700,"high",Table1[[#This Row],[Inventory_Level]]&gt;200,"medium")</f>
        <v>medium</v>
      </c>
    </row>
    <row r="6425" spans="1:20" x14ac:dyDescent="0.35">
      <c r="A6425" s="4">
        <v>6424</v>
      </c>
      <c r="B6425" s="4" t="s">
        <v>51</v>
      </c>
      <c r="C6425" s="4" t="s">
        <v>38</v>
      </c>
      <c r="D6425" s="4" t="s">
        <v>39</v>
      </c>
      <c r="E6425" s="4" t="s">
        <v>46</v>
      </c>
      <c r="F6425" s="10" t="s">
        <v>312</v>
      </c>
      <c r="G6425" s="11" t="s">
        <v>357</v>
      </c>
      <c r="H6425" s="4">
        <v>13</v>
      </c>
      <c r="I6425" s="12">
        <v>40054.839999999997</v>
      </c>
      <c r="J6425" s="12">
        <v>520712.92</v>
      </c>
      <c r="K6425" s="12">
        <v>324.45999999999998</v>
      </c>
      <c r="L6425" s="4">
        <v>839</v>
      </c>
      <c r="M6425" s="4" t="s">
        <v>21</v>
      </c>
      <c r="N6425" s="4" t="str" cm="1">
        <f t="array" ref="N6425">_xlfn.SWITCH(E6425,"Delhi","North","Chennai","South","Hyderabad","South","Mumbai","Central","Bangalore","South")</f>
        <v>South</v>
      </c>
      <c r="O6425" s="12">
        <v>59150.41</v>
      </c>
      <c r="P6425" s="4">
        <f>Table1[[#This Row],[Delivery_Date]]-Table1[[#This Row],[Order_Date]]</f>
        <v>2</v>
      </c>
      <c r="Q6425" s="4" t="str">
        <f>IF(Table1[[#This Row],[Delivery delay days]]&gt;5,"delay","on time")</f>
        <v>on time</v>
      </c>
      <c r="R6425" s="10">
        <f>DATEVALUE(Table1[[#This Row],[Delivery_Date]])</f>
        <v>44963</v>
      </c>
      <c r="S6425" s="10">
        <f>DATEVALUE(Table1[[#This Row],[Order_Date]])</f>
        <v>44961</v>
      </c>
      <c r="T6425" s="4" t="str" cm="1">
        <f t="array" ref="T6425">_xlfn.IFS(Table1[[#This Row],[Inventory_Level]]&lt;=200,"low",Table1[[#This Row],[Inventory_Level]]&gt;=700,"high",Table1[[#This Row],[Inventory_Level]]&gt;200,"medium")</f>
        <v>high</v>
      </c>
    </row>
    <row r="6426" spans="1:20" x14ac:dyDescent="0.35">
      <c r="A6426" s="4">
        <v>6425</v>
      </c>
      <c r="B6426" s="4" t="s">
        <v>59</v>
      </c>
      <c r="C6426" s="4" t="s">
        <v>38</v>
      </c>
      <c r="D6426" s="4" t="s">
        <v>32</v>
      </c>
      <c r="E6426" s="4" t="s">
        <v>18</v>
      </c>
      <c r="F6426" s="10" t="s">
        <v>359</v>
      </c>
      <c r="G6426" s="11" t="s">
        <v>396</v>
      </c>
      <c r="H6426" s="4">
        <v>37</v>
      </c>
      <c r="I6426" s="12">
        <v>40418.839999999997</v>
      </c>
      <c r="J6426" s="12">
        <v>1495497.08</v>
      </c>
      <c r="K6426" s="12">
        <v>4722.1400000000003</v>
      </c>
      <c r="L6426" s="4">
        <v>377</v>
      </c>
      <c r="M6426" s="4" t="s">
        <v>42</v>
      </c>
      <c r="N6426" s="4" t="str" cm="1">
        <f t="array" ref="N6426">_xlfn.SWITCH(E6426,"Delhi","North","Chennai","South","Hyderabad","South","Mumbai","Central","Bangalore","South")</f>
        <v>North</v>
      </c>
      <c r="O6426" s="12">
        <v>178380.07</v>
      </c>
      <c r="P6426" s="4">
        <f>Table1[[#This Row],[Delivery_Date]]-Table1[[#This Row],[Order_Date]]</f>
        <v>7</v>
      </c>
      <c r="Q6426" s="4" t="str">
        <f>IF(Table1[[#This Row],[Delivery delay days]]&gt;5,"delay","on time")</f>
        <v>delay</v>
      </c>
      <c r="R6426" s="10">
        <f>DATEVALUE(Table1[[#This Row],[Delivery_Date]])</f>
        <v>45255</v>
      </c>
      <c r="S6426" s="10">
        <f>DATEVALUE(Table1[[#This Row],[Order_Date]])</f>
        <v>45248</v>
      </c>
      <c r="T6426" s="4" t="str" cm="1">
        <f t="array" ref="T6426">_xlfn.IFS(Table1[[#This Row],[Inventory_Level]]&lt;=200,"low",Table1[[#This Row],[Inventory_Level]]&gt;=700,"high",Table1[[#This Row],[Inventory_Level]]&gt;200,"medium")</f>
        <v>medium</v>
      </c>
    </row>
    <row r="6427" spans="1:20" x14ac:dyDescent="0.35">
      <c r="A6427" s="4">
        <v>6426</v>
      </c>
      <c r="B6427" s="4" t="s">
        <v>23</v>
      </c>
      <c r="C6427" s="4" t="s">
        <v>24</v>
      </c>
      <c r="D6427" s="4" t="s">
        <v>45</v>
      </c>
      <c r="E6427" s="4" t="s">
        <v>46</v>
      </c>
      <c r="F6427" s="10" t="s">
        <v>379</v>
      </c>
      <c r="G6427" s="11" t="s">
        <v>198</v>
      </c>
      <c r="H6427" s="4">
        <v>95</v>
      </c>
      <c r="I6427" s="12">
        <v>38123.19</v>
      </c>
      <c r="J6427" s="12">
        <v>3621703.05</v>
      </c>
      <c r="K6427" s="12">
        <v>3616.52</v>
      </c>
      <c r="L6427" s="4">
        <v>855</v>
      </c>
      <c r="M6427" s="4" t="s">
        <v>29</v>
      </c>
      <c r="N6427" s="4" t="str" cm="1">
        <f t="array" ref="N6427">_xlfn.SWITCH(E6427,"Delhi","North","Chennai","South","Hyderabad","South","Mumbai","Central","Bangalore","South")</f>
        <v>South</v>
      </c>
      <c r="O6427" s="12">
        <v>576371.44999999995</v>
      </c>
      <c r="P6427" s="4">
        <f>Table1[[#This Row],[Delivery_Date]]-Table1[[#This Row],[Order_Date]]</f>
        <v>8</v>
      </c>
      <c r="Q6427" s="4" t="str">
        <f>IF(Table1[[#This Row],[Delivery delay days]]&gt;5,"delay","on time")</f>
        <v>delay</v>
      </c>
      <c r="R6427" s="10">
        <f>DATEVALUE(Table1[[#This Row],[Delivery_Date]])</f>
        <v>45107</v>
      </c>
      <c r="S6427" s="10">
        <f>DATEVALUE(Table1[[#This Row],[Order_Date]])</f>
        <v>45099</v>
      </c>
      <c r="T6427" s="4" t="str" cm="1">
        <f t="array" ref="T6427">_xlfn.IFS(Table1[[#This Row],[Inventory_Level]]&lt;=200,"low",Table1[[#This Row],[Inventory_Level]]&gt;=700,"high",Table1[[#This Row],[Inventory_Level]]&gt;200,"medium")</f>
        <v>high</v>
      </c>
    </row>
    <row r="6428" spans="1:20" x14ac:dyDescent="0.35">
      <c r="A6428" s="4">
        <v>6427</v>
      </c>
      <c r="B6428" s="4" t="s">
        <v>23</v>
      </c>
      <c r="C6428" s="4" t="s">
        <v>24</v>
      </c>
      <c r="D6428" s="4" t="s">
        <v>45</v>
      </c>
      <c r="E6428" s="4" t="s">
        <v>26</v>
      </c>
      <c r="F6428" s="10" t="s">
        <v>155</v>
      </c>
      <c r="G6428" s="11" t="s">
        <v>110</v>
      </c>
      <c r="H6428" s="4">
        <v>23</v>
      </c>
      <c r="I6428" s="12">
        <v>25689.22</v>
      </c>
      <c r="J6428" s="12">
        <v>590852.06000000006</v>
      </c>
      <c r="K6428" s="12">
        <v>4864.41</v>
      </c>
      <c r="L6428" s="4">
        <v>674</v>
      </c>
      <c r="M6428" s="4" t="s">
        <v>35</v>
      </c>
      <c r="N6428" s="4" t="str" cm="1">
        <f t="array" ref="N6428">_xlfn.SWITCH(E6428,"Delhi","North","Chennai","South","Hyderabad","South","Mumbai","Central","Bangalore","South")</f>
        <v>South</v>
      </c>
      <c r="O6428" s="12">
        <v>105678.93</v>
      </c>
      <c r="P6428" s="4">
        <f>Table1[[#This Row],[Delivery_Date]]-Table1[[#This Row],[Order_Date]]</f>
        <v>15</v>
      </c>
      <c r="Q6428" s="4" t="str">
        <f>IF(Table1[[#This Row],[Delivery delay days]]&gt;5,"delay","on time")</f>
        <v>delay</v>
      </c>
      <c r="R6428" s="10">
        <f>DATEVALUE(Table1[[#This Row],[Delivery_Date]])</f>
        <v>44979</v>
      </c>
      <c r="S6428" s="10">
        <f>DATEVALUE(Table1[[#This Row],[Order_Date]])</f>
        <v>44964</v>
      </c>
      <c r="T6428" s="4" t="str" cm="1">
        <f t="array" ref="T6428">_xlfn.IFS(Table1[[#This Row],[Inventory_Level]]&lt;=200,"low",Table1[[#This Row],[Inventory_Level]]&gt;=700,"high",Table1[[#This Row],[Inventory_Level]]&gt;200,"medium")</f>
        <v>medium</v>
      </c>
    </row>
    <row r="6429" spans="1:20" x14ac:dyDescent="0.35">
      <c r="A6429" s="4">
        <v>6428</v>
      </c>
      <c r="B6429" s="4" t="s">
        <v>44</v>
      </c>
      <c r="C6429" s="4" t="s">
        <v>38</v>
      </c>
      <c r="D6429" s="4" t="s">
        <v>25</v>
      </c>
      <c r="E6429" s="4" t="s">
        <v>46</v>
      </c>
      <c r="F6429" s="10" t="s">
        <v>213</v>
      </c>
      <c r="G6429" s="11" t="s">
        <v>350</v>
      </c>
      <c r="H6429" s="4">
        <v>31</v>
      </c>
      <c r="I6429" s="12">
        <v>47105.87</v>
      </c>
      <c r="J6429" s="12">
        <v>1460281.97</v>
      </c>
      <c r="K6429" s="12">
        <v>4800.45</v>
      </c>
      <c r="L6429" s="4">
        <v>310</v>
      </c>
      <c r="M6429" s="4" t="s">
        <v>42</v>
      </c>
      <c r="N6429" s="4" t="str" cm="1">
        <f t="array" ref="N6429">_xlfn.SWITCH(E6429,"Delhi","North","Chennai","South","Hyderabad","South","Mumbai","Central","Bangalore","South")</f>
        <v>South</v>
      </c>
      <c r="O6429" s="12">
        <v>292985.62</v>
      </c>
      <c r="P6429" s="4">
        <f>Table1[[#This Row],[Delivery_Date]]-Table1[[#This Row],[Order_Date]]</f>
        <v>13</v>
      </c>
      <c r="Q6429" s="4" t="str">
        <f>IF(Table1[[#This Row],[Delivery delay days]]&gt;5,"delay","on time")</f>
        <v>delay</v>
      </c>
      <c r="R6429" s="10">
        <f>DATEVALUE(Table1[[#This Row],[Delivery_Date]])</f>
        <v>45264</v>
      </c>
      <c r="S6429" s="10">
        <f>DATEVALUE(Table1[[#This Row],[Order_Date]])</f>
        <v>45251</v>
      </c>
      <c r="T6429" s="4" t="str" cm="1">
        <f t="array" ref="T6429">_xlfn.IFS(Table1[[#This Row],[Inventory_Level]]&lt;=200,"low",Table1[[#This Row],[Inventory_Level]]&gt;=700,"high",Table1[[#This Row],[Inventory_Level]]&gt;200,"medium")</f>
        <v>medium</v>
      </c>
    </row>
    <row r="6430" spans="1:20" x14ac:dyDescent="0.35">
      <c r="A6430" s="4">
        <v>6429</v>
      </c>
      <c r="B6430" s="4" t="s">
        <v>23</v>
      </c>
      <c r="C6430" s="4" t="s">
        <v>38</v>
      </c>
      <c r="D6430" s="4" t="s">
        <v>45</v>
      </c>
      <c r="E6430" s="4" t="s">
        <v>26</v>
      </c>
      <c r="F6430" s="10" t="s">
        <v>200</v>
      </c>
      <c r="G6430" s="11" t="s">
        <v>83</v>
      </c>
      <c r="H6430" s="4">
        <v>30</v>
      </c>
      <c r="I6430" s="12">
        <v>4174.97</v>
      </c>
      <c r="J6430" s="12">
        <v>125249.1</v>
      </c>
      <c r="K6430" s="12">
        <v>1092.55</v>
      </c>
      <c r="L6430" s="4">
        <v>396</v>
      </c>
      <c r="M6430" s="4" t="s">
        <v>29</v>
      </c>
      <c r="N6430" s="4" t="str" cm="1">
        <f t="array" ref="N6430">_xlfn.SWITCH(E6430,"Delhi","North","Chennai","South","Hyderabad","South","Mumbai","Central","Bangalore","South")</f>
        <v>South</v>
      </c>
      <c r="O6430" s="12">
        <v>18774.09</v>
      </c>
      <c r="P6430" s="4">
        <f>Table1[[#This Row],[Delivery_Date]]-Table1[[#This Row],[Order_Date]]</f>
        <v>10</v>
      </c>
      <c r="Q6430" s="4" t="str">
        <f>IF(Table1[[#This Row],[Delivery delay days]]&gt;5,"delay","on time")</f>
        <v>delay</v>
      </c>
      <c r="R6430" s="10">
        <f>DATEVALUE(Table1[[#This Row],[Delivery_Date]])</f>
        <v>45182</v>
      </c>
      <c r="S6430" s="10">
        <f>DATEVALUE(Table1[[#This Row],[Order_Date]])</f>
        <v>45172</v>
      </c>
      <c r="T6430" s="4" t="str" cm="1">
        <f t="array" ref="T6430">_xlfn.IFS(Table1[[#This Row],[Inventory_Level]]&lt;=200,"low",Table1[[#This Row],[Inventory_Level]]&gt;=700,"high",Table1[[#This Row],[Inventory_Level]]&gt;200,"medium")</f>
        <v>medium</v>
      </c>
    </row>
    <row r="6431" spans="1:20" x14ac:dyDescent="0.35">
      <c r="A6431" s="4">
        <v>6430</v>
      </c>
      <c r="B6431" s="4" t="s">
        <v>65</v>
      </c>
      <c r="C6431" s="4" t="s">
        <v>24</v>
      </c>
      <c r="D6431" s="4" t="s">
        <v>39</v>
      </c>
      <c r="E6431" s="4" t="s">
        <v>18</v>
      </c>
      <c r="F6431" s="10" t="s">
        <v>303</v>
      </c>
      <c r="G6431" s="11" t="s">
        <v>375</v>
      </c>
      <c r="H6431" s="4">
        <v>6</v>
      </c>
      <c r="I6431" s="12">
        <v>30866.82</v>
      </c>
      <c r="J6431" s="12">
        <v>185200.92</v>
      </c>
      <c r="K6431" s="12">
        <v>229.82</v>
      </c>
      <c r="L6431" s="4">
        <v>297</v>
      </c>
      <c r="M6431" s="4" t="s">
        <v>35</v>
      </c>
      <c r="N6431" s="4" t="str" cm="1">
        <f t="array" ref="N6431">_xlfn.SWITCH(E6431,"Delhi","North","Chennai","South","Hyderabad","South","Mumbai","Central","Bangalore","South")</f>
        <v>North</v>
      </c>
      <c r="O6431" s="12">
        <v>12047.45</v>
      </c>
      <c r="P6431" s="4">
        <f>Table1[[#This Row],[Delivery_Date]]-Table1[[#This Row],[Order_Date]]</f>
        <v>15</v>
      </c>
      <c r="Q6431" s="4" t="str">
        <f>IF(Table1[[#This Row],[Delivery delay days]]&gt;5,"delay","on time")</f>
        <v>delay</v>
      </c>
      <c r="R6431" s="10">
        <f>DATEVALUE(Table1[[#This Row],[Delivery_Date]])</f>
        <v>45253</v>
      </c>
      <c r="S6431" s="10">
        <f>DATEVALUE(Table1[[#This Row],[Order_Date]])</f>
        <v>45238</v>
      </c>
      <c r="T6431" s="4" t="str" cm="1">
        <f t="array" ref="T6431">_xlfn.IFS(Table1[[#This Row],[Inventory_Level]]&lt;=200,"low",Table1[[#This Row],[Inventory_Level]]&gt;=700,"high",Table1[[#This Row],[Inventory_Level]]&gt;200,"medium")</f>
        <v>medium</v>
      </c>
    </row>
    <row r="6432" spans="1:20" x14ac:dyDescent="0.35">
      <c r="A6432" s="4">
        <v>6431</v>
      </c>
      <c r="B6432" s="4" t="s">
        <v>15</v>
      </c>
      <c r="C6432" s="4" t="s">
        <v>38</v>
      </c>
      <c r="D6432" s="4" t="s">
        <v>39</v>
      </c>
      <c r="E6432" s="4" t="s">
        <v>18</v>
      </c>
      <c r="F6432" s="10" t="s">
        <v>232</v>
      </c>
      <c r="G6432" s="11" t="s">
        <v>143</v>
      </c>
      <c r="H6432" s="4">
        <v>77</v>
      </c>
      <c r="I6432" s="12">
        <v>36491.71</v>
      </c>
      <c r="J6432" s="12">
        <v>2809861.67</v>
      </c>
      <c r="K6432" s="12">
        <v>1140.19</v>
      </c>
      <c r="L6432" s="4">
        <v>364</v>
      </c>
      <c r="M6432" s="4" t="s">
        <v>29</v>
      </c>
      <c r="N6432" s="4" t="str" cm="1">
        <f t="array" ref="N6432">_xlfn.SWITCH(E6432,"Delhi","North","Chennai","South","Hyderabad","South","Mumbai","Central","Bangalore","South")</f>
        <v>North</v>
      </c>
      <c r="O6432" s="12">
        <v>471197.63</v>
      </c>
      <c r="P6432" s="4">
        <f>Table1[[#This Row],[Delivery_Date]]-Table1[[#This Row],[Order_Date]]</f>
        <v>10</v>
      </c>
      <c r="Q6432" s="4" t="str">
        <f>IF(Table1[[#This Row],[Delivery delay days]]&gt;5,"delay","on time")</f>
        <v>delay</v>
      </c>
      <c r="R6432" s="10">
        <f>DATEVALUE(Table1[[#This Row],[Delivery_Date]])</f>
        <v>45202</v>
      </c>
      <c r="S6432" s="10">
        <f>DATEVALUE(Table1[[#This Row],[Order_Date]])</f>
        <v>45192</v>
      </c>
      <c r="T6432" s="4" t="str" cm="1">
        <f t="array" ref="T6432">_xlfn.IFS(Table1[[#This Row],[Inventory_Level]]&lt;=200,"low",Table1[[#This Row],[Inventory_Level]]&gt;=700,"high",Table1[[#This Row],[Inventory_Level]]&gt;200,"medium")</f>
        <v>medium</v>
      </c>
    </row>
    <row r="6433" spans="1:20" x14ac:dyDescent="0.35">
      <c r="A6433" s="4">
        <v>6432</v>
      </c>
      <c r="B6433" s="4" t="s">
        <v>65</v>
      </c>
      <c r="C6433" s="4" t="s">
        <v>38</v>
      </c>
      <c r="D6433" s="4" t="s">
        <v>25</v>
      </c>
      <c r="E6433" s="4" t="s">
        <v>60</v>
      </c>
      <c r="F6433" s="10" t="s">
        <v>230</v>
      </c>
      <c r="G6433" s="11" t="s">
        <v>305</v>
      </c>
      <c r="H6433" s="4">
        <v>9</v>
      </c>
      <c r="I6433" s="12">
        <v>10653.59</v>
      </c>
      <c r="J6433" s="12">
        <v>95882.31</v>
      </c>
      <c r="K6433" s="12">
        <v>2581.09</v>
      </c>
      <c r="L6433" s="4">
        <v>247</v>
      </c>
      <c r="M6433" s="4" t="s">
        <v>35</v>
      </c>
      <c r="N6433" s="4" t="str" cm="1">
        <f t="array" ref="N6433">_xlfn.SWITCH(E6433,"Delhi","North","Chennai","South","Hyderabad","South","Mumbai","Central","Bangalore","South")</f>
        <v>South</v>
      </c>
      <c r="O6433" s="12">
        <v>19496.18</v>
      </c>
      <c r="P6433" s="4">
        <f>Table1[[#This Row],[Delivery_Date]]-Table1[[#This Row],[Order_Date]]</f>
        <v>14</v>
      </c>
      <c r="Q6433" s="4" t="str">
        <f>IF(Table1[[#This Row],[Delivery delay days]]&gt;5,"delay","on time")</f>
        <v>delay</v>
      </c>
      <c r="R6433" s="10">
        <f>DATEVALUE(Table1[[#This Row],[Delivery_Date]])</f>
        <v>45291</v>
      </c>
      <c r="S6433" s="10">
        <f>DATEVALUE(Table1[[#This Row],[Order_Date]])</f>
        <v>45277</v>
      </c>
      <c r="T6433" s="4" t="str" cm="1">
        <f t="array" ref="T6433">_xlfn.IFS(Table1[[#This Row],[Inventory_Level]]&lt;=200,"low",Table1[[#This Row],[Inventory_Level]]&gt;=700,"high",Table1[[#This Row],[Inventory_Level]]&gt;200,"medium")</f>
        <v>medium</v>
      </c>
    </row>
    <row r="6434" spans="1:20" x14ac:dyDescent="0.35">
      <c r="A6434" s="4">
        <v>6433</v>
      </c>
      <c r="B6434" s="4" t="s">
        <v>15</v>
      </c>
      <c r="C6434" s="4" t="s">
        <v>16</v>
      </c>
      <c r="D6434" s="4" t="s">
        <v>45</v>
      </c>
      <c r="E6434" s="4" t="s">
        <v>26</v>
      </c>
      <c r="F6434" s="10" t="s">
        <v>19</v>
      </c>
      <c r="G6434" s="11" t="s">
        <v>335</v>
      </c>
      <c r="H6434" s="4">
        <v>9</v>
      </c>
      <c r="I6434" s="12">
        <v>48068.26</v>
      </c>
      <c r="J6434" s="12">
        <v>432614.34</v>
      </c>
      <c r="K6434" s="12">
        <v>4434.95</v>
      </c>
      <c r="L6434" s="4">
        <v>367</v>
      </c>
      <c r="M6434" s="4" t="s">
        <v>35</v>
      </c>
      <c r="N6434" s="4" t="str" cm="1">
        <f t="array" ref="N6434">_xlfn.SWITCH(E6434,"Delhi","North","Chennai","South","Hyderabad","South","Mumbai","Central","Bangalore","South")</f>
        <v>South</v>
      </c>
      <c r="O6434" s="12">
        <v>63936.09</v>
      </c>
      <c r="P6434" s="4">
        <f>Table1[[#This Row],[Delivery_Date]]-Table1[[#This Row],[Order_Date]]</f>
        <v>1</v>
      </c>
      <c r="Q6434" s="4" t="str">
        <f>IF(Table1[[#This Row],[Delivery delay days]]&gt;5,"delay","on time")</f>
        <v>on time</v>
      </c>
      <c r="R6434" s="10">
        <f>DATEVALUE(Table1[[#This Row],[Delivery_Date]])</f>
        <v>45189</v>
      </c>
      <c r="S6434" s="10">
        <f>DATEVALUE(Table1[[#This Row],[Order_Date]])</f>
        <v>45188</v>
      </c>
      <c r="T6434" s="4" t="str" cm="1">
        <f t="array" ref="T6434">_xlfn.IFS(Table1[[#This Row],[Inventory_Level]]&lt;=200,"low",Table1[[#This Row],[Inventory_Level]]&gt;=700,"high",Table1[[#This Row],[Inventory_Level]]&gt;200,"medium")</f>
        <v>medium</v>
      </c>
    </row>
    <row r="6435" spans="1:20" x14ac:dyDescent="0.35">
      <c r="A6435" s="4">
        <v>6434</v>
      </c>
      <c r="B6435" s="4" t="s">
        <v>65</v>
      </c>
      <c r="C6435" s="4" t="s">
        <v>24</v>
      </c>
      <c r="D6435" s="4" t="s">
        <v>25</v>
      </c>
      <c r="E6435" s="4" t="s">
        <v>46</v>
      </c>
      <c r="F6435" s="10" t="s">
        <v>170</v>
      </c>
      <c r="G6435" s="11" t="s">
        <v>329</v>
      </c>
      <c r="H6435" s="4">
        <v>15</v>
      </c>
      <c r="I6435" s="12">
        <v>16574.57</v>
      </c>
      <c r="J6435" s="12">
        <v>248618.55</v>
      </c>
      <c r="K6435" s="12">
        <v>1017.69</v>
      </c>
      <c r="L6435" s="4">
        <v>827</v>
      </c>
      <c r="M6435" s="4" t="s">
        <v>42</v>
      </c>
      <c r="N6435" s="4" t="str" cm="1">
        <f t="array" ref="N6435">_xlfn.SWITCH(E6435,"Delhi","North","Chennai","South","Hyderabad","South","Mumbai","Central","Bangalore","South")</f>
        <v>South</v>
      </c>
      <c r="O6435" s="12">
        <v>59518.74</v>
      </c>
      <c r="P6435" s="4">
        <f>Table1[[#This Row],[Delivery_Date]]-Table1[[#This Row],[Order_Date]]</f>
        <v>2</v>
      </c>
      <c r="Q6435" s="4" t="str">
        <f>IF(Table1[[#This Row],[Delivery delay days]]&gt;5,"delay","on time")</f>
        <v>on time</v>
      </c>
      <c r="R6435" s="10">
        <f>DATEVALUE(Table1[[#This Row],[Delivery_Date]])</f>
        <v>45130</v>
      </c>
      <c r="S6435" s="10">
        <f>DATEVALUE(Table1[[#This Row],[Order_Date]])</f>
        <v>45128</v>
      </c>
      <c r="T6435" s="4" t="str" cm="1">
        <f t="array" ref="T6435">_xlfn.IFS(Table1[[#This Row],[Inventory_Level]]&lt;=200,"low",Table1[[#This Row],[Inventory_Level]]&gt;=700,"high",Table1[[#This Row],[Inventory_Level]]&gt;200,"medium")</f>
        <v>high</v>
      </c>
    </row>
    <row r="6436" spans="1:20" x14ac:dyDescent="0.35">
      <c r="A6436" s="4">
        <v>6435</v>
      </c>
      <c r="B6436" s="4" t="s">
        <v>59</v>
      </c>
      <c r="C6436" s="4" t="s">
        <v>24</v>
      </c>
      <c r="D6436" s="4" t="s">
        <v>17</v>
      </c>
      <c r="E6436" s="4" t="s">
        <v>60</v>
      </c>
      <c r="F6436" s="10" t="s">
        <v>199</v>
      </c>
      <c r="G6436" s="11" t="s">
        <v>88</v>
      </c>
      <c r="H6436" s="4">
        <v>35</v>
      </c>
      <c r="I6436" s="12">
        <v>49331.06</v>
      </c>
      <c r="J6436" s="12">
        <v>1726587.1</v>
      </c>
      <c r="K6436" s="12">
        <v>3890.02</v>
      </c>
      <c r="L6436" s="4">
        <v>403</v>
      </c>
      <c r="M6436" s="4" t="s">
        <v>42</v>
      </c>
      <c r="N6436" s="4" t="str" cm="1">
        <f t="array" ref="N6436">_xlfn.SWITCH(E6436,"Delhi","North","Chennai","South","Hyderabad","South","Mumbai","Central","Bangalore","South")</f>
        <v>South</v>
      </c>
      <c r="O6436" s="12">
        <v>236163.28</v>
      </c>
      <c r="P6436" s="4">
        <f>Table1[[#This Row],[Delivery_Date]]-Table1[[#This Row],[Order_Date]]</f>
        <v>4</v>
      </c>
      <c r="Q6436" s="4" t="str">
        <f>IF(Table1[[#This Row],[Delivery delay days]]&gt;5,"delay","on time")</f>
        <v>on time</v>
      </c>
      <c r="R6436" s="10">
        <f>DATEVALUE(Table1[[#This Row],[Delivery_Date]])</f>
        <v>45114</v>
      </c>
      <c r="S6436" s="10">
        <f>DATEVALUE(Table1[[#This Row],[Order_Date]])</f>
        <v>45110</v>
      </c>
      <c r="T6436" s="4" t="str" cm="1">
        <f t="array" ref="T6436">_xlfn.IFS(Table1[[#This Row],[Inventory_Level]]&lt;=200,"low",Table1[[#This Row],[Inventory_Level]]&gt;=700,"high",Table1[[#This Row],[Inventory_Level]]&gt;200,"medium")</f>
        <v>medium</v>
      </c>
    </row>
    <row r="6437" spans="1:20" x14ac:dyDescent="0.35">
      <c r="A6437" s="4">
        <v>6436</v>
      </c>
      <c r="B6437" s="4" t="s">
        <v>44</v>
      </c>
      <c r="C6437" s="4" t="s">
        <v>16</v>
      </c>
      <c r="D6437" s="4" t="s">
        <v>17</v>
      </c>
      <c r="E6437" s="4" t="s">
        <v>46</v>
      </c>
      <c r="F6437" s="10" t="s">
        <v>113</v>
      </c>
      <c r="G6437" s="11" t="s">
        <v>220</v>
      </c>
      <c r="H6437" s="4">
        <v>70</v>
      </c>
      <c r="I6437" s="12">
        <v>34369.379999999997</v>
      </c>
      <c r="J6437" s="12">
        <v>2405856.6</v>
      </c>
      <c r="K6437" s="12">
        <v>505.23</v>
      </c>
      <c r="L6437" s="4">
        <v>981</v>
      </c>
      <c r="M6437" s="4" t="s">
        <v>29</v>
      </c>
      <c r="N6437" s="4" t="str" cm="1">
        <f t="array" ref="N6437">_xlfn.SWITCH(E6437,"Delhi","North","Chennai","South","Hyderabad","South","Mumbai","Central","Bangalore","South")</f>
        <v>South</v>
      </c>
      <c r="O6437" s="12">
        <v>551153.65</v>
      </c>
      <c r="P6437" s="4">
        <f>Table1[[#This Row],[Delivery_Date]]-Table1[[#This Row],[Order_Date]]</f>
        <v>2</v>
      </c>
      <c r="Q6437" s="4" t="str">
        <f>IF(Table1[[#This Row],[Delivery delay days]]&gt;5,"delay","on time")</f>
        <v>on time</v>
      </c>
      <c r="R6437" s="10">
        <f>DATEVALUE(Table1[[#This Row],[Delivery_Date]])</f>
        <v>45177</v>
      </c>
      <c r="S6437" s="10">
        <f>DATEVALUE(Table1[[#This Row],[Order_Date]])</f>
        <v>45175</v>
      </c>
      <c r="T6437" s="4" t="str" cm="1">
        <f t="array" ref="T6437">_xlfn.IFS(Table1[[#This Row],[Inventory_Level]]&lt;=200,"low",Table1[[#This Row],[Inventory_Level]]&gt;=700,"high",Table1[[#This Row],[Inventory_Level]]&gt;200,"medium")</f>
        <v>high</v>
      </c>
    </row>
    <row r="6438" spans="1:20" x14ac:dyDescent="0.35">
      <c r="A6438" s="4">
        <v>6437</v>
      </c>
      <c r="B6438" s="4" t="s">
        <v>15</v>
      </c>
      <c r="C6438" s="4" t="s">
        <v>16</v>
      </c>
      <c r="D6438" s="4" t="s">
        <v>17</v>
      </c>
      <c r="E6438" s="4" t="s">
        <v>18</v>
      </c>
      <c r="F6438" s="10" t="s">
        <v>145</v>
      </c>
      <c r="G6438" s="11" t="s">
        <v>346</v>
      </c>
      <c r="H6438" s="4">
        <v>10</v>
      </c>
      <c r="I6438" s="12">
        <v>45810.33</v>
      </c>
      <c r="J6438" s="12">
        <v>458103.3</v>
      </c>
      <c r="K6438" s="12">
        <v>906.08</v>
      </c>
      <c r="L6438" s="4">
        <v>974</v>
      </c>
      <c r="M6438" s="4" t="s">
        <v>29</v>
      </c>
      <c r="N6438" s="4" t="str" cm="1">
        <f t="array" ref="N6438">_xlfn.SWITCH(E6438,"Delhi","North","Chennai","South","Hyderabad","South","Mumbai","Central","Bangalore","South")</f>
        <v>North</v>
      </c>
      <c r="O6438" s="12">
        <v>31937.94</v>
      </c>
      <c r="P6438" s="4">
        <f>Table1[[#This Row],[Delivery_Date]]-Table1[[#This Row],[Order_Date]]</f>
        <v>6</v>
      </c>
      <c r="Q6438" s="4" t="str">
        <f>IF(Table1[[#This Row],[Delivery delay days]]&gt;5,"delay","on time")</f>
        <v>delay</v>
      </c>
      <c r="R6438" s="10">
        <f>DATEVALUE(Table1[[#This Row],[Delivery_Date]])</f>
        <v>45086</v>
      </c>
      <c r="S6438" s="10">
        <f>DATEVALUE(Table1[[#This Row],[Order_Date]])</f>
        <v>45080</v>
      </c>
      <c r="T6438" s="4" t="str" cm="1">
        <f t="array" ref="T6438">_xlfn.IFS(Table1[[#This Row],[Inventory_Level]]&lt;=200,"low",Table1[[#This Row],[Inventory_Level]]&gt;=700,"high",Table1[[#This Row],[Inventory_Level]]&gt;200,"medium")</f>
        <v>high</v>
      </c>
    </row>
    <row r="6439" spans="1:20" x14ac:dyDescent="0.35">
      <c r="A6439" s="4">
        <v>6438</v>
      </c>
      <c r="B6439" s="4" t="s">
        <v>59</v>
      </c>
      <c r="C6439" s="4" t="s">
        <v>24</v>
      </c>
      <c r="D6439" s="4" t="s">
        <v>45</v>
      </c>
      <c r="E6439" s="4" t="s">
        <v>26</v>
      </c>
      <c r="F6439" s="10" t="s">
        <v>326</v>
      </c>
      <c r="G6439" s="11" t="s">
        <v>356</v>
      </c>
      <c r="H6439" s="4">
        <v>44</v>
      </c>
      <c r="I6439" s="12">
        <v>8863.5499999999993</v>
      </c>
      <c r="J6439" s="12">
        <v>389996.2</v>
      </c>
      <c r="K6439" s="12">
        <v>718.8</v>
      </c>
      <c r="L6439" s="4">
        <v>466</v>
      </c>
      <c r="M6439" s="4" t="s">
        <v>29</v>
      </c>
      <c r="N6439" s="4" t="str" cm="1">
        <f t="array" ref="N6439">_xlfn.SWITCH(E6439,"Delhi","North","Chennai","South","Hyderabad","South","Mumbai","Central","Bangalore","South")</f>
        <v>South</v>
      </c>
      <c r="O6439" s="12">
        <v>31827.68</v>
      </c>
      <c r="P6439" s="4">
        <f>Table1[[#This Row],[Delivery_Date]]-Table1[[#This Row],[Order_Date]]</f>
        <v>14</v>
      </c>
      <c r="Q6439" s="4" t="str">
        <f>IF(Table1[[#This Row],[Delivery delay days]]&gt;5,"delay","on time")</f>
        <v>delay</v>
      </c>
      <c r="R6439" s="10">
        <f>DATEVALUE(Table1[[#This Row],[Delivery_Date]])</f>
        <v>45126</v>
      </c>
      <c r="S6439" s="10">
        <f>DATEVALUE(Table1[[#This Row],[Order_Date]])</f>
        <v>45112</v>
      </c>
      <c r="T6439" s="4" t="str" cm="1">
        <f t="array" ref="T6439">_xlfn.IFS(Table1[[#This Row],[Inventory_Level]]&lt;=200,"low",Table1[[#This Row],[Inventory_Level]]&gt;=700,"high",Table1[[#This Row],[Inventory_Level]]&gt;200,"medium")</f>
        <v>medium</v>
      </c>
    </row>
    <row r="6440" spans="1:20" x14ac:dyDescent="0.35">
      <c r="A6440" s="4">
        <v>6439</v>
      </c>
      <c r="B6440" s="4" t="s">
        <v>37</v>
      </c>
      <c r="C6440" s="4" t="s">
        <v>38</v>
      </c>
      <c r="D6440" s="4" t="s">
        <v>17</v>
      </c>
      <c r="E6440" s="4" t="s">
        <v>18</v>
      </c>
      <c r="F6440" s="10" t="s">
        <v>28</v>
      </c>
      <c r="G6440" s="11" t="s">
        <v>90</v>
      </c>
      <c r="H6440" s="4">
        <v>85</v>
      </c>
      <c r="I6440" s="12">
        <v>44863.74</v>
      </c>
      <c r="J6440" s="12">
        <v>3813417.9</v>
      </c>
      <c r="K6440" s="12">
        <v>4580.03</v>
      </c>
      <c r="L6440" s="4">
        <v>257</v>
      </c>
      <c r="M6440" s="4" t="s">
        <v>21</v>
      </c>
      <c r="N6440" s="4" t="str" cm="1">
        <f t="array" ref="N6440">_xlfn.SWITCH(E6440,"Delhi","North","Chennai","South","Hyderabad","South","Mumbai","Central","Bangalore","South")</f>
        <v>North</v>
      </c>
      <c r="O6440" s="12">
        <v>489096.24</v>
      </c>
      <c r="P6440" s="4">
        <f>Table1[[#This Row],[Delivery_Date]]-Table1[[#This Row],[Order_Date]]</f>
        <v>11</v>
      </c>
      <c r="Q6440" s="4" t="str">
        <f>IF(Table1[[#This Row],[Delivery delay days]]&gt;5,"delay","on time")</f>
        <v>delay</v>
      </c>
      <c r="R6440" s="10">
        <f>DATEVALUE(Table1[[#This Row],[Delivery_Date]])</f>
        <v>45148</v>
      </c>
      <c r="S6440" s="10">
        <f>DATEVALUE(Table1[[#This Row],[Order_Date]])</f>
        <v>45137</v>
      </c>
      <c r="T6440" s="4" t="str" cm="1">
        <f t="array" ref="T6440">_xlfn.IFS(Table1[[#This Row],[Inventory_Level]]&lt;=200,"low",Table1[[#This Row],[Inventory_Level]]&gt;=700,"high",Table1[[#This Row],[Inventory_Level]]&gt;200,"medium")</f>
        <v>medium</v>
      </c>
    </row>
    <row r="6441" spans="1:20" x14ac:dyDescent="0.35">
      <c r="A6441" s="4">
        <v>6440</v>
      </c>
      <c r="B6441" s="4" t="s">
        <v>23</v>
      </c>
      <c r="C6441" s="4" t="s">
        <v>24</v>
      </c>
      <c r="D6441" s="4" t="s">
        <v>45</v>
      </c>
      <c r="E6441" s="4" t="s">
        <v>52</v>
      </c>
      <c r="F6441" s="10" t="s">
        <v>351</v>
      </c>
      <c r="G6441" s="11" t="s">
        <v>112</v>
      </c>
      <c r="H6441" s="4">
        <v>69</v>
      </c>
      <c r="I6441" s="12">
        <v>6459.43</v>
      </c>
      <c r="J6441" s="12">
        <v>445700.67</v>
      </c>
      <c r="K6441" s="12">
        <v>478.57</v>
      </c>
      <c r="L6441" s="4">
        <v>144</v>
      </c>
      <c r="M6441" s="4" t="s">
        <v>29</v>
      </c>
      <c r="N6441" s="4" t="str" cm="1">
        <f t="array" ref="N6441">_xlfn.SWITCH(E6441,"Delhi","North","Chennai","South","Hyderabad","South","Mumbai","Central","Bangalore","South")</f>
        <v>Central</v>
      </c>
      <c r="O6441" s="12">
        <v>96207.43</v>
      </c>
      <c r="P6441" s="4">
        <f>Table1[[#This Row],[Delivery_Date]]-Table1[[#This Row],[Order_Date]]</f>
        <v>7</v>
      </c>
      <c r="Q6441" s="4" t="str">
        <f>IF(Table1[[#This Row],[Delivery delay days]]&gt;5,"delay","on time")</f>
        <v>delay</v>
      </c>
      <c r="R6441" s="10">
        <f>DATEVALUE(Table1[[#This Row],[Delivery_Date]])</f>
        <v>45162</v>
      </c>
      <c r="S6441" s="10">
        <f>DATEVALUE(Table1[[#This Row],[Order_Date]])</f>
        <v>45155</v>
      </c>
      <c r="T6441" s="4" t="str" cm="1">
        <f t="array" ref="T6441">_xlfn.IFS(Table1[[#This Row],[Inventory_Level]]&lt;=200,"low",Table1[[#This Row],[Inventory_Level]]&gt;=700,"high",Table1[[#This Row],[Inventory_Level]]&gt;200,"medium")</f>
        <v>low</v>
      </c>
    </row>
    <row r="6442" spans="1:20" x14ac:dyDescent="0.35">
      <c r="A6442" s="4">
        <v>6441</v>
      </c>
      <c r="B6442" s="4" t="s">
        <v>15</v>
      </c>
      <c r="C6442" s="4" t="s">
        <v>38</v>
      </c>
      <c r="D6442" s="4" t="s">
        <v>39</v>
      </c>
      <c r="E6442" s="4" t="s">
        <v>26</v>
      </c>
      <c r="F6442" s="10" t="s">
        <v>314</v>
      </c>
      <c r="G6442" s="11" t="s">
        <v>310</v>
      </c>
      <c r="H6442" s="4">
        <v>56</v>
      </c>
      <c r="I6442" s="12">
        <v>36919.1</v>
      </c>
      <c r="J6442" s="12">
        <v>2067469.6</v>
      </c>
      <c r="K6442" s="12">
        <v>607.4</v>
      </c>
      <c r="L6442" s="4">
        <v>88</v>
      </c>
      <c r="M6442" s="4" t="s">
        <v>21</v>
      </c>
      <c r="N6442" s="4" t="str" cm="1">
        <f t="array" ref="N6442">_xlfn.SWITCH(E6442,"Delhi","North","Chennai","South","Hyderabad","South","Mumbai","Central","Bangalore","South")</f>
        <v>South</v>
      </c>
      <c r="O6442" s="12">
        <v>112419.9</v>
      </c>
      <c r="P6442" s="4">
        <f>Table1[[#This Row],[Delivery_Date]]-Table1[[#This Row],[Order_Date]]</f>
        <v>14</v>
      </c>
      <c r="Q6442" s="4" t="str">
        <f>IF(Table1[[#This Row],[Delivery delay days]]&gt;5,"delay","on time")</f>
        <v>delay</v>
      </c>
      <c r="R6442" s="10">
        <f>DATEVALUE(Table1[[#This Row],[Delivery_Date]])</f>
        <v>45122</v>
      </c>
      <c r="S6442" s="10">
        <f>DATEVALUE(Table1[[#This Row],[Order_Date]])</f>
        <v>45108</v>
      </c>
      <c r="T6442" s="4" t="str" cm="1">
        <f t="array" ref="T6442">_xlfn.IFS(Table1[[#This Row],[Inventory_Level]]&lt;=200,"low",Table1[[#This Row],[Inventory_Level]]&gt;=700,"high",Table1[[#This Row],[Inventory_Level]]&gt;200,"medium")</f>
        <v>low</v>
      </c>
    </row>
    <row r="6443" spans="1:20" x14ac:dyDescent="0.35">
      <c r="A6443" s="4">
        <v>6442</v>
      </c>
      <c r="B6443" s="4" t="s">
        <v>51</v>
      </c>
      <c r="C6443" s="4" t="s">
        <v>38</v>
      </c>
      <c r="D6443" s="4" t="s">
        <v>39</v>
      </c>
      <c r="E6443" s="4" t="s">
        <v>46</v>
      </c>
      <c r="F6443" s="10" t="s">
        <v>71</v>
      </c>
      <c r="G6443" s="11" t="s">
        <v>354</v>
      </c>
      <c r="H6443" s="4">
        <v>89</v>
      </c>
      <c r="I6443" s="12">
        <v>20487.669999999998</v>
      </c>
      <c r="J6443" s="12">
        <v>1823402.63</v>
      </c>
      <c r="K6443" s="12">
        <v>1970.78</v>
      </c>
      <c r="L6443" s="4">
        <v>408</v>
      </c>
      <c r="M6443" s="4" t="s">
        <v>42</v>
      </c>
      <c r="N6443" s="4" t="str" cm="1">
        <f t="array" ref="N6443">_xlfn.SWITCH(E6443,"Delhi","North","Chennai","South","Hyderabad","South","Mumbai","Central","Bangalore","South")</f>
        <v>South</v>
      </c>
      <c r="O6443" s="12">
        <v>348488.37</v>
      </c>
      <c r="P6443" s="4">
        <f>Table1[[#This Row],[Delivery_Date]]-Table1[[#This Row],[Order_Date]]</f>
        <v>8</v>
      </c>
      <c r="Q6443" s="4" t="str">
        <f>IF(Table1[[#This Row],[Delivery delay days]]&gt;5,"delay","on time")</f>
        <v>delay</v>
      </c>
      <c r="R6443" s="10">
        <f>DATEVALUE(Table1[[#This Row],[Delivery_Date]])</f>
        <v>45268</v>
      </c>
      <c r="S6443" s="10">
        <f>DATEVALUE(Table1[[#This Row],[Order_Date]])</f>
        <v>45260</v>
      </c>
      <c r="T6443" s="4" t="str" cm="1">
        <f t="array" ref="T6443">_xlfn.IFS(Table1[[#This Row],[Inventory_Level]]&lt;=200,"low",Table1[[#This Row],[Inventory_Level]]&gt;=700,"high",Table1[[#This Row],[Inventory_Level]]&gt;200,"medium")</f>
        <v>medium</v>
      </c>
    </row>
    <row r="6444" spans="1:20" x14ac:dyDescent="0.35">
      <c r="A6444" s="4">
        <v>6443</v>
      </c>
      <c r="B6444" s="4" t="s">
        <v>51</v>
      </c>
      <c r="C6444" s="4" t="s">
        <v>16</v>
      </c>
      <c r="D6444" s="4" t="s">
        <v>32</v>
      </c>
      <c r="E6444" s="4" t="s">
        <v>46</v>
      </c>
      <c r="F6444" s="10" t="s">
        <v>119</v>
      </c>
      <c r="G6444" s="11" t="s">
        <v>308</v>
      </c>
      <c r="H6444" s="4">
        <v>36</v>
      </c>
      <c r="I6444" s="12">
        <v>20608.169999999998</v>
      </c>
      <c r="J6444" s="12">
        <v>741894.12</v>
      </c>
      <c r="K6444" s="12">
        <v>2517.9</v>
      </c>
      <c r="L6444" s="4">
        <v>323</v>
      </c>
      <c r="M6444" s="4" t="s">
        <v>21</v>
      </c>
      <c r="N6444" s="4" t="str" cm="1">
        <f t="array" ref="N6444">_xlfn.SWITCH(E6444,"Delhi","North","Chennai","South","Hyderabad","South","Mumbai","Central","Bangalore","South")</f>
        <v>South</v>
      </c>
      <c r="O6444" s="12">
        <v>53617.77</v>
      </c>
      <c r="P6444" s="4">
        <f>Table1[[#This Row],[Delivery_Date]]-Table1[[#This Row],[Order_Date]]</f>
        <v>7</v>
      </c>
      <c r="Q6444" s="4" t="str">
        <f>IF(Table1[[#This Row],[Delivery delay days]]&gt;5,"delay","on time")</f>
        <v>delay</v>
      </c>
      <c r="R6444" s="10">
        <f>DATEVALUE(Table1[[#This Row],[Delivery_Date]])</f>
        <v>45281</v>
      </c>
      <c r="S6444" s="10">
        <f>DATEVALUE(Table1[[#This Row],[Order_Date]])</f>
        <v>45274</v>
      </c>
      <c r="T6444" s="4" t="str" cm="1">
        <f t="array" ref="T6444">_xlfn.IFS(Table1[[#This Row],[Inventory_Level]]&lt;=200,"low",Table1[[#This Row],[Inventory_Level]]&gt;=700,"high",Table1[[#This Row],[Inventory_Level]]&gt;200,"medium")</f>
        <v>medium</v>
      </c>
    </row>
    <row r="6445" spans="1:20" x14ac:dyDescent="0.35">
      <c r="A6445" s="4">
        <v>6444</v>
      </c>
      <c r="B6445" s="4" t="s">
        <v>15</v>
      </c>
      <c r="C6445" s="4" t="s">
        <v>16</v>
      </c>
      <c r="D6445" s="4" t="s">
        <v>45</v>
      </c>
      <c r="E6445" s="4" t="s">
        <v>18</v>
      </c>
      <c r="F6445" s="10" t="s">
        <v>306</v>
      </c>
      <c r="G6445" s="11" t="s">
        <v>236</v>
      </c>
      <c r="H6445" s="4">
        <v>63</v>
      </c>
      <c r="I6445" s="12">
        <v>25294.1</v>
      </c>
      <c r="J6445" s="12">
        <v>1593528.3</v>
      </c>
      <c r="K6445" s="12">
        <v>1600.66</v>
      </c>
      <c r="L6445" s="4">
        <v>522</v>
      </c>
      <c r="M6445" s="4" t="s">
        <v>35</v>
      </c>
      <c r="N6445" s="4" t="str" cm="1">
        <f t="array" ref="N6445">_xlfn.SWITCH(E6445,"Delhi","North","Chennai","South","Hyderabad","South","Mumbai","Central","Bangalore","South")</f>
        <v>North</v>
      </c>
      <c r="O6445" s="12">
        <v>143905.56</v>
      </c>
      <c r="P6445" s="4">
        <f>Table1[[#This Row],[Delivery_Date]]-Table1[[#This Row],[Order_Date]]</f>
        <v>8</v>
      </c>
      <c r="Q6445" s="4" t="str">
        <f>IF(Table1[[#This Row],[Delivery delay days]]&gt;5,"delay","on time")</f>
        <v>delay</v>
      </c>
      <c r="R6445" s="10">
        <f>DATEVALUE(Table1[[#This Row],[Delivery_Date]])</f>
        <v>45290</v>
      </c>
      <c r="S6445" s="10">
        <f>DATEVALUE(Table1[[#This Row],[Order_Date]])</f>
        <v>45282</v>
      </c>
      <c r="T6445" s="4" t="str" cm="1">
        <f t="array" ref="T6445">_xlfn.IFS(Table1[[#This Row],[Inventory_Level]]&lt;=200,"low",Table1[[#This Row],[Inventory_Level]]&gt;=700,"high",Table1[[#This Row],[Inventory_Level]]&gt;200,"medium")</f>
        <v>medium</v>
      </c>
    </row>
    <row r="6446" spans="1:20" x14ac:dyDescent="0.35">
      <c r="A6446" s="4">
        <v>6445</v>
      </c>
      <c r="B6446" s="4" t="s">
        <v>44</v>
      </c>
      <c r="C6446" s="4" t="s">
        <v>38</v>
      </c>
      <c r="D6446" s="4" t="s">
        <v>32</v>
      </c>
      <c r="E6446" s="4" t="s">
        <v>46</v>
      </c>
      <c r="F6446" s="10" t="s">
        <v>110</v>
      </c>
      <c r="G6446" s="11" t="s">
        <v>417</v>
      </c>
      <c r="H6446" s="4">
        <v>22</v>
      </c>
      <c r="I6446" s="12">
        <v>49567.13</v>
      </c>
      <c r="J6446" s="12">
        <v>1090476.8600000001</v>
      </c>
      <c r="K6446" s="12">
        <v>3140.93</v>
      </c>
      <c r="L6446" s="4">
        <v>478</v>
      </c>
      <c r="M6446" s="4" t="s">
        <v>21</v>
      </c>
      <c r="N6446" s="4" t="str" cm="1">
        <f t="array" ref="N6446">_xlfn.SWITCH(E6446,"Delhi","North","Chennai","South","Hyderabad","South","Mumbai","Central","Bangalore","South")</f>
        <v>South</v>
      </c>
      <c r="O6446" s="12">
        <v>250917.33</v>
      </c>
      <c r="P6446" s="4">
        <f>Table1[[#This Row],[Delivery_Date]]-Table1[[#This Row],[Order_Date]]</f>
        <v>4</v>
      </c>
      <c r="Q6446" s="4" t="str">
        <f>IF(Table1[[#This Row],[Delivery delay days]]&gt;5,"delay","on time")</f>
        <v>on time</v>
      </c>
      <c r="R6446" s="10">
        <f>DATEVALUE(Table1[[#This Row],[Delivery_Date]])</f>
        <v>44983</v>
      </c>
      <c r="S6446" s="10">
        <f>DATEVALUE(Table1[[#This Row],[Order_Date]])</f>
        <v>44979</v>
      </c>
      <c r="T6446" s="4" t="str" cm="1">
        <f t="array" ref="T6446">_xlfn.IFS(Table1[[#This Row],[Inventory_Level]]&lt;=200,"low",Table1[[#This Row],[Inventory_Level]]&gt;=700,"high",Table1[[#This Row],[Inventory_Level]]&gt;200,"medium")</f>
        <v>medium</v>
      </c>
    </row>
    <row r="6447" spans="1:20" x14ac:dyDescent="0.35">
      <c r="A6447" s="4">
        <v>6446</v>
      </c>
      <c r="B6447" s="4" t="s">
        <v>51</v>
      </c>
      <c r="C6447" s="4" t="s">
        <v>38</v>
      </c>
      <c r="D6447" s="4" t="s">
        <v>45</v>
      </c>
      <c r="E6447" s="4" t="s">
        <v>60</v>
      </c>
      <c r="F6447" s="10" t="s">
        <v>164</v>
      </c>
      <c r="G6447" s="11" t="s">
        <v>289</v>
      </c>
      <c r="H6447" s="4">
        <v>85</v>
      </c>
      <c r="I6447" s="12">
        <v>45912.38</v>
      </c>
      <c r="J6447" s="12">
        <v>3902552.3</v>
      </c>
      <c r="K6447" s="12">
        <v>4407.01</v>
      </c>
      <c r="L6447" s="4">
        <v>595</v>
      </c>
      <c r="M6447" s="4" t="s">
        <v>42</v>
      </c>
      <c r="N6447" s="4" t="str" cm="1">
        <f t="array" ref="N6447">_xlfn.SWITCH(E6447,"Delhi","North","Chennai","South","Hyderabad","South","Mumbai","Central","Bangalore","South")</f>
        <v>South</v>
      </c>
      <c r="O6447" s="12">
        <v>305708.36</v>
      </c>
      <c r="P6447" s="4">
        <f>Table1[[#This Row],[Delivery_Date]]-Table1[[#This Row],[Order_Date]]</f>
        <v>6</v>
      </c>
      <c r="Q6447" s="4" t="str">
        <f>IF(Table1[[#This Row],[Delivery delay days]]&gt;5,"delay","on time")</f>
        <v>delay</v>
      </c>
      <c r="R6447" s="10">
        <f>DATEVALUE(Table1[[#This Row],[Delivery_Date]])</f>
        <v>45232</v>
      </c>
      <c r="S6447" s="10">
        <f>DATEVALUE(Table1[[#This Row],[Order_Date]])</f>
        <v>45226</v>
      </c>
      <c r="T6447" s="4" t="str" cm="1">
        <f t="array" ref="T6447">_xlfn.IFS(Table1[[#This Row],[Inventory_Level]]&lt;=200,"low",Table1[[#This Row],[Inventory_Level]]&gt;=700,"high",Table1[[#This Row],[Inventory_Level]]&gt;200,"medium")</f>
        <v>medium</v>
      </c>
    </row>
    <row r="6448" spans="1:20" x14ac:dyDescent="0.35">
      <c r="A6448" s="4">
        <v>6447</v>
      </c>
      <c r="B6448" s="4" t="s">
        <v>44</v>
      </c>
      <c r="C6448" s="4" t="s">
        <v>16</v>
      </c>
      <c r="D6448" s="4" t="s">
        <v>45</v>
      </c>
      <c r="E6448" s="4" t="s">
        <v>26</v>
      </c>
      <c r="F6448" s="10" t="s">
        <v>320</v>
      </c>
      <c r="G6448" s="11" t="s">
        <v>33</v>
      </c>
      <c r="H6448" s="4">
        <v>71</v>
      </c>
      <c r="I6448" s="12">
        <v>44393.23</v>
      </c>
      <c r="J6448" s="12">
        <v>3151919.33</v>
      </c>
      <c r="K6448" s="12">
        <v>888.97</v>
      </c>
      <c r="L6448" s="4">
        <v>277</v>
      </c>
      <c r="M6448" s="4" t="s">
        <v>21</v>
      </c>
      <c r="N6448" s="4" t="str" cm="1">
        <f t="array" ref="N6448">_xlfn.SWITCH(E6448,"Delhi","North","Chennai","South","Hyderabad","South","Mumbai","Central","Bangalore","South")</f>
        <v>South</v>
      </c>
      <c r="O6448" s="12">
        <v>302339.98</v>
      </c>
      <c r="P6448" s="4">
        <f>Table1[[#This Row],[Delivery_Date]]-Table1[[#This Row],[Order_Date]]</f>
        <v>5</v>
      </c>
      <c r="Q6448" s="4" t="str">
        <f>IF(Table1[[#This Row],[Delivery delay days]]&gt;5,"delay","on time")</f>
        <v>on time</v>
      </c>
      <c r="R6448" s="10">
        <f>DATEVALUE(Table1[[#This Row],[Delivery_Date]])</f>
        <v>45053</v>
      </c>
      <c r="S6448" s="10">
        <f>DATEVALUE(Table1[[#This Row],[Order_Date]])</f>
        <v>45048</v>
      </c>
      <c r="T6448" s="4" t="str" cm="1">
        <f t="array" ref="T6448">_xlfn.IFS(Table1[[#This Row],[Inventory_Level]]&lt;=200,"low",Table1[[#This Row],[Inventory_Level]]&gt;=700,"high",Table1[[#This Row],[Inventory_Level]]&gt;200,"medium")</f>
        <v>medium</v>
      </c>
    </row>
    <row r="6449" spans="1:20" x14ac:dyDescent="0.35">
      <c r="A6449" s="4">
        <v>6448</v>
      </c>
      <c r="B6449" s="4" t="s">
        <v>59</v>
      </c>
      <c r="C6449" s="4" t="s">
        <v>24</v>
      </c>
      <c r="D6449" s="4" t="s">
        <v>17</v>
      </c>
      <c r="E6449" s="4" t="s">
        <v>52</v>
      </c>
      <c r="F6449" s="10" t="s">
        <v>189</v>
      </c>
      <c r="G6449" s="11" t="s">
        <v>89</v>
      </c>
      <c r="H6449" s="4">
        <v>10</v>
      </c>
      <c r="I6449" s="12">
        <v>1480.13</v>
      </c>
      <c r="J6449" s="12">
        <v>14801.3</v>
      </c>
      <c r="K6449" s="12">
        <v>1939.02</v>
      </c>
      <c r="L6449" s="4">
        <v>922</v>
      </c>
      <c r="M6449" s="4" t="s">
        <v>35</v>
      </c>
      <c r="N6449" s="4" t="str" cm="1">
        <f t="array" ref="N6449">_xlfn.SWITCH(E6449,"Delhi","North","Chennai","South","Hyderabad","South","Mumbai","Central","Bangalore","South")</f>
        <v>Central</v>
      </c>
      <c r="O6449" s="12">
        <v>2063.6</v>
      </c>
      <c r="P6449" s="4">
        <f>Table1[[#This Row],[Delivery_Date]]-Table1[[#This Row],[Order_Date]]</f>
        <v>3</v>
      </c>
      <c r="Q6449" s="4" t="str">
        <f>IF(Table1[[#This Row],[Delivery delay days]]&gt;5,"delay","on time")</f>
        <v>on time</v>
      </c>
      <c r="R6449" s="10">
        <f>DATEVALUE(Table1[[#This Row],[Delivery_Date]])</f>
        <v>45116</v>
      </c>
      <c r="S6449" s="10">
        <f>DATEVALUE(Table1[[#This Row],[Order_Date]])</f>
        <v>45113</v>
      </c>
      <c r="T6449" s="4" t="str" cm="1">
        <f t="array" ref="T6449">_xlfn.IFS(Table1[[#This Row],[Inventory_Level]]&lt;=200,"low",Table1[[#This Row],[Inventory_Level]]&gt;=700,"high",Table1[[#This Row],[Inventory_Level]]&gt;200,"medium")</f>
        <v>high</v>
      </c>
    </row>
    <row r="6450" spans="1:20" x14ac:dyDescent="0.35">
      <c r="A6450" s="4">
        <v>6449</v>
      </c>
      <c r="B6450" s="4" t="s">
        <v>44</v>
      </c>
      <c r="C6450" s="4" t="s">
        <v>16</v>
      </c>
      <c r="D6450" s="4" t="s">
        <v>25</v>
      </c>
      <c r="E6450" s="4" t="s">
        <v>26</v>
      </c>
      <c r="F6450" s="10" t="s">
        <v>359</v>
      </c>
      <c r="G6450" s="11" t="s">
        <v>396</v>
      </c>
      <c r="H6450" s="4">
        <v>68</v>
      </c>
      <c r="I6450" s="12">
        <v>9959.9500000000007</v>
      </c>
      <c r="J6450" s="12">
        <v>677276.6</v>
      </c>
      <c r="K6450" s="12">
        <v>2339.39</v>
      </c>
      <c r="L6450" s="4">
        <v>760</v>
      </c>
      <c r="M6450" s="4" t="s">
        <v>21</v>
      </c>
      <c r="N6450" s="4" t="str" cm="1">
        <f t="array" ref="N6450">_xlfn.SWITCH(E6450,"Delhi","North","Chennai","South","Hyderabad","South","Mumbai","Central","Bangalore","South")</f>
        <v>South</v>
      </c>
      <c r="O6450" s="12">
        <v>106525.65</v>
      </c>
      <c r="P6450" s="4">
        <f>Table1[[#This Row],[Delivery_Date]]-Table1[[#This Row],[Order_Date]]</f>
        <v>7</v>
      </c>
      <c r="Q6450" s="4" t="str">
        <f>IF(Table1[[#This Row],[Delivery delay days]]&gt;5,"delay","on time")</f>
        <v>delay</v>
      </c>
      <c r="R6450" s="10">
        <f>DATEVALUE(Table1[[#This Row],[Delivery_Date]])</f>
        <v>45255</v>
      </c>
      <c r="S6450" s="10">
        <f>DATEVALUE(Table1[[#This Row],[Order_Date]])</f>
        <v>45248</v>
      </c>
      <c r="T6450" s="4" t="str" cm="1">
        <f t="array" ref="T6450">_xlfn.IFS(Table1[[#This Row],[Inventory_Level]]&lt;=200,"low",Table1[[#This Row],[Inventory_Level]]&gt;=700,"high",Table1[[#This Row],[Inventory_Level]]&gt;200,"medium")</f>
        <v>high</v>
      </c>
    </row>
    <row r="6451" spans="1:20" x14ac:dyDescent="0.35">
      <c r="A6451" s="4">
        <v>6450</v>
      </c>
      <c r="B6451" s="4" t="s">
        <v>15</v>
      </c>
      <c r="C6451" s="4" t="s">
        <v>16</v>
      </c>
      <c r="D6451" s="4" t="s">
        <v>32</v>
      </c>
      <c r="E6451" s="4" t="s">
        <v>52</v>
      </c>
      <c r="F6451" s="10" t="s">
        <v>355</v>
      </c>
      <c r="G6451" s="11" t="s">
        <v>150</v>
      </c>
      <c r="H6451" s="4">
        <v>77</v>
      </c>
      <c r="I6451" s="12">
        <v>24341.22</v>
      </c>
      <c r="J6451" s="12">
        <v>1874273.94</v>
      </c>
      <c r="K6451" s="12">
        <v>1010.72</v>
      </c>
      <c r="L6451" s="4">
        <v>914</v>
      </c>
      <c r="M6451" s="4" t="s">
        <v>29</v>
      </c>
      <c r="N6451" s="4" t="str" cm="1">
        <f t="array" ref="N6451">_xlfn.SWITCH(E6451,"Delhi","North","Chennai","South","Hyderabad","South","Mumbai","Central","Bangalore","South")</f>
        <v>Central</v>
      </c>
      <c r="O6451" s="12">
        <v>140881.39000000001</v>
      </c>
      <c r="P6451" s="4">
        <f>Table1[[#This Row],[Delivery_Date]]-Table1[[#This Row],[Order_Date]]</f>
        <v>1</v>
      </c>
      <c r="Q6451" s="4" t="str">
        <f>IF(Table1[[#This Row],[Delivery delay days]]&gt;5,"delay","on time")</f>
        <v>on time</v>
      </c>
      <c r="R6451" s="10">
        <f>DATEVALUE(Table1[[#This Row],[Delivery_Date]])</f>
        <v>45288</v>
      </c>
      <c r="S6451" s="10">
        <f>DATEVALUE(Table1[[#This Row],[Order_Date]])</f>
        <v>45287</v>
      </c>
      <c r="T6451" s="4" t="str" cm="1">
        <f t="array" ref="T6451">_xlfn.IFS(Table1[[#This Row],[Inventory_Level]]&lt;=200,"low",Table1[[#This Row],[Inventory_Level]]&gt;=700,"high",Table1[[#This Row],[Inventory_Level]]&gt;200,"medium")</f>
        <v>high</v>
      </c>
    </row>
    <row r="6452" spans="1:20" x14ac:dyDescent="0.35">
      <c r="A6452" s="4">
        <v>6451</v>
      </c>
      <c r="B6452" s="4" t="s">
        <v>65</v>
      </c>
      <c r="C6452" s="4" t="s">
        <v>38</v>
      </c>
      <c r="D6452" s="4" t="s">
        <v>25</v>
      </c>
      <c r="E6452" s="4" t="s">
        <v>26</v>
      </c>
      <c r="F6452" s="10" t="s">
        <v>371</v>
      </c>
      <c r="G6452" s="11" t="s">
        <v>367</v>
      </c>
      <c r="H6452" s="4">
        <v>57</v>
      </c>
      <c r="I6452" s="12">
        <v>6204.32</v>
      </c>
      <c r="J6452" s="12">
        <v>353646.24</v>
      </c>
      <c r="K6452" s="12">
        <v>4264.05</v>
      </c>
      <c r="L6452" s="4">
        <v>935</v>
      </c>
      <c r="M6452" s="4" t="s">
        <v>42</v>
      </c>
      <c r="N6452" s="4" t="str" cm="1">
        <f t="array" ref="N6452">_xlfn.SWITCH(E6452,"Delhi","North","Chennai","South","Hyderabad","South","Mumbai","Central","Bangalore","South")</f>
        <v>South</v>
      </c>
      <c r="O6452" s="12">
        <v>19654.64</v>
      </c>
      <c r="P6452" s="4">
        <f>Table1[[#This Row],[Delivery_Date]]-Table1[[#This Row],[Order_Date]]</f>
        <v>10</v>
      </c>
      <c r="Q6452" s="4" t="str">
        <f>IF(Table1[[#This Row],[Delivery delay days]]&gt;5,"delay","on time")</f>
        <v>delay</v>
      </c>
      <c r="R6452" s="10">
        <f>DATEVALUE(Table1[[#This Row],[Delivery_Date]])</f>
        <v>45074</v>
      </c>
      <c r="S6452" s="10">
        <f>DATEVALUE(Table1[[#This Row],[Order_Date]])</f>
        <v>45064</v>
      </c>
      <c r="T6452" s="4" t="str" cm="1">
        <f t="array" ref="T6452">_xlfn.IFS(Table1[[#This Row],[Inventory_Level]]&lt;=200,"low",Table1[[#This Row],[Inventory_Level]]&gt;=700,"high",Table1[[#This Row],[Inventory_Level]]&gt;200,"medium")</f>
        <v>high</v>
      </c>
    </row>
    <row r="6453" spans="1:20" x14ac:dyDescent="0.35">
      <c r="A6453" s="4">
        <v>6452</v>
      </c>
      <c r="B6453" s="4" t="s">
        <v>65</v>
      </c>
      <c r="C6453" s="4" t="s">
        <v>16</v>
      </c>
      <c r="D6453" s="4" t="s">
        <v>25</v>
      </c>
      <c r="E6453" s="4" t="s">
        <v>18</v>
      </c>
      <c r="F6453" s="10" t="s">
        <v>359</v>
      </c>
      <c r="G6453" s="11" t="s">
        <v>382</v>
      </c>
      <c r="H6453" s="4">
        <v>76</v>
      </c>
      <c r="I6453" s="12">
        <v>47269.89</v>
      </c>
      <c r="J6453" s="12">
        <v>3592511.64</v>
      </c>
      <c r="K6453" s="12">
        <v>4676.49</v>
      </c>
      <c r="L6453" s="4">
        <v>822</v>
      </c>
      <c r="M6453" s="4" t="s">
        <v>42</v>
      </c>
      <c r="N6453" s="4" t="str" cm="1">
        <f t="array" ref="N6453">_xlfn.SWITCH(E6453,"Delhi","North","Chennai","South","Hyderabad","South","Mumbai","Central","Bangalore","South")</f>
        <v>North</v>
      </c>
      <c r="O6453" s="12">
        <v>407232.86</v>
      </c>
      <c r="P6453" s="4">
        <f>Table1[[#This Row],[Delivery_Date]]-Table1[[#This Row],[Order_Date]]</f>
        <v>6</v>
      </c>
      <c r="Q6453" s="4" t="str">
        <f>IF(Table1[[#This Row],[Delivery delay days]]&gt;5,"delay","on time")</f>
        <v>delay</v>
      </c>
      <c r="R6453" s="10">
        <f>DATEVALUE(Table1[[#This Row],[Delivery_Date]])</f>
        <v>45254</v>
      </c>
      <c r="S6453" s="10">
        <f>DATEVALUE(Table1[[#This Row],[Order_Date]])</f>
        <v>45248</v>
      </c>
      <c r="T6453" s="4" t="str" cm="1">
        <f t="array" ref="T6453">_xlfn.IFS(Table1[[#This Row],[Inventory_Level]]&lt;=200,"low",Table1[[#This Row],[Inventory_Level]]&gt;=700,"high",Table1[[#This Row],[Inventory_Level]]&gt;200,"medium")</f>
        <v>high</v>
      </c>
    </row>
    <row r="6454" spans="1:20" x14ac:dyDescent="0.35">
      <c r="A6454" s="4">
        <v>6453</v>
      </c>
      <c r="B6454" s="4" t="s">
        <v>51</v>
      </c>
      <c r="C6454" s="4" t="s">
        <v>38</v>
      </c>
      <c r="D6454" s="4" t="s">
        <v>39</v>
      </c>
      <c r="E6454" s="4" t="s">
        <v>60</v>
      </c>
      <c r="F6454" s="10" t="s">
        <v>198</v>
      </c>
      <c r="G6454" s="11" t="s">
        <v>314</v>
      </c>
      <c r="H6454" s="4">
        <v>30</v>
      </c>
      <c r="I6454" s="12">
        <v>24050.48</v>
      </c>
      <c r="J6454" s="12">
        <v>721514.4</v>
      </c>
      <c r="K6454" s="12">
        <v>2316.44</v>
      </c>
      <c r="L6454" s="4">
        <v>293</v>
      </c>
      <c r="M6454" s="4" t="s">
        <v>42</v>
      </c>
      <c r="N6454" s="4" t="str" cm="1">
        <f t="array" ref="N6454">_xlfn.SWITCH(E6454,"Delhi","North","Chennai","South","Hyderabad","South","Mumbai","Central","Bangalore","South")</f>
        <v>South</v>
      </c>
      <c r="O6454" s="12">
        <v>48766.73</v>
      </c>
      <c r="P6454" s="4">
        <f>Table1[[#This Row],[Delivery_Date]]-Table1[[#This Row],[Order_Date]]</f>
        <v>1</v>
      </c>
      <c r="Q6454" s="4" t="str">
        <f>IF(Table1[[#This Row],[Delivery delay days]]&gt;5,"delay","on time")</f>
        <v>on time</v>
      </c>
      <c r="R6454" s="10">
        <f>DATEVALUE(Table1[[#This Row],[Delivery_Date]])</f>
        <v>45108</v>
      </c>
      <c r="S6454" s="10">
        <f>DATEVALUE(Table1[[#This Row],[Order_Date]])</f>
        <v>45107</v>
      </c>
      <c r="T6454" s="4" t="str" cm="1">
        <f t="array" ref="T6454">_xlfn.IFS(Table1[[#This Row],[Inventory_Level]]&lt;=200,"low",Table1[[#This Row],[Inventory_Level]]&gt;=700,"high",Table1[[#This Row],[Inventory_Level]]&gt;200,"medium")</f>
        <v>medium</v>
      </c>
    </row>
    <row r="6455" spans="1:20" x14ac:dyDescent="0.35">
      <c r="A6455" s="4">
        <v>6454</v>
      </c>
      <c r="B6455" s="4" t="s">
        <v>37</v>
      </c>
      <c r="C6455" s="4" t="s">
        <v>38</v>
      </c>
      <c r="D6455" s="4" t="s">
        <v>39</v>
      </c>
      <c r="E6455" s="4" t="s">
        <v>18</v>
      </c>
      <c r="F6455" s="10" t="s">
        <v>323</v>
      </c>
      <c r="G6455" s="11" t="s">
        <v>149</v>
      </c>
      <c r="H6455" s="4">
        <v>8</v>
      </c>
      <c r="I6455" s="12">
        <v>9731.2900000000009</v>
      </c>
      <c r="J6455" s="12">
        <v>77850.320000000007</v>
      </c>
      <c r="K6455" s="12">
        <v>1478.54</v>
      </c>
      <c r="L6455" s="4">
        <v>974</v>
      </c>
      <c r="M6455" s="4" t="s">
        <v>21</v>
      </c>
      <c r="N6455" s="4" t="str" cm="1">
        <f t="array" ref="N6455">_xlfn.SWITCH(E6455,"Delhi","North","Chennai","South","Hyderabad","South","Mumbai","Central","Bangalore","South")</f>
        <v>North</v>
      </c>
      <c r="O6455" s="12">
        <v>8895.7199999999993</v>
      </c>
      <c r="P6455" s="4">
        <f>Table1[[#This Row],[Delivery_Date]]-Table1[[#This Row],[Order_Date]]</f>
        <v>12</v>
      </c>
      <c r="Q6455" s="4" t="str">
        <f>IF(Table1[[#This Row],[Delivery delay days]]&gt;5,"delay","on time")</f>
        <v>delay</v>
      </c>
      <c r="R6455" s="10">
        <f>DATEVALUE(Table1[[#This Row],[Delivery_Date]])</f>
        <v>45285</v>
      </c>
      <c r="S6455" s="10">
        <f>DATEVALUE(Table1[[#This Row],[Order_Date]])</f>
        <v>45273</v>
      </c>
      <c r="T6455" s="4" t="str" cm="1">
        <f t="array" ref="T6455">_xlfn.IFS(Table1[[#This Row],[Inventory_Level]]&lt;=200,"low",Table1[[#This Row],[Inventory_Level]]&gt;=700,"high",Table1[[#This Row],[Inventory_Level]]&gt;200,"medium")</f>
        <v>high</v>
      </c>
    </row>
    <row r="6456" spans="1:20" x14ac:dyDescent="0.35">
      <c r="A6456" s="4">
        <v>6455</v>
      </c>
      <c r="B6456" s="4" t="s">
        <v>59</v>
      </c>
      <c r="C6456" s="4" t="s">
        <v>38</v>
      </c>
      <c r="D6456" s="4" t="s">
        <v>45</v>
      </c>
      <c r="E6456" s="4" t="s">
        <v>46</v>
      </c>
      <c r="F6456" s="10" t="s">
        <v>343</v>
      </c>
      <c r="G6456" s="11" t="s">
        <v>417</v>
      </c>
      <c r="H6456" s="4">
        <v>38</v>
      </c>
      <c r="I6456" s="12">
        <v>28558.95</v>
      </c>
      <c r="J6456" s="12">
        <v>1085240.1000000001</v>
      </c>
      <c r="K6456" s="12">
        <v>3019.49</v>
      </c>
      <c r="L6456" s="4">
        <v>193</v>
      </c>
      <c r="M6456" s="4" t="s">
        <v>29</v>
      </c>
      <c r="N6456" s="4" t="str" cm="1">
        <f t="array" ref="N6456">_xlfn.SWITCH(E6456,"Delhi","North","Chennai","South","Hyderabad","South","Mumbai","Central","Bangalore","South")</f>
        <v>South</v>
      </c>
      <c r="O6456" s="12">
        <v>160542.01999999999</v>
      </c>
      <c r="P6456" s="4">
        <f>Table1[[#This Row],[Delivery_Date]]-Table1[[#This Row],[Order_Date]]</f>
        <v>14</v>
      </c>
      <c r="Q6456" s="4" t="str">
        <f>IF(Table1[[#This Row],[Delivery delay days]]&gt;5,"delay","on time")</f>
        <v>delay</v>
      </c>
      <c r="R6456" s="10">
        <f>DATEVALUE(Table1[[#This Row],[Delivery_Date]])</f>
        <v>44983</v>
      </c>
      <c r="S6456" s="10">
        <f>DATEVALUE(Table1[[#This Row],[Order_Date]])</f>
        <v>44969</v>
      </c>
      <c r="T6456" s="4" t="str" cm="1">
        <f t="array" ref="T6456">_xlfn.IFS(Table1[[#This Row],[Inventory_Level]]&lt;=200,"low",Table1[[#This Row],[Inventory_Level]]&gt;=700,"high",Table1[[#This Row],[Inventory_Level]]&gt;200,"medium")</f>
        <v>low</v>
      </c>
    </row>
    <row r="6457" spans="1:20" x14ac:dyDescent="0.35">
      <c r="A6457" s="4">
        <v>6456</v>
      </c>
      <c r="B6457" s="4" t="s">
        <v>59</v>
      </c>
      <c r="C6457" s="4" t="s">
        <v>16</v>
      </c>
      <c r="D6457" s="4" t="s">
        <v>17</v>
      </c>
      <c r="E6457" s="4" t="s">
        <v>60</v>
      </c>
      <c r="F6457" s="10" t="s">
        <v>106</v>
      </c>
      <c r="G6457" s="11" t="s">
        <v>261</v>
      </c>
      <c r="H6457" s="4">
        <v>33</v>
      </c>
      <c r="I6457" s="12">
        <v>24900.89</v>
      </c>
      <c r="J6457" s="12">
        <v>821729.37</v>
      </c>
      <c r="K6457" s="12">
        <v>4264.37</v>
      </c>
      <c r="L6457" s="4">
        <v>810</v>
      </c>
      <c r="M6457" s="4" t="s">
        <v>35</v>
      </c>
      <c r="N6457" s="4" t="str" cm="1">
        <f t="array" ref="N6457">_xlfn.SWITCH(E6457,"Delhi","North","Chennai","South","Hyderabad","South","Mumbai","Central","Bangalore","South")</f>
        <v>South</v>
      </c>
      <c r="O6457" s="12">
        <v>179708.24</v>
      </c>
      <c r="P6457" s="4">
        <f>Table1[[#This Row],[Delivery_Date]]-Table1[[#This Row],[Order_Date]]</f>
        <v>10</v>
      </c>
      <c r="Q6457" s="4" t="str">
        <f>IF(Table1[[#This Row],[Delivery delay days]]&gt;5,"delay","on time")</f>
        <v>delay</v>
      </c>
      <c r="R6457" s="10">
        <f>DATEVALUE(Table1[[#This Row],[Delivery_Date]])</f>
        <v>45276</v>
      </c>
      <c r="S6457" s="10">
        <f>DATEVALUE(Table1[[#This Row],[Order_Date]])</f>
        <v>45266</v>
      </c>
      <c r="T6457" s="4" t="str" cm="1">
        <f t="array" ref="T6457">_xlfn.IFS(Table1[[#This Row],[Inventory_Level]]&lt;=200,"low",Table1[[#This Row],[Inventory_Level]]&gt;=700,"high",Table1[[#This Row],[Inventory_Level]]&gt;200,"medium")</f>
        <v>high</v>
      </c>
    </row>
    <row r="6458" spans="1:20" x14ac:dyDescent="0.35">
      <c r="A6458" s="4">
        <v>6457</v>
      </c>
      <c r="B6458" s="4" t="s">
        <v>65</v>
      </c>
      <c r="C6458" s="4" t="s">
        <v>24</v>
      </c>
      <c r="D6458" s="4" t="s">
        <v>17</v>
      </c>
      <c r="E6458" s="4" t="s">
        <v>26</v>
      </c>
      <c r="F6458" s="10" t="s">
        <v>391</v>
      </c>
      <c r="G6458" s="11" t="s">
        <v>396</v>
      </c>
      <c r="H6458" s="4">
        <v>82</v>
      </c>
      <c r="I6458" s="12">
        <v>8342.74</v>
      </c>
      <c r="J6458" s="12">
        <v>684104.68</v>
      </c>
      <c r="K6458" s="12">
        <v>1786.02</v>
      </c>
      <c r="L6458" s="4">
        <v>48</v>
      </c>
      <c r="M6458" s="4" t="s">
        <v>29</v>
      </c>
      <c r="N6458" s="4" t="str" cm="1">
        <f t="array" ref="N6458">_xlfn.SWITCH(E6458,"Delhi","North","Chennai","South","Hyderabad","South","Mumbai","Central","Bangalore","South")</f>
        <v>South</v>
      </c>
      <c r="O6458" s="12">
        <v>44685.72</v>
      </c>
      <c r="P6458" s="4">
        <f>Table1[[#This Row],[Delivery_Date]]-Table1[[#This Row],[Order_Date]]</f>
        <v>11</v>
      </c>
      <c r="Q6458" s="4" t="str">
        <f>IF(Table1[[#This Row],[Delivery delay days]]&gt;5,"delay","on time")</f>
        <v>delay</v>
      </c>
      <c r="R6458" s="10">
        <f>DATEVALUE(Table1[[#This Row],[Delivery_Date]])</f>
        <v>45255</v>
      </c>
      <c r="S6458" s="10">
        <f>DATEVALUE(Table1[[#This Row],[Order_Date]])</f>
        <v>45244</v>
      </c>
      <c r="T6458" s="4" t="str" cm="1">
        <f t="array" ref="T6458">_xlfn.IFS(Table1[[#This Row],[Inventory_Level]]&lt;=200,"low",Table1[[#This Row],[Inventory_Level]]&gt;=700,"high",Table1[[#This Row],[Inventory_Level]]&gt;200,"medium")</f>
        <v>low</v>
      </c>
    </row>
    <row r="6459" spans="1:20" x14ac:dyDescent="0.35">
      <c r="A6459" s="4">
        <v>6458</v>
      </c>
      <c r="B6459" s="4" t="s">
        <v>44</v>
      </c>
      <c r="C6459" s="4" t="s">
        <v>24</v>
      </c>
      <c r="D6459" s="4" t="s">
        <v>39</v>
      </c>
      <c r="E6459" s="4" t="s">
        <v>60</v>
      </c>
      <c r="F6459" s="10" t="s">
        <v>276</v>
      </c>
      <c r="G6459" s="11" t="s">
        <v>249</v>
      </c>
      <c r="H6459" s="4">
        <v>96</v>
      </c>
      <c r="I6459" s="12">
        <v>9062.5499999999993</v>
      </c>
      <c r="J6459" s="12">
        <v>870004.8</v>
      </c>
      <c r="K6459" s="12">
        <v>1887.88</v>
      </c>
      <c r="L6459" s="4">
        <v>583</v>
      </c>
      <c r="M6459" s="4" t="s">
        <v>35</v>
      </c>
      <c r="N6459" s="4" t="str" cm="1">
        <f t="array" ref="N6459">_xlfn.SWITCH(E6459,"Delhi","North","Chennai","South","Hyderabad","South","Mumbai","Central","Bangalore","South")</f>
        <v>South</v>
      </c>
      <c r="O6459" s="12">
        <v>78783.149999999994</v>
      </c>
      <c r="P6459" s="4">
        <f>Table1[[#This Row],[Delivery_Date]]-Table1[[#This Row],[Order_Date]]</f>
        <v>11</v>
      </c>
      <c r="Q6459" s="4" t="str">
        <f>IF(Table1[[#This Row],[Delivery delay days]]&gt;5,"delay","on time")</f>
        <v>delay</v>
      </c>
      <c r="R6459" s="10">
        <f>DATEVALUE(Table1[[#This Row],[Delivery_Date]])</f>
        <v>45021</v>
      </c>
      <c r="S6459" s="10">
        <f>DATEVALUE(Table1[[#This Row],[Order_Date]])</f>
        <v>45010</v>
      </c>
      <c r="T6459" s="4" t="str" cm="1">
        <f t="array" ref="T6459">_xlfn.IFS(Table1[[#This Row],[Inventory_Level]]&lt;=200,"low",Table1[[#This Row],[Inventory_Level]]&gt;=700,"high",Table1[[#This Row],[Inventory_Level]]&gt;200,"medium")</f>
        <v>medium</v>
      </c>
    </row>
    <row r="6460" spans="1:20" x14ac:dyDescent="0.35">
      <c r="A6460" s="4">
        <v>6459</v>
      </c>
      <c r="B6460" s="4" t="s">
        <v>37</v>
      </c>
      <c r="C6460" s="4" t="s">
        <v>38</v>
      </c>
      <c r="D6460" s="4" t="s">
        <v>17</v>
      </c>
      <c r="E6460" s="4" t="s">
        <v>52</v>
      </c>
      <c r="F6460" s="10" t="s">
        <v>342</v>
      </c>
      <c r="G6460" s="11" t="s">
        <v>233</v>
      </c>
      <c r="H6460" s="4">
        <v>89</v>
      </c>
      <c r="I6460" s="12">
        <v>3369.93</v>
      </c>
      <c r="J6460" s="12">
        <v>299923.77</v>
      </c>
      <c r="K6460" s="12">
        <v>1464.88</v>
      </c>
      <c r="L6460" s="4">
        <v>758</v>
      </c>
      <c r="M6460" s="4" t="s">
        <v>21</v>
      </c>
      <c r="N6460" s="4" t="str" cm="1">
        <f t="array" ref="N6460">_xlfn.SWITCH(E6460,"Delhi","North","Chennai","South","Hyderabad","South","Mumbai","Central","Bangalore","South")</f>
        <v>Central</v>
      </c>
      <c r="O6460" s="12">
        <v>58344.63</v>
      </c>
      <c r="P6460" s="4">
        <f>Table1[[#This Row],[Delivery_Date]]-Table1[[#This Row],[Order_Date]]</f>
        <v>9</v>
      </c>
      <c r="Q6460" s="4" t="str">
        <f>IF(Table1[[#This Row],[Delivery delay days]]&gt;5,"delay","on time")</f>
        <v>delay</v>
      </c>
      <c r="R6460" s="10">
        <f>DATEVALUE(Table1[[#This Row],[Delivery_Date]])</f>
        <v>45195</v>
      </c>
      <c r="S6460" s="10">
        <f>DATEVALUE(Table1[[#This Row],[Order_Date]])</f>
        <v>45186</v>
      </c>
      <c r="T6460" s="4" t="str" cm="1">
        <f t="array" ref="T6460">_xlfn.IFS(Table1[[#This Row],[Inventory_Level]]&lt;=200,"low",Table1[[#This Row],[Inventory_Level]]&gt;=700,"high",Table1[[#This Row],[Inventory_Level]]&gt;200,"medium")</f>
        <v>high</v>
      </c>
    </row>
    <row r="6461" spans="1:20" x14ac:dyDescent="0.35">
      <c r="A6461" s="4">
        <v>6460</v>
      </c>
      <c r="B6461" s="4" t="s">
        <v>59</v>
      </c>
      <c r="C6461" s="4" t="s">
        <v>16</v>
      </c>
      <c r="D6461" s="4" t="s">
        <v>32</v>
      </c>
      <c r="E6461" s="4" t="s">
        <v>46</v>
      </c>
      <c r="F6461" s="10" t="s">
        <v>343</v>
      </c>
      <c r="G6461" s="11" t="s">
        <v>153</v>
      </c>
      <c r="H6461" s="4">
        <v>75</v>
      </c>
      <c r="I6461" s="12">
        <v>8904.3799999999992</v>
      </c>
      <c r="J6461" s="12">
        <v>667828.5</v>
      </c>
      <c r="K6461" s="12">
        <v>3294.05</v>
      </c>
      <c r="L6461" s="4">
        <v>790</v>
      </c>
      <c r="M6461" s="4" t="s">
        <v>42</v>
      </c>
      <c r="N6461" s="4" t="str" cm="1">
        <f t="array" ref="N6461">_xlfn.SWITCH(E6461,"Delhi","North","Chennai","South","Hyderabad","South","Mumbai","Central","Bangalore","South")</f>
        <v>South</v>
      </c>
      <c r="O6461" s="12">
        <v>133749.1</v>
      </c>
      <c r="P6461" s="4">
        <f>Table1[[#This Row],[Delivery_Date]]-Table1[[#This Row],[Order_Date]]</f>
        <v>13</v>
      </c>
      <c r="Q6461" s="4" t="str">
        <f>IF(Table1[[#This Row],[Delivery delay days]]&gt;5,"delay","on time")</f>
        <v>delay</v>
      </c>
      <c r="R6461" s="10">
        <f>DATEVALUE(Table1[[#This Row],[Delivery_Date]])</f>
        <v>44982</v>
      </c>
      <c r="S6461" s="10">
        <f>DATEVALUE(Table1[[#This Row],[Order_Date]])</f>
        <v>44969</v>
      </c>
      <c r="T6461" s="4" t="str" cm="1">
        <f t="array" ref="T6461">_xlfn.IFS(Table1[[#This Row],[Inventory_Level]]&lt;=200,"low",Table1[[#This Row],[Inventory_Level]]&gt;=700,"high",Table1[[#This Row],[Inventory_Level]]&gt;200,"medium")</f>
        <v>high</v>
      </c>
    </row>
    <row r="6462" spans="1:20" x14ac:dyDescent="0.35">
      <c r="A6462" s="4">
        <v>6461</v>
      </c>
      <c r="B6462" s="4" t="s">
        <v>15</v>
      </c>
      <c r="C6462" s="4" t="s">
        <v>24</v>
      </c>
      <c r="D6462" s="4" t="s">
        <v>39</v>
      </c>
      <c r="E6462" s="4" t="s">
        <v>18</v>
      </c>
      <c r="F6462" s="10" t="s">
        <v>347</v>
      </c>
      <c r="G6462" s="11" t="s">
        <v>66</v>
      </c>
      <c r="H6462" s="4">
        <v>26</v>
      </c>
      <c r="I6462" s="12">
        <v>9508.5400000000009</v>
      </c>
      <c r="J6462" s="12">
        <v>247222.04</v>
      </c>
      <c r="K6462" s="12">
        <v>631.85</v>
      </c>
      <c r="L6462" s="4">
        <v>103</v>
      </c>
      <c r="M6462" s="4" t="s">
        <v>29</v>
      </c>
      <c r="N6462" s="4" t="str" cm="1">
        <f t="array" ref="N6462">_xlfn.SWITCH(E6462,"Delhi","North","Chennai","South","Hyderabad","South","Mumbai","Central","Bangalore","South")</f>
        <v>North</v>
      </c>
      <c r="O6462" s="12">
        <v>39677.9</v>
      </c>
      <c r="P6462" s="4">
        <f>Table1[[#This Row],[Delivery_Date]]-Table1[[#This Row],[Order_Date]]</f>
        <v>8</v>
      </c>
      <c r="Q6462" s="4" t="str">
        <f>IF(Table1[[#This Row],[Delivery delay days]]&gt;5,"delay","on time")</f>
        <v>delay</v>
      </c>
      <c r="R6462" s="10">
        <f>DATEVALUE(Table1[[#This Row],[Delivery_Date]])</f>
        <v>45169</v>
      </c>
      <c r="S6462" s="10">
        <f>DATEVALUE(Table1[[#This Row],[Order_Date]])</f>
        <v>45161</v>
      </c>
      <c r="T6462" s="4" t="str" cm="1">
        <f t="array" ref="T6462">_xlfn.IFS(Table1[[#This Row],[Inventory_Level]]&lt;=200,"low",Table1[[#This Row],[Inventory_Level]]&gt;=700,"high",Table1[[#This Row],[Inventory_Level]]&gt;200,"medium")</f>
        <v>low</v>
      </c>
    </row>
    <row r="6463" spans="1:20" x14ac:dyDescent="0.35">
      <c r="A6463" s="4">
        <v>6462</v>
      </c>
      <c r="B6463" s="4" t="s">
        <v>37</v>
      </c>
      <c r="C6463" s="4" t="s">
        <v>24</v>
      </c>
      <c r="D6463" s="4" t="s">
        <v>45</v>
      </c>
      <c r="E6463" s="4" t="s">
        <v>26</v>
      </c>
      <c r="F6463" s="10" t="s">
        <v>336</v>
      </c>
      <c r="G6463" s="11" t="s">
        <v>64</v>
      </c>
      <c r="H6463" s="4">
        <v>58</v>
      </c>
      <c r="I6463" s="12">
        <v>11516.04</v>
      </c>
      <c r="J6463" s="12">
        <v>667930.31999999995</v>
      </c>
      <c r="K6463" s="12">
        <v>1963.8</v>
      </c>
      <c r="L6463" s="4">
        <v>262</v>
      </c>
      <c r="M6463" s="4" t="s">
        <v>35</v>
      </c>
      <c r="N6463" s="4" t="str" cm="1">
        <f t="array" ref="N6463">_xlfn.SWITCH(E6463,"Delhi","North","Chennai","South","Hyderabad","South","Mumbai","Central","Bangalore","South")</f>
        <v>South</v>
      </c>
      <c r="O6463" s="12">
        <v>60174.17</v>
      </c>
      <c r="P6463" s="4">
        <f>Table1[[#This Row],[Delivery_Date]]-Table1[[#This Row],[Order_Date]]</f>
        <v>2</v>
      </c>
      <c r="Q6463" s="4" t="str">
        <f>IF(Table1[[#This Row],[Delivery delay days]]&gt;5,"delay","on time")</f>
        <v>on time</v>
      </c>
      <c r="R6463" s="10">
        <f>DATEVALUE(Table1[[#This Row],[Delivery_Date]])</f>
        <v>45097</v>
      </c>
      <c r="S6463" s="10">
        <f>DATEVALUE(Table1[[#This Row],[Order_Date]])</f>
        <v>45095</v>
      </c>
      <c r="T6463" s="4" t="str" cm="1">
        <f t="array" ref="T6463">_xlfn.IFS(Table1[[#This Row],[Inventory_Level]]&lt;=200,"low",Table1[[#This Row],[Inventory_Level]]&gt;=700,"high",Table1[[#This Row],[Inventory_Level]]&gt;200,"medium")</f>
        <v>medium</v>
      </c>
    </row>
    <row r="6464" spans="1:20" x14ac:dyDescent="0.35">
      <c r="A6464" s="4">
        <v>6463</v>
      </c>
      <c r="B6464" s="4" t="s">
        <v>31</v>
      </c>
      <c r="C6464" s="4" t="s">
        <v>16</v>
      </c>
      <c r="D6464" s="4" t="s">
        <v>17</v>
      </c>
      <c r="E6464" s="4" t="s">
        <v>52</v>
      </c>
      <c r="F6464" s="10" t="s">
        <v>378</v>
      </c>
      <c r="G6464" s="11" t="s">
        <v>130</v>
      </c>
      <c r="H6464" s="4">
        <v>29</v>
      </c>
      <c r="I6464" s="12">
        <v>14014.67</v>
      </c>
      <c r="J6464" s="12">
        <v>406425.43</v>
      </c>
      <c r="K6464" s="12">
        <v>554.47</v>
      </c>
      <c r="L6464" s="4">
        <v>881</v>
      </c>
      <c r="M6464" s="4" t="s">
        <v>21</v>
      </c>
      <c r="N6464" s="4" t="str" cm="1">
        <f t="array" ref="N6464">_xlfn.SWITCH(E6464,"Delhi","North","Chennai","South","Hyderabad","South","Mumbai","Central","Bangalore","South")</f>
        <v>Central</v>
      </c>
      <c r="O6464" s="12">
        <v>87723.53</v>
      </c>
      <c r="P6464" s="4">
        <f>Table1[[#This Row],[Delivery_Date]]-Table1[[#This Row],[Order_Date]]</f>
        <v>5</v>
      </c>
      <c r="Q6464" s="4" t="str">
        <f>IF(Table1[[#This Row],[Delivery delay days]]&gt;5,"delay","on time")</f>
        <v>on time</v>
      </c>
      <c r="R6464" s="10">
        <f>DATEVALUE(Table1[[#This Row],[Delivery_Date]])</f>
        <v>45125</v>
      </c>
      <c r="S6464" s="10">
        <f>DATEVALUE(Table1[[#This Row],[Order_Date]])</f>
        <v>45120</v>
      </c>
      <c r="T6464" s="4" t="str" cm="1">
        <f t="array" ref="T6464">_xlfn.IFS(Table1[[#This Row],[Inventory_Level]]&lt;=200,"low",Table1[[#This Row],[Inventory_Level]]&gt;=700,"high",Table1[[#This Row],[Inventory_Level]]&gt;200,"medium")</f>
        <v>high</v>
      </c>
    </row>
    <row r="6465" spans="1:20" x14ac:dyDescent="0.35">
      <c r="A6465" s="4">
        <v>6464</v>
      </c>
      <c r="B6465" s="4" t="s">
        <v>59</v>
      </c>
      <c r="C6465" s="4" t="s">
        <v>38</v>
      </c>
      <c r="D6465" s="4" t="s">
        <v>39</v>
      </c>
      <c r="E6465" s="4" t="s">
        <v>18</v>
      </c>
      <c r="F6465" s="10" t="s">
        <v>297</v>
      </c>
      <c r="G6465" s="11" t="s">
        <v>336</v>
      </c>
      <c r="H6465" s="4">
        <v>61</v>
      </c>
      <c r="I6465" s="12">
        <v>42130.99</v>
      </c>
      <c r="J6465" s="12">
        <v>2569990.39</v>
      </c>
      <c r="K6465" s="12">
        <v>4778.1000000000004</v>
      </c>
      <c r="L6465" s="4">
        <v>646</v>
      </c>
      <c r="M6465" s="4" t="s">
        <v>42</v>
      </c>
      <c r="N6465" s="4" t="str" cm="1">
        <f t="array" ref="N6465">_xlfn.SWITCH(E6465,"Delhi","North","Chennai","South","Hyderabad","South","Mumbai","Central","Bangalore","South")</f>
        <v>North</v>
      </c>
      <c r="O6465" s="12">
        <v>587070.54</v>
      </c>
      <c r="P6465" s="4">
        <f>Table1[[#This Row],[Delivery_Date]]-Table1[[#This Row],[Order_Date]]</f>
        <v>2</v>
      </c>
      <c r="Q6465" s="4" t="str">
        <f>IF(Table1[[#This Row],[Delivery delay days]]&gt;5,"delay","on time")</f>
        <v>on time</v>
      </c>
      <c r="R6465" s="10">
        <f>DATEVALUE(Table1[[#This Row],[Delivery_Date]])</f>
        <v>45095</v>
      </c>
      <c r="S6465" s="10">
        <f>DATEVALUE(Table1[[#This Row],[Order_Date]])</f>
        <v>45093</v>
      </c>
      <c r="T6465" s="4" t="str" cm="1">
        <f t="array" ref="T6465">_xlfn.IFS(Table1[[#This Row],[Inventory_Level]]&lt;=200,"low",Table1[[#This Row],[Inventory_Level]]&gt;=700,"high",Table1[[#This Row],[Inventory_Level]]&gt;200,"medium")</f>
        <v>medium</v>
      </c>
    </row>
    <row r="6466" spans="1:20" x14ac:dyDescent="0.35">
      <c r="A6466" s="4">
        <v>6465</v>
      </c>
      <c r="B6466" s="4" t="s">
        <v>23</v>
      </c>
      <c r="C6466" s="4" t="s">
        <v>24</v>
      </c>
      <c r="D6466" s="4" t="s">
        <v>39</v>
      </c>
      <c r="E6466" s="4" t="s">
        <v>60</v>
      </c>
      <c r="F6466" s="10" t="s">
        <v>364</v>
      </c>
      <c r="G6466" s="11" t="s">
        <v>339</v>
      </c>
      <c r="H6466" s="4">
        <v>48</v>
      </c>
      <c r="I6466" s="12">
        <v>17180.490000000002</v>
      </c>
      <c r="J6466" s="12">
        <v>824663.52</v>
      </c>
      <c r="K6466" s="12">
        <v>1742.01</v>
      </c>
      <c r="L6466" s="4">
        <v>95</v>
      </c>
      <c r="M6466" s="4" t="s">
        <v>21</v>
      </c>
      <c r="N6466" s="4" t="str" cm="1">
        <f t="array" ref="N6466">_xlfn.SWITCH(E6466,"Delhi","North","Chennai","South","Hyderabad","South","Mumbai","Central","Bangalore","South")</f>
        <v>South</v>
      </c>
      <c r="O6466" s="12">
        <v>83408.67</v>
      </c>
      <c r="P6466" s="4">
        <f>Table1[[#This Row],[Delivery_Date]]-Table1[[#This Row],[Order_Date]]</f>
        <v>7</v>
      </c>
      <c r="Q6466" s="4" t="str">
        <f>IF(Table1[[#This Row],[Delivery delay days]]&gt;5,"delay","on time")</f>
        <v>delay</v>
      </c>
      <c r="R6466" s="10">
        <f>DATEVALUE(Table1[[#This Row],[Delivery_Date]])</f>
        <v>45056</v>
      </c>
      <c r="S6466" s="10">
        <f>DATEVALUE(Table1[[#This Row],[Order_Date]])</f>
        <v>45049</v>
      </c>
      <c r="T6466" s="4" t="str" cm="1">
        <f t="array" ref="T6466">_xlfn.IFS(Table1[[#This Row],[Inventory_Level]]&lt;=200,"low",Table1[[#This Row],[Inventory_Level]]&gt;=700,"high",Table1[[#This Row],[Inventory_Level]]&gt;200,"medium")</f>
        <v>low</v>
      </c>
    </row>
    <row r="6467" spans="1:20" x14ac:dyDescent="0.35">
      <c r="A6467" s="4">
        <v>6466</v>
      </c>
      <c r="B6467" s="4" t="s">
        <v>31</v>
      </c>
      <c r="C6467" s="4" t="s">
        <v>24</v>
      </c>
      <c r="D6467" s="4" t="s">
        <v>32</v>
      </c>
      <c r="E6467" s="4" t="s">
        <v>46</v>
      </c>
      <c r="F6467" s="10" t="s">
        <v>281</v>
      </c>
      <c r="G6467" s="11" t="s">
        <v>91</v>
      </c>
      <c r="H6467" s="4">
        <v>48</v>
      </c>
      <c r="I6467" s="12">
        <v>7818.87</v>
      </c>
      <c r="J6467" s="12">
        <v>375305.76</v>
      </c>
      <c r="K6467" s="12">
        <v>254.88</v>
      </c>
      <c r="L6467" s="4">
        <v>987</v>
      </c>
      <c r="M6467" s="4" t="s">
        <v>35</v>
      </c>
      <c r="N6467" s="4" t="str" cm="1">
        <f t="array" ref="N6467">_xlfn.SWITCH(E6467,"Delhi","North","Chennai","South","Hyderabad","South","Mumbai","Central","Bangalore","South")</f>
        <v>South</v>
      </c>
      <c r="O6467" s="12">
        <v>31511.24</v>
      </c>
      <c r="P6467" s="4">
        <f>Table1[[#This Row],[Delivery_Date]]-Table1[[#This Row],[Order_Date]]</f>
        <v>10</v>
      </c>
      <c r="Q6467" s="4" t="str">
        <f>IF(Table1[[#This Row],[Delivery delay days]]&gt;5,"delay","on time")</f>
        <v>delay</v>
      </c>
      <c r="R6467" s="10">
        <f>DATEVALUE(Table1[[#This Row],[Delivery_Date]])</f>
        <v>45027</v>
      </c>
      <c r="S6467" s="10">
        <f>DATEVALUE(Table1[[#This Row],[Order_Date]])</f>
        <v>45017</v>
      </c>
      <c r="T6467" s="4" t="str" cm="1">
        <f t="array" ref="T6467">_xlfn.IFS(Table1[[#This Row],[Inventory_Level]]&lt;=200,"low",Table1[[#This Row],[Inventory_Level]]&gt;=700,"high",Table1[[#This Row],[Inventory_Level]]&gt;200,"medium")</f>
        <v>high</v>
      </c>
    </row>
    <row r="6468" spans="1:20" x14ac:dyDescent="0.35">
      <c r="A6468" s="4">
        <v>6467</v>
      </c>
      <c r="B6468" s="4" t="s">
        <v>65</v>
      </c>
      <c r="C6468" s="4" t="s">
        <v>16</v>
      </c>
      <c r="D6468" s="4" t="s">
        <v>45</v>
      </c>
      <c r="E6468" s="4" t="s">
        <v>46</v>
      </c>
      <c r="F6468" s="10" t="s">
        <v>354</v>
      </c>
      <c r="G6468" s="11" t="s">
        <v>179</v>
      </c>
      <c r="H6468" s="4">
        <v>19</v>
      </c>
      <c r="I6468" s="12">
        <v>31694.81</v>
      </c>
      <c r="J6468" s="12">
        <v>602201.39</v>
      </c>
      <c r="K6468" s="12">
        <v>3964.65</v>
      </c>
      <c r="L6468" s="4">
        <v>502</v>
      </c>
      <c r="M6468" s="4" t="s">
        <v>21</v>
      </c>
      <c r="N6468" s="4" t="str" cm="1">
        <f t="array" ref="N6468">_xlfn.SWITCH(E6468,"Delhi","North","Chennai","South","Hyderabad","South","Mumbai","Central","Bangalore","South")</f>
        <v>South</v>
      </c>
      <c r="O6468" s="12">
        <v>73955.8</v>
      </c>
      <c r="P6468" s="4">
        <f>Table1[[#This Row],[Delivery_Date]]-Table1[[#This Row],[Order_Date]]</f>
        <v>7</v>
      </c>
      <c r="Q6468" s="4" t="str">
        <f>IF(Table1[[#This Row],[Delivery delay days]]&gt;5,"delay","on time")</f>
        <v>delay</v>
      </c>
      <c r="R6468" s="10">
        <f>DATEVALUE(Table1[[#This Row],[Delivery_Date]])</f>
        <v>45275</v>
      </c>
      <c r="S6468" s="10">
        <f>DATEVALUE(Table1[[#This Row],[Order_Date]])</f>
        <v>45268</v>
      </c>
      <c r="T6468" s="4" t="str" cm="1">
        <f t="array" ref="T6468">_xlfn.IFS(Table1[[#This Row],[Inventory_Level]]&lt;=200,"low",Table1[[#This Row],[Inventory_Level]]&gt;=700,"high",Table1[[#This Row],[Inventory_Level]]&gt;200,"medium")</f>
        <v>medium</v>
      </c>
    </row>
    <row r="6469" spans="1:20" x14ac:dyDescent="0.35">
      <c r="A6469" s="4">
        <v>6468</v>
      </c>
      <c r="B6469" s="4" t="s">
        <v>15</v>
      </c>
      <c r="C6469" s="4" t="s">
        <v>38</v>
      </c>
      <c r="D6469" s="4" t="s">
        <v>32</v>
      </c>
      <c r="E6469" s="4" t="s">
        <v>60</v>
      </c>
      <c r="F6469" s="10" t="s">
        <v>336</v>
      </c>
      <c r="G6469" s="11" t="s">
        <v>176</v>
      </c>
      <c r="H6469" s="4">
        <v>44</v>
      </c>
      <c r="I6469" s="12">
        <v>29479.13</v>
      </c>
      <c r="J6469" s="12">
        <v>1297081.72</v>
      </c>
      <c r="K6469" s="12">
        <v>2778.63</v>
      </c>
      <c r="L6469" s="4">
        <v>928</v>
      </c>
      <c r="M6469" s="4" t="s">
        <v>29</v>
      </c>
      <c r="N6469" s="4" t="str" cm="1">
        <f t="array" ref="N6469">_xlfn.SWITCH(E6469,"Delhi","North","Chennai","South","Hyderabad","South","Mumbai","Central","Bangalore","South")</f>
        <v>South</v>
      </c>
      <c r="O6469" s="12">
        <v>266444.75</v>
      </c>
      <c r="P6469" s="4">
        <f>Table1[[#This Row],[Delivery_Date]]-Table1[[#This Row],[Order_Date]]</f>
        <v>6</v>
      </c>
      <c r="Q6469" s="4" t="str">
        <f>IF(Table1[[#This Row],[Delivery delay days]]&gt;5,"delay","on time")</f>
        <v>delay</v>
      </c>
      <c r="R6469" s="10">
        <f>DATEVALUE(Table1[[#This Row],[Delivery_Date]])</f>
        <v>45101</v>
      </c>
      <c r="S6469" s="10">
        <f>DATEVALUE(Table1[[#This Row],[Order_Date]])</f>
        <v>45095</v>
      </c>
      <c r="T6469" s="4" t="str" cm="1">
        <f t="array" ref="T6469">_xlfn.IFS(Table1[[#This Row],[Inventory_Level]]&lt;=200,"low",Table1[[#This Row],[Inventory_Level]]&gt;=700,"high",Table1[[#This Row],[Inventory_Level]]&gt;200,"medium")</f>
        <v>high</v>
      </c>
    </row>
    <row r="6470" spans="1:20" x14ac:dyDescent="0.35">
      <c r="A6470" s="4">
        <v>6469</v>
      </c>
      <c r="B6470" s="4" t="s">
        <v>59</v>
      </c>
      <c r="C6470" s="4" t="s">
        <v>16</v>
      </c>
      <c r="D6470" s="4" t="s">
        <v>17</v>
      </c>
      <c r="E6470" s="4" t="s">
        <v>18</v>
      </c>
      <c r="F6470" s="10" t="s">
        <v>332</v>
      </c>
      <c r="G6470" s="11" t="s">
        <v>204</v>
      </c>
      <c r="H6470" s="4">
        <v>25</v>
      </c>
      <c r="I6470" s="12">
        <v>26838.82</v>
      </c>
      <c r="J6470" s="12">
        <v>670970.5</v>
      </c>
      <c r="K6470" s="12">
        <v>2023.4</v>
      </c>
      <c r="L6470" s="4">
        <v>378</v>
      </c>
      <c r="M6470" s="4" t="s">
        <v>21</v>
      </c>
      <c r="N6470" s="4" t="str" cm="1">
        <f t="array" ref="N6470">_xlfn.SWITCH(E6470,"Delhi","North","Chennai","South","Hyderabad","South","Mumbai","Central","Bangalore","South")</f>
        <v>North</v>
      </c>
      <c r="O6470" s="12">
        <v>132344.82999999999</v>
      </c>
      <c r="P6470" s="4">
        <f>Table1[[#This Row],[Delivery_Date]]-Table1[[#This Row],[Order_Date]]</f>
        <v>1</v>
      </c>
      <c r="Q6470" s="4" t="str">
        <f>IF(Table1[[#This Row],[Delivery delay days]]&gt;5,"delay","on time")</f>
        <v>on time</v>
      </c>
      <c r="R6470" s="10">
        <f>DATEVALUE(Table1[[#This Row],[Delivery_Date]])</f>
        <v>44940</v>
      </c>
      <c r="S6470" s="10">
        <f>DATEVALUE(Table1[[#This Row],[Order_Date]])</f>
        <v>44939</v>
      </c>
      <c r="T6470" s="4" t="str" cm="1">
        <f t="array" ref="T6470">_xlfn.IFS(Table1[[#This Row],[Inventory_Level]]&lt;=200,"low",Table1[[#This Row],[Inventory_Level]]&gt;=700,"high",Table1[[#This Row],[Inventory_Level]]&gt;200,"medium")</f>
        <v>medium</v>
      </c>
    </row>
    <row r="6471" spans="1:20" x14ac:dyDescent="0.35">
      <c r="A6471" s="4">
        <v>6470</v>
      </c>
      <c r="B6471" s="4" t="s">
        <v>65</v>
      </c>
      <c r="C6471" s="4" t="s">
        <v>16</v>
      </c>
      <c r="D6471" s="4" t="s">
        <v>39</v>
      </c>
      <c r="E6471" s="4" t="s">
        <v>18</v>
      </c>
      <c r="F6471" s="10" t="s">
        <v>338</v>
      </c>
      <c r="G6471" s="11" t="s">
        <v>121</v>
      </c>
      <c r="H6471" s="4">
        <v>5</v>
      </c>
      <c r="I6471" s="12">
        <v>44568.82</v>
      </c>
      <c r="J6471" s="12">
        <v>222844.1</v>
      </c>
      <c r="K6471" s="12">
        <v>1703.94</v>
      </c>
      <c r="L6471" s="4">
        <v>654</v>
      </c>
      <c r="M6471" s="4" t="s">
        <v>42</v>
      </c>
      <c r="N6471" s="4" t="str" cm="1">
        <f t="array" ref="N6471">_xlfn.SWITCH(E6471,"Delhi","North","Chennai","South","Hyderabad","South","Mumbai","Central","Bangalore","South")</f>
        <v>North</v>
      </c>
      <c r="O6471" s="12">
        <v>51575.89</v>
      </c>
      <c r="P6471" s="4">
        <f>Table1[[#This Row],[Delivery_Date]]-Table1[[#This Row],[Order_Date]]</f>
        <v>12</v>
      </c>
      <c r="Q6471" s="4" t="str">
        <f>IF(Table1[[#This Row],[Delivery delay days]]&gt;5,"delay","on time")</f>
        <v>delay</v>
      </c>
      <c r="R6471" s="10">
        <f>DATEVALUE(Table1[[#This Row],[Delivery_Date]])</f>
        <v>45083</v>
      </c>
      <c r="S6471" s="10">
        <f>DATEVALUE(Table1[[#This Row],[Order_Date]])</f>
        <v>45071</v>
      </c>
      <c r="T6471" s="4" t="str" cm="1">
        <f t="array" ref="T6471">_xlfn.IFS(Table1[[#This Row],[Inventory_Level]]&lt;=200,"low",Table1[[#This Row],[Inventory_Level]]&gt;=700,"high",Table1[[#This Row],[Inventory_Level]]&gt;200,"medium")</f>
        <v>medium</v>
      </c>
    </row>
    <row r="6472" spans="1:20" x14ac:dyDescent="0.35">
      <c r="A6472" s="4">
        <v>6471</v>
      </c>
      <c r="B6472" s="4" t="s">
        <v>59</v>
      </c>
      <c r="C6472" s="4" t="s">
        <v>16</v>
      </c>
      <c r="D6472" s="4" t="s">
        <v>17</v>
      </c>
      <c r="E6472" s="4" t="s">
        <v>52</v>
      </c>
      <c r="F6472" s="10" t="s">
        <v>420</v>
      </c>
      <c r="G6472" s="11" t="s">
        <v>53</v>
      </c>
      <c r="H6472" s="4">
        <v>69</v>
      </c>
      <c r="I6472" s="12">
        <v>10828.5</v>
      </c>
      <c r="J6472" s="12">
        <v>747166.5</v>
      </c>
      <c r="K6472" s="12">
        <v>4258.8</v>
      </c>
      <c r="L6472" s="4">
        <v>559</v>
      </c>
      <c r="M6472" s="4" t="s">
        <v>29</v>
      </c>
      <c r="N6472" s="4" t="str" cm="1">
        <f t="array" ref="N6472">_xlfn.SWITCH(E6472,"Delhi","North","Chennai","South","Hyderabad","South","Mumbai","Central","Bangalore","South")</f>
        <v>Central</v>
      </c>
      <c r="O6472" s="12">
        <v>169731.99</v>
      </c>
      <c r="P6472" s="4">
        <f>Table1[[#This Row],[Delivery_Date]]-Table1[[#This Row],[Order_Date]]</f>
        <v>2</v>
      </c>
      <c r="Q6472" s="4" t="str">
        <f>IF(Table1[[#This Row],[Delivery delay days]]&gt;5,"delay","on time")</f>
        <v>on time</v>
      </c>
      <c r="R6472" s="10">
        <f>DATEVALUE(Table1[[#This Row],[Delivery_Date]])</f>
        <v>45205</v>
      </c>
      <c r="S6472" s="10">
        <f>DATEVALUE(Table1[[#This Row],[Order_Date]])</f>
        <v>45203</v>
      </c>
      <c r="T6472" s="4" t="str" cm="1">
        <f t="array" ref="T6472">_xlfn.IFS(Table1[[#This Row],[Inventory_Level]]&lt;=200,"low",Table1[[#This Row],[Inventory_Level]]&gt;=700,"high",Table1[[#This Row],[Inventory_Level]]&gt;200,"medium")</f>
        <v>medium</v>
      </c>
    </row>
    <row r="6473" spans="1:20" x14ac:dyDescent="0.35">
      <c r="A6473" s="4">
        <v>6472</v>
      </c>
      <c r="B6473" s="4" t="s">
        <v>31</v>
      </c>
      <c r="C6473" s="4" t="s">
        <v>24</v>
      </c>
      <c r="D6473" s="4" t="s">
        <v>32</v>
      </c>
      <c r="E6473" s="4" t="s">
        <v>46</v>
      </c>
      <c r="F6473" s="10" t="s">
        <v>64</v>
      </c>
      <c r="G6473" s="11" t="s">
        <v>201</v>
      </c>
      <c r="H6473" s="4">
        <v>69</v>
      </c>
      <c r="I6473" s="12">
        <v>23005.52</v>
      </c>
      <c r="J6473" s="12">
        <v>1587380.88</v>
      </c>
      <c r="K6473" s="12">
        <v>4949.3999999999996</v>
      </c>
      <c r="L6473" s="4">
        <v>868</v>
      </c>
      <c r="M6473" s="4" t="s">
        <v>21</v>
      </c>
      <c r="N6473" s="4" t="str" cm="1">
        <f t="array" ref="N6473">_xlfn.SWITCH(E6473,"Delhi","North","Chennai","South","Hyderabad","South","Mumbai","Central","Bangalore","South")</f>
        <v>South</v>
      </c>
      <c r="O6473" s="12">
        <v>292425.78000000003</v>
      </c>
      <c r="P6473" s="4">
        <f>Table1[[#This Row],[Delivery_Date]]-Table1[[#This Row],[Order_Date]]</f>
        <v>7</v>
      </c>
      <c r="Q6473" s="4" t="str">
        <f>IF(Table1[[#This Row],[Delivery delay days]]&gt;5,"delay","on time")</f>
        <v>delay</v>
      </c>
      <c r="R6473" s="10">
        <f>DATEVALUE(Table1[[#This Row],[Delivery_Date]])</f>
        <v>45104</v>
      </c>
      <c r="S6473" s="10">
        <f>DATEVALUE(Table1[[#This Row],[Order_Date]])</f>
        <v>45097</v>
      </c>
      <c r="T6473" s="4" t="str" cm="1">
        <f t="array" ref="T6473">_xlfn.IFS(Table1[[#This Row],[Inventory_Level]]&lt;=200,"low",Table1[[#This Row],[Inventory_Level]]&gt;=700,"high",Table1[[#This Row],[Inventory_Level]]&gt;200,"medium")</f>
        <v>high</v>
      </c>
    </row>
    <row r="6474" spans="1:20" x14ac:dyDescent="0.35">
      <c r="A6474" s="4">
        <v>6473</v>
      </c>
      <c r="B6474" s="4" t="s">
        <v>44</v>
      </c>
      <c r="C6474" s="4" t="s">
        <v>38</v>
      </c>
      <c r="D6474" s="4" t="s">
        <v>17</v>
      </c>
      <c r="E6474" s="4" t="s">
        <v>18</v>
      </c>
      <c r="F6474" s="10" t="s">
        <v>234</v>
      </c>
      <c r="G6474" s="11" t="s">
        <v>320</v>
      </c>
      <c r="H6474" s="4">
        <v>79</v>
      </c>
      <c r="I6474" s="12">
        <v>42550.66</v>
      </c>
      <c r="J6474" s="12">
        <v>3361502.14</v>
      </c>
      <c r="K6474" s="12">
        <v>1502.03</v>
      </c>
      <c r="L6474" s="4">
        <v>12</v>
      </c>
      <c r="M6474" s="4" t="s">
        <v>21</v>
      </c>
      <c r="N6474" s="4" t="str" cm="1">
        <f t="array" ref="N6474">_xlfn.SWITCH(E6474,"Delhi","North","Chennai","South","Hyderabad","South","Mumbai","Central","Bangalore","South")</f>
        <v>North</v>
      </c>
      <c r="O6474" s="12">
        <v>758815.5</v>
      </c>
      <c r="P6474" s="4">
        <f>Table1[[#This Row],[Delivery_Date]]-Table1[[#This Row],[Order_Date]]</f>
        <v>1</v>
      </c>
      <c r="Q6474" s="4" t="str">
        <f>IF(Table1[[#This Row],[Delivery delay days]]&gt;5,"delay","on time")</f>
        <v>on time</v>
      </c>
      <c r="R6474" s="10">
        <f>DATEVALUE(Table1[[#This Row],[Delivery_Date]])</f>
        <v>45048</v>
      </c>
      <c r="S6474" s="10">
        <f>DATEVALUE(Table1[[#This Row],[Order_Date]])</f>
        <v>45047</v>
      </c>
      <c r="T6474" s="4" t="str" cm="1">
        <f t="array" ref="T6474">_xlfn.IFS(Table1[[#This Row],[Inventory_Level]]&lt;=200,"low",Table1[[#This Row],[Inventory_Level]]&gt;=700,"high",Table1[[#This Row],[Inventory_Level]]&gt;200,"medium")</f>
        <v>low</v>
      </c>
    </row>
    <row r="6475" spans="1:20" x14ac:dyDescent="0.35">
      <c r="A6475" s="4">
        <v>6474</v>
      </c>
      <c r="B6475" s="4" t="s">
        <v>37</v>
      </c>
      <c r="C6475" s="4" t="s">
        <v>38</v>
      </c>
      <c r="D6475" s="4" t="s">
        <v>39</v>
      </c>
      <c r="E6475" s="4" t="s">
        <v>52</v>
      </c>
      <c r="F6475" s="10" t="s">
        <v>181</v>
      </c>
      <c r="G6475" s="11" t="s">
        <v>306</v>
      </c>
      <c r="H6475" s="4">
        <v>63</v>
      </c>
      <c r="I6475" s="12">
        <v>11586.72</v>
      </c>
      <c r="J6475" s="12">
        <v>729963.36</v>
      </c>
      <c r="K6475" s="12">
        <v>4957.71</v>
      </c>
      <c r="L6475" s="4">
        <v>343</v>
      </c>
      <c r="M6475" s="4" t="s">
        <v>42</v>
      </c>
      <c r="N6475" s="4" t="str" cm="1">
        <f t="array" ref="N6475">_xlfn.SWITCH(E6475,"Delhi","North","Chennai","South","Hyderabad","South","Mumbai","Central","Bangalore","South")</f>
        <v>Central</v>
      </c>
      <c r="O6475" s="12">
        <v>69687.75</v>
      </c>
      <c r="P6475" s="4">
        <f>Table1[[#This Row],[Delivery_Date]]-Table1[[#This Row],[Order_Date]]</f>
        <v>4</v>
      </c>
      <c r="Q6475" s="4" t="str">
        <f>IF(Table1[[#This Row],[Delivery delay days]]&gt;5,"delay","on time")</f>
        <v>on time</v>
      </c>
      <c r="R6475" s="10">
        <f>DATEVALUE(Table1[[#This Row],[Delivery_Date]])</f>
        <v>45282</v>
      </c>
      <c r="S6475" s="10">
        <f>DATEVALUE(Table1[[#This Row],[Order_Date]])</f>
        <v>45278</v>
      </c>
      <c r="T6475" s="4" t="str" cm="1">
        <f t="array" ref="T6475">_xlfn.IFS(Table1[[#This Row],[Inventory_Level]]&lt;=200,"low",Table1[[#This Row],[Inventory_Level]]&gt;=700,"high",Table1[[#This Row],[Inventory_Level]]&gt;200,"medium")</f>
        <v>medium</v>
      </c>
    </row>
    <row r="6476" spans="1:20" x14ac:dyDescent="0.35">
      <c r="A6476" s="4">
        <v>6475</v>
      </c>
      <c r="B6476" s="4" t="s">
        <v>31</v>
      </c>
      <c r="C6476" s="4" t="s">
        <v>24</v>
      </c>
      <c r="D6476" s="4" t="s">
        <v>32</v>
      </c>
      <c r="E6476" s="4" t="s">
        <v>26</v>
      </c>
      <c r="F6476" s="10" t="s">
        <v>369</v>
      </c>
      <c r="G6476" s="11" t="s">
        <v>398</v>
      </c>
      <c r="H6476" s="4">
        <v>94</v>
      </c>
      <c r="I6476" s="12">
        <v>2066.84</v>
      </c>
      <c r="J6476" s="12">
        <v>194282.96</v>
      </c>
      <c r="K6476" s="12">
        <v>3496.6</v>
      </c>
      <c r="L6476" s="4">
        <v>996</v>
      </c>
      <c r="M6476" s="4" t="s">
        <v>35</v>
      </c>
      <c r="N6476" s="4" t="str" cm="1">
        <f t="array" ref="N6476">_xlfn.SWITCH(E6476,"Delhi","North","Chennai","South","Hyderabad","South","Mumbai","Central","Bangalore","South")</f>
        <v>South</v>
      </c>
      <c r="O6476" s="12">
        <v>13889.66</v>
      </c>
      <c r="P6476" s="4">
        <f>Table1[[#This Row],[Delivery_Date]]-Table1[[#This Row],[Order_Date]]</f>
        <v>10</v>
      </c>
      <c r="Q6476" s="4" t="str">
        <f>IF(Table1[[#This Row],[Delivery delay days]]&gt;5,"delay","on time")</f>
        <v>delay</v>
      </c>
      <c r="R6476" s="10">
        <f>DATEVALUE(Table1[[#This Row],[Delivery_Date]])</f>
        <v>44991</v>
      </c>
      <c r="S6476" s="10">
        <f>DATEVALUE(Table1[[#This Row],[Order_Date]])</f>
        <v>44981</v>
      </c>
      <c r="T6476" s="4" t="str" cm="1">
        <f t="array" ref="T6476">_xlfn.IFS(Table1[[#This Row],[Inventory_Level]]&lt;=200,"low",Table1[[#This Row],[Inventory_Level]]&gt;=700,"high",Table1[[#This Row],[Inventory_Level]]&gt;200,"medium")</f>
        <v>high</v>
      </c>
    </row>
    <row r="6477" spans="1:20" x14ac:dyDescent="0.35">
      <c r="A6477" s="4">
        <v>6476</v>
      </c>
      <c r="B6477" s="4" t="s">
        <v>44</v>
      </c>
      <c r="C6477" s="4" t="s">
        <v>16</v>
      </c>
      <c r="D6477" s="4" t="s">
        <v>39</v>
      </c>
      <c r="E6477" s="4" t="s">
        <v>26</v>
      </c>
      <c r="F6477" s="10" t="s">
        <v>124</v>
      </c>
      <c r="G6477" s="11" t="s">
        <v>144</v>
      </c>
      <c r="H6477" s="4">
        <v>17</v>
      </c>
      <c r="I6477" s="12">
        <v>46112.5</v>
      </c>
      <c r="J6477" s="12">
        <v>783912.5</v>
      </c>
      <c r="K6477" s="12">
        <v>1034.6199999999999</v>
      </c>
      <c r="L6477" s="4">
        <v>397</v>
      </c>
      <c r="M6477" s="4" t="s">
        <v>42</v>
      </c>
      <c r="N6477" s="4" t="str" cm="1">
        <f t="array" ref="N6477">_xlfn.SWITCH(E6477,"Delhi","North","Chennai","South","Hyderabad","South","Mumbai","Central","Bangalore","South")</f>
        <v>South</v>
      </c>
      <c r="O6477" s="12">
        <v>173518.02</v>
      </c>
      <c r="P6477" s="4">
        <f>Table1[[#This Row],[Delivery_Date]]-Table1[[#This Row],[Order_Date]]</f>
        <v>4</v>
      </c>
      <c r="Q6477" s="4" t="str">
        <f>IF(Table1[[#This Row],[Delivery delay days]]&gt;5,"delay","on time")</f>
        <v>on time</v>
      </c>
      <c r="R6477" s="10">
        <f>DATEVALUE(Table1[[#This Row],[Delivery_Date]])</f>
        <v>45069</v>
      </c>
      <c r="S6477" s="10">
        <f>DATEVALUE(Table1[[#This Row],[Order_Date]])</f>
        <v>45065</v>
      </c>
      <c r="T6477" s="4" t="str" cm="1">
        <f t="array" ref="T6477">_xlfn.IFS(Table1[[#This Row],[Inventory_Level]]&lt;=200,"low",Table1[[#This Row],[Inventory_Level]]&gt;=700,"high",Table1[[#This Row],[Inventory_Level]]&gt;200,"medium")</f>
        <v>medium</v>
      </c>
    </row>
    <row r="6478" spans="1:20" x14ac:dyDescent="0.35">
      <c r="A6478" s="4">
        <v>6477</v>
      </c>
      <c r="B6478" s="4" t="s">
        <v>15</v>
      </c>
      <c r="C6478" s="4" t="s">
        <v>16</v>
      </c>
      <c r="D6478" s="4" t="s">
        <v>39</v>
      </c>
      <c r="E6478" s="4" t="s">
        <v>46</v>
      </c>
      <c r="F6478" s="10" t="s">
        <v>362</v>
      </c>
      <c r="G6478" s="11" t="s">
        <v>63</v>
      </c>
      <c r="H6478" s="4">
        <v>7</v>
      </c>
      <c r="I6478" s="12">
        <v>20509.79</v>
      </c>
      <c r="J6478" s="12">
        <v>143568.53</v>
      </c>
      <c r="K6478" s="12">
        <v>3519.63</v>
      </c>
      <c r="L6478" s="4">
        <v>882</v>
      </c>
      <c r="M6478" s="4" t="s">
        <v>42</v>
      </c>
      <c r="N6478" s="4" t="str" cm="1">
        <f t="array" ref="N6478">_xlfn.SWITCH(E6478,"Delhi","North","Chennai","South","Hyderabad","South","Mumbai","Central","Bangalore","South")</f>
        <v>South</v>
      </c>
      <c r="O6478" s="12">
        <v>29546.52</v>
      </c>
      <c r="P6478" s="4">
        <f>Table1[[#This Row],[Delivery_Date]]-Table1[[#This Row],[Order_Date]]</f>
        <v>7</v>
      </c>
      <c r="Q6478" s="4" t="str">
        <f>IF(Table1[[#This Row],[Delivery delay days]]&gt;5,"delay","on time")</f>
        <v>delay</v>
      </c>
      <c r="R6478" s="10">
        <f>DATEVALUE(Table1[[#This Row],[Delivery_Date]])</f>
        <v>45082</v>
      </c>
      <c r="S6478" s="10">
        <f>DATEVALUE(Table1[[#This Row],[Order_Date]])</f>
        <v>45075</v>
      </c>
      <c r="T6478" s="4" t="str" cm="1">
        <f t="array" ref="T6478">_xlfn.IFS(Table1[[#This Row],[Inventory_Level]]&lt;=200,"low",Table1[[#This Row],[Inventory_Level]]&gt;=700,"high",Table1[[#This Row],[Inventory_Level]]&gt;200,"medium")</f>
        <v>high</v>
      </c>
    </row>
    <row r="6479" spans="1:20" x14ac:dyDescent="0.35">
      <c r="A6479" s="4">
        <v>6478</v>
      </c>
      <c r="B6479" s="4" t="s">
        <v>59</v>
      </c>
      <c r="C6479" s="4" t="s">
        <v>16</v>
      </c>
      <c r="D6479" s="4" t="s">
        <v>39</v>
      </c>
      <c r="E6479" s="4" t="s">
        <v>60</v>
      </c>
      <c r="F6479" s="10" t="s">
        <v>96</v>
      </c>
      <c r="G6479" s="11" t="s">
        <v>397</v>
      </c>
      <c r="H6479" s="4">
        <v>96</v>
      </c>
      <c r="I6479" s="12">
        <v>26648.080000000002</v>
      </c>
      <c r="J6479" s="12">
        <v>2558215.6800000002</v>
      </c>
      <c r="K6479" s="12">
        <v>1047.78</v>
      </c>
      <c r="L6479" s="4">
        <v>979</v>
      </c>
      <c r="M6479" s="4" t="s">
        <v>35</v>
      </c>
      <c r="N6479" s="4" t="str" cm="1">
        <f t="array" ref="N6479">_xlfn.SWITCH(E6479,"Delhi","North","Chennai","South","Hyderabad","South","Mumbai","Central","Bangalore","South")</f>
        <v>South</v>
      </c>
      <c r="O6479" s="12">
        <v>263189.38</v>
      </c>
      <c r="P6479" s="4">
        <f>Table1[[#This Row],[Delivery_Date]]-Table1[[#This Row],[Order_Date]]</f>
        <v>2</v>
      </c>
      <c r="Q6479" s="4" t="str">
        <f>IF(Table1[[#This Row],[Delivery delay days]]&gt;5,"delay","on time")</f>
        <v>on time</v>
      </c>
      <c r="R6479" s="10">
        <f>DATEVALUE(Table1[[#This Row],[Delivery_Date]])</f>
        <v>45258</v>
      </c>
      <c r="S6479" s="10">
        <f>DATEVALUE(Table1[[#This Row],[Order_Date]])</f>
        <v>45256</v>
      </c>
      <c r="T6479" s="4" t="str" cm="1">
        <f t="array" ref="T6479">_xlfn.IFS(Table1[[#This Row],[Inventory_Level]]&lt;=200,"low",Table1[[#This Row],[Inventory_Level]]&gt;=700,"high",Table1[[#This Row],[Inventory_Level]]&gt;200,"medium")</f>
        <v>high</v>
      </c>
    </row>
    <row r="6480" spans="1:20" x14ac:dyDescent="0.35">
      <c r="A6480" s="4">
        <v>6479</v>
      </c>
      <c r="B6480" s="4" t="s">
        <v>44</v>
      </c>
      <c r="C6480" s="4" t="s">
        <v>38</v>
      </c>
      <c r="D6480" s="4" t="s">
        <v>17</v>
      </c>
      <c r="E6480" s="4" t="s">
        <v>18</v>
      </c>
      <c r="F6480" s="10" t="s">
        <v>96</v>
      </c>
      <c r="G6480" s="11" t="s">
        <v>330</v>
      </c>
      <c r="H6480" s="4">
        <v>40</v>
      </c>
      <c r="I6480" s="12">
        <v>45802.02</v>
      </c>
      <c r="J6480" s="12">
        <v>1832080.8</v>
      </c>
      <c r="K6480" s="12">
        <v>1854.32</v>
      </c>
      <c r="L6480" s="4">
        <v>797</v>
      </c>
      <c r="M6480" s="4" t="s">
        <v>35</v>
      </c>
      <c r="N6480" s="4" t="str" cm="1">
        <f t="array" ref="N6480">_xlfn.SWITCH(E6480,"Delhi","North","Chennai","South","Hyderabad","South","Mumbai","Central","Bangalore","South")</f>
        <v>North</v>
      </c>
      <c r="O6480" s="12">
        <v>373714.3</v>
      </c>
      <c r="P6480" s="4">
        <f>Table1[[#This Row],[Delivery_Date]]-Table1[[#This Row],[Order_Date]]</f>
        <v>1</v>
      </c>
      <c r="Q6480" s="4" t="str">
        <f>IF(Table1[[#This Row],[Delivery delay days]]&gt;5,"delay","on time")</f>
        <v>on time</v>
      </c>
      <c r="R6480" s="10">
        <f>DATEVALUE(Table1[[#This Row],[Delivery_Date]])</f>
        <v>45257</v>
      </c>
      <c r="S6480" s="10">
        <f>DATEVALUE(Table1[[#This Row],[Order_Date]])</f>
        <v>45256</v>
      </c>
      <c r="T6480" s="4" t="str" cm="1">
        <f t="array" ref="T6480">_xlfn.IFS(Table1[[#This Row],[Inventory_Level]]&lt;=200,"low",Table1[[#This Row],[Inventory_Level]]&gt;=700,"high",Table1[[#This Row],[Inventory_Level]]&gt;200,"medium")</f>
        <v>high</v>
      </c>
    </row>
    <row r="6481" spans="1:20" x14ac:dyDescent="0.35">
      <c r="A6481" s="4">
        <v>6480</v>
      </c>
      <c r="B6481" s="4" t="s">
        <v>15</v>
      </c>
      <c r="C6481" s="4" t="s">
        <v>24</v>
      </c>
      <c r="D6481" s="4" t="s">
        <v>39</v>
      </c>
      <c r="E6481" s="4" t="s">
        <v>26</v>
      </c>
      <c r="F6481" s="10" t="s">
        <v>256</v>
      </c>
      <c r="G6481" s="11" t="s">
        <v>353</v>
      </c>
      <c r="H6481" s="4">
        <v>31</v>
      </c>
      <c r="I6481" s="12">
        <v>13922.57</v>
      </c>
      <c r="J6481" s="12">
        <v>431599.67</v>
      </c>
      <c r="K6481" s="12">
        <v>2941.28</v>
      </c>
      <c r="L6481" s="4">
        <v>277</v>
      </c>
      <c r="M6481" s="4" t="s">
        <v>29</v>
      </c>
      <c r="N6481" s="4" t="str" cm="1">
        <f t="array" ref="N6481">_xlfn.SWITCH(E6481,"Delhi","North","Chennai","South","Hyderabad","South","Mumbai","Central","Bangalore","South")</f>
        <v>South</v>
      </c>
      <c r="O6481" s="12">
        <v>56384.65</v>
      </c>
      <c r="P6481" s="4">
        <f>Table1[[#This Row],[Delivery_Date]]-Table1[[#This Row],[Order_Date]]</f>
        <v>4</v>
      </c>
      <c r="Q6481" s="4" t="str">
        <f>IF(Table1[[#This Row],[Delivery delay days]]&gt;5,"delay","on time")</f>
        <v>on time</v>
      </c>
      <c r="R6481" s="10">
        <f>DATEVALUE(Table1[[#This Row],[Delivery_Date]])</f>
        <v>45106</v>
      </c>
      <c r="S6481" s="10">
        <f>DATEVALUE(Table1[[#This Row],[Order_Date]])</f>
        <v>45102</v>
      </c>
      <c r="T6481" s="4" t="str" cm="1">
        <f t="array" ref="T6481">_xlfn.IFS(Table1[[#This Row],[Inventory_Level]]&lt;=200,"low",Table1[[#This Row],[Inventory_Level]]&gt;=700,"high",Table1[[#This Row],[Inventory_Level]]&gt;200,"medium")</f>
        <v>medium</v>
      </c>
    </row>
    <row r="6482" spans="1:20" x14ac:dyDescent="0.35">
      <c r="A6482" s="4">
        <v>6481</v>
      </c>
      <c r="B6482" s="4" t="s">
        <v>37</v>
      </c>
      <c r="C6482" s="4" t="s">
        <v>16</v>
      </c>
      <c r="D6482" s="4" t="s">
        <v>32</v>
      </c>
      <c r="E6482" s="4" t="s">
        <v>26</v>
      </c>
      <c r="F6482" s="10" t="s">
        <v>323</v>
      </c>
      <c r="G6482" s="11" t="s">
        <v>261</v>
      </c>
      <c r="H6482" s="4">
        <v>18</v>
      </c>
      <c r="I6482" s="12">
        <v>13262.81</v>
      </c>
      <c r="J6482" s="12">
        <v>238730.58</v>
      </c>
      <c r="K6482" s="12">
        <v>324.12</v>
      </c>
      <c r="L6482" s="4">
        <v>652</v>
      </c>
      <c r="M6482" s="4" t="s">
        <v>42</v>
      </c>
      <c r="N6482" s="4" t="str" cm="1">
        <f t="array" ref="N6482">_xlfn.SWITCH(E6482,"Delhi","North","Chennai","South","Hyderabad","South","Mumbai","Central","Bangalore","South")</f>
        <v>South</v>
      </c>
      <c r="O6482" s="12">
        <v>34394.370000000003</v>
      </c>
      <c r="P6482" s="4">
        <f>Table1[[#This Row],[Delivery_Date]]-Table1[[#This Row],[Order_Date]]</f>
        <v>3</v>
      </c>
      <c r="Q6482" s="4" t="str">
        <f>IF(Table1[[#This Row],[Delivery delay days]]&gt;5,"delay","on time")</f>
        <v>on time</v>
      </c>
      <c r="R6482" s="10">
        <f>DATEVALUE(Table1[[#This Row],[Delivery_Date]])</f>
        <v>45276</v>
      </c>
      <c r="S6482" s="10">
        <f>DATEVALUE(Table1[[#This Row],[Order_Date]])</f>
        <v>45273</v>
      </c>
      <c r="T6482" s="4" t="str" cm="1">
        <f t="array" ref="T6482">_xlfn.IFS(Table1[[#This Row],[Inventory_Level]]&lt;=200,"low",Table1[[#This Row],[Inventory_Level]]&gt;=700,"high",Table1[[#This Row],[Inventory_Level]]&gt;200,"medium")</f>
        <v>medium</v>
      </c>
    </row>
    <row r="6483" spans="1:20" x14ac:dyDescent="0.35">
      <c r="A6483" s="4">
        <v>6482</v>
      </c>
      <c r="B6483" s="4" t="s">
        <v>23</v>
      </c>
      <c r="C6483" s="4" t="s">
        <v>16</v>
      </c>
      <c r="D6483" s="4" t="s">
        <v>17</v>
      </c>
      <c r="E6483" s="4" t="s">
        <v>18</v>
      </c>
      <c r="F6483" s="10" t="s">
        <v>259</v>
      </c>
      <c r="G6483" s="11" t="s">
        <v>248</v>
      </c>
      <c r="H6483" s="4">
        <v>46</v>
      </c>
      <c r="I6483" s="12">
        <v>33941</v>
      </c>
      <c r="J6483" s="12">
        <v>1561286</v>
      </c>
      <c r="K6483" s="12">
        <v>3420.6</v>
      </c>
      <c r="L6483" s="4">
        <v>104</v>
      </c>
      <c r="M6483" s="4" t="s">
        <v>42</v>
      </c>
      <c r="N6483" s="4" t="str" cm="1">
        <f t="array" ref="N6483">_xlfn.SWITCH(E6483,"Delhi","North","Chennai","South","Hyderabad","South","Mumbai","Central","Bangalore","South")</f>
        <v>North</v>
      </c>
      <c r="O6483" s="12">
        <v>309944.14</v>
      </c>
      <c r="P6483" s="4">
        <f>Table1[[#This Row],[Delivery_Date]]-Table1[[#This Row],[Order_Date]]</f>
        <v>13</v>
      </c>
      <c r="Q6483" s="4" t="str">
        <f>IF(Table1[[#This Row],[Delivery delay days]]&gt;5,"delay","on time")</f>
        <v>delay</v>
      </c>
      <c r="R6483" s="10">
        <f>DATEVALUE(Table1[[#This Row],[Delivery_Date]])</f>
        <v>45029</v>
      </c>
      <c r="S6483" s="10">
        <f>DATEVALUE(Table1[[#This Row],[Order_Date]])</f>
        <v>45016</v>
      </c>
      <c r="T6483" s="4" t="str" cm="1">
        <f t="array" ref="T6483">_xlfn.IFS(Table1[[#This Row],[Inventory_Level]]&lt;=200,"low",Table1[[#This Row],[Inventory_Level]]&gt;=700,"high",Table1[[#This Row],[Inventory_Level]]&gt;200,"medium")</f>
        <v>low</v>
      </c>
    </row>
    <row r="6484" spans="1:20" x14ac:dyDescent="0.35">
      <c r="A6484" s="4">
        <v>6483</v>
      </c>
      <c r="B6484" s="4" t="s">
        <v>31</v>
      </c>
      <c r="C6484" s="4" t="s">
        <v>38</v>
      </c>
      <c r="D6484" s="4" t="s">
        <v>45</v>
      </c>
      <c r="E6484" s="4" t="s">
        <v>26</v>
      </c>
      <c r="F6484" s="10" t="s">
        <v>341</v>
      </c>
      <c r="G6484" s="11" t="s">
        <v>146</v>
      </c>
      <c r="H6484" s="4">
        <v>46</v>
      </c>
      <c r="I6484" s="12">
        <v>48786.37</v>
      </c>
      <c r="J6484" s="12">
        <v>2244173.02</v>
      </c>
      <c r="K6484" s="12">
        <v>214.43</v>
      </c>
      <c r="L6484" s="4">
        <v>524</v>
      </c>
      <c r="M6484" s="4" t="s">
        <v>42</v>
      </c>
      <c r="N6484" s="4" t="str" cm="1">
        <f t="array" ref="N6484">_xlfn.SWITCH(E6484,"Delhi","North","Chennai","South","Hyderabad","South","Mumbai","Central","Bangalore","South")</f>
        <v>South</v>
      </c>
      <c r="O6484" s="12">
        <v>217566.11</v>
      </c>
      <c r="P6484" s="4">
        <f>Table1[[#This Row],[Delivery_Date]]-Table1[[#This Row],[Order_Date]]</f>
        <v>7</v>
      </c>
      <c r="Q6484" s="4" t="str">
        <f>IF(Table1[[#This Row],[Delivery delay days]]&gt;5,"delay","on time")</f>
        <v>delay</v>
      </c>
      <c r="R6484" s="10">
        <f>DATEVALUE(Table1[[#This Row],[Delivery_Date]])</f>
        <v>45200</v>
      </c>
      <c r="S6484" s="10">
        <f>DATEVALUE(Table1[[#This Row],[Order_Date]])</f>
        <v>45193</v>
      </c>
      <c r="T6484" s="4" t="str" cm="1">
        <f t="array" ref="T6484">_xlfn.IFS(Table1[[#This Row],[Inventory_Level]]&lt;=200,"low",Table1[[#This Row],[Inventory_Level]]&gt;=700,"high",Table1[[#This Row],[Inventory_Level]]&gt;200,"medium")</f>
        <v>medium</v>
      </c>
    </row>
    <row r="6485" spans="1:20" x14ac:dyDescent="0.35">
      <c r="A6485" s="4">
        <v>6484</v>
      </c>
      <c r="B6485" s="4" t="s">
        <v>59</v>
      </c>
      <c r="C6485" s="4" t="s">
        <v>38</v>
      </c>
      <c r="D6485" s="4" t="s">
        <v>32</v>
      </c>
      <c r="E6485" s="4" t="s">
        <v>18</v>
      </c>
      <c r="F6485" s="10" t="s">
        <v>290</v>
      </c>
      <c r="G6485" s="11" t="s">
        <v>383</v>
      </c>
      <c r="H6485" s="4">
        <v>16</v>
      </c>
      <c r="I6485" s="12">
        <v>31890.77</v>
      </c>
      <c r="J6485" s="12">
        <v>510252.32</v>
      </c>
      <c r="K6485" s="12">
        <v>4655.26</v>
      </c>
      <c r="L6485" s="4">
        <v>597</v>
      </c>
      <c r="M6485" s="4" t="s">
        <v>42</v>
      </c>
      <c r="N6485" s="4" t="str" cm="1">
        <f t="array" ref="N6485">_xlfn.SWITCH(E6485,"Delhi","North","Chennai","South","Hyderabad","South","Mumbai","Central","Bangalore","South")</f>
        <v>North</v>
      </c>
      <c r="O6485" s="12">
        <v>78384.52</v>
      </c>
      <c r="P6485" s="4">
        <f>Table1[[#This Row],[Delivery_Date]]-Table1[[#This Row],[Order_Date]]</f>
        <v>6</v>
      </c>
      <c r="Q6485" s="4" t="str">
        <f>IF(Table1[[#This Row],[Delivery delay days]]&gt;5,"delay","on time")</f>
        <v>delay</v>
      </c>
      <c r="R6485" s="10">
        <f>DATEVALUE(Table1[[#This Row],[Delivery_Date]])</f>
        <v>45213</v>
      </c>
      <c r="S6485" s="10">
        <f>DATEVALUE(Table1[[#This Row],[Order_Date]])</f>
        <v>45207</v>
      </c>
      <c r="T6485" s="4" t="str" cm="1">
        <f t="array" ref="T6485">_xlfn.IFS(Table1[[#This Row],[Inventory_Level]]&lt;=200,"low",Table1[[#This Row],[Inventory_Level]]&gt;=700,"high",Table1[[#This Row],[Inventory_Level]]&gt;200,"medium")</f>
        <v>medium</v>
      </c>
    </row>
    <row r="6486" spans="1:20" x14ac:dyDescent="0.35">
      <c r="A6486" s="4">
        <v>6485</v>
      </c>
      <c r="B6486" s="4" t="s">
        <v>59</v>
      </c>
      <c r="C6486" s="4" t="s">
        <v>38</v>
      </c>
      <c r="D6486" s="4" t="s">
        <v>39</v>
      </c>
      <c r="E6486" s="4" t="s">
        <v>60</v>
      </c>
      <c r="F6486" s="10" t="s">
        <v>197</v>
      </c>
      <c r="G6486" s="11" t="s">
        <v>217</v>
      </c>
      <c r="H6486" s="4">
        <v>17</v>
      </c>
      <c r="I6486" s="12">
        <v>13400.76</v>
      </c>
      <c r="J6486" s="12">
        <v>227812.92</v>
      </c>
      <c r="K6486" s="12">
        <v>3006.56</v>
      </c>
      <c r="L6486" s="4">
        <v>159</v>
      </c>
      <c r="M6486" s="4" t="s">
        <v>21</v>
      </c>
      <c r="N6486" s="4" t="str" cm="1">
        <f t="array" ref="N6486">_xlfn.SWITCH(E6486,"Delhi","North","Chennai","South","Hyderabad","South","Mumbai","Central","Bangalore","South")</f>
        <v>South</v>
      </c>
      <c r="O6486" s="12">
        <v>28382.15</v>
      </c>
      <c r="P6486" s="4">
        <f>Table1[[#This Row],[Delivery_Date]]-Table1[[#This Row],[Order_Date]]</f>
        <v>9</v>
      </c>
      <c r="Q6486" s="4" t="str">
        <f>IF(Table1[[#This Row],[Delivery delay days]]&gt;5,"delay","on time")</f>
        <v>delay</v>
      </c>
      <c r="R6486" s="10">
        <f>DATEVALUE(Table1[[#This Row],[Delivery_Date]])</f>
        <v>44980</v>
      </c>
      <c r="S6486" s="10">
        <f>DATEVALUE(Table1[[#This Row],[Order_Date]])</f>
        <v>44971</v>
      </c>
      <c r="T6486" s="4" t="str" cm="1">
        <f t="array" ref="T6486">_xlfn.IFS(Table1[[#This Row],[Inventory_Level]]&lt;=200,"low",Table1[[#This Row],[Inventory_Level]]&gt;=700,"high",Table1[[#This Row],[Inventory_Level]]&gt;200,"medium")</f>
        <v>low</v>
      </c>
    </row>
    <row r="6487" spans="1:20" x14ac:dyDescent="0.35">
      <c r="A6487" s="4">
        <v>6486</v>
      </c>
      <c r="B6487" s="4" t="s">
        <v>37</v>
      </c>
      <c r="C6487" s="4" t="s">
        <v>38</v>
      </c>
      <c r="D6487" s="4" t="s">
        <v>17</v>
      </c>
      <c r="E6487" s="4" t="s">
        <v>52</v>
      </c>
      <c r="F6487" s="10" t="s">
        <v>98</v>
      </c>
      <c r="G6487" s="11" t="s">
        <v>329</v>
      </c>
      <c r="H6487" s="4">
        <v>1</v>
      </c>
      <c r="I6487" s="12">
        <v>34475.339999999997</v>
      </c>
      <c r="J6487" s="12">
        <v>34475.339999999997</v>
      </c>
      <c r="K6487" s="12">
        <v>2589.88</v>
      </c>
      <c r="L6487" s="4">
        <v>361</v>
      </c>
      <c r="M6487" s="4" t="s">
        <v>35</v>
      </c>
      <c r="N6487" s="4" t="str" cm="1">
        <f t="array" ref="N6487">_xlfn.SWITCH(E6487,"Delhi","North","Chennai","South","Hyderabad","South","Mumbai","Central","Bangalore","South")</f>
        <v>Central</v>
      </c>
      <c r="O6487" s="12">
        <v>3311.53</v>
      </c>
      <c r="P6487" s="4">
        <f>Table1[[#This Row],[Delivery_Date]]-Table1[[#This Row],[Order_Date]]</f>
        <v>6</v>
      </c>
      <c r="Q6487" s="4" t="str">
        <f>IF(Table1[[#This Row],[Delivery delay days]]&gt;5,"delay","on time")</f>
        <v>delay</v>
      </c>
      <c r="R6487" s="10">
        <f>DATEVALUE(Table1[[#This Row],[Delivery_Date]])</f>
        <v>45130</v>
      </c>
      <c r="S6487" s="10">
        <f>DATEVALUE(Table1[[#This Row],[Order_Date]])</f>
        <v>45124</v>
      </c>
      <c r="T6487" s="4" t="str" cm="1">
        <f t="array" ref="T6487">_xlfn.IFS(Table1[[#This Row],[Inventory_Level]]&lt;=200,"low",Table1[[#This Row],[Inventory_Level]]&gt;=700,"high",Table1[[#This Row],[Inventory_Level]]&gt;200,"medium")</f>
        <v>medium</v>
      </c>
    </row>
    <row r="6488" spans="1:20" x14ac:dyDescent="0.35">
      <c r="A6488" s="4">
        <v>6487</v>
      </c>
      <c r="B6488" s="4" t="s">
        <v>59</v>
      </c>
      <c r="C6488" s="4" t="s">
        <v>24</v>
      </c>
      <c r="D6488" s="4" t="s">
        <v>39</v>
      </c>
      <c r="E6488" s="4" t="s">
        <v>60</v>
      </c>
      <c r="F6488" s="10" t="s">
        <v>123</v>
      </c>
      <c r="G6488" s="11" t="s">
        <v>330</v>
      </c>
      <c r="H6488" s="4">
        <v>8</v>
      </c>
      <c r="I6488" s="12">
        <v>45351.4</v>
      </c>
      <c r="J6488" s="12">
        <v>362811.2</v>
      </c>
      <c r="K6488" s="12">
        <v>2383.52</v>
      </c>
      <c r="L6488" s="4">
        <v>147</v>
      </c>
      <c r="M6488" s="4" t="s">
        <v>21</v>
      </c>
      <c r="N6488" s="4" t="str" cm="1">
        <f t="array" ref="N6488">_xlfn.SWITCH(E6488,"Delhi","North","Chennai","South","Hyderabad","South","Mumbai","Central","Bangalore","South")</f>
        <v>South</v>
      </c>
      <c r="O6488" s="12">
        <v>73181.62</v>
      </c>
      <c r="P6488" s="4">
        <f>Table1[[#This Row],[Delivery_Date]]-Table1[[#This Row],[Order_Date]]</f>
        <v>15</v>
      </c>
      <c r="Q6488" s="4" t="str">
        <f>IF(Table1[[#This Row],[Delivery delay days]]&gt;5,"delay","on time")</f>
        <v>delay</v>
      </c>
      <c r="R6488" s="10">
        <f>DATEVALUE(Table1[[#This Row],[Delivery_Date]])</f>
        <v>45257</v>
      </c>
      <c r="S6488" s="10">
        <f>DATEVALUE(Table1[[#This Row],[Order_Date]])</f>
        <v>45242</v>
      </c>
      <c r="T6488" s="4" t="str" cm="1">
        <f t="array" ref="T6488">_xlfn.IFS(Table1[[#This Row],[Inventory_Level]]&lt;=200,"low",Table1[[#This Row],[Inventory_Level]]&gt;=700,"high",Table1[[#This Row],[Inventory_Level]]&gt;200,"medium")</f>
        <v>low</v>
      </c>
    </row>
    <row r="6489" spans="1:20" x14ac:dyDescent="0.35">
      <c r="A6489" s="4">
        <v>6488</v>
      </c>
      <c r="B6489" s="4" t="s">
        <v>23</v>
      </c>
      <c r="C6489" s="4" t="s">
        <v>38</v>
      </c>
      <c r="D6489" s="4" t="s">
        <v>32</v>
      </c>
      <c r="E6489" s="4" t="s">
        <v>52</v>
      </c>
      <c r="F6489" s="10" t="s">
        <v>417</v>
      </c>
      <c r="G6489" s="11" t="s">
        <v>398</v>
      </c>
      <c r="H6489" s="4">
        <v>5</v>
      </c>
      <c r="I6489" s="12">
        <v>8435.65</v>
      </c>
      <c r="J6489" s="12">
        <v>42178.25</v>
      </c>
      <c r="K6489" s="12">
        <v>1968.92</v>
      </c>
      <c r="L6489" s="4">
        <v>879</v>
      </c>
      <c r="M6489" s="4" t="s">
        <v>35</v>
      </c>
      <c r="N6489" s="4" t="str" cm="1">
        <f t="array" ref="N6489">_xlfn.SWITCH(E6489,"Delhi","North","Chennai","South","Hyderabad","South","Mumbai","Central","Bangalore","South")</f>
        <v>Central</v>
      </c>
      <c r="O6489" s="12">
        <v>7160.3</v>
      </c>
      <c r="P6489" s="4">
        <f>Table1[[#This Row],[Delivery_Date]]-Table1[[#This Row],[Order_Date]]</f>
        <v>8</v>
      </c>
      <c r="Q6489" s="4" t="str">
        <f>IF(Table1[[#This Row],[Delivery delay days]]&gt;5,"delay","on time")</f>
        <v>delay</v>
      </c>
      <c r="R6489" s="10">
        <f>DATEVALUE(Table1[[#This Row],[Delivery_Date]])</f>
        <v>44991</v>
      </c>
      <c r="S6489" s="10">
        <f>DATEVALUE(Table1[[#This Row],[Order_Date]])</f>
        <v>44983</v>
      </c>
      <c r="T6489" s="4" t="str" cm="1">
        <f t="array" ref="T6489">_xlfn.IFS(Table1[[#This Row],[Inventory_Level]]&lt;=200,"low",Table1[[#This Row],[Inventory_Level]]&gt;=700,"high",Table1[[#This Row],[Inventory_Level]]&gt;200,"medium")</f>
        <v>high</v>
      </c>
    </row>
    <row r="6490" spans="1:20" x14ac:dyDescent="0.35">
      <c r="A6490" s="4">
        <v>6489</v>
      </c>
      <c r="B6490" s="4" t="s">
        <v>59</v>
      </c>
      <c r="C6490" s="4" t="s">
        <v>16</v>
      </c>
      <c r="D6490" s="4" t="s">
        <v>45</v>
      </c>
      <c r="E6490" s="4" t="s">
        <v>26</v>
      </c>
      <c r="F6490" s="10" t="s">
        <v>312</v>
      </c>
      <c r="G6490" s="11" t="s">
        <v>127</v>
      </c>
      <c r="H6490" s="4">
        <v>90</v>
      </c>
      <c r="I6490" s="12">
        <v>7969.88</v>
      </c>
      <c r="J6490" s="12">
        <v>717289.2</v>
      </c>
      <c r="K6490" s="12">
        <v>548.92999999999995</v>
      </c>
      <c r="L6490" s="4">
        <v>816</v>
      </c>
      <c r="M6490" s="4" t="s">
        <v>29</v>
      </c>
      <c r="N6490" s="4" t="str" cm="1">
        <f t="array" ref="N6490">_xlfn.SWITCH(E6490,"Delhi","North","Chennai","South","Hyderabad","South","Mumbai","Central","Bangalore","South")</f>
        <v>South</v>
      </c>
      <c r="O6490" s="12">
        <v>65029.57</v>
      </c>
      <c r="P6490" s="4">
        <f>Table1[[#This Row],[Delivery_Date]]-Table1[[#This Row],[Order_Date]]</f>
        <v>5</v>
      </c>
      <c r="Q6490" s="4" t="str">
        <f>IF(Table1[[#This Row],[Delivery delay days]]&gt;5,"delay","on time")</f>
        <v>on time</v>
      </c>
      <c r="R6490" s="10">
        <f>DATEVALUE(Table1[[#This Row],[Delivery_Date]])</f>
        <v>44966</v>
      </c>
      <c r="S6490" s="10">
        <f>DATEVALUE(Table1[[#This Row],[Order_Date]])</f>
        <v>44961</v>
      </c>
      <c r="T6490" s="4" t="str" cm="1">
        <f t="array" ref="T6490">_xlfn.IFS(Table1[[#This Row],[Inventory_Level]]&lt;=200,"low",Table1[[#This Row],[Inventory_Level]]&gt;=700,"high",Table1[[#This Row],[Inventory_Level]]&gt;200,"medium")</f>
        <v>high</v>
      </c>
    </row>
    <row r="6491" spans="1:20" x14ac:dyDescent="0.35">
      <c r="A6491" s="4">
        <v>6490</v>
      </c>
      <c r="B6491" s="4" t="s">
        <v>65</v>
      </c>
      <c r="C6491" s="4" t="s">
        <v>24</v>
      </c>
      <c r="D6491" s="4" t="s">
        <v>32</v>
      </c>
      <c r="E6491" s="4" t="s">
        <v>26</v>
      </c>
      <c r="F6491" s="10" t="s">
        <v>357</v>
      </c>
      <c r="G6491" s="11" t="s">
        <v>345</v>
      </c>
      <c r="H6491" s="4">
        <v>16</v>
      </c>
      <c r="I6491" s="12">
        <v>5722.94</v>
      </c>
      <c r="J6491" s="12">
        <v>91567.039999999994</v>
      </c>
      <c r="K6491" s="12">
        <v>1268.8599999999999</v>
      </c>
      <c r="L6491" s="4">
        <v>178</v>
      </c>
      <c r="M6491" s="4" t="s">
        <v>35</v>
      </c>
      <c r="N6491" s="4" t="str" cm="1">
        <f t="array" ref="N6491">_xlfn.SWITCH(E6491,"Delhi","North","Chennai","South","Hyderabad","South","Mumbai","Central","Bangalore","South")</f>
        <v>South</v>
      </c>
      <c r="O6491" s="12">
        <v>8667.31</v>
      </c>
      <c r="P6491" s="4">
        <f>Table1[[#This Row],[Delivery_Date]]-Table1[[#This Row],[Order_Date]]</f>
        <v>9</v>
      </c>
      <c r="Q6491" s="4" t="str">
        <f>IF(Table1[[#This Row],[Delivery delay days]]&gt;5,"delay","on time")</f>
        <v>delay</v>
      </c>
      <c r="R6491" s="10">
        <f>DATEVALUE(Table1[[#This Row],[Delivery_Date]])</f>
        <v>44972</v>
      </c>
      <c r="S6491" s="10">
        <f>DATEVALUE(Table1[[#This Row],[Order_Date]])</f>
        <v>44963</v>
      </c>
      <c r="T6491" s="4" t="str" cm="1">
        <f t="array" ref="T6491">_xlfn.IFS(Table1[[#This Row],[Inventory_Level]]&lt;=200,"low",Table1[[#This Row],[Inventory_Level]]&gt;=700,"high",Table1[[#This Row],[Inventory_Level]]&gt;200,"medium")</f>
        <v>low</v>
      </c>
    </row>
    <row r="6492" spans="1:20" x14ac:dyDescent="0.35">
      <c r="A6492" s="4">
        <v>6491</v>
      </c>
      <c r="B6492" s="4" t="s">
        <v>59</v>
      </c>
      <c r="C6492" s="4" t="s">
        <v>16</v>
      </c>
      <c r="D6492" s="4" t="s">
        <v>25</v>
      </c>
      <c r="E6492" s="4" t="s">
        <v>26</v>
      </c>
      <c r="F6492" s="10" t="s">
        <v>191</v>
      </c>
      <c r="G6492" s="11" t="s">
        <v>368</v>
      </c>
      <c r="H6492" s="4">
        <v>68</v>
      </c>
      <c r="I6492" s="12">
        <v>44794.85</v>
      </c>
      <c r="J6492" s="12">
        <v>3046049.8</v>
      </c>
      <c r="K6492" s="12">
        <v>2655.32</v>
      </c>
      <c r="L6492" s="4">
        <v>690</v>
      </c>
      <c r="M6492" s="4" t="s">
        <v>42</v>
      </c>
      <c r="N6492" s="4" t="str" cm="1">
        <f t="array" ref="N6492">_xlfn.SWITCH(E6492,"Delhi","North","Chennai","South","Hyderabad","South","Mumbai","Central","Bangalore","South")</f>
        <v>South</v>
      </c>
      <c r="O6492" s="12">
        <v>407463.72</v>
      </c>
      <c r="P6492" s="4">
        <f>Table1[[#This Row],[Delivery_Date]]-Table1[[#This Row],[Order_Date]]</f>
        <v>3</v>
      </c>
      <c r="Q6492" s="4" t="str">
        <f>IF(Table1[[#This Row],[Delivery delay days]]&gt;5,"delay","on time")</f>
        <v>on time</v>
      </c>
      <c r="R6492" s="10">
        <f>DATEVALUE(Table1[[#This Row],[Delivery_Date]])</f>
        <v>44990</v>
      </c>
      <c r="S6492" s="10">
        <f>DATEVALUE(Table1[[#This Row],[Order_Date]])</f>
        <v>44987</v>
      </c>
      <c r="T6492" s="4" t="str" cm="1">
        <f t="array" ref="T6492">_xlfn.IFS(Table1[[#This Row],[Inventory_Level]]&lt;=200,"low",Table1[[#This Row],[Inventory_Level]]&gt;=700,"high",Table1[[#This Row],[Inventory_Level]]&gt;200,"medium")</f>
        <v>medium</v>
      </c>
    </row>
    <row r="6493" spans="1:20" x14ac:dyDescent="0.35">
      <c r="A6493" s="4">
        <v>6492</v>
      </c>
      <c r="B6493" s="4" t="s">
        <v>31</v>
      </c>
      <c r="C6493" s="4" t="s">
        <v>38</v>
      </c>
      <c r="D6493" s="4" t="s">
        <v>39</v>
      </c>
      <c r="E6493" s="4" t="s">
        <v>26</v>
      </c>
      <c r="F6493" s="10" t="s">
        <v>316</v>
      </c>
      <c r="G6493" s="11" t="s">
        <v>216</v>
      </c>
      <c r="H6493" s="4">
        <v>28</v>
      </c>
      <c r="I6493" s="12">
        <v>36471.56</v>
      </c>
      <c r="J6493" s="12">
        <v>1021203.68</v>
      </c>
      <c r="K6493" s="12">
        <v>1271.3499999999999</v>
      </c>
      <c r="L6493" s="4">
        <v>330</v>
      </c>
      <c r="M6493" s="4" t="s">
        <v>29</v>
      </c>
      <c r="N6493" s="4" t="str" cm="1">
        <f t="array" ref="N6493">_xlfn.SWITCH(E6493,"Delhi","North","Chennai","South","Hyderabad","South","Mumbai","Central","Bangalore","South")</f>
        <v>South</v>
      </c>
      <c r="O6493" s="12">
        <v>156838.01999999999</v>
      </c>
      <c r="P6493" s="4">
        <f>Table1[[#This Row],[Delivery_Date]]-Table1[[#This Row],[Order_Date]]</f>
        <v>8</v>
      </c>
      <c r="Q6493" s="4" t="str">
        <f>IF(Table1[[#This Row],[Delivery delay days]]&gt;5,"delay","on time")</f>
        <v>delay</v>
      </c>
      <c r="R6493" s="10">
        <f>DATEVALUE(Table1[[#This Row],[Delivery_Date]])</f>
        <v>44973</v>
      </c>
      <c r="S6493" s="10">
        <f>DATEVALUE(Table1[[#This Row],[Order_Date]])</f>
        <v>44965</v>
      </c>
      <c r="T6493" s="4" t="str" cm="1">
        <f t="array" ref="T6493">_xlfn.IFS(Table1[[#This Row],[Inventory_Level]]&lt;=200,"low",Table1[[#This Row],[Inventory_Level]]&gt;=700,"high",Table1[[#This Row],[Inventory_Level]]&gt;200,"medium")</f>
        <v>medium</v>
      </c>
    </row>
    <row r="6494" spans="1:20" x14ac:dyDescent="0.35">
      <c r="A6494" s="4">
        <v>6493</v>
      </c>
      <c r="B6494" s="4" t="s">
        <v>59</v>
      </c>
      <c r="C6494" s="4" t="s">
        <v>16</v>
      </c>
      <c r="D6494" s="4" t="s">
        <v>32</v>
      </c>
      <c r="E6494" s="4" t="s">
        <v>18</v>
      </c>
      <c r="F6494" s="10" t="s">
        <v>53</v>
      </c>
      <c r="G6494" s="11" t="s">
        <v>383</v>
      </c>
      <c r="H6494" s="4">
        <v>40</v>
      </c>
      <c r="I6494" s="12">
        <v>3080.36</v>
      </c>
      <c r="J6494" s="12">
        <v>123214.39999999999</v>
      </c>
      <c r="K6494" s="12">
        <v>4283.96</v>
      </c>
      <c r="L6494" s="4">
        <v>738</v>
      </c>
      <c r="M6494" s="4" t="s">
        <v>29</v>
      </c>
      <c r="N6494" s="4" t="str" cm="1">
        <f t="array" ref="N6494">_xlfn.SWITCH(E6494,"Delhi","North","Chennai","South","Hyderabad","South","Mumbai","Central","Bangalore","South")</f>
        <v>North</v>
      </c>
      <c r="O6494" s="12">
        <v>21786.6</v>
      </c>
      <c r="P6494" s="4">
        <f>Table1[[#This Row],[Delivery_Date]]-Table1[[#This Row],[Order_Date]]</f>
        <v>8</v>
      </c>
      <c r="Q6494" s="4" t="str">
        <f>IF(Table1[[#This Row],[Delivery delay days]]&gt;5,"delay","on time")</f>
        <v>delay</v>
      </c>
      <c r="R6494" s="10">
        <f>DATEVALUE(Table1[[#This Row],[Delivery_Date]])</f>
        <v>45213</v>
      </c>
      <c r="S6494" s="10">
        <f>DATEVALUE(Table1[[#This Row],[Order_Date]])</f>
        <v>45205</v>
      </c>
      <c r="T6494" s="4" t="str" cm="1">
        <f t="array" ref="T6494">_xlfn.IFS(Table1[[#This Row],[Inventory_Level]]&lt;=200,"low",Table1[[#This Row],[Inventory_Level]]&gt;=700,"high",Table1[[#This Row],[Inventory_Level]]&gt;200,"medium")</f>
        <v>high</v>
      </c>
    </row>
    <row r="6495" spans="1:20" x14ac:dyDescent="0.35">
      <c r="A6495" s="4">
        <v>6494</v>
      </c>
      <c r="B6495" s="4" t="s">
        <v>37</v>
      </c>
      <c r="C6495" s="4" t="s">
        <v>24</v>
      </c>
      <c r="D6495" s="4" t="s">
        <v>39</v>
      </c>
      <c r="E6495" s="4" t="s">
        <v>60</v>
      </c>
      <c r="F6495" s="10" t="s">
        <v>255</v>
      </c>
      <c r="G6495" s="11" t="s">
        <v>244</v>
      </c>
      <c r="H6495" s="4">
        <v>1</v>
      </c>
      <c r="I6495" s="12">
        <v>14713.89</v>
      </c>
      <c r="J6495" s="12">
        <v>14713.89</v>
      </c>
      <c r="K6495" s="12">
        <v>3107.7</v>
      </c>
      <c r="L6495" s="4">
        <v>695</v>
      </c>
      <c r="M6495" s="4" t="s">
        <v>35</v>
      </c>
      <c r="N6495" s="4" t="str" cm="1">
        <f t="array" ref="N6495">_xlfn.SWITCH(E6495,"Delhi","North","Chennai","South","Hyderabad","South","Mumbai","Central","Bangalore","South")</f>
        <v>South</v>
      </c>
      <c r="O6495" s="12">
        <v>3644.65</v>
      </c>
      <c r="P6495" s="4">
        <f>Table1[[#This Row],[Delivery_Date]]-Table1[[#This Row],[Order_Date]]</f>
        <v>14</v>
      </c>
      <c r="Q6495" s="4" t="str">
        <f>IF(Table1[[#This Row],[Delivery delay days]]&gt;5,"delay","on time")</f>
        <v>delay</v>
      </c>
      <c r="R6495" s="10">
        <f>DATEVALUE(Table1[[#This Row],[Delivery_Date]])</f>
        <v>44948</v>
      </c>
      <c r="S6495" s="10">
        <f>DATEVALUE(Table1[[#This Row],[Order_Date]])</f>
        <v>44934</v>
      </c>
      <c r="T6495" s="4" t="str" cm="1">
        <f t="array" ref="T6495">_xlfn.IFS(Table1[[#This Row],[Inventory_Level]]&lt;=200,"low",Table1[[#This Row],[Inventory_Level]]&gt;=700,"high",Table1[[#This Row],[Inventory_Level]]&gt;200,"medium")</f>
        <v>medium</v>
      </c>
    </row>
    <row r="6496" spans="1:20" x14ac:dyDescent="0.35">
      <c r="A6496" s="4">
        <v>6495</v>
      </c>
      <c r="B6496" s="4" t="s">
        <v>15</v>
      </c>
      <c r="C6496" s="4" t="s">
        <v>16</v>
      </c>
      <c r="D6496" s="4" t="s">
        <v>39</v>
      </c>
      <c r="E6496" s="4" t="s">
        <v>26</v>
      </c>
      <c r="F6496" s="10" t="s">
        <v>56</v>
      </c>
      <c r="G6496" s="11" t="s">
        <v>351</v>
      </c>
      <c r="H6496" s="4">
        <v>41</v>
      </c>
      <c r="I6496" s="12">
        <v>14214.82</v>
      </c>
      <c r="J6496" s="12">
        <v>582807.62</v>
      </c>
      <c r="K6496" s="12">
        <v>3298.87</v>
      </c>
      <c r="L6496" s="4">
        <v>302</v>
      </c>
      <c r="M6496" s="4" t="s">
        <v>35</v>
      </c>
      <c r="N6496" s="4" t="str" cm="1">
        <f t="array" ref="N6496">_xlfn.SWITCH(E6496,"Delhi","North","Chennai","South","Hyderabad","South","Mumbai","Central","Bangalore","South")</f>
        <v>South</v>
      </c>
      <c r="O6496" s="12">
        <v>71346.929999999993</v>
      </c>
      <c r="P6496" s="4">
        <f>Table1[[#This Row],[Delivery_Date]]-Table1[[#This Row],[Order_Date]]</f>
        <v>5</v>
      </c>
      <c r="Q6496" s="4" t="str">
        <f>IF(Table1[[#This Row],[Delivery delay days]]&gt;5,"delay","on time")</f>
        <v>on time</v>
      </c>
      <c r="R6496" s="10">
        <f>DATEVALUE(Table1[[#This Row],[Delivery_Date]])</f>
        <v>45155</v>
      </c>
      <c r="S6496" s="10">
        <f>DATEVALUE(Table1[[#This Row],[Order_Date]])</f>
        <v>45150</v>
      </c>
      <c r="T6496" s="4" t="str" cm="1">
        <f t="array" ref="T6496">_xlfn.IFS(Table1[[#This Row],[Inventory_Level]]&lt;=200,"low",Table1[[#This Row],[Inventory_Level]]&gt;=700,"high",Table1[[#This Row],[Inventory_Level]]&gt;200,"medium")</f>
        <v>medium</v>
      </c>
    </row>
    <row r="6497" spans="1:20" x14ac:dyDescent="0.35">
      <c r="A6497" s="4">
        <v>6496</v>
      </c>
      <c r="B6497" s="4" t="s">
        <v>51</v>
      </c>
      <c r="C6497" s="4" t="s">
        <v>38</v>
      </c>
      <c r="D6497" s="4" t="s">
        <v>25</v>
      </c>
      <c r="E6497" s="4" t="s">
        <v>46</v>
      </c>
      <c r="F6497" s="10" t="s">
        <v>179</v>
      </c>
      <c r="G6497" s="11" t="s">
        <v>306</v>
      </c>
      <c r="H6497" s="4">
        <v>84</v>
      </c>
      <c r="I6497" s="12">
        <v>12080.43</v>
      </c>
      <c r="J6497" s="12">
        <v>1014756.12</v>
      </c>
      <c r="K6497" s="12">
        <v>4293.9799999999996</v>
      </c>
      <c r="L6497" s="4">
        <v>280</v>
      </c>
      <c r="M6497" s="4" t="s">
        <v>21</v>
      </c>
      <c r="N6497" s="4" t="str" cm="1">
        <f t="array" ref="N6497">_xlfn.SWITCH(E6497,"Delhi","North","Chennai","South","Hyderabad","South","Mumbai","Central","Bangalore","South")</f>
        <v>South</v>
      </c>
      <c r="O6497" s="12">
        <v>165238.15</v>
      </c>
      <c r="P6497" s="4">
        <f>Table1[[#This Row],[Delivery_Date]]-Table1[[#This Row],[Order_Date]]</f>
        <v>7</v>
      </c>
      <c r="Q6497" s="4" t="str">
        <f>IF(Table1[[#This Row],[Delivery delay days]]&gt;5,"delay","on time")</f>
        <v>delay</v>
      </c>
      <c r="R6497" s="10">
        <f>DATEVALUE(Table1[[#This Row],[Delivery_Date]])</f>
        <v>45282</v>
      </c>
      <c r="S6497" s="10">
        <f>DATEVALUE(Table1[[#This Row],[Order_Date]])</f>
        <v>45275</v>
      </c>
      <c r="T6497" s="4" t="str" cm="1">
        <f t="array" ref="T6497">_xlfn.IFS(Table1[[#This Row],[Inventory_Level]]&lt;=200,"low",Table1[[#This Row],[Inventory_Level]]&gt;=700,"high",Table1[[#This Row],[Inventory_Level]]&gt;200,"medium")</f>
        <v>medium</v>
      </c>
    </row>
    <row r="6498" spans="1:20" x14ac:dyDescent="0.35">
      <c r="A6498" s="4">
        <v>6497</v>
      </c>
      <c r="B6498" s="4" t="s">
        <v>65</v>
      </c>
      <c r="C6498" s="4" t="s">
        <v>24</v>
      </c>
      <c r="D6498" s="4" t="s">
        <v>25</v>
      </c>
      <c r="E6498" s="4" t="s">
        <v>60</v>
      </c>
      <c r="F6498" s="10" t="s">
        <v>343</v>
      </c>
      <c r="G6498" s="11" t="s">
        <v>417</v>
      </c>
      <c r="H6498" s="4">
        <v>23</v>
      </c>
      <c r="I6498" s="12">
        <v>43127.32</v>
      </c>
      <c r="J6498" s="12">
        <v>991928.36</v>
      </c>
      <c r="K6498" s="12">
        <v>2906.35</v>
      </c>
      <c r="L6498" s="4">
        <v>530</v>
      </c>
      <c r="M6498" s="4" t="s">
        <v>21</v>
      </c>
      <c r="N6498" s="4" t="str" cm="1">
        <f t="array" ref="N6498">_xlfn.SWITCH(E6498,"Delhi","North","Chennai","South","Hyderabad","South","Mumbai","Central","Bangalore","South")</f>
        <v>South</v>
      </c>
      <c r="O6498" s="12">
        <v>190430.89</v>
      </c>
      <c r="P6498" s="4">
        <f>Table1[[#This Row],[Delivery_Date]]-Table1[[#This Row],[Order_Date]]</f>
        <v>14</v>
      </c>
      <c r="Q6498" s="4" t="str">
        <f>IF(Table1[[#This Row],[Delivery delay days]]&gt;5,"delay","on time")</f>
        <v>delay</v>
      </c>
      <c r="R6498" s="10">
        <f>DATEVALUE(Table1[[#This Row],[Delivery_Date]])</f>
        <v>44983</v>
      </c>
      <c r="S6498" s="10">
        <f>DATEVALUE(Table1[[#This Row],[Order_Date]])</f>
        <v>44969</v>
      </c>
      <c r="T6498" s="4" t="str" cm="1">
        <f t="array" ref="T6498">_xlfn.IFS(Table1[[#This Row],[Inventory_Level]]&lt;=200,"low",Table1[[#This Row],[Inventory_Level]]&gt;=700,"high",Table1[[#This Row],[Inventory_Level]]&gt;200,"medium")</f>
        <v>medium</v>
      </c>
    </row>
    <row r="6499" spans="1:20" x14ac:dyDescent="0.35">
      <c r="A6499" s="4">
        <v>6498</v>
      </c>
      <c r="B6499" s="4" t="s">
        <v>51</v>
      </c>
      <c r="C6499" s="4" t="s">
        <v>38</v>
      </c>
      <c r="D6499" s="4" t="s">
        <v>25</v>
      </c>
      <c r="E6499" s="4" t="s">
        <v>52</v>
      </c>
      <c r="F6499" s="10" t="s">
        <v>325</v>
      </c>
      <c r="G6499" s="11" t="s">
        <v>138</v>
      </c>
      <c r="H6499" s="4">
        <v>2</v>
      </c>
      <c r="I6499" s="12">
        <v>34381.93</v>
      </c>
      <c r="J6499" s="12">
        <v>68763.86</v>
      </c>
      <c r="K6499" s="12">
        <v>769</v>
      </c>
      <c r="L6499" s="4">
        <v>527</v>
      </c>
      <c r="M6499" s="4" t="s">
        <v>35</v>
      </c>
      <c r="N6499" s="4" t="str" cm="1">
        <f t="array" ref="N6499">_xlfn.SWITCH(E6499,"Delhi","North","Chennai","South","Hyderabad","South","Mumbai","Central","Bangalore","South")</f>
        <v>Central</v>
      </c>
      <c r="O6499" s="12">
        <v>6265.86</v>
      </c>
      <c r="P6499" s="4">
        <f>Table1[[#This Row],[Delivery_Date]]-Table1[[#This Row],[Order_Date]]</f>
        <v>1</v>
      </c>
      <c r="Q6499" s="4" t="str">
        <f>IF(Table1[[#This Row],[Delivery delay days]]&gt;5,"delay","on time")</f>
        <v>on time</v>
      </c>
      <c r="R6499" s="10">
        <f>DATEVALUE(Table1[[#This Row],[Delivery_Date]])</f>
        <v>44946</v>
      </c>
      <c r="S6499" s="10">
        <f>DATEVALUE(Table1[[#This Row],[Order_Date]])</f>
        <v>44945</v>
      </c>
      <c r="T6499" s="4" t="str" cm="1">
        <f t="array" ref="T6499">_xlfn.IFS(Table1[[#This Row],[Inventory_Level]]&lt;=200,"low",Table1[[#This Row],[Inventory_Level]]&gt;=700,"high",Table1[[#This Row],[Inventory_Level]]&gt;200,"medium")</f>
        <v>medium</v>
      </c>
    </row>
    <row r="6500" spans="1:20" x14ac:dyDescent="0.35">
      <c r="A6500" s="4">
        <v>6499</v>
      </c>
      <c r="B6500" s="4" t="s">
        <v>31</v>
      </c>
      <c r="C6500" s="4" t="s">
        <v>38</v>
      </c>
      <c r="D6500" s="4" t="s">
        <v>32</v>
      </c>
      <c r="E6500" s="4" t="s">
        <v>52</v>
      </c>
      <c r="F6500" s="10" t="s">
        <v>258</v>
      </c>
      <c r="G6500" s="11" t="s">
        <v>338</v>
      </c>
      <c r="H6500" s="4">
        <v>19</v>
      </c>
      <c r="I6500" s="12">
        <v>2078.34</v>
      </c>
      <c r="J6500" s="12">
        <v>39488.46</v>
      </c>
      <c r="K6500" s="12">
        <v>1200.73</v>
      </c>
      <c r="L6500" s="4">
        <v>834</v>
      </c>
      <c r="M6500" s="4" t="s">
        <v>29</v>
      </c>
      <c r="N6500" s="4" t="str" cm="1">
        <f t="array" ref="N6500">_xlfn.SWITCH(E6500,"Delhi","North","Chennai","South","Hyderabad","South","Mumbai","Central","Bangalore","South")</f>
        <v>Central</v>
      </c>
      <c r="O6500" s="12">
        <v>6898.14</v>
      </c>
      <c r="P6500" s="4">
        <f>Table1[[#This Row],[Delivery_Date]]-Table1[[#This Row],[Order_Date]]</f>
        <v>9</v>
      </c>
      <c r="Q6500" s="4" t="str">
        <f>IF(Table1[[#This Row],[Delivery delay days]]&gt;5,"delay","on time")</f>
        <v>delay</v>
      </c>
      <c r="R6500" s="10">
        <f>DATEVALUE(Table1[[#This Row],[Delivery_Date]])</f>
        <v>45071</v>
      </c>
      <c r="S6500" s="10">
        <f>DATEVALUE(Table1[[#This Row],[Order_Date]])</f>
        <v>45062</v>
      </c>
      <c r="T6500" s="4" t="str" cm="1">
        <f t="array" ref="T6500">_xlfn.IFS(Table1[[#This Row],[Inventory_Level]]&lt;=200,"low",Table1[[#This Row],[Inventory_Level]]&gt;=700,"high",Table1[[#This Row],[Inventory_Level]]&gt;200,"medium")</f>
        <v>high</v>
      </c>
    </row>
    <row r="6501" spans="1:20" x14ac:dyDescent="0.35">
      <c r="A6501" s="4">
        <v>6500</v>
      </c>
      <c r="B6501" s="4" t="s">
        <v>65</v>
      </c>
      <c r="C6501" s="4" t="s">
        <v>38</v>
      </c>
      <c r="D6501" s="4" t="s">
        <v>25</v>
      </c>
      <c r="E6501" s="4" t="s">
        <v>60</v>
      </c>
      <c r="F6501" s="10" t="s">
        <v>149</v>
      </c>
      <c r="G6501" s="11" t="s">
        <v>414</v>
      </c>
      <c r="H6501" s="4">
        <v>84</v>
      </c>
      <c r="I6501" s="12">
        <v>30254.62</v>
      </c>
      <c r="J6501" s="12">
        <v>2541388.08</v>
      </c>
      <c r="K6501" s="12">
        <v>4669.24</v>
      </c>
      <c r="L6501" s="4">
        <v>247</v>
      </c>
      <c r="M6501" s="4" t="s">
        <v>29</v>
      </c>
      <c r="N6501" s="4" t="str" cm="1">
        <f t="array" ref="N6501">_xlfn.SWITCH(E6501,"Delhi","North","Chennai","South","Hyderabad","South","Mumbai","Central","Bangalore","South")</f>
        <v>South</v>
      </c>
      <c r="O6501" s="12">
        <v>404597.97</v>
      </c>
      <c r="P6501" s="4">
        <f>Table1[[#This Row],[Delivery_Date]]-Table1[[#This Row],[Order_Date]]</f>
        <v>13</v>
      </c>
      <c r="Q6501" s="4" t="str">
        <f>IF(Table1[[#This Row],[Delivery delay days]]&gt;5,"delay","on time")</f>
        <v>delay</v>
      </c>
      <c r="R6501" s="10">
        <f>DATEVALUE(Table1[[#This Row],[Delivery_Date]])</f>
        <v>45298</v>
      </c>
      <c r="S6501" s="10">
        <f>DATEVALUE(Table1[[#This Row],[Order_Date]])</f>
        <v>45285</v>
      </c>
      <c r="T6501" s="4" t="str" cm="1">
        <f t="array" ref="T6501">_xlfn.IFS(Table1[[#This Row],[Inventory_Level]]&lt;=200,"low",Table1[[#This Row],[Inventory_Level]]&gt;=700,"high",Table1[[#This Row],[Inventory_Level]]&gt;200,"medium")</f>
        <v>medium</v>
      </c>
    </row>
    <row r="6502" spans="1:20" x14ac:dyDescent="0.35">
      <c r="A6502" s="4">
        <v>6501</v>
      </c>
      <c r="B6502" s="4" t="s">
        <v>59</v>
      </c>
      <c r="C6502" s="4" t="s">
        <v>38</v>
      </c>
      <c r="D6502" s="4" t="s">
        <v>39</v>
      </c>
      <c r="E6502" s="4" t="s">
        <v>52</v>
      </c>
      <c r="F6502" s="10" t="s">
        <v>61</v>
      </c>
      <c r="G6502" s="11" t="s">
        <v>185</v>
      </c>
      <c r="H6502" s="4">
        <v>12</v>
      </c>
      <c r="I6502" s="12">
        <v>16248.4</v>
      </c>
      <c r="J6502" s="12">
        <v>194980.8</v>
      </c>
      <c r="K6502" s="12">
        <v>1908.7</v>
      </c>
      <c r="L6502" s="4">
        <v>123</v>
      </c>
      <c r="M6502" s="4" t="s">
        <v>29</v>
      </c>
      <c r="N6502" s="4" t="str" cm="1">
        <f t="array" ref="N6502">_xlfn.SWITCH(E6502,"Delhi","North","Chennai","South","Hyderabad","South","Mumbai","Central","Bangalore","South")</f>
        <v>Central</v>
      </c>
      <c r="O6502" s="12">
        <v>15748.46</v>
      </c>
      <c r="P6502" s="4">
        <f>Table1[[#This Row],[Delivery_Date]]-Table1[[#This Row],[Order_Date]]</f>
        <v>7</v>
      </c>
      <c r="Q6502" s="4" t="str">
        <f>IF(Table1[[#This Row],[Delivery delay days]]&gt;5,"delay","on time")</f>
        <v>delay</v>
      </c>
      <c r="R6502" s="10">
        <f>DATEVALUE(Table1[[#This Row],[Delivery_Date]])</f>
        <v>45041</v>
      </c>
      <c r="S6502" s="10">
        <f>DATEVALUE(Table1[[#This Row],[Order_Date]])</f>
        <v>45034</v>
      </c>
      <c r="T6502" s="4" t="str" cm="1">
        <f t="array" ref="T6502">_xlfn.IFS(Table1[[#This Row],[Inventory_Level]]&lt;=200,"low",Table1[[#This Row],[Inventory_Level]]&gt;=700,"high",Table1[[#This Row],[Inventory_Level]]&gt;200,"medium")</f>
        <v>low</v>
      </c>
    </row>
    <row r="6503" spans="1:20" x14ac:dyDescent="0.35">
      <c r="A6503" s="4">
        <v>6502</v>
      </c>
      <c r="B6503" s="4" t="s">
        <v>31</v>
      </c>
      <c r="C6503" s="4" t="s">
        <v>16</v>
      </c>
      <c r="D6503" s="4" t="s">
        <v>25</v>
      </c>
      <c r="E6503" s="4" t="s">
        <v>52</v>
      </c>
      <c r="F6503" s="10" t="s">
        <v>243</v>
      </c>
      <c r="G6503" s="11" t="s">
        <v>185</v>
      </c>
      <c r="H6503" s="4">
        <v>84</v>
      </c>
      <c r="I6503" s="12">
        <v>40563.93</v>
      </c>
      <c r="J6503" s="12">
        <v>3407370.12</v>
      </c>
      <c r="K6503" s="12">
        <v>3132.99</v>
      </c>
      <c r="L6503" s="4">
        <v>78</v>
      </c>
      <c r="M6503" s="4" t="s">
        <v>42</v>
      </c>
      <c r="N6503" s="4" t="str" cm="1">
        <f t="array" ref="N6503">_xlfn.SWITCH(E6503,"Delhi","North","Chennai","South","Hyderabad","South","Mumbai","Central","Bangalore","South")</f>
        <v>Central</v>
      </c>
      <c r="O6503" s="12">
        <v>465632.68</v>
      </c>
      <c r="P6503" s="4">
        <f>Table1[[#This Row],[Delivery_Date]]-Table1[[#This Row],[Order_Date]]</f>
        <v>9</v>
      </c>
      <c r="Q6503" s="4" t="str">
        <f>IF(Table1[[#This Row],[Delivery delay days]]&gt;5,"delay","on time")</f>
        <v>delay</v>
      </c>
      <c r="R6503" s="10">
        <f>DATEVALUE(Table1[[#This Row],[Delivery_Date]])</f>
        <v>45041</v>
      </c>
      <c r="S6503" s="10">
        <f>DATEVALUE(Table1[[#This Row],[Order_Date]])</f>
        <v>45032</v>
      </c>
      <c r="T6503" s="4" t="str" cm="1">
        <f t="array" ref="T6503">_xlfn.IFS(Table1[[#This Row],[Inventory_Level]]&lt;=200,"low",Table1[[#This Row],[Inventory_Level]]&gt;=700,"high",Table1[[#This Row],[Inventory_Level]]&gt;200,"medium")</f>
        <v>low</v>
      </c>
    </row>
    <row r="6504" spans="1:20" x14ac:dyDescent="0.35">
      <c r="A6504" s="4">
        <v>6503</v>
      </c>
      <c r="B6504" s="4" t="s">
        <v>37</v>
      </c>
      <c r="C6504" s="4" t="s">
        <v>24</v>
      </c>
      <c r="D6504" s="4" t="s">
        <v>32</v>
      </c>
      <c r="E6504" s="4" t="s">
        <v>26</v>
      </c>
      <c r="F6504" s="10" t="s">
        <v>263</v>
      </c>
      <c r="G6504" s="11" t="s">
        <v>317</v>
      </c>
      <c r="H6504" s="4">
        <v>98</v>
      </c>
      <c r="I6504" s="12">
        <v>28824.52</v>
      </c>
      <c r="J6504" s="12">
        <v>2824802.96</v>
      </c>
      <c r="K6504" s="12">
        <v>3615.92</v>
      </c>
      <c r="L6504" s="4">
        <v>856</v>
      </c>
      <c r="M6504" s="4" t="s">
        <v>21</v>
      </c>
      <c r="N6504" s="4" t="str" cm="1">
        <f t="array" ref="N6504">_xlfn.SWITCH(E6504,"Delhi","North","Chennai","South","Hyderabad","South","Mumbai","Central","Bangalore","South")</f>
        <v>South</v>
      </c>
      <c r="O6504" s="12">
        <v>434537.23</v>
      </c>
      <c r="P6504" s="4">
        <f>Table1[[#This Row],[Delivery_Date]]-Table1[[#This Row],[Order_Date]]</f>
        <v>11</v>
      </c>
      <c r="Q6504" s="4" t="str">
        <f>IF(Table1[[#This Row],[Delivery delay days]]&gt;5,"delay","on time")</f>
        <v>delay</v>
      </c>
      <c r="R6504" s="10">
        <f>DATEVALUE(Table1[[#This Row],[Delivery_Date]])</f>
        <v>44968</v>
      </c>
      <c r="S6504" s="10">
        <f>DATEVALUE(Table1[[#This Row],[Order_Date]])</f>
        <v>44957</v>
      </c>
      <c r="T6504" s="4" t="str" cm="1">
        <f t="array" ref="T6504">_xlfn.IFS(Table1[[#This Row],[Inventory_Level]]&lt;=200,"low",Table1[[#This Row],[Inventory_Level]]&gt;=700,"high",Table1[[#This Row],[Inventory_Level]]&gt;200,"medium")</f>
        <v>high</v>
      </c>
    </row>
    <row r="6505" spans="1:20" x14ac:dyDescent="0.35">
      <c r="A6505" s="4">
        <v>6504</v>
      </c>
      <c r="B6505" s="4" t="s">
        <v>31</v>
      </c>
      <c r="C6505" s="4" t="s">
        <v>24</v>
      </c>
      <c r="D6505" s="4" t="s">
        <v>45</v>
      </c>
      <c r="E6505" s="4" t="s">
        <v>18</v>
      </c>
      <c r="F6505" s="10" t="s">
        <v>100</v>
      </c>
      <c r="G6505" s="11" t="s">
        <v>246</v>
      </c>
      <c r="H6505" s="4">
        <v>22</v>
      </c>
      <c r="I6505" s="12">
        <v>18615.5</v>
      </c>
      <c r="J6505" s="12">
        <v>409541</v>
      </c>
      <c r="K6505" s="12">
        <v>4094.6</v>
      </c>
      <c r="L6505" s="4">
        <v>165</v>
      </c>
      <c r="M6505" s="4" t="s">
        <v>35</v>
      </c>
      <c r="N6505" s="4" t="str" cm="1">
        <f t="array" ref="N6505">_xlfn.SWITCH(E6505,"Delhi","North","Chennai","South","Hyderabad","South","Mumbai","Central","Bangalore","South")</f>
        <v>North</v>
      </c>
      <c r="O6505" s="12">
        <v>76757.899999999994</v>
      </c>
      <c r="P6505" s="4">
        <f>Table1[[#This Row],[Delivery_Date]]-Table1[[#This Row],[Order_Date]]</f>
        <v>13</v>
      </c>
      <c r="Q6505" s="4" t="str">
        <f>IF(Table1[[#This Row],[Delivery delay days]]&gt;5,"delay","on time")</f>
        <v>delay</v>
      </c>
      <c r="R6505" s="10">
        <f>DATEVALUE(Table1[[#This Row],[Delivery_Date]])</f>
        <v>45103</v>
      </c>
      <c r="S6505" s="10">
        <f>DATEVALUE(Table1[[#This Row],[Order_Date]])</f>
        <v>45090</v>
      </c>
      <c r="T6505" s="4" t="str" cm="1">
        <f t="array" ref="T6505">_xlfn.IFS(Table1[[#This Row],[Inventory_Level]]&lt;=200,"low",Table1[[#This Row],[Inventory_Level]]&gt;=700,"high",Table1[[#This Row],[Inventory_Level]]&gt;200,"medium")</f>
        <v>low</v>
      </c>
    </row>
    <row r="6506" spans="1:20" x14ac:dyDescent="0.35">
      <c r="A6506" s="4">
        <v>6505</v>
      </c>
      <c r="B6506" s="4" t="s">
        <v>65</v>
      </c>
      <c r="C6506" s="4" t="s">
        <v>16</v>
      </c>
      <c r="D6506" s="4" t="s">
        <v>39</v>
      </c>
      <c r="E6506" s="4" t="s">
        <v>46</v>
      </c>
      <c r="F6506" s="10" t="s">
        <v>392</v>
      </c>
      <c r="G6506" s="11" t="s">
        <v>128</v>
      </c>
      <c r="H6506" s="4">
        <v>59</v>
      </c>
      <c r="I6506" s="12">
        <v>39515.58</v>
      </c>
      <c r="J6506" s="12">
        <v>2331419.2200000002</v>
      </c>
      <c r="K6506" s="12">
        <v>2438.11</v>
      </c>
      <c r="L6506" s="4">
        <v>68</v>
      </c>
      <c r="M6506" s="4" t="s">
        <v>42</v>
      </c>
      <c r="N6506" s="4" t="str" cm="1">
        <f t="array" ref="N6506">_xlfn.SWITCH(E6506,"Delhi","North","Chennai","South","Hyderabad","South","Mumbai","Central","Bangalore","South")</f>
        <v>South</v>
      </c>
      <c r="O6506" s="12">
        <v>150900.82999999999</v>
      </c>
      <c r="P6506" s="4">
        <f>Table1[[#This Row],[Delivery_Date]]-Table1[[#This Row],[Order_Date]]</f>
        <v>11</v>
      </c>
      <c r="Q6506" s="4" t="str">
        <f>IF(Table1[[#This Row],[Delivery delay days]]&gt;5,"delay","on time")</f>
        <v>delay</v>
      </c>
      <c r="R6506" s="10">
        <f>DATEVALUE(Table1[[#This Row],[Delivery_Date]])</f>
        <v>45160</v>
      </c>
      <c r="S6506" s="10">
        <f>DATEVALUE(Table1[[#This Row],[Order_Date]])</f>
        <v>45149</v>
      </c>
      <c r="T6506" s="4" t="str" cm="1">
        <f t="array" ref="T6506">_xlfn.IFS(Table1[[#This Row],[Inventory_Level]]&lt;=200,"low",Table1[[#This Row],[Inventory_Level]]&gt;=700,"high",Table1[[#This Row],[Inventory_Level]]&gt;200,"medium")</f>
        <v>low</v>
      </c>
    </row>
    <row r="6507" spans="1:20" x14ac:dyDescent="0.35">
      <c r="A6507" s="4">
        <v>6506</v>
      </c>
      <c r="B6507" s="4" t="s">
        <v>59</v>
      </c>
      <c r="C6507" s="4" t="s">
        <v>38</v>
      </c>
      <c r="D6507" s="4" t="s">
        <v>17</v>
      </c>
      <c r="E6507" s="4" t="s">
        <v>52</v>
      </c>
      <c r="F6507" s="10" t="s">
        <v>241</v>
      </c>
      <c r="G6507" s="11" t="s">
        <v>214</v>
      </c>
      <c r="H6507" s="4">
        <v>43</v>
      </c>
      <c r="I6507" s="12">
        <v>23165.33</v>
      </c>
      <c r="J6507" s="12">
        <v>996109.19</v>
      </c>
      <c r="K6507" s="12">
        <v>1190.75</v>
      </c>
      <c r="L6507" s="4">
        <v>823</v>
      </c>
      <c r="M6507" s="4" t="s">
        <v>29</v>
      </c>
      <c r="N6507" s="4" t="str" cm="1">
        <f t="array" ref="N6507">_xlfn.SWITCH(E6507,"Delhi","North","Chennai","South","Hyderabad","South","Mumbai","Central","Bangalore","South")</f>
        <v>Central</v>
      </c>
      <c r="O6507" s="12">
        <v>96456.17</v>
      </c>
      <c r="P6507" s="4">
        <f>Table1[[#This Row],[Delivery_Date]]-Table1[[#This Row],[Order_Date]]</f>
        <v>15</v>
      </c>
      <c r="Q6507" s="4" t="str">
        <f>IF(Table1[[#This Row],[Delivery delay days]]&gt;5,"delay","on time")</f>
        <v>delay</v>
      </c>
      <c r="R6507" s="10">
        <f>DATEVALUE(Table1[[#This Row],[Delivery_Date]])</f>
        <v>45015</v>
      </c>
      <c r="S6507" s="10">
        <f>DATEVALUE(Table1[[#This Row],[Order_Date]])</f>
        <v>45000</v>
      </c>
      <c r="T6507" s="4" t="str" cm="1">
        <f t="array" ref="T6507">_xlfn.IFS(Table1[[#This Row],[Inventory_Level]]&lt;=200,"low",Table1[[#This Row],[Inventory_Level]]&gt;=700,"high",Table1[[#This Row],[Inventory_Level]]&gt;200,"medium")</f>
        <v>high</v>
      </c>
    </row>
    <row r="6508" spans="1:20" x14ac:dyDescent="0.35">
      <c r="A6508" s="4">
        <v>6507</v>
      </c>
      <c r="B6508" s="4" t="s">
        <v>65</v>
      </c>
      <c r="C6508" s="4" t="s">
        <v>24</v>
      </c>
      <c r="D6508" s="4" t="s">
        <v>32</v>
      </c>
      <c r="E6508" s="4" t="s">
        <v>18</v>
      </c>
      <c r="F6508" s="10" t="s">
        <v>360</v>
      </c>
      <c r="G6508" s="11" t="s">
        <v>79</v>
      </c>
      <c r="H6508" s="4">
        <v>75</v>
      </c>
      <c r="I6508" s="12">
        <v>15803.73</v>
      </c>
      <c r="J6508" s="12">
        <v>1185279.75</v>
      </c>
      <c r="K6508" s="12">
        <v>3953</v>
      </c>
      <c r="L6508" s="4">
        <v>226</v>
      </c>
      <c r="M6508" s="4" t="s">
        <v>21</v>
      </c>
      <c r="N6508" s="4" t="str" cm="1">
        <f t="array" ref="N6508">_xlfn.SWITCH(E6508,"Delhi","North","Chennai","South","Hyderabad","South","Mumbai","Central","Bangalore","South")</f>
        <v>North</v>
      </c>
      <c r="O6508" s="12">
        <v>157278.82</v>
      </c>
      <c r="P6508" s="4">
        <f>Table1[[#This Row],[Delivery_Date]]-Table1[[#This Row],[Order_Date]]</f>
        <v>15</v>
      </c>
      <c r="Q6508" s="4" t="str">
        <f>IF(Table1[[#This Row],[Delivery delay days]]&gt;5,"delay","on time")</f>
        <v>delay</v>
      </c>
      <c r="R6508" s="10">
        <f>DATEVALUE(Table1[[#This Row],[Delivery_Date]])</f>
        <v>44992</v>
      </c>
      <c r="S6508" s="10">
        <f>DATEVALUE(Table1[[#This Row],[Order_Date]])</f>
        <v>44977</v>
      </c>
      <c r="T6508" s="4" t="str" cm="1">
        <f t="array" ref="T6508">_xlfn.IFS(Table1[[#This Row],[Inventory_Level]]&lt;=200,"low",Table1[[#This Row],[Inventory_Level]]&gt;=700,"high",Table1[[#This Row],[Inventory_Level]]&gt;200,"medium")</f>
        <v>medium</v>
      </c>
    </row>
    <row r="6509" spans="1:20" x14ac:dyDescent="0.35">
      <c r="A6509" s="4">
        <v>6508</v>
      </c>
      <c r="B6509" s="4" t="s">
        <v>44</v>
      </c>
      <c r="C6509" s="4" t="s">
        <v>24</v>
      </c>
      <c r="D6509" s="4" t="s">
        <v>45</v>
      </c>
      <c r="E6509" s="4" t="s">
        <v>60</v>
      </c>
      <c r="F6509" s="10" t="s">
        <v>67</v>
      </c>
      <c r="G6509" s="11" t="s">
        <v>84</v>
      </c>
      <c r="H6509" s="4">
        <v>12</v>
      </c>
      <c r="I6509" s="12">
        <v>17867.97</v>
      </c>
      <c r="J6509" s="12">
        <v>214415.64</v>
      </c>
      <c r="K6509" s="12">
        <v>1159.98</v>
      </c>
      <c r="L6509" s="4">
        <v>359</v>
      </c>
      <c r="M6509" s="4" t="s">
        <v>21</v>
      </c>
      <c r="N6509" s="4" t="str" cm="1">
        <f t="array" ref="N6509">_xlfn.SWITCH(E6509,"Delhi","North","Chennai","South","Hyderabad","South","Mumbai","Central","Bangalore","South")</f>
        <v>South</v>
      </c>
      <c r="O6509" s="12">
        <v>30902.83</v>
      </c>
      <c r="P6509" s="4">
        <f>Table1[[#This Row],[Delivery_Date]]-Table1[[#This Row],[Order_Date]]</f>
        <v>15</v>
      </c>
      <c r="Q6509" s="4" t="str">
        <f>IF(Table1[[#This Row],[Delivery delay days]]&gt;5,"delay","on time")</f>
        <v>delay</v>
      </c>
      <c r="R6509" s="10">
        <f>DATEVALUE(Table1[[#This Row],[Delivery_Date]])</f>
        <v>45185</v>
      </c>
      <c r="S6509" s="10">
        <f>DATEVALUE(Table1[[#This Row],[Order_Date]])</f>
        <v>45170</v>
      </c>
      <c r="T6509" s="4" t="str" cm="1">
        <f t="array" ref="T6509">_xlfn.IFS(Table1[[#This Row],[Inventory_Level]]&lt;=200,"low",Table1[[#This Row],[Inventory_Level]]&gt;=700,"high",Table1[[#This Row],[Inventory_Level]]&gt;200,"medium")</f>
        <v>medium</v>
      </c>
    </row>
    <row r="6510" spans="1:20" x14ac:dyDescent="0.35">
      <c r="A6510" s="4">
        <v>6509</v>
      </c>
      <c r="B6510" s="4" t="s">
        <v>23</v>
      </c>
      <c r="C6510" s="4" t="s">
        <v>38</v>
      </c>
      <c r="D6510" s="4" t="s">
        <v>32</v>
      </c>
      <c r="E6510" s="4" t="s">
        <v>46</v>
      </c>
      <c r="F6510" s="10" t="s">
        <v>289</v>
      </c>
      <c r="G6510" s="11" t="s">
        <v>115</v>
      </c>
      <c r="H6510" s="4">
        <v>68</v>
      </c>
      <c r="I6510" s="12">
        <v>17729.41</v>
      </c>
      <c r="J6510" s="12">
        <v>1205599.8799999999</v>
      </c>
      <c r="K6510" s="12">
        <v>2590.58</v>
      </c>
      <c r="L6510" s="4">
        <v>327</v>
      </c>
      <c r="M6510" s="4" t="s">
        <v>29</v>
      </c>
      <c r="N6510" s="4" t="str" cm="1">
        <f t="array" ref="N6510">_xlfn.SWITCH(E6510,"Delhi","North","Chennai","South","Hyderabad","South","Mumbai","Central","Bangalore","South")</f>
        <v>South</v>
      </c>
      <c r="O6510" s="12">
        <v>131452.73000000001</v>
      </c>
      <c r="P6510" s="4">
        <f>Table1[[#This Row],[Delivery_Date]]-Table1[[#This Row],[Order_Date]]</f>
        <v>13</v>
      </c>
      <c r="Q6510" s="4" t="str">
        <f>IF(Table1[[#This Row],[Delivery delay days]]&gt;5,"delay","on time")</f>
        <v>delay</v>
      </c>
      <c r="R6510" s="10">
        <f>DATEVALUE(Table1[[#This Row],[Delivery_Date]])</f>
        <v>45245</v>
      </c>
      <c r="S6510" s="10">
        <f>DATEVALUE(Table1[[#This Row],[Order_Date]])</f>
        <v>45232</v>
      </c>
      <c r="T6510" s="4" t="str" cm="1">
        <f t="array" ref="T6510">_xlfn.IFS(Table1[[#This Row],[Inventory_Level]]&lt;=200,"low",Table1[[#This Row],[Inventory_Level]]&gt;=700,"high",Table1[[#This Row],[Inventory_Level]]&gt;200,"medium")</f>
        <v>medium</v>
      </c>
    </row>
    <row r="6511" spans="1:20" x14ac:dyDescent="0.35">
      <c r="A6511" s="4">
        <v>6510</v>
      </c>
      <c r="B6511" s="4" t="s">
        <v>15</v>
      </c>
      <c r="C6511" s="4" t="s">
        <v>38</v>
      </c>
      <c r="D6511" s="4" t="s">
        <v>17</v>
      </c>
      <c r="E6511" s="4" t="s">
        <v>26</v>
      </c>
      <c r="F6511" s="10" t="s">
        <v>398</v>
      </c>
      <c r="G6511" s="11" t="s">
        <v>287</v>
      </c>
      <c r="H6511" s="4">
        <v>16</v>
      </c>
      <c r="I6511" s="12">
        <v>38362.839999999997</v>
      </c>
      <c r="J6511" s="12">
        <v>613805.43999999994</v>
      </c>
      <c r="K6511" s="12">
        <v>2297.94</v>
      </c>
      <c r="L6511" s="4">
        <v>529</v>
      </c>
      <c r="M6511" s="4" t="s">
        <v>42</v>
      </c>
      <c r="N6511" s="4" t="str" cm="1">
        <f t="array" ref="N6511">_xlfn.SWITCH(E6511,"Delhi","North","Chennai","South","Hyderabad","South","Mumbai","Central","Bangalore","South")</f>
        <v>South</v>
      </c>
      <c r="O6511" s="12">
        <v>40221.5</v>
      </c>
      <c r="P6511" s="4">
        <f>Table1[[#This Row],[Delivery_Date]]-Table1[[#This Row],[Order_Date]]</f>
        <v>11</v>
      </c>
      <c r="Q6511" s="4" t="str">
        <f>IF(Table1[[#This Row],[Delivery delay days]]&gt;5,"delay","on time")</f>
        <v>delay</v>
      </c>
      <c r="R6511" s="10">
        <f>DATEVALUE(Table1[[#This Row],[Delivery_Date]])</f>
        <v>45002</v>
      </c>
      <c r="S6511" s="10">
        <f>DATEVALUE(Table1[[#This Row],[Order_Date]])</f>
        <v>44991</v>
      </c>
      <c r="T6511" s="4" t="str" cm="1">
        <f t="array" ref="T6511">_xlfn.IFS(Table1[[#This Row],[Inventory_Level]]&lt;=200,"low",Table1[[#This Row],[Inventory_Level]]&gt;=700,"high",Table1[[#This Row],[Inventory_Level]]&gt;200,"medium")</f>
        <v>medium</v>
      </c>
    </row>
    <row r="6512" spans="1:20" x14ac:dyDescent="0.35">
      <c r="A6512" s="4">
        <v>6511</v>
      </c>
      <c r="B6512" s="4" t="s">
        <v>15</v>
      </c>
      <c r="C6512" s="4" t="s">
        <v>38</v>
      </c>
      <c r="D6512" s="4" t="s">
        <v>17</v>
      </c>
      <c r="E6512" s="4" t="s">
        <v>60</v>
      </c>
      <c r="F6512" s="10" t="s">
        <v>382</v>
      </c>
      <c r="G6512" s="11" t="s">
        <v>397</v>
      </c>
      <c r="H6512" s="4">
        <v>50</v>
      </c>
      <c r="I6512" s="12">
        <v>18481.21</v>
      </c>
      <c r="J6512" s="12">
        <v>924060.5</v>
      </c>
      <c r="K6512" s="12">
        <v>4518.33</v>
      </c>
      <c r="L6512" s="4">
        <v>867</v>
      </c>
      <c r="M6512" s="4" t="s">
        <v>21</v>
      </c>
      <c r="N6512" s="4" t="str" cm="1">
        <f t="array" ref="N6512">_xlfn.SWITCH(E6512,"Delhi","North","Chennai","South","Hyderabad","South","Mumbai","Central","Bangalore","South")</f>
        <v>South</v>
      </c>
      <c r="O6512" s="12">
        <v>79935.97</v>
      </c>
      <c r="P6512" s="4">
        <f>Table1[[#This Row],[Delivery_Date]]-Table1[[#This Row],[Order_Date]]</f>
        <v>4</v>
      </c>
      <c r="Q6512" s="4" t="str">
        <f>IF(Table1[[#This Row],[Delivery delay days]]&gt;5,"delay","on time")</f>
        <v>on time</v>
      </c>
      <c r="R6512" s="10">
        <f>DATEVALUE(Table1[[#This Row],[Delivery_Date]])</f>
        <v>45258</v>
      </c>
      <c r="S6512" s="10">
        <f>DATEVALUE(Table1[[#This Row],[Order_Date]])</f>
        <v>45254</v>
      </c>
      <c r="T6512" s="4" t="str" cm="1">
        <f t="array" ref="T6512">_xlfn.IFS(Table1[[#This Row],[Inventory_Level]]&lt;=200,"low",Table1[[#This Row],[Inventory_Level]]&gt;=700,"high",Table1[[#This Row],[Inventory_Level]]&gt;200,"medium")</f>
        <v>high</v>
      </c>
    </row>
    <row r="6513" spans="1:20" x14ac:dyDescent="0.35">
      <c r="A6513" s="4">
        <v>6512</v>
      </c>
      <c r="B6513" s="4" t="s">
        <v>31</v>
      </c>
      <c r="C6513" s="4" t="s">
        <v>38</v>
      </c>
      <c r="D6513" s="4" t="s">
        <v>45</v>
      </c>
      <c r="E6513" s="4" t="s">
        <v>52</v>
      </c>
      <c r="F6513" s="10" t="s">
        <v>210</v>
      </c>
      <c r="G6513" s="11" t="s">
        <v>387</v>
      </c>
      <c r="H6513" s="4">
        <v>85</v>
      </c>
      <c r="I6513" s="12">
        <v>14497.53</v>
      </c>
      <c r="J6513" s="12">
        <v>1232290.05</v>
      </c>
      <c r="K6513" s="12">
        <v>509.03</v>
      </c>
      <c r="L6513" s="4">
        <v>489</v>
      </c>
      <c r="M6513" s="4" t="s">
        <v>29</v>
      </c>
      <c r="N6513" s="4" t="str" cm="1">
        <f t="array" ref="N6513">_xlfn.SWITCH(E6513,"Delhi","North","Chennai","South","Hyderabad","South","Mumbai","Central","Bangalore","South")</f>
        <v>Central</v>
      </c>
      <c r="O6513" s="12">
        <v>305865.82</v>
      </c>
      <c r="P6513" s="4">
        <f>Table1[[#This Row],[Delivery_Date]]-Table1[[#This Row],[Order_Date]]</f>
        <v>11</v>
      </c>
      <c r="Q6513" s="4" t="str">
        <f>IF(Table1[[#This Row],[Delivery delay days]]&gt;5,"delay","on time")</f>
        <v>delay</v>
      </c>
      <c r="R6513" s="10">
        <f>DATEVALUE(Table1[[#This Row],[Delivery_Date]])</f>
        <v>45018</v>
      </c>
      <c r="S6513" s="10">
        <f>DATEVALUE(Table1[[#This Row],[Order_Date]])</f>
        <v>45007</v>
      </c>
      <c r="T6513" s="4" t="str" cm="1">
        <f t="array" ref="T6513">_xlfn.IFS(Table1[[#This Row],[Inventory_Level]]&lt;=200,"low",Table1[[#This Row],[Inventory_Level]]&gt;=700,"high",Table1[[#This Row],[Inventory_Level]]&gt;200,"medium")</f>
        <v>medium</v>
      </c>
    </row>
    <row r="6514" spans="1:20" x14ac:dyDescent="0.35">
      <c r="A6514" s="4">
        <v>6513</v>
      </c>
      <c r="B6514" s="4" t="s">
        <v>15</v>
      </c>
      <c r="C6514" s="4" t="s">
        <v>24</v>
      </c>
      <c r="D6514" s="4" t="s">
        <v>32</v>
      </c>
      <c r="E6514" s="4" t="s">
        <v>26</v>
      </c>
      <c r="F6514" s="10" t="s">
        <v>402</v>
      </c>
      <c r="G6514" s="11" t="s">
        <v>398</v>
      </c>
      <c r="H6514" s="4">
        <v>35</v>
      </c>
      <c r="I6514" s="12">
        <v>3083.17</v>
      </c>
      <c r="J6514" s="12">
        <v>107910.95</v>
      </c>
      <c r="K6514" s="12">
        <v>1014.47</v>
      </c>
      <c r="L6514" s="4">
        <v>31</v>
      </c>
      <c r="M6514" s="4" t="s">
        <v>42</v>
      </c>
      <c r="N6514" s="4" t="str" cm="1">
        <f t="array" ref="N6514">_xlfn.SWITCH(E6514,"Delhi","North","Chennai","South","Hyderabad","South","Mumbai","Central","Bangalore","South")</f>
        <v>South</v>
      </c>
      <c r="O6514" s="12">
        <v>22053.56</v>
      </c>
      <c r="P6514" s="4">
        <f>Table1[[#This Row],[Delivery_Date]]-Table1[[#This Row],[Order_Date]]</f>
        <v>2</v>
      </c>
      <c r="Q6514" s="4" t="str">
        <f>IF(Table1[[#This Row],[Delivery delay days]]&gt;5,"delay","on time")</f>
        <v>on time</v>
      </c>
      <c r="R6514" s="10">
        <f>DATEVALUE(Table1[[#This Row],[Delivery_Date]])</f>
        <v>44991</v>
      </c>
      <c r="S6514" s="10">
        <f>DATEVALUE(Table1[[#This Row],[Order_Date]])</f>
        <v>44989</v>
      </c>
      <c r="T6514" s="4" t="str" cm="1">
        <f t="array" ref="T6514">_xlfn.IFS(Table1[[#This Row],[Inventory_Level]]&lt;=200,"low",Table1[[#This Row],[Inventory_Level]]&gt;=700,"high",Table1[[#This Row],[Inventory_Level]]&gt;200,"medium")</f>
        <v>low</v>
      </c>
    </row>
    <row r="6515" spans="1:20" x14ac:dyDescent="0.35">
      <c r="A6515" s="4">
        <v>6514</v>
      </c>
      <c r="B6515" s="4" t="s">
        <v>15</v>
      </c>
      <c r="C6515" s="4" t="s">
        <v>38</v>
      </c>
      <c r="D6515" s="4" t="s">
        <v>32</v>
      </c>
      <c r="E6515" s="4" t="s">
        <v>46</v>
      </c>
      <c r="F6515" s="10" t="s">
        <v>333</v>
      </c>
      <c r="G6515" s="11" t="s">
        <v>102</v>
      </c>
      <c r="H6515" s="4">
        <v>70</v>
      </c>
      <c r="I6515" s="12">
        <v>27323.09</v>
      </c>
      <c r="J6515" s="12">
        <v>1912616.3</v>
      </c>
      <c r="K6515" s="12">
        <v>1829.44</v>
      </c>
      <c r="L6515" s="4">
        <v>602</v>
      </c>
      <c r="M6515" s="4" t="s">
        <v>42</v>
      </c>
      <c r="N6515" s="4" t="str" cm="1">
        <f t="array" ref="N6515">_xlfn.SWITCH(E6515,"Delhi","North","Chennai","South","Hyderabad","South","Mumbai","Central","Bangalore","South")</f>
        <v>South</v>
      </c>
      <c r="O6515" s="12">
        <v>146760.85999999999</v>
      </c>
      <c r="P6515" s="4">
        <f>Table1[[#This Row],[Delivery_Date]]-Table1[[#This Row],[Order_Date]]</f>
        <v>11</v>
      </c>
      <c r="Q6515" s="4" t="str">
        <f>IF(Table1[[#This Row],[Delivery delay days]]&gt;5,"delay","on time")</f>
        <v>delay</v>
      </c>
      <c r="R6515" s="10">
        <f>DATEVALUE(Table1[[#This Row],[Delivery_Date]])</f>
        <v>44997</v>
      </c>
      <c r="S6515" s="10">
        <f>DATEVALUE(Table1[[#This Row],[Order_Date]])</f>
        <v>44986</v>
      </c>
      <c r="T6515" s="4" t="str" cm="1">
        <f t="array" ref="T6515">_xlfn.IFS(Table1[[#This Row],[Inventory_Level]]&lt;=200,"low",Table1[[#This Row],[Inventory_Level]]&gt;=700,"high",Table1[[#This Row],[Inventory_Level]]&gt;200,"medium")</f>
        <v>medium</v>
      </c>
    </row>
    <row r="6516" spans="1:20" x14ac:dyDescent="0.35">
      <c r="A6516" s="4">
        <v>6515</v>
      </c>
      <c r="B6516" s="4" t="s">
        <v>37</v>
      </c>
      <c r="C6516" s="4" t="s">
        <v>38</v>
      </c>
      <c r="D6516" s="4" t="s">
        <v>17</v>
      </c>
      <c r="E6516" s="4" t="s">
        <v>52</v>
      </c>
      <c r="F6516" s="10" t="s">
        <v>221</v>
      </c>
      <c r="G6516" s="11" t="s">
        <v>19</v>
      </c>
      <c r="H6516" s="4">
        <v>32</v>
      </c>
      <c r="I6516" s="12">
        <v>41859.93</v>
      </c>
      <c r="J6516" s="12">
        <v>1339517.76</v>
      </c>
      <c r="K6516" s="12">
        <v>738.04</v>
      </c>
      <c r="L6516" s="4">
        <v>287</v>
      </c>
      <c r="M6516" s="4" t="s">
        <v>35</v>
      </c>
      <c r="N6516" s="4" t="str" cm="1">
        <f t="array" ref="N6516">_xlfn.SWITCH(E6516,"Delhi","North","Chennai","South","Hyderabad","South","Mumbai","Central","Bangalore","South")</f>
        <v>Central</v>
      </c>
      <c r="O6516" s="12">
        <v>325968.37</v>
      </c>
      <c r="P6516" s="4">
        <f>Table1[[#This Row],[Delivery_Date]]-Table1[[#This Row],[Order_Date]]</f>
        <v>9</v>
      </c>
      <c r="Q6516" s="4" t="str">
        <f>IF(Table1[[#This Row],[Delivery delay days]]&gt;5,"delay","on time")</f>
        <v>delay</v>
      </c>
      <c r="R6516" s="10">
        <f>DATEVALUE(Table1[[#This Row],[Delivery_Date]])</f>
        <v>45188</v>
      </c>
      <c r="S6516" s="10">
        <f>DATEVALUE(Table1[[#This Row],[Order_Date]])</f>
        <v>45179</v>
      </c>
      <c r="T6516" s="4" t="str" cm="1">
        <f t="array" ref="T6516">_xlfn.IFS(Table1[[#This Row],[Inventory_Level]]&lt;=200,"low",Table1[[#This Row],[Inventory_Level]]&gt;=700,"high",Table1[[#This Row],[Inventory_Level]]&gt;200,"medium")</f>
        <v>medium</v>
      </c>
    </row>
    <row r="6517" spans="1:20" x14ac:dyDescent="0.35">
      <c r="A6517" s="4">
        <v>6516</v>
      </c>
      <c r="B6517" s="4" t="s">
        <v>31</v>
      </c>
      <c r="C6517" s="4" t="s">
        <v>24</v>
      </c>
      <c r="D6517" s="4" t="s">
        <v>17</v>
      </c>
      <c r="E6517" s="4" t="s">
        <v>60</v>
      </c>
      <c r="F6517" s="10" t="s">
        <v>131</v>
      </c>
      <c r="G6517" s="11" t="s">
        <v>55</v>
      </c>
      <c r="H6517" s="4">
        <v>99</v>
      </c>
      <c r="I6517" s="12">
        <v>28606.5</v>
      </c>
      <c r="J6517" s="12">
        <v>2832043.5</v>
      </c>
      <c r="K6517" s="12">
        <v>1025.5999999999999</v>
      </c>
      <c r="L6517" s="4">
        <v>426</v>
      </c>
      <c r="M6517" s="4" t="s">
        <v>35</v>
      </c>
      <c r="N6517" s="4" t="str" cm="1">
        <f t="array" ref="N6517">_xlfn.SWITCH(E6517,"Delhi","North","Chennai","South","Hyderabad","South","Mumbai","Central","Bangalore","South")</f>
        <v>South</v>
      </c>
      <c r="O6517" s="12">
        <v>643624.1</v>
      </c>
      <c r="P6517" s="4">
        <f>Table1[[#This Row],[Delivery_Date]]-Table1[[#This Row],[Order_Date]]</f>
        <v>10</v>
      </c>
      <c r="Q6517" s="4" t="str">
        <f>IF(Table1[[#This Row],[Delivery delay days]]&gt;5,"delay","on time")</f>
        <v>delay</v>
      </c>
      <c r="R6517" s="10">
        <f>DATEVALUE(Table1[[#This Row],[Delivery_Date]])</f>
        <v>45141</v>
      </c>
      <c r="S6517" s="10">
        <f>DATEVALUE(Table1[[#This Row],[Order_Date]])</f>
        <v>45131</v>
      </c>
      <c r="T6517" s="4" t="str" cm="1">
        <f t="array" ref="T6517">_xlfn.IFS(Table1[[#This Row],[Inventory_Level]]&lt;=200,"low",Table1[[#This Row],[Inventory_Level]]&gt;=700,"high",Table1[[#This Row],[Inventory_Level]]&gt;200,"medium")</f>
        <v>medium</v>
      </c>
    </row>
    <row r="6518" spans="1:20" x14ac:dyDescent="0.35">
      <c r="A6518" s="4">
        <v>6517</v>
      </c>
      <c r="B6518" s="4" t="s">
        <v>44</v>
      </c>
      <c r="C6518" s="4" t="s">
        <v>38</v>
      </c>
      <c r="D6518" s="4" t="s">
        <v>45</v>
      </c>
      <c r="E6518" s="4" t="s">
        <v>52</v>
      </c>
      <c r="F6518" s="10" t="s">
        <v>19</v>
      </c>
      <c r="G6518" s="11" t="s">
        <v>117</v>
      </c>
      <c r="H6518" s="4">
        <v>73</v>
      </c>
      <c r="I6518" s="12">
        <v>11939.93</v>
      </c>
      <c r="J6518" s="12">
        <v>871614.89</v>
      </c>
      <c r="K6518" s="12">
        <v>2759.11</v>
      </c>
      <c r="L6518" s="4">
        <v>132</v>
      </c>
      <c r="M6518" s="4" t="s">
        <v>35</v>
      </c>
      <c r="N6518" s="4" t="str" cm="1">
        <f t="array" ref="N6518">_xlfn.SWITCH(E6518,"Delhi","North","Chennai","South","Hyderabad","South","Mumbai","Central","Bangalore","South")</f>
        <v>Central</v>
      </c>
      <c r="O6518" s="12">
        <v>129741.08</v>
      </c>
      <c r="P6518" s="4">
        <f>Table1[[#This Row],[Delivery_Date]]-Table1[[#This Row],[Order_Date]]</f>
        <v>3</v>
      </c>
      <c r="Q6518" s="4" t="str">
        <f>IF(Table1[[#This Row],[Delivery delay days]]&gt;5,"delay","on time")</f>
        <v>on time</v>
      </c>
      <c r="R6518" s="10">
        <f>DATEVALUE(Table1[[#This Row],[Delivery_Date]])</f>
        <v>45191</v>
      </c>
      <c r="S6518" s="10">
        <f>DATEVALUE(Table1[[#This Row],[Order_Date]])</f>
        <v>45188</v>
      </c>
      <c r="T6518" s="4" t="str" cm="1">
        <f t="array" ref="T6518">_xlfn.IFS(Table1[[#This Row],[Inventory_Level]]&lt;=200,"low",Table1[[#This Row],[Inventory_Level]]&gt;=700,"high",Table1[[#This Row],[Inventory_Level]]&gt;200,"medium")</f>
        <v>low</v>
      </c>
    </row>
    <row r="6519" spans="1:20" x14ac:dyDescent="0.35">
      <c r="A6519" s="4">
        <v>6518</v>
      </c>
      <c r="B6519" s="4" t="s">
        <v>37</v>
      </c>
      <c r="C6519" s="4" t="s">
        <v>16</v>
      </c>
      <c r="D6519" s="4" t="s">
        <v>39</v>
      </c>
      <c r="E6519" s="4" t="s">
        <v>60</v>
      </c>
      <c r="F6519" s="10" t="s">
        <v>80</v>
      </c>
      <c r="G6519" s="11" t="s">
        <v>215</v>
      </c>
      <c r="H6519" s="4">
        <v>96</v>
      </c>
      <c r="I6519" s="12">
        <v>32833.39</v>
      </c>
      <c r="J6519" s="12">
        <v>3152005.44</v>
      </c>
      <c r="K6519" s="12">
        <v>526.86</v>
      </c>
      <c r="L6519" s="4">
        <v>232</v>
      </c>
      <c r="M6519" s="4" t="s">
        <v>21</v>
      </c>
      <c r="N6519" s="4" t="str" cm="1">
        <f t="array" ref="N6519">_xlfn.SWITCH(E6519,"Delhi","North","Chennai","South","Hyderabad","South","Mumbai","Central","Bangalore","South")</f>
        <v>South</v>
      </c>
      <c r="O6519" s="12">
        <v>191432.56</v>
      </c>
      <c r="P6519" s="4">
        <f>Table1[[#This Row],[Delivery_Date]]-Table1[[#This Row],[Order_Date]]</f>
        <v>2</v>
      </c>
      <c r="Q6519" s="4" t="str">
        <f>IF(Table1[[#This Row],[Delivery delay days]]&gt;5,"delay","on time")</f>
        <v>on time</v>
      </c>
      <c r="R6519" s="10">
        <f>DATEVALUE(Table1[[#This Row],[Delivery_Date]])</f>
        <v>44995</v>
      </c>
      <c r="S6519" s="10">
        <f>DATEVALUE(Table1[[#This Row],[Order_Date]])</f>
        <v>44993</v>
      </c>
      <c r="T6519" s="4" t="str" cm="1">
        <f t="array" ref="T6519">_xlfn.IFS(Table1[[#This Row],[Inventory_Level]]&lt;=200,"low",Table1[[#This Row],[Inventory_Level]]&gt;=700,"high",Table1[[#This Row],[Inventory_Level]]&gt;200,"medium")</f>
        <v>medium</v>
      </c>
    </row>
    <row r="6520" spans="1:20" x14ac:dyDescent="0.35">
      <c r="A6520" s="4">
        <v>6519</v>
      </c>
      <c r="B6520" s="4" t="s">
        <v>31</v>
      </c>
      <c r="C6520" s="4" t="s">
        <v>16</v>
      </c>
      <c r="D6520" s="4" t="s">
        <v>39</v>
      </c>
      <c r="E6520" s="4" t="s">
        <v>46</v>
      </c>
      <c r="F6520" s="10" t="s">
        <v>393</v>
      </c>
      <c r="G6520" s="11" t="s">
        <v>299</v>
      </c>
      <c r="H6520" s="4">
        <v>24</v>
      </c>
      <c r="I6520" s="12">
        <v>7802.43</v>
      </c>
      <c r="J6520" s="12">
        <v>187258.32</v>
      </c>
      <c r="K6520" s="12">
        <v>4152.18</v>
      </c>
      <c r="L6520" s="4">
        <v>879</v>
      </c>
      <c r="M6520" s="4" t="s">
        <v>42</v>
      </c>
      <c r="N6520" s="4" t="str" cm="1">
        <f t="array" ref="N6520">_xlfn.SWITCH(E6520,"Delhi","North","Chennai","South","Hyderabad","South","Mumbai","Central","Bangalore","South")</f>
        <v>South</v>
      </c>
      <c r="O6520" s="12">
        <v>25417.48</v>
      </c>
      <c r="P6520" s="4">
        <f>Table1[[#This Row],[Delivery_Date]]-Table1[[#This Row],[Order_Date]]</f>
        <v>9</v>
      </c>
      <c r="Q6520" s="4" t="str">
        <f>IF(Table1[[#This Row],[Delivery delay days]]&gt;5,"delay","on time")</f>
        <v>delay</v>
      </c>
      <c r="R6520" s="10">
        <f>DATEVALUE(Table1[[#This Row],[Delivery_Date]])</f>
        <v>45210</v>
      </c>
      <c r="S6520" s="10">
        <f>DATEVALUE(Table1[[#This Row],[Order_Date]])</f>
        <v>45201</v>
      </c>
      <c r="T6520" s="4" t="str" cm="1">
        <f t="array" ref="T6520">_xlfn.IFS(Table1[[#This Row],[Inventory_Level]]&lt;=200,"low",Table1[[#This Row],[Inventory_Level]]&gt;=700,"high",Table1[[#This Row],[Inventory_Level]]&gt;200,"medium")</f>
        <v>high</v>
      </c>
    </row>
    <row r="6521" spans="1:20" x14ac:dyDescent="0.35">
      <c r="A6521" s="4">
        <v>6520</v>
      </c>
      <c r="B6521" s="4" t="s">
        <v>44</v>
      </c>
      <c r="C6521" s="4" t="s">
        <v>24</v>
      </c>
      <c r="D6521" s="4" t="s">
        <v>32</v>
      </c>
      <c r="E6521" s="4" t="s">
        <v>18</v>
      </c>
      <c r="F6521" s="10" t="s">
        <v>211</v>
      </c>
      <c r="G6521" s="11" t="s">
        <v>183</v>
      </c>
      <c r="H6521" s="4">
        <v>87</v>
      </c>
      <c r="I6521" s="12">
        <v>42591.48</v>
      </c>
      <c r="J6521" s="12">
        <v>3705458.76</v>
      </c>
      <c r="K6521" s="12">
        <v>2393.87</v>
      </c>
      <c r="L6521" s="4">
        <v>143</v>
      </c>
      <c r="M6521" s="4" t="s">
        <v>21</v>
      </c>
      <c r="N6521" s="4" t="str" cm="1">
        <f t="array" ref="N6521">_xlfn.SWITCH(E6521,"Delhi","North","Chennai","South","Hyderabad","South","Mumbai","Central","Bangalore","South")</f>
        <v>North</v>
      </c>
      <c r="O6521" s="12">
        <v>585936.05000000005</v>
      </c>
      <c r="P6521" s="4">
        <f>Table1[[#This Row],[Delivery_Date]]-Table1[[#This Row],[Order_Date]]</f>
        <v>11</v>
      </c>
      <c r="Q6521" s="4" t="str">
        <f>IF(Table1[[#This Row],[Delivery delay days]]&gt;5,"delay","on time")</f>
        <v>delay</v>
      </c>
      <c r="R6521" s="10">
        <f>DATEVALUE(Table1[[#This Row],[Delivery_Date]])</f>
        <v>45031</v>
      </c>
      <c r="S6521" s="10">
        <f>DATEVALUE(Table1[[#This Row],[Order_Date]])</f>
        <v>45020</v>
      </c>
      <c r="T6521" s="4" t="str" cm="1">
        <f t="array" ref="T6521">_xlfn.IFS(Table1[[#This Row],[Inventory_Level]]&lt;=200,"low",Table1[[#This Row],[Inventory_Level]]&gt;=700,"high",Table1[[#This Row],[Inventory_Level]]&gt;200,"medium")</f>
        <v>low</v>
      </c>
    </row>
    <row r="6522" spans="1:20" x14ac:dyDescent="0.35">
      <c r="A6522" s="4">
        <v>6521</v>
      </c>
      <c r="B6522" s="4" t="s">
        <v>51</v>
      </c>
      <c r="C6522" s="4" t="s">
        <v>38</v>
      </c>
      <c r="D6522" s="4" t="s">
        <v>25</v>
      </c>
      <c r="E6522" s="4" t="s">
        <v>52</v>
      </c>
      <c r="F6522" s="10" t="s">
        <v>223</v>
      </c>
      <c r="G6522" s="11" t="s">
        <v>391</v>
      </c>
      <c r="H6522" s="4">
        <v>27</v>
      </c>
      <c r="I6522" s="12">
        <v>48194.51</v>
      </c>
      <c r="J6522" s="12">
        <v>1301251.77</v>
      </c>
      <c r="K6522" s="12">
        <v>616.59</v>
      </c>
      <c r="L6522" s="4">
        <v>493</v>
      </c>
      <c r="M6522" s="4" t="s">
        <v>21</v>
      </c>
      <c r="N6522" s="4" t="str" cm="1">
        <f t="array" ref="N6522">_xlfn.SWITCH(E6522,"Delhi","North","Chennai","South","Hyderabad","South","Mumbai","Central","Bangalore","South")</f>
        <v>Central</v>
      </c>
      <c r="O6522" s="12">
        <v>94988.29</v>
      </c>
      <c r="P6522" s="4">
        <f>Table1[[#This Row],[Delivery_Date]]-Table1[[#This Row],[Order_Date]]</f>
        <v>9</v>
      </c>
      <c r="Q6522" s="4" t="str">
        <f>IF(Table1[[#This Row],[Delivery delay days]]&gt;5,"delay","on time")</f>
        <v>delay</v>
      </c>
      <c r="R6522" s="10">
        <f>DATEVALUE(Table1[[#This Row],[Delivery_Date]])</f>
        <v>45244</v>
      </c>
      <c r="S6522" s="10">
        <f>DATEVALUE(Table1[[#This Row],[Order_Date]])</f>
        <v>45235</v>
      </c>
      <c r="T6522" s="4" t="str" cm="1">
        <f t="array" ref="T6522">_xlfn.IFS(Table1[[#This Row],[Inventory_Level]]&lt;=200,"low",Table1[[#This Row],[Inventory_Level]]&gt;=700,"high",Table1[[#This Row],[Inventory_Level]]&gt;200,"medium")</f>
        <v>medium</v>
      </c>
    </row>
    <row r="6523" spans="1:20" x14ac:dyDescent="0.35">
      <c r="A6523" s="4">
        <v>6522</v>
      </c>
      <c r="B6523" s="4" t="s">
        <v>44</v>
      </c>
      <c r="C6523" s="4" t="s">
        <v>38</v>
      </c>
      <c r="D6523" s="4" t="s">
        <v>32</v>
      </c>
      <c r="E6523" s="4" t="s">
        <v>46</v>
      </c>
      <c r="F6523" s="10" t="s">
        <v>183</v>
      </c>
      <c r="G6523" s="11" t="s">
        <v>57</v>
      </c>
      <c r="H6523" s="4">
        <v>72</v>
      </c>
      <c r="I6523" s="12">
        <v>48086.22</v>
      </c>
      <c r="J6523" s="12">
        <v>3462207.84</v>
      </c>
      <c r="K6523" s="12">
        <v>3506.55</v>
      </c>
      <c r="L6523" s="4">
        <v>856</v>
      </c>
      <c r="M6523" s="4" t="s">
        <v>29</v>
      </c>
      <c r="N6523" s="4" t="str" cm="1">
        <f t="array" ref="N6523">_xlfn.SWITCH(E6523,"Delhi","North","Chennai","South","Hyderabad","South","Mumbai","Central","Bangalore","South")</f>
        <v>South</v>
      </c>
      <c r="O6523" s="12">
        <v>676884.2</v>
      </c>
      <c r="P6523" s="4">
        <f>Table1[[#This Row],[Delivery_Date]]-Table1[[#This Row],[Order_Date]]</f>
        <v>5</v>
      </c>
      <c r="Q6523" s="4" t="str">
        <f>IF(Table1[[#This Row],[Delivery delay days]]&gt;5,"delay","on time")</f>
        <v>on time</v>
      </c>
      <c r="R6523" s="10">
        <f>DATEVALUE(Table1[[#This Row],[Delivery_Date]])</f>
        <v>45036</v>
      </c>
      <c r="S6523" s="10">
        <f>DATEVALUE(Table1[[#This Row],[Order_Date]])</f>
        <v>45031</v>
      </c>
      <c r="T6523" s="4" t="str" cm="1">
        <f t="array" ref="T6523">_xlfn.IFS(Table1[[#This Row],[Inventory_Level]]&lt;=200,"low",Table1[[#This Row],[Inventory_Level]]&gt;=700,"high",Table1[[#This Row],[Inventory_Level]]&gt;200,"medium")</f>
        <v>high</v>
      </c>
    </row>
    <row r="6524" spans="1:20" x14ac:dyDescent="0.35">
      <c r="A6524" s="4">
        <v>6523</v>
      </c>
      <c r="B6524" s="4" t="s">
        <v>23</v>
      </c>
      <c r="C6524" s="4" t="s">
        <v>16</v>
      </c>
      <c r="D6524" s="4" t="s">
        <v>17</v>
      </c>
      <c r="E6524" s="4" t="s">
        <v>18</v>
      </c>
      <c r="F6524" s="10" t="s">
        <v>131</v>
      </c>
      <c r="G6524" s="11" t="s">
        <v>301</v>
      </c>
      <c r="H6524" s="4">
        <v>83</v>
      </c>
      <c r="I6524" s="12">
        <v>20848.060000000001</v>
      </c>
      <c r="J6524" s="12">
        <v>1730388.98</v>
      </c>
      <c r="K6524" s="12">
        <v>1205.48</v>
      </c>
      <c r="L6524" s="4">
        <v>61</v>
      </c>
      <c r="M6524" s="4" t="s">
        <v>35</v>
      </c>
      <c r="N6524" s="4" t="str" cm="1">
        <f t="array" ref="N6524">_xlfn.SWITCH(E6524,"Delhi","North","Chennai","South","Hyderabad","South","Mumbai","Central","Bangalore","South")</f>
        <v>North</v>
      </c>
      <c r="O6524" s="12">
        <v>413075.62</v>
      </c>
      <c r="P6524" s="4">
        <f>Table1[[#This Row],[Delivery_Date]]-Table1[[#This Row],[Order_Date]]</f>
        <v>9</v>
      </c>
      <c r="Q6524" s="4" t="str">
        <f>IF(Table1[[#This Row],[Delivery delay days]]&gt;5,"delay","on time")</f>
        <v>delay</v>
      </c>
      <c r="R6524" s="10">
        <f>DATEVALUE(Table1[[#This Row],[Delivery_Date]])</f>
        <v>45140</v>
      </c>
      <c r="S6524" s="10">
        <f>DATEVALUE(Table1[[#This Row],[Order_Date]])</f>
        <v>45131</v>
      </c>
      <c r="T6524" s="4" t="str" cm="1">
        <f t="array" ref="T6524">_xlfn.IFS(Table1[[#This Row],[Inventory_Level]]&lt;=200,"low",Table1[[#This Row],[Inventory_Level]]&gt;=700,"high",Table1[[#This Row],[Inventory_Level]]&gt;200,"medium")</f>
        <v>low</v>
      </c>
    </row>
    <row r="6525" spans="1:20" x14ac:dyDescent="0.35">
      <c r="A6525" s="4">
        <v>6524</v>
      </c>
      <c r="B6525" s="4" t="s">
        <v>31</v>
      </c>
      <c r="C6525" s="4" t="s">
        <v>16</v>
      </c>
      <c r="D6525" s="4" t="s">
        <v>17</v>
      </c>
      <c r="E6525" s="4" t="s">
        <v>52</v>
      </c>
      <c r="F6525" s="10" t="s">
        <v>274</v>
      </c>
      <c r="G6525" s="11" t="s">
        <v>416</v>
      </c>
      <c r="H6525" s="4">
        <v>74</v>
      </c>
      <c r="I6525" s="12">
        <v>5056.87</v>
      </c>
      <c r="J6525" s="12">
        <v>374208.38</v>
      </c>
      <c r="K6525" s="12">
        <v>3165.48</v>
      </c>
      <c r="L6525" s="4">
        <v>688</v>
      </c>
      <c r="M6525" s="4" t="s">
        <v>29</v>
      </c>
      <c r="N6525" s="4" t="str" cm="1">
        <f t="array" ref="N6525">_xlfn.SWITCH(E6525,"Delhi","North","Chennai","South","Hyderabad","South","Mumbai","Central","Bangalore","South")</f>
        <v>Central</v>
      </c>
      <c r="O6525" s="12">
        <v>74019.92</v>
      </c>
      <c r="P6525" s="4">
        <f>Table1[[#This Row],[Delivery_Date]]-Table1[[#This Row],[Order_Date]]</f>
        <v>12</v>
      </c>
      <c r="Q6525" s="4" t="str">
        <f>IF(Table1[[#This Row],[Delivery delay days]]&gt;5,"delay","on time")</f>
        <v>delay</v>
      </c>
      <c r="R6525" s="10">
        <f>DATEVALUE(Table1[[#This Row],[Delivery_Date]])</f>
        <v>45025</v>
      </c>
      <c r="S6525" s="10">
        <f>DATEVALUE(Table1[[#This Row],[Order_Date]])</f>
        <v>45013</v>
      </c>
      <c r="T6525" s="4" t="str" cm="1">
        <f t="array" ref="T6525">_xlfn.IFS(Table1[[#This Row],[Inventory_Level]]&lt;=200,"low",Table1[[#This Row],[Inventory_Level]]&gt;=700,"high",Table1[[#This Row],[Inventory_Level]]&gt;200,"medium")</f>
        <v>medium</v>
      </c>
    </row>
    <row r="6526" spans="1:20" x14ac:dyDescent="0.35">
      <c r="A6526" s="4">
        <v>6525</v>
      </c>
      <c r="B6526" s="4" t="s">
        <v>31</v>
      </c>
      <c r="C6526" s="4" t="s">
        <v>24</v>
      </c>
      <c r="D6526" s="4" t="s">
        <v>17</v>
      </c>
      <c r="E6526" s="4" t="s">
        <v>26</v>
      </c>
      <c r="F6526" s="10" t="s">
        <v>338</v>
      </c>
      <c r="G6526" s="11" t="s">
        <v>145</v>
      </c>
      <c r="H6526" s="4">
        <v>62</v>
      </c>
      <c r="I6526" s="12">
        <v>34947.870000000003</v>
      </c>
      <c r="J6526" s="12">
        <v>2166767.94</v>
      </c>
      <c r="K6526" s="12">
        <v>2999.94</v>
      </c>
      <c r="L6526" s="4">
        <v>950</v>
      </c>
      <c r="M6526" s="4" t="s">
        <v>21</v>
      </c>
      <c r="N6526" s="4" t="str" cm="1">
        <f t="array" ref="N6526">_xlfn.SWITCH(E6526,"Delhi","North","Chennai","South","Hyderabad","South","Mumbai","Central","Bangalore","South")</f>
        <v>South</v>
      </c>
      <c r="O6526" s="12">
        <v>300693.43</v>
      </c>
      <c r="P6526" s="4">
        <f>Table1[[#This Row],[Delivery_Date]]-Table1[[#This Row],[Order_Date]]</f>
        <v>9</v>
      </c>
      <c r="Q6526" s="4" t="str">
        <f>IF(Table1[[#This Row],[Delivery delay days]]&gt;5,"delay","on time")</f>
        <v>delay</v>
      </c>
      <c r="R6526" s="10">
        <f>DATEVALUE(Table1[[#This Row],[Delivery_Date]])</f>
        <v>45080</v>
      </c>
      <c r="S6526" s="10">
        <f>DATEVALUE(Table1[[#This Row],[Order_Date]])</f>
        <v>45071</v>
      </c>
      <c r="T6526" s="4" t="str" cm="1">
        <f t="array" ref="T6526">_xlfn.IFS(Table1[[#This Row],[Inventory_Level]]&lt;=200,"low",Table1[[#This Row],[Inventory_Level]]&gt;=700,"high",Table1[[#This Row],[Inventory_Level]]&gt;200,"medium")</f>
        <v>high</v>
      </c>
    </row>
    <row r="6527" spans="1:20" x14ac:dyDescent="0.35">
      <c r="A6527" s="4">
        <v>6526</v>
      </c>
      <c r="B6527" s="4" t="s">
        <v>44</v>
      </c>
      <c r="C6527" s="4" t="s">
        <v>16</v>
      </c>
      <c r="D6527" s="4" t="s">
        <v>17</v>
      </c>
      <c r="E6527" s="4" t="s">
        <v>18</v>
      </c>
      <c r="F6527" s="10" t="s">
        <v>372</v>
      </c>
      <c r="G6527" s="11" t="s">
        <v>126</v>
      </c>
      <c r="H6527" s="4">
        <v>56</v>
      </c>
      <c r="I6527" s="12">
        <v>5104.32</v>
      </c>
      <c r="J6527" s="12">
        <v>285841.91999999998</v>
      </c>
      <c r="K6527" s="12">
        <v>3223.8</v>
      </c>
      <c r="L6527" s="4">
        <v>647</v>
      </c>
      <c r="M6527" s="4" t="s">
        <v>42</v>
      </c>
      <c r="N6527" s="4" t="str" cm="1">
        <f t="array" ref="N6527">_xlfn.SWITCH(E6527,"Delhi","North","Chennai","South","Hyderabad","South","Mumbai","Central","Bangalore","South")</f>
        <v>North</v>
      </c>
      <c r="O6527" s="12">
        <v>56415.45</v>
      </c>
      <c r="P6527" s="4">
        <f>Table1[[#This Row],[Delivery_Date]]-Table1[[#This Row],[Order_Date]]</f>
        <v>6</v>
      </c>
      <c r="Q6527" s="4" t="str">
        <f>IF(Table1[[#This Row],[Delivery delay days]]&gt;5,"delay","on time")</f>
        <v>delay</v>
      </c>
      <c r="R6527" s="10">
        <f>DATEVALUE(Table1[[#This Row],[Delivery_Date]])</f>
        <v>44962</v>
      </c>
      <c r="S6527" s="10">
        <f>DATEVALUE(Table1[[#This Row],[Order_Date]])</f>
        <v>44956</v>
      </c>
      <c r="T6527" s="4" t="str" cm="1">
        <f t="array" ref="T6527">_xlfn.IFS(Table1[[#This Row],[Inventory_Level]]&lt;=200,"low",Table1[[#This Row],[Inventory_Level]]&gt;=700,"high",Table1[[#This Row],[Inventory_Level]]&gt;200,"medium")</f>
        <v>medium</v>
      </c>
    </row>
    <row r="6528" spans="1:20" x14ac:dyDescent="0.35">
      <c r="A6528" s="4">
        <v>6527</v>
      </c>
      <c r="B6528" s="4" t="s">
        <v>51</v>
      </c>
      <c r="C6528" s="4" t="s">
        <v>16</v>
      </c>
      <c r="D6528" s="4" t="s">
        <v>45</v>
      </c>
      <c r="E6528" s="4" t="s">
        <v>52</v>
      </c>
      <c r="F6528" s="10" t="s">
        <v>412</v>
      </c>
      <c r="G6528" s="11" t="s">
        <v>75</v>
      </c>
      <c r="H6528" s="4">
        <v>26</v>
      </c>
      <c r="I6528" s="12">
        <v>44838.58</v>
      </c>
      <c r="J6528" s="12">
        <v>1165803.08</v>
      </c>
      <c r="K6528" s="12">
        <v>1097.1300000000001</v>
      </c>
      <c r="L6528" s="4">
        <v>204</v>
      </c>
      <c r="M6528" s="4" t="s">
        <v>35</v>
      </c>
      <c r="N6528" s="4" t="str" cm="1">
        <f t="array" ref="N6528">_xlfn.SWITCH(E6528,"Delhi","North","Chennai","South","Hyderabad","South","Mumbai","Central","Bangalore","South")</f>
        <v>Central</v>
      </c>
      <c r="O6528" s="12">
        <v>179472.46</v>
      </c>
      <c r="P6528" s="4">
        <f>Table1[[#This Row],[Delivery_Date]]-Table1[[#This Row],[Order_Date]]</f>
        <v>10</v>
      </c>
      <c r="Q6528" s="4" t="str">
        <f>IF(Table1[[#This Row],[Delivery delay days]]&gt;5,"delay","on time")</f>
        <v>delay</v>
      </c>
      <c r="R6528" s="10">
        <f>DATEVALUE(Table1[[#This Row],[Delivery_Date]])</f>
        <v>45229</v>
      </c>
      <c r="S6528" s="10">
        <f>DATEVALUE(Table1[[#This Row],[Order_Date]])</f>
        <v>45219</v>
      </c>
      <c r="T6528" s="4" t="str" cm="1">
        <f t="array" ref="T6528">_xlfn.IFS(Table1[[#This Row],[Inventory_Level]]&lt;=200,"low",Table1[[#This Row],[Inventory_Level]]&gt;=700,"high",Table1[[#This Row],[Inventory_Level]]&gt;200,"medium")</f>
        <v>medium</v>
      </c>
    </row>
    <row r="6529" spans="1:20" x14ac:dyDescent="0.35">
      <c r="A6529" s="4">
        <v>6528</v>
      </c>
      <c r="B6529" s="4" t="s">
        <v>15</v>
      </c>
      <c r="C6529" s="4" t="s">
        <v>24</v>
      </c>
      <c r="D6529" s="4" t="s">
        <v>32</v>
      </c>
      <c r="E6529" s="4" t="s">
        <v>60</v>
      </c>
      <c r="F6529" s="10" t="s">
        <v>341</v>
      </c>
      <c r="G6529" s="11" t="s">
        <v>285</v>
      </c>
      <c r="H6529" s="4">
        <v>26</v>
      </c>
      <c r="I6529" s="12">
        <v>40149.199999999997</v>
      </c>
      <c r="J6529" s="12">
        <v>1043879.2</v>
      </c>
      <c r="K6529" s="12">
        <v>3795.66</v>
      </c>
      <c r="L6529" s="4">
        <v>349</v>
      </c>
      <c r="M6529" s="4" t="s">
        <v>35</v>
      </c>
      <c r="N6529" s="4" t="str" cm="1">
        <f t="array" ref="N6529">_xlfn.SWITCH(E6529,"Delhi","North","Chennai","South","Hyderabad","South","Mumbai","Central","Bangalore","South")</f>
        <v>South</v>
      </c>
      <c r="O6529" s="12">
        <v>179628.95</v>
      </c>
      <c r="P6529" s="4">
        <f>Table1[[#This Row],[Delivery_Date]]-Table1[[#This Row],[Order_Date]]</f>
        <v>1</v>
      </c>
      <c r="Q6529" s="4" t="str">
        <f>IF(Table1[[#This Row],[Delivery delay days]]&gt;5,"delay","on time")</f>
        <v>on time</v>
      </c>
      <c r="R6529" s="10">
        <f>DATEVALUE(Table1[[#This Row],[Delivery_Date]])</f>
        <v>45194</v>
      </c>
      <c r="S6529" s="10">
        <f>DATEVALUE(Table1[[#This Row],[Order_Date]])</f>
        <v>45193</v>
      </c>
      <c r="T6529" s="4" t="str" cm="1">
        <f t="array" ref="T6529">_xlfn.IFS(Table1[[#This Row],[Inventory_Level]]&lt;=200,"low",Table1[[#This Row],[Inventory_Level]]&gt;=700,"high",Table1[[#This Row],[Inventory_Level]]&gt;200,"medium")</f>
        <v>medium</v>
      </c>
    </row>
    <row r="6530" spans="1:20" x14ac:dyDescent="0.35">
      <c r="A6530" s="4">
        <v>6529</v>
      </c>
      <c r="B6530" s="4" t="s">
        <v>23</v>
      </c>
      <c r="C6530" s="4" t="s">
        <v>24</v>
      </c>
      <c r="D6530" s="4" t="s">
        <v>39</v>
      </c>
      <c r="E6530" s="4" t="s">
        <v>60</v>
      </c>
      <c r="F6530" s="10" t="s">
        <v>278</v>
      </c>
      <c r="G6530" s="11" t="s">
        <v>302</v>
      </c>
      <c r="H6530" s="4">
        <v>60</v>
      </c>
      <c r="I6530" s="12">
        <v>28058.07</v>
      </c>
      <c r="J6530" s="12">
        <v>1683484.2</v>
      </c>
      <c r="K6530" s="12">
        <v>2661.78</v>
      </c>
      <c r="L6530" s="4">
        <v>73</v>
      </c>
      <c r="M6530" s="4" t="s">
        <v>35</v>
      </c>
      <c r="N6530" s="4" t="str" cm="1">
        <f t="array" ref="N6530">_xlfn.SWITCH(E6530,"Delhi","North","Chennai","South","Hyderabad","South","Mumbai","Central","Bangalore","South")</f>
        <v>South</v>
      </c>
      <c r="O6530" s="12">
        <v>262314.63</v>
      </c>
      <c r="P6530" s="4">
        <f>Table1[[#This Row],[Delivery_Date]]-Table1[[#This Row],[Order_Date]]</f>
        <v>9</v>
      </c>
      <c r="Q6530" s="4" t="str">
        <f>IF(Table1[[#This Row],[Delivery delay days]]&gt;5,"delay","on time")</f>
        <v>delay</v>
      </c>
      <c r="R6530" s="10">
        <f>DATEVALUE(Table1[[#This Row],[Delivery_Date]])</f>
        <v>45166</v>
      </c>
      <c r="S6530" s="10">
        <f>DATEVALUE(Table1[[#This Row],[Order_Date]])</f>
        <v>45157</v>
      </c>
      <c r="T6530" s="4" t="str" cm="1">
        <f t="array" ref="T6530">_xlfn.IFS(Table1[[#This Row],[Inventory_Level]]&lt;=200,"low",Table1[[#This Row],[Inventory_Level]]&gt;=700,"high",Table1[[#This Row],[Inventory_Level]]&gt;200,"medium")</f>
        <v>low</v>
      </c>
    </row>
    <row r="6531" spans="1:20" x14ac:dyDescent="0.35">
      <c r="A6531" s="4">
        <v>6530</v>
      </c>
      <c r="B6531" s="4" t="s">
        <v>23</v>
      </c>
      <c r="C6531" s="4" t="s">
        <v>38</v>
      </c>
      <c r="D6531" s="4" t="s">
        <v>32</v>
      </c>
      <c r="E6531" s="4" t="s">
        <v>18</v>
      </c>
      <c r="F6531" s="10" t="s">
        <v>383</v>
      </c>
      <c r="G6531" s="11" t="s">
        <v>163</v>
      </c>
      <c r="H6531" s="4">
        <v>9</v>
      </c>
      <c r="I6531" s="12">
        <v>39435.26</v>
      </c>
      <c r="J6531" s="12">
        <v>354917.34</v>
      </c>
      <c r="K6531" s="12">
        <v>3255.16</v>
      </c>
      <c r="L6531" s="4">
        <v>442</v>
      </c>
      <c r="M6531" s="4" t="s">
        <v>35</v>
      </c>
      <c r="N6531" s="4" t="str" cm="1">
        <f t="array" ref="N6531">_xlfn.SWITCH(E6531,"Delhi","North","Chennai","South","Hyderabad","South","Mumbai","Central","Bangalore","South")</f>
        <v>North</v>
      </c>
      <c r="O6531" s="12">
        <v>82382.960000000006</v>
      </c>
      <c r="P6531" s="4">
        <f>Table1[[#This Row],[Delivery_Date]]-Table1[[#This Row],[Order_Date]]</f>
        <v>11</v>
      </c>
      <c r="Q6531" s="4" t="str">
        <f>IF(Table1[[#This Row],[Delivery delay days]]&gt;5,"delay","on time")</f>
        <v>delay</v>
      </c>
      <c r="R6531" s="10">
        <f>DATEVALUE(Table1[[#This Row],[Delivery_Date]])</f>
        <v>45224</v>
      </c>
      <c r="S6531" s="10">
        <f>DATEVALUE(Table1[[#This Row],[Order_Date]])</f>
        <v>45213</v>
      </c>
      <c r="T6531" s="4" t="str" cm="1">
        <f t="array" ref="T6531">_xlfn.IFS(Table1[[#This Row],[Inventory_Level]]&lt;=200,"low",Table1[[#This Row],[Inventory_Level]]&gt;=700,"high",Table1[[#This Row],[Inventory_Level]]&gt;200,"medium")</f>
        <v>medium</v>
      </c>
    </row>
    <row r="6532" spans="1:20" x14ac:dyDescent="0.35">
      <c r="A6532" s="4">
        <v>6531</v>
      </c>
      <c r="B6532" s="4" t="s">
        <v>31</v>
      </c>
      <c r="C6532" s="4" t="s">
        <v>16</v>
      </c>
      <c r="D6532" s="4" t="s">
        <v>25</v>
      </c>
      <c r="E6532" s="4" t="s">
        <v>18</v>
      </c>
      <c r="F6532" s="10" t="s">
        <v>394</v>
      </c>
      <c r="G6532" s="11" t="s">
        <v>360</v>
      </c>
      <c r="H6532" s="4">
        <v>1</v>
      </c>
      <c r="I6532" s="12">
        <v>38634.25</v>
      </c>
      <c r="J6532" s="12">
        <v>38634.25</v>
      </c>
      <c r="K6532" s="12">
        <v>4504.26</v>
      </c>
      <c r="L6532" s="4">
        <v>971</v>
      </c>
      <c r="M6532" s="4" t="s">
        <v>42</v>
      </c>
      <c r="N6532" s="4" t="str" cm="1">
        <f t="array" ref="N6532">_xlfn.SWITCH(E6532,"Delhi","North","Chennai","South","Hyderabad","South","Mumbai","Central","Bangalore","South")</f>
        <v>North</v>
      </c>
      <c r="O6532" s="12">
        <v>3532.03</v>
      </c>
      <c r="P6532" s="4">
        <f>Table1[[#This Row],[Delivery_Date]]-Table1[[#This Row],[Order_Date]]</f>
        <v>10</v>
      </c>
      <c r="Q6532" s="4" t="str">
        <f>IF(Table1[[#This Row],[Delivery delay days]]&gt;5,"delay","on time")</f>
        <v>delay</v>
      </c>
      <c r="R6532" s="10">
        <f>DATEVALUE(Table1[[#This Row],[Delivery_Date]])</f>
        <v>44977</v>
      </c>
      <c r="S6532" s="10">
        <f>DATEVALUE(Table1[[#This Row],[Order_Date]])</f>
        <v>44967</v>
      </c>
      <c r="T6532" s="4" t="str" cm="1">
        <f t="array" ref="T6532">_xlfn.IFS(Table1[[#This Row],[Inventory_Level]]&lt;=200,"low",Table1[[#This Row],[Inventory_Level]]&gt;=700,"high",Table1[[#This Row],[Inventory_Level]]&gt;200,"medium")</f>
        <v>high</v>
      </c>
    </row>
    <row r="6533" spans="1:20" x14ac:dyDescent="0.35">
      <c r="A6533" s="4">
        <v>6532</v>
      </c>
      <c r="B6533" s="4" t="s">
        <v>51</v>
      </c>
      <c r="C6533" s="4" t="s">
        <v>16</v>
      </c>
      <c r="D6533" s="4" t="s">
        <v>17</v>
      </c>
      <c r="E6533" s="4" t="s">
        <v>18</v>
      </c>
      <c r="F6533" s="10" t="s">
        <v>171</v>
      </c>
      <c r="G6533" s="11" t="s">
        <v>161</v>
      </c>
      <c r="H6533" s="4">
        <v>67</v>
      </c>
      <c r="I6533" s="12">
        <v>5364.76</v>
      </c>
      <c r="J6533" s="12">
        <v>359438.92</v>
      </c>
      <c r="K6533" s="12">
        <v>2907.13</v>
      </c>
      <c r="L6533" s="4">
        <v>156</v>
      </c>
      <c r="M6533" s="4" t="s">
        <v>35</v>
      </c>
      <c r="N6533" s="4" t="str" cm="1">
        <f t="array" ref="N6533">_xlfn.SWITCH(E6533,"Delhi","North","Chennai","South","Hyderabad","South","Mumbai","Central","Bangalore","South")</f>
        <v>North</v>
      </c>
      <c r="O6533" s="12">
        <v>53788.7</v>
      </c>
      <c r="P6533" s="4">
        <f>Table1[[#This Row],[Delivery_Date]]-Table1[[#This Row],[Order_Date]]</f>
        <v>13</v>
      </c>
      <c r="Q6533" s="4" t="str">
        <f>IF(Table1[[#This Row],[Delivery delay days]]&gt;5,"delay","on time")</f>
        <v>delay</v>
      </c>
      <c r="R6533" s="10">
        <f>DATEVALUE(Table1[[#This Row],[Delivery_Date]])</f>
        <v>45156</v>
      </c>
      <c r="S6533" s="10">
        <f>DATEVALUE(Table1[[#This Row],[Order_Date]])</f>
        <v>45143</v>
      </c>
      <c r="T6533" s="4" t="str" cm="1">
        <f t="array" ref="T6533">_xlfn.IFS(Table1[[#This Row],[Inventory_Level]]&lt;=200,"low",Table1[[#This Row],[Inventory_Level]]&gt;=700,"high",Table1[[#This Row],[Inventory_Level]]&gt;200,"medium")</f>
        <v>low</v>
      </c>
    </row>
    <row r="6534" spans="1:20" x14ac:dyDescent="0.35">
      <c r="A6534" s="4">
        <v>6533</v>
      </c>
      <c r="B6534" s="4" t="s">
        <v>59</v>
      </c>
      <c r="C6534" s="4" t="s">
        <v>16</v>
      </c>
      <c r="D6534" s="4" t="s">
        <v>17</v>
      </c>
      <c r="E6534" s="4" t="s">
        <v>46</v>
      </c>
      <c r="F6534" s="10" t="s">
        <v>50</v>
      </c>
      <c r="G6534" s="11" t="s">
        <v>386</v>
      </c>
      <c r="H6534" s="4">
        <v>58</v>
      </c>
      <c r="I6534" s="12">
        <v>30147.439999999999</v>
      </c>
      <c r="J6534" s="12">
        <v>1748551.52</v>
      </c>
      <c r="K6534" s="12">
        <v>342.96</v>
      </c>
      <c r="L6534" s="4">
        <v>305</v>
      </c>
      <c r="M6534" s="4" t="s">
        <v>42</v>
      </c>
      <c r="N6534" s="4" t="str" cm="1">
        <f t="array" ref="N6534">_xlfn.SWITCH(E6534,"Delhi","North","Chennai","South","Hyderabad","South","Mumbai","Central","Bangalore","South")</f>
        <v>South</v>
      </c>
      <c r="O6534" s="12">
        <v>353934.65</v>
      </c>
      <c r="P6534" s="4">
        <f>Table1[[#This Row],[Delivery_Date]]-Table1[[#This Row],[Order_Date]]</f>
        <v>3</v>
      </c>
      <c r="Q6534" s="4" t="str">
        <f>IF(Table1[[#This Row],[Delivery delay days]]&gt;5,"delay","on time")</f>
        <v>on time</v>
      </c>
      <c r="R6534" s="10">
        <f>DATEVALUE(Table1[[#This Row],[Delivery_Date]])</f>
        <v>45132</v>
      </c>
      <c r="S6534" s="10">
        <f>DATEVALUE(Table1[[#This Row],[Order_Date]])</f>
        <v>45129</v>
      </c>
      <c r="T6534" s="4" t="str" cm="1">
        <f t="array" ref="T6534">_xlfn.IFS(Table1[[#This Row],[Inventory_Level]]&lt;=200,"low",Table1[[#This Row],[Inventory_Level]]&gt;=700,"high",Table1[[#This Row],[Inventory_Level]]&gt;200,"medium")</f>
        <v>medium</v>
      </c>
    </row>
    <row r="6535" spans="1:20" x14ac:dyDescent="0.35">
      <c r="A6535" s="4">
        <v>6534</v>
      </c>
      <c r="B6535" s="4" t="s">
        <v>65</v>
      </c>
      <c r="C6535" s="4" t="s">
        <v>38</v>
      </c>
      <c r="D6535" s="4" t="s">
        <v>39</v>
      </c>
      <c r="E6535" s="4" t="s">
        <v>18</v>
      </c>
      <c r="F6535" s="10" t="s">
        <v>19</v>
      </c>
      <c r="G6535" s="11" t="s">
        <v>117</v>
      </c>
      <c r="H6535" s="4">
        <v>29</v>
      </c>
      <c r="I6535" s="12">
        <v>40717.279999999999</v>
      </c>
      <c r="J6535" s="12">
        <v>1180801.1200000001</v>
      </c>
      <c r="K6535" s="12">
        <v>2351.71</v>
      </c>
      <c r="L6535" s="4">
        <v>458</v>
      </c>
      <c r="M6535" s="4" t="s">
        <v>21</v>
      </c>
      <c r="N6535" s="4" t="str" cm="1">
        <f t="array" ref="N6535">_xlfn.SWITCH(E6535,"Delhi","North","Chennai","South","Hyderabad","South","Mumbai","Central","Bangalore","South")</f>
        <v>North</v>
      </c>
      <c r="O6535" s="12">
        <v>202872.51</v>
      </c>
      <c r="P6535" s="4">
        <f>Table1[[#This Row],[Delivery_Date]]-Table1[[#This Row],[Order_Date]]</f>
        <v>3</v>
      </c>
      <c r="Q6535" s="4" t="str">
        <f>IF(Table1[[#This Row],[Delivery delay days]]&gt;5,"delay","on time")</f>
        <v>on time</v>
      </c>
      <c r="R6535" s="10">
        <f>DATEVALUE(Table1[[#This Row],[Delivery_Date]])</f>
        <v>45191</v>
      </c>
      <c r="S6535" s="10">
        <f>DATEVALUE(Table1[[#This Row],[Order_Date]])</f>
        <v>45188</v>
      </c>
      <c r="T6535" s="4" t="str" cm="1">
        <f t="array" ref="T6535">_xlfn.IFS(Table1[[#This Row],[Inventory_Level]]&lt;=200,"low",Table1[[#This Row],[Inventory_Level]]&gt;=700,"high",Table1[[#This Row],[Inventory_Level]]&gt;200,"medium")</f>
        <v>medium</v>
      </c>
    </row>
    <row r="6536" spans="1:20" x14ac:dyDescent="0.35">
      <c r="A6536" s="4">
        <v>6535</v>
      </c>
      <c r="B6536" s="4" t="s">
        <v>65</v>
      </c>
      <c r="C6536" s="4" t="s">
        <v>38</v>
      </c>
      <c r="D6536" s="4" t="s">
        <v>45</v>
      </c>
      <c r="E6536" s="4" t="s">
        <v>46</v>
      </c>
      <c r="F6536" s="10" t="s">
        <v>341</v>
      </c>
      <c r="G6536" s="11" t="s">
        <v>292</v>
      </c>
      <c r="H6536" s="4">
        <v>60</v>
      </c>
      <c r="I6536" s="12">
        <v>26274.99</v>
      </c>
      <c r="J6536" s="12">
        <v>1576499.4</v>
      </c>
      <c r="K6536" s="12">
        <v>4956.32</v>
      </c>
      <c r="L6536" s="4">
        <v>871</v>
      </c>
      <c r="M6536" s="4" t="s">
        <v>21</v>
      </c>
      <c r="N6536" s="4" t="str" cm="1">
        <f t="array" ref="N6536">_xlfn.SWITCH(E6536,"Delhi","North","Chennai","South","Hyderabad","South","Mumbai","Central","Bangalore","South")</f>
        <v>South</v>
      </c>
      <c r="O6536" s="12">
        <v>97949.73</v>
      </c>
      <c r="P6536" s="4">
        <f>Table1[[#This Row],[Delivery_Date]]-Table1[[#This Row],[Order_Date]]</f>
        <v>6</v>
      </c>
      <c r="Q6536" s="4" t="str">
        <f>IF(Table1[[#This Row],[Delivery delay days]]&gt;5,"delay","on time")</f>
        <v>delay</v>
      </c>
      <c r="R6536" s="10">
        <f>DATEVALUE(Table1[[#This Row],[Delivery_Date]])</f>
        <v>45199</v>
      </c>
      <c r="S6536" s="10">
        <f>DATEVALUE(Table1[[#This Row],[Order_Date]])</f>
        <v>45193</v>
      </c>
      <c r="T6536" s="4" t="str" cm="1">
        <f t="array" ref="T6536">_xlfn.IFS(Table1[[#This Row],[Inventory_Level]]&lt;=200,"low",Table1[[#This Row],[Inventory_Level]]&gt;=700,"high",Table1[[#This Row],[Inventory_Level]]&gt;200,"medium")</f>
        <v>high</v>
      </c>
    </row>
    <row r="6537" spans="1:20" x14ac:dyDescent="0.35">
      <c r="A6537" s="4">
        <v>6536</v>
      </c>
      <c r="B6537" s="4" t="s">
        <v>59</v>
      </c>
      <c r="C6537" s="4" t="s">
        <v>38</v>
      </c>
      <c r="D6537" s="4" t="s">
        <v>25</v>
      </c>
      <c r="E6537" s="4" t="s">
        <v>60</v>
      </c>
      <c r="F6537" s="10" t="s">
        <v>395</v>
      </c>
      <c r="G6537" s="11" t="s">
        <v>211</v>
      </c>
      <c r="H6537" s="4">
        <v>57</v>
      </c>
      <c r="I6537" s="12">
        <v>16697.45</v>
      </c>
      <c r="J6537" s="12">
        <v>951754.65</v>
      </c>
      <c r="K6537" s="12">
        <v>4436.6499999999996</v>
      </c>
      <c r="L6537" s="4">
        <v>433</v>
      </c>
      <c r="M6537" s="4" t="s">
        <v>35</v>
      </c>
      <c r="N6537" s="4" t="str" cm="1">
        <f t="array" ref="N6537">_xlfn.SWITCH(E6537,"Delhi","North","Chennai","South","Hyderabad","South","Mumbai","Central","Bangalore","South")</f>
        <v>South</v>
      </c>
      <c r="O6537" s="12">
        <v>117486.64</v>
      </c>
      <c r="P6537" s="4">
        <f>Table1[[#This Row],[Delivery_Date]]-Table1[[#This Row],[Order_Date]]</f>
        <v>8</v>
      </c>
      <c r="Q6537" s="4" t="str">
        <f>IF(Table1[[#This Row],[Delivery delay days]]&gt;5,"delay","on time")</f>
        <v>delay</v>
      </c>
      <c r="R6537" s="10">
        <f>DATEVALUE(Table1[[#This Row],[Delivery_Date]])</f>
        <v>45020</v>
      </c>
      <c r="S6537" s="10">
        <f>DATEVALUE(Table1[[#This Row],[Order_Date]])</f>
        <v>45012</v>
      </c>
      <c r="T6537" s="4" t="str" cm="1">
        <f t="array" ref="T6537">_xlfn.IFS(Table1[[#This Row],[Inventory_Level]]&lt;=200,"low",Table1[[#This Row],[Inventory_Level]]&gt;=700,"high",Table1[[#This Row],[Inventory_Level]]&gt;200,"medium")</f>
        <v>medium</v>
      </c>
    </row>
    <row r="6538" spans="1:20" x14ac:dyDescent="0.35">
      <c r="A6538" s="4">
        <v>6537</v>
      </c>
      <c r="B6538" s="4" t="s">
        <v>37</v>
      </c>
      <c r="C6538" s="4" t="s">
        <v>24</v>
      </c>
      <c r="D6538" s="4" t="s">
        <v>39</v>
      </c>
      <c r="E6538" s="4" t="s">
        <v>52</v>
      </c>
      <c r="F6538" s="10" t="s">
        <v>155</v>
      </c>
      <c r="G6538" s="11" t="s">
        <v>127</v>
      </c>
      <c r="H6538" s="4">
        <v>63</v>
      </c>
      <c r="I6538" s="12">
        <v>15950.76</v>
      </c>
      <c r="J6538" s="12">
        <v>1004897.88</v>
      </c>
      <c r="K6538" s="12">
        <v>139.26</v>
      </c>
      <c r="L6538" s="4">
        <v>689</v>
      </c>
      <c r="M6538" s="4" t="s">
        <v>42</v>
      </c>
      <c r="N6538" s="4" t="str" cm="1">
        <f t="array" ref="N6538">_xlfn.SWITCH(E6538,"Delhi","North","Chennai","South","Hyderabad","South","Mumbai","Central","Bangalore","South")</f>
        <v>Central</v>
      </c>
      <c r="O6538" s="12">
        <v>131368.54</v>
      </c>
      <c r="P6538" s="4">
        <f>Table1[[#This Row],[Delivery_Date]]-Table1[[#This Row],[Order_Date]]</f>
        <v>2</v>
      </c>
      <c r="Q6538" s="4" t="str">
        <f>IF(Table1[[#This Row],[Delivery delay days]]&gt;5,"delay","on time")</f>
        <v>on time</v>
      </c>
      <c r="R6538" s="10">
        <f>DATEVALUE(Table1[[#This Row],[Delivery_Date]])</f>
        <v>44966</v>
      </c>
      <c r="S6538" s="10">
        <f>DATEVALUE(Table1[[#This Row],[Order_Date]])</f>
        <v>44964</v>
      </c>
      <c r="T6538" s="4" t="str" cm="1">
        <f t="array" ref="T6538">_xlfn.IFS(Table1[[#This Row],[Inventory_Level]]&lt;=200,"low",Table1[[#This Row],[Inventory_Level]]&gt;=700,"high",Table1[[#This Row],[Inventory_Level]]&gt;200,"medium")</f>
        <v>medium</v>
      </c>
    </row>
    <row r="6539" spans="1:20" x14ac:dyDescent="0.35">
      <c r="A6539" s="4">
        <v>6538</v>
      </c>
      <c r="B6539" s="4" t="s">
        <v>65</v>
      </c>
      <c r="C6539" s="4" t="s">
        <v>16</v>
      </c>
      <c r="D6539" s="4" t="s">
        <v>45</v>
      </c>
      <c r="E6539" s="4" t="s">
        <v>18</v>
      </c>
      <c r="F6539" s="10" t="s">
        <v>319</v>
      </c>
      <c r="G6539" s="11" t="s">
        <v>205</v>
      </c>
      <c r="H6539" s="4">
        <v>87</v>
      </c>
      <c r="I6539" s="12">
        <v>19930.16</v>
      </c>
      <c r="J6539" s="12">
        <v>1733923.92</v>
      </c>
      <c r="K6539" s="12">
        <v>2148.85</v>
      </c>
      <c r="L6539" s="4">
        <v>370</v>
      </c>
      <c r="M6539" s="4" t="s">
        <v>21</v>
      </c>
      <c r="N6539" s="4" t="str" cm="1">
        <f t="array" ref="N6539">_xlfn.SWITCH(E6539,"Delhi","North","Chennai","South","Hyderabad","South","Mumbai","Central","Bangalore","South")</f>
        <v>North</v>
      </c>
      <c r="O6539" s="12">
        <v>223255.76</v>
      </c>
      <c r="P6539" s="4">
        <f>Table1[[#This Row],[Delivery_Date]]-Table1[[#This Row],[Order_Date]]</f>
        <v>11</v>
      </c>
      <c r="Q6539" s="4" t="str">
        <f>IF(Table1[[#This Row],[Delivery delay days]]&gt;5,"delay","on time")</f>
        <v>delay</v>
      </c>
      <c r="R6539" s="10">
        <f>DATEVALUE(Table1[[#This Row],[Delivery_Date]])</f>
        <v>44954</v>
      </c>
      <c r="S6539" s="10">
        <f>DATEVALUE(Table1[[#This Row],[Order_Date]])</f>
        <v>44943</v>
      </c>
      <c r="T6539" s="4" t="str" cm="1">
        <f t="array" ref="T6539">_xlfn.IFS(Table1[[#This Row],[Inventory_Level]]&lt;=200,"low",Table1[[#This Row],[Inventory_Level]]&gt;=700,"high",Table1[[#This Row],[Inventory_Level]]&gt;200,"medium")</f>
        <v>medium</v>
      </c>
    </row>
    <row r="6540" spans="1:20" x14ac:dyDescent="0.35">
      <c r="A6540" s="4">
        <v>6539</v>
      </c>
      <c r="B6540" s="4" t="s">
        <v>44</v>
      </c>
      <c r="C6540" s="4" t="s">
        <v>38</v>
      </c>
      <c r="D6540" s="4" t="s">
        <v>39</v>
      </c>
      <c r="E6540" s="4" t="s">
        <v>18</v>
      </c>
      <c r="F6540" s="10" t="s">
        <v>73</v>
      </c>
      <c r="G6540" s="11" t="s">
        <v>75</v>
      </c>
      <c r="H6540" s="4">
        <v>18</v>
      </c>
      <c r="I6540" s="12">
        <v>35729.19</v>
      </c>
      <c r="J6540" s="12">
        <v>643125.42000000004</v>
      </c>
      <c r="K6540" s="12">
        <v>3779.68</v>
      </c>
      <c r="L6540" s="4">
        <v>498</v>
      </c>
      <c r="M6540" s="4" t="s">
        <v>35</v>
      </c>
      <c r="N6540" s="4" t="str" cm="1">
        <f t="array" ref="N6540">_xlfn.SWITCH(E6540,"Delhi","North","Chennai","South","Hyderabad","South","Mumbai","Central","Bangalore","South")</f>
        <v>North</v>
      </c>
      <c r="O6540" s="12">
        <v>121961.01</v>
      </c>
      <c r="P6540" s="4">
        <f>Table1[[#This Row],[Delivery_Date]]-Table1[[#This Row],[Order_Date]]</f>
        <v>9</v>
      </c>
      <c r="Q6540" s="4" t="str">
        <f>IF(Table1[[#This Row],[Delivery delay days]]&gt;5,"delay","on time")</f>
        <v>delay</v>
      </c>
      <c r="R6540" s="10">
        <f>DATEVALUE(Table1[[#This Row],[Delivery_Date]])</f>
        <v>45229</v>
      </c>
      <c r="S6540" s="10">
        <f>DATEVALUE(Table1[[#This Row],[Order_Date]])</f>
        <v>45220</v>
      </c>
      <c r="T6540" s="4" t="str" cm="1">
        <f t="array" ref="T6540">_xlfn.IFS(Table1[[#This Row],[Inventory_Level]]&lt;=200,"low",Table1[[#This Row],[Inventory_Level]]&gt;=700,"high",Table1[[#This Row],[Inventory_Level]]&gt;200,"medium")</f>
        <v>medium</v>
      </c>
    </row>
    <row r="6541" spans="1:20" x14ac:dyDescent="0.35">
      <c r="A6541" s="4">
        <v>6540</v>
      </c>
      <c r="B6541" s="4" t="s">
        <v>65</v>
      </c>
      <c r="C6541" s="4" t="s">
        <v>24</v>
      </c>
      <c r="D6541" s="4" t="s">
        <v>32</v>
      </c>
      <c r="E6541" s="4" t="s">
        <v>52</v>
      </c>
      <c r="F6541" s="10" t="s">
        <v>393</v>
      </c>
      <c r="G6541" s="11" t="s">
        <v>420</v>
      </c>
      <c r="H6541" s="4">
        <v>2</v>
      </c>
      <c r="I6541" s="12">
        <v>39761.629999999997</v>
      </c>
      <c r="J6541" s="12">
        <v>79523.259999999995</v>
      </c>
      <c r="K6541" s="12">
        <v>1572.82</v>
      </c>
      <c r="L6541" s="4">
        <v>778</v>
      </c>
      <c r="M6541" s="4" t="s">
        <v>29</v>
      </c>
      <c r="N6541" s="4" t="str" cm="1">
        <f t="array" ref="N6541">_xlfn.SWITCH(E6541,"Delhi","North","Chennai","South","Hyderabad","South","Mumbai","Central","Bangalore","South")</f>
        <v>Central</v>
      </c>
      <c r="O6541" s="12">
        <v>15479.69</v>
      </c>
      <c r="P6541" s="4">
        <f>Table1[[#This Row],[Delivery_Date]]-Table1[[#This Row],[Order_Date]]</f>
        <v>2</v>
      </c>
      <c r="Q6541" s="4" t="str">
        <f>IF(Table1[[#This Row],[Delivery delay days]]&gt;5,"delay","on time")</f>
        <v>on time</v>
      </c>
      <c r="R6541" s="10">
        <f>DATEVALUE(Table1[[#This Row],[Delivery_Date]])</f>
        <v>45203</v>
      </c>
      <c r="S6541" s="10">
        <f>DATEVALUE(Table1[[#This Row],[Order_Date]])</f>
        <v>45201</v>
      </c>
      <c r="T6541" s="4" t="str" cm="1">
        <f t="array" ref="T6541">_xlfn.IFS(Table1[[#This Row],[Inventory_Level]]&lt;=200,"low",Table1[[#This Row],[Inventory_Level]]&gt;=700,"high",Table1[[#This Row],[Inventory_Level]]&gt;200,"medium")</f>
        <v>high</v>
      </c>
    </row>
    <row r="6542" spans="1:20" x14ac:dyDescent="0.35">
      <c r="A6542" s="4">
        <v>6541</v>
      </c>
      <c r="B6542" s="4" t="s">
        <v>37</v>
      </c>
      <c r="C6542" s="4" t="s">
        <v>38</v>
      </c>
      <c r="D6542" s="4" t="s">
        <v>17</v>
      </c>
      <c r="E6542" s="4" t="s">
        <v>46</v>
      </c>
      <c r="F6542" s="10" t="s">
        <v>227</v>
      </c>
      <c r="G6542" s="11" t="s">
        <v>115</v>
      </c>
      <c r="H6542" s="4">
        <v>33</v>
      </c>
      <c r="I6542" s="12">
        <v>4610.79</v>
      </c>
      <c r="J6542" s="12">
        <v>152156.07</v>
      </c>
      <c r="K6542" s="12">
        <v>2332.5</v>
      </c>
      <c r="L6542" s="4">
        <v>557</v>
      </c>
      <c r="M6542" s="4" t="s">
        <v>42</v>
      </c>
      <c r="N6542" s="4" t="str" cm="1">
        <f t="array" ref="N6542">_xlfn.SWITCH(E6542,"Delhi","North","Chennai","South","Hyderabad","South","Mumbai","Central","Bangalore","South")</f>
        <v>South</v>
      </c>
      <c r="O6542" s="12">
        <v>35415.760000000002</v>
      </c>
      <c r="P6542" s="4">
        <f>Table1[[#This Row],[Delivery_Date]]-Table1[[#This Row],[Order_Date]]</f>
        <v>11</v>
      </c>
      <c r="Q6542" s="4" t="str">
        <f>IF(Table1[[#This Row],[Delivery delay days]]&gt;5,"delay","on time")</f>
        <v>delay</v>
      </c>
      <c r="R6542" s="10">
        <f>DATEVALUE(Table1[[#This Row],[Delivery_Date]])</f>
        <v>45245</v>
      </c>
      <c r="S6542" s="10">
        <f>DATEVALUE(Table1[[#This Row],[Order_Date]])</f>
        <v>45234</v>
      </c>
      <c r="T6542" s="4" t="str" cm="1">
        <f t="array" ref="T6542">_xlfn.IFS(Table1[[#This Row],[Inventory_Level]]&lt;=200,"low",Table1[[#This Row],[Inventory_Level]]&gt;=700,"high",Table1[[#This Row],[Inventory_Level]]&gt;200,"medium")</f>
        <v>medium</v>
      </c>
    </row>
    <row r="6543" spans="1:20" x14ac:dyDescent="0.35">
      <c r="A6543" s="4">
        <v>6542</v>
      </c>
      <c r="B6543" s="4" t="s">
        <v>65</v>
      </c>
      <c r="C6543" s="4" t="s">
        <v>38</v>
      </c>
      <c r="D6543" s="4" t="s">
        <v>39</v>
      </c>
      <c r="E6543" s="4" t="s">
        <v>60</v>
      </c>
      <c r="F6543" s="10" t="s">
        <v>351</v>
      </c>
      <c r="G6543" s="11" t="s">
        <v>112</v>
      </c>
      <c r="H6543" s="4">
        <v>100</v>
      </c>
      <c r="I6543" s="12">
        <v>34447.089999999997</v>
      </c>
      <c r="J6543" s="12">
        <v>3444709</v>
      </c>
      <c r="K6543" s="12">
        <v>1634.67</v>
      </c>
      <c r="L6543" s="4">
        <v>210</v>
      </c>
      <c r="M6543" s="4" t="s">
        <v>21</v>
      </c>
      <c r="N6543" s="4" t="str" cm="1">
        <f t="array" ref="N6543">_xlfn.SWITCH(E6543,"Delhi","North","Chennai","South","Hyderabad","South","Mumbai","Central","Bangalore","South")</f>
        <v>South</v>
      </c>
      <c r="O6543" s="12">
        <v>712876.58</v>
      </c>
      <c r="P6543" s="4">
        <f>Table1[[#This Row],[Delivery_Date]]-Table1[[#This Row],[Order_Date]]</f>
        <v>7</v>
      </c>
      <c r="Q6543" s="4" t="str">
        <f>IF(Table1[[#This Row],[Delivery delay days]]&gt;5,"delay","on time")</f>
        <v>delay</v>
      </c>
      <c r="R6543" s="10">
        <f>DATEVALUE(Table1[[#This Row],[Delivery_Date]])</f>
        <v>45162</v>
      </c>
      <c r="S6543" s="10">
        <f>DATEVALUE(Table1[[#This Row],[Order_Date]])</f>
        <v>45155</v>
      </c>
      <c r="T6543" s="4" t="str" cm="1">
        <f t="array" ref="T6543">_xlfn.IFS(Table1[[#This Row],[Inventory_Level]]&lt;=200,"low",Table1[[#This Row],[Inventory_Level]]&gt;=700,"high",Table1[[#This Row],[Inventory_Level]]&gt;200,"medium")</f>
        <v>medium</v>
      </c>
    </row>
    <row r="6544" spans="1:20" x14ac:dyDescent="0.35">
      <c r="A6544" s="4">
        <v>6543</v>
      </c>
      <c r="B6544" s="4" t="s">
        <v>23</v>
      </c>
      <c r="C6544" s="4" t="s">
        <v>16</v>
      </c>
      <c r="D6544" s="4" t="s">
        <v>45</v>
      </c>
      <c r="E6544" s="4" t="s">
        <v>60</v>
      </c>
      <c r="F6544" s="10" t="s">
        <v>324</v>
      </c>
      <c r="G6544" s="11" t="s">
        <v>255</v>
      </c>
      <c r="H6544" s="4">
        <v>66</v>
      </c>
      <c r="I6544" s="12">
        <v>4229.24</v>
      </c>
      <c r="J6544" s="12">
        <v>279129.84000000003</v>
      </c>
      <c r="K6544" s="12">
        <v>595.14</v>
      </c>
      <c r="L6544" s="4">
        <v>804</v>
      </c>
      <c r="M6544" s="4" t="s">
        <v>29</v>
      </c>
      <c r="N6544" s="4" t="str" cm="1">
        <f t="array" ref="N6544">_xlfn.SWITCH(E6544,"Delhi","North","Chennai","South","Hyderabad","South","Mumbai","Central","Bangalore","South")</f>
        <v>South</v>
      </c>
      <c r="O6544" s="12">
        <v>65360.9</v>
      </c>
      <c r="P6544" s="4">
        <f>Table1[[#This Row],[Delivery_Date]]-Table1[[#This Row],[Order_Date]]</f>
        <v>3</v>
      </c>
      <c r="Q6544" s="4" t="str">
        <f>IF(Table1[[#This Row],[Delivery delay days]]&gt;5,"delay","on time")</f>
        <v>on time</v>
      </c>
      <c r="R6544" s="10">
        <f>DATEVALUE(Table1[[#This Row],[Delivery_Date]])</f>
        <v>44934</v>
      </c>
      <c r="S6544" s="10">
        <f>DATEVALUE(Table1[[#This Row],[Order_Date]])</f>
        <v>44931</v>
      </c>
      <c r="T6544" s="4" t="str" cm="1">
        <f t="array" ref="T6544">_xlfn.IFS(Table1[[#This Row],[Inventory_Level]]&lt;=200,"low",Table1[[#This Row],[Inventory_Level]]&gt;=700,"high",Table1[[#This Row],[Inventory_Level]]&gt;200,"medium")</f>
        <v>high</v>
      </c>
    </row>
    <row r="6545" spans="1:20" x14ac:dyDescent="0.35">
      <c r="A6545" s="4">
        <v>6544</v>
      </c>
      <c r="B6545" s="4" t="s">
        <v>37</v>
      </c>
      <c r="C6545" s="4" t="s">
        <v>24</v>
      </c>
      <c r="D6545" s="4" t="s">
        <v>17</v>
      </c>
      <c r="E6545" s="4" t="s">
        <v>52</v>
      </c>
      <c r="F6545" s="10" t="s">
        <v>273</v>
      </c>
      <c r="G6545" s="11" t="s">
        <v>229</v>
      </c>
      <c r="H6545" s="4">
        <v>80</v>
      </c>
      <c r="I6545" s="12">
        <v>30421.86</v>
      </c>
      <c r="J6545" s="12">
        <v>2433748.7999999998</v>
      </c>
      <c r="K6545" s="12">
        <v>4891.82</v>
      </c>
      <c r="L6545" s="4">
        <v>108</v>
      </c>
      <c r="M6545" s="4" t="s">
        <v>21</v>
      </c>
      <c r="N6545" s="4" t="str" cm="1">
        <f t="array" ref="N6545">_xlfn.SWITCH(E6545,"Delhi","North","Chennai","South","Hyderabad","South","Mumbai","Central","Bangalore","South")</f>
        <v>Central</v>
      </c>
      <c r="O6545" s="12">
        <v>536837.17000000004</v>
      </c>
      <c r="P6545" s="4">
        <f>Table1[[#This Row],[Delivery_Date]]-Table1[[#This Row],[Order_Date]]</f>
        <v>2</v>
      </c>
      <c r="Q6545" s="4" t="str">
        <f>IF(Table1[[#This Row],[Delivery delay days]]&gt;5,"delay","on time")</f>
        <v>on time</v>
      </c>
      <c r="R6545" s="10">
        <f>DATEVALUE(Table1[[#This Row],[Delivery_Date]])</f>
        <v>45263</v>
      </c>
      <c r="S6545" s="10">
        <f>DATEVALUE(Table1[[#This Row],[Order_Date]])</f>
        <v>45261</v>
      </c>
      <c r="T6545" s="4" t="str" cm="1">
        <f t="array" ref="T6545">_xlfn.IFS(Table1[[#This Row],[Inventory_Level]]&lt;=200,"low",Table1[[#This Row],[Inventory_Level]]&gt;=700,"high",Table1[[#This Row],[Inventory_Level]]&gt;200,"medium")</f>
        <v>low</v>
      </c>
    </row>
    <row r="6546" spans="1:20" x14ac:dyDescent="0.35">
      <c r="A6546" s="4">
        <v>6545</v>
      </c>
      <c r="B6546" s="4" t="s">
        <v>31</v>
      </c>
      <c r="C6546" s="4" t="s">
        <v>24</v>
      </c>
      <c r="D6546" s="4" t="s">
        <v>45</v>
      </c>
      <c r="E6546" s="4" t="s">
        <v>46</v>
      </c>
      <c r="F6546" s="10" t="s">
        <v>307</v>
      </c>
      <c r="G6546" s="11" t="s">
        <v>295</v>
      </c>
      <c r="H6546" s="4">
        <v>19</v>
      </c>
      <c r="I6546" s="12">
        <v>20413.189999999999</v>
      </c>
      <c r="J6546" s="12">
        <v>387850.61</v>
      </c>
      <c r="K6546" s="12">
        <v>3393.54</v>
      </c>
      <c r="L6546" s="4">
        <v>449</v>
      </c>
      <c r="M6546" s="4" t="s">
        <v>21</v>
      </c>
      <c r="N6546" s="4" t="str" cm="1">
        <f t="array" ref="N6546">_xlfn.SWITCH(E6546,"Delhi","North","Chennai","South","Hyderabad","South","Mumbai","Central","Bangalore","South")</f>
        <v>South</v>
      </c>
      <c r="O6546" s="12">
        <v>46597.3</v>
      </c>
      <c r="P6546" s="4">
        <f>Table1[[#This Row],[Delivery_Date]]-Table1[[#This Row],[Order_Date]]</f>
        <v>12</v>
      </c>
      <c r="Q6546" s="4" t="str">
        <f>IF(Table1[[#This Row],[Delivery delay days]]&gt;5,"delay","on time")</f>
        <v>delay</v>
      </c>
      <c r="R6546" s="10">
        <f>DATEVALUE(Table1[[#This Row],[Delivery_Date]])</f>
        <v>45295</v>
      </c>
      <c r="S6546" s="10">
        <f>DATEVALUE(Table1[[#This Row],[Order_Date]])</f>
        <v>45283</v>
      </c>
      <c r="T6546" s="4" t="str" cm="1">
        <f t="array" ref="T6546">_xlfn.IFS(Table1[[#This Row],[Inventory_Level]]&lt;=200,"low",Table1[[#This Row],[Inventory_Level]]&gt;=700,"high",Table1[[#This Row],[Inventory_Level]]&gt;200,"medium")</f>
        <v>medium</v>
      </c>
    </row>
    <row r="6547" spans="1:20" x14ac:dyDescent="0.35">
      <c r="A6547" s="4">
        <v>6546</v>
      </c>
      <c r="B6547" s="4" t="s">
        <v>31</v>
      </c>
      <c r="C6547" s="4" t="s">
        <v>24</v>
      </c>
      <c r="D6547" s="4" t="s">
        <v>45</v>
      </c>
      <c r="E6547" s="4" t="s">
        <v>52</v>
      </c>
      <c r="F6547" s="10" t="s">
        <v>235</v>
      </c>
      <c r="G6547" s="11" t="s">
        <v>367</v>
      </c>
      <c r="H6547" s="4">
        <v>62</v>
      </c>
      <c r="I6547" s="12">
        <v>20461.689999999999</v>
      </c>
      <c r="J6547" s="12">
        <v>1268624.78</v>
      </c>
      <c r="K6547" s="12">
        <v>479.02</v>
      </c>
      <c r="L6547" s="4">
        <v>329</v>
      </c>
      <c r="M6547" s="4" t="s">
        <v>35</v>
      </c>
      <c r="N6547" s="4" t="str" cm="1">
        <f t="array" ref="N6547">_xlfn.SWITCH(E6547,"Delhi","North","Chennai","South","Hyderabad","South","Mumbai","Central","Bangalore","South")</f>
        <v>Central</v>
      </c>
      <c r="O6547" s="12">
        <v>176304.3</v>
      </c>
      <c r="P6547" s="4">
        <f>Table1[[#This Row],[Delivery_Date]]-Table1[[#This Row],[Order_Date]]</f>
        <v>6</v>
      </c>
      <c r="Q6547" s="4" t="str">
        <f>IF(Table1[[#This Row],[Delivery delay days]]&gt;5,"delay","on time")</f>
        <v>delay</v>
      </c>
      <c r="R6547" s="10">
        <f>DATEVALUE(Table1[[#This Row],[Delivery_Date]])</f>
        <v>45074</v>
      </c>
      <c r="S6547" s="10">
        <f>DATEVALUE(Table1[[#This Row],[Order_Date]])</f>
        <v>45068</v>
      </c>
      <c r="T6547" s="4" t="str" cm="1">
        <f t="array" ref="T6547">_xlfn.IFS(Table1[[#This Row],[Inventory_Level]]&lt;=200,"low",Table1[[#This Row],[Inventory_Level]]&gt;=700,"high",Table1[[#This Row],[Inventory_Level]]&gt;200,"medium")</f>
        <v>medium</v>
      </c>
    </row>
    <row r="6548" spans="1:20" x14ac:dyDescent="0.35">
      <c r="A6548" s="4">
        <v>6547</v>
      </c>
      <c r="B6548" s="4" t="s">
        <v>15</v>
      </c>
      <c r="C6548" s="4" t="s">
        <v>16</v>
      </c>
      <c r="D6548" s="4" t="s">
        <v>39</v>
      </c>
      <c r="E6548" s="4" t="s">
        <v>26</v>
      </c>
      <c r="F6548" s="10" t="s">
        <v>291</v>
      </c>
      <c r="G6548" s="11" t="s">
        <v>314</v>
      </c>
      <c r="H6548" s="4">
        <v>40</v>
      </c>
      <c r="I6548" s="12">
        <v>7251.54</v>
      </c>
      <c r="J6548" s="12">
        <v>290061.59999999998</v>
      </c>
      <c r="K6548" s="12">
        <v>1628.59</v>
      </c>
      <c r="L6548" s="4">
        <v>49</v>
      </c>
      <c r="M6548" s="4" t="s">
        <v>42</v>
      </c>
      <c r="N6548" s="4" t="str" cm="1">
        <f t="array" ref="N6548">_xlfn.SWITCH(E6548,"Delhi","North","Chennai","South","Hyderabad","South","Mumbai","Central","Bangalore","South")</f>
        <v>South</v>
      </c>
      <c r="O6548" s="12">
        <v>46800</v>
      </c>
      <c r="P6548" s="4">
        <f>Table1[[#This Row],[Delivery_Date]]-Table1[[#This Row],[Order_Date]]</f>
        <v>12</v>
      </c>
      <c r="Q6548" s="4" t="str">
        <f>IF(Table1[[#This Row],[Delivery delay days]]&gt;5,"delay","on time")</f>
        <v>delay</v>
      </c>
      <c r="R6548" s="10">
        <f>DATEVALUE(Table1[[#This Row],[Delivery_Date]])</f>
        <v>45108</v>
      </c>
      <c r="S6548" s="10">
        <f>DATEVALUE(Table1[[#This Row],[Order_Date]])</f>
        <v>45096</v>
      </c>
      <c r="T6548" s="4" t="str" cm="1">
        <f t="array" ref="T6548">_xlfn.IFS(Table1[[#This Row],[Inventory_Level]]&lt;=200,"low",Table1[[#This Row],[Inventory_Level]]&gt;=700,"high",Table1[[#This Row],[Inventory_Level]]&gt;200,"medium")</f>
        <v>low</v>
      </c>
    </row>
    <row r="6549" spans="1:20" x14ac:dyDescent="0.35">
      <c r="A6549" s="4">
        <v>6548</v>
      </c>
      <c r="B6549" s="4" t="s">
        <v>31</v>
      </c>
      <c r="C6549" s="4" t="s">
        <v>16</v>
      </c>
      <c r="D6549" s="4" t="s">
        <v>39</v>
      </c>
      <c r="E6549" s="4" t="s">
        <v>60</v>
      </c>
      <c r="F6549" s="10" t="s">
        <v>417</v>
      </c>
      <c r="G6549" s="11" t="s">
        <v>411</v>
      </c>
      <c r="H6549" s="4">
        <v>55</v>
      </c>
      <c r="I6549" s="12">
        <v>9317.27</v>
      </c>
      <c r="J6549" s="12">
        <v>512449.85</v>
      </c>
      <c r="K6549" s="12">
        <v>2176.5300000000002</v>
      </c>
      <c r="L6549" s="4">
        <v>494</v>
      </c>
      <c r="M6549" s="4" t="s">
        <v>21</v>
      </c>
      <c r="N6549" s="4" t="str" cm="1">
        <f t="array" ref="N6549">_xlfn.SWITCH(E6549,"Delhi","North","Chennai","South","Hyderabad","South","Mumbai","Central","Bangalore","South")</f>
        <v>South</v>
      </c>
      <c r="O6549" s="12">
        <v>116214.15</v>
      </c>
      <c r="P6549" s="4">
        <f>Table1[[#This Row],[Delivery_Date]]-Table1[[#This Row],[Order_Date]]</f>
        <v>1</v>
      </c>
      <c r="Q6549" s="4" t="str">
        <f>IF(Table1[[#This Row],[Delivery delay days]]&gt;5,"delay","on time")</f>
        <v>on time</v>
      </c>
      <c r="R6549" s="10">
        <f>DATEVALUE(Table1[[#This Row],[Delivery_Date]])</f>
        <v>44984</v>
      </c>
      <c r="S6549" s="10">
        <f>DATEVALUE(Table1[[#This Row],[Order_Date]])</f>
        <v>44983</v>
      </c>
      <c r="T6549" s="4" t="str" cm="1">
        <f t="array" ref="T6549">_xlfn.IFS(Table1[[#This Row],[Inventory_Level]]&lt;=200,"low",Table1[[#This Row],[Inventory_Level]]&gt;=700,"high",Table1[[#This Row],[Inventory_Level]]&gt;200,"medium")</f>
        <v>medium</v>
      </c>
    </row>
    <row r="6550" spans="1:20" x14ac:dyDescent="0.35">
      <c r="A6550" s="4">
        <v>6549</v>
      </c>
      <c r="B6550" s="4" t="s">
        <v>59</v>
      </c>
      <c r="C6550" s="4" t="s">
        <v>38</v>
      </c>
      <c r="D6550" s="4" t="s">
        <v>17</v>
      </c>
      <c r="E6550" s="4" t="s">
        <v>18</v>
      </c>
      <c r="F6550" s="10" t="s">
        <v>234</v>
      </c>
      <c r="G6550" s="11" t="s">
        <v>318</v>
      </c>
      <c r="H6550" s="4">
        <v>92</v>
      </c>
      <c r="I6550" s="12">
        <v>48727.45</v>
      </c>
      <c r="J6550" s="12">
        <v>4482925.4000000004</v>
      </c>
      <c r="K6550" s="12">
        <v>2961.91</v>
      </c>
      <c r="L6550" s="4">
        <v>372</v>
      </c>
      <c r="M6550" s="4" t="s">
        <v>21</v>
      </c>
      <c r="N6550" s="4" t="str" cm="1">
        <f t="array" ref="N6550">_xlfn.SWITCH(E6550,"Delhi","North","Chennai","South","Hyderabad","South","Mumbai","Central","Bangalore","South")</f>
        <v>North</v>
      </c>
      <c r="O6550" s="12">
        <v>616169.36</v>
      </c>
      <c r="P6550" s="4">
        <f>Table1[[#This Row],[Delivery_Date]]-Table1[[#This Row],[Order_Date]]</f>
        <v>10</v>
      </c>
      <c r="Q6550" s="4" t="str">
        <f>IF(Table1[[#This Row],[Delivery delay days]]&gt;5,"delay","on time")</f>
        <v>delay</v>
      </c>
      <c r="R6550" s="10">
        <f>DATEVALUE(Table1[[#This Row],[Delivery_Date]])</f>
        <v>45057</v>
      </c>
      <c r="S6550" s="10">
        <f>DATEVALUE(Table1[[#This Row],[Order_Date]])</f>
        <v>45047</v>
      </c>
      <c r="T6550" s="4" t="str" cm="1">
        <f t="array" ref="T6550">_xlfn.IFS(Table1[[#This Row],[Inventory_Level]]&lt;=200,"low",Table1[[#This Row],[Inventory_Level]]&gt;=700,"high",Table1[[#This Row],[Inventory_Level]]&gt;200,"medium")</f>
        <v>medium</v>
      </c>
    </row>
    <row r="6551" spans="1:20" x14ac:dyDescent="0.35">
      <c r="A6551" s="4">
        <v>6550</v>
      </c>
      <c r="B6551" s="4" t="s">
        <v>44</v>
      </c>
      <c r="C6551" s="4" t="s">
        <v>16</v>
      </c>
      <c r="D6551" s="4" t="s">
        <v>45</v>
      </c>
      <c r="E6551" s="4" t="s">
        <v>18</v>
      </c>
      <c r="F6551" s="10" t="s">
        <v>125</v>
      </c>
      <c r="G6551" s="11" t="s">
        <v>410</v>
      </c>
      <c r="H6551" s="4">
        <v>59</v>
      </c>
      <c r="I6551" s="12">
        <v>12511.87</v>
      </c>
      <c r="J6551" s="12">
        <v>738200.33</v>
      </c>
      <c r="K6551" s="12">
        <v>3778.76</v>
      </c>
      <c r="L6551" s="4">
        <v>632</v>
      </c>
      <c r="M6551" s="4" t="s">
        <v>21</v>
      </c>
      <c r="N6551" s="4" t="str" cm="1">
        <f t="array" ref="N6551">_xlfn.SWITCH(E6551,"Delhi","North","Chennai","South","Hyderabad","South","Mumbai","Central","Bangalore","South")</f>
        <v>North</v>
      </c>
      <c r="O6551" s="12">
        <v>45379.68</v>
      </c>
      <c r="P6551" s="4">
        <f>Table1[[#This Row],[Delivery_Date]]-Table1[[#This Row],[Order_Date]]</f>
        <v>3</v>
      </c>
      <c r="Q6551" s="4" t="str">
        <f>IF(Table1[[#This Row],[Delivery delay days]]&gt;5,"delay","on time")</f>
        <v>on time</v>
      </c>
      <c r="R6551" s="10">
        <f>DATEVALUE(Table1[[#This Row],[Delivery_Date]])</f>
        <v>45070</v>
      </c>
      <c r="S6551" s="10">
        <f>DATEVALUE(Table1[[#This Row],[Order_Date]])</f>
        <v>45067</v>
      </c>
      <c r="T6551" s="4" t="str" cm="1">
        <f t="array" ref="T6551">_xlfn.IFS(Table1[[#This Row],[Inventory_Level]]&lt;=200,"low",Table1[[#This Row],[Inventory_Level]]&gt;=700,"high",Table1[[#This Row],[Inventory_Level]]&gt;200,"medium")</f>
        <v>medium</v>
      </c>
    </row>
    <row r="6552" spans="1:20" x14ac:dyDescent="0.35">
      <c r="A6552" s="4">
        <v>6551</v>
      </c>
      <c r="B6552" s="4" t="s">
        <v>23</v>
      </c>
      <c r="C6552" s="4" t="s">
        <v>24</v>
      </c>
      <c r="D6552" s="4" t="s">
        <v>39</v>
      </c>
      <c r="E6552" s="4" t="s">
        <v>26</v>
      </c>
      <c r="F6552" s="10" t="s">
        <v>365</v>
      </c>
      <c r="G6552" s="11" t="s">
        <v>232</v>
      </c>
      <c r="H6552" s="4">
        <v>43</v>
      </c>
      <c r="I6552" s="12">
        <v>34663.089999999997</v>
      </c>
      <c r="J6552" s="12">
        <v>1490512.87</v>
      </c>
      <c r="K6552" s="12">
        <v>1864.33</v>
      </c>
      <c r="L6552" s="4">
        <v>737</v>
      </c>
      <c r="M6552" s="4" t="s">
        <v>35</v>
      </c>
      <c r="N6552" s="4" t="str" cm="1">
        <f t="array" ref="N6552">_xlfn.SWITCH(E6552,"Delhi","North","Chennai","South","Hyderabad","South","Mumbai","Central","Bangalore","South")</f>
        <v>South</v>
      </c>
      <c r="O6552" s="12">
        <v>315745.59999999998</v>
      </c>
      <c r="P6552" s="4">
        <f>Table1[[#This Row],[Delivery_Date]]-Table1[[#This Row],[Order_Date]]</f>
        <v>8</v>
      </c>
      <c r="Q6552" s="4" t="str">
        <f>IF(Table1[[#This Row],[Delivery delay days]]&gt;5,"delay","on time")</f>
        <v>delay</v>
      </c>
      <c r="R6552" s="10">
        <f>DATEVALUE(Table1[[#This Row],[Delivery_Date]])</f>
        <v>45192</v>
      </c>
      <c r="S6552" s="10">
        <f>DATEVALUE(Table1[[#This Row],[Order_Date]])</f>
        <v>45184</v>
      </c>
      <c r="T6552" s="4" t="str" cm="1">
        <f t="array" ref="T6552">_xlfn.IFS(Table1[[#This Row],[Inventory_Level]]&lt;=200,"low",Table1[[#This Row],[Inventory_Level]]&gt;=700,"high",Table1[[#This Row],[Inventory_Level]]&gt;200,"medium")</f>
        <v>high</v>
      </c>
    </row>
    <row r="6553" spans="1:20" x14ac:dyDescent="0.35">
      <c r="A6553" s="4">
        <v>6552</v>
      </c>
      <c r="B6553" s="4" t="s">
        <v>23</v>
      </c>
      <c r="C6553" s="4" t="s">
        <v>38</v>
      </c>
      <c r="D6553" s="4" t="s">
        <v>39</v>
      </c>
      <c r="E6553" s="4" t="s">
        <v>60</v>
      </c>
      <c r="F6553" s="10" t="s">
        <v>276</v>
      </c>
      <c r="G6553" s="11" t="s">
        <v>416</v>
      </c>
      <c r="H6553" s="4">
        <v>72</v>
      </c>
      <c r="I6553" s="12">
        <v>34323.550000000003</v>
      </c>
      <c r="J6553" s="12">
        <v>2471295.6</v>
      </c>
      <c r="K6553" s="12">
        <v>1639.52</v>
      </c>
      <c r="L6553" s="4">
        <v>505</v>
      </c>
      <c r="M6553" s="4" t="s">
        <v>35</v>
      </c>
      <c r="N6553" s="4" t="str" cm="1">
        <f t="array" ref="N6553">_xlfn.SWITCH(E6553,"Delhi","North","Chennai","South","Hyderabad","South","Mumbai","Central","Bangalore","South")</f>
        <v>South</v>
      </c>
      <c r="O6553" s="12">
        <v>543820.39</v>
      </c>
      <c r="P6553" s="4">
        <f>Table1[[#This Row],[Delivery_Date]]-Table1[[#This Row],[Order_Date]]</f>
        <v>15</v>
      </c>
      <c r="Q6553" s="4" t="str">
        <f>IF(Table1[[#This Row],[Delivery delay days]]&gt;5,"delay","on time")</f>
        <v>delay</v>
      </c>
      <c r="R6553" s="10">
        <f>DATEVALUE(Table1[[#This Row],[Delivery_Date]])</f>
        <v>45025</v>
      </c>
      <c r="S6553" s="10">
        <f>DATEVALUE(Table1[[#This Row],[Order_Date]])</f>
        <v>45010</v>
      </c>
      <c r="T6553" s="4" t="str" cm="1">
        <f t="array" ref="T6553">_xlfn.IFS(Table1[[#This Row],[Inventory_Level]]&lt;=200,"low",Table1[[#This Row],[Inventory_Level]]&gt;=700,"high",Table1[[#This Row],[Inventory_Level]]&gt;200,"medium")</f>
        <v>medium</v>
      </c>
    </row>
    <row r="6554" spans="1:20" x14ac:dyDescent="0.35">
      <c r="A6554" s="4">
        <v>6553</v>
      </c>
      <c r="B6554" s="4" t="s">
        <v>59</v>
      </c>
      <c r="C6554" s="4" t="s">
        <v>24</v>
      </c>
      <c r="D6554" s="4" t="s">
        <v>45</v>
      </c>
      <c r="E6554" s="4" t="s">
        <v>18</v>
      </c>
      <c r="F6554" s="10" t="s">
        <v>356</v>
      </c>
      <c r="G6554" s="11" t="s">
        <v>131</v>
      </c>
      <c r="H6554" s="4">
        <v>22</v>
      </c>
      <c r="I6554" s="12">
        <v>40152.47</v>
      </c>
      <c r="J6554" s="12">
        <v>883354.34</v>
      </c>
      <c r="K6554" s="12">
        <v>4129.16</v>
      </c>
      <c r="L6554" s="4">
        <v>632</v>
      </c>
      <c r="M6554" s="4" t="s">
        <v>29</v>
      </c>
      <c r="N6554" s="4" t="str" cm="1">
        <f t="array" ref="N6554">_xlfn.SWITCH(E6554,"Delhi","North","Chennai","South","Hyderabad","South","Mumbai","Central","Bangalore","South")</f>
        <v>North</v>
      </c>
      <c r="O6554" s="12">
        <v>57446.69</v>
      </c>
      <c r="P6554" s="4">
        <f>Table1[[#This Row],[Delivery_Date]]-Table1[[#This Row],[Order_Date]]</f>
        <v>5</v>
      </c>
      <c r="Q6554" s="4" t="str">
        <f>IF(Table1[[#This Row],[Delivery delay days]]&gt;5,"delay","on time")</f>
        <v>on time</v>
      </c>
      <c r="R6554" s="10">
        <f>DATEVALUE(Table1[[#This Row],[Delivery_Date]])</f>
        <v>45131</v>
      </c>
      <c r="S6554" s="10">
        <f>DATEVALUE(Table1[[#This Row],[Order_Date]])</f>
        <v>45126</v>
      </c>
      <c r="T6554" s="4" t="str" cm="1">
        <f t="array" ref="T6554">_xlfn.IFS(Table1[[#This Row],[Inventory_Level]]&lt;=200,"low",Table1[[#This Row],[Inventory_Level]]&gt;=700,"high",Table1[[#This Row],[Inventory_Level]]&gt;200,"medium")</f>
        <v>medium</v>
      </c>
    </row>
    <row r="6555" spans="1:20" x14ac:dyDescent="0.35">
      <c r="A6555" s="4">
        <v>6554</v>
      </c>
      <c r="B6555" s="4" t="s">
        <v>37</v>
      </c>
      <c r="C6555" s="4" t="s">
        <v>16</v>
      </c>
      <c r="D6555" s="4" t="s">
        <v>32</v>
      </c>
      <c r="E6555" s="4" t="s">
        <v>52</v>
      </c>
      <c r="F6555" s="10" t="s">
        <v>184</v>
      </c>
      <c r="G6555" s="11" t="s">
        <v>94</v>
      </c>
      <c r="H6555" s="4">
        <v>94</v>
      </c>
      <c r="I6555" s="12">
        <v>44712.57</v>
      </c>
      <c r="J6555" s="12">
        <v>4202981.58</v>
      </c>
      <c r="K6555" s="12">
        <v>1399.71</v>
      </c>
      <c r="L6555" s="4">
        <v>469</v>
      </c>
      <c r="M6555" s="4" t="s">
        <v>35</v>
      </c>
      <c r="N6555" s="4" t="str" cm="1">
        <f t="array" ref="N6555">_xlfn.SWITCH(E6555,"Delhi","North","Chennai","South","Hyderabad","South","Mumbai","Central","Bangalore","South")</f>
        <v>Central</v>
      </c>
      <c r="O6555" s="12">
        <v>343607.06</v>
      </c>
      <c r="P6555" s="4">
        <f>Table1[[#This Row],[Delivery_Date]]-Table1[[#This Row],[Order_Date]]</f>
        <v>3</v>
      </c>
      <c r="Q6555" s="4" t="str">
        <f>IF(Table1[[#This Row],[Delivery delay days]]&gt;5,"delay","on time")</f>
        <v>on time</v>
      </c>
      <c r="R6555" s="10">
        <f>DATEVALUE(Table1[[#This Row],[Delivery_Date]])</f>
        <v>44947</v>
      </c>
      <c r="S6555" s="10">
        <f>DATEVALUE(Table1[[#This Row],[Order_Date]])</f>
        <v>44944</v>
      </c>
      <c r="T6555" s="4" t="str" cm="1">
        <f t="array" ref="T6555">_xlfn.IFS(Table1[[#This Row],[Inventory_Level]]&lt;=200,"low",Table1[[#This Row],[Inventory_Level]]&gt;=700,"high",Table1[[#This Row],[Inventory_Level]]&gt;200,"medium")</f>
        <v>medium</v>
      </c>
    </row>
    <row r="6556" spans="1:20" x14ac:dyDescent="0.35">
      <c r="A6556" s="4">
        <v>6555</v>
      </c>
      <c r="B6556" s="4" t="s">
        <v>15</v>
      </c>
      <c r="C6556" s="4" t="s">
        <v>38</v>
      </c>
      <c r="D6556" s="4" t="s">
        <v>17</v>
      </c>
      <c r="E6556" s="4" t="s">
        <v>26</v>
      </c>
      <c r="F6556" s="10" t="s">
        <v>317</v>
      </c>
      <c r="G6556" s="11" t="s">
        <v>417</v>
      </c>
      <c r="H6556" s="4">
        <v>61</v>
      </c>
      <c r="I6556" s="12">
        <v>15214.5</v>
      </c>
      <c r="J6556" s="12">
        <v>928084.5</v>
      </c>
      <c r="K6556" s="12">
        <v>2963.09</v>
      </c>
      <c r="L6556" s="4">
        <v>310</v>
      </c>
      <c r="M6556" s="4" t="s">
        <v>21</v>
      </c>
      <c r="N6556" s="4" t="str" cm="1">
        <f t="array" ref="N6556">_xlfn.SWITCH(E6556,"Delhi","North","Chennai","South","Hyderabad","South","Mumbai","Central","Bangalore","South")</f>
        <v>South</v>
      </c>
      <c r="O6556" s="12">
        <v>71338.61</v>
      </c>
      <c r="P6556" s="4">
        <f>Table1[[#This Row],[Delivery_Date]]-Table1[[#This Row],[Order_Date]]</f>
        <v>15</v>
      </c>
      <c r="Q6556" s="4" t="str">
        <f>IF(Table1[[#This Row],[Delivery delay days]]&gt;5,"delay","on time")</f>
        <v>delay</v>
      </c>
      <c r="R6556" s="10">
        <f>DATEVALUE(Table1[[#This Row],[Delivery_Date]])</f>
        <v>44983</v>
      </c>
      <c r="S6556" s="10">
        <f>DATEVALUE(Table1[[#This Row],[Order_Date]])</f>
        <v>44968</v>
      </c>
      <c r="T6556" s="4" t="str" cm="1">
        <f t="array" ref="T6556">_xlfn.IFS(Table1[[#This Row],[Inventory_Level]]&lt;=200,"low",Table1[[#This Row],[Inventory_Level]]&gt;=700,"high",Table1[[#This Row],[Inventory_Level]]&gt;200,"medium")</f>
        <v>medium</v>
      </c>
    </row>
    <row r="6557" spans="1:20" x14ac:dyDescent="0.35">
      <c r="A6557" s="4">
        <v>6556</v>
      </c>
      <c r="B6557" s="4" t="s">
        <v>23</v>
      </c>
      <c r="C6557" s="4" t="s">
        <v>24</v>
      </c>
      <c r="D6557" s="4" t="s">
        <v>45</v>
      </c>
      <c r="E6557" s="4" t="s">
        <v>60</v>
      </c>
      <c r="F6557" s="10" t="s">
        <v>255</v>
      </c>
      <c r="G6557" s="11" t="s">
        <v>401</v>
      </c>
      <c r="H6557" s="4">
        <v>93</v>
      </c>
      <c r="I6557" s="12">
        <v>16650.490000000002</v>
      </c>
      <c r="J6557" s="12">
        <v>1548495.57</v>
      </c>
      <c r="K6557" s="12">
        <v>2716.71</v>
      </c>
      <c r="L6557" s="4">
        <v>538</v>
      </c>
      <c r="M6557" s="4" t="s">
        <v>42</v>
      </c>
      <c r="N6557" s="4" t="str" cm="1">
        <f t="array" ref="N6557">_xlfn.SWITCH(E6557,"Delhi","North","Chennai","South","Hyderabad","South","Mumbai","Central","Bangalore","South")</f>
        <v>South</v>
      </c>
      <c r="O6557" s="12">
        <v>323951.34999999998</v>
      </c>
      <c r="P6557" s="4">
        <f>Table1[[#This Row],[Delivery_Date]]-Table1[[#This Row],[Order_Date]]</f>
        <v>4</v>
      </c>
      <c r="Q6557" s="4" t="str">
        <f>IF(Table1[[#This Row],[Delivery delay days]]&gt;5,"delay","on time")</f>
        <v>on time</v>
      </c>
      <c r="R6557" s="10">
        <f>DATEVALUE(Table1[[#This Row],[Delivery_Date]])</f>
        <v>44938</v>
      </c>
      <c r="S6557" s="10">
        <f>DATEVALUE(Table1[[#This Row],[Order_Date]])</f>
        <v>44934</v>
      </c>
      <c r="T6557" s="4" t="str" cm="1">
        <f t="array" ref="T6557">_xlfn.IFS(Table1[[#This Row],[Inventory_Level]]&lt;=200,"low",Table1[[#This Row],[Inventory_Level]]&gt;=700,"high",Table1[[#This Row],[Inventory_Level]]&gt;200,"medium")</f>
        <v>medium</v>
      </c>
    </row>
    <row r="6558" spans="1:20" x14ac:dyDescent="0.35">
      <c r="A6558" s="4">
        <v>6557</v>
      </c>
      <c r="B6558" s="4" t="s">
        <v>65</v>
      </c>
      <c r="C6558" s="4" t="s">
        <v>24</v>
      </c>
      <c r="D6558" s="4" t="s">
        <v>25</v>
      </c>
      <c r="E6558" s="4" t="s">
        <v>26</v>
      </c>
      <c r="F6558" s="10" t="s">
        <v>336</v>
      </c>
      <c r="G6558" s="11" t="s">
        <v>390</v>
      </c>
      <c r="H6558" s="4">
        <v>9</v>
      </c>
      <c r="I6558" s="12">
        <v>48850.04</v>
      </c>
      <c r="J6558" s="12">
        <v>439650.36</v>
      </c>
      <c r="K6558" s="12">
        <v>769.21</v>
      </c>
      <c r="L6558" s="4">
        <v>485</v>
      </c>
      <c r="M6558" s="4" t="s">
        <v>42</v>
      </c>
      <c r="N6558" s="4" t="str" cm="1">
        <f t="array" ref="N6558">_xlfn.SWITCH(E6558,"Delhi","North","Chennai","South","Hyderabad","South","Mumbai","Central","Bangalore","South")</f>
        <v>South</v>
      </c>
      <c r="O6558" s="12">
        <v>39345.39</v>
      </c>
      <c r="P6558" s="4">
        <f>Table1[[#This Row],[Delivery_Date]]-Table1[[#This Row],[Order_Date]]</f>
        <v>5</v>
      </c>
      <c r="Q6558" s="4" t="str">
        <f>IF(Table1[[#This Row],[Delivery delay days]]&gt;5,"delay","on time")</f>
        <v>on time</v>
      </c>
      <c r="R6558" s="10">
        <f>DATEVALUE(Table1[[#This Row],[Delivery_Date]])</f>
        <v>45100</v>
      </c>
      <c r="S6558" s="10">
        <f>DATEVALUE(Table1[[#This Row],[Order_Date]])</f>
        <v>45095</v>
      </c>
      <c r="T6558" s="4" t="str" cm="1">
        <f t="array" ref="T6558">_xlfn.IFS(Table1[[#This Row],[Inventory_Level]]&lt;=200,"low",Table1[[#This Row],[Inventory_Level]]&gt;=700,"high",Table1[[#This Row],[Inventory_Level]]&gt;200,"medium")</f>
        <v>medium</v>
      </c>
    </row>
    <row r="6559" spans="1:20" x14ac:dyDescent="0.35">
      <c r="A6559" s="4">
        <v>6558</v>
      </c>
      <c r="B6559" s="4" t="s">
        <v>31</v>
      </c>
      <c r="C6559" s="4" t="s">
        <v>38</v>
      </c>
      <c r="D6559" s="4" t="s">
        <v>32</v>
      </c>
      <c r="E6559" s="4" t="s">
        <v>26</v>
      </c>
      <c r="F6559" s="10" t="s">
        <v>124</v>
      </c>
      <c r="G6559" s="11" t="s">
        <v>362</v>
      </c>
      <c r="H6559" s="4">
        <v>39</v>
      </c>
      <c r="I6559" s="12">
        <v>21909.22</v>
      </c>
      <c r="J6559" s="12">
        <v>854459.58</v>
      </c>
      <c r="K6559" s="12">
        <v>1307.67</v>
      </c>
      <c r="L6559" s="4">
        <v>776</v>
      </c>
      <c r="M6559" s="4" t="s">
        <v>35</v>
      </c>
      <c r="N6559" s="4" t="str" cm="1">
        <f t="array" ref="N6559">_xlfn.SWITCH(E6559,"Delhi","North","Chennai","South","Hyderabad","South","Mumbai","Central","Bangalore","South")</f>
        <v>South</v>
      </c>
      <c r="O6559" s="12">
        <v>143186.5</v>
      </c>
      <c r="P6559" s="4">
        <f>Table1[[#This Row],[Delivery_Date]]-Table1[[#This Row],[Order_Date]]</f>
        <v>10</v>
      </c>
      <c r="Q6559" s="4" t="str">
        <f>IF(Table1[[#This Row],[Delivery delay days]]&gt;5,"delay","on time")</f>
        <v>delay</v>
      </c>
      <c r="R6559" s="10">
        <f>DATEVALUE(Table1[[#This Row],[Delivery_Date]])</f>
        <v>45075</v>
      </c>
      <c r="S6559" s="10">
        <f>DATEVALUE(Table1[[#This Row],[Order_Date]])</f>
        <v>45065</v>
      </c>
      <c r="T6559" s="4" t="str" cm="1">
        <f t="array" ref="T6559">_xlfn.IFS(Table1[[#This Row],[Inventory_Level]]&lt;=200,"low",Table1[[#This Row],[Inventory_Level]]&gt;=700,"high",Table1[[#This Row],[Inventory_Level]]&gt;200,"medium")</f>
        <v>high</v>
      </c>
    </row>
    <row r="6560" spans="1:20" x14ac:dyDescent="0.35">
      <c r="A6560" s="4">
        <v>6559</v>
      </c>
      <c r="B6560" s="4" t="s">
        <v>51</v>
      </c>
      <c r="C6560" s="4" t="s">
        <v>16</v>
      </c>
      <c r="D6560" s="4" t="s">
        <v>39</v>
      </c>
      <c r="E6560" s="4" t="s">
        <v>60</v>
      </c>
      <c r="F6560" s="10" t="s">
        <v>306</v>
      </c>
      <c r="G6560" s="11" t="s">
        <v>355</v>
      </c>
      <c r="H6560" s="4">
        <v>78</v>
      </c>
      <c r="I6560" s="12">
        <v>24490.12</v>
      </c>
      <c r="J6560" s="12">
        <v>1910229.36</v>
      </c>
      <c r="K6560" s="12">
        <v>4357.91</v>
      </c>
      <c r="L6560" s="4">
        <v>318</v>
      </c>
      <c r="M6560" s="4" t="s">
        <v>35</v>
      </c>
      <c r="N6560" s="4" t="str" cm="1">
        <f t="array" ref="N6560">_xlfn.SWITCH(E6560,"Delhi","North","Chennai","South","Hyderabad","South","Mumbai","Central","Bangalore","South")</f>
        <v>South</v>
      </c>
      <c r="O6560" s="12">
        <v>288289.13</v>
      </c>
      <c r="P6560" s="4">
        <f>Table1[[#This Row],[Delivery_Date]]-Table1[[#This Row],[Order_Date]]</f>
        <v>5</v>
      </c>
      <c r="Q6560" s="4" t="str">
        <f>IF(Table1[[#This Row],[Delivery delay days]]&gt;5,"delay","on time")</f>
        <v>on time</v>
      </c>
      <c r="R6560" s="10">
        <f>DATEVALUE(Table1[[#This Row],[Delivery_Date]])</f>
        <v>45287</v>
      </c>
      <c r="S6560" s="10">
        <f>DATEVALUE(Table1[[#This Row],[Order_Date]])</f>
        <v>45282</v>
      </c>
      <c r="T6560" s="4" t="str" cm="1">
        <f t="array" ref="T6560">_xlfn.IFS(Table1[[#This Row],[Inventory_Level]]&lt;=200,"low",Table1[[#This Row],[Inventory_Level]]&gt;=700,"high",Table1[[#This Row],[Inventory_Level]]&gt;200,"medium")</f>
        <v>medium</v>
      </c>
    </row>
    <row r="6561" spans="1:20" x14ac:dyDescent="0.35">
      <c r="A6561" s="4">
        <v>6560</v>
      </c>
      <c r="B6561" s="4" t="s">
        <v>65</v>
      </c>
      <c r="C6561" s="4" t="s">
        <v>24</v>
      </c>
      <c r="D6561" s="4" t="s">
        <v>17</v>
      </c>
      <c r="E6561" s="4" t="s">
        <v>46</v>
      </c>
      <c r="F6561" s="10" t="s">
        <v>211</v>
      </c>
      <c r="G6561" s="11" t="s">
        <v>248</v>
      </c>
      <c r="H6561" s="4">
        <v>14</v>
      </c>
      <c r="I6561" s="12">
        <v>24480.33</v>
      </c>
      <c r="J6561" s="12">
        <v>342724.62</v>
      </c>
      <c r="K6561" s="12">
        <v>2762.04</v>
      </c>
      <c r="L6561" s="4">
        <v>713</v>
      </c>
      <c r="M6561" s="4" t="s">
        <v>42</v>
      </c>
      <c r="N6561" s="4" t="str" cm="1">
        <f t="array" ref="N6561">_xlfn.SWITCH(E6561,"Delhi","North","Chennai","South","Hyderabad","South","Mumbai","Central","Bangalore","South")</f>
        <v>South</v>
      </c>
      <c r="O6561" s="12">
        <v>59859</v>
      </c>
      <c r="P6561" s="4">
        <f>Table1[[#This Row],[Delivery_Date]]-Table1[[#This Row],[Order_Date]]</f>
        <v>9</v>
      </c>
      <c r="Q6561" s="4" t="str">
        <f>IF(Table1[[#This Row],[Delivery delay days]]&gt;5,"delay","on time")</f>
        <v>delay</v>
      </c>
      <c r="R6561" s="10">
        <f>DATEVALUE(Table1[[#This Row],[Delivery_Date]])</f>
        <v>45029</v>
      </c>
      <c r="S6561" s="10">
        <f>DATEVALUE(Table1[[#This Row],[Order_Date]])</f>
        <v>45020</v>
      </c>
      <c r="T6561" s="4" t="str" cm="1">
        <f t="array" ref="T6561">_xlfn.IFS(Table1[[#This Row],[Inventory_Level]]&lt;=200,"low",Table1[[#This Row],[Inventory_Level]]&gt;=700,"high",Table1[[#This Row],[Inventory_Level]]&gt;200,"medium")</f>
        <v>high</v>
      </c>
    </row>
    <row r="6562" spans="1:20" x14ac:dyDescent="0.35">
      <c r="A6562" s="4">
        <v>6561</v>
      </c>
      <c r="B6562" s="4" t="s">
        <v>23</v>
      </c>
      <c r="C6562" s="4" t="s">
        <v>24</v>
      </c>
      <c r="D6562" s="4" t="s">
        <v>45</v>
      </c>
      <c r="E6562" s="4" t="s">
        <v>60</v>
      </c>
      <c r="F6562" s="10" t="s">
        <v>234</v>
      </c>
      <c r="G6562" s="11" t="s">
        <v>108</v>
      </c>
      <c r="H6562" s="4">
        <v>7</v>
      </c>
      <c r="I6562" s="12">
        <v>6223.11</v>
      </c>
      <c r="J6562" s="12">
        <v>43561.77</v>
      </c>
      <c r="K6562" s="12">
        <v>313</v>
      </c>
      <c r="L6562" s="4">
        <v>214</v>
      </c>
      <c r="M6562" s="4" t="s">
        <v>35</v>
      </c>
      <c r="N6562" s="4" t="str" cm="1">
        <f t="array" ref="N6562">_xlfn.SWITCH(E6562,"Delhi","North","Chennai","South","Hyderabad","South","Mumbai","Central","Bangalore","South")</f>
        <v>South</v>
      </c>
      <c r="O6562" s="12">
        <v>5168.05</v>
      </c>
      <c r="P6562" s="4">
        <f>Table1[[#This Row],[Delivery_Date]]-Table1[[#This Row],[Order_Date]]</f>
        <v>12</v>
      </c>
      <c r="Q6562" s="4" t="str">
        <f>IF(Table1[[#This Row],[Delivery delay days]]&gt;5,"delay","on time")</f>
        <v>delay</v>
      </c>
      <c r="R6562" s="10">
        <f>DATEVALUE(Table1[[#This Row],[Delivery_Date]])</f>
        <v>45059</v>
      </c>
      <c r="S6562" s="10">
        <f>DATEVALUE(Table1[[#This Row],[Order_Date]])</f>
        <v>45047</v>
      </c>
      <c r="T6562" s="4" t="str" cm="1">
        <f t="array" ref="T6562">_xlfn.IFS(Table1[[#This Row],[Inventory_Level]]&lt;=200,"low",Table1[[#This Row],[Inventory_Level]]&gt;=700,"high",Table1[[#This Row],[Inventory_Level]]&gt;200,"medium")</f>
        <v>medium</v>
      </c>
    </row>
    <row r="6563" spans="1:20" x14ac:dyDescent="0.35">
      <c r="A6563" s="4">
        <v>6562</v>
      </c>
      <c r="B6563" s="4" t="s">
        <v>65</v>
      </c>
      <c r="C6563" s="4" t="s">
        <v>24</v>
      </c>
      <c r="D6563" s="4" t="s">
        <v>32</v>
      </c>
      <c r="E6563" s="4" t="s">
        <v>26</v>
      </c>
      <c r="F6563" s="10" t="s">
        <v>336</v>
      </c>
      <c r="G6563" s="11" t="s">
        <v>389</v>
      </c>
      <c r="H6563" s="4">
        <v>38</v>
      </c>
      <c r="I6563" s="12">
        <v>34586.11</v>
      </c>
      <c r="J6563" s="12">
        <v>1314272.18</v>
      </c>
      <c r="K6563" s="12">
        <v>2302.34</v>
      </c>
      <c r="L6563" s="4">
        <v>590</v>
      </c>
      <c r="M6563" s="4" t="s">
        <v>29</v>
      </c>
      <c r="N6563" s="4" t="str" cm="1">
        <f t="array" ref="N6563">_xlfn.SWITCH(E6563,"Delhi","North","Chennai","South","Hyderabad","South","Mumbai","Central","Bangalore","South")</f>
        <v>South</v>
      </c>
      <c r="O6563" s="12">
        <v>155164.66</v>
      </c>
      <c r="P6563" s="4">
        <f>Table1[[#This Row],[Delivery_Date]]-Table1[[#This Row],[Order_Date]]</f>
        <v>14</v>
      </c>
      <c r="Q6563" s="4" t="str">
        <f>IF(Table1[[#This Row],[Delivery delay days]]&gt;5,"delay","on time")</f>
        <v>delay</v>
      </c>
      <c r="R6563" s="10">
        <f>DATEVALUE(Table1[[#This Row],[Delivery_Date]])</f>
        <v>45109</v>
      </c>
      <c r="S6563" s="10">
        <f>DATEVALUE(Table1[[#This Row],[Order_Date]])</f>
        <v>45095</v>
      </c>
      <c r="T6563" s="4" t="str" cm="1">
        <f t="array" ref="T6563">_xlfn.IFS(Table1[[#This Row],[Inventory_Level]]&lt;=200,"low",Table1[[#This Row],[Inventory_Level]]&gt;=700,"high",Table1[[#This Row],[Inventory_Level]]&gt;200,"medium")</f>
        <v>medium</v>
      </c>
    </row>
    <row r="6564" spans="1:20" x14ac:dyDescent="0.35">
      <c r="A6564" s="4">
        <v>6563</v>
      </c>
      <c r="B6564" s="4" t="s">
        <v>37</v>
      </c>
      <c r="C6564" s="4" t="s">
        <v>16</v>
      </c>
      <c r="D6564" s="4" t="s">
        <v>17</v>
      </c>
      <c r="E6564" s="4" t="s">
        <v>18</v>
      </c>
      <c r="F6564" s="10" t="s">
        <v>168</v>
      </c>
      <c r="G6564" s="11" t="s">
        <v>321</v>
      </c>
      <c r="H6564" s="4">
        <v>18</v>
      </c>
      <c r="I6564" s="12">
        <v>22032.93</v>
      </c>
      <c r="J6564" s="12">
        <v>396592.74</v>
      </c>
      <c r="K6564" s="12">
        <v>1632.79</v>
      </c>
      <c r="L6564" s="4">
        <v>894</v>
      </c>
      <c r="M6564" s="4" t="s">
        <v>29</v>
      </c>
      <c r="N6564" s="4" t="str" cm="1">
        <f t="array" ref="N6564">_xlfn.SWITCH(E6564,"Delhi","North","Chennai","South","Hyderabad","South","Mumbai","Central","Bangalore","South")</f>
        <v>North</v>
      </c>
      <c r="O6564" s="12">
        <v>91730.38</v>
      </c>
      <c r="P6564" s="4">
        <f>Table1[[#This Row],[Delivery_Date]]-Table1[[#This Row],[Order_Date]]</f>
        <v>8</v>
      </c>
      <c r="Q6564" s="4" t="str">
        <f>IF(Table1[[#This Row],[Delivery delay days]]&gt;5,"delay","on time")</f>
        <v>delay</v>
      </c>
      <c r="R6564" s="10">
        <f>DATEVALUE(Table1[[#This Row],[Delivery_Date]])</f>
        <v>45085</v>
      </c>
      <c r="S6564" s="10">
        <f>DATEVALUE(Table1[[#This Row],[Order_Date]])</f>
        <v>45077</v>
      </c>
      <c r="T6564" s="4" t="str" cm="1">
        <f t="array" ref="T6564">_xlfn.IFS(Table1[[#This Row],[Inventory_Level]]&lt;=200,"low",Table1[[#This Row],[Inventory_Level]]&gt;=700,"high",Table1[[#This Row],[Inventory_Level]]&gt;200,"medium")</f>
        <v>high</v>
      </c>
    </row>
    <row r="6565" spans="1:20" x14ac:dyDescent="0.35">
      <c r="A6565" s="4">
        <v>6564</v>
      </c>
      <c r="B6565" s="4" t="s">
        <v>51</v>
      </c>
      <c r="C6565" s="4" t="s">
        <v>38</v>
      </c>
      <c r="D6565" s="4" t="s">
        <v>25</v>
      </c>
      <c r="E6565" s="4" t="s">
        <v>60</v>
      </c>
      <c r="F6565" s="10" t="s">
        <v>353</v>
      </c>
      <c r="G6565" s="11" t="s">
        <v>189</v>
      </c>
      <c r="H6565" s="4">
        <v>83</v>
      </c>
      <c r="I6565" s="12">
        <v>43624.21</v>
      </c>
      <c r="J6565" s="12">
        <v>3620809.43</v>
      </c>
      <c r="K6565" s="12">
        <v>2579.29</v>
      </c>
      <c r="L6565" s="4">
        <v>535</v>
      </c>
      <c r="M6565" s="4" t="s">
        <v>35</v>
      </c>
      <c r="N6565" s="4" t="str" cm="1">
        <f t="array" ref="N6565">_xlfn.SWITCH(E6565,"Delhi","North","Chennai","South","Hyderabad","South","Mumbai","Central","Bangalore","South")</f>
        <v>South</v>
      </c>
      <c r="O6565" s="12">
        <v>460349.64</v>
      </c>
      <c r="P6565" s="4">
        <f>Table1[[#This Row],[Delivery_Date]]-Table1[[#This Row],[Order_Date]]</f>
        <v>7</v>
      </c>
      <c r="Q6565" s="4" t="str">
        <f>IF(Table1[[#This Row],[Delivery delay days]]&gt;5,"delay","on time")</f>
        <v>delay</v>
      </c>
      <c r="R6565" s="10">
        <f>DATEVALUE(Table1[[#This Row],[Delivery_Date]])</f>
        <v>45113</v>
      </c>
      <c r="S6565" s="10">
        <f>DATEVALUE(Table1[[#This Row],[Order_Date]])</f>
        <v>45106</v>
      </c>
      <c r="T6565" s="4" t="str" cm="1">
        <f t="array" ref="T6565">_xlfn.IFS(Table1[[#This Row],[Inventory_Level]]&lt;=200,"low",Table1[[#This Row],[Inventory_Level]]&gt;=700,"high",Table1[[#This Row],[Inventory_Level]]&gt;200,"medium")</f>
        <v>medium</v>
      </c>
    </row>
    <row r="6566" spans="1:20" x14ac:dyDescent="0.35">
      <c r="A6566" s="4">
        <v>6565</v>
      </c>
      <c r="B6566" s="4" t="s">
        <v>37</v>
      </c>
      <c r="C6566" s="4" t="s">
        <v>24</v>
      </c>
      <c r="D6566" s="4" t="s">
        <v>32</v>
      </c>
      <c r="E6566" s="4" t="s">
        <v>52</v>
      </c>
      <c r="F6566" s="10" t="s">
        <v>346</v>
      </c>
      <c r="G6566" s="11" t="s">
        <v>407</v>
      </c>
      <c r="H6566" s="4">
        <v>22</v>
      </c>
      <c r="I6566" s="12">
        <v>41346.559999999998</v>
      </c>
      <c r="J6566" s="12">
        <v>909624.31999999995</v>
      </c>
      <c r="K6566" s="12">
        <v>1504.33</v>
      </c>
      <c r="L6566" s="4">
        <v>62</v>
      </c>
      <c r="M6566" s="4" t="s">
        <v>21</v>
      </c>
      <c r="N6566" s="4" t="str" cm="1">
        <f t="array" ref="N6566">_xlfn.SWITCH(E6566,"Delhi","North","Chennai","South","Hyderabad","South","Mumbai","Central","Bangalore","South")</f>
        <v>Central</v>
      </c>
      <c r="O6566" s="12">
        <v>146342.48000000001</v>
      </c>
      <c r="P6566" s="4">
        <f>Table1[[#This Row],[Delivery_Date]]-Table1[[#This Row],[Order_Date]]</f>
        <v>12</v>
      </c>
      <c r="Q6566" s="4" t="str">
        <f>IF(Table1[[#This Row],[Delivery delay days]]&gt;5,"delay","on time")</f>
        <v>delay</v>
      </c>
      <c r="R6566" s="10">
        <f>DATEVALUE(Table1[[#This Row],[Delivery_Date]])</f>
        <v>45098</v>
      </c>
      <c r="S6566" s="10">
        <f>DATEVALUE(Table1[[#This Row],[Order_Date]])</f>
        <v>45086</v>
      </c>
      <c r="T6566" s="4" t="str" cm="1">
        <f t="array" ref="T6566">_xlfn.IFS(Table1[[#This Row],[Inventory_Level]]&lt;=200,"low",Table1[[#This Row],[Inventory_Level]]&gt;=700,"high",Table1[[#This Row],[Inventory_Level]]&gt;200,"medium")</f>
        <v>low</v>
      </c>
    </row>
    <row r="6567" spans="1:20" x14ac:dyDescent="0.35">
      <c r="A6567" s="4">
        <v>6566</v>
      </c>
      <c r="B6567" s="4" t="s">
        <v>37</v>
      </c>
      <c r="C6567" s="4" t="s">
        <v>38</v>
      </c>
      <c r="D6567" s="4" t="s">
        <v>25</v>
      </c>
      <c r="E6567" s="4" t="s">
        <v>18</v>
      </c>
      <c r="F6567" s="10" t="s">
        <v>318</v>
      </c>
      <c r="G6567" s="11" t="s">
        <v>34</v>
      </c>
      <c r="H6567" s="4">
        <v>20</v>
      </c>
      <c r="I6567" s="12">
        <v>41181.699999999997</v>
      </c>
      <c r="J6567" s="12">
        <v>823634</v>
      </c>
      <c r="K6567" s="12">
        <v>1661.61</v>
      </c>
      <c r="L6567" s="4">
        <v>280</v>
      </c>
      <c r="M6567" s="4" t="s">
        <v>29</v>
      </c>
      <c r="N6567" s="4" t="str" cm="1">
        <f t="array" ref="N6567">_xlfn.SWITCH(E6567,"Delhi","North","Chennai","South","Hyderabad","South","Mumbai","Central","Bangalore","South")</f>
        <v>North</v>
      </c>
      <c r="O6567" s="12">
        <v>130536.9</v>
      </c>
      <c r="P6567" s="4">
        <f>Table1[[#This Row],[Delivery_Date]]-Table1[[#This Row],[Order_Date]]</f>
        <v>1</v>
      </c>
      <c r="Q6567" s="4" t="str">
        <f>IF(Table1[[#This Row],[Delivery delay days]]&gt;5,"delay","on time")</f>
        <v>on time</v>
      </c>
      <c r="R6567" s="10">
        <f>DATEVALUE(Table1[[#This Row],[Delivery_Date]])</f>
        <v>45058</v>
      </c>
      <c r="S6567" s="10">
        <f>DATEVALUE(Table1[[#This Row],[Order_Date]])</f>
        <v>45057</v>
      </c>
      <c r="T6567" s="4" t="str" cm="1">
        <f t="array" ref="T6567">_xlfn.IFS(Table1[[#This Row],[Inventory_Level]]&lt;=200,"low",Table1[[#This Row],[Inventory_Level]]&gt;=700,"high",Table1[[#This Row],[Inventory_Level]]&gt;200,"medium")</f>
        <v>medium</v>
      </c>
    </row>
    <row r="6568" spans="1:20" x14ac:dyDescent="0.35">
      <c r="A6568" s="4">
        <v>6567</v>
      </c>
      <c r="B6568" s="4" t="s">
        <v>59</v>
      </c>
      <c r="C6568" s="4" t="s">
        <v>24</v>
      </c>
      <c r="D6568" s="4" t="s">
        <v>25</v>
      </c>
      <c r="E6568" s="4" t="s">
        <v>46</v>
      </c>
      <c r="F6568" s="10" t="s">
        <v>419</v>
      </c>
      <c r="G6568" s="11" t="s">
        <v>401</v>
      </c>
      <c r="H6568" s="4">
        <v>22</v>
      </c>
      <c r="I6568" s="12">
        <v>10725.65</v>
      </c>
      <c r="J6568" s="12">
        <v>235964.3</v>
      </c>
      <c r="K6568" s="12">
        <v>1919.79</v>
      </c>
      <c r="L6568" s="4">
        <v>572</v>
      </c>
      <c r="M6568" s="4" t="s">
        <v>29</v>
      </c>
      <c r="N6568" s="4" t="str" cm="1">
        <f t="array" ref="N6568">_xlfn.SWITCH(E6568,"Delhi","North","Chennai","South","Hyderabad","South","Mumbai","Central","Bangalore","South")</f>
        <v>South</v>
      </c>
      <c r="O6568" s="12">
        <v>19994.650000000001</v>
      </c>
      <c r="P6568" s="4">
        <f>Table1[[#This Row],[Delivery_Date]]-Table1[[#This Row],[Order_Date]]</f>
        <v>9</v>
      </c>
      <c r="Q6568" s="4" t="str">
        <f>IF(Table1[[#This Row],[Delivery delay days]]&gt;5,"delay","on time")</f>
        <v>delay</v>
      </c>
      <c r="R6568" s="10">
        <f>DATEVALUE(Table1[[#This Row],[Delivery_Date]])</f>
        <v>44938</v>
      </c>
      <c r="S6568" s="10">
        <f>DATEVALUE(Table1[[#This Row],[Order_Date]])</f>
        <v>44929</v>
      </c>
      <c r="T6568" s="4" t="str" cm="1">
        <f t="array" ref="T6568">_xlfn.IFS(Table1[[#This Row],[Inventory_Level]]&lt;=200,"low",Table1[[#This Row],[Inventory_Level]]&gt;=700,"high",Table1[[#This Row],[Inventory_Level]]&gt;200,"medium")</f>
        <v>medium</v>
      </c>
    </row>
    <row r="6569" spans="1:20" x14ac:dyDescent="0.35">
      <c r="A6569" s="4">
        <v>6568</v>
      </c>
      <c r="B6569" s="4" t="s">
        <v>23</v>
      </c>
      <c r="C6569" s="4" t="s">
        <v>24</v>
      </c>
      <c r="D6569" s="4" t="s">
        <v>39</v>
      </c>
      <c r="E6569" s="4" t="s">
        <v>26</v>
      </c>
      <c r="F6569" s="10" t="s">
        <v>367</v>
      </c>
      <c r="G6569" s="11" t="s">
        <v>346</v>
      </c>
      <c r="H6569" s="4">
        <v>10</v>
      </c>
      <c r="I6569" s="12">
        <v>6133.97</v>
      </c>
      <c r="J6569" s="12">
        <v>61339.7</v>
      </c>
      <c r="K6569" s="12">
        <v>2479.44</v>
      </c>
      <c r="L6569" s="4">
        <v>427</v>
      </c>
      <c r="M6569" s="4" t="s">
        <v>35</v>
      </c>
      <c r="N6569" s="4" t="str" cm="1">
        <f t="array" ref="N6569">_xlfn.SWITCH(E6569,"Delhi","North","Chennai","South","Hyderabad","South","Mumbai","Central","Bangalore","South")</f>
        <v>South</v>
      </c>
      <c r="O6569" s="12">
        <v>9846.8700000000008</v>
      </c>
      <c r="P6569" s="4">
        <f>Table1[[#This Row],[Delivery_Date]]-Table1[[#This Row],[Order_Date]]</f>
        <v>12</v>
      </c>
      <c r="Q6569" s="4" t="str">
        <f>IF(Table1[[#This Row],[Delivery delay days]]&gt;5,"delay","on time")</f>
        <v>delay</v>
      </c>
      <c r="R6569" s="10">
        <f>DATEVALUE(Table1[[#This Row],[Delivery_Date]])</f>
        <v>45086</v>
      </c>
      <c r="S6569" s="10">
        <f>DATEVALUE(Table1[[#This Row],[Order_Date]])</f>
        <v>45074</v>
      </c>
      <c r="T6569" s="4" t="str" cm="1">
        <f t="array" ref="T6569">_xlfn.IFS(Table1[[#This Row],[Inventory_Level]]&lt;=200,"low",Table1[[#This Row],[Inventory_Level]]&gt;=700,"high",Table1[[#This Row],[Inventory_Level]]&gt;200,"medium")</f>
        <v>medium</v>
      </c>
    </row>
    <row r="6570" spans="1:20" x14ac:dyDescent="0.35">
      <c r="A6570" s="4">
        <v>6569</v>
      </c>
      <c r="B6570" s="4" t="s">
        <v>37</v>
      </c>
      <c r="C6570" s="4" t="s">
        <v>24</v>
      </c>
      <c r="D6570" s="4" t="s">
        <v>39</v>
      </c>
      <c r="E6570" s="4" t="s">
        <v>26</v>
      </c>
      <c r="F6570" s="10" t="s">
        <v>146</v>
      </c>
      <c r="G6570" s="11" t="s">
        <v>290</v>
      </c>
      <c r="H6570" s="4">
        <v>98</v>
      </c>
      <c r="I6570" s="12">
        <v>3988.21</v>
      </c>
      <c r="J6570" s="12">
        <v>390844.58</v>
      </c>
      <c r="K6570" s="12">
        <v>4083.65</v>
      </c>
      <c r="L6570" s="4">
        <v>688</v>
      </c>
      <c r="M6570" s="4" t="s">
        <v>42</v>
      </c>
      <c r="N6570" s="4" t="str" cm="1">
        <f t="array" ref="N6570">_xlfn.SWITCH(E6570,"Delhi","North","Chennai","South","Hyderabad","South","Mumbai","Central","Bangalore","South")</f>
        <v>South</v>
      </c>
      <c r="O6570" s="12">
        <v>94957.7</v>
      </c>
      <c r="P6570" s="4">
        <f>Table1[[#This Row],[Delivery_Date]]-Table1[[#This Row],[Order_Date]]</f>
        <v>7</v>
      </c>
      <c r="Q6570" s="4" t="str">
        <f>IF(Table1[[#This Row],[Delivery delay days]]&gt;5,"delay","on time")</f>
        <v>delay</v>
      </c>
      <c r="R6570" s="10">
        <f>DATEVALUE(Table1[[#This Row],[Delivery_Date]])</f>
        <v>45207</v>
      </c>
      <c r="S6570" s="10">
        <f>DATEVALUE(Table1[[#This Row],[Order_Date]])</f>
        <v>45200</v>
      </c>
      <c r="T6570" s="4" t="str" cm="1">
        <f t="array" ref="T6570">_xlfn.IFS(Table1[[#This Row],[Inventory_Level]]&lt;=200,"low",Table1[[#This Row],[Inventory_Level]]&gt;=700,"high",Table1[[#This Row],[Inventory_Level]]&gt;200,"medium")</f>
        <v>medium</v>
      </c>
    </row>
    <row r="6571" spans="1:20" x14ac:dyDescent="0.35">
      <c r="A6571" s="4">
        <v>6570</v>
      </c>
      <c r="B6571" s="4" t="s">
        <v>65</v>
      </c>
      <c r="C6571" s="4" t="s">
        <v>38</v>
      </c>
      <c r="D6571" s="4" t="s">
        <v>39</v>
      </c>
      <c r="E6571" s="4" t="s">
        <v>26</v>
      </c>
      <c r="F6571" s="10" t="s">
        <v>397</v>
      </c>
      <c r="G6571" s="11" t="s">
        <v>270</v>
      </c>
      <c r="H6571" s="4">
        <v>20</v>
      </c>
      <c r="I6571" s="12">
        <v>3473.1</v>
      </c>
      <c r="J6571" s="12">
        <v>69462</v>
      </c>
      <c r="K6571" s="12">
        <v>2443.4299999999998</v>
      </c>
      <c r="L6571" s="4">
        <v>64</v>
      </c>
      <c r="M6571" s="4" t="s">
        <v>42</v>
      </c>
      <c r="N6571" s="4" t="str" cm="1">
        <f t="array" ref="N6571">_xlfn.SWITCH(E6571,"Delhi","North","Chennai","South","Hyderabad","South","Mumbai","Central","Bangalore","South")</f>
        <v>South</v>
      </c>
      <c r="O6571" s="12">
        <v>6306.96</v>
      </c>
      <c r="P6571" s="4">
        <f>Table1[[#This Row],[Delivery_Date]]-Table1[[#This Row],[Order_Date]]</f>
        <v>4</v>
      </c>
      <c r="Q6571" s="4" t="str">
        <f>IF(Table1[[#This Row],[Delivery delay days]]&gt;5,"delay","on time")</f>
        <v>on time</v>
      </c>
      <c r="R6571" s="10">
        <f>DATEVALUE(Table1[[#This Row],[Delivery_Date]])</f>
        <v>45262</v>
      </c>
      <c r="S6571" s="10">
        <f>DATEVALUE(Table1[[#This Row],[Order_Date]])</f>
        <v>45258</v>
      </c>
      <c r="T6571" s="4" t="str" cm="1">
        <f t="array" ref="T6571">_xlfn.IFS(Table1[[#This Row],[Inventory_Level]]&lt;=200,"low",Table1[[#This Row],[Inventory_Level]]&gt;=700,"high",Table1[[#This Row],[Inventory_Level]]&gt;200,"medium")</f>
        <v>low</v>
      </c>
    </row>
    <row r="6572" spans="1:20" x14ac:dyDescent="0.35">
      <c r="A6572" s="4">
        <v>6571</v>
      </c>
      <c r="B6572" s="4" t="s">
        <v>37</v>
      </c>
      <c r="C6572" s="4" t="s">
        <v>38</v>
      </c>
      <c r="D6572" s="4" t="s">
        <v>32</v>
      </c>
      <c r="E6572" s="4" t="s">
        <v>60</v>
      </c>
      <c r="F6572" s="10" t="s">
        <v>365</v>
      </c>
      <c r="G6572" s="11" t="s">
        <v>233</v>
      </c>
      <c r="H6572" s="4">
        <v>43</v>
      </c>
      <c r="I6572" s="12">
        <v>47245</v>
      </c>
      <c r="J6572" s="12">
        <v>2031535</v>
      </c>
      <c r="K6572" s="12">
        <v>2662.59</v>
      </c>
      <c r="L6572" s="4">
        <v>542</v>
      </c>
      <c r="M6572" s="4" t="s">
        <v>42</v>
      </c>
      <c r="N6572" s="4" t="str" cm="1">
        <f t="array" ref="N6572">_xlfn.SWITCH(E6572,"Delhi","North","Chennai","South","Hyderabad","South","Mumbai","Central","Bangalore","South")</f>
        <v>South</v>
      </c>
      <c r="O6572" s="12">
        <v>374670.02</v>
      </c>
      <c r="P6572" s="4">
        <f>Table1[[#This Row],[Delivery_Date]]-Table1[[#This Row],[Order_Date]]</f>
        <v>11</v>
      </c>
      <c r="Q6572" s="4" t="str">
        <f>IF(Table1[[#This Row],[Delivery delay days]]&gt;5,"delay","on time")</f>
        <v>delay</v>
      </c>
      <c r="R6572" s="10">
        <f>DATEVALUE(Table1[[#This Row],[Delivery_Date]])</f>
        <v>45195</v>
      </c>
      <c r="S6572" s="10">
        <f>DATEVALUE(Table1[[#This Row],[Order_Date]])</f>
        <v>45184</v>
      </c>
      <c r="T6572" s="4" t="str" cm="1">
        <f t="array" ref="T6572">_xlfn.IFS(Table1[[#This Row],[Inventory_Level]]&lt;=200,"low",Table1[[#This Row],[Inventory_Level]]&gt;=700,"high",Table1[[#This Row],[Inventory_Level]]&gt;200,"medium")</f>
        <v>medium</v>
      </c>
    </row>
    <row r="6573" spans="1:20" x14ac:dyDescent="0.35">
      <c r="A6573" s="4">
        <v>6572</v>
      </c>
      <c r="B6573" s="4" t="s">
        <v>37</v>
      </c>
      <c r="C6573" s="4" t="s">
        <v>16</v>
      </c>
      <c r="D6573" s="4" t="s">
        <v>32</v>
      </c>
      <c r="E6573" s="4" t="s">
        <v>52</v>
      </c>
      <c r="F6573" s="10" t="s">
        <v>303</v>
      </c>
      <c r="G6573" s="11" t="s">
        <v>377</v>
      </c>
      <c r="H6573" s="4">
        <v>32</v>
      </c>
      <c r="I6573" s="12">
        <v>40180.67</v>
      </c>
      <c r="J6573" s="12">
        <v>1285781.44</v>
      </c>
      <c r="K6573" s="12">
        <v>2862.86</v>
      </c>
      <c r="L6573" s="4">
        <v>908</v>
      </c>
      <c r="M6573" s="4" t="s">
        <v>29</v>
      </c>
      <c r="N6573" s="4" t="str" cm="1">
        <f t="array" ref="N6573">_xlfn.SWITCH(E6573,"Delhi","North","Chennai","South","Hyderabad","South","Mumbai","Central","Bangalore","South")</f>
        <v>Central</v>
      </c>
      <c r="O6573" s="12">
        <v>207691.93</v>
      </c>
      <c r="P6573" s="4">
        <f>Table1[[#This Row],[Delivery_Date]]-Table1[[#This Row],[Order_Date]]</f>
        <v>5</v>
      </c>
      <c r="Q6573" s="4" t="str">
        <f>IF(Table1[[#This Row],[Delivery delay days]]&gt;5,"delay","on time")</f>
        <v>on time</v>
      </c>
      <c r="R6573" s="10">
        <f>DATEVALUE(Table1[[#This Row],[Delivery_Date]])</f>
        <v>45243</v>
      </c>
      <c r="S6573" s="10">
        <f>DATEVALUE(Table1[[#This Row],[Order_Date]])</f>
        <v>45238</v>
      </c>
      <c r="T6573" s="4" t="str" cm="1">
        <f t="array" ref="T6573">_xlfn.IFS(Table1[[#This Row],[Inventory_Level]]&lt;=200,"low",Table1[[#This Row],[Inventory_Level]]&gt;=700,"high",Table1[[#This Row],[Inventory_Level]]&gt;200,"medium")</f>
        <v>high</v>
      </c>
    </row>
    <row r="6574" spans="1:20" x14ac:dyDescent="0.35">
      <c r="A6574" s="4">
        <v>6573</v>
      </c>
      <c r="B6574" s="4" t="s">
        <v>31</v>
      </c>
      <c r="C6574" s="4" t="s">
        <v>16</v>
      </c>
      <c r="D6574" s="4" t="s">
        <v>17</v>
      </c>
      <c r="E6574" s="4" t="s">
        <v>60</v>
      </c>
      <c r="F6574" s="10" t="s">
        <v>178</v>
      </c>
      <c r="G6574" s="11" t="s">
        <v>61</v>
      </c>
      <c r="H6574" s="4">
        <v>99</v>
      </c>
      <c r="I6574" s="12">
        <v>18124.87</v>
      </c>
      <c r="J6574" s="12">
        <v>1794362.13</v>
      </c>
      <c r="K6574" s="12">
        <v>3469.43</v>
      </c>
      <c r="L6574" s="4">
        <v>47</v>
      </c>
      <c r="M6574" s="4" t="s">
        <v>35</v>
      </c>
      <c r="N6574" s="4" t="str" cm="1">
        <f t="array" ref="N6574">_xlfn.SWITCH(E6574,"Delhi","North","Chennai","South","Hyderabad","South","Mumbai","Central","Bangalore","South")</f>
        <v>South</v>
      </c>
      <c r="O6574" s="12">
        <v>358729.49</v>
      </c>
      <c r="P6574" s="4">
        <f>Table1[[#This Row],[Delivery_Date]]-Table1[[#This Row],[Order_Date]]</f>
        <v>11</v>
      </c>
      <c r="Q6574" s="4" t="str">
        <f>IF(Table1[[#This Row],[Delivery delay days]]&gt;5,"delay","on time")</f>
        <v>delay</v>
      </c>
      <c r="R6574" s="10">
        <f>DATEVALUE(Table1[[#This Row],[Delivery_Date]])</f>
        <v>45034</v>
      </c>
      <c r="S6574" s="10">
        <f>DATEVALUE(Table1[[#This Row],[Order_Date]])</f>
        <v>45023</v>
      </c>
      <c r="T6574" s="4" t="str" cm="1">
        <f t="array" ref="T6574">_xlfn.IFS(Table1[[#This Row],[Inventory_Level]]&lt;=200,"low",Table1[[#This Row],[Inventory_Level]]&gt;=700,"high",Table1[[#This Row],[Inventory_Level]]&gt;200,"medium")</f>
        <v>low</v>
      </c>
    </row>
    <row r="6575" spans="1:20" x14ac:dyDescent="0.35">
      <c r="A6575" s="4">
        <v>6574</v>
      </c>
      <c r="B6575" s="4" t="s">
        <v>15</v>
      </c>
      <c r="C6575" s="4" t="s">
        <v>16</v>
      </c>
      <c r="D6575" s="4" t="s">
        <v>45</v>
      </c>
      <c r="E6575" s="4" t="s">
        <v>52</v>
      </c>
      <c r="F6575" s="10" t="s">
        <v>257</v>
      </c>
      <c r="G6575" s="11" t="s">
        <v>367</v>
      </c>
      <c r="H6575" s="4">
        <v>47</v>
      </c>
      <c r="I6575" s="12">
        <v>30081.65</v>
      </c>
      <c r="J6575" s="12">
        <v>1413837.55</v>
      </c>
      <c r="K6575" s="12">
        <v>824.21</v>
      </c>
      <c r="L6575" s="4">
        <v>946</v>
      </c>
      <c r="M6575" s="4" t="s">
        <v>29</v>
      </c>
      <c r="N6575" s="4" t="str" cm="1">
        <f t="array" ref="N6575">_xlfn.SWITCH(E6575,"Delhi","North","Chennai","South","Hyderabad","South","Mumbai","Central","Bangalore","South")</f>
        <v>Central</v>
      </c>
      <c r="O6575" s="12">
        <v>157932.17000000001</v>
      </c>
      <c r="P6575" s="4">
        <f>Table1[[#This Row],[Delivery_Date]]-Table1[[#This Row],[Order_Date]]</f>
        <v>13</v>
      </c>
      <c r="Q6575" s="4" t="str">
        <f>IF(Table1[[#This Row],[Delivery delay days]]&gt;5,"delay","on time")</f>
        <v>delay</v>
      </c>
      <c r="R6575" s="10">
        <f>DATEVALUE(Table1[[#This Row],[Delivery_Date]])</f>
        <v>45074</v>
      </c>
      <c r="S6575" s="10">
        <f>DATEVALUE(Table1[[#This Row],[Order_Date]])</f>
        <v>45061</v>
      </c>
      <c r="T6575" s="4" t="str" cm="1">
        <f t="array" ref="T6575">_xlfn.IFS(Table1[[#This Row],[Inventory_Level]]&lt;=200,"low",Table1[[#This Row],[Inventory_Level]]&gt;=700,"high",Table1[[#This Row],[Inventory_Level]]&gt;200,"medium")</f>
        <v>high</v>
      </c>
    </row>
    <row r="6576" spans="1:20" x14ac:dyDescent="0.35">
      <c r="A6576" s="4">
        <v>6575</v>
      </c>
      <c r="B6576" s="4" t="s">
        <v>23</v>
      </c>
      <c r="C6576" s="4" t="s">
        <v>16</v>
      </c>
      <c r="D6576" s="4" t="s">
        <v>17</v>
      </c>
      <c r="E6576" s="4" t="s">
        <v>26</v>
      </c>
      <c r="F6576" s="10" t="s">
        <v>77</v>
      </c>
      <c r="G6576" s="11" t="s">
        <v>383</v>
      </c>
      <c r="H6576" s="4">
        <v>1</v>
      </c>
      <c r="I6576" s="12">
        <v>22514.31</v>
      </c>
      <c r="J6576" s="12">
        <v>22514.31</v>
      </c>
      <c r="K6576" s="12">
        <v>2157.8200000000002</v>
      </c>
      <c r="L6576" s="4">
        <v>430</v>
      </c>
      <c r="M6576" s="4" t="s">
        <v>35</v>
      </c>
      <c r="N6576" s="4" t="str" cm="1">
        <f t="array" ref="N6576">_xlfn.SWITCH(E6576,"Delhi","North","Chennai","South","Hyderabad","South","Mumbai","Central","Bangalore","South")</f>
        <v>South</v>
      </c>
      <c r="O6576" s="12">
        <v>3453.48</v>
      </c>
      <c r="P6576" s="4">
        <f>Table1[[#This Row],[Delivery_Date]]-Table1[[#This Row],[Order_Date]]</f>
        <v>9</v>
      </c>
      <c r="Q6576" s="4" t="str">
        <f>IF(Table1[[#This Row],[Delivery delay days]]&gt;5,"delay","on time")</f>
        <v>delay</v>
      </c>
      <c r="R6576" s="10">
        <f>DATEVALUE(Table1[[#This Row],[Delivery_Date]])</f>
        <v>45213</v>
      </c>
      <c r="S6576" s="10">
        <f>DATEVALUE(Table1[[#This Row],[Order_Date]])</f>
        <v>45204</v>
      </c>
      <c r="T6576" s="4" t="str" cm="1">
        <f t="array" ref="T6576">_xlfn.IFS(Table1[[#This Row],[Inventory_Level]]&lt;=200,"low",Table1[[#This Row],[Inventory_Level]]&gt;=700,"high",Table1[[#This Row],[Inventory_Level]]&gt;200,"medium")</f>
        <v>medium</v>
      </c>
    </row>
    <row r="6577" spans="1:20" x14ac:dyDescent="0.35">
      <c r="A6577" s="4">
        <v>6576</v>
      </c>
      <c r="B6577" s="4" t="s">
        <v>51</v>
      </c>
      <c r="C6577" s="4" t="s">
        <v>16</v>
      </c>
      <c r="D6577" s="4" t="s">
        <v>17</v>
      </c>
      <c r="E6577" s="4" t="s">
        <v>52</v>
      </c>
      <c r="F6577" s="10" t="s">
        <v>413</v>
      </c>
      <c r="G6577" s="11" t="s">
        <v>124</v>
      </c>
      <c r="H6577" s="4">
        <v>40</v>
      </c>
      <c r="I6577" s="12">
        <v>28358.34</v>
      </c>
      <c r="J6577" s="12">
        <v>1134333.6000000001</v>
      </c>
      <c r="K6577" s="12">
        <v>2766.2</v>
      </c>
      <c r="L6577" s="4">
        <v>148</v>
      </c>
      <c r="M6577" s="4" t="s">
        <v>35</v>
      </c>
      <c r="N6577" s="4" t="str" cm="1">
        <f t="array" ref="N6577">_xlfn.SWITCH(E6577,"Delhi","North","Chennai","South","Hyderabad","South","Mumbai","Central","Bangalore","South")</f>
        <v>Central</v>
      </c>
      <c r="O6577" s="12">
        <v>139689.14000000001</v>
      </c>
      <c r="P6577" s="4">
        <f>Table1[[#This Row],[Delivery_Date]]-Table1[[#This Row],[Order_Date]]</f>
        <v>14</v>
      </c>
      <c r="Q6577" s="4" t="str">
        <f>IF(Table1[[#This Row],[Delivery delay days]]&gt;5,"delay","on time")</f>
        <v>delay</v>
      </c>
      <c r="R6577" s="10">
        <f>DATEVALUE(Table1[[#This Row],[Delivery_Date]])</f>
        <v>45065</v>
      </c>
      <c r="S6577" s="10">
        <f>DATEVALUE(Table1[[#This Row],[Order_Date]])</f>
        <v>45051</v>
      </c>
      <c r="T6577" s="4" t="str" cm="1">
        <f t="array" ref="T6577">_xlfn.IFS(Table1[[#This Row],[Inventory_Level]]&lt;=200,"low",Table1[[#This Row],[Inventory_Level]]&gt;=700,"high",Table1[[#This Row],[Inventory_Level]]&gt;200,"medium")</f>
        <v>low</v>
      </c>
    </row>
    <row r="6578" spans="1:20" x14ac:dyDescent="0.35">
      <c r="A6578" s="4">
        <v>6577</v>
      </c>
      <c r="B6578" s="4" t="s">
        <v>23</v>
      </c>
      <c r="C6578" s="4" t="s">
        <v>16</v>
      </c>
      <c r="D6578" s="4" t="s">
        <v>17</v>
      </c>
      <c r="E6578" s="4" t="s">
        <v>26</v>
      </c>
      <c r="F6578" s="10" t="s">
        <v>58</v>
      </c>
      <c r="G6578" s="11" t="s">
        <v>173</v>
      </c>
      <c r="H6578" s="4">
        <v>75</v>
      </c>
      <c r="I6578" s="12">
        <v>30602.25</v>
      </c>
      <c r="J6578" s="12">
        <v>2295168.75</v>
      </c>
      <c r="K6578" s="12">
        <v>3743.28</v>
      </c>
      <c r="L6578" s="4">
        <v>98</v>
      </c>
      <c r="M6578" s="4" t="s">
        <v>29</v>
      </c>
      <c r="N6578" s="4" t="str" cm="1">
        <f t="array" ref="N6578">_xlfn.SWITCH(E6578,"Delhi","North","Chennai","South","Hyderabad","South","Mumbai","Central","Bangalore","South")</f>
        <v>South</v>
      </c>
      <c r="O6578" s="12">
        <v>202522.26</v>
      </c>
      <c r="P6578" s="4">
        <f>Table1[[#This Row],[Delivery_Date]]-Table1[[#This Row],[Order_Date]]</f>
        <v>15</v>
      </c>
      <c r="Q6578" s="4" t="str">
        <f>IF(Table1[[#This Row],[Delivery delay days]]&gt;5,"delay","on time")</f>
        <v>delay</v>
      </c>
      <c r="R6578" s="10">
        <f>DATEVALUE(Table1[[#This Row],[Delivery_Date]])</f>
        <v>45060</v>
      </c>
      <c r="S6578" s="10">
        <f>DATEVALUE(Table1[[#This Row],[Order_Date]])</f>
        <v>45045</v>
      </c>
      <c r="T6578" s="4" t="str" cm="1">
        <f t="array" ref="T6578">_xlfn.IFS(Table1[[#This Row],[Inventory_Level]]&lt;=200,"low",Table1[[#This Row],[Inventory_Level]]&gt;=700,"high",Table1[[#This Row],[Inventory_Level]]&gt;200,"medium")</f>
        <v>low</v>
      </c>
    </row>
    <row r="6579" spans="1:20" x14ac:dyDescent="0.35">
      <c r="A6579" s="4">
        <v>6578</v>
      </c>
      <c r="B6579" s="4" t="s">
        <v>65</v>
      </c>
      <c r="C6579" s="4" t="s">
        <v>38</v>
      </c>
      <c r="D6579" s="4" t="s">
        <v>45</v>
      </c>
      <c r="E6579" s="4" t="s">
        <v>60</v>
      </c>
      <c r="F6579" s="10" t="s">
        <v>348</v>
      </c>
      <c r="G6579" s="11" t="s">
        <v>307</v>
      </c>
      <c r="H6579" s="4">
        <v>44</v>
      </c>
      <c r="I6579" s="12">
        <v>23293.03</v>
      </c>
      <c r="J6579" s="12">
        <v>1024893.32</v>
      </c>
      <c r="K6579" s="12">
        <v>3738.63</v>
      </c>
      <c r="L6579" s="4">
        <v>128</v>
      </c>
      <c r="M6579" s="4" t="s">
        <v>35</v>
      </c>
      <c r="N6579" s="4" t="str" cm="1">
        <f t="array" ref="N6579">_xlfn.SWITCH(E6579,"Delhi","North","Chennai","South","Hyderabad","South","Mumbai","Central","Bangalore","South")</f>
        <v>South</v>
      </c>
      <c r="O6579" s="12">
        <v>253986.42</v>
      </c>
      <c r="P6579" s="4">
        <f>Table1[[#This Row],[Delivery_Date]]-Table1[[#This Row],[Order_Date]]</f>
        <v>4</v>
      </c>
      <c r="Q6579" s="4" t="str">
        <f>IF(Table1[[#This Row],[Delivery delay days]]&gt;5,"delay","on time")</f>
        <v>on time</v>
      </c>
      <c r="R6579" s="10">
        <f>DATEVALUE(Table1[[#This Row],[Delivery_Date]])</f>
        <v>45283</v>
      </c>
      <c r="S6579" s="10">
        <f>DATEVALUE(Table1[[#This Row],[Order_Date]])</f>
        <v>45279</v>
      </c>
      <c r="T6579" s="4" t="str" cm="1">
        <f t="array" ref="T6579">_xlfn.IFS(Table1[[#This Row],[Inventory_Level]]&lt;=200,"low",Table1[[#This Row],[Inventory_Level]]&gt;=700,"high",Table1[[#This Row],[Inventory_Level]]&gt;200,"medium")</f>
        <v>low</v>
      </c>
    </row>
    <row r="6580" spans="1:20" x14ac:dyDescent="0.35">
      <c r="A6580" s="4">
        <v>6579</v>
      </c>
      <c r="B6580" s="4" t="s">
        <v>51</v>
      </c>
      <c r="C6580" s="4" t="s">
        <v>16</v>
      </c>
      <c r="D6580" s="4" t="s">
        <v>32</v>
      </c>
      <c r="E6580" s="4" t="s">
        <v>60</v>
      </c>
      <c r="F6580" s="10" t="s">
        <v>91</v>
      </c>
      <c r="G6580" s="11" t="s">
        <v>183</v>
      </c>
      <c r="H6580" s="4">
        <v>2</v>
      </c>
      <c r="I6580" s="12">
        <v>41007.96</v>
      </c>
      <c r="J6580" s="12">
        <v>82015.92</v>
      </c>
      <c r="K6580" s="12">
        <v>797.31</v>
      </c>
      <c r="L6580" s="4">
        <v>730</v>
      </c>
      <c r="M6580" s="4" t="s">
        <v>21</v>
      </c>
      <c r="N6580" s="4" t="str" cm="1">
        <f t="array" ref="N6580">_xlfn.SWITCH(E6580,"Delhi","North","Chennai","South","Hyderabad","South","Mumbai","Central","Bangalore","South")</f>
        <v>South</v>
      </c>
      <c r="O6580" s="12">
        <v>14759.31</v>
      </c>
      <c r="P6580" s="4">
        <f>Table1[[#This Row],[Delivery_Date]]-Table1[[#This Row],[Order_Date]]</f>
        <v>4</v>
      </c>
      <c r="Q6580" s="4" t="str">
        <f>IF(Table1[[#This Row],[Delivery delay days]]&gt;5,"delay","on time")</f>
        <v>on time</v>
      </c>
      <c r="R6580" s="10">
        <f>DATEVALUE(Table1[[#This Row],[Delivery_Date]])</f>
        <v>45031</v>
      </c>
      <c r="S6580" s="10">
        <f>DATEVALUE(Table1[[#This Row],[Order_Date]])</f>
        <v>45027</v>
      </c>
      <c r="T6580" s="4" t="str" cm="1">
        <f t="array" ref="T6580">_xlfn.IFS(Table1[[#This Row],[Inventory_Level]]&lt;=200,"low",Table1[[#This Row],[Inventory_Level]]&gt;=700,"high",Table1[[#This Row],[Inventory_Level]]&gt;200,"medium")</f>
        <v>high</v>
      </c>
    </row>
    <row r="6581" spans="1:20" x14ac:dyDescent="0.35">
      <c r="A6581" s="4">
        <v>6580</v>
      </c>
      <c r="B6581" s="4" t="s">
        <v>23</v>
      </c>
      <c r="C6581" s="4" t="s">
        <v>16</v>
      </c>
      <c r="D6581" s="4" t="s">
        <v>39</v>
      </c>
      <c r="E6581" s="4" t="s">
        <v>26</v>
      </c>
      <c r="F6581" s="10" t="s">
        <v>367</v>
      </c>
      <c r="G6581" s="11" t="s">
        <v>266</v>
      </c>
      <c r="H6581" s="4">
        <v>39</v>
      </c>
      <c r="I6581" s="12">
        <v>6713.68</v>
      </c>
      <c r="J6581" s="12">
        <v>261833.52</v>
      </c>
      <c r="K6581" s="12">
        <v>1270.9000000000001</v>
      </c>
      <c r="L6581" s="4">
        <v>703</v>
      </c>
      <c r="M6581" s="4" t="s">
        <v>42</v>
      </c>
      <c r="N6581" s="4" t="str" cm="1">
        <f t="array" ref="N6581">_xlfn.SWITCH(E6581,"Delhi","North","Chennai","South","Hyderabad","South","Mumbai","Central","Bangalore","South")</f>
        <v>South</v>
      </c>
      <c r="O6581" s="12">
        <v>35946.379999999997</v>
      </c>
      <c r="P6581" s="4">
        <f>Table1[[#This Row],[Delivery_Date]]-Table1[[#This Row],[Order_Date]]</f>
        <v>5</v>
      </c>
      <c r="Q6581" s="4" t="str">
        <f>IF(Table1[[#This Row],[Delivery delay days]]&gt;5,"delay","on time")</f>
        <v>on time</v>
      </c>
      <c r="R6581" s="10">
        <f>DATEVALUE(Table1[[#This Row],[Delivery_Date]])</f>
        <v>45079</v>
      </c>
      <c r="S6581" s="10">
        <f>DATEVALUE(Table1[[#This Row],[Order_Date]])</f>
        <v>45074</v>
      </c>
      <c r="T6581" s="4" t="str" cm="1">
        <f t="array" ref="T6581">_xlfn.IFS(Table1[[#This Row],[Inventory_Level]]&lt;=200,"low",Table1[[#This Row],[Inventory_Level]]&gt;=700,"high",Table1[[#This Row],[Inventory_Level]]&gt;200,"medium")</f>
        <v>high</v>
      </c>
    </row>
    <row r="6582" spans="1:20" x14ac:dyDescent="0.35">
      <c r="A6582" s="4">
        <v>6581</v>
      </c>
      <c r="B6582" s="4" t="s">
        <v>44</v>
      </c>
      <c r="C6582" s="4" t="s">
        <v>24</v>
      </c>
      <c r="D6582" s="4" t="s">
        <v>25</v>
      </c>
      <c r="E6582" s="4" t="s">
        <v>46</v>
      </c>
      <c r="F6582" s="10" t="s">
        <v>213</v>
      </c>
      <c r="G6582" s="11" t="s">
        <v>382</v>
      </c>
      <c r="H6582" s="4">
        <v>22</v>
      </c>
      <c r="I6582" s="12">
        <v>49748.67</v>
      </c>
      <c r="J6582" s="12">
        <v>1094470.74</v>
      </c>
      <c r="K6582" s="12">
        <v>1930.45</v>
      </c>
      <c r="L6582" s="4">
        <v>292</v>
      </c>
      <c r="M6582" s="4" t="s">
        <v>35</v>
      </c>
      <c r="N6582" s="4" t="str" cm="1">
        <f t="array" ref="N6582">_xlfn.SWITCH(E6582,"Delhi","North","Chennai","South","Hyderabad","South","Mumbai","Central","Bangalore","South")</f>
        <v>South</v>
      </c>
      <c r="O6582" s="12">
        <v>177390.7</v>
      </c>
      <c r="P6582" s="4">
        <f>Table1[[#This Row],[Delivery_Date]]-Table1[[#This Row],[Order_Date]]</f>
        <v>3</v>
      </c>
      <c r="Q6582" s="4" t="str">
        <f>IF(Table1[[#This Row],[Delivery delay days]]&gt;5,"delay","on time")</f>
        <v>on time</v>
      </c>
      <c r="R6582" s="10">
        <f>DATEVALUE(Table1[[#This Row],[Delivery_Date]])</f>
        <v>45254</v>
      </c>
      <c r="S6582" s="10">
        <f>DATEVALUE(Table1[[#This Row],[Order_Date]])</f>
        <v>45251</v>
      </c>
      <c r="T6582" s="4" t="str" cm="1">
        <f t="array" ref="T6582">_xlfn.IFS(Table1[[#This Row],[Inventory_Level]]&lt;=200,"low",Table1[[#This Row],[Inventory_Level]]&gt;=700,"high",Table1[[#This Row],[Inventory_Level]]&gt;200,"medium")</f>
        <v>medium</v>
      </c>
    </row>
    <row r="6583" spans="1:20" x14ac:dyDescent="0.35">
      <c r="A6583" s="4">
        <v>6582</v>
      </c>
      <c r="B6583" s="4" t="s">
        <v>51</v>
      </c>
      <c r="C6583" s="4" t="s">
        <v>38</v>
      </c>
      <c r="D6583" s="4" t="s">
        <v>32</v>
      </c>
      <c r="E6583" s="4" t="s">
        <v>26</v>
      </c>
      <c r="F6583" s="10" t="s">
        <v>280</v>
      </c>
      <c r="G6583" s="11" t="s">
        <v>230</v>
      </c>
      <c r="H6583" s="4">
        <v>39</v>
      </c>
      <c r="I6583" s="12">
        <v>24193.39</v>
      </c>
      <c r="J6583" s="12">
        <v>943542.21</v>
      </c>
      <c r="K6583" s="12">
        <v>4604.4799999999996</v>
      </c>
      <c r="L6583" s="4">
        <v>34</v>
      </c>
      <c r="M6583" s="4" t="s">
        <v>42</v>
      </c>
      <c r="N6583" s="4" t="str" cm="1">
        <f t="array" ref="N6583">_xlfn.SWITCH(E6583,"Delhi","North","Chennai","South","Hyderabad","South","Mumbai","Central","Bangalore","South")</f>
        <v>South</v>
      </c>
      <c r="O6583" s="12">
        <v>220531.03</v>
      </c>
      <c r="P6583" s="4">
        <f>Table1[[#This Row],[Delivery_Date]]-Table1[[#This Row],[Order_Date]]</f>
        <v>10</v>
      </c>
      <c r="Q6583" s="4" t="str">
        <f>IF(Table1[[#This Row],[Delivery delay days]]&gt;5,"delay","on time")</f>
        <v>delay</v>
      </c>
      <c r="R6583" s="10">
        <f>DATEVALUE(Table1[[#This Row],[Delivery_Date]])</f>
        <v>45277</v>
      </c>
      <c r="S6583" s="10">
        <f>DATEVALUE(Table1[[#This Row],[Order_Date]])</f>
        <v>45267</v>
      </c>
      <c r="T6583" s="4" t="str" cm="1">
        <f t="array" ref="T6583">_xlfn.IFS(Table1[[#This Row],[Inventory_Level]]&lt;=200,"low",Table1[[#This Row],[Inventory_Level]]&gt;=700,"high",Table1[[#This Row],[Inventory_Level]]&gt;200,"medium")</f>
        <v>low</v>
      </c>
    </row>
    <row r="6584" spans="1:20" x14ac:dyDescent="0.35">
      <c r="A6584" s="4">
        <v>6583</v>
      </c>
      <c r="B6584" s="4" t="s">
        <v>44</v>
      </c>
      <c r="C6584" s="4" t="s">
        <v>24</v>
      </c>
      <c r="D6584" s="4" t="s">
        <v>32</v>
      </c>
      <c r="E6584" s="4" t="s">
        <v>18</v>
      </c>
      <c r="F6584" s="10" t="s">
        <v>110</v>
      </c>
      <c r="G6584" s="11" t="s">
        <v>111</v>
      </c>
      <c r="H6584" s="4">
        <v>33</v>
      </c>
      <c r="I6584" s="12">
        <v>33237.64</v>
      </c>
      <c r="J6584" s="12">
        <v>1096842.1200000001</v>
      </c>
      <c r="K6584" s="12">
        <v>2563.21</v>
      </c>
      <c r="L6584" s="4">
        <v>992</v>
      </c>
      <c r="M6584" s="4" t="s">
        <v>21</v>
      </c>
      <c r="N6584" s="4" t="str" cm="1">
        <f t="array" ref="N6584">_xlfn.SWITCH(E6584,"Delhi","North","Chennai","South","Hyderabad","South","Mumbai","Central","Bangalore","South")</f>
        <v>North</v>
      </c>
      <c r="O6584" s="12">
        <v>105082.73</v>
      </c>
      <c r="P6584" s="4">
        <f>Table1[[#This Row],[Delivery_Date]]-Table1[[#This Row],[Order_Date]]</f>
        <v>9</v>
      </c>
      <c r="Q6584" s="4" t="str">
        <f>IF(Table1[[#This Row],[Delivery delay days]]&gt;5,"delay","on time")</f>
        <v>delay</v>
      </c>
      <c r="R6584" s="10">
        <f>DATEVALUE(Table1[[#This Row],[Delivery_Date]])</f>
        <v>44988</v>
      </c>
      <c r="S6584" s="10">
        <f>DATEVALUE(Table1[[#This Row],[Order_Date]])</f>
        <v>44979</v>
      </c>
      <c r="T6584" s="4" t="str" cm="1">
        <f t="array" ref="T6584">_xlfn.IFS(Table1[[#This Row],[Inventory_Level]]&lt;=200,"low",Table1[[#This Row],[Inventory_Level]]&gt;=700,"high",Table1[[#This Row],[Inventory_Level]]&gt;200,"medium")</f>
        <v>high</v>
      </c>
    </row>
    <row r="6585" spans="1:20" x14ac:dyDescent="0.35">
      <c r="A6585" s="4">
        <v>6584</v>
      </c>
      <c r="B6585" s="4" t="s">
        <v>65</v>
      </c>
      <c r="C6585" s="4" t="s">
        <v>24</v>
      </c>
      <c r="D6585" s="4" t="s">
        <v>17</v>
      </c>
      <c r="E6585" s="4" t="s">
        <v>46</v>
      </c>
      <c r="F6585" s="10" t="s">
        <v>298</v>
      </c>
      <c r="G6585" s="11" t="s">
        <v>99</v>
      </c>
      <c r="H6585" s="4">
        <v>91</v>
      </c>
      <c r="I6585" s="12">
        <v>9610.09</v>
      </c>
      <c r="J6585" s="12">
        <v>874518.19</v>
      </c>
      <c r="K6585" s="12">
        <v>1346.83</v>
      </c>
      <c r="L6585" s="4">
        <v>844</v>
      </c>
      <c r="M6585" s="4" t="s">
        <v>42</v>
      </c>
      <c r="N6585" s="4" t="str" cm="1">
        <f t="array" ref="N6585">_xlfn.SWITCH(E6585,"Delhi","North","Chennai","South","Hyderabad","South","Mumbai","Central","Bangalore","South")</f>
        <v>South</v>
      </c>
      <c r="O6585" s="12">
        <v>119465.51</v>
      </c>
      <c r="P6585" s="4">
        <f>Table1[[#This Row],[Delivery_Date]]-Table1[[#This Row],[Order_Date]]</f>
        <v>9</v>
      </c>
      <c r="Q6585" s="4" t="str">
        <f>IF(Table1[[#This Row],[Delivery delay days]]&gt;5,"delay","on time")</f>
        <v>delay</v>
      </c>
      <c r="R6585" s="10">
        <f>DATEVALUE(Table1[[#This Row],[Delivery_Date]])</f>
        <v>45081</v>
      </c>
      <c r="S6585" s="10">
        <f>DATEVALUE(Table1[[#This Row],[Order_Date]])</f>
        <v>45072</v>
      </c>
      <c r="T6585" s="4" t="str" cm="1">
        <f t="array" ref="T6585">_xlfn.IFS(Table1[[#This Row],[Inventory_Level]]&lt;=200,"low",Table1[[#This Row],[Inventory_Level]]&gt;=700,"high",Table1[[#This Row],[Inventory_Level]]&gt;200,"medium")</f>
        <v>high</v>
      </c>
    </row>
    <row r="6586" spans="1:20" x14ac:dyDescent="0.35">
      <c r="A6586" s="4">
        <v>6585</v>
      </c>
      <c r="B6586" s="4" t="s">
        <v>65</v>
      </c>
      <c r="C6586" s="4" t="s">
        <v>38</v>
      </c>
      <c r="D6586" s="4" t="s">
        <v>45</v>
      </c>
      <c r="E6586" s="4" t="s">
        <v>46</v>
      </c>
      <c r="F6586" s="10" t="s">
        <v>339</v>
      </c>
      <c r="G6586" s="11" t="s">
        <v>235</v>
      </c>
      <c r="H6586" s="4">
        <v>88</v>
      </c>
      <c r="I6586" s="12">
        <v>17257.990000000002</v>
      </c>
      <c r="J6586" s="12">
        <v>1518703.12</v>
      </c>
      <c r="K6586" s="12">
        <v>642.58000000000004</v>
      </c>
      <c r="L6586" s="4">
        <v>960</v>
      </c>
      <c r="M6586" s="4" t="s">
        <v>29</v>
      </c>
      <c r="N6586" s="4" t="str" cm="1">
        <f t="array" ref="N6586">_xlfn.SWITCH(E6586,"Delhi","North","Chennai","South","Hyderabad","South","Mumbai","Central","Bangalore","South")</f>
        <v>South</v>
      </c>
      <c r="O6586" s="12">
        <v>272306.28000000003</v>
      </c>
      <c r="P6586" s="4">
        <f>Table1[[#This Row],[Delivery_Date]]-Table1[[#This Row],[Order_Date]]</f>
        <v>12</v>
      </c>
      <c r="Q6586" s="4" t="str">
        <f>IF(Table1[[#This Row],[Delivery delay days]]&gt;5,"delay","on time")</f>
        <v>delay</v>
      </c>
      <c r="R6586" s="10">
        <f>DATEVALUE(Table1[[#This Row],[Delivery_Date]])</f>
        <v>45068</v>
      </c>
      <c r="S6586" s="10">
        <f>DATEVALUE(Table1[[#This Row],[Order_Date]])</f>
        <v>45056</v>
      </c>
      <c r="T6586" s="4" t="str" cm="1">
        <f t="array" ref="T6586">_xlfn.IFS(Table1[[#This Row],[Inventory_Level]]&lt;=200,"low",Table1[[#This Row],[Inventory_Level]]&gt;=700,"high",Table1[[#This Row],[Inventory_Level]]&gt;200,"medium")</f>
        <v>high</v>
      </c>
    </row>
    <row r="6587" spans="1:20" x14ac:dyDescent="0.35">
      <c r="A6587" s="4">
        <v>6586</v>
      </c>
      <c r="B6587" s="4" t="s">
        <v>51</v>
      </c>
      <c r="C6587" s="4" t="s">
        <v>24</v>
      </c>
      <c r="D6587" s="4" t="s">
        <v>32</v>
      </c>
      <c r="E6587" s="4" t="s">
        <v>60</v>
      </c>
      <c r="F6587" s="10" t="s">
        <v>145</v>
      </c>
      <c r="G6587" s="11" t="s">
        <v>297</v>
      </c>
      <c r="H6587" s="4">
        <v>42</v>
      </c>
      <c r="I6587" s="12">
        <v>3055.14</v>
      </c>
      <c r="J6587" s="12">
        <v>128315.88</v>
      </c>
      <c r="K6587" s="12">
        <v>1008.69</v>
      </c>
      <c r="L6587" s="4">
        <v>560</v>
      </c>
      <c r="M6587" s="4" t="s">
        <v>29</v>
      </c>
      <c r="N6587" s="4" t="str" cm="1">
        <f t="array" ref="N6587">_xlfn.SWITCH(E6587,"Delhi","North","Chennai","South","Hyderabad","South","Mumbai","Central","Bangalore","South")</f>
        <v>South</v>
      </c>
      <c r="O6587" s="12">
        <v>9574.32</v>
      </c>
      <c r="P6587" s="4">
        <f>Table1[[#This Row],[Delivery_Date]]-Table1[[#This Row],[Order_Date]]</f>
        <v>13</v>
      </c>
      <c r="Q6587" s="4" t="str">
        <f>IF(Table1[[#This Row],[Delivery delay days]]&gt;5,"delay","on time")</f>
        <v>delay</v>
      </c>
      <c r="R6587" s="10">
        <f>DATEVALUE(Table1[[#This Row],[Delivery_Date]])</f>
        <v>45093</v>
      </c>
      <c r="S6587" s="10">
        <f>DATEVALUE(Table1[[#This Row],[Order_Date]])</f>
        <v>45080</v>
      </c>
      <c r="T6587" s="4" t="str" cm="1">
        <f t="array" ref="T6587">_xlfn.IFS(Table1[[#This Row],[Inventory_Level]]&lt;=200,"low",Table1[[#This Row],[Inventory_Level]]&gt;=700,"high",Table1[[#This Row],[Inventory_Level]]&gt;200,"medium")</f>
        <v>medium</v>
      </c>
    </row>
    <row r="6588" spans="1:20" x14ac:dyDescent="0.35">
      <c r="A6588" s="4">
        <v>6587</v>
      </c>
      <c r="B6588" s="4" t="s">
        <v>59</v>
      </c>
      <c r="C6588" s="4" t="s">
        <v>16</v>
      </c>
      <c r="D6588" s="4" t="s">
        <v>17</v>
      </c>
      <c r="E6588" s="4" t="s">
        <v>52</v>
      </c>
      <c r="F6588" s="10" t="s">
        <v>386</v>
      </c>
      <c r="G6588" s="11" t="s">
        <v>47</v>
      </c>
      <c r="H6588" s="4">
        <v>7</v>
      </c>
      <c r="I6588" s="12">
        <v>12334.5</v>
      </c>
      <c r="J6588" s="12">
        <v>86341.5</v>
      </c>
      <c r="K6588" s="12">
        <v>1551.37</v>
      </c>
      <c r="L6588" s="4">
        <v>913</v>
      </c>
      <c r="M6588" s="4" t="s">
        <v>35</v>
      </c>
      <c r="N6588" s="4" t="str" cm="1">
        <f t="array" ref="N6588">_xlfn.SWITCH(E6588,"Delhi","North","Chennai","South","Hyderabad","South","Mumbai","Central","Bangalore","South")</f>
        <v>Central</v>
      </c>
      <c r="O6588" s="12">
        <v>7615.8</v>
      </c>
      <c r="P6588" s="4">
        <f>Table1[[#This Row],[Delivery_Date]]-Table1[[#This Row],[Order_Date]]</f>
        <v>6</v>
      </c>
      <c r="Q6588" s="4" t="str">
        <f>IF(Table1[[#This Row],[Delivery delay days]]&gt;5,"delay","on time")</f>
        <v>delay</v>
      </c>
      <c r="R6588" s="10">
        <f>DATEVALUE(Table1[[#This Row],[Delivery_Date]])</f>
        <v>45138</v>
      </c>
      <c r="S6588" s="10">
        <f>DATEVALUE(Table1[[#This Row],[Order_Date]])</f>
        <v>45132</v>
      </c>
      <c r="T6588" s="4" t="str" cm="1">
        <f t="array" ref="T6588">_xlfn.IFS(Table1[[#This Row],[Inventory_Level]]&lt;=200,"low",Table1[[#This Row],[Inventory_Level]]&gt;=700,"high",Table1[[#This Row],[Inventory_Level]]&gt;200,"medium")</f>
        <v>high</v>
      </c>
    </row>
    <row r="6589" spans="1:20" x14ac:dyDescent="0.35">
      <c r="A6589" s="4">
        <v>6588</v>
      </c>
      <c r="B6589" s="4" t="s">
        <v>15</v>
      </c>
      <c r="C6589" s="4" t="s">
        <v>38</v>
      </c>
      <c r="D6589" s="4" t="s">
        <v>39</v>
      </c>
      <c r="E6589" s="4" t="s">
        <v>18</v>
      </c>
      <c r="F6589" s="10" t="s">
        <v>178</v>
      </c>
      <c r="G6589" s="11" t="s">
        <v>57</v>
      </c>
      <c r="H6589" s="4">
        <v>78</v>
      </c>
      <c r="I6589" s="12">
        <v>15199.43</v>
      </c>
      <c r="J6589" s="12">
        <v>1185555.54</v>
      </c>
      <c r="K6589" s="12">
        <v>3827.04</v>
      </c>
      <c r="L6589" s="4">
        <v>371</v>
      </c>
      <c r="M6589" s="4" t="s">
        <v>42</v>
      </c>
      <c r="N6589" s="4" t="str" cm="1">
        <f t="array" ref="N6589">_xlfn.SWITCH(E6589,"Delhi","North","Chennai","South","Hyderabad","South","Mumbai","Central","Bangalore","South")</f>
        <v>North</v>
      </c>
      <c r="O6589" s="12">
        <v>106146.89</v>
      </c>
      <c r="P6589" s="4">
        <f>Table1[[#This Row],[Delivery_Date]]-Table1[[#This Row],[Order_Date]]</f>
        <v>13</v>
      </c>
      <c r="Q6589" s="4" t="str">
        <f>IF(Table1[[#This Row],[Delivery delay days]]&gt;5,"delay","on time")</f>
        <v>delay</v>
      </c>
      <c r="R6589" s="10">
        <f>DATEVALUE(Table1[[#This Row],[Delivery_Date]])</f>
        <v>45036</v>
      </c>
      <c r="S6589" s="10">
        <f>DATEVALUE(Table1[[#This Row],[Order_Date]])</f>
        <v>45023</v>
      </c>
      <c r="T6589" s="4" t="str" cm="1">
        <f t="array" ref="T6589">_xlfn.IFS(Table1[[#This Row],[Inventory_Level]]&lt;=200,"low",Table1[[#This Row],[Inventory_Level]]&gt;=700,"high",Table1[[#This Row],[Inventory_Level]]&gt;200,"medium")</f>
        <v>medium</v>
      </c>
    </row>
    <row r="6590" spans="1:20" x14ac:dyDescent="0.35">
      <c r="A6590" s="4">
        <v>6589</v>
      </c>
      <c r="B6590" s="4" t="s">
        <v>31</v>
      </c>
      <c r="C6590" s="4" t="s">
        <v>38</v>
      </c>
      <c r="D6590" s="4" t="s">
        <v>45</v>
      </c>
      <c r="E6590" s="4" t="s">
        <v>52</v>
      </c>
      <c r="F6590" s="10" t="s">
        <v>20</v>
      </c>
      <c r="G6590" s="11" t="s">
        <v>193</v>
      </c>
      <c r="H6590" s="4">
        <v>90</v>
      </c>
      <c r="I6590" s="12">
        <v>5320.08</v>
      </c>
      <c r="J6590" s="12">
        <v>478807.2</v>
      </c>
      <c r="K6590" s="12">
        <v>1529.94</v>
      </c>
      <c r="L6590" s="4">
        <v>237</v>
      </c>
      <c r="M6590" s="4" t="s">
        <v>35</v>
      </c>
      <c r="N6590" s="4" t="str" cm="1">
        <f t="array" ref="N6590">_xlfn.SWITCH(E6590,"Delhi","North","Chennai","South","Hyderabad","South","Mumbai","Central","Bangalore","South")</f>
        <v>Central</v>
      </c>
      <c r="O6590" s="12">
        <v>61764.19</v>
      </c>
      <c r="P6590" s="4">
        <f>Table1[[#This Row],[Delivery_Date]]-Table1[[#This Row],[Order_Date]]</f>
        <v>11</v>
      </c>
      <c r="Q6590" s="4" t="str">
        <f>IF(Table1[[#This Row],[Delivery delay days]]&gt;5,"delay","on time")</f>
        <v>delay</v>
      </c>
      <c r="R6590" s="10">
        <f>DATEVALUE(Table1[[#This Row],[Delivery_Date]])</f>
        <v>45209</v>
      </c>
      <c r="S6590" s="10">
        <f>DATEVALUE(Table1[[#This Row],[Order_Date]])</f>
        <v>45198</v>
      </c>
      <c r="T6590" s="4" t="str" cm="1">
        <f t="array" ref="T6590">_xlfn.IFS(Table1[[#This Row],[Inventory_Level]]&lt;=200,"low",Table1[[#This Row],[Inventory_Level]]&gt;=700,"high",Table1[[#This Row],[Inventory_Level]]&gt;200,"medium")</f>
        <v>medium</v>
      </c>
    </row>
    <row r="6591" spans="1:20" x14ac:dyDescent="0.35">
      <c r="A6591" s="4">
        <v>6590</v>
      </c>
      <c r="B6591" s="4" t="s">
        <v>65</v>
      </c>
      <c r="C6591" s="4" t="s">
        <v>38</v>
      </c>
      <c r="D6591" s="4" t="s">
        <v>45</v>
      </c>
      <c r="E6591" s="4" t="s">
        <v>18</v>
      </c>
      <c r="F6591" s="10" t="s">
        <v>86</v>
      </c>
      <c r="G6591" s="11" t="s">
        <v>340</v>
      </c>
      <c r="H6591" s="4">
        <v>73</v>
      </c>
      <c r="I6591" s="12">
        <v>45267.73</v>
      </c>
      <c r="J6591" s="12">
        <v>3304544.29</v>
      </c>
      <c r="K6591" s="12">
        <v>4034.22</v>
      </c>
      <c r="L6591" s="4">
        <v>154</v>
      </c>
      <c r="M6591" s="4" t="s">
        <v>42</v>
      </c>
      <c r="N6591" s="4" t="str" cm="1">
        <f t="array" ref="N6591">_xlfn.SWITCH(E6591,"Delhi","North","Chennai","South","Hyderabad","South","Mumbai","Central","Bangalore","South")</f>
        <v>North</v>
      </c>
      <c r="O6591" s="12">
        <v>537961.9</v>
      </c>
      <c r="P6591" s="4">
        <f>Table1[[#This Row],[Delivery_Date]]-Table1[[#This Row],[Order_Date]]</f>
        <v>9</v>
      </c>
      <c r="Q6591" s="4" t="str">
        <f>IF(Table1[[#This Row],[Delivery delay days]]&gt;5,"delay","on time")</f>
        <v>delay</v>
      </c>
      <c r="R6591" s="10">
        <f>DATEVALUE(Table1[[#This Row],[Delivery_Date]])</f>
        <v>45301</v>
      </c>
      <c r="S6591" s="10">
        <f>DATEVALUE(Table1[[#This Row],[Order_Date]])</f>
        <v>45292</v>
      </c>
      <c r="T6591" s="4" t="str" cm="1">
        <f t="array" ref="T6591">_xlfn.IFS(Table1[[#This Row],[Inventory_Level]]&lt;=200,"low",Table1[[#This Row],[Inventory_Level]]&gt;=700,"high",Table1[[#This Row],[Inventory_Level]]&gt;200,"medium")</f>
        <v>low</v>
      </c>
    </row>
    <row r="6592" spans="1:20" x14ac:dyDescent="0.35">
      <c r="A6592" s="4">
        <v>6591</v>
      </c>
      <c r="B6592" s="4" t="s">
        <v>15</v>
      </c>
      <c r="C6592" s="4" t="s">
        <v>24</v>
      </c>
      <c r="D6592" s="4" t="s">
        <v>32</v>
      </c>
      <c r="E6592" s="4" t="s">
        <v>46</v>
      </c>
      <c r="F6592" s="10" t="s">
        <v>352</v>
      </c>
      <c r="G6592" s="11" t="s">
        <v>385</v>
      </c>
      <c r="H6592" s="4">
        <v>59</v>
      </c>
      <c r="I6592" s="12">
        <v>48918.07</v>
      </c>
      <c r="J6592" s="12">
        <v>2886166.13</v>
      </c>
      <c r="K6592" s="12">
        <v>4242.95</v>
      </c>
      <c r="L6592" s="4">
        <v>965</v>
      </c>
      <c r="M6592" s="4" t="s">
        <v>35</v>
      </c>
      <c r="N6592" s="4" t="str" cm="1">
        <f t="array" ref="N6592">_xlfn.SWITCH(E6592,"Delhi","North","Chennai","South","Hyderabad","South","Mumbai","Central","Bangalore","South")</f>
        <v>South</v>
      </c>
      <c r="O6592" s="12">
        <v>437170.32</v>
      </c>
      <c r="P6592" s="4">
        <f>Table1[[#This Row],[Delivery_Date]]-Table1[[#This Row],[Order_Date]]</f>
        <v>2</v>
      </c>
      <c r="Q6592" s="4" t="str">
        <f>IF(Table1[[#This Row],[Delivery delay days]]&gt;5,"delay","on time")</f>
        <v>on time</v>
      </c>
      <c r="R6592" s="10">
        <f>DATEVALUE(Table1[[#This Row],[Delivery_Date]])</f>
        <v>44952</v>
      </c>
      <c r="S6592" s="10">
        <f>DATEVALUE(Table1[[#This Row],[Order_Date]])</f>
        <v>44950</v>
      </c>
      <c r="T6592" s="4" t="str" cm="1">
        <f t="array" ref="T6592">_xlfn.IFS(Table1[[#This Row],[Inventory_Level]]&lt;=200,"low",Table1[[#This Row],[Inventory_Level]]&gt;=700,"high",Table1[[#This Row],[Inventory_Level]]&gt;200,"medium")</f>
        <v>high</v>
      </c>
    </row>
    <row r="6593" spans="1:20" x14ac:dyDescent="0.35">
      <c r="A6593" s="4">
        <v>6592</v>
      </c>
      <c r="B6593" s="4" t="s">
        <v>44</v>
      </c>
      <c r="C6593" s="4" t="s">
        <v>24</v>
      </c>
      <c r="D6593" s="4" t="s">
        <v>32</v>
      </c>
      <c r="E6593" s="4" t="s">
        <v>52</v>
      </c>
      <c r="F6593" s="10" t="s">
        <v>71</v>
      </c>
      <c r="G6593" s="11" t="s">
        <v>118</v>
      </c>
      <c r="H6593" s="4">
        <v>39</v>
      </c>
      <c r="I6593" s="12">
        <v>38060.79</v>
      </c>
      <c r="J6593" s="12">
        <v>1484370.81</v>
      </c>
      <c r="K6593" s="12">
        <v>1232.54</v>
      </c>
      <c r="L6593" s="4">
        <v>596</v>
      </c>
      <c r="M6593" s="4" t="s">
        <v>42</v>
      </c>
      <c r="N6593" s="4" t="str" cm="1">
        <f t="array" ref="N6593">_xlfn.SWITCH(E6593,"Delhi","North","Chennai","South","Hyderabad","South","Mumbai","Central","Bangalore","South")</f>
        <v>Central</v>
      </c>
      <c r="O6593" s="12">
        <v>85061.41</v>
      </c>
      <c r="P6593" s="4">
        <f>Table1[[#This Row],[Delivery_Date]]-Table1[[#This Row],[Order_Date]]</f>
        <v>9</v>
      </c>
      <c r="Q6593" s="4" t="str">
        <f>IF(Table1[[#This Row],[Delivery delay days]]&gt;5,"delay","on time")</f>
        <v>delay</v>
      </c>
      <c r="R6593" s="10">
        <f>DATEVALUE(Table1[[#This Row],[Delivery_Date]])</f>
        <v>45269</v>
      </c>
      <c r="S6593" s="10">
        <f>DATEVALUE(Table1[[#This Row],[Order_Date]])</f>
        <v>45260</v>
      </c>
      <c r="T6593" s="4" t="str" cm="1">
        <f t="array" ref="T6593">_xlfn.IFS(Table1[[#This Row],[Inventory_Level]]&lt;=200,"low",Table1[[#This Row],[Inventory_Level]]&gt;=700,"high",Table1[[#This Row],[Inventory_Level]]&gt;200,"medium")</f>
        <v>medium</v>
      </c>
    </row>
    <row r="6594" spans="1:20" x14ac:dyDescent="0.35">
      <c r="A6594" s="4">
        <v>6593</v>
      </c>
      <c r="B6594" s="4" t="s">
        <v>44</v>
      </c>
      <c r="C6594" s="4" t="s">
        <v>16</v>
      </c>
      <c r="D6594" s="4" t="s">
        <v>32</v>
      </c>
      <c r="E6594" s="4" t="s">
        <v>46</v>
      </c>
      <c r="F6594" s="10" t="s">
        <v>96</v>
      </c>
      <c r="G6594" s="11" t="s">
        <v>350</v>
      </c>
      <c r="H6594" s="4">
        <v>28</v>
      </c>
      <c r="I6594" s="12">
        <v>36650.019999999997</v>
      </c>
      <c r="J6594" s="12">
        <v>1026200.56</v>
      </c>
      <c r="K6594" s="12">
        <v>4460.5</v>
      </c>
      <c r="L6594" s="4">
        <v>476</v>
      </c>
      <c r="M6594" s="4" t="s">
        <v>42</v>
      </c>
      <c r="N6594" s="4" t="str" cm="1">
        <f t="array" ref="N6594">_xlfn.SWITCH(E6594,"Delhi","North","Chennai","South","Hyderabad","South","Mumbai","Central","Bangalore","South")</f>
        <v>South</v>
      </c>
      <c r="O6594" s="12">
        <v>73568.31</v>
      </c>
      <c r="P6594" s="4">
        <f>Table1[[#This Row],[Delivery_Date]]-Table1[[#This Row],[Order_Date]]</f>
        <v>8</v>
      </c>
      <c r="Q6594" s="4" t="str">
        <f>IF(Table1[[#This Row],[Delivery delay days]]&gt;5,"delay","on time")</f>
        <v>delay</v>
      </c>
      <c r="R6594" s="10">
        <f>DATEVALUE(Table1[[#This Row],[Delivery_Date]])</f>
        <v>45264</v>
      </c>
      <c r="S6594" s="10">
        <f>DATEVALUE(Table1[[#This Row],[Order_Date]])</f>
        <v>45256</v>
      </c>
      <c r="T6594" s="4" t="str" cm="1">
        <f t="array" ref="T6594">_xlfn.IFS(Table1[[#This Row],[Inventory_Level]]&lt;=200,"low",Table1[[#This Row],[Inventory_Level]]&gt;=700,"high",Table1[[#This Row],[Inventory_Level]]&gt;200,"medium")</f>
        <v>medium</v>
      </c>
    </row>
    <row r="6595" spans="1:20" x14ac:dyDescent="0.35">
      <c r="A6595" s="4">
        <v>6594</v>
      </c>
      <c r="B6595" s="4" t="s">
        <v>65</v>
      </c>
      <c r="C6595" s="4" t="s">
        <v>38</v>
      </c>
      <c r="D6595" s="4" t="s">
        <v>25</v>
      </c>
      <c r="E6595" s="4" t="s">
        <v>52</v>
      </c>
      <c r="F6595" s="10" t="s">
        <v>329</v>
      </c>
      <c r="G6595" s="11" t="s">
        <v>55</v>
      </c>
      <c r="H6595" s="4">
        <v>24</v>
      </c>
      <c r="I6595" s="12">
        <v>14168.18</v>
      </c>
      <c r="J6595" s="12">
        <v>340036.32</v>
      </c>
      <c r="K6595" s="12">
        <v>4253.12</v>
      </c>
      <c r="L6595" s="4">
        <v>833</v>
      </c>
      <c r="M6595" s="4" t="s">
        <v>29</v>
      </c>
      <c r="N6595" s="4" t="str" cm="1">
        <f t="array" ref="N6595">_xlfn.SWITCH(E6595,"Delhi","North","Chennai","South","Hyderabad","South","Mumbai","Central","Bangalore","South")</f>
        <v>Central</v>
      </c>
      <c r="O6595" s="12">
        <v>80022.009999999995</v>
      </c>
      <c r="P6595" s="4">
        <f>Table1[[#This Row],[Delivery_Date]]-Table1[[#This Row],[Order_Date]]</f>
        <v>11</v>
      </c>
      <c r="Q6595" s="4" t="str">
        <f>IF(Table1[[#This Row],[Delivery delay days]]&gt;5,"delay","on time")</f>
        <v>delay</v>
      </c>
      <c r="R6595" s="10">
        <f>DATEVALUE(Table1[[#This Row],[Delivery_Date]])</f>
        <v>45141</v>
      </c>
      <c r="S6595" s="10">
        <f>DATEVALUE(Table1[[#This Row],[Order_Date]])</f>
        <v>45130</v>
      </c>
      <c r="T6595" s="4" t="str" cm="1">
        <f t="array" ref="T6595">_xlfn.IFS(Table1[[#This Row],[Inventory_Level]]&lt;=200,"low",Table1[[#This Row],[Inventory_Level]]&gt;=700,"high",Table1[[#This Row],[Inventory_Level]]&gt;200,"medium")</f>
        <v>high</v>
      </c>
    </row>
    <row r="6596" spans="1:20" x14ac:dyDescent="0.35">
      <c r="A6596" s="4">
        <v>6595</v>
      </c>
      <c r="B6596" s="4" t="s">
        <v>23</v>
      </c>
      <c r="C6596" s="4" t="s">
        <v>16</v>
      </c>
      <c r="D6596" s="4" t="s">
        <v>25</v>
      </c>
      <c r="E6596" s="4" t="s">
        <v>46</v>
      </c>
      <c r="F6596" s="10" t="s">
        <v>231</v>
      </c>
      <c r="G6596" s="11" t="s">
        <v>178</v>
      </c>
      <c r="H6596" s="4">
        <v>71</v>
      </c>
      <c r="I6596" s="12">
        <v>14615.11</v>
      </c>
      <c r="J6596" s="12">
        <v>1037672.81</v>
      </c>
      <c r="K6596" s="12">
        <v>204.55</v>
      </c>
      <c r="L6596" s="4">
        <v>915</v>
      </c>
      <c r="M6596" s="4" t="s">
        <v>35</v>
      </c>
      <c r="N6596" s="4" t="str" cm="1">
        <f t="array" ref="N6596">_xlfn.SWITCH(E6596,"Delhi","North","Chennai","South","Hyderabad","South","Mumbai","Central","Bangalore","South")</f>
        <v>South</v>
      </c>
      <c r="O6596" s="12">
        <v>94305.89</v>
      </c>
      <c r="P6596" s="4">
        <f>Table1[[#This Row],[Delivery_Date]]-Table1[[#This Row],[Order_Date]]</f>
        <v>1</v>
      </c>
      <c r="Q6596" s="4" t="str">
        <f>IF(Table1[[#This Row],[Delivery delay days]]&gt;5,"delay","on time")</f>
        <v>on time</v>
      </c>
      <c r="R6596" s="10">
        <f>DATEVALUE(Table1[[#This Row],[Delivery_Date]])</f>
        <v>45023</v>
      </c>
      <c r="S6596" s="10">
        <f>DATEVALUE(Table1[[#This Row],[Order_Date]])</f>
        <v>45022</v>
      </c>
      <c r="T6596" s="4" t="str" cm="1">
        <f t="array" ref="T6596">_xlfn.IFS(Table1[[#This Row],[Inventory_Level]]&lt;=200,"low",Table1[[#This Row],[Inventory_Level]]&gt;=700,"high",Table1[[#This Row],[Inventory_Level]]&gt;200,"medium")</f>
        <v>high</v>
      </c>
    </row>
    <row r="6597" spans="1:20" x14ac:dyDescent="0.35">
      <c r="A6597" s="4">
        <v>6596</v>
      </c>
      <c r="B6597" s="4" t="s">
        <v>37</v>
      </c>
      <c r="C6597" s="4" t="s">
        <v>24</v>
      </c>
      <c r="D6597" s="4" t="s">
        <v>25</v>
      </c>
      <c r="E6597" s="4" t="s">
        <v>52</v>
      </c>
      <c r="F6597" s="10" t="s">
        <v>407</v>
      </c>
      <c r="G6597" s="11" t="s">
        <v>379</v>
      </c>
      <c r="H6597" s="4">
        <v>53</v>
      </c>
      <c r="I6597" s="12">
        <v>46572.95</v>
      </c>
      <c r="J6597" s="12">
        <v>2468366.35</v>
      </c>
      <c r="K6597" s="12">
        <v>3845.23</v>
      </c>
      <c r="L6597" s="4">
        <v>488</v>
      </c>
      <c r="M6597" s="4" t="s">
        <v>42</v>
      </c>
      <c r="N6597" s="4" t="str" cm="1">
        <f t="array" ref="N6597">_xlfn.SWITCH(E6597,"Delhi","North","Chennai","South","Hyderabad","South","Mumbai","Central","Bangalore","South")</f>
        <v>Central</v>
      </c>
      <c r="O6597" s="12">
        <v>355319.79</v>
      </c>
      <c r="P6597" s="4">
        <f>Table1[[#This Row],[Delivery_Date]]-Table1[[#This Row],[Order_Date]]</f>
        <v>1</v>
      </c>
      <c r="Q6597" s="4" t="str">
        <f>IF(Table1[[#This Row],[Delivery delay days]]&gt;5,"delay","on time")</f>
        <v>on time</v>
      </c>
      <c r="R6597" s="10">
        <f>DATEVALUE(Table1[[#This Row],[Delivery_Date]])</f>
        <v>45099</v>
      </c>
      <c r="S6597" s="10">
        <f>DATEVALUE(Table1[[#This Row],[Order_Date]])</f>
        <v>45098</v>
      </c>
      <c r="T6597" s="4" t="str" cm="1">
        <f t="array" ref="T6597">_xlfn.IFS(Table1[[#This Row],[Inventory_Level]]&lt;=200,"low",Table1[[#This Row],[Inventory_Level]]&gt;=700,"high",Table1[[#This Row],[Inventory_Level]]&gt;200,"medium")</f>
        <v>medium</v>
      </c>
    </row>
    <row r="6598" spans="1:20" x14ac:dyDescent="0.35">
      <c r="A6598" s="4">
        <v>6597</v>
      </c>
      <c r="B6598" s="4" t="s">
        <v>23</v>
      </c>
      <c r="C6598" s="4" t="s">
        <v>16</v>
      </c>
      <c r="D6598" s="4" t="s">
        <v>17</v>
      </c>
      <c r="E6598" s="4" t="s">
        <v>60</v>
      </c>
      <c r="F6598" s="10" t="s">
        <v>378</v>
      </c>
      <c r="G6598" s="11" t="s">
        <v>130</v>
      </c>
      <c r="H6598" s="4">
        <v>69</v>
      </c>
      <c r="I6598" s="12">
        <v>15224.63</v>
      </c>
      <c r="J6598" s="12">
        <v>1050499.47</v>
      </c>
      <c r="K6598" s="12">
        <v>1822.2</v>
      </c>
      <c r="L6598" s="4">
        <v>947</v>
      </c>
      <c r="M6598" s="4" t="s">
        <v>42</v>
      </c>
      <c r="N6598" s="4" t="str" cm="1">
        <f t="array" ref="N6598">_xlfn.SWITCH(E6598,"Delhi","North","Chennai","South","Hyderabad","South","Mumbai","Central","Bangalore","South")</f>
        <v>South</v>
      </c>
      <c r="O6598" s="12">
        <v>225729.14</v>
      </c>
      <c r="P6598" s="4">
        <f>Table1[[#This Row],[Delivery_Date]]-Table1[[#This Row],[Order_Date]]</f>
        <v>5</v>
      </c>
      <c r="Q6598" s="4" t="str">
        <f>IF(Table1[[#This Row],[Delivery delay days]]&gt;5,"delay","on time")</f>
        <v>on time</v>
      </c>
      <c r="R6598" s="10">
        <f>DATEVALUE(Table1[[#This Row],[Delivery_Date]])</f>
        <v>45125</v>
      </c>
      <c r="S6598" s="10">
        <f>DATEVALUE(Table1[[#This Row],[Order_Date]])</f>
        <v>45120</v>
      </c>
      <c r="T6598" s="4" t="str" cm="1">
        <f t="array" ref="T6598">_xlfn.IFS(Table1[[#This Row],[Inventory_Level]]&lt;=200,"low",Table1[[#This Row],[Inventory_Level]]&gt;=700,"high",Table1[[#This Row],[Inventory_Level]]&gt;200,"medium")</f>
        <v>high</v>
      </c>
    </row>
    <row r="6599" spans="1:20" x14ac:dyDescent="0.35">
      <c r="A6599" s="4">
        <v>6598</v>
      </c>
      <c r="B6599" s="4" t="s">
        <v>51</v>
      </c>
      <c r="C6599" s="4" t="s">
        <v>38</v>
      </c>
      <c r="D6599" s="4" t="s">
        <v>45</v>
      </c>
      <c r="E6599" s="4" t="s">
        <v>46</v>
      </c>
      <c r="F6599" s="10" t="s">
        <v>212</v>
      </c>
      <c r="G6599" s="11" t="s">
        <v>391</v>
      </c>
      <c r="H6599" s="4">
        <v>2</v>
      </c>
      <c r="I6599" s="12">
        <v>24676.84</v>
      </c>
      <c r="J6599" s="12">
        <v>49353.68</v>
      </c>
      <c r="K6599" s="12">
        <v>751.58</v>
      </c>
      <c r="L6599" s="4">
        <v>679</v>
      </c>
      <c r="M6599" s="4" t="s">
        <v>42</v>
      </c>
      <c r="N6599" s="4" t="str" cm="1">
        <f t="array" ref="N6599">_xlfn.SWITCH(E6599,"Delhi","North","Chennai","South","Hyderabad","South","Mumbai","Central","Bangalore","South")</f>
        <v>South</v>
      </c>
      <c r="O6599" s="12">
        <v>8863.42</v>
      </c>
      <c r="P6599" s="4">
        <f>Table1[[#This Row],[Delivery_Date]]-Table1[[#This Row],[Order_Date]]</f>
        <v>3</v>
      </c>
      <c r="Q6599" s="4" t="str">
        <f>IF(Table1[[#This Row],[Delivery delay days]]&gt;5,"delay","on time")</f>
        <v>on time</v>
      </c>
      <c r="R6599" s="10">
        <f>DATEVALUE(Table1[[#This Row],[Delivery_Date]])</f>
        <v>45244</v>
      </c>
      <c r="S6599" s="10">
        <f>DATEVALUE(Table1[[#This Row],[Order_Date]])</f>
        <v>45241</v>
      </c>
      <c r="T6599" s="4" t="str" cm="1">
        <f t="array" ref="T6599">_xlfn.IFS(Table1[[#This Row],[Inventory_Level]]&lt;=200,"low",Table1[[#This Row],[Inventory_Level]]&gt;=700,"high",Table1[[#This Row],[Inventory_Level]]&gt;200,"medium")</f>
        <v>medium</v>
      </c>
    </row>
    <row r="6600" spans="1:20" x14ac:dyDescent="0.35">
      <c r="A6600" s="4">
        <v>6599</v>
      </c>
      <c r="B6600" s="4" t="s">
        <v>51</v>
      </c>
      <c r="C6600" s="4" t="s">
        <v>38</v>
      </c>
      <c r="D6600" s="4" t="s">
        <v>45</v>
      </c>
      <c r="E6600" s="4" t="s">
        <v>26</v>
      </c>
      <c r="F6600" s="10" t="s">
        <v>367</v>
      </c>
      <c r="G6600" s="11" t="s">
        <v>168</v>
      </c>
      <c r="H6600" s="4">
        <v>73</v>
      </c>
      <c r="I6600" s="12">
        <v>4397.18</v>
      </c>
      <c r="J6600" s="12">
        <v>320994.14</v>
      </c>
      <c r="K6600" s="12">
        <v>4529.3999999999996</v>
      </c>
      <c r="L6600" s="4">
        <v>517</v>
      </c>
      <c r="M6600" s="4" t="s">
        <v>29</v>
      </c>
      <c r="N6600" s="4" t="str" cm="1">
        <f t="array" ref="N6600">_xlfn.SWITCH(E6600,"Delhi","North","Chennai","South","Hyderabad","South","Mumbai","Central","Bangalore","South")</f>
        <v>South</v>
      </c>
      <c r="O6600" s="12">
        <v>27594.959999999999</v>
      </c>
      <c r="P6600" s="4">
        <f>Table1[[#This Row],[Delivery_Date]]-Table1[[#This Row],[Order_Date]]</f>
        <v>3</v>
      </c>
      <c r="Q6600" s="4" t="str">
        <f>IF(Table1[[#This Row],[Delivery delay days]]&gt;5,"delay","on time")</f>
        <v>on time</v>
      </c>
      <c r="R6600" s="10">
        <f>DATEVALUE(Table1[[#This Row],[Delivery_Date]])</f>
        <v>45077</v>
      </c>
      <c r="S6600" s="10">
        <f>DATEVALUE(Table1[[#This Row],[Order_Date]])</f>
        <v>45074</v>
      </c>
      <c r="T6600" s="4" t="str" cm="1">
        <f t="array" ref="T6600">_xlfn.IFS(Table1[[#This Row],[Inventory_Level]]&lt;=200,"low",Table1[[#This Row],[Inventory_Level]]&gt;=700,"high",Table1[[#This Row],[Inventory_Level]]&gt;200,"medium")</f>
        <v>medium</v>
      </c>
    </row>
    <row r="6601" spans="1:20" x14ac:dyDescent="0.35">
      <c r="A6601" s="4">
        <v>6600</v>
      </c>
      <c r="B6601" s="4" t="s">
        <v>65</v>
      </c>
      <c r="C6601" s="4" t="s">
        <v>16</v>
      </c>
      <c r="D6601" s="4" t="s">
        <v>39</v>
      </c>
      <c r="E6601" s="4" t="s">
        <v>26</v>
      </c>
      <c r="F6601" s="10" t="s">
        <v>307</v>
      </c>
      <c r="G6601" s="11" t="s">
        <v>309</v>
      </c>
      <c r="H6601" s="4">
        <v>79</v>
      </c>
      <c r="I6601" s="12">
        <v>46063.92</v>
      </c>
      <c r="J6601" s="12">
        <v>3639049.68</v>
      </c>
      <c r="K6601" s="12">
        <v>1904.68</v>
      </c>
      <c r="L6601" s="4">
        <v>828</v>
      </c>
      <c r="M6601" s="4" t="s">
        <v>42</v>
      </c>
      <c r="N6601" s="4" t="str" cm="1">
        <f t="array" ref="N6601">_xlfn.SWITCH(E6601,"Delhi","North","Chennai","South","Hyderabad","South","Mumbai","Central","Bangalore","South")</f>
        <v>South</v>
      </c>
      <c r="O6601" s="12">
        <v>684478.21</v>
      </c>
      <c r="P6601" s="4">
        <f>Table1[[#This Row],[Delivery_Date]]-Table1[[#This Row],[Order_Date]]</f>
        <v>11</v>
      </c>
      <c r="Q6601" s="4" t="str">
        <f>IF(Table1[[#This Row],[Delivery delay days]]&gt;5,"delay","on time")</f>
        <v>delay</v>
      </c>
      <c r="R6601" s="10">
        <f>DATEVALUE(Table1[[#This Row],[Delivery_Date]])</f>
        <v>45294</v>
      </c>
      <c r="S6601" s="10">
        <f>DATEVALUE(Table1[[#This Row],[Order_Date]])</f>
        <v>45283</v>
      </c>
      <c r="T6601" s="4" t="str" cm="1">
        <f t="array" ref="T6601">_xlfn.IFS(Table1[[#This Row],[Inventory_Level]]&lt;=200,"low",Table1[[#This Row],[Inventory_Level]]&gt;=700,"high",Table1[[#This Row],[Inventory_Level]]&gt;200,"medium")</f>
        <v>high</v>
      </c>
    </row>
    <row r="6602" spans="1:20" x14ac:dyDescent="0.35">
      <c r="A6602" s="4">
        <v>6601</v>
      </c>
      <c r="B6602" s="4" t="s">
        <v>51</v>
      </c>
      <c r="C6602" s="4" t="s">
        <v>16</v>
      </c>
      <c r="D6602" s="4" t="s">
        <v>45</v>
      </c>
      <c r="E6602" s="4" t="s">
        <v>52</v>
      </c>
      <c r="F6602" s="10" t="s">
        <v>185</v>
      </c>
      <c r="G6602" s="11" t="s">
        <v>234</v>
      </c>
      <c r="H6602" s="4">
        <v>25</v>
      </c>
      <c r="I6602" s="12">
        <v>44018.36</v>
      </c>
      <c r="J6602" s="12">
        <v>1100459</v>
      </c>
      <c r="K6602" s="12">
        <v>1305.58</v>
      </c>
      <c r="L6602" s="4">
        <v>268</v>
      </c>
      <c r="M6602" s="4" t="s">
        <v>21</v>
      </c>
      <c r="N6602" s="4" t="str" cm="1">
        <f t="array" ref="N6602">_xlfn.SWITCH(E6602,"Delhi","North","Chennai","South","Hyderabad","South","Mumbai","Central","Bangalore","South")</f>
        <v>Central</v>
      </c>
      <c r="O6602" s="12">
        <v>58883.41</v>
      </c>
      <c r="P6602" s="4">
        <f>Table1[[#This Row],[Delivery_Date]]-Table1[[#This Row],[Order_Date]]</f>
        <v>6</v>
      </c>
      <c r="Q6602" s="4" t="str">
        <f>IF(Table1[[#This Row],[Delivery delay days]]&gt;5,"delay","on time")</f>
        <v>delay</v>
      </c>
      <c r="R6602" s="10">
        <f>DATEVALUE(Table1[[#This Row],[Delivery_Date]])</f>
        <v>45047</v>
      </c>
      <c r="S6602" s="10">
        <f>DATEVALUE(Table1[[#This Row],[Order_Date]])</f>
        <v>45041</v>
      </c>
      <c r="T6602" s="4" t="str" cm="1">
        <f t="array" ref="T6602">_xlfn.IFS(Table1[[#This Row],[Inventory_Level]]&lt;=200,"low",Table1[[#This Row],[Inventory_Level]]&gt;=700,"high",Table1[[#This Row],[Inventory_Level]]&gt;200,"medium")</f>
        <v>medium</v>
      </c>
    </row>
    <row r="6603" spans="1:20" x14ac:dyDescent="0.35">
      <c r="A6603" s="4">
        <v>6602</v>
      </c>
      <c r="B6603" s="4" t="s">
        <v>23</v>
      </c>
      <c r="C6603" s="4" t="s">
        <v>38</v>
      </c>
      <c r="D6603" s="4" t="s">
        <v>25</v>
      </c>
      <c r="E6603" s="4" t="s">
        <v>26</v>
      </c>
      <c r="F6603" s="10" t="s">
        <v>191</v>
      </c>
      <c r="G6603" s="11" t="s">
        <v>111</v>
      </c>
      <c r="H6603" s="4">
        <v>96</v>
      </c>
      <c r="I6603" s="12">
        <v>33174.97</v>
      </c>
      <c r="J6603" s="12">
        <v>3184797.12</v>
      </c>
      <c r="K6603" s="12">
        <v>1213.74</v>
      </c>
      <c r="L6603" s="4">
        <v>340</v>
      </c>
      <c r="M6603" s="4" t="s">
        <v>35</v>
      </c>
      <c r="N6603" s="4" t="str" cm="1">
        <f t="array" ref="N6603">_xlfn.SWITCH(E6603,"Delhi","North","Chennai","South","Hyderabad","South","Mumbai","Central","Bangalore","South")</f>
        <v>South</v>
      </c>
      <c r="O6603" s="12">
        <v>626670.94999999995</v>
      </c>
      <c r="P6603" s="4">
        <f>Table1[[#This Row],[Delivery_Date]]-Table1[[#This Row],[Order_Date]]</f>
        <v>1</v>
      </c>
      <c r="Q6603" s="4" t="str">
        <f>IF(Table1[[#This Row],[Delivery delay days]]&gt;5,"delay","on time")</f>
        <v>on time</v>
      </c>
      <c r="R6603" s="10">
        <f>DATEVALUE(Table1[[#This Row],[Delivery_Date]])</f>
        <v>44988</v>
      </c>
      <c r="S6603" s="10">
        <f>DATEVALUE(Table1[[#This Row],[Order_Date]])</f>
        <v>44987</v>
      </c>
      <c r="T6603" s="4" t="str" cm="1">
        <f t="array" ref="T6603">_xlfn.IFS(Table1[[#This Row],[Inventory_Level]]&lt;=200,"low",Table1[[#This Row],[Inventory_Level]]&gt;=700,"high",Table1[[#This Row],[Inventory_Level]]&gt;200,"medium")</f>
        <v>medium</v>
      </c>
    </row>
    <row r="6604" spans="1:20" x14ac:dyDescent="0.35">
      <c r="A6604" s="4">
        <v>6603</v>
      </c>
      <c r="B6604" s="4" t="s">
        <v>23</v>
      </c>
      <c r="C6604" s="4" t="s">
        <v>24</v>
      </c>
      <c r="D6604" s="4" t="s">
        <v>17</v>
      </c>
      <c r="E6604" s="4" t="s">
        <v>52</v>
      </c>
      <c r="F6604" s="10" t="s">
        <v>252</v>
      </c>
      <c r="G6604" s="11" t="s">
        <v>336</v>
      </c>
      <c r="H6604" s="4">
        <v>94</v>
      </c>
      <c r="I6604" s="12">
        <v>36166.730000000003</v>
      </c>
      <c r="J6604" s="12">
        <v>3399672.62</v>
      </c>
      <c r="K6604" s="12">
        <v>4359.49</v>
      </c>
      <c r="L6604" s="4">
        <v>345</v>
      </c>
      <c r="M6604" s="4" t="s">
        <v>42</v>
      </c>
      <c r="N6604" s="4" t="str" cm="1">
        <f t="array" ref="N6604">_xlfn.SWITCH(E6604,"Delhi","North","Chennai","South","Hyderabad","South","Mumbai","Central","Bangalore","South")</f>
        <v>Central</v>
      </c>
      <c r="O6604" s="12">
        <v>831631.49</v>
      </c>
      <c r="P6604" s="4">
        <f>Table1[[#This Row],[Delivery_Date]]-Table1[[#This Row],[Order_Date]]</f>
        <v>6</v>
      </c>
      <c r="Q6604" s="4" t="str">
        <f>IF(Table1[[#This Row],[Delivery delay days]]&gt;5,"delay","on time")</f>
        <v>delay</v>
      </c>
      <c r="R6604" s="10">
        <f>DATEVALUE(Table1[[#This Row],[Delivery_Date]])</f>
        <v>45095</v>
      </c>
      <c r="S6604" s="10">
        <f>DATEVALUE(Table1[[#This Row],[Order_Date]])</f>
        <v>45089</v>
      </c>
      <c r="T6604" s="4" t="str" cm="1">
        <f t="array" ref="T6604">_xlfn.IFS(Table1[[#This Row],[Inventory_Level]]&lt;=200,"low",Table1[[#This Row],[Inventory_Level]]&gt;=700,"high",Table1[[#This Row],[Inventory_Level]]&gt;200,"medium")</f>
        <v>medium</v>
      </c>
    </row>
    <row r="6605" spans="1:20" x14ac:dyDescent="0.35">
      <c r="A6605" s="4">
        <v>6604</v>
      </c>
      <c r="B6605" s="4" t="s">
        <v>59</v>
      </c>
      <c r="C6605" s="4" t="s">
        <v>16</v>
      </c>
      <c r="D6605" s="4" t="s">
        <v>45</v>
      </c>
      <c r="E6605" s="4" t="s">
        <v>60</v>
      </c>
      <c r="F6605" s="10" t="s">
        <v>147</v>
      </c>
      <c r="G6605" s="11" t="s">
        <v>161</v>
      </c>
      <c r="H6605" s="4">
        <v>30</v>
      </c>
      <c r="I6605" s="12">
        <v>10059.19</v>
      </c>
      <c r="J6605" s="12">
        <v>301775.7</v>
      </c>
      <c r="K6605" s="12">
        <v>2742.98</v>
      </c>
      <c r="L6605" s="4">
        <v>54</v>
      </c>
      <c r="M6605" s="4" t="s">
        <v>29</v>
      </c>
      <c r="N6605" s="4" t="str" cm="1">
        <f t="array" ref="N6605">_xlfn.SWITCH(E6605,"Delhi","North","Chennai","South","Hyderabad","South","Mumbai","Central","Bangalore","South")</f>
        <v>South</v>
      </c>
      <c r="O6605" s="12">
        <v>41338.910000000003</v>
      </c>
      <c r="P6605" s="4">
        <f>Table1[[#This Row],[Delivery_Date]]-Table1[[#This Row],[Order_Date]]</f>
        <v>9</v>
      </c>
      <c r="Q6605" s="4" t="str">
        <f>IF(Table1[[#This Row],[Delivery delay days]]&gt;5,"delay","on time")</f>
        <v>delay</v>
      </c>
      <c r="R6605" s="10">
        <f>DATEVALUE(Table1[[#This Row],[Delivery_Date]])</f>
        <v>45156</v>
      </c>
      <c r="S6605" s="10">
        <f>DATEVALUE(Table1[[#This Row],[Order_Date]])</f>
        <v>45147</v>
      </c>
      <c r="T6605" s="4" t="str" cm="1">
        <f t="array" ref="T6605">_xlfn.IFS(Table1[[#This Row],[Inventory_Level]]&lt;=200,"low",Table1[[#This Row],[Inventory_Level]]&gt;=700,"high",Table1[[#This Row],[Inventory_Level]]&gt;200,"medium")</f>
        <v>low</v>
      </c>
    </row>
    <row r="6606" spans="1:20" x14ac:dyDescent="0.35">
      <c r="A6606" s="4">
        <v>6605</v>
      </c>
      <c r="B6606" s="4" t="s">
        <v>23</v>
      </c>
      <c r="C6606" s="4" t="s">
        <v>24</v>
      </c>
      <c r="D6606" s="4" t="s">
        <v>45</v>
      </c>
      <c r="E6606" s="4" t="s">
        <v>26</v>
      </c>
      <c r="F6606" s="10" t="s">
        <v>301</v>
      </c>
      <c r="G6606" s="11" t="s">
        <v>55</v>
      </c>
      <c r="H6606" s="4">
        <v>84</v>
      </c>
      <c r="I6606" s="12">
        <v>19098</v>
      </c>
      <c r="J6606" s="12">
        <v>1604232</v>
      </c>
      <c r="K6606" s="12">
        <v>3400.47</v>
      </c>
      <c r="L6606" s="4">
        <v>84</v>
      </c>
      <c r="M6606" s="4" t="s">
        <v>42</v>
      </c>
      <c r="N6606" s="4" t="str" cm="1">
        <f t="array" ref="N6606">_xlfn.SWITCH(E6606,"Delhi","North","Chennai","South","Hyderabad","South","Mumbai","Central","Bangalore","South")</f>
        <v>South</v>
      </c>
      <c r="O6606" s="12">
        <v>208189.75</v>
      </c>
      <c r="P6606" s="4">
        <f>Table1[[#This Row],[Delivery_Date]]-Table1[[#This Row],[Order_Date]]</f>
        <v>1</v>
      </c>
      <c r="Q6606" s="4" t="str">
        <f>IF(Table1[[#This Row],[Delivery delay days]]&gt;5,"delay","on time")</f>
        <v>on time</v>
      </c>
      <c r="R6606" s="10">
        <f>DATEVALUE(Table1[[#This Row],[Delivery_Date]])</f>
        <v>45141</v>
      </c>
      <c r="S6606" s="10">
        <f>DATEVALUE(Table1[[#This Row],[Order_Date]])</f>
        <v>45140</v>
      </c>
      <c r="T6606" s="4" t="str" cm="1">
        <f t="array" ref="T6606">_xlfn.IFS(Table1[[#This Row],[Inventory_Level]]&lt;=200,"low",Table1[[#This Row],[Inventory_Level]]&gt;=700,"high",Table1[[#This Row],[Inventory_Level]]&gt;200,"medium")</f>
        <v>low</v>
      </c>
    </row>
    <row r="6607" spans="1:20" x14ac:dyDescent="0.35">
      <c r="A6607" s="4">
        <v>6606</v>
      </c>
      <c r="B6607" s="4" t="s">
        <v>59</v>
      </c>
      <c r="C6607" s="4" t="s">
        <v>24</v>
      </c>
      <c r="D6607" s="4" t="s">
        <v>17</v>
      </c>
      <c r="E6607" s="4" t="s">
        <v>18</v>
      </c>
      <c r="F6607" s="10" t="s">
        <v>94</v>
      </c>
      <c r="G6607" s="11" t="s">
        <v>400</v>
      </c>
      <c r="H6607" s="4">
        <v>84</v>
      </c>
      <c r="I6607" s="12">
        <v>42344.22</v>
      </c>
      <c r="J6607" s="12">
        <v>3556914.48</v>
      </c>
      <c r="K6607" s="12">
        <v>716.1</v>
      </c>
      <c r="L6607" s="4">
        <v>773</v>
      </c>
      <c r="M6607" s="4" t="s">
        <v>29</v>
      </c>
      <c r="N6607" s="4" t="str" cm="1">
        <f t="array" ref="N6607">_xlfn.SWITCH(E6607,"Delhi","North","Chennai","South","Hyderabad","South","Mumbai","Central","Bangalore","South")</f>
        <v>North</v>
      </c>
      <c r="O6607" s="12">
        <v>360328.48</v>
      </c>
      <c r="P6607" s="4">
        <f>Table1[[#This Row],[Delivery_Date]]-Table1[[#This Row],[Order_Date]]</f>
        <v>12</v>
      </c>
      <c r="Q6607" s="4" t="str">
        <f>IF(Table1[[#This Row],[Delivery delay days]]&gt;5,"delay","on time")</f>
        <v>delay</v>
      </c>
      <c r="R6607" s="10">
        <f>DATEVALUE(Table1[[#This Row],[Delivery_Date]])</f>
        <v>44959</v>
      </c>
      <c r="S6607" s="10">
        <f>DATEVALUE(Table1[[#This Row],[Order_Date]])</f>
        <v>44947</v>
      </c>
      <c r="T6607" s="4" t="str" cm="1">
        <f t="array" ref="T6607">_xlfn.IFS(Table1[[#This Row],[Inventory_Level]]&lt;=200,"low",Table1[[#This Row],[Inventory_Level]]&gt;=700,"high",Table1[[#This Row],[Inventory_Level]]&gt;200,"medium")</f>
        <v>high</v>
      </c>
    </row>
    <row r="6608" spans="1:20" x14ac:dyDescent="0.35">
      <c r="A6608" s="4">
        <v>6607</v>
      </c>
      <c r="B6608" s="4" t="s">
        <v>65</v>
      </c>
      <c r="C6608" s="4" t="s">
        <v>24</v>
      </c>
      <c r="D6608" s="4" t="s">
        <v>45</v>
      </c>
      <c r="E6608" s="4" t="s">
        <v>46</v>
      </c>
      <c r="F6608" s="10" t="s">
        <v>333</v>
      </c>
      <c r="G6608" s="11" t="s">
        <v>275</v>
      </c>
      <c r="H6608" s="4">
        <v>64</v>
      </c>
      <c r="I6608" s="12">
        <v>15375.49</v>
      </c>
      <c r="J6608" s="12">
        <v>984031.36</v>
      </c>
      <c r="K6608" s="12">
        <v>1280.8699999999999</v>
      </c>
      <c r="L6608" s="4">
        <v>874</v>
      </c>
      <c r="M6608" s="4" t="s">
        <v>21</v>
      </c>
      <c r="N6608" s="4" t="str" cm="1">
        <f t="array" ref="N6608">_xlfn.SWITCH(E6608,"Delhi","North","Chennai","South","Hyderabad","South","Mumbai","Central","Bangalore","South")</f>
        <v>South</v>
      </c>
      <c r="O6608" s="12">
        <v>149993.35</v>
      </c>
      <c r="P6608" s="4">
        <f>Table1[[#This Row],[Delivery_Date]]-Table1[[#This Row],[Order_Date]]</f>
        <v>13</v>
      </c>
      <c r="Q6608" s="4" t="str">
        <f>IF(Table1[[#This Row],[Delivery delay days]]&gt;5,"delay","on time")</f>
        <v>delay</v>
      </c>
      <c r="R6608" s="10">
        <f>DATEVALUE(Table1[[#This Row],[Delivery_Date]])</f>
        <v>44999</v>
      </c>
      <c r="S6608" s="10">
        <f>DATEVALUE(Table1[[#This Row],[Order_Date]])</f>
        <v>44986</v>
      </c>
      <c r="T6608" s="4" t="str" cm="1">
        <f t="array" ref="T6608">_xlfn.IFS(Table1[[#This Row],[Inventory_Level]]&lt;=200,"low",Table1[[#This Row],[Inventory_Level]]&gt;=700,"high",Table1[[#This Row],[Inventory_Level]]&gt;200,"medium")</f>
        <v>high</v>
      </c>
    </row>
    <row r="6609" spans="1:20" x14ac:dyDescent="0.35">
      <c r="A6609" s="4">
        <v>6608</v>
      </c>
      <c r="B6609" s="4" t="s">
        <v>65</v>
      </c>
      <c r="C6609" s="4" t="s">
        <v>38</v>
      </c>
      <c r="D6609" s="4" t="s">
        <v>25</v>
      </c>
      <c r="E6609" s="4" t="s">
        <v>46</v>
      </c>
      <c r="F6609" s="10" t="s">
        <v>176</v>
      </c>
      <c r="G6609" s="11" t="s">
        <v>326</v>
      </c>
      <c r="H6609" s="4">
        <v>74</v>
      </c>
      <c r="I6609" s="12">
        <v>48505.89</v>
      </c>
      <c r="J6609" s="12">
        <v>3589435.86</v>
      </c>
      <c r="K6609" s="12">
        <v>1037.9000000000001</v>
      </c>
      <c r="L6609" s="4">
        <v>195</v>
      </c>
      <c r="M6609" s="4" t="s">
        <v>29</v>
      </c>
      <c r="N6609" s="4" t="str" cm="1">
        <f t="array" ref="N6609">_xlfn.SWITCH(E6609,"Delhi","North","Chennai","South","Hyderabad","South","Mumbai","Central","Bangalore","South")</f>
        <v>South</v>
      </c>
      <c r="O6609" s="12">
        <v>690121.31</v>
      </c>
      <c r="P6609" s="4">
        <f>Table1[[#This Row],[Delivery_Date]]-Table1[[#This Row],[Order_Date]]</f>
        <v>11</v>
      </c>
      <c r="Q6609" s="4" t="str">
        <f>IF(Table1[[#This Row],[Delivery delay days]]&gt;5,"delay","on time")</f>
        <v>delay</v>
      </c>
      <c r="R6609" s="10">
        <f>DATEVALUE(Table1[[#This Row],[Delivery_Date]])</f>
        <v>45112</v>
      </c>
      <c r="S6609" s="10">
        <f>DATEVALUE(Table1[[#This Row],[Order_Date]])</f>
        <v>45101</v>
      </c>
      <c r="T6609" s="4" t="str" cm="1">
        <f t="array" ref="T6609">_xlfn.IFS(Table1[[#This Row],[Inventory_Level]]&lt;=200,"low",Table1[[#This Row],[Inventory_Level]]&gt;=700,"high",Table1[[#This Row],[Inventory_Level]]&gt;200,"medium")</f>
        <v>low</v>
      </c>
    </row>
    <row r="6610" spans="1:20" x14ac:dyDescent="0.35">
      <c r="A6610" s="4">
        <v>6609</v>
      </c>
      <c r="B6610" s="4" t="s">
        <v>51</v>
      </c>
      <c r="C6610" s="4" t="s">
        <v>38</v>
      </c>
      <c r="D6610" s="4" t="s">
        <v>17</v>
      </c>
      <c r="E6610" s="4" t="s">
        <v>18</v>
      </c>
      <c r="F6610" s="10" t="s">
        <v>255</v>
      </c>
      <c r="G6610" s="11" t="s">
        <v>138</v>
      </c>
      <c r="H6610" s="4">
        <v>91</v>
      </c>
      <c r="I6610" s="12">
        <v>16659.79</v>
      </c>
      <c r="J6610" s="12">
        <v>1516040.89</v>
      </c>
      <c r="K6610" s="12">
        <v>4256.03</v>
      </c>
      <c r="L6610" s="4">
        <v>183</v>
      </c>
      <c r="M6610" s="4" t="s">
        <v>21</v>
      </c>
      <c r="N6610" s="4" t="str" cm="1">
        <f t="array" ref="N6610">_xlfn.SWITCH(E6610,"Delhi","North","Chennai","South","Hyderabad","South","Mumbai","Central","Bangalore","South")</f>
        <v>North</v>
      </c>
      <c r="O6610" s="12">
        <v>350234.02</v>
      </c>
      <c r="P6610" s="4">
        <f>Table1[[#This Row],[Delivery_Date]]-Table1[[#This Row],[Order_Date]]</f>
        <v>12</v>
      </c>
      <c r="Q6610" s="4" t="str">
        <f>IF(Table1[[#This Row],[Delivery delay days]]&gt;5,"delay","on time")</f>
        <v>delay</v>
      </c>
      <c r="R6610" s="10">
        <f>DATEVALUE(Table1[[#This Row],[Delivery_Date]])</f>
        <v>44946</v>
      </c>
      <c r="S6610" s="10">
        <f>DATEVALUE(Table1[[#This Row],[Order_Date]])</f>
        <v>44934</v>
      </c>
      <c r="T6610" s="4" t="str" cm="1">
        <f t="array" ref="T6610">_xlfn.IFS(Table1[[#This Row],[Inventory_Level]]&lt;=200,"low",Table1[[#This Row],[Inventory_Level]]&gt;=700,"high",Table1[[#This Row],[Inventory_Level]]&gt;200,"medium")</f>
        <v>low</v>
      </c>
    </row>
    <row r="6611" spans="1:20" x14ac:dyDescent="0.35">
      <c r="A6611" s="4">
        <v>6610</v>
      </c>
      <c r="B6611" s="4" t="s">
        <v>65</v>
      </c>
      <c r="C6611" s="4" t="s">
        <v>16</v>
      </c>
      <c r="D6611" s="4" t="s">
        <v>17</v>
      </c>
      <c r="E6611" s="4" t="s">
        <v>60</v>
      </c>
      <c r="F6611" s="10" t="s">
        <v>289</v>
      </c>
      <c r="G6611" s="11" t="s">
        <v>114</v>
      </c>
      <c r="H6611" s="4">
        <v>93</v>
      </c>
      <c r="I6611" s="12">
        <v>17041.87</v>
      </c>
      <c r="J6611" s="12">
        <v>1584893.91</v>
      </c>
      <c r="K6611" s="12">
        <v>2614.2199999999998</v>
      </c>
      <c r="L6611" s="4">
        <v>586</v>
      </c>
      <c r="M6611" s="4" t="s">
        <v>35</v>
      </c>
      <c r="N6611" s="4" t="str" cm="1">
        <f t="array" ref="N6611">_xlfn.SWITCH(E6611,"Delhi","North","Chennai","South","Hyderabad","South","Mumbai","Central","Bangalore","South")</f>
        <v>South</v>
      </c>
      <c r="O6611" s="12">
        <v>182540.75</v>
      </c>
      <c r="P6611" s="4">
        <f>Table1[[#This Row],[Delivery_Date]]-Table1[[#This Row],[Order_Date]]</f>
        <v>4</v>
      </c>
      <c r="Q6611" s="4" t="str">
        <f>IF(Table1[[#This Row],[Delivery delay days]]&gt;5,"delay","on time")</f>
        <v>on time</v>
      </c>
      <c r="R6611" s="10">
        <f>DATEVALUE(Table1[[#This Row],[Delivery_Date]])</f>
        <v>45236</v>
      </c>
      <c r="S6611" s="10">
        <f>DATEVALUE(Table1[[#This Row],[Order_Date]])</f>
        <v>45232</v>
      </c>
      <c r="T6611" s="4" t="str" cm="1">
        <f t="array" ref="T6611">_xlfn.IFS(Table1[[#This Row],[Inventory_Level]]&lt;=200,"low",Table1[[#This Row],[Inventory_Level]]&gt;=700,"high",Table1[[#This Row],[Inventory_Level]]&gt;200,"medium")</f>
        <v>medium</v>
      </c>
    </row>
    <row r="6612" spans="1:20" x14ac:dyDescent="0.35">
      <c r="A6612" s="4">
        <v>6611</v>
      </c>
      <c r="B6612" s="4" t="s">
        <v>51</v>
      </c>
      <c r="C6612" s="4" t="s">
        <v>24</v>
      </c>
      <c r="D6612" s="4" t="s">
        <v>17</v>
      </c>
      <c r="E6612" s="4" t="s">
        <v>26</v>
      </c>
      <c r="F6612" s="10" t="s">
        <v>379</v>
      </c>
      <c r="G6612" s="11" t="s">
        <v>88</v>
      </c>
      <c r="H6612" s="4">
        <v>89</v>
      </c>
      <c r="I6612" s="12">
        <v>7319.32</v>
      </c>
      <c r="J6612" s="12">
        <v>651419.48</v>
      </c>
      <c r="K6612" s="12">
        <v>690.94</v>
      </c>
      <c r="L6612" s="4">
        <v>598</v>
      </c>
      <c r="M6612" s="4" t="s">
        <v>35</v>
      </c>
      <c r="N6612" s="4" t="str" cm="1">
        <f t="array" ref="N6612">_xlfn.SWITCH(E6612,"Delhi","North","Chennai","South","Hyderabad","South","Mumbai","Central","Bangalore","South")</f>
        <v>South</v>
      </c>
      <c r="O6612" s="12">
        <v>149780.25</v>
      </c>
      <c r="P6612" s="4">
        <f>Table1[[#This Row],[Delivery_Date]]-Table1[[#This Row],[Order_Date]]</f>
        <v>15</v>
      </c>
      <c r="Q6612" s="4" t="str">
        <f>IF(Table1[[#This Row],[Delivery delay days]]&gt;5,"delay","on time")</f>
        <v>delay</v>
      </c>
      <c r="R6612" s="10">
        <f>DATEVALUE(Table1[[#This Row],[Delivery_Date]])</f>
        <v>45114</v>
      </c>
      <c r="S6612" s="10">
        <f>DATEVALUE(Table1[[#This Row],[Order_Date]])</f>
        <v>45099</v>
      </c>
      <c r="T6612" s="4" t="str" cm="1">
        <f t="array" ref="T6612">_xlfn.IFS(Table1[[#This Row],[Inventory_Level]]&lt;=200,"low",Table1[[#This Row],[Inventory_Level]]&gt;=700,"high",Table1[[#This Row],[Inventory_Level]]&gt;200,"medium")</f>
        <v>medium</v>
      </c>
    </row>
    <row r="6613" spans="1:20" x14ac:dyDescent="0.35">
      <c r="A6613" s="4">
        <v>6612</v>
      </c>
      <c r="B6613" s="4" t="s">
        <v>15</v>
      </c>
      <c r="C6613" s="4" t="s">
        <v>38</v>
      </c>
      <c r="D6613" s="4" t="s">
        <v>39</v>
      </c>
      <c r="E6613" s="4" t="s">
        <v>52</v>
      </c>
      <c r="F6613" s="10" t="s">
        <v>291</v>
      </c>
      <c r="G6613" s="11" t="s">
        <v>379</v>
      </c>
      <c r="H6613" s="4">
        <v>92</v>
      </c>
      <c r="I6613" s="12">
        <v>9350.4599999999991</v>
      </c>
      <c r="J6613" s="12">
        <v>860242.32</v>
      </c>
      <c r="K6613" s="12">
        <v>677.7</v>
      </c>
      <c r="L6613" s="4">
        <v>680</v>
      </c>
      <c r="M6613" s="4" t="s">
        <v>21</v>
      </c>
      <c r="N6613" s="4" t="str" cm="1">
        <f t="array" ref="N6613">_xlfn.SWITCH(E6613,"Delhi","North","Chennai","South","Hyderabad","South","Mumbai","Central","Bangalore","South")</f>
        <v>Central</v>
      </c>
      <c r="O6613" s="12">
        <v>175586.42</v>
      </c>
      <c r="P6613" s="4">
        <f>Table1[[#This Row],[Delivery_Date]]-Table1[[#This Row],[Order_Date]]</f>
        <v>3</v>
      </c>
      <c r="Q6613" s="4" t="str">
        <f>IF(Table1[[#This Row],[Delivery delay days]]&gt;5,"delay","on time")</f>
        <v>on time</v>
      </c>
      <c r="R6613" s="10">
        <f>DATEVALUE(Table1[[#This Row],[Delivery_Date]])</f>
        <v>45099</v>
      </c>
      <c r="S6613" s="10">
        <f>DATEVALUE(Table1[[#This Row],[Order_Date]])</f>
        <v>45096</v>
      </c>
      <c r="T6613" s="4" t="str" cm="1">
        <f t="array" ref="T6613">_xlfn.IFS(Table1[[#This Row],[Inventory_Level]]&lt;=200,"low",Table1[[#This Row],[Inventory_Level]]&gt;=700,"high",Table1[[#This Row],[Inventory_Level]]&gt;200,"medium")</f>
        <v>medium</v>
      </c>
    </row>
    <row r="6614" spans="1:20" x14ac:dyDescent="0.35">
      <c r="A6614" s="4">
        <v>6613</v>
      </c>
      <c r="B6614" s="4" t="s">
        <v>31</v>
      </c>
      <c r="C6614" s="4" t="s">
        <v>24</v>
      </c>
      <c r="D6614" s="4" t="s">
        <v>39</v>
      </c>
      <c r="E6614" s="4" t="s">
        <v>52</v>
      </c>
      <c r="F6614" s="10" t="s">
        <v>335</v>
      </c>
      <c r="G6614" s="11" t="s">
        <v>420</v>
      </c>
      <c r="H6614" s="4">
        <v>11</v>
      </c>
      <c r="I6614" s="12">
        <v>2205.0100000000002</v>
      </c>
      <c r="J6614" s="12">
        <v>24255.11</v>
      </c>
      <c r="K6614" s="12">
        <v>2997.02</v>
      </c>
      <c r="L6614" s="4">
        <v>623</v>
      </c>
      <c r="M6614" s="4" t="s">
        <v>29</v>
      </c>
      <c r="N6614" s="4" t="str" cm="1">
        <f t="array" ref="N6614">_xlfn.SWITCH(E6614,"Delhi","North","Chennai","South","Hyderabad","South","Mumbai","Central","Bangalore","South")</f>
        <v>Central</v>
      </c>
      <c r="O6614" s="12">
        <v>2981.67</v>
      </c>
      <c r="P6614" s="4">
        <f>Table1[[#This Row],[Delivery_Date]]-Table1[[#This Row],[Order_Date]]</f>
        <v>14</v>
      </c>
      <c r="Q6614" s="4" t="str">
        <f>IF(Table1[[#This Row],[Delivery delay days]]&gt;5,"delay","on time")</f>
        <v>delay</v>
      </c>
      <c r="R6614" s="10">
        <f>DATEVALUE(Table1[[#This Row],[Delivery_Date]])</f>
        <v>45203</v>
      </c>
      <c r="S6614" s="10">
        <f>DATEVALUE(Table1[[#This Row],[Order_Date]])</f>
        <v>45189</v>
      </c>
      <c r="T6614" s="4" t="str" cm="1">
        <f t="array" ref="T6614">_xlfn.IFS(Table1[[#This Row],[Inventory_Level]]&lt;=200,"low",Table1[[#This Row],[Inventory_Level]]&gt;=700,"high",Table1[[#This Row],[Inventory_Level]]&gt;200,"medium")</f>
        <v>medium</v>
      </c>
    </row>
    <row r="6615" spans="1:20" x14ac:dyDescent="0.35">
      <c r="A6615" s="4">
        <v>6614</v>
      </c>
      <c r="B6615" s="4" t="s">
        <v>65</v>
      </c>
      <c r="C6615" s="4" t="s">
        <v>24</v>
      </c>
      <c r="D6615" s="4" t="s">
        <v>39</v>
      </c>
      <c r="E6615" s="4" t="s">
        <v>26</v>
      </c>
      <c r="F6615" s="10" t="s">
        <v>206</v>
      </c>
      <c r="G6615" s="11" t="s">
        <v>391</v>
      </c>
      <c r="H6615" s="4">
        <v>96</v>
      </c>
      <c r="I6615" s="12">
        <v>2062.33</v>
      </c>
      <c r="J6615" s="12">
        <v>197983.68</v>
      </c>
      <c r="K6615" s="12">
        <v>1939</v>
      </c>
      <c r="L6615" s="4">
        <v>948</v>
      </c>
      <c r="M6615" s="4" t="s">
        <v>42</v>
      </c>
      <c r="N6615" s="4" t="str" cm="1">
        <f t="array" ref="N6615">_xlfn.SWITCH(E6615,"Delhi","North","Chennai","South","Hyderabad","South","Mumbai","Central","Bangalore","South")</f>
        <v>South</v>
      </c>
      <c r="O6615" s="12">
        <v>31018.16</v>
      </c>
      <c r="P6615" s="4">
        <f>Table1[[#This Row],[Delivery_Date]]-Table1[[#This Row],[Order_Date]]</f>
        <v>14</v>
      </c>
      <c r="Q6615" s="4" t="str">
        <f>IF(Table1[[#This Row],[Delivery delay days]]&gt;5,"delay","on time")</f>
        <v>delay</v>
      </c>
      <c r="R6615" s="10">
        <f>DATEVALUE(Table1[[#This Row],[Delivery_Date]])</f>
        <v>45244</v>
      </c>
      <c r="S6615" s="10">
        <f>DATEVALUE(Table1[[#This Row],[Order_Date]])</f>
        <v>45230</v>
      </c>
      <c r="T6615" s="4" t="str" cm="1">
        <f t="array" ref="T6615">_xlfn.IFS(Table1[[#This Row],[Inventory_Level]]&lt;=200,"low",Table1[[#This Row],[Inventory_Level]]&gt;=700,"high",Table1[[#This Row],[Inventory_Level]]&gt;200,"medium")</f>
        <v>high</v>
      </c>
    </row>
    <row r="6616" spans="1:20" x14ac:dyDescent="0.35">
      <c r="A6616" s="4">
        <v>6615</v>
      </c>
      <c r="B6616" s="4" t="s">
        <v>59</v>
      </c>
      <c r="C6616" s="4" t="s">
        <v>24</v>
      </c>
      <c r="D6616" s="4" t="s">
        <v>32</v>
      </c>
      <c r="E6616" s="4" t="s">
        <v>52</v>
      </c>
      <c r="F6616" s="10" t="s">
        <v>212</v>
      </c>
      <c r="G6616" s="11" t="s">
        <v>115</v>
      </c>
      <c r="H6616" s="4">
        <v>19</v>
      </c>
      <c r="I6616" s="12">
        <v>7508.87</v>
      </c>
      <c r="J6616" s="12">
        <v>142668.53</v>
      </c>
      <c r="K6616" s="12">
        <v>1190.5</v>
      </c>
      <c r="L6616" s="4">
        <v>118</v>
      </c>
      <c r="M6616" s="4" t="s">
        <v>21</v>
      </c>
      <c r="N6616" s="4" t="str" cm="1">
        <f t="array" ref="N6616">_xlfn.SWITCH(E6616,"Delhi","North","Chennai","South","Hyderabad","South","Mumbai","Central","Bangalore","South")</f>
        <v>Central</v>
      </c>
      <c r="O6616" s="12">
        <v>27601.18</v>
      </c>
      <c r="P6616" s="4">
        <f>Table1[[#This Row],[Delivery_Date]]-Table1[[#This Row],[Order_Date]]</f>
        <v>4</v>
      </c>
      <c r="Q6616" s="4" t="str">
        <f>IF(Table1[[#This Row],[Delivery delay days]]&gt;5,"delay","on time")</f>
        <v>on time</v>
      </c>
      <c r="R6616" s="10">
        <f>DATEVALUE(Table1[[#This Row],[Delivery_Date]])</f>
        <v>45245</v>
      </c>
      <c r="S6616" s="10">
        <f>DATEVALUE(Table1[[#This Row],[Order_Date]])</f>
        <v>45241</v>
      </c>
      <c r="T6616" s="4" t="str" cm="1">
        <f t="array" ref="T6616">_xlfn.IFS(Table1[[#This Row],[Inventory_Level]]&lt;=200,"low",Table1[[#This Row],[Inventory_Level]]&gt;=700,"high",Table1[[#This Row],[Inventory_Level]]&gt;200,"medium")</f>
        <v>low</v>
      </c>
    </row>
    <row r="6617" spans="1:20" x14ac:dyDescent="0.35">
      <c r="A6617" s="4">
        <v>6616</v>
      </c>
      <c r="B6617" s="4" t="s">
        <v>37</v>
      </c>
      <c r="C6617" s="4" t="s">
        <v>24</v>
      </c>
      <c r="D6617" s="4" t="s">
        <v>32</v>
      </c>
      <c r="E6617" s="4" t="s">
        <v>46</v>
      </c>
      <c r="F6617" s="10" t="s">
        <v>354</v>
      </c>
      <c r="G6617" s="11" t="s">
        <v>119</v>
      </c>
      <c r="H6617" s="4">
        <v>36</v>
      </c>
      <c r="I6617" s="12">
        <v>24504.83</v>
      </c>
      <c r="J6617" s="12">
        <v>882173.88</v>
      </c>
      <c r="K6617" s="12">
        <v>2805.73</v>
      </c>
      <c r="L6617" s="4">
        <v>167</v>
      </c>
      <c r="M6617" s="4" t="s">
        <v>21</v>
      </c>
      <c r="N6617" s="4" t="str" cm="1">
        <f t="array" ref="N6617">_xlfn.SWITCH(E6617,"Delhi","North","Chennai","South","Hyderabad","South","Mumbai","Central","Bangalore","South")</f>
        <v>South</v>
      </c>
      <c r="O6617" s="12">
        <v>176901</v>
      </c>
      <c r="P6617" s="4">
        <f>Table1[[#This Row],[Delivery_Date]]-Table1[[#This Row],[Order_Date]]</f>
        <v>6</v>
      </c>
      <c r="Q6617" s="4" t="str">
        <f>IF(Table1[[#This Row],[Delivery delay days]]&gt;5,"delay","on time")</f>
        <v>delay</v>
      </c>
      <c r="R6617" s="10">
        <f>DATEVALUE(Table1[[#This Row],[Delivery_Date]])</f>
        <v>45274</v>
      </c>
      <c r="S6617" s="10">
        <f>DATEVALUE(Table1[[#This Row],[Order_Date]])</f>
        <v>45268</v>
      </c>
      <c r="T6617" s="4" t="str" cm="1">
        <f t="array" ref="T6617">_xlfn.IFS(Table1[[#This Row],[Inventory_Level]]&lt;=200,"low",Table1[[#This Row],[Inventory_Level]]&gt;=700,"high",Table1[[#This Row],[Inventory_Level]]&gt;200,"medium")</f>
        <v>low</v>
      </c>
    </row>
    <row r="6618" spans="1:20" x14ac:dyDescent="0.35">
      <c r="A6618" s="4">
        <v>6617</v>
      </c>
      <c r="B6618" s="4" t="s">
        <v>51</v>
      </c>
      <c r="C6618" s="4" t="s">
        <v>38</v>
      </c>
      <c r="D6618" s="4" t="s">
        <v>17</v>
      </c>
      <c r="E6618" s="4" t="s">
        <v>52</v>
      </c>
      <c r="F6618" s="10" t="s">
        <v>392</v>
      </c>
      <c r="G6618" s="11" t="s">
        <v>151</v>
      </c>
      <c r="H6618" s="4">
        <v>71</v>
      </c>
      <c r="I6618" s="12">
        <v>17491.66</v>
      </c>
      <c r="J6618" s="12">
        <v>1241907.8600000001</v>
      </c>
      <c r="K6618" s="12">
        <v>630.97</v>
      </c>
      <c r="L6618" s="4">
        <v>991</v>
      </c>
      <c r="M6618" s="4" t="s">
        <v>35</v>
      </c>
      <c r="N6618" s="4" t="str" cm="1">
        <f t="array" ref="N6618">_xlfn.SWITCH(E6618,"Delhi","North","Chennai","South","Hyderabad","South","Mumbai","Central","Bangalore","South")</f>
        <v>Central</v>
      </c>
      <c r="O6618" s="12">
        <v>210675.58</v>
      </c>
      <c r="P6618" s="4">
        <f>Table1[[#This Row],[Delivery_Date]]-Table1[[#This Row],[Order_Date]]</f>
        <v>9</v>
      </c>
      <c r="Q6618" s="4" t="str">
        <f>IF(Table1[[#This Row],[Delivery delay days]]&gt;5,"delay","on time")</f>
        <v>delay</v>
      </c>
      <c r="R6618" s="10">
        <f>DATEVALUE(Table1[[#This Row],[Delivery_Date]])</f>
        <v>45158</v>
      </c>
      <c r="S6618" s="10">
        <f>DATEVALUE(Table1[[#This Row],[Order_Date]])</f>
        <v>45149</v>
      </c>
      <c r="T6618" s="4" t="str" cm="1">
        <f t="array" ref="T6618">_xlfn.IFS(Table1[[#This Row],[Inventory_Level]]&lt;=200,"low",Table1[[#This Row],[Inventory_Level]]&gt;=700,"high",Table1[[#This Row],[Inventory_Level]]&gt;200,"medium")</f>
        <v>high</v>
      </c>
    </row>
    <row r="6619" spans="1:20" x14ac:dyDescent="0.35">
      <c r="A6619" s="4">
        <v>6618</v>
      </c>
      <c r="B6619" s="4" t="s">
        <v>37</v>
      </c>
      <c r="C6619" s="4" t="s">
        <v>38</v>
      </c>
      <c r="D6619" s="4" t="s">
        <v>39</v>
      </c>
      <c r="E6619" s="4" t="s">
        <v>18</v>
      </c>
      <c r="F6619" s="10" t="s">
        <v>181</v>
      </c>
      <c r="G6619" s="11" t="s">
        <v>355</v>
      </c>
      <c r="H6619" s="4">
        <v>49</v>
      </c>
      <c r="I6619" s="12">
        <v>24926.54</v>
      </c>
      <c r="J6619" s="12">
        <v>1221400.46</v>
      </c>
      <c r="K6619" s="12">
        <v>4535.59</v>
      </c>
      <c r="L6619" s="4">
        <v>276</v>
      </c>
      <c r="M6619" s="4" t="s">
        <v>35</v>
      </c>
      <c r="N6619" s="4" t="str" cm="1">
        <f t="array" ref="N6619">_xlfn.SWITCH(E6619,"Delhi","North","Chennai","South","Hyderabad","South","Mumbai","Central","Bangalore","South")</f>
        <v>North</v>
      </c>
      <c r="O6619" s="12">
        <v>113193.74</v>
      </c>
      <c r="P6619" s="4">
        <f>Table1[[#This Row],[Delivery_Date]]-Table1[[#This Row],[Order_Date]]</f>
        <v>9</v>
      </c>
      <c r="Q6619" s="4" t="str">
        <f>IF(Table1[[#This Row],[Delivery delay days]]&gt;5,"delay","on time")</f>
        <v>delay</v>
      </c>
      <c r="R6619" s="10">
        <f>DATEVALUE(Table1[[#This Row],[Delivery_Date]])</f>
        <v>45287</v>
      </c>
      <c r="S6619" s="10">
        <f>DATEVALUE(Table1[[#This Row],[Order_Date]])</f>
        <v>45278</v>
      </c>
      <c r="T6619" s="4" t="str" cm="1">
        <f t="array" ref="T6619">_xlfn.IFS(Table1[[#This Row],[Inventory_Level]]&lt;=200,"low",Table1[[#This Row],[Inventory_Level]]&gt;=700,"high",Table1[[#This Row],[Inventory_Level]]&gt;200,"medium")</f>
        <v>medium</v>
      </c>
    </row>
    <row r="6620" spans="1:20" x14ac:dyDescent="0.35">
      <c r="A6620" s="4">
        <v>6619</v>
      </c>
      <c r="B6620" s="4" t="s">
        <v>23</v>
      </c>
      <c r="C6620" s="4" t="s">
        <v>24</v>
      </c>
      <c r="D6620" s="4" t="s">
        <v>45</v>
      </c>
      <c r="E6620" s="4" t="s">
        <v>26</v>
      </c>
      <c r="F6620" s="10" t="s">
        <v>289</v>
      </c>
      <c r="G6620" s="11" t="s">
        <v>142</v>
      </c>
      <c r="H6620" s="4">
        <v>45</v>
      </c>
      <c r="I6620" s="12">
        <v>28135.69</v>
      </c>
      <c r="J6620" s="12">
        <v>1266106.05</v>
      </c>
      <c r="K6620" s="12">
        <v>682.59</v>
      </c>
      <c r="L6620" s="4">
        <v>971</v>
      </c>
      <c r="M6620" s="4" t="s">
        <v>29</v>
      </c>
      <c r="N6620" s="4" t="str" cm="1">
        <f t="array" ref="N6620">_xlfn.SWITCH(E6620,"Delhi","North","Chennai","South","Hyderabad","South","Mumbai","Central","Bangalore","South")</f>
        <v>South</v>
      </c>
      <c r="O6620" s="12">
        <v>283271.65000000002</v>
      </c>
      <c r="P6620" s="4">
        <f>Table1[[#This Row],[Delivery_Date]]-Table1[[#This Row],[Order_Date]]</f>
        <v>5</v>
      </c>
      <c r="Q6620" s="4" t="str">
        <f>IF(Table1[[#This Row],[Delivery delay days]]&gt;5,"delay","on time")</f>
        <v>on time</v>
      </c>
      <c r="R6620" s="10">
        <f>DATEVALUE(Table1[[#This Row],[Delivery_Date]])</f>
        <v>45237</v>
      </c>
      <c r="S6620" s="10">
        <f>DATEVALUE(Table1[[#This Row],[Order_Date]])</f>
        <v>45232</v>
      </c>
      <c r="T6620" s="4" t="str" cm="1">
        <f t="array" ref="T6620">_xlfn.IFS(Table1[[#This Row],[Inventory_Level]]&lt;=200,"low",Table1[[#This Row],[Inventory_Level]]&gt;=700,"high",Table1[[#This Row],[Inventory_Level]]&gt;200,"medium")</f>
        <v>high</v>
      </c>
    </row>
    <row r="6621" spans="1:20" x14ac:dyDescent="0.35">
      <c r="A6621" s="4">
        <v>6620</v>
      </c>
      <c r="B6621" s="4" t="s">
        <v>65</v>
      </c>
      <c r="C6621" s="4" t="s">
        <v>38</v>
      </c>
      <c r="D6621" s="4" t="s">
        <v>17</v>
      </c>
      <c r="E6621" s="4" t="s">
        <v>26</v>
      </c>
      <c r="F6621" s="10" t="s">
        <v>319</v>
      </c>
      <c r="G6621" s="11" t="s">
        <v>138</v>
      </c>
      <c r="H6621" s="4">
        <v>79</v>
      </c>
      <c r="I6621" s="12">
        <v>37749.46</v>
      </c>
      <c r="J6621" s="12">
        <v>2982207.34</v>
      </c>
      <c r="K6621" s="12">
        <v>4175.29</v>
      </c>
      <c r="L6621" s="4">
        <v>77</v>
      </c>
      <c r="M6621" s="4" t="s">
        <v>35</v>
      </c>
      <c r="N6621" s="4" t="str" cm="1">
        <f t="array" ref="N6621">_xlfn.SWITCH(E6621,"Delhi","North","Chennai","South","Hyderabad","South","Mumbai","Central","Bangalore","South")</f>
        <v>South</v>
      </c>
      <c r="O6621" s="12">
        <v>557454.32999999996</v>
      </c>
      <c r="P6621" s="4">
        <f>Table1[[#This Row],[Delivery_Date]]-Table1[[#This Row],[Order_Date]]</f>
        <v>3</v>
      </c>
      <c r="Q6621" s="4" t="str">
        <f>IF(Table1[[#This Row],[Delivery delay days]]&gt;5,"delay","on time")</f>
        <v>on time</v>
      </c>
      <c r="R6621" s="10">
        <f>DATEVALUE(Table1[[#This Row],[Delivery_Date]])</f>
        <v>44946</v>
      </c>
      <c r="S6621" s="10">
        <f>DATEVALUE(Table1[[#This Row],[Order_Date]])</f>
        <v>44943</v>
      </c>
      <c r="T6621" s="4" t="str" cm="1">
        <f t="array" ref="T6621">_xlfn.IFS(Table1[[#This Row],[Inventory_Level]]&lt;=200,"low",Table1[[#This Row],[Inventory_Level]]&gt;=700,"high",Table1[[#This Row],[Inventory_Level]]&gt;200,"medium")</f>
        <v>low</v>
      </c>
    </row>
    <row r="6622" spans="1:20" x14ac:dyDescent="0.35">
      <c r="A6622" s="4">
        <v>6621</v>
      </c>
      <c r="B6622" s="4" t="s">
        <v>44</v>
      </c>
      <c r="C6622" s="4" t="s">
        <v>16</v>
      </c>
      <c r="D6622" s="4" t="s">
        <v>45</v>
      </c>
      <c r="E6622" s="4" t="s">
        <v>26</v>
      </c>
      <c r="F6622" s="10" t="s">
        <v>227</v>
      </c>
      <c r="G6622" s="11" t="s">
        <v>114</v>
      </c>
      <c r="H6622" s="4">
        <v>83</v>
      </c>
      <c r="I6622" s="12">
        <v>9957.98</v>
      </c>
      <c r="J6622" s="12">
        <v>826512.34</v>
      </c>
      <c r="K6622" s="12">
        <v>287.08</v>
      </c>
      <c r="L6622" s="4">
        <v>99</v>
      </c>
      <c r="M6622" s="4" t="s">
        <v>35</v>
      </c>
      <c r="N6622" s="4" t="str" cm="1">
        <f t="array" ref="N6622">_xlfn.SWITCH(E6622,"Delhi","North","Chennai","South","Hyderabad","South","Mumbai","Central","Bangalore","South")</f>
        <v>South</v>
      </c>
      <c r="O6622" s="12">
        <v>67655.86</v>
      </c>
      <c r="P6622" s="4">
        <f>Table1[[#This Row],[Delivery_Date]]-Table1[[#This Row],[Order_Date]]</f>
        <v>2</v>
      </c>
      <c r="Q6622" s="4" t="str">
        <f>IF(Table1[[#This Row],[Delivery delay days]]&gt;5,"delay","on time")</f>
        <v>on time</v>
      </c>
      <c r="R6622" s="10">
        <f>DATEVALUE(Table1[[#This Row],[Delivery_Date]])</f>
        <v>45236</v>
      </c>
      <c r="S6622" s="10">
        <f>DATEVALUE(Table1[[#This Row],[Order_Date]])</f>
        <v>45234</v>
      </c>
      <c r="T6622" s="4" t="str" cm="1">
        <f t="array" ref="T6622">_xlfn.IFS(Table1[[#This Row],[Inventory_Level]]&lt;=200,"low",Table1[[#This Row],[Inventory_Level]]&gt;=700,"high",Table1[[#This Row],[Inventory_Level]]&gt;200,"medium")</f>
        <v>low</v>
      </c>
    </row>
    <row r="6623" spans="1:20" x14ac:dyDescent="0.35">
      <c r="A6623" s="4">
        <v>6622</v>
      </c>
      <c r="B6623" s="4" t="s">
        <v>15</v>
      </c>
      <c r="C6623" s="4" t="s">
        <v>24</v>
      </c>
      <c r="D6623" s="4" t="s">
        <v>25</v>
      </c>
      <c r="E6623" s="4" t="s">
        <v>18</v>
      </c>
      <c r="F6623" s="10" t="s">
        <v>411</v>
      </c>
      <c r="G6623" s="11" t="s">
        <v>79</v>
      </c>
      <c r="H6623" s="4">
        <v>13</v>
      </c>
      <c r="I6623" s="12">
        <v>46446.44</v>
      </c>
      <c r="J6623" s="12">
        <v>603803.72</v>
      </c>
      <c r="K6623" s="12">
        <v>2263.8200000000002</v>
      </c>
      <c r="L6623" s="4">
        <v>444</v>
      </c>
      <c r="M6623" s="4" t="s">
        <v>35</v>
      </c>
      <c r="N6623" s="4" t="str" cm="1">
        <f t="array" ref="N6623">_xlfn.SWITCH(E6623,"Delhi","North","Chennai","South","Hyderabad","South","Mumbai","Central","Bangalore","South")</f>
        <v>North</v>
      </c>
      <c r="O6623" s="12">
        <v>68452.600000000006</v>
      </c>
      <c r="P6623" s="4">
        <f>Table1[[#This Row],[Delivery_Date]]-Table1[[#This Row],[Order_Date]]</f>
        <v>8</v>
      </c>
      <c r="Q6623" s="4" t="str">
        <f>IF(Table1[[#This Row],[Delivery delay days]]&gt;5,"delay","on time")</f>
        <v>delay</v>
      </c>
      <c r="R6623" s="10">
        <f>DATEVALUE(Table1[[#This Row],[Delivery_Date]])</f>
        <v>44992</v>
      </c>
      <c r="S6623" s="10">
        <f>DATEVALUE(Table1[[#This Row],[Order_Date]])</f>
        <v>44984</v>
      </c>
      <c r="T6623" s="4" t="str" cm="1">
        <f t="array" ref="T6623">_xlfn.IFS(Table1[[#This Row],[Inventory_Level]]&lt;=200,"low",Table1[[#This Row],[Inventory_Level]]&gt;=700,"high",Table1[[#This Row],[Inventory_Level]]&gt;200,"medium")</f>
        <v>medium</v>
      </c>
    </row>
    <row r="6624" spans="1:20" x14ac:dyDescent="0.35">
      <c r="A6624" s="4">
        <v>6623</v>
      </c>
      <c r="B6624" s="4" t="s">
        <v>51</v>
      </c>
      <c r="C6624" s="4" t="s">
        <v>38</v>
      </c>
      <c r="D6624" s="4" t="s">
        <v>45</v>
      </c>
      <c r="E6624" s="4" t="s">
        <v>60</v>
      </c>
      <c r="F6624" s="10" t="s">
        <v>173</v>
      </c>
      <c r="G6624" s="11" t="s">
        <v>174</v>
      </c>
      <c r="H6624" s="4">
        <v>60</v>
      </c>
      <c r="I6624" s="12">
        <v>511.23</v>
      </c>
      <c r="J6624" s="12">
        <v>30673.8</v>
      </c>
      <c r="K6624" s="12">
        <v>859.88</v>
      </c>
      <c r="L6624" s="4">
        <v>665</v>
      </c>
      <c r="M6624" s="4" t="s">
        <v>29</v>
      </c>
      <c r="N6624" s="4" t="str" cm="1">
        <f t="array" ref="N6624">_xlfn.SWITCH(E6624,"Delhi","North","Chennai","South","Hyderabad","South","Mumbai","Central","Bangalore","South")</f>
        <v>South</v>
      </c>
      <c r="O6624" s="12">
        <v>7012.08</v>
      </c>
      <c r="P6624" s="4">
        <f>Table1[[#This Row],[Delivery_Date]]-Table1[[#This Row],[Order_Date]]</f>
        <v>6</v>
      </c>
      <c r="Q6624" s="4" t="str">
        <f>IF(Table1[[#This Row],[Delivery delay days]]&gt;5,"delay","on time")</f>
        <v>delay</v>
      </c>
      <c r="R6624" s="10">
        <f>DATEVALUE(Table1[[#This Row],[Delivery_Date]])</f>
        <v>45066</v>
      </c>
      <c r="S6624" s="10">
        <f>DATEVALUE(Table1[[#This Row],[Order_Date]])</f>
        <v>45060</v>
      </c>
      <c r="T6624" s="4" t="str" cm="1">
        <f t="array" ref="T6624">_xlfn.IFS(Table1[[#This Row],[Inventory_Level]]&lt;=200,"low",Table1[[#This Row],[Inventory_Level]]&gt;=700,"high",Table1[[#This Row],[Inventory_Level]]&gt;200,"medium")</f>
        <v>medium</v>
      </c>
    </row>
    <row r="6625" spans="1:20" x14ac:dyDescent="0.35">
      <c r="A6625" s="4">
        <v>6624</v>
      </c>
      <c r="B6625" s="4" t="s">
        <v>59</v>
      </c>
      <c r="C6625" s="4" t="s">
        <v>24</v>
      </c>
      <c r="D6625" s="4" t="s">
        <v>45</v>
      </c>
      <c r="E6625" s="4" t="s">
        <v>60</v>
      </c>
      <c r="F6625" s="10" t="s">
        <v>405</v>
      </c>
      <c r="G6625" s="11" t="s">
        <v>194</v>
      </c>
      <c r="H6625" s="4">
        <v>71</v>
      </c>
      <c r="I6625" s="12">
        <v>46601.41</v>
      </c>
      <c r="J6625" s="12">
        <v>3308700.11</v>
      </c>
      <c r="K6625" s="12">
        <v>4054.98</v>
      </c>
      <c r="L6625" s="4">
        <v>7</v>
      </c>
      <c r="M6625" s="4" t="s">
        <v>29</v>
      </c>
      <c r="N6625" s="4" t="str" cm="1">
        <f t="array" ref="N6625">_xlfn.SWITCH(E6625,"Delhi","North","Chennai","South","Hyderabad","South","Mumbai","Central","Bangalore","South")</f>
        <v>South</v>
      </c>
      <c r="O6625" s="12">
        <v>370815.17</v>
      </c>
      <c r="P6625" s="4">
        <f>Table1[[#This Row],[Delivery_Date]]-Table1[[#This Row],[Order_Date]]</f>
        <v>6</v>
      </c>
      <c r="Q6625" s="4" t="str">
        <f>IF(Table1[[#This Row],[Delivery delay days]]&gt;5,"delay","on time")</f>
        <v>delay</v>
      </c>
      <c r="R6625" s="10">
        <f>DATEVALUE(Table1[[#This Row],[Delivery_Date]])</f>
        <v>45214</v>
      </c>
      <c r="S6625" s="10">
        <f>DATEVALUE(Table1[[#This Row],[Order_Date]])</f>
        <v>45208</v>
      </c>
      <c r="T6625" s="4" t="str" cm="1">
        <f t="array" ref="T6625">_xlfn.IFS(Table1[[#This Row],[Inventory_Level]]&lt;=200,"low",Table1[[#This Row],[Inventory_Level]]&gt;=700,"high",Table1[[#This Row],[Inventory_Level]]&gt;200,"medium")</f>
        <v>low</v>
      </c>
    </row>
    <row r="6626" spans="1:20" x14ac:dyDescent="0.35">
      <c r="A6626" s="4">
        <v>6625</v>
      </c>
      <c r="B6626" s="4" t="s">
        <v>65</v>
      </c>
      <c r="C6626" s="4" t="s">
        <v>24</v>
      </c>
      <c r="D6626" s="4" t="s">
        <v>39</v>
      </c>
      <c r="E6626" s="4" t="s">
        <v>60</v>
      </c>
      <c r="F6626" s="10" t="s">
        <v>357</v>
      </c>
      <c r="G6626" s="11" t="s">
        <v>316</v>
      </c>
      <c r="H6626" s="4">
        <v>28</v>
      </c>
      <c r="I6626" s="12">
        <v>13736.11</v>
      </c>
      <c r="J6626" s="12">
        <v>384611.08</v>
      </c>
      <c r="K6626" s="12">
        <v>409.49</v>
      </c>
      <c r="L6626" s="4">
        <v>898</v>
      </c>
      <c r="M6626" s="4" t="s">
        <v>29</v>
      </c>
      <c r="N6626" s="4" t="str" cm="1">
        <f t="array" ref="N6626">_xlfn.SWITCH(E6626,"Delhi","North","Chennai","South","Hyderabad","South","Mumbai","Central","Bangalore","South")</f>
        <v>South</v>
      </c>
      <c r="O6626" s="12">
        <v>52639.28</v>
      </c>
      <c r="P6626" s="4">
        <f>Table1[[#This Row],[Delivery_Date]]-Table1[[#This Row],[Order_Date]]</f>
        <v>2</v>
      </c>
      <c r="Q6626" s="4" t="str">
        <f>IF(Table1[[#This Row],[Delivery delay days]]&gt;5,"delay","on time")</f>
        <v>on time</v>
      </c>
      <c r="R6626" s="10">
        <f>DATEVALUE(Table1[[#This Row],[Delivery_Date]])</f>
        <v>44965</v>
      </c>
      <c r="S6626" s="10">
        <f>DATEVALUE(Table1[[#This Row],[Order_Date]])</f>
        <v>44963</v>
      </c>
      <c r="T6626" s="4" t="str" cm="1">
        <f t="array" ref="T6626">_xlfn.IFS(Table1[[#This Row],[Inventory_Level]]&lt;=200,"low",Table1[[#This Row],[Inventory_Level]]&gt;=700,"high",Table1[[#This Row],[Inventory_Level]]&gt;200,"medium")</f>
        <v>high</v>
      </c>
    </row>
    <row r="6627" spans="1:20" x14ac:dyDescent="0.35">
      <c r="A6627" s="4">
        <v>6626</v>
      </c>
      <c r="B6627" s="4" t="s">
        <v>37</v>
      </c>
      <c r="C6627" s="4" t="s">
        <v>16</v>
      </c>
      <c r="D6627" s="4" t="s">
        <v>25</v>
      </c>
      <c r="E6627" s="4" t="s">
        <v>52</v>
      </c>
      <c r="F6627" s="10" t="s">
        <v>189</v>
      </c>
      <c r="G6627" s="11" t="s">
        <v>88</v>
      </c>
      <c r="H6627" s="4">
        <v>79</v>
      </c>
      <c r="I6627" s="12">
        <v>49385.31</v>
      </c>
      <c r="J6627" s="12">
        <v>3901439.49</v>
      </c>
      <c r="K6627" s="12">
        <v>1992.55</v>
      </c>
      <c r="L6627" s="4">
        <v>764</v>
      </c>
      <c r="M6627" s="4" t="s">
        <v>42</v>
      </c>
      <c r="N6627" s="4" t="str" cm="1">
        <f t="array" ref="N6627">_xlfn.SWITCH(E6627,"Delhi","North","Chennai","South","Hyderabad","South","Mumbai","Central","Bangalore","South")</f>
        <v>Central</v>
      </c>
      <c r="O6627" s="12">
        <v>597412.19999999995</v>
      </c>
      <c r="P6627" s="4">
        <f>Table1[[#This Row],[Delivery_Date]]-Table1[[#This Row],[Order_Date]]</f>
        <v>1</v>
      </c>
      <c r="Q6627" s="4" t="str">
        <f>IF(Table1[[#This Row],[Delivery delay days]]&gt;5,"delay","on time")</f>
        <v>on time</v>
      </c>
      <c r="R6627" s="10">
        <f>DATEVALUE(Table1[[#This Row],[Delivery_Date]])</f>
        <v>45114</v>
      </c>
      <c r="S6627" s="10">
        <f>DATEVALUE(Table1[[#This Row],[Order_Date]])</f>
        <v>45113</v>
      </c>
      <c r="T6627" s="4" t="str" cm="1">
        <f t="array" ref="T6627">_xlfn.IFS(Table1[[#This Row],[Inventory_Level]]&lt;=200,"low",Table1[[#This Row],[Inventory_Level]]&gt;=700,"high",Table1[[#This Row],[Inventory_Level]]&gt;200,"medium")</f>
        <v>high</v>
      </c>
    </row>
    <row r="6628" spans="1:20" x14ac:dyDescent="0.35">
      <c r="A6628" s="4">
        <v>6627</v>
      </c>
      <c r="B6628" s="4" t="s">
        <v>23</v>
      </c>
      <c r="C6628" s="4" t="s">
        <v>38</v>
      </c>
      <c r="D6628" s="4" t="s">
        <v>25</v>
      </c>
      <c r="E6628" s="4" t="s">
        <v>60</v>
      </c>
      <c r="F6628" s="10" t="s">
        <v>91</v>
      </c>
      <c r="G6628" s="11" t="s">
        <v>224</v>
      </c>
      <c r="H6628" s="4">
        <v>90</v>
      </c>
      <c r="I6628" s="12">
        <v>31984.43</v>
      </c>
      <c r="J6628" s="12">
        <v>2878598.7</v>
      </c>
      <c r="K6628" s="12">
        <v>3620.05</v>
      </c>
      <c r="L6628" s="4">
        <v>971</v>
      </c>
      <c r="M6628" s="4" t="s">
        <v>35</v>
      </c>
      <c r="N6628" s="4" t="str" cm="1">
        <f t="array" ref="N6628">_xlfn.SWITCH(E6628,"Delhi","North","Chennai","South","Hyderabad","South","Mumbai","Central","Bangalore","South")</f>
        <v>South</v>
      </c>
      <c r="O6628" s="12">
        <v>575156.17000000004</v>
      </c>
      <c r="P6628" s="4">
        <f>Table1[[#This Row],[Delivery_Date]]-Table1[[#This Row],[Order_Date]]</f>
        <v>3</v>
      </c>
      <c r="Q6628" s="4" t="str">
        <f>IF(Table1[[#This Row],[Delivery delay days]]&gt;5,"delay","on time")</f>
        <v>on time</v>
      </c>
      <c r="R6628" s="10">
        <f>DATEVALUE(Table1[[#This Row],[Delivery_Date]])</f>
        <v>45030</v>
      </c>
      <c r="S6628" s="10">
        <f>DATEVALUE(Table1[[#This Row],[Order_Date]])</f>
        <v>45027</v>
      </c>
      <c r="T6628" s="4" t="str" cm="1">
        <f t="array" ref="T6628">_xlfn.IFS(Table1[[#This Row],[Inventory_Level]]&lt;=200,"low",Table1[[#This Row],[Inventory_Level]]&gt;=700,"high",Table1[[#This Row],[Inventory_Level]]&gt;200,"medium")</f>
        <v>high</v>
      </c>
    </row>
    <row r="6629" spans="1:20" x14ac:dyDescent="0.35">
      <c r="A6629" s="4">
        <v>6628</v>
      </c>
      <c r="B6629" s="4" t="s">
        <v>31</v>
      </c>
      <c r="C6629" s="4" t="s">
        <v>38</v>
      </c>
      <c r="D6629" s="4" t="s">
        <v>17</v>
      </c>
      <c r="E6629" s="4" t="s">
        <v>46</v>
      </c>
      <c r="F6629" s="10" t="s">
        <v>230</v>
      </c>
      <c r="G6629" s="11" t="s">
        <v>150</v>
      </c>
      <c r="H6629" s="4">
        <v>8</v>
      </c>
      <c r="I6629" s="12">
        <v>2582.16</v>
      </c>
      <c r="J6629" s="12">
        <v>20657.28</v>
      </c>
      <c r="K6629" s="12">
        <v>2658.01</v>
      </c>
      <c r="L6629" s="4">
        <v>334</v>
      </c>
      <c r="M6629" s="4" t="s">
        <v>29</v>
      </c>
      <c r="N6629" s="4" t="str" cm="1">
        <f t="array" ref="N6629">_xlfn.SWITCH(E6629,"Delhi","North","Chennai","South","Hyderabad","South","Mumbai","Central","Bangalore","South")</f>
        <v>South</v>
      </c>
      <c r="O6629" s="12">
        <v>2913.26</v>
      </c>
      <c r="P6629" s="4">
        <f>Table1[[#This Row],[Delivery_Date]]-Table1[[#This Row],[Order_Date]]</f>
        <v>11</v>
      </c>
      <c r="Q6629" s="4" t="str">
        <f>IF(Table1[[#This Row],[Delivery delay days]]&gt;5,"delay","on time")</f>
        <v>delay</v>
      </c>
      <c r="R6629" s="10">
        <f>DATEVALUE(Table1[[#This Row],[Delivery_Date]])</f>
        <v>45288</v>
      </c>
      <c r="S6629" s="10">
        <f>DATEVALUE(Table1[[#This Row],[Order_Date]])</f>
        <v>45277</v>
      </c>
      <c r="T6629" s="4" t="str" cm="1">
        <f t="array" ref="T6629">_xlfn.IFS(Table1[[#This Row],[Inventory_Level]]&lt;=200,"low",Table1[[#This Row],[Inventory_Level]]&gt;=700,"high",Table1[[#This Row],[Inventory_Level]]&gt;200,"medium")</f>
        <v>medium</v>
      </c>
    </row>
    <row r="6630" spans="1:20" x14ac:dyDescent="0.35">
      <c r="A6630" s="4">
        <v>6629</v>
      </c>
      <c r="B6630" s="4" t="s">
        <v>59</v>
      </c>
      <c r="C6630" s="4" t="s">
        <v>38</v>
      </c>
      <c r="D6630" s="4" t="s">
        <v>32</v>
      </c>
      <c r="E6630" s="4" t="s">
        <v>46</v>
      </c>
      <c r="F6630" s="10" t="s">
        <v>173</v>
      </c>
      <c r="G6630" s="11" t="s">
        <v>258</v>
      </c>
      <c r="H6630" s="4">
        <v>33</v>
      </c>
      <c r="I6630" s="12">
        <v>5327.93</v>
      </c>
      <c r="J6630" s="12">
        <v>175821.69</v>
      </c>
      <c r="K6630" s="12">
        <v>2621.35</v>
      </c>
      <c r="L6630" s="4">
        <v>821</v>
      </c>
      <c r="M6630" s="4" t="s">
        <v>35</v>
      </c>
      <c r="N6630" s="4" t="str" cm="1">
        <f t="array" ref="N6630">_xlfn.SWITCH(E6630,"Delhi","North","Chennai","South","Hyderabad","South","Mumbai","Central","Bangalore","South")</f>
        <v>South</v>
      </c>
      <c r="O6630" s="12">
        <v>21114</v>
      </c>
      <c r="P6630" s="4">
        <f>Table1[[#This Row],[Delivery_Date]]-Table1[[#This Row],[Order_Date]]</f>
        <v>2</v>
      </c>
      <c r="Q6630" s="4" t="str">
        <f>IF(Table1[[#This Row],[Delivery delay days]]&gt;5,"delay","on time")</f>
        <v>on time</v>
      </c>
      <c r="R6630" s="10">
        <f>DATEVALUE(Table1[[#This Row],[Delivery_Date]])</f>
        <v>45062</v>
      </c>
      <c r="S6630" s="10">
        <f>DATEVALUE(Table1[[#This Row],[Order_Date]])</f>
        <v>45060</v>
      </c>
      <c r="T6630" s="4" t="str" cm="1">
        <f t="array" ref="T6630">_xlfn.IFS(Table1[[#This Row],[Inventory_Level]]&lt;=200,"low",Table1[[#This Row],[Inventory_Level]]&gt;=700,"high",Table1[[#This Row],[Inventory_Level]]&gt;200,"medium")</f>
        <v>high</v>
      </c>
    </row>
    <row r="6631" spans="1:20" x14ac:dyDescent="0.35">
      <c r="A6631" s="4">
        <v>6630</v>
      </c>
      <c r="B6631" s="4" t="s">
        <v>51</v>
      </c>
      <c r="C6631" s="4" t="s">
        <v>38</v>
      </c>
      <c r="D6631" s="4" t="s">
        <v>39</v>
      </c>
      <c r="E6631" s="4" t="s">
        <v>26</v>
      </c>
      <c r="F6631" s="10" t="s">
        <v>338</v>
      </c>
      <c r="G6631" s="11" t="s">
        <v>296</v>
      </c>
      <c r="H6631" s="4">
        <v>15</v>
      </c>
      <c r="I6631" s="12">
        <v>3413.25</v>
      </c>
      <c r="J6631" s="12">
        <v>51198.75</v>
      </c>
      <c r="K6631" s="12">
        <v>3566.18</v>
      </c>
      <c r="L6631" s="4">
        <v>123</v>
      </c>
      <c r="M6631" s="4" t="s">
        <v>21</v>
      </c>
      <c r="N6631" s="4" t="str" cm="1">
        <f t="array" ref="N6631">_xlfn.SWITCH(E6631,"Delhi","North","Chennai","South","Hyderabad","South","Mumbai","Central","Bangalore","South")</f>
        <v>South</v>
      </c>
      <c r="O6631" s="12">
        <v>8336.07</v>
      </c>
      <c r="P6631" s="4">
        <f>Table1[[#This Row],[Delivery_Date]]-Table1[[#This Row],[Order_Date]]</f>
        <v>13</v>
      </c>
      <c r="Q6631" s="4" t="str">
        <f>IF(Table1[[#This Row],[Delivery delay days]]&gt;5,"delay","on time")</f>
        <v>delay</v>
      </c>
      <c r="R6631" s="10">
        <f>DATEVALUE(Table1[[#This Row],[Delivery_Date]])</f>
        <v>45084</v>
      </c>
      <c r="S6631" s="10">
        <f>DATEVALUE(Table1[[#This Row],[Order_Date]])</f>
        <v>45071</v>
      </c>
      <c r="T6631" s="4" t="str" cm="1">
        <f t="array" ref="T6631">_xlfn.IFS(Table1[[#This Row],[Inventory_Level]]&lt;=200,"low",Table1[[#This Row],[Inventory_Level]]&gt;=700,"high",Table1[[#This Row],[Inventory_Level]]&gt;200,"medium")</f>
        <v>low</v>
      </c>
    </row>
    <row r="6632" spans="1:20" x14ac:dyDescent="0.35">
      <c r="A6632" s="4">
        <v>6631</v>
      </c>
      <c r="B6632" s="4" t="s">
        <v>31</v>
      </c>
      <c r="C6632" s="4" t="s">
        <v>24</v>
      </c>
      <c r="D6632" s="4" t="s">
        <v>25</v>
      </c>
      <c r="E6632" s="4" t="s">
        <v>60</v>
      </c>
      <c r="F6632" s="10" t="s">
        <v>357</v>
      </c>
      <c r="G6632" s="11" t="s">
        <v>155</v>
      </c>
      <c r="H6632" s="4">
        <v>71</v>
      </c>
      <c r="I6632" s="12">
        <v>13366.04</v>
      </c>
      <c r="J6632" s="12">
        <v>948988.84</v>
      </c>
      <c r="K6632" s="12">
        <v>1386.81</v>
      </c>
      <c r="L6632" s="4">
        <v>935</v>
      </c>
      <c r="M6632" s="4" t="s">
        <v>21</v>
      </c>
      <c r="N6632" s="4" t="str" cm="1">
        <f t="array" ref="N6632">_xlfn.SWITCH(E6632,"Delhi","North","Chennai","South","Hyderabad","South","Mumbai","Central","Bangalore","South")</f>
        <v>South</v>
      </c>
      <c r="O6632" s="12">
        <v>215353.5</v>
      </c>
      <c r="P6632" s="4">
        <f>Table1[[#This Row],[Delivery_Date]]-Table1[[#This Row],[Order_Date]]</f>
        <v>1</v>
      </c>
      <c r="Q6632" s="4" t="str">
        <f>IF(Table1[[#This Row],[Delivery delay days]]&gt;5,"delay","on time")</f>
        <v>on time</v>
      </c>
      <c r="R6632" s="10">
        <f>DATEVALUE(Table1[[#This Row],[Delivery_Date]])</f>
        <v>44964</v>
      </c>
      <c r="S6632" s="10">
        <f>DATEVALUE(Table1[[#This Row],[Order_Date]])</f>
        <v>44963</v>
      </c>
      <c r="T6632" s="4" t="str" cm="1">
        <f t="array" ref="T6632">_xlfn.IFS(Table1[[#This Row],[Inventory_Level]]&lt;=200,"low",Table1[[#This Row],[Inventory_Level]]&gt;=700,"high",Table1[[#This Row],[Inventory_Level]]&gt;200,"medium")</f>
        <v>high</v>
      </c>
    </row>
    <row r="6633" spans="1:20" x14ac:dyDescent="0.35">
      <c r="A6633" s="4">
        <v>6632</v>
      </c>
      <c r="B6633" s="4" t="s">
        <v>15</v>
      </c>
      <c r="C6633" s="4" t="s">
        <v>38</v>
      </c>
      <c r="D6633" s="4" t="s">
        <v>39</v>
      </c>
      <c r="E6633" s="4" t="s">
        <v>60</v>
      </c>
      <c r="F6633" s="10" t="s">
        <v>202</v>
      </c>
      <c r="G6633" s="11" t="s">
        <v>188</v>
      </c>
      <c r="H6633" s="4">
        <v>8</v>
      </c>
      <c r="I6633" s="12">
        <v>7486.82</v>
      </c>
      <c r="J6633" s="12">
        <v>59894.559999999998</v>
      </c>
      <c r="K6633" s="12">
        <v>1517.02</v>
      </c>
      <c r="L6633" s="4">
        <v>913</v>
      </c>
      <c r="M6633" s="4" t="s">
        <v>21</v>
      </c>
      <c r="N6633" s="4" t="str" cm="1">
        <f t="array" ref="N6633">_xlfn.SWITCH(E6633,"Delhi","North","Chennai","South","Hyderabad","South","Mumbai","Central","Bangalore","South")</f>
        <v>South</v>
      </c>
      <c r="O6633" s="12">
        <v>8241.2000000000007</v>
      </c>
      <c r="P6633" s="4">
        <f>Table1[[#This Row],[Delivery_Date]]-Table1[[#This Row],[Order_Date]]</f>
        <v>8</v>
      </c>
      <c r="Q6633" s="4" t="str">
        <f>IF(Table1[[#This Row],[Delivery delay days]]&gt;5,"delay","on time")</f>
        <v>delay</v>
      </c>
      <c r="R6633" s="10">
        <f>DATEVALUE(Table1[[#This Row],[Delivery_Date]])</f>
        <v>45009</v>
      </c>
      <c r="S6633" s="10">
        <f>DATEVALUE(Table1[[#This Row],[Order_Date]])</f>
        <v>45001</v>
      </c>
      <c r="T6633" s="4" t="str" cm="1">
        <f t="array" ref="T6633">_xlfn.IFS(Table1[[#This Row],[Inventory_Level]]&lt;=200,"low",Table1[[#This Row],[Inventory_Level]]&gt;=700,"high",Table1[[#This Row],[Inventory_Level]]&gt;200,"medium")</f>
        <v>high</v>
      </c>
    </row>
    <row r="6634" spans="1:20" x14ac:dyDescent="0.35">
      <c r="A6634" s="4">
        <v>6633</v>
      </c>
      <c r="B6634" s="4" t="s">
        <v>15</v>
      </c>
      <c r="C6634" s="4" t="s">
        <v>38</v>
      </c>
      <c r="D6634" s="4" t="s">
        <v>32</v>
      </c>
      <c r="E6634" s="4" t="s">
        <v>46</v>
      </c>
      <c r="F6634" s="10" t="s">
        <v>214</v>
      </c>
      <c r="G6634" s="11" t="s">
        <v>416</v>
      </c>
      <c r="H6634" s="4">
        <v>54</v>
      </c>
      <c r="I6634" s="12">
        <v>31020.42</v>
      </c>
      <c r="J6634" s="12">
        <v>1675102.68</v>
      </c>
      <c r="K6634" s="12">
        <v>4219.3900000000003</v>
      </c>
      <c r="L6634" s="4">
        <v>611</v>
      </c>
      <c r="M6634" s="4" t="s">
        <v>35</v>
      </c>
      <c r="N6634" s="4" t="str" cm="1">
        <f t="array" ref="N6634">_xlfn.SWITCH(E6634,"Delhi","North","Chennai","South","Hyderabad","South","Mumbai","Central","Bangalore","South")</f>
        <v>South</v>
      </c>
      <c r="O6634" s="12">
        <v>384250.95</v>
      </c>
      <c r="P6634" s="4">
        <f>Table1[[#This Row],[Delivery_Date]]-Table1[[#This Row],[Order_Date]]</f>
        <v>10</v>
      </c>
      <c r="Q6634" s="4" t="str">
        <f>IF(Table1[[#This Row],[Delivery delay days]]&gt;5,"delay","on time")</f>
        <v>delay</v>
      </c>
      <c r="R6634" s="10">
        <f>DATEVALUE(Table1[[#This Row],[Delivery_Date]])</f>
        <v>45025</v>
      </c>
      <c r="S6634" s="10">
        <f>DATEVALUE(Table1[[#This Row],[Order_Date]])</f>
        <v>45015</v>
      </c>
      <c r="T6634" s="4" t="str" cm="1">
        <f t="array" ref="T6634">_xlfn.IFS(Table1[[#This Row],[Inventory_Level]]&lt;=200,"low",Table1[[#This Row],[Inventory_Level]]&gt;=700,"high",Table1[[#This Row],[Inventory_Level]]&gt;200,"medium")</f>
        <v>medium</v>
      </c>
    </row>
    <row r="6635" spans="1:20" x14ac:dyDescent="0.35">
      <c r="A6635" s="4">
        <v>6634</v>
      </c>
      <c r="B6635" s="4" t="s">
        <v>15</v>
      </c>
      <c r="C6635" s="4" t="s">
        <v>16</v>
      </c>
      <c r="D6635" s="4" t="s">
        <v>45</v>
      </c>
      <c r="E6635" s="4" t="s">
        <v>26</v>
      </c>
      <c r="F6635" s="10" t="s">
        <v>262</v>
      </c>
      <c r="G6635" s="11" t="s">
        <v>245</v>
      </c>
      <c r="H6635" s="4">
        <v>89</v>
      </c>
      <c r="I6635" s="12">
        <v>28128.46</v>
      </c>
      <c r="J6635" s="12">
        <v>2503432.94</v>
      </c>
      <c r="K6635" s="12">
        <v>2530.75</v>
      </c>
      <c r="L6635" s="4">
        <v>33</v>
      </c>
      <c r="M6635" s="4" t="s">
        <v>21</v>
      </c>
      <c r="N6635" s="4" t="str" cm="1">
        <f t="array" ref="N6635">_xlfn.SWITCH(E6635,"Delhi","North","Chennai","South","Hyderabad","South","Mumbai","Central","Bangalore","South")</f>
        <v>South</v>
      </c>
      <c r="O6635" s="12">
        <v>392665.18</v>
      </c>
      <c r="P6635" s="4">
        <f>Table1[[#This Row],[Delivery_Date]]-Table1[[#This Row],[Order_Date]]</f>
        <v>5</v>
      </c>
      <c r="Q6635" s="4" t="str">
        <f>IF(Table1[[#This Row],[Delivery delay days]]&gt;5,"delay","on time")</f>
        <v>on time</v>
      </c>
      <c r="R6635" s="10">
        <f>DATEVALUE(Table1[[#This Row],[Delivery_Date]])</f>
        <v>44958</v>
      </c>
      <c r="S6635" s="10">
        <f>DATEVALUE(Table1[[#This Row],[Order_Date]])</f>
        <v>44953</v>
      </c>
      <c r="T6635" s="4" t="str" cm="1">
        <f t="array" ref="T6635">_xlfn.IFS(Table1[[#This Row],[Inventory_Level]]&lt;=200,"low",Table1[[#This Row],[Inventory_Level]]&gt;=700,"high",Table1[[#This Row],[Inventory_Level]]&gt;200,"medium")</f>
        <v>low</v>
      </c>
    </row>
    <row r="6636" spans="1:20" x14ac:dyDescent="0.35">
      <c r="A6636" s="4">
        <v>6635</v>
      </c>
      <c r="B6636" s="4" t="s">
        <v>44</v>
      </c>
      <c r="C6636" s="4" t="s">
        <v>38</v>
      </c>
      <c r="D6636" s="4" t="s">
        <v>17</v>
      </c>
      <c r="E6636" s="4" t="s">
        <v>26</v>
      </c>
      <c r="F6636" s="10" t="s">
        <v>222</v>
      </c>
      <c r="G6636" s="11" t="s">
        <v>114</v>
      </c>
      <c r="H6636" s="4">
        <v>81</v>
      </c>
      <c r="I6636" s="12">
        <v>41207.519999999997</v>
      </c>
      <c r="J6636" s="12">
        <v>3337809.12</v>
      </c>
      <c r="K6636" s="12">
        <v>1780.27</v>
      </c>
      <c r="L6636" s="4">
        <v>761</v>
      </c>
      <c r="M6636" s="4" t="s">
        <v>42</v>
      </c>
      <c r="N6636" s="4" t="str" cm="1">
        <f t="array" ref="N6636">_xlfn.SWITCH(E6636,"Delhi","North","Chennai","South","Hyderabad","South","Mumbai","Central","Bangalore","South")</f>
        <v>South</v>
      </c>
      <c r="O6636" s="12">
        <v>399346.43</v>
      </c>
      <c r="P6636" s="4">
        <f>Table1[[#This Row],[Delivery_Date]]-Table1[[#This Row],[Order_Date]]</f>
        <v>11</v>
      </c>
      <c r="Q6636" s="4" t="str">
        <f>IF(Table1[[#This Row],[Delivery delay days]]&gt;5,"delay","on time")</f>
        <v>delay</v>
      </c>
      <c r="R6636" s="10">
        <f>DATEVALUE(Table1[[#This Row],[Delivery_Date]])</f>
        <v>45236</v>
      </c>
      <c r="S6636" s="10">
        <f>DATEVALUE(Table1[[#This Row],[Order_Date]])</f>
        <v>45225</v>
      </c>
      <c r="T6636" s="4" t="str" cm="1">
        <f t="array" ref="T6636">_xlfn.IFS(Table1[[#This Row],[Inventory_Level]]&lt;=200,"low",Table1[[#This Row],[Inventory_Level]]&gt;=700,"high",Table1[[#This Row],[Inventory_Level]]&gt;200,"medium")</f>
        <v>high</v>
      </c>
    </row>
    <row r="6637" spans="1:20" x14ac:dyDescent="0.35">
      <c r="A6637" s="4">
        <v>6636</v>
      </c>
      <c r="B6637" s="4" t="s">
        <v>65</v>
      </c>
      <c r="C6637" s="4" t="s">
        <v>38</v>
      </c>
      <c r="D6637" s="4" t="s">
        <v>32</v>
      </c>
      <c r="E6637" s="4" t="s">
        <v>46</v>
      </c>
      <c r="F6637" s="10" t="s">
        <v>131</v>
      </c>
      <c r="G6637" s="11" t="s">
        <v>27</v>
      </c>
      <c r="H6637" s="4">
        <v>8</v>
      </c>
      <c r="I6637" s="12">
        <v>6885.83</v>
      </c>
      <c r="J6637" s="12">
        <v>55086.64</v>
      </c>
      <c r="K6637" s="12">
        <v>2410.35</v>
      </c>
      <c r="L6637" s="4">
        <v>866</v>
      </c>
      <c r="M6637" s="4" t="s">
        <v>21</v>
      </c>
      <c r="N6637" s="4" t="str" cm="1">
        <f t="array" ref="N6637">_xlfn.SWITCH(E6637,"Delhi","North","Chennai","South","Hyderabad","South","Mumbai","Central","Bangalore","South")</f>
        <v>South</v>
      </c>
      <c r="O6637" s="12">
        <v>9642.91</v>
      </c>
      <c r="P6637" s="4">
        <f>Table1[[#This Row],[Delivery_Date]]-Table1[[#This Row],[Order_Date]]</f>
        <v>3</v>
      </c>
      <c r="Q6637" s="4" t="str">
        <f>IF(Table1[[#This Row],[Delivery delay days]]&gt;5,"delay","on time")</f>
        <v>on time</v>
      </c>
      <c r="R6637" s="10">
        <f>DATEVALUE(Table1[[#This Row],[Delivery_Date]])</f>
        <v>45134</v>
      </c>
      <c r="S6637" s="10">
        <f>DATEVALUE(Table1[[#This Row],[Order_Date]])</f>
        <v>45131</v>
      </c>
      <c r="T6637" s="4" t="str" cm="1">
        <f t="array" ref="T6637">_xlfn.IFS(Table1[[#This Row],[Inventory_Level]]&lt;=200,"low",Table1[[#This Row],[Inventory_Level]]&gt;=700,"high",Table1[[#This Row],[Inventory_Level]]&gt;200,"medium")</f>
        <v>high</v>
      </c>
    </row>
    <row r="6638" spans="1:20" x14ac:dyDescent="0.35">
      <c r="A6638" s="4">
        <v>6637</v>
      </c>
      <c r="B6638" s="4" t="s">
        <v>44</v>
      </c>
      <c r="C6638" s="4" t="s">
        <v>16</v>
      </c>
      <c r="D6638" s="4" t="s">
        <v>45</v>
      </c>
      <c r="E6638" s="4" t="s">
        <v>46</v>
      </c>
      <c r="F6638" s="10" t="s">
        <v>184</v>
      </c>
      <c r="G6638" s="11" t="s">
        <v>139</v>
      </c>
      <c r="H6638" s="4">
        <v>70</v>
      </c>
      <c r="I6638" s="12">
        <v>47692.95</v>
      </c>
      <c r="J6638" s="12">
        <v>3338506.5</v>
      </c>
      <c r="K6638" s="12">
        <v>341.72</v>
      </c>
      <c r="L6638" s="4">
        <v>750</v>
      </c>
      <c r="M6638" s="4" t="s">
        <v>21</v>
      </c>
      <c r="N6638" s="4" t="str" cm="1">
        <f t="array" ref="N6638">_xlfn.SWITCH(E6638,"Delhi","North","Chennai","South","Hyderabad","South","Mumbai","Central","Bangalore","South")</f>
        <v>South</v>
      </c>
      <c r="O6638" s="12">
        <v>689844.08</v>
      </c>
      <c r="P6638" s="4">
        <f>Table1[[#This Row],[Delivery_Date]]-Table1[[#This Row],[Order_Date]]</f>
        <v>7</v>
      </c>
      <c r="Q6638" s="4" t="str">
        <f>IF(Table1[[#This Row],[Delivery delay days]]&gt;5,"delay","on time")</f>
        <v>delay</v>
      </c>
      <c r="R6638" s="10">
        <f>DATEVALUE(Table1[[#This Row],[Delivery_Date]])</f>
        <v>44951</v>
      </c>
      <c r="S6638" s="10">
        <f>DATEVALUE(Table1[[#This Row],[Order_Date]])</f>
        <v>44944</v>
      </c>
      <c r="T6638" s="4" t="str" cm="1">
        <f t="array" ref="T6638">_xlfn.IFS(Table1[[#This Row],[Inventory_Level]]&lt;=200,"low",Table1[[#This Row],[Inventory_Level]]&gt;=700,"high",Table1[[#This Row],[Inventory_Level]]&gt;200,"medium")</f>
        <v>high</v>
      </c>
    </row>
    <row r="6639" spans="1:20" x14ac:dyDescent="0.35">
      <c r="A6639" s="4">
        <v>6638</v>
      </c>
      <c r="B6639" s="4" t="s">
        <v>51</v>
      </c>
      <c r="C6639" s="4" t="s">
        <v>38</v>
      </c>
      <c r="D6639" s="4" t="s">
        <v>45</v>
      </c>
      <c r="E6639" s="4" t="s">
        <v>60</v>
      </c>
      <c r="F6639" s="10" t="s">
        <v>234</v>
      </c>
      <c r="G6639" s="11" t="s">
        <v>173</v>
      </c>
      <c r="H6639" s="4">
        <v>23</v>
      </c>
      <c r="I6639" s="12">
        <v>12870.71</v>
      </c>
      <c r="J6639" s="12">
        <v>296026.33</v>
      </c>
      <c r="K6639" s="12">
        <v>635.16</v>
      </c>
      <c r="L6639" s="4">
        <v>470</v>
      </c>
      <c r="M6639" s="4" t="s">
        <v>29</v>
      </c>
      <c r="N6639" s="4" t="str" cm="1">
        <f t="array" ref="N6639">_xlfn.SWITCH(E6639,"Delhi","North","Chennai","South","Hyderabad","South","Mumbai","Central","Bangalore","South")</f>
        <v>South</v>
      </c>
      <c r="O6639" s="12">
        <v>21620.99</v>
      </c>
      <c r="P6639" s="4">
        <f>Table1[[#This Row],[Delivery_Date]]-Table1[[#This Row],[Order_Date]]</f>
        <v>13</v>
      </c>
      <c r="Q6639" s="4" t="str">
        <f>IF(Table1[[#This Row],[Delivery delay days]]&gt;5,"delay","on time")</f>
        <v>delay</v>
      </c>
      <c r="R6639" s="10">
        <f>DATEVALUE(Table1[[#This Row],[Delivery_Date]])</f>
        <v>45060</v>
      </c>
      <c r="S6639" s="10">
        <f>DATEVALUE(Table1[[#This Row],[Order_Date]])</f>
        <v>45047</v>
      </c>
      <c r="T6639" s="4" t="str" cm="1">
        <f t="array" ref="T6639">_xlfn.IFS(Table1[[#This Row],[Inventory_Level]]&lt;=200,"low",Table1[[#This Row],[Inventory_Level]]&gt;=700,"high",Table1[[#This Row],[Inventory_Level]]&gt;200,"medium")</f>
        <v>medium</v>
      </c>
    </row>
    <row r="6640" spans="1:20" x14ac:dyDescent="0.35">
      <c r="A6640" s="4">
        <v>6639</v>
      </c>
      <c r="B6640" s="4" t="s">
        <v>65</v>
      </c>
      <c r="C6640" s="4" t="s">
        <v>24</v>
      </c>
      <c r="D6640" s="4" t="s">
        <v>25</v>
      </c>
      <c r="E6640" s="4" t="s">
        <v>46</v>
      </c>
      <c r="F6640" s="10" t="s">
        <v>343</v>
      </c>
      <c r="G6640" s="11" t="s">
        <v>152</v>
      </c>
      <c r="H6640" s="4">
        <v>2</v>
      </c>
      <c r="I6640" s="12">
        <v>18429.3</v>
      </c>
      <c r="J6640" s="12">
        <v>36858.6</v>
      </c>
      <c r="K6640" s="12">
        <v>4244.12</v>
      </c>
      <c r="L6640" s="4">
        <v>412</v>
      </c>
      <c r="M6640" s="4" t="s">
        <v>42</v>
      </c>
      <c r="N6640" s="4" t="str" cm="1">
        <f t="array" ref="N6640">_xlfn.SWITCH(E6640,"Delhi","North","Chennai","South","Hyderabad","South","Mumbai","Central","Bangalore","South")</f>
        <v>South</v>
      </c>
      <c r="O6640" s="12">
        <v>8833.23</v>
      </c>
      <c r="P6640" s="4">
        <f>Table1[[#This Row],[Delivery_Date]]-Table1[[#This Row],[Order_Date]]</f>
        <v>6</v>
      </c>
      <c r="Q6640" s="4" t="str">
        <f>IF(Table1[[#This Row],[Delivery delay days]]&gt;5,"delay","on time")</f>
        <v>delay</v>
      </c>
      <c r="R6640" s="10">
        <f>DATEVALUE(Table1[[#This Row],[Delivery_Date]])</f>
        <v>44975</v>
      </c>
      <c r="S6640" s="10">
        <f>DATEVALUE(Table1[[#This Row],[Order_Date]])</f>
        <v>44969</v>
      </c>
      <c r="T6640" s="4" t="str" cm="1">
        <f t="array" ref="T6640">_xlfn.IFS(Table1[[#This Row],[Inventory_Level]]&lt;=200,"low",Table1[[#This Row],[Inventory_Level]]&gt;=700,"high",Table1[[#This Row],[Inventory_Level]]&gt;200,"medium")</f>
        <v>medium</v>
      </c>
    </row>
    <row r="6641" spans="1:20" x14ac:dyDescent="0.35">
      <c r="A6641" s="4">
        <v>6640</v>
      </c>
      <c r="B6641" s="4" t="s">
        <v>59</v>
      </c>
      <c r="C6641" s="4" t="s">
        <v>38</v>
      </c>
      <c r="D6641" s="4" t="s">
        <v>32</v>
      </c>
      <c r="E6641" s="4" t="s">
        <v>46</v>
      </c>
      <c r="F6641" s="10" t="s">
        <v>143</v>
      </c>
      <c r="G6641" s="11" t="s">
        <v>194</v>
      </c>
      <c r="H6641" s="4">
        <v>76</v>
      </c>
      <c r="I6641" s="12">
        <v>32078.66</v>
      </c>
      <c r="J6641" s="12">
        <v>2437978.16</v>
      </c>
      <c r="K6641" s="12">
        <v>1969.47</v>
      </c>
      <c r="L6641" s="4">
        <v>117</v>
      </c>
      <c r="M6641" s="4" t="s">
        <v>42</v>
      </c>
      <c r="N6641" s="4" t="str" cm="1">
        <f t="array" ref="N6641">_xlfn.SWITCH(E6641,"Delhi","North","Chennai","South","Hyderabad","South","Mumbai","Central","Bangalore","South")</f>
        <v>South</v>
      </c>
      <c r="O6641" s="12">
        <v>599642.48</v>
      </c>
      <c r="P6641" s="4">
        <f>Table1[[#This Row],[Delivery_Date]]-Table1[[#This Row],[Order_Date]]</f>
        <v>12</v>
      </c>
      <c r="Q6641" s="4" t="str">
        <f>IF(Table1[[#This Row],[Delivery delay days]]&gt;5,"delay","on time")</f>
        <v>delay</v>
      </c>
      <c r="R6641" s="10">
        <f>DATEVALUE(Table1[[#This Row],[Delivery_Date]])</f>
        <v>45214</v>
      </c>
      <c r="S6641" s="10">
        <f>DATEVALUE(Table1[[#This Row],[Order_Date]])</f>
        <v>45202</v>
      </c>
      <c r="T6641" s="4" t="str" cm="1">
        <f t="array" ref="T6641">_xlfn.IFS(Table1[[#This Row],[Inventory_Level]]&lt;=200,"low",Table1[[#This Row],[Inventory_Level]]&gt;=700,"high",Table1[[#This Row],[Inventory_Level]]&gt;200,"medium")</f>
        <v>low</v>
      </c>
    </row>
    <row r="6642" spans="1:20" x14ac:dyDescent="0.35">
      <c r="A6642" s="4">
        <v>6641</v>
      </c>
      <c r="B6642" s="4" t="s">
        <v>31</v>
      </c>
      <c r="C6642" s="4" t="s">
        <v>38</v>
      </c>
      <c r="D6642" s="4" t="s">
        <v>17</v>
      </c>
      <c r="E6642" s="4" t="s">
        <v>46</v>
      </c>
      <c r="F6642" s="10" t="s">
        <v>58</v>
      </c>
      <c r="G6642" s="11" t="s">
        <v>320</v>
      </c>
      <c r="H6642" s="4">
        <v>58</v>
      </c>
      <c r="I6642" s="12">
        <v>16391.05</v>
      </c>
      <c r="J6642" s="12">
        <v>950680.9</v>
      </c>
      <c r="K6642" s="12">
        <v>3838.41</v>
      </c>
      <c r="L6642" s="4">
        <v>803</v>
      </c>
      <c r="M6642" s="4" t="s">
        <v>35</v>
      </c>
      <c r="N6642" s="4" t="str" cm="1">
        <f t="array" ref="N6642">_xlfn.SWITCH(E6642,"Delhi","North","Chennai","South","Hyderabad","South","Mumbai","Central","Bangalore","South")</f>
        <v>South</v>
      </c>
      <c r="O6642" s="12">
        <v>149488.54999999999</v>
      </c>
      <c r="P6642" s="4">
        <f>Table1[[#This Row],[Delivery_Date]]-Table1[[#This Row],[Order_Date]]</f>
        <v>3</v>
      </c>
      <c r="Q6642" s="4" t="str">
        <f>IF(Table1[[#This Row],[Delivery delay days]]&gt;5,"delay","on time")</f>
        <v>on time</v>
      </c>
      <c r="R6642" s="10">
        <f>DATEVALUE(Table1[[#This Row],[Delivery_Date]])</f>
        <v>45048</v>
      </c>
      <c r="S6642" s="10">
        <f>DATEVALUE(Table1[[#This Row],[Order_Date]])</f>
        <v>45045</v>
      </c>
      <c r="T6642" s="4" t="str" cm="1">
        <f t="array" ref="T6642">_xlfn.IFS(Table1[[#This Row],[Inventory_Level]]&lt;=200,"low",Table1[[#This Row],[Inventory_Level]]&gt;=700,"high",Table1[[#This Row],[Inventory_Level]]&gt;200,"medium")</f>
        <v>high</v>
      </c>
    </row>
    <row r="6643" spans="1:20" x14ac:dyDescent="0.35">
      <c r="A6643" s="4">
        <v>6642</v>
      </c>
      <c r="B6643" s="4" t="s">
        <v>51</v>
      </c>
      <c r="C6643" s="4" t="s">
        <v>24</v>
      </c>
      <c r="D6643" s="4" t="s">
        <v>39</v>
      </c>
      <c r="E6643" s="4" t="s">
        <v>60</v>
      </c>
      <c r="F6643" s="10" t="s">
        <v>144</v>
      </c>
      <c r="G6643" s="11" t="s">
        <v>296</v>
      </c>
      <c r="H6643" s="4">
        <v>7</v>
      </c>
      <c r="I6643" s="12">
        <v>26485.29</v>
      </c>
      <c r="J6643" s="12">
        <v>185397.03</v>
      </c>
      <c r="K6643" s="12">
        <v>3642.32</v>
      </c>
      <c r="L6643" s="4">
        <v>660</v>
      </c>
      <c r="M6643" s="4" t="s">
        <v>21</v>
      </c>
      <c r="N6643" s="4" t="str" cm="1">
        <f t="array" ref="N6643">_xlfn.SWITCH(E6643,"Delhi","North","Chennai","South","Hyderabad","South","Mumbai","Central","Bangalore","South")</f>
        <v>South</v>
      </c>
      <c r="O6643" s="12">
        <v>31255.81</v>
      </c>
      <c r="P6643" s="4">
        <f>Table1[[#This Row],[Delivery_Date]]-Table1[[#This Row],[Order_Date]]</f>
        <v>15</v>
      </c>
      <c r="Q6643" s="4" t="str">
        <f>IF(Table1[[#This Row],[Delivery delay days]]&gt;5,"delay","on time")</f>
        <v>delay</v>
      </c>
      <c r="R6643" s="10">
        <f>DATEVALUE(Table1[[#This Row],[Delivery_Date]])</f>
        <v>45084</v>
      </c>
      <c r="S6643" s="10">
        <f>DATEVALUE(Table1[[#This Row],[Order_Date]])</f>
        <v>45069</v>
      </c>
      <c r="T6643" s="4" t="str" cm="1">
        <f t="array" ref="T6643">_xlfn.IFS(Table1[[#This Row],[Inventory_Level]]&lt;=200,"low",Table1[[#This Row],[Inventory_Level]]&gt;=700,"high",Table1[[#This Row],[Inventory_Level]]&gt;200,"medium")</f>
        <v>medium</v>
      </c>
    </row>
    <row r="6644" spans="1:20" x14ac:dyDescent="0.35">
      <c r="A6644" s="4">
        <v>6643</v>
      </c>
      <c r="B6644" s="4" t="s">
        <v>37</v>
      </c>
      <c r="C6644" s="4" t="s">
        <v>24</v>
      </c>
      <c r="D6644" s="4" t="s">
        <v>45</v>
      </c>
      <c r="E6644" s="4" t="s">
        <v>18</v>
      </c>
      <c r="F6644" s="10" t="s">
        <v>188</v>
      </c>
      <c r="G6644" s="11" t="s">
        <v>214</v>
      </c>
      <c r="H6644" s="4">
        <v>11</v>
      </c>
      <c r="I6644" s="12">
        <v>34054.44</v>
      </c>
      <c r="J6644" s="12">
        <v>374598.84</v>
      </c>
      <c r="K6644" s="12">
        <v>3160.06</v>
      </c>
      <c r="L6644" s="4">
        <v>502</v>
      </c>
      <c r="M6644" s="4" t="s">
        <v>35</v>
      </c>
      <c r="N6644" s="4" t="str" cm="1">
        <f t="array" ref="N6644">_xlfn.SWITCH(E6644,"Delhi","North","Chennai","South","Hyderabad","South","Mumbai","Central","Bangalore","South")</f>
        <v>North</v>
      </c>
      <c r="O6644" s="12">
        <v>48712.41</v>
      </c>
      <c r="P6644" s="4">
        <f>Table1[[#This Row],[Delivery_Date]]-Table1[[#This Row],[Order_Date]]</f>
        <v>6</v>
      </c>
      <c r="Q6644" s="4" t="str">
        <f>IF(Table1[[#This Row],[Delivery delay days]]&gt;5,"delay","on time")</f>
        <v>delay</v>
      </c>
      <c r="R6644" s="10">
        <f>DATEVALUE(Table1[[#This Row],[Delivery_Date]])</f>
        <v>45015</v>
      </c>
      <c r="S6644" s="10">
        <f>DATEVALUE(Table1[[#This Row],[Order_Date]])</f>
        <v>45009</v>
      </c>
      <c r="T6644" s="4" t="str" cm="1">
        <f t="array" ref="T6644">_xlfn.IFS(Table1[[#This Row],[Inventory_Level]]&lt;=200,"low",Table1[[#This Row],[Inventory_Level]]&gt;=700,"high",Table1[[#This Row],[Inventory_Level]]&gt;200,"medium")</f>
        <v>medium</v>
      </c>
    </row>
    <row r="6645" spans="1:20" x14ac:dyDescent="0.35">
      <c r="A6645" s="4">
        <v>6644</v>
      </c>
      <c r="B6645" s="4" t="s">
        <v>15</v>
      </c>
      <c r="C6645" s="4" t="s">
        <v>16</v>
      </c>
      <c r="D6645" s="4" t="s">
        <v>25</v>
      </c>
      <c r="E6645" s="4" t="s">
        <v>60</v>
      </c>
      <c r="F6645" s="10" t="s">
        <v>316</v>
      </c>
      <c r="G6645" s="11" t="s">
        <v>157</v>
      </c>
      <c r="H6645" s="4">
        <v>98</v>
      </c>
      <c r="I6645" s="12">
        <v>13729.91</v>
      </c>
      <c r="J6645" s="12">
        <v>1345531.18</v>
      </c>
      <c r="K6645" s="12">
        <v>3858.04</v>
      </c>
      <c r="L6645" s="4">
        <v>24</v>
      </c>
      <c r="M6645" s="4" t="s">
        <v>42</v>
      </c>
      <c r="N6645" s="4" t="str" cm="1">
        <f t="array" ref="N6645">_xlfn.SWITCH(E6645,"Delhi","North","Chennai","South","Hyderabad","South","Mumbai","Central","Bangalore","South")</f>
        <v>South</v>
      </c>
      <c r="O6645" s="12">
        <v>247279.62</v>
      </c>
      <c r="P6645" s="4">
        <f>Table1[[#This Row],[Delivery_Date]]-Table1[[#This Row],[Order_Date]]</f>
        <v>5</v>
      </c>
      <c r="Q6645" s="4" t="str">
        <f>IF(Table1[[#This Row],[Delivery delay days]]&gt;5,"delay","on time")</f>
        <v>on time</v>
      </c>
      <c r="R6645" s="10">
        <f>DATEVALUE(Table1[[#This Row],[Delivery_Date]])</f>
        <v>44970</v>
      </c>
      <c r="S6645" s="10">
        <f>DATEVALUE(Table1[[#This Row],[Order_Date]])</f>
        <v>44965</v>
      </c>
      <c r="T6645" s="4" t="str" cm="1">
        <f t="array" ref="T6645">_xlfn.IFS(Table1[[#This Row],[Inventory_Level]]&lt;=200,"low",Table1[[#This Row],[Inventory_Level]]&gt;=700,"high",Table1[[#This Row],[Inventory_Level]]&gt;200,"medium")</f>
        <v>low</v>
      </c>
    </row>
    <row r="6646" spans="1:20" x14ac:dyDescent="0.35">
      <c r="A6646" s="4">
        <v>6645</v>
      </c>
      <c r="B6646" s="4" t="s">
        <v>37</v>
      </c>
      <c r="C6646" s="4" t="s">
        <v>38</v>
      </c>
      <c r="D6646" s="4" t="s">
        <v>32</v>
      </c>
      <c r="E6646" s="4" t="s">
        <v>26</v>
      </c>
      <c r="F6646" s="10" t="s">
        <v>315</v>
      </c>
      <c r="G6646" s="11" t="s">
        <v>291</v>
      </c>
      <c r="H6646" s="4">
        <v>84</v>
      </c>
      <c r="I6646" s="12">
        <v>19620.57</v>
      </c>
      <c r="J6646" s="12">
        <v>1648127.88</v>
      </c>
      <c r="K6646" s="12">
        <v>3484.91</v>
      </c>
      <c r="L6646" s="4">
        <v>654</v>
      </c>
      <c r="M6646" s="4" t="s">
        <v>21</v>
      </c>
      <c r="N6646" s="4" t="str" cm="1">
        <f t="array" ref="N6646">_xlfn.SWITCH(E6646,"Delhi","North","Chennai","South","Hyderabad","South","Mumbai","Central","Bangalore","South")</f>
        <v>South</v>
      </c>
      <c r="O6646" s="12">
        <v>276924.23</v>
      </c>
      <c r="P6646" s="4">
        <f>Table1[[#This Row],[Delivery_Date]]-Table1[[#This Row],[Order_Date]]</f>
        <v>5</v>
      </c>
      <c r="Q6646" s="4" t="str">
        <f>IF(Table1[[#This Row],[Delivery delay days]]&gt;5,"delay","on time")</f>
        <v>on time</v>
      </c>
      <c r="R6646" s="10">
        <f>DATEVALUE(Table1[[#This Row],[Delivery_Date]])</f>
        <v>45096</v>
      </c>
      <c r="S6646" s="10">
        <f>DATEVALUE(Table1[[#This Row],[Order_Date]])</f>
        <v>45091</v>
      </c>
      <c r="T6646" s="4" t="str" cm="1">
        <f t="array" ref="T6646">_xlfn.IFS(Table1[[#This Row],[Inventory_Level]]&lt;=200,"low",Table1[[#This Row],[Inventory_Level]]&gt;=700,"high",Table1[[#This Row],[Inventory_Level]]&gt;200,"medium")</f>
        <v>medium</v>
      </c>
    </row>
    <row r="6647" spans="1:20" x14ac:dyDescent="0.35">
      <c r="A6647" s="4">
        <v>6646</v>
      </c>
      <c r="B6647" s="4" t="s">
        <v>59</v>
      </c>
      <c r="C6647" s="4" t="s">
        <v>38</v>
      </c>
      <c r="D6647" s="4" t="s">
        <v>17</v>
      </c>
      <c r="E6647" s="4" t="s">
        <v>18</v>
      </c>
      <c r="F6647" s="10" t="s">
        <v>79</v>
      </c>
      <c r="G6647" s="11" t="s">
        <v>215</v>
      </c>
      <c r="H6647" s="4">
        <v>18</v>
      </c>
      <c r="I6647" s="12">
        <v>36869.68</v>
      </c>
      <c r="J6647" s="12">
        <v>663654.24</v>
      </c>
      <c r="K6647" s="12">
        <v>2076.4899999999998</v>
      </c>
      <c r="L6647" s="4">
        <v>331</v>
      </c>
      <c r="M6647" s="4" t="s">
        <v>21</v>
      </c>
      <c r="N6647" s="4" t="str" cm="1">
        <f t="array" ref="N6647">_xlfn.SWITCH(E6647,"Delhi","North","Chennai","South","Hyderabad","South","Mumbai","Central","Bangalore","South")</f>
        <v>North</v>
      </c>
      <c r="O6647" s="12">
        <v>55900.23</v>
      </c>
      <c r="P6647" s="4">
        <f>Table1[[#This Row],[Delivery_Date]]-Table1[[#This Row],[Order_Date]]</f>
        <v>3</v>
      </c>
      <c r="Q6647" s="4" t="str">
        <f>IF(Table1[[#This Row],[Delivery delay days]]&gt;5,"delay","on time")</f>
        <v>on time</v>
      </c>
      <c r="R6647" s="10">
        <f>DATEVALUE(Table1[[#This Row],[Delivery_Date]])</f>
        <v>44995</v>
      </c>
      <c r="S6647" s="10">
        <f>DATEVALUE(Table1[[#This Row],[Order_Date]])</f>
        <v>44992</v>
      </c>
      <c r="T6647" s="4" t="str" cm="1">
        <f t="array" ref="T6647">_xlfn.IFS(Table1[[#This Row],[Inventory_Level]]&lt;=200,"low",Table1[[#This Row],[Inventory_Level]]&gt;=700,"high",Table1[[#This Row],[Inventory_Level]]&gt;200,"medium")</f>
        <v>medium</v>
      </c>
    </row>
    <row r="6648" spans="1:20" x14ac:dyDescent="0.35">
      <c r="A6648" s="4">
        <v>6647</v>
      </c>
      <c r="B6648" s="4" t="s">
        <v>15</v>
      </c>
      <c r="C6648" s="4" t="s">
        <v>38</v>
      </c>
      <c r="D6648" s="4" t="s">
        <v>25</v>
      </c>
      <c r="E6648" s="4" t="s">
        <v>52</v>
      </c>
      <c r="F6648" s="10" t="s">
        <v>90</v>
      </c>
      <c r="G6648" s="11" t="s">
        <v>148</v>
      </c>
      <c r="H6648" s="4">
        <v>59</v>
      </c>
      <c r="I6648" s="12">
        <v>46568.34</v>
      </c>
      <c r="J6648" s="12">
        <v>2747532.06</v>
      </c>
      <c r="K6648" s="12">
        <v>3946.86</v>
      </c>
      <c r="L6648" s="4">
        <v>985</v>
      </c>
      <c r="M6648" s="4" t="s">
        <v>42</v>
      </c>
      <c r="N6648" s="4" t="str" cm="1">
        <f t="array" ref="N6648">_xlfn.SWITCH(E6648,"Delhi","North","Chennai","South","Hyderabad","South","Mumbai","Central","Bangalore","South")</f>
        <v>Central</v>
      </c>
      <c r="O6648" s="12">
        <v>220895.39</v>
      </c>
      <c r="P6648" s="4">
        <f>Table1[[#This Row],[Delivery_Date]]-Table1[[#This Row],[Order_Date]]</f>
        <v>3</v>
      </c>
      <c r="Q6648" s="4" t="str">
        <f>IF(Table1[[#This Row],[Delivery delay days]]&gt;5,"delay","on time")</f>
        <v>on time</v>
      </c>
      <c r="R6648" s="10">
        <f>DATEVALUE(Table1[[#This Row],[Delivery_Date]])</f>
        <v>45151</v>
      </c>
      <c r="S6648" s="10">
        <f>DATEVALUE(Table1[[#This Row],[Order_Date]])</f>
        <v>45148</v>
      </c>
      <c r="T6648" s="4" t="str" cm="1">
        <f t="array" ref="T6648">_xlfn.IFS(Table1[[#This Row],[Inventory_Level]]&lt;=200,"low",Table1[[#This Row],[Inventory_Level]]&gt;=700,"high",Table1[[#This Row],[Inventory_Level]]&gt;200,"medium")</f>
        <v>high</v>
      </c>
    </row>
    <row r="6649" spans="1:20" x14ac:dyDescent="0.35">
      <c r="A6649" s="4">
        <v>6648</v>
      </c>
      <c r="B6649" s="4" t="s">
        <v>44</v>
      </c>
      <c r="C6649" s="4" t="s">
        <v>38</v>
      </c>
      <c r="D6649" s="4" t="s">
        <v>25</v>
      </c>
      <c r="E6649" s="4" t="s">
        <v>26</v>
      </c>
      <c r="F6649" s="10" t="s">
        <v>139</v>
      </c>
      <c r="G6649" s="11" t="s">
        <v>127</v>
      </c>
      <c r="H6649" s="4">
        <v>84</v>
      </c>
      <c r="I6649" s="12">
        <v>19206.52</v>
      </c>
      <c r="J6649" s="12">
        <v>1613347.68</v>
      </c>
      <c r="K6649" s="12">
        <v>3003.56</v>
      </c>
      <c r="L6649" s="4">
        <v>455</v>
      </c>
      <c r="M6649" s="4" t="s">
        <v>21</v>
      </c>
      <c r="N6649" s="4" t="str" cm="1">
        <f t="array" ref="N6649">_xlfn.SWITCH(E6649,"Delhi","North","Chennai","South","Hyderabad","South","Mumbai","Central","Bangalore","South")</f>
        <v>South</v>
      </c>
      <c r="O6649" s="12">
        <v>299021.7</v>
      </c>
      <c r="P6649" s="4">
        <f>Table1[[#This Row],[Delivery_Date]]-Table1[[#This Row],[Order_Date]]</f>
        <v>15</v>
      </c>
      <c r="Q6649" s="4" t="str">
        <f>IF(Table1[[#This Row],[Delivery delay days]]&gt;5,"delay","on time")</f>
        <v>delay</v>
      </c>
      <c r="R6649" s="10">
        <f>DATEVALUE(Table1[[#This Row],[Delivery_Date]])</f>
        <v>44966</v>
      </c>
      <c r="S6649" s="10">
        <f>DATEVALUE(Table1[[#This Row],[Order_Date]])</f>
        <v>44951</v>
      </c>
      <c r="T6649" s="4" t="str" cm="1">
        <f t="array" ref="T6649">_xlfn.IFS(Table1[[#This Row],[Inventory_Level]]&lt;=200,"low",Table1[[#This Row],[Inventory_Level]]&gt;=700,"high",Table1[[#This Row],[Inventory_Level]]&gt;200,"medium")</f>
        <v>medium</v>
      </c>
    </row>
    <row r="6650" spans="1:20" x14ac:dyDescent="0.35">
      <c r="A6650" s="4">
        <v>6649</v>
      </c>
      <c r="B6650" s="4" t="s">
        <v>37</v>
      </c>
      <c r="C6650" s="4" t="s">
        <v>16</v>
      </c>
      <c r="D6650" s="4" t="s">
        <v>32</v>
      </c>
      <c r="E6650" s="4" t="s">
        <v>26</v>
      </c>
      <c r="F6650" s="10" t="s">
        <v>359</v>
      </c>
      <c r="G6650" s="11" t="s">
        <v>273</v>
      </c>
      <c r="H6650" s="4">
        <v>89</v>
      </c>
      <c r="I6650" s="12">
        <v>13950.36</v>
      </c>
      <c r="J6650" s="12">
        <v>1241582.04</v>
      </c>
      <c r="K6650" s="12">
        <v>2497.0300000000002</v>
      </c>
      <c r="L6650" s="4">
        <v>806</v>
      </c>
      <c r="M6650" s="4" t="s">
        <v>21</v>
      </c>
      <c r="N6650" s="4" t="str" cm="1">
        <f t="array" ref="N6650">_xlfn.SWITCH(E6650,"Delhi","North","Chennai","South","Hyderabad","South","Mumbai","Central","Bangalore","South")</f>
        <v>South</v>
      </c>
      <c r="O6650" s="12">
        <v>255751.87</v>
      </c>
      <c r="P6650" s="4">
        <f>Table1[[#This Row],[Delivery_Date]]-Table1[[#This Row],[Order_Date]]</f>
        <v>13</v>
      </c>
      <c r="Q6650" s="4" t="str">
        <f>IF(Table1[[#This Row],[Delivery delay days]]&gt;5,"delay","on time")</f>
        <v>delay</v>
      </c>
      <c r="R6650" s="10">
        <f>DATEVALUE(Table1[[#This Row],[Delivery_Date]])</f>
        <v>45261</v>
      </c>
      <c r="S6650" s="10">
        <f>DATEVALUE(Table1[[#This Row],[Order_Date]])</f>
        <v>45248</v>
      </c>
      <c r="T6650" s="4" t="str" cm="1">
        <f t="array" ref="T6650">_xlfn.IFS(Table1[[#This Row],[Inventory_Level]]&lt;=200,"low",Table1[[#This Row],[Inventory_Level]]&gt;=700,"high",Table1[[#This Row],[Inventory_Level]]&gt;200,"medium")</f>
        <v>high</v>
      </c>
    </row>
    <row r="6651" spans="1:20" x14ac:dyDescent="0.35">
      <c r="A6651" s="4">
        <v>6650</v>
      </c>
      <c r="B6651" s="4" t="s">
        <v>65</v>
      </c>
      <c r="C6651" s="4" t="s">
        <v>16</v>
      </c>
      <c r="D6651" s="4" t="s">
        <v>25</v>
      </c>
      <c r="E6651" s="4" t="s">
        <v>46</v>
      </c>
      <c r="F6651" s="10" t="s">
        <v>355</v>
      </c>
      <c r="G6651" s="11" t="s">
        <v>422</v>
      </c>
      <c r="H6651" s="4">
        <v>43</v>
      </c>
      <c r="I6651" s="12">
        <v>30679.85</v>
      </c>
      <c r="J6651" s="12">
        <v>1319233.55</v>
      </c>
      <c r="K6651" s="12">
        <v>4957.63</v>
      </c>
      <c r="L6651" s="4">
        <v>841</v>
      </c>
      <c r="M6651" s="4" t="s">
        <v>29</v>
      </c>
      <c r="N6651" s="4" t="str" cm="1">
        <f t="array" ref="N6651">_xlfn.SWITCH(E6651,"Delhi","North","Chennai","South","Hyderabad","South","Mumbai","Central","Bangalore","South")</f>
        <v>South</v>
      </c>
      <c r="O6651" s="12">
        <v>112014.41</v>
      </c>
      <c r="P6651" s="4">
        <f>Table1[[#This Row],[Delivery_Date]]-Table1[[#This Row],[Order_Date]]</f>
        <v>15</v>
      </c>
      <c r="Q6651" s="4" t="str">
        <f>IF(Table1[[#This Row],[Delivery delay days]]&gt;5,"delay","on time")</f>
        <v>delay</v>
      </c>
      <c r="R6651" s="10">
        <f>DATEVALUE(Table1[[#This Row],[Delivery_Date]])</f>
        <v>45302</v>
      </c>
      <c r="S6651" s="10">
        <f>DATEVALUE(Table1[[#This Row],[Order_Date]])</f>
        <v>45287</v>
      </c>
      <c r="T6651" s="4" t="str" cm="1">
        <f t="array" ref="T6651">_xlfn.IFS(Table1[[#This Row],[Inventory_Level]]&lt;=200,"low",Table1[[#This Row],[Inventory_Level]]&gt;=700,"high",Table1[[#This Row],[Inventory_Level]]&gt;200,"medium")</f>
        <v>high</v>
      </c>
    </row>
    <row r="6652" spans="1:20" x14ac:dyDescent="0.35">
      <c r="A6652" s="4">
        <v>6651</v>
      </c>
      <c r="B6652" s="4" t="s">
        <v>59</v>
      </c>
      <c r="C6652" s="4" t="s">
        <v>24</v>
      </c>
      <c r="D6652" s="4" t="s">
        <v>17</v>
      </c>
      <c r="E6652" s="4" t="s">
        <v>26</v>
      </c>
      <c r="F6652" s="10" t="s">
        <v>163</v>
      </c>
      <c r="G6652" s="11" t="s">
        <v>206</v>
      </c>
      <c r="H6652" s="4">
        <v>92</v>
      </c>
      <c r="I6652" s="12">
        <v>16918.57</v>
      </c>
      <c r="J6652" s="12">
        <v>1556508.44</v>
      </c>
      <c r="K6652" s="12">
        <v>963.45</v>
      </c>
      <c r="L6652" s="4">
        <v>110</v>
      </c>
      <c r="M6652" s="4" t="s">
        <v>29</v>
      </c>
      <c r="N6652" s="4" t="str" cm="1">
        <f t="array" ref="N6652">_xlfn.SWITCH(E6652,"Delhi","North","Chennai","South","Hyderabad","South","Mumbai","Central","Bangalore","South")</f>
        <v>South</v>
      </c>
      <c r="O6652" s="12">
        <v>193957.26</v>
      </c>
      <c r="P6652" s="4">
        <f>Table1[[#This Row],[Delivery_Date]]-Table1[[#This Row],[Order_Date]]</f>
        <v>6</v>
      </c>
      <c r="Q6652" s="4" t="str">
        <f>IF(Table1[[#This Row],[Delivery delay days]]&gt;5,"delay","on time")</f>
        <v>delay</v>
      </c>
      <c r="R6652" s="10">
        <f>DATEVALUE(Table1[[#This Row],[Delivery_Date]])</f>
        <v>45230</v>
      </c>
      <c r="S6652" s="10">
        <f>DATEVALUE(Table1[[#This Row],[Order_Date]])</f>
        <v>45224</v>
      </c>
      <c r="T6652" s="4" t="str" cm="1">
        <f t="array" ref="T6652">_xlfn.IFS(Table1[[#This Row],[Inventory_Level]]&lt;=200,"low",Table1[[#This Row],[Inventory_Level]]&gt;=700,"high",Table1[[#This Row],[Inventory_Level]]&gt;200,"medium")</f>
        <v>low</v>
      </c>
    </row>
    <row r="6653" spans="1:20" x14ac:dyDescent="0.35">
      <c r="A6653" s="4">
        <v>6652</v>
      </c>
      <c r="B6653" s="4" t="s">
        <v>65</v>
      </c>
      <c r="C6653" s="4" t="s">
        <v>24</v>
      </c>
      <c r="D6653" s="4" t="s">
        <v>32</v>
      </c>
      <c r="E6653" s="4" t="s">
        <v>26</v>
      </c>
      <c r="F6653" s="10" t="s">
        <v>375</v>
      </c>
      <c r="G6653" s="11" t="s">
        <v>106</v>
      </c>
      <c r="H6653" s="4">
        <v>93</v>
      </c>
      <c r="I6653" s="12">
        <v>10098.64</v>
      </c>
      <c r="J6653" s="12">
        <v>939173.52</v>
      </c>
      <c r="K6653" s="12">
        <v>2214.2199999999998</v>
      </c>
      <c r="L6653" s="4">
        <v>591</v>
      </c>
      <c r="M6653" s="4" t="s">
        <v>21</v>
      </c>
      <c r="N6653" s="4" t="str" cm="1">
        <f t="array" ref="N6653">_xlfn.SWITCH(E6653,"Delhi","North","Chennai","South","Hyderabad","South","Mumbai","Central","Bangalore","South")</f>
        <v>South</v>
      </c>
      <c r="O6653" s="12">
        <v>117726.54</v>
      </c>
      <c r="P6653" s="4">
        <f>Table1[[#This Row],[Delivery_Date]]-Table1[[#This Row],[Order_Date]]</f>
        <v>13</v>
      </c>
      <c r="Q6653" s="4" t="str">
        <f>IF(Table1[[#This Row],[Delivery delay days]]&gt;5,"delay","on time")</f>
        <v>delay</v>
      </c>
      <c r="R6653" s="10">
        <f>DATEVALUE(Table1[[#This Row],[Delivery_Date]])</f>
        <v>45266</v>
      </c>
      <c r="S6653" s="10">
        <f>DATEVALUE(Table1[[#This Row],[Order_Date]])</f>
        <v>45253</v>
      </c>
      <c r="T6653" s="4" t="str" cm="1">
        <f t="array" ref="T6653">_xlfn.IFS(Table1[[#This Row],[Inventory_Level]]&lt;=200,"low",Table1[[#This Row],[Inventory_Level]]&gt;=700,"high",Table1[[#This Row],[Inventory_Level]]&gt;200,"medium")</f>
        <v>medium</v>
      </c>
    </row>
    <row r="6654" spans="1:20" x14ac:dyDescent="0.35">
      <c r="A6654" s="4">
        <v>6653</v>
      </c>
      <c r="B6654" s="4" t="s">
        <v>44</v>
      </c>
      <c r="C6654" s="4" t="s">
        <v>24</v>
      </c>
      <c r="D6654" s="4" t="s">
        <v>32</v>
      </c>
      <c r="E6654" s="4" t="s">
        <v>26</v>
      </c>
      <c r="F6654" s="10" t="s">
        <v>161</v>
      </c>
      <c r="G6654" s="11" t="s">
        <v>92</v>
      </c>
      <c r="H6654" s="4">
        <v>21</v>
      </c>
      <c r="I6654" s="12">
        <v>32456.81</v>
      </c>
      <c r="J6654" s="12">
        <v>681593.01</v>
      </c>
      <c r="K6654" s="12">
        <v>2985.49</v>
      </c>
      <c r="L6654" s="4">
        <v>62</v>
      </c>
      <c r="M6654" s="4" t="s">
        <v>29</v>
      </c>
      <c r="N6654" s="4" t="str" cm="1">
        <f t="array" ref="N6654">_xlfn.SWITCH(E6654,"Delhi","North","Chennai","South","Hyderabad","South","Mumbai","Central","Bangalore","South")</f>
        <v>South</v>
      </c>
      <c r="O6654" s="12">
        <v>39502.449999999997</v>
      </c>
      <c r="P6654" s="4">
        <f>Table1[[#This Row],[Delivery_Date]]-Table1[[#This Row],[Order_Date]]</f>
        <v>11</v>
      </c>
      <c r="Q6654" s="4" t="str">
        <f>IF(Table1[[#This Row],[Delivery delay days]]&gt;5,"delay","on time")</f>
        <v>delay</v>
      </c>
      <c r="R6654" s="10">
        <f>DATEVALUE(Table1[[#This Row],[Delivery_Date]])</f>
        <v>45167</v>
      </c>
      <c r="S6654" s="10">
        <f>DATEVALUE(Table1[[#This Row],[Order_Date]])</f>
        <v>45156</v>
      </c>
      <c r="T6654" s="4" t="str" cm="1">
        <f t="array" ref="T6654">_xlfn.IFS(Table1[[#This Row],[Inventory_Level]]&lt;=200,"low",Table1[[#This Row],[Inventory_Level]]&gt;=700,"high",Table1[[#This Row],[Inventory_Level]]&gt;200,"medium")</f>
        <v>low</v>
      </c>
    </row>
    <row r="6655" spans="1:20" x14ac:dyDescent="0.35">
      <c r="A6655" s="4">
        <v>6654</v>
      </c>
      <c r="B6655" s="4" t="s">
        <v>59</v>
      </c>
      <c r="C6655" s="4" t="s">
        <v>16</v>
      </c>
      <c r="D6655" s="4" t="s">
        <v>32</v>
      </c>
      <c r="E6655" s="4" t="s">
        <v>46</v>
      </c>
      <c r="F6655" s="10" t="s">
        <v>334</v>
      </c>
      <c r="G6655" s="11" t="s">
        <v>83</v>
      </c>
      <c r="H6655" s="4">
        <v>92</v>
      </c>
      <c r="I6655" s="12">
        <v>16429.560000000001</v>
      </c>
      <c r="J6655" s="12">
        <v>1511519.52</v>
      </c>
      <c r="K6655" s="12">
        <v>2409.02</v>
      </c>
      <c r="L6655" s="4">
        <v>743</v>
      </c>
      <c r="M6655" s="4" t="s">
        <v>21</v>
      </c>
      <c r="N6655" s="4" t="str" cm="1">
        <f t="array" ref="N6655">_xlfn.SWITCH(E6655,"Delhi","North","Chennai","South","Hyderabad","South","Mumbai","Central","Bangalore","South")</f>
        <v>South</v>
      </c>
      <c r="O6655" s="12">
        <v>166492.9</v>
      </c>
      <c r="P6655" s="4">
        <f>Table1[[#This Row],[Delivery_Date]]-Table1[[#This Row],[Order_Date]]</f>
        <v>8</v>
      </c>
      <c r="Q6655" s="4" t="str">
        <f>IF(Table1[[#This Row],[Delivery delay days]]&gt;5,"delay","on time")</f>
        <v>delay</v>
      </c>
      <c r="R6655" s="10">
        <f>DATEVALUE(Table1[[#This Row],[Delivery_Date]])</f>
        <v>45182</v>
      </c>
      <c r="S6655" s="10">
        <f>DATEVALUE(Table1[[#This Row],[Order_Date]])</f>
        <v>45174</v>
      </c>
      <c r="T6655" s="4" t="str" cm="1">
        <f t="array" ref="T6655">_xlfn.IFS(Table1[[#This Row],[Inventory_Level]]&lt;=200,"low",Table1[[#This Row],[Inventory_Level]]&gt;=700,"high",Table1[[#This Row],[Inventory_Level]]&gt;200,"medium")</f>
        <v>high</v>
      </c>
    </row>
    <row r="6656" spans="1:20" x14ac:dyDescent="0.35">
      <c r="A6656" s="4">
        <v>6655</v>
      </c>
      <c r="B6656" s="4" t="s">
        <v>59</v>
      </c>
      <c r="C6656" s="4" t="s">
        <v>38</v>
      </c>
      <c r="D6656" s="4" t="s">
        <v>45</v>
      </c>
      <c r="E6656" s="4" t="s">
        <v>52</v>
      </c>
      <c r="F6656" s="10" t="s">
        <v>406</v>
      </c>
      <c r="G6656" s="11" t="s">
        <v>417</v>
      </c>
      <c r="H6656" s="4">
        <v>17</v>
      </c>
      <c r="I6656" s="12">
        <v>3089.13</v>
      </c>
      <c r="J6656" s="12">
        <v>52515.21</v>
      </c>
      <c r="K6656" s="12">
        <v>4335.72</v>
      </c>
      <c r="L6656" s="4">
        <v>957</v>
      </c>
      <c r="M6656" s="4" t="s">
        <v>42</v>
      </c>
      <c r="N6656" s="4" t="str" cm="1">
        <f t="array" ref="N6656">_xlfn.SWITCH(E6656,"Delhi","North","Chennai","South","Hyderabad","South","Mumbai","Central","Bangalore","South")</f>
        <v>Central</v>
      </c>
      <c r="O6656" s="12">
        <v>4845.4799999999996</v>
      </c>
      <c r="P6656" s="4">
        <f>Table1[[#This Row],[Delivery_Date]]-Table1[[#This Row],[Order_Date]]</f>
        <v>7</v>
      </c>
      <c r="Q6656" s="4" t="str">
        <f>IF(Table1[[#This Row],[Delivery delay days]]&gt;5,"delay","on time")</f>
        <v>delay</v>
      </c>
      <c r="R6656" s="10">
        <f>DATEVALUE(Table1[[#This Row],[Delivery_Date]])</f>
        <v>44983</v>
      </c>
      <c r="S6656" s="10">
        <f>DATEVALUE(Table1[[#This Row],[Order_Date]])</f>
        <v>44976</v>
      </c>
      <c r="T6656" s="4" t="str" cm="1">
        <f t="array" ref="T6656">_xlfn.IFS(Table1[[#This Row],[Inventory_Level]]&lt;=200,"low",Table1[[#This Row],[Inventory_Level]]&gt;=700,"high",Table1[[#This Row],[Inventory_Level]]&gt;200,"medium")</f>
        <v>high</v>
      </c>
    </row>
    <row r="6657" spans="1:20" x14ac:dyDescent="0.35">
      <c r="A6657" s="4">
        <v>6656</v>
      </c>
      <c r="B6657" s="4" t="s">
        <v>31</v>
      </c>
      <c r="C6657" s="4" t="s">
        <v>38</v>
      </c>
      <c r="D6657" s="4" t="s">
        <v>39</v>
      </c>
      <c r="E6657" s="4" t="s">
        <v>18</v>
      </c>
      <c r="F6657" s="10" t="s">
        <v>58</v>
      </c>
      <c r="G6657" s="11" t="s">
        <v>320</v>
      </c>
      <c r="H6657" s="4">
        <v>53</v>
      </c>
      <c r="I6657" s="12">
        <v>39273.29</v>
      </c>
      <c r="J6657" s="12">
        <v>2081484.37</v>
      </c>
      <c r="K6657" s="12">
        <v>2045.34</v>
      </c>
      <c r="L6657" s="4">
        <v>103</v>
      </c>
      <c r="M6657" s="4" t="s">
        <v>35</v>
      </c>
      <c r="N6657" s="4" t="str" cm="1">
        <f t="array" ref="N6657">_xlfn.SWITCH(E6657,"Delhi","North","Chennai","South","Hyderabad","South","Mumbai","Central","Bangalore","South")</f>
        <v>North</v>
      </c>
      <c r="O6657" s="12">
        <v>320393.11</v>
      </c>
      <c r="P6657" s="4">
        <f>Table1[[#This Row],[Delivery_Date]]-Table1[[#This Row],[Order_Date]]</f>
        <v>3</v>
      </c>
      <c r="Q6657" s="4" t="str">
        <f>IF(Table1[[#This Row],[Delivery delay days]]&gt;5,"delay","on time")</f>
        <v>on time</v>
      </c>
      <c r="R6657" s="10">
        <f>DATEVALUE(Table1[[#This Row],[Delivery_Date]])</f>
        <v>45048</v>
      </c>
      <c r="S6657" s="10">
        <f>DATEVALUE(Table1[[#This Row],[Order_Date]])</f>
        <v>45045</v>
      </c>
      <c r="T6657" s="4" t="str" cm="1">
        <f t="array" ref="T6657">_xlfn.IFS(Table1[[#This Row],[Inventory_Level]]&lt;=200,"low",Table1[[#This Row],[Inventory_Level]]&gt;=700,"high",Table1[[#This Row],[Inventory_Level]]&gt;200,"medium")</f>
        <v>low</v>
      </c>
    </row>
    <row r="6658" spans="1:20" x14ac:dyDescent="0.35">
      <c r="A6658" s="4">
        <v>6657</v>
      </c>
      <c r="B6658" s="4" t="s">
        <v>59</v>
      </c>
      <c r="C6658" s="4" t="s">
        <v>38</v>
      </c>
      <c r="D6658" s="4" t="s">
        <v>17</v>
      </c>
      <c r="E6658" s="4" t="s">
        <v>46</v>
      </c>
      <c r="F6658" s="10" t="s">
        <v>68</v>
      </c>
      <c r="G6658" s="11" t="s">
        <v>331</v>
      </c>
      <c r="H6658" s="4">
        <v>87</v>
      </c>
      <c r="I6658" s="12">
        <v>19596.16</v>
      </c>
      <c r="J6658" s="12">
        <v>1704865.92</v>
      </c>
      <c r="K6658" s="12">
        <v>2881.53</v>
      </c>
      <c r="L6658" s="4">
        <v>917</v>
      </c>
      <c r="M6658" s="4" t="s">
        <v>21</v>
      </c>
      <c r="N6658" s="4" t="str" cm="1">
        <f t="array" ref="N6658">_xlfn.SWITCH(E6658,"Delhi","North","Chennai","South","Hyderabad","South","Mumbai","Central","Bangalore","South")</f>
        <v>South</v>
      </c>
      <c r="O6658" s="12">
        <v>274283.11</v>
      </c>
      <c r="P6658" s="4">
        <f>Table1[[#This Row],[Delivery_Date]]-Table1[[#This Row],[Order_Date]]</f>
        <v>5</v>
      </c>
      <c r="Q6658" s="4" t="str">
        <f>IF(Table1[[#This Row],[Delivery delay days]]&gt;5,"delay","on time")</f>
        <v>on time</v>
      </c>
      <c r="R6658" s="10">
        <f>DATEVALUE(Table1[[#This Row],[Delivery_Date]])</f>
        <v>44932</v>
      </c>
      <c r="S6658" s="10">
        <f>DATEVALUE(Table1[[#This Row],[Order_Date]])</f>
        <v>44927</v>
      </c>
      <c r="T6658" s="4" t="str" cm="1">
        <f t="array" ref="T6658">_xlfn.IFS(Table1[[#This Row],[Inventory_Level]]&lt;=200,"low",Table1[[#This Row],[Inventory_Level]]&gt;=700,"high",Table1[[#This Row],[Inventory_Level]]&gt;200,"medium")</f>
        <v>high</v>
      </c>
    </row>
    <row r="6659" spans="1:20" x14ac:dyDescent="0.35">
      <c r="A6659" s="4">
        <v>6658</v>
      </c>
      <c r="B6659" s="4" t="s">
        <v>31</v>
      </c>
      <c r="C6659" s="4" t="s">
        <v>38</v>
      </c>
      <c r="D6659" s="4" t="s">
        <v>25</v>
      </c>
      <c r="E6659" s="4" t="s">
        <v>18</v>
      </c>
      <c r="F6659" s="10" t="s">
        <v>419</v>
      </c>
      <c r="G6659" s="11" t="s">
        <v>331</v>
      </c>
      <c r="H6659" s="4">
        <v>66</v>
      </c>
      <c r="I6659" s="12">
        <v>24821.77</v>
      </c>
      <c r="J6659" s="12">
        <v>1638236.82</v>
      </c>
      <c r="K6659" s="12">
        <v>4525.6400000000003</v>
      </c>
      <c r="L6659" s="4">
        <v>410</v>
      </c>
      <c r="M6659" s="4" t="s">
        <v>35</v>
      </c>
      <c r="N6659" s="4" t="str" cm="1">
        <f t="array" ref="N6659">_xlfn.SWITCH(E6659,"Delhi","North","Chennai","South","Hyderabad","South","Mumbai","Central","Bangalore","South")</f>
        <v>North</v>
      </c>
      <c r="O6659" s="12">
        <v>239694.28</v>
      </c>
      <c r="P6659" s="4">
        <f>Table1[[#This Row],[Delivery_Date]]-Table1[[#This Row],[Order_Date]]</f>
        <v>3</v>
      </c>
      <c r="Q6659" s="4" t="str">
        <f>IF(Table1[[#This Row],[Delivery delay days]]&gt;5,"delay","on time")</f>
        <v>on time</v>
      </c>
      <c r="R6659" s="10">
        <f>DATEVALUE(Table1[[#This Row],[Delivery_Date]])</f>
        <v>44932</v>
      </c>
      <c r="S6659" s="10">
        <f>DATEVALUE(Table1[[#This Row],[Order_Date]])</f>
        <v>44929</v>
      </c>
      <c r="T6659" s="4" t="str" cm="1">
        <f t="array" ref="T6659">_xlfn.IFS(Table1[[#This Row],[Inventory_Level]]&lt;=200,"low",Table1[[#This Row],[Inventory_Level]]&gt;=700,"high",Table1[[#This Row],[Inventory_Level]]&gt;200,"medium")</f>
        <v>medium</v>
      </c>
    </row>
    <row r="6660" spans="1:20" x14ac:dyDescent="0.35">
      <c r="A6660" s="4">
        <v>6659</v>
      </c>
      <c r="B6660" s="4" t="s">
        <v>37</v>
      </c>
      <c r="C6660" s="4" t="s">
        <v>16</v>
      </c>
      <c r="D6660" s="4" t="s">
        <v>25</v>
      </c>
      <c r="E6660" s="4" t="s">
        <v>18</v>
      </c>
      <c r="F6660" s="10" t="s">
        <v>270</v>
      </c>
      <c r="G6660" s="11" t="s">
        <v>179</v>
      </c>
      <c r="H6660" s="4">
        <v>65</v>
      </c>
      <c r="I6660" s="12">
        <v>45142.98</v>
      </c>
      <c r="J6660" s="12">
        <v>2934293.7</v>
      </c>
      <c r="K6660" s="12">
        <v>4796.57</v>
      </c>
      <c r="L6660" s="4">
        <v>933</v>
      </c>
      <c r="M6660" s="4" t="s">
        <v>21</v>
      </c>
      <c r="N6660" s="4" t="str" cm="1">
        <f t="array" ref="N6660">_xlfn.SWITCH(E6660,"Delhi","North","Chennai","South","Hyderabad","South","Mumbai","Central","Bangalore","South")</f>
        <v>North</v>
      </c>
      <c r="O6660" s="12">
        <v>380051.15</v>
      </c>
      <c r="P6660" s="4">
        <f>Table1[[#This Row],[Delivery_Date]]-Table1[[#This Row],[Order_Date]]</f>
        <v>13</v>
      </c>
      <c r="Q6660" s="4" t="str">
        <f>IF(Table1[[#This Row],[Delivery delay days]]&gt;5,"delay","on time")</f>
        <v>delay</v>
      </c>
      <c r="R6660" s="10">
        <f>DATEVALUE(Table1[[#This Row],[Delivery_Date]])</f>
        <v>45275</v>
      </c>
      <c r="S6660" s="10">
        <f>DATEVALUE(Table1[[#This Row],[Order_Date]])</f>
        <v>45262</v>
      </c>
      <c r="T6660" s="4" t="str" cm="1">
        <f t="array" ref="T6660">_xlfn.IFS(Table1[[#This Row],[Inventory_Level]]&lt;=200,"low",Table1[[#This Row],[Inventory_Level]]&gt;=700,"high",Table1[[#This Row],[Inventory_Level]]&gt;200,"medium")</f>
        <v>high</v>
      </c>
    </row>
    <row r="6661" spans="1:20" x14ac:dyDescent="0.35">
      <c r="A6661" s="4">
        <v>6660</v>
      </c>
      <c r="B6661" s="4" t="s">
        <v>31</v>
      </c>
      <c r="C6661" s="4" t="s">
        <v>24</v>
      </c>
      <c r="D6661" s="4" t="s">
        <v>25</v>
      </c>
      <c r="E6661" s="4" t="s">
        <v>26</v>
      </c>
      <c r="F6661" s="10" t="s">
        <v>299</v>
      </c>
      <c r="G6661" s="11" t="s">
        <v>288</v>
      </c>
      <c r="H6661" s="4">
        <v>1</v>
      </c>
      <c r="I6661" s="12">
        <v>47760</v>
      </c>
      <c r="J6661" s="12">
        <v>47760</v>
      </c>
      <c r="K6661" s="12">
        <v>521.83000000000004</v>
      </c>
      <c r="L6661" s="4">
        <v>666</v>
      </c>
      <c r="M6661" s="4" t="s">
        <v>29</v>
      </c>
      <c r="N6661" s="4" t="str" cm="1">
        <f t="array" ref="N6661">_xlfn.SWITCH(E6661,"Delhi","North","Chennai","South","Hyderabad","South","Mumbai","Central","Bangalore","South")</f>
        <v>South</v>
      </c>
      <c r="O6661" s="12">
        <v>2955.15</v>
      </c>
      <c r="P6661" s="4">
        <f>Table1[[#This Row],[Delivery_Date]]-Table1[[#This Row],[Order_Date]]</f>
        <v>1</v>
      </c>
      <c r="Q6661" s="4" t="str">
        <f>IF(Table1[[#This Row],[Delivery delay days]]&gt;5,"delay","on time")</f>
        <v>on time</v>
      </c>
      <c r="R6661" s="10">
        <f>DATEVALUE(Table1[[#This Row],[Delivery_Date]])</f>
        <v>45211</v>
      </c>
      <c r="S6661" s="10">
        <f>DATEVALUE(Table1[[#This Row],[Order_Date]])</f>
        <v>45210</v>
      </c>
      <c r="T6661" s="4" t="str" cm="1">
        <f t="array" ref="T6661">_xlfn.IFS(Table1[[#This Row],[Inventory_Level]]&lt;=200,"low",Table1[[#This Row],[Inventory_Level]]&gt;=700,"high",Table1[[#This Row],[Inventory_Level]]&gt;200,"medium")</f>
        <v>medium</v>
      </c>
    </row>
    <row r="6662" spans="1:20" x14ac:dyDescent="0.35">
      <c r="A6662" s="4">
        <v>6661</v>
      </c>
      <c r="B6662" s="4" t="s">
        <v>37</v>
      </c>
      <c r="C6662" s="4" t="s">
        <v>16</v>
      </c>
      <c r="D6662" s="4" t="s">
        <v>17</v>
      </c>
      <c r="E6662" s="4" t="s">
        <v>52</v>
      </c>
      <c r="F6662" s="10" t="s">
        <v>145</v>
      </c>
      <c r="G6662" s="11" t="s">
        <v>321</v>
      </c>
      <c r="H6662" s="4">
        <v>4</v>
      </c>
      <c r="I6662" s="12">
        <v>24004.39</v>
      </c>
      <c r="J6662" s="12">
        <v>96017.56</v>
      </c>
      <c r="K6662" s="12">
        <v>4113.4799999999996</v>
      </c>
      <c r="L6662" s="4">
        <v>853</v>
      </c>
      <c r="M6662" s="4" t="s">
        <v>29</v>
      </c>
      <c r="N6662" s="4" t="str" cm="1">
        <f t="array" ref="N6662">_xlfn.SWITCH(E6662,"Delhi","North","Chennai","South","Hyderabad","South","Mumbai","Central","Bangalore","South")</f>
        <v>Central</v>
      </c>
      <c r="O6662" s="12">
        <v>23731.4</v>
      </c>
      <c r="P6662" s="4">
        <f>Table1[[#This Row],[Delivery_Date]]-Table1[[#This Row],[Order_Date]]</f>
        <v>5</v>
      </c>
      <c r="Q6662" s="4" t="str">
        <f>IF(Table1[[#This Row],[Delivery delay days]]&gt;5,"delay","on time")</f>
        <v>on time</v>
      </c>
      <c r="R6662" s="10">
        <f>DATEVALUE(Table1[[#This Row],[Delivery_Date]])</f>
        <v>45085</v>
      </c>
      <c r="S6662" s="10">
        <f>DATEVALUE(Table1[[#This Row],[Order_Date]])</f>
        <v>45080</v>
      </c>
      <c r="T6662" s="4" t="str" cm="1">
        <f t="array" ref="T6662">_xlfn.IFS(Table1[[#This Row],[Inventory_Level]]&lt;=200,"low",Table1[[#This Row],[Inventory_Level]]&gt;=700,"high",Table1[[#This Row],[Inventory_Level]]&gt;200,"medium")</f>
        <v>high</v>
      </c>
    </row>
    <row r="6663" spans="1:20" x14ac:dyDescent="0.35">
      <c r="A6663" s="4">
        <v>6662</v>
      </c>
      <c r="B6663" s="4" t="s">
        <v>15</v>
      </c>
      <c r="C6663" s="4" t="s">
        <v>24</v>
      </c>
      <c r="D6663" s="4" t="s">
        <v>39</v>
      </c>
      <c r="E6663" s="4" t="s">
        <v>46</v>
      </c>
      <c r="F6663" s="10" t="s">
        <v>181</v>
      </c>
      <c r="G6663" s="11" t="s">
        <v>306</v>
      </c>
      <c r="H6663" s="4">
        <v>86</v>
      </c>
      <c r="I6663" s="12">
        <v>18173.09</v>
      </c>
      <c r="J6663" s="12">
        <v>1562885.74</v>
      </c>
      <c r="K6663" s="12">
        <v>1266.73</v>
      </c>
      <c r="L6663" s="4">
        <v>702</v>
      </c>
      <c r="M6663" s="4" t="s">
        <v>29</v>
      </c>
      <c r="N6663" s="4" t="str" cm="1">
        <f t="array" ref="N6663">_xlfn.SWITCH(E6663,"Delhi","North","Chennai","South","Hyderabad","South","Mumbai","Central","Bangalore","South")</f>
        <v>South</v>
      </c>
      <c r="O6663" s="12">
        <v>82269</v>
      </c>
      <c r="P6663" s="4">
        <f>Table1[[#This Row],[Delivery_Date]]-Table1[[#This Row],[Order_Date]]</f>
        <v>4</v>
      </c>
      <c r="Q6663" s="4" t="str">
        <f>IF(Table1[[#This Row],[Delivery delay days]]&gt;5,"delay","on time")</f>
        <v>on time</v>
      </c>
      <c r="R6663" s="10">
        <f>DATEVALUE(Table1[[#This Row],[Delivery_Date]])</f>
        <v>45282</v>
      </c>
      <c r="S6663" s="10">
        <f>DATEVALUE(Table1[[#This Row],[Order_Date]])</f>
        <v>45278</v>
      </c>
      <c r="T6663" s="4" t="str" cm="1">
        <f t="array" ref="T6663">_xlfn.IFS(Table1[[#This Row],[Inventory_Level]]&lt;=200,"low",Table1[[#This Row],[Inventory_Level]]&gt;=700,"high",Table1[[#This Row],[Inventory_Level]]&gt;200,"medium")</f>
        <v>high</v>
      </c>
    </row>
    <row r="6664" spans="1:20" x14ac:dyDescent="0.35">
      <c r="A6664" s="4">
        <v>6663</v>
      </c>
      <c r="B6664" s="4" t="s">
        <v>59</v>
      </c>
      <c r="C6664" s="4" t="s">
        <v>16</v>
      </c>
      <c r="D6664" s="4" t="s">
        <v>17</v>
      </c>
      <c r="E6664" s="4" t="s">
        <v>60</v>
      </c>
      <c r="F6664" s="10" t="s">
        <v>200</v>
      </c>
      <c r="G6664" s="11" t="s">
        <v>84</v>
      </c>
      <c r="H6664" s="4">
        <v>51</v>
      </c>
      <c r="I6664" s="12">
        <v>3870.61</v>
      </c>
      <c r="J6664" s="12">
        <v>197401.11</v>
      </c>
      <c r="K6664" s="12">
        <v>2236.04</v>
      </c>
      <c r="L6664" s="4">
        <v>590</v>
      </c>
      <c r="M6664" s="4" t="s">
        <v>21</v>
      </c>
      <c r="N6664" s="4" t="str" cm="1">
        <f t="array" ref="N6664">_xlfn.SWITCH(E6664,"Delhi","North","Chennai","South","Hyderabad","South","Mumbai","Central","Bangalore","South")</f>
        <v>South</v>
      </c>
      <c r="O6664" s="12">
        <v>32510.86</v>
      </c>
      <c r="P6664" s="4">
        <f>Table1[[#This Row],[Delivery_Date]]-Table1[[#This Row],[Order_Date]]</f>
        <v>13</v>
      </c>
      <c r="Q6664" s="4" t="str">
        <f>IF(Table1[[#This Row],[Delivery delay days]]&gt;5,"delay","on time")</f>
        <v>delay</v>
      </c>
      <c r="R6664" s="10">
        <f>DATEVALUE(Table1[[#This Row],[Delivery_Date]])</f>
        <v>45185</v>
      </c>
      <c r="S6664" s="10">
        <f>DATEVALUE(Table1[[#This Row],[Order_Date]])</f>
        <v>45172</v>
      </c>
      <c r="T6664" s="4" t="str" cm="1">
        <f t="array" ref="T6664">_xlfn.IFS(Table1[[#This Row],[Inventory_Level]]&lt;=200,"low",Table1[[#This Row],[Inventory_Level]]&gt;=700,"high",Table1[[#This Row],[Inventory_Level]]&gt;200,"medium")</f>
        <v>medium</v>
      </c>
    </row>
    <row r="6665" spans="1:20" x14ac:dyDescent="0.35">
      <c r="A6665" s="4">
        <v>6664</v>
      </c>
      <c r="B6665" s="4" t="s">
        <v>65</v>
      </c>
      <c r="C6665" s="4" t="s">
        <v>38</v>
      </c>
      <c r="D6665" s="4" t="s">
        <v>39</v>
      </c>
      <c r="E6665" s="4" t="s">
        <v>18</v>
      </c>
      <c r="F6665" s="10" t="s">
        <v>108</v>
      </c>
      <c r="G6665" s="11" t="s">
        <v>371</v>
      </c>
      <c r="H6665" s="4">
        <v>45</v>
      </c>
      <c r="I6665" s="12">
        <v>35309.199999999997</v>
      </c>
      <c r="J6665" s="12">
        <v>1588914</v>
      </c>
      <c r="K6665" s="12">
        <v>1684.01</v>
      </c>
      <c r="L6665" s="4">
        <v>199</v>
      </c>
      <c r="M6665" s="4" t="s">
        <v>35</v>
      </c>
      <c r="N6665" s="4" t="str" cm="1">
        <f t="array" ref="N6665">_xlfn.SWITCH(E6665,"Delhi","North","Chennai","South","Hyderabad","South","Mumbai","Central","Bangalore","South")</f>
        <v>North</v>
      </c>
      <c r="O6665" s="12">
        <v>185709.46</v>
      </c>
      <c r="P6665" s="4">
        <f>Table1[[#This Row],[Delivery_Date]]-Table1[[#This Row],[Order_Date]]</f>
        <v>5</v>
      </c>
      <c r="Q6665" s="4" t="str">
        <f>IF(Table1[[#This Row],[Delivery delay days]]&gt;5,"delay","on time")</f>
        <v>on time</v>
      </c>
      <c r="R6665" s="10">
        <f>DATEVALUE(Table1[[#This Row],[Delivery_Date]])</f>
        <v>45064</v>
      </c>
      <c r="S6665" s="10">
        <f>DATEVALUE(Table1[[#This Row],[Order_Date]])</f>
        <v>45059</v>
      </c>
      <c r="T6665" s="4" t="str" cm="1">
        <f t="array" ref="T6665">_xlfn.IFS(Table1[[#This Row],[Inventory_Level]]&lt;=200,"low",Table1[[#This Row],[Inventory_Level]]&gt;=700,"high",Table1[[#This Row],[Inventory_Level]]&gt;200,"medium")</f>
        <v>low</v>
      </c>
    </row>
    <row r="6666" spans="1:20" x14ac:dyDescent="0.35">
      <c r="A6666" s="4">
        <v>6665</v>
      </c>
      <c r="B6666" s="4" t="s">
        <v>59</v>
      </c>
      <c r="C6666" s="4" t="s">
        <v>16</v>
      </c>
      <c r="D6666" s="4" t="s">
        <v>25</v>
      </c>
      <c r="E6666" s="4" t="s">
        <v>46</v>
      </c>
      <c r="F6666" s="10" t="s">
        <v>111</v>
      </c>
      <c r="G6666" s="11" t="s">
        <v>202</v>
      </c>
      <c r="H6666" s="4">
        <v>69</v>
      </c>
      <c r="I6666" s="12">
        <v>34142.089999999997</v>
      </c>
      <c r="J6666" s="12">
        <v>2355804.21</v>
      </c>
      <c r="K6666" s="12">
        <v>4465.46</v>
      </c>
      <c r="L6666" s="4">
        <v>273</v>
      </c>
      <c r="M6666" s="4" t="s">
        <v>35</v>
      </c>
      <c r="N6666" s="4" t="str" cm="1">
        <f t="array" ref="N6666">_xlfn.SWITCH(E6666,"Delhi","North","Chennai","South","Hyderabad","South","Mumbai","Central","Bangalore","South")</f>
        <v>South</v>
      </c>
      <c r="O6666" s="12">
        <v>465302.22</v>
      </c>
      <c r="P6666" s="4">
        <f>Table1[[#This Row],[Delivery_Date]]-Table1[[#This Row],[Order_Date]]</f>
        <v>13</v>
      </c>
      <c r="Q6666" s="4" t="str">
        <f>IF(Table1[[#This Row],[Delivery delay days]]&gt;5,"delay","on time")</f>
        <v>delay</v>
      </c>
      <c r="R6666" s="10">
        <f>DATEVALUE(Table1[[#This Row],[Delivery_Date]])</f>
        <v>45001</v>
      </c>
      <c r="S6666" s="10">
        <f>DATEVALUE(Table1[[#This Row],[Order_Date]])</f>
        <v>44988</v>
      </c>
      <c r="T6666" s="4" t="str" cm="1">
        <f t="array" ref="T6666">_xlfn.IFS(Table1[[#This Row],[Inventory_Level]]&lt;=200,"low",Table1[[#This Row],[Inventory_Level]]&gt;=700,"high",Table1[[#This Row],[Inventory_Level]]&gt;200,"medium")</f>
        <v>medium</v>
      </c>
    </row>
    <row r="6667" spans="1:20" x14ac:dyDescent="0.35">
      <c r="A6667" s="4">
        <v>6666</v>
      </c>
      <c r="B6667" s="4" t="s">
        <v>65</v>
      </c>
      <c r="C6667" s="4" t="s">
        <v>24</v>
      </c>
      <c r="D6667" s="4" t="s">
        <v>39</v>
      </c>
      <c r="E6667" s="4" t="s">
        <v>26</v>
      </c>
      <c r="F6667" s="10" t="s">
        <v>181</v>
      </c>
      <c r="G6667" s="11" t="s">
        <v>421</v>
      </c>
      <c r="H6667" s="4">
        <v>30</v>
      </c>
      <c r="I6667" s="12">
        <v>21095.18</v>
      </c>
      <c r="J6667" s="12">
        <v>632855.4</v>
      </c>
      <c r="K6667" s="12">
        <v>1677.32</v>
      </c>
      <c r="L6667" s="4">
        <v>457</v>
      </c>
      <c r="M6667" s="4" t="s">
        <v>29</v>
      </c>
      <c r="N6667" s="4" t="str" cm="1">
        <f t="array" ref="N6667">_xlfn.SWITCH(E6667,"Delhi","North","Chennai","South","Hyderabad","South","Mumbai","Central","Bangalore","South")</f>
        <v>South</v>
      </c>
      <c r="O6667" s="12">
        <v>86971.91</v>
      </c>
      <c r="P6667" s="4">
        <f>Table1[[#This Row],[Delivery_Date]]-Table1[[#This Row],[Order_Date]]</f>
        <v>15</v>
      </c>
      <c r="Q6667" s="4" t="str">
        <f>IF(Table1[[#This Row],[Delivery delay days]]&gt;5,"delay","on time")</f>
        <v>delay</v>
      </c>
      <c r="R6667" s="10">
        <f>DATEVALUE(Table1[[#This Row],[Delivery_Date]])</f>
        <v>45293</v>
      </c>
      <c r="S6667" s="10">
        <f>DATEVALUE(Table1[[#This Row],[Order_Date]])</f>
        <v>45278</v>
      </c>
      <c r="T6667" s="4" t="str" cm="1">
        <f t="array" ref="T6667">_xlfn.IFS(Table1[[#This Row],[Inventory_Level]]&lt;=200,"low",Table1[[#This Row],[Inventory_Level]]&gt;=700,"high",Table1[[#This Row],[Inventory_Level]]&gt;200,"medium")</f>
        <v>medium</v>
      </c>
    </row>
    <row r="6668" spans="1:20" x14ac:dyDescent="0.35">
      <c r="A6668" s="4">
        <v>6667</v>
      </c>
      <c r="B6668" s="4" t="s">
        <v>15</v>
      </c>
      <c r="C6668" s="4" t="s">
        <v>24</v>
      </c>
      <c r="D6668" s="4" t="s">
        <v>45</v>
      </c>
      <c r="E6668" s="4" t="s">
        <v>18</v>
      </c>
      <c r="F6668" s="10" t="s">
        <v>91</v>
      </c>
      <c r="G6668" s="11" t="s">
        <v>361</v>
      </c>
      <c r="H6668" s="4">
        <v>28</v>
      </c>
      <c r="I6668" s="12">
        <v>32164.77</v>
      </c>
      <c r="J6668" s="12">
        <v>900613.56</v>
      </c>
      <c r="K6668" s="12">
        <v>2805.18</v>
      </c>
      <c r="L6668" s="4">
        <v>405</v>
      </c>
      <c r="M6668" s="4" t="s">
        <v>35</v>
      </c>
      <c r="N6668" s="4" t="str" cm="1">
        <f t="array" ref="N6668">_xlfn.SWITCH(E6668,"Delhi","North","Chennai","South","Hyderabad","South","Mumbai","Central","Bangalore","South")</f>
        <v>North</v>
      </c>
      <c r="O6668" s="12">
        <v>161252.74</v>
      </c>
      <c r="P6668" s="4">
        <f>Table1[[#This Row],[Delivery_Date]]-Table1[[#This Row],[Order_Date]]</f>
        <v>8</v>
      </c>
      <c r="Q6668" s="4" t="str">
        <f>IF(Table1[[#This Row],[Delivery delay days]]&gt;5,"delay","on time")</f>
        <v>delay</v>
      </c>
      <c r="R6668" s="10">
        <f>DATEVALUE(Table1[[#This Row],[Delivery_Date]])</f>
        <v>45035</v>
      </c>
      <c r="S6668" s="10">
        <f>DATEVALUE(Table1[[#This Row],[Order_Date]])</f>
        <v>45027</v>
      </c>
      <c r="T6668" s="4" t="str" cm="1">
        <f t="array" ref="T6668">_xlfn.IFS(Table1[[#This Row],[Inventory_Level]]&lt;=200,"low",Table1[[#This Row],[Inventory_Level]]&gt;=700,"high",Table1[[#This Row],[Inventory_Level]]&gt;200,"medium")</f>
        <v>medium</v>
      </c>
    </row>
    <row r="6669" spans="1:20" x14ac:dyDescent="0.35">
      <c r="A6669" s="4">
        <v>6668</v>
      </c>
      <c r="B6669" s="4" t="s">
        <v>65</v>
      </c>
      <c r="C6669" s="4" t="s">
        <v>24</v>
      </c>
      <c r="D6669" s="4" t="s">
        <v>39</v>
      </c>
      <c r="E6669" s="4" t="s">
        <v>52</v>
      </c>
      <c r="F6669" s="10" t="s">
        <v>294</v>
      </c>
      <c r="G6669" s="11" t="s">
        <v>305</v>
      </c>
      <c r="H6669" s="4">
        <v>28</v>
      </c>
      <c r="I6669" s="12">
        <v>4270.09</v>
      </c>
      <c r="J6669" s="12">
        <v>119562.52</v>
      </c>
      <c r="K6669" s="12">
        <v>2990.47</v>
      </c>
      <c r="L6669" s="4">
        <v>393</v>
      </c>
      <c r="M6669" s="4" t="s">
        <v>29</v>
      </c>
      <c r="N6669" s="4" t="str" cm="1">
        <f t="array" ref="N6669">_xlfn.SWITCH(E6669,"Delhi","North","Chennai","South","Hyderabad","South","Mumbai","Central","Bangalore","South")</f>
        <v>Central</v>
      </c>
      <c r="O6669" s="12">
        <v>25342.23</v>
      </c>
      <c r="P6669" s="4">
        <f>Table1[[#This Row],[Delivery_Date]]-Table1[[#This Row],[Order_Date]]</f>
        <v>11</v>
      </c>
      <c r="Q6669" s="4" t="str">
        <f>IF(Table1[[#This Row],[Delivery delay days]]&gt;5,"delay","on time")</f>
        <v>delay</v>
      </c>
      <c r="R6669" s="10">
        <f>DATEVALUE(Table1[[#This Row],[Delivery_Date]])</f>
        <v>45291</v>
      </c>
      <c r="S6669" s="10">
        <f>DATEVALUE(Table1[[#This Row],[Order_Date]])</f>
        <v>45280</v>
      </c>
      <c r="T6669" s="4" t="str" cm="1">
        <f t="array" ref="T6669">_xlfn.IFS(Table1[[#This Row],[Inventory_Level]]&lt;=200,"low",Table1[[#This Row],[Inventory_Level]]&gt;=700,"high",Table1[[#This Row],[Inventory_Level]]&gt;200,"medium")</f>
        <v>medium</v>
      </c>
    </row>
    <row r="6670" spans="1:20" x14ac:dyDescent="0.35">
      <c r="A6670" s="4">
        <v>6669</v>
      </c>
      <c r="B6670" s="4" t="s">
        <v>37</v>
      </c>
      <c r="C6670" s="4" t="s">
        <v>38</v>
      </c>
      <c r="D6670" s="4" t="s">
        <v>25</v>
      </c>
      <c r="E6670" s="4" t="s">
        <v>60</v>
      </c>
      <c r="F6670" s="10" t="s">
        <v>84</v>
      </c>
      <c r="G6670" s="11" t="s">
        <v>285</v>
      </c>
      <c r="H6670" s="4">
        <v>33</v>
      </c>
      <c r="I6670" s="12">
        <v>45053.120000000003</v>
      </c>
      <c r="J6670" s="12">
        <v>1486752.96</v>
      </c>
      <c r="K6670" s="12">
        <v>4319.49</v>
      </c>
      <c r="L6670" s="4">
        <v>690</v>
      </c>
      <c r="M6670" s="4" t="s">
        <v>21</v>
      </c>
      <c r="N6670" s="4" t="str" cm="1">
        <f t="array" ref="N6670">_xlfn.SWITCH(E6670,"Delhi","North","Chennai","South","Hyderabad","South","Mumbai","Central","Bangalore","South")</f>
        <v>South</v>
      </c>
      <c r="O6670" s="12">
        <v>295553.43</v>
      </c>
      <c r="P6670" s="4">
        <f>Table1[[#This Row],[Delivery_Date]]-Table1[[#This Row],[Order_Date]]</f>
        <v>9</v>
      </c>
      <c r="Q6670" s="4" t="str">
        <f>IF(Table1[[#This Row],[Delivery delay days]]&gt;5,"delay","on time")</f>
        <v>delay</v>
      </c>
      <c r="R6670" s="10">
        <f>DATEVALUE(Table1[[#This Row],[Delivery_Date]])</f>
        <v>45194</v>
      </c>
      <c r="S6670" s="10">
        <f>DATEVALUE(Table1[[#This Row],[Order_Date]])</f>
        <v>45185</v>
      </c>
      <c r="T6670" s="4" t="str" cm="1">
        <f t="array" ref="T6670">_xlfn.IFS(Table1[[#This Row],[Inventory_Level]]&lt;=200,"low",Table1[[#This Row],[Inventory_Level]]&gt;=700,"high",Table1[[#This Row],[Inventory_Level]]&gt;200,"medium")</f>
        <v>medium</v>
      </c>
    </row>
    <row r="6671" spans="1:20" x14ac:dyDescent="0.35">
      <c r="A6671" s="4">
        <v>6670</v>
      </c>
      <c r="B6671" s="4" t="s">
        <v>15</v>
      </c>
      <c r="C6671" s="4" t="s">
        <v>38</v>
      </c>
      <c r="D6671" s="4" t="s">
        <v>39</v>
      </c>
      <c r="E6671" s="4" t="s">
        <v>52</v>
      </c>
      <c r="F6671" s="10" t="s">
        <v>128</v>
      </c>
      <c r="G6671" s="11" t="s">
        <v>67</v>
      </c>
      <c r="H6671" s="4">
        <v>8</v>
      </c>
      <c r="I6671" s="12">
        <v>6765.66</v>
      </c>
      <c r="J6671" s="12">
        <v>54125.279999999999</v>
      </c>
      <c r="K6671" s="12">
        <v>4273.32</v>
      </c>
      <c r="L6671" s="4">
        <v>239</v>
      </c>
      <c r="M6671" s="4" t="s">
        <v>29</v>
      </c>
      <c r="N6671" s="4" t="str" cm="1">
        <f t="array" ref="N6671">_xlfn.SWITCH(E6671,"Delhi","North","Chennai","South","Hyderabad","South","Mumbai","Central","Bangalore","South")</f>
        <v>Central</v>
      </c>
      <c r="O6671" s="12">
        <v>2881.61</v>
      </c>
      <c r="P6671" s="4">
        <f>Table1[[#This Row],[Delivery_Date]]-Table1[[#This Row],[Order_Date]]</f>
        <v>10</v>
      </c>
      <c r="Q6671" s="4" t="str">
        <f>IF(Table1[[#This Row],[Delivery delay days]]&gt;5,"delay","on time")</f>
        <v>delay</v>
      </c>
      <c r="R6671" s="10">
        <f>DATEVALUE(Table1[[#This Row],[Delivery_Date]])</f>
        <v>45170</v>
      </c>
      <c r="S6671" s="10">
        <f>DATEVALUE(Table1[[#This Row],[Order_Date]])</f>
        <v>45160</v>
      </c>
      <c r="T6671" s="4" t="str" cm="1">
        <f t="array" ref="T6671">_xlfn.IFS(Table1[[#This Row],[Inventory_Level]]&lt;=200,"low",Table1[[#This Row],[Inventory_Level]]&gt;=700,"high",Table1[[#This Row],[Inventory_Level]]&gt;200,"medium")</f>
        <v>medium</v>
      </c>
    </row>
    <row r="6672" spans="1:20" x14ac:dyDescent="0.35">
      <c r="A6672" s="4">
        <v>6671</v>
      </c>
      <c r="B6672" s="4" t="s">
        <v>65</v>
      </c>
      <c r="C6672" s="4" t="s">
        <v>24</v>
      </c>
      <c r="D6672" s="4" t="s">
        <v>17</v>
      </c>
      <c r="E6672" s="4" t="s">
        <v>60</v>
      </c>
      <c r="F6672" s="10" t="s">
        <v>410</v>
      </c>
      <c r="G6672" s="11" t="s">
        <v>168</v>
      </c>
      <c r="H6672" s="4">
        <v>56</v>
      </c>
      <c r="I6672" s="12">
        <v>35474.83</v>
      </c>
      <c r="J6672" s="12">
        <v>1986590.48</v>
      </c>
      <c r="K6672" s="12">
        <v>3912.24</v>
      </c>
      <c r="L6672" s="4">
        <v>415</v>
      </c>
      <c r="M6672" s="4" t="s">
        <v>29</v>
      </c>
      <c r="N6672" s="4" t="str" cm="1">
        <f t="array" ref="N6672">_xlfn.SWITCH(E6672,"Delhi","North","Chennai","South","Hyderabad","South","Mumbai","Central","Bangalore","South")</f>
        <v>South</v>
      </c>
      <c r="O6672" s="12">
        <v>299092.64</v>
      </c>
      <c r="P6672" s="4">
        <f>Table1[[#This Row],[Delivery_Date]]-Table1[[#This Row],[Order_Date]]</f>
        <v>7</v>
      </c>
      <c r="Q6672" s="4" t="str">
        <f>IF(Table1[[#This Row],[Delivery delay days]]&gt;5,"delay","on time")</f>
        <v>delay</v>
      </c>
      <c r="R6672" s="10">
        <f>DATEVALUE(Table1[[#This Row],[Delivery_Date]])</f>
        <v>45077</v>
      </c>
      <c r="S6672" s="10">
        <f>DATEVALUE(Table1[[#This Row],[Order_Date]])</f>
        <v>45070</v>
      </c>
      <c r="T6672" s="4" t="str" cm="1">
        <f t="array" ref="T6672">_xlfn.IFS(Table1[[#This Row],[Inventory_Level]]&lt;=200,"low",Table1[[#This Row],[Inventory_Level]]&gt;=700,"high",Table1[[#This Row],[Inventory_Level]]&gt;200,"medium")</f>
        <v>medium</v>
      </c>
    </row>
    <row r="6673" spans="1:20" x14ac:dyDescent="0.35">
      <c r="A6673" s="4">
        <v>6672</v>
      </c>
      <c r="B6673" s="4" t="s">
        <v>23</v>
      </c>
      <c r="C6673" s="4" t="s">
        <v>24</v>
      </c>
      <c r="D6673" s="4" t="s">
        <v>32</v>
      </c>
      <c r="E6673" s="4" t="s">
        <v>18</v>
      </c>
      <c r="F6673" s="10" t="s">
        <v>77</v>
      </c>
      <c r="G6673" s="11" t="s">
        <v>299</v>
      </c>
      <c r="H6673" s="4">
        <v>20</v>
      </c>
      <c r="I6673" s="12">
        <v>6018.55</v>
      </c>
      <c r="J6673" s="12">
        <v>120371</v>
      </c>
      <c r="K6673" s="12">
        <v>3297.03</v>
      </c>
      <c r="L6673" s="4">
        <v>507</v>
      </c>
      <c r="M6673" s="4" t="s">
        <v>29</v>
      </c>
      <c r="N6673" s="4" t="str" cm="1">
        <f t="array" ref="N6673">_xlfn.SWITCH(E6673,"Delhi","North","Chennai","South","Hyderabad","South","Mumbai","Central","Bangalore","South")</f>
        <v>North</v>
      </c>
      <c r="O6673" s="12">
        <v>29600.47</v>
      </c>
      <c r="P6673" s="4">
        <f>Table1[[#This Row],[Delivery_Date]]-Table1[[#This Row],[Order_Date]]</f>
        <v>6</v>
      </c>
      <c r="Q6673" s="4" t="str">
        <f>IF(Table1[[#This Row],[Delivery delay days]]&gt;5,"delay","on time")</f>
        <v>delay</v>
      </c>
      <c r="R6673" s="10">
        <f>DATEVALUE(Table1[[#This Row],[Delivery_Date]])</f>
        <v>45210</v>
      </c>
      <c r="S6673" s="10">
        <f>DATEVALUE(Table1[[#This Row],[Order_Date]])</f>
        <v>45204</v>
      </c>
      <c r="T6673" s="4" t="str" cm="1">
        <f t="array" ref="T6673">_xlfn.IFS(Table1[[#This Row],[Inventory_Level]]&lt;=200,"low",Table1[[#This Row],[Inventory_Level]]&gt;=700,"high",Table1[[#This Row],[Inventory_Level]]&gt;200,"medium")</f>
        <v>medium</v>
      </c>
    </row>
    <row r="6674" spans="1:20" x14ac:dyDescent="0.35">
      <c r="A6674" s="4">
        <v>6673</v>
      </c>
      <c r="B6674" s="4" t="s">
        <v>31</v>
      </c>
      <c r="C6674" s="4" t="s">
        <v>16</v>
      </c>
      <c r="D6674" s="4" t="s">
        <v>32</v>
      </c>
      <c r="E6674" s="4" t="s">
        <v>60</v>
      </c>
      <c r="F6674" s="10" t="s">
        <v>258</v>
      </c>
      <c r="G6674" s="11" t="s">
        <v>144</v>
      </c>
      <c r="H6674" s="4">
        <v>58</v>
      </c>
      <c r="I6674" s="12">
        <v>46172.24</v>
      </c>
      <c r="J6674" s="12">
        <v>2677989.92</v>
      </c>
      <c r="K6674" s="12">
        <v>128.18</v>
      </c>
      <c r="L6674" s="4">
        <v>921</v>
      </c>
      <c r="M6674" s="4" t="s">
        <v>21</v>
      </c>
      <c r="N6674" s="4" t="str" cm="1">
        <f t="array" ref="N6674">_xlfn.SWITCH(E6674,"Delhi","North","Chennai","South","Hyderabad","South","Mumbai","Central","Bangalore","South")</f>
        <v>South</v>
      </c>
      <c r="O6674" s="12">
        <v>257002.23999999999</v>
      </c>
      <c r="P6674" s="4">
        <f>Table1[[#This Row],[Delivery_Date]]-Table1[[#This Row],[Order_Date]]</f>
        <v>7</v>
      </c>
      <c r="Q6674" s="4" t="str">
        <f>IF(Table1[[#This Row],[Delivery delay days]]&gt;5,"delay","on time")</f>
        <v>delay</v>
      </c>
      <c r="R6674" s="10">
        <f>DATEVALUE(Table1[[#This Row],[Delivery_Date]])</f>
        <v>45069</v>
      </c>
      <c r="S6674" s="10">
        <f>DATEVALUE(Table1[[#This Row],[Order_Date]])</f>
        <v>45062</v>
      </c>
      <c r="T6674" s="4" t="str" cm="1">
        <f t="array" ref="T6674">_xlfn.IFS(Table1[[#This Row],[Inventory_Level]]&lt;=200,"low",Table1[[#This Row],[Inventory_Level]]&gt;=700,"high",Table1[[#This Row],[Inventory_Level]]&gt;200,"medium")</f>
        <v>high</v>
      </c>
    </row>
    <row r="6675" spans="1:20" x14ac:dyDescent="0.35">
      <c r="A6675" s="4">
        <v>6674</v>
      </c>
      <c r="B6675" s="4" t="s">
        <v>37</v>
      </c>
      <c r="C6675" s="4" t="s">
        <v>16</v>
      </c>
      <c r="D6675" s="4" t="s">
        <v>45</v>
      </c>
      <c r="E6675" s="4" t="s">
        <v>18</v>
      </c>
      <c r="F6675" s="10" t="s">
        <v>88</v>
      </c>
      <c r="G6675" s="11" t="s">
        <v>356</v>
      </c>
      <c r="H6675" s="4">
        <v>88</v>
      </c>
      <c r="I6675" s="12">
        <v>14722.21</v>
      </c>
      <c r="J6675" s="12">
        <v>1295554.48</v>
      </c>
      <c r="K6675" s="12">
        <v>4333.7299999999996</v>
      </c>
      <c r="L6675" s="4">
        <v>282</v>
      </c>
      <c r="M6675" s="4" t="s">
        <v>35</v>
      </c>
      <c r="N6675" s="4" t="str" cm="1">
        <f t="array" ref="N6675">_xlfn.SWITCH(E6675,"Delhi","North","Chennai","South","Hyderabad","South","Mumbai","Central","Bangalore","South")</f>
        <v>North</v>
      </c>
      <c r="O6675" s="12">
        <v>161326.57</v>
      </c>
      <c r="P6675" s="4">
        <f>Table1[[#This Row],[Delivery_Date]]-Table1[[#This Row],[Order_Date]]</f>
        <v>12</v>
      </c>
      <c r="Q6675" s="4" t="str">
        <f>IF(Table1[[#This Row],[Delivery delay days]]&gt;5,"delay","on time")</f>
        <v>delay</v>
      </c>
      <c r="R6675" s="10">
        <f>DATEVALUE(Table1[[#This Row],[Delivery_Date]])</f>
        <v>45126</v>
      </c>
      <c r="S6675" s="10">
        <f>DATEVALUE(Table1[[#This Row],[Order_Date]])</f>
        <v>45114</v>
      </c>
      <c r="T6675" s="4" t="str" cm="1">
        <f t="array" ref="T6675">_xlfn.IFS(Table1[[#This Row],[Inventory_Level]]&lt;=200,"low",Table1[[#This Row],[Inventory_Level]]&gt;=700,"high",Table1[[#This Row],[Inventory_Level]]&gt;200,"medium")</f>
        <v>medium</v>
      </c>
    </row>
    <row r="6676" spans="1:20" x14ac:dyDescent="0.35">
      <c r="A6676" s="4">
        <v>6675</v>
      </c>
      <c r="B6676" s="4" t="s">
        <v>15</v>
      </c>
      <c r="C6676" s="4" t="s">
        <v>24</v>
      </c>
      <c r="D6676" s="4" t="s">
        <v>32</v>
      </c>
      <c r="E6676" s="4" t="s">
        <v>60</v>
      </c>
      <c r="F6676" s="10" t="s">
        <v>143</v>
      </c>
      <c r="G6676" s="11" t="s">
        <v>299</v>
      </c>
      <c r="H6676" s="4">
        <v>90</v>
      </c>
      <c r="I6676" s="12">
        <v>14210.65</v>
      </c>
      <c r="J6676" s="12">
        <v>1278958.5</v>
      </c>
      <c r="K6676" s="12">
        <v>4340.21</v>
      </c>
      <c r="L6676" s="4">
        <v>365</v>
      </c>
      <c r="M6676" s="4" t="s">
        <v>21</v>
      </c>
      <c r="N6676" s="4" t="str" cm="1">
        <f t="array" ref="N6676">_xlfn.SWITCH(E6676,"Delhi","North","Chennai","South","Hyderabad","South","Mumbai","Central","Bangalore","South")</f>
        <v>South</v>
      </c>
      <c r="O6676" s="12">
        <v>199352.41</v>
      </c>
      <c r="P6676" s="4">
        <f>Table1[[#This Row],[Delivery_Date]]-Table1[[#This Row],[Order_Date]]</f>
        <v>8</v>
      </c>
      <c r="Q6676" s="4" t="str">
        <f>IF(Table1[[#This Row],[Delivery delay days]]&gt;5,"delay","on time")</f>
        <v>delay</v>
      </c>
      <c r="R6676" s="10">
        <f>DATEVALUE(Table1[[#This Row],[Delivery_Date]])</f>
        <v>45210</v>
      </c>
      <c r="S6676" s="10">
        <f>DATEVALUE(Table1[[#This Row],[Order_Date]])</f>
        <v>45202</v>
      </c>
      <c r="T6676" s="4" t="str" cm="1">
        <f t="array" ref="T6676">_xlfn.IFS(Table1[[#This Row],[Inventory_Level]]&lt;=200,"low",Table1[[#This Row],[Inventory_Level]]&gt;=700,"high",Table1[[#This Row],[Inventory_Level]]&gt;200,"medium")</f>
        <v>medium</v>
      </c>
    </row>
    <row r="6677" spans="1:20" x14ac:dyDescent="0.35">
      <c r="A6677" s="4">
        <v>6676</v>
      </c>
      <c r="B6677" s="4" t="s">
        <v>23</v>
      </c>
      <c r="C6677" s="4" t="s">
        <v>24</v>
      </c>
      <c r="D6677" s="4" t="s">
        <v>39</v>
      </c>
      <c r="E6677" s="4" t="s">
        <v>26</v>
      </c>
      <c r="F6677" s="10" t="s">
        <v>213</v>
      </c>
      <c r="G6677" s="11" t="s">
        <v>330</v>
      </c>
      <c r="H6677" s="4">
        <v>47</v>
      </c>
      <c r="I6677" s="12">
        <v>43153.63</v>
      </c>
      <c r="J6677" s="12">
        <v>2028220.61</v>
      </c>
      <c r="K6677" s="12">
        <v>3471.06</v>
      </c>
      <c r="L6677" s="4">
        <v>4</v>
      </c>
      <c r="M6677" s="4" t="s">
        <v>21</v>
      </c>
      <c r="N6677" s="4" t="str" cm="1">
        <f t="array" ref="N6677">_xlfn.SWITCH(E6677,"Delhi","North","Chennai","South","Hyderabad","South","Mumbai","Central","Bangalore","South")</f>
        <v>South</v>
      </c>
      <c r="O6677" s="12">
        <v>256453.34</v>
      </c>
      <c r="P6677" s="4">
        <f>Table1[[#This Row],[Delivery_Date]]-Table1[[#This Row],[Order_Date]]</f>
        <v>6</v>
      </c>
      <c r="Q6677" s="4" t="str">
        <f>IF(Table1[[#This Row],[Delivery delay days]]&gt;5,"delay","on time")</f>
        <v>delay</v>
      </c>
      <c r="R6677" s="10">
        <f>DATEVALUE(Table1[[#This Row],[Delivery_Date]])</f>
        <v>45257</v>
      </c>
      <c r="S6677" s="10">
        <f>DATEVALUE(Table1[[#This Row],[Order_Date]])</f>
        <v>45251</v>
      </c>
      <c r="T6677" s="4" t="str" cm="1">
        <f t="array" ref="T6677">_xlfn.IFS(Table1[[#This Row],[Inventory_Level]]&lt;=200,"low",Table1[[#This Row],[Inventory_Level]]&gt;=700,"high",Table1[[#This Row],[Inventory_Level]]&gt;200,"medium")</f>
        <v>low</v>
      </c>
    </row>
    <row r="6678" spans="1:20" x14ac:dyDescent="0.35">
      <c r="A6678" s="4">
        <v>6677</v>
      </c>
      <c r="B6678" s="4" t="s">
        <v>15</v>
      </c>
      <c r="C6678" s="4" t="s">
        <v>38</v>
      </c>
      <c r="D6678" s="4" t="s">
        <v>45</v>
      </c>
      <c r="E6678" s="4" t="s">
        <v>52</v>
      </c>
      <c r="F6678" s="10" t="s">
        <v>415</v>
      </c>
      <c r="G6678" s="11" t="s">
        <v>110</v>
      </c>
      <c r="H6678" s="4">
        <v>74</v>
      </c>
      <c r="I6678" s="12">
        <v>43212.75</v>
      </c>
      <c r="J6678" s="12">
        <v>3197743.5</v>
      </c>
      <c r="K6678" s="12">
        <v>1962.01</v>
      </c>
      <c r="L6678" s="4">
        <v>448</v>
      </c>
      <c r="M6678" s="4" t="s">
        <v>35</v>
      </c>
      <c r="N6678" s="4" t="str" cm="1">
        <f t="array" ref="N6678">_xlfn.SWITCH(E6678,"Delhi","North","Chennai","South","Hyderabad","South","Mumbai","Central","Bangalore","South")</f>
        <v>Central</v>
      </c>
      <c r="O6678" s="12">
        <v>664092.57999999996</v>
      </c>
      <c r="P6678" s="4">
        <f>Table1[[#This Row],[Delivery_Date]]-Table1[[#This Row],[Order_Date]]</f>
        <v>5</v>
      </c>
      <c r="Q6678" s="4" t="str">
        <f>IF(Table1[[#This Row],[Delivery delay days]]&gt;5,"delay","on time")</f>
        <v>on time</v>
      </c>
      <c r="R6678" s="10">
        <f>DATEVALUE(Table1[[#This Row],[Delivery_Date]])</f>
        <v>44979</v>
      </c>
      <c r="S6678" s="10">
        <f>DATEVALUE(Table1[[#This Row],[Order_Date]])</f>
        <v>44974</v>
      </c>
      <c r="T6678" s="4" t="str" cm="1">
        <f t="array" ref="T6678">_xlfn.IFS(Table1[[#This Row],[Inventory_Level]]&lt;=200,"low",Table1[[#This Row],[Inventory_Level]]&gt;=700,"high",Table1[[#This Row],[Inventory_Level]]&gt;200,"medium")</f>
        <v>medium</v>
      </c>
    </row>
    <row r="6679" spans="1:20" x14ac:dyDescent="0.35">
      <c r="A6679" s="4">
        <v>6678</v>
      </c>
      <c r="B6679" s="4" t="s">
        <v>65</v>
      </c>
      <c r="C6679" s="4" t="s">
        <v>24</v>
      </c>
      <c r="D6679" s="4" t="s">
        <v>39</v>
      </c>
      <c r="E6679" s="4" t="s">
        <v>18</v>
      </c>
      <c r="F6679" s="10" t="s">
        <v>270</v>
      </c>
      <c r="G6679" s="11" t="s">
        <v>106</v>
      </c>
      <c r="H6679" s="4">
        <v>64</v>
      </c>
      <c r="I6679" s="12">
        <v>17373.13</v>
      </c>
      <c r="J6679" s="12">
        <v>1111880.32</v>
      </c>
      <c r="K6679" s="12">
        <v>4401.1499999999996</v>
      </c>
      <c r="L6679" s="4">
        <v>551</v>
      </c>
      <c r="M6679" s="4" t="s">
        <v>42</v>
      </c>
      <c r="N6679" s="4" t="str" cm="1">
        <f t="array" ref="N6679">_xlfn.SWITCH(E6679,"Delhi","North","Chennai","South","Hyderabad","South","Mumbai","Central","Bangalore","South")</f>
        <v>North</v>
      </c>
      <c r="O6679" s="12">
        <v>133414.35999999999</v>
      </c>
      <c r="P6679" s="4">
        <f>Table1[[#This Row],[Delivery_Date]]-Table1[[#This Row],[Order_Date]]</f>
        <v>4</v>
      </c>
      <c r="Q6679" s="4" t="str">
        <f>IF(Table1[[#This Row],[Delivery delay days]]&gt;5,"delay","on time")</f>
        <v>on time</v>
      </c>
      <c r="R6679" s="10">
        <f>DATEVALUE(Table1[[#This Row],[Delivery_Date]])</f>
        <v>45266</v>
      </c>
      <c r="S6679" s="10">
        <f>DATEVALUE(Table1[[#This Row],[Order_Date]])</f>
        <v>45262</v>
      </c>
      <c r="T6679" s="4" t="str" cm="1">
        <f t="array" ref="T6679">_xlfn.IFS(Table1[[#This Row],[Inventory_Level]]&lt;=200,"low",Table1[[#This Row],[Inventory_Level]]&gt;=700,"high",Table1[[#This Row],[Inventory_Level]]&gt;200,"medium")</f>
        <v>medium</v>
      </c>
    </row>
    <row r="6680" spans="1:20" x14ac:dyDescent="0.35">
      <c r="A6680" s="4">
        <v>6679</v>
      </c>
      <c r="B6680" s="4" t="s">
        <v>44</v>
      </c>
      <c r="C6680" s="4" t="s">
        <v>24</v>
      </c>
      <c r="D6680" s="4" t="s">
        <v>25</v>
      </c>
      <c r="E6680" s="4" t="s">
        <v>46</v>
      </c>
      <c r="F6680" s="10" t="s">
        <v>253</v>
      </c>
      <c r="G6680" s="11" t="s">
        <v>353</v>
      </c>
      <c r="H6680" s="4">
        <v>21</v>
      </c>
      <c r="I6680" s="12">
        <v>17504.740000000002</v>
      </c>
      <c r="J6680" s="12">
        <v>367599.54</v>
      </c>
      <c r="K6680" s="12">
        <v>4655.57</v>
      </c>
      <c r="L6680" s="4">
        <v>385</v>
      </c>
      <c r="M6680" s="4" t="s">
        <v>29</v>
      </c>
      <c r="N6680" s="4" t="str" cm="1">
        <f t="array" ref="N6680">_xlfn.SWITCH(E6680,"Delhi","North","Chennai","South","Hyderabad","South","Mumbai","Central","Bangalore","South")</f>
        <v>South</v>
      </c>
      <c r="O6680" s="12">
        <v>40698.980000000003</v>
      </c>
      <c r="P6680" s="4">
        <f>Table1[[#This Row],[Delivery_Date]]-Table1[[#This Row],[Order_Date]]</f>
        <v>12</v>
      </c>
      <c r="Q6680" s="4" t="str">
        <f>IF(Table1[[#This Row],[Delivery delay days]]&gt;5,"delay","on time")</f>
        <v>delay</v>
      </c>
      <c r="R6680" s="10">
        <f>DATEVALUE(Table1[[#This Row],[Delivery_Date]])</f>
        <v>45106</v>
      </c>
      <c r="S6680" s="10">
        <f>DATEVALUE(Table1[[#This Row],[Order_Date]])</f>
        <v>45094</v>
      </c>
      <c r="T6680" s="4" t="str" cm="1">
        <f t="array" ref="T6680">_xlfn.IFS(Table1[[#This Row],[Inventory_Level]]&lt;=200,"low",Table1[[#This Row],[Inventory_Level]]&gt;=700,"high",Table1[[#This Row],[Inventory_Level]]&gt;200,"medium")</f>
        <v>medium</v>
      </c>
    </row>
    <row r="6681" spans="1:20" x14ac:dyDescent="0.35">
      <c r="A6681" s="4">
        <v>6680</v>
      </c>
      <c r="B6681" s="4" t="s">
        <v>59</v>
      </c>
      <c r="C6681" s="4" t="s">
        <v>16</v>
      </c>
      <c r="D6681" s="4" t="s">
        <v>32</v>
      </c>
      <c r="E6681" s="4" t="s">
        <v>52</v>
      </c>
      <c r="F6681" s="10" t="s">
        <v>267</v>
      </c>
      <c r="G6681" s="11" t="s">
        <v>75</v>
      </c>
      <c r="H6681" s="4">
        <v>12</v>
      </c>
      <c r="I6681" s="12">
        <v>33239.9</v>
      </c>
      <c r="J6681" s="12">
        <v>398878.8</v>
      </c>
      <c r="K6681" s="12">
        <v>4825.66</v>
      </c>
      <c r="L6681" s="4">
        <v>185</v>
      </c>
      <c r="M6681" s="4" t="s">
        <v>42</v>
      </c>
      <c r="N6681" s="4" t="str" cm="1">
        <f t="array" ref="N6681">_xlfn.SWITCH(E6681,"Delhi","North","Chennai","South","Hyderabad","South","Mumbai","Central","Bangalore","South")</f>
        <v>Central</v>
      </c>
      <c r="O6681" s="12">
        <v>72833.91</v>
      </c>
      <c r="P6681" s="4">
        <f>Table1[[#This Row],[Delivery_Date]]-Table1[[#This Row],[Order_Date]]</f>
        <v>11</v>
      </c>
      <c r="Q6681" s="4" t="str">
        <f>IF(Table1[[#This Row],[Delivery delay days]]&gt;5,"delay","on time")</f>
        <v>delay</v>
      </c>
      <c r="R6681" s="10">
        <f>DATEVALUE(Table1[[#This Row],[Delivery_Date]])</f>
        <v>45229</v>
      </c>
      <c r="S6681" s="10">
        <f>DATEVALUE(Table1[[#This Row],[Order_Date]])</f>
        <v>45218</v>
      </c>
      <c r="T6681" s="4" t="str" cm="1">
        <f t="array" ref="T6681">_xlfn.IFS(Table1[[#This Row],[Inventory_Level]]&lt;=200,"low",Table1[[#This Row],[Inventory_Level]]&gt;=700,"high",Table1[[#This Row],[Inventory_Level]]&gt;200,"medium")</f>
        <v>low</v>
      </c>
    </row>
    <row r="6682" spans="1:20" x14ac:dyDescent="0.35">
      <c r="A6682" s="4">
        <v>6681</v>
      </c>
      <c r="B6682" s="4" t="s">
        <v>15</v>
      </c>
      <c r="C6682" s="4" t="s">
        <v>38</v>
      </c>
      <c r="D6682" s="4" t="s">
        <v>25</v>
      </c>
      <c r="E6682" s="4" t="s">
        <v>18</v>
      </c>
      <c r="F6682" s="10" t="s">
        <v>221</v>
      </c>
      <c r="G6682" s="11" t="s">
        <v>342</v>
      </c>
      <c r="H6682" s="4">
        <v>85</v>
      </c>
      <c r="I6682" s="12">
        <v>20386.23</v>
      </c>
      <c r="J6682" s="12">
        <v>1732829.55</v>
      </c>
      <c r="K6682" s="12">
        <v>1241.19</v>
      </c>
      <c r="L6682" s="4">
        <v>520</v>
      </c>
      <c r="M6682" s="4" t="s">
        <v>29</v>
      </c>
      <c r="N6682" s="4" t="str" cm="1">
        <f t="array" ref="N6682">_xlfn.SWITCH(E6682,"Delhi","North","Chennai","South","Hyderabad","South","Mumbai","Central","Bangalore","South")</f>
        <v>North</v>
      </c>
      <c r="O6682" s="12">
        <v>349206.07</v>
      </c>
      <c r="P6682" s="4">
        <f>Table1[[#This Row],[Delivery_Date]]-Table1[[#This Row],[Order_Date]]</f>
        <v>7</v>
      </c>
      <c r="Q6682" s="4" t="str">
        <f>IF(Table1[[#This Row],[Delivery delay days]]&gt;5,"delay","on time")</f>
        <v>delay</v>
      </c>
      <c r="R6682" s="10">
        <f>DATEVALUE(Table1[[#This Row],[Delivery_Date]])</f>
        <v>45186</v>
      </c>
      <c r="S6682" s="10">
        <f>DATEVALUE(Table1[[#This Row],[Order_Date]])</f>
        <v>45179</v>
      </c>
      <c r="T6682" s="4" t="str" cm="1">
        <f t="array" ref="T6682">_xlfn.IFS(Table1[[#This Row],[Inventory_Level]]&lt;=200,"low",Table1[[#This Row],[Inventory_Level]]&gt;=700,"high",Table1[[#This Row],[Inventory_Level]]&gt;200,"medium")</f>
        <v>medium</v>
      </c>
    </row>
    <row r="6683" spans="1:20" x14ac:dyDescent="0.35">
      <c r="A6683" s="4">
        <v>6682</v>
      </c>
      <c r="B6683" s="4" t="s">
        <v>23</v>
      </c>
      <c r="C6683" s="4" t="s">
        <v>16</v>
      </c>
      <c r="D6683" s="4" t="s">
        <v>32</v>
      </c>
      <c r="E6683" s="4" t="s">
        <v>18</v>
      </c>
      <c r="F6683" s="10" t="s">
        <v>288</v>
      </c>
      <c r="G6683" s="11" t="s">
        <v>73</v>
      </c>
      <c r="H6683" s="4">
        <v>63</v>
      </c>
      <c r="I6683" s="12">
        <v>32899.33</v>
      </c>
      <c r="J6683" s="12">
        <v>2072657.79</v>
      </c>
      <c r="K6683" s="12">
        <v>1068.97</v>
      </c>
      <c r="L6683" s="4">
        <v>514</v>
      </c>
      <c r="M6683" s="4" t="s">
        <v>29</v>
      </c>
      <c r="N6683" s="4" t="str" cm="1">
        <f t="array" ref="N6683">_xlfn.SWITCH(E6683,"Delhi","North","Chennai","South","Hyderabad","South","Mumbai","Central","Bangalore","South")</f>
        <v>North</v>
      </c>
      <c r="O6683" s="12">
        <v>162078.72</v>
      </c>
      <c r="P6683" s="4">
        <f>Table1[[#This Row],[Delivery_Date]]-Table1[[#This Row],[Order_Date]]</f>
        <v>9</v>
      </c>
      <c r="Q6683" s="4" t="str">
        <f>IF(Table1[[#This Row],[Delivery delay days]]&gt;5,"delay","on time")</f>
        <v>delay</v>
      </c>
      <c r="R6683" s="10">
        <f>DATEVALUE(Table1[[#This Row],[Delivery_Date]])</f>
        <v>45220</v>
      </c>
      <c r="S6683" s="10">
        <f>DATEVALUE(Table1[[#This Row],[Order_Date]])</f>
        <v>45211</v>
      </c>
      <c r="T6683" s="4" t="str" cm="1">
        <f t="array" ref="T6683">_xlfn.IFS(Table1[[#This Row],[Inventory_Level]]&lt;=200,"low",Table1[[#This Row],[Inventory_Level]]&gt;=700,"high",Table1[[#This Row],[Inventory_Level]]&gt;200,"medium")</f>
        <v>medium</v>
      </c>
    </row>
    <row r="6684" spans="1:20" x14ac:dyDescent="0.35">
      <c r="A6684" s="4">
        <v>6683</v>
      </c>
      <c r="B6684" s="4" t="s">
        <v>59</v>
      </c>
      <c r="C6684" s="4" t="s">
        <v>24</v>
      </c>
      <c r="D6684" s="4" t="s">
        <v>39</v>
      </c>
      <c r="E6684" s="4" t="s">
        <v>60</v>
      </c>
      <c r="F6684" s="10" t="s">
        <v>121</v>
      </c>
      <c r="G6684" s="11" t="s">
        <v>346</v>
      </c>
      <c r="H6684" s="4">
        <v>54</v>
      </c>
      <c r="I6684" s="12">
        <v>27504.1</v>
      </c>
      <c r="J6684" s="12">
        <v>1485221.4</v>
      </c>
      <c r="K6684" s="12">
        <v>1055.4100000000001</v>
      </c>
      <c r="L6684" s="4">
        <v>340</v>
      </c>
      <c r="M6684" s="4" t="s">
        <v>35</v>
      </c>
      <c r="N6684" s="4" t="str" cm="1">
        <f t="array" ref="N6684">_xlfn.SWITCH(E6684,"Delhi","North","Chennai","South","Hyderabad","South","Mumbai","Central","Bangalore","South")</f>
        <v>South</v>
      </c>
      <c r="O6684" s="12">
        <v>300355.40999999997</v>
      </c>
      <c r="P6684" s="4">
        <f>Table1[[#This Row],[Delivery_Date]]-Table1[[#This Row],[Order_Date]]</f>
        <v>3</v>
      </c>
      <c r="Q6684" s="4" t="str">
        <f>IF(Table1[[#This Row],[Delivery delay days]]&gt;5,"delay","on time")</f>
        <v>on time</v>
      </c>
      <c r="R6684" s="10">
        <f>DATEVALUE(Table1[[#This Row],[Delivery_Date]])</f>
        <v>45086</v>
      </c>
      <c r="S6684" s="10">
        <f>DATEVALUE(Table1[[#This Row],[Order_Date]])</f>
        <v>45083</v>
      </c>
      <c r="T6684" s="4" t="str" cm="1">
        <f t="array" ref="T6684">_xlfn.IFS(Table1[[#This Row],[Inventory_Level]]&lt;=200,"low",Table1[[#This Row],[Inventory_Level]]&gt;=700,"high",Table1[[#This Row],[Inventory_Level]]&gt;200,"medium")</f>
        <v>medium</v>
      </c>
    </row>
    <row r="6685" spans="1:20" x14ac:dyDescent="0.35">
      <c r="A6685" s="4">
        <v>6684</v>
      </c>
      <c r="B6685" s="4" t="s">
        <v>31</v>
      </c>
      <c r="C6685" s="4" t="s">
        <v>24</v>
      </c>
      <c r="D6685" s="4" t="s">
        <v>39</v>
      </c>
      <c r="E6685" s="4" t="s">
        <v>46</v>
      </c>
      <c r="F6685" s="10" t="s">
        <v>228</v>
      </c>
      <c r="G6685" s="11" t="s">
        <v>41</v>
      </c>
      <c r="H6685" s="4">
        <v>15</v>
      </c>
      <c r="I6685" s="12">
        <v>27580.52</v>
      </c>
      <c r="J6685" s="12">
        <v>413707.8</v>
      </c>
      <c r="K6685" s="12">
        <v>3211.92</v>
      </c>
      <c r="L6685" s="4">
        <v>228</v>
      </c>
      <c r="M6685" s="4" t="s">
        <v>21</v>
      </c>
      <c r="N6685" s="4" t="str" cm="1">
        <f t="array" ref="N6685">_xlfn.SWITCH(E6685,"Delhi","North","Chennai","South","Hyderabad","South","Mumbai","Central","Bangalore","South")</f>
        <v>South</v>
      </c>
      <c r="O6685" s="12">
        <v>21283.23</v>
      </c>
      <c r="P6685" s="4">
        <f>Table1[[#This Row],[Delivery_Date]]-Table1[[#This Row],[Order_Date]]</f>
        <v>14</v>
      </c>
      <c r="Q6685" s="4" t="str">
        <f>IF(Table1[[#This Row],[Delivery delay days]]&gt;5,"delay","on time")</f>
        <v>delay</v>
      </c>
      <c r="R6685" s="10">
        <f>DATEVALUE(Table1[[#This Row],[Delivery_Date]])</f>
        <v>45038</v>
      </c>
      <c r="S6685" s="10">
        <f>DATEVALUE(Table1[[#This Row],[Order_Date]])</f>
        <v>45024</v>
      </c>
      <c r="T6685" s="4" t="str" cm="1">
        <f t="array" ref="T6685">_xlfn.IFS(Table1[[#This Row],[Inventory_Level]]&lt;=200,"low",Table1[[#This Row],[Inventory_Level]]&gt;=700,"high",Table1[[#This Row],[Inventory_Level]]&gt;200,"medium")</f>
        <v>medium</v>
      </c>
    </row>
    <row r="6686" spans="1:20" x14ac:dyDescent="0.35">
      <c r="A6686" s="4">
        <v>6685</v>
      </c>
      <c r="B6686" s="4" t="s">
        <v>23</v>
      </c>
      <c r="C6686" s="4" t="s">
        <v>24</v>
      </c>
      <c r="D6686" s="4" t="s">
        <v>32</v>
      </c>
      <c r="E6686" s="4" t="s">
        <v>26</v>
      </c>
      <c r="F6686" s="10" t="s">
        <v>102</v>
      </c>
      <c r="G6686" s="11" t="s">
        <v>104</v>
      </c>
      <c r="H6686" s="4">
        <v>16</v>
      </c>
      <c r="I6686" s="12">
        <v>36202.269999999997</v>
      </c>
      <c r="J6686" s="12">
        <v>579236.31999999995</v>
      </c>
      <c r="K6686" s="12">
        <v>2728.18</v>
      </c>
      <c r="L6686" s="4">
        <v>644</v>
      </c>
      <c r="M6686" s="4" t="s">
        <v>35</v>
      </c>
      <c r="N6686" s="4" t="str" cm="1">
        <f t="array" ref="N6686">_xlfn.SWITCH(E6686,"Delhi","North","Chennai","South","Hyderabad","South","Mumbai","Central","Bangalore","South")</f>
        <v>South</v>
      </c>
      <c r="O6686" s="12">
        <v>77222.009999999995</v>
      </c>
      <c r="P6686" s="4">
        <f>Table1[[#This Row],[Delivery_Date]]-Table1[[#This Row],[Order_Date]]</f>
        <v>9</v>
      </c>
      <c r="Q6686" s="4" t="str">
        <f>IF(Table1[[#This Row],[Delivery delay days]]&gt;5,"delay","on time")</f>
        <v>delay</v>
      </c>
      <c r="R6686" s="10">
        <f>DATEVALUE(Table1[[#This Row],[Delivery_Date]])</f>
        <v>45006</v>
      </c>
      <c r="S6686" s="10">
        <f>DATEVALUE(Table1[[#This Row],[Order_Date]])</f>
        <v>44997</v>
      </c>
      <c r="T6686" s="4" t="str" cm="1">
        <f t="array" ref="T6686">_xlfn.IFS(Table1[[#This Row],[Inventory_Level]]&lt;=200,"low",Table1[[#This Row],[Inventory_Level]]&gt;=700,"high",Table1[[#This Row],[Inventory_Level]]&gt;200,"medium")</f>
        <v>medium</v>
      </c>
    </row>
    <row r="6687" spans="1:20" x14ac:dyDescent="0.35">
      <c r="A6687" s="4">
        <v>6686</v>
      </c>
      <c r="B6687" s="4" t="s">
        <v>51</v>
      </c>
      <c r="C6687" s="4" t="s">
        <v>38</v>
      </c>
      <c r="D6687" s="4" t="s">
        <v>17</v>
      </c>
      <c r="E6687" s="4" t="s">
        <v>18</v>
      </c>
      <c r="F6687" s="10" t="s">
        <v>249</v>
      </c>
      <c r="G6687" s="11" t="s">
        <v>416</v>
      </c>
      <c r="H6687" s="4">
        <v>70</v>
      </c>
      <c r="I6687" s="12">
        <v>49868.959999999999</v>
      </c>
      <c r="J6687" s="12">
        <v>3490827.2</v>
      </c>
      <c r="K6687" s="12">
        <v>214.85</v>
      </c>
      <c r="L6687" s="4">
        <v>731</v>
      </c>
      <c r="M6687" s="4" t="s">
        <v>21</v>
      </c>
      <c r="N6687" s="4" t="str" cm="1">
        <f t="array" ref="N6687">_xlfn.SWITCH(E6687,"Delhi","North","Chennai","South","Hyderabad","South","Mumbai","Central","Bangalore","South")</f>
        <v>North</v>
      </c>
      <c r="O6687" s="12">
        <v>523381.98</v>
      </c>
      <c r="P6687" s="4">
        <f>Table1[[#This Row],[Delivery_Date]]-Table1[[#This Row],[Order_Date]]</f>
        <v>4</v>
      </c>
      <c r="Q6687" s="4" t="str">
        <f>IF(Table1[[#This Row],[Delivery delay days]]&gt;5,"delay","on time")</f>
        <v>on time</v>
      </c>
      <c r="R6687" s="10">
        <f>DATEVALUE(Table1[[#This Row],[Delivery_Date]])</f>
        <v>45025</v>
      </c>
      <c r="S6687" s="10">
        <f>DATEVALUE(Table1[[#This Row],[Order_Date]])</f>
        <v>45021</v>
      </c>
      <c r="T6687" s="4" t="str" cm="1">
        <f t="array" ref="T6687">_xlfn.IFS(Table1[[#This Row],[Inventory_Level]]&lt;=200,"low",Table1[[#This Row],[Inventory_Level]]&gt;=700,"high",Table1[[#This Row],[Inventory_Level]]&gt;200,"medium")</f>
        <v>high</v>
      </c>
    </row>
    <row r="6688" spans="1:20" x14ac:dyDescent="0.35">
      <c r="A6688" s="4">
        <v>6687</v>
      </c>
      <c r="B6688" s="4" t="s">
        <v>15</v>
      </c>
      <c r="C6688" s="4" t="s">
        <v>38</v>
      </c>
      <c r="D6688" s="4" t="s">
        <v>25</v>
      </c>
      <c r="E6688" s="4" t="s">
        <v>60</v>
      </c>
      <c r="F6688" s="10" t="s">
        <v>379</v>
      </c>
      <c r="G6688" s="11" t="s">
        <v>201</v>
      </c>
      <c r="H6688" s="4">
        <v>39</v>
      </c>
      <c r="I6688" s="12">
        <v>13249.17</v>
      </c>
      <c r="J6688" s="12">
        <v>516717.63</v>
      </c>
      <c r="K6688" s="12">
        <v>3162.07</v>
      </c>
      <c r="L6688" s="4">
        <v>587</v>
      </c>
      <c r="M6688" s="4" t="s">
        <v>21</v>
      </c>
      <c r="N6688" s="4" t="str" cm="1">
        <f t="array" ref="N6688">_xlfn.SWITCH(E6688,"Delhi","North","Chennai","South","Hyderabad","South","Mumbai","Central","Bangalore","South")</f>
        <v>South</v>
      </c>
      <c r="O6688" s="12">
        <v>110339.69</v>
      </c>
      <c r="P6688" s="4">
        <f>Table1[[#This Row],[Delivery_Date]]-Table1[[#This Row],[Order_Date]]</f>
        <v>5</v>
      </c>
      <c r="Q6688" s="4" t="str">
        <f>IF(Table1[[#This Row],[Delivery delay days]]&gt;5,"delay","on time")</f>
        <v>on time</v>
      </c>
      <c r="R6688" s="10">
        <f>DATEVALUE(Table1[[#This Row],[Delivery_Date]])</f>
        <v>45104</v>
      </c>
      <c r="S6688" s="10">
        <f>DATEVALUE(Table1[[#This Row],[Order_Date]])</f>
        <v>45099</v>
      </c>
      <c r="T6688" s="4" t="str" cm="1">
        <f t="array" ref="T6688">_xlfn.IFS(Table1[[#This Row],[Inventory_Level]]&lt;=200,"low",Table1[[#This Row],[Inventory_Level]]&gt;=700,"high",Table1[[#This Row],[Inventory_Level]]&gt;200,"medium")</f>
        <v>medium</v>
      </c>
    </row>
    <row r="6689" spans="1:20" x14ac:dyDescent="0.35">
      <c r="A6689" s="4">
        <v>6688</v>
      </c>
      <c r="B6689" s="4" t="s">
        <v>37</v>
      </c>
      <c r="C6689" s="4" t="s">
        <v>24</v>
      </c>
      <c r="D6689" s="4" t="s">
        <v>32</v>
      </c>
      <c r="E6689" s="4" t="s">
        <v>18</v>
      </c>
      <c r="F6689" s="10" t="s">
        <v>189</v>
      </c>
      <c r="G6689" s="11" t="s">
        <v>190</v>
      </c>
      <c r="H6689" s="4">
        <v>50</v>
      </c>
      <c r="I6689" s="12">
        <v>31354.69</v>
      </c>
      <c r="J6689" s="12">
        <v>1567734.5</v>
      </c>
      <c r="K6689" s="12">
        <v>3253.31</v>
      </c>
      <c r="L6689" s="4">
        <v>727</v>
      </c>
      <c r="M6689" s="4" t="s">
        <v>29</v>
      </c>
      <c r="N6689" s="4" t="str" cm="1">
        <f t="array" ref="N6689">_xlfn.SWITCH(E6689,"Delhi","North","Chennai","South","Hyderabad","South","Mumbai","Central","Bangalore","South")</f>
        <v>North</v>
      </c>
      <c r="O6689" s="12">
        <v>388398.96</v>
      </c>
      <c r="P6689" s="4">
        <f>Table1[[#This Row],[Delivery_Date]]-Table1[[#This Row],[Order_Date]]</f>
        <v>6</v>
      </c>
      <c r="Q6689" s="4" t="str">
        <f>IF(Table1[[#This Row],[Delivery delay days]]&gt;5,"delay","on time")</f>
        <v>delay</v>
      </c>
      <c r="R6689" s="10">
        <f>DATEVALUE(Table1[[#This Row],[Delivery_Date]])</f>
        <v>45119</v>
      </c>
      <c r="S6689" s="10">
        <f>DATEVALUE(Table1[[#This Row],[Order_Date]])</f>
        <v>45113</v>
      </c>
      <c r="T6689" s="4" t="str" cm="1">
        <f t="array" ref="T6689">_xlfn.IFS(Table1[[#This Row],[Inventory_Level]]&lt;=200,"low",Table1[[#This Row],[Inventory_Level]]&gt;=700,"high",Table1[[#This Row],[Inventory_Level]]&gt;200,"medium")</f>
        <v>high</v>
      </c>
    </row>
    <row r="6690" spans="1:20" x14ac:dyDescent="0.35">
      <c r="A6690" s="4">
        <v>6689</v>
      </c>
      <c r="B6690" s="4" t="s">
        <v>31</v>
      </c>
      <c r="C6690" s="4" t="s">
        <v>38</v>
      </c>
      <c r="D6690" s="4" t="s">
        <v>45</v>
      </c>
      <c r="E6690" s="4" t="s">
        <v>18</v>
      </c>
      <c r="F6690" s="10" t="s">
        <v>165</v>
      </c>
      <c r="G6690" s="11" t="s">
        <v>125</v>
      </c>
      <c r="H6690" s="4">
        <v>88</v>
      </c>
      <c r="I6690" s="12">
        <v>9113.48</v>
      </c>
      <c r="J6690" s="12">
        <v>801986.24</v>
      </c>
      <c r="K6690" s="12">
        <v>2486.23</v>
      </c>
      <c r="L6690" s="4">
        <v>856</v>
      </c>
      <c r="M6690" s="4" t="s">
        <v>21</v>
      </c>
      <c r="N6690" s="4" t="str" cm="1">
        <f t="array" ref="N6690">_xlfn.SWITCH(E6690,"Delhi","North","Chennai","South","Hyderabad","South","Mumbai","Central","Bangalore","South")</f>
        <v>North</v>
      </c>
      <c r="O6690" s="12">
        <v>75077.75</v>
      </c>
      <c r="P6690" s="4">
        <f>Table1[[#This Row],[Delivery_Date]]-Table1[[#This Row],[Order_Date]]</f>
        <v>15</v>
      </c>
      <c r="Q6690" s="4" t="str">
        <f>IF(Table1[[#This Row],[Delivery delay days]]&gt;5,"delay","on time")</f>
        <v>delay</v>
      </c>
      <c r="R6690" s="10">
        <f>DATEVALUE(Table1[[#This Row],[Delivery_Date]])</f>
        <v>45067</v>
      </c>
      <c r="S6690" s="10">
        <f>DATEVALUE(Table1[[#This Row],[Order_Date]])</f>
        <v>45052</v>
      </c>
      <c r="T6690" s="4" t="str" cm="1">
        <f t="array" ref="T6690">_xlfn.IFS(Table1[[#This Row],[Inventory_Level]]&lt;=200,"low",Table1[[#This Row],[Inventory_Level]]&gt;=700,"high",Table1[[#This Row],[Inventory_Level]]&gt;200,"medium")</f>
        <v>high</v>
      </c>
    </row>
    <row r="6691" spans="1:20" x14ac:dyDescent="0.35">
      <c r="A6691" s="4">
        <v>6690</v>
      </c>
      <c r="B6691" s="4" t="s">
        <v>15</v>
      </c>
      <c r="C6691" s="4" t="s">
        <v>16</v>
      </c>
      <c r="D6691" s="4" t="s">
        <v>45</v>
      </c>
      <c r="E6691" s="4" t="s">
        <v>18</v>
      </c>
      <c r="F6691" s="10" t="s">
        <v>139</v>
      </c>
      <c r="G6691" s="11" t="s">
        <v>385</v>
      </c>
      <c r="H6691" s="4">
        <v>94</v>
      </c>
      <c r="I6691" s="12">
        <v>20758.89</v>
      </c>
      <c r="J6691" s="12">
        <v>1951335.66</v>
      </c>
      <c r="K6691" s="12">
        <v>1940.99</v>
      </c>
      <c r="L6691" s="4">
        <v>405</v>
      </c>
      <c r="M6691" s="4" t="s">
        <v>42</v>
      </c>
      <c r="N6691" s="4" t="str" cm="1">
        <f t="array" ref="N6691">_xlfn.SWITCH(E6691,"Delhi","North","Chennai","South","Hyderabad","South","Mumbai","Central","Bangalore","South")</f>
        <v>North</v>
      </c>
      <c r="O6691" s="12">
        <v>153676.24</v>
      </c>
      <c r="P6691" s="4">
        <f>Table1[[#This Row],[Delivery_Date]]-Table1[[#This Row],[Order_Date]]</f>
        <v>1</v>
      </c>
      <c r="Q6691" s="4" t="str">
        <f>IF(Table1[[#This Row],[Delivery delay days]]&gt;5,"delay","on time")</f>
        <v>on time</v>
      </c>
      <c r="R6691" s="10">
        <f>DATEVALUE(Table1[[#This Row],[Delivery_Date]])</f>
        <v>44952</v>
      </c>
      <c r="S6691" s="10">
        <f>DATEVALUE(Table1[[#This Row],[Order_Date]])</f>
        <v>44951</v>
      </c>
      <c r="T6691" s="4" t="str" cm="1">
        <f t="array" ref="T6691">_xlfn.IFS(Table1[[#This Row],[Inventory_Level]]&lt;=200,"low",Table1[[#This Row],[Inventory_Level]]&gt;=700,"high",Table1[[#This Row],[Inventory_Level]]&gt;200,"medium")</f>
        <v>medium</v>
      </c>
    </row>
    <row r="6692" spans="1:20" x14ac:dyDescent="0.35">
      <c r="A6692" s="4">
        <v>6691</v>
      </c>
      <c r="B6692" s="4" t="s">
        <v>44</v>
      </c>
      <c r="C6692" s="4" t="s">
        <v>16</v>
      </c>
      <c r="D6692" s="4" t="s">
        <v>39</v>
      </c>
      <c r="E6692" s="4" t="s">
        <v>26</v>
      </c>
      <c r="F6692" s="10" t="s">
        <v>119</v>
      </c>
      <c r="G6692" s="11" t="s">
        <v>179</v>
      </c>
      <c r="H6692" s="4">
        <v>1</v>
      </c>
      <c r="I6692" s="12">
        <v>37364.79</v>
      </c>
      <c r="J6692" s="12">
        <v>37364.79</v>
      </c>
      <c r="K6692" s="12">
        <v>3775.68</v>
      </c>
      <c r="L6692" s="4">
        <v>23</v>
      </c>
      <c r="M6692" s="4" t="s">
        <v>42</v>
      </c>
      <c r="N6692" s="4" t="str" cm="1">
        <f t="array" ref="N6692">_xlfn.SWITCH(E6692,"Delhi","North","Chennai","South","Hyderabad","South","Mumbai","Central","Bangalore","South")</f>
        <v>South</v>
      </c>
      <c r="O6692" s="12">
        <v>5328.32</v>
      </c>
      <c r="P6692" s="4">
        <f>Table1[[#This Row],[Delivery_Date]]-Table1[[#This Row],[Order_Date]]</f>
        <v>1</v>
      </c>
      <c r="Q6692" s="4" t="str">
        <f>IF(Table1[[#This Row],[Delivery delay days]]&gt;5,"delay","on time")</f>
        <v>on time</v>
      </c>
      <c r="R6692" s="10">
        <f>DATEVALUE(Table1[[#This Row],[Delivery_Date]])</f>
        <v>45275</v>
      </c>
      <c r="S6692" s="10">
        <f>DATEVALUE(Table1[[#This Row],[Order_Date]])</f>
        <v>45274</v>
      </c>
      <c r="T6692" s="4" t="str" cm="1">
        <f t="array" ref="T6692">_xlfn.IFS(Table1[[#This Row],[Inventory_Level]]&lt;=200,"low",Table1[[#This Row],[Inventory_Level]]&gt;=700,"high",Table1[[#This Row],[Inventory_Level]]&gt;200,"medium")</f>
        <v>low</v>
      </c>
    </row>
    <row r="6693" spans="1:20" x14ac:dyDescent="0.35">
      <c r="A6693" s="4">
        <v>6692</v>
      </c>
      <c r="B6693" s="4" t="s">
        <v>37</v>
      </c>
      <c r="C6693" s="4" t="s">
        <v>24</v>
      </c>
      <c r="D6693" s="4" t="s">
        <v>45</v>
      </c>
      <c r="E6693" s="4" t="s">
        <v>26</v>
      </c>
      <c r="F6693" s="10" t="s">
        <v>215</v>
      </c>
      <c r="G6693" s="11" t="s">
        <v>140</v>
      </c>
      <c r="H6693" s="4">
        <v>77</v>
      </c>
      <c r="I6693" s="12">
        <v>8847.61</v>
      </c>
      <c r="J6693" s="12">
        <v>681265.97</v>
      </c>
      <c r="K6693" s="12">
        <v>4543.6499999999996</v>
      </c>
      <c r="L6693" s="4">
        <v>133</v>
      </c>
      <c r="M6693" s="4" t="s">
        <v>42</v>
      </c>
      <c r="N6693" s="4" t="str" cm="1">
        <f t="array" ref="N6693">_xlfn.SWITCH(E6693,"Delhi","North","Chennai","South","Hyderabad","South","Mumbai","Central","Bangalore","South")</f>
        <v>South</v>
      </c>
      <c r="O6693" s="12">
        <v>144622.59</v>
      </c>
      <c r="P6693" s="4">
        <f>Table1[[#This Row],[Delivery_Date]]-Table1[[#This Row],[Order_Date]]</f>
        <v>3</v>
      </c>
      <c r="Q6693" s="4" t="str">
        <f>IF(Table1[[#This Row],[Delivery delay days]]&gt;5,"delay","on time")</f>
        <v>on time</v>
      </c>
      <c r="R6693" s="10">
        <f>DATEVALUE(Table1[[#This Row],[Delivery_Date]])</f>
        <v>44998</v>
      </c>
      <c r="S6693" s="10">
        <f>DATEVALUE(Table1[[#This Row],[Order_Date]])</f>
        <v>44995</v>
      </c>
      <c r="T6693" s="4" t="str" cm="1">
        <f t="array" ref="T6693">_xlfn.IFS(Table1[[#This Row],[Inventory_Level]]&lt;=200,"low",Table1[[#This Row],[Inventory_Level]]&gt;=700,"high",Table1[[#This Row],[Inventory_Level]]&gt;200,"medium")</f>
        <v>low</v>
      </c>
    </row>
    <row r="6694" spans="1:20" x14ac:dyDescent="0.35">
      <c r="A6694" s="4">
        <v>6693</v>
      </c>
      <c r="B6694" s="4" t="s">
        <v>44</v>
      </c>
      <c r="C6694" s="4" t="s">
        <v>16</v>
      </c>
      <c r="D6694" s="4" t="s">
        <v>39</v>
      </c>
      <c r="E6694" s="4" t="s">
        <v>26</v>
      </c>
      <c r="F6694" s="10" t="s">
        <v>139</v>
      </c>
      <c r="G6694" s="11" t="s">
        <v>312</v>
      </c>
      <c r="H6694" s="4">
        <v>43</v>
      </c>
      <c r="I6694" s="12">
        <v>6392.1</v>
      </c>
      <c r="J6694" s="12">
        <v>274860.3</v>
      </c>
      <c r="K6694" s="12">
        <v>4271.71</v>
      </c>
      <c r="L6694" s="4">
        <v>40</v>
      </c>
      <c r="M6694" s="4" t="s">
        <v>42</v>
      </c>
      <c r="N6694" s="4" t="str" cm="1">
        <f t="array" ref="N6694">_xlfn.SWITCH(E6694,"Delhi","North","Chennai","South","Hyderabad","South","Mumbai","Central","Bangalore","South")</f>
        <v>South</v>
      </c>
      <c r="O6694" s="12">
        <v>15104.04</v>
      </c>
      <c r="P6694" s="4">
        <f>Table1[[#This Row],[Delivery_Date]]-Table1[[#This Row],[Order_Date]]</f>
        <v>10</v>
      </c>
      <c r="Q6694" s="4" t="str">
        <f>IF(Table1[[#This Row],[Delivery delay days]]&gt;5,"delay","on time")</f>
        <v>delay</v>
      </c>
      <c r="R6694" s="10">
        <f>DATEVALUE(Table1[[#This Row],[Delivery_Date]])</f>
        <v>44961</v>
      </c>
      <c r="S6694" s="10">
        <f>DATEVALUE(Table1[[#This Row],[Order_Date]])</f>
        <v>44951</v>
      </c>
      <c r="T6694" s="4" t="str" cm="1">
        <f t="array" ref="T6694">_xlfn.IFS(Table1[[#This Row],[Inventory_Level]]&lt;=200,"low",Table1[[#This Row],[Inventory_Level]]&gt;=700,"high",Table1[[#This Row],[Inventory_Level]]&gt;200,"medium")</f>
        <v>low</v>
      </c>
    </row>
    <row r="6695" spans="1:20" x14ac:dyDescent="0.35">
      <c r="A6695" s="4">
        <v>6694</v>
      </c>
      <c r="B6695" s="4" t="s">
        <v>23</v>
      </c>
      <c r="C6695" s="4" t="s">
        <v>24</v>
      </c>
      <c r="D6695" s="4" t="s">
        <v>45</v>
      </c>
      <c r="E6695" s="4" t="s">
        <v>18</v>
      </c>
      <c r="F6695" s="10" t="s">
        <v>157</v>
      </c>
      <c r="G6695" s="11" t="s">
        <v>197</v>
      </c>
      <c r="H6695" s="4">
        <v>26</v>
      </c>
      <c r="I6695" s="12">
        <v>12676.37</v>
      </c>
      <c r="J6695" s="12">
        <v>329585.62</v>
      </c>
      <c r="K6695" s="12">
        <v>2267.77</v>
      </c>
      <c r="L6695" s="4">
        <v>6</v>
      </c>
      <c r="M6695" s="4" t="s">
        <v>21</v>
      </c>
      <c r="N6695" s="4" t="str" cm="1">
        <f t="array" ref="N6695">_xlfn.SWITCH(E6695,"Delhi","North","Chennai","South","Hyderabad","South","Mumbai","Central","Bangalore","South")</f>
        <v>North</v>
      </c>
      <c r="O6695" s="12">
        <v>55262.64</v>
      </c>
      <c r="P6695" s="4">
        <f>Table1[[#This Row],[Delivery_Date]]-Table1[[#This Row],[Order_Date]]</f>
        <v>1</v>
      </c>
      <c r="Q6695" s="4" t="str">
        <f>IF(Table1[[#This Row],[Delivery delay days]]&gt;5,"delay","on time")</f>
        <v>on time</v>
      </c>
      <c r="R6695" s="10">
        <f>DATEVALUE(Table1[[#This Row],[Delivery_Date]])</f>
        <v>44971</v>
      </c>
      <c r="S6695" s="10">
        <f>DATEVALUE(Table1[[#This Row],[Order_Date]])</f>
        <v>44970</v>
      </c>
      <c r="T6695" s="4" t="str" cm="1">
        <f t="array" ref="T6695">_xlfn.IFS(Table1[[#This Row],[Inventory_Level]]&lt;=200,"low",Table1[[#This Row],[Inventory_Level]]&gt;=700,"high",Table1[[#This Row],[Inventory_Level]]&gt;200,"medium")</f>
        <v>low</v>
      </c>
    </row>
    <row r="6696" spans="1:20" x14ac:dyDescent="0.35">
      <c r="A6696" s="4">
        <v>6695</v>
      </c>
      <c r="B6696" s="4" t="s">
        <v>31</v>
      </c>
      <c r="C6696" s="4" t="s">
        <v>38</v>
      </c>
      <c r="D6696" s="4" t="s">
        <v>25</v>
      </c>
      <c r="E6696" s="4" t="s">
        <v>52</v>
      </c>
      <c r="F6696" s="10" t="s">
        <v>82</v>
      </c>
      <c r="G6696" s="11" t="s">
        <v>286</v>
      </c>
      <c r="H6696" s="4">
        <v>5</v>
      </c>
      <c r="I6696" s="12">
        <v>38776.449999999997</v>
      </c>
      <c r="J6696" s="12">
        <v>193882.25</v>
      </c>
      <c r="K6696" s="12">
        <v>1320.76</v>
      </c>
      <c r="L6696" s="4">
        <v>38</v>
      </c>
      <c r="M6696" s="4" t="s">
        <v>35</v>
      </c>
      <c r="N6696" s="4" t="str" cm="1">
        <f t="array" ref="N6696">_xlfn.SWITCH(E6696,"Delhi","North","Chennai","South","Hyderabad","South","Mumbai","Central","Bangalore","South")</f>
        <v>Central</v>
      </c>
      <c r="O6696" s="12">
        <v>23395.61</v>
      </c>
      <c r="P6696" s="4">
        <f>Table1[[#This Row],[Delivery_Date]]-Table1[[#This Row],[Order_Date]]</f>
        <v>9</v>
      </c>
      <c r="Q6696" s="4" t="str">
        <f>IF(Table1[[#This Row],[Delivery delay days]]&gt;5,"delay","on time")</f>
        <v>delay</v>
      </c>
      <c r="R6696" s="10">
        <f>DATEVALUE(Table1[[#This Row],[Delivery_Date]])</f>
        <v>45063</v>
      </c>
      <c r="S6696" s="10">
        <f>DATEVALUE(Table1[[#This Row],[Order_Date]])</f>
        <v>45054</v>
      </c>
      <c r="T6696" s="4" t="str" cm="1">
        <f t="array" ref="T6696">_xlfn.IFS(Table1[[#This Row],[Inventory_Level]]&lt;=200,"low",Table1[[#This Row],[Inventory_Level]]&gt;=700,"high",Table1[[#This Row],[Inventory_Level]]&gt;200,"medium")</f>
        <v>low</v>
      </c>
    </row>
    <row r="6697" spans="1:20" x14ac:dyDescent="0.35">
      <c r="A6697" s="4">
        <v>6696</v>
      </c>
      <c r="B6697" s="4" t="s">
        <v>51</v>
      </c>
      <c r="C6697" s="4" t="s">
        <v>16</v>
      </c>
      <c r="D6697" s="4" t="s">
        <v>39</v>
      </c>
      <c r="E6697" s="4" t="s">
        <v>18</v>
      </c>
      <c r="F6697" s="10" t="s">
        <v>41</v>
      </c>
      <c r="G6697" s="11" t="s">
        <v>234</v>
      </c>
      <c r="H6697" s="4">
        <v>86</v>
      </c>
      <c r="I6697" s="12">
        <v>33033.78</v>
      </c>
      <c r="J6697" s="12">
        <v>2840905.08</v>
      </c>
      <c r="K6697" s="12">
        <v>2758.96</v>
      </c>
      <c r="L6697" s="4">
        <v>277</v>
      </c>
      <c r="M6697" s="4" t="s">
        <v>35</v>
      </c>
      <c r="N6697" s="4" t="str" cm="1">
        <f t="array" ref="N6697">_xlfn.SWITCH(E6697,"Delhi","North","Chennai","South","Hyderabad","South","Mumbai","Central","Bangalore","South")</f>
        <v>North</v>
      </c>
      <c r="O6697" s="12">
        <v>592449.93000000005</v>
      </c>
      <c r="P6697" s="4">
        <f>Table1[[#This Row],[Delivery_Date]]-Table1[[#This Row],[Order_Date]]</f>
        <v>9</v>
      </c>
      <c r="Q6697" s="4" t="str">
        <f>IF(Table1[[#This Row],[Delivery delay days]]&gt;5,"delay","on time")</f>
        <v>delay</v>
      </c>
      <c r="R6697" s="10">
        <f>DATEVALUE(Table1[[#This Row],[Delivery_Date]])</f>
        <v>45047</v>
      </c>
      <c r="S6697" s="10">
        <f>DATEVALUE(Table1[[#This Row],[Order_Date]])</f>
        <v>45038</v>
      </c>
      <c r="T6697" s="4" t="str" cm="1">
        <f t="array" ref="T6697">_xlfn.IFS(Table1[[#This Row],[Inventory_Level]]&lt;=200,"low",Table1[[#This Row],[Inventory_Level]]&gt;=700,"high",Table1[[#This Row],[Inventory_Level]]&gt;200,"medium")</f>
        <v>medium</v>
      </c>
    </row>
    <row r="6698" spans="1:20" x14ac:dyDescent="0.35">
      <c r="A6698" s="4">
        <v>6697</v>
      </c>
      <c r="B6698" s="4" t="s">
        <v>23</v>
      </c>
      <c r="C6698" s="4" t="s">
        <v>38</v>
      </c>
      <c r="D6698" s="4" t="s">
        <v>39</v>
      </c>
      <c r="E6698" s="4" t="s">
        <v>18</v>
      </c>
      <c r="F6698" s="10" t="s">
        <v>300</v>
      </c>
      <c r="G6698" s="11" t="s">
        <v>412</v>
      </c>
      <c r="H6698" s="4">
        <v>92</v>
      </c>
      <c r="I6698" s="12">
        <v>8824.08</v>
      </c>
      <c r="J6698" s="12">
        <v>811815.36</v>
      </c>
      <c r="K6698" s="12">
        <v>2301.39</v>
      </c>
      <c r="L6698" s="4">
        <v>546</v>
      </c>
      <c r="M6698" s="4" t="s">
        <v>35</v>
      </c>
      <c r="N6698" s="4" t="str" cm="1">
        <f t="array" ref="N6698">_xlfn.SWITCH(E6698,"Delhi","North","Chennai","South","Hyderabad","South","Mumbai","Central","Bangalore","South")</f>
        <v>North</v>
      </c>
      <c r="O6698" s="12">
        <v>66650.789999999994</v>
      </c>
      <c r="P6698" s="4">
        <f>Table1[[#This Row],[Delivery_Date]]-Table1[[#This Row],[Order_Date]]</f>
        <v>3</v>
      </c>
      <c r="Q6698" s="4" t="str">
        <f>IF(Table1[[#This Row],[Delivery delay days]]&gt;5,"delay","on time")</f>
        <v>on time</v>
      </c>
      <c r="R6698" s="10">
        <f>DATEVALUE(Table1[[#This Row],[Delivery_Date]])</f>
        <v>45219</v>
      </c>
      <c r="S6698" s="10">
        <f>DATEVALUE(Table1[[#This Row],[Order_Date]])</f>
        <v>45216</v>
      </c>
      <c r="T6698" s="4" t="str" cm="1">
        <f t="array" ref="T6698">_xlfn.IFS(Table1[[#This Row],[Inventory_Level]]&lt;=200,"low",Table1[[#This Row],[Inventory_Level]]&gt;=700,"high",Table1[[#This Row],[Inventory_Level]]&gt;200,"medium")</f>
        <v>medium</v>
      </c>
    </row>
    <row r="6699" spans="1:20" x14ac:dyDescent="0.35">
      <c r="A6699" s="4">
        <v>6698</v>
      </c>
      <c r="B6699" s="4" t="s">
        <v>37</v>
      </c>
      <c r="C6699" s="4" t="s">
        <v>16</v>
      </c>
      <c r="D6699" s="4" t="s">
        <v>32</v>
      </c>
      <c r="E6699" s="4" t="s">
        <v>46</v>
      </c>
      <c r="F6699" s="10" t="s">
        <v>129</v>
      </c>
      <c r="G6699" s="11" t="s">
        <v>66</v>
      </c>
      <c r="H6699" s="4">
        <v>9</v>
      </c>
      <c r="I6699" s="12">
        <v>40022.910000000003</v>
      </c>
      <c r="J6699" s="12">
        <v>360206.19</v>
      </c>
      <c r="K6699" s="12">
        <v>4388.59</v>
      </c>
      <c r="L6699" s="4">
        <v>741</v>
      </c>
      <c r="M6699" s="4" t="s">
        <v>42</v>
      </c>
      <c r="N6699" s="4" t="str" cm="1">
        <f t="array" ref="N6699">_xlfn.SWITCH(E6699,"Delhi","North","Chennai","South","Hyderabad","South","Mumbai","Central","Bangalore","South")</f>
        <v>South</v>
      </c>
      <c r="O6699" s="12">
        <v>32821.839999999997</v>
      </c>
      <c r="P6699" s="4">
        <f>Table1[[#This Row],[Delivery_Date]]-Table1[[#This Row],[Order_Date]]</f>
        <v>1</v>
      </c>
      <c r="Q6699" s="4" t="str">
        <f>IF(Table1[[#This Row],[Delivery delay days]]&gt;5,"delay","on time")</f>
        <v>on time</v>
      </c>
      <c r="R6699" s="10">
        <f>DATEVALUE(Table1[[#This Row],[Delivery_Date]])</f>
        <v>45169</v>
      </c>
      <c r="S6699" s="10">
        <f>DATEVALUE(Table1[[#This Row],[Order_Date]])</f>
        <v>45168</v>
      </c>
      <c r="T6699" s="4" t="str" cm="1">
        <f t="array" ref="T6699">_xlfn.IFS(Table1[[#This Row],[Inventory_Level]]&lt;=200,"low",Table1[[#This Row],[Inventory_Level]]&gt;=700,"high",Table1[[#This Row],[Inventory_Level]]&gt;200,"medium")</f>
        <v>high</v>
      </c>
    </row>
    <row r="6700" spans="1:20" x14ac:dyDescent="0.35">
      <c r="A6700" s="4">
        <v>6699</v>
      </c>
      <c r="B6700" s="4" t="s">
        <v>31</v>
      </c>
      <c r="C6700" s="4" t="s">
        <v>24</v>
      </c>
      <c r="D6700" s="4" t="s">
        <v>17</v>
      </c>
      <c r="E6700" s="4" t="s">
        <v>18</v>
      </c>
      <c r="F6700" s="10" t="s">
        <v>241</v>
      </c>
      <c r="G6700" s="11" t="s">
        <v>287</v>
      </c>
      <c r="H6700" s="4">
        <v>23</v>
      </c>
      <c r="I6700" s="12">
        <v>49636.52</v>
      </c>
      <c r="J6700" s="12">
        <v>1141639.96</v>
      </c>
      <c r="K6700" s="12">
        <v>435.46</v>
      </c>
      <c r="L6700" s="4">
        <v>993</v>
      </c>
      <c r="M6700" s="4" t="s">
        <v>35</v>
      </c>
      <c r="N6700" s="4" t="str" cm="1">
        <f t="array" ref="N6700">_xlfn.SWITCH(E6700,"Delhi","North","Chennai","South","Hyderabad","South","Mumbai","Central","Bangalore","South")</f>
        <v>North</v>
      </c>
      <c r="O6700" s="12">
        <v>104548.56</v>
      </c>
      <c r="P6700" s="4">
        <f>Table1[[#This Row],[Delivery_Date]]-Table1[[#This Row],[Order_Date]]</f>
        <v>2</v>
      </c>
      <c r="Q6700" s="4" t="str">
        <f>IF(Table1[[#This Row],[Delivery delay days]]&gt;5,"delay","on time")</f>
        <v>on time</v>
      </c>
      <c r="R6700" s="10">
        <f>DATEVALUE(Table1[[#This Row],[Delivery_Date]])</f>
        <v>45002</v>
      </c>
      <c r="S6700" s="10">
        <f>DATEVALUE(Table1[[#This Row],[Order_Date]])</f>
        <v>45000</v>
      </c>
      <c r="T6700" s="4" t="str" cm="1">
        <f t="array" ref="T6700">_xlfn.IFS(Table1[[#This Row],[Inventory_Level]]&lt;=200,"low",Table1[[#This Row],[Inventory_Level]]&gt;=700,"high",Table1[[#This Row],[Inventory_Level]]&gt;200,"medium")</f>
        <v>high</v>
      </c>
    </row>
    <row r="6701" spans="1:20" x14ac:dyDescent="0.35">
      <c r="A6701" s="4">
        <v>6700</v>
      </c>
      <c r="B6701" s="4" t="s">
        <v>31</v>
      </c>
      <c r="C6701" s="4" t="s">
        <v>38</v>
      </c>
      <c r="D6701" s="4" t="s">
        <v>39</v>
      </c>
      <c r="E6701" s="4" t="s">
        <v>52</v>
      </c>
      <c r="F6701" s="10" t="s">
        <v>133</v>
      </c>
      <c r="G6701" s="11" t="s">
        <v>71</v>
      </c>
      <c r="H6701" s="4">
        <v>78</v>
      </c>
      <c r="I6701" s="12">
        <v>48386.81</v>
      </c>
      <c r="J6701" s="12">
        <v>3774171.18</v>
      </c>
      <c r="K6701" s="12">
        <v>496.95</v>
      </c>
      <c r="L6701" s="4">
        <v>69</v>
      </c>
      <c r="M6701" s="4" t="s">
        <v>35</v>
      </c>
      <c r="N6701" s="4" t="str" cm="1">
        <f t="array" ref="N6701">_xlfn.SWITCH(E6701,"Delhi","North","Chennai","South","Hyderabad","South","Mumbai","Central","Bangalore","South")</f>
        <v>Central</v>
      </c>
      <c r="O6701" s="12">
        <v>622664.81999999995</v>
      </c>
      <c r="P6701" s="4">
        <f>Table1[[#This Row],[Delivery_Date]]-Table1[[#This Row],[Order_Date]]</f>
        <v>11</v>
      </c>
      <c r="Q6701" s="4" t="str">
        <f>IF(Table1[[#This Row],[Delivery delay days]]&gt;5,"delay","on time")</f>
        <v>delay</v>
      </c>
      <c r="R6701" s="10">
        <f>DATEVALUE(Table1[[#This Row],[Delivery_Date]])</f>
        <v>45260</v>
      </c>
      <c r="S6701" s="10">
        <f>DATEVALUE(Table1[[#This Row],[Order_Date]])</f>
        <v>45249</v>
      </c>
      <c r="T6701" s="4" t="str" cm="1">
        <f t="array" ref="T6701">_xlfn.IFS(Table1[[#This Row],[Inventory_Level]]&lt;=200,"low",Table1[[#This Row],[Inventory_Level]]&gt;=700,"high",Table1[[#This Row],[Inventory_Level]]&gt;200,"medium")</f>
        <v>low</v>
      </c>
    </row>
    <row r="6702" spans="1:20" x14ac:dyDescent="0.35">
      <c r="A6702" s="4">
        <v>6701</v>
      </c>
      <c r="B6702" s="4" t="s">
        <v>51</v>
      </c>
      <c r="C6702" s="4" t="s">
        <v>16</v>
      </c>
      <c r="D6702" s="4" t="s">
        <v>39</v>
      </c>
      <c r="E6702" s="4" t="s">
        <v>46</v>
      </c>
      <c r="F6702" s="10" t="s">
        <v>118</v>
      </c>
      <c r="G6702" s="11" t="s">
        <v>251</v>
      </c>
      <c r="H6702" s="4">
        <v>56</v>
      </c>
      <c r="I6702" s="12">
        <v>2335.3200000000002</v>
      </c>
      <c r="J6702" s="12">
        <v>130777.92</v>
      </c>
      <c r="K6702" s="12">
        <v>1753.35</v>
      </c>
      <c r="L6702" s="4">
        <v>629</v>
      </c>
      <c r="M6702" s="4" t="s">
        <v>35</v>
      </c>
      <c r="N6702" s="4" t="str" cm="1">
        <f t="array" ref="N6702">_xlfn.SWITCH(E6702,"Delhi","North","Chennai","South","Hyderabad","South","Mumbai","Central","Bangalore","South")</f>
        <v>South</v>
      </c>
      <c r="O6702" s="12">
        <v>9943.9699999999993</v>
      </c>
      <c r="P6702" s="4">
        <f>Table1[[#This Row],[Delivery_Date]]-Table1[[#This Row],[Order_Date]]</f>
        <v>3</v>
      </c>
      <c r="Q6702" s="4" t="str">
        <f>IF(Table1[[#This Row],[Delivery delay days]]&gt;5,"delay","on time")</f>
        <v>on time</v>
      </c>
      <c r="R6702" s="10">
        <f>DATEVALUE(Table1[[#This Row],[Delivery_Date]])</f>
        <v>45272</v>
      </c>
      <c r="S6702" s="10">
        <f>DATEVALUE(Table1[[#This Row],[Order_Date]])</f>
        <v>45269</v>
      </c>
      <c r="T6702" s="4" t="str" cm="1">
        <f t="array" ref="T6702">_xlfn.IFS(Table1[[#This Row],[Inventory_Level]]&lt;=200,"low",Table1[[#This Row],[Inventory_Level]]&gt;=700,"high",Table1[[#This Row],[Inventory_Level]]&gt;200,"medium")</f>
        <v>medium</v>
      </c>
    </row>
    <row r="6703" spans="1:20" x14ac:dyDescent="0.35">
      <c r="A6703" s="4">
        <v>6702</v>
      </c>
      <c r="B6703" s="4" t="s">
        <v>44</v>
      </c>
      <c r="C6703" s="4" t="s">
        <v>16</v>
      </c>
      <c r="D6703" s="4" t="s">
        <v>25</v>
      </c>
      <c r="E6703" s="4" t="s">
        <v>52</v>
      </c>
      <c r="F6703" s="10" t="s">
        <v>353</v>
      </c>
      <c r="G6703" s="11" t="s">
        <v>247</v>
      </c>
      <c r="H6703" s="4">
        <v>40</v>
      </c>
      <c r="I6703" s="12">
        <v>17114.63</v>
      </c>
      <c r="J6703" s="12">
        <v>684585.2</v>
      </c>
      <c r="K6703" s="12">
        <v>4200.38</v>
      </c>
      <c r="L6703" s="4">
        <v>317</v>
      </c>
      <c r="M6703" s="4" t="s">
        <v>35</v>
      </c>
      <c r="N6703" s="4" t="str" cm="1">
        <f t="array" ref="N6703">_xlfn.SWITCH(E6703,"Delhi","North","Chennai","South","Hyderabad","South","Mumbai","Central","Bangalore","South")</f>
        <v>Central</v>
      </c>
      <c r="O6703" s="12">
        <v>110471.32</v>
      </c>
      <c r="P6703" s="4">
        <f>Table1[[#This Row],[Delivery_Date]]-Table1[[#This Row],[Order_Date]]</f>
        <v>5</v>
      </c>
      <c r="Q6703" s="4" t="str">
        <f>IF(Table1[[#This Row],[Delivery delay days]]&gt;5,"delay","on time")</f>
        <v>on time</v>
      </c>
      <c r="R6703" s="10">
        <f>DATEVALUE(Table1[[#This Row],[Delivery_Date]])</f>
        <v>45111</v>
      </c>
      <c r="S6703" s="10">
        <f>DATEVALUE(Table1[[#This Row],[Order_Date]])</f>
        <v>45106</v>
      </c>
      <c r="T6703" s="4" t="str" cm="1">
        <f t="array" ref="T6703">_xlfn.IFS(Table1[[#This Row],[Inventory_Level]]&lt;=200,"low",Table1[[#This Row],[Inventory_Level]]&gt;=700,"high",Table1[[#This Row],[Inventory_Level]]&gt;200,"medium")</f>
        <v>medium</v>
      </c>
    </row>
    <row r="6704" spans="1:20" x14ac:dyDescent="0.35">
      <c r="A6704" s="4">
        <v>6703</v>
      </c>
      <c r="B6704" s="4" t="s">
        <v>37</v>
      </c>
      <c r="C6704" s="4" t="s">
        <v>24</v>
      </c>
      <c r="D6704" s="4" t="s">
        <v>45</v>
      </c>
      <c r="E6704" s="4" t="s">
        <v>26</v>
      </c>
      <c r="F6704" s="10" t="s">
        <v>301</v>
      </c>
      <c r="G6704" s="11" t="s">
        <v>90</v>
      </c>
      <c r="H6704" s="4">
        <v>79</v>
      </c>
      <c r="I6704" s="12">
        <v>17480.14</v>
      </c>
      <c r="J6704" s="12">
        <v>1380931.06</v>
      </c>
      <c r="K6704" s="12">
        <v>3316.78</v>
      </c>
      <c r="L6704" s="4">
        <v>395</v>
      </c>
      <c r="M6704" s="4" t="s">
        <v>42</v>
      </c>
      <c r="N6704" s="4" t="str" cm="1">
        <f t="array" ref="N6704">_xlfn.SWITCH(E6704,"Delhi","North","Chennai","South","Hyderabad","South","Mumbai","Central","Bangalore","South")</f>
        <v>South</v>
      </c>
      <c r="O6704" s="12">
        <v>159348.9</v>
      </c>
      <c r="P6704" s="4">
        <f>Table1[[#This Row],[Delivery_Date]]-Table1[[#This Row],[Order_Date]]</f>
        <v>8</v>
      </c>
      <c r="Q6704" s="4" t="str">
        <f>IF(Table1[[#This Row],[Delivery delay days]]&gt;5,"delay","on time")</f>
        <v>delay</v>
      </c>
      <c r="R6704" s="10">
        <f>DATEVALUE(Table1[[#This Row],[Delivery_Date]])</f>
        <v>45148</v>
      </c>
      <c r="S6704" s="10">
        <f>DATEVALUE(Table1[[#This Row],[Order_Date]])</f>
        <v>45140</v>
      </c>
      <c r="T6704" s="4" t="str" cm="1">
        <f t="array" ref="T6704">_xlfn.IFS(Table1[[#This Row],[Inventory_Level]]&lt;=200,"low",Table1[[#This Row],[Inventory_Level]]&gt;=700,"high",Table1[[#This Row],[Inventory_Level]]&gt;200,"medium")</f>
        <v>medium</v>
      </c>
    </row>
    <row r="6705" spans="1:20" x14ac:dyDescent="0.35">
      <c r="A6705" s="4">
        <v>6704</v>
      </c>
      <c r="B6705" s="4" t="s">
        <v>15</v>
      </c>
      <c r="C6705" s="4" t="s">
        <v>16</v>
      </c>
      <c r="D6705" s="4" t="s">
        <v>45</v>
      </c>
      <c r="E6705" s="4" t="s">
        <v>18</v>
      </c>
      <c r="F6705" s="10" t="s">
        <v>363</v>
      </c>
      <c r="G6705" s="11" t="s">
        <v>234</v>
      </c>
      <c r="H6705" s="4">
        <v>6</v>
      </c>
      <c r="I6705" s="12">
        <v>37147.74</v>
      </c>
      <c r="J6705" s="12">
        <v>222886.44</v>
      </c>
      <c r="K6705" s="12">
        <v>2936.57</v>
      </c>
      <c r="L6705" s="4">
        <v>532</v>
      </c>
      <c r="M6705" s="4" t="s">
        <v>29</v>
      </c>
      <c r="N6705" s="4" t="str" cm="1">
        <f t="array" ref="N6705">_xlfn.SWITCH(E6705,"Delhi","North","Chennai","South","Hyderabad","South","Mumbai","Central","Bangalore","South")</f>
        <v>North</v>
      </c>
      <c r="O6705" s="12">
        <v>52202.43</v>
      </c>
      <c r="P6705" s="4">
        <f>Table1[[#This Row],[Delivery_Date]]-Table1[[#This Row],[Order_Date]]</f>
        <v>5</v>
      </c>
      <c r="Q6705" s="4" t="str">
        <f>IF(Table1[[#This Row],[Delivery delay days]]&gt;5,"delay","on time")</f>
        <v>on time</v>
      </c>
      <c r="R6705" s="10">
        <f>DATEVALUE(Table1[[#This Row],[Delivery_Date]])</f>
        <v>45047</v>
      </c>
      <c r="S6705" s="10">
        <f>DATEVALUE(Table1[[#This Row],[Order_Date]])</f>
        <v>45042</v>
      </c>
      <c r="T6705" s="4" t="str" cm="1">
        <f t="array" ref="T6705">_xlfn.IFS(Table1[[#This Row],[Inventory_Level]]&lt;=200,"low",Table1[[#This Row],[Inventory_Level]]&gt;=700,"high",Table1[[#This Row],[Inventory_Level]]&gt;200,"medium")</f>
        <v>medium</v>
      </c>
    </row>
    <row r="6706" spans="1:20" x14ac:dyDescent="0.35">
      <c r="A6706" s="4">
        <v>6705</v>
      </c>
      <c r="B6706" s="4" t="s">
        <v>59</v>
      </c>
      <c r="C6706" s="4" t="s">
        <v>16</v>
      </c>
      <c r="D6706" s="4" t="s">
        <v>39</v>
      </c>
      <c r="E6706" s="4" t="s">
        <v>18</v>
      </c>
      <c r="F6706" s="10" t="s">
        <v>337</v>
      </c>
      <c r="G6706" s="11" t="s">
        <v>162</v>
      </c>
      <c r="H6706" s="4">
        <v>97</v>
      </c>
      <c r="I6706" s="12">
        <v>47961.43</v>
      </c>
      <c r="J6706" s="12">
        <v>4652258.71</v>
      </c>
      <c r="K6706" s="12">
        <v>1174.58</v>
      </c>
      <c r="L6706" s="4">
        <v>654</v>
      </c>
      <c r="M6706" s="4" t="s">
        <v>21</v>
      </c>
      <c r="N6706" s="4" t="str" cm="1">
        <f t="array" ref="N6706">_xlfn.SWITCH(E6706,"Delhi","North","Chennai","South","Hyderabad","South","Mumbai","Central","Bangalore","South")</f>
        <v>North</v>
      </c>
      <c r="O6706" s="12">
        <v>251122.59</v>
      </c>
      <c r="P6706" s="4">
        <f>Table1[[#This Row],[Delivery_Date]]-Table1[[#This Row],[Order_Date]]</f>
        <v>6</v>
      </c>
      <c r="Q6706" s="4" t="str">
        <f>IF(Table1[[#This Row],[Delivery delay days]]&gt;5,"delay","on time")</f>
        <v>delay</v>
      </c>
      <c r="R6706" s="10">
        <f>DATEVALUE(Table1[[#This Row],[Delivery_Date]])</f>
        <v>45165</v>
      </c>
      <c r="S6706" s="10">
        <f>DATEVALUE(Table1[[#This Row],[Order_Date]])</f>
        <v>45159</v>
      </c>
      <c r="T6706" s="4" t="str" cm="1">
        <f t="array" ref="T6706">_xlfn.IFS(Table1[[#This Row],[Inventory_Level]]&lt;=200,"low",Table1[[#This Row],[Inventory_Level]]&gt;=700,"high",Table1[[#This Row],[Inventory_Level]]&gt;200,"medium")</f>
        <v>medium</v>
      </c>
    </row>
    <row r="6707" spans="1:20" x14ac:dyDescent="0.35">
      <c r="A6707" s="4">
        <v>6706</v>
      </c>
      <c r="B6707" s="4" t="s">
        <v>51</v>
      </c>
      <c r="C6707" s="4" t="s">
        <v>38</v>
      </c>
      <c r="D6707" s="4" t="s">
        <v>17</v>
      </c>
      <c r="E6707" s="4" t="s">
        <v>60</v>
      </c>
      <c r="F6707" s="10" t="s">
        <v>130</v>
      </c>
      <c r="G6707" s="11" t="s">
        <v>27</v>
      </c>
      <c r="H6707" s="4">
        <v>66</v>
      </c>
      <c r="I6707" s="12">
        <v>17451.88</v>
      </c>
      <c r="J6707" s="12">
        <v>1151824.08</v>
      </c>
      <c r="K6707" s="12">
        <v>466.26</v>
      </c>
      <c r="L6707" s="4">
        <v>268</v>
      </c>
      <c r="M6707" s="4" t="s">
        <v>29</v>
      </c>
      <c r="N6707" s="4" t="str" cm="1">
        <f t="array" ref="N6707">_xlfn.SWITCH(E6707,"Delhi","North","Chennai","South","Hyderabad","South","Mumbai","Central","Bangalore","South")</f>
        <v>South</v>
      </c>
      <c r="O6707" s="12">
        <v>199836.04</v>
      </c>
      <c r="P6707" s="4">
        <f>Table1[[#This Row],[Delivery_Date]]-Table1[[#This Row],[Order_Date]]</f>
        <v>9</v>
      </c>
      <c r="Q6707" s="4" t="str">
        <f>IF(Table1[[#This Row],[Delivery delay days]]&gt;5,"delay","on time")</f>
        <v>delay</v>
      </c>
      <c r="R6707" s="10">
        <f>DATEVALUE(Table1[[#This Row],[Delivery_Date]])</f>
        <v>45134</v>
      </c>
      <c r="S6707" s="10">
        <f>DATEVALUE(Table1[[#This Row],[Order_Date]])</f>
        <v>45125</v>
      </c>
      <c r="T6707" s="4" t="str" cm="1">
        <f t="array" ref="T6707">_xlfn.IFS(Table1[[#This Row],[Inventory_Level]]&lt;=200,"low",Table1[[#This Row],[Inventory_Level]]&gt;=700,"high",Table1[[#This Row],[Inventory_Level]]&gt;200,"medium")</f>
        <v>medium</v>
      </c>
    </row>
    <row r="6708" spans="1:20" x14ac:dyDescent="0.35">
      <c r="A6708" s="4">
        <v>6707</v>
      </c>
      <c r="B6708" s="4" t="s">
        <v>37</v>
      </c>
      <c r="C6708" s="4" t="s">
        <v>38</v>
      </c>
      <c r="D6708" s="4" t="s">
        <v>25</v>
      </c>
      <c r="E6708" s="4" t="s">
        <v>52</v>
      </c>
      <c r="F6708" s="10" t="s">
        <v>369</v>
      </c>
      <c r="G6708" s="11" t="s">
        <v>322</v>
      </c>
      <c r="H6708" s="4">
        <v>40</v>
      </c>
      <c r="I6708" s="12">
        <v>9028.15</v>
      </c>
      <c r="J6708" s="12">
        <v>361126</v>
      </c>
      <c r="K6708" s="12">
        <v>281.32</v>
      </c>
      <c r="L6708" s="4">
        <v>292</v>
      </c>
      <c r="M6708" s="4" t="s">
        <v>35</v>
      </c>
      <c r="N6708" s="4" t="str" cm="1">
        <f t="array" ref="N6708">_xlfn.SWITCH(E6708,"Delhi","North","Chennai","South","Hyderabad","South","Mumbai","Central","Bangalore","South")</f>
        <v>Central</v>
      </c>
      <c r="O6708" s="12">
        <v>50304.11</v>
      </c>
      <c r="P6708" s="4">
        <f>Table1[[#This Row],[Delivery_Date]]-Table1[[#This Row],[Order_Date]]</f>
        <v>13</v>
      </c>
      <c r="Q6708" s="4" t="str">
        <f>IF(Table1[[#This Row],[Delivery delay days]]&gt;5,"delay","on time")</f>
        <v>delay</v>
      </c>
      <c r="R6708" s="10">
        <f>DATEVALUE(Table1[[#This Row],[Delivery_Date]])</f>
        <v>44994</v>
      </c>
      <c r="S6708" s="10">
        <f>DATEVALUE(Table1[[#This Row],[Order_Date]])</f>
        <v>44981</v>
      </c>
      <c r="T6708" s="4" t="str" cm="1">
        <f t="array" ref="T6708">_xlfn.IFS(Table1[[#This Row],[Inventory_Level]]&lt;=200,"low",Table1[[#This Row],[Inventory_Level]]&gt;=700,"high",Table1[[#This Row],[Inventory_Level]]&gt;200,"medium")</f>
        <v>medium</v>
      </c>
    </row>
    <row r="6709" spans="1:20" x14ac:dyDescent="0.35">
      <c r="A6709" s="4">
        <v>6708</v>
      </c>
      <c r="B6709" s="4" t="s">
        <v>37</v>
      </c>
      <c r="C6709" s="4" t="s">
        <v>38</v>
      </c>
      <c r="D6709" s="4" t="s">
        <v>32</v>
      </c>
      <c r="E6709" s="4" t="s">
        <v>26</v>
      </c>
      <c r="F6709" s="10" t="s">
        <v>212</v>
      </c>
      <c r="G6709" s="11" t="s">
        <v>375</v>
      </c>
      <c r="H6709" s="4">
        <v>2</v>
      </c>
      <c r="I6709" s="12">
        <v>4903.1099999999997</v>
      </c>
      <c r="J6709" s="12">
        <v>9806.2199999999993</v>
      </c>
      <c r="K6709" s="12">
        <v>2551.7800000000002</v>
      </c>
      <c r="L6709" s="4">
        <v>166</v>
      </c>
      <c r="M6709" s="4" t="s">
        <v>35</v>
      </c>
      <c r="N6709" s="4" t="str" cm="1">
        <f t="array" ref="N6709">_xlfn.SWITCH(E6709,"Delhi","North","Chennai","South","Hyderabad","South","Mumbai","Central","Bangalore","South")</f>
        <v>South</v>
      </c>
      <c r="O6709" s="12">
        <v>1109.53</v>
      </c>
      <c r="P6709" s="4">
        <f>Table1[[#This Row],[Delivery_Date]]-Table1[[#This Row],[Order_Date]]</f>
        <v>12</v>
      </c>
      <c r="Q6709" s="4" t="str">
        <f>IF(Table1[[#This Row],[Delivery delay days]]&gt;5,"delay","on time")</f>
        <v>delay</v>
      </c>
      <c r="R6709" s="10">
        <f>DATEVALUE(Table1[[#This Row],[Delivery_Date]])</f>
        <v>45253</v>
      </c>
      <c r="S6709" s="10">
        <f>DATEVALUE(Table1[[#This Row],[Order_Date]])</f>
        <v>45241</v>
      </c>
      <c r="T6709" s="4" t="str" cm="1">
        <f t="array" ref="T6709">_xlfn.IFS(Table1[[#This Row],[Inventory_Level]]&lt;=200,"low",Table1[[#This Row],[Inventory_Level]]&gt;=700,"high",Table1[[#This Row],[Inventory_Level]]&gt;200,"medium")</f>
        <v>low</v>
      </c>
    </row>
    <row r="6710" spans="1:20" x14ac:dyDescent="0.35">
      <c r="A6710" s="4">
        <v>6709</v>
      </c>
      <c r="B6710" s="4" t="s">
        <v>65</v>
      </c>
      <c r="C6710" s="4" t="s">
        <v>24</v>
      </c>
      <c r="D6710" s="4" t="s">
        <v>39</v>
      </c>
      <c r="E6710" s="4" t="s">
        <v>52</v>
      </c>
      <c r="F6710" s="10" t="s">
        <v>68</v>
      </c>
      <c r="G6710" s="11" t="s">
        <v>344</v>
      </c>
      <c r="H6710" s="4">
        <v>80</v>
      </c>
      <c r="I6710" s="12">
        <v>37600.949999999997</v>
      </c>
      <c r="J6710" s="12">
        <v>3008076</v>
      </c>
      <c r="K6710" s="12">
        <v>1554.75</v>
      </c>
      <c r="L6710" s="4">
        <v>659</v>
      </c>
      <c r="M6710" s="4" t="s">
        <v>42</v>
      </c>
      <c r="N6710" s="4" t="str" cm="1">
        <f t="array" ref="N6710">_xlfn.SWITCH(E6710,"Delhi","North","Chennai","South","Hyderabad","South","Mumbai","Central","Bangalore","South")</f>
        <v>Central</v>
      </c>
      <c r="O6710" s="12">
        <v>381985.79</v>
      </c>
      <c r="P6710" s="4">
        <f>Table1[[#This Row],[Delivery_Date]]-Table1[[#This Row],[Order_Date]]</f>
        <v>9</v>
      </c>
      <c r="Q6710" s="4" t="str">
        <f>IF(Table1[[#This Row],[Delivery delay days]]&gt;5,"delay","on time")</f>
        <v>delay</v>
      </c>
      <c r="R6710" s="10">
        <f>DATEVALUE(Table1[[#This Row],[Delivery_Date]])</f>
        <v>44936</v>
      </c>
      <c r="S6710" s="10">
        <f>DATEVALUE(Table1[[#This Row],[Order_Date]])</f>
        <v>44927</v>
      </c>
      <c r="T6710" s="4" t="str" cm="1">
        <f t="array" ref="T6710">_xlfn.IFS(Table1[[#This Row],[Inventory_Level]]&lt;=200,"low",Table1[[#This Row],[Inventory_Level]]&gt;=700,"high",Table1[[#This Row],[Inventory_Level]]&gt;200,"medium")</f>
        <v>medium</v>
      </c>
    </row>
    <row r="6711" spans="1:20" x14ac:dyDescent="0.35">
      <c r="A6711" s="4">
        <v>6710</v>
      </c>
      <c r="B6711" s="4" t="s">
        <v>37</v>
      </c>
      <c r="C6711" s="4" t="s">
        <v>16</v>
      </c>
      <c r="D6711" s="4" t="s">
        <v>17</v>
      </c>
      <c r="E6711" s="4" t="s">
        <v>52</v>
      </c>
      <c r="F6711" s="10" t="s">
        <v>365</v>
      </c>
      <c r="G6711" s="11" t="s">
        <v>134</v>
      </c>
      <c r="H6711" s="4">
        <v>48</v>
      </c>
      <c r="I6711" s="12">
        <v>34417.949999999997</v>
      </c>
      <c r="J6711" s="12">
        <v>1652061.6</v>
      </c>
      <c r="K6711" s="12">
        <v>4045.52</v>
      </c>
      <c r="L6711" s="4">
        <v>597</v>
      </c>
      <c r="M6711" s="4" t="s">
        <v>21</v>
      </c>
      <c r="N6711" s="4" t="str" cm="1">
        <f t="array" ref="N6711">_xlfn.SWITCH(E6711,"Delhi","North","Chennai","South","Hyderabad","South","Mumbai","Central","Bangalore","South")</f>
        <v>Central</v>
      </c>
      <c r="O6711" s="12">
        <v>224324.97</v>
      </c>
      <c r="P6711" s="4">
        <f>Table1[[#This Row],[Delivery_Date]]-Table1[[#This Row],[Order_Date]]</f>
        <v>6</v>
      </c>
      <c r="Q6711" s="4" t="str">
        <f>IF(Table1[[#This Row],[Delivery delay days]]&gt;5,"delay","on time")</f>
        <v>delay</v>
      </c>
      <c r="R6711" s="10">
        <f>DATEVALUE(Table1[[#This Row],[Delivery_Date]])</f>
        <v>45190</v>
      </c>
      <c r="S6711" s="10">
        <f>DATEVALUE(Table1[[#This Row],[Order_Date]])</f>
        <v>45184</v>
      </c>
      <c r="T6711" s="4" t="str" cm="1">
        <f t="array" ref="T6711">_xlfn.IFS(Table1[[#This Row],[Inventory_Level]]&lt;=200,"low",Table1[[#This Row],[Inventory_Level]]&gt;=700,"high",Table1[[#This Row],[Inventory_Level]]&gt;200,"medium")</f>
        <v>medium</v>
      </c>
    </row>
    <row r="6712" spans="1:20" x14ac:dyDescent="0.35">
      <c r="A6712" s="4">
        <v>6711</v>
      </c>
      <c r="B6712" s="4" t="s">
        <v>51</v>
      </c>
      <c r="C6712" s="4" t="s">
        <v>16</v>
      </c>
      <c r="D6712" s="4" t="s">
        <v>32</v>
      </c>
      <c r="E6712" s="4" t="s">
        <v>26</v>
      </c>
      <c r="F6712" s="10" t="s">
        <v>343</v>
      </c>
      <c r="G6712" s="11" t="s">
        <v>406</v>
      </c>
      <c r="H6712" s="4">
        <v>9</v>
      </c>
      <c r="I6712" s="12">
        <v>46289.919999999998</v>
      </c>
      <c r="J6712" s="12">
        <v>416609.28000000003</v>
      </c>
      <c r="K6712" s="12">
        <v>714.78</v>
      </c>
      <c r="L6712" s="4">
        <v>578</v>
      </c>
      <c r="M6712" s="4" t="s">
        <v>21</v>
      </c>
      <c r="N6712" s="4" t="str" cm="1">
        <f t="array" ref="N6712">_xlfn.SWITCH(E6712,"Delhi","North","Chennai","South","Hyderabad","South","Mumbai","Central","Bangalore","South")</f>
        <v>South</v>
      </c>
      <c r="O6712" s="12">
        <v>72827.58</v>
      </c>
      <c r="P6712" s="4">
        <f>Table1[[#This Row],[Delivery_Date]]-Table1[[#This Row],[Order_Date]]</f>
        <v>7</v>
      </c>
      <c r="Q6712" s="4" t="str">
        <f>IF(Table1[[#This Row],[Delivery delay days]]&gt;5,"delay","on time")</f>
        <v>delay</v>
      </c>
      <c r="R6712" s="10">
        <f>DATEVALUE(Table1[[#This Row],[Delivery_Date]])</f>
        <v>44976</v>
      </c>
      <c r="S6712" s="10">
        <f>DATEVALUE(Table1[[#This Row],[Order_Date]])</f>
        <v>44969</v>
      </c>
      <c r="T6712" s="4" t="str" cm="1">
        <f t="array" ref="T6712">_xlfn.IFS(Table1[[#This Row],[Inventory_Level]]&lt;=200,"low",Table1[[#This Row],[Inventory_Level]]&gt;=700,"high",Table1[[#This Row],[Inventory_Level]]&gt;200,"medium")</f>
        <v>medium</v>
      </c>
    </row>
    <row r="6713" spans="1:20" x14ac:dyDescent="0.35">
      <c r="A6713" s="4">
        <v>6712</v>
      </c>
      <c r="B6713" s="4" t="s">
        <v>23</v>
      </c>
      <c r="C6713" s="4" t="s">
        <v>24</v>
      </c>
      <c r="D6713" s="4" t="s">
        <v>17</v>
      </c>
      <c r="E6713" s="4" t="s">
        <v>46</v>
      </c>
      <c r="F6713" s="10" t="s">
        <v>287</v>
      </c>
      <c r="G6713" s="11" t="s">
        <v>259</v>
      </c>
      <c r="H6713" s="4">
        <v>73</v>
      </c>
      <c r="I6713" s="12">
        <v>23285.93</v>
      </c>
      <c r="J6713" s="12">
        <v>1699872.89</v>
      </c>
      <c r="K6713" s="12">
        <v>321.14</v>
      </c>
      <c r="L6713" s="4">
        <v>32</v>
      </c>
      <c r="M6713" s="4" t="s">
        <v>35</v>
      </c>
      <c r="N6713" s="4" t="str" cm="1">
        <f t="array" ref="N6713">_xlfn.SWITCH(E6713,"Delhi","North","Chennai","South","Hyderabad","South","Mumbai","Central","Bangalore","South")</f>
        <v>South</v>
      </c>
      <c r="O6713" s="12">
        <v>89442.5</v>
      </c>
      <c r="P6713" s="4">
        <f>Table1[[#This Row],[Delivery_Date]]-Table1[[#This Row],[Order_Date]]</f>
        <v>14</v>
      </c>
      <c r="Q6713" s="4" t="str">
        <f>IF(Table1[[#This Row],[Delivery delay days]]&gt;5,"delay","on time")</f>
        <v>delay</v>
      </c>
      <c r="R6713" s="10">
        <f>DATEVALUE(Table1[[#This Row],[Delivery_Date]])</f>
        <v>45016</v>
      </c>
      <c r="S6713" s="10">
        <f>DATEVALUE(Table1[[#This Row],[Order_Date]])</f>
        <v>45002</v>
      </c>
      <c r="T6713" s="4" t="str" cm="1">
        <f t="array" ref="T6713">_xlfn.IFS(Table1[[#This Row],[Inventory_Level]]&lt;=200,"low",Table1[[#This Row],[Inventory_Level]]&gt;=700,"high",Table1[[#This Row],[Inventory_Level]]&gt;200,"medium")</f>
        <v>low</v>
      </c>
    </row>
    <row r="6714" spans="1:20" x14ac:dyDescent="0.35">
      <c r="A6714" s="4">
        <v>6713</v>
      </c>
      <c r="B6714" s="4" t="s">
        <v>59</v>
      </c>
      <c r="C6714" s="4" t="s">
        <v>24</v>
      </c>
      <c r="D6714" s="4" t="s">
        <v>25</v>
      </c>
      <c r="E6714" s="4" t="s">
        <v>26</v>
      </c>
      <c r="F6714" s="10" t="s">
        <v>228</v>
      </c>
      <c r="G6714" s="11" t="s">
        <v>243</v>
      </c>
      <c r="H6714" s="4">
        <v>53</v>
      </c>
      <c r="I6714" s="12">
        <v>16636.75</v>
      </c>
      <c r="J6714" s="12">
        <v>881747.75</v>
      </c>
      <c r="K6714" s="12">
        <v>2947.71</v>
      </c>
      <c r="L6714" s="4">
        <v>833</v>
      </c>
      <c r="M6714" s="4" t="s">
        <v>21</v>
      </c>
      <c r="N6714" s="4" t="str" cm="1">
        <f t="array" ref="N6714">_xlfn.SWITCH(E6714,"Delhi","North","Chennai","South","Hyderabad","South","Mumbai","Central","Bangalore","South")</f>
        <v>South</v>
      </c>
      <c r="O6714" s="12">
        <v>166573.68</v>
      </c>
      <c r="P6714" s="4">
        <f>Table1[[#This Row],[Delivery_Date]]-Table1[[#This Row],[Order_Date]]</f>
        <v>8</v>
      </c>
      <c r="Q6714" s="4" t="str">
        <f>IF(Table1[[#This Row],[Delivery delay days]]&gt;5,"delay","on time")</f>
        <v>delay</v>
      </c>
      <c r="R6714" s="10">
        <f>DATEVALUE(Table1[[#This Row],[Delivery_Date]])</f>
        <v>45032</v>
      </c>
      <c r="S6714" s="10">
        <f>DATEVALUE(Table1[[#This Row],[Order_Date]])</f>
        <v>45024</v>
      </c>
      <c r="T6714" s="4" t="str" cm="1">
        <f t="array" ref="T6714">_xlfn.IFS(Table1[[#This Row],[Inventory_Level]]&lt;=200,"low",Table1[[#This Row],[Inventory_Level]]&gt;=700,"high",Table1[[#This Row],[Inventory_Level]]&gt;200,"medium")</f>
        <v>high</v>
      </c>
    </row>
    <row r="6715" spans="1:20" x14ac:dyDescent="0.35">
      <c r="A6715" s="4">
        <v>6714</v>
      </c>
      <c r="B6715" s="4" t="s">
        <v>65</v>
      </c>
      <c r="C6715" s="4" t="s">
        <v>16</v>
      </c>
      <c r="D6715" s="4" t="s">
        <v>25</v>
      </c>
      <c r="E6715" s="4" t="s">
        <v>46</v>
      </c>
      <c r="F6715" s="10" t="s">
        <v>162</v>
      </c>
      <c r="G6715" s="11" t="s">
        <v>116</v>
      </c>
      <c r="H6715" s="4">
        <v>92</v>
      </c>
      <c r="I6715" s="12">
        <v>33216.660000000003</v>
      </c>
      <c r="J6715" s="12">
        <v>3055932.72</v>
      </c>
      <c r="K6715" s="12">
        <v>2650.03</v>
      </c>
      <c r="L6715" s="4">
        <v>51</v>
      </c>
      <c r="M6715" s="4" t="s">
        <v>21</v>
      </c>
      <c r="N6715" s="4" t="str" cm="1">
        <f t="array" ref="N6715">_xlfn.SWITCH(E6715,"Delhi","North","Chennai","South","Hyderabad","South","Mumbai","Central","Bangalore","South")</f>
        <v>South</v>
      </c>
      <c r="O6715" s="12">
        <v>756836.47</v>
      </c>
      <c r="P6715" s="4">
        <f>Table1[[#This Row],[Delivery_Date]]-Table1[[#This Row],[Order_Date]]</f>
        <v>13</v>
      </c>
      <c r="Q6715" s="4" t="str">
        <f>IF(Table1[[#This Row],[Delivery delay days]]&gt;5,"delay","on time")</f>
        <v>delay</v>
      </c>
      <c r="R6715" s="10">
        <f>DATEVALUE(Table1[[#This Row],[Delivery_Date]])</f>
        <v>45178</v>
      </c>
      <c r="S6715" s="10">
        <f>DATEVALUE(Table1[[#This Row],[Order_Date]])</f>
        <v>45165</v>
      </c>
      <c r="T6715" s="4" t="str" cm="1">
        <f t="array" ref="T6715">_xlfn.IFS(Table1[[#This Row],[Inventory_Level]]&lt;=200,"low",Table1[[#This Row],[Inventory_Level]]&gt;=700,"high",Table1[[#This Row],[Inventory_Level]]&gt;200,"medium")</f>
        <v>low</v>
      </c>
    </row>
    <row r="6716" spans="1:20" x14ac:dyDescent="0.35">
      <c r="A6716" s="4">
        <v>6715</v>
      </c>
      <c r="B6716" s="4" t="s">
        <v>23</v>
      </c>
      <c r="C6716" s="4" t="s">
        <v>16</v>
      </c>
      <c r="D6716" s="4" t="s">
        <v>32</v>
      </c>
      <c r="E6716" s="4" t="s">
        <v>46</v>
      </c>
      <c r="F6716" s="10" t="s">
        <v>284</v>
      </c>
      <c r="G6716" s="11" t="s">
        <v>392</v>
      </c>
      <c r="H6716" s="4">
        <v>6</v>
      </c>
      <c r="I6716" s="12">
        <v>35027.1</v>
      </c>
      <c r="J6716" s="12">
        <v>210162.6</v>
      </c>
      <c r="K6716" s="12">
        <v>2013.23</v>
      </c>
      <c r="L6716" s="4">
        <v>59</v>
      </c>
      <c r="M6716" s="4" t="s">
        <v>42</v>
      </c>
      <c r="N6716" s="4" t="str" cm="1">
        <f t="array" ref="N6716">_xlfn.SWITCH(E6716,"Delhi","North","Chennai","South","Hyderabad","South","Mumbai","Central","Bangalore","South")</f>
        <v>South</v>
      </c>
      <c r="O6716" s="12">
        <v>24856.93</v>
      </c>
      <c r="P6716" s="4">
        <f>Table1[[#This Row],[Delivery_Date]]-Table1[[#This Row],[Order_Date]]</f>
        <v>14</v>
      </c>
      <c r="Q6716" s="4" t="str">
        <f>IF(Table1[[#This Row],[Delivery delay days]]&gt;5,"delay","on time")</f>
        <v>delay</v>
      </c>
      <c r="R6716" s="10">
        <f>DATEVALUE(Table1[[#This Row],[Delivery_Date]])</f>
        <v>45149</v>
      </c>
      <c r="S6716" s="10">
        <f>DATEVALUE(Table1[[#This Row],[Order_Date]])</f>
        <v>45135</v>
      </c>
      <c r="T6716" s="4" t="str" cm="1">
        <f t="array" ref="T6716">_xlfn.IFS(Table1[[#This Row],[Inventory_Level]]&lt;=200,"low",Table1[[#This Row],[Inventory_Level]]&gt;=700,"high",Table1[[#This Row],[Inventory_Level]]&gt;200,"medium")</f>
        <v>low</v>
      </c>
    </row>
    <row r="6717" spans="1:20" x14ac:dyDescent="0.35">
      <c r="A6717" s="4">
        <v>6716</v>
      </c>
      <c r="B6717" s="4" t="s">
        <v>31</v>
      </c>
      <c r="C6717" s="4" t="s">
        <v>38</v>
      </c>
      <c r="D6717" s="4" t="s">
        <v>45</v>
      </c>
      <c r="E6717" s="4" t="s">
        <v>26</v>
      </c>
      <c r="F6717" s="10" t="s">
        <v>384</v>
      </c>
      <c r="G6717" s="11" t="s">
        <v>90</v>
      </c>
      <c r="H6717" s="4">
        <v>91</v>
      </c>
      <c r="I6717" s="12">
        <v>6712.98</v>
      </c>
      <c r="J6717" s="12">
        <v>610881.18000000005</v>
      </c>
      <c r="K6717" s="12">
        <v>4532.21</v>
      </c>
      <c r="L6717" s="4">
        <v>191</v>
      </c>
      <c r="M6717" s="4" t="s">
        <v>21</v>
      </c>
      <c r="N6717" s="4" t="str" cm="1">
        <f t="array" ref="N6717">_xlfn.SWITCH(E6717,"Delhi","North","Chennai","South","Hyderabad","South","Mumbai","Central","Bangalore","South")</f>
        <v>South</v>
      </c>
      <c r="O6717" s="12">
        <v>110699.3</v>
      </c>
      <c r="P6717" s="4">
        <f>Table1[[#This Row],[Delivery_Date]]-Table1[[#This Row],[Order_Date]]</f>
        <v>3</v>
      </c>
      <c r="Q6717" s="4" t="str">
        <f>IF(Table1[[#This Row],[Delivery delay days]]&gt;5,"delay","on time")</f>
        <v>on time</v>
      </c>
      <c r="R6717" s="10">
        <f>DATEVALUE(Table1[[#This Row],[Delivery_Date]])</f>
        <v>45148</v>
      </c>
      <c r="S6717" s="10">
        <f>DATEVALUE(Table1[[#This Row],[Order_Date]])</f>
        <v>45145</v>
      </c>
      <c r="T6717" s="4" t="str" cm="1">
        <f t="array" ref="T6717">_xlfn.IFS(Table1[[#This Row],[Inventory_Level]]&lt;=200,"low",Table1[[#This Row],[Inventory_Level]]&gt;=700,"high",Table1[[#This Row],[Inventory_Level]]&gt;200,"medium")</f>
        <v>low</v>
      </c>
    </row>
    <row r="6718" spans="1:20" x14ac:dyDescent="0.35">
      <c r="A6718" s="4">
        <v>6717</v>
      </c>
      <c r="B6718" s="4" t="s">
        <v>44</v>
      </c>
      <c r="C6718" s="4" t="s">
        <v>16</v>
      </c>
      <c r="D6718" s="4" t="s">
        <v>25</v>
      </c>
      <c r="E6718" s="4" t="s">
        <v>52</v>
      </c>
      <c r="F6718" s="10" t="s">
        <v>411</v>
      </c>
      <c r="G6718" s="11" t="s">
        <v>102</v>
      </c>
      <c r="H6718" s="4">
        <v>100</v>
      </c>
      <c r="I6718" s="12">
        <v>26591.759999999998</v>
      </c>
      <c r="J6718" s="12">
        <v>2659176</v>
      </c>
      <c r="K6718" s="12">
        <v>1395.58</v>
      </c>
      <c r="L6718" s="4">
        <v>116</v>
      </c>
      <c r="M6718" s="4" t="s">
        <v>35</v>
      </c>
      <c r="N6718" s="4" t="str" cm="1">
        <f t="array" ref="N6718">_xlfn.SWITCH(E6718,"Delhi","North","Chennai","South","Hyderabad","South","Mumbai","Central","Bangalore","South")</f>
        <v>Central</v>
      </c>
      <c r="O6718" s="12">
        <v>156294.59</v>
      </c>
      <c r="P6718" s="4">
        <f>Table1[[#This Row],[Delivery_Date]]-Table1[[#This Row],[Order_Date]]</f>
        <v>13</v>
      </c>
      <c r="Q6718" s="4" t="str">
        <f>IF(Table1[[#This Row],[Delivery delay days]]&gt;5,"delay","on time")</f>
        <v>delay</v>
      </c>
      <c r="R6718" s="10">
        <f>DATEVALUE(Table1[[#This Row],[Delivery_Date]])</f>
        <v>44997</v>
      </c>
      <c r="S6718" s="10">
        <f>DATEVALUE(Table1[[#This Row],[Order_Date]])</f>
        <v>44984</v>
      </c>
      <c r="T6718" s="4" t="str" cm="1">
        <f t="array" ref="T6718">_xlfn.IFS(Table1[[#This Row],[Inventory_Level]]&lt;=200,"low",Table1[[#This Row],[Inventory_Level]]&gt;=700,"high",Table1[[#This Row],[Inventory_Level]]&gt;200,"medium")</f>
        <v>low</v>
      </c>
    </row>
    <row r="6719" spans="1:20" x14ac:dyDescent="0.35">
      <c r="A6719" s="4">
        <v>6718</v>
      </c>
      <c r="B6719" s="4" t="s">
        <v>51</v>
      </c>
      <c r="C6719" s="4" t="s">
        <v>16</v>
      </c>
      <c r="D6719" s="4" t="s">
        <v>45</v>
      </c>
      <c r="E6719" s="4" t="s">
        <v>26</v>
      </c>
      <c r="F6719" s="10" t="s">
        <v>378</v>
      </c>
      <c r="G6719" s="11" t="s">
        <v>356</v>
      </c>
      <c r="H6719" s="4">
        <v>62</v>
      </c>
      <c r="I6719" s="12">
        <v>15785.27</v>
      </c>
      <c r="J6719" s="12">
        <v>978686.74</v>
      </c>
      <c r="K6719" s="12">
        <v>863.49</v>
      </c>
      <c r="L6719" s="4">
        <v>425</v>
      </c>
      <c r="M6719" s="4" t="s">
        <v>21</v>
      </c>
      <c r="N6719" s="4" t="str" cm="1">
        <f t="array" ref="N6719">_xlfn.SWITCH(E6719,"Delhi","North","Chennai","South","Hyderabad","South","Mumbai","Central","Bangalore","South")</f>
        <v>South</v>
      </c>
      <c r="O6719" s="12">
        <v>194272.28</v>
      </c>
      <c r="P6719" s="4">
        <f>Table1[[#This Row],[Delivery_Date]]-Table1[[#This Row],[Order_Date]]</f>
        <v>6</v>
      </c>
      <c r="Q6719" s="4" t="str">
        <f>IF(Table1[[#This Row],[Delivery delay days]]&gt;5,"delay","on time")</f>
        <v>delay</v>
      </c>
      <c r="R6719" s="10">
        <f>DATEVALUE(Table1[[#This Row],[Delivery_Date]])</f>
        <v>45126</v>
      </c>
      <c r="S6719" s="10">
        <f>DATEVALUE(Table1[[#This Row],[Order_Date]])</f>
        <v>45120</v>
      </c>
      <c r="T6719" s="4" t="str" cm="1">
        <f t="array" ref="T6719">_xlfn.IFS(Table1[[#This Row],[Inventory_Level]]&lt;=200,"low",Table1[[#This Row],[Inventory_Level]]&gt;=700,"high",Table1[[#This Row],[Inventory_Level]]&gt;200,"medium")</f>
        <v>medium</v>
      </c>
    </row>
    <row r="6720" spans="1:20" x14ac:dyDescent="0.35">
      <c r="A6720" s="4">
        <v>6719</v>
      </c>
      <c r="B6720" s="4" t="s">
        <v>65</v>
      </c>
      <c r="C6720" s="4" t="s">
        <v>16</v>
      </c>
      <c r="D6720" s="4" t="s">
        <v>39</v>
      </c>
      <c r="E6720" s="4" t="s">
        <v>46</v>
      </c>
      <c r="F6720" s="10" t="s">
        <v>216</v>
      </c>
      <c r="G6720" s="11" t="s">
        <v>158</v>
      </c>
      <c r="H6720" s="4">
        <v>94</v>
      </c>
      <c r="I6720" s="12">
        <v>48614.78</v>
      </c>
      <c r="J6720" s="12">
        <v>4569789.32</v>
      </c>
      <c r="K6720" s="12">
        <v>2431.2800000000002</v>
      </c>
      <c r="L6720" s="4">
        <v>863</v>
      </c>
      <c r="M6720" s="4" t="s">
        <v>42</v>
      </c>
      <c r="N6720" s="4" t="str" cm="1">
        <f t="array" ref="N6720">_xlfn.SWITCH(E6720,"Delhi","North","Chennai","South","Hyderabad","South","Mumbai","Central","Bangalore","South")</f>
        <v>South</v>
      </c>
      <c r="O6720" s="12">
        <v>781436.15</v>
      </c>
      <c r="P6720" s="4">
        <f>Table1[[#This Row],[Delivery_Date]]-Table1[[#This Row],[Order_Date]]</f>
        <v>5</v>
      </c>
      <c r="Q6720" s="4" t="str">
        <f>IF(Table1[[#This Row],[Delivery delay days]]&gt;5,"delay","on time")</f>
        <v>on time</v>
      </c>
      <c r="R6720" s="10">
        <f>DATEVALUE(Table1[[#This Row],[Delivery_Date]])</f>
        <v>44978</v>
      </c>
      <c r="S6720" s="10">
        <f>DATEVALUE(Table1[[#This Row],[Order_Date]])</f>
        <v>44973</v>
      </c>
      <c r="T6720" s="4" t="str" cm="1">
        <f t="array" ref="T6720">_xlfn.IFS(Table1[[#This Row],[Inventory_Level]]&lt;=200,"low",Table1[[#This Row],[Inventory_Level]]&gt;=700,"high",Table1[[#This Row],[Inventory_Level]]&gt;200,"medium")</f>
        <v>high</v>
      </c>
    </row>
    <row r="6721" spans="1:20" x14ac:dyDescent="0.35">
      <c r="A6721" s="4">
        <v>6720</v>
      </c>
      <c r="B6721" s="4" t="s">
        <v>51</v>
      </c>
      <c r="C6721" s="4" t="s">
        <v>24</v>
      </c>
      <c r="D6721" s="4" t="s">
        <v>45</v>
      </c>
      <c r="E6721" s="4" t="s">
        <v>60</v>
      </c>
      <c r="F6721" s="10" t="s">
        <v>122</v>
      </c>
      <c r="G6721" s="11" t="s">
        <v>114</v>
      </c>
      <c r="H6721" s="4">
        <v>12</v>
      </c>
      <c r="I6721" s="12">
        <v>20202.91</v>
      </c>
      <c r="J6721" s="12">
        <v>242434.92</v>
      </c>
      <c r="K6721" s="12">
        <v>1917.66</v>
      </c>
      <c r="L6721" s="4">
        <v>671</v>
      </c>
      <c r="M6721" s="4" t="s">
        <v>35</v>
      </c>
      <c r="N6721" s="4" t="str" cm="1">
        <f t="array" ref="N6721">_xlfn.SWITCH(E6721,"Delhi","North","Chennai","South","Hyderabad","South","Mumbai","Central","Bangalore","South")</f>
        <v>South</v>
      </c>
      <c r="O6721" s="12">
        <v>29517.599999999999</v>
      </c>
      <c r="P6721" s="4">
        <f>Table1[[#This Row],[Delivery_Date]]-Table1[[#This Row],[Order_Date]]</f>
        <v>8</v>
      </c>
      <c r="Q6721" s="4" t="str">
        <f>IF(Table1[[#This Row],[Delivery delay days]]&gt;5,"delay","on time")</f>
        <v>delay</v>
      </c>
      <c r="R6721" s="10">
        <f>DATEVALUE(Table1[[#This Row],[Delivery_Date]])</f>
        <v>45236</v>
      </c>
      <c r="S6721" s="10">
        <f>DATEVALUE(Table1[[#This Row],[Order_Date]])</f>
        <v>45228</v>
      </c>
      <c r="T6721" s="4" t="str" cm="1">
        <f t="array" ref="T6721">_xlfn.IFS(Table1[[#This Row],[Inventory_Level]]&lt;=200,"low",Table1[[#This Row],[Inventory_Level]]&gt;=700,"high",Table1[[#This Row],[Inventory_Level]]&gt;200,"medium")</f>
        <v>medium</v>
      </c>
    </row>
    <row r="6722" spans="1:20" x14ac:dyDescent="0.35">
      <c r="A6722" s="4">
        <v>6721</v>
      </c>
      <c r="B6722" s="4" t="s">
        <v>23</v>
      </c>
      <c r="C6722" s="4" t="s">
        <v>38</v>
      </c>
      <c r="D6722" s="4" t="s">
        <v>25</v>
      </c>
      <c r="E6722" s="4" t="s">
        <v>46</v>
      </c>
      <c r="F6722" s="10" t="s">
        <v>387</v>
      </c>
      <c r="G6722" s="11" t="s">
        <v>182</v>
      </c>
      <c r="H6722" s="4">
        <v>36</v>
      </c>
      <c r="I6722" s="12">
        <v>9724.67</v>
      </c>
      <c r="J6722" s="12">
        <v>350088.12</v>
      </c>
      <c r="K6722" s="12">
        <v>4312.3999999999996</v>
      </c>
      <c r="L6722" s="4">
        <v>594</v>
      </c>
      <c r="M6722" s="4" t="s">
        <v>42</v>
      </c>
      <c r="N6722" s="4" t="str" cm="1">
        <f t="array" ref="N6722">_xlfn.SWITCH(E6722,"Delhi","North","Chennai","South","Hyderabad","South","Mumbai","Central","Bangalore","South")</f>
        <v>South</v>
      </c>
      <c r="O6722" s="12">
        <v>44352.67</v>
      </c>
      <c r="P6722" s="4">
        <f>Table1[[#This Row],[Delivery_Date]]-Table1[[#This Row],[Order_Date]]</f>
        <v>8</v>
      </c>
      <c r="Q6722" s="4" t="str">
        <f>IF(Table1[[#This Row],[Delivery delay days]]&gt;5,"delay","on time")</f>
        <v>delay</v>
      </c>
      <c r="R6722" s="10">
        <f>DATEVALUE(Table1[[#This Row],[Delivery_Date]])</f>
        <v>45026</v>
      </c>
      <c r="S6722" s="10">
        <f>DATEVALUE(Table1[[#This Row],[Order_Date]])</f>
        <v>45018</v>
      </c>
      <c r="T6722" s="4" t="str" cm="1">
        <f t="array" ref="T6722">_xlfn.IFS(Table1[[#This Row],[Inventory_Level]]&lt;=200,"low",Table1[[#This Row],[Inventory_Level]]&gt;=700,"high",Table1[[#This Row],[Inventory_Level]]&gt;200,"medium")</f>
        <v>medium</v>
      </c>
    </row>
    <row r="6723" spans="1:20" x14ac:dyDescent="0.35">
      <c r="A6723" s="4">
        <v>6722</v>
      </c>
      <c r="B6723" s="4" t="s">
        <v>59</v>
      </c>
      <c r="C6723" s="4" t="s">
        <v>24</v>
      </c>
      <c r="D6723" s="4" t="s">
        <v>45</v>
      </c>
      <c r="E6723" s="4" t="s">
        <v>52</v>
      </c>
      <c r="F6723" s="10" t="s">
        <v>64</v>
      </c>
      <c r="G6723" s="11" t="s">
        <v>247</v>
      </c>
      <c r="H6723" s="4">
        <v>97</v>
      </c>
      <c r="I6723" s="12">
        <v>25203.57</v>
      </c>
      <c r="J6723" s="12">
        <v>2444746.29</v>
      </c>
      <c r="K6723" s="12">
        <v>3860.6</v>
      </c>
      <c r="L6723" s="4">
        <v>513</v>
      </c>
      <c r="M6723" s="4" t="s">
        <v>42</v>
      </c>
      <c r="N6723" s="4" t="str" cm="1">
        <f t="array" ref="N6723">_xlfn.SWITCH(E6723,"Delhi","North","Chennai","South","Hyderabad","South","Mumbai","Central","Bangalore","South")</f>
        <v>Central</v>
      </c>
      <c r="O6723" s="12">
        <v>574555.26</v>
      </c>
      <c r="P6723" s="4">
        <f>Table1[[#This Row],[Delivery_Date]]-Table1[[#This Row],[Order_Date]]</f>
        <v>14</v>
      </c>
      <c r="Q6723" s="4" t="str">
        <f>IF(Table1[[#This Row],[Delivery delay days]]&gt;5,"delay","on time")</f>
        <v>delay</v>
      </c>
      <c r="R6723" s="10">
        <f>DATEVALUE(Table1[[#This Row],[Delivery_Date]])</f>
        <v>45111</v>
      </c>
      <c r="S6723" s="10">
        <f>DATEVALUE(Table1[[#This Row],[Order_Date]])</f>
        <v>45097</v>
      </c>
      <c r="T6723" s="4" t="str" cm="1">
        <f t="array" ref="T6723">_xlfn.IFS(Table1[[#This Row],[Inventory_Level]]&lt;=200,"low",Table1[[#This Row],[Inventory_Level]]&gt;=700,"high",Table1[[#This Row],[Inventory_Level]]&gt;200,"medium")</f>
        <v>medium</v>
      </c>
    </row>
    <row r="6724" spans="1:20" x14ac:dyDescent="0.35">
      <c r="A6724" s="4">
        <v>6723</v>
      </c>
      <c r="B6724" s="4" t="s">
        <v>51</v>
      </c>
      <c r="C6724" s="4" t="s">
        <v>16</v>
      </c>
      <c r="D6724" s="4" t="s">
        <v>39</v>
      </c>
      <c r="E6724" s="4" t="s">
        <v>52</v>
      </c>
      <c r="F6724" s="10" t="s">
        <v>205</v>
      </c>
      <c r="G6724" s="11" t="s">
        <v>127</v>
      </c>
      <c r="H6724" s="4">
        <v>18</v>
      </c>
      <c r="I6724" s="12">
        <v>22506.54</v>
      </c>
      <c r="J6724" s="12">
        <v>405117.72</v>
      </c>
      <c r="K6724" s="12">
        <v>2255.84</v>
      </c>
      <c r="L6724" s="4">
        <v>301</v>
      </c>
      <c r="M6724" s="4" t="s">
        <v>42</v>
      </c>
      <c r="N6724" s="4" t="str" cm="1">
        <f t="array" ref="N6724">_xlfn.SWITCH(E6724,"Delhi","North","Chennai","South","Hyderabad","South","Mumbai","Central","Bangalore","South")</f>
        <v>Central</v>
      </c>
      <c r="O6724" s="12">
        <v>77697.039999999994</v>
      </c>
      <c r="P6724" s="4">
        <f>Table1[[#This Row],[Delivery_Date]]-Table1[[#This Row],[Order_Date]]</f>
        <v>12</v>
      </c>
      <c r="Q6724" s="4" t="str">
        <f>IF(Table1[[#This Row],[Delivery delay days]]&gt;5,"delay","on time")</f>
        <v>delay</v>
      </c>
      <c r="R6724" s="10">
        <f>DATEVALUE(Table1[[#This Row],[Delivery_Date]])</f>
        <v>44966</v>
      </c>
      <c r="S6724" s="10">
        <f>DATEVALUE(Table1[[#This Row],[Order_Date]])</f>
        <v>44954</v>
      </c>
      <c r="T6724" s="4" t="str" cm="1">
        <f t="array" ref="T6724">_xlfn.IFS(Table1[[#This Row],[Inventory_Level]]&lt;=200,"low",Table1[[#This Row],[Inventory_Level]]&gt;=700,"high",Table1[[#This Row],[Inventory_Level]]&gt;200,"medium")</f>
        <v>medium</v>
      </c>
    </row>
    <row r="6725" spans="1:20" x14ac:dyDescent="0.35">
      <c r="A6725" s="4">
        <v>6724</v>
      </c>
      <c r="B6725" s="4" t="s">
        <v>65</v>
      </c>
      <c r="C6725" s="4" t="s">
        <v>38</v>
      </c>
      <c r="D6725" s="4" t="s">
        <v>17</v>
      </c>
      <c r="E6725" s="4" t="s">
        <v>60</v>
      </c>
      <c r="F6725" s="10" t="s">
        <v>73</v>
      </c>
      <c r="G6725" s="11" t="s">
        <v>223</v>
      </c>
      <c r="H6725" s="4">
        <v>55</v>
      </c>
      <c r="I6725" s="12">
        <v>19382.22</v>
      </c>
      <c r="J6725" s="12">
        <v>1066022.1000000001</v>
      </c>
      <c r="K6725" s="12">
        <v>4657.63</v>
      </c>
      <c r="L6725" s="4">
        <v>59</v>
      </c>
      <c r="M6725" s="4" t="s">
        <v>35</v>
      </c>
      <c r="N6725" s="4" t="str" cm="1">
        <f t="array" ref="N6725">_xlfn.SWITCH(E6725,"Delhi","North","Chennai","South","Hyderabad","South","Mumbai","Central","Bangalore","South")</f>
        <v>South</v>
      </c>
      <c r="O6725" s="12">
        <v>154614.94</v>
      </c>
      <c r="P6725" s="4">
        <f>Table1[[#This Row],[Delivery_Date]]-Table1[[#This Row],[Order_Date]]</f>
        <v>15</v>
      </c>
      <c r="Q6725" s="4" t="str">
        <f>IF(Table1[[#This Row],[Delivery delay days]]&gt;5,"delay","on time")</f>
        <v>delay</v>
      </c>
      <c r="R6725" s="10">
        <f>DATEVALUE(Table1[[#This Row],[Delivery_Date]])</f>
        <v>45235</v>
      </c>
      <c r="S6725" s="10">
        <f>DATEVALUE(Table1[[#This Row],[Order_Date]])</f>
        <v>45220</v>
      </c>
      <c r="T6725" s="4" t="str" cm="1">
        <f t="array" ref="T6725">_xlfn.IFS(Table1[[#This Row],[Inventory_Level]]&lt;=200,"low",Table1[[#This Row],[Inventory_Level]]&gt;=700,"high",Table1[[#This Row],[Inventory_Level]]&gt;200,"medium")</f>
        <v>low</v>
      </c>
    </row>
    <row r="6726" spans="1:20" x14ac:dyDescent="0.35">
      <c r="A6726" s="4">
        <v>6725</v>
      </c>
      <c r="B6726" s="4" t="s">
        <v>44</v>
      </c>
      <c r="C6726" s="4" t="s">
        <v>16</v>
      </c>
      <c r="D6726" s="4" t="s">
        <v>45</v>
      </c>
      <c r="E6726" s="4" t="s">
        <v>26</v>
      </c>
      <c r="F6726" s="10" t="s">
        <v>40</v>
      </c>
      <c r="G6726" s="11" t="s">
        <v>57</v>
      </c>
      <c r="H6726" s="4">
        <v>78</v>
      </c>
      <c r="I6726" s="12">
        <v>23395.09</v>
      </c>
      <c r="J6726" s="12">
        <v>1824817.02</v>
      </c>
      <c r="K6726" s="12">
        <v>2293.8200000000002</v>
      </c>
      <c r="L6726" s="4">
        <v>146</v>
      </c>
      <c r="M6726" s="4" t="s">
        <v>42</v>
      </c>
      <c r="N6726" s="4" t="str" cm="1">
        <f t="array" ref="N6726">_xlfn.SWITCH(E6726,"Delhi","North","Chennai","South","Hyderabad","South","Mumbai","Central","Bangalore","South")</f>
        <v>South</v>
      </c>
      <c r="O6726" s="12">
        <v>297282.39</v>
      </c>
      <c r="P6726" s="4">
        <f>Table1[[#This Row],[Delivery_Date]]-Table1[[#This Row],[Order_Date]]</f>
        <v>3</v>
      </c>
      <c r="Q6726" s="4" t="str">
        <f>IF(Table1[[#This Row],[Delivery delay days]]&gt;5,"delay","on time")</f>
        <v>on time</v>
      </c>
      <c r="R6726" s="10">
        <f>DATEVALUE(Table1[[#This Row],[Delivery_Date]])</f>
        <v>45036</v>
      </c>
      <c r="S6726" s="10">
        <f>DATEVALUE(Table1[[#This Row],[Order_Date]])</f>
        <v>45033</v>
      </c>
      <c r="T6726" s="4" t="str" cm="1">
        <f t="array" ref="T6726">_xlfn.IFS(Table1[[#This Row],[Inventory_Level]]&lt;=200,"low",Table1[[#This Row],[Inventory_Level]]&gt;=700,"high",Table1[[#This Row],[Inventory_Level]]&gt;200,"medium")</f>
        <v>low</v>
      </c>
    </row>
    <row r="6727" spans="1:20" x14ac:dyDescent="0.35">
      <c r="A6727" s="4">
        <v>6726</v>
      </c>
      <c r="B6727" s="4" t="s">
        <v>31</v>
      </c>
      <c r="C6727" s="4" t="s">
        <v>38</v>
      </c>
      <c r="D6727" s="4" t="s">
        <v>39</v>
      </c>
      <c r="E6727" s="4" t="s">
        <v>46</v>
      </c>
      <c r="F6727" s="10" t="s">
        <v>48</v>
      </c>
      <c r="G6727" s="11" t="s">
        <v>112</v>
      </c>
      <c r="H6727" s="4">
        <v>97</v>
      </c>
      <c r="I6727" s="12">
        <v>36291.32</v>
      </c>
      <c r="J6727" s="12">
        <v>3520258.04</v>
      </c>
      <c r="K6727" s="12">
        <v>4933.84</v>
      </c>
      <c r="L6727" s="4">
        <v>10</v>
      </c>
      <c r="M6727" s="4" t="s">
        <v>29</v>
      </c>
      <c r="N6727" s="4" t="str" cm="1">
        <f t="array" ref="N6727">_xlfn.SWITCH(E6727,"Delhi","North","Chennai","South","Hyderabad","South","Mumbai","Central","Bangalore","South")</f>
        <v>South</v>
      </c>
      <c r="O6727" s="12">
        <v>657045.62</v>
      </c>
      <c r="P6727" s="4">
        <f>Table1[[#This Row],[Delivery_Date]]-Table1[[#This Row],[Order_Date]]</f>
        <v>9</v>
      </c>
      <c r="Q6727" s="4" t="str">
        <f>IF(Table1[[#This Row],[Delivery delay days]]&gt;5,"delay","on time")</f>
        <v>delay</v>
      </c>
      <c r="R6727" s="10">
        <f>DATEVALUE(Table1[[#This Row],[Delivery_Date]])</f>
        <v>45162</v>
      </c>
      <c r="S6727" s="10">
        <f>DATEVALUE(Table1[[#This Row],[Order_Date]])</f>
        <v>45153</v>
      </c>
      <c r="T6727" s="4" t="str" cm="1">
        <f t="array" ref="T6727">_xlfn.IFS(Table1[[#This Row],[Inventory_Level]]&lt;=200,"low",Table1[[#This Row],[Inventory_Level]]&gt;=700,"high",Table1[[#This Row],[Inventory_Level]]&gt;200,"medium")</f>
        <v>low</v>
      </c>
    </row>
    <row r="6728" spans="1:20" x14ac:dyDescent="0.35">
      <c r="A6728" s="4">
        <v>6727</v>
      </c>
      <c r="B6728" s="4" t="s">
        <v>59</v>
      </c>
      <c r="C6728" s="4" t="s">
        <v>38</v>
      </c>
      <c r="D6728" s="4" t="s">
        <v>39</v>
      </c>
      <c r="E6728" s="4" t="s">
        <v>52</v>
      </c>
      <c r="F6728" s="10" t="s">
        <v>106</v>
      </c>
      <c r="G6728" s="11" t="s">
        <v>181</v>
      </c>
      <c r="H6728" s="4">
        <v>15</v>
      </c>
      <c r="I6728" s="12">
        <v>41256.33</v>
      </c>
      <c r="J6728" s="12">
        <v>618844.94999999995</v>
      </c>
      <c r="K6728" s="12">
        <v>468.99</v>
      </c>
      <c r="L6728" s="4">
        <v>664</v>
      </c>
      <c r="M6728" s="4" t="s">
        <v>35</v>
      </c>
      <c r="N6728" s="4" t="str" cm="1">
        <f t="array" ref="N6728">_xlfn.SWITCH(E6728,"Delhi","North","Chennai","South","Hyderabad","South","Mumbai","Central","Bangalore","South")</f>
        <v>Central</v>
      </c>
      <c r="O6728" s="12">
        <v>74382.02</v>
      </c>
      <c r="P6728" s="4">
        <f>Table1[[#This Row],[Delivery_Date]]-Table1[[#This Row],[Order_Date]]</f>
        <v>12</v>
      </c>
      <c r="Q6728" s="4" t="str">
        <f>IF(Table1[[#This Row],[Delivery delay days]]&gt;5,"delay","on time")</f>
        <v>delay</v>
      </c>
      <c r="R6728" s="10">
        <f>DATEVALUE(Table1[[#This Row],[Delivery_Date]])</f>
        <v>45278</v>
      </c>
      <c r="S6728" s="10">
        <f>DATEVALUE(Table1[[#This Row],[Order_Date]])</f>
        <v>45266</v>
      </c>
      <c r="T6728" s="4" t="str" cm="1">
        <f t="array" ref="T6728">_xlfn.IFS(Table1[[#This Row],[Inventory_Level]]&lt;=200,"low",Table1[[#This Row],[Inventory_Level]]&gt;=700,"high",Table1[[#This Row],[Inventory_Level]]&gt;200,"medium")</f>
        <v>medium</v>
      </c>
    </row>
    <row r="6729" spans="1:20" x14ac:dyDescent="0.35">
      <c r="A6729" s="4">
        <v>6728</v>
      </c>
      <c r="B6729" s="4" t="s">
        <v>37</v>
      </c>
      <c r="C6729" s="4" t="s">
        <v>24</v>
      </c>
      <c r="D6729" s="4" t="s">
        <v>32</v>
      </c>
      <c r="E6729" s="4" t="s">
        <v>46</v>
      </c>
      <c r="F6729" s="10" t="s">
        <v>234</v>
      </c>
      <c r="G6729" s="11" t="s">
        <v>141</v>
      </c>
      <c r="H6729" s="4">
        <v>90</v>
      </c>
      <c r="I6729" s="12">
        <v>49297.83</v>
      </c>
      <c r="J6729" s="12">
        <v>4436804.7</v>
      </c>
      <c r="K6729" s="12">
        <v>524.65</v>
      </c>
      <c r="L6729" s="4">
        <v>128</v>
      </c>
      <c r="M6729" s="4" t="s">
        <v>21</v>
      </c>
      <c r="N6729" s="4" t="str" cm="1">
        <f t="array" ref="N6729">_xlfn.SWITCH(E6729,"Delhi","North","Chennai","South","Hyderabad","South","Mumbai","Central","Bangalore","South")</f>
        <v>South</v>
      </c>
      <c r="O6729" s="12">
        <v>491734.2</v>
      </c>
      <c r="P6729" s="4">
        <f>Table1[[#This Row],[Delivery_Date]]-Table1[[#This Row],[Order_Date]]</f>
        <v>3</v>
      </c>
      <c r="Q6729" s="4" t="str">
        <f>IF(Table1[[#This Row],[Delivery delay days]]&gt;5,"delay","on time")</f>
        <v>on time</v>
      </c>
      <c r="R6729" s="10">
        <f>DATEVALUE(Table1[[#This Row],[Delivery_Date]])</f>
        <v>45050</v>
      </c>
      <c r="S6729" s="10">
        <f>DATEVALUE(Table1[[#This Row],[Order_Date]])</f>
        <v>45047</v>
      </c>
      <c r="T6729" s="4" t="str" cm="1">
        <f t="array" ref="T6729">_xlfn.IFS(Table1[[#This Row],[Inventory_Level]]&lt;=200,"low",Table1[[#This Row],[Inventory_Level]]&gt;=700,"high",Table1[[#This Row],[Inventory_Level]]&gt;200,"medium")</f>
        <v>low</v>
      </c>
    </row>
    <row r="6730" spans="1:20" x14ac:dyDescent="0.35">
      <c r="A6730" s="4">
        <v>6729</v>
      </c>
      <c r="B6730" s="4" t="s">
        <v>37</v>
      </c>
      <c r="C6730" s="4" t="s">
        <v>38</v>
      </c>
      <c r="D6730" s="4" t="s">
        <v>17</v>
      </c>
      <c r="E6730" s="4" t="s">
        <v>60</v>
      </c>
      <c r="F6730" s="10" t="s">
        <v>155</v>
      </c>
      <c r="G6730" s="11" t="s">
        <v>197</v>
      </c>
      <c r="H6730" s="4">
        <v>63</v>
      </c>
      <c r="I6730" s="12">
        <v>18486.98</v>
      </c>
      <c r="J6730" s="12">
        <v>1164679.74</v>
      </c>
      <c r="K6730" s="12">
        <v>4213.46</v>
      </c>
      <c r="L6730" s="4">
        <v>265</v>
      </c>
      <c r="M6730" s="4" t="s">
        <v>21</v>
      </c>
      <c r="N6730" s="4" t="str" cm="1">
        <f t="array" ref="N6730">_xlfn.SWITCH(E6730,"Delhi","North","Chennai","South","Hyderabad","South","Mumbai","Central","Bangalore","South")</f>
        <v>South</v>
      </c>
      <c r="O6730" s="12">
        <v>190373.82</v>
      </c>
      <c r="P6730" s="4">
        <f>Table1[[#This Row],[Delivery_Date]]-Table1[[#This Row],[Order_Date]]</f>
        <v>7</v>
      </c>
      <c r="Q6730" s="4" t="str">
        <f>IF(Table1[[#This Row],[Delivery delay days]]&gt;5,"delay","on time")</f>
        <v>delay</v>
      </c>
      <c r="R6730" s="10">
        <f>DATEVALUE(Table1[[#This Row],[Delivery_Date]])</f>
        <v>44971</v>
      </c>
      <c r="S6730" s="10">
        <f>DATEVALUE(Table1[[#This Row],[Order_Date]])</f>
        <v>44964</v>
      </c>
      <c r="T6730" s="4" t="str" cm="1">
        <f t="array" ref="T6730">_xlfn.IFS(Table1[[#This Row],[Inventory_Level]]&lt;=200,"low",Table1[[#This Row],[Inventory_Level]]&gt;=700,"high",Table1[[#This Row],[Inventory_Level]]&gt;200,"medium")</f>
        <v>medium</v>
      </c>
    </row>
    <row r="6731" spans="1:20" x14ac:dyDescent="0.35">
      <c r="A6731" s="4">
        <v>6730</v>
      </c>
      <c r="B6731" s="4" t="s">
        <v>44</v>
      </c>
      <c r="C6731" s="4" t="s">
        <v>24</v>
      </c>
      <c r="D6731" s="4" t="s">
        <v>32</v>
      </c>
      <c r="E6731" s="4" t="s">
        <v>52</v>
      </c>
      <c r="F6731" s="10" t="s">
        <v>259</v>
      </c>
      <c r="G6731" s="11" t="s">
        <v>211</v>
      </c>
      <c r="H6731" s="4">
        <v>74</v>
      </c>
      <c r="I6731" s="12">
        <v>9701.2199999999993</v>
      </c>
      <c r="J6731" s="12">
        <v>717890.28</v>
      </c>
      <c r="K6731" s="12">
        <v>2438.6</v>
      </c>
      <c r="L6731" s="4">
        <v>814</v>
      </c>
      <c r="M6731" s="4" t="s">
        <v>35</v>
      </c>
      <c r="N6731" s="4" t="str" cm="1">
        <f t="array" ref="N6731">_xlfn.SWITCH(E6731,"Delhi","North","Chennai","South","Hyderabad","South","Mumbai","Central","Bangalore","South")</f>
        <v>Central</v>
      </c>
      <c r="O6731" s="12">
        <v>145335</v>
      </c>
      <c r="P6731" s="4">
        <f>Table1[[#This Row],[Delivery_Date]]-Table1[[#This Row],[Order_Date]]</f>
        <v>4</v>
      </c>
      <c r="Q6731" s="4" t="str">
        <f>IF(Table1[[#This Row],[Delivery delay days]]&gt;5,"delay","on time")</f>
        <v>on time</v>
      </c>
      <c r="R6731" s="10">
        <f>DATEVALUE(Table1[[#This Row],[Delivery_Date]])</f>
        <v>45020</v>
      </c>
      <c r="S6731" s="10">
        <f>DATEVALUE(Table1[[#This Row],[Order_Date]])</f>
        <v>45016</v>
      </c>
      <c r="T6731" s="4" t="str" cm="1">
        <f t="array" ref="T6731">_xlfn.IFS(Table1[[#This Row],[Inventory_Level]]&lt;=200,"low",Table1[[#This Row],[Inventory_Level]]&gt;=700,"high",Table1[[#This Row],[Inventory_Level]]&gt;200,"medium")</f>
        <v>high</v>
      </c>
    </row>
    <row r="6732" spans="1:20" x14ac:dyDescent="0.35">
      <c r="A6732" s="4">
        <v>6731</v>
      </c>
      <c r="B6732" s="4" t="s">
        <v>65</v>
      </c>
      <c r="C6732" s="4" t="s">
        <v>16</v>
      </c>
      <c r="D6732" s="4" t="s">
        <v>39</v>
      </c>
      <c r="E6732" s="4" t="s">
        <v>26</v>
      </c>
      <c r="F6732" s="10" t="s">
        <v>332</v>
      </c>
      <c r="G6732" s="11" t="s">
        <v>184</v>
      </c>
      <c r="H6732" s="4">
        <v>14</v>
      </c>
      <c r="I6732" s="12">
        <v>38682.07</v>
      </c>
      <c r="J6732" s="12">
        <v>541548.98</v>
      </c>
      <c r="K6732" s="12">
        <v>2070.04</v>
      </c>
      <c r="L6732" s="4">
        <v>615</v>
      </c>
      <c r="M6732" s="4" t="s">
        <v>35</v>
      </c>
      <c r="N6732" s="4" t="str" cm="1">
        <f t="array" ref="N6732">_xlfn.SWITCH(E6732,"Delhi","North","Chennai","South","Hyderabad","South","Mumbai","Central","Bangalore","South")</f>
        <v>South</v>
      </c>
      <c r="O6732" s="12">
        <v>130418.05</v>
      </c>
      <c r="P6732" s="4">
        <f>Table1[[#This Row],[Delivery_Date]]-Table1[[#This Row],[Order_Date]]</f>
        <v>5</v>
      </c>
      <c r="Q6732" s="4" t="str">
        <f>IF(Table1[[#This Row],[Delivery delay days]]&gt;5,"delay","on time")</f>
        <v>on time</v>
      </c>
      <c r="R6732" s="10">
        <f>DATEVALUE(Table1[[#This Row],[Delivery_Date]])</f>
        <v>44944</v>
      </c>
      <c r="S6732" s="10">
        <f>DATEVALUE(Table1[[#This Row],[Order_Date]])</f>
        <v>44939</v>
      </c>
      <c r="T6732" s="4" t="str" cm="1">
        <f t="array" ref="T6732">_xlfn.IFS(Table1[[#This Row],[Inventory_Level]]&lt;=200,"low",Table1[[#This Row],[Inventory_Level]]&gt;=700,"high",Table1[[#This Row],[Inventory_Level]]&gt;200,"medium")</f>
        <v>medium</v>
      </c>
    </row>
    <row r="6733" spans="1:20" x14ac:dyDescent="0.35">
      <c r="A6733" s="4">
        <v>6732</v>
      </c>
      <c r="B6733" s="4" t="s">
        <v>15</v>
      </c>
      <c r="C6733" s="4" t="s">
        <v>16</v>
      </c>
      <c r="D6733" s="4" t="s">
        <v>25</v>
      </c>
      <c r="E6733" s="4" t="s">
        <v>46</v>
      </c>
      <c r="F6733" s="10" t="s">
        <v>402</v>
      </c>
      <c r="G6733" s="11" t="s">
        <v>368</v>
      </c>
      <c r="H6733" s="4">
        <v>95</v>
      </c>
      <c r="I6733" s="12">
        <v>42593.68</v>
      </c>
      <c r="J6733" s="12">
        <v>4046399.6</v>
      </c>
      <c r="K6733" s="12">
        <v>567.59</v>
      </c>
      <c r="L6733" s="4">
        <v>171</v>
      </c>
      <c r="M6733" s="4" t="s">
        <v>35</v>
      </c>
      <c r="N6733" s="4" t="str" cm="1">
        <f t="array" ref="N6733">_xlfn.SWITCH(E6733,"Delhi","North","Chennai","South","Hyderabad","South","Mumbai","Central","Bangalore","South")</f>
        <v>South</v>
      </c>
      <c r="O6733" s="12">
        <v>511843.38</v>
      </c>
      <c r="P6733" s="4">
        <f>Table1[[#This Row],[Delivery_Date]]-Table1[[#This Row],[Order_Date]]</f>
        <v>1</v>
      </c>
      <c r="Q6733" s="4" t="str">
        <f>IF(Table1[[#This Row],[Delivery delay days]]&gt;5,"delay","on time")</f>
        <v>on time</v>
      </c>
      <c r="R6733" s="10">
        <f>DATEVALUE(Table1[[#This Row],[Delivery_Date]])</f>
        <v>44990</v>
      </c>
      <c r="S6733" s="10">
        <f>DATEVALUE(Table1[[#This Row],[Order_Date]])</f>
        <v>44989</v>
      </c>
      <c r="T6733" s="4" t="str" cm="1">
        <f t="array" ref="T6733">_xlfn.IFS(Table1[[#This Row],[Inventory_Level]]&lt;=200,"low",Table1[[#This Row],[Inventory_Level]]&gt;=700,"high",Table1[[#This Row],[Inventory_Level]]&gt;200,"medium")</f>
        <v>low</v>
      </c>
    </row>
    <row r="6734" spans="1:20" x14ac:dyDescent="0.35">
      <c r="A6734" s="4">
        <v>6733</v>
      </c>
      <c r="B6734" s="4" t="s">
        <v>23</v>
      </c>
      <c r="C6734" s="4" t="s">
        <v>16</v>
      </c>
      <c r="D6734" s="4" t="s">
        <v>17</v>
      </c>
      <c r="E6734" s="4" t="s">
        <v>60</v>
      </c>
      <c r="F6734" s="10" t="s">
        <v>270</v>
      </c>
      <c r="G6734" s="11" t="s">
        <v>230</v>
      </c>
      <c r="H6734" s="4">
        <v>68</v>
      </c>
      <c r="I6734" s="12">
        <v>39198.550000000003</v>
      </c>
      <c r="J6734" s="12">
        <v>2665501.4</v>
      </c>
      <c r="K6734" s="12">
        <v>3329.51</v>
      </c>
      <c r="L6734" s="4">
        <v>984</v>
      </c>
      <c r="M6734" s="4" t="s">
        <v>29</v>
      </c>
      <c r="N6734" s="4" t="str" cm="1">
        <f t="array" ref="N6734">_xlfn.SWITCH(E6734,"Delhi","North","Chennai","South","Hyderabad","South","Mumbai","Central","Bangalore","South")</f>
        <v>South</v>
      </c>
      <c r="O6734" s="12">
        <v>269045.77</v>
      </c>
      <c r="P6734" s="4">
        <f>Table1[[#This Row],[Delivery_Date]]-Table1[[#This Row],[Order_Date]]</f>
        <v>15</v>
      </c>
      <c r="Q6734" s="4" t="str">
        <f>IF(Table1[[#This Row],[Delivery delay days]]&gt;5,"delay","on time")</f>
        <v>delay</v>
      </c>
      <c r="R6734" s="10">
        <f>DATEVALUE(Table1[[#This Row],[Delivery_Date]])</f>
        <v>45277</v>
      </c>
      <c r="S6734" s="10">
        <f>DATEVALUE(Table1[[#This Row],[Order_Date]])</f>
        <v>45262</v>
      </c>
      <c r="T6734" s="4" t="str" cm="1">
        <f t="array" ref="T6734">_xlfn.IFS(Table1[[#This Row],[Inventory_Level]]&lt;=200,"low",Table1[[#This Row],[Inventory_Level]]&gt;=700,"high",Table1[[#This Row],[Inventory_Level]]&gt;200,"medium")</f>
        <v>high</v>
      </c>
    </row>
    <row r="6735" spans="1:20" x14ac:dyDescent="0.35">
      <c r="A6735" s="4">
        <v>6734</v>
      </c>
      <c r="B6735" s="4" t="s">
        <v>59</v>
      </c>
      <c r="C6735" s="4" t="s">
        <v>16</v>
      </c>
      <c r="D6735" s="4" t="s">
        <v>25</v>
      </c>
      <c r="E6735" s="4" t="s">
        <v>46</v>
      </c>
      <c r="F6735" s="10" t="s">
        <v>232</v>
      </c>
      <c r="G6735" s="11" t="s">
        <v>290</v>
      </c>
      <c r="H6735" s="4">
        <v>94</v>
      </c>
      <c r="I6735" s="12">
        <v>45383.78</v>
      </c>
      <c r="J6735" s="12">
        <v>4266075.32</v>
      </c>
      <c r="K6735" s="12">
        <v>4016.91</v>
      </c>
      <c r="L6735" s="4">
        <v>837</v>
      </c>
      <c r="M6735" s="4" t="s">
        <v>29</v>
      </c>
      <c r="N6735" s="4" t="str" cm="1">
        <f t="array" ref="N6735">_xlfn.SWITCH(E6735,"Delhi","North","Chennai","South","Hyderabad","South","Mumbai","Central","Bangalore","South")</f>
        <v>South</v>
      </c>
      <c r="O6735" s="12">
        <v>1004669.51</v>
      </c>
      <c r="P6735" s="4">
        <f>Table1[[#This Row],[Delivery_Date]]-Table1[[#This Row],[Order_Date]]</f>
        <v>15</v>
      </c>
      <c r="Q6735" s="4" t="str">
        <f>IF(Table1[[#This Row],[Delivery delay days]]&gt;5,"delay","on time")</f>
        <v>delay</v>
      </c>
      <c r="R6735" s="10">
        <f>DATEVALUE(Table1[[#This Row],[Delivery_Date]])</f>
        <v>45207</v>
      </c>
      <c r="S6735" s="10">
        <f>DATEVALUE(Table1[[#This Row],[Order_Date]])</f>
        <v>45192</v>
      </c>
      <c r="T6735" s="4" t="str" cm="1">
        <f t="array" ref="T6735">_xlfn.IFS(Table1[[#This Row],[Inventory_Level]]&lt;=200,"low",Table1[[#This Row],[Inventory_Level]]&gt;=700,"high",Table1[[#This Row],[Inventory_Level]]&gt;200,"medium")</f>
        <v>high</v>
      </c>
    </row>
    <row r="6736" spans="1:20" x14ac:dyDescent="0.35">
      <c r="A6736" s="4">
        <v>6735</v>
      </c>
      <c r="B6736" s="4" t="s">
        <v>37</v>
      </c>
      <c r="C6736" s="4" t="s">
        <v>16</v>
      </c>
      <c r="D6736" s="4" t="s">
        <v>32</v>
      </c>
      <c r="E6736" s="4" t="s">
        <v>26</v>
      </c>
      <c r="F6736" s="10" t="s">
        <v>161</v>
      </c>
      <c r="G6736" s="11" t="s">
        <v>278</v>
      </c>
      <c r="H6736" s="4">
        <v>80</v>
      </c>
      <c r="I6736" s="12">
        <v>40652.31</v>
      </c>
      <c r="J6736" s="12">
        <v>3252184.8</v>
      </c>
      <c r="K6736" s="12">
        <v>1280.83</v>
      </c>
      <c r="L6736" s="4">
        <v>306</v>
      </c>
      <c r="M6736" s="4" t="s">
        <v>35</v>
      </c>
      <c r="N6736" s="4" t="str" cm="1">
        <f t="array" ref="N6736">_xlfn.SWITCH(E6736,"Delhi","North","Chennai","South","Hyderabad","South","Mumbai","Central","Bangalore","South")</f>
        <v>South</v>
      </c>
      <c r="O6736" s="12">
        <v>691195.79</v>
      </c>
      <c r="P6736" s="4">
        <f>Table1[[#This Row],[Delivery_Date]]-Table1[[#This Row],[Order_Date]]</f>
        <v>1</v>
      </c>
      <c r="Q6736" s="4" t="str">
        <f>IF(Table1[[#This Row],[Delivery delay days]]&gt;5,"delay","on time")</f>
        <v>on time</v>
      </c>
      <c r="R6736" s="10">
        <f>DATEVALUE(Table1[[#This Row],[Delivery_Date]])</f>
        <v>45157</v>
      </c>
      <c r="S6736" s="10">
        <f>DATEVALUE(Table1[[#This Row],[Order_Date]])</f>
        <v>45156</v>
      </c>
      <c r="T6736" s="4" t="str" cm="1">
        <f t="array" ref="T6736">_xlfn.IFS(Table1[[#This Row],[Inventory_Level]]&lt;=200,"low",Table1[[#This Row],[Inventory_Level]]&gt;=700,"high",Table1[[#This Row],[Inventory_Level]]&gt;200,"medium")</f>
        <v>medium</v>
      </c>
    </row>
    <row r="6737" spans="1:20" x14ac:dyDescent="0.35">
      <c r="A6737" s="4">
        <v>6736</v>
      </c>
      <c r="B6737" s="4" t="s">
        <v>23</v>
      </c>
      <c r="C6737" s="4" t="s">
        <v>24</v>
      </c>
      <c r="D6737" s="4" t="s">
        <v>32</v>
      </c>
      <c r="E6737" s="4" t="s">
        <v>52</v>
      </c>
      <c r="F6737" s="10" t="s">
        <v>336</v>
      </c>
      <c r="G6737" s="11" t="s">
        <v>314</v>
      </c>
      <c r="H6737" s="4">
        <v>79</v>
      </c>
      <c r="I6737" s="12">
        <v>19908.91</v>
      </c>
      <c r="J6737" s="12">
        <v>1572803.89</v>
      </c>
      <c r="K6737" s="12">
        <v>2319.48</v>
      </c>
      <c r="L6737" s="4">
        <v>542</v>
      </c>
      <c r="M6737" s="4" t="s">
        <v>29</v>
      </c>
      <c r="N6737" s="4" t="str" cm="1">
        <f t="array" ref="N6737">_xlfn.SWITCH(E6737,"Delhi","North","Chennai","South","Hyderabad","South","Mumbai","Central","Bangalore","South")</f>
        <v>Central</v>
      </c>
      <c r="O6737" s="12">
        <v>379095.99</v>
      </c>
      <c r="P6737" s="4">
        <f>Table1[[#This Row],[Delivery_Date]]-Table1[[#This Row],[Order_Date]]</f>
        <v>13</v>
      </c>
      <c r="Q6737" s="4" t="str">
        <f>IF(Table1[[#This Row],[Delivery delay days]]&gt;5,"delay","on time")</f>
        <v>delay</v>
      </c>
      <c r="R6737" s="10">
        <f>DATEVALUE(Table1[[#This Row],[Delivery_Date]])</f>
        <v>45108</v>
      </c>
      <c r="S6737" s="10">
        <f>DATEVALUE(Table1[[#This Row],[Order_Date]])</f>
        <v>45095</v>
      </c>
      <c r="T6737" s="4" t="str" cm="1">
        <f t="array" ref="T6737">_xlfn.IFS(Table1[[#This Row],[Inventory_Level]]&lt;=200,"low",Table1[[#This Row],[Inventory_Level]]&gt;=700,"high",Table1[[#This Row],[Inventory_Level]]&gt;200,"medium")</f>
        <v>medium</v>
      </c>
    </row>
    <row r="6738" spans="1:20" x14ac:dyDescent="0.35">
      <c r="A6738" s="4">
        <v>6737</v>
      </c>
      <c r="B6738" s="4" t="s">
        <v>23</v>
      </c>
      <c r="C6738" s="4" t="s">
        <v>38</v>
      </c>
      <c r="D6738" s="4" t="s">
        <v>17</v>
      </c>
      <c r="E6738" s="4" t="s">
        <v>26</v>
      </c>
      <c r="F6738" s="10" t="s">
        <v>241</v>
      </c>
      <c r="G6738" s="11" t="s">
        <v>226</v>
      </c>
      <c r="H6738" s="4">
        <v>84</v>
      </c>
      <c r="I6738" s="12">
        <v>21153.89</v>
      </c>
      <c r="J6738" s="12">
        <v>1776926.76</v>
      </c>
      <c r="K6738" s="12">
        <v>2077.9299999999998</v>
      </c>
      <c r="L6738" s="4">
        <v>773</v>
      </c>
      <c r="M6738" s="4" t="s">
        <v>29</v>
      </c>
      <c r="N6738" s="4" t="str" cm="1">
        <f t="array" ref="N6738">_xlfn.SWITCH(E6738,"Delhi","North","Chennai","South","Hyderabad","South","Mumbai","Central","Bangalore","South")</f>
        <v>South</v>
      </c>
      <c r="O6738" s="12">
        <v>440860.77</v>
      </c>
      <c r="P6738" s="4">
        <f>Table1[[#This Row],[Delivery_Date]]-Table1[[#This Row],[Order_Date]]</f>
        <v>5</v>
      </c>
      <c r="Q6738" s="4" t="str">
        <f>IF(Table1[[#This Row],[Delivery delay days]]&gt;5,"delay","on time")</f>
        <v>on time</v>
      </c>
      <c r="R6738" s="10">
        <f>DATEVALUE(Table1[[#This Row],[Delivery_Date]])</f>
        <v>45005</v>
      </c>
      <c r="S6738" s="10">
        <f>DATEVALUE(Table1[[#This Row],[Order_Date]])</f>
        <v>45000</v>
      </c>
      <c r="T6738" s="4" t="str" cm="1">
        <f t="array" ref="T6738">_xlfn.IFS(Table1[[#This Row],[Inventory_Level]]&lt;=200,"low",Table1[[#This Row],[Inventory_Level]]&gt;=700,"high",Table1[[#This Row],[Inventory_Level]]&gt;200,"medium")</f>
        <v>high</v>
      </c>
    </row>
    <row r="6739" spans="1:20" x14ac:dyDescent="0.35">
      <c r="A6739" s="4">
        <v>6738</v>
      </c>
      <c r="B6739" s="4" t="s">
        <v>23</v>
      </c>
      <c r="C6739" s="4" t="s">
        <v>38</v>
      </c>
      <c r="D6739" s="4" t="s">
        <v>39</v>
      </c>
      <c r="E6739" s="4" t="s">
        <v>52</v>
      </c>
      <c r="F6739" s="10" t="s">
        <v>100</v>
      </c>
      <c r="G6739" s="11" t="s">
        <v>390</v>
      </c>
      <c r="H6739" s="4">
        <v>84</v>
      </c>
      <c r="I6739" s="12">
        <v>47676.47</v>
      </c>
      <c r="J6739" s="12">
        <v>4004823.48</v>
      </c>
      <c r="K6739" s="12">
        <v>4864.38</v>
      </c>
      <c r="L6739" s="4">
        <v>691</v>
      </c>
      <c r="M6739" s="4" t="s">
        <v>42</v>
      </c>
      <c r="N6739" s="4" t="str" cm="1">
        <f t="array" ref="N6739">_xlfn.SWITCH(E6739,"Delhi","North","Chennai","South","Hyderabad","South","Mumbai","Central","Bangalore","South")</f>
        <v>Central</v>
      </c>
      <c r="O6739" s="12">
        <v>785719.78</v>
      </c>
      <c r="P6739" s="4">
        <f>Table1[[#This Row],[Delivery_Date]]-Table1[[#This Row],[Order_Date]]</f>
        <v>10</v>
      </c>
      <c r="Q6739" s="4" t="str">
        <f>IF(Table1[[#This Row],[Delivery delay days]]&gt;5,"delay","on time")</f>
        <v>delay</v>
      </c>
      <c r="R6739" s="10">
        <f>DATEVALUE(Table1[[#This Row],[Delivery_Date]])</f>
        <v>45100</v>
      </c>
      <c r="S6739" s="10">
        <f>DATEVALUE(Table1[[#This Row],[Order_Date]])</f>
        <v>45090</v>
      </c>
      <c r="T6739" s="4" t="str" cm="1">
        <f t="array" ref="T6739">_xlfn.IFS(Table1[[#This Row],[Inventory_Level]]&lt;=200,"low",Table1[[#This Row],[Inventory_Level]]&gt;=700,"high",Table1[[#This Row],[Inventory_Level]]&gt;200,"medium")</f>
        <v>medium</v>
      </c>
    </row>
    <row r="6740" spans="1:20" x14ac:dyDescent="0.35">
      <c r="A6740" s="4">
        <v>6739</v>
      </c>
      <c r="B6740" s="4" t="s">
        <v>59</v>
      </c>
      <c r="C6740" s="4" t="s">
        <v>38</v>
      </c>
      <c r="D6740" s="4" t="s">
        <v>45</v>
      </c>
      <c r="E6740" s="4" t="s">
        <v>26</v>
      </c>
      <c r="F6740" s="10" t="s">
        <v>342</v>
      </c>
      <c r="G6740" s="11" t="s">
        <v>393</v>
      </c>
      <c r="H6740" s="4">
        <v>34</v>
      </c>
      <c r="I6740" s="12">
        <v>29182.78</v>
      </c>
      <c r="J6740" s="12">
        <v>992214.52</v>
      </c>
      <c r="K6740" s="12">
        <v>4177.24</v>
      </c>
      <c r="L6740" s="4">
        <v>715</v>
      </c>
      <c r="M6740" s="4" t="s">
        <v>21</v>
      </c>
      <c r="N6740" s="4" t="str" cm="1">
        <f t="array" ref="N6740">_xlfn.SWITCH(E6740,"Delhi","North","Chennai","South","Hyderabad","South","Mumbai","Central","Bangalore","South")</f>
        <v>South</v>
      </c>
      <c r="O6740" s="12">
        <v>114986.45</v>
      </c>
      <c r="P6740" s="4">
        <f>Table1[[#This Row],[Delivery_Date]]-Table1[[#This Row],[Order_Date]]</f>
        <v>15</v>
      </c>
      <c r="Q6740" s="4" t="str">
        <f>IF(Table1[[#This Row],[Delivery delay days]]&gt;5,"delay","on time")</f>
        <v>delay</v>
      </c>
      <c r="R6740" s="10">
        <f>DATEVALUE(Table1[[#This Row],[Delivery_Date]])</f>
        <v>45201</v>
      </c>
      <c r="S6740" s="10">
        <f>DATEVALUE(Table1[[#This Row],[Order_Date]])</f>
        <v>45186</v>
      </c>
      <c r="T6740" s="4" t="str" cm="1">
        <f t="array" ref="T6740">_xlfn.IFS(Table1[[#This Row],[Inventory_Level]]&lt;=200,"low",Table1[[#This Row],[Inventory_Level]]&gt;=700,"high",Table1[[#This Row],[Inventory_Level]]&gt;200,"medium")</f>
        <v>high</v>
      </c>
    </row>
    <row r="6741" spans="1:20" x14ac:dyDescent="0.35">
      <c r="A6741" s="4">
        <v>6740</v>
      </c>
      <c r="B6741" s="4" t="s">
        <v>15</v>
      </c>
      <c r="C6741" s="4" t="s">
        <v>24</v>
      </c>
      <c r="D6741" s="4" t="s">
        <v>39</v>
      </c>
      <c r="E6741" s="4" t="s">
        <v>18</v>
      </c>
      <c r="F6741" s="10" t="s">
        <v>407</v>
      </c>
      <c r="G6741" s="11" t="s">
        <v>326</v>
      </c>
      <c r="H6741" s="4">
        <v>33</v>
      </c>
      <c r="I6741" s="12">
        <v>7929.58</v>
      </c>
      <c r="J6741" s="12">
        <v>261676.14</v>
      </c>
      <c r="K6741" s="12">
        <v>4600.95</v>
      </c>
      <c r="L6741" s="4">
        <v>207</v>
      </c>
      <c r="M6741" s="4" t="s">
        <v>29</v>
      </c>
      <c r="N6741" s="4" t="str" cm="1">
        <f t="array" ref="N6741">_xlfn.SWITCH(E6741,"Delhi","North","Chennai","South","Hyderabad","South","Mumbai","Central","Bangalore","South")</f>
        <v>North</v>
      </c>
      <c r="O6741" s="12">
        <v>29947.97</v>
      </c>
      <c r="P6741" s="4">
        <f>Table1[[#This Row],[Delivery_Date]]-Table1[[#This Row],[Order_Date]]</f>
        <v>14</v>
      </c>
      <c r="Q6741" s="4" t="str">
        <f>IF(Table1[[#This Row],[Delivery delay days]]&gt;5,"delay","on time")</f>
        <v>delay</v>
      </c>
      <c r="R6741" s="10">
        <f>DATEVALUE(Table1[[#This Row],[Delivery_Date]])</f>
        <v>45112</v>
      </c>
      <c r="S6741" s="10">
        <f>DATEVALUE(Table1[[#This Row],[Order_Date]])</f>
        <v>45098</v>
      </c>
      <c r="T6741" s="4" t="str" cm="1">
        <f t="array" ref="T6741">_xlfn.IFS(Table1[[#This Row],[Inventory_Level]]&lt;=200,"low",Table1[[#This Row],[Inventory_Level]]&gt;=700,"high",Table1[[#This Row],[Inventory_Level]]&gt;200,"medium")</f>
        <v>medium</v>
      </c>
    </row>
    <row r="6742" spans="1:20" x14ac:dyDescent="0.35">
      <c r="A6742" s="4">
        <v>6741</v>
      </c>
      <c r="B6742" s="4" t="s">
        <v>31</v>
      </c>
      <c r="C6742" s="4" t="s">
        <v>16</v>
      </c>
      <c r="D6742" s="4" t="s">
        <v>25</v>
      </c>
      <c r="E6742" s="4" t="s">
        <v>46</v>
      </c>
      <c r="F6742" s="10" t="s">
        <v>199</v>
      </c>
      <c r="G6742" s="11" t="s">
        <v>130</v>
      </c>
      <c r="H6742" s="4">
        <v>21</v>
      </c>
      <c r="I6742" s="12">
        <v>10102.879999999999</v>
      </c>
      <c r="J6742" s="12">
        <v>212160.48</v>
      </c>
      <c r="K6742" s="12">
        <v>184.06</v>
      </c>
      <c r="L6742" s="4">
        <v>617</v>
      </c>
      <c r="M6742" s="4" t="s">
        <v>29</v>
      </c>
      <c r="N6742" s="4" t="str" cm="1">
        <f t="array" ref="N6742">_xlfn.SWITCH(E6742,"Delhi","North","Chennai","South","Hyderabad","South","Mumbai","Central","Bangalore","South")</f>
        <v>South</v>
      </c>
      <c r="O6742" s="12">
        <v>28512.82</v>
      </c>
      <c r="P6742" s="4">
        <f>Table1[[#This Row],[Delivery_Date]]-Table1[[#This Row],[Order_Date]]</f>
        <v>15</v>
      </c>
      <c r="Q6742" s="4" t="str">
        <f>IF(Table1[[#This Row],[Delivery delay days]]&gt;5,"delay","on time")</f>
        <v>delay</v>
      </c>
      <c r="R6742" s="10">
        <f>DATEVALUE(Table1[[#This Row],[Delivery_Date]])</f>
        <v>45125</v>
      </c>
      <c r="S6742" s="10">
        <f>DATEVALUE(Table1[[#This Row],[Order_Date]])</f>
        <v>45110</v>
      </c>
      <c r="T6742" s="4" t="str" cm="1">
        <f t="array" ref="T6742">_xlfn.IFS(Table1[[#This Row],[Inventory_Level]]&lt;=200,"low",Table1[[#This Row],[Inventory_Level]]&gt;=700,"high",Table1[[#This Row],[Inventory_Level]]&gt;200,"medium")</f>
        <v>medium</v>
      </c>
    </row>
    <row r="6743" spans="1:20" x14ac:dyDescent="0.35">
      <c r="A6743" s="4">
        <v>6742</v>
      </c>
      <c r="B6743" s="4" t="s">
        <v>44</v>
      </c>
      <c r="C6743" s="4" t="s">
        <v>16</v>
      </c>
      <c r="D6743" s="4" t="s">
        <v>25</v>
      </c>
      <c r="E6743" s="4" t="s">
        <v>60</v>
      </c>
      <c r="F6743" s="10" t="s">
        <v>221</v>
      </c>
      <c r="G6743" s="11" t="s">
        <v>335</v>
      </c>
      <c r="H6743" s="4">
        <v>78</v>
      </c>
      <c r="I6743" s="12">
        <v>558.32000000000005</v>
      </c>
      <c r="J6743" s="12">
        <v>43548.959999999999</v>
      </c>
      <c r="K6743" s="12">
        <v>3103.91</v>
      </c>
      <c r="L6743" s="4">
        <v>506</v>
      </c>
      <c r="M6743" s="4" t="s">
        <v>21</v>
      </c>
      <c r="N6743" s="4" t="str" cm="1">
        <f t="array" ref="N6743">_xlfn.SWITCH(E6743,"Delhi","North","Chennai","South","Hyderabad","South","Mumbai","Central","Bangalore","South")</f>
        <v>South</v>
      </c>
      <c r="O6743" s="12">
        <v>2282.37</v>
      </c>
      <c r="P6743" s="4">
        <f>Table1[[#This Row],[Delivery_Date]]-Table1[[#This Row],[Order_Date]]</f>
        <v>10</v>
      </c>
      <c r="Q6743" s="4" t="str">
        <f>IF(Table1[[#This Row],[Delivery delay days]]&gt;5,"delay","on time")</f>
        <v>delay</v>
      </c>
      <c r="R6743" s="10">
        <f>DATEVALUE(Table1[[#This Row],[Delivery_Date]])</f>
        <v>45189</v>
      </c>
      <c r="S6743" s="10">
        <f>DATEVALUE(Table1[[#This Row],[Order_Date]])</f>
        <v>45179</v>
      </c>
      <c r="T6743" s="4" t="str" cm="1">
        <f t="array" ref="T6743">_xlfn.IFS(Table1[[#This Row],[Inventory_Level]]&lt;=200,"low",Table1[[#This Row],[Inventory_Level]]&gt;=700,"high",Table1[[#This Row],[Inventory_Level]]&gt;200,"medium")</f>
        <v>medium</v>
      </c>
    </row>
    <row r="6744" spans="1:20" x14ac:dyDescent="0.35">
      <c r="A6744" s="4">
        <v>6743</v>
      </c>
      <c r="B6744" s="4" t="s">
        <v>15</v>
      </c>
      <c r="C6744" s="4" t="s">
        <v>24</v>
      </c>
      <c r="D6744" s="4" t="s">
        <v>39</v>
      </c>
      <c r="E6744" s="4" t="s">
        <v>26</v>
      </c>
      <c r="F6744" s="10" t="s">
        <v>259</v>
      </c>
      <c r="G6744" s="11" t="s">
        <v>183</v>
      </c>
      <c r="H6744" s="4">
        <v>95</v>
      </c>
      <c r="I6744" s="12">
        <v>22585.040000000001</v>
      </c>
      <c r="J6744" s="12">
        <v>2145578.7999999998</v>
      </c>
      <c r="K6744" s="12">
        <v>154.83000000000001</v>
      </c>
      <c r="L6744" s="4">
        <v>513</v>
      </c>
      <c r="M6744" s="4" t="s">
        <v>21</v>
      </c>
      <c r="N6744" s="4" t="str" cm="1">
        <f t="array" ref="N6744">_xlfn.SWITCH(E6744,"Delhi","North","Chennai","South","Hyderabad","South","Mumbai","Central","Bangalore","South")</f>
        <v>South</v>
      </c>
      <c r="O6744" s="12">
        <v>349535.23</v>
      </c>
      <c r="P6744" s="4">
        <f>Table1[[#This Row],[Delivery_Date]]-Table1[[#This Row],[Order_Date]]</f>
        <v>15</v>
      </c>
      <c r="Q6744" s="4" t="str">
        <f>IF(Table1[[#This Row],[Delivery delay days]]&gt;5,"delay","on time")</f>
        <v>delay</v>
      </c>
      <c r="R6744" s="10">
        <f>DATEVALUE(Table1[[#This Row],[Delivery_Date]])</f>
        <v>45031</v>
      </c>
      <c r="S6744" s="10">
        <f>DATEVALUE(Table1[[#This Row],[Order_Date]])</f>
        <v>45016</v>
      </c>
      <c r="T6744" s="4" t="str" cm="1">
        <f t="array" ref="T6744">_xlfn.IFS(Table1[[#This Row],[Inventory_Level]]&lt;=200,"low",Table1[[#This Row],[Inventory_Level]]&gt;=700,"high",Table1[[#This Row],[Inventory_Level]]&gt;200,"medium")</f>
        <v>medium</v>
      </c>
    </row>
    <row r="6745" spans="1:20" x14ac:dyDescent="0.35">
      <c r="A6745" s="4">
        <v>6744</v>
      </c>
      <c r="B6745" s="4" t="s">
        <v>37</v>
      </c>
      <c r="C6745" s="4" t="s">
        <v>24</v>
      </c>
      <c r="D6745" s="4" t="s">
        <v>45</v>
      </c>
      <c r="E6745" s="4" t="s">
        <v>46</v>
      </c>
      <c r="F6745" s="10" t="s">
        <v>329</v>
      </c>
      <c r="G6745" s="11" t="s">
        <v>28</v>
      </c>
      <c r="H6745" s="4">
        <v>94</v>
      </c>
      <c r="I6745" s="12">
        <v>9882</v>
      </c>
      <c r="J6745" s="12">
        <v>928908</v>
      </c>
      <c r="K6745" s="12">
        <v>1573.08</v>
      </c>
      <c r="L6745" s="4">
        <v>525</v>
      </c>
      <c r="M6745" s="4" t="s">
        <v>21</v>
      </c>
      <c r="N6745" s="4" t="str" cm="1">
        <f t="array" ref="N6745">_xlfn.SWITCH(E6745,"Delhi","North","Chennai","South","Hyderabad","South","Mumbai","Central","Bangalore","South")</f>
        <v>South</v>
      </c>
      <c r="O6745" s="12">
        <v>57645.37</v>
      </c>
      <c r="P6745" s="4">
        <f>Table1[[#This Row],[Delivery_Date]]-Table1[[#This Row],[Order_Date]]</f>
        <v>7</v>
      </c>
      <c r="Q6745" s="4" t="str">
        <f>IF(Table1[[#This Row],[Delivery delay days]]&gt;5,"delay","on time")</f>
        <v>delay</v>
      </c>
      <c r="R6745" s="10">
        <f>DATEVALUE(Table1[[#This Row],[Delivery_Date]])</f>
        <v>45137</v>
      </c>
      <c r="S6745" s="10">
        <f>DATEVALUE(Table1[[#This Row],[Order_Date]])</f>
        <v>45130</v>
      </c>
      <c r="T6745" s="4" t="str" cm="1">
        <f t="array" ref="T6745">_xlfn.IFS(Table1[[#This Row],[Inventory_Level]]&lt;=200,"low",Table1[[#This Row],[Inventory_Level]]&gt;=700,"high",Table1[[#This Row],[Inventory_Level]]&gt;200,"medium")</f>
        <v>medium</v>
      </c>
    </row>
    <row r="6746" spans="1:20" x14ac:dyDescent="0.35">
      <c r="A6746" s="4">
        <v>6745</v>
      </c>
      <c r="B6746" s="4" t="s">
        <v>65</v>
      </c>
      <c r="C6746" s="4" t="s">
        <v>24</v>
      </c>
      <c r="D6746" s="4" t="s">
        <v>25</v>
      </c>
      <c r="E6746" s="4" t="s">
        <v>46</v>
      </c>
      <c r="F6746" s="10" t="s">
        <v>247</v>
      </c>
      <c r="G6746" s="11" t="s">
        <v>88</v>
      </c>
      <c r="H6746" s="4">
        <v>86</v>
      </c>
      <c r="I6746" s="12">
        <v>45427.56</v>
      </c>
      <c r="J6746" s="12">
        <v>3906770.16</v>
      </c>
      <c r="K6746" s="12">
        <v>3295.58</v>
      </c>
      <c r="L6746" s="4">
        <v>248</v>
      </c>
      <c r="M6746" s="4" t="s">
        <v>35</v>
      </c>
      <c r="N6746" s="4" t="str" cm="1">
        <f t="array" ref="N6746">_xlfn.SWITCH(E6746,"Delhi","North","Chennai","South","Hyderabad","South","Mumbai","Central","Bangalore","South")</f>
        <v>South</v>
      </c>
      <c r="O6746" s="12">
        <v>857516.43</v>
      </c>
      <c r="P6746" s="4">
        <f>Table1[[#This Row],[Delivery_Date]]-Table1[[#This Row],[Order_Date]]</f>
        <v>3</v>
      </c>
      <c r="Q6746" s="4" t="str">
        <f>IF(Table1[[#This Row],[Delivery delay days]]&gt;5,"delay","on time")</f>
        <v>on time</v>
      </c>
      <c r="R6746" s="10">
        <f>DATEVALUE(Table1[[#This Row],[Delivery_Date]])</f>
        <v>45114</v>
      </c>
      <c r="S6746" s="10">
        <f>DATEVALUE(Table1[[#This Row],[Order_Date]])</f>
        <v>45111</v>
      </c>
      <c r="T6746" s="4" t="str" cm="1">
        <f t="array" ref="T6746">_xlfn.IFS(Table1[[#This Row],[Inventory_Level]]&lt;=200,"low",Table1[[#This Row],[Inventory_Level]]&gt;=700,"high",Table1[[#This Row],[Inventory_Level]]&gt;200,"medium")</f>
        <v>medium</v>
      </c>
    </row>
    <row r="6747" spans="1:20" x14ac:dyDescent="0.35">
      <c r="A6747" s="4">
        <v>6746</v>
      </c>
      <c r="B6747" s="4" t="s">
        <v>65</v>
      </c>
      <c r="C6747" s="4" t="s">
        <v>38</v>
      </c>
      <c r="D6747" s="4" t="s">
        <v>25</v>
      </c>
      <c r="E6747" s="4" t="s">
        <v>26</v>
      </c>
      <c r="F6747" s="10" t="s">
        <v>357</v>
      </c>
      <c r="G6747" s="11" t="s">
        <v>157</v>
      </c>
      <c r="H6747" s="4">
        <v>16</v>
      </c>
      <c r="I6747" s="12">
        <v>29855.26</v>
      </c>
      <c r="J6747" s="12">
        <v>477684.16</v>
      </c>
      <c r="K6747" s="12">
        <v>4492.8599999999997</v>
      </c>
      <c r="L6747" s="4">
        <v>927</v>
      </c>
      <c r="M6747" s="4" t="s">
        <v>42</v>
      </c>
      <c r="N6747" s="4" t="str" cm="1">
        <f t="array" ref="N6747">_xlfn.SWITCH(E6747,"Delhi","North","Chennai","South","Hyderabad","South","Mumbai","Central","Bangalore","South")</f>
        <v>South</v>
      </c>
      <c r="O6747" s="12">
        <v>70850</v>
      </c>
      <c r="P6747" s="4">
        <f>Table1[[#This Row],[Delivery_Date]]-Table1[[#This Row],[Order_Date]]</f>
        <v>7</v>
      </c>
      <c r="Q6747" s="4" t="str">
        <f>IF(Table1[[#This Row],[Delivery delay days]]&gt;5,"delay","on time")</f>
        <v>delay</v>
      </c>
      <c r="R6747" s="10">
        <f>DATEVALUE(Table1[[#This Row],[Delivery_Date]])</f>
        <v>44970</v>
      </c>
      <c r="S6747" s="10">
        <f>DATEVALUE(Table1[[#This Row],[Order_Date]])</f>
        <v>44963</v>
      </c>
      <c r="T6747" s="4" t="str" cm="1">
        <f t="array" ref="T6747">_xlfn.IFS(Table1[[#This Row],[Inventory_Level]]&lt;=200,"low",Table1[[#This Row],[Inventory_Level]]&gt;=700,"high",Table1[[#This Row],[Inventory_Level]]&gt;200,"medium")</f>
        <v>high</v>
      </c>
    </row>
    <row r="6748" spans="1:20" x14ac:dyDescent="0.35">
      <c r="A6748" s="4">
        <v>6747</v>
      </c>
      <c r="B6748" s="4" t="s">
        <v>44</v>
      </c>
      <c r="C6748" s="4" t="s">
        <v>38</v>
      </c>
      <c r="D6748" s="4" t="s">
        <v>39</v>
      </c>
      <c r="E6748" s="4" t="s">
        <v>18</v>
      </c>
      <c r="F6748" s="10" t="s">
        <v>270</v>
      </c>
      <c r="G6748" s="11" t="s">
        <v>119</v>
      </c>
      <c r="H6748" s="4">
        <v>26</v>
      </c>
      <c r="I6748" s="12">
        <v>34032.78</v>
      </c>
      <c r="J6748" s="12">
        <v>884852.28</v>
      </c>
      <c r="K6748" s="12">
        <v>1064.2</v>
      </c>
      <c r="L6748" s="4">
        <v>252</v>
      </c>
      <c r="M6748" s="4" t="s">
        <v>21</v>
      </c>
      <c r="N6748" s="4" t="str" cm="1">
        <f t="array" ref="N6748">_xlfn.SWITCH(E6748,"Delhi","North","Chennai","South","Hyderabad","South","Mumbai","Central","Bangalore","South")</f>
        <v>North</v>
      </c>
      <c r="O6748" s="12">
        <v>44513.71</v>
      </c>
      <c r="P6748" s="4">
        <f>Table1[[#This Row],[Delivery_Date]]-Table1[[#This Row],[Order_Date]]</f>
        <v>12</v>
      </c>
      <c r="Q6748" s="4" t="str">
        <f>IF(Table1[[#This Row],[Delivery delay days]]&gt;5,"delay","on time")</f>
        <v>delay</v>
      </c>
      <c r="R6748" s="10">
        <f>DATEVALUE(Table1[[#This Row],[Delivery_Date]])</f>
        <v>45274</v>
      </c>
      <c r="S6748" s="10">
        <f>DATEVALUE(Table1[[#This Row],[Order_Date]])</f>
        <v>45262</v>
      </c>
      <c r="T6748" s="4" t="str" cm="1">
        <f t="array" ref="T6748">_xlfn.IFS(Table1[[#This Row],[Inventory_Level]]&lt;=200,"low",Table1[[#This Row],[Inventory_Level]]&gt;=700,"high",Table1[[#This Row],[Inventory_Level]]&gt;200,"medium")</f>
        <v>medium</v>
      </c>
    </row>
    <row r="6749" spans="1:20" x14ac:dyDescent="0.35">
      <c r="A6749" s="4">
        <v>6748</v>
      </c>
      <c r="B6749" s="4" t="s">
        <v>31</v>
      </c>
      <c r="C6749" s="4" t="s">
        <v>24</v>
      </c>
      <c r="D6749" s="4" t="s">
        <v>25</v>
      </c>
      <c r="E6749" s="4" t="s">
        <v>52</v>
      </c>
      <c r="F6749" s="10" t="s">
        <v>351</v>
      </c>
      <c r="G6749" s="11" t="s">
        <v>347</v>
      </c>
      <c r="H6749" s="4">
        <v>65</v>
      </c>
      <c r="I6749" s="12">
        <v>15808.29</v>
      </c>
      <c r="J6749" s="12">
        <v>1027538.85</v>
      </c>
      <c r="K6749" s="12">
        <v>2132.08</v>
      </c>
      <c r="L6749" s="4">
        <v>404</v>
      </c>
      <c r="M6749" s="4" t="s">
        <v>29</v>
      </c>
      <c r="N6749" s="4" t="str" cm="1">
        <f t="array" ref="N6749">_xlfn.SWITCH(E6749,"Delhi","North","Chennai","South","Hyderabad","South","Mumbai","Central","Bangalore","South")</f>
        <v>Central</v>
      </c>
      <c r="O6749" s="12">
        <v>63490.34</v>
      </c>
      <c r="P6749" s="4">
        <f>Table1[[#This Row],[Delivery_Date]]-Table1[[#This Row],[Order_Date]]</f>
        <v>6</v>
      </c>
      <c r="Q6749" s="4" t="str">
        <f>IF(Table1[[#This Row],[Delivery delay days]]&gt;5,"delay","on time")</f>
        <v>delay</v>
      </c>
      <c r="R6749" s="10">
        <f>DATEVALUE(Table1[[#This Row],[Delivery_Date]])</f>
        <v>45161</v>
      </c>
      <c r="S6749" s="10">
        <f>DATEVALUE(Table1[[#This Row],[Order_Date]])</f>
        <v>45155</v>
      </c>
      <c r="T6749" s="4" t="str" cm="1">
        <f t="array" ref="T6749">_xlfn.IFS(Table1[[#This Row],[Inventory_Level]]&lt;=200,"low",Table1[[#This Row],[Inventory_Level]]&gt;=700,"high",Table1[[#This Row],[Inventory_Level]]&gt;200,"medium")</f>
        <v>medium</v>
      </c>
    </row>
    <row r="6750" spans="1:20" x14ac:dyDescent="0.35">
      <c r="A6750" s="4">
        <v>6749</v>
      </c>
      <c r="B6750" s="4" t="s">
        <v>23</v>
      </c>
      <c r="C6750" s="4" t="s">
        <v>16</v>
      </c>
      <c r="D6750" s="4" t="s">
        <v>32</v>
      </c>
      <c r="E6750" s="4" t="s">
        <v>52</v>
      </c>
      <c r="F6750" s="10" t="s">
        <v>323</v>
      </c>
      <c r="G6750" s="11" t="s">
        <v>348</v>
      </c>
      <c r="H6750" s="4">
        <v>92</v>
      </c>
      <c r="I6750" s="12">
        <v>30327.41</v>
      </c>
      <c r="J6750" s="12">
        <v>2790121.72</v>
      </c>
      <c r="K6750" s="12">
        <v>1124.7</v>
      </c>
      <c r="L6750" s="4">
        <v>638</v>
      </c>
      <c r="M6750" s="4" t="s">
        <v>42</v>
      </c>
      <c r="N6750" s="4" t="str" cm="1">
        <f t="array" ref="N6750">_xlfn.SWITCH(E6750,"Delhi","North","Chennai","South","Hyderabad","South","Mumbai","Central","Bangalore","South")</f>
        <v>Central</v>
      </c>
      <c r="O6750" s="12">
        <v>561623.63</v>
      </c>
      <c r="P6750" s="4">
        <f>Table1[[#This Row],[Delivery_Date]]-Table1[[#This Row],[Order_Date]]</f>
        <v>6</v>
      </c>
      <c r="Q6750" s="4" t="str">
        <f>IF(Table1[[#This Row],[Delivery delay days]]&gt;5,"delay","on time")</f>
        <v>delay</v>
      </c>
      <c r="R6750" s="10">
        <f>DATEVALUE(Table1[[#This Row],[Delivery_Date]])</f>
        <v>45279</v>
      </c>
      <c r="S6750" s="10">
        <f>DATEVALUE(Table1[[#This Row],[Order_Date]])</f>
        <v>45273</v>
      </c>
      <c r="T6750" s="4" t="str" cm="1">
        <f t="array" ref="T6750">_xlfn.IFS(Table1[[#This Row],[Inventory_Level]]&lt;=200,"low",Table1[[#This Row],[Inventory_Level]]&gt;=700,"high",Table1[[#This Row],[Inventory_Level]]&gt;200,"medium")</f>
        <v>medium</v>
      </c>
    </row>
    <row r="6751" spans="1:20" x14ac:dyDescent="0.35">
      <c r="A6751" s="4">
        <v>6750</v>
      </c>
      <c r="B6751" s="4" t="s">
        <v>65</v>
      </c>
      <c r="C6751" s="4" t="s">
        <v>16</v>
      </c>
      <c r="D6751" s="4" t="s">
        <v>45</v>
      </c>
      <c r="E6751" s="4" t="s">
        <v>26</v>
      </c>
      <c r="F6751" s="10" t="s">
        <v>194</v>
      </c>
      <c r="G6751" s="11" t="s">
        <v>267</v>
      </c>
      <c r="H6751" s="4">
        <v>44</v>
      </c>
      <c r="I6751" s="12">
        <v>25291.98</v>
      </c>
      <c r="J6751" s="12">
        <v>1112847.1200000001</v>
      </c>
      <c r="K6751" s="12">
        <v>4249.32</v>
      </c>
      <c r="L6751" s="4">
        <v>758</v>
      </c>
      <c r="M6751" s="4" t="s">
        <v>42</v>
      </c>
      <c r="N6751" s="4" t="str" cm="1">
        <f t="array" ref="N6751">_xlfn.SWITCH(E6751,"Delhi","North","Chennai","South","Hyderabad","South","Mumbai","Central","Bangalore","South")</f>
        <v>South</v>
      </c>
      <c r="O6751" s="12">
        <v>228007.75</v>
      </c>
      <c r="P6751" s="4">
        <f>Table1[[#This Row],[Delivery_Date]]-Table1[[#This Row],[Order_Date]]</f>
        <v>4</v>
      </c>
      <c r="Q6751" s="4" t="str">
        <f>IF(Table1[[#This Row],[Delivery delay days]]&gt;5,"delay","on time")</f>
        <v>on time</v>
      </c>
      <c r="R6751" s="10">
        <f>DATEVALUE(Table1[[#This Row],[Delivery_Date]])</f>
        <v>45218</v>
      </c>
      <c r="S6751" s="10">
        <f>DATEVALUE(Table1[[#This Row],[Order_Date]])</f>
        <v>45214</v>
      </c>
      <c r="T6751" s="4" t="str" cm="1">
        <f t="array" ref="T6751">_xlfn.IFS(Table1[[#This Row],[Inventory_Level]]&lt;=200,"low",Table1[[#This Row],[Inventory_Level]]&gt;=700,"high",Table1[[#This Row],[Inventory_Level]]&gt;200,"medium")</f>
        <v>high</v>
      </c>
    </row>
    <row r="6752" spans="1:20" x14ac:dyDescent="0.35">
      <c r="A6752" s="4">
        <v>6751</v>
      </c>
      <c r="B6752" s="4" t="s">
        <v>59</v>
      </c>
      <c r="C6752" s="4" t="s">
        <v>16</v>
      </c>
      <c r="D6752" s="4" t="s">
        <v>25</v>
      </c>
      <c r="E6752" s="4" t="s">
        <v>46</v>
      </c>
      <c r="F6752" s="10" t="s">
        <v>307</v>
      </c>
      <c r="G6752" s="11" t="s">
        <v>414</v>
      </c>
      <c r="H6752" s="4">
        <v>75</v>
      </c>
      <c r="I6752" s="12">
        <v>8488.8799999999992</v>
      </c>
      <c r="J6752" s="12">
        <v>636666</v>
      </c>
      <c r="K6752" s="12">
        <v>3771.74</v>
      </c>
      <c r="L6752" s="4">
        <v>804</v>
      </c>
      <c r="M6752" s="4" t="s">
        <v>29</v>
      </c>
      <c r="N6752" s="4" t="str" cm="1">
        <f t="array" ref="N6752">_xlfn.SWITCH(E6752,"Delhi","North","Chennai","South","Hyderabad","South","Mumbai","Central","Bangalore","South")</f>
        <v>South</v>
      </c>
      <c r="O6752" s="12">
        <v>77195.72</v>
      </c>
      <c r="P6752" s="4">
        <f>Table1[[#This Row],[Delivery_Date]]-Table1[[#This Row],[Order_Date]]</f>
        <v>15</v>
      </c>
      <c r="Q6752" s="4" t="str">
        <f>IF(Table1[[#This Row],[Delivery delay days]]&gt;5,"delay","on time")</f>
        <v>delay</v>
      </c>
      <c r="R6752" s="10">
        <f>DATEVALUE(Table1[[#This Row],[Delivery_Date]])</f>
        <v>45298</v>
      </c>
      <c r="S6752" s="10">
        <f>DATEVALUE(Table1[[#This Row],[Order_Date]])</f>
        <v>45283</v>
      </c>
      <c r="T6752" s="4" t="str" cm="1">
        <f t="array" ref="T6752">_xlfn.IFS(Table1[[#This Row],[Inventory_Level]]&lt;=200,"low",Table1[[#This Row],[Inventory_Level]]&gt;=700,"high",Table1[[#This Row],[Inventory_Level]]&gt;200,"medium")</f>
        <v>high</v>
      </c>
    </row>
    <row r="6753" spans="1:20" x14ac:dyDescent="0.35">
      <c r="A6753" s="4">
        <v>6752</v>
      </c>
      <c r="B6753" s="4" t="s">
        <v>31</v>
      </c>
      <c r="C6753" s="4" t="s">
        <v>16</v>
      </c>
      <c r="D6753" s="4" t="s">
        <v>25</v>
      </c>
      <c r="E6753" s="4" t="s">
        <v>46</v>
      </c>
      <c r="F6753" s="10" t="s">
        <v>321</v>
      </c>
      <c r="G6753" s="11" t="s">
        <v>252</v>
      </c>
      <c r="H6753" s="4">
        <v>62</v>
      </c>
      <c r="I6753" s="12">
        <v>12355.09</v>
      </c>
      <c r="J6753" s="12">
        <v>766015.58</v>
      </c>
      <c r="K6753" s="12">
        <v>2792.72</v>
      </c>
      <c r="L6753" s="4">
        <v>497</v>
      </c>
      <c r="M6753" s="4" t="s">
        <v>35</v>
      </c>
      <c r="N6753" s="4" t="str" cm="1">
        <f t="array" ref="N6753">_xlfn.SWITCH(E6753,"Delhi","North","Chennai","South","Hyderabad","South","Mumbai","Central","Bangalore","South")</f>
        <v>South</v>
      </c>
      <c r="O6753" s="12">
        <v>62046.29</v>
      </c>
      <c r="P6753" s="4">
        <f>Table1[[#This Row],[Delivery_Date]]-Table1[[#This Row],[Order_Date]]</f>
        <v>4</v>
      </c>
      <c r="Q6753" s="4" t="str">
        <f>IF(Table1[[#This Row],[Delivery delay days]]&gt;5,"delay","on time")</f>
        <v>on time</v>
      </c>
      <c r="R6753" s="10">
        <f>DATEVALUE(Table1[[#This Row],[Delivery_Date]])</f>
        <v>45089</v>
      </c>
      <c r="S6753" s="10">
        <f>DATEVALUE(Table1[[#This Row],[Order_Date]])</f>
        <v>45085</v>
      </c>
      <c r="T6753" s="4" t="str" cm="1">
        <f t="array" ref="T6753">_xlfn.IFS(Table1[[#This Row],[Inventory_Level]]&lt;=200,"low",Table1[[#This Row],[Inventory_Level]]&gt;=700,"high",Table1[[#This Row],[Inventory_Level]]&gt;200,"medium")</f>
        <v>medium</v>
      </c>
    </row>
    <row r="6754" spans="1:20" x14ac:dyDescent="0.35">
      <c r="A6754" s="4">
        <v>6753</v>
      </c>
      <c r="B6754" s="4" t="s">
        <v>37</v>
      </c>
      <c r="C6754" s="4" t="s">
        <v>16</v>
      </c>
      <c r="D6754" s="4" t="s">
        <v>25</v>
      </c>
      <c r="E6754" s="4" t="s">
        <v>18</v>
      </c>
      <c r="F6754" s="10" t="s">
        <v>245</v>
      </c>
      <c r="G6754" s="11" t="s">
        <v>216</v>
      </c>
      <c r="H6754" s="4">
        <v>2</v>
      </c>
      <c r="I6754" s="12">
        <v>12510.45</v>
      </c>
      <c r="J6754" s="12">
        <v>25020.9</v>
      </c>
      <c r="K6754" s="12">
        <v>585.07000000000005</v>
      </c>
      <c r="L6754" s="4">
        <v>961</v>
      </c>
      <c r="M6754" s="4" t="s">
        <v>21</v>
      </c>
      <c r="N6754" s="4" t="str" cm="1">
        <f t="array" ref="N6754">_xlfn.SWITCH(E6754,"Delhi","North","Chennai","South","Hyderabad","South","Mumbai","Central","Bangalore","South")</f>
        <v>North</v>
      </c>
      <c r="O6754" s="12">
        <v>2232.59</v>
      </c>
      <c r="P6754" s="4">
        <f>Table1[[#This Row],[Delivery_Date]]-Table1[[#This Row],[Order_Date]]</f>
        <v>15</v>
      </c>
      <c r="Q6754" s="4" t="str">
        <f>IF(Table1[[#This Row],[Delivery delay days]]&gt;5,"delay","on time")</f>
        <v>delay</v>
      </c>
      <c r="R6754" s="10">
        <f>DATEVALUE(Table1[[#This Row],[Delivery_Date]])</f>
        <v>44973</v>
      </c>
      <c r="S6754" s="10">
        <f>DATEVALUE(Table1[[#This Row],[Order_Date]])</f>
        <v>44958</v>
      </c>
      <c r="T6754" s="4" t="str" cm="1">
        <f t="array" ref="T6754">_xlfn.IFS(Table1[[#This Row],[Inventory_Level]]&lt;=200,"low",Table1[[#This Row],[Inventory_Level]]&gt;=700,"high",Table1[[#This Row],[Inventory_Level]]&gt;200,"medium")</f>
        <v>high</v>
      </c>
    </row>
    <row r="6755" spans="1:20" x14ac:dyDescent="0.35">
      <c r="A6755" s="4">
        <v>6754</v>
      </c>
      <c r="B6755" s="4" t="s">
        <v>44</v>
      </c>
      <c r="C6755" s="4" t="s">
        <v>24</v>
      </c>
      <c r="D6755" s="4" t="s">
        <v>17</v>
      </c>
      <c r="E6755" s="4" t="s">
        <v>52</v>
      </c>
      <c r="F6755" s="10" t="s">
        <v>156</v>
      </c>
      <c r="G6755" s="11" t="s">
        <v>145</v>
      </c>
      <c r="H6755" s="4">
        <v>67</v>
      </c>
      <c r="I6755" s="12">
        <v>8081.32</v>
      </c>
      <c r="J6755" s="12">
        <v>541448.43999999994</v>
      </c>
      <c r="K6755" s="12">
        <v>3538.43</v>
      </c>
      <c r="L6755" s="4">
        <v>333</v>
      </c>
      <c r="M6755" s="4" t="s">
        <v>35</v>
      </c>
      <c r="N6755" s="4" t="str" cm="1">
        <f t="array" ref="N6755">_xlfn.SWITCH(E6755,"Delhi","North","Chennai","South","Hyderabad","South","Mumbai","Central","Bangalore","South")</f>
        <v>Central</v>
      </c>
      <c r="O6755" s="12">
        <v>126332.7</v>
      </c>
      <c r="P6755" s="4">
        <f>Table1[[#This Row],[Delivery_Date]]-Table1[[#This Row],[Order_Date]]</f>
        <v>7</v>
      </c>
      <c r="Q6755" s="4" t="str">
        <f>IF(Table1[[#This Row],[Delivery delay days]]&gt;5,"delay","on time")</f>
        <v>delay</v>
      </c>
      <c r="R6755" s="10">
        <f>DATEVALUE(Table1[[#This Row],[Delivery_Date]])</f>
        <v>45080</v>
      </c>
      <c r="S6755" s="10">
        <f>DATEVALUE(Table1[[#This Row],[Order_Date]])</f>
        <v>45073</v>
      </c>
      <c r="T6755" s="4" t="str" cm="1">
        <f t="array" ref="T6755">_xlfn.IFS(Table1[[#This Row],[Inventory_Level]]&lt;=200,"low",Table1[[#This Row],[Inventory_Level]]&gt;=700,"high",Table1[[#This Row],[Inventory_Level]]&gt;200,"medium")</f>
        <v>medium</v>
      </c>
    </row>
    <row r="6756" spans="1:20" x14ac:dyDescent="0.35">
      <c r="A6756" s="4">
        <v>6755</v>
      </c>
      <c r="B6756" s="4" t="s">
        <v>15</v>
      </c>
      <c r="C6756" s="4" t="s">
        <v>16</v>
      </c>
      <c r="D6756" s="4" t="s">
        <v>39</v>
      </c>
      <c r="E6756" s="4" t="s">
        <v>18</v>
      </c>
      <c r="F6756" s="10" t="s">
        <v>40</v>
      </c>
      <c r="G6756" s="11" t="s">
        <v>41</v>
      </c>
      <c r="H6756" s="4">
        <v>70</v>
      </c>
      <c r="I6756" s="12">
        <v>16149.5</v>
      </c>
      <c r="J6756" s="12">
        <v>1130465</v>
      </c>
      <c r="K6756" s="12">
        <v>3338.63</v>
      </c>
      <c r="L6756" s="4">
        <v>778</v>
      </c>
      <c r="M6756" s="4" t="s">
        <v>42</v>
      </c>
      <c r="N6756" s="4" t="str" cm="1">
        <f t="array" ref="N6756">_xlfn.SWITCH(E6756,"Delhi","North","Chennai","South","Hyderabad","South","Mumbai","Central","Bangalore","South")</f>
        <v>North</v>
      </c>
      <c r="O6756" s="12">
        <v>125043.55</v>
      </c>
      <c r="P6756" s="4">
        <f>Table1[[#This Row],[Delivery_Date]]-Table1[[#This Row],[Order_Date]]</f>
        <v>5</v>
      </c>
      <c r="Q6756" s="4" t="str">
        <f>IF(Table1[[#This Row],[Delivery delay days]]&gt;5,"delay","on time")</f>
        <v>on time</v>
      </c>
      <c r="R6756" s="10">
        <f>DATEVALUE(Table1[[#This Row],[Delivery_Date]])</f>
        <v>45038</v>
      </c>
      <c r="S6756" s="10">
        <f>DATEVALUE(Table1[[#This Row],[Order_Date]])</f>
        <v>45033</v>
      </c>
      <c r="T6756" s="4" t="str" cm="1">
        <f t="array" ref="T6756">_xlfn.IFS(Table1[[#This Row],[Inventory_Level]]&lt;=200,"low",Table1[[#This Row],[Inventory_Level]]&gt;=700,"high",Table1[[#This Row],[Inventory_Level]]&gt;200,"medium")</f>
        <v>high</v>
      </c>
    </row>
    <row r="6757" spans="1:20" x14ac:dyDescent="0.35">
      <c r="A6757" s="4">
        <v>6756</v>
      </c>
      <c r="B6757" s="4" t="s">
        <v>23</v>
      </c>
      <c r="C6757" s="4" t="s">
        <v>38</v>
      </c>
      <c r="D6757" s="4" t="s">
        <v>32</v>
      </c>
      <c r="E6757" s="4" t="s">
        <v>60</v>
      </c>
      <c r="F6757" s="10" t="s">
        <v>389</v>
      </c>
      <c r="G6757" s="11" t="s">
        <v>88</v>
      </c>
      <c r="H6757" s="4">
        <v>3</v>
      </c>
      <c r="I6757" s="12">
        <v>46429.57</v>
      </c>
      <c r="J6757" s="12">
        <v>139288.71</v>
      </c>
      <c r="K6757" s="12">
        <v>3283.38</v>
      </c>
      <c r="L6757" s="4">
        <v>611</v>
      </c>
      <c r="M6757" s="4" t="s">
        <v>29</v>
      </c>
      <c r="N6757" s="4" t="str" cm="1">
        <f t="array" ref="N6757">_xlfn.SWITCH(E6757,"Delhi","North","Chennai","South","Hyderabad","South","Mumbai","Central","Bangalore","South")</f>
        <v>South</v>
      </c>
      <c r="O6757" s="12">
        <v>30200.71</v>
      </c>
      <c r="P6757" s="4">
        <f>Table1[[#This Row],[Delivery_Date]]-Table1[[#This Row],[Order_Date]]</f>
        <v>5</v>
      </c>
      <c r="Q6757" s="4" t="str">
        <f>IF(Table1[[#This Row],[Delivery delay days]]&gt;5,"delay","on time")</f>
        <v>on time</v>
      </c>
      <c r="R6757" s="10">
        <f>DATEVALUE(Table1[[#This Row],[Delivery_Date]])</f>
        <v>45114</v>
      </c>
      <c r="S6757" s="10">
        <f>DATEVALUE(Table1[[#This Row],[Order_Date]])</f>
        <v>45109</v>
      </c>
      <c r="T6757" s="4" t="str" cm="1">
        <f t="array" ref="T6757">_xlfn.IFS(Table1[[#This Row],[Inventory_Level]]&lt;=200,"low",Table1[[#This Row],[Inventory_Level]]&gt;=700,"high",Table1[[#This Row],[Inventory_Level]]&gt;200,"medium")</f>
        <v>medium</v>
      </c>
    </row>
    <row r="6758" spans="1:20" x14ac:dyDescent="0.35">
      <c r="A6758" s="4">
        <v>6757</v>
      </c>
      <c r="B6758" s="4" t="s">
        <v>44</v>
      </c>
      <c r="C6758" s="4" t="s">
        <v>24</v>
      </c>
      <c r="D6758" s="4" t="s">
        <v>25</v>
      </c>
      <c r="E6758" s="4" t="s">
        <v>26</v>
      </c>
      <c r="F6758" s="10" t="s">
        <v>206</v>
      </c>
      <c r="G6758" s="11" t="s">
        <v>303</v>
      </c>
      <c r="H6758" s="4">
        <v>12</v>
      </c>
      <c r="I6758" s="12">
        <v>45319.93</v>
      </c>
      <c r="J6758" s="12">
        <v>543839.16</v>
      </c>
      <c r="K6758" s="12">
        <v>2604.52</v>
      </c>
      <c r="L6758" s="4">
        <v>812</v>
      </c>
      <c r="M6758" s="4" t="s">
        <v>42</v>
      </c>
      <c r="N6758" s="4" t="str" cm="1">
        <f t="array" ref="N6758">_xlfn.SWITCH(E6758,"Delhi","North","Chennai","South","Hyderabad","South","Mumbai","Central","Bangalore","South")</f>
        <v>South</v>
      </c>
      <c r="O6758" s="12">
        <v>61596.11</v>
      </c>
      <c r="P6758" s="4">
        <f>Table1[[#This Row],[Delivery_Date]]-Table1[[#This Row],[Order_Date]]</f>
        <v>8</v>
      </c>
      <c r="Q6758" s="4" t="str">
        <f>IF(Table1[[#This Row],[Delivery delay days]]&gt;5,"delay","on time")</f>
        <v>delay</v>
      </c>
      <c r="R6758" s="10">
        <f>DATEVALUE(Table1[[#This Row],[Delivery_Date]])</f>
        <v>45238</v>
      </c>
      <c r="S6758" s="10">
        <f>DATEVALUE(Table1[[#This Row],[Order_Date]])</f>
        <v>45230</v>
      </c>
      <c r="T6758" s="4" t="str" cm="1">
        <f t="array" ref="T6758">_xlfn.IFS(Table1[[#This Row],[Inventory_Level]]&lt;=200,"low",Table1[[#This Row],[Inventory_Level]]&gt;=700,"high",Table1[[#This Row],[Inventory_Level]]&gt;200,"medium")</f>
        <v>high</v>
      </c>
    </row>
    <row r="6759" spans="1:20" x14ac:dyDescent="0.35">
      <c r="A6759" s="4">
        <v>6758</v>
      </c>
      <c r="B6759" s="4" t="s">
        <v>37</v>
      </c>
      <c r="C6759" s="4" t="s">
        <v>16</v>
      </c>
      <c r="D6759" s="4" t="s">
        <v>32</v>
      </c>
      <c r="E6759" s="4" t="s">
        <v>52</v>
      </c>
      <c r="F6759" s="10" t="s">
        <v>308</v>
      </c>
      <c r="G6759" s="11" t="s">
        <v>388</v>
      </c>
      <c r="H6759" s="4">
        <v>50</v>
      </c>
      <c r="I6759" s="12">
        <v>35870.89</v>
      </c>
      <c r="J6759" s="12">
        <v>1793544.5</v>
      </c>
      <c r="K6759" s="12">
        <v>2718.92</v>
      </c>
      <c r="L6759" s="4">
        <v>745</v>
      </c>
      <c r="M6759" s="4" t="s">
        <v>29</v>
      </c>
      <c r="N6759" s="4" t="str" cm="1">
        <f t="array" ref="N6759">_xlfn.SWITCH(E6759,"Delhi","North","Chennai","South","Hyderabad","South","Mumbai","Central","Bangalore","South")</f>
        <v>Central</v>
      </c>
      <c r="O6759" s="12">
        <v>93500.35</v>
      </c>
      <c r="P6759" s="4">
        <f>Table1[[#This Row],[Delivery_Date]]-Table1[[#This Row],[Order_Date]]</f>
        <v>15</v>
      </c>
      <c r="Q6759" s="4" t="str">
        <f>IF(Table1[[#This Row],[Delivery delay days]]&gt;5,"delay","on time")</f>
        <v>delay</v>
      </c>
      <c r="R6759" s="10">
        <f>DATEVALUE(Table1[[#This Row],[Delivery_Date]])</f>
        <v>45296</v>
      </c>
      <c r="S6759" s="10">
        <f>DATEVALUE(Table1[[#This Row],[Order_Date]])</f>
        <v>45281</v>
      </c>
      <c r="T6759" s="4" t="str" cm="1">
        <f t="array" ref="T6759">_xlfn.IFS(Table1[[#This Row],[Inventory_Level]]&lt;=200,"low",Table1[[#This Row],[Inventory_Level]]&gt;=700,"high",Table1[[#This Row],[Inventory_Level]]&gt;200,"medium")</f>
        <v>high</v>
      </c>
    </row>
    <row r="6760" spans="1:20" x14ac:dyDescent="0.35">
      <c r="A6760" s="4">
        <v>6759</v>
      </c>
      <c r="B6760" s="4" t="s">
        <v>15</v>
      </c>
      <c r="C6760" s="4" t="s">
        <v>16</v>
      </c>
      <c r="D6760" s="4" t="s">
        <v>45</v>
      </c>
      <c r="E6760" s="4" t="s">
        <v>26</v>
      </c>
      <c r="F6760" s="10" t="s">
        <v>61</v>
      </c>
      <c r="G6760" s="11" t="s">
        <v>361</v>
      </c>
      <c r="H6760" s="4">
        <v>30</v>
      </c>
      <c r="I6760" s="12">
        <v>20605.060000000001</v>
      </c>
      <c r="J6760" s="12">
        <v>618151.80000000005</v>
      </c>
      <c r="K6760" s="12">
        <v>4855.2</v>
      </c>
      <c r="L6760" s="4">
        <v>15</v>
      </c>
      <c r="M6760" s="4" t="s">
        <v>21</v>
      </c>
      <c r="N6760" s="4" t="str" cm="1">
        <f t="array" ref="N6760">_xlfn.SWITCH(E6760,"Delhi","North","Chennai","South","Hyderabad","South","Mumbai","Central","Bangalore","South")</f>
        <v>South</v>
      </c>
      <c r="O6760" s="12">
        <v>119373.84</v>
      </c>
      <c r="P6760" s="4">
        <f>Table1[[#This Row],[Delivery_Date]]-Table1[[#This Row],[Order_Date]]</f>
        <v>1</v>
      </c>
      <c r="Q6760" s="4" t="str">
        <f>IF(Table1[[#This Row],[Delivery delay days]]&gt;5,"delay","on time")</f>
        <v>on time</v>
      </c>
      <c r="R6760" s="10">
        <f>DATEVALUE(Table1[[#This Row],[Delivery_Date]])</f>
        <v>45035</v>
      </c>
      <c r="S6760" s="10">
        <f>DATEVALUE(Table1[[#This Row],[Order_Date]])</f>
        <v>45034</v>
      </c>
      <c r="T6760" s="4" t="str" cm="1">
        <f t="array" ref="T6760">_xlfn.IFS(Table1[[#This Row],[Inventory_Level]]&lt;=200,"low",Table1[[#This Row],[Inventory_Level]]&gt;=700,"high",Table1[[#This Row],[Inventory_Level]]&gt;200,"medium")</f>
        <v>low</v>
      </c>
    </row>
    <row r="6761" spans="1:20" x14ac:dyDescent="0.35">
      <c r="A6761" s="4">
        <v>6760</v>
      </c>
      <c r="B6761" s="4" t="s">
        <v>59</v>
      </c>
      <c r="C6761" s="4" t="s">
        <v>16</v>
      </c>
      <c r="D6761" s="4" t="s">
        <v>17</v>
      </c>
      <c r="E6761" s="4" t="s">
        <v>52</v>
      </c>
      <c r="F6761" s="10" t="s">
        <v>28</v>
      </c>
      <c r="G6761" s="11" t="s">
        <v>171</v>
      </c>
      <c r="H6761" s="4">
        <v>10</v>
      </c>
      <c r="I6761" s="12">
        <v>19114.8</v>
      </c>
      <c r="J6761" s="12">
        <v>191148</v>
      </c>
      <c r="K6761" s="12">
        <v>595.37</v>
      </c>
      <c r="L6761" s="4">
        <v>424</v>
      </c>
      <c r="M6761" s="4" t="s">
        <v>42</v>
      </c>
      <c r="N6761" s="4" t="str" cm="1">
        <f t="array" ref="N6761">_xlfn.SWITCH(E6761,"Delhi","North","Chennai","South","Hyderabad","South","Mumbai","Central","Bangalore","South")</f>
        <v>Central</v>
      </c>
      <c r="O6761" s="12">
        <v>41170.5</v>
      </c>
      <c r="P6761" s="4">
        <f>Table1[[#This Row],[Delivery_Date]]-Table1[[#This Row],[Order_Date]]</f>
        <v>6</v>
      </c>
      <c r="Q6761" s="4" t="str">
        <f>IF(Table1[[#This Row],[Delivery delay days]]&gt;5,"delay","on time")</f>
        <v>delay</v>
      </c>
      <c r="R6761" s="10">
        <f>DATEVALUE(Table1[[#This Row],[Delivery_Date]])</f>
        <v>45143</v>
      </c>
      <c r="S6761" s="10">
        <f>DATEVALUE(Table1[[#This Row],[Order_Date]])</f>
        <v>45137</v>
      </c>
      <c r="T6761" s="4" t="str" cm="1">
        <f t="array" ref="T6761">_xlfn.IFS(Table1[[#This Row],[Inventory_Level]]&lt;=200,"low",Table1[[#This Row],[Inventory_Level]]&gt;=700,"high",Table1[[#This Row],[Inventory_Level]]&gt;200,"medium")</f>
        <v>medium</v>
      </c>
    </row>
    <row r="6762" spans="1:20" x14ac:dyDescent="0.35">
      <c r="A6762" s="4">
        <v>6761</v>
      </c>
      <c r="B6762" s="4" t="s">
        <v>44</v>
      </c>
      <c r="C6762" s="4" t="s">
        <v>16</v>
      </c>
      <c r="D6762" s="4" t="s">
        <v>32</v>
      </c>
      <c r="E6762" s="4" t="s">
        <v>26</v>
      </c>
      <c r="F6762" s="10" t="s">
        <v>408</v>
      </c>
      <c r="G6762" s="11" t="s">
        <v>164</v>
      </c>
      <c r="H6762" s="4">
        <v>89</v>
      </c>
      <c r="I6762" s="12">
        <v>19693.2</v>
      </c>
      <c r="J6762" s="12">
        <v>1752694.8</v>
      </c>
      <c r="K6762" s="12">
        <v>1196.3800000000001</v>
      </c>
      <c r="L6762" s="4">
        <v>708</v>
      </c>
      <c r="M6762" s="4" t="s">
        <v>42</v>
      </c>
      <c r="N6762" s="4" t="str" cm="1">
        <f t="array" ref="N6762">_xlfn.SWITCH(E6762,"Delhi","North","Chennai","South","Hyderabad","South","Mumbai","Central","Bangalore","South")</f>
        <v>South</v>
      </c>
      <c r="O6762" s="12">
        <v>117794.85</v>
      </c>
      <c r="P6762" s="4">
        <f>Table1[[#This Row],[Delivery_Date]]-Table1[[#This Row],[Order_Date]]</f>
        <v>4</v>
      </c>
      <c r="Q6762" s="4" t="str">
        <f>IF(Table1[[#This Row],[Delivery delay days]]&gt;5,"delay","on time")</f>
        <v>on time</v>
      </c>
      <c r="R6762" s="10">
        <f>DATEVALUE(Table1[[#This Row],[Delivery_Date]])</f>
        <v>45226</v>
      </c>
      <c r="S6762" s="10">
        <f>DATEVALUE(Table1[[#This Row],[Order_Date]])</f>
        <v>45222</v>
      </c>
      <c r="T6762" s="4" t="str" cm="1">
        <f t="array" ref="T6762">_xlfn.IFS(Table1[[#This Row],[Inventory_Level]]&lt;=200,"low",Table1[[#This Row],[Inventory_Level]]&gt;=700,"high",Table1[[#This Row],[Inventory_Level]]&gt;200,"medium")</f>
        <v>high</v>
      </c>
    </row>
    <row r="6763" spans="1:20" x14ac:dyDescent="0.35">
      <c r="A6763" s="4">
        <v>6762</v>
      </c>
      <c r="B6763" s="4" t="s">
        <v>59</v>
      </c>
      <c r="C6763" s="4" t="s">
        <v>16</v>
      </c>
      <c r="D6763" s="4" t="s">
        <v>25</v>
      </c>
      <c r="E6763" s="4" t="s">
        <v>26</v>
      </c>
      <c r="F6763" s="10" t="s">
        <v>250</v>
      </c>
      <c r="G6763" s="11" t="s">
        <v>91</v>
      </c>
      <c r="H6763" s="4">
        <v>6</v>
      </c>
      <c r="I6763" s="12">
        <v>23111.67</v>
      </c>
      <c r="J6763" s="12">
        <v>138670.01999999999</v>
      </c>
      <c r="K6763" s="12">
        <v>3470.37</v>
      </c>
      <c r="L6763" s="4">
        <v>894</v>
      </c>
      <c r="M6763" s="4" t="s">
        <v>29</v>
      </c>
      <c r="N6763" s="4" t="str" cm="1">
        <f t="array" ref="N6763">_xlfn.SWITCH(E6763,"Delhi","North","Chennai","South","Hyderabad","South","Mumbai","Central","Bangalore","South")</f>
        <v>South</v>
      </c>
      <c r="O6763" s="12">
        <v>16216.15</v>
      </c>
      <c r="P6763" s="4">
        <f>Table1[[#This Row],[Delivery_Date]]-Table1[[#This Row],[Order_Date]]</f>
        <v>8</v>
      </c>
      <c r="Q6763" s="4" t="str">
        <f>IF(Table1[[#This Row],[Delivery delay days]]&gt;5,"delay","on time")</f>
        <v>delay</v>
      </c>
      <c r="R6763" s="10">
        <f>DATEVALUE(Table1[[#This Row],[Delivery_Date]])</f>
        <v>45027</v>
      </c>
      <c r="S6763" s="10">
        <f>DATEVALUE(Table1[[#This Row],[Order_Date]])</f>
        <v>45019</v>
      </c>
      <c r="T6763" s="4" t="str" cm="1">
        <f t="array" ref="T6763">_xlfn.IFS(Table1[[#This Row],[Inventory_Level]]&lt;=200,"low",Table1[[#This Row],[Inventory_Level]]&gt;=700,"high",Table1[[#This Row],[Inventory_Level]]&gt;200,"medium")</f>
        <v>high</v>
      </c>
    </row>
    <row r="6764" spans="1:20" x14ac:dyDescent="0.35">
      <c r="A6764" s="4">
        <v>6763</v>
      </c>
      <c r="B6764" s="4" t="s">
        <v>51</v>
      </c>
      <c r="C6764" s="4" t="s">
        <v>16</v>
      </c>
      <c r="D6764" s="4" t="s">
        <v>32</v>
      </c>
      <c r="E6764" s="4" t="s">
        <v>26</v>
      </c>
      <c r="F6764" s="10" t="s">
        <v>185</v>
      </c>
      <c r="G6764" s="11" t="s">
        <v>364</v>
      </c>
      <c r="H6764" s="4">
        <v>7</v>
      </c>
      <c r="I6764" s="12">
        <v>1220.3599999999999</v>
      </c>
      <c r="J6764" s="12">
        <v>8542.52</v>
      </c>
      <c r="K6764" s="12">
        <v>1920.44</v>
      </c>
      <c r="L6764" s="4">
        <v>657</v>
      </c>
      <c r="M6764" s="4" t="s">
        <v>21</v>
      </c>
      <c r="N6764" s="4" t="str" cm="1">
        <f t="array" ref="N6764">_xlfn.SWITCH(E6764,"Delhi","North","Chennai","South","Hyderabad","South","Mumbai","Central","Bangalore","South")</f>
        <v>South</v>
      </c>
      <c r="O6764" s="12">
        <v>611.25</v>
      </c>
      <c r="P6764" s="4">
        <f>Table1[[#This Row],[Delivery_Date]]-Table1[[#This Row],[Order_Date]]</f>
        <v>8</v>
      </c>
      <c r="Q6764" s="4" t="str">
        <f>IF(Table1[[#This Row],[Delivery delay days]]&gt;5,"delay","on time")</f>
        <v>delay</v>
      </c>
      <c r="R6764" s="10">
        <f>DATEVALUE(Table1[[#This Row],[Delivery_Date]])</f>
        <v>45049</v>
      </c>
      <c r="S6764" s="10">
        <f>DATEVALUE(Table1[[#This Row],[Order_Date]])</f>
        <v>45041</v>
      </c>
      <c r="T6764" s="4" t="str" cm="1">
        <f t="array" ref="T6764">_xlfn.IFS(Table1[[#This Row],[Inventory_Level]]&lt;=200,"low",Table1[[#This Row],[Inventory_Level]]&gt;=700,"high",Table1[[#This Row],[Inventory_Level]]&gt;200,"medium")</f>
        <v>medium</v>
      </c>
    </row>
    <row r="6765" spans="1:20" x14ac:dyDescent="0.35">
      <c r="A6765" s="4">
        <v>6764</v>
      </c>
      <c r="B6765" s="4" t="s">
        <v>15</v>
      </c>
      <c r="C6765" s="4" t="s">
        <v>24</v>
      </c>
      <c r="D6765" s="4" t="s">
        <v>17</v>
      </c>
      <c r="E6765" s="4" t="s">
        <v>18</v>
      </c>
      <c r="F6765" s="10" t="s">
        <v>299</v>
      </c>
      <c r="G6765" s="11" t="s">
        <v>267</v>
      </c>
      <c r="H6765" s="4">
        <v>77</v>
      </c>
      <c r="I6765" s="12">
        <v>6031.3</v>
      </c>
      <c r="J6765" s="12">
        <v>464410.1</v>
      </c>
      <c r="K6765" s="12">
        <v>4235.67</v>
      </c>
      <c r="L6765" s="4">
        <v>790</v>
      </c>
      <c r="M6765" s="4" t="s">
        <v>21</v>
      </c>
      <c r="N6765" s="4" t="str" cm="1">
        <f t="array" ref="N6765">_xlfn.SWITCH(E6765,"Delhi","North","Chennai","South","Hyderabad","South","Mumbai","Central","Bangalore","South")</f>
        <v>North</v>
      </c>
      <c r="O6765" s="12">
        <v>76682.92</v>
      </c>
      <c r="P6765" s="4">
        <f>Table1[[#This Row],[Delivery_Date]]-Table1[[#This Row],[Order_Date]]</f>
        <v>8</v>
      </c>
      <c r="Q6765" s="4" t="str">
        <f>IF(Table1[[#This Row],[Delivery delay days]]&gt;5,"delay","on time")</f>
        <v>delay</v>
      </c>
      <c r="R6765" s="10">
        <f>DATEVALUE(Table1[[#This Row],[Delivery_Date]])</f>
        <v>45218</v>
      </c>
      <c r="S6765" s="10">
        <f>DATEVALUE(Table1[[#This Row],[Order_Date]])</f>
        <v>45210</v>
      </c>
      <c r="T6765" s="4" t="str" cm="1">
        <f t="array" ref="T6765">_xlfn.IFS(Table1[[#This Row],[Inventory_Level]]&lt;=200,"low",Table1[[#This Row],[Inventory_Level]]&gt;=700,"high",Table1[[#This Row],[Inventory_Level]]&gt;200,"medium")</f>
        <v>high</v>
      </c>
    </row>
    <row r="6766" spans="1:20" x14ac:dyDescent="0.35">
      <c r="A6766" s="4">
        <v>6765</v>
      </c>
      <c r="B6766" s="4" t="s">
        <v>51</v>
      </c>
      <c r="C6766" s="4" t="s">
        <v>16</v>
      </c>
      <c r="D6766" s="4" t="s">
        <v>32</v>
      </c>
      <c r="E6766" s="4" t="s">
        <v>52</v>
      </c>
      <c r="F6766" s="10" t="s">
        <v>266</v>
      </c>
      <c r="G6766" s="11" t="s">
        <v>321</v>
      </c>
      <c r="H6766" s="4">
        <v>89</v>
      </c>
      <c r="I6766" s="12">
        <v>44017.66</v>
      </c>
      <c r="J6766" s="12">
        <v>3917571.74</v>
      </c>
      <c r="K6766" s="12">
        <v>462.54</v>
      </c>
      <c r="L6766" s="4">
        <v>697</v>
      </c>
      <c r="M6766" s="4" t="s">
        <v>29</v>
      </c>
      <c r="N6766" s="4" t="str" cm="1">
        <f t="array" ref="N6766">_xlfn.SWITCH(E6766,"Delhi","North","Chennai","South","Hyderabad","South","Mumbai","Central","Bangalore","South")</f>
        <v>Central</v>
      </c>
      <c r="O6766" s="12">
        <v>288087.08</v>
      </c>
      <c r="P6766" s="4">
        <f>Table1[[#This Row],[Delivery_Date]]-Table1[[#This Row],[Order_Date]]</f>
        <v>6</v>
      </c>
      <c r="Q6766" s="4" t="str">
        <f>IF(Table1[[#This Row],[Delivery delay days]]&gt;5,"delay","on time")</f>
        <v>delay</v>
      </c>
      <c r="R6766" s="10">
        <f>DATEVALUE(Table1[[#This Row],[Delivery_Date]])</f>
        <v>45085</v>
      </c>
      <c r="S6766" s="10">
        <f>DATEVALUE(Table1[[#This Row],[Order_Date]])</f>
        <v>45079</v>
      </c>
      <c r="T6766" s="4" t="str" cm="1">
        <f t="array" ref="T6766">_xlfn.IFS(Table1[[#This Row],[Inventory_Level]]&lt;=200,"low",Table1[[#This Row],[Inventory_Level]]&gt;=700,"high",Table1[[#This Row],[Inventory_Level]]&gt;200,"medium")</f>
        <v>medium</v>
      </c>
    </row>
    <row r="6767" spans="1:20" x14ac:dyDescent="0.35">
      <c r="A6767" s="4">
        <v>6766</v>
      </c>
      <c r="B6767" s="4" t="s">
        <v>31</v>
      </c>
      <c r="C6767" s="4" t="s">
        <v>38</v>
      </c>
      <c r="D6767" s="4" t="s">
        <v>17</v>
      </c>
      <c r="E6767" s="4" t="s">
        <v>52</v>
      </c>
      <c r="F6767" s="10" t="s">
        <v>174</v>
      </c>
      <c r="G6767" s="11" t="s">
        <v>298</v>
      </c>
      <c r="H6767" s="4">
        <v>89</v>
      </c>
      <c r="I6767" s="12">
        <v>1064.72</v>
      </c>
      <c r="J6767" s="12">
        <v>94760.08</v>
      </c>
      <c r="K6767" s="12">
        <v>1257.5899999999999</v>
      </c>
      <c r="L6767" s="4">
        <v>234</v>
      </c>
      <c r="M6767" s="4" t="s">
        <v>35</v>
      </c>
      <c r="N6767" s="4" t="str" cm="1">
        <f t="array" ref="N6767">_xlfn.SWITCH(E6767,"Delhi","North","Chennai","South","Hyderabad","South","Mumbai","Central","Bangalore","South")</f>
        <v>Central</v>
      </c>
      <c r="O6767" s="12">
        <v>7560.95</v>
      </c>
      <c r="P6767" s="4">
        <f>Table1[[#This Row],[Delivery_Date]]-Table1[[#This Row],[Order_Date]]</f>
        <v>6</v>
      </c>
      <c r="Q6767" s="4" t="str">
        <f>IF(Table1[[#This Row],[Delivery delay days]]&gt;5,"delay","on time")</f>
        <v>delay</v>
      </c>
      <c r="R6767" s="10">
        <f>DATEVALUE(Table1[[#This Row],[Delivery_Date]])</f>
        <v>45072</v>
      </c>
      <c r="S6767" s="10">
        <f>DATEVALUE(Table1[[#This Row],[Order_Date]])</f>
        <v>45066</v>
      </c>
      <c r="T6767" s="4" t="str" cm="1">
        <f t="array" ref="T6767">_xlfn.IFS(Table1[[#This Row],[Inventory_Level]]&lt;=200,"low",Table1[[#This Row],[Inventory_Level]]&gt;=700,"high",Table1[[#This Row],[Inventory_Level]]&gt;200,"medium")</f>
        <v>medium</v>
      </c>
    </row>
    <row r="6768" spans="1:20" x14ac:dyDescent="0.35">
      <c r="A6768" s="4">
        <v>6767</v>
      </c>
      <c r="B6768" s="4" t="s">
        <v>31</v>
      </c>
      <c r="C6768" s="4" t="s">
        <v>16</v>
      </c>
      <c r="D6768" s="4" t="s">
        <v>45</v>
      </c>
      <c r="E6768" s="4" t="s">
        <v>18</v>
      </c>
      <c r="F6768" s="10" t="s">
        <v>78</v>
      </c>
      <c r="G6768" s="11" t="s">
        <v>311</v>
      </c>
      <c r="H6768" s="4">
        <v>53</v>
      </c>
      <c r="I6768" s="12">
        <v>12634.51</v>
      </c>
      <c r="J6768" s="12">
        <v>669629.03</v>
      </c>
      <c r="K6768" s="12">
        <v>3484.18</v>
      </c>
      <c r="L6768" s="4">
        <v>287</v>
      </c>
      <c r="M6768" s="4" t="s">
        <v>35</v>
      </c>
      <c r="N6768" s="4" t="str" cm="1">
        <f t="array" ref="N6768">_xlfn.SWITCH(E6768,"Delhi","North","Chennai","South","Hyderabad","South","Mumbai","Central","Bangalore","South")</f>
        <v>North</v>
      </c>
      <c r="O6768" s="12">
        <v>131973.03</v>
      </c>
      <c r="P6768" s="4">
        <f>Table1[[#This Row],[Delivery_Date]]-Table1[[#This Row],[Order_Date]]</f>
        <v>15</v>
      </c>
      <c r="Q6768" s="4" t="str">
        <f>IF(Table1[[#This Row],[Delivery delay days]]&gt;5,"delay","on time")</f>
        <v>delay</v>
      </c>
      <c r="R6768" s="10">
        <f>DATEVALUE(Table1[[#This Row],[Delivery_Date]])</f>
        <v>45221</v>
      </c>
      <c r="S6768" s="10">
        <f>DATEVALUE(Table1[[#This Row],[Order_Date]])</f>
        <v>45206</v>
      </c>
      <c r="T6768" s="4" t="str" cm="1">
        <f t="array" ref="T6768">_xlfn.IFS(Table1[[#This Row],[Inventory_Level]]&lt;=200,"low",Table1[[#This Row],[Inventory_Level]]&gt;=700,"high",Table1[[#This Row],[Inventory_Level]]&gt;200,"medium")</f>
        <v>medium</v>
      </c>
    </row>
    <row r="6769" spans="1:20" x14ac:dyDescent="0.35">
      <c r="A6769" s="4">
        <v>6768</v>
      </c>
      <c r="B6769" s="4" t="s">
        <v>51</v>
      </c>
      <c r="C6769" s="4" t="s">
        <v>24</v>
      </c>
      <c r="D6769" s="4" t="s">
        <v>17</v>
      </c>
      <c r="E6769" s="4" t="s">
        <v>18</v>
      </c>
      <c r="F6769" s="10" t="s">
        <v>407</v>
      </c>
      <c r="G6769" s="11" t="s">
        <v>256</v>
      </c>
      <c r="H6769" s="4">
        <v>72</v>
      </c>
      <c r="I6769" s="12">
        <v>7469.14</v>
      </c>
      <c r="J6769" s="12">
        <v>537778.07999999996</v>
      </c>
      <c r="K6769" s="12">
        <v>1839.52</v>
      </c>
      <c r="L6769" s="4">
        <v>578</v>
      </c>
      <c r="M6769" s="4" t="s">
        <v>35</v>
      </c>
      <c r="N6769" s="4" t="str" cm="1">
        <f t="array" ref="N6769">_xlfn.SWITCH(E6769,"Delhi","North","Chennai","South","Hyderabad","South","Mumbai","Central","Bangalore","South")</f>
        <v>North</v>
      </c>
      <c r="O6769" s="12">
        <v>92199.94</v>
      </c>
      <c r="P6769" s="4">
        <f>Table1[[#This Row],[Delivery_Date]]-Table1[[#This Row],[Order_Date]]</f>
        <v>4</v>
      </c>
      <c r="Q6769" s="4" t="str">
        <f>IF(Table1[[#This Row],[Delivery delay days]]&gt;5,"delay","on time")</f>
        <v>on time</v>
      </c>
      <c r="R6769" s="10">
        <f>DATEVALUE(Table1[[#This Row],[Delivery_Date]])</f>
        <v>45102</v>
      </c>
      <c r="S6769" s="10">
        <f>DATEVALUE(Table1[[#This Row],[Order_Date]])</f>
        <v>45098</v>
      </c>
      <c r="T6769" s="4" t="str" cm="1">
        <f t="array" ref="T6769">_xlfn.IFS(Table1[[#This Row],[Inventory_Level]]&lt;=200,"low",Table1[[#This Row],[Inventory_Level]]&gt;=700,"high",Table1[[#This Row],[Inventory_Level]]&gt;200,"medium")</f>
        <v>medium</v>
      </c>
    </row>
    <row r="6770" spans="1:20" x14ac:dyDescent="0.35">
      <c r="A6770" s="4">
        <v>6769</v>
      </c>
      <c r="B6770" s="4" t="s">
        <v>51</v>
      </c>
      <c r="C6770" s="4" t="s">
        <v>38</v>
      </c>
      <c r="D6770" s="4" t="s">
        <v>25</v>
      </c>
      <c r="E6770" s="4" t="s">
        <v>60</v>
      </c>
      <c r="F6770" s="10" t="s">
        <v>34</v>
      </c>
      <c r="G6770" s="11" t="s">
        <v>108</v>
      </c>
      <c r="H6770" s="4">
        <v>78</v>
      </c>
      <c r="I6770" s="12">
        <v>9346.17</v>
      </c>
      <c r="J6770" s="12">
        <v>729001.26</v>
      </c>
      <c r="K6770" s="12">
        <v>4129.7</v>
      </c>
      <c r="L6770" s="4">
        <v>942</v>
      </c>
      <c r="M6770" s="4" t="s">
        <v>42</v>
      </c>
      <c r="N6770" s="4" t="str" cm="1">
        <f t="array" ref="N6770">_xlfn.SWITCH(E6770,"Delhi","North","Chennai","South","Hyderabad","South","Mumbai","Central","Bangalore","South")</f>
        <v>South</v>
      </c>
      <c r="O6770" s="12">
        <v>101000.87</v>
      </c>
      <c r="P6770" s="4">
        <f>Table1[[#This Row],[Delivery_Date]]-Table1[[#This Row],[Order_Date]]</f>
        <v>1</v>
      </c>
      <c r="Q6770" s="4" t="str">
        <f>IF(Table1[[#This Row],[Delivery delay days]]&gt;5,"delay","on time")</f>
        <v>on time</v>
      </c>
      <c r="R6770" s="10">
        <f>DATEVALUE(Table1[[#This Row],[Delivery_Date]])</f>
        <v>45059</v>
      </c>
      <c r="S6770" s="10">
        <f>DATEVALUE(Table1[[#This Row],[Order_Date]])</f>
        <v>45058</v>
      </c>
      <c r="T6770" s="4" t="str" cm="1">
        <f t="array" ref="T6770">_xlfn.IFS(Table1[[#This Row],[Inventory_Level]]&lt;=200,"low",Table1[[#This Row],[Inventory_Level]]&gt;=700,"high",Table1[[#This Row],[Inventory_Level]]&gt;200,"medium")</f>
        <v>high</v>
      </c>
    </row>
    <row r="6771" spans="1:20" x14ac:dyDescent="0.35">
      <c r="A6771" s="4">
        <v>6770</v>
      </c>
      <c r="B6771" s="4" t="s">
        <v>65</v>
      </c>
      <c r="C6771" s="4" t="s">
        <v>38</v>
      </c>
      <c r="D6771" s="4" t="s">
        <v>39</v>
      </c>
      <c r="E6771" s="4" t="s">
        <v>46</v>
      </c>
      <c r="F6771" s="10" t="s">
        <v>308</v>
      </c>
      <c r="G6771" s="11" t="s">
        <v>236</v>
      </c>
      <c r="H6771" s="4">
        <v>48</v>
      </c>
      <c r="I6771" s="12">
        <v>10887.79</v>
      </c>
      <c r="J6771" s="12">
        <v>522613.92</v>
      </c>
      <c r="K6771" s="12">
        <v>4140.09</v>
      </c>
      <c r="L6771" s="4">
        <v>483</v>
      </c>
      <c r="M6771" s="4" t="s">
        <v>42</v>
      </c>
      <c r="N6771" s="4" t="str" cm="1">
        <f t="array" ref="N6771">_xlfn.SWITCH(E6771,"Delhi","North","Chennai","South","Hyderabad","South","Mumbai","Central","Bangalore","South")</f>
        <v>South</v>
      </c>
      <c r="O6771" s="12">
        <v>40498.370000000003</v>
      </c>
      <c r="P6771" s="4">
        <f>Table1[[#This Row],[Delivery_Date]]-Table1[[#This Row],[Order_Date]]</f>
        <v>9</v>
      </c>
      <c r="Q6771" s="4" t="str">
        <f>IF(Table1[[#This Row],[Delivery delay days]]&gt;5,"delay","on time")</f>
        <v>delay</v>
      </c>
      <c r="R6771" s="10">
        <f>DATEVALUE(Table1[[#This Row],[Delivery_Date]])</f>
        <v>45290</v>
      </c>
      <c r="S6771" s="10">
        <f>DATEVALUE(Table1[[#This Row],[Order_Date]])</f>
        <v>45281</v>
      </c>
      <c r="T6771" s="4" t="str" cm="1">
        <f t="array" ref="T6771">_xlfn.IFS(Table1[[#This Row],[Inventory_Level]]&lt;=200,"low",Table1[[#This Row],[Inventory_Level]]&gt;=700,"high",Table1[[#This Row],[Inventory_Level]]&gt;200,"medium")</f>
        <v>medium</v>
      </c>
    </row>
    <row r="6772" spans="1:20" x14ac:dyDescent="0.35">
      <c r="A6772" s="4">
        <v>6771</v>
      </c>
      <c r="B6772" s="4" t="s">
        <v>65</v>
      </c>
      <c r="C6772" s="4" t="s">
        <v>24</v>
      </c>
      <c r="D6772" s="4" t="s">
        <v>39</v>
      </c>
      <c r="E6772" s="4" t="s">
        <v>52</v>
      </c>
      <c r="F6772" s="10" t="s">
        <v>326</v>
      </c>
      <c r="G6772" s="11" t="s">
        <v>189</v>
      </c>
      <c r="H6772" s="4">
        <v>64</v>
      </c>
      <c r="I6772" s="12">
        <v>42352.25</v>
      </c>
      <c r="J6772" s="12">
        <v>2710544</v>
      </c>
      <c r="K6772" s="12">
        <v>3740.53</v>
      </c>
      <c r="L6772" s="4">
        <v>168</v>
      </c>
      <c r="M6772" s="4" t="s">
        <v>35</v>
      </c>
      <c r="N6772" s="4" t="str" cm="1">
        <f t="array" ref="N6772">_xlfn.SWITCH(E6772,"Delhi","North","Chennai","South","Hyderabad","South","Mumbai","Central","Bangalore","South")</f>
        <v>Central</v>
      </c>
      <c r="O6772" s="12">
        <v>392790.55</v>
      </c>
      <c r="P6772" s="4">
        <f>Table1[[#This Row],[Delivery_Date]]-Table1[[#This Row],[Order_Date]]</f>
        <v>1</v>
      </c>
      <c r="Q6772" s="4" t="str">
        <f>IF(Table1[[#This Row],[Delivery delay days]]&gt;5,"delay","on time")</f>
        <v>on time</v>
      </c>
      <c r="R6772" s="10">
        <f>DATEVALUE(Table1[[#This Row],[Delivery_Date]])</f>
        <v>45113</v>
      </c>
      <c r="S6772" s="10">
        <f>DATEVALUE(Table1[[#This Row],[Order_Date]])</f>
        <v>45112</v>
      </c>
      <c r="T6772" s="4" t="str" cm="1">
        <f t="array" ref="T6772">_xlfn.IFS(Table1[[#This Row],[Inventory_Level]]&lt;=200,"low",Table1[[#This Row],[Inventory_Level]]&gt;=700,"high",Table1[[#This Row],[Inventory_Level]]&gt;200,"medium")</f>
        <v>low</v>
      </c>
    </row>
    <row r="6773" spans="1:20" x14ac:dyDescent="0.35">
      <c r="A6773" s="4">
        <v>6772</v>
      </c>
      <c r="B6773" s="4" t="s">
        <v>37</v>
      </c>
      <c r="C6773" s="4" t="s">
        <v>38</v>
      </c>
      <c r="D6773" s="4" t="s">
        <v>39</v>
      </c>
      <c r="E6773" s="4" t="s">
        <v>60</v>
      </c>
      <c r="F6773" s="10" t="s">
        <v>346</v>
      </c>
      <c r="G6773" s="11" t="s">
        <v>297</v>
      </c>
      <c r="H6773" s="4">
        <v>88</v>
      </c>
      <c r="I6773" s="12">
        <v>3980.8</v>
      </c>
      <c r="J6773" s="12">
        <v>350310.40000000002</v>
      </c>
      <c r="K6773" s="12">
        <v>2414.88</v>
      </c>
      <c r="L6773" s="4">
        <v>28</v>
      </c>
      <c r="M6773" s="4" t="s">
        <v>21</v>
      </c>
      <c r="N6773" s="4" t="str" cm="1">
        <f t="array" ref="N6773">_xlfn.SWITCH(E6773,"Delhi","North","Chennai","South","Hyderabad","South","Mumbai","Central","Bangalore","South")</f>
        <v>South</v>
      </c>
      <c r="O6773" s="12">
        <v>38038.53</v>
      </c>
      <c r="P6773" s="4">
        <f>Table1[[#This Row],[Delivery_Date]]-Table1[[#This Row],[Order_Date]]</f>
        <v>7</v>
      </c>
      <c r="Q6773" s="4" t="str">
        <f>IF(Table1[[#This Row],[Delivery delay days]]&gt;5,"delay","on time")</f>
        <v>delay</v>
      </c>
      <c r="R6773" s="10">
        <f>DATEVALUE(Table1[[#This Row],[Delivery_Date]])</f>
        <v>45093</v>
      </c>
      <c r="S6773" s="10">
        <f>DATEVALUE(Table1[[#This Row],[Order_Date]])</f>
        <v>45086</v>
      </c>
      <c r="T6773" s="4" t="str" cm="1">
        <f t="array" ref="T6773">_xlfn.IFS(Table1[[#This Row],[Inventory_Level]]&lt;=200,"low",Table1[[#This Row],[Inventory_Level]]&gt;=700,"high",Table1[[#This Row],[Inventory_Level]]&gt;200,"medium")</f>
        <v>low</v>
      </c>
    </row>
    <row r="6774" spans="1:20" x14ac:dyDescent="0.35">
      <c r="A6774" s="4">
        <v>6773</v>
      </c>
      <c r="B6774" s="4" t="s">
        <v>59</v>
      </c>
      <c r="C6774" s="4" t="s">
        <v>16</v>
      </c>
      <c r="D6774" s="4" t="s">
        <v>17</v>
      </c>
      <c r="E6774" s="4" t="s">
        <v>52</v>
      </c>
      <c r="F6774" s="10" t="s">
        <v>410</v>
      </c>
      <c r="G6774" s="11" t="s">
        <v>120</v>
      </c>
      <c r="H6774" s="4">
        <v>56</v>
      </c>
      <c r="I6774" s="12">
        <v>5589.95</v>
      </c>
      <c r="J6774" s="12">
        <v>313037.2</v>
      </c>
      <c r="K6774" s="12">
        <v>4478.37</v>
      </c>
      <c r="L6774" s="4">
        <v>329</v>
      </c>
      <c r="M6774" s="4" t="s">
        <v>21</v>
      </c>
      <c r="N6774" s="4" t="str" cm="1">
        <f t="array" ref="N6774">_xlfn.SWITCH(E6774,"Delhi","North","Chennai","South","Hyderabad","South","Mumbai","Central","Bangalore","South")</f>
        <v>Central</v>
      </c>
      <c r="O6774" s="12">
        <v>17126.39</v>
      </c>
      <c r="P6774" s="4">
        <f>Table1[[#This Row],[Delivery_Date]]-Table1[[#This Row],[Order_Date]]</f>
        <v>6</v>
      </c>
      <c r="Q6774" s="4" t="str">
        <f>IF(Table1[[#This Row],[Delivery delay days]]&gt;5,"delay","on time")</f>
        <v>delay</v>
      </c>
      <c r="R6774" s="10">
        <f>DATEVALUE(Table1[[#This Row],[Delivery_Date]])</f>
        <v>45076</v>
      </c>
      <c r="S6774" s="10">
        <f>DATEVALUE(Table1[[#This Row],[Order_Date]])</f>
        <v>45070</v>
      </c>
      <c r="T6774" s="4" t="str" cm="1">
        <f t="array" ref="T6774">_xlfn.IFS(Table1[[#This Row],[Inventory_Level]]&lt;=200,"low",Table1[[#This Row],[Inventory_Level]]&gt;=700,"high",Table1[[#This Row],[Inventory_Level]]&gt;200,"medium")</f>
        <v>medium</v>
      </c>
    </row>
    <row r="6775" spans="1:20" x14ac:dyDescent="0.35">
      <c r="A6775" s="4">
        <v>6774</v>
      </c>
      <c r="B6775" s="4" t="s">
        <v>23</v>
      </c>
      <c r="C6775" s="4" t="s">
        <v>24</v>
      </c>
      <c r="D6775" s="4" t="s">
        <v>25</v>
      </c>
      <c r="E6775" s="4" t="s">
        <v>18</v>
      </c>
      <c r="F6775" s="10" t="s">
        <v>79</v>
      </c>
      <c r="G6775" s="11" t="s">
        <v>322</v>
      </c>
      <c r="H6775" s="4">
        <v>73</v>
      </c>
      <c r="I6775" s="12">
        <v>8517.8799999999992</v>
      </c>
      <c r="J6775" s="12">
        <v>621805.24</v>
      </c>
      <c r="K6775" s="12">
        <v>3205.05</v>
      </c>
      <c r="L6775" s="4">
        <v>586</v>
      </c>
      <c r="M6775" s="4" t="s">
        <v>29</v>
      </c>
      <c r="N6775" s="4" t="str" cm="1">
        <f t="array" ref="N6775">_xlfn.SWITCH(E6775,"Delhi","North","Chennai","South","Hyderabad","South","Mumbai","Central","Bangalore","South")</f>
        <v>North</v>
      </c>
      <c r="O6775" s="12">
        <v>139272.29</v>
      </c>
      <c r="P6775" s="4">
        <f>Table1[[#This Row],[Delivery_Date]]-Table1[[#This Row],[Order_Date]]</f>
        <v>2</v>
      </c>
      <c r="Q6775" s="4" t="str">
        <f>IF(Table1[[#This Row],[Delivery delay days]]&gt;5,"delay","on time")</f>
        <v>on time</v>
      </c>
      <c r="R6775" s="10">
        <f>DATEVALUE(Table1[[#This Row],[Delivery_Date]])</f>
        <v>44994</v>
      </c>
      <c r="S6775" s="10">
        <f>DATEVALUE(Table1[[#This Row],[Order_Date]])</f>
        <v>44992</v>
      </c>
      <c r="T6775" s="4" t="str" cm="1">
        <f t="array" ref="T6775">_xlfn.IFS(Table1[[#This Row],[Inventory_Level]]&lt;=200,"low",Table1[[#This Row],[Inventory_Level]]&gt;=700,"high",Table1[[#This Row],[Inventory_Level]]&gt;200,"medium")</f>
        <v>medium</v>
      </c>
    </row>
    <row r="6776" spans="1:20" x14ac:dyDescent="0.35">
      <c r="A6776" s="4">
        <v>6775</v>
      </c>
      <c r="B6776" s="4" t="s">
        <v>44</v>
      </c>
      <c r="C6776" s="4" t="s">
        <v>24</v>
      </c>
      <c r="D6776" s="4" t="s">
        <v>25</v>
      </c>
      <c r="E6776" s="4" t="s">
        <v>60</v>
      </c>
      <c r="F6776" s="10" t="s">
        <v>159</v>
      </c>
      <c r="G6776" s="11" t="s">
        <v>67</v>
      </c>
      <c r="H6776" s="4">
        <v>28</v>
      </c>
      <c r="I6776" s="12">
        <v>2101.64</v>
      </c>
      <c r="J6776" s="12">
        <v>58845.919999999998</v>
      </c>
      <c r="K6776" s="12">
        <v>2788.81</v>
      </c>
      <c r="L6776" s="4">
        <v>802</v>
      </c>
      <c r="M6776" s="4" t="s">
        <v>42</v>
      </c>
      <c r="N6776" s="4" t="str" cm="1">
        <f t="array" ref="N6776">_xlfn.SWITCH(E6776,"Delhi","North","Chennai","South","Hyderabad","South","Mumbai","Central","Bangalore","South")</f>
        <v>South</v>
      </c>
      <c r="O6776" s="12">
        <v>3554.99</v>
      </c>
      <c r="P6776" s="4">
        <f>Table1[[#This Row],[Delivery_Date]]-Table1[[#This Row],[Order_Date]]</f>
        <v>6</v>
      </c>
      <c r="Q6776" s="4" t="str">
        <f>IF(Table1[[#This Row],[Delivery delay days]]&gt;5,"delay","on time")</f>
        <v>delay</v>
      </c>
      <c r="R6776" s="10">
        <f>DATEVALUE(Table1[[#This Row],[Delivery_Date]])</f>
        <v>45170</v>
      </c>
      <c r="S6776" s="10">
        <f>DATEVALUE(Table1[[#This Row],[Order_Date]])</f>
        <v>45164</v>
      </c>
      <c r="T6776" s="4" t="str" cm="1">
        <f t="array" ref="T6776">_xlfn.IFS(Table1[[#This Row],[Inventory_Level]]&lt;=200,"low",Table1[[#This Row],[Inventory_Level]]&gt;=700,"high",Table1[[#This Row],[Inventory_Level]]&gt;200,"medium")</f>
        <v>high</v>
      </c>
    </row>
    <row r="6777" spans="1:20" x14ac:dyDescent="0.35">
      <c r="A6777" s="4">
        <v>6776</v>
      </c>
      <c r="B6777" s="4" t="s">
        <v>15</v>
      </c>
      <c r="C6777" s="4" t="s">
        <v>16</v>
      </c>
      <c r="D6777" s="4" t="s">
        <v>45</v>
      </c>
      <c r="E6777" s="4" t="s">
        <v>52</v>
      </c>
      <c r="F6777" s="10" t="s">
        <v>405</v>
      </c>
      <c r="G6777" s="11" t="s">
        <v>408</v>
      </c>
      <c r="H6777" s="4">
        <v>75</v>
      </c>
      <c r="I6777" s="12">
        <v>31872.59</v>
      </c>
      <c r="J6777" s="12">
        <v>2390444.25</v>
      </c>
      <c r="K6777" s="12">
        <v>658.26</v>
      </c>
      <c r="L6777" s="4">
        <v>169</v>
      </c>
      <c r="M6777" s="4" t="s">
        <v>35</v>
      </c>
      <c r="N6777" s="4" t="str" cm="1">
        <f t="array" ref="N6777">_xlfn.SWITCH(E6777,"Delhi","North","Chennai","South","Hyderabad","South","Mumbai","Central","Bangalore","South")</f>
        <v>Central</v>
      </c>
      <c r="O6777" s="12">
        <v>571131.61</v>
      </c>
      <c r="P6777" s="4">
        <f>Table1[[#This Row],[Delivery_Date]]-Table1[[#This Row],[Order_Date]]</f>
        <v>14</v>
      </c>
      <c r="Q6777" s="4" t="str">
        <f>IF(Table1[[#This Row],[Delivery delay days]]&gt;5,"delay","on time")</f>
        <v>delay</v>
      </c>
      <c r="R6777" s="10">
        <f>DATEVALUE(Table1[[#This Row],[Delivery_Date]])</f>
        <v>45222</v>
      </c>
      <c r="S6777" s="10">
        <f>DATEVALUE(Table1[[#This Row],[Order_Date]])</f>
        <v>45208</v>
      </c>
      <c r="T6777" s="4" t="str" cm="1">
        <f t="array" ref="T6777">_xlfn.IFS(Table1[[#This Row],[Inventory_Level]]&lt;=200,"low",Table1[[#This Row],[Inventory_Level]]&gt;=700,"high",Table1[[#This Row],[Inventory_Level]]&gt;200,"medium")</f>
        <v>low</v>
      </c>
    </row>
    <row r="6778" spans="1:20" x14ac:dyDescent="0.35">
      <c r="A6778" s="4">
        <v>6777</v>
      </c>
      <c r="B6778" s="4" t="s">
        <v>31</v>
      </c>
      <c r="C6778" s="4" t="s">
        <v>38</v>
      </c>
      <c r="D6778" s="4" t="s">
        <v>39</v>
      </c>
      <c r="E6778" s="4" t="s">
        <v>60</v>
      </c>
      <c r="F6778" s="10" t="s">
        <v>95</v>
      </c>
      <c r="G6778" s="11" t="s">
        <v>330</v>
      </c>
      <c r="H6778" s="4">
        <v>61</v>
      </c>
      <c r="I6778" s="12">
        <v>24286.63</v>
      </c>
      <c r="J6778" s="12">
        <v>1481484.43</v>
      </c>
      <c r="K6778" s="12">
        <v>2159.08</v>
      </c>
      <c r="L6778" s="4">
        <v>550</v>
      </c>
      <c r="M6778" s="4" t="s">
        <v>35</v>
      </c>
      <c r="N6778" s="4" t="str" cm="1">
        <f t="array" ref="N6778">_xlfn.SWITCH(E6778,"Delhi","North","Chennai","South","Hyderabad","South","Mumbai","Central","Bangalore","South")</f>
        <v>South</v>
      </c>
      <c r="O6778" s="12">
        <v>133050.47</v>
      </c>
      <c r="P6778" s="4">
        <f>Table1[[#This Row],[Delivery_Date]]-Table1[[#This Row],[Order_Date]]</f>
        <v>7</v>
      </c>
      <c r="Q6778" s="4" t="str">
        <f>IF(Table1[[#This Row],[Delivery delay days]]&gt;5,"delay","on time")</f>
        <v>delay</v>
      </c>
      <c r="R6778" s="10">
        <f>DATEVALUE(Table1[[#This Row],[Delivery_Date]])</f>
        <v>45257</v>
      </c>
      <c r="S6778" s="10">
        <f>DATEVALUE(Table1[[#This Row],[Order_Date]])</f>
        <v>45250</v>
      </c>
      <c r="T6778" s="4" t="str" cm="1">
        <f t="array" ref="T6778">_xlfn.IFS(Table1[[#This Row],[Inventory_Level]]&lt;=200,"low",Table1[[#This Row],[Inventory_Level]]&gt;=700,"high",Table1[[#This Row],[Inventory_Level]]&gt;200,"medium")</f>
        <v>medium</v>
      </c>
    </row>
    <row r="6779" spans="1:20" x14ac:dyDescent="0.35">
      <c r="A6779" s="4">
        <v>6778</v>
      </c>
      <c r="B6779" s="4" t="s">
        <v>15</v>
      </c>
      <c r="C6779" s="4" t="s">
        <v>24</v>
      </c>
      <c r="D6779" s="4" t="s">
        <v>45</v>
      </c>
      <c r="E6779" s="4" t="s">
        <v>46</v>
      </c>
      <c r="F6779" s="10" t="s">
        <v>181</v>
      </c>
      <c r="G6779" s="11" t="s">
        <v>86</v>
      </c>
      <c r="H6779" s="4">
        <v>21</v>
      </c>
      <c r="I6779" s="12">
        <v>2175.6999999999998</v>
      </c>
      <c r="J6779" s="12">
        <v>45689.7</v>
      </c>
      <c r="K6779" s="12">
        <v>2082.19</v>
      </c>
      <c r="L6779" s="4">
        <v>676</v>
      </c>
      <c r="M6779" s="4" t="s">
        <v>21</v>
      </c>
      <c r="N6779" s="4" t="str" cm="1">
        <f t="array" ref="N6779">_xlfn.SWITCH(E6779,"Delhi","North","Chennai","South","Hyderabad","South","Mumbai","Central","Bangalore","South")</f>
        <v>South</v>
      </c>
      <c r="O6779" s="12">
        <v>7130.02</v>
      </c>
      <c r="P6779" s="4">
        <f>Table1[[#This Row],[Delivery_Date]]-Table1[[#This Row],[Order_Date]]</f>
        <v>14</v>
      </c>
      <c r="Q6779" s="4" t="str">
        <f>IF(Table1[[#This Row],[Delivery delay days]]&gt;5,"delay","on time")</f>
        <v>delay</v>
      </c>
      <c r="R6779" s="10">
        <f>DATEVALUE(Table1[[#This Row],[Delivery_Date]])</f>
        <v>45292</v>
      </c>
      <c r="S6779" s="10">
        <f>DATEVALUE(Table1[[#This Row],[Order_Date]])</f>
        <v>45278</v>
      </c>
      <c r="T6779" s="4" t="str" cm="1">
        <f t="array" ref="T6779">_xlfn.IFS(Table1[[#This Row],[Inventory_Level]]&lt;=200,"low",Table1[[#This Row],[Inventory_Level]]&gt;=700,"high",Table1[[#This Row],[Inventory_Level]]&gt;200,"medium")</f>
        <v>medium</v>
      </c>
    </row>
    <row r="6780" spans="1:20" x14ac:dyDescent="0.35">
      <c r="A6780" s="4">
        <v>6779</v>
      </c>
      <c r="B6780" s="4" t="s">
        <v>44</v>
      </c>
      <c r="C6780" s="4" t="s">
        <v>16</v>
      </c>
      <c r="D6780" s="4" t="s">
        <v>25</v>
      </c>
      <c r="E6780" s="4" t="s">
        <v>26</v>
      </c>
      <c r="F6780" s="10" t="s">
        <v>56</v>
      </c>
      <c r="G6780" s="11" t="s">
        <v>159</v>
      </c>
      <c r="H6780" s="4">
        <v>83</v>
      </c>
      <c r="I6780" s="12">
        <v>46690.59</v>
      </c>
      <c r="J6780" s="12">
        <v>3875318.97</v>
      </c>
      <c r="K6780" s="12">
        <v>461.86</v>
      </c>
      <c r="L6780" s="4">
        <v>409</v>
      </c>
      <c r="M6780" s="4" t="s">
        <v>42</v>
      </c>
      <c r="N6780" s="4" t="str" cm="1">
        <f t="array" ref="N6780">_xlfn.SWITCH(E6780,"Delhi","North","Chennai","South","Hyderabad","South","Mumbai","Central","Bangalore","South")</f>
        <v>South</v>
      </c>
      <c r="O6780" s="12">
        <v>811401.97</v>
      </c>
      <c r="P6780" s="4">
        <f>Table1[[#This Row],[Delivery_Date]]-Table1[[#This Row],[Order_Date]]</f>
        <v>14</v>
      </c>
      <c r="Q6780" s="4" t="str">
        <f>IF(Table1[[#This Row],[Delivery delay days]]&gt;5,"delay","on time")</f>
        <v>delay</v>
      </c>
      <c r="R6780" s="10">
        <f>DATEVALUE(Table1[[#This Row],[Delivery_Date]])</f>
        <v>45164</v>
      </c>
      <c r="S6780" s="10">
        <f>DATEVALUE(Table1[[#This Row],[Order_Date]])</f>
        <v>45150</v>
      </c>
      <c r="T6780" s="4" t="str" cm="1">
        <f t="array" ref="T6780">_xlfn.IFS(Table1[[#This Row],[Inventory_Level]]&lt;=200,"low",Table1[[#This Row],[Inventory_Level]]&gt;=700,"high",Table1[[#This Row],[Inventory_Level]]&gt;200,"medium")</f>
        <v>medium</v>
      </c>
    </row>
    <row r="6781" spans="1:20" x14ac:dyDescent="0.35">
      <c r="A6781" s="4">
        <v>6780</v>
      </c>
      <c r="B6781" s="4" t="s">
        <v>37</v>
      </c>
      <c r="C6781" s="4" t="s">
        <v>24</v>
      </c>
      <c r="D6781" s="4" t="s">
        <v>32</v>
      </c>
      <c r="E6781" s="4" t="s">
        <v>52</v>
      </c>
      <c r="F6781" s="10" t="s">
        <v>113</v>
      </c>
      <c r="G6781" s="11" t="s">
        <v>134</v>
      </c>
      <c r="H6781" s="4">
        <v>85</v>
      </c>
      <c r="I6781" s="12">
        <v>11755.21</v>
      </c>
      <c r="J6781" s="12">
        <v>999192.85</v>
      </c>
      <c r="K6781" s="12">
        <v>2278.2600000000002</v>
      </c>
      <c r="L6781" s="4">
        <v>311</v>
      </c>
      <c r="M6781" s="4" t="s">
        <v>29</v>
      </c>
      <c r="N6781" s="4" t="str" cm="1">
        <f t="array" ref="N6781">_xlfn.SWITCH(E6781,"Delhi","North","Chennai","South","Hyderabad","South","Mumbai","Central","Bangalore","South")</f>
        <v>Central</v>
      </c>
      <c r="O6781" s="12">
        <v>161220.54</v>
      </c>
      <c r="P6781" s="4">
        <f>Table1[[#This Row],[Delivery_Date]]-Table1[[#This Row],[Order_Date]]</f>
        <v>15</v>
      </c>
      <c r="Q6781" s="4" t="str">
        <f>IF(Table1[[#This Row],[Delivery delay days]]&gt;5,"delay","on time")</f>
        <v>delay</v>
      </c>
      <c r="R6781" s="10">
        <f>DATEVALUE(Table1[[#This Row],[Delivery_Date]])</f>
        <v>45190</v>
      </c>
      <c r="S6781" s="10">
        <f>DATEVALUE(Table1[[#This Row],[Order_Date]])</f>
        <v>45175</v>
      </c>
      <c r="T6781" s="4" t="str" cm="1">
        <f t="array" ref="T6781">_xlfn.IFS(Table1[[#This Row],[Inventory_Level]]&lt;=200,"low",Table1[[#This Row],[Inventory_Level]]&gt;=700,"high",Table1[[#This Row],[Inventory_Level]]&gt;200,"medium")</f>
        <v>medium</v>
      </c>
    </row>
    <row r="6782" spans="1:20" x14ac:dyDescent="0.35">
      <c r="A6782" s="4">
        <v>6781</v>
      </c>
      <c r="B6782" s="4" t="s">
        <v>37</v>
      </c>
      <c r="C6782" s="4" t="s">
        <v>16</v>
      </c>
      <c r="D6782" s="4" t="s">
        <v>25</v>
      </c>
      <c r="E6782" s="4" t="s">
        <v>46</v>
      </c>
      <c r="F6782" s="10" t="s">
        <v>241</v>
      </c>
      <c r="G6782" s="11" t="s">
        <v>226</v>
      </c>
      <c r="H6782" s="4">
        <v>52</v>
      </c>
      <c r="I6782" s="12">
        <v>37392.300000000003</v>
      </c>
      <c r="J6782" s="12">
        <v>1944399.6</v>
      </c>
      <c r="K6782" s="12">
        <v>4099.83</v>
      </c>
      <c r="L6782" s="4">
        <v>623</v>
      </c>
      <c r="M6782" s="4" t="s">
        <v>21</v>
      </c>
      <c r="N6782" s="4" t="str" cm="1">
        <f t="array" ref="N6782">_xlfn.SWITCH(E6782,"Delhi","North","Chennai","South","Hyderabad","South","Mumbai","Central","Bangalore","South")</f>
        <v>South</v>
      </c>
      <c r="O6782" s="12">
        <v>453402.76</v>
      </c>
      <c r="P6782" s="4">
        <f>Table1[[#This Row],[Delivery_Date]]-Table1[[#This Row],[Order_Date]]</f>
        <v>5</v>
      </c>
      <c r="Q6782" s="4" t="str">
        <f>IF(Table1[[#This Row],[Delivery delay days]]&gt;5,"delay","on time")</f>
        <v>on time</v>
      </c>
      <c r="R6782" s="10">
        <f>DATEVALUE(Table1[[#This Row],[Delivery_Date]])</f>
        <v>45005</v>
      </c>
      <c r="S6782" s="10">
        <f>DATEVALUE(Table1[[#This Row],[Order_Date]])</f>
        <v>45000</v>
      </c>
      <c r="T6782" s="4" t="str" cm="1">
        <f t="array" ref="T6782">_xlfn.IFS(Table1[[#This Row],[Inventory_Level]]&lt;=200,"low",Table1[[#This Row],[Inventory_Level]]&gt;=700,"high",Table1[[#This Row],[Inventory_Level]]&gt;200,"medium")</f>
        <v>medium</v>
      </c>
    </row>
    <row r="6783" spans="1:20" x14ac:dyDescent="0.35">
      <c r="A6783" s="4">
        <v>6782</v>
      </c>
      <c r="B6783" s="4" t="s">
        <v>23</v>
      </c>
      <c r="C6783" s="4" t="s">
        <v>24</v>
      </c>
      <c r="D6783" s="4" t="s">
        <v>25</v>
      </c>
      <c r="E6783" s="4" t="s">
        <v>18</v>
      </c>
      <c r="F6783" s="10" t="s">
        <v>223</v>
      </c>
      <c r="G6783" s="11" t="s">
        <v>76</v>
      </c>
      <c r="H6783" s="4">
        <v>29</v>
      </c>
      <c r="I6783" s="12">
        <v>35638.61</v>
      </c>
      <c r="J6783" s="12">
        <v>1033519.69</v>
      </c>
      <c r="K6783" s="12">
        <v>3726.04</v>
      </c>
      <c r="L6783" s="4">
        <v>818</v>
      </c>
      <c r="M6783" s="4" t="s">
        <v>42</v>
      </c>
      <c r="N6783" s="4" t="str" cm="1">
        <f t="array" ref="N6783">_xlfn.SWITCH(E6783,"Delhi","North","Chennai","South","Hyderabad","South","Mumbai","Central","Bangalore","South")</f>
        <v>North</v>
      </c>
      <c r="O6783" s="12">
        <v>199394.76</v>
      </c>
      <c r="P6783" s="4">
        <f>Table1[[#This Row],[Delivery_Date]]-Table1[[#This Row],[Order_Date]]</f>
        <v>4</v>
      </c>
      <c r="Q6783" s="4" t="str">
        <f>IF(Table1[[#This Row],[Delivery delay days]]&gt;5,"delay","on time")</f>
        <v>on time</v>
      </c>
      <c r="R6783" s="10">
        <f>DATEVALUE(Table1[[#This Row],[Delivery_Date]])</f>
        <v>45239</v>
      </c>
      <c r="S6783" s="10">
        <f>DATEVALUE(Table1[[#This Row],[Order_Date]])</f>
        <v>45235</v>
      </c>
      <c r="T6783" s="4" t="str" cm="1">
        <f t="array" ref="T6783">_xlfn.IFS(Table1[[#This Row],[Inventory_Level]]&lt;=200,"low",Table1[[#This Row],[Inventory_Level]]&gt;=700,"high",Table1[[#This Row],[Inventory_Level]]&gt;200,"medium")</f>
        <v>high</v>
      </c>
    </row>
    <row r="6784" spans="1:20" x14ac:dyDescent="0.35">
      <c r="A6784" s="4">
        <v>6783</v>
      </c>
      <c r="B6784" s="4" t="s">
        <v>23</v>
      </c>
      <c r="C6784" s="4" t="s">
        <v>24</v>
      </c>
      <c r="D6784" s="4" t="s">
        <v>17</v>
      </c>
      <c r="E6784" s="4" t="s">
        <v>18</v>
      </c>
      <c r="F6784" s="10" t="s">
        <v>251</v>
      </c>
      <c r="G6784" s="11" t="s">
        <v>119</v>
      </c>
      <c r="H6784" s="4">
        <v>63</v>
      </c>
      <c r="I6784" s="12">
        <v>22906.240000000002</v>
      </c>
      <c r="J6784" s="12">
        <v>1443093.12</v>
      </c>
      <c r="K6784" s="12">
        <v>1884.52</v>
      </c>
      <c r="L6784" s="4">
        <v>369</v>
      </c>
      <c r="M6784" s="4" t="s">
        <v>29</v>
      </c>
      <c r="N6784" s="4" t="str" cm="1">
        <f t="array" ref="N6784">_xlfn.SWITCH(E6784,"Delhi","North","Chennai","South","Hyderabad","South","Mumbai","Central","Bangalore","South")</f>
        <v>North</v>
      </c>
      <c r="O6784" s="12">
        <v>240396.79999999999</v>
      </c>
      <c r="P6784" s="4">
        <f>Table1[[#This Row],[Delivery_Date]]-Table1[[#This Row],[Order_Date]]</f>
        <v>2</v>
      </c>
      <c r="Q6784" s="4" t="str">
        <f>IF(Table1[[#This Row],[Delivery delay days]]&gt;5,"delay","on time")</f>
        <v>on time</v>
      </c>
      <c r="R6784" s="10">
        <f>DATEVALUE(Table1[[#This Row],[Delivery_Date]])</f>
        <v>45274</v>
      </c>
      <c r="S6784" s="10">
        <f>DATEVALUE(Table1[[#This Row],[Order_Date]])</f>
        <v>45272</v>
      </c>
      <c r="T6784" s="4" t="str" cm="1">
        <f t="array" ref="T6784">_xlfn.IFS(Table1[[#This Row],[Inventory_Level]]&lt;=200,"low",Table1[[#This Row],[Inventory_Level]]&gt;=700,"high",Table1[[#This Row],[Inventory_Level]]&gt;200,"medium")</f>
        <v>medium</v>
      </c>
    </row>
    <row r="6785" spans="1:20" x14ac:dyDescent="0.35">
      <c r="A6785" s="4">
        <v>6784</v>
      </c>
      <c r="B6785" s="4" t="s">
        <v>37</v>
      </c>
      <c r="C6785" s="4" t="s">
        <v>38</v>
      </c>
      <c r="D6785" s="4" t="s">
        <v>32</v>
      </c>
      <c r="E6785" s="4" t="s">
        <v>18</v>
      </c>
      <c r="F6785" s="10" t="s">
        <v>387</v>
      </c>
      <c r="G6785" s="11" t="s">
        <v>248</v>
      </c>
      <c r="H6785" s="4">
        <v>95</v>
      </c>
      <c r="I6785" s="12">
        <v>33632.89</v>
      </c>
      <c r="J6785" s="12">
        <v>3195124.55</v>
      </c>
      <c r="K6785" s="12">
        <v>3338.13</v>
      </c>
      <c r="L6785" s="4">
        <v>693</v>
      </c>
      <c r="M6785" s="4" t="s">
        <v>21</v>
      </c>
      <c r="N6785" s="4" t="str" cm="1">
        <f t="array" ref="N6785">_xlfn.SWITCH(E6785,"Delhi","North","Chennai","South","Hyderabad","South","Mumbai","Central","Bangalore","South")</f>
        <v>North</v>
      </c>
      <c r="O6785" s="12">
        <v>309989.49</v>
      </c>
      <c r="P6785" s="4">
        <f>Table1[[#This Row],[Delivery_Date]]-Table1[[#This Row],[Order_Date]]</f>
        <v>11</v>
      </c>
      <c r="Q6785" s="4" t="str">
        <f>IF(Table1[[#This Row],[Delivery delay days]]&gt;5,"delay","on time")</f>
        <v>delay</v>
      </c>
      <c r="R6785" s="10">
        <f>DATEVALUE(Table1[[#This Row],[Delivery_Date]])</f>
        <v>45029</v>
      </c>
      <c r="S6785" s="10">
        <f>DATEVALUE(Table1[[#This Row],[Order_Date]])</f>
        <v>45018</v>
      </c>
      <c r="T6785" s="4" t="str" cm="1">
        <f t="array" ref="T6785">_xlfn.IFS(Table1[[#This Row],[Inventory_Level]]&lt;=200,"low",Table1[[#This Row],[Inventory_Level]]&gt;=700,"high",Table1[[#This Row],[Inventory_Level]]&gt;200,"medium")</f>
        <v>medium</v>
      </c>
    </row>
    <row r="6786" spans="1:20" x14ac:dyDescent="0.35">
      <c r="A6786" s="4">
        <v>6785</v>
      </c>
      <c r="B6786" s="4" t="s">
        <v>59</v>
      </c>
      <c r="C6786" s="4" t="s">
        <v>16</v>
      </c>
      <c r="D6786" s="4" t="s">
        <v>25</v>
      </c>
      <c r="E6786" s="4" t="s">
        <v>52</v>
      </c>
      <c r="F6786" s="10" t="s">
        <v>273</v>
      </c>
      <c r="G6786" s="11" t="s">
        <v>118</v>
      </c>
      <c r="H6786" s="4">
        <v>9</v>
      </c>
      <c r="I6786" s="12">
        <v>38771.54</v>
      </c>
      <c r="J6786" s="12">
        <v>348943.86</v>
      </c>
      <c r="K6786" s="12">
        <v>1012.54</v>
      </c>
      <c r="L6786" s="4">
        <v>782</v>
      </c>
      <c r="M6786" s="4" t="s">
        <v>35</v>
      </c>
      <c r="N6786" s="4" t="str" cm="1">
        <f t="array" ref="N6786">_xlfn.SWITCH(E6786,"Delhi","North","Chennai","South","Hyderabad","South","Mumbai","Central","Bangalore","South")</f>
        <v>Central</v>
      </c>
      <c r="O6786" s="12">
        <v>39284.720000000001</v>
      </c>
      <c r="P6786" s="4">
        <f>Table1[[#This Row],[Delivery_Date]]-Table1[[#This Row],[Order_Date]]</f>
        <v>8</v>
      </c>
      <c r="Q6786" s="4" t="str">
        <f>IF(Table1[[#This Row],[Delivery delay days]]&gt;5,"delay","on time")</f>
        <v>delay</v>
      </c>
      <c r="R6786" s="10">
        <f>DATEVALUE(Table1[[#This Row],[Delivery_Date]])</f>
        <v>45269</v>
      </c>
      <c r="S6786" s="10">
        <f>DATEVALUE(Table1[[#This Row],[Order_Date]])</f>
        <v>45261</v>
      </c>
      <c r="T6786" s="4" t="str" cm="1">
        <f t="array" ref="T6786">_xlfn.IFS(Table1[[#This Row],[Inventory_Level]]&lt;=200,"low",Table1[[#This Row],[Inventory_Level]]&gt;=700,"high",Table1[[#This Row],[Inventory_Level]]&gt;200,"medium")</f>
        <v>high</v>
      </c>
    </row>
    <row r="6787" spans="1:20" x14ac:dyDescent="0.35">
      <c r="A6787" s="4">
        <v>6786</v>
      </c>
      <c r="B6787" s="4" t="s">
        <v>59</v>
      </c>
      <c r="C6787" s="4" t="s">
        <v>24</v>
      </c>
      <c r="D6787" s="4" t="s">
        <v>25</v>
      </c>
      <c r="E6787" s="4" t="s">
        <v>26</v>
      </c>
      <c r="F6787" s="10" t="s">
        <v>115</v>
      </c>
      <c r="G6787" s="11" t="s">
        <v>396</v>
      </c>
      <c r="H6787" s="4">
        <v>45</v>
      </c>
      <c r="I6787" s="12">
        <v>21378.32</v>
      </c>
      <c r="J6787" s="12">
        <v>962024.4</v>
      </c>
      <c r="K6787" s="12">
        <v>2149.4899999999998</v>
      </c>
      <c r="L6787" s="4">
        <v>950</v>
      </c>
      <c r="M6787" s="4" t="s">
        <v>35</v>
      </c>
      <c r="N6787" s="4" t="str" cm="1">
        <f t="array" ref="N6787">_xlfn.SWITCH(E6787,"Delhi","North","Chennai","South","Hyderabad","South","Mumbai","Central","Bangalore","South")</f>
        <v>South</v>
      </c>
      <c r="O6787" s="12">
        <v>153607.88</v>
      </c>
      <c r="P6787" s="4">
        <f>Table1[[#This Row],[Delivery_Date]]-Table1[[#This Row],[Order_Date]]</f>
        <v>10</v>
      </c>
      <c r="Q6787" s="4" t="str">
        <f>IF(Table1[[#This Row],[Delivery delay days]]&gt;5,"delay","on time")</f>
        <v>delay</v>
      </c>
      <c r="R6787" s="10">
        <f>DATEVALUE(Table1[[#This Row],[Delivery_Date]])</f>
        <v>45255</v>
      </c>
      <c r="S6787" s="10">
        <f>DATEVALUE(Table1[[#This Row],[Order_Date]])</f>
        <v>45245</v>
      </c>
      <c r="T6787" s="4" t="str" cm="1">
        <f t="array" ref="T6787">_xlfn.IFS(Table1[[#This Row],[Inventory_Level]]&lt;=200,"low",Table1[[#This Row],[Inventory_Level]]&gt;=700,"high",Table1[[#This Row],[Inventory_Level]]&gt;200,"medium")</f>
        <v>high</v>
      </c>
    </row>
    <row r="6788" spans="1:20" x14ac:dyDescent="0.35">
      <c r="A6788" s="4">
        <v>6787</v>
      </c>
      <c r="B6788" s="4" t="s">
        <v>51</v>
      </c>
      <c r="C6788" s="4" t="s">
        <v>24</v>
      </c>
      <c r="D6788" s="4" t="s">
        <v>39</v>
      </c>
      <c r="E6788" s="4" t="s">
        <v>46</v>
      </c>
      <c r="F6788" s="10" t="s">
        <v>376</v>
      </c>
      <c r="G6788" s="11" t="s">
        <v>184</v>
      </c>
      <c r="H6788" s="4">
        <v>35</v>
      </c>
      <c r="I6788" s="12">
        <v>44600.43</v>
      </c>
      <c r="J6788" s="12">
        <v>1561015.05</v>
      </c>
      <c r="K6788" s="12">
        <v>1324.02</v>
      </c>
      <c r="L6788" s="4">
        <v>483</v>
      </c>
      <c r="M6788" s="4" t="s">
        <v>42</v>
      </c>
      <c r="N6788" s="4" t="str" cm="1">
        <f t="array" ref="N6788">_xlfn.SWITCH(E6788,"Delhi","North","Chennai","South","Hyderabad","South","Mumbai","Central","Bangalore","South")</f>
        <v>South</v>
      </c>
      <c r="O6788" s="12">
        <v>144088.49</v>
      </c>
      <c r="P6788" s="4">
        <f>Table1[[#This Row],[Delivery_Date]]-Table1[[#This Row],[Order_Date]]</f>
        <v>3</v>
      </c>
      <c r="Q6788" s="4" t="str">
        <f>IF(Table1[[#This Row],[Delivery delay days]]&gt;5,"delay","on time")</f>
        <v>on time</v>
      </c>
      <c r="R6788" s="10">
        <f>DATEVALUE(Table1[[#This Row],[Delivery_Date]])</f>
        <v>44944</v>
      </c>
      <c r="S6788" s="10">
        <f>DATEVALUE(Table1[[#This Row],[Order_Date]])</f>
        <v>44941</v>
      </c>
      <c r="T6788" s="4" t="str" cm="1">
        <f t="array" ref="T6788">_xlfn.IFS(Table1[[#This Row],[Inventory_Level]]&lt;=200,"low",Table1[[#This Row],[Inventory_Level]]&gt;=700,"high",Table1[[#This Row],[Inventory_Level]]&gt;200,"medium")</f>
        <v>medium</v>
      </c>
    </row>
    <row r="6789" spans="1:20" x14ac:dyDescent="0.35">
      <c r="A6789" s="4">
        <v>6788</v>
      </c>
      <c r="B6789" s="4" t="s">
        <v>15</v>
      </c>
      <c r="C6789" s="4" t="s">
        <v>16</v>
      </c>
      <c r="D6789" s="4" t="s">
        <v>25</v>
      </c>
      <c r="E6789" s="4" t="s">
        <v>52</v>
      </c>
      <c r="F6789" s="10" t="s">
        <v>334</v>
      </c>
      <c r="G6789" s="11" t="s">
        <v>221</v>
      </c>
      <c r="H6789" s="4">
        <v>66</v>
      </c>
      <c r="I6789" s="12">
        <v>19174.87</v>
      </c>
      <c r="J6789" s="12">
        <v>1265541.42</v>
      </c>
      <c r="K6789" s="12">
        <v>337.58</v>
      </c>
      <c r="L6789" s="4">
        <v>471</v>
      </c>
      <c r="M6789" s="4" t="s">
        <v>29</v>
      </c>
      <c r="N6789" s="4" t="str" cm="1">
        <f t="array" ref="N6789">_xlfn.SWITCH(E6789,"Delhi","North","Chennai","South","Hyderabad","South","Mumbai","Central","Bangalore","South")</f>
        <v>Central</v>
      </c>
      <c r="O6789" s="12">
        <v>195119.24</v>
      </c>
      <c r="P6789" s="4">
        <f>Table1[[#This Row],[Delivery_Date]]-Table1[[#This Row],[Order_Date]]</f>
        <v>5</v>
      </c>
      <c r="Q6789" s="4" t="str">
        <f>IF(Table1[[#This Row],[Delivery delay days]]&gt;5,"delay","on time")</f>
        <v>on time</v>
      </c>
      <c r="R6789" s="10">
        <f>DATEVALUE(Table1[[#This Row],[Delivery_Date]])</f>
        <v>45179</v>
      </c>
      <c r="S6789" s="10">
        <f>DATEVALUE(Table1[[#This Row],[Order_Date]])</f>
        <v>45174</v>
      </c>
      <c r="T6789" s="4" t="str" cm="1">
        <f t="array" ref="T6789">_xlfn.IFS(Table1[[#This Row],[Inventory_Level]]&lt;=200,"low",Table1[[#This Row],[Inventory_Level]]&gt;=700,"high",Table1[[#This Row],[Inventory_Level]]&gt;200,"medium")</f>
        <v>medium</v>
      </c>
    </row>
    <row r="6790" spans="1:20" x14ac:dyDescent="0.35">
      <c r="A6790" s="4">
        <v>6789</v>
      </c>
      <c r="B6790" s="4" t="s">
        <v>23</v>
      </c>
      <c r="C6790" s="4" t="s">
        <v>24</v>
      </c>
      <c r="D6790" s="4" t="s">
        <v>39</v>
      </c>
      <c r="E6790" s="4" t="s">
        <v>52</v>
      </c>
      <c r="F6790" s="10" t="s">
        <v>248</v>
      </c>
      <c r="G6790" s="11" t="s">
        <v>183</v>
      </c>
      <c r="H6790" s="4">
        <v>5</v>
      </c>
      <c r="I6790" s="12">
        <v>40735.440000000002</v>
      </c>
      <c r="J6790" s="12">
        <v>203677.2</v>
      </c>
      <c r="K6790" s="12">
        <v>2368.83</v>
      </c>
      <c r="L6790" s="4">
        <v>384</v>
      </c>
      <c r="M6790" s="4" t="s">
        <v>42</v>
      </c>
      <c r="N6790" s="4" t="str" cm="1">
        <f t="array" ref="N6790">_xlfn.SWITCH(E6790,"Delhi","North","Chennai","South","Hyderabad","South","Mumbai","Central","Bangalore","South")</f>
        <v>Central</v>
      </c>
      <c r="O6790" s="12">
        <v>27095.63</v>
      </c>
      <c r="P6790" s="4">
        <f>Table1[[#This Row],[Delivery_Date]]-Table1[[#This Row],[Order_Date]]</f>
        <v>2</v>
      </c>
      <c r="Q6790" s="4" t="str">
        <f>IF(Table1[[#This Row],[Delivery delay days]]&gt;5,"delay","on time")</f>
        <v>on time</v>
      </c>
      <c r="R6790" s="10">
        <f>DATEVALUE(Table1[[#This Row],[Delivery_Date]])</f>
        <v>45031</v>
      </c>
      <c r="S6790" s="10">
        <f>DATEVALUE(Table1[[#This Row],[Order_Date]])</f>
        <v>45029</v>
      </c>
      <c r="T6790" s="4" t="str" cm="1">
        <f t="array" ref="T6790">_xlfn.IFS(Table1[[#This Row],[Inventory_Level]]&lt;=200,"low",Table1[[#This Row],[Inventory_Level]]&gt;=700,"high",Table1[[#This Row],[Inventory_Level]]&gt;200,"medium")</f>
        <v>medium</v>
      </c>
    </row>
    <row r="6791" spans="1:20" x14ac:dyDescent="0.35">
      <c r="A6791" s="4">
        <v>6790</v>
      </c>
      <c r="B6791" s="4" t="s">
        <v>65</v>
      </c>
      <c r="C6791" s="4" t="s">
        <v>16</v>
      </c>
      <c r="D6791" s="4" t="s">
        <v>17</v>
      </c>
      <c r="E6791" s="4" t="s">
        <v>18</v>
      </c>
      <c r="F6791" s="10" t="s">
        <v>181</v>
      </c>
      <c r="G6791" s="11" t="s">
        <v>236</v>
      </c>
      <c r="H6791" s="4">
        <v>26</v>
      </c>
      <c r="I6791" s="12">
        <v>8811.24</v>
      </c>
      <c r="J6791" s="12">
        <v>229092.24</v>
      </c>
      <c r="K6791" s="12">
        <v>4813.22</v>
      </c>
      <c r="L6791" s="4">
        <v>976</v>
      </c>
      <c r="M6791" s="4" t="s">
        <v>21</v>
      </c>
      <c r="N6791" s="4" t="str" cm="1">
        <f t="array" ref="N6791">_xlfn.SWITCH(E6791,"Delhi","North","Chennai","South","Hyderabad","South","Mumbai","Central","Bangalore","South")</f>
        <v>North</v>
      </c>
      <c r="O6791" s="12">
        <v>41406.03</v>
      </c>
      <c r="P6791" s="4">
        <f>Table1[[#This Row],[Delivery_Date]]-Table1[[#This Row],[Order_Date]]</f>
        <v>12</v>
      </c>
      <c r="Q6791" s="4" t="str">
        <f>IF(Table1[[#This Row],[Delivery delay days]]&gt;5,"delay","on time")</f>
        <v>delay</v>
      </c>
      <c r="R6791" s="10">
        <f>DATEVALUE(Table1[[#This Row],[Delivery_Date]])</f>
        <v>45290</v>
      </c>
      <c r="S6791" s="10">
        <f>DATEVALUE(Table1[[#This Row],[Order_Date]])</f>
        <v>45278</v>
      </c>
      <c r="T6791" s="4" t="str" cm="1">
        <f t="array" ref="T6791">_xlfn.IFS(Table1[[#This Row],[Inventory_Level]]&lt;=200,"low",Table1[[#This Row],[Inventory_Level]]&gt;=700,"high",Table1[[#This Row],[Inventory_Level]]&gt;200,"medium")</f>
        <v>high</v>
      </c>
    </row>
    <row r="6792" spans="1:20" x14ac:dyDescent="0.35">
      <c r="A6792" s="4">
        <v>6791</v>
      </c>
      <c r="B6792" s="4" t="s">
        <v>44</v>
      </c>
      <c r="C6792" s="4" t="s">
        <v>24</v>
      </c>
      <c r="D6792" s="4" t="s">
        <v>32</v>
      </c>
      <c r="E6792" s="4" t="s">
        <v>52</v>
      </c>
      <c r="F6792" s="10" t="s">
        <v>256</v>
      </c>
      <c r="G6792" s="11" t="s">
        <v>49</v>
      </c>
      <c r="H6792" s="4">
        <v>1</v>
      </c>
      <c r="I6792" s="12">
        <v>48772.17</v>
      </c>
      <c r="J6792" s="12">
        <v>48772.17</v>
      </c>
      <c r="K6792" s="12">
        <v>2824.06</v>
      </c>
      <c r="L6792" s="4">
        <v>943</v>
      </c>
      <c r="M6792" s="4" t="s">
        <v>42</v>
      </c>
      <c r="N6792" s="4" t="str" cm="1">
        <f t="array" ref="N6792">_xlfn.SWITCH(E6792,"Delhi","North","Chennai","South","Hyderabad","South","Mumbai","Central","Bangalore","South")</f>
        <v>Central</v>
      </c>
      <c r="O6792" s="12">
        <v>12094.52</v>
      </c>
      <c r="P6792" s="4">
        <f>Table1[[#This Row],[Delivery_Date]]-Table1[[#This Row],[Order_Date]]</f>
        <v>13</v>
      </c>
      <c r="Q6792" s="4" t="str">
        <f>IF(Table1[[#This Row],[Delivery delay days]]&gt;5,"delay","on time")</f>
        <v>delay</v>
      </c>
      <c r="R6792" s="10">
        <f>DATEVALUE(Table1[[#This Row],[Delivery_Date]])</f>
        <v>45115</v>
      </c>
      <c r="S6792" s="10">
        <f>DATEVALUE(Table1[[#This Row],[Order_Date]])</f>
        <v>45102</v>
      </c>
      <c r="T6792" s="4" t="str" cm="1">
        <f t="array" ref="T6792">_xlfn.IFS(Table1[[#This Row],[Inventory_Level]]&lt;=200,"low",Table1[[#This Row],[Inventory_Level]]&gt;=700,"high",Table1[[#This Row],[Inventory_Level]]&gt;200,"medium")</f>
        <v>high</v>
      </c>
    </row>
    <row r="6793" spans="1:20" x14ac:dyDescent="0.35">
      <c r="A6793" s="4">
        <v>6792</v>
      </c>
      <c r="B6793" s="4" t="s">
        <v>31</v>
      </c>
      <c r="C6793" s="4" t="s">
        <v>24</v>
      </c>
      <c r="D6793" s="4" t="s">
        <v>39</v>
      </c>
      <c r="E6793" s="4" t="s">
        <v>60</v>
      </c>
      <c r="F6793" s="10" t="s">
        <v>363</v>
      </c>
      <c r="G6793" s="11" t="s">
        <v>234</v>
      </c>
      <c r="H6793" s="4">
        <v>99</v>
      </c>
      <c r="I6793" s="12">
        <v>26494.04</v>
      </c>
      <c r="J6793" s="12">
        <v>2622909.96</v>
      </c>
      <c r="K6793" s="12">
        <v>199.43</v>
      </c>
      <c r="L6793" s="4">
        <v>161</v>
      </c>
      <c r="M6793" s="4" t="s">
        <v>35</v>
      </c>
      <c r="N6793" s="4" t="str" cm="1">
        <f t="array" ref="N6793">_xlfn.SWITCH(E6793,"Delhi","North","Chennai","South","Hyderabad","South","Mumbai","Central","Bangalore","South")</f>
        <v>South</v>
      </c>
      <c r="O6793" s="12">
        <v>406517.8</v>
      </c>
      <c r="P6793" s="4">
        <f>Table1[[#This Row],[Delivery_Date]]-Table1[[#This Row],[Order_Date]]</f>
        <v>5</v>
      </c>
      <c r="Q6793" s="4" t="str">
        <f>IF(Table1[[#This Row],[Delivery delay days]]&gt;5,"delay","on time")</f>
        <v>on time</v>
      </c>
      <c r="R6793" s="10">
        <f>DATEVALUE(Table1[[#This Row],[Delivery_Date]])</f>
        <v>45047</v>
      </c>
      <c r="S6793" s="10">
        <f>DATEVALUE(Table1[[#This Row],[Order_Date]])</f>
        <v>45042</v>
      </c>
      <c r="T6793" s="4" t="str" cm="1">
        <f t="array" ref="T6793">_xlfn.IFS(Table1[[#This Row],[Inventory_Level]]&lt;=200,"low",Table1[[#This Row],[Inventory_Level]]&gt;=700,"high",Table1[[#This Row],[Inventory_Level]]&gt;200,"medium")</f>
        <v>low</v>
      </c>
    </row>
    <row r="6794" spans="1:20" x14ac:dyDescent="0.35">
      <c r="A6794" s="4">
        <v>6793</v>
      </c>
      <c r="B6794" s="4" t="s">
        <v>51</v>
      </c>
      <c r="C6794" s="4" t="s">
        <v>24</v>
      </c>
      <c r="D6794" s="4" t="s">
        <v>39</v>
      </c>
      <c r="E6794" s="4" t="s">
        <v>26</v>
      </c>
      <c r="F6794" s="10" t="s">
        <v>195</v>
      </c>
      <c r="G6794" s="11" t="s">
        <v>196</v>
      </c>
      <c r="H6794" s="4">
        <v>54</v>
      </c>
      <c r="I6794" s="12">
        <v>24970.33</v>
      </c>
      <c r="J6794" s="12">
        <v>1348397.82</v>
      </c>
      <c r="K6794" s="12">
        <v>2766</v>
      </c>
      <c r="L6794" s="4">
        <v>161</v>
      </c>
      <c r="M6794" s="4" t="s">
        <v>29</v>
      </c>
      <c r="N6794" s="4" t="str" cm="1">
        <f t="array" ref="N6794">_xlfn.SWITCH(E6794,"Delhi","North","Chennai","South","Hyderabad","South","Mumbai","Central","Bangalore","South")</f>
        <v>South</v>
      </c>
      <c r="O6794" s="12">
        <v>273875.20000000001</v>
      </c>
      <c r="P6794" s="4">
        <f>Table1[[#This Row],[Delivery_Date]]-Table1[[#This Row],[Order_Date]]</f>
        <v>5</v>
      </c>
      <c r="Q6794" s="4" t="str">
        <f>IF(Table1[[#This Row],[Delivery delay days]]&gt;5,"delay","on time")</f>
        <v>on time</v>
      </c>
      <c r="R6794" s="10">
        <f>DATEVALUE(Table1[[#This Row],[Delivery_Date]])</f>
        <v>44935</v>
      </c>
      <c r="S6794" s="10">
        <f>DATEVALUE(Table1[[#This Row],[Order_Date]])</f>
        <v>44930</v>
      </c>
      <c r="T6794" s="4" t="str" cm="1">
        <f t="array" ref="T6794">_xlfn.IFS(Table1[[#This Row],[Inventory_Level]]&lt;=200,"low",Table1[[#This Row],[Inventory_Level]]&gt;=700,"high",Table1[[#This Row],[Inventory_Level]]&gt;200,"medium")</f>
        <v>low</v>
      </c>
    </row>
    <row r="6795" spans="1:20" x14ac:dyDescent="0.35">
      <c r="A6795" s="4">
        <v>6794</v>
      </c>
      <c r="B6795" s="4" t="s">
        <v>59</v>
      </c>
      <c r="C6795" s="4" t="s">
        <v>24</v>
      </c>
      <c r="D6795" s="4" t="s">
        <v>45</v>
      </c>
      <c r="E6795" s="4" t="s">
        <v>46</v>
      </c>
      <c r="F6795" s="10" t="s">
        <v>188</v>
      </c>
      <c r="G6795" s="11" t="s">
        <v>387</v>
      </c>
      <c r="H6795" s="4">
        <v>58</v>
      </c>
      <c r="I6795" s="12">
        <v>46346.400000000001</v>
      </c>
      <c r="J6795" s="12">
        <v>2688091.2</v>
      </c>
      <c r="K6795" s="12">
        <v>1263.43</v>
      </c>
      <c r="L6795" s="4">
        <v>180</v>
      </c>
      <c r="M6795" s="4" t="s">
        <v>29</v>
      </c>
      <c r="N6795" s="4" t="str" cm="1">
        <f t="array" ref="N6795">_xlfn.SWITCH(E6795,"Delhi","North","Chennai","South","Hyderabad","South","Mumbai","Central","Bangalore","South")</f>
        <v>South</v>
      </c>
      <c r="O6795" s="12">
        <v>659393.67000000004</v>
      </c>
      <c r="P6795" s="4">
        <f>Table1[[#This Row],[Delivery_Date]]-Table1[[#This Row],[Order_Date]]</f>
        <v>9</v>
      </c>
      <c r="Q6795" s="4" t="str">
        <f>IF(Table1[[#This Row],[Delivery delay days]]&gt;5,"delay","on time")</f>
        <v>delay</v>
      </c>
      <c r="R6795" s="10">
        <f>DATEVALUE(Table1[[#This Row],[Delivery_Date]])</f>
        <v>45018</v>
      </c>
      <c r="S6795" s="10">
        <f>DATEVALUE(Table1[[#This Row],[Order_Date]])</f>
        <v>45009</v>
      </c>
      <c r="T6795" s="4" t="str" cm="1">
        <f t="array" ref="T6795">_xlfn.IFS(Table1[[#This Row],[Inventory_Level]]&lt;=200,"low",Table1[[#This Row],[Inventory_Level]]&gt;=700,"high",Table1[[#This Row],[Inventory_Level]]&gt;200,"medium")</f>
        <v>low</v>
      </c>
    </row>
    <row r="6796" spans="1:20" x14ac:dyDescent="0.35">
      <c r="A6796" s="4">
        <v>6795</v>
      </c>
      <c r="B6796" s="4" t="s">
        <v>65</v>
      </c>
      <c r="C6796" s="4" t="s">
        <v>38</v>
      </c>
      <c r="D6796" s="4" t="s">
        <v>45</v>
      </c>
      <c r="E6796" s="4" t="s">
        <v>52</v>
      </c>
      <c r="F6796" s="10" t="s">
        <v>378</v>
      </c>
      <c r="G6796" s="11" t="s">
        <v>329</v>
      </c>
      <c r="H6796" s="4">
        <v>69</v>
      </c>
      <c r="I6796" s="12">
        <v>17297.759999999998</v>
      </c>
      <c r="J6796" s="12">
        <v>1193545.44</v>
      </c>
      <c r="K6796" s="12">
        <v>1167.1199999999999</v>
      </c>
      <c r="L6796" s="4">
        <v>514</v>
      </c>
      <c r="M6796" s="4" t="s">
        <v>42</v>
      </c>
      <c r="N6796" s="4" t="str" cm="1">
        <f t="array" ref="N6796">_xlfn.SWITCH(E6796,"Delhi","North","Chennai","South","Hyderabad","South","Mumbai","Central","Bangalore","South")</f>
        <v>Central</v>
      </c>
      <c r="O6796" s="12">
        <v>101309.73</v>
      </c>
      <c r="P6796" s="4">
        <f>Table1[[#This Row],[Delivery_Date]]-Table1[[#This Row],[Order_Date]]</f>
        <v>10</v>
      </c>
      <c r="Q6796" s="4" t="str">
        <f>IF(Table1[[#This Row],[Delivery delay days]]&gt;5,"delay","on time")</f>
        <v>delay</v>
      </c>
      <c r="R6796" s="10">
        <f>DATEVALUE(Table1[[#This Row],[Delivery_Date]])</f>
        <v>45130</v>
      </c>
      <c r="S6796" s="10">
        <f>DATEVALUE(Table1[[#This Row],[Order_Date]])</f>
        <v>45120</v>
      </c>
      <c r="T6796" s="4" t="str" cm="1">
        <f t="array" ref="T6796">_xlfn.IFS(Table1[[#This Row],[Inventory_Level]]&lt;=200,"low",Table1[[#This Row],[Inventory_Level]]&gt;=700,"high",Table1[[#This Row],[Inventory_Level]]&gt;200,"medium")</f>
        <v>medium</v>
      </c>
    </row>
    <row r="6797" spans="1:20" x14ac:dyDescent="0.35">
      <c r="A6797" s="4">
        <v>6796</v>
      </c>
      <c r="B6797" s="4" t="s">
        <v>37</v>
      </c>
      <c r="C6797" s="4" t="s">
        <v>16</v>
      </c>
      <c r="D6797" s="4" t="s">
        <v>25</v>
      </c>
      <c r="E6797" s="4" t="s">
        <v>46</v>
      </c>
      <c r="F6797" s="10" t="s">
        <v>19</v>
      </c>
      <c r="G6797" s="11" t="s">
        <v>341</v>
      </c>
      <c r="H6797" s="4">
        <v>75</v>
      </c>
      <c r="I6797" s="12">
        <v>24272.71</v>
      </c>
      <c r="J6797" s="12">
        <v>1820453.25</v>
      </c>
      <c r="K6797" s="12">
        <v>2687.48</v>
      </c>
      <c r="L6797" s="4">
        <v>189</v>
      </c>
      <c r="M6797" s="4" t="s">
        <v>35</v>
      </c>
      <c r="N6797" s="4" t="str" cm="1">
        <f t="array" ref="N6797">_xlfn.SWITCH(E6797,"Delhi","North","Chennai","South","Hyderabad","South","Mumbai","Central","Bangalore","South")</f>
        <v>South</v>
      </c>
      <c r="O6797" s="12">
        <v>282510.21000000002</v>
      </c>
      <c r="P6797" s="4">
        <f>Table1[[#This Row],[Delivery_Date]]-Table1[[#This Row],[Order_Date]]</f>
        <v>5</v>
      </c>
      <c r="Q6797" s="4" t="str">
        <f>IF(Table1[[#This Row],[Delivery delay days]]&gt;5,"delay","on time")</f>
        <v>on time</v>
      </c>
      <c r="R6797" s="10">
        <f>DATEVALUE(Table1[[#This Row],[Delivery_Date]])</f>
        <v>45193</v>
      </c>
      <c r="S6797" s="10">
        <f>DATEVALUE(Table1[[#This Row],[Order_Date]])</f>
        <v>45188</v>
      </c>
      <c r="T6797" s="4" t="str" cm="1">
        <f t="array" ref="T6797">_xlfn.IFS(Table1[[#This Row],[Inventory_Level]]&lt;=200,"low",Table1[[#This Row],[Inventory_Level]]&gt;=700,"high",Table1[[#This Row],[Inventory_Level]]&gt;200,"medium")</f>
        <v>low</v>
      </c>
    </row>
    <row r="6798" spans="1:20" x14ac:dyDescent="0.35">
      <c r="A6798" s="4">
        <v>6797</v>
      </c>
      <c r="B6798" s="4" t="s">
        <v>59</v>
      </c>
      <c r="C6798" s="4" t="s">
        <v>38</v>
      </c>
      <c r="D6798" s="4" t="s">
        <v>32</v>
      </c>
      <c r="E6798" s="4" t="s">
        <v>18</v>
      </c>
      <c r="F6798" s="10" t="s">
        <v>235</v>
      </c>
      <c r="G6798" s="11" t="s">
        <v>144</v>
      </c>
      <c r="H6798" s="4">
        <v>52</v>
      </c>
      <c r="I6798" s="12">
        <v>20686.54</v>
      </c>
      <c r="J6798" s="12">
        <v>1075700.08</v>
      </c>
      <c r="K6798" s="12">
        <v>946.41</v>
      </c>
      <c r="L6798" s="4">
        <v>17</v>
      </c>
      <c r="M6798" s="4" t="s">
        <v>21</v>
      </c>
      <c r="N6798" s="4" t="str" cm="1">
        <f t="array" ref="N6798">_xlfn.SWITCH(E6798,"Delhi","North","Chennai","South","Hyderabad","South","Mumbai","Central","Bangalore","South")</f>
        <v>North</v>
      </c>
      <c r="O6798" s="12">
        <v>204722.94</v>
      </c>
      <c r="P6798" s="4">
        <f>Table1[[#This Row],[Delivery_Date]]-Table1[[#This Row],[Order_Date]]</f>
        <v>1</v>
      </c>
      <c r="Q6798" s="4" t="str">
        <f>IF(Table1[[#This Row],[Delivery delay days]]&gt;5,"delay","on time")</f>
        <v>on time</v>
      </c>
      <c r="R6798" s="10">
        <f>DATEVALUE(Table1[[#This Row],[Delivery_Date]])</f>
        <v>45069</v>
      </c>
      <c r="S6798" s="10">
        <f>DATEVALUE(Table1[[#This Row],[Order_Date]])</f>
        <v>45068</v>
      </c>
      <c r="T6798" s="4" t="str" cm="1">
        <f t="array" ref="T6798">_xlfn.IFS(Table1[[#This Row],[Inventory_Level]]&lt;=200,"low",Table1[[#This Row],[Inventory_Level]]&gt;=700,"high",Table1[[#This Row],[Inventory_Level]]&gt;200,"medium")</f>
        <v>low</v>
      </c>
    </row>
    <row r="6799" spans="1:20" x14ac:dyDescent="0.35">
      <c r="A6799" s="4">
        <v>6798</v>
      </c>
      <c r="B6799" s="4" t="s">
        <v>51</v>
      </c>
      <c r="C6799" s="4" t="s">
        <v>38</v>
      </c>
      <c r="D6799" s="4" t="s">
        <v>32</v>
      </c>
      <c r="E6799" s="4" t="s">
        <v>46</v>
      </c>
      <c r="F6799" s="10" t="s">
        <v>256</v>
      </c>
      <c r="G6799" s="11" t="s">
        <v>201</v>
      </c>
      <c r="H6799" s="4">
        <v>61</v>
      </c>
      <c r="I6799" s="12">
        <v>48001.5</v>
      </c>
      <c r="J6799" s="12">
        <v>2928091.5</v>
      </c>
      <c r="K6799" s="12">
        <v>4549.03</v>
      </c>
      <c r="L6799" s="4">
        <v>809</v>
      </c>
      <c r="M6799" s="4" t="s">
        <v>42</v>
      </c>
      <c r="N6799" s="4" t="str" cm="1">
        <f t="array" ref="N6799">_xlfn.SWITCH(E6799,"Delhi","North","Chennai","South","Hyderabad","South","Mumbai","Central","Bangalore","South")</f>
        <v>South</v>
      </c>
      <c r="O6799" s="12">
        <v>708741.35</v>
      </c>
      <c r="P6799" s="4">
        <f>Table1[[#This Row],[Delivery_Date]]-Table1[[#This Row],[Order_Date]]</f>
        <v>2</v>
      </c>
      <c r="Q6799" s="4" t="str">
        <f>IF(Table1[[#This Row],[Delivery delay days]]&gt;5,"delay","on time")</f>
        <v>on time</v>
      </c>
      <c r="R6799" s="10">
        <f>DATEVALUE(Table1[[#This Row],[Delivery_Date]])</f>
        <v>45104</v>
      </c>
      <c r="S6799" s="10">
        <f>DATEVALUE(Table1[[#This Row],[Order_Date]])</f>
        <v>45102</v>
      </c>
      <c r="T6799" s="4" t="str" cm="1">
        <f t="array" ref="T6799">_xlfn.IFS(Table1[[#This Row],[Inventory_Level]]&lt;=200,"low",Table1[[#This Row],[Inventory_Level]]&gt;=700,"high",Table1[[#This Row],[Inventory_Level]]&gt;200,"medium")</f>
        <v>high</v>
      </c>
    </row>
    <row r="6800" spans="1:20" x14ac:dyDescent="0.35">
      <c r="A6800" s="4">
        <v>6799</v>
      </c>
      <c r="B6800" s="4" t="s">
        <v>31</v>
      </c>
      <c r="C6800" s="4" t="s">
        <v>24</v>
      </c>
      <c r="D6800" s="4" t="s">
        <v>39</v>
      </c>
      <c r="E6800" s="4" t="s">
        <v>60</v>
      </c>
      <c r="F6800" s="10" t="s">
        <v>269</v>
      </c>
      <c r="G6800" s="11" t="s">
        <v>327</v>
      </c>
      <c r="H6800" s="4">
        <v>31</v>
      </c>
      <c r="I6800" s="12">
        <v>8709.44</v>
      </c>
      <c r="J6800" s="12">
        <v>269992.64</v>
      </c>
      <c r="K6800" s="12">
        <v>4610.45</v>
      </c>
      <c r="L6800" s="4">
        <v>249</v>
      </c>
      <c r="M6800" s="4" t="s">
        <v>29</v>
      </c>
      <c r="N6800" s="4" t="str" cm="1">
        <f t="array" ref="N6800">_xlfn.SWITCH(E6800,"Delhi","North","Chennai","South","Hyderabad","South","Mumbai","Central","Bangalore","South")</f>
        <v>South</v>
      </c>
      <c r="O6800" s="12">
        <v>42717.37</v>
      </c>
      <c r="P6800" s="4">
        <f>Table1[[#This Row],[Delivery_Date]]-Table1[[#This Row],[Order_Date]]</f>
        <v>6</v>
      </c>
      <c r="Q6800" s="4" t="str">
        <f>IF(Table1[[#This Row],[Delivery delay days]]&gt;5,"delay","on time")</f>
        <v>delay</v>
      </c>
      <c r="R6800" s="10">
        <f>DATEVALUE(Table1[[#This Row],[Delivery_Date]])</f>
        <v>45265</v>
      </c>
      <c r="S6800" s="10">
        <f>DATEVALUE(Table1[[#This Row],[Order_Date]])</f>
        <v>45259</v>
      </c>
      <c r="T6800" s="4" t="str" cm="1">
        <f t="array" ref="T6800">_xlfn.IFS(Table1[[#This Row],[Inventory_Level]]&lt;=200,"low",Table1[[#This Row],[Inventory_Level]]&gt;=700,"high",Table1[[#This Row],[Inventory_Level]]&gt;200,"medium")</f>
        <v>medium</v>
      </c>
    </row>
    <row r="6801" spans="1:20" x14ac:dyDescent="0.35">
      <c r="A6801" s="4">
        <v>6800</v>
      </c>
      <c r="B6801" s="4" t="s">
        <v>37</v>
      </c>
      <c r="C6801" s="4" t="s">
        <v>16</v>
      </c>
      <c r="D6801" s="4" t="s">
        <v>39</v>
      </c>
      <c r="E6801" s="4" t="s">
        <v>60</v>
      </c>
      <c r="F6801" s="10" t="s">
        <v>335</v>
      </c>
      <c r="G6801" s="11" t="s">
        <v>134</v>
      </c>
      <c r="H6801" s="4">
        <v>5</v>
      </c>
      <c r="I6801" s="12">
        <v>29177.31</v>
      </c>
      <c r="J6801" s="12">
        <v>145886.54999999999</v>
      </c>
      <c r="K6801" s="12">
        <v>1194.82</v>
      </c>
      <c r="L6801" s="4">
        <v>225</v>
      </c>
      <c r="M6801" s="4" t="s">
        <v>35</v>
      </c>
      <c r="N6801" s="4" t="str" cm="1">
        <f t="array" ref="N6801">_xlfn.SWITCH(E6801,"Delhi","North","Chennai","South","Hyderabad","South","Mumbai","Central","Bangalore","South")</f>
        <v>South</v>
      </c>
      <c r="O6801" s="12">
        <v>16044.11</v>
      </c>
      <c r="P6801" s="4">
        <f>Table1[[#This Row],[Delivery_Date]]-Table1[[#This Row],[Order_Date]]</f>
        <v>1</v>
      </c>
      <c r="Q6801" s="4" t="str">
        <f>IF(Table1[[#This Row],[Delivery delay days]]&gt;5,"delay","on time")</f>
        <v>on time</v>
      </c>
      <c r="R6801" s="10">
        <f>DATEVALUE(Table1[[#This Row],[Delivery_Date]])</f>
        <v>45190</v>
      </c>
      <c r="S6801" s="10">
        <f>DATEVALUE(Table1[[#This Row],[Order_Date]])</f>
        <v>45189</v>
      </c>
      <c r="T6801" s="4" t="str" cm="1">
        <f t="array" ref="T6801">_xlfn.IFS(Table1[[#This Row],[Inventory_Level]]&lt;=200,"low",Table1[[#This Row],[Inventory_Level]]&gt;=700,"high",Table1[[#This Row],[Inventory_Level]]&gt;200,"medium")</f>
        <v>medium</v>
      </c>
    </row>
    <row r="6802" spans="1:20" x14ac:dyDescent="0.35">
      <c r="A6802" s="4">
        <v>6801</v>
      </c>
      <c r="B6802" s="4" t="s">
        <v>37</v>
      </c>
      <c r="C6802" s="4" t="s">
        <v>38</v>
      </c>
      <c r="D6802" s="4" t="s">
        <v>17</v>
      </c>
      <c r="E6802" s="4" t="s">
        <v>46</v>
      </c>
      <c r="F6802" s="10" t="s">
        <v>263</v>
      </c>
      <c r="G6802" s="11" t="s">
        <v>357</v>
      </c>
      <c r="H6802" s="4">
        <v>97</v>
      </c>
      <c r="I6802" s="12">
        <v>1147.22</v>
      </c>
      <c r="J6802" s="12">
        <v>111280.34</v>
      </c>
      <c r="K6802" s="12">
        <v>2331.73</v>
      </c>
      <c r="L6802" s="4">
        <v>533</v>
      </c>
      <c r="M6802" s="4" t="s">
        <v>21</v>
      </c>
      <c r="N6802" s="4" t="str" cm="1">
        <f t="array" ref="N6802">_xlfn.SWITCH(E6802,"Delhi","North","Chennai","South","Hyderabad","South","Mumbai","Central","Bangalore","South")</f>
        <v>South</v>
      </c>
      <c r="O6802" s="12">
        <v>25295.87</v>
      </c>
      <c r="P6802" s="4">
        <f>Table1[[#This Row],[Delivery_Date]]-Table1[[#This Row],[Order_Date]]</f>
        <v>6</v>
      </c>
      <c r="Q6802" s="4" t="str">
        <f>IF(Table1[[#This Row],[Delivery delay days]]&gt;5,"delay","on time")</f>
        <v>delay</v>
      </c>
      <c r="R6802" s="10">
        <f>DATEVALUE(Table1[[#This Row],[Delivery_Date]])</f>
        <v>44963</v>
      </c>
      <c r="S6802" s="10">
        <f>DATEVALUE(Table1[[#This Row],[Order_Date]])</f>
        <v>44957</v>
      </c>
      <c r="T6802" s="4" t="str" cm="1">
        <f t="array" ref="T6802">_xlfn.IFS(Table1[[#This Row],[Inventory_Level]]&lt;=200,"low",Table1[[#This Row],[Inventory_Level]]&gt;=700,"high",Table1[[#This Row],[Inventory_Level]]&gt;200,"medium")</f>
        <v>medium</v>
      </c>
    </row>
    <row r="6803" spans="1:20" x14ac:dyDescent="0.35">
      <c r="A6803" s="4">
        <v>6802</v>
      </c>
      <c r="B6803" s="4" t="s">
        <v>44</v>
      </c>
      <c r="C6803" s="4" t="s">
        <v>16</v>
      </c>
      <c r="D6803" s="4" t="s">
        <v>39</v>
      </c>
      <c r="E6803" s="4" t="s">
        <v>26</v>
      </c>
      <c r="F6803" s="10" t="s">
        <v>100</v>
      </c>
      <c r="G6803" s="11" t="s">
        <v>175</v>
      </c>
      <c r="H6803" s="4">
        <v>94</v>
      </c>
      <c r="I6803" s="12">
        <v>6777.97</v>
      </c>
      <c r="J6803" s="12">
        <v>637129.18000000005</v>
      </c>
      <c r="K6803" s="12">
        <v>2880.97</v>
      </c>
      <c r="L6803" s="4">
        <v>663</v>
      </c>
      <c r="M6803" s="4" t="s">
        <v>35</v>
      </c>
      <c r="N6803" s="4" t="str" cm="1">
        <f t="array" ref="N6803">_xlfn.SWITCH(E6803,"Delhi","North","Chennai","South","Hyderabad","South","Mumbai","Central","Bangalore","South")</f>
        <v>South</v>
      </c>
      <c r="O6803" s="12">
        <v>68116.95</v>
      </c>
      <c r="P6803" s="4">
        <f>Table1[[#This Row],[Delivery_Date]]-Table1[[#This Row],[Order_Date]]</f>
        <v>15</v>
      </c>
      <c r="Q6803" s="4" t="str">
        <f>IF(Table1[[#This Row],[Delivery delay days]]&gt;5,"delay","on time")</f>
        <v>delay</v>
      </c>
      <c r="R6803" s="10">
        <f>DATEVALUE(Table1[[#This Row],[Delivery_Date]])</f>
        <v>45105</v>
      </c>
      <c r="S6803" s="10">
        <f>DATEVALUE(Table1[[#This Row],[Order_Date]])</f>
        <v>45090</v>
      </c>
      <c r="T6803" s="4" t="str" cm="1">
        <f t="array" ref="T6803">_xlfn.IFS(Table1[[#This Row],[Inventory_Level]]&lt;=200,"low",Table1[[#This Row],[Inventory_Level]]&gt;=700,"high",Table1[[#This Row],[Inventory_Level]]&gt;200,"medium")</f>
        <v>medium</v>
      </c>
    </row>
    <row r="6804" spans="1:20" x14ac:dyDescent="0.35">
      <c r="A6804" s="4">
        <v>6803</v>
      </c>
      <c r="B6804" s="4" t="s">
        <v>15</v>
      </c>
      <c r="C6804" s="4" t="s">
        <v>24</v>
      </c>
      <c r="D6804" s="4" t="s">
        <v>45</v>
      </c>
      <c r="E6804" s="4" t="s">
        <v>18</v>
      </c>
      <c r="F6804" s="10" t="s">
        <v>248</v>
      </c>
      <c r="G6804" s="11" t="s">
        <v>81</v>
      </c>
      <c r="H6804" s="4">
        <v>22</v>
      </c>
      <c r="I6804" s="12">
        <v>12237.66</v>
      </c>
      <c r="J6804" s="12">
        <v>269228.52</v>
      </c>
      <c r="K6804" s="12">
        <v>1546.08</v>
      </c>
      <c r="L6804" s="4">
        <v>564</v>
      </c>
      <c r="M6804" s="4" t="s">
        <v>42</v>
      </c>
      <c r="N6804" s="4" t="str" cm="1">
        <f t="array" ref="N6804">_xlfn.SWITCH(E6804,"Delhi","North","Chennai","South","Hyderabad","South","Mumbai","Central","Bangalore","South")</f>
        <v>North</v>
      </c>
      <c r="O6804" s="12">
        <v>35477.78</v>
      </c>
      <c r="P6804" s="4">
        <f>Table1[[#This Row],[Delivery_Date]]-Table1[[#This Row],[Order_Date]]</f>
        <v>14</v>
      </c>
      <c r="Q6804" s="4" t="str">
        <f>IF(Table1[[#This Row],[Delivery delay days]]&gt;5,"delay","on time")</f>
        <v>delay</v>
      </c>
      <c r="R6804" s="10">
        <f>DATEVALUE(Table1[[#This Row],[Delivery_Date]])</f>
        <v>45043</v>
      </c>
      <c r="S6804" s="10">
        <f>DATEVALUE(Table1[[#This Row],[Order_Date]])</f>
        <v>45029</v>
      </c>
      <c r="T6804" s="4" t="str" cm="1">
        <f t="array" ref="T6804">_xlfn.IFS(Table1[[#This Row],[Inventory_Level]]&lt;=200,"low",Table1[[#This Row],[Inventory_Level]]&gt;=700,"high",Table1[[#This Row],[Inventory_Level]]&gt;200,"medium")</f>
        <v>medium</v>
      </c>
    </row>
    <row r="6805" spans="1:20" x14ac:dyDescent="0.35">
      <c r="A6805" s="4">
        <v>6804</v>
      </c>
      <c r="B6805" s="4" t="s">
        <v>31</v>
      </c>
      <c r="C6805" s="4" t="s">
        <v>38</v>
      </c>
      <c r="D6805" s="4" t="s">
        <v>25</v>
      </c>
      <c r="E6805" s="4" t="s">
        <v>60</v>
      </c>
      <c r="F6805" s="10" t="s">
        <v>110</v>
      </c>
      <c r="G6805" s="11" t="s">
        <v>217</v>
      </c>
      <c r="H6805" s="4">
        <v>52</v>
      </c>
      <c r="I6805" s="12">
        <v>12019.49</v>
      </c>
      <c r="J6805" s="12">
        <v>625013.48</v>
      </c>
      <c r="K6805" s="12">
        <v>4921.97</v>
      </c>
      <c r="L6805" s="4">
        <v>262</v>
      </c>
      <c r="M6805" s="4" t="s">
        <v>42</v>
      </c>
      <c r="N6805" s="4" t="str" cm="1">
        <f t="array" ref="N6805">_xlfn.SWITCH(E6805,"Delhi","North","Chennai","South","Hyderabad","South","Mumbai","Central","Bangalore","South")</f>
        <v>South</v>
      </c>
      <c r="O6805" s="12">
        <v>35425.360000000001</v>
      </c>
      <c r="P6805" s="4">
        <f>Table1[[#This Row],[Delivery_Date]]-Table1[[#This Row],[Order_Date]]</f>
        <v>1</v>
      </c>
      <c r="Q6805" s="4" t="str">
        <f>IF(Table1[[#This Row],[Delivery delay days]]&gt;5,"delay","on time")</f>
        <v>on time</v>
      </c>
      <c r="R6805" s="10">
        <f>DATEVALUE(Table1[[#This Row],[Delivery_Date]])</f>
        <v>44980</v>
      </c>
      <c r="S6805" s="10">
        <f>DATEVALUE(Table1[[#This Row],[Order_Date]])</f>
        <v>44979</v>
      </c>
      <c r="T6805" s="4" t="str" cm="1">
        <f t="array" ref="T6805">_xlfn.IFS(Table1[[#This Row],[Inventory_Level]]&lt;=200,"low",Table1[[#This Row],[Inventory_Level]]&gt;=700,"high",Table1[[#This Row],[Inventory_Level]]&gt;200,"medium")</f>
        <v>medium</v>
      </c>
    </row>
    <row r="6806" spans="1:20" x14ac:dyDescent="0.35">
      <c r="A6806" s="4">
        <v>6805</v>
      </c>
      <c r="B6806" s="4" t="s">
        <v>51</v>
      </c>
      <c r="C6806" s="4" t="s">
        <v>24</v>
      </c>
      <c r="D6806" s="4" t="s">
        <v>39</v>
      </c>
      <c r="E6806" s="4" t="s">
        <v>46</v>
      </c>
      <c r="F6806" s="10" t="s">
        <v>181</v>
      </c>
      <c r="G6806" s="11" t="s">
        <v>308</v>
      </c>
      <c r="H6806" s="4">
        <v>38</v>
      </c>
      <c r="I6806" s="12">
        <v>18673.34</v>
      </c>
      <c r="J6806" s="12">
        <v>709586.92</v>
      </c>
      <c r="K6806" s="12">
        <v>4534.04</v>
      </c>
      <c r="L6806" s="4">
        <v>800</v>
      </c>
      <c r="M6806" s="4" t="s">
        <v>29</v>
      </c>
      <c r="N6806" s="4" t="str" cm="1">
        <f t="array" ref="N6806">_xlfn.SWITCH(E6806,"Delhi","North","Chennai","South","Hyderabad","South","Mumbai","Central","Bangalore","South")</f>
        <v>South</v>
      </c>
      <c r="O6806" s="12">
        <v>70374</v>
      </c>
      <c r="P6806" s="4">
        <f>Table1[[#This Row],[Delivery_Date]]-Table1[[#This Row],[Order_Date]]</f>
        <v>3</v>
      </c>
      <c r="Q6806" s="4" t="str">
        <f>IF(Table1[[#This Row],[Delivery delay days]]&gt;5,"delay","on time")</f>
        <v>on time</v>
      </c>
      <c r="R6806" s="10">
        <f>DATEVALUE(Table1[[#This Row],[Delivery_Date]])</f>
        <v>45281</v>
      </c>
      <c r="S6806" s="10">
        <f>DATEVALUE(Table1[[#This Row],[Order_Date]])</f>
        <v>45278</v>
      </c>
      <c r="T6806" s="4" t="str" cm="1">
        <f t="array" ref="T6806">_xlfn.IFS(Table1[[#This Row],[Inventory_Level]]&lt;=200,"low",Table1[[#This Row],[Inventory_Level]]&gt;=700,"high",Table1[[#This Row],[Inventory_Level]]&gt;200,"medium")</f>
        <v>high</v>
      </c>
    </row>
    <row r="6807" spans="1:20" x14ac:dyDescent="0.35">
      <c r="A6807" s="4">
        <v>6806</v>
      </c>
      <c r="B6807" s="4" t="s">
        <v>15</v>
      </c>
      <c r="C6807" s="4" t="s">
        <v>38</v>
      </c>
      <c r="D6807" s="4" t="s">
        <v>39</v>
      </c>
      <c r="E6807" s="4" t="s">
        <v>18</v>
      </c>
      <c r="F6807" s="10" t="s">
        <v>393</v>
      </c>
      <c r="G6807" s="11" t="s">
        <v>238</v>
      </c>
      <c r="H6807" s="4">
        <v>3</v>
      </c>
      <c r="I6807" s="12">
        <v>45931.28</v>
      </c>
      <c r="J6807" s="12">
        <v>137793.84</v>
      </c>
      <c r="K6807" s="12">
        <v>1856.59</v>
      </c>
      <c r="L6807" s="4">
        <v>994</v>
      </c>
      <c r="M6807" s="4" t="s">
        <v>42</v>
      </c>
      <c r="N6807" s="4" t="str" cm="1">
        <f t="array" ref="N6807">_xlfn.SWITCH(E6807,"Delhi","North","Chennai","South","Hyderabad","South","Mumbai","Central","Bangalore","South")</f>
        <v>North</v>
      </c>
      <c r="O6807" s="12">
        <v>12184.77</v>
      </c>
      <c r="P6807" s="4">
        <f>Table1[[#This Row],[Delivery_Date]]-Table1[[#This Row],[Order_Date]]</f>
        <v>14</v>
      </c>
      <c r="Q6807" s="4" t="str">
        <f>IF(Table1[[#This Row],[Delivery delay days]]&gt;5,"delay","on time")</f>
        <v>delay</v>
      </c>
      <c r="R6807" s="10">
        <f>DATEVALUE(Table1[[#This Row],[Delivery_Date]])</f>
        <v>45215</v>
      </c>
      <c r="S6807" s="10">
        <f>DATEVALUE(Table1[[#This Row],[Order_Date]])</f>
        <v>45201</v>
      </c>
      <c r="T6807" s="4" t="str" cm="1">
        <f t="array" ref="T6807">_xlfn.IFS(Table1[[#This Row],[Inventory_Level]]&lt;=200,"low",Table1[[#This Row],[Inventory_Level]]&gt;=700,"high",Table1[[#This Row],[Inventory_Level]]&gt;200,"medium")</f>
        <v>high</v>
      </c>
    </row>
    <row r="6808" spans="1:20" x14ac:dyDescent="0.35">
      <c r="A6808" s="4">
        <v>6807</v>
      </c>
      <c r="B6808" s="4" t="s">
        <v>59</v>
      </c>
      <c r="C6808" s="4" t="s">
        <v>38</v>
      </c>
      <c r="D6808" s="4" t="s">
        <v>45</v>
      </c>
      <c r="E6808" s="4" t="s">
        <v>60</v>
      </c>
      <c r="F6808" s="10" t="s">
        <v>93</v>
      </c>
      <c r="G6808" s="11" t="s">
        <v>401</v>
      </c>
      <c r="H6808" s="4">
        <v>20</v>
      </c>
      <c r="I6808" s="12">
        <v>21173.06</v>
      </c>
      <c r="J6808" s="12">
        <v>423461.2</v>
      </c>
      <c r="K6808" s="12">
        <v>2259.66</v>
      </c>
      <c r="L6808" s="4">
        <v>577</v>
      </c>
      <c r="M6808" s="4" t="s">
        <v>35</v>
      </c>
      <c r="N6808" s="4" t="str" cm="1">
        <f t="array" ref="N6808">_xlfn.SWITCH(E6808,"Delhi","North","Chennai","South","Hyderabad","South","Mumbai","Central","Bangalore","South")</f>
        <v>South</v>
      </c>
      <c r="O6808" s="12">
        <v>56793.09</v>
      </c>
      <c r="P6808" s="4">
        <f>Table1[[#This Row],[Delivery_Date]]-Table1[[#This Row],[Order_Date]]</f>
        <v>5</v>
      </c>
      <c r="Q6808" s="4" t="str">
        <f>IF(Table1[[#This Row],[Delivery delay days]]&gt;5,"delay","on time")</f>
        <v>on time</v>
      </c>
      <c r="R6808" s="10">
        <f>DATEVALUE(Table1[[#This Row],[Delivery_Date]])</f>
        <v>44938</v>
      </c>
      <c r="S6808" s="10">
        <f>DATEVALUE(Table1[[#This Row],[Order_Date]])</f>
        <v>44933</v>
      </c>
      <c r="T6808" s="4" t="str" cm="1">
        <f t="array" ref="T6808">_xlfn.IFS(Table1[[#This Row],[Inventory_Level]]&lt;=200,"low",Table1[[#This Row],[Inventory_Level]]&gt;=700,"high",Table1[[#This Row],[Inventory_Level]]&gt;200,"medium")</f>
        <v>medium</v>
      </c>
    </row>
    <row r="6809" spans="1:20" x14ac:dyDescent="0.35">
      <c r="A6809" s="4">
        <v>6808</v>
      </c>
      <c r="B6809" s="4" t="s">
        <v>31</v>
      </c>
      <c r="C6809" s="4" t="s">
        <v>16</v>
      </c>
      <c r="D6809" s="4" t="s">
        <v>39</v>
      </c>
      <c r="E6809" s="4" t="s">
        <v>46</v>
      </c>
      <c r="F6809" s="10" t="s">
        <v>354</v>
      </c>
      <c r="G6809" s="11" t="s">
        <v>308</v>
      </c>
      <c r="H6809" s="4">
        <v>75</v>
      </c>
      <c r="I6809" s="12">
        <v>31430.59</v>
      </c>
      <c r="J6809" s="12">
        <v>2357294.25</v>
      </c>
      <c r="K6809" s="12">
        <v>3122.47</v>
      </c>
      <c r="L6809" s="4">
        <v>800</v>
      </c>
      <c r="M6809" s="4" t="s">
        <v>35</v>
      </c>
      <c r="N6809" s="4" t="str" cm="1">
        <f t="array" ref="N6809">_xlfn.SWITCH(E6809,"Delhi","North","Chennai","South","Hyderabad","South","Mumbai","Central","Bangalore","South")</f>
        <v>South</v>
      </c>
      <c r="O6809" s="12">
        <v>159053.28</v>
      </c>
      <c r="P6809" s="4">
        <f>Table1[[#This Row],[Delivery_Date]]-Table1[[#This Row],[Order_Date]]</f>
        <v>13</v>
      </c>
      <c r="Q6809" s="4" t="str">
        <f>IF(Table1[[#This Row],[Delivery delay days]]&gt;5,"delay","on time")</f>
        <v>delay</v>
      </c>
      <c r="R6809" s="10">
        <f>DATEVALUE(Table1[[#This Row],[Delivery_Date]])</f>
        <v>45281</v>
      </c>
      <c r="S6809" s="10">
        <f>DATEVALUE(Table1[[#This Row],[Order_Date]])</f>
        <v>45268</v>
      </c>
      <c r="T6809" s="4" t="str" cm="1">
        <f t="array" ref="T6809">_xlfn.IFS(Table1[[#This Row],[Inventory_Level]]&lt;=200,"low",Table1[[#This Row],[Inventory_Level]]&gt;=700,"high",Table1[[#This Row],[Inventory_Level]]&gt;200,"medium")</f>
        <v>high</v>
      </c>
    </row>
    <row r="6810" spans="1:20" x14ac:dyDescent="0.35">
      <c r="A6810" s="4">
        <v>6809</v>
      </c>
      <c r="B6810" s="4" t="s">
        <v>15</v>
      </c>
      <c r="C6810" s="4" t="s">
        <v>38</v>
      </c>
      <c r="D6810" s="4" t="s">
        <v>17</v>
      </c>
      <c r="E6810" s="4" t="s">
        <v>18</v>
      </c>
      <c r="F6810" s="10" t="s">
        <v>262</v>
      </c>
      <c r="G6810" s="11" t="s">
        <v>316</v>
      </c>
      <c r="H6810" s="4">
        <v>69</v>
      </c>
      <c r="I6810" s="12">
        <v>40399.67</v>
      </c>
      <c r="J6810" s="12">
        <v>2787577.23</v>
      </c>
      <c r="K6810" s="12">
        <v>1581.9</v>
      </c>
      <c r="L6810" s="4">
        <v>346</v>
      </c>
      <c r="M6810" s="4" t="s">
        <v>42</v>
      </c>
      <c r="N6810" s="4" t="str" cm="1">
        <f t="array" ref="N6810">_xlfn.SWITCH(E6810,"Delhi","North","Chennai","South","Hyderabad","South","Mumbai","Central","Bangalore","South")</f>
        <v>North</v>
      </c>
      <c r="O6810" s="12">
        <v>629832.37</v>
      </c>
      <c r="P6810" s="4">
        <f>Table1[[#This Row],[Delivery_Date]]-Table1[[#This Row],[Order_Date]]</f>
        <v>12</v>
      </c>
      <c r="Q6810" s="4" t="str">
        <f>IF(Table1[[#This Row],[Delivery delay days]]&gt;5,"delay","on time")</f>
        <v>delay</v>
      </c>
      <c r="R6810" s="10">
        <f>DATEVALUE(Table1[[#This Row],[Delivery_Date]])</f>
        <v>44965</v>
      </c>
      <c r="S6810" s="10">
        <f>DATEVALUE(Table1[[#This Row],[Order_Date]])</f>
        <v>44953</v>
      </c>
      <c r="T6810" s="4" t="str" cm="1">
        <f t="array" ref="T6810">_xlfn.IFS(Table1[[#This Row],[Inventory_Level]]&lt;=200,"low",Table1[[#This Row],[Inventory_Level]]&gt;=700,"high",Table1[[#This Row],[Inventory_Level]]&gt;200,"medium")</f>
        <v>medium</v>
      </c>
    </row>
    <row r="6811" spans="1:20" x14ac:dyDescent="0.35">
      <c r="A6811" s="4">
        <v>6810</v>
      </c>
      <c r="B6811" s="4" t="s">
        <v>31</v>
      </c>
      <c r="C6811" s="4" t="s">
        <v>16</v>
      </c>
      <c r="D6811" s="4" t="s">
        <v>17</v>
      </c>
      <c r="E6811" s="4" t="s">
        <v>52</v>
      </c>
      <c r="F6811" s="10" t="s">
        <v>281</v>
      </c>
      <c r="G6811" s="11" t="s">
        <v>243</v>
      </c>
      <c r="H6811" s="4">
        <v>16</v>
      </c>
      <c r="I6811" s="12">
        <v>11964.84</v>
      </c>
      <c r="J6811" s="12">
        <v>191437.44</v>
      </c>
      <c r="K6811" s="12">
        <v>381.66</v>
      </c>
      <c r="L6811" s="4">
        <v>834</v>
      </c>
      <c r="M6811" s="4" t="s">
        <v>29</v>
      </c>
      <c r="N6811" s="4" t="str" cm="1">
        <f t="array" ref="N6811">_xlfn.SWITCH(E6811,"Delhi","North","Chennai","South","Hyderabad","South","Mumbai","Central","Bangalore","South")</f>
        <v>Central</v>
      </c>
      <c r="O6811" s="12">
        <v>14984.56</v>
      </c>
      <c r="P6811" s="4">
        <f>Table1[[#This Row],[Delivery_Date]]-Table1[[#This Row],[Order_Date]]</f>
        <v>15</v>
      </c>
      <c r="Q6811" s="4" t="str">
        <f>IF(Table1[[#This Row],[Delivery delay days]]&gt;5,"delay","on time")</f>
        <v>delay</v>
      </c>
      <c r="R6811" s="10">
        <f>DATEVALUE(Table1[[#This Row],[Delivery_Date]])</f>
        <v>45032</v>
      </c>
      <c r="S6811" s="10">
        <f>DATEVALUE(Table1[[#This Row],[Order_Date]])</f>
        <v>45017</v>
      </c>
      <c r="T6811" s="4" t="str" cm="1">
        <f t="array" ref="T6811">_xlfn.IFS(Table1[[#This Row],[Inventory_Level]]&lt;=200,"low",Table1[[#This Row],[Inventory_Level]]&gt;=700,"high",Table1[[#This Row],[Inventory_Level]]&gt;200,"medium")</f>
        <v>high</v>
      </c>
    </row>
    <row r="6812" spans="1:20" x14ac:dyDescent="0.35">
      <c r="A6812" s="4">
        <v>6811</v>
      </c>
      <c r="B6812" s="4" t="s">
        <v>37</v>
      </c>
      <c r="C6812" s="4" t="s">
        <v>16</v>
      </c>
      <c r="D6812" s="4" t="s">
        <v>25</v>
      </c>
      <c r="E6812" s="4" t="s">
        <v>60</v>
      </c>
      <c r="F6812" s="10" t="s">
        <v>276</v>
      </c>
      <c r="G6812" s="11" t="s">
        <v>387</v>
      </c>
      <c r="H6812" s="4">
        <v>94</v>
      </c>
      <c r="I6812" s="12">
        <v>9844.83</v>
      </c>
      <c r="J6812" s="12">
        <v>925414.02</v>
      </c>
      <c r="K6812" s="12">
        <v>1972.52</v>
      </c>
      <c r="L6812" s="4">
        <v>323</v>
      </c>
      <c r="M6812" s="4" t="s">
        <v>29</v>
      </c>
      <c r="N6812" s="4" t="str" cm="1">
        <f t="array" ref="N6812">_xlfn.SWITCH(E6812,"Delhi","North","Chennai","South","Hyderabad","South","Mumbai","Central","Bangalore","South")</f>
        <v>South</v>
      </c>
      <c r="O6812" s="12">
        <v>190671.42</v>
      </c>
      <c r="P6812" s="4">
        <f>Table1[[#This Row],[Delivery_Date]]-Table1[[#This Row],[Order_Date]]</f>
        <v>8</v>
      </c>
      <c r="Q6812" s="4" t="str">
        <f>IF(Table1[[#This Row],[Delivery delay days]]&gt;5,"delay","on time")</f>
        <v>delay</v>
      </c>
      <c r="R6812" s="10">
        <f>DATEVALUE(Table1[[#This Row],[Delivery_Date]])</f>
        <v>45018</v>
      </c>
      <c r="S6812" s="10">
        <f>DATEVALUE(Table1[[#This Row],[Order_Date]])</f>
        <v>45010</v>
      </c>
      <c r="T6812" s="4" t="str" cm="1">
        <f t="array" ref="T6812">_xlfn.IFS(Table1[[#This Row],[Inventory_Level]]&lt;=200,"low",Table1[[#This Row],[Inventory_Level]]&gt;=700,"high",Table1[[#This Row],[Inventory_Level]]&gt;200,"medium")</f>
        <v>medium</v>
      </c>
    </row>
    <row r="6813" spans="1:20" x14ac:dyDescent="0.35">
      <c r="A6813" s="4">
        <v>6812</v>
      </c>
      <c r="B6813" s="4" t="s">
        <v>44</v>
      </c>
      <c r="C6813" s="4" t="s">
        <v>24</v>
      </c>
      <c r="D6813" s="4" t="s">
        <v>32</v>
      </c>
      <c r="E6813" s="4" t="s">
        <v>18</v>
      </c>
      <c r="F6813" s="10" t="s">
        <v>195</v>
      </c>
      <c r="G6813" s="11" t="s">
        <v>328</v>
      </c>
      <c r="H6813" s="4">
        <v>39</v>
      </c>
      <c r="I6813" s="12">
        <v>21269.18</v>
      </c>
      <c r="J6813" s="12">
        <v>829498.02</v>
      </c>
      <c r="K6813" s="12">
        <v>2273.85</v>
      </c>
      <c r="L6813" s="4">
        <v>116</v>
      </c>
      <c r="M6813" s="4" t="s">
        <v>29</v>
      </c>
      <c r="N6813" s="4" t="str" cm="1">
        <f t="array" ref="N6813">_xlfn.SWITCH(E6813,"Delhi","North","Chennai","South","Hyderabad","South","Mumbai","Central","Bangalore","South")</f>
        <v>North</v>
      </c>
      <c r="O6813" s="12">
        <v>101596.21</v>
      </c>
      <c r="P6813" s="4">
        <f>Table1[[#This Row],[Delivery_Date]]-Table1[[#This Row],[Order_Date]]</f>
        <v>12</v>
      </c>
      <c r="Q6813" s="4" t="str">
        <f>IF(Table1[[#This Row],[Delivery delay days]]&gt;5,"delay","on time")</f>
        <v>delay</v>
      </c>
      <c r="R6813" s="10">
        <f>DATEVALUE(Table1[[#This Row],[Delivery_Date]])</f>
        <v>44942</v>
      </c>
      <c r="S6813" s="10">
        <f>DATEVALUE(Table1[[#This Row],[Order_Date]])</f>
        <v>44930</v>
      </c>
      <c r="T6813" s="4" t="str" cm="1">
        <f t="array" ref="T6813">_xlfn.IFS(Table1[[#This Row],[Inventory_Level]]&lt;=200,"low",Table1[[#This Row],[Inventory_Level]]&gt;=700,"high",Table1[[#This Row],[Inventory_Level]]&gt;200,"medium")</f>
        <v>low</v>
      </c>
    </row>
    <row r="6814" spans="1:20" x14ac:dyDescent="0.35">
      <c r="A6814" s="4">
        <v>6813</v>
      </c>
      <c r="B6814" s="4" t="s">
        <v>65</v>
      </c>
      <c r="C6814" s="4" t="s">
        <v>16</v>
      </c>
      <c r="D6814" s="4" t="s">
        <v>17</v>
      </c>
      <c r="E6814" s="4" t="s">
        <v>26</v>
      </c>
      <c r="F6814" s="10" t="s">
        <v>261</v>
      </c>
      <c r="G6814" s="11" t="s">
        <v>207</v>
      </c>
      <c r="H6814" s="4">
        <v>18</v>
      </c>
      <c r="I6814" s="12">
        <v>12397.33</v>
      </c>
      <c r="J6814" s="12">
        <v>223151.94</v>
      </c>
      <c r="K6814" s="12">
        <v>3832.11</v>
      </c>
      <c r="L6814" s="4">
        <v>825</v>
      </c>
      <c r="M6814" s="4" t="s">
        <v>29</v>
      </c>
      <c r="N6814" s="4" t="str" cm="1">
        <f t="array" ref="N6814">_xlfn.SWITCH(E6814,"Delhi","North","Chennai","South","Hyderabad","South","Mumbai","Central","Bangalore","South")</f>
        <v>South</v>
      </c>
      <c r="O6814" s="12">
        <v>31133.66</v>
      </c>
      <c r="P6814" s="4">
        <f>Table1[[#This Row],[Delivery_Date]]-Table1[[#This Row],[Order_Date]]</f>
        <v>10</v>
      </c>
      <c r="Q6814" s="4" t="str">
        <f>IF(Table1[[#This Row],[Delivery delay days]]&gt;5,"delay","on time")</f>
        <v>delay</v>
      </c>
      <c r="R6814" s="10">
        <f>DATEVALUE(Table1[[#This Row],[Delivery_Date]])</f>
        <v>45286</v>
      </c>
      <c r="S6814" s="10">
        <f>DATEVALUE(Table1[[#This Row],[Order_Date]])</f>
        <v>45276</v>
      </c>
      <c r="T6814" s="4" t="str" cm="1">
        <f t="array" ref="T6814">_xlfn.IFS(Table1[[#This Row],[Inventory_Level]]&lt;=200,"low",Table1[[#This Row],[Inventory_Level]]&gt;=700,"high",Table1[[#This Row],[Inventory_Level]]&gt;200,"medium")</f>
        <v>high</v>
      </c>
    </row>
    <row r="6815" spans="1:20" x14ac:dyDescent="0.35">
      <c r="A6815" s="4">
        <v>6814</v>
      </c>
      <c r="B6815" s="4" t="s">
        <v>44</v>
      </c>
      <c r="C6815" s="4" t="s">
        <v>24</v>
      </c>
      <c r="D6815" s="4" t="s">
        <v>45</v>
      </c>
      <c r="E6815" s="4" t="s">
        <v>18</v>
      </c>
      <c r="F6815" s="10" t="s">
        <v>226</v>
      </c>
      <c r="G6815" s="11" t="s">
        <v>104</v>
      </c>
      <c r="H6815" s="4">
        <v>77</v>
      </c>
      <c r="I6815" s="12">
        <v>34132.5</v>
      </c>
      <c r="J6815" s="12">
        <v>2628202.5</v>
      </c>
      <c r="K6815" s="12">
        <v>2311.0300000000002</v>
      </c>
      <c r="L6815" s="4">
        <v>360</v>
      </c>
      <c r="M6815" s="4" t="s">
        <v>35</v>
      </c>
      <c r="N6815" s="4" t="str" cm="1">
        <f t="array" ref="N6815">_xlfn.SWITCH(E6815,"Delhi","North","Chennai","South","Hyderabad","South","Mumbai","Central","Bangalore","South")</f>
        <v>North</v>
      </c>
      <c r="O6815" s="12">
        <v>599855.15</v>
      </c>
      <c r="P6815" s="4">
        <f>Table1[[#This Row],[Delivery_Date]]-Table1[[#This Row],[Order_Date]]</f>
        <v>1</v>
      </c>
      <c r="Q6815" s="4" t="str">
        <f>IF(Table1[[#This Row],[Delivery delay days]]&gt;5,"delay","on time")</f>
        <v>on time</v>
      </c>
      <c r="R6815" s="10">
        <f>DATEVALUE(Table1[[#This Row],[Delivery_Date]])</f>
        <v>45006</v>
      </c>
      <c r="S6815" s="10">
        <f>DATEVALUE(Table1[[#This Row],[Order_Date]])</f>
        <v>45005</v>
      </c>
      <c r="T6815" s="4" t="str" cm="1">
        <f t="array" ref="T6815">_xlfn.IFS(Table1[[#This Row],[Inventory_Level]]&lt;=200,"low",Table1[[#This Row],[Inventory_Level]]&gt;=700,"high",Table1[[#This Row],[Inventory_Level]]&gt;200,"medium")</f>
        <v>medium</v>
      </c>
    </row>
    <row r="6816" spans="1:20" x14ac:dyDescent="0.35">
      <c r="A6816" s="4">
        <v>6815</v>
      </c>
      <c r="B6816" s="4" t="s">
        <v>44</v>
      </c>
      <c r="C6816" s="4" t="s">
        <v>38</v>
      </c>
      <c r="D6816" s="4" t="s">
        <v>17</v>
      </c>
      <c r="E6816" s="4" t="s">
        <v>52</v>
      </c>
      <c r="F6816" s="10" t="s">
        <v>114</v>
      </c>
      <c r="G6816" s="11" t="s">
        <v>303</v>
      </c>
      <c r="H6816" s="4">
        <v>43</v>
      </c>
      <c r="I6816" s="12">
        <v>26980.34</v>
      </c>
      <c r="J6816" s="12">
        <v>1160154.6200000001</v>
      </c>
      <c r="K6816" s="12">
        <v>3433.61</v>
      </c>
      <c r="L6816" s="4">
        <v>700</v>
      </c>
      <c r="M6816" s="4" t="s">
        <v>35</v>
      </c>
      <c r="N6816" s="4" t="str" cm="1">
        <f t="array" ref="N6816">_xlfn.SWITCH(E6816,"Delhi","North","Chennai","South","Hyderabad","South","Mumbai","Central","Bangalore","South")</f>
        <v>Central</v>
      </c>
      <c r="O6816" s="12">
        <v>157805.79999999999</v>
      </c>
      <c r="P6816" s="4">
        <f>Table1[[#This Row],[Delivery_Date]]-Table1[[#This Row],[Order_Date]]</f>
        <v>2</v>
      </c>
      <c r="Q6816" s="4" t="str">
        <f>IF(Table1[[#This Row],[Delivery delay days]]&gt;5,"delay","on time")</f>
        <v>on time</v>
      </c>
      <c r="R6816" s="10">
        <f>DATEVALUE(Table1[[#This Row],[Delivery_Date]])</f>
        <v>45238</v>
      </c>
      <c r="S6816" s="10">
        <f>DATEVALUE(Table1[[#This Row],[Order_Date]])</f>
        <v>45236</v>
      </c>
      <c r="T6816" s="4" t="str" cm="1">
        <f t="array" ref="T6816">_xlfn.IFS(Table1[[#This Row],[Inventory_Level]]&lt;=200,"low",Table1[[#This Row],[Inventory_Level]]&gt;=700,"high",Table1[[#This Row],[Inventory_Level]]&gt;200,"medium")</f>
        <v>high</v>
      </c>
    </row>
    <row r="6817" spans="1:20" x14ac:dyDescent="0.35">
      <c r="A6817" s="4">
        <v>6816</v>
      </c>
      <c r="B6817" s="4" t="s">
        <v>44</v>
      </c>
      <c r="C6817" s="4" t="s">
        <v>38</v>
      </c>
      <c r="D6817" s="4" t="s">
        <v>39</v>
      </c>
      <c r="E6817" s="4" t="s">
        <v>52</v>
      </c>
      <c r="F6817" s="10" t="s">
        <v>323</v>
      </c>
      <c r="G6817" s="11" t="s">
        <v>307</v>
      </c>
      <c r="H6817" s="4">
        <v>11</v>
      </c>
      <c r="I6817" s="12">
        <v>40692.81</v>
      </c>
      <c r="J6817" s="12">
        <v>447620.91</v>
      </c>
      <c r="K6817" s="12">
        <v>4663.6899999999996</v>
      </c>
      <c r="L6817" s="4">
        <v>514</v>
      </c>
      <c r="M6817" s="4" t="s">
        <v>35</v>
      </c>
      <c r="N6817" s="4" t="str" cm="1">
        <f t="array" ref="N6817">_xlfn.SWITCH(E6817,"Delhi","North","Chennai","South","Hyderabad","South","Mumbai","Central","Bangalore","South")</f>
        <v>Central</v>
      </c>
      <c r="O6817" s="12">
        <v>91126.25</v>
      </c>
      <c r="P6817" s="4">
        <f>Table1[[#This Row],[Delivery_Date]]-Table1[[#This Row],[Order_Date]]</f>
        <v>10</v>
      </c>
      <c r="Q6817" s="4" t="str">
        <f>IF(Table1[[#This Row],[Delivery delay days]]&gt;5,"delay","on time")</f>
        <v>delay</v>
      </c>
      <c r="R6817" s="10">
        <f>DATEVALUE(Table1[[#This Row],[Delivery_Date]])</f>
        <v>45283</v>
      </c>
      <c r="S6817" s="10">
        <f>DATEVALUE(Table1[[#This Row],[Order_Date]])</f>
        <v>45273</v>
      </c>
      <c r="T6817" s="4" t="str" cm="1">
        <f t="array" ref="T6817">_xlfn.IFS(Table1[[#This Row],[Inventory_Level]]&lt;=200,"low",Table1[[#This Row],[Inventory_Level]]&gt;=700,"high",Table1[[#This Row],[Inventory_Level]]&gt;200,"medium")</f>
        <v>medium</v>
      </c>
    </row>
    <row r="6818" spans="1:20" x14ac:dyDescent="0.35">
      <c r="A6818" s="4">
        <v>6817</v>
      </c>
      <c r="B6818" s="4" t="s">
        <v>31</v>
      </c>
      <c r="C6818" s="4" t="s">
        <v>16</v>
      </c>
      <c r="D6818" s="4" t="s">
        <v>17</v>
      </c>
      <c r="E6818" s="4" t="s">
        <v>26</v>
      </c>
      <c r="F6818" s="10" t="s">
        <v>384</v>
      </c>
      <c r="G6818" s="11" t="s">
        <v>90</v>
      </c>
      <c r="H6818" s="4">
        <v>17</v>
      </c>
      <c r="I6818" s="12">
        <v>40159.24</v>
      </c>
      <c r="J6818" s="12">
        <v>682707.08</v>
      </c>
      <c r="K6818" s="12">
        <v>2896.82</v>
      </c>
      <c r="L6818" s="4">
        <v>762</v>
      </c>
      <c r="M6818" s="4" t="s">
        <v>35</v>
      </c>
      <c r="N6818" s="4" t="str" cm="1">
        <f t="array" ref="N6818">_xlfn.SWITCH(E6818,"Delhi","North","Chennai","South","Hyderabad","South","Mumbai","Central","Bangalore","South")</f>
        <v>South</v>
      </c>
      <c r="O6818" s="12">
        <v>110966.77</v>
      </c>
      <c r="P6818" s="4">
        <f>Table1[[#This Row],[Delivery_Date]]-Table1[[#This Row],[Order_Date]]</f>
        <v>3</v>
      </c>
      <c r="Q6818" s="4" t="str">
        <f>IF(Table1[[#This Row],[Delivery delay days]]&gt;5,"delay","on time")</f>
        <v>on time</v>
      </c>
      <c r="R6818" s="10">
        <f>DATEVALUE(Table1[[#This Row],[Delivery_Date]])</f>
        <v>45148</v>
      </c>
      <c r="S6818" s="10">
        <f>DATEVALUE(Table1[[#This Row],[Order_Date]])</f>
        <v>45145</v>
      </c>
      <c r="T6818" s="4" t="str" cm="1">
        <f t="array" ref="T6818">_xlfn.IFS(Table1[[#This Row],[Inventory_Level]]&lt;=200,"low",Table1[[#This Row],[Inventory_Level]]&gt;=700,"high",Table1[[#This Row],[Inventory_Level]]&gt;200,"medium")</f>
        <v>high</v>
      </c>
    </row>
    <row r="6819" spans="1:20" x14ac:dyDescent="0.35">
      <c r="A6819" s="4">
        <v>6818</v>
      </c>
      <c r="B6819" s="4" t="s">
        <v>23</v>
      </c>
      <c r="C6819" s="4" t="s">
        <v>24</v>
      </c>
      <c r="D6819" s="4" t="s">
        <v>32</v>
      </c>
      <c r="E6819" s="4" t="s">
        <v>52</v>
      </c>
      <c r="F6819" s="10" t="s">
        <v>54</v>
      </c>
      <c r="G6819" s="11" t="s">
        <v>219</v>
      </c>
      <c r="H6819" s="4">
        <v>85</v>
      </c>
      <c r="I6819" s="12">
        <v>40906.6</v>
      </c>
      <c r="J6819" s="12">
        <v>3477061</v>
      </c>
      <c r="K6819" s="12">
        <v>2776.81</v>
      </c>
      <c r="L6819" s="4">
        <v>861</v>
      </c>
      <c r="M6819" s="4" t="s">
        <v>21</v>
      </c>
      <c r="N6819" s="4" t="str" cm="1">
        <f t="array" ref="N6819">_xlfn.SWITCH(E6819,"Delhi","North","Chennai","South","Hyderabad","South","Mumbai","Central","Bangalore","South")</f>
        <v>Central</v>
      </c>
      <c r="O6819" s="12">
        <v>825345.35</v>
      </c>
      <c r="P6819" s="4">
        <f>Table1[[#This Row],[Delivery_Date]]-Table1[[#This Row],[Order_Date]]</f>
        <v>15</v>
      </c>
      <c r="Q6819" s="4" t="str">
        <f>IF(Table1[[#This Row],[Delivery delay days]]&gt;5,"delay","on time")</f>
        <v>delay</v>
      </c>
      <c r="R6819" s="10">
        <f>DATEVALUE(Table1[[#This Row],[Delivery_Date]])</f>
        <v>45227</v>
      </c>
      <c r="S6819" s="10">
        <f>DATEVALUE(Table1[[#This Row],[Order_Date]])</f>
        <v>45212</v>
      </c>
      <c r="T6819" s="4" t="str" cm="1">
        <f t="array" ref="T6819">_xlfn.IFS(Table1[[#This Row],[Inventory_Level]]&lt;=200,"low",Table1[[#This Row],[Inventory_Level]]&gt;=700,"high",Table1[[#This Row],[Inventory_Level]]&gt;200,"medium")</f>
        <v>high</v>
      </c>
    </row>
    <row r="6820" spans="1:20" x14ac:dyDescent="0.35">
      <c r="A6820" s="4">
        <v>6819</v>
      </c>
      <c r="B6820" s="4" t="s">
        <v>31</v>
      </c>
      <c r="C6820" s="4" t="s">
        <v>16</v>
      </c>
      <c r="D6820" s="4" t="s">
        <v>39</v>
      </c>
      <c r="E6820" s="4" t="s">
        <v>46</v>
      </c>
      <c r="F6820" s="10" t="s">
        <v>193</v>
      </c>
      <c r="G6820" s="11" t="s">
        <v>73</v>
      </c>
      <c r="H6820" s="4">
        <v>7</v>
      </c>
      <c r="I6820" s="12">
        <v>35242.400000000001</v>
      </c>
      <c r="J6820" s="12">
        <v>246696.8</v>
      </c>
      <c r="K6820" s="12">
        <v>1253.8399999999999</v>
      </c>
      <c r="L6820" s="4">
        <v>690</v>
      </c>
      <c r="M6820" s="4" t="s">
        <v>29</v>
      </c>
      <c r="N6820" s="4" t="str" cm="1">
        <f t="array" ref="N6820">_xlfn.SWITCH(E6820,"Delhi","North","Chennai","South","Hyderabad","South","Mumbai","Central","Bangalore","South")</f>
        <v>South</v>
      </c>
      <c r="O6820" s="12">
        <v>57037.9</v>
      </c>
      <c r="P6820" s="4">
        <f>Table1[[#This Row],[Delivery_Date]]-Table1[[#This Row],[Order_Date]]</f>
        <v>11</v>
      </c>
      <c r="Q6820" s="4" t="str">
        <f>IF(Table1[[#This Row],[Delivery delay days]]&gt;5,"delay","on time")</f>
        <v>delay</v>
      </c>
      <c r="R6820" s="10">
        <f>DATEVALUE(Table1[[#This Row],[Delivery_Date]])</f>
        <v>45220</v>
      </c>
      <c r="S6820" s="10">
        <f>DATEVALUE(Table1[[#This Row],[Order_Date]])</f>
        <v>45209</v>
      </c>
      <c r="T6820" s="4" t="str" cm="1">
        <f t="array" ref="T6820">_xlfn.IFS(Table1[[#This Row],[Inventory_Level]]&lt;=200,"low",Table1[[#This Row],[Inventory_Level]]&gt;=700,"high",Table1[[#This Row],[Inventory_Level]]&gt;200,"medium")</f>
        <v>medium</v>
      </c>
    </row>
    <row r="6821" spans="1:20" x14ac:dyDescent="0.35">
      <c r="A6821" s="4">
        <v>6820</v>
      </c>
      <c r="B6821" s="4" t="s">
        <v>44</v>
      </c>
      <c r="C6821" s="4" t="s">
        <v>24</v>
      </c>
      <c r="D6821" s="4" t="s">
        <v>25</v>
      </c>
      <c r="E6821" s="4" t="s">
        <v>26</v>
      </c>
      <c r="F6821" s="10" t="s">
        <v>142</v>
      </c>
      <c r="G6821" s="11" t="s">
        <v>132</v>
      </c>
      <c r="H6821" s="4">
        <v>51</v>
      </c>
      <c r="I6821" s="12">
        <v>25508.49</v>
      </c>
      <c r="J6821" s="12">
        <v>1300932.99</v>
      </c>
      <c r="K6821" s="12">
        <v>4150.3599999999997</v>
      </c>
      <c r="L6821" s="4">
        <v>347</v>
      </c>
      <c r="M6821" s="4" t="s">
        <v>29</v>
      </c>
      <c r="N6821" s="4" t="str" cm="1">
        <f t="array" ref="N6821">_xlfn.SWITCH(E6821,"Delhi","North","Chennai","South","Hyderabad","South","Mumbai","Central","Bangalore","South")</f>
        <v>South</v>
      </c>
      <c r="O6821" s="12">
        <v>295377.63</v>
      </c>
      <c r="P6821" s="4">
        <f>Table1[[#This Row],[Delivery_Date]]-Table1[[#This Row],[Order_Date]]</f>
        <v>10</v>
      </c>
      <c r="Q6821" s="4" t="str">
        <f>IF(Table1[[#This Row],[Delivery delay days]]&gt;5,"delay","on time")</f>
        <v>delay</v>
      </c>
      <c r="R6821" s="10">
        <f>DATEVALUE(Table1[[#This Row],[Delivery_Date]])</f>
        <v>45247</v>
      </c>
      <c r="S6821" s="10">
        <f>DATEVALUE(Table1[[#This Row],[Order_Date]])</f>
        <v>45237</v>
      </c>
      <c r="T6821" s="4" t="str" cm="1">
        <f t="array" ref="T6821">_xlfn.IFS(Table1[[#This Row],[Inventory_Level]]&lt;=200,"low",Table1[[#This Row],[Inventory_Level]]&gt;=700,"high",Table1[[#This Row],[Inventory_Level]]&gt;200,"medium")</f>
        <v>medium</v>
      </c>
    </row>
    <row r="6822" spans="1:20" x14ac:dyDescent="0.35">
      <c r="A6822" s="4">
        <v>6821</v>
      </c>
      <c r="B6822" s="4" t="s">
        <v>51</v>
      </c>
      <c r="C6822" s="4" t="s">
        <v>38</v>
      </c>
      <c r="D6822" s="4" t="s">
        <v>17</v>
      </c>
      <c r="E6822" s="4" t="s">
        <v>52</v>
      </c>
      <c r="F6822" s="10" t="s">
        <v>331</v>
      </c>
      <c r="G6822" s="11" t="s">
        <v>344</v>
      </c>
      <c r="H6822" s="4">
        <v>95</v>
      </c>
      <c r="I6822" s="12">
        <v>40200.660000000003</v>
      </c>
      <c r="J6822" s="12">
        <v>3819062.7</v>
      </c>
      <c r="K6822" s="12">
        <v>994</v>
      </c>
      <c r="L6822" s="4">
        <v>269</v>
      </c>
      <c r="M6822" s="4" t="s">
        <v>21</v>
      </c>
      <c r="N6822" s="4" t="str" cm="1">
        <f t="array" ref="N6822">_xlfn.SWITCH(E6822,"Delhi","North","Chennai","South","Hyderabad","South","Mumbai","Central","Bangalore","South")</f>
        <v>Central</v>
      </c>
      <c r="O6822" s="12">
        <v>781419.7</v>
      </c>
      <c r="P6822" s="4">
        <f>Table1[[#This Row],[Delivery_Date]]-Table1[[#This Row],[Order_Date]]</f>
        <v>4</v>
      </c>
      <c r="Q6822" s="4" t="str">
        <f>IF(Table1[[#This Row],[Delivery delay days]]&gt;5,"delay","on time")</f>
        <v>on time</v>
      </c>
      <c r="R6822" s="10">
        <f>DATEVALUE(Table1[[#This Row],[Delivery_Date]])</f>
        <v>44936</v>
      </c>
      <c r="S6822" s="10">
        <f>DATEVALUE(Table1[[#This Row],[Order_Date]])</f>
        <v>44932</v>
      </c>
      <c r="T6822" s="4" t="str" cm="1">
        <f t="array" ref="T6822">_xlfn.IFS(Table1[[#This Row],[Inventory_Level]]&lt;=200,"low",Table1[[#This Row],[Inventory_Level]]&gt;=700,"high",Table1[[#This Row],[Inventory_Level]]&gt;200,"medium")</f>
        <v>medium</v>
      </c>
    </row>
    <row r="6823" spans="1:20" x14ac:dyDescent="0.35">
      <c r="A6823" s="4">
        <v>6822</v>
      </c>
      <c r="B6823" s="4" t="s">
        <v>51</v>
      </c>
      <c r="C6823" s="4" t="s">
        <v>16</v>
      </c>
      <c r="D6823" s="4" t="s">
        <v>25</v>
      </c>
      <c r="E6823" s="4" t="s">
        <v>52</v>
      </c>
      <c r="F6823" s="10" t="s">
        <v>382</v>
      </c>
      <c r="G6823" s="11" t="s">
        <v>396</v>
      </c>
      <c r="H6823" s="4">
        <v>42</v>
      </c>
      <c r="I6823" s="12">
        <v>8504.73</v>
      </c>
      <c r="J6823" s="12">
        <v>357198.66</v>
      </c>
      <c r="K6823" s="12">
        <v>3450.65</v>
      </c>
      <c r="L6823" s="4">
        <v>671</v>
      </c>
      <c r="M6823" s="4" t="s">
        <v>42</v>
      </c>
      <c r="N6823" s="4" t="str" cm="1">
        <f t="array" ref="N6823">_xlfn.SWITCH(E6823,"Delhi","North","Chennai","South","Hyderabad","South","Mumbai","Central","Bangalore","South")</f>
        <v>Central</v>
      </c>
      <c r="O6823" s="12">
        <v>61301.95</v>
      </c>
      <c r="P6823" s="4">
        <f>Table1[[#This Row],[Delivery_Date]]-Table1[[#This Row],[Order_Date]]</f>
        <v>1</v>
      </c>
      <c r="Q6823" s="4" t="str">
        <f>IF(Table1[[#This Row],[Delivery delay days]]&gt;5,"delay","on time")</f>
        <v>on time</v>
      </c>
      <c r="R6823" s="10">
        <f>DATEVALUE(Table1[[#This Row],[Delivery_Date]])</f>
        <v>45255</v>
      </c>
      <c r="S6823" s="10">
        <f>DATEVALUE(Table1[[#This Row],[Order_Date]])</f>
        <v>45254</v>
      </c>
      <c r="T6823" s="4" t="str" cm="1">
        <f t="array" ref="T6823">_xlfn.IFS(Table1[[#This Row],[Inventory_Level]]&lt;=200,"low",Table1[[#This Row],[Inventory_Level]]&gt;=700,"high",Table1[[#This Row],[Inventory_Level]]&gt;200,"medium")</f>
        <v>medium</v>
      </c>
    </row>
    <row r="6824" spans="1:20" x14ac:dyDescent="0.35">
      <c r="A6824" s="4">
        <v>6823</v>
      </c>
      <c r="B6824" s="4" t="s">
        <v>51</v>
      </c>
      <c r="C6824" s="4" t="s">
        <v>16</v>
      </c>
      <c r="D6824" s="4" t="s">
        <v>39</v>
      </c>
      <c r="E6824" s="4" t="s">
        <v>46</v>
      </c>
      <c r="F6824" s="10" t="s">
        <v>403</v>
      </c>
      <c r="G6824" s="11" t="s">
        <v>143</v>
      </c>
      <c r="H6824" s="4">
        <v>66</v>
      </c>
      <c r="I6824" s="12">
        <v>41736.81</v>
      </c>
      <c r="J6824" s="12">
        <v>2754629.46</v>
      </c>
      <c r="K6824" s="12">
        <v>1567.06</v>
      </c>
      <c r="L6824" s="4">
        <v>155</v>
      </c>
      <c r="M6824" s="4" t="s">
        <v>21</v>
      </c>
      <c r="N6824" s="4" t="str" cm="1">
        <f t="array" ref="N6824">_xlfn.SWITCH(E6824,"Delhi","North","Chennai","South","Hyderabad","South","Mumbai","Central","Bangalore","South")</f>
        <v>South</v>
      </c>
      <c r="O6824" s="12">
        <v>345112.62</v>
      </c>
      <c r="P6824" s="4">
        <f>Table1[[#This Row],[Delivery_Date]]-Table1[[#This Row],[Order_Date]]</f>
        <v>15</v>
      </c>
      <c r="Q6824" s="4" t="str">
        <f>IF(Table1[[#This Row],[Delivery delay days]]&gt;5,"delay","on time")</f>
        <v>delay</v>
      </c>
      <c r="R6824" s="10">
        <f>DATEVALUE(Table1[[#This Row],[Delivery_Date]])</f>
        <v>45202</v>
      </c>
      <c r="S6824" s="10">
        <f>DATEVALUE(Table1[[#This Row],[Order_Date]])</f>
        <v>45187</v>
      </c>
      <c r="T6824" s="4" t="str" cm="1">
        <f t="array" ref="T6824">_xlfn.IFS(Table1[[#This Row],[Inventory_Level]]&lt;=200,"low",Table1[[#This Row],[Inventory_Level]]&gt;=700,"high",Table1[[#This Row],[Inventory_Level]]&gt;200,"medium")</f>
        <v>low</v>
      </c>
    </row>
    <row r="6825" spans="1:20" x14ac:dyDescent="0.35">
      <c r="A6825" s="4">
        <v>6824</v>
      </c>
      <c r="B6825" s="4" t="s">
        <v>44</v>
      </c>
      <c r="C6825" s="4" t="s">
        <v>38</v>
      </c>
      <c r="D6825" s="4" t="s">
        <v>32</v>
      </c>
      <c r="E6825" s="4" t="s">
        <v>26</v>
      </c>
      <c r="F6825" s="10" t="s">
        <v>329</v>
      </c>
      <c r="G6825" s="11" t="s">
        <v>136</v>
      </c>
      <c r="H6825" s="4">
        <v>77</v>
      </c>
      <c r="I6825" s="12">
        <v>31944.240000000002</v>
      </c>
      <c r="J6825" s="12">
        <v>2459706.48</v>
      </c>
      <c r="K6825" s="12">
        <v>4677.34</v>
      </c>
      <c r="L6825" s="4">
        <v>535</v>
      </c>
      <c r="M6825" s="4" t="s">
        <v>35</v>
      </c>
      <c r="N6825" s="4" t="str" cm="1">
        <f t="array" ref="N6825">_xlfn.SWITCH(E6825,"Delhi","North","Chennai","South","Hyderabad","South","Mumbai","Central","Bangalore","South")</f>
        <v>South</v>
      </c>
      <c r="O6825" s="12">
        <v>544541.93999999994</v>
      </c>
      <c r="P6825" s="4">
        <f>Table1[[#This Row],[Delivery_Date]]-Table1[[#This Row],[Order_Date]]</f>
        <v>9</v>
      </c>
      <c r="Q6825" s="4" t="str">
        <f>IF(Table1[[#This Row],[Delivery delay days]]&gt;5,"delay","on time")</f>
        <v>delay</v>
      </c>
      <c r="R6825" s="10">
        <f>DATEVALUE(Table1[[#This Row],[Delivery_Date]])</f>
        <v>45139</v>
      </c>
      <c r="S6825" s="10">
        <f>DATEVALUE(Table1[[#This Row],[Order_Date]])</f>
        <v>45130</v>
      </c>
      <c r="T6825" s="4" t="str" cm="1">
        <f t="array" ref="T6825">_xlfn.IFS(Table1[[#This Row],[Inventory_Level]]&lt;=200,"low",Table1[[#This Row],[Inventory_Level]]&gt;=700,"high",Table1[[#This Row],[Inventory_Level]]&gt;200,"medium")</f>
        <v>medium</v>
      </c>
    </row>
    <row r="6826" spans="1:20" x14ac:dyDescent="0.35">
      <c r="A6826" s="4">
        <v>6825</v>
      </c>
      <c r="B6826" s="4" t="s">
        <v>65</v>
      </c>
      <c r="C6826" s="4" t="s">
        <v>38</v>
      </c>
      <c r="D6826" s="4" t="s">
        <v>17</v>
      </c>
      <c r="E6826" s="4" t="s">
        <v>46</v>
      </c>
      <c r="F6826" s="10" t="s">
        <v>105</v>
      </c>
      <c r="G6826" s="11" t="s">
        <v>387</v>
      </c>
      <c r="H6826" s="4">
        <v>25</v>
      </c>
      <c r="I6826" s="12">
        <v>8709.06</v>
      </c>
      <c r="J6826" s="12">
        <v>217726.5</v>
      </c>
      <c r="K6826" s="12">
        <v>1443.88</v>
      </c>
      <c r="L6826" s="4">
        <v>143</v>
      </c>
      <c r="M6826" s="4" t="s">
        <v>29</v>
      </c>
      <c r="N6826" s="4" t="str" cm="1">
        <f t="array" ref="N6826">_xlfn.SWITCH(E6826,"Delhi","North","Chennai","South","Hyderabad","South","Mumbai","Central","Bangalore","South")</f>
        <v>South</v>
      </c>
      <c r="O6826" s="12">
        <v>43355.98</v>
      </c>
      <c r="P6826" s="4">
        <f>Table1[[#This Row],[Delivery_Date]]-Table1[[#This Row],[Order_Date]]</f>
        <v>7</v>
      </c>
      <c r="Q6826" s="4" t="str">
        <f>IF(Table1[[#This Row],[Delivery delay days]]&gt;5,"delay","on time")</f>
        <v>delay</v>
      </c>
      <c r="R6826" s="10">
        <f>DATEVALUE(Table1[[#This Row],[Delivery_Date]])</f>
        <v>45018</v>
      </c>
      <c r="S6826" s="10">
        <f>DATEVALUE(Table1[[#This Row],[Order_Date]])</f>
        <v>45011</v>
      </c>
      <c r="T6826" s="4" t="str" cm="1">
        <f t="array" ref="T6826">_xlfn.IFS(Table1[[#This Row],[Inventory_Level]]&lt;=200,"low",Table1[[#This Row],[Inventory_Level]]&gt;=700,"high",Table1[[#This Row],[Inventory_Level]]&gt;200,"medium")</f>
        <v>low</v>
      </c>
    </row>
    <row r="6827" spans="1:20" x14ac:dyDescent="0.35">
      <c r="A6827" s="4">
        <v>6826</v>
      </c>
      <c r="B6827" s="4" t="s">
        <v>31</v>
      </c>
      <c r="C6827" s="4" t="s">
        <v>38</v>
      </c>
      <c r="D6827" s="4" t="s">
        <v>25</v>
      </c>
      <c r="E6827" s="4" t="s">
        <v>26</v>
      </c>
      <c r="F6827" s="10" t="s">
        <v>114</v>
      </c>
      <c r="G6827" s="11" t="s">
        <v>212</v>
      </c>
      <c r="H6827" s="4">
        <v>85</v>
      </c>
      <c r="I6827" s="12">
        <v>11160.26</v>
      </c>
      <c r="J6827" s="12">
        <v>948622.1</v>
      </c>
      <c r="K6827" s="12">
        <v>576.94000000000005</v>
      </c>
      <c r="L6827" s="4">
        <v>425</v>
      </c>
      <c r="M6827" s="4" t="s">
        <v>42</v>
      </c>
      <c r="N6827" s="4" t="str" cm="1">
        <f t="array" ref="N6827">_xlfn.SWITCH(E6827,"Delhi","North","Chennai","South","Hyderabad","South","Mumbai","Central","Bangalore","South")</f>
        <v>South</v>
      </c>
      <c r="O6827" s="12">
        <v>197572.76</v>
      </c>
      <c r="P6827" s="4">
        <f>Table1[[#This Row],[Delivery_Date]]-Table1[[#This Row],[Order_Date]]</f>
        <v>5</v>
      </c>
      <c r="Q6827" s="4" t="str">
        <f>IF(Table1[[#This Row],[Delivery delay days]]&gt;5,"delay","on time")</f>
        <v>on time</v>
      </c>
      <c r="R6827" s="10">
        <f>DATEVALUE(Table1[[#This Row],[Delivery_Date]])</f>
        <v>45241</v>
      </c>
      <c r="S6827" s="10">
        <f>DATEVALUE(Table1[[#This Row],[Order_Date]])</f>
        <v>45236</v>
      </c>
      <c r="T6827" s="4" t="str" cm="1">
        <f t="array" ref="T6827">_xlfn.IFS(Table1[[#This Row],[Inventory_Level]]&lt;=200,"low",Table1[[#This Row],[Inventory_Level]]&gt;=700,"high",Table1[[#This Row],[Inventory_Level]]&gt;200,"medium")</f>
        <v>medium</v>
      </c>
    </row>
    <row r="6828" spans="1:20" x14ac:dyDescent="0.35">
      <c r="A6828" s="4">
        <v>6827</v>
      </c>
      <c r="B6828" s="4" t="s">
        <v>15</v>
      </c>
      <c r="C6828" s="4" t="s">
        <v>24</v>
      </c>
      <c r="D6828" s="4" t="s">
        <v>25</v>
      </c>
      <c r="E6828" s="4" t="s">
        <v>60</v>
      </c>
      <c r="F6828" s="10" t="s">
        <v>345</v>
      </c>
      <c r="G6828" s="11" t="s">
        <v>216</v>
      </c>
      <c r="H6828" s="4">
        <v>3</v>
      </c>
      <c r="I6828" s="12">
        <v>6454.25</v>
      </c>
      <c r="J6828" s="12">
        <v>19362.75</v>
      </c>
      <c r="K6828" s="12">
        <v>4879.6099999999997</v>
      </c>
      <c r="L6828" s="4">
        <v>928</v>
      </c>
      <c r="M6828" s="4" t="s">
        <v>35</v>
      </c>
      <c r="N6828" s="4" t="str" cm="1">
        <f t="array" ref="N6828">_xlfn.SWITCH(E6828,"Delhi","North","Chennai","South","Hyderabad","South","Mumbai","Central","Bangalore","South")</f>
        <v>South</v>
      </c>
      <c r="O6828" s="12">
        <v>2254.0300000000002</v>
      </c>
      <c r="P6828" s="4">
        <f>Table1[[#This Row],[Delivery_Date]]-Table1[[#This Row],[Order_Date]]</f>
        <v>1</v>
      </c>
      <c r="Q6828" s="4" t="str">
        <f>IF(Table1[[#This Row],[Delivery delay days]]&gt;5,"delay","on time")</f>
        <v>on time</v>
      </c>
      <c r="R6828" s="10">
        <f>DATEVALUE(Table1[[#This Row],[Delivery_Date]])</f>
        <v>44973</v>
      </c>
      <c r="S6828" s="10">
        <f>DATEVALUE(Table1[[#This Row],[Order_Date]])</f>
        <v>44972</v>
      </c>
      <c r="T6828" s="4" t="str" cm="1">
        <f t="array" ref="T6828">_xlfn.IFS(Table1[[#This Row],[Inventory_Level]]&lt;=200,"low",Table1[[#This Row],[Inventory_Level]]&gt;=700,"high",Table1[[#This Row],[Inventory_Level]]&gt;200,"medium")</f>
        <v>high</v>
      </c>
    </row>
    <row r="6829" spans="1:20" x14ac:dyDescent="0.35">
      <c r="A6829" s="4">
        <v>6828</v>
      </c>
      <c r="B6829" s="4" t="s">
        <v>59</v>
      </c>
      <c r="C6829" s="4" t="s">
        <v>16</v>
      </c>
      <c r="D6829" s="4" t="s">
        <v>25</v>
      </c>
      <c r="E6829" s="4" t="s">
        <v>26</v>
      </c>
      <c r="F6829" s="10" t="s">
        <v>226</v>
      </c>
      <c r="G6829" s="11" t="s">
        <v>395</v>
      </c>
      <c r="H6829" s="4">
        <v>78</v>
      </c>
      <c r="I6829" s="12">
        <v>39793.11</v>
      </c>
      <c r="J6829" s="12">
        <v>3103862.58</v>
      </c>
      <c r="K6829" s="12">
        <v>1436.54</v>
      </c>
      <c r="L6829" s="4">
        <v>906</v>
      </c>
      <c r="M6829" s="4" t="s">
        <v>29</v>
      </c>
      <c r="N6829" s="4" t="str" cm="1">
        <f t="array" ref="N6829">_xlfn.SWITCH(E6829,"Delhi","North","Chennai","South","Hyderabad","South","Mumbai","Central","Bangalore","South")</f>
        <v>South</v>
      </c>
      <c r="O6829" s="12">
        <v>512798.31</v>
      </c>
      <c r="P6829" s="4">
        <f>Table1[[#This Row],[Delivery_Date]]-Table1[[#This Row],[Order_Date]]</f>
        <v>7</v>
      </c>
      <c r="Q6829" s="4" t="str">
        <f>IF(Table1[[#This Row],[Delivery delay days]]&gt;5,"delay","on time")</f>
        <v>delay</v>
      </c>
      <c r="R6829" s="10">
        <f>DATEVALUE(Table1[[#This Row],[Delivery_Date]])</f>
        <v>45012</v>
      </c>
      <c r="S6829" s="10">
        <f>DATEVALUE(Table1[[#This Row],[Order_Date]])</f>
        <v>45005</v>
      </c>
      <c r="T6829" s="4" t="str" cm="1">
        <f t="array" ref="T6829">_xlfn.IFS(Table1[[#This Row],[Inventory_Level]]&lt;=200,"low",Table1[[#This Row],[Inventory_Level]]&gt;=700,"high",Table1[[#This Row],[Inventory_Level]]&gt;200,"medium")</f>
        <v>high</v>
      </c>
    </row>
    <row r="6830" spans="1:20" x14ac:dyDescent="0.35">
      <c r="A6830" s="4">
        <v>6829</v>
      </c>
      <c r="B6830" s="4" t="s">
        <v>44</v>
      </c>
      <c r="C6830" s="4" t="s">
        <v>38</v>
      </c>
      <c r="D6830" s="4" t="s">
        <v>39</v>
      </c>
      <c r="E6830" s="4" t="s">
        <v>60</v>
      </c>
      <c r="F6830" s="10" t="s">
        <v>150</v>
      </c>
      <c r="G6830" s="11" t="s">
        <v>180</v>
      </c>
      <c r="H6830" s="4">
        <v>19</v>
      </c>
      <c r="I6830" s="12">
        <v>33147.269999999997</v>
      </c>
      <c r="J6830" s="12">
        <v>629798.13</v>
      </c>
      <c r="K6830" s="12">
        <v>3919.69</v>
      </c>
      <c r="L6830" s="4">
        <v>727</v>
      </c>
      <c r="M6830" s="4" t="s">
        <v>21</v>
      </c>
      <c r="N6830" s="4" t="str" cm="1">
        <f t="array" ref="N6830">_xlfn.SWITCH(E6830,"Delhi","North","Chennai","South","Hyderabad","South","Mumbai","Central","Bangalore","South")</f>
        <v>South</v>
      </c>
      <c r="O6830" s="12">
        <v>153601.79999999999</v>
      </c>
      <c r="P6830" s="4">
        <f>Table1[[#This Row],[Delivery_Date]]-Table1[[#This Row],[Order_Date]]</f>
        <v>1</v>
      </c>
      <c r="Q6830" s="4" t="str">
        <f>IF(Table1[[#This Row],[Delivery delay days]]&gt;5,"delay","on time")</f>
        <v>on time</v>
      </c>
      <c r="R6830" s="10">
        <f>DATEVALUE(Table1[[#This Row],[Delivery_Date]])</f>
        <v>45289</v>
      </c>
      <c r="S6830" s="10">
        <f>DATEVALUE(Table1[[#This Row],[Order_Date]])</f>
        <v>45288</v>
      </c>
      <c r="T6830" s="4" t="str" cm="1">
        <f t="array" ref="T6830">_xlfn.IFS(Table1[[#This Row],[Inventory_Level]]&lt;=200,"low",Table1[[#This Row],[Inventory_Level]]&gt;=700,"high",Table1[[#This Row],[Inventory_Level]]&gt;200,"medium")</f>
        <v>high</v>
      </c>
    </row>
    <row r="6831" spans="1:20" x14ac:dyDescent="0.35">
      <c r="A6831" s="4">
        <v>6830</v>
      </c>
      <c r="B6831" s="4" t="s">
        <v>37</v>
      </c>
      <c r="C6831" s="4" t="s">
        <v>16</v>
      </c>
      <c r="D6831" s="4" t="s">
        <v>32</v>
      </c>
      <c r="E6831" s="4" t="s">
        <v>52</v>
      </c>
      <c r="F6831" s="10" t="s">
        <v>278</v>
      </c>
      <c r="G6831" s="11" t="s">
        <v>67</v>
      </c>
      <c r="H6831" s="4">
        <v>28</v>
      </c>
      <c r="I6831" s="12">
        <v>9983.24</v>
      </c>
      <c r="J6831" s="12">
        <v>279530.71999999997</v>
      </c>
      <c r="K6831" s="12">
        <v>1843.06</v>
      </c>
      <c r="L6831" s="4">
        <v>43</v>
      </c>
      <c r="M6831" s="4" t="s">
        <v>29</v>
      </c>
      <c r="N6831" s="4" t="str" cm="1">
        <f t="array" ref="N6831">_xlfn.SWITCH(E6831,"Delhi","North","Chennai","South","Hyderabad","South","Mumbai","Central","Bangalore","South")</f>
        <v>Central</v>
      </c>
      <c r="O6831" s="12">
        <v>15101.99</v>
      </c>
      <c r="P6831" s="4">
        <f>Table1[[#This Row],[Delivery_Date]]-Table1[[#This Row],[Order_Date]]</f>
        <v>13</v>
      </c>
      <c r="Q6831" s="4" t="str">
        <f>IF(Table1[[#This Row],[Delivery delay days]]&gt;5,"delay","on time")</f>
        <v>delay</v>
      </c>
      <c r="R6831" s="10">
        <f>DATEVALUE(Table1[[#This Row],[Delivery_Date]])</f>
        <v>45170</v>
      </c>
      <c r="S6831" s="10">
        <f>DATEVALUE(Table1[[#This Row],[Order_Date]])</f>
        <v>45157</v>
      </c>
      <c r="T6831" s="4" t="str" cm="1">
        <f t="array" ref="T6831">_xlfn.IFS(Table1[[#This Row],[Inventory_Level]]&lt;=200,"low",Table1[[#This Row],[Inventory_Level]]&gt;=700,"high",Table1[[#This Row],[Inventory_Level]]&gt;200,"medium")</f>
        <v>low</v>
      </c>
    </row>
    <row r="6832" spans="1:20" x14ac:dyDescent="0.35">
      <c r="A6832" s="4">
        <v>6831</v>
      </c>
      <c r="B6832" s="4" t="s">
        <v>31</v>
      </c>
      <c r="C6832" s="4" t="s">
        <v>24</v>
      </c>
      <c r="D6832" s="4" t="s">
        <v>17</v>
      </c>
      <c r="E6832" s="4" t="s">
        <v>46</v>
      </c>
      <c r="F6832" s="10" t="s">
        <v>82</v>
      </c>
      <c r="G6832" s="11" t="s">
        <v>124</v>
      </c>
      <c r="H6832" s="4">
        <v>34</v>
      </c>
      <c r="I6832" s="12">
        <v>39165.69</v>
      </c>
      <c r="J6832" s="12">
        <v>1331633.46</v>
      </c>
      <c r="K6832" s="12">
        <v>2334.0700000000002</v>
      </c>
      <c r="L6832" s="4">
        <v>846</v>
      </c>
      <c r="M6832" s="4" t="s">
        <v>42</v>
      </c>
      <c r="N6832" s="4" t="str" cm="1">
        <f t="array" ref="N6832">_xlfn.SWITCH(E6832,"Delhi","North","Chennai","South","Hyderabad","South","Mumbai","Central","Bangalore","South")</f>
        <v>South</v>
      </c>
      <c r="O6832" s="12">
        <v>243689.71</v>
      </c>
      <c r="P6832" s="4">
        <f>Table1[[#This Row],[Delivery_Date]]-Table1[[#This Row],[Order_Date]]</f>
        <v>11</v>
      </c>
      <c r="Q6832" s="4" t="str">
        <f>IF(Table1[[#This Row],[Delivery delay days]]&gt;5,"delay","on time")</f>
        <v>delay</v>
      </c>
      <c r="R6832" s="10">
        <f>DATEVALUE(Table1[[#This Row],[Delivery_Date]])</f>
        <v>45065</v>
      </c>
      <c r="S6832" s="10">
        <f>DATEVALUE(Table1[[#This Row],[Order_Date]])</f>
        <v>45054</v>
      </c>
      <c r="T6832" s="4" t="str" cm="1">
        <f t="array" ref="T6832">_xlfn.IFS(Table1[[#This Row],[Inventory_Level]]&lt;=200,"low",Table1[[#This Row],[Inventory_Level]]&gt;=700,"high",Table1[[#This Row],[Inventory_Level]]&gt;200,"medium")</f>
        <v>high</v>
      </c>
    </row>
    <row r="6833" spans="1:20" x14ac:dyDescent="0.35">
      <c r="A6833" s="4">
        <v>6832</v>
      </c>
      <c r="B6833" s="4" t="s">
        <v>37</v>
      </c>
      <c r="C6833" s="4" t="s">
        <v>24</v>
      </c>
      <c r="D6833" s="4" t="s">
        <v>45</v>
      </c>
      <c r="E6833" s="4" t="s">
        <v>46</v>
      </c>
      <c r="F6833" s="10" t="s">
        <v>401</v>
      </c>
      <c r="G6833" s="11" t="s">
        <v>262</v>
      </c>
      <c r="H6833" s="4">
        <v>41</v>
      </c>
      <c r="I6833" s="12">
        <v>757.45</v>
      </c>
      <c r="J6833" s="12">
        <v>31055.45</v>
      </c>
      <c r="K6833" s="12">
        <v>1967.75</v>
      </c>
      <c r="L6833" s="4">
        <v>20</v>
      </c>
      <c r="M6833" s="4" t="s">
        <v>29</v>
      </c>
      <c r="N6833" s="4" t="str" cm="1">
        <f t="array" ref="N6833">_xlfn.SWITCH(E6833,"Delhi","North","Chennai","South","Hyderabad","South","Mumbai","Central","Bangalore","South")</f>
        <v>South</v>
      </c>
      <c r="O6833" s="12">
        <v>7442.88</v>
      </c>
      <c r="P6833" s="4">
        <f>Table1[[#This Row],[Delivery_Date]]-Table1[[#This Row],[Order_Date]]</f>
        <v>15</v>
      </c>
      <c r="Q6833" s="4" t="str">
        <f>IF(Table1[[#This Row],[Delivery delay days]]&gt;5,"delay","on time")</f>
        <v>delay</v>
      </c>
      <c r="R6833" s="10">
        <f>DATEVALUE(Table1[[#This Row],[Delivery_Date]])</f>
        <v>44953</v>
      </c>
      <c r="S6833" s="10">
        <f>DATEVALUE(Table1[[#This Row],[Order_Date]])</f>
        <v>44938</v>
      </c>
      <c r="T6833" s="4" t="str" cm="1">
        <f t="array" ref="T6833">_xlfn.IFS(Table1[[#This Row],[Inventory_Level]]&lt;=200,"low",Table1[[#This Row],[Inventory_Level]]&gt;=700,"high",Table1[[#This Row],[Inventory_Level]]&gt;200,"medium")</f>
        <v>low</v>
      </c>
    </row>
    <row r="6834" spans="1:20" x14ac:dyDescent="0.35">
      <c r="A6834" s="4">
        <v>6833</v>
      </c>
      <c r="B6834" s="4" t="s">
        <v>65</v>
      </c>
      <c r="C6834" s="4" t="s">
        <v>24</v>
      </c>
      <c r="D6834" s="4" t="s">
        <v>39</v>
      </c>
      <c r="E6834" s="4" t="s">
        <v>46</v>
      </c>
      <c r="F6834" s="10" t="s">
        <v>128</v>
      </c>
      <c r="G6834" s="11" t="s">
        <v>109</v>
      </c>
      <c r="H6834" s="4">
        <v>76</v>
      </c>
      <c r="I6834" s="12">
        <v>32767.35</v>
      </c>
      <c r="J6834" s="12">
        <v>2490318.6</v>
      </c>
      <c r="K6834" s="12">
        <v>4405.12</v>
      </c>
      <c r="L6834" s="4">
        <v>202</v>
      </c>
      <c r="M6834" s="4" t="s">
        <v>29</v>
      </c>
      <c r="N6834" s="4" t="str" cm="1">
        <f t="array" ref="N6834">_xlfn.SWITCH(E6834,"Delhi","North","Chennai","South","Hyderabad","South","Mumbai","Central","Bangalore","South")</f>
        <v>South</v>
      </c>
      <c r="O6834" s="12">
        <v>595115.24</v>
      </c>
      <c r="P6834" s="4">
        <f>Table1[[#This Row],[Delivery_Date]]-Table1[[#This Row],[Order_Date]]</f>
        <v>3</v>
      </c>
      <c r="Q6834" s="4" t="str">
        <f>IF(Table1[[#This Row],[Delivery delay days]]&gt;5,"delay","on time")</f>
        <v>on time</v>
      </c>
      <c r="R6834" s="10">
        <f>DATEVALUE(Table1[[#This Row],[Delivery_Date]])</f>
        <v>45163</v>
      </c>
      <c r="S6834" s="10">
        <f>DATEVALUE(Table1[[#This Row],[Order_Date]])</f>
        <v>45160</v>
      </c>
      <c r="T6834" s="4" t="str" cm="1">
        <f t="array" ref="T6834">_xlfn.IFS(Table1[[#This Row],[Inventory_Level]]&lt;=200,"low",Table1[[#This Row],[Inventory_Level]]&gt;=700,"high",Table1[[#This Row],[Inventory_Level]]&gt;200,"medium")</f>
        <v>medium</v>
      </c>
    </row>
    <row r="6835" spans="1:20" x14ac:dyDescent="0.35">
      <c r="A6835" s="4">
        <v>6834</v>
      </c>
      <c r="B6835" s="4" t="s">
        <v>31</v>
      </c>
      <c r="C6835" s="4" t="s">
        <v>24</v>
      </c>
      <c r="D6835" s="4" t="s">
        <v>17</v>
      </c>
      <c r="E6835" s="4" t="s">
        <v>52</v>
      </c>
      <c r="F6835" s="10" t="s">
        <v>253</v>
      </c>
      <c r="G6835" s="11" t="s">
        <v>64</v>
      </c>
      <c r="H6835" s="4">
        <v>63</v>
      </c>
      <c r="I6835" s="12">
        <v>35604.85</v>
      </c>
      <c r="J6835" s="12">
        <v>2243105.5499999998</v>
      </c>
      <c r="K6835" s="12">
        <v>4984.7700000000004</v>
      </c>
      <c r="L6835" s="4">
        <v>65</v>
      </c>
      <c r="M6835" s="4" t="s">
        <v>29</v>
      </c>
      <c r="N6835" s="4" t="str" cm="1">
        <f t="array" ref="N6835">_xlfn.SWITCH(E6835,"Delhi","North","Chennai","South","Hyderabad","South","Mumbai","Central","Bangalore","South")</f>
        <v>Central</v>
      </c>
      <c r="O6835" s="12">
        <v>251690.09</v>
      </c>
      <c r="P6835" s="4">
        <f>Table1[[#This Row],[Delivery_Date]]-Table1[[#This Row],[Order_Date]]</f>
        <v>3</v>
      </c>
      <c r="Q6835" s="4" t="str">
        <f>IF(Table1[[#This Row],[Delivery delay days]]&gt;5,"delay","on time")</f>
        <v>on time</v>
      </c>
      <c r="R6835" s="10">
        <f>DATEVALUE(Table1[[#This Row],[Delivery_Date]])</f>
        <v>45097</v>
      </c>
      <c r="S6835" s="10">
        <f>DATEVALUE(Table1[[#This Row],[Order_Date]])</f>
        <v>45094</v>
      </c>
      <c r="T6835" s="4" t="str" cm="1">
        <f t="array" ref="T6835">_xlfn.IFS(Table1[[#This Row],[Inventory_Level]]&lt;=200,"low",Table1[[#This Row],[Inventory_Level]]&gt;=700,"high",Table1[[#This Row],[Inventory_Level]]&gt;200,"medium")</f>
        <v>low</v>
      </c>
    </row>
    <row r="6836" spans="1:20" x14ac:dyDescent="0.35">
      <c r="A6836" s="4">
        <v>6835</v>
      </c>
      <c r="B6836" s="4" t="s">
        <v>31</v>
      </c>
      <c r="C6836" s="4" t="s">
        <v>16</v>
      </c>
      <c r="D6836" s="4" t="s">
        <v>17</v>
      </c>
      <c r="E6836" s="4" t="s">
        <v>26</v>
      </c>
      <c r="F6836" s="10" t="s">
        <v>162</v>
      </c>
      <c r="G6836" s="11" t="s">
        <v>67</v>
      </c>
      <c r="H6836" s="4">
        <v>76</v>
      </c>
      <c r="I6836" s="12">
        <v>31372.77</v>
      </c>
      <c r="J6836" s="12">
        <v>2384330.52</v>
      </c>
      <c r="K6836" s="12">
        <v>4846.5200000000004</v>
      </c>
      <c r="L6836" s="4">
        <v>78</v>
      </c>
      <c r="M6836" s="4" t="s">
        <v>29</v>
      </c>
      <c r="N6836" s="4" t="str" cm="1">
        <f t="array" ref="N6836">_xlfn.SWITCH(E6836,"Delhi","North","Chennai","South","Hyderabad","South","Mumbai","Central","Bangalore","South")</f>
        <v>South</v>
      </c>
      <c r="O6836" s="12">
        <v>547111.5</v>
      </c>
      <c r="P6836" s="4">
        <f>Table1[[#This Row],[Delivery_Date]]-Table1[[#This Row],[Order_Date]]</f>
        <v>5</v>
      </c>
      <c r="Q6836" s="4" t="str">
        <f>IF(Table1[[#This Row],[Delivery delay days]]&gt;5,"delay","on time")</f>
        <v>on time</v>
      </c>
      <c r="R6836" s="10">
        <f>DATEVALUE(Table1[[#This Row],[Delivery_Date]])</f>
        <v>45170</v>
      </c>
      <c r="S6836" s="10">
        <f>DATEVALUE(Table1[[#This Row],[Order_Date]])</f>
        <v>45165</v>
      </c>
      <c r="T6836" s="4" t="str" cm="1">
        <f t="array" ref="T6836">_xlfn.IFS(Table1[[#This Row],[Inventory_Level]]&lt;=200,"low",Table1[[#This Row],[Inventory_Level]]&gt;=700,"high",Table1[[#This Row],[Inventory_Level]]&gt;200,"medium")</f>
        <v>low</v>
      </c>
    </row>
    <row r="6837" spans="1:20" x14ac:dyDescent="0.35">
      <c r="A6837" s="4">
        <v>6836</v>
      </c>
      <c r="B6837" s="4" t="s">
        <v>44</v>
      </c>
      <c r="C6837" s="4" t="s">
        <v>16</v>
      </c>
      <c r="D6837" s="4" t="s">
        <v>32</v>
      </c>
      <c r="E6837" s="4" t="s">
        <v>26</v>
      </c>
      <c r="F6837" s="10" t="s">
        <v>370</v>
      </c>
      <c r="G6837" s="11" t="s">
        <v>233</v>
      </c>
      <c r="H6837" s="4">
        <v>43</v>
      </c>
      <c r="I6837" s="12">
        <v>30214.04</v>
      </c>
      <c r="J6837" s="12">
        <v>1299203.72</v>
      </c>
      <c r="K6837" s="12">
        <v>4151.17</v>
      </c>
      <c r="L6837" s="4">
        <v>912</v>
      </c>
      <c r="M6837" s="4" t="s">
        <v>21</v>
      </c>
      <c r="N6837" s="4" t="str" cm="1">
        <f t="array" ref="N6837">_xlfn.SWITCH(E6837,"Delhi","North","Chennai","South","Hyderabad","South","Mumbai","Central","Bangalore","South")</f>
        <v>South</v>
      </c>
      <c r="O6837" s="12">
        <v>268072.86</v>
      </c>
      <c r="P6837" s="4">
        <f>Table1[[#This Row],[Delivery_Date]]-Table1[[#This Row],[Order_Date]]</f>
        <v>15</v>
      </c>
      <c r="Q6837" s="4" t="str">
        <f>IF(Table1[[#This Row],[Delivery delay days]]&gt;5,"delay","on time")</f>
        <v>delay</v>
      </c>
      <c r="R6837" s="10">
        <f>DATEVALUE(Table1[[#This Row],[Delivery_Date]])</f>
        <v>45195</v>
      </c>
      <c r="S6837" s="10">
        <f>DATEVALUE(Table1[[#This Row],[Order_Date]])</f>
        <v>45180</v>
      </c>
      <c r="T6837" s="4" t="str" cm="1">
        <f t="array" ref="T6837">_xlfn.IFS(Table1[[#This Row],[Inventory_Level]]&lt;=200,"low",Table1[[#This Row],[Inventory_Level]]&gt;=700,"high",Table1[[#This Row],[Inventory_Level]]&gt;200,"medium")</f>
        <v>high</v>
      </c>
    </row>
    <row r="6838" spans="1:20" x14ac:dyDescent="0.35">
      <c r="A6838" s="4">
        <v>6837</v>
      </c>
      <c r="B6838" s="4" t="s">
        <v>37</v>
      </c>
      <c r="C6838" s="4" t="s">
        <v>16</v>
      </c>
      <c r="D6838" s="4" t="s">
        <v>39</v>
      </c>
      <c r="E6838" s="4" t="s">
        <v>18</v>
      </c>
      <c r="F6838" s="10" t="s">
        <v>125</v>
      </c>
      <c r="G6838" s="11" t="s">
        <v>156</v>
      </c>
      <c r="H6838" s="4">
        <v>36</v>
      </c>
      <c r="I6838" s="12">
        <v>16100.29</v>
      </c>
      <c r="J6838" s="12">
        <v>579610.43999999994</v>
      </c>
      <c r="K6838" s="12">
        <v>3225.04</v>
      </c>
      <c r="L6838" s="4">
        <v>30</v>
      </c>
      <c r="M6838" s="4" t="s">
        <v>29</v>
      </c>
      <c r="N6838" s="4" t="str" cm="1">
        <f t="array" ref="N6838">_xlfn.SWITCH(E6838,"Delhi","North","Chennai","South","Hyderabad","South","Mumbai","Central","Bangalore","South")</f>
        <v>North</v>
      </c>
      <c r="O6838" s="12">
        <v>98150.53</v>
      </c>
      <c r="P6838" s="4">
        <f>Table1[[#This Row],[Delivery_Date]]-Table1[[#This Row],[Order_Date]]</f>
        <v>6</v>
      </c>
      <c r="Q6838" s="4" t="str">
        <f>IF(Table1[[#This Row],[Delivery delay days]]&gt;5,"delay","on time")</f>
        <v>delay</v>
      </c>
      <c r="R6838" s="10">
        <f>DATEVALUE(Table1[[#This Row],[Delivery_Date]])</f>
        <v>45073</v>
      </c>
      <c r="S6838" s="10">
        <f>DATEVALUE(Table1[[#This Row],[Order_Date]])</f>
        <v>45067</v>
      </c>
      <c r="T6838" s="4" t="str" cm="1">
        <f t="array" ref="T6838">_xlfn.IFS(Table1[[#This Row],[Inventory_Level]]&lt;=200,"low",Table1[[#This Row],[Inventory_Level]]&gt;=700,"high",Table1[[#This Row],[Inventory_Level]]&gt;200,"medium")</f>
        <v>low</v>
      </c>
    </row>
    <row r="6839" spans="1:20" x14ac:dyDescent="0.35">
      <c r="A6839" s="4">
        <v>6838</v>
      </c>
      <c r="B6839" s="4" t="s">
        <v>51</v>
      </c>
      <c r="C6839" s="4" t="s">
        <v>16</v>
      </c>
      <c r="D6839" s="4" t="s">
        <v>25</v>
      </c>
      <c r="E6839" s="4" t="s">
        <v>26</v>
      </c>
      <c r="F6839" s="10" t="s">
        <v>420</v>
      </c>
      <c r="G6839" s="11" t="s">
        <v>254</v>
      </c>
      <c r="H6839" s="4">
        <v>57</v>
      </c>
      <c r="I6839" s="12">
        <v>46070.98</v>
      </c>
      <c r="J6839" s="12">
        <v>2626045.86</v>
      </c>
      <c r="K6839" s="12">
        <v>4249.1400000000003</v>
      </c>
      <c r="L6839" s="4">
        <v>993</v>
      </c>
      <c r="M6839" s="4" t="s">
        <v>29</v>
      </c>
      <c r="N6839" s="4" t="str" cm="1">
        <f t="array" ref="N6839">_xlfn.SWITCH(E6839,"Delhi","North","Chennai","South","Hyderabad","South","Mumbai","Central","Bangalore","South")</f>
        <v>South</v>
      </c>
      <c r="O6839" s="12">
        <v>402322.26</v>
      </c>
      <c r="P6839" s="4">
        <f>Table1[[#This Row],[Delivery_Date]]-Table1[[#This Row],[Order_Date]]</f>
        <v>14</v>
      </c>
      <c r="Q6839" s="4" t="str">
        <f>IF(Table1[[#This Row],[Delivery delay days]]&gt;5,"delay","on time")</f>
        <v>delay</v>
      </c>
      <c r="R6839" s="10">
        <f>DATEVALUE(Table1[[#This Row],[Delivery_Date]])</f>
        <v>45217</v>
      </c>
      <c r="S6839" s="10">
        <f>DATEVALUE(Table1[[#This Row],[Order_Date]])</f>
        <v>45203</v>
      </c>
      <c r="T6839" s="4" t="str" cm="1">
        <f t="array" ref="T6839">_xlfn.IFS(Table1[[#This Row],[Inventory_Level]]&lt;=200,"low",Table1[[#This Row],[Inventory_Level]]&gt;=700,"high",Table1[[#This Row],[Inventory_Level]]&gt;200,"medium")</f>
        <v>high</v>
      </c>
    </row>
    <row r="6840" spans="1:20" x14ac:dyDescent="0.35">
      <c r="A6840" s="4">
        <v>6839</v>
      </c>
      <c r="B6840" s="4" t="s">
        <v>51</v>
      </c>
      <c r="C6840" s="4" t="s">
        <v>16</v>
      </c>
      <c r="D6840" s="4" t="s">
        <v>45</v>
      </c>
      <c r="E6840" s="4" t="s">
        <v>18</v>
      </c>
      <c r="F6840" s="10" t="s">
        <v>404</v>
      </c>
      <c r="G6840" s="11" t="s">
        <v>297</v>
      </c>
      <c r="H6840" s="4">
        <v>90</v>
      </c>
      <c r="I6840" s="12">
        <v>45431.72</v>
      </c>
      <c r="J6840" s="12">
        <v>4088854.8</v>
      </c>
      <c r="K6840" s="12">
        <v>4495.01</v>
      </c>
      <c r="L6840" s="4">
        <v>421</v>
      </c>
      <c r="M6840" s="4" t="s">
        <v>42</v>
      </c>
      <c r="N6840" s="4" t="str" cm="1">
        <f t="array" ref="N6840">_xlfn.SWITCH(E6840,"Delhi","North","Chennai","South","Hyderabad","South","Mumbai","Central","Bangalore","South")</f>
        <v>North</v>
      </c>
      <c r="O6840" s="12">
        <v>574142.80000000005</v>
      </c>
      <c r="P6840" s="4">
        <f>Table1[[#This Row],[Delivery_Date]]-Table1[[#This Row],[Order_Date]]</f>
        <v>1</v>
      </c>
      <c r="Q6840" s="4" t="str">
        <f>IF(Table1[[#This Row],[Delivery delay days]]&gt;5,"delay","on time")</f>
        <v>on time</v>
      </c>
      <c r="R6840" s="10">
        <f>DATEVALUE(Table1[[#This Row],[Delivery_Date]])</f>
        <v>45093</v>
      </c>
      <c r="S6840" s="10">
        <f>DATEVALUE(Table1[[#This Row],[Order_Date]])</f>
        <v>45092</v>
      </c>
      <c r="T6840" s="4" t="str" cm="1">
        <f t="array" ref="T6840">_xlfn.IFS(Table1[[#This Row],[Inventory_Level]]&lt;=200,"low",Table1[[#This Row],[Inventory_Level]]&gt;=700,"high",Table1[[#This Row],[Inventory_Level]]&gt;200,"medium")</f>
        <v>medium</v>
      </c>
    </row>
    <row r="6841" spans="1:20" x14ac:dyDescent="0.35">
      <c r="A6841" s="4">
        <v>6840</v>
      </c>
      <c r="B6841" s="4" t="s">
        <v>59</v>
      </c>
      <c r="C6841" s="4" t="s">
        <v>38</v>
      </c>
      <c r="D6841" s="4" t="s">
        <v>45</v>
      </c>
      <c r="E6841" s="4" t="s">
        <v>52</v>
      </c>
      <c r="F6841" s="10" t="s">
        <v>140</v>
      </c>
      <c r="G6841" s="11" t="s">
        <v>276</v>
      </c>
      <c r="H6841" s="4">
        <v>5</v>
      </c>
      <c r="I6841" s="12">
        <v>1990.05</v>
      </c>
      <c r="J6841" s="12">
        <v>9950.25</v>
      </c>
      <c r="K6841" s="12">
        <v>141.02000000000001</v>
      </c>
      <c r="L6841" s="4">
        <v>821</v>
      </c>
      <c r="M6841" s="4" t="s">
        <v>29</v>
      </c>
      <c r="N6841" s="4" t="str" cm="1">
        <f t="array" ref="N6841">_xlfn.SWITCH(E6841,"Delhi","North","Chennai","South","Hyderabad","South","Mumbai","Central","Bangalore","South")</f>
        <v>Central</v>
      </c>
      <c r="O6841" s="12">
        <v>2016.81</v>
      </c>
      <c r="P6841" s="4">
        <f>Table1[[#This Row],[Delivery_Date]]-Table1[[#This Row],[Order_Date]]</f>
        <v>12</v>
      </c>
      <c r="Q6841" s="4" t="str">
        <f>IF(Table1[[#This Row],[Delivery delay days]]&gt;5,"delay","on time")</f>
        <v>delay</v>
      </c>
      <c r="R6841" s="10">
        <f>DATEVALUE(Table1[[#This Row],[Delivery_Date]])</f>
        <v>45010</v>
      </c>
      <c r="S6841" s="10">
        <f>DATEVALUE(Table1[[#This Row],[Order_Date]])</f>
        <v>44998</v>
      </c>
      <c r="T6841" s="4" t="str" cm="1">
        <f t="array" ref="T6841">_xlfn.IFS(Table1[[#This Row],[Inventory_Level]]&lt;=200,"low",Table1[[#This Row],[Inventory_Level]]&gt;=700,"high",Table1[[#This Row],[Inventory_Level]]&gt;200,"medium")</f>
        <v>high</v>
      </c>
    </row>
    <row r="6842" spans="1:20" x14ac:dyDescent="0.35">
      <c r="A6842" s="4">
        <v>6841</v>
      </c>
      <c r="B6842" s="4" t="s">
        <v>23</v>
      </c>
      <c r="C6842" s="4" t="s">
        <v>38</v>
      </c>
      <c r="D6842" s="4" t="s">
        <v>39</v>
      </c>
      <c r="E6842" s="4" t="s">
        <v>60</v>
      </c>
      <c r="F6842" s="10" t="s">
        <v>152</v>
      </c>
      <c r="G6842" s="11" t="s">
        <v>417</v>
      </c>
      <c r="H6842" s="4">
        <v>25</v>
      </c>
      <c r="I6842" s="12">
        <v>804.91</v>
      </c>
      <c r="J6842" s="12">
        <v>20122.75</v>
      </c>
      <c r="K6842" s="12">
        <v>1231.3</v>
      </c>
      <c r="L6842" s="4">
        <v>526</v>
      </c>
      <c r="M6842" s="4" t="s">
        <v>21</v>
      </c>
      <c r="N6842" s="4" t="str" cm="1">
        <f t="array" ref="N6842">_xlfn.SWITCH(E6842,"Delhi","North","Chennai","South","Hyderabad","South","Mumbai","Central","Bangalore","South")</f>
        <v>South</v>
      </c>
      <c r="O6842" s="12">
        <v>4332.53</v>
      </c>
      <c r="P6842" s="4">
        <f>Table1[[#This Row],[Delivery_Date]]-Table1[[#This Row],[Order_Date]]</f>
        <v>8</v>
      </c>
      <c r="Q6842" s="4" t="str">
        <f>IF(Table1[[#This Row],[Delivery delay days]]&gt;5,"delay","on time")</f>
        <v>delay</v>
      </c>
      <c r="R6842" s="10">
        <f>DATEVALUE(Table1[[#This Row],[Delivery_Date]])</f>
        <v>44983</v>
      </c>
      <c r="S6842" s="10">
        <f>DATEVALUE(Table1[[#This Row],[Order_Date]])</f>
        <v>44975</v>
      </c>
      <c r="T6842" s="4" t="str" cm="1">
        <f t="array" ref="T6842">_xlfn.IFS(Table1[[#This Row],[Inventory_Level]]&lt;=200,"low",Table1[[#This Row],[Inventory_Level]]&gt;=700,"high",Table1[[#This Row],[Inventory_Level]]&gt;200,"medium")</f>
        <v>medium</v>
      </c>
    </row>
    <row r="6843" spans="1:20" x14ac:dyDescent="0.35">
      <c r="A6843" s="4">
        <v>6842</v>
      </c>
      <c r="B6843" s="4" t="s">
        <v>51</v>
      </c>
      <c r="C6843" s="4" t="s">
        <v>38</v>
      </c>
      <c r="D6843" s="4" t="s">
        <v>17</v>
      </c>
      <c r="E6843" s="4" t="s">
        <v>60</v>
      </c>
      <c r="F6843" s="10" t="s">
        <v>257</v>
      </c>
      <c r="G6843" s="11" t="s">
        <v>144</v>
      </c>
      <c r="H6843" s="4">
        <v>63</v>
      </c>
      <c r="I6843" s="12">
        <v>31707.94</v>
      </c>
      <c r="J6843" s="12">
        <v>1997600.22</v>
      </c>
      <c r="K6843" s="12">
        <v>4224.58</v>
      </c>
      <c r="L6843" s="4">
        <v>726</v>
      </c>
      <c r="M6843" s="4" t="s">
        <v>21</v>
      </c>
      <c r="N6843" s="4" t="str" cm="1">
        <f t="array" ref="N6843">_xlfn.SWITCH(E6843,"Delhi","North","Chennai","South","Hyderabad","South","Mumbai","Central","Bangalore","South")</f>
        <v>South</v>
      </c>
      <c r="O6843" s="12">
        <v>446027.76</v>
      </c>
      <c r="P6843" s="4">
        <f>Table1[[#This Row],[Delivery_Date]]-Table1[[#This Row],[Order_Date]]</f>
        <v>8</v>
      </c>
      <c r="Q6843" s="4" t="str">
        <f>IF(Table1[[#This Row],[Delivery delay days]]&gt;5,"delay","on time")</f>
        <v>delay</v>
      </c>
      <c r="R6843" s="10">
        <f>DATEVALUE(Table1[[#This Row],[Delivery_Date]])</f>
        <v>45069</v>
      </c>
      <c r="S6843" s="10">
        <f>DATEVALUE(Table1[[#This Row],[Order_Date]])</f>
        <v>45061</v>
      </c>
      <c r="T6843" s="4" t="str" cm="1">
        <f t="array" ref="T6843">_xlfn.IFS(Table1[[#This Row],[Inventory_Level]]&lt;=200,"low",Table1[[#This Row],[Inventory_Level]]&gt;=700,"high",Table1[[#This Row],[Inventory_Level]]&gt;200,"medium")</f>
        <v>high</v>
      </c>
    </row>
    <row r="6844" spans="1:20" x14ac:dyDescent="0.35">
      <c r="A6844" s="4">
        <v>6843</v>
      </c>
      <c r="B6844" s="4" t="s">
        <v>23</v>
      </c>
      <c r="C6844" s="4" t="s">
        <v>38</v>
      </c>
      <c r="D6844" s="4" t="s">
        <v>45</v>
      </c>
      <c r="E6844" s="4" t="s">
        <v>18</v>
      </c>
      <c r="F6844" s="10" t="s">
        <v>100</v>
      </c>
      <c r="G6844" s="11" t="s">
        <v>407</v>
      </c>
      <c r="H6844" s="4">
        <v>3</v>
      </c>
      <c r="I6844" s="12">
        <v>33749.089999999997</v>
      </c>
      <c r="J6844" s="12">
        <v>101247.27</v>
      </c>
      <c r="K6844" s="12">
        <v>4327.71</v>
      </c>
      <c r="L6844" s="4">
        <v>474</v>
      </c>
      <c r="M6844" s="4" t="s">
        <v>35</v>
      </c>
      <c r="N6844" s="4" t="str" cm="1">
        <f t="array" ref="N6844">_xlfn.SWITCH(E6844,"Delhi","North","Chennai","South","Hyderabad","South","Mumbai","Central","Bangalore","South")</f>
        <v>North</v>
      </c>
      <c r="O6844" s="12">
        <v>24185.17</v>
      </c>
      <c r="P6844" s="4">
        <f>Table1[[#This Row],[Delivery_Date]]-Table1[[#This Row],[Order_Date]]</f>
        <v>8</v>
      </c>
      <c r="Q6844" s="4" t="str">
        <f>IF(Table1[[#This Row],[Delivery delay days]]&gt;5,"delay","on time")</f>
        <v>delay</v>
      </c>
      <c r="R6844" s="10">
        <f>DATEVALUE(Table1[[#This Row],[Delivery_Date]])</f>
        <v>45098</v>
      </c>
      <c r="S6844" s="10">
        <f>DATEVALUE(Table1[[#This Row],[Order_Date]])</f>
        <v>45090</v>
      </c>
      <c r="T6844" s="4" t="str" cm="1">
        <f t="array" ref="T6844">_xlfn.IFS(Table1[[#This Row],[Inventory_Level]]&lt;=200,"low",Table1[[#This Row],[Inventory_Level]]&gt;=700,"high",Table1[[#This Row],[Inventory_Level]]&gt;200,"medium")</f>
        <v>medium</v>
      </c>
    </row>
    <row r="6845" spans="1:20" x14ac:dyDescent="0.35">
      <c r="A6845" s="4">
        <v>6844</v>
      </c>
      <c r="B6845" s="4" t="s">
        <v>51</v>
      </c>
      <c r="C6845" s="4" t="s">
        <v>16</v>
      </c>
      <c r="D6845" s="4" t="s">
        <v>45</v>
      </c>
      <c r="E6845" s="4" t="s">
        <v>46</v>
      </c>
      <c r="F6845" s="10" t="s">
        <v>158</v>
      </c>
      <c r="G6845" s="11" t="s">
        <v>333</v>
      </c>
      <c r="H6845" s="4">
        <v>66</v>
      </c>
      <c r="I6845" s="12">
        <v>41462.699999999997</v>
      </c>
      <c r="J6845" s="12">
        <v>2736538.2</v>
      </c>
      <c r="K6845" s="12">
        <v>3760.74</v>
      </c>
      <c r="L6845" s="4">
        <v>703</v>
      </c>
      <c r="M6845" s="4" t="s">
        <v>29</v>
      </c>
      <c r="N6845" s="4" t="str" cm="1">
        <f t="array" ref="N6845">_xlfn.SWITCH(E6845,"Delhi","North","Chennai","South","Hyderabad","South","Mumbai","Central","Bangalore","South")</f>
        <v>South</v>
      </c>
      <c r="O6845" s="12">
        <v>656635.96</v>
      </c>
      <c r="P6845" s="4">
        <f>Table1[[#This Row],[Delivery_Date]]-Table1[[#This Row],[Order_Date]]</f>
        <v>8</v>
      </c>
      <c r="Q6845" s="4" t="str">
        <f>IF(Table1[[#This Row],[Delivery delay days]]&gt;5,"delay","on time")</f>
        <v>delay</v>
      </c>
      <c r="R6845" s="10">
        <f>DATEVALUE(Table1[[#This Row],[Delivery_Date]])</f>
        <v>44986</v>
      </c>
      <c r="S6845" s="10">
        <f>DATEVALUE(Table1[[#This Row],[Order_Date]])</f>
        <v>44978</v>
      </c>
      <c r="T6845" s="4" t="str" cm="1">
        <f t="array" ref="T6845">_xlfn.IFS(Table1[[#This Row],[Inventory_Level]]&lt;=200,"low",Table1[[#This Row],[Inventory_Level]]&gt;=700,"high",Table1[[#This Row],[Inventory_Level]]&gt;200,"medium")</f>
        <v>high</v>
      </c>
    </row>
    <row r="6846" spans="1:20" x14ac:dyDescent="0.35">
      <c r="A6846" s="4">
        <v>6845</v>
      </c>
      <c r="B6846" s="4" t="s">
        <v>59</v>
      </c>
      <c r="C6846" s="4" t="s">
        <v>24</v>
      </c>
      <c r="D6846" s="4" t="s">
        <v>45</v>
      </c>
      <c r="E6846" s="4" t="s">
        <v>46</v>
      </c>
      <c r="F6846" s="10" t="s">
        <v>171</v>
      </c>
      <c r="G6846" s="11" t="s">
        <v>56</v>
      </c>
      <c r="H6846" s="4">
        <v>20</v>
      </c>
      <c r="I6846" s="12">
        <v>15031.78</v>
      </c>
      <c r="J6846" s="12">
        <v>300635.59999999998</v>
      </c>
      <c r="K6846" s="12">
        <v>3522.77</v>
      </c>
      <c r="L6846" s="4">
        <v>380</v>
      </c>
      <c r="M6846" s="4" t="s">
        <v>42</v>
      </c>
      <c r="N6846" s="4" t="str" cm="1">
        <f t="array" ref="N6846">_xlfn.SWITCH(E6846,"Delhi","North","Chennai","South","Hyderabad","South","Mumbai","Central","Bangalore","South")</f>
        <v>South</v>
      </c>
      <c r="O6846" s="12">
        <v>28561.57</v>
      </c>
      <c r="P6846" s="4">
        <f>Table1[[#This Row],[Delivery_Date]]-Table1[[#This Row],[Order_Date]]</f>
        <v>7</v>
      </c>
      <c r="Q6846" s="4" t="str">
        <f>IF(Table1[[#This Row],[Delivery delay days]]&gt;5,"delay","on time")</f>
        <v>delay</v>
      </c>
      <c r="R6846" s="10">
        <f>DATEVALUE(Table1[[#This Row],[Delivery_Date]])</f>
        <v>45150</v>
      </c>
      <c r="S6846" s="10">
        <f>DATEVALUE(Table1[[#This Row],[Order_Date]])</f>
        <v>45143</v>
      </c>
      <c r="T6846" s="4" t="str" cm="1">
        <f t="array" ref="T6846">_xlfn.IFS(Table1[[#This Row],[Inventory_Level]]&lt;=200,"low",Table1[[#This Row],[Inventory_Level]]&gt;=700,"high",Table1[[#This Row],[Inventory_Level]]&gt;200,"medium")</f>
        <v>medium</v>
      </c>
    </row>
    <row r="6847" spans="1:20" x14ac:dyDescent="0.35">
      <c r="A6847" s="4">
        <v>6846</v>
      </c>
      <c r="B6847" s="4" t="s">
        <v>31</v>
      </c>
      <c r="C6847" s="4" t="s">
        <v>16</v>
      </c>
      <c r="D6847" s="4" t="s">
        <v>17</v>
      </c>
      <c r="E6847" s="4" t="s">
        <v>52</v>
      </c>
      <c r="F6847" s="10" t="s">
        <v>63</v>
      </c>
      <c r="G6847" s="11" t="s">
        <v>346</v>
      </c>
      <c r="H6847" s="4">
        <v>9</v>
      </c>
      <c r="I6847" s="12">
        <v>21846.66</v>
      </c>
      <c r="J6847" s="12">
        <v>196619.94</v>
      </c>
      <c r="K6847" s="12">
        <v>2940.04</v>
      </c>
      <c r="L6847" s="4">
        <v>464</v>
      </c>
      <c r="M6847" s="4" t="s">
        <v>29</v>
      </c>
      <c r="N6847" s="4" t="str" cm="1">
        <f t="array" ref="N6847">_xlfn.SWITCH(E6847,"Delhi","North","Chennai","South","Hyderabad","South","Mumbai","Central","Bangalore","South")</f>
        <v>Central</v>
      </c>
      <c r="O6847" s="12">
        <v>45349.95</v>
      </c>
      <c r="P6847" s="4">
        <f>Table1[[#This Row],[Delivery_Date]]-Table1[[#This Row],[Order_Date]]</f>
        <v>4</v>
      </c>
      <c r="Q6847" s="4" t="str">
        <f>IF(Table1[[#This Row],[Delivery delay days]]&gt;5,"delay","on time")</f>
        <v>on time</v>
      </c>
      <c r="R6847" s="10">
        <f>DATEVALUE(Table1[[#This Row],[Delivery_Date]])</f>
        <v>45086</v>
      </c>
      <c r="S6847" s="10">
        <f>DATEVALUE(Table1[[#This Row],[Order_Date]])</f>
        <v>45082</v>
      </c>
      <c r="T6847" s="4" t="str" cm="1">
        <f t="array" ref="T6847">_xlfn.IFS(Table1[[#This Row],[Inventory_Level]]&lt;=200,"low",Table1[[#This Row],[Inventory_Level]]&gt;=700,"high",Table1[[#This Row],[Inventory_Level]]&gt;200,"medium")</f>
        <v>medium</v>
      </c>
    </row>
    <row r="6848" spans="1:20" x14ac:dyDescent="0.35">
      <c r="A6848" s="4">
        <v>6847</v>
      </c>
      <c r="B6848" s="4" t="s">
        <v>65</v>
      </c>
      <c r="C6848" s="4" t="s">
        <v>16</v>
      </c>
      <c r="D6848" s="4" t="s">
        <v>39</v>
      </c>
      <c r="E6848" s="4" t="s">
        <v>26</v>
      </c>
      <c r="F6848" s="10" t="s">
        <v>406</v>
      </c>
      <c r="G6848" s="11" t="s">
        <v>360</v>
      </c>
      <c r="H6848" s="4">
        <v>9</v>
      </c>
      <c r="I6848" s="12">
        <v>27358.59</v>
      </c>
      <c r="J6848" s="12">
        <v>246227.31</v>
      </c>
      <c r="K6848" s="12">
        <v>3194.15</v>
      </c>
      <c r="L6848" s="4">
        <v>798</v>
      </c>
      <c r="M6848" s="4" t="s">
        <v>21</v>
      </c>
      <c r="N6848" s="4" t="str" cm="1">
        <f t="array" ref="N6848">_xlfn.SWITCH(E6848,"Delhi","North","Chennai","South","Hyderabad","South","Mumbai","Central","Bangalore","South")</f>
        <v>South</v>
      </c>
      <c r="O6848" s="12">
        <v>40342.46</v>
      </c>
      <c r="P6848" s="4">
        <f>Table1[[#This Row],[Delivery_Date]]-Table1[[#This Row],[Order_Date]]</f>
        <v>1</v>
      </c>
      <c r="Q6848" s="4" t="str">
        <f>IF(Table1[[#This Row],[Delivery delay days]]&gt;5,"delay","on time")</f>
        <v>on time</v>
      </c>
      <c r="R6848" s="10">
        <f>DATEVALUE(Table1[[#This Row],[Delivery_Date]])</f>
        <v>44977</v>
      </c>
      <c r="S6848" s="10">
        <f>DATEVALUE(Table1[[#This Row],[Order_Date]])</f>
        <v>44976</v>
      </c>
      <c r="T6848" s="4" t="str" cm="1">
        <f t="array" ref="T6848">_xlfn.IFS(Table1[[#This Row],[Inventory_Level]]&lt;=200,"low",Table1[[#This Row],[Inventory_Level]]&gt;=700,"high",Table1[[#This Row],[Inventory_Level]]&gt;200,"medium")</f>
        <v>high</v>
      </c>
    </row>
    <row r="6849" spans="1:20" x14ac:dyDescent="0.35">
      <c r="A6849" s="4">
        <v>6848</v>
      </c>
      <c r="B6849" s="4" t="s">
        <v>44</v>
      </c>
      <c r="C6849" s="4" t="s">
        <v>16</v>
      </c>
      <c r="D6849" s="4" t="s">
        <v>45</v>
      </c>
      <c r="E6849" s="4" t="s">
        <v>52</v>
      </c>
      <c r="F6849" s="10" t="s">
        <v>217</v>
      </c>
      <c r="G6849" s="11" t="s">
        <v>153</v>
      </c>
      <c r="H6849" s="4">
        <v>83</v>
      </c>
      <c r="I6849" s="12">
        <v>22954.76</v>
      </c>
      <c r="J6849" s="12">
        <v>1905245.08</v>
      </c>
      <c r="K6849" s="12">
        <v>2837.43</v>
      </c>
      <c r="L6849" s="4">
        <v>79</v>
      </c>
      <c r="M6849" s="4" t="s">
        <v>35</v>
      </c>
      <c r="N6849" s="4" t="str" cm="1">
        <f t="array" ref="N6849">_xlfn.SWITCH(E6849,"Delhi","North","Chennai","South","Hyderabad","South","Mumbai","Central","Bangalore","South")</f>
        <v>Central</v>
      </c>
      <c r="O6849" s="12">
        <v>411461.47</v>
      </c>
      <c r="P6849" s="4">
        <f>Table1[[#This Row],[Delivery_Date]]-Table1[[#This Row],[Order_Date]]</f>
        <v>2</v>
      </c>
      <c r="Q6849" s="4" t="str">
        <f>IF(Table1[[#This Row],[Delivery delay days]]&gt;5,"delay","on time")</f>
        <v>on time</v>
      </c>
      <c r="R6849" s="10">
        <f>DATEVALUE(Table1[[#This Row],[Delivery_Date]])</f>
        <v>44982</v>
      </c>
      <c r="S6849" s="10">
        <f>DATEVALUE(Table1[[#This Row],[Order_Date]])</f>
        <v>44980</v>
      </c>
      <c r="T6849" s="4" t="str" cm="1">
        <f t="array" ref="T6849">_xlfn.IFS(Table1[[#This Row],[Inventory_Level]]&lt;=200,"low",Table1[[#This Row],[Inventory_Level]]&gt;=700,"high",Table1[[#This Row],[Inventory_Level]]&gt;200,"medium")</f>
        <v>low</v>
      </c>
    </row>
    <row r="6850" spans="1:20" x14ac:dyDescent="0.35">
      <c r="A6850" s="4">
        <v>6849</v>
      </c>
      <c r="B6850" s="4" t="s">
        <v>59</v>
      </c>
      <c r="C6850" s="4" t="s">
        <v>38</v>
      </c>
      <c r="D6850" s="4" t="s">
        <v>45</v>
      </c>
      <c r="E6850" s="4" t="s">
        <v>60</v>
      </c>
      <c r="F6850" s="10" t="s">
        <v>95</v>
      </c>
      <c r="G6850" s="11" t="s">
        <v>270</v>
      </c>
      <c r="H6850" s="4">
        <v>12</v>
      </c>
      <c r="I6850" s="12">
        <v>46737.7</v>
      </c>
      <c r="J6850" s="12">
        <v>560852.4</v>
      </c>
      <c r="K6850" s="12">
        <v>2807.21</v>
      </c>
      <c r="L6850" s="4">
        <v>296</v>
      </c>
      <c r="M6850" s="4" t="s">
        <v>35</v>
      </c>
      <c r="N6850" s="4" t="str" cm="1">
        <f t="array" ref="N6850">_xlfn.SWITCH(E6850,"Delhi","North","Chennai","South","Hyderabad","South","Mumbai","Central","Bangalore","South")</f>
        <v>South</v>
      </c>
      <c r="O6850" s="12">
        <v>104965.41</v>
      </c>
      <c r="P6850" s="4">
        <f>Table1[[#This Row],[Delivery_Date]]-Table1[[#This Row],[Order_Date]]</f>
        <v>12</v>
      </c>
      <c r="Q6850" s="4" t="str">
        <f>IF(Table1[[#This Row],[Delivery delay days]]&gt;5,"delay","on time")</f>
        <v>delay</v>
      </c>
      <c r="R6850" s="10">
        <f>DATEVALUE(Table1[[#This Row],[Delivery_Date]])</f>
        <v>45262</v>
      </c>
      <c r="S6850" s="10">
        <f>DATEVALUE(Table1[[#This Row],[Order_Date]])</f>
        <v>45250</v>
      </c>
      <c r="T6850" s="4" t="str" cm="1">
        <f t="array" ref="T6850">_xlfn.IFS(Table1[[#This Row],[Inventory_Level]]&lt;=200,"low",Table1[[#This Row],[Inventory_Level]]&gt;=700,"high",Table1[[#This Row],[Inventory_Level]]&gt;200,"medium")</f>
        <v>medium</v>
      </c>
    </row>
    <row r="6851" spans="1:20" x14ac:dyDescent="0.35">
      <c r="A6851" s="4">
        <v>6850</v>
      </c>
      <c r="B6851" s="4" t="s">
        <v>23</v>
      </c>
      <c r="C6851" s="4" t="s">
        <v>24</v>
      </c>
      <c r="D6851" s="4" t="s">
        <v>25</v>
      </c>
      <c r="E6851" s="4" t="s">
        <v>26</v>
      </c>
      <c r="F6851" s="10" t="s">
        <v>116</v>
      </c>
      <c r="G6851" s="11" t="s">
        <v>84</v>
      </c>
      <c r="H6851" s="4">
        <v>7</v>
      </c>
      <c r="I6851" s="12">
        <v>46127.66</v>
      </c>
      <c r="J6851" s="12">
        <v>322893.62</v>
      </c>
      <c r="K6851" s="12">
        <v>4200.88</v>
      </c>
      <c r="L6851" s="4">
        <v>495</v>
      </c>
      <c r="M6851" s="4" t="s">
        <v>42</v>
      </c>
      <c r="N6851" s="4" t="str" cm="1">
        <f t="array" ref="N6851">_xlfn.SWITCH(E6851,"Delhi","North","Chennai","South","Hyderabad","South","Mumbai","Central","Bangalore","South")</f>
        <v>South</v>
      </c>
      <c r="O6851" s="12">
        <v>30112.81</v>
      </c>
      <c r="P6851" s="4">
        <f>Table1[[#This Row],[Delivery_Date]]-Table1[[#This Row],[Order_Date]]</f>
        <v>7</v>
      </c>
      <c r="Q6851" s="4" t="str">
        <f>IF(Table1[[#This Row],[Delivery delay days]]&gt;5,"delay","on time")</f>
        <v>delay</v>
      </c>
      <c r="R6851" s="10">
        <f>DATEVALUE(Table1[[#This Row],[Delivery_Date]])</f>
        <v>45185</v>
      </c>
      <c r="S6851" s="10">
        <f>DATEVALUE(Table1[[#This Row],[Order_Date]])</f>
        <v>45178</v>
      </c>
      <c r="T6851" s="4" t="str" cm="1">
        <f t="array" ref="T6851">_xlfn.IFS(Table1[[#This Row],[Inventory_Level]]&lt;=200,"low",Table1[[#This Row],[Inventory_Level]]&gt;=700,"high",Table1[[#This Row],[Inventory_Level]]&gt;200,"medium")</f>
        <v>medium</v>
      </c>
    </row>
    <row r="6852" spans="1:20" x14ac:dyDescent="0.35">
      <c r="A6852" s="4">
        <v>6851</v>
      </c>
      <c r="B6852" s="4" t="s">
        <v>51</v>
      </c>
      <c r="C6852" s="4" t="s">
        <v>16</v>
      </c>
      <c r="D6852" s="4" t="s">
        <v>39</v>
      </c>
      <c r="E6852" s="4" t="s">
        <v>46</v>
      </c>
      <c r="F6852" s="10" t="s">
        <v>79</v>
      </c>
      <c r="G6852" s="11" t="s">
        <v>187</v>
      </c>
      <c r="H6852" s="4">
        <v>33</v>
      </c>
      <c r="I6852" s="12">
        <v>10523.35</v>
      </c>
      <c r="J6852" s="12">
        <v>347270.55</v>
      </c>
      <c r="K6852" s="12">
        <v>1253.69</v>
      </c>
      <c r="L6852" s="4">
        <v>621</v>
      </c>
      <c r="M6852" s="4" t="s">
        <v>21</v>
      </c>
      <c r="N6852" s="4" t="str" cm="1">
        <f t="array" ref="N6852">_xlfn.SWITCH(E6852,"Delhi","North","Chennai","South","Hyderabad","South","Mumbai","Central","Bangalore","South")</f>
        <v>South</v>
      </c>
      <c r="O6852" s="12">
        <v>59347.18</v>
      </c>
      <c r="P6852" s="4">
        <f>Table1[[#This Row],[Delivery_Date]]-Table1[[#This Row],[Order_Date]]</f>
        <v>11</v>
      </c>
      <c r="Q6852" s="4" t="str">
        <f>IF(Table1[[#This Row],[Delivery delay days]]&gt;5,"delay","on time")</f>
        <v>delay</v>
      </c>
      <c r="R6852" s="10">
        <f>DATEVALUE(Table1[[#This Row],[Delivery_Date]])</f>
        <v>45003</v>
      </c>
      <c r="S6852" s="10">
        <f>DATEVALUE(Table1[[#This Row],[Order_Date]])</f>
        <v>44992</v>
      </c>
      <c r="T6852" s="4" t="str" cm="1">
        <f t="array" ref="T6852">_xlfn.IFS(Table1[[#This Row],[Inventory_Level]]&lt;=200,"low",Table1[[#This Row],[Inventory_Level]]&gt;=700,"high",Table1[[#This Row],[Inventory_Level]]&gt;200,"medium")</f>
        <v>medium</v>
      </c>
    </row>
    <row r="6853" spans="1:20" x14ac:dyDescent="0.35">
      <c r="A6853" s="4">
        <v>6852</v>
      </c>
      <c r="B6853" s="4" t="s">
        <v>59</v>
      </c>
      <c r="C6853" s="4" t="s">
        <v>16</v>
      </c>
      <c r="D6853" s="4" t="s">
        <v>17</v>
      </c>
      <c r="E6853" s="4" t="s">
        <v>52</v>
      </c>
      <c r="F6853" s="10" t="s">
        <v>231</v>
      </c>
      <c r="G6853" s="11" t="s">
        <v>243</v>
      </c>
      <c r="H6853" s="4">
        <v>60</v>
      </c>
      <c r="I6853" s="12">
        <v>14896.26</v>
      </c>
      <c r="J6853" s="12">
        <v>893775.6</v>
      </c>
      <c r="K6853" s="12">
        <v>3478.79</v>
      </c>
      <c r="L6853" s="4">
        <v>420</v>
      </c>
      <c r="M6853" s="4" t="s">
        <v>29</v>
      </c>
      <c r="N6853" s="4" t="str" cm="1">
        <f t="array" ref="N6853">_xlfn.SWITCH(E6853,"Delhi","North","Chennai","South","Hyderabad","South","Mumbai","Central","Bangalore","South")</f>
        <v>Central</v>
      </c>
      <c r="O6853" s="12">
        <v>203293.8</v>
      </c>
      <c r="P6853" s="4">
        <f>Table1[[#This Row],[Delivery_Date]]-Table1[[#This Row],[Order_Date]]</f>
        <v>10</v>
      </c>
      <c r="Q6853" s="4" t="str">
        <f>IF(Table1[[#This Row],[Delivery delay days]]&gt;5,"delay","on time")</f>
        <v>delay</v>
      </c>
      <c r="R6853" s="10">
        <f>DATEVALUE(Table1[[#This Row],[Delivery_Date]])</f>
        <v>45032</v>
      </c>
      <c r="S6853" s="10">
        <f>DATEVALUE(Table1[[#This Row],[Order_Date]])</f>
        <v>45022</v>
      </c>
      <c r="T6853" s="4" t="str" cm="1">
        <f t="array" ref="T6853">_xlfn.IFS(Table1[[#This Row],[Inventory_Level]]&lt;=200,"low",Table1[[#This Row],[Inventory_Level]]&gt;=700,"high",Table1[[#This Row],[Inventory_Level]]&gt;200,"medium")</f>
        <v>medium</v>
      </c>
    </row>
    <row r="6854" spans="1:20" x14ac:dyDescent="0.35">
      <c r="A6854" s="4">
        <v>6853</v>
      </c>
      <c r="B6854" s="4" t="s">
        <v>65</v>
      </c>
      <c r="C6854" s="4" t="s">
        <v>24</v>
      </c>
      <c r="D6854" s="4" t="s">
        <v>32</v>
      </c>
      <c r="E6854" s="4" t="s">
        <v>26</v>
      </c>
      <c r="F6854" s="10" t="s">
        <v>390</v>
      </c>
      <c r="G6854" s="11" t="s">
        <v>88</v>
      </c>
      <c r="H6854" s="4">
        <v>75</v>
      </c>
      <c r="I6854" s="12">
        <v>19826.05</v>
      </c>
      <c r="J6854" s="12">
        <v>1486953.75</v>
      </c>
      <c r="K6854" s="12">
        <v>1626.49</v>
      </c>
      <c r="L6854" s="4">
        <v>4</v>
      </c>
      <c r="M6854" s="4" t="s">
        <v>21</v>
      </c>
      <c r="N6854" s="4" t="str" cm="1">
        <f t="array" ref="N6854">_xlfn.SWITCH(E6854,"Delhi","North","Chennai","South","Hyderabad","South","Mumbai","Central","Bangalore","South")</f>
        <v>South</v>
      </c>
      <c r="O6854" s="12">
        <v>148746.75</v>
      </c>
      <c r="P6854" s="4">
        <f>Table1[[#This Row],[Delivery_Date]]-Table1[[#This Row],[Order_Date]]</f>
        <v>14</v>
      </c>
      <c r="Q6854" s="4" t="str">
        <f>IF(Table1[[#This Row],[Delivery delay days]]&gt;5,"delay","on time")</f>
        <v>delay</v>
      </c>
      <c r="R6854" s="10">
        <f>DATEVALUE(Table1[[#This Row],[Delivery_Date]])</f>
        <v>45114</v>
      </c>
      <c r="S6854" s="10">
        <f>DATEVALUE(Table1[[#This Row],[Order_Date]])</f>
        <v>45100</v>
      </c>
      <c r="T6854" s="4" t="str" cm="1">
        <f t="array" ref="T6854">_xlfn.IFS(Table1[[#This Row],[Inventory_Level]]&lt;=200,"low",Table1[[#This Row],[Inventory_Level]]&gt;=700,"high",Table1[[#This Row],[Inventory_Level]]&gt;200,"medium")</f>
        <v>low</v>
      </c>
    </row>
    <row r="6855" spans="1:20" x14ac:dyDescent="0.35">
      <c r="A6855" s="4">
        <v>6854</v>
      </c>
      <c r="B6855" s="4" t="s">
        <v>37</v>
      </c>
      <c r="C6855" s="4" t="s">
        <v>16</v>
      </c>
      <c r="D6855" s="4" t="s">
        <v>39</v>
      </c>
      <c r="E6855" s="4" t="s">
        <v>18</v>
      </c>
      <c r="F6855" s="10" t="s">
        <v>204</v>
      </c>
      <c r="G6855" s="11" t="s">
        <v>352</v>
      </c>
      <c r="H6855" s="4">
        <v>63</v>
      </c>
      <c r="I6855" s="12">
        <v>48204.39</v>
      </c>
      <c r="J6855" s="12">
        <v>3036876.57</v>
      </c>
      <c r="K6855" s="12">
        <v>3462.34</v>
      </c>
      <c r="L6855" s="4">
        <v>881</v>
      </c>
      <c r="M6855" s="4" t="s">
        <v>21</v>
      </c>
      <c r="N6855" s="4" t="str" cm="1">
        <f t="array" ref="N6855">_xlfn.SWITCH(E6855,"Delhi","North","Chennai","South","Hyderabad","South","Mumbai","Central","Bangalore","South")</f>
        <v>North</v>
      </c>
      <c r="O6855" s="12">
        <v>397181.71</v>
      </c>
      <c r="P6855" s="4">
        <f>Table1[[#This Row],[Delivery_Date]]-Table1[[#This Row],[Order_Date]]</f>
        <v>10</v>
      </c>
      <c r="Q6855" s="4" t="str">
        <f>IF(Table1[[#This Row],[Delivery delay days]]&gt;5,"delay","on time")</f>
        <v>delay</v>
      </c>
      <c r="R6855" s="10">
        <f>DATEVALUE(Table1[[#This Row],[Delivery_Date]])</f>
        <v>44950</v>
      </c>
      <c r="S6855" s="10">
        <f>DATEVALUE(Table1[[#This Row],[Order_Date]])</f>
        <v>44940</v>
      </c>
      <c r="T6855" s="4" t="str" cm="1">
        <f t="array" ref="T6855">_xlfn.IFS(Table1[[#This Row],[Inventory_Level]]&lt;=200,"low",Table1[[#This Row],[Inventory_Level]]&gt;=700,"high",Table1[[#This Row],[Inventory_Level]]&gt;200,"medium")</f>
        <v>high</v>
      </c>
    </row>
    <row r="6856" spans="1:20" x14ac:dyDescent="0.35">
      <c r="A6856" s="4">
        <v>6855</v>
      </c>
      <c r="B6856" s="4" t="s">
        <v>44</v>
      </c>
      <c r="C6856" s="4" t="s">
        <v>24</v>
      </c>
      <c r="D6856" s="4" t="s">
        <v>45</v>
      </c>
      <c r="E6856" s="4" t="s">
        <v>60</v>
      </c>
      <c r="F6856" s="10" t="s">
        <v>358</v>
      </c>
      <c r="G6856" s="11" t="s">
        <v>359</v>
      </c>
      <c r="H6856" s="4">
        <v>41</v>
      </c>
      <c r="I6856" s="12">
        <v>32008.080000000002</v>
      </c>
      <c r="J6856" s="12">
        <v>1312331.28</v>
      </c>
      <c r="K6856" s="12">
        <v>4936.66</v>
      </c>
      <c r="L6856" s="4">
        <v>259</v>
      </c>
      <c r="M6856" s="4" t="s">
        <v>21</v>
      </c>
      <c r="N6856" s="4" t="str" cm="1">
        <f t="array" ref="N6856">_xlfn.SWITCH(E6856,"Delhi","North","Chennai","South","Hyderabad","South","Mumbai","Central","Bangalore","South")</f>
        <v>South</v>
      </c>
      <c r="O6856" s="12">
        <v>219138.65</v>
      </c>
      <c r="P6856" s="4">
        <f>Table1[[#This Row],[Delivery_Date]]-Table1[[#This Row],[Order_Date]]</f>
        <v>8</v>
      </c>
      <c r="Q6856" s="4" t="str">
        <f>IF(Table1[[#This Row],[Delivery delay days]]&gt;5,"delay","on time")</f>
        <v>delay</v>
      </c>
      <c r="R6856" s="10">
        <f>DATEVALUE(Table1[[#This Row],[Delivery_Date]])</f>
        <v>45248</v>
      </c>
      <c r="S6856" s="10">
        <f>DATEVALUE(Table1[[#This Row],[Order_Date]])</f>
        <v>45240</v>
      </c>
      <c r="T6856" s="4" t="str" cm="1">
        <f t="array" ref="T6856">_xlfn.IFS(Table1[[#This Row],[Inventory_Level]]&lt;=200,"low",Table1[[#This Row],[Inventory_Level]]&gt;=700,"high",Table1[[#This Row],[Inventory_Level]]&gt;200,"medium")</f>
        <v>medium</v>
      </c>
    </row>
    <row r="6857" spans="1:20" x14ac:dyDescent="0.35">
      <c r="A6857" s="4">
        <v>6856</v>
      </c>
      <c r="B6857" s="4" t="s">
        <v>51</v>
      </c>
      <c r="C6857" s="4" t="s">
        <v>38</v>
      </c>
      <c r="D6857" s="4" t="s">
        <v>45</v>
      </c>
      <c r="E6857" s="4" t="s">
        <v>52</v>
      </c>
      <c r="F6857" s="10" t="s">
        <v>47</v>
      </c>
      <c r="G6857" s="11" t="s">
        <v>148</v>
      </c>
      <c r="H6857" s="4">
        <v>96</v>
      </c>
      <c r="I6857" s="12">
        <v>23923.759999999998</v>
      </c>
      <c r="J6857" s="12">
        <v>2296680.96</v>
      </c>
      <c r="K6857" s="12">
        <v>2168.88</v>
      </c>
      <c r="L6857" s="4">
        <v>812</v>
      </c>
      <c r="M6857" s="4" t="s">
        <v>29</v>
      </c>
      <c r="N6857" s="4" t="str" cm="1">
        <f t="array" ref="N6857">_xlfn.SWITCH(E6857,"Delhi","North","Chennai","South","Hyderabad","South","Mumbai","Central","Bangalore","South")</f>
        <v>Central</v>
      </c>
      <c r="O6857" s="12">
        <v>524944</v>
      </c>
      <c r="P6857" s="4">
        <f>Table1[[#This Row],[Delivery_Date]]-Table1[[#This Row],[Order_Date]]</f>
        <v>13</v>
      </c>
      <c r="Q6857" s="4" t="str">
        <f>IF(Table1[[#This Row],[Delivery delay days]]&gt;5,"delay","on time")</f>
        <v>delay</v>
      </c>
      <c r="R6857" s="10">
        <f>DATEVALUE(Table1[[#This Row],[Delivery_Date]])</f>
        <v>45151</v>
      </c>
      <c r="S6857" s="10">
        <f>DATEVALUE(Table1[[#This Row],[Order_Date]])</f>
        <v>45138</v>
      </c>
      <c r="T6857" s="4" t="str" cm="1">
        <f t="array" ref="T6857">_xlfn.IFS(Table1[[#This Row],[Inventory_Level]]&lt;=200,"low",Table1[[#This Row],[Inventory_Level]]&gt;=700,"high",Table1[[#This Row],[Inventory_Level]]&gt;200,"medium")</f>
        <v>high</v>
      </c>
    </row>
    <row r="6858" spans="1:20" x14ac:dyDescent="0.35">
      <c r="A6858" s="4">
        <v>6857</v>
      </c>
      <c r="B6858" s="4" t="s">
        <v>44</v>
      </c>
      <c r="C6858" s="4" t="s">
        <v>38</v>
      </c>
      <c r="D6858" s="4" t="s">
        <v>39</v>
      </c>
      <c r="E6858" s="4" t="s">
        <v>60</v>
      </c>
      <c r="F6858" s="10" t="s">
        <v>405</v>
      </c>
      <c r="G6858" s="11" t="s">
        <v>194</v>
      </c>
      <c r="H6858" s="4">
        <v>30</v>
      </c>
      <c r="I6858" s="12">
        <v>48134.83</v>
      </c>
      <c r="J6858" s="12">
        <v>1444044.9</v>
      </c>
      <c r="K6858" s="12">
        <v>2340.2399999999998</v>
      </c>
      <c r="L6858" s="4">
        <v>899</v>
      </c>
      <c r="M6858" s="4" t="s">
        <v>29</v>
      </c>
      <c r="N6858" s="4" t="str" cm="1">
        <f t="array" ref="N6858">_xlfn.SWITCH(E6858,"Delhi","North","Chennai","South","Hyderabad","South","Mumbai","Central","Bangalore","South")</f>
        <v>South</v>
      </c>
      <c r="O6858" s="12">
        <v>268062.65999999997</v>
      </c>
      <c r="P6858" s="4">
        <f>Table1[[#This Row],[Delivery_Date]]-Table1[[#This Row],[Order_Date]]</f>
        <v>6</v>
      </c>
      <c r="Q6858" s="4" t="str">
        <f>IF(Table1[[#This Row],[Delivery delay days]]&gt;5,"delay","on time")</f>
        <v>delay</v>
      </c>
      <c r="R6858" s="10">
        <f>DATEVALUE(Table1[[#This Row],[Delivery_Date]])</f>
        <v>45214</v>
      </c>
      <c r="S6858" s="10">
        <f>DATEVALUE(Table1[[#This Row],[Order_Date]])</f>
        <v>45208</v>
      </c>
      <c r="T6858" s="4" t="str" cm="1">
        <f t="array" ref="T6858">_xlfn.IFS(Table1[[#This Row],[Inventory_Level]]&lt;=200,"low",Table1[[#This Row],[Inventory_Level]]&gt;=700,"high",Table1[[#This Row],[Inventory_Level]]&gt;200,"medium")</f>
        <v>high</v>
      </c>
    </row>
    <row r="6859" spans="1:20" x14ac:dyDescent="0.35">
      <c r="A6859" s="4">
        <v>6858</v>
      </c>
      <c r="B6859" s="4" t="s">
        <v>44</v>
      </c>
      <c r="C6859" s="4" t="s">
        <v>16</v>
      </c>
      <c r="D6859" s="4" t="s">
        <v>32</v>
      </c>
      <c r="E6859" s="4" t="s">
        <v>18</v>
      </c>
      <c r="F6859" s="10" t="s">
        <v>250</v>
      </c>
      <c r="G6859" s="11" t="s">
        <v>228</v>
      </c>
      <c r="H6859" s="4">
        <v>11</v>
      </c>
      <c r="I6859" s="12">
        <v>21358.35</v>
      </c>
      <c r="J6859" s="12">
        <v>234941.85</v>
      </c>
      <c r="K6859" s="12">
        <v>2441.71</v>
      </c>
      <c r="L6859" s="4">
        <v>624</v>
      </c>
      <c r="M6859" s="4" t="s">
        <v>29</v>
      </c>
      <c r="N6859" s="4" t="str" cm="1">
        <f t="array" ref="N6859">_xlfn.SWITCH(E6859,"Delhi","North","Chennai","South","Hyderabad","South","Mumbai","Central","Bangalore","South")</f>
        <v>North</v>
      </c>
      <c r="O6859" s="12">
        <v>15035.01</v>
      </c>
      <c r="P6859" s="4">
        <f>Table1[[#This Row],[Delivery_Date]]-Table1[[#This Row],[Order_Date]]</f>
        <v>5</v>
      </c>
      <c r="Q6859" s="4" t="str">
        <f>IF(Table1[[#This Row],[Delivery delay days]]&gt;5,"delay","on time")</f>
        <v>on time</v>
      </c>
      <c r="R6859" s="10">
        <f>DATEVALUE(Table1[[#This Row],[Delivery_Date]])</f>
        <v>45024</v>
      </c>
      <c r="S6859" s="10">
        <f>DATEVALUE(Table1[[#This Row],[Order_Date]])</f>
        <v>45019</v>
      </c>
      <c r="T6859" s="4" t="str" cm="1">
        <f t="array" ref="T6859">_xlfn.IFS(Table1[[#This Row],[Inventory_Level]]&lt;=200,"low",Table1[[#This Row],[Inventory_Level]]&gt;=700,"high",Table1[[#This Row],[Inventory_Level]]&gt;200,"medium")</f>
        <v>medium</v>
      </c>
    </row>
    <row r="6860" spans="1:20" x14ac:dyDescent="0.35">
      <c r="A6860" s="4">
        <v>6859</v>
      </c>
      <c r="B6860" s="4" t="s">
        <v>31</v>
      </c>
      <c r="C6860" s="4" t="s">
        <v>16</v>
      </c>
      <c r="D6860" s="4" t="s">
        <v>45</v>
      </c>
      <c r="E6860" s="4" t="s">
        <v>60</v>
      </c>
      <c r="F6860" s="10" t="s">
        <v>305</v>
      </c>
      <c r="G6860" s="11" t="s">
        <v>422</v>
      </c>
      <c r="H6860" s="4">
        <v>12</v>
      </c>
      <c r="I6860" s="12">
        <v>31173.17</v>
      </c>
      <c r="J6860" s="12">
        <v>374078.04</v>
      </c>
      <c r="K6860" s="12">
        <v>4380.6400000000003</v>
      </c>
      <c r="L6860" s="4">
        <v>975</v>
      </c>
      <c r="M6860" s="4" t="s">
        <v>21</v>
      </c>
      <c r="N6860" s="4" t="str" cm="1">
        <f t="array" ref="N6860">_xlfn.SWITCH(E6860,"Delhi","North","Chennai","South","Hyderabad","South","Mumbai","Central","Bangalore","South")</f>
        <v>South</v>
      </c>
      <c r="O6860" s="12">
        <v>20636.169999999998</v>
      </c>
      <c r="P6860" s="4">
        <f>Table1[[#This Row],[Delivery_Date]]-Table1[[#This Row],[Order_Date]]</f>
        <v>11</v>
      </c>
      <c r="Q6860" s="4" t="str">
        <f>IF(Table1[[#This Row],[Delivery delay days]]&gt;5,"delay","on time")</f>
        <v>delay</v>
      </c>
      <c r="R6860" s="10">
        <f>DATEVALUE(Table1[[#This Row],[Delivery_Date]])</f>
        <v>45302</v>
      </c>
      <c r="S6860" s="10">
        <f>DATEVALUE(Table1[[#This Row],[Order_Date]])</f>
        <v>45291</v>
      </c>
      <c r="T6860" s="4" t="str" cm="1">
        <f t="array" ref="T6860">_xlfn.IFS(Table1[[#This Row],[Inventory_Level]]&lt;=200,"low",Table1[[#This Row],[Inventory_Level]]&gt;=700,"high",Table1[[#This Row],[Inventory_Level]]&gt;200,"medium")</f>
        <v>high</v>
      </c>
    </row>
    <row r="6861" spans="1:20" x14ac:dyDescent="0.35">
      <c r="A6861" s="4">
        <v>6860</v>
      </c>
      <c r="B6861" s="4" t="s">
        <v>23</v>
      </c>
      <c r="C6861" s="4" t="s">
        <v>16</v>
      </c>
      <c r="D6861" s="4" t="s">
        <v>25</v>
      </c>
      <c r="E6861" s="4" t="s">
        <v>26</v>
      </c>
      <c r="F6861" s="10" t="s">
        <v>131</v>
      </c>
      <c r="G6861" s="11" t="s">
        <v>171</v>
      </c>
      <c r="H6861" s="4">
        <v>96</v>
      </c>
      <c r="I6861" s="12">
        <v>21838.45</v>
      </c>
      <c r="J6861" s="12">
        <v>2096491.2</v>
      </c>
      <c r="K6861" s="12">
        <v>1702.56</v>
      </c>
      <c r="L6861" s="4">
        <v>430</v>
      </c>
      <c r="M6861" s="4" t="s">
        <v>42</v>
      </c>
      <c r="N6861" s="4" t="str" cm="1">
        <f t="array" ref="N6861">_xlfn.SWITCH(E6861,"Delhi","North","Chennai","South","Hyderabad","South","Mumbai","Central","Bangalore","South")</f>
        <v>South</v>
      </c>
      <c r="O6861" s="12">
        <v>220311.18</v>
      </c>
      <c r="P6861" s="4">
        <f>Table1[[#This Row],[Delivery_Date]]-Table1[[#This Row],[Order_Date]]</f>
        <v>12</v>
      </c>
      <c r="Q6861" s="4" t="str">
        <f>IF(Table1[[#This Row],[Delivery delay days]]&gt;5,"delay","on time")</f>
        <v>delay</v>
      </c>
      <c r="R6861" s="10">
        <f>DATEVALUE(Table1[[#This Row],[Delivery_Date]])</f>
        <v>45143</v>
      </c>
      <c r="S6861" s="10">
        <f>DATEVALUE(Table1[[#This Row],[Order_Date]])</f>
        <v>45131</v>
      </c>
      <c r="T6861" s="4" t="str" cm="1">
        <f t="array" ref="T6861">_xlfn.IFS(Table1[[#This Row],[Inventory_Level]]&lt;=200,"low",Table1[[#This Row],[Inventory_Level]]&gt;=700,"high",Table1[[#This Row],[Inventory_Level]]&gt;200,"medium")</f>
        <v>medium</v>
      </c>
    </row>
    <row r="6862" spans="1:20" x14ac:dyDescent="0.35">
      <c r="A6862" s="4">
        <v>6861</v>
      </c>
      <c r="B6862" s="4" t="s">
        <v>37</v>
      </c>
      <c r="C6862" s="4" t="s">
        <v>16</v>
      </c>
      <c r="D6862" s="4" t="s">
        <v>25</v>
      </c>
      <c r="E6862" s="4" t="s">
        <v>60</v>
      </c>
      <c r="F6862" s="10" t="s">
        <v>389</v>
      </c>
      <c r="G6862" s="11" t="s">
        <v>199</v>
      </c>
      <c r="H6862" s="4">
        <v>35</v>
      </c>
      <c r="I6862" s="12">
        <v>17478.66</v>
      </c>
      <c r="J6862" s="12">
        <v>611753.1</v>
      </c>
      <c r="K6862" s="12">
        <v>1106.8699999999999</v>
      </c>
      <c r="L6862" s="4">
        <v>601</v>
      </c>
      <c r="M6862" s="4" t="s">
        <v>42</v>
      </c>
      <c r="N6862" s="4" t="str" cm="1">
        <f t="array" ref="N6862">_xlfn.SWITCH(E6862,"Delhi","North","Chennai","South","Hyderabad","South","Mumbai","Central","Bangalore","South")</f>
        <v>South</v>
      </c>
      <c r="O6862" s="12">
        <v>144507.01</v>
      </c>
      <c r="P6862" s="4">
        <f>Table1[[#This Row],[Delivery_Date]]-Table1[[#This Row],[Order_Date]]</f>
        <v>1</v>
      </c>
      <c r="Q6862" s="4" t="str">
        <f>IF(Table1[[#This Row],[Delivery delay days]]&gt;5,"delay","on time")</f>
        <v>on time</v>
      </c>
      <c r="R6862" s="10">
        <f>DATEVALUE(Table1[[#This Row],[Delivery_Date]])</f>
        <v>45110</v>
      </c>
      <c r="S6862" s="10">
        <f>DATEVALUE(Table1[[#This Row],[Order_Date]])</f>
        <v>45109</v>
      </c>
      <c r="T6862" s="4" t="str" cm="1">
        <f t="array" ref="T6862">_xlfn.IFS(Table1[[#This Row],[Inventory_Level]]&lt;=200,"low",Table1[[#This Row],[Inventory_Level]]&gt;=700,"high",Table1[[#This Row],[Inventory_Level]]&gt;200,"medium")</f>
        <v>medium</v>
      </c>
    </row>
    <row r="6863" spans="1:20" x14ac:dyDescent="0.35">
      <c r="A6863" s="4">
        <v>6862</v>
      </c>
      <c r="B6863" s="4" t="s">
        <v>15</v>
      </c>
      <c r="C6863" s="4" t="s">
        <v>38</v>
      </c>
      <c r="D6863" s="4" t="s">
        <v>32</v>
      </c>
      <c r="E6863" s="4" t="s">
        <v>26</v>
      </c>
      <c r="F6863" s="10" t="s">
        <v>133</v>
      </c>
      <c r="G6863" s="11" t="s">
        <v>375</v>
      </c>
      <c r="H6863" s="4">
        <v>55</v>
      </c>
      <c r="I6863" s="12">
        <v>18214.72</v>
      </c>
      <c r="J6863" s="12">
        <v>1001809.6</v>
      </c>
      <c r="K6863" s="12">
        <v>3544.8</v>
      </c>
      <c r="L6863" s="4">
        <v>622</v>
      </c>
      <c r="M6863" s="4" t="s">
        <v>35</v>
      </c>
      <c r="N6863" s="4" t="str" cm="1">
        <f t="array" ref="N6863">_xlfn.SWITCH(E6863,"Delhi","North","Chennai","South","Hyderabad","South","Mumbai","Central","Bangalore","South")</f>
        <v>South</v>
      </c>
      <c r="O6863" s="12">
        <v>150800.53</v>
      </c>
      <c r="P6863" s="4">
        <f>Table1[[#This Row],[Delivery_Date]]-Table1[[#This Row],[Order_Date]]</f>
        <v>4</v>
      </c>
      <c r="Q6863" s="4" t="str">
        <f>IF(Table1[[#This Row],[Delivery delay days]]&gt;5,"delay","on time")</f>
        <v>on time</v>
      </c>
      <c r="R6863" s="10">
        <f>DATEVALUE(Table1[[#This Row],[Delivery_Date]])</f>
        <v>45253</v>
      </c>
      <c r="S6863" s="10">
        <f>DATEVALUE(Table1[[#This Row],[Order_Date]])</f>
        <v>45249</v>
      </c>
      <c r="T6863" s="4" t="str" cm="1">
        <f t="array" ref="T6863">_xlfn.IFS(Table1[[#This Row],[Inventory_Level]]&lt;=200,"low",Table1[[#This Row],[Inventory_Level]]&gt;=700,"high",Table1[[#This Row],[Inventory_Level]]&gt;200,"medium")</f>
        <v>medium</v>
      </c>
    </row>
    <row r="6864" spans="1:20" x14ac:dyDescent="0.35">
      <c r="A6864" s="4">
        <v>6863</v>
      </c>
      <c r="B6864" s="4" t="s">
        <v>51</v>
      </c>
      <c r="C6864" s="4" t="s">
        <v>16</v>
      </c>
      <c r="D6864" s="4" t="s">
        <v>32</v>
      </c>
      <c r="E6864" s="4" t="s">
        <v>60</v>
      </c>
      <c r="F6864" s="10" t="s">
        <v>252</v>
      </c>
      <c r="G6864" s="11" t="s">
        <v>253</v>
      </c>
      <c r="H6864" s="4">
        <v>97</v>
      </c>
      <c r="I6864" s="12">
        <v>49876.13</v>
      </c>
      <c r="J6864" s="12">
        <v>4837984.6100000003</v>
      </c>
      <c r="K6864" s="12">
        <v>1835.21</v>
      </c>
      <c r="L6864" s="4">
        <v>795</v>
      </c>
      <c r="M6864" s="4" t="s">
        <v>29</v>
      </c>
      <c r="N6864" s="4" t="str" cm="1">
        <f t="array" ref="N6864">_xlfn.SWITCH(E6864,"Delhi","North","Chennai","South","Hyderabad","South","Mumbai","Central","Bangalore","South")</f>
        <v>South</v>
      </c>
      <c r="O6864" s="12">
        <v>508497.86</v>
      </c>
      <c r="P6864" s="4">
        <f>Table1[[#This Row],[Delivery_Date]]-Table1[[#This Row],[Order_Date]]</f>
        <v>5</v>
      </c>
      <c r="Q6864" s="4" t="str">
        <f>IF(Table1[[#This Row],[Delivery delay days]]&gt;5,"delay","on time")</f>
        <v>on time</v>
      </c>
      <c r="R6864" s="10">
        <f>DATEVALUE(Table1[[#This Row],[Delivery_Date]])</f>
        <v>45094</v>
      </c>
      <c r="S6864" s="10">
        <f>DATEVALUE(Table1[[#This Row],[Order_Date]])</f>
        <v>45089</v>
      </c>
      <c r="T6864" s="4" t="str" cm="1">
        <f t="array" ref="T6864">_xlfn.IFS(Table1[[#This Row],[Inventory_Level]]&lt;=200,"low",Table1[[#This Row],[Inventory_Level]]&gt;=700,"high",Table1[[#This Row],[Inventory_Level]]&gt;200,"medium")</f>
        <v>high</v>
      </c>
    </row>
    <row r="6865" spans="1:20" x14ac:dyDescent="0.35">
      <c r="A6865" s="4">
        <v>6864</v>
      </c>
      <c r="B6865" s="4" t="s">
        <v>37</v>
      </c>
      <c r="C6865" s="4" t="s">
        <v>16</v>
      </c>
      <c r="D6865" s="4" t="s">
        <v>45</v>
      </c>
      <c r="E6865" s="4" t="s">
        <v>60</v>
      </c>
      <c r="F6865" s="10" t="s">
        <v>242</v>
      </c>
      <c r="G6865" s="11" t="s">
        <v>193</v>
      </c>
      <c r="H6865" s="4">
        <v>47</v>
      </c>
      <c r="I6865" s="12">
        <v>38432.1</v>
      </c>
      <c r="J6865" s="12">
        <v>1806308.7</v>
      </c>
      <c r="K6865" s="12">
        <v>2313.8000000000002</v>
      </c>
      <c r="L6865" s="4">
        <v>505</v>
      </c>
      <c r="M6865" s="4" t="s">
        <v>42</v>
      </c>
      <c r="N6865" s="4" t="str" cm="1">
        <f t="array" ref="N6865">_xlfn.SWITCH(E6865,"Delhi","North","Chennai","South","Hyderabad","South","Mumbai","Central","Bangalore","South")</f>
        <v>South</v>
      </c>
      <c r="O6865" s="12">
        <v>361645.65</v>
      </c>
      <c r="P6865" s="4">
        <f>Table1[[#This Row],[Delivery_Date]]-Table1[[#This Row],[Order_Date]]</f>
        <v>12</v>
      </c>
      <c r="Q6865" s="4" t="str">
        <f>IF(Table1[[#This Row],[Delivery delay days]]&gt;5,"delay","on time")</f>
        <v>delay</v>
      </c>
      <c r="R6865" s="10">
        <f>DATEVALUE(Table1[[#This Row],[Delivery_Date]])</f>
        <v>45209</v>
      </c>
      <c r="S6865" s="10">
        <f>DATEVALUE(Table1[[#This Row],[Order_Date]])</f>
        <v>45197</v>
      </c>
      <c r="T6865" s="4" t="str" cm="1">
        <f t="array" ref="T6865">_xlfn.IFS(Table1[[#This Row],[Inventory_Level]]&lt;=200,"low",Table1[[#This Row],[Inventory_Level]]&gt;=700,"high",Table1[[#This Row],[Inventory_Level]]&gt;200,"medium")</f>
        <v>medium</v>
      </c>
    </row>
    <row r="6866" spans="1:20" x14ac:dyDescent="0.35">
      <c r="A6866" s="4">
        <v>6865</v>
      </c>
      <c r="B6866" s="4" t="s">
        <v>23</v>
      </c>
      <c r="C6866" s="4" t="s">
        <v>24</v>
      </c>
      <c r="D6866" s="4" t="s">
        <v>45</v>
      </c>
      <c r="E6866" s="4" t="s">
        <v>26</v>
      </c>
      <c r="F6866" s="10" t="s">
        <v>344</v>
      </c>
      <c r="G6866" s="11" t="s">
        <v>352</v>
      </c>
      <c r="H6866" s="4">
        <v>22</v>
      </c>
      <c r="I6866" s="12">
        <v>700.32</v>
      </c>
      <c r="J6866" s="12">
        <v>15407.04</v>
      </c>
      <c r="K6866" s="12">
        <v>1698.46</v>
      </c>
      <c r="L6866" s="4">
        <v>556</v>
      </c>
      <c r="M6866" s="4" t="s">
        <v>29</v>
      </c>
      <c r="N6866" s="4" t="str" cm="1">
        <f t="array" ref="N6866">_xlfn.SWITCH(E6866,"Delhi","North","Chennai","South","Hyderabad","South","Mumbai","Central","Bangalore","South")</f>
        <v>South</v>
      </c>
      <c r="O6866" s="12">
        <v>2180.7600000000002</v>
      </c>
      <c r="P6866" s="4">
        <f>Table1[[#This Row],[Delivery_Date]]-Table1[[#This Row],[Order_Date]]</f>
        <v>14</v>
      </c>
      <c r="Q6866" s="4" t="str">
        <f>IF(Table1[[#This Row],[Delivery delay days]]&gt;5,"delay","on time")</f>
        <v>delay</v>
      </c>
      <c r="R6866" s="10">
        <f>DATEVALUE(Table1[[#This Row],[Delivery_Date]])</f>
        <v>44950</v>
      </c>
      <c r="S6866" s="10">
        <f>DATEVALUE(Table1[[#This Row],[Order_Date]])</f>
        <v>44936</v>
      </c>
      <c r="T6866" s="4" t="str" cm="1">
        <f t="array" ref="T6866">_xlfn.IFS(Table1[[#This Row],[Inventory_Level]]&lt;=200,"low",Table1[[#This Row],[Inventory_Level]]&gt;=700,"high",Table1[[#This Row],[Inventory_Level]]&gt;200,"medium")</f>
        <v>medium</v>
      </c>
    </row>
    <row r="6867" spans="1:20" x14ac:dyDescent="0.35">
      <c r="A6867" s="4">
        <v>6866</v>
      </c>
      <c r="B6867" s="4" t="s">
        <v>31</v>
      </c>
      <c r="C6867" s="4" t="s">
        <v>16</v>
      </c>
      <c r="D6867" s="4" t="s">
        <v>45</v>
      </c>
      <c r="E6867" s="4" t="s">
        <v>26</v>
      </c>
      <c r="F6867" s="10" t="s">
        <v>287</v>
      </c>
      <c r="G6867" s="11" t="s">
        <v>105</v>
      </c>
      <c r="H6867" s="4">
        <v>2</v>
      </c>
      <c r="I6867" s="12">
        <v>39103.21</v>
      </c>
      <c r="J6867" s="12">
        <v>78206.42</v>
      </c>
      <c r="K6867" s="12">
        <v>4657.46</v>
      </c>
      <c r="L6867" s="4">
        <v>994</v>
      </c>
      <c r="M6867" s="4" t="s">
        <v>29</v>
      </c>
      <c r="N6867" s="4" t="str" cm="1">
        <f t="array" ref="N6867">_xlfn.SWITCH(E6867,"Delhi","North","Chennai","South","Hyderabad","South","Mumbai","Central","Bangalore","South")</f>
        <v>South</v>
      </c>
      <c r="O6867" s="12">
        <v>19495.55</v>
      </c>
      <c r="P6867" s="4">
        <f>Table1[[#This Row],[Delivery_Date]]-Table1[[#This Row],[Order_Date]]</f>
        <v>9</v>
      </c>
      <c r="Q6867" s="4" t="str">
        <f>IF(Table1[[#This Row],[Delivery delay days]]&gt;5,"delay","on time")</f>
        <v>delay</v>
      </c>
      <c r="R6867" s="10">
        <f>DATEVALUE(Table1[[#This Row],[Delivery_Date]])</f>
        <v>45011</v>
      </c>
      <c r="S6867" s="10">
        <f>DATEVALUE(Table1[[#This Row],[Order_Date]])</f>
        <v>45002</v>
      </c>
      <c r="T6867" s="4" t="str" cm="1">
        <f t="array" ref="T6867">_xlfn.IFS(Table1[[#This Row],[Inventory_Level]]&lt;=200,"low",Table1[[#This Row],[Inventory_Level]]&gt;=700,"high",Table1[[#This Row],[Inventory_Level]]&gt;200,"medium")</f>
        <v>high</v>
      </c>
    </row>
    <row r="6868" spans="1:20" x14ac:dyDescent="0.35">
      <c r="A6868" s="4">
        <v>6867</v>
      </c>
      <c r="B6868" s="4" t="s">
        <v>31</v>
      </c>
      <c r="C6868" s="4" t="s">
        <v>38</v>
      </c>
      <c r="D6868" s="4" t="s">
        <v>45</v>
      </c>
      <c r="E6868" s="4" t="s">
        <v>26</v>
      </c>
      <c r="F6868" s="10" t="s">
        <v>365</v>
      </c>
      <c r="G6868" s="11" t="s">
        <v>242</v>
      </c>
      <c r="H6868" s="4">
        <v>49</v>
      </c>
      <c r="I6868" s="12">
        <v>48075.64</v>
      </c>
      <c r="J6868" s="12">
        <v>2355706.36</v>
      </c>
      <c r="K6868" s="12">
        <v>4270.55</v>
      </c>
      <c r="L6868" s="4">
        <v>82</v>
      </c>
      <c r="M6868" s="4" t="s">
        <v>42</v>
      </c>
      <c r="N6868" s="4" t="str" cm="1">
        <f t="array" ref="N6868">_xlfn.SWITCH(E6868,"Delhi","North","Chennai","South","Hyderabad","South","Mumbai","Central","Bangalore","South")</f>
        <v>South</v>
      </c>
      <c r="O6868" s="12">
        <v>280520.84999999998</v>
      </c>
      <c r="P6868" s="4">
        <f>Table1[[#This Row],[Delivery_Date]]-Table1[[#This Row],[Order_Date]]</f>
        <v>13</v>
      </c>
      <c r="Q6868" s="4" t="str">
        <f>IF(Table1[[#This Row],[Delivery delay days]]&gt;5,"delay","on time")</f>
        <v>delay</v>
      </c>
      <c r="R6868" s="10">
        <f>DATEVALUE(Table1[[#This Row],[Delivery_Date]])</f>
        <v>45197</v>
      </c>
      <c r="S6868" s="10">
        <f>DATEVALUE(Table1[[#This Row],[Order_Date]])</f>
        <v>45184</v>
      </c>
      <c r="T6868" s="4" t="str" cm="1">
        <f t="array" ref="T6868">_xlfn.IFS(Table1[[#This Row],[Inventory_Level]]&lt;=200,"low",Table1[[#This Row],[Inventory_Level]]&gt;=700,"high",Table1[[#This Row],[Inventory_Level]]&gt;200,"medium")</f>
        <v>low</v>
      </c>
    </row>
    <row r="6869" spans="1:20" x14ac:dyDescent="0.35">
      <c r="A6869" s="4">
        <v>6868</v>
      </c>
      <c r="B6869" s="4" t="s">
        <v>37</v>
      </c>
      <c r="C6869" s="4" t="s">
        <v>24</v>
      </c>
      <c r="D6869" s="4" t="s">
        <v>32</v>
      </c>
      <c r="E6869" s="4" t="s">
        <v>60</v>
      </c>
      <c r="F6869" s="10" t="s">
        <v>316</v>
      </c>
      <c r="G6869" s="11" t="s">
        <v>317</v>
      </c>
      <c r="H6869" s="4">
        <v>95</v>
      </c>
      <c r="I6869" s="12">
        <v>19292.39</v>
      </c>
      <c r="J6869" s="12">
        <v>1832777.05</v>
      </c>
      <c r="K6869" s="12">
        <v>4478.62</v>
      </c>
      <c r="L6869" s="4">
        <v>166</v>
      </c>
      <c r="M6869" s="4" t="s">
        <v>42</v>
      </c>
      <c r="N6869" s="4" t="str" cm="1">
        <f t="array" ref="N6869">_xlfn.SWITCH(E6869,"Delhi","North","Chennai","South","Hyderabad","South","Mumbai","Central","Bangalore","South")</f>
        <v>South</v>
      </c>
      <c r="O6869" s="12">
        <v>427933.42</v>
      </c>
      <c r="P6869" s="4">
        <f>Table1[[#This Row],[Delivery_Date]]-Table1[[#This Row],[Order_Date]]</f>
        <v>3</v>
      </c>
      <c r="Q6869" s="4" t="str">
        <f>IF(Table1[[#This Row],[Delivery delay days]]&gt;5,"delay","on time")</f>
        <v>on time</v>
      </c>
      <c r="R6869" s="10">
        <f>DATEVALUE(Table1[[#This Row],[Delivery_Date]])</f>
        <v>44968</v>
      </c>
      <c r="S6869" s="10">
        <f>DATEVALUE(Table1[[#This Row],[Order_Date]])</f>
        <v>44965</v>
      </c>
      <c r="T6869" s="4" t="str" cm="1">
        <f t="array" ref="T6869">_xlfn.IFS(Table1[[#This Row],[Inventory_Level]]&lt;=200,"low",Table1[[#This Row],[Inventory_Level]]&gt;=700,"high",Table1[[#This Row],[Inventory_Level]]&gt;200,"medium")</f>
        <v>low</v>
      </c>
    </row>
    <row r="6870" spans="1:20" x14ac:dyDescent="0.35">
      <c r="A6870" s="4">
        <v>6869</v>
      </c>
      <c r="B6870" s="4" t="s">
        <v>44</v>
      </c>
      <c r="C6870" s="4" t="s">
        <v>38</v>
      </c>
      <c r="D6870" s="4" t="s">
        <v>39</v>
      </c>
      <c r="E6870" s="4" t="s">
        <v>52</v>
      </c>
      <c r="F6870" s="10" t="s">
        <v>202</v>
      </c>
      <c r="G6870" s="11" t="s">
        <v>287</v>
      </c>
      <c r="H6870" s="4">
        <v>20</v>
      </c>
      <c r="I6870" s="12">
        <v>41964.12</v>
      </c>
      <c r="J6870" s="12">
        <v>839282.4</v>
      </c>
      <c r="K6870" s="12">
        <v>4278.43</v>
      </c>
      <c r="L6870" s="4">
        <v>989</v>
      </c>
      <c r="M6870" s="4" t="s">
        <v>29</v>
      </c>
      <c r="N6870" s="4" t="str" cm="1">
        <f t="array" ref="N6870">_xlfn.SWITCH(E6870,"Delhi","North","Chennai","South","Hyderabad","South","Mumbai","Central","Bangalore","South")</f>
        <v>Central</v>
      </c>
      <c r="O6870" s="12">
        <v>152105.32999999999</v>
      </c>
      <c r="P6870" s="4">
        <f>Table1[[#This Row],[Delivery_Date]]-Table1[[#This Row],[Order_Date]]</f>
        <v>1</v>
      </c>
      <c r="Q6870" s="4" t="str">
        <f>IF(Table1[[#This Row],[Delivery delay days]]&gt;5,"delay","on time")</f>
        <v>on time</v>
      </c>
      <c r="R6870" s="10">
        <f>DATEVALUE(Table1[[#This Row],[Delivery_Date]])</f>
        <v>45002</v>
      </c>
      <c r="S6870" s="10">
        <f>DATEVALUE(Table1[[#This Row],[Order_Date]])</f>
        <v>45001</v>
      </c>
      <c r="T6870" s="4" t="str" cm="1">
        <f t="array" ref="T6870">_xlfn.IFS(Table1[[#This Row],[Inventory_Level]]&lt;=200,"low",Table1[[#This Row],[Inventory_Level]]&gt;=700,"high",Table1[[#This Row],[Inventory_Level]]&gt;200,"medium")</f>
        <v>high</v>
      </c>
    </row>
    <row r="6871" spans="1:20" x14ac:dyDescent="0.35">
      <c r="A6871" s="4">
        <v>6870</v>
      </c>
      <c r="B6871" s="4" t="s">
        <v>65</v>
      </c>
      <c r="C6871" s="4" t="s">
        <v>16</v>
      </c>
      <c r="D6871" s="4" t="s">
        <v>32</v>
      </c>
      <c r="E6871" s="4" t="s">
        <v>46</v>
      </c>
      <c r="F6871" s="10" t="s">
        <v>145</v>
      </c>
      <c r="G6871" s="11" t="s">
        <v>296</v>
      </c>
      <c r="H6871" s="4">
        <v>74</v>
      </c>
      <c r="I6871" s="12">
        <v>22789.51</v>
      </c>
      <c r="J6871" s="12">
        <v>1686423.74</v>
      </c>
      <c r="K6871" s="12">
        <v>4531.25</v>
      </c>
      <c r="L6871" s="4">
        <v>10</v>
      </c>
      <c r="M6871" s="4" t="s">
        <v>29</v>
      </c>
      <c r="N6871" s="4" t="str" cm="1">
        <f t="array" ref="N6871">_xlfn.SWITCH(E6871,"Delhi","North","Chennai","South","Hyderabad","South","Mumbai","Central","Bangalore","South")</f>
        <v>South</v>
      </c>
      <c r="O6871" s="12">
        <v>351003.46</v>
      </c>
      <c r="P6871" s="4">
        <f>Table1[[#This Row],[Delivery_Date]]-Table1[[#This Row],[Order_Date]]</f>
        <v>4</v>
      </c>
      <c r="Q6871" s="4" t="str">
        <f>IF(Table1[[#This Row],[Delivery delay days]]&gt;5,"delay","on time")</f>
        <v>on time</v>
      </c>
      <c r="R6871" s="10">
        <f>DATEVALUE(Table1[[#This Row],[Delivery_Date]])</f>
        <v>45084</v>
      </c>
      <c r="S6871" s="10">
        <f>DATEVALUE(Table1[[#This Row],[Order_Date]])</f>
        <v>45080</v>
      </c>
      <c r="T6871" s="4" t="str" cm="1">
        <f t="array" ref="T6871">_xlfn.IFS(Table1[[#This Row],[Inventory_Level]]&lt;=200,"low",Table1[[#This Row],[Inventory_Level]]&gt;=700,"high",Table1[[#This Row],[Inventory_Level]]&gt;200,"medium")</f>
        <v>low</v>
      </c>
    </row>
    <row r="6872" spans="1:20" x14ac:dyDescent="0.35">
      <c r="A6872" s="4">
        <v>6871</v>
      </c>
      <c r="B6872" s="4" t="s">
        <v>59</v>
      </c>
      <c r="C6872" s="4" t="s">
        <v>24</v>
      </c>
      <c r="D6872" s="4" t="s">
        <v>39</v>
      </c>
      <c r="E6872" s="4" t="s">
        <v>46</v>
      </c>
      <c r="F6872" s="10" t="s">
        <v>146</v>
      </c>
      <c r="G6872" s="11" t="s">
        <v>288</v>
      </c>
      <c r="H6872" s="4">
        <v>39</v>
      </c>
      <c r="I6872" s="12">
        <v>43201.95</v>
      </c>
      <c r="J6872" s="12">
        <v>1684876.05</v>
      </c>
      <c r="K6872" s="12">
        <v>4098.9799999999996</v>
      </c>
      <c r="L6872" s="4">
        <v>657</v>
      </c>
      <c r="M6872" s="4" t="s">
        <v>21</v>
      </c>
      <c r="N6872" s="4" t="str" cm="1">
        <f t="array" ref="N6872">_xlfn.SWITCH(E6872,"Delhi","North","Chennai","South","Hyderabad","South","Mumbai","Central","Bangalore","South")</f>
        <v>South</v>
      </c>
      <c r="O6872" s="12">
        <v>99264.52</v>
      </c>
      <c r="P6872" s="4">
        <f>Table1[[#This Row],[Delivery_Date]]-Table1[[#This Row],[Order_Date]]</f>
        <v>11</v>
      </c>
      <c r="Q6872" s="4" t="str">
        <f>IF(Table1[[#This Row],[Delivery delay days]]&gt;5,"delay","on time")</f>
        <v>delay</v>
      </c>
      <c r="R6872" s="10">
        <f>DATEVALUE(Table1[[#This Row],[Delivery_Date]])</f>
        <v>45211</v>
      </c>
      <c r="S6872" s="10">
        <f>DATEVALUE(Table1[[#This Row],[Order_Date]])</f>
        <v>45200</v>
      </c>
      <c r="T6872" s="4" t="str" cm="1">
        <f t="array" ref="T6872">_xlfn.IFS(Table1[[#This Row],[Inventory_Level]]&lt;=200,"low",Table1[[#This Row],[Inventory_Level]]&gt;=700,"high",Table1[[#This Row],[Inventory_Level]]&gt;200,"medium")</f>
        <v>medium</v>
      </c>
    </row>
    <row r="6873" spans="1:20" x14ac:dyDescent="0.35">
      <c r="A6873" s="4">
        <v>6872</v>
      </c>
      <c r="B6873" s="4" t="s">
        <v>65</v>
      </c>
      <c r="C6873" s="4" t="s">
        <v>16</v>
      </c>
      <c r="D6873" s="4" t="s">
        <v>25</v>
      </c>
      <c r="E6873" s="4" t="s">
        <v>52</v>
      </c>
      <c r="F6873" s="10" t="s">
        <v>172</v>
      </c>
      <c r="G6873" s="11" t="s">
        <v>192</v>
      </c>
      <c r="H6873" s="4">
        <v>81</v>
      </c>
      <c r="I6873" s="12">
        <v>6120.95</v>
      </c>
      <c r="J6873" s="12">
        <v>495796.95</v>
      </c>
      <c r="K6873" s="12">
        <v>3483.33</v>
      </c>
      <c r="L6873" s="4">
        <v>175</v>
      </c>
      <c r="M6873" s="4" t="s">
        <v>29</v>
      </c>
      <c r="N6873" s="4" t="str" cm="1">
        <f t="array" ref="N6873">_xlfn.SWITCH(E6873,"Delhi","North","Chennai","South","Hyderabad","South","Mumbai","Central","Bangalore","South")</f>
        <v>Central</v>
      </c>
      <c r="O6873" s="12">
        <v>79880.42</v>
      </c>
      <c r="P6873" s="4">
        <f>Table1[[#This Row],[Delivery_Date]]-Table1[[#This Row],[Order_Date]]</f>
        <v>5</v>
      </c>
      <c r="Q6873" s="4" t="str">
        <f>IF(Table1[[#This Row],[Delivery delay days]]&gt;5,"delay","on time")</f>
        <v>on time</v>
      </c>
      <c r="R6873" s="10">
        <f>DATEVALUE(Table1[[#This Row],[Delivery_Date]])</f>
        <v>45181</v>
      </c>
      <c r="S6873" s="10">
        <f>DATEVALUE(Table1[[#This Row],[Order_Date]])</f>
        <v>45176</v>
      </c>
      <c r="T6873" s="4" t="str" cm="1">
        <f t="array" ref="T6873">_xlfn.IFS(Table1[[#This Row],[Inventory_Level]]&lt;=200,"low",Table1[[#This Row],[Inventory_Level]]&gt;=700,"high",Table1[[#This Row],[Inventory_Level]]&gt;200,"medium")</f>
        <v>low</v>
      </c>
    </row>
    <row r="6874" spans="1:20" x14ac:dyDescent="0.35">
      <c r="A6874" s="4">
        <v>6873</v>
      </c>
      <c r="B6874" s="4" t="s">
        <v>44</v>
      </c>
      <c r="C6874" s="4" t="s">
        <v>24</v>
      </c>
      <c r="D6874" s="4" t="s">
        <v>39</v>
      </c>
      <c r="E6874" s="4" t="s">
        <v>18</v>
      </c>
      <c r="F6874" s="10" t="s">
        <v>54</v>
      </c>
      <c r="G6874" s="11" t="s">
        <v>219</v>
      </c>
      <c r="H6874" s="4">
        <v>93</v>
      </c>
      <c r="I6874" s="12">
        <v>6646.92</v>
      </c>
      <c r="J6874" s="12">
        <v>618163.56000000006</v>
      </c>
      <c r="K6874" s="12">
        <v>3299.62</v>
      </c>
      <c r="L6874" s="4">
        <v>588</v>
      </c>
      <c r="M6874" s="4" t="s">
        <v>42</v>
      </c>
      <c r="N6874" s="4" t="str" cm="1">
        <f t="array" ref="N6874">_xlfn.SWITCH(E6874,"Delhi","North","Chennai","South","Hyderabad","South","Mumbai","Central","Bangalore","South")</f>
        <v>North</v>
      </c>
      <c r="O6874" s="12">
        <v>106671.84</v>
      </c>
      <c r="P6874" s="4">
        <f>Table1[[#This Row],[Delivery_Date]]-Table1[[#This Row],[Order_Date]]</f>
        <v>15</v>
      </c>
      <c r="Q6874" s="4" t="str">
        <f>IF(Table1[[#This Row],[Delivery delay days]]&gt;5,"delay","on time")</f>
        <v>delay</v>
      </c>
      <c r="R6874" s="10">
        <f>DATEVALUE(Table1[[#This Row],[Delivery_Date]])</f>
        <v>45227</v>
      </c>
      <c r="S6874" s="10">
        <f>DATEVALUE(Table1[[#This Row],[Order_Date]])</f>
        <v>45212</v>
      </c>
      <c r="T6874" s="4" t="str" cm="1">
        <f t="array" ref="T6874">_xlfn.IFS(Table1[[#This Row],[Inventory_Level]]&lt;=200,"low",Table1[[#This Row],[Inventory_Level]]&gt;=700,"high",Table1[[#This Row],[Inventory_Level]]&gt;200,"medium")</f>
        <v>medium</v>
      </c>
    </row>
    <row r="6875" spans="1:20" x14ac:dyDescent="0.35">
      <c r="A6875" s="4">
        <v>6874</v>
      </c>
      <c r="B6875" s="4" t="s">
        <v>15</v>
      </c>
      <c r="C6875" s="4" t="s">
        <v>16</v>
      </c>
      <c r="D6875" s="4" t="s">
        <v>32</v>
      </c>
      <c r="E6875" s="4" t="s">
        <v>52</v>
      </c>
      <c r="F6875" s="10" t="s">
        <v>19</v>
      </c>
      <c r="G6875" s="11" t="s">
        <v>143</v>
      </c>
      <c r="H6875" s="4">
        <v>30</v>
      </c>
      <c r="I6875" s="12">
        <v>27247.360000000001</v>
      </c>
      <c r="J6875" s="12">
        <v>817420.80000000005</v>
      </c>
      <c r="K6875" s="12">
        <v>136.27000000000001</v>
      </c>
      <c r="L6875" s="4">
        <v>86</v>
      </c>
      <c r="M6875" s="4" t="s">
        <v>35</v>
      </c>
      <c r="N6875" s="4" t="str" cm="1">
        <f t="array" ref="N6875">_xlfn.SWITCH(E6875,"Delhi","North","Chennai","South","Hyderabad","South","Mumbai","Central","Bangalore","South")</f>
        <v>Central</v>
      </c>
      <c r="O6875" s="12">
        <v>76977.37</v>
      </c>
      <c r="P6875" s="4">
        <f>Table1[[#This Row],[Delivery_Date]]-Table1[[#This Row],[Order_Date]]</f>
        <v>14</v>
      </c>
      <c r="Q6875" s="4" t="str">
        <f>IF(Table1[[#This Row],[Delivery delay days]]&gt;5,"delay","on time")</f>
        <v>delay</v>
      </c>
      <c r="R6875" s="10">
        <f>DATEVALUE(Table1[[#This Row],[Delivery_Date]])</f>
        <v>45202</v>
      </c>
      <c r="S6875" s="10">
        <f>DATEVALUE(Table1[[#This Row],[Order_Date]])</f>
        <v>45188</v>
      </c>
      <c r="T6875" s="4" t="str" cm="1">
        <f t="array" ref="T6875">_xlfn.IFS(Table1[[#This Row],[Inventory_Level]]&lt;=200,"low",Table1[[#This Row],[Inventory_Level]]&gt;=700,"high",Table1[[#This Row],[Inventory_Level]]&gt;200,"medium")</f>
        <v>low</v>
      </c>
    </row>
    <row r="6876" spans="1:20" x14ac:dyDescent="0.35">
      <c r="A6876" s="4">
        <v>6875</v>
      </c>
      <c r="B6876" s="4" t="s">
        <v>59</v>
      </c>
      <c r="C6876" s="4" t="s">
        <v>24</v>
      </c>
      <c r="D6876" s="4" t="s">
        <v>17</v>
      </c>
      <c r="E6876" s="4" t="s">
        <v>60</v>
      </c>
      <c r="F6876" s="10" t="s">
        <v>124</v>
      </c>
      <c r="G6876" s="11" t="s">
        <v>410</v>
      </c>
      <c r="H6876" s="4">
        <v>66</v>
      </c>
      <c r="I6876" s="12">
        <v>19001.810000000001</v>
      </c>
      <c r="J6876" s="12">
        <v>1254119.46</v>
      </c>
      <c r="K6876" s="12">
        <v>1456.86</v>
      </c>
      <c r="L6876" s="4">
        <v>972</v>
      </c>
      <c r="M6876" s="4" t="s">
        <v>21</v>
      </c>
      <c r="N6876" s="4" t="str" cm="1">
        <f t="array" ref="N6876">_xlfn.SWITCH(E6876,"Delhi","North","Chennai","South","Hyderabad","South","Mumbai","Central","Bangalore","South")</f>
        <v>South</v>
      </c>
      <c r="O6876" s="12">
        <v>143496.18</v>
      </c>
      <c r="P6876" s="4">
        <f>Table1[[#This Row],[Delivery_Date]]-Table1[[#This Row],[Order_Date]]</f>
        <v>5</v>
      </c>
      <c r="Q6876" s="4" t="str">
        <f>IF(Table1[[#This Row],[Delivery delay days]]&gt;5,"delay","on time")</f>
        <v>on time</v>
      </c>
      <c r="R6876" s="10">
        <f>DATEVALUE(Table1[[#This Row],[Delivery_Date]])</f>
        <v>45070</v>
      </c>
      <c r="S6876" s="10">
        <f>DATEVALUE(Table1[[#This Row],[Order_Date]])</f>
        <v>45065</v>
      </c>
      <c r="T6876" s="4" t="str" cm="1">
        <f t="array" ref="T6876">_xlfn.IFS(Table1[[#This Row],[Inventory_Level]]&lt;=200,"low",Table1[[#This Row],[Inventory_Level]]&gt;=700,"high",Table1[[#This Row],[Inventory_Level]]&gt;200,"medium")</f>
        <v>high</v>
      </c>
    </row>
    <row r="6877" spans="1:20" x14ac:dyDescent="0.35">
      <c r="A6877" s="4">
        <v>6876</v>
      </c>
      <c r="B6877" s="4" t="s">
        <v>23</v>
      </c>
      <c r="C6877" s="4" t="s">
        <v>24</v>
      </c>
      <c r="D6877" s="4" t="s">
        <v>39</v>
      </c>
      <c r="E6877" s="4" t="s">
        <v>46</v>
      </c>
      <c r="F6877" s="10" t="s">
        <v>68</v>
      </c>
      <c r="G6877" s="11" t="s">
        <v>401</v>
      </c>
      <c r="H6877" s="4">
        <v>53</v>
      </c>
      <c r="I6877" s="12">
        <v>6092.69</v>
      </c>
      <c r="J6877" s="12">
        <v>322912.57</v>
      </c>
      <c r="K6877" s="12">
        <v>605.42999999999995</v>
      </c>
      <c r="L6877" s="4">
        <v>303</v>
      </c>
      <c r="M6877" s="4" t="s">
        <v>21</v>
      </c>
      <c r="N6877" s="4" t="str" cm="1">
        <f t="array" ref="N6877">_xlfn.SWITCH(E6877,"Delhi","North","Chennai","South","Hyderabad","South","Mumbai","Central","Bangalore","South")</f>
        <v>South</v>
      </c>
      <c r="O6877" s="12">
        <v>27448.97</v>
      </c>
      <c r="P6877" s="4">
        <f>Table1[[#This Row],[Delivery_Date]]-Table1[[#This Row],[Order_Date]]</f>
        <v>11</v>
      </c>
      <c r="Q6877" s="4" t="str">
        <f>IF(Table1[[#This Row],[Delivery delay days]]&gt;5,"delay","on time")</f>
        <v>delay</v>
      </c>
      <c r="R6877" s="10">
        <f>DATEVALUE(Table1[[#This Row],[Delivery_Date]])</f>
        <v>44938</v>
      </c>
      <c r="S6877" s="10">
        <f>DATEVALUE(Table1[[#This Row],[Order_Date]])</f>
        <v>44927</v>
      </c>
      <c r="T6877" s="4" t="str" cm="1">
        <f t="array" ref="T6877">_xlfn.IFS(Table1[[#This Row],[Inventory_Level]]&lt;=200,"low",Table1[[#This Row],[Inventory_Level]]&gt;=700,"high",Table1[[#This Row],[Inventory_Level]]&gt;200,"medium")</f>
        <v>medium</v>
      </c>
    </row>
    <row r="6878" spans="1:20" x14ac:dyDescent="0.35">
      <c r="A6878" s="4">
        <v>6877</v>
      </c>
      <c r="B6878" s="4" t="s">
        <v>15</v>
      </c>
      <c r="C6878" s="4" t="s">
        <v>16</v>
      </c>
      <c r="D6878" s="4" t="s">
        <v>45</v>
      </c>
      <c r="E6878" s="4" t="s">
        <v>52</v>
      </c>
      <c r="F6878" s="10" t="s">
        <v>79</v>
      </c>
      <c r="G6878" s="11" t="s">
        <v>102</v>
      </c>
      <c r="H6878" s="4">
        <v>53</v>
      </c>
      <c r="I6878" s="12">
        <v>11858.49</v>
      </c>
      <c r="J6878" s="12">
        <v>628499.97</v>
      </c>
      <c r="K6878" s="12">
        <v>425.97</v>
      </c>
      <c r="L6878" s="4">
        <v>764</v>
      </c>
      <c r="M6878" s="4" t="s">
        <v>29</v>
      </c>
      <c r="N6878" s="4" t="str" cm="1">
        <f t="array" ref="N6878">_xlfn.SWITCH(E6878,"Delhi","North","Chennai","South","Hyderabad","South","Mumbai","Central","Bangalore","South")</f>
        <v>Central</v>
      </c>
      <c r="O6878" s="12">
        <v>108714.23</v>
      </c>
      <c r="P6878" s="4">
        <f>Table1[[#This Row],[Delivery_Date]]-Table1[[#This Row],[Order_Date]]</f>
        <v>5</v>
      </c>
      <c r="Q6878" s="4" t="str">
        <f>IF(Table1[[#This Row],[Delivery delay days]]&gt;5,"delay","on time")</f>
        <v>on time</v>
      </c>
      <c r="R6878" s="10">
        <f>DATEVALUE(Table1[[#This Row],[Delivery_Date]])</f>
        <v>44997</v>
      </c>
      <c r="S6878" s="10">
        <f>DATEVALUE(Table1[[#This Row],[Order_Date]])</f>
        <v>44992</v>
      </c>
      <c r="T6878" s="4" t="str" cm="1">
        <f t="array" ref="T6878">_xlfn.IFS(Table1[[#This Row],[Inventory_Level]]&lt;=200,"low",Table1[[#This Row],[Inventory_Level]]&gt;=700,"high",Table1[[#This Row],[Inventory_Level]]&gt;200,"medium")</f>
        <v>high</v>
      </c>
    </row>
    <row r="6879" spans="1:20" x14ac:dyDescent="0.35">
      <c r="A6879" s="4">
        <v>6878</v>
      </c>
      <c r="B6879" s="4" t="s">
        <v>37</v>
      </c>
      <c r="C6879" s="4" t="s">
        <v>38</v>
      </c>
      <c r="D6879" s="4" t="s">
        <v>17</v>
      </c>
      <c r="E6879" s="4" t="s">
        <v>26</v>
      </c>
      <c r="F6879" s="10" t="s">
        <v>172</v>
      </c>
      <c r="G6879" s="11" t="s">
        <v>342</v>
      </c>
      <c r="H6879" s="4">
        <v>20</v>
      </c>
      <c r="I6879" s="12">
        <v>38051.519999999997</v>
      </c>
      <c r="J6879" s="12">
        <v>761030.4</v>
      </c>
      <c r="K6879" s="12">
        <v>1404.67</v>
      </c>
      <c r="L6879" s="4">
        <v>390</v>
      </c>
      <c r="M6879" s="4" t="s">
        <v>42</v>
      </c>
      <c r="N6879" s="4" t="str" cm="1">
        <f t="array" ref="N6879">_xlfn.SWITCH(E6879,"Delhi","North","Chennai","South","Hyderabad","South","Mumbai","Central","Bangalore","South")</f>
        <v>South</v>
      </c>
      <c r="O6879" s="12">
        <v>64159.040000000001</v>
      </c>
      <c r="P6879" s="4">
        <f>Table1[[#This Row],[Delivery_Date]]-Table1[[#This Row],[Order_Date]]</f>
        <v>10</v>
      </c>
      <c r="Q6879" s="4" t="str">
        <f>IF(Table1[[#This Row],[Delivery delay days]]&gt;5,"delay","on time")</f>
        <v>delay</v>
      </c>
      <c r="R6879" s="10">
        <f>DATEVALUE(Table1[[#This Row],[Delivery_Date]])</f>
        <v>45186</v>
      </c>
      <c r="S6879" s="10">
        <f>DATEVALUE(Table1[[#This Row],[Order_Date]])</f>
        <v>45176</v>
      </c>
      <c r="T6879" s="4" t="str" cm="1">
        <f t="array" ref="T6879">_xlfn.IFS(Table1[[#This Row],[Inventory_Level]]&lt;=200,"low",Table1[[#This Row],[Inventory_Level]]&gt;=700,"high",Table1[[#This Row],[Inventory_Level]]&gt;200,"medium")</f>
        <v>medium</v>
      </c>
    </row>
    <row r="6880" spans="1:20" x14ac:dyDescent="0.35">
      <c r="A6880" s="4">
        <v>6879</v>
      </c>
      <c r="B6880" s="4" t="s">
        <v>15</v>
      </c>
      <c r="C6880" s="4" t="s">
        <v>38</v>
      </c>
      <c r="D6880" s="4" t="s">
        <v>45</v>
      </c>
      <c r="E6880" s="4" t="s">
        <v>52</v>
      </c>
      <c r="F6880" s="10" t="s">
        <v>147</v>
      </c>
      <c r="G6880" s="11" t="s">
        <v>337</v>
      </c>
      <c r="H6880" s="4">
        <v>34</v>
      </c>
      <c r="I6880" s="12">
        <v>42168.93</v>
      </c>
      <c r="J6880" s="12">
        <v>1433743.62</v>
      </c>
      <c r="K6880" s="12">
        <v>2653.46</v>
      </c>
      <c r="L6880" s="4">
        <v>227</v>
      </c>
      <c r="M6880" s="4" t="s">
        <v>42</v>
      </c>
      <c r="N6880" s="4" t="str" cm="1">
        <f t="array" ref="N6880">_xlfn.SWITCH(E6880,"Delhi","North","Chennai","South","Hyderabad","South","Mumbai","Central","Bangalore","South")</f>
        <v>Central</v>
      </c>
      <c r="O6880" s="12">
        <v>260071.05</v>
      </c>
      <c r="P6880" s="4">
        <f>Table1[[#This Row],[Delivery_Date]]-Table1[[#This Row],[Order_Date]]</f>
        <v>12</v>
      </c>
      <c r="Q6880" s="4" t="str">
        <f>IF(Table1[[#This Row],[Delivery delay days]]&gt;5,"delay","on time")</f>
        <v>delay</v>
      </c>
      <c r="R6880" s="10">
        <f>DATEVALUE(Table1[[#This Row],[Delivery_Date]])</f>
        <v>45159</v>
      </c>
      <c r="S6880" s="10">
        <f>DATEVALUE(Table1[[#This Row],[Order_Date]])</f>
        <v>45147</v>
      </c>
      <c r="T6880" s="4" t="str" cm="1">
        <f t="array" ref="T6880">_xlfn.IFS(Table1[[#This Row],[Inventory_Level]]&lt;=200,"low",Table1[[#This Row],[Inventory_Level]]&gt;=700,"high",Table1[[#This Row],[Inventory_Level]]&gt;200,"medium")</f>
        <v>medium</v>
      </c>
    </row>
    <row r="6881" spans="1:20" x14ac:dyDescent="0.35">
      <c r="A6881" s="4">
        <v>6880</v>
      </c>
      <c r="B6881" s="4" t="s">
        <v>59</v>
      </c>
      <c r="C6881" s="4" t="s">
        <v>24</v>
      </c>
      <c r="D6881" s="4" t="s">
        <v>17</v>
      </c>
      <c r="E6881" s="4" t="s">
        <v>18</v>
      </c>
      <c r="F6881" s="10" t="s">
        <v>20</v>
      </c>
      <c r="G6881" s="11" t="s">
        <v>393</v>
      </c>
      <c r="H6881" s="4">
        <v>2</v>
      </c>
      <c r="I6881" s="12">
        <v>2162.09</v>
      </c>
      <c r="J6881" s="12">
        <v>4324.18</v>
      </c>
      <c r="K6881" s="12">
        <v>1186.22</v>
      </c>
      <c r="L6881" s="4">
        <v>167</v>
      </c>
      <c r="M6881" s="4" t="s">
        <v>35</v>
      </c>
      <c r="N6881" s="4" t="str" cm="1">
        <f t="array" ref="N6881">_xlfn.SWITCH(E6881,"Delhi","North","Chennai","South","Hyderabad","South","Mumbai","Central","Bangalore","South")</f>
        <v>North</v>
      </c>
      <c r="O6881" s="12">
        <v>723.1</v>
      </c>
      <c r="P6881" s="4">
        <f>Table1[[#This Row],[Delivery_Date]]-Table1[[#This Row],[Order_Date]]</f>
        <v>3</v>
      </c>
      <c r="Q6881" s="4" t="str">
        <f>IF(Table1[[#This Row],[Delivery delay days]]&gt;5,"delay","on time")</f>
        <v>on time</v>
      </c>
      <c r="R6881" s="10">
        <f>DATEVALUE(Table1[[#This Row],[Delivery_Date]])</f>
        <v>45201</v>
      </c>
      <c r="S6881" s="10">
        <f>DATEVALUE(Table1[[#This Row],[Order_Date]])</f>
        <v>45198</v>
      </c>
      <c r="T6881" s="4" t="str" cm="1">
        <f t="array" ref="T6881">_xlfn.IFS(Table1[[#This Row],[Inventory_Level]]&lt;=200,"low",Table1[[#This Row],[Inventory_Level]]&gt;=700,"high",Table1[[#This Row],[Inventory_Level]]&gt;200,"medium")</f>
        <v>low</v>
      </c>
    </row>
    <row r="6882" spans="1:20" x14ac:dyDescent="0.35">
      <c r="A6882" s="4">
        <v>6881</v>
      </c>
      <c r="B6882" s="4" t="s">
        <v>51</v>
      </c>
      <c r="C6882" s="4" t="s">
        <v>16</v>
      </c>
      <c r="D6882" s="4" t="s">
        <v>45</v>
      </c>
      <c r="E6882" s="4" t="s">
        <v>46</v>
      </c>
      <c r="F6882" s="10" t="s">
        <v>105</v>
      </c>
      <c r="G6882" s="11" t="s">
        <v>182</v>
      </c>
      <c r="H6882" s="4">
        <v>31</v>
      </c>
      <c r="I6882" s="12">
        <v>41665.699999999997</v>
      </c>
      <c r="J6882" s="12">
        <v>1291636.7</v>
      </c>
      <c r="K6882" s="12">
        <v>2720.92</v>
      </c>
      <c r="L6882" s="4">
        <v>285</v>
      </c>
      <c r="M6882" s="4" t="s">
        <v>29</v>
      </c>
      <c r="N6882" s="4" t="str" cm="1">
        <f t="array" ref="N6882">_xlfn.SWITCH(E6882,"Delhi","North","Chennai","South","Hyderabad","South","Mumbai","Central","Bangalore","South")</f>
        <v>South</v>
      </c>
      <c r="O6882" s="12">
        <v>141068.99</v>
      </c>
      <c r="P6882" s="4">
        <f>Table1[[#This Row],[Delivery_Date]]-Table1[[#This Row],[Order_Date]]</f>
        <v>15</v>
      </c>
      <c r="Q6882" s="4" t="str">
        <f>IF(Table1[[#This Row],[Delivery delay days]]&gt;5,"delay","on time")</f>
        <v>delay</v>
      </c>
      <c r="R6882" s="10">
        <f>DATEVALUE(Table1[[#This Row],[Delivery_Date]])</f>
        <v>45026</v>
      </c>
      <c r="S6882" s="10">
        <f>DATEVALUE(Table1[[#This Row],[Order_Date]])</f>
        <v>45011</v>
      </c>
      <c r="T6882" s="4" t="str" cm="1">
        <f t="array" ref="T6882">_xlfn.IFS(Table1[[#This Row],[Inventory_Level]]&lt;=200,"low",Table1[[#This Row],[Inventory_Level]]&gt;=700,"high",Table1[[#This Row],[Inventory_Level]]&gt;200,"medium")</f>
        <v>medium</v>
      </c>
    </row>
    <row r="6883" spans="1:20" x14ac:dyDescent="0.35">
      <c r="A6883" s="4">
        <v>6882</v>
      </c>
      <c r="B6883" s="4" t="s">
        <v>15</v>
      </c>
      <c r="C6883" s="4" t="s">
        <v>16</v>
      </c>
      <c r="D6883" s="4" t="s">
        <v>25</v>
      </c>
      <c r="E6883" s="4" t="s">
        <v>18</v>
      </c>
      <c r="F6883" s="10" t="s">
        <v>205</v>
      </c>
      <c r="G6883" s="11" t="s">
        <v>268</v>
      </c>
      <c r="H6883" s="4">
        <v>37</v>
      </c>
      <c r="I6883" s="12">
        <v>34841.75</v>
      </c>
      <c r="J6883" s="12">
        <v>1289144.75</v>
      </c>
      <c r="K6883" s="12">
        <v>1517.89</v>
      </c>
      <c r="L6883" s="4">
        <v>708</v>
      </c>
      <c r="M6883" s="4" t="s">
        <v>42</v>
      </c>
      <c r="N6883" s="4" t="str" cm="1">
        <f t="array" ref="N6883">_xlfn.SWITCH(E6883,"Delhi","North","Chennai","South","Hyderabad","South","Mumbai","Central","Bangalore","South")</f>
        <v>North</v>
      </c>
      <c r="O6883" s="12">
        <v>246180.22</v>
      </c>
      <c r="P6883" s="4">
        <f>Table1[[#This Row],[Delivery_Date]]-Table1[[#This Row],[Order_Date]]</f>
        <v>6</v>
      </c>
      <c r="Q6883" s="4" t="str">
        <f>IF(Table1[[#This Row],[Delivery delay days]]&gt;5,"delay","on time")</f>
        <v>delay</v>
      </c>
      <c r="R6883" s="10">
        <f>DATEVALUE(Table1[[#This Row],[Delivery_Date]])</f>
        <v>44960</v>
      </c>
      <c r="S6883" s="10">
        <f>DATEVALUE(Table1[[#This Row],[Order_Date]])</f>
        <v>44954</v>
      </c>
      <c r="T6883" s="4" t="str" cm="1">
        <f t="array" ref="T6883">_xlfn.IFS(Table1[[#This Row],[Inventory_Level]]&lt;=200,"low",Table1[[#This Row],[Inventory_Level]]&gt;=700,"high",Table1[[#This Row],[Inventory_Level]]&gt;200,"medium")</f>
        <v>high</v>
      </c>
    </row>
    <row r="6884" spans="1:20" x14ac:dyDescent="0.35">
      <c r="A6884" s="4">
        <v>6883</v>
      </c>
      <c r="B6884" s="4" t="s">
        <v>51</v>
      </c>
      <c r="C6884" s="4" t="s">
        <v>16</v>
      </c>
      <c r="D6884" s="4" t="s">
        <v>32</v>
      </c>
      <c r="E6884" s="4" t="s">
        <v>18</v>
      </c>
      <c r="F6884" s="10" t="s">
        <v>207</v>
      </c>
      <c r="G6884" s="11" t="s">
        <v>421</v>
      </c>
      <c r="H6884" s="4">
        <v>86</v>
      </c>
      <c r="I6884" s="12">
        <v>27155.37</v>
      </c>
      <c r="J6884" s="12">
        <v>2335361.8199999998</v>
      </c>
      <c r="K6884" s="12">
        <v>4333.0600000000004</v>
      </c>
      <c r="L6884" s="4">
        <v>832</v>
      </c>
      <c r="M6884" s="4" t="s">
        <v>29</v>
      </c>
      <c r="N6884" s="4" t="str" cm="1">
        <f t="array" ref="N6884">_xlfn.SWITCH(E6884,"Delhi","North","Chennai","South","Hyderabad","South","Mumbai","Central","Bangalore","South")</f>
        <v>North</v>
      </c>
      <c r="O6884" s="12">
        <v>582437.85</v>
      </c>
      <c r="P6884" s="4">
        <f>Table1[[#This Row],[Delivery_Date]]-Table1[[#This Row],[Order_Date]]</f>
        <v>7</v>
      </c>
      <c r="Q6884" s="4" t="str">
        <f>IF(Table1[[#This Row],[Delivery delay days]]&gt;5,"delay","on time")</f>
        <v>delay</v>
      </c>
      <c r="R6884" s="10">
        <f>DATEVALUE(Table1[[#This Row],[Delivery_Date]])</f>
        <v>45293</v>
      </c>
      <c r="S6884" s="10">
        <f>DATEVALUE(Table1[[#This Row],[Order_Date]])</f>
        <v>45286</v>
      </c>
      <c r="T6884" s="4" t="str" cm="1">
        <f t="array" ref="T6884">_xlfn.IFS(Table1[[#This Row],[Inventory_Level]]&lt;=200,"low",Table1[[#This Row],[Inventory_Level]]&gt;=700,"high",Table1[[#This Row],[Inventory_Level]]&gt;200,"medium")</f>
        <v>high</v>
      </c>
    </row>
    <row r="6885" spans="1:20" x14ac:dyDescent="0.35">
      <c r="A6885" s="4">
        <v>6884</v>
      </c>
      <c r="B6885" s="4" t="s">
        <v>23</v>
      </c>
      <c r="C6885" s="4" t="s">
        <v>38</v>
      </c>
      <c r="D6885" s="4" t="s">
        <v>17</v>
      </c>
      <c r="E6885" s="4" t="s">
        <v>26</v>
      </c>
      <c r="F6885" s="10" t="s">
        <v>223</v>
      </c>
      <c r="G6885" s="11" t="s">
        <v>303</v>
      </c>
      <c r="H6885" s="4">
        <v>62</v>
      </c>
      <c r="I6885" s="12">
        <v>14534.49</v>
      </c>
      <c r="J6885" s="12">
        <v>901138.38</v>
      </c>
      <c r="K6885" s="12">
        <v>4826.54</v>
      </c>
      <c r="L6885" s="4">
        <v>431</v>
      </c>
      <c r="M6885" s="4" t="s">
        <v>29</v>
      </c>
      <c r="N6885" s="4" t="str" cm="1">
        <f t="array" ref="N6885">_xlfn.SWITCH(E6885,"Delhi","North","Chennai","South","Hyderabad","South","Mumbai","Central","Bangalore","South")</f>
        <v>South</v>
      </c>
      <c r="O6885" s="12">
        <v>224770.99</v>
      </c>
      <c r="P6885" s="4">
        <f>Table1[[#This Row],[Delivery_Date]]-Table1[[#This Row],[Order_Date]]</f>
        <v>3</v>
      </c>
      <c r="Q6885" s="4" t="str">
        <f>IF(Table1[[#This Row],[Delivery delay days]]&gt;5,"delay","on time")</f>
        <v>on time</v>
      </c>
      <c r="R6885" s="10">
        <f>DATEVALUE(Table1[[#This Row],[Delivery_Date]])</f>
        <v>45238</v>
      </c>
      <c r="S6885" s="10">
        <f>DATEVALUE(Table1[[#This Row],[Order_Date]])</f>
        <v>45235</v>
      </c>
      <c r="T6885" s="4" t="str" cm="1">
        <f t="array" ref="T6885">_xlfn.IFS(Table1[[#This Row],[Inventory_Level]]&lt;=200,"low",Table1[[#This Row],[Inventory_Level]]&gt;=700,"high",Table1[[#This Row],[Inventory_Level]]&gt;200,"medium")</f>
        <v>medium</v>
      </c>
    </row>
    <row r="6886" spans="1:20" x14ac:dyDescent="0.35">
      <c r="A6886" s="4">
        <v>6885</v>
      </c>
      <c r="B6886" s="4" t="s">
        <v>37</v>
      </c>
      <c r="C6886" s="4" t="s">
        <v>16</v>
      </c>
      <c r="D6886" s="4" t="s">
        <v>32</v>
      </c>
      <c r="E6886" s="4" t="s">
        <v>46</v>
      </c>
      <c r="F6886" s="10" t="s">
        <v>336</v>
      </c>
      <c r="G6886" s="11" t="s">
        <v>291</v>
      </c>
      <c r="H6886" s="4">
        <v>57</v>
      </c>
      <c r="I6886" s="12">
        <v>969.03</v>
      </c>
      <c r="J6886" s="12">
        <v>55234.71</v>
      </c>
      <c r="K6886" s="12">
        <v>4102.67</v>
      </c>
      <c r="L6886" s="4">
        <v>661</v>
      </c>
      <c r="M6886" s="4" t="s">
        <v>42</v>
      </c>
      <c r="N6886" s="4" t="str" cm="1">
        <f t="array" ref="N6886">_xlfn.SWITCH(E6886,"Delhi","North","Chennai","South","Hyderabad","South","Mumbai","Central","Bangalore","South")</f>
        <v>South</v>
      </c>
      <c r="O6886" s="12">
        <v>8104.35</v>
      </c>
      <c r="P6886" s="4">
        <f>Table1[[#This Row],[Delivery_Date]]-Table1[[#This Row],[Order_Date]]</f>
        <v>1</v>
      </c>
      <c r="Q6886" s="4" t="str">
        <f>IF(Table1[[#This Row],[Delivery delay days]]&gt;5,"delay","on time")</f>
        <v>on time</v>
      </c>
      <c r="R6886" s="10">
        <f>DATEVALUE(Table1[[#This Row],[Delivery_Date]])</f>
        <v>45096</v>
      </c>
      <c r="S6886" s="10">
        <f>DATEVALUE(Table1[[#This Row],[Order_Date]])</f>
        <v>45095</v>
      </c>
      <c r="T6886" s="4" t="str" cm="1">
        <f t="array" ref="T6886">_xlfn.IFS(Table1[[#This Row],[Inventory_Level]]&lt;=200,"low",Table1[[#This Row],[Inventory_Level]]&gt;=700,"high",Table1[[#This Row],[Inventory_Level]]&gt;200,"medium")</f>
        <v>medium</v>
      </c>
    </row>
    <row r="6887" spans="1:20" x14ac:dyDescent="0.35">
      <c r="A6887" s="4">
        <v>6886</v>
      </c>
      <c r="B6887" s="4" t="s">
        <v>65</v>
      </c>
      <c r="C6887" s="4" t="s">
        <v>24</v>
      </c>
      <c r="D6887" s="4" t="s">
        <v>39</v>
      </c>
      <c r="E6887" s="4" t="s">
        <v>26</v>
      </c>
      <c r="F6887" s="10" t="s">
        <v>121</v>
      </c>
      <c r="G6887" s="11" t="s">
        <v>404</v>
      </c>
      <c r="H6887" s="4">
        <v>48</v>
      </c>
      <c r="I6887" s="12">
        <v>23797.08</v>
      </c>
      <c r="J6887" s="12">
        <v>1142259.8400000001</v>
      </c>
      <c r="K6887" s="12">
        <v>1112.05</v>
      </c>
      <c r="L6887" s="4">
        <v>65</v>
      </c>
      <c r="M6887" s="4" t="s">
        <v>35</v>
      </c>
      <c r="N6887" s="4" t="str" cm="1">
        <f t="array" ref="N6887">_xlfn.SWITCH(E6887,"Delhi","North","Chennai","South","Hyderabad","South","Mumbai","Central","Bangalore","South")</f>
        <v>South</v>
      </c>
      <c r="O6887" s="12">
        <v>267981.76</v>
      </c>
      <c r="P6887" s="4">
        <f>Table1[[#This Row],[Delivery_Date]]-Table1[[#This Row],[Order_Date]]</f>
        <v>9</v>
      </c>
      <c r="Q6887" s="4" t="str">
        <f>IF(Table1[[#This Row],[Delivery delay days]]&gt;5,"delay","on time")</f>
        <v>delay</v>
      </c>
      <c r="R6887" s="10">
        <f>DATEVALUE(Table1[[#This Row],[Delivery_Date]])</f>
        <v>45092</v>
      </c>
      <c r="S6887" s="10">
        <f>DATEVALUE(Table1[[#This Row],[Order_Date]])</f>
        <v>45083</v>
      </c>
      <c r="T6887" s="4" t="str" cm="1">
        <f t="array" ref="T6887">_xlfn.IFS(Table1[[#This Row],[Inventory_Level]]&lt;=200,"low",Table1[[#This Row],[Inventory_Level]]&gt;=700,"high",Table1[[#This Row],[Inventory_Level]]&gt;200,"medium")</f>
        <v>low</v>
      </c>
    </row>
    <row r="6888" spans="1:20" x14ac:dyDescent="0.35">
      <c r="A6888" s="4">
        <v>6887</v>
      </c>
      <c r="B6888" s="4" t="s">
        <v>37</v>
      </c>
      <c r="C6888" s="4" t="s">
        <v>24</v>
      </c>
      <c r="D6888" s="4" t="s">
        <v>32</v>
      </c>
      <c r="E6888" s="4" t="s">
        <v>46</v>
      </c>
      <c r="F6888" s="10" t="s">
        <v>154</v>
      </c>
      <c r="G6888" s="11" t="s">
        <v>157</v>
      </c>
      <c r="H6888" s="4">
        <v>31</v>
      </c>
      <c r="I6888" s="12">
        <v>17170.650000000001</v>
      </c>
      <c r="J6888" s="12">
        <v>532290.15</v>
      </c>
      <c r="K6888" s="12">
        <v>2411.5</v>
      </c>
      <c r="L6888" s="4">
        <v>452</v>
      </c>
      <c r="M6888" s="4" t="s">
        <v>29</v>
      </c>
      <c r="N6888" s="4" t="str" cm="1">
        <f t="array" ref="N6888">_xlfn.SWITCH(E6888,"Delhi","North","Chennai","South","Hyderabad","South","Mumbai","Central","Bangalore","South")</f>
        <v>South</v>
      </c>
      <c r="O6888" s="12">
        <v>71533.210000000006</v>
      </c>
      <c r="P6888" s="4">
        <f>Table1[[#This Row],[Delivery_Date]]-Table1[[#This Row],[Order_Date]]</f>
        <v>15</v>
      </c>
      <c r="Q6888" s="4" t="str">
        <f>IF(Table1[[#This Row],[Delivery delay days]]&gt;5,"delay","on time")</f>
        <v>delay</v>
      </c>
      <c r="R6888" s="10">
        <f>DATEVALUE(Table1[[#This Row],[Delivery_Date]])</f>
        <v>44970</v>
      </c>
      <c r="S6888" s="10">
        <f>DATEVALUE(Table1[[#This Row],[Order_Date]])</f>
        <v>44955</v>
      </c>
      <c r="T6888" s="4" t="str" cm="1">
        <f t="array" ref="T6888">_xlfn.IFS(Table1[[#This Row],[Inventory_Level]]&lt;=200,"low",Table1[[#This Row],[Inventory_Level]]&gt;=700,"high",Table1[[#This Row],[Inventory_Level]]&gt;200,"medium")</f>
        <v>medium</v>
      </c>
    </row>
    <row r="6889" spans="1:20" x14ac:dyDescent="0.35">
      <c r="A6889" s="4">
        <v>6888</v>
      </c>
      <c r="B6889" s="4" t="s">
        <v>65</v>
      </c>
      <c r="C6889" s="4" t="s">
        <v>24</v>
      </c>
      <c r="D6889" s="4" t="s">
        <v>32</v>
      </c>
      <c r="E6889" s="4" t="s">
        <v>52</v>
      </c>
      <c r="F6889" s="10" t="s">
        <v>95</v>
      </c>
      <c r="G6889" s="11" t="s">
        <v>96</v>
      </c>
      <c r="H6889" s="4">
        <v>87</v>
      </c>
      <c r="I6889" s="12">
        <v>23678.6</v>
      </c>
      <c r="J6889" s="12">
        <v>2060038.2</v>
      </c>
      <c r="K6889" s="12">
        <v>4737.22</v>
      </c>
      <c r="L6889" s="4">
        <v>425</v>
      </c>
      <c r="M6889" s="4" t="s">
        <v>42</v>
      </c>
      <c r="N6889" s="4" t="str" cm="1">
        <f t="array" ref="N6889">_xlfn.SWITCH(E6889,"Delhi","North","Chennai","South","Hyderabad","South","Mumbai","Central","Bangalore","South")</f>
        <v>Central</v>
      </c>
      <c r="O6889" s="12">
        <v>279037.93</v>
      </c>
      <c r="P6889" s="4">
        <f>Table1[[#This Row],[Delivery_Date]]-Table1[[#This Row],[Order_Date]]</f>
        <v>6</v>
      </c>
      <c r="Q6889" s="4" t="str">
        <f>IF(Table1[[#This Row],[Delivery delay days]]&gt;5,"delay","on time")</f>
        <v>delay</v>
      </c>
      <c r="R6889" s="10">
        <f>DATEVALUE(Table1[[#This Row],[Delivery_Date]])</f>
        <v>45256</v>
      </c>
      <c r="S6889" s="10">
        <f>DATEVALUE(Table1[[#This Row],[Order_Date]])</f>
        <v>45250</v>
      </c>
      <c r="T6889" s="4" t="str" cm="1">
        <f t="array" ref="T6889">_xlfn.IFS(Table1[[#This Row],[Inventory_Level]]&lt;=200,"low",Table1[[#This Row],[Inventory_Level]]&gt;=700,"high",Table1[[#This Row],[Inventory_Level]]&gt;200,"medium")</f>
        <v>medium</v>
      </c>
    </row>
    <row r="6890" spans="1:20" x14ac:dyDescent="0.35">
      <c r="A6890" s="4">
        <v>6889</v>
      </c>
      <c r="B6890" s="4" t="s">
        <v>15</v>
      </c>
      <c r="C6890" s="4" t="s">
        <v>38</v>
      </c>
      <c r="D6890" s="4" t="s">
        <v>17</v>
      </c>
      <c r="E6890" s="4" t="s">
        <v>18</v>
      </c>
      <c r="F6890" s="10" t="s">
        <v>118</v>
      </c>
      <c r="G6890" s="11" t="s">
        <v>230</v>
      </c>
      <c r="H6890" s="4">
        <v>1</v>
      </c>
      <c r="I6890" s="12">
        <v>47442.36</v>
      </c>
      <c r="J6890" s="12">
        <v>47442.36</v>
      </c>
      <c r="K6890" s="12">
        <v>1488.56</v>
      </c>
      <c r="L6890" s="4">
        <v>904</v>
      </c>
      <c r="M6890" s="4" t="s">
        <v>21</v>
      </c>
      <c r="N6890" s="4" t="str" cm="1">
        <f t="array" ref="N6890">_xlfn.SWITCH(E6890,"Delhi","North","Chennai","South","Hyderabad","South","Mumbai","Central","Bangalore","South")</f>
        <v>North</v>
      </c>
      <c r="O6890" s="12">
        <v>3449.17</v>
      </c>
      <c r="P6890" s="4">
        <f>Table1[[#This Row],[Delivery_Date]]-Table1[[#This Row],[Order_Date]]</f>
        <v>8</v>
      </c>
      <c r="Q6890" s="4" t="str">
        <f>IF(Table1[[#This Row],[Delivery delay days]]&gt;5,"delay","on time")</f>
        <v>delay</v>
      </c>
      <c r="R6890" s="10">
        <f>DATEVALUE(Table1[[#This Row],[Delivery_Date]])</f>
        <v>45277</v>
      </c>
      <c r="S6890" s="10">
        <f>DATEVALUE(Table1[[#This Row],[Order_Date]])</f>
        <v>45269</v>
      </c>
      <c r="T6890" s="4" t="str" cm="1">
        <f t="array" ref="T6890">_xlfn.IFS(Table1[[#This Row],[Inventory_Level]]&lt;=200,"low",Table1[[#This Row],[Inventory_Level]]&gt;=700,"high",Table1[[#This Row],[Inventory_Level]]&gt;200,"medium")</f>
        <v>high</v>
      </c>
    </row>
    <row r="6891" spans="1:20" x14ac:dyDescent="0.35">
      <c r="A6891" s="4">
        <v>6890</v>
      </c>
      <c r="B6891" s="4" t="s">
        <v>31</v>
      </c>
      <c r="C6891" s="4" t="s">
        <v>38</v>
      </c>
      <c r="D6891" s="4" t="s">
        <v>17</v>
      </c>
      <c r="E6891" s="4" t="s">
        <v>46</v>
      </c>
      <c r="F6891" s="10" t="s">
        <v>94</v>
      </c>
      <c r="G6891" s="11" t="s">
        <v>263</v>
      </c>
      <c r="H6891" s="4">
        <v>65</v>
      </c>
      <c r="I6891" s="12">
        <v>24868.58</v>
      </c>
      <c r="J6891" s="12">
        <v>1616457.7</v>
      </c>
      <c r="K6891" s="12">
        <v>363.31</v>
      </c>
      <c r="L6891" s="4">
        <v>544</v>
      </c>
      <c r="M6891" s="4" t="s">
        <v>29</v>
      </c>
      <c r="N6891" s="4" t="str" cm="1">
        <f t="array" ref="N6891">_xlfn.SWITCH(E6891,"Delhi","North","Chennai","South","Hyderabad","South","Mumbai","Central","Bangalore","South")</f>
        <v>South</v>
      </c>
      <c r="O6891" s="12">
        <v>310873.18</v>
      </c>
      <c r="P6891" s="4">
        <f>Table1[[#This Row],[Delivery_Date]]-Table1[[#This Row],[Order_Date]]</f>
        <v>10</v>
      </c>
      <c r="Q6891" s="4" t="str">
        <f>IF(Table1[[#This Row],[Delivery delay days]]&gt;5,"delay","on time")</f>
        <v>delay</v>
      </c>
      <c r="R6891" s="10">
        <f>DATEVALUE(Table1[[#This Row],[Delivery_Date]])</f>
        <v>44957</v>
      </c>
      <c r="S6891" s="10">
        <f>DATEVALUE(Table1[[#This Row],[Order_Date]])</f>
        <v>44947</v>
      </c>
      <c r="T6891" s="4" t="str" cm="1">
        <f t="array" ref="T6891">_xlfn.IFS(Table1[[#This Row],[Inventory_Level]]&lt;=200,"low",Table1[[#This Row],[Inventory_Level]]&gt;=700,"high",Table1[[#This Row],[Inventory_Level]]&gt;200,"medium")</f>
        <v>medium</v>
      </c>
    </row>
    <row r="6892" spans="1:20" x14ac:dyDescent="0.35">
      <c r="A6892" s="4">
        <v>6891</v>
      </c>
      <c r="B6892" s="4" t="s">
        <v>15</v>
      </c>
      <c r="C6892" s="4" t="s">
        <v>24</v>
      </c>
      <c r="D6892" s="4" t="s">
        <v>25</v>
      </c>
      <c r="E6892" s="4" t="s">
        <v>18</v>
      </c>
      <c r="F6892" s="10" t="s">
        <v>94</v>
      </c>
      <c r="G6892" s="11" t="s">
        <v>268</v>
      </c>
      <c r="H6892" s="4">
        <v>32</v>
      </c>
      <c r="I6892" s="12">
        <v>28827.96</v>
      </c>
      <c r="J6892" s="12">
        <v>922494.72</v>
      </c>
      <c r="K6892" s="12">
        <v>2723.15</v>
      </c>
      <c r="L6892" s="4">
        <v>960</v>
      </c>
      <c r="M6892" s="4" t="s">
        <v>42</v>
      </c>
      <c r="N6892" s="4" t="str" cm="1">
        <f t="array" ref="N6892">_xlfn.SWITCH(E6892,"Delhi","North","Chennai","South","Hyderabad","South","Mumbai","Central","Bangalore","South")</f>
        <v>North</v>
      </c>
      <c r="O6892" s="12">
        <v>89678.66</v>
      </c>
      <c r="P6892" s="4">
        <f>Table1[[#This Row],[Delivery_Date]]-Table1[[#This Row],[Order_Date]]</f>
        <v>13</v>
      </c>
      <c r="Q6892" s="4" t="str">
        <f>IF(Table1[[#This Row],[Delivery delay days]]&gt;5,"delay","on time")</f>
        <v>delay</v>
      </c>
      <c r="R6892" s="10">
        <f>DATEVALUE(Table1[[#This Row],[Delivery_Date]])</f>
        <v>44960</v>
      </c>
      <c r="S6892" s="10">
        <f>DATEVALUE(Table1[[#This Row],[Order_Date]])</f>
        <v>44947</v>
      </c>
      <c r="T6892" s="4" t="str" cm="1">
        <f t="array" ref="T6892">_xlfn.IFS(Table1[[#This Row],[Inventory_Level]]&lt;=200,"low",Table1[[#This Row],[Inventory_Level]]&gt;=700,"high",Table1[[#This Row],[Inventory_Level]]&gt;200,"medium")</f>
        <v>high</v>
      </c>
    </row>
    <row r="6893" spans="1:20" x14ac:dyDescent="0.35">
      <c r="A6893" s="4">
        <v>6892</v>
      </c>
      <c r="B6893" s="4" t="s">
        <v>51</v>
      </c>
      <c r="C6893" s="4" t="s">
        <v>24</v>
      </c>
      <c r="D6893" s="4" t="s">
        <v>39</v>
      </c>
      <c r="E6893" s="4" t="s">
        <v>18</v>
      </c>
      <c r="F6893" s="10" t="s">
        <v>236</v>
      </c>
      <c r="G6893" s="11" t="s">
        <v>388</v>
      </c>
      <c r="H6893" s="4">
        <v>96</v>
      </c>
      <c r="I6893" s="12">
        <v>15876.36</v>
      </c>
      <c r="J6893" s="12">
        <v>1524130.56</v>
      </c>
      <c r="K6893" s="12">
        <v>3166.12</v>
      </c>
      <c r="L6893" s="4">
        <v>553</v>
      </c>
      <c r="M6893" s="4" t="s">
        <v>42</v>
      </c>
      <c r="N6893" s="4" t="str" cm="1">
        <f t="array" ref="N6893">_xlfn.SWITCH(E6893,"Delhi","North","Chennai","South","Hyderabad","South","Mumbai","Central","Bangalore","South")</f>
        <v>North</v>
      </c>
      <c r="O6893" s="12">
        <v>351086.36</v>
      </c>
      <c r="P6893" s="4">
        <f>Table1[[#This Row],[Delivery_Date]]-Table1[[#This Row],[Order_Date]]</f>
        <v>6</v>
      </c>
      <c r="Q6893" s="4" t="str">
        <f>IF(Table1[[#This Row],[Delivery delay days]]&gt;5,"delay","on time")</f>
        <v>delay</v>
      </c>
      <c r="R6893" s="10">
        <f>DATEVALUE(Table1[[#This Row],[Delivery_Date]])</f>
        <v>45296</v>
      </c>
      <c r="S6893" s="10">
        <f>DATEVALUE(Table1[[#This Row],[Order_Date]])</f>
        <v>45290</v>
      </c>
      <c r="T6893" s="4" t="str" cm="1">
        <f t="array" ref="T6893">_xlfn.IFS(Table1[[#This Row],[Inventory_Level]]&lt;=200,"low",Table1[[#This Row],[Inventory_Level]]&gt;=700,"high",Table1[[#This Row],[Inventory_Level]]&gt;200,"medium")</f>
        <v>medium</v>
      </c>
    </row>
    <row r="6894" spans="1:20" x14ac:dyDescent="0.35">
      <c r="A6894" s="4">
        <v>6893</v>
      </c>
      <c r="B6894" s="4" t="s">
        <v>31</v>
      </c>
      <c r="C6894" s="4" t="s">
        <v>38</v>
      </c>
      <c r="D6894" s="4" t="s">
        <v>17</v>
      </c>
      <c r="E6894" s="4" t="s">
        <v>52</v>
      </c>
      <c r="F6894" s="10" t="s">
        <v>333</v>
      </c>
      <c r="G6894" s="11" t="s">
        <v>101</v>
      </c>
      <c r="H6894" s="4">
        <v>58</v>
      </c>
      <c r="I6894" s="12">
        <v>48165.48</v>
      </c>
      <c r="J6894" s="12">
        <v>2793597.84</v>
      </c>
      <c r="K6894" s="12">
        <v>984.72</v>
      </c>
      <c r="L6894" s="4">
        <v>185</v>
      </c>
      <c r="M6894" s="4" t="s">
        <v>21</v>
      </c>
      <c r="N6894" s="4" t="str" cm="1">
        <f t="array" ref="N6894">_xlfn.SWITCH(E6894,"Delhi","North","Chennai","South","Hyderabad","South","Mumbai","Central","Bangalore","South")</f>
        <v>Central</v>
      </c>
      <c r="O6894" s="12">
        <v>336333.12</v>
      </c>
      <c r="P6894" s="4">
        <f>Table1[[#This Row],[Delivery_Date]]-Table1[[#This Row],[Order_Date]]</f>
        <v>10</v>
      </c>
      <c r="Q6894" s="4" t="str">
        <f>IF(Table1[[#This Row],[Delivery delay days]]&gt;5,"delay","on time")</f>
        <v>delay</v>
      </c>
      <c r="R6894" s="10">
        <f>DATEVALUE(Table1[[#This Row],[Delivery_Date]])</f>
        <v>44996</v>
      </c>
      <c r="S6894" s="10">
        <f>DATEVALUE(Table1[[#This Row],[Order_Date]])</f>
        <v>44986</v>
      </c>
      <c r="T6894" s="4" t="str" cm="1">
        <f t="array" ref="T6894">_xlfn.IFS(Table1[[#This Row],[Inventory_Level]]&lt;=200,"low",Table1[[#This Row],[Inventory_Level]]&gt;=700,"high",Table1[[#This Row],[Inventory_Level]]&gt;200,"medium")</f>
        <v>low</v>
      </c>
    </row>
    <row r="6895" spans="1:20" x14ac:dyDescent="0.35">
      <c r="A6895" s="4">
        <v>6894</v>
      </c>
      <c r="B6895" s="4" t="s">
        <v>31</v>
      </c>
      <c r="C6895" s="4" t="s">
        <v>16</v>
      </c>
      <c r="D6895" s="4" t="s">
        <v>25</v>
      </c>
      <c r="E6895" s="4" t="s">
        <v>26</v>
      </c>
      <c r="F6895" s="10" t="s">
        <v>124</v>
      </c>
      <c r="G6895" s="11" t="s">
        <v>174</v>
      </c>
      <c r="H6895" s="4">
        <v>49</v>
      </c>
      <c r="I6895" s="12">
        <v>45236.41</v>
      </c>
      <c r="J6895" s="12">
        <v>2216584.09</v>
      </c>
      <c r="K6895" s="12">
        <v>1689.73</v>
      </c>
      <c r="L6895" s="4">
        <v>164</v>
      </c>
      <c r="M6895" s="4" t="s">
        <v>42</v>
      </c>
      <c r="N6895" s="4" t="str" cm="1">
        <f t="array" ref="N6895">_xlfn.SWITCH(E6895,"Delhi","North","Chennai","South","Hyderabad","South","Mumbai","Central","Bangalore","South")</f>
        <v>South</v>
      </c>
      <c r="O6895" s="12">
        <v>519164.9</v>
      </c>
      <c r="P6895" s="4">
        <f>Table1[[#This Row],[Delivery_Date]]-Table1[[#This Row],[Order_Date]]</f>
        <v>1</v>
      </c>
      <c r="Q6895" s="4" t="str">
        <f>IF(Table1[[#This Row],[Delivery delay days]]&gt;5,"delay","on time")</f>
        <v>on time</v>
      </c>
      <c r="R6895" s="10">
        <f>DATEVALUE(Table1[[#This Row],[Delivery_Date]])</f>
        <v>45066</v>
      </c>
      <c r="S6895" s="10">
        <f>DATEVALUE(Table1[[#This Row],[Order_Date]])</f>
        <v>45065</v>
      </c>
      <c r="T6895" s="4" t="str" cm="1">
        <f t="array" ref="T6895">_xlfn.IFS(Table1[[#This Row],[Inventory_Level]]&lt;=200,"low",Table1[[#This Row],[Inventory_Level]]&gt;=700,"high",Table1[[#This Row],[Inventory_Level]]&gt;200,"medium")</f>
        <v>low</v>
      </c>
    </row>
    <row r="6896" spans="1:20" x14ac:dyDescent="0.35">
      <c r="A6896" s="4">
        <v>6895</v>
      </c>
      <c r="B6896" s="4" t="s">
        <v>59</v>
      </c>
      <c r="C6896" s="4" t="s">
        <v>38</v>
      </c>
      <c r="D6896" s="4" t="s">
        <v>39</v>
      </c>
      <c r="E6896" s="4" t="s">
        <v>60</v>
      </c>
      <c r="F6896" s="10" t="s">
        <v>347</v>
      </c>
      <c r="G6896" s="11" t="s">
        <v>112</v>
      </c>
      <c r="H6896" s="4">
        <v>86</v>
      </c>
      <c r="I6896" s="12">
        <v>14580.03</v>
      </c>
      <c r="J6896" s="12">
        <v>1253882.58</v>
      </c>
      <c r="K6896" s="12">
        <v>1700.82</v>
      </c>
      <c r="L6896" s="4">
        <v>400</v>
      </c>
      <c r="M6896" s="4" t="s">
        <v>21</v>
      </c>
      <c r="N6896" s="4" t="str" cm="1">
        <f t="array" ref="N6896">_xlfn.SWITCH(E6896,"Delhi","North","Chennai","South","Hyderabad","South","Mumbai","Central","Bangalore","South")</f>
        <v>South</v>
      </c>
      <c r="O6896" s="12">
        <v>249691.04</v>
      </c>
      <c r="P6896" s="4">
        <f>Table1[[#This Row],[Delivery_Date]]-Table1[[#This Row],[Order_Date]]</f>
        <v>1</v>
      </c>
      <c r="Q6896" s="4" t="str">
        <f>IF(Table1[[#This Row],[Delivery delay days]]&gt;5,"delay","on time")</f>
        <v>on time</v>
      </c>
      <c r="R6896" s="10">
        <f>DATEVALUE(Table1[[#This Row],[Delivery_Date]])</f>
        <v>45162</v>
      </c>
      <c r="S6896" s="10">
        <f>DATEVALUE(Table1[[#This Row],[Order_Date]])</f>
        <v>45161</v>
      </c>
      <c r="T6896" s="4" t="str" cm="1">
        <f t="array" ref="T6896">_xlfn.IFS(Table1[[#This Row],[Inventory_Level]]&lt;=200,"low",Table1[[#This Row],[Inventory_Level]]&gt;=700,"high",Table1[[#This Row],[Inventory_Level]]&gt;200,"medium")</f>
        <v>medium</v>
      </c>
    </row>
    <row r="6897" spans="1:20" x14ac:dyDescent="0.35">
      <c r="A6897" s="4">
        <v>6896</v>
      </c>
      <c r="B6897" s="4" t="s">
        <v>51</v>
      </c>
      <c r="C6897" s="4" t="s">
        <v>24</v>
      </c>
      <c r="D6897" s="4" t="s">
        <v>17</v>
      </c>
      <c r="E6897" s="4" t="s">
        <v>60</v>
      </c>
      <c r="F6897" s="10" t="s">
        <v>337</v>
      </c>
      <c r="G6897" s="11" t="s">
        <v>109</v>
      </c>
      <c r="H6897" s="4">
        <v>24</v>
      </c>
      <c r="I6897" s="12">
        <v>13981.26</v>
      </c>
      <c r="J6897" s="12">
        <v>335550.24</v>
      </c>
      <c r="K6897" s="12">
        <v>3026.62</v>
      </c>
      <c r="L6897" s="4">
        <v>344</v>
      </c>
      <c r="M6897" s="4" t="s">
        <v>21</v>
      </c>
      <c r="N6897" s="4" t="str" cm="1">
        <f t="array" ref="N6897">_xlfn.SWITCH(E6897,"Delhi","North","Chennai","South","Hyderabad","South","Mumbai","Central","Bangalore","South")</f>
        <v>South</v>
      </c>
      <c r="O6897" s="12">
        <v>17233.919999999998</v>
      </c>
      <c r="P6897" s="4">
        <f>Table1[[#This Row],[Delivery_Date]]-Table1[[#This Row],[Order_Date]]</f>
        <v>4</v>
      </c>
      <c r="Q6897" s="4" t="str">
        <f>IF(Table1[[#This Row],[Delivery delay days]]&gt;5,"delay","on time")</f>
        <v>on time</v>
      </c>
      <c r="R6897" s="10">
        <f>DATEVALUE(Table1[[#This Row],[Delivery_Date]])</f>
        <v>45163</v>
      </c>
      <c r="S6897" s="10">
        <f>DATEVALUE(Table1[[#This Row],[Order_Date]])</f>
        <v>45159</v>
      </c>
      <c r="T6897" s="4" t="str" cm="1">
        <f t="array" ref="T6897">_xlfn.IFS(Table1[[#This Row],[Inventory_Level]]&lt;=200,"low",Table1[[#This Row],[Inventory_Level]]&gt;=700,"high",Table1[[#This Row],[Inventory_Level]]&gt;200,"medium")</f>
        <v>medium</v>
      </c>
    </row>
    <row r="6898" spans="1:20" x14ac:dyDescent="0.35">
      <c r="A6898" s="4">
        <v>6897</v>
      </c>
      <c r="B6898" s="4" t="s">
        <v>23</v>
      </c>
      <c r="C6898" s="4" t="s">
        <v>38</v>
      </c>
      <c r="D6898" s="4" t="s">
        <v>25</v>
      </c>
      <c r="E6898" s="4" t="s">
        <v>60</v>
      </c>
      <c r="F6898" s="10" t="s">
        <v>171</v>
      </c>
      <c r="G6898" s="11" t="s">
        <v>48</v>
      </c>
      <c r="H6898" s="4">
        <v>53</v>
      </c>
      <c r="I6898" s="12">
        <v>5027.88</v>
      </c>
      <c r="J6898" s="12">
        <v>266477.64</v>
      </c>
      <c r="K6898" s="12">
        <v>3655.55</v>
      </c>
      <c r="L6898" s="4">
        <v>295</v>
      </c>
      <c r="M6898" s="4" t="s">
        <v>42</v>
      </c>
      <c r="N6898" s="4" t="str" cm="1">
        <f t="array" ref="N6898">_xlfn.SWITCH(E6898,"Delhi","North","Chennai","South","Hyderabad","South","Mumbai","Central","Bangalore","South")</f>
        <v>South</v>
      </c>
      <c r="O6898" s="12">
        <v>20019.560000000001</v>
      </c>
      <c r="P6898" s="4">
        <f>Table1[[#This Row],[Delivery_Date]]-Table1[[#This Row],[Order_Date]]</f>
        <v>10</v>
      </c>
      <c r="Q6898" s="4" t="str">
        <f>IF(Table1[[#This Row],[Delivery delay days]]&gt;5,"delay","on time")</f>
        <v>delay</v>
      </c>
      <c r="R6898" s="10">
        <f>DATEVALUE(Table1[[#This Row],[Delivery_Date]])</f>
        <v>45153</v>
      </c>
      <c r="S6898" s="10">
        <f>DATEVALUE(Table1[[#This Row],[Order_Date]])</f>
        <v>45143</v>
      </c>
      <c r="T6898" s="4" t="str" cm="1">
        <f t="array" ref="T6898">_xlfn.IFS(Table1[[#This Row],[Inventory_Level]]&lt;=200,"low",Table1[[#This Row],[Inventory_Level]]&gt;=700,"high",Table1[[#This Row],[Inventory_Level]]&gt;200,"medium")</f>
        <v>medium</v>
      </c>
    </row>
    <row r="6899" spans="1:20" x14ac:dyDescent="0.35">
      <c r="A6899" s="4">
        <v>6898</v>
      </c>
      <c r="B6899" s="4" t="s">
        <v>51</v>
      </c>
      <c r="C6899" s="4" t="s">
        <v>24</v>
      </c>
      <c r="D6899" s="4" t="s">
        <v>25</v>
      </c>
      <c r="E6899" s="4" t="s">
        <v>60</v>
      </c>
      <c r="F6899" s="10" t="s">
        <v>53</v>
      </c>
      <c r="G6899" s="11" t="s">
        <v>300</v>
      </c>
      <c r="H6899" s="4">
        <v>43</v>
      </c>
      <c r="I6899" s="12">
        <v>31262.97</v>
      </c>
      <c r="J6899" s="12">
        <v>1344307.71</v>
      </c>
      <c r="K6899" s="12">
        <v>4547.6400000000003</v>
      </c>
      <c r="L6899" s="4">
        <v>233</v>
      </c>
      <c r="M6899" s="4" t="s">
        <v>42</v>
      </c>
      <c r="N6899" s="4" t="str" cm="1">
        <f t="array" ref="N6899">_xlfn.SWITCH(E6899,"Delhi","North","Chennai","South","Hyderabad","South","Mumbai","Central","Bangalore","South")</f>
        <v>South</v>
      </c>
      <c r="O6899" s="12">
        <v>325644.06</v>
      </c>
      <c r="P6899" s="4">
        <f>Table1[[#This Row],[Delivery_Date]]-Table1[[#This Row],[Order_Date]]</f>
        <v>11</v>
      </c>
      <c r="Q6899" s="4" t="str">
        <f>IF(Table1[[#This Row],[Delivery delay days]]&gt;5,"delay","on time")</f>
        <v>delay</v>
      </c>
      <c r="R6899" s="10">
        <f>DATEVALUE(Table1[[#This Row],[Delivery_Date]])</f>
        <v>45216</v>
      </c>
      <c r="S6899" s="10">
        <f>DATEVALUE(Table1[[#This Row],[Order_Date]])</f>
        <v>45205</v>
      </c>
      <c r="T6899" s="4" t="str" cm="1">
        <f t="array" ref="T6899">_xlfn.IFS(Table1[[#This Row],[Inventory_Level]]&lt;=200,"low",Table1[[#This Row],[Inventory_Level]]&gt;=700,"high",Table1[[#This Row],[Inventory_Level]]&gt;200,"medium")</f>
        <v>medium</v>
      </c>
    </row>
    <row r="6900" spans="1:20" x14ac:dyDescent="0.35">
      <c r="A6900" s="4">
        <v>6899</v>
      </c>
      <c r="B6900" s="4" t="s">
        <v>51</v>
      </c>
      <c r="C6900" s="4" t="s">
        <v>24</v>
      </c>
      <c r="D6900" s="4" t="s">
        <v>39</v>
      </c>
      <c r="E6900" s="4" t="s">
        <v>26</v>
      </c>
      <c r="F6900" s="10" t="s">
        <v>292</v>
      </c>
      <c r="G6900" s="11" t="s">
        <v>393</v>
      </c>
      <c r="H6900" s="4">
        <v>95</v>
      </c>
      <c r="I6900" s="12">
        <v>21010.77</v>
      </c>
      <c r="J6900" s="12">
        <v>1996023.15</v>
      </c>
      <c r="K6900" s="12">
        <v>2414.66</v>
      </c>
      <c r="L6900" s="4">
        <v>538</v>
      </c>
      <c r="M6900" s="4" t="s">
        <v>35</v>
      </c>
      <c r="N6900" s="4" t="str" cm="1">
        <f t="array" ref="N6900">_xlfn.SWITCH(E6900,"Delhi","North","Chennai","South","Hyderabad","South","Mumbai","Central","Bangalore","South")</f>
        <v>South</v>
      </c>
      <c r="O6900" s="12">
        <v>137825.46</v>
      </c>
      <c r="P6900" s="4">
        <f>Table1[[#This Row],[Delivery_Date]]-Table1[[#This Row],[Order_Date]]</f>
        <v>2</v>
      </c>
      <c r="Q6900" s="4" t="str">
        <f>IF(Table1[[#This Row],[Delivery delay days]]&gt;5,"delay","on time")</f>
        <v>on time</v>
      </c>
      <c r="R6900" s="10">
        <f>DATEVALUE(Table1[[#This Row],[Delivery_Date]])</f>
        <v>45201</v>
      </c>
      <c r="S6900" s="10">
        <f>DATEVALUE(Table1[[#This Row],[Order_Date]])</f>
        <v>45199</v>
      </c>
      <c r="T6900" s="4" t="str" cm="1">
        <f t="array" ref="T6900">_xlfn.IFS(Table1[[#This Row],[Inventory_Level]]&lt;=200,"low",Table1[[#This Row],[Inventory_Level]]&gt;=700,"high",Table1[[#This Row],[Inventory_Level]]&gt;200,"medium")</f>
        <v>medium</v>
      </c>
    </row>
    <row r="6901" spans="1:20" x14ac:dyDescent="0.35">
      <c r="A6901" s="4">
        <v>6900</v>
      </c>
      <c r="B6901" s="4" t="s">
        <v>31</v>
      </c>
      <c r="C6901" s="4" t="s">
        <v>16</v>
      </c>
      <c r="D6901" s="4" t="s">
        <v>25</v>
      </c>
      <c r="E6901" s="4" t="s">
        <v>26</v>
      </c>
      <c r="F6901" s="10" t="s">
        <v>196</v>
      </c>
      <c r="G6901" s="11" t="s">
        <v>138</v>
      </c>
      <c r="H6901" s="4">
        <v>96</v>
      </c>
      <c r="I6901" s="12">
        <v>36632.78</v>
      </c>
      <c r="J6901" s="12">
        <v>3516746.88</v>
      </c>
      <c r="K6901" s="12">
        <v>174.72</v>
      </c>
      <c r="L6901" s="4">
        <v>432</v>
      </c>
      <c r="M6901" s="4" t="s">
        <v>21</v>
      </c>
      <c r="N6901" s="4" t="str" cm="1">
        <f t="array" ref="N6901">_xlfn.SWITCH(E6901,"Delhi","North","Chennai","South","Hyderabad","South","Mumbai","Central","Bangalore","South")</f>
        <v>South</v>
      </c>
      <c r="O6901" s="12">
        <v>209844.59</v>
      </c>
      <c r="P6901" s="4">
        <f>Table1[[#This Row],[Delivery_Date]]-Table1[[#This Row],[Order_Date]]</f>
        <v>11</v>
      </c>
      <c r="Q6901" s="4" t="str">
        <f>IF(Table1[[#This Row],[Delivery delay days]]&gt;5,"delay","on time")</f>
        <v>delay</v>
      </c>
      <c r="R6901" s="10">
        <f>DATEVALUE(Table1[[#This Row],[Delivery_Date]])</f>
        <v>44946</v>
      </c>
      <c r="S6901" s="10">
        <f>DATEVALUE(Table1[[#This Row],[Order_Date]])</f>
        <v>44935</v>
      </c>
      <c r="T6901" s="4" t="str" cm="1">
        <f t="array" ref="T6901">_xlfn.IFS(Table1[[#This Row],[Inventory_Level]]&lt;=200,"low",Table1[[#This Row],[Inventory_Level]]&gt;=700,"high",Table1[[#This Row],[Inventory_Level]]&gt;200,"medium")</f>
        <v>medium</v>
      </c>
    </row>
    <row r="6902" spans="1:20" x14ac:dyDescent="0.35">
      <c r="A6902" s="4">
        <v>6901</v>
      </c>
      <c r="B6902" s="4" t="s">
        <v>15</v>
      </c>
      <c r="C6902" s="4" t="s">
        <v>16</v>
      </c>
      <c r="D6902" s="4" t="s">
        <v>25</v>
      </c>
      <c r="E6902" s="4" t="s">
        <v>46</v>
      </c>
      <c r="F6902" s="10" t="s">
        <v>369</v>
      </c>
      <c r="G6902" s="11" t="s">
        <v>79</v>
      </c>
      <c r="H6902" s="4">
        <v>67</v>
      </c>
      <c r="I6902" s="12">
        <v>12998.88</v>
      </c>
      <c r="J6902" s="12">
        <v>870924.96</v>
      </c>
      <c r="K6902" s="12">
        <v>2768.24</v>
      </c>
      <c r="L6902" s="4">
        <v>433</v>
      </c>
      <c r="M6902" s="4" t="s">
        <v>42</v>
      </c>
      <c r="N6902" s="4" t="str" cm="1">
        <f t="array" ref="N6902">_xlfn.SWITCH(E6902,"Delhi","North","Chennai","South","Hyderabad","South","Mumbai","Central","Bangalore","South")</f>
        <v>South</v>
      </c>
      <c r="O6902" s="12">
        <v>74508.09</v>
      </c>
      <c r="P6902" s="4">
        <f>Table1[[#This Row],[Delivery_Date]]-Table1[[#This Row],[Order_Date]]</f>
        <v>11</v>
      </c>
      <c r="Q6902" s="4" t="str">
        <f>IF(Table1[[#This Row],[Delivery delay days]]&gt;5,"delay","on time")</f>
        <v>delay</v>
      </c>
      <c r="R6902" s="10">
        <f>DATEVALUE(Table1[[#This Row],[Delivery_Date]])</f>
        <v>44992</v>
      </c>
      <c r="S6902" s="10">
        <f>DATEVALUE(Table1[[#This Row],[Order_Date]])</f>
        <v>44981</v>
      </c>
      <c r="T6902" s="4" t="str" cm="1">
        <f t="array" ref="T6902">_xlfn.IFS(Table1[[#This Row],[Inventory_Level]]&lt;=200,"low",Table1[[#This Row],[Inventory_Level]]&gt;=700,"high",Table1[[#This Row],[Inventory_Level]]&gt;200,"medium")</f>
        <v>medium</v>
      </c>
    </row>
    <row r="6903" spans="1:20" x14ac:dyDescent="0.35">
      <c r="A6903" s="4">
        <v>6902</v>
      </c>
      <c r="B6903" s="4" t="s">
        <v>37</v>
      </c>
      <c r="C6903" s="4" t="s">
        <v>38</v>
      </c>
      <c r="D6903" s="4" t="s">
        <v>17</v>
      </c>
      <c r="E6903" s="4" t="s">
        <v>60</v>
      </c>
      <c r="F6903" s="10" t="s">
        <v>392</v>
      </c>
      <c r="G6903" s="11" t="s">
        <v>351</v>
      </c>
      <c r="H6903" s="4">
        <v>11</v>
      </c>
      <c r="I6903" s="12">
        <v>12151.99</v>
      </c>
      <c r="J6903" s="12">
        <v>133671.89000000001</v>
      </c>
      <c r="K6903" s="12">
        <v>2431.1799999999998</v>
      </c>
      <c r="L6903" s="4">
        <v>96</v>
      </c>
      <c r="M6903" s="4" t="s">
        <v>29</v>
      </c>
      <c r="N6903" s="4" t="str" cm="1">
        <f t="array" ref="N6903">_xlfn.SWITCH(E6903,"Delhi","North","Chennai","South","Hyderabad","South","Mumbai","Central","Bangalore","South")</f>
        <v>South</v>
      </c>
      <c r="O6903" s="12">
        <v>19570.88</v>
      </c>
      <c r="P6903" s="4">
        <f>Table1[[#This Row],[Delivery_Date]]-Table1[[#This Row],[Order_Date]]</f>
        <v>6</v>
      </c>
      <c r="Q6903" s="4" t="str">
        <f>IF(Table1[[#This Row],[Delivery delay days]]&gt;5,"delay","on time")</f>
        <v>delay</v>
      </c>
      <c r="R6903" s="10">
        <f>DATEVALUE(Table1[[#This Row],[Delivery_Date]])</f>
        <v>45155</v>
      </c>
      <c r="S6903" s="10">
        <f>DATEVALUE(Table1[[#This Row],[Order_Date]])</f>
        <v>45149</v>
      </c>
      <c r="T6903" s="4" t="str" cm="1">
        <f t="array" ref="T6903">_xlfn.IFS(Table1[[#This Row],[Inventory_Level]]&lt;=200,"low",Table1[[#This Row],[Inventory_Level]]&gt;=700,"high",Table1[[#This Row],[Inventory_Level]]&gt;200,"medium")</f>
        <v>low</v>
      </c>
    </row>
    <row r="6904" spans="1:20" x14ac:dyDescent="0.35">
      <c r="A6904" s="4">
        <v>6903</v>
      </c>
      <c r="B6904" s="4" t="s">
        <v>44</v>
      </c>
      <c r="C6904" s="4" t="s">
        <v>24</v>
      </c>
      <c r="D6904" s="4" t="s">
        <v>45</v>
      </c>
      <c r="E6904" s="4" t="s">
        <v>46</v>
      </c>
      <c r="F6904" s="10" t="s">
        <v>348</v>
      </c>
      <c r="G6904" s="11" t="s">
        <v>305</v>
      </c>
      <c r="H6904" s="4">
        <v>10</v>
      </c>
      <c r="I6904" s="12">
        <v>21766.39</v>
      </c>
      <c r="J6904" s="12">
        <v>217663.9</v>
      </c>
      <c r="K6904" s="12">
        <v>4183.96</v>
      </c>
      <c r="L6904" s="4">
        <v>273</v>
      </c>
      <c r="M6904" s="4" t="s">
        <v>29</v>
      </c>
      <c r="N6904" s="4" t="str" cm="1">
        <f t="array" ref="N6904">_xlfn.SWITCH(E6904,"Delhi","North","Chennai","South","Hyderabad","South","Mumbai","Central","Bangalore","South")</f>
        <v>South</v>
      </c>
      <c r="O6904" s="12">
        <v>52543.06</v>
      </c>
      <c r="P6904" s="4">
        <f>Table1[[#This Row],[Delivery_Date]]-Table1[[#This Row],[Order_Date]]</f>
        <v>12</v>
      </c>
      <c r="Q6904" s="4" t="str">
        <f>IF(Table1[[#This Row],[Delivery delay days]]&gt;5,"delay","on time")</f>
        <v>delay</v>
      </c>
      <c r="R6904" s="10">
        <f>DATEVALUE(Table1[[#This Row],[Delivery_Date]])</f>
        <v>45291</v>
      </c>
      <c r="S6904" s="10">
        <f>DATEVALUE(Table1[[#This Row],[Order_Date]])</f>
        <v>45279</v>
      </c>
      <c r="T6904" s="4" t="str" cm="1">
        <f t="array" ref="T6904">_xlfn.IFS(Table1[[#This Row],[Inventory_Level]]&lt;=200,"low",Table1[[#This Row],[Inventory_Level]]&gt;=700,"high",Table1[[#This Row],[Inventory_Level]]&gt;200,"medium")</f>
        <v>medium</v>
      </c>
    </row>
    <row r="6905" spans="1:20" x14ac:dyDescent="0.35">
      <c r="A6905" s="4">
        <v>6904</v>
      </c>
      <c r="B6905" s="4" t="s">
        <v>51</v>
      </c>
      <c r="C6905" s="4" t="s">
        <v>24</v>
      </c>
      <c r="D6905" s="4" t="s">
        <v>39</v>
      </c>
      <c r="E6905" s="4" t="s">
        <v>18</v>
      </c>
      <c r="F6905" s="10" t="s">
        <v>163</v>
      </c>
      <c r="G6905" s="11" t="s">
        <v>223</v>
      </c>
      <c r="H6905" s="4">
        <v>76</v>
      </c>
      <c r="I6905" s="12">
        <v>29138.89</v>
      </c>
      <c r="J6905" s="12">
        <v>2214555.64</v>
      </c>
      <c r="K6905" s="12">
        <v>3984.31</v>
      </c>
      <c r="L6905" s="4">
        <v>584</v>
      </c>
      <c r="M6905" s="4" t="s">
        <v>35</v>
      </c>
      <c r="N6905" s="4" t="str" cm="1">
        <f t="array" ref="N6905">_xlfn.SWITCH(E6905,"Delhi","North","Chennai","South","Hyderabad","South","Mumbai","Central","Bangalore","South")</f>
        <v>North</v>
      </c>
      <c r="O6905" s="12">
        <v>443692.81</v>
      </c>
      <c r="P6905" s="4">
        <f>Table1[[#This Row],[Delivery_Date]]-Table1[[#This Row],[Order_Date]]</f>
        <v>11</v>
      </c>
      <c r="Q6905" s="4" t="str">
        <f>IF(Table1[[#This Row],[Delivery delay days]]&gt;5,"delay","on time")</f>
        <v>delay</v>
      </c>
      <c r="R6905" s="10">
        <f>DATEVALUE(Table1[[#This Row],[Delivery_Date]])</f>
        <v>45235</v>
      </c>
      <c r="S6905" s="10">
        <f>DATEVALUE(Table1[[#This Row],[Order_Date]])</f>
        <v>45224</v>
      </c>
      <c r="T6905" s="4" t="str" cm="1">
        <f t="array" ref="T6905">_xlfn.IFS(Table1[[#This Row],[Inventory_Level]]&lt;=200,"low",Table1[[#This Row],[Inventory_Level]]&gt;=700,"high",Table1[[#This Row],[Inventory_Level]]&gt;200,"medium")</f>
        <v>medium</v>
      </c>
    </row>
    <row r="6906" spans="1:20" x14ac:dyDescent="0.35">
      <c r="A6906" s="4">
        <v>6905</v>
      </c>
      <c r="B6906" s="4" t="s">
        <v>65</v>
      </c>
      <c r="C6906" s="4" t="s">
        <v>24</v>
      </c>
      <c r="D6906" s="4" t="s">
        <v>45</v>
      </c>
      <c r="E6906" s="4" t="s">
        <v>52</v>
      </c>
      <c r="F6906" s="10" t="s">
        <v>299</v>
      </c>
      <c r="G6906" s="11" t="s">
        <v>254</v>
      </c>
      <c r="H6906" s="4">
        <v>36</v>
      </c>
      <c r="I6906" s="12">
        <v>49230.83</v>
      </c>
      <c r="J6906" s="12">
        <v>1772309.88</v>
      </c>
      <c r="K6906" s="12">
        <v>1750.91</v>
      </c>
      <c r="L6906" s="4">
        <v>630</v>
      </c>
      <c r="M6906" s="4" t="s">
        <v>35</v>
      </c>
      <c r="N6906" s="4" t="str" cm="1">
        <f t="array" ref="N6906">_xlfn.SWITCH(E6906,"Delhi","North","Chennai","South","Hyderabad","South","Mumbai","Central","Bangalore","South")</f>
        <v>Central</v>
      </c>
      <c r="O6906" s="12">
        <v>337196.65</v>
      </c>
      <c r="P6906" s="4">
        <f>Table1[[#This Row],[Delivery_Date]]-Table1[[#This Row],[Order_Date]]</f>
        <v>7</v>
      </c>
      <c r="Q6906" s="4" t="str">
        <f>IF(Table1[[#This Row],[Delivery delay days]]&gt;5,"delay","on time")</f>
        <v>delay</v>
      </c>
      <c r="R6906" s="10">
        <f>DATEVALUE(Table1[[#This Row],[Delivery_Date]])</f>
        <v>45217</v>
      </c>
      <c r="S6906" s="10">
        <f>DATEVALUE(Table1[[#This Row],[Order_Date]])</f>
        <v>45210</v>
      </c>
      <c r="T6906" s="4" t="str" cm="1">
        <f t="array" ref="T6906">_xlfn.IFS(Table1[[#This Row],[Inventory_Level]]&lt;=200,"low",Table1[[#This Row],[Inventory_Level]]&gt;=700,"high",Table1[[#This Row],[Inventory_Level]]&gt;200,"medium")</f>
        <v>medium</v>
      </c>
    </row>
    <row r="6907" spans="1:20" x14ac:dyDescent="0.35">
      <c r="A6907" s="4">
        <v>6906</v>
      </c>
      <c r="B6907" s="4" t="s">
        <v>37</v>
      </c>
      <c r="C6907" s="4" t="s">
        <v>16</v>
      </c>
      <c r="D6907" s="4" t="s">
        <v>45</v>
      </c>
      <c r="E6907" s="4" t="s">
        <v>60</v>
      </c>
      <c r="F6907" s="10" t="s">
        <v>111</v>
      </c>
      <c r="G6907" s="11" t="s">
        <v>187</v>
      </c>
      <c r="H6907" s="4">
        <v>57</v>
      </c>
      <c r="I6907" s="12">
        <v>48329.31</v>
      </c>
      <c r="J6907" s="12">
        <v>2754770.67</v>
      </c>
      <c r="K6907" s="12">
        <v>3150.65</v>
      </c>
      <c r="L6907" s="4">
        <v>57</v>
      </c>
      <c r="M6907" s="4" t="s">
        <v>29</v>
      </c>
      <c r="N6907" s="4" t="str" cm="1">
        <f t="array" ref="N6907">_xlfn.SWITCH(E6907,"Delhi","North","Chennai","South","Hyderabad","South","Mumbai","Central","Bangalore","South")</f>
        <v>South</v>
      </c>
      <c r="O6907" s="12">
        <v>234689.25</v>
      </c>
      <c r="P6907" s="4">
        <f>Table1[[#This Row],[Delivery_Date]]-Table1[[#This Row],[Order_Date]]</f>
        <v>15</v>
      </c>
      <c r="Q6907" s="4" t="str">
        <f>IF(Table1[[#This Row],[Delivery delay days]]&gt;5,"delay","on time")</f>
        <v>delay</v>
      </c>
      <c r="R6907" s="10">
        <f>DATEVALUE(Table1[[#This Row],[Delivery_Date]])</f>
        <v>45003</v>
      </c>
      <c r="S6907" s="10">
        <f>DATEVALUE(Table1[[#This Row],[Order_Date]])</f>
        <v>44988</v>
      </c>
      <c r="T6907" s="4" t="str" cm="1">
        <f t="array" ref="T6907">_xlfn.IFS(Table1[[#This Row],[Inventory_Level]]&lt;=200,"low",Table1[[#This Row],[Inventory_Level]]&gt;=700,"high",Table1[[#This Row],[Inventory_Level]]&gt;200,"medium")</f>
        <v>low</v>
      </c>
    </row>
    <row r="6908" spans="1:20" x14ac:dyDescent="0.35">
      <c r="A6908" s="4">
        <v>6907</v>
      </c>
      <c r="B6908" s="4" t="s">
        <v>44</v>
      </c>
      <c r="C6908" s="4" t="s">
        <v>38</v>
      </c>
      <c r="D6908" s="4" t="s">
        <v>32</v>
      </c>
      <c r="E6908" s="4" t="s">
        <v>60</v>
      </c>
      <c r="F6908" s="10" t="s">
        <v>247</v>
      </c>
      <c r="G6908" s="11" t="s">
        <v>88</v>
      </c>
      <c r="H6908" s="4">
        <v>97</v>
      </c>
      <c r="I6908" s="12">
        <v>37251.85</v>
      </c>
      <c r="J6908" s="12">
        <v>3613429.45</v>
      </c>
      <c r="K6908" s="12">
        <v>3039.92</v>
      </c>
      <c r="L6908" s="4">
        <v>974</v>
      </c>
      <c r="M6908" s="4" t="s">
        <v>29</v>
      </c>
      <c r="N6908" s="4" t="str" cm="1">
        <f t="array" ref="N6908">_xlfn.SWITCH(E6908,"Delhi","North","Chennai","South","Hyderabad","South","Mumbai","Central","Bangalore","South")</f>
        <v>South</v>
      </c>
      <c r="O6908" s="12">
        <v>902406.03</v>
      </c>
      <c r="P6908" s="4">
        <f>Table1[[#This Row],[Delivery_Date]]-Table1[[#This Row],[Order_Date]]</f>
        <v>3</v>
      </c>
      <c r="Q6908" s="4" t="str">
        <f>IF(Table1[[#This Row],[Delivery delay days]]&gt;5,"delay","on time")</f>
        <v>on time</v>
      </c>
      <c r="R6908" s="10">
        <f>DATEVALUE(Table1[[#This Row],[Delivery_Date]])</f>
        <v>45114</v>
      </c>
      <c r="S6908" s="10">
        <f>DATEVALUE(Table1[[#This Row],[Order_Date]])</f>
        <v>45111</v>
      </c>
      <c r="T6908" s="4" t="str" cm="1">
        <f t="array" ref="T6908">_xlfn.IFS(Table1[[#This Row],[Inventory_Level]]&lt;=200,"low",Table1[[#This Row],[Inventory_Level]]&gt;=700,"high",Table1[[#This Row],[Inventory_Level]]&gt;200,"medium")</f>
        <v>high</v>
      </c>
    </row>
    <row r="6909" spans="1:20" x14ac:dyDescent="0.35">
      <c r="A6909" s="4">
        <v>6908</v>
      </c>
      <c r="B6909" s="4" t="s">
        <v>51</v>
      </c>
      <c r="C6909" s="4" t="s">
        <v>24</v>
      </c>
      <c r="D6909" s="4" t="s">
        <v>39</v>
      </c>
      <c r="E6909" s="4" t="s">
        <v>18</v>
      </c>
      <c r="F6909" s="10" t="s">
        <v>290</v>
      </c>
      <c r="G6909" s="11" t="s">
        <v>311</v>
      </c>
      <c r="H6909" s="4">
        <v>29</v>
      </c>
      <c r="I6909" s="12">
        <v>21565.18</v>
      </c>
      <c r="J6909" s="12">
        <v>625390.22</v>
      </c>
      <c r="K6909" s="12">
        <v>4542.09</v>
      </c>
      <c r="L6909" s="4">
        <v>240</v>
      </c>
      <c r="M6909" s="4" t="s">
        <v>21</v>
      </c>
      <c r="N6909" s="4" t="str" cm="1">
        <f t="array" ref="N6909">_xlfn.SWITCH(E6909,"Delhi","North","Chennai","South","Hyderabad","South","Mumbai","Central","Bangalore","South")</f>
        <v>North</v>
      </c>
      <c r="O6909" s="12">
        <v>112483.75</v>
      </c>
      <c r="P6909" s="4">
        <f>Table1[[#This Row],[Delivery_Date]]-Table1[[#This Row],[Order_Date]]</f>
        <v>14</v>
      </c>
      <c r="Q6909" s="4" t="str">
        <f>IF(Table1[[#This Row],[Delivery delay days]]&gt;5,"delay","on time")</f>
        <v>delay</v>
      </c>
      <c r="R6909" s="10">
        <f>DATEVALUE(Table1[[#This Row],[Delivery_Date]])</f>
        <v>45221</v>
      </c>
      <c r="S6909" s="10">
        <f>DATEVALUE(Table1[[#This Row],[Order_Date]])</f>
        <v>45207</v>
      </c>
      <c r="T6909" s="4" t="str" cm="1">
        <f t="array" ref="T6909">_xlfn.IFS(Table1[[#This Row],[Inventory_Level]]&lt;=200,"low",Table1[[#This Row],[Inventory_Level]]&gt;=700,"high",Table1[[#This Row],[Inventory_Level]]&gt;200,"medium")</f>
        <v>medium</v>
      </c>
    </row>
    <row r="6910" spans="1:20" x14ac:dyDescent="0.35">
      <c r="A6910" s="4">
        <v>6909</v>
      </c>
      <c r="B6910" s="4" t="s">
        <v>23</v>
      </c>
      <c r="C6910" s="4" t="s">
        <v>38</v>
      </c>
      <c r="D6910" s="4" t="s">
        <v>25</v>
      </c>
      <c r="E6910" s="4" t="s">
        <v>26</v>
      </c>
      <c r="F6910" s="10" t="s">
        <v>248</v>
      </c>
      <c r="G6910" s="11" t="s">
        <v>185</v>
      </c>
      <c r="H6910" s="4">
        <v>57</v>
      </c>
      <c r="I6910" s="12">
        <v>15886.92</v>
      </c>
      <c r="J6910" s="12">
        <v>905554.44</v>
      </c>
      <c r="K6910" s="12">
        <v>4961.68</v>
      </c>
      <c r="L6910" s="4">
        <v>489</v>
      </c>
      <c r="M6910" s="4" t="s">
        <v>21</v>
      </c>
      <c r="N6910" s="4" t="str" cm="1">
        <f t="array" ref="N6910">_xlfn.SWITCH(E6910,"Delhi","North","Chennai","South","Hyderabad","South","Mumbai","Central","Bangalore","South")</f>
        <v>South</v>
      </c>
      <c r="O6910" s="12">
        <v>182703.79</v>
      </c>
      <c r="P6910" s="4">
        <f>Table1[[#This Row],[Delivery_Date]]-Table1[[#This Row],[Order_Date]]</f>
        <v>12</v>
      </c>
      <c r="Q6910" s="4" t="str">
        <f>IF(Table1[[#This Row],[Delivery delay days]]&gt;5,"delay","on time")</f>
        <v>delay</v>
      </c>
      <c r="R6910" s="10">
        <f>DATEVALUE(Table1[[#This Row],[Delivery_Date]])</f>
        <v>45041</v>
      </c>
      <c r="S6910" s="10">
        <f>DATEVALUE(Table1[[#This Row],[Order_Date]])</f>
        <v>45029</v>
      </c>
      <c r="T6910" s="4" t="str" cm="1">
        <f t="array" ref="T6910">_xlfn.IFS(Table1[[#This Row],[Inventory_Level]]&lt;=200,"low",Table1[[#This Row],[Inventory_Level]]&gt;=700,"high",Table1[[#This Row],[Inventory_Level]]&gt;200,"medium")</f>
        <v>medium</v>
      </c>
    </row>
    <row r="6911" spans="1:20" x14ac:dyDescent="0.35">
      <c r="A6911" s="4">
        <v>6910</v>
      </c>
      <c r="B6911" s="4" t="s">
        <v>65</v>
      </c>
      <c r="C6911" s="4" t="s">
        <v>38</v>
      </c>
      <c r="D6911" s="4" t="s">
        <v>45</v>
      </c>
      <c r="E6911" s="4" t="s">
        <v>46</v>
      </c>
      <c r="F6911" s="10" t="s">
        <v>170</v>
      </c>
      <c r="G6911" s="11" t="s">
        <v>329</v>
      </c>
      <c r="H6911" s="4">
        <v>2</v>
      </c>
      <c r="I6911" s="12">
        <v>14808.79</v>
      </c>
      <c r="J6911" s="12">
        <v>29617.58</v>
      </c>
      <c r="K6911" s="12">
        <v>531.73</v>
      </c>
      <c r="L6911" s="4">
        <v>532</v>
      </c>
      <c r="M6911" s="4" t="s">
        <v>35</v>
      </c>
      <c r="N6911" s="4" t="str" cm="1">
        <f t="array" ref="N6911">_xlfn.SWITCH(E6911,"Delhi","North","Chennai","South","Hyderabad","South","Mumbai","Central","Bangalore","South")</f>
        <v>South</v>
      </c>
      <c r="O6911" s="12">
        <v>5597.48</v>
      </c>
      <c r="P6911" s="4">
        <f>Table1[[#This Row],[Delivery_Date]]-Table1[[#This Row],[Order_Date]]</f>
        <v>2</v>
      </c>
      <c r="Q6911" s="4" t="str">
        <f>IF(Table1[[#This Row],[Delivery delay days]]&gt;5,"delay","on time")</f>
        <v>on time</v>
      </c>
      <c r="R6911" s="10">
        <f>DATEVALUE(Table1[[#This Row],[Delivery_Date]])</f>
        <v>45130</v>
      </c>
      <c r="S6911" s="10">
        <f>DATEVALUE(Table1[[#This Row],[Order_Date]])</f>
        <v>45128</v>
      </c>
      <c r="T6911" s="4" t="str" cm="1">
        <f t="array" ref="T6911">_xlfn.IFS(Table1[[#This Row],[Inventory_Level]]&lt;=200,"low",Table1[[#This Row],[Inventory_Level]]&gt;=700,"high",Table1[[#This Row],[Inventory_Level]]&gt;200,"medium")</f>
        <v>medium</v>
      </c>
    </row>
    <row r="6912" spans="1:20" x14ac:dyDescent="0.35">
      <c r="A6912" s="4">
        <v>6911</v>
      </c>
      <c r="B6912" s="4" t="s">
        <v>51</v>
      </c>
      <c r="C6912" s="4" t="s">
        <v>16</v>
      </c>
      <c r="D6912" s="4" t="s">
        <v>32</v>
      </c>
      <c r="E6912" s="4" t="s">
        <v>60</v>
      </c>
      <c r="F6912" s="10" t="s">
        <v>190</v>
      </c>
      <c r="G6912" s="11" t="s">
        <v>329</v>
      </c>
      <c r="H6912" s="4">
        <v>60</v>
      </c>
      <c r="I6912" s="12">
        <v>2078.17</v>
      </c>
      <c r="J6912" s="12">
        <v>124690.2</v>
      </c>
      <c r="K6912" s="12">
        <v>2198.5100000000002</v>
      </c>
      <c r="L6912" s="4">
        <v>699</v>
      </c>
      <c r="M6912" s="4" t="s">
        <v>35</v>
      </c>
      <c r="N6912" s="4" t="str" cm="1">
        <f t="array" ref="N6912">_xlfn.SWITCH(E6912,"Delhi","North","Chennai","South","Hyderabad","South","Mumbai","Central","Bangalore","South")</f>
        <v>South</v>
      </c>
      <c r="O6912" s="12">
        <v>26961.42</v>
      </c>
      <c r="P6912" s="4">
        <f>Table1[[#This Row],[Delivery_Date]]-Table1[[#This Row],[Order_Date]]</f>
        <v>11</v>
      </c>
      <c r="Q6912" s="4" t="str">
        <f>IF(Table1[[#This Row],[Delivery delay days]]&gt;5,"delay","on time")</f>
        <v>delay</v>
      </c>
      <c r="R6912" s="10">
        <f>DATEVALUE(Table1[[#This Row],[Delivery_Date]])</f>
        <v>45130</v>
      </c>
      <c r="S6912" s="10">
        <f>DATEVALUE(Table1[[#This Row],[Order_Date]])</f>
        <v>45119</v>
      </c>
      <c r="T6912" s="4" t="str" cm="1">
        <f t="array" ref="T6912">_xlfn.IFS(Table1[[#This Row],[Inventory_Level]]&lt;=200,"low",Table1[[#This Row],[Inventory_Level]]&gt;=700,"high",Table1[[#This Row],[Inventory_Level]]&gt;200,"medium")</f>
        <v>medium</v>
      </c>
    </row>
    <row r="6913" spans="1:20" x14ac:dyDescent="0.35">
      <c r="A6913" s="4">
        <v>6912</v>
      </c>
      <c r="B6913" s="4" t="s">
        <v>23</v>
      </c>
      <c r="C6913" s="4" t="s">
        <v>38</v>
      </c>
      <c r="D6913" s="4" t="s">
        <v>32</v>
      </c>
      <c r="E6913" s="4" t="s">
        <v>60</v>
      </c>
      <c r="F6913" s="10" t="s">
        <v>352</v>
      </c>
      <c r="G6913" s="11" t="s">
        <v>372</v>
      </c>
      <c r="H6913" s="4">
        <v>29</v>
      </c>
      <c r="I6913" s="12">
        <v>20140.78</v>
      </c>
      <c r="J6913" s="12">
        <v>584082.62</v>
      </c>
      <c r="K6913" s="12">
        <v>2155.0100000000002</v>
      </c>
      <c r="L6913" s="4">
        <v>251</v>
      </c>
      <c r="M6913" s="4" t="s">
        <v>42</v>
      </c>
      <c r="N6913" s="4" t="str" cm="1">
        <f t="array" ref="N6913">_xlfn.SWITCH(E6913,"Delhi","North","Chennai","South","Hyderabad","South","Mumbai","Central","Bangalore","South")</f>
        <v>South</v>
      </c>
      <c r="O6913" s="12">
        <v>143063.01999999999</v>
      </c>
      <c r="P6913" s="4">
        <f>Table1[[#This Row],[Delivery_Date]]-Table1[[#This Row],[Order_Date]]</f>
        <v>6</v>
      </c>
      <c r="Q6913" s="4" t="str">
        <f>IF(Table1[[#This Row],[Delivery delay days]]&gt;5,"delay","on time")</f>
        <v>delay</v>
      </c>
      <c r="R6913" s="10">
        <f>DATEVALUE(Table1[[#This Row],[Delivery_Date]])</f>
        <v>44956</v>
      </c>
      <c r="S6913" s="10">
        <f>DATEVALUE(Table1[[#This Row],[Order_Date]])</f>
        <v>44950</v>
      </c>
      <c r="T6913" s="4" t="str" cm="1">
        <f t="array" ref="T6913">_xlfn.IFS(Table1[[#This Row],[Inventory_Level]]&lt;=200,"low",Table1[[#This Row],[Inventory_Level]]&gt;=700,"high",Table1[[#This Row],[Inventory_Level]]&gt;200,"medium")</f>
        <v>medium</v>
      </c>
    </row>
    <row r="6914" spans="1:20" x14ac:dyDescent="0.35">
      <c r="A6914" s="4">
        <v>6913</v>
      </c>
      <c r="B6914" s="4" t="s">
        <v>51</v>
      </c>
      <c r="C6914" s="4" t="s">
        <v>24</v>
      </c>
      <c r="D6914" s="4" t="s">
        <v>39</v>
      </c>
      <c r="E6914" s="4" t="s">
        <v>60</v>
      </c>
      <c r="F6914" s="10" t="s">
        <v>378</v>
      </c>
      <c r="G6914" s="11" t="s">
        <v>50</v>
      </c>
      <c r="H6914" s="4">
        <v>54</v>
      </c>
      <c r="I6914" s="12">
        <v>18287.5</v>
      </c>
      <c r="J6914" s="12">
        <v>987525</v>
      </c>
      <c r="K6914" s="12">
        <v>231.72</v>
      </c>
      <c r="L6914" s="4">
        <v>92</v>
      </c>
      <c r="M6914" s="4" t="s">
        <v>21</v>
      </c>
      <c r="N6914" s="4" t="str" cm="1">
        <f t="array" ref="N6914">_xlfn.SWITCH(E6914,"Delhi","North","Chennai","South","Hyderabad","South","Mumbai","Central","Bangalore","South")</f>
        <v>South</v>
      </c>
      <c r="O6914" s="12">
        <v>175114.35</v>
      </c>
      <c r="P6914" s="4">
        <f>Table1[[#This Row],[Delivery_Date]]-Table1[[#This Row],[Order_Date]]</f>
        <v>9</v>
      </c>
      <c r="Q6914" s="4" t="str">
        <f>IF(Table1[[#This Row],[Delivery delay days]]&gt;5,"delay","on time")</f>
        <v>delay</v>
      </c>
      <c r="R6914" s="10">
        <f>DATEVALUE(Table1[[#This Row],[Delivery_Date]])</f>
        <v>45129</v>
      </c>
      <c r="S6914" s="10">
        <f>DATEVALUE(Table1[[#This Row],[Order_Date]])</f>
        <v>45120</v>
      </c>
      <c r="T6914" s="4" t="str" cm="1">
        <f t="array" ref="T6914">_xlfn.IFS(Table1[[#This Row],[Inventory_Level]]&lt;=200,"low",Table1[[#This Row],[Inventory_Level]]&gt;=700,"high",Table1[[#This Row],[Inventory_Level]]&gt;200,"medium")</f>
        <v>low</v>
      </c>
    </row>
    <row r="6915" spans="1:20" x14ac:dyDescent="0.35">
      <c r="A6915" s="4">
        <v>6914</v>
      </c>
      <c r="B6915" s="4" t="s">
        <v>65</v>
      </c>
      <c r="C6915" s="4" t="s">
        <v>38</v>
      </c>
      <c r="D6915" s="4" t="s">
        <v>45</v>
      </c>
      <c r="E6915" s="4" t="s">
        <v>18</v>
      </c>
      <c r="F6915" s="10" t="s">
        <v>128</v>
      </c>
      <c r="G6915" s="11" t="s">
        <v>279</v>
      </c>
      <c r="H6915" s="4">
        <v>95</v>
      </c>
      <c r="I6915" s="12">
        <v>18897.2</v>
      </c>
      <c r="J6915" s="12">
        <v>1795234</v>
      </c>
      <c r="K6915" s="12">
        <v>1161.26</v>
      </c>
      <c r="L6915" s="4">
        <v>148</v>
      </c>
      <c r="M6915" s="4" t="s">
        <v>42</v>
      </c>
      <c r="N6915" s="4" t="str" cm="1">
        <f t="array" ref="N6915">_xlfn.SWITCH(E6915,"Delhi","North","Chennai","South","Hyderabad","South","Mumbai","Central","Bangalore","South")</f>
        <v>North</v>
      </c>
      <c r="O6915" s="12">
        <v>222581.12</v>
      </c>
      <c r="P6915" s="4">
        <f>Table1[[#This Row],[Delivery_Date]]-Table1[[#This Row],[Order_Date]]</f>
        <v>11</v>
      </c>
      <c r="Q6915" s="4" t="str">
        <f>IF(Table1[[#This Row],[Delivery delay days]]&gt;5,"delay","on time")</f>
        <v>delay</v>
      </c>
      <c r="R6915" s="10">
        <f>DATEVALUE(Table1[[#This Row],[Delivery_Date]])</f>
        <v>45171</v>
      </c>
      <c r="S6915" s="10">
        <f>DATEVALUE(Table1[[#This Row],[Order_Date]])</f>
        <v>45160</v>
      </c>
      <c r="T6915" s="4" t="str" cm="1">
        <f t="array" ref="T6915">_xlfn.IFS(Table1[[#This Row],[Inventory_Level]]&lt;=200,"low",Table1[[#This Row],[Inventory_Level]]&gt;=700,"high",Table1[[#This Row],[Inventory_Level]]&gt;200,"medium")</f>
        <v>low</v>
      </c>
    </row>
    <row r="6916" spans="1:20" x14ac:dyDescent="0.35">
      <c r="A6916" s="4">
        <v>6915</v>
      </c>
      <c r="B6916" s="4" t="s">
        <v>31</v>
      </c>
      <c r="C6916" s="4" t="s">
        <v>16</v>
      </c>
      <c r="D6916" s="4" t="s">
        <v>25</v>
      </c>
      <c r="E6916" s="4" t="s">
        <v>46</v>
      </c>
      <c r="F6916" s="10" t="s">
        <v>54</v>
      </c>
      <c r="G6916" s="11" t="s">
        <v>164</v>
      </c>
      <c r="H6916" s="4">
        <v>85</v>
      </c>
      <c r="I6916" s="12">
        <v>28614.47</v>
      </c>
      <c r="J6916" s="12">
        <v>2432229.9500000002</v>
      </c>
      <c r="K6916" s="12">
        <v>4889.84</v>
      </c>
      <c r="L6916" s="4">
        <v>875</v>
      </c>
      <c r="M6916" s="4" t="s">
        <v>21</v>
      </c>
      <c r="N6916" s="4" t="str" cm="1">
        <f t="array" ref="N6916">_xlfn.SWITCH(E6916,"Delhi","North","Chennai","South","Hyderabad","South","Mumbai","Central","Bangalore","South")</f>
        <v>South</v>
      </c>
      <c r="O6916" s="12">
        <v>553192.49</v>
      </c>
      <c r="P6916" s="4">
        <f>Table1[[#This Row],[Delivery_Date]]-Table1[[#This Row],[Order_Date]]</f>
        <v>14</v>
      </c>
      <c r="Q6916" s="4" t="str">
        <f>IF(Table1[[#This Row],[Delivery delay days]]&gt;5,"delay","on time")</f>
        <v>delay</v>
      </c>
      <c r="R6916" s="10">
        <f>DATEVALUE(Table1[[#This Row],[Delivery_Date]])</f>
        <v>45226</v>
      </c>
      <c r="S6916" s="10">
        <f>DATEVALUE(Table1[[#This Row],[Order_Date]])</f>
        <v>45212</v>
      </c>
      <c r="T6916" s="4" t="str" cm="1">
        <f t="array" ref="T6916">_xlfn.IFS(Table1[[#This Row],[Inventory_Level]]&lt;=200,"low",Table1[[#This Row],[Inventory_Level]]&gt;=700,"high",Table1[[#This Row],[Inventory_Level]]&gt;200,"medium")</f>
        <v>high</v>
      </c>
    </row>
    <row r="6917" spans="1:20" x14ac:dyDescent="0.35">
      <c r="A6917" s="4">
        <v>6916</v>
      </c>
      <c r="B6917" s="4" t="s">
        <v>15</v>
      </c>
      <c r="C6917" s="4" t="s">
        <v>16</v>
      </c>
      <c r="D6917" s="4" t="s">
        <v>25</v>
      </c>
      <c r="E6917" s="4" t="s">
        <v>46</v>
      </c>
      <c r="F6917" s="10" t="s">
        <v>380</v>
      </c>
      <c r="G6917" s="11" t="s">
        <v>159</v>
      </c>
      <c r="H6917" s="4">
        <v>42</v>
      </c>
      <c r="I6917" s="12">
        <v>27634</v>
      </c>
      <c r="J6917" s="12">
        <v>1160628</v>
      </c>
      <c r="K6917" s="12">
        <v>765.56</v>
      </c>
      <c r="L6917" s="4">
        <v>847</v>
      </c>
      <c r="M6917" s="4" t="s">
        <v>42</v>
      </c>
      <c r="N6917" s="4" t="str" cm="1">
        <f t="array" ref="N6917">_xlfn.SWITCH(E6917,"Delhi","North","Chennai","South","Hyderabad","South","Mumbai","Central","Bangalore","South")</f>
        <v>South</v>
      </c>
      <c r="O6917" s="12">
        <v>96066.47</v>
      </c>
      <c r="P6917" s="4">
        <f>Table1[[#This Row],[Delivery_Date]]-Table1[[#This Row],[Order_Date]]</f>
        <v>12</v>
      </c>
      <c r="Q6917" s="4" t="str">
        <f>IF(Table1[[#This Row],[Delivery delay days]]&gt;5,"delay","on time")</f>
        <v>delay</v>
      </c>
      <c r="R6917" s="10">
        <f>DATEVALUE(Table1[[#This Row],[Delivery_Date]])</f>
        <v>45164</v>
      </c>
      <c r="S6917" s="10">
        <f>DATEVALUE(Table1[[#This Row],[Order_Date]])</f>
        <v>45152</v>
      </c>
      <c r="T6917" s="4" t="str" cm="1">
        <f t="array" ref="T6917">_xlfn.IFS(Table1[[#This Row],[Inventory_Level]]&lt;=200,"low",Table1[[#This Row],[Inventory_Level]]&gt;=700,"high",Table1[[#This Row],[Inventory_Level]]&gt;200,"medium")</f>
        <v>high</v>
      </c>
    </row>
    <row r="6918" spans="1:20" x14ac:dyDescent="0.35">
      <c r="A6918" s="4">
        <v>6917</v>
      </c>
      <c r="B6918" s="4" t="s">
        <v>44</v>
      </c>
      <c r="C6918" s="4" t="s">
        <v>38</v>
      </c>
      <c r="D6918" s="4" t="s">
        <v>45</v>
      </c>
      <c r="E6918" s="4" t="s">
        <v>26</v>
      </c>
      <c r="F6918" s="10" t="s">
        <v>335</v>
      </c>
      <c r="G6918" s="11" t="s">
        <v>285</v>
      </c>
      <c r="H6918" s="4">
        <v>64</v>
      </c>
      <c r="I6918" s="12">
        <v>27591.02</v>
      </c>
      <c r="J6918" s="12">
        <v>1765825.28</v>
      </c>
      <c r="K6918" s="12">
        <v>435.09</v>
      </c>
      <c r="L6918" s="4">
        <v>471</v>
      </c>
      <c r="M6918" s="4" t="s">
        <v>42</v>
      </c>
      <c r="N6918" s="4" t="str" cm="1">
        <f t="array" ref="N6918">_xlfn.SWITCH(E6918,"Delhi","North","Chennai","South","Hyderabad","South","Mumbai","Central","Bangalore","South")</f>
        <v>South</v>
      </c>
      <c r="O6918" s="12">
        <v>131390.09</v>
      </c>
      <c r="P6918" s="4">
        <f>Table1[[#This Row],[Delivery_Date]]-Table1[[#This Row],[Order_Date]]</f>
        <v>5</v>
      </c>
      <c r="Q6918" s="4" t="str">
        <f>IF(Table1[[#This Row],[Delivery delay days]]&gt;5,"delay","on time")</f>
        <v>on time</v>
      </c>
      <c r="R6918" s="10">
        <f>DATEVALUE(Table1[[#This Row],[Delivery_Date]])</f>
        <v>45194</v>
      </c>
      <c r="S6918" s="10">
        <f>DATEVALUE(Table1[[#This Row],[Order_Date]])</f>
        <v>45189</v>
      </c>
      <c r="T6918" s="4" t="str" cm="1">
        <f t="array" ref="T6918">_xlfn.IFS(Table1[[#This Row],[Inventory_Level]]&lt;=200,"low",Table1[[#This Row],[Inventory_Level]]&gt;=700,"high",Table1[[#This Row],[Inventory_Level]]&gt;200,"medium")</f>
        <v>medium</v>
      </c>
    </row>
    <row r="6919" spans="1:20" x14ac:dyDescent="0.35">
      <c r="A6919" s="4">
        <v>6918</v>
      </c>
      <c r="B6919" s="4" t="s">
        <v>51</v>
      </c>
      <c r="C6919" s="4" t="s">
        <v>16</v>
      </c>
      <c r="D6919" s="4" t="s">
        <v>39</v>
      </c>
      <c r="E6919" s="4" t="s">
        <v>52</v>
      </c>
      <c r="F6919" s="10" t="s">
        <v>155</v>
      </c>
      <c r="G6919" s="11" t="s">
        <v>127</v>
      </c>
      <c r="H6919" s="4">
        <v>99</v>
      </c>
      <c r="I6919" s="12">
        <v>27657.38</v>
      </c>
      <c r="J6919" s="12">
        <v>2738080.62</v>
      </c>
      <c r="K6919" s="12">
        <v>110.85</v>
      </c>
      <c r="L6919" s="4">
        <v>587</v>
      </c>
      <c r="M6919" s="4" t="s">
        <v>21</v>
      </c>
      <c r="N6919" s="4" t="str" cm="1">
        <f t="array" ref="N6919">_xlfn.SWITCH(E6919,"Delhi","North","Chennai","South","Hyderabad","South","Mumbai","Central","Bangalore","South")</f>
        <v>Central</v>
      </c>
      <c r="O6919" s="12">
        <v>538922.31999999995</v>
      </c>
      <c r="P6919" s="4">
        <f>Table1[[#This Row],[Delivery_Date]]-Table1[[#This Row],[Order_Date]]</f>
        <v>2</v>
      </c>
      <c r="Q6919" s="4" t="str">
        <f>IF(Table1[[#This Row],[Delivery delay days]]&gt;5,"delay","on time")</f>
        <v>on time</v>
      </c>
      <c r="R6919" s="10">
        <f>DATEVALUE(Table1[[#This Row],[Delivery_Date]])</f>
        <v>44966</v>
      </c>
      <c r="S6919" s="10">
        <f>DATEVALUE(Table1[[#This Row],[Order_Date]])</f>
        <v>44964</v>
      </c>
      <c r="T6919" s="4" t="str" cm="1">
        <f t="array" ref="T6919">_xlfn.IFS(Table1[[#This Row],[Inventory_Level]]&lt;=200,"low",Table1[[#This Row],[Inventory_Level]]&gt;=700,"high",Table1[[#This Row],[Inventory_Level]]&gt;200,"medium")</f>
        <v>medium</v>
      </c>
    </row>
    <row r="6920" spans="1:20" x14ac:dyDescent="0.35">
      <c r="A6920" s="4">
        <v>6919</v>
      </c>
      <c r="B6920" s="4" t="s">
        <v>59</v>
      </c>
      <c r="C6920" s="4" t="s">
        <v>38</v>
      </c>
      <c r="D6920" s="4" t="s">
        <v>32</v>
      </c>
      <c r="E6920" s="4" t="s">
        <v>26</v>
      </c>
      <c r="F6920" s="10" t="s">
        <v>127</v>
      </c>
      <c r="G6920" s="11" t="s">
        <v>152</v>
      </c>
      <c r="H6920" s="4">
        <v>71</v>
      </c>
      <c r="I6920" s="12">
        <v>42409.97</v>
      </c>
      <c r="J6920" s="12">
        <v>3011107.87</v>
      </c>
      <c r="K6920" s="12">
        <v>4011.09</v>
      </c>
      <c r="L6920" s="4">
        <v>961</v>
      </c>
      <c r="M6920" s="4" t="s">
        <v>21</v>
      </c>
      <c r="N6920" s="4" t="str" cm="1">
        <f t="array" ref="N6920">_xlfn.SWITCH(E6920,"Delhi","North","Chennai","South","Hyderabad","South","Mumbai","Central","Bangalore","South")</f>
        <v>South</v>
      </c>
      <c r="O6920" s="12">
        <v>366733.75</v>
      </c>
      <c r="P6920" s="4">
        <f>Table1[[#This Row],[Delivery_Date]]-Table1[[#This Row],[Order_Date]]</f>
        <v>9</v>
      </c>
      <c r="Q6920" s="4" t="str">
        <f>IF(Table1[[#This Row],[Delivery delay days]]&gt;5,"delay","on time")</f>
        <v>delay</v>
      </c>
      <c r="R6920" s="10">
        <f>DATEVALUE(Table1[[#This Row],[Delivery_Date]])</f>
        <v>44975</v>
      </c>
      <c r="S6920" s="10">
        <f>DATEVALUE(Table1[[#This Row],[Order_Date]])</f>
        <v>44966</v>
      </c>
      <c r="T6920" s="4" t="str" cm="1">
        <f t="array" ref="T6920">_xlfn.IFS(Table1[[#This Row],[Inventory_Level]]&lt;=200,"low",Table1[[#This Row],[Inventory_Level]]&gt;=700,"high",Table1[[#This Row],[Inventory_Level]]&gt;200,"medium")</f>
        <v>high</v>
      </c>
    </row>
    <row r="6921" spans="1:20" x14ac:dyDescent="0.35">
      <c r="A6921" s="4">
        <v>6920</v>
      </c>
      <c r="B6921" s="4" t="s">
        <v>59</v>
      </c>
      <c r="C6921" s="4" t="s">
        <v>16</v>
      </c>
      <c r="D6921" s="4" t="s">
        <v>39</v>
      </c>
      <c r="E6921" s="4" t="s">
        <v>18</v>
      </c>
      <c r="F6921" s="10" t="s">
        <v>241</v>
      </c>
      <c r="G6921" s="11" t="s">
        <v>202</v>
      </c>
      <c r="H6921" s="4">
        <v>28</v>
      </c>
      <c r="I6921" s="12">
        <v>6235.04</v>
      </c>
      <c r="J6921" s="12">
        <v>174581.12</v>
      </c>
      <c r="K6921" s="12">
        <v>2982.8</v>
      </c>
      <c r="L6921" s="4">
        <v>785</v>
      </c>
      <c r="M6921" s="4" t="s">
        <v>21</v>
      </c>
      <c r="N6921" s="4" t="str" cm="1">
        <f t="array" ref="N6921">_xlfn.SWITCH(E6921,"Delhi","North","Chennai","South","Hyderabad","South","Mumbai","Central","Bangalore","South")</f>
        <v>North</v>
      </c>
      <c r="O6921" s="12">
        <v>37921.29</v>
      </c>
      <c r="P6921" s="4">
        <f>Table1[[#This Row],[Delivery_Date]]-Table1[[#This Row],[Order_Date]]</f>
        <v>1</v>
      </c>
      <c r="Q6921" s="4" t="str">
        <f>IF(Table1[[#This Row],[Delivery delay days]]&gt;5,"delay","on time")</f>
        <v>on time</v>
      </c>
      <c r="R6921" s="10">
        <f>DATEVALUE(Table1[[#This Row],[Delivery_Date]])</f>
        <v>45001</v>
      </c>
      <c r="S6921" s="10">
        <f>DATEVALUE(Table1[[#This Row],[Order_Date]])</f>
        <v>45000</v>
      </c>
      <c r="T6921" s="4" t="str" cm="1">
        <f t="array" ref="T6921">_xlfn.IFS(Table1[[#This Row],[Inventory_Level]]&lt;=200,"low",Table1[[#This Row],[Inventory_Level]]&gt;=700,"high",Table1[[#This Row],[Inventory_Level]]&gt;200,"medium")</f>
        <v>high</v>
      </c>
    </row>
    <row r="6922" spans="1:20" x14ac:dyDescent="0.35">
      <c r="A6922" s="4">
        <v>6921</v>
      </c>
      <c r="B6922" s="4" t="s">
        <v>15</v>
      </c>
      <c r="C6922" s="4" t="s">
        <v>24</v>
      </c>
      <c r="D6922" s="4" t="s">
        <v>32</v>
      </c>
      <c r="E6922" s="4" t="s">
        <v>46</v>
      </c>
      <c r="F6922" s="10" t="s">
        <v>361</v>
      </c>
      <c r="G6922" s="11" t="s">
        <v>364</v>
      </c>
      <c r="H6922" s="4">
        <v>3</v>
      </c>
      <c r="I6922" s="12">
        <v>15148.38</v>
      </c>
      <c r="J6922" s="12">
        <v>45445.14</v>
      </c>
      <c r="K6922" s="12">
        <v>4901.38</v>
      </c>
      <c r="L6922" s="4">
        <v>73</v>
      </c>
      <c r="M6922" s="4" t="s">
        <v>42</v>
      </c>
      <c r="N6922" s="4" t="str" cm="1">
        <f t="array" ref="N6922">_xlfn.SWITCH(E6922,"Delhi","North","Chennai","South","Hyderabad","South","Mumbai","Central","Bangalore","South")</f>
        <v>South</v>
      </c>
      <c r="O6922" s="12">
        <v>8118.81</v>
      </c>
      <c r="P6922" s="4">
        <f>Table1[[#This Row],[Delivery_Date]]-Table1[[#This Row],[Order_Date]]</f>
        <v>14</v>
      </c>
      <c r="Q6922" s="4" t="str">
        <f>IF(Table1[[#This Row],[Delivery delay days]]&gt;5,"delay","on time")</f>
        <v>delay</v>
      </c>
      <c r="R6922" s="10">
        <f>DATEVALUE(Table1[[#This Row],[Delivery_Date]])</f>
        <v>45049</v>
      </c>
      <c r="S6922" s="10">
        <f>DATEVALUE(Table1[[#This Row],[Order_Date]])</f>
        <v>45035</v>
      </c>
      <c r="T6922" s="4" t="str" cm="1">
        <f t="array" ref="T6922">_xlfn.IFS(Table1[[#This Row],[Inventory_Level]]&lt;=200,"low",Table1[[#This Row],[Inventory_Level]]&gt;=700,"high",Table1[[#This Row],[Inventory_Level]]&gt;200,"medium")</f>
        <v>low</v>
      </c>
    </row>
    <row r="6923" spans="1:20" x14ac:dyDescent="0.35">
      <c r="A6923" s="4">
        <v>6922</v>
      </c>
      <c r="B6923" s="4" t="s">
        <v>59</v>
      </c>
      <c r="C6923" s="4" t="s">
        <v>24</v>
      </c>
      <c r="D6923" s="4" t="s">
        <v>17</v>
      </c>
      <c r="E6923" s="4" t="s">
        <v>18</v>
      </c>
      <c r="F6923" s="10" t="s">
        <v>86</v>
      </c>
      <c r="G6923" s="11" t="s">
        <v>414</v>
      </c>
      <c r="H6923" s="4">
        <v>42</v>
      </c>
      <c r="I6923" s="12">
        <v>11649.6</v>
      </c>
      <c r="J6923" s="12">
        <v>489283.2</v>
      </c>
      <c r="K6923" s="12">
        <v>2990.5</v>
      </c>
      <c r="L6923" s="4">
        <v>816</v>
      </c>
      <c r="M6923" s="4" t="s">
        <v>29</v>
      </c>
      <c r="N6923" s="4" t="str" cm="1">
        <f t="array" ref="N6923">_xlfn.SWITCH(E6923,"Delhi","North","Chennai","South","Hyderabad","South","Mumbai","Central","Bangalore","South")</f>
        <v>North</v>
      </c>
      <c r="O6923" s="12">
        <v>99639.18</v>
      </c>
      <c r="P6923" s="4">
        <f>Table1[[#This Row],[Delivery_Date]]-Table1[[#This Row],[Order_Date]]</f>
        <v>6</v>
      </c>
      <c r="Q6923" s="4" t="str">
        <f>IF(Table1[[#This Row],[Delivery delay days]]&gt;5,"delay","on time")</f>
        <v>delay</v>
      </c>
      <c r="R6923" s="10">
        <f>DATEVALUE(Table1[[#This Row],[Delivery_Date]])</f>
        <v>45298</v>
      </c>
      <c r="S6923" s="10">
        <f>DATEVALUE(Table1[[#This Row],[Order_Date]])</f>
        <v>45292</v>
      </c>
      <c r="T6923" s="4" t="str" cm="1">
        <f t="array" ref="T6923">_xlfn.IFS(Table1[[#This Row],[Inventory_Level]]&lt;=200,"low",Table1[[#This Row],[Inventory_Level]]&gt;=700,"high",Table1[[#This Row],[Inventory_Level]]&gt;200,"medium")</f>
        <v>high</v>
      </c>
    </row>
    <row r="6924" spans="1:20" x14ac:dyDescent="0.35">
      <c r="A6924" s="4">
        <v>6923</v>
      </c>
      <c r="B6924" s="4" t="s">
        <v>37</v>
      </c>
      <c r="C6924" s="4" t="s">
        <v>16</v>
      </c>
      <c r="D6924" s="4" t="s">
        <v>17</v>
      </c>
      <c r="E6924" s="4" t="s">
        <v>18</v>
      </c>
      <c r="F6924" s="10" t="s">
        <v>170</v>
      </c>
      <c r="G6924" s="11" t="s">
        <v>186</v>
      </c>
      <c r="H6924" s="4">
        <v>84</v>
      </c>
      <c r="I6924" s="12">
        <v>45149.67</v>
      </c>
      <c r="J6924" s="12">
        <v>3792572.28</v>
      </c>
      <c r="K6924" s="12">
        <v>4197.8500000000004</v>
      </c>
      <c r="L6924" s="4">
        <v>968</v>
      </c>
      <c r="M6924" s="4" t="s">
        <v>35</v>
      </c>
      <c r="N6924" s="4" t="str" cm="1">
        <f t="array" ref="N6924">_xlfn.SWITCH(E6924,"Delhi","North","Chennai","South","Hyderabad","South","Mumbai","Central","Bangalore","South")</f>
        <v>North</v>
      </c>
      <c r="O6924" s="12">
        <v>267637.53000000003</v>
      </c>
      <c r="P6924" s="4">
        <f>Table1[[#This Row],[Delivery_Date]]-Table1[[#This Row],[Order_Date]]</f>
        <v>14</v>
      </c>
      <c r="Q6924" s="4" t="str">
        <f>IF(Table1[[#This Row],[Delivery delay days]]&gt;5,"delay","on time")</f>
        <v>delay</v>
      </c>
      <c r="R6924" s="10">
        <f>DATEVALUE(Table1[[#This Row],[Delivery_Date]])</f>
        <v>45142</v>
      </c>
      <c r="S6924" s="10">
        <f>DATEVALUE(Table1[[#This Row],[Order_Date]])</f>
        <v>45128</v>
      </c>
      <c r="T6924" s="4" t="str" cm="1">
        <f t="array" ref="T6924">_xlfn.IFS(Table1[[#This Row],[Inventory_Level]]&lt;=200,"low",Table1[[#This Row],[Inventory_Level]]&gt;=700,"high",Table1[[#This Row],[Inventory_Level]]&gt;200,"medium")</f>
        <v>high</v>
      </c>
    </row>
    <row r="6925" spans="1:20" x14ac:dyDescent="0.35">
      <c r="A6925" s="4">
        <v>6924</v>
      </c>
      <c r="B6925" s="4" t="s">
        <v>44</v>
      </c>
      <c r="C6925" s="4" t="s">
        <v>24</v>
      </c>
      <c r="D6925" s="4" t="s">
        <v>32</v>
      </c>
      <c r="E6925" s="4" t="s">
        <v>52</v>
      </c>
      <c r="F6925" s="10" t="s">
        <v>338</v>
      </c>
      <c r="G6925" s="11" t="s">
        <v>121</v>
      </c>
      <c r="H6925" s="4">
        <v>22</v>
      </c>
      <c r="I6925" s="12">
        <v>5579.87</v>
      </c>
      <c r="J6925" s="12">
        <v>122757.14</v>
      </c>
      <c r="K6925" s="12">
        <v>2455.91</v>
      </c>
      <c r="L6925" s="4">
        <v>810</v>
      </c>
      <c r="M6925" s="4" t="s">
        <v>29</v>
      </c>
      <c r="N6925" s="4" t="str" cm="1">
        <f t="array" ref="N6925">_xlfn.SWITCH(E6925,"Delhi","North","Chennai","South","Hyderabad","South","Mumbai","Central","Bangalore","South")</f>
        <v>Central</v>
      </c>
      <c r="O6925" s="12">
        <v>30297.1</v>
      </c>
      <c r="P6925" s="4">
        <f>Table1[[#This Row],[Delivery_Date]]-Table1[[#This Row],[Order_Date]]</f>
        <v>12</v>
      </c>
      <c r="Q6925" s="4" t="str">
        <f>IF(Table1[[#This Row],[Delivery delay days]]&gt;5,"delay","on time")</f>
        <v>delay</v>
      </c>
      <c r="R6925" s="10">
        <f>DATEVALUE(Table1[[#This Row],[Delivery_Date]])</f>
        <v>45083</v>
      </c>
      <c r="S6925" s="10">
        <f>DATEVALUE(Table1[[#This Row],[Order_Date]])</f>
        <v>45071</v>
      </c>
      <c r="T6925" s="4" t="str" cm="1">
        <f t="array" ref="T6925">_xlfn.IFS(Table1[[#This Row],[Inventory_Level]]&lt;=200,"low",Table1[[#This Row],[Inventory_Level]]&gt;=700,"high",Table1[[#This Row],[Inventory_Level]]&gt;200,"medium")</f>
        <v>high</v>
      </c>
    </row>
    <row r="6926" spans="1:20" x14ac:dyDescent="0.35">
      <c r="A6926" s="4">
        <v>6925</v>
      </c>
      <c r="B6926" s="4" t="s">
        <v>37</v>
      </c>
      <c r="C6926" s="4" t="s">
        <v>24</v>
      </c>
      <c r="D6926" s="4" t="s">
        <v>25</v>
      </c>
      <c r="E6926" s="4" t="s">
        <v>18</v>
      </c>
      <c r="F6926" s="10" t="s">
        <v>308</v>
      </c>
      <c r="G6926" s="11" t="s">
        <v>240</v>
      </c>
      <c r="H6926" s="4">
        <v>62</v>
      </c>
      <c r="I6926" s="12">
        <v>21028.43</v>
      </c>
      <c r="J6926" s="12">
        <v>1303762.6599999999</v>
      </c>
      <c r="K6926" s="12">
        <v>1366.88</v>
      </c>
      <c r="L6926" s="4">
        <v>541</v>
      </c>
      <c r="M6926" s="4" t="s">
        <v>29</v>
      </c>
      <c r="N6926" s="4" t="str" cm="1">
        <f t="array" ref="N6926">_xlfn.SWITCH(E6926,"Delhi","North","Chennai","South","Hyderabad","South","Mumbai","Central","Bangalore","South")</f>
        <v>North</v>
      </c>
      <c r="O6926" s="12">
        <v>102355.29</v>
      </c>
      <c r="P6926" s="4">
        <f>Table1[[#This Row],[Delivery_Date]]-Table1[[#This Row],[Order_Date]]</f>
        <v>3</v>
      </c>
      <c r="Q6926" s="4" t="str">
        <f>IF(Table1[[#This Row],[Delivery delay days]]&gt;5,"delay","on time")</f>
        <v>on time</v>
      </c>
      <c r="R6926" s="10">
        <f>DATEVALUE(Table1[[#This Row],[Delivery_Date]])</f>
        <v>45284</v>
      </c>
      <c r="S6926" s="10">
        <f>DATEVALUE(Table1[[#This Row],[Order_Date]])</f>
        <v>45281</v>
      </c>
      <c r="T6926" s="4" t="str" cm="1">
        <f t="array" ref="T6926">_xlfn.IFS(Table1[[#This Row],[Inventory_Level]]&lt;=200,"low",Table1[[#This Row],[Inventory_Level]]&gt;=700,"high",Table1[[#This Row],[Inventory_Level]]&gt;200,"medium")</f>
        <v>medium</v>
      </c>
    </row>
    <row r="6927" spans="1:20" x14ac:dyDescent="0.35">
      <c r="A6927" s="4">
        <v>6926</v>
      </c>
      <c r="B6927" s="4" t="s">
        <v>59</v>
      </c>
      <c r="C6927" s="4" t="s">
        <v>16</v>
      </c>
      <c r="D6927" s="4" t="s">
        <v>25</v>
      </c>
      <c r="E6927" s="4" t="s">
        <v>52</v>
      </c>
      <c r="F6927" s="10" t="s">
        <v>315</v>
      </c>
      <c r="G6927" s="11" t="s">
        <v>336</v>
      </c>
      <c r="H6927" s="4">
        <v>19</v>
      </c>
      <c r="I6927" s="12">
        <v>9338.75</v>
      </c>
      <c r="J6927" s="12">
        <v>177436.25</v>
      </c>
      <c r="K6927" s="12">
        <v>2851.9</v>
      </c>
      <c r="L6927" s="4">
        <v>727</v>
      </c>
      <c r="M6927" s="4" t="s">
        <v>35</v>
      </c>
      <c r="N6927" s="4" t="str" cm="1">
        <f t="array" ref="N6927">_xlfn.SWITCH(E6927,"Delhi","North","Chennai","South","Hyderabad","South","Mumbai","Central","Bangalore","South")</f>
        <v>Central</v>
      </c>
      <c r="O6927" s="12">
        <v>26624.13</v>
      </c>
      <c r="P6927" s="4">
        <f>Table1[[#This Row],[Delivery_Date]]-Table1[[#This Row],[Order_Date]]</f>
        <v>4</v>
      </c>
      <c r="Q6927" s="4" t="str">
        <f>IF(Table1[[#This Row],[Delivery delay days]]&gt;5,"delay","on time")</f>
        <v>on time</v>
      </c>
      <c r="R6927" s="10">
        <f>DATEVALUE(Table1[[#This Row],[Delivery_Date]])</f>
        <v>45095</v>
      </c>
      <c r="S6927" s="10">
        <f>DATEVALUE(Table1[[#This Row],[Order_Date]])</f>
        <v>45091</v>
      </c>
      <c r="T6927" s="4" t="str" cm="1">
        <f t="array" ref="T6927">_xlfn.IFS(Table1[[#This Row],[Inventory_Level]]&lt;=200,"low",Table1[[#This Row],[Inventory_Level]]&gt;=700,"high",Table1[[#This Row],[Inventory_Level]]&gt;200,"medium")</f>
        <v>high</v>
      </c>
    </row>
    <row r="6928" spans="1:20" x14ac:dyDescent="0.35">
      <c r="A6928" s="4">
        <v>6927</v>
      </c>
      <c r="B6928" s="4" t="s">
        <v>59</v>
      </c>
      <c r="C6928" s="4" t="s">
        <v>24</v>
      </c>
      <c r="D6928" s="4" t="s">
        <v>32</v>
      </c>
      <c r="E6928" s="4" t="s">
        <v>18</v>
      </c>
      <c r="F6928" s="10" t="s">
        <v>63</v>
      </c>
      <c r="G6928" s="11" t="s">
        <v>121</v>
      </c>
      <c r="H6928" s="4">
        <v>66</v>
      </c>
      <c r="I6928" s="12">
        <v>864.49</v>
      </c>
      <c r="J6928" s="12">
        <v>57056.34</v>
      </c>
      <c r="K6928" s="12">
        <v>1015.49</v>
      </c>
      <c r="L6928" s="4">
        <v>396</v>
      </c>
      <c r="M6928" s="4" t="s">
        <v>35</v>
      </c>
      <c r="N6928" s="4" t="str" cm="1">
        <f t="array" ref="N6928">_xlfn.SWITCH(E6928,"Delhi","North","Chennai","South","Hyderabad","South","Mumbai","Central","Bangalore","South")</f>
        <v>North</v>
      </c>
      <c r="O6928" s="12">
        <v>8900.26</v>
      </c>
      <c r="P6928" s="4">
        <f>Table1[[#This Row],[Delivery_Date]]-Table1[[#This Row],[Order_Date]]</f>
        <v>1</v>
      </c>
      <c r="Q6928" s="4" t="str">
        <f>IF(Table1[[#This Row],[Delivery delay days]]&gt;5,"delay","on time")</f>
        <v>on time</v>
      </c>
      <c r="R6928" s="10">
        <f>DATEVALUE(Table1[[#This Row],[Delivery_Date]])</f>
        <v>45083</v>
      </c>
      <c r="S6928" s="10">
        <f>DATEVALUE(Table1[[#This Row],[Order_Date]])</f>
        <v>45082</v>
      </c>
      <c r="T6928" s="4" t="str" cm="1">
        <f t="array" ref="T6928">_xlfn.IFS(Table1[[#This Row],[Inventory_Level]]&lt;=200,"low",Table1[[#This Row],[Inventory_Level]]&gt;=700,"high",Table1[[#This Row],[Inventory_Level]]&gt;200,"medium")</f>
        <v>medium</v>
      </c>
    </row>
    <row r="6929" spans="1:20" x14ac:dyDescent="0.35">
      <c r="A6929" s="4">
        <v>6928</v>
      </c>
      <c r="B6929" s="4" t="s">
        <v>59</v>
      </c>
      <c r="C6929" s="4" t="s">
        <v>38</v>
      </c>
      <c r="D6929" s="4" t="s">
        <v>17</v>
      </c>
      <c r="E6929" s="4" t="s">
        <v>52</v>
      </c>
      <c r="F6929" s="10" t="s">
        <v>323</v>
      </c>
      <c r="G6929" s="11" t="s">
        <v>307</v>
      </c>
      <c r="H6929" s="4">
        <v>26</v>
      </c>
      <c r="I6929" s="12">
        <v>47468.22</v>
      </c>
      <c r="J6929" s="12">
        <v>1234173.72</v>
      </c>
      <c r="K6929" s="12">
        <v>3179.46</v>
      </c>
      <c r="L6929" s="4">
        <v>472</v>
      </c>
      <c r="M6929" s="4" t="s">
        <v>35</v>
      </c>
      <c r="N6929" s="4" t="str" cm="1">
        <f t="array" ref="N6929">_xlfn.SWITCH(E6929,"Delhi","North","Chennai","South","Hyderabad","South","Mumbai","Central","Bangalore","South")</f>
        <v>Central</v>
      </c>
      <c r="O6929" s="12">
        <v>168056.33</v>
      </c>
      <c r="P6929" s="4">
        <f>Table1[[#This Row],[Delivery_Date]]-Table1[[#This Row],[Order_Date]]</f>
        <v>10</v>
      </c>
      <c r="Q6929" s="4" t="str">
        <f>IF(Table1[[#This Row],[Delivery delay days]]&gt;5,"delay","on time")</f>
        <v>delay</v>
      </c>
      <c r="R6929" s="10">
        <f>DATEVALUE(Table1[[#This Row],[Delivery_Date]])</f>
        <v>45283</v>
      </c>
      <c r="S6929" s="10">
        <f>DATEVALUE(Table1[[#This Row],[Order_Date]])</f>
        <v>45273</v>
      </c>
      <c r="T6929" s="4" t="str" cm="1">
        <f t="array" ref="T6929">_xlfn.IFS(Table1[[#This Row],[Inventory_Level]]&lt;=200,"low",Table1[[#This Row],[Inventory_Level]]&gt;=700,"high",Table1[[#This Row],[Inventory_Level]]&gt;200,"medium")</f>
        <v>medium</v>
      </c>
    </row>
    <row r="6930" spans="1:20" x14ac:dyDescent="0.35">
      <c r="A6930" s="4">
        <v>6929</v>
      </c>
      <c r="B6930" s="4" t="s">
        <v>65</v>
      </c>
      <c r="C6930" s="4" t="s">
        <v>16</v>
      </c>
      <c r="D6930" s="4" t="s">
        <v>39</v>
      </c>
      <c r="E6930" s="4" t="s">
        <v>60</v>
      </c>
      <c r="F6930" s="10" t="s">
        <v>27</v>
      </c>
      <c r="G6930" s="11" t="s">
        <v>284</v>
      </c>
      <c r="H6930" s="4">
        <v>94</v>
      </c>
      <c r="I6930" s="12">
        <v>37925.39</v>
      </c>
      <c r="J6930" s="12">
        <v>3564986.66</v>
      </c>
      <c r="K6930" s="12">
        <v>129.96</v>
      </c>
      <c r="L6930" s="4">
        <v>79</v>
      </c>
      <c r="M6930" s="4" t="s">
        <v>42</v>
      </c>
      <c r="N6930" s="4" t="str" cm="1">
        <f t="array" ref="N6930">_xlfn.SWITCH(E6930,"Delhi","North","Chennai","South","Hyderabad","South","Mumbai","Central","Bangalore","South")</f>
        <v>South</v>
      </c>
      <c r="O6930" s="12">
        <v>629395.80000000005</v>
      </c>
      <c r="P6930" s="4">
        <f>Table1[[#This Row],[Delivery_Date]]-Table1[[#This Row],[Order_Date]]</f>
        <v>1</v>
      </c>
      <c r="Q6930" s="4" t="str">
        <f>IF(Table1[[#This Row],[Delivery delay days]]&gt;5,"delay","on time")</f>
        <v>on time</v>
      </c>
      <c r="R6930" s="10">
        <f>DATEVALUE(Table1[[#This Row],[Delivery_Date]])</f>
        <v>45135</v>
      </c>
      <c r="S6930" s="10">
        <f>DATEVALUE(Table1[[#This Row],[Order_Date]])</f>
        <v>45134</v>
      </c>
      <c r="T6930" s="4" t="str" cm="1">
        <f t="array" ref="T6930">_xlfn.IFS(Table1[[#This Row],[Inventory_Level]]&lt;=200,"low",Table1[[#This Row],[Inventory_Level]]&gt;=700,"high",Table1[[#This Row],[Inventory_Level]]&gt;200,"medium")</f>
        <v>low</v>
      </c>
    </row>
    <row r="6931" spans="1:20" x14ac:dyDescent="0.35">
      <c r="A6931" s="4">
        <v>6930</v>
      </c>
      <c r="B6931" s="4" t="s">
        <v>59</v>
      </c>
      <c r="C6931" s="4" t="s">
        <v>24</v>
      </c>
      <c r="D6931" s="4" t="s">
        <v>45</v>
      </c>
      <c r="E6931" s="4" t="s">
        <v>46</v>
      </c>
      <c r="F6931" s="10" t="s">
        <v>275</v>
      </c>
      <c r="G6931" s="11" t="s">
        <v>226</v>
      </c>
      <c r="H6931" s="4">
        <v>73</v>
      </c>
      <c r="I6931" s="12">
        <v>26297.9</v>
      </c>
      <c r="J6931" s="12">
        <v>1919746.7</v>
      </c>
      <c r="K6931" s="12">
        <v>432.58</v>
      </c>
      <c r="L6931" s="4">
        <v>336</v>
      </c>
      <c r="M6931" s="4" t="s">
        <v>29</v>
      </c>
      <c r="N6931" s="4" t="str" cm="1">
        <f t="array" ref="N6931">_xlfn.SWITCH(E6931,"Delhi","North","Chennai","South","Hyderabad","South","Mumbai","Central","Bangalore","South")</f>
        <v>South</v>
      </c>
      <c r="O6931" s="12">
        <v>404084.12</v>
      </c>
      <c r="P6931" s="4">
        <f>Table1[[#This Row],[Delivery_Date]]-Table1[[#This Row],[Order_Date]]</f>
        <v>6</v>
      </c>
      <c r="Q6931" s="4" t="str">
        <f>IF(Table1[[#This Row],[Delivery delay days]]&gt;5,"delay","on time")</f>
        <v>delay</v>
      </c>
      <c r="R6931" s="10">
        <f>DATEVALUE(Table1[[#This Row],[Delivery_Date]])</f>
        <v>45005</v>
      </c>
      <c r="S6931" s="10">
        <f>DATEVALUE(Table1[[#This Row],[Order_Date]])</f>
        <v>44999</v>
      </c>
      <c r="T6931" s="4" t="str" cm="1">
        <f t="array" ref="T6931">_xlfn.IFS(Table1[[#This Row],[Inventory_Level]]&lt;=200,"low",Table1[[#This Row],[Inventory_Level]]&gt;=700,"high",Table1[[#This Row],[Inventory_Level]]&gt;200,"medium")</f>
        <v>medium</v>
      </c>
    </row>
    <row r="6932" spans="1:20" x14ac:dyDescent="0.35">
      <c r="A6932" s="4">
        <v>6931</v>
      </c>
      <c r="B6932" s="4" t="s">
        <v>51</v>
      </c>
      <c r="C6932" s="4" t="s">
        <v>38</v>
      </c>
      <c r="D6932" s="4" t="s">
        <v>45</v>
      </c>
      <c r="E6932" s="4" t="s">
        <v>46</v>
      </c>
      <c r="F6932" s="10" t="s">
        <v>196</v>
      </c>
      <c r="G6932" s="11" t="s">
        <v>409</v>
      </c>
      <c r="H6932" s="4">
        <v>98</v>
      </c>
      <c r="I6932" s="12">
        <v>27366.49</v>
      </c>
      <c r="J6932" s="12">
        <v>2681916.02</v>
      </c>
      <c r="K6932" s="12">
        <v>4544.6400000000003</v>
      </c>
      <c r="L6932" s="4">
        <v>672</v>
      </c>
      <c r="M6932" s="4" t="s">
        <v>29</v>
      </c>
      <c r="N6932" s="4" t="str" cm="1">
        <f t="array" ref="N6932">_xlfn.SWITCH(E6932,"Delhi","North","Chennai","South","Hyderabad","South","Mumbai","Central","Bangalore","South")</f>
        <v>South</v>
      </c>
      <c r="O6932" s="12">
        <v>562644.04</v>
      </c>
      <c r="P6932" s="4">
        <f>Table1[[#This Row],[Delivery_Date]]-Table1[[#This Row],[Order_Date]]</f>
        <v>14</v>
      </c>
      <c r="Q6932" s="4" t="str">
        <f>IF(Table1[[#This Row],[Delivery delay days]]&gt;5,"delay","on time")</f>
        <v>delay</v>
      </c>
      <c r="R6932" s="10">
        <f>DATEVALUE(Table1[[#This Row],[Delivery_Date]])</f>
        <v>44949</v>
      </c>
      <c r="S6932" s="10">
        <f>DATEVALUE(Table1[[#This Row],[Order_Date]])</f>
        <v>44935</v>
      </c>
      <c r="T6932" s="4" t="str" cm="1">
        <f t="array" ref="T6932">_xlfn.IFS(Table1[[#This Row],[Inventory_Level]]&lt;=200,"low",Table1[[#This Row],[Inventory_Level]]&gt;=700,"high",Table1[[#This Row],[Inventory_Level]]&gt;200,"medium")</f>
        <v>medium</v>
      </c>
    </row>
    <row r="6933" spans="1:20" x14ac:dyDescent="0.35">
      <c r="A6933" s="4">
        <v>6932</v>
      </c>
      <c r="B6933" s="4" t="s">
        <v>59</v>
      </c>
      <c r="C6933" s="4" t="s">
        <v>16</v>
      </c>
      <c r="D6933" s="4" t="s">
        <v>25</v>
      </c>
      <c r="E6933" s="4" t="s">
        <v>60</v>
      </c>
      <c r="F6933" s="10" t="s">
        <v>257</v>
      </c>
      <c r="G6933" s="11" t="s">
        <v>174</v>
      </c>
      <c r="H6933" s="4">
        <v>51</v>
      </c>
      <c r="I6933" s="12">
        <v>20527.71</v>
      </c>
      <c r="J6933" s="12">
        <v>1046913.21</v>
      </c>
      <c r="K6933" s="12">
        <v>3545.09</v>
      </c>
      <c r="L6933" s="4">
        <v>958</v>
      </c>
      <c r="M6933" s="4" t="s">
        <v>21</v>
      </c>
      <c r="N6933" s="4" t="str" cm="1">
        <f t="array" ref="N6933">_xlfn.SWITCH(E6933,"Delhi","North","Chennai","South","Hyderabad","South","Mumbai","Central","Bangalore","South")</f>
        <v>South</v>
      </c>
      <c r="O6933" s="12">
        <v>189143.62</v>
      </c>
      <c r="P6933" s="4">
        <f>Table1[[#This Row],[Delivery_Date]]-Table1[[#This Row],[Order_Date]]</f>
        <v>5</v>
      </c>
      <c r="Q6933" s="4" t="str">
        <f>IF(Table1[[#This Row],[Delivery delay days]]&gt;5,"delay","on time")</f>
        <v>on time</v>
      </c>
      <c r="R6933" s="10">
        <f>DATEVALUE(Table1[[#This Row],[Delivery_Date]])</f>
        <v>45066</v>
      </c>
      <c r="S6933" s="10">
        <f>DATEVALUE(Table1[[#This Row],[Order_Date]])</f>
        <v>45061</v>
      </c>
      <c r="T6933" s="4" t="str" cm="1">
        <f t="array" ref="T6933">_xlfn.IFS(Table1[[#This Row],[Inventory_Level]]&lt;=200,"low",Table1[[#This Row],[Inventory_Level]]&gt;=700,"high",Table1[[#This Row],[Inventory_Level]]&gt;200,"medium")</f>
        <v>high</v>
      </c>
    </row>
    <row r="6934" spans="1:20" x14ac:dyDescent="0.35">
      <c r="A6934" s="4">
        <v>6933</v>
      </c>
      <c r="B6934" s="4" t="s">
        <v>31</v>
      </c>
      <c r="C6934" s="4" t="s">
        <v>16</v>
      </c>
      <c r="D6934" s="4" t="s">
        <v>32</v>
      </c>
      <c r="E6934" s="4" t="s">
        <v>18</v>
      </c>
      <c r="F6934" s="10" t="s">
        <v>419</v>
      </c>
      <c r="G6934" s="11" t="s">
        <v>376</v>
      </c>
      <c r="H6934" s="4">
        <v>95</v>
      </c>
      <c r="I6934" s="12">
        <v>37159.769999999997</v>
      </c>
      <c r="J6934" s="12">
        <v>3530178.15</v>
      </c>
      <c r="K6934" s="12">
        <v>1891.53</v>
      </c>
      <c r="L6934" s="4">
        <v>863</v>
      </c>
      <c r="M6934" s="4" t="s">
        <v>29</v>
      </c>
      <c r="N6934" s="4" t="str" cm="1">
        <f t="array" ref="N6934">_xlfn.SWITCH(E6934,"Delhi","North","Chennai","South","Hyderabad","South","Mumbai","Central","Bangalore","South")</f>
        <v>North</v>
      </c>
      <c r="O6934" s="12">
        <v>371699.72</v>
      </c>
      <c r="P6934" s="4">
        <f>Table1[[#This Row],[Delivery_Date]]-Table1[[#This Row],[Order_Date]]</f>
        <v>12</v>
      </c>
      <c r="Q6934" s="4" t="str">
        <f>IF(Table1[[#This Row],[Delivery delay days]]&gt;5,"delay","on time")</f>
        <v>delay</v>
      </c>
      <c r="R6934" s="10">
        <f>DATEVALUE(Table1[[#This Row],[Delivery_Date]])</f>
        <v>44941</v>
      </c>
      <c r="S6934" s="10">
        <f>DATEVALUE(Table1[[#This Row],[Order_Date]])</f>
        <v>44929</v>
      </c>
      <c r="T6934" s="4" t="str" cm="1">
        <f t="array" ref="T6934">_xlfn.IFS(Table1[[#This Row],[Inventory_Level]]&lt;=200,"low",Table1[[#This Row],[Inventory_Level]]&gt;=700,"high",Table1[[#This Row],[Inventory_Level]]&gt;200,"medium")</f>
        <v>high</v>
      </c>
    </row>
    <row r="6935" spans="1:20" x14ac:dyDescent="0.35">
      <c r="A6935" s="4">
        <v>6934</v>
      </c>
      <c r="B6935" s="4" t="s">
        <v>31</v>
      </c>
      <c r="C6935" s="4" t="s">
        <v>16</v>
      </c>
      <c r="D6935" s="4" t="s">
        <v>32</v>
      </c>
      <c r="E6935" s="4" t="s">
        <v>60</v>
      </c>
      <c r="F6935" s="10" t="s">
        <v>218</v>
      </c>
      <c r="G6935" s="11" t="s">
        <v>206</v>
      </c>
      <c r="H6935" s="4">
        <v>84</v>
      </c>
      <c r="I6935" s="12">
        <v>30062.33</v>
      </c>
      <c r="J6935" s="12">
        <v>2525235.7200000002</v>
      </c>
      <c r="K6935" s="12">
        <v>4118.49</v>
      </c>
      <c r="L6935" s="4">
        <v>203</v>
      </c>
      <c r="M6935" s="4" t="s">
        <v>29</v>
      </c>
      <c r="N6935" s="4" t="str" cm="1">
        <f t="array" ref="N6935">_xlfn.SWITCH(E6935,"Delhi","North","Chennai","South","Hyderabad","South","Mumbai","Central","Bangalore","South")</f>
        <v>South</v>
      </c>
      <c r="O6935" s="12">
        <v>468310.65</v>
      </c>
      <c r="P6935" s="4">
        <f>Table1[[#This Row],[Delivery_Date]]-Table1[[#This Row],[Order_Date]]</f>
        <v>7</v>
      </c>
      <c r="Q6935" s="4" t="str">
        <f>IF(Table1[[#This Row],[Delivery delay days]]&gt;5,"delay","on time")</f>
        <v>delay</v>
      </c>
      <c r="R6935" s="10">
        <f>DATEVALUE(Table1[[#This Row],[Delivery_Date]])</f>
        <v>45230</v>
      </c>
      <c r="S6935" s="10">
        <f>DATEVALUE(Table1[[#This Row],[Order_Date]])</f>
        <v>45223</v>
      </c>
      <c r="T6935" s="4" t="str" cm="1">
        <f t="array" ref="T6935">_xlfn.IFS(Table1[[#This Row],[Inventory_Level]]&lt;=200,"low",Table1[[#This Row],[Inventory_Level]]&gt;=700,"high",Table1[[#This Row],[Inventory_Level]]&gt;200,"medium")</f>
        <v>medium</v>
      </c>
    </row>
    <row r="6936" spans="1:20" x14ac:dyDescent="0.35">
      <c r="A6936" s="4">
        <v>6935</v>
      </c>
      <c r="B6936" s="4" t="s">
        <v>44</v>
      </c>
      <c r="C6936" s="4" t="s">
        <v>24</v>
      </c>
      <c r="D6936" s="4" t="s">
        <v>39</v>
      </c>
      <c r="E6936" s="4" t="s">
        <v>52</v>
      </c>
      <c r="F6936" s="10" t="s">
        <v>223</v>
      </c>
      <c r="G6936" s="11" t="s">
        <v>358</v>
      </c>
      <c r="H6936" s="4">
        <v>17</v>
      </c>
      <c r="I6936" s="12">
        <v>12659.08</v>
      </c>
      <c r="J6936" s="12">
        <v>215204.36</v>
      </c>
      <c r="K6936" s="12">
        <v>2224.11</v>
      </c>
      <c r="L6936" s="4">
        <v>434</v>
      </c>
      <c r="M6936" s="4" t="s">
        <v>42</v>
      </c>
      <c r="N6936" s="4" t="str" cm="1">
        <f t="array" ref="N6936">_xlfn.SWITCH(E6936,"Delhi","North","Chennai","South","Hyderabad","South","Mumbai","Central","Bangalore","South")</f>
        <v>Central</v>
      </c>
      <c r="O6936" s="12">
        <v>33302.400000000001</v>
      </c>
      <c r="P6936" s="4">
        <f>Table1[[#This Row],[Delivery_Date]]-Table1[[#This Row],[Order_Date]]</f>
        <v>5</v>
      </c>
      <c r="Q6936" s="4" t="str">
        <f>IF(Table1[[#This Row],[Delivery delay days]]&gt;5,"delay","on time")</f>
        <v>on time</v>
      </c>
      <c r="R6936" s="10">
        <f>DATEVALUE(Table1[[#This Row],[Delivery_Date]])</f>
        <v>45240</v>
      </c>
      <c r="S6936" s="10">
        <f>DATEVALUE(Table1[[#This Row],[Order_Date]])</f>
        <v>45235</v>
      </c>
      <c r="T6936" s="4" t="str" cm="1">
        <f t="array" ref="T6936">_xlfn.IFS(Table1[[#This Row],[Inventory_Level]]&lt;=200,"low",Table1[[#This Row],[Inventory_Level]]&gt;=700,"high",Table1[[#This Row],[Inventory_Level]]&gt;200,"medium")</f>
        <v>medium</v>
      </c>
    </row>
    <row r="6937" spans="1:20" x14ac:dyDescent="0.35">
      <c r="A6937" s="4">
        <v>6936</v>
      </c>
      <c r="B6937" s="4" t="s">
        <v>44</v>
      </c>
      <c r="C6937" s="4" t="s">
        <v>16</v>
      </c>
      <c r="D6937" s="4" t="s">
        <v>17</v>
      </c>
      <c r="E6937" s="4" t="s">
        <v>46</v>
      </c>
      <c r="F6937" s="10" t="s">
        <v>234</v>
      </c>
      <c r="G6937" s="11" t="s">
        <v>339</v>
      </c>
      <c r="H6937" s="4">
        <v>23</v>
      </c>
      <c r="I6937" s="12">
        <v>30906.2</v>
      </c>
      <c r="J6937" s="12">
        <v>710842.6</v>
      </c>
      <c r="K6937" s="12">
        <v>4684.51</v>
      </c>
      <c r="L6937" s="4">
        <v>693</v>
      </c>
      <c r="M6937" s="4" t="s">
        <v>29</v>
      </c>
      <c r="N6937" s="4" t="str" cm="1">
        <f t="array" ref="N6937">_xlfn.SWITCH(E6937,"Delhi","North","Chennai","South","Hyderabad","South","Mumbai","Central","Bangalore","South")</f>
        <v>South</v>
      </c>
      <c r="O6937" s="12">
        <v>48614.81</v>
      </c>
      <c r="P6937" s="4">
        <f>Table1[[#This Row],[Delivery_Date]]-Table1[[#This Row],[Order_Date]]</f>
        <v>9</v>
      </c>
      <c r="Q6937" s="4" t="str">
        <f>IF(Table1[[#This Row],[Delivery delay days]]&gt;5,"delay","on time")</f>
        <v>delay</v>
      </c>
      <c r="R6937" s="10">
        <f>DATEVALUE(Table1[[#This Row],[Delivery_Date]])</f>
        <v>45056</v>
      </c>
      <c r="S6937" s="10">
        <f>DATEVALUE(Table1[[#This Row],[Order_Date]])</f>
        <v>45047</v>
      </c>
      <c r="T6937" s="4" t="str" cm="1">
        <f t="array" ref="T6937">_xlfn.IFS(Table1[[#This Row],[Inventory_Level]]&lt;=200,"low",Table1[[#This Row],[Inventory_Level]]&gt;=700,"high",Table1[[#This Row],[Inventory_Level]]&gt;200,"medium")</f>
        <v>medium</v>
      </c>
    </row>
    <row r="6938" spans="1:20" x14ac:dyDescent="0.35">
      <c r="A6938" s="4">
        <v>6937</v>
      </c>
      <c r="B6938" s="4" t="s">
        <v>37</v>
      </c>
      <c r="C6938" s="4" t="s">
        <v>16</v>
      </c>
      <c r="D6938" s="4" t="s">
        <v>32</v>
      </c>
      <c r="E6938" s="4" t="s">
        <v>60</v>
      </c>
      <c r="F6938" s="10" t="s">
        <v>191</v>
      </c>
      <c r="G6938" s="11" t="s">
        <v>79</v>
      </c>
      <c r="H6938" s="4">
        <v>65</v>
      </c>
      <c r="I6938" s="12">
        <v>8502.9</v>
      </c>
      <c r="J6938" s="12">
        <v>552688.5</v>
      </c>
      <c r="K6938" s="12">
        <v>524.02</v>
      </c>
      <c r="L6938" s="4">
        <v>504</v>
      </c>
      <c r="M6938" s="4" t="s">
        <v>42</v>
      </c>
      <c r="N6938" s="4" t="str" cm="1">
        <f t="array" ref="N6938">_xlfn.SWITCH(E6938,"Delhi","North","Chennai","South","Hyderabad","South","Mumbai","Central","Bangalore","South")</f>
        <v>South</v>
      </c>
      <c r="O6938" s="12">
        <v>137606.38</v>
      </c>
      <c r="P6938" s="4">
        <f>Table1[[#This Row],[Delivery_Date]]-Table1[[#This Row],[Order_Date]]</f>
        <v>5</v>
      </c>
      <c r="Q6938" s="4" t="str">
        <f>IF(Table1[[#This Row],[Delivery delay days]]&gt;5,"delay","on time")</f>
        <v>on time</v>
      </c>
      <c r="R6938" s="10">
        <f>DATEVALUE(Table1[[#This Row],[Delivery_Date]])</f>
        <v>44992</v>
      </c>
      <c r="S6938" s="10">
        <f>DATEVALUE(Table1[[#This Row],[Order_Date]])</f>
        <v>44987</v>
      </c>
      <c r="T6938" s="4" t="str" cm="1">
        <f t="array" ref="T6938">_xlfn.IFS(Table1[[#This Row],[Inventory_Level]]&lt;=200,"low",Table1[[#This Row],[Inventory_Level]]&gt;=700,"high",Table1[[#This Row],[Inventory_Level]]&gt;200,"medium")</f>
        <v>medium</v>
      </c>
    </row>
    <row r="6939" spans="1:20" x14ac:dyDescent="0.35">
      <c r="A6939" s="4">
        <v>6938</v>
      </c>
      <c r="B6939" s="4" t="s">
        <v>31</v>
      </c>
      <c r="C6939" s="4" t="s">
        <v>16</v>
      </c>
      <c r="D6939" s="4" t="s">
        <v>32</v>
      </c>
      <c r="E6939" s="4" t="s">
        <v>26</v>
      </c>
      <c r="F6939" s="10" t="s">
        <v>203</v>
      </c>
      <c r="G6939" s="11" t="s">
        <v>250</v>
      </c>
      <c r="H6939" s="4">
        <v>24</v>
      </c>
      <c r="I6939" s="12">
        <v>47011.56</v>
      </c>
      <c r="J6939" s="12">
        <v>1128277.44</v>
      </c>
      <c r="K6939" s="12">
        <v>1375.33</v>
      </c>
      <c r="L6939" s="4">
        <v>404</v>
      </c>
      <c r="M6939" s="4" t="s">
        <v>42</v>
      </c>
      <c r="N6939" s="4" t="str" cm="1">
        <f t="array" ref="N6939">_xlfn.SWITCH(E6939,"Delhi","North","Chennai","South","Hyderabad","South","Mumbai","Central","Bangalore","South")</f>
        <v>South</v>
      </c>
      <c r="O6939" s="12">
        <v>131590.34</v>
      </c>
      <c r="P6939" s="4">
        <f>Table1[[#This Row],[Delivery_Date]]-Table1[[#This Row],[Order_Date]]</f>
        <v>5</v>
      </c>
      <c r="Q6939" s="4" t="str">
        <f>IF(Table1[[#This Row],[Delivery delay days]]&gt;5,"delay","on time")</f>
        <v>on time</v>
      </c>
      <c r="R6939" s="10">
        <f>DATEVALUE(Table1[[#This Row],[Delivery_Date]])</f>
        <v>45019</v>
      </c>
      <c r="S6939" s="10">
        <f>DATEVALUE(Table1[[#This Row],[Order_Date]])</f>
        <v>45014</v>
      </c>
      <c r="T6939" s="4" t="str" cm="1">
        <f t="array" ref="T6939">_xlfn.IFS(Table1[[#This Row],[Inventory_Level]]&lt;=200,"low",Table1[[#This Row],[Inventory_Level]]&gt;=700,"high",Table1[[#This Row],[Inventory_Level]]&gt;200,"medium")</f>
        <v>medium</v>
      </c>
    </row>
    <row r="6940" spans="1:20" x14ac:dyDescent="0.35">
      <c r="A6940" s="4">
        <v>6939</v>
      </c>
      <c r="B6940" s="4" t="s">
        <v>65</v>
      </c>
      <c r="C6940" s="4" t="s">
        <v>38</v>
      </c>
      <c r="D6940" s="4" t="s">
        <v>39</v>
      </c>
      <c r="E6940" s="4" t="s">
        <v>26</v>
      </c>
      <c r="F6940" s="10" t="s">
        <v>130</v>
      </c>
      <c r="G6940" s="11" t="s">
        <v>47</v>
      </c>
      <c r="H6940" s="4">
        <v>92</v>
      </c>
      <c r="I6940" s="12">
        <v>40917.660000000003</v>
      </c>
      <c r="J6940" s="12">
        <v>3764424.72</v>
      </c>
      <c r="K6940" s="12">
        <v>4699.01</v>
      </c>
      <c r="L6940" s="4">
        <v>101</v>
      </c>
      <c r="M6940" s="4" t="s">
        <v>29</v>
      </c>
      <c r="N6940" s="4" t="str" cm="1">
        <f t="array" ref="N6940">_xlfn.SWITCH(E6940,"Delhi","North","Chennai","South","Hyderabad","South","Mumbai","Central","Bangalore","South")</f>
        <v>South</v>
      </c>
      <c r="O6940" s="12">
        <v>890630.78</v>
      </c>
      <c r="P6940" s="4">
        <f>Table1[[#This Row],[Delivery_Date]]-Table1[[#This Row],[Order_Date]]</f>
        <v>13</v>
      </c>
      <c r="Q6940" s="4" t="str">
        <f>IF(Table1[[#This Row],[Delivery delay days]]&gt;5,"delay","on time")</f>
        <v>delay</v>
      </c>
      <c r="R6940" s="10">
        <f>DATEVALUE(Table1[[#This Row],[Delivery_Date]])</f>
        <v>45138</v>
      </c>
      <c r="S6940" s="10">
        <f>DATEVALUE(Table1[[#This Row],[Order_Date]])</f>
        <v>45125</v>
      </c>
      <c r="T6940" s="4" t="str" cm="1">
        <f t="array" ref="T6940">_xlfn.IFS(Table1[[#This Row],[Inventory_Level]]&lt;=200,"low",Table1[[#This Row],[Inventory_Level]]&gt;=700,"high",Table1[[#This Row],[Inventory_Level]]&gt;200,"medium")</f>
        <v>low</v>
      </c>
    </row>
    <row r="6941" spans="1:20" x14ac:dyDescent="0.35">
      <c r="A6941" s="4">
        <v>6940</v>
      </c>
      <c r="B6941" s="4" t="s">
        <v>31</v>
      </c>
      <c r="C6941" s="4" t="s">
        <v>16</v>
      </c>
      <c r="D6941" s="4" t="s">
        <v>39</v>
      </c>
      <c r="E6941" s="4" t="s">
        <v>26</v>
      </c>
      <c r="F6941" s="10" t="s">
        <v>133</v>
      </c>
      <c r="G6941" s="11" t="s">
        <v>397</v>
      </c>
      <c r="H6941" s="4">
        <v>21</v>
      </c>
      <c r="I6941" s="12">
        <v>6428.18</v>
      </c>
      <c r="J6941" s="12">
        <v>134991.78</v>
      </c>
      <c r="K6941" s="12">
        <v>1923.95</v>
      </c>
      <c r="L6941" s="4">
        <v>803</v>
      </c>
      <c r="M6941" s="4" t="s">
        <v>42</v>
      </c>
      <c r="N6941" s="4" t="str" cm="1">
        <f t="array" ref="N6941">_xlfn.SWITCH(E6941,"Delhi","North","Chennai","South","Hyderabad","South","Mumbai","Central","Bangalore","South")</f>
        <v>South</v>
      </c>
      <c r="O6941" s="12">
        <v>31484.92</v>
      </c>
      <c r="P6941" s="4">
        <f>Table1[[#This Row],[Delivery_Date]]-Table1[[#This Row],[Order_Date]]</f>
        <v>9</v>
      </c>
      <c r="Q6941" s="4" t="str">
        <f>IF(Table1[[#This Row],[Delivery delay days]]&gt;5,"delay","on time")</f>
        <v>delay</v>
      </c>
      <c r="R6941" s="10">
        <f>DATEVALUE(Table1[[#This Row],[Delivery_Date]])</f>
        <v>45258</v>
      </c>
      <c r="S6941" s="10">
        <f>DATEVALUE(Table1[[#This Row],[Order_Date]])</f>
        <v>45249</v>
      </c>
      <c r="T6941" s="4" t="str" cm="1">
        <f t="array" ref="T6941">_xlfn.IFS(Table1[[#This Row],[Inventory_Level]]&lt;=200,"low",Table1[[#This Row],[Inventory_Level]]&gt;=700,"high",Table1[[#This Row],[Inventory_Level]]&gt;200,"medium")</f>
        <v>high</v>
      </c>
    </row>
    <row r="6942" spans="1:20" x14ac:dyDescent="0.35">
      <c r="A6942" s="4">
        <v>6941</v>
      </c>
      <c r="B6942" s="4" t="s">
        <v>37</v>
      </c>
      <c r="C6942" s="4" t="s">
        <v>38</v>
      </c>
      <c r="D6942" s="4" t="s">
        <v>32</v>
      </c>
      <c r="E6942" s="4" t="s">
        <v>46</v>
      </c>
      <c r="F6942" s="10" t="s">
        <v>222</v>
      </c>
      <c r="G6942" s="11" t="s">
        <v>227</v>
      </c>
      <c r="H6942" s="4">
        <v>65</v>
      </c>
      <c r="I6942" s="12">
        <v>30307.84</v>
      </c>
      <c r="J6942" s="12">
        <v>1970009.6</v>
      </c>
      <c r="K6942" s="12">
        <v>3902.2</v>
      </c>
      <c r="L6942" s="4">
        <v>155</v>
      </c>
      <c r="M6942" s="4" t="s">
        <v>29</v>
      </c>
      <c r="N6942" s="4" t="str" cm="1">
        <f t="array" ref="N6942">_xlfn.SWITCH(E6942,"Delhi","North","Chennai","South","Hyderabad","South","Mumbai","Central","Bangalore","South")</f>
        <v>South</v>
      </c>
      <c r="O6942" s="12">
        <v>371762.05</v>
      </c>
      <c r="P6942" s="4">
        <f>Table1[[#This Row],[Delivery_Date]]-Table1[[#This Row],[Order_Date]]</f>
        <v>9</v>
      </c>
      <c r="Q6942" s="4" t="str">
        <f>IF(Table1[[#This Row],[Delivery delay days]]&gt;5,"delay","on time")</f>
        <v>delay</v>
      </c>
      <c r="R6942" s="10">
        <f>DATEVALUE(Table1[[#This Row],[Delivery_Date]])</f>
        <v>45234</v>
      </c>
      <c r="S6942" s="10">
        <f>DATEVALUE(Table1[[#This Row],[Order_Date]])</f>
        <v>45225</v>
      </c>
      <c r="T6942" s="4" t="str" cm="1">
        <f t="array" ref="T6942">_xlfn.IFS(Table1[[#This Row],[Inventory_Level]]&lt;=200,"low",Table1[[#This Row],[Inventory_Level]]&gt;=700,"high",Table1[[#This Row],[Inventory_Level]]&gt;200,"medium")</f>
        <v>low</v>
      </c>
    </row>
    <row r="6943" spans="1:20" x14ac:dyDescent="0.35">
      <c r="A6943" s="4">
        <v>6942</v>
      </c>
      <c r="B6943" s="4" t="s">
        <v>59</v>
      </c>
      <c r="C6943" s="4" t="s">
        <v>38</v>
      </c>
      <c r="D6943" s="4" t="s">
        <v>32</v>
      </c>
      <c r="E6943" s="4" t="s">
        <v>60</v>
      </c>
      <c r="F6943" s="10" t="s">
        <v>20</v>
      </c>
      <c r="G6943" s="11" t="s">
        <v>292</v>
      </c>
      <c r="H6943" s="4">
        <v>48</v>
      </c>
      <c r="I6943" s="12">
        <v>42856.27</v>
      </c>
      <c r="J6943" s="12">
        <v>2057100.96</v>
      </c>
      <c r="K6943" s="12">
        <v>3346.77</v>
      </c>
      <c r="L6943" s="4">
        <v>480</v>
      </c>
      <c r="M6943" s="4" t="s">
        <v>35</v>
      </c>
      <c r="N6943" s="4" t="str" cm="1">
        <f t="array" ref="N6943">_xlfn.SWITCH(E6943,"Delhi","North","Chennai","South","Hyderabad","South","Mumbai","Central","Bangalore","South")</f>
        <v>South</v>
      </c>
      <c r="O6943" s="12">
        <v>496206.15</v>
      </c>
      <c r="P6943" s="4">
        <f>Table1[[#This Row],[Delivery_Date]]-Table1[[#This Row],[Order_Date]]</f>
        <v>1</v>
      </c>
      <c r="Q6943" s="4" t="str">
        <f>IF(Table1[[#This Row],[Delivery delay days]]&gt;5,"delay","on time")</f>
        <v>on time</v>
      </c>
      <c r="R6943" s="10">
        <f>DATEVALUE(Table1[[#This Row],[Delivery_Date]])</f>
        <v>45199</v>
      </c>
      <c r="S6943" s="10">
        <f>DATEVALUE(Table1[[#This Row],[Order_Date]])</f>
        <v>45198</v>
      </c>
      <c r="T6943" s="4" t="str" cm="1">
        <f t="array" ref="T6943">_xlfn.IFS(Table1[[#This Row],[Inventory_Level]]&lt;=200,"low",Table1[[#This Row],[Inventory_Level]]&gt;=700,"high",Table1[[#This Row],[Inventory_Level]]&gt;200,"medium")</f>
        <v>medium</v>
      </c>
    </row>
    <row r="6944" spans="1:20" x14ac:dyDescent="0.35">
      <c r="A6944" s="4">
        <v>6943</v>
      </c>
      <c r="B6944" s="4" t="s">
        <v>59</v>
      </c>
      <c r="C6944" s="4" t="s">
        <v>38</v>
      </c>
      <c r="D6944" s="4" t="s">
        <v>39</v>
      </c>
      <c r="E6944" s="4" t="s">
        <v>52</v>
      </c>
      <c r="F6944" s="10" t="s">
        <v>294</v>
      </c>
      <c r="G6944" s="11" t="s">
        <v>308</v>
      </c>
      <c r="H6944" s="4">
        <v>32</v>
      </c>
      <c r="I6944" s="12">
        <v>11001.93</v>
      </c>
      <c r="J6944" s="12">
        <v>352061.76</v>
      </c>
      <c r="K6944" s="12">
        <v>3803.21</v>
      </c>
      <c r="L6944" s="4">
        <v>685</v>
      </c>
      <c r="M6944" s="4" t="s">
        <v>21</v>
      </c>
      <c r="N6944" s="4" t="str" cm="1">
        <f t="array" ref="N6944">_xlfn.SWITCH(E6944,"Delhi","North","Chennai","South","Hyderabad","South","Mumbai","Central","Bangalore","South")</f>
        <v>Central</v>
      </c>
      <c r="O6944" s="12">
        <v>39775.449999999997</v>
      </c>
      <c r="P6944" s="4">
        <f>Table1[[#This Row],[Delivery_Date]]-Table1[[#This Row],[Order_Date]]</f>
        <v>1</v>
      </c>
      <c r="Q6944" s="4" t="str">
        <f>IF(Table1[[#This Row],[Delivery delay days]]&gt;5,"delay","on time")</f>
        <v>on time</v>
      </c>
      <c r="R6944" s="10">
        <f>DATEVALUE(Table1[[#This Row],[Delivery_Date]])</f>
        <v>45281</v>
      </c>
      <c r="S6944" s="10">
        <f>DATEVALUE(Table1[[#This Row],[Order_Date]])</f>
        <v>45280</v>
      </c>
      <c r="T6944" s="4" t="str" cm="1">
        <f t="array" ref="T6944">_xlfn.IFS(Table1[[#This Row],[Inventory_Level]]&lt;=200,"low",Table1[[#This Row],[Inventory_Level]]&gt;=700,"high",Table1[[#This Row],[Inventory_Level]]&gt;200,"medium")</f>
        <v>medium</v>
      </c>
    </row>
    <row r="6945" spans="1:20" x14ac:dyDescent="0.35">
      <c r="A6945" s="4">
        <v>6944</v>
      </c>
      <c r="B6945" s="4" t="s">
        <v>23</v>
      </c>
      <c r="C6945" s="4" t="s">
        <v>24</v>
      </c>
      <c r="D6945" s="4" t="s">
        <v>25</v>
      </c>
      <c r="E6945" s="4" t="s">
        <v>60</v>
      </c>
      <c r="F6945" s="10" t="s">
        <v>349</v>
      </c>
      <c r="G6945" s="11" t="s">
        <v>108</v>
      </c>
      <c r="H6945" s="4">
        <v>89</v>
      </c>
      <c r="I6945" s="12">
        <v>4020.3</v>
      </c>
      <c r="J6945" s="12">
        <v>357806.7</v>
      </c>
      <c r="K6945" s="12">
        <v>1203.53</v>
      </c>
      <c r="L6945" s="4">
        <v>178</v>
      </c>
      <c r="M6945" s="4" t="s">
        <v>29</v>
      </c>
      <c r="N6945" s="4" t="str" cm="1">
        <f t="array" ref="N6945">_xlfn.SWITCH(E6945,"Delhi","North","Chennai","South","Hyderabad","South","Mumbai","Central","Bangalore","South")</f>
        <v>South</v>
      </c>
      <c r="O6945" s="12">
        <v>87028.28</v>
      </c>
      <c r="P6945" s="4">
        <f>Table1[[#This Row],[Delivery_Date]]-Table1[[#This Row],[Order_Date]]</f>
        <v>13</v>
      </c>
      <c r="Q6945" s="4" t="str">
        <f>IF(Table1[[#This Row],[Delivery delay days]]&gt;5,"delay","on time")</f>
        <v>delay</v>
      </c>
      <c r="R6945" s="10">
        <f>DATEVALUE(Table1[[#This Row],[Delivery_Date]])</f>
        <v>45059</v>
      </c>
      <c r="S6945" s="10">
        <f>DATEVALUE(Table1[[#This Row],[Order_Date]])</f>
        <v>45046</v>
      </c>
      <c r="T6945" s="4" t="str" cm="1">
        <f t="array" ref="T6945">_xlfn.IFS(Table1[[#This Row],[Inventory_Level]]&lt;=200,"low",Table1[[#This Row],[Inventory_Level]]&gt;=700,"high",Table1[[#This Row],[Inventory_Level]]&gt;200,"medium")</f>
        <v>low</v>
      </c>
    </row>
    <row r="6946" spans="1:20" x14ac:dyDescent="0.35">
      <c r="A6946" s="4">
        <v>6945</v>
      </c>
      <c r="B6946" s="4" t="s">
        <v>15</v>
      </c>
      <c r="C6946" s="4" t="s">
        <v>38</v>
      </c>
      <c r="D6946" s="4" t="s">
        <v>17</v>
      </c>
      <c r="E6946" s="4" t="s">
        <v>60</v>
      </c>
      <c r="F6946" s="10" t="s">
        <v>121</v>
      </c>
      <c r="G6946" s="11" t="s">
        <v>253</v>
      </c>
      <c r="H6946" s="4">
        <v>95</v>
      </c>
      <c r="I6946" s="12">
        <v>3347.87</v>
      </c>
      <c r="J6946" s="12">
        <v>318047.65000000002</v>
      </c>
      <c r="K6946" s="12">
        <v>2801.03</v>
      </c>
      <c r="L6946" s="4">
        <v>887</v>
      </c>
      <c r="M6946" s="4" t="s">
        <v>42</v>
      </c>
      <c r="N6946" s="4" t="str" cm="1">
        <f t="array" ref="N6946">_xlfn.SWITCH(E6946,"Delhi","North","Chennai","South","Hyderabad","South","Mumbai","Central","Bangalore","South")</f>
        <v>South</v>
      </c>
      <c r="O6946" s="12">
        <v>55261.5</v>
      </c>
      <c r="P6946" s="4">
        <f>Table1[[#This Row],[Delivery_Date]]-Table1[[#This Row],[Order_Date]]</f>
        <v>11</v>
      </c>
      <c r="Q6946" s="4" t="str">
        <f>IF(Table1[[#This Row],[Delivery delay days]]&gt;5,"delay","on time")</f>
        <v>delay</v>
      </c>
      <c r="R6946" s="10">
        <f>DATEVALUE(Table1[[#This Row],[Delivery_Date]])</f>
        <v>45094</v>
      </c>
      <c r="S6946" s="10">
        <f>DATEVALUE(Table1[[#This Row],[Order_Date]])</f>
        <v>45083</v>
      </c>
      <c r="T6946" s="4" t="str" cm="1">
        <f t="array" ref="T6946">_xlfn.IFS(Table1[[#This Row],[Inventory_Level]]&lt;=200,"low",Table1[[#This Row],[Inventory_Level]]&gt;=700,"high",Table1[[#This Row],[Inventory_Level]]&gt;200,"medium")</f>
        <v>high</v>
      </c>
    </row>
    <row r="6947" spans="1:20" x14ac:dyDescent="0.35">
      <c r="A6947" s="4">
        <v>6946</v>
      </c>
      <c r="B6947" s="4" t="s">
        <v>44</v>
      </c>
      <c r="C6947" s="4" t="s">
        <v>16</v>
      </c>
      <c r="D6947" s="4" t="s">
        <v>39</v>
      </c>
      <c r="E6947" s="4" t="s">
        <v>52</v>
      </c>
      <c r="F6947" s="10" t="s">
        <v>154</v>
      </c>
      <c r="G6947" s="11" t="s">
        <v>372</v>
      </c>
      <c r="H6947" s="4">
        <v>56</v>
      </c>
      <c r="I6947" s="12">
        <v>48210.66</v>
      </c>
      <c r="J6947" s="12">
        <v>2699796.96</v>
      </c>
      <c r="K6947" s="12">
        <v>1454.27</v>
      </c>
      <c r="L6947" s="4">
        <v>223</v>
      </c>
      <c r="M6947" s="4" t="s">
        <v>29</v>
      </c>
      <c r="N6947" s="4" t="str" cm="1">
        <f t="array" ref="N6947">_xlfn.SWITCH(E6947,"Delhi","North","Chennai","South","Hyderabad","South","Mumbai","Central","Bangalore","South")</f>
        <v>Central</v>
      </c>
      <c r="O6947" s="12">
        <v>424945.41</v>
      </c>
      <c r="P6947" s="4">
        <f>Table1[[#This Row],[Delivery_Date]]-Table1[[#This Row],[Order_Date]]</f>
        <v>1</v>
      </c>
      <c r="Q6947" s="4" t="str">
        <f>IF(Table1[[#This Row],[Delivery delay days]]&gt;5,"delay","on time")</f>
        <v>on time</v>
      </c>
      <c r="R6947" s="10">
        <f>DATEVALUE(Table1[[#This Row],[Delivery_Date]])</f>
        <v>44956</v>
      </c>
      <c r="S6947" s="10">
        <f>DATEVALUE(Table1[[#This Row],[Order_Date]])</f>
        <v>44955</v>
      </c>
      <c r="T6947" s="4" t="str" cm="1">
        <f t="array" ref="T6947">_xlfn.IFS(Table1[[#This Row],[Inventory_Level]]&lt;=200,"low",Table1[[#This Row],[Inventory_Level]]&gt;=700,"high",Table1[[#This Row],[Inventory_Level]]&gt;200,"medium")</f>
        <v>medium</v>
      </c>
    </row>
    <row r="6948" spans="1:20" x14ac:dyDescent="0.35">
      <c r="A6948" s="4">
        <v>6947</v>
      </c>
      <c r="B6948" s="4" t="s">
        <v>65</v>
      </c>
      <c r="C6948" s="4" t="s">
        <v>38</v>
      </c>
      <c r="D6948" s="4" t="s">
        <v>17</v>
      </c>
      <c r="E6948" s="4" t="s">
        <v>18</v>
      </c>
      <c r="F6948" s="10" t="s">
        <v>269</v>
      </c>
      <c r="G6948" s="11" t="s">
        <v>72</v>
      </c>
      <c r="H6948" s="4">
        <v>39</v>
      </c>
      <c r="I6948" s="12">
        <v>47607.08</v>
      </c>
      <c r="J6948" s="12">
        <v>1856676.12</v>
      </c>
      <c r="K6948" s="12">
        <v>1870.39</v>
      </c>
      <c r="L6948" s="4">
        <v>375</v>
      </c>
      <c r="M6948" s="4" t="s">
        <v>42</v>
      </c>
      <c r="N6948" s="4" t="str" cm="1">
        <f t="array" ref="N6948">_xlfn.SWITCH(E6948,"Delhi","North","Chennai","South","Hyderabad","South","Mumbai","Central","Bangalore","South")</f>
        <v>North</v>
      </c>
      <c r="O6948" s="12">
        <v>244898.83</v>
      </c>
      <c r="P6948" s="4">
        <f>Table1[[#This Row],[Delivery_Date]]-Table1[[#This Row],[Order_Date]]</f>
        <v>12</v>
      </c>
      <c r="Q6948" s="4" t="str">
        <f>IF(Table1[[#This Row],[Delivery delay days]]&gt;5,"delay","on time")</f>
        <v>delay</v>
      </c>
      <c r="R6948" s="10">
        <f>DATEVALUE(Table1[[#This Row],[Delivery_Date]])</f>
        <v>45271</v>
      </c>
      <c r="S6948" s="10">
        <f>DATEVALUE(Table1[[#This Row],[Order_Date]])</f>
        <v>45259</v>
      </c>
      <c r="T6948" s="4" t="str" cm="1">
        <f t="array" ref="T6948">_xlfn.IFS(Table1[[#This Row],[Inventory_Level]]&lt;=200,"low",Table1[[#This Row],[Inventory_Level]]&gt;=700,"high",Table1[[#This Row],[Inventory_Level]]&gt;200,"medium")</f>
        <v>medium</v>
      </c>
    </row>
    <row r="6949" spans="1:20" x14ac:dyDescent="0.35">
      <c r="A6949" s="4">
        <v>6948</v>
      </c>
      <c r="B6949" s="4" t="s">
        <v>51</v>
      </c>
      <c r="C6949" s="4" t="s">
        <v>16</v>
      </c>
      <c r="D6949" s="4" t="s">
        <v>25</v>
      </c>
      <c r="E6949" s="4" t="s">
        <v>60</v>
      </c>
      <c r="F6949" s="10" t="s">
        <v>308</v>
      </c>
      <c r="G6949" s="11" t="s">
        <v>149</v>
      </c>
      <c r="H6949" s="4">
        <v>49</v>
      </c>
      <c r="I6949" s="12">
        <v>35964.58</v>
      </c>
      <c r="J6949" s="12">
        <v>1762264.42</v>
      </c>
      <c r="K6949" s="12">
        <v>1406.32</v>
      </c>
      <c r="L6949" s="4">
        <v>263</v>
      </c>
      <c r="M6949" s="4" t="s">
        <v>21</v>
      </c>
      <c r="N6949" s="4" t="str" cm="1">
        <f t="array" ref="N6949">_xlfn.SWITCH(E6949,"Delhi","North","Chennai","South","Hyderabad","South","Mumbai","Central","Bangalore","South")</f>
        <v>South</v>
      </c>
      <c r="O6949" s="12">
        <v>392633.09</v>
      </c>
      <c r="P6949" s="4">
        <f>Table1[[#This Row],[Delivery_Date]]-Table1[[#This Row],[Order_Date]]</f>
        <v>4</v>
      </c>
      <c r="Q6949" s="4" t="str">
        <f>IF(Table1[[#This Row],[Delivery delay days]]&gt;5,"delay","on time")</f>
        <v>on time</v>
      </c>
      <c r="R6949" s="10">
        <f>DATEVALUE(Table1[[#This Row],[Delivery_Date]])</f>
        <v>45285</v>
      </c>
      <c r="S6949" s="10">
        <f>DATEVALUE(Table1[[#This Row],[Order_Date]])</f>
        <v>45281</v>
      </c>
      <c r="T6949" s="4" t="str" cm="1">
        <f t="array" ref="T6949">_xlfn.IFS(Table1[[#This Row],[Inventory_Level]]&lt;=200,"low",Table1[[#This Row],[Inventory_Level]]&gt;=700,"high",Table1[[#This Row],[Inventory_Level]]&gt;200,"medium")</f>
        <v>medium</v>
      </c>
    </row>
    <row r="6950" spans="1:20" x14ac:dyDescent="0.35">
      <c r="A6950" s="4">
        <v>6949</v>
      </c>
      <c r="B6950" s="4" t="s">
        <v>31</v>
      </c>
      <c r="C6950" s="4" t="s">
        <v>24</v>
      </c>
      <c r="D6950" s="4" t="s">
        <v>45</v>
      </c>
      <c r="E6950" s="4" t="s">
        <v>46</v>
      </c>
      <c r="F6950" s="10" t="s">
        <v>75</v>
      </c>
      <c r="G6950" s="11" t="s">
        <v>114</v>
      </c>
      <c r="H6950" s="4">
        <v>4</v>
      </c>
      <c r="I6950" s="12">
        <v>47838.42</v>
      </c>
      <c r="J6950" s="12">
        <v>191353.68</v>
      </c>
      <c r="K6950" s="12">
        <v>4609.2299999999996</v>
      </c>
      <c r="L6950" s="4">
        <v>855</v>
      </c>
      <c r="M6950" s="4" t="s">
        <v>42</v>
      </c>
      <c r="N6950" s="4" t="str" cm="1">
        <f t="array" ref="N6950">_xlfn.SWITCH(E6950,"Delhi","North","Chennai","South","Hyderabad","South","Mumbai","Central","Bangalore","South")</f>
        <v>South</v>
      </c>
      <c r="O6950" s="12">
        <v>21316.14</v>
      </c>
      <c r="P6950" s="4">
        <f>Table1[[#This Row],[Delivery_Date]]-Table1[[#This Row],[Order_Date]]</f>
        <v>7</v>
      </c>
      <c r="Q6950" s="4" t="str">
        <f>IF(Table1[[#This Row],[Delivery delay days]]&gt;5,"delay","on time")</f>
        <v>delay</v>
      </c>
      <c r="R6950" s="10">
        <f>DATEVALUE(Table1[[#This Row],[Delivery_Date]])</f>
        <v>45236</v>
      </c>
      <c r="S6950" s="10">
        <f>DATEVALUE(Table1[[#This Row],[Order_Date]])</f>
        <v>45229</v>
      </c>
      <c r="T6950" s="4" t="str" cm="1">
        <f t="array" ref="T6950">_xlfn.IFS(Table1[[#This Row],[Inventory_Level]]&lt;=200,"low",Table1[[#This Row],[Inventory_Level]]&gt;=700,"high",Table1[[#This Row],[Inventory_Level]]&gt;200,"medium")</f>
        <v>high</v>
      </c>
    </row>
    <row r="6951" spans="1:20" x14ac:dyDescent="0.35">
      <c r="A6951" s="4">
        <v>6950</v>
      </c>
      <c r="B6951" s="4" t="s">
        <v>44</v>
      </c>
      <c r="C6951" s="4" t="s">
        <v>38</v>
      </c>
      <c r="D6951" s="4" t="s">
        <v>17</v>
      </c>
      <c r="E6951" s="4" t="s">
        <v>52</v>
      </c>
      <c r="F6951" s="10" t="s">
        <v>102</v>
      </c>
      <c r="G6951" s="11" t="s">
        <v>103</v>
      </c>
      <c r="H6951" s="4">
        <v>95</v>
      </c>
      <c r="I6951" s="12">
        <v>28673.95</v>
      </c>
      <c r="J6951" s="12">
        <v>2724025.25</v>
      </c>
      <c r="K6951" s="12">
        <v>4831.8999999999996</v>
      </c>
      <c r="L6951" s="4">
        <v>790</v>
      </c>
      <c r="M6951" s="4" t="s">
        <v>35</v>
      </c>
      <c r="N6951" s="4" t="str" cm="1">
        <f t="array" ref="N6951">_xlfn.SWITCH(E6951,"Delhi","North","Chennai","South","Hyderabad","South","Mumbai","Central","Bangalore","South")</f>
        <v>Central</v>
      </c>
      <c r="O6951" s="12">
        <v>446402.88</v>
      </c>
      <c r="P6951" s="4">
        <f>Table1[[#This Row],[Delivery_Date]]-Table1[[#This Row],[Order_Date]]</f>
        <v>7</v>
      </c>
      <c r="Q6951" s="4" t="str">
        <f>IF(Table1[[#This Row],[Delivery delay days]]&gt;5,"delay","on time")</f>
        <v>delay</v>
      </c>
      <c r="R6951" s="10">
        <f>DATEVALUE(Table1[[#This Row],[Delivery_Date]])</f>
        <v>45004</v>
      </c>
      <c r="S6951" s="10">
        <f>DATEVALUE(Table1[[#This Row],[Order_Date]])</f>
        <v>44997</v>
      </c>
      <c r="T6951" s="4" t="str" cm="1">
        <f t="array" ref="T6951">_xlfn.IFS(Table1[[#This Row],[Inventory_Level]]&lt;=200,"low",Table1[[#This Row],[Inventory_Level]]&gt;=700,"high",Table1[[#This Row],[Inventory_Level]]&gt;200,"medium")</f>
        <v>high</v>
      </c>
    </row>
    <row r="6952" spans="1:20" x14ac:dyDescent="0.35">
      <c r="A6952" s="4">
        <v>6951</v>
      </c>
      <c r="B6952" s="4" t="s">
        <v>15</v>
      </c>
      <c r="C6952" s="4" t="s">
        <v>16</v>
      </c>
      <c r="D6952" s="4" t="s">
        <v>32</v>
      </c>
      <c r="E6952" s="4" t="s">
        <v>26</v>
      </c>
      <c r="F6952" s="10" t="s">
        <v>420</v>
      </c>
      <c r="G6952" s="11" t="s">
        <v>238</v>
      </c>
      <c r="H6952" s="4">
        <v>87</v>
      </c>
      <c r="I6952" s="12">
        <v>3217.43</v>
      </c>
      <c r="J6952" s="12">
        <v>279916.40999999997</v>
      </c>
      <c r="K6952" s="12">
        <v>1192.01</v>
      </c>
      <c r="L6952" s="4">
        <v>234</v>
      </c>
      <c r="M6952" s="4" t="s">
        <v>42</v>
      </c>
      <c r="N6952" s="4" t="str" cm="1">
        <f t="array" ref="N6952">_xlfn.SWITCH(E6952,"Delhi","North","Chennai","South","Hyderabad","South","Mumbai","Central","Bangalore","South")</f>
        <v>South</v>
      </c>
      <c r="O6952" s="12">
        <v>55897.17</v>
      </c>
      <c r="P6952" s="4">
        <f>Table1[[#This Row],[Delivery_Date]]-Table1[[#This Row],[Order_Date]]</f>
        <v>12</v>
      </c>
      <c r="Q6952" s="4" t="str">
        <f>IF(Table1[[#This Row],[Delivery delay days]]&gt;5,"delay","on time")</f>
        <v>delay</v>
      </c>
      <c r="R6952" s="10">
        <f>DATEVALUE(Table1[[#This Row],[Delivery_Date]])</f>
        <v>45215</v>
      </c>
      <c r="S6952" s="10">
        <f>DATEVALUE(Table1[[#This Row],[Order_Date]])</f>
        <v>45203</v>
      </c>
      <c r="T6952" s="4" t="str" cm="1">
        <f t="array" ref="T6952">_xlfn.IFS(Table1[[#This Row],[Inventory_Level]]&lt;=200,"low",Table1[[#This Row],[Inventory_Level]]&gt;=700,"high",Table1[[#This Row],[Inventory_Level]]&gt;200,"medium")</f>
        <v>medium</v>
      </c>
    </row>
    <row r="6953" spans="1:20" x14ac:dyDescent="0.35">
      <c r="A6953" s="4">
        <v>6952</v>
      </c>
      <c r="B6953" s="4" t="s">
        <v>44</v>
      </c>
      <c r="C6953" s="4" t="s">
        <v>38</v>
      </c>
      <c r="D6953" s="4" t="s">
        <v>39</v>
      </c>
      <c r="E6953" s="4" t="s">
        <v>52</v>
      </c>
      <c r="F6953" s="10" t="s">
        <v>412</v>
      </c>
      <c r="G6953" s="11" t="s">
        <v>222</v>
      </c>
      <c r="H6953" s="4">
        <v>66</v>
      </c>
      <c r="I6953" s="12">
        <v>23193.32</v>
      </c>
      <c r="J6953" s="12">
        <v>1530759.12</v>
      </c>
      <c r="K6953" s="12">
        <v>4707.88</v>
      </c>
      <c r="L6953" s="4">
        <v>184</v>
      </c>
      <c r="M6953" s="4" t="s">
        <v>21</v>
      </c>
      <c r="N6953" s="4" t="str" cm="1">
        <f t="array" ref="N6953">_xlfn.SWITCH(E6953,"Delhi","North","Chennai","South","Hyderabad","South","Mumbai","Central","Bangalore","South")</f>
        <v>Central</v>
      </c>
      <c r="O6953" s="12">
        <v>332239.86</v>
      </c>
      <c r="P6953" s="4">
        <f>Table1[[#This Row],[Delivery_Date]]-Table1[[#This Row],[Order_Date]]</f>
        <v>6</v>
      </c>
      <c r="Q6953" s="4" t="str">
        <f>IF(Table1[[#This Row],[Delivery delay days]]&gt;5,"delay","on time")</f>
        <v>delay</v>
      </c>
      <c r="R6953" s="10">
        <f>DATEVALUE(Table1[[#This Row],[Delivery_Date]])</f>
        <v>45225</v>
      </c>
      <c r="S6953" s="10">
        <f>DATEVALUE(Table1[[#This Row],[Order_Date]])</f>
        <v>45219</v>
      </c>
      <c r="T6953" s="4" t="str" cm="1">
        <f t="array" ref="T6953">_xlfn.IFS(Table1[[#This Row],[Inventory_Level]]&lt;=200,"low",Table1[[#This Row],[Inventory_Level]]&gt;=700,"high",Table1[[#This Row],[Inventory_Level]]&gt;200,"medium")</f>
        <v>low</v>
      </c>
    </row>
    <row r="6954" spans="1:20" x14ac:dyDescent="0.35">
      <c r="A6954" s="4">
        <v>6953</v>
      </c>
      <c r="B6954" s="4" t="s">
        <v>37</v>
      </c>
      <c r="C6954" s="4" t="s">
        <v>16</v>
      </c>
      <c r="D6954" s="4" t="s">
        <v>39</v>
      </c>
      <c r="E6954" s="4" t="s">
        <v>60</v>
      </c>
      <c r="F6954" s="10" t="s">
        <v>229</v>
      </c>
      <c r="G6954" s="11" t="s">
        <v>354</v>
      </c>
      <c r="H6954" s="4">
        <v>31</v>
      </c>
      <c r="I6954" s="12">
        <v>728.39</v>
      </c>
      <c r="J6954" s="12">
        <v>22580.09</v>
      </c>
      <c r="K6954" s="12">
        <v>1971.87</v>
      </c>
      <c r="L6954" s="4">
        <v>855</v>
      </c>
      <c r="M6954" s="4" t="s">
        <v>21</v>
      </c>
      <c r="N6954" s="4" t="str" cm="1">
        <f t="array" ref="N6954">_xlfn.SWITCH(E6954,"Delhi","North","Chennai","South","Hyderabad","South","Mumbai","Central","Bangalore","South")</f>
        <v>South</v>
      </c>
      <c r="O6954" s="12">
        <v>3438.93</v>
      </c>
      <c r="P6954" s="4">
        <f>Table1[[#This Row],[Delivery_Date]]-Table1[[#This Row],[Order_Date]]</f>
        <v>5</v>
      </c>
      <c r="Q6954" s="4" t="str">
        <f>IF(Table1[[#This Row],[Delivery delay days]]&gt;5,"delay","on time")</f>
        <v>on time</v>
      </c>
      <c r="R6954" s="10">
        <f>DATEVALUE(Table1[[#This Row],[Delivery_Date]])</f>
        <v>45268</v>
      </c>
      <c r="S6954" s="10">
        <f>DATEVALUE(Table1[[#This Row],[Order_Date]])</f>
        <v>45263</v>
      </c>
      <c r="T6954" s="4" t="str" cm="1">
        <f t="array" ref="T6954">_xlfn.IFS(Table1[[#This Row],[Inventory_Level]]&lt;=200,"low",Table1[[#This Row],[Inventory_Level]]&gt;=700,"high",Table1[[#This Row],[Inventory_Level]]&gt;200,"medium")</f>
        <v>high</v>
      </c>
    </row>
    <row r="6955" spans="1:20" x14ac:dyDescent="0.35">
      <c r="A6955" s="4">
        <v>6954</v>
      </c>
      <c r="B6955" s="4" t="s">
        <v>31</v>
      </c>
      <c r="C6955" s="4" t="s">
        <v>24</v>
      </c>
      <c r="D6955" s="4" t="s">
        <v>25</v>
      </c>
      <c r="E6955" s="4" t="s">
        <v>46</v>
      </c>
      <c r="F6955" s="10" t="s">
        <v>62</v>
      </c>
      <c r="G6955" s="11" t="s">
        <v>349</v>
      </c>
      <c r="H6955" s="4">
        <v>35</v>
      </c>
      <c r="I6955" s="12">
        <v>38983.58</v>
      </c>
      <c r="J6955" s="12">
        <v>1364425.3</v>
      </c>
      <c r="K6955" s="12">
        <v>4353.46</v>
      </c>
      <c r="L6955" s="4">
        <v>125</v>
      </c>
      <c r="M6955" s="4" t="s">
        <v>21</v>
      </c>
      <c r="N6955" s="4" t="str" cm="1">
        <f t="array" ref="N6955">_xlfn.SWITCH(E6955,"Delhi","North","Chennai","South","Hyderabad","South","Mumbai","Central","Bangalore","South")</f>
        <v>South</v>
      </c>
      <c r="O6955" s="12">
        <v>103571.94</v>
      </c>
      <c r="P6955" s="4">
        <f>Table1[[#This Row],[Delivery_Date]]-Table1[[#This Row],[Order_Date]]</f>
        <v>9</v>
      </c>
      <c r="Q6955" s="4" t="str">
        <f>IF(Table1[[#This Row],[Delivery delay days]]&gt;5,"delay","on time")</f>
        <v>delay</v>
      </c>
      <c r="R6955" s="10">
        <f>DATEVALUE(Table1[[#This Row],[Delivery_Date]])</f>
        <v>45046</v>
      </c>
      <c r="S6955" s="10">
        <f>DATEVALUE(Table1[[#This Row],[Order_Date]])</f>
        <v>45037</v>
      </c>
      <c r="T6955" s="4" t="str" cm="1">
        <f t="array" ref="T6955">_xlfn.IFS(Table1[[#This Row],[Inventory_Level]]&lt;=200,"low",Table1[[#This Row],[Inventory_Level]]&gt;=700,"high",Table1[[#This Row],[Inventory_Level]]&gt;200,"medium")</f>
        <v>low</v>
      </c>
    </row>
    <row r="6956" spans="1:20" x14ac:dyDescent="0.35">
      <c r="A6956" s="4">
        <v>6955</v>
      </c>
      <c r="B6956" s="4" t="s">
        <v>44</v>
      </c>
      <c r="C6956" s="4" t="s">
        <v>38</v>
      </c>
      <c r="D6956" s="4" t="s">
        <v>17</v>
      </c>
      <c r="E6956" s="4" t="s">
        <v>18</v>
      </c>
      <c r="F6956" s="10" t="s">
        <v>148</v>
      </c>
      <c r="G6956" s="11" t="s">
        <v>278</v>
      </c>
      <c r="H6956" s="4">
        <v>45</v>
      </c>
      <c r="I6956" s="12">
        <v>40666.75</v>
      </c>
      <c r="J6956" s="12">
        <v>1830003.75</v>
      </c>
      <c r="K6956" s="12">
        <v>3318.17</v>
      </c>
      <c r="L6956" s="4">
        <v>478</v>
      </c>
      <c r="M6956" s="4" t="s">
        <v>42</v>
      </c>
      <c r="N6956" s="4" t="str" cm="1">
        <f t="array" ref="N6956">_xlfn.SWITCH(E6956,"Delhi","North","Chennai","South","Hyderabad","South","Mumbai","Central","Bangalore","South")</f>
        <v>North</v>
      </c>
      <c r="O6956" s="12">
        <v>382201.71</v>
      </c>
      <c r="P6956" s="4">
        <f>Table1[[#This Row],[Delivery_Date]]-Table1[[#This Row],[Order_Date]]</f>
        <v>6</v>
      </c>
      <c r="Q6956" s="4" t="str">
        <f>IF(Table1[[#This Row],[Delivery delay days]]&gt;5,"delay","on time")</f>
        <v>delay</v>
      </c>
      <c r="R6956" s="10">
        <f>DATEVALUE(Table1[[#This Row],[Delivery_Date]])</f>
        <v>45157</v>
      </c>
      <c r="S6956" s="10">
        <f>DATEVALUE(Table1[[#This Row],[Order_Date]])</f>
        <v>45151</v>
      </c>
      <c r="T6956" s="4" t="str" cm="1">
        <f t="array" ref="T6956">_xlfn.IFS(Table1[[#This Row],[Inventory_Level]]&lt;=200,"low",Table1[[#This Row],[Inventory_Level]]&gt;=700,"high",Table1[[#This Row],[Inventory_Level]]&gt;200,"medium")</f>
        <v>medium</v>
      </c>
    </row>
    <row r="6957" spans="1:20" x14ac:dyDescent="0.35">
      <c r="A6957" s="4">
        <v>6956</v>
      </c>
      <c r="B6957" s="4" t="s">
        <v>65</v>
      </c>
      <c r="C6957" s="4" t="s">
        <v>38</v>
      </c>
      <c r="D6957" s="4" t="s">
        <v>45</v>
      </c>
      <c r="E6957" s="4" t="s">
        <v>26</v>
      </c>
      <c r="F6957" s="10" t="s">
        <v>288</v>
      </c>
      <c r="G6957" s="11" t="s">
        <v>222</v>
      </c>
      <c r="H6957" s="4">
        <v>41</v>
      </c>
      <c r="I6957" s="12">
        <v>29098.55</v>
      </c>
      <c r="J6957" s="12">
        <v>1193040.55</v>
      </c>
      <c r="K6957" s="12">
        <v>3998.65</v>
      </c>
      <c r="L6957" s="4">
        <v>499</v>
      </c>
      <c r="M6957" s="4" t="s">
        <v>35</v>
      </c>
      <c r="N6957" s="4" t="str" cm="1">
        <f t="array" ref="N6957">_xlfn.SWITCH(E6957,"Delhi","North","Chennai","South","Hyderabad","South","Mumbai","Central","Bangalore","South")</f>
        <v>South</v>
      </c>
      <c r="O6957" s="12">
        <v>219626.2</v>
      </c>
      <c r="P6957" s="4">
        <f>Table1[[#This Row],[Delivery_Date]]-Table1[[#This Row],[Order_Date]]</f>
        <v>14</v>
      </c>
      <c r="Q6957" s="4" t="str">
        <f>IF(Table1[[#This Row],[Delivery delay days]]&gt;5,"delay","on time")</f>
        <v>delay</v>
      </c>
      <c r="R6957" s="10">
        <f>DATEVALUE(Table1[[#This Row],[Delivery_Date]])</f>
        <v>45225</v>
      </c>
      <c r="S6957" s="10">
        <f>DATEVALUE(Table1[[#This Row],[Order_Date]])</f>
        <v>45211</v>
      </c>
      <c r="T6957" s="4" t="str" cm="1">
        <f t="array" ref="T6957">_xlfn.IFS(Table1[[#This Row],[Inventory_Level]]&lt;=200,"low",Table1[[#This Row],[Inventory_Level]]&gt;=700,"high",Table1[[#This Row],[Inventory_Level]]&gt;200,"medium")</f>
        <v>medium</v>
      </c>
    </row>
    <row r="6958" spans="1:20" x14ac:dyDescent="0.35">
      <c r="A6958" s="4">
        <v>6957</v>
      </c>
      <c r="B6958" s="4" t="s">
        <v>37</v>
      </c>
      <c r="C6958" s="4" t="s">
        <v>38</v>
      </c>
      <c r="D6958" s="4" t="s">
        <v>25</v>
      </c>
      <c r="E6958" s="4" t="s">
        <v>26</v>
      </c>
      <c r="F6958" s="10" t="s">
        <v>211</v>
      </c>
      <c r="G6958" s="11" t="s">
        <v>243</v>
      </c>
      <c r="H6958" s="4">
        <v>63</v>
      </c>
      <c r="I6958" s="12">
        <v>1960.05</v>
      </c>
      <c r="J6958" s="12">
        <v>123483.15</v>
      </c>
      <c r="K6958" s="12">
        <v>1411.22</v>
      </c>
      <c r="L6958" s="4">
        <v>675</v>
      </c>
      <c r="M6958" s="4" t="s">
        <v>42</v>
      </c>
      <c r="N6958" s="4" t="str" cm="1">
        <f t="array" ref="N6958">_xlfn.SWITCH(E6958,"Delhi","North","Chennai","South","Hyderabad","South","Mumbai","Central","Bangalore","South")</f>
        <v>South</v>
      </c>
      <c r="O6958" s="12">
        <v>21313.81</v>
      </c>
      <c r="P6958" s="4">
        <f>Table1[[#This Row],[Delivery_Date]]-Table1[[#This Row],[Order_Date]]</f>
        <v>12</v>
      </c>
      <c r="Q6958" s="4" t="str">
        <f>IF(Table1[[#This Row],[Delivery delay days]]&gt;5,"delay","on time")</f>
        <v>delay</v>
      </c>
      <c r="R6958" s="10">
        <f>DATEVALUE(Table1[[#This Row],[Delivery_Date]])</f>
        <v>45032</v>
      </c>
      <c r="S6958" s="10">
        <f>DATEVALUE(Table1[[#This Row],[Order_Date]])</f>
        <v>45020</v>
      </c>
      <c r="T6958" s="4" t="str" cm="1">
        <f t="array" ref="T6958">_xlfn.IFS(Table1[[#This Row],[Inventory_Level]]&lt;=200,"low",Table1[[#This Row],[Inventory_Level]]&gt;=700,"high",Table1[[#This Row],[Inventory_Level]]&gt;200,"medium")</f>
        <v>medium</v>
      </c>
    </row>
    <row r="6959" spans="1:20" x14ac:dyDescent="0.35">
      <c r="A6959" s="4">
        <v>6958</v>
      </c>
      <c r="B6959" s="4" t="s">
        <v>23</v>
      </c>
      <c r="C6959" s="4" t="s">
        <v>24</v>
      </c>
      <c r="D6959" s="4" t="s">
        <v>17</v>
      </c>
      <c r="E6959" s="4" t="s">
        <v>60</v>
      </c>
      <c r="F6959" s="10" t="s">
        <v>397</v>
      </c>
      <c r="G6959" s="11" t="s">
        <v>260</v>
      </c>
      <c r="H6959" s="4">
        <v>18</v>
      </c>
      <c r="I6959" s="12">
        <v>18063.25</v>
      </c>
      <c r="J6959" s="12">
        <v>325138.5</v>
      </c>
      <c r="K6959" s="12">
        <v>3792.44</v>
      </c>
      <c r="L6959" s="4">
        <v>811</v>
      </c>
      <c r="M6959" s="4" t="s">
        <v>42</v>
      </c>
      <c r="N6959" s="4" t="str" cm="1">
        <f t="array" ref="N6959">_xlfn.SWITCH(E6959,"Delhi","North","Chennai","South","Hyderabad","South","Mumbai","Central","Bangalore","South")</f>
        <v>South</v>
      </c>
      <c r="O6959" s="12">
        <v>77199.69</v>
      </c>
      <c r="P6959" s="4">
        <f>Table1[[#This Row],[Delivery_Date]]-Table1[[#This Row],[Order_Date]]</f>
        <v>12</v>
      </c>
      <c r="Q6959" s="4" t="str">
        <f>IF(Table1[[#This Row],[Delivery delay days]]&gt;5,"delay","on time")</f>
        <v>delay</v>
      </c>
      <c r="R6959" s="10">
        <f>DATEVALUE(Table1[[#This Row],[Delivery_Date]])</f>
        <v>45270</v>
      </c>
      <c r="S6959" s="10">
        <f>DATEVALUE(Table1[[#This Row],[Order_Date]])</f>
        <v>45258</v>
      </c>
      <c r="T6959" s="4" t="str" cm="1">
        <f t="array" ref="T6959">_xlfn.IFS(Table1[[#This Row],[Inventory_Level]]&lt;=200,"low",Table1[[#This Row],[Inventory_Level]]&gt;=700,"high",Table1[[#This Row],[Inventory_Level]]&gt;200,"medium")</f>
        <v>high</v>
      </c>
    </row>
    <row r="6960" spans="1:20" x14ac:dyDescent="0.35">
      <c r="A6960" s="4">
        <v>6959</v>
      </c>
      <c r="B6960" s="4" t="s">
        <v>59</v>
      </c>
      <c r="C6960" s="4" t="s">
        <v>24</v>
      </c>
      <c r="D6960" s="4" t="s">
        <v>45</v>
      </c>
      <c r="E6960" s="4" t="s">
        <v>60</v>
      </c>
      <c r="F6960" s="10" t="s">
        <v>163</v>
      </c>
      <c r="G6960" s="11" t="s">
        <v>206</v>
      </c>
      <c r="H6960" s="4">
        <v>29</v>
      </c>
      <c r="I6960" s="12">
        <v>32425.68</v>
      </c>
      <c r="J6960" s="12">
        <v>940344.72</v>
      </c>
      <c r="K6960" s="12">
        <v>1147.95</v>
      </c>
      <c r="L6960" s="4">
        <v>212</v>
      </c>
      <c r="M6960" s="4" t="s">
        <v>21</v>
      </c>
      <c r="N6960" s="4" t="str" cm="1">
        <f t="array" ref="N6960">_xlfn.SWITCH(E6960,"Delhi","North","Chennai","South","Hyderabad","South","Mumbai","Central","Bangalore","South")</f>
        <v>South</v>
      </c>
      <c r="O6960" s="12">
        <v>51517.7</v>
      </c>
      <c r="P6960" s="4">
        <f>Table1[[#This Row],[Delivery_Date]]-Table1[[#This Row],[Order_Date]]</f>
        <v>6</v>
      </c>
      <c r="Q6960" s="4" t="str">
        <f>IF(Table1[[#This Row],[Delivery delay days]]&gt;5,"delay","on time")</f>
        <v>delay</v>
      </c>
      <c r="R6960" s="10">
        <f>DATEVALUE(Table1[[#This Row],[Delivery_Date]])</f>
        <v>45230</v>
      </c>
      <c r="S6960" s="10">
        <f>DATEVALUE(Table1[[#This Row],[Order_Date]])</f>
        <v>45224</v>
      </c>
      <c r="T6960" s="4" t="str" cm="1">
        <f t="array" ref="T6960">_xlfn.IFS(Table1[[#This Row],[Inventory_Level]]&lt;=200,"low",Table1[[#This Row],[Inventory_Level]]&gt;=700,"high",Table1[[#This Row],[Inventory_Level]]&gt;200,"medium")</f>
        <v>medium</v>
      </c>
    </row>
    <row r="6961" spans="1:20" x14ac:dyDescent="0.35">
      <c r="A6961" s="4">
        <v>6960</v>
      </c>
      <c r="B6961" s="4" t="s">
        <v>51</v>
      </c>
      <c r="C6961" s="4" t="s">
        <v>38</v>
      </c>
      <c r="D6961" s="4" t="s">
        <v>25</v>
      </c>
      <c r="E6961" s="4" t="s">
        <v>18</v>
      </c>
      <c r="F6961" s="10" t="s">
        <v>240</v>
      </c>
      <c r="G6961" s="11" t="s">
        <v>207</v>
      </c>
      <c r="H6961" s="4">
        <v>3</v>
      </c>
      <c r="I6961" s="12">
        <v>26326.02</v>
      </c>
      <c r="J6961" s="12">
        <v>78978.06</v>
      </c>
      <c r="K6961" s="12">
        <v>2041.73</v>
      </c>
      <c r="L6961" s="4">
        <v>2</v>
      </c>
      <c r="M6961" s="4" t="s">
        <v>42</v>
      </c>
      <c r="N6961" s="4" t="str" cm="1">
        <f t="array" ref="N6961">_xlfn.SWITCH(E6961,"Delhi","North","Chennai","South","Hyderabad","South","Mumbai","Central","Bangalore","South")</f>
        <v>North</v>
      </c>
      <c r="O6961" s="12">
        <v>14964.6</v>
      </c>
      <c r="P6961" s="4">
        <f>Table1[[#This Row],[Delivery_Date]]-Table1[[#This Row],[Order_Date]]</f>
        <v>2</v>
      </c>
      <c r="Q6961" s="4" t="str">
        <f>IF(Table1[[#This Row],[Delivery delay days]]&gt;5,"delay","on time")</f>
        <v>on time</v>
      </c>
      <c r="R6961" s="10">
        <f>DATEVALUE(Table1[[#This Row],[Delivery_Date]])</f>
        <v>45286</v>
      </c>
      <c r="S6961" s="10">
        <f>DATEVALUE(Table1[[#This Row],[Order_Date]])</f>
        <v>45284</v>
      </c>
      <c r="T6961" s="4" t="str" cm="1">
        <f t="array" ref="T6961">_xlfn.IFS(Table1[[#This Row],[Inventory_Level]]&lt;=200,"low",Table1[[#This Row],[Inventory_Level]]&gt;=700,"high",Table1[[#This Row],[Inventory_Level]]&gt;200,"medium")</f>
        <v>low</v>
      </c>
    </row>
    <row r="6962" spans="1:20" x14ac:dyDescent="0.35">
      <c r="A6962" s="4">
        <v>6961</v>
      </c>
      <c r="B6962" s="4" t="s">
        <v>59</v>
      </c>
      <c r="C6962" s="4" t="s">
        <v>24</v>
      </c>
      <c r="D6962" s="4" t="s">
        <v>17</v>
      </c>
      <c r="E6962" s="4" t="s">
        <v>26</v>
      </c>
      <c r="F6962" s="10" t="s">
        <v>79</v>
      </c>
      <c r="G6962" s="11" t="s">
        <v>140</v>
      </c>
      <c r="H6962" s="4">
        <v>44</v>
      </c>
      <c r="I6962" s="12">
        <v>32406.74</v>
      </c>
      <c r="J6962" s="12">
        <v>1425896.56</v>
      </c>
      <c r="K6962" s="12">
        <v>4718.1099999999997</v>
      </c>
      <c r="L6962" s="4">
        <v>46</v>
      </c>
      <c r="M6962" s="4" t="s">
        <v>42</v>
      </c>
      <c r="N6962" s="4" t="str" cm="1">
        <f t="array" ref="N6962">_xlfn.SWITCH(E6962,"Delhi","North","Chennai","South","Hyderabad","South","Mumbai","Central","Bangalore","South")</f>
        <v>South</v>
      </c>
      <c r="O6962" s="12">
        <v>251012.3</v>
      </c>
      <c r="P6962" s="4">
        <f>Table1[[#This Row],[Delivery_Date]]-Table1[[#This Row],[Order_Date]]</f>
        <v>6</v>
      </c>
      <c r="Q6962" s="4" t="str">
        <f>IF(Table1[[#This Row],[Delivery delay days]]&gt;5,"delay","on time")</f>
        <v>delay</v>
      </c>
      <c r="R6962" s="10">
        <f>DATEVALUE(Table1[[#This Row],[Delivery_Date]])</f>
        <v>44998</v>
      </c>
      <c r="S6962" s="10">
        <f>DATEVALUE(Table1[[#This Row],[Order_Date]])</f>
        <v>44992</v>
      </c>
      <c r="T6962" s="4" t="str" cm="1">
        <f t="array" ref="T6962">_xlfn.IFS(Table1[[#This Row],[Inventory_Level]]&lt;=200,"low",Table1[[#This Row],[Inventory_Level]]&gt;=700,"high",Table1[[#This Row],[Inventory_Level]]&gt;200,"medium")</f>
        <v>low</v>
      </c>
    </row>
    <row r="6963" spans="1:20" x14ac:dyDescent="0.35">
      <c r="A6963" s="4">
        <v>6962</v>
      </c>
      <c r="B6963" s="4" t="s">
        <v>44</v>
      </c>
      <c r="C6963" s="4" t="s">
        <v>24</v>
      </c>
      <c r="D6963" s="4" t="s">
        <v>32</v>
      </c>
      <c r="E6963" s="4" t="s">
        <v>52</v>
      </c>
      <c r="F6963" s="10" t="s">
        <v>157</v>
      </c>
      <c r="G6963" s="11" t="s">
        <v>158</v>
      </c>
      <c r="H6963" s="4">
        <v>7</v>
      </c>
      <c r="I6963" s="12">
        <v>19895.900000000001</v>
      </c>
      <c r="J6963" s="12">
        <v>139271.29999999999</v>
      </c>
      <c r="K6963" s="12">
        <v>2219.5500000000002</v>
      </c>
      <c r="L6963" s="4">
        <v>854</v>
      </c>
      <c r="M6963" s="4" t="s">
        <v>42</v>
      </c>
      <c r="N6963" s="4" t="str" cm="1">
        <f t="array" ref="N6963">_xlfn.SWITCH(E6963,"Delhi","North","Chennai","South","Hyderabad","South","Mumbai","Central","Bangalore","South")</f>
        <v>Central</v>
      </c>
      <c r="O6963" s="12">
        <v>33590.57</v>
      </c>
      <c r="P6963" s="4">
        <f>Table1[[#This Row],[Delivery_Date]]-Table1[[#This Row],[Order_Date]]</f>
        <v>8</v>
      </c>
      <c r="Q6963" s="4" t="str">
        <f>IF(Table1[[#This Row],[Delivery delay days]]&gt;5,"delay","on time")</f>
        <v>delay</v>
      </c>
      <c r="R6963" s="10">
        <f>DATEVALUE(Table1[[#This Row],[Delivery_Date]])</f>
        <v>44978</v>
      </c>
      <c r="S6963" s="10">
        <f>DATEVALUE(Table1[[#This Row],[Order_Date]])</f>
        <v>44970</v>
      </c>
      <c r="T6963" s="4" t="str" cm="1">
        <f t="array" ref="T6963">_xlfn.IFS(Table1[[#This Row],[Inventory_Level]]&lt;=200,"low",Table1[[#This Row],[Inventory_Level]]&gt;=700,"high",Table1[[#This Row],[Inventory_Level]]&gt;200,"medium")</f>
        <v>high</v>
      </c>
    </row>
    <row r="6964" spans="1:20" x14ac:dyDescent="0.35">
      <c r="A6964" s="4">
        <v>6963</v>
      </c>
      <c r="B6964" s="4" t="s">
        <v>15</v>
      </c>
      <c r="C6964" s="4" t="s">
        <v>24</v>
      </c>
      <c r="D6964" s="4" t="s">
        <v>32</v>
      </c>
      <c r="E6964" s="4" t="s">
        <v>60</v>
      </c>
      <c r="F6964" s="10" t="s">
        <v>357</v>
      </c>
      <c r="G6964" s="11" t="s">
        <v>127</v>
      </c>
      <c r="H6964" s="4">
        <v>99</v>
      </c>
      <c r="I6964" s="12">
        <v>5589.91</v>
      </c>
      <c r="J6964" s="12">
        <v>553401.09</v>
      </c>
      <c r="K6964" s="12">
        <v>4982.1899999999996</v>
      </c>
      <c r="L6964" s="4">
        <v>204</v>
      </c>
      <c r="M6964" s="4" t="s">
        <v>21</v>
      </c>
      <c r="N6964" s="4" t="str" cm="1">
        <f t="array" ref="N6964">_xlfn.SWITCH(E6964,"Delhi","North","Chennai","South","Hyderabad","South","Mumbai","Central","Bangalore","South")</f>
        <v>South</v>
      </c>
      <c r="O6964" s="12">
        <v>35180.379999999997</v>
      </c>
      <c r="P6964" s="4">
        <f>Table1[[#This Row],[Delivery_Date]]-Table1[[#This Row],[Order_Date]]</f>
        <v>3</v>
      </c>
      <c r="Q6964" s="4" t="str">
        <f>IF(Table1[[#This Row],[Delivery delay days]]&gt;5,"delay","on time")</f>
        <v>on time</v>
      </c>
      <c r="R6964" s="10">
        <f>DATEVALUE(Table1[[#This Row],[Delivery_Date]])</f>
        <v>44966</v>
      </c>
      <c r="S6964" s="10">
        <f>DATEVALUE(Table1[[#This Row],[Order_Date]])</f>
        <v>44963</v>
      </c>
      <c r="T6964" s="4" t="str" cm="1">
        <f t="array" ref="T6964">_xlfn.IFS(Table1[[#This Row],[Inventory_Level]]&lt;=200,"low",Table1[[#This Row],[Inventory_Level]]&gt;=700,"high",Table1[[#This Row],[Inventory_Level]]&gt;200,"medium")</f>
        <v>medium</v>
      </c>
    </row>
    <row r="6965" spans="1:20" x14ac:dyDescent="0.35">
      <c r="A6965" s="4">
        <v>6964</v>
      </c>
      <c r="B6965" s="4" t="s">
        <v>65</v>
      </c>
      <c r="C6965" s="4" t="s">
        <v>16</v>
      </c>
      <c r="D6965" s="4" t="s">
        <v>25</v>
      </c>
      <c r="E6965" s="4" t="s">
        <v>26</v>
      </c>
      <c r="F6965" s="10" t="s">
        <v>313</v>
      </c>
      <c r="G6965" s="11" t="s">
        <v>284</v>
      </c>
      <c r="H6965" s="4">
        <v>14</v>
      </c>
      <c r="I6965" s="12">
        <v>33800.78</v>
      </c>
      <c r="J6965" s="12">
        <v>473210.92</v>
      </c>
      <c r="K6965" s="12">
        <v>898.79</v>
      </c>
      <c r="L6965" s="4">
        <v>227</v>
      </c>
      <c r="M6965" s="4" t="s">
        <v>35</v>
      </c>
      <c r="N6965" s="4" t="str" cm="1">
        <f t="array" ref="N6965">_xlfn.SWITCH(E6965,"Delhi","North","Chennai","South","Hyderabad","South","Mumbai","Central","Bangalore","South")</f>
        <v>South</v>
      </c>
      <c r="O6965" s="12">
        <v>99319.48</v>
      </c>
      <c r="P6965" s="4">
        <f>Table1[[#This Row],[Delivery_Date]]-Table1[[#This Row],[Order_Date]]</f>
        <v>2</v>
      </c>
      <c r="Q6965" s="4" t="str">
        <f>IF(Table1[[#This Row],[Delivery delay days]]&gt;5,"delay","on time")</f>
        <v>on time</v>
      </c>
      <c r="R6965" s="10">
        <f>DATEVALUE(Table1[[#This Row],[Delivery_Date]])</f>
        <v>45135</v>
      </c>
      <c r="S6965" s="10">
        <f>DATEVALUE(Table1[[#This Row],[Order_Date]])</f>
        <v>45133</v>
      </c>
      <c r="T6965" s="4" t="str" cm="1">
        <f t="array" ref="T6965">_xlfn.IFS(Table1[[#This Row],[Inventory_Level]]&lt;=200,"low",Table1[[#This Row],[Inventory_Level]]&gt;=700,"high",Table1[[#This Row],[Inventory_Level]]&gt;200,"medium")</f>
        <v>medium</v>
      </c>
    </row>
    <row r="6966" spans="1:20" x14ac:dyDescent="0.35">
      <c r="A6966" s="4">
        <v>6965</v>
      </c>
      <c r="B6966" s="4" t="s">
        <v>31</v>
      </c>
      <c r="C6966" s="4" t="s">
        <v>24</v>
      </c>
      <c r="D6966" s="4" t="s">
        <v>17</v>
      </c>
      <c r="E6966" s="4" t="s">
        <v>26</v>
      </c>
      <c r="F6966" s="10" t="s">
        <v>104</v>
      </c>
      <c r="G6966" s="11" t="s">
        <v>214</v>
      </c>
      <c r="H6966" s="4">
        <v>74</v>
      </c>
      <c r="I6966" s="12">
        <v>38236.080000000002</v>
      </c>
      <c r="J6966" s="12">
        <v>2829469.92</v>
      </c>
      <c r="K6966" s="12">
        <v>1774.93</v>
      </c>
      <c r="L6966" s="4">
        <v>730</v>
      </c>
      <c r="M6966" s="4" t="s">
        <v>42</v>
      </c>
      <c r="N6966" s="4" t="str" cm="1">
        <f t="array" ref="N6966">_xlfn.SWITCH(E6966,"Delhi","North","Chennai","South","Hyderabad","South","Mumbai","Central","Bangalore","South")</f>
        <v>South</v>
      </c>
      <c r="O6966" s="12">
        <v>253675.42</v>
      </c>
      <c r="P6966" s="4">
        <f>Table1[[#This Row],[Delivery_Date]]-Table1[[#This Row],[Order_Date]]</f>
        <v>9</v>
      </c>
      <c r="Q6966" s="4" t="str">
        <f>IF(Table1[[#This Row],[Delivery delay days]]&gt;5,"delay","on time")</f>
        <v>delay</v>
      </c>
      <c r="R6966" s="10">
        <f>DATEVALUE(Table1[[#This Row],[Delivery_Date]])</f>
        <v>45015</v>
      </c>
      <c r="S6966" s="10">
        <f>DATEVALUE(Table1[[#This Row],[Order_Date]])</f>
        <v>45006</v>
      </c>
      <c r="T6966" s="4" t="str" cm="1">
        <f t="array" ref="T6966">_xlfn.IFS(Table1[[#This Row],[Inventory_Level]]&lt;=200,"low",Table1[[#This Row],[Inventory_Level]]&gt;=700,"high",Table1[[#This Row],[Inventory_Level]]&gt;200,"medium")</f>
        <v>high</v>
      </c>
    </row>
    <row r="6967" spans="1:20" x14ac:dyDescent="0.35">
      <c r="A6967" s="4">
        <v>6966</v>
      </c>
      <c r="B6967" s="4" t="s">
        <v>23</v>
      </c>
      <c r="C6967" s="4" t="s">
        <v>16</v>
      </c>
      <c r="D6967" s="4" t="s">
        <v>45</v>
      </c>
      <c r="E6967" s="4" t="s">
        <v>18</v>
      </c>
      <c r="F6967" s="10" t="s">
        <v>282</v>
      </c>
      <c r="G6967" s="11" t="s">
        <v>169</v>
      </c>
      <c r="H6967" s="4">
        <v>31</v>
      </c>
      <c r="I6967" s="12">
        <v>9163.0300000000007</v>
      </c>
      <c r="J6967" s="12">
        <v>284053.93</v>
      </c>
      <c r="K6967" s="12">
        <v>3422.17</v>
      </c>
      <c r="L6967" s="4">
        <v>991</v>
      </c>
      <c r="M6967" s="4" t="s">
        <v>42</v>
      </c>
      <c r="N6967" s="4" t="str" cm="1">
        <f t="array" ref="N6967">_xlfn.SWITCH(E6967,"Delhi","North","Chennai","South","Hyderabad","South","Mumbai","Central","Bangalore","South")</f>
        <v>North</v>
      </c>
      <c r="O6967" s="12">
        <v>20228.43</v>
      </c>
      <c r="P6967" s="4">
        <f>Table1[[#This Row],[Delivery_Date]]-Table1[[#This Row],[Order_Date]]</f>
        <v>10</v>
      </c>
      <c r="Q6967" s="4" t="str">
        <f>IF(Table1[[#This Row],[Delivery delay days]]&gt;5,"delay","on time")</f>
        <v>delay</v>
      </c>
      <c r="R6967" s="10">
        <f>DATEVALUE(Table1[[#This Row],[Delivery_Date]])</f>
        <v>45088</v>
      </c>
      <c r="S6967" s="10">
        <f>DATEVALUE(Table1[[#This Row],[Order_Date]])</f>
        <v>45078</v>
      </c>
      <c r="T6967" s="4" t="str" cm="1">
        <f t="array" ref="T6967">_xlfn.IFS(Table1[[#This Row],[Inventory_Level]]&lt;=200,"low",Table1[[#This Row],[Inventory_Level]]&gt;=700,"high",Table1[[#This Row],[Inventory_Level]]&gt;200,"medium")</f>
        <v>high</v>
      </c>
    </row>
    <row r="6968" spans="1:20" x14ac:dyDescent="0.35">
      <c r="A6968" s="4">
        <v>6967</v>
      </c>
      <c r="B6968" s="4" t="s">
        <v>59</v>
      </c>
      <c r="C6968" s="4" t="s">
        <v>24</v>
      </c>
      <c r="D6968" s="4" t="s">
        <v>45</v>
      </c>
      <c r="E6968" s="4" t="s">
        <v>18</v>
      </c>
      <c r="F6968" s="10" t="s">
        <v>234</v>
      </c>
      <c r="G6968" s="11" t="s">
        <v>165</v>
      </c>
      <c r="H6968" s="4">
        <v>10</v>
      </c>
      <c r="I6968" s="12">
        <v>31683.59</v>
      </c>
      <c r="J6968" s="12">
        <v>316835.90000000002</v>
      </c>
      <c r="K6968" s="12">
        <v>4000.72</v>
      </c>
      <c r="L6968" s="4">
        <v>187</v>
      </c>
      <c r="M6968" s="4" t="s">
        <v>42</v>
      </c>
      <c r="N6968" s="4" t="str" cm="1">
        <f t="array" ref="N6968">_xlfn.SWITCH(E6968,"Delhi","North","Chennai","South","Hyderabad","South","Mumbai","Central","Bangalore","South")</f>
        <v>North</v>
      </c>
      <c r="O6968" s="12">
        <v>77729.73</v>
      </c>
      <c r="P6968" s="4">
        <f>Table1[[#This Row],[Delivery_Date]]-Table1[[#This Row],[Order_Date]]</f>
        <v>5</v>
      </c>
      <c r="Q6968" s="4" t="str">
        <f>IF(Table1[[#This Row],[Delivery delay days]]&gt;5,"delay","on time")</f>
        <v>on time</v>
      </c>
      <c r="R6968" s="10">
        <f>DATEVALUE(Table1[[#This Row],[Delivery_Date]])</f>
        <v>45052</v>
      </c>
      <c r="S6968" s="10">
        <f>DATEVALUE(Table1[[#This Row],[Order_Date]])</f>
        <v>45047</v>
      </c>
      <c r="T6968" s="4" t="str" cm="1">
        <f t="array" ref="T6968">_xlfn.IFS(Table1[[#This Row],[Inventory_Level]]&lt;=200,"low",Table1[[#This Row],[Inventory_Level]]&gt;=700,"high",Table1[[#This Row],[Inventory_Level]]&gt;200,"medium")</f>
        <v>low</v>
      </c>
    </row>
    <row r="6969" spans="1:20" x14ac:dyDescent="0.35">
      <c r="A6969" s="4">
        <v>6968</v>
      </c>
      <c r="B6969" s="4" t="s">
        <v>37</v>
      </c>
      <c r="C6969" s="4" t="s">
        <v>24</v>
      </c>
      <c r="D6969" s="4" t="s">
        <v>39</v>
      </c>
      <c r="E6969" s="4" t="s">
        <v>52</v>
      </c>
      <c r="F6969" s="10" t="s">
        <v>137</v>
      </c>
      <c r="G6969" s="11" t="s">
        <v>151</v>
      </c>
      <c r="H6969" s="4">
        <v>42</v>
      </c>
      <c r="I6969" s="12">
        <v>846.31</v>
      </c>
      <c r="J6969" s="12">
        <v>35545.019999999997</v>
      </c>
      <c r="K6969" s="12">
        <v>1123.08</v>
      </c>
      <c r="L6969" s="4">
        <v>75</v>
      </c>
      <c r="M6969" s="4" t="s">
        <v>29</v>
      </c>
      <c r="N6969" s="4" t="str" cm="1">
        <f t="array" ref="N6969">_xlfn.SWITCH(E6969,"Delhi","North","Chennai","South","Hyderabad","South","Mumbai","Central","Bangalore","South")</f>
        <v>Central</v>
      </c>
      <c r="O6969" s="12">
        <v>8761.6299999999992</v>
      </c>
      <c r="P6969" s="4">
        <f>Table1[[#This Row],[Delivery_Date]]-Table1[[#This Row],[Order_Date]]</f>
        <v>14</v>
      </c>
      <c r="Q6969" s="4" t="str">
        <f>IF(Table1[[#This Row],[Delivery delay days]]&gt;5,"delay","on time")</f>
        <v>delay</v>
      </c>
      <c r="R6969" s="10">
        <f>DATEVALUE(Table1[[#This Row],[Delivery_Date]])</f>
        <v>45158</v>
      </c>
      <c r="S6969" s="10">
        <f>DATEVALUE(Table1[[#This Row],[Order_Date]])</f>
        <v>45144</v>
      </c>
      <c r="T6969" s="4" t="str" cm="1">
        <f t="array" ref="T6969">_xlfn.IFS(Table1[[#This Row],[Inventory_Level]]&lt;=200,"low",Table1[[#This Row],[Inventory_Level]]&gt;=700,"high",Table1[[#This Row],[Inventory_Level]]&gt;200,"medium")</f>
        <v>low</v>
      </c>
    </row>
    <row r="6970" spans="1:20" x14ac:dyDescent="0.35">
      <c r="A6970" s="4">
        <v>6969</v>
      </c>
      <c r="B6970" s="4" t="s">
        <v>44</v>
      </c>
      <c r="C6970" s="4" t="s">
        <v>16</v>
      </c>
      <c r="D6970" s="4" t="s">
        <v>17</v>
      </c>
      <c r="E6970" s="4" t="s">
        <v>26</v>
      </c>
      <c r="F6970" s="10" t="s">
        <v>96</v>
      </c>
      <c r="G6970" s="11" t="s">
        <v>71</v>
      </c>
      <c r="H6970" s="4">
        <v>8</v>
      </c>
      <c r="I6970" s="12">
        <v>1991.01</v>
      </c>
      <c r="J6970" s="12">
        <v>15928.08</v>
      </c>
      <c r="K6970" s="12">
        <v>3878.3</v>
      </c>
      <c r="L6970" s="4">
        <v>878</v>
      </c>
      <c r="M6970" s="4" t="s">
        <v>42</v>
      </c>
      <c r="N6970" s="4" t="str" cm="1">
        <f t="array" ref="N6970">_xlfn.SWITCH(E6970,"Delhi","North","Chennai","South","Hyderabad","South","Mumbai","Central","Bangalore","South")</f>
        <v>South</v>
      </c>
      <c r="O6970" s="12">
        <v>1424.33</v>
      </c>
      <c r="P6970" s="4">
        <f>Table1[[#This Row],[Delivery_Date]]-Table1[[#This Row],[Order_Date]]</f>
        <v>4</v>
      </c>
      <c r="Q6970" s="4" t="str">
        <f>IF(Table1[[#This Row],[Delivery delay days]]&gt;5,"delay","on time")</f>
        <v>on time</v>
      </c>
      <c r="R6970" s="10">
        <f>DATEVALUE(Table1[[#This Row],[Delivery_Date]])</f>
        <v>45260</v>
      </c>
      <c r="S6970" s="10">
        <f>DATEVALUE(Table1[[#This Row],[Order_Date]])</f>
        <v>45256</v>
      </c>
      <c r="T6970" s="4" t="str" cm="1">
        <f t="array" ref="T6970">_xlfn.IFS(Table1[[#This Row],[Inventory_Level]]&lt;=200,"low",Table1[[#This Row],[Inventory_Level]]&gt;=700,"high",Table1[[#This Row],[Inventory_Level]]&gt;200,"medium")</f>
        <v>high</v>
      </c>
    </row>
    <row r="6971" spans="1:20" x14ac:dyDescent="0.35">
      <c r="A6971" s="4">
        <v>6970</v>
      </c>
      <c r="B6971" s="4" t="s">
        <v>51</v>
      </c>
      <c r="C6971" s="4" t="s">
        <v>16</v>
      </c>
      <c r="D6971" s="4" t="s">
        <v>25</v>
      </c>
      <c r="E6971" s="4" t="s">
        <v>60</v>
      </c>
      <c r="F6971" s="10" t="s">
        <v>252</v>
      </c>
      <c r="G6971" s="11" t="s">
        <v>390</v>
      </c>
      <c r="H6971" s="4">
        <v>36</v>
      </c>
      <c r="I6971" s="12">
        <v>39274.980000000003</v>
      </c>
      <c r="J6971" s="12">
        <v>1413899.28</v>
      </c>
      <c r="K6971" s="12">
        <v>1433</v>
      </c>
      <c r="L6971" s="4">
        <v>437</v>
      </c>
      <c r="M6971" s="4" t="s">
        <v>29</v>
      </c>
      <c r="N6971" s="4" t="str" cm="1">
        <f t="array" ref="N6971">_xlfn.SWITCH(E6971,"Delhi","North","Chennai","South","Hyderabad","South","Mumbai","Central","Bangalore","South")</f>
        <v>South</v>
      </c>
      <c r="O6971" s="12">
        <v>181027.62</v>
      </c>
      <c r="P6971" s="4">
        <f>Table1[[#This Row],[Delivery_Date]]-Table1[[#This Row],[Order_Date]]</f>
        <v>11</v>
      </c>
      <c r="Q6971" s="4" t="str">
        <f>IF(Table1[[#This Row],[Delivery delay days]]&gt;5,"delay","on time")</f>
        <v>delay</v>
      </c>
      <c r="R6971" s="10">
        <f>DATEVALUE(Table1[[#This Row],[Delivery_Date]])</f>
        <v>45100</v>
      </c>
      <c r="S6971" s="10">
        <f>DATEVALUE(Table1[[#This Row],[Order_Date]])</f>
        <v>45089</v>
      </c>
      <c r="T6971" s="4" t="str" cm="1">
        <f t="array" ref="T6971">_xlfn.IFS(Table1[[#This Row],[Inventory_Level]]&lt;=200,"low",Table1[[#This Row],[Inventory_Level]]&gt;=700,"high",Table1[[#This Row],[Inventory_Level]]&gt;200,"medium")</f>
        <v>medium</v>
      </c>
    </row>
    <row r="6972" spans="1:20" x14ac:dyDescent="0.35">
      <c r="A6972" s="4">
        <v>6971</v>
      </c>
      <c r="B6972" s="4" t="s">
        <v>31</v>
      </c>
      <c r="C6972" s="4" t="s">
        <v>16</v>
      </c>
      <c r="D6972" s="4" t="s">
        <v>39</v>
      </c>
      <c r="E6972" s="4" t="s">
        <v>18</v>
      </c>
      <c r="F6972" s="10" t="s">
        <v>305</v>
      </c>
      <c r="G6972" s="11" t="s">
        <v>340</v>
      </c>
      <c r="H6972" s="4">
        <v>52</v>
      </c>
      <c r="I6972" s="12">
        <v>28458.82</v>
      </c>
      <c r="J6972" s="12">
        <v>1479858.64</v>
      </c>
      <c r="K6972" s="12">
        <v>3848.45</v>
      </c>
      <c r="L6972" s="4">
        <v>125</v>
      </c>
      <c r="M6972" s="4" t="s">
        <v>29</v>
      </c>
      <c r="N6972" s="4" t="str" cm="1">
        <f t="array" ref="N6972">_xlfn.SWITCH(E6972,"Delhi","North","Chennai","South","Hyderabad","South","Mumbai","Central","Bangalore","South")</f>
        <v>North</v>
      </c>
      <c r="O6972" s="12">
        <v>158602.65</v>
      </c>
      <c r="P6972" s="4">
        <f>Table1[[#This Row],[Delivery_Date]]-Table1[[#This Row],[Order_Date]]</f>
        <v>10</v>
      </c>
      <c r="Q6972" s="4" t="str">
        <f>IF(Table1[[#This Row],[Delivery delay days]]&gt;5,"delay","on time")</f>
        <v>delay</v>
      </c>
      <c r="R6972" s="10">
        <f>DATEVALUE(Table1[[#This Row],[Delivery_Date]])</f>
        <v>45301</v>
      </c>
      <c r="S6972" s="10">
        <f>DATEVALUE(Table1[[#This Row],[Order_Date]])</f>
        <v>45291</v>
      </c>
      <c r="T6972" s="4" t="str" cm="1">
        <f t="array" ref="T6972">_xlfn.IFS(Table1[[#This Row],[Inventory_Level]]&lt;=200,"low",Table1[[#This Row],[Inventory_Level]]&gt;=700,"high",Table1[[#This Row],[Inventory_Level]]&gt;200,"medium")</f>
        <v>low</v>
      </c>
    </row>
    <row r="6973" spans="1:20" x14ac:dyDescent="0.35">
      <c r="A6973" s="4">
        <v>6972</v>
      </c>
      <c r="B6973" s="4" t="s">
        <v>31</v>
      </c>
      <c r="C6973" s="4" t="s">
        <v>16</v>
      </c>
      <c r="D6973" s="4" t="s">
        <v>39</v>
      </c>
      <c r="E6973" s="4" t="s">
        <v>26</v>
      </c>
      <c r="F6973" s="10" t="s">
        <v>269</v>
      </c>
      <c r="G6973" s="11" t="s">
        <v>270</v>
      </c>
      <c r="H6973" s="4">
        <v>68</v>
      </c>
      <c r="I6973" s="12">
        <v>31788.11</v>
      </c>
      <c r="J6973" s="12">
        <v>2161591.48</v>
      </c>
      <c r="K6973" s="12">
        <v>344.25</v>
      </c>
      <c r="L6973" s="4">
        <v>862</v>
      </c>
      <c r="M6973" s="4" t="s">
        <v>42</v>
      </c>
      <c r="N6973" s="4" t="str" cm="1">
        <f t="array" ref="N6973">_xlfn.SWITCH(E6973,"Delhi","North","Chennai","South","Hyderabad","South","Mumbai","Central","Bangalore","South")</f>
        <v>South</v>
      </c>
      <c r="O6973" s="12">
        <v>114713.37</v>
      </c>
      <c r="P6973" s="4">
        <f>Table1[[#This Row],[Delivery_Date]]-Table1[[#This Row],[Order_Date]]</f>
        <v>3</v>
      </c>
      <c r="Q6973" s="4" t="str">
        <f>IF(Table1[[#This Row],[Delivery delay days]]&gt;5,"delay","on time")</f>
        <v>on time</v>
      </c>
      <c r="R6973" s="10">
        <f>DATEVALUE(Table1[[#This Row],[Delivery_Date]])</f>
        <v>45262</v>
      </c>
      <c r="S6973" s="10">
        <f>DATEVALUE(Table1[[#This Row],[Order_Date]])</f>
        <v>45259</v>
      </c>
      <c r="T6973" s="4" t="str" cm="1">
        <f t="array" ref="T6973">_xlfn.IFS(Table1[[#This Row],[Inventory_Level]]&lt;=200,"low",Table1[[#This Row],[Inventory_Level]]&gt;=700,"high",Table1[[#This Row],[Inventory_Level]]&gt;200,"medium")</f>
        <v>high</v>
      </c>
    </row>
    <row r="6974" spans="1:20" x14ac:dyDescent="0.35">
      <c r="A6974" s="4">
        <v>6973</v>
      </c>
      <c r="B6974" s="4" t="s">
        <v>51</v>
      </c>
      <c r="C6974" s="4" t="s">
        <v>38</v>
      </c>
      <c r="D6974" s="4" t="s">
        <v>17</v>
      </c>
      <c r="E6974" s="4" t="s">
        <v>26</v>
      </c>
      <c r="F6974" s="10" t="s">
        <v>410</v>
      </c>
      <c r="G6974" s="11" t="s">
        <v>321</v>
      </c>
      <c r="H6974" s="4">
        <v>96</v>
      </c>
      <c r="I6974" s="12">
        <v>35970.480000000003</v>
      </c>
      <c r="J6974" s="12">
        <v>3453166.08</v>
      </c>
      <c r="K6974" s="12">
        <v>271.73</v>
      </c>
      <c r="L6974" s="4">
        <v>327</v>
      </c>
      <c r="M6974" s="4" t="s">
        <v>42</v>
      </c>
      <c r="N6974" s="4" t="str" cm="1">
        <f t="array" ref="N6974">_xlfn.SWITCH(E6974,"Delhi","North","Chennai","South","Hyderabad","South","Mumbai","Central","Bangalore","South")</f>
        <v>South</v>
      </c>
      <c r="O6974" s="12">
        <v>224777.05</v>
      </c>
      <c r="P6974" s="4">
        <f>Table1[[#This Row],[Delivery_Date]]-Table1[[#This Row],[Order_Date]]</f>
        <v>15</v>
      </c>
      <c r="Q6974" s="4" t="str">
        <f>IF(Table1[[#This Row],[Delivery delay days]]&gt;5,"delay","on time")</f>
        <v>delay</v>
      </c>
      <c r="R6974" s="10">
        <f>DATEVALUE(Table1[[#This Row],[Delivery_Date]])</f>
        <v>45085</v>
      </c>
      <c r="S6974" s="10">
        <f>DATEVALUE(Table1[[#This Row],[Order_Date]])</f>
        <v>45070</v>
      </c>
      <c r="T6974" s="4" t="str" cm="1">
        <f t="array" ref="T6974">_xlfn.IFS(Table1[[#This Row],[Inventory_Level]]&lt;=200,"low",Table1[[#This Row],[Inventory_Level]]&gt;=700,"high",Table1[[#This Row],[Inventory_Level]]&gt;200,"medium")</f>
        <v>medium</v>
      </c>
    </row>
    <row r="6975" spans="1:20" x14ac:dyDescent="0.35">
      <c r="A6975" s="4">
        <v>6974</v>
      </c>
      <c r="B6975" s="4" t="s">
        <v>65</v>
      </c>
      <c r="C6975" s="4" t="s">
        <v>16</v>
      </c>
      <c r="D6975" s="4" t="s">
        <v>25</v>
      </c>
      <c r="E6975" s="4" t="s">
        <v>46</v>
      </c>
      <c r="F6975" s="10" t="s">
        <v>325</v>
      </c>
      <c r="G6975" s="11" t="s">
        <v>205</v>
      </c>
      <c r="H6975" s="4">
        <v>94</v>
      </c>
      <c r="I6975" s="12">
        <v>1741.01</v>
      </c>
      <c r="J6975" s="12">
        <v>163654.94</v>
      </c>
      <c r="K6975" s="12">
        <v>704.19</v>
      </c>
      <c r="L6975" s="4">
        <v>497</v>
      </c>
      <c r="M6975" s="4" t="s">
        <v>42</v>
      </c>
      <c r="N6975" s="4" t="str" cm="1">
        <f t="array" ref="N6975">_xlfn.SWITCH(E6975,"Delhi","North","Chennai","South","Hyderabad","South","Mumbai","Central","Bangalore","South")</f>
        <v>South</v>
      </c>
      <c r="O6975" s="12">
        <v>18529.96</v>
      </c>
      <c r="P6975" s="4">
        <f>Table1[[#This Row],[Delivery_Date]]-Table1[[#This Row],[Order_Date]]</f>
        <v>9</v>
      </c>
      <c r="Q6975" s="4" t="str">
        <f>IF(Table1[[#This Row],[Delivery delay days]]&gt;5,"delay","on time")</f>
        <v>delay</v>
      </c>
      <c r="R6975" s="10">
        <f>DATEVALUE(Table1[[#This Row],[Delivery_Date]])</f>
        <v>44954</v>
      </c>
      <c r="S6975" s="10">
        <f>DATEVALUE(Table1[[#This Row],[Order_Date]])</f>
        <v>44945</v>
      </c>
      <c r="T6975" s="4" t="str" cm="1">
        <f t="array" ref="T6975">_xlfn.IFS(Table1[[#This Row],[Inventory_Level]]&lt;=200,"low",Table1[[#This Row],[Inventory_Level]]&gt;=700,"high",Table1[[#This Row],[Inventory_Level]]&gt;200,"medium")</f>
        <v>medium</v>
      </c>
    </row>
    <row r="6976" spans="1:20" x14ac:dyDescent="0.35">
      <c r="A6976" s="4">
        <v>6975</v>
      </c>
      <c r="B6976" s="4" t="s">
        <v>44</v>
      </c>
      <c r="C6976" s="4" t="s">
        <v>24</v>
      </c>
      <c r="D6976" s="4" t="s">
        <v>32</v>
      </c>
      <c r="E6976" s="4" t="s">
        <v>52</v>
      </c>
      <c r="F6976" s="10" t="s">
        <v>102</v>
      </c>
      <c r="G6976" s="11" t="s">
        <v>395</v>
      </c>
      <c r="H6976" s="4">
        <v>71</v>
      </c>
      <c r="I6976" s="12">
        <v>14178.28</v>
      </c>
      <c r="J6976" s="12">
        <v>1006657.88</v>
      </c>
      <c r="K6976" s="12">
        <v>1513.49</v>
      </c>
      <c r="L6976" s="4">
        <v>594</v>
      </c>
      <c r="M6976" s="4" t="s">
        <v>35</v>
      </c>
      <c r="N6976" s="4" t="str" cm="1">
        <f t="array" ref="N6976">_xlfn.SWITCH(E6976,"Delhi","North","Chennai","South","Hyderabad","South","Mumbai","Central","Bangalore","South")</f>
        <v>Central</v>
      </c>
      <c r="O6976" s="12">
        <v>207106.4</v>
      </c>
      <c r="P6976" s="4">
        <f>Table1[[#This Row],[Delivery_Date]]-Table1[[#This Row],[Order_Date]]</f>
        <v>15</v>
      </c>
      <c r="Q6976" s="4" t="str">
        <f>IF(Table1[[#This Row],[Delivery delay days]]&gt;5,"delay","on time")</f>
        <v>delay</v>
      </c>
      <c r="R6976" s="10">
        <f>DATEVALUE(Table1[[#This Row],[Delivery_Date]])</f>
        <v>45012</v>
      </c>
      <c r="S6976" s="10">
        <f>DATEVALUE(Table1[[#This Row],[Order_Date]])</f>
        <v>44997</v>
      </c>
      <c r="T6976" s="4" t="str" cm="1">
        <f t="array" ref="T6976">_xlfn.IFS(Table1[[#This Row],[Inventory_Level]]&lt;=200,"low",Table1[[#This Row],[Inventory_Level]]&gt;=700,"high",Table1[[#This Row],[Inventory_Level]]&gt;200,"medium")</f>
        <v>medium</v>
      </c>
    </row>
    <row r="6977" spans="1:20" x14ac:dyDescent="0.35">
      <c r="A6977" s="4">
        <v>6976</v>
      </c>
      <c r="B6977" s="4" t="s">
        <v>59</v>
      </c>
      <c r="C6977" s="4" t="s">
        <v>16</v>
      </c>
      <c r="D6977" s="4" t="s">
        <v>17</v>
      </c>
      <c r="E6977" s="4" t="s">
        <v>60</v>
      </c>
      <c r="F6977" s="10" t="s">
        <v>280</v>
      </c>
      <c r="G6977" s="11" t="s">
        <v>118</v>
      </c>
      <c r="H6977" s="4">
        <v>65</v>
      </c>
      <c r="I6977" s="12">
        <v>5258.43</v>
      </c>
      <c r="J6977" s="12">
        <v>341797.95</v>
      </c>
      <c r="K6977" s="12">
        <v>177.61</v>
      </c>
      <c r="L6977" s="4">
        <v>902</v>
      </c>
      <c r="M6977" s="4" t="s">
        <v>42</v>
      </c>
      <c r="N6977" s="4" t="str" cm="1">
        <f t="array" ref="N6977">_xlfn.SWITCH(E6977,"Delhi","North","Chennai","South","Hyderabad","South","Mumbai","Central","Bangalore","South")</f>
        <v>South</v>
      </c>
      <c r="O6977" s="12">
        <v>49350.38</v>
      </c>
      <c r="P6977" s="4">
        <f>Table1[[#This Row],[Delivery_Date]]-Table1[[#This Row],[Order_Date]]</f>
        <v>2</v>
      </c>
      <c r="Q6977" s="4" t="str">
        <f>IF(Table1[[#This Row],[Delivery delay days]]&gt;5,"delay","on time")</f>
        <v>on time</v>
      </c>
      <c r="R6977" s="10">
        <f>DATEVALUE(Table1[[#This Row],[Delivery_Date]])</f>
        <v>45269</v>
      </c>
      <c r="S6977" s="10">
        <f>DATEVALUE(Table1[[#This Row],[Order_Date]])</f>
        <v>45267</v>
      </c>
      <c r="T6977" s="4" t="str" cm="1">
        <f t="array" ref="T6977">_xlfn.IFS(Table1[[#This Row],[Inventory_Level]]&lt;=200,"low",Table1[[#This Row],[Inventory_Level]]&gt;=700,"high",Table1[[#This Row],[Inventory_Level]]&gt;200,"medium")</f>
        <v>high</v>
      </c>
    </row>
    <row r="6978" spans="1:20" x14ac:dyDescent="0.35">
      <c r="A6978" s="4">
        <v>6977</v>
      </c>
      <c r="B6978" s="4" t="s">
        <v>44</v>
      </c>
      <c r="C6978" s="4" t="s">
        <v>38</v>
      </c>
      <c r="D6978" s="4" t="s">
        <v>45</v>
      </c>
      <c r="E6978" s="4" t="s">
        <v>18</v>
      </c>
      <c r="F6978" s="10" t="s">
        <v>182</v>
      </c>
      <c r="G6978" s="11" t="s">
        <v>61</v>
      </c>
      <c r="H6978" s="4">
        <v>10</v>
      </c>
      <c r="I6978" s="12">
        <v>23019.45</v>
      </c>
      <c r="J6978" s="12">
        <v>230194.5</v>
      </c>
      <c r="K6978" s="12">
        <v>3746.4</v>
      </c>
      <c r="L6978" s="4">
        <v>896</v>
      </c>
      <c r="M6978" s="4" t="s">
        <v>29</v>
      </c>
      <c r="N6978" s="4" t="str" cm="1">
        <f t="array" ref="N6978">_xlfn.SWITCH(E6978,"Delhi","North","Chennai","South","Hyderabad","South","Mumbai","Central","Bangalore","South")</f>
        <v>North</v>
      </c>
      <c r="O6978" s="12">
        <v>34086.339999999997</v>
      </c>
      <c r="P6978" s="4">
        <f>Table1[[#This Row],[Delivery_Date]]-Table1[[#This Row],[Order_Date]]</f>
        <v>8</v>
      </c>
      <c r="Q6978" s="4" t="str">
        <f>IF(Table1[[#This Row],[Delivery delay days]]&gt;5,"delay","on time")</f>
        <v>delay</v>
      </c>
      <c r="R6978" s="10">
        <f>DATEVALUE(Table1[[#This Row],[Delivery_Date]])</f>
        <v>45034</v>
      </c>
      <c r="S6978" s="10">
        <f>DATEVALUE(Table1[[#This Row],[Order_Date]])</f>
        <v>45026</v>
      </c>
      <c r="T6978" s="4" t="str" cm="1">
        <f t="array" ref="T6978">_xlfn.IFS(Table1[[#This Row],[Inventory_Level]]&lt;=200,"low",Table1[[#This Row],[Inventory_Level]]&gt;=700,"high",Table1[[#This Row],[Inventory_Level]]&gt;200,"medium")</f>
        <v>high</v>
      </c>
    </row>
    <row r="6979" spans="1:20" x14ac:dyDescent="0.35">
      <c r="A6979" s="4">
        <v>6978</v>
      </c>
      <c r="B6979" s="4" t="s">
        <v>23</v>
      </c>
      <c r="C6979" s="4" t="s">
        <v>24</v>
      </c>
      <c r="D6979" s="4" t="s">
        <v>17</v>
      </c>
      <c r="E6979" s="4" t="s">
        <v>52</v>
      </c>
      <c r="F6979" s="10" t="s">
        <v>235</v>
      </c>
      <c r="G6979" s="11" t="s">
        <v>99</v>
      </c>
      <c r="H6979" s="4">
        <v>34</v>
      </c>
      <c r="I6979" s="12">
        <v>23560.44</v>
      </c>
      <c r="J6979" s="12">
        <v>801054.96</v>
      </c>
      <c r="K6979" s="12">
        <v>3593.22</v>
      </c>
      <c r="L6979" s="4">
        <v>816</v>
      </c>
      <c r="M6979" s="4" t="s">
        <v>21</v>
      </c>
      <c r="N6979" s="4" t="str" cm="1">
        <f t="array" ref="N6979">_xlfn.SWITCH(E6979,"Delhi","North","Chennai","South","Hyderabad","South","Mumbai","Central","Bangalore","South")</f>
        <v>Central</v>
      </c>
      <c r="O6979" s="12">
        <v>192165.34</v>
      </c>
      <c r="P6979" s="4">
        <f>Table1[[#This Row],[Delivery_Date]]-Table1[[#This Row],[Order_Date]]</f>
        <v>13</v>
      </c>
      <c r="Q6979" s="4" t="str">
        <f>IF(Table1[[#This Row],[Delivery delay days]]&gt;5,"delay","on time")</f>
        <v>delay</v>
      </c>
      <c r="R6979" s="10">
        <f>DATEVALUE(Table1[[#This Row],[Delivery_Date]])</f>
        <v>45081</v>
      </c>
      <c r="S6979" s="10">
        <f>DATEVALUE(Table1[[#This Row],[Order_Date]])</f>
        <v>45068</v>
      </c>
      <c r="T6979" s="4" t="str" cm="1">
        <f t="array" ref="T6979">_xlfn.IFS(Table1[[#This Row],[Inventory_Level]]&lt;=200,"low",Table1[[#This Row],[Inventory_Level]]&gt;=700,"high",Table1[[#This Row],[Inventory_Level]]&gt;200,"medium")</f>
        <v>high</v>
      </c>
    </row>
    <row r="6980" spans="1:20" x14ac:dyDescent="0.35">
      <c r="A6980" s="4">
        <v>6979</v>
      </c>
      <c r="B6980" s="4" t="s">
        <v>51</v>
      </c>
      <c r="C6980" s="4" t="s">
        <v>16</v>
      </c>
      <c r="D6980" s="4" t="s">
        <v>32</v>
      </c>
      <c r="E6980" s="4" t="s">
        <v>26</v>
      </c>
      <c r="F6980" s="10" t="s">
        <v>233</v>
      </c>
      <c r="G6980" s="11" t="s">
        <v>393</v>
      </c>
      <c r="H6980" s="4">
        <v>18</v>
      </c>
      <c r="I6980" s="12">
        <v>14748.86</v>
      </c>
      <c r="J6980" s="12">
        <v>265479.48</v>
      </c>
      <c r="K6980" s="12">
        <v>646.65</v>
      </c>
      <c r="L6980" s="4">
        <v>435</v>
      </c>
      <c r="M6980" s="4" t="s">
        <v>42</v>
      </c>
      <c r="N6980" s="4" t="str" cm="1">
        <f t="array" ref="N6980">_xlfn.SWITCH(E6980,"Delhi","North","Chennai","South","Hyderabad","South","Mumbai","Central","Bangalore","South")</f>
        <v>South</v>
      </c>
      <c r="O6980" s="12">
        <v>46153.63</v>
      </c>
      <c r="P6980" s="4">
        <f>Table1[[#This Row],[Delivery_Date]]-Table1[[#This Row],[Order_Date]]</f>
        <v>6</v>
      </c>
      <c r="Q6980" s="4" t="str">
        <f>IF(Table1[[#This Row],[Delivery delay days]]&gt;5,"delay","on time")</f>
        <v>delay</v>
      </c>
      <c r="R6980" s="10">
        <f>DATEVALUE(Table1[[#This Row],[Delivery_Date]])</f>
        <v>45201</v>
      </c>
      <c r="S6980" s="10">
        <f>DATEVALUE(Table1[[#This Row],[Order_Date]])</f>
        <v>45195</v>
      </c>
      <c r="T6980" s="4" t="str" cm="1">
        <f t="array" ref="T6980">_xlfn.IFS(Table1[[#This Row],[Inventory_Level]]&lt;=200,"low",Table1[[#This Row],[Inventory_Level]]&gt;=700,"high",Table1[[#This Row],[Inventory_Level]]&gt;200,"medium")</f>
        <v>medium</v>
      </c>
    </row>
    <row r="6981" spans="1:20" x14ac:dyDescent="0.35">
      <c r="A6981" s="4">
        <v>6980</v>
      </c>
      <c r="B6981" s="4" t="s">
        <v>51</v>
      </c>
      <c r="C6981" s="4" t="s">
        <v>16</v>
      </c>
      <c r="D6981" s="4" t="s">
        <v>32</v>
      </c>
      <c r="E6981" s="4" t="s">
        <v>18</v>
      </c>
      <c r="F6981" s="10" t="s">
        <v>190</v>
      </c>
      <c r="G6981" s="11" t="s">
        <v>98</v>
      </c>
      <c r="H6981" s="4">
        <v>85</v>
      </c>
      <c r="I6981" s="12">
        <v>26477.98</v>
      </c>
      <c r="J6981" s="12">
        <v>2250628.2999999998</v>
      </c>
      <c r="K6981" s="12">
        <v>392.24</v>
      </c>
      <c r="L6981" s="4">
        <v>245</v>
      </c>
      <c r="M6981" s="4" t="s">
        <v>42</v>
      </c>
      <c r="N6981" s="4" t="str" cm="1">
        <f t="array" ref="N6981">_xlfn.SWITCH(E6981,"Delhi","North","Chennai","South","Hyderabad","South","Mumbai","Central","Bangalore","South")</f>
        <v>North</v>
      </c>
      <c r="O6981" s="12">
        <v>140921.73000000001</v>
      </c>
      <c r="P6981" s="4">
        <f>Table1[[#This Row],[Delivery_Date]]-Table1[[#This Row],[Order_Date]]</f>
        <v>5</v>
      </c>
      <c r="Q6981" s="4" t="str">
        <f>IF(Table1[[#This Row],[Delivery delay days]]&gt;5,"delay","on time")</f>
        <v>on time</v>
      </c>
      <c r="R6981" s="10">
        <f>DATEVALUE(Table1[[#This Row],[Delivery_Date]])</f>
        <v>45124</v>
      </c>
      <c r="S6981" s="10">
        <f>DATEVALUE(Table1[[#This Row],[Order_Date]])</f>
        <v>45119</v>
      </c>
      <c r="T6981" s="4" t="str" cm="1">
        <f t="array" ref="T6981">_xlfn.IFS(Table1[[#This Row],[Inventory_Level]]&lt;=200,"low",Table1[[#This Row],[Inventory_Level]]&gt;=700,"high",Table1[[#This Row],[Inventory_Level]]&gt;200,"medium")</f>
        <v>medium</v>
      </c>
    </row>
    <row r="6982" spans="1:20" x14ac:dyDescent="0.35">
      <c r="A6982" s="4">
        <v>6981</v>
      </c>
      <c r="B6982" s="4" t="s">
        <v>51</v>
      </c>
      <c r="C6982" s="4" t="s">
        <v>24</v>
      </c>
      <c r="D6982" s="4" t="s">
        <v>17</v>
      </c>
      <c r="E6982" s="4" t="s">
        <v>46</v>
      </c>
      <c r="F6982" s="10" t="s">
        <v>403</v>
      </c>
      <c r="G6982" s="11" t="s">
        <v>19</v>
      </c>
      <c r="H6982" s="4">
        <v>12</v>
      </c>
      <c r="I6982" s="12">
        <v>4876.87</v>
      </c>
      <c r="J6982" s="12">
        <v>58522.44</v>
      </c>
      <c r="K6982" s="12">
        <v>4368.1899999999996</v>
      </c>
      <c r="L6982" s="4">
        <v>127</v>
      </c>
      <c r="M6982" s="4" t="s">
        <v>29</v>
      </c>
      <c r="N6982" s="4" t="str" cm="1">
        <f t="array" ref="N6982">_xlfn.SWITCH(E6982,"Delhi","North","Chennai","South","Hyderabad","South","Mumbai","Central","Bangalore","South")</f>
        <v>South</v>
      </c>
      <c r="O6982" s="12">
        <v>11948.31</v>
      </c>
      <c r="P6982" s="4">
        <f>Table1[[#This Row],[Delivery_Date]]-Table1[[#This Row],[Order_Date]]</f>
        <v>1</v>
      </c>
      <c r="Q6982" s="4" t="str">
        <f>IF(Table1[[#This Row],[Delivery delay days]]&gt;5,"delay","on time")</f>
        <v>on time</v>
      </c>
      <c r="R6982" s="10">
        <f>DATEVALUE(Table1[[#This Row],[Delivery_Date]])</f>
        <v>45188</v>
      </c>
      <c r="S6982" s="10">
        <f>DATEVALUE(Table1[[#This Row],[Order_Date]])</f>
        <v>45187</v>
      </c>
      <c r="T6982" s="4" t="str" cm="1">
        <f t="array" ref="T6982">_xlfn.IFS(Table1[[#This Row],[Inventory_Level]]&lt;=200,"low",Table1[[#This Row],[Inventory_Level]]&gt;=700,"high",Table1[[#This Row],[Inventory_Level]]&gt;200,"medium")</f>
        <v>low</v>
      </c>
    </row>
    <row r="6983" spans="1:20" x14ac:dyDescent="0.35">
      <c r="A6983" s="4">
        <v>6982</v>
      </c>
      <c r="B6983" s="4" t="s">
        <v>15</v>
      </c>
      <c r="C6983" s="4" t="s">
        <v>24</v>
      </c>
      <c r="D6983" s="4" t="s">
        <v>39</v>
      </c>
      <c r="E6983" s="4" t="s">
        <v>60</v>
      </c>
      <c r="F6983" s="10" t="s">
        <v>245</v>
      </c>
      <c r="G6983" s="11" t="s">
        <v>312</v>
      </c>
      <c r="H6983" s="4">
        <v>97</v>
      </c>
      <c r="I6983" s="12">
        <v>4288.51</v>
      </c>
      <c r="J6983" s="12">
        <v>415985.47</v>
      </c>
      <c r="K6983" s="12">
        <v>3671.37</v>
      </c>
      <c r="L6983" s="4">
        <v>758</v>
      </c>
      <c r="M6983" s="4" t="s">
        <v>29</v>
      </c>
      <c r="N6983" s="4" t="str" cm="1">
        <f t="array" ref="N6983">_xlfn.SWITCH(E6983,"Delhi","North","Chennai","South","Hyderabad","South","Mumbai","Central","Bangalore","South")</f>
        <v>South</v>
      </c>
      <c r="O6983" s="12">
        <v>65807.78</v>
      </c>
      <c r="P6983" s="4">
        <f>Table1[[#This Row],[Delivery_Date]]-Table1[[#This Row],[Order_Date]]</f>
        <v>3</v>
      </c>
      <c r="Q6983" s="4" t="str">
        <f>IF(Table1[[#This Row],[Delivery delay days]]&gt;5,"delay","on time")</f>
        <v>on time</v>
      </c>
      <c r="R6983" s="10">
        <f>DATEVALUE(Table1[[#This Row],[Delivery_Date]])</f>
        <v>44961</v>
      </c>
      <c r="S6983" s="10">
        <f>DATEVALUE(Table1[[#This Row],[Order_Date]])</f>
        <v>44958</v>
      </c>
      <c r="T6983" s="4" t="str" cm="1">
        <f t="array" ref="T6983">_xlfn.IFS(Table1[[#This Row],[Inventory_Level]]&lt;=200,"low",Table1[[#This Row],[Inventory_Level]]&gt;=700,"high",Table1[[#This Row],[Inventory_Level]]&gt;200,"medium")</f>
        <v>high</v>
      </c>
    </row>
    <row r="6984" spans="1:20" x14ac:dyDescent="0.35">
      <c r="A6984" s="4">
        <v>6983</v>
      </c>
      <c r="B6984" s="4" t="s">
        <v>65</v>
      </c>
      <c r="C6984" s="4" t="s">
        <v>24</v>
      </c>
      <c r="D6984" s="4" t="s">
        <v>32</v>
      </c>
      <c r="E6984" s="4" t="s">
        <v>60</v>
      </c>
      <c r="F6984" s="10" t="s">
        <v>75</v>
      </c>
      <c r="G6984" s="11" t="s">
        <v>76</v>
      </c>
      <c r="H6984" s="4">
        <v>3</v>
      </c>
      <c r="I6984" s="12">
        <v>6416.41</v>
      </c>
      <c r="J6984" s="12">
        <v>19249.23</v>
      </c>
      <c r="K6984" s="12">
        <v>3699.37</v>
      </c>
      <c r="L6984" s="4">
        <v>384</v>
      </c>
      <c r="M6984" s="4" t="s">
        <v>35</v>
      </c>
      <c r="N6984" s="4" t="str" cm="1">
        <f t="array" ref="N6984">_xlfn.SWITCH(E6984,"Delhi","North","Chennai","South","Hyderabad","South","Mumbai","Central","Bangalore","South")</f>
        <v>South</v>
      </c>
      <c r="O6984" s="12">
        <v>2096.94</v>
      </c>
      <c r="P6984" s="4">
        <f>Table1[[#This Row],[Delivery_Date]]-Table1[[#This Row],[Order_Date]]</f>
        <v>10</v>
      </c>
      <c r="Q6984" s="4" t="str">
        <f>IF(Table1[[#This Row],[Delivery delay days]]&gt;5,"delay","on time")</f>
        <v>delay</v>
      </c>
      <c r="R6984" s="10">
        <f>DATEVALUE(Table1[[#This Row],[Delivery_Date]])</f>
        <v>45239</v>
      </c>
      <c r="S6984" s="10">
        <f>DATEVALUE(Table1[[#This Row],[Order_Date]])</f>
        <v>45229</v>
      </c>
      <c r="T6984" s="4" t="str" cm="1">
        <f t="array" ref="T6984">_xlfn.IFS(Table1[[#This Row],[Inventory_Level]]&lt;=200,"low",Table1[[#This Row],[Inventory_Level]]&gt;=700,"high",Table1[[#This Row],[Inventory_Level]]&gt;200,"medium")</f>
        <v>medium</v>
      </c>
    </row>
    <row r="6985" spans="1:20" x14ac:dyDescent="0.35">
      <c r="A6985" s="4">
        <v>6984</v>
      </c>
      <c r="B6985" s="4" t="s">
        <v>23</v>
      </c>
      <c r="C6985" s="4" t="s">
        <v>38</v>
      </c>
      <c r="D6985" s="4" t="s">
        <v>39</v>
      </c>
      <c r="E6985" s="4" t="s">
        <v>26</v>
      </c>
      <c r="F6985" s="10" t="s">
        <v>164</v>
      </c>
      <c r="G6985" s="11" t="s">
        <v>227</v>
      </c>
      <c r="H6985" s="4">
        <v>5</v>
      </c>
      <c r="I6985" s="12">
        <v>16034.82</v>
      </c>
      <c r="J6985" s="12">
        <v>80174.100000000006</v>
      </c>
      <c r="K6985" s="12">
        <v>4490.5</v>
      </c>
      <c r="L6985" s="4">
        <v>206</v>
      </c>
      <c r="M6985" s="4" t="s">
        <v>42</v>
      </c>
      <c r="N6985" s="4" t="str" cm="1">
        <f t="array" ref="N6985">_xlfn.SWITCH(E6985,"Delhi","North","Chennai","South","Hyderabad","South","Mumbai","Central","Bangalore","South")</f>
        <v>South</v>
      </c>
      <c r="O6985" s="12">
        <v>19808.78</v>
      </c>
      <c r="P6985" s="4">
        <f>Table1[[#This Row],[Delivery_Date]]-Table1[[#This Row],[Order_Date]]</f>
        <v>8</v>
      </c>
      <c r="Q6985" s="4" t="str">
        <f>IF(Table1[[#This Row],[Delivery delay days]]&gt;5,"delay","on time")</f>
        <v>delay</v>
      </c>
      <c r="R6985" s="10">
        <f>DATEVALUE(Table1[[#This Row],[Delivery_Date]])</f>
        <v>45234</v>
      </c>
      <c r="S6985" s="10">
        <f>DATEVALUE(Table1[[#This Row],[Order_Date]])</f>
        <v>45226</v>
      </c>
      <c r="T6985" s="4" t="str" cm="1">
        <f t="array" ref="T6985">_xlfn.IFS(Table1[[#This Row],[Inventory_Level]]&lt;=200,"low",Table1[[#This Row],[Inventory_Level]]&gt;=700,"high",Table1[[#This Row],[Inventory_Level]]&gt;200,"medium")</f>
        <v>medium</v>
      </c>
    </row>
    <row r="6986" spans="1:20" x14ac:dyDescent="0.35">
      <c r="A6986" s="4">
        <v>6985</v>
      </c>
      <c r="B6986" s="4" t="s">
        <v>31</v>
      </c>
      <c r="C6986" s="4" t="s">
        <v>38</v>
      </c>
      <c r="D6986" s="4" t="s">
        <v>25</v>
      </c>
      <c r="E6986" s="4" t="s">
        <v>26</v>
      </c>
      <c r="F6986" s="10" t="s">
        <v>313</v>
      </c>
      <c r="G6986" s="11" t="s">
        <v>147</v>
      </c>
      <c r="H6986" s="4">
        <v>29</v>
      </c>
      <c r="I6986" s="12">
        <v>26253.79</v>
      </c>
      <c r="J6986" s="12">
        <v>761359.91</v>
      </c>
      <c r="K6986" s="12">
        <v>1943.34</v>
      </c>
      <c r="L6986" s="4">
        <v>655</v>
      </c>
      <c r="M6986" s="4" t="s">
        <v>29</v>
      </c>
      <c r="N6986" s="4" t="str" cm="1">
        <f t="array" ref="N6986">_xlfn.SWITCH(E6986,"Delhi","North","Chennai","South","Hyderabad","South","Mumbai","Central","Bangalore","South")</f>
        <v>South</v>
      </c>
      <c r="O6986" s="12">
        <v>157313.67000000001</v>
      </c>
      <c r="P6986" s="4">
        <f>Table1[[#This Row],[Delivery_Date]]-Table1[[#This Row],[Order_Date]]</f>
        <v>14</v>
      </c>
      <c r="Q6986" s="4" t="str">
        <f>IF(Table1[[#This Row],[Delivery delay days]]&gt;5,"delay","on time")</f>
        <v>delay</v>
      </c>
      <c r="R6986" s="10">
        <f>DATEVALUE(Table1[[#This Row],[Delivery_Date]])</f>
        <v>45147</v>
      </c>
      <c r="S6986" s="10">
        <f>DATEVALUE(Table1[[#This Row],[Order_Date]])</f>
        <v>45133</v>
      </c>
      <c r="T6986" s="4" t="str" cm="1">
        <f t="array" ref="T6986">_xlfn.IFS(Table1[[#This Row],[Inventory_Level]]&lt;=200,"low",Table1[[#This Row],[Inventory_Level]]&gt;=700,"high",Table1[[#This Row],[Inventory_Level]]&gt;200,"medium")</f>
        <v>medium</v>
      </c>
    </row>
    <row r="6987" spans="1:20" x14ac:dyDescent="0.35">
      <c r="A6987" s="4">
        <v>6986</v>
      </c>
      <c r="B6987" s="4" t="s">
        <v>37</v>
      </c>
      <c r="C6987" s="4" t="s">
        <v>24</v>
      </c>
      <c r="D6987" s="4" t="s">
        <v>25</v>
      </c>
      <c r="E6987" s="4" t="s">
        <v>60</v>
      </c>
      <c r="F6987" s="10" t="s">
        <v>139</v>
      </c>
      <c r="G6987" s="11" t="s">
        <v>127</v>
      </c>
      <c r="H6987" s="4">
        <v>100</v>
      </c>
      <c r="I6987" s="12">
        <v>651.34</v>
      </c>
      <c r="J6987" s="12">
        <v>65134</v>
      </c>
      <c r="K6987" s="12">
        <v>245.49</v>
      </c>
      <c r="L6987" s="4">
        <v>325</v>
      </c>
      <c r="M6987" s="4" t="s">
        <v>21</v>
      </c>
      <c r="N6987" s="4" t="str" cm="1">
        <f t="array" ref="N6987">_xlfn.SWITCH(E6987,"Delhi","North","Chennai","South","Hyderabad","South","Mumbai","Central","Bangalore","South")</f>
        <v>South</v>
      </c>
      <c r="O6987" s="12">
        <v>8938.65</v>
      </c>
      <c r="P6987" s="4">
        <f>Table1[[#This Row],[Delivery_Date]]-Table1[[#This Row],[Order_Date]]</f>
        <v>15</v>
      </c>
      <c r="Q6987" s="4" t="str">
        <f>IF(Table1[[#This Row],[Delivery delay days]]&gt;5,"delay","on time")</f>
        <v>delay</v>
      </c>
      <c r="R6987" s="10">
        <f>DATEVALUE(Table1[[#This Row],[Delivery_Date]])</f>
        <v>44966</v>
      </c>
      <c r="S6987" s="10">
        <f>DATEVALUE(Table1[[#This Row],[Order_Date]])</f>
        <v>44951</v>
      </c>
      <c r="T6987" s="4" t="str" cm="1">
        <f t="array" ref="T6987">_xlfn.IFS(Table1[[#This Row],[Inventory_Level]]&lt;=200,"low",Table1[[#This Row],[Inventory_Level]]&gt;=700,"high",Table1[[#This Row],[Inventory_Level]]&gt;200,"medium")</f>
        <v>medium</v>
      </c>
    </row>
    <row r="6988" spans="1:20" x14ac:dyDescent="0.35">
      <c r="A6988" s="4">
        <v>6987</v>
      </c>
      <c r="B6988" s="4" t="s">
        <v>59</v>
      </c>
      <c r="C6988" s="4" t="s">
        <v>16</v>
      </c>
      <c r="D6988" s="4" t="s">
        <v>45</v>
      </c>
      <c r="E6988" s="4" t="s">
        <v>60</v>
      </c>
      <c r="F6988" s="10" t="s">
        <v>74</v>
      </c>
      <c r="G6988" s="11" t="s">
        <v>114</v>
      </c>
      <c r="H6988" s="4">
        <v>4</v>
      </c>
      <c r="I6988" s="12">
        <v>31551.72</v>
      </c>
      <c r="J6988" s="12">
        <v>126206.88</v>
      </c>
      <c r="K6988" s="12">
        <v>2196.61</v>
      </c>
      <c r="L6988" s="4">
        <v>343</v>
      </c>
      <c r="M6988" s="4" t="s">
        <v>35</v>
      </c>
      <c r="N6988" s="4" t="str" cm="1">
        <f t="array" ref="N6988">_xlfn.SWITCH(E6988,"Delhi","North","Chennai","South","Hyderabad","South","Mumbai","Central","Bangalore","South")</f>
        <v>South</v>
      </c>
      <c r="O6988" s="12">
        <v>13571.73</v>
      </c>
      <c r="P6988" s="4">
        <f>Table1[[#This Row],[Delivery_Date]]-Table1[[#This Row],[Order_Date]]</f>
        <v>5</v>
      </c>
      <c r="Q6988" s="4" t="str">
        <f>IF(Table1[[#This Row],[Delivery delay days]]&gt;5,"delay","on time")</f>
        <v>on time</v>
      </c>
      <c r="R6988" s="10">
        <f>DATEVALUE(Table1[[#This Row],[Delivery_Date]])</f>
        <v>45236</v>
      </c>
      <c r="S6988" s="10">
        <f>DATEVALUE(Table1[[#This Row],[Order_Date]])</f>
        <v>45231</v>
      </c>
      <c r="T6988" s="4" t="str" cm="1">
        <f t="array" ref="T6988">_xlfn.IFS(Table1[[#This Row],[Inventory_Level]]&lt;=200,"low",Table1[[#This Row],[Inventory_Level]]&gt;=700,"high",Table1[[#This Row],[Inventory_Level]]&gt;200,"medium")</f>
        <v>medium</v>
      </c>
    </row>
    <row r="6989" spans="1:20" x14ac:dyDescent="0.35">
      <c r="A6989" s="4">
        <v>6988</v>
      </c>
      <c r="B6989" s="4" t="s">
        <v>15</v>
      </c>
      <c r="C6989" s="4" t="s">
        <v>24</v>
      </c>
      <c r="D6989" s="4" t="s">
        <v>17</v>
      </c>
      <c r="E6989" s="4" t="s">
        <v>26</v>
      </c>
      <c r="F6989" s="10" t="s">
        <v>384</v>
      </c>
      <c r="G6989" s="11" t="s">
        <v>128</v>
      </c>
      <c r="H6989" s="4">
        <v>60</v>
      </c>
      <c r="I6989" s="12">
        <v>42355.83</v>
      </c>
      <c r="J6989" s="12">
        <v>2541349.7999999998</v>
      </c>
      <c r="K6989" s="12">
        <v>4176.66</v>
      </c>
      <c r="L6989" s="4">
        <v>113</v>
      </c>
      <c r="M6989" s="4" t="s">
        <v>35</v>
      </c>
      <c r="N6989" s="4" t="str" cm="1">
        <f t="array" ref="N6989">_xlfn.SWITCH(E6989,"Delhi","North","Chennai","South","Hyderabad","South","Mumbai","Central","Bangalore","South")</f>
        <v>South</v>
      </c>
      <c r="O6989" s="12">
        <v>616342.06999999995</v>
      </c>
      <c r="P6989" s="4">
        <f>Table1[[#This Row],[Delivery_Date]]-Table1[[#This Row],[Order_Date]]</f>
        <v>15</v>
      </c>
      <c r="Q6989" s="4" t="str">
        <f>IF(Table1[[#This Row],[Delivery delay days]]&gt;5,"delay","on time")</f>
        <v>delay</v>
      </c>
      <c r="R6989" s="10">
        <f>DATEVALUE(Table1[[#This Row],[Delivery_Date]])</f>
        <v>45160</v>
      </c>
      <c r="S6989" s="10">
        <f>DATEVALUE(Table1[[#This Row],[Order_Date]])</f>
        <v>45145</v>
      </c>
      <c r="T6989" s="4" t="str" cm="1">
        <f t="array" ref="T6989">_xlfn.IFS(Table1[[#This Row],[Inventory_Level]]&lt;=200,"low",Table1[[#This Row],[Inventory_Level]]&gt;=700,"high",Table1[[#This Row],[Inventory_Level]]&gt;200,"medium")</f>
        <v>low</v>
      </c>
    </row>
    <row r="6990" spans="1:20" x14ac:dyDescent="0.35">
      <c r="A6990" s="4">
        <v>6989</v>
      </c>
      <c r="B6990" s="4" t="s">
        <v>15</v>
      </c>
      <c r="C6990" s="4" t="s">
        <v>16</v>
      </c>
      <c r="D6990" s="4" t="s">
        <v>39</v>
      </c>
      <c r="E6990" s="4" t="s">
        <v>60</v>
      </c>
      <c r="F6990" s="10" t="s">
        <v>41</v>
      </c>
      <c r="G6990" s="11" t="s">
        <v>58</v>
      </c>
      <c r="H6990" s="4">
        <v>92</v>
      </c>
      <c r="I6990" s="12">
        <v>23239.69</v>
      </c>
      <c r="J6990" s="12">
        <v>2138051.48</v>
      </c>
      <c r="K6990" s="12">
        <v>1682.07</v>
      </c>
      <c r="L6990" s="4">
        <v>209</v>
      </c>
      <c r="M6990" s="4" t="s">
        <v>35</v>
      </c>
      <c r="N6990" s="4" t="str" cm="1">
        <f t="array" ref="N6990">_xlfn.SWITCH(E6990,"Delhi","North","Chennai","South","Hyderabad","South","Mumbai","Central","Bangalore","South")</f>
        <v>South</v>
      </c>
      <c r="O6990" s="12">
        <v>526461.38</v>
      </c>
      <c r="P6990" s="4">
        <f>Table1[[#This Row],[Delivery_Date]]-Table1[[#This Row],[Order_Date]]</f>
        <v>7</v>
      </c>
      <c r="Q6990" s="4" t="str">
        <f>IF(Table1[[#This Row],[Delivery delay days]]&gt;5,"delay","on time")</f>
        <v>delay</v>
      </c>
      <c r="R6990" s="10">
        <f>DATEVALUE(Table1[[#This Row],[Delivery_Date]])</f>
        <v>45045</v>
      </c>
      <c r="S6990" s="10">
        <f>DATEVALUE(Table1[[#This Row],[Order_Date]])</f>
        <v>45038</v>
      </c>
      <c r="T6990" s="4" t="str" cm="1">
        <f t="array" ref="T6990">_xlfn.IFS(Table1[[#This Row],[Inventory_Level]]&lt;=200,"low",Table1[[#This Row],[Inventory_Level]]&gt;=700,"high",Table1[[#This Row],[Inventory_Level]]&gt;200,"medium")</f>
        <v>medium</v>
      </c>
    </row>
    <row r="6991" spans="1:20" x14ac:dyDescent="0.35">
      <c r="A6991" s="4">
        <v>6990</v>
      </c>
      <c r="B6991" s="4" t="s">
        <v>23</v>
      </c>
      <c r="C6991" s="4" t="s">
        <v>16</v>
      </c>
      <c r="D6991" s="4" t="s">
        <v>45</v>
      </c>
      <c r="E6991" s="4" t="s">
        <v>52</v>
      </c>
      <c r="F6991" s="10" t="s">
        <v>261</v>
      </c>
      <c r="G6991" s="11" t="s">
        <v>236</v>
      </c>
      <c r="H6991" s="4">
        <v>13</v>
      </c>
      <c r="I6991" s="12">
        <v>25888.76</v>
      </c>
      <c r="J6991" s="12">
        <v>336553.88</v>
      </c>
      <c r="K6991" s="12">
        <v>386.05</v>
      </c>
      <c r="L6991" s="4">
        <v>204</v>
      </c>
      <c r="M6991" s="4" t="s">
        <v>42</v>
      </c>
      <c r="N6991" s="4" t="str" cm="1">
        <f t="array" ref="N6991">_xlfn.SWITCH(E6991,"Delhi","North","Chennai","South","Hyderabad","South","Mumbai","Central","Bangalore","South")</f>
        <v>Central</v>
      </c>
      <c r="O6991" s="12">
        <v>20921.88</v>
      </c>
      <c r="P6991" s="4">
        <f>Table1[[#This Row],[Delivery_Date]]-Table1[[#This Row],[Order_Date]]</f>
        <v>14</v>
      </c>
      <c r="Q6991" s="4" t="str">
        <f>IF(Table1[[#This Row],[Delivery delay days]]&gt;5,"delay","on time")</f>
        <v>delay</v>
      </c>
      <c r="R6991" s="10">
        <f>DATEVALUE(Table1[[#This Row],[Delivery_Date]])</f>
        <v>45290</v>
      </c>
      <c r="S6991" s="10">
        <f>DATEVALUE(Table1[[#This Row],[Order_Date]])</f>
        <v>45276</v>
      </c>
      <c r="T6991" s="4" t="str" cm="1">
        <f t="array" ref="T6991">_xlfn.IFS(Table1[[#This Row],[Inventory_Level]]&lt;=200,"low",Table1[[#This Row],[Inventory_Level]]&gt;=700,"high",Table1[[#This Row],[Inventory_Level]]&gt;200,"medium")</f>
        <v>medium</v>
      </c>
    </row>
    <row r="6992" spans="1:20" x14ac:dyDescent="0.35">
      <c r="A6992" s="4">
        <v>6991</v>
      </c>
      <c r="B6992" s="4" t="s">
        <v>51</v>
      </c>
      <c r="C6992" s="4" t="s">
        <v>24</v>
      </c>
      <c r="D6992" s="4" t="s">
        <v>39</v>
      </c>
      <c r="E6992" s="4" t="s">
        <v>46</v>
      </c>
      <c r="F6992" s="10" t="s">
        <v>276</v>
      </c>
      <c r="G6992" s="11" t="s">
        <v>395</v>
      </c>
      <c r="H6992" s="4">
        <v>67</v>
      </c>
      <c r="I6992" s="12">
        <v>1686.75</v>
      </c>
      <c r="J6992" s="12">
        <v>113012.25</v>
      </c>
      <c r="K6992" s="12">
        <v>4767.21</v>
      </c>
      <c r="L6992" s="4">
        <v>651</v>
      </c>
      <c r="M6992" s="4" t="s">
        <v>35</v>
      </c>
      <c r="N6992" s="4" t="str" cm="1">
        <f t="array" ref="N6992">_xlfn.SWITCH(E6992,"Delhi","North","Chennai","South","Hyderabad","South","Mumbai","Central","Bangalore","South")</f>
        <v>South</v>
      </c>
      <c r="O6992" s="12">
        <v>21054.86</v>
      </c>
      <c r="P6992" s="4">
        <f>Table1[[#This Row],[Delivery_Date]]-Table1[[#This Row],[Order_Date]]</f>
        <v>2</v>
      </c>
      <c r="Q6992" s="4" t="str">
        <f>IF(Table1[[#This Row],[Delivery delay days]]&gt;5,"delay","on time")</f>
        <v>on time</v>
      </c>
      <c r="R6992" s="10">
        <f>DATEVALUE(Table1[[#This Row],[Delivery_Date]])</f>
        <v>45012</v>
      </c>
      <c r="S6992" s="10">
        <f>DATEVALUE(Table1[[#This Row],[Order_Date]])</f>
        <v>45010</v>
      </c>
      <c r="T6992" s="4" t="str" cm="1">
        <f t="array" ref="T6992">_xlfn.IFS(Table1[[#This Row],[Inventory_Level]]&lt;=200,"low",Table1[[#This Row],[Inventory_Level]]&gt;=700,"high",Table1[[#This Row],[Inventory_Level]]&gt;200,"medium")</f>
        <v>medium</v>
      </c>
    </row>
    <row r="6993" spans="1:20" x14ac:dyDescent="0.35">
      <c r="A6993" s="4">
        <v>6992</v>
      </c>
      <c r="B6993" s="4" t="s">
        <v>51</v>
      </c>
      <c r="C6993" s="4" t="s">
        <v>16</v>
      </c>
      <c r="D6993" s="4" t="s">
        <v>25</v>
      </c>
      <c r="E6993" s="4" t="s">
        <v>18</v>
      </c>
      <c r="F6993" s="10" t="s">
        <v>361</v>
      </c>
      <c r="G6993" s="11" t="s">
        <v>225</v>
      </c>
      <c r="H6993" s="4">
        <v>5</v>
      </c>
      <c r="I6993" s="12">
        <v>37440.29</v>
      </c>
      <c r="J6993" s="12">
        <v>187201.45</v>
      </c>
      <c r="K6993" s="12">
        <v>2479.8000000000002</v>
      </c>
      <c r="L6993" s="4">
        <v>765</v>
      </c>
      <c r="M6993" s="4" t="s">
        <v>42</v>
      </c>
      <c r="N6993" s="4" t="str" cm="1">
        <f t="array" ref="N6993">_xlfn.SWITCH(E6993,"Delhi","North","Chennai","South","Hyderabad","South","Mumbai","Central","Bangalore","South")</f>
        <v>North</v>
      </c>
      <c r="O6993" s="12">
        <v>11223.81</v>
      </c>
      <c r="P6993" s="4">
        <f>Table1[[#This Row],[Delivery_Date]]-Table1[[#This Row],[Order_Date]]</f>
        <v>4</v>
      </c>
      <c r="Q6993" s="4" t="str">
        <f>IF(Table1[[#This Row],[Delivery delay days]]&gt;5,"delay","on time")</f>
        <v>on time</v>
      </c>
      <c r="R6993" s="10">
        <f>DATEVALUE(Table1[[#This Row],[Delivery_Date]])</f>
        <v>45039</v>
      </c>
      <c r="S6993" s="10">
        <f>DATEVALUE(Table1[[#This Row],[Order_Date]])</f>
        <v>45035</v>
      </c>
      <c r="T6993" s="4" t="str" cm="1">
        <f t="array" ref="T6993">_xlfn.IFS(Table1[[#This Row],[Inventory_Level]]&lt;=200,"low",Table1[[#This Row],[Inventory_Level]]&gt;=700,"high",Table1[[#This Row],[Inventory_Level]]&gt;200,"medium")</f>
        <v>high</v>
      </c>
    </row>
    <row r="6994" spans="1:20" x14ac:dyDescent="0.35">
      <c r="A6994" s="4">
        <v>6993</v>
      </c>
      <c r="B6994" s="4" t="s">
        <v>23</v>
      </c>
      <c r="C6994" s="4" t="s">
        <v>16</v>
      </c>
      <c r="D6994" s="4" t="s">
        <v>25</v>
      </c>
      <c r="E6994" s="4" t="s">
        <v>26</v>
      </c>
      <c r="F6994" s="10" t="s">
        <v>409</v>
      </c>
      <c r="G6994" s="11" t="s">
        <v>352</v>
      </c>
      <c r="H6994" s="4">
        <v>55</v>
      </c>
      <c r="I6994" s="12">
        <v>5912.97</v>
      </c>
      <c r="J6994" s="12">
        <v>325213.34999999998</v>
      </c>
      <c r="K6994" s="12">
        <v>142.52000000000001</v>
      </c>
      <c r="L6994" s="4">
        <v>873</v>
      </c>
      <c r="M6994" s="4" t="s">
        <v>29</v>
      </c>
      <c r="N6994" s="4" t="str" cm="1">
        <f t="array" ref="N6994">_xlfn.SWITCH(E6994,"Delhi","North","Chennai","South","Hyderabad","South","Mumbai","Central","Bangalore","South")</f>
        <v>South</v>
      </c>
      <c r="O6994" s="12">
        <v>79289.55</v>
      </c>
      <c r="P6994" s="4">
        <f>Table1[[#This Row],[Delivery_Date]]-Table1[[#This Row],[Order_Date]]</f>
        <v>1</v>
      </c>
      <c r="Q6994" s="4" t="str">
        <f>IF(Table1[[#This Row],[Delivery delay days]]&gt;5,"delay","on time")</f>
        <v>on time</v>
      </c>
      <c r="R6994" s="10">
        <f>DATEVALUE(Table1[[#This Row],[Delivery_Date]])</f>
        <v>44950</v>
      </c>
      <c r="S6994" s="10">
        <f>DATEVALUE(Table1[[#This Row],[Order_Date]])</f>
        <v>44949</v>
      </c>
      <c r="T6994" s="4" t="str" cm="1">
        <f t="array" ref="T6994">_xlfn.IFS(Table1[[#This Row],[Inventory_Level]]&lt;=200,"low",Table1[[#This Row],[Inventory_Level]]&gt;=700,"high",Table1[[#This Row],[Inventory_Level]]&gt;200,"medium")</f>
        <v>high</v>
      </c>
    </row>
    <row r="6995" spans="1:20" x14ac:dyDescent="0.35">
      <c r="A6995" s="4">
        <v>6994</v>
      </c>
      <c r="B6995" s="4" t="s">
        <v>59</v>
      </c>
      <c r="C6995" s="4" t="s">
        <v>16</v>
      </c>
      <c r="D6995" s="4" t="s">
        <v>17</v>
      </c>
      <c r="E6995" s="4" t="s">
        <v>52</v>
      </c>
      <c r="F6995" s="10" t="s">
        <v>413</v>
      </c>
      <c r="G6995" s="11" t="s">
        <v>34</v>
      </c>
      <c r="H6995" s="4">
        <v>26</v>
      </c>
      <c r="I6995" s="12">
        <v>5710.02</v>
      </c>
      <c r="J6995" s="12">
        <v>148460.51999999999</v>
      </c>
      <c r="K6995" s="12">
        <v>1986.61</v>
      </c>
      <c r="L6995" s="4">
        <v>785</v>
      </c>
      <c r="M6995" s="4" t="s">
        <v>42</v>
      </c>
      <c r="N6995" s="4" t="str" cm="1">
        <f t="array" ref="N6995">_xlfn.SWITCH(E6995,"Delhi","North","Chennai","South","Hyderabad","South","Mumbai","Central","Bangalore","South")</f>
        <v>Central</v>
      </c>
      <c r="O6995" s="12">
        <v>11070.89</v>
      </c>
      <c r="P6995" s="4">
        <f>Table1[[#This Row],[Delivery_Date]]-Table1[[#This Row],[Order_Date]]</f>
        <v>7</v>
      </c>
      <c r="Q6995" s="4" t="str">
        <f>IF(Table1[[#This Row],[Delivery delay days]]&gt;5,"delay","on time")</f>
        <v>delay</v>
      </c>
      <c r="R6995" s="10">
        <f>DATEVALUE(Table1[[#This Row],[Delivery_Date]])</f>
        <v>45058</v>
      </c>
      <c r="S6995" s="10">
        <f>DATEVALUE(Table1[[#This Row],[Order_Date]])</f>
        <v>45051</v>
      </c>
      <c r="T6995" s="4" t="str" cm="1">
        <f t="array" ref="T6995">_xlfn.IFS(Table1[[#This Row],[Inventory_Level]]&lt;=200,"low",Table1[[#This Row],[Inventory_Level]]&gt;=700,"high",Table1[[#This Row],[Inventory_Level]]&gt;200,"medium")</f>
        <v>high</v>
      </c>
    </row>
    <row r="6996" spans="1:20" x14ac:dyDescent="0.35">
      <c r="A6996" s="4">
        <v>6995</v>
      </c>
      <c r="B6996" s="4" t="s">
        <v>65</v>
      </c>
      <c r="C6996" s="4" t="s">
        <v>24</v>
      </c>
      <c r="D6996" s="4" t="s">
        <v>25</v>
      </c>
      <c r="E6996" s="4" t="s">
        <v>52</v>
      </c>
      <c r="F6996" s="10" t="s">
        <v>188</v>
      </c>
      <c r="G6996" s="11" t="s">
        <v>274</v>
      </c>
      <c r="H6996" s="4">
        <v>4</v>
      </c>
      <c r="I6996" s="12">
        <v>7868.73</v>
      </c>
      <c r="J6996" s="12">
        <v>31474.92</v>
      </c>
      <c r="K6996" s="12">
        <v>2629.62</v>
      </c>
      <c r="L6996" s="4">
        <v>68</v>
      </c>
      <c r="M6996" s="4" t="s">
        <v>21</v>
      </c>
      <c r="N6996" s="4" t="str" cm="1">
        <f t="array" ref="N6996">_xlfn.SWITCH(E6996,"Delhi","North","Chennai","South","Hyderabad","South","Mumbai","Central","Bangalore","South")</f>
        <v>Central</v>
      </c>
      <c r="O6996" s="12">
        <v>7120.89</v>
      </c>
      <c r="P6996" s="4">
        <f>Table1[[#This Row],[Delivery_Date]]-Table1[[#This Row],[Order_Date]]</f>
        <v>4</v>
      </c>
      <c r="Q6996" s="4" t="str">
        <f>IF(Table1[[#This Row],[Delivery delay days]]&gt;5,"delay","on time")</f>
        <v>on time</v>
      </c>
      <c r="R6996" s="10">
        <f>DATEVALUE(Table1[[#This Row],[Delivery_Date]])</f>
        <v>45013</v>
      </c>
      <c r="S6996" s="10">
        <f>DATEVALUE(Table1[[#This Row],[Order_Date]])</f>
        <v>45009</v>
      </c>
      <c r="T6996" s="4" t="str" cm="1">
        <f t="array" ref="T6996">_xlfn.IFS(Table1[[#This Row],[Inventory_Level]]&lt;=200,"low",Table1[[#This Row],[Inventory_Level]]&gt;=700,"high",Table1[[#This Row],[Inventory_Level]]&gt;200,"medium")</f>
        <v>low</v>
      </c>
    </row>
    <row r="6997" spans="1:20" x14ac:dyDescent="0.35">
      <c r="A6997" s="4">
        <v>6996</v>
      </c>
      <c r="B6997" s="4" t="s">
        <v>23</v>
      </c>
      <c r="C6997" s="4" t="s">
        <v>38</v>
      </c>
      <c r="D6997" s="4" t="s">
        <v>39</v>
      </c>
      <c r="E6997" s="4" t="s">
        <v>52</v>
      </c>
      <c r="F6997" s="10" t="s">
        <v>202</v>
      </c>
      <c r="G6997" s="11" t="s">
        <v>287</v>
      </c>
      <c r="H6997" s="4">
        <v>56</v>
      </c>
      <c r="I6997" s="12">
        <v>39902.620000000003</v>
      </c>
      <c r="J6997" s="12">
        <v>2234546.7200000002</v>
      </c>
      <c r="K6997" s="12">
        <v>2991.99</v>
      </c>
      <c r="L6997" s="4">
        <v>446</v>
      </c>
      <c r="M6997" s="4" t="s">
        <v>29</v>
      </c>
      <c r="N6997" s="4" t="str" cm="1">
        <f t="array" ref="N6997">_xlfn.SWITCH(E6997,"Delhi","North","Chennai","South","Hyderabad","South","Mumbai","Central","Bangalore","South")</f>
        <v>Central</v>
      </c>
      <c r="O6997" s="12">
        <v>162442.79</v>
      </c>
      <c r="P6997" s="4">
        <f>Table1[[#This Row],[Delivery_Date]]-Table1[[#This Row],[Order_Date]]</f>
        <v>1</v>
      </c>
      <c r="Q6997" s="4" t="str">
        <f>IF(Table1[[#This Row],[Delivery delay days]]&gt;5,"delay","on time")</f>
        <v>on time</v>
      </c>
      <c r="R6997" s="10">
        <f>DATEVALUE(Table1[[#This Row],[Delivery_Date]])</f>
        <v>45002</v>
      </c>
      <c r="S6997" s="10">
        <f>DATEVALUE(Table1[[#This Row],[Order_Date]])</f>
        <v>45001</v>
      </c>
      <c r="T6997" s="4" t="str" cm="1">
        <f t="array" ref="T6997">_xlfn.IFS(Table1[[#This Row],[Inventory_Level]]&lt;=200,"low",Table1[[#This Row],[Inventory_Level]]&gt;=700,"high",Table1[[#This Row],[Inventory_Level]]&gt;200,"medium")</f>
        <v>medium</v>
      </c>
    </row>
    <row r="6998" spans="1:20" x14ac:dyDescent="0.35">
      <c r="A6998" s="4">
        <v>6997</v>
      </c>
      <c r="B6998" s="4" t="s">
        <v>37</v>
      </c>
      <c r="C6998" s="4" t="s">
        <v>24</v>
      </c>
      <c r="D6998" s="4" t="s">
        <v>39</v>
      </c>
      <c r="E6998" s="4" t="s">
        <v>26</v>
      </c>
      <c r="F6998" s="10" t="s">
        <v>385</v>
      </c>
      <c r="G6998" s="11" t="s">
        <v>372</v>
      </c>
      <c r="H6998" s="4">
        <v>2</v>
      </c>
      <c r="I6998" s="12">
        <v>23843.55</v>
      </c>
      <c r="J6998" s="12">
        <v>47687.1</v>
      </c>
      <c r="K6998" s="12">
        <v>2092.92</v>
      </c>
      <c r="L6998" s="4">
        <v>329</v>
      </c>
      <c r="M6998" s="4" t="s">
        <v>42</v>
      </c>
      <c r="N6998" s="4" t="str" cm="1">
        <f t="array" ref="N6998">_xlfn.SWITCH(E6998,"Delhi","North","Chennai","South","Hyderabad","South","Mumbai","Central","Bangalore","South")</f>
        <v>South</v>
      </c>
      <c r="O6998" s="12">
        <v>6390.21</v>
      </c>
      <c r="P6998" s="4">
        <f>Table1[[#This Row],[Delivery_Date]]-Table1[[#This Row],[Order_Date]]</f>
        <v>4</v>
      </c>
      <c r="Q6998" s="4" t="str">
        <f>IF(Table1[[#This Row],[Delivery delay days]]&gt;5,"delay","on time")</f>
        <v>on time</v>
      </c>
      <c r="R6998" s="10">
        <f>DATEVALUE(Table1[[#This Row],[Delivery_Date]])</f>
        <v>44956</v>
      </c>
      <c r="S6998" s="10">
        <f>DATEVALUE(Table1[[#This Row],[Order_Date]])</f>
        <v>44952</v>
      </c>
      <c r="T6998" s="4" t="str" cm="1">
        <f t="array" ref="T6998">_xlfn.IFS(Table1[[#This Row],[Inventory_Level]]&lt;=200,"low",Table1[[#This Row],[Inventory_Level]]&gt;=700,"high",Table1[[#This Row],[Inventory_Level]]&gt;200,"medium")</f>
        <v>medium</v>
      </c>
    </row>
    <row r="6999" spans="1:20" x14ac:dyDescent="0.35">
      <c r="A6999" s="4">
        <v>6998</v>
      </c>
      <c r="B6999" s="4" t="s">
        <v>15</v>
      </c>
      <c r="C6999" s="4" t="s">
        <v>24</v>
      </c>
      <c r="D6999" s="4" t="s">
        <v>32</v>
      </c>
      <c r="E6999" s="4" t="s">
        <v>26</v>
      </c>
      <c r="F6999" s="10" t="s">
        <v>289</v>
      </c>
      <c r="G6999" s="11" t="s">
        <v>142</v>
      </c>
      <c r="H6999" s="4">
        <v>21</v>
      </c>
      <c r="I6999" s="12">
        <v>2398.63</v>
      </c>
      <c r="J6999" s="12">
        <v>50371.23</v>
      </c>
      <c r="K6999" s="12">
        <v>971.87</v>
      </c>
      <c r="L6999" s="4">
        <v>810</v>
      </c>
      <c r="M6999" s="4" t="s">
        <v>42</v>
      </c>
      <c r="N6999" s="4" t="str" cm="1">
        <f t="array" ref="N6999">_xlfn.SWITCH(E6999,"Delhi","North","Chennai","South","Hyderabad","South","Mumbai","Central","Bangalore","South")</f>
        <v>South</v>
      </c>
      <c r="O6999" s="12">
        <v>2921.71</v>
      </c>
      <c r="P6999" s="4">
        <f>Table1[[#This Row],[Delivery_Date]]-Table1[[#This Row],[Order_Date]]</f>
        <v>5</v>
      </c>
      <c r="Q6999" s="4" t="str">
        <f>IF(Table1[[#This Row],[Delivery delay days]]&gt;5,"delay","on time")</f>
        <v>on time</v>
      </c>
      <c r="R6999" s="10">
        <f>DATEVALUE(Table1[[#This Row],[Delivery_Date]])</f>
        <v>45237</v>
      </c>
      <c r="S6999" s="10">
        <f>DATEVALUE(Table1[[#This Row],[Order_Date]])</f>
        <v>45232</v>
      </c>
      <c r="T6999" s="4" t="str" cm="1">
        <f t="array" ref="T6999">_xlfn.IFS(Table1[[#This Row],[Inventory_Level]]&lt;=200,"low",Table1[[#This Row],[Inventory_Level]]&gt;=700,"high",Table1[[#This Row],[Inventory_Level]]&gt;200,"medium")</f>
        <v>high</v>
      </c>
    </row>
    <row r="7000" spans="1:20" x14ac:dyDescent="0.35">
      <c r="A7000" s="4">
        <v>6999</v>
      </c>
      <c r="B7000" s="4" t="s">
        <v>44</v>
      </c>
      <c r="C7000" s="4" t="s">
        <v>16</v>
      </c>
      <c r="D7000" s="4" t="s">
        <v>25</v>
      </c>
      <c r="E7000" s="4" t="s">
        <v>60</v>
      </c>
      <c r="F7000" s="10" t="s">
        <v>50</v>
      </c>
      <c r="G7000" s="11" t="s">
        <v>136</v>
      </c>
      <c r="H7000" s="4">
        <v>100</v>
      </c>
      <c r="I7000" s="12">
        <v>46810.66</v>
      </c>
      <c r="J7000" s="12">
        <v>4681066</v>
      </c>
      <c r="K7000" s="12">
        <v>1307.01</v>
      </c>
      <c r="L7000" s="4">
        <v>643</v>
      </c>
      <c r="M7000" s="4" t="s">
        <v>35</v>
      </c>
      <c r="N7000" s="4" t="str" cm="1">
        <f t="array" ref="N7000">_xlfn.SWITCH(E7000,"Delhi","North","Chennai","South","Hyderabad","South","Mumbai","Central","Bangalore","South")</f>
        <v>South</v>
      </c>
      <c r="O7000" s="12">
        <v>587349</v>
      </c>
      <c r="P7000" s="4">
        <f>Table1[[#This Row],[Delivery_Date]]-Table1[[#This Row],[Order_Date]]</f>
        <v>10</v>
      </c>
      <c r="Q7000" s="4" t="str">
        <f>IF(Table1[[#This Row],[Delivery delay days]]&gt;5,"delay","on time")</f>
        <v>delay</v>
      </c>
      <c r="R7000" s="10">
        <f>DATEVALUE(Table1[[#This Row],[Delivery_Date]])</f>
        <v>45139</v>
      </c>
      <c r="S7000" s="10">
        <f>DATEVALUE(Table1[[#This Row],[Order_Date]])</f>
        <v>45129</v>
      </c>
      <c r="T7000" s="4" t="str" cm="1">
        <f t="array" ref="T7000">_xlfn.IFS(Table1[[#This Row],[Inventory_Level]]&lt;=200,"low",Table1[[#This Row],[Inventory_Level]]&gt;=700,"high",Table1[[#This Row],[Inventory_Level]]&gt;200,"medium")</f>
        <v>medium</v>
      </c>
    </row>
    <row r="7001" spans="1:20" x14ac:dyDescent="0.35">
      <c r="A7001" s="4">
        <v>7000</v>
      </c>
      <c r="B7001" s="4" t="s">
        <v>51</v>
      </c>
      <c r="C7001" s="4" t="s">
        <v>38</v>
      </c>
      <c r="D7001" s="4" t="s">
        <v>39</v>
      </c>
      <c r="E7001" s="4" t="s">
        <v>60</v>
      </c>
      <c r="F7001" s="10" t="s">
        <v>66</v>
      </c>
      <c r="G7001" s="11" t="s">
        <v>192</v>
      </c>
      <c r="H7001" s="4">
        <v>39</v>
      </c>
      <c r="I7001" s="12">
        <v>27871.81</v>
      </c>
      <c r="J7001" s="12">
        <v>1087000.5900000001</v>
      </c>
      <c r="K7001" s="12">
        <v>3125.13</v>
      </c>
      <c r="L7001" s="4">
        <v>445</v>
      </c>
      <c r="M7001" s="4" t="s">
        <v>35</v>
      </c>
      <c r="N7001" s="4" t="str" cm="1">
        <f t="array" ref="N7001">_xlfn.SWITCH(E7001,"Delhi","North","Chennai","South","Hyderabad","South","Mumbai","Central","Bangalore","South")</f>
        <v>South</v>
      </c>
      <c r="O7001" s="12">
        <v>215582.05</v>
      </c>
      <c r="P7001" s="4">
        <f>Table1[[#This Row],[Delivery_Date]]-Table1[[#This Row],[Order_Date]]</f>
        <v>12</v>
      </c>
      <c r="Q7001" s="4" t="str">
        <f>IF(Table1[[#This Row],[Delivery delay days]]&gt;5,"delay","on time")</f>
        <v>delay</v>
      </c>
      <c r="R7001" s="10">
        <f>DATEVALUE(Table1[[#This Row],[Delivery_Date]])</f>
        <v>45181</v>
      </c>
      <c r="S7001" s="10">
        <f>DATEVALUE(Table1[[#This Row],[Order_Date]])</f>
        <v>45169</v>
      </c>
      <c r="T7001" s="4" t="str" cm="1">
        <f t="array" ref="T7001">_xlfn.IFS(Table1[[#This Row],[Inventory_Level]]&lt;=200,"low",Table1[[#This Row],[Inventory_Level]]&gt;=700,"high",Table1[[#This Row],[Inventory_Level]]&gt;200,"medium")</f>
        <v>medium</v>
      </c>
    </row>
    <row r="7002" spans="1:20" x14ac:dyDescent="0.35">
      <c r="A7002" s="4">
        <v>7001</v>
      </c>
      <c r="B7002" s="4" t="s">
        <v>59</v>
      </c>
      <c r="C7002" s="4" t="s">
        <v>38</v>
      </c>
      <c r="D7002" s="4" t="s">
        <v>45</v>
      </c>
      <c r="E7002" s="4" t="s">
        <v>46</v>
      </c>
      <c r="F7002" s="10" t="s">
        <v>260</v>
      </c>
      <c r="G7002" s="11" t="s">
        <v>306</v>
      </c>
      <c r="H7002" s="4">
        <v>77</v>
      </c>
      <c r="I7002" s="12">
        <v>20400.400000000001</v>
      </c>
      <c r="J7002" s="12">
        <v>1570830.8</v>
      </c>
      <c r="K7002" s="12">
        <v>2827.23</v>
      </c>
      <c r="L7002" s="4">
        <v>986</v>
      </c>
      <c r="M7002" s="4" t="s">
        <v>35</v>
      </c>
      <c r="N7002" s="4" t="str" cm="1">
        <f t="array" ref="N7002">_xlfn.SWITCH(E7002,"Delhi","North","Chennai","South","Hyderabad","South","Mumbai","Central","Bangalore","South")</f>
        <v>South</v>
      </c>
      <c r="O7002" s="12">
        <v>152385.31</v>
      </c>
      <c r="P7002" s="4">
        <f>Table1[[#This Row],[Delivery_Date]]-Table1[[#This Row],[Order_Date]]</f>
        <v>12</v>
      </c>
      <c r="Q7002" s="4" t="str">
        <f>IF(Table1[[#This Row],[Delivery delay days]]&gt;5,"delay","on time")</f>
        <v>delay</v>
      </c>
      <c r="R7002" s="10">
        <f>DATEVALUE(Table1[[#This Row],[Delivery_Date]])</f>
        <v>45282</v>
      </c>
      <c r="S7002" s="10">
        <f>DATEVALUE(Table1[[#This Row],[Order_Date]])</f>
        <v>45270</v>
      </c>
      <c r="T7002" s="4" t="str" cm="1">
        <f t="array" ref="T7002">_xlfn.IFS(Table1[[#This Row],[Inventory_Level]]&lt;=200,"low",Table1[[#This Row],[Inventory_Level]]&gt;=700,"high",Table1[[#This Row],[Inventory_Level]]&gt;200,"medium")</f>
        <v>high</v>
      </c>
    </row>
    <row r="7003" spans="1:20" x14ac:dyDescent="0.35">
      <c r="A7003" s="4">
        <v>7002</v>
      </c>
      <c r="B7003" s="4" t="s">
        <v>44</v>
      </c>
      <c r="C7003" s="4" t="s">
        <v>16</v>
      </c>
      <c r="D7003" s="4" t="s">
        <v>32</v>
      </c>
      <c r="E7003" s="4" t="s">
        <v>60</v>
      </c>
      <c r="F7003" s="10" t="s">
        <v>172</v>
      </c>
      <c r="G7003" s="11" t="s">
        <v>365</v>
      </c>
      <c r="H7003" s="4">
        <v>80</v>
      </c>
      <c r="I7003" s="12">
        <v>10156.19</v>
      </c>
      <c r="J7003" s="12">
        <v>812495.2</v>
      </c>
      <c r="K7003" s="12">
        <v>2706.99</v>
      </c>
      <c r="L7003" s="4">
        <v>170</v>
      </c>
      <c r="M7003" s="4" t="s">
        <v>42</v>
      </c>
      <c r="N7003" s="4" t="str" cm="1">
        <f t="array" ref="N7003">_xlfn.SWITCH(E7003,"Delhi","North","Chennai","South","Hyderabad","South","Mumbai","Central","Bangalore","South")</f>
        <v>South</v>
      </c>
      <c r="O7003" s="12">
        <v>184898.17</v>
      </c>
      <c r="P7003" s="4">
        <f>Table1[[#This Row],[Delivery_Date]]-Table1[[#This Row],[Order_Date]]</f>
        <v>8</v>
      </c>
      <c r="Q7003" s="4" t="str">
        <f>IF(Table1[[#This Row],[Delivery delay days]]&gt;5,"delay","on time")</f>
        <v>delay</v>
      </c>
      <c r="R7003" s="10">
        <f>DATEVALUE(Table1[[#This Row],[Delivery_Date]])</f>
        <v>45184</v>
      </c>
      <c r="S7003" s="10">
        <f>DATEVALUE(Table1[[#This Row],[Order_Date]])</f>
        <v>45176</v>
      </c>
      <c r="T7003" s="4" t="str" cm="1">
        <f t="array" ref="T7003">_xlfn.IFS(Table1[[#This Row],[Inventory_Level]]&lt;=200,"low",Table1[[#This Row],[Inventory_Level]]&gt;=700,"high",Table1[[#This Row],[Inventory_Level]]&gt;200,"medium")</f>
        <v>low</v>
      </c>
    </row>
    <row r="7004" spans="1:20" x14ac:dyDescent="0.35">
      <c r="A7004" s="4">
        <v>7003</v>
      </c>
      <c r="B7004" s="4" t="s">
        <v>44</v>
      </c>
      <c r="C7004" s="4" t="s">
        <v>38</v>
      </c>
      <c r="D7004" s="4" t="s">
        <v>45</v>
      </c>
      <c r="E7004" s="4" t="s">
        <v>52</v>
      </c>
      <c r="F7004" s="10" t="s">
        <v>287</v>
      </c>
      <c r="G7004" s="11" t="s">
        <v>274</v>
      </c>
      <c r="H7004" s="4">
        <v>87</v>
      </c>
      <c r="I7004" s="12">
        <v>20430.86</v>
      </c>
      <c r="J7004" s="12">
        <v>1777484.82</v>
      </c>
      <c r="K7004" s="12">
        <v>1228.42</v>
      </c>
      <c r="L7004" s="4">
        <v>663</v>
      </c>
      <c r="M7004" s="4" t="s">
        <v>42</v>
      </c>
      <c r="N7004" s="4" t="str" cm="1">
        <f t="array" ref="N7004">_xlfn.SWITCH(E7004,"Delhi","North","Chennai","South","Hyderabad","South","Mumbai","Central","Bangalore","South")</f>
        <v>Central</v>
      </c>
      <c r="O7004" s="12">
        <v>276845.84000000003</v>
      </c>
      <c r="P7004" s="4">
        <f>Table1[[#This Row],[Delivery_Date]]-Table1[[#This Row],[Order_Date]]</f>
        <v>11</v>
      </c>
      <c r="Q7004" s="4" t="str">
        <f>IF(Table1[[#This Row],[Delivery delay days]]&gt;5,"delay","on time")</f>
        <v>delay</v>
      </c>
      <c r="R7004" s="10">
        <f>DATEVALUE(Table1[[#This Row],[Delivery_Date]])</f>
        <v>45013</v>
      </c>
      <c r="S7004" s="10">
        <f>DATEVALUE(Table1[[#This Row],[Order_Date]])</f>
        <v>45002</v>
      </c>
      <c r="T7004" s="4" t="str" cm="1">
        <f t="array" ref="T7004">_xlfn.IFS(Table1[[#This Row],[Inventory_Level]]&lt;=200,"low",Table1[[#This Row],[Inventory_Level]]&gt;=700,"high",Table1[[#This Row],[Inventory_Level]]&gt;200,"medium")</f>
        <v>medium</v>
      </c>
    </row>
    <row r="7005" spans="1:20" x14ac:dyDescent="0.35">
      <c r="A7005" s="4">
        <v>7004</v>
      </c>
      <c r="B7005" s="4" t="s">
        <v>65</v>
      </c>
      <c r="C7005" s="4" t="s">
        <v>16</v>
      </c>
      <c r="D7005" s="4" t="s">
        <v>45</v>
      </c>
      <c r="E7005" s="4" t="s">
        <v>60</v>
      </c>
      <c r="F7005" s="10" t="s">
        <v>182</v>
      </c>
      <c r="G7005" s="11" t="s">
        <v>40</v>
      </c>
      <c r="H7005" s="4">
        <v>38</v>
      </c>
      <c r="I7005" s="12">
        <v>28655.68</v>
      </c>
      <c r="J7005" s="12">
        <v>1088915.8400000001</v>
      </c>
      <c r="K7005" s="12">
        <v>808.1</v>
      </c>
      <c r="L7005" s="4">
        <v>657</v>
      </c>
      <c r="M7005" s="4" t="s">
        <v>29</v>
      </c>
      <c r="N7005" s="4" t="str" cm="1">
        <f t="array" ref="N7005">_xlfn.SWITCH(E7005,"Delhi","North","Chennai","South","Hyderabad","South","Mumbai","Central","Bangalore","South")</f>
        <v>South</v>
      </c>
      <c r="O7005" s="12">
        <v>82814.25</v>
      </c>
      <c r="P7005" s="4">
        <f>Table1[[#This Row],[Delivery_Date]]-Table1[[#This Row],[Order_Date]]</f>
        <v>7</v>
      </c>
      <c r="Q7005" s="4" t="str">
        <f>IF(Table1[[#This Row],[Delivery delay days]]&gt;5,"delay","on time")</f>
        <v>delay</v>
      </c>
      <c r="R7005" s="10">
        <f>DATEVALUE(Table1[[#This Row],[Delivery_Date]])</f>
        <v>45033</v>
      </c>
      <c r="S7005" s="10">
        <f>DATEVALUE(Table1[[#This Row],[Order_Date]])</f>
        <v>45026</v>
      </c>
      <c r="T7005" s="4" t="str" cm="1">
        <f t="array" ref="T7005">_xlfn.IFS(Table1[[#This Row],[Inventory_Level]]&lt;=200,"low",Table1[[#This Row],[Inventory_Level]]&gt;=700,"high",Table1[[#This Row],[Inventory_Level]]&gt;200,"medium")</f>
        <v>medium</v>
      </c>
    </row>
    <row r="7006" spans="1:20" x14ac:dyDescent="0.35">
      <c r="A7006" s="4">
        <v>7005</v>
      </c>
      <c r="B7006" s="4" t="s">
        <v>37</v>
      </c>
      <c r="C7006" s="4" t="s">
        <v>24</v>
      </c>
      <c r="D7006" s="4" t="s">
        <v>45</v>
      </c>
      <c r="E7006" s="4" t="s">
        <v>18</v>
      </c>
      <c r="F7006" s="10" t="s">
        <v>335</v>
      </c>
      <c r="G7006" s="11" t="s">
        <v>341</v>
      </c>
      <c r="H7006" s="4">
        <v>80</v>
      </c>
      <c r="I7006" s="12">
        <v>1640.89</v>
      </c>
      <c r="J7006" s="12">
        <v>131271.20000000001</v>
      </c>
      <c r="K7006" s="12">
        <v>2413.85</v>
      </c>
      <c r="L7006" s="4">
        <v>599</v>
      </c>
      <c r="M7006" s="4" t="s">
        <v>35</v>
      </c>
      <c r="N7006" s="4" t="str" cm="1">
        <f t="array" ref="N7006">_xlfn.SWITCH(E7006,"Delhi","North","Chennai","South","Hyderabad","South","Mumbai","Central","Bangalore","South")</f>
        <v>North</v>
      </c>
      <c r="O7006" s="12">
        <v>24956.02</v>
      </c>
      <c r="P7006" s="4">
        <f>Table1[[#This Row],[Delivery_Date]]-Table1[[#This Row],[Order_Date]]</f>
        <v>4</v>
      </c>
      <c r="Q7006" s="4" t="str">
        <f>IF(Table1[[#This Row],[Delivery delay days]]&gt;5,"delay","on time")</f>
        <v>on time</v>
      </c>
      <c r="R7006" s="10">
        <f>DATEVALUE(Table1[[#This Row],[Delivery_Date]])</f>
        <v>45193</v>
      </c>
      <c r="S7006" s="10">
        <f>DATEVALUE(Table1[[#This Row],[Order_Date]])</f>
        <v>45189</v>
      </c>
      <c r="T7006" s="4" t="str" cm="1">
        <f t="array" ref="T7006">_xlfn.IFS(Table1[[#This Row],[Inventory_Level]]&lt;=200,"low",Table1[[#This Row],[Inventory_Level]]&gt;=700,"high",Table1[[#This Row],[Inventory_Level]]&gt;200,"medium")</f>
        <v>medium</v>
      </c>
    </row>
    <row r="7007" spans="1:20" x14ac:dyDescent="0.35">
      <c r="A7007" s="4">
        <v>7006</v>
      </c>
      <c r="B7007" s="4" t="s">
        <v>37</v>
      </c>
      <c r="C7007" s="4" t="s">
        <v>38</v>
      </c>
      <c r="D7007" s="4" t="s">
        <v>39</v>
      </c>
      <c r="E7007" s="4" t="s">
        <v>18</v>
      </c>
      <c r="F7007" s="10" t="s">
        <v>330</v>
      </c>
      <c r="G7007" s="11" t="s">
        <v>72</v>
      </c>
      <c r="H7007" s="4">
        <v>80</v>
      </c>
      <c r="I7007" s="12">
        <v>33643.39</v>
      </c>
      <c r="J7007" s="12">
        <v>2691471.2</v>
      </c>
      <c r="K7007" s="12">
        <v>2737.41</v>
      </c>
      <c r="L7007" s="4">
        <v>828</v>
      </c>
      <c r="M7007" s="4" t="s">
        <v>42</v>
      </c>
      <c r="N7007" s="4" t="str" cm="1">
        <f t="array" ref="N7007">_xlfn.SWITCH(E7007,"Delhi","North","Chennai","South","Hyderabad","South","Mumbai","Central","Bangalore","South")</f>
        <v>North</v>
      </c>
      <c r="O7007" s="12">
        <v>562005.88</v>
      </c>
      <c r="P7007" s="4">
        <f>Table1[[#This Row],[Delivery_Date]]-Table1[[#This Row],[Order_Date]]</f>
        <v>14</v>
      </c>
      <c r="Q7007" s="4" t="str">
        <f>IF(Table1[[#This Row],[Delivery delay days]]&gt;5,"delay","on time")</f>
        <v>delay</v>
      </c>
      <c r="R7007" s="10">
        <f>DATEVALUE(Table1[[#This Row],[Delivery_Date]])</f>
        <v>45271</v>
      </c>
      <c r="S7007" s="10">
        <f>DATEVALUE(Table1[[#This Row],[Order_Date]])</f>
        <v>45257</v>
      </c>
      <c r="T7007" s="4" t="str" cm="1">
        <f t="array" ref="T7007">_xlfn.IFS(Table1[[#This Row],[Inventory_Level]]&lt;=200,"low",Table1[[#This Row],[Inventory_Level]]&gt;=700,"high",Table1[[#This Row],[Inventory_Level]]&gt;200,"medium")</f>
        <v>high</v>
      </c>
    </row>
    <row r="7008" spans="1:20" x14ac:dyDescent="0.35">
      <c r="A7008" s="4">
        <v>7007</v>
      </c>
      <c r="B7008" s="4" t="s">
        <v>37</v>
      </c>
      <c r="C7008" s="4" t="s">
        <v>24</v>
      </c>
      <c r="D7008" s="4" t="s">
        <v>25</v>
      </c>
      <c r="E7008" s="4" t="s">
        <v>26</v>
      </c>
      <c r="F7008" s="10" t="s">
        <v>119</v>
      </c>
      <c r="G7008" s="11" t="s">
        <v>261</v>
      </c>
      <c r="H7008" s="4">
        <v>44</v>
      </c>
      <c r="I7008" s="12">
        <v>3078.93</v>
      </c>
      <c r="J7008" s="12">
        <v>135472.92000000001</v>
      </c>
      <c r="K7008" s="12">
        <v>3728.7</v>
      </c>
      <c r="L7008" s="4">
        <v>680</v>
      </c>
      <c r="M7008" s="4" t="s">
        <v>35</v>
      </c>
      <c r="N7008" s="4" t="str" cm="1">
        <f t="array" ref="N7008">_xlfn.SWITCH(E7008,"Delhi","North","Chennai","South","Hyderabad","South","Mumbai","Central","Bangalore","South")</f>
        <v>South</v>
      </c>
      <c r="O7008" s="12">
        <v>21220.46</v>
      </c>
      <c r="P7008" s="4">
        <f>Table1[[#This Row],[Delivery_Date]]-Table1[[#This Row],[Order_Date]]</f>
        <v>2</v>
      </c>
      <c r="Q7008" s="4" t="str">
        <f>IF(Table1[[#This Row],[Delivery delay days]]&gt;5,"delay","on time")</f>
        <v>on time</v>
      </c>
      <c r="R7008" s="10">
        <f>DATEVALUE(Table1[[#This Row],[Delivery_Date]])</f>
        <v>45276</v>
      </c>
      <c r="S7008" s="10">
        <f>DATEVALUE(Table1[[#This Row],[Order_Date]])</f>
        <v>45274</v>
      </c>
      <c r="T7008" s="4" t="str" cm="1">
        <f t="array" ref="T7008">_xlfn.IFS(Table1[[#This Row],[Inventory_Level]]&lt;=200,"low",Table1[[#This Row],[Inventory_Level]]&gt;=700,"high",Table1[[#This Row],[Inventory_Level]]&gt;200,"medium")</f>
        <v>medium</v>
      </c>
    </row>
    <row r="7009" spans="1:20" x14ac:dyDescent="0.35">
      <c r="A7009" s="4">
        <v>7008</v>
      </c>
      <c r="B7009" s="4" t="s">
        <v>44</v>
      </c>
      <c r="C7009" s="4" t="s">
        <v>16</v>
      </c>
      <c r="D7009" s="4" t="s">
        <v>39</v>
      </c>
      <c r="E7009" s="4" t="s">
        <v>60</v>
      </c>
      <c r="F7009" s="10" t="s">
        <v>356</v>
      </c>
      <c r="G7009" s="11" t="s">
        <v>27</v>
      </c>
      <c r="H7009" s="4">
        <v>72</v>
      </c>
      <c r="I7009" s="12">
        <v>25065.119999999999</v>
      </c>
      <c r="J7009" s="12">
        <v>1804688.64</v>
      </c>
      <c r="K7009" s="12">
        <v>2054.89</v>
      </c>
      <c r="L7009" s="4">
        <v>436</v>
      </c>
      <c r="M7009" s="4" t="s">
        <v>35</v>
      </c>
      <c r="N7009" s="4" t="str" cm="1">
        <f t="array" ref="N7009">_xlfn.SWITCH(E7009,"Delhi","North","Chennai","South","Hyderabad","South","Mumbai","Central","Bangalore","South")</f>
        <v>South</v>
      </c>
      <c r="O7009" s="12">
        <v>435250.29</v>
      </c>
      <c r="P7009" s="4">
        <f>Table1[[#This Row],[Delivery_Date]]-Table1[[#This Row],[Order_Date]]</f>
        <v>8</v>
      </c>
      <c r="Q7009" s="4" t="str">
        <f>IF(Table1[[#This Row],[Delivery delay days]]&gt;5,"delay","on time")</f>
        <v>delay</v>
      </c>
      <c r="R7009" s="10">
        <f>DATEVALUE(Table1[[#This Row],[Delivery_Date]])</f>
        <v>45134</v>
      </c>
      <c r="S7009" s="10">
        <f>DATEVALUE(Table1[[#This Row],[Order_Date]])</f>
        <v>45126</v>
      </c>
      <c r="T7009" s="4" t="str" cm="1">
        <f t="array" ref="T7009">_xlfn.IFS(Table1[[#This Row],[Inventory_Level]]&lt;=200,"low",Table1[[#This Row],[Inventory_Level]]&gt;=700,"high",Table1[[#This Row],[Inventory_Level]]&gt;200,"medium")</f>
        <v>medium</v>
      </c>
    </row>
    <row r="7010" spans="1:20" x14ac:dyDescent="0.35">
      <c r="A7010" s="4">
        <v>7009</v>
      </c>
      <c r="B7010" s="4" t="s">
        <v>15</v>
      </c>
      <c r="C7010" s="4" t="s">
        <v>24</v>
      </c>
      <c r="D7010" s="4" t="s">
        <v>17</v>
      </c>
      <c r="E7010" s="4" t="s">
        <v>46</v>
      </c>
      <c r="F7010" s="10" t="s">
        <v>201</v>
      </c>
      <c r="G7010" s="11" t="s">
        <v>326</v>
      </c>
      <c r="H7010" s="4">
        <v>91</v>
      </c>
      <c r="I7010" s="12">
        <v>24277.57</v>
      </c>
      <c r="J7010" s="12">
        <v>2209258.87</v>
      </c>
      <c r="K7010" s="12">
        <v>3101.03</v>
      </c>
      <c r="L7010" s="4">
        <v>689</v>
      </c>
      <c r="M7010" s="4" t="s">
        <v>29</v>
      </c>
      <c r="N7010" s="4" t="str" cm="1">
        <f t="array" ref="N7010">_xlfn.SWITCH(E7010,"Delhi","North","Chennai","South","Hyderabad","South","Mumbai","Central","Bangalore","South")</f>
        <v>South</v>
      </c>
      <c r="O7010" s="12">
        <v>440855.87</v>
      </c>
      <c r="P7010" s="4">
        <f>Table1[[#This Row],[Delivery_Date]]-Table1[[#This Row],[Order_Date]]</f>
        <v>8</v>
      </c>
      <c r="Q7010" s="4" t="str">
        <f>IF(Table1[[#This Row],[Delivery delay days]]&gt;5,"delay","on time")</f>
        <v>delay</v>
      </c>
      <c r="R7010" s="10">
        <f>DATEVALUE(Table1[[#This Row],[Delivery_Date]])</f>
        <v>45112</v>
      </c>
      <c r="S7010" s="10">
        <f>DATEVALUE(Table1[[#This Row],[Order_Date]])</f>
        <v>45104</v>
      </c>
      <c r="T7010" s="4" t="str" cm="1">
        <f t="array" ref="T7010">_xlfn.IFS(Table1[[#This Row],[Inventory_Level]]&lt;=200,"low",Table1[[#This Row],[Inventory_Level]]&gt;=700,"high",Table1[[#This Row],[Inventory_Level]]&gt;200,"medium")</f>
        <v>medium</v>
      </c>
    </row>
    <row r="7011" spans="1:20" x14ac:dyDescent="0.35">
      <c r="A7011" s="4">
        <v>7010</v>
      </c>
      <c r="B7011" s="4" t="s">
        <v>51</v>
      </c>
      <c r="C7011" s="4" t="s">
        <v>16</v>
      </c>
      <c r="D7011" s="4" t="s">
        <v>32</v>
      </c>
      <c r="E7011" s="4" t="s">
        <v>60</v>
      </c>
      <c r="F7011" s="10" t="s">
        <v>291</v>
      </c>
      <c r="G7011" s="11" t="s">
        <v>64</v>
      </c>
      <c r="H7011" s="4">
        <v>14</v>
      </c>
      <c r="I7011" s="12">
        <v>25597.11</v>
      </c>
      <c r="J7011" s="12">
        <v>358359.54</v>
      </c>
      <c r="K7011" s="12">
        <v>1994.52</v>
      </c>
      <c r="L7011" s="4">
        <v>190</v>
      </c>
      <c r="M7011" s="4" t="s">
        <v>29</v>
      </c>
      <c r="N7011" s="4" t="str" cm="1">
        <f t="array" ref="N7011">_xlfn.SWITCH(E7011,"Delhi","North","Chennai","South","Hyderabad","South","Mumbai","Central","Bangalore","South")</f>
        <v>South</v>
      </c>
      <c r="O7011" s="12">
        <v>84439.49</v>
      </c>
      <c r="P7011" s="4">
        <f>Table1[[#This Row],[Delivery_Date]]-Table1[[#This Row],[Order_Date]]</f>
        <v>1</v>
      </c>
      <c r="Q7011" s="4" t="str">
        <f>IF(Table1[[#This Row],[Delivery delay days]]&gt;5,"delay","on time")</f>
        <v>on time</v>
      </c>
      <c r="R7011" s="10">
        <f>DATEVALUE(Table1[[#This Row],[Delivery_Date]])</f>
        <v>45097</v>
      </c>
      <c r="S7011" s="10">
        <f>DATEVALUE(Table1[[#This Row],[Order_Date]])</f>
        <v>45096</v>
      </c>
      <c r="T7011" s="4" t="str" cm="1">
        <f t="array" ref="T7011">_xlfn.IFS(Table1[[#This Row],[Inventory_Level]]&lt;=200,"low",Table1[[#This Row],[Inventory_Level]]&gt;=700,"high",Table1[[#This Row],[Inventory_Level]]&gt;200,"medium")</f>
        <v>low</v>
      </c>
    </row>
    <row r="7012" spans="1:20" x14ac:dyDescent="0.35">
      <c r="A7012" s="4">
        <v>7011</v>
      </c>
      <c r="B7012" s="4" t="s">
        <v>37</v>
      </c>
      <c r="C7012" s="4" t="s">
        <v>24</v>
      </c>
      <c r="D7012" s="4" t="s">
        <v>25</v>
      </c>
      <c r="E7012" s="4" t="s">
        <v>46</v>
      </c>
      <c r="F7012" s="10" t="s">
        <v>266</v>
      </c>
      <c r="G7012" s="11" t="s">
        <v>239</v>
      </c>
      <c r="H7012" s="4">
        <v>51</v>
      </c>
      <c r="I7012" s="12">
        <v>25417.19</v>
      </c>
      <c r="J7012" s="12">
        <v>1296276.69</v>
      </c>
      <c r="K7012" s="12">
        <v>1364.21</v>
      </c>
      <c r="L7012" s="4">
        <v>148</v>
      </c>
      <c r="M7012" s="4" t="s">
        <v>29</v>
      </c>
      <c r="N7012" s="4" t="str" cm="1">
        <f t="array" ref="N7012">_xlfn.SWITCH(E7012,"Delhi","North","Chennai","South","Hyderabad","South","Mumbai","Central","Bangalore","South")</f>
        <v>South</v>
      </c>
      <c r="O7012" s="12">
        <v>168582.61</v>
      </c>
      <c r="P7012" s="4">
        <f>Table1[[#This Row],[Delivery_Date]]-Table1[[#This Row],[Order_Date]]</f>
        <v>8</v>
      </c>
      <c r="Q7012" s="4" t="str">
        <f>IF(Table1[[#This Row],[Delivery delay days]]&gt;5,"delay","on time")</f>
        <v>delay</v>
      </c>
      <c r="R7012" s="10">
        <f>DATEVALUE(Table1[[#This Row],[Delivery_Date]])</f>
        <v>45087</v>
      </c>
      <c r="S7012" s="10">
        <f>DATEVALUE(Table1[[#This Row],[Order_Date]])</f>
        <v>45079</v>
      </c>
      <c r="T7012" s="4" t="str" cm="1">
        <f t="array" ref="T7012">_xlfn.IFS(Table1[[#This Row],[Inventory_Level]]&lt;=200,"low",Table1[[#This Row],[Inventory_Level]]&gt;=700,"high",Table1[[#This Row],[Inventory_Level]]&gt;200,"medium")</f>
        <v>low</v>
      </c>
    </row>
    <row r="7013" spans="1:20" x14ac:dyDescent="0.35">
      <c r="A7013" s="4">
        <v>7012</v>
      </c>
      <c r="B7013" s="4" t="s">
        <v>44</v>
      </c>
      <c r="C7013" s="4" t="s">
        <v>24</v>
      </c>
      <c r="D7013" s="4" t="s">
        <v>25</v>
      </c>
      <c r="E7013" s="4" t="s">
        <v>60</v>
      </c>
      <c r="F7013" s="10" t="s">
        <v>282</v>
      </c>
      <c r="G7013" s="11" t="s">
        <v>404</v>
      </c>
      <c r="H7013" s="4">
        <v>2</v>
      </c>
      <c r="I7013" s="12">
        <v>43951.38</v>
      </c>
      <c r="J7013" s="12">
        <v>87902.76</v>
      </c>
      <c r="K7013" s="12">
        <v>129.74</v>
      </c>
      <c r="L7013" s="4">
        <v>356</v>
      </c>
      <c r="M7013" s="4" t="s">
        <v>35</v>
      </c>
      <c r="N7013" s="4" t="str" cm="1">
        <f t="array" ref="N7013">_xlfn.SWITCH(E7013,"Delhi","North","Chennai","South","Hyderabad","South","Mumbai","Central","Bangalore","South")</f>
        <v>South</v>
      </c>
      <c r="O7013" s="12">
        <v>14406.95</v>
      </c>
      <c r="P7013" s="4">
        <f>Table1[[#This Row],[Delivery_Date]]-Table1[[#This Row],[Order_Date]]</f>
        <v>14</v>
      </c>
      <c r="Q7013" s="4" t="str">
        <f>IF(Table1[[#This Row],[Delivery delay days]]&gt;5,"delay","on time")</f>
        <v>delay</v>
      </c>
      <c r="R7013" s="10">
        <f>DATEVALUE(Table1[[#This Row],[Delivery_Date]])</f>
        <v>45092</v>
      </c>
      <c r="S7013" s="10">
        <f>DATEVALUE(Table1[[#This Row],[Order_Date]])</f>
        <v>45078</v>
      </c>
      <c r="T7013" s="4" t="str" cm="1">
        <f t="array" ref="T7013">_xlfn.IFS(Table1[[#This Row],[Inventory_Level]]&lt;=200,"low",Table1[[#This Row],[Inventory_Level]]&gt;=700,"high",Table1[[#This Row],[Inventory_Level]]&gt;200,"medium")</f>
        <v>medium</v>
      </c>
    </row>
    <row r="7014" spans="1:20" x14ac:dyDescent="0.35">
      <c r="A7014" s="4">
        <v>7013</v>
      </c>
      <c r="B7014" s="4" t="s">
        <v>37</v>
      </c>
      <c r="C7014" s="4" t="s">
        <v>16</v>
      </c>
      <c r="D7014" s="4" t="s">
        <v>39</v>
      </c>
      <c r="E7014" s="4" t="s">
        <v>60</v>
      </c>
      <c r="F7014" s="10" t="s">
        <v>68</v>
      </c>
      <c r="G7014" s="11" t="s">
        <v>328</v>
      </c>
      <c r="H7014" s="4">
        <v>9</v>
      </c>
      <c r="I7014" s="12">
        <v>9377.0499999999993</v>
      </c>
      <c r="J7014" s="12">
        <v>84393.45</v>
      </c>
      <c r="K7014" s="12">
        <v>1617.15</v>
      </c>
      <c r="L7014" s="4">
        <v>221</v>
      </c>
      <c r="M7014" s="4" t="s">
        <v>35</v>
      </c>
      <c r="N7014" s="4" t="str" cm="1">
        <f t="array" ref="N7014">_xlfn.SWITCH(E7014,"Delhi","North","Chennai","South","Hyderabad","South","Mumbai","Central","Bangalore","South")</f>
        <v>South</v>
      </c>
      <c r="O7014" s="12">
        <v>19925.310000000001</v>
      </c>
      <c r="P7014" s="4">
        <f>Table1[[#This Row],[Delivery_Date]]-Table1[[#This Row],[Order_Date]]</f>
        <v>15</v>
      </c>
      <c r="Q7014" s="4" t="str">
        <f>IF(Table1[[#This Row],[Delivery delay days]]&gt;5,"delay","on time")</f>
        <v>delay</v>
      </c>
      <c r="R7014" s="10">
        <f>DATEVALUE(Table1[[#This Row],[Delivery_Date]])</f>
        <v>44942</v>
      </c>
      <c r="S7014" s="10">
        <f>DATEVALUE(Table1[[#This Row],[Order_Date]])</f>
        <v>44927</v>
      </c>
      <c r="T7014" s="4" t="str" cm="1">
        <f t="array" ref="T7014">_xlfn.IFS(Table1[[#This Row],[Inventory_Level]]&lt;=200,"low",Table1[[#This Row],[Inventory_Level]]&gt;=700,"high",Table1[[#This Row],[Inventory_Level]]&gt;200,"medium")</f>
        <v>medium</v>
      </c>
    </row>
    <row r="7015" spans="1:20" x14ac:dyDescent="0.35">
      <c r="A7015" s="4">
        <v>7014</v>
      </c>
      <c r="B7015" s="4" t="s">
        <v>51</v>
      </c>
      <c r="C7015" s="4" t="s">
        <v>38</v>
      </c>
      <c r="D7015" s="4" t="s">
        <v>25</v>
      </c>
      <c r="E7015" s="4" t="s">
        <v>52</v>
      </c>
      <c r="F7015" s="10" t="s">
        <v>150</v>
      </c>
      <c r="G7015" s="11" t="s">
        <v>277</v>
      </c>
      <c r="H7015" s="4">
        <v>91</v>
      </c>
      <c r="I7015" s="12">
        <v>8807.89</v>
      </c>
      <c r="J7015" s="12">
        <v>801517.99</v>
      </c>
      <c r="K7015" s="12">
        <v>3492.81</v>
      </c>
      <c r="L7015" s="4">
        <v>674</v>
      </c>
      <c r="M7015" s="4" t="s">
        <v>21</v>
      </c>
      <c r="N7015" s="4" t="str" cm="1">
        <f t="array" ref="N7015">_xlfn.SWITCH(E7015,"Delhi","North","Chennai","South","Hyderabad","South","Mumbai","Central","Bangalore","South")</f>
        <v>Central</v>
      </c>
      <c r="O7015" s="12">
        <v>105220.68</v>
      </c>
      <c r="P7015" s="4">
        <f>Table1[[#This Row],[Delivery_Date]]-Table1[[#This Row],[Order_Date]]</f>
        <v>9</v>
      </c>
      <c r="Q7015" s="4" t="str">
        <f>IF(Table1[[#This Row],[Delivery delay days]]&gt;5,"delay","on time")</f>
        <v>delay</v>
      </c>
      <c r="R7015" s="10">
        <f>DATEVALUE(Table1[[#This Row],[Delivery_Date]])</f>
        <v>45297</v>
      </c>
      <c r="S7015" s="10">
        <f>DATEVALUE(Table1[[#This Row],[Order_Date]])</f>
        <v>45288</v>
      </c>
      <c r="T7015" s="4" t="str" cm="1">
        <f t="array" ref="T7015">_xlfn.IFS(Table1[[#This Row],[Inventory_Level]]&lt;=200,"low",Table1[[#This Row],[Inventory_Level]]&gt;=700,"high",Table1[[#This Row],[Inventory_Level]]&gt;200,"medium")</f>
        <v>medium</v>
      </c>
    </row>
    <row r="7016" spans="1:20" x14ac:dyDescent="0.35">
      <c r="A7016" s="4">
        <v>7015</v>
      </c>
      <c r="B7016" s="4" t="s">
        <v>59</v>
      </c>
      <c r="C7016" s="4" t="s">
        <v>24</v>
      </c>
      <c r="D7016" s="4" t="s">
        <v>45</v>
      </c>
      <c r="E7016" s="4" t="s">
        <v>52</v>
      </c>
      <c r="F7016" s="10" t="s">
        <v>231</v>
      </c>
      <c r="G7016" s="11" t="s">
        <v>228</v>
      </c>
      <c r="H7016" s="4">
        <v>84</v>
      </c>
      <c r="I7016" s="12">
        <v>35769.54</v>
      </c>
      <c r="J7016" s="12">
        <v>3004641.36</v>
      </c>
      <c r="K7016" s="12">
        <v>1709.2</v>
      </c>
      <c r="L7016" s="4">
        <v>412</v>
      </c>
      <c r="M7016" s="4" t="s">
        <v>29</v>
      </c>
      <c r="N7016" s="4" t="str" cm="1">
        <f t="array" ref="N7016">_xlfn.SWITCH(E7016,"Delhi","North","Chennai","South","Hyderabad","South","Mumbai","Central","Bangalore","South")</f>
        <v>Central</v>
      </c>
      <c r="O7016" s="12">
        <v>223292.23</v>
      </c>
      <c r="P7016" s="4">
        <f>Table1[[#This Row],[Delivery_Date]]-Table1[[#This Row],[Order_Date]]</f>
        <v>2</v>
      </c>
      <c r="Q7016" s="4" t="str">
        <f>IF(Table1[[#This Row],[Delivery delay days]]&gt;5,"delay","on time")</f>
        <v>on time</v>
      </c>
      <c r="R7016" s="10">
        <f>DATEVALUE(Table1[[#This Row],[Delivery_Date]])</f>
        <v>45024</v>
      </c>
      <c r="S7016" s="10">
        <f>DATEVALUE(Table1[[#This Row],[Order_Date]])</f>
        <v>45022</v>
      </c>
      <c r="T7016" s="4" t="str" cm="1">
        <f t="array" ref="T7016">_xlfn.IFS(Table1[[#This Row],[Inventory_Level]]&lt;=200,"low",Table1[[#This Row],[Inventory_Level]]&gt;=700,"high",Table1[[#This Row],[Inventory_Level]]&gt;200,"medium")</f>
        <v>medium</v>
      </c>
    </row>
    <row r="7017" spans="1:20" x14ac:dyDescent="0.35">
      <c r="A7017" s="4">
        <v>7016</v>
      </c>
      <c r="B7017" s="4" t="s">
        <v>65</v>
      </c>
      <c r="C7017" s="4" t="s">
        <v>24</v>
      </c>
      <c r="D7017" s="4" t="s">
        <v>17</v>
      </c>
      <c r="E7017" s="4" t="s">
        <v>26</v>
      </c>
      <c r="F7017" s="10" t="s">
        <v>238</v>
      </c>
      <c r="G7017" s="11" t="s">
        <v>73</v>
      </c>
      <c r="H7017" s="4">
        <v>81</v>
      </c>
      <c r="I7017" s="12">
        <v>1115.69</v>
      </c>
      <c r="J7017" s="12">
        <v>90370.89</v>
      </c>
      <c r="K7017" s="12">
        <v>1300.98</v>
      </c>
      <c r="L7017" s="4">
        <v>817</v>
      </c>
      <c r="M7017" s="4" t="s">
        <v>21</v>
      </c>
      <c r="N7017" s="4" t="str" cm="1">
        <f t="array" ref="N7017">_xlfn.SWITCH(E7017,"Delhi","North","Chennai","South","Hyderabad","South","Mumbai","Central","Bangalore","South")</f>
        <v>South</v>
      </c>
      <c r="O7017" s="12">
        <v>10076.43</v>
      </c>
      <c r="P7017" s="4">
        <f>Table1[[#This Row],[Delivery_Date]]-Table1[[#This Row],[Order_Date]]</f>
        <v>5</v>
      </c>
      <c r="Q7017" s="4" t="str">
        <f>IF(Table1[[#This Row],[Delivery delay days]]&gt;5,"delay","on time")</f>
        <v>on time</v>
      </c>
      <c r="R7017" s="10">
        <f>DATEVALUE(Table1[[#This Row],[Delivery_Date]])</f>
        <v>45220</v>
      </c>
      <c r="S7017" s="10">
        <f>DATEVALUE(Table1[[#This Row],[Order_Date]])</f>
        <v>45215</v>
      </c>
      <c r="T7017" s="4" t="str" cm="1">
        <f t="array" ref="T7017">_xlfn.IFS(Table1[[#This Row],[Inventory_Level]]&lt;=200,"low",Table1[[#This Row],[Inventory_Level]]&gt;=700,"high",Table1[[#This Row],[Inventory_Level]]&gt;200,"medium")</f>
        <v>high</v>
      </c>
    </row>
    <row r="7018" spans="1:20" x14ac:dyDescent="0.35">
      <c r="A7018" s="4">
        <v>7017</v>
      </c>
      <c r="B7018" s="4" t="s">
        <v>31</v>
      </c>
      <c r="C7018" s="4" t="s">
        <v>16</v>
      </c>
      <c r="D7018" s="4" t="s">
        <v>25</v>
      </c>
      <c r="E7018" s="4" t="s">
        <v>60</v>
      </c>
      <c r="F7018" s="10" t="s">
        <v>158</v>
      </c>
      <c r="G7018" s="11" t="s">
        <v>191</v>
      </c>
      <c r="H7018" s="4">
        <v>90</v>
      </c>
      <c r="I7018" s="12">
        <v>12244.32</v>
      </c>
      <c r="J7018" s="12">
        <v>1101988.8</v>
      </c>
      <c r="K7018" s="12">
        <v>2240.27</v>
      </c>
      <c r="L7018" s="4">
        <v>992</v>
      </c>
      <c r="M7018" s="4" t="s">
        <v>42</v>
      </c>
      <c r="N7018" s="4" t="str" cm="1">
        <f t="array" ref="N7018">_xlfn.SWITCH(E7018,"Delhi","North","Chennai","South","Hyderabad","South","Mumbai","Central","Bangalore","South")</f>
        <v>South</v>
      </c>
      <c r="O7018" s="12">
        <v>195790.04</v>
      </c>
      <c r="P7018" s="4">
        <f>Table1[[#This Row],[Delivery_Date]]-Table1[[#This Row],[Order_Date]]</f>
        <v>9</v>
      </c>
      <c r="Q7018" s="4" t="str">
        <f>IF(Table1[[#This Row],[Delivery delay days]]&gt;5,"delay","on time")</f>
        <v>delay</v>
      </c>
      <c r="R7018" s="10">
        <f>DATEVALUE(Table1[[#This Row],[Delivery_Date]])</f>
        <v>44987</v>
      </c>
      <c r="S7018" s="10">
        <f>DATEVALUE(Table1[[#This Row],[Order_Date]])</f>
        <v>44978</v>
      </c>
      <c r="T7018" s="4" t="str" cm="1">
        <f t="array" ref="T7018">_xlfn.IFS(Table1[[#This Row],[Inventory_Level]]&lt;=200,"low",Table1[[#This Row],[Inventory_Level]]&gt;=700,"high",Table1[[#This Row],[Inventory_Level]]&gt;200,"medium")</f>
        <v>high</v>
      </c>
    </row>
    <row r="7019" spans="1:20" x14ac:dyDescent="0.35">
      <c r="A7019" s="4">
        <v>7018</v>
      </c>
      <c r="B7019" s="4" t="s">
        <v>15</v>
      </c>
      <c r="C7019" s="4" t="s">
        <v>38</v>
      </c>
      <c r="D7019" s="4" t="s">
        <v>25</v>
      </c>
      <c r="E7019" s="4" t="s">
        <v>52</v>
      </c>
      <c r="F7019" s="10" t="s">
        <v>64</v>
      </c>
      <c r="G7019" s="11" t="s">
        <v>176</v>
      </c>
      <c r="H7019" s="4">
        <v>45</v>
      </c>
      <c r="I7019" s="12">
        <v>47210.55</v>
      </c>
      <c r="J7019" s="12">
        <v>2124474.75</v>
      </c>
      <c r="K7019" s="12">
        <v>3575.01</v>
      </c>
      <c r="L7019" s="4">
        <v>236</v>
      </c>
      <c r="M7019" s="4" t="s">
        <v>29</v>
      </c>
      <c r="N7019" s="4" t="str" cm="1">
        <f t="array" ref="N7019">_xlfn.SWITCH(E7019,"Delhi","North","Chennai","South","Hyderabad","South","Mumbai","Central","Bangalore","South")</f>
        <v>Central</v>
      </c>
      <c r="O7019" s="12">
        <v>300322.99</v>
      </c>
      <c r="P7019" s="4">
        <f>Table1[[#This Row],[Delivery_Date]]-Table1[[#This Row],[Order_Date]]</f>
        <v>4</v>
      </c>
      <c r="Q7019" s="4" t="str">
        <f>IF(Table1[[#This Row],[Delivery delay days]]&gt;5,"delay","on time")</f>
        <v>on time</v>
      </c>
      <c r="R7019" s="10">
        <f>DATEVALUE(Table1[[#This Row],[Delivery_Date]])</f>
        <v>45101</v>
      </c>
      <c r="S7019" s="10">
        <f>DATEVALUE(Table1[[#This Row],[Order_Date]])</f>
        <v>45097</v>
      </c>
      <c r="T7019" s="4" t="str" cm="1">
        <f t="array" ref="T7019">_xlfn.IFS(Table1[[#This Row],[Inventory_Level]]&lt;=200,"low",Table1[[#This Row],[Inventory_Level]]&gt;=700,"high",Table1[[#This Row],[Inventory_Level]]&gt;200,"medium")</f>
        <v>medium</v>
      </c>
    </row>
    <row r="7020" spans="1:20" x14ac:dyDescent="0.35">
      <c r="A7020" s="4">
        <v>7019</v>
      </c>
      <c r="B7020" s="4" t="s">
        <v>15</v>
      </c>
      <c r="C7020" s="4" t="s">
        <v>16</v>
      </c>
      <c r="D7020" s="4" t="s">
        <v>39</v>
      </c>
      <c r="E7020" s="4" t="s">
        <v>46</v>
      </c>
      <c r="F7020" s="10" t="s">
        <v>211</v>
      </c>
      <c r="G7020" s="11" t="s">
        <v>183</v>
      </c>
      <c r="H7020" s="4">
        <v>60</v>
      </c>
      <c r="I7020" s="12">
        <v>7245.06</v>
      </c>
      <c r="J7020" s="12">
        <v>434703.6</v>
      </c>
      <c r="K7020" s="12">
        <v>4336.8500000000004</v>
      </c>
      <c r="L7020" s="4">
        <v>753</v>
      </c>
      <c r="M7020" s="4" t="s">
        <v>42</v>
      </c>
      <c r="N7020" s="4" t="str" cm="1">
        <f t="array" ref="N7020">_xlfn.SWITCH(E7020,"Delhi","North","Chennai","South","Hyderabad","South","Mumbai","Central","Bangalore","South")</f>
        <v>South</v>
      </c>
      <c r="O7020" s="12">
        <v>45377.9</v>
      </c>
      <c r="P7020" s="4">
        <f>Table1[[#This Row],[Delivery_Date]]-Table1[[#This Row],[Order_Date]]</f>
        <v>11</v>
      </c>
      <c r="Q7020" s="4" t="str">
        <f>IF(Table1[[#This Row],[Delivery delay days]]&gt;5,"delay","on time")</f>
        <v>delay</v>
      </c>
      <c r="R7020" s="10">
        <f>DATEVALUE(Table1[[#This Row],[Delivery_Date]])</f>
        <v>45031</v>
      </c>
      <c r="S7020" s="10">
        <f>DATEVALUE(Table1[[#This Row],[Order_Date]])</f>
        <v>45020</v>
      </c>
      <c r="T7020" s="4" t="str" cm="1">
        <f t="array" ref="T7020">_xlfn.IFS(Table1[[#This Row],[Inventory_Level]]&lt;=200,"low",Table1[[#This Row],[Inventory_Level]]&gt;=700,"high",Table1[[#This Row],[Inventory_Level]]&gt;200,"medium")</f>
        <v>high</v>
      </c>
    </row>
    <row r="7021" spans="1:20" x14ac:dyDescent="0.35">
      <c r="A7021" s="4">
        <v>7020</v>
      </c>
      <c r="B7021" s="4" t="s">
        <v>31</v>
      </c>
      <c r="C7021" s="4" t="s">
        <v>24</v>
      </c>
      <c r="D7021" s="4" t="s">
        <v>32</v>
      </c>
      <c r="E7021" s="4" t="s">
        <v>52</v>
      </c>
      <c r="F7021" s="10" t="s">
        <v>130</v>
      </c>
      <c r="G7021" s="11" t="s">
        <v>50</v>
      </c>
      <c r="H7021" s="4">
        <v>49</v>
      </c>
      <c r="I7021" s="12">
        <v>1285.4000000000001</v>
      </c>
      <c r="J7021" s="12">
        <v>62984.6</v>
      </c>
      <c r="K7021" s="12">
        <v>2628.35</v>
      </c>
      <c r="L7021" s="4">
        <v>274</v>
      </c>
      <c r="M7021" s="4" t="s">
        <v>42</v>
      </c>
      <c r="N7021" s="4" t="str" cm="1">
        <f t="array" ref="N7021">_xlfn.SWITCH(E7021,"Delhi","North","Chennai","South","Hyderabad","South","Mumbai","Central","Bangalore","South")</f>
        <v>Central</v>
      </c>
      <c r="O7021" s="12">
        <v>4948.51</v>
      </c>
      <c r="P7021" s="4">
        <f>Table1[[#This Row],[Delivery_Date]]-Table1[[#This Row],[Order_Date]]</f>
        <v>4</v>
      </c>
      <c r="Q7021" s="4" t="str">
        <f>IF(Table1[[#This Row],[Delivery delay days]]&gt;5,"delay","on time")</f>
        <v>on time</v>
      </c>
      <c r="R7021" s="10">
        <f>DATEVALUE(Table1[[#This Row],[Delivery_Date]])</f>
        <v>45129</v>
      </c>
      <c r="S7021" s="10">
        <f>DATEVALUE(Table1[[#This Row],[Order_Date]])</f>
        <v>45125</v>
      </c>
      <c r="T7021" s="4" t="str" cm="1">
        <f t="array" ref="T7021">_xlfn.IFS(Table1[[#This Row],[Inventory_Level]]&lt;=200,"low",Table1[[#This Row],[Inventory_Level]]&gt;=700,"high",Table1[[#This Row],[Inventory_Level]]&gt;200,"medium")</f>
        <v>medium</v>
      </c>
    </row>
    <row r="7022" spans="1:20" x14ac:dyDescent="0.35">
      <c r="A7022" s="4">
        <v>7021</v>
      </c>
      <c r="B7022" s="4" t="s">
        <v>44</v>
      </c>
      <c r="C7022" s="4" t="s">
        <v>16</v>
      </c>
      <c r="D7022" s="4" t="s">
        <v>39</v>
      </c>
      <c r="E7022" s="4" t="s">
        <v>18</v>
      </c>
      <c r="F7022" s="10" t="s">
        <v>63</v>
      </c>
      <c r="G7022" s="11" t="s">
        <v>346</v>
      </c>
      <c r="H7022" s="4">
        <v>41</v>
      </c>
      <c r="I7022" s="12">
        <v>7651.7</v>
      </c>
      <c r="J7022" s="12">
        <v>313719.7</v>
      </c>
      <c r="K7022" s="12">
        <v>2631.09</v>
      </c>
      <c r="L7022" s="4">
        <v>504</v>
      </c>
      <c r="M7022" s="4" t="s">
        <v>35</v>
      </c>
      <c r="N7022" s="4" t="str" cm="1">
        <f t="array" ref="N7022">_xlfn.SWITCH(E7022,"Delhi","North","Chennai","South","Hyderabad","South","Mumbai","Central","Bangalore","South")</f>
        <v>North</v>
      </c>
      <c r="O7022" s="12">
        <v>26166.29</v>
      </c>
      <c r="P7022" s="4">
        <f>Table1[[#This Row],[Delivery_Date]]-Table1[[#This Row],[Order_Date]]</f>
        <v>4</v>
      </c>
      <c r="Q7022" s="4" t="str">
        <f>IF(Table1[[#This Row],[Delivery delay days]]&gt;5,"delay","on time")</f>
        <v>on time</v>
      </c>
      <c r="R7022" s="10">
        <f>DATEVALUE(Table1[[#This Row],[Delivery_Date]])</f>
        <v>45086</v>
      </c>
      <c r="S7022" s="10">
        <f>DATEVALUE(Table1[[#This Row],[Order_Date]])</f>
        <v>45082</v>
      </c>
      <c r="T7022" s="4" t="str" cm="1">
        <f t="array" ref="T7022">_xlfn.IFS(Table1[[#This Row],[Inventory_Level]]&lt;=200,"low",Table1[[#This Row],[Inventory_Level]]&gt;=700,"high",Table1[[#This Row],[Inventory_Level]]&gt;200,"medium")</f>
        <v>medium</v>
      </c>
    </row>
    <row r="7023" spans="1:20" x14ac:dyDescent="0.35">
      <c r="A7023" s="4">
        <v>7022</v>
      </c>
      <c r="B7023" s="4" t="s">
        <v>15</v>
      </c>
      <c r="C7023" s="4" t="s">
        <v>38</v>
      </c>
      <c r="D7023" s="4" t="s">
        <v>17</v>
      </c>
      <c r="E7023" s="4" t="s">
        <v>46</v>
      </c>
      <c r="F7023" s="10" t="s">
        <v>171</v>
      </c>
      <c r="G7023" s="11" t="s">
        <v>90</v>
      </c>
      <c r="H7023" s="4">
        <v>85</v>
      </c>
      <c r="I7023" s="12">
        <v>21833.97</v>
      </c>
      <c r="J7023" s="12">
        <v>1855887.45</v>
      </c>
      <c r="K7023" s="12">
        <v>1153.77</v>
      </c>
      <c r="L7023" s="4">
        <v>401</v>
      </c>
      <c r="M7023" s="4" t="s">
        <v>35</v>
      </c>
      <c r="N7023" s="4" t="str" cm="1">
        <f t="array" ref="N7023">_xlfn.SWITCH(E7023,"Delhi","North","Chennai","South","Hyderabad","South","Mumbai","Central","Bangalore","South")</f>
        <v>South</v>
      </c>
      <c r="O7023" s="12">
        <v>437431.75</v>
      </c>
      <c r="P7023" s="4">
        <f>Table1[[#This Row],[Delivery_Date]]-Table1[[#This Row],[Order_Date]]</f>
        <v>5</v>
      </c>
      <c r="Q7023" s="4" t="str">
        <f>IF(Table1[[#This Row],[Delivery delay days]]&gt;5,"delay","on time")</f>
        <v>on time</v>
      </c>
      <c r="R7023" s="10">
        <f>DATEVALUE(Table1[[#This Row],[Delivery_Date]])</f>
        <v>45148</v>
      </c>
      <c r="S7023" s="10">
        <f>DATEVALUE(Table1[[#This Row],[Order_Date]])</f>
        <v>45143</v>
      </c>
      <c r="T7023" s="4" t="str" cm="1">
        <f t="array" ref="T7023">_xlfn.IFS(Table1[[#This Row],[Inventory_Level]]&lt;=200,"low",Table1[[#This Row],[Inventory_Level]]&gt;=700,"high",Table1[[#This Row],[Inventory_Level]]&gt;200,"medium")</f>
        <v>medium</v>
      </c>
    </row>
    <row r="7024" spans="1:20" x14ac:dyDescent="0.35">
      <c r="A7024" s="4">
        <v>7023</v>
      </c>
      <c r="B7024" s="4" t="s">
        <v>37</v>
      </c>
      <c r="C7024" s="4" t="s">
        <v>24</v>
      </c>
      <c r="D7024" s="4" t="s">
        <v>32</v>
      </c>
      <c r="E7024" s="4" t="s">
        <v>46</v>
      </c>
      <c r="F7024" s="10" t="s">
        <v>404</v>
      </c>
      <c r="G7024" s="11" t="s">
        <v>256</v>
      </c>
      <c r="H7024" s="4">
        <v>70</v>
      </c>
      <c r="I7024" s="12">
        <v>37687.129999999997</v>
      </c>
      <c r="J7024" s="12">
        <v>2638099.1</v>
      </c>
      <c r="K7024" s="12">
        <v>1709.78</v>
      </c>
      <c r="L7024" s="4">
        <v>541</v>
      </c>
      <c r="M7024" s="4" t="s">
        <v>21</v>
      </c>
      <c r="N7024" s="4" t="str" cm="1">
        <f t="array" ref="N7024">_xlfn.SWITCH(E7024,"Delhi","North","Chennai","South","Hyderabad","South","Mumbai","Central","Bangalore","South")</f>
        <v>South</v>
      </c>
      <c r="O7024" s="12">
        <v>155500.76</v>
      </c>
      <c r="P7024" s="4">
        <f>Table1[[#This Row],[Delivery_Date]]-Table1[[#This Row],[Order_Date]]</f>
        <v>10</v>
      </c>
      <c r="Q7024" s="4" t="str">
        <f>IF(Table1[[#This Row],[Delivery delay days]]&gt;5,"delay","on time")</f>
        <v>delay</v>
      </c>
      <c r="R7024" s="10">
        <f>DATEVALUE(Table1[[#This Row],[Delivery_Date]])</f>
        <v>45102</v>
      </c>
      <c r="S7024" s="10">
        <f>DATEVALUE(Table1[[#This Row],[Order_Date]])</f>
        <v>45092</v>
      </c>
      <c r="T7024" s="4" t="str" cm="1">
        <f t="array" ref="T7024">_xlfn.IFS(Table1[[#This Row],[Inventory_Level]]&lt;=200,"low",Table1[[#This Row],[Inventory_Level]]&gt;=700,"high",Table1[[#This Row],[Inventory_Level]]&gt;200,"medium")</f>
        <v>medium</v>
      </c>
    </row>
    <row r="7025" spans="1:20" x14ac:dyDescent="0.35">
      <c r="A7025" s="4">
        <v>7024</v>
      </c>
      <c r="B7025" s="4" t="s">
        <v>37</v>
      </c>
      <c r="C7025" s="4" t="s">
        <v>24</v>
      </c>
      <c r="D7025" s="4" t="s">
        <v>17</v>
      </c>
      <c r="E7025" s="4" t="s">
        <v>60</v>
      </c>
      <c r="F7025" s="10" t="s">
        <v>298</v>
      </c>
      <c r="G7025" s="11" t="s">
        <v>120</v>
      </c>
      <c r="H7025" s="4">
        <v>39</v>
      </c>
      <c r="I7025" s="12">
        <v>44829</v>
      </c>
      <c r="J7025" s="12">
        <v>1748331</v>
      </c>
      <c r="K7025" s="12">
        <v>4159.38</v>
      </c>
      <c r="L7025" s="4">
        <v>926</v>
      </c>
      <c r="M7025" s="4" t="s">
        <v>35</v>
      </c>
      <c r="N7025" s="4" t="str" cm="1">
        <f t="array" ref="N7025">_xlfn.SWITCH(E7025,"Delhi","North","Chennai","South","Hyderabad","South","Mumbai","Central","Bangalore","South")</f>
        <v>South</v>
      </c>
      <c r="O7025" s="12">
        <v>302035.55</v>
      </c>
      <c r="P7025" s="4">
        <f>Table1[[#This Row],[Delivery_Date]]-Table1[[#This Row],[Order_Date]]</f>
        <v>4</v>
      </c>
      <c r="Q7025" s="4" t="str">
        <f>IF(Table1[[#This Row],[Delivery delay days]]&gt;5,"delay","on time")</f>
        <v>on time</v>
      </c>
      <c r="R7025" s="10">
        <f>DATEVALUE(Table1[[#This Row],[Delivery_Date]])</f>
        <v>45076</v>
      </c>
      <c r="S7025" s="10">
        <f>DATEVALUE(Table1[[#This Row],[Order_Date]])</f>
        <v>45072</v>
      </c>
      <c r="T7025" s="4" t="str" cm="1">
        <f t="array" ref="T7025">_xlfn.IFS(Table1[[#This Row],[Inventory_Level]]&lt;=200,"low",Table1[[#This Row],[Inventory_Level]]&gt;=700,"high",Table1[[#This Row],[Inventory_Level]]&gt;200,"medium")</f>
        <v>high</v>
      </c>
    </row>
    <row r="7026" spans="1:20" x14ac:dyDescent="0.35">
      <c r="A7026" s="4">
        <v>7025</v>
      </c>
      <c r="B7026" s="4" t="s">
        <v>23</v>
      </c>
      <c r="C7026" s="4" t="s">
        <v>38</v>
      </c>
      <c r="D7026" s="4" t="s">
        <v>45</v>
      </c>
      <c r="E7026" s="4" t="s">
        <v>60</v>
      </c>
      <c r="F7026" s="10" t="s">
        <v>297</v>
      </c>
      <c r="G7026" s="11" t="s">
        <v>201</v>
      </c>
      <c r="H7026" s="4">
        <v>70</v>
      </c>
      <c r="I7026" s="12">
        <v>9813.59</v>
      </c>
      <c r="J7026" s="12">
        <v>686951.3</v>
      </c>
      <c r="K7026" s="12">
        <v>4525.83</v>
      </c>
      <c r="L7026" s="4">
        <v>996</v>
      </c>
      <c r="M7026" s="4" t="s">
        <v>42</v>
      </c>
      <c r="N7026" s="4" t="str" cm="1">
        <f t="array" ref="N7026">_xlfn.SWITCH(E7026,"Delhi","North","Chennai","South","Hyderabad","South","Mumbai","Central","Bangalore","South")</f>
        <v>South</v>
      </c>
      <c r="O7026" s="12">
        <v>81700.929999999993</v>
      </c>
      <c r="P7026" s="4">
        <f>Table1[[#This Row],[Delivery_Date]]-Table1[[#This Row],[Order_Date]]</f>
        <v>11</v>
      </c>
      <c r="Q7026" s="4" t="str">
        <f>IF(Table1[[#This Row],[Delivery delay days]]&gt;5,"delay","on time")</f>
        <v>delay</v>
      </c>
      <c r="R7026" s="10">
        <f>DATEVALUE(Table1[[#This Row],[Delivery_Date]])</f>
        <v>45104</v>
      </c>
      <c r="S7026" s="10">
        <f>DATEVALUE(Table1[[#This Row],[Order_Date]])</f>
        <v>45093</v>
      </c>
      <c r="T7026" s="4" t="str" cm="1">
        <f t="array" ref="T7026">_xlfn.IFS(Table1[[#This Row],[Inventory_Level]]&lt;=200,"low",Table1[[#This Row],[Inventory_Level]]&gt;=700,"high",Table1[[#This Row],[Inventory_Level]]&gt;200,"medium")</f>
        <v>high</v>
      </c>
    </row>
    <row r="7027" spans="1:20" x14ac:dyDescent="0.35">
      <c r="A7027" s="4">
        <v>7026</v>
      </c>
      <c r="B7027" s="4" t="s">
        <v>59</v>
      </c>
      <c r="C7027" s="4" t="s">
        <v>16</v>
      </c>
      <c r="D7027" s="4" t="s">
        <v>45</v>
      </c>
      <c r="E7027" s="4" t="s">
        <v>26</v>
      </c>
      <c r="F7027" s="10" t="s">
        <v>298</v>
      </c>
      <c r="G7027" s="11" t="s">
        <v>321</v>
      </c>
      <c r="H7027" s="4">
        <v>93</v>
      </c>
      <c r="I7027" s="12">
        <v>10337.32</v>
      </c>
      <c r="J7027" s="12">
        <v>961370.76</v>
      </c>
      <c r="K7027" s="12">
        <v>158.96</v>
      </c>
      <c r="L7027" s="4">
        <v>434</v>
      </c>
      <c r="M7027" s="4" t="s">
        <v>29</v>
      </c>
      <c r="N7027" s="4" t="str" cm="1">
        <f t="array" ref="N7027">_xlfn.SWITCH(E7027,"Delhi","North","Chennai","South","Hyderabad","South","Mumbai","Central","Bangalore","South")</f>
        <v>South</v>
      </c>
      <c r="O7027" s="12">
        <v>68039.350000000006</v>
      </c>
      <c r="P7027" s="4">
        <f>Table1[[#This Row],[Delivery_Date]]-Table1[[#This Row],[Order_Date]]</f>
        <v>13</v>
      </c>
      <c r="Q7027" s="4" t="str">
        <f>IF(Table1[[#This Row],[Delivery delay days]]&gt;5,"delay","on time")</f>
        <v>delay</v>
      </c>
      <c r="R7027" s="10">
        <f>DATEVALUE(Table1[[#This Row],[Delivery_Date]])</f>
        <v>45085</v>
      </c>
      <c r="S7027" s="10">
        <f>DATEVALUE(Table1[[#This Row],[Order_Date]])</f>
        <v>45072</v>
      </c>
      <c r="T7027" s="4" t="str" cm="1">
        <f t="array" ref="T7027">_xlfn.IFS(Table1[[#This Row],[Inventory_Level]]&lt;=200,"low",Table1[[#This Row],[Inventory_Level]]&gt;=700,"high",Table1[[#This Row],[Inventory_Level]]&gt;200,"medium")</f>
        <v>medium</v>
      </c>
    </row>
    <row r="7028" spans="1:20" x14ac:dyDescent="0.35">
      <c r="A7028" s="4">
        <v>7027</v>
      </c>
      <c r="B7028" s="4" t="s">
        <v>15</v>
      </c>
      <c r="C7028" s="4" t="s">
        <v>38</v>
      </c>
      <c r="D7028" s="4" t="s">
        <v>45</v>
      </c>
      <c r="E7028" s="4" t="s">
        <v>52</v>
      </c>
      <c r="F7028" s="10" t="s">
        <v>191</v>
      </c>
      <c r="G7028" s="11" t="s">
        <v>215</v>
      </c>
      <c r="H7028" s="4">
        <v>69</v>
      </c>
      <c r="I7028" s="12">
        <v>49601.11</v>
      </c>
      <c r="J7028" s="12">
        <v>3422476.59</v>
      </c>
      <c r="K7028" s="12">
        <v>3374.1</v>
      </c>
      <c r="L7028" s="4">
        <v>653</v>
      </c>
      <c r="M7028" s="4" t="s">
        <v>35</v>
      </c>
      <c r="N7028" s="4" t="str" cm="1">
        <f t="array" ref="N7028">_xlfn.SWITCH(E7028,"Delhi","North","Chennai","South","Hyderabad","South","Mumbai","Central","Bangalore","South")</f>
        <v>Central</v>
      </c>
      <c r="O7028" s="12">
        <v>563180.94999999995</v>
      </c>
      <c r="P7028" s="4">
        <f>Table1[[#This Row],[Delivery_Date]]-Table1[[#This Row],[Order_Date]]</f>
        <v>8</v>
      </c>
      <c r="Q7028" s="4" t="str">
        <f>IF(Table1[[#This Row],[Delivery delay days]]&gt;5,"delay","on time")</f>
        <v>delay</v>
      </c>
      <c r="R7028" s="10">
        <f>DATEVALUE(Table1[[#This Row],[Delivery_Date]])</f>
        <v>44995</v>
      </c>
      <c r="S7028" s="10">
        <f>DATEVALUE(Table1[[#This Row],[Order_Date]])</f>
        <v>44987</v>
      </c>
      <c r="T7028" s="4" t="str" cm="1">
        <f t="array" ref="T7028">_xlfn.IFS(Table1[[#This Row],[Inventory_Level]]&lt;=200,"low",Table1[[#This Row],[Inventory_Level]]&gt;=700,"high",Table1[[#This Row],[Inventory_Level]]&gt;200,"medium")</f>
        <v>medium</v>
      </c>
    </row>
    <row r="7029" spans="1:20" x14ac:dyDescent="0.35">
      <c r="A7029" s="4">
        <v>7028</v>
      </c>
      <c r="B7029" s="4" t="s">
        <v>15</v>
      </c>
      <c r="C7029" s="4" t="s">
        <v>24</v>
      </c>
      <c r="D7029" s="4" t="s">
        <v>45</v>
      </c>
      <c r="E7029" s="4" t="s">
        <v>52</v>
      </c>
      <c r="F7029" s="10" t="s">
        <v>265</v>
      </c>
      <c r="G7029" s="11" t="s">
        <v>112</v>
      </c>
      <c r="H7029" s="4">
        <v>98</v>
      </c>
      <c r="I7029" s="12">
        <v>41333.4</v>
      </c>
      <c r="J7029" s="12">
        <v>4050673.2</v>
      </c>
      <c r="K7029" s="12">
        <v>2240.92</v>
      </c>
      <c r="L7029" s="4">
        <v>629</v>
      </c>
      <c r="M7029" s="4" t="s">
        <v>35</v>
      </c>
      <c r="N7029" s="4" t="str" cm="1">
        <f t="array" ref="N7029">_xlfn.SWITCH(E7029,"Delhi","North","Chennai","South","Hyderabad","South","Mumbai","Central","Bangalore","South")</f>
        <v>Central</v>
      </c>
      <c r="O7029" s="12">
        <v>853219.73</v>
      </c>
      <c r="P7029" s="4">
        <f>Table1[[#This Row],[Delivery_Date]]-Table1[[#This Row],[Order_Date]]</f>
        <v>8</v>
      </c>
      <c r="Q7029" s="4" t="str">
        <f>IF(Table1[[#This Row],[Delivery delay days]]&gt;5,"delay","on time")</f>
        <v>delay</v>
      </c>
      <c r="R7029" s="10">
        <f>DATEVALUE(Table1[[#This Row],[Delivery_Date]])</f>
        <v>45162</v>
      </c>
      <c r="S7029" s="10">
        <f>DATEVALUE(Table1[[#This Row],[Order_Date]])</f>
        <v>45154</v>
      </c>
      <c r="T7029" s="4" t="str" cm="1">
        <f t="array" ref="T7029">_xlfn.IFS(Table1[[#This Row],[Inventory_Level]]&lt;=200,"low",Table1[[#This Row],[Inventory_Level]]&gt;=700,"high",Table1[[#This Row],[Inventory_Level]]&gt;200,"medium")</f>
        <v>medium</v>
      </c>
    </row>
    <row r="7030" spans="1:20" x14ac:dyDescent="0.35">
      <c r="A7030" s="4">
        <v>7029</v>
      </c>
      <c r="B7030" s="4" t="s">
        <v>44</v>
      </c>
      <c r="C7030" s="4" t="s">
        <v>24</v>
      </c>
      <c r="D7030" s="4" t="s">
        <v>32</v>
      </c>
      <c r="E7030" s="4" t="s">
        <v>46</v>
      </c>
      <c r="F7030" s="10" t="s">
        <v>212</v>
      </c>
      <c r="G7030" s="11" t="s">
        <v>375</v>
      </c>
      <c r="H7030" s="4">
        <v>58</v>
      </c>
      <c r="I7030" s="12">
        <v>44128.06</v>
      </c>
      <c r="J7030" s="12">
        <v>2559427.48</v>
      </c>
      <c r="K7030" s="12">
        <v>3384.84</v>
      </c>
      <c r="L7030" s="4">
        <v>742</v>
      </c>
      <c r="M7030" s="4" t="s">
        <v>42</v>
      </c>
      <c r="N7030" s="4" t="str" cm="1">
        <f t="array" ref="N7030">_xlfn.SWITCH(E7030,"Delhi","North","Chennai","South","Hyderabad","South","Mumbai","Central","Bangalore","South")</f>
        <v>South</v>
      </c>
      <c r="O7030" s="12">
        <v>535022.82999999996</v>
      </c>
      <c r="P7030" s="4">
        <f>Table1[[#This Row],[Delivery_Date]]-Table1[[#This Row],[Order_Date]]</f>
        <v>12</v>
      </c>
      <c r="Q7030" s="4" t="str">
        <f>IF(Table1[[#This Row],[Delivery delay days]]&gt;5,"delay","on time")</f>
        <v>delay</v>
      </c>
      <c r="R7030" s="10">
        <f>DATEVALUE(Table1[[#This Row],[Delivery_Date]])</f>
        <v>45253</v>
      </c>
      <c r="S7030" s="10">
        <f>DATEVALUE(Table1[[#This Row],[Order_Date]])</f>
        <v>45241</v>
      </c>
      <c r="T7030" s="4" t="str" cm="1">
        <f t="array" ref="T7030">_xlfn.IFS(Table1[[#This Row],[Inventory_Level]]&lt;=200,"low",Table1[[#This Row],[Inventory_Level]]&gt;=700,"high",Table1[[#This Row],[Inventory_Level]]&gt;200,"medium")</f>
        <v>high</v>
      </c>
    </row>
    <row r="7031" spans="1:20" x14ac:dyDescent="0.35">
      <c r="A7031" s="4">
        <v>7030</v>
      </c>
      <c r="B7031" s="4" t="s">
        <v>15</v>
      </c>
      <c r="C7031" s="4" t="s">
        <v>38</v>
      </c>
      <c r="D7031" s="4" t="s">
        <v>25</v>
      </c>
      <c r="E7031" s="4" t="s">
        <v>26</v>
      </c>
      <c r="F7031" s="10" t="s">
        <v>404</v>
      </c>
      <c r="G7031" s="11" t="s">
        <v>198</v>
      </c>
      <c r="H7031" s="4">
        <v>84</v>
      </c>
      <c r="I7031" s="12">
        <v>42522.64</v>
      </c>
      <c r="J7031" s="12">
        <v>3571901.76</v>
      </c>
      <c r="K7031" s="12">
        <v>2677.74</v>
      </c>
      <c r="L7031" s="4">
        <v>312</v>
      </c>
      <c r="M7031" s="4" t="s">
        <v>35</v>
      </c>
      <c r="N7031" s="4" t="str" cm="1">
        <f t="array" ref="N7031">_xlfn.SWITCH(E7031,"Delhi","North","Chennai","South","Hyderabad","South","Mumbai","Central","Bangalore","South")</f>
        <v>South</v>
      </c>
      <c r="O7031" s="12">
        <v>245828.08</v>
      </c>
      <c r="P7031" s="4">
        <f>Table1[[#This Row],[Delivery_Date]]-Table1[[#This Row],[Order_Date]]</f>
        <v>15</v>
      </c>
      <c r="Q7031" s="4" t="str">
        <f>IF(Table1[[#This Row],[Delivery delay days]]&gt;5,"delay","on time")</f>
        <v>delay</v>
      </c>
      <c r="R7031" s="10">
        <f>DATEVALUE(Table1[[#This Row],[Delivery_Date]])</f>
        <v>45107</v>
      </c>
      <c r="S7031" s="10">
        <f>DATEVALUE(Table1[[#This Row],[Order_Date]])</f>
        <v>45092</v>
      </c>
      <c r="T7031" s="4" t="str" cm="1">
        <f t="array" ref="T7031">_xlfn.IFS(Table1[[#This Row],[Inventory_Level]]&lt;=200,"low",Table1[[#This Row],[Inventory_Level]]&gt;=700,"high",Table1[[#This Row],[Inventory_Level]]&gt;200,"medium")</f>
        <v>medium</v>
      </c>
    </row>
    <row r="7032" spans="1:20" x14ac:dyDescent="0.35">
      <c r="A7032" s="4">
        <v>7031</v>
      </c>
      <c r="B7032" s="4" t="s">
        <v>31</v>
      </c>
      <c r="C7032" s="4" t="s">
        <v>16</v>
      </c>
      <c r="D7032" s="4" t="s">
        <v>39</v>
      </c>
      <c r="E7032" s="4" t="s">
        <v>60</v>
      </c>
      <c r="F7032" s="10" t="s">
        <v>125</v>
      </c>
      <c r="G7032" s="11" t="s">
        <v>168</v>
      </c>
      <c r="H7032" s="4">
        <v>94</v>
      </c>
      <c r="I7032" s="12">
        <v>14996.32</v>
      </c>
      <c r="J7032" s="12">
        <v>1409654.08</v>
      </c>
      <c r="K7032" s="12">
        <v>1449.8</v>
      </c>
      <c r="L7032" s="4">
        <v>471</v>
      </c>
      <c r="M7032" s="4" t="s">
        <v>35</v>
      </c>
      <c r="N7032" s="4" t="str" cm="1">
        <f t="array" ref="N7032">_xlfn.SWITCH(E7032,"Delhi","North","Chennai","South","Hyderabad","South","Mumbai","Central","Bangalore","South")</f>
        <v>South</v>
      </c>
      <c r="O7032" s="12">
        <v>73715.33</v>
      </c>
      <c r="P7032" s="4">
        <f>Table1[[#This Row],[Delivery_Date]]-Table1[[#This Row],[Order_Date]]</f>
        <v>10</v>
      </c>
      <c r="Q7032" s="4" t="str">
        <f>IF(Table1[[#This Row],[Delivery delay days]]&gt;5,"delay","on time")</f>
        <v>delay</v>
      </c>
      <c r="R7032" s="10">
        <f>DATEVALUE(Table1[[#This Row],[Delivery_Date]])</f>
        <v>45077</v>
      </c>
      <c r="S7032" s="10">
        <f>DATEVALUE(Table1[[#This Row],[Order_Date]])</f>
        <v>45067</v>
      </c>
      <c r="T7032" s="4" t="str" cm="1">
        <f t="array" ref="T7032">_xlfn.IFS(Table1[[#This Row],[Inventory_Level]]&lt;=200,"low",Table1[[#This Row],[Inventory_Level]]&gt;=700,"high",Table1[[#This Row],[Inventory_Level]]&gt;200,"medium")</f>
        <v>medium</v>
      </c>
    </row>
    <row r="7033" spans="1:20" x14ac:dyDescent="0.35">
      <c r="A7033" s="4">
        <v>7032</v>
      </c>
      <c r="B7033" s="4" t="s">
        <v>65</v>
      </c>
      <c r="C7033" s="4" t="s">
        <v>38</v>
      </c>
      <c r="D7033" s="4" t="s">
        <v>39</v>
      </c>
      <c r="E7033" s="4" t="s">
        <v>18</v>
      </c>
      <c r="F7033" s="10" t="s">
        <v>229</v>
      </c>
      <c r="G7033" s="11" t="s">
        <v>118</v>
      </c>
      <c r="H7033" s="4">
        <v>5</v>
      </c>
      <c r="I7033" s="12">
        <v>44037.82</v>
      </c>
      <c r="J7033" s="12">
        <v>220189.1</v>
      </c>
      <c r="K7033" s="12">
        <v>2660.25</v>
      </c>
      <c r="L7033" s="4">
        <v>567</v>
      </c>
      <c r="M7033" s="4" t="s">
        <v>29</v>
      </c>
      <c r="N7033" s="4" t="str" cm="1">
        <f t="array" ref="N7033">_xlfn.SWITCH(E7033,"Delhi","North","Chennai","South","Hyderabad","South","Mumbai","Central","Bangalore","South")</f>
        <v>North</v>
      </c>
      <c r="O7033" s="12">
        <v>25602.799999999999</v>
      </c>
      <c r="P7033" s="4">
        <f>Table1[[#This Row],[Delivery_Date]]-Table1[[#This Row],[Order_Date]]</f>
        <v>6</v>
      </c>
      <c r="Q7033" s="4" t="str">
        <f>IF(Table1[[#This Row],[Delivery delay days]]&gt;5,"delay","on time")</f>
        <v>delay</v>
      </c>
      <c r="R7033" s="10">
        <f>DATEVALUE(Table1[[#This Row],[Delivery_Date]])</f>
        <v>45269</v>
      </c>
      <c r="S7033" s="10">
        <f>DATEVALUE(Table1[[#This Row],[Order_Date]])</f>
        <v>45263</v>
      </c>
      <c r="T7033" s="4" t="str" cm="1">
        <f t="array" ref="T7033">_xlfn.IFS(Table1[[#This Row],[Inventory_Level]]&lt;=200,"low",Table1[[#This Row],[Inventory_Level]]&gt;=700,"high",Table1[[#This Row],[Inventory_Level]]&gt;200,"medium")</f>
        <v>medium</v>
      </c>
    </row>
    <row r="7034" spans="1:20" x14ac:dyDescent="0.35">
      <c r="A7034" s="4">
        <v>7033</v>
      </c>
      <c r="B7034" s="4" t="s">
        <v>51</v>
      </c>
      <c r="C7034" s="4" t="s">
        <v>16</v>
      </c>
      <c r="D7034" s="4" t="s">
        <v>25</v>
      </c>
      <c r="E7034" s="4" t="s">
        <v>52</v>
      </c>
      <c r="F7034" s="10" t="s">
        <v>156</v>
      </c>
      <c r="G7034" s="11" t="s">
        <v>239</v>
      </c>
      <c r="H7034" s="4">
        <v>62</v>
      </c>
      <c r="I7034" s="12">
        <v>36684.47</v>
      </c>
      <c r="J7034" s="12">
        <v>2274437.14</v>
      </c>
      <c r="K7034" s="12">
        <v>3204.96</v>
      </c>
      <c r="L7034" s="4">
        <v>412</v>
      </c>
      <c r="M7034" s="4" t="s">
        <v>21</v>
      </c>
      <c r="N7034" s="4" t="str" cm="1">
        <f t="array" ref="N7034">_xlfn.SWITCH(E7034,"Delhi","North","Chennai","South","Hyderabad","South","Mumbai","Central","Bangalore","South")</f>
        <v>Central</v>
      </c>
      <c r="O7034" s="12">
        <v>128245.93</v>
      </c>
      <c r="P7034" s="4">
        <f>Table1[[#This Row],[Delivery_Date]]-Table1[[#This Row],[Order_Date]]</f>
        <v>14</v>
      </c>
      <c r="Q7034" s="4" t="str">
        <f>IF(Table1[[#This Row],[Delivery delay days]]&gt;5,"delay","on time")</f>
        <v>delay</v>
      </c>
      <c r="R7034" s="10">
        <f>DATEVALUE(Table1[[#This Row],[Delivery_Date]])</f>
        <v>45087</v>
      </c>
      <c r="S7034" s="10">
        <f>DATEVALUE(Table1[[#This Row],[Order_Date]])</f>
        <v>45073</v>
      </c>
      <c r="T7034" s="4" t="str" cm="1">
        <f t="array" ref="T7034">_xlfn.IFS(Table1[[#This Row],[Inventory_Level]]&lt;=200,"low",Table1[[#This Row],[Inventory_Level]]&gt;=700,"high",Table1[[#This Row],[Inventory_Level]]&gt;200,"medium")</f>
        <v>medium</v>
      </c>
    </row>
    <row r="7035" spans="1:20" x14ac:dyDescent="0.35">
      <c r="A7035" s="4">
        <v>7034</v>
      </c>
      <c r="B7035" s="4" t="s">
        <v>15</v>
      </c>
      <c r="C7035" s="4" t="s">
        <v>16</v>
      </c>
      <c r="D7035" s="4" t="s">
        <v>25</v>
      </c>
      <c r="E7035" s="4" t="s">
        <v>26</v>
      </c>
      <c r="F7035" s="10" t="s">
        <v>292</v>
      </c>
      <c r="G7035" s="11" t="s">
        <v>193</v>
      </c>
      <c r="H7035" s="4">
        <v>83</v>
      </c>
      <c r="I7035" s="12">
        <v>4319.99</v>
      </c>
      <c r="J7035" s="12">
        <v>358559.17</v>
      </c>
      <c r="K7035" s="12">
        <v>1604.9</v>
      </c>
      <c r="L7035" s="4">
        <v>967</v>
      </c>
      <c r="M7035" s="4" t="s">
        <v>29</v>
      </c>
      <c r="N7035" s="4" t="str" cm="1">
        <f t="array" ref="N7035">_xlfn.SWITCH(E7035,"Delhi","North","Chennai","South","Hyderabad","South","Mumbai","Central","Bangalore","South")</f>
        <v>South</v>
      </c>
      <c r="O7035" s="12">
        <v>59893.57</v>
      </c>
      <c r="P7035" s="4">
        <f>Table1[[#This Row],[Delivery_Date]]-Table1[[#This Row],[Order_Date]]</f>
        <v>10</v>
      </c>
      <c r="Q7035" s="4" t="str">
        <f>IF(Table1[[#This Row],[Delivery delay days]]&gt;5,"delay","on time")</f>
        <v>delay</v>
      </c>
      <c r="R7035" s="10">
        <f>DATEVALUE(Table1[[#This Row],[Delivery_Date]])</f>
        <v>45209</v>
      </c>
      <c r="S7035" s="10">
        <f>DATEVALUE(Table1[[#This Row],[Order_Date]])</f>
        <v>45199</v>
      </c>
      <c r="T7035" s="4" t="str" cm="1">
        <f t="array" ref="T7035">_xlfn.IFS(Table1[[#This Row],[Inventory_Level]]&lt;=200,"low",Table1[[#This Row],[Inventory_Level]]&gt;=700,"high",Table1[[#This Row],[Inventory_Level]]&gt;200,"medium")</f>
        <v>high</v>
      </c>
    </row>
    <row r="7036" spans="1:20" x14ac:dyDescent="0.35">
      <c r="A7036" s="4">
        <v>7035</v>
      </c>
      <c r="B7036" s="4" t="s">
        <v>15</v>
      </c>
      <c r="C7036" s="4" t="s">
        <v>38</v>
      </c>
      <c r="D7036" s="4" t="s">
        <v>17</v>
      </c>
      <c r="E7036" s="4" t="s">
        <v>46</v>
      </c>
      <c r="F7036" s="10" t="s">
        <v>233</v>
      </c>
      <c r="G7036" s="11" t="s">
        <v>290</v>
      </c>
      <c r="H7036" s="4">
        <v>60</v>
      </c>
      <c r="I7036" s="12">
        <v>14086.12</v>
      </c>
      <c r="J7036" s="12">
        <v>845167.2</v>
      </c>
      <c r="K7036" s="12">
        <v>4076.63</v>
      </c>
      <c r="L7036" s="4">
        <v>429</v>
      </c>
      <c r="M7036" s="4" t="s">
        <v>21</v>
      </c>
      <c r="N7036" s="4" t="str" cm="1">
        <f t="array" ref="N7036">_xlfn.SWITCH(E7036,"Delhi","North","Chennai","South","Hyderabad","South","Mumbai","Central","Bangalore","South")</f>
        <v>South</v>
      </c>
      <c r="O7036" s="12">
        <v>49525.39</v>
      </c>
      <c r="P7036" s="4">
        <f>Table1[[#This Row],[Delivery_Date]]-Table1[[#This Row],[Order_Date]]</f>
        <v>12</v>
      </c>
      <c r="Q7036" s="4" t="str">
        <f>IF(Table1[[#This Row],[Delivery delay days]]&gt;5,"delay","on time")</f>
        <v>delay</v>
      </c>
      <c r="R7036" s="10">
        <f>DATEVALUE(Table1[[#This Row],[Delivery_Date]])</f>
        <v>45207</v>
      </c>
      <c r="S7036" s="10">
        <f>DATEVALUE(Table1[[#This Row],[Order_Date]])</f>
        <v>45195</v>
      </c>
      <c r="T7036" s="4" t="str" cm="1">
        <f t="array" ref="T7036">_xlfn.IFS(Table1[[#This Row],[Inventory_Level]]&lt;=200,"low",Table1[[#This Row],[Inventory_Level]]&gt;=700,"high",Table1[[#This Row],[Inventory_Level]]&gt;200,"medium")</f>
        <v>medium</v>
      </c>
    </row>
    <row r="7037" spans="1:20" x14ac:dyDescent="0.35">
      <c r="A7037" s="4">
        <v>7036</v>
      </c>
      <c r="B7037" s="4" t="s">
        <v>51</v>
      </c>
      <c r="C7037" s="4" t="s">
        <v>16</v>
      </c>
      <c r="D7037" s="4" t="s">
        <v>45</v>
      </c>
      <c r="E7037" s="4" t="s">
        <v>18</v>
      </c>
      <c r="F7037" s="10" t="s">
        <v>397</v>
      </c>
      <c r="G7037" s="11" t="s">
        <v>118</v>
      </c>
      <c r="H7037" s="4">
        <v>53</v>
      </c>
      <c r="I7037" s="12">
        <v>24697.11</v>
      </c>
      <c r="J7037" s="12">
        <v>1308946.83</v>
      </c>
      <c r="K7037" s="12">
        <v>3152.54</v>
      </c>
      <c r="L7037" s="4">
        <v>629</v>
      </c>
      <c r="M7037" s="4" t="s">
        <v>21</v>
      </c>
      <c r="N7037" s="4" t="str" cm="1">
        <f t="array" ref="N7037">_xlfn.SWITCH(E7037,"Delhi","North","Chennai","South","Hyderabad","South","Mumbai","Central","Bangalore","South")</f>
        <v>North</v>
      </c>
      <c r="O7037" s="12">
        <v>91927.42</v>
      </c>
      <c r="P7037" s="4">
        <f>Table1[[#This Row],[Delivery_Date]]-Table1[[#This Row],[Order_Date]]</f>
        <v>11</v>
      </c>
      <c r="Q7037" s="4" t="str">
        <f>IF(Table1[[#This Row],[Delivery delay days]]&gt;5,"delay","on time")</f>
        <v>delay</v>
      </c>
      <c r="R7037" s="10">
        <f>DATEVALUE(Table1[[#This Row],[Delivery_Date]])</f>
        <v>45269</v>
      </c>
      <c r="S7037" s="10">
        <f>DATEVALUE(Table1[[#This Row],[Order_Date]])</f>
        <v>45258</v>
      </c>
      <c r="T7037" s="4" t="str" cm="1">
        <f t="array" ref="T7037">_xlfn.IFS(Table1[[#This Row],[Inventory_Level]]&lt;=200,"low",Table1[[#This Row],[Inventory_Level]]&gt;=700,"high",Table1[[#This Row],[Inventory_Level]]&gt;200,"medium")</f>
        <v>medium</v>
      </c>
    </row>
    <row r="7038" spans="1:20" x14ac:dyDescent="0.35">
      <c r="A7038" s="4">
        <v>7037</v>
      </c>
      <c r="B7038" s="4" t="s">
        <v>51</v>
      </c>
      <c r="C7038" s="4" t="s">
        <v>24</v>
      </c>
      <c r="D7038" s="4" t="s">
        <v>45</v>
      </c>
      <c r="E7038" s="4" t="s">
        <v>52</v>
      </c>
      <c r="F7038" s="10" t="s">
        <v>353</v>
      </c>
      <c r="G7038" s="11" t="s">
        <v>199</v>
      </c>
      <c r="H7038" s="4">
        <v>73</v>
      </c>
      <c r="I7038" s="12">
        <v>42212.65</v>
      </c>
      <c r="J7038" s="12">
        <v>3081523.45</v>
      </c>
      <c r="K7038" s="12">
        <v>669.05</v>
      </c>
      <c r="L7038" s="4">
        <v>565</v>
      </c>
      <c r="M7038" s="4" t="s">
        <v>35</v>
      </c>
      <c r="N7038" s="4" t="str" cm="1">
        <f t="array" ref="N7038">_xlfn.SWITCH(E7038,"Delhi","North","Chennai","South","Hyderabad","South","Mumbai","Central","Bangalore","South")</f>
        <v>Central</v>
      </c>
      <c r="O7038" s="12">
        <v>210705.5</v>
      </c>
      <c r="P7038" s="4">
        <f>Table1[[#This Row],[Delivery_Date]]-Table1[[#This Row],[Order_Date]]</f>
        <v>4</v>
      </c>
      <c r="Q7038" s="4" t="str">
        <f>IF(Table1[[#This Row],[Delivery delay days]]&gt;5,"delay","on time")</f>
        <v>on time</v>
      </c>
      <c r="R7038" s="10">
        <f>DATEVALUE(Table1[[#This Row],[Delivery_Date]])</f>
        <v>45110</v>
      </c>
      <c r="S7038" s="10">
        <f>DATEVALUE(Table1[[#This Row],[Order_Date]])</f>
        <v>45106</v>
      </c>
      <c r="T7038" s="4" t="str" cm="1">
        <f t="array" ref="T7038">_xlfn.IFS(Table1[[#This Row],[Inventory_Level]]&lt;=200,"low",Table1[[#This Row],[Inventory_Level]]&gt;=700,"high",Table1[[#This Row],[Inventory_Level]]&gt;200,"medium")</f>
        <v>medium</v>
      </c>
    </row>
    <row r="7039" spans="1:20" x14ac:dyDescent="0.35">
      <c r="A7039" s="4">
        <v>7038</v>
      </c>
      <c r="B7039" s="4" t="s">
        <v>65</v>
      </c>
      <c r="C7039" s="4" t="s">
        <v>24</v>
      </c>
      <c r="D7039" s="4" t="s">
        <v>17</v>
      </c>
      <c r="E7039" s="4" t="s">
        <v>26</v>
      </c>
      <c r="F7039" s="10" t="s">
        <v>146</v>
      </c>
      <c r="G7039" s="11" t="s">
        <v>238</v>
      </c>
      <c r="H7039" s="4">
        <v>59</v>
      </c>
      <c r="I7039" s="12">
        <v>34714.800000000003</v>
      </c>
      <c r="J7039" s="12">
        <v>2048173.2</v>
      </c>
      <c r="K7039" s="12">
        <v>2521.08</v>
      </c>
      <c r="L7039" s="4">
        <v>367</v>
      </c>
      <c r="M7039" s="4" t="s">
        <v>21</v>
      </c>
      <c r="N7039" s="4" t="str" cm="1">
        <f t="array" ref="N7039">_xlfn.SWITCH(E7039,"Delhi","North","Chennai","South","Hyderabad","South","Mumbai","Central","Bangalore","South")</f>
        <v>South</v>
      </c>
      <c r="O7039" s="12">
        <v>181840.9</v>
      </c>
      <c r="P7039" s="4">
        <f>Table1[[#This Row],[Delivery_Date]]-Table1[[#This Row],[Order_Date]]</f>
        <v>15</v>
      </c>
      <c r="Q7039" s="4" t="str">
        <f>IF(Table1[[#This Row],[Delivery delay days]]&gt;5,"delay","on time")</f>
        <v>delay</v>
      </c>
      <c r="R7039" s="10">
        <f>DATEVALUE(Table1[[#This Row],[Delivery_Date]])</f>
        <v>45215</v>
      </c>
      <c r="S7039" s="10">
        <f>DATEVALUE(Table1[[#This Row],[Order_Date]])</f>
        <v>45200</v>
      </c>
      <c r="T7039" s="4" t="str" cm="1">
        <f t="array" ref="T7039">_xlfn.IFS(Table1[[#This Row],[Inventory_Level]]&lt;=200,"low",Table1[[#This Row],[Inventory_Level]]&gt;=700,"high",Table1[[#This Row],[Inventory_Level]]&gt;200,"medium")</f>
        <v>medium</v>
      </c>
    </row>
    <row r="7040" spans="1:20" x14ac:dyDescent="0.35">
      <c r="A7040" s="4">
        <v>7039</v>
      </c>
      <c r="B7040" s="4" t="s">
        <v>65</v>
      </c>
      <c r="C7040" s="4" t="s">
        <v>24</v>
      </c>
      <c r="D7040" s="4" t="s">
        <v>45</v>
      </c>
      <c r="E7040" s="4" t="s">
        <v>46</v>
      </c>
      <c r="F7040" s="10" t="s">
        <v>382</v>
      </c>
      <c r="G7040" s="11" t="s">
        <v>229</v>
      </c>
      <c r="H7040" s="4">
        <v>85</v>
      </c>
      <c r="I7040" s="12">
        <v>5080.07</v>
      </c>
      <c r="J7040" s="12">
        <v>431805.95</v>
      </c>
      <c r="K7040" s="12">
        <v>131.47</v>
      </c>
      <c r="L7040" s="4">
        <v>671</v>
      </c>
      <c r="M7040" s="4" t="s">
        <v>21</v>
      </c>
      <c r="N7040" s="4" t="str" cm="1">
        <f t="array" ref="N7040">_xlfn.SWITCH(E7040,"Delhi","North","Chennai","South","Hyderabad","South","Mumbai","Central","Bangalore","South")</f>
        <v>South</v>
      </c>
      <c r="O7040" s="12">
        <v>100462.78</v>
      </c>
      <c r="P7040" s="4">
        <f>Table1[[#This Row],[Delivery_Date]]-Table1[[#This Row],[Order_Date]]</f>
        <v>9</v>
      </c>
      <c r="Q7040" s="4" t="str">
        <f>IF(Table1[[#This Row],[Delivery delay days]]&gt;5,"delay","on time")</f>
        <v>delay</v>
      </c>
      <c r="R7040" s="10">
        <f>DATEVALUE(Table1[[#This Row],[Delivery_Date]])</f>
        <v>45263</v>
      </c>
      <c r="S7040" s="10">
        <f>DATEVALUE(Table1[[#This Row],[Order_Date]])</f>
        <v>45254</v>
      </c>
      <c r="T7040" s="4" t="str" cm="1">
        <f t="array" ref="T7040">_xlfn.IFS(Table1[[#This Row],[Inventory_Level]]&lt;=200,"low",Table1[[#This Row],[Inventory_Level]]&gt;=700,"high",Table1[[#This Row],[Inventory_Level]]&gt;200,"medium")</f>
        <v>medium</v>
      </c>
    </row>
    <row r="7041" spans="1:20" x14ac:dyDescent="0.35">
      <c r="A7041" s="4">
        <v>7040</v>
      </c>
      <c r="B7041" s="4" t="s">
        <v>15</v>
      </c>
      <c r="C7041" s="4" t="s">
        <v>16</v>
      </c>
      <c r="D7041" s="4" t="s">
        <v>45</v>
      </c>
      <c r="E7041" s="4" t="s">
        <v>18</v>
      </c>
      <c r="F7041" s="10" t="s">
        <v>183</v>
      </c>
      <c r="G7041" s="11" t="s">
        <v>107</v>
      </c>
      <c r="H7041" s="4">
        <v>74</v>
      </c>
      <c r="I7041" s="12">
        <v>33952.11</v>
      </c>
      <c r="J7041" s="12">
        <v>2512456.14</v>
      </c>
      <c r="K7041" s="12">
        <v>641.15</v>
      </c>
      <c r="L7041" s="4">
        <v>224</v>
      </c>
      <c r="M7041" s="4" t="s">
        <v>35</v>
      </c>
      <c r="N7041" s="4" t="str" cm="1">
        <f t="array" ref="N7041">_xlfn.SWITCH(E7041,"Delhi","North","Chennai","South","Hyderabad","South","Mumbai","Central","Bangalore","South")</f>
        <v>North</v>
      </c>
      <c r="O7041" s="12">
        <v>215484.54</v>
      </c>
      <c r="P7041" s="4">
        <f>Table1[[#This Row],[Delivery_Date]]-Table1[[#This Row],[Order_Date]]</f>
        <v>13</v>
      </c>
      <c r="Q7041" s="4" t="str">
        <f>IF(Table1[[#This Row],[Delivery delay days]]&gt;5,"delay","on time")</f>
        <v>delay</v>
      </c>
      <c r="R7041" s="10">
        <f>DATEVALUE(Table1[[#This Row],[Delivery_Date]])</f>
        <v>45044</v>
      </c>
      <c r="S7041" s="10">
        <f>DATEVALUE(Table1[[#This Row],[Order_Date]])</f>
        <v>45031</v>
      </c>
      <c r="T7041" s="4" t="str" cm="1">
        <f t="array" ref="T7041">_xlfn.IFS(Table1[[#This Row],[Inventory_Level]]&lt;=200,"low",Table1[[#This Row],[Inventory_Level]]&gt;=700,"high",Table1[[#This Row],[Inventory_Level]]&gt;200,"medium")</f>
        <v>medium</v>
      </c>
    </row>
    <row r="7042" spans="1:20" x14ac:dyDescent="0.35">
      <c r="A7042" s="4">
        <v>7041</v>
      </c>
      <c r="B7042" s="4" t="s">
        <v>65</v>
      </c>
      <c r="C7042" s="4" t="s">
        <v>38</v>
      </c>
      <c r="D7042" s="4" t="s">
        <v>39</v>
      </c>
      <c r="E7042" s="4" t="s">
        <v>46</v>
      </c>
      <c r="F7042" s="10" t="s">
        <v>180</v>
      </c>
      <c r="G7042" s="11" t="s">
        <v>295</v>
      </c>
      <c r="H7042" s="4">
        <v>94</v>
      </c>
      <c r="I7042" s="12">
        <v>30135.66</v>
      </c>
      <c r="J7042" s="12">
        <v>2832752.04</v>
      </c>
      <c r="K7042" s="12">
        <v>3058.13</v>
      </c>
      <c r="L7042" s="4">
        <v>527</v>
      </c>
      <c r="M7042" s="4" t="s">
        <v>35</v>
      </c>
      <c r="N7042" s="4" t="str" cm="1">
        <f t="array" ref="N7042">_xlfn.SWITCH(E7042,"Delhi","North","Chennai","South","Hyderabad","South","Mumbai","Central","Bangalore","South")</f>
        <v>South</v>
      </c>
      <c r="O7042" s="12">
        <v>489790.44</v>
      </c>
      <c r="P7042" s="4">
        <f>Table1[[#This Row],[Delivery_Date]]-Table1[[#This Row],[Order_Date]]</f>
        <v>6</v>
      </c>
      <c r="Q7042" s="4" t="str">
        <f>IF(Table1[[#This Row],[Delivery delay days]]&gt;5,"delay","on time")</f>
        <v>delay</v>
      </c>
      <c r="R7042" s="10">
        <f>DATEVALUE(Table1[[#This Row],[Delivery_Date]])</f>
        <v>45295</v>
      </c>
      <c r="S7042" s="10">
        <f>DATEVALUE(Table1[[#This Row],[Order_Date]])</f>
        <v>45289</v>
      </c>
      <c r="T7042" s="4" t="str" cm="1">
        <f t="array" ref="T7042">_xlfn.IFS(Table1[[#This Row],[Inventory_Level]]&lt;=200,"low",Table1[[#This Row],[Inventory_Level]]&gt;=700,"high",Table1[[#This Row],[Inventory_Level]]&gt;200,"medium")</f>
        <v>medium</v>
      </c>
    </row>
    <row r="7043" spans="1:20" x14ac:dyDescent="0.35">
      <c r="A7043" s="4">
        <v>7042</v>
      </c>
      <c r="B7043" s="4" t="s">
        <v>23</v>
      </c>
      <c r="C7043" s="4" t="s">
        <v>24</v>
      </c>
      <c r="D7043" s="4" t="s">
        <v>17</v>
      </c>
      <c r="E7043" s="4" t="s">
        <v>26</v>
      </c>
      <c r="F7043" s="10" t="s">
        <v>105</v>
      </c>
      <c r="G7043" s="11" t="s">
        <v>250</v>
      </c>
      <c r="H7043" s="4">
        <v>3</v>
      </c>
      <c r="I7043" s="12">
        <v>12633.49</v>
      </c>
      <c r="J7043" s="12">
        <v>37900.47</v>
      </c>
      <c r="K7043" s="12">
        <v>2916.18</v>
      </c>
      <c r="L7043" s="4">
        <v>404</v>
      </c>
      <c r="M7043" s="4" t="s">
        <v>29</v>
      </c>
      <c r="N7043" s="4" t="str" cm="1">
        <f t="array" ref="N7043">_xlfn.SWITCH(E7043,"Delhi","North","Chennai","South","Hyderabad","South","Mumbai","Central","Bangalore","South")</f>
        <v>South</v>
      </c>
      <c r="O7043" s="12">
        <v>9438.5499999999993</v>
      </c>
      <c r="P7043" s="4">
        <f>Table1[[#This Row],[Delivery_Date]]-Table1[[#This Row],[Order_Date]]</f>
        <v>8</v>
      </c>
      <c r="Q7043" s="4" t="str">
        <f>IF(Table1[[#This Row],[Delivery delay days]]&gt;5,"delay","on time")</f>
        <v>delay</v>
      </c>
      <c r="R7043" s="10">
        <f>DATEVALUE(Table1[[#This Row],[Delivery_Date]])</f>
        <v>45019</v>
      </c>
      <c r="S7043" s="10">
        <f>DATEVALUE(Table1[[#This Row],[Order_Date]])</f>
        <v>45011</v>
      </c>
      <c r="T7043" s="4" t="str" cm="1">
        <f t="array" ref="T7043">_xlfn.IFS(Table1[[#This Row],[Inventory_Level]]&lt;=200,"low",Table1[[#This Row],[Inventory_Level]]&gt;=700,"high",Table1[[#This Row],[Inventory_Level]]&gt;200,"medium")</f>
        <v>medium</v>
      </c>
    </row>
    <row r="7044" spans="1:20" x14ac:dyDescent="0.35">
      <c r="A7044" s="4">
        <v>7043</v>
      </c>
      <c r="B7044" s="4" t="s">
        <v>23</v>
      </c>
      <c r="C7044" s="4" t="s">
        <v>16</v>
      </c>
      <c r="D7044" s="4" t="s">
        <v>32</v>
      </c>
      <c r="E7044" s="4" t="s">
        <v>26</v>
      </c>
      <c r="F7044" s="10" t="s">
        <v>147</v>
      </c>
      <c r="G7044" s="11" t="s">
        <v>112</v>
      </c>
      <c r="H7044" s="4">
        <v>4</v>
      </c>
      <c r="I7044" s="12">
        <v>32884.94</v>
      </c>
      <c r="J7044" s="12">
        <v>131539.76</v>
      </c>
      <c r="K7044" s="12">
        <v>2147.4299999999998</v>
      </c>
      <c r="L7044" s="4">
        <v>438</v>
      </c>
      <c r="M7044" s="4" t="s">
        <v>35</v>
      </c>
      <c r="N7044" s="4" t="str" cm="1">
        <f t="array" ref="N7044">_xlfn.SWITCH(E7044,"Delhi","North","Chennai","South","Hyderabad","South","Mumbai","Central","Bangalore","South")</f>
        <v>South</v>
      </c>
      <c r="O7044" s="12">
        <v>26541.51</v>
      </c>
      <c r="P7044" s="4">
        <f>Table1[[#This Row],[Delivery_Date]]-Table1[[#This Row],[Order_Date]]</f>
        <v>15</v>
      </c>
      <c r="Q7044" s="4" t="str">
        <f>IF(Table1[[#This Row],[Delivery delay days]]&gt;5,"delay","on time")</f>
        <v>delay</v>
      </c>
      <c r="R7044" s="10">
        <f>DATEVALUE(Table1[[#This Row],[Delivery_Date]])</f>
        <v>45162</v>
      </c>
      <c r="S7044" s="10">
        <f>DATEVALUE(Table1[[#This Row],[Order_Date]])</f>
        <v>45147</v>
      </c>
      <c r="T7044" s="4" t="str" cm="1">
        <f t="array" ref="T7044">_xlfn.IFS(Table1[[#This Row],[Inventory_Level]]&lt;=200,"low",Table1[[#This Row],[Inventory_Level]]&gt;=700,"high",Table1[[#This Row],[Inventory_Level]]&gt;200,"medium")</f>
        <v>medium</v>
      </c>
    </row>
    <row r="7045" spans="1:20" x14ac:dyDescent="0.35">
      <c r="A7045" s="4">
        <v>7044</v>
      </c>
      <c r="B7045" s="4" t="s">
        <v>31</v>
      </c>
      <c r="C7045" s="4" t="s">
        <v>38</v>
      </c>
      <c r="D7045" s="4" t="s">
        <v>45</v>
      </c>
      <c r="E7045" s="4" t="s">
        <v>52</v>
      </c>
      <c r="F7045" s="10" t="s">
        <v>100</v>
      </c>
      <c r="G7045" s="11" t="s">
        <v>256</v>
      </c>
      <c r="H7045" s="4">
        <v>60</v>
      </c>
      <c r="I7045" s="12">
        <v>26902.76</v>
      </c>
      <c r="J7045" s="12">
        <v>1614165.6</v>
      </c>
      <c r="K7045" s="12">
        <v>4331.3900000000003</v>
      </c>
      <c r="L7045" s="4">
        <v>761</v>
      </c>
      <c r="M7045" s="4" t="s">
        <v>29</v>
      </c>
      <c r="N7045" s="4" t="str" cm="1">
        <f t="array" ref="N7045">_xlfn.SWITCH(E7045,"Delhi","North","Chennai","South","Hyderabad","South","Mumbai","Central","Bangalore","South")</f>
        <v>Central</v>
      </c>
      <c r="O7045" s="12">
        <v>117105.84</v>
      </c>
      <c r="P7045" s="4">
        <f>Table1[[#This Row],[Delivery_Date]]-Table1[[#This Row],[Order_Date]]</f>
        <v>12</v>
      </c>
      <c r="Q7045" s="4" t="str">
        <f>IF(Table1[[#This Row],[Delivery delay days]]&gt;5,"delay","on time")</f>
        <v>delay</v>
      </c>
      <c r="R7045" s="10">
        <f>DATEVALUE(Table1[[#This Row],[Delivery_Date]])</f>
        <v>45102</v>
      </c>
      <c r="S7045" s="10">
        <f>DATEVALUE(Table1[[#This Row],[Order_Date]])</f>
        <v>45090</v>
      </c>
      <c r="T7045" s="4" t="str" cm="1">
        <f t="array" ref="T7045">_xlfn.IFS(Table1[[#This Row],[Inventory_Level]]&lt;=200,"low",Table1[[#This Row],[Inventory_Level]]&gt;=700,"high",Table1[[#This Row],[Inventory_Level]]&gt;200,"medium")</f>
        <v>high</v>
      </c>
    </row>
    <row r="7046" spans="1:20" x14ac:dyDescent="0.35">
      <c r="A7046" s="4">
        <v>7045</v>
      </c>
      <c r="B7046" s="4" t="s">
        <v>51</v>
      </c>
      <c r="C7046" s="4" t="s">
        <v>24</v>
      </c>
      <c r="D7046" s="4" t="s">
        <v>17</v>
      </c>
      <c r="E7046" s="4" t="s">
        <v>52</v>
      </c>
      <c r="F7046" s="10" t="s">
        <v>34</v>
      </c>
      <c r="G7046" s="11" t="s">
        <v>173</v>
      </c>
      <c r="H7046" s="4">
        <v>52</v>
      </c>
      <c r="I7046" s="12">
        <v>22290.240000000002</v>
      </c>
      <c r="J7046" s="12">
        <v>1159092.48</v>
      </c>
      <c r="K7046" s="12">
        <v>4374.2</v>
      </c>
      <c r="L7046" s="4">
        <v>905</v>
      </c>
      <c r="M7046" s="4" t="s">
        <v>35</v>
      </c>
      <c r="N7046" s="4" t="str" cm="1">
        <f t="array" ref="N7046">_xlfn.SWITCH(E7046,"Delhi","North","Chennai","South","Hyderabad","South","Mumbai","Central","Bangalore","South")</f>
        <v>Central</v>
      </c>
      <c r="O7046" s="12">
        <v>196838.98</v>
      </c>
      <c r="P7046" s="4">
        <f>Table1[[#This Row],[Delivery_Date]]-Table1[[#This Row],[Order_Date]]</f>
        <v>2</v>
      </c>
      <c r="Q7046" s="4" t="str">
        <f>IF(Table1[[#This Row],[Delivery delay days]]&gt;5,"delay","on time")</f>
        <v>on time</v>
      </c>
      <c r="R7046" s="10">
        <f>DATEVALUE(Table1[[#This Row],[Delivery_Date]])</f>
        <v>45060</v>
      </c>
      <c r="S7046" s="10">
        <f>DATEVALUE(Table1[[#This Row],[Order_Date]])</f>
        <v>45058</v>
      </c>
      <c r="T7046" s="4" t="str" cm="1">
        <f t="array" ref="T7046">_xlfn.IFS(Table1[[#This Row],[Inventory_Level]]&lt;=200,"low",Table1[[#This Row],[Inventory_Level]]&gt;=700,"high",Table1[[#This Row],[Inventory_Level]]&gt;200,"medium")</f>
        <v>high</v>
      </c>
    </row>
    <row r="7047" spans="1:20" x14ac:dyDescent="0.35">
      <c r="A7047" s="4">
        <v>7046</v>
      </c>
      <c r="B7047" s="4" t="s">
        <v>51</v>
      </c>
      <c r="C7047" s="4" t="s">
        <v>24</v>
      </c>
      <c r="D7047" s="4" t="s">
        <v>25</v>
      </c>
      <c r="E7047" s="4" t="s">
        <v>52</v>
      </c>
      <c r="F7047" s="10" t="s">
        <v>417</v>
      </c>
      <c r="G7047" s="11" t="s">
        <v>101</v>
      </c>
      <c r="H7047" s="4">
        <v>46</v>
      </c>
      <c r="I7047" s="12">
        <v>10846.5</v>
      </c>
      <c r="J7047" s="12">
        <v>498939</v>
      </c>
      <c r="K7047" s="12">
        <v>4458.95</v>
      </c>
      <c r="L7047" s="4">
        <v>505</v>
      </c>
      <c r="M7047" s="4" t="s">
        <v>29</v>
      </c>
      <c r="N7047" s="4" t="str" cm="1">
        <f t="array" ref="N7047">_xlfn.SWITCH(E7047,"Delhi","North","Chennai","South","Hyderabad","South","Mumbai","Central","Bangalore","South")</f>
        <v>Central</v>
      </c>
      <c r="O7047" s="12">
        <v>51062.83</v>
      </c>
      <c r="P7047" s="4">
        <f>Table1[[#This Row],[Delivery_Date]]-Table1[[#This Row],[Order_Date]]</f>
        <v>13</v>
      </c>
      <c r="Q7047" s="4" t="str">
        <f>IF(Table1[[#This Row],[Delivery delay days]]&gt;5,"delay","on time")</f>
        <v>delay</v>
      </c>
      <c r="R7047" s="10">
        <f>DATEVALUE(Table1[[#This Row],[Delivery_Date]])</f>
        <v>44996</v>
      </c>
      <c r="S7047" s="10">
        <f>DATEVALUE(Table1[[#This Row],[Order_Date]])</f>
        <v>44983</v>
      </c>
      <c r="T7047" s="4" t="str" cm="1">
        <f t="array" ref="T7047">_xlfn.IFS(Table1[[#This Row],[Inventory_Level]]&lt;=200,"low",Table1[[#This Row],[Inventory_Level]]&gt;=700,"high",Table1[[#This Row],[Inventory_Level]]&gt;200,"medium")</f>
        <v>medium</v>
      </c>
    </row>
    <row r="7048" spans="1:20" x14ac:dyDescent="0.35">
      <c r="A7048" s="4">
        <v>7047</v>
      </c>
      <c r="B7048" s="4" t="s">
        <v>51</v>
      </c>
      <c r="C7048" s="4" t="s">
        <v>38</v>
      </c>
      <c r="D7048" s="4" t="s">
        <v>32</v>
      </c>
      <c r="E7048" s="4" t="s">
        <v>46</v>
      </c>
      <c r="F7048" s="10" t="s">
        <v>285</v>
      </c>
      <c r="G7048" s="11" t="s">
        <v>78</v>
      </c>
      <c r="H7048" s="4">
        <v>83</v>
      </c>
      <c r="I7048" s="12">
        <v>43708.44</v>
      </c>
      <c r="J7048" s="12">
        <v>3627800.52</v>
      </c>
      <c r="K7048" s="12">
        <v>2618.1</v>
      </c>
      <c r="L7048" s="4">
        <v>949</v>
      </c>
      <c r="M7048" s="4" t="s">
        <v>42</v>
      </c>
      <c r="N7048" s="4" t="str" cm="1">
        <f t="array" ref="N7048">_xlfn.SWITCH(E7048,"Delhi","North","Chennai","South","Hyderabad","South","Mumbai","Central","Bangalore","South")</f>
        <v>South</v>
      </c>
      <c r="O7048" s="12">
        <v>801500.46</v>
      </c>
      <c r="P7048" s="4">
        <f>Table1[[#This Row],[Delivery_Date]]-Table1[[#This Row],[Order_Date]]</f>
        <v>12</v>
      </c>
      <c r="Q7048" s="4" t="str">
        <f>IF(Table1[[#This Row],[Delivery delay days]]&gt;5,"delay","on time")</f>
        <v>delay</v>
      </c>
      <c r="R7048" s="10">
        <f>DATEVALUE(Table1[[#This Row],[Delivery_Date]])</f>
        <v>45206</v>
      </c>
      <c r="S7048" s="10">
        <f>DATEVALUE(Table1[[#This Row],[Order_Date]])</f>
        <v>45194</v>
      </c>
      <c r="T7048" s="4" t="str" cm="1">
        <f t="array" ref="T7048">_xlfn.IFS(Table1[[#This Row],[Inventory_Level]]&lt;=200,"low",Table1[[#This Row],[Inventory_Level]]&gt;=700,"high",Table1[[#This Row],[Inventory_Level]]&gt;200,"medium")</f>
        <v>high</v>
      </c>
    </row>
    <row r="7049" spans="1:20" x14ac:dyDescent="0.35">
      <c r="A7049" s="4">
        <v>7048</v>
      </c>
      <c r="B7049" s="4" t="s">
        <v>31</v>
      </c>
      <c r="C7049" s="4" t="s">
        <v>38</v>
      </c>
      <c r="D7049" s="4" t="s">
        <v>39</v>
      </c>
      <c r="E7049" s="4" t="s">
        <v>52</v>
      </c>
      <c r="F7049" s="10" t="s">
        <v>369</v>
      </c>
      <c r="G7049" s="11" t="s">
        <v>368</v>
      </c>
      <c r="H7049" s="4">
        <v>77</v>
      </c>
      <c r="I7049" s="12">
        <v>9228.0300000000007</v>
      </c>
      <c r="J7049" s="12">
        <v>710558.31</v>
      </c>
      <c r="K7049" s="12">
        <v>1803.29</v>
      </c>
      <c r="L7049" s="4">
        <v>472</v>
      </c>
      <c r="M7049" s="4" t="s">
        <v>42</v>
      </c>
      <c r="N7049" s="4" t="str" cm="1">
        <f t="array" ref="N7049">_xlfn.SWITCH(E7049,"Delhi","North","Chennai","South","Hyderabad","South","Mumbai","Central","Bangalore","South")</f>
        <v>Central</v>
      </c>
      <c r="O7049" s="12">
        <v>38716.959999999999</v>
      </c>
      <c r="P7049" s="4">
        <f>Table1[[#This Row],[Delivery_Date]]-Table1[[#This Row],[Order_Date]]</f>
        <v>9</v>
      </c>
      <c r="Q7049" s="4" t="str">
        <f>IF(Table1[[#This Row],[Delivery delay days]]&gt;5,"delay","on time")</f>
        <v>delay</v>
      </c>
      <c r="R7049" s="10">
        <f>DATEVALUE(Table1[[#This Row],[Delivery_Date]])</f>
        <v>44990</v>
      </c>
      <c r="S7049" s="10">
        <f>DATEVALUE(Table1[[#This Row],[Order_Date]])</f>
        <v>44981</v>
      </c>
      <c r="T7049" s="4" t="str" cm="1">
        <f t="array" ref="T7049">_xlfn.IFS(Table1[[#This Row],[Inventory_Level]]&lt;=200,"low",Table1[[#This Row],[Inventory_Level]]&gt;=700,"high",Table1[[#This Row],[Inventory_Level]]&gt;200,"medium")</f>
        <v>medium</v>
      </c>
    </row>
    <row r="7050" spans="1:20" x14ac:dyDescent="0.35">
      <c r="A7050" s="4">
        <v>7049</v>
      </c>
      <c r="B7050" s="4" t="s">
        <v>44</v>
      </c>
      <c r="C7050" s="4" t="s">
        <v>24</v>
      </c>
      <c r="D7050" s="4" t="s">
        <v>17</v>
      </c>
      <c r="E7050" s="4" t="s">
        <v>18</v>
      </c>
      <c r="F7050" s="10" t="s">
        <v>193</v>
      </c>
      <c r="G7050" s="11" t="s">
        <v>73</v>
      </c>
      <c r="H7050" s="4">
        <v>82</v>
      </c>
      <c r="I7050" s="12">
        <v>30904.79</v>
      </c>
      <c r="J7050" s="12">
        <v>2534192.7799999998</v>
      </c>
      <c r="K7050" s="12">
        <v>3739.64</v>
      </c>
      <c r="L7050" s="4">
        <v>364</v>
      </c>
      <c r="M7050" s="4" t="s">
        <v>29</v>
      </c>
      <c r="N7050" s="4" t="str" cm="1">
        <f t="array" ref="N7050">_xlfn.SWITCH(E7050,"Delhi","North","Chennai","South","Hyderabad","South","Mumbai","Central","Bangalore","South")</f>
        <v>North</v>
      </c>
      <c r="O7050" s="12">
        <v>570053.9</v>
      </c>
      <c r="P7050" s="4">
        <f>Table1[[#This Row],[Delivery_Date]]-Table1[[#This Row],[Order_Date]]</f>
        <v>11</v>
      </c>
      <c r="Q7050" s="4" t="str">
        <f>IF(Table1[[#This Row],[Delivery delay days]]&gt;5,"delay","on time")</f>
        <v>delay</v>
      </c>
      <c r="R7050" s="10">
        <f>DATEVALUE(Table1[[#This Row],[Delivery_Date]])</f>
        <v>45220</v>
      </c>
      <c r="S7050" s="10">
        <f>DATEVALUE(Table1[[#This Row],[Order_Date]])</f>
        <v>45209</v>
      </c>
      <c r="T7050" s="4" t="str" cm="1">
        <f t="array" ref="T7050">_xlfn.IFS(Table1[[#This Row],[Inventory_Level]]&lt;=200,"low",Table1[[#This Row],[Inventory_Level]]&gt;=700,"high",Table1[[#This Row],[Inventory_Level]]&gt;200,"medium")</f>
        <v>medium</v>
      </c>
    </row>
    <row r="7051" spans="1:20" x14ac:dyDescent="0.35">
      <c r="A7051" s="4">
        <v>7050</v>
      </c>
      <c r="B7051" s="4" t="s">
        <v>15</v>
      </c>
      <c r="C7051" s="4" t="s">
        <v>38</v>
      </c>
      <c r="D7051" s="4" t="s">
        <v>25</v>
      </c>
      <c r="E7051" s="4" t="s">
        <v>52</v>
      </c>
      <c r="F7051" s="10" t="s">
        <v>194</v>
      </c>
      <c r="G7051" s="11" t="s">
        <v>164</v>
      </c>
      <c r="H7051" s="4">
        <v>10</v>
      </c>
      <c r="I7051" s="12">
        <v>49843.7</v>
      </c>
      <c r="J7051" s="12">
        <v>498437</v>
      </c>
      <c r="K7051" s="12">
        <v>2339</v>
      </c>
      <c r="L7051" s="4">
        <v>538</v>
      </c>
      <c r="M7051" s="4" t="s">
        <v>21</v>
      </c>
      <c r="N7051" s="4" t="str" cm="1">
        <f t="array" ref="N7051">_xlfn.SWITCH(E7051,"Delhi","North","Chennai","South","Hyderabad","South","Mumbai","Central","Bangalore","South")</f>
        <v>Central</v>
      </c>
      <c r="O7051" s="12">
        <v>84583.63</v>
      </c>
      <c r="P7051" s="4">
        <f>Table1[[#This Row],[Delivery_Date]]-Table1[[#This Row],[Order_Date]]</f>
        <v>12</v>
      </c>
      <c r="Q7051" s="4" t="str">
        <f>IF(Table1[[#This Row],[Delivery delay days]]&gt;5,"delay","on time")</f>
        <v>delay</v>
      </c>
      <c r="R7051" s="10">
        <f>DATEVALUE(Table1[[#This Row],[Delivery_Date]])</f>
        <v>45226</v>
      </c>
      <c r="S7051" s="10">
        <f>DATEVALUE(Table1[[#This Row],[Order_Date]])</f>
        <v>45214</v>
      </c>
      <c r="T7051" s="4" t="str" cm="1">
        <f t="array" ref="T7051">_xlfn.IFS(Table1[[#This Row],[Inventory_Level]]&lt;=200,"low",Table1[[#This Row],[Inventory_Level]]&gt;=700,"high",Table1[[#This Row],[Inventory_Level]]&gt;200,"medium")</f>
        <v>medium</v>
      </c>
    </row>
    <row r="7052" spans="1:20" x14ac:dyDescent="0.35">
      <c r="A7052" s="4">
        <v>7051</v>
      </c>
      <c r="B7052" s="4" t="s">
        <v>23</v>
      </c>
      <c r="C7052" s="4" t="s">
        <v>16</v>
      </c>
      <c r="D7052" s="4" t="s">
        <v>32</v>
      </c>
      <c r="E7052" s="4" t="s">
        <v>60</v>
      </c>
      <c r="F7052" s="10" t="s">
        <v>289</v>
      </c>
      <c r="G7052" s="11" t="s">
        <v>391</v>
      </c>
      <c r="H7052" s="4">
        <v>68</v>
      </c>
      <c r="I7052" s="12">
        <v>26089.88</v>
      </c>
      <c r="J7052" s="12">
        <v>1774111.84</v>
      </c>
      <c r="K7052" s="12">
        <v>3873.9</v>
      </c>
      <c r="L7052" s="4">
        <v>328</v>
      </c>
      <c r="M7052" s="4" t="s">
        <v>35</v>
      </c>
      <c r="N7052" s="4" t="str" cm="1">
        <f t="array" ref="N7052">_xlfn.SWITCH(E7052,"Delhi","North","Chennai","South","Hyderabad","South","Mumbai","Central","Bangalore","South")</f>
        <v>South</v>
      </c>
      <c r="O7052" s="12">
        <v>433176.52</v>
      </c>
      <c r="P7052" s="4">
        <f>Table1[[#This Row],[Delivery_Date]]-Table1[[#This Row],[Order_Date]]</f>
        <v>12</v>
      </c>
      <c r="Q7052" s="4" t="str">
        <f>IF(Table1[[#This Row],[Delivery delay days]]&gt;5,"delay","on time")</f>
        <v>delay</v>
      </c>
      <c r="R7052" s="10">
        <f>DATEVALUE(Table1[[#This Row],[Delivery_Date]])</f>
        <v>45244</v>
      </c>
      <c r="S7052" s="10">
        <f>DATEVALUE(Table1[[#This Row],[Order_Date]])</f>
        <v>45232</v>
      </c>
      <c r="T7052" s="4" t="str" cm="1">
        <f t="array" ref="T7052">_xlfn.IFS(Table1[[#This Row],[Inventory_Level]]&lt;=200,"low",Table1[[#This Row],[Inventory_Level]]&gt;=700,"high",Table1[[#This Row],[Inventory_Level]]&gt;200,"medium")</f>
        <v>medium</v>
      </c>
    </row>
    <row r="7053" spans="1:20" x14ac:dyDescent="0.35">
      <c r="A7053" s="4">
        <v>7052</v>
      </c>
      <c r="B7053" s="4" t="s">
        <v>59</v>
      </c>
      <c r="C7053" s="4" t="s">
        <v>38</v>
      </c>
      <c r="D7053" s="4" t="s">
        <v>17</v>
      </c>
      <c r="E7053" s="4" t="s">
        <v>60</v>
      </c>
      <c r="F7053" s="10" t="s">
        <v>284</v>
      </c>
      <c r="G7053" s="11" t="s">
        <v>301</v>
      </c>
      <c r="H7053" s="4">
        <v>91</v>
      </c>
      <c r="I7053" s="12">
        <v>16653.27</v>
      </c>
      <c r="J7053" s="12">
        <v>1515447.57</v>
      </c>
      <c r="K7053" s="12">
        <v>4749.42</v>
      </c>
      <c r="L7053" s="4">
        <v>100</v>
      </c>
      <c r="M7053" s="4" t="s">
        <v>35</v>
      </c>
      <c r="N7053" s="4" t="str" cm="1">
        <f t="array" ref="N7053">_xlfn.SWITCH(E7053,"Delhi","North","Chennai","South","Hyderabad","South","Mumbai","Central","Bangalore","South")</f>
        <v>South</v>
      </c>
      <c r="O7053" s="12">
        <v>206462.46</v>
      </c>
      <c r="P7053" s="4">
        <f>Table1[[#This Row],[Delivery_Date]]-Table1[[#This Row],[Order_Date]]</f>
        <v>5</v>
      </c>
      <c r="Q7053" s="4" t="str">
        <f>IF(Table1[[#This Row],[Delivery delay days]]&gt;5,"delay","on time")</f>
        <v>on time</v>
      </c>
      <c r="R7053" s="10">
        <f>DATEVALUE(Table1[[#This Row],[Delivery_Date]])</f>
        <v>45140</v>
      </c>
      <c r="S7053" s="10">
        <f>DATEVALUE(Table1[[#This Row],[Order_Date]])</f>
        <v>45135</v>
      </c>
      <c r="T7053" s="4" t="str" cm="1">
        <f t="array" ref="T7053">_xlfn.IFS(Table1[[#This Row],[Inventory_Level]]&lt;=200,"low",Table1[[#This Row],[Inventory_Level]]&gt;=700,"high",Table1[[#This Row],[Inventory_Level]]&gt;200,"medium")</f>
        <v>low</v>
      </c>
    </row>
    <row r="7054" spans="1:20" x14ac:dyDescent="0.35">
      <c r="A7054" s="4">
        <v>7053</v>
      </c>
      <c r="B7054" s="4" t="s">
        <v>31</v>
      </c>
      <c r="C7054" s="4" t="s">
        <v>16</v>
      </c>
      <c r="D7054" s="4" t="s">
        <v>45</v>
      </c>
      <c r="E7054" s="4" t="s">
        <v>46</v>
      </c>
      <c r="F7054" s="10" t="s">
        <v>98</v>
      </c>
      <c r="G7054" s="11" t="s">
        <v>356</v>
      </c>
      <c r="H7054" s="4">
        <v>4</v>
      </c>
      <c r="I7054" s="12">
        <v>13685.61</v>
      </c>
      <c r="J7054" s="12">
        <v>54742.44</v>
      </c>
      <c r="K7054" s="12">
        <v>3675.37</v>
      </c>
      <c r="L7054" s="4">
        <v>727</v>
      </c>
      <c r="M7054" s="4" t="s">
        <v>29</v>
      </c>
      <c r="N7054" s="4" t="str" cm="1">
        <f t="array" ref="N7054">_xlfn.SWITCH(E7054,"Delhi","North","Chennai","South","Hyderabad","South","Mumbai","Central","Bangalore","South")</f>
        <v>South</v>
      </c>
      <c r="O7054" s="12">
        <v>9157.1200000000008</v>
      </c>
      <c r="P7054" s="4">
        <f>Table1[[#This Row],[Delivery_Date]]-Table1[[#This Row],[Order_Date]]</f>
        <v>2</v>
      </c>
      <c r="Q7054" s="4" t="str">
        <f>IF(Table1[[#This Row],[Delivery delay days]]&gt;5,"delay","on time")</f>
        <v>on time</v>
      </c>
      <c r="R7054" s="10">
        <f>DATEVALUE(Table1[[#This Row],[Delivery_Date]])</f>
        <v>45126</v>
      </c>
      <c r="S7054" s="10">
        <f>DATEVALUE(Table1[[#This Row],[Order_Date]])</f>
        <v>45124</v>
      </c>
      <c r="T7054" s="4" t="str" cm="1">
        <f t="array" ref="T7054">_xlfn.IFS(Table1[[#This Row],[Inventory_Level]]&lt;=200,"low",Table1[[#This Row],[Inventory_Level]]&gt;=700,"high",Table1[[#This Row],[Inventory_Level]]&gt;200,"medium")</f>
        <v>high</v>
      </c>
    </row>
    <row r="7055" spans="1:20" x14ac:dyDescent="0.35">
      <c r="A7055" s="4">
        <v>7054</v>
      </c>
      <c r="B7055" s="4" t="s">
        <v>59</v>
      </c>
      <c r="C7055" s="4" t="s">
        <v>24</v>
      </c>
      <c r="D7055" s="4" t="s">
        <v>17</v>
      </c>
      <c r="E7055" s="4" t="s">
        <v>46</v>
      </c>
      <c r="F7055" s="10" t="s">
        <v>269</v>
      </c>
      <c r="G7055" s="11" t="s">
        <v>270</v>
      </c>
      <c r="H7055" s="4">
        <v>5</v>
      </c>
      <c r="I7055" s="12">
        <v>48871.75</v>
      </c>
      <c r="J7055" s="12">
        <v>244358.75</v>
      </c>
      <c r="K7055" s="12">
        <v>4510.6400000000003</v>
      </c>
      <c r="L7055" s="4">
        <v>246</v>
      </c>
      <c r="M7055" s="4" t="s">
        <v>35</v>
      </c>
      <c r="N7055" s="4" t="str" cm="1">
        <f t="array" ref="N7055">_xlfn.SWITCH(E7055,"Delhi","North","Chennai","South","Hyderabad","South","Mumbai","Central","Bangalore","South")</f>
        <v>South</v>
      </c>
      <c r="O7055" s="12">
        <v>43002.96</v>
      </c>
      <c r="P7055" s="4">
        <f>Table1[[#This Row],[Delivery_Date]]-Table1[[#This Row],[Order_Date]]</f>
        <v>3</v>
      </c>
      <c r="Q7055" s="4" t="str">
        <f>IF(Table1[[#This Row],[Delivery delay days]]&gt;5,"delay","on time")</f>
        <v>on time</v>
      </c>
      <c r="R7055" s="10">
        <f>DATEVALUE(Table1[[#This Row],[Delivery_Date]])</f>
        <v>45262</v>
      </c>
      <c r="S7055" s="10">
        <f>DATEVALUE(Table1[[#This Row],[Order_Date]])</f>
        <v>45259</v>
      </c>
      <c r="T7055" s="4" t="str" cm="1">
        <f t="array" ref="T7055">_xlfn.IFS(Table1[[#This Row],[Inventory_Level]]&lt;=200,"low",Table1[[#This Row],[Inventory_Level]]&gt;=700,"high",Table1[[#This Row],[Inventory_Level]]&gt;200,"medium")</f>
        <v>medium</v>
      </c>
    </row>
    <row r="7056" spans="1:20" x14ac:dyDescent="0.35">
      <c r="A7056" s="4">
        <v>7055</v>
      </c>
      <c r="B7056" s="4" t="s">
        <v>44</v>
      </c>
      <c r="C7056" s="4" t="s">
        <v>24</v>
      </c>
      <c r="D7056" s="4" t="s">
        <v>25</v>
      </c>
      <c r="E7056" s="4" t="s">
        <v>52</v>
      </c>
      <c r="F7056" s="10" t="s">
        <v>342</v>
      </c>
      <c r="G7056" s="11" t="s">
        <v>335</v>
      </c>
      <c r="H7056" s="4">
        <v>30</v>
      </c>
      <c r="I7056" s="12">
        <v>28040.15</v>
      </c>
      <c r="J7056" s="12">
        <v>841204.5</v>
      </c>
      <c r="K7056" s="12">
        <v>1965.21</v>
      </c>
      <c r="L7056" s="4">
        <v>969</v>
      </c>
      <c r="M7056" s="4" t="s">
        <v>35</v>
      </c>
      <c r="N7056" s="4" t="str" cm="1">
        <f t="array" ref="N7056">_xlfn.SWITCH(E7056,"Delhi","North","Chennai","South","Hyderabad","South","Mumbai","Central","Bangalore","South")</f>
        <v>Central</v>
      </c>
      <c r="O7056" s="12">
        <v>143572.32999999999</v>
      </c>
      <c r="P7056" s="4">
        <f>Table1[[#This Row],[Delivery_Date]]-Table1[[#This Row],[Order_Date]]</f>
        <v>3</v>
      </c>
      <c r="Q7056" s="4" t="str">
        <f>IF(Table1[[#This Row],[Delivery delay days]]&gt;5,"delay","on time")</f>
        <v>on time</v>
      </c>
      <c r="R7056" s="10">
        <f>DATEVALUE(Table1[[#This Row],[Delivery_Date]])</f>
        <v>45189</v>
      </c>
      <c r="S7056" s="10">
        <f>DATEVALUE(Table1[[#This Row],[Order_Date]])</f>
        <v>45186</v>
      </c>
      <c r="T7056" s="4" t="str" cm="1">
        <f t="array" ref="T7056">_xlfn.IFS(Table1[[#This Row],[Inventory_Level]]&lt;=200,"low",Table1[[#This Row],[Inventory_Level]]&gt;=700,"high",Table1[[#This Row],[Inventory_Level]]&gt;200,"medium")</f>
        <v>high</v>
      </c>
    </row>
    <row r="7057" spans="1:20" x14ac:dyDescent="0.35">
      <c r="A7057" s="4">
        <v>7056</v>
      </c>
      <c r="B7057" s="4" t="s">
        <v>37</v>
      </c>
      <c r="C7057" s="4" t="s">
        <v>38</v>
      </c>
      <c r="D7057" s="4" t="s">
        <v>17</v>
      </c>
      <c r="E7057" s="4" t="s">
        <v>18</v>
      </c>
      <c r="F7057" s="10" t="s">
        <v>61</v>
      </c>
      <c r="G7057" s="11" t="s">
        <v>225</v>
      </c>
      <c r="H7057" s="4">
        <v>8</v>
      </c>
      <c r="I7057" s="12">
        <v>17618.849999999999</v>
      </c>
      <c r="J7057" s="12">
        <v>140950.79999999999</v>
      </c>
      <c r="K7057" s="12">
        <v>2786.13</v>
      </c>
      <c r="L7057" s="4">
        <v>834</v>
      </c>
      <c r="M7057" s="4" t="s">
        <v>42</v>
      </c>
      <c r="N7057" s="4" t="str" cm="1">
        <f t="array" ref="N7057">_xlfn.SWITCH(E7057,"Delhi","North","Chennai","South","Hyderabad","South","Mumbai","Central","Bangalore","South")</f>
        <v>North</v>
      </c>
      <c r="O7057" s="12">
        <v>34704.480000000003</v>
      </c>
      <c r="P7057" s="4">
        <f>Table1[[#This Row],[Delivery_Date]]-Table1[[#This Row],[Order_Date]]</f>
        <v>5</v>
      </c>
      <c r="Q7057" s="4" t="str">
        <f>IF(Table1[[#This Row],[Delivery delay days]]&gt;5,"delay","on time")</f>
        <v>on time</v>
      </c>
      <c r="R7057" s="10">
        <f>DATEVALUE(Table1[[#This Row],[Delivery_Date]])</f>
        <v>45039</v>
      </c>
      <c r="S7057" s="10">
        <f>DATEVALUE(Table1[[#This Row],[Order_Date]])</f>
        <v>45034</v>
      </c>
      <c r="T7057" s="4" t="str" cm="1">
        <f t="array" ref="T7057">_xlfn.IFS(Table1[[#This Row],[Inventory_Level]]&lt;=200,"low",Table1[[#This Row],[Inventory_Level]]&gt;=700,"high",Table1[[#This Row],[Inventory_Level]]&gt;200,"medium")</f>
        <v>high</v>
      </c>
    </row>
    <row r="7058" spans="1:20" x14ac:dyDescent="0.35">
      <c r="A7058" s="4">
        <v>7057</v>
      </c>
      <c r="B7058" s="4" t="s">
        <v>65</v>
      </c>
      <c r="C7058" s="4" t="s">
        <v>24</v>
      </c>
      <c r="D7058" s="4" t="s">
        <v>45</v>
      </c>
      <c r="E7058" s="4" t="s">
        <v>26</v>
      </c>
      <c r="F7058" s="10" t="s">
        <v>184</v>
      </c>
      <c r="G7058" s="11" t="s">
        <v>154</v>
      </c>
      <c r="H7058" s="4">
        <v>59</v>
      </c>
      <c r="I7058" s="12">
        <v>10379.19</v>
      </c>
      <c r="J7058" s="12">
        <v>612372.21</v>
      </c>
      <c r="K7058" s="12">
        <v>481.68</v>
      </c>
      <c r="L7058" s="4">
        <v>158</v>
      </c>
      <c r="M7058" s="4" t="s">
        <v>21</v>
      </c>
      <c r="N7058" s="4" t="str" cm="1">
        <f t="array" ref="N7058">_xlfn.SWITCH(E7058,"Delhi","North","Chennai","South","Hyderabad","South","Mumbai","Central","Bangalore","South")</f>
        <v>South</v>
      </c>
      <c r="O7058" s="12">
        <v>65345.63</v>
      </c>
      <c r="P7058" s="4">
        <f>Table1[[#This Row],[Delivery_Date]]-Table1[[#This Row],[Order_Date]]</f>
        <v>11</v>
      </c>
      <c r="Q7058" s="4" t="str">
        <f>IF(Table1[[#This Row],[Delivery delay days]]&gt;5,"delay","on time")</f>
        <v>delay</v>
      </c>
      <c r="R7058" s="10">
        <f>DATEVALUE(Table1[[#This Row],[Delivery_Date]])</f>
        <v>44955</v>
      </c>
      <c r="S7058" s="10">
        <f>DATEVALUE(Table1[[#This Row],[Order_Date]])</f>
        <v>44944</v>
      </c>
      <c r="T7058" s="4" t="str" cm="1">
        <f t="array" ref="T7058">_xlfn.IFS(Table1[[#This Row],[Inventory_Level]]&lt;=200,"low",Table1[[#This Row],[Inventory_Level]]&gt;=700,"high",Table1[[#This Row],[Inventory_Level]]&gt;200,"medium")</f>
        <v>low</v>
      </c>
    </row>
    <row r="7059" spans="1:20" x14ac:dyDescent="0.35">
      <c r="A7059" s="4">
        <v>7058</v>
      </c>
      <c r="B7059" s="4" t="s">
        <v>65</v>
      </c>
      <c r="C7059" s="4" t="s">
        <v>38</v>
      </c>
      <c r="D7059" s="4" t="s">
        <v>39</v>
      </c>
      <c r="E7059" s="4" t="s">
        <v>26</v>
      </c>
      <c r="F7059" s="10" t="s">
        <v>216</v>
      </c>
      <c r="G7059" s="11" t="s">
        <v>191</v>
      </c>
      <c r="H7059" s="4">
        <v>1</v>
      </c>
      <c r="I7059" s="12">
        <v>35238.300000000003</v>
      </c>
      <c r="J7059" s="12">
        <v>35238.300000000003</v>
      </c>
      <c r="K7059" s="12">
        <v>1299.32</v>
      </c>
      <c r="L7059" s="4">
        <v>198</v>
      </c>
      <c r="M7059" s="4" t="s">
        <v>42</v>
      </c>
      <c r="N7059" s="4" t="str" cm="1">
        <f t="array" ref="N7059">_xlfn.SWITCH(E7059,"Delhi","North","Chennai","South","Hyderabad","South","Mumbai","Central","Bangalore","South")</f>
        <v>South</v>
      </c>
      <c r="O7059" s="12">
        <v>8730.0400000000009</v>
      </c>
      <c r="P7059" s="4">
        <f>Table1[[#This Row],[Delivery_Date]]-Table1[[#This Row],[Order_Date]]</f>
        <v>14</v>
      </c>
      <c r="Q7059" s="4" t="str">
        <f>IF(Table1[[#This Row],[Delivery delay days]]&gt;5,"delay","on time")</f>
        <v>delay</v>
      </c>
      <c r="R7059" s="10">
        <f>DATEVALUE(Table1[[#This Row],[Delivery_Date]])</f>
        <v>44987</v>
      </c>
      <c r="S7059" s="10">
        <f>DATEVALUE(Table1[[#This Row],[Order_Date]])</f>
        <v>44973</v>
      </c>
      <c r="T7059" s="4" t="str" cm="1">
        <f t="array" ref="T7059">_xlfn.IFS(Table1[[#This Row],[Inventory_Level]]&lt;=200,"low",Table1[[#This Row],[Inventory_Level]]&gt;=700,"high",Table1[[#This Row],[Inventory_Level]]&gt;200,"medium")</f>
        <v>low</v>
      </c>
    </row>
    <row r="7060" spans="1:20" x14ac:dyDescent="0.35">
      <c r="A7060" s="4">
        <v>7059</v>
      </c>
      <c r="B7060" s="4" t="s">
        <v>15</v>
      </c>
      <c r="C7060" s="4" t="s">
        <v>24</v>
      </c>
      <c r="D7060" s="4" t="s">
        <v>45</v>
      </c>
      <c r="E7060" s="4" t="s">
        <v>26</v>
      </c>
      <c r="F7060" s="10" t="s">
        <v>85</v>
      </c>
      <c r="G7060" s="11" t="s">
        <v>165</v>
      </c>
      <c r="H7060" s="4">
        <v>2</v>
      </c>
      <c r="I7060" s="12">
        <v>17431.349999999999</v>
      </c>
      <c r="J7060" s="12">
        <v>34862.699999999997</v>
      </c>
      <c r="K7060" s="12">
        <v>4792.59</v>
      </c>
      <c r="L7060" s="4">
        <v>513</v>
      </c>
      <c r="M7060" s="4" t="s">
        <v>42</v>
      </c>
      <c r="N7060" s="4" t="str" cm="1">
        <f t="array" ref="N7060">_xlfn.SWITCH(E7060,"Delhi","North","Chennai","South","Hyderabad","South","Mumbai","Central","Bangalore","South")</f>
        <v>South</v>
      </c>
      <c r="O7060" s="12">
        <v>7926.15</v>
      </c>
      <c r="P7060" s="4">
        <f>Table1[[#This Row],[Delivery_Date]]-Table1[[#This Row],[Order_Date]]</f>
        <v>12</v>
      </c>
      <c r="Q7060" s="4" t="str">
        <f>IF(Table1[[#This Row],[Delivery delay days]]&gt;5,"delay","on time")</f>
        <v>delay</v>
      </c>
      <c r="R7060" s="10">
        <f>DATEVALUE(Table1[[#This Row],[Delivery_Date]])</f>
        <v>45052</v>
      </c>
      <c r="S7060" s="10">
        <f>DATEVALUE(Table1[[#This Row],[Order_Date]])</f>
        <v>45040</v>
      </c>
      <c r="T7060" s="4" t="str" cm="1">
        <f t="array" ref="T7060">_xlfn.IFS(Table1[[#This Row],[Inventory_Level]]&lt;=200,"low",Table1[[#This Row],[Inventory_Level]]&gt;=700,"high",Table1[[#This Row],[Inventory_Level]]&gt;200,"medium")</f>
        <v>medium</v>
      </c>
    </row>
    <row r="7061" spans="1:20" x14ac:dyDescent="0.35">
      <c r="A7061" s="4">
        <v>7060</v>
      </c>
      <c r="B7061" s="4" t="s">
        <v>65</v>
      </c>
      <c r="C7061" s="4" t="s">
        <v>16</v>
      </c>
      <c r="D7061" s="4" t="s">
        <v>32</v>
      </c>
      <c r="E7061" s="4" t="s">
        <v>60</v>
      </c>
      <c r="F7061" s="10" t="s">
        <v>107</v>
      </c>
      <c r="G7061" s="11" t="s">
        <v>413</v>
      </c>
      <c r="H7061" s="4">
        <v>67</v>
      </c>
      <c r="I7061" s="12">
        <v>46467.44</v>
      </c>
      <c r="J7061" s="12">
        <v>3113318.48</v>
      </c>
      <c r="K7061" s="12">
        <v>1666.07</v>
      </c>
      <c r="L7061" s="4">
        <v>328</v>
      </c>
      <c r="M7061" s="4" t="s">
        <v>29</v>
      </c>
      <c r="N7061" s="4" t="str" cm="1">
        <f t="array" ref="N7061">_xlfn.SWITCH(E7061,"Delhi","North","Chennai","South","Hyderabad","South","Mumbai","Central","Bangalore","South")</f>
        <v>South</v>
      </c>
      <c r="O7061" s="12">
        <v>638084.56999999995</v>
      </c>
      <c r="P7061" s="4">
        <f>Table1[[#This Row],[Delivery_Date]]-Table1[[#This Row],[Order_Date]]</f>
        <v>7</v>
      </c>
      <c r="Q7061" s="4" t="str">
        <f>IF(Table1[[#This Row],[Delivery delay days]]&gt;5,"delay","on time")</f>
        <v>delay</v>
      </c>
      <c r="R7061" s="10">
        <f>DATEVALUE(Table1[[#This Row],[Delivery_Date]])</f>
        <v>45051</v>
      </c>
      <c r="S7061" s="10">
        <f>DATEVALUE(Table1[[#This Row],[Order_Date]])</f>
        <v>45044</v>
      </c>
      <c r="T7061" s="4" t="str" cm="1">
        <f t="array" ref="T7061">_xlfn.IFS(Table1[[#This Row],[Inventory_Level]]&lt;=200,"low",Table1[[#This Row],[Inventory_Level]]&gt;=700,"high",Table1[[#This Row],[Inventory_Level]]&gt;200,"medium")</f>
        <v>medium</v>
      </c>
    </row>
    <row r="7062" spans="1:20" x14ac:dyDescent="0.35">
      <c r="A7062" s="4">
        <v>7061</v>
      </c>
      <c r="B7062" s="4" t="s">
        <v>65</v>
      </c>
      <c r="C7062" s="4" t="s">
        <v>38</v>
      </c>
      <c r="D7062" s="4" t="s">
        <v>39</v>
      </c>
      <c r="E7062" s="4" t="s">
        <v>60</v>
      </c>
      <c r="F7062" s="10" t="s">
        <v>326</v>
      </c>
      <c r="G7062" s="11" t="s">
        <v>167</v>
      </c>
      <c r="H7062" s="4">
        <v>14</v>
      </c>
      <c r="I7062" s="12">
        <v>24448.14</v>
      </c>
      <c r="J7062" s="12">
        <v>342273.96</v>
      </c>
      <c r="K7062" s="12">
        <v>1048.6600000000001</v>
      </c>
      <c r="L7062" s="4">
        <v>152</v>
      </c>
      <c r="M7062" s="4" t="s">
        <v>35</v>
      </c>
      <c r="N7062" s="4" t="str" cm="1">
        <f t="array" ref="N7062">_xlfn.SWITCH(E7062,"Delhi","North","Chennai","South","Hyderabad","South","Mumbai","Central","Bangalore","South")</f>
        <v>South</v>
      </c>
      <c r="O7062" s="12">
        <v>51855.77</v>
      </c>
      <c r="P7062" s="4">
        <f>Table1[[#This Row],[Delivery_Date]]-Table1[[#This Row],[Order_Date]]</f>
        <v>15</v>
      </c>
      <c r="Q7062" s="4" t="str">
        <f>IF(Table1[[#This Row],[Delivery delay days]]&gt;5,"delay","on time")</f>
        <v>delay</v>
      </c>
      <c r="R7062" s="10">
        <f>DATEVALUE(Table1[[#This Row],[Delivery_Date]])</f>
        <v>45127</v>
      </c>
      <c r="S7062" s="10">
        <f>DATEVALUE(Table1[[#This Row],[Order_Date]])</f>
        <v>45112</v>
      </c>
      <c r="T7062" s="4" t="str" cm="1">
        <f t="array" ref="T7062">_xlfn.IFS(Table1[[#This Row],[Inventory_Level]]&lt;=200,"low",Table1[[#This Row],[Inventory_Level]]&gt;=700,"high",Table1[[#This Row],[Inventory_Level]]&gt;200,"medium")</f>
        <v>low</v>
      </c>
    </row>
    <row r="7063" spans="1:20" x14ac:dyDescent="0.35">
      <c r="A7063" s="4">
        <v>7062</v>
      </c>
      <c r="B7063" s="4" t="s">
        <v>59</v>
      </c>
      <c r="C7063" s="4" t="s">
        <v>16</v>
      </c>
      <c r="D7063" s="4" t="s">
        <v>45</v>
      </c>
      <c r="E7063" s="4" t="s">
        <v>60</v>
      </c>
      <c r="F7063" s="10" t="s">
        <v>118</v>
      </c>
      <c r="G7063" s="11" t="s">
        <v>307</v>
      </c>
      <c r="H7063" s="4">
        <v>16</v>
      </c>
      <c r="I7063" s="12">
        <v>26038.52</v>
      </c>
      <c r="J7063" s="12">
        <v>416616.32</v>
      </c>
      <c r="K7063" s="12">
        <v>4275.93</v>
      </c>
      <c r="L7063" s="4">
        <v>140</v>
      </c>
      <c r="M7063" s="4" t="s">
        <v>35</v>
      </c>
      <c r="N7063" s="4" t="str" cm="1">
        <f t="array" ref="N7063">_xlfn.SWITCH(E7063,"Delhi","North","Chennai","South","Hyderabad","South","Mumbai","Central","Bangalore","South")</f>
        <v>South</v>
      </c>
      <c r="O7063" s="12">
        <v>103002.77</v>
      </c>
      <c r="P7063" s="4">
        <f>Table1[[#This Row],[Delivery_Date]]-Table1[[#This Row],[Order_Date]]</f>
        <v>14</v>
      </c>
      <c r="Q7063" s="4" t="str">
        <f>IF(Table1[[#This Row],[Delivery delay days]]&gt;5,"delay","on time")</f>
        <v>delay</v>
      </c>
      <c r="R7063" s="10">
        <f>DATEVALUE(Table1[[#This Row],[Delivery_Date]])</f>
        <v>45283</v>
      </c>
      <c r="S7063" s="10">
        <f>DATEVALUE(Table1[[#This Row],[Order_Date]])</f>
        <v>45269</v>
      </c>
      <c r="T7063" s="4" t="str" cm="1">
        <f t="array" ref="T7063">_xlfn.IFS(Table1[[#This Row],[Inventory_Level]]&lt;=200,"low",Table1[[#This Row],[Inventory_Level]]&gt;=700,"high",Table1[[#This Row],[Inventory_Level]]&gt;200,"medium")</f>
        <v>low</v>
      </c>
    </row>
    <row r="7064" spans="1:20" x14ac:dyDescent="0.35">
      <c r="A7064" s="4">
        <v>7063</v>
      </c>
      <c r="B7064" s="4" t="s">
        <v>31</v>
      </c>
      <c r="C7064" s="4" t="s">
        <v>24</v>
      </c>
      <c r="D7064" s="4" t="s">
        <v>45</v>
      </c>
      <c r="E7064" s="4" t="s">
        <v>26</v>
      </c>
      <c r="F7064" s="10" t="s">
        <v>267</v>
      </c>
      <c r="G7064" s="11" t="s">
        <v>206</v>
      </c>
      <c r="H7064" s="4">
        <v>17</v>
      </c>
      <c r="I7064" s="12">
        <v>14028.39</v>
      </c>
      <c r="J7064" s="12">
        <v>238482.63</v>
      </c>
      <c r="K7064" s="12">
        <v>305.36</v>
      </c>
      <c r="L7064" s="4">
        <v>698</v>
      </c>
      <c r="M7064" s="4" t="s">
        <v>21</v>
      </c>
      <c r="N7064" s="4" t="str" cm="1">
        <f t="array" ref="N7064">_xlfn.SWITCH(E7064,"Delhi","North","Chennai","South","Hyderabad","South","Mumbai","Central","Bangalore","South")</f>
        <v>South</v>
      </c>
      <c r="O7064" s="12">
        <v>57770.64</v>
      </c>
      <c r="P7064" s="4">
        <f>Table1[[#This Row],[Delivery_Date]]-Table1[[#This Row],[Order_Date]]</f>
        <v>12</v>
      </c>
      <c r="Q7064" s="4" t="str">
        <f>IF(Table1[[#This Row],[Delivery delay days]]&gt;5,"delay","on time")</f>
        <v>delay</v>
      </c>
      <c r="R7064" s="10">
        <f>DATEVALUE(Table1[[#This Row],[Delivery_Date]])</f>
        <v>45230</v>
      </c>
      <c r="S7064" s="10">
        <f>DATEVALUE(Table1[[#This Row],[Order_Date]])</f>
        <v>45218</v>
      </c>
      <c r="T7064" s="4" t="str" cm="1">
        <f t="array" ref="T7064">_xlfn.IFS(Table1[[#This Row],[Inventory_Level]]&lt;=200,"low",Table1[[#This Row],[Inventory_Level]]&gt;=700,"high",Table1[[#This Row],[Inventory_Level]]&gt;200,"medium")</f>
        <v>medium</v>
      </c>
    </row>
    <row r="7065" spans="1:20" x14ac:dyDescent="0.35">
      <c r="A7065" s="4">
        <v>7064</v>
      </c>
      <c r="B7065" s="4" t="s">
        <v>15</v>
      </c>
      <c r="C7065" s="4" t="s">
        <v>38</v>
      </c>
      <c r="D7065" s="4" t="s">
        <v>45</v>
      </c>
      <c r="E7065" s="4" t="s">
        <v>46</v>
      </c>
      <c r="F7065" s="10" t="s">
        <v>68</v>
      </c>
      <c r="G7065" s="11" t="s">
        <v>255</v>
      </c>
      <c r="H7065" s="4">
        <v>97</v>
      </c>
      <c r="I7065" s="12">
        <v>8206.92</v>
      </c>
      <c r="J7065" s="12">
        <v>796071.24</v>
      </c>
      <c r="K7065" s="12">
        <v>1230.32</v>
      </c>
      <c r="L7065" s="4">
        <v>811</v>
      </c>
      <c r="M7065" s="4" t="s">
        <v>21</v>
      </c>
      <c r="N7065" s="4" t="str" cm="1">
        <f t="array" ref="N7065">_xlfn.SWITCH(E7065,"Delhi","North","Chennai","South","Hyderabad","South","Mumbai","Central","Bangalore","South")</f>
        <v>South</v>
      </c>
      <c r="O7065" s="12">
        <v>105566.11</v>
      </c>
      <c r="P7065" s="4">
        <f>Table1[[#This Row],[Delivery_Date]]-Table1[[#This Row],[Order_Date]]</f>
        <v>7</v>
      </c>
      <c r="Q7065" s="4" t="str">
        <f>IF(Table1[[#This Row],[Delivery delay days]]&gt;5,"delay","on time")</f>
        <v>delay</v>
      </c>
      <c r="R7065" s="10">
        <f>DATEVALUE(Table1[[#This Row],[Delivery_Date]])</f>
        <v>44934</v>
      </c>
      <c r="S7065" s="10">
        <f>DATEVALUE(Table1[[#This Row],[Order_Date]])</f>
        <v>44927</v>
      </c>
      <c r="T7065" s="4" t="str" cm="1">
        <f t="array" ref="T7065">_xlfn.IFS(Table1[[#This Row],[Inventory_Level]]&lt;=200,"low",Table1[[#This Row],[Inventory_Level]]&gt;=700,"high",Table1[[#This Row],[Inventory_Level]]&gt;200,"medium")</f>
        <v>high</v>
      </c>
    </row>
    <row r="7066" spans="1:20" x14ac:dyDescent="0.35">
      <c r="A7066" s="4">
        <v>7065</v>
      </c>
      <c r="B7066" s="4" t="s">
        <v>15</v>
      </c>
      <c r="C7066" s="4" t="s">
        <v>16</v>
      </c>
      <c r="D7066" s="4" t="s">
        <v>39</v>
      </c>
      <c r="E7066" s="4" t="s">
        <v>60</v>
      </c>
      <c r="F7066" s="10" t="s">
        <v>307</v>
      </c>
      <c r="G7066" s="11" t="s">
        <v>236</v>
      </c>
      <c r="H7066" s="4">
        <v>13</v>
      </c>
      <c r="I7066" s="12">
        <v>22522.02</v>
      </c>
      <c r="J7066" s="12">
        <v>292786.26</v>
      </c>
      <c r="K7066" s="12">
        <v>2647.75</v>
      </c>
      <c r="L7066" s="4">
        <v>291</v>
      </c>
      <c r="M7066" s="4" t="s">
        <v>35</v>
      </c>
      <c r="N7066" s="4" t="str" cm="1">
        <f t="array" ref="N7066">_xlfn.SWITCH(E7066,"Delhi","North","Chennai","South","Hyderabad","South","Mumbai","Central","Bangalore","South")</f>
        <v>South</v>
      </c>
      <c r="O7066" s="12">
        <v>50052.01</v>
      </c>
      <c r="P7066" s="4">
        <f>Table1[[#This Row],[Delivery_Date]]-Table1[[#This Row],[Order_Date]]</f>
        <v>7</v>
      </c>
      <c r="Q7066" s="4" t="str">
        <f>IF(Table1[[#This Row],[Delivery delay days]]&gt;5,"delay","on time")</f>
        <v>delay</v>
      </c>
      <c r="R7066" s="10">
        <f>DATEVALUE(Table1[[#This Row],[Delivery_Date]])</f>
        <v>45290</v>
      </c>
      <c r="S7066" s="10">
        <f>DATEVALUE(Table1[[#This Row],[Order_Date]])</f>
        <v>45283</v>
      </c>
      <c r="T7066" s="4" t="str" cm="1">
        <f t="array" ref="T7066">_xlfn.IFS(Table1[[#This Row],[Inventory_Level]]&lt;=200,"low",Table1[[#This Row],[Inventory_Level]]&gt;=700,"high",Table1[[#This Row],[Inventory_Level]]&gt;200,"medium")</f>
        <v>medium</v>
      </c>
    </row>
    <row r="7067" spans="1:20" x14ac:dyDescent="0.35">
      <c r="A7067" s="4">
        <v>7066</v>
      </c>
      <c r="B7067" s="4" t="s">
        <v>23</v>
      </c>
      <c r="C7067" s="4" t="s">
        <v>38</v>
      </c>
      <c r="D7067" s="4" t="s">
        <v>25</v>
      </c>
      <c r="E7067" s="4" t="s">
        <v>18</v>
      </c>
      <c r="F7067" s="10" t="s">
        <v>211</v>
      </c>
      <c r="G7067" s="11" t="s">
        <v>249</v>
      </c>
      <c r="H7067" s="4">
        <v>65</v>
      </c>
      <c r="I7067" s="12">
        <v>9527.99</v>
      </c>
      <c r="J7067" s="12">
        <v>619319.35</v>
      </c>
      <c r="K7067" s="12">
        <v>2654.49</v>
      </c>
      <c r="L7067" s="4">
        <v>164</v>
      </c>
      <c r="M7067" s="4" t="s">
        <v>21</v>
      </c>
      <c r="N7067" s="4" t="str" cm="1">
        <f t="array" ref="N7067">_xlfn.SWITCH(E7067,"Delhi","North","Chennai","South","Hyderabad","South","Mumbai","Central","Bangalore","South")</f>
        <v>North</v>
      </c>
      <c r="O7067" s="12">
        <v>144535.99</v>
      </c>
      <c r="P7067" s="4">
        <f>Table1[[#This Row],[Delivery_Date]]-Table1[[#This Row],[Order_Date]]</f>
        <v>1</v>
      </c>
      <c r="Q7067" s="4" t="str">
        <f>IF(Table1[[#This Row],[Delivery delay days]]&gt;5,"delay","on time")</f>
        <v>on time</v>
      </c>
      <c r="R7067" s="10">
        <f>DATEVALUE(Table1[[#This Row],[Delivery_Date]])</f>
        <v>45021</v>
      </c>
      <c r="S7067" s="10">
        <f>DATEVALUE(Table1[[#This Row],[Order_Date]])</f>
        <v>45020</v>
      </c>
      <c r="T7067" s="4" t="str" cm="1">
        <f t="array" ref="T7067">_xlfn.IFS(Table1[[#This Row],[Inventory_Level]]&lt;=200,"low",Table1[[#This Row],[Inventory_Level]]&gt;=700,"high",Table1[[#This Row],[Inventory_Level]]&gt;200,"medium")</f>
        <v>low</v>
      </c>
    </row>
    <row r="7068" spans="1:20" x14ac:dyDescent="0.35">
      <c r="A7068" s="4">
        <v>7067</v>
      </c>
      <c r="B7068" s="4" t="s">
        <v>59</v>
      </c>
      <c r="C7068" s="4" t="s">
        <v>24</v>
      </c>
      <c r="D7068" s="4" t="s">
        <v>45</v>
      </c>
      <c r="E7068" s="4" t="s">
        <v>60</v>
      </c>
      <c r="F7068" s="10" t="s">
        <v>254</v>
      </c>
      <c r="G7068" s="11" t="s">
        <v>163</v>
      </c>
      <c r="H7068" s="4">
        <v>9</v>
      </c>
      <c r="I7068" s="12">
        <v>7767.55</v>
      </c>
      <c r="J7068" s="12">
        <v>69907.95</v>
      </c>
      <c r="K7068" s="12">
        <v>1829.48</v>
      </c>
      <c r="L7068" s="4">
        <v>516</v>
      </c>
      <c r="M7068" s="4" t="s">
        <v>42</v>
      </c>
      <c r="N7068" s="4" t="str" cm="1">
        <f t="array" ref="N7068">_xlfn.SWITCH(E7068,"Delhi","North","Chennai","South","Hyderabad","South","Mumbai","Central","Bangalore","South")</f>
        <v>South</v>
      </c>
      <c r="O7068" s="12">
        <v>6943.47</v>
      </c>
      <c r="P7068" s="4">
        <f>Table1[[#This Row],[Delivery_Date]]-Table1[[#This Row],[Order_Date]]</f>
        <v>7</v>
      </c>
      <c r="Q7068" s="4" t="str">
        <f>IF(Table1[[#This Row],[Delivery delay days]]&gt;5,"delay","on time")</f>
        <v>delay</v>
      </c>
      <c r="R7068" s="10">
        <f>DATEVALUE(Table1[[#This Row],[Delivery_Date]])</f>
        <v>45224</v>
      </c>
      <c r="S7068" s="10">
        <f>DATEVALUE(Table1[[#This Row],[Order_Date]])</f>
        <v>45217</v>
      </c>
      <c r="T7068" s="4" t="str" cm="1">
        <f t="array" ref="T7068">_xlfn.IFS(Table1[[#This Row],[Inventory_Level]]&lt;=200,"low",Table1[[#This Row],[Inventory_Level]]&gt;=700,"high",Table1[[#This Row],[Inventory_Level]]&gt;200,"medium")</f>
        <v>medium</v>
      </c>
    </row>
    <row r="7069" spans="1:20" x14ac:dyDescent="0.35">
      <c r="A7069" s="4">
        <v>7068</v>
      </c>
      <c r="B7069" s="4" t="s">
        <v>15</v>
      </c>
      <c r="C7069" s="4" t="s">
        <v>16</v>
      </c>
      <c r="D7069" s="4" t="s">
        <v>39</v>
      </c>
      <c r="E7069" s="4" t="s">
        <v>60</v>
      </c>
      <c r="F7069" s="10" t="s">
        <v>187</v>
      </c>
      <c r="G7069" s="11" t="s">
        <v>387</v>
      </c>
      <c r="H7069" s="4">
        <v>13</v>
      </c>
      <c r="I7069" s="12">
        <v>33566.54</v>
      </c>
      <c r="J7069" s="12">
        <v>436365.02</v>
      </c>
      <c r="K7069" s="12">
        <v>4410.8100000000004</v>
      </c>
      <c r="L7069" s="4">
        <v>558</v>
      </c>
      <c r="M7069" s="4" t="s">
        <v>35</v>
      </c>
      <c r="N7069" s="4" t="str" cm="1">
        <f t="array" ref="N7069">_xlfn.SWITCH(E7069,"Delhi","North","Chennai","South","Hyderabad","South","Mumbai","Central","Bangalore","South")</f>
        <v>South</v>
      </c>
      <c r="O7069" s="12">
        <v>71287.509999999995</v>
      </c>
      <c r="P7069" s="4">
        <f>Table1[[#This Row],[Delivery_Date]]-Table1[[#This Row],[Order_Date]]</f>
        <v>15</v>
      </c>
      <c r="Q7069" s="4" t="str">
        <f>IF(Table1[[#This Row],[Delivery delay days]]&gt;5,"delay","on time")</f>
        <v>delay</v>
      </c>
      <c r="R7069" s="10">
        <f>DATEVALUE(Table1[[#This Row],[Delivery_Date]])</f>
        <v>45018</v>
      </c>
      <c r="S7069" s="10">
        <f>DATEVALUE(Table1[[#This Row],[Order_Date]])</f>
        <v>45003</v>
      </c>
      <c r="T7069" s="4" t="str" cm="1">
        <f t="array" ref="T7069">_xlfn.IFS(Table1[[#This Row],[Inventory_Level]]&lt;=200,"low",Table1[[#This Row],[Inventory_Level]]&gt;=700,"high",Table1[[#This Row],[Inventory_Level]]&gt;200,"medium")</f>
        <v>medium</v>
      </c>
    </row>
    <row r="7070" spans="1:20" x14ac:dyDescent="0.35">
      <c r="A7070" s="4">
        <v>7069</v>
      </c>
      <c r="B7070" s="4" t="s">
        <v>37</v>
      </c>
      <c r="C7070" s="4" t="s">
        <v>38</v>
      </c>
      <c r="D7070" s="4" t="s">
        <v>45</v>
      </c>
      <c r="E7070" s="4" t="s">
        <v>60</v>
      </c>
      <c r="F7070" s="10" t="s">
        <v>318</v>
      </c>
      <c r="G7070" s="11" t="s">
        <v>125</v>
      </c>
      <c r="H7070" s="4">
        <v>67</v>
      </c>
      <c r="I7070" s="12">
        <v>25891.75</v>
      </c>
      <c r="J7070" s="12">
        <v>1734747.25</v>
      </c>
      <c r="K7070" s="12">
        <v>4005.86</v>
      </c>
      <c r="L7070" s="4">
        <v>626</v>
      </c>
      <c r="M7070" s="4" t="s">
        <v>29</v>
      </c>
      <c r="N7070" s="4" t="str" cm="1">
        <f t="array" ref="N7070">_xlfn.SWITCH(E7070,"Delhi","North","Chennai","South","Hyderabad","South","Mumbai","Central","Bangalore","South")</f>
        <v>South</v>
      </c>
      <c r="O7070" s="12">
        <v>116988.8</v>
      </c>
      <c r="P7070" s="4">
        <f>Table1[[#This Row],[Delivery_Date]]-Table1[[#This Row],[Order_Date]]</f>
        <v>10</v>
      </c>
      <c r="Q7070" s="4" t="str">
        <f>IF(Table1[[#This Row],[Delivery delay days]]&gt;5,"delay","on time")</f>
        <v>delay</v>
      </c>
      <c r="R7070" s="10">
        <f>DATEVALUE(Table1[[#This Row],[Delivery_Date]])</f>
        <v>45067</v>
      </c>
      <c r="S7070" s="10">
        <f>DATEVALUE(Table1[[#This Row],[Order_Date]])</f>
        <v>45057</v>
      </c>
      <c r="T7070" s="4" t="str" cm="1">
        <f t="array" ref="T7070">_xlfn.IFS(Table1[[#This Row],[Inventory_Level]]&lt;=200,"low",Table1[[#This Row],[Inventory_Level]]&gt;=700,"high",Table1[[#This Row],[Inventory_Level]]&gt;200,"medium")</f>
        <v>medium</v>
      </c>
    </row>
    <row r="7071" spans="1:20" x14ac:dyDescent="0.35">
      <c r="A7071" s="4">
        <v>7070</v>
      </c>
      <c r="B7071" s="4" t="s">
        <v>15</v>
      </c>
      <c r="C7071" s="4" t="s">
        <v>24</v>
      </c>
      <c r="D7071" s="4" t="s">
        <v>39</v>
      </c>
      <c r="E7071" s="4" t="s">
        <v>18</v>
      </c>
      <c r="F7071" s="10" t="s">
        <v>342</v>
      </c>
      <c r="G7071" s="11" t="s">
        <v>335</v>
      </c>
      <c r="H7071" s="4">
        <v>85</v>
      </c>
      <c r="I7071" s="12">
        <v>35760.51</v>
      </c>
      <c r="J7071" s="12">
        <v>3039643.35</v>
      </c>
      <c r="K7071" s="12">
        <v>1349.42</v>
      </c>
      <c r="L7071" s="4">
        <v>555</v>
      </c>
      <c r="M7071" s="4" t="s">
        <v>42</v>
      </c>
      <c r="N7071" s="4" t="str" cm="1">
        <f t="array" ref="N7071">_xlfn.SWITCH(E7071,"Delhi","North","Chennai","South","Hyderabad","South","Mumbai","Central","Bangalore","South")</f>
        <v>North</v>
      </c>
      <c r="O7071" s="12">
        <v>634606.74</v>
      </c>
      <c r="P7071" s="4">
        <f>Table1[[#This Row],[Delivery_Date]]-Table1[[#This Row],[Order_Date]]</f>
        <v>3</v>
      </c>
      <c r="Q7071" s="4" t="str">
        <f>IF(Table1[[#This Row],[Delivery delay days]]&gt;5,"delay","on time")</f>
        <v>on time</v>
      </c>
      <c r="R7071" s="10">
        <f>DATEVALUE(Table1[[#This Row],[Delivery_Date]])</f>
        <v>45189</v>
      </c>
      <c r="S7071" s="10">
        <f>DATEVALUE(Table1[[#This Row],[Order_Date]])</f>
        <v>45186</v>
      </c>
      <c r="T7071" s="4" t="str" cm="1">
        <f t="array" ref="T7071">_xlfn.IFS(Table1[[#This Row],[Inventory_Level]]&lt;=200,"low",Table1[[#This Row],[Inventory_Level]]&gt;=700,"high",Table1[[#This Row],[Inventory_Level]]&gt;200,"medium")</f>
        <v>medium</v>
      </c>
    </row>
    <row r="7072" spans="1:20" x14ac:dyDescent="0.35">
      <c r="A7072" s="4">
        <v>7071</v>
      </c>
      <c r="B7072" s="4" t="s">
        <v>23</v>
      </c>
      <c r="C7072" s="4" t="s">
        <v>16</v>
      </c>
      <c r="D7072" s="4" t="s">
        <v>17</v>
      </c>
      <c r="E7072" s="4" t="s">
        <v>18</v>
      </c>
      <c r="F7072" s="10" t="s">
        <v>231</v>
      </c>
      <c r="G7072" s="11" t="s">
        <v>40</v>
      </c>
      <c r="H7072" s="4">
        <v>54</v>
      </c>
      <c r="I7072" s="12">
        <v>6281.47</v>
      </c>
      <c r="J7072" s="12">
        <v>339199.38</v>
      </c>
      <c r="K7072" s="12">
        <v>600.65</v>
      </c>
      <c r="L7072" s="4">
        <v>957</v>
      </c>
      <c r="M7072" s="4" t="s">
        <v>21</v>
      </c>
      <c r="N7072" s="4" t="str" cm="1">
        <f t="array" ref="N7072">_xlfn.SWITCH(E7072,"Delhi","North","Chennai","South","Hyderabad","South","Mumbai","Central","Bangalore","South")</f>
        <v>North</v>
      </c>
      <c r="O7072" s="12">
        <v>53223.72</v>
      </c>
      <c r="P7072" s="4">
        <f>Table1[[#This Row],[Delivery_Date]]-Table1[[#This Row],[Order_Date]]</f>
        <v>11</v>
      </c>
      <c r="Q7072" s="4" t="str">
        <f>IF(Table1[[#This Row],[Delivery delay days]]&gt;5,"delay","on time")</f>
        <v>delay</v>
      </c>
      <c r="R7072" s="10">
        <f>DATEVALUE(Table1[[#This Row],[Delivery_Date]])</f>
        <v>45033</v>
      </c>
      <c r="S7072" s="10">
        <f>DATEVALUE(Table1[[#This Row],[Order_Date]])</f>
        <v>45022</v>
      </c>
      <c r="T7072" s="4" t="str" cm="1">
        <f t="array" ref="T7072">_xlfn.IFS(Table1[[#This Row],[Inventory_Level]]&lt;=200,"low",Table1[[#This Row],[Inventory_Level]]&gt;=700,"high",Table1[[#This Row],[Inventory_Level]]&gt;200,"medium")</f>
        <v>high</v>
      </c>
    </row>
    <row r="7073" spans="1:20" x14ac:dyDescent="0.35">
      <c r="A7073" s="4">
        <v>7072</v>
      </c>
      <c r="B7073" s="4" t="s">
        <v>65</v>
      </c>
      <c r="C7073" s="4" t="s">
        <v>16</v>
      </c>
      <c r="D7073" s="4" t="s">
        <v>17</v>
      </c>
      <c r="E7073" s="4" t="s">
        <v>26</v>
      </c>
      <c r="F7073" s="10" t="s">
        <v>96</v>
      </c>
      <c r="G7073" s="11" t="s">
        <v>280</v>
      </c>
      <c r="H7073" s="4">
        <v>58</v>
      </c>
      <c r="I7073" s="12">
        <v>46803.58</v>
      </c>
      <c r="J7073" s="12">
        <v>2714607.64</v>
      </c>
      <c r="K7073" s="12">
        <v>4383.3500000000004</v>
      </c>
      <c r="L7073" s="4">
        <v>388</v>
      </c>
      <c r="M7073" s="4" t="s">
        <v>35</v>
      </c>
      <c r="N7073" s="4" t="str" cm="1">
        <f t="array" ref="N7073">_xlfn.SWITCH(E7073,"Delhi","North","Chennai","South","Hyderabad","South","Mumbai","Central","Bangalore","South")</f>
        <v>South</v>
      </c>
      <c r="O7073" s="12">
        <v>146780.07</v>
      </c>
      <c r="P7073" s="4">
        <f>Table1[[#This Row],[Delivery_Date]]-Table1[[#This Row],[Order_Date]]</f>
        <v>11</v>
      </c>
      <c r="Q7073" s="4" t="str">
        <f>IF(Table1[[#This Row],[Delivery delay days]]&gt;5,"delay","on time")</f>
        <v>delay</v>
      </c>
      <c r="R7073" s="10">
        <f>DATEVALUE(Table1[[#This Row],[Delivery_Date]])</f>
        <v>45267</v>
      </c>
      <c r="S7073" s="10">
        <f>DATEVALUE(Table1[[#This Row],[Order_Date]])</f>
        <v>45256</v>
      </c>
      <c r="T7073" s="4" t="str" cm="1">
        <f t="array" ref="T7073">_xlfn.IFS(Table1[[#This Row],[Inventory_Level]]&lt;=200,"low",Table1[[#This Row],[Inventory_Level]]&gt;=700,"high",Table1[[#This Row],[Inventory_Level]]&gt;200,"medium")</f>
        <v>medium</v>
      </c>
    </row>
    <row r="7074" spans="1:20" x14ac:dyDescent="0.35">
      <c r="A7074" s="4">
        <v>7073</v>
      </c>
      <c r="B7074" s="4" t="s">
        <v>51</v>
      </c>
      <c r="C7074" s="4" t="s">
        <v>38</v>
      </c>
      <c r="D7074" s="4" t="s">
        <v>32</v>
      </c>
      <c r="E7074" s="4" t="s">
        <v>18</v>
      </c>
      <c r="F7074" s="10" t="s">
        <v>54</v>
      </c>
      <c r="G7074" s="11" t="s">
        <v>73</v>
      </c>
      <c r="H7074" s="4">
        <v>21</v>
      </c>
      <c r="I7074" s="12">
        <v>10160.17</v>
      </c>
      <c r="J7074" s="12">
        <v>213363.57</v>
      </c>
      <c r="K7074" s="12">
        <v>260.68</v>
      </c>
      <c r="L7074" s="4">
        <v>852</v>
      </c>
      <c r="M7074" s="4" t="s">
        <v>42</v>
      </c>
      <c r="N7074" s="4" t="str" cm="1">
        <f t="array" ref="N7074">_xlfn.SWITCH(E7074,"Delhi","North","Chennai","South","Hyderabad","South","Mumbai","Central","Bangalore","South")</f>
        <v>North</v>
      </c>
      <c r="O7074" s="12">
        <v>34516.35</v>
      </c>
      <c r="P7074" s="4">
        <f>Table1[[#This Row],[Delivery_Date]]-Table1[[#This Row],[Order_Date]]</f>
        <v>8</v>
      </c>
      <c r="Q7074" s="4" t="str">
        <f>IF(Table1[[#This Row],[Delivery delay days]]&gt;5,"delay","on time")</f>
        <v>delay</v>
      </c>
      <c r="R7074" s="10">
        <f>DATEVALUE(Table1[[#This Row],[Delivery_Date]])</f>
        <v>45220</v>
      </c>
      <c r="S7074" s="10">
        <f>DATEVALUE(Table1[[#This Row],[Order_Date]])</f>
        <v>45212</v>
      </c>
      <c r="T7074" s="4" t="str" cm="1">
        <f t="array" ref="T7074">_xlfn.IFS(Table1[[#This Row],[Inventory_Level]]&lt;=200,"low",Table1[[#This Row],[Inventory_Level]]&gt;=700,"high",Table1[[#This Row],[Inventory_Level]]&gt;200,"medium")</f>
        <v>high</v>
      </c>
    </row>
    <row r="7075" spans="1:20" x14ac:dyDescent="0.35">
      <c r="A7075" s="4">
        <v>7074</v>
      </c>
      <c r="B7075" s="4" t="s">
        <v>65</v>
      </c>
      <c r="C7075" s="4" t="s">
        <v>38</v>
      </c>
      <c r="D7075" s="4" t="s">
        <v>32</v>
      </c>
      <c r="E7075" s="4" t="s">
        <v>26</v>
      </c>
      <c r="F7075" s="10" t="s">
        <v>416</v>
      </c>
      <c r="G7075" s="11" t="s">
        <v>57</v>
      </c>
      <c r="H7075" s="4">
        <v>34</v>
      </c>
      <c r="I7075" s="12">
        <v>41170.97</v>
      </c>
      <c r="J7075" s="12">
        <v>1399812.98</v>
      </c>
      <c r="K7075" s="12">
        <v>361.5</v>
      </c>
      <c r="L7075" s="4">
        <v>98</v>
      </c>
      <c r="M7075" s="4" t="s">
        <v>42</v>
      </c>
      <c r="N7075" s="4" t="str" cm="1">
        <f t="array" ref="N7075">_xlfn.SWITCH(E7075,"Delhi","North","Chennai","South","Hyderabad","South","Mumbai","Central","Bangalore","South")</f>
        <v>South</v>
      </c>
      <c r="O7075" s="12">
        <v>128206.19</v>
      </c>
      <c r="P7075" s="4">
        <f>Table1[[#This Row],[Delivery_Date]]-Table1[[#This Row],[Order_Date]]</f>
        <v>11</v>
      </c>
      <c r="Q7075" s="4" t="str">
        <f>IF(Table1[[#This Row],[Delivery delay days]]&gt;5,"delay","on time")</f>
        <v>delay</v>
      </c>
      <c r="R7075" s="10">
        <f>DATEVALUE(Table1[[#This Row],[Delivery_Date]])</f>
        <v>45036</v>
      </c>
      <c r="S7075" s="10">
        <f>DATEVALUE(Table1[[#This Row],[Order_Date]])</f>
        <v>45025</v>
      </c>
      <c r="T7075" s="4" t="str" cm="1">
        <f t="array" ref="T7075">_xlfn.IFS(Table1[[#This Row],[Inventory_Level]]&lt;=200,"low",Table1[[#This Row],[Inventory_Level]]&gt;=700,"high",Table1[[#This Row],[Inventory_Level]]&gt;200,"medium")</f>
        <v>low</v>
      </c>
    </row>
    <row r="7076" spans="1:20" x14ac:dyDescent="0.35">
      <c r="A7076" s="4">
        <v>7075</v>
      </c>
      <c r="B7076" s="4" t="s">
        <v>51</v>
      </c>
      <c r="C7076" s="4" t="s">
        <v>38</v>
      </c>
      <c r="D7076" s="4" t="s">
        <v>45</v>
      </c>
      <c r="E7076" s="4" t="s">
        <v>18</v>
      </c>
      <c r="F7076" s="10" t="s">
        <v>92</v>
      </c>
      <c r="G7076" s="11" t="s">
        <v>172</v>
      </c>
      <c r="H7076" s="4">
        <v>24</v>
      </c>
      <c r="I7076" s="12">
        <v>2413.98</v>
      </c>
      <c r="J7076" s="12">
        <v>57935.519999999997</v>
      </c>
      <c r="K7076" s="12">
        <v>1873.53</v>
      </c>
      <c r="L7076" s="4">
        <v>969</v>
      </c>
      <c r="M7076" s="4" t="s">
        <v>29</v>
      </c>
      <c r="N7076" s="4" t="str" cm="1">
        <f t="array" ref="N7076">_xlfn.SWITCH(E7076,"Delhi","North","Chennai","South","Hyderabad","South","Mumbai","Central","Bangalore","South")</f>
        <v>North</v>
      </c>
      <c r="O7076" s="12">
        <v>5373.72</v>
      </c>
      <c r="P7076" s="4">
        <f>Table1[[#This Row],[Delivery_Date]]-Table1[[#This Row],[Order_Date]]</f>
        <v>9</v>
      </c>
      <c r="Q7076" s="4" t="str">
        <f>IF(Table1[[#This Row],[Delivery delay days]]&gt;5,"delay","on time")</f>
        <v>delay</v>
      </c>
      <c r="R7076" s="10">
        <f>DATEVALUE(Table1[[#This Row],[Delivery_Date]])</f>
        <v>45176</v>
      </c>
      <c r="S7076" s="10">
        <f>DATEVALUE(Table1[[#This Row],[Order_Date]])</f>
        <v>45167</v>
      </c>
      <c r="T7076" s="4" t="str" cm="1">
        <f t="array" ref="T7076">_xlfn.IFS(Table1[[#This Row],[Inventory_Level]]&lt;=200,"low",Table1[[#This Row],[Inventory_Level]]&gt;=700,"high",Table1[[#This Row],[Inventory_Level]]&gt;200,"medium")</f>
        <v>high</v>
      </c>
    </row>
    <row r="7077" spans="1:20" x14ac:dyDescent="0.35">
      <c r="A7077" s="4">
        <v>7076</v>
      </c>
      <c r="B7077" s="4" t="s">
        <v>37</v>
      </c>
      <c r="C7077" s="4" t="s">
        <v>24</v>
      </c>
      <c r="D7077" s="4" t="s">
        <v>25</v>
      </c>
      <c r="E7077" s="4" t="s">
        <v>46</v>
      </c>
      <c r="F7077" s="10" t="s">
        <v>342</v>
      </c>
      <c r="G7077" s="11" t="s">
        <v>232</v>
      </c>
      <c r="H7077" s="4">
        <v>13</v>
      </c>
      <c r="I7077" s="12">
        <v>29120.76</v>
      </c>
      <c r="J7077" s="12">
        <v>378569.88</v>
      </c>
      <c r="K7077" s="12">
        <v>515.54</v>
      </c>
      <c r="L7077" s="4">
        <v>375</v>
      </c>
      <c r="M7077" s="4" t="s">
        <v>29</v>
      </c>
      <c r="N7077" s="4" t="str" cm="1">
        <f t="array" ref="N7077">_xlfn.SWITCH(E7077,"Delhi","North","Chennai","South","Hyderabad","South","Mumbai","Central","Bangalore","South")</f>
        <v>South</v>
      </c>
      <c r="O7077" s="12">
        <v>43026.49</v>
      </c>
      <c r="P7077" s="4">
        <f>Table1[[#This Row],[Delivery_Date]]-Table1[[#This Row],[Order_Date]]</f>
        <v>6</v>
      </c>
      <c r="Q7077" s="4" t="str">
        <f>IF(Table1[[#This Row],[Delivery delay days]]&gt;5,"delay","on time")</f>
        <v>delay</v>
      </c>
      <c r="R7077" s="10">
        <f>DATEVALUE(Table1[[#This Row],[Delivery_Date]])</f>
        <v>45192</v>
      </c>
      <c r="S7077" s="10">
        <f>DATEVALUE(Table1[[#This Row],[Order_Date]])</f>
        <v>45186</v>
      </c>
      <c r="T7077" s="4" t="str" cm="1">
        <f t="array" ref="T7077">_xlfn.IFS(Table1[[#This Row],[Inventory_Level]]&lt;=200,"low",Table1[[#This Row],[Inventory_Level]]&gt;=700,"high",Table1[[#This Row],[Inventory_Level]]&gt;200,"medium")</f>
        <v>medium</v>
      </c>
    </row>
    <row r="7078" spans="1:20" x14ac:dyDescent="0.35">
      <c r="A7078" s="4">
        <v>7077</v>
      </c>
      <c r="B7078" s="4" t="s">
        <v>31</v>
      </c>
      <c r="C7078" s="4" t="s">
        <v>38</v>
      </c>
      <c r="D7078" s="4" t="s">
        <v>39</v>
      </c>
      <c r="E7078" s="4" t="s">
        <v>52</v>
      </c>
      <c r="F7078" s="10" t="s">
        <v>218</v>
      </c>
      <c r="G7078" s="11" t="s">
        <v>114</v>
      </c>
      <c r="H7078" s="4">
        <v>33</v>
      </c>
      <c r="I7078" s="12">
        <v>28397</v>
      </c>
      <c r="J7078" s="12">
        <v>937101</v>
      </c>
      <c r="K7078" s="12">
        <v>1671.8</v>
      </c>
      <c r="L7078" s="4">
        <v>760</v>
      </c>
      <c r="M7078" s="4" t="s">
        <v>35</v>
      </c>
      <c r="N7078" s="4" t="str" cm="1">
        <f t="array" ref="N7078">_xlfn.SWITCH(E7078,"Delhi","North","Chennai","South","Hyderabad","South","Mumbai","Central","Bangalore","South")</f>
        <v>Central</v>
      </c>
      <c r="O7078" s="12">
        <v>67517.64</v>
      </c>
      <c r="P7078" s="4">
        <f>Table1[[#This Row],[Delivery_Date]]-Table1[[#This Row],[Order_Date]]</f>
        <v>13</v>
      </c>
      <c r="Q7078" s="4" t="str">
        <f>IF(Table1[[#This Row],[Delivery delay days]]&gt;5,"delay","on time")</f>
        <v>delay</v>
      </c>
      <c r="R7078" s="10">
        <f>DATEVALUE(Table1[[#This Row],[Delivery_Date]])</f>
        <v>45236</v>
      </c>
      <c r="S7078" s="10">
        <f>DATEVALUE(Table1[[#This Row],[Order_Date]])</f>
        <v>45223</v>
      </c>
      <c r="T7078" s="4" t="str" cm="1">
        <f t="array" ref="T7078">_xlfn.IFS(Table1[[#This Row],[Inventory_Level]]&lt;=200,"low",Table1[[#This Row],[Inventory_Level]]&gt;=700,"high",Table1[[#This Row],[Inventory_Level]]&gt;200,"medium")</f>
        <v>high</v>
      </c>
    </row>
    <row r="7079" spans="1:20" x14ac:dyDescent="0.35">
      <c r="A7079" s="4">
        <v>7078</v>
      </c>
      <c r="B7079" s="4" t="s">
        <v>31</v>
      </c>
      <c r="C7079" s="4" t="s">
        <v>38</v>
      </c>
      <c r="D7079" s="4" t="s">
        <v>39</v>
      </c>
      <c r="E7079" s="4" t="s">
        <v>26</v>
      </c>
      <c r="F7079" s="10" t="s">
        <v>159</v>
      </c>
      <c r="G7079" s="11" t="s">
        <v>129</v>
      </c>
      <c r="H7079" s="4">
        <v>73</v>
      </c>
      <c r="I7079" s="12">
        <v>24983.43</v>
      </c>
      <c r="J7079" s="12">
        <v>1823790.39</v>
      </c>
      <c r="K7079" s="12">
        <v>2557.0700000000002</v>
      </c>
      <c r="L7079" s="4">
        <v>959</v>
      </c>
      <c r="M7079" s="4" t="s">
        <v>35</v>
      </c>
      <c r="N7079" s="4" t="str" cm="1">
        <f t="array" ref="N7079">_xlfn.SWITCH(E7079,"Delhi","North","Chennai","South","Hyderabad","South","Mumbai","Central","Bangalore","South")</f>
        <v>South</v>
      </c>
      <c r="O7079" s="12">
        <v>136668.10999999999</v>
      </c>
      <c r="P7079" s="4">
        <f>Table1[[#This Row],[Delivery_Date]]-Table1[[#This Row],[Order_Date]]</f>
        <v>4</v>
      </c>
      <c r="Q7079" s="4" t="str">
        <f>IF(Table1[[#This Row],[Delivery delay days]]&gt;5,"delay","on time")</f>
        <v>on time</v>
      </c>
      <c r="R7079" s="10">
        <f>DATEVALUE(Table1[[#This Row],[Delivery_Date]])</f>
        <v>45168</v>
      </c>
      <c r="S7079" s="10">
        <f>DATEVALUE(Table1[[#This Row],[Order_Date]])</f>
        <v>45164</v>
      </c>
      <c r="T7079" s="4" t="str" cm="1">
        <f t="array" ref="T7079">_xlfn.IFS(Table1[[#This Row],[Inventory_Level]]&lt;=200,"low",Table1[[#This Row],[Inventory_Level]]&gt;=700,"high",Table1[[#This Row],[Inventory_Level]]&gt;200,"medium")</f>
        <v>high</v>
      </c>
    </row>
    <row r="7080" spans="1:20" x14ac:dyDescent="0.35">
      <c r="A7080" s="4">
        <v>7079</v>
      </c>
      <c r="B7080" s="4" t="s">
        <v>51</v>
      </c>
      <c r="C7080" s="4" t="s">
        <v>24</v>
      </c>
      <c r="D7080" s="4" t="s">
        <v>32</v>
      </c>
      <c r="E7080" s="4" t="s">
        <v>46</v>
      </c>
      <c r="F7080" s="10" t="s">
        <v>226</v>
      </c>
      <c r="G7080" s="11" t="s">
        <v>387</v>
      </c>
      <c r="H7080" s="4">
        <v>83</v>
      </c>
      <c r="I7080" s="12">
        <v>2575.04</v>
      </c>
      <c r="J7080" s="12">
        <v>213728.32</v>
      </c>
      <c r="K7080" s="12">
        <v>3733.81</v>
      </c>
      <c r="L7080" s="4">
        <v>926</v>
      </c>
      <c r="M7080" s="4" t="s">
        <v>35</v>
      </c>
      <c r="N7080" s="4" t="str" cm="1">
        <f t="array" ref="N7080">_xlfn.SWITCH(E7080,"Delhi","North","Chennai","South","Hyderabad","South","Mumbai","Central","Bangalore","South")</f>
        <v>South</v>
      </c>
      <c r="O7080" s="12">
        <v>24422.42</v>
      </c>
      <c r="P7080" s="4">
        <f>Table1[[#This Row],[Delivery_Date]]-Table1[[#This Row],[Order_Date]]</f>
        <v>13</v>
      </c>
      <c r="Q7080" s="4" t="str">
        <f>IF(Table1[[#This Row],[Delivery delay days]]&gt;5,"delay","on time")</f>
        <v>delay</v>
      </c>
      <c r="R7080" s="10">
        <f>DATEVALUE(Table1[[#This Row],[Delivery_Date]])</f>
        <v>45018</v>
      </c>
      <c r="S7080" s="10">
        <f>DATEVALUE(Table1[[#This Row],[Order_Date]])</f>
        <v>45005</v>
      </c>
      <c r="T7080" s="4" t="str" cm="1">
        <f t="array" ref="T7080">_xlfn.IFS(Table1[[#This Row],[Inventory_Level]]&lt;=200,"low",Table1[[#This Row],[Inventory_Level]]&gt;=700,"high",Table1[[#This Row],[Inventory_Level]]&gt;200,"medium")</f>
        <v>high</v>
      </c>
    </row>
    <row r="7081" spans="1:20" x14ac:dyDescent="0.35">
      <c r="A7081" s="4">
        <v>7080</v>
      </c>
      <c r="B7081" s="4" t="s">
        <v>65</v>
      </c>
      <c r="C7081" s="4" t="s">
        <v>24</v>
      </c>
      <c r="D7081" s="4" t="s">
        <v>45</v>
      </c>
      <c r="E7081" s="4" t="s">
        <v>18</v>
      </c>
      <c r="F7081" s="10" t="s">
        <v>296</v>
      </c>
      <c r="G7081" s="11" t="s">
        <v>379</v>
      </c>
      <c r="H7081" s="4">
        <v>19</v>
      </c>
      <c r="I7081" s="12">
        <v>5870.34</v>
      </c>
      <c r="J7081" s="12">
        <v>111536.46</v>
      </c>
      <c r="K7081" s="12">
        <v>2831.99</v>
      </c>
      <c r="L7081" s="4">
        <v>358</v>
      </c>
      <c r="M7081" s="4" t="s">
        <v>42</v>
      </c>
      <c r="N7081" s="4" t="str" cm="1">
        <f t="array" ref="N7081">_xlfn.SWITCH(E7081,"Delhi","North","Chennai","South","Hyderabad","South","Mumbai","Central","Bangalore","South")</f>
        <v>North</v>
      </c>
      <c r="O7081" s="12">
        <v>8198.32</v>
      </c>
      <c r="P7081" s="4">
        <f>Table1[[#This Row],[Delivery_Date]]-Table1[[#This Row],[Order_Date]]</f>
        <v>15</v>
      </c>
      <c r="Q7081" s="4" t="str">
        <f>IF(Table1[[#This Row],[Delivery delay days]]&gt;5,"delay","on time")</f>
        <v>delay</v>
      </c>
      <c r="R7081" s="10">
        <f>DATEVALUE(Table1[[#This Row],[Delivery_Date]])</f>
        <v>45099</v>
      </c>
      <c r="S7081" s="10">
        <f>DATEVALUE(Table1[[#This Row],[Order_Date]])</f>
        <v>45084</v>
      </c>
      <c r="T7081" s="4" t="str" cm="1">
        <f t="array" ref="T7081">_xlfn.IFS(Table1[[#This Row],[Inventory_Level]]&lt;=200,"low",Table1[[#This Row],[Inventory_Level]]&gt;=700,"high",Table1[[#This Row],[Inventory_Level]]&gt;200,"medium")</f>
        <v>medium</v>
      </c>
    </row>
    <row r="7082" spans="1:20" x14ac:dyDescent="0.35">
      <c r="A7082" s="4">
        <v>7081</v>
      </c>
      <c r="B7082" s="4" t="s">
        <v>59</v>
      </c>
      <c r="C7082" s="4" t="s">
        <v>24</v>
      </c>
      <c r="D7082" s="4" t="s">
        <v>45</v>
      </c>
      <c r="E7082" s="4" t="s">
        <v>60</v>
      </c>
      <c r="F7082" s="10" t="s">
        <v>327</v>
      </c>
      <c r="G7082" s="11" t="s">
        <v>260</v>
      </c>
      <c r="H7082" s="4">
        <v>41</v>
      </c>
      <c r="I7082" s="12">
        <v>36065.760000000002</v>
      </c>
      <c r="J7082" s="12">
        <v>1478696.16</v>
      </c>
      <c r="K7082" s="12">
        <v>651.77</v>
      </c>
      <c r="L7082" s="4">
        <v>535</v>
      </c>
      <c r="M7082" s="4" t="s">
        <v>29</v>
      </c>
      <c r="N7082" s="4" t="str" cm="1">
        <f t="array" ref="N7082">_xlfn.SWITCH(E7082,"Delhi","North","Chennai","South","Hyderabad","South","Mumbai","Central","Bangalore","South")</f>
        <v>South</v>
      </c>
      <c r="O7082" s="12">
        <v>357125.9</v>
      </c>
      <c r="P7082" s="4">
        <f>Table1[[#This Row],[Delivery_Date]]-Table1[[#This Row],[Order_Date]]</f>
        <v>5</v>
      </c>
      <c r="Q7082" s="4" t="str">
        <f>IF(Table1[[#This Row],[Delivery delay days]]&gt;5,"delay","on time")</f>
        <v>on time</v>
      </c>
      <c r="R7082" s="10">
        <f>DATEVALUE(Table1[[#This Row],[Delivery_Date]])</f>
        <v>45270</v>
      </c>
      <c r="S7082" s="10">
        <f>DATEVALUE(Table1[[#This Row],[Order_Date]])</f>
        <v>45265</v>
      </c>
      <c r="T7082" s="4" t="str" cm="1">
        <f t="array" ref="T7082">_xlfn.IFS(Table1[[#This Row],[Inventory_Level]]&lt;=200,"low",Table1[[#This Row],[Inventory_Level]]&gt;=700,"high",Table1[[#This Row],[Inventory_Level]]&gt;200,"medium")</f>
        <v>medium</v>
      </c>
    </row>
    <row r="7083" spans="1:20" x14ac:dyDescent="0.35">
      <c r="A7083" s="4">
        <v>7082</v>
      </c>
      <c r="B7083" s="4" t="s">
        <v>15</v>
      </c>
      <c r="C7083" s="4" t="s">
        <v>24</v>
      </c>
      <c r="D7083" s="4" t="s">
        <v>39</v>
      </c>
      <c r="E7083" s="4" t="s">
        <v>60</v>
      </c>
      <c r="F7083" s="10" t="s">
        <v>381</v>
      </c>
      <c r="G7083" s="11" t="s">
        <v>232</v>
      </c>
      <c r="H7083" s="4">
        <v>85</v>
      </c>
      <c r="I7083" s="12">
        <v>24334.44</v>
      </c>
      <c r="J7083" s="12">
        <v>2068427.4</v>
      </c>
      <c r="K7083" s="12">
        <v>192.16</v>
      </c>
      <c r="L7083" s="4">
        <v>716</v>
      </c>
      <c r="M7083" s="4" t="s">
        <v>21</v>
      </c>
      <c r="N7083" s="4" t="str" cm="1">
        <f t="array" ref="N7083">_xlfn.SWITCH(E7083,"Delhi","North","Chennai","South","Hyderabad","South","Mumbai","Central","Bangalore","South")</f>
        <v>South</v>
      </c>
      <c r="O7083" s="12">
        <v>400417.28000000003</v>
      </c>
      <c r="P7083" s="4">
        <f>Table1[[#This Row],[Delivery_Date]]-Table1[[#This Row],[Order_Date]]</f>
        <v>9</v>
      </c>
      <c r="Q7083" s="4" t="str">
        <f>IF(Table1[[#This Row],[Delivery delay days]]&gt;5,"delay","on time")</f>
        <v>delay</v>
      </c>
      <c r="R7083" s="10">
        <f>DATEVALUE(Table1[[#This Row],[Delivery_Date]])</f>
        <v>45192</v>
      </c>
      <c r="S7083" s="10">
        <f>DATEVALUE(Table1[[#This Row],[Order_Date]])</f>
        <v>45183</v>
      </c>
      <c r="T7083" s="4" t="str" cm="1">
        <f t="array" ref="T7083">_xlfn.IFS(Table1[[#This Row],[Inventory_Level]]&lt;=200,"low",Table1[[#This Row],[Inventory_Level]]&gt;=700,"high",Table1[[#This Row],[Inventory_Level]]&gt;200,"medium")</f>
        <v>high</v>
      </c>
    </row>
    <row r="7084" spans="1:20" x14ac:dyDescent="0.35">
      <c r="A7084" s="4">
        <v>7083</v>
      </c>
      <c r="B7084" s="4" t="s">
        <v>65</v>
      </c>
      <c r="C7084" s="4" t="s">
        <v>38</v>
      </c>
      <c r="D7084" s="4" t="s">
        <v>25</v>
      </c>
      <c r="E7084" s="4" t="s">
        <v>26</v>
      </c>
      <c r="F7084" s="10" t="s">
        <v>313</v>
      </c>
      <c r="G7084" s="11" t="s">
        <v>284</v>
      </c>
      <c r="H7084" s="4">
        <v>5</v>
      </c>
      <c r="I7084" s="12">
        <v>29970.43</v>
      </c>
      <c r="J7084" s="12">
        <v>149852.15</v>
      </c>
      <c r="K7084" s="12">
        <v>1877.61</v>
      </c>
      <c r="L7084" s="4">
        <v>720</v>
      </c>
      <c r="M7084" s="4" t="s">
        <v>29</v>
      </c>
      <c r="N7084" s="4" t="str" cm="1">
        <f t="array" ref="N7084">_xlfn.SWITCH(E7084,"Delhi","North","Chennai","South","Hyderabad","South","Mumbai","Central","Bangalore","South")</f>
        <v>South</v>
      </c>
      <c r="O7084" s="12">
        <v>29498.54</v>
      </c>
      <c r="P7084" s="4">
        <f>Table1[[#This Row],[Delivery_Date]]-Table1[[#This Row],[Order_Date]]</f>
        <v>2</v>
      </c>
      <c r="Q7084" s="4" t="str">
        <f>IF(Table1[[#This Row],[Delivery delay days]]&gt;5,"delay","on time")</f>
        <v>on time</v>
      </c>
      <c r="R7084" s="10">
        <f>DATEVALUE(Table1[[#This Row],[Delivery_Date]])</f>
        <v>45135</v>
      </c>
      <c r="S7084" s="10">
        <f>DATEVALUE(Table1[[#This Row],[Order_Date]])</f>
        <v>45133</v>
      </c>
      <c r="T7084" s="4" t="str" cm="1">
        <f t="array" ref="T7084">_xlfn.IFS(Table1[[#This Row],[Inventory_Level]]&lt;=200,"low",Table1[[#This Row],[Inventory_Level]]&gt;=700,"high",Table1[[#This Row],[Inventory_Level]]&gt;200,"medium")</f>
        <v>high</v>
      </c>
    </row>
    <row r="7085" spans="1:20" x14ac:dyDescent="0.35">
      <c r="A7085" s="4">
        <v>7084</v>
      </c>
      <c r="B7085" s="4" t="s">
        <v>59</v>
      </c>
      <c r="C7085" s="4" t="s">
        <v>16</v>
      </c>
      <c r="D7085" s="4" t="s">
        <v>32</v>
      </c>
      <c r="E7085" s="4" t="s">
        <v>52</v>
      </c>
      <c r="F7085" s="10" t="s">
        <v>153</v>
      </c>
      <c r="G7085" s="11" t="s">
        <v>322</v>
      </c>
      <c r="H7085" s="4">
        <v>7</v>
      </c>
      <c r="I7085" s="12">
        <v>6777.83</v>
      </c>
      <c r="J7085" s="12">
        <v>47444.81</v>
      </c>
      <c r="K7085" s="12">
        <v>1987.85</v>
      </c>
      <c r="L7085" s="4">
        <v>516</v>
      </c>
      <c r="M7085" s="4" t="s">
        <v>29</v>
      </c>
      <c r="N7085" s="4" t="str" cm="1">
        <f t="array" ref="N7085">_xlfn.SWITCH(E7085,"Delhi","North","Chennai","South","Hyderabad","South","Mumbai","Central","Bangalore","South")</f>
        <v>Central</v>
      </c>
      <c r="O7085" s="12">
        <v>7710.72</v>
      </c>
      <c r="P7085" s="4">
        <f>Table1[[#This Row],[Delivery_Date]]-Table1[[#This Row],[Order_Date]]</f>
        <v>12</v>
      </c>
      <c r="Q7085" s="4" t="str">
        <f>IF(Table1[[#This Row],[Delivery delay days]]&gt;5,"delay","on time")</f>
        <v>delay</v>
      </c>
      <c r="R7085" s="10">
        <f>DATEVALUE(Table1[[#This Row],[Delivery_Date]])</f>
        <v>44994</v>
      </c>
      <c r="S7085" s="10">
        <f>DATEVALUE(Table1[[#This Row],[Order_Date]])</f>
        <v>44982</v>
      </c>
      <c r="T7085" s="4" t="str" cm="1">
        <f t="array" ref="T7085">_xlfn.IFS(Table1[[#This Row],[Inventory_Level]]&lt;=200,"low",Table1[[#This Row],[Inventory_Level]]&gt;=700,"high",Table1[[#This Row],[Inventory_Level]]&gt;200,"medium")</f>
        <v>medium</v>
      </c>
    </row>
    <row r="7086" spans="1:20" x14ac:dyDescent="0.35">
      <c r="A7086" s="4">
        <v>7085</v>
      </c>
      <c r="B7086" s="4" t="s">
        <v>15</v>
      </c>
      <c r="C7086" s="4" t="s">
        <v>24</v>
      </c>
      <c r="D7086" s="4" t="s">
        <v>17</v>
      </c>
      <c r="E7086" s="4" t="s">
        <v>52</v>
      </c>
      <c r="F7086" s="10" t="s">
        <v>363</v>
      </c>
      <c r="G7086" s="11" t="s">
        <v>318</v>
      </c>
      <c r="H7086" s="4">
        <v>21</v>
      </c>
      <c r="I7086" s="12">
        <v>22657.33</v>
      </c>
      <c r="J7086" s="12">
        <v>475803.93</v>
      </c>
      <c r="K7086" s="12">
        <v>4113.25</v>
      </c>
      <c r="L7086" s="4">
        <v>345</v>
      </c>
      <c r="M7086" s="4" t="s">
        <v>42</v>
      </c>
      <c r="N7086" s="4" t="str" cm="1">
        <f t="array" ref="N7086">_xlfn.SWITCH(E7086,"Delhi","North","Chennai","South","Hyderabad","South","Mumbai","Central","Bangalore","South")</f>
        <v>Central</v>
      </c>
      <c r="O7086" s="12">
        <v>28401.96</v>
      </c>
      <c r="P7086" s="4">
        <f>Table1[[#This Row],[Delivery_Date]]-Table1[[#This Row],[Order_Date]]</f>
        <v>15</v>
      </c>
      <c r="Q7086" s="4" t="str">
        <f>IF(Table1[[#This Row],[Delivery delay days]]&gt;5,"delay","on time")</f>
        <v>delay</v>
      </c>
      <c r="R7086" s="10">
        <f>DATEVALUE(Table1[[#This Row],[Delivery_Date]])</f>
        <v>45057</v>
      </c>
      <c r="S7086" s="10">
        <f>DATEVALUE(Table1[[#This Row],[Order_Date]])</f>
        <v>45042</v>
      </c>
      <c r="T7086" s="4" t="str" cm="1">
        <f t="array" ref="T7086">_xlfn.IFS(Table1[[#This Row],[Inventory_Level]]&lt;=200,"low",Table1[[#This Row],[Inventory_Level]]&gt;=700,"high",Table1[[#This Row],[Inventory_Level]]&gt;200,"medium")</f>
        <v>medium</v>
      </c>
    </row>
    <row r="7087" spans="1:20" x14ac:dyDescent="0.35">
      <c r="A7087" s="4">
        <v>7086</v>
      </c>
      <c r="B7087" s="4" t="s">
        <v>23</v>
      </c>
      <c r="C7087" s="4" t="s">
        <v>16</v>
      </c>
      <c r="D7087" s="4" t="s">
        <v>32</v>
      </c>
      <c r="E7087" s="4" t="s">
        <v>52</v>
      </c>
      <c r="F7087" s="10" t="s">
        <v>215</v>
      </c>
      <c r="G7087" s="11" t="s">
        <v>210</v>
      </c>
      <c r="H7087" s="4">
        <v>43</v>
      </c>
      <c r="I7087" s="12">
        <v>15668.9</v>
      </c>
      <c r="J7087" s="12">
        <v>673762.7</v>
      </c>
      <c r="K7087" s="12">
        <v>4149.68</v>
      </c>
      <c r="L7087" s="4">
        <v>414</v>
      </c>
      <c r="M7087" s="4" t="s">
        <v>35</v>
      </c>
      <c r="N7087" s="4" t="str" cm="1">
        <f t="array" ref="N7087">_xlfn.SWITCH(E7087,"Delhi","North","Chennai","South","Hyderabad","South","Mumbai","Central","Bangalore","South")</f>
        <v>Central</v>
      </c>
      <c r="O7087" s="12">
        <v>127733.04</v>
      </c>
      <c r="P7087" s="4">
        <f>Table1[[#This Row],[Delivery_Date]]-Table1[[#This Row],[Order_Date]]</f>
        <v>12</v>
      </c>
      <c r="Q7087" s="4" t="str">
        <f>IF(Table1[[#This Row],[Delivery delay days]]&gt;5,"delay","on time")</f>
        <v>delay</v>
      </c>
      <c r="R7087" s="10">
        <f>DATEVALUE(Table1[[#This Row],[Delivery_Date]])</f>
        <v>45007</v>
      </c>
      <c r="S7087" s="10">
        <f>DATEVALUE(Table1[[#This Row],[Order_Date]])</f>
        <v>44995</v>
      </c>
      <c r="T7087" s="4" t="str" cm="1">
        <f t="array" ref="T7087">_xlfn.IFS(Table1[[#This Row],[Inventory_Level]]&lt;=200,"low",Table1[[#This Row],[Inventory_Level]]&gt;=700,"high",Table1[[#This Row],[Inventory_Level]]&gt;200,"medium")</f>
        <v>medium</v>
      </c>
    </row>
    <row r="7088" spans="1:20" x14ac:dyDescent="0.35">
      <c r="A7088" s="4">
        <v>7087</v>
      </c>
      <c r="B7088" s="4" t="s">
        <v>59</v>
      </c>
      <c r="C7088" s="4" t="s">
        <v>16</v>
      </c>
      <c r="D7088" s="4" t="s">
        <v>17</v>
      </c>
      <c r="E7088" s="4" t="s">
        <v>18</v>
      </c>
      <c r="F7088" s="10" t="s">
        <v>273</v>
      </c>
      <c r="G7088" s="11" t="s">
        <v>354</v>
      </c>
      <c r="H7088" s="4">
        <v>46</v>
      </c>
      <c r="I7088" s="12">
        <v>21862.2</v>
      </c>
      <c r="J7088" s="12">
        <v>1005661.2</v>
      </c>
      <c r="K7088" s="12">
        <v>1509.14</v>
      </c>
      <c r="L7088" s="4">
        <v>975</v>
      </c>
      <c r="M7088" s="4" t="s">
        <v>42</v>
      </c>
      <c r="N7088" s="4" t="str" cm="1">
        <f t="array" ref="N7088">_xlfn.SWITCH(E7088,"Delhi","North","Chennai","South","Hyderabad","South","Mumbai","Central","Bangalore","South")</f>
        <v>North</v>
      </c>
      <c r="O7088" s="12">
        <v>86294.82</v>
      </c>
      <c r="P7088" s="4">
        <f>Table1[[#This Row],[Delivery_Date]]-Table1[[#This Row],[Order_Date]]</f>
        <v>7</v>
      </c>
      <c r="Q7088" s="4" t="str">
        <f>IF(Table1[[#This Row],[Delivery delay days]]&gt;5,"delay","on time")</f>
        <v>delay</v>
      </c>
      <c r="R7088" s="10">
        <f>DATEVALUE(Table1[[#This Row],[Delivery_Date]])</f>
        <v>45268</v>
      </c>
      <c r="S7088" s="10">
        <f>DATEVALUE(Table1[[#This Row],[Order_Date]])</f>
        <v>45261</v>
      </c>
      <c r="T7088" s="4" t="str" cm="1">
        <f t="array" ref="T7088">_xlfn.IFS(Table1[[#This Row],[Inventory_Level]]&lt;=200,"low",Table1[[#This Row],[Inventory_Level]]&gt;=700,"high",Table1[[#This Row],[Inventory_Level]]&gt;200,"medium")</f>
        <v>high</v>
      </c>
    </row>
    <row r="7089" spans="1:20" x14ac:dyDescent="0.35">
      <c r="A7089" s="4">
        <v>7088</v>
      </c>
      <c r="B7089" s="4" t="s">
        <v>23</v>
      </c>
      <c r="C7089" s="4" t="s">
        <v>38</v>
      </c>
      <c r="D7089" s="4" t="s">
        <v>17</v>
      </c>
      <c r="E7089" s="4" t="s">
        <v>52</v>
      </c>
      <c r="F7089" s="10" t="s">
        <v>228</v>
      </c>
      <c r="G7089" s="11" t="s">
        <v>225</v>
      </c>
      <c r="H7089" s="4">
        <v>42</v>
      </c>
      <c r="I7089" s="12">
        <v>46205.599999999999</v>
      </c>
      <c r="J7089" s="12">
        <v>1940635.2</v>
      </c>
      <c r="K7089" s="12">
        <v>2083.8200000000002</v>
      </c>
      <c r="L7089" s="4">
        <v>589</v>
      </c>
      <c r="M7089" s="4" t="s">
        <v>42</v>
      </c>
      <c r="N7089" s="4" t="str" cm="1">
        <f t="array" ref="N7089">_xlfn.SWITCH(E7089,"Delhi","North","Chennai","South","Hyderabad","South","Mumbai","Central","Bangalore","South")</f>
        <v>Central</v>
      </c>
      <c r="O7089" s="12">
        <v>247148.79999999999</v>
      </c>
      <c r="P7089" s="4">
        <f>Table1[[#This Row],[Delivery_Date]]-Table1[[#This Row],[Order_Date]]</f>
        <v>15</v>
      </c>
      <c r="Q7089" s="4" t="str">
        <f>IF(Table1[[#This Row],[Delivery delay days]]&gt;5,"delay","on time")</f>
        <v>delay</v>
      </c>
      <c r="R7089" s="10">
        <f>DATEVALUE(Table1[[#This Row],[Delivery_Date]])</f>
        <v>45039</v>
      </c>
      <c r="S7089" s="10">
        <f>DATEVALUE(Table1[[#This Row],[Order_Date]])</f>
        <v>45024</v>
      </c>
      <c r="T7089" s="4" t="str" cm="1">
        <f t="array" ref="T7089">_xlfn.IFS(Table1[[#This Row],[Inventory_Level]]&lt;=200,"low",Table1[[#This Row],[Inventory_Level]]&gt;=700,"high",Table1[[#This Row],[Inventory_Level]]&gt;200,"medium")</f>
        <v>medium</v>
      </c>
    </row>
    <row r="7090" spans="1:20" x14ac:dyDescent="0.35">
      <c r="A7090" s="4">
        <v>7089</v>
      </c>
      <c r="B7090" s="4" t="s">
        <v>65</v>
      </c>
      <c r="C7090" s="4" t="s">
        <v>24</v>
      </c>
      <c r="D7090" s="4" t="s">
        <v>45</v>
      </c>
      <c r="E7090" s="4" t="s">
        <v>46</v>
      </c>
      <c r="F7090" s="10" t="s">
        <v>233</v>
      </c>
      <c r="G7090" s="11" t="s">
        <v>242</v>
      </c>
      <c r="H7090" s="4">
        <v>68</v>
      </c>
      <c r="I7090" s="12">
        <v>6886.7</v>
      </c>
      <c r="J7090" s="12">
        <v>468295.6</v>
      </c>
      <c r="K7090" s="12">
        <v>4079.7</v>
      </c>
      <c r="L7090" s="4">
        <v>851</v>
      </c>
      <c r="M7090" s="4" t="s">
        <v>42</v>
      </c>
      <c r="N7090" s="4" t="str" cm="1">
        <f t="array" ref="N7090">_xlfn.SWITCH(E7090,"Delhi","North","Chennai","South","Hyderabad","South","Mumbai","Central","Bangalore","South")</f>
        <v>South</v>
      </c>
      <c r="O7090" s="12">
        <v>57000.03</v>
      </c>
      <c r="P7090" s="4">
        <f>Table1[[#This Row],[Delivery_Date]]-Table1[[#This Row],[Order_Date]]</f>
        <v>2</v>
      </c>
      <c r="Q7090" s="4" t="str">
        <f>IF(Table1[[#This Row],[Delivery delay days]]&gt;5,"delay","on time")</f>
        <v>on time</v>
      </c>
      <c r="R7090" s="10">
        <f>DATEVALUE(Table1[[#This Row],[Delivery_Date]])</f>
        <v>45197</v>
      </c>
      <c r="S7090" s="10">
        <f>DATEVALUE(Table1[[#This Row],[Order_Date]])</f>
        <v>45195</v>
      </c>
      <c r="T7090" s="4" t="str" cm="1">
        <f t="array" ref="T7090">_xlfn.IFS(Table1[[#This Row],[Inventory_Level]]&lt;=200,"low",Table1[[#This Row],[Inventory_Level]]&gt;=700,"high",Table1[[#This Row],[Inventory_Level]]&gt;200,"medium")</f>
        <v>high</v>
      </c>
    </row>
    <row r="7091" spans="1:20" x14ac:dyDescent="0.35">
      <c r="A7091" s="4">
        <v>7090</v>
      </c>
      <c r="B7091" s="4" t="s">
        <v>37</v>
      </c>
      <c r="C7091" s="4" t="s">
        <v>24</v>
      </c>
      <c r="D7091" s="4" t="s">
        <v>17</v>
      </c>
      <c r="E7091" s="4" t="s">
        <v>18</v>
      </c>
      <c r="F7091" s="10" t="s">
        <v>316</v>
      </c>
      <c r="G7091" s="11" t="s">
        <v>197</v>
      </c>
      <c r="H7091" s="4">
        <v>20</v>
      </c>
      <c r="I7091" s="12">
        <v>35839.69</v>
      </c>
      <c r="J7091" s="12">
        <v>716793.8</v>
      </c>
      <c r="K7091" s="12">
        <v>3609.36</v>
      </c>
      <c r="L7091" s="4">
        <v>835</v>
      </c>
      <c r="M7091" s="4" t="s">
        <v>35</v>
      </c>
      <c r="N7091" s="4" t="str" cm="1">
        <f t="array" ref="N7091">_xlfn.SWITCH(E7091,"Delhi","North","Chennai","South","Hyderabad","South","Mumbai","Central","Bangalore","South")</f>
        <v>North</v>
      </c>
      <c r="O7091" s="12">
        <v>117247.93</v>
      </c>
      <c r="P7091" s="4">
        <f>Table1[[#This Row],[Delivery_Date]]-Table1[[#This Row],[Order_Date]]</f>
        <v>6</v>
      </c>
      <c r="Q7091" s="4" t="str">
        <f>IF(Table1[[#This Row],[Delivery delay days]]&gt;5,"delay","on time")</f>
        <v>delay</v>
      </c>
      <c r="R7091" s="10">
        <f>DATEVALUE(Table1[[#This Row],[Delivery_Date]])</f>
        <v>44971</v>
      </c>
      <c r="S7091" s="10">
        <f>DATEVALUE(Table1[[#This Row],[Order_Date]])</f>
        <v>44965</v>
      </c>
      <c r="T7091" s="4" t="str" cm="1">
        <f t="array" ref="T7091">_xlfn.IFS(Table1[[#This Row],[Inventory_Level]]&lt;=200,"low",Table1[[#This Row],[Inventory_Level]]&gt;=700,"high",Table1[[#This Row],[Inventory_Level]]&gt;200,"medium")</f>
        <v>high</v>
      </c>
    </row>
    <row r="7092" spans="1:20" x14ac:dyDescent="0.35">
      <c r="A7092" s="4">
        <v>7091</v>
      </c>
      <c r="B7092" s="4" t="s">
        <v>44</v>
      </c>
      <c r="C7092" s="4" t="s">
        <v>38</v>
      </c>
      <c r="D7092" s="4" t="s">
        <v>39</v>
      </c>
      <c r="E7092" s="4" t="s">
        <v>60</v>
      </c>
      <c r="F7092" s="10" t="s">
        <v>222</v>
      </c>
      <c r="G7092" s="11" t="s">
        <v>76</v>
      </c>
      <c r="H7092" s="4">
        <v>100</v>
      </c>
      <c r="I7092" s="12">
        <v>28854.42</v>
      </c>
      <c r="J7092" s="12">
        <v>2885442</v>
      </c>
      <c r="K7092" s="12">
        <v>1896.64</v>
      </c>
      <c r="L7092" s="4">
        <v>640</v>
      </c>
      <c r="M7092" s="4" t="s">
        <v>42</v>
      </c>
      <c r="N7092" s="4" t="str" cm="1">
        <f t="array" ref="N7092">_xlfn.SWITCH(E7092,"Delhi","North","Chennai","South","Hyderabad","South","Mumbai","Central","Bangalore","South")</f>
        <v>South</v>
      </c>
      <c r="O7092" s="12">
        <v>410029.19</v>
      </c>
      <c r="P7092" s="4">
        <f>Table1[[#This Row],[Delivery_Date]]-Table1[[#This Row],[Order_Date]]</f>
        <v>14</v>
      </c>
      <c r="Q7092" s="4" t="str">
        <f>IF(Table1[[#This Row],[Delivery delay days]]&gt;5,"delay","on time")</f>
        <v>delay</v>
      </c>
      <c r="R7092" s="10">
        <f>DATEVALUE(Table1[[#This Row],[Delivery_Date]])</f>
        <v>45239</v>
      </c>
      <c r="S7092" s="10">
        <f>DATEVALUE(Table1[[#This Row],[Order_Date]])</f>
        <v>45225</v>
      </c>
      <c r="T7092" s="4" t="str" cm="1">
        <f t="array" ref="T7092">_xlfn.IFS(Table1[[#This Row],[Inventory_Level]]&lt;=200,"low",Table1[[#This Row],[Inventory_Level]]&gt;=700,"high",Table1[[#This Row],[Inventory_Level]]&gt;200,"medium")</f>
        <v>medium</v>
      </c>
    </row>
    <row r="7093" spans="1:20" x14ac:dyDescent="0.35">
      <c r="A7093" s="4">
        <v>7092</v>
      </c>
      <c r="B7093" s="4" t="s">
        <v>23</v>
      </c>
      <c r="C7093" s="4" t="s">
        <v>16</v>
      </c>
      <c r="D7093" s="4" t="s">
        <v>25</v>
      </c>
      <c r="E7093" s="4" t="s">
        <v>52</v>
      </c>
      <c r="F7093" s="10" t="s">
        <v>123</v>
      </c>
      <c r="G7093" s="11" t="s">
        <v>377</v>
      </c>
      <c r="H7093" s="4">
        <v>64</v>
      </c>
      <c r="I7093" s="12">
        <v>12380.07</v>
      </c>
      <c r="J7093" s="12">
        <v>792324.48</v>
      </c>
      <c r="K7093" s="12">
        <v>2419.33</v>
      </c>
      <c r="L7093" s="4">
        <v>6</v>
      </c>
      <c r="M7093" s="4" t="s">
        <v>35</v>
      </c>
      <c r="N7093" s="4" t="str" cm="1">
        <f t="array" ref="N7093">_xlfn.SWITCH(E7093,"Delhi","North","Chennai","South","Hyderabad","South","Mumbai","Central","Bangalore","South")</f>
        <v>Central</v>
      </c>
      <c r="O7093" s="12">
        <v>115753.03</v>
      </c>
      <c r="P7093" s="4">
        <f>Table1[[#This Row],[Delivery_Date]]-Table1[[#This Row],[Order_Date]]</f>
        <v>1</v>
      </c>
      <c r="Q7093" s="4" t="str">
        <f>IF(Table1[[#This Row],[Delivery delay days]]&gt;5,"delay","on time")</f>
        <v>on time</v>
      </c>
      <c r="R7093" s="10">
        <f>DATEVALUE(Table1[[#This Row],[Delivery_Date]])</f>
        <v>45243</v>
      </c>
      <c r="S7093" s="10">
        <f>DATEVALUE(Table1[[#This Row],[Order_Date]])</f>
        <v>45242</v>
      </c>
      <c r="T7093" s="4" t="str" cm="1">
        <f t="array" ref="T7093">_xlfn.IFS(Table1[[#This Row],[Inventory_Level]]&lt;=200,"low",Table1[[#This Row],[Inventory_Level]]&gt;=700,"high",Table1[[#This Row],[Inventory_Level]]&gt;200,"medium")</f>
        <v>low</v>
      </c>
    </row>
    <row r="7094" spans="1:20" x14ac:dyDescent="0.35">
      <c r="A7094" s="4">
        <v>7093</v>
      </c>
      <c r="B7094" s="4" t="s">
        <v>51</v>
      </c>
      <c r="C7094" s="4" t="s">
        <v>16</v>
      </c>
      <c r="D7094" s="4" t="s">
        <v>39</v>
      </c>
      <c r="E7094" s="4" t="s">
        <v>46</v>
      </c>
      <c r="F7094" s="10" t="s">
        <v>329</v>
      </c>
      <c r="G7094" s="11" t="s">
        <v>301</v>
      </c>
      <c r="H7094" s="4">
        <v>35</v>
      </c>
      <c r="I7094" s="12">
        <v>15644.15</v>
      </c>
      <c r="J7094" s="12">
        <v>547545.25</v>
      </c>
      <c r="K7094" s="12">
        <v>1238.25</v>
      </c>
      <c r="L7094" s="4">
        <v>994</v>
      </c>
      <c r="M7094" s="4" t="s">
        <v>42</v>
      </c>
      <c r="N7094" s="4" t="str" cm="1">
        <f t="array" ref="N7094">_xlfn.SWITCH(E7094,"Delhi","North","Chennai","South","Hyderabad","South","Mumbai","Central","Bangalore","South")</f>
        <v>South</v>
      </c>
      <c r="O7094" s="12">
        <v>72029.08</v>
      </c>
      <c r="P7094" s="4">
        <f>Table1[[#This Row],[Delivery_Date]]-Table1[[#This Row],[Order_Date]]</f>
        <v>10</v>
      </c>
      <c r="Q7094" s="4" t="str">
        <f>IF(Table1[[#This Row],[Delivery delay days]]&gt;5,"delay","on time")</f>
        <v>delay</v>
      </c>
      <c r="R7094" s="10">
        <f>DATEVALUE(Table1[[#This Row],[Delivery_Date]])</f>
        <v>45140</v>
      </c>
      <c r="S7094" s="10">
        <f>DATEVALUE(Table1[[#This Row],[Order_Date]])</f>
        <v>45130</v>
      </c>
      <c r="T7094" s="4" t="str" cm="1">
        <f t="array" ref="T7094">_xlfn.IFS(Table1[[#This Row],[Inventory_Level]]&lt;=200,"low",Table1[[#This Row],[Inventory_Level]]&gt;=700,"high",Table1[[#This Row],[Inventory_Level]]&gt;200,"medium")</f>
        <v>high</v>
      </c>
    </row>
    <row r="7095" spans="1:20" x14ac:dyDescent="0.35">
      <c r="A7095" s="4">
        <v>7094</v>
      </c>
      <c r="B7095" s="4" t="s">
        <v>31</v>
      </c>
      <c r="C7095" s="4" t="s">
        <v>16</v>
      </c>
      <c r="D7095" s="4" t="s">
        <v>25</v>
      </c>
      <c r="E7095" s="4" t="s">
        <v>18</v>
      </c>
      <c r="F7095" s="10" t="s">
        <v>339</v>
      </c>
      <c r="G7095" s="11" t="s">
        <v>34</v>
      </c>
      <c r="H7095" s="4">
        <v>79</v>
      </c>
      <c r="I7095" s="12">
        <v>3895.14</v>
      </c>
      <c r="J7095" s="12">
        <v>307716.06</v>
      </c>
      <c r="K7095" s="12">
        <v>3976.1</v>
      </c>
      <c r="L7095" s="4">
        <v>979</v>
      </c>
      <c r="M7095" s="4" t="s">
        <v>35</v>
      </c>
      <c r="N7095" s="4" t="str" cm="1">
        <f t="array" ref="N7095">_xlfn.SWITCH(E7095,"Delhi","North","Chennai","South","Hyderabad","South","Mumbai","Central","Bangalore","South")</f>
        <v>North</v>
      </c>
      <c r="O7095" s="12">
        <v>71603.05</v>
      </c>
      <c r="P7095" s="4">
        <f>Table1[[#This Row],[Delivery_Date]]-Table1[[#This Row],[Order_Date]]</f>
        <v>2</v>
      </c>
      <c r="Q7095" s="4" t="str">
        <f>IF(Table1[[#This Row],[Delivery delay days]]&gt;5,"delay","on time")</f>
        <v>on time</v>
      </c>
      <c r="R7095" s="10">
        <f>DATEVALUE(Table1[[#This Row],[Delivery_Date]])</f>
        <v>45058</v>
      </c>
      <c r="S7095" s="10">
        <f>DATEVALUE(Table1[[#This Row],[Order_Date]])</f>
        <v>45056</v>
      </c>
      <c r="T7095" s="4" t="str" cm="1">
        <f t="array" ref="T7095">_xlfn.IFS(Table1[[#This Row],[Inventory_Level]]&lt;=200,"low",Table1[[#This Row],[Inventory_Level]]&gt;=700,"high",Table1[[#This Row],[Inventory_Level]]&gt;200,"medium")</f>
        <v>high</v>
      </c>
    </row>
    <row r="7096" spans="1:20" x14ac:dyDescent="0.35">
      <c r="A7096" s="4">
        <v>7095</v>
      </c>
      <c r="B7096" s="4" t="s">
        <v>15</v>
      </c>
      <c r="C7096" s="4" t="s">
        <v>24</v>
      </c>
      <c r="D7096" s="4" t="s">
        <v>17</v>
      </c>
      <c r="E7096" s="4" t="s">
        <v>18</v>
      </c>
      <c r="F7096" s="10" t="s">
        <v>410</v>
      </c>
      <c r="G7096" s="11" t="s">
        <v>168</v>
      </c>
      <c r="H7096" s="4">
        <v>86</v>
      </c>
      <c r="I7096" s="12">
        <v>33322.86</v>
      </c>
      <c r="J7096" s="12">
        <v>2865765.96</v>
      </c>
      <c r="K7096" s="12">
        <v>4415.88</v>
      </c>
      <c r="L7096" s="4">
        <v>217</v>
      </c>
      <c r="M7096" s="4" t="s">
        <v>29</v>
      </c>
      <c r="N7096" s="4" t="str" cm="1">
        <f t="array" ref="N7096">_xlfn.SWITCH(E7096,"Delhi","North","Chennai","South","Hyderabad","South","Mumbai","Central","Bangalore","South")</f>
        <v>North</v>
      </c>
      <c r="O7096" s="12">
        <v>269698.96000000002</v>
      </c>
      <c r="P7096" s="4">
        <f>Table1[[#This Row],[Delivery_Date]]-Table1[[#This Row],[Order_Date]]</f>
        <v>7</v>
      </c>
      <c r="Q7096" s="4" t="str">
        <f>IF(Table1[[#This Row],[Delivery delay days]]&gt;5,"delay","on time")</f>
        <v>delay</v>
      </c>
      <c r="R7096" s="10">
        <f>DATEVALUE(Table1[[#This Row],[Delivery_Date]])</f>
        <v>45077</v>
      </c>
      <c r="S7096" s="10">
        <f>DATEVALUE(Table1[[#This Row],[Order_Date]])</f>
        <v>45070</v>
      </c>
      <c r="T7096" s="4" t="str" cm="1">
        <f t="array" ref="T7096">_xlfn.IFS(Table1[[#This Row],[Inventory_Level]]&lt;=200,"low",Table1[[#This Row],[Inventory_Level]]&gt;=700,"high",Table1[[#This Row],[Inventory_Level]]&gt;200,"medium")</f>
        <v>medium</v>
      </c>
    </row>
    <row r="7097" spans="1:20" x14ac:dyDescent="0.35">
      <c r="A7097" s="4">
        <v>7096</v>
      </c>
      <c r="B7097" s="4" t="s">
        <v>37</v>
      </c>
      <c r="C7097" s="4" t="s">
        <v>24</v>
      </c>
      <c r="D7097" s="4" t="s">
        <v>32</v>
      </c>
      <c r="E7097" s="4" t="s">
        <v>52</v>
      </c>
      <c r="F7097" s="10" t="s">
        <v>187</v>
      </c>
      <c r="G7097" s="11" t="s">
        <v>395</v>
      </c>
      <c r="H7097" s="4">
        <v>80</v>
      </c>
      <c r="I7097" s="12">
        <v>11765.26</v>
      </c>
      <c r="J7097" s="12">
        <v>941220.8</v>
      </c>
      <c r="K7097" s="12">
        <v>176.24</v>
      </c>
      <c r="L7097" s="4">
        <v>184</v>
      </c>
      <c r="M7097" s="4" t="s">
        <v>29</v>
      </c>
      <c r="N7097" s="4" t="str" cm="1">
        <f t="array" ref="N7097">_xlfn.SWITCH(E7097,"Delhi","North","Chennai","South","Hyderabad","South","Mumbai","Central","Bangalore","South")</f>
        <v>Central</v>
      </c>
      <c r="O7097" s="12">
        <v>48439.57</v>
      </c>
      <c r="P7097" s="4">
        <f>Table1[[#This Row],[Delivery_Date]]-Table1[[#This Row],[Order_Date]]</f>
        <v>9</v>
      </c>
      <c r="Q7097" s="4" t="str">
        <f>IF(Table1[[#This Row],[Delivery delay days]]&gt;5,"delay","on time")</f>
        <v>delay</v>
      </c>
      <c r="R7097" s="10">
        <f>DATEVALUE(Table1[[#This Row],[Delivery_Date]])</f>
        <v>45012</v>
      </c>
      <c r="S7097" s="10">
        <f>DATEVALUE(Table1[[#This Row],[Order_Date]])</f>
        <v>45003</v>
      </c>
      <c r="T7097" s="4" t="str" cm="1">
        <f t="array" ref="T7097">_xlfn.IFS(Table1[[#This Row],[Inventory_Level]]&lt;=200,"low",Table1[[#This Row],[Inventory_Level]]&gt;=700,"high",Table1[[#This Row],[Inventory_Level]]&gt;200,"medium")</f>
        <v>low</v>
      </c>
    </row>
    <row r="7098" spans="1:20" x14ac:dyDescent="0.35">
      <c r="A7098" s="4">
        <v>7097</v>
      </c>
      <c r="B7098" s="4" t="s">
        <v>31</v>
      </c>
      <c r="C7098" s="4" t="s">
        <v>24</v>
      </c>
      <c r="D7098" s="4" t="s">
        <v>32</v>
      </c>
      <c r="E7098" s="4" t="s">
        <v>18</v>
      </c>
      <c r="F7098" s="10" t="s">
        <v>346</v>
      </c>
      <c r="G7098" s="11" t="s">
        <v>176</v>
      </c>
      <c r="H7098" s="4">
        <v>68</v>
      </c>
      <c r="I7098" s="12">
        <v>11435.46</v>
      </c>
      <c r="J7098" s="12">
        <v>777611.28</v>
      </c>
      <c r="K7098" s="12">
        <v>3193.99</v>
      </c>
      <c r="L7098" s="4">
        <v>447</v>
      </c>
      <c r="M7098" s="4" t="s">
        <v>29</v>
      </c>
      <c r="N7098" s="4" t="str" cm="1">
        <f t="array" ref="N7098">_xlfn.SWITCH(E7098,"Delhi","North","Chennai","South","Hyderabad","South","Mumbai","Central","Bangalore","South")</f>
        <v>North</v>
      </c>
      <c r="O7098" s="12">
        <v>184567.66</v>
      </c>
      <c r="P7098" s="4">
        <f>Table1[[#This Row],[Delivery_Date]]-Table1[[#This Row],[Order_Date]]</f>
        <v>15</v>
      </c>
      <c r="Q7098" s="4" t="str">
        <f>IF(Table1[[#This Row],[Delivery delay days]]&gt;5,"delay","on time")</f>
        <v>delay</v>
      </c>
      <c r="R7098" s="10">
        <f>DATEVALUE(Table1[[#This Row],[Delivery_Date]])</f>
        <v>45101</v>
      </c>
      <c r="S7098" s="10">
        <f>DATEVALUE(Table1[[#This Row],[Order_Date]])</f>
        <v>45086</v>
      </c>
      <c r="T7098" s="4" t="str" cm="1">
        <f t="array" ref="T7098">_xlfn.IFS(Table1[[#This Row],[Inventory_Level]]&lt;=200,"low",Table1[[#This Row],[Inventory_Level]]&gt;=700,"high",Table1[[#This Row],[Inventory_Level]]&gt;200,"medium")</f>
        <v>medium</v>
      </c>
    </row>
    <row r="7099" spans="1:20" x14ac:dyDescent="0.35">
      <c r="A7099" s="4">
        <v>7098</v>
      </c>
      <c r="B7099" s="4" t="s">
        <v>31</v>
      </c>
      <c r="C7099" s="4" t="s">
        <v>16</v>
      </c>
      <c r="D7099" s="4" t="s">
        <v>39</v>
      </c>
      <c r="E7099" s="4" t="s">
        <v>26</v>
      </c>
      <c r="F7099" s="10" t="s">
        <v>403</v>
      </c>
      <c r="G7099" s="11" t="s">
        <v>341</v>
      </c>
      <c r="H7099" s="4">
        <v>95</v>
      </c>
      <c r="I7099" s="12">
        <v>17550.310000000001</v>
      </c>
      <c r="J7099" s="12">
        <v>1667279.45</v>
      </c>
      <c r="K7099" s="12">
        <v>2332.15</v>
      </c>
      <c r="L7099" s="4">
        <v>634</v>
      </c>
      <c r="M7099" s="4" t="s">
        <v>29</v>
      </c>
      <c r="N7099" s="4" t="str" cm="1">
        <f t="array" ref="N7099">_xlfn.SWITCH(E7099,"Delhi","North","Chennai","South","Hyderabad","South","Mumbai","Central","Bangalore","South")</f>
        <v>South</v>
      </c>
      <c r="O7099" s="12">
        <v>174070.72</v>
      </c>
      <c r="P7099" s="4">
        <f>Table1[[#This Row],[Delivery_Date]]-Table1[[#This Row],[Order_Date]]</f>
        <v>6</v>
      </c>
      <c r="Q7099" s="4" t="str">
        <f>IF(Table1[[#This Row],[Delivery delay days]]&gt;5,"delay","on time")</f>
        <v>delay</v>
      </c>
      <c r="R7099" s="10">
        <f>DATEVALUE(Table1[[#This Row],[Delivery_Date]])</f>
        <v>45193</v>
      </c>
      <c r="S7099" s="10">
        <f>DATEVALUE(Table1[[#This Row],[Order_Date]])</f>
        <v>45187</v>
      </c>
      <c r="T7099" s="4" t="str" cm="1">
        <f t="array" ref="T7099">_xlfn.IFS(Table1[[#This Row],[Inventory_Level]]&lt;=200,"low",Table1[[#This Row],[Inventory_Level]]&gt;=700,"high",Table1[[#This Row],[Inventory_Level]]&gt;200,"medium")</f>
        <v>medium</v>
      </c>
    </row>
    <row r="7100" spans="1:20" x14ac:dyDescent="0.35">
      <c r="A7100" s="4">
        <v>7099</v>
      </c>
      <c r="B7100" s="4" t="s">
        <v>65</v>
      </c>
      <c r="C7100" s="4" t="s">
        <v>24</v>
      </c>
      <c r="D7100" s="4" t="s">
        <v>39</v>
      </c>
      <c r="E7100" s="4" t="s">
        <v>52</v>
      </c>
      <c r="F7100" s="10" t="s">
        <v>272</v>
      </c>
      <c r="G7100" s="11" t="s">
        <v>301</v>
      </c>
      <c r="H7100" s="4">
        <v>33</v>
      </c>
      <c r="I7100" s="12">
        <v>44327</v>
      </c>
      <c r="J7100" s="12">
        <v>1462791</v>
      </c>
      <c r="K7100" s="12">
        <v>4383.58</v>
      </c>
      <c r="L7100" s="4">
        <v>772</v>
      </c>
      <c r="M7100" s="4" t="s">
        <v>21</v>
      </c>
      <c r="N7100" s="4" t="str" cm="1">
        <f t="array" ref="N7100">_xlfn.SWITCH(E7100,"Delhi","North","Chennai","South","Hyderabad","South","Mumbai","Central","Bangalore","South")</f>
        <v>Central</v>
      </c>
      <c r="O7100" s="12">
        <v>263601.48</v>
      </c>
      <c r="P7100" s="4">
        <f>Table1[[#This Row],[Delivery_Date]]-Table1[[#This Row],[Order_Date]]</f>
        <v>4</v>
      </c>
      <c r="Q7100" s="4" t="str">
        <f>IF(Table1[[#This Row],[Delivery delay days]]&gt;5,"delay","on time")</f>
        <v>on time</v>
      </c>
      <c r="R7100" s="10">
        <f>DATEVALUE(Table1[[#This Row],[Delivery_Date]])</f>
        <v>45140</v>
      </c>
      <c r="S7100" s="10">
        <f>DATEVALUE(Table1[[#This Row],[Order_Date]])</f>
        <v>45136</v>
      </c>
      <c r="T7100" s="4" t="str" cm="1">
        <f t="array" ref="T7100">_xlfn.IFS(Table1[[#This Row],[Inventory_Level]]&lt;=200,"low",Table1[[#This Row],[Inventory_Level]]&gt;=700,"high",Table1[[#This Row],[Inventory_Level]]&gt;200,"medium")</f>
        <v>high</v>
      </c>
    </row>
    <row r="7101" spans="1:20" x14ac:dyDescent="0.35">
      <c r="A7101" s="4">
        <v>7100</v>
      </c>
      <c r="B7101" s="4" t="s">
        <v>51</v>
      </c>
      <c r="C7101" s="4" t="s">
        <v>38</v>
      </c>
      <c r="D7101" s="4" t="s">
        <v>45</v>
      </c>
      <c r="E7101" s="4" t="s">
        <v>18</v>
      </c>
      <c r="F7101" s="10" t="s">
        <v>117</v>
      </c>
      <c r="G7101" s="11" t="s">
        <v>77</v>
      </c>
      <c r="H7101" s="4">
        <v>32</v>
      </c>
      <c r="I7101" s="12">
        <v>21985.38</v>
      </c>
      <c r="J7101" s="12">
        <v>703532.16</v>
      </c>
      <c r="K7101" s="12">
        <v>3464.3</v>
      </c>
      <c r="L7101" s="4">
        <v>474</v>
      </c>
      <c r="M7101" s="4" t="s">
        <v>42</v>
      </c>
      <c r="N7101" s="4" t="str" cm="1">
        <f t="array" ref="N7101">_xlfn.SWITCH(E7101,"Delhi","North","Chennai","South","Hyderabad","South","Mumbai","Central","Bangalore","South")</f>
        <v>North</v>
      </c>
      <c r="O7101" s="12">
        <v>106425.32</v>
      </c>
      <c r="P7101" s="4">
        <f>Table1[[#This Row],[Delivery_Date]]-Table1[[#This Row],[Order_Date]]</f>
        <v>13</v>
      </c>
      <c r="Q7101" s="4" t="str">
        <f>IF(Table1[[#This Row],[Delivery delay days]]&gt;5,"delay","on time")</f>
        <v>delay</v>
      </c>
      <c r="R7101" s="10">
        <f>DATEVALUE(Table1[[#This Row],[Delivery_Date]])</f>
        <v>45204</v>
      </c>
      <c r="S7101" s="10">
        <f>DATEVALUE(Table1[[#This Row],[Order_Date]])</f>
        <v>45191</v>
      </c>
      <c r="T7101" s="4" t="str" cm="1">
        <f t="array" ref="T7101">_xlfn.IFS(Table1[[#This Row],[Inventory_Level]]&lt;=200,"low",Table1[[#This Row],[Inventory_Level]]&gt;=700,"high",Table1[[#This Row],[Inventory_Level]]&gt;200,"medium")</f>
        <v>medium</v>
      </c>
    </row>
    <row r="7102" spans="1:20" x14ac:dyDescent="0.35">
      <c r="A7102" s="4">
        <v>7101</v>
      </c>
      <c r="B7102" s="4" t="s">
        <v>65</v>
      </c>
      <c r="C7102" s="4" t="s">
        <v>38</v>
      </c>
      <c r="D7102" s="4" t="s">
        <v>45</v>
      </c>
      <c r="E7102" s="4" t="s">
        <v>26</v>
      </c>
      <c r="F7102" s="10" t="s">
        <v>325</v>
      </c>
      <c r="G7102" s="11" t="s">
        <v>263</v>
      </c>
      <c r="H7102" s="4">
        <v>67</v>
      </c>
      <c r="I7102" s="12">
        <v>13902.16</v>
      </c>
      <c r="J7102" s="12">
        <v>931444.72</v>
      </c>
      <c r="K7102" s="12">
        <v>2363.6999999999998</v>
      </c>
      <c r="L7102" s="4">
        <v>482</v>
      </c>
      <c r="M7102" s="4" t="s">
        <v>35</v>
      </c>
      <c r="N7102" s="4" t="str" cm="1">
        <f t="array" ref="N7102">_xlfn.SWITCH(E7102,"Delhi","North","Chennai","South","Hyderabad","South","Mumbai","Central","Bangalore","South")</f>
        <v>South</v>
      </c>
      <c r="O7102" s="12">
        <v>163825.32999999999</v>
      </c>
      <c r="P7102" s="4">
        <f>Table1[[#This Row],[Delivery_Date]]-Table1[[#This Row],[Order_Date]]</f>
        <v>12</v>
      </c>
      <c r="Q7102" s="4" t="str">
        <f>IF(Table1[[#This Row],[Delivery delay days]]&gt;5,"delay","on time")</f>
        <v>delay</v>
      </c>
      <c r="R7102" s="10">
        <f>DATEVALUE(Table1[[#This Row],[Delivery_Date]])</f>
        <v>44957</v>
      </c>
      <c r="S7102" s="10">
        <f>DATEVALUE(Table1[[#This Row],[Order_Date]])</f>
        <v>44945</v>
      </c>
      <c r="T7102" s="4" t="str" cm="1">
        <f t="array" ref="T7102">_xlfn.IFS(Table1[[#This Row],[Inventory_Level]]&lt;=200,"low",Table1[[#This Row],[Inventory_Level]]&gt;=700,"high",Table1[[#This Row],[Inventory_Level]]&gt;200,"medium")</f>
        <v>medium</v>
      </c>
    </row>
    <row r="7103" spans="1:20" x14ac:dyDescent="0.35">
      <c r="A7103" s="4">
        <v>7102</v>
      </c>
      <c r="B7103" s="4" t="s">
        <v>44</v>
      </c>
      <c r="C7103" s="4" t="s">
        <v>24</v>
      </c>
      <c r="D7103" s="4" t="s">
        <v>45</v>
      </c>
      <c r="E7103" s="4" t="s">
        <v>60</v>
      </c>
      <c r="F7103" s="10" t="s">
        <v>391</v>
      </c>
      <c r="G7103" s="11" t="s">
        <v>95</v>
      </c>
      <c r="H7103" s="4">
        <v>42</v>
      </c>
      <c r="I7103" s="12">
        <v>714.19</v>
      </c>
      <c r="J7103" s="12">
        <v>29995.98</v>
      </c>
      <c r="K7103" s="12">
        <v>2061.8200000000002</v>
      </c>
      <c r="L7103" s="4">
        <v>372</v>
      </c>
      <c r="M7103" s="4" t="s">
        <v>21</v>
      </c>
      <c r="N7103" s="4" t="str" cm="1">
        <f t="array" ref="N7103">_xlfn.SWITCH(E7103,"Delhi","North","Chennai","South","Hyderabad","South","Mumbai","Central","Bangalore","South")</f>
        <v>South</v>
      </c>
      <c r="O7103" s="12">
        <v>2923.93</v>
      </c>
      <c r="P7103" s="4">
        <f>Table1[[#This Row],[Delivery_Date]]-Table1[[#This Row],[Order_Date]]</f>
        <v>6</v>
      </c>
      <c r="Q7103" s="4" t="str">
        <f>IF(Table1[[#This Row],[Delivery delay days]]&gt;5,"delay","on time")</f>
        <v>delay</v>
      </c>
      <c r="R7103" s="10">
        <f>DATEVALUE(Table1[[#This Row],[Delivery_Date]])</f>
        <v>45250</v>
      </c>
      <c r="S7103" s="10">
        <f>DATEVALUE(Table1[[#This Row],[Order_Date]])</f>
        <v>45244</v>
      </c>
      <c r="T7103" s="4" t="str" cm="1">
        <f t="array" ref="T7103">_xlfn.IFS(Table1[[#This Row],[Inventory_Level]]&lt;=200,"low",Table1[[#This Row],[Inventory_Level]]&gt;=700,"high",Table1[[#This Row],[Inventory_Level]]&gt;200,"medium")</f>
        <v>medium</v>
      </c>
    </row>
    <row r="7104" spans="1:20" x14ac:dyDescent="0.35">
      <c r="A7104" s="4">
        <v>7103</v>
      </c>
      <c r="B7104" s="4" t="s">
        <v>37</v>
      </c>
      <c r="C7104" s="4" t="s">
        <v>38</v>
      </c>
      <c r="D7104" s="4" t="s">
        <v>45</v>
      </c>
      <c r="E7104" s="4" t="s">
        <v>46</v>
      </c>
      <c r="F7104" s="10" t="s">
        <v>20</v>
      </c>
      <c r="G7104" s="11" t="s">
        <v>383</v>
      </c>
      <c r="H7104" s="4">
        <v>17</v>
      </c>
      <c r="I7104" s="12">
        <v>28829.18</v>
      </c>
      <c r="J7104" s="12">
        <v>490096.06</v>
      </c>
      <c r="K7104" s="12">
        <v>2776.87</v>
      </c>
      <c r="L7104" s="4">
        <v>183</v>
      </c>
      <c r="M7104" s="4" t="s">
        <v>29</v>
      </c>
      <c r="N7104" s="4" t="str" cm="1">
        <f t="array" ref="N7104">_xlfn.SWITCH(E7104,"Delhi","North","Chennai","South","Hyderabad","South","Mumbai","Central","Bangalore","South")</f>
        <v>South</v>
      </c>
      <c r="O7104" s="12">
        <v>32475.43</v>
      </c>
      <c r="P7104" s="4">
        <f>Table1[[#This Row],[Delivery_Date]]-Table1[[#This Row],[Order_Date]]</f>
        <v>15</v>
      </c>
      <c r="Q7104" s="4" t="str">
        <f>IF(Table1[[#This Row],[Delivery delay days]]&gt;5,"delay","on time")</f>
        <v>delay</v>
      </c>
      <c r="R7104" s="10">
        <f>DATEVALUE(Table1[[#This Row],[Delivery_Date]])</f>
        <v>45213</v>
      </c>
      <c r="S7104" s="10">
        <f>DATEVALUE(Table1[[#This Row],[Order_Date]])</f>
        <v>45198</v>
      </c>
      <c r="T7104" s="4" t="str" cm="1">
        <f t="array" ref="T7104">_xlfn.IFS(Table1[[#This Row],[Inventory_Level]]&lt;=200,"low",Table1[[#This Row],[Inventory_Level]]&gt;=700,"high",Table1[[#This Row],[Inventory_Level]]&gt;200,"medium")</f>
        <v>low</v>
      </c>
    </row>
    <row r="7105" spans="1:20" x14ac:dyDescent="0.35">
      <c r="A7105" s="4">
        <v>7104</v>
      </c>
      <c r="B7105" s="4" t="s">
        <v>59</v>
      </c>
      <c r="C7105" s="4" t="s">
        <v>24</v>
      </c>
      <c r="D7105" s="4" t="s">
        <v>17</v>
      </c>
      <c r="E7105" s="4" t="s">
        <v>60</v>
      </c>
      <c r="F7105" s="10" t="s">
        <v>223</v>
      </c>
      <c r="G7105" s="11" t="s">
        <v>142</v>
      </c>
      <c r="H7105" s="4">
        <v>2</v>
      </c>
      <c r="I7105" s="12">
        <v>46671.1</v>
      </c>
      <c r="J7105" s="12">
        <v>93342.2</v>
      </c>
      <c r="K7105" s="12">
        <v>2570.56</v>
      </c>
      <c r="L7105" s="4">
        <v>563</v>
      </c>
      <c r="M7105" s="4" t="s">
        <v>35</v>
      </c>
      <c r="N7105" s="4" t="str" cm="1">
        <f t="array" ref="N7105">_xlfn.SWITCH(E7105,"Delhi","North","Chennai","South","Hyderabad","South","Mumbai","Central","Bangalore","South")</f>
        <v>South</v>
      </c>
      <c r="O7105" s="12">
        <v>9688.51</v>
      </c>
      <c r="P7105" s="4">
        <f>Table1[[#This Row],[Delivery_Date]]-Table1[[#This Row],[Order_Date]]</f>
        <v>2</v>
      </c>
      <c r="Q7105" s="4" t="str">
        <f>IF(Table1[[#This Row],[Delivery delay days]]&gt;5,"delay","on time")</f>
        <v>on time</v>
      </c>
      <c r="R7105" s="10">
        <f>DATEVALUE(Table1[[#This Row],[Delivery_Date]])</f>
        <v>45237</v>
      </c>
      <c r="S7105" s="10">
        <f>DATEVALUE(Table1[[#This Row],[Order_Date]])</f>
        <v>45235</v>
      </c>
      <c r="T7105" s="4" t="str" cm="1">
        <f t="array" ref="T7105">_xlfn.IFS(Table1[[#This Row],[Inventory_Level]]&lt;=200,"low",Table1[[#This Row],[Inventory_Level]]&gt;=700,"high",Table1[[#This Row],[Inventory_Level]]&gt;200,"medium")</f>
        <v>medium</v>
      </c>
    </row>
    <row r="7106" spans="1:20" x14ac:dyDescent="0.35">
      <c r="A7106" s="4">
        <v>7105</v>
      </c>
      <c r="B7106" s="4" t="s">
        <v>51</v>
      </c>
      <c r="C7106" s="4" t="s">
        <v>24</v>
      </c>
      <c r="D7106" s="4" t="s">
        <v>17</v>
      </c>
      <c r="E7106" s="4" t="s">
        <v>18</v>
      </c>
      <c r="F7106" s="10" t="s">
        <v>84</v>
      </c>
      <c r="G7106" s="11" t="s">
        <v>242</v>
      </c>
      <c r="H7106" s="4">
        <v>77</v>
      </c>
      <c r="I7106" s="12">
        <v>23529.31</v>
      </c>
      <c r="J7106" s="12">
        <v>1811756.87</v>
      </c>
      <c r="K7106" s="12">
        <v>4359.34</v>
      </c>
      <c r="L7106" s="4">
        <v>238</v>
      </c>
      <c r="M7106" s="4" t="s">
        <v>42</v>
      </c>
      <c r="N7106" s="4" t="str" cm="1">
        <f t="array" ref="N7106">_xlfn.SWITCH(E7106,"Delhi","North","Chennai","South","Hyderabad","South","Mumbai","Central","Bangalore","South")</f>
        <v>North</v>
      </c>
      <c r="O7106" s="12">
        <v>275688.52</v>
      </c>
      <c r="P7106" s="4">
        <f>Table1[[#This Row],[Delivery_Date]]-Table1[[#This Row],[Order_Date]]</f>
        <v>12</v>
      </c>
      <c r="Q7106" s="4" t="str">
        <f>IF(Table1[[#This Row],[Delivery delay days]]&gt;5,"delay","on time")</f>
        <v>delay</v>
      </c>
      <c r="R7106" s="10">
        <f>DATEVALUE(Table1[[#This Row],[Delivery_Date]])</f>
        <v>45197</v>
      </c>
      <c r="S7106" s="10">
        <f>DATEVALUE(Table1[[#This Row],[Order_Date]])</f>
        <v>45185</v>
      </c>
      <c r="T7106" s="4" t="str" cm="1">
        <f t="array" ref="T7106">_xlfn.IFS(Table1[[#This Row],[Inventory_Level]]&lt;=200,"low",Table1[[#This Row],[Inventory_Level]]&gt;=700,"high",Table1[[#This Row],[Inventory_Level]]&gt;200,"medium")</f>
        <v>medium</v>
      </c>
    </row>
    <row r="7107" spans="1:20" x14ac:dyDescent="0.35">
      <c r="A7107" s="4">
        <v>7106</v>
      </c>
      <c r="B7107" s="4" t="s">
        <v>44</v>
      </c>
      <c r="C7107" s="4" t="s">
        <v>24</v>
      </c>
      <c r="D7107" s="4" t="s">
        <v>32</v>
      </c>
      <c r="E7107" s="4" t="s">
        <v>26</v>
      </c>
      <c r="F7107" s="10" t="s">
        <v>155</v>
      </c>
      <c r="G7107" s="11" t="s">
        <v>406</v>
      </c>
      <c r="H7107" s="4">
        <v>65</v>
      </c>
      <c r="I7107" s="12">
        <v>44833.01</v>
      </c>
      <c r="J7107" s="12">
        <v>2914145.65</v>
      </c>
      <c r="K7107" s="12">
        <v>158.24</v>
      </c>
      <c r="L7107" s="4">
        <v>877</v>
      </c>
      <c r="M7107" s="4" t="s">
        <v>29</v>
      </c>
      <c r="N7107" s="4" t="str" cm="1">
        <f t="array" ref="N7107">_xlfn.SWITCH(E7107,"Delhi","North","Chennai","South","Hyderabad","South","Mumbai","Central","Bangalore","South")</f>
        <v>South</v>
      </c>
      <c r="O7107" s="12">
        <v>435405.71</v>
      </c>
      <c r="P7107" s="4">
        <f>Table1[[#This Row],[Delivery_Date]]-Table1[[#This Row],[Order_Date]]</f>
        <v>12</v>
      </c>
      <c r="Q7107" s="4" t="str">
        <f>IF(Table1[[#This Row],[Delivery delay days]]&gt;5,"delay","on time")</f>
        <v>delay</v>
      </c>
      <c r="R7107" s="10">
        <f>DATEVALUE(Table1[[#This Row],[Delivery_Date]])</f>
        <v>44976</v>
      </c>
      <c r="S7107" s="10">
        <f>DATEVALUE(Table1[[#This Row],[Order_Date]])</f>
        <v>44964</v>
      </c>
      <c r="T7107" s="4" t="str" cm="1">
        <f t="array" ref="T7107">_xlfn.IFS(Table1[[#This Row],[Inventory_Level]]&lt;=200,"low",Table1[[#This Row],[Inventory_Level]]&gt;=700,"high",Table1[[#This Row],[Inventory_Level]]&gt;200,"medium")</f>
        <v>high</v>
      </c>
    </row>
    <row r="7108" spans="1:20" x14ac:dyDescent="0.35">
      <c r="A7108" s="4">
        <v>7107</v>
      </c>
      <c r="B7108" s="4" t="s">
        <v>51</v>
      </c>
      <c r="C7108" s="4" t="s">
        <v>38</v>
      </c>
      <c r="D7108" s="4" t="s">
        <v>25</v>
      </c>
      <c r="E7108" s="4" t="s">
        <v>60</v>
      </c>
      <c r="F7108" s="10" t="s">
        <v>154</v>
      </c>
      <c r="G7108" s="11" t="s">
        <v>268</v>
      </c>
      <c r="H7108" s="4">
        <v>100</v>
      </c>
      <c r="I7108" s="12">
        <v>20270.439999999999</v>
      </c>
      <c r="J7108" s="12">
        <v>2027044</v>
      </c>
      <c r="K7108" s="12">
        <v>4827.2</v>
      </c>
      <c r="L7108" s="4">
        <v>959</v>
      </c>
      <c r="M7108" s="4" t="s">
        <v>35</v>
      </c>
      <c r="N7108" s="4" t="str" cm="1">
        <f t="array" ref="N7108">_xlfn.SWITCH(E7108,"Delhi","North","Chennai","South","Hyderabad","South","Mumbai","Central","Bangalore","South")</f>
        <v>South</v>
      </c>
      <c r="O7108" s="12">
        <v>394779.31</v>
      </c>
      <c r="P7108" s="4">
        <f>Table1[[#This Row],[Delivery_Date]]-Table1[[#This Row],[Order_Date]]</f>
        <v>5</v>
      </c>
      <c r="Q7108" s="4" t="str">
        <f>IF(Table1[[#This Row],[Delivery delay days]]&gt;5,"delay","on time")</f>
        <v>on time</v>
      </c>
      <c r="R7108" s="10">
        <f>DATEVALUE(Table1[[#This Row],[Delivery_Date]])</f>
        <v>44960</v>
      </c>
      <c r="S7108" s="10">
        <f>DATEVALUE(Table1[[#This Row],[Order_Date]])</f>
        <v>44955</v>
      </c>
      <c r="T7108" s="4" t="str" cm="1">
        <f t="array" ref="T7108">_xlfn.IFS(Table1[[#This Row],[Inventory_Level]]&lt;=200,"low",Table1[[#This Row],[Inventory_Level]]&gt;=700,"high",Table1[[#This Row],[Inventory_Level]]&gt;200,"medium")</f>
        <v>high</v>
      </c>
    </row>
    <row r="7109" spans="1:20" x14ac:dyDescent="0.35">
      <c r="A7109" s="4">
        <v>7108</v>
      </c>
      <c r="B7109" s="4" t="s">
        <v>31</v>
      </c>
      <c r="C7109" s="4" t="s">
        <v>38</v>
      </c>
      <c r="D7109" s="4" t="s">
        <v>17</v>
      </c>
      <c r="E7109" s="4" t="s">
        <v>52</v>
      </c>
      <c r="F7109" s="10" t="s">
        <v>362</v>
      </c>
      <c r="G7109" s="11" t="s">
        <v>63</v>
      </c>
      <c r="H7109" s="4">
        <v>79</v>
      </c>
      <c r="I7109" s="12">
        <v>39193.660000000003</v>
      </c>
      <c r="J7109" s="12">
        <v>3096299.14</v>
      </c>
      <c r="K7109" s="12">
        <v>3383.43</v>
      </c>
      <c r="L7109" s="4">
        <v>707</v>
      </c>
      <c r="M7109" s="4" t="s">
        <v>42</v>
      </c>
      <c r="N7109" s="4" t="str" cm="1">
        <f t="array" ref="N7109">_xlfn.SWITCH(E7109,"Delhi","North","Chennai","South","Hyderabad","South","Mumbai","Central","Bangalore","South")</f>
        <v>Central</v>
      </c>
      <c r="O7109" s="12">
        <v>302794.84000000003</v>
      </c>
      <c r="P7109" s="4">
        <f>Table1[[#This Row],[Delivery_Date]]-Table1[[#This Row],[Order_Date]]</f>
        <v>7</v>
      </c>
      <c r="Q7109" s="4" t="str">
        <f>IF(Table1[[#This Row],[Delivery delay days]]&gt;5,"delay","on time")</f>
        <v>delay</v>
      </c>
      <c r="R7109" s="10">
        <f>DATEVALUE(Table1[[#This Row],[Delivery_Date]])</f>
        <v>45082</v>
      </c>
      <c r="S7109" s="10">
        <f>DATEVALUE(Table1[[#This Row],[Order_Date]])</f>
        <v>45075</v>
      </c>
      <c r="T7109" s="4" t="str" cm="1">
        <f t="array" ref="T7109">_xlfn.IFS(Table1[[#This Row],[Inventory_Level]]&lt;=200,"low",Table1[[#This Row],[Inventory_Level]]&gt;=700,"high",Table1[[#This Row],[Inventory_Level]]&gt;200,"medium")</f>
        <v>high</v>
      </c>
    </row>
    <row r="7110" spans="1:20" x14ac:dyDescent="0.35">
      <c r="A7110" s="4">
        <v>7109</v>
      </c>
      <c r="B7110" s="4" t="s">
        <v>59</v>
      </c>
      <c r="C7110" s="4" t="s">
        <v>24</v>
      </c>
      <c r="D7110" s="4" t="s">
        <v>32</v>
      </c>
      <c r="E7110" s="4" t="s">
        <v>18</v>
      </c>
      <c r="F7110" s="10" t="s">
        <v>241</v>
      </c>
      <c r="G7110" s="11" t="s">
        <v>104</v>
      </c>
      <c r="H7110" s="4">
        <v>47</v>
      </c>
      <c r="I7110" s="12">
        <v>13294.95</v>
      </c>
      <c r="J7110" s="12">
        <v>624862.65</v>
      </c>
      <c r="K7110" s="12">
        <v>4878.5600000000004</v>
      </c>
      <c r="L7110" s="4">
        <v>460</v>
      </c>
      <c r="M7110" s="4" t="s">
        <v>35</v>
      </c>
      <c r="N7110" s="4" t="str" cm="1">
        <f t="array" ref="N7110">_xlfn.SWITCH(E7110,"Delhi","North","Chennai","South","Hyderabad","South","Mumbai","Central","Bangalore","South")</f>
        <v>North</v>
      </c>
      <c r="O7110" s="12">
        <v>33804.629999999997</v>
      </c>
      <c r="P7110" s="4">
        <f>Table1[[#This Row],[Delivery_Date]]-Table1[[#This Row],[Order_Date]]</f>
        <v>6</v>
      </c>
      <c r="Q7110" s="4" t="str">
        <f>IF(Table1[[#This Row],[Delivery delay days]]&gt;5,"delay","on time")</f>
        <v>delay</v>
      </c>
      <c r="R7110" s="10">
        <f>DATEVALUE(Table1[[#This Row],[Delivery_Date]])</f>
        <v>45006</v>
      </c>
      <c r="S7110" s="10">
        <f>DATEVALUE(Table1[[#This Row],[Order_Date]])</f>
        <v>45000</v>
      </c>
      <c r="T7110" s="4" t="str" cm="1">
        <f t="array" ref="T7110">_xlfn.IFS(Table1[[#This Row],[Inventory_Level]]&lt;=200,"low",Table1[[#This Row],[Inventory_Level]]&gt;=700,"high",Table1[[#This Row],[Inventory_Level]]&gt;200,"medium")</f>
        <v>medium</v>
      </c>
    </row>
    <row r="7111" spans="1:20" x14ac:dyDescent="0.35">
      <c r="A7111" s="4">
        <v>7110</v>
      </c>
      <c r="B7111" s="4" t="s">
        <v>37</v>
      </c>
      <c r="C7111" s="4" t="s">
        <v>16</v>
      </c>
      <c r="D7111" s="4" t="s">
        <v>39</v>
      </c>
      <c r="E7111" s="4" t="s">
        <v>26</v>
      </c>
      <c r="F7111" s="10" t="s">
        <v>191</v>
      </c>
      <c r="G7111" s="11" t="s">
        <v>275</v>
      </c>
      <c r="H7111" s="4">
        <v>4</v>
      </c>
      <c r="I7111" s="12">
        <v>10337.94</v>
      </c>
      <c r="J7111" s="12">
        <v>41351.760000000002</v>
      </c>
      <c r="K7111" s="12">
        <v>4262.91</v>
      </c>
      <c r="L7111" s="4">
        <v>421</v>
      </c>
      <c r="M7111" s="4" t="s">
        <v>21</v>
      </c>
      <c r="N7111" s="4" t="str" cm="1">
        <f t="array" ref="N7111">_xlfn.SWITCH(E7111,"Delhi","North","Chennai","South","Hyderabad","South","Mumbai","Central","Bangalore","South")</f>
        <v>South</v>
      </c>
      <c r="O7111" s="12">
        <v>8037.44</v>
      </c>
      <c r="P7111" s="4">
        <f>Table1[[#This Row],[Delivery_Date]]-Table1[[#This Row],[Order_Date]]</f>
        <v>12</v>
      </c>
      <c r="Q7111" s="4" t="str">
        <f>IF(Table1[[#This Row],[Delivery delay days]]&gt;5,"delay","on time")</f>
        <v>delay</v>
      </c>
      <c r="R7111" s="10">
        <f>DATEVALUE(Table1[[#This Row],[Delivery_Date]])</f>
        <v>44999</v>
      </c>
      <c r="S7111" s="10">
        <f>DATEVALUE(Table1[[#This Row],[Order_Date]])</f>
        <v>44987</v>
      </c>
      <c r="T7111" s="4" t="str" cm="1">
        <f t="array" ref="T7111">_xlfn.IFS(Table1[[#This Row],[Inventory_Level]]&lt;=200,"low",Table1[[#This Row],[Inventory_Level]]&gt;=700,"high",Table1[[#This Row],[Inventory_Level]]&gt;200,"medium")</f>
        <v>medium</v>
      </c>
    </row>
    <row r="7112" spans="1:20" x14ac:dyDescent="0.35">
      <c r="A7112" s="4">
        <v>7111</v>
      </c>
      <c r="B7112" s="4" t="s">
        <v>51</v>
      </c>
      <c r="C7112" s="4" t="s">
        <v>16</v>
      </c>
      <c r="D7112" s="4" t="s">
        <v>39</v>
      </c>
      <c r="E7112" s="4" t="s">
        <v>26</v>
      </c>
      <c r="F7112" s="10" t="s">
        <v>140</v>
      </c>
      <c r="G7112" s="11" t="s">
        <v>188</v>
      </c>
      <c r="H7112" s="4">
        <v>19</v>
      </c>
      <c r="I7112" s="12">
        <v>23931.74</v>
      </c>
      <c r="J7112" s="12">
        <v>454703.06</v>
      </c>
      <c r="K7112" s="12">
        <v>413.86</v>
      </c>
      <c r="L7112" s="4">
        <v>395</v>
      </c>
      <c r="M7112" s="4" t="s">
        <v>35</v>
      </c>
      <c r="N7112" s="4" t="str" cm="1">
        <f t="array" ref="N7112">_xlfn.SWITCH(E7112,"Delhi","North","Chennai","South","Hyderabad","South","Mumbai","Central","Bangalore","South")</f>
        <v>South</v>
      </c>
      <c r="O7112" s="12">
        <v>62582.26</v>
      </c>
      <c r="P7112" s="4">
        <f>Table1[[#This Row],[Delivery_Date]]-Table1[[#This Row],[Order_Date]]</f>
        <v>11</v>
      </c>
      <c r="Q7112" s="4" t="str">
        <f>IF(Table1[[#This Row],[Delivery delay days]]&gt;5,"delay","on time")</f>
        <v>delay</v>
      </c>
      <c r="R7112" s="10">
        <f>DATEVALUE(Table1[[#This Row],[Delivery_Date]])</f>
        <v>45009</v>
      </c>
      <c r="S7112" s="10">
        <f>DATEVALUE(Table1[[#This Row],[Order_Date]])</f>
        <v>44998</v>
      </c>
      <c r="T7112" s="4" t="str" cm="1">
        <f t="array" ref="T7112">_xlfn.IFS(Table1[[#This Row],[Inventory_Level]]&lt;=200,"low",Table1[[#This Row],[Inventory_Level]]&gt;=700,"high",Table1[[#This Row],[Inventory_Level]]&gt;200,"medium")</f>
        <v>medium</v>
      </c>
    </row>
    <row r="7113" spans="1:20" x14ac:dyDescent="0.35">
      <c r="A7113" s="4">
        <v>7112</v>
      </c>
      <c r="B7113" s="4" t="s">
        <v>23</v>
      </c>
      <c r="C7113" s="4" t="s">
        <v>24</v>
      </c>
      <c r="D7113" s="4" t="s">
        <v>39</v>
      </c>
      <c r="E7113" s="4" t="s">
        <v>52</v>
      </c>
      <c r="F7113" s="10" t="s">
        <v>223</v>
      </c>
      <c r="G7113" s="11" t="s">
        <v>377</v>
      </c>
      <c r="H7113" s="4">
        <v>12</v>
      </c>
      <c r="I7113" s="12">
        <v>7445.71</v>
      </c>
      <c r="J7113" s="12">
        <v>89348.52</v>
      </c>
      <c r="K7113" s="12">
        <v>4197.87</v>
      </c>
      <c r="L7113" s="4">
        <v>444</v>
      </c>
      <c r="M7113" s="4" t="s">
        <v>35</v>
      </c>
      <c r="N7113" s="4" t="str" cm="1">
        <f t="array" ref="N7113">_xlfn.SWITCH(E7113,"Delhi","North","Chennai","South","Hyderabad","South","Mumbai","Central","Bangalore","South")</f>
        <v>Central</v>
      </c>
      <c r="O7113" s="12">
        <v>17456.939999999999</v>
      </c>
      <c r="P7113" s="4">
        <f>Table1[[#This Row],[Delivery_Date]]-Table1[[#This Row],[Order_Date]]</f>
        <v>8</v>
      </c>
      <c r="Q7113" s="4" t="str">
        <f>IF(Table1[[#This Row],[Delivery delay days]]&gt;5,"delay","on time")</f>
        <v>delay</v>
      </c>
      <c r="R7113" s="10">
        <f>DATEVALUE(Table1[[#This Row],[Delivery_Date]])</f>
        <v>45243</v>
      </c>
      <c r="S7113" s="10">
        <f>DATEVALUE(Table1[[#This Row],[Order_Date]])</f>
        <v>45235</v>
      </c>
      <c r="T7113" s="4" t="str" cm="1">
        <f t="array" ref="T7113">_xlfn.IFS(Table1[[#This Row],[Inventory_Level]]&lt;=200,"low",Table1[[#This Row],[Inventory_Level]]&gt;=700,"high",Table1[[#This Row],[Inventory_Level]]&gt;200,"medium")</f>
        <v>medium</v>
      </c>
    </row>
    <row r="7114" spans="1:20" x14ac:dyDescent="0.35">
      <c r="A7114" s="4">
        <v>7113</v>
      </c>
      <c r="B7114" s="4" t="s">
        <v>15</v>
      </c>
      <c r="C7114" s="4" t="s">
        <v>24</v>
      </c>
      <c r="D7114" s="4" t="s">
        <v>25</v>
      </c>
      <c r="E7114" s="4" t="s">
        <v>18</v>
      </c>
      <c r="F7114" s="10" t="s">
        <v>182</v>
      </c>
      <c r="G7114" s="11" t="s">
        <v>40</v>
      </c>
      <c r="H7114" s="4">
        <v>49</v>
      </c>
      <c r="I7114" s="12">
        <v>6511.28</v>
      </c>
      <c r="J7114" s="12">
        <v>319052.71999999997</v>
      </c>
      <c r="K7114" s="12">
        <v>2208.08</v>
      </c>
      <c r="L7114" s="4">
        <v>137</v>
      </c>
      <c r="M7114" s="4" t="s">
        <v>42</v>
      </c>
      <c r="N7114" s="4" t="str" cm="1">
        <f t="array" ref="N7114">_xlfn.SWITCH(E7114,"Delhi","North","Chennai","South","Hyderabad","South","Mumbai","Central","Bangalore","South")</f>
        <v>North</v>
      </c>
      <c r="O7114" s="12">
        <v>76469.509999999995</v>
      </c>
      <c r="P7114" s="4">
        <f>Table1[[#This Row],[Delivery_Date]]-Table1[[#This Row],[Order_Date]]</f>
        <v>7</v>
      </c>
      <c r="Q7114" s="4" t="str">
        <f>IF(Table1[[#This Row],[Delivery delay days]]&gt;5,"delay","on time")</f>
        <v>delay</v>
      </c>
      <c r="R7114" s="10">
        <f>DATEVALUE(Table1[[#This Row],[Delivery_Date]])</f>
        <v>45033</v>
      </c>
      <c r="S7114" s="10">
        <f>DATEVALUE(Table1[[#This Row],[Order_Date]])</f>
        <v>45026</v>
      </c>
      <c r="T7114" s="4" t="str" cm="1">
        <f t="array" ref="T7114">_xlfn.IFS(Table1[[#This Row],[Inventory_Level]]&lt;=200,"low",Table1[[#This Row],[Inventory_Level]]&gt;=700,"high",Table1[[#This Row],[Inventory_Level]]&gt;200,"medium")</f>
        <v>low</v>
      </c>
    </row>
    <row r="7115" spans="1:20" x14ac:dyDescent="0.35">
      <c r="A7115" s="4">
        <v>7114</v>
      </c>
      <c r="B7115" s="4" t="s">
        <v>31</v>
      </c>
      <c r="C7115" s="4" t="s">
        <v>38</v>
      </c>
      <c r="D7115" s="4" t="s">
        <v>32</v>
      </c>
      <c r="E7115" s="4" t="s">
        <v>46</v>
      </c>
      <c r="F7115" s="10" t="s">
        <v>129</v>
      </c>
      <c r="G7115" s="11" t="s">
        <v>334</v>
      </c>
      <c r="H7115" s="4">
        <v>2</v>
      </c>
      <c r="I7115" s="12">
        <v>34283.879999999997</v>
      </c>
      <c r="J7115" s="12">
        <v>68567.759999999995</v>
      </c>
      <c r="K7115" s="12">
        <v>476.42</v>
      </c>
      <c r="L7115" s="4">
        <v>674</v>
      </c>
      <c r="M7115" s="4" t="s">
        <v>35</v>
      </c>
      <c r="N7115" s="4" t="str" cm="1">
        <f t="array" ref="N7115">_xlfn.SWITCH(E7115,"Delhi","North","Chennai","South","Hyderabad","South","Mumbai","Central","Bangalore","South")</f>
        <v>South</v>
      </c>
      <c r="O7115" s="12">
        <v>10864.17</v>
      </c>
      <c r="P7115" s="4">
        <f>Table1[[#This Row],[Delivery_Date]]-Table1[[#This Row],[Order_Date]]</f>
        <v>6</v>
      </c>
      <c r="Q7115" s="4" t="str">
        <f>IF(Table1[[#This Row],[Delivery delay days]]&gt;5,"delay","on time")</f>
        <v>delay</v>
      </c>
      <c r="R7115" s="10">
        <f>DATEVALUE(Table1[[#This Row],[Delivery_Date]])</f>
        <v>45174</v>
      </c>
      <c r="S7115" s="10">
        <f>DATEVALUE(Table1[[#This Row],[Order_Date]])</f>
        <v>45168</v>
      </c>
      <c r="T7115" s="4" t="str" cm="1">
        <f t="array" ref="T7115">_xlfn.IFS(Table1[[#This Row],[Inventory_Level]]&lt;=200,"low",Table1[[#This Row],[Inventory_Level]]&gt;=700,"high",Table1[[#This Row],[Inventory_Level]]&gt;200,"medium")</f>
        <v>medium</v>
      </c>
    </row>
    <row r="7116" spans="1:20" x14ac:dyDescent="0.35">
      <c r="A7116" s="4">
        <v>7115</v>
      </c>
      <c r="B7116" s="4" t="s">
        <v>15</v>
      </c>
      <c r="C7116" s="4" t="s">
        <v>16</v>
      </c>
      <c r="D7116" s="4" t="s">
        <v>39</v>
      </c>
      <c r="E7116" s="4" t="s">
        <v>46</v>
      </c>
      <c r="F7116" s="10" t="s">
        <v>105</v>
      </c>
      <c r="G7116" s="11" t="s">
        <v>182</v>
      </c>
      <c r="H7116" s="4">
        <v>66</v>
      </c>
      <c r="I7116" s="12">
        <v>44531.89</v>
      </c>
      <c r="J7116" s="12">
        <v>2939104.74</v>
      </c>
      <c r="K7116" s="12">
        <v>1753.99</v>
      </c>
      <c r="L7116" s="4">
        <v>92</v>
      </c>
      <c r="M7116" s="4" t="s">
        <v>29</v>
      </c>
      <c r="N7116" s="4" t="str" cm="1">
        <f t="array" ref="N7116">_xlfn.SWITCH(E7116,"Delhi","North","Chennai","South","Hyderabad","South","Mumbai","Central","Bangalore","South")</f>
        <v>South</v>
      </c>
      <c r="O7116" s="12">
        <v>308341.59000000003</v>
      </c>
      <c r="P7116" s="4">
        <f>Table1[[#This Row],[Delivery_Date]]-Table1[[#This Row],[Order_Date]]</f>
        <v>15</v>
      </c>
      <c r="Q7116" s="4" t="str">
        <f>IF(Table1[[#This Row],[Delivery delay days]]&gt;5,"delay","on time")</f>
        <v>delay</v>
      </c>
      <c r="R7116" s="10">
        <f>DATEVALUE(Table1[[#This Row],[Delivery_Date]])</f>
        <v>45026</v>
      </c>
      <c r="S7116" s="10">
        <f>DATEVALUE(Table1[[#This Row],[Order_Date]])</f>
        <v>45011</v>
      </c>
      <c r="T7116" s="4" t="str" cm="1">
        <f t="array" ref="T7116">_xlfn.IFS(Table1[[#This Row],[Inventory_Level]]&lt;=200,"low",Table1[[#This Row],[Inventory_Level]]&gt;=700,"high",Table1[[#This Row],[Inventory_Level]]&gt;200,"medium")</f>
        <v>low</v>
      </c>
    </row>
    <row r="7117" spans="1:20" x14ac:dyDescent="0.35">
      <c r="A7117" s="4">
        <v>7116</v>
      </c>
      <c r="B7117" s="4" t="s">
        <v>37</v>
      </c>
      <c r="C7117" s="4" t="s">
        <v>16</v>
      </c>
      <c r="D7117" s="4" t="s">
        <v>17</v>
      </c>
      <c r="E7117" s="4" t="s">
        <v>46</v>
      </c>
      <c r="F7117" s="10" t="s">
        <v>321</v>
      </c>
      <c r="G7117" s="11" t="s">
        <v>64</v>
      </c>
      <c r="H7117" s="4">
        <v>10</v>
      </c>
      <c r="I7117" s="12">
        <v>17492.78</v>
      </c>
      <c r="J7117" s="12">
        <v>174927.8</v>
      </c>
      <c r="K7117" s="12">
        <v>4204.47</v>
      </c>
      <c r="L7117" s="4">
        <v>603</v>
      </c>
      <c r="M7117" s="4" t="s">
        <v>29</v>
      </c>
      <c r="N7117" s="4" t="str" cm="1">
        <f t="array" ref="N7117">_xlfn.SWITCH(E7117,"Delhi","North","Chennai","South","Hyderabad","South","Mumbai","Central","Bangalore","South")</f>
        <v>South</v>
      </c>
      <c r="O7117" s="12">
        <v>11325.87</v>
      </c>
      <c r="P7117" s="4">
        <f>Table1[[#This Row],[Delivery_Date]]-Table1[[#This Row],[Order_Date]]</f>
        <v>12</v>
      </c>
      <c r="Q7117" s="4" t="str">
        <f>IF(Table1[[#This Row],[Delivery delay days]]&gt;5,"delay","on time")</f>
        <v>delay</v>
      </c>
      <c r="R7117" s="10">
        <f>DATEVALUE(Table1[[#This Row],[Delivery_Date]])</f>
        <v>45097</v>
      </c>
      <c r="S7117" s="10">
        <f>DATEVALUE(Table1[[#This Row],[Order_Date]])</f>
        <v>45085</v>
      </c>
      <c r="T7117" s="4" t="str" cm="1">
        <f t="array" ref="T7117">_xlfn.IFS(Table1[[#This Row],[Inventory_Level]]&lt;=200,"low",Table1[[#This Row],[Inventory_Level]]&gt;=700,"high",Table1[[#This Row],[Inventory_Level]]&gt;200,"medium")</f>
        <v>medium</v>
      </c>
    </row>
    <row r="7118" spans="1:20" x14ac:dyDescent="0.35">
      <c r="A7118" s="4">
        <v>7117</v>
      </c>
      <c r="B7118" s="4" t="s">
        <v>15</v>
      </c>
      <c r="C7118" s="4" t="s">
        <v>24</v>
      </c>
      <c r="D7118" s="4" t="s">
        <v>32</v>
      </c>
      <c r="E7118" s="4" t="s">
        <v>46</v>
      </c>
      <c r="F7118" s="10" t="s">
        <v>211</v>
      </c>
      <c r="G7118" s="11" t="s">
        <v>228</v>
      </c>
      <c r="H7118" s="4">
        <v>99</v>
      </c>
      <c r="I7118" s="12">
        <v>19822.34</v>
      </c>
      <c r="J7118" s="12">
        <v>1962411.66</v>
      </c>
      <c r="K7118" s="12">
        <v>593.9</v>
      </c>
      <c r="L7118" s="4">
        <v>660</v>
      </c>
      <c r="M7118" s="4" t="s">
        <v>29</v>
      </c>
      <c r="N7118" s="4" t="str" cm="1">
        <f t="array" ref="N7118">_xlfn.SWITCH(E7118,"Delhi","North","Chennai","South","Hyderabad","South","Mumbai","Central","Bangalore","South")</f>
        <v>South</v>
      </c>
      <c r="O7118" s="12">
        <v>225112.19</v>
      </c>
      <c r="P7118" s="4">
        <f>Table1[[#This Row],[Delivery_Date]]-Table1[[#This Row],[Order_Date]]</f>
        <v>4</v>
      </c>
      <c r="Q7118" s="4" t="str">
        <f>IF(Table1[[#This Row],[Delivery delay days]]&gt;5,"delay","on time")</f>
        <v>on time</v>
      </c>
      <c r="R7118" s="10">
        <f>DATEVALUE(Table1[[#This Row],[Delivery_Date]])</f>
        <v>45024</v>
      </c>
      <c r="S7118" s="10">
        <f>DATEVALUE(Table1[[#This Row],[Order_Date]])</f>
        <v>45020</v>
      </c>
      <c r="T7118" s="4" t="str" cm="1">
        <f t="array" ref="T7118">_xlfn.IFS(Table1[[#This Row],[Inventory_Level]]&lt;=200,"low",Table1[[#This Row],[Inventory_Level]]&gt;=700,"high",Table1[[#This Row],[Inventory_Level]]&gt;200,"medium")</f>
        <v>medium</v>
      </c>
    </row>
    <row r="7119" spans="1:20" x14ac:dyDescent="0.35">
      <c r="A7119" s="4">
        <v>7118</v>
      </c>
      <c r="B7119" s="4" t="s">
        <v>51</v>
      </c>
      <c r="C7119" s="4" t="s">
        <v>16</v>
      </c>
      <c r="D7119" s="4" t="s">
        <v>25</v>
      </c>
      <c r="E7119" s="4" t="s">
        <v>46</v>
      </c>
      <c r="F7119" s="10" t="s">
        <v>254</v>
      </c>
      <c r="G7119" s="11" t="s">
        <v>122</v>
      </c>
      <c r="H7119" s="4">
        <v>33</v>
      </c>
      <c r="I7119" s="12">
        <v>20917.099999999999</v>
      </c>
      <c r="J7119" s="12">
        <v>690264.3</v>
      </c>
      <c r="K7119" s="12">
        <v>1798.4</v>
      </c>
      <c r="L7119" s="4">
        <v>501</v>
      </c>
      <c r="M7119" s="4" t="s">
        <v>42</v>
      </c>
      <c r="N7119" s="4" t="str" cm="1">
        <f t="array" ref="N7119">_xlfn.SWITCH(E7119,"Delhi","North","Chennai","South","Hyderabad","South","Mumbai","Central","Bangalore","South")</f>
        <v>South</v>
      </c>
      <c r="O7119" s="12">
        <v>35013.949999999997</v>
      </c>
      <c r="P7119" s="4">
        <f>Table1[[#This Row],[Delivery_Date]]-Table1[[#This Row],[Order_Date]]</f>
        <v>11</v>
      </c>
      <c r="Q7119" s="4" t="str">
        <f>IF(Table1[[#This Row],[Delivery delay days]]&gt;5,"delay","on time")</f>
        <v>delay</v>
      </c>
      <c r="R7119" s="10">
        <f>DATEVALUE(Table1[[#This Row],[Delivery_Date]])</f>
        <v>45228</v>
      </c>
      <c r="S7119" s="10">
        <f>DATEVALUE(Table1[[#This Row],[Order_Date]])</f>
        <v>45217</v>
      </c>
      <c r="T7119" s="4" t="str" cm="1">
        <f t="array" ref="T7119">_xlfn.IFS(Table1[[#This Row],[Inventory_Level]]&lt;=200,"low",Table1[[#This Row],[Inventory_Level]]&gt;=700,"high",Table1[[#This Row],[Inventory_Level]]&gt;200,"medium")</f>
        <v>medium</v>
      </c>
    </row>
    <row r="7120" spans="1:20" x14ac:dyDescent="0.35">
      <c r="A7120" s="4">
        <v>7119</v>
      </c>
      <c r="B7120" s="4" t="s">
        <v>31</v>
      </c>
      <c r="C7120" s="4" t="s">
        <v>16</v>
      </c>
      <c r="D7120" s="4" t="s">
        <v>32</v>
      </c>
      <c r="E7120" s="4" t="s">
        <v>18</v>
      </c>
      <c r="F7120" s="10" t="s">
        <v>50</v>
      </c>
      <c r="G7120" s="11" t="s">
        <v>171</v>
      </c>
      <c r="H7120" s="4">
        <v>75</v>
      </c>
      <c r="I7120" s="12">
        <v>45183.57</v>
      </c>
      <c r="J7120" s="12">
        <v>3388767.75</v>
      </c>
      <c r="K7120" s="12">
        <v>1455.48</v>
      </c>
      <c r="L7120" s="4">
        <v>424</v>
      </c>
      <c r="M7120" s="4" t="s">
        <v>21</v>
      </c>
      <c r="N7120" s="4" t="str" cm="1">
        <f t="array" ref="N7120">_xlfn.SWITCH(E7120,"Delhi","North","Chennai","South","Hyderabad","South","Mumbai","Central","Bangalore","South")</f>
        <v>North</v>
      </c>
      <c r="O7120" s="12">
        <v>687275.78</v>
      </c>
      <c r="P7120" s="4">
        <f>Table1[[#This Row],[Delivery_Date]]-Table1[[#This Row],[Order_Date]]</f>
        <v>14</v>
      </c>
      <c r="Q7120" s="4" t="str">
        <f>IF(Table1[[#This Row],[Delivery delay days]]&gt;5,"delay","on time")</f>
        <v>delay</v>
      </c>
      <c r="R7120" s="10">
        <f>DATEVALUE(Table1[[#This Row],[Delivery_Date]])</f>
        <v>45143</v>
      </c>
      <c r="S7120" s="10">
        <f>DATEVALUE(Table1[[#This Row],[Order_Date]])</f>
        <v>45129</v>
      </c>
      <c r="T7120" s="4" t="str" cm="1">
        <f t="array" ref="T7120">_xlfn.IFS(Table1[[#This Row],[Inventory_Level]]&lt;=200,"low",Table1[[#This Row],[Inventory_Level]]&gt;=700,"high",Table1[[#This Row],[Inventory_Level]]&gt;200,"medium")</f>
        <v>medium</v>
      </c>
    </row>
    <row r="7121" spans="1:20" x14ac:dyDescent="0.35">
      <c r="A7121" s="4">
        <v>7120</v>
      </c>
      <c r="B7121" s="4" t="s">
        <v>23</v>
      </c>
      <c r="C7121" s="4" t="s">
        <v>38</v>
      </c>
      <c r="D7121" s="4" t="s">
        <v>17</v>
      </c>
      <c r="E7121" s="4" t="s">
        <v>18</v>
      </c>
      <c r="F7121" s="10" t="s">
        <v>19</v>
      </c>
      <c r="G7121" s="11" t="s">
        <v>393</v>
      </c>
      <c r="H7121" s="4">
        <v>55</v>
      </c>
      <c r="I7121" s="12">
        <v>28220.49</v>
      </c>
      <c r="J7121" s="12">
        <v>1552126.95</v>
      </c>
      <c r="K7121" s="12">
        <v>255.15</v>
      </c>
      <c r="L7121" s="4">
        <v>316</v>
      </c>
      <c r="M7121" s="4" t="s">
        <v>21</v>
      </c>
      <c r="N7121" s="4" t="str" cm="1">
        <f t="array" ref="N7121">_xlfn.SWITCH(E7121,"Delhi","North","Chennai","South","Hyderabad","South","Mumbai","Central","Bangalore","South")</f>
        <v>North</v>
      </c>
      <c r="O7121" s="12">
        <v>267630.74</v>
      </c>
      <c r="P7121" s="4">
        <f>Table1[[#This Row],[Delivery_Date]]-Table1[[#This Row],[Order_Date]]</f>
        <v>13</v>
      </c>
      <c r="Q7121" s="4" t="str">
        <f>IF(Table1[[#This Row],[Delivery delay days]]&gt;5,"delay","on time")</f>
        <v>delay</v>
      </c>
      <c r="R7121" s="10">
        <f>DATEVALUE(Table1[[#This Row],[Delivery_Date]])</f>
        <v>45201</v>
      </c>
      <c r="S7121" s="10">
        <f>DATEVALUE(Table1[[#This Row],[Order_Date]])</f>
        <v>45188</v>
      </c>
      <c r="T7121" s="4" t="str" cm="1">
        <f t="array" ref="T7121">_xlfn.IFS(Table1[[#This Row],[Inventory_Level]]&lt;=200,"low",Table1[[#This Row],[Inventory_Level]]&gt;=700,"high",Table1[[#This Row],[Inventory_Level]]&gt;200,"medium")</f>
        <v>medium</v>
      </c>
    </row>
    <row r="7122" spans="1:20" x14ac:dyDescent="0.35">
      <c r="A7122" s="4">
        <v>7121</v>
      </c>
      <c r="B7122" s="4" t="s">
        <v>44</v>
      </c>
      <c r="C7122" s="4" t="s">
        <v>38</v>
      </c>
      <c r="D7122" s="4" t="s">
        <v>17</v>
      </c>
      <c r="E7122" s="4" t="s">
        <v>52</v>
      </c>
      <c r="F7122" s="10" t="s">
        <v>361</v>
      </c>
      <c r="G7122" s="11" t="s">
        <v>62</v>
      </c>
      <c r="H7122" s="4">
        <v>68</v>
      </c>
      <c r="I7122" s="12">
        <v>15821.6</v>
      </c>
      <c r="J7122" s="12">
        <v>1075868.8</v>
      </c>
      <c r="K7122" s="12">
        <v>3583.92</v>
      </c>
      <c r="L7122" s="4">
        <v>45</v>
      </c>
      <c r="M7122" s="4" t="s">
        <v>42</v>
      </c>
      <c r="N7122" s="4" t="str" cm="1">
        <f t="array" ref="N7122">_xlfn.SWITCH(E7122,"Delhi","North","Chennai","South","Hyderabad","South","Mumbai","Central","Bangalore","South")</f>
        <v>Central</v>
      </c>
      <c r="O7122" s="12">
        <v>240417.27</v>
      </c>
      <c r="P7122" s="4">
        <f>Table1[[#This Row],[Delivery_Date]]-Table1[[#This Row],[Order_Date]]</f>
        <v>2</v>
      </c>
      <c r="Q7122" s="4" t="str">
        <f>IF(Table1[[#This Row],[Delivery delay days]]&gt;5,"delay","on time")</f>
        <v>on time</v>
      </c>
      <c r="R7122" s="10">
        <f>DATEVALUE(Table1[[#This Row],[Delivery_Date]])</f>
        <v>45037</v>
      </c>
      <c r="S7122" s="10">
        <f>DATEVALUE(Table1[[#This Row],[Order_Date]])</f>
        <v>45035</v>
      </c>
      <c r="T7122" s="4" t="str" cm="1">
        <f t="array" ref="T7122">_xlfn.IFS(Table1[[#This Row],[Inventory_Level]]&lt;=200,"low",Table1[[#This Row],[Inventory_Level]]&gt;=700,"high",Table1[[#This Row],[Inventory_Level]]&gt;200,"medium")</f>
        <v>low</v>
      </c>
    </row>
    <row r="7123" spans="1:20" x14ac:dyDescent="0.35">
      <c r="A7123" s="4">
        <v>7122</v>
      </c>
      <c r="B7123" s="4" t="s">
        <v>65</v>
      </c>
      <c r="C7123" s="4" t="s">
        <v>38</v>
      </c>
      <c r="D7123" s="4" t="s">
        <v>32</v>
      </c>
      <c r="E7123" s="4" t="s">
        <v>60</v>
      </c>
      <c r="F7123" s="10" t="s">
        <v>316</v>
      </c>
      <c r="G7123" s="11" t="s">
        <v>415</v>
      </c>
      <c r="H7123" s="4">
        <v>66</v>
      </c>
      <c r="I7123" s="12">
        <v>41255.68</v>
      </c>
      <c r="J7123" s="12">
        <v>2722874.88</v>
      </c>
      <c r="K7123" s="12">
        <v>4515.16</v>
      </c>
      <c r="L7123" s="4">
        <v>304</v>
      </c>
      <c r="M7123" s="4" t="s">
        <v>42</v>
      </c>
      <c r="N7123" s="4" t="str" cm="1">
        <f t="array" ref="N7123">_xlfn.SWITCH(E7123,"Delhi","North","Chennai","South","Hyderabad","South","Mumbai","Central","Bangalore","South")</f>
        <v>South</v>
      </c>
      <c r="O7123" s="12">
        <v>343660.92</v>
      </c>
      <c r="P7123" s="4">
        <f>Table1[[#This Row],[Delivery_Date]]-Table1[[#This Row],[Order_Date]]</f>
        <v>9</v>
      </c>
      <c r="Q7123" s="4" t="str">
        <f>IF(Table1[[#This Row],[Delivery delay days]]&gt;5,"delay","on time")</f>
        <v>delay</v>
      </c>
      <c r="R7123" s="10">
        <f>DATEVALUE(Table1[[#This Row],[Delivery_Date]])</f>
        <v>44974</v>
      </c>
      <c r="S7123" s="10">
        <f>DATEVALUE(Table1[[#This Row],[Order_Date]])</f>
        <v>44965</v>
      </c>
      <c r="T7123" s="4" t="str" cm="1">
        <f t="array" ref="T7123">_xlfn.IFS(Table1[[#This Row],[Inventory_Level]]&lt;=200,"low",Table1[[#This Row],[Inventory_Level]]&gt;=700,"high",Table1[[#This Row],[Inventory_Level]]&gt;200,"medium")</f>
        <v>medium</v>
      </c>
    </row>
    <row r="7124" spans="1:20" x14ac:dyDescent="0.35">
      <c r="A7124" s="4">
        <v>7123</v>
      </c>
      <c r="B7124" s="4" t="s">
        <v>15</v>
      </c>
      <c r="C7124" s="4" t="s">
        <v>38</v>
      </c>
      <c r="D7124" s="4" t="s">
        <v>25</v>
      </c>
      <c r="E7124" s="4" t="s">
        <v>60</v>
      </c>
      <c r="F7124" s="10" t="s">
        <v>33</v>
      </c>
      <c r="G7124" s="11" t="s">
        <v>82</v>
      </c>
      <c r="H7124" s="4">
        <v>7</v>
      </c>
      <c r="I7124" s="12">
        <v>4520.47</v>
      </c>
      <c r="J7124" s="12">
        <v>31643.29</v>
      </c>
      <c r="K7124" s="12">
        <v>2291.6999999999998</v>
      </c>
      <c r="L7124" s="4">
        <v>764</v>
      </c>
      <c r="M7124" s="4" t="s">
        <v>35</v>
      </c>
      <c r="N7124" s="4" t="str" cm="1">
        <f t="array" ref="N7124">_xlfn.SWITCH(E7124,"Delhi","North","Chennai","South","Hyderabad","South","Mumbai","Central","Bangalore","South")</f>
        <v>South</v>
      </c>
      <c r="O7124" s="12">
        <v>5045.72</v>
      </c>
      <c r="P7124" s="4">
        <f>Table1[[#This Row],[Delivery_Date]]-Table1[[#This Row],[Order_Date]]</f>
        <v>1</v>
      </c>
      <c r="Q7124" s="4" t="str">
        <f>IF(Table1[[#This Row],[Delivery delay days]]&gt;5,"delay","on time")</f>
        <v>on time</v>
      </c>
      <c r="R7124" s="10">
        <f>DATEVALUE(Table1[[#This Row],[Delivery_Date]])</f>
        <v>45054</v>
      </c>
      <c r="S7124" s="10">
        <f>DATEVALUE(Table1[[#This Row],[Order_Date]])</f>
        <v>45053</v>
      </c>
      <c r="T7124" s="4" t="str" cm="1">
        <f t="array" ref="T7124">_xlfn.IFS(Table1[[#This Row],[Inventory_Level]]&lt;=200,"low",Table1[[#This Row],[Inventory_Level]]&gt;=700,"high",Table1[[#This Row],[Inventory_Level]]&gt;200,"medium")</f>
        <v>high</v>
      </c>
    </row>
    <row r="7125" spans="1:20" x14ac:dyDescent="0.35">
      <c r="A7125" s="4">
        <v>7124</v>
      </c>
      <c r="B7125" s="4" t="s">
        <v>44</v>
      </c>
      <c r="C7125" s="4" t="s">
        <v>24</v>
      </c>
      <c r="D7125" s="4" t="s">
        <v>39</v>
      </c>
      <c r="E7125" s="4" t="s">
        <v>46</v>
      </c>
      <c r="F7125" s="10" t="s">
        <v>188</v>
      </c>
      <c r="G7125" s="11" t="s">
        <v>228</v>
      </c>
      <c r="H7125" s="4">
        <v>34</v>
      </c>
      <c r="I7125" s="12">
        <v>28200.91</v>
      </c>
      <c r="J7125" s="12">
        <v>958830.94</v>
      </c>
      <c r="K7125" s="12">
        <v>296.98</v>
      </c>
      <c r="L7125" s="4">
        <v>904</v>
      </c>
      <c r="M7125" s="4" t="s">
        <v>29</v>
      </c>
      <c r="N7125" s="4" t="str" cm="1">
        <f t="array" ref="N7125">_xlfn.SWITCH(E7125,"Delhi","North","Chennai","South","Hyderabad","South","Mumbai","Central","Bangalore","South")</f>
        <v>South</v>
      </c>
      <c r="O7125" s="12">
        <v>146482.89000000001</v>
      </c>
      <c r="P7125" s="4">
        <f>Table1[[#This Row],[Delivery_Date]]-Table1[[#This Row],[Order_Date]]</f>
        <v>15</v>
      </c>
      <c r="Q7125" s="4" t="str">
        <f>IF(Table1[[#This Row],[Delivery delay days]]&gt;5,"delay","on time")</f>
        <v>delay</v>
      </c>
      <c r="R7125" s="10">
        <f>DATEVALUE(Table1[[#This Row],[Delivery_Date]])</f>
        <v>45024</v>
      </c>
      <c r="S7125" s="10">
        <f>DATEVALUE(Table1[[#This Row],[Order_Date]])</f>
        <v>45009</v>
      </c>
      <c r="T7125" s="4" t="str" cm="1">
        <f t="array" ref="T7125">_xlfn.IFS(Table1[[#This Row],[Inventory_Level]]&lt;=200,"low",Table1[[#This Row],[Inventory_Level]]&gt;=700,"high",Table1[[#This Row],[Inventory_Level]]&gt;200,"medium")</f>
        <v>high</v>
      </c>
    </row>
    <row r="7126" spans="1:20" x14ac:dyDescent="0.35">
      <c r="A7126" s="4">
        <v>7125</v>
      </c>
      <c r="B7126" s="4" t="s">
        <v>59</v>
      </c>
      <c r="C7126" s="4" t="s">
        <v>16</v>
      </c>
      <c r="D7126" s="4" t="s">
        <v>32</v>
      </c>
      <c r="E7126" s="4" t="s">
        <v>26</v>
      </c>
      <c r="F7126" s="10" t="s">
        <v>141</v>
      </c>
      <c r="G7126" s="11" t="s">
        <v>108</v>
      </c>
      <c r="H7126" s="4">
        <v>55</v>
      </c>
      <c r="I7126" s="12">
        <v>28610.16</v>
      </c>
      <c r="J7126" s="12">
        <v>1573558.8</v>
      </c>
      <c r="K7126" s="12">
        <v>149.08000000000001</v>
      </c>
      <c r="L7126" s="4">
        <v>494</v>
      </c>
      <c r="M7126" s="4" t="s">
        <v>35</v>
      </c>
      <c r="N7126" s="4" t="str" cm="1">
        <f t="array" ref="N7126">_xlfn.SWITCH(E7126,"Delhi","North","Chennai","South","Hyderabad","South","Mumbai","Central","Bangalore","South")</f>
        <v>South</v>
      </c>
      <c r="O7126" s="12">
        <v>97106.71</v>
      </c>
      <c r="P7126" s="4">
        <f>Table1[[#This Row],[Delivery_Date]]-Table1[[#This Row],[Order_Date]]</f>
        <v>9</v>
      </c>
      <c r="Q7126" s="4" t="str">
        <f>IF(Table1[[#This Row],[Delivery delay days]]&gt;5,"delay","on time")</f>
        <v>delay</v>
      </c>
      <c r="R7126" s="10">
        <f>DATEVALUE(Table1[[#This Row],[Delivery_Date]])</f>
        <v>45059</v>
      </c>
      <c r="S7126" s="10">
        <f>DATEVALUE(Table1[[#This Row],[Order_Date]])</f>
        <v>45050</v>
      </c>
      <c r="T7126" s="4" t="str" cm="1">
        <f t="array" ref="T7126">_xlfn.IFS(Table1[[#This Row],[Inventory_Level]]&lt;=200,"low",Table1[[#This Row],[Inventory_Level]]&gt;=700,"high",Table1[[#This Row],[Inventory_Level]]&gt;200,"medium")</f>
        <v>medium</v>
      </c>
    </row>
    <row r="7127" spans="1:20" x14ac:dyDescent="0.35">
      <c r="A7127" s="4">
        <v>7126</v>
      </c>
      <c r="B7127" s="4" t="s">
        <v>59</v>
      </c>
      <c r="C7127" s="4" t="s">
        <v>16</v>
      </c>
      <c r="D7127" s="4" t="s">
        <v>39</v>
      </c>
      <c r="E7127" s="4" t="s">
        <v>46</v>
      </c>
      <c r="F7127" s="10" t="s">
        <v>339</v>
      </c>
      <c r="G7127" s="11" t="s">
        <v>125</v>
      </c>
      <c r="H7127" s="4">
        <v>55</v>
      </c>
      <c r="I7127" s="12">
        <v>798.42</v>
      </c>
      <c r="J7127" s="12">
        <v>43913.1</v>
      </c>
      <c r="K7127" s="12">
        <v>2133.96</v>
      </c>
      <c r="L7127" s="4">
        <v>923</v>
      </c>
      <c r="M7127" s="4" t="s">
        <v>21</v>
      </c>
      <c r="N7127" s="4" t="str" cm="1">
        <f t="array" ref="N7127">_xlfn.SWITCH(E7127,"Delhi","North","Chennai","South","Hyderabad","South","Mumbai","Central","Bangalore","South")</f>
        <v>South</v>
      </c>
      <c r="O7127" s="12">
        <v>3428.94</v>
      </c>
      <c r="P7127" s="4">
        <f>Table1[[#This Row],[Delivery_Date]]-Table1[[#This Row],[Order_Date]]</f>
        <v>11</v>
      </c>
      <c r="Q7127" s="4" t="str">
        <f>IF(Table1[[#This Row],[Delivery delay days]]&gt;5,"delay","on time")</f>
        <v>delay</v>
      </c>
      <c r="R7127" s="10">
        <f>DATEVALUE(Table1[[#This Row],[Delivery_Date]])</f>
        <v>45067</v>
      </c>
      <c r="S7127" s="10">
        <f>DATEVALUE(Table1[[#This Row],[Order_Date]])</f>
        <v>45056</v>
      </c>
      <c r="T7127" s="4" t="str" cm="1">
        <f t="array" ref="T7127">_xlfn.IFS(Table1[[#This Row],[Inventory_Level]]&lt;=200,"low",Table1[[#This Row],[Inventory_Level]]&gt;=700,"high",Table1[[#This Row],[Inventory_Level]]&gt;200,"medium")</f>
        <v>high</v>
      </c>
    </row>
    <row r="7128" spans="1:20" x14ac:dyDescent="0.35">
      <c r="A7128" s="4">
        <v>7127</v>
      </c>
      <c r="B7128" s="4" t="s">
        <v>59</v>
      </c>
      <c r="C7128" s="4" t="s">
        <v>16</v>
      </c>
      <c r="D7128" s="4" t="s">
        <v>39</v>
      </c>
      <c r="E7128" s="4" t="s">
        <v>52</v>
      </c>
      <c r="F7128" s="10" t="s">
        <v>73</v>
      </c>
      <c r="G7128" s="11" t="s">
        <v>219</v>
      </c>
      <c r="H7128" s="4">
        <v>6</v>
      </c>
      <c r="I7128" s="12">
        <v>13957.87</v>
      </c>
      <c r="J7128" s="12">
        <v>83747.22</v>
      </c>
      <c r="K7128" s="12">
        <v>2266.59</v>
      </c>
      <c r="L7128" s="4">
        <v>761</v>
      </c>
      <c r="M7128" s="4" t="s">
        <v>35</v>
      </c>
      <c r="N7128" s="4" t="str" cm="1">
        <f t="array" ref="N7128">_xlfn.SWITCH(E7128,"Delhi","North","Chennai","South","Hyderabad","South","Mumbai","Central","Bangalore","South")</f>
        <v>Central</v>
      </c>
      <c r="O7128" s="12">
        <v>11612.67</v>
      </c>
      <c r="P7128" s="4">
        <f>Table1[[#This Row],[Delivery_Date]]-Table1[[#This Row],[Order_Date]]</f>
        <v>7</v>
      </c>
      <c r="Q7128" s="4" t="str">
        <f>IF(Table1[[#This Row],[Delivery delay days]]&gt;5,"delay","on time")</f>
        <v>delay</v>
      </c>
      <c r="R7128" s="10">
        <f>DATEVALUE(Table1[[#This Row],[Delivery_Date]])</f>
        <v>45227</v>
      </c>
      <c r="S7128" s="10">
        <f>DATEVALUE(Table1[[#This Row],[Order_Date]])</f>
        <v>45220</v>
      </c>
      <c r="T7128" s="4" t="str" cm="1">
        <f t="array" ref="T7128">_xlfn.IFS(Table1[[#This Row],[Inventory_Level]]&lt;=200,"low",Table1[[#This Row],[Inventory_Level]]&gt;=700,"high",Table1[[#This Row],[Inventory_Level]]&gt;200,"medium")</f>
        <v>high</v>
      </c>
    </row>
    <row r="7129" spans="1:20" x14ac:dyDescent="0.35">
      <c r="A7129" s="4">
        <v>7128</v>
      </c>
      <c r="B7129" s="4" t="s">
        <v>59</v>
      </c>
      <c r="C7129" s="4" t="s">
        <v>38</v>
      </c>
      <c r="D7129" s="4" t="s">
        <v>45</v>
      </c>
      <c r="E7129" s="4" t="s">
        <v>18</v>
      </c>
      <c r="F7129" s="10" t="s">
        <v>342</v>
      </c>
      <c r="G7129" s="11" t="s">
        <v>242</v>
      </c>
      <c r="H7129" s="4">
        <v>99</v>
      </c>
      <c r="I7129" s="12">
        <v>13853.57</v>
      </c>
      <c r="J7129" s="12">
        <v>1371503.43</v>
      </c>
      <c r="K7129" s="12">
        <v>3902.15</v>
      </c>
      <c r="L7129" s="4">
        <v>906</v>
      </c>
      <c r="M7129" s="4" t="s">
        <v>29</v>
      </c>
      <c r="N7129" s="4" t="str" cm="1">
        <f t="array" ref="N7129">_xlfn.SWITCH(E7129,"Delhi","North","Chennai","South","Hyderabad","South","Mumbai","Central","Bangalore","South")</f>
        <v>North</v>
      </c>
      <c r="O7129" s="12">
        <v>168246.42</v>
      </c>
      <c r="P7129" s="4">
        <f>Table1[[#This Row],[Delivery_Date]]-Table1[[#This Row],[Order_Date]]</f>
        <v>11</v>
      </c>
      <c r="Q7129" s="4" t="str">
        <f>IF(Table1[[#This Row],[Delivery delay days]]&gt;5,"delay","on time")</f>
        <v>delay</v>
      </c>
      <c r="R7129" s="10">
        <f>DATEVALUE(Table1[[#This Row],[Delivery_Date]])</f>
        <v>45197</v>
      </c>
      <c r="S7129" s="10">
        <f>DATEVALUE(Table1[[#This Row],[Order_Date]])</f>
        <v>45186</v>
      </c>
      <c r="T7129" s="4" t="str" cm="1">
        <f t="array" ref="T7129">_xlfn.IFS(Table1[[#This Row],[Inventory_Level]]&lt;=200,"low",Table1[[#This Row],[Inventory_Level]]&gt;=700,"high",Table1[[#This Row],[Inventory_Level]]&gt;200,"medium")</f>
        <v>high</v>
      </c>
    </row>
    <row r="7130" spans="1:20" x14ac:dyDescent="0.35">
      <c r="A7130" s="4">
        <v>7129</v>
      </c>
      <c r="B7130" s="4" t="s">
        <v>44</v>
      </c>
      <c r="C7130" s="4" t="s">
        <v>38</v>
      </c>
      <c r="D7130" s="4" t="s">
        <v>25</v>
      </c>
      <c r="E7130" s="4" t="s">
        <v>26</v>
      </c>
      <c r="F7130" s="10" t="s">
        <v>83</v>
      </c>
      <c r="G7130" s="11" t="s">
        <v>135</v>
      </c>
      <c r="H7130" s="4">
        <v>51</v>
      </c>
      <c r="I7130" s="12">
        <v>36230.370000000003</v>
      </c>
      <c r="J7130" s="12">
        <v>1847748.87</v>
      </c>
      <c r="K7130" s="12">
        <v>3432.56</v>
      </c>
      <c r="L7130" s="4">
        <v>428</v>
      </c>
      <c r="M7130" s="4" t="s">
        <v>29</v>
      </c>
      <c r="N7130" s="4" t="str" cm="1">
        <f t="array" ref="N7130">_xlfn.SWITCH(E7130,"Delhi","North","Chennai","South","Hyderabad","South","Mumbai","Central","Bangalore","South")</f>
        <v>South</v>
      </c>
      <c r="O7130" s="12">
        <v>460130.77</v>
      </c>
      <c r="P7130" s="4">
        <f>Table1[[#This Row],[Delivery_Date]]-Table1[[#This Row],[Order_Date]]</f>
        <v>14</v>
      </c>
      <c r="Q7130" s="4" t="str">
        <f>IF(Table1[[#This Row],[Delivery delay days]]&gt;5,"delay","on time")</f>
        <v>delay</v>
      </c>
      <c r="R7130" s="10">
        <f>DATEVALUE(Table1[[#This Row],[Delivery_Date]])</f>
        <v>45196</v>
      </c>
      <c r="S7130" s="10">
        <f>DATEVALUE(Table1[[#This Row],[Order_Date]])</f>
        <v>45182</v>
      </c>
      <c r="T7130" s="4" t="str" cm="1">
        <f t="array" ref="T7130">_xlfn.IFS(Table1[[#This Row],[Inventory_Level]]&lt;=200,"low",Table1[[#This Row],[Inventory_Level]]&gt;=700,"high",Table1[[#This Row],[Inventory_Level]]&gt;200,"medium")</f>
        <v>medium</v>
      </c>
    </row>
    <row r="7131" spans="1:20" x14ac:dyDescent="0.35">
      <c r="A7131" s="4">
        <v>7130</v>
      </c>
      <c r="B7131" s="4" t="s">
        <v>31</v>
      </c>
      <c r="C7131" s="4" t="s">
        <v>38</v>
      </c>
      <c r="D7131" s="4" t="s">
        <v>17</v>
      </c>
      <c r="E7131" s="4" t="s">
        <v>26</v>
      </c>
      <c r="F7131" s="10" t="s">
        <v>366</v>
      </c>
      <c r="G7131" s="11" t="s">
        <v>303</v>
      </c>
      <c r="H7131" s="4">
        <v>10</v>
      </c>
      <c r="I7131" s="12">
        <v>48841.39</v>
      </c>
      <c r="J7131" s="12">
        <v>488413.9</v>
      </c>
      <c r="K7131" s="12">
        <v>4607.97</v>
      </c>
      <c r="L7131" s="4">
        <v>78</v>
      </c>
      <c r="M7131" s="4" t="s">
        <v>29</v>
      </c>
      <c r="N7131" s="4" t="str" cm="1">
        <f t="array" ref="N7131">_xlfn.SWITCH(E7131,"Delhi","North","Chennai","South","Hyderabad","South","Mumbai","Central","Bangalore","South")</f>
        <v>South</v>
      </c>
      <c r="O7131" s="12">
        <v>93807.44</v>
      </c>
      <c r="P7131" s="4">
        <f>Table1[[#This Row],[Delivery_Date]]-Table1[[#This Row],[Order_Date]]</f>
        <v>5</v>
      </c>
      <c r="Q7131" s="4" t="str">
        <f>IF(Table1[[#This Row],[Delivery delay days]]&gt;5,"delay","on time")</f>
        <v>on time</v>
      </c>
      <c r="R7131" s="10">
        <f>DATEVALUE(Table1[[#This Row],[Delivery_Date]])</f>
        <v>45238</v>
      </c>
      <c r="S7131" s="10">
        <f>DATEVALUE(Table1[[#This Row],[Order_Date]])</f>
        <v>45233</v>
      </c>
      <c r="T7131" s="4" t="str" cm="1">
        <f t="array" ref="T7131">_xlfn.IFS(Table1[[#This Row],[Inventory_Level]]&lt;=200,"low",Table1[[#This Row],[Inventory_Level]]&gt;=700,"high",Table1[[#This Row],[Inventory_Level]]&gt;200,"medium")</f>
        <v>low</v>
      </c>
    </row>
    <row r="7132" spans="1:20" x14ac:dyDescent="0.35">
      <c r="A7132" s="4">
        <v>7131</v>
      </c>
      <c r="B7132" s="4" t="s">
        <v>51</v>
      </c>
      <c r="C7132" s="4" t="s">
        <v>16</v>
      </c>
      <c r="D7132" s="4" t="s">
        <v>39</v>
      </c>
      <c r="E7132" s="4" t="s">
        <v>52</v>
      </c>
      <c r="F7132" s="10" t="s">
        <v>268</v>
      </c>
      <c r="G7132" s="11" t="s">
        <v>157</v>
      </c>
      <c r="H7132" s="4">
        <v>47</v>
      </c>
      <c r="I7132" s="12">
        <v>34966</v>
      </c>
      <c r="J7132" s="12">
        <v>1643402</v>
      </c>
      <c r="K7132" s="12">
        <v>3027.29</v>
      </c>
      <c r="L7132" s="4">
        <v>509</v>
      </c>
      <c r="M7132" s="4" t="s">
        <v>21</v>
      </c>
      <c r="N7132" s="4" t="str" cm="1">
        <f t="array" ref="N7132">_xlfn.SWITCH(E7132,"Delhi","North","Chennai","South","Hyderabad","South","Mumbai","Central","Bangalore","South")</f>
        <v>Central</v>
      </c>
      <c r="O7132" s="12">
        <v>268604.26</v>
      </c>
      <c r="P7132" s="4">
        <f>Table1[[#This Row],[Delivery_Date]]-Table1[[#This Row],[Order_Date]]</f>
        <v>10</v>
      </c>
      <c r="Q7132" s="4" t="str">
        <f>IF(Table1[[#This Row],[Delivery delay days]]&gt;5,"delay","on time")</f>
        <v>delay</v>
      </c>
      <c r="R7132" s="10">
        <f>DATEVALUE(Table1[[#This Row],[Delivery_Date]])</f>
        <v>44970</v>
      </c>
      <c r="S7132" s="10">
        <f>DATEVALUE(Table1[[#This Row],[Order_Date]])</f>
        <v>44960</v>
      </c>
      <c r="T7132" s="4" t="str" cm="1">
        <f t="array" ref="T7132">_xlfn.IFS(Table1[[#This Row],[Inventory_Level]]&lt;=200,"low",Table1[[#This Row],[Inventory_Level]]&gt;=700,"high",Table1[[#This Row],[Inventory_Level]]&gt;200,"medium")</f>
        <v>medium</v>
      </c>
    </row>
    <row r="7133" spans="1:20" x14ac:dyDescent="0.35">
      <c r="A7133" s="4">
        <v>7132</v>
      </c>
      <c r="B7133" s="4" t="s">
        <v>31</v>
      </c>
      <c r="C7133" s="4" t="s">
        <v>24</v>
      </c>
      <c r="D7133" s="4" t="s">
        <v>17</v>
      </c>
      <c r="E7133" s="4" t="s">
        <v>60</v>
      </c>
      <c r="F7133" s="10" t="s">
        <v>261</v>
      </c>
      <c r="G7133" s="11" t="s">
        <v>230</v>
      </c>
      <c r="H7133" s="4">
        <v>19</v>
      </c>
      <c r="I7133" s="12">
        <v>31134.18</v>
      </c>
      <c r="J7133" s="12">
        <v>591549.42000000004</v>
      </c>
      <c r="K7133" s="12">
        <v>1984.22</v>
      </c>
      <c r="L7133" s="4">
        <v>3</v>
      </c>
      <c r="M7133" s="4" t="s">
        <v>42</v>
      </c>
      <c r="N7133" s="4" t="str" cm="1">
        <f t="array" ref="N7133">_xlfn.SWITCH(E7133,"Delhi","North","Chennai","South","Hyderabad","South","Mumbai","Central","Bangalore","South")</f>
        <v>South</v>
      </c>
      <c r="O7133" s="12">
        <v>40787.599999999999</v>
      </c>
      <c r="P7133" s="4">
        <f>Table1[[#This Row],[Delivery_Date]]-Table1[[#This Row],[Order_Date]]</f>
        <v>1</v>
      </c>
      <c r="Q7133" s="4" t="str">
        <f>IF(Table1[[#This Row],[Delivery delay days]]&gt;5,"delay","on time")</f>
        <v>on time</v>
      </c>
      <c r="R7133" s="10">
        <f>DATEVALUE(Table1[[#This Row],[Delivery_Date]])</f>
        <v>45277</v>
      </c>
      <c r="S7133" s="10">
        <f>DATEVALUE(Table1[[#This Row],[Order_Date]])</f>
        <v>45276</v>
      </c>
      <c r="T7133" s="4" t="str" cm="1">
        <f t="array" ref="T7133">_xlfn.IFS(Table1[[#This Row],[Inventory_Level]]&lt;=200,"low",Table1[[#This Row],[Inventory_Level]]&gt;=700,"high",Table1[[#This Row],[Inventory_Level]]&gt;200,"medium")</f>
        <v>low</v>
      </c>
    </row>
    <row r="7134" spans="1:20" x14ac:dyDescent="0.35">
      <c r="A7134" s="4">
        <v>7133</v>
      </c>
      <c r="B7134" s="4" t="s">
        <v>15</v>
      </c>
      <c r="C7134" s="4" t="s">
        <v>24</v>
      </c>
      <c r="D7134" s="4" t="s">
        <v>45</v>
      </c>
      <c r="E7134" s="4" t="s">
        <v>18</v>
      </c>
      <c r="F7134" s="10" t="s">
        <v>187</v>
      </c>
      <c r="G7134" s="11" t="s">
        <v>103</v>
      </c>
      <c r="H7134" s="4">
        <v>83</v>
      </c>
      <c r="I7134" s="12">
        <v>36780.910000000003</v>
      </c>
      <c r="J7134" s="12">
        <v>3052815.53</v>
      </c>
      <c r="K7134" s="12">
        <v>2177.2399999999998</v>
      </c>
      <c r="L7134" s="4">
        <v>949</v>
      </c>
      <c r="M7134" s="4" t="s">
        <v>29</v>
      </c>
      <c r="N7134" s="4" t="str" cm="1">
        <f t="array" ref="N7134">_xlfn.SWITCH(E7134,"Delhi","North","Chennai","South","Hyderabad","South","Mumbai","Central","Bangalore","South")</f>
        <v>North</v>
      </c>
      <c r="O7134" s="12">
        <v>260905.82</v>
      </c>
      <c r="P7134" s="4">
        <f>Table1[[#This Row],[Delivery_Date]]-Table1[[#This Row],[Order_Date]]</f>
        <v>1</v>
      </c>
      <c r="Q7134" s="4" t="str">
        <f>IF(Table1[[#This Row],[Delivery delay days]]&gt;5,"delay","on time")</f>
        <v>on time</v>
      </c>
      <c r="R7134" s="10">
        <f>DATEVALUE(Table1[[#This Row],[Delivery_Date]])</f>
        <v>45004</v>
      </c>
      <c r="S7134" s="10">
        <f>DATEVALUE(Table1[[#This Row],[Order_Date]])</f>
        <v>45003</v>
      </c>
      <c r="T7134" s="4" t="str" cm="1">
        <f t="array" ref="T7134">_xlfn.IFS(Table1[[#This Row],[Inventory_Level]]&lt;=200,"low",Table1[[#This Row],[Inventory_Level]]&gt;=700,"high",Table1[[#This Row],[Inventory_Level]]&gt;200,"medium")</f>
        <v>high</v>
      </c>
    </row>
    <row r="7135" spans="1:20" x14ac:dyDescent="0.35">
      <c r="A7135" s="4">
        <v>7134</v>
      </c>
      <c r="B7135" s="4" t="s">
        <v>44</v>
      </c>
      <c r="C7135" s="4" t="s">
        <v>38</v>
      </c>
      <c r="D7135" s="4" t="s">
        <v>45</v>
      </c>
      <c r="E7135" s="4" t="s">
        <v>18</v>
      </c>
      <c r="F7135" s="10" t="s">
        <v>180</v>
      </c>
      <c r="G7135" s="11" t="s">
        <v>237</v>
      </c>
      <c r="H7135" s="4">
        <v>53</v>
      </c>
      <c r="I7135" s="12">
        <v>37849.99</v>
      </c>
      <c r="J7135" s="12">
        <v>2006049.47</v>
      </c>
      <c r="K7135" s="12">
        <v>1826.93</v>
      </c>
      <c r="L7135" s="4">
        <v>133</v>
      </c>
      <c r="M7135" s="4" t="s">
        <v>29</v>
      </c>
      <c r="N7135" s="4" t="str" cm="1">
        <f t="array" ref="N7135">_xlfn.SWITCH(E7135,"Delhi","North","Chennai","South","Hyderabad","South","Mumbai","Central","Bangalore","South")</f>
        <v>North</v>
      </c>
      <c r="O7135" s="12">
        <v>258462.62</v>
      </c>
      <c r="P7135" s="4">
        <f>Table1[[#This Row],[Delivery_Date]]-Table1[[#This Row],[Order_Date]]</f>
        <v>14</v>
      </c>
      <c r="Q7135" s="4" t="str">
        <f>IF(Table1[[#This Row],[Delivery delay days]]&gt;5,"delay","on time")</f>
        <v>delay</v>
      </c>
      <c r="R7135" s="10">
        <f>DATEVALUE(Table1[[#This Row],[Delivery_Date]])</f>
        <v>45303</v>
      </c>
      <c r="S7135" s="10">
        <f>DATEVALUE(Table1[[#This Row],[Order_Date]])</f>
        <v>45289</v>
      </c>
      <c r="T7135" s="4" t="str" cm="1">
        <f t="array" ref="T7135">_xlfn.IFS(Table1[[#This Row],[Inventory_Level]]&lt;=200,"low",Table1[[#This Row],[Inventory_Level]]&gt;=700,"high",Table1[[#This Row],[Inventory_Level]]&gt;200,"medium")</f>
        <v>low</v>
      </c>
    </row>
    <row r="7136" spans="1:20" x14ac:dyDescent="0.35">
      <c r="A7136" s="4">
        <v>7135</v>
      </c>
      <c r="B7136" s="4" t="s">
        <v>44</v>
      </c>
      <c r="C7136" s="4" t="s">
        <v>38</v>
      </c>
      <c r="D7136" s="4" t="s">
        <v>39</v>
      </c>
      <c r="E7136" s="4" t="s">
        <v>52</v>
      </c>
      <c r="F7136" s="10" t="s">
        <v>363</v>
      </c>
      <c r="G7136" s="11" t="s">
        <v>413</v>
      </c>
      <c r="H7136" s="4">
        <v>29</v>
      </c>
      <c r="I7136" s="12">
        <v>1857.15</v>
      </c>
      <c r="J7136" s="12">
        <v>53857.35</v>
      </c>
      <c r="K7136" s="12">
        <v>901.81</v>
      </c>
      <c r="L7136" s="4">
        <v>2</v>
      </c>
      <c r="M7136" s="4" t="s">
        <v>42</v>
      </c>
      <c r="N7136" s="4" t="str" cm="1">
        <f t="array" ref="N7136">_xlfn.SWITCH(E7136,"Delhi","North","Chennai","South","Hyderabad","South","Mumbai","Central","Bangalore","South")</f>
        <v>Central</v>
      </c>
      <c r="O7136" s="12">
        <v>9234.02</v>
      </c>
      <c r="P7136" s="4">
        <f>Table1[[#This Row],[Delivery_Date]]-Table1[[#This Row],[Order_Date]]</f>
        <v>9</v>
      </c>
      <c r="Q7136" s="4" t="str">
        <f>IF(Table1[[#This Row],[Delivery delay days]]&gt;5,"delay","on time")</f>
        <v>delay</v>
      </c>
      <c r="R7136" s="10">
        <f>DATEVALUE(Table1[[#This Row],[Delivery_Date]])</f>
        <v>45051</v>
      </c>
      <c r="S7136" s="10">
        <f>DATEVALUE(Table1[[#This Row],[Order_Date]])</f>
        <v>45042</v>
      </c>
      <c r="T7136" s="4" t="str" cm="1">
        <f t="array" ref="T7136">_xlfn.IFS(Table1[[#This Row],[Inventory_Level]]&lt;=200,"low",Table1[[#This Row],[Inventory_Level]]&gt;=700,"high",Table1[[#This Row],[Inventory_Level]]&gt;200,"medium")</f>
        <v>low</v>
      </c>
    </row>
    <row r="7137" spans="1:20" x14ac:dyDescent="0.35">
      <c r="A7137" s="4">
        <v>7136</v>
      </c>
      <c r="B7137" s="4" t="s">
        <v>23</v>
      </c>
      <c r="C7137" s="4" t="s">
        <v>16</v>
      </c>
      <c r="D7137" s="4" t="s">
        <v>17</v>
      </c>
      <c r="E7137" s="4" t="s">
        <v>18</v>
      </c>
      <c r="F7137" s="10" t="s">
        <v>249</v>
      </c>
      <c r="G7137" s="11" t="s">
        <v>178</v>
      </c>
      <c r="H7137" s="4">
        <v>9</v>
      </c>
      <c r="I7137" s="12">
        <v>42003.69</v>
      </c>
      <c r="J7137" s="12">
        <v>378033.21</v>
      </c>
      <c r="K7137" s="12">
        <v>3058.06</v>
      </c>
      <c r="L7137" s="4">
        <v>557</v>
      </c>
      <c r="M7137" s="4" t="s">
        <v>21</v>
      </c>
      <c r="N7137" s="4" t="str" cm="1">
        <f t="array" ref="N7137">_xlfn.SWITCH(E7137,"Delhi","North","Chennai","South","Hyderabad","South","Mumbai","Central","Bangalore","South")</f>
        <v>North</v>
      </c>
      <c r="O7137" s="12">
        <v>85201.87</v>
      </c>
      <c r="P7137" s="4">
        <f>Table1[[#This Row],[Delivery_Date]]-Table1[[#This Row],[Order_Date]]</f>
        <v>2</v>
      </c>
      <c r="Q7137" s="4" t="str">
        <f>IF(Table1[[#This Row],[Delivery delay days]]&gt;5,"delay","on time")</f>
        <v>on time</v>
      </c>
      <c r="R7137" s="10">
        <f>DATEVALUE(Table1[[#This Row],[Delivery_Date]])</f>
        <v>45023</v>
      </c>
      <c r="S7137" s="10">
        <f>DATEVALUE(Table1[[#This Row],[Order_Date]])</f>
        <v>45021</v>
      </c>
      <c r="T7137" s="4" t="str" cm="1">
        <f t="array" ref="T7137">_xlfn.IFS(Table1[[#This Row],[Inventory_Level]]&lt;=200,"low",Table1[[#This Row],[Inventory_Level]]&gt;=700,"high",Table1[[#This Row],[Inventory_Level]]&gt;200,"medium")</f>
        <v>medium</v>
      </c>
    </row>
    <row r="7138" spans="1:20" x14ac:dyDescent="0.35">
      <c r="A7138" s="4">
        <v>7137</v>
      </c>
      <c r="B7138" s="4" t="s">
        <v>65</v>
      </c>
      <c r="C7138" s="4" t="s">
        <v>38</v>
      </c>
      <c r="D7138" s="4" t="s">
        <v>45</v>
      </c>
      <c r="E7138" s="4" t="s">
        <v>46</v>
      </c>
      <c r="F7138" s="10" t="s">
        <v>251</v>
      </c>
      <c r="G7138" s="11" t="s">
        <v>308</v>
      </c>
      <c r="H7138" s="4">
        <v>35</v>
      </c>
      <c r="I7138" s="12">
        <v>25012.44</v>
      </c>
      <c r="J7138" s="12">
        <v>875435.4</v>
      </c>
      <c r="K7138" s="12">
        <v>4351.33</v>
      </c>
      <c r="L7138" s="4">
        <v>676</v>
      </c>
      <c r="M7138" s="4" t="s">
        <v>29</v>
      </c>
      <c r="N7138" s="4" t="str" cm="1">
        <f t="array" ref="N7138">_xlfn.SWITCH(E7138,"Delhi","North","Chennai","South","Hyderabad","South","Mumbai","Central","Bangalore","South")</f>
        <v>South</v>
      </c>
      <c r="O7138" s="12">
        <v>201294.35</v>
      </c>
      <c r="P7138" s="4">
        <f>Table1[[#This Row],[Delivery_Date]]-Table1[[#This Row],[Order_Date]]</f>
        <v>9</v>
      </c>
      <c r="Q7138" s="4" t="str">
        <f>IF(Table1[[#This Row],[Delivery delay days]]&gt;5,"delay","on time")</f>
        <v>delay</v>
      </c>
      <c r="R7138" s="10">
        <f>DATEVALUE(Table1[[#This Row],[Delivery_Date]])</f>
        <v>45281</v>
      </c>
      <c r="S7138" s="10">
        <f>DATEVALUE(Table1[[#This Row],[Order_Date]])</f>
        <v>45272</v>
      </c>
      <c r="T7138" s="4" t="str" cm="1">
        <f t="array" ref="T7138">_xlfn.IFS(Table1[[#This Row],[Inventory_Level]]&lt;=200,"low",Table1[[#This Row],[Inventory_Level]]&gt;=700,"high",Table1[[#This Row],[Inventory_Level]]&gt;200,"medium")</f>
        <v>medium</v>
      </c>
    </row>
    <row r="7139" spans="1:20" x14ac:dyDescent="0.35">
      <c r="A7139" s="4">
        <v>7138</v>
      </c>
      <c r="B7139" s="4" t="s">
        <v>15</v>
      </c>
      <c r="C7139" s="4" t="s">
        <v>38</v>
      </c>
      <c r="D7139" s="4" t="s">
        <v>25</v>
      </c>
      <c r="E7139" s="4" t="s">
        <v>26</v>
      </c>
      <c r="F7139" s="10" t="s">
        <v>315</v>
      </c>
      <c r="G7139" s="11" t="s">
        <v>246</v>
      </c>
      <c r="H7139" s="4">
        <v>81</v>
      </c>
      <c r="I7139" s="12">
        <v>25522.36</v>
      </c>
      <c r="J7139" s="12">
        <v>2067311.16</v>
      </c>
      <c r="K7139" s="12">
        <v>2357.66</v>
      </c>
      <c r="L7139" s="4">
        <v>309</v>
      </c>
      <c r="M7139" s="4" t="s">
        <v>35</v>
      </c>
      <c r="N7139" s="4" t="str" cm="1">
        <f t="array" ref="N7139">_xlfn.SWITCH(E7139,"Delhi","North","Chennai","South","Hyderabad","South","Mumbai","Central","Bangalore","South")</f>
        <v>South</v>
      </c>
      <c r="O7139" s="12">
        <v>438300.15</v>
      </c>
      <c r="P7139" s="4">
        <f>Table1[[#This Row],[Delivery_Date]]-Table1[[#This Row],[Order_Date]]</f>
        <v>12</v>
      </c>
      <c r="Q7139" s="4" t="str">
        <f>IF(Table1[[#This Row],[Delivery delay days]]&gt;5,"delay","on time")</f>
        <v>delay</v>
      </c>
      <c r="R7139" s="10">
        <f>DATEVALUE(Table1[[#This Row],[Delivery_Date]])</f>
        <v>45103</v>
      </c>
      <c r="S7139" s="10">
        <f>DATEVALUE(Table1[[#This Row],[Order_Date]])</f>
        <v>45091</v>
      </c>
      <c r="T7139" s="4" t="str" cm="1">
        <f t="array" ref="T7139">_xlfn.IFS(Table1[[#This Row],[Inventory_Level]]&lt;=200,"low",Table1[[#This Row],[Inventory_Level]]&gt;=700,"high",Table1[[#This Row],[Inventory_Level]]&gt;200,"medium")</f>
        <v>medium</v>
      </c>
    </row>
    <row r="7140" spans="1:20" x14ac:dyDescent="0.35">
      <c r="A7140" s="4">
        <v>7139</v>
      </c>
      <c r="B7140" s="4" t="s">
        <v>59</v>
      </c>
      <c r="C7140" s="4" t="s">
        <v>24</v>
      </c>
      <c r="D7140" s="4" t="s">
        <v>17</v>
      </c>
      <c r="E7140" s="4" t="s">
        <v>26</v>
      </c>
      <c r="F7140" s="10" t="s">
        <v>140</v>
      </c>
      <c r="G7140" s="11" t="s">
        <v>104</v>
      </c>
      <c r="H7140" s="4">
        <v>60</v>
      </c>
      <c r="I7140" s="12">
        <v>9066.56</v>
      </c>
      <c r="J7140" s="12">
        <v>543993.59999999998</v>
      </c>
      <c r="K7140" s="12">
        <v>4494.0600000000004</v>
      </c>
      <c r="L7140" s="4">
        <v>73</v>
      </c>
      <c r="M7140" s="4" t="s">
        <v>29</v>
      </c>
      <c r="N7140" s="4" t="str" cm="1">
        <f t="array" ref="N7140">_xlfn.SWITCH(E7140,"Delhi","North","Chennai","South","Hyderabad","South","Mumbai","Central","Bangalore","South")</f>
        <v>South</v>
      </c>
      <c r="O7140" s="12">
        <v>116713.66</v>
      </c>
      <c r="P7140" s="4">
        <f>Table1[[#This Row],[Delivery_Date]]-Table1[[#This Row],[Order_Date]]</f>
        <v>8</v>
      </c>
      <c r="Q7140" s="4" t="str">
        <f>IF(Table1[[#This Row],[Delivery delay days]]&gt;5,"delay","on time")</f>
        <v>delay</v>
      </c>
      <c r="R7140" s="10">
        <f>DATEVALUE(Table1[[#This Row],[Delivery_Date]])</f>
        <v>45006</v>
      </c>
      <c r="S7140" s="10">
        <f>DATEVALUE(Table1[[#This Row],[Order_Date]])</f>
        <v>44998</v>
      </c>
      <c r="T7140" s="4" t="str" cm="1">
        <f t="array" ref="T7140">_xlfn.IFS(Table1[[#This Row],[Inventory_Level]]&lt;=200,"low",Table1[[#This Row],[Inventory_Level]]&gt;=700,"high",Table1[[#This Row],[Inventory_Level]]&gt;200,"medium")</f>
        <v>low</v>
      </c>
    </row>
    <row r="7141" spans="1:20" x14ac:dyDescent="0.35">
      <c r="A7141" s="4">
        <v>7140</v>
      </c>
      <c r="B7141" s="4" t="s">
        <v>51</v>
      </c>
      <c r="C7141" s="4" t="s">
        <v>38</v>
      </c>
      <c r="D7141" s="4" t="s">
        <v>45</v>
      </c>
      <c r="E7141" s="4" t="s">
        <v>18</v>
      </c>
      <c r="F7141" s="10" t="s">
        <v>193</v>
      </c>
      <c r="G7141" s="11" t="s">
        <v>412</v>
      </c>
      <c r="H7141" s="4">
        <v>20</v>
      </c>
      <c r="I7141" s="12">
        <v>3158.27</v>
      </c>
      <c r="J7141" s="12">
        <v>63165.4</v>
      </c>
      <c r="K7141" s="12">
        <v>486.63</v>
      </c>
      <c r="L7141" s="4">
        <v>575</v>
      </c>
      <c r="M7141" s="4" t="s">
        <v>35</v>
      </c>
      <c r="N7141" s="4" t="str" cm="1">
        <f t="array" ref="N7141">_xlfn.SWITCH(E7141,"Delhi","North","Chennai","South","Hyderabad","South","Mumbai","Central","Bangalore","South")</f>
        <v>North</v>
      </c>
      <c r="O7141" s="12">
        <v>7989.79</v>
      </c>
      <c r="P7141" s="4">
        <f>Table1[[#This Row],[Delivery_Date]]-Table1[[#This Row],[Order_Date]]</f>
        <v>10</v>
      </c>
      <c r="Q7141" s="4" t="str">
        <f>IF(Table1[[#This Row],[Delivery delay days]]&gt;5,"delay","on time")</f>
        <v>delay</v>
      </c>
      <c r="R7141" s="10">
        <f>DATEVALUE(Table1[[#This Row],[Delivery_Date]])</f>
        <v>45219</v>
      </c>
      <c r="S7141" s="10">
        <f>DATEVALUE(Table1[[#This Row],[Order_Date]])</f>
        <v>45209</v>
      </c>
      <c r="T7141" s="4" t="str" cm="1">
        <f t="array" ref="T7141">_xlfn.IFS(Table1[[#This Row],[Inventory_Level]]&lt;=200,"low",Table1[[#This Row],[Inventory_Level]]&gt;=700,"high",Table1[[#This Row],[Inventory_Level]]&gt;200,"medium")</f>
        <v>medium</v>
      </c>
    </row>
    <row r="7142" spans="1:20" x14ac:dyDescent="0.35">
      <c r="A7142" s="4">
        <v>7141</v>
      </c>
      <c r="B7142" s="4" t="s">
        <v>51</v>
      </c>
      <c r="C7142" s="4" t="s">
        <v>16</v>
      </c>
      <c r="D7142" s="4" t="s">
        <v>25</v>
      </c>
      <c r="E7142" s="4" t="s">
        <v>52</v>
      </c>
      <c r="F7142" s="10" t="s">
        <v>337</v>
      </c>
      <c r="G7142" s="11" t="s">
        <v>67</v>
      </c>
      <c r="H7142" s="4">
        <v>95</v>
      </c>
      <c r="I7142" s="12">
        <v>5164.71</v>
      </c>
      <c r="J7142" s="12">
        <v>490647.45</v>
      </c>
      <c r="K7142" s="12">
        <v>3084.18</v>
      </c>
      <c r="L7142" s="4">
        <v>763</v>
      </c>
      <c r="M7142" s="4" t="s">
        <v>21</v>
      </c>
      <c r="N7142" s="4" t="str" cm="1">
        <f t="array" ref="N7142">_xlfn.SWITCH(E7142,"Delhi","North","Chennai","South","Hyderabad","South","Mumbai","Central","Bangalore","South")</f>
        <v>Central</v>
      </c>
      <c r="O7142" s="12">
        <v>115027.3</v>
      </c>
      <c r="P7142" s="4">
        <f>Table1[[#This Row],[Delivery_Date]]-Table1[[#This Row],[Order_Date]]</f>
        <v>11</v>
      </c>
      <c r="Q7142" s="4" t="str">
        <f>IF(Table1[[#This Row],[Delivery delay days]]&gt;5,"delay","on time")</f>
        <v>delay</v>
      </c>
      <c r="R7142" s="10">
        <f>DATEVALUE(Table1[[#This Row],[Delivery_Date]])</f>
        <v>45170</v>
      </c>
      <c r="S7142" s="10">
        <f>DATEVALUE(Table1[[#This Row],[Order_Date]])</f>
        <v>45159</v>
      </c>
      <c r="T7142" s="4" t="str" cm="1">
        <f t="array" ref="T7142">_xlfn.IFS(Table1[[#This Row],[Inventory_Level]]&lt;=200,"low",Table1[[#This Row],[Inventory_Level]]&gt;=700,"high",Table1[[#This Row],[Inventory_Level]]&gt;200,"medium")</f>
        <v>high</v>
      </c>
    </row>
    <row r="7143" spans="1:20" x14ac:dyDescent="0.35">
      <c r="A7143" s="4">
        <v>7142</v>
      </c>
      <c r="B7143" s="4" t="s">
        <v>44</v>
      </c>
      <c r="C7143" s="4" t="s">
        <v>24</v>
      </c>
      <c r="D7143" s="4" t="s">
        <v>45</v>
      </c>
      <c r="E7143" s="4" t="s">
        <v>46</v>
      </c>
      <c r="F7143" s="10" t="s">
        <v>195</v>
      </c>
      <c r="G7143" s="11" t="s">
        <v>204</v>
      </c>
      <c r="H7143" s="4">
        <v>35</v>
      </c>
      <c r="I7143" s="12">
        <v>25944.98</v>
      </c>
      <c r="J7143" s="12">
        <v>908074.3</v>
      </c>
      <c r="K7143" s="12">
        <v>4324.91</v>
      </c>
      <c r="L7143" s="4">
        <v>267</v>
      </c>
      <c r="M7143" s="4" t="s">
        <v>35</v>
      </c>
      <c r="N7143" s="4" t="str" cm="1">
        <f t="array" ref="N7143">_xlfn.SWITCH(E7143,"Delhi","North","Chennai","South","Hyderabad","South","Mumbai","Central","Bangalore","South")</f>
        <v>South</v>
      </c>
      <c r="O7143" s="12">
        <v>215865.55</v>
      </c>
      <c r="P7143" s="4">
        <f>Table1[[#This Row],[Delivery_Date]]-Table1[[#This Row],[Order_Date]]</f>
        <v>10</v>
      </c>
      <c r="Q7143" s="4" t="str">
        <f>IF(Table1[[#This Row],[Delivery delay days]]&gt;5,"delay","on time")</f>
        <v>delay</v>
      </c>
      <c r="R7143" s="10">
        <f>DATEVALUE(Table1[[#This Row],[Delivery_Date]])</f>
        <v>44940</v>
      </c>
      <c r="S7143" s="10">
        <f>DATEVALUE(Table1[[#This Row],[Order_Date]])</f>
        <v>44930</v>
      </c>
      <c r="T7143" s="4" t="str" cm="1">
        <f t="array" ref="T7143">_xlfn.IFS(Table1[[#This Row],[Inventory_Level]]&lt;=200,"low",Table1[[#This Row],[Inventory_Level]]&gt;=700,"high",Table1[[#This Row],[Inventory_Level]]&gt;200,"medium")</f>
        <v>medium</v>
      </c>
    </row>
    <row r="7144" spans="1:20" x14ac:dyDescent="0.35">
      <c r="A7144" s="4">
        <v>7143</v>
      </c>
      <c r="B7144" s="4" t="s">
        <v>59</v>
      </c>
      <c r="C7144" s="4" t="s">
        <v>16</v>
      </c>
      <c r="D7144" s="4" t="s">
        <v>39</v>
      </c>
      <c r="E7144" s="4" t="s">
        <v>52</v>
      </c>
      <c r="F7144" s="10" t="s">
        <v>337</v>
      </c>
      <c r="G7144" s="11" t="s">
        <v>109</v>
      </c>
      <c r="H7144" s="4">
        <v>14</v>
      </c>
      <c r="I7144" s="12">
        <v>26095.69</v>
      </c>
      <c r="J7144" s="12">
        <v>365339.66</v>
      </c>
      <c r="K7144" s="12">
        <v>510.54</v>
      </c>
      <c r="L7144" s="4">
        <v>642</v>
      </c>
      <c r="M7144" s="4" t="s">
        <v>35</v>
      </c>
      <c r="N7144" s="4" t="str" cm="1">
        <f t="array" ref="N7144">_xlfn.SWITCH(E7144,"Delhi","North","Chennai","South","Hyderabad","South","Mumbai","Central","Bangalore","South")</f>
        <v>Central</v>
      </c>
      <c r="O7144" s="12">
        <v>25997.040000000001</v>
      </c>
      <c r="P7144" s="4">
        <f>Table1[[#This Row],[Delivery_Date]]-Table1[[#This Row],[Order_Date]]</f>
        <v>4</v>
      </c>
      <c r="Q7144" s="4" t="str">
        <f>IF(Table1[[#This Row],[Delivery delay days]]&gt;5,"delay","on time")</f>
        <v>on time</v>
      </c>
      <c r="R7144" s="10">
        <f>DATEVALUE(Table1[[#This Row],[Delivery_Date]])</f>
        <v>45163</v>
      </c>
      <c r="S7144" s="10">
        <f>DATEVALUE(Table1[[#This Row],[Order_Date]])</f>
        <v>45159</v>
      </c>
      <c r="T7144" s="4" t="str" cm="1">
        <f t="array" ref="T7144">_xlfn.IFS(Table1[[#This Row],[Inventory_Level]]&lt;=200,"low",Table1[[#This Row],[Inventory_Level]]&gt;=700,"high",Table1[[#This Row],[Inventory_Level]]&gt;200,"medium")</f>
        <v>medium</v>
      </c>
    </row>
    <row r="7145" spans="1:20" x14ac:dyDescent="0.35">
      <c r="A7145" s="4">
        <v>7144</v>
      </c>
      <c r="B7145" s="4" t="s">
        <v>44</v>
      </c>
      <c r="C7145" s="4" t="s">
        <v>38</v>
      </c>
      <c r="D7145" s="4" t="s">
        <v>25</v>
      </c>
      <c r="E7145" s="4" t="s">
        <v>52</v>
      </c>
      <c r="F7145" s="10" t="s">
        <v>373</v>
      </c>
      <c r="G7145" s="11" t="s">
        <v>140</v>
      </c>
      <c r="H7145" s="4">
        <v>97</v>
      </c>
      <c r="I7145" s="12">
        <v>20345.61</v>
      </c>
      <c r="J7145" s="12">
        <v>1973524.17</v>
      </c>
      <c r="K7145" s="12">
        <v>4945.82</v>
      </c>
      <c r="L7145" s="4">
        <v>988</v>
      </c>
      <c r="M7145" s="4" t="s">
        <v>35</v>
      </c>
      <c r="N7145" s="4" t="str" cm="1">
        <f t="array" ref="N7145">_xlfn.SWITCH(E7145,"Delhi","North","Chennai","South","Hyderabad","South","Mumbai","Central","Bangalore","South")</f>
        <v>Central</v>
      </c>
      <c r="O7145" s="12">
        <v>469085.1</v>
      </c>
      <c r="P7145" s="4">
        <f>Table1[[#This Row],[Delivery_Date]]-Table1[[#This Row],[Order_Date]]</f>
        <v>13</v>
      </c>
      <c r="Q7145" s="4" t="str">
        <f>IF(Table1[[#This Row],[Delivery delay days]]&gt;5,"delay","on time")</f>
        <v>delay</v>
      </c>
      <c r="R7145" s="10">
        <f>DATEVALUE(Table1[[#This Row],[Delivery_Date]])</f>
        <v>44998</v>
      </c>
      <c r="S7145" s="10">
        <f>DATEVALUE(Table1[[#This Row],[Order_Date]])</f>
        <v>44985</v>
      </c>
      <c r="T7145" s="4" t="str" cm="1">
        <f t="array" ref="T7145">_xlfn.IFS(Table1[[#This Row],[Inventory_Level]]&lt;=200,"low",Table1[[#This Row],[Inventory_Level]]&gt;=700,"high",Table1[[#This Row],[Inventory_Level]]&gt;200,"medium")</f>
        <v>high</v>
      </c>
    </row>
    <row r="7146" spans="1:20" x14ac:dyDescent="0.35">
      <c r="A7146" s="4">
        <v>7145</v>
      </c>
      <c r="B7146" s="4" t="s">
        <v>65</v>
      </c>
      <c r="C7146" s="4" t="s">
        <v>38</v>
      </c>
      <c r="D7146" s="4" t="s">
        <v>45</v>
      </c>
      <c r="E7146" s="4" t="s">
        <v>52</v>
      </c>
      <c r="F7146" s="10" t="s">
        <v>412</v>
      </c>
      <c r="G7146" s="11" t="s">
        <v>163</v>
      </c>
      <c r="H7146" s="4">
        <v>62</v>
      </c>
      <c r="I7146" s="12">
        <v>16202.51</v>
      </c>
      <c r="J7146" s="12">
        <v>1004555.62</v>
      </c>
      <c r="K7146" s="12">
        <v>4571.05</v>
      </c>
      <c r="L7146" s="4">
        <v>99</v>
      </c>
      <c r="M7146" s="4" t="s">
        <v>35</v>
      </c>
      <c r="N7146" s="4" t="str" cm="1">
        <f t="array" ref="N7146">_xlfn.SWITCH(E7146,"Delhi","North","Chennai","South","Hyderabad","South","Mumbai","Central","Bangalore","South")</f>
        <v>Central</v>
      </c>
      <c r="O7146" s="12">
        <v>145787.14000000001</v>
      </c>
      <c r="P7146" s="4">
        <f>Table1[[#This Row],[Delivery_Date]]-Table1[[#This Row],[Order_Date]]</f>
        <v>5</v>
      </c>
      <c r="Q7146" s="4" t="str">
        <f>IF(Table1[[#This Row],[Delivery delay days]]&gt;5,"delay","on time")</f>
        <v>on time</v>
      </c>
      <c r="R7146" s="10">
        <f>DATEVALUE(Table1[[#This Row],[Delivery_Date]])</f>
        <v>45224</v>
      </c>
      <c r="S7146" s="10">
        <f>DATEVALUE(Table1[[#This Row],[Order_Date]])</f>
        <v>45219</v>
      </c>
      <c r="T7146" s="4" t="str" cm="1">
        <f t="array" ref="T7146">_xlfn.IFS(Table1[[#This Row],[Inventory_Level]]&lt;=200,"low",Table1[[#This Row],[Inventory_Level]]&gt;=700,"high",Table1[[#This Row],[Inventory_Level]]&gt;200,"medium")</f>
        <v>low</v>
      </c>
    </row>
    <row r="7147" spans="1:20" x14ac:dyDescent="0.35">
      <c r="A7147" s="4">
        <v>7146</v>
      </c>
      <c r="B7147" s="4" t="s">
        <v>59</v>
      </c>
      <c r="C7147" s="4" t="s">
        <v>16</v>
      </c>
      <c r="D7147" s="4" t="s">
        <v>45</v>
      </c>
      <c r="E7147" s="4" t="s">
        <v>26</v>
      </c>
      <c r="F7147" s="10" t="s">
        <v>285</v>
      </c>
      <c r="G7147" s="11" t="s">
        <v>290</v>
      </c>
      <c r="H7147" s="4">
        <v>6</v>
      </c>
      <c r="I7147" s="12">
        <v>13945.24</v>
      </c>
      <c r="J7147" s="12">
        <v>83671.44</v>
      </c>
      <c r="K7147" s="12">
        <v>1579.29</v>
      </c>
      <c r="L7147" s="4">
        <v>88</v>
      </c>
      <c r="M7147" s="4" t="s">
        <v>29</v>
      </c>
      <c r="N7147" s="4" t="str" cm="1">
        <f t="array" ref="N7147">_xlfn.SWITCH(E7147,"Delhi","North","Chennai","South","Hyderabad","South","Mumbai","Central","Bangalore","South")</f>
        <v>South</v>
      </c>
      <c r="O7147" s="12">
        <v>12675.61</v>
      </c>
      <c r="P7147" s="4">
        <f>Table1[[#This Row],[Delivery_Date]]-Table1[[#This Row],[Order_Date]]</f>
        <v>13</v>
      </c>
      <c r="Q7147" s="4" t="str">
        <f>IF(Table1[[#This Row],[Delivery delay days]]&gt;5,"delay","on time")</f>
        <v>delay</v>
      </c>
      <c r="R7147" s="10">
        <f>DATEVALUE(Table1[[#This Row],[Delivery_Date]])</f>
        <v>45207</v>
      </c>
      <c r="S7147" s="10">
        <f>DATEVALUE(Table1[[#This Row],[Order_Date]])</f>
        <v>45194</v>
      </c>
      <c r="T7147" s="4" t="str" cm="1">
        <f t="array" ref="T7147">_xlfn.IFS(Table1[[#This Row],[Inventory_Level]]&lt;=200,"low",Table1[[#This Row],[Inventory_Level]]&gt;=700,"high",Table1[[#This Row],[Inventory_Level]]&gt;200,"medium")</f>
        <v>low</v>
      </c>
    </row>
    <row r="7148" spans="1:20" x14ac:dyDescent="0.35">
      <c r="A7148" s="4">
        <v>7147</v>
      </c>
      <c r="B7148" s="4" t="s">
        <v>59</v>
      </c>
      <c r="C7148" s="4" t="s">
        <v>16</v>
      </c>
      <c r="D7148" s="4" t="s">
        <v>25</v>
      </c>
      <c r="E7148" s="4" t="s">
        <v>26</v>
      </c>
      <c r="F7148" s="10" t="s">
        <v>82</v>
      </c>
      <c r="G7148" s="11" t="s">
        <v>124</v>
      </c>
      <c r="H7148" s="4">
        <v>55</v>
      </c>
      <c r="I7148" s="12">
        <v>6261.73</v>
      </c>
      <c r="J7148" s="12">
        <v>344395.15</v>
      </c>
      <c r="K7148" s="12">
        <v>2670.46</v>
      </c>
      <c r="L7148" s="4">
        <v>150</v>
      </c>
      <c r="M7148" s="4" t="s">
        <v>35</v>
      </c>
      <c r="N7148" s="4" t="str" cm="1">
        <f t="array" ref="N7148">_xlfn.SWITCH(E7148,"Delhi","North","Chennai","South","Hyderabad","South","Mumbai","Central","Bangalore","South")</f>
        <v>South</v>
      </c>
      <c r="O7148" s="12">
        <v>28424.880000000001</v>
      </c>
      <c r="P7148" s="4">
        <f>Table1[[#This Row],[Delivery_Date]]-Table1[[#This Row],[Order_Date]]</f>
        <v>11</v>
      </c>
      <c r="Q7148" s="4" t="str">
        <f>IF(Table1[[#This Row],[Delivery delay days]]&gt;5,"delay","on time")</f>
        <v>delay</v>
      </c>
      <c r="R7148" s="10">
        <f>DATEVALUE(Table1[[#This Row],[Delivery_Date]])</f>
        <v>45065</v>
      </c>
      <c r="S7148" s="10">
        <f>DATEVALUE(Table1[[#This Row],[Order_Date]])</f>
        <v>45054</v>
      </c>
      <c r="T7148" s="4" t="str" cm="1">
        <f t="array" ref="T7148">_xlfn.IFS(Table1[[#This Row],[Inventory_Level]]&lt;=200,"low",Table1[[#This Row],[Inventory_Level]]&gt;=700,"high",Table1[[#This Row],[Inventory_Level]]&gt;200,"medium")</f>
        <v>low</v>
      </c>
    </row>
    <row r="7149" spans="1:20" x14ac:dyDescent="0.35">
      <c r="A7149" s="4">
        <v>7148</v>
      </c>
      <c r="B7149" s="4" t="s">
        <v>44</v>
      </c>
      <c r="C7149" s="4" t="s">
        <v>24</v>
      </c>
      <c r="D7149" s="4" t="s">
        <v>25</v>
      </c>
      <c r="E7149" s="4" t="s">
        <v>26</v>
      </c>
      <c r="F7149" s="10" t="s">
        <v>373</v>
      </c>
      <c r="G7149" s="11" t="s">
        <v>215</v>
      </c>
      <c r="H7149" s="4">
        <v>84</v>
      </c>
      <c r="I7149" s="12">
        <v>25569.09</v>
      </c>
      <c r="J7149" s="12">
        <v>2147803.56</v>
      </c>
      <c r="K7149" s="12">
        <v>3970.27</v>
      </c>
      <c r="L7149" s="4">
        <v>200</v>
      </c>
      <c r="M7149" s="4" t="s">
        <v>35</v>
      </c>
      <c r="N7149" s="4" t="str" cm="1">
        <f t="array" ref="N7149">_xlfn.SWITCH(E7149,"Delhi","North","Chennai","South","Hyderabad","South","Mumbai","Central","Bangalore","South")</f>
        <v>South</v>
      </c>
      <c r="O7149" s="12">
        <v>113500.27</v>
      </c>
      <c r="P7149" s="4">
        <f>Table1[[#This Row],[Delivery_Date]]-Table1[[#This Row],[Order_Date]]</f>
        <v>10</v>
      </c>
      <c r="Q7149" s="4" t="str">
        <f>IF(Table1[[#This Row],[Delivery delay days]]&gt;5,"delay","on time")</f>
        <v>delay</v>
      </c>
      <c r="R7149" s="10">
        <f>DATEVALUE(Table1[[#This Row],[Delivery_Date]])</f>
        <v>44995</v>
      </c>
      <c r="S7149" s="10">
        <f>DATEVALUE(Table1[[#This Row],[Order_Date]])</f>
        <v>44985</v>
      </c>
      <c r="T7149" s="4" t="str" cm="1">
        <f t="array" ref="T7149">_xlfn.IFS(Table1[[#This Row],[Inventory_Level]]&lt;=200,"low",Table1[[#This Row],[Inventory_Level]]&gt;=700,"high",Table1[[#This Row],[Inventory_Level]]&gt;200,"medium")</f>
        <v>low</v>
      </c>
    </row>
    <row r="7150" spans="1:20" x14ac:dyDescent="0.35">
      <c r="A7150" s="4">
        <v>7149</v>
      </c>
      <c r="B7150" s="4" t="s">
        <v>15</v>
      </c>
      <c r="C7150" s="4" t="s">
        <v>24</v>
      </c>
      <c r="D7150" s="4" t="s">
        <v>25</v>
      </c>
      <c r="E7150" s="4" t="s">
        <v>18</v>
      </c>
      <c r="F7150" s="10" t="s">
        <v>395</v>
      </c>
      <c r="G7150" s="11" t="s">
        <v>214</v>
      </c>
      <c r="H7150" s="4">
        <v>46</v>
      </c>
      <c r="I7150" s="12">
        <v>14112.32</v>
      </c>
      <c r="J7150" s="12">
        <v>649166.72</v>
      </c>
      <c r="K7150" s="12">
        <v>2102.9299999999998</v>
      </c>
      <c r="L7150" s="4">
        <v>266</v>
      </c>
      <c r="M7150" s="4" t="s">
        <v>21</v>
      </c>
      <c r="N7150" s="4" t="str" cm="1">
        <f t="array" ref="N7150">_xlfn.SWITCH(E7150,"Delhi","North","Chennai","South","Hyderabad","South","Mumbai","Central","Bangalore","South")</f>
        <v>North</v>
      </c>
      <c r="O7150" s="12">
        <v>124715.9</v>
      </c>
      <c r="P7150" s="4">
        <f>Table1[[#This Row],[Delivery_Date]]-Table1[[#This Row],[Order_Date]]</f>
        <v>3</v>
      </c>
      <c r="Q7150" s="4" t="str">
        <f>IF(Table1[[#This Row],[Delivery delay days]]&gt;5,"delay","on time")</f>
        <v>on time</v>
      </c>
      <c r="R7150" s="10">
        <f>DATEVALUE(Table1[[#This Row],[Delivery_Date]])</f>
        <v>45015</v>
      </c>
      <c r="S7150" s="10">
        <f>DATEVALUE(Table1[[#This Row],[Order_Date]])</f>
        <v>45012</v>
      </c>
      <c r="T7150" s="4" t="str" cm="1">
        <f t="array" ref="T7150">_xlfn.IFS(Table1[[#This Row],[Inventory_Level]]&lt;=200,"low",Table1[[#This Row],[Inventory_Level]]&gt;=700,"high",Table1[[#This Row],[Inventory_Level]]&gt;200,"medium")</f>
        <v>medium</v>
      </c>
    </row>
    <row r="7151" spans="1:20" x14ac:dyDescent="0.35">
      <c r="A7151" s="4">
        <v>7150</v>
      </c>
      <c r="B7151" s="4" t="s">
        <v>31</v>
      </c>
      <c r="C7151" s="4" t="s">
        <v>38</v>
      </c>
      <c r="D7151" s="4" t="s">
        <v>32</v>
      </c>
      <c r="E7151" s="4" t="s">
        <v>60</v>
      </c>
      <c r="F7151" s="10" t="s">
        <v>112</v>
      </c>
      <c r="G7151" s="11" t="s">
        <v>67</v>
      </c>
      <c r="H7151" s="4">
        <v>12</v>
      </c>
      <c r="I7151" s="12">
        <v>41578.74</v>
      </c>
      <c r="J7151" s="12">
        <v>498944.88</v>
      </c>
      <c r="K7151" s="12">
        <v>534.09</v>
      </c>
      <c r="L7151" s="4">
        <v>389</v>
      </c>
      <c r="M7151" s="4" t="s">
        <v>42</v>
      </c>
      <c r="N7151" s="4" t="str" cm="1">
        <f t="array" ref="N7151">_xlfn.SWITCH(E7151,"Delhi","North","Chennai","South","Hyderabad","South","Mumbai","Central","Bangalore","South")</f>
        <v>South</v>
      </c>
      <c r="O7151" s="12">
        <v>119120.47</v>
      </c>
      <c r="P7151" s="4">
        <f>Table1[[#This Row],[Delivery_Date]]-Table1[[#This Row],[Order_Date]]</f>
        <v>8</v>
      </c>
      <c r="Q7151" s="4" t="str">
        <f>IF(Table1[[#This Row],[Delivery delay days]]&gt;5,"delay","on time")</f>
        <v>delay</v>
      </c>
      <c r="R7151" s="10">
        <f>DATEVALUE(Table1[[#This Row],[Delivery_Date]])</f>
        <v>45170</v>
      </c>
      <c r="S7151" s="10">
        <f>DATEVALUE(Table1[[#This Row],[Order_Date]])</f>
        <v>45162</v>
      </c>
      <c r="T7151" s="4" t="str" cm="1">
        <f t="array" ref="T7151">_xlfn.IFS(Table1[[#This Row],[Inventory_Level]]&lt;=200,"low",Table1[[#This Row],[Inventory_Level]]&gt;=700,"high",Table1[[#This Row],[Inventory_Level]]&gt;200,"medium")</f>
        <v>medium</v>
      </c>
    </row>
    <row r="7152" spans="1:20" x14ac:dyDescent="0.35">
      <c r="A7152" s="4">
        <v>7151</v>
      </c>
      <c r="B7152" s="4" t="s">
        <v>44</v>
      </c>
      <c r="C7152" s="4" t="s">
        <v>24</v>
      </c>
      <c r="D7152" s="4" t="s">
        <v>17</v>
      </c>
      <c r="E7152" s="4" t="s">
        <v>18</v>
      </c>
      <c r="F7152" s="10" t="s">
        <v>394</v>
      </c>
      <c r="G7152" s="11" t="s">
        <v>360</v>
      </c>
      <c r="H7152" s="4">
        <v>26</v>
      </c>
      <c r="I7152" s="12">
        <v>31787.37</v>
      </c>
      <c r="J7152" s="12">
        <v>826471.62</v>
      </c>
      <c r="K7152" s="12">
        <v>3764.25</v>
      </c>
      <c r="L7152" s="4">
        <v>10</v>
      </c>
      <c r="M7152" s="4" t="s">
        <v>35</v>
      </c>
      <c r="N7152" s="4" t="str" cm="1">
        <f t="array" ref="N7152">_xlfn.SWITCH(E7152,"Delhi","North","Chennai","South","Hyderabad","South","Mumbai","Central","Bangalore","South")</f>
        <v>North</v>
      </c>
      <c r="O7152" s="12">
        <v>143686.57</v>
      </c>
      <c r="P7152" s="4">
        <f>Table1[[#This Row],[Delivery_Date]]-Table1[[#This Row],[Order_Date]]</f>
        <v>10</v>
      </c>
      <c r="Q7152" s="4" t="str">
        <f>IF(Table1[[#This Row],[Delivery delay days]]&gt;5,"delay","on time")</f>
        <v>delay</v>
      </c>
      <c r="R7152" s="10">
        <f>DATEVALUE(Table1[[#This Row],[Delivery_Date]])</f>
        <v>44977</v>
      </c>
      <c r="S7152" s="10">
        <f>DATEVALUE(Table1[[#This Row],[Order_Date]])</f>
        <v>44967</v>
      </c>
      <c r="T7152" s="4" t="str" cm="1">
        <f t="array" ref="T7152">_xlfn.IFS(Table1[[#This Row],[Inventory_Level]]&lt;=200,"low",Table1[[#This Row],[Inventory_Level]]&gt;=700,"high",Table1[[#This Row],[Inventory_Level]]&gt;200,"medium")</f>
        <v>low</v>
      </c>
    </row>
    <row r="7153" spans="1:20" x14ac:dyDescent="0.35">
      <c r="A7153" s="4">
        <v>7152</v>
      </c>
      <c r="B7153" s="4" t="s">
        <v>15</v>
      </c>
      <c r="C7153" s="4" t="s">
        <v>24</v>
      </c>
      <c r="D7153" s="4" t="s">
        <v>17</v>
      </c>
      <c r="E7153" s="4" t="s">
        <v>26</v>
      </c>
      <c r="F7153" s="10" t="s">
        <v>353</v>
      </c>
      <c r="G7153" s="11" t="s">
        <v>378</v>
      </c>
      <c r="H7153" s="4">
        <v>22</v>
      </c>
      <c r="I7153" s="12">
        <v>18131.98</v>
      </c>
      <c r="J7153" s="12">
        <v>398903.56</v>
      </c>
      <c r="K7153" s="12">
        <v>440.05</v>
      </c>
      <c r="L7153" s="4">
        <v>390</v>
      </c>
      <c r="M7153" s="4" t="s">
        <v>21</v>
      </c>
      <c r="N7153" s="4" t="str" cm="1">
        <f t="array" ref="N7153">_xlfn.SWITCH(E7153,"Delhi","North","Chennai","South","Hyderabad","South","Mumbai","Central","Bangalore","South")</f>
        <v>South</v>
      </c>
      <c r="O7153" s="12">
        <v>81215.66</v>
      </c>
      <c r="P7153" s="4">
        <f>Table1[[#This Row],[Delivery_Date]]-Table1[[#This Row],[Order_Date]]</f>
        <v>14</v>
      </c>
      <c r="Q7153" s="4" t="str">
        <f>IF(Table1[[#This Row],[Delivery delay days]]&gt;5,"delay","on time")</f>
        <v>delay</v>
      </c>
      <c r="R7153" s="10">
        <f>DATEVALUE(Table1[[#This Row],[Delivery_Date]])</f>
        <v>45120</v>
      </c>
      <c r="S7153" s="10">
        <f>DATEVALUE(Table1[[#This Row],[Order_Date]])</f>
        <v>45106</v>
      </c>
      <c r="T7153" s="4" t="str" cm="1">
        <f t="array" ref="T7153">_xlfn.IFS(Table1[[#This Row],[Inventory_Level]]&lt;=200,"low",Table1[[#This Row],[Inventory_Level]]&gt;=700,"high",Table1[[#This Row],[Inventory_Level]]&gt;200,"medium")</f>
        <v>medium</v>
      </c>
    </row>
    <row r="7154" spans="1:20" x14ac:dyDescent="0.35">
      <c r="A7154" s="4">
        <v>7153</v>
      </c>
      <c r="B7154" s="4" t="s">
        <v>51</v>
      </c>
      <c r="C7154" s="4" t="s">
        <v>16</v>
      </c>
      <c r="D7154" s="4" t="s">
        <v>32</v>
      </c>
      <c r="E7154" s="4" t="s">
        <v>52</v>
      </c>
      <c r="F7154" s="10" t="s">
        <v>69</v>
      </c>
      <c r="G7154" s="11" t="s">
        <v>344</v>
      </c>
      <c r="H7154" s="4">
        <v>23</v>
      </c>
      <c r="I7154" s="12">
        <v>27952.09</v>
      </c>
      <c r="J7154" s="12">
        <v>642898.06999999995</v>
      </c>
      <c r="K7154" s="12">
        <v>3045.09</v>
      </c>
      <c r="L7154" s="4">
        <v>881</v>
      </c>
      <c r="M7154" s="4" t="s">
        <v>29</v>
      </c>
      <c r="N7154" s="4" t="str" cm="1">
        <f t="array" ref="N7154">_xlfn.SWITCH(E7154,"Delhi","North","Chennai","South","Hyderabad","South","Mumbai","Central","Bangalore","South")</f>
        <v>Central</v>
      </c>
      <c r="O7154" s="12">
        <v>140499.72</v>
      </c>
      <c r="P7154" s="4">
        <f>Table1[[#This Row],[Delivery_Date]]-Table1[[#This Row],[Order_Date]]</f>
        <v>8</v>
      </c>
      <c r="Q7154" s="4" t="str">
        <f>IF(Table1[[#This Row],[Delivery delay days]]&gt;5,"delay","on time")</f>
        <v>delay</v>
      </c>
      <c r="R7154" s="10">
        <f>DATEVALUE(Table1[[#This Row],[Delivery_Date]])</f>
        <v>44936</v>
      </c>
      <c r="S7154" s="10">
        <f>DATEVALUE(Table1[[#This Row],[Order_Date]])</f>
        <v>44928</v>
      </c>
      <c r="T7154" s="4" t="str" cm="1">
        <f t="array" ref="T7154">_xlfn.IFS(Table1[[#This Row],[Inventory_Level]]&lt;=200,"low",Table1[[#This Row],[Inventory_Level]]&gt;=700,"high",Table1[[#This Row],[Inventory_Level]]&gt;200,"medium")</f>
        <v>high</v>
      </c>
    </row>
    <row r="7155" spans="1:20" x14ac:dyDescent="0.35">
      <c r="A7155" s="4">
        <v>7154</v>
      </c>
      <c r="B7155" s="4" t="s">
        <v>23</v>
      </c>
      <c r="C7155" s="4" t="s">
        <v>24</v>
      </c>
      <c r="D7155" s="4" t="s">
        <v>39</v>
      </c>
      <c r="E7155" s="4" t="s">
        <v>46</v>
      </c>
      <c r="F7155" s="10" t="s">
        <v>140</v>
      </c>
      <c r="G7155" s="11" t="s">
        <v>226</v>
      </c>
      <c r="H7155" s="4">
        <v>24</v>
      </c>
      <c r="I7155" s="12">
        <v>20829.8</v>
      </c>
      <c r="J7155" s="12">
        <v>499915.2</v>
      </c>
      <c r="K7155" s="12">
        <v>212.18</v>
      </c>
      <c r="L7155" s="4">
        <v>340</v>
      </c>
      <c r="M7155" s="4" t="s">
        <v>35</v>
      </c>
      <c r="N7155" s="4" t="str" cm="1">
        <f t="array" ref="N7155">_xlfn.SWITCH(E7155,"Delhi","North","Chennai","South","Hyderabad","South","Mumbai","Central","Bangalore","South")</f>
        <v>South</v>
      </c>
      <c r="O7155" s="12">
        <v>112257.33</v>
      </c>
      <c r="P7155" s="4">
        <f>Table1[[#This Row],[Delivery_Date]]-Table1[[#This Row],[Order_Date]]</f>
        <v>7</v>
      </c>
      <c r="Q7155" s="4" t="str">
        <f>IF(Table1[[#This Row],[Delivery delay days]]&gt;5,"delay","on time")</f>
        <v>delay</v>
      </c>
      <c r="R7155" s="10">
        <f>DATEVALUE(Table1[[#This Row],[Delivery_Date]])</f>
        <v>45005</v>
      </c>
      <c r="S7155" s="10">
        <f>DATEVALUE(Table1[[#This Row],[Order_Date]])</f>
        <v>44998</v>
      </c>
      <c r="T7155" s="4" t="str" cm="1">
        <f t="array" ref="T7155">_xlfn.IFS(Table1[[#This Row],[Inventory_Level]]&lt;=200,"low",Table1[[#This Row],[Inventory_Level]]&gt;=700,"high",Table1[[#This Row],[Inventory_Level]]&gt;200,"medium")</f>
        <v>medium</v>
      </c>
    </row>
    <row r="7156" spans="1:20" x14ac:dyDescent="0.35">
      <c r="A7156" s="4">
        <v>7155</v>
      </c>
      <c r="B7156" s="4" t="s">
        <v>65</v>
      </c>
      <c r="C7156" s="4" t="s">
        <v>16</v>
      </c>
      <c r="D7156" s="4" t="s">
        <v>32</v>
      </c>
      <c r="E7156" s="4" t="s">
        <v>52</v>
      </c>
      <c r="F7156" s="10" t="s">
        <v>232</v>
      </c>
      <c r="G7156" s="11" t="s">
        <v>292</v>
      </c>
      <c r="H7156" s="4">
        <v>83</v>
      </c>
      <c r="I7156" s="12">
        <v>8882.4</v>
      </c>
      <c r="J7156" s="12">
        <v>737239.2</v>
      </c>
      <c r="K7156" s="12">
        <v>4482.8</v>
      </c>
      <c r="L7156" s="4">
        <v>994</v>
      </c>
      <c r="M7156" s="4" t="s">
        <v>29</v>
      </c>
      <c r="N7156" s="4" t="str" cm="1">
        <f t="array" ref="N7156">_xlfn.SWITCH(E7156,"Delhi","North","Chennai","South","Hyderabad","South","Mumbai","Central","Bangalore","South")</f>
        <v>Central</v>
      </c>
      <c r="O7156" s="12">
        <v>109320.95</v>
      </c>
      <c r="P7156" s="4">
        <f>Table1[[#This Row],[Delivery_Date]]-Table1[[#This Row],[Order_Date]]</f>
        <v>7</v>
      </c>
      <c r="Q7156" s="4" t="str">
        <f>IF(Table1[[#This Row],[Delivery delay days]]&gt;5,"delay","on time")</f>
        <v>delay</v>
      </c>
      <c r="R7156" s="10">
        <f>DATEVALUE(Table1[[#This Row],[Delivery_Date]])</f>
        <v>45199</v>
      </c>
      <c r="S7156" s="10">
        <f>DATEVALUE(Table1[[#This Row],[Order_Date]])</f>
        <v>45192</v>
      </c>
      <c r="T7156" s="4" t="str" cm="1">
        <f t="array" ref="T7156">_xlfn.IFS(Table1[[#This Row],[Inventory_Level]]&lt;=200,"low",Table1[[#This Row],[Inventory_Level]]&gt;=700,"high",Table1[[#This Row],[Inventory_Level]]&gt;200,"medium")</f>
        <v>high</v>
      </c>
    </row>
    <row r="7157" spans="1:20" x14ac:dyDescent="0.35">
      <c r="A7157" s="4">
        <v>7156</v>
      </c>
      <c r="B7157" s="4" t="s">
        <v>65</v>
      </c>
      <c r="C7157" s="4" t="s">
        <v>16</v>
      </c>
      <c r="D7157" s="4" t="s">
        <v>45</v>
      </c>
      <c r="E7157" s="4" t="s">
        <v>18</v>
      </c>
      <c r="F7157" s="10" t="s">
        <v>180</v>
      </c>
      <c r="G7157" s="11" t="s">
        <v>421</v>
      </c>
      <c r="H7157" s="4">
        <v>30</v>
      </c>
      <c r="I7157" s="12">
        <v>1933.16</v>
      </c>
      <c r="J7157" s="12">
        <v>57994.8</v>
      </c>
      <c r="K7157" s="12">
        <v>4909.3599999999997</v>
      </c>
      <c r="L7157" s="4">
        <v>384</v>
      </c>
      <c r="M7157" s="4" t="s">
        <v>21</v>
      </c>
      <c r="N7157" s="4" t="str" cm="1">
        <f t="array" ref="N7157">_xlfn.SWITCH(E7157,"Delhi","North","Chennai","South","Hyderabad","South","Mumbai","Central","Bangalore","South")</f>
        <v>North</v>
      </c>
      <c r="O7157" s="12">
        <v>13495.94</v>
      </c>
      <c r="P7157" s="4">
        <f>Table1[[#This Row],[Delivery_Date]]-Table1[[#This Row],[Order_Date]]</f>
        <v>4</v>
      </c>
      <c r="Q7157" s="4" t="str">
        <f>IF(Table1[[#This Row],[Delivery delay days]]&gt;5,"delay","on time")</f>
        <v>on time</v>
      </c>
      <c r="R7157" s="10">
        <f>DATEVALUE(Table1[[#This Row],[Delivery_Date]])</f>
        <v>45293</v>
      </c>
      <c r="S7157" s="10">
        <f>DATEVALUE(Table1[[#This Row],[Order_Date]])</f>
        <v>45289</v>
      </c>
      <c r="T7157" s="4" t="str" cm="1">
        <f t="array" ref="T7157">_xlfn.IFS(Table1[[#This Row],[Inventory_Level]]&lt;=200,"low",Table1[[#This Row],[Inventory_Level]]&gt;=700,"high",Table1[[#This Row],[Inventory_Level]]&gt;200,"medium")</f>
        <v>medium</v>
      </c>
    </row>
    <row r="7158" spans="1:20" x14ac:dyDescent="0.35">
      <c r="A7158" s="4">
        <v>7157</v>
      </c>
      <c r="B7158" s="4" t="s">
        <v>37</v>
      </c>
      <c r="C7158" s="4" t="s">
        <v>16</v>
      </c>
      <c r="D7158" s="4" t="s">
        <v>25</v>
      </c>
      <c r="E7158" s="4" t="s">
        <v>60</v>
      </c>
      <c r="F7158" s="10" t="s">
        <v>94</v>
      </c>
      <c r="G7158" s="11" t="s">
        <v>154</v>
      </c>
      <c r="H7158" s="4">
        <v>25</v>
      </c>
      <c r="I7158" s="12">
        <v>47636.65</v>
      </c>
      <c r="J7158" s="12">
        <v>1190916.25</v>
      </c>
      <c r="K7158" s="12">
        <v>1695.96</v>
      </c>
      <c r="L7158" s="4">
        <v>276</v>
      </c>
      <c r="M7158" s="4" t="s">
        <v>29</v>
      </c>
      <c r="N7158" s="4" t="str" cm="1">
        <f t="array" ref="N7158">_xlfn.SWITCH(E7158,"Delhi","North","Chennai","South","Hyderabad","South","Mumbai","Central","Bangalore","South")</f>
        <v>South</v>
      </c>
      <c r="O7158" s="12">
        <v>172492.41</v>
      </c>
      <c r="P7158" s="4">
        <f>Table1[[#This Row],[Delivery_Date]]-Table1[[#This Row],[Order_Date]]</f>
        <v>8</v>
      </c>
      <c r="Q7158" s="4" t="str">
        <f>IF(Table1[[#This Row],[Delivery delay days]]&gt;5,"delay","on time")</f>
        <v>delay</v>
      </c>
      <c r="R7158" s="10">
        <f>DATEVALUE(Table1[[#This Row],[Delivery_Date]])</f>
        <v>44955</v>
      </c>
      <c r="S7158" s="10">
        <f>DATEVALUE(Table1[[#This Row],[Order_Date]])</f>
        <v>44947</v>
      </c>
      <c r="T7158" s="4" t="str" cm="1">
        <f t="array" ref="T7158">_xlfn.IFS(Table1[[#This Row],[Inventory_Level]]&lt;=200,"low",Table1[[#This Row],[Inventory_Level]]&gt;=700,"high",Table1[[#This Row],[Inventory_Level]]&gt;200,"medium")</f>
        <v>medium</v>
      </c>
    </row>
    <row r="7159" spans="1:20" x14ac:dyDescent="0.35">
      <c r="A7159" s="4">
        <v>7158</v>
      </c>
      <c r="B7159" s="4" t="s">
        <v>44</v>
      </c>
      <c r="C7159" s="4" t="s">
        <v>16</v>
      </c>
      <c r="D7159" s="4" t="s">
        <v>17</v>
      </c>
      <c r="E7159" s="4" t="s">
        <v>26</v>
      </c>
      <c r="F7159" s="10" t="s">
        <v>368</v>
      </c>
      <c r="G7159" s="11" t="s">
        <v>275</v>
      </c>
      <c r="H7159" s="4">
        <v>18</v>
      </c>
      <c r="I7159" s="12">
        <v>9834.31</v>
      </c>
      <c r="J7159" s="12">
        <v>177017.58</v>
      </c>
      <c r="K7159" s="12">
        <v>1326.95</v>
      </c>
      <c r="L7159" s="4">
        <v>738</v>
      </c>
      <c r="M7159" s="4" t="s">
        <v>42</v>
      </c>
      <c r="N7159" s="4" t="str" cm="1">
        <f t="array" ref="N7159">_xlfn.SWITCH(E7159,"Delhi","North","Chennai","South","Hyderabad","South","Mumbai","Central","Bangalore","South")</f>
        <v>South</v>
      </c>
      <c r="O7159" s="12">
        <v>41328.839999999997</v>
      </c>
      <c r="P7159" s="4">
        <f>Table1[[#This Row],[Delivery_Date]]-Table1[[#This Row],[Order_Date]]</f>
        <v>9</v>
      </c>
      <c r="Q7159" s="4" t="str">
        <f>IF(Table1[[#This Row],[Delivery delay days]]&gt;5,"delay","on time")</f>
        <v>delay</v>
      </c>
      <c r="R7159" s="10">
        <f>DATEVALUE(Table1[[#This Row],[Delivery_Date]])</f>
        <v>44999</v>
      </c>
      <c r="S7159" s="10">
        <f>DATEVALUE(Table1[[#This Row],[Order_Date]])</f>
        <v>44990</v>
      </c>
      <c r="T7159" s="4" t="str" cm="1">
        <f t="array" ref="T7159">_xlfn.IFS(Table1[[#This Row],[Inventory_Level]]&lt;=200,"low",Table1[[#This Row],[Inventory_Level]]&gt;=700,"high",Table1[[#This Row],[Inventory_Level]]&gt;200,"medium")</f>
        <v>high</v>
      </c>
    </row>
    <row r="7160" spans="1:20" x14ac:dyDescent="0.35">
      <c r="A7160" s="4">
        <v>7159</v>
      </c>
      <c r="B7160" s="4" t="s">
        <v>44</v>
      </c>
      <c r="C7160" s="4" t="s">
        <v>16</v>
      </c>
      <c r="D7160" s="4" t="s">
        <v>39</v>
      </c>
      <c r="E7160" s="4" t="s">
        <v>60</v>
      </c>
      <c r="F7160" s="10" t="s">
        <v>119</v>
      </c>
      <c r="G7160" s="11" t="s">
        <v>307</v>
      </c>
      <c r="H7160" s="4">
        <v>69</v>
      </c>
      <c r="I7160" s="12">
        <v>39264.04</v>
      </c>
      <c r="J7160" s="12">
        <v>2709218.76</v>
      </c>
      <c r="K7160" s="12">
        <v>970.7</v>
      </c>
      <c r="L7160" s="4">
        <v>499</v>
      </c>
      <c r="M7160" s="4" t="s">
        <v>29</v>
      </c>
      <c r="N7160" s="4" t="str" cm="1">
        <f t="array" ref="N7160">_xlfn.SWITCH(E7160,"Delhi","North","Chennai","South","Hyderabad","South","Mumbai","Central","Bangalore","South")</f>
        <v>South</v>
      </c>
      <c r="O7160" s="12">
        <v>467481.4</v>
      </c>
      <c r="P7160" s="4">
        <f>Table1[[#This Row],[Delivery_Date]]-Table1[[#This Row],[Order_Date]]</f>
        <v>9</v>
      </c>
      <c r="Q7160" s="4" t="str">
        <f>IF(Table1[[#This Row],[Delivery delay days]]&gt;5,"delay","on time")</f>
        <v>delay</v>
      </c>
      <c r="R7160" s="10">
        <f>DATEVALUE(Table1[[#This Row],[Delivery_Date]])</f>
        <v>45283</v>
      </c>
      <c r="S7160" s="10">
        <f>DATEVALUE(Table1[[#This Row],[Order_Date]])</f>
        <v>45274</v>
      </c>
      <c r="T7160" s="4" t="str" cm="1">
        <f t="array" ref="T7160">_xlfn.IFS(Table1[[#This Row],[Inventory_Level]]&lt;=200,"low",Table1[[#This Row],[Inventory_Level]]&gt;=700,"high",Table1[[#This Row],[Inventory_Level]]&gt;200,"medium")</f>
        <v>medium</v>
      </c>
    </row>
    <row r="7161" spans="1:20" x14ac:dyDescent="0.35">
      <c r="A7161" s="4">
        <v>7160</v>
      </c>
      <c r="B7161" s="4" t="s">
        <v>23</v>
      </c>
      <c r="C7161" s="4" t="s">
        <v>16</v>
      </c>
      <c r="D7161" s="4" t="s">
        <v>39</v>
      </c>
      <c r="E7161" s="4" t="s">
        <v>18</v>
      </c>
      <c r="F7161" s="10" t="s">
        <v>404</v>
      </c>
      <c r="G7161" s="11" t="s">
        <v>176</v>
      </c>
      <c r="H7161" s="4">
        <v>71</v>
      </c>
      <c r="I7161" s="12">
        <v>29112.32</v>
      </c>
      <c r="J7161" s="12">
        <v>2066974.72</v>
      </c>
      <c r="K7161" s="12">
        <v>1085.6199999999999</v>
      </c>
      <c r="L7161" s="4">
        <v>137</v>
      </c>
      <c r="M7161" s="4" t="s">
        <v>29</v>
      </c>
      <c r="N7161" s="4" t="str" cm="1">
        <f t="array" ref="N7161">_xlfn.SWITCH(E7161,"Delhi","North","Chennai","South","Hyderabad","South","Mumbai","Central","Bangalore","South")</f>
        <v>North</v>
      </c>
      <c r="O7161" s="12">
        <v>175590.09</v>
      </c>
      <c r="P7161" s="4">
        <f>Table1[[#This Row],[Delivery_Date]]-Table1[[#This Row],[Order_Date]]</f>
        <v>9</v>
      </c>
      <c r="Q7161" s="4" t="str">
        <f>IF(Table1[[#This Row],[Delivery delay days]]&gt;5,"delay","on time")</f>
        <v>delay</v>
      </c>
      <c r="R7161" s="10">
        <f>DATEVALUE(Table1[[#This Row],[Delivery_Date]])</f>
        <v>45101</v>
      </c>
      <c r="S7161" s="10">
        <f>DATEVALUE(Table1[[#This Row],[Order_Date]])</f>
        <v>45092</v>
      </c>
      <c r="T7161" s="4" t="str" cm="1">
        <f t="array" ref="T7161">_xlfn.IFS(Table1[[#This Row],[Inventory_Level]]&lt;=200,"low",Table1[[#This Row],[Inventory_Level]]&gt;=700,"high",Table1[[#This Row],[Inventory_Level]]&gt;200,"medium")</f>
        <v>low</v>
      </c>
    </row>
    <row r="7162" spans="1:20" x14ac:dyDescent="0.35">
      <c r="A7162" s="4">
        <v>7161</v>
      </c>
      <c r="B7162" s="4" t="s">
        <v>59</v>
      </c>
      <c r="C7162" s="4" t="s">
        <v>38</v>
      </c>
      <c r="D7162" s="4" t="s">
        <v>45</v>
      </c>
      <c r="E7162" s="4" t="s">
        <v>46</v>
      </c>
      <c r="F7162" s="10" t="s">
        <v>337</v>
      </c>
      <c r="G7162" s="11" t="s">
        <v>67</v>
      </c>
      <c r="H7162" s="4">
        <v>50</v>
      </c>
      <c r="I7162" s="12">
        <v>14192.75</v>
      </c>
      <c r="J7162" s="12">
        <v>709637.5</v>
      </c>
      <c r="K7162" s="12">
        <v>4664.76</v>
      </c>
      <c r="L7162" s="4">
        <v>132</v>
      </c>
      <c r="M7162" s="4" t="s">
        <v>21</v>
      </c>
      <c r="N7162" s="4" t="str" cm="1">
        <f t="array" ref="N7162">_xlfn.SWITCH(E7162,"Delhi","North","Chennai","South","Hyderabad","South","Mumbai","Central","Bangalore","South")</f>
        <v>South</v>
      </c>
      <c r="O7162" s="12">
        <v>125495.57</v>
      </c>
      <c r="P7162" s="4">
        <f>Table1[[#This Row],[Delivery_Date]]-Table1[[#This Row],[Order_Date]]</f>
        <v>11</v>
      </c>
      <c r="Q7162" s="4" t="str">
        <f>IF(Table1[[#This Row],[Delivery delay days]]&gt;5,"delay","on time")</f>
        <v>delay</v>
      </c>
      <c r="R7162" s="10">
        <f>DATEVALUE(Table1[[#This Row],[Delivery_Date]])</f>
        <v>45170</v>
      </c>
      <c r="S7162" s="10">
        <f>DATEVALUE(Table1[[#This Row],[Order_Date]])</f>
        <v>45159</v>
      </c>
      <c r="T7162" s="4" t="str" cm="1">
        <f t="array" ref="T7162">_xlfn.IFS(Table1[[#This Row],[Inventory_Level]]&lt;=200,"low",Table1[[#This Row],[Inventory_Level]]&gt;=700,"high",Table1[[#This Row],[Inventory_Level]]&gt;200,"medium")</f>
        <v>low</v>
      </c>
    </row>
    <row r="7163" spans="1:20" x14ac:dyDescent="0.35">
      <c r="A7163" s="4">
        <v>7162</v>
      </c>
      <c r="B7163" s="4" t="s">
        <v>44</v>
      </c>
      <c r="C7163" s="4" t="s">
        <v>16</v>
      </c>
      <c r="D7163" s="4" t="s">
        <v>32</v>
      </c>
      <c r="E7163" s="4" t="s">
        <v>52</v>
      </c>
      <c r="F7163" s="10" t="s">
        <v>220</v>
      </c>
      <c r="G7163" s="11" t="s">
        <v>365</v>
      </c>
      <c r="H7163" s="4">
        <v>39</v>
      </c>
      <c r="I7163" s="12">
        <v>12406.35</v>
      </c>
      <c r="J7163" s="12">
        <v>483847.65</v>
      </c>
      <c r="K7163" s="12">
        <v>1099.32</v>
      </c>
      <c r="L7163" s="4">
        <v>338</v>
      </c>
      <c r="M7163" s="4" t="s">
        <v>21</v>
      </c>
      <c r="N7163" s="4" t="str" cm="1">
        <f t="array" ref="N7163">_xlfn.SWITCH(E7163,"Delhi","North","Chennai","South","Hyderabad","South","Mumbai","Central","Bangalore","South")</f>
        <v>Central</v>
      </c>
      <c r="O7163" s="12">
        <v>93849.12</v>
      </c>
      <c r="P7163" s="4">
        <f>Table1[[#This Row],[Delivery_Date]]-Table1[[#This Row],[Order_Date]]</f>
        <v>7</v>
      </c>
      <c r="Q7163" s="4" t="str">
        <f>IF(Table1[[#This Row],[Delivery delay days]]&gt;5,"delay","on time")</f>
        <v>delay</v>
      </c>
      <c r="R7163" s="10">
        <f>DATEVALUE(Table1[[#This Row],[Delivery_Date]])</f>
        <v>45184</v>
      </c>
      <c r="S7163" s="10">
        <f>DATEVALUE(Table1[[#This Row],[Order_Date]])</f>
        <v>45177</v>
      </c>
      <c r="T7163" s="4" t="str" cm="1">
        <f t="array" ref="T7163">_xlfn.IFS(Table1[[#This Row],[Inventory_Level]]&lt;=200,"low",Table1[[#This Row],[Inventory_Level]]&gt;=700,"high",Table1[[#This Row],[Inventory_Level]]&gt;200,"medium")</f>
        <v>medium</v>
      </c>
    </row>
    <row r="7164" spans="1:20" x14ac:dyDescent="0.35">
      <c r="A7164" s="4">
        <v>7163</v>
      </c>
      <c r="B7164" s="4" t="s">
        <v>31</v>
      </c>
      <c r="C7164" s="4" t="s">
        <v>38</v>
      </c>
      <c r="D7164" s="4" t="s">
        <v>45</v>
      </c>
      <c r="E7164" s="4" t="s">
        <v>52</v>
      </c>
      <c r="F7164" s="10" t="s">
        <v>304</v>
      </c>
      <c r="G7164" s="11" t="s">
        <v>213</v>
      </c>
      <c r="H7164" s="4">
        <v>53</v>
      </c>
      <c r="I7164" s="12">
        <v>32405.79</v>
      </c>
      <c r="J7164" s="12">
        <v>1717506.87</v>
      </c>
      <c r="K7164" s="12">
        <v>749.73</v>
      </c>
      <c r="L7164" s="4">
        <v>840</v>
      </c>
      <c r="M7164" s="4" t="s">
        <v>42</v>
      </c>
      <c r="N7164" s="4" t="str" cm="1">
        <f t="array" ref="N7164">_xlfn.SWITCH(E7164,"Delhi","North","Chennai","South","Hyderabad","South","Mumbai","Central","Bangalore","South")</f>
        <v>Central</v>
      </c>
      <c r="O7164" s="12">
        <v>427427.26</v>
      </c>
      <c r="P7164" s="4">
        <f>Table1[[#This Row],[Delivery_Date]]-Table1[[#This Row],[Order_Date]]</f>
        <v>5</v>
      </c>
      <c r="Q7164" s="4" t="str">
        <f>IF(Table1[[#This Row],[Delivery delay days]]&gt;5,"delay","on time")</f>
        <v>on time</v>
      </c>
      <c r="R7164" s="10">
        <f>DATEVALUE(Table1[[#This Row],[Delivery_Date]])</f>
        <v>45251</v>
      </c>
      <c r="S7164" s="10">
        <f>DATEVALUE(Table1[[#This Row],[Order_Date]])</f>
        <v>45246</v>
      </c>
      <c r="T7164" s="4" t="str" cm="1">
        <f t="array" ref="T7164">_xlfn.IFS(Table1[[#This Row],[Inventory_Level]]&lt;=200,"low",Table1[[#This Row],[Inventory_Level]]&gt;=700,"high",Table1[[#This Row],[Inventory_Level]]&gt;200,"medium")</f>
        <v>high</v>
      </c>
    </row>
    <row r="7165" spans="1:20" x14ac:dyDescent="0.35">
      <c r="A7165" s="4">
        <v>7164</v>
      </c>
      <c r="B7165" s="4" t="s">
        <v>44</v>
      </c>
      <c r="C7165" s="4" t="s">
        <v>24</v>
      </c>
      <c r="D7165" s="4" t="s">
        <v>25</v>
      </c>
      <c r="E7165" s="4" t="s">
        <v>26</v>
      </c>
      <c r="F7165" s="10" t="s">
        <v>338</v>
      </c>
      <c r="G7165" s="11" t="s">
        <v>282</v>
      </c>
      <c r="H7165" s="4">
        <v>56</v>
      </c>
      <c r="I7165" s="12">
        <v>49741.94</v>
      </c>
      <c r="J7165" s="12">
        <v>2785548.64</v>
      </c>
      <c r="K7165" s="12">
        <v>2503.7600000000002</v>
      </c>
      <c r="L7165" s="4">
        <v>479</v>
      </c>
      <c r="M7165" s="4" t="s">
        <v>29</v>
      </c>
      <c r="N7165" s="4" t="str" cm="1">
        <f t="array" ref="N7165">_xlfn.SWITCH(E7165,"Delhi","North","Chennai","South","Hyderabad","South","Mumbai","Central","Bangalore","South")</f>
        <v>South</v>
      </c>
      <c r="O7165" s="12">
        <v>148828.54</v>
      </c>
      <c r="P7165" s="4">
        <f>Table1[[#This Row],[Delivery_Date]]-Table1[[#This Row],[Order_Date]]</f>
        <v>7</v>
      </c>
      <c r="Q7165" s="4" t="str">
        <f>IF(Table1[[#This Row],[Delivery delay days]]&gt;5,"delay","on time")</f>
        <v>delay</v>
      </c>
      <c r="R7165" s="10">
        <f>DATEVALUE(Table1[[#This Row],[Delivery_Date]])</f>
        <v>45078</v>
      </c>
      <c r="S7165" s="10">
        <f>DATEVALUE(Table1[[#This Row],[Order_Date]])</f>
        <v>45071</v>
      </c>
      <c r="T7165" s="4" t="str" cm="1">
        <f t="array" ref="T7165">_xlfn.IFS(Table1[[#This Row],[Inventory_Level]]&lt;=200,"low",Table1[[#This Row],[Inventory_Level]]&gt;=700,"high",Table1[[#This Row],[Inventory_Level]]&gt;200,"medium")</f>
        <v>medium</v>
      </c>
    </row>
    <row r="7166" spans="1:20" x14ac:dyDescent="0.35">
      <c r="A7166" s="4">
        <v>7165</v>
      </c>
      <c r="B7166" s="4" t="s">
        <v>31</v>
      </c>
      <c r="C7166" s="4" t="s">
        <v>16</v>
      </c>
      <c r="D7166" s="4" t="s">
        <v>25</v>
      </c>
      <c r="E7166" s="4" t="s">
        <v>26</v>
      </c>
      <c r="F7166" s="10" t="s">
        <v>223</v>
      </c>
      <c r="G7166" s="11" t="s">
        <v>391</v>
      </c>
      <c r="H7166" s="4">
        <v>13</v>
      </c>
      <c r="I7166" s="12">
        <v>10153.74</v>
      </c>
      <c r="J7166" s="12">
        <v>131998.62</v>
      </c>
      <c r="K7166" s="12">
        <v>2706.95</v>
      </c>
      <c r="L7166" s="4">
        <v>604</v>
      </c>
      <c r="M7166" s="4" t="s">
        <v>29</v>
      </c>
      <c r="N7166" s="4" t="str" cm="1">
        <f t="array" ref="N7166">_xlfn.SWITCH(E7166,"Delhi","North","Chennai","South","Hyderabad","South","Mumbai","Central","Bangalore","South")</f>
        <v>South</v>
      </c>
      <c r="O7166" s="12">
        <v>7498.52</v>
      </c>
      <c r="P7166" s="4">
        <f>Table1[[#This Row],[Delivery_Date]]-Table1[[#This Row],[Order_Date]]</f>
        <v>9</v>
      </c>
      <c r="Q7166" s="4" t="str">
        <f>IF(Table1[[#This Row],[Delivery delay days]]&gt;5,"delay","on time")</f>
        <v>delay</v>
      </c>
      <c r="R7166" s="10">
        <f>DATEVALUE(Table1[[#This Row],[Delivery_Date]])</f>
        <v>45244</v>
      </c>
      <c r="S7166" s="10">
        <f>DATEVALUE(Table1[[#This Row],[Order_Date]])</f>
        <v>45235</v>
      </c>
      <c r="T7166" s="4" t="str" cm="1">
        <f t="array" ref="T7166">_xlfn.IFS(Table1[[#This Row],[Inventory_Level]]&lt;=200,"low",Table1[[#This Row],[Inventory_Level]]&gt;=700,"high",Table1[[#This Row],[Inventory_Level]]&gt;200,"medium")</f>
        <v>medium</v>
      </c>
    </row>
    <row r="7167" spans="1:20" x14ac:dyDescent="0.35">
      <c r="A7167" s="4">
        <v>7166</v>
      </c>
      <c r="B7167" s="4" t="s">
        <v>51</v>
      </c>
      <c r="C7167" s="4" t="s">
        <v>38</v>
      </c>
      <c r="D7167" s="4" t="s">
        <v>25</v>
      </c>
      <c r="E7167" s="4" t="s">
        <v>46</v>
      </c>
      <c r="F7167" s="10" t="s">
        <v>207</v>
      </c>
      <c r="G7167" s="11" t="s">
        <v>180</v>
      </c>
      <c r="H7167" s="4">
        <v>84</v>
      </c>
      <c r="I7167" s="12">
        <v>32213.73</v>
      </c>
      <c r="J7167" s="12">
        <v>2705953.32</v>
      </c>
      <c r="K7167" s="12">
        <v>2531.16</v>
      </c>
      <c r="L7167" s="4">
        <v>362</v>
      </c>
      <c r="M7167" s="4" t="s">
        <v>35</v>
      </c>
      <c r="N7167" s="4" t="str" cm="1">
        <f t="array" ref="N7167">_xlfn.SWITCH(E7167,"Delhi","North","Chennai","South","Hyderabad","South","Mumbai","Central","Bangalore","South")</f>
        <v>South</v>
      </c>
      <c r="O7167" s="12">
        <v>326470.34999999998</v>
      </c>
      <c r="P7167" s="4">
        <f>Table1[[#This Row],[Delivery_Date]]-Table1[[#This Row],[Order_Date]]</f>
        <v>3</v>
      </c>
      <c r="Q7167" s="4" t="str">
        <f>IF(Table1[[#This Row],[Delivery delay days]]&gt;5,"delay","on time")</f>
        <v>on time</v>
      </c>
      <c r="R7167" s="10">
        <f>DATEVALUE(Table1[[#This Row],[Delivery_Date]])</f>
        <v>45289</v>
      </c>
      <c r="S7167" s="10">
        <f>DATEVALUE(Table1[[#This Row],[Order_Date]])</f>
        <v>45286</v>
      </c>
      <c r="T7167" s="4" t="str" cm="1">
        <f t="array" ref="T7167">_xlfn.IFS(Table1[[#This Row],[Inventory_Level]]&lt;=200,"low",Table1[[#This Row],[Inventory_Level]]&gt;=700,"high",Table1[[#This Row],[Inventory_Level]]&gt;200,"medium")</f>
        <v>medium</v>
      </c>
    </row>
    <row r="7168" spans="1:20" x14ac:dyDescent="0.35">
      <c r="A7168" s="4">
        <v>7167</v>
      </c>
      <c r="B7168" s="4" t="s">
        <v>44</v>
      </c>
      <c r="C7168" s="4" t="s">
        <v>24</v>
      </c>
      <c r="D7168" s="4" t="s">
        <v>32</v>
      </c>
      <c r="E7168" s="4" t="s">
        <v>60</v>
      </c>
      <c r="F7168" s="10" t="s">
        <v>335</v>
      </c>
      <c r="G7168" s="11" t="s">
        <v>341</v>
      </c>
      <c r="H7168" s="4">
        <v>75</v>
      </c>
      <c r="I7168" s="12">
        <v>47677.599999999999</v>
      </c>
      <c r="J7168" s="12">
        <v>3575820</v>
      </c>
      <c r="K7168" s="12">
        <v>4735.22</v>
      </c>
      <c r="L7168" s="4">
        <v>616</v>
      </c>
      <c r="M7168" s="4" t="s">
        <v>21</v>
      </c>
      <c r="N7168" s="4" t="str" cm="1">
        <f t="array" ref="N7168">_xlfn.SWITCH(E7168,"Delhi","North","Chennai","South","Hyderabad","South","Mumbai","Central","Bangalore","South")</f>
        <v>South</v>
      </c>
      <c r="O7168" s="12">
        <v>707426.9</v>
      </c>
      <c r="P7168" s="4">
        <f>Table1[[#This Row],[Delivery_Date]]-Table1[[#This Row],[Order_Date]]</f>
        <v>4</v>
      </c>
      <c r="Q7168" s="4" t="str">
        <f>IF(Table1[[#This Row],[Delivery delay days]]&gt;5,"delay","on time")</f>
        <v>on time</v>
      </c>
      <c r="R7168" s="10">
        <f>DATEVALUE(Table1[[#This Row],[Delivery_Date]])</f>
        <v>45193</v>
      </c>
      <c r="S7168" s="10">
        <f>DATEVALUE(Table1[[#This Row],[Order_Date]])</f>
        <v>45189</v>
      </c>
      <c r="T7168" s="4" t="str" cm="1">
        <f t="array" ref="T7168">_xlfn.IFS(Table1[[#This Row],[Inventory_Level]]&lt;=200,"low",Table1[[#This Row],[Inventory_Level]]&gt;=700,"high",Table1[[#This Row],[Inventory_Level]]&gt;200,"medium")</f>
        <v>medium</v>
      </c>
    </row>
    <row r="7169" spans="1:20" x14ac:dyDescent="0.35">
      <c r="A7169" s="4">
        <v>7168</v>
      </c>
      <c r="B7169" s="4" t="s">
        <v>44</v>
      </c>
      <c r="C7169" s="4" t="s">
        <v>38</v>
      </c>
      <c r="D7169" s="4" t="s">
        <v>25</v>
      </c>
      <c r="E7169" s="4" t="s">
        <v>18</v>
      </c>
      <c r="F7169" s="10" t="s">
        <v>107</v>
      </c>
      <c r="G7169" s="11" t="s">
        <v>141</v>
      </c>
      <c r="H7169" s="4">
        <v>59</v>
      </c>
      <c r="I7169" s="12">
        <v>49435.519999999997</v>
      </c>
      <c r="J7169" s="12">
        <v>2916695.68</v>
      </c>
      <c r="K7169" s="12">
        <v>109.2</v>
      </c>
      <c r="L7169" s="4">
        <v>186</v>
      </c>
      <c r="M7169" s="4" t="s">
        <v>35</v>
      </c>
      <c r="N7169" s="4" t="str" cm="1">
        <f t="array" ref="N7169">_xlfn.SWITCH(E7169,"Delhi","North","Chennai","South","Hyderabad","South","Mumbai","Central","Bangalore","South")</f>
        <v>North</v>
      </c>
      <c r="O7169" s="12">
        <v>227890.94</v>
      </c>
      <c r="P7169" s="4">
        <f>Table1[[#This Row],[Delivery_Date]]-Table1[[#This Row],[Order_Date]]</f>
        <v>6</v>
      </c>
      <c r="Q7169" s="4" t="str">
        <f>IF(Table1[[#This Row],[Delivery delay days]]&gt;5,"delay","on time")</f>
        <v>delay</v>
      </c>
      <c r="R7169" s="10">
        <f>DATEVALUE(Table1[[#This Row],[Delivery_Date]])</f>
        <v>45050</v>
      </c>
      <c r="S7169" s="10">
        <f>DATEVALUE(Table1[[#This Row],[Order_Date]])</f>
        <v>45044</v>
      </c>
      <c r="T7169" s="4" t="str" cm="1">
        <f t="array" ref="T7169">_xlfn.IFS(Table1[[#This Row],[Inventory_Level]]&lt;=200,"low",Table1[[#This Row],[Inventory_Level]]&gt;=700,"high",Table1[[#This Row],[Inventory_Level]]&gt;200,"medium")</f>
        <v>low</v>
      </c>
    </row>
    <row r="7170" spans="1:20" x14ac:dyDescent="0.35">
      <c r="A7170" s="4">
        <v>7169</v>
      </c>
      <c r="B7170" s="4" t="s">
        <v>65</v>
      </c>
      <c r="C7170" s="4" t="s">
        <v>16</v>
      </c>
      <c r="D7170" s="4" t="s">
        <v>32</v>
      </c>
      <c r="E7170" s="4" t="s">
        <v>18</v>
      </c>
      <c r="F7170" s="10" t="s">
        <v>195</v>
      </c>
      <c r="G7170" s="11" t="s">
        <v>376</v>
      </c>
      <c r="H7170" s="4">
        <v>62</v>
      </c>
      <c r="I7170" s="12">
        <v>48037.83</v>
      </c>
      <c r="J7170" s="12">
        <v>2978345.46</v>
      </c>
      <c r="K7170" s="12">
        <v>1256.8</v>
      </c>
      <c r="L7170" s="4">
        <v>335</v>
      </c>
      <c r="M7170" s="4" t="s">
        <v>35</v>
      </c>
      <c r="N7170" s="4" t="str" cm="1">
        <f t="array" ref="N7170">_xlfn.SWITCH(E7170,"Delhi","North","Chennai","South","Hyderabad","South","Mumbai","Central","Bangalore","South")</f>
        <v>North</v>
      </c>
      <c r="O7170" s="12">
        <v>504024.17</v>
      </c>
      <c r="P7170" s="4">
        <f>Table1[[#This Row],[Delivery_Date]]-Table1[[#This Row],[Order_Date]]</f>
        <v>11</v>
      </c>
      <c r="Q7170" s="4" t="str">
        <f>IF(Table1[[#This Row],[Delivery delay days]]&gt;5,"delay","on time")</f>
        <v>delay</v>
      </c>
      <c r="R7170" s="10">
        <f>DATEVALUE(Table1[[#This Row],[Delivery_Date]])</f>
        <v>44941</v>
      </c>
      <c r="S7170" s="10">
        <f>DATEVALUE(Table1[[#This Row],[Order_Date]])</f>
        <v>44930</v>
      </c>
      <c r="T7170" s="4" t="str" cm="1">
        <f t="array" ref="T7170">_xlfn.IFS(Table1[[#This Row],[Inventory_Level]]&lt;=200,"low",Table1[[#This Row],[Inventory_Level]]&gt;=700,"high",Table1[[#This Row],[Inventory_Level]]&gt;200,"medium")</f>
        <v>medium</v>
      </c>
    </row>
    <row r="7171" spans="1:20" x14ac:dyDescent="0.35">
      <c r="A7171" s="4">
        <v>7170</v>
      </c>
      <c r="B7171" s="4" t="s">
        <v>65</v>
      </c>
      <c r="C7171" s="4" t="s">
        <v>38</v>
      </c>
      <c r="D7171" s="4" t="s">
        <v>39</v>
      </c>
      <c r="E7171" s="4" t="s">
        <v>46</v>
      </c>
      <c r="F7171" s="10" t="s">
        <v>367</v>
      </c>
      <c r="G7171" s="11" t="s">
        <v>120</v>
      </c>
      <c r="H7171" s="4">
        <v>14</v>
      </c>
      <c r="I7171" s="12">
        <v>33069.620000000003</v>
      </c>
      <c r="J7171" s="12">
        <v>462974.68</v>
      </c>
      <c r="K7171" s="12">
        <v>2309.61</v>
      </c>
      <c r="L7171" s="4">
        <v>796</v>
      </c>
      <c r="M7171" s="4" t="s">
        <v>35</v>
      </c>
      <c r="N7171" s="4" t="str" cm="1">
        <f t="array" ref="N7171">_xlfn.SWITCH(E7171,"Delhi","North","Chennai","South","Hyderabad","South","Mumbai","Central","Bangalore","South")</f>
        <v>South</v>
      </c>
      <c r="O7171" s="12">
        <v>104894.44</v>
      </c>
      <c r="P7171" s="4">
        <f>Table1[[#This Row],[Delivery_Date]]-Table1[[#This Row],[Order_Date]]</f>
        <v>2</v>
      </c>
      <c r="Q7171" s="4" t="str">
        <f>IF(Table1[[#This Row],[Delivery delay days]]&gt;5,"delay","on time")</f>
        <v>on time</v>
      </c>
      <c r="R7171" s="10">
        <f>DATEVALUE(Table1[[#This Row],[Delivery_Date]])</f>
        <v>45076</v>
      </c>
      <c r="S7171" s="10">
        <f>DATEVALUE(Table1[[#This Row],[Order_Date]])</f>
        <v>45074</v>
      </c>
      <c r="T7171" s="4" t="str" cm="1">
        <f t="array" ref="T7171">_xlfn.IFS(Table1[[#This Row],[Inventory_Level]]&lt;=200,"low",Table1[[#This Row],[Inventory_Level]]&gt;=700,"high",Table1[[#This Row],[Inventory_Level]]&gt;200,"medium")</f>
        <v>high</v>
      </c>
    </row>
    <row r="7172" spans="1:20" x14ac:dyDescent="0.35">
      <c r="A7172" s="4">
        <v>7171</v>
      </c>
      <c r="B7172" s="4" t="s">
        <v>51</v>
      </c>
      <c r="C7172" s="4" t="s">
        <v>16</v>
      </c>
      <c r="D7172" s="4" t="s">
        <v>45</v>
      </c>
      <c r="E7172" s="4" t="s">
        <v>46</v>
      </c>
      <c r="F7172" s="10" t="s">
        <v>166</v>
      </c>
      <c r="G7172" s="11" t="s">
        <v>167</v>
      </c>
      <c r="H7172" s="4">
        <v>59</v>
      </c>
      <c r="I7172" s="12">
        <v>39095.480000000003</v>
      </c>
      <c r="J7172" s="12">
        <v>2306633.3199999998</v>
      </c>
      <c r="K7172" s="12">
        <v>4119.8900000000003</v>
      </c>
      <c r="L7172" s="4">
        <v>586</v>
      </c>
      <c r="M7172" s="4" t="s">
        <v>42</v>
      </c>
      <c r="N7172" s="4" t="str" cm="1">
        <f t="array" ref="N7172">_xlfn.SWITCH(E7172,"Delhi","North","Chennai","South","Hyderabad","South","Mumbai","Central","Bangalore","South")</f>
        <v>South</v>
      </c>
      <c r="O7172" s="12">
        <v>199883.49</v>
      </c>
      <c r="P7172" s="4">
        <f>Table1[[#This Row],[Delivery_Date]]-Table1[[#This Row],[Order_Date]]</f>
        <v>9</v>
      </c>
      <c r="Q7172" s="4" t="str">
        <f>IF(Table1[[#This Row],[Delivery delay days]]&gt;5,"delay","on time")</f>
        <v>delay</v>
      </c>
      <c r="R7172" s="10">
        <f>DATEVALUE(Table1[[#This Row],[Delivery_Date]])</f>
        <v>45127</v>
      </c>
      <c r="S7172" s="10">
        <f>DATEVALUE(Table1[[#This Row],[Order_Date]])</f>
        <v>45118</v>
      </c>
      <c r="T7172" s="4" t="str" cm="1">
        <f t="array" ref="T7172">_xlfn.IFS(Table1[[#This Row],[Inventory_Level]]&lt;=200,"low",Table1[[#This Row],[Inventory_Level]]&gt;=700,"high",Table1[[#This Row],[Inventory_Level]]&gt;200,"medium")</f>
        <v>medium</v>
      </c>
    </row>
    <row r="7173" spans="1:20" x14ac:dyDescent="0.35">
      <c r="A7173" s="4">
        <v>7172</v>
      </c>
      <c r="B7173" s="4" t="s">
        <v>65</v>
      </c>
      <c r="C7173" s="4" t="s">
        <v>16</v>
      </c>
      <c r="D7173" s="4" t="s">
        <v>32</v>
      </c>
      <c r="E7173" s="4" t="s">
        <v>18</v>
      </c>
      <c r="F7173" s="10" t="s">
        <v>335</v>
      </c>
      <c r="G7173" s="11" t="s">
        <v>77</v>
      </c>
      <c r="H7173" s="4">
        <v>24</v>
      </c>
      <c r="I7173" s="12">
        <v>31022.45</v>
      </c>
      <c r="J7173" s="12">
        <v>744538.8</v>
      </c>
      <c r="K7173" s="12">
        <v>1550.38</v>
      </c>
      <c r="L7173" s="4">
        <v>586</v>
      </c>
      <c r="M7173" s="4" t="s">
        <v>29</v>
      </c>
      <c r="N7173" s="4" t="str" cm="1">
        <f t="array" ref="N7173">_xlfn.SWITCH(E7173,"Delhi","North","Chennai","South","Hyderabad","South","Mumbai","Central","Bangalore","South")</f>
        <v>North</v>
      </c>
      <c r="O7173" s="12">
        <v>148274.81</v>
      </c>
      <c r="P7173" s="4">
        <f>Table1[[#This Row],[Delivery_Date]]-Table1[[#This Row],[Order_Date]]</f>
        <v>15</v>
      </c>
      <c r="Q7173" s="4" t="str">
        <f>IF(Table1[[#This Row],[Delivery delay days]]&gt;5,"delay","on time")</f>
        <v>delay</v>
      </c>
      <c r="R7173" s="10">
        <f>DATEVALUE(Table1[[#This Row],[Delivery_Date]])</f>
        <v>45204</v>
      </c>
      <c r="S7173" s="10">
        <f>DATEVALUE(Table1[[#This Row],[Order_Date]])</f>
        <v>45189</v>
      </c>
      <c r="T7173" s="4" t="str" cm="1">
        <f t="array" ref="T7173">_xlfn.IFS(Table1[[#This Row],[Inventory_Level]]&lt;=200,"low",Table1[[#This Row],[Inventory_Level]]&gt;=700,"high",Table1[[#This Row],[Inventory_Level]]&gt;200,"medium")</f>
        <v>medium</v>
      </c>
    </row>
    <row r="7174" spans="1:20" x14ac:dyDescent="0.35">
      <c r="A7174" s="4">
        <v>7173</v>
      </c>
      <c r="B7174" s="4" t="s">
        <v>44</v>
      </c>
      <c r="C7174" s="4" t="s">
        <v>16</v>
      </c>
      <c r="D7174" s="4" t="s">
        <v>39</v>
      </c>
      <c r="E7174" s="4" t="s">
        <v>18</v>
      </c>
      <c r="F7174" s="10" t="s">
        <v>339</v>
      </c>
      <c r="G7174" s="11" t="s">
        <v>125</v>
      </c>
      <c r="H7174" s="4">
        <v>92</v>
      </c>
      <c r="I7174" s="12">
        <v>9653.1200000000008</v>
      </c>
      <c r="J7174" s="12">
        <v>888087.04000000004</v>
      </c>
      <c r="K7174" s="12">
        <v>421.13</v>
      </c>
      <c r="L7174" s="4">
        <v>19</v>
      </c>
      <c r="M7174" s="4" t="s">
        <v>42</v>
      </c>
      <c r="N7174" s="4" t="str" cm="1">
        <f t="array" ref="N7174">_xlfn.SWITCH(E7174,"Delhi","North","Chennai","South","Hyderabad","South","Mumbai","Central","Bangalore","South")</f>
        <v>North</v>
      </c>
      <c r="O7174" s="12">
        <v>66869.440000000002</v>
      </c>
      <c r="P7174" s="4">
        <f>Table1[[#This Row],[Delivery_Date]]-Table1[[#This Row],[Order_Date]]</f>
        <v>11</v>
      </c>
      <c r="Q7174" s="4" t="str">
        <f>IF(Table1[[#This Row],[Delivery delay days]]&gt;5,"delay","on time")</f>
        <v>delay</v>
      </c>
      <c r="R7174" s="10">
        <f>DATEVALUE(Table1[[#This Row],[Delivery_Date]])</f>
        <v>45067</v>
      </c>
      <c r="S7174" s="10">
        <f>DATEVALUE(Table1[[#This Row],[Order_Date]])</f>
        <v>45056</v>
      </c>
      <c r="T7174" s="4" t="str" cm="1">
        <f t="array" ref="T7174">_xlfn.IFS(Table1[[#This Row],[Inventory_Level]]&lt;=200,"low",Table1[[#This Row],[Inventory_Level]]&gt;=700,"high",Table1[[#This Row],[Inventory_Level]]&gt;200,"medium")</f>
        <v>low</v>
      </c>
    </row>
    <row r="7175" spans="1:20" x14ac:dyDescent="0.35">
      <c r="A7175" s="4">
        <v>7174</v>
      </c>
      <c r="B7175" s="4" t="s">
        <v>15</v>
      </c>
      <c r="C7175" s="4" t="s">
        <v>24</v>
      </c>
      <c r="D7175" s="4" t="s">
        <v>32</v>
      </c>
      <c r="E7175" s="4" t="s">
        <v>46</v>
      </c>
      <c r="F7175" s="10" t="s">
        <v>417</v>
      </c>
      <c r="G7175" s="11" t="s">
        <v>79</v>
      </c>
      <c r="H7175" s="4">
        <v>91</v>
      </c>
      <c r="I7175" s="12">
        <v>29237.81</v>
      </c>
      <c r="J7175" s="12">
        <v>2660640.71</v>
      </c>
      <c r="K7175" s="12">
        <v>3950.82</v>
      </c>
      <c r="L7175" s="4">
        <v>167</v>
      </c>
      <c r="M7175" s="4" t="s">
        <v>42</v>
      </c>
      <c r="N7175" s="4" t="str" cm="1">
        <f t="array" ref="N7175">_xlfn.SWITCH(E7175,"Delhi","North","Chennai","South","Hyderabad","South","Mumbai","Central","Bangalore","South")</f>
        <v>South</v>
      </c>
      <c r="O7175" s="12">
        <v>243332.4</v>
      </c>
      <c r="P7175" s="4">
        <f>Table1[[#This Row],[Delivery_Date]]-Table1[[#This Row],[Order_Date]]</f>
        <v>9</v>
      </c>
      <c r="Q7175" s="4" t="str">
        <f>IF(Table1[[#This Row],[Delivery delay days]]&gt;5,"delay","on time")</f>
        <v>delay</v>
      </c>
      <c r="R7175" s="10">
        <f>DATEVALUE(Table1[[#This Row],[Delivery_Date]])</f>
        <v>44992</v>
      </c>
      <c r="S7175" s="10">
        <f>DATEVALUE(Table1[[#This Row],[Order_Date]])</f>
        <v>44983</v>
      </c>
      <c r="T7175" s="4" t="str" cm="1">
        <f t="array" ref="T7175">_xlfn.IFS(Table1[[#This Row],[Inventory_Level]]&lt;=200,"low",Table1[[#This Row],[Inventory_Level]]&gt;=700,"high",Table1[[#This Row],[Inventory_Level]]&gt;200,"medium")</f>
        <v>low</v>
      </c>
    </row>
    <row r="7176" spans="1:20" x14ac:dyDescent="0.35">
      <c r="A7176" s="4">
        <v>7175</v>
      </c>
      <c r="B7176" s="4" t="s">
        <v>23</v>
      </c>
      <c r="C7176" s="4" t="s">
        <v>38</v>
      </c>
      <c r="D7176" s="4" t="s">
        <v>45</v>
      </c>
      <c r="E7176" s="4" t="s">
        <v>18</v>
      </c>
      <c r="F7176" s="10" t="s">
        <v>114</v>
      </c>
      <c r="G7176" s="11" t="s">
        <v>213</v>
      </c>
      <c r="H7176" s="4">
        <v>26</v>
      </c>
      <c r="I7176" s="12">
        <v>4048.01</v>
      </c>
      <c r="J7176" s="12">
        <v>105248.26</v>
      </c>
      <c r="K7176" s="12">
        <v>4908.12</v>
      </c>
      <c r="L7176" s="4">
        <v>531</v>
      </c>
      <c r="M7176" s="4" t="s">
        <v>35</v>
      </c>
      <c r="N7176" s="4" t="str" cm="1">
        <f t="array" ref="N7176">_xlfn.SWITCH(E7176,"Delhi","North","Chennai","South","Hyderabad","South","Mumbai","Central","Bangalore","South")</f>
        <v>North</v>
      </c>
      <c r="O7176" s="12">
        <v>13842.44</v>
      </c>
      <c r="P7176" s="4">
        <f>Table1[[#This Row],[Delivery_Date]]-Table1[[#This Row],[Order_Date]]</f>
        <v>15</v>
      </c>
      <c r="Q7176" s="4" t="str">
        <f>IF(Table1[[#This Row],[Delivery delay days]]&gt;5,"delay","on time")</f>
        <v>delay</v>
      </c>
      <c r="R7176" s="10">
        <f>DATEVALUE(Table1[[#This Row],[Delivery_Date]])</f>
        <v>45251</v>
      </c>
      <c r="S7176" s="10">
        <f>DATEVALUE(Table1[[#This Row],[Order_Date]])</f>
        <v>45236</v>
      </c>
      <c r="T7176" s="4" t="str" cm="1">
        <f t="array" ref="T7176">_xlfn.IFS(Table1[[#This Row],[Inventory_Level]]&lt;=200,"low",Table1[[#This Row],[Inventory_Level]]&gt;=700,"high",Table1[[#This Row],[Inventory_Level]]&gt;200,"medium")</f>
        <v>medium</v>
      </c>
    </row>
    <row r="7177" spans="1:20" x14ac:dyDescent="0.35">
      <c r="A7177" s="4">
        <v>7176</v>
      </c>
      <c r="B7177" s="4" t="s">
        <v>44</v>
      </c>
      <c r="C7177" s="4" t="s">
        <v>16</v>
      </c>
      <c r="D7177" s="4" t="s">
        <v>45</v>
      </c>
      <c r="E7177" s="4" t="s">
        <v>60</v>
      </c>
      <c r="F7177" s="10" t="s">
        <v>123</v>
      </c>
      <c r="G7177" s="11" t="s">
        <v>359</v>
      </c>
      <c r="H7177" s="4">
        <v>24</v>
      </c>
      <c r="I7177" s="12">
        <v>20128.07</v>
      </c>
      <c r="J7177" s="12">
        <v>483073.68</v>
      </c>
      <c r="K7177" s="12">
        <v>830.77</v>
      </c>
      <c r="L7177" s="4">
        <v>267</v>
      </c>
      <c r="M7177" s="4" t="s">
        <v>29</v>
      </c>
      <c r="N7177" s="4" t="str" cm="1">
        <f t="array" ref="N7177">_xlfn.SWITCH(E7177,"Delhi","North","Chennai","South","Hyderabad","South","Mumbai","Central","Bangalore","South")</f>
        <v>South</v>
      </c>
      <c r="O7177" s="12">
        <v>70322.38</v>
      </c>
      <c r="P7177" s="4">
        <f>Table1[[#This Row],[Delivery_Date]]-Table1[[#This Row],[Order_Date]]</f>
        <v>6</v>
      </c>
      <c r="Q7177" s="4" t="str">
        <f>IF(Table1[[#This Row],[Delivery delay days]]&gt;5,"delay","on time")</f>
        <v>delay</v>
      </c>
      <c r="R7177" s="10">
        <f>DATEVALUE(Table1[[#This Row],[Delivery_Date]])</f>
        <v>45248</v>
      </c>
      <c r="S7177" s="10">
        <f>DATEVALUE(Table1[[#This Row],[Order_Date]])</f>
        <v>45242</v>
      </c>
      <c r="T7177" s="4" t="str" cm="1">
        <f t="array" ref="T7177">_xlfn.IFS(Table1[[#This Row],[Inventory_Level]]&lt;=200,"low",Table1[[#This Row],[Inventory_Level]]&gt;=700,"high",Table1[[#This Row],[Inventory_Level]]&gt;200,"medium")</f>
        <v>medium</v>
      </c>
    </row>
    <row r="7178" spans="1:20" x14ac:dyDescent="0.35">
      <c r="A7178" s="4">
        <v>7177</v>
      </c>
      <c r="B7178" s="4" t="s">
        <v>44</v>
      </c>
      <c r="C7178" s="4" t="s">
        <v>16</v>
      </c>
      <c r="D7178" s="4" t="s">
        <v>17</v>
      </c>
      <c r="E7178" s="4" t="s">
        <v>18</v>
      </c>
      <c r="F7178" s="10" t="s">
        <v>69</v>
      </c>
      <c r="G7178" s="11" t="s">
        <v>204</v>
      </c>
      <c r="H7178" s="4">
        <v>76</v>
      </c>
      <c r="I7178" s="12">
        <v>23882.79</v>
      </c>
      <c r="J7178" s="12">
        <v>1815092.04</v>
      </c>
      <c r="K7178" s="12">
        <v>1562.79</v>
      </c>
      <c r="L7178" s="4">
        <v>439</v>
      </c>
      <c r="M7178" s="4" t="s">
        <v>29</v>
      </c>
      <c r="N7178" s="4" t="str" cm="1">
        <f t="array" ref="N7178">_xlfn.SWITCH(E7178,"Delhi","North","Chennai","South","Hyderabad","South","Mumbai","Central","Bangalore","South")</f>
        <v>North</v>
      </c>
      <c r="O7178" s="12">
        <v>211732.51</v>
      </c>
      <c r="P7178" s="4">
        <f>Table1[[#This Row],[Delivery_Date]]-Table1[[#This Row],[Order_Date]]</f>
        <v>12</v>
      </c>
      <c r="Q7178" s="4" t="str">
        <f>IF(Table1[[#This Row],[Delivery delay days]]&gt;5,"delay","on time")</f>
        <v>delay</v>
      </c>
      <c r="R7178" s="10">
        <f>DATEVALUE(Table1[[#This Row],[Delivery_Date]])</f>
        <v>44940</v>
      </c>
      <c r="S7178" s="10">
        <f>DATEVALUE(Table1[[#This Row],[Order_Date]])</f>
        <v>44928</v>
      </c>
      <c r="T7178" s="4" t="str" cm="1">
        <f t="array" ref="T7178">_xlfn.IFS(Table1[[#This Row],[Inventory_Level]]&lt;=200,"low",Table1[[#This Row],[Inventory_Level]]&gt;=700,"high",Table1[[#This Row],[Inventory_Level]]&gt;200,"medium")</f>
        <v>medium</v>
      </c>
    </row>
    <row r="7179" spans="1:20" x14ac:dyDescent="0.35">
      <c r="A7179" s="4">
        <v>7178</v>
      </c>
      <c r="B7179" s="4" t="s">
        <v>59</v>
      </c>
      <c r="C7179" s="4" t="s">
        <v>24</v>
      </c>
      <c r="D7179" s="4" t="s">
        <v>25</v>
      </c>
      <c r="E7179" s="4" t="s">
        <v>26</v>
      </c>
      <c r="F7179" s="10" t="s">
        <v>326</v>
      </c>
      <c r="G7179" s="11" t="s">
        <v>97</v>
      </c>
      <c r="H7179" s="4">
        <v>26</v>
      </c>
      <c r="I7179" s="12">
        <v>31185.49</v>
      </c>
      <c r="J7179" s="12">
        <v>810822.74</v>
      </c>
      <c r="K7179" s="12">
        <v>2394.3000000000002</v>
      </c>
      <c r="L7179" s="4">
        <v>528</v>
      </c>
      <c r="M7179" s="4" t="s">
        <v>21</v>
      </c>
      <c r="N7179" s="4" t="str" cm="1">
        <f t="array" ref="N7179">_xlfn.SWITCH(E7179,"Delhi","North","Chennai","South","Hyderabad","South","Mumbai","Central","Bangalore","South")</f>
        <v>South</v>
      </c>
      <c r="O7179" s="12">
        <v>174768.98</v>
      </c>
      <c r="P7179" s="4">
        <f>Table1[[#This Row],[Delivery_Date]]-Table1[[#This Row],[Order_Date]]</f>
        <v>11</v>
      </c>
      <c r="Q7179" s="4" t="str">
        <f>IF(Table1[[#This Row],[Delivery delay days]]&gt;5,"delay","on time")</f>
        <v>delay</v>
      </c>
      <c r="R7179" s="10">
        <f>DATEVALUE(Table1[[#This Row],[Delivery_Date]])</f>
        <v>45123</v>
      </c>
      <c r="S7179" s="10">
        <f>DATEVALUE(Table1[[#This Row],[Order_Date]])</f>
        <v>45112</v>
      </c>
      <c r="T7179" s="4" t="str" cm="1">
        <f t="array" ref="T7179">_xlfn.IFS(Table1[[#This Row],[Inventory_Level]]&lt;=200,"low",Table1[[#This Row],[Inventory_Level]]&gt;=700,"high",Table1[[#This Row],[Inventory_Level]]&gt;200,"medium")</f>
        <v>medium</v>
      </c>
    </row>
    <row r="7180" spans="1:20" x14ac:dyDescent="0.35">
      <c r="A7180" s="4">
        <v>7179</v>
      </c>
      <c r="B7180" s="4" t="s">
        <v>44</v>
      </c>
      <c r="C7180" s="4" t="s">
        <v>38</v>
      </c>
      <c r="D7180" s="4" t="s">
        <v>32</v>
      </c>
      <c r="E7180" s="4" t="s">
        <v>18</v>
      </c>
      <c r="F7180" s="10" t="s">
        <v>88</v>
      </c>
      <c r="G7180" s="11" t="s">
        <v>378</v>
      </c>
      <c r="H7180" s="4">
        <v>74</v>
      </c>
      <c r="I7180" s="12">
        <v>10969.87</v>
      </c>
      <c r="J7180" s="12">
        <v>811770.38</v>
      </c>
      <c r="K7180" s="12">
        <v>1871.86</v>
      </c>
      <c r="L7180" s="4">
        <v>381</v>
      </c>
      <c r="M7180" s="4" t="s">
        <v>29</v>
      </c>
      <c r="N7180" s="4" t="str" cm="1">
        <f t="array" ref="N7180">_xlfn.SWITCH(E7180,"Delhi","North","Chennai","South","Hyderabad","South","Mumbai","Central","Bangalore","South")</f>
        <v>North</v>
      </c>
      <c r="O7180" s="12">
        <v>83921.7</v>
      </c>
      <c r="P7180" s="4">
        <f>Table1[[#This Row],[Delivery_Date]]-Table1[[#This Row],[Order_Date]]</f>
        <v>6</v>
      </c>
      <c r="Q7180" s="4" t="str">
        <f>IF(Table1[[#This Row],[Delivery delay days]]&gt;5,"delay","on time")</f>
        <v>delay</v>
      </c>
      <c r="R7180" s="10">
        <f>DATEVALUE(Table1[[#This Row],[Delivery_Date]])</f>
        <v>45120</v>
      </c>
      <c r="S7180" s="10">
        <f>DATEVALUE(Table1[[#This Row],[Order_Date]])</f>
        <v>45114</v>
      </c>
      <c r="T7180" s="4" t="str" cm="1">
        <f t="array" ref="T7180">_xlfn.IFS(Table1[[#This Row],[Inventory_Level]]&lt;=200,"low",Table1[[#This Row],[Inventory_Level]]&gt;=700,"high",Table1[[#This Row],[Inventory_Level]]&gt;200,"medium")</f>
        <v>medium</v>
      </c>
    </row>
    <row r="7181" spans="1:20" x14ac:dyDescent="0.35">
      <c r="A7181" s="4">
        <v>7180</v>
      </c>
      <c r="B7181" s="4" t="s">
        <v>65</v>
      </c>
      <c r="C7181" s="4" t="s">
        <v>38</v>
      </c>
      <c r="D7181" s="4" t="s">
        <v>32</v>
      </c>
      <c r="E7181" s="4" t="s">
        <v>52</v>
      </c>
      <c r="F7181" s="10" t="s">
        <v>280</v>
      </c>
      <c r="G7181" s="11" t="s">
        <v>72</v>
      </c>
      <c r="H7181" s="4">
        <v>42</v>
      </c>
      <c r="I7181" s="12">
        <v>4703.1099999999997</v>
      </c>
      <c r="J7181" s="12">
        <v>197530.62</v>
      </c>
      <c r="K7181" s="12">
        <v>3268.01</v>
      </c>
      <c r="L7181" s="4">
        <v>182</v>
      </c>
      <c r="M7181" s="4" t="s">
        <v>21</v>
      </c>
      <c r="N7181" s="4" t="str" cm="1">
        <f t="array" ref="N7181">_xlfn.SWITCH(E7181,"Delhi","North","Chennai","South","Hyderabad","South","Mumbai","Central","Bangalore","South")</f>
        <v>Central</v>
      </c>
      <c r="O7181" s="12">
        <v>31625.61</v>
      </c>
      <c r="P7181" s="4">
        <f>Table1[[#This Row],[Delivery_Date]]-Table1[[#This Row],[Order_Date]]</f>
        <v>4</v>
      </c>
      <c r="Q7181" s="4" t="str">
        <f>IF(Table1[[#This Row],[Delivery delay days]]&gt;5,"delay","on time")</f>
        <v>on time</v>
      </c>
      <c r="R7181" s="10">
        <f>DATEVALUE(Table1[[#This Row],[Delivery_Date]])</f>
        <v>45271</v>
      </c>
      <c r="S7181" s="10">
        <f>DATEVALUE(Table1[[#This Row],[Order_Date]])</f>
        <v>45267</v>
      </c>
      <c r="T7181" s="4" t="str" cm="1">
        <f t="array" ref="T7181">_xlfn.IFS(Table1[[#This Row],[Inventory_Level]]&lt;=200,"low",Table1[[#This Row],[Inventory_Level]]&gt;=700,"high",Table1[[#This Row],[Inventory_Level]]&gt;200,"medium")</f>
        <v>low</v>
      </c>
    </row>
    <row r="7182" spans="1:20" x14ac:dyDescent="0.35">
      <c r="A7182" s="4">
        <v>7181</v>
      </c>
      <c r="B7182" s="4" t="s">
        <v>51</v>
      </c>
      <c r="C7182" s="4" t="s">
        <v>24</v>
      </c>
      <c r="D7182" s="4" t="s">
        <v>45</v>
      </c>
      <c r="E7182" s="4" t="s">
        <v>46</v>
      </c>
      <c r="F7182" s="10" t="s">
        <v>404</v>
      </c>
      <c r="G7182" s="11" t="s">
        <v>353</v>
      </c>
      <c r="H7182" s="4">
        <v>27</v>
      </c>
      <c r="I7182" s="12">
        <v>31013.75</v>
      </c>
      <c r="J7182" s="12">
        <v>837371.25</v>
      </c>
      <c r="K7182" s="12">
        <v>936.63</v>
      </c>
      <c r="L7182" s="4">
        <v>551</v>
      </c>
      <c r="M7182" s="4" t="s">
        <v>42</v>
      </c>
      <c r="N7182" s="4" t="str" cm="1">
        <f t="array" ref="N7182">_xlfn.SWITCH(E7182,"Delhi","North","Chennai","South","Hyderabad","South","Mumbai","Central","Bangalore","South")</f>
        <v>South</v>
      </c>
      <c r="O7182" s="12">
        <v>91071.75</v>
      </c>
      <c r="P7182" s="4">
        <f>Table1[[#This Row],[Delivery_Date]]-Table1[[#This Row],[Order_Date]]</f>
        <v>14</v>
      </c>
      <c r="Q7182" s="4" t="str">
        <f>IF(Table1[[#This Row],[Delivery delay days]]&gt;5,"delay","on time")</f>
        <v>delay</v>
      </c>
      <c r="R7182" s="10">
        <f>DATEVALUE(Table1[[#This Row],[Delivery_Date]])</f>
        <v>45106</v>
      </c>
      <c r="S7182" s="10">
        <f>DATEVALUE(Table1[[#This Row],[Order_Date]])</f>
        <v>45092</v>
      </c>
      <c r="T7182" s="4" t="str" cm="1">
        <f t="array" ref="T7182">_xlfn.IFS(Table1[[#This Row],[Inventory_Level]]&lt;=200,"low",Table1[[#This Row],[Inventory_Level]]&gt;=700,"high",Table1[[#This Row],[Inventory_Level]]&gt;200,"medium")</f>
        <v>medium</v>
      </c>
    </row>
    <row r="7183" spans="1:20" x14ac:dyDescent="0.35">
      <c r="A7183" s="4">
        <v>7182</v>
      </c>
      <c r="B7183" s="4" t="s">
        <v>59</v>
      </c>
      <c r="C7183" s="4" t="s">
        <v>38</v>
      </c>
      <c r="D7183" s="4" t="s">
        <v>17</v>
      </c>
      <c r="E7183" s="4" t="s">
        <v>52</v>
      </c>
      <c r="F7183" s="10" t="s">
        <v>272</v>
      </c>
      <c r="G7183" s="11" t="s">
        <v>148</v>
      </c>
      <c r="H7183" s="4">
        <v>87</v>
      </c>
      <c r="I7183" s="12">
        <v>19616.509999999998</v>
      </c>
      <c r="J7183" s="12">
        <v>1706636.37</v>
      </c>
      <c r="K7183" s="12">
        <v>4194.58</v>
      </c>
      <c r="L7183" s="4">
        <v>342</v>
      </c>
      <c r="M7183" s="4" t="s">
        <v>35</v>
      </c>
      <c r="N7183" s="4" t="str" cm="1">
        <f t="array" ref="N7183">_xlfn.SWITCH(E7183,"Delhi","North","Chennai","South","Hyderabad","South","Mumbai","Central","Bangalore","South")</f>
        <v>Central</v>
      </c>
      <c r="O7183" s="12">
        <v>176035.94</v>
      </c>
      <c r="P7183" s="4">
        <f>Table1[[#This Row],[Delivery_Date]]-Table1[[#This Row],[Order_Date]]</f>
        <v>15</v>
      </c>
      <c r="Q7183" s="4" t="str">
        <f>IF(Table1[[#This Row],[Delivery delay days]]&gt;5,"delay","on time")</f>
        <v>delay</v>
      </c>
      <c r="R7183" s="10">
        <f>DATEVALUE(Table1[[#This Row],[Delivery_Date]])</f>
        <v>45151</v>
      </c>
      <c r="S7183" s="10">
        <f>DATEVALUE(Table1[[#This Row],[Order_Date]])</f>
        <v>45136</v>
      </c>
      <c r="T7183" s="4" t="str" cm="1">
        <f t="array" ref="T7183">_xlfn.IFS(Table1[[#This Row],[Inventory_Level]]&lt;=200,"low",Table1[[#This Row],[Inventory_Level]]&gt;=700,"high",Table1[[#This Row],[Inventory_Level]]&gt;200,"medium")</f>
        <v>medium</v>
      </c>
    </row>
    <row r="7184" spans="1:20" x14ac:dyDescent="0.35">
      <c r="A7184" s="4">
        <v>7183</v>
      </c>
      <c r="B7184" s="4" t="s">
        <v>65</v>
      </c>
      <c r="C7184" s="4" t="s">
        <v>24</v>
      </c>
      <c r="D7184" s="4" t="s">
        <v>39</v>
      </c>
      <c r="E7184" s="4" t="s">
        <v>46</v>
      </c>
      <c r="F7184" s="10" t="s">
        <v>91</v>
      </c>
      <c r="G7184" s="11" t="s">
        <v>62</v>
      </c>
      <c r="H7184" s="4">
        <v>26</v>
      </c>
      <c r="I7184" s="12">
        <v>26961.75</v>
      </c>
      <c r="J7184" s="12">
        <v>701005.5</v>
      </c>
      <c r="K7184" s="12">
        <v>3826.34</v>
      </c>
      <c r="L7184" s="4">
        <v>377</v>
      </c>
      <c r="M7184" s="4" t="s">
        <v>29</v>
      </c>
      <c r="N7184" s="4" t="str" cm="1">
        <f t="array" ref="N7184">_xlfn.SWITCH(E7184,"Delhi","North","Chennai","South","Hyderabad","South","Mumbai","Central","Bangalore","South")</f>
        <v>South</v>
      </c>
      <c r="O7184" s="12">
        <v>104508.51</v>
      </c>
      <c r="P7184" s="4">
        <f>Table1[[#This Row],[Delivery_Date]]-Table1[[#This Row],[Order_Date]]</f>
        <v>10</v>
      </c>
      <c r="Q7184" s="4" t="str">
        <f>IF(Table1[[#This Row],[Delivery delay days]]&gt;5,"delay","on time")</f>
        <v>delay</v>
      </c>
      <c r="R7184" s="10">
        <f>DATEVALUE(Table1[[#This Row],[Delivery_Date]])</f>
        <v>45037</v>
      </c>
      <c r="S7184" s="10">
        <f>DATEVALUE(Table1[[#This Row],[Order_Date]])</f>
        <v>45027</v>
      </c>
      <c r="T7184" s="4" t="str" cm="1">
        <f t="array" ref="T7184">_xlfn.IFS(Table1[[#This Row],[Inventory_Level]]&lt;=200,"low",Table1[[#This Row],[Inventory_Level]]&gt;=700,"high",Table1[[#This Row],[Inventory_Level]]&gt;200,"medium")</f>
        <v>medium</v>
      </c>
    </row>
    <row r="7185" spans="1:20" x14ac:dyDescent="0.35">
      <c r="A7185" s="4">
        <v>7184</v>
      </c>
      <c r="B7185" s="4" t="s">
        <v>51</v>
      </c>
      <c r="C7185" s="4" t="s">
        <v>24</v>
      </c>
      <c r="D7185" s="4" t="s">
        <v>32</v>
      </c>
      <c r="E7185" s="4" t="s">
        <v>46</v>
      </c>
      <c r="F7185" s="10" t="s">
        <v>221</v>
      </c>
      <c r="G7185" s="11" t="s">
        <v>19</v>
      </c>
      <c r="H7185" s="4">
        <v>31</v>
      </c>
      <c r="I7185" s="12">
        <v>4954.53</v>
      </c>
      <c r="J7185" s="12">
        <v>153590.43</v>
      </c>
      <c r="K7185" s="12">
        <v>3360.38</v>
      </c>
      <c r="L7185" s="4">
        <v>633</v>
      </c>
      <c r="M7185" s="4" t="s">
        <v>42</v>
      </c>
      <c r="N7185" s="4" t="str" cm="1">
        <f t="array" ref="N7185">_xlfn.SWITCH(E7185,"Delhi","North","Chennai","South","Hyderabad","South","Mumbai","Central","Bangalore","South")</f>
        <v>South</v>
      </c>
      <c r="O7185" s="12">
        <v>34165.39</v>
      </c>
      <c r="P7185" s="4">
        <f>Table1[[#This Row],[Delivery_Date]]-Table1[[#This Row],[Order_Date]]</f>
        <v>9</v>
      </c>
      <c r="Q7185" s="4" t="str">
        <f>IF(Table1[[#This Row],[Delivery delay days]]&gt;5,"delay","on time")</f>
        <v>delay</v>
      </c>
      <c r="R7185" s="10">
        <f>DATEVALUE(Table1[[#This Row],[Delivery_Date]])</f>
        <v>45188</v>
      </c>
      <c r="S7185" s="10">
        <f>DATEVALUE(Table1[[#This Row],[Order_Date]])</f>
        <v>45179</v>
      </c>
      <c r="T7185" s="4" t="str" cm="1">
        <f t="array" ref="T7185">_xlfn.IFS(Table1[[#This Row],[Inventory_Level]]&lt;=200,"low",Table1[[#This Row],[Inventory_Level]]&gt;=700,"high",Table1[[#This Row],[Inventory_Level]]&gt;200,"medium")</f>
        <v>medium</v>
      </c>
    </row>
    <row r="7186" spans="1:20" x14ac:dyDescent="0.35">
      <c r="A7186" s="4">
        <v>7185</v>
      </c>
      <c r="B7186" s="4" t="s">
        <v>51</v>
      </c>
      <c r="C7186" s="4" t="s">
        <v>16</v>
      </c>
      <c r="D7186" s="4" t="s">
        <v>25</v>
      </c>
      <c r="E7186" s="4" t="s">
        <v>60</v>
      </c>
      <c r="F7186" s="10" t="s">
        <v>159</v>
      </c>
      <c r="G7186" s="11" t="s">
        <v>334</v>
      </c>
      <c r="H7186" s="4">
        <v>10</v>
      </c>
      <c r="I7186" s="12">
        <v>38701.43</v>
      </c>
      <c r="J7186" s="12">
        <v>387014.3</v>
      </c>
      <c r="K7186" s="12">
        <v>2150.84</v>
      </c>
      <c r="L7186" s="4">
        <v>97</v>
      </c>
      <c r="M7186" s="4" t="s">
        <v>29</v>
      </c>
      <c r="N7186" s="4" t="str" cm="1">
        <f t="array" ref="N7186">_xlfn.SWITCH(E7186,"Delhi","North","Chennai","South","Hyderabad","South","Mumbai","Central","Bangalore","South")</f>
        <v>South</v>
      </c>
      <c r="O7186" s="12">
        <v>92499.21</v>
      </c>
      <c r="P7186" s="4">
        <f>Table1[[#This Row],[Delivery_Date]]-Table1[[#This Row],[Order_Date]]</f>
        <v>10</v>
      </c>
      <c r="Q7186" s="4" t="str">
        <f>IF(Table1[[#This Row],[Delivery delay days]]&gt;5,"delay","on time")</f>
        <v>delay</v>
      </c>
      <c r="R7186" s="10">
        <f>DATEVALUE(Table1[[#This Row],[Delivery_Date]])</f>
        <v>45174</v>
      </c>
      <c r="S7186" s="10">
        <f>DATEVALUE(Table1[[#This Row],[Order_Date]])</f>
        <v>45164</v>
      </c>
      <c r="T7186" s="4" t="str" cm="1">
        <f t="array" ref="T7186">_xlfn.IFS(Table1[[#This Row],[Inventory_Level]]&lt;=200,"low",Table1[[#This Row],[Inventory_Level]]&gt;=700,"high",Table1[[#This Row],[Inventory_Level]]&gt;200,"medium")</f>
        <v>low</v>
      </c>
    </row>
    <row r="7187" spans="1:20" x14ac:dyDescent="0.35">
      <c r="A7187" s="4">
        <v>7186</v>
      </c>
      <c r="B7187" s="4" t="s">
        <v>59</v>
      </c>
      <c r="C7187" s="4" t="s">
        <v>24</v>
      </c>
      <c r="D7187" s="4" t="s">
        <v>32</v>
      </c>
      <c r="E7187" s="4" t="s">
        <v>46</v>
      </c>
      <c r="F7187" s="10" t="s">
        <v>153</v>
      </c>
      <c r="G7187" s="11" t="s">
        <v>322</v>
      </c>
      <c r="H7187" s="4">
        <v>37</v>
      </c>
      <c r="I7187" s="12">
        <v>44231.88</v>
      </c>
      <c r="J7187" s="12">
        <v>1636579.56</v>
      </c>
      <c r="K7187" s="12">
        <v>618.52</v>
      </c>
      <c r="L7187" s="4">
        <v>448</v>
      </c>
      <c r="M7187" s="4" t="s">
        <v>21</v>
      </c>
      <c r="N7187" s="4" t="str" cm="1">
        <f t="array" ref="N7187">_xlfn.SWITCH(E7187,"Delhi","North","Chennai","South","Hyderabad","South","Mumbai","Central","Bangalore","South")</f>
        <v>South</v>
      </c>
      <c r="O7187" s="12">
        <v>101031.24</v>
      </c>
      <c r="P7187" s="4">
        <f>Table1[[#This Row],[Delivery_Date]]-Table1[[#This Row],[Order_Date]]</f>
        <v>12</v>
      </c>
      <c r="Q7187" s="4" t="str">
        <f>IF(Table1[[#This Row],[Delivery delay days]]&gt;5,"delay","on time")</f>
        <v>delay</v>
      </c>
      <c r="R7187" s="10">
        <f>DATEVALUE(Table1[[#This Row],[Delivery_Date]])</f>
        <v>44994</v>
      </c>
      <c r="S7187" s="10">
        <f>DATEVALUE(Table1[[#This Row],[Order_Date]])</f>
        <v>44982</v>
      </c>
      <c r="T7187" s="4" t="str" cm="1">
        <f t="array" ref="T7187">_xlfn.IFS(Table1[[#This Row],[Inventory_Level]]&lt;=200,"low",Table1[[#This Row],[Inventory_Level]]&gt;=700,"high",Table1[[#This Row],[Inventory_Level]]&gt;200,"medium")</f>
        <v>medium</v>
      </c>
    </row>
    <row r="7188" spans="1:20" x14ac:dyDescent="0.35">
      <c r="A7188" s="4">
        <v>7187</v>
      </c>
      <c r="B7188" s="4" t="s">
        <v>65</v>
      </c>
      <c r="C7188" s="4" t="s">
        <v>16</v>
      </c>
      <c r="D7188" s="4" t="s">
        <v>25</v>
      </c>
      <c r="E7188" s="4" t="s">
        <v>18</v>
      </c>
      <c r="F7188" s="10" t="s">
        <v>279</v>
      </c>
      <c r="G7188" s="11" t="s">
        <v>334</v>
      </c>
      <c r="H7188" s="4">
        <v>54</v>
      </c>
      <c r="I7188" s="12">
        <v>4016.74</v>
      </c>
      <c r="J7188" s="12">
        <v>216903.96</v>
      </c>
      <c r="K7188" s="12">
        <v>1782.34</v>
      </c>
      <c r="L7188" s="4">
        <v>222</v>
      </c>
      <c r="M7188" s="4" t="s">
        <v>42</v>
      </c>
      <c r="N7188" s="4" t="str" cm="1">
        <f t="array" ref="N7188">_xlfn.SWITCH(E7188,"Delhi","North","Chennai","South","Hyderabad","South","Mumbai","Central","Bangalore","South")</f>
        <v>North</v>
      </c>
      <c r="O7188" s="12">
        <v>15684.14</v>
      </c>
      <c r="P7188" s="4">
        <f>Table1[[#This Row],[Delivery_Date]]-Table1[[#This Row],[Order_Date]]</f>
        <v>3</v>
      </c>
      <c r="Q7188" s="4" t="str">
        <f>IF(Table1[[#This Row],[Delivery delay days]]&gt;5,"delay","on time")</f>
        <v>on time</v>
      </c>
      <c r="R7188" s="10">
        <f>DATEVALUE(Table1[[#This Row],[Delivery_Date]])</f>
        <v>45174</v>
      </c>
      <c r="S7188" s="10">
        <f>DATEVALUE(Table1[[#This Row],[Order_Date]])</f>
        <v>45171</v>
      </c>
      <c r="T7188" s="4" t="str" cm="1">
        <f t="array" ref="T7188">_xlfn.IFS(Table1[[#This Row],[Inventory_Level]]&lt;=200,"low",Table1[[#This Row],[Inventory_Level]]&gt;=700,"high",Table1[[#This Row],[Inventory_Level]]&gt;200,"medium")</f>
        <v>medium</v>
      </c>
    </row>
    <row r="7189" spans="1:20" x14ac:dyDescent="0.35">
      <c r="A7189" s="4">
        <v>7188</v>
      </c>
      <c r="B7189" s="4" t="s">
        <v>23</v>
      </c>
      <c r="C7189" s="4" t="s">
        <v>38</v>
      </c>
      <c r="D7189" s="4" t="s">
        <v>17</v>
      </c>
      <c r="E7189" s="4" t="s">
        <v>26</v>
      </c>
      <c r="F7189" s="10" t="s">
        <v>244</v>
      </c>
      <c r="G7189" s="11" t="s">
        <v>262</v>
      </c>
      <c r="H7189" s="4">
        <v>25</v>
      </c>
      <c r="I7189" s="12">
        <v>48768.12</v>
      </c>
      <c r="J7189" s="12">
        <v>1219203</v>
      </c>
      <c r="K7189" s="12">
        <v>962.33</v>
      </c>
      <c r="L7189" s="4">
        <v>945</v>
      </c>
      <c r="M7189" s="4" t="s">
        <v>29</v>
      </c>
      <c r="N7189" s="4" t="str" cm="1">
        <f t="array" ref="N7189">_xlfn.SWITCH(E7189,"Delhi","North","Chennai","South","Hyderabad","South","Mumbai","Central","Bangalore","South")</f>
        <v>South</v>
      </c>
      <c r="O7189" s="12">
        <v>215260.73</v>
      </c>
      <c r="P7189" s="4">
        <f>Table1[[#This Row],[Delivery_Date]]-Table1[[#This Row],[Order_Date]]</f>
        <v>5</v>
      </c>
      <c r="Q7189" s="4" t="str">
        <f>IF(Table1[[#This Row],[Delivery delay days]]&gt;5,"delay","on time")</f>
        <v>on time</v>
      </c>
      <c r="R7189" s="10">
        <f>DATEVALUE(Table1[[#This Row],[Delivery_Date]])</f>
        <v>44953</v>
      </c>
      <c r="S7189" s="10">
        <f>DATEVALUE(Table1[[#This Row],[Order_Date]])</f>
        <v>44948</v>
      </c>
      <c r="T7189" s="4" t="str" cm="1">
        <f t="array" ref="T7189">_xlfn.IFS(Table1[[#This Row],[Inventory_Level]]&lt;=200,"low",Table1[[#This Row],[Inventory_Level]]&gt;=700,"high",Table1[[#This Row],[Inventory_Level]]&gt;200,"medium")</f>
        <v>high</v>
      </c>
    </row>
    <row r="7190" spans="1:20" x14ac:dyDescent="0.35">
      <c r="A7190" s="4">
        <v>7189</v>
      </c>
      <c r="B7190" s="4" t="s">
        <v>15</v>
      </c>
      <c r="C7190" s="4" t="s">
        <v>24</v>
      </c>
      <c r="D7190" s="4" t="s">
        <v>32</v>
      </c>
      <c r="E7190" s="4" t="s">
        <v>18</v>
      </c>
      <c r="F7190" s="10" t="s">
        <v>229</v>
      </c>
      <c r="G7190" s="11" t="s">
        <v>106</v>
      </c>
      <c r="H7190" s="4">
        <v>65</v>
      </c>
      <c r="I7190" s="12">
        <v>19775.560000000001</v>
      </c>
      <c r="J7190" s="12">
        <v>1285411.3999999999</v>
      </c>
      <c r="K7190" s="12">
        <v>2117.7800000000002</v>
      </c>
      <c r="L7190" s="4">
        <v>158</v>
      </c>
      <c r="M7190" s="4" t="s">
        <v>21</v>
      </c>
      <c r="N7190" s="4" t="str" cm="1">
        <f t="array" ref="N7190">_xlfn.SWITCH(E7190,"Delhi","North","Chennai","South","Hyderabad","South","Mumbai","Central","Bangalore","South")</f>
        <v>North</v>
      </c>
      <c r="O7190" s="12">
        <v>264730.63</v>
      </c>
      <c r="P7190" s="4">
        <f>Table1[[#This Row],[Delivery_Date]]-Table1[[#This Row],[Order_Date]]</f>
        <v>3</v>
      </c>
      <c r="Q7190" s="4" t="str">
        <f>IF(Table1[[#This Row],[Delivery delay days]]&gt;5,"delay","on time")</f>
        <v>on time</v>
      </c>
      <c r="R7190" s="10">
        <f>DATEVALUE(Table1[[#This Row],[Delivery_Date]])</f>
        <v>45266</v>
      </c>
      <c r="S7190" s="10">
        <f>DATEVALUE(Table1[[#This Row],[Order_Date]])</f>
        <v>45263</v>
      </c>
      <c r="T7190" s="4" t="str" cm="1">
        <f t="array" ref="T7190">_xlfn.IFS(Table1[[#This Row],[Inventory_Level]]&lt;=200,"low",Table1[[#This Row],[Inventory_Level]]&gt;=700,"high",Table1[[#This Row],[Inventory_Level]]&gt;200,"medium")</f>
        <v>low</v>
      </c>
    </row>
    <row r="7191" spans="1:20" x14ac:dyDescent="0.35">
      <c r="A7191" s="4">
        <v>7190</v>
      </c>
      <c r="B7191" s="4" t="s">
        <v>44</v>
      </c>
      <c r="C7191" s="4" t="s">
        <v>38</v>
      </c>
      <c r="D7191" s="4" t="s">
        <v>17</v>
      </c>
      <c r="E7191" s="4" t="s">
        <v>46</v>
      </c>
      <c r="F7191" s="10" t="s">
        <v>199</v>
      </c>
      <c r="G7191" s="11" t="s">
        <v>88</v>
      </c>
      <c r="H7191" s="4">
        <v>64</v>
      </c>
      <c r="I7191" s="12">
        <v>28449.71</v>
      </c>
      <c r="J7191" s="12">
        <v>1820781.44</v>
      </c>
      <c r="K7191" s="12">
        <v>3328.47</v>
      </c>
      <c r="L7191" s="4">
        <v>81</v>
      </c>
      <c r="M7191" s="4" t="s">
        <v>29</v>
      </c>
      <c r="N7191" s="4" t="str" cm="1">
        <f t="array" ref="N7191">_xlfn.SWITCH(E7191,"Delhi","North","Chennai","South","Hyderabad","South","Mumbai","Central","Bangalore","South")</f>
        <v>South</v>
      </c>
      <c r="O7191" s="12">
        <v>116104.46</v>
      </c>
      <c r="P7191" s="4">
        <f>Table1[[#This Row],[Delivery_Date]]-Table1[[#This Row],[Order_Date]]</f>
        <v>4</v>
      </c>
      <c r="Q7191" s="4" t="str">
        <f>IF(Table1[[#This Row],[Delivery delay days]]&gt;5,"delay","on time")</f>
        <v>on time</v>
      </c>
      <c r="R7191" s="10">
        <f>DATEVALUE(Table1[[#This Row],[Delivery_Date]])</f>
        <v>45114</v>
      </c>
      <c r="S7191" s="10">
        <f>DATEVALUE(Table1[[#This Row],[Order_Date]])</f>
        <v>45110</v>
      </c>
      <c r="T7191" s="4" t="str" cm="1">
        <f t="array" ref="T7191">_xlfn.IFS(Table1[[#This Row],[Inventory_Level]]&lt;=200,"low",Table1[[#This Row],[Inventory_Level]]&gt;=700,"high",Table1[[#This Row],[Inventory_Level]]&gt;200,"medium")</f>
        <v>low</v>
      </c>
    </row>
    <row r="7192" spans="1:20" x14ac:dyDescent="0.35">
      <c r="A7192" s="4">
        <v>7191</v>
      </c>
      <c r="B7192" s="4" t="s">
        <v>31</v>
      </c>
      <c r="C7192" s="4" t="s">
        <v>16</v>
      </c>
      <c r="D7192" s="4" t="s">
        <v>25</v>
      </c>
      <c r="E7192" s="4" t="s">
        <v>60</v>
      </c>
      <c r="F7192" s="10" t="s">
        <v>244</v>
      </c>
      <c r="G7192" s="11" t="s">
        <v>154</v>
      </c>
      <c r="H7192" s="4">
        <v>90</v>
      </c>
      <c r="I7192" s="12">
        <v>43012.32</v>
      </c>
      <c r="J7192" s="12">
        <v>3871108.8</v>
      </c>
      <c r="K7192" s="12">
        <v>4032.14</v>
      </c>
      <c r="L7192" s="4">
        <v>601</v>
      </c>
      <c r="M7192" s="4" t="s">
        <v>29</v>
      </c>
      <c r="N7192" s="4" t="str" cm="1">
        <f t="array" ref="N7192">_xlfn.SWITCH(E7192,"Delhi","North","Chennai","South","Hyderabad","South","Mumbai","Central","Bangalore","South")</f>
        <v>South</v>
      </c>
      <c r="O7192" s="12">
        <v>656945.01</v>
      </c>
      <c r="P7192" s="4">
        <f>Table1[[#This Row],[Delivery_Date]]-Table1[[#This Row],[Order_Date]]</f>
        <v>7</v>
      </c>
      <c r="Q7192" s="4" t="str">
        <f>IF(Table1[[#This Row],[Delivery delay days]]&gt;5,"delay","on time")</f>
        <v>delay</v>
      </c>
      <c r="R7192" s="10">
        <f>DATEVALUE(Table1[[#This Row],[Delivery_Date]])</f>
        <v>44955</v>
      </c>
      <c r="S7192" s="10">
        <f>DATEVALUE(Table1[[#This Row],[Order_Date]])</f>
        <v>44948</v>
      </c>
      <c r="T7192" s="4" t="str" cm="1">
        <f t="array" ref="T7192">_xlfn.IFS(Table1[[#This Row],[Inventory_Level]]&lt;=200,"low",Table1[[#This Row],[Inventory_Level]]&gt;=700,"high",Table1[[#This Row],[Inventory_Level]]&gt;200,"medium")</f>
        <v>medium</v>
      </c>
    </row>
    <row r="7193" spans="1:20" x14ac:dyDescent="0.35">
      <c r="A7193" s="4">
        <v>7192</v>
      </c>
      <c r="B7193" s="4" t="s">
        <v>37</v>
      </c>
      <c r="C7193" s="4" t="s">
        <v>16</v>
      </c>
      <c r="D7193" s="4" t="s">
        <v>39</v>
      </c>
      <c r="E7193" s="4" t="s">
        <v>60</v>
      </c>
      <c r="F7193" s="10" t="s">
        <v>71</v>
      </c>
      <c r="G7193" s="11" t="s">
        <v>273</v>
      </c>
      <c r="H7193" s="4">
        <v>79</v>
      </c>
      <c r="I7193" s="12">
        <v>15420.29</v>
      </c>
      <c r="J7193" s="12">
        <v>1218202.9099999999</v>
      </c>
      <c r="K7193" s="12">
        <v>2178.12</v>
      </c>
      <c r="L7193" s="4">
        <v>815</v>
      </c>
      <c r="M7193" s="4" t="s">
        <v>21</v>
      </c>
      <c r="N7193" s="4" t="str" cm="1">
        <f t="array" ref="N7193">_xlfn.SWITCH(E7193,"Delhi","North","Chennai","South","Hyderabad","South","Mumbai","Central","Bangalore","South")</f>
        <v>South</v>
      </c>
      <c r="O7193" s="12">
        <v>114284.97</v>
      </c>
      <c r="P7193" s="4">
        <f>Table1[[#This Row],[Delivery_Date]]-Table1[[#This Row],[Order_Date]]</f>
        <v>1</v>
      </c>
      <c r="Q7193" s="4" t="str">
        <f>IF(Table1[[#This Row],[Delivery delay days]]&gt;5,"delay","on time")</f>
        <v>on time</v>
      </c>
      <c r="R7193" s="10">
        <f>DATEVALUE(Table1[[#This Row],[Delivery_Date]])</f>
        <v>45261</v>
      </c>
      <c r="S7193" s="10">
        <f>DATEVALUE(Table1[[#This Row],[Order_Date]])</f>
        <v>45260</v>
      </c>
      <c r="T7193" s="4" t="str" cm="1">
        <f t="array" ref="T7193">_xlfn.IFS(Table1[[#This Row],[Inventory_Level]]&lt;=200,"low",Table1[[#This Row],[Inventory_Level]]&gt;=700,"high",Table1[[#This Row],[Inventory_Level]]&gt;200,"medium")</f>
        <v>high</v>
      </c>
    </row>
    <row r="7194" spans="1:20" x14ac:dyDescent="0.35">
      <c r="A7194" s="4">
        <v>7193</v>
      </c>
      <c r="B7194" s="4" t="s">
        <v>31</v>
      </c>
      <c r="C7194" s="4" t="s">
        <v>16</v>
      </c>
      <c r="D7194" s="4" t="s">
        <v>17</v>
      </c>
      <c r="E7194" s="4" t="s">
        <v>46</v>
      </c>
      <c r="F7194" s="10" t="s">
        <v>158</v>
      </c>
      <c r="G7194" s="11" t="s">
        <v>368</v>
      </c>
      <c r="H7194" s="4">
        <v>87</v>
      </c>
      <c r="I7194" s="12">
        <v>5329.92</v>
      </c>
      <c r="J7194" s="12">
        <v>463703.03999999998</v>
      </c>
      <c r="K7194" s="12">
        <v>276.22000000000003</v>
      </c>
      <c r="L7194" s="4">
        <v>735</v>
      </c>
      <c r="M7194" s="4" t="s">
        <v>35</v>
      </c>
      <c r="N7194" s="4" t="str" cm="1">
        <f t="array" ref="N7194">_xlfn.SWITCH(E7194,"Delhi","North","Chennai","South","Hyderabad","South","Mumbai","Central","Bangalore","South")</f>
        <v>South</v>
      </c>
      <c r="O7194" s="12">
        <v>91744.24</v>
      </c>
      <c r="P7194" s="4">
        <f>Table1[[#This Row],[Delivery_Date]]-Table1[[#This Row],[Order_Date]]</f>
        <v>12</v>
      </c>
      <c r="Q7194" s="4" t="str">
        <f>IF(Table1[[#This Row],[Delivery delay days]]&gt;5,"delay","on time")</f>
        <v>delay</v>
      </c>
      <c r="R7194" s="10">
        <f>DATEVALUE(Table1[[#This Row],[Delivery_Date]])</f>
        <v>44990</v>
      </c>
      <c r="S7194" s="10">
        <f>DATEVALUE(Table1[[#This Row],[Order_Date]])</f>
        <v>44978</v>
      </c>
      <c r="T7194" s="4" t="str" cm="1">
        <f t="array" ref="T7194">_xlfn.IFS(Table1[[#This Row],[Inventory_Level]]&lt;=200,"low",Table1[[#This Row],[Inventory_Level]]&gt;=700,"high",Table1[[#This Row],[Inventory_Level]]&gt;200,"medium")</f>
        <v>high</v>
      </c>
    </row>
    <row r="7195" spans="1:20" x14ac:dyDescent="0.35">
      <c r="A7195" s="4">
        <v>7194</v>
      </c>
      <c r="B7195" s="4" t="s">
        <v>51</v>
      </c>
      <c r="C7195" s="4" t="s">
        <v>38</v>
      </c>
      <c r="D7195" s="4" t="s">
        <v>17</v>
      </c>
      <c r="E7195" s="4" t="s">
        <v>46</v>
      </c>
      <c r="F7195" s="10" t="s">
        <v>107</v>
      </c>
      <c r="G7195" s="11" t="s">
        <v>318</v>
      </c>
      <c r="H7195" s="4">
        <v>46</v>
      </c>
      <c r="I7195" s="12">
        <v>22229.64</v>
      </c>
      <c r="J7195" s="12">
        <v>1022563.44</v>
      </c>
      <c r="K7195" s="12">
        <v>767.35</v>
      </c>
      <c r="L7195" s="4">
        <v>893</v>
      </c>
      <c r="M7195" s="4" t="s">
        <v>29</v>
      </c>
      <c r="N7195" s="4" t="str" cm="1">
        <f t="array" ref="N7195">_xlfn.SWITCH(E7195,"Delhi","North","Chennai","South","Hyderabad","South","Mumbai","Central","Bangalore","South")</f>
        <v>South</v>
      </c>
      <c r="O7195" s="12">
        <v>108270.07</v>
      </c>
      <c r="P7195" s="4">
        <f>Table1[[#This Row],[Delivery_Date]]-Table1[[#This Row],[Order_Date]]</f>
        <v>13</v>
      </c>
      <c r="Q7195" s="4" t="str">
        <f>IF(Table1[[#This Row],[Delivery delay days]]&gt;5,"delay","on time")</f>
        <v>delay</v>
      </c>
      <c r="R7195" s="10">
        <f>DATEVALUE(Table1[[#This Row],[Delivery_Date]])</f>
        <v>45057</v>
      </c>
      <c r="S7195" s="10">
        <f>DATEVALUE(Table1[[#This Row],[Order_Date]])</f>
        <v>45044</v>
      </c>
      <c r="T7195" s="4" t="str" cm="1">
        <f t="array" ref="T7195">_xlfn.IFS(Table1[[#This Row],[Inventory_Level]]&lt;=200,"low",Table1[[#This Row],[Inventory_Level]]&gt;=700,"high",Table1[[#This Row],[Inventory_Level]]&gt;200,"medium")</f>
        <v>high</v>
      </c>
    </row>
    <row r="7196" spans="1:20" x14ac:dyDescent="0.35">
      <c r="A7196" s="4">
        <v>7195</v>
      </c>
      <c r="B7196" s="4" t="s">
        <v>65</v>
      </c>
      <c r="C7196" s="4" t="s">
        <v>16</v>
      </c>
      <c r="D7196" s="4" t="s">
        <v>25</v>
      </c>
      <c r="E7196" s="4" t="s">
        <v>52</v>
      </c>
      <c r="F7196" s="10" t="s">
        <v>351</v>
      </c>
      <c r="G7196" s="11" t="s">
        <v>66</v>
      </c>
      <c r="H7196" s="4">
        <v>94</v>
      </c>
      <c r="I7196" s="12">
        <v>39644.22</v>
      </c>
      <c r="J7196" s="12">
        <v>3726556.68</v>
      </c>
      <c r="K7196" s="12">
        <v>3493.58</v>
      </c>
      <c r="L7196" s="4">
        <v>13</v>
      </c>
      <c r="M7196" s="4" t="s">
        <v>35</v>
      </c>
      <c r="N7196" s="4" t="str" cm="1">
        <f t="array" ref="N7196">_xlfn.SWITCH(E7196,"Delhi","North","Chennai","South","Hyderabad","South","Mumbai","Central","Bangalore","South")</f>
        <v>Central</v>
      </c>
      <c r="O7196" s="12">
        <v>539915.80000000005</v>
      </c>
      <c r="P7196" s="4">
        <f>Table1[[#This Row],[Delivery_Date]]-Table1[[#This Row],[Order_Date]]</f>
        <v>14</v>
      </c>
      <c r="Q7196" s="4" t="str">
        <f>IF(Table1[[#This Row],[Delivery delay days]]&gt;5,"delay","on time")</f>
        <v>delay</v>
      </c>
      <c r="R7196" s="10">
        <f>DATEVALUE(Table1[[#This Row],[Delivery_Date]])</f>
        <v>45169</v>
      </c>
      <c r="S7196" s="10">
        <f>DATEVALUE(Table1[[#This Row],[Order_Date]])</f>
        <v>45155</v>
      </c>
      <c r="T7196" s="4" t="str" cm="1">
        <f t="array" ref="T7196">_xlfn.IFS(Table1[[#This Row],[Inventory_Level]]&lt;=200,"low",Table1[[#This Row],[Inventory_Level]]&gt;=700,"high",Table1[[#This Row],[Inventory_Level]]&gt;200,"medium")</f>
        <v>low</v>
      </c>
    </row>
    <row r="7197" spans="1:20" x14ac:dyDescent="0.35">
      <c r="A7197" s="4">
        <v>7196</v>
      </c>
      <c r="B7197" s="4" t="s">
        <v>51</v>
      </c>
      <c r="C7197" s="4" t="s">
        <v>24</v>
      </c>
      <c r="D7197" s="4" t="s">
        <v>32</v>
      </c>
      <c r="E7197" s="4" t="s">
        <v>52</v>
      </c>
      <c r="F7197" s="10" t="s">
        <v>234</v>
      </c>
      <c r="G7197" s="11" t="s">
        <v>258</v>
      </c>
      <c r="H7197" s="4">
        <v>92</v>
      </c>
      <c r="I7197" s="12">
        <v>17748.36</v>
      </c>
      <c r="J7197" s="12">
        <v>1632849.12</v>
      </c>
      <c r="K7197" s="12">
        <v>2377.77</v>
      </c>
      <c r="L7197" s="4">
        <v>221</v>
      </c>
      <c r="M7197" s="4" t="s">
        <v>29</v>
      </c>
      <c r="N7197" s="4" t="str" cm="1">
        <f t="array" ref="N7197">_xlfn.SWITCH(E7197,"Delhi","North","Chennai","South","Hyderabad","South","Mumbai","Central","Bangalore","South")</f>
        <v>Central</v>
      </c>
      <c r="O7197" s="12">
        <v>191969.68</v>
      </c>
      <c r="P7197" s="4">
        <f>Table1[[#This Row],[Delivery_Date]]-Table1[[#This Row],[Order_Date]]</f>
        <v>15</v>
      </c>
      <c r="Q7197" s="4" t="str">
        <f>IF(Table1[[#This Row],[Delivery delay days]]&gt;5,"delay","on time")</f>
        <v>delay</v>
      </c>
      <c r="R7197" s="10">
        <f>DATEVALUE(Table1[[#This Row],[Delivery_Date]])</f>
        <v>45062</v>
      </c>
      <c r="S7197" s="10">
        <f>DATEVALUE(Table1[[#This Row],[Order_Date]])</f>
        <v>45047</v>
      </c>
      <c r="T7197" s="4" t="str" cm="1">
        <f t="array" ref="T7197">_xlfn.IFS(Table1[[#This Row],[Inventory_Level]]&lt;=200,"low",Table1[[#This Row],[Inventory_Level]]&gt;=700,"high",Table1[[#This Row],[Inventory_Level]]&gt;200,"medium")</f>
        <v>medium</v>
      </c>
    </row>
    <row r="7198" spans="1:20" x14ac:dyDescent="0.35">
      <c r="A7198" s="4">
        <v>7197</v>
      </c>
      <c r="B7198" s="4" t="s">
        <v>44</v>
      </c>
      <c r="C7198" s="4" t="s">
        <v>24</v>
      </c>
      <c r="D7198" s="4" t="s">
        <v>45</v>
      </c>
      <c r="E7198" s="4" t="s">
        <v>18</v>
      </c>
      <c r="F7198" s="10" t="s">
        <v>191</v>
      </c>
      <c r="G7198" s="11" t="s">
        <v>275</v>
      </c>
      <c r="H7198" s="4">
        <v>69</v>
      </c>
      <c r="I7198" s="12">
        <v>24873.62</v>
      </c>
      <c r="J7198" s="12">
        <v>1716279.78</v>
      </c>
      <c r="K7198" s="12">
        <v>4040.94</v>
      </c>
      <c r="L7198" s="4">
        <v>478</v>
      </c>
      <c r="M7198" s="4" t="s">
        <v>21</v>
      </c>
      <c r="N7198" s="4" t="str" cm="1">
        <f t="array" ref="N7198">_xlfn.SWITCH(E7198,"Delhi","North","Chennai","South","Hyderabad","South","Mumbai","Central","Bangalore","South")</f>
        <v>North</v>
      </c>
      <c r="O7198" s="12">
        <v>189349.92</v>
      </c>
      <c r="P7198" s="4">
        <f>Table1[[#This Row],[Delivery_Date]]-Table1[[#This Row],[Order_Date]]</f>
        <v>12</v>
      </c>
      <c r="Q7198" s="4" t="str">
        <f>IF(Table1[[#This Row],[Delivery delay days]]&gt;5,"delay","on time")</f>
        <v>delay</v>
      </c>
      <c r="R7198" s="10">
        <f>DATEVALUE(Table1[[#This Row],[Delivery_Date]])</f>
        <v>44999</v>
      </c>
      <c r="S7198" s="10">
        <f>DATEVALUE(Table1[[#This Row],[Order_Date]])</f>
        <v>44987</v>
      </c>
      <c r="T7198" s="4" t="str" cm="1">
        <f t="array" ref="T7198">_xlfn.IFS(Table1[[#This Row],[Inventory_Level]]&lt;=200,"low",Table1[[#This Row],[Inventory_Level]]&gt;=700,"high",Table1[[#This Row],[Inventory_Level]]&gt;200,"medium")</f>
        <v>medium</v>
      </c>
    </row>
    <row r="7199" spans="1:20" x14ac:dyDescent="0.35">
      <c r="A7199" s="4">
        <v>7198</v>
      </c>
      <c r="B7199" s="4" t="s">
        <v>15</v>
      </c>
      <c r="C7199" s="4" t="s">
        <v>38</v>
      </c>
      <c r="D7199" s="4" t="s">
        <v>25</v>
      </c>
      <c r="E7199" s="4" t="s">
        <v>60</v>
      </c>
      <c r="F7199" s="10" t="s">
        <v>352</v>
      </c>
      <c r="G7199" s="11" t="s">
        <v>262</v>
      </c>
      <c r="H7199" s="4">
        <v>73</v>
      </c>
      <c r="I7199" s="12">
        <v>1745.74</v>
      </c>
      <c r="J7199" s="12">
        <v>127439.02</v>
      </c>
      <c r="K7199" s="12">
        <v>1276.95</v>
      </c>
      <c r="L7199" s="4">
        <v>518</v>
      </c>
      <c r="M7199" s="4" t="s">
        <v>21</v>
      </c>
      <c r="N7199" s="4" t="str" cm="1">
        <f t="array" ref="N7199">_xlfn.SWITCH(E7199,"Delhi","North","Chennai","South","Hyderabad","South","Mumbai","Central","Bangalore","South")</f>
        <v>South</v>
      </c>
      <c r="O7199" s="12">
        <v>21548.97</v>
      </c>
      <c r="P7199" s="4">
        <f>Table1[[#This Row],[Delivery_Date]]-Table1[[#This Row],[Order_Date]]</f>
        <v>3</v>
      </c>
      <c r="Q7199" s="4" t="str">
        <f>IF(Table1[[#This Row],[Delivery delay days]]&gt;5,"delay","on time")</f>
        <v>on time</v>
      </c>
      <c r="R7199" s="10">
        <f>DATEVALUE(Table1[[#This Row],[Delivery_Date]])</f>
        <v>44953</v>
      </c>
      <c r="S7199" s="10">
        <f>DATEVALUE(Table1[[#This Row],[Order_Date]])</f>
        <v>44950</v>
      </c>
      <c r="T7199" s="4" t="str" cm="1">
        <f t="array" ref="T7199">_xlfn.IFS(Table1[[#This Row],[Inventory_Level]]&lt;=200,"low",Table1[[#This Row],[Inventory_Level]]&gt;=700,"high",Table1[[#This Row],[Inventory_Level]]&gt;200,"medium")</f>
        <v>medium</v>
      </c>
    </row>
    <row r="7200" spans="1:20" x14ac:dyDescent="0.35">
      <c r="A7200" s="4">
        <v>7199</v>
      </c>
      <c r="B7200" s="4" t="s">
        <v>37</v>
      </c>
      <c r="C7200" s="4" t="s">
        <v>38</v>
      </c>
      <c r="D7200" s="4" t="s">
        <v>17</v>
      </c>
      <c r="E7200" s="4" t="s">
        <v>46</v>
      </c>
      <c r="F7200" s="10" t="s">
        <v>197</v>
      </c>
      <c r="G7200" s="11" t="s">
        <v>152</v>
      </c>
      <c r="H7200" s="4">
        <v>27</v>
      </c>
      <c r="I7200" s="12">
        <v>13374.69</v>
      </c>
      <c r="J7200" s="12">
        <v>361116.63</v>
      </c>
      <c r="K7200" s="12">
        <v>2013.4</v>
      </c>
      <c r="L7200" s="4">
        <v>305</v>
      </c>
      <c r="M7200" s="4" t="s">
        <v>29</v>
      </c>
      <c r="N7200" s="4" t="str" cm="1">
        <f t="array" ref="N7200">_xlfn.SWITCH(E7200,"Delhi","North","Chennai","South","Hyderabad","South","Mumbai","Central","Bangalore","South")</f>
        <v>South</v>
      </c>
      <c r="O7200" s="12">
        <v>32658.04</v>
      </c>
      <c r="P7200" s="4">
        <f>Table1[[#This Row],[Delivery_Date]]-Table1[[#This Row],[Order_Date]]</f>
        <v>4</v>
      </c>
      <c r="Q7200" s="4" t="str">
        <f>IF(Table1[[#This Row],[Delivery delay days]]&gt;5,"delay","on time")</f>
        <v>on time</v>
      </c>
      <c r="R7200" s="10">
        <f>DATEVALUE(Table1[[#This Row],[Delivery_Date]])</f>
        <v>44975</v>
      </c>
      <c r="S7200" s="10">
        <f>DATEVALUE(Table1[[#This Row],[Order_Date]])</f>
        <v>44971</v>
      </c>
      <c r="T7200" s="4" t="str" cm="1">
        <f t="array" ref="T7200">_xlfn.IFS(Table1[[#This Row],[Inventory_Level]]&lt;=200,"low",Table1[[#This Row],[Inventory_Level]]&gt;=700,"high",Table1[[#This Row],[Inventory_Level]]&gt;200,"medium")</f>
        <v>medium</v>
      </c>
    </row>
    <row r="7201" spans="1:20" x14ac:dyDescent="0.35">
      <c r="A7201" s="4">
        <v>7200</v>
      </c>
      <c r="B7201" s="4" t="s">
        <v>59</v>
      </c>
      <c r="C7201" s="4" t="s">
        <v>38</v>
      </c>
      <c r="D7201" s="4" t="s">
        <v>32</v>
      </c>
      <c r="E7201" s="4" t="s">
        <v>60</v>
      </c>
      <c r="F7201" s="10" t="s">
        <v>96</v>
      </c>
      <c r="G7201" s="11" t="s">
        <v>350</v>
      </c>
      <c r="H7201" s="4">
        <v>99</v>
      </c>
      <c r="I7201" s="12">
        <v>37270.769999999997</v>
      </c>
      <c r="J7201" s="12">
        <v>3689806.23</v>
      </c>
      <c r="K7201" s="12">
        <v>4664.8900000000003</v>
      </c>
      <c r="L7201" s="4">
        <v>234</v>
      </c>
      <c r="M7201" s="4" t="s">
        <v>42</v>
      </c>
      <c r="N7201" s="4" t="str" cm="1">
        <f t="array" ref="N7201">_xlfn.SWITCH(E7201,"Delhi","North","Chennai","South","Hyderabad","South","Mumbai","Central","Bangalore","South")</f>
        <v>South</v>
      </c>
      <c r="O7201" s="12">
        <v>847099.25</v>
      </c>
      <c r="P7201" s="4">
        <f>Table1[[#This Row],[Delivery_Date]]-Table1[[#This Row],[Order_Date]]</f>
        <v>8</v>
      </c>
      <c r="Q7201" s="4" t="str">
        <f>IF(Table1[[#This Row],[Delivery delay days]]&gt;5,"delay","on time")</f>
        <v>delay</v>
      </c>
      <c r="R7201" s="10">
        <f>DATEVALUE(Table1[[#This Row],[Delivery_Date]])</f>
        <v>45264</v>
      </c>
      <c r="S7201" s="10">
        <f>DATEVALUE(Table1[[#This Row],[Order_Date]])</f>
        <v>45256</v>
      </c>
      <c r="T7201" s="4" t="str" cm="1">
        <f t="array" ref="T7201">_xlfn.IFS(Table1[[#This Row],[Inventory_Level]]&lt;=200,"low",Table1[[#This Row],[Inventory_Level]]&gt;=700,"high",Table1[[#This Row],[Inventory_Level]]&gt;200,"medium")</f>
        <v>medium</v>
      </c>
    </row>
    <row r="7202" spans="1:20" x14ac:dyDescent="0.35">
      <c r="A7202" s="4">
        <v>7201</v>
      </c>
      <c r="B7202" s="4" t="s">
        <v>15</v>
      </c>
      <c r="C7202" s="4" t="s">
        <v>24</v>
      </c>
      <c r="D7202" s="4" t="s">
        <v>17</v>
      </c>
      <c r="E7202" s="4" t="s">
        <v>60</v>
      </c>
      <c r="F7202" s="10" t="s">
        <v>319</v>
      </c>
      <c r="G7202" s="11" t="s">
        <v>409</v>
      </c>
      <c r="H7202" s="4">
        <v>56</v>
      </c>
      <c r="I7202" s="12">
        <v>24889.45</v>
      </c>
      <c r="J7202" s="12">
        <v>1393809.2</v>
      </c>
      <c r="K7202" s="12">
        <v>1530.23</v>
      </c>
      <c r="L7202" s="4">
        <v>419</v>
      </c>
      <c r="M7202" s="4" t="s">
        <v>21</v>
      </c>
      <c r="N7202" s="4" t="str" cm="1">
        <f t="array" ref="N7202">_xlfn.SWITCH(E7202,"Delhi","North","Chennai","South","Hyderabad","South","Mumbai","Central","Bangalore","South")</f>
        <v>South</v>
      </c>
      <c r="O7202" s="12">
        <v>222806.15</v>
      </c>
      <c r="P7202" s="4">
        <f>Table1[[#This Row],[Delivery_Date]]-Table1[[#This Row],[Order_Date]]</f>
        <v>6</v>
      </c>
      <c r="Q7202" s="4" t="str">
        <f>IF(Table1[[#This Row],[Delivery delay days]]&gt;5,"delay","on time")</f>
        <v>delay</v>
      </c>
      <c r="R7202" s="10">
        <f>DATEVALUE(Table1[[#This Row],[Delivery_Date]])</f>
        <v>44949</v>
      </c>
      <c r="S7202" s="10">
        <f>DATEVALUE(Table1[[#This Row],[Order_Date]])</f>
        <v>44943</v>
      </c>
      <c r="T7202" s="4" t="str" cm="1">
        <f t="array" ref="T7202">_xlfn.IFS(Table1[[#This Row],[Inventory_Level]]&lt;=200,"low",Table1[[#This Row],[Inventory_Level]]&gt;=700,"high",Table1[[#This Row],[Inventory_Level]]&gt;200,"medium")</f>
        <v>medium</v>
      </c>
    </row>
    <row r="7203" spans="1:20" x14ac:dyDescent="0.35">
      <c r="A7203" s="4">
        <v>7202</v>
      </c>
      <c r="B7203" s="4" t="s">
        <v>65</v>
      </c>
      <c r="C7203" s="4" t="s">
        <v>24</v>
      </c>
      <c r="D7203" s="4" t="s">
        <v>45</v>
      </c>
      <c r="E7203" s="4" t="s">
        <v>52</v>
      </c>
      <c r="F7203" s="10" t="s">
        <v>312</v>
      </c>
      <c r="G7203" s="11" t="s">
        <v>357</v>
      </c>
      <c r="H7203" s="4">
        <v>52</v>
      </c>
      <c r="I7203" s="12">
        <v>38087.46</v>
      </c>
      <c r="J7203" s="12">
        <v>1980547.92</v>
      </c>
      <c r="K7203" s="12">
        <v>494.26</v>
      </c>
      <c r="L7203" s="4">
        <v>73</v>
      </c>
      <c r="M7203" s="4" t="s">
        <v>21</v>
      </c>
      <c r="N7203" s="4" t="str" cm="1">
        <f t="array" ref="N7203">_xlfn.SWITCH(E7203,"Delhi","North","Chennai","South","Hyderabad","South","Mumbai","Central","Bangalore","South")</f>
        <v>Central</v>
      </c>
      <c r="O7203" s="12">
        <v>453544.56</v>
      </c>
      <c r="P7203" s="4">
        <f>Table1[[#This Row],[Delivery_Date]]-Table1[[#This Row],[Order_Date]]</f>
        <v>2</v>
      </c>
      <c r="Q7203" s="4" t="str">
        <f>IF(Table1[[#This Row],[Delivery delay days]]&gt;5,"delay","on time")</f>
        <v>on time</v>
      </c>
      <c r="R7203" s="10">
        <f>DATEVALUE(Table1[[#This Row],[Delivery_Date]])</f>
        <v>44963</v>
      </c>
      <c r="S7203" s="10">
        <f>DATEVALUE(Table1[[#This Row],[Order_Date]])</f>
        <v>44961</v>
      </c>
      <c r="T7203" s="4" t="str" cm="1">
        <f t="array" ref="T7203">_xlfn.IFS(Table1[[#This Row],[Inventory_Level]]&lt;=200,"low",Table1[[#This Row],[Inventory_Level]]&gt;=700,"high",Table1[[#This Row],[Inventory_Level]]&gt;200,"medium")</f>
        <v>low</v>
      </c>
    </row>
    <row r="7204" spans="1:20" x14ac:dyDescent="0.35">
      <c r="A7204" s="4">
        <v>7203</v>
      </c>
      <c r="B7204" s="4" t="s">
        <v>23</v>
      </c>
      <c r="C7204" s="4" t="s">
        <v>38</v>
      </c>
      <c r="D7204" s="4" t="s">
        <v>17</v>
      </c>
      <c r="E7204" s="4" t="s">
        <v>46</v>
      </c>
      <c r="F7204" s="10" t="s">
        <v>276</v>
      </c>
      <c r="G7204" s="11" t="s">
        <v>416</v>
      </c>
      <c r="H7204" s="4">
        <v>17</v>
      </c>
      <c r="I7204" s="12">
        <v>43059.06</v>
      </c>
      <c r="J7204" s="12">
        <v>732004.02</v>
      </c>
      <c r="K7204" s="12">
        <v>1308.22</v>
      </c>
      <c r="L7204" s="4">
        <v>112</v>
      </c>
      <c r="M7204" s="4" t="s">
        <v>29</v>
      </c>
      <c r="N7204" s="4" t="str" cm="1">
        <f t="array" ref="N7204">_xlfn.SWITCH(E7204,"Delhi","North","Chennai","South","Hyderabad","South","Mumbai","Central","Bangalore","South")</f>
        <v>South</v>
      </c>
      <c r="O7204" s="12">
        <v>74420.45</v>
      </c>
      <c r="P7204" s="4">
        <f>Table1[[#This Row],[Delivery_Date]]-Table1[[#This Row],[Order_Date]]</f>
        <v>15</v>
      </c>
      <c r="Q7204" s="4" t="str">
        <f>IF(Table1[[#This Row],[Delivery delay days]]&gt;5,"delay","on time")</f>
        <v>delay</v>
      </c>
      <c r="R7204" s="10">
        <f>DATEVALUE(Table1[[#This Row],[Delivery_Date]])</f>
        <v>45025</v>
      </c>
      <c r="S7204" s="10">
        <f>DATEVALUE(Table1[[#This Row],[Order_Date]])</f>
        <v>45010</v>
      </c>
      <c r="T7204" s="4" t="str" cm="1">
        <f t="array" ref="T7204">_xlfn.IFS(Table1[[#This Row],[Inventory_Level]]&lt;=200,"low",Table1[[#This Row],[Inventory_Level]]&gt;=700,"high",Table1[[#This Row],[Inventory_Level]]&gt;200,"medium")</f>
        <v>low</v>
      </c>
    </row>
    <row r="7205" spans="1:20" x14ac:dyDescent="0.35">
      <c r="A7205" s="4">
        <v>7204</v>
      </c>
      <c r="B7205" s="4" t="s">
        <v>23</v>
      </c>
      <c r="C7205" s="4" t="s">
        <v>16</v>
      </c>
      <c r="D7205" s="4" t="s">
        <v>32</v>
      </c>
      <c r="E7205" s="4" t="s">
        <v>18</v>
      </c>
      <c r="F7205" s="10" t="s">
        <v>98</v>
      </c>
      <c r="G7205" s="11" t="s">
        <v>131</v>
      </c>
      <c r="H7205" s="4">
        <v>95</v>
      </c>
      <c r="I7205" s="12">
        <v>46467.89</v>
      </c>
      <c r="J7205" s="12">
        <v>4414449.55</v>
      </c>
      <c r="K7205" s="12">
        <v>3382.56</v>
      </c>
      <c r="L7205" s="4">
        <v>839</v>
      </c>
      <c r="M7205" s="4" t="s">
        <v>42</v>
      </c>
      <c r="N7205" s="4" t="str" cm="1">
        <f t="array" ref="N7205">_xlfn.SWITCH(E7205,"Delhi","North","Chennai","South","Hyderabad","South","Mumbai","Central","Bangalore","South")</f>
        <v>North</v>
      </c>
      <c r="O7205" s="12">
        <v>989943.57</v>
      </c>
      <c r="P7205" s="4">
        <f>Table1[[#This Row],[Delivery_Date]]-Table1[[#This Row],[Order_Date]]</f>
        <v>7</v>
      </c>
      <c r="Q7205" s="4" t="str">
        <f>IF(Table1[[#This Row],[Delivery delay days]]&gt;5,"delay","on time")</f>
        <v>delay</v>
      </c>
      <c r="R7205" s="10">
        <f>DATEVALUE(Table1[[#This Row],[Delivery_Date]])</f>
        <v>45131</v>
      </c>
      <c r="S7205" s="10">
        <f>DATEVALUE(Table1[[#This Row],[Order_Date]])</f>
        <v>45124</v>
      </c>
      <c r="T7205" s="4" t="str" cm="1">
        <f t="array" ref="T7205">_xlfn.IFS(Table1[[#This Row],[Inventory_Level]]&lt;=200,"low",Table1[[#This Row],[Inventory_Level]]&gt;=700,"high",Table1[[#This Row],[Inventory_Level]]&gt;200,"medium")</f>
        <v>high</v>
      </c>
    </row>
    <row r="7206" spans="1:20" x14ac:dyDescent="0.35">
      <c r="A7206" s="4">
        <v>7205</v>
      </c>
      <c r="B7206" s="4" t="s">
        <v>44</v>
      </c>
      <c r="C7206" s="4" t="s">
        <v>38</v>
      </c>
      <c r="D7206" s="4" t="s">
        <v>25</v>
      </c>
      <c r="E7206" s="4" t="s">
        <v>52</v>
      </c>
      <c r="F7206" s="10" t="s">
        <v>264</v>
      </c>
      <c r="G7206" s="11" t="s">
        <v>57</v>
      </c>
      <c r="H7206" s="4">
        <v>7</v>
      </c>
      <c r="I7206" s="12">
        <v>1135.67</v>
      </c>
      <c r="J7206" s="12">
        <v>7949.69</v>
      </c>
      <c r="K7206" s="12">
        <v>2631.66</v>
      </c>
      <c r="L7206" s="4">
        <v>153</v>
      </c>
      <c r="M7206" s="4" t="s">
        <v>21</v>
      </c>
      <c r="N7206" s="4" t="str" cm="1">
        <f t="array" ref="N7206">_xlfn.SWITCH(E7206,"Delhi","North","Chennai","South","Hyderabad","South","Mumbai","Central","Bangalore","South")</f>
        <v>Central</v>
      </c>
      <c r="O7206" s="12">
        <v>643.07000000000005</v>
      </c>
      <c r="P7206" s="4">
        <f>Table1[[#This Row],[Delivery_Date]]-Table1[[#This Row],[Order_Date]]</f>
        <v>8</v>
      </c>
      <c r="Q7206" s="4" t="str">
        <f>IF(Table1[[#This Row],[Delivery delay days]]&gt;5,"delay","on time")</f>
        <v>delay</v>
      </c>
      <c r="R7206" s="10">
        <f>DATEVALUE(Table1[[#This Row],[Delivery_Date]])</f>
        <v>45036</v>
      </c>
      <c r="S7206" s="10">
        <f>DATEVALUE(Table1[[#This Row],[Order_Date]])</f>
        <v>45028</v>
      </c>
      <c r="T7206" s="4" t="str" cm="1">
        <f t="array" ref="T7206">_xlfn.IFS(Table1[[#This Row],[Inventory_Level]]&lt;=200,"low",Table1[[#This Row],[Inventory_Level]]&gt;=700,"high",Table1[[#This Row],[Inventory_Level]]&gt;200,"medium")</f>
        <v>low</v>
      </c>
    </row>
    <row r="7207" spans="1:20" x14ac:dyDescent="0.35">
      <c r="A7207" s="4">
        <v>7206</v>
      </c>
      <c r="B7207" s="4" t="s">
        <v>15</v>
      </c>
      <c r="C7207" s="4" t="s">
        <v>38</v>
      </c>
      <c r="D7207" s="4" t="s">
        <v>17</v>
      </c>
      <c r="E7207" s="4" t="s">
        <v>52</v>
      </c>
      <c r="F7207" s="10" t="s">
        <v>33</v>
      </c>
      <c r="G7207" s="11" t="s">
        <v>235</v>
      </c>
      <c r="H7207" s="4">
        <v>20</v>
      </c>
      <c r="I7207" s="12">
        <v>41552.36</v>
      </c>
      <c r="J7207" s="12">
        <v>831047.2</v>
      </c>
      <c r="K7207" s="12">
        <v>703.99</v>
      </c>
      <c r="L7207" s="4">
        <v>425</v>
      </c>
      <c r="M7207" s="4" t="s">
        <v>29</v>
      </c>
      <c r="N7207" s="4" t="str" cm="1">
        <f t="array" ref="N7207">_xlfn.SWITCH(E7207,"Delhi","North","Chennai","South","Hyderabad","South","Mumbai","Central","Bangalore","South")</f>
        <v>Central</v>
      </c>
      <c r="O7207" s="12">
        <v>177804.31</v>
      </c>
      <c r="P7207" s="4">
        <f>Table1[[#This Row],[Delivery_Date]]-Table1[[#This Row],[Order_Date]]</f>
        <v>15</v>
      </c>
      <c r="Q7207" s="4" t="str">
        <f>IF(Table1[[#This Row],[Delivery delay days]]&gt;5,"delay","on time")</f>
        <v>delay</v>
      </c>
      <c r="R7207" s="10">
        <f>DATEVALUE(Table1[[#This Row],[Delivery_Date]])</f>
        <v>45068</v>
      </c>
      <c r="S7207" s="10">
        <f>DATEVALUE(Table1[[#This Row],[Order_Date]])</f>
        <v>45053</v>
      </c>
      <c r="T7207" s="4" t="str" cm="1">
        <f t="array" ref="T7207">_xlfn.IFS(Table1[[#This Row],[Inventory_Level]]&lt;=200,"low",Table1[[#This Row],[Inventory_Level]]&gt;=700,"high",Table1[[#This Row],[Inventory_Level]]&gt;200,"medium")</f>
        <v>medium</v>
      </c>
    </row>
    <row r="7208" spans="1:20" x14ac:dyDescent="0.35">
      <c r="A7208" s="4">
        <v>7207</v>
      </c>
      <c r="B7208" s="4" t="s">
        <v>15</v>
      </c>
      <c r="C7208" s="4" t="s">
        <v>24</v>
      </c>
      <c r="D7208" s="4" t="s">
        <v>32</v>
      </c>
      <c r="E7208" s="4" t="s">
        <v>52</v>
      </c>
      <c r="F7208" s="10" t="s">
        <v>257</v>
      </c>
      <c r="G7208" s="11" t="s">
        <v>286</v>
      </c>
      <c r="H7208" s="4">
        <v>49</v>
      </c>
      <c r="I7208" s="12">
        <v>25231.37</v>
      </c>
      <c r="J7208" s="12">
        <v>1236337.1299999999</v>
      </c>
      <c r="K7208" s="12">
        <v>968.89</v>
      </c>
      <c r="L7208" s="4">
        <v>431</v>
      </c>
      <c r="M7208" s="4" t="s">
        <v>21</v>
      </c>
      <c r="N7208" s="4" t="str" cm="1">
        <f t="array" ref="N7208">_xlfn.SWITCH(E7208,"Delhi","North","Chennai","South","Hyderabad","South","Mumbai","Central","Bangalore","South")</f>
        <v>Central</v>
      </c>
      <c r="O7208" s="12">
        <v>207868.93</v>
      </c>
      <c r="P7208" s="4">
        <f>Table1[[#This Row],[Delivery_Date]]-Table1[[#This Row],[Order_Date]]</f>
        <v>2</v>
      </c>
      <c r="Q7208" s="4" t="str">
        <f>IF(Table1[[#This Row],[Delivery delay days]]&gt;5,"delay","on time")</f>
        <v>on time</v>
      </c>
      <c r="R7208" s="10">
        <f>DATEVALUE(Table1[[#This Row],[Delivery_Date]])</f>
        <v>45063</v>
      </c>
      <c r="S7208" s="10">
        <f>DATEVALUE(Table1[[#This Row],[Order_Date]])</f>
        <v>45061</v>
      </c>
      <c r="T7208" s="4" t="str" cm="1">
        <f t="array" ref="T7208">_xlfn.IFS(Table1[[#This Row],[Inventory_Level]]&lt;=200,"low",Table1[[#This Row],[Inventory_Level]]&gt;=700,"high",Table1[[#This Row],[Inventory_Level]]&gt;200,"medium")</f>
        <v>medium</v>
      </c>
    </row>
    <row r="7209" spans="1:20" x14ac:dyDescent="0.35">
      <c r="A7209" s="4">
        <v>7208</v>
      </c>
      <c r="B7209" s="4" t="s">
        <v>59</v>
      </c>
      <c r="C7209" s="4" t="s">
        <v>38</v>
      </c>
      <c r="D7209" s="4" t="s">
        <v>39</v>
      </c>
      <c r="E7209" s="4" t="s">
        <v>46</v>
      </c>
      <c r="F7209" s="10" t="s">
        <v>173</v>
      </c>
      <c r="G7209" s="11" t="s">
        <v>124</v>
      </c>
      <c r="H7209" s="4">
        <v>42</v>
      </c>
      <c r="I7209" s="12">
        <v>24947.360000000001</v>
      </c>
      <c r="J7209" s="12">
        <v>1047789.12</v>
      </c>
      <c r="K7209" s="12">
        <v>4945.16</v>
      </c>
      <c r="L7209" s="4">
        <v>83</v>
      </c>
      <c r="M7209" s="4" t="s">
        <v>42</v>
      </c>
      <c r="N7209" s="4" t="str" cm="1">
        <f t="array" ref="N7209">_xlfn.SWITCH(E7209,"Delhi","North","Chennai","South","Hyderabad","South","Mumbai","Central","Bangalore","South")</f>
        <v>South</v>
      </c>
      <c r="O7209" s="12">
        <v>145850.67000000001</v>
      </c>
      <c r="P7209" s="4">
        <f>Table1[[#This Row],[Delivery_Date]]-Table1[[#This Row],[Order_Date]]</f>
        <v>5</v>
      </c>
      <c r="Q7209" s="4" t="str">
        <f>IF(Table1[[#This Row],[Delivery delay days]]&gt;5,"delay","on time")</f>
        <v>on time</v>
      </c>
      <c r="R7209" s="10">
        <f>DATEVALUE(Table1[[#This Row],[Delivery_Date]])</f>
        <v>45065</v>
      </c>
      <c r="S7209" s="10">
        <f>DATEVALUE(Table1[[#This Row],[Order_Date]])</f>
        <v>45060</v>
      </c>
      <c r="T7209" s="4" t="str" cm="1">
        <f t="array" ref="T7209">_xlfn.IFS(Table1[[#This Row],[Inventory_Level]]&lt;=200,"low",Table1[[#This Row],[Inventory_Level]]&gt;=700,"high",Table1[[#This Row],[Inventory_Level]]&gt;200,"medium")</f>
        <v>low</v>
      </c>
    </row>
    <row r="7210" spans="1:20" x14ac:dyDescent="0.35">
      <c r="A7210" s="4">
        <v>7209</v>
      </c>
      <c r="B7210" s="4" t="s">
        <v>23</v>
      </c>
      <c r="C7210" s="4" t="s">
        <v>24</v>
      </c>
      <c r="D7210" s="4" t="s">
        <v>17</v>
      </c>
      <c r="E7210" s="4" t="s">
        <v>46</v>
      </c>
      <c r="F7210" s="10" t="s">
        <v>413</v>
      </c>
      <c r="G7210" s="11" t="s">
        <v>283</v>
      </c>
      <c r="H7210" s="4">
        <v>69</v>
      </c>
      <c r="I7210" s="12">
        <v>12175.72</v>
      </c>
      <c r="J7210" s="12">
        <v>840124.68</v>
      </c>
      <c r="K7210" s="12">
        <v>3208.61</v>
      </c>
      <c r="L7210" s="4">
        <v>820</v>
      </c>
      <c r="M7210" s="4" t="s">
        <v>21</v>
      </c>
      <c r="N7210" s="4" t="str" cm="1">
        <f t="array" ref="N7210">_xlfn.SWITCH(E7210,"Delhi","North","Chennai","South","Hyderabad","South","Mumbai","Central","Bangalore","South")</f>
        <v>South</v>
      </c>
      <c r="O7210" s="12">
        <v>207243.2</v>
      </c>
      <c r="P7210" s="4">
        <f>Table1[[#This Row],[Delivery_Date]]-Table1[[#This Row],[Order_Date]]</f>
        <v>4</v>
      </c>
      <c r="Q7210" s="4" t="str">
        <f>IF(Table1[[#This Row],[Delivery delay days]]&gt;5,"delay","on time")</f>
        <v>on time</v>
      </c>
      <c r="R7210" s="10">
        <f>DATEVALUE(Table1[[#This Row],[Delivery_Date]])</f>
        <v>45055</v>
      </c>
      <c r="S7210" s="10">
        <f>DATEVALUE(Table1[[#This Row],[Order_Date]])</f>
        <v>45051</v>
      </c>
      <c r="T7210" s="4" t="str" cm="1">
        <f t="array" ref="T7210">_xlfn.IFS(Table1[[#This Row],[Inventory_Level]]&lt;=200,"low",Table1[[#This Row],[Inventory_Level]]&gt;=700,"high",Table1[[#This Row],[Inventory_Level]]&gt;200,"medium")</f>
        <v>high</v>
      </c>
    </row>
    <row r="7211" spans="1:20" x14ac:dyDescent="0.35">
      <c r="A7211" s="4">
        <v>7210</v>
      </c>
      <c r="B7211" s="4" t="s">
        <v>15</v>
      </c>
      <c r="C7211" s="4" t="s">
        <v>38</v>
      </c>
      <c r="D7211" s="4" t="s">
        <v>45</v>
      </c>
      <c r="E7211" s="4" t="s">
        <v>18</v>
      </c>
      <c r="F7211" s="10" t="s">
        <v>409</v>
      </c>
      <c r="G7211" s="11" t="s">
        <v>268</v>
      </c>
      <c r="H7211" s="4">
        <v>80</v>
      </c>
      <c r="I7211" s="12">
        <v>42141.31</v>
      </c>
      <c r="J7211" s="12">
        <v>3371304.8</v>
      </c>
      <c r="K7211" s="12">
        <v>4320.82</v>
      </c>
      <c r="L7211" s="4">
        <v>35</v>
      </c>
      <c r="M7211" s="4" t="s">
        <v>29</v>
      </c>
      <c r="N7211" s="4" t="str" cm="1">
        <f t="array" ref="N7211">_xlfn.SWITCH(E7211,"Delhi","North","Chennai","South","Hyderabad","South","Mumbai","Central","Bangalore","South")</f>
        <v>North</v>
      </c>
      <c r="O7211" s="12">
        <v>728236.45</v>
      </c>
      <c r="P7211" s="4">
        <f>Table1[[#This Row],[Delivery_Date]]-Table1[[#This Row],[Order_Date]]</f>
        <v>11</v>
      </c>
      <c r="Q7211" s="4" t="str">
        <f>IF(Table1[[#This Row],[Delivery delay days]]&gt;5,"delay","on time")</f>
        <v>delay</v>
      </c>
      <c r="R7211" s="10">
        <f>DATEVALUE(Table1[[#This Row],[Delivery_Date]])</f>
        <v>44960</v>
      </c>
      <c r="S7211" s="10">
        <f>DATEVALUE(Table1[[#This Row],[Order_Date]])</f>
        <v>44949</v>
      </c>
      <c r="T7211" s="4" t="str" cm="1">
        <f t="array" ref="T7211">_xlfn.IFS(Table1[[#This Row],[Inventory_Level]]&lt;=200,"low",Table1[[#This Row],[Inventory_Level]]&gt;=700,"high",Table1[[#This Row],[Inventory_Level]]&gt;200,"medium")</f>
        <v>low</v>
      </c>
    </row>
    <row r="7212" spans="1:20" x14ac:dyDescent="0.35">
      <c r="A7212" s="4">
        <v>7211</v>
      </c>
      <c r="B7212" s="4" t="s">
        <v>23</v>
      </c>
      <c r="C7212" s="4" t="s">
        <v>16</v>
      </c>
      <c r="D7212" s="4" t="s">
        <v>17</v>
      </c>
      <c r="E7212" s="4" t="s">
        <v>26</v>
      </c>
      <c r="F7212" s="10" t="s">
        <v>74</v>
      </c>
      <c r="G7212" s="11" t="s">
        <v>114</v>
      </c>
      <c r="H7212" s="4">
        <v>11</v>
      </c>
      <c r="I7212" s="12">
        <v>40472.79</v>
      </c>
      <c r="J7212" s="12">
        <v>445200.69</v>
      </c>
      <c r="K7212" s="12">
        <v>4087.18</v>
      </c>
      <c r="L7212" s="4">
        <v>650</v>
      </c>
      <c r="M7212" s="4" t="s">
        <v>42</v>
      </c>
      <c r="N7212" s="4" t="str" cm="1">
        <f t="array" ref="N7212">_xlfn.SWITCH(E7212,"Delhi","North","Chennai","South","Hyderabad","South","Mumbai","Central","Bangalore","South")</f>
        <v>South</v>
      </c>
      <c r="O7212" s="12">
        <v>26543.35</v>
      </c>
      <c r="P7212" s="4">
        <f>Table1[[#This Row],[Delivery_Date]]-Table1[[#This Row],[Order_Date]]</f>
        <v>5</v>
      </c>
      <c r="Q7212" s="4" t="str">
        <f>IF(Table1[[#This Row],[Delivery delay days]]&gt;5,"delay","on time")</f>
        <v>on time</v>
      </c>
      <c r="R7212" s="10">
        <f>DATEVALUE(Table1[[#This Row],[Delivery_Date]])</f>
        <v>45236</v>
      </c>
      <c r="S7212" s="10">
        <f>DATEVALUE(Table1[[#This Row],[Order_Date]])</f>
        <v>45231</v>
      </c>
      <c r="T7212" s="4" t="str" cm="1">
        <f t="array" ref="T7212">_xlfn.IFS(Table1[[#This Row],[Inventory_Level]]&lt;=200,"low",Table1[[#This Row],[Inventory_Level]]&gt;=700,"high",Table1[[#This Row],[Inventory_Level]]&gt;200,"medium")</f>
        <v>medium</v>
      </c>
    </row>
    <row r="7213" spans="1:20" x14ac:dyDescent="0.35">
      <c r="A7213" s="4">
        <v>7212</v>
      </c>
      <c r="B7213" s="4" t="s">
        <v>51</v>
      </c>
      <c r="C7213" s="4" t="s">
        <v>38</v>
      </c>
      <c r="D7213" s="4" t="s">
        <v>32</v>
      </c>
      <c r="E7213" s="4" t="s">
        <v>18</v>
      </c>
      <c r="F7213" s="10" t="s">
        <v>253</v>
      </c>
      <c r="G7213" s="11" t="s">
        <v>256</v>
      </c>
      <c r="H7213" s="4">
        <v>19</v>
      </c>
      <c r="I7213" s="12">
        <v>42798.37</v>
      </c>
      <c r="J7213" s="12">
        <v>813169.03</v>
      </c>
      <c r="K7213" s="12">
        <v>3920.58</v>
      </c>
      <c r="L7213" s="4">
        <v>894</v>
      </c>
      <c r="M7213" s="4" t="s">
        <v>29</v>
      </c>
      <c r="N7213" s="4" t="str" cm="1">
        <f t="array" ref="N7213">_xlfn.SWITCH(E7213,"Delhi","North","Chennai","South","Hyderabad","South","Mumbai","Central","Bangalore","South")</f>
        <v>North</v>
      </c>
      <c r="O7213" s="12">
        <v>106525.95</v>
      </c>
      <c r="P7213" s="4">
        <f>Table1[[#This Row],[Delivery_Date]]-Table1[[#This Row],[Order_Date]]</f>
        <v>8</v>
      </c>
      <c r="Q7213" s="4" t="str">
        <f>IF(Table1[[#This Row],[Delivery delay days]]&gt;5,"delay","on time")</f>
        <v>delay</v>
      </c>
      <c r="R7213" s="10">
        <f>DATEVALUE(Table1[[#This Row],[Delivery_Date]])</f>
        <v>45102</v>
      </c>
      <c r="S7213" s="10">
        <f>DATEVALUE(Table1[[#This Row],[Order_Date]])</f>
        <v>45094</v>
      </c>
      <c r="T7213" s="4" t="str" cm="1">
        <f t="array" ref="T7213">_xlfn.IFS(Table1[[#This Row],[Inventory_Level]]&lt;=200,"low",Table1[[#This Row],[Inventory_Level]]&gt;=700,"high",Table1[[#This Row],[Inventory_Level]]&gt;200,"medium")</f>
        <v>high</v>
      </c>
    </row>
    <row r="7214" spans="1:20" x14ac:dyDescent="0.35">
      <c r="A7214" s="4">
        <v>7213</v>
      </c>
      <c r="B7214" s="4" t="s">
        <v>65</v>
      </c>
      <c r="C7214" s="4" t="s">
        <v>24</v>
      </c>
      <c r="D7214" s="4" t="s">
        <v>17</v>
      </c>
      <c r="E7214" s="4" t="s">
        <v>46</v>
      </c>
      <c r="F7214" s="10" t="s">
        <v>399</v>
      </c>
      <c r="G7214" s="11" t="s">
        <v>409</v>
      </c>
      <c r="H7214" s="4">
        <v>53</v>
      </c>
      <c r="I7214" s="12">
        <v>41078.58</v>
      </c>
      <c r="J7214" s="12">
        <v>2177164.7400000002</v>
      </c>
      <c r="K7214" s="12">
        <v>2439.89</v>
      </c>
      <c r="L7214" s="4">
        <v>27</v>
      </c>
      <c r="M7214" s="4" t="s">
        <v>29</v>
      </c>
      <c r="N7214" s="4" t="str" cm="1">
        <f t="array" ref="N7214">_xlfn.SWITCH(E7214,"Delhi","North","Chennai","South","Hyderabad","South","Mumbai","Central","Bangalore","South")</f>
        <v>South</v>
      </c>
      <c r="O7214" s="12">
        <v>148227.91</v>
      </c>
      <c r="P7214" s="4">
        <f>Table1[[#This Row],[Delivery_Date]]-Table1[[#This Row],[Order_Date]]</f>
        <v>12</v>
      </c>
      <c r="Q7214" s="4" t="str">
        <f>IF(Table1[[#This Row],[Delivery delay days]]&gt;5,"delay","on time")</f>
        <v>delay</v>
      </c>
      <c r="R7214" s="10">
        <f>DATEVALUE(Table1[[#This Row],[Delivery_Date]])</f>
        <v>44949</v>
      </c>
      <c r="S7214" s="10">
        <f>DATEVALUE(Table1[[#This Row],[Order_Date]])</f>
        <v>44937</v>
      </c>
      <c r="T7214" s="4" t="str" cm="1">
        <f t="array" ref="T7214">_xlfn.IFS(Table1[[#This Row],[Inventory_Level]]&lt;=200,"low",Table1[[#This Row],[Inventory_Level]]&gt;=700,"high",Table1[[#This Row],[Inventory_Level]]&gt;200,"medium")</f>
        <v>low</v>
      </c>
    </row>
    <row r="7215" spans="1:20" x14ac:dyDescent="0.35">
      <c r="A7215" s="4">
        <v>7214</v>
      </c>
      <c r="B7215" s="4" t="s">
        <v>44</v>
      </c>
      <c r="C7215" s="4" t="s">
        <v>24</v>
      </c>
      <c r="D7215" s="4" t="s">
        <v>17</v>
      </c>
      <c r="E7215" s="4" t="s">
        <v>26</v>
      </c>
      <c r="F7215" s="10" t="s">
        <v>61</v>
      </c>
      <c r="G7215" s="11" t="s">
        <v>185</v>
      </c>
      <c r="H7215" s="4">
        <v>36</v>
      </c>
      <c r="I7215" s="12">
        <v>23003.18</v>
      </c>
      <c r="J7215" s="12">
        <v>828114.48</v>
      </c>
      <c r="K7215" s="12">
        <v>2597.34</v>
      </c>
      <c r="L7215" s="4">
        <v>994</v>
      </c>
      <c r="M7215" s="4" t="s">
        <v>29</v>
      </c>
      <c r="N7215" s="4" t="str" cm="1">
        <f t="array" ref="N7215">_xlfn.SWITCH(E7215,"Delhi","North","Chennai","South","Hyderabad","South","Mumbai","Central","Bangalore","South")</f>
        <v>South</v>
      </c>
      <c r="O7215" s="12">
        <v>111073.21</v>
      </c>
      <c r="P7215" s="4">
        <f>Table1[[#This Row],[Delivery_Date]]-Table1[[#This Row],[Order_Date]]</f>
        <v>7</v>
      </c>
      <c r="Q7215" s="4" t="str">
        <f>IF(Table1[[#This Row],[Delivery delay days]]&gt;5,"delay","on time")</f>
        <v>delay</v>
      </c>
      <c r="R7215" s="10">
        <f>DATEVALUE(Table1[[#This Row],[Delivery_Date]])</f>
        <v>45041</v>
      </c>
      <c r="S7215" s="10">
        <f>DATEVALUE(Table1[[#This Row],[Order_Date]])</f>
        <v>45034</v>
      </c>
      <c r="T7215" s="4" t="str" cm="1">
        <f t="array" ref="T7215">_xlfn.IFS(Table1[[#This Row],[Inventory_Level]]&lt;=200,"low",Table1[[#This Row],[Inventory_Level]]&gt;=700,"high",Table1[[#This Row],[Inventory_Level]]&gt;200,"medium")</f>
        <v>high</v>
      </c>
    </row>
    <row r="7216" spans="1:20" x14ac:dyDescent="0.35">
      <c r="A7216" s="4">
        <v>7215</v>
      </c>
      <c r="B7216" s="4" t="s">
        <v>37</v>
      </c>
      <c r="C7216" s="4" t="s">
        <v>24</v>
      </c>
      <c r="D7216" s="4" t="s">
        <v>39</v>
      </c>
      <c r="E7216" s="4" t="s">
        <v>18</v>
      </c>
      <c r="F7216" s="10" t="s">
        <v>235</v>
      </c>
      <c r="G7216" s="11" t="s">
        <v>99</v>
      </c>
      <c r="H7216" s="4">
        <v>33</v>
      </c>
      <c r="I7216" s="12">
        <v>31721.84</v>
      </c>
      <c r="J7216" s="12">
        <v>1046820.72</v>
      </c>
      <c r="K7216" s="12">
        <v>292.94</v>
      </c>
      <c r="L7216" s="4">
        <v>888</v>
      </c>
      <c r="M7216" s="4" t="s">
        <v>42</v>
      </c>
      <c r="N7216" s="4" t="str" cm="1">
        <f t="array" ref="N7216">_xlfn.SWITCH(E7216,"Delhi","North","Chennai","South","Hyderabad","South","Mumbai","Central","Bangalore","South")</f>
        <v>North</v>
      </c>
      <c r="O7216" s="12">
        <v>233129.82</v>
      </c>
      <c r="P7216" s="4">
        <f>Table1[[#This Row],[Delivery_Date]]-Table1[[#This Row],[Order_Date]]</f>
        <v>13</v>
      </c>
      <c r="Q7216" s="4" t="str">
        <f>IF(Table1[[#This Row],[Delivery delay days]]&gt;5,"delay","on time")</f>
        <v>delay</v>
      </c>
      <c r="R7216" s="10">
        <f>DATEVALUE(Table1[[#This Row],[Delivery_Date]])</f>
        <v>45081</v>
      </c>
      <c r="S7216" s="10">
        <f>DATEVALUE(Table1[[#This Row],[Order_Date]])</f>
        <v>45068</v>
      </c>
      <c r="T7216" s="4" t="str" cm="1">
        <f t="array" ref="T7216">_xlfn.IFS(Table1[[#This Row],[Inventory_Level]]&lt;=200,"low",Table1[[#This Row],[Inventory_Level]]&gt;=700,"high",Table1[[#This Row],[Inventory_Level]]&gt;200,"medium")</f>
        <v>high</v>
      </c>
    </row>
    <row r="7217" spans="1:20" x14ac:dyDescent="0.35">
      <c r="A7217" s="4">
        <v>7216</v>
      </c>
      <c r="B7217" s="4" t="s">
        <v>31</v>
      </c>
      <c r="C7217" s="4" t="s">
        <v>16</v>
      </c>
      <c r="D7217" s="4" t="s">
        <v>25</v>
      </c>
      <c r="E7217" s="4" t="s">
        <v>26</v>
      </c>
      <c r="F7217" s="10" t="s">
        <v>380</v>
      </c>
      <c r="G7217" s="11" t="s">
        <v>48</v>
      </c>
      <c r="H7217" s="4">
        <v>58</v>
      </c>
      <c r="I7217" s="12">
        <v>20962.11</v>
      </c>
      <c r="J7217" s="12">
        <v>1215802.3799999999</v>
      </c>
      <c r="K7217" s="12">
        <v>392.99</v>
      </c>
      <c r="L7217" s="4">
        <v>707</v>
      </c>
      <c r="M7217" s="4" t="s">
        <v>42</v>
      </c>
      <c r="N7217" s="4" t="str" cm="1">
        <f t="array" ref="N7217">_xlfn.SWITCH(E7217,"Delhi","North","Chennai","South","Hyderabad","South","Mumbai","Central","Bangalore","South")</f>
        <v>South</v>
      </c>
      <c r="O7217" s="12">
        <v>241857.73</v>
      </c>
      <c r="P7217" s="4">
        <f>Table1[[#This Row],[Delivery_Date]]-Table1[[#This Row],[Order_Date]]</f>
        <v>1</v>
      </c>
      <c r="Q7217" s="4" t="str">
        <f>IF(Table1[[#This Row],[Delivery delay days]]&gt;5,"delay","on time")</f>
        <v>on time</v>
      </c>
      <c r="R7217" s="10">
        <f>DATEVALUE(Table1[[#This Row],[Delivery_Date]])</f>
        <v>45153</v>
      </c>
      <c r="S7217" s="10">
        <f>DATEVALUE(Table1[[#This Row],[Order_Date]])</f>
        <v>45152</v>
      </c>
      <c r="T7217" s="4" t="str" cm="1">
        <f t="array" ref="T7217">_xlfn.IFS(Table1[[#This Row],[Inventory_Level]]&lt;=200,"low",Table1[[#This Row],[Inventory_Level]]&gt;=700,"high",Table1[[#This Row],[Inventory_Level]]&gt;200,"medium")</f>
        <v>high</v>
      </c>
    </row>
    <row r="7218" spans="1:20" x14ac:dyDescent="0.35">
      <c r="A7218" s="4">
        <v>7217</v>
      </c>
      <c r="B7218" s="4" t="s">
        <v>37</v>
      </c>
      <c r="C7218" s="4" t="s">
        <v>38</v>
      </c>
      <c r="D7218" s="4" t="s">
        <v>17</v>
      </c>
      <c r="E7218" s="4" t="s">
        <v>46</v>
      </c>
      <c r="F7218" s="10" t="s">
        <v>63</v>
      </c>
      <c r="G7218" s="11" t="s">
        <v>336</v>
      </c>
      <c r="H7218" s="4">
        <v>14</v>
      </c>
      <c r="I7218" s="12">
        <v>18285.169999999998</v>
      </c>
      <c r="J7218" s="12">
        <v>255992.38</v>
      </c>
      <c r="K7218" s="12">
        <v>4779.37</v>
      </c>
      <c r="L7218" s="4">
        <v>920</v>
      </c>
      <c r="M7218" s="4" t="s">
        <v>29</v>
      </c>
      <c r="N7218" s="4" t="str" cm="1">
        <f t="array" ref="N7218">_xlfn.SWITCH(E7218,"Delhi","North","Chennai","South","Hyderabad","South","Mumbai","Central","Bangalore","South")</f>
        <v>South</v>
      </c>
      <c r="O7218" s="12">
        <v>25650.68</v>
      </c>
      <c r="P7218" s="4">
        <f>Table1[[#This Row],[Delivery_Date]]-Table1[[#This Row],[Order_Date]]</f>
        <v>13</v>
      </c>
      <c r="Q7218" s="4" t="str">
        <f>IF(Table1[[#This Row],[Delivery delay days]]&gt;5,"delay","on time")</f>
        <v>delay</v>
      </c>
      <c r="R7218" s="10">
        <f>DATEVALUE(Table1[[#This Row],[Delivery_Date]])</f>
        <v>45095</v>
      </c>
      <c r="S7218" s="10">
        <f>DATEVALUE(Table1[[#This Row],[Order_Date]])</f>
        <v>45082</v>
      </c>
      <c r="T7218" s="4" t="str" cm="1">
        <f t="array" ref="T7218">_xlfn.IFS(Table1[[#This Row],[Inventory_Level]]&lt;=200,"low",Table1[[#This Row],[Inventory_Level]]&gt;=700,"high",Table1[[#This Row],[Inventory_Level]]&gt;200,"medium")</f>
        <v>high</v>
      </c>
    </row>
    <row r="7219" spans="1:20" x14ac:dyDescent="0.35">
      <c r="A7219" s="4">
        <v>7218</v>
      </c>
      <c r="B7219" s="4" t="s">
        <v>23</v>
      </c>
      <c r="C7219" s="4" t="s">
        <v>16</v>
      </c>
      <c r="D7219" s="4" t="s">
        <v>32</v>
      </c>
      <c r="E7219" s="4" t="s">
        <v>60</v>
      </c>
      <c r="F7219" s="10" t="s">
        <v>78</v>
      </c>
      <c r="G7219" s="11" t="s">
        <v>311</v>
      </c>
      <c r="H7219" s="4">
        <v>42</v>
      </c>
      <c r="I7219" s="12">
        <v>27916.92</v>
      </c>
      <c r="J7219" s="12">
        <v>1172510.6399999999</v>
      </c>
      <c r="K7219" s="12">
        <v>3535.45</v>
      </c>
      <c r="L7219" s="4">
        <v>549</v>
      </c>
      <c r="M7219" s="4" t="s">
        <v>21</v>
      </c>
      <c r="N7219" s="4" t="str" cm="1">
        <f t="array" ref="N7219">_xlfn.SWITCH(E7219,"Delhi","North","Chennai","South","Hyderabad","South","Mumbai","Central","Bangalore","South")</f>
        <v>South</v>
      </c>
      <c r="O7219" s="12">
        <v>244574.36</v>
      </c>
      <c r="P7219" s="4">
        <f>Table1[[#This Row],[Delivery_Date]]-Table1[[#This Row],[Order_Date]]</f>
        <v>15</v>
      </c>
      <c r="Q7219" s="4" t="str">
        <f>IF(Table1[[#This Row],[Delivery delay days]]&gt;5,"delay","on time")</f>
        <v>delay</v>
      </c>
      <c r="R7219" s="10">
        <f>DATEVALUE(Table1[[#This Row],[Delivery_Date]])</f>
        <v>45221</v>
      </c>
      <c r="S7219" s="10">
        <f>DATEVALUE(Table1[[#This Row],[Order_Date]])</f>
        <v>45206</v>
      </c>
      <c r="T7219" s="4" t="str" cm="1">
        <f t="array" ref="T7219">_xlfn.IFS(Table1[[#This Row],[Inventory_Level]]&lt;=200,"low",Table1[[#This Row],[Inventory_Level]]&gt;=700,"high",Table1[[#This Row],[Inventory_Level]]&gt;200,"medium")</f>
        <v>medium</v>
      </c>
    </row>
    <row r="7220" spans="1:20" x14ac:dyDescent="0.35">
      <c r="A7220" s="4">
        <v>7219</v>
      </c>
      <c r="B7220" s="4" t="s">
        <v>65</v>
      </c>
      <c r="C7220" s="4" t="s">
        <v>24</v>
      </c>
      <c r="D7220" s="4" t="s">
        <v>25</v>
      </c>
      <c r="E7220" s="4" t="s">
        <v>26</v>
      </c>
      <c r="F7220" s="10" t="s">
        <v>68</v>
      </c>
      <c r="G7220" s="11" t="s">
        <v>69</v>
      </c>
      <c r="H7220" s="4">
        <v>19</v>
      </c>
      <c r="I7220" s="12">
        <v>27243.97</v>
      </c>
      <c r="J7220" s="12">
        <v>517635.43</v>
      </c>
      <c r="K7220" s="12">
        <v>909.22</v>
      </c>
      <c r="L7220" s="4">
        <v>618</v>
      </c>
      <c r="M7220" s="4" t="s">
        <v>42</v>
      </c>
      <c r="N7220" s="4" t="str" cm="1">
        <f t="array" ref="N7220">_xlfn.SWITCH(E7220,"Delhi","North","Chennai","South","Hyderabad","South","Mumbai","Central","Bangalore","South")</f>
        <v>South</v>
      </c>
      <c r="O7220" s="12">
        <v>116752.99</v>
      </c>
      <c r="P7220" s="4">
        <f>Table1[[#This Row],[Delivery_Date]]-Table1[[#This Row],[Order_Date]]</f>
        <v>1</v>
      </c>
      <c r="Q7220" s="4" t="str">
        <f>IF(Table1[[#This Row],[Delivery delay days]]&gt;5,"delay","on time")</f>
        <v>on time</v>
      </c>
      <c r="R7220" s="10">
        <f>DATEVALUE(Table1[[#This Row],[Delivery_Date]])</f>
        <v>44928</v>
      </c>
      <c r="S7220" s="10">
        <f>DATEVALUE(Table1[[#This Row],[Order_Date]])</f>
        <v>44927</v>
      </c>
      <c r="T7220" s="4" t="str" cm="1">
        <f t="array" ref="T7220">_xlfn.IFS(Table1[[#This Row],[Inventory_Level]]&lt;=200,"low",Table1[[#This Row],[Inventory_Level]]&gt;=700,"high",Table1[[#This Row],[Inventory_Level]]&gt;200,"medium")</f>
        <v>medium</v>
      </c>
    </row>
    <row r="7221" spans="1:20" x14ac:dyDescent="0.35">
      <c r="A7221" s="4">
        <v>7220</v>
      </c>
      <c r="B7221" s="4" t="s">
        <v>37</v>
      </c>
      <c r="C7221" s="4" t="s">
        <v>16</v>
      </c>
      <c r="D7221" s="4" t="s">
        <v>45</v>
      </c>
      <c r="E7221" s="4" t="s">
        <v>60</v>
      </c>
      <c r="F7221" s="10" t="s">
        <v>285</v>
      </c>
      <c r="G7221" s="11" t="s">
        <v>193</v>
      </c>
      <c r="H7221" s="4">
        <v>60</v>
      </c>
      <c r="I7221" s="12">
        <v>8486.74</v>
      </c>
      <c r="J7221" s="12">
        <v>509204.4</v>
      </c>
      <c r="K7221" s="12">
        <v>2898.61</v>
      </c>
      <c r="L7221" s="4">
        <v>488</v>
      </c>
      <c r="M7221" s="4" t="s">
        <v>42</v>
      </c>
      <c r="N7221" s="4" t="str" cm="1">
        <f t="array" ref="N7221">_xlfn.SWITCH(E7221,"Delhi","North","Chennai","South","Hyderabad","South","Mumbai","Central","Bangalore","South")</f>
        <v>South</v>
      </c>
      <c r="O7221" s="12">
        <v>51058.86</v>
      </c>
      <c r="P7221" s="4">
        <f>Table1[[#This Row],[Delivery_Date]]-Table1[[#This Row],[Order_Date]]</f>
        <v>15</v>
      </c>
      <c r="Q7221" s="4" t="str">
        <f>IF(Table1[[#This Row],[Delivery delay days]]&gt;5,"delay","on time")</f>
        <v>delay</v>
      </c>
      <c r="R7221" s="10">
        <f>DATEVALUE(Table1[[#This Row],[Delivery_Date]])</f>
        <v>45209</v>
      </c>
      <c r="S7221" s="10">
        <f>DATEVALUE(Table1[[#This Row],[Order_Date]])</f>
        <v>45194</v>
      </c>
      <c r="T7221" s="4" t="str" cm="1">
        <f t="array" ref="T7221">_xlfn.IFS(Table1[[#This Row],[Inventory_Level]]&lt;=200,"low",Table1[[#This Row],[Inventory_Level]]&gt;=700,"high",Table1[[#This Row],[Inventory_Level]]&gt;200,"medium")</f>
        <v>medium</v>
      </c>
    </row>
    <row r="7222" spans="1:20" x14ac:dyDescent="0.35">
      <c r="A7222" s="4">
        <v>7221</v>
      </c>
      <c r="B7222" s="4" t="s">
        <v>31</v>
      </c>
      <c r="C7222" s="4" t="s">
        <v>38</v>
      </c>
      <c r="D7222" s="4" t="s">
        <v>39</v>
      </c>
      <c r="E7222" s="4" t="s">
        <v>18</v>
      </c>
      <c r="F7222" s="10" t="s">
        <v>152</v>
      </c>
      <c r="G7222" s="11" t="s">
        <v>217</v>
      </c>
      <c r="H7222" s="4">
        <v>38</v>
      </c>
      <c r="I7222" s="12">
        <v>42760.45</v>
      </c>
      <c r="J7222" s="12">
        <v>1624897.1</v>
      </c>
      <c r="K7222" s="12">
        <v>1155.8800000000001</v>
      </c>
      <c r="L7222" s="4">
        <v>172</v>
      </c>
      <c r="M7222" s="4" t="s">
        <v>29</v>
      </c>
      <c r="N7222" s="4" t="str" cm="1">
        <f t="array" ref="N7222">_xlfn.SWITCH(E7222,"Delhi","North","Chennai","South","Hyderabad","South","Mumbai","Central","Bangalore","South")</f>
        <v>North</v>
      </c>
      <c r="O7222" s="12">
        <v>321135.32</v>
      </c>
      <c r="P7222" s="4">
        <f>Table1[[#This Row],[Delivery_Date]]-Table1[[#This Row],[Order_Date]]</f>
        <v>5</v>
      </c>
      <c r="Q7222" s="4" t="str">
        <f>IF(Table1[[#This Row],[Delivery delay days]]&gt;5,"delay","on time")</f>
        <v>on time</v>
      </c>
      <c r="R7222" s="10">
        <f>DATEVALUE(Table1[[#This Row],[Delivery_Date]])</f>
        <v>44980</v>
      </c>
      <c r="S7222" s="10">
        <f>DATEVALUE(Table1[[#This Row],[Order_Date]])</f>
        <v>44975</v>
      </c>
      <c r="T7222" s="4" t="str" cm="1">
        <f t="array" ref="T7222">_xlfn.IFS(Table1[[#This Row],[Inventory_Level]]&lt;=200,"low",Table1[[#This Row],[Inventory_Level]]&gt;=700,"high",Table1[[#This Row],[Inventory_Level]]&gt;200,"medium")</f>
        <v>low</v>
      </c>
    </row>
    <row r="7223" spans="1:20" x14ac:dyDescent="0.35">
      <c r="A7223" s="4">
        <v>7222</v>
      </c>
      <c r="B7223" s="4" t="s">
        <v>37</v>
      </c>
      <c r="C7223" s="4" t="s">
        <v>24</v>
      </c>
      <c r="D7223" s="4" t="s">
        <v>45</v>
      </c>
      <c r="E7223" s="4" t="s">
        <v>52</v>
      </c>
      <c r="F7223" s="10" t="s">
        <v>390</v>
      </c>
      <c r="G7223" s="11" t="s">
        <v>176</v>
      </c>
      <c r="H7223" s="4">
        <v>71</v>
      </c>
      <c r="I7223" s="12">
        <v>23421.91</v>
      </c>
      <c r="J7223" s="12">
        <v>1662955.61</v>
      </c>
      <c r="K7223" s="12">
        <v>1078.1300000000001</v>
      </c>
      <c r="L7223" s="4">
        <v>223</v>
      </c>
      <c r="M7223" s="4" t="s">
        <v>21</v>
      </c>
      <c r="N7223" s="4" t="str" cm="1">
        <f t="array" ref="N7223">_xlfn.SWITCH(E7223,"Delhi","North","Chennai","South","Hyderabad","South","Mumbai","Central","Bangalore","South")</f>
        <v>Central</v>
      </c>
      <c r="O7223" s="12">
        <v>191363.39</v>
      </c>
      <c r="P7223" s="4">
        <f>Table1[[#This Row],[Delivery_Date]]-Table1[[#This Row],[Order_Date]]</f>
        <v>1</v>
      </c>
      <c r="Q7223" s="4" t="str">
        <f>IF(Table1[[#This Row],[Delivery delay days]]&gt;5,"delay","on time")</f>
        <v>on time</v>
      </c>
      <c r="R7223" s="10">
        <f>DATEVALUE(Table1[[#This Row],[Delivery_Date]])</f>
        <v>45101</v>
      </c>
      <c r="S7223" s="10">
        <f>DATEVALUE(Table1[[#This Row],[Order_Date]])</f>
        <v>45100</v>
      </c>
      <c r="T7223" s="4" t="str" cm="1">
        <f t="array" ref="T7223">_xlfn.IFS(Table1[[#This Row],[Inventory_Level]]&lt;=200,"low",Table1[[#This Row],[Inventory_Level]]&gt;=700,"high",Table1[[#This Row],[Inventory_Level]]&gt;200,"medium")</f>
        <v>medium</v>
      </c>
    </row>
    <row r="7224" spans="1:20" x14ac:dyDescent="0.35">
      <c r="A7224" s="4">
        <v>7223</v>
      </c>
      <c r="B7224" s="4" t="s">
        <v>44</v>
      </c>
      <c r="C7224" s="4" t="s">
        <v>16</v>
      </c>
      <c r="D7224" s="4" t="s">
        <v>25</v>
      </c>
      <c r="E7224" s="4" t="s">
        <v>52</v>
      </c>
      <c r="F7224" s="10" t="s">
        <v>344</v>
      </c>
      <c r="G7224" s="11" t="s">
        <v>376</v>
      </c>
      <c r="H7224" s="4">
        <v>59</v>
      </c>
      <c r="I7224" s="12">
        <v>6689.99</v>
      </c>
      <c r="J7224" s="12">
        <v>394709.41</v>
      </c>
      <c r="K7224" s="12">
        <v>3903.04</v>
      </c>
      <c r="L7224" s="4">
        <v>335</v>
      </c>
      <c r="M7224" s="4" t="s">
        <v>35</v>
      </c>
      <c r="N7224" s="4" t="str" cm="1">
        <f t="array" ref="N7224">_xlfn.SWITCH(E7224,"Delhi","North","Chennai","South","Hyderabad","South","Mumbai","Central","Bangalore","South")</f>
        <v>Central</v>
      </c>
      <c r="O7224" s="12">
        <v>97629.22</v>
      </c>
      <c r="P7224" s="4">
        <f>Table1[[#This Row],[Delivery_Date]]-Table1[[#This Row],[Order_Date]]</f>
        <v>5</v>
      </c>
      <c r="Q7224" s="4" t="str">
        <f>IF(Table1[[#This Row],[Delivery delay days]]&gt;5,"delay","on time")</f>
        <v>on time</v>
      </c>
      <c r="R7224" s="10">
        <f>DATEVALUE(Table1[[#This Row],[Delivery_Date]])</f>
        <v>44941</v>
      </c>
      <c r="S7224" s="10">
        <f>DATEVALUE(Table1[[#This Row],[Order_Date]])</f>
        <v>44936</v>
      </c>
      <c r="T7224" s="4" t="str" cm="1">
        <f t="array" ref="T7224">_xlfn.IFS(Table1[[#This Row],[Inventory_Level]]&lt;=200,"low",Table1[[#This Row],[Inventory_Level]]&gt;=700,"high",Table1[[#This Row],[Inventory_Level]]&gt;200,"medium")</f>
        <v>medium</v>
      </c>
    </row>
    <row r="7225" spans="1:20" x14ac:dyDescent="0.35">
      <c r="A7225" s="4">
        <v>7224</v>
      </c>
      <c r="B7225" s="4" t="s">
        <v>37</v>
      </c>
      <c r="C7225" s="4" t="s">
        <v>38</v>
      </c>
      <c r="D7225" s="4" t="s">
        <v>45</v>
      </c>
      <c r="E7225" s="4" t="s">
        <v>26</v>
      </c>
      <c r="F7225" s="10" t="s">
        <v>102</v>
      </c>
      <c r="G7225" s="11" t="s">
        <v>177</v>
      </c>
      <c r="H7225" s="4">
        <v>97</v>
      </c>
      <c r="I7225" s="12">
        <v>27226.53</v>
      </c>
      <c r="J7225" s="12">
        <v>2640973.41</v>
      </c>
      <c r="K7225" s="12">
        <v>4811.0200000000004</v>
      </c>
      <c r="L7225" s="4">
        <v>719</v>
      </c>
      <c r="M7225" s="4" t="s">
        <v>21</v>
      </c>
      <c r="N7225" s="4" t="str" cm="1">
        <f t="array" ref="N7225">_xlfn.SWITCH(E7225,"Delhi","North","Chennai","South","Hyderabad","South","Mumbai","Central","Bangalore","South")</f>
        <v>South</v>
      </c>
      <c r="O7225" s="12">
        <v>572531.25</v>
      </c>
      <c r="P7225" s="4">
        <f>Table1[[#This Row],[Delivery_Date]]-Table1[[#This Row],[Order_Date]]</f>
        <v>11</v>
      </c>
      <c r="Q7225" s="4" t="str">
        <f>IF(Table1[[#This Row],[Delivery delay days]]&gt;5,"delay","on time")</f>
        <v>delay</v>
      </c>
      <c r="R7225" s="10">
        <f>DATEVALUE(Table1[[#This Row],[Delivery_Date]])</f>
        <v>45008</v>
      </c>
      <c r="S7225" s="10">
        <f>DATEVALUE(Table1[[#This Row],[Order_Date]])</f>
        <v>44997</v>
      </c>
      <c r="T7225" s="4" t="str" cm="1">
        <f t="array" ref="T7225">_xlfn.IFS(Table1[[#This Row],[Inventory_Level]]&lt;=200,"low",Table1[[#This Row],[Inventory_Level]]&gt;=700,"high",Table1[[#This Row],[Inventory_Level]]&gt;200,"medium")</f>
        <v>high</v>
      </c>
    </row>
    <row r="7226" spans="1:20" x14ac:dyDescent="0.35">
      <c r="A7226" s="4">
        <v>7225</v>
      </c>
      <c r="B7226" s="4" t="s">
        <v>65</v>
      </c>
      <c r="C7226" s="4" t="s">
        <v>24</v>
      </c>
      <c r="D7226" s="4" t="s">
        <v>32</v>
      </c>
      <c r="E7226" s="4" t="s">
        <v>60</v>
      </c>
      <c r="F7226" s="10" t="s">
        <v>368</v>
      </c>
      <c r="G7226" s="11" t="s">
        <v>140</v>
      </c>
      <c r="H7226" s="4">
        <v>100</v>
      </c>
      <c r="I7226" s="12">
        <v>47947.99</v>
      </c>
      <c r="J7226" s="12">
        <v>4794799</v>
      </c>
      <c r="K7226" s="12">
        <v>2857.19</v>
      </c>
      <c r="L7226" s="4">
        <v>363</v>
      </c>
      <c r="M7226" s="4" t="s">
        <v>42</v>
      </c>
      <c r="N7226" s="4" t="str" cm="1">
        <f t="array" ref="N7226">_xlfn.SWITCH(E7226,"Delhi","North","Chennai","South","Hyderabad","South","Mumbai","Central","Bangalore","South")</f>
        <v>South</v>
      </c>
      <c r="O7226" s="12">
        <v>544368.42000000004</v>
      </c>
      <c r="P7226" s="4">
        <f>Table1[[#This Row],[Delivery_Date]]-Table1[[#This Row],[Order_Date]]</f>
        <v>8</v>
      </c>
      <c r="Q7226" s="4" t="str">
        <f>IF(Table1[[#This Row],[Delivery delay days]]&gt;5,"delay","on time")</f>
        <v>delay</v>
      </c>
      <c r="R7226" s="10">
        <f>DATEVALUE(Table1[[#This Row],[Delivery_Date]])</f>
        <v>44998</v>
      </c>
      <c r="S7226" s="10">
        <f>DATEVALUE(Table1[[#This Row],[Order_Date]])</f>
        <v>44990</v>
      </c>
      <c r="T7226" s="4" t="str" cm="1">
        <f t="array" ref="T7226">_xlfn.IFS(Table1[[#This Row],[Inventory_Level]]&lt;=200,"low",Table1[[#This Row],[Inventory_Level]]&gt;=700,"high",Table1[[#This Row],[Inventory_Level]]&gt;200,"medium")</f>
        <v>medium</v>
      </c>
    </row>
    <row r="7227" spans="1:20" x14ac:dyDescent="0.35">
      <c r="A7227" s="4">
        <v>7226</v>
      </c>
      <c r="B7227" s="4" t="s">
        <v>37</v>
      </c>
      <c r="C7227" s="4" t="s">
        <v>38</v>
      </c>
      <c r="D7227" s="4" t="s">
        <v>39</v>
      </c>
      <c r="E7227" s="4" t="s">
        <v>52</v>
      </c>
      <c r="F7227" s="10" t="s">
        <v>273</v>
      </c>
      <c r="G7227" s="11" t="s">
        <v>119</v>
      </c>
      <c r="H7227" s="4">
        <v>71</v>
      </c>
      <c r="I7227" s="12">
        <v>14080.33</v>
      </c>
      <c r="J7227" s="12">
        <v>999703.43</v>
      </c>
      <c r="K7227" s="12">
        <v>311.95</v>
      </c>
      <c r="L7227" s="4">
        <v>602</v>
      </c>
      <c r="M7227" s="4" t="s">
        <v>21</v>
      </c>
      <c r="N7227" s="4" t="str" cm="1">
        <f t="array" ref="N7227">_xlfn.SWITCH(E7227,"Delhi","North","Chennai","South","Hyderabad","South","Mumbai","Central","Bangalore","South")</f>
        <v>Central</v>
      </c>
      <c r="O7227" s="12">
        <v>144374.53</v>
      </c>
      <c r="P7227" s="4">
        <f>Table1[[#This Row],[Delivery_Date]]-Table1[[#This Row],[Order_Date]]</f>
        <v>13</v>
      </c>
      <c r="Q7227" s="4" t="str">
        <f>IF(Table1[[#This Row],[Delivery delay days]]&gt;5,"delay","on time")</f>
        <v>delay</v>
      </c>
      <c r="R7227" s="10">
        <f>DATEVALUE(Table1[[#This Row],[Delivery_Date]])</f>
        <v>45274</v>
      </c>
      <c r="S7227" s="10">
        <f>DATEVALUE(Table1[[#This Row],[Order_Date]])</f>
        <v>45261</v>
      </c>
      <c r="T7227" s="4" t="str" cm="1">
        <f t="array" ref="T7227">_xlfn.IFS(Table1[[#This Row],[Inventory_Level]]&lt;=200,"low",Table1[[#This Row],[Inventory_Level]]&gt;=700,"high",Table1[[#This Row],[Inventory_Level]]&gt;200,"medium")</f>
        <v>medium</v>
      </c>
    </row>
    <row r="7228" spans="1:20" x14ac:dyDescent="0.35">
      <c r="A7228" s="4">
        <v>7227</v>
      </c>
      <c r="B7228" s="4" t="s">
        <v>51</v>
      </c>
      <c r="C7228" s="4" t="s">
        <v>38</v>
      </c>
      <c r="D7228" s="4" t="s">
        <v>32</v>
      </c>
      <c r="E7228" s="4" t="s">
        <v>46</v>
      </c>
      <c r="F7228" s="10" t="s">
        <v>97</v>
      </c>
      <c r="G7228" s="11" t="s">
        <v>130</v>
      </c>
      <c r="H7228" s="4">
        <v>95</v>
      </c>
      <c r="I7228" s="12">
        <v>28122.400000000001</v>
      </c>
      <c r="J7228" s="12">
        <v>2671628</v>
      </c>
      <c r="K7228" s="12">
        <v>4146.8</v>
      </c>
      <c r="L7228" s="4">
        <v>194</v>
      </c>
      <c r="M7228" s="4" t="s">
        <v>21</v>
      </c>
      <c r="N7228" s="4" t="str" cm="1">
        <f t="array" ref="N7228">_xlfn.SWITCH(E7228,"Delhi","North","Chennai","South","Hyderabad","South","Mumbai","Central","Bangalore","South")</f>
        <v>South</v>
      </c>
      <c r="O7228" s="12">
        <v>508611.68</v>
      </c>
      <c r="P7228" s="4">
        <f>Table1[[#This Row],[Delivery_Date]]-Table1[[#This Row],[Order_Date]]</f>
        <v>2</v>
      </c>
      <c r="Q7228" s="4" t="str">
        <f>IF(Table1[[#This Row],[Delivery delay days]]&gt;5,"delay","on time")</f>
        <v>on time</v>
      </c>
      <c r="R7228" s="10">
        <f>DATEVALUE(Table1[[#This Row],[Delivery_Date]])</f>
        <v>45125</v>
      </c>
      <c r="S7228" s="10">
        <f>DATEVALUE(Table1[[#This Row],[Order_Date]])</f>
        <v>45123</v>
      </c>
      <c r="T7228" s="4" t="str" cm="1">
        <f t="array" ref="T7228">_xlfn.IFS(Table1[[#This Row],[Inventory_Level]]&lt;=200,"low",Table1[[#This Row],[Inventory_Level]]&gt;=700,"high",Table1[[#This Row],[Inventory_Level]]&gt;200,"medium")</f>
        <v>low</v>
      </c>
    </row>
    <row r="7229" spans="1:20" x14ac:dyDescent="0.35">
      <c r="A7229" s="4">
        <v>7228</v>
      </c>
      <c r="B7229" s="4" t="s">
        <v>23</v>
      </c>
      <c r="C7229" s="4" t="s">
        <v>16</v>
      </c>
      <c r="D7229" s="4" t="s">
        <v>32</v>
      </c>
      <c r="E7229" s="4" t="s">
        <v>18</v>
      </c>
      <c r="F7229" s="10" t="s">
        <v>327</v>
      </c>
      <c r="G7229" s="11" t="s">
        <v>230</v>
      </c>
      <c r="H7229" s="4">
        <v>19</v>
      </c>
      <c r="I7229" s="12">
        <v>39288.78</v>
      </c>
      <c r="J7229" s="12">
        <v>746486.82</v>
      </c>
      <c r="K7229" s="12">
        <v>1221.05</v>
      </c>
      <c r="L7229" s="4">
        <v>845</v>
      </c>
      <c r="M7229" s="4" t="s">
        <v>42</v>
      </c>
      <c r="N7229" s="4" t="str" cm="1">
        <f t="array" ref="N7229">_xlfn.SWITCH(E7229,"Delhi","North","Chennai","South","Hyderabad","South","Mumbai","Central","Bangalore","South")</f>
        <v>North</v>
      </c>
      <c r="O7229" s="12">
        <v>164151.92000000001</v>
      </c>
      <c r="P7229" s="4">
        <f>Table1[[#This Row],[Delivery_Date]]-Table1[[#This Row],[Order_Date]]</f>
        <v>12</v>
      </c>
      <c r="Q7229" s="4" t="str">
        <f>IF(Table1[[#This Row],[Delivery delay days]]&gt;5,"delay","on time")</f>
        <v>delay</v>
      </c>
      <c r="R7229" s="10">
        <f>DATEVALUE(Table1[[#This Row],[Delivery_Date]])</f>
        <v>45277</v>
      </c>
      <c r="S7229" s="10">
        <f>DATEVALUE(Table1[[#This Row],[Order_Date]])</f>
        <v>45265</v>
      </c>
      <c r="T7229" s="4" t="str" cm="1">
        <f t="array" ref="T7229">_xlfn.IFS(Table1[[#This Row],[Inventory_Level]]&lt;=200,"low",Table1[[#This Row],[Inventory_Level]]&gt;=700,"high",Table1[[#This Row],[Inventory_Level]]&gt;200,"medium")</f>
        <v>high</v>
      </c>
    </row>
    <row r="7230" spans="1:20" x14ac:dyDescent="0.35">
      <c r="A7230" s="4">
        <v>7229</v>
      </c>
      <c r="B7230" s="4" t="s">
        <v>37</v>
      </c>
      <c r="C7230" s="4" t="s">
        <v>16</v>
      </c>
      <c r="D7230" s="4" t="s">
        <v>32</v>
      </c>
      <c r="E7230" s="4" t="s">
        <v>52</v>
      </c>
      <c r="F7230" s="10" t="s">
        <v>124</v>
      </c>
      <c r="G7230" s="11" t="s">
        <v>145</v>
      </c>
      <c r="H7230" s="4">
        <v>5</v>
      </c>
      <c r="I7230" s="12">
        <v>3496.72</v>
      </c>
      <c r="J7230" s="12">
        <v>17483.599999999999</v>
      </c>
      <c r="K7230" s="12">
        <v>4875.0600000000004</v>
      </c>
      <c r="L7230" s="4">
        <v>496</v>
      </c>
      <c r="M7230" s="4" t="s">
        <v>29</v>
      </c>
      <c r="N7230" s="4" t="str" cm="1">
        <f t="array" ref="N7230">_xlfn.SWITCH(E7230,"Delhi","North","Chennai","South","Hyderabad","South","Mumbai","Central","Bangalore","South")</f>
        <v>Central</v>
      </c>
      <c r="O7230" s="12">
        <v>1047.5899999999999</v>
      </c>
      <c r="P7230" s="4">
        <f>Table1[[#This Row],[Delivery_Date]]-Table1[[#This Row],[Order_Date]]</f>
        <v>15</v>
      </c>
      <c r="Q7230" s="4" t="str">
        <f>IF(Table1[[#This Row],[Delivery delay days]]&gt;5,"delay","on time")</f>
        <v>delay</v>
      </c>
      <c r="R7230" s="10">
        <f>DATEVALUE(Table1[[#This Row],[Delivery_Date]])</f>
        <v>45080</v>
      </c>
      <c r="S7230" s="10">
        <f>DATEVALUE(Table1[[#This Row],[Order_Date]])</f>
        <v>45065</v>
      </c>
      <c r="T7230" s="4" t="str" cm="1">
        <f t="array" ref="T7230">_xlfn.IFS(Table1[[#This Row],[Inventory_Level]]&lt;=200,"low",Table1[[#This Row],[Inventory_Level]]&gt;=700,"high",Table1[[#This Row],[Inventory_Level]]&gt;200,"medium")</f>
        <v>medium</v>
      </c>
    </row>
    <row r="7231" spans="1:20" x14ac:dyDescent="0.35">
      <c r="A7231" s="4">
        <v>7230</v>
      </c>
      <c r="B7231" s="4" t="s">
        <v>51</v>
      </c>
      <c r="C7231" s="4" t="s">
        <v>24</v>
      </c>
      <c r="D7231" s="4" t="s">
        <v>32</v>
      </c>
      <c r="E7231" s="4" t="s">
        <v>46</v>
      </c>
      <c r="F7231" s="10" t="s">
        <v>393</v>
      </c>
      <c r="G7231" s="11" t="s">
        <v>54</v>
      </c>
      <c r="H7231" s="4">
        <v>76</v>
      </c>
      <c r="I7231" s="12">
        <v>14494.83</v>
      </c>
      <c r="J7231" s="12">
        <v>1101607.08</v>
      </c>
      <c r="K7231" s="12">
        <v>1102.6300000000001</v>
      </c>
      <c r="L7231" s="4">
        <v>76</v>
      </c>
      <c r="M7231" s="4" t="s">
        <v>29</v>
      </c>
      <c r="N7231" s="4" t="str" cm="1">
        <f t="array" ref="N7231">_xlfn.SWITCH(E7231,"Delhi","North","Chennai","South","Hyderabad","South","Mumbai","Central","Bangalore","South")</f>
        <v>South</v>
      </c>
      <c r="O7231" s="12">
        <v>179016.55</v>
      </c>
      <c r="P7231" s="4">
        <f>Table1[[#This Row],[Delivery_Date]]-Table1[[#This Row],[Order_Date]]</f>
        <v>11</v>
      </c>
      <c r="Q7231" s="4" t="str">
        <f>IF(Table1[[#This Row],[Delivery delay days]]&gt;5,"delay","on time")</f>
        <v>delay</v>
      </c>
      <c r="R7231" s="10">
        <f>DATEVALUE(Table1[[#This Row],[Delivery_Date]])</f>
        <v>45212</v>
      </c>
      <c r="S7231" s="10">
        <f>DATEVALUE(Table1[[#This Row],[Order_Date]])</f>
        <v>45201</v>
      </c>
      <c r="T7231" s="4" t="str" cm="1">
        <f t="array" ref="T7231">_xlfn.IFS(Table1[[#This Row],[Inventory_Level]]&lt;=200,"low",Table1[[#This Row],[Inventory_Level]]&gt;=700,"high",Table1[[#This Row],[Inventory_Level]]&gt;200,"medium")</f>
        <v>low</v>
      </c>
    </row>
    <row r="7232" spans="1:20" x14ac:dyDescent="0.35">
      <c r="A7232" s="4">
        <v>7231</v>
      </c>
      <c r="B7232" s="4" t="s">
        <v>15</v>
      </c>
      <c r="C7232" s="4" t="s">
        <v>24</v>
      </c>
      <c r="D7232" s="4" t="s">
        <v>25</v>
      </c>
      <c r="E7232" s="4" t="s">
        <v>46</v>
      </c>
      <c r="F7232" s="10" t="s">
        <v>354</v>
      </c>
      <c r="G7232" s="11" t="s">
        <v>323</v>
      </c>
      <c r="H7232" s="4">
        <v>97</v>
      </c>
      <c r="I7232" s="12">
        <v>47207.41</v>
      </c>
      <c r="J7232" s="12">
        <v>4579118.7699999996</v>
      </c>
      <c r="K7232" s="12">
        <v>3414.73</v>
      </c>
      <c r="L7232" s="4">
        <v>681</v>
      </c>
      <c r="M7232" s="4" t="s">
        <v>29</v>
      </c>
      <c r="N7232" s="4" t="str" cm="1">
        <f t="array" ref="N7232">_xlfn.SWITCH(E7232,"Delhi","North","Chennai","South","Hyderabad","South","Mumbai","Central","Bangalore","South")</f>
        <v>South</v>
      </c>
      <c r="O7232" s="12">
        <v>902251.33</v>
      </c>
      <c r="P7232" s="4">
        <f>Table1[[#This Row],[Delivery_Date]]-Table1[[#This Row],[Order_Date]]</f>
        <v>5</v>
      </c>
      <c r="Q7232" s="4" t="str">
        <f>IF(Table1[[#This Row],[Delivery delay days]]&gt;5,"delay","on time")</f>
        <v>on time</v>
      </c>
      <c r="R7232" s="10">
        <f>DATEVALUE(Table1[[#This Row],[Delivery_Date]])</f>
        <v>45273</v>
      </c>
      <c r="S7232" s="10">
        <f>DATEVALUE(Table1[[#This Row],[Order_Date]])</f>
        <v>45268</v>
      </c>
      <c r="T7232" s="4" t="str" cm="1">
        <f t="array" ref="T7232">_xlfn.IFS(Table1[[#This Row],[Inventory_Level]]&lt;=200,"low",Table1[[#This Row],[Inventory_Level]]&gt;=700,"high",Table1[[#This Row],[Inventory_Level]]&gt;200,"medium")</f>
        <v>medium</v>
      </c>
    </row>
    <row r="7233" spans="1:20" x14ac:dyDescent="0.35">
      <c r="A7233" s="4">
        <v>7232</v>
      </c>
      <c r="B7233" s="4" t="s">
        <v>37</v>
      </c>
      <c r="C7233" s="4" t="s">
        <v>38</v>
      </c>
      <c r="D7233" s="4" t="s">
        <v>17</v>
      </c>
      <c r="E7233" s="4" t="s">
        <v>26</v>
      </c>
      <c r="F7233" s="10" t="s">
        <v>406</v>
      </c>
      <c r="G7233" s="11" t="s">
        <v>368</v>
      </c>
      <c r="H7233" s="4">
        <v>60</v>
      </c>
      <c r="I7233" s="12">
        <v>22541.84</v>
      </c>
      <c r="J7233" s="12">
        <v>1352510.4</v>
      </c>
      <c r="K7233" s="12">
        <v>4709.8999999999996</v>
      </c>
      <c r="L7233" s="4">
        <v>255</v>
      </c>
      <c r="M7233" s="4" t="s">
        <v>42</v>
      </c>
      <c r="N7233" s="4" t="str" cm="1">
        <f t="array" ref="N7233">_xlfn.SWITCH(E7233,"Delhi","North","Chennai","South","Hyderabad","South","Mumbai","Central","Bangalore","South")</f>
        <v>South</v>
      </c>
      <c r="O7233" s="12">
        <v>224496.77</v>
      </c>
      <c r="P7233" s="4">
        <f>Table1[[#This Row],[Delivery_Date]]-Table1[[#This Row],[Order_Date]]</f>
        <v>14</v>
      </c>
      <c r="Q7233" s="4" t="str">
        <f>IF(Table1[[#This Row],[Delivery delay days]]&gt;5,"delay","on time")</f>
        <v>delay</v>
      </c>
      <c r="R7233" s="10">
        <f>DATEVALUE(Table1[[#This Row],[Delivery_Date]])</f>
        <v>44990</v>
      </c>
      <c r="S7233" s="10">
        <f>DATEVALUE(Table1[[#This Row],[Order_Date]])</f>
        <v>44976</v>
      </c>
      <c r="T7233" s="4" t="str" cm="1">
        <f t="array" ref="T7233">_xlfn.IFS(Table1[[#This Row],[Inventory_Level]]&lt;=200,"low",Table1[[#This Row],[Inventory_Level]]&gt;=700,"high",Table1[[#This Row],[Inventory_Level]]&gt;200,"medium")</f>
        <v>medium</v>
      </c>
    </row>
    <row r="7234" spans="1:20" x14ac:dyDescent="0.35">
      <c r="A7234" s="4">
        <v>7233</v>
      </c>
      <c r="B7234" s="4" t="s">
        <v>23</v>
      </c>
      <c r="C7234" s="4" t="s">
        <v>38</v>
      </c>
      <c r="D7234" s="4" t="s">
        <v>39</v>
      </c>
      <c r="E7234" s="4" t="s">
        <v>18</v>
      </c>
      <c r="F7234" s="10" t="s">
        <v>267</v>
      </c>
      <c r="G7234" s="11" t="s">
        <v>311</v>
      </c>
      <c r="H7234" s="4">
        <v>95</v>
      </c>
      <c r="I7234" s="12">
        <v>22414.44</v>
      </c>
      <c r="J7234" s="12">
        <v>2129371.7999999998</v>
      </c>
      <c r="K7234" s="12">
        <v>972.94</v>
      </c>
      <c r="L7234" s="4">
        <v>712</v>
      </c>
      <c r="M7234" s="4" t="s">
        <v>42</v>
      </c>
      <c r="N7234" s="4" t="str" cm="1">
        <f t="array" ref="N7234">_xlfn.SWITCH(E7234,"Delhi","North","Chennai","South","Hyderabad","South","Mumbai","Central","Bangalore","South")</f>
        <v>North</v>
      </c>
      <c r="O7234" s="12">
        <v>152927.20000000001</v>
      </c>
      <c r="P7234" s="4">
        <f>Table1[[#This Row],[Delivery_Date]]-Table1[[#This Row],[Order_Date]]</f>
        <v>3</v>
      </c>
      <c r="Q7234" s="4" t="str">
        <f>IF(Table1[[#This Row],[Delivery delay days]]&gt;5,"delay","on time")</f>
        <v>on time</v>
      </c>
      <c r="R7234" s="10">
        <f>DATEVALUE(Table1[[#This Row],[Delivery_Date]])</f>
        <v>45221</v>
      </c>
      <c r="S7234" s="10">
        <f>DATEVALUE(Table1[[#This Row],[Order_Date]])</f>
        <v>45218</v>
      </c>
      <c r="T7234" s="4" t="str" cm="1">
        <f t="array" ref="T7234">_xlfn.IFS(Table1[[#This Row],[Inventory_Level]]&lt;=200,"low",Table1[[#This Row],[Inventory_Level]]&gt;=700,"high",Table1[[#This Row],[Inventory_Level]]&gt;200,"medium")</f>
        <v>high</v>
      </c>
    </row>
    <row r="7235" spans="1:20" x14ac:dyDescent="0.35">
      <c r="A7235" s="4">
        <v>7234</v>
      </c>
      <c r="B7235" s="4" t="s">
        <v>59</v>
      </c>
      <c r="C7235" s="4" t="s">
        <v>38</v>
      </c>
      <c r="D7235" s="4" t="s">
        <v>45</v>
      </c>
      <c r="E7235" s="4" t="s">
        <v>60</v>
      </c>
      <c r="F7235" s="10" t="s">
        <v>360</v>
      </c>
      <c r="G7235" s="11" t="s">
        <v>333</v>
      </c>
      <c r="H7235" s="4">
        <v>14</v>
      </c>
      <c r="I7235" s="12">
        <v>8388.27</v>
      </c>
      <c r="J7235" s="12">
        <v>117435.78</v>
      </c>
      <c r="K7235" s="12">
        <v>684.44</v>
      </c>
      <c r="L7235" s="4">
        <v>398</v>
      </c>
      <c r="M7235" s="4" t="s">
        <v>21</v>
      </c>
      <c r="N7235" s="4" t="str" cm="1">
        <f t="array" ref="N7235">_xlfn.SWITCH(E7235,"Delhi","North","Chennai","South","Hyderabad","South","Mumbai","Central","Bangalore","South")</f>
        <v>South</v>
      </c>
      <c r="O7235" s="12">
        <v>23013.75</v>
      </c>
      <c r="P7235" s="4">
        <f>Table1[[#This Row],[Delivery_Date]]-Table1[[#This Row],[Order_Date]]</f>
        <v>9</v>
      </c>
      <c r="Q7235" s="4" t="str">
        <f>IF(Table1[[#This Row],[Delivery delay days]]&gt;5,"delay","on time")</f>
        <v>delay</v>
      </c>
      <c r="R7235" s="10">
        <f>DATEVALUE(Table1[[#This Row],[Delivery_Date]])</f>
        <v>44986</v>
      </c>
      <c r="S7235" s="10">
        <f>DATEVALUE(Table1[[#This Row],[Order_Date]])</f>
        <v>44977</v>
      </c>
      <c r="T7235" s="4" t="str" cm="1">
        <f t="array" ref="T7235">_xlfn.IFS(Table1[[#This Row],[Inventory_Level]]&lt;=200,"low",Table1[[#This Row],[Inventory_Level]]&gt;=700,"high",Table1[[#This Row],[Inventory_Level]]&gt;200,"medium")</f>
        <v>medium</v>
      </c>
    </row>
    <row r="7236" spans="1:20" x14ac:dyDescent="0.35">
      <c r="A7236" s="4">
        <v>7235</v>
      </c>
      <c r="B7236" s="4" t="s">
        <v>31</v>
      </c>
      <c r="C7236" s="4" t="s">
        <v>38</v>
      </c>
      <c r="D7236" s="4" t="s">
        <v>17</v>
      </c>
      <c r="E7236" s="4" t="s">
        <v>60</v>
      </c>
      <c r="F7236" s="10" t="s">
        <v>378</v>
      </c>
      <c r="G7236" s="11" t="s">
        <v>313</v>
      </c>
      <c r="H7236" s="4">
        <v>61</v>
      </c>
      <c r="I7236" s="12">
        <v>11228.02</v>
      </c>
      <c r="J7236" s="12">
        <v>684909.22</v>
      </c>
      <c r="K7236" s="12">
        <v>618.97</v>
      </c>
      <c r="L7236" s="4">
        <v>304</v>
      </c>
      <c r="M7236" s="4" t="s">
        <v>21</v>
      </c>
      <c r="N7236" s="4" t="str" cm="1">
        <f t="array" ref="N7236">_xlfn.SWITCH(E7236,"Delhi","North","Chennai","South","Hyderabad","South","Mumbai","Central","Bangalore","South")</f>
        <v>South</v>
      </c>
      <c r="O7236" s="12">
        <v>164620.26</v>
      </c>
      <c r="P7236" s="4">
        <f>Table1[[#This Row],[Delivery_Date]]-Table1[[#This Row],[Order_Date]]</f>
        <v>13</v>
      </c>
      <c r="Q7236" s="4" t="str">
        <f>IF(Table1[[#This Row],[Delivery delay days]]&gt;5,"delay","on time")</f>
        <v>delay</v>
      </c>
      <c r="R7236" s="10">
        <f>DATEVALUE(Table1[[#This Row],[Delivery_Date]])</f>
        <v>45133</v>
      </c>
      <c r="S7236" s="10">
        <f>DATEVALUE(Table1[[#This Row],[Order_Date]])</f>
        <v>45120</v>
      </c>
      <c r="T7236" s="4" t="str" cm="1">
        <f t="array" ref="T7236">_xlfn.IFS(Table1[[#This Row],[Inventory_Level]]&lt;=200,"low",Table1[[#This Row],[Inventory_Level]]&gt;=700,"high",Table1[[#This Row],[Inventory_Level]]&gt;200,"medium")</f>
        <v>medium</v>
      </c>
    </row>
    <row r="7237" spans="1:20" x14ac:dyDescent="0.35">
      <c r="A7237" s="4">
        <v>7236</v>
      </c>
      <c r="B7237" s="4" t="s">
        <v>51</v>
      </c>
      <c r="C7237" s="4" t="s">
        <v>24</v>
      </c>
      <c r="D7237" s="4" t="s">
        <v>32</v>
      </c>
      <c r="E7237" s="4" t="s">
        <v>60</v>
      </c>
      <c r="F7237" s="10" t="s">
        <v>180</v>
      </c>
      <c r="G7237" s="11" t="s">
        <v>236</v>
      </c>
      <c r="H7237" s="4">
        <v>86</v>
      </c>
      <c r="I7237" s="12">
        <v>40061.64</v>
      </c>
      <c r="J7237" s="12">
        <v>3445301.04</v>
      </c>
      <c r="K7237" s="12">
        <v>2243.16</v>
      </c>
      <c r="L7237" s="4">
        <v>569</v>
      </c>
      <c r="M7237" s="4" t="s">
        <v>42</v>
      </c>
      <c r="N7237" s="4" t="str" cm="1">
        <f t="array" ref="N7237">_xlfn.SWITCH(E7237,"Delhi","North","Chennai","South","Hyderabad","South","Mumbai","Central","Bangalore","South")</f>
        <v>South</v>
      </c>
      <c r="O7237" s="12">
        <v>710148.23</v>
      </c>
      <c r="P7237" s="4">
        <f>Table1[[#This Row],[Delivery_Date]]-Table1[[#This Row],[Order_Date]]</f>
        <v>1</v>
      </c>
      <c r="Q7237" s="4" t="str">
        <f>IF(Table1[[#This Row],[Delivery delay days]]&gt;5,"delay","on time")</f>
        <v>on time</v>
      </c>
      <c r="R7237" s="10">
        <f>DATEVALUE(Table1[[#This Row],[Delivery_Date]])</f>
        <v>45290</v>
      </c>
      <c r="S7237" s="10">
        <f>DATEVALUE(Table1[[#This Row],[Order_Date]])</f>
        <v>45289</v>
      </c>
      <c r="T7237" s="4" t="str" cm="1">
        <f t="array" ref="T7237">_xlfn.IFS(Table1[[#This Row],[Inventory_Level]]&lt;=200,"low",Table1[[#This Row],[Inventory_Level]]&gt;=700,"high",Table1[[#This Row],[Inventory_Level]]&gt;200,"medium")</f>
        <v>medium</v>
      </c>
    </row>
    <row r="7238" spans="1:20" x14ac:dyDescent="0.35">
      <c r="A7238" s="4">
        <v>7237</v>
      </c>
      <c r="B7238" s="4" t="s">
        <v>23</v>
      </c>
      <c r="C7238" s="4" t="s">
        <v>24</v>
      </c>
      <c r="D7238" s="4" t="s">
        <v>25</v>
      </c>
      <c r="E7238" s="4" t="s">
        <v>60</v>
      </c>
      <c r="F7238" s="10" t="s">
        <v>391</v>
      </c>
      <c r="G7238" s="11" t="s">
        <v>397</v>
      </c>
      <c r="H7238" s="4">
        <v>57</v>
      </c>
      <c r="I7238" s="12">
        <v>3164.59</v>
      </c>
      <c r="J7238" s="12">
        <v>180381.63</v>
      </c>
      <c r="K7238" s="12">
        <v>4166.34</v>
      </c>
      <c r="L7238" s="4">
        <v>208</v>
      </c>
      <c r="M7238" s="4" t="s">
        <v>21</v>
      </c>
      <c r="N7238" s="4" t="str" cm="1">
        <f t="array" ref="N7238">_xlfn.SWITCH(E7238,"Delhi","North","Chennai","South","Hyderabad","South","Mumbai","Central","Bangalore","South")</f>
        <v>South</v>
      </c>
      <c r="O7238" s="12">
        <v>44583.85</v>
      </c>
      <c r="P7238" s="4">
        <f>Table1[[#This Row],[Delivery_Date]]-Table1[[#This Row],[Order_Date]]</f>
        <v>14</v>
      </c>
      <c r="Q7238" s="4" t="str">
        <f>IF(Table1[[#This Row],[Delivery delay days]]&gt;5,"delay","on time")</f>
        <v>delay</v>
      </c>
      <c r="R7238" s="10">
        <f>DATEVALUE(Table1[[#This Row],[Delivery_Date]])</f>
        <v>45258</v>
      </c>
      <c r="S7238" s="10">
        <f>DATEVALUE(Table1[[#This Row],[Order_Date]])</f>
        <v>45244</v>
      </c>
      <c r="T7238" s="4" t="str" cm="1">
        <f t="array" ref="T7238">_xlfn.IFS(Table1[[#This Row],[Inventory_Level]]&lt;=200,"low",Table1[[#This Row],[Inventory_Level]]&gt;=700,"high",Table1[[#This Row],[Inventory_Level]]&gt;200,"medium")</f>
        <v>medium</v>
      </c>
    </row>
    <row r="7239" spans="1:20" x14ac:dyDescent="0.35">
      <c r="A7239" s="4">
        <v>7238</v>
      </c>
      <c r="B7239" s="4" t="s">
        <v>15</v>
      </c>
      <c r="C7239" s="4" t="s">
        <v>16</v>
      </c>
      <c r="D7239" s="4" t="s">
        <v>45</v>
      </c>
      <c r="E7239" s="4" t="s">
        <v>26</v>
      </c>
      <c r="F7239" s="10" t="s">
        <v>132</v>
      </c>
      <c r="G7239" s="11" t="s">
        <v>374</v>
      </c>
      <c r="H7239" s="4">
        <v>38</v>
      </c>
      <c r="I7239" s="12">
        <v>49291.68</v>
      </c>
      <c r="J7239" s="12">
        <v>1873083.84</v>
      </c>
      <c r="K7239" s="12">
        <v>1762.33</v>
      </c>
      <c r="L7239" s="4">
        <v>202</v>
      </c>
      <c r="M7239" s="4" t="s">
        <v>35</v>
      </c>
      <c r="N7239" s="4" t="str" cm="1">
        <f t="array" ref="N7239">_xlfn.SWITCH(E7239,"Delhi","North","Chennai","South","Hyderabad","South","Mumbai","Central","Bangalore","South")</f>
        <v>South</v>
      </c>
      <c r="O7239" s="12">
        <v>429793.63</v>
      </c>
      <c r="P7239" s="4">
        <f>Table1[[#This Row],[Delivery_Date]]-Table1[[#This Row],[Order_Date]]</f>
        <v>5</v>
      </c>
      <c r="Q7239" s="4" t="str">
        <f>IF(Table1[[#This Row],[Delivery delay days]]&gt;5,"delay","on time")</f>
        <v>on time</v>
      </c>
      <c r="R7239" s="10">
        <f>DATEVALUE(Table1[[#This Row],[Delivery_Date]])</f>
        <v>45252</v>
      </c>
      <c r="S7239" s="10">
        <f>DATEVALUE(Table1[[#This Row],[Order_Date]])</f>
        <v>45247</v>
      </c>
      <c r="T7239" s="4" t="str" cm="1">
        <f t="array" ref="T7239">_xlfn.IFS(Table1[[#This Row],[Inventory_Level]]&lt;=200,"low",Table1[[#This Row],[Inventory_Level]]&gt;=700,"high",Table1[[#This Row],[Inventory_Level]]&gt;200,"medium")</f>
        <v>medium</v>
      </c>
    </row>
    <row r="7240" spans="1:20" x14ac:dyDescent="0.35">
      <c r="A7240" s="4">
        <v>7239</v>
      </c>
      <c r="B7240" s="4" t="s">
        <v>51</v>
      </c>
      <c r="C7240" s="4" t="s">
        <v>38</v>
      </c>
      <c r="D7240" s="4" t="s">
        <v>32</v>
      </c>
      <c r="E7240" s="4" t="s">
        <v>52</v>
      </c>
      <c r="F7240" s="10" t="s">
        <v>221</v>
      </c>
      <c r="G7240" s="11" t="s">
        <v>403</v>
      </c>
      <c r="H7240" s="4">
        <v>29</v>
      </c>
      <c r="I7240" s="12">
        <v>7628.08</v>
      </c>
      <c r="J7240" s="12">
        <v>221214.32</v>
      </c>
      <c r="K7240" s="12">
        <v>4994.18</v>
      </c>
      <c r="L7240" s="4">
        <v>261</v>
      </c>
      <c r="M7240" s="4" t="s">
        <v>21</v>
      </c>
      <c r="N7240" s="4" t="str" cm="1">
        <f t="array" ref="N7240">_xlfn.SWITCH(E7240,"Delhi","North","Chennai","South","Hyderabad","South","Mumbai","Central","Bangalore","South")</f>
        <v>Central</v>
      </c>
      <c r="O7240" s="12">
        <v>33175.99</v>
      </c>
      <c r="P7240" s="4">
        <f>Table1[[#This Row],[Delivery_Date]]-Table1[[#This Row],[Order_Date]]</f>
        <v>8</v>
      </c>
      <c r="Q7240" s="4" t="str">
        <f>IF(Table1[[#This Row],[Delivery delay days]]&gt;5,"delay","on time")</f>
        <v>delay</v>
      </c>
      <c r="R7240" s="10">
        <f>DATEVALUE(Table1[[#This Row],[Delivery_Date]])</f>
        <v>45187</v>
      </c>
      <c r="S7240" s="10">
        <f>DATEVALUE(Table1[[#This Row],[Order_Date]])</f>
        <v>45179</v>
      </c>
      <c r="T7240" s="4" t="str" cm="1">
        <f t="array" ref="T7240">_xlfn.IFS(Table1[[#This Row],[Inventory_Level]]&lt;=200,"low",Table1[[#This Row],[Inventory_Level]]&gt;=700,"high",Table1[[#This Row],[Inventory_Level]]&gt;200,"medium")</f>
        <v>medium</v>
      </c>
    </row>
    <row r="7241" spans="1:20" x14ac:dyDescent="0.35">
      <c r="A7241" s="4">
        <v>7240</v>
      </c>
      <c r="B7241" s="4" t="s">
        <v>59</v>
      </c>
      <c r="C7241" s="4" t="s">
        <v>24</v>
      </c>
      <c r="D7241" s="4" t="s">
        <v>25</v>
      </c>
      <c r="E7241" s="4" t="s">
        <v>46</v>
      </c>
      <c r="F7241" s="10" t="s">
        <v>369</v>
      </c>
      <c r="G7241" s="11" t="s">
        <v>333</v>
      </c>
      <c r="H7241" s="4">
        <v>46</v>
      </c>
      <c r="I7241" s="12">
        <v>49380.84</v>
      </c>
      <c r="J7241" s="12">
        <v>2271518.64</v>
      </c>
      <c r="K7241" s="12">
        <v>988.26</v>
      </c>
      <c r="L7241" s="4">
        <v>635</v>
      </c>
      <c r="M7241" s="4" t="s">
        <v>42</v>
      </c>
      <c r="N7241" s="4" t="str" cm="1">
        <f t="array" ref="N7241">_xlfn.SWITCH(E7241,"Delhi","North","Chennai","South","Hyderabad","South","Mumbai","Central","Bangalore","South")</f>
        <v>South</v>
      </c>
      <c r="O7241" s="12">
        <v>237341.98</v>
      </c>
      <c r="P7241" s="4">
        <f>Table1[[#This Row],[Delivery_Date]]-Table1[[#This Row],[Order_Date]]</f>
        <v>5</v>
      </c>
      <c r="Q7241" s="4" t="str">
        <f>IF(Table1[[#This Row],[Delivery delay days]]&gt;5,"delay","on time")</f>
        <v>on time</v>
      </c>
      <c r="R7241" s="10">
        <f>DATEVALUE(Table1[[#This Row],[Delivery_Date]])</f>
        <v>44986</v>
      </c>
      <c r="S7241" s="10">
        <f>DATEVALUE(Table1[[#This Row],[Order_Date]])</f>
        <v>44981</v>
      </c>
      <c r="T7241" s="4" t="str" cm="1">
        <f t="array" ref="T7241">_xlfn.IFS(Table1[[#This Row],[Inventory_Level]]&lt;=200,"low",Table1[[#This Row],[Inventory_Level]]&gt;=700,"high",Table1[[#This Row],[Inventory_Level]]&gt;200,"medium")</f>
        <v>medium</v>
      </c>
    </row>
    <row r="7242" spans="1:20" x14ac:dyDescent="0.35">
      <c r="A7242" s="4">
        <v>7241</v>
      </c>
      <c r="B7242" s="4" t="s">
        <v>37</v>
      </c>
      <c r="C7242" s="4" t="s">
        <v>16</v>
      </c>
      <c r="D7242" s="4" t="s">
        <v>25</v>
      </c>
      <c r="E7242" s="4" t="s">
        <v>46</v>
      </c>
      <c r="F7242" s="10" t="s">
        <v>197</v>
      </c>
      <c r="G7242" s="11" t="s">
        <v>415</v>
      </c>
      <c r="H7242" s="4">
        <v>3</v>
      </c>
      <c r="I7242" s="12">
        <v>12673.71</v>
      </c>
      <c r="J7242" s="12">
        <v>38021.129999999997</v>
      </c>
      <c r="K7242" s="12">
        <v>2542.5700000000002</v>
      </c>
      <c r="L7242" s="4">
        <v>89</v>
      </c>
      <c r="M7242" s="4" t="s">
        <v>35</v>
      </c>
      <c r="N7242" s="4" t="str" cm="1">
        <f t="array" ref="N7242">_xlfn.SWITCH(E7242,"Delhi","North","Chennai","South","Hyderabad","South","Mumbai","Central","Bangalore","South")</f>
        <v>South</v>
      </c>
      <c r="O7242" s="12">
        <v>5284.78</v>
      </c>
      <c r="P7242" s="4">
        <f>Table1[[#This Row],[Delivery_Date]]-Table1[[#This Row],[Order_Date]]</f>
        <v>3</v>
      </c>
      <c r="Q7242" s="4" t="str">
        <f>IF(Table1[[#This Row],[Delivery delay days]]&gt;5,"delay","on time")</f>
        <v>on time</v>
      </c>
      <c r="R7242" s="10">
        <f>DATEVALUE(Table1[[#This Row],[Delivery_Date]])</f>
        <v>44974</v>
      </c>
      <c r="S7242" s="10">
        <f>DATEVALUE(Table1[[#This Row],[Order_Date]])</f>
        <v>44971</v>
      </c>
      <c r="T7242" s="4" t="str" cm="1">
        <f t="array" ref="T7242">_xlfn.IFS(Table1[[#This Row],[Inventory_Level]]&lt;=200,"low",Table1[[#This Row],[Inventory_Level]]&gt;=700,"high",Table1[[#This Row],[Inventory_Level]]&gt;200,"medium")</f>
        <v>low</v>
      </c>
    </row>
    <row r="7243" spans="1:20" x14ac:dyDescent="0.35">
      <c r="A7243" s="4">
        <v>7242</v>
      </c>
      <c r="B7243" s="4" t="s">
        <v>23</v>
      </c>
      <c r="C7243" s="4" t="s">
        <v>16</v>
      </c>
      <c r="D7243" s="4" t="s">
        <v>25</v>
      </c>
      <c r="E7243" s="4" t="s">
        <v>60</v>
      </c>
      <c r="F7243" s="10" t="s">
        <v>305</v>
      </c>
      <c r="G7243" s="11" t="s">
        <v>340</v>
      </c>
      <c r="H7243" s="4">
        <v>29</v>
      </c>
      <c r="I7243" s="12">
        <v>34000.080000000002</v>
      </c>
      <c r="J7243" s="12">
        <v>986002.32</v>
      </c>
      <c r="K7243" s="12">
        <v>3265.28</v>
      </c>
      <c r="L7243" s="4">
        <v>954</v>
      </c>
      <c r="M7243" s="4" t="s">
        <v>42</v>
      </c>
      <c r="N7243" s="4" t="str" cm="1">
        <f t="array" ref="N7243">_xlfn.SWITCH(E7243,"Delhi","North","Chennai","South","Hyderabad","South","Mumbai","Central","Bangalore","South")</f>
        <v>South</v>
      </c>
      <c r="O7243" s="12">
        <v>184003.39</v>
      </c>
      <c r="P7243" s="4">
        <f>Table1[[#This Row],[Delivery_Date]]-Table1[[#This Row],[Order_Date]]</f>
        <v>10</v>
      </c>
      <c r="Q7243" s="4" t="str">
        <f>IF(Table1[[#This Row],[Delivery delay days]]&gt;5,"delay","on time")</f>
        <v>delay</v>
      </c>
      <c r="R7243" s="10">
        <f>DATEVALUE(Table1[[#This Row],[Delivery_Date]])</f>
        <v>45301</v>
      </c>
      <c r="S7243" s="10">
        <f>DATEVALUE(Table1[[#This Row],[Order_Date]])</f>
        <v>45291</v>
      </c>
      <c r="T7243" s="4" t="str" cm="1">
        <f t="array" ref="T7243">_xlfn.IFS(Table1[[#This Row],[Inventory_Level]]&lt;=200,"low",Table1[[#This Row],[Inventory_Level]]&gt;=700,"high",Table1[[#This Row],[Inventory_Level]]&gt;200,"medium")</f>
        <v>high</v>
      </c>
    </row>
    <row r="7244" spans="1:20" x14ac:dyDescent="0.35">
      <c r="A7244" s="4">
        <v>7243</v>
      </c>
      <c r="B7244" s="4" t="s">
        <v>65</v>
      </c>
      <c r="C7244" s="4" t="s">
        <v>16</v>
      </c>
      <c r="D7244" s="4" t="s">
        <v>32</v>
      </c>
      <c r="E7244" s="4" t="s">
        <v>60</v>
      </c>
      <c r="F7244" s="10" t="s">
        <v>211</v>
      </c>
      <c r="G7244" s="11" t="s">
        <v>224</v>
      </c>
      <c r="H7244" s="4">
        <v>12</v>
      </c>
      <c r="I7244" s="12">
        <v>43216.52</v>
      </c>
      <c r="J7244" s="12">
        <v>518598.24</v>
      </c>
      <c r="K7244" s="12">
        <v>595.77</v>
      </c>
      <c r="L7244" s="4">
        <v>142</v>
      </c>
      <c r="M7244" s="4" t="s">
        <v>29</v>
      </c>
      <c r="N7244" s="4" t="str" cm="1">
        <f t="array" ref="N7244">_xlfn.SWITCH(E7244,"Delhi","North","Chennai","South","Hyderabad","South","Mumbai","Central","Bangalore","South")</f>
        <v>South</v>
      </c>
      <c r="O7244" s="12">
        <v>27771.119999999999</v>
      </c>
      <c r="P7244" s="4">
        <f>Table1[[#This Row],[Delivery_Date]]-Table1[[#This Row],[Order_Date]]</f>
        <v>10</v>
      </c>
      <c r="Q7244" s="4" t="str">
        <f>IF(Table1[[#This Row],[Delivery delay days]]&gt;5,"delay","on time")</f>
        <v>delay</v>
      </c>
      <c r="R7244" s="10">
        <f>DATEVALUE(Table1[[#This Row],[Delivery_Date]])</f>
        <v>45030</v>
      </c>
      <c r="S7244" s="10">
        <f>DATEVALUE(Table1[[#This Row],[Order_Date]])</f>
        <v>45020</v>
      </c>
      <c r="T7244" s="4" t="str" cm="1">
        <f t="array" ref="T7244">_xlfn.IFS(Table1[[#This Row],[Inventory_Level]]&lt;=200,"low",Table1[[#This Row],[Inventory_Level]]&gt;=700,"high",Table1[[#This Row],[Inventory_Level]]&gt;200,"medium")</f>
        <v>low</v>
      </c>
    </row>
    <row r="7245" spans="1:20" x14ac:dyDescent="0.35">
      <c r="A7245" s="4">
        <v>7244</v>
      </c>
      <c r="B7245" s="4" t="s">
        <v>65</v>
      </c>
      <c r="C7245" s="4" t="s">
        <v>24</v>
      </c>
      <c r="D7245" s="4" t="s">
        <v>45</v>
      </c>
      <c r="E7245" s="4" t="s">
        <v>46</v>
      </c>
      <c r="F7245" s="10" t="s">
        <v>190</v>
      </c>
      <c r="G7245" s="11" t="s">
        <v>313</v>
      </c>
      <c r="H7245" s="4">
        <v>23</v>
      </c>
      <c r="I7245" s="12">
        <v>19219.25</v>
      </c>
      <c r="J7245" s="12">
        <v>442042.75</v>
      </c>
      <c r="K7245" s="12">
        <v>2186.58</v>
      </c>
      <c r="L7245" s="4">
        <v>645</v>
      </c>
      <c r="M7245" s="4" t="s">
        <v>42</v>
      </c>
      <c r="N7245" s="4" t="str" cm="1">
        <f t="array" ref="N7245">_xlfn.SWITCH(E7245,"Delhi","North","Chennai","South","Hyderabad","South","Mumbai","Central","Bangalore","South")</f>
        <v>South</v>
      </c>
      <c r="O7245" s="12">
        <v>87489.27</v>
      </c>
      <c r="P7245" s="4">
        <f>Table1[[#This Row],[Delivery_Date]]-Table1[[#This Row],[Order_Date]]</f>
        <v>14</v>
      </c>
      <c r="Q7245" s="4" t="str">
        <f>IF(Table1[[#This Row],[Delivery delay days]]&gt;5,"delay","on time")</f>
        <v>delay</v>
      </c>
      <c r="R7245" s="10">
        <f>DATEVALUE(Table1[[#This Row],[Delivery_Date]])</f>
        <v>45133</v>
      </c>
      <c r="S7245" s="10">
        <f>DATEVALUE(Table1[[#This Row],[Order_Date]])</f>
        <v>45119</v>
      </c>
      <c r="T7245" s="4" t="str" cm="1">
        <f t="array" ref="T7245">_xlfn.IFS(Table1[[#This Row],[Inventory_Level]]&lt;=200,"low",Table1[[#This Row],[Inventory_Level]]&gt;=700,"high",Table1[[#This Row],[Inventory_Level]]&gt;200,"medium")</f>
        <v>medium</v>
      </c>
    </row>
    <row r="7246" spans="1:20" x14ac:dyDescent="0.35">
      <c r="A7246" s="4">
        <v>7245</v>
      </c>
      <c r="B7246" s="4" t="s">
        <v>51</v>
      </c>
      <c r="C7246" s="4" t="s">
        <v>16</v>
      </c>
      <c r="D7246" s="4" t="s">
        <v>25</v>
      </c>
      <c r="E7246" s="4" t="s">
        <v>60</v>
      </c>
      <c r="F7246" s="10" t="s">
        <v>231</v>
      </c>
      <c r="G7246" s="11" t="s">
        <v>228</v>
      </c>
      <c r="H7246" s="4">
        <v>33</v>
      </c>
      <c r="I7246" s="12">
        <v>25961.16</v>
      </c>
      <c r="J7246" s="12">
        <v>856718.28</v>
      </c>
      <c r="K7246" s="12">
        <v>2222.86</v>
      </c>
      <c r="L7246" s="4">
        <v>155</v>
      </c>
      <c r="M7246" s="4" t="s">
        <v>42</v>
      </c>
      <c r="N7246" s="4" t="str" cm="1">
        <f t="array" ref="N7246">_xlfn.SWITCH(E7246,"Delhi","North","Chennai","South","Hyderabad","South","Mumbai","Central","Bangalore","South")</f>
        <v>South</v>
      </c>
      <c r="O7246" s="12">
        <v>49889.73</v>
      </c>
      <c r="P7246" s="4">
        <f>Table1[[#This Row],[Delivery_Date]]-Table1[[#This Row],[Order_Date]]</f>
        <v>2</v>
      </c>
      <c r="Q7246" s="4" t="str">
        <f>IF(Table1[[#This Row],[Delivery delay days]]&gt;5,"delay","on time")</f>
        <v>on time</v>
      </c>
      <c r="R7246" s="10">
        <f>DATEVALUE(Table1[[#This Row],[Delivery_Date]])</f>
        <v>45024</v>
      </c>
      <c r="S7246" s="10">
        <f>DATEVALUE(Table1[[#This Row],[Order_Date]])</f>
        <v>45022</v>
      </c>
      <c r="T7246" s="4" t="str" cm="1">
        <f t="array" ref="T7246">_xlfn.IFS(Table1[[#This Row],[Inventory_Level]]&lt;=200,"low",Table1[[#This Row],[Inventory_Level]]&gt;=700,"high",Table1[[#This Row],[Inventory_Level]]&gt;200,"medium")</f>
        <v>low</v>
      </c>
    </row>
    <row r="7247" spans="1:20" x14ac:dyDescent="0.35">
      <c r="A7247" s="4">
        <v>7246</v>
      </c>
      <c r="B7247" s="4" t="s">
        <v>44</v>
      </c>
      <c r="C7247" s="4" t="s">
        <v>38</v>
      </c>
      <c r="D7247" s="4" t="s">
        <v>39</v>
      </c>
      <c r="E7247" s="4" t="s">
        <v>60</v>
      </c>
      <c r="F7247" s="10" t="s">
        <v>71</v>
      </c>
      <c r="G7247" s="11" t="s">
        <v>280</v>
      </c>
      <c r="H7247" s="4">
        <v>98</v>
      </c>
      <c r="I7247" s="12">
        <v>26640.3</v>
      </c>
      <c r="J7247" s="12">
        <v>2610749.4</v>
      </c>
      <c r="K7247" s="12">
        <v>3808.89</v>
      </c>
      <c r="L7247" s="4">
        <v>597</v>
      </c>
      <c r="M7247" s="4" t="s">
        <v>35</v>
      </c>
      <c r="N7247" s="4" t="str" cm="1">
        <f t="array" ref="N7247">_xlfn.SWITCH(E7247,"Delhi","North","Chennai","South","Hyderabad","South","Mumbai","Central","Bangalore","South")</f>
        <v>South</v>
      </c>
      <c r="O7247" s="12">
        <v>454420.13</v>
      </c>
      <c r="P7247" s="4">
        <f>Table1[[#This Row],[Delivery_Date]]-Table1[[#This Row],[Order_Date]]</f>
        <v>7</v>
      </c>
      <c r="Q7247" s="4" t="str">
        <f>IF(Table1[[#This Row],[Delivery delay days]]&gt;5,"delay","on time")</f>
        <v>delay</v>
      </c>
      <c r="R7247" s="10">
        <f>DATEVALUE(Table1[[#This Row],[Delivery_Date]])</f>
        <v>45267</v>
      </c>
      <c r="S7247" s="10">
        <f>DATEVALUE(Table1[[#This Row],[Order_Date]])</f>
        <v>45260</v>
      </c>
      <c r="T7247" s="4" t="str" cm="1">
        <f t="array" ref="T7247">_xlfn.IFS(Table1[[#This Row],[Inventory_Level]]&lt;=200,"low",Table1[[#This Row],[Inventory_Level]]&gt;=700,"high",Table1[[#This Row],[Inventory_Level]]&gt;200,"medium")</f>
        <v>medium</v>
      </c>
    </row>
    <row r="7248" spans="1:20" x14ac:dyDescent="0.35">
      <c r="A7248" s="4">
        <v>7247</v>
      </c>
      <c r="B7248" s="4" t="s">
        <v>23</v>
      </c>
      <c r="C7248" s="4" t="s">
        <v>16</v>
      </c>
      <c r="D7248" s="4" t="s">
        <v>17</v>
      </c>
      <c r="E7248" s="4" t="s">
        <v>52</v>
      </c>
      <c r="F7248" s="10" t="s">
        <v>401</v>
      </c>
      <c r="G7248" s="11" t="s">
        <v>376</v>
      </c>
      <c r="H7248" s="4">
        <v>11</v>
      </c>
      <c r="I7248" s="12">
        <v>35223.43</v>
      </c>
      <c r="J7248" s="12">
        <v>387457.73</v>
      </c>
      <c r="K7248" s="12">
        <v>3298.36</v>
      </c>
      <c r="L7248" s="4">
        <v>292</v>
      </c>
      <c r="M7248" s="4" t="s">
        <v>29</v>
      </c>
      <c r="N7248" s="4" t="str" cm="1">
        <f t="array" ref="N7248">_xlfn.SWITCH(E7248,"Delhi","North","Chennai","South","Hyderabad","South","Mumbai","Central","Bangalore","South")</f>
        <v>Central</v>
      </c>
      <c r="O7248" s="12">
        <v>69377.990000000005</v>
      </c>
      <c r="P7248" s="4">
        <f>Table1[[#This Row],[Delivery_Date]]-Table1[[#This Row],[Order_Date]]</f>
        <v>3</v>
      </c>
      <c r="Q7248" s="4" t="str">
        <f>IF(Table1[[#This Row],[Delivery delay days]]&gt;5,"delay","on time")</f>
        <v>on time</v>
      </c>
      <c r="R7248" s="10">
        <f>DATEVALUE(Table1[[#This Row],[Delivery_Date]])</f>
        <v>44941</v>
      </c>
      <c r="S7248" s="10">
        <f>DATEVALUE(Table1[[#This Row],[Order_Date]])</f>
        <v>44938</v>
      </c>
      <c r="T7248" s="4" t="str" cm="1">
        <f t="array" ref="T7248">_xlfn.IFS(Table1[[#This Row],[Inventory_Level]]&lt;=200,"low",Table1[[#This Row],[Inventory_Level]]&gt;=700,"high",Table1[[#This Row],[Inventory_Level]]&gt;200,"medium")</f>
        <v>medium</v>
      </c>
    </row>
    <row r="7249" spans="1:20" x14ac:dyDescent="0.35">
      <c r="A7249" s="4">
        <v>7248</v>
      </c>
      <c r="B7249" s="4" t="s">
        <v>59</v>
      </c>
      <c r="C7249" s="4" t="s">
        <v>38</v>
      </c>
      <c r="D7249" s="4" t="s">
        <v>25</v>
      </c>
      <c r="E7249" s="4" t="s">
        <v>52</v>
      </c>
      <c r="F7249" s="10" t="s">
        <v>284</v>
      </c>
      <c r="G7249" s="11" t="s">
        <v>186</v>
      </c>
      <c r="H7249" s="4">
        <v>41</v>
      </c>
      <c r="I7249" s="12">
        <v>8197.2199999999993</v>
      </c>
      <c r="J7249" s="12">
        <v>336086.02</v>
      </c>
      <c r="K7249" s="12">
        <v>1201.97</v>
      </c>
      <c r="L7249" s="4">
        <v>375</v>
      </c>
      <c r="M7249" s="4" t="s">
        <v>35</v>
      </c>
      <c r="N7249" s="4" t="str" cm="1">
        <f t="array" ref="N7249">_xlfn.SWITCH(E7249,"Delhi","North","Chennai","South","Hyderabad","South","Mumbai","Central","Bangalore","South")</f>
        <v>Central</v>
      </c>
      <c r="O7249" s="12">
        <v>40528</v>
      </c>
      <c r="P7249" s="4">
        <f>Table1[[#This Row],[Delivery_Date]]-Table1[[#This Row],[Order_Date]]</f>
        <v>7</v>
      </c>
      <c r="Q7249" s="4" t="str">
        <f>IF(Table1[[#This Row],[Delivery delay days]]&gt;5,"delay","on time")</f>
        <v>delay</v>
      </c>
      <c r="R7249" s="10">
        <f>DATEVALUE(Table1[[#This Row],[Delivery_Date]])</f>
        <v>45142</v>
      </c>
      <c r="S7249" s="10">
        <f>DATEVALUE(Table1[[#This Row],[Order_Date]])</f>
        <v>45135</v>
      </c>
      <c r="T7249" s="4" t="str" cm="1">
        <f t="array" ref="T7249">_xlfn.IFS(Table1[[#This Row],[Inventory_Level]]&lt;=200,"low",Table1[[#This Row],[Inventory_Level]]&gt;=700,"high",Table1[[#This Row],[Inventory_Level]]&gt;200,"medium")</f>
        <v>medium</v>
      </c>
    </row>
    <row r="7250" spans="1:20" x14ac:dyDescent="0.35">
      <c r="A7250" s="4">
        <v>7249</v>
      </c>
      <c r="B7250" s="4" t="s">
        <v>31</v>
      </c>
      <c r="C7250" s="4" t="s">
        <v>24</v>
      </c>
      <c r="D7250" s="4" t="s">
        <v>25</v>
      </c>
      <c r="E7250" s="4" t="s">
        <v>26</v>
      </c>
      <c r="F7250" s="10" t="s">
        <v>352</v>
      </c>
      <c r="G7250" s="11" t="s">
        <v>372</v>
      </c>
      <c r="H7250" s="4">
        <v>13</v>
      </c>
      <c r="I7250" s="12">
        <v>8669.4599999999991</v>
      </c>
      <c r="J7250" s="12">
        <v>112702.98</v>
      </c>
      <c r="K7250" s="12">
        <v>2291.66</v>
      </c>
      <c r="L7250" s="4">
        <v>453</v>
      </c>
      <c r="M7250" s="4" t="s">
        <v>42</v>
      </c>
      <c r="N7250" s="4" t="str" cm="1">
        <f t="array" ref="N7250">_xlfn.SWITCH(E7250,"Delhi","North","Chennai","South","Hyderabad","South","Mumbai","Central","Bangalore","South")</f>
        <v>South</v>
      </c>
      <c r="O7250" s="12">
        <v>23937.439999999999</v>
      </c>
      <c r="P7250" s="4">
        <f>Table1[[#This Row],[Delivery_Date]]-Table1[[#This Row],[Order_Date]]</f>
        <v>6</v>
      </c>
      <c r="Q7250" s="4" t="str">
        <f>IF(Table1[[#This Row],[Delivery delay days]]&gt;5,"delay","on time")</f>
        <v>delay</v>
      </c>
      <c r="R7250" s="10">
        <f>DATEVALUE(Table1[[#This Row],[Delivery_Date]])</f>
        <v>44956</v>
      </c>
      <c r="S7250" s="10">
        <f>DATEVALUE(Table1[[#This Row],[Order_Date]])</f>
        <v>44950</v>
      </c>
      <c r="T7250" s="4" t="str" cm="1">
        <f t="array" ref="T7250">_xlfn.IFS(Table1[[#This Row],[Inventory_Level]]&lt;=200,"low",Table1[[#This Row],[Inventory_Level]]&gt;=700,"high",Table1[[#This Row],[Inventory_Level]]&gt;200,"medium")</f>
        <v>medium</v>
      </c>
    </row>
    <row r="7251" spans="1:20" x14ac:dyDescent="0.35">
      <c r="A7251" s="4">
        <v>7250</v>
      </c>
      <c r="B7251" s="4" t="s">
        <v>31</v>
      </c>
      <c r="C7251" s="4" t="s">
        <v>38</v>
      </c>
      <c r="D7251" s="4" t="s">
        <v>25</v>
      </c>
      <c r="E7251" s="4" t="s">
        <v>18</v>
      </c>
      <c r="F7251" s="10" t="s">
        <v>207</v>
      </c>
      <c r="G7251" s="11" t="s">
        <v>305</v>
      </c>
      <c r="H7251" s="4">
        <v>45</v>
      </c>
      <c r="I7251" s="12">
        <v>36207.58</v>
      </c>
      <c r="J7251" s="12">
        <v>1629341.1</v>
      </c>
      <c r="K7251" s="12">
        <v>3776.06</v>
      </c>
      <c r="L7251" s="4">
        <v>985</v>
      </c>
      <c r="M7251" s="4" t="s">
        <v>29</v>
      </c>
      <c r="N7251" s="4" t="str" cm="1">
        <f t="array" ref="N7251">_xlfn.SWITCH(E7251,"Delhi","North","Chennai","South","Hyderabad","South","Mumbai","Central","Bangalore","South")</f>
        <v>North</v>
      </c>
      <c r="O7251" s="12">
        <v>260848.6</v>
      </c>
      <c r="P7251" s="4">
        <f>Table1[[#This Row],[Delivery_Date]]-Table1[[#This Row],[Order_Date]]</f>
        <v>5</v>
      </c>
      <c r="Q7251" s="4" t="str">
        <f>IF(Table1[[#This Row],[Delivery delay days]]&gt;5,"delay","on time")</f>
        <v>on time</v>
      </c>
      <c r="R7251" s="10">
        <f>DATEVALUE(Table1[[#This Row],[Delivery_Date]])</f>
        <v>45291</v>
      </c>
      <c r="S7251" s="10">
        <f>DATEVALUE(Table1[[#This Row],[Order_Date]])</f>
        <v>45286</v>
      </c>
      <c r="T7251" s="4" t="str" cm="1">
        <f t="array" ref="T7251">_xlfn.IFS(Table1[[#This Row],[Inventory_Level]]&lt;=200,"low",Table1[[#This Row],[Inventory_Level]]&gt;=700,"high",Table1[[#This Row],[Inventory_Level]]&gt;200,"medium")</f>
        <v>high</v>
      </c>
    </row>
    <row r="7252" spans="1:20" x14ac:dyDescent="0.35">
      <c r="A7252" s="4">
        <v>7251</v>
      </c>
      <c r="B7252" s="4" t="s">
        <v>37</v>
      </c>
      <c r="C7252" s="4" t="s">
        <v>24</v>
      </c>
      <c r="D7252" s="4" t="s">
        <v>45</v>
      </c>
      <c r="E7252" s="4" t="s">
        <v>26</v>
      </c>
      <c r="F7252" s="10" t="s">
        <v>187</v>
      </c>
      <c r="G7252" s="11" t="s">
        <v>276</v>
      </c>
      <c r="H7252" s="4">
        <v>59</v>
      </c>
      <c r="I7252" s="12">
        <v>10727.75</v>
      </c>
      <c r="J7252" s="12">
        <v>632937.25</v>
      </c>
      <c r="K7252" s="12">
        <v>4401.5</v>
      </c>
      <c r="L7252" s="4">
        <v>647</v>
      </c>
      <c r="M7252" s="4" t="s">
        <v>35</v>
      </c>
      <c r="N7252" s="4" t="str" cm="1">
        <f t="array" ref="N7252">_xlfn.SWITCH(E7252,"Delhi","North","Chennai","South","Hyderabad","South","Mumbai","Central","Bangalore","South")</f>
        <v>South</v>
      </c>
      <c r="O7252" s="12">
        <v>145664.59</v>
      </c>
      <c r="P7252" s="4">
        <f>Table1[[#This Row],[Delivery_Date]]-Table1[[#This Row],[Order_Date]]</f>
        <v>7</v>
      </c>
      <c r="Q7252" s="4" t="str">
        <f>IF(Table1[[#This Row],[Delivery delay days]]&gt;5,"delay","on time")</f>
        <v>delay</v>
      </c>
      <c r="R7252" s="10">
        <f>DATEVALUE(Table1[[#This Row],[Delivery_Date]])</f>
        <v>45010</v>
      </c>
      <c r="S7252" s="10">
        <f>DATEVALUE(Table1[[#This Row],[Order_Date]])</f>
        <v>45003</v>
      </c>
      <c r="T7252" s="4" t="str" cm="1">
        <f t="array" ref="T7252">_xlfn.IFS(Table1[[#This Row],[Inventory_Level]]&lt;=200,"low",Table1[[#This Row],[Inventory_Level]]&gt;=700,"high",Table1[[#This Row],[Inventory_Level]]&gt;200,"medium")</f>
        <v>medium</v>
      </c>
    </row>
    <row r="7253" spans="1:20" x14ac:dyDescent="0.35">
      <c r="A7253" s="4">
        <v>7252</v>
      </c>
      <c r="B7253" s="4" t="s">
        <v>59</v>
      </c>
      <c r="C7253" s="4" t="s">
        <v>24</v>
      </c>
      <c r="D7253" s="4" t="s">
        <v>25</v>
      </c>
      <c r="E7253" s="4" t="s">
        <v>46</v>
      </c>
      <c r="F7253" s="10" t="s">
        <v>90</v>
      </c>
      <c r="G7253" s="11" t="s">
        <v>128</v>
      </c>
      <c r="H7253" s="4">
        <v>34</v>
      </c>
      <c r="I7253" s="12">
        <v>3706.32</v>
      </c>
      <c r="J7253" s="12">
        <v>126014.88</v>
      </c>
      <c r="K7253" s="12">
        <v>3985.29</v>
      </c>
      <c r="L7253" s="4">
        <v>370</v>
      </c>
      <c r="M7253" s="4" t="s">
        <v>29</v>
      </c>
      <c r="N7253" s="4" t="str" cm="1">
        <f t="array" ref="N7253">_xlfn.SWITCH(E7253,"Delhi","North","Chennai","South","Hyderabad","South","Mumbai","Central","Bangalore","South")</f>
        <v>South</v>
      </c>
      <c r="O7253" s="12">
        <v>13180.24</v>
      </c>
      <c r="P7253" s="4">
        <f>Table1[[#This Row],[Delivery_Date]]-Table1[[#This Row],[Order_Date]]</f>
        <v>12</v>
      </c>
      <c r="Q7253" s="4" t="str">
        <f>IF(Table1[[#This Row],[Delivery delay days]]&gt;5,"delay","on time")</f>
        <v>delay</v>
      </c>
      <c r="R7253" s="10">
        <f>DATEVALUE(Table1[[#This Row],[Delivery_Date]])</f>
        <v>45160</v>
      </c>
      <c r="S7253" s="10">
        <f>DATEVALUE(Table1[[#This Row],[Order_Date]])</f>
        <v>45148</v>
      </c>
      <c r="T7253" s="4" t="str" cm="1">
        <f t="array" ref="T7253">_xlfn.IFS(Table1[[#This Row],[Inventory_Level]]&lt;=200,"low",Table1[[#This Row],[Inventory_Level]]&gt;=700,"high",Table1[[#This Row],[Inventory_Level]]&gt;200,"medium")</f>
        <v>medium</v>
      </c>
    </row>
    <row r="7254" spans="1:20" x14ac:dyDescent="0.35">
      <c r="A7254" s="4">
        <v>7253</v>
      </c>
      <c r="B7254" s="4" t="s">
        <v>44</v>
      </c>
      <c r="C7254" s="4" t="s">
        <v>16</v>
      </c>
      <c r="D7254" s="4" t="s">
        <v>17</v>
      </c>
      <c r="E7254" s="4" t="s">
        <v>18</v>
      </c>
      <c r="F7254" s="10" t="s">
        <v>374</v>
      </c>
      <c r="G7254" s="11" t="s">
        <v>396</v>
      </c>
      <c r="H7254" s="4">
        <v>14</v>
      </c>
      <c r="I7254" s="12">
        <v>40443.32</v>
      </c>
      <c r="J7254" s="12">
        <v>566206.48</v>
      </c>
      <c r="K7254" s="12">
        <v>224.73</v>
      </c>
      <c r="L7254" s="4">
        <v>348</v>
      </c>
      <c r="M7254" s="4" t="s">
        <v>35</v>
      </c>
      <c r="N7254" s="4" t="str" cm="1">
        <f t="array" ref="N7254">_xlfn.SWITCH(E7254,"Delhi","North","Chennai","South","Hyderabad","South","Mumbai","Central","Bangalore","South")</f>
        <v>North</v>
      </c>
      <c r="O7254" s="12">
        <v>70020.570000000007</v>
      </c>
      <c r="P7254" s="4">
        <f>Table1[[#This Row],[Delivery_Date]]-Table1[[#This Row],[Order_Date]]</f>
        <v>3</v>
      </c>
      <c r="Q7254" s="4" t="str">
        <f>IF(Table1[[#This Row],[Delivery delay days]]&gt;5,"delay","on time")</f>
        <v>on time</v>
      </c>
      <c r="R7254" s="10">
        <f>DATEVALUE(Table1[[#This Row],[Delivery_Date]])</f>
        <v>45255</v>
      </c>
      <c r="S7254" s="10">
        <f>DATEVALUE(Table1[[#This Row],[Order_Date]])</f>
        <v>45252</v>
      </c>
      <c r="T7254" s="4" t="str" cm="1">
        <f t="array" ref="T7254">_xlfn.IFS(Table1[[#This Row],[Inventory_Level]]&lt;=200,"low",Table1[[#This Row],[Inventory_Level]]&gt;=700,"high",Table1[[#This Row],[Inventory_Level]]&gt;200,"medium")</f>
        <v>medium</v>
      </c>
    </row>
    <row r="7255" spans="1:20" x14ac:dyDescent="0.35">
      <c r="A7255" s="4">
        <v>7254</v>
      </c>
      <c r="B7255" s="4" t="s">
        <v>65</v>
      </c>
      <c r="C7255" s="4" t="s">
        <v>16</v>
      </c>
      <c r="D7255" s="4" t="s">
        <v>45</v>
      </c>
      <c r="E7255" s="4" t="s">
        <v>18</v>
      </c>
      <c r="F7255" s="10" t="s">
        <v>179</v>
      </c>
      <c r="G7255" s="11" t="s">
        <v>308</v>
      </c>
      <c r="H7255" s="4">
        <v>55</v>
      </c>
      <c r="I7255" s="12">
        <v>7905.58</v>
      </c>
      <c r="J7255" s="12">
        <v>434806.9</v>
      </c>
      <c r="K7255" s="12">
        <v>1783.93</v>
      </c>
      <c r="L7255" s="4">
        <v>80</v>
      </c>
      <c r="M7255" s="4" t="s">
        <v>21</v>
      </c>
      <c r="N7255" s="4" t="str" cm="1">
        <f t="array" ref="N7255">_xlfn.SWITCH(E7255,"Delhi","North","Chennai","South","Hyderabad","South","Mumbai","Central","Bangalore","South")</f>
        <v>North</v>
      </c>
      <c r="O7255" s="12">
        <v>70821.53</v>
      </c>
      <c r="P7255" s="4">
        <f>Table1[[#This Row],[Delivery_Date]]-Table1[[#This Row],[Order_Date]]</f>
        <v>6</v>
      </c>
      <c r="Q7255" s="4" t="str">
        <f>IF(Table1[[#This Row],[Delivery delay days]]&gt;5,"delay","on time")</f>
        <v>delay</v>
      </c>
      <c r="R7255" s="10">
        <f>DATEVALUE(Table1[[#This Row],[Delivery_Date]])</f>
        <v>45281</v>
      </c>
      <c r="S7255" s="10">
        <f>DATEVALUE(Table1[[#This Row],[Order_Date]])</f>
        <v>45275</v>
      </c>
      <c r="T7255" s="4" t="str" cm="1">
        <f t="array" ref="T7255">_xlfn.IFS(Table1[[#This Row],[Inventory_Level]]&lt;=200,"low",Table1[[#This Row],[Inventory_Level]]&gt;=700,"high",Table1[[#This Row],[Inventory_Level]]&gt;200,"medium")</f>
        <v>low</v>
      </c>
    </row>
    <row r="7256" spans="1:20" x14ac:dyDescent="0.35">
      <c r="A7256" s="4">
        <v>7255</v>
      </c>
      <c r="B7256" s="4" t="s">
        <v>44</v>
      </c>
      <c r="C7256" s="4" t="s">
        <v>24</v>
      </c>
      <c r="D7256" s="4" t="s">
        <v>32</v>
      </c>
      <c r="E7256" s="4" t="s">
        <v>46</v>
      </c>
      <c r="F7256" s="10" t="s">
        <v>131</v>
      </c>
      <c r="G7256" s="11" t="s">
        <v>136</v>
      </c>
      <c r="H7256" s="4">
        <v>5</v>
      </c>
      <c r="I7256" s="12">
        <v>27217.11</v>
      </c>
      <c r="J7256" s="12">
        <v>136085.54999999999</v>
      </c>
      <c r="K7256" s="12">
        <v>2710.13</v>
      </c>
      <c r="L7256" s="4">
        <v>315</v>
      </c>
      <c r="M7256" s="4" t="s">
        <v>35</v>
      </c>
      <c r="N7256" s="4" t="str" cm="1">
        <f t="array" ref="N7256">_xlfn.SWITCH(E7256,"Delhi","North","Chennai","South","Hyderabad","South","Mumbai","Central","Bangalore","South")</f>
        <v>South</v>
      </c>
      <c r="O7256" s="12">
        <v>24077.11</v>
      </c>
      <c r="P7256" s="4">
        <f>Table1[[#This Row],[Delivery_Date]]-Table1[[#This Row],[Order_Date]]</f>
        <v>8</v>
      </c>
      <c r="Q7256" s="4" t="str">
        <f>IF(Table1[[#This Row],[Delivery delay days]]&gt;5,"delay","on time")</f>
        <v>delay</v>
      </c>
      <c r="R7256" s="10">
        <f>DATEVALUE(Table1[[#This Row],[Delivery_Date]])</f>
        <v>45139</v>
      </c>
      <c r="S7256" s="10">
        <f>DATEVALUE(Table1[[#This Row],[Order_Date]])</f>
        <v>45131</v>
      </c>
      <c r="T7256" s="4" t="str" cm="1">
        <f t="array" ref="T7256">_xlfn.IFS(Table1[[#This Row],[Inventory_Level]]&lt;=200,"low",Table1[[#This Row],[Inventory_Level]]&gt;=700,"high",Table1[[#This Row],[Inventory_Level]]&gt;200,"medium")</f>
        <v>medium</v>
      </c>
    </row>
    <row r="7257" spans="1:20" x14ac:dyDescent="0.35">
      <c r="A7257" s="4">
        <v>7256</v>
      </c>
      <c r="B7257" s="4" t="s">
        <v>44</v>
      </c>
      <c r="C7257" s="4" t="s">
        <v>16</v>
      </c>
      <c r="D7257" s="4" t="s">
        <v>39</v>
      </c>
      <c r="E7257" s="4" t="s">
        <v>46</v>
      </c>
      <c r="F7257" s="10" t="s">
        <v>138</v>
      </c>
      <c r="G7257" s="11" t="s">
        <v>205</v>
      </c>
      <c r="H7257" s="4">
        <v>95</v>
      </c>
      <c r="I7257" s="12">
        <v>17329.52</v>
      </c>
      <c r="J7257" s="12">
        <v>1646304.4</v>
      </c>
      <c r="K7257" s="12">
        <v>3470.76</v>
      </c>
      <c r="L7257" s="4">
        <v>925</v>
      </c>
      <c r="M7257" s="4" t="s">
        <v>29</v>
      </c>
      <c r="N7257" s="4" t="str" cm="1">
        <f t="array" ref="N7257">_xlfn.SWITCH(E7257,"Delhi","North","Chennai","South","Hyderabad","South","Mumbai","Central","Bangalore","South")</f>
        <v>South</v>
      </c>
      <c r="O7257" s="12">
        <v>231662.67</v>
      </c>
      <c r="P7257" s="4">
        <f>Table1[[#This Row],[Delivery_Date]]-Table1[[#This Row],[Order_Date]]</f>
        <v>8</v>
      </c>
      <c r="Q7257" s="4" t="str">
        <f>IF(Table1[[#This Row],[Delivery delay days]]&gt;5,"delay","on time")</f>
        <v>delay</v>
      </c>
      <c r="R7257" s="10">
        <f>DATEVALUE(Table1[[#This Row],[Delivery_Date]])</f>
        <v>44954</v>
      </c>
      <c r="S7257" s="10">
        <f>DATEVALUE(Table1[[#This Row],[Order_Date]])</f>
        <v>44946</v>
      </c>
      <c r="T7257" s="4" t="str" cm="1">
        <f t="array" ref="T7257">_xlfn.IFS(Table1[[#This Row],[Inventory_Level]]&lt;=200,"low",Table1[[#This Row],[Inventory_Level]]&gt;=700,"high",Table1[[#This Row],[Inventory_Level]]&gt;200,"medium")</f>
        <v>high</v>
      </c>
    </row>
    <row r="7258" spans="1:20" x14ac:dyDescent="0.35">
      <c r="A7258" s="4">
        <v>7257</v>
      </c>
      <c r="B7258" s="4" t="s">
        <v>23</v>
      </c>
      <c r="C7258" s="4" t="s">
        <v>38</v>
      </c>
      <c r="D7258" s="4" t="s">
        <v>32</v>
      </c>
      <c r="E7258" s="4" t="s">
        <v>52</v>
      </c>
      <c r="F7258" s="10" t="s">
        <v>175</v>
      </c>
      <c r="G7258" s="11" t="s">
        <v>49</v>
      </c>
      <c r="H7258" s="4">
        <v>89</v>
      </c>
      <c r="I7258" s="12">
        <v>35566.31</v>
      </c>
      <c r="J7258" s="12">
        <v>3165401.59</v>
      </c>
      <c r="K7258" s="12">
        <v>2894.48</v>
      </c>
      <c r="L7258" s="4">
        <v>589</v>
      </c>
      <c r="M7258" s="4" t="s">
        <v>35</v>
      </c>
      <c r="N7258" s="4" t="str" cm="1">
        <f t="array" ref="N7258">_xlfn.SWITCH(E7258,"Delhi","North","Chennai","South","Hyderabad","South","Mumbai","Central","Bangalore","South")</f>
        <v>Central</v>
      </c>
      <c r="O7258" s="12">
        <v>290663.78000000003</v>
      </c>
      <c r="P7258" s="4">
        <f>Table1[[#This Row],[Delivery_Date]]-Table1[[#This Row],[Order_Date]]</f>
        <v>10</v>
      </c>
      <c r="Q7258" s="4" t="str">
        <f>IF(Table1[[#This Row],[Delivery delay days]]&gt;5,"delay","on time")</f>
        <v>delay</v>
      </c>
      <c r="R7258" s="10">
        <f>DATEVALUE(Table1[[#This Row],[Delivery_Date]])</f>
        <v>45115</v>
      </c>
      <c r="S7258" s="10">
        <f>DATEVALUE(Table1[[#This Row],[Order_Date]])</f>
        <v>45105</v>
      </c>
      <c r="T7258" s="4" t="str" cm="1">
        <f t="array" ref="T7258">_xlfn.IFS(Table1[[#This Row],[Inventory_Level]]&lt;=200,"low",Table1[[#This Row],[Inventory_Level]]&gt;=700,"high",Table1[[#This Row],[Inventory_Level]]&gt;200,"medium")</f>
        <v>medium</v>
      </c>
    </row>
    <row r="7259" spans="1:20" x14ac:dyDescent="0.35">
      <c r="A7259" s="4">
        <v>7258</v>
      </c>
      <c r="B7259" s="4" t="s">
        <v>65</v>
      </c>
      <c r="C7259" s="4" t="s">
        <v>24</v>
      </c>
      <c r="D7259" s="4" t="s">
        <v>17</v>
      </c>
      <c r="E7259" s="4" t="s">
        <v>18</v>
      </c>
      <c r="F7259" s="10" t="s">
        <v>92</v>
      </c>
      <c r="G7259" s="11" t="s">
        <v>113</v>
      </c>
      <c r="H7259" s="4">
        <v>34</v>
      </c>
      <c r="I7259" s="12">
        <v>5902.66</v>
      </c>
      <c r="J7259" s="12">
        <v>200690.44</v>
      </c>
      <c r="K7259" s="12">
        <v>1868.54</v>
      </c>
      <c r="L7259" s="4">
        <v>483</v>
      </c>
      <c r="M7259" s="4" t="s">
        <v>21</v>
      </c>
      <c r="N7259" s="4" t="str" cm="1">
        <f t="array" ref="N7259">_xlfn.SWITCH(E7259,"Delhi","North","Chennai","South","Hyderabad","South","Mumbai","Central","Bangalore","South")</f>
        <v>North</v>
      </c>
      <c r="O7259" s="12">
        <v>36529.24</v>
      </c>
      <c r="P7259" s="4">
        <f>Table1[[#This Row],[Delivery_Date]]-Table1[[#This Row],[Order_Date]]</f>
        <v>8</v>
      </c>
      <c r="Q7259" s="4" t="str">
        <f>IF(Table1[[#This Row],[Delivery delay days]]&gt;5,"delay","on time")</f>
        <v>delay</v>
      </c>
      <c r="R7259" s="10">
        <f>DATEVALUE(Table1[[#This Row],[Delivery_Date]])</f>
        <v>45175</v>
      </c>
      <c r="S7259" s="10">
        <f>DATEVALUE(Table1[[#This Row],[Order_Date]])</f>
        <v>45167</v>
      </c>
      <c r="T7259" s="4" t="str" cm="1">
        <f t="array" ref="T7259">_xlfn.IFS(Table1[[#This Row],[Inventory_Level]]&lt;=200,"low",Table1[[#This Row],[Inventory_Level]]&gt;=700,"high",Table1[[#This Row],[Inventory_Level]]&gt;200,"medium")</f>
        <v>medium</v>
      </c>
    </row>
    <row r="7260" spans="1:20" x14ac:dyDescent="0.35">
      <c r="A7260" s="4">
        <v>7259</v>
      </c>
      <c r="B7260" s="4" t="s">
        <v>65</v>
      </c>
      <c r="C7260" s="4" t="s">
        <v>16</v>
      </c>
      <c r="D7260" s="4" t="s">
        <v>25</v>
      </c>
      <c r="E7260" s="4" t="s">
        <v>26</v>
      </c>
      <c r="F7260" s="10" t="s">
        <v>47</v>
      </c>
      <c r="G7260" s="11" t="s">
        <v>392</v>
      </c>
      <c r="H7260" s="4">
        <v>98</v>
      </c>
      <c r="I7260" s="12">
        <v>5135.53</v>
      </c>
      <c r="J7260" s="12">
        <v>503281.94</v>
      </c>
      <c r="K7260" s="12">
        <v>3945.6</v>
      </c>
      <c r="L7260" s="4">
        <v>232</v>
      </c>
      <c r="M7260" s="4" t="s">
        <v>42</v>
      </c>
      <c r="N7260" s="4" t="str" cm="1">
        <f t="array" ref="N7260">_xlfn.SWITCH(E7260,"Delhi","North","Chennai","South","Hyderabad","South","Mumbai","Central","Bangalore","South")</f>
        <v>South</v>
      </c>
      <c r="O7260" s="12">
        <v>28231.66</v>
      </c>
      <c r="P7260" s="4">
        <f>Table1[[#This Row],[Delivery_Date]]-Table1[[#This Row],[Order_Date]]</f>
        <v>11</v>
      </c>
      <c r="Q7260" s="4" t="str">
        <f>IF(Table1[[#This Row],[Delivery delay days]]&gt;5,"delay","on time")</f>
        <v>delay</v>
      </c>
      <c r="R7260" s="10">
        <f>DATEVALUE(Table1[[#This Row],[Delivery_Date]])</f>
        <v>45149</v>
      </c>
      <c r="S7260" s="10">
        <f>DATEVALUE(Table1[[#This Row],[Order_Date]])</f>
        <v>45138</v>
      </c>
      <c r="T7260" s="4" t="str" cm="1">
        <f t="array" ref="T7260">_xlfn.IFS(Table1[[#This Row],[Inventory_Level]]&lt;=200,"low",Table1[[#This Row],[Inventory_Level]]&gt;=700,"high",Table1[[#This Row],[Inventory_Level]]&gt;200,"medium")</f>
        <v>medium</v>
      </c>
    </row>
    <row r="7261" spans="1:20" x14ac:dyDescent="0.35">
      <c r="A7261" s="4">
        <v>7260</v>
      </c>
      <c r="B7261" s="4" t="s">
        <v>65</v>
      </c>
      <c r="C7261" s="4" t="s">
        <v>24</v>
      </c>
      <c r="D7261" s="4" t="s">
        <v>39</v>
      </c>
      <c r="E7261" s="4" t="s">
        <v>18</v>
      </c>
      <c r="F7261" s="10" t="s">
        <v>315</v>
      </c>
      <c r="G7261" s="11" t="s">
        <v>176</v>
      </c>
      <c r="H7261" s="4">
        <v>19</v>
      </c>
      <c r="I7261" s="12">
        <v>3602.94</v>
      </c>
      <c r="J7261" s="12">
        <v>68455.86</v>
      </c>
      <c r="K7261" s="12">
        <v>280.14</v>
      </c>
      <c r="L7261" s="4">
        <v>58</v>
      </c>
      <c r="M7261" s="4" t="s">
        <v>29</v>
      </c>
      <c r="N7261" s="4" t="str" cm="1">
        <f t="array" ref="N7261">_xlfn.SWITCH(E7261,"Delhi","North","Chennai","South","Hyderabad","South","Mumbai","Central","Bangalore","South")</f>
        <v>North</v>
      </c>
      <c r="O7261" s="12">
        <v>4242.62</v>
      </c>
      <c r="P7261" s="4">
        <f>Table1[[#This Row],[Delivery_Date]]-Table1[[#This Row],[Order_Date]]</f>
        <v>10</v>
      </c>
      <c r="Q7261" s="4" t="str">
        <f>IF(Table1[[#This Row],[Delivery delay days]]&gt;5,"delay","on time")</f>
        <v>delay</v>
      </c>
      <c r="R7261" s="10">
        <f>DATEVALUE(Table1[[#This Row],[Delivery_Date]])</f>
        <v>45101</v>
      </c>
      <c r="S7261" s="10">
        <f>DATEVALUE(Table1[[#This Row],[Order_Date]])</f>
        <v>45091</v>
      </c>
      <c r="T7261" s="4" t="str" cm="1">
        <f t="array" ref="T7261">_xlfn.IFS(Table1[[#This Row],[Inventory_Level]]&lt;=200,"low",Table1[[#This Row],[Inventory_Level]]&gt;=700,"high",Table1[[#This Row],[Inventory_Level]]&gt;200,"medium")</f>
        <v>low</v>
      </c>
    </row>
    <row r="7262" spans="1:20" x14ac:dyDescent="0.35">
      <c r="A7262" s="4">
        <v>7261</v>
      </c>
      <c r="B7262" s="4" t="s">
        <v>15</v>
      </c>
      <c r="C7262" s="4" t="s">
        <v>38</v>
      </c>
      <c r="D7262" s="4" t="s">
        <v>32</v>
      </c>
      <c r="E7262" s="4" t="s">
        <v>60</v>
      </c>
      <c r="F7262" s="10" t="s">
        <v>117</v>
      </c>
      <c r="G7262" s="11" t="s">
        <v>285</v>
      </c>
      <c r="H7262" s="4">
        <v>55</v>
      </c>
      <c r="I7262" s="12">
        <v>43032.66</v>
      </c>
      <c r="J7262" s="12">
        <v>2366796.2999999998</v>
      </c>
      <c r="K7262" s="12">
        <v>1109.9000000000001</v>
      </c>
      <c r="L7262" s="4">
        <v>321</v>
      </c>
      <c r="M7262" s="4" t="s">
        <v>29</v>
      </c>
      <c r="N7262" s="4" t="str" cm="1">
        <f t="array" ref="N7262">_xlfn.SWITCH(E7262,"Delhi","North","Chennai","South","Hyderabad","South","Mumbai","Central","Bangalore","South")</f>
        <v>South</v>
      </c>
      <c r="O7262" s="12">
        <v>430479.26</v>
      </c>
      <c r="P7262" s="4">
        <f>Table1[[#This Row],[Delivery_Date]]-Table1[[#This Row],[Order_Date]]</f>
        <v>3</v>
      </c>
      <c r="Q7262" s="4" t="str">
        <f>IF(Table1[[#This Row],[Delivery delay days]]&gt;5,"delay","on time")</f>
        <v>on time</v>
      </c>
      <c r="R7262" s="10">
        <f>DATEVALUE(Table1[[#This Row],[Delivery_Date]])</f>
        <v>45194</v>
      </c>
      <c r="S7262" s="10">
        <f>DATEVALUE(Table1[[#This Row],[Order_Date]])</f>
        <v>45191</v>
      </c>
      <c r="T7262" s="4" t="str" cm="1">
        <f t="array" ref="T7262">_xlfn.IFS(Table1[[#This Row],[Inventory_Level]]&lt;=200,"low",Table1[[#This Row],[Inventory_Level]]&gt;=700,"high",Table1[[#This Row],[Inventory_Level]]&gt;200,"medium")</f>
        <v>medium</v>
      </c>
    </row>
    <row r="7263" spans="1:20" x14ac:dyDescent="0.35">
      <c r="A7263" s="4">
        <v>7262</v>
      </c>
      <c r="B7263" s="4" t="s">
        <v>44</v>
      </c>
      <c r="C7263" s="4" t="s">
        <v>16</v>
      </c>
      <c r="D7263" s="4" t="s">
        <v>39</v>
      </c>
      <c r="E7263" s="4" t="s">
        <v>60</v>
      </c>
      <c r="F7263" s="10" t="s">
        <v>210</v>
      </c>
      <c r="G7263" s="11" t="s">
        <v>259</v>
      </c>
      <c r="H7263" s="4">
        <v>94</v>
      </c>
      <c r="I7263" s="12">
        <v>23695.54</v>
      </c>
      <c r="J7263" s="12">
        <v>2227380.7599999998</v>
      </c>
      <c r="K7263" s="12">
        <v>4461.34</v>
      </c>
      <c r="L7263" s="4">
        <v>829</v>
      </c>
      <c r="M7263" s="4" t="s">
        <v>29</v>
      </c>
      <c r="N7263" s="4" t="str" cm="1">
        <f t="array" ref="N7263">_xlfn.SWITCH(E7263,"Delhi","North","Chennai","South","Hyderabad","South","Mumbai","Central","Bangalore","South")</f>
        <v>South</v>
      </c>
      <c r="O7263" s="12">
        <v>229496.02</v>
      </c>
      <c r="P7263" s="4">
        <f>Table1[[#This Row],[Delivery_Date]]-Table1[[#This Row],[Order_Date]]</f>
        <v>9</v>
      </c>
      <c r="Q7263" s="4" t="str">
        <f>IF(Table1[[#This Row],[Delivery delay days]]&gt;5,"delay","on time")</f>
        <v>delay</v>
      </c>
      <c r="R7263" s="10">
        <f>DATEVALUE(Table1[[#This Row],[Delivery_Date]])</f>
        <v>45016</v>
      </c>
      <c r="S7263" s="10">
        <f>DATEVALUE(Table1[[#This Row],[Order_Date]])</f>
        <v>45007</v>
      </c>
      <c r="T7263" s="4" t="str" cm="1">
        <f t="array" ref="T7263">_xlfn.IFS(Table1[[#This Row],[Inventory_Level]]&lt;=200,"low",Table1[[#This Row],[Inventory_Level]]&gt;=700,"high",Table1[[#This Row],[Inventory_Level]]&gt;200,"medium")</f>
        <v>high</v>
      </c>
    </row>
    <row r="7264" spans="1:20" x14ac:dyDescent="0.35">
      <c r="A7264" s="4">
        <v>7263</v>
      </c>
      <c r="B7264" s="4" t="s">
        <v>51</v>
      </c>
      <c r="C7264" s="4" t="s">
        <v>16</v>
      </c>
      <c r="D7264" s="4" t="s">
        <v>17</v>
      </c>
      <c r="E7264" s="4" t="s">
        <v>46</v>
      </c>
      <c r="F7264" s="10" t="s">
        <v>284</v>
      </c>
      <c r="G7264" s="11" t="s">
        <v>384</v>
      </c>
      <c r="H7264" s="4">
        <v>74</v>
      </c>
      <c r="I7264" s="12">
        <v>35421.699999999997</v>
      </c>
      <c r="J7264" s="12">
        <v>2621205.7999999998</v>
      </c>
      <c r="K7264" s="12">
        <v>516.49</v>
      </c>
      <c r="L7264" s="4">
        <v>282</v>
      </c>
      <c r="M7264" s="4" t="s">
        <v>29</v>
      </c>
      <c r="N7264" s="4" t="str" cm="1">
        <f t="array" ref="N7264">_xlfn.SWITCH(E7264,"Delhi","North","Chennai","South","Hyderabad","South","Mumbai","Central","Bangalore","South")</f>
        <v>South</v>
      </c>
      <c r="O7264" s="12">
        <v>533042.38</v>
      </c>
      <c r="P7264" s="4">
        <f>Table1[[#This Row],[Delivery_Date]]-Table1[[#This Row],[Order_Date]]</f>
        <v>10</v>
      </c>
      <c r="Q7264" s="4" t="str">
        <f>IF(Table1[[#This Row],[Delivery delay days]]&gt;5,"delay","on time")</f>
        <v>delay</v>
      </c>
      <c r="R7264" s="10">
        <f>DATEVALUE(Table1[[#This Row],[Delivery_Date]])</f>
        <v>45145</v>
      </c>
      <c r="S7264" s="10">
        <f>DATEVALUE(Table1[[#This Row],[Order_Date]])</f>
        <v>45135</v>
      </c>
      <c r="T7264" s="4" t="str" cm="1">
        <f t="array" ref="T7264">_xlfn.IFS(Table1[[#This Row],[Inventory_Level]]&lt;=200,"low",Table1[[#This Row],[Inventory_Level]]&gt;=700,"high",Table1[[#This Row],[Inventory_Level]]&gt;200,"medium")</f>
        <v>medium</v>
      </c>
    </row>
    <row r="7265" spans="1:20" x14ac:dyDescent="0.35">
      <c r="A7265" s="4">
        <v>7264</v>
      </c>
      <c r="B7265" s="4" t="s">
        <v>59</v>
      </c>
      <c r="C7265" s="4" t="s">
        <v>16</v>
      </c>
      <c r="D7265" s="4" t="s">
        <v>25</v>
      </c>
      <c r="E7265" s="4" t="s">
        <v>18</v>
      </c>
      <c r="F7265" s="10" t="s">
        <v>349</v>
      </c>
      <c r="G7265" s="11" t="s">
        <v>413</v>
      </c>
      <c r="H7265" s="4">
        <v>41</v>
      </c>
      <c r="I7265" s="12">
        <v>49323.69</v>
      </c>
      <c r="J7265" s="12">
        <v>2022271.29</v>
      </c>
      <c r="K7265" s="12">
        <v>3789.87</v>
      </c>
      <c r="L7265" s="4">
        <v>476</v>
      </c>
      <c r="M7265" s="4" t="s">
        <v>21</v>
      </c>
      <c r="N7265" s="4" t="str" cm="1">
        <f t="array" ref="N7265">_xlfn.SWITCH(E7265,"Delhi","North","Chennai","South","Hyderabad","South","Mumbai","Central","Bangalore","South")</f>
        <v>North</v>
      </c>
      <c r="O7265" s="12">
        <v>346799.87</v>
      </c>
      <c r="P7265" s="4">
        <f>Table1[[#This Row],[Delivery_Date]]-Table1[[#This Row],[Order_Date]]</f>
        <v>5</v>
      </c>
      <c r="Q7265" s="4" t="str">
        <f>IF(Table1[[#This Row],[Delivery delay days]]&gt;5,"delay","on time")</f>
        <v>on time</v>
      </c>
      <c r="R7265" s="10">
        <f>DATEVALUE(Table1[[#This Row],[Delivery_Date]])</f>
        <v>45051</v>
      </c>
      <c r="S7265" s="10">
        <f>DATEVALUE(Table1[[#This Row],[Order_Date]])</f>
        <v>45046</v>
      </c>
      <c r="T7265" s="4" t="str" cm="1">
        <f t="array" ref="T7265">_xlfn.IFS(Table1[[#This Row],[Inventory_Level]]&lt;=200,"low",Table1[[#This Row],[Inventory_Level]]&gt;=700,"high",Table1[[#This Row],[Inventory_Level]]&gt;200,"medium")</f>
        <v>medium</v>
      </c>
    </row>
    <row r="7266" spans="1:20" x14ac:dyDescent="0.35">
      <c r="A7266" s="4">
        <v>7265</v>
      </c>
      <c r="B7266" s="4" t="s">
        <v>23</v>
      </c>
      <c r="C7266" s="4" t="s">
        <v>24</v>
      </c>
      <c r="D7266" s="4" t="s">
        <v>39</v>
      </c>
      <c r="E7266" s="4" t="s">
        <v>26</v>
      </c>
      <c r="F7266" s="10" t="s">
        <v>155</v>
      </c>
      <c r="G7266" s="11" t="s">
        <v>415</v>
      </c>
      <c r="H7266" s="4">
        <v>72</v>
      </c>
      <c r="I7266" s="12">
        <v>9619.7800000000007</v>
      </c>
      <c r="J7266" s="12">
        <v>692624.16</v>
      </c>
      <c r="K7266" s="12">
        <v>2984.13</v>
      </c>
      <c r="L7266" s="4">
        <v>302</v>
      </c>
      <c r="M7266" s="4" t="s">
        <v>42</v>
      </c>
      <c r="N7266" s="4" t="str" cm="1">
        <f t="array" ref="N7266">_xlfn.SWITCH(E7266,"Delhi","North","Chennai","South","Hyderabad","South","Mumbai","Central","Bangalore","South")</f>
        <v>South</v>
      </c>
      <c r="O7266" s="12">
        <v>78990.09</v>
      </c>
      <c r="P7266" s="4">
        <f>Table1[[#This Row],[Delivery_Date]]-Table1[[#This Row],[Order_Date]]</f>
        <v>10</v>
      </c>
      <c r="Q7266" s="4" t="str">
        <f>IF(Table1[[#This Row],[Delivery delay days]]&gt;5,"delay","on time")</f>
        <v>delay</v>
      </c>
      <c r="R7266" s="10">
        <f>DATEVALUE(Table1[[#This Row],[Delivery_Date]])</f>
        <v>44974</v>
      </c>
      <c r="S7266" s="10">
        <f>DATEVALUE(Table1[[#This Row],[Order_Date]])</f>
        <v>44964</v>
      </c>
      <c r="T7266" s="4" t="str" cm="1">
        <f t="array" ref="T7266">_xlfn.IFS(Table1[[#This Row],[Inventory_Level]]&lt;=200,"low",Table1[[#This Row],[Inventory_Level]]&gt;=700,"high",Table1[[#This Row],[Inventory_Level]]&gt;200,"medium")</f>
        <v>medium</v>
      </c>
    </row>
    <row r="7267" spans="1:20" x14ac:dyDescent="0.35">
      <c r="A7267" s="4">
        <v>7266</v>
      </c>
      <c r="B7267" s="4" t="s">
        <v>31</v>
      </c>
      <c r="C7267" s="4" t="s">
        <v>24</v>
      </c>
      <c r="D7267" s="4" t="s">
        <v>45</v>
      </c>
      <c r="E7267" s="4" t="s">
        <v>18</v>
      </c>
      <c r="F7267" s="10" t="s">
        <v>274</v>
      </c>
      <c r="G7267" s="11" t="s">
        <v>203</v>
      </c>
      <c r="H7267" s="4">
        <v>59</v>
      </c>
      <c r="I7267" s="12">
        <v>10557.65</v>
      </c>
      <c r="J7267" s="12">
        <v>622901.35</v>
      </c>
      <c r="K7267" s="12">
        <v>2711.07</v>
      </c>
      <c r="L7267" s="4">
        <v>577</v>
      </c>
      <c r="M7267" s="4" t="s">
        <v>29</v>
      </c>
      <c r="N7267" s="4" t="str" cm="1">
        <f t="array" ref="N7267">_xlfn.SWITCH(E7267,"Delhi","North","Chennai","South","Hyderabad","South","Mumbai","Central","Bangalore","South")</f>
        <v>North</v>
      </c>
      <c r="O7267" s="12">
        <v>73852.899999999994</v>
      </c>
      <c r="P7267" s="4">
        <f>Table1[[#This Row],[Delivery_Date]]-Table1[[#This Row],[Order_Date]]</f>
        <v>1</v>
      </c>
      <c r="Q7267" s="4" t="str">
        <f>IF(Table1[[#This Row],[Delivery delay days]]&gt;5,"delay","on time")</f>
        <v>on time</v>
      </c>
      <c r="R7267" s="10">
        <f>DATEVALUE(Table1[[#This Row],[Delivery_Date]])</f>
        <v>45014</v>
      </c>
      <c r="S7267" s="10">
        <f>DATEVALUE(Table1[[#This Row],[Order_Date]])</f>
        <v>45013</v>
      </c>
      <c r="T7267" s="4" t="str" cm="1">
        <f t="array" ref="T7267">_xlfn.IFS(Table1[[#This Row],[Inventory_Level]]&lt;=200,"low",Table1[[#This Row],[Inventory_Level]]&gt;=700,"high",Table1[[#This Row],[Inventory_Level]]&gt;200,"medium")</f>
        <v>medium</v>
      </c>
    </row>
    <row r="7268" spans="1:20" x14ac:dyDescent="0.35">
      <c r="A7268" s="4">
        <v>7267</v>
      </c>
      <c r="B7268" s="4" t="s">
        <v>37</v>
      </c>
      <c r="C7268" s="4" t="s">
        <v>24</v>
      </c>
      <c r="D7268" s="4" t="s">
        <v>32</v>
      </c>
      <c r="E7268" s="4" t="s">
        <v>52</v>
      </c>
      <c r="F7268" s="10" t="s">
        <v>56</v>
      </c>
      <c r="G7268" s="11" t="s">
        <v>162</v>
      </c>
      <c r="H7268" s="4">
        <v>100</v>
      </c>
      <c r="I7268" s="12">
        <v>21366.58</v>
      </c>
      <c r="J7268" s="12">
        <v>2136658</v>
      </c>
      <c r="K7268" s="12">
        <v>4014.65</v>
      </c>
      <c r="L7268" s="4">
        <v>394</v>
      </c>
      <c r="M7268" s="4" t="s">
        <v>29</v>
      </c>
      <c r="N7268" s="4" t="str" cm="1">
        <f t="array" ref="N7268">_xlfn.SWITCH(E7268,"Delhi","North","Chennai","South","Hyderabad","South","Mumbai","Central","Bangalore","South")</f>
        <v>Central</v>
      </c>
      <c r="O7268" s="12">
        <v>256391.19</v>
      </c>
      <c r="P7268" s="4">
        <f>Table1[[#This Row],[Delivery_Date]]-Table1[[#This Row],[Order_Date]]</f>
        <v>15</v>
      </c>
      <c r="Q7268" s="4" t="str">
        <f>IF(Table1[[#This Row],[Delivery delay days]]&gt;5,"delay","on time")</f>
        <v>delay</v>
      </c>
      <c r="R7268" s="10">
        <f>DATEVALUE(Table1[[#This Row],[Delivery_Date]])</f>
        <v>45165</v>
      </c>
      <c r="S7268" s="10">
        <f>DATEVALUE(Table1[[#This Row],[Order_Date]])</f>
        <v>45150</v>
      </c>
      <c r="T7268" s="4" t="str" cm="1">
        <f t="array" ref="T7268">_xlfn.IFS(Table1[[#This Row],[Inventory_Level]]&lt;=200,"low",Table1[[#This Row],[Inventory_Level]]&gt;=700,"high",Table1[[#This Row],[Inventory_Level]]&gt;200,"medium")</f>
        <v>medium</v>
      </c>
    </row>
    <row r="7269" spans="1:20" x14ac:dyDescent="0.35">
      <c r="A7269" s="4">
        <v>7268</v>
      </c>
      <c r="B7269" s="4" t="s">
        <v>37</v>
      </c>
      <c r="C7269" s="4" t="s">
        <v>16</v>
      </c>
      <c r="D7269" s="4" t="s">
        <v>17</v>
      </c>
      <c r="E7269" s="4" t="s">
        <v>26</v>
      </c>
      <c r="F7269" s="10" t="s">
        <v>235</v>
      </c>
      <c r="G7269" s="11" t="s">
        <v>266</v>
      </c>
      <c r="H7269" s="4">
        <v>20</v>
      </c>
      <c r="I7269" s="12">
        <v>22952.27</v>
      </c>
      <c r="J7269" s="12">
        <v>459045.4</v>
      </c>
      <c r="K7269" s="12">
        <v>2769.35</v>
      </c>
      <c r="L7269" s="4">
        <v>403</v>
      </c>
      <c r="M7269" s="4" t="s">
        <v>42</v>
      </c>
      <c r="N7269" s="4" t="str" cm="1">
        <f t="array" ref="N7269">_xlfn.SWITCH(E7269,"Delhi","North","Chennai","South","Hyderabad","South","Mumbai","Central","Bangalore","South")</f>
        <v>South</v>
      </c>
      <c r="O7269" s="12">
        <v>94241.73</v>
      </c>
      <c r="P7269" s="4">
        <f>Table1[[#This Row],[Delivery_Date]]-Table1[[#This Row],[Order_Date]]</f>
        <v>11</v>
      </c>
      <c r="Q7269" s="4" t="str">
        <f>IF(Table1[[#This Row],[Delivery delay days]]&gt;5,"delay","on time")</f>
        <v>delay</v>
      </c>
      <c r="R7269" s="10">
        <f>DATEVALUE(Table1[[#This Row],[Delivery_Date]])</f>
        <v>45079</v>
      </c>
      <c r="S7269" s="10">
        <f>DATEVALUE(Table1[[#This Row],[Order_Date]])</f>
        <v>45068</v>
      </c>
      <c r="T7269" s="4" t="str" cm="1">
        <f t="array" ref="T7269">_xlfn.IFS(Table1[[#This Row],[Inventory_Level]]&lt;=200,"low",Table1[[#This Row],[Inventory_Level]]&gt;=700,"high",Table1[[#This Row],[Inventory_Level]]&gt;200,"medium")</f>
        <v>medium</v>
      </c>
    </row>
    <row r="7270" spans="1:20" x14ac:dyDescent="0.35">
      <c r="A7270" s="4">
        <v>7269</v>
      </c>
      <c r="B7270" s="4" t="s">
        <v>31</v>
      </c>
      <c r="C7270" s="4" t="s">
        <v>38</v>
      </c>
      <c r="D7270" s="4" t="s">
        <v>25</v>
      </c>
      <c r="E7270" s="4" t="s">
        <v>60</v>
      </c>
      <c r="F7270" s="10" t="s">
        <v>108</v>
      </c>
      <c r="G7270" s="11" t="s">
        <v>235</v>
      </c>
      <c r="H7270" s="4">
        <v>90</v>
      </c>
      <c r="I7270" s="12">
        <v>8259.18</v>
      </c>
      <c r="J7270" s="12">
        <v>743326.2</v>
      </c>
      <c r="K7270" s="12">
        <v>4785.05</v>
      </c>
      <c r="L7270" s="4">
        <v>817</v>
      </c>
      <c r="M7270" s="4" t="s">
        <v>42</v>
      </c>
      <c r="N7270" s="4" t="str" cm="1">
        <f t="array" ref="N7270">_xlfn.SWITCH(E7270,"Delhi","North","Chennai","South","Hyderabad","South","Mumbai","Central","Bangalore","South")</f>
        <v>South</v>
      </c>
      <c r="O7270" s="12">
        <v>184964.41</v>
      </c>
      <c r="P7270" s="4">
        <f>Table1[[#This Row],[Delivery_Date]]-Table1[[#This Row],[Order_Date]]</f>
        <v>9</v>
      </c>
      <c r="Q7270" s="4" t="str">
        <f>IF(Table1[[#This Row],[Delivery delay days]]&gt;5,"delay","on time")</f>
        <v>delay</v>
      </c>
      <c r="R7270" s="10">
        <f>DATEVALUE(Table1[[#This Row],[Delivery_Date]])</f>
        <v>45068</v>
      </c>
      <c r="S7270" s="10">
        <f>DATEVALUE(Table1[[#This Row],[Order_Date]])</f>
        <v>45059</v>
      </c>
      <c r="T7270" s="4" t="str" cm="1">
        <f t="array" ref="T7270">_xlfn.IFS(Table1[[#This Row],[Inventory_Level]]&lt;=200,"low",Table1[[#This Row],[Inventory_Level]]&gt;=700,"high",Table1[[#This Row],[Inventory_Level]]&gt;200,"medium")</f>
        <v>high</v>
      </c>
    </row>
    <row r="7271" spans="1:20" x14ac:dyDescent="0.35">
      <c r="A7271" s="4">
        <v>7270</v>
      </c>
      <c r="B7271" s="4" t="s">
        <v>15</v>
      </c>
      <c r="C7271" s="4" t="s">
        <v>16</v>
      </c>
      <c r="D7271" s="4" t="s">
        <v>39</v>
      </c>
      <c r="E7271" s="4" t="s">
        <v>26</v>
      </c>
      <c r="F7271" s="10" t="s">
        <v>286</v>
      </c>
      <c r="G7271" s="11" t="s">
        <v>120</v>
      </c>
      <c r="H7271" s="4">
        <v>42</v>
      </c>
      <c r="I7271" s="12">
        <v>2684.23</v>
      </c>
      <c r="J7271" s="12">
        <v>112737.66</v>
      </c>
      <c r="K7271" s="12">
        <v>4650.62</v>
      </c>
      <c r="L7271" s="4">
        <v>514</v>
      </c>
      <c r="M7271" s="4" t="s">
        <v>29</v>
      </c>
      <c r="N7271" s="4" t="str" cm="1">
        <f t="array" ref="N7271">_xlfn.SWITCH(E7271,"Delhi","North","Chennai","South","Hyderabad","South","Mumbai","Central","Bangalore","South")</f>
        <v>South</v>
      </c>
      <c r="O7271" s="12">
        <v>19377.71</v>
      </c>
      <c r="P7271" s="4">
        <f>Table1[[#This Row],[Delivery_Date]]-Table1[[#This Row],[Order_Date]]</f>
        <v>13</v>
      </c>
      <c r="Q7271" s="4" t="str">
        <f>IF(Table1[[#This Row],[Delivery delay days]]&gt;5,"delay","on time")</f>
        <v>delay</v>
      </c>
      <c r="R7271" s="10">
        <f>DATEVALUE(Table1[[#This Row],[Delivery_Date]])</f>
        <v>45076</v>
      </c>
      <c r="S7271" s="10">
        <f>DATEVALUE(Table1[[#This Row],[Order_Date]])</f>
        <v>45063</v>
      </c>
      <c r="T7271" s="4" t="str" cm="1">
        <f t="array" ref="T7271">_xlfn.IFS(Table1[[#This Row],[Inventory_Level]]&lt;=200,"low",Table1[[#This Row],[Inventory_Level]]&gt;=700,"high",Table1[[#This Row],[Inventory_Level]]&gt;200,"medium")</f>
        <v>medium</v>
      </c>
    </row>
    <row r="7272" spans="1:20" x14ac:dyDescent="0.35">
      <c r="A7272" s="4">
        <v>7271</v>
      </c>
      <c r="B7272" s="4" t="s">
        <v>59</v>
      </c>
      <c r="C7272" s="4" t="s">
        <v>24</v>
      </c>
      <c r="D7272" s="4" t="s">
        <v>32</v>
      </c>
      <c r="E7272" s="4" t="s">
        <v>18</v>
      </c>
      <c r="F7272" s="10" t="s">
        <v>144</v>
      </c>
      <c r="G7272" s="11" t="s">
        <v>121</v>
      </c>
      <c r="H7272" s="4">
        <v>37</v>
      </c>
      <c r="I7272" s="12">
        <v>25201.26</v>
      </c>
      <c r="J7272" s="12">
        <v>932446.62</v>
      </c>
      <c r="K7272" s="12">
        <v>2033.97</v>
      </c>
      <c r="L7272" s="4">
        <v>174</v>
      </c>
      <c r="M7272" s="4" t="s">
        <v>21</v>
      </c>
      <c r="N7272" s="4" t="str" cm="1">
        <f t="array" ref="N7272">_xlfn.SWITCH(E7272,"Delhi","North","Chennai","South","Hyderabad","South","Mumbai","Central","Bangalore","South")</f>
        <v>North</v>
      </c>
      <c r="O7272" s="12">
        <v>229652.47</v>
      </c>
      <c r="P7272" s="4">
        <f>Table1[[#This Row],[Delivery_Date]]-Table1[[#This Row],[Order_Date]]</f>
        <v>14</v>
      </c>
      <c r="Q7272" s="4" t="str">
        <f>IF(Table1[[#This Row],[Delivery delay days]]&gt;5,"delay","on time")</f>
        <v>delay</v>
      </c>
      <c r="R7272" s="10">
        <f>DATEVALUE(Table1[[#This Row],[Delivery_Date]])</f>
        <v>45083</v>
      </c>
      <c r="S7272" s="10">
        <f>DATEVALUE(Table1[[#This Row],[Order_Date]])</f>
        <v>45069</v>
      </c>
      <c r="T7272" s="4" t="str" cm="1">
        <f t="array" ref="T7272">_xlfn.IFS(Table1[[#This Row],[Inventory_Level]]&lt;=200,"low",Table1[[#This Row],[Inventory_Level]]&gt;=700,"high",Table1[[#This Row],[Inventory_Level]]&gt;200,"medium")</f>
        <v>low</v>
      </c>
    </row>
    <row r="7273" spans="1:20" x14ac:dyDescent="0.35">
      <c r="A7273" s="4">
        <v>7272</v>
      </c>
      <c r="B7273" s="4" t="s">
        <v>15</v>
      </c>
      <c r="C7273" s="4" t="s">
        <v>16</v>
      </c>
      <c r="D7273" s="4" t="s">
        <v>17</v>
      </c>
      <c r="E7273" s="4" t="s">
        <v>60</v>
      </c>
      <c r="F7273" s="10" t="s">
        <v>131</v>
      </c>
      <c r="G7273" s="11" t="s">
        <v>272</v>
      </c>
      <c r="H7273" s="4">
        <v>9</v>
      </c>
      <c r="I7273" s="12">
        <v>11936.32</v>
      </c>
      <c r="J7273" s="12">
        <v>107426.88</v>
      </c>
      <c r="K7273" s="12">
        <v>4301.43</v>
      </c>
      <c r="L7273" s="4">
        <v>625</v>
      </c>
      <c r="M7273" s="4" t="s">
        <v>21</v>
      </c>
      <c r="N7273" s="4" t="str" cm="1">
        <f t="array" ref="N7273">_xlfn.SWITCH(E7273,"Delhi","North","Chennai","South","Hyderabad","South","Mumbai","Central","Bangalore","South")</f>
        <v>South</v>
      </c>
      <c r="O7273" s="12">
        <v>12241.81</v>
      </c>
      <c r="P7273" s="4">
        <f>Table1[[#This Row],[Delivery_Date]]-Table1[[#This Row],[Order_Date]]</f>
        <v>5</v>
      </c>
      <c r="Q7273" s="4" t="str">
        <f>IF(Table1[[#This Row],[Delivery delay days]]&gt;5,"delay","on time")</f>
        <v>on time</v>
      </c>
      <c r="R7273" s="10">
        <f>DATEVALUE(Table1[[#This Row],[Delivery_Date]])</f>
        <v>45136</v>
      </c>
      <c r="S7273" s="10">
        <f>DATEVALUE(Table1[[#This Row],[Order_Date]])</f>
        <v>45131</v>
      </c>
      <c r="T7273" s="4" t="str" cm="1">
        <f t="array" ref="T7273">_xlfn.IFS(Table1[[#This Row],[Inventory_Level]]&lt;=200,"low",Table1[[#This Row],[Inventory_Level]]&gt;=700,"high",Table1[[#This Row],[Inventory_Level]]&gt;200,"medium")</f>
        <v>medium</v>
      </c>
    </row>
    <row r="7274" spans="1:20" x14ac:dyDescent="0.35">
      <c r="A7274" s="4">
        <v>7273</v>
      </c>
      <c r="B7274" s="4" t="s">
        <v>15</v>
      </c>
      <c r="C7274" s="4" t="s">
        <v>16</v>
      </c>
      <c r="D7274" s="4" t="s">
        <v>45</v>
      </c>
      <c r="E7274" s="4" t="s">
        <v>60</v>
      </c>
      <c r="F7274" s="10" t="s">
        <v>151</v>
      </c>
      <c r="G7274" s="11" t="s">
        <v>347</v>
      </c>
      <c r="H7274" s="4">
        <v>19</v>
      </c>
      <c r="I7274" s="12">
        <v>44979.9</v>
      </c>
      <c r="J7274" s="12">
        <v>854618.1</v>
      </c>
      <c r="K7274" s="12">
        <v>3418.06</v>
      </c>
      <c r="L7274" s="4">
        <v>746</v>
      </c>
      <c r="M7274" s="4" t="s">
        <v>29</v>
      </c>
      <c r="N7274" s="4" t="str" cm="1">
        <f t="array" ref="N7274">_xlfn.SWITCH(E7274,"Delhi","North","Chennai","South","Hyderabad","South","Mumbai","Central","Bangalore","South")</f>
        <v>South</v>
      </c>
      <c r="O7274" s="12">
        <v>45170.73</v>
      </c>
      <c r="P7274" s="4">
        <f>Table1[[#This Row],[Delivery_Date]]-Table1[[#This Row],[Order_Date]]</f>
        <v>3</v>
      </c>
      <c r="Q7274" s="4" t="str">
        <f>IF(Table1[[#This Row],[Delivery delay days]]&gt;5,"delay","on time")</f>
        <v>on time</v>
      </c>
      <c r="R7274" s="10">
        <f>DATEVALUE(Table1[[#This Row],[Delivery_Date]])</f>
        <v>45161</v>
      </c>
      <c r="S7274" s="10">
        <f>DATEVALUE(Table1[[#This Row],[Order_Date]])</f>
        <v>45158</v>
      </c>
      <c r="T7274" s="4" t="str" cm="1">
        <f t="array" ref="T7274">_xlfn.IFS(Table1[[#This Row],[Inventory_Level]]&lt;=200,"low",Table1[[#This Row],[Inventory_Level]]&gt;=700,"high",Table1[[#This Row],[Inventory_Level]]&gt;200,"medium")</f>
        <v>high</v>
      </c>
    </row>
    <row r="7275" spans="1:20" x14ac:dyDescent="0.35">
      <c r="A7275" s="4">
        <v>7274</v>
      </c>
      <c r="B7275" s="4" t="s">
        <v>23</v>
      </c>
      <c r="C7275" s="4" t="s">
        <v>16</v>
      </c>
      <c r="D7275" s="4" t="s">
        <v>45</v>
      </c>
      <c r="E7275" s="4" t="s">
        <v>52</v>
      </c>
      <c r="F7275" s="10" t="s">
        <v>313</v>
      </c>
      <c r="G7275" s="11" t="s">
        <v>28</v>
      </c>
      <c r="H7275" s="4">
        <v>41</v>
      </c>
      <c r="I7275" s="12">
        <v>6967.2</v>
      </c>
      <c r="J7275" s="12">
        <v>285655.2</v>
      </c>
      <c r="K7275" s="12">
        <v>201.5</v>
      </c>
      <c r="L7275" s="4">
        <v>175</v>
      </c>
      <c r="M7275" s="4" t="s">
        <v>29</v>
      </c>
      <c r="N7275" s="4" t="str" cm="1">
        <f t="array" ref="N7275">_xlfn.SWITCH(E7275,"Delhi","North","Chennai","South","Hyderabad","South","Mumbai","Central","Bangalore","South")</f>
        <v>Central</v>
      </c>
      <c r="O7275" s="12">
        <v>32389.86</v>
      </c>
      <c r="P7275" s="4">
        <f>Table1[[#This Row],[Delivery_Date]]-Table1[[#This Row],[Order_Date]]</f>
        <v>4</v>
      </c>
      <c r="Q7275" s="4" t="str">
        <f>IF(Table1[[#This Row],[Delivery delay days]]&gt;5,"delay","on time")</f>
        <v>on time</v>
      </c>
      <c r="R7275" s="10">
        <f>DATEVALUE(Table1[[#This Row],[Delivery_Date]])</f>
        <v>45137</v>
      </c>
      <c r="S7275" s="10">
        <f>DATEVALUE(Table1[[#This Row],[Order_Date]])</f>
        <v>45133</v>
      </c>
      <c r="T7275" s="4" t="str" cm="1">
        <f t="array" ref="T7275">_xlfn.IFS(Table1[[#This Row],[Inventory_Level]]&lt;=200,"low",Table1[[#This Row],[Inventory_Level]]&gt;=700,"high",Table1[[#This Row],[Inventory_Level]]&gt;200,"medium")</f>
        <v>low</v>
      </c>
    </row>
    <row r="7276" spans="1:20" x14ac:dyDescent="0.35">
      <c r="A7276" s="4">
        <v>7275</v>
      </c>
      <c r="B7276" s="4" t="s">
        <v>44</v>
      </c>
      <c r="C7276" s="4" t="s">
        <v>16</v>
      </c>
      <c r="D7276" s="4" t="s">
        <v>39</v>
      </c>
      <c r="E7276" s="4" t="s">
        <v>60</v>
      </c>
      <c r="F7276" s="10" t="s">
        <v>312</v>
      </c>
      <c r="G7276" s="11" t="s">
        <v>343</v>
      </c>
      <c r="H7276" s="4">
        <v>31</v>
      </c>
      <c r="I7276" s="12">
        <v>19523.04</v>
      </c>
      <c r="J7276" s="12">
        <v>605214.24</v>
      </c>
      <c r="K7276" s="12">
        <v>4869.9799999999996</v>
      </c>
      <c r="L7276" s="4">
        <v>596</v>
      </c>
      <c r="M7276" s="4" t="s">
        <v>42</v>
      </c>
      <c r="N7276" s="4" t="str" cm="1">
        <f t="array" ref="N7276">_xlfn.SWITCH(E7276,"Delhi","North","Chennai","South","Hyderabad","South","Mumbai","Central","Bangalore","South")</f>
        <v>South</v>
      </c>
      <c r="O7276" s="12">
        <v>53794.71</v>
      </c>
      <c r="P7276" s="4">
        <f>Table1[[#This Row],[Delivery_Date]]-Table1[[#This Row],[Order_Date]]</f>
        <v>8</v>
      </c>
      <c r="Q7276" s="4" t="str">
        <f>IF(Table1[[#This Row],[Delivery delay days]]&gt;5,"delay","on time")</f>
        <v>delay</v>
      </c>
      <c r="R7276" s="10">
        <f>DATEVALUE(Table1[[#This Row],[Delivery_Date]])</f>
        <v>44969</v>
      </c>
      <c r="S7276" s="10">
        <f>DATEVALUE(Table1[[#This Row],[Order_Date]])</f>
        <v>44961</v>
      </c>
      <c r="T7276" s="4" t="str" cm="1">
        <f t="array" ref="T7276">_xlfn.IFS(Table1[[#This Row],[Inventory_Level]]&lt;=200,"low",Table1[[#This Row],[Inventory_Level]]&gt;=700,"high",Table1[[#This Row],[Inventory_Level]]&gt;200,"medium")</f>
        <v>medium</v>
      </c>
    </row>
    <row r="7277" spans="1:20" x14ac:dyDescent="0.35">
      <c r="A7277" s="4">
        <v>7276</v>
      </c>
      <c r="B7277" s="4" t="s">
        <v>44</v>
      </c>
      <c r="C7277" s="4" t="s">
        <v>16</v>
      </c>
      <c r="D7277" s="4" t="s">
        <v>25</v>
      </c>
      <c r="E7277" s="4" t="s">
        <v>60</v>
      </c>
      <c r="F7277" s="10" t="s">
        <v>264</v>
      </c>
      <c r="G7277" s="11" t="s">
        <v>81</v>
      </c>
      <c r="H7277" s="4">
        <v>43</v>
      </c>
      <c r="I7277" s="12">
        <v>28431.27</v>
      </c>
      <c r="J7277" s="12">
        <v>1222544.6100000001</v>
      </c>
      <c r="K7277" s="12">
        <v>1278.6600000000001</v>
      </c>
      <c r="L7277" s="4">
        <v>32</v>
      </c>
      <c r="M7277" s="4" t="s">
        <v>35</v>
      </c>
      <c r="N7277" s="4" t="str" cm="1">
        <f t="array" ref="N7277">_xlfn.SWITCH(E7277,"Delhi","North","Chennai","South","Hyderabad","South","Mumbai","Central","Bangalore","South")</f>
        <v>South</v>
      </c>
      <c r="O7277" s="12">
        <v>125541.68</v>
      </c>
      <c r="P7277" s="4">
        <f>Table1[[#This Row],[Delivery_Date]]-Table1[[#This Row],[Order_Date]]</f>
        <v>15</v>
      </c>
      <c r="Q7277" s="4" t="str">
        <f>IF(Table1[[#This Row],[Delivery delay days]]&gt;5,"delay","on time")</f>
        <v>delay</v>
      </c>
      <c r="R7277" s="10">
        <f>DATEVALUE(Table1[[#This Row],[Delivery_Date]])</f>
        <v>45043</v>
      </c>
      <c r="S7277" s="10">
        <f>DATEVALUE(Table1[[#This Row],[Order_Date]])</f>
        <v>45028</v>
      </c>
      <c r="T7277" s="4" t="str" cm="1">
        <f t="array" ref="T7277">_xlfn.IFS(Table1[[#This Row],[Inventory_Level]]&lt;=200,"low",Table1[[#This Row],[Inventory_Level]]&gt;=700,"high",Table1[[#This Row],[Inventory_Level]]&gt;200,"medium")</f>
        <v>low</v>
      </c>
    </row>
    <row r="7278" spans="1:20" x14ac:dyDescent="0.35">
      <c r="A7278" s="4">
        <v>7277</v>
      </c>
      <c r="B7278" s="4" t="s">
        <v>37</v>
      </c>
      <c r="C7278" s="4" t="s">
        <v>24</v>
      </c>
      <c r="D7278" s="4" t="s">
        <v>17</v>
      </c>
      <c r="E7278" s="4" t="s">
        <v>52</v>
      </c>
      <c r="F7278" s="10" t="s">
        <v>192</v>
      </c>
      <c r="G7278" s="11" t="s">
        <v>381</v>
      </c>
      <c r="H7278" s="4">
        <v>59</v>
      </c>
      <c r="I7278" s="12">
        <v>25167.81</v>
      </c>
      <c r="J7278" s="12">
        <v>1484900.79</v>
      </c>
      <c r="K7278" s="12">
        <v>3923.85</v>
      </c>
      <c r="L7278" s="4">
        <v>976</v>
      </c>
      <c r="M7278" s="4" t="s">
        <v>42</v>
      </c>
      <c r="N7278" s="4" t="str" cm="1">
        <f t="array" ref="N7278">_xlfn.SWITCH(E7278,"Delhi","North","Chennai","South","Hyderabad","South","Mumbai","Central","Bangalore","South")</f>
        <v>Central</v>
      </c>
      <c r="O7278" s="12">
        <v>276177.99</v>
      </c>
      <c r="P7278" s="4">
        <f>Table1[[#This Row],[Delivery_Date]]-Table1[[#This Row],[Order_Date]]</f>
        <v>2</v>
      </c>
      <c r="Q7278" s="4" t="str">
        <f>IF(Table1[[#This Row],[Delivery delay days]]&gt;5,"delay","on time")</f>
        <v>on time</v>
      </c>
      <c r="R7278" s="10">
        <f>DATEVALUE(Table1[[#This Row],[Delivery_Date]])</f>
        <v>45183</v>
      </c>
      <c r="S7278" s="10">
        <f>DATEVALUE(Table1[[#This Row],[Order_Date]])</f>
        <v>45181</v>
      </c>
      <c r="T7278" s="4" t="str" cm="1">
        <f t="array" ref="T7278">_xlfn.IFS(Table1[[#This Row],[Inventory_Level]]&lt;=200,"low",Table1[[#This Row],[Inventory_Level]]&gt;=700,"high",Table1[[#This Row],[Inventory_Level]]&gt;200,"medium")</f>
        <v>high</v>
      </c>
    </row>
    <row r="7279" spans="1:20" x14ac:dyDescent="0.35">
      <c r="A7279" s="4">
        <v>7278</v>
      </c>
      <c r="B7279" s="4" t="s">
        <v>44</v>
      </c>
      <c r="C7279" s="4" t="s">
        <v>24</v>
      </c>
      <c r="D7279" s="4" t="s">
        <v>39</v>
      </c>
      <c r="E7279" s="4" t="s">
        <v>18</v>
      </c>
      <c r="F7279" s="10" t="s">
        <v>382</v>
      </c>
      <c r="G7279" s="11" t="s">
        <v>327</v>
      </c>
      <c r="H7279" s="4">
        <v>83</v>
      </c>
      <c r="I7279" s="12">
        <v>11790.46</v>
      </c>
      <c r="J7279" s="12">
        <v>978608.18</v>
      </c>
      <c r="K7279" s="12">
        <v>4679.6000000000004</v>
      </c>
      <c r="L7279" s="4">
        <v>849</v>
      </c>
      <c r="M7279" s="4" t="s">
        <v>35</v>
      </c>
      <c r="N7279" s="4" t="str" cm="1">
        <f t="array" ref="N7279">_xlfn.SWITCH(E7279,"Delhi","North","Chennai","South","Hyderabad","South","Mumbai","Central","Bangalore","South")</f>
        <v>North</v>
      </c>
      <c r="O7279" s="12">
        <v>210450.7</v>
      </c>
      <c r="P7279" s="4">
        <f>Table1[[#This Row],[Delivery_Date]]-Table1[[#This Row],[Order_Date]]</f>
        <v>11</v>
      </c>
      <c r="Q7279" s="4" t="str">
        <f>IF(Table1[[#This Row],[Delivery delay days]]&gt;5,"delay","on time")</f>
        <v>delay</v>
      </c>
      <c r="R7279" s="10">
        <f>DATEVALUE(Table1[[#This Row],[Delivery_Date]])</f>
        <v>45265</v>
      </c>
      <c r="S7279" s="10">
        <f>DATEVALUE(Table1[[#This Row],[Order_Date]])</f>
        <v>45254</v>
      </c>
      <c r="T7279" s="4" t="str" cm="1">
        <f t="array" ref="T7279">_xlfn.IFS(Table1[[#This Row],[Inventory_Level]]&lt;=200,"low",Table1[[#This Row],[Inventory_Level]]&gt;=700,"high",Table1[[#This Row],[Inventory_Level]]&gt;200,"medium")</f>
        <v>high</v>
      </c>
    </row>
    <row r="7280" spans="1:20" x14ac:dyDescent="0.35">
      <c r="A7280" s="4">
        <v>7279</v>
      </c>
      <c r="B7280" s="4" t="s">
        <v>31</v>
      </c>
      <c r="C7280" s="4" t="s">
        <v>16</v>
      </c>
      <c r="D7280" s="4" t="s">
        <v>39</v>
      </c>
      <c r="E7280" s="4" t="s">
        <v>18</v>
      </c>
      <c r="F7280" s="10" t="s">
        <v>186</v>
      </c>
      <c r="G7280" s="11" t="s">
        <v>380</v>
      </c>
      <c r="H7280" s="4">
        <v>70</v>
      </c>
      <c r="I7280" s="12">
        <v>20750.580000000002</v>
      </c>
      <c r="J7280" s="12">
        <v>1452540.6</v>
      </c>
      <c r="K7280" s="12">
        <v>379.4</v>
      </c>
      <c r="L7280" s="4">
        <v>982</v>
      </c>
      <c r="M7280" s="4" t="s">
        <v>42</v>
      </c>
      <c r="N7280" s="4" t="str" cm="1">
        <f t="array" ref="N7280">_xlfn.SWITCH(E7280,"Delhi","North","Chennai","South","Hyderabad","South","Mumbai","Central","Bangalore","South")</f>
        <v>North</v>
      </c>
      <c r="O7280" s="12">
        <v>159241.56</v>
      </c>
      <c r="P7280" s="4">
        <f>Table1[[#This Row],[Delivery_Date]]-Table1[[#This Row],[Order_Date]]</f>
        <v>10</v>
      </c>
      <c r="Q7280" s="4" t="str">
        <f>IF(Table1[[#This Row],[Delivery delay days]]&gt;5,"delay","on time")</f>
        <v>delay</v>
      </c>
      <c r="R7280" s="10">
        <f>DATEVALUE(Table1[[#This Row],[Delivery_Date]])</f>
        <v>45152</v>
      </c>
      <c r="S7280" s="10">
        <f>DATEVALUE(Table1[[#This Row],[Order_Date]])</f>
        <v>45142</v>
      </c>
      <c r="T7280" s="4" t="str" cm="1">
        <f t="array" ref="T7280">_xlfn.IFS(Table1[[#This Row],[Inventory_Level]]&lt;=200,"low",Table1[[#This Row],[Inventory_Level]]&gt;=700,"high",Table1[[#This Row],[Inventory_Level]]&gt;200,"medium")</f>
        <v>high</v>
      </c>
    </row>
    <row r="7281" spans="1:20" x14ac:dyDescent="0.35">
      <c r="A7281" s="4">
        <v>7280</v>
      </c>
      <c r="B7281" s="4" t="s">
        <v>15</v>
      </c>
      <c r="C7281" s="4" t="s">
        <v>24</v>
      </c>
      <c r="D7281" s="4" t="s">
        <v>17</v>
      </c>
      <c r="E7281" s="4" t="s">
        <v>46</v>
      </c>
      <c r="F7281" s="10" t="s">
        <v>151</v>
      </c>
      <c r="G7281" s="11" t="s">
        <v>302</v>
      </c>
      <c r="H7281" s="4">
        <v>45</v>
      </c>
      <c r="I7281" s="12">
        <v>48963.93</v>
      </c>
      <c r="J7281" s="12">
        <v>2203376.85</v>
      </c>
      <c r="K7281" s="12">
        <v>4611.9399999999996</v>
      </c>
      <c r="L7281" s="4">
        <v>691</v>
      </c>
      <c r="M7281" s="4" t="s">
        <v>21</v>
      </c>
      <c r="N7281" s="4" t="str" cm="1">
        <f t="array" ref="N7281">_xlfn.SWITCH(E7281,"Delhi","North","Chennai","South","Hyderabad","South","Mumbai","Central","Bangalore","South")</f>
        <v>South</v>
      </c>
      <c r="O7281" s="12">
        <v>340648.36</v>
      </c>
      <c r="P7281" s="4">
        <f>Table1[[#This Row],[Delivery_Date]]-Table1[[#This Row],[Order_Date]]</f>
        <v>8</v>
      </c>
      <c r="Q7281" s="4" t="str">
        <f>IF(Table1[[#This Row],[Delivery delay days]]&gt;5,"delay","on time")</f>
        <v>delay</v>
      </c>
      <c r="R7281" s="10">
        <f>DATEVALUE(Table1[[#This Row],[Delivery_Date]])</f>
        <v>45166</v>
      </c>
      <c r="S7281" s="10">
        <f>DATEVALUE(Table1[[#This Row],[Order_Date]])</f>
        <v>45158</v>
      </c>
      <c r="T7281" s="4" t="str" cm="1">
        <f t="array" ref="T7281">_xlfn.IFS(Table1[[#This Row],[Inventory_Level]]&lt;=200,"low",Table1[[#This Row],[Inventory_Level]]&gt;=700,"high",Table1[[#This Row],[Inventory_Level]]&gt;200,"medium")</f>
        <v>medium</v>
      </c>
    </row>
    <row r="7282" spans="1:20" x14ac:dyDescent="0.35">
      <c r="A7282" s="4">
        <v>7281</v>
      </c>
      <c r="B7282" s="4" t="s">
        <v>59</v>
      </c>
      <c r="C7282" s="4" t="s">
        <v>38</v>
      </c>
      <c r="D7282" s="4" t="s">
        <v>17</v>
      </c>
      <c r="E7282" s="4" t="s">
        <v>18</v>
      </c>
      <c r="F7282" s="10" t="s">
        <v>167</v>
      </c>
      <c r="G7282" s="11" t="s">
        <v>170</v>
      </c>
      <c r="H7282" s="4">
        <v>60</v>
      </c>
      <c r="I7282" s="12">
        <v>24676.53</v>
      </c>
      <c r="J7282" s="12">
        <v>1480591.8</v>
      </c>
      <c r="K7282" s="12">
        <v>2596.4699999999998</v>
      </c>
      <c r="L7282" s="4">
        <v>954</v>
      </c>
      <c r="M7282" s="4" t="s">
        <v>29</v>
      </c>
      <c r="N7282" s="4" t="str" cm="1">
        <f t="array" ref="N7282">_xlfn.SWITCH(E7282,"Delhi","North","Chennai","South","Hyderabad","South","Mumbai","Central","Bangalore","South")</f>
        <v>North</v>
      </c>
      <c r="O7282" s="12">
        <v>332873.90000000002</v>
      </c>
      <c r="P7282" s="4">
        <f>Table1[[#This Row],[Delivery_Date]]-Table1[[#This Row],[Order_Date]]</f>
        <v>1</v>
      </c>
      <c r="Q7282" s="4" t="str">
        <f>IF(Table1[[#This Row],[Delivery delay days]]&gt;5,"delay","on time")</f>
        <v>on time</v>
      </c>
      <c r="R7282" s="10">
        <f>DATEVALUE(Table1[[#This Row],[Delivery_Date]])</f>
        <v>45128</v>
      </c>
      <c r="S7282" s="10">
        <f>DATEVALUE(Table1[[#This Row],[Order_Date]])</f>
        <v>45127</v>
      </c>
      <c r="T7282" s="4" t="str" cm="1">
        <f t="array" ref="T7282">_xlfn.IFS(Table1[[#This Row],[Inventory_Level]]&lt;=200,"low",Table1[[#This Row],[Inventory_Level]]&gt;=700,"high",Table1[[#This Row],[Inventory_Level]]&gt;200,"medium")</f>
        <v>high</v>
      </c>
    </row>
    <row r="7283" spans="1:20" x14ac:dyDescent="0.35">
      <c r="A7283" s="4">
        <v>7282</v>
      </c>
      <c r="B7283" s="4" t="s">
        <v>37</v>
      </c>
      <c r="C7283" s="4" t="s">
        <v>38</v>
      </c>
      <c r="D7283" s="4" t="s">
        <v>17</v>
      </c>
      <c r="E7283" s="4" t="s">
        <v>52</v>
      </c>
      <c r="F7283" s="10" t="s">
        <v>287</v>
      </c>
      <c r="G7283" s="11" t="s">
        <v>105</v>
      </c>
      <c r="H7283" s="4">
        <v>15</v>
      </c>
      <c r="I7283" s="12">
        <v>29402.26</v>
      </c>
      <c r="J7283" s="12">
        <v>441033.9</v>
      </c>
      <c r="K7283" s="12">
        <v>3311.56</v>
      </c>
      <c r="L7283" s="4">
        <v>994</v>
      </c>
      <c r="M7283" s="4" t="s">
        <v>42</v>
      </c>
      <c r="N7283" s="4" t="str" cm="1">
        <f t="array" ref="N7283">_xlfn.SWITCH(E7283,"Delhi","North","Chennai","South","Hyderabad","South","Mumbai","Central","Bangalore","South")</f>
        <v>Central</v>
      </c>
      <c r="O7283" s="12">
        <v>53825.55</v>
      </c>
      <c r="P7283" s="4">
        <f>Table1[[#This Row],[Delivery_Date]]-Table1[[#This Row],[Order_Date]]</f>
        <v>9</v>
      </c>
      <c r="Q7283" s="4" t="str">
        <f>IF(Table1[[#This Row],[Delivery delay days]]&gt;5,"delay","on time")</f>
        <v>delay</v>
      </c>
      <c r="R7283" s="10">
        <f>DATEVALUE(Table1[[#This Row],[Delivery_Date]])</f>
        <v>45011</v>
      </c>
      <c r="S7283" s="10">
        <f>DATEVALUE(Table1[[#This Row],[Order_Date]])</f>
        <v>45002</v>
      </c>
      <c r="T7283" s="4" t="str" cm="1">
        <f t="array" ref="T7283">_xlfn.IFS(Table1[[#This Row],[Inventory_Level]]&lt;=200,"low",Table1[[#This Row],[Inventory_Level]]&gt;=700,"high",Table1[[#This Row],[Inventory_Level]]&gt;200,"medium")</f>
        <v>high</v>
      </c>
    </row>
    <row r="7284" spans="1:20" x14ac:dyDescent="0.35">
      <c r="A7284" s="4">
        <v>7283</v>
      </c>
      <c r="B7284" s="4" t="s">
        <v>15</v>
      </c>
      <c r="C7284" s="4" t="s">
        <v>38</v>
      </c>
      <c r="D7284" s="4" t="s">
        <v>25</v>
      </c>
      <c r="E7284" s="4" t="s">
        <v>18</v>
      </c>
      <c r="F7284" s="10" t="s">
        <v>408</v>
      </c>
      <c r="G7284" s="11" t="s">
        <v>227</v>
      </c>
      <c r="H7284" s="4">
        <v>62</v>
      </c>
      <c r="I7284" s="12">
        <v>3704.25</v>
      </c>
      <c r="J7284" s="12">
        <v>229663.5</v>
      </c>
      <c r="K7284" s="12">
        <v>4108.96</v>
      </c>
      <c r="L7284" s="4">
        <v>852</v>
      </c>
      <c r="M7284" s="4" t="s">
        <v>42</v>
      </c>
      <c r="N7284" s="4" t="str" cm="1">
        <f t="array" ref="N7284">_xlfn.SWITCH(E7284,"Delhi","North","Chennai","South","Hyderabad","South","Mumbai","Central","Bangalore","South")</f>
        <v>North</v>
      </c>
      <c r="O7284" s="12">
        <v>18590.23</v>
      </c>
      <c r="P7284" s="4">
        <f>Table1[[#This Row],[Delivery_Date]]-Table1[[#This Row],[Order_Date]]</f>
        <v>12</v>
      </c>
      <c r="Q7284" s="4" t="str">
        <f>IF(Table1[[#This Row],[Delivery delay days]]&gt;5,"delay","on time")</f>
        <v>delay</v>
      </c>
      <c r="R7284" s="10">
        <f>DATEVALUE(Table1[[#This Row],[Delivery_Date]])</f>
        <v>45234</v>
      </c>
      <c r="S7284" s="10">
        <f>DATEVALUE(Table1[[#This Row],[Order_Date]])</f>
        <v>45222</v>
      </c>
      <c r="T7284" s="4" t="str" cm="1">
        <f t="array" ref="T7284">_xlfn.IFS(Table1[[#This Row],[Inventory_Level]]&lt;=200,"low",Table1[[#This Row],[Inventory_Level]]&gt;=700,"high",Table1[[#This Row],[Inventory_Level]]&gt;200,"medium")</f>
        <v>high</v>
      </c>
    </row>
    <row r="7285" spans="1:20" x14ac:dyDescent="0.35">
      <c r="A7285" s="4">
        <v>7284</v>
      </c>
      <c r="B7285" s="4" t="s">
        <v>44</v>
      </c>
      <c r="C7285" s="4" t="s">
        <v>16</v>
      </c>
      <c r="D7285" s="4" t="s">
        <v>39</v>
      </c>
      <c r="E7285" s="4" t="s">
        <v>26</v>
      </c>
      <c r="F7285" s="10" t="s">
        <v>63</v>
      </c>
      <c r="G7285" s="11" t="s">
        <v>169</v>
      </c>
      <c r="H7285" s="4">
        <v>84</v>
      </c>
      <c r="I7285" s="12">
        <v>35813.72</v>
      </c>
      <c r="J7285" s="12">
        <v>3008352.48</v>
      </c>
      <c r="K7285" s="12">
        <v>3445.02</v>
      </c>
      <c r="L7285" s="4">
        <v>405</v>
      </c>
      <c r="M7285" s="4" t="s">
        <v>29</v>
      </c>
      <c r="N7285" s="4" t="str" cm="1">
        <f t="array" ref="N7285">_xlfn.SWITCH(E7285,"Delhi","North","Chennai","South","Hyderabad","South","Mumbai","Central","Bangalore","South")</f>
        <v>South</v>
      </c>
      <c r="O7285" s="12">
        <v>522733.06</v>
      </c>
      <c r="P7285" s="4">
        <f>Table1[[#This Row],[Delivery_Date]]-Table1[[#This Row],[Order_Date]]</f>
        <v>6</v>
      </c>
      <c r="Q7285" s="4" t="str">
        <f>IF(Table1[[#This Row],[Delivery delay days]]&gt;5,"delay","on time")</f>
        <v>delay</v>
      </c>
      <c r="R7285" s="10">
        <f>DATEVALUE(Table1[[#This Row],[Delivery_Date]])</f>
        <v>45088</v>
      </c>
      <c r="S7285" s="10">
        <f>DATEVALUE(Table1[[#This Row],[Order_Date]])</f>
        <v>45082</v>
      </c>
      <c r="T7285" s="4" t="str" cm="1">
        <f t="array" ref="T7285">_xlfn.IFS(Table1[[#This Row],[Inventory_Level]]&lt;=200,"low",Table1[[#This Row],[Inventory_Level]]&gt;=700,"high",Table1[[#This Row],[Inventory_Level]]&gt;200,"medium")</f>
        <v>medium</v>
      </c>
    </row>
    <row r="7286" spans="1:20" x14ac:dyDescent="0.35">
      <c r="A7286" s="4">
        <v>7285</v>
      </c>
      <c r="B7286" s="4" t="s">
        <v>23</v>
      </c>
      <c r="C7286" s="4" t="s">
        <v>24</v>
      </c>
      <c r="D7286" s="4" t="s">
        <v>39</v>
      </c>
      <c r="E7286" s="4" t="s">
        <v>18</v>
      </c>
      <c r="F7286" s="10" t="s">
        <v>374</v>
      </c>
      <c r="G7286" s="11" t="s">
        <v>382</v>
      </c>
      <c r="H7286" s="4">
        <v>76</v>
      </c>
      <c r="I7286" s="12">
        <v>9925.23</v>
      </c>
      <c r="J7286" s="12">
        <v>754317.48</v>
      </c>
      <c r="K7286" s="12">
        <v>3335.02</v>
      </c>
      <c r="L7286" s="4">
        <v>515</v>
      </c>
      <c r="M7286" s="4" t="s">
        <v>29</v>
      </c>
      <c r="N7286" s="4" t="str" cm="1">
        <f t="array" ref="N7286">_xlfn.SWITCH(E7286,"Delhi","North","Chennai","South","Hyderabad","South","Mumbai","Central","Bangalore","South")</f>
        <v>North</v>
      </c>
      <c r="O7286" s="12">
        <v>99374.76</v>
      </c>
      <c r="P7286" s="4">
        <f>Table1[[#This Row],[Delivery_Date]]-Table1[[#This Row],[Order_Date]]</f>
        <v>2</v>
      </c>
      <c r="Q7286" s="4" t="str">
        <f>IF(Table1[[#This Row],[Delivery delay days]]&gt;5,"delay","on time")</f>
        <v>on time</v>
      </c>
      <c r="R7286" s="10">
        <f>DATEVALUE(Table1[[#This Row],[Delivery_Date]])</f>
        <v>45254</v>
      </c>
      <c r="S7286" s="10">
        <f>DATEVALUE(Table1[[#This Row],[Order_Date]])</f>
        <v>45252</v>
      </c>
      <c r="T7286" s="4" t="str" cm="1">
        <f t="array" ref="T7286">_xlfn.IFS(Table1[[#This Row],[Inventory_Level]]&lt;=200,"low",Table1[[#This Row],[Inventory_Level]]&gt;=700,"high",Table1[[#This Row],[Inventory_Level]]&gt;200,"medium")</f>
        <v>medium</v>
      </c>
    </row>
    <row r="7287" spans="1:20" x14ac:dyDescent="0.35">
      <c r="A7287" s="4">
        <v>7286</v>
      </c>
      <c r="B7287" s="4" t="s">
        <v>15</v>
      </c>
      <c r="C7287" s="4" t="s">
        <v>24</v>
      </c>
      <c r="D7287" s="4" t="s">
        <v>17</v>
      </c>
      <c r="E7287" s="4" t="s">
        <v>46</v>
      </c>
      <c r="F7287" s="10" t="s">
        <v>118</v>
      </c>
      <c r="G7287" s="11" t="s">
        <v>181</v>
      </c>
      <c r="H7287" s="4">
        <v>82</v>
      </c>
      <c r="I7287" s="12">
        <v>25039.62</v>
      </c>
      <c r="J7287" s="12">
        <v>2053248.84</v>
      </c>
      <c r="K7287" s="12">
        <v>1867.7</v>
      </c>
      <c r="L7287" s="4">
        <v>148</v>
      </c>
      <c r="M7287" s="4" t="s">
        <v>21</v>
      </c>
      <c r="N7287" s="4" t="str" cm="1">
        <f t="array" ref="N7287">_xlfn.SWITCH(E7287,"Delhi","North","Chennai","South","Hyderabad","South","Mumbai","Central","Bangalore","South")</f>
        <v>South</v>
      </c>
      <c r="O7287" s="12">
        <v>250155.71</v>
      </c>
      <c r="P7287" s="4">
        <f>Table1[[#This Row],[Delivery_Date]]-Table1[[#This Row],[Order_Date]]</f>
        <v>9</v>
      </c>
      <c r="Q7287" s="4" t="str">
        <f>IF(Table1[[#This Row],[Delivery delay days]]&gt;5,"delay","on time")</f>
        <v>delay</v>
      </c>
      <c r="R7287" s="10">
        <f>DATEVALUE(Table1[[#This Row],[Delivery_Date]])</f>
        <v>45278</v>
      </c>
      <c r="S7287" s="10">
        <f>DATEVALUE(Table1[[#This Row],[Order_Date]])</f>
        <v>45269</v>
      </c>
      <c r="T7287" s="4" t="str" cm="1">
        <f t="array" ref="T7287">_xlfn.IFS(Table1[[#This Row],[Inventory_Level]]&lt;=200,"low",Table1[[#This Row],[Inventory_Level]]&gt;=700,"high",Table1[[#This Row],[Inventory_Level]]&gt;200,"medium")</f>
        <v>low</v>
      </c>
    </row>
    <row r="7288" spans="1:20" x14ac:dyDescent="0.35">
      <c r="A7288" s="4">
        <v>7287</v>
      </c>
      <c r="B7288" s="4" t="s">
        <v>65</v>
      </c>
      <c r="C7288" s="4" t="s">
        <v>38</v>
      </c>
      <c r="D7288" s="4" t="s">
        <v>45</v>
      </c>
      <c r="E7288" s="4" t="s">
        <v>46</v>
      </c>
      <c r="F7288" s="10" t="s">
        <v>335</v>
      </c>
      <c r="G7288" s="11" t="s">
        <v>135</v>
      </c>
      <c r="H7288" s="4">
        <v>2</v>
      </c>
      <c r="I7288" s="12">
        <v>11226.44</v>
      </c>
      <c r="J7288" s="12">
        <v>22452.880000000001</v>
      </c>
      <c r="K7288" s="12">
        <v>1906.55</v>
      </c>
      <c r="L7288" s="4">
        <v>231</v>
      </c>
      <c r="M7288" s="4" t="s">
        <v>35</v>
      </c>
      <c r="N7288" s="4" t="str" cm="1">
        <f t="array" ref="N7288">_xlfn.SWITCH(E7288,"Delhi","North","Chennai","South","Hyderabad","South","Mumbai","Central","Bangalore","South")</f>
        <v>South</v>
      </c>
      <c r="O7288" s="12">
        <v>3521.03</v>
      </c>
      <c r="P7288" s="4">
        <f>Table1[[#This Row],[Delivery_Date]]-Table1[[#This Row],[Order_Date]]</f>
        <v>7</v>
      </c>
      <c r="Q7288" s="4" t="str">
        <f>IF(Table1[[#This Row],[Delivery delay days]]&gt;5,"delay","on time")</f>
        <v>delay</v>
      </c>
      <c r="R7288" s="10">
        <f>DATEVALUE(Table1[[#This Row],[Delivery_Date]])</f>
        <v>45196</v>
      </c>
      <c r="S7288" s="10">
        <f>DATEVALUE(Table1[[#This Row],[Order_Date]])</f>
        <v>45189</v>
      </c>
      <c r="T7288" s="4" t="str" cm="1">
        <f t="array" ref="T7288">_xlfn.IFS(Table1[[#This Row],[Inventory_Level]]&lt;=200,"low",Table1[[#This Row],[Inventory_Level]]&gt;=700,"high",Table1[[#This Row],[Inventory_Level]]&gt;200,"medium")</f>
        <v>medium</v>
      </c>
    </row>
    <row r="7289" spans="1:20" x14ac:dyDescent="0.35">
      <c r="A7289" s="4">
        <v>7288</v>
      </c>
      <c r="B7289" s="4" t="s">
        <v>15</v>
      </c>
      <c r="C7289" s="4" t="s">
        <v>24</v>
      </c>
      <c r="D7289" s="4" t="s">
        <v>39</v>
      </c>
      <c r="E7289" s="4" t="s">
        <v>52</v>
      </c>
      <c r="F7289" s="10" t="s">
        <v>150</v>
      </c>
      <c r="G7289" s="11" t="s">
        <v>208</v>
      </c>
      <c r="H7289" s="4">
        <v>4</v>
      </c>
      <c r="I7289" s="12">
        <v>18936.82</v>
      </c>
      <c r="J7289" s="12">
        <v>75747.28</v>
      </c>
      <c r="K7289" s="12">
        <v>3244.94</v>
      </c>
      <c r="L7289" s="4">
        <v>248</v>
      </c>
      <c r="M7289" s="4" t="s">
        <v>42</v>
      </c>
      <c r="N7289" s="4" t="str" cm="1">
        <f t="array" ref="N7289">_xlfn.SWITCH(E7289,"Delhi","North","Chennai","South","Hyderabad","South","Mumbai","Central","Bangalore","South")</f>
        <v>Central</v>
      </c>
      <c r="O7289" s="12">
        <v>6883.62</v>
      </c>
      <c r="P7289" s="4">
        <f>Table1[[#This Row],[Delivery_Date]]-Table1[[#This Row],[Order_Date]]</f>
        <v>11</v>
      </c>
      <c r="Q7289" s="4" t="str">
        <f>IF(Table1[[#This Row],[Delivery delay days]]&gt;5,"delay","on time")</f>
        <v>delay</v>
      </c>
      <c r="R7289" s="10">
        <f>DATEVALUE(Table1[[#This Row],[Delivery_Date]])</f>
        <v>45299</v>
      </c>
      <c r="S7289" s="10">
        <f>DATEVALUE(Table1[[#This Row],[Order_Date]])</f>
        <v>45288</v>
      </c>
      <c r="T7289" s="4" t="str" cm="1">
        <f t="array" ref="T7289">_xlfn.IFS(Table1[[#This Row],[Inventory_Level]]&lt;=200,"low",Table1[[#This Row],[Inventory_Level]]&gt;=700,"high",Table1[[#This Row],[Inventory_Level]]&gt;200,"medium")</f>
        <v>medium</v>
      </c>
    </row>
    <row r="7290" spans="1:20" x14ac:dyDescent="0.35">
      <c r="A7290" s="4">
        <v>7289</v>
      </c>
      <c r="B7290" s="4" t="s">
        <v>44</v>
      </c>
      <c r="C7290" s="4" t="s">
        <v>38</v>
      </c>
      <c r="D7290" s="4" t="s">
        <v>32</v>
      </c>
      <c r="E7290" s="4" t="s">
        <v>60</v>
      </c>
      <c r="F7290" s="10" t="s">
        <v>239</v>
      </c>
      <c r="G7290" s="11" t="s">
        <v>253</v>
      </c>
      <c r="H7290" s="4">
        <v>53</v>
      </c>
      <c r="I7290" s="12">
        <v>7103.99</v>
      </c>
      <c r="J7290" s="12">
        <v>376511.47</v>
      </c>
      <c r="K7290" s="12">
        <v>2868.5</v>
      </c>
      <c r="L7290" s="4">
        <v>350</v>
      </c>
      <c r="M7290" s="4" t="s">
        <v>42</v>
      </c>
      <c r="N7290" s="4" t="str" cm="1">
        <f t="array" ref="N7290">_xlfn.SWITCH(E7290,"Delhi","North","Chennai","South","Hyderabad","South","Mumbai","Central","Bangalore","South")</f>
        <v>South</v>
      </c>
      <c r="O7290" s="12">
        <v>89990.57</v>
      </c>
      <c r="P7290" s="4">
        <f>Table1[[#This Row],[Delivery_Date]]-Table1[[#This Row],[Order_Date]]</f>
        <v>7</v>
      </c>
      <c r="Q7290" s="4" t="str">
        <f>IF(Table1[[#This Row],[Delivery delay days]]&gt;5,"delay","on time")</f>
        <v>delay</v>
      </c>
      <c r="R7290" s="10">
        <f>DATEVALUE(Table1[[#This Row],[Delivery_Date]])</f>
        <v>45094</v>
      </c>
      <c r="S7290" s="10">
        <f>DATEVALUE(Table1[[#This Row],[Order_Date]])</f>
        <v>45087</v>
      </c>
      <c r="T7290" s="4" t="str" cm="1">
        <f t="array" ref="T7290">_xlfn.IFS(Table1[[#This Row],[Inventory_Level]]&lt;=200,"low",Table1[[#This Row],[Inventory_Level]]&gt;=700,"high",Table1[[#This Row],[Inventory_Level]]&gt;200,"medium")</f>
        <v>medium</v>
      </c>
    </row>
    <row r="7291" spans="1:20" x14ac:dyDescent="0.35">
      <c r="A7291" s="4">
        <v>7290</v>
      </c>
      <c r="B7291" s="4" t="s">
        <v>65</v>
      </c>
      <c r="C7291" s="4" t="s">
        <v>16</v>
      </c>
      <c r="D7291" s="4" t="s">
        <v>45</v>
      </c>
      <c r="E7291" s="4" t="s">
        <v>18</v>
      </c>
      <c r="F7291" s="10" t="s">
        <v>358</v>
      </c>
      <c r="G7291" s="11" t="s">
        <v>396</v>
      </c>
      <c r="H7291" s="4">
        <v>50</v>
      </c>
      <c r="I7291" s="12">
        <v>48277.1</v>
      </c>
      <c r="J7291" s="12">
        <v>2413855</v>
      </c>
      <c r="K7291" s="12">
        <v>1939.47</v>
      </c>
      <c r="L7291" s="4">
        <v>131</v>
      </c>
      <c r="M7291" s="4" t="s">
        <v>21</v>
      </c>
      <c r="N7291" s="4" t="str" cm="1">
        <f t="array" ref="N7291">_xlfn.SWITCH(E7291,"Delhi","North","Chennai","South","Hyderabad","South","Mumbai","Central","Bangalore","South")</f>
        <v>North</v>
      </c>
      <c r="O7291" s="12">
        <v>502359.15</v>
      </c>
      <c r="P7291" s="4">
        <f>Table1[[#This Row],[Delivery_Date]]-Table1[[#This Row],[Order_Date]]</f>
        <v>15</v>
      </c>
      <c r="Q7291" s="4" t="str">
        <f>IF(Table1[[#This Row],[Delivery delay days]]&gt;5,"delay","on time")</f>
        <v>delay</v>
      </c>
      <c r="R7291" s="10">
        <f>DATEVALUE(Table1[[#This Row],[Delivery_Date]])</f>
        <v>45255</v>
      </c>
      <c r="S7291" s="10">
        <f>DATEVALUE(Table1[[#This Row],[Order_Date]])</f>
        <v>45240</v>
      </c>
      <c r="T7291" s="4" t="str" cm="1">
        <f t="array" ref="T7291">_xlfn.IFS(Table1[[#This Row],[Inventory_Level]]&lt;=200,"low",Table1[[#This Row],[Inventory_Level]]&gt;=700,"high",Table1[[#This Row],[Inventory_Level]]&gt;200,"medium")</f>
        <v>low</v>
      </c>
    </row>
    <row r="7292" spans="1:20" x14ac:dyDescent="0.35">
      <c r="A7292" s="4">
        <v>7291</v>
      </c>
      <c r="B7292" s="4" t="s">
        <v>59</v>
      </c>
      <c r="C7292" s="4" t="s">
        <v>16</v>
      </c>
      <c r="D7292" s="4" t="s">
        <v>39</v>
      </c>
      <c r="E7292" s="4" t="s">
        <v>26</v>
      </c>
      <c r="F7292" s="10" t="s">
        <v>374</v>
      </c>
      <c r="G7292" s="11" t="s">
        <v>96</v>
      </c>
      <c r="H7292" s="4">
        <v>72</v>
      </c>
      <c r="I7292" s="12">
        <v>39728.39</v>
      </c>
      <c r="J7292" s="12">
        <v>2860444.08</v>
      </c>
      <c r="K7292" s="12">
        <v>4096.33</v>
      </c>
      <c r="L7292" s="4">
        <v>134</v>
      </c>
      <c r="M7292" s="4" t="s">
        <v>42</v>
      </c>
      <c r="N7292" s="4" t="str" cm="1">
        <f t="array" ref="N7292">_xlfn.SWITCH(E7292,"Delhi","North","Chennai","South","Hyderabad","South","Mumbai","Central","Bangalore","South")</f>
        <v>South</v>
      </c>
      <c r="O7292" s="12">
        <v>252965.26</v>
      </c>
      <c r="P7292" s="4">
        <f>Table1[[#This Row],[Delivery_Date]]-Table1[[#This Row],[Order_Date]]</f>
        <v>4</v>
      </c>
      <c r="Q7292" s="4" t="str">
        <f>IF(Table1[[#This Row],[Delivery delay days]]&gt;5,"delay","on time")</f>
        <v>on time</v>
      </c>
      <c r="R7292" s="10">
        <f>DATEVALUE(Table1[[#This Row],[Delivery_Date]])</f>
        <v>45256</v>
      </c>
      <c r="S7292" s="10">
        <f>DATEVALUE(Table1[[#This Row],[Order_Date]])</f>
        <v>45252</v>
      </c>
      <c r="T7292" s="4" t="str" cm="1">
        <f t="array" ref="T7292">_xlfn.IFS(Table1[[#This Row],[Inventory_Level]]&lt;=200,"low",Table1[[#This Row],[Inventory_Level]]&gt;=700,"high",Table1[[#This Row],[Inventory_Level]]&gt;200,"medium")</f>
        <v>low</v>
      </c>
    </row>
    <row r="7293" spans="1:20" x14ac:dyDescent="0.35">
      <c r="A7293" s="4">
        <v>7292</v>
      </c>
      <c r="B7293" s="4" t="s">
        <v>23</v>
      </c>
      <c r="C7293" s="4" t="s">
        <v>16</v>
      </c>
      <c r="D7293" s="4" t="s">
        <v>32</v>
      </c>
      <c r="E7293" s="4" t="s">
        <v>52</v>
      </c>
      <c r="F7293" s="10" t="s">
        <v>408</v>
      </c>
      <c r="G7293" s="11" t="s">
        <v>218</v>
      </c>
      <c r="H7293" s="4">
        <v>89</v>
      </c>
      <c r="I7293" s="12">
        <v>21404.13</v>
      </c>
      <c r="J7293" s="12">
        <v>1904967.57</v>
      </c>
      <c r="K7293" s="12">
        <v>882.89</v>
      </c>
      <c r="L7293" s="4">
        <v>242</v>
      </c>
      <c r="M7293" s="4" t="s">
        <v>29</v>
      </c>
      <c r="N7293" s="4" t="str" cm="1">
        <f t="array" ref="N7293">_xlfn.SWITCH(E7293,"Delhi","North","Chennai","South","Hyderabad","South","Mumbai","Central","Bangalore","South")</f>
        <v>Central</v>
      </c>
      <c r="O7293" s="12">
        <v>417470.36</v>
      </c>
      <c r="P7293" s="4">
        <f>Table1[[#This Row],[Delivery_Date]]-Table1[[#This Row],[Order_Date]]</f>
        <v>1</v>
      </c>
      <c r="Q7293" s="4" t="str">
        <f>IF(Table1[[#This Row],[Delivery delay days]]&gt;5,"delay","on time")</f>
        <v>on time</v>
      </c>
      <c r="R7293" s="10">
        <f>DATEVALUE(Table1[[#This Row],[Delivery_Date]])</f>
        <v>45223</v>
      </c>
      <c r="S7293" s="10">
        <f>DATEVALUE(Table1[[#This Row],[Order_Date]])</f>
        <v>45222</v>
      </c>
      <c r="T7293" s="4" t="str" cm="1">
        <f t="array" ref="T7293">_xlfn.IFS(Table1[[#This Row],[Inventory_Level]]&lt;=200,"low",Table1[[#This Row],[Inventory_Level]]&gt;=700,"high",Table1[[#This Row],[Inventory_Level]]&gt;200,"medium")</f>
        <v>medium</v>
      </c>
    </row>
    <row r="7294" spans="1:20" x14ac:dyDescent="0.35">
      <c r="A7294" s="4">
        <v>7293</v>
      </c>
      <c r="B7294" s="4" t="s">
        <v>31</v>
      </c>
      <c r="C7294" s="4" t="s">
        <v>24</v>
      </c>
      <c r="D7294" s="4" t="s">
        <v>45</v>
      </c>
      <c r="E7294" s="4" t="s">
        <v>26</v>
      </c>
      <c r="F7294" s="10" t="s">
        <v>54</v>
      </c>
      <c r="G7294" s="11" t="s">
        <v>219</v>
      </c>
      <c r="H7294" s="4">
        <v>97</v>
      </c>
      <c r="I7294" s="12">
        <v>41915.79</v>
      </c>
      <c r="J7294" s="12">
        <v>4065831.63</v>
      </c>
      <c r="K7294" s="12">
        <v>1222.54</v>
      </c>
      <c r="L7294" s="4">
        <v>107</v>
      </c>
      <c r="M7294" s="4" t="s">
        <v>42</v>
      </c>
      <c r="N7294" s="4" t="str" cm="1">
        <f t="array" ref="N7294">_xlfn.SWITCH(E7294,"Delhi","North","Chennai","South","Hyderabad","South","Mumbai","Central","Bangalore","South")</f>
        <v>South</v>
      </c>
      <c r="O7294" s="12">
        <v>978217.07</v>
      </c>
      <c r="P7294" s="4">
        <f>Table1[[#This Row],[Delivery_Date]]-Table1[[#This Row],[Order_Date]]</f>
        <v>15</v>
      </c>
      <c r="Q7294" s="4" t="str">
        <f>IF(Table1[[#This Row],[Delivery delay days]]&gt;5,"delay","on time")</f>
        <v>delay</v>
      </c>
      <c r="R7294" s="10">
        <f>DATEVALUE(Table1[[#This Row],[Delivery_Date]])</f>
        <v>45227</v>
      </c>
      <c r="S7294" s="10">
        <f>DATEVALUE(Table1[[#This Row],[Order_Date]])</f>
        <v>45212</v>
      </c>
      <c r="T7294" s="4" t="str" cm="1">
        <f t="array" ref="T7294">_xlfn.IFS(Table1[[#This Row],[Inventory_Level]]&lt;=200,"low",Table1[[#This Row],[Inventory_Level]]&gt;=700,"high",Table1[[#This Row],[Inventory_Level]]&gt;200,"medium")</f>
        <v>low</v>
      </c>
    </row>
    <row r="7295" spans="1:20" x14ac:dyDescent="0.35">
      <c r="A7295" s="4">
        <v>7294</v>
      </c>
      <c r="B7295" s="4" t="s">
        <v>51</v>
      </c>
      <c r="C7295" s="4" t="s">
        <v>38</v>
      </c>
      <c r="D7295" s="4" t="s">
        <v>17</v>
      </c>
      <c r="E7295" s="4" t="s">
        <v>60</v>
      </c>
      <c r="F7295" s="10" t="s">
        <v>214</v>
      </c>
      <c r="G7295" s="11" t="s">
        <v>248</v>
      </c>
      <c r="H7295" s="4">
        <v>91</v>
      </c>
      <c r="I7295" s="12">
        <v>30961.9</v>
      </c>
      <c r="J7295" s="12">
        <v>2817532.9</v>
      </c>
      <c r="K7295" s="12">
        <v>4394.95</v>
      </c>
      <c r="L7295" s="4">
        <v>28</v>
      </c>
      <c r="M7295" s="4" t="s">
        <v>21</v>
      </c>
      <c r="N7295" s="4" t="str" cm="1">
        <f t="array" ref="N7295">_xlfn.SWITCH(E7295,"Delhi","North","Chennai","South","Hyderabad","South","Mumbai","Central","Bangalore","South")</f>
        <v>South</v>
      </c>
      <c r="O7295" s="12">
        <v>332995.03999999998</v>
      </c>
      <c r="P7295" s="4">
        <f>Table1[[#This Row],[Delivery_Date]]-Table1[[#This Row],[Order_Date]]</f>
        <v>14</v>
      </c>
      <c r="Q7295" s="4" t="str">
        <f>IF(Table1[[#This Row],[Delivery delay days]]&gt;5,"delay","on time")</f>
        <v>delay</v>
      </c>
      <c r="R7295" s="10">
        <f>DATEVALUE(Table1[[#This Row],[Delivery_Date]])</f>
        <v>45029</v>
      </c>
      <c r="S7295" s="10">
        <f>DATEVALUE(Table1[[#This Row],[Order_Date]])</f>
        <v>45015</v>
      </c>
      <c r="T7295" s="4" t="str" cm="1">
        <f t="array" ref="T7295">_xlfn.IFS(Table1[[#This Row],[Inventory_Level]]&lt;=200,"low",Table1[[#This Row],[Inventory_Level]]&gt;=700,"high",Table1[[#This Row],[Inventory_Level]]&gt;200,"medium")</f>
        <v>low</v>
      </c>
    </row>
    <row r="7296" spans="1:20" x14ac:dyDescent="0.35">
      <c r="A7296" s="4">
        <v>7295</v>
      </c>
      <c r="B7296" s="4" t="s">
        <v>65</v>
      </c>
      <c r="C7296" s="4" t="s">
        <v>38</v>
      </c>
      <c r="D7296" s="4" t="s">
        <v>17</v>
      </c>
      <c r="E7296" s="4" t="s">
        <v>52</v>
      </c>
      <c r="F7296" s="10" t="s">
        <v>381</v>
      </c>
      <c r="G7296" s="11" t="s">
        <v>233</v>
      </c>
      <c r="H7296" s="4">
        <v>78</v>
      </c>
      <c r="I7296" s="12">
        <v>12389.19</v>
      </c>
      <c r="J7296" s="12">
        <v>966356.82</v>
      </c>
      <c r="K7296" s="12">
        <v>2241.91</v>
      </c>
      <c r="L7296" s="4">
        <v>399</v>
      </c>
      <c r="M7296" s="4" t="s">
        <v>29</v>
      </c>
      <c r="N7296" s="4" t="str" cm="1">
        <f t="array" ref="N7296">_xlfn.SWITCH(E7296,"Delhi","North","Chennai","South","Hyderabad","South","Mumbai","Central","Bangalore","South")</f>
        <v>Central</v>
      </c>
      <c r="O7296" s="12">
        <v>228307.27</v>
      </c>
      <c r="P7296" s="4">
        <f>Table1[[#This Row],[Delivery_Date]]-Table1[[#This Row],[Order_Date]]</f>
        <v>12</v>
      </c>
      <c r="Q7296" s="4" t="str">
        <f>IF(Table1[[#This Row],[Delivery delay days]]&gt;5,"delay","on time")</f>
        <v>delay</v>
      </c>
      <c r="R7296" s="10">
        <f>DATEVALUE(Table1[[#This Row],[Delivery_Date]])</f>
        <v>45195</v>
      </c>
      <c r="S7296" s="10">
        <f>DATEVALUE(Table1[[#This Row],[Order_Date]])</f>
        <v>45183</v>
      </c>
      <c r="T7296" s="4" t="str" cm="1">
        <f t="array" ref="T7296">_xlfn.IFS(Table1[[#This Row],[Inventory_Level]]&lt;=200,"low",Table1[[#This Row],[Inventory_Level]]&gt;=700,"high",Table1[[#This Row],[Inventory_Level]]&gt;200,"medium")</f>
        <v>medium</v>
      </c>
    </row>
    <row r="7297" spans="1:20" x14ac:dyDescent="0.35">
      <c r="A7297" s="4">
        <v>7296</v>
      </c>
      <c r="B7297" s="4" t="s">
        <v>51</v>
      </c>
      <c r="C7297" s="4" t="s">
        <v>38</v>
      </c>
      <c r="D7297" s="4" t="s">
        <v>17</v>
      </c>
      <c r="E7297" s="4" t="s">
        <v>26</v>
      </c>
      <c r="F7297" s="10" t="s">
        <v>415</v>
      </c>
      <c r="G7297" s="11" t="s">
        <v>369</v>
      </c>
      <c r="H7297" s="4">
        <v>86</v>
      </c>
      <c r="I7297" s="12">
        <v>48518.7</v>
      </c>
      <c r="J7297" s="12">
        <v>4172608.2</v>
      </c>
      <c r="K7297" s="12">
        <v>2648.04</v>
      </c>
      <c r="L7297" s="4">
        <v>260</v>
      </c>
      <c r="M7297" s="4" t="s">
        <v>42</v>
      </c>
      <c r="N7297" s="4" t="str" cm="1">
        <f t="array" ref="N7297">_xlfn.SWITCH(E7297,"Delhi","North","Chennai","South","Hyderabad","South","Mumbai","Central","Bangalore","South")</f>
        <v>South</v>
      </c>
      <c r="O7297" s="12">
        <v>706937.4</v>
      </c>
      <c r="P7297" s="4">
        <f>Table1[[#This Row],[Delivery_Date]]-Table1[[#This Row],[Order_Date]]</f>
        <v>7</v>
      </c>
      <c r="Q7297" s="4" t="str">
        <f>IF(Table1[[#This Row],[Delivery delay days]]&gt;5,"delay","on time")</f>
        <v>delay</v>
      </c>
      <c r="R7297" s="10">
        <f>DATEVALUE(Table1[[#This Row],[Delivery_Date]])</f>
        <v>44981</v>
      </c>
      <c r="S7297" s="10">
        <f>DATEVALUE(Table1[[#This Row],[Order_Date]])</f>
        <v>44974</v>
      </c>
      <c r="T7297" s="4" t="str" cm="1">
        <f t="array" ref="T7297">_xlfn.IFS(Table1[[#This Row],[Inventory_Level]]&lt;=200,"low",Table1[[#This Row],[Inventory_Level]]&gt;=700,"high",Table1[[#This Row],[Inventory_Level]]&gt;200,"medium")</f>
        <v>medium</v>
      </c>
    </row>
    <row r="7298" spans="1:20" x14ac:dyDescent="0.35">
      <c r="A7298" s="4">
        <v>7297</v>
      </c>
      <c r="B7298" s="4" t="s">
        <v>31</v>
      </c>
      <c r="C7298" s="4" t="s">
        <v>16</v>
      </c>
      <c r="D7298" s="4" t="s">
        <v>17</v>
      </c>
      <c r="E7298" s="4" t="s">
        <v>52</v>
      </c>
      <c r="F7298" s="10" t="s">
        <v>359</v>
      </c>
      <c r="G7298" s="11" t="s">
        <v>382</v>
      </c>
      <c r="H7298" s="4">
        <v>11</v>
      </c>
      <c r="I7298" s="12">
        <v>9984.9599999999991</v>
      </c>
      <c r="J7298" s="12">
        <v>109834.56</v>
      </c>
      <c r="K7298" s="12">
        <v>2014.05</v>
      </c>
      <c r="L7298" s="4">
        <v>356</v>
      </c>
      <c r="M7298" s="4" t="s">
        <v>42</v>
      </c>
      <c r="N7298" s="4" t="str" cm="1">
        <f t="array" ref="N7298">_xlfn.SWITCH(E7298,"Delhi","North","Chennai","South","Hyderabad","South","Mumbai","Central","Bangalore","South")</f>
        <v>Central</v>
      </c>
      <c r="O7298" s="12">
        <v>6757.75</v>
      </c>
      <c r="P7298" s="4">
        <f>Table1[[#This Row],[Delivery_Date]]-Table1[[#This Row],[Order_Date]]</f>
        <v>6</v>
      </c>
      <c r="Q7298" s="4" t="str">
        <f>IF(Table1[[#This Row],[Delivery delay days]]&gt;5,"delay","on time")</f>
        <v>delay</v>
      </c>
      <c r="R7298" s="10">
        <f>DATEVALUE(Table1[[#This Row],[Delivery_Date]])</f>
        <v>45254</v>
      </c>
      <c r="S7298" s="10">
        <f>DATEVALUE(Table1[[#This Row],[Order_Date]])</f>
        <v>45248</v>
      </c>
      <c r="T7298" s="4" t="str" cm="1">
        <f t="array" ref="T7298">_xlfn.IFS(Table1[[#This Row],[Inventory_Level]]&lt;=200,"low",Table1[[#This Row],[Inventory_Level]]&gt;=700,"high",Table1[[#This Row],[Inventory_Level]]&gt;200,"medium")</f>
        <v>medium</v>
      </c>
    </row>
    <row r="7299" spans="1:20" x14ac:dyDescent="0.35">
      <c r="A7299" s="4">
        <v>7298</v>
      </c>
      <c r="B7299" s="4" t="s">
        <v>23</v>
      </c>
      <c r="C7299" s="4" t="s">
        <v>24</v>
      </c>
      <c r="D7299" s="4" t="s">
        <v>39</v>
      </c>
      <c r="E7299" s="4" t="s">
        <v>52</v>
      </c>
      <c r="F7299" s="10" t="s">
        <v>185</v>
      </c>
      <c r="G7299" s="11" t="s">
        <v>349</v>
      </c>
      <c r="H7299" s="4">
        <v>50</v>
      </c>
      <c r="I7299" s="12">
        <v>13981.47</v>
      </c>
      <c r="J7299" s="12">
        <v>699073.5</v>
      </c>
      <c r="K7299" s="12">
        <v>1859.91</v>
      </c>
      <c r="L7299" s="4">
        <v>826</v>
      </c>
      <c r="M7299" s="4" t="s">
        <v>42</v>
      </c>
      <c r="N7299" s="4" t="str" cm="1">
        <f t="array" ref="N7299">_xlfn.SWITCH(E7299,"Delhi","North","Chennai","South","Hyderabad","South","Mumbai","Central","Bangalore","South")</f>
        <v>Central</v>
      </c>
      <c r="O7299" s="12">
        <v>63043.05</v>
      </c>
      <c r="P7299" s="4">
        <f>Table1[[#This Row],[Delivery_Date]]-Table1[[#This Row],[Order_Date]]</f>
        <v>5</v>
      </c>
      <c r="Q7299" s="4" t="str">
        <f>IF(Table1[[#This Row],[Delivery delay days]]&gt;5,"delay","on time")</f>
        <v>on time</v>
      </c>
      <c r="R7299" s="10">
        <f>DATEVALUE(Table1[[#This Row],[Delivery_Date]])</f>
        <v>45046</v>
      </c>
      <c r="S7299" s="10">
        <f>DATEVALUE(Table1[[#This Row],[Order_Date]])</f>
        <v>45041</v>
      </c>
      <c r="T7299" s="4" t="str" cm="1">
        <f t="array" ref="T7299">_xlfn.IFS(Table1[[#This Row],[Inventory_Level]]&lt;=200,"low",Table1[[#This Row],[Inventory_Level]]&gt;=700,"high",Table1[[#This Row],[Inventory_Level]]&gt;200,"medium")</f>
        <v>high</v>
      </c>
    </row>
    <row r="7300" spans="1:20" x14ac:dyDescent="0.35">
      <c r="A7300" s="4">
        <v>7299</v>
      </c>
      <c r="B7300" s="4" t="s">
        <v>31</v>
      </c>
      <c r="C7300" s="4" t="s">
        <v>16</v>
      </c>
      <c r="D7300" s="4" t="s">
        <v>45</v>
      </c>
      <c r="E7300" s="4" t="s">
        <v>60</v>
      </c>
      <c r="F7300" s="10" t="s">
        <v>34</v>
      </c>
      <c r="G7300" s="11" t="s">
        <v>298</v>
      </c>
      <c r="H7300" s="4">
        <v>3</v>
      </c>
      <c r="I7300" s="12">
        <v>13917.41</v>
      </c>
      <c r="J7300" s="12">
        <v>41752.230000000003</v>
      </c>
      <c r="K7300" s="12">
        <v>701.63</v>
      </c>
      <c r="L7300" s="4">
        <v>562</v>
      </c>
      <c r="M7300" s="4" t="s">
        <v>21</v>
      </c>
      <c r="N7300" s="4" t="str" cm="1">
        <f t="array" ref="N7300">_xlfn.SWITCH(E7300,"Delhi","North","Chennai","South","Hyderabad","South","Mumbai","Central","Bangalore","South")</f>
        <v>South</v>
      </c>
      <c r="O7300" s="12">
        <v>10122.799999999999</v>
      </c>
      <c r="P7300" s="4">
        <f>Table1[[#This Row],[Delivery_Date]]-Table1[[#This Row],[Order_Date]]</f>
        <v>14</v>
      </c>
      <c r="Q7300" s="4" t="str">
        <f>IF(Table1[[#This Row],[Delivery delay days]]&gt;5,"delay","on time")</f>
        <v>delay</v>
      </c>
      <c r="R7300" s="10">
        <f>DATEVALUE(Table1[[#This Row],[Delivery_Date]])</f>
        <v>45072</v>
      </c>
      <c r="S7300" s="10">
        <f>DATEVALUE(Table1[[#This Row],[Order_Date]])</f>
        <v>45058</v>
      </c>
      <c r="T7300" s="4" t="str" cm="1">
        <f t="array" ref="T7300">_xlfn.IFS(Table1[[#This Row],[Inventory_Level]]&lt;=200,"low",Table1[[#This Row],[Inventory_Level]]&gt;=700,"high",Table1[[#This Row],[Inventory_Level]]&gt;200,"medium")</f>
        <v>medium</v>
      </c>
    </row>
    <row r="7301" spans="1:20" x14ac:dyDescent="0.35">
      <c r="A7301" s="4">
        <v>7300</v>
      </c>
      <c r="B7301" s="4" t="s">
        <v>23</v>
      </c>
      <c r="C7301" s="4" t="s">
        <v>16</v>
      </c>
      <c r="D7301" s="4" t="s">
        <v>45</v>
      </c>
      <c r="E7301" s="4" t="s">
        <v>60</v>
      </c>
      <c r="F7301" s="10" t="s">
        <v>365</v>
      </c>
      <c r="G7301" s="11" t="s">
        <v>233</v>
      </c>
      <c r="H7301" s="4">
        <v>46</v>
      </c>
      <c r="I7301" s="12">
        <v>16806.63</v>
      </c>
      <c r="J7301" s="12">
        <v>773104.98</v>
      </c>
      <c r="K7301" s="12">
        <v>4560.33</v>
      </c>
      <c r="L7301" s="4">
        <v>184</v>
      </c>
      <c r="M7301" s="4" t="s">
        <v>42</v>
      </c>
      <c r="N7301" s="4" t="str" cm="1">
        <f t="array" ref="N7301">_xlfn.SWITCH(E7301,"Delhi","North","Chennai","South","Hyderabad","South","Mumbai","Central","Bangalore","South")</f>
        <v>South</v>
      </c>
      <c r="O7301" s="12">
        <v>121088.46</v>
      </c>
      <c r="P7301" s="4">
        <f>Table1[[#This Row],[Delivery_Date]]-Table1[[#This Row],[Order_Date]]</f>
        <v>11</v>
      </c>
      <c r="Q7301" s="4" t="str">
        <f>IF(Table1[[#This Row],[Delivery delay days]]&gt;5,"delay","on time")</f>
        <v>delay</v>
      </c>
      <c r="R7301" s="10">
        <f>DATEVALUE(Table1[[#This Row],[Delivery_Date]])</f>
        <v>45195</v>
      </c>
      <c r="S7301" s="10">
        <f>DATEVALUE(Table1[[#This Row],[Order_Date]])</f>
        <v>45184</v>
      </c>
      <c r="T7301" s="4" t="str" cm="1">
        <f t="array" ref="T7301">_xlfn.IFS(Table1[[#This Row],[Inventory_Level]]&lt;=200,"low",Table1[[#This Row],[Inventory_Level]]&gt;=700,"high",Table1[[#This Row],[Inventory_Level]]&gt;200,"medium")</f>
        <v>low</v>
      </c>
    </row>
    <row r="7302" spans="1:20" x14ac:dyDescent="0.35">
      <c r="A7302" s="4">
        <v>7301</v>
      </c>
      <c r="B7302" s="4" t="s">
        <v>31</v>
      </c>
      <c r="C7302" s="4" t="s">
        <v>16</v>
      </c>
      <c r="D7302" s="4" t="s">
        <v>17</v>
      </c>
      <c r="E7302" s="4" t="s">
        <v>52</v>
      </c>
      <c r="F7302" s="10" t="s">
        <v>413</v>
      </c>
      <c r="G7302" s="11" t="s">
        <v>33</v>
      </c>
      <c r="H7302" s="4">
        <v>100</v>
      </c>
      <c r="I7302" s="12">
        <v>45175.1</v>
      </c>
      <c r="J7302" s="12">
        <v>4517510</v>
      </c>
      <c r="K7302" s="12">
        <v>3273.87</v>
      </c>
      <c r="L7302" s="4">
        <v>962</v>
      </c>
      <c r="M7302" s="4" t="s">
        <v>21</v>
      </c>
      <c r="N7302" s="4" t="str" cm="1">
        <f t="array" ref="N7302">_xlfn.SWITCH(E7302,"Delhi","North","Chennai","South","Hyderabad","South","Mumbai","Central","Bangalore","South")</f>
        <v>Central</v>
      </c>
      <c r="O7302" s="12">
        <v>1057066.29</v>
      </c>
      <c r="P7302" s="4">
        <f>Table1[[#This Row],[Delivery_Date]]-Table1[[#This Row],[Order_Date]]</f>
        <v>2</v>
      </c>
      <c r="Q7302" s="4" t="str">
        <f>IF(Table1[[#This Row],[Delivery delay days]]&gt;5,"delay","on time")</f>
        <v>on time</v>
      </c>
      <c r="R7302" s="10">
        <f>DATEVALUE(Table1[[#This Row],[Delivery_Date]])</f>
        <v>45053</v>
      </c>
      <c r="S7302" s="10">
        <f>DATEVALUE(Table1[[#This Row],[Order_Date]])</f>
        <v>45051</v>
      </c>
      <c r="T7302" s="4" t="str" cm="1">
        <f t="array" ref="T7302">_xlfn.IFS(Table1[[#This Row],[Inventory_Level]]&lt;=200,"low",Table1[[#This Row],[Inventory_Level]]&gt;=700,"high",Table1[[#This Row],[Inventory_Level]]&gt;200,"medium")</f>
        <v>high</v>
      </c>
    </row>
    <row r="7303" spans="1:20" x14ac:dyDescent="0.35">
      <c r="A7303" s="4">
        <v>7302</v>
      </c>
      <c r="B7303" s="4" t="s">
        <v>15</v>
      </c>
      <c r="C7303" s="4" t="s">
        <v>38</v>
      </c>
      <c r="D7303" s="4" t="s">
        <v>39</v>
      </c>
      <c r="E7303" s="4" t="s">
        <v>18</v>
      </c>
      <c r="F7303" s="10" t="s">
        <v>115</v>
      </c>
      <c r="G7303" s="11" t="s">
        <v>133</v>
      </c>
      <c r="H7303" s="4">
        <v>92</v>
      </c>
      <c r="I7303" s="12">
        <v>20778.919999999998</v>
      </c>
      <c r="J7303" s="12">
        <v>1911660.64</v>
      </c>
      <c r="K7303" s="12">
        <v>2614.9499999999998</v>
      </c>
      <c r="L7303" s="4">
        <v>38</v>
      </c>
      <c r="M7303" s="4" t="s">
        <v>21</v>
      </c>
      <c r="N7303" s="4" t="str" cm="1">
        <f t="array" ref="N7303">_xlfn.SWITCH(E7303,"Delhi","North","Chennai","South","Hyderabad","South","Mumbai","Central","Bangalore","South")</f>
        <v>North</v>
      </c>
      <c r="O7303" s="12">
        <v>385381.42</v>
      </c>
      <c r="P7303" s="4">
        <f>Table1[[#This Row],[Delivery_Date]]-Table1[[#This Row],[Order_Date]]</f>
        <v>4</v>
      </c>
      <c r="Q7303" s="4" t="str">
        <f>IF(Table1[[#This Row],[Delivery delay days]]&gt;5,"delay","on time")</f>
        <v>on time</v>
      </c>
      <c r="R7303" s="10">
        <f>DATEVALUE(Table1[[#This Row],[Delivery_Date]])</f>
        <v>45249</v>
      </c>
      <c r="S7303" s="10">
        <f>DATEVALUE(Table1[[#This Row],[Order_Date]])</f>
        <v>45245</v>
      </c>
      <c r="T7303" s="4" t="str" cm="1">
        <f t="array" ref="T7303">_xlfn.IFS(Table1[[#This Row],[Inventory_Level]]&lt;=200,"low",Table1[[#This Row],[Inventory_Level]]&gt;=700,"high",Table1[[#This Row],[Inventory_Level]]&gt;200,"medium")</f>
        <v>low</v>
      </c>
    </row>
    <row r="7304" spans="1:20" x14ac:dyDescent="0.35">
      <c r="A7304" s="4">
        <v>7303</v>
      </c>
      <c r="B7304" s="4" t="s">
        <v>44</v>
      </c>
      <c r="C7304" s="4" t="s">
        <v>24</v>
      </c>
      <c r="D7304" s="4" t="s">
        <v>32</v>
      </c>
      <c r="E7304" s="4" t="s">
        <v>46</v>
      </c>
      <c r="F7304" s="10" t="s">
        <v>332</v>
      </c>
      <c r="G7304" s="11" t="s">
        <v>262</v>
      </c>
      <c r="H7304" s="4">
        <v>83</v>
      </c>
      <c r="I7304" s="12">
        <v>7873.66</v>
      </c>
      <c r="J7304" s="12">
        <v>653513.78</v>
      </c>
      <c r="K7304" s="12">
        <v>4444.63</v>
      </c>
      <c r="L7304" s="4">
        <v>651</v>
      </c>
      <c r="M7304" s="4" t="s">
        <v>21</v>
      </c>
      <c r="N7304" s="4" t="str" cm="1">
        <f t="array" ref="N7304">_xlfn.SWITCH(E7304,"Delhi","North","Chennai","South","Hyderabad","South","Mumbai","Central","Bangalore","South")</f>
        <v>South</v>
      </c>
      <c r="O7304" s="12">
        <v>112581.99</v>
      </c>
      <c r="P7304" s="4">
        <f>Table1[[#This Row],[Delivery_Date]]-Table1[[#This Row],[Order_Date]]</f>
        <v>14</v>
      </c>
      <c r="Q7304" s="4" t="str">
        <f>IF(Table1[[#This Row],[Delivery delay days]]&gt;5,"delay","on time")</f>
        <v>delay</v>
      </c>
      <c r="R7304" s="10">
        <f>DATEVALUE(Table1[[#This Row],[Delivery_Date]])</f>
        <v>44953</v>
      </c>
      <c r="S7304" s="10">
        <f>DATEVALUE(Table1[[#This Row],[Order_Date]])</f>
        <v>44939</v>
      </c>
      <c r="T7304" s="4" t="str" cm="1">
        <f t="array" ref="T7304">_xlfn.IFS(Table1[[#This Row],[Inventory_Level]]&lt;=200,"low",Table1[[#This Row],[Inventory_Level]]&gt;=700,"high",Table1[[#This Row],[Inventory_Level]]&gt;200,"medium")</f>
        <v>medium</v>
      </c>
    </row>
    <row r="7305" spans="1:20" x14ac:dyDescent="0.35">
      <c r="A7305" s="4">
        <v>7304</v>
      </c>
      <c r="B7305" s="4" t="s">
        <v>23</v>
      </c>
      <c r="C7305" s="4" t="s">
        <v>24</v>
      </c>
      <c r="D7305" s="4" t="s">
        <v>39</v>
      </c>
      <c r="E7305" s="4" t="s">
        <v>52</v>
      </c>
      <c r="F7305" s="10" t="s">
        <v>329</v>
      </c>
      <c r="G7305" s="11" t="s">
        <v>186</v>
      </c>
      <c r="H7305" s="4">
        <v>81</v>
      </c>
      <c r="I7305" s="12">
        <v>14975.9</v>
      </c>
      <c r="J7305" s="12">
        <v>1213047.8999999999</v>
      </c>
      <c r="K7305" s="12">
        <v>279.69</v>
      </c>
      <c r="L7305" s="4">
        <v>473</v>
      </c>
      <c r="M7305" s="4" t="s">
        <v>21</v>
      </c>
      <c r="N7305" s="4" t="str" cm="1">
        <f t="array" ref="N7305">_xlfn.SWITCH(E7305,"Delhi","North","Chennai","South","Hyderabad","South","Mumbai","Central","Bangalore","South")</f>
        <v>Central</v>
      </c>
      <c r="O7305" s="12">
        <v>63219.94</v>
      </c>
      <c r="P7305" s="4">
        <f>Table1[[#This Row],[Delivery_Date]]-Table1[[#This Row],[Order_Date]]</f>
        <v>12</v>
      </c>
      <c r="Q7305" s="4" t="str">
        <f>IF(Table1[[#This Row],[Delivery delay days]]&gt;5,"delay","on time")</f>
        <v>delay</v>
      </c>
      <c r="R7305" s="10">
        <f>DATEVALUE(Table1[[#This Row],[Delivery_Date]])</f>
        <v>45142</v>
      </c>
      <c r="S7305" s="10">
        <f>DATEVALUE(Table1[[#This Row],[Order_Date]])</f>
        <v>45130</v>
      </c>
      <c r="T7305" s="4" t="str" cm="1">
        <f t="array" ref="T7305">_xlfn.IFS(Table1[[#This Row],[Inventory_Level]]&lt;=200,"low",Table1[[#This Row],[Inventory_Level]]&gt;=700,"high",Table1[[#This Row],[Inventory_Level]]&gt;200,"medium")</f>
        <v>medium</v>
      </c>
    </row>
    <row r="7306" spans="1:20" x14ac:dyDescent="0.35">
      <c r="A7306" s="4">
        <v>7305</v>
      </c>
      <c r="B7306" s="4" t="s">
        <v>23</v>
      </c>
      <c r="C7306" s="4" t="s">
        <v>24</v>
      </c>
      <c r="D7306" s="4" t="s">
        <v>45</v>
      </c>
      <c r="E7306" s="4" t="s">
        <v>46</v>
      </c>
      <c r="F7306" s="10" t="s">
        <v>150</v>
      </c>
      <c r="G7306" s="11" t="s">
        <v>388</v>
      </c>
      <c r="H7306" s="4">
        <v>23</v>
      </c>
      <c r="I7306" s="12">
        <v>19546.47</v>
      </c>
      <c r="J7306" s="12">
        <v>449568.81</v>
      </c>
      <c r="K7306" s="12">
        <v>659.95</v>
      </c>
      <c r="L7306" s="4">
        <v>381</v>
      </c>
      <c r="M7306" s="4" t="s">
        <v>29</v>
      </c>
      <c r="N7306" s="4" t="str" cm="1">
        <f t="array" ref="N7306">_xlfn.SWITCH(E7306,"Delhi","North","Chennai","South","Hyderabad","South","Mumbai","Central","Bangalore","South")</f>
        <v>South</v>
      </c>
      <c r="O7306" s="12">
        <v>75789.649999999994</v>
      </c>
      <c r="P7306" s="4">
        <f>Table1[[#This Row],[Delivery_Date]]-Table1[[#This Row],[Order_Date]]</f>
        <v>8</v>
      </c>
      <c r="Q7306" s="4" t="str">
        <f>IF(Table1[[#This Row],[Delivery delay days]]&gt;5,"delay","on time")</f>
        <v>delay</v>
      </c>
      <c r="R7306" s="10">
        <f>DATEVALUE(Table1[[#This Row],[Delivery_Date]])</f>
        <v>45296</v>
      </c>
      <c r="S7306" s="10">
        <f>DATEVALUE(Table1[[#This Row],[Order_Date]])</f>
        <v>45288</v>
      </c>
      <c r="T7306" s="4" t="str" cm="1">
        <f t="array" ref="T7306">_xlfn.IFS(Table1[[#This Row],[Inventory_Level]]&lt;=200,"low",Table1[[#This Row],[Inventory_Level]]&gt;=700,"high",Table1[[#This Row],[Inventory_Level]]&gt;200,"medium")</f>
        <v>medium</v>
      </c>
    </row>
    <row r="7307" spans="1:20" x14ac:dyDescent="0.35">
      <c r="A7307" s="4">
        <v>7306</v>
      </c>
      <c r="B7307" s="4" t="s">
        <v>44</v>
      </c>
      <c r="C7307" s="4" t="s">
        <v>24</v>
      </c>
      <c r="D7307" s="4" t="s">
        <v>39</v>
      </c>
      <c r="E7307" s="4" t="s">
        <v>18</v>
      </c>
      <c r="F7307" s="10" t="s">
        <v>117</v>
      </c>
      <c r="G7307" s="11" t="s">
        <v>53</v>
      </c>
      <c r="H7307" s="4">
        <v>7</v>
      </c>
      <c r="I7307" s="12">
        <v>9203.11</v>
      </c>
      <c r="J7307" s="12">
        <v>64421.77</v>
      </c>
      <c r="K7307" s="12">
        <v>2523.1799999999998</v>
      </c>
      <c r="L7307" s="4">
        <v>674</v>
      </c>
      <c r="M7307" s="4" t="s">
        <v>42</v>
      </c>
      <c r="N7307" s="4" t="str" cm="1">
        <f t="array" ref="N7307">_xlfn.SWITCH(E7307,"Delhi","North","Chennai","South","Hyderabad","South","Mumbai","Central","Bangalore","South")</f>
        <v>North</v>
      </c>
      <c r="O7307" s="12">
        <v>12328.85</v>
      </c>
      <c r="P7307" s="4">
        <f>Table1[[#This Row],[Delivery_Date]]-Table1[[#This Row],[Order_Date]]</f>
        <v>14</v>
      </c>
      <c r="Q7307" s="4" t="str">
        <f>IF(Table1[[#This Row],[Delivery delay days]]&gt;5,"delay","on time")</f>
        <v>delay</v>
      </c>
      <c r="R7307" s="10">
        <f>DATEVALUE(Table1[[#This Row],[Delivery_Date]])</f>
        <v>45205</v>
      </c>
      <c r="S7307" s="10">
        <f>DATEVALUE(Table1[[#This Row],[Order_Date]])</f>
        <v>45191</v>
      </c>
      <c r="T7307" s="4" t="str" cm="1">
        <f t="array" ref="T7307">_xlfn.IFS(Table1[[#This Row],[Inventory_Level]]&lt;=200,"low",Table1[[#This Row],[Inventory_Level]]&gt;=700,"high",Table1[[#This Row],[Inventory_Level]]&gt;200,"medium")</f>
        <v>medium</v>
      </c>
    </row>
    <row r="7308" spans="1:20" x14ac:dyDescent="0.35">
      <c r="A7308" s="4">
        <v>7307</v>
      </c>
      <c r="B7308" s="4" t="s">
        <v>44</v>
      </c>
      <c r="C7308" s="4" t="s">
        <v>24</v>
      </c>
      <c r="D7308" s="4" t="s">
        <v>32</v>
      </c>
      <c r="E7308" s="4" t="s">
        <v>26</v>
      </c>
      <c r="F7308" s="10" t="s">
        <v>188</v>
      </c>
      <c r="G7308" s="11" t="s">
        <v>250</v>
      </c>
      <c r="H7308" s="4">
        <v>72</v>
      </c>
      <c r="I7308" s="12">
        <v>17984.36</v>
      </c>
      <c r="J7308" s="12">
        <v>1294873.92</v>
      </c>
      <c r="K7308" s="12">
        <v>1524.39</v>
      </c>
      <c r="L7308" s="4">
        <v>218</v>
      </c>
      <c r="M7308" s="4" t="s">
        <v>35</v>
      </c>
      <c r="N7308" s="4" t="str" cm="1">
        <f t="array" ref="N7308">_xlfn.SWITCH(E7308,"Delhi","North","Chennai","South","Hyderabad","South","Mumbai","Central","Bangalore","South")</f>
        <v>South</v>
      </c>
      <c r="O7308" s="12">
        <v>83185.39</v>
      </c>
      <c r="P7308" s="4">
        <f>Table1[[#This Row],[Delivery_Date]]-Table1[[#This Row],[Order_Date]]</f>
        <v>10</v>
      </c>
      <c r="Q7308" s="4" t="str">
        <f>IF(Table1[[#This Row],[Delivery delay days]]&gt;5,"delay","on time")</f>
        <v>delay</v>
      </c>
      <c r="R7308" s="10">
        <f>DATEVALUE(Table1[[#This Row],[Delivery_Date]])</f>
        <v>45019</v>
      </c>
      <c r="S7308" s="10">
        <f>DATEVALUE(Table1[[#This Row],[Order_Date]])</f>
        <v>45009</v>
      </c>
      <c r="T7308" s="4" t="str" cm="1">
        <f t="array" ref="T7308">_xlfn.IFS(Table1[[#This Row],[Inventory_Level]]&lt;=200,"low",Table1[[#This Row],[Inventory_Level]]&gt;=700,"high",Table1[[#This Row],[Inventory_Level]]&gt;200,"medium")</f>
        <v>medium</v>
      </c>
    </row>
    <row r="7309" spans="1:20" x14ac:dyDescent="0.35">
      <c r="A7309" s="4">
        <v>7308</v>
      </c>
      <c r="B7309" s="4" t="s">
        <v>37</v>
      </c>
      <c r="C7309" s="4" t="s">
        <v>16</v>
      </c>
      <c r="D7309" s="4" t="s">
        <v>17</v>
      </c>
      <c r="E7309" s="4" t="s">
        <v>18</v>
      </c>
      <c r="F7309" s="10" t="s">
        <v>111</v>
      </c>
      <c r="G7309" s="11" t="s">
        <v>275</v>
      </c>
      <c r="H7309" s="4">
        <v>10</v>
      </c>
      <c r="I7309" s="12">
        <v>42519.040000000001</v>
      </c>
      <c r="J7309" s="12">
        <v>425190.40000000002</v>
      </c>
      <c r="K7309" s="12">
        <v>2345.81</v>
      </c>
      <c r="L7309" s="4">
        <v>538</v>
      </c>
      <c r="M7309" s="4" t="s">
        <v>21</v>
      </c>
      <c r="N7309" s="4" t="str" cm="1">
        <f t="array" ref="N7309">_xlfn.SWITCH(E7309,"Delhi","North","Chennai","South","Hyderabad","South","Mumbai","Central","Bangalore","South")</f>
        <v>North</v>
      </c>
      <c r="O7309" s="12">
        <v>100074.65</v>
      </c>
      <c r="P7309" s="4">
        <f>Table1[[#This Row],[Delivery_Date]]-Table1[[#This Row],[Order_Date]]</f>
        <v>11</v>
      </c>
      <c r="Q7309" s="4" t="str">
        <f>IF(Table1[[#This Row],[Delivery delay days]]&gt;5,"delay","on time")</f>
        <v>delay</v>
      </c>
      <c r="R7309" s="10">
        <f>DATEVALUE(Table1[[#This Row],[Delivery_Date]])</f>
        <v>44999</v>
      </c>
      <c r="S7309" s="10">
        <f>DATEVALUE(Table1[[#This Row],[Order_Date]])</f>
        <v>44988</v>
      </c>
      <c r="T7309" s="4" t="str" cm="1">
        <f t="array" ref="T7309">_xlfn.IFS(Table1[[#This Row],[Inventory_Level]]&lt;=200,"low",Table1[[#This Row],[Inventory_Level]]&gt;=700,"high",Table1[[#This Row],[Inventory_Level]]&gt;200,"medium")</f>
        <v>medium</v>
      </c>
    </row>
    <row r="7310" spans="1:20" x14ac:dyDescent="0.35">
      <c r="A7310" s="4">
        <v>7309</v>
      </c>
      <c r="B7310" s="4" t="s">
        <v>59</v>
      </c>
      <c r="C7310" s="4" t="s">
        <v>38</v>
      </c>
      <c r="D7310" s="4" t="s">
        <v>25</v>
      </c>
      <c r="E7310" s="4" t="s">
        <v>60</v>
      </c>
      <c r="F7310" s="10" t="s">
        <v>113</v>
      </c>
      <c r="G7310" s="11" t="s">
        <v>381</v>
      </c>
      <c r="H7310" s="4">
        <v>91</v>
      </c>
      <c r="I7310" s="12">
        <v>28680.11</v>
      </c>
      <c r="J7310" s="12">
        <v>2609890.0099999998</v>
      </c>
      <c r="K7310" s="12">
        <v>3722.7</v>
      </c>
      <c r="L7310" s="4">
        <v>31</v>
      </c>
      <c r="M7310" s="4" t="s">
        <v>21</v>
      </c>
      <c r="N7310" s="4" t="str" cm="1">
        <f t="array" ref="N7310">_xlfn.SWITCH(E7310,"Delhi","North","Chennai","South","Hyderabad","South","Mumbai","Central","Bangalore","South")</f>
        <v>South</v>
      </c>
      <c r="O7310" s="12">
        <v>579250.22</v>
      </c>
      <c r="P7310" s="4">
        <f>Table1[[#This Row],[Delivery_Date]]-Table1[[#This Row],[Order_Date]]</f>
        <v>8</v>
      </c>
      <c r="Q7310" s="4" t="str">
        <f>IF(Table1[[#This Row],[Delivery delay days]]&gt;5,"delay","on time")</f>
        <v>delay</v>
      </c>
      <c r="R7310" s="10">
        <f>DATEVALUE(Table1[[#This Row],[Delivery_Date]])</f>
        <v>45183</v>
      </c>
      <c r="S7310" s="10">
        <f>DATEVALUE(Table1[[#This Row],[Order_Date]])</f>
        <v>45175</v>
      </c>
      <c r="T7310" s="4" t="str" cm="1">
        <f t="array" ref="T7310">_xlfn.IFS(Table1[[#This Row],[Inventory_Level]]&lt;=200,"low",Table1[[#This Row],[Inventory_Level]]&gt;=700,"high",Table1[[#This Row],[Inventory_Level]]&gt;200,"medium")</f>
        <v>low</v>
      </c>
    </row>
    <row r="7311" spans="1:20" x14ac:dyDescent="0.35">
      <c r="A7311" s="4">
        <v>7310</v>
      </c>
      <c r="B7311" s="4" t="s">
        <v>51</v>
      </c>
      <c r="C7311" s="4" t="s">
        <v>16</v>
      </c>
      <c r="D7311" s="4" t="s">
        <v>45</v>
      </c>
      <c r="E7311" s="4" t="s">
        <v>26</v>
      </c>
      <c r="F7311" s="10" t="s">
        <v>114</v>
      </c>
      <c r="G7311" s="11" t="s">
        <v>142</v>
      </c>
      <c r="H7311" s="4">
        <v>74</v>
      </c>
      <c r="I7311" s="12">
        <v>5241.43</v>
      </c>
      <c r="J7311" s="12">
        <v>387865.82</v>
      </c>
      <c r="K7311" s="12">
        <v>678.49</v>
      </c>
      <c r="L7311" s="4">
        <v>383</v>
      </c>
      <c r="M7311" s="4" t="s">
        <v>29</v>
      </c>
      <c r="N7311" s="4" t="str" cm="1">
        <f t="array" ref="N7311">_xlfn.SWITCH(E7311,"Delhi","North","Chennai","South","Hyderabad","South","Mumbai","Central","Bangalore","South")</f>
        <v>South</v>
      </c>
      <c r="O7311" s="12">
        <v>87355.49</v>
      </c>
      <c r="P7311" s="4">
        <f>Table1[[#This Row],[Delivery_Date]]-Table1[[#This Row],[Order_Date]]</f>
        <v>1</v>
      </c>
      <c r="Q7311" s="4" t="str">
        <f>IF(Table1[[#This Row],[Delivery delay days]]&gt;5,"delay","on time")</f>
        <v>on time</v>
      </c>
      <c r="R7311" s="10">
        <f>DATEVALUE(Table1[[#This Row],[Delivery_Date]])</f>
        <v>45237</v>
      </c>
      <c r="S7311" s="10">
        <f>DATEVALUE(Table1[[#This Row],[Order_Date]])</f>
        <v>45236</v>
      </c>
      <c r="T7311" s="4" t="str" cm="1">
        <f t="array" ref="T7311">_xlfn.IFS(Table1[[#This Row],[Inventory_Level]]&lt;=200,"low",Table1[[#This Row],[Inventory_Level]]&gt;=700,"high",Table1[[#This Row],[Inventory_Level]]&gt;200,"medium")</f>
        <v>medium</v>
      </c>
    </row>
    <row r="7312" spans="1:20" x14ac:dyDescent="0.35">
      <c r="A7312" s="4">
        <v>7311</v>
      </c>
      <c r="B7312" s="4" t="s">
        <v>51</v>
      </c>
      <c r="C7312" s="4" t="s">
        <v>16</v>
      </c>
      <c r="D7312" s="4" t="s">
        <v>25</v>
      </c>
      <c r="E7312" s="4" t="s">
        <v>26</v>
      </c>
      <c r="F7312" s="10" t="s">
        <v>271</v>
      </c>
      <c r="G7312" s="11" t="s">
        <v>310</v>
      </c>
      <c r="H7312" s="4">
        <v>33</v>
      </c>
      <c r="I7312" s="12">
        <v>42224.2</v>
      </c>
      <c r="J7312" s="12">
        <v>1393398.6</v>
      </c>
      <c r="K7312" s="12">
        <v>2940.95</v>
      </c>
      <c r="L7312" s="4">
        <v>244</v>
      </c>
      <c r="M7312" s="4" t="s">
        <v>21</v>
      </c>
      <c r="N7312" s="4" t="str" cm="1">
        <f t="array" ref="N7312">_xlfn.SWITCH(E7312,"Delhi","North","Chennai","South","Hyderabad","South","Mumbai","Central","Bangalore","South")</f>
        <v>South</v>
      </c>
      <c r="O7312" s="12">
        <v>156369.74</v>
      </c>
      <c r="P7312" s="4">
        <f>Table1[[#This Row],[Delivery_Date]]-Table1[[#This Row],[Order_Date]]</f>
        <v>1</v>
      </c>
      <c r="Q7312" s="4" t="str">
        <f>IF(Table1[[#This Row],[Delivery delay days]]&gt;5,"delay","on time")</f>
        <v>on time</v>
      </c>
      <c r="R7312" s="10">
        <f>DATEVALUE(Table1[[#This Row],[Delivery_Date]])</f>
        <v>45122</v>
      </c>
      <c r="S7312" s="10">
        <f>DATEVALUE(Table1[[#This Row],[Order_Date]])</f>
        <v>45121</v>
      </c>
      <c r="T7312" s="4" t="str" cm="1">
        <f t="array" ref="T7312">_xlfn.IFS(Table1[[#This Row],[Inventory_Level]]&lt;=200,"low",Table1[[#This Row],[Inventory_Level]]&gt;=700,"high",Table1[[#This Row],[Inventory_Level]]&gt;200,"medium")</f>
        <v>medium</v>
      </c>
    </row>
    <row r="7313" spans="1:20" x14ac:dyDescent="0.35">
      <c r="A7313" s="4">
        <v>7312</v>
      </c>
      <c r="B7313" s="4" t="s">
        <v>51</v>
      </c>
      <c r="C7313" s="4" t="s">
        <v>38</v>
      </c>
      <c r="D7313" s="4" t="s">
        <v>39</v>
      </c>
      <c r="E7313" s="4" t="s">
        <v>60</v>
      </c>
      <c r="F7313" s="10" t="s">
        <v>280</v>
      </c>
      <c r="G7313" s="11" t="s">
        <v>179</v>
      </c>
      <c r="H7313" s="4">
        <v>62</v>
      </c>
      <c r="I7313" s="12">
        <v>48279.44</v>
      </c>
      <c r="J7313" s="12">
        <v>2993325.28</v>
      </c>
      <c r="K7313" s="12">
        <v>2975.95</v>
      </c>
      <c r="L7313" s="4">
        <v>417</v>
      </c>
      <c r="M7313" s="4" t="s">
        <v>29</v>
      </c>
      <c r="N7313" s="4" t="str" cm="1">
        <f t="array" ref="N7313">_xlfn.SWITCH(E7313,"Delhi","North","Chennai","South","Hyderabad","South","Mumbai","Central","Bangalore","South")</f>
        <v>South</v>
      </c>
      <c r="O7313" s="12">
        <v>593764.46</v>
      </c>
      <c r="P7313" s="4">
        <f>Table1[[#This Row],[Delivery_Date]]-Table1[[#This Row],[Order_Date]]</f>
        <v>8</v>
      </c>
      <c r="Q7313" s="4" t="str">
        <f>IF(Table1[[#This Row],[Delivery delay days]]&gt;5,"delay","on time")</f>
        <v>delay</v>
      </c>
      <c r="R7313" s="10">
        <f>DATEVALUE(Table1[[#This Row],[Delivery_Date]])</f>
        <v>45275</v>
      </c>
      <c r="S7313" s="10">
        <f>DATEVALUE(Table1[[#This Row],[Order_Date]])</f>
        <v>45267</v>
      </c>
      <c r="T7313" s="4" t="str" cm="1">
        <f t="array" ref="T7313">_xlfn.IFS(Table1[[#This Row],[Inventory_Level]]&lt;=200,"low",Table1[[#This Row],[Inventory_Level]]&gt;=700,"high",Table1[[#This Row],[Inventory_Level]]&gt;200,"medium")</f>
        <v>medium</v>
      </c>
    </row>
    <row r="7314" spans="1:20" x14ac:dyDescent="0.35">
      <c r="A7314" s="4">
        <v>7313</v>
      </c>
      <c r="B7314" s="4" t="s">
        <v>23</v>
      </c>
      <c r="C7314" s="4" t="s">
        <v>16</v>
      </c>
      <c r="D7314" s="4" t="s">
        <v>25</v>
      </c>
      <c r="E7314" s="4" t="s">
        <v>52</v>
      </c>
      <c r="F7314" s="10" t="s">
        <v>392</v>
      </c>
      <c r="G7314" s="11" t="s">
        <v>48</v>
      </c>
      <c r="H7314" s="4">
        <v>3</v>
      </c>
      <c r="I7314" s="12">
        <v>32856.82</v>
      </c>
      <c r="J7314" s="12">
        <v>98570.46</v>
      </c>
      <c r="K7314" s="12">
        <v>1754.57</v>
      </c>
      <c r="L7314" s="4">
        <v>920</v>
      </c>
      <c r="M7314" s="4" t="s">
        <v>21</v>
      </c>
      <c r="N7314" s="4" t="str" cm="1">
        <f t="array" ref="N7314">_xlfn.SWITCH(E7314,"Delhi","North","Chennai","South","Hyderabad","South","Mumbai","Central","Bangalore","South")</f>
        <v>Central</v>
      </c>
      <c r="O7314" s="12">
        <v>7993.02</v>
      </c>
      <c r="P7314" s="4">
        <f>Table1[[#This Row],[Delivery_Date]]-Table1[[#This Row],[Order_Date]]</f>
        <v>4</v>
      </c>
      <c r="Q7314" s="4" t="str">
        <f>IF(Table1[[#This Row],[Delivery delay days]]&gt;5,"delay","on time")</f>
        <v>on time</v>
      </c>
      <c r="R7314" s="10">
        <f>DATEVALUE(Table1[[#This Row],[Delivery_Date]])</f>
        <v>45153</v>
      </c>
      <c r="S7314" s="10">
        <f>DATEVALUE(Table1[[#This Row],[Order_Date]])</f>
        <v>45149</v>
      </c>
      <c r="T7314" s="4" t="str" cm="1">
        <f t="array" ref="T7314">_xlfn.IFS(Table1[[#This Row],[Inventory_Level]]&lt;=200,"low",Table1[[#This Row],[Inventory_Level]]&gt;=700,"high",Table1[[#This Row],[Inventory_Level]]&gt;200,"medium")</f>
        <v>high</v>
      </c>
    </row>
    <row r="7315" spans="1:20" x14ac:dyDescent="0.35">
      <c r="A7315" s="4">
        <v>7314</v>
      </c>
      <c r="B7315" s="4" t="s">
        <v>23</v>
      </c>
      <c r="C7315" s="4" t="s">
        <v>24</v>
      </c>
      <c r="D7315" s="4" t="s">
        <v>39</v>
      </c>
      <c r="E7315" s="4" t="s">
        <v>60</v>
      </c>
      <c r="F7315" s="10" t="s">
        <v>341</v>
      </c>
      <c r="G7315" s="11" t="s">
        <v>135</v>
      </c>
      <c r="H7315" s="4">
        <v>11</v>
      </c>
      <c r="I7315" s="12">
        <v>15436.93</v>
      </c>
      <c r="J7315" s="12">
        <v>169806.23</v>
      </c>
      <c r="K7315" s="12">
        <v>1462.98</v>
      </c>
      <c r="L7315" s="4">
        <v>921</v>
      </c>
      <c r="M7315" s="4" t="s">
        <v>42</v>
      </c>
      <c r="N7315" s="4" t="str" cm="1">
        <f t="array" ref="N7315">_xlfn.SWITCH(E7315,"Delhi","North","Chennai","South","Hyderabad","South","Mumbai","Central","Bangalore","South")</f>
        <v>South</v>
      </c>
      <c r="O7315" s="12">
        <v>25369.88</v>
      </c>
      <c r="P7315" s="4">
        <f>Table1[[#This Row],[Delivery_Date]]-Table1[[#This Row],[Order_Date]]</f>
        <v>3</v>
      </c>
      <c r="Q7315" s="4" t="str">
        <f>IF(Table1[[#This Row],[Delivery delay days]]&gt;5,"delay","on time")</f>
        <v>on time</v>
      </c>
      <c r="R7315" s="10">
        <f>DATEVALUE(Table1[[#This Row],[Delivery_Date]])</f>
        <v>45196</v>
      </c>
      <c r="S7315" s="10">
        <f>DATEVALUE(Table1[[#This Row],[Order_Date]])</f>
        <v>45193</v>
      </c>
      <c r="T7315" s="4" t="str" cm="1">
        <f t="array" ref="T7315">_xlfn.IFS(Table1[[#This Row],[Inventory_Level]]&lt;=200,"low",Table1[[#This Row],[Inventory_Level]]&gt;=700,"high",Table1[[#This Row],[Inventory_Level]]&gt;200,"medium")</f>
        <v>high</v>
      </c>
    </row>
    <row r="7316" spans="1:20" x14ac:dyDescent="0.35">
      <c r="A7316" s="4">
        <v>7315</v>
      </c>
      <c r="B7316" s="4" t="s">
        <v>51</v>
      </c>
      <c r="C7316" s="4" t="s">
        <v>16</v>
      </c>
      <c r="D7316" s="4" t="s">
        <v>17</v>
      </c>
      <c r="E7316" s="4" t="s">
        <v>26</v>
      </c>
      <c r="F7316" s="10" t="s">
        <v>367</v>
      </c>
      <c r="G7316" s="11" t="s">
        <v>168</v>
      </c>
      <c r="H7316" s="4">
        <v>20</v>
      </c>
      <c r="I7316" s="12">
        <v>48867.01</v>
      </c>
      <c r="J7316" s="12">
        <v>977340.2</v>
      </c>
      <c r="K7316" s="12">
        <v>640.61</v>
      </c>
      <c r="L7316" s="4">
        <v>183</v>
      </c>
      <c r="M7316" s="4" t="s">
        <v>21</v>
      </c>
      <c r="N7316" s="4" t="str" cm="1">
        <f t="array" ref="N7316">_xlfn.SWITCH(E7316,"Delhi","North","Chennai","South","Hyderabad","South","Mumbai","Central","Bangalore","South")</f>
        <v>South</v>
      </c>
      <c r="O7316" s="12">
        <v>131582.25</v>
      </c>
      <c r="P7316" s="4">
        <f>Table1[[#This Row],[Delivery_Date]]-Table1[[#This Row],[Order_Date]]</f>
        <v>3</v>
      </c>
      <c r="Q7316" s="4" t="str">
        <f>IF(Table1[[#This Row],[Delivery delay days]]&gt;5,"delay","on time")</f>
        <v>on time</v>
      </c>
      <c r="R7316" s="10">
        <f>DATEVALUE(Table1[[#This Row],[Delivery_Date]])</f>
        <v>45077</v>
      </c>
      <c r="S7316" s="10">
        <f>DATEVALUE(Table1[[#This Row],[Order_Date]])</f>
        <v>45074</v>
      </c>
      <c r="T7316" s="4" t="str" cm="1">
        <f t="array" ref="T7316">_xlfn.IFS(Table1[[#This Row],[Inventory_Level]]&lt;=200,"low",Table1[[#This Row],[Inventory_Level]]&gt;=700,"high",Table1[[#This Row],[Inventory_Level]]&gt;200,"medium")</f>
        <v>low</v>
      </c>
    </row>
    <row r="7317" spans="1:20" x14ac:dyDescent="0.35">
      <c r="A7317" s="4">
        <v>7316</v>
      </c>
      <c r="B7317" s="4" t="s">
        <v>15</v>
      </c>
      <c r="C7317" s="4" t="s">
        <v>38</v>
      </c>
      <c r="D7317" s="4" t="s">
        <v>39</v>
      </c>
      <c r="E7317" s="4" t="s">
        <v>52</v>
      </c>
      <c r="F7317" s="10" t="s">
        <v>216</v>
      </c>
      <c r="G7317" s="11" t="s">
        <v>373</v>
      </c>
      <c r="H7317" s="4">
        <v>25</v>
      </c>
      <c r="I7317" s="12">
        <v>31127.78</v>
      </c>
      <c r="J7317" s="12">
        <v>778194.5</v>
      </c>
      <c r="K7317" s="12">
        <v>4530.07</v>
      </c>
      <c r="L7317" s="4">
        <v>885</v>
      </c>
      <c r="M7317" s="4" t="s">
        <v>35</v>
      </c>
      <c r="N7317" s="4" t="str" cm="1">
        <f t="array" ref="N7317">_xlfn.SWITCH(E7317,"Delhi","North","Chennai","South","Hyderabad","South","Mumbai","Central","Bangalore","South")</f>
        <v>Central</v>
      </c>
      <c r="O7317" s="12">
        <v>132984.18</v>
      </c>
      <c r="P7317" s="4">
        <f>Table1[[#This Row],[Delivery_Date]]-Table1[[#This Row],[Order_Date]]</f>
        <v>12</v>
      </c>
      <c r="Q7317" s="4" t="str">
        <f>IF(Table1[[#This Row],[Delivery delay days]]&gt;5,"delay","on time")</f>
        <v>delay</v>
      </c>
      <c r="R7317" s="10">
        <f>DATEVALUE(Table1[[#This Row],[Delivery_Date]])</f>
        <v>44985</v>
      </c>
      <c r="S7317" s="10">
        <f>DATEVALUE(Table1[[#This Row],[Order_Date]])</f>
        <v>44973</v>
      </c>
      <c r="T7317" s="4" t="str" cm="1">
        <f t="array" ref="T7317">_xlfn.IFS(Table1[[#This Row],[Inventory_Level]]&lt;=200,"low",Table1[[#This Row],[Inventory_Level]]&gt;=700,"high",Table1[[#This Row],[Inventory_Level]]&gt;200,"medium")</f>
        <v>high</v>
      </c>
    </row>
    <row r="7318" spans="1:20" x14ac:dyDescent="0.35">
      <c r="A7318" s="4">
        <v>7317</v>
      </c>
      <c r="B7318" s="4" t="s">
        <v>23</v>
      </c>
      <c r="C7318" s="4" t="s">
        <v>24</v>
      </c>
      <c r="D7318" s="4" t="s">
        <v>25</v>
      </c>
      <c r="E7318" s="4" t="s">
        <v>26</v>
      </c>
      <c r="F7318" s="10" t="s">
        <v>156</v>
      </c>
      <c r="G7318" s="11" t="s">
        <v>63</v>
      </c>
      <c r="H7318" s="4">
        <v>9</v>
      </c>
      <c r="I7318" s="12">
        <v>39456.39</v>
      </c>
      <c r="J7318" s="12">
        <v>355107.51</v>
      </c>
      <c r="K7318" s="12">
        <v>2502.3000000000002</v>
      </c>
      <c r="L7318" s="4">
        <v>465</v>
      </c>
      <c r="M7318" s="4" t="s">
        <v>21</v>
      </c>
      <c r="N7318" s="4" t="str" cm="1">
        <f t="array" ref="N7318">_xlfn.SWITCH(E7318,"Delhi","North","Chennai","South","Hyderabad","South","Mumbai","Central","Bangalore","South")</f>
        <v>South</v>
      </c>
      <c r="O7318" s="12">
        <v>88268.06</v>
      </c>
      <c r="P7318" s="4">
        <f>Table1[[#This Row],[Delivery_Date]]-Table1[[#This Row],[Order_Date]]</f>
        <v>9</v>
      </c>
      <c r="Q7318" s="4" t="str">
        <f>IF(Table1[[#This Row],[Delivery delay days]]&gt;5,"delay","on time")</f>
        <v>delay</v>
      </c>
      <c r="R7318" s="10">
        <f>DATEVALUE(Table1[[#This Row],[Delivery_Date]])</f>
        <v>45082</v>
      </c>
      <c r="S7318" s="10">
        <f>DATEVALUE(Table1[[#This Row],[Order_Date]])</f>
        <v>45073</v>
      </c>
      <c r="T7318" s="4" t="str" cm="1">
        <f t="array" ref="T7318">_xlfn.IFS(Table1[[#This Row],[Inventory_Level]]&lt;=200,"low",Table1[[#This Row],[Inventory_Level]]&gt;=700,"high",Table1[[#This Row],[Inventory_Level]]&gt;200,"medium")</f>
        <v>medium</v>
      </c>
    </row>
    <row r="7319" spans="1:20" x14ac:dyDescent="0.35">
      <c r="A7319" s="4">
        <v>7318</v>
      </c>
      <c r="B7319" s="4" t="s">
        <v>44</v>
      </c>
      <c r="C7319" s="4" t="s">
        <v>16</v>
      </c>
      <c r="D7319" s="4" t="s">
        <v>17</v>
      </c>
      <c r="E7319" s="4" t="s">
        <v>60</v>
      </c>
      <c r="F7319" s="10" t="s">
        <v>362</v>
      </c>
      <c r="G7319" s="11" t="s">
        <v>100</v>
      </c>
      <c r="H7319" s="4">
        <v>83</v>
      </c>
      <c r="I7319" s="12">
        <v>34806</v>
      </c>
      <c r="J7319" s="12">
        <v>2888898</v>
      </c>
      <c r="K7319" s="12">
        <v>2296.5500000000002</v>
      </c>
      <c r="L7319" s="4">
        <v>778</v>
      </c>
      <c r="M7319" s="4" t="s">
        <v>29</v>
      </c>
      <c r="N7319" s="4" t="str" cm="1">
        <f t="array" ref="N7319">_xlfn.SWITCH(E7319,"Delhi","North","Chennai","South","Hyderabad","South","Mumbai","Central","Bangalore","South")</f>
        <v>South</v>
      </c>
      <c r="O7319" s="12">
        <v>366528.96</v>
      </c>
      <c r="P7319" s="4">
        <f>Table1[[#This Row],[Delivery_Date]]-Table1[[#This Row],[Order_Date]]</f>
        <v>15</v>
      </c>
      <c r="Q7319" s="4" t="str">
        <f>IF(Table1[[#This Row],[Delivery delay days]]&gt;5,"delay","on time")</f>
        <v>delay</v>
      </c>
      <c r="R7319" s="10">
        <f>DATEVALUE(Table1[[#This Row],[Delivery_Date]])</f>
        <v>45090</v>
      </c>
      <c r="S7319" s="10">
        <f>DATEVALUE(Table1[[#This Row],[Order_Date]])</f>
        <v>45075</v>
      </c>
      <c r="T7319" s="4" t="str" cm="1">
        <f t="array" ref="T7319">_xlfn.IFS(Table1[[#This Row],[Inventory_Level]]&lt;=200,"low",Table1[[#This Row],[Inventory_Level]]&gt;=700,"high",Table1[[#This Row],[Inventory_Level]]&gt;200,"medium")</f>
        <v>high</v>
      </c>
    </row>
    <row r="7320" spans="1:20" x14ac:dyDescent="0.35">
      <c r="A7320" s="4">
        <v>7319</v>
      </c>
      <c r="B7320" s="4" t="s">
        <v>65</v>
      </c>
      <c r="C7320" s="4" t="s">
        <v>16</v>
      </c>
      <c r="D7320" s="4" t="s">
        <v>32</v>
      </c>
      <c r="E7320" s="4" t="s">
        <v>18</v>
      </c>
      <c r="F7320" s="10" t="s">
        <v>144</v>
      </c>
      <c r="G7320" s="11" t="s">
        <v>145</v>
      </c>
      <c r="H7320" s="4">
        <v>13</v>
      </c>
      <c r="I7320" s="12">
        <v>40827.21</v>
      </c>
      <c r="J7320" s="12">
        <v>530753.73</v>
      </c>
      <c r="K7320" s="12">
        <v>4195.5</v>
      </c>
      <c r="L7320" s="4">
        <v>938</v>
      </c>
      <c r="M7320" s="4" t="s">
        <v>29</v>
      </c>
      <c r="N7320" s="4" t="str" cm="1">
        <f t="array" ref="N7320">_xlfn.SWITCH(E7320,"Delhi","North","Chennai","South","Hyderabad","South","Mumbai","Central","Bangalore","South")</f>
        <v>North</v>
      </c>
      <c r="O7320" s="12">
        <v>107094.19</v>
      </c>
      <c r="P7320" s="4">
        <f>Table1[[#This Row],[Delivery_Date]]-Table1[[#This Row],[Order_Date]]</f>
        <v>11</v>
      </c>
      <c r="Q7320" s="4" t="str">
        <f>IF(Table1[[#This Row],[Delivery delay days]]&gt;5,"delay","on time")</f>
        <v>delay</v>
      </c>
      <c r="R7320" s="10">
        <f>DATEVALUE(Table1[[#This Row],[Delivery_Date]])</f>
        <v>45080</v>
      </c>
      <c r="S7320" s="10">
        <f>DATEVALUE(Table1[[#This Row],[Order_Date]])</f>
        <v>45069</v>
      </c>
      <c r="T7320" s="4" t="str" cm="1">
        <f t="array" ref="T7320">_xlfn.IFS(Table1[[#This Row],[Inventory_Level]]&lt;=200,"low",Table1[[#This Row],[Inventory_Level]]&gt;=700,"high",Table1[[#This Row],[Inventory_Level]]&gt;200,"medium")</f>
        <v>high</v>
      </c>
    </row>
    <row r="7321" spans="1:20" x14ac:dyDescent="0.35">
      <c r="A7321" s="4">
        <v>7320</v>
      </c>
      <c r="B7321" s="4" t="s">
        <v>15</v>
      </c>
      <c r="C7321" s="4" t="s">
        <v>38</v>
      </c>
      <c r="D7321" s="4" t="s">
        <v>25</v>
      </c>
      <c r="E7321" s="4" t="s">
        <v>26</v>
      </c>
      <c r="F7321" s="10" t="s">
        <v>300</v>
      </c>
      <c r="G7321" s="11" t="s">
        <v>122</v>
      </c>
      <c r="H7321" s="4">
        <v>91</v>
      </c>
      <c r="I7321" s="12">
        <v>4393.43</v>
      </c>
      <c r="J7321" s="12">
        <v>399802.13</v>
      </c>
      <c r="K7321" s="12">
        <v>4517.3500000000004</v>
      </c>
      <c r="L7321" s="4">
        <v>101</v>
      </c>
      <c r="M7321" s="4" t="s">
        <v>29</v>
      </c>
      <c r="N7321" s="4" t="str" cm="1">
        <f t="array" ref="N7321">_xlfn.SWITCH(E7321,"Delhi","North","Chennai","South","Hyderabad","South","Mumbai","Central","Bangalore","South")</f>
        <v>South</v>
      </c>
      <c r="O7321" s="12">
        <v>31917.18</v>
      </c>
      <c r="P7321" s="4">
        <f>Table1[[#This Row],[Delivery_Date]]-Table1[[#This Row],[Order_Date]]</f>
        <v>12</v>
      </c>
      <c r="Q7321" s="4" t="str">
        <f>IF(Table1[[#This Row],[Delivery delay days]]&gt;5,"delay","on time")</f>
        <v>delay</v>
      </c>
      <c r="R7321" s="10">
        <f>DATEVALUE(Table1[[#This Row],[Delivery_Date]])</f>
        <v>45228</v>
      </c>
      <c r="S7321" s="10">
        <f>DATEVALUE(Table1[[#This Row],[Order_Date]])</f>
        <v>45216</v>
      </c>
      <c r="T7321" s="4" t="str" cm="1">
        <f t="array" ref="T7321">_xlfn.IFS(Table1[[#This Row],[Inventory_Level]]&lt;=200,"low",Table1[[#This Row],[Inventory_Level]]&gt;=700,"high",Table1[[#This Row],[Inventory_Level]]&gt;200,"medium")</f>
        <v>low</v>
      </c>
    </row>
    <row r="7322" spans="1:20" x14ac:dyDescent="0.35">
      <c r="A7322" s="4">
        <v>7321</v>
      </c>
      <c r="B7322" s="4" t="s">
        <v>23</v>
      </c>
      <c r="C7322" s="4" t="s">
        <v>38</v>
      </c>
      <c r="D7322" s="4" t="s">
        <v>45</v>
      </c>
      <c r="E7322" s="4" t="s">
        <v>46</v>
      </c>
      <c r="F7322" s="10" t="s">
        <v>293</v>
      </c>
      <c r="G7322" s="11" t="s">
        <v>337</v>
      </c>
      <c r="H7322" s="4">
        <v>82</v>
      </c>
      <c r="I7322" s="12">
        <v>2263.4</v>
      </c>
      <c r="J7322" s="12">
        <v>185598.8</v>
      </c>
      <c r="K7322" s="12">
        <v>4369.74</v>
      </c>
      <c r="L7322" s="4">
        <v>555</v>
      </c>
      <c r="M7322" s="4" t="s">
        <v>42</v>
      </c>
      <c r="N7322" s="4" t="str" cm="1">
        <f t="array" ref="N7322">_xlfn.SWITCH(E7322,"Delhi","North","Chennai","South","Hyderabad","South","Mumbai","Central","Bangalore","South")</f>
        <v>South</v>
      </c>
      <c r="O7322" s="12">
        <v>35720.18</v>
      </c>
      <c r="P7322" s="4">
        <f>Table1[[#This Row],[Delivery_Date]]-Table1[[#This Row],[Order_Date]]</f>
        <v>13</v>
      </c>
      <c r="Q7322" s="4" t="str">
        <f>IF(Table1[[#This Row],[Delivery delay days]]&gt;5,"delay","on time")</f>
        <v>delay</v>
      </c>
      <c r="R7322" s="10">
        <f>DATEVALUE(Table1[[#This Row],[Delivery_Date]])</f>
        <v>45159</v>
      </c>
      <c r="S7322" s="10">
        <f>DATEVALUE(Table1[[#This Row],[Order_Date]])</f>
        <v>45146</v>
      </c>
      <c r="T7322" s="4" t="str" cm="1">
        <f t="array" ref="T7322">_xlfn.IFS(Table1[[#This Row],[Inventory_Level]]&lt;=200,"low",Table1[[#This Row],[Inventory_Level]]&gt;=700,"high",Table1[[#This Row],[Inventory_Level]]&gt;200,"medium")</f>
        <v>medium</v>
      </c>
    </row>
    <row r="7323" spans="1:20" x14ac:dyDescent="0.35">
      <c r="A7323" s="4">
        <v>7322</v>
      </c>
      <c r="B7323" s="4" t="s">
        <v>44</v>
      </c>
      <c r="C7323" s="4" t="s">
        <v>16</v>
      </c>
      <c r="D7323" s="4" t="s">
        <v>45</v>
      </c>
      <c r="E7323" s="4" t="s">
        <v>60</v>
      </c>
      <c r="F7323" s="10" t="s">
        <v>367</v>
      </c>
      <c r="G7323" s="11" t="s">
        <v>121</v>
      </c>
      <c r="H7323" s="4">
        <v>44</v>
      </c>
      <c r="I7323" s="12">
        <v>27879.66</v>
      </c>
      <c r="J7323" s="12">
        <v>1226705.04</v>
      </c>
      <c r="K7323" s="12">
        <v>2843.09</v>
      </c>
      <c r="L7323" s="4">
        <v>845</v>
      </c>
      <c r="M7323" s="4" t="s">
        <v>35</v>
      </c>
      <c r="N7323" s="4" t="str" cm="1">
        <f t="array" ref="N7323">_xlfn.SWITCH(E7323,"Delhi","North","Chennai","South","Hyderabad","South","Mumbai","Central","Bangalore","South")</f>
        <v>South</v>
      </c>
      <c r="O7323" s="12">
        <v>255827.29</v>
      </c>
      <c r="P7323" s="4">
        <f>Table1[[#This Row],[Delivery_Date]]-Table1[[#This Row],[Order_Date]]</f>
        <v>9</v>
      </c>
      <c r="Q7323" s="4" t="str">
        <f>IF(Table1[[#This Row],[Delivery delay days]]&gt;5,"delay","on time")</f>
        <v>delay</v>
      </c>
      <c r="R7323" s="10">
        <f>DATEVALUE(Table1[[#This Row],[Delivery_Date]])</f>
        <v>45083</v>
      </c>
      <c r="S7323" s="10">
        <f>DATEVALUE(Table1[[#This Row],[Order_Date]])</f>
        <v>45074</v>
      </c>
      <c r="T7323" s="4" t="str" cm="1">
        <f t="array" ref="T7323">_xlfn.IFS(Table1[[#This Row],[Inventory_Level]]&lt;=200,"low",Table1[[#This Row],[Inventory_Level]]&gt;=700,"high",Table1[[#This Row],[Inventory_Level]]&gt;200,"medium")</f>
        <v>high</v>
      </c>
    </row>
    <row r="7324" spans="1:20" x14ac:dyDescent="0.35">
      <c r="A7324" s="4">
        <v>7323</v>
      </c>
      <c r="B7324" s="4" t="s">
        <v>23</v>
      </c>
      <c r="C7324" s="4" t="s">
        <v>16</v>
      </c>
      <c r="D7324" s="4" t="s">
        <v>39</v>
      </c>
      <c r="E7324" s="4" t="s">
        <v>26</v>
      </c>
      <c r="F7324" s="10" t="s">
        <v>319</v>
      </c>
      <c r="G7324" s="11" t="s">
        <v>372</v>
      </c>
      <c r="H7324" s="4">
        <v>55</v>
      </c>
      <c r="I7324" s="12">
        <v>38190.67</v>
      </c>
      <c r="J7324" s="12">
        <v>2100486.85</v>
      </c>
      <c r="K7324" s="12">
        <v>3250.34</v>
      </c>
      <c r="L7324" s="4">
        <v>831</v>
      </c>
      <c r="M7324" s="4" t="s">
        <v>29</v>
      </c>
      <c r="N7324" s="4" t="str" cm="1">
        <f t="array" ref="N7324">_xlfn.SWITCH(E7324,"Delhi","North","Chennai","South","Hyderabad","South","Mumbai","Central","Bangalore","South")</f>
        <v>South</v>
      </c>
      <c r="O7324" s="12">
        <v>311647.55</v>
      </c>
      <c r="P7324" s="4">
        <f>Table1[[#This Row],[Delivery_Date]]-Table1[[#This Row],[Order_Date]]</f>
        <v>13</v>
      </c>
      <c r="Q7324" s="4" t="str">
        <f>IF(Table1[[#This Row],[Delivery delay days]]&gt;5,"delay","on time")</f>
        <v>delay</v>
      </c>
      <c r="R7324" s="10">
        <f>DATEVALUE(Table1[[#This Row],[Delivery_Date]])</f>
        <v>44956</v>
      </c>
      <c r="S7324" s="10">
        <f>DATEVALUE(Table1[[#This Row],[Order_Date]])</f>
        <v>44943</v>
      </c>
      <c r="T7324" s="4" t="str" cm="1">
        <f t="array" ref="T7324">_xlfn.IFS(Table1[[#This Row],[Inventory_Level]]&lt;=200,"low",Table1[[#This Row],[Inventory_Level]]&gt;=700,"high",Table1[[#This Row],[Inventory_Level]]&gt;200,"medium")</f>
        <v>high</v>
      </c>
    </row>
    <row r="7325" spans="1:20" x14ac:dyDescent="0.35">
      <c r="A7325" s="4">
        <v>7324</v>
      </c>
      <c r="B7325" s="4" t="s">
        <v>15</v>
      </c>
      <c r="C7325" s="4" t="s">
        <v>16</v>
      </c>
      <c r="D7325" s="4" t="s">
        <v>32</v>
      </c>
      <c r="E7325" s="4" t="s">
        <v>26</v>
      </c>
      <c r="F7325" s="10" t="s">
        <v>268</v>
      </c>
      <c r="G7325" s="11" t="s">
        <v>152</v>
      </c>
      <c r="H7325" s="4">
        <v>81</v>
      </c>
      <c r="I7325" s="12">
        <v>49507.95</v>
      </c>
      <c r="J7325" s="12">
        <v>4010143.95</v>
      </c>
      <c r="K7325" s="12">
        <v>174.56</v>
      </c>
      <c r="L7325" s="4">
        <v>816</v>
      </c>
      <c r="M7325" s="4" t="s">
        <v>42</v>
      </c>
      <c r="N7325" s="4" t="str" cm="1">
        <f t="array" ref="N7325">_xlfn.SWITCH(E7325,"Delhi","North","Chennai","South","Hyderabad","South","Mumbai","Central","Bangalore","South")</f>
        <v>South</v>
      </c>
      <c r="O7325" s="12">
        <v>389246.3</v>
      </c>
      <c r="P7325" s="4">
        <f>Table1[[#This Row],[Delivery_Date]]-Table1[[#This Row],[Order_Date]]</f>
        <v>15</v>
      </c>
      <c r="Q7325" s="4" t="str">
        <f>IF(Table1[[#This Row],[Delivery delay days]]&gt;5,"delay","on time")</f>
        <v>delay</v>
      </c>
      <c r="R7325" s="10">
        <f>DATEVALUE(Table1[[#This Row],[Delivery_Date]])</f>
        <v>44975</v>
      </c>
      <c r="S7325" s="10">
        <f>DATEVALUE(Table1[[#This Row],[Order_Date]])</f>
        <v>44960</v>
      </c>
      <c r="T7325" s="4" t="str" cm="1">
        <f t="array" ref="T7325">_xlfn.IFS(Table1[[#This Row],[Inventory_Level]]&lt;=200,"low",Table1[[#This Row],[Inventory_Level]]&gt;=700,"high",Table1[[#This Row],[Inventory_Level]]&gt;200,"medium")</f>
        <v>high</v>
      </c>
    </row>
    <row r="7326" spans="1:20" x14ac:dyDescent="0.35">
      <c r="A7326" s="4">
        <v>7325</v>
      </c>
      <c r="B7326" s="4" t="s">
        <v>59</v>
      </c>
      <c r="C7326" s="4" t="s">
        <v>38</v>
      </c>
      <c r="D7326" s="4" t="s">
        <v>45</v>
      </c>
      <c r="E7326" s="4" t="s">
        <v>52</v>
      </c>
      <c r="F7326" s="10" t="s">
        <v>56</v>
      </c>
      <c r="G7326" s="11" t="s">
        <v>337</v>
      </c>
      <c r="H7326" s="4">
        <v>46</v>
      </c>
      <c r="I7326" s="12">
        <v>4089.12</v>
      </c>
      <c r="J7326" s="12">
        <v>188099.52</v>
      </c>
      <c r="K7326" s="12">
        <v>3180.38</v>
      </c>
      <c r="L7326" s="4">
        <v>835</v>
      </c>
      <c r="M7326" s="4" t="s">
        <v>42</v>
      </c>
      <c r="N7326" s="4" t="str" cm="1">
        <f t="array" ref="N7326">_xlfn.SWITCH(E7326,"Delhi","North","Chennai","South","Hyderabad","South","Mumbai","Central","Bangalore","South")</f>
        <v>Central</v>
      </c>
      <c r="O7326" s="12">
        <v>15249.26</v>
      </c>
      <c r="P7326" s="4">
        <f>Table1[[#This Row],[Delivery_Date]]-Table1[[#This Row],[Order_Date]]</f>
        <v>9</v>
      </c>
      <c r="Q7326" s="4" t="str">
        <f>IF(Table1[[#This Row],[Delivery delay days]]&gt;5,"delay","on time")</f>
        <v>delay</v>
      </c>
      <c r="R7326" s="10">
        <f>DATEVALUE(Table1[[#This Row],[Delivery_Date]])</f>
        <v>45159</v>
      </c>
      <c r="S7326" s="10">
        <f>DATEVALUE(Table1[[#This Row],[Order_Date]])</f>
        <v>45150</v>
      </c>
      <c r="T7326" s="4" t="str" cm="1">
        <f t="array" ref="T7326">_xlfn.IFS(Table1[[#This Row],[Inventory_Level]]&lt;=200,"low",Table1[[#This Row],[Inventory_Level]]&gt;=700,"high",Table1[[#This Row],[Inventory_Level]]&gt;200,"medium")</f>
        <v>high</v>
      </c>
    </row>
    <row r="7327" spans="1:20" x14ac:dyDescent="0.35">
      <c r="A7327" s="4">
        <v>7326</v>
      </c>
      <c r="B7327" s="4" t="s">
        <v>37</v>
      </c>
      <c r="C7327" s="4" t="s">
        <v>38</v>
      </c>
      <c r="D7327" s="4" t="s">
        <v>17</v>
      </c>
      <c r="E7327" s="4" t="s">
        <v>18</v>
      </c>
      <c r="F7327" s="10" t="s">
        <v>374</v>
      </c>
      <c r="G7327" s="11" t="s">
        <v>330</v>
      </c>
      <c r="H7327" s="4">
        <v>100</v>
      </c>
      <c r="I7327" s="12">
        <v>42441.03</v>
      </c>
      <c r="J7327" s="12">
        <v>4244103</v>
      </c>
      <c r="K7327" s="12">
        <v>361.08</v>
      </c>
      <c r="L7327" s="4">
        <v>677</v>
      </c>
      <c r="M7327" s="4" t="s">
        <v>35</v>
      </c>
      <c r="N7327" s="4" t="str" cm="1">
        <f t="array" ref="N7327">_xlfn.SWITCH(E7327,"Delhi","North","Chennai","South","Hyderabad","South","Mumbai","Central","Bangalore","South")</f>
        <v>North</v>
      </c>
      <c r="O7327" s="12">
        <v>388108.31</v>
      </c>
      <c r="P7327" s="4">
        <f>Table1[[#This Row],[Delivery_Date]]-Table1[[#This Row],[Order_Date]]</f>
        <v>5</v>
      </c>
      <c r="Q7327" s="4" t="str">
        <f>IF(Table1[[#This Row],[Delivery delay days]]&gt;5,"delay","on time")</f>
        <v>on time</v>
      </c>
      <c r="R7327" s="10">
        <f>DATEVALUE(Table1[[#This Row],[Delivery_Date]])</f>
        <v>45257</v>
      </c>
      <c r="S7327" s="10">
        <f>DATEVALUE(Table1[[#This Row],[Order_Date]])</f>
        <v>45252</v>
      </c>
      <c r="T7327" s="4" t="str" cm="1">
        <f t="array" ref="T7327">_xlfn.IFS(Table1[[#This Row],[Inventory_Level]]&lt;=200,"low",Table1[[#This Row],[Inventory_Level]]&gt;=700,"high",Table1[[#This Row],[Inventory_Level]]&gt;200,"medium")</f>
        <v>medium</v>
      </c>
    </row>
    <row r="7328" spans="1:20" x14ac:dyDescent="0.35">
      <c r="A7328" s="4">
        <v>7327</v>
      </c>
      <c r="B7328" s="4" t="s">
        <v>51</v>
      </c>
      <c r="C7328" s="4" t="s">
        <v>16</v>
      </c>
      <c r="D7328" s="4" t="s">
        <v>45</v>
      </c>
      <c r="E7328" s="4" t="s">
        <v>18</v>
      </c>
      <c r="F7328" s="10" t="s">
        <v>314</v>
      </c>
      <c r="G7328" s="11" t="s">
        <v>49</v>
      </c>
      <c r="H7328" s="4">
        <v>74</v>
      </c>
      <c r="I7328" s="12">
        <v>5625.98</v>
      </c>
      <c r="J7328" s="12">
        <v>416322.52</v>
      </c>
      <c r="K7328" s="12">
        <v>326.08</v>
      </c>
      <c r="L7328" s="4">
        <v>644</v>
      </c>
      <c r="M7328" s="4" t="s">
        <v>35</v>
      </c>
      <c r="N7328" s="4" t="str" cm="1">
        <f t="array" ref="N7328">_xlfn.SWITCH(E7328,"Delhi","North","Chennai","South","Hyderabad","South","Mumbai","Central","Bangalore","South")</f>
        <v>North</v>
      </c>
      <c r="O7328" s="12">
        <v>72475.48</v>
      </c>
      <c r="P7328" s="4">
        <f>Table1[[#This Row],[Delivery_Date]]-Table1[[#This Row],[Order_Date]]</f>
        <v>7</v>
      </c>
      <c r="Q7328" s="4" t="str">
        <f>IF(Table1[[#This Row],[Delivery delay days]]&gt;5,"delay","on time")</f>
        <v>delay</v>
      </c>
      <c r="R7328" s="10">
        <f>DATEVALUE(Table1[[#This Row],[Delivery_Date]])</f>
        <v>45115</v>
      </c>
      <c r="S7328" s="10">
        <f>DATEVALUE(Table1[[#This Row],[Order_Date]])</f>
        <v>45108</v>
      </c>
      <c r="T7328" s="4" t="str" cm="1">
        <f t="array" ref="T7328">_xlfn.IFS(Table1[[#This Row],[Inventory_Level]]&lt;=200,"low",Table1[[#This Row],[Inventory_Level]]&gt;=700,"high",Table1[[#This Row],[Inventory_Level]]&gt;200,"medium")</f>
        <v>medium</v>
      </c>
    </row>
    <row r="7329" spans="1:20" x14ac:dyDescent="0.35">
      <c r="A7329" s="4">
        <v>7328</v>
      </c>
      <c r="B7329" s="4" t="s">
        <v>51</v>
      </c>
      <c r="C7329" s="4" t="s">
        <v>38</v>
      </c>
      <c r="D7329" s="4" t="s">
        <v>17</v>
      </c>
      <c r="E7329" s="4" t="s">
        <v>26</v>
      </c>
      <c r="F7329" s="10" t="s">
        <v>224</v>
      </c>
      <c r="G7329" s="11" t="s">
        <v>81</v>
      </c>
      <c r="H7329" s="4">
        <v>98</v>
      </c>
      <c r="I7329" s="12">
        <v>13649.92</v>
      </c>
      <c r="J7329" s="12">
        <v>1337692.1599999999</v>
      </c>
      <c r="K7329" s="12">
        <v>3831.67</v>
      </c>
      <c r="L7329" s="4">
        <v>587</v>
      </c>
      <c r="M7329" s="4" t="s">
        <v>35</v>
      </c>
      <c r="N7329" s="4" t="str" cm="1">
        <f t="array" ref="N7329">_xlfn.SWITCH(E7329,"Delhi","North","Chennai","South","Hyderabad","South","Mumbai","Central","Bangalore","South")</f>
        <v>South</v>
      </c>
      <c r="O7329" s="12">
        <v>144601.17000000001</v>
      </c>
      <c r="P7329" s="4">
        <f>Table1[[#This Row],[Delivery_Date]]-Table1[[#This Row],[Order_Date]]</f>
        <v>13</v>
      </c>
      <c r="Q7329" s="4" t="str">
        <f>IF(Table1[[#This Row],[Delivery delay days]]&gt;5,"delay","on time")</f>
        <v>delay</v>
      </c>
      <c r="R7329" s="10">
        <f>DATEVALUE(Table1[[#This Row],[Delivery_Date]])</f>
        <v>45043</v>
      </c>
      <c r="S7329" s="10">
        <f>DATEVALUE(Table1[[#This Row],[Order_Date]])</f>
        <v>45030</v>
      </c>
      <c r="T7329" s="4" t="str" cm="1">
        <f t="array" ref="T7329">_xlfn.IFS(Table1[[#This Row],[Inventory_Level]]&lt;=200,"low",Table1[[#This Row],[Inventory_Level]]&gt;=700,"high",Table1[[#This Row],[Inventory_Level]]&gt;200,"medium")</f>
        <v>medium</v>
      </c>
    </row>
    <row r="7330" spans="1:20" x14ac:dyDescent="0.35">
      <c r="A7330" s="4">
        <v>7329</v>
      </c>
      <c r="B7330" s="4" t="s">
        <v>15</v>
      </c>
      <c r="C7330" s="4" t="s">
        <v>16</v>
      </c>
      <c r="D7330" s="4" t="s">
        <v>25</v>
      </c>
      <c r="E7330" s="4" t="s">
        <v>52</v>
      </c>
      <c r="F7330" s="10" t="s">
        <v>146</v>
      </c>
      <c r="G7330" s="11" t="s">
        <v>405</v>
      </c>
      <c r="H7330" s="4">
        <v>84</v>
      </c>
      <c r="I7330" s="12">
        <v>45970.95</v>
      </c>
      <c r="J7330" s="12">
        <v>3861559.8</v>
      </c>
      <c r="K7330" s="12">
        <v>2038.45</v>
      </c>
      <c r="L7330" s="4">
        <v>729</v>
      </c>
      <c r="M7330" s="4" t="s">
        <v>21</v>
      </c>
      <c r="N7330" s="4" t="str" cm="1">
        <f t="array" ref="N7330">_xlfn.SWITCH(E7330,"Delhi","North","Chennai","South","Hyderabad","South","Mumbai","Central","Bangalore","South")</f>
        <v>Central</v>
      </c>
      <c r="O7330" s="12">
        <v>710168.75</v>
      </c>
      <c r="P7330" s="4">
        <f>Table1[[#This Row],[Delivery_Date]]-Table1[[#This Row],[Order_Date]]</f>
        <v>8</v>
      </c>
      <c r="Q7330" s="4" t="str">
        <f>IF(Table1[[#This Row],[Delivery delay days]]&gt;5,"delay","on time")</f>
        <v>delay</v>
      </c>
      <c r="R7330" s="10">
        <f>DATEVALUE(Table1[[#This Row],[Delivery_Date]])</f>
        <v>45208</v>
      </c>
      <c r="S7330" s="10">
        <f>DATEVALUE(Table1[[#This Row],[Order_Date]])</f>
        <v>45200</v>
      </c>
      <c r="T7330" s="4" t="str" cm="1">
        <f t="array" ref="T7330">_xlfn.IFS(Table1[[#This Row],[Inventory_Level]]&lt;=200,"low",Table1[[#This Row],[Inventory_Level]]&gt;=700,"high",Table1[[#This Row],[Inventory_Level]]&gt;200,"medium")</f>
        <v>high</v>
      </c>
    </row>
    <row r="7331" spans="1:20" x14ac:dyDescent="0.35">
      <c r="A7331" s="4">
        <v>7330</v>
      </c>
      <c r="B7331" s="4" t="s">
        <v>37</v>
      </c>
      <c r="C7331" s="4" t="s">
        <v>24</v>
      </c>
      <c r="D7331" s="4" t="s">
        <v>39</v>
      </c>
      <c r="E7331" s="4" t="s">
        <v>52</v>
      </c>
      <c r="F7331" s="10" t="s">
        <v>77</v>
      </c>
      <c r="G7331" s="11" t="s">
        <v>288</v>
      </c>
      <c r="H7331" s="4">
        <v>28</v>
      </c>
      <c r="I7331" s="12">
        <v>27411.02</v>
      </c>
      <c r="J7331" s="12">
        <v>767508.56</v>
      </c>
      <c r="K7331" s="12">
        <v>4259.46</v>
      </c>
      <c r="L7331" s="4">
        <v>58</v>
      </c>
      <c r="M7331" s="4" t="s">
        <v>42</v>
      </c>
      <c r="N7331" s="4" t="str" cm="1">
        <f t="array" ref="N7331">_xlfn.SWITCH(E7331,"Delhi","North","Chennai","South","Hyderabad","South","Mumbai","Central","Bangalore","South")</f>
        <v>Central</v>
      </c>
      <c r="O7331" s="12">
        <v>161099.17000000001</v>
      </c>
      <c r="P7331" s="4">
        <f>Table1[[#This Row],[Delivery_Date]]-Table1[[#This Row],[Order_Date]]</f>
        <v>7</v>
      </c>
      <c r="Q7331" s="4" t="str">
        <f>IF(Table1[[#This Row],[Delivery delay days]]&gt;5,"delay","on time")</f>
        <v>delay</v>
      </c>
      <c r="R7331" s="10">
        <f>DATEVALUE(Table1[[#This Row],[Delivery_Date]])</f>
        <v>45211</v>
      </c>
      <c r="S7331" s="10">
        <f>DATEVALUE(Table1[[#This Row],[Order_Date]])</f>
        <v>45204</v>
      </c>
      <c r="T7331" s="4" t="str" cm="1">
        <f t="array" ref="T7331">_xlfn.IFS(Table1[[#This Row],[Inventory_Level]]&lt;=200,"low",Table1[[#This Row],[Inventory_Level]]&gt;=700,"high",Table1[[#This Row],[Inventory_Level]]&gt;200,"medium")</f>
        <v>low</v>
      </c>
    </row>
    <row r="7332" spans="1:20" x14ac:dyDescent="0.35">
      <c r="A7332" s="4">
        <v>7331</v>
      </c>
      <c r="B7332" s="4" t="s">
        <v>59</v>
      </c>
      <c r="C7332" s="4" t="s">
        <v>24</v>
      </c>
      <c r="D7332" s="4" t="s">
        <v>45</v>
      </c>
      <c r="E7332" s="4" t="s">
        <v>26</v>
      </c>
      <c r="F7332" s="10" t="s">
        <v>64</v>
      </c>
      <c r="G7332" s="11" t="s">
        <v>390</v>
      </c>
      <c r="H7332" s="4">
        <v>97</v>
      </c>
      <c r="I7332" s="12">
        <v>7337.83</v>
      </c>
      <c r="J7332" s="12">
        <v>711769.51</v>
      </c>
      <c r="K7332" s="12">
        <v>3095.13</v>
      </c>
      <c r="L7332" s="4">
        <v>170</v>
      </c>
      <c r="M7332" s="4" t="s">
        <v>21</v>
      </c>
      <c r="N7332" s="4" t="str" cm="1">
        <f t="array" ref="N7332">_xlfn.SWITCH(E7332,"Delhi","North","Chennai","South","Hyderabad","South","Mumbai","Central","Bangalore","South")</f>
        <v>South</v>
      </c>
      <c r="O7332" s="12">
        <v>47225.61</v>
      </c>
      <c r="P7332" s="4">
        <f>Table1[[#This Row],[Delivery_Date]]-Table1[[#This Row],[Order_Date]]</f>
        <v>3</v>
      </c>
      <c r="Q7332" s="4" t="str">
        <f>IF(Table1[[#This Row],[Delivery delay days]]&gt;5,"delay","on time")</f>
        <v>on time</v>
      </c>
      <c r="R7332" s="10">
        <f>DATEVALUE(Table1[[#This Row],[Delivery_Date]])</f>
        <v>45100</v>
      </c>
      <c r="S7332" s="10">
        <f>DATEVALUE(Table1[[#This Row],[Order_Date]])</f>
        <v>45097</v>
      </c>
      <c r="T7332" s="4" t="str" cm="1">
        <f t="array" ref="T7332">_xlfn.IFS(Table1[[#This Row],[Inventory_Level]]&lt;=200,"low",Table1[[#This Row],[Inventory_Level]]&gt;=700,"high",Table1[[#This Row],[Inventory_Level]]&gt;200,"medium")</f>
        <v>low</v>
      </c>
    </row>
    <row r="7333" spans="1:20" x14ac:dyDescent="0.35">
      <c r="A7333" s="4">
        <v>7332</v>
      </c>
      <c r="B7333" s="4" t="s">
        <v>44</v>
      </c>
      <c r="C7333" s="4" t="s">
        <v>24</v>
      </c>
      <c r="D7333" s="4" t="s">
        <v>45</v>
      </c>
      <c r="E7333" s="4" t="s">
        <v>60</v>
      </c>
      <c r="F7333" s="10" t="s">
        <v>329</v>
      </c>
      <c r="G7333" s="11" t="s">
        <v>27</v>
      </c>
      <c r="H7333" s="4">
        <v>35</v>
      </c>
      <c r="I7333" s="12">
        <v>41807.120000000003</v>
      </c>
      <c r="J7333" s="12">
        <v>1463249.2</v>
      </c>
      <c r="K7333" s="12">
        <v>3315.93</v>
      </c>
      <c r="L7333" s="4">
        <v>513</v>
      </c>
      <c r="M7333" s="4" t="s">
        <v>42</v>
      </c>
      <c r="N7333" s="4" t="str" cm="1">
        <f t="array" ref="N7333">_xlfn.SWITCH(E7333,"Delhi","North","Chennai","South","Hyderabad","South","Mumbai","Central","Bangalore","South")</f>
        <v>South</v>
      </c>
      <c r="O7333" s="12">
        <v>187619.65</v>
      </c>
      <c r="P7333" s="4">
        <f>Table1[[#This Row],[Delivery_Date]]-Table1[[#This Row],[Order_Date]]</f>
        <v>4</v>
      </c>
      <c r="Q7333" s="4" t="str">
        <f>IF(Table1[[#This Row],[Delivery delay days]]&gt;5,"delay","on time")</f>
        <v>on time</v>
      </c>
      <c r="R7333" s="10">
        <f>DATEVALUE(Table1[[#This Row],[Delivery_Date]])</f>
        <v>45134</v>
      </c>
      <c r="S7333" s="10">
        <f>DATEVALUE(Table1[[#This Row],[Order_Date]])</f>
        <v>45130</v>
      </c>
      <c r="T7333" s="4" t="str" cm="1">
        <f t="array" ref="T7333">_xlfn.IFS(Table1[[#This Row],[Inventory_Level]]&lt;=200,"low",Table1[[#This Row],[Inventory_Level]]&gt;=700,"high",Table1[[#This Row],[Inventory_Level]]&gt;200,"medium")</f>
        <v>medium</v>
      </c>
    </row>
    <row r="7334" spans="1:20" x14ac:dyDescent="0.35">
      <c r="A7334" s="4">
        <v>7333</v>
      </c>
      <c r="B7334" s="4" t="s">
        <v>65</v>
      </c>
      <c r="C7334" s="4" t="s">
        <v>24</v>
      </c>
      <c r="D7334" s="4" t="s">
        <v>25</v>
      </c>
      <c r="E7334" s="4" t="s">
        <v>26</v>
      </c>
      <c r="F7334" s="10" t="s">
        <v>243</v>
      </c>
      <c r="G7334" s="11" t="s">
        <v>57</v>
      </c>
      <c r="H7334" s="4">
        <v>33</v>
      </c>
      <c r="I7334" s="12">
        <v>19677.22</v>
      </c>
      <c r="J7334" s="12">
        <v>649348.26</v>
      </c>
      <c r="K7334" s="12">
        <v>1963.87</v>
      </c>
      <c r="L7334" s="4">
        <v>107</v>
      </c>
      <c r="M7334" s="4" t="s">
        <v>42</v>
      </c>
      <c r="N7334" s="4" t="str" cm="1">
        <f t="array" ref="N7334">_xlfn.SWITCH(E7334,"Delhi","North","Chennai","South","Hyderabad","South","Mumbai","Central","Bangalore","South")</f>
        <v>South</v>
      </c>
      <c r="O7334" s="12">
        <v>100124.09</v>
      </c>
      <c r="P7334" s="4">
        <f>Table1[[#This Row],[Delivery_Date]]-Table1[[#This Row],[Order_Date]]</f>
        <v>4</v>
      </c>
      <c r="Q7334" s="4" t="str">
        <f>IF(Table1[[#This Row],[Delivery delay days]]&gt;5,"delay","on time")</f>
        <v>on time</v>
      </c>
      <c r="R7334" s="10">
        <f>DATEVALUE(Table1[[#This Row],[Delivery_Date]])</f>
        <v>45036</v>
      </c>
      <c r="S7334" s="10">
        <f>DATEVALUE(Table1[[#This Row],[Order_Date]])</f>
        <v>45032</v>
      </c>
      <c r="T7334" s="4" t="str" cm="1">
        <f t="array" ref="T7334">_xlfn.IFS(Table1[[#This Row],[Inventory_Level]]&lt;=200,"low",Table1[[#This Row],[Inventory_Level]]&gt;=700,"high",Table1[[#This Row],[Inventory_Level]]&gt;200,"medium")</f>
        <v>low</v>
      </c>
    </row>
    <row r="7335" spans="1:20" x14ac:dyDescent="0.35">
      <c r="A7335" s="4">
        <v>7334</v>
      </c>
      <c r="B7335" s="4" t="s">
        <v>37</v>
      </c>
      <c r="C7335" s="4" t="s">
        <v>16</v>
      </c>
      <c r="D7335" s="4" t="s">
        <v>17</v>
      </c>
      <c r="E7335" s="4" t="s">
        <v>18</v>
      </c>
      <c r="F7335" s="10" t="s">
        <v>176</v>
      </c>
      <c r="G7335" s="11" t="s">
        <v>256</v>
      </c>
      <c r="H7335" s="4">
        <v>75</v>
      </c>
      <c r="I7335" s="12">
        <v>16876.96</v>
      </c>
      <c r="J7335" s="12">
        <v>1265772</v>
      </c>
      <c r="K7335" s="12">
        <v>4305.26</v>
      </c>
      <c r="L7335" s="4">
        <v>209</v>
      </c>
      <c r="M7335" s="4" t="s">
        <v>21</v>
      </c>
      <c r="N7335" s="4" t="str" cm="1">
        <f t="array" ref="N7335">_xlfn.SWITCH(E7335,"Delhi","North","Chennai","South","Hyderabad","South","Mumbai","Central","Bangalore","South")</f>
        <v>North</v>
      </c>
      <c r="O7335" s="12">
        <v>313477.25</v>
      </c>
      <c r="P7335" s="4">
        <f>Table1[[#This Row],[Delivery_Date]]-Table1[[#This Row],[Order_Date]]</f>
        <v>1</v>
      </c>
      <c r="Q7335" s="4" t="str">
        <f>IF(Table1[[#This Row],[Delivery delay days]]&gt;5,"delay","on time")</f>
        <v>on time</v>
      </c>
      <c r="R7335" s="10">
        <f>DATEVALUE(Table1[[#This Row],[Delivery_Date]])</f>
        <v>45102</v>
      </c>
      <c r="S7335" s="10">
        <f>DATEVALUE(Table1[[#This Row],[Order_Date]])</f>
        <v>45101</v>
      </c>
      <c r="T7335" s="4" t="str" cm="1">
        <f t="array" ref="T7335">_xlfn.IFS(Table1[[#This Row],[Inventory_Level]]&lt;=200,"low",Table1[[#This Row],[Inventory_Level]]&gt;=700,"high",Table1[[#This Row],[Inventory_Level]]&gt;200,"medium")</f>
        <v>medium</v>
      </c>
    </row>
    <row r="7336" spans="1:20" x14ac:dyDescent="0.35">
      <c r="A7336" s="4">
        <v>7335</v>
      </c>
      <c r="B7336" s="4" t="s">
        <v>15</v>
      </c>
      <c r="C7336" s="4" t="s">
        <v>16</v>
      </c>
      <c r="D7336" s="4" t="s">
        <v>17</v>
      </c>
      <c r="E7336" s="4" t="s">
        <v>46</v>
      </c>
      <c r="F7336" s="10" t="s">
        <v>133</v>
      </c>
      <c r="G7336" s="11" t="s">
        <v>396</v>
      </c>
      <c r="H7336" s="4">
        <v>58</v>
      </c>
      <c r="I7336" s="12">
        <v>6119.11</v>
      </c>
      <c r="J7336" s="12">
        <v>354908.38</v>
      </c>
      <c r="K7336" s="12">
        <v>1660.99</v>
      </c>
      <c r="L7336" s="4">
        <v>122</v>
      </c>
      <c r="M7336" s="4" t="s">
        <v>21</v>
      </c>
      <c r="N7336" s="4" t="str" cm="1">
        <f t="array" ref="N7336">_xlfn.SWITCH(E7336,"Delhi","North","Chennai","South","Hyderabad","South","Mumbai","Central","Bangalore","South")</f>
        <v>South</v>
      </c>
      <c r="O7336" s="12">
        <v>81959.960000000006</v>
      </c>
      <c r="P7336" s="4">
        <f>Table1[[#This Row],[Delivery_Date]]-Table1[[#This Row],[Order_Date]]</f>
        <v>6</v>
      </c>
      <c r="Q7336" s="4" t="str">
        <f>IF(Table1[[#This Row],[Delivery delay days]]&gt;5,"delay","on time")</f>
        <v>delay</v>
      </c>
      <c r="R7336" s="10">
        <f>DATEVALUE(Table1[[#This Row],[Delivery_Date]])</f>
        <v>45255</v>
      </c>
      <c r="S7336" s="10">
        <f>DATEVALUE(Table1[[#This Row],[Order_Date]])</f>
        <v>45249</v>
      </c>
      <c r="T7336" s="4" t="str" cm="1">
        <f t="array" ref="T7336">_xlfn.IFS(Table1[[#This Row],[Inventory_Level]]&lt;=200,"low",Table1[[#This Row],[Inventory_Level]]&gt;=700,"high",Table1[[#This Row],[Inventory_Level]]&gt;200,"medium")</f>
        <v>low</v>
      </c>
    </row>
    <row r="7337" spans="1:20" x14ac:dyDescent="0.35">
      <c r="A7337" s="4">
        <v>7336</v>
      </c>
      <c r="B7337" s="4" t="s">
        <v>44</v>
      </c>
      <c r="C7337" s="4" t="s">
        <v>16</v>
      </c>
      <c r="D7337" s="4" t="s">
        <v>32</v>
      </c>
      <c r="E7337" s="4" t="s">
        <v>26</v>
      </c>
      <c r="F7337" s="10" t="s">
        <v>163</v>
      </c>
      <c r="G7337" s="11" t="s">
        <v>122</v>
      </c>
      <c r="H7337" s="4">
        <v>64</v>
      </c>
      <c r="I7337" s="12">
        <v>8231.2900000000009</v>
      </c>
      <c r="J7337" s="12">
        <v>526802.56000000006</v>
      </c>
      <c r="K7337" s="12">
        <v>1361.89</v>
      </c>
      <c r="L7337" s="4">
        <v>536</v>
      </c>
      <c r="M7337" s="4" t="s">
        <v>42</v>
      </c>
      <c r="N7337" s="4" t="str" cm="1">
        <f t="array" ref="N7337">_xlfn.SWITCH(E7337,"Delhi","North","Chennai","South","Hyderabad","South","Mumbai","Central","Bangalore","South")</f>
        <v>South</v>
      </c>
      <c r="O7337" s="12">
        <v>39652.85</v>
      </c>
      <c r="P7337" s="4">
        <f>Table1[[#This Row],[Delivery_Date]]-Table1[[#This Row],[Order_Date]]</f>
        <v>4</v>
      </c>
      <c r="Q7337" s="4" t="str">
        <f>IF(Table1[[#This Row],[Delivery delay days]]&gt;5,"delay","on time")</f>
        <v>on time</v>
      </c>
      <c r="R7337" s="10">
        <f>DATEVALUE(Table1[[#This Row],[Delivery_Date]])</f>
        <v>45228</v>
      </c>
      <c r="S7337" s="10">
        <f>DATEVALUE(Table1[[#This Row],[Order_Date]])</f>
        <v>45224</v>
      </c>
      <c r="T7337" s="4" t="str" cm="1">
        <f t="array" ref="T7337">_xlfn.IFS(Table1[[#This Row],[Inventory_Level]]&lt;=200,"low",Table1[[#This Row],[Inventory_Level]]&gt;=700,"high",Table1[[#This Row],[Inventory_Level]]&gt;200,"medium")</f>
        <v>medium</v>
      </c>
    </row>
    <row r="7338" spans="1:20" x14ac:dyDescent="0.35">
      <c r="A7338" s="4">
        <v>7337</v>
      </c>
      <c r="B7338" s="4" t="s">
        <v>37</v>
      </c>
      <c r="C7338" s="4" t="s">
        <v>24</v>
      </c>
      <c r="D7338" s="4" t="s">
        <v>25</v>
      </c>
      <c r="E7338" s="4" t="s">
        <v>18</v>
      </c>
      <c r="F7338" s="10" t="s">
        <v>400</v>
      </c>
      <c r="G7338" s="11" t="s">
        <v>357</v>
      </c>
      <c r="H7338" s="4">
        <v>38</v>
      </c>
      <c r="I7338" s="12">
        <v>25042.65</v>
      </c>
      <c r="J7338" s="12">
        <v>951620.7</v>
      </c>
      <c r="K7338" s="12">
        <v>4675.83</v>
      </c>
      <c r="L7338" s="4">
        <v>748</v>
      </c>
      <c r="M7338" s="4" t="s">
        <v>35</v>
      </c>
      <c r="N7338" s="4" t="str" cm="1">
        <f t="array" ref="N7338">_xlfn.SWITCH(E7338,"Delhi","North","Chennai","South","Hyderabad","South","Mumbai","Central","Bangalore","South")</f>
        <v>North</v>
      </c>
      <c r="O7338" s="12">
        <v>110132.52</v>
      </c>
      <c r="P7338" s="4">
        <f>Table1[[#This Row],[Delivery_Date]]-Table1[[#This Row],[Order_Date]]</f>
        <v>4</v>
      </c>
      <c r="Q7338" s="4" t="str">
        <f>IF(Table1[[#This Row],[Delivery delay days]]&gt;5,"delay","on time")</f>
        <v>on time</v>
      </c>
      <c r="R7338" s="10">
        <f>DATEVALUE(Table1[[#This Row],[Delivery_Date]])</f>
        <v>44963</v>
      </c>
      <c r="S7338" s="10">
        <f>DATEVALUE(Table1[[#This Row],[Order_Date]])</f>
        <v>44959</v>
      </c>
      <c r="T7338" s="4" t="str" cm="1">
        <f t="array" ref="T7338">_xlfn.IFS(Table1[[#This Row],[Inventory_Level]]&lt;=200,"low",Table1[[#This Row],[Inventory_Level]]&gt;=700,"high",Table1[[#This Row],[Inventory_Level]]&gt;200,"medium")</f>
        <v>high</v>
      </c>
    </row>
    <row r="7339" spans="1:20" x14ac:dyDescent="0.35">
      <c r="A7339" s="4">
        <v>7338</v>
      </c>
      <c r="B7339" s="4" t="s">
        <v>59</v>
      </c>
      <c r="C7339" s="4" t="s">
        <v>16</v>
      </c>
      <c r="D7339" s="4" t="s">
        <v>17</v>
      </c>
      <c r="E7339" s="4" t="s">
        <v>60</v>
      </c>
      <c r="F7339" s="10" t="s">
        <v>246</v>
      </c>
      <c r="G7339" s="11" t="s">
        <v>175</v>
      </c>
      <c r="H7339" s="4">
        <v>17</v>
      </c>
      <c r="I7339" s="12">
        <v>49776.08</v>
      </c>
      <c r="J7339" s="12">
        <v>846193.36</v>
      </c>
      <c r="K7339" s="12">
        <v>729.08</v>
      </c>
      <c r="L7339" s="4">
        <v>270</v>
      </c>
      <c r="M7339" s="4" t="s">
        <v>29</v>
      </c>
      <c r="N7339" s="4" t="str" cm="1">
        <f t="array" ref="N7339">_xlfn.SWITCH(E7339,"Delhi","North","Chennai","South","Hyderabad","South","Mumbai","Central","Bangalore","South")</f>
        <v>South</v>
      </c>
      <c r="O7339" s="12">
        <v>170003.79</v>
      </c>
      <c r="P7339" s="4">
        <f>Table1[[#This Row],[Delivery_Date]]-Table1[[#This Row],[Order_Date]]</f>
        <v>2</v>
      </c>
      <c r="Q7339" s="4" t="str">
        <f>IF(Table1[[#This Row],[Delivery delay days]]&gt;5,"delay","on time")</f>
        <v>on time</v>
      </c>
      <c r="R7339" s="10">
        <f>DATEVALUE(Table1[[#This Row],[Delivery_Date]])</f>
        <v>45105</v>
      </c>
      <c r="S7339" s="10">
        <f>DATEVALUE(Table1[[#This Row],[Order_Date]])</f>
        <v>45103</v>
      </c>
      <c r="T7339" s="4" t="str" cm="1">
        <f t="array" ref="T7339">_xlfn.IFS(Table1[[#This Row],[Inventory_Level]]&lt;=200,"low",Table1[[#This Row],[Inventory_Level]]&gt;=700,"high",Table1[[#This Row],[Inventory_Level]]&gt;200,"medium")</f>
        <v>medium</v>
      </c>
    </row>
    <row r="7340" spans="1:20" x14ac:dyDescent="0.35">
      <c r="A7340" s="4">
        <v>7339</v>
      </c>
      <c r="B7340" s="4" t="s">
        <v>44</v>
      </c>
      <c r="C7340" s="4" t="s">
        <v>24</v>
      </c>
      <c r="D7340" s="4" t="s">
        <v>39</v>
      </c>
      <c r="E7340" s="4" t="s">
        <v>26</v>
      </c>
      <c r="F7340" s="10" t="s">
        <v>147</v>
      </c>
      <c r="G7340" s="11" t="s">
        <v>265</v>
      </c>
      <c r="H7340" s="4">
        <v>11</v>
      </c>
      <c r="I7340" s="12">
        <v>48897.7</v>
      </c>
      <c r="J7340" s="12">
        <v>537874.69999999995</v>
      </c>
      <c r="K7340" s="12">
        <v>4029.49</v>
      </c>
      <c r="L7340" s="4">
        <v>795</v>
      </c>
      <c r="M7340" s="4" t="s">
        <v>21</v>
      </c>
      <c r="N7340" s="4" t="str" cm="1">
        <f t="array" ref="N7340">_xlfn.SWITCH(E7340,"Delhi","North","Chennai","South","Hyderabad","South","Mumbai","Central","Bangalore","South")</f>
        <v>South</v>
      </c>
      <c r="O7340" s="12">
        <v>50487.51</v>
      </c>
      <c r="P7340" s="4">
        <f>Table1[[#This Row],[Delivery_Date]]-Table1[[#This Row],[Order_Date]]</f>
        <v>7</v>
      </c>
      <c r="Q7340" s="4" t="str">
        <f>IF(Table1[[#This Row],[Delivery delay days]]&gt;5,"delay","on time")</f>
        <v>delay</v>
      </c>
      <c r="R7340" s="10">
        <f>DATEVALUE(Table1[[#This Row],[Delivery_Date]])</f>
        <v>45154</v>
      </c>
      <c r="S7340" s="10">
        <f>DATEVALUE(Table1[[#This Row],[Order_Date]])</f>
        <v>45147</v>
      </c>
      <c r="T7340" s="4" t="str" cm="1">
        <f t="array" ref="T7340">_xlfn.IFS(Table1[[#This Row],[Inventory_Level]]&lt;=200,"low",Table1[[#This Row],[Inventory_Level]]&gt;=700,"high",Table1[[#This Row],[Inventory_Level]]&gt;200,"medium")</f>
        <v>high</v>
      </c>
    </row>
    <row r="7341" spans="1:20" x14ac:dyDescent="0.35">
      <c r="A7341" s="4">
        <v>7340</v>
      </c>
      <c r="B7341" s="4" t="s">
        <v>31</v>
      </c>
      <c r="C7341" s="4" t="s">
        <v>24</v>
      </c>
      <c r="D7341" s="4" t="s">
        <v>39</v>
      </c>
      <c r="E7341" s="4" t="s">
        <v>46</v>
      </c>
      <c r="F7341" s="10" t="s">
        <v>392</v>
      </c>
      <c r="G7341" s="11" t="s">
        <v>56</v>
      </c>
      <c r="H7341" s="4">
        <v>51</v>
      </c>
      <c r="I7341" s="12">
        <v>37710.36</v>
      </c>
      <c r="J7341" s="12">
        <v>1923228.36</v>
      </c>
      <c r="K7341" s="12">
        <v>2222.29</v>
      </c>
      <c r="L7341" s="4">
        <v>909</v>
      </c>
      <c r="M7341" s="4" t="s">
        <v>21</v>
      </c>
      <c r="N7341" s="4" t="str" cm="1">
        <f t="array" ref="N7341">_xlfn.SWITCH(E7341,"Delhi","North","Chennai","South","Hyderabad","South","Mumbai","Central","Bangalore","South")</f>
        <v>South</v>
      </c>
      <c r="O7341" s="12">
        <v>469184.63</v>
      </c>
      <c r="P7341" s="4">
        <f>Table1[[#This Row],[Delivery_Date]]-Table1[[#This Row],[Order_Date]]</f>
        <v>1</v>
      </c>
      <c r="Q7341" s="4" t="str">
        <f>IF(Table1[[#This Row],[Delivery delay days]]&gt;5,"delay","on time")</f>
        <v>on time</v>
      </c>
      <c r="R7341" s="10">
        <f>DATEVALUE(Table1[[#This Row],[Delivery_Date]])</f>
        <v>45150</v>
      </c>
      <c r="S7341" s="10">
        <f>DATEVALUE(Table1[[#This Row],[Order_Date]])</f>
        <v>45149</v>
      </c>
      <c r="T7341" s="4" t="str" cm="1">
        <f t="array" ref="T7341">_xlfn.IFS(Table1[[#This Row],[Inventory_Level]]&lt;=200,"low",Table1[[#This Row],[Inventory_Level]]&gt;=700,"high",Table1[[#This Row],[Inventory_Level]]&gt;200,"medium")</f>
        <v>high</v>
      </c>
    </row>
    <row r="7342" spans="1:20" x14ac:dyDescent="0.35">
      <c r="A7342" s="4">
        <v>7341</v>
      </c>
      <c r="B7342" s="4" t="s">
        <v>51</v>
      </c>
      <c r="C7342" s="4" t="s">
        <v>16</v>
      </c>
      <c r="D7342" s="4" t="s">
        <v>32</v>
      </c>
      <c r="E7342" s="4" t="s">
        <v>26</v>
      </c>
      <c r="F7342" s="10" t="s">
        <v>54</v>
      </c>
      <c r="G7342" s="11" t="s">
        <v>408</v>
      </c>
      <c r="H7342" s="4">
        <v>1</v>
      </c>
      <c r="I7342" s="12">
        <v>28385.97</v>
      </c>
      <c r="J7342" s="12">
        <v>28385.97</v>
      </c>
      <c r="K7342" s="12">
        <v>3302.59</v>
      </c>
      <c r="L7342" s="4">
        <v>102</v>
      </c>
      <c r="M7342" s="4" t="s">
        <v>29</v>
      </c>
      <c r="N7342" s="4" t="str" cm="1">
        <f t="array" ref="N7342">_xlfn.SWITCH(E7342,"Delhi","North","Chennai","South","Hyderabad","South","Mumbai","Central","Bangalore","South")</f>
        <v>South</v>
      </c>
      <c r="O7342" s="12">
        <v>2253.12</v>
      </c>
      <c r="P7342" s="4">
        <f>Table1[[#This Row],[Delivery_Date]]-Table1[[#This Row],[Order_Date]]</f>
        <v>10</v>
      </c>
      <c r="Q7342" s="4" t="str">
        <f>IF(Table1[[#This Row],[Delivery delay days]]&gt;5,"delay","on time")</f>
        <v>delay</v>
      </c>
      <c r="R7342" s="10">
        <f>DATEVALUE(Table1[[#This Row],[Delivery_Date]])</f>
        <v>45222</v>
      </c>
      <c r="S7342" s="10">
        <f>DATEVALUE(Table1[[#This Row],[Order_Date]])</f>
        <v>45212</v>
      </c>
      <c r="T7342" s="4" t="str" cm="1">
        <f t="array" ref="T7342">_xlfn.IFS(Table1[[#This Row],[Inventory_Level]]&lt;=200,"low",Table1[[#This Row],[Inventory_Level]]&gt;=700,"high",Table1[[#This Row],[Inventory_Level]]&gt;200,"medium")</f>
        <v>low</v>
      </c>
    </row>
    <row r="7343" spans="1:20" x14ac:dyDescent="0.35">
      <c r="A7343" s="4">
        <v>7342</v>
      </c>
      <c r="B7343" s="4" t="s">
        <v>31</v>
      </c>
      <c r="C7343" s="4" t="s">
        <v>16</v>
      </c>
      <c r="D7343" s="4" t="s">
        <v>39</v>
      </c>
      <c r="E7343" s="4" t="s">
        <v>46</v>
      </c>
      <c r="F7343" s="10" t="s">
        <v>114</v>
      </c>
      <c r="G7343" s="11" t="s">
        <v>212</v>
      </c>
      <c r="H7343" s="4">
        <v>20</v>
      </c>
      <c r="I7343" s="12">
        <v>2056.17</v>
      </c>
      <c r="J7343" s="12">
        <v>41123.4</v>
      </c>
      <c r="K7343" s="12">
        <v>2381.39</v>
      </c>
      <c r="L7343" s="4">
        <v>23</v>
      </c>
      <c r="M7343" s="4" t="s">
        <v>21</v>
      </c>
      <c r="N7343" s="4" t="str" cm="1">
        <f t="array" ref="N7343">_xlfn.SWITCH(E7343,"Delhi","North","Chennai","South","Hyderabad","South","Mumbai","Central","Bangalore","South")</f>
        <v>South</v>
      </c>
      <c r="O7343" s="12">
        <v>2238.2800000000002</v>
      </c>
      <c r="P7343" s="4">
        <f>Table1[[#This Row],[Delivery_Date]]-Table1[[#This Row],[Order_Date]]</f>
        <v>5</v>
      </c>
      <c r="Q7343" s="4" t="str">
        <f>IF(Table1[[#This Row],[Delivery delay days]]&gt;5,"delay","on time")</f>
        <v>on time</v>
      </c>
      <c r="R7343" s="10">
        <f>DATEVALUE(Table1[[#This Row],[Delivery_Date]])</f>
        <v>45241</v>
      </c>
      <c r="S7343" s="10">
        <f>DATEVALUE(Table1[[#This Row],[Order_Date]])</f>
        <v>45236</v>
      </c>
      <c r="T7343" s="4" t="str" cm="1">
        <f t="array" ref="T7343">_xlfn.IFS(Table1[[#This Row],[Inventory_Level]]&lt;=200,"low",Table1[[#This Row],[Inventory_Level]]&gt;=700,"high",Table1[[#This Row],[Inventory_Level]]&gt;200,"medium")</f>
        <v>low</v>
      </c>
    </row>
    <row r="7344" spans="1:20" x14ac:dyDescent="0.35">
      <c r="A7344" s="4">
        <v>7343</v>
      </c>
      <c r="B7344" s="4" t="s">
        <v>31</v>
      </c>
      <c r="C7344" s="4" t="s">
        <v>16</v>
      </c>
      <c r="D7344" s="4" t="s">
        <v>25</v>
      </c>
      <c r="E7344" s="4" t="s">
        <v>46</v>
      </c>
      <c r="F7344" s="10" t="s">
        <v>183</v>
      </c>
      <c r="G7344" s="11" t="s">
        <v>185</v>
      </c>
      <c r="H7344" s="4">
        <v>76</v>
      </c>
      <c r="I7344" s="12">
        <v>12657.92</v>
      </c>
      <c r="J7344" s="12">
        <v>962001.92000000004</v>
      </c>
      <c r="K7344" s="12">
        <v>698.26</v>
      </c>
      <c r="L7344" s="4">
        <v>775</v>
      </c>
      <c r="M7344" s="4" t="s">
        <v>35</v>
      </c>
      <c r="N7344" s="4" t="str" cm="1">
        <f t="array" ref="N7344">_xlfn.SWITCH(E7344,"Delhi","North","Chennai","South","Hyderabad","South","Mumbai","Central","Bangalore","South")</f>
        <v>South</v>
      </c>
      <c r="O7344" s="12">
        <v>75907.64</v>
      </c>
      <c r="P7344" s="4">
        <f>Table1[[#This Row],[Delivery_Date]]-Table1[[#This Row],[Order_Date]]</f>
        <v>10</v>
      </c>
      <c r="Q7344" s="4" t="str">
        <f>IF(Table1[[#This Row],[Delivery delay days]]&gt;5,"delay","on time")</f>
        <v>delay</v>
      </c>
      <c r="R7344" s="10">
        <f>DATEVALUE(Table1[[#This Row],[Delivery_Date]])</f>
        <v>45041</v>
      </c>
      <c r="S7344" s="10">
        <f>DATEVALUE(Table1[[#This Row],[Order_Date]])</f>
        <v>45031</v>
      </c>
      <c r="T7344" s="4" t="str" cm="1">
        <f t="array" ref="T7344">_xlfn.IFS(Table1[[#This Row],[Inventory_Level]]&lt;=200,"low",Table1[[#This Row],[Inventory_Level]]&gt;=700,"high",Table1[[#This Row],[Inventory_Level]]&gt;200,"medium")</f>
        <v>high</v>
      </c>
    </row>
    <row r="7345" spans="1:20" x14ac:dyDescent="0.35">
      <c r="A7345" s="4">
        <v>7344</v>
      </c>
      <c r="B7345" s="4" t="s">
        <v>15</v>
      </c>
      <c r="C7345" s="4" t="s">
        <v>16</v>
      </c>
      <c r="D7345" s="4" t="s">
        <v>32</v>
      </c>
      <c r="E7345" s="4" t="s">
        <v>60</v>
      </c>
      <c r="F7345" s="10" t="s">
        <v>169</v>
      </c>
      <c r="G7345" s="11" t="s">
        <v>252</v>
      </c>
      <c r="H7345" s="4">
        <v>91</v>
      </c>
      <c r="I7345" s="12">
        <v>45017.67</v>
      </c>
      <c r="J7345" s="12">
        <v>4096607.97</v>
      </c>
      <c r="K7345" s="12">
        <v>2894.09</v>
      </c>
      <c r="L7345" s="4">
        <v>516</v>
      </c>
      <c r="M7345" s="4" t="s">
        <v>42</v>
      </c>
      <c r="N7345" s="4" t="str" cm="1">
        <f t="array" ref="N7345">_xlfn.SWITCH(E7345,"Delhi","North","Chennai","South","Hyderabad","South","Mumbai","Central","Bangalore","South")</f>
        <v>South</v>
      </c>
      <c r="O7345" s="12">
        <v>905323.84</v>
      </c>
      <c r="P7345" s="4">
        <f>Table1[[#This Row],[Delivery_Date]]-Table1[[#This Row],[Order_Date]]</f>
        <v>1</v>
      </c>
      <c r="Q7345" s="4" t="str">
        <f>IF(Table1[[#This Row],[Delivery delay days]]&gt;5,"delay","on time")</f>
        <v>on time</v>
      </c>
      <c r="R7345" s="10">
        <f>DATEVALUE(Table1[[#This Row],[Delivery_Date]])</f>
        <v>45089</v>
      </c>
      <c r="S7345" s="10">
        <f>DATEVALUE(Table1[[#This Row],[Order_Date]])</f>
        <v>45088</v>
      </c>
      <c r="T7345" s="4" t="str" cm="1">
        <f t="array" ref="T7345">_xlfn.IFS(Table1[[#This Row],[Inventory_Level]]&lt;=200,"low",Table1[[#This Row],[Inventory_Level]]&gt;=700,"high",Table1[[#This Row],[Inventory_Level]]&gt;200,"medium")</f>
        <v>medium</v>
      </c>
    </row>
    <row r="7346" spans="1:20" x14ac:dyDescent="0.35">
      <c r="A7346" s="4">
        <v>7345</v>
      </c>
      <c r="B7346" s="4" t="s">
        <v>59</v>
      </c>
      <c r="C7346" s="4" t="s">
        <v>38</v>
      </c>
      <c r="D7346" s="4" t="s">
        <v>39</v>
      </c>
      <c r="E7346" s="4" t="s">
        <v>46</v>
      </c>
      <c r="F7346" s="10" t="s">
        <v>375</v>
      </c>
      <c r="G7346" s="11" t="s">
        <v>96</v>
      </c>
      <c r="H7346" s="4">
        <v>84</v>
      </c>
      <c r="I7346" s="12">
        <v>2076.21</v>
      </c>
      <c r="J7346" s="12">
        <v>174401.64</v>
      </c>
      <c r="K7346" s="12">
        <v>1663.54</v>
      </c>
      <c r="L7346" s="4">
        <v>433</v>
      </c>
      <c r="M7346" s="4" t="s">
        <v>21</v>
      </c>
      <c r="N7346" s="4" t="str" cm="1">
        <f t="array" ref="N7346">_xlfn.SWITCH(E7346,"Delhi","North","Chennai","South","Hyderabad","South","Mumbai","Central","Bangalore","South")</f>
        <v>South</v>
      </c>
      <c r="O7346" s="12">
        <v>22670.74</v>
      </c>
      <c r="P7346" s="4">
        <f>Table1[[#This Row],[Delivery_Date]]-Table1[[#This Row],[Order_Date]]</f>
        <v>3</v>
      </c>
      <c r="Q7346" s="4" t="str">
        <f>IF(Table1[[#This Row],[Delivery delay days]]&gt;5,"delay","on time")</f>
        <v>on time</v>
      </c>
      <c r="R7346" s="10">
        <f>DATEVALUE(Table1[[#This Row],[Delivery_Date]])</f>
        <v>45256</v>
      </c>
      <c r="S7346" s="10">
        <f>DATEVALUE(Table1[[#This Row],[Order_Date]])</f>
        <v>45253</v>
      </c>
      <c r="T7346" s="4" t="str" cm="1">
        <f t="array" ref="T7346">_xlfn.IFS(Table1[[#This Row],[Inventory_Level]]&lt;=200,"low",Table1[[#This Row],[Inventory_Level]]&gt;=700,"high",Table1[[#This Row],[Inventory_Level]]&gt;200,"medium")</f>
        <v>medium</v>
      </c>
    </row>
    <row r="7347" spans="1:20" x14ac:dyDescent="0.35">
      <c r="A7347" s="4">
        <v>7346</v>
      </c>
      <c r="B7347" s="4" t="s">
        <v>37</v>
      </c>
      <c r="C7347" s="4" t="s">
        <v>38</v>
      </c>
      <c r="D7347" s="4" t="s">
        <v>45</v>
      </c>
      <c r="E7347" s="4" t="s">
        <v>46</v>
      </c>
      <c r="F7347" s="10" t="s">
        <v>192</v>
      </c>
      <c r="G7347" s="11" t="s">
        <v>19</v>
      </c>
      <c r="H7347" s="4">
        <v>96</v>
      </c>
      <c r="I7347" s="12">
        <v>49379.06</v>
      </c>
      <c r="J7347" s="12">
        <v>4740389.76</v>
      </c>
      <c r="K7347" s="12">
        <v>3475.34</v>
      </c>
      <c r="L7347" s="4">
        <v>317</v>
      </c>
      <c r="M7347" s="4" t="s">
        <v>21</v>
      </c>
      <c r="N7347" s="4" t="str" cm="1">
        <f t="array" ref="N7347">_xlfn.SWITCH(E7347,"Delhi","North","Chennai","South","Hyderabad","South","Mumbai","Central","Bangalore","South")</f>
        <v>South</v>
      </c>
      <c r="O7347" s="12">
        <v>939014.49</v>
      </c>
      <c r="P7347" s="4">
        <f>Table1[[#This Row],[Delivery_Date]]-Table1[[#This Row],[Order_Date]]</f>
        <v>7</v>
      </c>
      <c r="Q7347" s="4" t="str">
        <f>IF(Table1[[#This Row],[Delivery delay days]]&gt;5,"delay","on time")</f>
        <v>delay</v>
      </c>
      <c r="R7347" s="10">
        <f>DATEVALUE(Table1[[#This Row],[Delivery_Date]])</f>
        <v>45188</v>
      </c>
      <c r="S7347" s="10">
        <f>DATEVALUE(Table1[[#This Row],[Order_Date]])</f>
        <v>45181</v>
      </c>
      <c r="T7347" s="4" t="str" cm="1">
        <f t="array" ref="T7347">_xlfn.IFS(Table1[[#This Row],[Inventory_Level]]&lt;=200,"low",Table1[[#This Row],[Inventory_Level]]&gt;=700,"high",Table1[[#This Row],[Inventory_Level]]&gt;200,"medium")</f>
        <v>medium</v>
      </c>
    </row>
    <row r="7348" spans="1:20" x14ac:dyDescent="0.35">
      <c r="A7348" s="4">
        <v>7347</v>
      </c>
      <c r="B7348" s="4" t="s">
        <v>23</v>
      </c>
      <c r="C7348" s="4" t="s">
        <v>24</v>
      </c>
      <c r="D7348" s="4" t="s">
        <v>45</v>
      </c>
      <c r="E7348" s="4" t="s">
        <v>18</v>
      </c>
      <c r="F7348" s="10" t="s">
        <v>246</v>
      </c>
      <c r="G7348" s="11" t="s">
        <v>88</v>
      </c>
      <c r="H7348" s="4">
        <v>9</v>
      </c>
      <c r="I7348" s="12">
        <v>23111.75</v>
      </c>
      <c r="J7348" s="12">
        <v>208005.75</v>
      </c>
      <c r="K7348" s="12">
        <v>3381.45</v>
      </c>
      <c r="L7348" s="4">
        <v>988</v>
      </c>
      <c r="M7348" s="4" t="s">
        <v>35</v>
      </c>
      <c r="N7348" s="4" t="str" cm="1">
        <f t="array" ref="N7348">_xlfn.SWITCH(E7348,"Delhi","North","Chennai","South","Hyderabad","South","Mumbai","Central","Bangalore","South")</f>
        <v>North</v>
      </c>
      <c r="O7348" s="12">
        <v>22614.58</v>
      </c>
      <c r="P7348" s="4">
        <f>Table1[[#This Row],[Delivery_Date]]-Table1[[#This Row],[Order_Date]]</f>
        <v>11</v>
      </c>
      <c r="Q7348" s="4" t="str">
        <f>IF(Table1[[#This Row],[Delivery delay days]]&gt;5,"delay","on time")</f>
        <v>delay</v>
      </c>
      <c r="R7348" s="10">
        <f>DATEVALUE(Table1[[#This Row],[Delivery_Date]])</f>
        <v>45114</v>
      </c>
      <c r="S7348" s="10">
        <f>DATEVALUE(Table1[[#This Row],[Order_Date]])</f>
        <v>45103</v>
      </c>
      <c r="T7348" s="4" t="str" cm="1">
        <f t="array" ref="T7348">_xlfn.IFS(Table1[[#This Row],[Inventory_Level]]&lt;=200,"low",Table1[[#This Row],[Inventory_Level]]&gt;=700,"high",Table1[[#This Row],[Inventory_Level]]&gt;200,"medium")</f>
        <v>high</v>
      </c>
    </row>
    <row r="7349" spans="1:20" x14ac:dyDescent="0.35">
      <c r="A7349" s="4">
        <v>7348</v>
      </c>
      <c r="B7349" s="4" t="s">
        <v>59</v>
      </c>
      <c r="C7349" s="4" t="s">
        <v>16</v>
      </c>
      <c r="D7349" s="4" t="s">
        <v>17</v>
      </c>
      <c r="E7349" s="4" t="s">
        <v>26</v>
      </c>
      <c r="F7349" s="10" t="s">
        <v>242</v>
      </c>
      <c r="G7349" s="11" t="s">
        <v>53</v>
      </c>
      <c r="H7349" s="4">
        <v>37</v>
      </c>
      <c r="I7349" s="12">
        <v>4671.82</v>
      </c>
      <c r="J7349" s="12">
        <v>172857.34</v>
      </c>
      <c r="K7349" s="12">
        <v>785.48</v>
      </c>
      <c r="L7349" s="4">
        <v>246</v>
      </c>
      <c r="M7349" s="4" t="s">
        <v>21</v>
      </c>
      <c r="N7349" s="4" t="str" cm="1">
        <f t="array" ref="N7349">_xlfn.SWITCH(E7349,"Delhi","North","Chennai","South","Hyderabad","South","Mumbai","Central","Bangalore","South")</f>
        <v>South</v>
      </c>
      <c r="O7349" s="12">
        <v>23563.63</v>
      </c>
      <c r="P7349" s="4">
        <f>Table1[[#This Row],[Delivery_Date]]-Table1[[#This Row],[Order_Date]]</f>
        <v>8</v>
      </c>
      <c r="Q7349" s="4" t="str">
        <f>IF(Table1[[#This Row],[Delivery delay days]]&gt;5,"delay","on time")</f>
        <v>delay</v>
      </c>
      <c r="R7349" s="10">
        <f>DATEVALUE(Table1[[#This Row],[Delivery_Date]])</f>
        <v>45205</v>
      </c>
      <c r="S7349" s="10">
        <f>DATEVALUE(Table1[[#This Row],[Order_Date]])</f>
        <v>45197</v>
      </c>
      <c r="T7349" s="4" t="str" cm="1">
        <f t="array" ref="T7349">_xlfn.IFS(Table1[[#This Row],[Inventory_Level]]&lt;=200,"low",Table1[[#This Row],[Inventory_Level]]&gt;=700,"high",Table1[[#This Row],[Inventory_Level]]&gt;200,"medium")</f>
        <v>medium</v>
      </c>
    </row>
    <row r="7350" spans="1:20" x14ac:dyDescent="0.35">
      <c r="A7350" s="4">
        <v>7349</v>
      </c>
      <c r="B7350" s="4" t="s">
        <v>44</v>
      </c>
      <c r="C7350" s="4" t="s">
        <v>16</v>
      </c>
      <c r="D7350" s="4" t="s">
        <v>17</v>
      </c>
      <c r="E7350" s="4" t="s">
        <v>46</v>
      </c>
      <c r="F7350" s="10" t="s">
        <v>274</v>
      </c>
      <c r="G7350" s="11" t="s">
        <v>214</v>
      </c>
      <c r="H7350" s="4">
        <v>24</v>
      </c>
      <c r="I7350" s="12">
        <v>13399.34</v>
      </c>
      <c r="J7350" s="12">
        <v>321584.15999999997</v>
      </c>
      <c r="K7350" s="12">
        <v>2268.65</v>
      </c>
      <c r="L7350" s="4">
        <v>126</v>
      </c>
      <c r="M7350" s="4" t="s">
        <v>29</v>
      </c>
      <c r="N7350" s="4" t="str" cm="1">
        <f t="array" ref="N7350">_xlfn.SWITCH(E7350,"Delhi","North","Chennai","South","Hyderabad","South","Mumbai","Central","Bangalore","South")</f>
        <v>South</v>
      </c>
      <c r="O7350" s="12">
        <v>72702</v>
      </c>
      <c r="P7350" s="4">
        <f>Table1[[#This Row],[Delivery_Date]]-Table1[[#This Row],[Order_Date]]</f>
        <v>2</v>
      </c>
      <c r="Q7350" s="4" t="str">
        <f>IF(Table1[[#This Row],[Delivery delay days]]&gt;5,"delay","on time")</f>
        <v>on time</v>
      </c>
      <c r="R7350" s="10">
        <f>DATEVALUE(Table1[[#This Row],[Delivery_Date]])</f>
        <v>45015</v>
      </c>
      <c r="S7350" s="10">
        <f>DATEVALUE(Table1[[#This Row],[Order_Date]])</f>
        <v>45013</v>
      </c>
      <c r="T7350" s="4" t="str" cm="1">
        <f t="array" ref="T7350">_xlfn.IFS(Table1[[#This Row],[Inventory_Level]]&lt;=200,"low",Table1[[#This Row],[Inventory_Level]]&gt;=700,"high",Table1[[#This Row],[Inventory_Level]]&gt;200,"medium")</f>
        <v>low</v>
      </c>
    </row>
    <row r="7351" spans="1:20" x14ac:dyDescent="0.35">
      <c r="A7351" s="4">
        <v>7350</v>
      </c>
      <c r="B7351" s="4" t="s">
        <v>51</v>
      </c>
      <c r="C7351" s="4" t="s">
        <v>16</v>
      </c>
      <c r="D7351" s="4" t="s">
        <v>39</v>
      </c>
      <c r="E7351" s="4" t="s">
        <v>26</v>
      </c>
      <c r="F7351" s="10" t="s">
        <v>328</v>
      </c>
      <c r="G7351" s="11" t="s">
        <v>319</v>
      </c>
      <c r="H7351" s="4">
        <v>56</v>
      </c>
      <c r="I7351" s="12">
        <v>24939.29</v>
      </c>
      <c r="J7351" s="12">
        <v>1396600.24</v>
      </c>
      <c r="K7351" s="12">
        <v>3630.2</v>
      </c>
      <c r="L7351" s="4">
        <v>467</v>
      </c>
      <c r="M7351" s="4" t="s">
        <v>21</v>
      </c>
      <c r="N7351" s="4" t="str" cm="1">
        <f t="array" ref="N7351">_xlfn.SWITCH(E7351,"Delhi","North","Chennai","South","Hyderabad","South","Mumbai","Central","Bangalore","South")</f>
        <v>South</v>
      </c>
      <c r="O7351" s="12">
        <v>305408.3</v>
      </c>
      <c r="P7351" s="4">
        <f>Table1[[#This Row],[Delivery_Date]]-Table1[[#This Row],[Order_Date]]</f>
        <v>1</v>
      </c>
      <c r="Q7351" s="4" t="str">
        <f>IF(Table1[[#This Row],[Delivery delay days]]&gt;5,"delay","on time")</f>
        <v>on time</v>
      </c>
      <c r="R7351" s="10">
        <f>DATEVALUE(Table1[[#This Row],[Delivery_Date]])</f>
        <v>44943</v>
      </c>
      <c r="S7351" s="10">
        <f>DATEVALUE(Table1[[#This Row],[Order_Date]])</f>
        <v>44942</v>
      </c>
      <c r="T7351" s="4" t="str" cm="1">
        <f t="array" ref="T7351">_xlfn.IFS(Table1[[#This Row],[Inventory_Level]]&lt;=200,"low",Table1[[#This Row],[Inventory_Level]]&gt;=700,"high",Table1[[#This Row],[Inventory_Level]]&gt;200,"medium")</f>
        <v>medium</v>
      </c>
    </row>
    <row r="7352" spans="1:20" x14ac:dyDescent="0.35">
      <c r="A7352" s="4">
        <v>7351</v>
      </c>
      <c r="B7352" s="4" t="s">
        <v>15</v>
      </c>
      <c r="C7352" s="4" t="s">
        <v>16</v>
      </c>
      <c r="D7352" s="4" t="s">
        <v>17</v>
      </c>
      <c r="E7352" s="4" t="s">
        <v>52</v>
      </c>
      <c r="F7352" s="10" t="s">
        <v>199</v>
      </c>
      <c r="G7352" s="11" t="s">
        <v>189</v>
      </c>
      <c r="H7352" s="4">
        <v>67</v>
      </c>
      <c r="I7352" s="12">
        <v>7950.59</v>
      </c>
      <c r="J7352" s="12">
        <v>532689.53</v>
      </c>
      <c r="K7352" s="12">
        <v>457.5</v>
      </c>
      <c r="L7352" s="4">
        <v>287</v>
      </c>
      <c r="M7352" s="4" t="s">
        <v>21</v>
      </c>
      <c r="N7352" s="4" t="str" cm="1">
        <f t="array" ref="N7352">_xlfn.SWITCH(E7352,"Delhi","North","Chennai","South","Hyderabad","South","Mumbai","Central","Bangalore","South")</f>
        <v>Central</v>
      </c>
      <c r="O7352" s="12">
        <v>67391.460000000006</v>
      </c>
      <c r="P7352" s="4">
        <f>Table1[[#This Row],[Delivery_Date]]-Table1[[#This Row],[Order_Date]]</f>
        <v>3</v>
      </c>
      <c r="Q7352" s="4" t="str">
        <f>IF(Table1[[#This Row],[Delivery delay days]]&gt;5,"delay","on time")</f>
        <v>on time</v>
      </c>
      <c r="R7352" s="10">
        <f>DATEVALUE(Table1[[#This Row],[Delivery_Date]])</f>
        <v>45113</v>
      </c>
      <c r="S7352" s="10">
        <f>DATEVALUE(Table1[[#This Row],[Order_Date]])</f>
        <v>45110</v>
      </c>
      <c r="T7352" s="4" t="str" cm="1">
        <f t="array" ref="T7352">_xlfn.IFS(Table1[[#This Row],[Inventory_Level]]&lt;=200,"low",Table1[[#This Row],[Inventory_Level]]&gt;=700,"high",Table1[[#This Row],[Inventory_Level]]&gt;200,"medium")</f>
        <v>medium</v>
      </c>
    </row>
    <row r="7353" spans="1:20" x14ac:dyDescent="0.35">
      <c r="A7353" s="4">
        <v>7352</v>
      </c>
      <c r="B7353" s="4" t="s">
        <v>37</v>
      </c>
      <c r="C7353" s="4" t="s">
        <v>24</v>
      </c>
      <c r="D7353" s="4" t="s">
        <v>39</v>
      </c>
      <c r="E7353" s="4" t="s">
        <v>18</v>
      </c>
      <c r="F7353" s="10" t="s">
        <v>130</v>
      </c>
      <c r="G7353" s="11" t="s">
        <v>131</v>
      </c>
      <c r="H7353" s="4">
        <v>28</v>
      </c>
      <c r="I7353" s="12">
        <v>8742.7900000000009</v>
      </c>
      <c r="J7353" s="12">
        <v>244798.12</v>
      </c>
      <c r="K7353" s="12">
        <v>4859.42</v>
      </c>
      <c r="L7353" s="4">
        <v>454</v>
      </c>
      <c r="M7353" s="4" t="s">
        <v>29</v>
      </c>
      <c r="N7353" s="4" t="str" cm="1">
        <f t="array" ref="N7353">_xlfn.SWITCH(E7353,"Delhi","North","Chennai","South","Hyderabad","South","Mumbai","Central","Bangalore","South")</f>
        <v>North</v>
      </c>
      <c r="O7353" s="12">
        <v>59309.49</v>
      </c>
      <c r="P7353" s="4">
        <f>Table1[[#This Row],[Delivery_Date]]-Table1[[#This Row],[Order_Date]]</f>
        <v>6</v>
      </c>
      <c r="Q7353" s="4" t="str">
        <f>IF(Table1[[#This Row],[Delivery delay days]]&gt;5,"delay","on time")</f>
        <v>delay</v>
      </c>
      <c r="R7353" s="10">
        <f>DATEVALUE(Table1[[#This Row],[Delivery_Date]])</f>
        <v>45131</v>
      </c>
      <c r="S7353" s="10">
        <f>DATEVALUE(Table1[[#This Row],[Order_Date]])</f>
        <v>45125</v>
      </c>
      <c r="T7353" s="4" t="str" cm="1">
        <f t="array" ref="T7353">_xlfn.IFS(Table1[[#This Row],[Inventory_Level]]&lt;=200,"low",Table1[[#This Row],[Inventory_Level]]&gt;=700,"high",Table1[[#This Row],[Inventory_Level]]&gt;200,"medium")</f>
        <v>medium</v>
      </c>
    </row>
    <row r="7354" spans="1:20" x14ac:dyDescent="0.35">
      <c r="A7354" s="4">
        <v>7353</v>
      </c>
      <c r="B7354" s="4" t="s">
        <v>23</v>
      </c>
      <c r="C7354" s="4" t="s">
        <v>38</v>
      </c>
      <c r="D7354" s="4" t="s">
        <v>32</v>
      </c>
      <c r="E7354" s="4" t="s">
        <v>46</v>
      </c>
      <c r="F7354" s="10" t="s">
        <v>404</v>
      </c>
      <c r="G7354" s="11" t="s">
        <v>176</v>
      </c>
      <c r="H7354" s="4">
        <v>86</v>
      </c>
      <c r="I7354" s="12">
        <v>26223.53</v>
      </c>
      <c r="J7354" s="12">
        <v>2255223.58</v>
      </c>
      <c r="K7354" s="12">
        <v>527.71</v>
      </c>
      <c r="L7354" s="4">
        <v>174</v>
      </c>
      <c r="M7354" s="4" t="s">
        <v>29</v>
      </c>
      <c r="N7354" s="4" t="str" cm="1">
        <f t="array" ref="N7354">_xlfn.SWITCH(E7354,"Delhi","North","Chennai","South","Hyderabad","South","Mumbai","Central","Bangalore","South")</f>
        <v>South</v>
      </c>
      <c r="O7354" s="12">
        <v>310367.87</v>
      </c>
      <c r="P7354" s="4">
        <f>Table1[[#This Row],[Delivery_Date]]-Table1[[#This Row],[Order_Date]]</f>
        <v>9</v>
      </c>
      <c r="Q7354" s="4" t="str">
        <f>IF(Table1[[#This Row],[Delivery delay days]]&gt;5,"delay","on time")</f>
        <v>delay</v>
      </c>
      <c r="R7354" s="10">
        <f>DATEVALUE(Table1[[#This Row],[Delivery_Date]])</f>
        <v>45101</v>
      </c>
      <c r="S7354" s="10">
        <f>DATEVALUE(Table1[[#This Row],[Order_Date]])</f>
        <v>45092</v>
      </c>
      <c r="T7354" s="4" t="str" cm="1">
        <f t="array" ref="T7354">_xlfn.IFS(Table1[[#This Row],[Inventory_Level]]&lt;=200,"low",Table1[[#This Row],[Inventory_Level]]&gt;=700,"high",Table1[[#This Row],[Inventory_Level]]&gt;200,"medium")</f>
        <v>low</v>
      </c>
    </row>
    <row r="7355" spans="1:20" x14ac:dyDescent="0.35">
      <c r="A7355" s="4">
        <v>7354</v>
      </c>
      <c r="B7355" s="4" t="s">
        <v>51</v>
      </c>
      <c r="C7355" s="4" t="s">
        <v>38</v>
      </c>
      <c r="D7355" s="4" t="s">
        <v>25</v>
      </c>
      <c r="E7355" s="4" t="s">
        <v>18</v>
      </c>
      <c r="F7355" s="10" t="s">
        <v>132</v>
      </c>
      <c r="G7355" s="11" t="s">
        <v>375</v>
      </c>
      <c r="H7355" s="4">
        <v>38</v>
      </c>
      <c r="I7355" s="12">
        <v>45137.3</v>
      </c>
      <c r="J7355" s="12">
        <v>1715217.4</v>
      </c>
      <c r="K7355" s="12">
        <v>2770.66</v>
      </c>
      <c r="L7355" s="4">
        <v>297</v>
      </c>
      <c r="M7355" s="4" t="s">
        <v>29</v>
      </c>
      <c r="N7355" s="4" t="str" cm="1">
        <f t="array" ref="N7355">_xlfn.SWITCH(E7355,"Delhi","North","Chennai","South","Hyderabad","South","Mumbai","Central","Bangalore","South")</f>
        <v>North</v>
      </c>
      <c r="O7355" s="12">
        <v>143421.44</v>
      </c>
      <c r="P7355" s="4">
        <f>Table1[[#This Row],[Delivery_Date]]-Table1[[#This Row],[Order_Date]]</f>
        <v>6</v>
      </c>
      <c r="Q7355" s="4" t="str">
        <f>IF(Table1[[#This Row],[Delivery delay days]]&gt;5,"delay","on time")</f>
        <v>delay</v>
      </c>
      <c r="R7355" s="10">
        <f>DATEVALUE(Table1[[#This Row],[Delivery_Date]])</f>
        <v>45253</v>
      </c>
      <c r="S7355" s="10">
        <f>DATEVALUE(Table1[[#This Row],[Order_Date]])</f>
        <v>45247</v>
      </c>
      <c r="T7355" s="4" t="str" cm="1">
        <f t="array" ref="T7355">_xlfn.IFS(Table1[[#This Row],[Inventory_Level]]&lt;=200,"low",Table1[[#This Row],[Inventory_Level]]&gt;=700,"high",Table1[[#This Row],[Inventory_Level]]&gt;200,"medium")</f>
        <v>medium</v>
      </c>
    </row>
    <row r="7356" spans="1:20" x14ac:dyDescent="0.35">
      <c r="A7356" s="4">
        <v>7355</v>
      </c>
      <c r="B7356" s="4" t="s">
        <v>37</v>
      </c>
      <c r="C7356" s="4" t="s">
        <v>24</v>
      </c>
      <c r="D7356" s="4" t="s">
        <v>25</v>
      </c>
      <c r="E7356" s="4" t="s">
        <v>26</v>
      </c>
      <c r="F7356" s="10" t="s">
        <v>61</v>
      </c>
      <c r="G7356" s="11" t="s">
        <v>81</v>
      </c>
      <c r="H7356" s="4">
        <v>10</v>
      </c>
      <c r="I7356" s="12">
        <v>16311.03</v>
      </c>
      <c r="J7356" s="12">
        <v>163110.29999999999</v>
      </c>
      <c r="K7356" s="12">
        <v>1972.22</v>
      </c>
      <c r="L7356" s="4">
        <v>651</v>
      </c>
      <c r="M7356" s="4" t="s">
        <v>42</v>
      </c>
      <c r="N7356" s="4" t="str" cm="1">
        <f t="array" ref="N7356">_xlfn.SWITCH(E7356,"Delhi","North","Chennai","South","Hyderabad","South","Mumbai","Central","Bangalore","South")</f>
        <v>South</v>
      </c>
      <c r="O7356" s="12">
        <v>14427.21</v>
      </c>
      <c r="P7356" s="4">
        <f>Table1[[#This Row],[Delivery_Date]]-Table1[[#This Row],[Order_Date]]</f>
        <v>9</v>
      </c>
      <c r="Q7356" s="4" t="str">
        <f>IF(Table1[[#This Row],[Delivery delay days]]&gt;5,"delay","on time")</f>
        <v>delay</v>
      </c>
      <c r="R7356" s="10">
        <f>DATEVALUE(Table1[[#This Row],[Delivery_Date]])</f>
        <v>45043</v>
      </c>
      <c r="S7356" s="10">
        <f>DATEVALUE(Table1[[#This Row],[Order_Date]])</f>
        <v>45034</v>
      </c>
      <c r="T7356" s="4" t="str" cm="1">
        <f t="array" ref="T7356">_xlfn.IFS(Table1[[#This Row],[Inventory_Level]]&lt;=200,"low",Table1[[#This Row],[Inventory_Level]]&gt;=700,"high",Table1[[#This Row],[Inventory_Level]]&gt;200,"medium")</f>
        <v>medium</v>
      </c>
    </row>
    <row r="7357" spans="1:20" x14ac:dyDescent="0.35">
      <c r="A7357" s="4">
        <v>7356</v>
      </c>
      <c r="B7357" s="4" t="s">
        <v>65</v>
      </c>
      <c r="C7357" s="4" t="s">
        <v>38</v>
      </c>
      <c r="D7357" s="4" t="s">
        <v>17</v>
      </c>
      <c r="E7357" s="4" t="s">
        <v>46</v>
      </c>
      <c r="F7357" s="10" t="s">
        <v>284</v>
      </c>
      <c r="G7357" s="11" t="s">
        <v>171</v>
      </c>
      <c r="H7357" s="4">
        <v>14</v>
      </c>
      <c r="I7357" s="12">
        <v>6248.67</v>
      </c>
      <c r="J7357" s="12">
        <v>87481.38</v>
      </c>
      <c r="K7357" s="12">
        <v>3015.61</v>
      </c>
      <c r="L7357" s="4">
        <v>99</v>
      </c>
      <c r="M7357" s="4" t="s">
        <v>21</v>
      </c>
      <c r="N7357" s="4" t="str" cm="1">
        <f t="array" ref="N7357">_xlfn.SWITCH(E7357,"Delhi","North","Chennai","South","Hyderabad","South","Mumbai","Central","Bangalore","South")</f>
        <v>South</v>
      </c>
      <c r="O7357" s="12">
        <v>15049.2</v>
      </c>
      <c r="P7357" s="4">
        <f>Table1[[#This Row],[Delivery_Date]]-Table1[[#This Row],[Order_Date]]</f>
        <v>8</v>
      </c>
      <c r="Q7357" s="4" t="str">
        <f>IF(Table1[[#This Row],[Delivery delay days]]&gt;5,"delay","on time")</f>
        <v>delay</v>
      </c>
      <c r="R7357" s="10">
        <f>DATEVALUE(Table1[[#This Row],[Delivery_Date]])</f>
        <v>45143</v>
      </c>
      <c r="S7357" s="10">
        <f>DATEVALUE(Table1[[#This Row],[Order_Date]])</f>
        <v>45135</v>
      </c>
      <c r="T7357" s="4" t="str" cm="1">
        <f t="array" ref="T7357">_xlfn.IFS(Table1[[#This Row],[Inventory_Level]]&lt;=200,"low",Table1[[#This Row],[Inventory_Level]]&gt;=700,"high",Table1[[#This Row],[Inventory_Level]]&gt;200,"medium")</f>
        <v>low</v>
      </c>
    </row>
    <row r="7358" spans="1:20" x14ac:dyDescent="0.35">
      <c r="A7358" s="4">
        <v>7357</v>
      </c>
      <c r="B7358" s="4" t="s">
        <v>59</v>
      </c>
      <c r="C7358" s="4" t="s">
        <v>16</v>
      </c>
      <c r="D7358" s="4" t="s">
        <v>17</v>
      </c>
      <c r="E7358" s="4" t="s">
        <v>60</v>
      </c>
      <c r="F7358" s="10" t="s">
        <v>126</v>
      </c>
      <c r="G7358" s="11" t="s">
        <v>127</v>
      </c>
      <c r="H7358" s="4">
        <v>52</v>
      </c>
      <c r="I7358" s="12">
        <v>14537.82</v>
      </c>
      <c r="J7358" s="12">
        <v>755966.64</v>
      </c>
      <c r="K7358" s="12">
        <v>1423.2</v>
      </c>
      <c r="L7358" s="4">
        <v>767</v>
      </c>
      <c r="M7358" s="4" t="s">
        <v>21</v>
      </c>
      <c r="N7358" s="4" t="str" cm="1">
        <f t="array" ref="N7358">_xlfn.SWITCH(E7358,"Delhi","North","Chennai","South","Hyderabad","South","Mumbai","Central","Bangalore","South")</f>
        <v>South</v>
      </c>
      <c r="O7358" s="12">
        <v>105702.17</v>
      </c>
      <c r="P7358" s="4">
        <f>Table1[[#This Row],[Delivery_Date]]-Table1[[#This Row],[Order_Date]]</f>
        <v>4</v>
      </c>
      <c r="Q7358" s="4" t="str">
        <f>IF(Table1[[#This Row],[Delivery delay days]]&gt;5,"delay","on time")</f>
        <v>on time</v>
      </c>
      <c r="R7358" s="10">
        <f>DATEVALUE(Table1[[#This Row],[Delivery_Date]])</f>
        <v>44966</v>
      </c>
      <c r="S7358" s="10">
        <f>DATEVALUE(Table1[[#This Row],[Order_Date]])</f>
        <v>44962</v>
      </c>
      <c r="T7358" s="4" t="str" cm="1">
        <f t="array" ref="T7358">_xlfn.IFS(Table1[[#This Row],[Inventory_Level]]&lt;=200,"low",Table1[[#This Row],[Inventory_Level]]&gt;=700,"high",Table1[[#This Row],[Inventory_Level]]&gt;200,"medium")</f>
        <v>high</v>
      </c>
    </row>
    <row r="7359" spans="1:20" x14ac:dyDescent="0.35">
      <c r="A7359" s="4">
        <v>7358</v>
      </c>
      <c r="B7359" s="4" t="s">
        <v>51</v>
      </c>
      <c r="C7359" s="4" t="s">
        <v>16</v>
      </c>
      <c r="D7359" s="4" t="s">
        <v>32</v>
      </c>
      <c r="E7359" s="4" t="s">
        <v>52</v>
      </c>
      <c r="F7359" s="10" t="s">
        <v>98</v>
      </c>
      <c r="G7359" s="11" t="s">
        <v>329</v>
      </c>
      <c r="H7359" s="4">
        <v>95</v>
      </c>
      <c r="I7359" s="12">
        <v>8246.08</v>
      </c>
      <c r="J7359" s="12">
        <v>783377.6</v>
      </c>
      <c r="K7359" s="12">
        <v>3091.86</v>
      </c>
      <c r="L7359" s="4">
        <v>155</v>
      </c>
      <c r="M7359" s="4" t="s">
        <v>21</v>
      </c>
      <c r="N7359" s="4" t="str" cm="1">
        <f t="array" ref="N7359">_xlfn.SWITCH(E7359,"Delhi","North","Chennai","South","Hyderabad","South","Mumbai","Central","Bangalore","South")</f>
        <v>Central</v>
      </c>
      <c r="O7359" s="12">
        <v>184067.93</v>
      </c>
      <c r="P7359" s="4">
        <f>Table1[[#This Row],[Delivery_Date]]-Table1[[#This Row],[Order_Date]]</f>
        <v>6</v>
      </c>
      <c r="Q7359" s="4" t="str">
        <f>IF(Table1[[#This Row],[Delivery delay days]]&gt;5,"delay","on time")</f>
        <v>delay</v>
      </c>
      <c r="R7359" s="10">
        <f>DATEVALUE(Table1[[#This Row],[Delivery_Date]])</f>
        <v>45130</v>
      </c>
      <c r="S7359" s="10">
        <f>DATEVALUE(Table1[[#This Row],[Order_Date]])</f>
        <v>45124</v>
      </c>
      <c r="T7359" s="4" t="str" cm="1">
        <f t="array" ref="T7359">_xlfn.IFS(Table1[[#This Row],[Inventory_Level]]&lt;=200,"low",Table1[[#This Row],[Inventory_Level]]&gt;=700,"high",Table1[[#This Row],[Inventory_Level]]&gt;200,"medium")</f>
        <v>low</v>
      </c>
    </row>
    <row r="7360" spans="1:20" x14ac:dyDescent="0.35">
      <c r="A7360" s="4">
        <v>7359</v>
      </c>
      <c r="B7360" s="4" t="s">
        <v>59</v>
      </c>
      <c r="C7360" s="4" t="s">
        <v>24</v>
      </c>
      <c r="D7360" s="4" t="s">
        <v>32</v>
      </c>
      <c r="E7360" s="4" t="s">
        <v>46</v>
      </c>
      <c r="F7360" s="10" t="s">
        <v>346</v>
      </c>
      <c r="G7360" s="11" t="s">
        <v>336</v>
      </c>
      <c r="H7360" s="4">
        <v>61</v>
      </c>
      <c r="I7360" s="12">
        <v>35342.26</v>
      </c>
      <c r="J7360" s="12">
        <v>2155877.86</v>
      </c>
      <c r="K7360" s="12">
        <v>187.64</v>
      </c>
      <c r="L7360" s="4">
        <v>324</v>
      </c>
      <c r="M7360" s="4" t="s">
        <v>21</v>
      </c>
      <c r="N7360" s="4" t="str" cm="1">
        <f t="array" ref="N7360">_xlfn.SWITCH(E7360,"Delhi","North","Chennai","South","Hyderabad","South","Mumbai","Central","Bangalore","South")</f>
        <v>South</v>
      </c>
      <c r="O7360" s="12">
        <v>351689.98</v>
      </c>
      <c r="P7360" s="4">
        <f>Table1[[#This Row],[Delivery_Date]]-Table1[[#This Row],[Order_Date]]</f>
        <v>9</v>
      </c>
      <c r="Q7360" s="4" t="str">
        <f>IF(Table1[[#This Row],[Delivery delay days]]&gt;5,"delay","on time")</f>
        <v>delay</v>
      </c>
      <c r="R7360" s="10">
        <f>DATEVALUE(Table1[[#This Row],[Delivery_Date]])</f>
        <v>45095</v>
      </c>
      <c r="S7360" s="10">
        <f>DATEVALUE(Table1[[#This Row],[Order_Date]])</f>
        <v>45086</v>
      </c>
      <c r="T7360" s="4" t="str" cm="1">
        <f t="array" ref="T7360">_xlfn.IFS(Table1[[#This Row],[Inventory_Level]]&lt;=200,"low",Table1[[#This Row],[Inventory_Level]]&gt;=700,"high",Table1[[#This Row],[Inventory_Level]]&gt;200,"medium")</f>
        <v>medium</v>
      </c>
    </row>
    <row r="7361" spans="1:20" x14ac:dyDescent="0.35">
      <c r="A7361" s="4">
        <v>7360</v>
      </c>
      <c r="B7361" s="4" t="s">
        <v>44</v>
      </c>
      <c r="C7361" s="4" t="s">
        <v>24</v>
      </c>
      <c r="D7361" s="4" t="s">
        <v>45</v>
      </c>
      <c r="E7361" s="4" t="s">
        <v>46</v>
      </c>
      <c r="F7361" s="10" t="s">
        <v>88</v>
      </c>
      <c r="G7361" s="11" t="s">
        <v>271</v>
      </c>
      <c r="H7361" s="4">
        <v>49</v>
      </c>
      <c r="I7361" s="12">
        <v>44219.37</v>
      </c>
      <c r="J7361" s="12">
        <v>2166749.13</v>
      </c>
      <c r="K7361" s="12">
        <v>3452.19</v>
      </c>
      <c r="L7361" s="4">
        <v>479</v>
      </c>
      <c r="M7361" s="4" t="s">
        <v>42</v>
      </c>
      <c r="N7361" s="4" t="str" cm="1">
        <f t="array" ref="N7361">_xlfn.SWITCH(E7361,"Delhi","North","Chennai","South","Hyderabad","South","Mumbai","Central","Bangalore","South")</f>
        <v>South</v>
      </c>
      <c r="O7361" s="12">
        <v>320315.15000000002</v>
      </c>
      <c r="P7361" s="4">
        <f>Table1[[#This Row],[Delivery_Date]]-Table1[[#This Row],[Order_Date]]</f>
        <v>7</v>
      </c>
      <c r="Q7361" s="4" t="str">
        <f>IF(Table1[[#This Row],[Delivery delay days]]&gt;5,"delay","on time")</f>
        <v>delay</v>
      </c>
      <c r="R7361" s="10">
        <f>DATEVALUE(Table1[[#This Row],[Delivery_Date]])</f>
        <v>45121</v>
      </c>
      <c r="S7361" s="10">
        <f>DATEVALUE(Table1[[#This Row],[Order_Date]])</f>
        <v>45114</v>
      </c>
      <c r="T7361" s="4" t="str" cm="1">
        <f t="array" ref="T7361">_xlfn.IFS(Table1[[#This Row],[Inventory_Level]]&lt;=200,"low",Table1[[#This Row],[Inventory_Level]]&gt;=700,"high",Table1[[#This Row],[Inventory_Level]]&gt;200,"medium")</f>
        <v>medium</v>
      </c>
    </row>
    <row r="7362" spans="1:20" x14ac:dyDescent="0.35">
      <c r="A7362" s="4">
        <v>7361</v>
      </c>
      <c r="B7362" s="4" t="s">
        <v>37</v>
      </c>
      <c r="C7362" s="4" t="s">
        <v>38</v>
      </c>
      <c r="D7362" s="4" t="s">
        <v>39</v>
      </c>
      <c r="E7362" s="4" t="s">
        <v>60</v>
      </c>
      <c r="F7362" s="10" t="s">
        <v>117</v>
      </c>
      <c r="G7362" s="11" t="s">
        <v>233</v>
      </c>
      <c r="H7362" s="4">
        <v>21</v>
      </c>
      <c r="I7362" s="12">
        <v>30676.33</v>
      </c>
      <c r="J7362" s="12">
        <v>644202.93000000005</v>
      </c>
      <c r="K7362" s="12">
        <v>2018.53</v>
      </c>
      <c r="L7362" s="4">
        <v>686</v>
      </c>
      <c r="M7362" s="4" t="s">
        <v>29</v>
      </c>
      <c r="N7362" s="4" t="str" cm="1">
        <f t="array" ref="N7362">_xlfn.SWITCH(E7362,"Delhi","North","Chennai","South","Hyderabad","South","Mumbai","Central","Bangalore","South")</f>
        <v>South</v>
      </c>
      <c r="O7362" s="12">
        <v>89312.27</v>
      </c>
      <c r="P7362" s="4">
        <f>Table1[[#This Row],[Delivery_Date]]-Table1[[#This Row],[Order_Date]]</f>
        <v>4</v>
      </c>
      <c r="Q7362" s="4" t="str">
        <f>IF(Table1[[#This Row],[Delivery delay days]]&gt;5,"delay","on time")</f>
        <v>on time</v>
      </c>
      <c r="R7362" s="10">
        <f>DATEVALUE(Table1[[#This Row],[Delivery_Date]])</f>
        <v>45195</v>
      </c>
      <c r="S7362" s="10">
        <f>DATEVALUE(Table1[[#This Row],[Order_Date]])</f>
        <v>45191</v>
      </c>
      <c r="T7362" s="4" t="str" cm="1">
        <f t="array" ref="T7362">_xlfn.IFS(Table1[[#This Row],[Inventory_Level]]&lt;=200,"low",Table1[[#This Row],[Inventory_Level]]&gt;=700,"high",Table1[[#This Row],[Inventory_Level]]&gt;200,"medium")</f>
        <v>medium</v>
      </c>
    </row>
    <row r="7363" spans="1:20" x14ac:dyDescent="0.35">
      <c r="A7363" s="4">
        <v>7362</v>
      </c>
      <c r="B7363" s="4" t="s">
        <v>23</v>
      </c>
      <c r="C7363" s="4" t="s">
        <v>16</v>
      </c>
      <c r="D7363" s="4" t="s">
        <v>39</v>
      </c>
      <c r="E7363" s="4" t="s">
        <v>18</v>
      </c>
      <c r="F7363" s="10" t="s">
        <v>379</v>
      </c>
      <c r="G7363" s="11" t="s">
        <v>389</v>
      </c>
      <c r="H7363" s="4">
        <v>64</v>
      </c>
      <c r="I7363" s="12">
        <v>10306.469999999999</v>
      </c>
      <c r="J7363" s="12">
        <v>659614.07999999996</v>
      </c>
      <c r="K7363" s="12">
        <v>2758.43</v>
      </c>
      <c r="L7363" s="4">
        <v>760</v>
      </c>
      <c r="M7363" s="4" t="s">
        <v>35</v>
      </c>
      <c r="N7363" s="4" t="str" cm="1">
        <f t="array" ref="N7363">_xlfn.SWITCH(E7363,"Delhi","North","Chennai","South","Hyderabad","South","Mumbai","Central","Bangalore","South")</f>
        <v>North</v>
      </c>
      <c r="O7363" s="12">
        <v>83396.479999999996</v>
      </c>
      <c r="P7363" s="4">
        <f>Table1[[#This Row],[Delivery_Date]]-Table1[[#This Row],[Order_Date]]</f>
        <v>10</v>
      </c>
      <c r="Q7363" s="4" t="str">
        <f>IF(Table1[[#This Row],[Delivery delay days]]&gt;5,"delay","on time")</f>
        <v>delay</v>
      </c>
      <c r="R7363" s="10">
        <f>DATEVALUE(Table1[[#This Row],[Delivery_Date]])</f>
        <v>45109</v>
      </c>
      <c r="S7363" s="10">
        <f>DATEVALUE(Table1[[#This Row],[Order_Date]])</f>
        <v>45099</v>
      </c>
      <c r="T7363" s="4" t="str" cm="1">
        <f t="array" ref="T7363">_xlfn.IFS(Table1[[#This Row],[Inventory_Level]]&lt;=200,"low",Table1[[#This Row],[Inventory_Level]]&gt;=700,"high",Table1[[#This Row],[Inventory_Level]]&gt;200,"medium")</f>
        <v>high</v>
      </c>
    </row>
    <row r="7364" spans="1:20" x14ac:dyDescent="0.35">
      <c r="A7364" s="4">
        <v>7363</v>
      </c>
      <c r="B7364" s="4" t="s">
        <v>23</v>
      </c>
      <c r="C7364" s="4" t="s">
        <v>16</v>
      </c>
      <c r="D7364" s="4" t="s">
        <v>32</v>
      </c>
      <c r="E7364" s="4" t="s">
        <v>52</v>
      </c>
      <c r="F7364" s="10" t="s">
        <v>213</v>
      </c>
      <c r="G7364" s="11" t="s">
        <v>382</v>
      </c>
      <c r="H7364" s="4">
        <v>76</v>
      </c>
      <c r="I7364" s="12">
        <v>2346.14</v>
      </c>
      <c r="J7364" s="12">
        <v>178306.64</v>
      </c>
      <c r="K7364" s="12">
        <v>3030.86</v>
      </c>
      <c r="L7364" s="4">
        <v>739</v>
      </c>
      <c r="M7364" s="4" t="s">
        <v>42</v>
      </c>
      <c r="N7364" s="4" t="str" cm="1">
        <f t="array" ref="N7364">_xlfn.SWITCH(E7364,"Delhi","North","Chennai","South","Hyderabad","South","Mumbai","Central","Bangalore","South")</f>
        <v>Central</v>
      </c>
      <c r="O7364" s="12">
        <v>42869.74</v>
      </c>
      <c r="P7364" s="4">
        <f>Table1[[#This Row],[Delivery_Date]]-Table1[[#This Row],[Order_Date]]</f>
        <v>3</v>
      </c>
      <c r="Q7364" s="4" t="str">
        <f>IF(Table1[[#This Row],[Delivery delay days]]&gt;5,"delay","on time")</f>
        <v>on time</v>
      </c>
      <c r="R7364" s="10">
        <f>DATEVALUE(Table1[[#This Row],[Delivery_Date]])</f>
        <v>45254</v>
      </c>
      <c r="S7364" s="10">
        <f>DATEVALUE(Table1[[#This Row],[Order_Date]])</f>
        <v>45251</v>
      </c>
      <c r="T7364" s="4" t="str" cm="1">
        <f t="array" ref="T7364">_xlfn.IFS(Table1[[#This Row],[Inventory_Level]]&lt;=200,"low",Table1[[#This Row],[Inventory_Level]]&gt;=700,"high",Table1[[#This Row],[Inventory_Level]]&gt;200,"medium")</f>
        <v>high</v>
      </c>
    </row>
    <row r="7365" spans="1:20" x14ac:dyDescent="0.35">
      <c r="A7365" s="4">
        <v>7364</v>
      </c>
      <c r="B7365" s="4" t="s">
        <v>37</v>
      </c>
      <c r="C7365" s="4" t="s">
        <v>38</v>
      </c>
      <c r="D7365" s="4" t="s">
        <v>17</v>
      </c>
      <c r="E7365" s="4" t="s">
        <v>46</v>
      </c>
      <c r="F7365" s="10" t="s">
        <v>396</v>
      </c>
      <c r="G7365" s="11" t="s">
        <v>330</v>
      </c>
      <c r="H7365" s="4">
        <v>17</v>
      </c>
      <c r="I7365" s="12">
        <v>2756.7</v>
      </c>
      <c r="J7365" s="12">
        <v>46863.9</v>
      </c>
      <c r="K7365" s="12">
        <v>3089.67</v>
      </c>
      <c r="L7365" s="4">
        <v>894</v>
      </c>
      <c r="M7365" s="4" t="s">
        <v>35</v>
      </c>
      <c r="N7365" s="4" t="str" cm="1">
        <f t="array" ref="N7365">_xlfn.SWITCH(E7365,"Delhi","North","Chennai","South","Hyderabad","South","Mumbai","Central","Bangalore","South")</f>
        <v>South</v>
      </c>
      <c r="O7365" s="12">
        <v>5485.85</v>
      </c>
      <c r="P7365" s="4">
        <f>Table1[[#This Row],[Delivery_Date]]-Table1[[#This Row],[Order_Date]]</f>
        <v>2</v>
      </c>
      <c r="Q7365" s="4" t="str">
        <f>IF(Table1[[#This Row],[Delivery delay days]]&gt;5,"delay","on time")</f>
        <v>on time</v>
      </c>
      <c r="R7365" s="10">
        <f>DATEVALUE(Table1[[#This Row],[Delivery_Date]])</f>
        <v>45257</v>
      </c>
      <c r="S7365" s="10">
        <f>DATEVALUE(Table1[[#This Row],[Order_Date]])</f>
        <v>45255</v>
      </c>
      <c r="T7365" s="4" t="str" cm="1">
        <f t="array" ref="T7365">_xlfn.IFS(Table1[[#This Row],[Inventory_Level]]&lt;=200,"low",Table1[[#This Row],[Inventory_Level]]&gt;=700,"high",Table1[[#This Row],[Inventory_Level]]&gt;200,"medium")</f>
        <v>high</v>
      </c>
    </row>
    <row r="7366" spans="1:20" x14ac:dyDescent="0.35">
      <c r="A7366" s="4">
        <v>7365</v>
      </c>
      <c r="B7366" s="4" t="s">
        <v>31</v>
      </c>
      <c r="C7366" s="4" t="s">
        <v>24</v>
      </c>
      <c r="D7366" s="4" t="s">
        <v>25</v>
      </c>
      <c r="E7366" s="4" t="s">
        <v>60</v>
      </c>
      <c r="F7366" s="10" t="s">
        <v>20</v>
      </c>
      <c r="G7366" s="11" t="s">
        <v>143</v>
      </c>
      <c r="H7366" s="4">
        <v>62</v>
      </c>
      <c r="I7366" s="12">
        <v>17155.91</v>
      </c>
      <c r="J7366" s="12">
        <v>1063666.42</v>
      </c>
      <c r="K7366" s="12">
        <v>425.31</v>
      </c>
      <c r="L7366" s="4">
        <v>50</v>
      </c>
      <c r="M7366" s="4" t="s">
        <v>21</v>
      </c>
      <c r="N7366" s="4" t="str" cm="1">
        <f t="array" ref="N7366">_xlfn.SWITCH(E7366,"Delhi","North","Chennai","South","Hyderabad","South","Mumbai","Central","Bangalore","South")</f>
        <v>South</v>
      </c>
      <c r="O7366" s="12">
        <v>169630.86</v>
      </c>
      <c r="P7366" s="4">
        <f>Table1[[#This Row],[Delivery_Date]]-Table1[[#This Row],[Order_Date]]</f>
        <v>4</v>
      </c>
      <c r="Q7366" s="4" t="str">
        <f>IF(Table1[[#This Row],[Delivery delay days]]&gt;5,"delay","on time")</f>
        <v>on time</v>
      </c>
      <c r="R7366" s="10">
        <f>DATEVALUE(Table1[[#This Row],[Delivery_Date]])</f>
        <v>45202</v>
      </c>
      <c r="S7366" s="10">
        <f>DATEVALUE(Table1[[#This Row],[Order_Date]])</f>
        <v>45198</v>
      </c>
      <c r="T7366" s="4" t="str" cm="1">
        <f t="array" ref="T7366">_xlfn.IFS(Table1[[#This Row],[Inventory_Level]]&lt;=200,"low",Table1[[#This Row],[Inventory_Level]]&gt;=700,"high",Table1[[#This Row],[Inventory_Level]]&gt;200,"medium")</f>
        <v>low</v>
      </c>
    </row>
    <row r="7367" spans="1:20" x14ac:dyDescent="0.35">
      <c r="A7367" s="4">
        <v>7366</v>
      </c>
      <c r="B7367" s="4" t="s">
        <v>51</v>
      </c>
      <c r="C7367" s="4" t="s">
        <v>38</v>
      </c>
      <c r="D7367" s="4" t="s">
        <v>25</v>
      </c>
      <c r="E7367" s="4" t="s">
        <v>52</v>
      </c>
      <c r="F7367" s="10" t="s">
        <v>275</v>
      </c>
      <c r="G7367" s="11" t="s">
        <v>177</v>
      </c>
      <c r="H7367" s="4">
        <v>15</v>
      </c>
      <c r="I7367" s="12">
        <v>36017.660000000003</v>
      </c>
      <c r="J7367" s="12">
        <v>540264.9</v>
      </c>
      <c r="K7367" s="12">
        <v>4879.0200000000004</v>
      </c>
      <c r="L7367" s="4">
        <v>441</v>
      </c>
      <c r="M7367" s="4" t="s">
        <v>42</v>
      </c>
      <c r="N7367" s="4" t="str" cm="1">
        <f t="array" ref="N7367">_xlfn.SWITCH(E7367,"Delhi","North","Chennai","South","Hyderabad","South","Mumbai","Central","Bangalore","South")</f>
        <v>Central</v>
      </c>
      <c r="O7367" s="12">
        <v>132938.26999999999</v>
      </c>
      <c r="P7367" s="4">
        <f>Table1[[#This Row],[Delivery_Date]]-Table1[[#This Row],[Order_Date]]</f>
        <v>9</v>
      </c>
      <c r="Q7367" s="4" t="str">
        <f>IF(Table1[[#This Row],[Delivery delay days]]&gt;5,"delay","on time")</f>
        <v>delay</v>
      </c>
      <c r="R7367" s="10">
        <f>DATEVALUE(Table1[[#This Row],[Delivery_Date]])</f>
        <v>45008</v>
      </c>
      <c r="S7367" s="10">
        <f>DATEVALUE(Table1[[#This Row],[Order_Date]])</f>
        <v>44999</v>
      </c>
      <c r="T7367" s="4" t="str" cm="1">
        <f t="array" ref="T7367">_xlfn.IFS(Table1[[#This Row],[Inventory_Level]]&lt;=200,"low",Table1[[#This Row],[Inventory_Level]]&gt;=700,"high",Table1[[#This Row],[Inventory_Level]]&gt;200,"medium")</f>
        <v>medium</v>
      </c>
    </row>
    <row r="7368" spans="1:20" x14ac:dyDescent="0.35">
      <c r="A7368" s="4">
        <v>7367</v>
      </c>
      <c r="B7368" s="4" t="s">
        <v>37</v>
      </c>
      <c r="C7368" s="4" t="s">
        <v>38</v>
      </c>
      <c r="D7368" s="4" t="s">
        <v>17</v>
      </c>
      <c r="E7368" s="4" t="s">
        <v>60</v>
      </c>
      <c r="F7368" s="10" t="s">
        <v>117</v>
      </c>
      <c r="G7368" s="11" t="s">
        <v>242</v>
      </c>
      <c r="H7368" s="4">
        <v>97</v>
      </c>
      <c r="I7368" s="12">
        <v>19996.39</v>
      </c>
      <c r="J7368" s="12">
        <v>1939649.83</v>
      </c>
      <c r="K7368" s="12">
        <v>319.82</v>
      </c>
      <c r="L7368" s="4">
        <v>124</v>
      </c>
      <c r="M7368" s="4" t="s">
        <v>21</v>
      </c>
      <c r="N7368" s="4" t="str" cm="1">
        <f t="array" ref="N7368">_xlfn.SWITCH(E7368,"Delhi","North","Chennai","South","Hyderabad","South","Mumbai","Central","Bangalore","South")</f>
        <v>South</v>
      </c>
      <c r="O7368" s="12">
        <v>483107.51</v>
      </c>
      <c r="P7368" s="4">
        <f>Table1[[#This Row],[Delivery_Date]]-Table1[[#This Row],[Order_Date]]</f>
        <v>6</v>
      </c>
      <c r="Q7368" s="4" t="str">
        <f>IF(Table1[[#This Row],[Delivery delay days]]&gt;5,"delay","on time")</f>
        <v>delay</v>
      </c>
      <c r="R7368" s="10">
        <f>DATEVALUE(Table1[[#This Row],[Delivery_Date]])</f>
        <v>45197</v>
      </c>
      <c r="S7368" s="10">
        <f>DATEVALUE(Table1[[#This Row],[Order_Date]])</f>
        <v>45191</v>
      </c>
      <c r="T7368" s="4" t="str" cm="1">
        <f t="array" ref="T7368">_xlfn.IFS(Table1[[#This Row],[Inventory_Level]]&lt;=200,"low",Table1[[#This Row],[Inventory_Level]]&gt;=700,"high",Table1[[#This Row],[Inventory_Level]]&gt;200,"medium")</f>
        <v>low</v>
      </c>
    </row>
    <row r="7369" spans="1:20" x14ac:dyDescent="0.35">
      <c r="A7369" s="4">
        <v>7368</v>
      </c>
      <c r="B7369" s="4" t="s">
        <v>15</v>
      </c>
      <c r="C7369" s="4" t="s">
        <v>24</v>
      </c>
      <c r="D7369" s="4" t="s">
        <v>39</v>
      </c>
      <c r="E7369" s="4" t="s">
        <v>60</v>
      </c>
      <c r="F7369" s="10" t="s">
        <v>168</v>
      </c>
      <c r="G7369" s="11" t="s">
        <v>252</v>
      </c>
      <c r="H7369" s="4">
        <v>81</v>
      </c>
      <c r="I7369" s="12">
        <v>27564.89</v>
      </c>
      <c r="J7369" s="12">
        <v>2232756.09</v>
      </c>
      <c r="K7369" s="12">
        <v>2601.92</v>
      </c>
      <c r="L7369" s="4">
        <v>954</v>
      </c>
      <c r="M7369" s="4" t="s">
        <v>35</v>
      </c>
      <c r="N7369" s="4" t="str" cm="1">
        <f t="array" ref="N7369">_xlfn.SWITCH(E7369,"Delhi","North","Chennai","South","Hyderabad","South","Mumbai","Central","Bangalore","South")</f>
        <v>South</v>
      </c>
      <c r="O7369" s="12">
        <v>244572.03</v>
      </c>
      <c r="P7369" s="4">
        <f>Table1[[#This Row],[Delivery_Date]]-Table1[[#This Row],[Order_Date]]</f>
        <v>12</v>
      </c>
      <c r="Q7369" s="4" t="str">
        <f>IF(Table1[[#This Row],[Delivery delay days]]&gt;5,"delay","on time")</f>
        <v>delay</v>
      </c>
      <c r="R7369" s="10">
        <f>DATEVALUE(Table1[[#This Row],[Delivery_Date]])</f>
        <v>45089</v>
      </c>
      <c r="S7369" s="10">
        <f>DATEVALUE(Table1[[#This Row],[Order_Date]])</f>
        <v>45077</v>
      </c>
      <c r="T7369" s="4" t="str" cm="1">
        <f t="array" ref="T7369">_xlfn.IFS(Table1[[#This Row],[Inventory_Level]]&lt;=200,"low",Table1[[#This Row],[Inventory_Level]]&gt;=700,"high",Table1[[#This Row],[Inventory_Level]]&gt;200,"medium")</f>
        <v>high</v>
      </c>
    </row>
    <row r="7370" spans="1:20" x14ac:dyDescent="0.35">
      <c r="A7370" s="4">
        <v>7369</v>
      </c>
      <c r="B7370" s="4" t="s">
        <v>23</v>
      </c>
      <c r="C7370" s="4" t="s">
        <v>24</v>
      </c>
      <c r="D7370" s="4" t="s">
        <v>32</v>
      </c>
      <c r="E7370" s="4" t="s">
        <v>46</v>
      </c>
      <c r="F7370" s="10" t="s">
        <v>94</v>
      </c>
      <c r="G7370" s="11" t="s">
        <v>400</v>
      </c>
      <c r="H7370" s="4">
        <v>84</v>
      </c>
      <c r="I7370" s="12">
        <v>44175.41</v>
      </c>
      <c r="J7370" s="12">
        <v>3710734.44</v>
      </c>
      <c r="K7370" s="12">
        <v>210.04</v>
      </c>
      <c r="L7370" s="4">
        <v>101</v>
      </c>
      <c r="M7370" s="4" t="s">
        <v>21</v>
      </c>
      <c r="N7370" s="4" t="str" cm="1">
        <f t="array" ref="N7370">_xlfn.SWITCH(E7370,"Delhi","North","Chennai","South","Hyderabad","South","Mumbai","Central","Bangalore","South")</f>
        <v>South</v>
      </c>
      <c r="O7370" s="12">
        <v>395066.78</v>
      </c>
      <c r="P7370" s="4">
        <f>Table1[[#This Row],[Delivery_Date]]-Table1[[#This Row],[Order_Date]]</f>
        <v>12</v>
      </c>
      <c r="Q7370" s="4" t="str">
        <f>IF(Table1[[#This Row],[Delivery delay days]]&gt;5,"delay","on time")</f>
        <v>delay</v>
      </c>
      <c r="R7370" s="10">
        <f>DATEVALUE(Table1[[#This Row],[Delivery_Date]])</f>
        <v>44959</v>
      </c>
      <c r="S7370" s="10">
        <f>DATEVALUE(Table1[[#This Row],[Order_Date]])</f>
        <v>44947</v>
      </c>
      <c r="T7370" s="4" t="str" cm="1">
        <f t="array" ref="T7370">_xlfn.IFS(Table1[[#This Row],[Inventory_Level]]&lt;=200,"low",Table1[[#This Row],[Inventory_Level]]&gt;=700,"high",Table1[[#This Row],[Inventory_Level]]&gt;200,"medium")</f>
        <v>low</v>
      </c>
    </row>
    <row r="7371" spans="1:20" x14ac:dyDescent="0.35">
      <c r="A7371" s="4">
        <v>7370</v>
      </c>
      <c r="B7371" s="4" t="s">
        <v>15</v>
      </c>
      <c r="C7371" s="4" t="s">
        <v>24</v>
      </c>
      <c r="D7371" s="4" t="s">
        <v>39</v>
      </c>
      <c r="E7371" s="4" t="s">
        <v>18</v>
      </c>
      <c r="F7371" s="10" t="s">
        <v>299</v>
      </c>
      <c r="G7371" s="11" t="s">
        <v>218</v>
      </c>
      <c r="H7371" s="4">
        <v>5</v>
      </c>
      <c r="I7371" s="12">
        <v>14972.73</v>
      </c>
      <c r="J7371" s="12">
        <v>74863.649999999994</v>
      </c>
      <c r="K7371" s="12">
        <v>4907.97</v>
      </c>
      <c r="L7371" s="4">
        <v>148</v>
      </c>
      <c r="M7371" s="4" t="s">
        <v>42</v>
      </c>
      <c r="N7371" s="4" t="str" cm="1">
        <f t="array" ref="N7371">_xlfn.SWITCH(E7371,"Delhi","North","Chennai","South","Hyderabad","South","Mumbai","Central","Bangalore","South")</f>
        <v>North</v>
      </c>
      <c r="O7371" s="12">
        <v>16531.22</v>
      </c>
      <c r="P7371" s="4">
        <f>Table1[[#This Row],[Delivery_Date]]-Table1[[#This Row],[Order_Date]]</f>
        <v>13</v>
      </c>
      <c r="Q7371" s="4" t="str">
        <f>IF(Table1[[#This Row],[Delivery delay days]]&gt;5,"delay","on time")</f>
        <v>delay</v>
      </c>
      <c r="R7371" s="10">
        <f>DATEVALUE(Table1[[#This Row],[Delivery_Date]])</f>
        <v>45223</v>
      </c>
      <c r="S7371" s="10">
        <f>DATEVALUE(Table1[[#This Row],[Order_Date]])</f>
        <v>45210</v>
      </c>
      <c r="T7371" s="4" t="str" cm="1">
        <f t="array" ref="T7371">_xlfn.IFS(Table1[[#This Row],[Inventory_Level]]&lt;=200,"low",Table1[[#This Row],[Inventory_Level]]&gt;=700,"high",Table1[[#This Row],[Inventory_Level]]&gt;200,"medium")</f>
        <v>low</v>
      </c>
    </row>
    <row r="7372" spans="1:20" x14ac:dyDescent="0.35">
      <c r="A7372" s="4">
        <v>7371</v>
      </c>
      <c r="B7372" s="4" t="s">
        <v>51</v>
      </c>
      <c r="C7372" s="4" t="s">
        <v>24</v>
      </c>
      <c r="D7372" s="4" t="s">
        <v>45</v>
      </c>
      <c r="E7372" s="4" t="s">
        <v>60</v>
      </c>
      <c r="F7372" s="10" t="s">
        <v>185</v>
      </c>
      <c r="G7372" s="11" t="s">
        <v>320</v>
      </c>
      <c r="H7372" s="4">
        <v>69</v>
      </c>
      <c r="I7372" s="12">
        <v>42498.7</v>
      </c>
      <c r="J7372" s="12">
        <v>2932410.3</v>
      </c>
      <c r="K7372" s="12">
        <v>986.79</v>
      </c>
      <c r="L7372" s="4">
        <v>782</v>
      </c>
      <c r="M7372" s="4" t="s">
        <v>35</v>
      </c>
      <c r="N7372" s="4" t="str" cm="1">
        <f t="array" ref="N7372">_xlfn.SWITCH(E7372,"Delhi","North","Chennai","South","Hyderabad","South","Mumbai","Central","Bangalore","South")</f>
        <v>South</v>
      </c>
      <c r="O7372" s="12">
        <v>661706.4</v>
      </c>
      <c r="P7372" s="4">
        <f>Table1[[#This Row],[Delivery_Date]]-Table1[[#This Row],[Order_Date]]</f>
        <v>7</v>
      </c>
      <c r="Q7372" s="4" t="str">
        <f>IF(Table1[[#This Row],[Delivery delay days]]&gt;5,"delay","on time")</f>
        <v>delay</v>
      </c>
      <c r="R7372" s="10">
        <f>DATEVALUE(Table1[[#This Row],[Delivery_Date]])</f>
        <v>45048</v>
      </c>
      <c r="S7372" s="10">
        <f>DATEVALUE(Table1[[#This Row],[Order_Date]])</f>
        <v>45041</v>
      </c>
      <c r="T7372" s="4" t="str" cm="1">
        <f t="array" ref="T7372">_xlfn.IFS(Table1[[#This Row],[Inventory_Level]]&lt;=200,"low",Table1[[#This Row],[Inventory_Level]]&gt;=700,"high",Table1[[#This Row],[Inventory_Level]]&gt;200,"medium")</f>
        <v>high</v>
      </c>
    </row>
    <row r="7373" spans="1:20" x14ac:dyDescent="0.35">
      <c r="A7373" s="4">
        <v>7372</v>
      </c>
      <c r="B7373" s="4" t="s">
        <v>65</v>
      </c>
      <c r="C7373" s="4" t="s">
        <v>16</v>
      </c>
      <c r="D7373" s="4" t="s">
        <v>17</v>
      </c>
      <c r="E7373" s="4" t="s">
        <v>26</v>
      </c>
      <c r="F7373" s="10" t="s">
        <v>62</v>
      </c>
      <c r="G7373" s="11" t="s">
        <v>165</v>
      </c>
      <c r="H7373" s="4">
        <v>15</v>
      </c>
      <c r="I7373" s="12">
        <v>12695.26</v>
      </c>
      <c r="J7373" s="12">
        <v>190428.9</v>
      </c>
      <c r="K7373" s="12">
        <v>4298.08</v>
      </c>
      <c r="L7373" s="4">
        <v>179</v>
      </c>
      <c r="M7373" s="4" t="s">
        <v>21</v>
      </c>
      <c r="N7373" s="4" t="str" cm="1">
        <f t="array" ref="N7373">_xlfn.SWITCH(E7373,"Delhi","North","Chennai","South","Hyderabad","South","Mumbai","Central","Bangalore","South")</f>
        <v>South</v>
      </c>
      <c r="O7373" s="12">
        <v>25021.83</v>
      </c>
      <c r="P7373" s="4">
        <f>Table1[[#This Row],[Delivery_Date]]-Table1[[#This Row],[Order_Date]]</f>
        <v>15</v>
      </c>
      <c r="Q7373" s="4" t="str">
        <f>IF(Table1[[#This Row],[Delivery delay days]]&gt;5,"delay","on time")</f>
        <v>delay</v>
      </c>
      <c r="R7373" s="10">
        <f>DATEVALUE(Table1[[#This Row],[Delivery_Date]])</f>
        <v>45052</v>
      </c>
      <c r="S7373" s="10">
        <f>DATEVALUE(Table1[[#This Row],[Order_Date]])</f>
        <v>45037</v>
      </c>
      <c r="T7373" s="4" t="str" cm="1">
        <f t="array" ref="T7373">_xlfn.IFS(Table1[[#This Row],[Inventory_Level]]&lt;=200,"low",Table1[[#This Row],[Inventory_Level]]&gt;=700,"high",Table1[[#This Row],[Inventory_Level]]&gt;200,"medium")</f>
        <v>low</v>
      </c>
    </row>
    <row r="7374" spans="1:20" x14ac:dyDescent="0.35">
      <c r="A7374" s="4">
        <v>7373</v>
      </c>
      <c r="B7374" s="4" t="s">
        <v>37</v>
      </c>
      <c r="C7374" s="4" t="s">
        <v>16</v>
      </c>
      <c r="D7374" s="4" t="s">
        <v>39</v>
      </c>
      <c r="E7374" s="4" t="s">
        <v>52</v>
      </c>
      <c r="F7374" s="10" t="s">
        <v>132</v>
      </c>
      <c r="G7374" s="11" t="s">
        <v>330</v>
      </c>
      <c r="H7374" s="4">
        <v>75</v>
      </c>
      <c r="I7374" s="12">
        <v>38956.6</v>
      </c>
      <c r="J7374" s="12">
        <v>2921745</v>
      </c>
      <c r="K7374" s="12">
        <v>4794.1400000000003</v>
      </c>
      <c r="L7374" s="4">
        <v>783</v>
      </c>
      <c r="M7374" s="4" t="s">
        <v>35</v>
      </c>
      <c r="N7374" s="4" t="str" cm="1">
        <f t="array" ref="N7374">_xlfn.SWITCH(E7374,"Delhi","North","Chennai","South","Hyderabad","South","Mumbai","Central","Bangalore","South")</f>
        <v>Central</v>
      </c>
      <c r="O7374" s="12">
        <v>296725.55</v>
      </c>
      <c r="P7374" s="4">
        <f>Table1[[#This Row],[Delivery_Date]]-Table1[[#This Row],[Order_Date]]</f>
        <v>10</v>
      </c>
      <c r="Q7374" s="4" t="str">
        <f>IF(Table1[[#This Row],[Delivery delay days]]&gt;5,"delay","on time")</f>
        <v>delay</v>
      </c>
      <c r="R7374" s="10">
        <f>DATEVALUE(Table1[[#This Row],[Delivery_Date]])</f>
        <v>45257</v>
      </c>
      <c r="S7374" s="10">
        <f>DATEVALUE(Table1[[#This Row],[Order_Date]])</f>
        <v>45247</v>
      </c>
      <c r="T7374" s="4" t="str" cm="1">
        <f t="array" ref="T7374">_xlfn.IFS(Table1[[#This Row],[Inventory_Level]]&lt;=200,"low",Table1[[#This Row],[Inventory_Level]]&gt;=700,"high",Table1[[#This Row],[Inventory_Level]]&gt;200,"medium")</f>
        <v>high</v>
      </c>
    </row>
    <row r="7375" spans="1:20" x14ac:dyDescent="0.35">
      <c r="A7375" s="4">
        <v>7374</v>
      </c>
      <c r="B7375" s="4" t="s">
        <v>37</v>
      </c>
      <c r="C7375" s="4" t="s">
        <v>24</v>
      </c>
      <c r="D7375" s="4" t="s">
        <v>45</v>
      </c>
      <c r="E7375" s="4" t="s">
        <v>52</v>
      </c>
      <c r="F7375" s="10" t="s">
        <v>294</v>
      </c>
      <c r="G7375" s="11" t="s">
        <v>355</v>
      </c>
      <c r="H7375" s="4">
        <v>46</v>
      </c>
      <c r="I7375" s="12">
        <v>32024.28</v>
      </c>
      <c r="J7375" s="12">
        <v>1473116.88</v>
      </c>
      <c r="K7375" s="12">
        <v>3403.24</v>
      </c>
      <c r="L7375" s="4">
        <v>548</v>
      </c>
      <c r="M7375" s="4" t="s">
        <v>29</v>
      </c>
      <c r="N7375" s="4" t="str" cm="1">
        <f t="array" ref="N7375">_xlfn.SWITCH(E7375,"Delhi","North","Chennai","South","Hyderabad","South","Mumbai","Central","Bangalore","South")</f>
        <v>Central</v>
      </c>
      <c r="O7375" s="12">
        <v>78113.77</v>
      </c>
      <c r="P7375" s="4">
        <f>Table1[[#This Row],[Delivery_Date]]-Table1[[#This Row],[Order_Date]]</f>
        <v>7</v>
      </c>
      <c r="Q7375" s="4" t="str">
        <f>IF(Table1[[#This Row],[Delivery delay days]]&gt;5,"delay","on time")</f>
        <v>delay</v>
      </c>
      <c r="R7375" s="10">
        <f>DATEVALUE(Table1[[#This Row],[Delivery_Date]])</f>
        <v>45287</v>
      </c>
      <c r="S7375" s="10">
        <f>DATEVALUE(Table1[[#This Row],[Order_Date]])</f>
        <v>45280</v>
      </c>
      <c r="T7375" s="4" t="str" cm="1">
        <f t="array" ref="T7375">_xlfn.IFS(Table1[[#This Row],[Inventory_Level]]&lt;=200,"low",Table1[[#This Row],[Inventory_Level]]&gt;=700,"high",Table1[[#This Row],[Inventory_Level]]&gt;200,"medium")</f>
        <v>medium</v>
      </c>
    </row>
    <row r="7376" spans="1:20" x14ac:dyDescent="0.35">
      <c r="A7376" s="4">
        <v>7375</v>
      </c>
      <c r="B7376" s="4" t="s">
        <v>44</v>
      </c>
      <c r="C7376" s="4" t="s">
        <v>38</v>
      </c>
      <c r="D7376" s="4" t="s">
        <v>45</v>
      </c>
      <c r="E7376" s="4" t="s">
        <v>46</v>
      </c>
      <c r="F7376" s="10" t="s">
        <v>415</v>
      </c>
      <c r="G7376" s="11" t="s">
        <v>360</v>
      </c>
      <c r="H7376" s="4">
        <v>47</v>
      </c>
      <c r="I7376" s="12">
        <v>49288.41</v>
      </c>
      <c r="J7376" s="12">
        <v>2316555.27</v>
      </c>
      <c r="K7376" s="12">
        <v>3305.12</v>
      </c>
      <c r="L7376" s="4">
        <v>483</v>
      </c>
      <c r="M7376" s="4" t="s">
        <v>29</v>
      </c>
      <c r="N7376" s="4" t="str" cm="1">
        <f t="array" ref="N7376">_xlfn.SWITCH(E7376,"Delhi","North","Chennai","South","Hyderabad","South","Mumbai","Central","Bangalore","South")</f>
        <v>South</v>
      </c>
      <c r="O7376" s="12">
        <v>452265.74</v>
      </c>
      <c r="P7376" s="4">
        <f>Table1[[#This Row],[Delivery_Date]]-Table1[[#This Row],[Order_Date]]</f>
        <v>3</v>
      </c>
      <c r="Q7376" s="4" t="str">
        <f>IF(Table1[[#This Row],[Delivery delay days]]&gt;5,"delay","on time")</f>
        <v>on time</v>
      </c>
      <c r="R7376" s="10">
        <f>DATEVALUE(Table1[[#This Row],[Delivery_Date]])</f>
        <v>44977</v>
      </c>
      <c r="S7376" s="10">
        <f>DATEVALUE(Table1[[#This Row],[Order_Date]])</f>
        <v>44974</v>
      </c>
      <c r="T7376" s="4" t="str" cm="1">
        <f t="array" ref="T7376">_xlfn.IFS(Table1[[#This Row],[Inventory_Level]]&lt;=200,"low",Table1[[#This Row],[Inventory_Level]]&gt;=700,"high",Table1[[#This Row],[Inventory_Level]]&gt;200,"medium")</f>
        <v>medium</v>
      </c>
    </row>
    <row r="7377" spans="1:20" x14ac:dyDescent="0.35">
      <c r="A7377" s="4">
        <v>7376</v>
      </c>
      <c r="B7377" s="4" t="s">
        <v>37</v>
      </c>
      <c r="C7377" s="4" t="s">
        <v>16</v>
      </c>
      <c r="D7377" s="4" t="s">
        <v>32</v>
      </c>
      <c r="E7377" s="4" t="s">
        <v>26</v>
      </c>
      <c r="F7377" s="10" t="s">
        <v>364</v>
      </c>
      <c r="G7377" s="11" t="s">
        <v>258</v>
      </c>
      <c r="H7377" s="4">
        <v>75</v>
      </c>
      <c r="I7377" s="12">
        <v>26398.84</v>
      </c>
      <c r="J7377" s="12">
        <v>1979913</v>
      </c>
      <c r="K7377" s="12">
        <v>1679.02</v>
      </c>
      <c r="L7377" s="4">
        <v>646</v>
      </c>
      <c r="M7377" s="4" t="s">
        <v>35</v>
      </c>
      <c r="N7377" s="4" t="str" cm="1">
        <f t="array" ref="N7377">_xlfn.SWITCH(E7377,"Delhi","North","Chennai","South","Hyderabad","South","Mumbai","Central","Bangalore","South")</f>
        <v>South</v>
      </c>
      <c r="O7377" s="12">
        <v>485216.6</v>
      </c>
      <c r="P7377" s="4">
        <f>Table1[[#This Row],[Delivery_Date]]-Table1[[#This Row],[Order_Date]]</f>
        <v>13</v>
      </c>
      <c r="Q7377" s="4" t="str">
        <f>IF(Table1[[#This Row],[Delivery delay days]]&gt;5,"delay","on time")</f>
        <v>delay</v>
      </c>
      <c r="R7377" s="10">
        <f>DATEVALUE(Table1[[#This Row],[Delivery_Date]])</f>
        <v>45062</v>
      </c>
      <c r="S7377" s="10">
        <f>DATEVALUE(Table1[[#This Row],[Order_Date]])</f>
        <v>45049</v>
      </c>
      <c r="T7377" s="4" t="str" cm="1">
        <f t="array" ref="T7377">_xlfn.IFS(Table1[[#This Row],[Inventory_Level]]&lt;=200,"low",Table1[[#This Row],[Inventory_Level]]&gt;=700,"high",Table1[[#This Row],[Inventory_Level]]&gt;200,"medium")</f>
        <v>medium</v>
      </c>
    </row>
    <row r="7378" spans="1:20" x14ac:dyDescent="0.35">
      <c r="A7378" s="4">
        <v>7377</v>
      </c>
      <c r="B7378" s="4" t="s">
        <v>31</v>
      </c>
      <c r="C7378" s="4" t="s">
        <v>24</v>
      </c>
      <c r="D7378" s="4" t="s">
        <v>32</v>
      </c>
      <c r="E7378" s="4" t="s">
        <v>52</v>
      </c>
      <c r="F7378" s="10" t="s">
        <v>233</v>
      </c>
      <c r="G7378" s="11" t="s">
        <v>393</v>
      </c>
      <c r="H7378" s="4">
        <v>37</v>
      </c>
      <c r="I7378" s="12">
        <v>13114.04</v>
      </c>
      <c r="J7378" s="12">
        <v>485219.48</v>
      </c>
      <c r="K7378" s="12">
        <v>789.48</v>
      </c>
      <c r="L7378" s="4">
        <v>617</v>
      </c>
      <c r="M7378" s="4" t="s">
        <v>42</v>
      </c>
      <c r="N7378" s="4" t="str" cm="1">
        <f t="array" ref="N7378">_xlfn.SWITCH(E7378,"Delhi","North","Chennai","South","Hyderabad","South","Mumbai","Central","Bangalore","South")</f>
        <v>Central</v>
      </c>
      <c r="O7378" s="12">
        <v>110813.42</v>
      </c>
      <c r="P7378" s="4">
        <f>Table1[[#This Row],[Delivery_Date]]-Table1[[#This Row],[Order_Date]]</f>
        <v>6</v>
      </c>
      <c r="Q7378" s="4" t="str">
        <f>IF(Table1[[#This Row],[Delivery delay days]]&gt;5,"delay","on time")</f>
        <v>delay</v>
      </c>
      <c r="R7378" s="10">
        <f>DATEVALUE(Table1[[#This Row],[Delivery_Date]])</f>
        <v>45201</v>
      </c>
      <c r="S7378" s="10">
        <f>DATEVALUE(Table1[[#This Row],[Order_Date]])</f>
        <v>45195</v>
      </c>
      <c r="T7378" s="4" t="str" cm="1">
        <f t="array" ref="T7378">_xlfn.IFS(Table1[[#This Row],[Inventory_Level]]&lt;=200,"low",Table1[[#This Row],[Inventory_Level]]&gt;=700,"high",Table1[[#This Row],[Inventory_Level]]&gt;200,"medium")</f>
        <v>medium</v>
      </c>
    </row>
    <row r="7379" spans="1:20" x14ac:dyDescent="0.35">
      <c r="A7379" s="4">
        <v>7378</v>
      </c>
      <c r="B7379" s="4" t="s">
        <v>44</v>
      </c>
      <c r="C7379" s="4" t="s">
        <v>24</v>
      </c>
      <c r="D7379" s="4" t="s">
        <v>39</v>
      </c>
      <c r="E7379" s="4" t="s">
        <v>18</v>
      </c>
      <c r="F7379" s="10" t="s">
        <v>235</v>
      </c>
      <c r="G7379" s="11" t="s">
        <v>282</v>
      </c>
      <c r="H7379" s="4">
        <v>8</v>
      </c>
      <c r="I7379" s="12">
        <v>21588.06</v>
      </c>
      <c r="J7379" s="12">
        <v>172704.48</v>
      </c>
      <c r="K7379" s="12">
        <v>1198.6600000000001</v>
      </c>
      <c r="L7379" s="4">
        <v>310</v>
      </c>
      <c r="M7379" s="4" t="s">
        <v>29</v>
      </c>
      <c r="N7379" s="4" t="str" cm="1">
        <f t="array" ref="N7379">_xlfn.SWITCH(E7379,"Delhi","North","Chennai","South","Hyderabad","South","Mumbai","Central","Bangalore","South")</f>
        <v>North</v>
      </c>
      <c r="O7379" s="12">
        <v>16061.48</v>
      </c>
      <c r="P7379" s="4">
        <f>Table1[[#This Row],[Delivery_Date]]-Table1[[#This Row],[Order_Date]]</f>
        <v>10</v>
      </c>
      <c r="Q7379" s="4" t="str">
        <f>IF(Table1[[#This Row],[Delivery delay days]]&gt;5,"delay","on time")</f>
        <v>delay</v>
      </c>
      <c r="R7379" s="10">
        <f>DATEVALUE(Table1[[#This Row],[Delivery_Date]])</f>
        <v>45078</v>
      </c>
      <c r="S7379" s="10">
        <f>DATEVALUE(Table1[[#This Row],[Order_Date]])</f>
        <v>45068</v>
      </c>
      <c r="T7379" s="4" t="str" cm="1">
        <f t="array" ref="T7379">_xlfn.IFS(Table1[[#This Row],[Inventory_Level]]&lt;=200,"low",Table1[[#This Row],[Inventory_Level]]&gt;=700,"high",Table1[[#This Row],[Inventory_Level]]&gt;200,"medium")</f>
        <v>medium</v>
      </c>
    </row>
    <row r="7380" spans="1:20" x14ac:dyDescent="0.35">
      <c r="A7380" s="4">
        <v>7379</v>
      </c>
      <c r="B7380" s="4" t="s">
        <v>44</v>
      </c>
      <c r="C7380" s="4" t="s">
        <v>16</v>
      </c>
      <c r="D7380" s="4" t="s">
        <v>32</v>
      </c>
      <c r="E7380" s="4" t="s">
        <v>18</v>
      </c>
      <c r="F7380" s="10" t="s">
        <v>306</v>
      </c>
      <c r="G7380" s="11" t="s">
        <v>277</v>
      </c>
      <c r="H7380" s="4">
        <v>22</v>
      </c>
      <c r="I7380" s="12">
        <v>36546.6</v>
      </c>
      <c r="J7380" s="12">
        <v>804025.2</v>
      </c>
      <c r="K7380" s="12">
        <v>2493.08</v>
      </c>
      <c r="L7380" s="4">
        <v>548</v>
      </c>
      <c r="M7380" s="4" t="s">
        <v>42</v>
      </c>
      <c r="N7380" s="4" t="str" cm="1">
        <f t="array" ref="N7380">_xlfn.SWITCH(E7380,"Delhi","North","Chennai","South","Hyderabad","South","Mumbai","Central","Bangalore","South")</f>
        <v>North</v>
      </c>
      <c r="O7380" s="12">
        <v>97871.53</v>
      </c>
      <c r="P7380" s="4">
        <f>Table1[[#This Row],[Delivery_Date]]-Table1[[#This Row],[Order_Date]]</f>
        <v>15</v>
      </c>
      <c r="Q7380" s="4" t="str">
        <f>IF(Table1[[#This Row],[Delivery delay days]]&gt;5,"delay","on time")</f>
        <v>delay</v>
      </c>
      <c r="R7380" s="10">
        <f>DATEVALUE(Table1[[#This Row],[Delivery_Date]])</f>
        <v>45297</v>
      </c>
      <c r="S7380" s="10">
        <f>DATEVALUE(Table1[[#This Row],[Order_Date]])</f>
        <v>45282</v>
      </c>
      <c r="T7380" s="4" t="str" cm="1">
        <f t="array" ref="T7380">_xlfn.IFS(Table1[[#This Row],[Inventory_Level]]&lt;=200,"low",Table1[[#This Row],[Inventory_Level]]&gt;=700,"high",Table1[[#This Row],[Inventory_Level]]&gt;200,"medium")</f>
        <v>medium</v>
      </c>
    </row>
    <row r="7381" spans="1:20" x14ac:dyDescent="0.35">
      <c r="A7381" s="4">
        <v>7380</v>
      </c>
      <c r="B7381" s="4" t="s">
        <v>51</v>
      </c>
      <c r="C7381" s="4" t="s">
        <v>38</v>
      </c>
      <c r="D7381" s="4" t="s">
        <v>17</v>
      </c>
      <c r="E7381" s="4" t="s">
        <v>26</v>
      </c>
      <c r="F7381" s="10" t="s">
        <v>41</v>
      </c>
      <c r="G7381" s="11" t="s">
        <v>165</v>
      </c>
      <c r="H7381" s="4">
        <v>64</v>
      </c>
      <c r="I7381" s="12">
        <v>42860.45</v>
      </c>
      <c r="J7381" s="12">
        <v>2743068.8</v>
      </c>
      <c r="K7381" s="12">
        <v>3446.91</v>
      </c>
      <c r="L7381" s="4">
        <v>798</v>
      </c>
      <c r="M7381" s="4" t="s">
        <v>35</v>
      </c>
      <c r="N7381" s="4" t="str" cm="1">
        <f t="array" ref="N7381">_xlfn.SWITCH(E7381,"Delhi","North","Chennai","South","Hyderabad","South","Mumbai","Central","Bangalore","South")</f>
        <v>South</v>
      </c>
      <c r="O7381" s="12">
        <v>510781.9</v>
      </c>
      <c r="P7381" s="4">
        <f>Table1[[#This Row],[Delivery_Date]]-Table1[[#This Row],[Order_Date]]</f>
        <v>14</v>
      </c>
      <c r="Q7381" s="4" t="str">
        <f>IF(Table1[[#This Row],[Delivery delay days]]&gt;5,"delay","on time")</f>
        <v>delay</v>
      </c>
      <c r="R7381" s="10">
        <f>DATEVALUE(Table1[[#This Row],[Delivery_Date]])</f>
        <v>45052</v>
      </c>
      <c r="S7381" s="10">
        <f>DATEVALUE(Table1[[#This Row],[Order_Date]])</f>
        <v>45038</v>
      </c>
      <c r="T7381" s="4" t="str" cm="1">
        <f t="array" ref="T7381">_xlfn.IFS(Table1[[#This Row],[Inventory_Level]]&lt;=200,"low",Table1[[#This Row],[Inventory_Level]]&gt;=700,"high",Table1[[#This Row],[Inventory_Level]]&gt;200,"medium")</f>
        <v>high</v>
      </c>
    </row>
    <row r="7382" spans="1:20" x14ac:dyDescent="0.35">
      <c r="A7382" s="4">
        <v>7381</v>
      </c>
      <c r="B7382" s="4" t="s">
        <v>15</v>
      </c>
      <c r="C7382" s="4" t="s">
        <v>38</v>
      </c>
      <c r="D7382" s="4" t="s">
        <v>25</v>
      </c>
      <c r="E7382" s="4" t="s">
        <v>18</v>
      </c>
      <c r="F7382" s="10" t="s">
        <v>315</v>
      </c>
      <c r="G7382" s="11" t="s">
        <v>176</v>
      </c>
      <c r="H7382" s="4">
        <v>46</v>
      </c>
      <c r="I7382" s="12">
        <v>34741.050000000003</v>
      </c>
      <c r="J7382" s="12">
        <v>1598088.3</v>
      </c>
      <c r="K7382" s="12">
        <v>4534.25</v>
      </c>
      <c r="L7382" s="4">
        <v>662</v>
      </c>
      <c r="M7382" s="4" t="s">
        <v>35</v>
      </c>
      <c r="N7382" s="4" t="str" cm="1">
        <f t="array" ref="N7382">_xlfn.SWITCH(E7382,"Delhi","North","Chennai","South","Hyderabad","South","Mumbai","Central","Bangalore","South")</f>
        <v>North</v>
      </c>
      <c r="O7382" s="12">
        <v>229159.87</v>
      </c>
      <c r="P7382" s="4">
        <f>Table1[[#This Row],[Delivery_Date]]-Table1[[#This Row],[Order_Date]]</f>
        <v>10</v>
      </c>
      <c r="Q7382" s="4" t="str">
        <f>IF(Table1[[#This Row],[Delivery delay days]]&gt;5,"delay","on time")</f>
        <v>delay</v>
      </c>
      <c r="R7382" s="10">
        <f>DATEVALUE(Table1[[#This Row],[Delivery_Date]])</f>
        <v>45101</v>
      </c>
      <c r="S7382" s="10">
        <f>DATEVALUE(Table1[[#This Row],[Order_Date]])</f>
        <v>45091</v>
      </c>
      <c r="T7382" s="4" t="str" cm="1">
        <f t="array" ref="T7382">_xlfn.IFS(Table1[[#This Row],[Inventory_Level]]&lt;=200,"low",Table1[[#This Row],[Inventory_Level]]&gt;=700,"high",Table1[[#This Row],[Inventory_Level]]&gt;200,"medium")</f>
        <v>medium</v>
      </c>
    </row>
    <row r="7383" spans="1:20" x14ac:dyDescent="0.35">
      <c r="A7383" s="4">
        <v>7382</v>
      </c>
      <c r="B7383" s="4" t="s">
        <v>59</v>
      </c>
      <c r="C7383" s="4" t="s">
        <v>24</v>
      </c>
      <c r="D7383" s="4" t="s">
        <v>17</v>
      </c>
      <c r="E7383" s="4" t="s">
        <v>18</v>
      </c>
      <c r="F7383" s="10" t="s">
        <v>185</v>
      </c>
      <c r="G7383" s="11" t="s">
        <v>234</v>
      </c>
      <c r="H7383" s="4">
        <v>1</v>
      </c>
      <c r="I7383" s="12">
        <v>771.52</v>
      </c>
      <c r="J7383" s="12">
        <v>771.52</v>
      </c>
      <c r="K7383" s="12">
        <v>3828.86</v>
      </c>
      <c r="L7383" s="4">
        <v>888</v>
      </c>
      <c r="M7383" s="4" t="s">
        <v>29</v>
      </c>
      <c r="N7383" s="4" t="str" cm="1">
        <f t="array" ref="N7383">_xlfn.SWITCH(E7383,"Delhi","North","Chennai","South","Hyderabad","South","Mumbai","Central","Bangalore","South")</f>
        <v>North</v>
      </c>
      <c r="O7383" s="12">
        <v>175.34</v>
      </c>
      <c r="P7383" s="4">
        <f>Table1[[#This Row],[Delivery_Date]]-Table1[[#This Row],[Order_Date]]</f>
        <v>6</v>
      </c>
      <c r="Q7383" s="4" t="str">
        <f>IF(Table1[[#This Row],[Delivery delay days]]&gt;5,"delay","on time")</f>
        <v>delay</v>
      </c>
      <c r="R7383" s="10">
        <f>DATEVALUE(Table1[[#This Row],[Delivery_Date]])</f>
        <v>45047</v>
      </c>
      <c r="S7383" s="10">
        <f>DATEVALUE(Table1[[#This Row],[Order_Date]])</f>
        <v>45041</v>
      </c>
      <c r="T7383" s="4" t="str" cm="1">
        <f t="array" ref="T7383">_xlfn.IFS(Table1[[#This Row],[Inventory_Level]]&lt;=200,"low",Table1[[#This Row],[Inventory_Level]]&gt;=700,"high",Table1[[#This Row],[Inventory_Level]]&gt;200,"medium")</f>
        <v>high</v>
      </c>
    </row>
    <row r="7384" spans="1:20" x14ac:dyDescent="0.35">
      <c r="A7384" s="4">
        <v>7383</v>
      </c>
      <c r="B7384" s="4" t="s">
        <v>59</v>
      </c>
      <c r="C7384" s="4" t="s">
        <v>16</v>
      </c>
      <c r="D7384" s="4" t="s">
        <v>32</v>
      </c>
      <c r="E7384" s="4" t="s">
        <v>46</v>
      </c>
      <c r="F7384" s="10" t="s">
        <v>119</v>
      </c>
      <c r="G7384" s="11" t="s">
        <v>180</v>
      </c>
      <c r="H7384" s="4">
        <v>51</v>
      </c>
      <c r="I7384" s="12">
        <v>48886.03</v>
      </c>
      <c r="J7384" s="12">
        <v>2493187.5299999998</v>
      </c>
      <c r="K7384" s="12">
        <v>2435.96</v>
      </c>
      <c r="L7384" s="4">
        <v>268</v>
      </c>
      <c r="M7384" s="4" t="s">
        <v>35</v>
      </c>
      <c r="N7384" s="4" t="str" cm="1">
        <f t="array" ref="N7384">_xlfn.SWITCH(E7384,"Delhi","North","Chennai","South","Hyderabad","South","Mumbai","Central","Bangalore","South")</f>
        <v>South</v>
      </c>
      <c r="O7384" s="12">
        <v>544383.44999999995</v>
      </c>
      <c r="P7384" s="4">
        <f>Table1[[#This Row],[Delivery_Date]]-Table1[[#This Row],[Order_Date]]</f>
        <v>15</v>
      </c>
      <c r="Q7384" s="4" t="str">
        <f>IF(Table1[[#This Row],[Delivery delay days]]&gt;5,"delay","on time")</f>
        <v>delay</v>
      </c>
      <c r="R7384" s="10">
        <f>DATEVALUE(Table1[[#This Row],[Delivery_Date]])</f>
        <v>45289</v>
      </c>
      <c r="S7384" s="10">
        <f>DATEVALUE(Table1[[#This Row],[Order_Date]])</f>
        <v>45274</v>
      </c>
      <c r="T7384" s="4" t="str" cm="1">
        <f t="array" ref="T7384">_xlfn.IFS(Table1[[#This Row],[Inventory_Level]]&lt;=200,"low",Table1[[#This Row],[Inventory_Level]]&gt;=700,"high",Table1[[#This Row],[Inventory_Level]]&gt;200,"medium")</f>
        <v>medium</v>
      </c>
    </row>
    <row r="7385" spans="1:20" x14ac:dyDescent="0.35">
      <c r="A7385" s="4">
        <v>7384</v>
      </c>
      <c r="B7385" s="4" t="s">
        <v>23</v>
      </c>
      <c r="C7385" s="4" t="s">
        <v>24</v>
      </c>
      <c r="D7385" s="4" t="s">
        <v>17</v>
      </c>
      <c r="E7385" s="4" t="s">
        <v>52</v>
      </c>
      <c r="F7385" s="10" t="s">
        <v>405</v>
      </c>
      <c r="G7385" s="11" t="s">
        <v>412</v>
      </c>
      <c r="H7385" s="4">
        <v>98</v>
      </c>
      <c r="I7385" s="12">
        <v>7123.08</v>
      </c>
      <c r="J7385" s="12">
        <v>698061.84</v>
      </c>
      <c r="K7385" s="12">
        <v>604.78</v>
      </c>
      <c r="L7385" s="4">
        <v>620</v>
      </c>
      <c r="M7385" s="4" t="s">
        <v>29</v>
      </c>
      <c r="N7385" s="4" t="str" cm="1">
        <f t="array" ref="N7385">_xlfn.SWITCH(E7385,"Delhi","North","Chennai","South","Hyderabad","South","Mumbai","Central","Bangalore","South")</f>
        <v>Central</v>
      </c>
      <c r="O7385" s="12">
        <v>167487.72</v>
      </c>
      <c r="P7385" s="4">
        <f>Table1[[#This Row],[Delivery_Date]]-Table1[[#This Row],[Order_Date]]</f>
        <v>11</v>
      </c>
      <c r="Q7385" s="4" t="str">
        <f>IF(Table1[[#This Row],[Delivery delay days]]&gt;5,"delay","on time")</f>
        <v>delay</v>
      </c>
      <c r="R7385" s="10">
        <f>DATEVALUE(Table1[[#This Row],[Delivery_Date]])</f>
        <v>45219</v>
      </c>
      <c r="S7385" s="10">
        <f>DATEVALUE(Table1[[#This Row],[Order_Date]])</f>
        <v>45208</v>
      </c>
      <c r="T7385" s="4" t="str" cm="1">
        <f t="array" ref="T7385">_xlfn.IFS(Table1[[#This Row],[Inventory_Level]]&lt;=200,"low",Table1[[#This Row],[Inventory_Level]]&gt;=700,"high",Table1[[#This Row],[Inventory_Level]]&gt;200,"medium")</f>
        <v>medium</v>
      </c>
    </row>
    <row r="7386" spans="1:20" x14ac:dyDescent="0.35">
      <c r="A7386" s="4">
        <v>7385</v>
      </c>
      <c r="B7386" s="4" t="s">
        <v>31</v>
      </c>
      <c r="C7386" s="4" t="s">
        <v>38</v>
      </c>
      <c r="D7386" s="4" t="s">
        <v>45</v>
      </c>
      <c r="E7386" s="4" t="s">
        <v>52</v>
      </c>
      <c r="F7386" s="10" t="s">
        <v>125</v>
      </c>
      <c r="G7386" s="11" t="s">
        <v>168</v>
      </c>
      <c r="H7386" s="4">
        <v>11</v>
      </c>
      <c r="I7386" s="12">
        <v>33938.25</v>
      </c>
      <c r="J7386" s="12">
        <v>373320.75</v>
      </c>
      <c r="K7386" s="12">
        <v>1504.32</v>
      </c>
      <c r="L7386" s="4">
        <v>235</v>
      </c>
      <c r="M7386" s="4" t="s">
        <v>29</v>
      </c>
      <c r="N7386" s="4" t="str" cm="1">
        <f t="array" ref="N7386">_xlfn.SWITCH(E7386,"Delhi","North","Chennai","South","Hyderabad","South","Mumbai","Central","Bangalore","South")</f>
        <v>Central</v>
      </c>
      <c r="O7386" s="12">
        <v>42123.25</v>
      </c>
      <c r="P7386" s="4">
        <f>Table1[[#This Row],[Delivery_Date]]-Table1[[#This Row],[Order_Date]]</f>
        <v>10</v>
      </c>
      <c r="Q7386" s="4" t="str">
        <f>IF(Table1[[#This Row],[Delivery delay days]]&gt;5,"delay","on time")</f>
        <v>delay</v>
      </c>
      <c r="R7386" s="10">
        <f>DATEVALUE(Table1[[#This Row],[Delivery_Date]])</f>
        <v>45077</v>
      </c>
      <c r="S7386" s="10">
        <f>DATEVALUE(Table1[[#This Row],[Order_Date]])</f>
        <v>45067</v>
      </c>
      <c r="T7386" s="4" t="str" cm="1">
        <f t="array" ref="T7386">_xlfn.IFS(Table1[[#This Row],[Inventory_Level]]&lt;=200,"low",Table1[[#This Row],[Inventory_Level]]&gt;=700,"high",Table1[[#This Row],[Inventory_Level]]&gt;200,"medium")</f>
        <v>medium</v>
      </c>
    </row>
    <row r="7387" spans="1:20" x14ac:dyDescent="0.35">
      <c r="A7387" s="4">
        <v>7386</v>
      </c>
      <c r="B7387" s="4" t="s">
        <v>65</v>
      </c>
      <c r="C7387" s="4" t="s">
        <v>16</v>
      </c>
      <c r="D7387" s="4" t="s">
        <v>39</v>
      </c>
      <c r="E7387" s="4" t="s">
        <v>60</v>
      </c>
      <c r="F7387" s="10" t="s">
        <v>121</v>
      </c>
      <c r="G7387" s="11" t="s">
        <v>64</v>
      </c>
      <c r="H7387" s="4">
        <v>58</v>
      </c>
      <c r="I7387" s="12">
        <v>19740.63</v>
      </c>
      <c r="J7387" s="12">
        <v>1144956.54</v>
      </c>
      <c r="K7387" s="12">
        <v>4977.79</v>
      </c>
      <c r="L7387" s="4">
        <v>528</v>
      </c>
      <c r="M7387" s="4" t="s">
        <v>42</v>
      </c>
      <c r="N7387" s="4" t="str" cm="1">
        <f t="array" ref="N7387">_xlfn.SWITCH(E7387,"Delhi","North","Chennai","South","Hyderabad","South","Mumbai","Central","Bangalore","South")</f>
        <v>South</v>
      </c>
      <c r="O7387" s="12">
        <v>96012.3</v>
      </c>
      <c r="P7387" s="4">
        <f>Table1[[#This Row],[Delivery_Date]]-Table1[[#This Row],[Order_Date]]</f>
        <v>14</v>
      </c>
      <c r="Q7387" s="4" t="str">
        <f>IF(Table1[[#This Row],[Delivery delay days]]&gt;5,"delay","on time")</f>
        <v>delay</v>
      </c>
      <c r="R7387" s="10">
        <f>DATEVALUE(Table1[[#This Row],[Delivery_Date]])</f>
        <v>45097</v>
      </c>
      <c r="S7387" s="10">
        <f>DATEVALUE(Table1[[#This Row],[Order_Date]])</f>
        <v>45083</v>
      </c>
      <c r="T7387" s="4" t="str" cm="1">
        <f t="array" ref="T7387">_xlfn.IFS(Table1[[#This Row],[Inventory_Level]]&lt;=200,"low",Table1[[#This Row],[Inventory_Level]]&gt;=700,"high",Table1[[#This Row],[Inventory_Level]]&gt;200,"medium")</f>
        <v>medium</v>
      </c>
    </row>
    <row r="7388" spans="1:20" x14ac:dyDescent="0.35">
      <c r="A7388" s="4">
        <v>7387</v>
      </c>
      <c r="B7388" s="4" t="s">
        <v>31</v>
      </c>
      <c r="C7388" s="4" t="s">
        <v>16</v>
      </c>
      <c r="D7388" s="4" t="s">
        <v>32</v>
      </c>
      <c r="E7388" s="4" t="s">
        <v>46</v>
      </c>
      <c r="F7388" s="10" t="s">
        <v>110</v>
      </c>
      <c r="G7388" s="11" t="s">
        <v>111</v>
      </c>
      <c r="H7388" s="4">
        <v>32</v>
      </c>
      <c r="I7388" s="12">
        <v>39946.04</v>
      </c>
      <c r="J7388" s="12">
        <v>1278273.28</v>
      </c>
      <c r="K7388" s="12">
        <v>1619.93</v>
      </c>
      <c r="L7388" s="4">
        <v>32</v>
      </c>
      <c r="M7388" s="4" t="s">
        <v>29</v>
      </c>
      <c r="N7388" s="4" t="str" cm="1">
        <f t="array" ref="N7388">_xlfn.SWITCH(E7388,"Delhi","North","Chennai","South","Hyderabad","South","Mumbai","Central","Bangalore","South")</f>
        <v>South</v>
      </c>
      <c r="O7388" s="12">
        <v>273723.03000000003</v>
      </c>
      <c r="P7388" s="4">
        <f>Table1[[#This Row],[Delivery_Date]]-Table1[[#This Row],[Order_Date]]</f>
        <v>9</v>
      </c>
      <c r="Q7388" s="4" t="str">
        <f>IF(Table1[[#This Row],[Delivery delay days]]&gt;5,"delay","on time")</f>
        <v>delay</v>
      </c>
      <c r="R7388" s="10">
        <f>DATEVALUE(Table1[[#This Row],[Delivery_Date]])</f>
        <v>44988</v>
      </c>
      <c r="S7388" s="10">
        <f>DATEVALUE(Table1[[#This Row],[Order_Date]])</f>
        <v>44979</v>
      </c>
      <c r="T7388" s="4" t="str" cm="1">
        <f t="array" ref="T7388">_xlfn.IFS(Table1[[#This Row],[Inventory_Level]]&lt;=200,"low",Table1[[#This Row],[Inventory_Level]]&gt;=700,"high",Table1[[#This Row],[Inventory_Level]]&gt;200,"medium")</f>
        <v>low</v>
      </c>
    </row>
    <row r="7389" spans="1:20" x14ac:dyDescent="0.35">
      <c r="A7389" s="4">
        <v>7388</v>
      </c>
      <c r="B7389" s="4" t="s">
        <v>59</v>
      </c>
      <c r="C7389" s="4" t="s">
        <v>16</v>
      </c>
      <c r="D7389" s="4" t="s">
        <v>39</v>
      </c>
      <c r="E7389" s="4" t="s">
        <v>18</v>
      </c>
      <c r="F7389" s="10" t="s">
        <v>139</v>
      </c>
      <c r="G7389" s="11" t="s">
        <v>357</v>
      </c>
      <c r="H7389" s="4">
        <v>86</v>
      </c>
      <c r="I7389" s="12">
        <v>39923.46</v>
      </c>
      <c r="J7389" s="12">
        <v>3433417.56</v>
      </c>
      <c r="K7389" s="12">
        <v>4463.33</v>
      </c>
      <c r="L7389" s="4">
        <v>887</v>
      </c>
      <c r="M7389" s="4" t="s">
        <v>42</v>
      </c>
      <c r="N7389" s="4" t="str" cm="1">
        <f t="array" ref="N7389">_xlfn.SWITCH(E7389,"Delhi","North","Chennai","South","Hyderabad","South","Mumbai","Central","Bangalore","South")</f>
        <v>North</v>
      </c>
      <c r="O7389" s="12">
        <v>823343.3</v>
      </c>
      <c r="P7389" s="4">
        <f>Table1[[#This Row],[Delivery_Date]]-Table1[[#This Row],[Order_Date]]</f>
        <v>12</v>
      </c>
      <c r="Q7389" s="4" t="str">
        <f>IF(Table1[[#This Row],[Delivery delay days]]&gt;5,"delay","on time")</f>
        <v>delay</v>
      </c>
      <c r="R7389" s="10">
        <f>DATEVALUE(Table1[[#This Row],[Delivery_Date]])</f>
        <v>44963</v>
      </c>
      <c r="S7389" s="10">
        <f>DATEVALUE(Table1[[#This Row],[Order_Date]])</f>
        <v>44951</v>
      </c>
      <c r="T7389" s="4" t="str" cm="1">
        <f t="array" ref="T7389">_xlfn.IFS(Table1[[#This Row],[Inventory_Level]]&lt;=200,"low",Table1[[#This Row],[Inventory_Level]]&gt;=700,"high",Table1[[#This Row],[Inventory_Level]]&gt;200,"medium")</f>
        <v>high</v>
      </c>
    </row>
    <row r="7390" spans="1:20" x14ac:dyDescent="0.35">
      <c r="A7390" s="4">
        <v>7389</v>
      </c>
      <c r="B7390" s="4" t="s">
        <v>44</v>
      </c>
      <c r="C7390" s="4" t="s">
        <v>16</v>
      </c>
      <c r="D7390" s="4" t="s">
        <v>17</v>
      </c>
      <c r="E7390" s="4" t="s">
        <v>46</v>
      </c>
      <c r="F7390" s="10" t="s">
        <v>163</v>
      </c>
      <c r="G7390" s="11" t="s">
        <v>142</v>
      </c>
      <c r="H7390" s="4">
        <v>89</v>
      </c>
      <c r="I7390" s="12">
        <v>8153.05</v>
      </c>
      <c r="J7390" s="12">
        <v>725621.45</v>
      </c>
      <c r="K7390" s="12">
        <v>4837.21</v>
      </c>
      <c r="L7390" s="4">
        <v>916</v>
      </c>
      <c r="M7390" s="4" t="s">
        <v>29</v>
      </c>
      <c r="N7390" s="4" t="str" cm="1">
        <f t="array" ref="N7390">_xlfn.SWITCH(E7390,"Delhi","North","Chennai","South","Hyderabad","South","Mumbai","Central","Bangalore","South")</f>
        <v>South</v>
      </c>
      <c r="O7390" s="12">
        <v>106054.33</v>
      </c>
      <c r="P7390" s="4">
        <f>Table1[[#This Row],[Delivery_Date]]-Table1[[#This Row],[Order_Date]]</f>
        <v>13</v>
      </c>
      <c r="Q7390" s="4" t="str">
        <f>IF(Table1[[#This Row],[Delivery delay days]]&gt;5,"delay","on time")</f>
        <v>delay</v>
      </c>
      <c r="R7390" s="10">
        <f>DATEVALUE(Table1[[#This Row],[Delivery_Date]])</f>
        <v>45237</v>
      </c>
      <c r="S7390" s="10">
        <f>DATEVALUE(Table1[[#This Row],[Order_Date]])</f>
        <v>45224</v>
      </c>
      <c r="T7390" s="4" t="str" cm="1">
        <f t="array" ref="T7390">_xlfn.IFS(Table1[[#This Row],[Inventory_Level]]&lt;=200,"low",Table1[[#This Row],[Inventory_Level]]&gt;=700,"high",Table1[[#This Row],[Inventory_Level]]&gt;200,"medium")</f>
        <v>high</v>
      </c>
    </row>
    <row r="7391" spans="1:20" x14ac:dyDescent="0.35">
      <c r="A7391" s="4">
        <v>7390</v>
      </c>
      <c r="B7391" s="4" t="s">
        <v>23</v>
      </c>
      <c r="C7391" s="4" t="s">
        <v>24</v>
      </c>
      <c r="D7391" s="4" t="s">
        <v>25</v>
      </c>
      <c r="E7391" s="4" t="s">
        <v>52</v>
      </c>
      <c r="F7391" s="10" t="s">
        <v>159</v>
      </c>
      <c r="G7391" s="11" t="s">
        <v>279</v>
      </c>
      <c r="H7391" s="4">
        <v>24</v>
      </c>
      <c r="I7391" s="12">
        <v>39101.89</v>
      </c>
      <c r="J7391" s="12">
        <v>938445.36</v>
      </c>
      <c r="K7391" s="12">
        <v>3894.93</v>
      </c>
      <c r="L7391" s="4">
        <v>880</v>
      </c>
      <c r="M7391" s="4" t="s">
        <v>21</v>
      </c>
      <c r="N7391" s="4" t="str" cm="1">
        <f t="array" ref="N7391">_xlfn.SWITCH(E7391,"Delhi","North","Chennai","South","Hyderabad","South","Mumbai","Central","Bangalore","South")</f>
        <v>Central</v>
      </c>
      <c r="O7391" s="12">
        <v>191968.85</v>
      </c>
      <c r="P7391" s="4">
        <f>Table1[[#This Row],[Delivery_Date]]-Table1[[#This Row],[Order_Date]]</f>
        <v>7</v>
      </c>
      <c r="Q7391" s="4" t="str">
        <f>IF(Table1[[#This Row],[Delivery delay days]]&gt;5,"delay","on time")</f>
        <v>delay</v>
      </c>
      <c r="R7391" s="10">
        <f>DATEVALUE(Table1[[#This Row],[Delivery_Date]])</f>
        <v>45171</v>
      </c>
      <c r="S7391" s="10">
        <f>DATEVALUE(Table1[[#This Row],[Order_Date]])</f>
        <v>45164</v>
      </c>
      <c r="T7391" s="4" t="str" cm="1">
        <f t="array" ref="T7391">_xlfn.IFS(Table1[[#This Row],[Inventory_Level]]&lt;=200,"low",Table1[[#This Row],[Inventory_Level]]&gt;=700,"high",Table1[[#This Row],[Inventory_Level]]&gt;200,"medium")</f>
        <v>high</v>
      </c>
    </row>
    <row r="7392" spans="1:20" x14ac:dyDescent="0.35">
      <c r="A7392" s="4">
        <v>7391</v>
      </c>
      <c r="B7392" s="4" t="s">
        <v>37</v>
      </c>
      <c r="C7392" s="4" t="s">
        <v>38</v>
      </c>
      <c r="D7392" s="4" t="s">
        <v>17</v>
      </c>
      <c r="E7392" s="4" t="s">
        <v>26</v>
      </c>
      <c r="F7392" s="10" t="s">
        <v>328</v>
      </c>
      <c r="G7392" s="11" t="s">
        <v>244</v>
      </c>
      <c r="H7392" s="4">
        <v>86</v>
      </c>
      <c r="I7392" s="12">
        <v>6149.63</v>
      </c>
      <c r="J7392" s="12">
        <v>528868.18000000005</v>
      </c>
      <c r="K7392" s="12">
        <v>2140.52</v>
      </c>
      <c r="L7392" s="4">
        <v>818</v>
      </c>
      <c r="M7392" s="4" t="s">
        <v>21</v>
      </c>
      <c r="N7392" s="4" t="str" cm="1">
        <f t="array" ref="N7392">_xlfn.SWITCH(E7392,"Delhi","North","Chennai","South","Hyderabad","South","Mumbai","Central","Bangalore","South")</f>
        <v>South</v>
      </c>
      <c r="O7392" s="12">
        <v>92994.79</v>
      </c>
      <c r="P7392" s="4">
        <f>Table1[[#This Row],[Delivery_Date]]-Table1[[#This Row],[Order_Date]]</f>
        <v>6</v>
      </c>
      <c r="Q7392" s="4" t="str">
        <f>IF(Table1[[#This Row],[Delivery delay days]]&gt;5,"delay","on time")</f>
        <v>delay</v>
      </c>
      <c r="R7392" s="10">
        <f>DATEVALUE(Table1[[#This Row],[Delivery_Date]])</f>
        <v>44948</v>
      </c>
      <c r="S7392" s="10">
        <f>DATEVALUE(Table1[[#This Row],[Order_Date]])</f>
        <v>44942</v>
      </c>
      <c r="T7392" s="4" t="str" cm="1">
        <f t="array" ref="T7392">_xlfn.IFS(Table1[[#This Row],[Inventory_Level]]&lt;=200,"low",Table1[[#This Row],[Inventory_Level]]&gt;=700,"high",Table1[[#This Row],[Inventory_Level]]&gt;200,"medium")</f>
        <v>high</v>
      </c>
    </row>
    <row r="7393" spans="1:20" x14ac:dyDescent="0.35">
      <c r="A7393" s="4">
        <v>7392</v>
      </c>
      <c r="B7393" s="4" t="s">
        <v>23</v>
      </c>
      <c r="C7393" s="4" t="s">
        <v>38</v>
      </c>
      <c r="D7393" s="4" t="s">
        <v>45</v>
      </c>
      <c r="E7393" s="4" t="s">
        <v>26</v>
      </c>
      <c r="F7393" s="10" t="s">
        <v>371</v>
      </c>
      <c r="G7393" s="11" t="s">
        <v>410</v>
      </c>
      <c r="H7393" s="4">
        <v>85</v>
      </c>
      <c r="I7393" s="12">
        <v>49973.85</v>
      </c>
      <c r="J7393" s="12">
        <v>4247777.25</v>
      </c>
      <c r="K7393" s="12">
        <v>876.13</v>
      </c>
      <c r="L7393" s="4">
        <v>862</v>
      </c>
      <c r="M7393" s="4" t="s">
        <v>29</v>
      </c>
      <c r="N7393" s="4" t="str" cm="1">
        <f t="array" ref="N7393">_xlfn.SWITCH(E7393,"Delhi","North","Chennai","South","Hyderabad","South","Mumbai","Central","Bangalore","South")</f>
        <v>South</v>
      </c>
      <c r="O7393" s="12">
        <v>1031397.74</v>
      </c>
      <c r="P7393" s="4">
        <f>Table1[[#This Row],[Delivery_Date]]-Table1[[#This Row],[Order_Date]]</f>
        <v>6</v>
      </c>
      <c r="Q7393" s="4" t="str">
        <f>IF(Table1[[#This Row],[Delivery delay days]]&gt;5,"delay","on time")</f>
        <v>delay</v>
      </c>
      <c r="R7393" s="10">
        <f>DATEVALUE(Table1[[#This Row],[Delivery_Date]])</f>
        <v>45070</v>
      </c>
      <c r="S7393" s="10">
        <f>DATEVALUE(Table1[[#This Row],[Order_Date]])</f>
        <v>45064</v>
      </c>
      <c r="T7393" s="4" t="str" cm="1">
        <f t="array" ref="T7393">_xlfn.IFS(Table1[[#This Row],[Inventory_Level]]&lt;=200,"low",Table1[[#This Row],[Inventory_Level]]&gt;=700,"high",Table1[[#This Row],[Inventory_Level]]&gt;200,"medium")</f>
        <v>high</v>
      </c>
    </row>
    <row r="7394" spans="1:20" x14ac:dyDescent="0.35">
      <c r="A7394" s="4">
        <v>7393</v>
      </c>
      <c r="B7394" s="4" t="s">
        <v>59</v>
      </c>
      <c r="C7394" s="4" t="s">
        <v>38</v>
      </c>
      <c r="D7394" s="4" t="s">
        <v>39</v>
      </c>
      <c r="E7394" s="4" t="s">
        <v>18</v>
      </c>
      <c r="F7394" s="10" t="s">
        <v>410</v>
      </c>
      <c r="G7394" s="11" t="s">
        <v>168</v>
      </c>
      <c r="H7394" s="4">
        <v>20</v>
      </c>
      <c r="I7394" s="12">
        <v>23597.54</v>
      </c>
      <c r="J7394" s="12">
        <v>471950.8</v>
      </c>
      <c r="K7394" s="12">
        <v>2901.83</v>
      </c>
      <c r="L7394" s="4">
        <v>711</v>
      </c>
      <c r="M7394" s="4" t="s">
        <v>21</v>
      </c>
      <c r="N7394" s="4" t="str" cm="1">
        <f t="array" ref="N7394">_xlfn.SWITCH(E7394,"Delhi","North","Chennai","South","Hyderabad","South","Mumbai","Central","Bangalore","South")</f>
        <v>North</v>
      </c>
      <c r="O7394" s="12">
        <v>43671.61</v>
      </c>
      <c r="P7394" s="4">
        <f>Table1[[#This Row],[Delivery_Date]]-Table1[[#This Row],[Order_Date]]</f>
        <v>7</v>
      </c>
      <c r="Q7394" s="4" t="str">
        <f>IF(Table1[[#This Row],[Delivery delay days]]&gt;5,"delay","on time")</f>
        <v>delay</v>
      </c>
      <c r="R7394" s="10">
        <f>DATEVALUE(Table1[[#This Row],[Delivery_Date]])</f>
        <v>45077</v>
      </c>
      <c r="S7394" s="10">
        <f>DATEVALUE(Table1[[#This Row],[Order_Date]])</f>
        <v>45070</v>
      </c>
      <c r="T7394" s="4" t="str" cm="1">
        <f t="array" ref="T7394">_xlfn.IFS(Table1[[#This Row],[Inventory_Level]]&lt;=200,"low",Table1[[#This Row],[Inventory_Level]]&gt;=700,"high",Table1[[#This Row],[Inventory_Level]]&gt;200,"medium")</f>
        <v>high</v>
      </c>
    </row>
    <row r="7395" spans="1:20" x14ac:dyDescent="0.35">
      <c r="A7395" s="4">
        <v>7394</v>
      </c>
      <c r="B7395" s="4" t="s">
        <v>37</v>
      </c>
      <c r="C7395" s="4" t="s">
        <v>38</v>
      </c>
      <c r="D7395" s="4" t="s">
        <v>25</v>
      </c>
      <c r="E7395" s="4" t="s">
        <v>46</v>
      </c>
      <c r="F7395" s="10" t="s">
        <v>146</v>
      </c>
      <c r="G7395" s="11" t="s">
        <v>299</v>
      </c>
      <c r="H7395" s="4">
        <v>40</v>
      </c>
      <c r="I7395" s="12">
        <v>3703.9</v>
      </c>
      <c r="J7395" s="12">
        <v>148156</v>
      </c>
      <c r="K7395" s="12">
        <v>365.08</v>
      </c>
      <c r="L7395" s="4">
        <v>974</v>
      </c>
      <c r="M7395" s="4" t="s">
        <v>21</v>
      </c>
      <c r="N7395" s="4" t="str" cm="1">
        <f t="array" ref="N7395">_xlfn.SWITCH(E7395,"Delhi","North","Chennai","South","Hyderabad","South","Mumbai","Central","Bangalore","South")</f>
        <v>South</v>
      </c>
      <c r="O7395" s="12">
        <v>13917.51</v>
      </c>
      <c r="P7395" s="4">
        <f>Table1[[#This Row],[Delivery_Date]]-Table1[[#This Row],[Order_Date]]</f>
        <v>10</v>
      </c>
      <c r="Q7395" s="4" t="str">
        <f>IF(Table1[[#This Row],[Delivery delay days]]&gt;5,"delay","on time")</f>
        <v>delay</v>
      </c>
      <c r="R7395" s="10">
        <f>DATEVALUE(Table1[[#This Row],[Delivery_Date]])</f>
        <v>45210</v>
      </c>
      <c r="S7395" s="10">
        <f>DATEVALUE(Table1[[#This Row],[Order_Date]])</f>
        <v>45200</v>
      </c>
      <c r="T7395" s="4" t="str" cm="1">
        <f t="array" ref="T7395">_xlfn.IFS(Table1[[#This Row],[Inventory_Level]]&lt;=200,"low",Table1[[#This Row],[Inventory_Level]]&gt;=700,"high",Table1[[#This Row],[Inventory_Level]]&gt;200,"medium")</f>
        <v>high</v>
      </c>
    </row>
    <row r="7396" spans="1:20" x14ac:dyDescent="0.35">
      <c r="A7396" s="4">
        <v>7395</v>
      </c>
      <c r="B7396" s="4" t="s">
        <v>15</v>
      </c>
      <c r="C7396" s="4" t="s">
        <v>16</v>
      </c>
      <c r="D7396" s="4" t="s">
        <v>25</v>
      </c>
      <c r="E7396" s="4" t="s">
        <v>26</v>
      </c>
      <c r="F7396" s="10" t="s">
        <v>182</v>
      </c>
      <c r="G7396" s="11" t="s">
        <v>225</v>
      </c>
      <c r="H7396" s="4">
        <v>43</v>
      </c>
      <c r="I7396" s="12">
        <v>34675.839999999997</v>
      </c>
      <c r="J7396" s="12">
        <v>1491061.12</v>
      </c>
      <c r="K7396" s="12">
        <v>1903.53</v>
      </c>
      <c r="L7396" s="4">
        <v>766</v>
      </c>
      <c r="M7396" s="4" t="s">
        <v>42</v>
      </c>
      <c r="N7396" s="4" t="str" cm="1">
        <f t="array" ref="N7396">_xlfn.SWITCH(E7396,"Delhi","North","Chennai","South","Hyderabad","South","Mumbai","Central","Bangalore","South")</f>
        <v>South</v>
      </c>
      <c r="O7396" s="12">
        <v>349715.24</v>
      </c>
      <c r="P7396" s="4">
        <f>Table1[[#This Row],[Delivery_Date]]-Table1[[#This Row],[Order_Date]]</f>
        <v>13</v>
      </c>
      <c r="Q7396" s="4" t="str">
        <f>IF(Table1[[#This Row],[Delivery delay days]]&gt;5,"delay","on time")</f>
        <v>delay</v>
      </c>
      <c r="R7396" s="10">
        <f>DATEVALUE(Table1[[#This Row],[Delivery_Date]])</f>
        <v>45039</v>
      </c>
      <c r="S7396" s="10">
        <f>DATEVALUE(Table1[[#This Row],[Order_Date]])</f>
        <v>45026</v>
      </c>
      <c r="T7396" s="4" t="str" cm="1">
        <f t="array" ref="T7396">_xlfn.IFS(Table1[[#This Row],[Inventory_Level]]&lt;=200,"low",Table1[[#This Row],[Inventory_Level]]&gt;=700,"high",Table1[[#This Row],[Inventory_Level]]&gt;200,"medium")</f>
        <v>high</v>
      </c>
    </row>
    <row r="7397" spans="1:20" x14ac:dyDescent="0.35">
      <c r="A7397" s="4">
        <v>7396</v>
      </c>
      <c r="B7397" s="4" t="s">
        <v>59</v>
      </c>
      <c r="C7397" s="4" t="s">
        <v>16</v>
      </c>
      <c r="D7397" s="4" t="s">
        <v>17</v>
      </c>
      <c r="E7397" s="4" t="s">
        <v>26</v>
      </c>
      <c r="F7397" s="10" t="s">
        <v>234</v>
      </c>
      <c r="G7397" s="11" t="s">
        <v>82</v>
      </c>
      <c r="H7397" s="4">
        <v>60</v>
      </c>
      <c r="I7397" s="12">
        <v>30135.83</v>
      </c>
      <c r="J7397" s="12">
        <v>1808149.8</v>
      </c>
      <c r="K7397" s="12">
        <v>4029.75</v>
      </c>
      <c r="L7397" s="4">
        <v>746</v>
      </c>
      <c r="M7397" s="4" t="s">
        <v>29</v>
      </c>
      <c r="N7397" s="4" t="str" cm="1">
        <f t="array" ref="N7397">_xlfn.SWITCH(E7397,"Delhi","North","Chennai","South","Hyderabad","South","Mumbai","Central","Bangalore","South")</f>
        <v>South</v>
      </c>
      <c r="O7397" s="12">
        <v>362946.44</v>
      </c>
      <c r="P7397" s="4">
        <f>Table1[[#This Row],[Delivery_Date]]-Table1[[#This Row],[Order_Date]]</f>
        <v>7</v>
      </c>
      <c r="Q7397" s="4" t="str">
        <f>IF(Table1[[#This Row],[Delivery delay days]]&gt;5,"delay","on time")</f>
        <v>delay</v>
      </c>
      <c r="R7397" s="10">
        <f>DATEVALUE(Table1[[#This Row],[Delivery_Date]])</f>
        <v>45054</v>
      </c>
      <c r="S7397" s="10">
        <f>DATEVALUE(Table1[[#This Row],[Order_Date]])</f>
        <v>45047</v>
      </c>
      <c r="T7397" s="4" t="str" cm="1">
        <f t="array" ref="T7397">_xlfn.IFS(Table1[[#This Row],[Inventory_Level]]&lt;=200,"low",Table1[[#This Row],[Inventory_Level]]&gt;=700,"high",Table1[[#This Row],[Inventory_Level]]&gt;200,"medium")</f>
        <v>high</v>
      </c>
    </row>
    <row r="7398" spans="1:20" x14ac:dyDescent="0.35">
      <c r="A7398" s="4">
        <v>7397</v>
      </c>
      <c r="B7398" s="4" t="s">
        <v>15</v>
      </c>
      <c r="C7398" s="4" t="s">
        <v>16</v>
      </c>
      <c r="D7398" s="4" t="s">
        <v>25</v>
      </c>
      <c r="E7398" s="4" t="s">
        <v>18</v>
      </c>
      <c r="F7398" s="10" t="s">
        <v>104</v>
      </c>
      <c r="G7398" s="11" t="s">
        <v>276</v>
      </c>
      <c r="H7398" s="4">
        <v>57</v>
      </c>
      <c r="I7398" s="12">
        <v>11566.78</v>
      </c>
      <c r="J7398" s="12">
        <v>659306.46</v>
      </c>
      <c r="K7398" s="12">
        <v>492.58</v>
      </c>
      <c r="L7398" s="4">
        <v>47</v>
      </c>
      <c r="M7398" s="4" t="s">
        <v>35</v>
      </c>
      <c r="N7398" s="4" t="str" cm="1">
        <f t="array" ref="N7398">_xlfn.SWITCH(E7398,"Delhi","North","Chennai","South","Hyderabad","South","Mumbai","Central","Bangalore","South")</f>
        <v>North</v>
      </c>
      <c r="O7398" s="12">
        <v>102092.91</v>
      </c>
      <c r="P7398" s="4">
        <f>Table1[[#This Row],[Delivery_Date]]-Table1[[#This Row],[Order_Date]]</f>
        <v>4</v>
      </c>
      <c r="Q7398" s="4" t="str">
        <f>IF(Table1[[#This Row],[Delivery delay days]]&gt;5,"delay","on time")</f>
        <v>on time</v>
      </c>
      <c r="R7398" s="10">
        <f>DATEVALUE(Table1[[#This Row],[Delivery_Date]])</f>
        <v>45010</v>
      </c>
      <c r="S7398" s="10">
        <f>DATEVALUE(Table1[[#This Row],[Order_Date]])</f>
        <v>45006</v>
      </c>
      <c r="T7398" s="4" t="str" cm="1">
        <f t="array" ref="T7398">_xlfn.IFS(Table1[[#This Row],[Inventory_Level]]&lt;=200,"low",Table1[[#This Row],[Inventory_Level]]&gt;=700,"high",Table1[[#This Row],[Inventory_Level]]&gt;200,"medium")</f>
        <v>low</v>
      </c>
    </row>
    <row r="7399" spans="1:20" x14ac:dyDescent="0.35">
      <c r="A7399" s="4">
        <v>7398</v>
      </c>
      <c r="B7399" s="4" t="s">
        <v>15</v>
      </c>
      <c r="C7399" s="4" t="s">
        <v>38</v>
      </c>
      <c r="D7399" s="4" t="s">
        <v>17</v>
      </c>
      <c r="E7399" s="4" t="s">
        <v>52</v>
      </c>
      <c r="F7399" s="10" t="s">
        <v>310</v>
      </c>
      <c r="G7399" s="11" t="s">
        <v>313</v>
      </c>
      <c r="H7399" s="4">
        <v>66</v>
      </c>
      <c r="I7399" s="12">
        <v>29621.86</v>
      </c>
      <c r="J7399" s="12">
        <v>1955042.76</v>
      </c>
      <c r="K7399" s="12">
        <v>1215.77</v>
      </c>
      <c r="L7399" s="4">
        <v>282</v>
      </c>
      <c r="M7399" s="4" t="s">
        <v>29</v>
      </c>
      <c r="N7399" s="4" t="str" cm="1">
        <f t="array" ref="N7399">_xlfn.SWITCH(E7399,"Delhi","North","Chennai","South","Hyderabad","South","Mumbai","Central","Bangalore","South")</f>
        <v>Central</v>
      </c>
      <c r="O7399" s="12">
        <v>427670.72</v>
      </c>
      <c r="P7399" s="4">
        <f>Table1[[#This Row],[Delivery_Date]]-Table1[[#This Row],[Order_Date]]</f>
        <v>11</v>
      </c>
      <c r="Q7399" s="4" t="str">
        <f>IF(Table1[[#This Row],[Delivery delay days]]&gt;5,"delay","on time")</f>
        <v>delay</v>
      </c>
      <c r="R7399" s="10">
        <f>DATEVALUE(Table1[[#This Row],[Delivery_Date]])</f>
        <v>45133</v>
      </c>
      <c r="S7399" s="10">
        <f>DATEVALUE(Table1[[#This Row],[Order_Date]])</f>
        <v>45122</v>
      </c>
      <c r="T7399" s="4" t="str" cm="1">
        <f t="array" ref="T7399">_xlfn.IFS(Table1[[#This Row],[Inventory_Level]]&lt;=200,"low",Table1[[#This Row],[Inventory_Level]]&gt;=700,"high",Table1[[#This Row],[Inventory_Level]]&gt;200,"medium")</f>
        <v>medium</v>
      </c>
    </row>
    <row r="7400" spans="1:20" x14ac:dyDescent="0.35">
      <c r="A7400" s="4">
        <v>7399</v>
      </c>
      <c r="B7400" s="4" t="s">
        <v>31</v>
      </c>
      <c r="C7400" s="4" t="s">
        <v>16</v>
      </c>
      <c r="D7400" s="4" t="s">
        <v>17</v>
      </c>
      <c r="E7400" s="4" t="s">
        <v>60</v>
      </c>
      <c r="F7400" s="10" t="s">
        <v>162</v>
      </c>
      <c r="G7400" s="11" t="s">
        <v>334</v>
      </c>
      <c r="H7400" s="4">
        <v>46</v>
      </c>
      <c r="I7400" s="12">
        <v>12552.59</v>
      </c>
      <c r="J7400" s="12">
        <v>577419.14</v>
      </c>
      <c r="K7400" s="12">
        <v>1605.27</v>
      </c>
      <c r="L7400" s="4">
        <v>782</v>
      </c>
      <c r="M7400" s="4" t="s">
        <v>35</v>
      </c>
      <c r="N7400" s="4" t="str" cm="1">
        <f t="array" ref="N7400">_xlfn.SWITCH(E7400,"Delhi","North","Chennai","South","Hyderabad","South","Mumbai","Central","Bangalore","South")</f>
        <v>South</v>
      </c>
      <c r="O7400" s="12">
        <v>56273.48</v>
      </c>
      <c r="P7400" s="4">
        <f>Table1[[#This Row],[Delivery_Date]]-Table1[[#This Row],[Order_Date]]</f>
        <v>9</v>
      </c>
      <c r="Q7400" s="4" t="str">
        <f>IF(Table1[[#This Row],[Delivery delay days]]&gt;5,"delay","on time")</f>
        <v>delay</v>
      </c>
      <c r="R7400" s="10">
        <f>DATEVALUE(Table1[[#This Row],[Delivery_Date]])</f>
        <v>45174</v>
      </c>
      <c r="S7400" s="10">
        <f>DATEVALUE(Table1[[#This Row],[Order_Date]])</f>
        <v>45165</v>
      </c>
      <c r="T7400" s="4" t="str" cm="1">
        <f t="array" ref="T7400">_xlfn.IFS(Table1[[#This Row],[Inventory_Level]]&lt;=200,"low",Table1[[#This Row],[Inventory_Level]]&gt;=700,"high",Table1[[#This Row],[Inventory_Level]]&gt;200,"medium")</f>
        <v>high</v>
      </c>
    </row>
    <row r="7401" spans="1:20" x14ac:dyDescent="0.35">
      <c r="A7401" s="4">
        <v>7400</v>
      </c>
      <c r="B7401" s="4" t="s">
        <v>23</v>
      </c>
      <c r="C7401" s="4" t="s">
        <v>38</v>
      </c>
      <c r="D7401" s="4" t="s">
        <v>17</v>
      </c>
      <c r="E7401" s="4" t="s">
        <v>60</v>
      </c>
      <c r="F7401" s="10" t="s">
        <v>321</v>
      </c>
      <c r="G7401" s="11" t="s">
        <v>297</v>
      </c>
      <c r="H7401" s="4">
        <v>55</v>
      </c>
      <c r="I7401" s="12">
        <v>37721.1</v>
      </c>
      <c r="J7401" s="12">
        <v>2074660.5</v>
      </c>
      <c r="K7401" s="12">
        <v>1838.01</v>
      </c>
      <c r="L7401" s="4">
        <v>958</v>
      </c>
      <c r="M7401" s="4" t="s">
        <v>42</v>
      </c>
      <c r="N7401" s="4" t="str" cm="1">
        <f t="array" ref="N7401">_xlfn.SWITCH(E7401,"Delhi","North","Chennai","South","Hyderabad","South","Mumbai","Central","Bangalore","South")</f>
        <v>South</v>
      </c>
      <c r="O7401" s="12">
        <v>342561.46</v>
      </c>
      <c r="P7401" s="4">
        <f>Table1[[#This Row],[Delivery_Date]]-Table1[[#This Row],[Order_Date]]</f>
        <v>8</v>
      </c>
      <c r="Q7401" s="4" t="str">
        <f>IF(Table1[[#This Row],[Delivery delay days]]&gt;5,"delay","on time")</f>
        <v>delay</v>
      </c>
      <c r="R7401" s="10">
        <f>DATEVALUE(Table1[[#This Row],[Delivery_Date]])</f>
        <v>45093</v>
      </c>
      <c r="S7401" s="10">
        <f>DATEVALUE(Table1[[#This Row],[Order_Date]])</f>
        <v>45085</v>
      </c>
      <c r="T7401" s="4" t="str" cm="1">
        <f t="array" ref="T7401">_xlfn.IFS(Table1[[#This Row],[Inventory_Level]]&lt;=200,"low",Table1[[#This Row],[Inventory_Level]]&gt;=700,"high",Table1[[#This Row],[Inventory_Level]]&gt;200,"medium")</f>
        <v>high</v>
      </c>
    </row>
    <row r="7402" spans="1:20" x14ac:dyDescent="0.35">
      <c r="A7402" s="4">
        <v>7401</v>
      </c>
      <c r="B7402" s="4" t="s">
        <v>23</v>
      </c>
      <c r="C7402" s="4" t="s">
        <v>24</v>
      </c>
      <c r="D7402" s="4" t="s">
        <v>17</v>
      </c>
      <c r="E7402" s="4" t="s">
        <v>18</v>
      </c>
      <c r="F7402" s="10" t="s">
        <v>191</v>
      </c>
      <c r="G7402" s="11" t="s">
        <v>398</v>
      </c>
      <c r="H7402" s="4">
        <v>84</v>
      </c>
      <c r="I7402" s="12">
        <v>8597.58</v>
      </c>
      <c r="J7402" s="12">
        <v>722196.72</v>
      </c>
      <c r="K7402" s="12">
        <v>299.97000000000003</v>
      </c>
      <c r="L7402" s="4">
        <v>577</v>
      </c>
      <c r="M7402" s="4" t="s">
        <v>29</v>
      </c>
      <c r="N7402" s="4" t="str" cm="1">
        <f t="array" ref="N7402">_xlfn.SWITCH(E7402,"Delhi","North","Chennai","South","Hyderabad","South","Mumbai","Central","Bangalore","South")</f>
        <v>North</v>
      </c>
      <c r="O7402" s="12">
        <v>46598.52</v>
      </c>
      <c r="P7402" s="4">
        <f>Table1[[#This Row],[Delivery_Date]]-Table1[[#This Row],[Order_Date]]</f>
        <v>4</v>
      </c>
      <c r="Q7402" s="4" t="str">
        <f>IF(Table1[[#This Row],[Delivery delay days]]&gt;5,"delay","on time")</f>
        <v>on time</v>
      </c>
      <c r="R7402" s="10">
        <f>DATEVALUE(Table1[[#This Row],[Delivery_Date]])</f>
        <v>44991</v>
      </c>
      <c r="S7402" s="10">
        <f>DATEVALUE(Table1[[#This Row],[Order_Date]])</f>
        <v>44987</v>
      </c>
      <c r="T7402" s="4" t="str" cm="1">
        <f t="array" ref="T7402">_xlfn.IFS(Table1[[#This Row],[Inventory_Level]]&lt;=200,"low",Table1[[#This Row],[Inventory_Level]]&gt;=700,"high",Table1[[#This Row],[Inventory_Level]]&gt;200,"medium")</f>
        <v>medium</v>
      </c>
    </row>
    <row r="7403" spans="1:20" x14ac:dyDescent="0.35">
      <c r="A7403" s="4">
        <v>7402</v>
      </c>
      <c r="B7403" s="4" t="s">
        <v>31</v>
      </c>
      <c r="C7403" s="4" t="s">
        <v>24</v>
      </c>
      <c r="D7403" s="4" t="s">
        <v>39</v>
      </c>
      <c r="E7403" s="4" t="s">
        <v>26</v>
      </c>
      <c r="F7403" s="10" t="s">
        <v>404</v>
      </c>
      <c r="G7403" s="11" t="s">
        <v>297</v>
      </c>
      <c r="H7403" s="4">
        <v>83</v>
      </c>
      <c r="I7403" s="12">
        <v>35876.76</v>
      </c>
      <c r="J7403" s="12">
        <v>2977771.08</v>
      </c>
      <c r="K7403" s="12">
        <v>2976.42</v>
      </c>
      <c r="L7403" s="4">
        <v>425</v>
      </c>
      <c r="M7403" s="4" t="s">
        <v>21</v>
      </c>
      <c r="N7403" s="4" t="str" cm="1">
        <f t="array" ref="N7403">_xlfn.SWITCH(E7403,"Delhi","North","Chennai","South","Hyderabad","South","Mumbai","Central","Bangalore","South")</f>
        <v>South</v>
      </c>
      <c r="O7403" s="12">
        <v>440911.06</v>
      </c>
      <c r="P7403" s="4">
        <f>Table1[[#This Row],[Delivery_Date]]-Table1[[#This Row],[Order_Date]]</f>
        <v>1</v>
      </c>
      <c r="Q7403" s="4" t="str">
        <f>IF(Table1[[#This Row],[Delivery delay days]]&gt;5,"delay","on time")</f>
        <v>on time</v>
      </c>
      <c r="R7403" s="10">
        <f>DATEVALUE(Table1[[#This Row],[Delivery_Date]])</f>
        <v>45093</v>
      </c>
      <c r="S7403" s="10">
        <f>DATEVALUE(Table1[[#This Row],[Order_Date]])</f>
        <v>45092</v>
      </c>
      <c r="T7403" s="4" t="str" cm="1">
        <f t="array" ref="T7403">_xlfn.IFS(Table1[[#This Row],[Inventory_Level]]&lt;=200,"low",Table1[[#This Row],[Inventory_Level]]&gt;=700,"high",Table1[[#This Row],[Inventory_Level]]&gt;200,"medium")</f>
        <v>medium</v>
      </c>
    </row>
    <row r="7404" spans="1:20" x14ac:dyDescent="0.35">
      <c r="A7404" s="4">
        <v>7403</v>
      </c>
      <c r="B7404" s="4" t="s">
        <v>51</v>
      </c>
      <c r="C7404" s="4" t="s">
        <v>16</v>
      </c>
      <c r="D7404" s="4" t="s">
        <v>17</v>
      </c>
      <c r="E7404" s="4" t="s">
        <v>26</v>
      </c>
      <c r="F7404" s="10" t="s">
        <v>83</v>
      </c>
      <c r="G7404" s="11" t="s">
        <v>403</v>
      </c>
      <c r="H7404" s="4">
        <v>48</v>
      </c>
      <c r="I7404" s="12">
        <v>5643.36</v>
      </c>
      <c r="J7404" s="12">
        <v>270881.28000000003</v>
      </c>
      <c r="K7404" s="12">
        <v>3937.21</v>
      </c>
      <c r="L7404" s="4">
        <v>507</v>
      </c>
      <c r="M7404" s="4" t="s">
        <v>21</v>
      </c>
      <c r="N7404" s="4" t="str" cm="1">
        <f t="array" ref="N7404">_xlfn.SWITCH(E7404,"Delhi","North","Chennai","South","Hyderabad","South","Mumbai","Central","Bangalore","South")</f>
        <v>South</v>
      </c>
      <c r="O7404" s="12">
        <v>25943.759999999998</v>
      </c>
      <c r="P7404" s="4">
        <f>Table1[[#This Row],[Delivery_Date]]-Table1[[#This Row],[Order_Date]]</f>
        <v>5</v>
      </c>
      <c r="Q7404" s="4" t="str">
        <f>IF(Table1[[#This Row],[Delivery delay days]]&gt;5,"delay","on time")</f>
        <v>on time</v>
      </c>
      <c r="R7404" s="10">
        <f>DATEVALUE(Table1[[#This Row],[Delivery_Date]])</f>
        <v>45187</v>
      </c>
      <c r="S7404" s="10">
        <f>DATEVALUE(Table1[[#This Row],[Order_Date]])</f>
        <v>45182</v>
      </c>
      <c r="T7404" s="4" t="str" cm="1">
        <f t="array" ref="T7404">_xlfn.IFS(Table1[[#This Row],[Inventory_Level]]&lt;=200,"low",Table1[[#This Row],[Inventory_Level]]&gt;=700,"high",Table1[[#This Row],[Inventory_Level]]&gt;200,"medium")</f>
        <v>medium</v>
      </c>
    </row>
    <row r="7405" spans="1:20" x14ac:dyDescent="0.35">
      <c r="A7405" s="4">
        <v>7404</v>
      </c>
      <c r="B7405" s="4" t="s">
        <v>15</v>
      </c>
      <c r="C7405" s="4" t="s">
        <v>24</v>
      </c>
      <c r="D7405" s="4" t="s">
        <v>25</v>
      </c>
      <c r="E7405" s="4" t="s">
        <v>18</v>
      </c>
      <c r="F7405" s="10" t="s">
        <v>282</v>
      </c>
      <c r="G7405" s="11" t="s">
        <v>266</v>
      </c>
      <c r="H7405" s="4">
        <v>39</v>
      </c>
      <c r="I7405" s="12">
        <v>24123.09</v>
      </c>
      <c r="J7405" s="12">
        <v>940800.51</v>
      </c>
      <c r="K7405" s="12">
        <v>1699.53</v>
      </c>
      <c r="L7405" s="4">
        <v>541</v>
      </c>
      <c r="M7405" s="4" t="s">
        <v>21</v>
      </c>
      <c r="N7405" s="4" t="str" cm="1">
        <f t="array" ref="N7405">_xlfn.SWITCH(E7405,"Delhi","North","Chennai","South","Hyderabad","South","Mumbai","Central","Bangalore","South")</f>
        <v>North</v>
      </c>
      <c r="O7405" s="12">
        <v>150972.89000000001</v>
      </c>
      <c r="P7405" s="4">
        <f>Table1[[#This Row],[Delivery_Date]]-Table1[[#This Row],[Order_Date]]</f>
        <v>1</v>
      </c>
      <c r="Q7405" s="4" t="str">
        <f>IF(Table1[[#This Row],[Delivery delay days]]&gt;5,"delay","on time")</f>
        <v>on time</v>
      </c>
      <c r="R7405" s="10">
        <f>DATEVALUE(Table1[[#This Row],[Delivery_Date]])</f>
        <v>45079</v>
      </c>
      <c r="S7405" s="10">
        <f>DATEVALUE(Table1[[#This Row],[Order_Date]])</f>
        <v>45078</v>
      </c>
      <c r="T7405" s="4" t="str" cm="1">
        <f t="array" ref="T7405">_xlfn.IFS(Table1[[#This Row],[Inventory_Level]]&lt;=200,"low",Table1[[#This Row],[Inventory_Level]]&gt;=700,"high",Table1[[#This Row],[Inventory_Level]]&gt;200,"medium")</f>
        <v>medium</v>
      </c>
    </row>
    <row r="7406" spans="1:20" x14ac:dyDescent="0.35">
      <c r="A7406" s="4">
        <v>7405</v>
      </c>
      <c r="B7406" s="4" t="s">
        <v>37</v>
      </c>
      <c r="C7406" s="4" t="s">
        <v>24</v>
      </c>
      <c r="D7406" s="4" t="s">
        <v>17</v>
      </c>
      <c r="E7406" s="4" t="s">
        <v>46</v>
      </c>
      <c r="F7406" s="10" t="s">
        <v>136</v>
      </c>
      <c r="G7406" s="11" t="s">
        <v>171</v>
      </c>
      <c r="H7406" s="4">
        <v>45</v>
      </c>
      <c r="I7406" s="12">
        <v>24759.46</v>
      </c>
      <c r="J7406" s="12">
        <v>1114175.7</v>
      </c>
      <c r="K7406" s="12">
        <v>4984.96</v>
      </c>
      <c r="L7406" s="4">
        <v>120</v>
      </c>
      <c r="M7406" s="4" t="s">
        <v>29</v>
      </c>
      <c r="N7406" s="4" t="str" cm="1">
        <f t="array" ref="N7406">_xlfn.SWITCH(E7406,"Delhi","North","Chennai","South","Hyderabad","South","Mumbai","Central","Bangalore","South")</f>
        <v>South</v>
      </c>
      <c r="O7406" s="12">
        <v>77268</v>
      </c>
      <c r="P7406" s="4">
        <f>Table1[[#This Row],[Delivery_Date]]-Table1[[#This Row],[Order_Date]]</f>
        <v>4</v>
      </c>
      <c r="Q7406" s="4" t="str">
        <f>IF(Table1[[#This Row],[Delivery delay days]]&gt;5,"delay","on time")</f>
        <v>on time</v>
      </c>
      <c r="R7406" s="10">
        <f>DATEVALUE(Table1[[#This Row],[Delivery_Date]])</f>
        <v>45143</v>
      </c>
      <c r="S7406" s="10">
        <f>DATEVALUE(Table1[[#This Row],[Order_Date]])</f>
        <v>45139</v>
      </c>
      <c r="T7406" s="4" t="str" cm="1">
        <f t="array" ref="T7406">_xlfn.IFS(Table1[[#This Row],[Inventory_Level]]&lt;=200,"low",Table1[[#This Row],[Inventory_Level]]&gt;=700,"high",Table1[[#This Row],[Inventory_Level]]&gt;200,"medium")</f>
        <v>low</v>
      </c>
    </row>
    <row r="7407" spans="1:20" x14ac:dyDescent="0.35">
      <c r="A7407" s="4">
        <v>7406</v>
      </c>
      <c r="B7407" s="4" t="s">
        <v>37</v>
      </c>
      <c r="C7407" s="4" t="s">
        <v>24</v>
      </c>
      <c r="D7407" s="4" t="s">
        <v>25</v>
      </c>
      <c r="E7407" s="4" t="s">
        <v>46</v>
      </c>
      <c r="F7407" s="10" t="s">
        <v>111</v>
      </c>
      <c r="G7407" s="11" t="s">
        <v>275</v>
      </c>
      <c r="H7407" s="4">
        <v>47</v>
      </c>
      <c r="I7407" s="12">
        <v>2497.69</v>
      </c>
      <c r="J7407" s="12">
        <v>117391.43</v>
      </c>
      <c r="K7407" s="12">
        <v>4024.34</v>
      </c>
      <c r="L7407" s="4">
        <v>807</v>
      </c>
      <c r="M7407" s="4" t="s">
        <v>42</v>
      </c>
      <c r="N7407" s="4" t="str" cm="1">
        <f t="array" ref="N7407">_xlfn.SWITCH(E7407,"Delhi","North","Chennai","South","Hyderabad","South","Mumbai","Central","Bangalore","South")</f>
        <v>South</v>
      </c>
      <c r="O7407" s="12">
        <v>8164.16</v>
      </c>
      <c r="P7407" s="4">
        <f>Table1[[#This Row],[Delivery_Date]]-Table1[[#This Row],[Order_Date]]</f>
        <v>11</v>
      </c>
      <c r="Q7407" s="4" t="str">
        <f>IF(Table1[[#This Row],[Delivery delay days]]&gt;5,"delay","on time")</f>
        <v>delay</v>
      </c>
      <c r="R7407" s="10">
        <f>DATEVALUE(Table1[[#This Row],[Delivery_Date]])</f>
        <v>44999</v>
      </c>
      <c r="S7407" s="10">
        <f>DATEVALUE(Table1[[#This Row],[Order_Date]])</f>
        <v>44988</v>
      </c>
      <c r="T7407" s="4" t="str" cm="1">
        <f t="array" ref="T7407">_xlfn.IFS(Table1[[#This Row],[Inventory_Level]]&lt;=200,"low",Table1[[#This Row],[Inventory_Level]]&gt;=700,"high",Table1[[#This Row],[Inventory_Level]]&gt;200,"medium")</f>
        <v>high</v>
      </c>
    </row>
    <row r="7408" spans="1:20" x14ac:dyDescent="0.35">
      <c r="A7408" s="4">
        <v>7407</v>
      </c>
      <c r="B7408" s="4" t="s">
        <v>23</v>
      </c>
      <c r="C7408" s="4" t="s">
        <v>38</v>
      </c>
      <c r="D7408" s="4" t="s">
        <v>25</v>
      </c>
      <c r="E7408" s="4" t="s">
        <v>46</v>
      </c>
      <c r="F7408" s="10" t="s">
        <v>206</v>
      </c>
      <c r="G7408" s="11" t="s">
        <v>212</v>
      </c>
      <c r="H7408" s="4">
        <v>32</v>
      </c>
      <c r="I7408" s="12">
        <v>22783.91</v>
      </c>
      <c r="J7408" s="12">
        <v>729085.12</v>
      </c>
      <c r="K7408" s="12">
        <v>1709.67</v>
      </c>
      <c r="L7408" s="4">
        <v>472</v>
      </c>
      <c r="M7408" s="4" t="s">
        <v>35</v>
      </c>
      <c r="N7408" s="4" t="str" cm="1">
        <f t="array" ref="N7408">_xlfn.SWITCH(E7408,"Delhi","North","Chennai","South","Hyderabad","South","Mumbai","Central","Bangalore","South")</f>
        <v>South</v>
      </c>
      <c r="O7408" s="12">
        <v>108290.7</v>
      </c>
      <c r="P7408" s="4">
        <f>Table1[[#This Row],[Delivery_Date]]-Table1[[#This Row],[Order_Date]]</f>
        <v>11</v>
      </c>
      <c r="Q7408" s="4" t="str">
        <f>IF(Table1[[#This Row],[Delivery delay days]]&gt;5,"delay","on time")</f>
        <v>delay</v>
      </c>
      <c r="R7408" s="10">
        <f>DATEVALUE(Table1[[#This Row],[Delivery_Date]])</f>
        <v>45241</v>
      </c>
      <c r="S7408" s="10">
        <f>DATEVALUE(Table1[[#This Row],[Order_Date]])</f>
        <v>45230</v>
      </c>
      <c r="T7408" s="4" t="str" cm="1">
        <f t="array" ref="T7408">_xlfn.IFS(Table1[[#This Row],[Inventory_Level]]&lt;=200,"low",Table1[[#This Row],[Inventory_Level]]&gt;=700,"high",Table1[[#This Row],[Inventory_Level]]&gt;200,"medium")</f>
        <v>medium</v>
      </c>
    </row>
    <row r="7409" spans="1:20" x14ac:dyDescent="0.35">
      <c r="A7409" s="4">
        <v>7408</v>
      </c>
      <c r="B7409" s="4" t="s">
        <v>31</v>
      </c>
      <c r="C7409" s="4" t="s">
        <v>24</v>
      </c>
      <c r="D7409" s="4" t="s">
        <v>39</v>
      </c>
      <c r="E7409" s="4" t="s">
        <v>26</v>
      </c>
      <c r="F7409" s="10" t="s">
        <v>248</v>
      </c>
      <c r="G7409" s="11" t="s">
        <v>85</v>
      </c>
      <c r="H7409" s="4">
        <v>32</v>
      </c>
      <c r="I7409" s="12">
        <v>649.22</v>
      </c>
      <c r="J7409" s="12">
        <v>20775.04</v>
      </c>
      <c r="K7409" s="12">
        <v>1166.74</v>
      </c>
      <c r="L7409" s="4">
        <v>363</v>
      </c>
      <c r="M7409" s="4" t="s">
        <v>42</v>
      </c>
      <c r="N7409" s="4" t="str" cm="1">
        <f t="array" ref="N7409">_xlfn.SWITCH(E7409,"Delhi","North","Chennai","South","Hyderabad","South","Mumbai","Central","Bangalore","South")</f>
        <v>South</v>
      </c>
      <c r="O7409" s="12">
        <v>5046.46</v>
      </c>
      <c r="P7409" s="4">
        <f>Table1[[#This Row],[Delivery_Date]]-Table1[[#This Row],[Order_Date]]</f>
        <v>11</v>
      </c>
      <c r="Q7409" s="4" t="str">
        <f>IF(Table1[[#This Row],[Delivery delay days]]&gt;5,"delay","on time")</f>
        <v>delay</v>
      </c>
      <c r="R7409" s="10">
        <f>DATEVALUE(Table1[[#This Row],[Delivery_Date]])</f>
        <v>45040</v>
      </c>
      <c r="S7409" s="10">
        <f>DATEVALUE(Table1[[#This Row],[Order_Date]])</f>
        <v>45029</v>
      </c>
      <c r="T7409" s="4" t="str" cm="1">
        <f t="array" ref="T7409">_xlfn.IFS(Table1[[#This Row],[Inventory_Level]]&lt;=200,"low",Table1[[#This Row],[Inventory_Level]]&gt;=700,"high",Table1[[#This Row],[Inventory_Level]]&gt;200,"medium")</f>
        <v>medium</v>
      </c>
    </row>
    <row r="7410" spans="1:20" x14ac:dyDescent="0.35">
      <c r="A7410" s="4">
        <v>7409</v>
      </c>
      <c r="B7410" s="4" t="s">
        <v>15</v>
      </c>
      <c r="C7410" s="4" t="s">
        <v>24</v>
      </c>
      <c r="D7410" s="4" t="s">
        <v>32</v>
      </c>
      <c r="E7410" s="4" t="s">
        <v>46</v>
      </c>
      <c r="F7410" s="10" t="s">
        <v>64</v>
      </c>
      <c r="G7410" s="11" t="s">
        <v>390</v>
      </c>
      <c r="H7410" s="4">
        <v>91</v>
      </c>
      <c r="I7410" s="12">
        <v>6607.68</v>
      </c>
      <c r="J7410" s="12">
        <v>601298.88</v>
      </c>
      <c r="K7410" s="12">
        <v>3836.48</v>
      </c>
      <c r="L7410" s="4">
        <v>903</v>
      </c>
      <c r="M7410" s="4" t="s">
        <v>29</v>
      </c>
      <c r="N7410" s="4" t="str" cm="1">
        <f t="array" ref="N7410">_xlfn.SWITCH(E7410,"Delhi","North","Chennai","South","Hyderabad","South","Mumbai","Central","Bangalore","South")</f>
        <v>South</v>
      </c>
      <c r="O7410" s="12">
        <v>102728.65</v>
      </c>
      <c r="P7410" s="4">
        <f>Table1[[#This Row],[Delivery_Date]]-Table1[[#This Row],[Order_Date]]</f>
        <v>3</v>
      </c>
      <c r="Q7410" s="4" t="str">
        <f>IF(Table1[[#This Row],[Delivery delay days]]&gt;5,"delay","on time")</f>
        <v>on time</v>
      </c>
      <c r="R7410" s="10">
        <f>DATEVALUE(Table1[[#This Row],[Delivery_Date]])</f>
        <v>45100</v>
      </c>
      <c r="S7410" s="10">
        <f>DATEVALUE(Table1[[#This Row],[Order_Date]])</f>
        <v>45097</v>
      </c>
      <c r="T7410" s="4" t="str" cm="1">
        <f t="array" ref="T7410">_xlfn.IFS(Table1[[#This Row],[Inventory_Level]]&lt;=200,"low",Table1[[#This Row],[Inventory_Level]]&gt;=700,"high",Table1[[#This Row],[Inventory_Level]]&gt;200,"medium")</f>
        <v>high</v>
      </c>
    </row>
    <row r="7411" spans="1:20" x14ac:dyDescent="0.35">
      <c r="A7411" s="4">
        <v>7410</v>
      </c>
      <c r="B7411" s="4" t="s">
        <v>44</v>
      </c>
      <c r="C7411" s="4" t="s">
        <v>38</v>
      </c>
      <c r="D7411" s="4" t="s">
        <v>39</v>
      </c>
      <c r="E7411" s="4" t="s">
        <v>18</v>
      </c>
      <c r="F7411" s="10" t="s">
        <v>142</v>
      </c>
      <c r="G7411" s="11" t="s">
        <v>304</v>
      </c>
      <c r="H7411" s="4">
        <v>55</v>
      </c>
      <c r="I7411" s="12">
        <v>36966.03</v>
      </c>
      <c r="J7411" s="12">
        <v>2033131.65</v>
      </c>
      <c r="K7411" s="12">
        <v>4067.56</v>
      </c>
      <c r="L7411" s="4">
        <v>763</v>
      </c>
      <c r="M7411" s="4" t="s">
        <v>29</v>
      </c>
      <c r="N7411" s="4" t="str" cm="1">
        <f t="array" ref="N7411">_xlfn.SWITCH(E7411,"Delhi","North","Chennai","South","Hyderabad","South","Mumbai","Central","Bangalore","South")</f>
        <v>North</v>
      </c>
      <c r="O7411" s="12">
        <v>173127.27</v>
      </c>
      <c r="P7411" s="4">
        <f>Table1[[#This Row],[Delivery_Date]]-Table1[[#This Row],[Order_Date]]</f>
        <v>9</v>
      </c>
      <c r="Q7411" s="4" t="str">
        <f>IF(Table1[[#This Row],[Delivery delay days]]&gt;5,"delay","on time")</f>
        <v>delay</v>
      </c>
      <c r="R7411" s="10">
        <f>DATEVALUE(Table1[[#This Row],[Delivery_Date]])</f>
        <v>45246</v>
      </c>
      <c r="S7411" s="10">
        <f>DATEVALUE(Table1[[#This Row],[Order_Date]])</f>
        <v>45237</v>
      </c>
      <c r="T7411" s="4" t="str" cm="1">
        <f t="array" ref="T7411">_xlfn.IFS(Table1[[#This Row],[Inventory_Level]]&lt;=200,"low",Table1[[#This Row],[Inventory_Level]]&gt;=700,"high",Table1[[#This Row],[Inventory_Level]]&gt;200,"medium")</f>
        <v>high</v>
      </c>
    </row>
    <row r="7412" spans="1:20" x14ac:dyDescent="0.35">
      <c r="A7412" s="4">
        <v>7411</v>
      </c>
      <c r="B7412" s="4" t="s">
        <v>23</v>
      </c>
      <c r="C7412" s="4" t="s">
        <v>24</v>
      </c>
      <c r="D7412" s="4" t="s">
        <v>39</v>
      </c>
      <c r="E7412" s="4" t="s">
        <v>60</v>
      </c>
      <c r="F7412" s="10" t="s">
        <v>304</v>
      </c>
      <c r="G7412" s="11" t="s">
        <v>359</v>
      </c>
      <c r="H7412" s="4">
        <v>76</v>
      </c>
      <c r="I7412" s="12">
        <v>668.73</v>
      </c>
      <c r="J7412" s="12">
        <v>50823.48</v>
      </c>
      <c r="K7412" s="12">
        <v>4922.7700000000004</v>
      </c>
      <c r="L7412" s="4">
        <v>371</v>
      </c>
      <c r="M7412" s="4" t="s">
        <v>21</v>
      </c>
      <c r="N7412" s="4" t="str" cm="1">
        <f t="array" ref="N7412">_xlfn.SWITCH(E7412,"Delhi","North","Chennai","South","Hyderabad","South","Mumbai","Central","Bangalore","South")</f>
        <v>South</v>
      </c>
      <c r="O7412" s="12">
        <v>2707.18</v>
      </c>
      <c r="P7412" s="4">
        <f>Table1[[#This Row],[Delivery_Date]]-Table1[[#This Row],[Order_Date]]</f>
        <v>2</v>
      </c>
      <c r="Q7412" s="4" t="str">
        <f>IF(Table1[[#This Row],[Delivery delay days]]&gt;5,"delay","on time")</f>
        <v>on time</v>
      </c>
      <c r="R7412" s="10">
        <f>DATEVALUE(Table1[[#This Row],[Delivery_Date]])</f>
        <v>45248</v>
      </c>
      <c r="S7412" s="10">
        <f>DATEVALUE(Table1[[#This Row],[Order_Date]])</f>
        <v>45246</v>
      </c>
      <c r="T7412" s="4" t="str" cm="1">
        <f t="array" ref="T7412">_xlfn.IFS(Table1[[#This Row],[Inventory_Level]]&lt;=200,"low",Table1[[#This Row],[Inventory_Level]]&gt;=700,"high",Table1[[#This Row],[Inventory_Level]]&gt;200,"medium")</f>
        <v>medium</v>
      </c>
    </row>
    <row r="7413" spans="1:20" x14ac:dyDescent="0.35">
      <c r="A7413" s="4">
        <v>7412</v>
      </c>
      <c r="B7413" s="4" t="s">
        <v>37</v>
      </c>
      <c r="C7413" s="4" t="s">
        <v>38</v>
      </c>
      <c r="D7413" s="4" t="s">
        <v>32</v>
      </c>
      <c r="E7413" s="4" t="s">
        <v>18</v>
      </c>
      <c r="F7413" s="10" t="s">
        <v>261</v>
      </c>
      <c r="G7413" s="11" t="s">
        <v>150</v>
      </c>
      <c r="H7413" s="4">
        <v>37</v>
      </c>
      <c r="I7413" s="12">
        <v>4479.5600000000004</v>
      </c>
      <c r="J7413" s="12">
        <v>165743.72</v>
      </c>
      <c r="K7413" s="12">
        <v>2376.0300000000002</v>
      </c>
      <c r="L7413" s="4">
        <v>217</v>
      </c>
      <c r="M7413" s="4" t="s">
        <v>35</v>
      </c>
      <c r="N7413" s="4" t="str" cm="1">
        <f t="array" ref="N7413">_xlfn.SWITCH(E7413,"Delhi","North","Chennai","South","Hyderabad","South","Mumbai","Central","Bangalore","South")</f>
        <v>North</v>
      </c>
      <c r="O7413" s="12">
        <v>31568.02</v>
      </c>
      <c r="P7413" s="4">
        <f>Table1[[#This Row],[Delivery_Date]]-Table1[[#This Row],[Order_Date]]</f>
        <v>12</v>
      </c>
      <c r="Q7413" s="4" t="str">
        <f>IF(Table1[[#This Row],[Delivery delay days]]&gt;5,"delay","on time")</f>
        <v>delay</v>
      </c>
      <c r="R7413" s="10">
        <f>DATEVALUE(Table1[[#This Row],[Delivery_Date]])</f>
        <v>45288</v>
      </c>
      <c r="S7413" s="10">
        <f>DATEVALUE(Table1[[#This Row],[Order_Date]])</f>
        <v>45276</v>
      </c>
      <c r="T7413" s="4" t="str" cm="1">
        <f t="array" ref="T7413">_xlfn.IFS(Table1[[#This Row],[Inventory_Level]]&lt;=200,"low",Table1[[#This Row],[Inventory_Level]]&gt;=700,"high",Table1[[#This Row],[Inventory_Level]]&gt;200,"medium")</f>
        <v>medium</v>
      </c>
    </row>
    <row r="7414" spans="1:20" x14ac:dyDescent="0.35">
      <c r="A7414" s="4">
        <v>7413</v>
      </c>
      <c r="B7414" s="4" t="s">
        <v>31</v>
      </c>
      <c r="C7414" s="4" t="s">
        <v>24</v>
      </c>
      <c r="D7414" s="4" t="s">
        <v>32</v>
      </c>
      <c r="E7414" s="4" t="s">
        <v>46</v>
      </c>
      <c r="F7414" s="10" t="s">
        <v>148</v>
      </c>
      <c r="G7414" s="11" t="s">
        <v>351</v>
      </c>
      <c r="H7414" s="4">
        <v>34</v>
      </c>
      <c r="I7414" s="12">
        <v>35104.01</v>
      </c>
      <c r="J7414" s="12">
        <v>1193536.3400000001</v>
      </c>
      <c r="K7414" s="12">
        <v>4763.67</v>
      </c>
      <c r="L7414" s="4">
        <v>380</v>
      </c>
      <c r="M7414" s="4" t="s">
        <v>42</v>
      </c>
      <c r="N7414" s="4" t="str" cm="1">
        <f t="array" ref="N7414">_xlfn.SWITCH(E7414,"Delhi","North","Chennai","South","Hyderabad","South","Mumbai","Central","Bangalore","South")</f>
        <v>South</v>
      </c>
      <c r="O7414" s="12">
        <v>171651.51</v>
      </c>
      <c r="P7414" s="4">
        <f>Table1[[#This Row],[Delivery_Date]]-Table1[[#This Row],[Order_Date]]</f>
        <v>4</v>
      </c>
      <c r="Q7414" s="4" t="str">
        <f>IF(Table1[[#This Row],[Delivery delay days]]&gt;5,"delay","on time")</f>
        <v>on time</v>
      </c>
      <c r="R7414" s="10">
        <f>DATEVALUE(Table1[[#This Row],[Delivery_Date]])</f>
        <v>45155</v>
      </c>
      <c r="S7414" s="10">
        <f>DATEVALUE(Table1[[#This Row],[Order_Date]])</f>
        <v>45151</v>
      </c>
      <c r="T7414" s="4" t="str" cm="1">
        <f t="array" ref="T7414">_xlfn.IFS(Table1[[#This Row],[Inventory_Level]]&lt;=200,"low",Table1[[#This Row],[Inventory_Level]]&gt;=700,"high",Table1[[#This Row],[Inventory_Level]]&gt;200,"medium")</f>
        <v>medium</v>
      </c>
    </row>
    <row r="7415" spans="1:20" x14ac:dyDescent="0.35">
      <c r="A7415" s="4">
        <v>7414</v>
      </c>
      <c r="B7415" s="4" t="s">
        <v>44</v>
      </c>
      <c r="C7415" s="4" t="s">
        <v>38</v>
      </c>
      <c r="D7415" s="4" t="s">
        <v>45</v>
      </c>
      <c r="E7415" s="4" t="s">
        <v>60</v>
      </c>
      <c r="F7415" s="10" t="s">
        <v>153</v>
      </c>
      <c r="G7415" s="11" t="s">
        <v>215</v>
      </c>
      <c r="H7415" s="4">
        <v>50</v>
      </c>
      <c r="I7415" s="12">
        <v>44879.93</v>
      </c>
      <c r="J7415" s="12">
        <v>2243996.5</v>
      </c>
      <c r="K7415" s="12">
        <v>1971.56</v>
      </c>
      <c r="L7415" s="4">
        <v>745</v>
      </c>
      <c r="M7415" s="4" t="s">
        <v>42</v>
      </c>
      <c r="N7415" s="4" t="str" cm="1">
        <f t="array" ref="N7415">_xlfn.SWITCH(E7415,"Delhi","North","Chennai","South","Hyderabad","South","Mumbai","Central","Bangalore","South")</f>
        <v>South</v>
      </c>
      <c r="O7415" s="12">
        <v>474977.03</v>
      </c>
      <c r="P7415" s="4">
        <f>Table1[[#This Row],[Delivery_Date]]-Table1[[#This Row],[Order_Date]]</f>
        <v>13</v>
      </c>
      <c r="Q7415" s="4" t="str">
        <f>IF(Table1[[#This Row],[Delivery delay days]]&gt;5,"delay","on time")</f>
        <v>delay</v>
      </c>
      <c r="R7415" s="10">
        <f>DATEVALUE(Table1[[#This Row],[Delivery_Date]])</f>
        <v>44995</v>
      </c>
      <c r="S7415" s="10">
        <f>DATEVALUE(Table1[[#This Row],[Order_Date]])</f>
        <v>44982</v>
      </c>
      <c r="T7415" s="4" t="str" cm="1">
        <f t="array" ref="T7415">_xlfn.IFS(Table1[[#This Row],[Inventory_Level]]&lt;=200,"low",Table1[[#This Row],[Inventory_Level]]&gt;=700,"high",Table1[[#This Row],[Inventory_Level]]&gt;200,"medium")</f>
        <v>high</v>
      </c>
    </row>
    <row r="7416" spans="1:20" x14ac:dyDescent="0.35">
      <c r="A7416" s="4">
        <v>7415</v>
      </c>
      <c r="B7416" s="4" t="s">
        <v>59</v>
      </c>
      <c r="C7416" s="4" t="s">
        <v>16</v>
      </c>
      <c r="D7416" s="4" t="s">
        <v>39</v>
      </c>
      <c r="E7416" s="4" t="s">
        <v>52</v>
      </c>
      <c r="F7416" s="10" t="s">
        <v>170</v>
      </c>
      <c r="G7416" s="11" t="s">
        <v>27</v>
      </c>
      <c r="H7416" s="4">
        <v>86</v>
      </c>
      <c r="I7416" s="12">
        <v>22677.4</v>
      </c>
      <c r="J7416" s="12">
        <v>1950256.4</v>
      </c>
      <c r="K7416" s="12">
        <v>2612.88</v>
      </c>
      <c r="L7416" s="4">
        <v>298</v>
      </c>
      <c r="M7416" s="4" t="s">
        <v>21</v>
      </c>
      <c r="N7416" s="4" t="str" cm="1">
        <f t="array" ref="N7416">_xlfn.SWITCH(E7416,"Delhi","North","Chennai","South","Hyderabad","South","Mumbai","Central","Bangalore","South")</f>
        <v>Central</v>
      </c>
      <c r="O7416" s="12">
        <v>127866.03</v>
      </c>
      <c r="P7416" s="4">
        <f>Table1[[#This Row],[Delivery_Date]]-Table1[[#This Row],[Order_Date]]</f>
        <v>6</v>
      </c>
      <c r="Q7416" s="4" t="str">
        <f>IF(Table1[[#This Row],[Delivery delay days]]&gt;5,"delay","on time")</f>
        <v>delay</v>
      </c>
      <c r="R7416" s="10">
        <f>DATEVALUE(Table1[[#This Row],[Delivery_Date]])</f>
        <v>45134</v>
      </c>
      <c r="S7416" s="10">
        <f>DATEVALUE(Table1[[#This Row],[Order_Date]])</f>
        <v>45128</v>
      </c>
      <c r="T7416" s="4" t="str" cm="1">
        <f t="array" ref="T7416">_xlfn.IFS(Table1[[#This Row],[Inventory_Level]]&lt;=200,"low",Table1[[#This Row],[Inventory_Level]]&gt;=700,"high",Table1[[#This Row],[Inventory_Level]]&gt;200,"medium")</f>
        <v>medium</v>
      </c>
    </row>
    <row r="7417" spans="1:20" x14ac:dyDescent="0.35">
      <c r="A7417" s="4">
        <v>7416</v>
      </c>
      <c r="B7417" s="4" t="s">
        <v>23</v>
      </c>
      <c r="C7417" s="4" t="s">
        <v>24</v>
      </c>
      <c r="D7417" s="4" t="s">
        <v>39</v>
      </c>
      <c r="E7417" s="4" t="s">
        <v>26</v>
      </c>
      <c r="F7417" s="10" t="s">
        <v>267</v>
      </c>
      <c r="G7417" s="11" t="s">
        <v>412</v>
      </c>
      <c r="H7417" s="4">
        <v>8</v>
      </c>
      <c r="I7417" s="12">
        <v>31100.81</v>
      </c>
      <c r="J7417" s="12">
        <v>248806.48</v>
      </c>
      <c r="K7417" s="12">
        <v>3167.42</v>
      </c>
      <c r="L7417" s="4">
        <v>971</v>
      </c>
      <c r="M7417" s="4" t="s">
        <v>42</v>
      </c>
      <c r="N7417" s="4" t="str" cm="1">
        <f t="array" ref="N7417">_xlfn.SWITCH(E7417,"Delhi","North","Chennai","South","Hyderabad","South","Mumbai","Central","Bangalore","South")</f>
        <v>South</v>
      </c>
      <c r="O7417" s="12">
        <v>59593.67</v>
      </c>
      <c r="P7417" s="4">
        <f>Table1[[#This Row],[Delivery_Date]]-Table1[[#This Row],[Order_Date]]</f>
        <v>1</v>
      </c>
      <c r="Q7417" s="4" t="str">
        <f>IF(Table1[[#This Row],[Delivery delay days]]&gt;5,"delay","on time")</f>
        <v>on time</v>
      </c>
      <c r="R7417" s="10">
        <f>DATEVALUE(Table1[[#This Row],[Delivery_Date]])</f>
        <v>45219</v>
      </c>
      <c r="S7417" s="10">
        <f>DATEVALUE(Table1[[#This Row],[Order_Date]])</f>
        <v>45218</v>
      </c>
      <c r="T7417" s="4" t="str" cm="1">
        <f t="array" ref="T7417">_xlfn.IFS(Table1[[#This Row],[Inventory_Level]]&lt;=200,"low",Table1[[#This Row],[Inventory_Level]]&gt;=700,"high",Table1[[#This Row],[Inventory_Level]]&gt;200,"medium")</f>
        <v>high</v>
      </c>
    </row>
    <row r="7418" spans="1:20" x14ac:dyDescent="0.35">
      <c r="A7418" s="4">
        <v>7417</v>
      </c>
      <c r="B7418" s="4" t="s">
        <v>44</v>
      </c>
      <c r="C7418" s="4" t="s">
        <v>24</v>
      </c>
      <c r="D7418" s="4" t="s">
        <v>17</v>
      </c>
      <c r="E7418" s="4" t="s">
        <v>60</v>
      </c>
      <c r="F7418" s="10" t="s">
        <v>225</v>
      </c>
      <c r="G7418" s="11" t="s">
        <v>107</v>
      </c>
      <c r="H7418" s="4">
        <v>90</v>
      </c>
      <c r="I7418" s="12">
        <v>31698.46</v>
      </c>
      <c r="J7418" s="12">
        <v>2852861.4</v>
      </c>
      <c r="K7418" s="12">
        <v>1233.67</v>
      </c>
      <c r="L7418" s="4">
        <v>307</v>
      </c>
      <c r="M7418" s="4" t="s">
        <v>29</v>
      </c>
      <c r="N7418" s="4" t="str" cm="1">
        <f t="array" ref="N7418">_xlfn.SWITCH(E7418,"Delhi","North","Chennai","South","Hyderabad","South","Mumbai","Central","Bangalore","South")</f>
        <v>South</v>
      </c>
      <c r="O7418" s="12">
        <v>572364.97</v>
      </c>
      <c r="P7418" s="4">
        <f>Table1[[#This Row],[Delivery_Date]]-Table1[[#This Row],[Order_Date]]</f>
        <v>5</v>
      </c>
      <c r="Q7418" s="4" t="str">
        <f>IF(Table1[[#This Row],[Delivery delay days]]&gt;5,"delay","on time")</f>
        <v>on time</v>
      </c>
      <c r="R7418" s="10">
        <f>DATEVALUE(Table1[[#This Row],[Delivery_Date]])</f>
        <v>45044</v>
      </c>
      <c r="S7418" s="10">
        <f>DATEVALUE(Table1[[#This Row],[Order_Date]])</f>
        <v>45039</v>
      </c>
      <c r="T7418" s="4" t="str" cm="1">
        <f t="array" ref="T7418">_xlfn.IFS(Table1[[#This Row],[Inventory_Level]]&lt;=200,"low",Table1[[#This Row],[Inventory_Level]]&gt;=700,"high",Table1[[#This Row],[Inventory_Level]]&gt;200,"medium")</f>
        <v>medium</v>
      </c>
    </row>
    <row r="7419" spans="1:20" x14ac:dyDescent="0.35">
      <c r="A7419" s="4">
        <v>7418</v>
      </c>
      <c r="B7419" s="4" t="s">
        <v>37</v>
      </c>
      <c r="C7419" s="4" t="s">
        <v>38</v>
      </c>
      <c r="D7419" s="4" t="s">
        <v>32</v>
      </c>
      <c r="E7419" s="4" t="s">
        <v>46</v>
      </c>
      <c r="F7419" s="10" t="s">
        <v>104</v>
      </c>
      <c r="G7419" s="11" t="s">
        <v>281</v>
      </c>
      <c r="H7419" s="4">
        <v>68</v>
      </c>
      <c r="I7419" s="12">
        <v>35086.03</v>
      </c>
      <c r="J7419" s="12">
        <v>2385850.04</v>
      </c>
      <c r="K7419" s="12">
        <v>832.94</v>
      </c>
      <c r="L7419" s="4">
        <v>398</v>
      </c>
      <c r="M7419" s="4" t="s">
        <v>21</v>
      </c>
      <c r="N7419" s="4" t="str" cm="1">
        <f t="array" ref="N7419">_xlfn.SWITCH(E7419,"Delhi","North","Chennai","South","Hyderabad","South","Mumbai","Central","Bangalore","South")</f>
        <v>South</v>
      </c>
      <c r="O7419" s="12">
        <v>187562.33</v>
      </c>
      <c r="P7419" s="4">
        <f>Table1[[#This Row],[Delivery_Date]]-Table1[[#This Row],[Order_Date]]</f>
        <v>11</v>
      </c>
      <c r="Q7419" s="4" t="str">
        <f>IF(Table1[[#This Row],[Delivery delay days]]&gt;5,"delay","on time")</f>
        <v>delay</v>
      </c>
      <c r="R7419" s="10">
        <f>DATEVALUE(Table1[[#This Row],[Delivery_Date]])</f>
        <v>45017</v>
      </c>
      <c r="S7419" s="10">
        <f>DATEVALUE(Table1[[#This Row],[Order_Date]])</f>
        <v>45006</v>
      </c>
      <c r="T7419" s="4" t="str" cm="1">
        <f t="array" ref="T7419">_xlfn.IFS(Table1[[#This Row],[Inventory_Level]]&lt;=200,"low",Table1[[#This Row],[Inventory_Level]]&gt;=700,"high",Table1[[#This Row],[Inventory_Level]]&gt;200,"medium")</f>
        <v>medium</v>
      </c>
    </row>
    <row r="7420" spans="1:20" x14ac:dyDescent="0.35">
      <c r="A7420" s="4">
        <v>7419</v>
      </c>
      <c r="B7420" s="4" t="s">
        <v>15</v>
      </c>
      <c r="C7420" s="4" t="s">
        <v>38</v>
      </c>
      <c r="D7420" s="4" t="s">
        <v>17</v>
      </c>
      <c r="E7420" s="4" t="s">
        <v>18</v>
      </c>
      <c r="F7420" s="10" t="s">
        <v>234</v>
      </c>
      <c r="G7420" s="11" t="s">
        <v>108</v>
      </c>
      <c r="H7420" s="4">
        <v>17</v>
      </c>
      <c r="I7420" s="12">
        <v>36483.21</v>
      </c>
      <c r="J7420" s="12">
        <v>620214.56999999995</v>
      </c>
      <c r="K7420" s="12">
        <v>608.09</v>
      </c>
      <c r="L7420" s="4">
        <v>59</v>
      </c>
      <c r="M7420" s="4" t="s">
        <v>35</v>
      </c>
      <c r="N7420" s="4" t="str" cm="1">
        <f t="array" ref="N7420">_xlfn.SWITCH(E7420,"Delhi","North","Chennai","South","Hyderabad","South","Mumbai","Central","Bangalore","South")</f>
        <v>North</v>
      </c>
      <c r="O7420" s="12">
        <v>92435.48</v>
      </c>
      <c r="P7420" s="4">
        <f>Table1[[#This Row],[Delivery_Date]]-Table1[[#This Row],[Order_Date]]</f>
        <v>12</v>
      </c>
      <c r="Q7420" s="4" t="str">
        <f>IF(Table1[[#This Row],[Delivery delay days]]&gt;5,"delay","on time")</f>
        <v>delay</v>
      </c>
      <c r="R7420" s="10">
        <f>DATEVALUE(Table1[[#This Row],[Delivery_Date]])</f>
        <v>45059</v>
      </c>
      <c r="S7420" s="10">
        <f>DATEVALUE(Table1[[#This Row],[Order_Date]])</f>
        <v>45047</v>
      </c>
      <c r="T7420" s="4" t="str" cm="1">
        <f t="array" ref="T7420">_xlfn.IFS(Table1[[#This Row],[Inventory_Level]]&lt;=200,"low",Table1[[#This Row],[Inventory_Level]]&gt;=700,"high",Table1[[#This Row],[Inventory_Level]]&gt;200,"medium")</f>
        <v>low</v>
      </c>
    </row>
    <row r="7421" spans="1:20" x14ac:dyDescent="0.35">
      <c r="A7421" s="4">
        <v>7420</v>
      </c>
      <c r="B7421" s="4" t="s">
        <v>37</v>
      </c>
      <c r="C7421" s="4" t="s">
        <v>24</v>
      </c>
      <c r="D7421" s="4" t="s">
        <v>25</v>
      </c>
      <c r="E7421" s="4" t="s">
        <v>60</v>
      </c>
      <c r="F7421" s="10" t="s">
        <v>342</v>
      </c>
      <c r="G7421" s="11" t="s">
        <v>117</v>
      </c>
      <c r="H7421" s="4">
        <v>42</v>
      </c>
      <c r="I7421" s="12">
        <v>49894.58</v>
      </c>
      <c r="J7421" s="12">
        <v>2095572.36</v>
      </c>
      <c r="K7421" s="12">
        <v>762.7</v>
      </c>
      <c r="L7421" s="4">
        <v>927</v>
      </c>
      <c r="M7421" s="4" t="s">
        <v>42</v>
      </c>
      <c r="N7421" s="4" t="str" cm="1">
        <f t="array" ref="N7421">_xlfn.SWITCH(E7421,"Delhi","North","Chennai","South","Hyderabad","South","Mumbai","Central","Bangalore","South")</f>
        <v>South</v>
      </c>
      <c r="O7421" s="12">
        <v>466392.9</v>
      </c>
      <c r="P7421" s="4">
        <f>Table1[[#This Row],[Delivery_Date]]-Table1[[#This Row],[Order_Date]]</f>
        <v>5</v>
      </c>
      <c r="Q7421" s="4" t="str">
        <f>IF(Table1[[#This Row],[Delivery delay days]]&gt;5,"delay","on time")</f>
        <v>on time</v>
      </c>
      <c r="R7421" s="10">
        <f>DATEVALUE(Table1[[#This Row],[Delivery_Date]])</f>
        <v>45191</v>
      </c>
      <c r="S7421" s="10">
        <f>DATEVALUE(Table1[[#This Row],[Order_Date]])</f>
        <v>45186</v>
      </c>
      <c r="T7421" s="4" t="str" cm="1">
        <f t="array" ref="T7421">_xlfn.IFS(Table1[[#This Row],[Inventory_Level]]&lt;=200,"low",Table1[[#This Row],[Inventory_Level]]&gt;=700,"high",Table1[[#This Row],[Inventory_Level]]&gt;200,"medium")</f>
        <v>high</v>
      </c>
    </row>
    <row r="7422" spans="1:20" x14ac:dyDescent="0.35">
      <c r="A7422" s="4">
        <v>7421</v>
      </c>
      <c r="B7422" s="4" t="s">
        <v>23</v>
      </c>
      <c r="C7422" s="4" t="s">
        <v>38</v>
      </c>
      <c r="D7422" s="4" t="s">
        <v>45</v>
      </c>
      <c r="E7422" s="4" t="s">
        <v>26</v>
      </c>
      <c r="F7422" s="10" t="s">
        <v>202</v>
      </c>
      <c r="G7422" s="11" t="s">
        <v>226</v>
      </c>
      <c r="H7422" s="4">
        <v>21</v>
      </c>
      <c r="I7422" s="12">
        <v>11114.88</v>
      </c>
      <c r="J7422" s="12">
        <v>233412.48000000001</v>
      </c>
      <c r="K7422" s="12">
        <v>4924.95</v>
      </c>
      <c r="L7422" s="4">
        <v>414</v>
      </c>
      <c r="M7422" s="4" t="s">
        <v>35</v>
      </c>
      <c r="N7422" s="4" t="str" cm="1">
        <f t="array" ref="N7422">_xlfn.SWITCH(E7422,"Delhi","North","Chennai","South","Hyderabad","South","Mumbai","Central","Bangalore","South")</f>
        <v>South</v>
      </c>
      <c r="O7422" s="12">
        <v>56647.55</v>
      </c>
      <c r="P7422" s="4">
        <f>Table1[[#This Row],[Delivery_Date]]-Table1[[#This Row],[Order_Date]]</f>
        <v>4</v>
      </c>
      <c r="Q7422" s="4" t="str">
        <f>IF(Table1[[#This Row],[Delivery delay days]]&gt;5,"delay","on time")</f>
        <v>on time</v>
      </c>
      <c r="R7422" s="10">
        <f>DATEVALUE(Table1[[#This Row],[Delivery_Date]])</f>
        <v>45005</v>
      </c>
      <c r="S7422" s="10">
        <f>DATEVALUE(Table1[[#This Row],[Order_Date]])</f>
        <v>45001</v>
      </c>
      <c r="T7422" s="4" t="str" cm="1">
        <f t="array" ref="T7422">_xlfn.IFS(Table1[[#This Row],[Inventory_Level]]&lt;=200,"low",Table1[[#This Row],[Inventory_Level]]&gt;=700,"high",Table1[[#This Row],[Inventory_Level]]&gt;200,"medium")</f>
        <v>medium</v>
      </c>
    </row>
    <row r="7423" spans="1:20" x14ac:dyDescent="0.35">
      <c r="A7423" s="4">
        <v>7422</v>
      </c>
      <c r="B7423" s="4" t="s">
        <v>15</v>
      </c>
      <c r="C7423" s="4" t="s">
        <v>24</v>
      </c>
      <c r="D7423" s="4" t="s">
        <v>17</v>
      </c>
      <c r="E7423" s="4" t="s">
        <v>18</v>
      </c>
      <c r="F7423" s="10" t="s">
        <v>119</v>
      </c>
      <c r="G7423" s="11" t="s">
        <v>179</v>
      </c>
      <c r="H7423" s="4">
        <v>25</v>
      </c>
      <c r="I7423" s="12">
        <v>15771.27</v>
      </c>
      <c r="J7423" s="12">
        <v>394281.75</v>
      </c>
      <c r="K7423" s="12">
        <v>4309.47</v>
      </c>
      <c r="L7423" s="4">
        <v>736</v>
      </c>
      <c r="M7423" s="4" t="s">
        <v>35</v>
      </c>
      <c r="N7423" s="4" t="str" cm="1">
        <f t="array" ref="N7423">_xlfn.SWITCH(E7423,"Delhi","North","Chennai","South","Hyderabad","South","Mumbai","Central","Bangalore","South")</f>
        <v>North</v>
      </c>
      <c r="O7423" s="12">
        <v>61102.69</v>
      </c>
      <c r="P7423" s="4">
        <f>Table1[[#This Row],[Delivery_Date]]-Table1[[#This Row],[Order_Date]]</f>
        <v>1</v>
      </c>
      <c r="Q7423" s="4" t="str">
        <f>IF(Table1[[#This Row],[Delivery delay days]]&gt;5,"delay","on time")</f>
        <v>on time</v>
      </c>
      <c r="R7423" s="10">
        <f>DATEVALUE(Table1[[#This Row],[Delivery_Date]])</f>
        <v>45275</v>
      </c>
      <c r="S7423" s="10">
        <f>DATEVALUE(Table1[[#This Row],[Order_Date]])</f>
        <v>45274</v>
      </c>
      <c r="T7423" s="4" t="str" cm="1">
        <f t="array" ref="T7423">_xlfn.IFS(Table1[[#This Row],[Inventory_Level]]&lt;=200,"low",Table1[[#This Row],[Inventory_Level]]&gt;=700,"high",Table1[[#This Row],[Inventory_Level]]&gt;200,"medium")</f>
        <v>high</v>
      </c>
    </row>
    <row r="7424" spans="1:20" x14ac:dyDescent="0.35">
      <c r="A7424" s="4">
        <v>7423</v>
      </c>
      <c r="B7424" s="4" t="s">
        <v>51</v>
      </c>
      <c r="C7424" s="4" t="s">
        <v>24</v>
      </c>
      <c r="D7424" s="4" t="s">
        <v>17</v>
      </c>
      <c r="E7424" s="4" t="s">
        <v>46</v>
      </c>
      <c r="F7424" s="10" t="s">
        <v>170</v>
      </c>
      <c r="G7424" s="11" t="s">
        <v>47</v>
      </c>
      <c r="H7424" s="4">
        <v>15</v>
      </c>
      <c r="I7424" s="12">
        <v>6349.71</v>
      </c>
      <c r="J7424" s="12">
        <v>95245.65</v>
      </c>
      <c r="K7424" s="12">
        <v>2962.42</v>
      </c>
      <c r="L7424" s="4">
        <v>204</v>
      </c>
      <c r="M7424" s="4" t="s">
        <v>21</v>
      </c>
      <c r="N7424" s="4" t="str" cm="1">
        <f t="array" ref="N7424">_xlfn.SWITCH(E7424,"Delhi","North","Chennai","South","Hyderabad","South","Mumbai","Central","Bangalore","South")</f>
        <v>South</v>
      </c>
      <c r="O7424" s="12">
        <v>20392.330000000002</v>
      </c>
      <c r="P7424" s="4">
        <f>Table1[[#This Row],[Delivery_Date]]-Table1[[#This Row],[Order_Date]]</f>
        <v>10</v>
      </c>
      <c r="Q7424" s="4" t="str">
        <f>IF(Table1[[#This Row],[Delivery delay days]]&gt;5,"delay","on time")</f>
        <v>delay</v>
      </c>
      <c r="R7424" s="10">
        <f>DATEVALUE(Table1[[#This Row],[Delivery_Date]])</f>
        <v>45138</v>
      </c>
      <c r="S7424" s="10">
        <f>DATEVALUE(Table1[[#This Row],[Order_Date]])</f>
        <v>45128</v>
      </c>
      <c r="T7424" s="4" t="str" cm="1">
        <f t="array" ref="T7424">_xlfn.IFS(Table1[[#This Row],[Inventory_Level]]&lt;=200,"low",Table1[[#This Row],[Inventory_Level]]&gt;=700,"high",Table1[[#This Row],[Inventory_Level]]&gt;200,"medium")</f>
        <v>medium</v>
      </c>
    </row>
    <row r="7425" spans="1:20" x14ac:dyDescent="0.35">
      <c r="A7425" s="4">
        <v>7424</v>
      </c>
      <c r="B7425" s="4" t="s">
        <v>59</v>
      </c>
      <c r="C7425" s="4" t="s">
        <v>24</v>
      </c>
      <c r="D7425" s="4" t="s">
        <v>25</v>
      </c>
      <c r="E7425" s="4" t="s">
        <v>60</v>
      </c>
      <c r="F7425" s="10" t="s">
        <v>212</v>
      </c>
      <c r="G7425" s="11" t="s">
        <v>213</v>
      </c>
      <c r="H7425" s="4">
        <v>54</v>
      </c>
      <c r="I7425" s="12">
        <v>23645.14</v>
      </c>
      <c r="J7425" s="12">
        <v>1276837.56</v>
      </c>
      <c r="K7425" s="12">
        <v>2028.55</v>
      </c>
      <c r="L7425" s="4">
        <v>134</v>
      </c>
      <c r="M7425" s="4" t="s">
        <v>21</v>
      </c>
      <c r="N7425" s="4" t="str" cm="1">
        <f t="array" ref="N7425">_xlfn.SWITCH(E7425,"Delhi","North","Chennai","South","Hyderabad","South","Mumbai","Central","Bangalore","South")</f>
        <v>South</v>
      </c>
      <c r="O7425" s="12">
        <v>210918.12</v>
      </c>
      <c r="P7425" s="4">
        <f>Table1[[#This Row],[Delivery_Date]]-Table1[[#This Row],[Order_Date]]</f>
        <v>10</v>
      </c>
      <c r="Q7425" s="4" t="str">
        <f>IF(Table1[[#This Row],[Delivery delay days]]&gt;5,"delay","on time")</f>
        <v>delay</v>
      </c>
      <c r="R7425" s="10">
        <f>DATEVALUE(Table1[[#This Row],[Delivery_Date]])</f>
        <v>45251</v>
      </c>
      <c r="S7425" s="10">
        <f>DATEVALUE(Table1[[#This Row],[Order_Date]])</f>
        <v>45241</v>
      </c>
      <c r="T7425" s="4" t="str" cm="1">
        <f t="array" ref="T7425">_xlfn.IFS(Table1[[#This Row],[Inventory_Level]]&lt;=200,"low",Table1[[#This Row],[Inventory_Level]]&gt;=700,"high",Table1[[#This Row],[Inventory_Level]]&gt;200,"medium")</f>
        <v>low</v>
      </c>
    </row>
    <row r="7426" spans="1:20" x14ac:dyDescent="0.35">
      <c r="A7426" s="4">
        <v>7425</v>
      </c>
      <c r="B7426" s="4" t="s">
        <v>65</v>
      </c>
      <c r="C7426" s="4" t="s">
        <v>16</v>
      </c>
      <c r="D7426" s="4" t="s">
        <v>25</v>
      </c>
      <c r="E7426" s="4" t="s">
        <v>46</v>
      </c>
      <c r="F7426" s="10" t="s">
        <v>57</v>
      </c>
      <c r="G7426" s="11" t="s">
        <v>320</v>
      </c>
      <c r="H7426" s="4">
        <v>25</v>
      </c>
      <c r="I7426" s="12">
        <v>47941.13</v>
      </c>
      <c r="J7426" s="12">
        <v>1198528.25</v>
      </c>
      <c r="K7426" s="12">
        <v>621.19000000000005</v>
      </c>
      <c r="L7426" s="4">
        <v>370</v>
      </c>
      <c r="M7426" s="4" t="s">
        <v>42</v>
      </c>
      <c r="N7426" s="4" t="str" cm="1">
        <f t="array" ref="N7426">_xlfn.SWITCH(E7426,"Delhi","North","Chennai","South","Hyderabad","South","Mumbai","Central","Bangalore","South")</f>
        <v>South</v>
      </c>
      <c r="O7426" s="12">
        <v>236316.28</v>
      </c>
      <c r="P7426" s="4">
        <f>Table1[[#This Row],[Delivery_Date]]-Table1[[#This Row],[Order_Date]]</f>
        <v>12</v>
      </c>
      <c r="Q7426" s="4" t="str">
        <f>IF(Table1[[#This Row],[Delivery delay days]]&gt;5,"delay","on time")</f>
        <v>delay</v>
      </c>
      <c r="R7426" s="10">
        <f>DATEVALUE(Table1[[#This Row],[Delivery_Date]])</f>
        <v>45048</v>
      </c>
      <c r="S7426" s="10">
        <f>DATEVALUE(Table1[[#This Row],[Order_Date]])</f>
        <v>45036</v>
      </c>
      <c r="T7426" s="4" t="str" cm="1">
        <f t="array" ref="T7426">_xlfn.IFS(Table1[[#This Row],[Inventory_Level]]&lt;=200,"low",Table1[[#This Row],[Inventory_Level]]&gt;=700,"high",Table1[[#This Row],[Inventory_Level]]&gt;200,"medium")</f>
        <v>medium</v>
      </c>
    </row>
    <row r="7427" spans="1:20" x14ac:dyDescent="0.35">
      <c r="A7427" s="4">
        <v>7426</v>
      </c>
      <c r="B7427" s="4" t="s">
        <v>15</v>
      </c>
      <c r="C7427" s="4" t="s">
        <v>38</v>
      </c>
      <c r="D7427" s="4" t="s">
        <v>25</v>
      </c>
      <c r="E7427" s="4" t="s">
        <v>46</v>
      </c>
      <c r="F7427" s="10" t="s">
        <v>266</v>
      </c>
      <c r="G7427" s="11" t="s">
        <v>253</v>
      </c>
      <c r="H7427" s="4">
        <v>63</v>
      </c>
      <c r="I7427" s="12">
        <v>5241.55</v>
      </c>
      <c r="J7427" s="12">
        <v>330217.65000000002</v>
      </c>
      <c r="K7427" s="12">
        <v>1580.5</v>
      </c>
      <c r="L7427" s="4">
        <v>475</v>
      </c>
      <c r="M7427" s="4" t="s">
        <v>35</v>
      </c>
      <c r="N7427" s="4" t="str" cm="1">
        <f t="array" ref="N7427">_xlfn.SWITCH(E7427,"Delhi","North","Chennai","South","Hyderabad","South","Mumbai","Central","Bangalore","South")</f>
        <v>South</v>
      </c>
      <c r="O7427" s="12">
        <v>41924.300000000003</v>
      </c>
      <c r="P7427" s="4">
        <f>Table1[[#This Row],[Delivery_Date]]-Table1[[#This Row],[Order_Date]]</f>
        <v>15</v>
      </c>
      <c r="Q7427" s="4" t="str">
        <f>IF(Table1[[#This Row],[Delivery delay days]]&gt;5,"delay","on time")</f>
        <v>delay</v>
      </c>
      <c r="R7427" s="10">
        <f>DATEVALUE(Table1[[#This Row],[Delivery_Date]])</f>
        <v>45094</v>
      </c>
      <c r="S7427" s="10">
        <f>DATEVALUE(Table1[[#This Row],[Order_Date]])</f>
        <v>45079</v>
      </c>
      <c r="T7427" s="4" t="str" cm="1">
        <f t="array" ref="T7427">_xlfn.IFS(Table1[[#This Row],[Inventory_Level]]&lt;=200,"low",Table1[[#This Row],[Inventory_Level]]&gt;=700,"high",Table1[[#This Row],[Inventory_Level]]&gt;200,"medium")</f>
        <v>medium</v>
      </c>
    </row>
    <row r="7428" spans="1:20" x14ac:dyDescent="0.35">
      <c r="A7428" s="4">
        <v>7427</v>
      </c>
      <c r="B7428" s="4" t="s">
        <v>31</v>
      </c>
      <c r="C7428" s="4" t="s">
        <v>38</v>
      </c>
      <c r="D7428" s="4" t="s">
        <v>17</v>
      </c>
      <c r="E7428" s="4" t="s">
        <v>26</v>
      </c>
      <c r="F7428" s="10" t="s">
        <v>79</v>
      </c>
      <c r="G7428" s="11" t="s">
        <v>104</v>
      </c>
      <c r="H7428" s="4">
        <v>46</v>
      </c>
      <c r="I7428" s="12">
        <v>37915.040000000001</v>
      </c>
      <c r="J7428" s="12">
        <v>1744091.84</v>
      </c>
      <c r="K7428" s="12">
        <v>2352.06</v>
      </c>
      <c r="L7428" s="4">
        <v>872</v>
      </c>
      <c r="M7428" s="4" t="s">
        <v>29</v>
      </c>
      <c r="N7428" s="4" t="str" cm="1">
        <f t="array" ref="N7428">_xlfn.SWITCH(E7428,"Delhi","North","Chennai","South","Hyderabad","South","Mumbai","Central","Bangalore","South")</f>
        <v>South</v>
      </c>
      <c r="O7428" s="12">
        <v>128645.38</v>
      </c>
      <c r="P7428" s="4">
        <f>Table1[[#This Row],[Delivery_Date]]-Table1[[#This Row],[Order_Date]]</f>
        <v>14</v>
      </c>
      <c r="Q7428" s="4" t="str">
        <f>IF(Table1[[#This Row],[Delivery delay days]]&gt;5,"delay","on time")</f>
        <v>delay</v>
      </c>
      <c r="R7428" s="10">
        <f>DATEVALUE(Table1[[#This Row],[Delivery_Date]])</f>
        <v>45006</v>
      </c>
      <c r="S7428" s="10">
        <f>DATEVALUE(Table1[[#This Row],[Order_Date]])</f>
        <v>44992</v>
      </c>
      <c r="T7428" s="4" t="str" cm="1">
        <f t="array" ref="T7428">_xlfn.IFS(Table1[[#This Row],[Inventory_Level]]&lt;=200,"low",Table1[[#This Row],[Inventory_Level]]&gt;=700,"high",Table1[[#This Row],[Inventory_Level]]&gt;200,"medium")</f>
        <v>high</v>
      </c>
    </row>
    <row r="7429" spans="1:20" x14ac:dyDescent="0.35">
      <c r="A7429" s="4">
        <v>7428</v>
      </c>
      <c r="B7429" s="4" t="s">
        <v>37</v>
      </c>
      <c r="C7429" s="4" t="s">
        <v>38</v>
      </c>
      <c r="D7429" s="4" t="s">
        <v>39</v>
      </c>
      <c r="E7429" s="4" t="s">
        <v>18</v>
      </c>
      <c r="F7429" s="10" t="s">
        <v>376</v>
      </c>
      <c r="G7429" s="11" t="s">
        <v>372</v>
      </c>
      <c r="H7429" s="4">
        <v>50</v>
      </c>
      <c r="I7429" s="12">
        <v>4086.75</v>
      </c>
      <c r="J7429" s="12">
        <v>204337.5</v>
      </c>
      <c r="K7429" s="12">
        <v>1294.21</v>
      </c>
      <c r="L7429" s="4">
        <v>725</v>
      </c>
      <c r="M7429" s="4" t="s">
        <v>35</v>
      </c>
      <c r="N7429" s="4" t="str" cm="1">
        <f t="array" ref="N7429">_xlfn.SWITCH(E7429,"Delhi","North","Chennai","South","Hyderabad","South","Mumbai","Central","Bangalore","South")</f>
        <v>North</v>
      </c>
      <c r="O7429" s="12">
        <v>29620.36</v>
      </c>
      <c r="P7429" s="4">
        <f>Table1[[#This Row],[Delivery_Date]]-Table1[[#This Row],[Order_Date]]</f>
        <v>15</v>
      </c>
      <c r="Q7429" s="4" t="str">
        <f>IF(Table1[[#This Row],[Delivery delay days]]&gt;5,"delay","on time")</f>
        <v>delay</v>
      </c>
      <c r="R7429" s="10">
        <f>DATEVALUE(Table1[[#This Row],[Delivery_Date]])</f>
        <v>44956</v>
      </c>
      <c r="S7429" s="10">
        <f>DATEVALUE(Table1[[#This Row],[Order_Date]])</f>
        <v>44941</v>
      </c>
      <c r="T7429" s="4" t="str" cm="1">
        <f t="array" ref="T7429">_xlfn.IFS(Table1[[#This Row],[Inventory_Level]]&lt;=200,"low",Table1[[#This Row],[Inventory_Level]]&gt;=700,"high",Table1[[#This Row],[Inventory_Level]]&gt;200,"medium")</f>
        <v>high</v>
      </c>
    </row>
    <row r="7430" spans="1:20" x14ac:dyDescent="0.35">
      <c r="A7430" s="4">
        <v>7429</v>
      </c>
      <c r="B7430" s="4" t="s">
        <v>44</v>
      </c>
      <c r="C7430" s="4" t="s">
        <v>24</v>
      </c>
      <c r="D7430" s="4" t="s">
        <v>45</v>
      </c>
      <c r="E7430" s="4" t="s">
        <v>60</v>
      </c>
      <c r="F7430" s="10" t="s">
        <v>312</v>
      </c>
      <c r="G7430" s="11" t="s">
        <v>216</v>
      </c>
      <c r="H7430" s="4">
        <v>77</v>
      </c>
      <c r="I7430" s="12">
        <v>7681.77</v>
      </c>
      <c r="J7430" s="12">
        <v>591496.29</v>
      </c>
      <c r="K7430" s="12">
        <v>2498.17</v>
      </c>
      <c r="L7430" s="4">
        <v>771</v>
      </c>
      <c r="M7430" s="4" t="s">
        <v>42</v>
      </c>
      <c r="N7430" s="4" t="str" cm="1">
        <f t="array" ref="N7430">_xlfn.SWITCH(E7430,"Delhi","North","Chennai","South","Hyderabad","South","Mumbai","Central","Bangalore","South")</f>
        <v>South</v>
      </c>
      <c r="O7430" s="12">
        <v>53562.559999999998</v>
      </c>
      <c r="P7430" s="4">
        <f>Table1[[#This Row],[Delivery_Date]]-Table1[[#This Row],[Order_Date]]</f>
        <v>12</v>
      </c>
      <c r="Q7430" s="4" t="str">
        <f>IF(Table1[[#This Row],[Delivery delay days]]&gt;5,"delay","on time")</f>
        <v>delay</v>
      </c>
      <c r="R7430" s="10">
        <f>DATEVALUE(Table1[[#This Row],[Delivery_Date]])</f>
        <v>44973</v>
      </c>
      <c r="S7430" s="10">
        <f>DATEVALUE(Table1[[#This Row],[Order_Date]])</f>
        <v>44961</v>
      </c>
      <c r="T7430" s="4" t="str" cm="1">
        <f t="array" ref="T7430">_xlfn.IFS(Table1[[#This Row],[Inventory_Level]]&lt;=200,"low",Table1[[#This Row],[Inventory_Level]]&gt;=700,"high",Table1[[#This Row],[Inventory_Level]]&gt;200,"medium")</f>
        <v>high</v>
      </c>
    </row>
    <row r="7431" spans="1:20" x14ac:dyDescent="0.35">
      <c r="A7431" s="4">
        <v>7430</v>
      </c>
      <c r="B7431" s="4" t="s">
        <v>37</v>
      </c>
      <c r="C7431" s="4" t="s">
        <v>24</v>
      </c>
      <c r="D7431" s="4" t="s">
        <v>32</v>
      </c>
      <c r="E7431" s="4" t="s">
        <v>52</v>
      </c>
      <c r="F7431" s="10" t="s">
        <v>254</v>
      </c>
      <c r="G7431" s="11" t="s">
        <v>73</v>
      </c>
      <c r="H7431" s="4">
        <v>72</v>
      </c>
      <c r="I7431" s="12">
        <v>45963.9</v>
      </c>
      <c r="J7431" s="12">
        <v>3309400.8</v>
      </c>
      <c r="K7431" s="12">
        <v>118.04</v>
      </c>
      <c r="L7431" s="4">
        <v>995</v>
      </c>
      <c r="M7431" s="4" t="s">
        <v>29</v>
      </c>
      <c r="N7431" s="4" t="str" cm="1">
        <f t="array" ref="N7431">_xlfn.SWITCH(E7431,"Delhi","North","Chennai","South","Hyderabad","South","Mumbai","Central","Bangalore","South")</f>
        <v>Central</v>
      </c>
      <c r="O7431" s="12">
        <v>333812.69</v>
      </c>
      <c r="P7431" s="4">
        <f>Table1[[#This Row],[Delivery_Date]]-Table1[[#This Row],[Order_Date]]</f>
        <v>3</v>
      </c>
      <c r="Q7431" s="4" t="str">
        <f>IF(Table1[[#This Row],[Delivery delay days]]&gt;5,"delay","on time")</f>
        <v>on time</v>
      </c>
      <c r="R7431" s="10">
        <f>DATEVALUE(Table1[[#This Row],[Delivery_Date]])</f>
        <v>45220</v>
      </c>
      <c r="S7431" s="10">
        <f>DATEVALUE(Table1[[#This Row],[Order_Date]])</f>
        <v>45217</v>
      </c>
      <c r="T7431" s="4" t="str" cm="1">
        <f t="array" ref="T7431">_xlfn.IFS(Table1[[#This Row],[Inventory_Level]]&lt;=200,"low",Table1[[#This Row],[Inventory_Level]]&gt;=700,"high",Table1[[#This Row],[Inventory_Level]]&gt;200,"medium")</f>
        <v>high</v>
      </c>
    </row>
    <row r="7432" spans="1:20" x14ac:dyDescent="0.35">
      <c r="A7432" s="4">
        <v>7431</v>
      </c>
      <c r="B7432" s="4" t="s">
        <v>23</v>
      </c>
      <c r="C7432" s="4" t="s">
        <v>38</v>
      </c>
      <c r="D7432" s="4" t="s">
        <v>17</v>
      </c>
      <c r="E7432" s="4" t="s">
        <v>26</v>
      </c>
      <c r="F7432" s="10" t="s">
        <v>136</v>
      </c>
      <c r="G7432" s="11" t="s">
        <v>137</v>
      </c>
      <c r="H7432" s="4">
        <v>98</v>
      </c>
      <c r="I7432" s="12">
        <v>26349.48</v>
      </c>
      <c r="J7432" s="12">
        <v>2582249.04</v>
      </c>
      <c r="K7432" s="12">
        <v>2083.94</v>
      </c>
      <c r="L7432" s="4">
        <v>584</v>
      </c>
      <c r="M7432" s="4" t="s">
        <v>29</v>
      </c>
      <c r="N7432" s="4" t="str" cm="1">
        <f t="array" ref="N7432">_xlfn.SWITCH(E7432,"Delhi","North","Chennai","South","Hyderabad","South","Mumbai","Central","Bangalore","South")</f>
        <v>South</v>
      </c>
      <c r="O7432" s="12">
        <v>197930.34</v>
      </c>
      <c r="P7432" s="4">
        <f>Table1[[#This Row],[Delivery_Date]]-Table1[[#This Row],[Order_Date]]</f>
        <v>5</v>
      </c>
      <c r="Q7432" s="4" t="str">
        <f>IF(Table1[[#This Row],[Delivery delay days]]&gt;5,"delay","on time")</f>
        <v>on time</v>
      </c>
      <c r="R7432" s="10">
        <f>DATEVALUE(Table1[[#This Row],[Delivery_Date]])</f>
        <v>45144</v>
      </c>
      <c r="S7432" s="10">
        <f>DATEVALUE(Table1[[#This Row],[Order_Date]])</f>
        <v>45139</v>
      </c>
      <c r="T7432" s="4" t="str" cm="1">
        <f t="array" ref="T7432">_xlfn.IFS(Table1[[#This Row],[Inventory_Level]]&lt;=200,"low",Table1[[#This Row],[Inventory_Level]]&gt;=700,"high",Table1[[#This Row],[Inventory_Level]]&gt;200,"medium")</f>
        <v>medium</v>
      </c>
    </row>
    <row r="7433" spans="1:20" x14ac:dyDescent="0.35">
      <c r="A7433" s="4">
        <v>7432</v>
      </c>
      <c r="B7433" s="4" t="s">
        <v>59</v>
      </c>
      <c r="C7433" s="4" t="s">
        <v>16</v>
      </c>
      <c r="D7433" s="4" t="s">
        <v>45</v>
      </c>
      <c r="E7433" s="4" t="s">
        <v>60</v>
      </c>
      <c r="F7433" s="10" t="s">
        <v>98</v>
      </c>
      <c r="G7433" s="11" t="s">
        <v>313</v>
      </c>
      <c r="H7433" s="4">
        <v>55</v>
      </c>
      <c r="I7433" s="12">
        <v>21250.81</v>
      </c>
      <c r="J7433" s="12">
        <v>1168794.55</v>
      </c>
      <c r="K7433" s="12">
        <v>782.1</v>
      </c>
      <c r="L7433" s="4">
        <v>21</v>
      </c>
      <c r="M7433" s="4" t="s">
        <v>29</v>
      </c>
      <c r="N7433" s="4" t="str" cm="1">
        <f t="array" ref="N7433">_xlfn.SWITCH(E7433,"Delhi","North","Chennai","South","Hyderabad","South","Mumbai","Central","Bangalore","South")</f>
        <v>South</v>
      </c>
      <c r="O7433" s="12">
        <v>111457.02</v>
      </c>
      <c r="P7433" s="4">
        <f>Table1[[#This Row],[Delivery_Date]]-Table1[[#This Row],[Order_Date]]</f>
        <v>9</v>
      </c>
      <c r="Q7433" s="4" t="str">
        <f>IF(Table1[[#This Row],[Delivery delay days]]&gt;5,"delay","on time")</f>
        <v>delay</v>
      </c>
      <c r="R7433" s="10">
        <f>DATEVALUE(Table1[[#This Row],[Delivery_Date]])</f>
        <v>45133</v>
      </c>
      <c r="S7433" s="10">
        <f>DATEVALUE(Table1[[#This Row],[Order_Date]])</f>
        <v>45124</v>
      </c>
      <c r="T7433" s="4" t="str" cm="1">
        <f t="array" ref="T7433">_xlfn.IFS(Table1[[#This Row],[Inventory_Level]]&lt;=200,"low",Table1[[#This Row],[Inventory_Level]]&gt;=700,"high",Table1[[#This Row],[Inventory_Level]]&gt;200,"medium")</f>
        <v>low</v>
      </c>
    </row>
    <row r="7434" spans="1:20" x14ac:dyDescent="0.35">
      <c r="A7434" s="4">
        <v>7433</v>
      </c>
      <c r="B7434" s="4" t="s">
        <v>37</v>
      </c>
      <c r="C7434" s="4" t="s">
        <v>24</v>
      </c>
      <c r="D7434" s="4" t="s">
        <v>39</v>
      </c>
      <c r="E7434" s="4" t="s">
        <v>60</v>
      </c>
      <c r="F7434" s="10" t="s">
        <v>321</v>
      </c>
      <c r="G7434" s="11" t="s">
        <v>336</v>
      </c>
      <c r="H7434" s="4">
        <v>58</v>
      </c>
      <c r="I7434" s="12">
        <v>30177.41</v>
      </c>
      <c r="J7434" s="12">
        <v>1750289.78</v>
      </c>
      <c r="K7434" s="12">
        <v>1483.31</v>
      </c>
      <c r="L7434" s="4">
        <v>574</v>
      </c>
      <c r="M7434" s="4" t="s">
        <v>21</v>
      </c>
      <c r="N7434" s="4" t="str" cm="1">
        <f t="array" ref="N7434">_xlfn.SWITCH(E7434,"Delhi","North","Chennai","South","Hyderabad","South","Mumbai","Central","Bangalore","South")</f>
        <v>South</v>
      </c>
      <c r="O7434" s="12">
        <v>196157.81</v>
      </c>
      <c r="P7434" s="4">
        <f>Table1[[#This Row],[Delivery_Date]]-Table1[[#This Row],[Order_Date]]</f>
        <v>10</v>
      </c>
      <c r="Q7434" s="4" t="str">
        <f>IF(Table1[[#This Row],[Delivery delay days]]&gt;5,"delay","on time")</f>
        <v>delay</v>
      </c>
      <c r="R7434" s="10">
        <f>DATEVALUE(Table1[[#This Row],[Delivery_Date]])</f>
        <v>45095</v>
      </c>
      <c r="S7434" s="10">
        <f>DATEVALUE(Table1[[#This Row],[Order_Date]])</f>
        <v>45085</v>
      </c>
      <c r="T7434" s="4" t="str" cm="1">
        <f t="array" ref="T7434">_xlfn.IFS(Table1[[#This Row],[Inventory_Level]]&lt;=200,"low",Table1[[#This Row],[Inventory_Level]]&gt;=700,"high",Table1[[#This Row],[Inventory_Level]]&gt;200,"medium")</f>
        <v>medium</v>
      </c>
    </row>
    <row r="7435" spans="1:20" x14ac:dyDescent="0.35">
      <c r="A7435" s="4">
        <v>7434</v>
      </c>
      <c r="B7435" s="4" t="s">
        <v>51</v>
      </c>
      <c r="C7435" s="4" t="s">
        <v>16</v>
      </c>
      <c r="D7435" s="4" t="s">
        <v>17</v>
      </c>
      <c r="E7435" s="4" t="s">
        <v>18</v>
      </c>
      <c r="F7435" s="10" t="s">
        <v>105</v>
      </c>
      <c r="G7435" s="11" t="s">
        <v>395</v>
      </c>
      <c r="H7435" s="4">
        <v>91</v>
      </c>
      <c r="I7435" s="12">
        <v>39429.21</v>
      </c>
      <c r="J7435" s="12">
        <v>3588058.11</v>
      </c>
      <c r="K7435" s="12">
        <v>268.14999999999998</v>
      </c>
      <c r="L7435" s="4">
        <v>326</v>
      </c>
      <c r="M7435" s="4" t="s">
        <v>29</v>
      </c>
      <c r="N7435" s="4" t="str" cm="1">
        <f t="array" ref="N7435">_xlfn.SWITCH(E7435,"Delhi","North","Chennai","South","Hyderabad","South","Mumbai","Central","Bangalore","South")</f>
        <v>North</v>
      </c>
      <c r="O7435" s="12">
        <v>580940.87</v>
      </c>
      <c r="P7435" s="4">
        <f>Table1[[#This Row],[Delivery_Date]]-Table1[[#This Row],[Order_Date]]</f>
        <v>1</v>
      </c>
      <c r="Q7435" s="4" t="str">
        <f>IF(Table1[[#This Row],[Delivery delay days]]&gt;5,"delay","on time")</f>
        <v>on time</v>
      </c>
      <c r="R7435" s="10">
        <f>DATEVALUE(Table1[[#This Row],[Delivery_Date]])</f>
        <v>45012</v>
      </c>
      <c r="S7435" s="10">
        <f>DATEVALUE(Table1[[#This Row],[Order_Date]])</f>
        <v>45011</v>
      </c>
      <c r="T7435" s="4" t="str" cm="1">
        <f t="array" ref="T7435">_xlfn.IFS(Table1[[#This Row],[Inventory_Level]]&lt;=200,"low",Table1[[#This Row],[Inventory_Level]]&gt;=700,"high",Table1[[#This Row],[Inventory_Level]]&gt;200,"medium")</f>
        <v>medium</v>
      </c>
    </row>
    <row r="7436" spans="1:20" x14ac:dyDescent="0.35">
      <c r="A7436" s="4">
        <v>7435</v>
      </c>
      <c r="B7436" s="4" t="s">
        <v>15</v>
      </c>
      <c r="C7436" s="4" t="s">
        <v>16</v>
      </c>
      <c r="D7436" s="4" t="s">
        <v>45</v>
      </c>
      <c r="E7436" s="4" t="s">
        <v>26</v>
      </c>
      <c r="F7436" s="10" t="s">
        <v>240</v>
      </c>
      <c r="G7436" s="11" t="s">
        <v>236</v>
      </c>
      <c r="H7436" s="4">
        <v>86</v>
      </c>
      <c r="I7436" s="12">
        <v>39644</v>
      </c>
      <c r="J7436" s="12">
        <v>3409384</v>
      </c>
      <c r="K7436" s="12">
        <v>2973.11</v>
      </c>
      <c r="L7436" s="4">
        <v>912</v>
      </c>
      <c r="M7436" s="4" t="s">
        <v>29</v>
      </c>
      <c r="N7436" s="4" t="str" cm="1">
        <f t="array" ref="N7436">_xlfn.SWITCH(E7436,"Delhi","North","Chennai","South","Hyderabad","South","Mumbai","Central","Bangalore","South")</f>
        <v>South</v>
      </c>
      <c r="O7436" s="12">
        <v>841423.51</v>
      </c>
      <c r="P7436" s="4">
        <f>Table1[[#This Row],[Delivery_Date]]-Table1[[#This Row],[Order_Date]]</f>
        <v>6</v>
      </c>
      <c r="Q7436" s="4" t="str">
        <f>IF(Table1[[#This Row],[Delivery delay days]]&gt;5,"delay","on time")</f>
        <v>delay</v>
      </c>
      <c r="R7436" s="10">
        <f>DATEVALUE(Table1[[#This Row],[Delivery_Date]])</f>
        <v>45290</v>
      </c>
      <c r="S7436" s="10">
        <f>DATEVALUE(Table1[[#This Row],[Order_Date]])</f>
        <v>45284</v>
      </c>
      <c r="T7436" s="4" t="str" cm="1">
        <f t="array" ref="T7436">_xlfn.IFS(Table1[[#This Row],[Inventory_Level]]&lt;=200,"low",Table1[[#This Row],[Inventory_Level]]&gt;=700,"high",Table1[[#This Row],[Inventory_Level]]&gt;200,"medium")</f>
        <v>high</v>
      </c>
    </row>
    <row r="7437" spans="1:20" x14ac:dyDescent="0.35">
      <c r="A7437" s="4">
        <v>7436</v>
      </c>
      <c r="B7437" s="4" t="s">
        <v>59</v>
      </c>
      <c r="C7437" s="4" t="s">
        <v>16</v>
      </c>
      <c r="D7437" s="4" t="s">
        <v>32</v>
      </c>
      <c r="E7437" s="4" t="s">
        <v>52</v>
      </c>
      <c r="F7437" s="10" t="s">
        <v>373</v>
      </c>
      <c r="G7437" s="11" t="s">
        <v>191</v>
      </c>
      <c r="H7437" s="4">
        <v>37</v>
      </c>
      <c r="I7437" s="12">
        <v>13263.32</v>
      </c>
      <c r="J7437" s="12">
        <v>490742.84</v>
      </c>
      <c r="K7437" s="12">
        <v>2107.02</v>
      </c>
      <c r="L7437" s="4">
        <v>687</v>
      </c>
      <c r="M7437" s="4" t="s">
        <v>21</v>
      </c>
      <c r="N7437" s="4" t="str" cm="1">
        <f t="array" ref="N7437">_xlfn.SWITCH(E7437,"Delhi","North","Chennai","South","Hyderabad","South","Mumbai","Central","Bangalore","South")</f>
        <v>Central</v>
      </c>
      <c r="O7437" s="12">
        <v>46182.2</v>
      </c>
      <c r="P7437" s="4">
        <f>Table1[[#This Row],[Delivery_Date]]-Table1[[#This Row],[Order_Date]]</f>
        <v>2</v>
      </c>
      <c r="Q7437" s="4" t="str">
        <f>IF(Table1[[#This Row],[Delivery delay days]]&gt;5,"delay","on time")</f>
        <v>on time</v>
      </c>
      <c r="R7437" s="10">
        <f>DATEVALUE(Table1[[#This Row],[Delivery_Date]])</f>
        <v>44987</v>
      </c>
      <c r="S7437" s="10">
        <f>DATEVALUE(Table1[[#This Row],[Order_Date]])</f>
        <v>44985</v>
      </c>
      <c r="T7437" s="4" t="str" cm="1">
        <f t="array" ref="T7437">_xlfn.IFS(Table1[[#This Row],[Inventory_Level]]&lt;=200,"low",Table1[[#This Row],[Inventory_Level]]&gt;=700,"high",Table1[[#This Row],[Inventory_Level]]&gt;200,"medium")</f>
        <v>medium</v>
      </c>
    </row>
    <row r="7438" spans="1:20" x14ac:dyDescent="0.35">
      <c r="A7438" s="4">
        <v>7437</v>
      </c>
      <c r="B7438" s="4" t="s">
        <v>23</v>
      </c>
      <c r="C7438" s="4" t="s">
        <v>24</v>
      </c>
      <c r="D7438" s="4" t="s">
        <v>25</v>
      </c>
      <c r="E7438" s="4" t="s">
        <v>26</v>
      </c>
      <c r="F7438" s="10" t="s">
        <v>297</v>
      </c>
      <c r="G7438" s="11" t="s">
        <v>379</v>
      </c>
      <c r="H7438" s="4">
        <v>31</v>
      </c>
      <c r="I7438" s="12">
        <v>34525.32</v>
      </c>
      <c r="J7438" s="12">
        <v>1070284.92</v>
      </c>
      <c r="K7438" s="12">
        <v>1152.83</v>
      </c>
      <c r="L7438" s="4">
        <v>224</v>
      </c>
      <c r="M7438" s="4" t="s">
        <v>42</v>
      </c>
      <c r="N7438" s="4" t="str" cm="1">
        <f t="array" ref="N7438">_xlfn.SWITCH(E7438,"Delhi","North","Chennai","South","Hyderabad","South","Mumbai","Central","Bangalore","South")</f>
        <v>South</v>
      </c>
      <c r="O7438" s="12">
        <v>157775.19</v>
      </c>
      <c r="P7438" s="4">
        <f>Table1[[#This Row],[Delivery_Date]]-Table1[[#This Row],[Order_Date]]</f>
        <v>6</v>
      </c>
      <c r="Q7438" s="4" t="str">
        <f>IF(Table1[[#This Row],[Delivery delay days]]&gt;5,"delay","on time")</f>
        <v>delay</v>
      </c>
      <c r="R7438" s="10">
        <f>DATEVALUE(Table1[[#This Row],[Delivery_Date]])</f>
        <v>45099</v>
      </c>
      <c r="S7438" s="10">
        <f>DATEVALUE(Table1[[#This Row],[Order_Date]])</f>
        <v>45093</v>
      </c>
      <c r="T7438" s="4" t="str" cm="1">
        <f t="array" ref="T7438">_xlfn.IFS(Table1[[#This Row],[Inventory_Level]]&lt;=200,"low",Table1[[#This Row],[Inventory_Level]]&gt;=700,"high",Table1[[#This Row],[Inventory_Level]]&gt;200,"medium")</f>
        <v>medium</v>
      </c>
    </row>
    <row r="7439" spans="1:20" x14ac:dyDescent="0.35">
      <c r="A7439" s="4">
        <v>7438</v>
      </c>
      <c r="B7439" s="4" t="s">
        <v>65</v>
      </c>
      <c r="C7439" s="4" t="s">
        <v>38</v>
      </c>
      <c r="D7439" s="4" t="s">
        <v>45</v>
      </c>
      <c r="E7439" s="4" t="s">
        <v>18</v>
      </c>
      <c r="F7439" s="10" t="s">
        <v>239</v>
      </c>
      <c r="G7439" s="11" t="s">
        <v>390</v>
      </c>
      <c r="H7439" s="4">
        <v>40</v>
      </c>
      <c r="I7439" s="12">
        <v>21373.94</v>
      </c>
      <c r="J7439" s="12">
        <v>854957.6</v>
      </c>
      <c r="K7439" s="12">
        <v>3773.09</v>
      </c>
      <c r="L7439" s="4">
        <v>287</v>
      </c>
      <c r="M7439" s="4" t="s">
        <v>29</v>
      </c>
      <c r="N7439" s="4" t="str" cm="1">
        <f t="array" ref="N7439">_xlfn.SWITCH(E7439,"Delhi","North","Chennai","South","Hyderabad","South","Mumbai","Central","Bangalore","South")</f>
        <v>North</v>
      </c>
      <c r="O7439" s="12">
        <v>92617.48</v>
      </c>
      <c r="P7439" s="4">
        <f>Table1[[#This Row],[Delivery_Date]]-Table1[[#This Row],[Order_Date]]</f>
        <v>13</v>
      </c>
      <c r="Q7439" s="4" t="str">
        <f>IF(Table1[[#This Row],[Delivery delay days]]&gt;5,"delay","on time")</f>
        <v>delay</v>
      </c>
      <c r="R7439" s="10">
        <f>DATEVALUE(Table1[[#This Row],[Delivery_Date]])</f>
        <v>45100</v>
      </c>
      <c r="S7439" s="10">
        <f>DATEVALUE(Table1[[#This Row],[Order_Date]])</f>
        <v>45087</v>
      </c>
      <c r="T7439" s="4" t="str" cm="1">
        <f t="array" ref="T7439">_xlfn.IFS(Table1[[#This Row],[Inventory_Level]]&lt;=200,"low",Table1[[#This Row],[Inventory_Level]]&gt;=700,"high",Table1[[#This Row],[Inventory_Level]]&gt;200,"medium")</f>
        <v>medium</v>
      </c>
    </row>
    <row r="7440" spans="1:20" x14ac:dyDescent="0.35">
      <c r="A7440" s="4">
        <v>7439</v>
      </c>
      <c r="B7440" s="4" t="s">
        <v>37</v>
      </c>
      <c r="C7440" s="4" t="s">
        <v>38</v>
      </c>
      <c r="D7440" s="4" t="s">
        <v>25</v>
      </c>
      <c r="E7440" s="4" t="s">
        <v>52</v>
      </c>
      <c r="F7440" s="10" t="s">
        <v>165</v>
      </c>
      <c r="G7440" s="11" t="s">
        <v>34</v>
      </c>
      <c r="H7440" s="4">
        <v>42</v>
      </c>
      <c r="I7440" s="12">
        <v>2493.73</v>
      </c>
      <c r="J7440" s="12">
        <v>104736.66</v>
      </c>
      <c r="K7440" s="12">
        <v>3512.48</v>
      </c>
      <c r="L7440" s="4">
        <v>86</v>
      </c>
      <c r="M7440" s="4" t="s">
        <v>21</v>
      </c>
      <c r="N7440" s="4" t="str" cm="1">
        <f t="array" ref="N7440">_xlfn.SWITCH(E7440,"Delhi","North","Chennai","South","Hyderabad","South","Mumbai","Central","Bangalore","South")</f>
        <v>Central</v>
      </c>
      <c r="O7440" s="12">
        <v>10954.83</v>
      </c>
      <c r="P7440" s="4">
        <f>Table1[[#This Row],[Delivery_Date]]-Table1[[#This Row],[Order_Date]]</f>
        <v>6</v>
      </c>
      <c r="Q7440" s="4" t="str">
        <f>IF(Table1[[#This Row],[Delivery delay days]]&gt;5,"delay","on time")</f>
        <v>delay</v>
      </c>
      <c r="R7440" s="10">
        <f>DATEVALUE(Table1[[#This Row],[Delivery_Date]])</f>
        <v>45058</v>
      </c>
      <c r="S7440" s="10">
        <f>DATEVALUE(Table1[[#This Row],[Order_Date]])</f>
        <v>45052</v>
      </c>
      <c r="T7440" s="4" t="str" cm="1">
        <f t="array" ref="T7440">_xlfn.IFS(Table1[[#This Row],[Inventory_Level]]&lt;=200,"low",Table1[[#This Row],[Inventory_Level]]&gt;=700,"high",Table1[[#This Row],[Inventory_Level]]&gt;200,"medium")</f>
        <v>low</v>
      </c>
    </row>
    <row r="7441" spans="1:20" x14ac:dyDescent="0.35">
      <c r="A7441" s="4">
        <v>7440</v>
      </c>
      <c r="B7441" s="4" t="s">
        <v>23</v>
      </c>
      <c r="C7441" s="4" t="s">
        <v>38</v>
      </c>
      <c r="D7441" s="4" t="s">
        <v>32</v>
      </c>
      <c r="E7441" s="4" t="s">
        <v>18</v>
      </c>
      <c r="F7441" s="10" t="s">
        <v>289</v>
      </c>
      <c r="G7441" s="11" t="s">
        <v>358</v>
      </c>
      <c r="H7441" s="4">
        <v>98</v>
      </c>
      <c r="I7441" s="12">
        <v>7095.83</v>
      </c>
      <c r="J7441" s="12">
        <v>695391.34</v>
      </c>
      <c r="K7441" s="12">
        <v>1280.08</v>
      </c>
      <c r="L7441" s="4">
        <v>792</v>
      </c>
      <c r="M7441" s="4" t="s">
        <v>21</v>
      </c>
      <c r="N7441" s="4" t="str" cm="1">
        <f t="array" ref="N7441">_xlfn.SWITCH(E7441,"Delhi","North","Chennai","South","Hyderabad","South","Mumbai","Central","Bangalore","South")</f>
        <v>North</v>
      </c>
      <c r="O7441" s="12">
        <v>64402.99</v>
      </c>
      <c r="P7441" s="4">
        <f>Table1[[#This Row],[Delivery_Date]]-Table1[[#This Row],[Order_Date]]</f>
        <v>8</v>
      </c>
      <c r="Q7441" s="4" t="str">
        <f>IF(Table1[[#This Row],[Delivery delay days]]&gt;5,"delay","on time")</f>
        <v>delay</v>
      </c>
      <c r="R7441" s="10">
        <f>DATEVALUE(Table1[[#This Row],[Delivery_Date]])</f>
        <v>45240</v>
      </c>
      <c r="S7441" s="10">
        <f>DATEVALUE(Table1[[#This Row],[Order_Date]])</f>
        <v>45232</v>
      </c>
      <c r="T7441" s="4" t="str" cm="1">
        <f t="array" ref="T7441">_xlfn.IFS(Table1[[#This Row],[Inventory_Level]]&lt;=200,"low",Table1[[#This Row],[Inventory_Level]]&gt;=700,"high",Table1[[#This Row],[Inventory_Level]]&gt;200,"medium")</f>
        <v>high</v>
      </c>
    </row>
    <row r="7442" spans="1:20" x14ac:dyDescent="0.35">
      <c r="A7442" s="4">
        <v>7441</v>
      </c>
      <c r="B7442" s="4" t="s">
        <v>31</v>
      </c>
      <c r="C7442" s="4" t="s">
        <v>24</v>
      </c>
      <c r="D7442" s="4" t="s">
        <v>17</v>
      </c>
      <c r="E7442" s="4" t="s">
        <v>18</v>
      </c>
      <c r="F7442" s="10" t="s">
        <v>246</v>
      </c>
      <c r="G7442" s="11" t="s">
        <v>389</v>
      </c>
      <c r="H7442" s="4">
        <v>85</v>
      </c>
      <c r="I7442" s="12">
        <v>13385.54</v>
      </c>
      <c r="J7442" s="12">
        <v>1137770.8999999999</v>
      </c>
      <c r="K7442" s="12">
        <v>1378.05</v>
      </c>
      <c r="L7442" s="4">
        <v>547</v>
      </c>
      <c r="M7442" s="4" t="s">
        <v>35</v>
      </c>
      <c r="N7442" s="4" t="str" cm="1">
        <f t="array" ref="N7442">_xlfn.SWITCH(E7442,"Delhi","North","Chennai","South","Hyderabad","South","Mumbai","Central","Bangalore","South")</f>
        <v>North</v>
      </c>
      <c r="O7442" s="12">
        <v>199542.45</v>
      </c>
      <c r="P7442" s="4">
        <f>Table1[[#This Row],[Delivery_Date]]-Table1[[#This Row],[Order_Date]]</f>
        <v>6</v>
      </c>
      <c r="Q7442" s="4" t="str">
        <f>IF(Table1[[#This Row],[Delivery delay days]]&gt;5,"delay","on time")</f>
        <v>delay</v>
      </c>
      <c r="R7442" s="10">
        <f>DATEVALUE(Table1[[#This Row],[Delivery_Date]])</f>
        <v>45109</v>
      </c>
      <c r="S7442" s="10">
        <f>DATEVALUE(Table1[[#This Row],[Order_Date]])</f>
        <v>45103</v>
      </c>
      <c r="T7442" s="4" t="str" cm="1">
        <f t="array" ref="T7442">_xlfn.IFS(Table1[[#This Row],[Inventory_Level]]&lt;=200,"low",Table1[[#This Row],[Inventory_Level]]&gt;=700,"high",Table1[[#This Row],[Inventory_Level]]&gt;200,"medium")</f>
        <v>medium</v>
      </c>
    </row>
    <row r="7443" spans="1:20" x14ac:dyDescent="0.35">
      <c r="A7443" s="4">
        <v>7442</v>
      </c>
      <c r="B7443" s="4" t="s">
        <v>23</v>
      </c>
      <c r="C7443" s="4" t="s">
        <v>16</v>
      </c>
      <c r="D7443" s="4" t="s">
        <v>17</v>
      </c>
      <c r="E7443" s="4" t="s">
        <v>26</v>
      </c>
      <c r="F7443" s="10" t="s">
        <v>162</v>
      </c>
      <c r="G7443" s="11" t="s">
        <v>116</v>
      </c>
      <c r="H7443" s="4">
        <v>54</v>
      </c>
      <c r="I7443" s="12">
        <v>17259.07</v>
      </c>
      <c r="J7443" s="12">
        <v>931989.78</v>
      </c>
      <c r="K7443" s="12">
        <v>2108.83</v>
      </c>
      <c r="L7443" s="4">
        <v>462</v>
      </c>
      <c r="M7443" s="4" t="s">
        <v>21</v>
      </c>
      <c r="N7443" s="4" t="str" cm="1">
        <f t="array" ref="N7443">_xlfn.SWITCH(E7443,"Delhi","North","Chennai","South","Hyderabad","South","Mumbai","Central","Bangalore","South")</f>
        <v>South</v>
      </c>
      <c r="O7443" s="12">
        <v>57698.17</v>
      </c>
      <c r="P7443" s="4">
        <f>Table1[[#This Row],[Delivery_Date]]-Table1[[#This Row],[Order_Date]]</f>
        <v>13</v>
      </c>
      <c r="Q7443" s="4" t="str">
        <f>IF(Table1[[#This Row],[Delivery delay days]]&gt;5,"delay","on time")</f>
        <v>delay</v>
      </c>
      <c r="R7443" s="10">
        <f>DATEVALUE(Table1[[#This Row],[Delivery_Date]])</f>
        <v>45178</v>
      </c>
      <c r="S7443" s="10">
        <f>DATEVALUE(Table1[[#This Row],[Order_Date]])</f>
        <v>45165</v>
      </c>
      <c r="T7443" s="4" t="str" cm="1">
        <f t="array" ref="T7443">_xlfn.IFS(Table1[[#This Row],[Inventory_Level]]&lt;=200,"low",Table1[[#This Row],[Inventory_Level]]&gt;=700,"high",Table1[[#This Row],[Inventory_Level]]&gt;200,"medium")</f>
        <v>medium</v>
      </c>
    </row>
    <row r="7444" spans="1:20" x14ac:dyDescent="0.35">
      <c r="A7444" s="4">
        <v>7443</v>
      </c>
      <c r="B7444" s="4" t="s">
        <v>65</v>
      </c>
      <c r="C7444" s="4" t="s">
        <v>24</v>
      </c>
      <c r="D7444" s="4" t="s">
        <v>17</v>
      </c>
      <c r="E7444" s="4" t="s">
        <v>60</v>
      </c>
      <c r="F7444" s="10" t="s">
        <v>383</v>
      </c>
      <c r="G7444" s="11" t="s">
        <v>122</v>
      </c>
      <c r="H7444" s="4">
        <v>69</v>
      </c>
      <c r="I7444" s="12">
        <v>2092.9299999999998</v>
      </c>
      <c r="J7444" s="12">
        <v>144412.17000000001</v>
      </c>
      <c r="K7444" s="12">
        <v>2301.17</v>
      </c>
      <c r="L7444" s="4">
        <v>611</v>
      </c>
      <c r="M7444" s="4" t="s">
        <v>35</v>
      </c>
      <c r="N7444" s="4" t="str" cm="1">
        <f t="array" ref="N7444">_xlfn.SWITCH(E7444,"Delhi","North","Chennai","South","Hyderabad","South","Mumbai","Central","Bangalore","South")</f>
        <v>South</v>
      </c>
      <c r="O7444" s="12">
        <v>18567.09</v>
      </c>
      <c r="P7444" s="4">
        <f>Table1[[#This Row],[Delivery_Date]]-Table1[[#This Row],[Order_Date]]</f>
        <v>15</v>
      </c>
      <c r="Q7444" s="4" t="str">
        <f>IF(Table1[[#This Row],[Delivery delay days]]&gt;5,"delay","on time")</f>
        <v>delay</v>
      </c>
      <c r="R7444" s="10">
        <f>DATEVALUE(Table1[[#This Row],[Delivery_Date]])</f>
        <v>45228</v>
      </c>
      <c r="S7444" s="10">
        <f>DATEVALUE(Table1[[#This Row],[Order_Date]])</f>
        <v>45213</v>
      </c>
      <c r="T7444" s="4" t="str" cm="1">
        <f t="array" ref="T7444">_xlfn.IFS(Table1[[#This Row],[Inventory_Level]]&lt;=200,"low",Table1[[#This Row],[Inventory_Level]]&gt;=700,"high",Table1[[#This Row],[Inventory_Level]]&gt;200,"medium")</f>
        <v>medium</v>
      </c>
    </row>
    <row r="7445" spans="1:20" x14ac:dyDescent="0.35">
      <c r="A7445" s="4">
        <v>7444</v>
      </c>
      <c r="B7445" s="4" t="s">
        <v>51</v>
      </c>
      <c r="C7445" s="4" t="s">
        <v>24</v>
      </c>
      <c r="D7445" s="4" t="s">
        <v>25</v>
      </c>
      <c r="E7445" s="4" t="s">
        <v>60</v>
      </c>
      <c r="F7445" s="10" t="s">
        <v>192</v>
      </c>
      <c r="G7445" s="11" t="s">
        <v>365</v>
      </c>
      <c r="H7445" s="4">
        <v>22</v>
      </c>
      <c r="I7445" s="12">
        <v>16251.5</v>
      </c>
      <c r="J7445" s="12">
        <v>357533</v>
      </c>
      <c r="K7445" s="12">
        <v>3767.63</v>
      </c>
      <c r="L7445" s="4">
        <v>875</v>
      </c>
      <c r="M7445" s="4" t="s">
        <v>42</v>
      </c>
      <c r="N7445" s="4" t="str" cm="1">
        <f t="array" ref="N7445">_xlfn.SWITCH(E7445,"Delhi","North","Chennai","South","Hyderabad","South","Mumbai","Central","Bangalore","South")</f>
        <v>South</v>
      </c>
      <c r="O7445" s="12">
        <v>43436.75</v>
      </c>
      <c r="P7445" s="4">
        <f>Table1[[#This Row],[Delivery_Date]]-Table1[[#This Row],[Order_Date]]</f>
        <v>3</v>
      </c>
      <c r="Q7445" s="4" t="str">
        <f>IF(Table1[[#This Row],[Delivery delay days]]&gt;5,"delay","on time")</f>
        <v>on time</v>
      </c>
      <c r="R7445" s="10">
        <f>DATEVALUE(Table1[[#This Row],[Delivery_Date]])</f>
        <v>45184</v>
      </c>
      <c r="S7445" s="10">
        <f>DATEVALUE(Table1[[#This Row],[Order_Date]])</f>
        <v>45181</v>
      </c>
      <c r="T7445" s="4" t="str" cm="1">
        <f t="array" ref="T7445">_xlfn.IFS(Table1[[#This Row],[Inventory_Level]]&lt;=200,"low",Table1[[#This Row],[Inventory_Level]]&gt;=700,"high",Table1[[#This Row],[Inventory_Level]]&gt;200,"medium")</f>
        <v>high</v>
      </c>
    </row>
    <row r="7446" spans="1:20" x14ac:dyDescent="0.35">
      <c r="A7446" s="4">
        <v>7445</v>
      </c>
      <c r="B7446" s="4" t="s">
        <v>65</v>
      </c>
      <c r="C7446" s="4" t="s">
        <v>24</v>
      </c>
      <c r="D7446" s="4" t="s">
        <v>32</v>
      </c>
      <c r="E7446" s="4" t="s">
        <v>60</v>
      </c>
      <c r="F7446" s="10" t="s">
        <v>383</v>
      </c>
      <c r="G7446" s="11" t="s">
        <v>218</v>
      </c>
      <c r="H7446" s="4">
        <v>71</v>
      </c>
      <c r="I7446" s="12">
        <v>46330.77</v>
      </c>
      <c r="J7446" s="12">
        <v>3289484.67</v>
      </c>
      <c r="K7446" s="12">
        <v>1162.81</v>
      </c>
      <c r="L7446" s="4">
        <v>392</v>
      </c>
      <c r="M7446" s="4" t="s">
        <v>35</v>
      </c>
      <c r="N7446" s="4" t="str" cm="1">
        <f t="array" ref="N7446">_xlfn.SWITCH(E7446,"Delhi","North","Chennai","South","Hyderabad","South","Mumbai","Central","Bangalore","South")</f>
        <v>South</v>
      </c>
      <c r="O7446" s="12">
        <v>350819.25</v>
      </c>
      <c r="P7446" s="4">
        <f>Table1[[#This Row],[Delivery_Date]]-Table1[[#This Row],[Order_Date]]</f>
        <v>10</v>
      </c>
      <c r="Q7446" s="4" t="str">
        <f>IF(Table1[[#This Row],[Delivery delay days]]&gt;5,"delay","on time")</f>
        <v>delay</v>
      </c>
      <c r="R7446" s="10">
        <f>DATEVALUE(Table1[[#This Row],[Delivery_Date]])</f>
        <v>45223</v>
      </c>
      <c r="S7446" s="10">
        <f>DATEVALUE(Table1[[#This Row],[Order_Date]])</f>
        <v>45213</v>
      </c>
      <c r="T7446" s="4" t="str" cm="1">
        <f t="array" ref="T7446">_xlfn.IFS(Table1[[#This Row],[Inventory_Level]]&lt;=200,"low",Table1[[#This Row],[Inventory_Level]]&gt;=700,"high",Table1[[#This Row],[Inventory_Level]]&gt;200,"medium")</f>
        <v>medium</v>
      </c>
    </row>
    <row r="7447" spans="1:20" x14ac:dyDescent="0.35">
      <c r="A7447" s="4">
        <v>7446</v>
      </c>
      <c r="B7447" s="4" t="s">
        <v>59</v>
      </c>
      <c r="C7447" s="4" t="s">
        <v>24</v>
      </c>
      <c r="D7447" s="4" t="s">
        <v>25</v>
      </c>
      <c r="E7447" s="4" t="s">
        <v>46</v>
      </c>
      <c r="F7447" s="10" t="s">
        <v>363</v>
      </c>
      <c r="G7447" s="11" t="s">
        <v>81</v>
      </c>
      <c r="H7447" s="4">
        <v>74</v>
      </c>
      <c r="I7447" s="12">
        <v>11824.85</v>
      </c>
      <c r="J7447" s="12">
        <v>875038.9</v>
      </c>
      <c r="K7447" s="12">
        <v>1451.24</v>
      </c>
      <c r="L7447" s="4">
        <v>554</v>
      </c>
      <c r="M7447" s="4" t="s">
        <v>21</v>
      </c>
      <c r="N7447" s="4" t="str" cm="1">
        <f t="array" ref="N7447">_xlfn.SWITCH(E7447,"Delhi","North","Chennai","South","Hyderabad","South","Mumbai","Central","Bangalore","South")</f>
        <v>South</v>
      </c>
      <c r="O7447" s="12">
        <v>195177.18</v>
      </c>
      <c r="P7447" s="4">
        <f>Table1[[#This Row],[Delivery_Date]]-Table1[[#This Row],[Order_Date]]</f>
        <v>1</v>
      </c>
      <c r="Q7447" s="4" t="str">
        <f>IF(Table1[[#This Row],[Delivery delay days]]&gt;5,"delay","on time")</f>
        <v>on time</v>
      </c>
      <c r="R7447" s="10">
        <f>DATEVALUE(Table1[[#This Row],[Delivery_Date]])</f>
        <v>45043</v>
      </c>
      <c r="S7447" s="10">
        <f>DATEVALUE(Table1[[#This Row],[Order_Date]])</f>
        <v>45042</v>
      </c>
      <c r="T7447" s="4" t="str" cm="1">
        <f t="array" ref="T7447">_xlfn.IFS(Table1[[#This Row],[Inventory_Level]]&lt;=200,"low",Table1[[#This Row],[Inventory_Level]]&gt;=700,"high",Table1[[#This Row],[Inventory_Level]]&gt;200,"medium")</f>
        <v>medium</v>
      </c>
    </row>
    <row r="7448" spans="1:20" x14ac:dyDescent="0.35">
      <c r="A7448" s="4">
        <v>7447</v>
      </c>
      <c r="B7448" s="4" t="s">
        <v>44</v>
      </c>
      <c r="C7448" s="4" t="s">
        <v>38</v>
      </c>
      <c r="D7448" s="4" t="s">
        <v>32</v>
      </c>
      <c r="E7448" s="4" t="s">
        <v>52</v>
      </c>
      <c r="F7448" s="10" t="s">
        <v>337</v>
      </c>
      <c r="G7448" s="11" t="s">
        <v>67</v>
      </c>
      <c r="H7448" s="4">
        <v>49</v>
      </c>
      <c r="I7448" s="12">
        <v>7844.03</v>
      </c>
      <c r="J7448" s="12">
        <v>384357.47</v>
      </c>
      <c r="K7448" s="12">
        <v>2000.56</v>
      </c>
      <c r="L7448" s="4">
        <v>748</v>
      </c>
      <c r="M7448" s="4" t="s">
        <v>42</v>
      </c>
      <c r="N7448" s="4" t="str" cm="1">
        <f t="array" ref="N7448">_xlfn.SWITCH(E7448,"Delhi","North","Chennai","South","Hyderabad","South","Mumbai","Central","Bangalore","South")</f>
        <v>Central</v>
      </c>
      <c r="O7448" s="12">
        <v>39601.870000000003</v>
      </c>
      <c r="P7448" s="4">
        <f>Table1[[#This Row],[Delivery_Date]]-Table1[[#This Row],[Order_Date]]</f>
        <v>11</v>
      </c>
      <c r="Q7448" s="4" t="str">
        <f>IF(Table1[[#This Row],[Delivery delay days]]&gt;5,"delay","on time")</f>
        <v>delay</v>
      </c>
      <c r="R7448" s="10">
        <f>DATEVALUE(Table1[[#This Row],[Delivery_Date]])</f>
        <v>45170</v>
      </c>
      <c r="S7448" s="10">
        <f>DATEVALUE(Table1[[#This Row],[Order_Date]])</f>
        <v>45159</v>
      </c>
      <c r="T7448" s="4" t="str" cm="1">
        <f t="array" ref="T7448">_xlfn.IFS(Table1[[#This Row],[Inventory_Level]]&lt;=200,"low",Table1[[#This Row],[Inventory_Level]]&gt;=700,"high",Table1[[#This Row],[Inventory_Level]]&gt;200,"medium")</f>
        <v>high</v>
      </c>
    </row>
    <row r="7449" spans="1:20" x14ac:dyDescent="0.35">
      <c r="A7449" s="4">
        <v>7448</v>
      </c>
      <c r="B7449" s="4" t="s">
        <v>31</v>
      </c>
      <c r="C7449" s="4" t="s">
        <v>16</v>
      </c>
      <c r="D7449" s="4" t="s">
        <v>25</v>
      </c>
      <c r="E7449" s="4" t="s">
        <v>18</v>
      </c>
      <c r="F7449" s="10" t="s">
        <v>399</v>
      </c>
      <c r="G7449" s="11" t="s">
        <v>244</v>
      </c>
      <c r="H7449" s="4">
        <v>1</v>
      </c>
      <c r="I7449" s="12">
        <v>19847.099999999999</v>
      </c>
      <c r="J7449" s="12">
        <v>19847.099999999999</v>
      </c>
      <c r="K7449" s="12">
        <v>1126.8699999999999</v>
      </c>
      <c r="L7449" s="4">
        <v>103</v>
      </c>
      <c r="M7449" s="4" t="s">
        <v>35</v>
      </c>
      <c r="N7449" s="4" t="str" cm="1">
        <f t="array" ref="N7449">_xlfn.SWITCH(E7449,"Delhi","North","Chennai","South","Hyderabad","South","Mumbai","Central","Bangalore","South")</f>
        <v>North</v>
      </c>
      <c r="O7449" s="12">
        <v>1646.4</v>
      </c>
      <c r="P7449" s="4">
        <f>Table1[[#This Row],[Delivery_Date]]-Table1[[#This Row],[Order_Date]]</f>
        <v>11</v>
      </c>
      <c r="Q7449" s="4" t="str">
        <f>IF(Table1[[#This Row],[Delivery delay days]]&gt;5,"delay","on time")</f>
        <v>delay</v>
      </c>
      <c r="R7449" s="10">
        <f>DATEVALUE(Table1[[#This Row],[Delivery_Date]])</f>
        <v>44948</v>
      </c>
      <c r="S7449" s="10">
        <f>DATEVALUE(Table1[[#This Row],[Order_Date]])</f>
        <v>44937</v>
      </c>
      <c r="T7449" s="4" t="str" cm="1">
        <f t="array" ref="T7449">_xlfn.IFS(Table1[[#This Row],[Inventory_Level]]&lt;=200,"low",Table1[[#This Row],[Inventory_Level]]&gt;=700,"high",Table1[[#This Row],[Inventory_Level]]&gt;200,"medium")</f>
        <v>low</v>
      </c>
    </row>
    <row r="7450" spans="1:20" x14ac:dyDescent="0.35">
      <c r="A7450" s="4">
        <v>7449</v>
      </c>
      <c r="B7450" s="4" t="s">
        <v>37</v>
      </c>
      <c r="C7450" s="4" t="s">
        <v>24</v>
      </c>
      <c r="D7450" s="4" t="s">
        <v>39</v>
      </c>
      <c r="E7450" s="4" t="s">
        <v>26</v>
      </c>
      <c r="F7450" s="10" t="s">
        <v>240</v>
      </c>
      <c r="G7450" s="11" t="s">
        <v>180</v>
      </c>
      <c r="H7450" s="4">
        <v>55</v>
      </c>
      <c r="I7450" s="12">
        <v>35776.51</v>
      </c>
      <c r="J7450" s="12">
        <v>1967708.05</v>
      </c>
      <c r="K7450" s="12">
        <v>1777.4</v>
      </c>
      <c r="L7450" s="4">
        <v>33</v>
      </c>
      <c r="M7450" s="4" t="s">
        <v>35</v>
      </c>
      <c r="N7450" s="4" t="str" cm="1">
        <f t="array" ref="N7450">_xlfn.SWITCH(E7450,"Delhi","North","Chennai","South","Hyderabad","South","Mumbai","Central","Bangalore","South")</f>
        <v>South</v>
      </c>
      <c r="O7450" s="12">
        <v>118372.51</v>
      </c>
      <c r="P7450" s="4">
        <f>Table1[[#This Row],[Delivery_Date]]-Table1[[#This Row],[Order_Date]]</f>
        <v>5</v>
      </c>
      <c r="Q7450" s="4" t="str">
        <f>IF(Table1[[#This Row],[Delivery delay days]]&gt;5,"delay","on time")</f>
        <v>on time</v>
      </c>
      <c r="R7450" s="10">
        <f>DATEVALUE(Table1[[#This Row],[Delivery_Date]])</f>
        <v>45289</v>
      </c>
      <c r="S7450" s="10">
        <f>DATEVALUE(Table1[[#This Row],[Order_Date]])</f>
        <v>45284</v>
      </c>
      <c r="T7450" s="4" t="str" cm="1">
        <f t="array" ref="T7450">_xlfn.IFS(Table1[[#This Row],[Inventory_Level]]&lt;=200,"low",Table1[[#This Row],[Inventory_Level]]&gt;=700,"high",Table1[[#This Row],[Inventory_Level]]&gt;200,"medium")</f>
        <v>low</v>
      </c>
    </row>
    <row r="7451" spans="1:20" x14ac:dyDescent="0.35">
      <c r="A7451" s="4">
        <v>7450</v>
      </c>
      <c r="B7451" s="4" t="s">
        <v>51</v>
      </c>
      <c r="C7451" s="4" t="s">
        <v>38</v>
      </c>
      <c r="D7451" s="4" t="s">
        <v>45</v>
      </c>
      <c r="E7451" s="4" t="s">
        <v>18</v>
      </c>
      <c r="F7451" s="10" t="s">
        <v>69</v>
      </c>
      <c r="G7451" s="11" t="s">
        <v>93</v>
      </c>
      <c r="H7451" s="4">
        <v>24</v>
      </c>
      <c r="I7451" s="12">
        <v>48340.17</v>
      </c>
      <c r="J7451" s="12">
        <v>1160164.08</v>
      </c>
      <c r="K7451" s="12">
        <v>263.29000000000002</v>
      </c>
      <c r="L7451" s="4">
        <v>371</v>
      </c>
      <c r="M7451" s="4" t="s">
        <v>29</v>
      </c>
      <c r="N7451" s="4" t="str" cm="1">
        <f t="array" ref="N7451">_xlfn.SWITCH(E7451,"Delhi","North","Chennai","South","Hyderabad","South","Mumbai","Central","Bangalore","South")</f>
        <v>North</v>
      </c>
      <c r="O7451" s="12">
        <v>106725.77</v>
      </c>
      <c r="P7451" s="4">
        <f>Table1[[#This Row],[Delivery_Date]]-Table1[[#This Row],[Order_Date]]</f>
        <v>5</v>
      </c>
      <c r="Q7451" s="4" t="str">
        <f>IF(Table1[[#This Row],[Delivery delay days]]&gt;5,"delay","on time")</f>
        <v>on time</v>
      </c>
      <c r="R7451" s="10">
        <f>DATEVALUE(Table1[[#This Row],[Delivery_Date]])</f>
        <v>44933</v>
      </c>
      <c r="S7451" s="10">
        <f>DATEVALUE(Table1[[#This Row],[Order_Date]])</f>
        <v>44928</v>
      </c>
      <c r="T7451" s="4" t="str" cm="1">
        <f t="array" ref="T7451">_xlfn.IFS(Table1[[#This Row],[Inventory_Level]]&lt;=200,"low",Table1[[#This Row],[Inventory_Level]]&gt;=700,"high",Table1[[#This Row],[Inventory_Level]]&gt;200,"medium")</f>
        <v>medium</v>
      </c>
    </row>
    <row r="7452" spans="1:20" x14ac:dyDescent="0.35">
      <c r="A7452" s="4">
        <v>7451</v>
      </c>
      <c r="B7452" s="4" t="s">
        <v>37</v>
      </c>
      <c r="C7452" s="4" t="s">
        <v>16</v>
      </c>
      <c r="D7452" s="4" t="s">
        <v>39</v>
      </c>
      <c r="E7452" s="4" t="s">
        <v>46</v>
      </c>
      <c r="F7452" s="10" t="s">
        <v>358</v>
      </c>
      <c r="G7452" s="11" t="s">
        <v>212</v>
      </c>
      <c r="H7452" s="4">
        <v>100</v>
      </c>
      <c r="I7452" s="12">
        <v>36750.230000000003</v>
      </c>
      <c r="J7452" s="12">
        <v>3675023</v>
      </c>
      <c r="K7452" s="12">
        <v>4931.87</v>
      </c>
      <c r="L7452" s="4">
        <v>313</v>
      </c>
      <c r="M7452" s="4" t="s">
        <v>29</v>
      </c>
      <c r="N7452" s="4" t="str" cm="1">
        <f t="array" ref="N7452">_xlfn.SWITCH(E7452,"Delhi","North","Chennai","South","Hyderabad","South","Mumbai","Central","Bangalore","South")</f>
        <v>South</v>
      </c>
      <c r="O7452" s="12">
        <v>341083.67</v>
      </c>
      <c r="P7452" s="4">
        <f>Table1[[#This Row],[Delivery_Date]]-Table1[[#This Row],[Order_Date]]</f>
        <v>1</v>
      </c>
      <c r="Q7452" s="4" t="str">
        <f>IF(Table1[[#This Row],[Delivery delay days]]&gt;5,"delay","on time")</f>
        <v>on time</v>
      </c>
      <c r="R7452" s="10">
        <f>DATEVALUE(Table1[[#This Row],[Delivery_Date]])</f>
        <v>45241</v>
      </c>
      <c r="S7452" s="10">
        <f>DATEVALUE(Table1[[#This Row],[Order_Date]])</f>
        <v>45240</v>
      </c>
      <c r="T7452" s="4" t="str" cm="1">
        <f t="array" ref="T7452">_xlfn.IFS(Table1[[#This Row],[Inventory_Level]]&lt;=200,"low",Table1[[#This Row],[Inventory_Level]]&gt;=700,"high",Table1[[#This Row],[Inventory_Level]]&gt;200,"medium")</f>
        <v>medium</v>
      </c>
    </row>
    <row r="7453" spans="1:20" x14ac:dyDescent="0.35">
      <c r="A7453" s="4">
        <v>7452</v>
      </c>
      <c r="B7453" s="4" t="s">
        <v>65</v>
      </c>
      <c r="C7453" s="4" t="s">
        <v>24</v>
      </c>
      <c r="D7453" s="4" t="s">
        <v>32</v>
      </c>
      <c r="E7453" s="4" t="s">
        <v>52</v>
      </c>
      <c r="F7453" s="10" t="s">
        <v>267</v>
      </c>
      <c r="G7453" s="11" t="s">
        <v>222</v>
      </c>
      <c r="H7453" s="4">
        <v>29</v>
      </c>
      <c r="I7453" s="12">
        <v>17252.63</v>
      </c>
      <c r="J7453" s="12">
        <v>500326.27</v>
      </c>
      <c r="K7453" s="12">
        <v>468.22</v>
      </c>
      <c r="L7453" s="4">
        <v>792</v>
      </c>
      <c r="M7453" s="4" t="s">
        <v>21</v>
      </c>
      <c r="N7453" s="4" t="str" cm="1">
        <f t="array" ref="N7453">_xlfn.SWITCH(E7453,"Delhi","North","Chennai","South","Hyderabad","South","Mumbai","Central","Bangalore","South")</f>
        <v>Central</v>
      </c>
      <c r="O7453" s="12">
        <v>33162.089999999997</v>
      </c>
      <c r="P7453" s="4">
        <f>Table1[[#This Row],[Delivery_Date]]-Table1[[#This Row],[Order_Date]]</f>
        <v>7</v>
      </c>
      <c r="Q7453" s="4" t="str">
        <f>IF(Table1[[#This Row],[Delivery delay days]]&gt;5,"delay","on time")</f>
        <v>delay</v>
      </c>
      <c r="R7453" s="10">
        <f>DATEVALUE(Table1[[#This Row],[Delivery_Date]])</f>
        <v>45225</v>
      </c>
      <c r="S7453" s="10">
        <f>DATEVALUE(Table1[[#This Row],[Order_Date]])</f>
        <v>45218</v>
      </c>
      <c r="T7453" s="4" t="str" cm="1">
        <f t="array" ref="T7453">_xlfn.IFS(Table1[[#This Row],[Inventory_Level]]&lt;=200,"low",Table1[[#This Row],[Inventory_Level]]&gt;=700,"high",Table1[[#This Row],[Inventory_Level]]&gt;200,"medium")</f>
        <v>high</v>
      </c>
    </row>
    <row r="7454" spans="1:20" x14ac:dyDescent="0.35">
      <c r="A7454" s="4">
        <v>7453</v>
      </c>
      <c r="B7454" s="4" t="s">
        <v>37</v>
      </c>
      <c r="C7454" s="4" t="s">
        <v>24</v>
      </c>
      <c r="D7454" s="4" t="s">
        <v>25</v>
      </c>
      <c r="E7454" s="4" t="s">
        <v>18</v>
      </c>
      <c r="F7454" s="10" t="s">
        <v>370</v>
      </c>
      <c r="G7454" s="11" t="s">
        <v>233</v>
      </c>
      <c r="H7454" s="4">
        <v>9</v>
      </c>
      <c r="I7454" s="12">
        <v>29130.37</v>
      </c>
      <c r="J7454" s="12">
        <v>262173.33</v>
      </c>
      <c r="K7454" s="12">
        <v>1469.28</v>
      </c>
      <c r="L7454" s="4">
        <v>568</v>
      </c>
      <c r="M7454" s="4" t="s">
        <v>42</v>
      </c>
      <c r="N7454" s="4" t="str" cm="1">
        <f t="array" ref="N7454">_xlfn.SWITCH(E7454,"Delhi","North","Chennai","South","Hyderabad","South","Mumbai","Central","Bangalore","South")</f>
        <v>North</v>
      </c>
      <c r="O7454" s="12">
        <v>27401.16</v>
      </c>
      <c r="P7454" s="4">
        <f>Table1[[#This Row],[Delivery_Date]]-Table1[[#This Row],[Order_Date]]</f>
        <v>15</v>
      </c>
      <c r="Q7454" s="4" t="str">
        <f>IF(Table1[[#This Row],[Delivery delay days]]&gt;5,"delay","on time")</f>
        <v>delay</v>
      </c>
      <c r="R7454" s="10">
        <f>DATEVALUE(Table1[[#This Row],[Delivery_Date]])</f>
        <v>45195</v>
      </c>
      <c r="S7454" s="10">
        <f>DATEVALUE(Table1[[#This Row],[Order_Date]])</f>
        <v>45180</v>
      </c>
      <c r="T7454" s="4" t="str" cm="1">
        <f t="array" ref="T7454">_xlfn.IFS(Table1[[#This Row],[Inventory_Level]]&lt;=200,"low",Table1[[#This Row],[Inventory_Level]]&gt;=700,"high",Table1[[#This Row],[Inventory_Level]]&gt;200,"medium")</f>
        <v>medium</v>
      </c>
    </row>
    <row r="7455" spans="1:20" x14ac:dyDescent="0.35">
      <c r="A7455" s="4">
        <v>7454</v>
      </c>
      <c r="B7455" s="4" t="s">
        <v>59</v>
      </c>
      <c r="C7455" s="4" t="s">
        <v>38</v>
      </c>
      <c r="D7455" s="4" t="s">
        <v>32</v>
      </c>
      <c r="E7455" s="4" t="s">
        <v>26</v>
      </c>
      <c r="F7455" s="10" t="s">
        <v>197</v>
      </c>
      <c r="G7455" s="11" t="s">
        <v>333</v>
      </c>
      <c r="H7455" s="4">
        <v>97</v>
      </c>
      <c r="I7455" s="12">
        <v>16201.45</v>
      </c>
      <c r="J7455" s="12">
        <v>1571540.65</v>
      </c>
      <c r="K7455" s="12">
        <v>884.03</v>
      </c>
      <c r="L7455" s="4">
        <v>187</v>
      </c>
      <c r="M7455" s="4" t="s">
        <v>35</v>
      </c>
      <c r="N7455" s="4" t="str" cm="1">
        <f t="array" ref="N7455">_xlfn.SWITCH(E7455,"Delhi","North","Chennai","South","Hyderabad","South","Mumbai","Central","Bangalore","South")</f>
        <v>South</v>
      </c>
      <c r="O7455" s="12">
        <v>309226.77</v>
      </c>
      <c r="P7455" s="4">
        <f>Table1[[#This Row],[Delivery_Date]]-Table1[[#This Row],[Order_Date]]</f>
        <v>15</v>
      </c>
      <c r="Q7455" s="4" t="str">
        <f>IF(Table1[[#This Row],[Delivery delay days]]&gt;5,"delay","on time")</f>
        <v>delay</v>
      </c>
      <c r="R7455" s="10">
        <f>DATEVALUE(Table1[[#This Row],[Delivery_Date]])</f>
        <v>44986</v>
      </c>
      <c r="S7455" s="10">
        <f>DATEVALUE(Table1[[#This Row],[Order_Date]])</f>
        <v>44971</v>
      </c>
      <c r="T7455" s="4" t="str" cm="1">
        <f t="array" ref="T7455">_xlfn.IFS(Table1[[#This Row],[Inventory_Level]]&lt;=200,"low",Table1[[#This Row],[Inventory_Level]]&gt;=700,"high",Table1[[#This Row],[Inventory_Level]]&gt;200,"medium")</f>
        <v>low</v>
      </c>
    </row>
    <row r="7456" spans="1:20" x14ac:dyDescent="0.35">
      <c r="A7456" s="4">
        <v>7455</v>
      </c>
      <c r="B7456" s="4" t="s">
        <v>15</v>
      </c>
      <c r="C7456" s="4" t="s">
        <v>38</v>
      </c>
      <c r="D7456" s="4" t="s">
        <v>32</v>
      </c>
      <c r="E7456" s="4" t="s">
        <v>26</v>
      </c>
      <c r="F7456" s="10" t="s">
        <v>117</v>
      </c>
      <c r="G7456" s="11" t="s">
        <v>146</v>
      </c>
      <c r="H7456" s="4">
        <v>84</v>
      </c>
      <c r="I7456" s="12">
        <v>11335.4</v>
      </c>
      <c r="J7456" s="12">
        <v>952173.6</v>
      </c>
      <c r="K7456" s="12">
        <v>841.55</v>
      </c>
      <c r="L7456" s="4">
        <v>29</v>
      </c>
      <c r="M7456" s="4" t="s">
        <v>29</v>
      </c>
      <c r="N7456" s="4" t="str" cm="1">
        <f t="array" ref="N7456">_xlfn.SWITCH(E7456,"Delhi","North","Chennai","South","Hyderabad","South","Mumbai","Central","Bangalore","South")</f>
        <v>South</v>
      </c>
      <c r="O7456" s="12">
        <v>205349.19</v>
      </c>
      <c r="P7456" s="4">
        <f>Table1[[#This Row],[Delivery_Date]]-Table1[[#This Row],[Order_Date]]</f>
        <v>9</v>
      </c>
      <c r="Q7456" s="4" t="str">
        <f>IF(Table1[[#This Row],[Delivery delay days]]&gt;5,"delay","on time")</f>
        <v>delay</v>
      </c>
      <c r="R7456" s="10">
        <f>DATEVALUE(Table1[[#This Row],[Delivery_Date]])</f>
        <v>45200</v>
      </c>
      <c r="S7456" s="10">
        <f>DATEVALUE(Table1[[#This Row],[Order_Date]])</f>
        <v>45191</v>
      </c>
      <c r="T7456" s="4" t="str" cm="1">
        <f t="array" ref="T7456">_xlfn.IFS(Table1[[#This Row],[Inventory_Level]]&lt;=200,"low",Table1[[#This Row],[Inventory_Level]]&gt;=700,"high",Table1[[#This Row],[Inventory_Level]]&gt;200,"medium")</f>
        <v>low</v>
      </c>
    </row>
    <row r="7457" spans="1:20" x14ac:dyDescent="0.35">
      <c r="A7457" s="4">
        <v>7456</v>
      </c>
      <c r="B7457" s="4" t="s">
        <v>15</v>
      </c>
      <c r="C7457" s="4" t="s">
        <v>16</v>
      </c>
      <c r="D7457" s="4" t="s">
        <v>32</v>
      </c>
      <c r="E7457" s="4" t="s">
        <v>60</v>
      </c>
      <c r="F7457" s="10" t="s">
        <v>205</v>
      </c>
      <c r="G7457" s="11" t="s">
        <v>126</v>
      </c>
      <c r="H7457" s="4">
        <v>16</v>
      </c>
      <c r="I7457" s="12">
        <v>13993.6</v>
      </c>
      <c r="J7457" s="12">
        <v>223897.60000000001</v>
      </c>
      <c r="K7457" s="12">
        <v>2576.15</v>
      </c>
      <c r="L7457" s="4">
        <v>646</v>
      </c>
      <c r="M7457" s="4" t="s">
        <v>21</v>
      </c>
      <c r="N7457" s="4" t="str" cm="1">
        <f t="array" ref="N7457">_xlfn.SWITCH(E7457,"Delhi","North","Chennai","South","Hyderabad","South","Mumbai","Central","Bangalore","South")</f>
        <v>South</v>
      </c>
      <c r="O7457" s="12">
        <v>31033.31</v>
      </c>
      <c r="P7457" s="4">
        <f>Table1[[#This Row],[Delivery_Date]]-Table1[[#This Row],[Order_Date]]</f>
        <v>8</v>
      </c>
      <c r="Q7457" s="4" t="str">
        <f>IF(Table1[[#This Row],[Delivery delay days]]&gt;5,"delay","on time")</f>
        <v>delay</v>
      </c>
      <c r="R7457" s="10">
        <f>DATEVALUE(Table1[[#This Row],[Delivery_Date]])</f>
        <v>44962</v>
      </c>
      <c r="S7457" s="10">
        <f>DATEVALUE(Table1[[#This Row],[Order_Date]])</f>
        <v>44954</v>
      </c>
      <c r="T7457" s="4" t="str" cm="1">
        <f t="array" ref="T7457">_xlfn.IFS(Table1[[#This Row],[Inventory_Level]]&lt;=200,"low",Table1[[#This Row],[Inventory_Level]]&gt;=700,"high",Table1[[#This Row],[Inventory_Level]]&gt;200,"medium")</f>
        <v>medium</v>
      </c>
    </row>
    <row r="7458" spans="1:20" x14ac:dyDescent="0.35">
      <c r="A7458" s="4">
        <v>7457</v>
      </c>
      <c r="B7458" s="4" t="s">
        <v>15</v>
      </c>
      <c r="C7458" s="4" t="s">
        <v>24</v>
      </c>
      <c r="D7458" s="4" t="s">
        <v>17</v>
      </c>
      <c r="E7458" s="4" t="s">
        <v>52</v>
      </c>
      <c r="F7458" s="10" t="s">
        <v>177</v>
      </c>
      <c r="G7458" s="11" t="s">
        <v>387</v>
      </c>
      <c r="H7458" s="4">
        <v>12</v>
      </c>
      <c r="I7458" s="12">
        <v>8975.4599999999991</v>
      </c>
      <c r="J7458" s="12">
        <v>107705.52</v>
      </c>
      <c r="K7458" s="12">
        <v>3236.9</v>
      </c>
      <c r="L7458" s="4">
        <v>361</v>
      </c>
      <c r="M7458" s="4" t="s">
        <v>35</v>
      </c>
      <c r="N7458" s="4" t="str" cm="1">
        <f t="array" ref="N7458">_xlfn.SWITCH(E7458,"Delhi","North","Chennai","South","Hyderabad","South","Mumbai","Central","Bangalore","South")</f>
        <v>Central</v>
      </c>
      <c r="O7458" s="12">
        <v>10860.04</v>
      </c>
      <c r="P7458" s="4">
        <f>Table1[[#This Row],[Delivery_Date]]-Table1[[#This Row],[Order_Date]]</f>
        <v>10</v>
      </c>
      <c r="Q7458" s="4" t="str">
        <f>IF(Table1[[#This Row],[Delivery delay days]]&gt;5,"delay","on time")</f>
        <v>delay</v>
      </c>
      <c r="R7458" s="10">
        <f>DATEVALUE(Table1[[#This Row],[Delivery_Date]])</f>
        <v>45018</v>
      </c>
      <c r="S7458" s="10">
        <f>DATEVALUE(Table1[[#This Row],[Order_Date]])</f>
        <v>45008</v>
      </c>
      <c r="T7458" s="4" t="str" cm="1">
        <f t="array" ref="T7458">_xlfn.IFS(Table1[[#This Row],[Inventory_Level]]&lt;=200,"low",Table1[[#This Row],[Inventory_Level]]&gt;=700,"high",Table1[[#This Row],[Inventory_Level]]&gt;200,"medium")</f>
        <v>medium</v>
      </c>
    </row>
    <row r="7459" spans="1:20" x14ac:dyDescent="0.35">
      <c r="A7459" s="4">
        <v>7458</v>
      </c>
      <c r="B7459" s="4" t="s">
        <v>15</v>
      </c>
      <c r="C7459" s="4" t="s">
        <v>24</v>
      </c>
      <c r="D7459" s="4" t="s">
        <v>32</v>
      </c>
      <c r="E7459" s="4" t="s">
        <v>18</v>
      </c>
      <c r="F7459" s="10" t="s">
        <v>74</v>
      </c>
      <c r="G7459" s="11" t="s">
        <v>358</v>
      </c>
      <c r="H7459" s="4">
        <v>82</v>
      </c>
      <c r="I7459" s="12">
        <v>5195.71</v>
      </c>
      <c r="J7459" s="12">
        <v>426048.22</v>
      </c>
      <c r="K7459" s="12">
        <v>348.36</v>
      </c>
      <c r="L7459" s="4">
        <v>791</v>
      </c>
      <c r="M7459" s="4" t="s">
        <v>21</v>
      </c>
      <c r="N7459" s="4" t="str" cm="1">
        <f t="array" ref="N7459">_xlfn.SWITCH(E7459,"Delhi","North","Chennai","South","Hyderabad","South","Mumbai","Central","Bangalore","South")</f>
        <v>North</v>
      </c>
      <c r="O7459" s="12">
        <v>67534.740000000005</v>
      </c>
      <c r="P7459" s="4">
        <f>Table1[[#This Row],[Delivery_Date]]-Table1[[#This Row],[Order_Date]]</f>
        <v>9</v>
      </c>
      <c r="Q7459" s="4" t="str">
        <f>IF(Table1[[#This Row],[Delivery delay days]]&gt;5,"delay","on time")</f>
        <v>delay</v>
      </c>
      <c r="R7459" s="10">
        <f>DATEVALUE(Table1[[#This Row],[Delivery_Date]])</f>
        <v>45240</v>
      </c>
      <c r="S7459" s="10">
        <f>DATEVALUE(Table1[[#This Row],[Order_Date]])</f>
        <v>45231</v>
      </c>
      <c r="T7459" s="4" t="str" cm="1">
        <f t="array" ref="T7459">_xlfn.IFS(Table1[[#This Row],[Inventory_Level]]&lt;=200,"low",Table1[[#This Row],[Inventory_Level]]&gt;=700,"high",Table1[[#This Row],[Inventory_Level]]&gt;200,"medium")</f>
        <v>high</v>
      </c>
    </row>
    <row r="7460" spans="1:20" x14ac:dyDescent="0.35">
      <c r="A7460" s="4">
        <v>7459</v>
      </c>
      <c r="B7460" s="4" t="s">
        <v>23</v>
      </c>
      <c r="C7460" s="4" t="s">
        <v>24</v>
      </c>
      <c r="D7460" s="4" t="s">
        <v>17</v>
      </c>
      <c r="E7460" s="4" t="s">
        <v>46</v>
      </c>
      <c r="F7460" s="10" t="s">
        <v>348</v>
      </c>
      <c r="G7460" s="11" t="s">
        <v>86</v>
      </c>
      <c r="H7460" s="4">
        <v>30</v>
      </c>
      <c r="I7460" s="12">
        <v>42992.41</v>
      </c>
      <c r="J7460" s="12">
        <v>1289772.3</v>
      </c>
      <c r="K7460" s="12">
        <v>4957.29</v>
      </c>
      <c r="L7460" s="4">
        <v>541</v>
      </c>
      <c r="M7460" s="4" t="s">
        <v>35</v>
      </c>
      <c r="N7460" s="4" t="str" cm="1">
        <f t="array" ref="N7460">_xlfn.SWITCH(E7460,"Delhi","North","Chennai","South","Hyderabad","South","Mumbai","Central","Bangalore","South")</f>
        <v>South</v>
      </c>
      <c r="O7460" s="12">
        <v>207129.43</v>
      </c>
      <c r="P7460" s="4">
        <f>Table1[[#This Row],[Delivery_Date]]-Table1[[#This Row],[Order_Date]]</f>
        <v>13</v>
      </c>
      <c r="Q7460" s="4" t="str">
        <f>IF(Table1[[#This Row],[Delivery delay days]]&gt;5,"delay","on time")</f>
        <v>delay</v>
      </c>
      <c r="R7460" s="10">
        <f>DATEVALUE(Table1[[#This Row],[Delivery_Date]])</f>
        <v>45292</v>
      </c>
      <c r="S7460" s="10">
        <f>DATEVALUE(Table1[[#This Row],[Order_Date]])</f>
        <v>45279</v>
      </c>
      <c r="T7460" s="4" t="str" cm="1">
        <f t="array" ref="T7460">_xlfn.IFS(Table1[[#This Row],[Inventory_Level]]&lt;=200,"low",Table1[[#This Row],[Inventory_Level]]&gt;=700,"high",Table1[[#This Row],[Inventory_Level]]&gt;200,"medium")</f>
        <v>medium</v>
      </c>
    </row>
    <row r="7461" spans="1:20" x14ac:dyDescent="0.35">
      <c r="A7461" s="4">
        <v>7460</v>
      </c>
      <c r="B7461" s="4" t="s">
        <v>59</v>
      </c>
      <c r="C7461" s="4" t="s">
        <v>24</v>
      </c>
      <c r="D7461" s="4" t="s">
        <v>32</v>
      </c>
      <c r="E7461" s="4" t="s">
        <v>60</v>
      </c>
      <c r="F7461" s="10" t="s">
        <v>121</v>
      </c>
      <c r="G7461" s="11" t="s">
        <v>239</v>
      </c>
      <c r="H7461" s="4">
        <v>71</v>
      </c>
      <c r="I7461" s="12">
        <v>30147.34</v>
      </c>
      <c r="J7461" s="12">
        <v>2140461.14</v>
      </c>
      <c r="K7461" s="12">
        <v>2012.71</v>
      </c>
      <c r="L7461" s="4">
        <v>172</v>
      </c>
      <c r="M7461" s="4" t="s">
        <v>29</v>
      </c>
      <c r="N7461" s="4" t="str" cm="1">
        <f t="array" ref="N7461">_xlfn.SWITCH(E7461,"Delhi","North","Chennai","South","Hyderabad","South","Mumbai","Central","Bangalore","South")</f>
        <v>South</v>
      </c>
      <c r="O7461" s="12">
        <v>436237.21</v>
      </c>
      <c r="P7461" s="4">
        <f>Table1[[#This Row],[Delivery_Date]]-Table1[[#This Row],[Order_Date]]</f>
        <v>4</v>
      </c>
      <c r="Q7461" s="4" t="str">
        <f>IF(Table1[[#This Row],[Delivery delay days]]&gt;5,"delay","on time")</f>
        <v>on time</v>
      </c>
      <c r="R7461" s="10">
        <f>DATEVALUE(Table1[[#This Row],[Delivery_Date]])</f>
        <v>45087</v>
      </c>
      <c r="S7461" s="10">
        <f>DATEVALUE(Table1[[#This Row],[Order_Date]])</f>
        <v>45083</v>
      </c>
      <c r="T7461" s="4" t="str" cm="1">
        <f t="array" ref="T7461">_xlfn.IFS(Table1[[#This Row],[Inventory_Level]]&lt;=200,"low",Table1[[#This Row],[Inventory_Level]]&gt;=700,"high",Table1[[#This Row],[Inventory_Level]]&gt;200,"medium")</f>
        <v>low</v>
      </c>
    </row>
    <row r="7462" spans="1:20" x14ac:dyDescent="0.35">
      <c r="A7462" s="4">
        <v>7461</v>
      </c>
      <c r="B7462" s="4" t="s">
        <v>65</v>
      </c>
      <c r="C7462" s="4" t="s">
        <v>38</v>
      </c>
      <c r="D7462" s="4" t="s">
        <v>25</v>
      </c>
      <c r="E7462" s="4" t="s">
        <v>46</v>
      </c>
      <c r="F7462" s="10" t="s">
        <v>218</v>
      </c>
      <c r="G7462" s="11" t="s">
        <v>222</v>
      </c>
      <c r="H7462" s="4">
        <v>46</v>
      </c>
      <c r="I7462" s="12">
        <v>43542.06</v>
      </c>
      <c r="J7462" s="12">
        <v>2002934.76</v>
      </c>
      <c r="K7462" s="12">
        <v>1247.17</v>
      </c>
      <c r="L7462" s="4">
        <v>24</v>
      </c>
      <c r="M7462" s="4" t="s">
        <v>29</v>
      </c>
      <c r="N7462" s="4" t="str" cm="1">
        <f t="array" ref="N7462">_xlfn.SWITCH(E7462,"Delhi","North","Chennai","South","Hyderabad","South","Mumbai","Central","Bangalore","South")</f>
        <v>South</v>
      </c>
      <c r="O7462" s="12">
        <v>369255.75</v>
      </c>
      <c r="P7462" s="4">
        <f>Table1[[#This Row],[Delivery_Date]]-Table1[[#This Row],[Order_Date]]</f>
        <v>2</v>
      </c>
      <c r="Q7462" s="4" t="str">
        <f>IF(Table1[[#This Row],[Delivery delay days]]&gt;5,"delay","on time")</f>
        <v>on time</v>
      </c>
      <c r="R7462" s="10">
        <f>DATEVALUE(Table1[[#This Row],[Delivery_Date]])</f>
        <v>45225</v>
      </c>
      <c r="S7462" s="10">
        <f>DATEVALUE(Table1[[#This Row],[Order_Date]])</f>
        <v>45223</v>
      </c>
      <c r="T7462" s="4" t="str" cm="1">
        <f t="array" ref="T7462">_xlfn.IFS(Table1[[#This Row],[Inventory_Level]]&lt;=200,"low",Table1[[#This Row],[Inventory_Level]]&gt;=700,"high",Table1[[#This Row],[Inventory_Level]]&gt;200,"medium")</f>
        <v>low</v>
      </c>
    </row>
    <row r="7463" spans="1:20" x14ac:dyDescent="0.35">
      <c r="A7463" s="4">
        <v>7462</v>
      </c>
      <c r="B7463" s="4" t="s">
        <v>31</v>
      </c>
      <c r="C7463" s="4" t="s">
        <v>24</v>
      </c>
      <c r="D7463" s="4" t="s">
        <v>39</v>
      </c>
      <c r="E7463" s="4" t="s">
        <v>26</v>
      </c>
      <c r="F7463" s="10" t="s">
        <v>67</v>
      </c>
      <c r="G7463" s="11" t="s">
        <v>83</v>
      </c>
      <c r="H7463" s="4">
        <v>41</v>
      </c>
      <c r="I7463" s="12">
        <v>15021.36</v>
      </c>
      <c r="J7463" s="12">
        <v>615875.76</v>
      </c>
      <c r="K7463" s="12">
        <v>1988.95</v>
      </c>
      <c r="L7463" s="4">
        <v>593</v>
      </c>
      <c r="M7463" s="4" t="s">
        <v>29</v>
      </c>
      <c r="N7463" s="4" t="str" cm="1">
        <f t="array" ref="N7463">_xlfn.SWITCH(E7463,"Delhi","North","Chennai","South","Hyderabad","South","Mumbai","Central","Bangalore","South")</f>
        <v>South</v>
      </c>
      <c r="O7463" s="12">
        <v>112179.46</v>
      </c>
      <c r="P7463" s="4">
        <f>Table1[[#This Row],[Delivery_Date]]-Table1[[#This Row],[Order_Date]]</f>
        <v>12</v>
      </c>
      <c r="Q7463" s="4" t="str">
        <f>IF(Table1[[#This Row],[Delivery delay days]]&gt;5,"delay","on time")</f>
        <v>delay</v>
      </c>
      <c r="R7463" s="10">
        <f>DATEVALUE(Table1[[#This Row],[Delivery_Date]])</f>
        <v>45182</v>
      </c>
      <c r="S7463" s="10">
        <f>DATEVALUE(Table1[[#This Row],[Order_Date]])</f>
        <v>45170</v>
      </c>
      <c r="T7463" s="4" t="str" cm="1">
        <f t="array" ref="T7463">_xlfn.IFS(Table1[[#This Row],[Inventory_Level]]&lt;=200,"low",Table1[[#This Row],[Inventory_Level]]&gt;=700,"high",Table1[[#This Row],[Inventory_Level]]&gt;200,"medium")</f>
        <v>medium</v>
      </c>
    </row>
    <row r="7464" spans="1:20" x14ac:dyDescent="0.35">
      <c r="A7464" s="4">
        <v>7463</v>
      </c>
      <c r="B7464" s="4" t="s">
        <v>44</v>
      </c>
      <c r="C7464" s="4" t="s">
        <v>24</v>
      </c>
      <c r="D7464" s="4" t="s">
        <v>17</v>
      </c>
      <c r="E7464" s="4" t="s">
        <v>60</v>
      </c>
      <c r="F7464" s="10" t="s">
        <v>49</v>
      </c>
      <c r="G7464" s="11" t="s">
        <v>89</v>
      </c>
      <c r="H7464" s="4">
        <v>6</v>
      </c>
      <c r="I7464" s="12">
        <v>17595.849999999999</v>
      </c>
      <c r="J7464" s="12">
        <v>105575.1</v>
      </c>
      <c r="K7464" s="12">
        <v>824.94</v>
      </c>
      <c r="L7464" s="4">
        <v>806</v>
      </c>
      <c r="M7464" s="4" t="s">
        <v>42</v>
      </c>
      <c r="N7464" s="4" t="str" cm="1">
        <f t="array" ref="N7464">_xlfn.SWITCH(E7464,"Delhi","North","Chennai","South","Hyderabad","South","Mumbai","Central","Bangalore","South")</f>
        <v>South</v>
      </c>
      <c r="O7464" s="12">
        <v>10177.969999999999</v>
      </c>
      <c r="P7464" s="4">
        <f>Table1[[#This Row],[Delivery_Date]]-Table1[[#This Row],[Order_Date]]</f>
        <v>1</v>
      </c>
      <c r="Q7464" s="4" t="str">
        <f>IF(Table1[[#This Row],[Delivery delay days]]&gt;5,"delay","on time")</f>
        <v>on time</v>
      </c>
      <c r="R7464" s="10">
        <f>DATEVALUE(Table1[[#This Row],[Delivery_Date]])</f>
        <v>45116</v>
      </c>
      <c r="S7464" s="10">
        <f>DATEVALUE(Table1[[#This Row],[Order_Date]])</f>
        <v>45115</v>
      </c>
      <c r="T7464" s="4" t="str" cm="1">
        <f t="array" ref="T7464">_xlfn.IFS(Table1[[#This Row],[Inventory_Level]]&lt;=200,"low",Table1[[#This Row],[Inventory_Level]]&gt;=700,"high",Table1[[#This Row],[Inventory_Level]]&gt;200,"medium")</f>
        <v>high</v>
      </c>
    </row>
    <row r="7465" spans="1:20" x14ac:dyDescent="0.35">
      <c r="A7465" s="4">
        <v>7464</v>
      </c>
      <c r="B7465" s="4" t="s">
        <v>59</v>
      </c>
      <c r="C7465" s="4" t="s">
        <v>24</v>
      </c>
      <c r="D7465" s="4" t="s">
        <v>32</v>
      </c>
      <c r="E7465" s="4" t="s">
        <v>26</v>
      </c>
      <c r="F7465" s="10" t="s">
        <v>323</v>
      </c>
      <c r="G7465" s="11" t="s">
        <v>261</v>
      </c>
      <c r="H7465" s="4">
        <v>37</v>
      </c>
      <c r="I7465" s="12">
        <v>24648.62</v>
      </c>
      <c r="J7465" s="12">
        <v>911998.94</v>
      </c>
      <c r="K7465" s="12">
        <v>591.88</v>
      </c>
      <c r="L7465" s="4">
        <v>89</v>
      </c>
      <c r="M7465" s="4" t="s">
        <v>29</v>
      </c>
      <c r="N7465" s="4" t="str" cm="1">
        <f t="array" ref="N7465">_xlfn.SWITCH(E7465,"Delhi","North","Chennai","South","Hyderabad","South","Mumbai","Central","Bangalore","South")</f>
        <v>South</v>
      </c>
      <c r="O7465" s="12">
        <v>160457.46</v>
      </c>
      <c r="P7465" s="4">
        <f>Table1[[#This Row],[Delivery_Date]]-Table1[[#This Row],[Order_Date]]</f>
        <v>3</v>
      </c>
      <c r="Q7465" s="4" t="str">
        <f>IF(Table1[[#This Row],[Delivery delay days]]&gt;5,"delay","on time")</f>
        <v>on time</v>
      </c>
      <c r="R7465" s="10">
        <f>DATEVALUE(Table1[[#This Row],[Delivery_Date]])</f>
        <v>45276</v>
      </c>
      <c r="S7465" s="10">
        <f>DATEVALUE(Table1[[#This Row],[Order_Date]])</f>
        <v>45273</v>
      </c>
      <c r="T7465" s="4" t="str" cm="1">
        <f t="array" ref="T7465">_xlfn.IFS(Table1[[#This Row],[Inventory_Level]]&lt;=200,"low",Table1[[#This Row],[Inventory_Level]]&gt;=700,"high",Table1[[#This Row],[Inventory_Level]]&gt;200,"medium")</f>
        <v>low</v>
      </c>
    </row>
    <row r="7466" spans="1:20" x14ac:dyDescent="0.35">
      <c r="A7466" s="4">
        <v>7465</v>
      </c>
      <c r="B7466" s="4" t="s">
        <v>31</v>
      </c>
      <c r="C7466" s="4" t="s">
        <v>38</v>
      </c>
      <c r="D7466" s="4" t="s">
        <v>32</v>
      </c>
      <c r="E7466" s="4" t="s">
        <v>18</v>
      </c>
      <c r="F7466" s="10" t="s">
        <v>145</v>
      </c>
      <c r="G7466" s="11" t="s">
        <v>169</v>
      </c>
      <c r="H7466" s="4">
        <v>54</v>
      </c>
      <c r="I7466" s="12">
        <v>7263.03</v>
      </c>
      <c r="J7466" s="12">
        <v>392203.62</v>
      </c>
      <c r="K7466" s="12">
        <v>4130.66</v>
      </c>
      <c r="L7466" s="4">
        <v>725</v>
      </c>
      <c r="M7466" s="4" t="s">
        <v>42</v>
      </c>
      <c r="N7466" s="4" t="str" cm="1">
        <f t="array" ref="N7466">_xlfn.SWITCH(E7466,"Delhi","North","Chennai","South","Hyderabad","South","Mumbai","Central","Bangalore","South")</f>
        <v>North</v>
      </c>
      <c r="O7466" s="12">
        <v>65325.47</v>
      </c>
      <c r="P7466" s="4">
        <f>Table1[[#This Row],[Delivery_Date]]-Table1[[#This Row],[Order_Date]]</f>
        <v>8</v>
      </c>
      <c r="Q7466" s="4" t="str">
        <f>IF(Table1[[#This Row],[Delivery delay days]]&gt;5,"delay","on time")</f>
        <v>delay</v>
      </c>
      <c r="R7466" s="10">
        <f>DATEVALUE(Table1[[#This Row],[Delivery_Date]])</f>
        <v>45088</v>
      </c>
      <c r="S7466" s="10">
        <f>DATEVALUE(Table1[[#This Row],[Order_Date]])</f>
        <v>45080</v>
      </c>
      <c r="T7466" s="4" t="str" cm="1">
        <f t="array" ref="T7466">_xlfn.IFS(Table1[[#This Row],[Inventory_Level]]&lt;=200,"low",Table1[[#This Row],[Inventory_Level]]&gt;=700,"high",Table1[[#This Row],[Inventory_Level]]&gt;200,"medium")</f>
        <v>high</v>
      </c>
    </row>
    <row r="7467" spans="1:20" x14ac:dyDescent="0.35">
      <c r="A7467" s="4">
        <v>7466</v>
      </c>
      <c r="B7467" s="4" t="s">
        <v>31</v>
      </c>
      <c r="C7467" s="4" t="s">
        <v>38</v>
      </c>
      <c r="D7467" s="4" t="s">
        <v>32</v>
      </c>
      <c r="E7467" s="4" t="s">
        <v>18</v>
      </c>
      <c r="F7467" s="10" t="s">
        <v>33</v>
      </c>
      <c r="G7467" s="11" t="s">
        <v>34</v>
      </c>
      <c r="H7467" s="4">
        <v>52</v>
      </c>
      <c r="I7467" s="12">
        <v>25783.13</v>
      </c>
      <c r="J7467" s="12">
        <v>1340722.76</v>
      </c>
      <c r="K7467" s="12">
        <v>4190.8900000000003</v>
      </c>
      <c r="L7467" s="4">
        <v>963</v>
      </c>
      <c r="M7467" s="4" t="s">
        <v>29</v>
      </c>
      <c r="N7467" s="4" t="str" cm="1">
        <f t="array" ref="N7467">_xlfn.SWITCH(E7467,"Delhi","North","Chennai","South","Hyderabad","South","Mumbai","Central","Bangalore","South")</f>
        <v>North</v>
      </c>
      <c r="O7467" s="12">
        <v>237311.45</v>
      </c>
      <c r="P7467" s="4">
        <f>Table1[[#This Row],[Delivery_Date]]-Table1[[#This Row],[Order_Date]]</f>
        <v>5</v>
      </c>
      <c r="Q7467" s="4" t="str">
        <f>IF(Table1[[#This Row],[Delivery delay days]]&gt;5,"delay","on time")</f>
        <v>on time</v>
      </c>
      <c r="R7467" s="10">
        <f>DATEVALUE(Table1[[#This Row],[Delivery_Date]])</f>
        <v>45058</v>
      </c>
      <c r="S7467" s="10">
        <f>DATEVALUE(Table1[[#This Row],[Order_Date]])</f>
        <v>45053</v>
      </c>
      <c r="T7467" s="4" t="str" cm="1">
        <f t="array" ref="T7467">_xlfn.IFS(Table1[[#This Row],[Inventory_Level]]&lt;=200,"low",Table1[[#This Row],[Inventory_Level]]&gt;=700,"high",Table1[[#This Row],[Inventory_Level]]&gt;200,"medium")</f>
        <v>high</v>
      </c>
    </row>
    <row r="7468" spans="1:20" x14ac:dyDescent="0.35">
      <c r="A7468" s="4">
        <v>7467</v>
      </c>
      <c r="B7468" s="4" t="s">
        <v>15</v>
      </c>
      <c r="C7468" s="4" t="s">
        <v>38</v>
      </c>
      <c r="D7468" s="4" t="s">
        <v>39</v>
      </c>
      <c r="E7468" s="4" t="s">
        <v>18</v>
      </c>
      <c r="F7468" s="10" t="s">
        <v>62</v>
      </c>
      <c r="G7468" s="11" t="s">
        <v>165</v>
      </c>
      <c r="H7468" s="4">
        <v>7</v>
      </c>
      <c r="I7468" s="12">
        <v>46090.41</v>
      </c>
      <c r="J7468" s="12">
        <v>322632.87</v>
      </c>
      <c r="K7468" s="12">
        <v>4712.83</v>
      </c>
      <c r="L7468" s="4">
        <v>760</v>
      </c>
      <c r="M7468" s="4" t="s">
        <v>29</v>
      </c>
      <c r="N7468" s="4" t="str" cm="1">
        <f t="array" ref="N7468">_xlfn.SWITCH(E7468,"Delhi","North","Chennai","South","Hyderabad","South","Mumbai","Central","Bangalore","South")</f>
        <v>North</v>
      </c>
      <c r="O7468" s="12">
        <v>40570.04</v>
      </c>
      <c r="P7468" s="4">
        <f>Table1[[#This Row],[Delivery_Date]]-Table1[[#This Row],[Order_Date]]</f>
        <v>15</v>
      </c>
      <c r="Q7468" s="4" t="str">
        <f>IF(Table1[[#This Row],[Delivery delay days]]&gt;5,"delay","on time")</f>
        <v>delay</v>
      </c>
      <c r="R7468" s="10">
        <f>DATEVALUE(Table1[[#This Row],[Delivery_Date]])</f>
        <v>45052</v>
      </c>
      <c r="S7468" s="10">
        <f>DATEVALUE(Table1[[#This Row],[Order_Date]])</f>
        <v>45037</v>
      </c>
      <c r="T7468" s="4" t="str" cm="1">
        <f t="array" ref="T7468">_xlfn.IFS(Table1[[#This Row],[Inventory_Level]]&lt;=200,"low",Table1[[#This Row],[Inventory_Level]]&gt;=700,"high",Table1[[#This Row],[Inventory_Level]]&gt;200,"medium")</f>
        <v>high</v>
      </c>
    </row>
    <row r="7469" spans="1:20" x14ac:dyDescent="0.35">
      <c r="A7469" s="4">
        <v>7468</v>
      </c>
      <c r="B7469" s="4" t="s">
        <v>59</v>
      </c>
      <c r="C7469" s="4" t="s">
        <v>16</v>
      </c>
      <c r="D7469" s="4" t="s">
        <v>45</v>
      </c>
      <c r="E7469" s="4" t="s">
        <v>46</v>
      </c>
      <c r="F7469" s="10" t="s">
        <v>224</v>
      </c>
      <c r="G7469" s="11" t="s">
        <v>107</v>
      </c>
      <c r="H7469" s="4">
        <v>88</v>
      </c>
      <c r="I7469" s="12">
        <v>29974.74</v>
      </c>
      <c r="J7469" s="12">
        <v>2637777.12</v>
      </c>
      <c r="K7469" s="12">
        <v>4377.34</v>
      </c>
      <c r="L7469" s="4">
        <v>169</v>
      </c>
      <c r="M7469" s="4" t="s">
        <v>29</v>
      </c>
      <c r="N7469" s="4" t="str" cm="1">
        <f t="array" ref="N7469">_xlfn.SWITCH(E7469,"Delhi","North","Chennai","South","Hyderabad","South","Mumbai","Central","Bangalore","South")</f>
        <v>South</v>
      </c>
      <c r="O7469" s="12">
        <v>563199.53</v>
      </c>
      <c r="P7469" s="4">
        <f>Table1[[#This Row],[Delivery_Date]]-Table1[[#This Row],[Order_Date]]</f>
        <v>14</v>
      </c>
      <c r="Q7469" s="4" t="str">
        <f>IF(Table1[[#This Row],[Delivery delay days]]&gt;5,"delay","on time")</f>
        <v>delay</v>
      </c>
      <c r="R7469" s="10">
        <f>DATEVALUE(Table1[[#This Row],[Delivery_Date]])</f>
        <v>45044</v>
      </c>
      <c r="S7469" s="10">
        <f>DATEVALUE(Table1[[#This Row],[Order_Date]])</f>
        <v>45030</v>
      </c>
      <c r="T7469" s="4" t="str" cm="1">
        <f t="array" ref="T7469">_xlfn.IFS(Table1[[#This Row],[Inventory_Level]]&lt;=200,"low",Table1[[#This Row],[Inventory_Level]]&gt;=700,"high",Table1[[#This Row],[Inventory_Level]]&gt;200,"medium")</f>
        <v>low</v>
      </c>
    </row>
    <row r="7470" spans="1:20" x14ac:dyDescent="0.35">
      <c r="A7470" s="4">
        <v>7469</v>
      </c>
      <c r="B7470" s="4" t="s">
        <v>15</v>
      </c>
      <c r="C7470" s="4" t="s">
        <v>24</v>
      </c>
      <c r="D7470" s="4" t="s">
        <v>32</v>
      </c>
      <c r="E7470" s="4" t="s">
        <v>26</v>
      </c>
      <c r="F7470" s="10" t="s">
        <v>79</v>
      </c>
      <c r="G7470" s="11" t="s">
        <v>226</v>
      </c>
      <c r="H7470" s="4">
        <v>83</v>
      </c>
      <c r="I7470" s="12">
        <v>38593.550000000003</v>
      </c>
      <c r="J7470" s="12">
        <v>3203264.65</v>
      </c>
      <c r="K7470" s="12">
        <v>1552.51</v>
      </c>
      <c r="L7470" s="4">
        <v>15</v>
      </c>
      <c r="M7470" s="4" t="s">
        <v>42</v>
      </c>
      <c r="N7470" s="4" t="str" cm="1">
        <f t="array" ref="N7470">_xlfn.SWITCH(E7470,"Delhi","North","Chennai","South","Hyderabad","South","Mumbai","Central","Bangalore","South")</f>
        <v>South</v>
      </c>
      <c r="O7470" s="12">
        <v>406400.01</v>
      </c>
      <c r="P7470" s="4">
        <f>Table1[[#This Row],[Delivery_Date]]-Table1[[#This Row],[Order_Date]]</f>
        <v>13</v>
      </c>
      <c r="Q7470" s="4" t="str">
        <f>IF(Table1[[#This Row],[Delivery delay days]]&gt;5,"delay","on time")</f>
        <v>delay</v>
      </c>
      <c r="R7470" s="10">
        <f>DATEVALUE(Table1[[#This Row],[Delivery_Date]])</f>
        <v>45005</v>
      </c>
      <c r="S7470" s="10">
        <f>DATEVALUE(Table1[[#This Row],[Order_Date]])</f>
        <v>44992</v>
      </c>
      <c r="T7470" s="4" t="str" cm="1">
        <f t="array" ref="T7470">_xlfn.IFS(Table1[[#This Row],[Inventory_Level]]&lt;=200,"low",Table1[[#This Row],[Inventory_Level]]&gt;=700,"high",Table1[[#This Row],[Inventory_Level]]&gt;200,"medium")</f>
        <v>low</v>
      </c>
    </row>
    <row r="7471" spans="1:20" x14ac:dyDescent="0.35">
      <c r="A7471" s="4">
        <v>7470</v>
      </c>
      <c r="B7471" s="4" t="s">
        <v>51</v>
      </c>
      <c r="C7471" s="4" t="s">
        <v>24</v>
      </c>
      <c r="D7471" s="4" t="s">
        <v>32</v>
      </c>
      <c r="E7471" s="4" t="s">
        <v>18</v>
      </c>
      <c r="F7471" s="10" t="s">
        <v>171</v>
      </c>
      <c r="G7471" s="11" t="s">
        <v>48</v>
      </c>
      <c r="H7471" s="4">
        <v>95</v>
      </c>
      <c r="I7471" s="12">
        <v>34390.76</v>
      </c>
      <c r="J7471" s="12">
        <v>3267122.2</v>
      </c>
      <c r="K7471" s="12">
        <v>3948.84</v>
      </c>
      <c r="L7471" s="4">
        <v>212</v>
      </c>
      <c r="M7471" s="4" t="s">
        <v>42</v>
      </c>
      <c r="N7471" s="4" t="str" cm="1">
        <f t="array" ref="N7471">_xlfn.SWITCH(E7471,"Delhi","North","Chennai","South","Hyderabad","South","Mumbai","Central","Bangalore","South")</f>
        <v>North</v>
      </c>
      <c r="O7471" s="12">
        <v>266447.62</v>
      </c>
      <c r="P7471" s="4">
        <f>Table1[[#This Row],[Delivery_Date]]-Table1[[#This Row],[Order_Date]]</f>
        <v>10</v>
      </c>
      <c r="Q7471" s="4" t="str">
        <f>IF(Table1[[#This Row],[Delivery delay days]]&gt;5,"delay","on time")</f>
        <v>delay</v>
      </c>
      <c r="R7471" s="10">
        <f>DATEVALUE(Table1[[#This Row],[Delivery_Date]])</f>
        <v>45153</v>
      </c>
      <c r="S7471" s="10">
        <f>DATEVALUE(Table1[[#This Row],[Order_Date]])</f>
        <v>45143</v>
      </c>
      <c r="T7471" s="4" t="str" cm="1">
        <f t="array" ref="T7471">_xlfn.IFS(Table1[[#This Row],[Inventory_Level]]&lt;=200,"low",Table1[[#This Row],[Inventory_Level]]&gt;=700,"high",Table1[[#This Row],[Inventory_Level]]&gt;200,"medium")</f>
        <v>medium</v>
      </c>
    </row>
    <row r="7472" spans="1:20" x14ac:dyDescent="0.35">
      <c r="A7472" s="4">
        <v>7471</v>
      </c>
      <c r="B7472" s="4" t="s">
        <v>44</v>
      </c>
      <c r="C7472" s="4" t="s">
        <v>16</v>
      </c>
      <c r="D7472" s="4" t="s">
        <v>39</v>
      </c>
      <c r="E7472" s="4" t="s">
        <v>26</v>
      </c>
      <c r="F7472" s="10" t="s">
        <v>82</v>
      </c>
      <c r="G7472" s="11" t="s">
        <v>124</v>
      </c>
      <c r="H7472" s="4">
        <v>45</v>
      </c>
      <c r="I7472" s="12">
        <v>29145.42</v>
      </c>
      <c r="J7472" s="12">
        <v>1311543.8999999999</v>
      </c>
      <c r="K7472" s="12">
        <v>700.59</v>
      </c>
      <c r="L7472" s="4">
        <v>566</v>
      </c>
      <c r="M7472" s="4" t="s">
        <v>35</v>
      </c>
      <c r="N7472" s="4" t="str" cm="1">
        <f t="array" ref="N7472">_xlfn.SWITCH(E7472,"Delhi","North","Chennai","South","Hyderabad","South","Mumbai","Central","Bangalore","South")</f>
        <v>South</v>
      </c>
      <c r="O7472" s="12">
        <v>105018.03</v>
      </c>
      <c r="P7472" s="4">
        <f>Table1[[#This Row],[Delivery_Date]]-Table1[[#This Row],[Order_Date]]</f>
        <v>11</v>
      </c>
      <c r="Q7472" s="4" t="str">
        <f>IF(Table1[[#This Row],[Delivery delay days]]&gt;5,"delay","on time")</f>
        <v>delay</v>
      </c>
      <c r="R7472" s="10">
        <f>DATEVALUE(Table1[[#This Row],[Delivery_Date]])</f>
        <v>45065</v>
      </c>
      <c r="S7472" s="10">
        <f>DATEVALUE(Table1[[#This Row],[Order_Date]])</f>
        <v>45054</v>
      </c>
      <c r="T7472" s="4" t="str" cm="1">
        <f t="array" ref="T7472">_xlfn.IFS(Table1[[#This Row],[Inventory_Level]]&lt;=200,"low",Table1[[#This Row],[Inventory_Level]]&gt;=700,"high",Table1[[#This Row],[Inventory_Level]]&gt;200,"medium")</f>
        <v>medium</v>
      </c>
    </row>
    <row r="7473" spans="1:20" x14ac:dyDescent="0.35">
      <c r="A7473" s="4">
        <v>7472</v>
      </c>
      <c r="B7473" s="4" t="s">
        <v>51</v>
      </c>
      <c r="C7473" s="4" t="s">
        <v>38</v>
      </c>
      <c r="D7473" s="4" t="s">
        <v>32</v>
      </c>
      <c r="E7473" s="4" t="s">
        <v>26</v>
      </c>
      <c r="F7473" s="10" t="s">
        <v>296</v>
      </c>
      <c r="G7473" s="11" t="s">
        <v>169</v>
      </c>
      <c r="H7473" s="4">
        <v>71</v>
      </c>
      <c r="I7473" s="12">
        <v>43049.56</v>
      </c>
      <c r="J7473" s="12">
        <v>3056518.76</v>
      </c>
      <c r="K7473" s="12">
        <v>3392.92</v>
      </c>
      <c r="L7473" s="4">
        <v>342</v>
      </c>
      <c r="M7473" s="4" t="s">
        <v>42</v>
      </c>
      <c r="N7473" s="4" t="str" cm="1">
        <f t="array" ref="N7473">_xlfn.SWITCH(E7473,"Delhi","North","Chennai","South","Hyderabad","South","Mumbai","Central","Bangalore","South")</f>
        <v>South</v>
      </c>
      <c r="O7473" s="12">
        <v>673448.03</v>
      </c>
      <c r="P7473" s="4">
        <f>Table1[[#This Row],[Delivery_Date]]-Table1[[#This Row],[Order_Date]]</f>
        <v>4</v>
      </c>
      <c r="Q7473" s="4" t="str">
        <f>IF(Table1[[#This Row],[Delivery delay days]]&gt;5,"delay","on time")</f>
        <v>on time</v>
      </c>
      <c r="R7473" s="10">
        <f>DATEVALUE(Table1[[#This Row],[Delivery_Date]])</f>
        <v>45088</v>
      </c>
      <c r="S7473" s="10">
        <f>DATEVALUE(Table1[[#This Row],[Order_Date]])</f>
        <v>45084</v>
      </c>
      <c r="T7473" s="4" t="str" cm="1">
        <f t="array" ref="T7473">_xlfn.IFS(Table1[[#This Row],[Inventory_Level]]&lt;=200,"low",Table1[[#This Row],[Inventory_Level]]&gt;=700,"high",Table1[[#This Row],[Inventory_Level]]&gt;200,"medium")</f>
        <v>medium</v>
      </c>
    </row>
    <row r="7474" spans="1:20" x14ac:dyDescent="0.35">
      <c r="A7474" s="4">
        <v>7473</v>
      </c>
      <c r="B7474" s="4" t="s">
        <v>15</v>
      </c>
      <c r="C7474" s="4" t="s">
        <v>16</v>
      </c>
      <c r="D7474" s="4" t="s">
        <v>25</v>
      </c>
      <c r="E7474" s="4" t="s">
        <v>18</v>
      </c>
      <c r="F7474" s="10" t="s">
        <v>216</v>
      </c>
      <c r="G7474" s="11" t="s">
        <v>369</v>
      </c>
      <c r="H7474" s="4">
        <v>90</v>
      </c>
      <c r="I7474" s="12">
        <v>34428.269999999997</v>
      </c>
      <c r="J7474" s="12">
        <v>3098544.3</v>
      </c>
      <c r="K7474" s="12">
        <v>4528.03</v>
      </c>
      <c r="L7474" s="4">
        <v>590</v>
      </c>
      <c r="M7474" s="4" t="s">
        <v>42</v>
      </c>
      <c r="N7474" s="4" t="str" cm="1">
        <f t="array" ref="N7474">_xlfn.SWITCH(E7474,"Delhi","North","Chennai","South","Hyderabad","South","Mumbai","Central","Bangalore","South")</f>
        <v>North</v>
      </c>
      <c r="O7474" s="12">
        <v>186296.49</v>
      </c>
      <c r="P7474" s="4">
        <f>Table1[[#This Row],[Delivery_Date]]-Table1[[#This Row],[Order_Date]]</f>
        <v>8</v>
      </c>
      <c r="Q7474" s="4" t="str">
        <f>IF(Table1[[#This Row],[Delivery delay days]]&gt;5,"delay","on time")</f>
        <v>delay</v>
      </c>
      <c r="R7474" s="10">
        <f>DATEVALUE(Table1[[#This Row],[Delivery_Date]])</f>
        <v>44981</v>
      </c>
      <c r="S7474" s="10">
        <f>DATEVALUE(Table1[[#This Row],[Order_Date]])</f>
        <v>44973</v>
      </c>
      <c r="T7474" s="4" t="str" cm="1">
        <f t="array" ref="T7474">_xlfn.IFS(Table1[[#This Row],[Inventory_Level]]&lt;=200,"low",Table1[[#This Row],[Inventory_Level]]&gt;=700,"high",Table1[[#This Row],[Inventory_Level]]&gt;200,"medium")</f>
        <v>medium</v>
      </c>
    </row>
    <row r="7475" spans="1:20" x14ac:dyDescent="0.35">
      <c r="A7475" s="4">
        <v>7474</v>
      </c>
      <c r="B7475" s="4" t="s">
        <v>31</v>
      </c>
      <c r="C7475" s="4" t="s">
        <v>16</v>
      </c>
      <c r="D7475" s="4" t="s">
        <v>17</v>
      </c>
      <c r="E7475" s="4" t="s">
        <v>26</v>
      </c>
      <c r="F7475" s="10" t="s">
        <v>255</v>
      </c>
      <c r="G7475" s="11" t="s">
        <v>204</v>
      </c>
      <c r="H7475" s="4">
        <v>10</v>
      </c>
      <c r="I7475" s="12">
        <v>7343.84</v>
      </c>
      <c r="J7475" s="12">
        <v>73438.399999999994</v>
      </c>
      <c r="K7475" s="12">
        <v>1853</v>
      </c>
      <c r="L7475" s="4">
        <v>20</v>
      </c>
      <c r="M7475" s="4" t="s">
        <v>35</v>
      </c>
      <c r="N7475" s="4" t="str" cm="1">
        <f t="array" ref="N7475">_xlfn.SWITCH(E7475,"Delhi","North","Chennai","South","Hyderabad","South","Mumbai","Central","Bangalore","South")</f>
        <v>South</v>
      </c>
      <c r="O7475" s="12">
        <v>3774.79</v>
      </c>
      <c r="P7475" s="4">
        <f>Table1[[#This Row],[Delivery_Date]]-Table1[[#This Row],[Order_Date]]</f>
        <v>6</v>
      </c>
      <c r="Q7475" s="4" t="str">
        <f>IF(Table1[[#This Row],[Delivery delay days]]&gt;5,"delay","on time")</f>
        <v>delay</v>
      </c>
      <c r="R7475" s="10">
        <f>DATEVALUE(Table1[[#This Row],[Delivery_Date]])</f>
        <v>44940</v>
      </c>
      <c r="S7475" s="10">
        <f>DATEVALUE(Table1[[#This Row],[Order_Date]])</f>
        <v>44934</v>
      </c>
      <c r="T7475" s="4" t="str" cm="1">
        <f t="array" ref="T7475">_xlfn.IFS(Table1[[#This Row],[Inventory_Level]]&lt;=200,"low",Table1[[#This Row],[Inventory_Level]]&gt;=700,"high",Table1[[#This Row],[Inventory_Level]]&gt;200,"medium")</f>
        <v>low</v>
      </c>
    </row>
    <row r="7476" spans="1:20" x14ac:dyDescent="0.35">
      <c r="A7476" s="4">
        <v>7475</v>
      </c>
      <c r="B7476" s="4" t="s">
        <v>51</v>
      </c>
      <c r="C7476" s="4" t="s">
        <v>16</v>
      </c>
      <c r="D7476" s="4" t="s">
        <v>45</v>
      </c>
      <c r="E7476" s="4" t="s">
        <v>18</v>
      </c>
      <c r="F7476" s="10" t="s">
        <v>220</v>
      </c>
      <c r="G7476" s="11" t="s">
        <v>117</v>
      </c>
      <c r="H7476" s="4">
        <v>92</v>
      </c>
      <c r="I7476" s="12">
        <v>31089.19</v>
      </c>
      <c r="J7476" s="12">
        <v>2860205.48</v>
      </c>
      <c r="K7476" s="12">
        <v>2036.22</v>
      </c>
      <c r="L7476" s="4">
        <v>607</v>
      </c>
      <c r="M7476" s="4" t="s">
        <v>29</v>
      </c>
      <c r="N7476" s="4" t="str" cm="1">
        <f t="array" ref="N7476">_xlfn.SWITCH(E7476,"Delhi","North","Chennai","South","Hyderabad","South","Mumbai","Central","Bangalore","South")</f>
        <v>North</v>
      </c>
      <c r="O7476" s="12">
        <v>684685.44</v>
      </c>
      <c r="P7476" s="4">
        <f>Table1[[#This Row],[Delivery_Date]]-Table1[[#This Row],[Order_Date]]</f>
        <v>14</v>
      </c>
      <c r="Q7476" s="4" t="str">
        <f>IF(Table1[[#This Row],[Delivery delay days]]&gt;5,"delay","on time")</f>
        <v>delay</v>
      </c>
      <c r="R7476" s="10">
        <f>DATEVALUE(Table1[[#This Row],[Delivery_Date]])</f>
        <v>45191</v>
      </c>
      <c r="S7476" s="10">
        <f>DATEVALUE(Table1[[#This Row],[Order_Date]])</f>
        <v>45177</v>
      </c>
      <c r="T7476" s="4" t="str" cm="1">
        <f t="array" ref="T7476">_xlfn.IFS(Table1[[#This Row],[Inventory_Level]]&lt;=200,"low",Table1[[#This Row],[Inventory_Level]]&gt;=700,"high",Table1[[#This Row],[Inventory_Level]]&gt;200,"medium")</f>
        <v>medium</v>
      </c>
    </row>
    <row r="7477" spans="1:20" x14ac:dyDescent="0.35">
      <c r="A7477" s="4">
        <v>7476</v>
      </c>
      <c r="B7477" s="4" t="s">
        <v>31</v>
      </c>
      <c r="C7477" s="4" t="s">
        <v>38</v>
      </c>
      <c r="D7477" s="4" t="s">
        <v>39</v>
      </c>
      <c r="E7477" s="4" t="s">
        <v>60</v>
      </c>
      <c r="F7477" s="10" t="s">
        <v>286</v>
      </c>
      <c r="G7477" s="11" t="s">
        <v>362</v>
      </c>
      <c r="H7477" s="4">
        <v>70</v>
      </c>
      <c r="I7477" s="12">
        <v>23118.3</v>
      </c>
      <c r="J7477" s="12">
        <v>1618281</v>
      </c>
      <c r="K7477" s="12">
        <v>1334.51</v>
      </c>
      <c r="L7477" s="4">
        <v>259</v>
      </c>
      <c r="M7477" s="4" t="s">
        <v>21</v>
      </c>
      <c r="N7477" s="4" t="str" cm="1">
        <f t="array" ref="N7477">_xlfn.SWITCH(E7477,"Delhi","North","Chennai","South","Hyderabad","South","Mumbai","Central","Bangalore","South")</f>
        <v>South</v>
      </c>
      <c r="O7477" s="12">
        <v>351907.56</v>
      </c>
      <c r="P7477" s="4">
        <f>Table1[[#This Row],[Delivery_Date]]-Table1[[#This Row],[Order_Date]]</f>
        <v>12</v>
      </c>
      <c r="Q7477" s="4" t="str">
        <f>IF(Table1[[#This Row],[Delivery delay days]]&gt;5,"delay","on time")</f>
        <v>delay</v>
      </c>
      <c r="R7477" s="10">
        <f>DATEVALUE(Table1[[#This Row],[Delivery_Date]])</f>
        <v>45075</v>
      </c>
      <c r="S7477" s="10">
        <f>DATEVALUE(Table1[[#This Row],[Order_Date]])</f>
        <v>45063</v>
      </c>
      <c r="T7477" s="4" t="str" cm="1">
        <f t="array" ref="T7477">_xlfn.IFS(Table1[[#This Row],[Inventory_Level]]&lt;=200,"low",Table1[[#This Row],[Inventory_Level]]&gt;=700,"high",Table1[[#This Row],[Inventory_Level]]&gt;200,"medium")</f>
        <v>medium</v>
      </c>
    </row>
    <row r="7478" spans="1:20" x14ac:dyDescent="0.35">
      <c r="A7478" s="4">
        <v>7477</v>
      </c>
      <c r="B7478" s="4" t="s">
        <v>31</v>
      </c>
      <c r="C7478" s="4" t="s">
        <v>24</v>
      </c>
      <c r="D7478" s="4" t="s">
        <v>45</v>
      </c>
      <c r="E7478" s="4" t="s">
        <v>18</v>
      </c>
      <c r="F7478" s="10" t="s">
        <v>125</v>
      </c>
      <c r="G7478" s="11" t="s">
        <v>338</v>
      </c>
      <c r="H7478" s="4">
        <v>5</v>
      </c>
      <c r="I7478" s="12">
        <v>33057.39</v>
      </c>
      <c r="J7478" s="12">
        <v>165286.95000000001</v>
      </c>
      <c r="K7478" s="12">
        <v>2415.0300000000002</v>
      </c>
      <c r="L7478" s="4">
        <v>412</v>
      </c>
      <c r="M7478" s="4" t="s">
        <v>42</v>
      </c>
      <c r="N7478" s="4" t="str" cm="1">
        <f t="array" ref="N7478">_xlfn.SWITCH(E7478,"Delhi","North","Chennai","South","Hyderabad","South","Mumbai","Central","Bangalore","South")</f>
        <v>North</v>
      </c>
      <c r="O7478" s="12">
        <v>13537.81</v>
      </c>
      <c r="P7478" s="4">
        <f>Table1[[#This Row],[Delivery_Date]]-Table1[[#This Row],[Order_Date]]</f>
        <v>4</v>
      </c>
      <c r="Q7478" s="4" t="str">
        <f>IF(Table1[[#This Row],[Delivery delay days]]&gt;5,"delay","on time")</f>
        <v>on time</v>
      </c>
      <c r="R7478" s="10">
        <f>DATEVALUE(Table1[[#This Row],[Delivery_Date]])</f>
        <v>45071</v>
      </c>
      <c r="S7478" s="10">
        <f>DATEVALUE(Table1[[#This Row],[Order_Date]])</f>
        <v>45067</v>
      </c>
      <c r="T7478" s="4" t="str" cm="1">
        <f t="array" ref="T7478">_xlfn.IFS(Table1[[#This Row],[Inventory_Level]]&lt;=200,"low",Table1[[#This Row],[Inventory_Level]]&gt;=700,"high",Table1[[#This Row],[Inventory_Level]]&gt;200,"medium")</f>
        <v>medium</v>
      </c>
    </row>
    <row r="7479" spans="1:20" x14ac:dyDescent="0.35">
      <c r="A7479" s="4">
        <v>7478</v>
      </c>
      <c r="B7479" s="4" t="s">
        <v>31</v>
      </c>
      <c r="C7479" s="4" t="s">
        <v>24</v>
      </c>
      <c r="D7479" s="4" t="s">
        <v>25</v>
      </c>
      <c r="E7479" s="4" t="s">
        <v>18</v>
      </c>
      <c r="F7479" s="10" t="s">
        <v>291</v>
      </c>
      <c r="G7479" s="11" t="s">
        <v>314</v>
      </c>
      <c r="H7479" s="4">
        <v>80</v>
      </c>
      <c r="I7479" s="12">
        <v>48772.57</v>
      </c>
      <c r="J7479" s="12">
        <v>3901805.6</v>
      </c>
      <c r="K7479" s="12">
        <v>1914.79</v>
      </c>
      <c r="L7479" s="4">
        <v>334</v>
      </c>
      <c r="M7479" s="4" t="s">
        <v>29</v>
      </c>
      <c r="N7479" s="4" t="str" cm="1">
        <f t="array" ref="N7479">_xlfn.SWITCH(E7479,"Delhi","North","Chennai","South","Hyderabad","South","Mumbai","Central","Bangalore","South")</f>
        <v>North</v>
      </c>
      <c r="O7479" s="12">
        <v>603981.79</v>
      </c>
      <c r="P7479" s="4">
        <f>Table1[[#This Row],[Delivery_Date]]-Table1[[#This Row],[Order_Date]]</f>
        <v>12</v>
      </c>
      <c r="Q7479" s="4" t="str">
        <f>IF(Table1[[#This Row],[Delivery delay days]]&gt;5,"delay","on time")</f>
        <v>delay</v>
      </c>
      <c r="R7479" s="10">
        <f>DATEVALUE(Table1[[#This Row],[Delivery_Date]])</f>
        <v>45108</v>
      </c>
      <c r="S7479" s="10">
        <f>DATEVALUE(Table1[[#This Row],[Order_Date]])</f>
        <v>45096</v>
      </c>
      <c r="T7479" s="4" t="str" cm="1">
        <f t="array" ref="T7479">_xlfn.IFS(Table1[[#This Row],[Inventory_Level]]&lt;=200,"low",Table1[[#This Row],[Inventory_Level]]&gt;=700,"high",Table1[[#This Row],[Inventory_Level]]&gt;200,"medium")</f>
        <v>medium</v>
      </c>
    </row>
    <row r="7480" spans="1:20" x14ac:dyDescent="0.35">
      <c r="A7480" s="4">
        <v>7479</v>
      </c>
      <c r="B7480" s="4" t="s">
        <v>59</v>
      </c>
      <c r="C7480" s="4" t="s">
        <v>38</v>
      </c>
      <c r="D7480" s="4" t="s">
        <v>39</v>
      </c>
      <c r="E7480" s="4" t="s">
        <v>18</v>
      </c>
      <c r="F7480" s="10" t="s">
        <v>223</v>
      </c>
      <c r="G7480" s="11" t="s">
        <v>391</v>
      </c>
      <c r="H7480" s="4">
        <v>72</v>
      </c>
      <c r="I7480" s="12">
        <v>47837.2</v>
      </c>
      <c r="J7480" s="12">
        <v>3444278.4</v>
      </c>
      <c r="K7480" s="12">
        <v>2979.78</v>
      </c>
      <c r="L7480" s="4">
        <v>260</v>
      </c>
      <c r="M7480" s="4" t="s">
        <v>42</v>
      </c>
      <c r="N7480" s="4" t="str" cm="1">
        <f t="array" ref="N7480">_xlfn.SWITCH(E7480,"Delhi","North","Chennai","South","Hyderabad","South","Mumbai","Central","Bangalore","South")</f>
        <v>North</v>
      </c>
      <c r="O7480" s="12">
        <v>181734.83</v>
      </c>
      <c r="P7480" s="4">
        <f>Table1[[#This Row],[Delivery_Date]]-Table1[[#This Row],[Order_Date]]</f>
        <v>9</v>
      </c>
      <c r="Q7480" s="4" t="str">
        <f>IF(Table1[[#This Row],[Delivery delay days]]&gt;5,"delay","on time")</f>
        <v>delay</v>
      </c>
      <c r="R7480" s="10">
        <f>DATEVALUE(Table1[[#This Row],[Delivery_Date]])</f>
        <v>45244</v>
      </c>
      <c r="S7480" s="10">
        <f>DATEVALUE(Table1[[#This Row],[Order_Date]])</f>
        <v>45235</v>
      </c>
      <c r="T7480" s="4" t="str" cm="1">
        <f t="array" ref="T7480">_xlfn.IFS(Table1[[#This Row],[Inventory_Level]]&lt;=200,"low",Table1[[#This Row],[Inventory_Level]]&gt;=700,"high",Table1[[#This Row],[Inventory_Level]]&gt;200,"medium")</f>
        <v>medium</v>
      </c>
    </row>
    <row r="7481" spans="1:20" x14ac:dyDescent="0.35">
      <c r="A7481" s="4">
        <v>7480</v>
      </c>
      <c r="B7481" s="4" t="s">
        <v>51</v>
      </c>
      <c r="C7481" s="4" t="s">
        <v>24</v>
      </c>
      <c r="D7481" s="4" t="s">
        <v>17</v>
      </c>
      <c r="E7481" s="4" t="s">
        <v>18</v>
      </c>
      <c r="F7481" s="10" t="s">
        <v>190</v>
      </c>
      <c r="G7481" s="11" t="s">
        <v>97</v>
      </c>
      <c r="H7481" s="4">
        <v>41</v>
      </c>
      <c r="I7481" s="12">
        <v>32568.76</v>
      </c>
      <c r="J7481" s="12">
        <v>1335319.1599999999</v>
      </c>
      <c r="K7481" s="12">
        <v>4296.84</v>
      </c>
      <c r="L7481" s="4">
        <v>932</v>
      </c>
      <c r="M7481" s="4" t="s">
        <v>21</v>
      </c>
      <c r="N7481" s="4" t="str" cm="1">
        <f t="array" ref="N7481">_xlfn.SWITCH(E7481,"Delhi","North","Chennai","South","Hyderabad","South","Mumbai","Central","Bangalore","South")</f>
        <v>North</v>
      </c>
      <c r="O7481" s="12">
        <v>102326.68</v>
      </c>
      <c r="P7481" s="4">
        <f>Table1[[#This Row],[Delivery_Date]]-Table1[[#This Row],[Order_Date]]</f>
        <v>4</v>
      </c>
      <c r="Q7481" s="4" t="str">
        <f>IF(Table1[[#This Row],[Delivery delay days]]&gt;5,"delay","on time")</f>
        <v>on time</v>
      </c>
      <c r="R7481" s="10">
        <f>DATEVALUE(Table1[[#This Row],[Delivery_Date]])</f>
        <v>45123</v>
      </c>
      <c r="S7481" s="10">
        <f>DATEVALUE(Table1[[#This Row],[Order_Date]])</f>
        <v>45119</v>
      </c>
      <c r="T7481" s="4" t="str" cm="1">
        <f t="array" ref="T7481">_xlfn.IFS(Table1[[#This Row],[Inventory_Level]]&lt;=200,"low",Table1[[#This Row],[Inventory_Level]]&gt;=700,"high",Table1[[#This Row],[Inventory_Level]]&gt;200,"medium")</f>
        <v>high</v>
      </c>
    </row>
    <row r="7482" spans="1:20" x14ac:dyDescent="0.35">
      <c r="A7482" s="4">
        <v>7481</v>
      </c>
      <c r="B7482" s="4" t="s">
        <v>37</v>
      </c>
      <c r="C7482" s="4" t="s">
        <v>38</v>
      </c>
      <c r="D7482" s="4" t="s">
        <v>32</v>
      </c>
      <c r="E7482" s="4" t="s">
        <v>18</v>
      </c>
      <c r="F7482" s="10" t="s">
        <v>164</v>
      </c>
      <c r="G7482" s="11" t="s">
        <v>227</v>
      </c>
      <c r="H7482" s="4">
        <v>64</v>
      </c>
      <c r="I7482" s="12">
        <v>31596.080000000002</v>
      </c>
      <c r="J7482" s="12">
        <v>2022149.1200000001</v>
      </c>
      <c r="K7482" s="12">
        <v>3690.01</v>
      </c>
      <c r="L7482" s="4">
        <v>916</v>
      </c>
      <c r="M7482" s="4" t="s">
        <v>42</v>
      </c>
      <c r="N7482" s="4" t="str" cm="1">
        <f t="array" ref="N7482">_xlfn.SWITCH(E7482,"Delhi","North","Chennai","South","Hyderabad","South","Mumbai","Central","Bangalore","South")</f>
        <v>North</v>
      </c>
      <c r="O7482" s="12">
        <v>121255.67999999999</v>
      </c>
      <c r="P7482" s="4">
        <f>Table1[[#This Row],[Delivery_Date]]-Table1[[#This Row],[Order_Date]]</f>
        <v>8</v>
      </c>
      <c r="Q7482" s="4" t="str">
        <f>IF(Table1[[#This Row],[Delivery delay days]]&gt;5,"delay","on time")</f>
        <v>delay</v>
      </c>
      <c r="R7482" s="10">
        <f>DATEVALUE(Table1[[#This Row],[Delivery_Date]])</f>
        <v>45234</v>
      </c>
      <c r="S7482" s="10">
        <f>DATEVALUE(Table1[[#This Row],[Order_Date]])</f>
        <v>45226</v>
      </c>
      <c r="T7482" s="4" t="str" cm="1">
        <f t="array" ref="T7482">_xlfn.IFS(Table1[[#This Row],[Inventory_Level]]&lt;=200,"low",Table1[[#This Row],[Inventory_Level]]&gt;=700,"high",Table1[[#This Row],[Inventory_Level]]&gt;200,"medium")</f>
        <v>high</v>
      </c>
    </row>
    <row r="7483" spans="1:20" x14ac:dyDescent="0.35">
      <c r="A7483" s="4">
        <v>7482</v>
      </c>
      <c r="B7483" s="4" t="s">
        <v>44</v>
      </c>
      <c r="C7483" s="4" t="s">
        <v>16</v>
      </c>
      <c r="D7483" s="4" t="s">
        <v>39</v>
      </c>
      <c r="E7483" s="4" t="s">
        <v>18</v>
      </c>
      <c r="F7483" s="10" t="s">
        <v>171</v>
      </c>
      <c r="G7483" s="11" t="s">
        <v>137</v>
      </c>
      <c r="H7483" s="4">
        <v>70</v>
      </c>
      <c r="I7483" s="12">
        <v>27147.01</v>
      </c>
      <c r="J7483" s="12">
        <v>1900290.7</v>
      </c>
      <c r="K7483" s="12">
        <v>3744.61</v>
      </c>
      <c r="L7483" s="4">
        <v>122</v>
      </c>
      <c r="M7483" s="4" t="s">
        <v>35</v>
      </c>
      <c r="N7483" s="4" t="str" cm="1">
        <f t="array" ref="N7483">_xlfn.SWITCH(E7483,"Delhi","North","Chennai","South","Hyderabad","South","Mumbai","Central","Bangalore","South")</f>
        <v>North</v>
      </c>
      <c r="O7483" s="12">
        <v>298528.11</v>
      </c>
      <c r="P7483" s="4">
        <f>Table1[[#This Row],[Delivery_Date]]-Table1[[#This Row],[Order_Date]]</f>
        <v>1</v>
      </c>
      <c r="Q7483" s="4" t="str">
        <f>IF(Table1[[#This Row],[Delivery delay days]]&gt;5,"delay","on time")</f>
        <v>on time</v>
      </c>
      <c r="R7483" s="10">
        <f>DATEVALUE(Table1[[#This Row],[Delivery_Date]])</f>
        <v>45144</v>
      </c>
      <c r="S7483" s="10">
        <f>DATEVALUE(Table1[[#This Row],[Order_Date]])</f>
        <v>45143</v>
      </c>
      <c r="T7483" s="4" t="str" cm="1">
        <f t="array" ref="T7483">_xlfn.IFS(Table1[[#This Row],[Inventory_Level]]&lt;=200,"low",Table1[[#This Row],[Inventory_Level]]&gt;=700,"high",Table1[[#This Row],[Inventory_Level]]&gt;200,"medium")</f>
        <v>low</v>
      </c>
    </row>
    <row r="7484" spans="1:20" x14ac:dyDescent="0.35">
      <c r="A7484" s="4">
        <v>7483</v>
      </c>
      <c r="B7484" s="4" t="s">
        <v>59</v>
      </c>
      <c r="C7484" s="4" t="s">
        <v>24</v>
      </c>
      <c r="D7484" s="4" t="s">
        <v>39</v>
      </c>
      <c r="E7484" s="4" t="s">
        <v>52</v>
      </c>
      <c r="F7484" s="10" t="s">
        <v>185</v>
      </c>
      <c r="G7484" s="11" t="s">
        <v>283</v>
      </c>
      <c r="H7484" s="4">
        <v>92</v>
      </c>
      <c r="I7484" s="12">
        <v>6342.82</v>
      </c>
      <c r="J7484" s="12">
        <v>583539.43999999994</v>
      </c>
      <c r="K7484" s="12">
        <v>4158.26</v>
      </c>
      <c r="L7484" s="4">
        <v>896</v>
      </c>
      <c r="M7484" s="4" t="s">
        <v>21</v>
      </c>
      <c r="N7484" s="4" t="str" cm="1">
        <f t="array" ref="N7484">_xlfn.SWITCH(E7484,"Delhi","North","Chennai","South","Hyderabad","South","Mumbai","Central","Bangalore","South")</f>
        <v>Central</v>
      </c>
      <c r="O7484" s="12">
        <v>84866.77</v>
      </c>
      <c r="P7484" s="4">
        <f>Table1[[#This Row],[Delivery_Date]]-Table1[[#This Row],[Order_Date]]</f>
        <v>14</v>
      </c>
      <c r="Q7484" s="4" t="str">
        <f>IF(Table1[[#This Row],[Delivery delay days]]&gt;5,"delay","on time")</f>
        <v>delay</v>
      </c>
      <c r="R7484" s="10">
        <f>DATEVALUE(Table1[[#This Row],[Delivery_Date]])</f>
        <v>45055</v>
      </c>
      <c r="S7484" s="10">
        <f>DATEVALUE(Table1[[#This Row],[Order_Date]])</f>
        <v>45041</v>
      </c>
      <c r="T7484" s="4" t="str" cm="1">
        <f t="array" ref="T7484">_xlfn.IFS(Table1[[#This Row],[Inventory_Level]]&lt;=200,"low",Table1[[#This Row],[Inventory_Level]]&gt;=700,"high",Table1[[#This Row],[Inventory_Level]]&gt;200,"medium")</f>
        <v>high</v>
      </c>
    </row>
    <row r="7485" spans="1:20" x14ac:dyDescent="0.35">
      <c r="A7485" s="4">
        <v>7484</v>
      </c>
      <c r="B7485" s="4" t="s">
        <v>59</v>
      </c>
      <c r="C7485" s="4" t="s">
        <v>24</v>
      </c>
      <c r="D7485" s="4" t="s">
        <v>25</v>
      </c>
      <c r="E7485" s="4" t="s">
        <v>18</v>
      </c>
      <c r="F7485" s="10" t="s">
        <v>204</v>
      </c>
      <c r="G7485" s="11" t="s">
        <v>409</v>
      </c>
      <c r="H7485" s="4">
        <v>26</v>
      </c>
      <c r="I7485" s="12">
        <v>35050.639999999999</v>
      </c>
      <c r="J7485" s="12">
        <v>911316.64</v>
      </c>
      <c r="K7485" s="12">
        <v>3845.7</v>
      </c>
      <c r="L7485" s="4">
        <v>522</v>
      </c>
      <c r="M7485" s="4" t="s">
        <v>21</v>
      </c>
      <c r="N7485" s="4" t="str" cm="1">
        <f t="array" ref="N7485">_xlfn.SWITCH(E7485,"Delhi","North","Chennai","South","Hyderabad","South","Mumbai","Central","Bangalore","South")</f>
        <v>North</v>
      </c>
      <c r="O7485" s="12">
        <v>143436.74</v>
      </c>
      <c r="P7485" s="4">
        <f>Table1[[#This Row],[Delivery_Date]]-Table1[[#This Row],[Order_Date]]</f>
        <v>9</v>
      </c>
      <c r="Q7485" s="4" t="str">
        <f>IF(Table1[[#This Row],[Delivery delay days]]&gt;5,"delay","on time")</f>
        <v>delay</v>
      </c>
      <c r="R7485" s="10">
        <f>DATEVALUE(Table1[[#This Row],[Delivery_Date]])</f>
        <v>44949</v>
      </c>
      <c r="S7485" s="10">
        <f>DATEVALUE(Table1[[#This Row],[Order_Date]])</f>
        <v>44940</v>
      </c>
      <c r="T7485" s="4" t="str" cm="1">
        <f t="array" ref="T7485">_xlfn.IFS(Table1[[#This Row],[Inventory_Level]]&lt;=200,"low",Table1[[#This Row],[Inventory_Level]]&gt;=700,"high",Table1[[#This Row],[Inventory_Level]]&gt;200,"medium")</f>
        <v>medium</v>
      </c>
    </row>
    <row r="7486" spans="1:20" x14ac:dyDescent="0.35">
      <c r="A7486" s="4">
        <v>7485</v>
      </c>
      <c r="B7486" s="4" t="s">
        <v>37</v>
      </c>
      <c r="C7486" s="4" t="s">
        <v>16</v>
      </c>
      <c r="D7486" s="4" t="s">
        <v>25</v>
      </c>
      <c r="E7486" s="4" t="s">
        <v>26</v>
      </c>
      <c r="F7486" s="10" t="s">
        <v>139</v>
      </c>
      <c r="G7486" s="11" t="s">
        <v>357</v>
      </c>
      <c r="H7486" s="4">
        <v>93</v>
      </c>
      <c r="I7486" s="12">
        <v>16966.02</v>
      </c>
      <c r="J7486" s="12">
        <v>1577839.86</v>
      </c>
      <c r="K7486" s="12">
        <v>974.81</v>
      </c>
      <c r="L7486" s="4">
        <v>143</v>
      </c>
      <c r="M7486" s="4" t="s">
        <v>42</v>
      </c>
      <c r="N7486" s="4" t="str" cm="1">
        <f t="array" ref="N7486">_xlfn.SWITCH(E7486,"Delhi","North","Chennai","South","Hyderabad","South","Mumbai","Central","Bangalore","South")</f>
        <v>South</v>
      </c>
      <c r="O7486" s="12">
        <v>181761.6</v>
      </c>
      <c r="P7486" s="4">
        <f>Table1[[#This Row],[Delivery_Date]]-Table1[[#This Row],[Order_Date]]</f>
        <v>12</v>
      </c>
      <c r="Q7486" s="4" t="str">
        <f>IF(Table1[[#This Row],[Delivery delay days]]&gt;5,"delay","on time")</f>
        <v>delay</v>
      </c>
      <c r="R7486" s="10">
        <f>DATEVALUE(Table1[[#This Row],[Delivery_Date]])</f>
        <v>44963</v>
      </c>
      <c r="S7486" s="10">
        <f>DATEVALUE(Table1[[#This Row],[Order_Date]])</f>
        <v>44951</v>
      </c>
      <c r="T7486" s="4" t="str" cm="1">
        <f t="array" ref="T7486">_xlfn.IFS(Table1[[#This Row],[Inventory_Level]]&lt;=200,"low",Table1[[#This Row],[Inventory_Level]]&gt;=700,"high",Table1[[#This Row],[Inventory_Level]]&gt;200,"medium")</f>
        <v>low</v>
      </c>
    </row>
    <row r="7487" spans="1:20" x14ac:dyDescent="0.35">
      <c r="A7487" s="4">
        <v>7486</v>
      </c>
      <c r="B7487" s="4" t="s">
        <v>44</v>
      </c>
      <c r="C7487" s="4" t="s">
        <v>38</v>
      </c>
      <c r="D7487" s="4" t="s">
        <v>32</v>
      </c>
      <c r="E7487" s="4" t="s">
        <v>60</v>
      </c>
      <c r="F7487" s="10" t="s">
        <v>187</v>
      </c>
      <c r="G7487" s="11" t="s">
        <v>214</v>
      </c>
      <c r="H7487" s="4">
        <v>46</v>
      </c>
      <c r="I7487" s="12">
        <v>11663.14</v>
      </c>
      <c r="J7487" s="12">
        <v>536504.43999999994</v>
      </c>
      <c r="K7487" s="12">
        <v>3966.33</v>
      </c>
      <c r="L7487" s="4">
        <v>298</v>
      </c>
      <c r="M7487" s="4" t="s">
        <v>35</v>
      </c>
      <c r="N7487" s="4" t="str" cm="1">
        <f t="array" ref="N7487">_xlfn.SWITCH(E7487,"Delhi","North","Chennai","South","Hyderabad","South","Mumbai","Central","Bangalore","South")</f>
        <v>South</v>
      </c>
      <c r="O7487" s="12">
        <v>128165.13</v>
      </c>
      <c r="P7487" s="4">
        <f>Table1[[#This Row],[Delivery_Date]]-Table1[[#This Row],[Order_Date]]</f>
        <v>12</v>
      </c>
      <c r="Q7487" s="4" t="str">
        <f>IF(Table1[[#This Row],[Delivery delay days]]&gt;5,"delay","on time")</f>
        <v>delay</v>
      </c>
      <c r="R7487" s="10">
        <f>DATEVALUE(Table1[[#This Row],[Delivery_Date]])</f>
        <v>45015</v>
      </c>
      <c r="S7487" s="10">
        <f>DATEVALUE(Table1[[#This Row],[Order_Date]])</f>
        <v>45003</v>
      </c>
      <c r="T7487" s="4" t="str" cm="1">
        <f t="array" ref="T7487">_xlfn.IFS(Table1[[#This Row],[Inventory_Level]]&lt;=200,"low",Table1[[#This Row],[Inventory_Level]]&gt;=700,"high",Table1[[#This Row],[Inventory_Level]]&gt;200,"medium")</f>
        <v>medium</v>
      </c>
    </row>
    <row r="7488" spans="1:20" x14ac:dyDescent="0.35">
      <c r="A7488" s="4">
        <v>7487</v>
      </c>
      <c r="B7488" s="4" t="s">
        <v>65</v>
      </c>
      <c r="C7488" s="4" t="s">
        <v>16</v>
      </c>
      <c r="D7488" s="4" t="s">
        <v>45</v>
      </c>
      <c r="E7488" s="4" t="s">
        <v>46</v>
      </c>
      <c r="F7488" s="10" t="s">
        <v>201</v>
      </c>
      <c r="G7488" s="11" t="s">
        <v>199</v>
      </c>
      <c r="H7488" s="4">
        <v>41</v>
      </c>
      <c r="I7488" s="12">
        <v>14101.24</v>
      </c>
      <c r="J7488" s="12">
        <v>578150.84</v>
      </c>
      <c r="K7488" s="12">
        <v>2496.48</v>
      </c>
      <c r="L7488" s="4">
        <v>183</v>
      </c>
      <c r="M7488" s="4" t="s">
        <v>21</v>
      </c>
      <c r="N7488" s="4" t="str" cm="1">
        <f t="array" ref="N7488">_xlfn.SWITCH(E7488,"Delhi","North","Chennai","South","Hyderabad","South","Mumbai","Central","Bangalore","South")</f>
        <v>South</v>
      </c>
      <c r="O7488" s="12">
        <v>101344.86</v>
      </c>
      <c r="P7488" s="4">
        <f>Table1[[#This Row],[Delivery_Date]]-Table1[[#This Row],[Order_Date]]</f>
        <v>6</v>
      </c>
      <c r="Q7488" s="4" t="str">
        <f>IF(Table1[[#This Row],[Delivery delay days]]&gt;5,"delay","on time")</f>
        <v>delay</v>
      </c>
      <c r="R7488" s="10">
        <f>DATEVALUE(Table1[[#This Row],[Delivery_Date]])</f>
        <v>45110</v>
      </c>
      <c r="S7488" s="10">
        <f>DATEVALUE(Table1[[#This Row],[Order_Date]])</f>
        <v>45104</v>
      </c>
      <c r="T7488" s="4" t="str" cm="1">
        <f t="array" ref="T7488">_xlfn.IFS(Table1[[#This Row],[Inventory_Level]]&lt;=200,"low",Table1[[#This Row],[Inventory_Level]]&gt;=700,"high",Table1[[#This Row],[Inventory_Level]]&gt;200,"medium")</f>
        <v>low</v>
      </c>
    </row>
    <row r="7489" spans="1:20" x14ac:dyDescent="0.35">
      <c r="A7489" s="4">
        <v>7488</v>
      </c>
      <c r="B7489" s="4" t="s">
        <v>65</v>
      </c>
      <c r="C7489" s="4" t="s">
        <v>38</v>
      </c>
      <c r="D7489" s="4" t="s">
        <v>45</v>
      </c>
      <c r="E7489" s="4" t="s">
        <v>18</v>
      </c>
      <c r="F7489" s="10" t="s">
        <v>86</v>
      </c>
      <c r="G7489" s="11" t="s">
        <v>418</v>
      </c>
      <c r="H7489" s="4">
        <v>83</v>
      </c>
      <c r="I7489" s="12">
        <v>22373.55</v>
      </c>
      <c r="J7489" s="12">
        <v>1857004.65</v>
      </c>
      <c r="K7489" s="12">
        <v>3762.64</v>
      </c>
      <c r="L7489" s="4">
        <v>190</v>
      </c>
      <c r="M7489" s="4" t="s">
        <v>42</v>
      </c>
      <c r="N7489" s="4" t="str" cm="1">
        <f t="array" ref="N7489">_xlfn.SWITCH(E7489,"Delhi","North","Chennai","South","Hyderabad","South","Mumbai","Central","Bangalore","South")</f>
        <v>North</v>
      </c>
      <c r="O7489" s="12">
        <v>214515.58</v>
      </c>
      <c r="P7489" s="4">
        <f>Table1[[#This Row],[Delivery_Date]]-Table1[[#This Row],[Order_Date]]</f>
        <v>8</v>
      </c>
      <c r="Q7489" s="4" t="str">
        <f>IF(Table1[[#This Row],[Delivery delay days]]&gt;5,"delay","on time")</f>
        <v>delay</v>
      </c>
      <c r="R7489" s="10">
        <f>DATEVALUE(Table1[[#This Row],[Delivery_Date]])</f>
        <v>45300</v>
      </c>
      <c r="S7489" s="10">
        <f>DATEVALUE(Table1[[#This Row],[Order_Date]])</f>
        <v>45292</v>
      </c>
      <c r="T7489" s="4" t="str" cm="1">
        <f t="array" ref="T7489">_xlfn.IFS(Table1[[#This Row],[Inventory_Level]]&lt;=200,"low",Table1[[#This Row],[Inventory_Level]]&gt;=700,"high",Table1[[#This Row],[Inventory_Level]]&gt;200,"medium")</f>
        <v>low</v>
      </c>
    </row>
    <row r="7490" spans="1:20" x14ac:dyDescent="0.35">
      <c r="A7490" s="4">
        <v>7489</v>
      </c>
      <c r="B7490" s="4" t="s">
        <v>51</v>
      </c>
      <c r="C7490" s="4" t="s">
        <v>24</v>
      </c>
      <c r="D7490" s="4" t="s">
        <v>25</v>
      </c>
      <c r="E7490" s="4" t="s">
        <v>18</v>
      </c>
      <c r="F7490" s="10" t="s">
        <v>281</v>
      </c>
      <c r="G7490" s="11" t="s">
        <v>228</v>
      </c>
      <c r="H7490" s="4">
        <v>23</v>
      </c>
      <c r="I7490" s="12">
        <v>43706.3</v>
      </c>
      <c r="J7490" s="12">
        <v>1005244.9</v>
      </c>
      <c r="K7490" s="12">
        <v>3461.47</v>
      </c>
      <c r="L7490" s="4">
        <v>472</v>
      </c>
      <c r="M7490" s="4" t="s">
        <v>21</v>
      </c>
      <c r="N7490" s="4" t="str" cm="1">
        <f t="array" ref="N7490">_xlfn.SWITCH(E7490,"Delhi","North","Chennai","South","Hyderabad","South","Mumbai","Central","Bangalore","South")</f>
        <v>North</v>
      </c>
      <c r="O7490" s="12">
        <v>208069.2</v>
      </c>
      <c r="P7490" s="4">
        <f>Table1[[#This Row],[Delivery_Date]]-Table1[[#This Row],[Order_Date]]</f>
        <v>7</v>
      </c>
      <c r="Q7490" s="4" t="str">
        <f>IF(Table1[[#This Row],[Delivery delay days]]&gt;5,"delay","on time")</f>
        <v>delay</v>
      </c>
      <c r="R7490" s="10">
        <f>DATEVALUE(Table1[[#This Row],[Delivery_Date]])</f>
        <v>45024</v>
      </c>
      <c r="S7490" s="10">
        <f>DATEVALUE(Table1[[#This Row],[Order_Date]])</f>
        <v>45017</v>
      </c>
      <c r="T7490" s="4" t="str" cm="1">
        <f t="array" ref="T7490">_xlfn.IFS(Table1[[#This Row],[Inventory_Level]]&lt;=200,"low",Table1[[#This Row],[Inventory_Level]]&gt;=700,"high",Table1[[#This Row],[Inventory_Level]]&gt;200,"medium")</f>
        <v>medium</v>
      </c>
    </row>
    <row r="7491" spans="1:20" x14ac:dyDescent="0.35">
      <c r="A7491" s="4">
        <v>7490</v>
      </c>
      <c r="B7491" s="4" t="s">
        <v>31</v>
      </c>
      <c r="C7491" s="4" t="s">
        <v>24</v>
      </c>
      <c r="D7491" s="4" t="s">
        <v>32</v>
      </c>
      <c r="E7491" s="4" t="s">
        <v>52</v>
      </c>
      <c r="F7491" s="10" t="s">
        <v>112</v>
      </c>
      <c r="G7491" s="11" t="s">
        <v>159</v>
      </c>
      <c r="H7491" s="4">
        <v>44</v>
      </c>
      <c r="I7491" s="12">
        <v>30470.76</v>
      </c>
      <c r="J7491" s="12">
        <v>1340713.44</v>
      </c>
      <c r="K7491" s="12">
        <v>3541.28</v>
      </c>
      <c r="L7491" s="4">
        <v>847</v>
      </c>
      <c r="M7491" s="4" t="s">
        <v>42</v>
      </c>
      <c r="N7491" s="4" t="str" cm="1">
        <f t="array" ref="N7491">_xlfn.SWITCH(E7491,"Delhi","North","Chennai","South","Hyderabad","South","Mumbai","Central","Bangalore","South")</f>
        <v>Central</v>
      </c>
      <c r="O7491" s="12">
        <v>91778.76</v>
      </c>
      <c r="P7491" s="4">
        <f>Table1[[#This Row],[Delivery_Date]]-Table1[[#This Row],[Order_Date]]</f>
        <v>2</v>
      </c>
      <c r="Q7491" s="4" t="str">
        <f>IF(Table1[[#This Row],[Delivery delay days]]&gt;5,"delay","on time")</f>
        <v>on time</v>
      </c>
      <c r="R7491" s="10">
        <f>DATEVALUE(Table1[[#This Row],[Delivery_Date]])</f>
        <v>45164</v>
      </c>
      <c r="S7491" s="10">
        <f>DATEVALUE(Table1[[#This Row],[Order_Date]])</f>
        <v>45162</v>
      </c>
      <c r="T7491" s="4" t="str" cm="1">
        <f t="array" ref="T7491">_xlfn.IFS(Table1[[#This Row],[Inventory_Level]]&lt;=200,"low",Table1[[#This Row],[Inventory_Level]]&gt;=700,"high",Table1[[#This Row],[Inventory_Level]]&gt;200,"medium")</f>
        <v>high</v>
      </c>
    </row>
    <row r="7492" spans="1:20" x14ac:dyDescent="0.35">
      <c r="A7492" s="4">
        <v>7491</v>
      </c>
      <c r="B7492" s="4" t="s">
        <v>51</v>
      </c>
      <c r="C7492" s="4" t="s">
        <v>24</v>
      </c>
      <c r="D7492" s="4" t="s">
        <v>39</v>
      </c>
      <c r="E7492" s="4" t="s">
        <v>60</v>
      </c>
      <c r="F7492" s="10" t="s">
        <v>169</v>
      </c>
      <c r="G7492" s="11" t="s">
        <v>379</v>
      </c>
      <c r="H7492" s="4">
        <v>20</v>
      </c>
      <c r="I7492" s="12">
        <v>19018.68</v>
      </c>
      <c r="J7492" s="12">
        <v>380373.6</v>
      </c>
      <c r="K7492" s="12">
        <v>690.82</v>
      </c>
      <c r="L7492" s="4">
        <v>27</v>
      </c>
      <c r="M7492" s="4" t="s">
        <v>35</v>
      </c>
      <c r="N7492" s="4" t="str" cm="1">
        <f t="array" ref="N7492">_xlfn.SWITCH(E7492,"Delhi","North","Chennai","South","Hyderabad","South","Mumbai","Central","Bangalore","South")</f>
        <v>South</v>
      </c>
      <c r="O7492" s="12">
        <v>37656.21</v>
      </c>
      <c r="P7492" s="4">
        <f>Table1[[#This Row],[Delivery_Date]]-Table1[[#This Row],[Order_Date]]</f>
        <v>11</v>
      </c>
      <c r="Q7492" s="4" t="str">
        <f>IF(Table1[[#This Row],[Delivery delay days]]&gt;5,"delay","on time")</f>
        <v>delay</v>
      </c>
      <c r="R7492" s="10">
        <f>DATEVALUE(Table1[[#This Row],[Delivery_Date]])</f>
        <v>45099</v>
      </c>
      <c r="S7492" s="10">
        <f>DATEVALUE(Table1[[#This Row],[Order_Date]])</f>
        <v>45088</v>
      </c>
      <c r="T7492" s="4" t="str" cm="1">
        <f t="array" ref="T7492">_xlfn.IFS(Table1[[#This Row],[Inventory_Level]]&lt;=200,"low",Table1[[#This Row],[Inventory_Level]]&gt;=700,"high",Table1[[#This Row],[Inventory_Level]]&gt;200,"medium")</f>
        <v>low</v>
      </c>
    </row>
    <row r="7493" spans="1:20" x14ac:dyDescent="0.35">
      <c r="A7493" s="4">
        <v>7492</v>
      </c>
      <c r="B7493" s="4" t="s">
        <v>31</v>
      </c>
      <c r="C7493" s="4" t="s">
        <v>24</v>
      </c>
      <c r="D7493" s="4" t="s">
        <v>45</v>
      </c>
      <c r="E7493" s="4" t="s">
        <v>46</v>
      </c>
      <c r="F7493" s="10" t="s">
        <v>182</v>
      </c>
      <c r="G7493" s="11" t="s">
        <v>62</v>
      </c>
      <c r="H7493" s="4">
        <v>68</v>
      </c>
      <c r="I7493" s="12">
        <v>11744.94</v>
      </c>
      <c r="J7493" s="12">
        <v>798655.92</v>
      </c>
      <c r="K7493" s="12">
        <v>1371.61</v>
      </c>
      <c r="L7493" s="4">
        <v>289</v>
      </c>
      <c r="M7493" s="4" t="s">
        <v>35</v>
      </c>
      <c r="N7493" s="4" t="str" cm="1">
        <f t="array" ref="N7493">_xlfn.SWITCH(E7493,"Delhi","North","Chennai","South","Hyderabad","South","Mumbai","Central","Bangalore","South")</f>
        <v>South</v>
      </c>
      <c r="O7493" s="12">
        <v>189297.15</v>
      </c>
      <c r="P7493" s="4">
        <f>Table1[[#This Row],[Delivery_Date]]-Table1[[#This Row],[Order_Date]]</f>
        <v>11</v>
      </c>
      <c r="Q7493" s="4" t="str">
        <f>IF(Table1[[#This Row],[Delivery delay days]]&gt;5,"delay","on time")</f>
        <v>delay</v>
      </c>
      <c r="R7493" s="10">
        <f>DATEVALUE(Table1[[#This Row],[Delivery_Date]])</f>
        <v>45037</v>
      </c>
      <c r="S7493" s="10">
        <f>DATEVALUE(Table1[[#This Row],[Order_Date]])</f>
        <v>45026</v>
      </c>
      <c r="T7493" s="4" t="str" cm="1">
        <f t="array" ref="T7493">_xlfn.IFS(Table1[[#This Row],[Inventory_Level]]&lt;=200,"low",Table1[[#This Row],[Inventory_Level]]&gt;=700,"high",Table1[[#This Row],[Inventory_Level]]&gt;200,"medium")</f>
        <v>medium</v>
      </c>
    </row>
    <row r="7494" spans="1:20" x14ac:dyDescent="0.35">
      <c r="A7494" s="4">
        <v>7493</v>
      </c>
      <c r="B7494" s="4" t="s">
        <v>44</v>
      </c>
      <c r="C7494" s="4" t="s">
        <v>24</v>
      </c>
      <c r="D7494" s="4" t="s">
        <v>25</v>
      </c>
      <c r="E7494" s="4" t="s">
        <v>18</v>
      </c>
      <c r="F7494" s="10" t="s">
        <v>214</v>
      </c>
      <c r="G7494" s="11" t="s">
        <v>387</v>
      </c>
      <c r="H7494" s="4">
        <v>82</v>
      </c>
      <c r="I7494" s="12">
        <v>3875.66</v>
      </c>
      <c r="J7494" s="12">
        <v>317804.12</v>
      </c>
      <c r="K7494" s="12">
        <v>2032.27</v>
      </c>
      <c r="L7494" s="4">
        <v>595</v>
      </c>
      <c r="M7494" s="4" t="s">
        <v>21</v>
      </c>
      <c r="N7494" s="4" t="str" cm="1">
        <f t="array" ref="N7494">_xlfn.SWITCH(E7494,"Delhi","North","Chennai","South","Hyderabad","South","Mumbai","Central","Bangalore","South")</f>
        <v>North</v>
      </c>
      <c r="O7494" s="12">
        <v>42934.06</v>
      </c>
      <c r="P7494" s="4">
        <f>Table1[[#This Row],[Delivery_Date]]-Table1[[#This Row],[Order_Date]]</f>
        <v>3</v>
      </c>
      <c r="Q7494" s="4" t="str">
        <f>IF(Table1[[#This Row],[Delivery delay days]]&gt;5,"delay","on time")</f>
        <v>on time</v>
      </c>
      <c r="R7494" s="10">
        <f>DATEVALUE(Table1[[#This Row],[Delivery_Date]])</f>
        <v>45018</v>
      </c>
      <c r="S7494" s="10">
        <f>DATEVALUE(Table1[[#This Row],[Order_Date]])</f>
        <v>45015</v>
      </c>
      <c r="T7494" s="4" t="str" cm="1">
        <f t="array" ref="T7494">_xlfn.IFS(Table1[[#This Row],[Inventory_Level]]&lt;=200,"low",Table1[[#This Row],[Inventory_Level]]&gt;=700,"high",Table1[[#This Row],[Inventory_Level]]&gt;200,"medium")</f>
        <v>medium</v>
      </c>
    </row>
    <row r="7495" spans="1:20" x14ac:dyDescent="0.35">
      <c r="A7495" s="4">
        <v>7494</v>
      </c>
      <c r="B7495" s="4" t="s">
        <v>37</v>
      </c>
      <c r="C7495" s="4" t="s">
        <v>24</v>
      </c>
      <c r="D7495" s="4" t="s">
        <v>32</v>
      </c>
      <c r="E7495" s="4" t="s">
        <v>60</v>
      </c>
      <c r="F7495" s="10" t="s">
        <v>140</v>
      </c>
      <c r="G7495" s="11" t="s">
        <v>187</v>
      </c>
      <c r="H7495" s="4">
        <v>89</v>
      </c>
      <c r="I7495" s="12">
        <v>47760.01</v>
      </c>
      <c r="J7495" s="12">
        <v>4250640.8899999997</v>
      </c>
      <c r="K7495" s="12">
        <v>798.36</v>
      </c>
      <c r="L7495" s="4">
        <v>536</v>
      </c>
      <c r="M7495" s="4" t="s">
        <v>21</v>
      </c>
      <c r="N7495" s="4" t="str" cm="1">
        <f t="array" ref="N7495">_xlfn.SWITCH(E7495,"Delhi","North","Chennai","South","Hyderabad","South","Mumbai","Central","Bangalore","South")</f>
        <v>South</v>
      </c>
      <c r="O7495" s="12">
        <v>515844.05</v>
      </c>
      <c r="P7495" s="4">
        <f>Table1[[#This Row],[Delivery_Date]]-Table1[[#This Row],[Order_Date]]</f>
        <v>5</v>
      </c>
      <c r="Q7495" s="4" t="str">
        <f>IF(Table1[[#This Row],[Delivery delay days]]&gt;5,"delay","on time")</f>
        <v>on time</v>
      </c>
      <c r="R7495" s="10">
        <f>DATEVALUE(Table1[[#This Row],[Delivery_Date]])</f>
        <v>45003</v>
      </c>
      <c r="S7495" s="10">
        <f>DATEVALUE(Table1[[#This Row],[Order_Date]])</f>
        <v>44998</v>
      </c>
      <c r="T7495" s="4" t="str" cm="1">
        <f t="array" ref="T7495">_xlfn.IFS(Table1[[#This Row],[Inventory_Level]]&lt;=200,"low",Table1[[#This Row],[Inventory_Level]]&gt;=700,"high",Table1[[#This Row],[Inventory_Level]]&gt;200,"medium")</f>
        <v>medium</v>
      </c>
    </row>
    <row r="7496" spans="1:20" x14ac:dyDescent="0.35">
      <c r="A7496" s="4">
        <v>7495</v>
      </c>
      <c r="B7496" s="4" t="s">
        <v>44</v>
      </c>
      <c r="C7496" s="4" t="s">
        <v>16</v>
      </c>
      <c r="D7496" s="4" t="s">
        <v>25</v>
      </c>
      <c r="E7496" s="4" t="s">
        <v>26</v>
      </c>
      <c r="F7496" s="10" t="s">
        <v>104</v>
      </c>
      <c r="G7496" s="11" t="s">
        <v>259</v>
      </c>
      <c r="H7496" s="4">
        <v>27</v>
      </c>
      <c r="I7496" s="12">
        <v>12230.96</v>
      </c>
      <c r="J7496" s="12">
        <v>330235.92</v>
      </c>
      <c r="K7496" s="12">
        <v>1457.82</v>
      </c>
      <c r="L7496" s="4">
        <v>315</v>
      </c>
      <c r="M7496" s="4" t="s">
        <v>29</v>
      </c>
      <c r="N7496" s="4" t="str" cm="1">
        <f t="array" ref="N7496">_xlfn.SWITCH(E7496,"Delhi","North","Chennai","South","Hyderabad","South","Mumbai","Central","Bangalore","South")</f>
        <v>South</v>
      </c>
      <c r="O7496" s="12">
        <v>70319.41</v>
      </c>
      <c r="P7496" s="4">
        <f>Table1[[#This Row],[Delivery_Date]]-Table1[[#This Row],[Order_Date]]</f>
        <v>10</v>
      </c>
      <c r="Q7496" s="4" t="str">
        <f>IF(Table1[[#This Row],[Delivery delay days]]&gt;5,"delay","on time")</f>
        <v>delay</v>
      </c>
      <c r="R7496" s="10">
        <f>DATEVALUE(Table1[[#This Row],[Delivery_Date]])</f>
        <v>45016</v>
      </c>
      <c r="S7496" s="10">
        <f>DATEVALUE(Table1[[#This Row],[Order_Date]])</f>
        <v>45006</v>
      </c>
      <c r="T7496" s="4" t="str" cm="1">
        <f t="array" ref="T7496">_xlfn.IFS(Table1[[#This Row],[Inventory_Level]]&lt;=200,"low",Table1[[#This Row],[Inventory_Level]]&gt;=700,"high",Table1[[#This Row],[Inventory_Level]]&gt;200,"medium")</f>
        <v>medium</v>
      </c>
    </row>
    <row r="7497" spans="1:20" x14ac:dyDescent="0.35">
      <c r="A7497" s="4">
        <v>7496</v>
      </c>
      <c r="B7497" s="4" t="s">
        <v>51</v>
      </c>
      <c r="C7497" s="4" t="s">
        <v>38</v>
      </c>
      <c r="D7497" s="4" t="s">
        <v>32</v>
      </c>
      <c r="E7497" s="4" t="s">
        <v>46</v>
      </c>
      <c r="F7497" s="10" t="s">
        <v>402</v>
      </c>
      <c r="G7497" s="11" t="s">
        <v>398</v>
      </c>
      <c r="H7497" s="4">
        <v>68</v>
      </c>
      <c r="I7497" s="12">
        <v>34703.449999999997</v>
      </c>
      <c r="J7497" s="12">
        <v>2359834.6</v>
      </c>
      <c r="K7497" s="12">
        <v>132.66999999999999</v>
      </c>
      <c r="L7497" s="4">
        <v>215</v>
      </c>
      <c r="M7497" s="4" t="s">
        <v>29</v>
      </c>
      <c r="N7497" s="4" t="str" cm="1">
        <f t="array" ref="N7497">_xlfn.SWITCH(E7497,"Delhi","North","Chennai","South","Hyderabad","South","Mumbai","Central","Bangalore","South")</f>
        <v>South</v>
      </c>
      <c r="O7497" s="12">
        <v>577362.57999999996</v>
      </c>
      <c r="P7497" s="4">
        <f>Table1[[#This Row],[Delivery_Date]]-Table1[[#This Row],[Order_Date]]</f>
        <v>2</v>
      </c>
      <c r="Q7497" s="4" t="str">
        <f>IF(Table1[[#This Row],[Delivery delay days]]&gt;5,"delay","on time")</f>
        <v>on time</v>
      </c>
      <c r="R7497" s="10">
        <f>DATEVALUE(Table1[[#This Row],[Delivery_Date]])</f>
        <v>44991</v>
      </c>
      <c r="S7497" s="10">
        <f>DATEVALUE(Table1[[#This Row],[Order_Date]])</f>
        <v>44989</v>
      </c>
      <c r="T7497" s="4" t="str" cm="1">
        <f t="array" ref="T7497">_xlfn.IFS(Table1[[#This Row],[Inventory_Level]]&lt;=200,"low",Table1[[#This Row],[Inventory_Level]]&gt;=700,"high",Table1[[#This Row],[Inventory_Level]]&gt;200,"medium")</f>
        <v>medium</v>
      </c>
    </row>
    <row r="7498" spans="1:20" x14ac:dyDescent="0.35">
      <c r="A7498" s="4">
        <v>7497</v>
      </c>
      <c r="B7498" s="4" t="s">
        <v>44</v>
      </c>
      <c r="C7498" s="4" t="s">
        <v>16</v>
      </c>
      <c r="D7498" s="4" t="s">
        <v>25</v>
      </c>
      <c r="E7498" s="4" t="s">
        <v>18</v>
      </c>
      <c r="F7498" s="10" t="s">
        <v>88</v>
      </c>
      <c r="G7498" s="11" t="s">
        <v>271</v>
      </c>
      <c r="H7498" s="4">
        <v>16</v>
      </c>
      <c r="I7498" s="12">
        <v>6925.78</v>
      </c>
      <c r="J7498" s="12">
        <v>110812.48</v>
      </c>
      <c r="K7498" s="12">
        <v>463.13</v>
      </c>
      <c r="L7498" s="4">
        <v>967</v>
      </c>
      <c r="M7498" s="4" t="s">
        <v>42</v>
      </c>
      <c r="N7498" s="4" t="str" cm="1">
        <f t="array" ref="N7498">_xlfn.SWITCH(E7498,"Delhi","North","Chennai","South","Hyderabad","South","Mumbai","Central","Bangalore","South")</f>
        <v>North</v>
      </c>
      <c r="O7498" s="12">
        <v>16759.14</v>
      </c>
      <c r="P7498" s="4">
        <f>Table1[[#This Row],[Delivery_Date]]-Table1[[#This Row],[Order_Date]]</f>
        <v>7</v>
      </c>
      <c r="Q7498" s="4" t="str">
        <f>IF(Table1[[#This Row],[Delivery delay days]]&gt;5,"delay","on time")</f>
        <v>delay</v>
      </c>
      <c r="R7498" s="10">
        <f>DATEVALUE(Table1[[#This Row],[Delivery_Date]])</f>
        <v>45121</v>
      </c>
      <c r="S7498" s="10">
        <f>DATEVALUE(Table1[[#This Row],[Order_Date]])</f>
        <v>45114</v>
      </c>
      <c r="T7498" s="4" t="str" cm="1">
        <f t="array" ref="T7498">_xlfn.IFS(Table1[[#This Row],[Inventory_Level]]&lt;=200,"low",Table1[[#This Row],[Inventory_Level]]&gt;=700,"high",Table1[[#This Row],[Inventory_Level]]&gt;200,"medium")</f>
        <v>high</v>
      </c>
    </row>
    <row r="7499" spans="1:20" x14ac:dyDescent="0.35">
      <c r="A7499" s="4">
        <v>7498</v>
      </c>
      <c r="B7499" s="4" t="s">
        <v>65</v>
      </c>
      <c r="C7499" s="4" t="s">
        <v>16</v>
      </c>
      <c r="D7499" s="4" t="s">
        <v>39</v>
      </c>
      <c r="E7499" s="4" t="s">
        <v>18</v>
      </c>
      <c r="F7499" s="10" t="s">
        <v>275</v>
      </c>
      <c r="G7499" s="11" t="s">
        <v>210</v>
      </c>
      <c r="H7499" s="4">
        <v>85</v>
      </c>
      <c r="I7499" s="12">
        <v>39251.360000000001</v>
      </c>
      <c r="J7499" s="12">
        <v>3336365.6</v>
      </c>
      <c r="K7499" s="12">
        <v>1576.21</v>
      </c>
      <c r="L7499" s="4">
        <v>169</v>
      </c>
      <c r="M7499" s="4" t="s">
        <v>29</v>
      </c>
      <c r="N7499" s="4" t="str" cm="1">
        <f t="array" ref="N7499">_xlfn.SWITCH(E7499,"Delhi","North","Chennai","South","Hyderabad","South","Mumbai","Central","Bangalore","South")</f>
        <v>North</v>
      </c>
      <c r="O7499" s="12">
        <v>386415.7</v>
      </c>
      <c r="P7499" s="4">
        <f>Table1[[#This Row],[Delivery_Date]]-Table1[[#This Row],[Order_Date]]</f>
        <v>8</v>
      </c>
      <c r="Q7499" s="4" t="str">
        <f>IF(Table1[[#This Row],[Delivery delay days]]&gt;5,"delay","on time")</f>
        <v>delay</v>
      </c>
      <c r="R7499" s="10">
        <f>DATEVALUE(Table1[[#This Row],[Delivery_Date]])</f>
        <v>45007</v>
      </c>
      <c r="S7499" s="10">
        <f>DATEVALUE(Table1[[#This Row],[Order_Date]])</f>
        <v>44999</v>
      </c>
      <c r="T7499" s="4" t="str" cm="1">
        <f t="array" ref="T7499">_xlfn.IFS(Table1[[#This Row],[Inventory_Level]]&lt;=200,"low",Table1[[#This Row],[Inventory_Level]]&gt;=700,"high",Table1[[#This Row],[Inventory_Level]]&gt;200,"medium")</f>
        <v>low</v>
      </c>
    </row>
    <row r="7500" spans="1:20" x14ac:dyDescent="0.35">
      <c r="A7500" s="4">
        <v>7499</v>
      </c>
      <c r="B7500" s="4" t="s">
        <v>37</v>
      </c>
      <c r="C7500" s="4" t="s">
        <v>38</v>
      </c>
      <c r="D7500" s="4" t="s">
        <v>32</v>
      </c>
      <c r="E7500" s="4" t="s">
        <v>60</v>
      </c>
      <c r="F7500" s="10" t="s">
        <v>139</v>
      </c>
      <c r="G7500" s="11" t="s">
        <v>372</v>
      </c>
      <c r="H7500" s="4">
        <v>84</v>
      </c>
      <c r="I7500" s="12">
        <v>23925.759999999998</v>
      </c>
      <c r="J7500" s="12">
        <v>2009763.8400000001</v>
      </c>
      <c r="K7500" s="12">
        <v>2636.16</v>
      </c>
      <c r="L7500" s="4">
        <v>202</v>
      </c>
      <c r="M7500" s="4" t="s">
        <v>21</v>
      </c>
      <c r="N7500" s="4" t="str" cm="1">
        <f t="array" ref="N7500">_xlfn.SWITCH(E7500,"Delhi","North","Chennai","South","Hyderabad","South","Mumbai","Central","Bangalore","South")</f>
        <v>South</v>
      </c>
      <c r="O7500" s="12">
        <v>221094.86</v>
      </c>
      <c r="P7500" s="4">
        <f>Table1[[#This Row],[Delivery_Date]]-Table1[[#This Row],[Order_Date]]</f>
        <v>5</v>
      </c>
      <c r="Q7500" s="4" t="str">
        <f>IF(Table1[[#This Row],[Delivery delay days]]&gt;5,"delay","on time")</f>
        <v>on time</v>
      </c>
      <c r="R7500" s="10">
        <f>DATEVALUE(Table1[[#This Row],[Delivery_Date]])</f>
        <v>44956</v>
      </c>
      <c r="S7500" s="10">
        <f>DATEVALUE(Table1[[#This Row],[Order_Date]])</f>
        <v>44951</v>
      </c>
      <c r="T7500" s="4" t="str" cm="1">
        <f t="array" ref="T7500">_xlfn.IFS(Table1[[#This Row],[Inventory_Level]]&lt;=200,"low",Table1[[#This Row],[Inventory_Level]]&gt;=700,"high",Table1[[#This Row],[Inventory_Level]]&gt;200,"medium")</f>
        <v>medium</v>
      </c>
    </row>
    <row r="7501" spans="1:20" x14ac:dyDescent="0.35">
      <c r="A7501" s="4">
        <v>7500</v>
      </c>
      <c r="B7501" s="4" t="s">
        <v>65</v>
      </c>
      <c r="C7501" s="4" t="s">
        <v>38</v>
      </c>
      <c r="D7501" s="4" t="s">
        <v>45</v>
      </c>
      <c r="E7501" s="4" t="s">
        <v>60</v>
      </c>
      <c r="F7501" s="10" t="s">
        <v>91</v>
      </c>
      <c r="G7501" s="11" t="s">
        <v>62</v>
      </c>
      <c r="H7501" s="4">
        <v>26</v>
      </c>
      <c r="I7501" s="12">
        <v>42287.22</v>
      </c>
      <c r="J7501" s="12">
        <v>1099467.72</v>
      </c>
      <c r="K7501" s="12">
        <v>2486.0700000000002</v>
      </c>
      <c r="L7501" s="4">
        <v>361</v>
      </c>
      <c r="M7501" s="4" t="s">
        <v>42</v>
      </c>
      <c r="N7501" s="4" t="str" cm="1">
        <f t="array" ref="N7501">_xlfn.SWITCH(E7501,"Delhi","North","Chennai","South","Hyderabad","South","Mumbai","Central","Bangalore","South")</f>
        <v>South</v>
      </c>
      <c r="O7501" s="12">
        <v>133095.28</v>
      </c>
      <c r="P7501" s="4">
        <f>Table1[[#This Row],[Delivery_Date]]-Table1[[#This Row],[Order_Date]]</f>
        <v>10</v>
      </c>
      <c r="Q7501" s="4" t="str">
        <f>IF(Table1[[#This Row],[Delivery delay days]]&gt;5,"delay","on time")</f>
        <v>delay</v>
      </c>
      <c r="R7501" s="10">
        <f>DATEVALUE(Table1[[#This Row],[Delivery_Date]])</f>
        <v>45037</v>
      </c>
      <c r="S7501" s="10">
        <f>DATEVALUE(Table1[[#This Row],[Order_Date]])</f>
        <v>45027</v>
      </c>
      <c r="T7501" s="4" t="str" cm="1">
        <f t="array" ref="T7501">_xlfn.IFS(Table1[[#This Row],[Inventory_Level]]&lt;=200,"low",Table1[[#This Row],[Inventory_Level]]&gt;=700,"high",Table1[[#This Row],[Inventory_Level]]&gt;200,"medium")</f>
        <v>medium</v>
      </c>
    </row>
    <row r="7502" spans="1:20" x14ac:dyDescent="0.35">
      <c r="A7502" s="4">
        <v>7501</v>
      </c>
      <c r="B7502" s="4" t="s">
        <v>37</v>
      </c>
      <c r="C7502" s="4" t="s">
        <v>24</v>
      </c>
      <c r="D7502" s="4" t="s">
        <v>32</v>
      </c>
      <c r="E7502" s="4" t="s">
        <v>18</v>
      </c>
      <c r="F7502" s="10" t="s">
        <v>119</v>
      </c>
      <c r="G7502" s="11" t="s">
        <v>294</v>
      </c>
      <c r="H7502" s="4">
        <v>17</v>
      </c>
      <c r="I7502" s="12">
        <v>25449.32</v>
      </c>
      <c r="J7502" s="12">
        <v>432638.44</v>
      </c>
      <c r="K7502" s="12">
        <v>2428.58</v>
      </c>
      <c r="L7502" s="4">
        <v>189</v>
      </c>
      <c r="M7502" s="4" t="s">
        <v>21</v>
      </c>
      <c r="N7502" s="4" t="str" cm="1">
        <f t="array" ref="N7502">_xlfn.SWITCH(E7502,"Delhi","North","Chennai","South","Hyderabad","South","Mumbai","Central","Bangalore","South")</f>
        <v>North</v>
      </c>
      <c r="O7502" s="12">
        <v>51573.09</v>
      </c>
      <c r="P7502" s="4">
        <f>Table1[[#This Row],[Delivery_Date]]-Table1[[#This Row],[Order_Date]]</f>
        <v>6</v>
      </c>
      <c r="Q7502" s="4" t="str">
        <f>IF(Table1[[#This Row],[Delivery delay days]]&gt;5,"delay","on time")</f>
        <v>delay</v>
      </c>
      <c r="R7502" s="10">
        <f>DATEVALUE(Table1[[#This Row],[Delivery_Date]])</f>
        <v>45280</v>
      </c>
      <c r="S7502" s="10">
        <f>DATEVALUE(Table1[[#This Row],[Order_Date]])</f>
        <v>45274</v>
      </c>
      <c r="T7502" s="4" t="str" cm="1">
        <f t="array" ref="T7502">_xlfn.IFS(Table1[[#This Row],[Inventory_Level]]&lt;=200,"low",Table1[[#This Row],[Inventory_Level]]&gt;=700,"high",Table1[[#This Row],[Inventory_Level]]&gt;200,"medium")</f>
        <v>low</v>
      </c>
    </row>
    <row r="7503" spans="1:20" x14ac:dyDescent="0.35">
      <c r="A7503" s="4">
        <v>7502</v>
      </c>
      <c r="B7503" s="4" t="s">
        <v>51</v>
      </c>
      <c r="C7503" s="4" t="s">
        <v>24</v>
      </c>
      <c r="D7503" s="4" t="s">
        <v>17</v>
      </c>
      <c r="E7503" s="4" t="s">
        <v>60</v>
      </c>
      <c r="F7503" s="10" t="s">
        <v>365</v>
      </c>
      <c r="G7503" s="11" t="s">
        <v>20</v>
      </c>
      <c r="H7503" s="4">
        <v>18</v>
      </c>
      <c r="I7503" s="12">
        <v>1357.5</v>
      </c>
      <c r="J7503" s="12">
        <v>24435</v>
      </c>
      <c r="K7503" s="12">
        <v>2627.1</v>
      </c>
      <c r="L7503" s="4">
        <v>377</v>
      </c>
      <c r="M7503" s="4" t="s">
        <v>29</v>
      </c>
      <c r="N7503" s="4" t="str" cm="1">
        <f t="array" ref="N7503">_xlfn.SWITCH(E7503,"Delhi","North","Chennai","South","Hyderabad","South","Mumbai","Central","Bangalore","South")</f>
        <v>South</v>
      </c>
      <c r="O7503" s="12">
        <v>4436.96</v>
      </c>
      <c r="P7503" s="4">
        <f>Table1[[#This Row],[Delivery_Date]]-Table1[[#This Row],[Order_Date]]</f>
        <v>14</v>
      </c>
      <c r="Q7503" s="4" t="str">
        <f>IF(Table1[[#This Row],[Delivery delay days]]&gt;5,"delay","on time")</f>
        <v>delay</v>
      </c>
      <c r="R7503" s="10">
        <f>DATEVALUE(Table1[[#This Row],[Delivery_Date]])</f>
        <v>45198</v>
      </c>
      <c r="S7503" s="10">
        <f>DATEVALUE(Table1[[#This Row],[Order_Date]])</f>
        <v>45184</v>
      </c>
      <c r="T7503" s="4" t="str" cm="1">
        <f t="array" ref="T7503">_xlfn.IFS(Table1[[#This Row],[Inventory_Level]]&lt;=200,"low",Table1[[#This Row],[Inventory_Level]]&gt;=700,"high",Table1[[#This Row],[Inventory_Level]]&gt;200,"medium")</f>
        <v>medium</v>
      </c>
    </row>
    <row r="7504" spans="1:20" x14ac:dyDescent="0.35">
      <c r="A7504" s="4">
        <v>7503</v>
      </c>
      <c r="B7504" s="4" t="s">
        <v>65</v>
      </c>
      <c r="C7504" s="4" t="s">
        <v>16</v>
      </c>
      <c r="D7504" s="4" t="s">
        <v>45</v>
      </c>
      <c r="E7504" s="4" t="s">
        <v>26</v>
      </c>
      <c r="F7504" s="10" t="s">
        <v>301</v>
      </c>
      <c r="G7504" s="11" t="s">
        <v>148</v>
      </c>
      <c r="H7504" s="4">
        <v>18</v>
      </c>
      <c r="I7504" s="12">
        <v>14021.34</v>
      </c>
      <c r="J7504" s="12">
        <v>252384.12</v>
      </c>
      <c r="K7504" s="12">
        <v>2992.12</v>
      </c>
      <c r="L7504" s="4">
        <v>142</v>
      </c>
      <c r="M7504" s="4" t="s">
        <v>21</v>
      </c>
      <c r="N7504" s="4" t="str" cm="1">
        <f t="array" ref="N7504">_xlfn.SWITCH(E7504,"Delhi","North","Chennai","South","Hyderabad","South","Mumbai","Central","Bangalore","South")</f>
        <v>South</v>
      </c>
      <c r="O7504" s="12">
        <v>39276.199999999997</v>
      </c>
      <c r="P7504" s="4">
        <f>Table1[[#This Row],[Delivery_Date]]-Table1[[#This Row],[Order_Date]]</f>
        <v>11</v>
      </c>
      <c r="Q7504" s="4" t="str">
        <f>IF(Table1[[#This Row],[Delivery delay days]]&gt;5,"delay","on time")</f>
        <v>delay</v>
      </c>
      <c r="R7504" s="10">
        <f>DATEVALUE(Table1[[#This Row],[Delivery_Date]])</f>
        <v>45151</v>
      </c>
      <c r="S7504" s="10">
        <f>DATEVALUE(Table1[[#This Row],[Order_Date]])</f>
        <v>45140</v>
      </c>
      <c r="T7504" s="4" t="str" cm="1">
        <f t="array" ref="T7504">_xlfn.IFS(Table1[[#This Row],[Inventory_Level]]&lt;=200,"low",Table1[[#This Row],[Inventory_Level]]&gt;=700,"high",Table1[[#This Row],[Inventory_Level]]&gt;200,"medium")</f>
        <v>low</v>
      </c>
    </row>
    <row r="7505" spans="1:20" x14ac:dyDescent="0.35">
      <c r="A7505" s="4">
        <v>7504</v>
      </c>
      <c r="B7505" s="4" t="s">
        <v>23</v>
      </c>
      <c r="C7505" s="4" t="s">
        <v>16</v>
      </c>
      <c r="D7505" s="4" t="s">
        <v>45</v>
      </c>
      <c r="E7505" s="4" t="s">
        <v>18</v>
      </c>
      <c r="F7505" s="10" t="s">
        <v>378</v>
      </c>
      <c r="G7505" s="11" t="s">
        <v>131</v>
      </c>
      <c r="H7505" s="4">
        <v>7</v>
      </c>
      <c r="I7505" s="12">
        <v>47290.83</v>
      </c>
      <c r="J7505" s="12">
        <v>331035.81</v>
      </c>
      <c r="K7505" s="12">
        <v>3721.18</v>
      </c>
      <c r="L7505" s="4">
        <v>174</v>
      </c>
      <c r="M7505" s="4" t="s">
        <v>35</v>
      </c>
      <c r="N7505" s="4" t="str" cm="1">
        <f t="array" ref="N7505">_xlfn.SWITCH(E7505,"Delhi","North","Chennai","South","Hyderabad","South","Mumbai","Central","Bangalore","South")</f>
        <v>North</v>
      </c>
      <c r="O7505" s="12">
        <v>20886.29</v>
      </c>
      <c r="P7505" s="4">
        <f>Table1[[#This Row],[Delivery_Date]]-Table1[[#This Row],[Order_Date]]</f>
        <v>11</v>
      </c>
      <c r="Q7505" s="4" t="str">
        <f>IF(Table1[[#This Row],[Delivery delay days]]&gt;5,"delay","on time")</f>
        <v>delay</v>
      </c>
      <c r="R7505" s="10">
        <f>DATEVALUE(Table1[[#This Row],[Delivery_Date]])</f>
        <v>45131</v>
      </c>
      <c r="S7505" s="10">
        <f>DATEVALUE(Table1[[#This Row],[Order_Date]])</f>
        <v>45120</v>
      </c>
      <c r="T7505" s="4" t="str" cm="1">
        <f t="array" ref="T7505">_xlfn.IFS(Table1[[#This Row],[Inventory_Level]]&lt;=200,"low",Table1[[#This Row],[Inventory_Level]]&gt;=700,"high",Table1[[#This Row],[Inventory_Level]]&gt;200,"medium")</f>
        <v>low</v>
      </c>
    </row>
    <row r="7506" spans="1:20" x14ac:dyDescent="0.35">
      <c r="A7506" s="4">
        <v>7505</v>
      </c>
      <c r="B7506" s="4" t="s">
        <v>65</v>
      </c>
      <c r="C7506" s="4" t="s">
        <v>24</v>
      </c>
      <c r="D7506" s="4" t="s">
        <v>25</v>
      </c>
      <c r="E7506" s="4" t="s">
        <v>18</v>
      </c>
      <c r="F7506" s="10" t="s">
        <v>347</v>
      </c>
      <c r="G7506" s="11" t="s">
        <v>200</v>
      </c>
      <c r="H7506" s="4">
        <v>34</v>
      </c>
      <c r="I7506" s="12">
        <v>21550.54</v>
      </c>
      <c r="J7506" s="12">
        <v>732718.36</v>
      </c>
      <c r="K7506" s="12">
        <v>3968.62</v>
      </c>
      <c r="L7506" s="4">
        <v>777</v>
      </c>
      <c r="M7506" s="4" t="s">
        <v>29</v>
      </c>
      <c r="N7506" s="4" t="str" cm="1">
        <f t="array" ref="N7506">_xlfn.SWITCH(E7506,"Delhi","North","Chennai","South","Hyderabad","South","Mumbai","Central","Bangalore","South")</f>
        <v>North</v>
      </c>
      <c r="O7506" s="12">
        <v>130541.86</v>
      </c>
      <c r="P7506" s="4">
        <f>Table1[[#This Row],[Delivery_Date]]-Table1[[#This Row],[Order_Date]]</f>
        <v>11</v>
      </c>
      <c r="Q7506" s="4" t="str">
        <f>IF(Table1[[#This Row],[Delivery delay days]]&gt;5,"delay","on time")</f>
        <v>delay</v>
      </c>
      <c r="R7506" s="10">
        <f>DATEVALUE(Table1[[#This Row],[Delivery_Date]])</f>
        <v>45172</v>
      </c>
      <c r="S7506" s="10">
        <f>DATEVALUE(Table1[[#This Row],[Order_Date]])</f>
        <v>45161</v>
      </c>
      <c r="T7506" s="4" t="str" cm="1">
        <f t="array" ref="T7506">_xlfn.IFS(Table1[[#This Row],[Inventory_Level]]&lt;=200,"low",Table1[[#This Row],[Inventory_Level]]&gt;=700,"high",Table1[[#This Row],[Inventory_Level]]&gt;200,"medium")</f>
        <v>high</v>
      </c>
    </row>
    <row r="7507" spans="1:20" x14ac:dyDescent="0.35">
      <c r="A7507" s="4">
        <v>7506</v>
      </c>
      <c r="B7507" s="4" t="s">
        <v>23</v>
      </c>
      <c r="C7507" s="4" t="s">
        <v>24</v>
      </c>
      <c r="D7507" s="4" t="s">
        <v>32</v>
      </c>
      <c r="E7507" s="4" t="s">
        <v>18</v>
      </c>
      <c r="F7507" s="10" t="s">
        <v>199</v>
      </c>
      <c r="G7507" s="11" t="s">
        <v>88</v>
      </c>
      <c r="H7507" s="4">
        <v>86</v>
      </c>
      <c r="I7507" s="12">
        <v>4634.1899999999996</v>
      </c>
      <c r="J7507" s="12">
        <v>398540.34</v>
      </c>
      <c r="K7507" s="12">
        <v>2151.6999999999998</v>
      </c>
      <c r="L7507" s="4">
        <v>169</v>
      </c>
      <c r="M7507" s="4" t="s">
        <v>29</v>
      </c>
      <c r="N7507" s="4" t="str" cm="1">
        <f t="array" ref="N7507">_xlfn.SWITCH(E7507,"Delhi","North","Chennai","South","Hyderabad","South","Mumbai","Central","Bangalore","South")</f>
        <v>North</v>
      </c>
      <c r="O7507" s="12">
        <v>74170.06</v>
      </c>
      <c r="P7507" s="4">
        <f>Table1[[#This Row],[Delivery_Date]]-Table1[[#This Row],[Order_Date]]</f>
        <v>4</v>
      </c>
      <c r="Q7507" s="4" t="str">
        <f>IF(Table1[[#This Row],[Delivery delay days]]&gt;5,"delay","on time")</f>
        <v>on time</v>
      </c>
      <c r="R7507" s="10">
        <f>DATEVALUE(Table1[[#This Row],[Delivery_Date]])</f>
        <v>45114</v>
      </c>
      <c r="S7507" s="10">
        <f>DATEVALUE(Table1[[#This Row],[Order_Date]])</f>
        <v>45110</v>
      </c>
      <c r="T7507" s="4" t="str" cm="1">
        <f t="array" ref="T7507">_xlfn.IFS(Table1[[#This Row],[Inventory_Level]]&lt;=200,"low",Table1[[#This Row],[Inventory_Level]]&gt;=700,"high",Table1[[#This Row],[Inventory_Level]]&gt;200,"medium")</f>
        <v>low</v>
      </c>
    </row>
    <row r="7508" spans="1:20" x14ac:dyDescent="0.35">
      <c r="A7508" s="4">
        <v>7507</v>
      </c>
      <c r="B7508" s="4" t="s">
        <v>65</v>
      </c>
      <c r="C7508" s="4" t="s">
        <v>24</v>
      </c>
      <c r="D7508" s="4" t="s">
        <v>32</v>
      </c>
      <c r="E7508" s="4" t="s">
        <v>46</v>
      </c>
      <c r="F7508" s="10" t="s">
        <v>244</v>
      </c>
      <c r="G7508" s="11" t="s">
        <v>352</v>
      </c>
      <c r="H7508" s="4">
        <v>93</v>
      </c>
      <c r="I7508" s="12">
        <v>28979.84</v>
      </c>
      <c r="J7508" s="12">
        <v>2695125.12</v>
      </c>
      <c r="K7508" s="12">
        <v>512.96</v>
      </c>
      <c r="L7508" s="4">
        <v>893</v>
      </c>
      <c r="M7508" s="4" t="s">
        <v>21</v>
      </c>
      <c r="N7508" s="4" t="str" cm="1">
        <f t="array" ref="N7508">_xlfn.SWITCH(E7508,"Delhi","North","Chennai","South","Hyderabad","South","Mumbai","Central","Bangalore","South")</f>
        <v>South</v>
      </c>
      <c r="O7508" s="12">
        <v>544879.21</v>
      </c>
      <c r="P7508" s="4">
        <f>Table1[[#This Row],[Delivery_Date]]-Table1[[#This Row],[Order_Date]]</f>
        <v>2</v>
      </c>
      <c r="Q7508" s="4" t="str">
        <f>IF(Table1[[#This Row],[Delivery delay days]]&gt;5,"delay","on time")</f>
        <v>on time</v>
      </c>
      <c r="R7508" s="10">
        <f>DATEVALUE(Table1[[#This Row],[Delivery_Date]])</f>
        <v>44950</v>
      </c>
      <c r="S7508" s="10">
        <f>DATEVALUE(Table1[[#This Row],[Order_Date]])</f>
        <v>44948</v>
      </c>
      <c r="T7508" s="4" t="str" cm="1">
        <f t="array" ref="T7508">_xlfn.IFS(Table1[[#This Row],[Inventory_Level]]&lt;=200,"low",Table1[[#This Row],[Inventory_Level]]&gt;=700,"high",Table1[[#This Row],[Inventory_Level]]&gt;200,"medium")</f>
        <v>high</v>
      </c>
    </row>
    <row r="7509" spans="1:20" x14ac:dyDescent="0.35">
      <c r="A7509" s="4">
        <v>7508</v>
      </c>
      <c r="B7509" s="4" t="s">
        <v>37</v>
      </c>
      <c r="C7509" s="4" t="s">
        <v>38</v>
      </c>
      <c r="D7509" s="4" t="s">
        <v>17</v>
      </c>
      <c r="E7509" s="4" t="s">
        <v>60</v>
      </c>
      <c r="F7509" s="10" t="s">
        <v>379</v>
      </c>
      <c r="G7509" s="11" t="s">
        <v>175</v>
      </c>
      <c r="H7509" s="4">
        <v>65</v>
      </c>
      <c r="I7509" s="12">
        <v>26102.06</v>
      </c>
      <c r="J7509" s="12">
        <v>1696633.9</v>
      </c>
      <c r="K7509" s="12">
        <v>2698.22</v>
      </c>
      <c r="L7509" s="4">
        <v>95</v>
      </c>
      <c r="M7509" s="4" t="s">
        <v>35</v>
      </c>
      <c r="N7509" s="4" t="str" cm="1">
        <f t="array" ref="N7509">_xlfn.SWITCH(E7509,"Delhi","North","Chennai","South","Hyderabad","South","Mumbai","Central","Bangalore","South")</f>
        <v>South</v>
      </c>
      <c r="O7509" s="12">
        <v>110095.75</v>
      </c>
      <c r="P7509" s="4">
        <f>Table1[[#This Row],[Delivery_Date]]-Table1[[#This Row],[Order_Date]]</f>
        <v>6</v>
      </c>
      <c r="Q7509" s="4" t="str">
        <f>IF(Table1[[#This Row],[Delivery delay days]]&gt;5,"delay","on time")</f>
        <v>delay</v>
      </c>
      <c r="R7509" s="10">
        <f>DATEVALUE(Table1[[#This Row],[Delivery_Date]])</f>
        <v>45105</v>
      </c>
      <c r="S7509" s="10">
        <f>DATEVALUE(Table1[[#This Row],[Order_Date]])</f>
        <v>45099</v>
      </c>
      <c r="T7509" s="4" t="str" cm="1">
        <f t="array" ref="T7509">_xlfn.IFS(Table1[[#This Row],[Inventory_Level]]&lt;=200,"low",Table1[[#This Row],[Inventory_Level]]&gt;=700,"high",Table1[[#This Row],[Inventory_Level]]&gt;200,"medium")</f>
        <v>low</v>
      </c>
    </row>
    <row r="7510" spans="1:20" x14ac:dyDescent="0.35">
      <c r="A7510" s="4">
        <v>7509</v>
      </c>
      <c r="B7510" s="4" t="s">
        <v>51</v>
      </c>
      <c r="C7510" s="4" t="s">
        <v>24</v>
      </c>
      <c r="D7510" s="4" t="s">
        <v>32</v>
      </c>
      <c r="E7510" s="4" t="s">
        <v>60</v>
      </c>
      <c r="F7510" s="10" t="s">
        <v>120</v>
      </c>
      <c r="G7510" s="11" t="s">
        <v>145</v>
      </c>
      <c r="H7510" s="4">
        <v>35</v>
      </c>
      <c r="I7510" s="12">
        <v>48333.39</v>
      </c>
      <c r="J7510" s="12">
        <v>1691668.65</v>
      </c>
      <c r="K7510" s="12">
        <v>207.74</v>
      </c>
      <c r="L7510" s="4">
        <v>38</v>
      </c>
      <c r="M7510" s="4" t="s">
        <v>29</v>
      </c>
      <c r="N7510" s="4" t="str" cm="1">
        <f t="array" ref="N7510">_xlfn.SWITCH(E7510,"Delhi","North","Chennai","South","Hyderabad","South","Mumbai","Central","Bangalore","South")</f>
        <v>South</v>
      </c>
      <c r="O7510" s="12">
        <v>410870.5</v>
      </c>
      <c r="P7510" s="4">
        <f>Table1[[#This Row],[Delivery_Date]]-Table1[[#This Row],[Order_Date]]</f>
        <v>4</v>
      </c>
      <c r="Q7510" s="4" t="str">
        <f>IF(Table1[[#This Row],[Delivery delay days]]&gt;5,"delay","on time")</f>
        <v>on time</v>
      </c>
      <c r="R7510" s="10">
        <f>DATEVALUE(Table1[[#This Row],[Delivery_Date]])</f>
        <v>45080</v>
      </c>
      <c r="S7510" s="10">
        <f>DATEVALUE(Table1[[#This Row],[Order_Date]])</f>
        <v>45076</v>
      </c>
      <c r="T7510" s="4" t="str" cm="1">
        <f t="array" ref="T7510">_xlfn.IFS(Table1[[#This Row],[Inventory_Level]]&lt;=200,"low",Table1[[#This Row],[Inventory_Level]]&gt;=700,"high",Table1[[#This Row],[Inventory_Level]]&gt;200,"medium")</f>
        <v>low</v>
      </c>
    </row>
    <row r="7511" spans="1:20" x14ac:dyDescent="0.35">
      <c r="A7511" s="4">
        <v>7510</v>
      </c>
      <c r="B7511" s="4" t="s">
        <v>15</v>
      </c>
      <c r="C7511" s="4" t="s">
        <v>38</v>
      </c>
      <c r="D7511" s="4" t="s">
        <v>39</v>
      </c>
      <c r="E7511" s="4" t="s">
        <v>46</v>
      </c>
      <c r="F7511" s="10" t="s">
        <v>266</v>
      </c>
      <c r="G7511" s="11" t="s">
        <v>145</v>
      </c>
      <c r="H7511" s="4">
        <v>32</v>
      </c>
      <c r="I7511" s="12">
        <v>32660.77</v>
      </c>
      <c r="J7511" s="12">
        <v>1045144.64</v>
      </c>
      <c r="K7511" s="12">
        <v>3133.91</v>
      </c>
      <c r="L7511" s="4">
        <v>909</v>
      </c>
      <c r="M7511" s="4" t="s">
        <v>42</v>
      </c>
      <c r="N7511" s="4" t="str" cm="1">
        <f t="array" ref="N7511">_xlfn.SWITCH(E7511,"Delhi","North","Chennai","South","Hyderabad","South","Mumbai","Central","Bangalore","South")</f>
        <v>South</v>
      </c>
      <c r="O7511" s="12">
        <v>174112.92</v>
      </c>
      <c r="P7511" s="4">
        <f>Table1[[#This Row],[Delivery_Date]]-Table1[[#This Row],[Order_Date]]</f>
        <v>1</v>
      </c>
      <c r="Q7511" s="4" t="str">
        <f>IF(Table1[[#This Row],[Delivery delay days]]&gt;5,"delay","on time")</f>
        <v>on time</v>
      </c>
      <c r="R7511" s="10">
        <f>DATEVALUE(Table1[[#This Row],[Delivery_Date]])</f>
        <v>45080</v>
      </c>
      <c r="S7511" s="10">
        <f>DATEVALUE(Table1[[#This Row],[Order_Date]])</f>
        <v>45079</v>
      </c>
      <c r="T7511" s="4" t="str" cm="1">
        <f t="array" ref="T7511">_xlfn.IFS(Table1[[#This Row],[Inventory_Level]]&lt;=200,"low",Table1[[#This Row],[Inventory_Level]]&gt;=700,"high",Table1[[#This Row],[Inventory_Level]]&gt;200,"medium")</f>
        <v>high</v>
      </c>
    </row>
    <row r="7512" spans="1:20" x14ac:dyDescent="0.35">
      <c r="A7512" s="4">
        <v>7511</v>
      </c>
      <c r="B7512" s="4" t="s">
        <v>15</v>
      </c>
      <c r="C7512" s="4" t="s">
        <v>38</v>
      </c>
      <c r="D7512" s="4" t="s">
        <v>17</v>
      </c>
      <c r="E7512" s="4" t="s">
        <v>26</v>
      </c>
      <c r="F7512" s="10" t="s">
        <v>348</v>
      </c>
      <c r="G7512" s="11" t="s">
        <v>149</v>
      </c>
      <c r="H7512" s="4">
        <v>40</v>
      </c>
      <c r="I7512" s="12">
        <v>12101.65</v>
      </c>
      <c r="J7512" s="12">
        <v>484066</v>
      </c>
      <c r="K7512" s="12">
        <v>2909.95</v>
      </c>
      <c r="L7512" s="4">
        <v>89</v>
      </c>
      <c r="M7512" s="4" t="s">
        <v>42</v>
      </c>
      <c r="N7512" s="4" t="str" cm="1">
        <f t="array" ref="N7512">_xlfn.SWITCH(E7512,"Delhi","North","Chennai","South","Hyderabad","South","Mumbai","Central","Bangalore","South")</f>
        <v>South</v>
      </c>
      <c r="O7512" s="12">
        <v>71533.05</v>
      </c>
      <c r="P7512" s="4">
        <f>Table1[[#This Row],[Delivery_Date]]-Table1[[#This Row],[Order_Date]]</f>
        <v>6</v>
      </c>
      <c r="Q7512" s="4" t="str">
        <f>IF(Table1[[#This Row],[Delivery delay days]]&gt;5,"delay","on time")</f>
        <v>delay</v>
      </c>
      <c r="R7512" s="10">
        <f>DATEVALUE(Table1[[#This Row],[Delivery_Date]])</f>
        <v>45285</v>
      </c>
      <c r="S7512" s="10">
        <f>DATEVALUE(Table1[[#This Row],[Order_Date]])</f>
        <v>45279</v>
      </c>
      <c r="T7512" s="4" t="str" cm="1">
        <f t="array" ref="T7512">_xlfn.IFS(Table1[[#This Row],[Inventory_Level]]&lt;=200,"low",Table1[[#This Row],[Inventory_Level]]&gt;=700,"high",Table1[[#This Row],[Inventory_Level]]&gt;200,"medium")</f>
        <v>low</v>
      </c>
    </row>
    <row r="7513" spans="1:20" x14ac:dyDescent="0.35">
      <c r="A7513" s="4">
        <v>7512</v>
      </c>
      <c r="B7513" s="4" t="s">
        <v>65</v>
      </c>
      <c r="C7513" s="4" t="s">
        <v>24</v>
      </c>
      <c r="D7513" s="4" t="s">
        <v>39</v>
      </c>
      <c r="E7513" s="4" t="s">
        <v>52</v>
      </c>
      <c r="F7513" s="10" t="s">
        <v>101</v>
      </c>
      <c r="G7513" s="11" t="s">
        <v>188</v>
      </c>
      <c r="H7513" s="4">
        <v>30</v>
      </c>
      <c r="I7513" s="12">
        <v>3317.69</v>
      </c>
      <c r="J7513" s="12">
        <v>99530.7</v>
      </c>
      <c r="K7513" s="12">
        <v>3790.38</v>
      </c>
      <c r="L7513" s="4">
        <v>2</v>
      </c>
      <c r="M7513" s="4" t="s">
        <v>42</v>
      </c>
      <c r="N7513" s="4" t="str" cm="1">
        <f t="array" ref="N7513">_xlfn.SWITCH(E7513,"Delhi","North","Chennai","South","Hyderabad","South","Mumbai","Central","Bangalore","South")</f>
        <v>Central</v>
      </c>
      <c r="O7513" s="12">
        <v>9861.2999999999993</v>
      </c>
      <c r="P7513" s="4">
        <f>Table1[[#This Row],[Delivery_Date]]-Table1[[#This Row],[Order_Date]]</f>
        <v>13</v>
      </c>
      <c r="Q7513" s="4" t="str">
        <f>IF(Table1[[#This Row],[Delivery delay days]]&gt;5,"delay","on time")</f>
        <v>delay</v>
      </c>
      <c r="R7513" s="10">
        <f>DATEVALUE(Table1[[#This Row],[Delivery_Date]])</f>
        <v>45009</v>
      </c>
      <c r="S7513" s="10">
        <f>DATEVALUE(Table1[[#This Row],[Order_Date]])</f>
        <v>44996</v>
      </c>
      <c r="T7513" s="4" t="str" cm="1">
        <f t="array" ref="T7513">_xlfn.IFS(Table1[[#This Row],[Inventory_Level]]&lt;=200,"low",Table1[[#This Row],[Inventory_Level]]&gt;=700,"high",Table1[[#This Row],[Inventory_Level]]&gt;200,"medium")</f>
        <v>low</v>
      </c>
    </row>
    <row r="7514" spans="1:20" x14ac:dyDescent="0.35">
      <c r="A7514" s="4">
        <v>7513</v>
      </c>
      <c r="B7514" s="4" t="s">
        <v>31</v>
      </c>
      <c r="C7514" s="4" t="s">
        <v>16</v>
      </c>
      <c r="D7514" s="4" t="s">
        <v>39</v>
      </c>
      <c r="E7514" s="4" t="s">
        <v>46</v>
      </c>
      <c r="F7514" s="10" t="s">
        <v>376</v>
      </c>
      <c r="G7514" s="11" t="s">
        <v>139</v>
      </c>
      <c r="H7514" s="4">
        <v>12</v>
      </c>
      <c r="I7514" s="12">
        <v>919.06</v>
      </c>
      <c r="J7514" s="12">
        <v>11028.72</v>
      </c>
      <c r="K7514" s="12">
        <v>2922.27</v>
      </c>
      <c r="L7514" s="4">
        <v>995</v>
      </c>
      <c r="M7514" s="4" t="s">
        <v>29</v>
      </c>
      <c r="N7514" s="4" t="str" cm="1">
        <f t="array" ref="N7514">_xlfn.SWITCH(E7514,"Delhi","North","Chennai","South","Hyderabad","South","Mumbai","Central","Bangalore","South")</f>
        <v>South</v>
      </c>
      <c r="O7514" s="12">
        <v>2714.84</v>
      </c>
      <c r="P7514" s="4">
        <f>Table1[[#This Row],[Delivery_Date]]-Table1[[#This Row],[Order_Date]]</f>
        <v>10</v>
      </c>
      <c r="Q7514" s="4" t="str">
        <f>IF(Table1[[#This Row],[Delivery delay days]]&gt;5,"delay","on time")</f>
        <v>delay</v>
      </c>
      <c r="R7514" s="10">
        <f>DATEVALUE(Table1[[#This Row],[Delivery_Date]])</f>
        <v>44951</v>
      </c>
      <c r="S7514" s="10">
        <f>DATEVALUE(Table1[[#This Row],[Order_Date]])</f>
        <v>44941</v>
      </c>
      <c r="T7514" s="4" t="str" cm="1">
        <f t="array" ref="T7514">_xlfn.IFS(Table1[[#This Row],[Inventory_Level]]&lt;=200,"low",Table1[[#This Row],[Inventory_Level]]&gt;=700,"high",Table1[[#This Row],[Inventory_Level]]&gt;200,"medium")</f>
        <v>high</v>
      </c>
    </row>
    <row r="7515" spans="1:20" x14ac:dyDescent="0.35">
      <c r="A7515" s="4">
        <v>7514</v>
      </c>
      <c r="B7515" s="4" t="s">
        <v>65</v>
      </c>
      <c r="C7515" s="4" t="s">
        <v>38</v>
      </c>
      <c r="D7515" s="4" t="s">
        <v>17</v>
      </c>
      <c r="E7515" s="4" t="s">
        <v>52</v>
      </c>
      <c r="F7515" s="10" t="s">
        <v>216</v>
      </c>
      <c r="G7515" s="11" t="s">
        <v>152</v>
      </c>
      <c r="H7515" s="4">
        <v>56</v>
      </c>
      <c r="I7515" s="12">
        <v>14394.87</v>
      </c>
      <c r="J7515" s="12">
        <v>806112.72</v>
      </c>
      <c r="K7515" s="12">
        <v>1840.14</v>
      </c>
      <c r="L7515" s="4">
        <v>143</v>
      </c>
      <c r="M7515" s="4" t="s">
        <v>29</v>
      </c>
      <c r="N7515" s="4" t="str" cm="1">
        <f t="array" ref="N7515">_xlfn.SWITCH(E7515,"Delhi","North","Chennai","South","Hyderabad","South","Mumbai","Central","Bangalore","South")</f>
        <v>Central</v>
      </c>
      <c r="O7515" s="12">
        <v>193724.79</v>
      </c>
      <c r="P7515" s="4">
        <f>Table1[[#This Row],[Delivery_Date]]-Table1[[#This Row],[Order_Date]]</f>
        <v>2</v>
      </c>
      <c r="Q7515" s="4" t="str">
        <f>IF(Table1[[#This Row],[Delivery delay days]]&gt;5,"delay","on time")</f>
        <v>on time</v>
      </c>
      <c r="R7515" s="10">
        <f>DATEVALUE(Table1[[#This Row],[Delivery_Date]])</f>
        <v>44975</v>
      </c>
      <c r="S7515" s="10">
        <f>DATEVALUE(Table1[[#This Row],[Order_Date]])</f>
        <v>44973</v>
      </c>
      <c r="T7515" s="4" t="str" cm="1">
        <f t="array" ref="T7515">_xlfn.IFS(Table1[[#This Row],[Inventory_Level]]&lt;=200,"low",Table1[[#This Row],[Inventory_Level]]&gt;=700,"high",Table1[[#This Row],[Inventory_Level]]&gt;200,"medium")</f>
        <v>low</v>
      </c>
    </row>
    <row r="7516" spans="1:20" x14ac:dyDescent="0.35">
      <c r="A7516" s="4">
        <v>7515</v>
      </c>
      <c r="B7516" s="4" t="s">
        <v>51</v>
      </c>
      <c r="C7516" s="4" t="s">
        <v>16</v>
      </c>
      <c r="D7516" s="4" t="s">
        <v>17</v>
      </c>
      <c r="E7516" s="4" t="s">
        <v>46</v>
      </c>
      <c r="F7516" s="10" t="s">
        <v>184</v>
      </c>
      <c r="G7516" s="11" t="s">
        <v>138</v>
      </c>
      <c r="H7516" s="4">
        <v>44</v>
      </c>
      <c r="I7516" s="12">
        <v>13730.11</v>
      </c>
      <c r="J7516" s="12">
        <v>604124.84</v>
      </c>
      <c r="K7516" s="12">
        <v>1247.6199999999999</v>
      </c>
      <c r="L7516" s="4">
        <v>219</v>
      </c>
      <c r="M7516" s="4" t="s">
        <v>42</v>
      </c>
      <c r="N7516" s="4" t="str" cm="1">
        <f t="array" ref="N7516">_xlfn.SWITCH(E7516,"Delhi","North","Chennai","South","Hyderabad","South","Mumbai","Central","Bangalore","South")</f>
        <v>South</v>
      </c>
      <c r="O7516" s="12">
        <v>86230.41</v>
      </c>
      <c r="P7516" s="4">
        <f>Table1[[#This Row],[Delivery_Date]]-Table1[[#This Row],[Order_Date]]</f>
        <v>2</v>
      </c>
      <c r="Q7516" s="4" t="str">
        <f>IF(Table1[[#This Row],[Delivery delay days]]&gt;5,"delay","on time")</f>
        <v>on time</v>
      </c>
      <c r="R7516" s="10">
        <f>DATEVALUE(Table1[[#This Row],[Delivery_Date]])</f>
        <v>44946</v>
      </c>
      <c r="S7516" s="10">
        <f>DATEVALUE(Table1[[#This Row],[Order_Date]])</f>
        <v>44944</v>
      </c>
      <c r="T7516" s="4" t="str" cm="1">
        <f t="array" ref="T7516">_xlfn.IFS(Table1[[#This Row],[Inventory_Level]]&lt;=200,"low",Table1[[#This Row],[Inventory_Level]]&gt;=700,"high",Table1[[#This Row],[Inventory_Level]]&gt;200,"medium")</f>
        <v>medium</v>
      </c>
    </row>
    <row r="7517" spans="1:20" x14ac:dyDescent="0.35">
      <c r="A7517" s="4">
        <v>7516</v>
      </c>
      <c r="B7517" s="4" t="s">
        <v>44</v>
      </c>
      <c r="C7517" s="4" t="s">
        <v>38</v>
      </c>
      <c r="D7517" s="4" t="s">
        <v>39</v>
      </c>
      <c r="E7517" s="4" t="s">
        <v>46</v>
      </c>
      <c r="F7517" s="10" t="s">
        <v>77</v>
      </c>
      <c r="G7517" s="11" t="s">
        <v>193</v>
      </c>
      <c r="H7517" s="4">
        <v>8</v>
      </c>
      <c r="I7517" s="12">
        <v>12773.87</v>
      </c>
      <c r="J7517" s="12">
        <v>102190.96</v>
      </c>
      <c r="K7517" s="12">
        <v>3515.67</v>
      </c>
      <c r="L7517" s="4">
        <v>547</v>
      </c>
      <c r="M7517" s="4" t="s">
        <v>21</v>
      </c>
      <c r="N7517" s="4" t="str" cm="1">
        <f t="array" ref="N7517">_xlfn.SWITCH(E7517,"Delhi","North","Chennai","South","Hyderabad","South","Mumbai","Central","Bangalore","South")</f>
        <v>South</v>
      </c>
      <c r="O7517" s="12">
        <v>11400.99</v>
      </c>
      <c r="P7517" s="4">
        <f>Table1[[#This Row],[Delivery_Date]]-Table1[[#This Row],[Order_Date]]</f>
        <v>5</v>
      </c>
      <c r="Q7517" s="4" t="str">
        <f>IF(Table1[[#This Row],[Delivery delay days]]&gt;5,"delay","on time")</f>
        <v>on time</v>
      </c>
      <c r="R7517" s="10">
        <f>DATEVALUE(Table1[[#This Row],[Delivery_Date]])</f>
        <v>45209</v>
      </c>
      <c r="S7517" s="10">
        <f>DATEVALUE(Table1[[#This Row],[Order_Date]])</f>
        <v>45204</v>
      </c>
      <c r="T7517" s="4" t="str" cm="1">
        <f t="array" ref="T7517">_xlfn.IFS(Table1[[#This Row],[Inventory_Level]]&lt;=200,"low",Table1[[#This Row],[Inventory_Level]]&gt;=700,"high",Table1[[#This Row],[Inventory_Level]]&gt;200,"medium")</f>
        <v>medium</v>
      </c>
    </row>
    <row r="7518" spans="1:20" x14ac:dyDescent="0.35">
      <c r="A7518" s="4">
        <v>7517</v>
      </c>
      <c r="B7518" s="4" t="s">
        <v>37</v>
      </c>
      <c r="C7518" s="4" t="s">
        <v>24</v>
      </c>
      <c r="D7518" s="4" t="s">
        <v>17</v>
      </c>
      <c r="E7518" s="4" t="s">
        <v>26</v>
      </c>
      <c r="F7518" s="10" t="s">
        <v>372</v>
      </c>
      <c r="G7518" s="11" t="s">
        <v>394</v>
      </c>
      <c r="H7518" s="4">
        <v>14</v>
      </c>
      <c r="I7518" s="12">
        <v>46168.41</v>
      </c>
      <c r="J7518" s="12">
        <v>646357.74</v>
      </c>
      <c r="K7518" s="12">
        <v>3873.27</v>
      </c>
      <c r="L7518" s="4">
        <v>307</v>
      </c>
      <c r="M7518" s="4" t="s">
        <v>42</v>
      </c>
      <c r="N7518" s="4" t="str" cm="1">
        <f t="array" ref="N7518">_xlfn.SWITCH(E7518,"Delhi","North","Chennai","South","Hyderabad","South","Mumbai","Central","Bangalore","South")</f>
        <v>South</v>
      </c>
      <c r="O7518" s="12">
        <v>156961.17000000001</v>
      </c>
      <c r="P7518" s="4">
        <f>Table1[[#This Row],[Delivery_Date]]-Table1[[#This Row],[Order_Date]]</f>
        <v>11</v>
      </c>
      <c r="Q7518" s="4" t="str">
        <f>IF(Table1[[#This Row],[Delivery delay days]]&gt;5,"delay","on time")</f>
        <v>delay</v>
      </c>
      <c r="R7518" s="10">
        <f>DATEVALUE(Table1[[#This Row],[Delivery_Date]])</f>
        <v>44967</v>
      </c>
      <c r="S7518" s="10">
        <f>DATEVALUE(Table1[[#This Row],[Order_Date]])</f>
        <v>44956</v>
      </c>
      <c r="T7518" s="4" t="str" cm="1">
        <f t="array" ref="T7518">_xlfn.IFS(Table1[[#This Row],[Inventory_Level]]&lt;=200,"low",Table1[[#This Row],[Inventory_Level]]&gt;=700,"high",Table1[[#This Row],[Inventory_Level]]&gt;200,"medium")</f>
        <v>medium</v>
      </c>
    </row>
    <row r="7519" spans="1:20" x14ac:dyDescent="0.35">
      <c r="A7519" s="4">
        <v>7518</v>
      </c>
      <c r="B7519" s="4" t="s">
        <v>65</v>
      </c>
      <c r="C7519" s="4" t="s">
        <v>38</v>
      </c>
      <c r="D7519" s="4" t="s">
        <v>17</v>
      </c>
      <c r="E7519" s="4" t="s">
        <v>52</v>
      </c>
      <c r="F7519" s="10" t="s">
        <v>135</v>
      </c>
      <c r="G7519" s="11" t="s">
        <v>53</v>
      </c>
      <c r="H7519" s="4">
        <v>64</v>
      </c>
      <c r="I7519" s="12">
        <v>35481.82</v>
      </c>
      <c r="J7519" s="12">
        <v>2270836.48</v>
      </c>
      <c r="K7519" s="12">
        <v>2478.1799999999998</v>
      </c>
      <c r="L7519" s="4">
        <v>595</v>
      </c>
      <c r="M7519" s="4" t="s">
        <v>29</v>
      </c>
      <c r="N7519" s="4" t="str" cm="1">
        <f t="array" ref="N7519">_xlfn.SWITCH(E7519,"Delhi","North","Chennai","South","Hyderabad","South","Mumbai","Central","Bangalore","South")</f>
        <v>Central</v>
      </c>
      <c r="O7519" s="12">
        <v>165346.23000000001</v>
      </c>
      <c r="P7519" s="4">
        <f>Table1[[#This Row],[Delivery_Date]]-Table1[[#This Row],[Order_Date]]</f>
        <v>9</v>
      </c>
      <c r="Q7519" s="4" t="str">
        <f>IF(Table1[[#This Row],[Delivery delay days]]&gt;5,"delay","on time")</f>
        <v>delay</v>
      </c>
      <c r="R7519" s="10">
        <f>DATEVALUE(Table1[[#This Row],[Delivery_Date]])</f>
        <v>45205</v>
      </c>
      <c r="S7519" s="10">
        <f>DATEVALUE(Table1[[#This Row],[Order_Date]])</f>
        <v>45196</v>
      </c>
      <c r="T7519" s="4" t="str" cm="1">
        <f t="array" ref="T7519">_xlfn.IFS(Table1[[#This Row],[Inventory_Level]]&lt;=200,"low",Table1[[#This Row],[Inventory_Level]]&gt;=700,"high",Table1[[#This Row],[Inventory_Level]]&gt;200,"medium")</f>
        <v>medium</v>
      </c>
    </row>
    <row r="7520" spans="1:20" x14ac:dyDescent="0.35">
      <c r="A7520" s="4">
        <v>7519</v>
      </c>
      <c r="B7520" s="4" t="s">
        <v>23</v>
      </c>
      <c r="C7520" s="4" t="s">
        <v>38</v>
      </c>
      <c r="D7520" s="4" t="s">
        <v>39</v>
      </c>
      <c r="E7520" s="4" t="s">
        <v>18</v>
      </c>
      <c r="F7520" s="10" t="s">
        <v>61</v>
      </c>
      <c r="G7520" s="11" t="s">
        <v>361</v>
      </c>
      <c r="H7520" s="4">
        <v>5</v>
      </c>
      <c r="I7520" s="12">
        <v>24463.35</v>
      </c>
      <c r="J7520" s="12">
        <v>122316.75</v>
      </c>
      <c r="K7520" s="12">
        <v>3922.51</v>
      </c>
      <c r="L7520" s="4">
        <v>835</v>
      </c>
      <c r="M7520" s="4" t="s">
        <v>35</v>
      </c>
      <c r="N7520" s="4" t="str" cm="1">
        <f t="array" ref="N7520">_xlfn.SWITCH(E7520,"Delhi","North","Chennai","South","Hyderabad","South","Mumbai","Central","Bangalore","South")</f>
        <v>North</v>
      </c>
      <c r="O7520" s="12">
        <v>20701.11</v>
      </c>
      <c r="P7520" s="4">
        <f>Table1[[#This Row],[Delivery_Date]]-Table1[[#This Row],[Order_Date]]</f>
        <v>1</v>
      </c>
      <c r="Q7520" s="4" t="str">
        <f>IF(Table1[[#This Row],[Delivery delay days]]&gt;5,"delay","on time")</f>
        <v>on time</v>
      </c>
      <c r="R7520" s="10">
        <f>DATEVALUE(Table1[[#This Row],[Delivery_Date]])</f>
        <v>45035</v>
      </c>
      <c r="S7520" s="10">
        <f>DATEVALUE(Table1[[#This Row],[Order_Date]])</f>
        <v>45034</v>
      </c>
      <c r="T7520" s="4" t="str" cm="1">
        <f t="array" ref="T7520">_xlfn.IFS(Table1[[#This Row],[Inventory_Level]]&lt;=200,"low",Table1[[#This Row],[Inventory_Level]]&gt;=700,"high",Table1[[#This Row],[Inventory_Level]]&gt;200,"medium")</f>
        <v>high</v>
      </c>
    </row>
    <row r="7521" spans="1:20" x14ac:dyDescent="0.35">
      <c r="A7521" s="4">
        <v>7520</v>
      </c>
      <c r="B7521" s="4" t="s">
        <v>15</v>
      </c>
      <c r="C7521" s="4" t="s">
        <v>16</v>
      </c>
      <c r="D7521" s="4" t="s">
        <v>45</v>
      </c>
      <c r="E7521" s="4" t="s">
        <v>26</v>
      </c>
      <c r="F7521" s="10" t="s">
        <v>151</v>
      </c>
      <c r="G7521" s="11" t="s">
        <v>162</v>
      </c>
      <c r="H7521" s="4">
        <v>51</v>
      </c>
      <c r="I7521" s="12">
        <v>31404.28</v>
      </c>
      <c r="J7521" s="12">
        <v>1601618.28</v>
      </c>
      <c r="K7521" s="12">
        <v>3024.23</v>
      </c>
      <c r="L7521" s="4">
        <v>722</v>
      </c>
      <c r="M7521" s="4" t="s">
        <v>29</v>
      </c>
      <c r="N7521" s="4" t="str" cm="1">
        <f t="array" ref="N7521">_xlfn.SWITCH(E7521,"Delhi","North","Chennai","South","Hyderabad","South","Mumbai","Central","Bangalore","South")</f>
        <v>South</v>
      </c>
      <c r="O7521" s="12">
        <v>140683.95000000001</v>
      </c>
      <c r="P7521" s="4">
        <f>Table1[[#This Row],[Delivery_Date]]-Table1[[#This Row],[Order_Date]]</f>
        <v>7</v>
      </c>
      <c r="Q7521" s="4" t="str">
        <f>IF(Table1[[#This Row],[Delivery delay days]]&gt;5,"delay","on time")</f>
        <v>delay</v>
      </c>
      <c r="R7521" s="10">
        <f>DATEVALUE(Table1[[#This Row],[Delivery_Date]])</f>
        <v>45165</v>
      </c>
      <c r="S7521" s="10">
        <f>DATEVALUE(Table1[[#This Row],[Order_Date]])</f>
        <v>45158</v>
      </c>
      <c r="T7521" s="4" t="str" cm="1">
        <f t="array" ref="T7521">_xlfn.IFS(Table1[[#This Row],[Inventory_Level]]&lt;=200,"low",Table1[[#This Row],[Inventory_Level]]&gt;=700,"high",Table1[[#This Row],[Inventory_Level]]&gt;200,"medium")</f>
        <v>high</v>
      </c>
    </row>
    <row r="7522" spans="1:20" x14ac:dyDescent="0.35">
      <c r="A7522" s="4">
        <v>7521</v>
      </c>
      <c r="B7522" s="4" t="s">
        <v>31</v>
      </c>
      <c r="C7522" s="4" t="s">
        <v>24</v>
      </c>
      <c r="D7522" s="4" t="s">
        <v>32</v>
      </c>
      <c r="E7522" s="4" t="s">
        <v>60</v>
      </c>
      <c r="F7522" s="10" t="s">
        <v>313</v>
      </c>
      <c r="G7522" s="11" t="s">
        <v>171</v>
      </c>
      <c r="H7522" s="4">
        <v>98</v>
      </c>
      <c r="I7522" s="12">
        <v>41632.199999999997</v>
      </c>
      <c r="J7522" s="12">
        <v>4079955.6</v>
      </c>
      <c r="K7522" s="12">
        <v>333.54</v>
      </c>
      <c r="L7522" s="4">
        <v>768</v>
      </c>
      <c r="M7522" s="4" t="s">
        <v>42</v>
      </c>
      <c r="N7522" s="4" t="str" cm="1">
        <f t="array" ref="N7522">_xlfn.SWITCH(E7522,"Delhi","North","Chennai","South","Hyderabad","South","Mumbai","Central","Bangalore","South")</f>
        <v>South</v>
      </c>
      <c r="O7522" s="12">
        <v>761330.56</v>
      </c>
      <c r="P7522" s="4">
        <f>Table1[[#This Row],[Delivery_Date]]-Table1[[#This Row],[Order_Date]]</f>
        <v>10</v>
      </c>
      <c r="Q7522" s="4" t="str">
        <f>IF(Table1[[#This Row],[Delivery delay days]]&gt;5,"delay","on time")</f>
        <v>delay</v>
      </c>
      <c r="R7522" s="10">
        <f>DATEVALUE(Table1[[#This Row],[Delivery_Date]])</f>
        <v>45143</v>
      </c>
      <c r="S7522" s="10">
        <f>DATEVALUE(Table1[[#This Row],[Order_Date]])</f>
        <v>45133</v>
      </c>
      <c r="T7522" s="4" t="str" cm="1">
        <f t="array" ref="T7522">_xlfn.IFS(Table1[[#This Row],[Inventory_Level]]&lt;=200,"low",Table1[[#This Row],[Inventory_Level]]&gt;=700,"high",Table1[[#This Row],[Inventory_Level]]&gt;200,"medium")</f>
        <v>high</v>
      </c>
    </row>
    <row r="7523" spans="1:20" x14ac:dyDescent="0.35">
      <c r="A7523" s="4">
        <v>7522</v>
      </c>
      <c r="B7523" s="4" t="s">
        <v>65</v>
      </c>
      <c r="C7523" s="4" t="s">
        <v>16</v>
      </c>
      <c r="D7523" s="4" t="s">
        <v>25</v>
      </c>
      <c r="E7523" s="4" t="s">
        <v>26</v>
      </c>
      <c r="F7523" s="10" t="s">
        <v>81</v>
      </c>
      <c r="G7523" s="11" t="s">
        <v>320</v>
      </c>
      <c r="H7523" s="4">
        <v>48</v>
      </c>
      <c r="I7523" s="12">
        <v>29156.400000000001</v>
      </c>
      <c r="J7523" s="12">
        <v>1399507.2</v>
      </c>
      <c r="K7523" s="12">
        <v>133.31</v>
      </c>
      <c r="L7523" s="4">
        <v>936</v>
      </c>
      <c r="M7523" s="4" t="s">
        <v>21</v>
      </c>
      <c r="N7523" s="4" t="str" cm="1">
        <f t="array" ref="N7523">_xlfn.SWITCH(E7523,"Delhi","North","Chennai","South","Hyderabad","South","Mumbai","Central","Bangalore","South")</f>
        <v>South</v>
      </c>
      <c r="O7523" s="12">
        <v>282302.94</v>
      </c>
      <c r="P7523" s="4">
        <f>Table1[[#This Row],[Delivery_Date]]-Table1[[#This Row],[Order_Date]]</f>
        <v>5</v>
      </c>
      <c r="Q7523" s="4" t="str">
        <f>IF(Table1[[#This Row],[Delivery delay days]]&gt;5,"delay","on time")</f>
        <v>on time</v>
      </c>
      <c r="R7523" s="10">
        <f>DATEVALUE(Table1[[#This Row],[Delivery_Date]])</f>
        <v>45048</v>
      </c>
      <c r="S7523" s="10">
        <f>DATEVALUE(Table1[[#This Row],[Order_Date]])</f>
        <v>45043</v>
      </c>
      <c r="T7523" s="4" t="str" cm="1">
        <f t="array" ref="T7523">_xlfn.IFS(Table1[[#This Row],[Inventory_Level]]&lt;=200,"low",Table1[[#This Row],[Inventory_Level]]&gt;=700,"high",Table1[[#This Row],[Inventory_Level]]&gt;200,"medium")</f>
        <v>high</v>
      </c>
    </row>
    <row r="7524" spans="1:20" x14ac:dyDescent="0.35">
      <c r="A7524" s="4">
        <v>7523</v>
      </c>
      <c r="B7524" s="4" t="s">
        <v>51</v>
      </c>
      <c r="C7524" s="4" t="s">
        <v>38</v>
      </c>
      <c r="D7524" s="4" t="s">
        <v>32</v>
      </c>
      <c r="E7524" s="4" t="s">
        <v>46</v>
      </c>
      <c r="F7524" s="10" t="s">
        <v>360</v>
      </c>
      <c r="G7524" s="11" t="s">
        <v>333</v>
      </c>
      <c r="H7524" s="4">
        <v>53</v>
      </c>
      <c r="I7524" s="12">
        <v>27165.67</v>
      </c>
      <c r="J7524" s="12">
        <v>1439780.51</v>
      </c>
      <c r="K7524" s="12">
        <v>391.39</v>
      </c>
      <c r="L7524" s="4">
        <v>189</v>
      </c>
      <c r="M7524" s="4" t="s">
        <v>42</v>
      </c>
      <c r="N7524" s="4" t="str" cm="1">
        <f t="array" ref="N7524">_xlfn.SWITCH(E7524,"Delhi","North","Chennai","South","Hyderabad","South","Mumbai","Central","Bangalore","South")</f>
        <v>South</v>
      </c>
      <c r="O7524" s="12">
        <v>254223.01</v>
      </c>
      <c r="P7524" s="4">
        <f>Table1[[#This Row],[Delivery_Date]]-Table1[[#This Row],[Order_Date]]</f>
        <v>9</v>
      </c>
      <c r="Q7524" s="4" t="str">
        <f>IF(Table1[[#This Row],[Delivery delay days]]&gt;5,"delay","on time")</f>
        <v>delay</v>
      </c>
      <c r="R7524" s="10">
        <f>DATEVALUE(Table1[[#This Row],[Delivery_Date]])</f>
        <v>44986</v>
      </c>
      <c r="S7524" s="10">
        <f>DATEVALUE(Table1[[#This Row],[Order_Date]])</f>
        <v>44977</v>
      </c>
      <c r="T7524" s="4" t="str" cm="1">
        <f t="array" ref="T7524">_xlfn.IFS(Table1[[#This Row],[Inventory_Level]]&lt;=200,"low",Table1[[#This Row],[Inventory_Level]]&gt;=700,"high",Table1[[#This Row],[Inventory_Level]]&gt;200,"medium")</f>
        <v>low</v>
      </c>
    </row>
    <row r="7525" spans="1:20" x14ac:dyDescent="0.35">
      <c r="A7525" s="4">
        <v>7524</v>
      </c>
      <c r="B7525" s="4" t="s">
        <v>51</v>
      </c>
      <c r="C7525" s="4" t="s">
        <v>38</v>
      </c>
      <c r="D7525" s="4" t="s">
        <v>25</v>
      </c>
      <c r="E7525" s="4" t="s">
        <v>26</v>
      </c>
      <c r="F7525" s="10" t="s">
        <v>88</v>
      </c>
      <c r="G7525" s="11" t="s">
        <v>98</v>
      </c>
      <c r="H7525" s="4">
        <v>84</v>
      </c>
      <c r="I7525" s="12">
        <v>21858.21</v>
      </c>
      <c r="J7525" s="12">
        <v>1836089.64</v>
      </c>
      <c r="K7525" s="12">
        <v>786.75</v>
      </c>
      <c r="L7525" s="4">
        <v>346</v>
      </c>
      <c r="M7525" s="4" t="s">
        <v>21</v>
      </c>
      <c r="N7525" s="4" t="str" cm="1">
        <f t="array" ref="N7525">_xlfn.SWITCH(E7525,"Delhi","North","Chennai","South","Hyderabad","South","Mumbai","Central","Bangalore","South")</f>
        <v>South</v>
      </c>
      <c r="O7525" s="12">
        <v>432939.1</v>
      </c>
      <c r="P7525" s="4">
        <f>Table1[[#This Row],[Delivery_Date]]-Table1[[#This Row],[Order_Date]]</f>
        <v>10</v>
      </c>
      <c r="Q7525" s="4" t="str">
        <f>IF(Table1[[#This Row],[Delivery delay days]]&gt;5,"delay","on time")</f>
        <v>delay</v>
      </c>
      <c r="R7525" s="10">
        <f>DATEVALUE(Table1[[#This Row],[Delivery_Date]])</f>
        <v>45124</v>
      </c>
      <c r="S7525" s="10">
        <f>DATEVALUE(Table1[[#This Row],[Order_Date]])</f>
        <v>45114</v>
      </c>
      <c r="T7525" s="4" t="str" cm="1">
        <f t="array" ref="T7525">_xlfn.IFS(Table1[[#This Row],[Inventory_Level]]&lt;=200,"low",Table1[[#This Row],[Inventory_Level]]&gt;=700,"high",Table1[[#This Row],[Inventory_Level]]&gt;200,"medium")</f>
        <v>medium</v>
      </c>
    </row>
    <row r="7526" spans="1:20" x14ac:dyDescent="0.35">
      <c r="A7526" s="4">
        <v>7525</v>
      </c>
      <c r="B7526" s="4" t="s">
        <v>44</v>
      </c>
      <c r="C7526" s="4" t="s">
        <v>24</v>
      </c>
      <c r="D7526" s="4" t="s">
        <v>17</v>
      </c>
      <c r="E7526" s="4" t="s">
        <v>52</v>
      </c>
      <c r="F7526" s="10" t="s">
        <v>324</v>
      </c>
      <c r="G7526" s="11" t="s">
        <v>184</v>
      </c>
      <c r="H7526" s="4">
        <v>10</v>
      </c>
      <c r="I7526" s="12">
        <v>42932.77</v>
      </c>
      <c r="J7526" s="12">
        <v>429327.7</v>
      </c>
      <c r="K7526" s="12">
        <v>564.15</v>
      </c>
      <c r="L7526" s="4">
        <v>618</v>
      </c>
      <c r="M7526" s="4" t="s">
        <v>21</v>
      </c>
      <c r="N7526" s="4" t="str" cm="1">
        <f t="array" ref="N7526">_xlfn.SWITCH(E7526,"Delhi","North","Chennai","South","Hyderabad","South","Mumbai","Central","Bangalore","South")</f>
        <v>Central</v>
      </c>
      <c r="O7526" s="12">
        <v>50032.74</v>
      </c>
      <c r="P7526" s="4">
        <f>Table1[[#This Row],[Delivery_Date]]-Table1[[#This Row],[Order_Date]]</f>
        <v>13</v>
      </c>
      <c r="Q7526" s="4" t="str">
        <f>IF(Table1[[#This Row],[Delivery delay days]]&gt;5,"delay","on time")</f>
        <v>delay</v>
      </c>
      <c r="R7526" s="10">
        <f>DATEVALUE(Table1[[#This Row],[Delivery_Date]])</f>
        <v>44944</v>
      </c>
      <c r="S7526" s="10">
        <f>DATEVALUE(Table1[[#This Row],[Order_Date]])</f>
        <v>44931</v>
      </c>
      <c r="T7526" s="4" t="str" cm="1">
        <f t="array" ref="T7526">_xlfn.IFS(Table1[[#This Row],[Inventory_Level]]&lt;=200,"low",Table1[[#This Row],[Inventory_Level]]&gt;=700,"high",Table1[[#This Row],[Inventory_Level]]&gt;200,"medium")</f>
        <v>medium</v>
      </c>
    </row>
    <row r="7527" spans="1:20" x14ac:dyDescent="0.35">
      <c r="A7527" s="4">
        <v>7526</v>
      </c>
      <c r="B7527" s="4" t="s">
        <v>37</v>
      </c>
      <c r="C7527" s="4" t="s">
        <v>16</v>
      </c>
      <c r="D7527" s="4" t="s">
        <v>32</v>
      </c>
      <c r="E7527" s="4" t="s">
        <v>60</v>
      </c>
      <c r="F7527" s="10" t="s">
        <v>281</v>
      </c>
      <c r="G7527" s="11" t="s">
        <v>248</v>
      </c>
      <c r="H7527" s="4">
        <v>68</v>
      </c>
      <c r="I7527" s="12">
        <v>27094.05</v>
      </c>
      <c r="J7527" s="12">
        <v>1842395.4</v>
      </c>
      <c r="K7527" s="12">
        <v>4930.96</v>
      </c>
      <c r="L7527" s="4">
        <v>962</v>
      </c>
      <c r="M7527" s="4" t="s">
        <v>42</v>
      </c>
      <c r="N7527" s="4" t="str" cm="1">
        <f t="array" ref="N7527">_xlfn.SWITCH(E7527,"Delhi","North","Chennai","South","Hyderabad","South","Mumbai","Central","Bangalore","South")</f>
        <v>South</v>
      </c>
      <c r="O7527" s="12">
        <v>190166.29</v>
      </c>
      <c r="P7527" s="4">
        <f>Table1[[#This Row],[Delivery_Date]]-Table1[[#This Row],[Order_Date]]</f>
        <v>12</v>
      </c>
      <c r="Q7527" s="4" t="str">
        <f>IF(Table1[[#This Row],[Delivery delay days]]&gt;5,"delay","on time")</f>
        <v>delay</v>
      </c>
      <c r="R7527" s="10">
        <f>DATEVALUE(Table1[[#This Row],[Delivery_Date]])</f>
        <v>45029</v>
      </c>
      <c r="S7527" s="10">
        <f>DATEVALUE(Table1[[#This Row],[Order_Date]])</f>
        <v>45017</v>
      </c>
      <c r="T7527" s="4" t="str" cm="1">
        <f t="array" ref="T7527">_xlfn.IFS(Table1[[#This Row],[Inventory_Level]]&lt;=200,"low",Table1[[#This Row],[Inventory_Level]]&gt;=700,"high",Table1[[#This Row],[Inventory_Level]]&gt;200,"medium")</f>
        <v>high</v>
      </c>
    </row>
    <row r="7528" spans="1:20" x14ac:dyDescent="0.35">
      <c r="A7528" s="4">
        <v>7527</v>
      </c>
      <c r="B7528" s="4" t="s">
        <v>65</v>
      </c>
      <c r="C7528" s="4" t="s">
        <v>24</v>
      </c>
      <c r="D7528" s="4" t="s">
        <v>17</v>
      </c>
      <c r="E7528" s="4" t="s">
        <v>60</v>
      </c>
      <c r="F7528" s="10" t="s">
        <v>321</v>
      </c>
      <c r="G7528" s="11" t="s">
        <v>252</v>
      </c>
      <c r="H7528" s="4">
        <v>82</v>
      </c>
      <c r="I7528" s="12">
        <v>32831.69</v>
      </c>
      <c r="J7528" s="12">
        <v>2692198.58</v>
      </c>
      <c r="K7528" s="12">
        <v>4720.66</v>
      </c>
      <c r="L7528" s="4">
        <v>427</v>
      </c>
      <c r="M7528" s="4" t="s">
        <v>29</v>
      </c>
      <c r="N7528" s="4" t="str" cm="1">
        <f t="array" ref="N7528">_xlfn.SWITCH(E7528,"Delhi","North","Chennai","South","Hyderabad","South","Mumbai","Central","Bangalore","South")</f>
        <v>South</v>
      </c>
      <c r="O7528" s="12">
        <v>396014.98</v>
      </c>
      <c r="P7528" s="4">
        <f>Table1[[#This Row],[Delivery_Date]]-Table1[[#This Row],[Order_Date]]</f>
        <v>4</v>
      </c>
      <c r="Q7528" s="4" t="str">
        <f>IF(Table1[[#This Row],[Delivery delay days]]&gt;5,"delay","on time")</f>
        <v>on time</v>
      </c>
      <c r="R7528" s="10">
        <f>DATEVALUE(Table1[[#This Row],[Delivery_Date]])</f>
        <v>45089</v>
      </c>
      <c r="S7528" s="10">
        <f>DATEVALUE(Table1[[#This Row],[Order_Date]])</f>
        <v>45085</v>
      </c>
      <c r="T7528" s="4" t="str" cm="1">
        <f t="array" ref="T7528">_xlfn.IFS(Table1[[#This Row],[Inventory_Level]]&lt;=200,"low",Table1[[#This Row],[Inventory_Level]]&gt;=700,"high",Table1[[#This Row],[Inventory_Level]]&gt;200,"medium")</f>
        <v>medium</v>
      </c>
    </row>
    <row r="7529" spans="1:20" x14ac:dyDescent="0.35">
      <c r="A7529" s="4">
        <v>7528</v>
      </c>
      <c r="B7529" s="4" t="s">
        <v>51</v>
      </c>
      <c r="C7529" s="4" t="s">
        <v>24</v>
      </c>
      <c r="D7529" s="4" t="s">
        <v>25</v>
      </c>
      <c r="E7529" s="4" t="s">
        <v>46</v>
      </c>
      <c r="F7529" s="10" t="s">
        <v>198</v>
      </c>
      <c r="G7529" s="11" t="s">
        <v>247</v>
      </c>
      <c r="H7529" s="4">
        <v>62</v>
      </c>
      <c r="I7529" s="12">
        <v>27791.68</v>
      </c>
      <c r="J7529" s="12">
        <v>1723084.16</v>
      </c>
      <c r="K7529" s="12">
        <v>305.42</v>
      </c>
      <c r="L7529" s="4">
        <v>71</v>
      </c>
      <c r="M7529" s="4" t="s">
        <v>29</v>
      </c>
      <c r="N7529" s="4" t="str" cm="1">
        <f t="array" ref="N7529">_xlfn.SWITCH(E7529,"Delhi","North","Chennai","South","Hyderabad","South","Mumbai","Central","Bangalore","South")</f>
        <v>South</v>
      </c>
      <c r="O7529" s="12">
        <v>104593.33</v>
      </c>
      <c r="P7529" s="4">
        <f>Table1[[#This Row],[Delivery_Date]]-Table1[[#This Row],[Order_Date]]</f>
        <v>4</v>
      </c>
      <c r="Q7529" s="4" t="str">
        <f>IF(Table1[[#This Row],[Delivery delay days]]&gt;5,"delay","on time")</f>
        <v>on time</v>
      </c>
      <c r="R7529" s="10">
        <f>DATEVALUE(Table1[[#This Row],[Delivery_Date]])</f>
        <v>45111</v>
      </c>
      <c r="S7529" s="10">
        <f>DATEVALUE(Table1[[#This Row],[Order_Date]])</f>
        <v>45107</v>
      </c>
      <c r="T7529" s="4" t="str" cm="1">
        <f t="array" ref="T7529">_xlfn.IFS(Table1[[#This Row],[Inventory_Level]]&lt;=200,"low",Table1[[#This Row],[Inventory_Level]]&gt;=700,"high",Table1[[#This Row],[Inventory_Level]]&gt;200,"medium")</f>
        <v>low</v>
      </c>
    </row>
    <row r="7530" spans="1:20" x14ac:dyDescent="0.35">
      <c r="A7530" s="4">
        <v>7529</v>
      </c>
      <c r="B7530" s="4" t="s">
        <v>44</v>
      </c>
      <c r="C7530" s="4" t="s">
        <v>16</v>
      </c>
      <c r="D7530" s="4" t="s">
        <v>25</v>
      </c>
      <c r="E7530" s="4" t="s">
        <v>60</v>
      </c>
      <c r="F7530" s="10" t="s">
        <v>126</v>
      </c>
      <c r="G7530" s="11" t="s">
        <v>152</v>
      </c>
      <c r="H7530" s="4">
        <v>98</v>
      </c>
      <c r="I7530" s="12">
        <v>12361.62</v>
      </c>
      <c r="J7530" s="12">
        <v>1211438.76</v>
      </c>
      <c r="K7530" s="12">
        <v>3560.15</v>
      </c>
      <c r="L7530" s="4">
        <v>671</v>
      </c>
      <c r="M7530" s="4" t="s">
        <v>21</v>
      </c>
      <c r="N7530" s="4" t="str" cm="1">
        <f t="array" ref="N7530">_xlfn.SWITCH(E7530,"Delhi","North","Chennai","South","Hyderabad","South","Mumbai","Central","Bangalore","South")</f>
        <v>South</v>
      </c>
      <c r="O7530" s="12">
        <v>124058.65</v>
      </c>
      <c r="P7530" s="4">
        <f>Table1[[#This Row],[Delivery_Date]]-Table1[[#This Row],[Order_Date]]</f>
        <v>13</v>
      </c>
      <c r="Q7530" s="4" t="str">
        <f>IF(Table1[[#This Row],[Delivery delay days]]&gt;5,"delay","on time")</f>
        <v>delay</v>
      </c>
      <c r="R7530" s="10">
        <f>DATEVALUE(Table1[[#This Row],[Delivery_Date]])</f>
        <v>44975</v>
      </c>
      <c r="S7530" s="10">
        <f>DATEVALUE(Table1[[#This Row],[Order_Date]])</f>
        <v>44962</v>
      </c>
      <c r="T7530" s="4" t="str" cm="1">
        <f t="array" ref="T7530">_xlfn.IFS(Table1[[#This Row],[Inventory_Level]]&lt;=200,"low",Table1[[#This Row],[Inventory_Level]]&gt;=700,"high",Table1[[#This Row],[Inventory_Level]]&gt;200,"medium")</f>
        <v>medium</v>
      </c>
    </row>
    <row r="7531" spans="1:20" x14ac:dyDescent="0.35">
      <c r="A7531" s="4">
        <v>7530</v>
      </c>
      <c r="B7531" s="4" t="s">
        <v>15</v>
      </c>
      <c r="C7531" s="4" t="s">
        <v>38</v>
      </c>
      <c r="D7531" s="4" t="s">
        <v>39</v>
      </c>
      <c r="E7531" s="4" t="s">
        <v>18</v>
      </c>
      <c r="F7531" s="10" t="s">
        <v>73</v>
      </c>
      <c r="G7531" s="11" t="s">
        <v>222</v>
      </c>
      <c r="H7531" s="4">
        <v>66</v>
      </c>
      <c r="I7531" s="12">
        <v>43552.03</v>
      </c>
      <c r="J7531" s="12">
        <v>2874433.98</v>
      </c>
      <c r="K7531" s="12">
        <v>3348.53</v>
      </c>
      <c r="L7531" s="4">
        <v>322</v>
      </c>
      <c r="M7531" s="4" t="s">
        <v>35</v>
      </c>
      <c r="N7531" s="4" t="str" cm="1">
        <f t="array" ref="N7531">_xlfn.SWITCH(E7531,"Delhi","North","Chennai","South","Hyderabad","South","Mumbai","Central","Bangalore","South")</f>
        <v>North</v>
      </c>
      <c r="O7531" s="12">
        <v>612814.25</v>
      </c>
      <c r="P7531" s="4">
        <f>Table1[[#This Row],[Delivery_Date]]-Table1[[#This Row],[Order_Date]]</f>
        <v>5</v>
      </c>
      <c r="Q7531" s="4" t="str">
        <f>IF(Table1[[#This Row],[Delivery delay days]]&gt;5,"delay","on time")</f>
        <v>on time</v>
      </c>
      <c r="R7531" s="10">
        <f>DATEVALUE(Table1[[#This Row],[Delivery_Date]])</f>
        <v>45225</v>
      </c>
      <c r="S7531" s="10">
        <f>DATEVALUE(Table1[[#This Row],[Order_Date]])</f>
        <v>45220</v>
      </c>
      <c r="T7531" s="4" t="str" cm="1">
        <f t="array" ref="T7531">_xlfn.IFS(Table1[[#This Row],[Inventory_Level]]&lt;=200,"low",Table1[[#This Row],[Inventory_Level]]&gt;=700,"high",Table1[[#This Row],[Inventory_Level]]&gt;200,"medium")</f>
        <v>medium</v>
      </c>
    </row>
    <row r="7532" spans="1:20" x14ac:dyDescent="0.35">
      <c r="A7532" s="4">
        <v>7531</v>
      </c>
      <c r="B7532" s="4" t="s">
        <v>65</v>
      </c>
      <c r="C7532" s="4" t="s">
        <v>38</v>
      </c>
      <c r="D7532" s="4" t="s">
        <v>17</v>
      </c>
      <c r="E7532" s="4" t="s">
        <v>18</v>
      </c>
      <c r="F7532" s="10" t="s">
        <v>394</v>
      </c>
      <c r="G7532" s="11" t="s">
        <v>197</v>
      </c>
      <c r="H7532" s="4">
        <v>6</v>
      </c>
      <c r="I7532" s="12">
        <v>46213.31</v>
      </c>
      <c r="J7532" s="12">
        <v>277279.86</v>
      </c>
      <c r="K7532" s="12">
        <v>4943.92</v>
      </c>
      <c r="L7532" s="4">
        <v>1000</v>
      </c>
      <c r="M7532" s="4" t="s">
        <v>42</v>
      </c>
      <c r="N7532" s="4" t="str" cm="1">
        <f t="array" ref="N7532">_xlfn.SWITCH(E7532,"Delhi","North","Chennai","South","Hyderabad","South","Mumbai","Central","Bangalore","South")</f>
        <v>North</v>
      </c>
      <c r="O7532" s="12">
        <v>50529.38</v>
      </c>
      <c r="P7532" s="4">
        <f>Table1[[#This Row],[Delivery_Date]]-Table1[[#This Row],[Order_Date]]</f>
        <v>4</v>
      </c>
      <c r="Q7532" s="4" t="str">
        <f>IF(Table1[[#This Row],[Delivery delay days]]&gt;5,"delay","on time")</f>
        <v>on time</v>
      </c>
      <c r="R7532" s="10">
        <f>DATEVALUE(Table1[[#This Row],[Delivery_Date]])</f>
        <v>44971</v>
      </c>
      <c r="S7532" s="10">
        <f>DATEVALUE(Table1[[#This Row],[Order_Date]])</f>
        <v>44967</v>
      </c>
      <c r="T7532" s="4" t="str" cm="1">
        <f t="array" ref="T7532">_xlfn.IFS(Table1[[#This Row],[Inventory_Level]]&lt;=200,"low",Table1[[#This Row],[Inventory_Level]]&gt;=700,"high",Table1[[#This Row],[Inventory_Level]]&gt;200,"medium")</f>
        <v>high</v>
      </c>
    </row>
    <row r="7533" spans="1:20" x14ac:dyDescent="0.35">
      <c r="A7533" s="4">
        <v>7532</v>
      </c>
      <c r="B7533" s="4" t="s">
        <v>44</v>
      </c>
      <c r="C7533" s="4" t="s">
        <v>38</v>
      </c>
      <c r="D7533" s="4" t="s">
        <v>32</v>
      </c>
      <c r="E7533" s="4" t="s">
        <v>52</v>
      </c>
      <c r="F7533" s="10" t="s">
        <v>276</v>
      </c>
      <c r="G7533" s="11" t="s">
        <v>387</v>
      </c>
      <c r="H7533" s="4">
        <v>77</v>
      </c>
      <c r="I7533" s="12">
        <v>1505.06</v>
      </c>
      <c r="J7533" s="12">
        <v>115889.62</v>
      </c>
      <c r="K7533" s="12">
        <v>4236.43</v>
      </c>
      <c r="L7533" s="4">
        <v>504</v>
      </c>
      <c r="M7533" s="4" t="s">
        <v>21</v>
      </c>
      <c r="N7533" s="4" t="str" cm="1">
        <f t="array" ref="N7533">_xlfn.SWITCH(E7533,"Delhi","North","Chennai","South","Hyderabad","South","Mumbai","Central","Bangalore","South")</f>
        <v>Central</v>
      </c>
      <c r="O7533" s="12">
        <v>8865.49</v>
      </c>
      <c r="P7533" s="4">
        <f>Table1[[#This Row],[Delivery_Date]]-Table1[[#This Row],[Order_Date]]</f>
        <v>8</v>
      </c>
      <c r="Q7533" s="4" t="str">
        <f>IF(Table1[[#This Row],[Delivery delay days]]&gt;5,"delay","on time")</f>
        <v>delay</v>
      </c>
      <c r="R7533" s="10">
        <f>DATEVALUE(Table1[[#This Row],[Delivery_Date]])</f>
        <v>45018</v>
      </c>
      <c r="S7533" s="10">
        <f>DATEVALUE(Table1[[#This Row],[Order_Date]])</f>
        <v>45010</v>
      </c>
      <c r="T7533" s="4" t="str" cm="1">
        <f t="array" ref="T7533">_xlfn.IFS(Table1[[#This Row],[Inventory_Level]]&lt;=200,"low",Table1[[#This Row],[Inventory_Level]]&gt;=700,"high",Table1[[#This Row],[Inventory_Level]]&gt;200,"medium")</f>
        <v>medium</v>
      </c>
    </row>
    <row r="7534" spans="1:20" x14ac:dyDescent="0.35">
      <c r="A7534" s="4">
        <v>7533</v>
      </c>
      <c r="B7534" s="4" t="s">
        <v>31</v>
      </c>
      <c r="C7534" s="4" t="s">
        <v>38</v>
      </c>
      <c r="D7534" s="4" t="s">
        <v>32</v>
      </c>
      <c r="E7534" s="4" t="s">
        <v>52</v>
      </c>
      <c r="F7534" s="10" t="s">
        <v>278</v>
      </c>
      <c r="G7534" s="11" t="s">
        <v>347</v>
      </c>
      <c r="H7534" s="4">
        <v>12</v>
      </c>
      <c r="I7534" s="12">
        <v>43513.11</v>
      </c>
      <c r="J7534" s="12">
        <v>522157.32</v>
      </c>
      <c r="K7534" s="12">
        <v>3668.63</v>
      </c>
      <c r="L7534" s="4">
        <v>339</v>
      </c>
      <c r="M7534" s="4" t="s">
        <v>42</v>
      </c>
      <c r="N7534" s="4" t="str" cm="1">
        <f t="array" ref="N7534">_xlfn.SWITCH(E7534,"Delhi","North","Chennai","South","Hyderabad","South","Mumbai","Central","Bangalore","South")</f>
        <v>Central</v>
      </c>
      <c r="O7534" s="12">
        <v>48476.65</v>
      </c>
      <c r="P7534" s="4">
        <f>Table1[[#This Row],[Delivery_Date]]-Table1[[#This Row],[Order_Date]]</f>
        <v>4</v>
      </c>
      <c r="Q7534" s="4" t="str">
        <f>IF(Table1[[#This Row],[Delivery delay days]]&gt;5,"delay","on time")</f>
        <v>on time</v>
      </c>
      <c r="R7534" s="10">
        <f>DATEVALUE(Table1[[#This Row],[Delivery_Date]])</f>
        <v>45161</v>
      </c>
      <c r="S7534" s="10">
        <f>DATEVALUE(Table1[[#This Row],[Order_Date]])</f>
        <v>45157</v>
      </c>
      <c r="T7534" s="4" t="str" cm="1">
        <f t="array" ref="T7534">_xlfn.IFS(Table1[[#This Row],[Inventory_Level]]&lt;=200,"low",Table1[[#This Row],[Inventory_Level]]&gt;=700,"high",Table1[[#This Row],[Inventory_Level]]&gt;200,"medium")</f>
        <v>medium</v>
      </c>
    </row>
    <row r="7535" spans="1:20" x14ac:dyDescent="0.35">
      <c r="A7535" s="4">
        <v>7534</v>
      </c>
      <c r="B7535" s="4" t="s">
        <v>31</v>
      </c>
      <c r="C7535" s="4" t="s">
        <v>24</v>
      </c>
      <c r="D7535" s="4" t="s">
        <v>32</v>
      </c>
      <c r="E7535" s="4" t="s">
        <v>60</v>
      </c>
      <c r="F7535" s="10" t="s">
        <v>279</v>
      </c>
      <c r="G7535" s="11" t="s">
        <v>381</v>
      </c>
      <c r="H7535" s="4">
        <v>62</v>
      </c>
      <c r="I7535" s="12">
        <v>35798.949999999997</v>
      </c>
      <c r="J7535" s="12">
        <v>2219534.9</v>
      </c>
      <c r="K7535" s="12">
        <v>1160.24</v>
      </c>
      <c r="L7535" s="4">
        <v>189</v>
      </c>
      <c r="M7535" s="4" t="s">
        <v>35</v>
      </c>
      <c r="N7535" s="4" t="str" cm="1">
        <f t="array" ref="N7535">_xlfn.SWITCH(E7535,"Delhi","North","Chennai","South","Hyderabad","South","Mumbai","Central","Bangalore","South")</f>
        <v>South</v>
      </c>
      <c r="O7535" s="12">
        <v>220668.63</v>
      </c>
      <c r="P7535" s="4">
        <f>Table1[[#This Row],[Delivery_Date]]-Table1[[#This Row],[Order_Date]]</f>
        <v>12</v>
      </c>
      <c r="Q7535" s="4" t="str">
        <f>IF(Table1[[#This Row],[Delivery delay days]]&gt;5,"delay","on time")</f>
        <v>delay</v>
      </c>
      <c r="R7535" s="10">
        <f>DATEVALUE(Table1[[#This Row],[Delivery_Date]])</f>
        <v>45183</v>
      </c>
      <c r="S7535" s="10">
        <f>DATEVALUE(Table1[[#This Row],[Order_Date]])</f>
        <v>45171</v>
      </c>
      <c r="T7535" s="4" t="str" cm="1">
        <f t="array" ref="T7535">_xlfn.IFS(Table1[[#This Row],[Inventory_Level]]&lt;=200,"low",Table1[[#This Row],[Inventory_Level]]&gt;=700,"high",Table1[[#This Row],[Inventory_Level]]&gt;200,"medium")</f>
        <v>low</v>
      </c>
    </row>
    <row r="7536" spans="1:20" x14ac:dyDescent="0.35">
      <c r="A7536" s="4">
        <v>7535</v>
      </c>
      <c r="B7536" s="4" t="s">
        <v>59</v>
      </c>
      <c r="C7536" s="4" t="s">
        <v>16</v>
      </c>
      <c r="D7536" s="4" t="s">
        <v>25</v>
      </c>
      <c r="E7536" s="4" t="s">
        <v>46</v>
      </c>
      <c r="F7536" s="10" t="s">
        <v>402</v>
      </c>
      <c r="G7536" s="11" t="s">
        <v>140</v>
      </c>
      <c r="H7536" s="4">
        <v>13</v>
      </c>
      <c r="I7536" s="12">
        <v>4553.91</v>
      </c>
      <c r="J7536" s="12">
        <v>59200.83</v>
      </c>
      <c r="K7536" s="12">
        <v>1613.73</v>
      </c>
      <c r="L7536" s="4">
        <v>621</v>
      </c>
      <c r="M7536" s="4" t="s">
        <v>21</v>
      </c>
      <c r="N7536" s="4" t="str" cm="1">
        <f t="array" ref="N7536">_xlfn.SWITCH(E7536,"Delhi","North","Chennai","South","Hyderabad","South","Mumbai","Central","Bangalore","South")</f>
        <v>South</v>
      </c>
      <c r="O7536" s="12">
        <v>7004.89</v>
      </c>
      <c r="P7536" s="4">
        <f>Table1[[#This Row],[Delivery_Date]]-Table1[[#This Row],[Order_Date]]</f>
        <v>9</v>
      </c>
      <c r="Q7536" s="4" t="str">
        <f>IF(Table1[[#This Row],[Delivery delay days]]&gt;5,"delay","on time")</f>
        <v>delay</v>
      </c>
      <c r="R7536" s="10">
        <f>DATEVALUE(Table1[[#This Row],[Delivery_Date]])</f>
        <v>44998</v>
      </c>
      <c r="S7536" s="10">
        <f>DATEVALUE(Table1[[#This Row],[Order_Date]])</f>
        <v>44989</v>
      </c>
      <c r="T7536" s="4" t="str" cm="1">
        <f t="array" ref="T7536">_xlfn.IFS(Table1[[#This Row],[Inventory_Level]]&lt;=200,"low",Table1[[#This Row],[Inventory_Level]]&gt;=700,"high",Table1[[#This Row],[Inventory_Level]]&gt;200,"medium")</f>
        <v>medium</v>
      </c>
    </row>
    <row r="7537" spans="1:20" x14ac:dyDescent="0.35">
      <c r="A7537" s="4">
        <v>7536</v>
      </c>
      <c r="B7537" s="4" t="s">
        <v>44</v>
      </c>
      <c r="C7537" s="4" t="s">
        <v>24</v>
      </c>
      <c r="D7537" s="4" t="s">
        <v>25</v>
      </c>
      <c r="E7537" s="4" t="s">
        <v>52</v>
      </c>
      <c r="F7537" s="10" t="s">
        <v>407</v>
      </c>
      <c r="G7537" s="11" t="s">
        <v>199</v>
      </c>
      <c r="H7537" s="4">
        <v>44</v>
      </c>
      <c r="I7537" s="12">
        <v>34462.400000000001</v>
      </c>
      <c r="J7537" s="12">
        <v>1516345.6</v>
      </c>
      <c r="K7537" s="12">
        <v>4290</v>
      </c>
      <c r="L7537" s="4">
        <v>628</v>
      </c>
      <c r="M7537" s="4" t="s">
        <v>29</v>
      </c>
      <c r="N7537" s="4" t="str" cm="1">
        <f t="array" ref="N7537">_xlfn.SWITCH(E7537,"Delhi","North","Chennai","South","Hyderabad","South","Mumbai","Central","Bangalore","South")</f>
        <v>Central</v>
      </c>
      <c r="O7537" s="12">
        <v>220070.18</v>
      </c>
      <c r="P7537" s="4">
        <f>Table1[[#This Row],[Delivery_Date]]-Table1[[#This Row],[Order_Date]]</f>
        <v>12</v>
      </c>
      <c r="Q7537" s="4" t="str">
        <f>IF(Table1[[#This Row],[Delivery delay days]]&gt;5,"delay","on time")</f>
        <v>delay</v>
      </c>
      <c r="R7537" s="10">
        <f>DATEVALUE(Table1[[#This Row],[Delivery_Date]])</f>
        <v>45110</v>
      </c>
      <c r="S7537" s="10">
        <f>DATEVALUE(Table1[[#This Row],[Order_Date]])</f>
        <v>45098</v>
      </c>
      <c r="T7537" s="4" t="str" cm="1">
        <f t="array" ref="T7537">_xlfn.IFS(Table1[[#This Row],[Inventory_Level]]&lt;=200,"low",Table1[[#This Row],[Inventory_Level]]&gt;=700,"high",Table1[[#This Row],[Inventory_Level]]&gt;200,"medium")</f>
        <v>medium</v>
      </c>
    </row>
    <row r="7538" spans="1:20" x14ac:dyDescent="0.35">
      <c r="A7538" s="4">
        <v>7537</v>
      </c>
      <c r="B7538" s="4" t="s">
        <v>23</v>
      </c>
      <c r="C7538" s="4" t="s">
        <v>38</v>
      </c>
      <c r="D7538" s="4" t="s">
        <v>32</v>
      </c>
      <c r="E7538" s="4" t="s">
        <v>46</v>
      </c>
      <c r="F7538" s="10" t="s">
        <v>139</v>
      </c>
      <c r="G7538" s="11" t="s">
        <v>245</v>
      </c>
      <c r="H7538" s="4">
        <v>81</v>
      </c>
      <c r="I7538" s="12">
        <v>31068.04</v>
      </c>
      <c r="J7538" s="12">
        <v>2516511.2400000002</v>
      </c>
      <c r="K7538" s="12">
        <v>4094.22</v>
      </c>
      <c r="L7538" s="4">
        <v>945</v>
      </c>
      <c r="M7538" s="4" t="s">
        <v>42</v>
      </c>
      <c r="N7538" s="4" t="str" cm="1">
        <f t="array" ref="N7538">_xlfn.SWITCH(E7538,"Delhi","North","Chennai","South","Hyderabad","South","Mumbai","Central","Bangalore","South")</f>
        <v>South</v>
      </c>
      <c r="O7538" s="12">
        <v>480535.03</v>
      </c>
      <c r="P7538" s="4">
        <f>Table1[[#This Row],[Delivery_Date]]-Table1[[#This Row],[Order_Date]]</f>
        <v>7</v>
      </c>
      <c r="Q7538" s="4" t="str">
        <f>IF(Table1[[#This Row],[Delivery delay days]]&gt;5,"delay","on time")</f>
        <v>delay</v>
      </c>
      <c r="R7538" s="10">
        <f>DATEVALUE(Table1[[#This Row],[Delivery_Date]])</f>
        <v>44958</v>
      </c>
      <c r="S7538" s="10">
        <f>DATEVALUE(Table1[[#This Row],[Order_Date]])</f>
        <v>44951</v>
      </c>
      <c r="T7538" s="4" t="str" cm="1">
        <f t="array" ref="T7538">_xlfn.IFS(Table1[[#This Row],[Inventory_Level]]&lt;=200,"low",Table1[[#This Row],[Inventory_Level]]&gt;=700,"high",Table1[[#This Row],[Inventory_Level]]&gt;200,"medium")</f>
        <v>high</v>
      </c>
    </row>
    <row r="7539" spans="1:20" x14ac:dyDescent="0.35">
      <c r="A7539" s="4">
        <v>7538</v>
      </c>
      <c r="B7539" s="4" t="s">
        <v>51</v>
      </c>
      <c r="C7539" s="4" t="s">
        <v>24</v>
      </c>
      <c r="D7539" s="4" t="s">
        <v>39</v>
      </c>
      <c r="E7539" s="4" t="s">
        <v>60</v>
      </c>
      <c r="F7539" s="10" t="s">
        <v>184</v>
      </c>
      <c r="G7539" s="11" t="s">
        <v>400</v>
      </c>
      <c r="H7539" s="4">
        <v>68</v>
      </c>
      <c r="I7539" s="12">
        <v>25588.799999999999</v>
      </c>
      <c r="J7539" s="12">
        <v>1740038.4</v>
      </c>
      <c r="K7539" s="12">
        <v>3802.77</v>
      </c>
      <c r="L7539" s="4">
        <v>585</v>
      </c>
      <c r="M7539" s="4" t="s">
        <v>42</v>
      </c>
      <c r="N7539" s="4" t="str" cm="1">
        <f t="array" ref="N7539">_xlfn.SWITCH(E7539,"Delhi","North","Chennai","South","Hyderabad","South","Mumbai","Central","Bangalore","South")</f>
        <v>South</v>
      </c>
      <c r="O7539" s="12">
        <v>183793.03</v>
      </c>
      <c r="P7539" s="4">
        <f>Table1[[#This Row],[Delivery_Date]]-Table1[[#This Row],[Order_Date]]</f>
        <v>15</v>
      </c>
      <c r="Q7539" s="4" t="str">
        <f>IF(Table1[[#This Row],[Delivery delay days]]&gt;5,"delay","on time")</f>
        <v>delay</v>
      </c>
      <c r="R7539" s="10">
        <f>DATEVALUE(Table1[[#This Row],[Delivery_Date]])</f>
        <v>44959</v>
      </c>
      <c r="S7539" s="10">
        <f>DATEVALUE(Table1[[#This Row],[Order_Date]])</f>
        <v>44944</v>
      </c>
      <c r="T7539" s="4" t="str" cm="1">
        <f t="array" ref="T7539">_xlfn.IFS(Table1[[#This Row],[Inventory_Level]]&lt;=200,"low",Table1[[#This Row],[Inventory_Level]]&gt;=700,"high",Table1[[#This Row],[Inventory_Level]]&gt;200,"medium")</f>
        <v>medium</v>
      </c>
    </row>
    <row r="7540" spans="1:20" x14ac:dyDescent="0.35">
      <c r="A7540" s="4">
        <v>7539</v>
      </c>
      <c r="B7540" s="4" t="s">
        <v>23</v>
      </c>
      <c r="C7540" s="4" t="s">
        <v>24</v>
      </c>
      <c r="D7540" s="4" t="s">
        <v>32</v>
      </c>
      <c r="E7540" s="4" t="s">
        <v>52</v>
      </c>
      <c r="F7540" s="10" t="s">
        <v>73</v>
      </c>
      <c r="G7540" s="11" t="s">
        <v>164</v>
      </c>
      <c r="H7540" s="4">
        <v>23</v>
      </c>
      <c r="I7540" s="12">
        <v>19584.22</v>
      </c>
      <c r="J7540" s="12">
        <v>450437.06</v>
      </c>
      <c r="K7540" s="12">
        <v>1044.04</v>
      </c>
      <c r="L7540" s="4">
        <v>436</v>
      </c>
      <c r="M7540" s="4" t="s">
        <v>42</v>
      </c>
      <c r="N7540" s="4" t="str" cm="1">
        <f t="array" ref="N7540">_xlfn.SWITCH(E7540,"Delhi","North","Chennai","South","Hyderabad","South","Mumbai","Central","Bangalore","South")</f>
        <v>Central</v>
      </c>
      <c r="O7540" s="12">
        <v>59534.93</v>
      </c>
      <c r="P7540" s="4">
        <f>Table1[[#This Row],[Delivery_Date]]-Table1[[#This Row],[Order_Date]]</f>
        <v>6</v>
      </c>
      <c r="Q7540" s="4" t="str">
        <f>IF(Table1[[#This Row],[Delivery delay days]]&gt;5,"delay","on time")</f>
        <v>delay</v>
      </c>
      <c r="R7540" s="10">
        <f>DATEVALUE(Table1[[#This Row],[Delivery_Date]])</f>
        <v>45226</v>
      </c>
      <c r="S7540" s="10">
        <f>DATEVALUE(Table1[[#This Row],[Order_Date]])</f>
        <v>45220</v>
      </c>
      <c r="T7540" s="4" t="str" cm="1">
        <f t="array" ref="T7540">_xlfn.IFS(Table1[[#This Row],[Inventory_Level]]&lt;=200,"low",Table1[[#This Row],[Inventory_Level]]&gt;=700,"high",Table1[[#This Row],[Inventory_Level]]&gt;200,"medium")</f>
        <v>medium</v>
      </c>
    </row>
    <row r="7541" spans="1:20" x14ac:dyDescent="0.35">
      <c r="A7541" s="4">
        <v>7540</v>
      </c>
      <c r="B7541" s="4" t="s">
        <v>44</v>
      </c>
      <c r="C7541" s="4" t="s">
        <v>38</v>
      </c>
      <c r="D7541" s="4" t="s">
        <v>32</v>
      </c>
      <c r="E7541" s="4" t="s">
        <v>26</v>
      </c>
      <c r="F7541" s="10" t="s">
        <v>135</v>
      </c>
      <c r="G7541" s="11" t="s">
        <v>420</v>
      </c>
      <c r="H7541" s="4">
        <v>85</v>
      </c>
      <c r="I7541" s="12">
        <v>45589.8</v>
      </c>
      <c r="J7541" s="12">
        <v>3875133</v>
      </c>
      <c r="K7541" s="12">
        <v>4880.1400000000003</v>
      </c>
      <c r="L7541" s="4">
        <v>986</v>
      </c>
      <c r="M7541" s="4" t="s">
        <v>35</v>
      </c>
      <c r="N7541" s="4" t="str" cm="1">
        <f t="array" ref="N7541">_xlfn.SWITCH(E7541,"Delhi","North","Chennai","South","Hyderabad","South","Mumbai","Central","Bangalore","South")</f>
        <v>South</v>
      </c>
      <c r="O7541" s="12">
        <v>932592.86</v>
      </c>
      <c r="P7541" s="4">
        <f>Table1[[#This Row],[Delivery_Date]]-Table1[[#This Row],[Order_Date]]</f>
        <v>7</v>
      </c>
      <c r="Q7541" s="4" t="str">
        <f>IF(Table1[[#This Row],[Delivery delay days]]&gt;5,"delay","on time")</f>
        <v>delay</v>
      </c>
      <c r="R7541" s="10">
        <f>DATEVALUE(Table1[[#This Row],[Delivery_Date]])</f>
        <v>45203</v>
      </c>
      <c r="S7541" s="10">
        <f>DATEVALUE(Table1[[#This Row],[Order_Date]])</f>
        <v>45196</v>
      </c>
      <c r="T7541" s="4" t="str" cm="1">
        <f t="array" ref="T7541">_xlfn.IFS(Table1[[#This Row],[Inventory_Level]]&lt;=200,"low",Table1[[#This Row],[Inventory_Level]]&gt;=700,"high",Table1[[#This Row],[Inventory_Level]]&gt;200,"medium")</f>
        <v>high</v>
      </c>
    </row>
    <row r="7542" spans="1:20" x14ac:dyDescent="0.35">
      <c r="A7542" s="4">
        <v>7541</v>
      </c>
      <c r="B7542" s="4" t="s">
        <v>51</v>
      </c>
      <c r="C7542" s="4" t="s">
        <v>38</v>
      </c>
      <c r="D7542" s="4" t="s">
        <v>39</v>
      </c>
      <c r="E7542" s="4" t="s">
        <v>46</v>
      </c>
      <c r="F7542" s="10" t="s">
        <v>355</v>
      </c>
      <c r="G7542" s="11" t="s">
        <v>418</v>
      </c>
      <c r="H7542" s="4">
        <v>15</v>
      </c>
      <c r="I7542" s="12">
        <v>9614.33</v>
      </c>
      <c r="J7542" s="12">
        <v>144214.95000000001</v>
      </c>
      <c r="K7542" s="12">
        <v>4986.1899999999996</v>
      </c>
      <c r="L7542" s="4">
        <v>867</v>
      </c>
      <c r="M7542" s="4" t="s">
        <v>35</v>
      </c>
      <c r="N7542" s="4" t="str" cm="1">
        <f t="array" ref="N7542">_xlfn.SWITCH(E7542,"Delhi","North","Chennai","South","Hyderabad","South","Mumbai","Central","Bangalore","South")</f>
        <v>South</v>
      </c>
      <c r="O7542" s="12">
        <v>18556.72</v>
      </c>
      <c r="P7542" s="4">
        <f>Table1[[#This Row],[Delivery_Date]]-Table1[[#This Row],[Order_Date]]</f>
        <v>13</v>
      </c>
      <c r="Q7542" s="4" t="str">
        <f>IF(Table1[[#This Row],[Delivery delay days]]&gt;5,"delay","on time")</f>
        <v>delay</v>
      </c>
      <c r="R7542" s="10">
        <f>DATEVALUE(Table1[[#This Row],[Delivery_Date]])</f>
        <v>45300</v>
      </c>
      <c r="S7542" s="10">
        <f>DATEVALUE(Table1[[#This Row],[Order_Date]])</f>
        <v>45287</v>
      </c>
      <c r="T7542" s="4" t="str" cm="1">
        <f t="array" ref="T7542">_xlfn.IFS(Table1[[#This Row],[Inventory_Level]]&lt;=200,"low",Table1[[#This Row],[Inventory_Level]]&gt;=700,"high",Table1[[#This Row],[Inventory_Level]]&gt;200,"medium")</f>
        <v>high</v>
      </c>
    </row>
    <row r="7543" spans="1:20" x14ac:dyDescent="0.35">
      <c r="A7543" s="4">
        <v>7542</v>
      </c>
      <c r="B7543" s="4" t="s">
        <v>51</v>
      </c>
      <c r="C7543" s="4" t="s">
        <v>16</v>
      </c>
      <c r="D7543" s="4" t="s">
        <v>32</v>
      </c>
      <c r="E7543" s="4" t="s">
        <v>26</v>
      </c>
      <c r="F7543" s="10" t="s">
        <v>84</v>
      </c>
      <c r="G7543" s="11" t="s">
        <v>19</v>
      </c>
      <c r="H7543" s="4">
        <v>4</v>
      </c>
      <c r="I7543" s="12">
        <v>24406.87</v>
      </c>
      <c r="J7543" s="12">
        <v>97627.48</v>
      </c>
      <c r="K7543" s="12">
        <v>1331.63</v>
      </c>
      <c r="L7543" s="4">
        <v>890</v>
      </c>
      <c r="M7543" s="4" t="s">
        <v>42</v>
      </c>
      <c r="N7543" s="4" t="str" cm="1">
        <f t="array" ref="N7543">_xlfn.SWITCH(E7543,"Delhi","North","Chennai","South","Hyderabad","South","Mumbai","Central","Bangalore","South")</f>
        <v>South</v>
      </c>
      <c r="O7543" s="12">
        <v>18189.36</v>
      </c>
      <c r="P7543" s="4">
        <f>Table1[[#This Row],[Delivery_Date]]-Table1[[#This Row],[Order_Date]]</f>
        <v>3</v>
      </c>
      <c r="Q7543" s="4" t="str">
        <f>IF(Table1[[#This Row],[Delivery delay days]]&gt;5,"delay","on time")</f>
        <v>on time</v>
      </c>
      <c r="R7543" s="10">
        <f>DATEVALUE(Table1[[#This Row],[Delivery_Date]])</f>
        <v>45188</v>
      </c>
      <c r="S7543" s="10">
        <f>DATEVALUE(Table1[[#This Row],[Order_Date]])</f>
        <v>45185</v>
      </c>
      <c r="T7543" s="4" t="str" cm="1">
        <f t="array" ref="T7543">_xlfn.IFS(Table1[[#This Row],[Inventory_Level]]&lt;=200,"low",Table1[[#This Row],[Inventory_Level]]&gt;=700,"high",Table1[[#This Row],[Inventory_Level]]&gt;200,"medium")</f>
        <v>high</v>
      </c>
    </row>
    <row r="7544" spans="1:20" x14ac:dyDescent="0.35">
      <c r="A7544" s="4">
        <v>7543</v>
      </c>
      <c r="B7544" s="4" t="s">
        <v>59</v>
      </c>
      <c r="C7544" s="4" t="s">
        <v>24</v>
      </c>
      <c r="D7544" s="4" t="s">
        <v>25</v>
      </c>
      <c r="E7544" s="4" t="s">
        <v>18</v>
      </c>
      <c r="F7544" s="10" t="s">
        <v>279</v>
      </c>
      <c r="G7544" s="11" t="s">
        <v>113</v>
      </c>
      <c r="H7544" s="4">
        <v>66</v>
      </c>
      <c r="I7544" s="12">
        <v>14833.1</v>
      </c>
      <c r="J7544" s="12">
        <v>978984.6</v>
      </c>
      <c r="K7544" s="12">
        <v>4107.3599999999997</v>
      </c>
      <c r="L7544" s="4">
        <v>440</v>
      </c>
      <c r="M7544" s="4" t="s">
        <v>42</v>
      </c>
      <c r="N7544" s="4" t="str" cm="1">
        <f t="array" ref="N7544">_xlfn.SWITCH(E7544,"Delhi","North","Chennai","South","Hyderabad","South","Mumbai","Central","Bangalore","South")</f>
        <v>North</v>
      </c>
      <c r="O7544" s="12">
        <v>111590.18</v>
      </c>
      <c r="P7544" s="4">
        <f>Table1[[#This Row],[Delivery_Date]]-Table1[[#This Row],[Order_Date]]</f>
        <v>4</v>
      </c>
      <c r="Q7544" s="4" t="str">
        <f>IF(Table1[[#This Row],[Delivery delay days]]&gt;5,"delay","on time")</f>
        <v>on time</v>
      </c>
      <c r="R7544" s="10">
        <f>DATEVALUE(Table1[[#This Row],[Delivery_Date]])</f>
        <v>45175</v>
      </c>
      <c r="S7544" s="10">
        <f>DATEVALUE(Table1[[#This Row],[Order_Date]])</f>
        <v>45171</v>
      </c>
      <c r="T7544" s="4" t="str" cm="1">
        <f t="array" ref="T7544">_xlfn.IFS(Table1[[#This Row],[Inventory_Level]]&lt;=200,"low",Table1[[#This Row],[Inventory_Level]]&gt;=700,"high",Table1[[#This Row],[Inventory_Level]]&gt;200,"medium")</f>
        <v>medium</v>
      </c>
    </row>
    <row r="7545" spans="1:20" x14ac:dyDescent="0.35">
      <c r="A7545" s="4">
        <v>7544</v>
      </c>
      <c r="B7545" s="4" t="s">
        <v>15</v>
      </c>
      <c r="C7545" s="4" t="s">
        <v>38</v>
      </c>
      <c r="D7545" s="4" t="s">
        <v>17</v>
      </c>
      <c r="E7545" s="4" t="s">
        <v>60</v>
      </c>
      <c r="F7545" s="10" t="s">
        <v>164</v>
      </c>
      <c r="G7545" s="11" t="s">
        <v>75</v>
      </c>
      <c r="H7545" s="4">
        <v>45</v>
      </c>
      <c r="I7545" s="12">
        <v>40125.480000000003</v>
      </c>
      <c r="J7545" s="12">
        <v>1805646.6</v>
      </c>
      <c r="K7545" s="12">
        <v>3347.88</v>
      </c>
      <c r="L7545" s="4">
        <v>277</v>
      </c>
      <c r="M7545" s="4" t="s">
        <v>42</v>
      </c>
      <c r="N7545" s="4" t="str" cm="1">
        <f t="array" ref="N7545">_xlfn.SWITCH(E7545,"Delhi","North","Chennai","South","Hyderabad","South","Mumbai","Central","Bangalore","South")</f>
        <v>South</v>
      </c>
      <c r="O7545" s="12">
        <v>153047.32</v>
      </c>
      <c r="P7545" s="4">
        <f>Table1[[#This Row],[Delivery_Date]]-Table1[[#This Row],[Order_Date]]</f>
        <v>3</v>
      </c>
      <c r="Q7545" s="4" t="str">
        <f>IF(Table1[[#This Row],[Delivery delay days]]&gt;5,"delay","on time")</f>
        <v>on time</v>
      </c>
      <c r="R7545" s="10">
        <f>DATEVALUE(Table1[[#This Row],[Delivery_Date]])</f>
        <v>45229</v>
      </c>
      <c r="S7545" s="10">
        <f>DATEVALUE(Table1[[#This Row],[Order_Date]])</f>
        <v>45226</v>
      </c>
      <c r="T7545" s="4" t="str" cm="1">
        <f t="array" ref="T7545">_xlfn.IFS(Table1[[#This Row],[Inventory_Level]]&lt;=200,"low",Table1[[#This Row],[Inventory_Level]]&gt;=700,"high",Table1[[#This Row],[Inventory_Level]]&gt;200,"medium")</f>
        <v>medium</v>
      </c>
    </row>
    <row r="7546" spans="1:20" x14ac:dyDescent="0.35">
      <c r="A7546" s="4">
        <v>7545</v>
      </c>
      <c r="B7546" s="4" t="s">
        <v>44</v>
      </c>
      <c r="C7546" s="4" t="s">
        <v>24</v>
      </c>
      <c r="D7546" s="4" t="s">
        <v>32</v>
      </c>
      <c r="E7546" s="4" t="s">
        <v>18</v>
      </c>
      <c r="F7546" s="10" t="s">
        <v>187</v>
      </c>
      <c r="G7546" s="11" t="s">
        <v>226</v>
      </c>
      <c r="H7546" s="4">
        <v>86</v>
      </c>
      <c r="I7546" s="12">
        <v>37428.93</v>
      </c>
      <c r="J7546" s="12">
        <v>3218887.98</v>
      </c>
      <c r="K7546" s="12">
        <v>875.51</v>
      </c>
      <c r="L7546" s="4">
        <v>99</v>
      </c>
      <c r="M7546" s="4" t="s">
        <v>21</v>
      </c>
      <c r="N7546" s="4" t="str" cm="1">
        <f t="array" ref="N7546">_xlfn.SWITCH(E7546,"Delhi","North","Chennai","South","Hyderabad","South","Mumbai","Central","Bangalore","South")</f>
        <v>North</v>
      </c>
      <c r="O7546" s="12">
        <v>304470.46000000002</v>
      </c>
      <c r="P7546" s="4">
        <f>Table1[[#This Row],[Delivery_Date]]-Table1[[#This Row],[Order_Date]]</f>
        <v>2</v>
      </c>
      <c r="Q7546" s="4" t="str">
        <f>IF(Table1[[#This Row],[Delivery delay days]]&gt;5,"delay","on time")</f>
        <v>on time</v>
      </c>
      <c r="R7546" s="10">
        <f>DATEVALUE(Table1[[#This Row],[Delivery_Date]])</f>
        <v>45005</v>
      </c>
      <c r="S7546" s="10">
        <f>DATEVALUE(Table1[[#This Row],[Order_Date]])</f>
        <v>45003</v>
      </c>
      <c r="T7546" s="4" t="str" cm="1">
        <f t="array" ref="T7546">_xlfn.IFS(Table1[[#This Row],[Inventory_Level]]&lt;=200,"low",Table1[[#This Row],[Inventory_Level]]&gt;=700,"high",Table1[[#This Row],[Inventory_Level]]&gt;200,"medium")</f>
        <v>low</v>
      </c>
    </row>
    <row r="7547" spans="1:20" x14ac:dyDescent="0.35">
      <c r="A7547" s="4">
        <v>7546</v>
      </c>
      <c r="B7547" s="4" t="s">
        <v>31</v>
      </c>
      <c r="C7547" s="4" t="s">
        <v>24</v>
      </c>
      <c r="D7547" s="4" t="s">
        <v>45</v>
      </c>
      <c r="E7547" s="4" t="s">
        <v>26</v>
      </c>
      <c r="F7547" s="10" t="s">
        <v>380</v>
      </c>
      <c r="G7547" s="11" t="s">
        <v>347</v>
      </c>
      <c r="H7547" s="4">
        <v>56</v>
      </c>
      <c r="I7547" s="12">
        <v>37034.29</v>
      </c>
      <c r="J7547" s="12">
        <v>2073920.24</v>
      </c>
      <c r="K7547" s="12">
        <v>3896.78</v>
      </c>
      <c r="L7547" s="4">
        <v>544</v>
      </c>
      <c r="M7547" s="4" t="s">
        <v>42</v>
      </c>
      <c r="N7547" s="4" t="str" cm="1">
        <f t="array" ref="N7547">_xlfn.SWITCH(E7547,"Delhi","North","Chennai","South","Hyderabad","South","Mumbai","Central","Bangalore","South")</f>
        <v>South</v>
      </c>
      <c r="O7547" s="12">
        <v>207118.92</v>
      </c>
      <c r="P7547" s="4">
        <f>Table1[[#This Row],[Delivery_Date]]-Table1[[#This Row],[Order_Date]]</f>
        <v>9</v>
      </c>
      <c r="Q7547" s="4" t="str">
        <f>IF(Table1[[#This Row],[Delivery delay days]]&gt;5,"delay","on time")</f>
        <v>delay</v>
      </c>
      <c r="R7547" s="10">
        <f>DATEVALUE(Table1[[#This Row],[Delivery_Date]])</f>
        <v>45161</v>
      </c>
      <c r="S7547" s="10">
        <f>DATEVALUE(Table1[[#This Row],[Order_Date]])</f>
        <v>45152</v>
      </c>
      <c r="T7547" s="4" t="str" cm="1">
        <f t="array" ref="T7547">_xlfn.IFS(Table1[[#This Row],[Inventory_Level]]&lt;=200,"low",Table1[[#This Row],[Inventory_Level]]&gt;=700,"high",Table1[[#This Row],[Inventory_Level]]&gt;200,"medium")</f>
        <v>medium</v>
      </c>
    </row>
    <row r="7548" spans="1:20" x14ac:dyDescent="0.35">
      <c r="A7548" s="4">
        <v>7547</v>
      </c>
      <c r="B7548" s="4" t="s">
        <v>15</v>
      </c>
      <c r="C7548" s="4" t="s">
        <v>38</v>
      </c>
      <c r="D7548" s="4" t="s">
        <v>45</v>
      </c>
      <c r="E7548" s="4" t="s">
        <v>26</v>
      </c>
      <c r="F7548" s="10" t="s">
        <v>279</v>
      </c>
      <c r="G7548" s="11" t="s">
        <v>83</v>
      </c>
      <c r="H7548" s="4">
        <v>92</v>
      </c>
      <c r="I7548" s="12">
        <v>27129.57</v>
      </c>
      <c r="J7548" s="12">
        <v>2495920.44</v>
      </c>
      <c r="K7548" s="12">
        <v>2763.06</v>
      </c>
      <c r="L7548" s="4">
        <v>227</v>
      </c>
      <c r="M7548" s="4" t="s">
        <v>21</v>
      </c>
      <c r="N7548" s="4" t="str" cm="1">
        <f t="array" ref="N7548">_xlfn.SWITCH(E7548,"Delhi","North","Chennai","South","Hyderabad","South","Mumbai","Central","Bangalore","South")</f>
        <v>South</v>
      </c>
      <c r="O7548" s="12">
        <v>144657.49</v>
      </c>
      <c r="P7548" s="4">
        <f>Table1[[#This Row],[Delivery_Date]]-Table1[[#This Row],[Order_Date]]</f>
        <v>11</v>
      </c>
      <c r="Q7548" s="4" t="str">
        <f>IF(Table1[[#This Row],[Delivery delay days]]&gt;5,"delay","on time")</f>
        <v>delay</v>
      </c>
      <c r="R7548" s="10">
        <f>DATEVALUE(Table1[[#This Row],[Delivery_Date]])</f>
        <v>45182</v>
      </c>
      <c r="S7548" s="10">
        <f>DATEVALUE(Table1[[#This Row],[Order_Date]])</f>
        <v>45171</v>
      </c>
      <c r="T7548" s="4" t="str" cm="1">
        <f t="array" ref="T7548">_xlfn.IFS(Table1[[#This Row],[Inventory_Level]]&lt;=200,"low",Table1[[#This Row],[Inventory_Level]]&gt;=700,"high",Table1[[#This Row],[Inventory_Level]]&gt;200,"medium")</f>
        <v>medium</v>
      </c>
    </row>
    <row r="7549" spans="1:20" x14ac:dyDescent="0.35">
      <c r="A7549" s="4">
        <v>7548</v>
      </c>
      <c r="B7549" s="4" t="s">
        <v>31</v>
      </c>
      <c r="C7549" s="4" t="s">
        <v>24</v>
      </c>
      <c r="D7549" s="4" t="s">
        <v>45</v>
      </c>
      <c r="E7549" s="4" t="s">
        <v>26</v>
      </c>
      <c r="F7549" s="10" t="s">
        <v>356</v>
      </c>
      <c r="G7549" s="11" t="s">
        <v>329</v>
      </c>
      <c r="H7549" s="4">
        <v>3</v>
      </c>
      <c r="I7549" s="12">
        <v>17928.939999999999</v>
      </c>
      <c r="J7549" s="12">
        <v>53786.82</v>
      </c>
      <c r="K7549" s="12">
        <v>3082.74</v>
      </c>
      <c r="L7549" s="4">
        <v>110</v>
      </c>
      <c r="M7549" s="4" t="s">
        <v>35</v>
      </c>
      <c r="N7549" s="4" t="str" cm="1">
        <f t="array" ref="N7549">_xlfn.SWITCH(E7549,"Delhi","North","Chennai","South","Hyderabad","South","Mumbai","Central","Bangalore","South")</f>
        <v>South</v>
      </c>
      <c r="O7549" s="12">
        <v>6745.72</v>
      </c>
      <c r="P7549" s="4">
        <f>Table1[[#This Row],[Delivery_Date]]-Table1[[#This Row],[Order_Date]]</f>
        <v>4</v>
      </c>
      <c r="Q7549" s="4" t="str">
        <f>IF(Table1[[#This Row],[Delivery delay days]]&gt;5,"delay","on time")</f>
        <v>on time</v>
      </c>
      <c r="R7549" s="10">
        <f>DATEVALUE(Table1[[#This Row],[Delivery_Date]])</f>
        <v>45130</v>
      </c>
      <c r="S7549" s="10">
        <f>DATEVALUE(Table1[[#This Row],[Order_Date]])</f>
        <v>45126</v>
      </c>
      <c r="T7549" s="4" t="str" cm="1">
        <f t="array" ref="T7549">_xlfn.IFS(Table1[[#This Row],[Inventory_Level]]&lt;=200,"low",Table1[[#This Row],[Inventory_Level]]&gt;=700,"high",Table1[[#This Row],[Inventory_Level]]&gt;200,"medium")</f>
        <v>low</v>
      </c>
    </row>
    <row r="7550" spans="1:20" x14ac:dyDescent="0.35">
      <c r="A7550" s="4">
        <v>7549</v>
      </c>
      <c r="B7550" s="4" t="s">
        <v>31</v>
      </c>
      <c r="C7550" s="4" t="s">
        <v>38</v>
      </c>
      <c r="D7550" s="4" t="s">
        <v>25</v>
      </c>
      <c r="E7550" s="4" t="s">
        <v>60</v>
      </c>
      <c r="F7550" s="10" t="s">
        <v>58</v>
      </c>
      <c r="G7550" s="11" t="s">
        <v>413</v>
      </c>
      <c r="H7550" s="4">
        <v>23</v>
      </c>
      <c r="I7550" s="12">
        <v>25541.95</v>
      </c>
      <c r="J7550" s="12">
        <v>587464.85</v>
      </c>
      <c r="K7550" s="12">
        <v>3588.84</v>
      </c>
      <c r="L7550" s="4">
        <v>525</v>
      </c>
      <c r="M7550" s="4" t="s">
        <v>35</v>
      </c>
      <c r="N7550" s="4" t="str" cm="1">
        <f t="array" ref="N7550">_xlfn.SWITCH(E7550,"Delhi","North","Chennai","South","Hyderabad","South","Mumbai","Central","Bangalore","South")</f>
        <v>South</v>
      </c>
      <c r="O7550" s="12">
        <v>76914.81</v>
      </c>
      <c r="P7550" s="4">
        <f>Table1[[#This Row],[Delivery_Date]]-Table1[[#This Row],[Order_Date]]</f>
        <v>6</v>
      </c>
      <c r="Q7550" s="4" t="str">
        <f>IF(Table1[[#This Row],[Delivery delay days]]&gt;5,"delay","on time")</f>
        <v>delay</v>
      </c>
      <c r="R7550" s="10">
        <f>DATEVALUE(Table1[[#This Row],[Delivery_Date]])</f>
        <v>45051</v>
      </c>
      <c r="S7550" s="10">
        <f>DATEVALUE(Table1[[#This Row],[Order_Date]])</f>
        <v>45045</v>
      </c>
      <c r="T7550" s="4" t="str" cm="1">
        <f t="array" ref="T7550">_xlfn.IFS(Table1[[#This Row],[Inventory_Level]]&lt;=200,"low",Table1[[#This Row],[Inventory_Level]]&gt;=700,"high",Table1[[#This Row],[Inventory_Level]]&gt;200,"medium")</f>
        <v>medium</v>
      </c>
    </row>
    <row r="7551" spans="1:20" x14ac:dyDescent="0.35">
      <c r="A7551" s="4">
        <v>7550</v>
      </c>
      <c r="B7551" s="4" t="s">
        <v>59</v>
      </c>
      <c r="C7551" s="4" t="s">
        <v>38</v>
      </c>
      <c r="D7551" s="4" t="s">
        <v>25</v>
      </c>
      <c r="E7551" s="4" t="s">
        <v>46</v>
      </c>
      <c r="F7551" s="10" t="s">
        <v>339</v>
      </c>
      <c r="G7551" s="11" t="s">
        <v>410</v>
      </c>
      <c r="H7551" s="4">
        <v>81</v>
      </c>
      <c r="I7551" s="12">
        <v>2799.68</v>
      </c>
      <c r="J7551" s="12">
        <v>226774.08</v>
      </c>
      <c r="K7551" s="12">
        <v>2856.52</v>
      </c>
      <c r="L7551" s="4">
        <v>25</v>
      </c>
      <c r="M7551" s="4" t="s">
        <v>21</v>
      </c>
      <c r="N7551" s="4" t="str" cm="1">
        <f t="array" ref="N7551">_xlfn.SWITCH(E7551,"Delhi","North","Chennai","South","Hyderabad","South","Mumbai","Central","Bangalore","South")</f>
        <v>South</v>
      </c>
      <c r="O7551" s="12">
        <v>23899.52</v>
      </c>
      <c r="P7551" s="4">
        <f>Table1[[#This Row],[Delivery_Date]]-Table1[[#This Row],[Order_Date]]</f>
        <v>14</v>
      </c>
      <c r="Q7551" s="4" t="str">
        <f>IF(Table1[[#This Row],[Delivery delay days]]&gt;5,"delay","on time")</f>
        <v>delay</v>
      </c>
      <c r="R7551" s="10">
        <f>DATEVALUE(Table1[[#This Row],[Delivery_Date]])</f>
        <v>45070</v>
      </c>
      <c r="S7551" s="10">
        <f>DATEVALUE(Table1[[#This Row],[Order_Date]])</f>
        <v>45056</v>
      </c>
      <c r="T7551" s="4" t="str" cm="1">
        <f t="array" ref="T7551">_xlfn.IFS(Table1[[#This Row],[Inventory_Level]]&lt;=200,"low",Table1[[#This Row],[Inventory_Level]]&gt;=700,"high",Table1[[#This Row],[Inventory_Level]]&gt;200,"medium")</f>
        <v>low</v>
      </c>
    </row>
    <row r="7552" spans="1:20" x14ac:dyDescent="0.35">
      <c r="A7552" s="4">
        <v>7551</v>
      </c>
      <c r="B7552" s="4" t="s">
        <v>51</v>
      </c>
      <c r="C7552" s="4" t="s">
        <v>24</v>
      </c>
      <c r="D7552" s="4" t="s">
        <v>17</v>
      </c>
      <c r="E7552" s="4" t="s">
        <v>18</v>
      </c>
      <c r="F7552" s="10" t="s">
        <v>300</v>
      </c>
      <c r="G7552" s="11" t="s">
        <v>122</v>
      </c>
      <c r="H7552" s="4">
        <v>85</v>
      </c>
      <c r="I7552" s="12">
        <v>17593.32</v>
      </c>
      <c r="J7552" s="12">
        <v>1495432.2</v>
      </c>
      <c r="K7552" s="12">
        <v>1852.91</v>
      </c>
      <c r="L7552" s="4">
        <v>470</v>
      </c>
      <c r="M7552" s="4" t="s">
        <v>35</v>
      </c>
      <c r="N7552" s="4" t="str" cm="1">
        <f t="array" ref="N7552">_xlfn.SWITCH(E7552,"Delhi","North","Chennai","South","Hyderabad","South","Mumbai","Central","Bangalore","South")</f>
        <v>North</v>
      </c>
      <c r="O7552" s="12">
        <v>323048.63</v>
      </c>
      <c r="P7552" s="4">
        <f>Table1[[#This Row],[Delivery_Date]]-Table1[[#This Row],[Order_Date]]</f>
        <v>12</v>
      </c>
      <c r="Q7552" s="4" t="str">
        <f>IF(Table1[[#This Row],[Delivery delay days]]&gt;5,"delay","on time")</f>
        <v>delay</v>
      </c>
      <c r="R7552" s="10">
        <f>DATEVALUE(Table1[[#This Row],[Delivery_Date]])</f>
        <v>45228</v>
      </c>
      <c r="S7552" s="10">
        <f>DATEVALUE(Table1[[#This Row],[Order_Date]])</f>
        <v>45216</v>
      </c>
      <c r="T7552" s="4" t="str" cm="1">
        <f t="array" ref="T7552">_xlfn.IFS(Table1[[#This Row],[Inventory_Level]]&lt;=200,"low",Table1[[#This Row],[Inventory_Level]]&gt;=700,"high",Table1[[#This Row],[Inventory_Level]]&gt;200,"medium")</f>
        <v>medium</v>
      </c>
    </row>
    <row r="7553" spans="1:20" x14ac:dyDescent="0.35">
      <c r="A7553" s="4">
        <v>7552</v>
      </c>
      <c r="B7553" s="4" t="s">
        <v>65</v>
      </c>
      <c r="C7553" s="4" t="s">
        <v>38</v>
      </c>
      <c r="D7553" s="4" t="s">
        <v>17</v>
      </c>
      <c r="E7553" s="4" t="s">
        <v>26</v>
      </c>
      <c r="F7553" s="10" t="s">
        <v>270</v>
      </c>
      <c r="G7553" s="11" t="s">
        <v>251</v>
      </c>
      <c r="H7553" s="4">
        <v>31</v>
      </c>
      <c r="I7553" s="12">
        <v>2960.85</v>
      </c>
      <c r="J7553" s="12">
        <v>91786.35</v>
      </c>
      <c r="K7553" s="12">
        <v>3768.11</v>
      </c>
      <c r="L7553" s="4">
        <v>994</v>
      </c>
      <c r="M7553" s="4" t="s">
        <v>35</v>
      </c>
      <c r="N7553" s="4" t="str" cm="1">
        <f t="array" ref="N7553">_xlfn.SWITCH(E7553,"Delhi","North","Chennai","South","Hyderabad","South","Mumbai","Central","Bangalore","South")</f>
        <v>South</v>
      </c>
      <c r="O7553" s="12">
        <v>6893.62</v>
      </c>
      <c r="P7553" s="4">
        <f>Table1[[#This Row],[Delivery_Date]]-Table1[[#This Row],[Order_Date]]</f>
        <v>10</v>
      </c>
      <c r="Q7553" s="4" t="str">
        <f>IF(Table1[[#This Row],[Delivery delay days]]&gt;5,"delay","on time")</f>
        <v>delay</v>
      </c>
      <c r="R7553" s="10">
        <f>DATEVALUE(Table1[[#This Row],[Delivery_Date]])</f>
        <v>45272</v>
      </c>
      <c r="S7553" s="10">
        <f>DATEVALUE(Table1[[#This Row],[Order_Date]])</f>
        <v>45262</v>
      </c>
      <c r="T7553" s="4" t="str" cm="1">
        <f t="array" ref="T7553">_xlfn.IFS(Table1[[#This Row],[Inventory_Level]]&lt;=200,"low",Table1[[#This Row],[Inventory_Level]]&gt;=700,"high",Table1[[#This Row],[Inventory_Level]]&gt;200,"medium")</f>
        <v>high</v>
      </c>
    </row>
    <row r="7554" spans="1:20" x14ac:dyDescent="0.35">
      <c r="A7554" s="4">
        <v>7553</v>
      </c>
      <c r="B7554" s="4" t="s">
        <v>37</v>
      </c>
      <c r="C7554" s="4" t="s">
        <v>38</v>
      </c>
      <c r="D7554" s="4" t="s">
        <v>45</v>
      </c>
      <c r="E7554" s="4" t="s">
        <v>18</v>
      </c>
      <c r="F7554" s="10" t="s">
        <v>177</v>
      </c>
      <c r="G7554" s="11" t="s">
        <v>105</v>
      </c>
      <c r="H7554" s="4">
        <v>25</v>
      </c>
      <c r="I7554" s="12">
        <v>33799.9</v>
      </c>
      <c r="J7554" s="12">
        <v>844997.5</v>
      </c>
      <c r="K7554" s="12">
        <v>4423.1099999999997</v>
      </c>
      <c r="L7554" s="4">
        <v>894</v>
      </c>
      <c r="M7554" s="4" t="s">
        <v>29</v>
      </c>
      <c r="N7554" s="4" t="str" cm="1">
        <f t="array" ref="N7554">_xlfn.SWITCH(E7554,"Delhi","North","Chennai","South","Hyderabad","South","Mumbai","Central","Bangalore","South")</f>
        <v>North</v>
      </c>
      <c r="O7554" s="12">
        <v>189545.22</v>
      </c>
      <c r="P7554" s="4">
        <f>Table1[[#This Row],[Delivery_Date]]-Table1[[#This Row],[Order_Date]]</f>
        <v>3</v>
      </c>
      <c r="Q7554" s="4" t="str">
        <f>IF(Table1[[#This Row],[Delivery delay days]]&gt;5,"delay","on time")</f>
        <v>on time</v>
      </c>
      <c r="R7554" s="10">
        <f>DATEVALUE(Table1[[#This Row],[Delivery_Date]])</f>
        <v>45011</v>
      </c>
      <c r="S7554" s="10">
        <f>DATEVALUE(Table1[[#This Row],[Order_Date]])</f>
        <v>45008</v>
      </c>
      <c r="T7554" s="4" t="str" cm="1">
        <f t="array" ref="T7554">_xlfn.IFS(Table1[[#This Row],[Inventory_Level]]&lt;=200,"low",Table1[[#This Row],[Inventory_Level]]&gt;=700,"high",Table1[[#This Row],[Inventory_Level]]&gt;200,"medium")</f>
        <v>high</v>
      </c>
    </row>
    <row r="7555" spans="1:20" x14ac:dyDescent="0.35">
      <c r="A7555" s="4">
        <v>7554</v>
      </c>
      <c r="B7555" s="4" t="s">
        <v>23</v>
      </c>
      <c r="C7555" s="4" t="s">
        <v>16</v>
      </c>
      <c r="D7555" s="4" t="s">
        <v>39</v>
      </c>
      <c r="E7555" s="4" t="s">
        <v>18</v>
      </c>
      <c r="F7555" s="10" t="s">
        <v>142</v>
      </c>
      <c r="G7555" s="11" t="s">
        <v>76</v>
      </c>
      <c r="H7555" s="4">
        <v>67</v>
      </c>
      <c r="I7555" s="12">
        <v>14019.65</v>
      </c>
      <c r="J7555" s="12">
        <v>939316.55</v>
      </c>
      <c r="K7555" s="12">
        <v>2401.0100000000002</v>
      </c>
      <c r="L7555" s="4">
        <v>574</v>
      </c>
      <c r="M7555" s="4" t="s">
        <v>29</v>
      </c>
      <c r="N7555" s="4" t="str" cm="1">
        <f t="array" ref="N7555">_xlfn.SWITCH(E7555,"Delhi","North","Chennai","South","Hyderabad","South","Mumbai","Central","Bangalore","South")</f>
        <v>North</v>
      </c>
      <c r="O7555" s="12">
        <v>95557.09</v>
      </c>
      <c r="P7555" s="4">
        <f>Table1[[#This Row],[Delivery_Date]]-Table1[[#This Row],[Order_Date]]</f>
        <v>2</v>
      </c>
      <c r="Q7555" s="4" t="str">
        <f>IF(Table1[[#This Row],[Delivery delay days]]&gt;5,"delay","on time")</f>
        <v>on time</v>
      </c>
      <c r="R7555" s="10">
        <f>DATEVALUE(Table1[[#This Row],[Delivery_Date]])</f>
        <v>45239</v>
      </c>
      <c r="S7555" s="10">
        <f>DATEVALUE(Table1[[#This Row],[Order_Date]])</f>
        <v>45237</v>
      </c>
      <c r="T7555" s="4" t="str" cm="1">
        <f t="array" ref="T7555">_xlfn.IFS(Table1[[#This Row],[Inventory_Level]]&lt;=200,"low",Table1[[#This Row],[Inventory_Level]]&gt;=700,"high",Table1[[#This Row],[Inventory_Level]]&gt;200,"medium")</f>
        <v>medium</v>
      </c>
    </row>
    <row r="7556" spans="1:20" x14ac:dyDescent="0.35">
      <c r="A7556" s="4">
        <v>7555</v>
      </c>
      <c r="B7556" s="4" t="s">
        <v>31</v>
      </c>
      <c r="C7556" s="4" t="s">
        <v>16</v>
      </c>
      <c r="D7556" s="4" t="s">
        <v>32</v>
      </c>
      <c r="E7556" s="4" t="s">
        <v>52</v>
      </c>
      <c r="F7556" s="10" t="s">
        <v>174</v>
      </c>
      <c r="G7556" s="11" t="s">
        <v>298</v>
      </c>
      <c r="H7556" s="4">
        <v>95</v>
      </c>
      <c r="I7556" s="12">
        <v>6375.02</v>
      </c>
      <c r="J7556" s="12">
        <v>605626.9</v>
      </c>
      <c r="K7556" s="12">
        <v>4608.8100000000004</v>
      </c>
      <c r="L7556" s="4">
        <v>84</v>
      </c>
      <c r="M7556" s="4" t="s">
        <v>21</v>
      </c>
      <c r="N7556" s="4" t="str" cm="1">
        <f t="array" ref="N7556">_xlfn.SWITCH(E7556,"Delhi","North","Chennai","South","Hyderabad","South","Mumbai","Central","Bangalore","South")</f>
        <v>Central</v>
      </c>
      <c r="O7556" s="12">
        <v>96478.44</v>
      </c>
      <c r="P7556" s="4">
        <f>Table1[[#This Row],[Delivery_Date]]-Table1[[#This Row],[Order_Date]]</f>
        <v>6</v>
      </c>
      <c r="Q7556" s="4" t="str">
        <f>IF(Table1[[#This Row],[Delivery delay days]]&gt;5,"delay","on time")</f>
        <v>delay</v>
      </c>
      <c r="R7556" s="10">
        <f>DATEVALUE(Table1[[#This Row],[Delivery_Date]])</f>
        <v>45072</v>
      </c>
      <c r="S7556" s="10">
        <f>DATEVALUE(Table1[[#This Row],[Order_Date]])</f>
        <v>45066</v>
      </c>
      <c r="T7556" s="4" t="str" cm="1">
        <f t="array" ref="T7556">_xlfn.IFS(Table1[[#This Row],[Inventory_Level]]&lt;=200,"low",Table1[[#This Row],[Inventory_Level]]&gt;=700,"high",Table1[[#This Row],[Inventory_Level]]&gt;200,"medium")</f>
        <v>low</v>
      </c>
    </row>
    <row r="7557" spans="1:20" x14ac:dyDescent="0.35">
      <c r="A7557" s="4">
        <v>7556</v>
      </c>
      <c r="B7557" s="4" t="s">
        <v>37</v>
      </c>
      <c r="C7557" s="4" t="s">
        <v>38</v>
      </c>
      <c r="D7557" s="4" t="s">
        <v>39</v>
      </c>
      <c r="E7557" s="4" t="s">
        <v>46</v>
      </c>
      <c r="F7557" s="10" t="s">
        <v>358</v>
      </c>
      <c r="G7557" s="11" t="s">
        <v>304</v>
      </c>
      <c r="H7557" s="4">
        <v>75</v>
      </c>
      <c r="I7557" s="12">
        <v>32475.72</v>
      </c>
      <c r="J7557" s="12">
        <v>2435679</v>
      </c>
      <c r="K7557" s="12">
        <v>1326.39</v>
      </c>
      <c r="L7557" s="4">
        <v>47</v>
      </c>
      <c r="M7557" s="4" t="s">
        <v>29</v>
      </c>
      <c r="N7557" s="4" t="str" cm="1">
        <f t="array" ref="N7557">_xlfn.SWITCH(E7557,"Delhi","North","Chennai","South","Hyderabad","South","Mumbai","Central","Bangalore","South")</f>
        <v>South</v>
      </c>
      <c r="O7557" s="12">
        <v>194566</v>
      </c>
      <c r="P7557" s="4">
        <f>Table1[[#This Row],[Delivery_Date]]-Table1[[#This Row],[Order_Date]]</f>
        <v>6</v>
      </c>
      <c r="Q7557" s="4" t="str">
        <f>IF(Table1[[#This Row],[Delivery delay days]]&gt;5,"delay","on time")</f>
        <v>delay</v>
      </c>
      <c r="R7557" s="10">
        <f>DATEVALUE(Table1[[#This Row],[Delivery_Date]])</f>
        <v>45246</v>
      </c>
      <c r="S7557" s="10">
        <f>DATEVALUE(Table1[[#This Row],[Order_Date]])</f>
        <v>45240</v>
      </c>
      <c r="T7557" s="4" t="str" cm="1">
        <f t="array" ref="T7557">_xlfn.IFS(Table1[[#This Row],[Inventory_Level]]&lt;=200,"low",Table1[[#This Row],[Inventory_Level]]&gt;=700,"high",Table1[[#This Row],[Inventory_Level]]&gt;200,"medium")</f>
        <v>low</v>
      </c>
    </row>
    <row r="7558" spans="1:20" x14ac:dyDescent="0.35">
      <c r="A7558" s="4">
        <v>7557</v>
      </c>
      <c r="B7558" s="4" t="s">
        <v>31</v>
      </c>
      <c r="C7558" s="4" t="s">
        <v>24</v>
      </c>
      <c r="D7558" s="4" t="s">
        <v>39</v>
      </c>
      <c r="E7558" s="4" t="s">
        <v>46</v>
      </c>
      <c r="F7558" s="10" t="s">
        <v>279</v>
      </c>
      <c r="G7558" s="11" t="s">
        <v>200</v>
      </c>
      <c r="H7558" s="4">
        <v>99</v>
      </c>
      <c r="I7558" s="12">
        <v>46013.68</v>
      </c>
      <c r="J7558" s="12">
        <v>4555354.32</v>
      </c>
      <c r="K7558" s="12">
        <v>2675.84</v>
      </c>
      <c r="L7558" s="4">
        <v>75</v>
      </c>
      <c r="M7558" s="4" t="s">
        <v>42</v>
      </c>
      <c r="N7558" s="4" t="str" cm="1">
        <f t="array" ref="N7558">_xlfn.SWITCH(E7558,"Delhi","North","Chennai","South","Hyderabad","South","Mumbai","Central","Bangalore","South")</f>
        <v>South</v>
      </c>
      <c r="O7558" s="12">
        <v>744046.11</v>
      </c>
      <c r="P7558" s="4">
        <f>Table1[[#This Row],[Delivery_Date]]-Table1[[#This Row],[Order_Date]]</f>
        <v>1</v>
      </c>
      <c r="Q7558" s="4" t="str">
        <f>IF(Table1[[#This Row],[Delivery delay days]]&gt;5,"delay","on time")</f>
        <v>on time</v>
      </c>
      <c r="R7558" s="10">
        <f>DATEVALUE(Table1[[#This Row],[Delivery_Date]])</f>
        <v>45172</v>
      </c>
      <c r="S7558" s="10">
        <f>DATEVALUE(Table1[[#This Row],[Order_Date]])</f>
        <v>45171</v>
      </c>
      <c r="T7558" s="4" t="str" cm="1">
        <f t="array" ref="T7558">_xlfn.IFS(Table1[[#This Row],[Inventory_Level]]&lt;=200,"low",Table1[[#This Row],[Inventory_Level]]&gt;=700,"high",Table1[[#This Row],[Inventory_Level]]&gt;200,"medium")</f>
        <v>low</v>
      </c>
    </row>
    <row r="7559" spans="1:20" x14ac:dyDescent="0.35">
      <c r="A7559" s="4">
        <v>7558</v>
      </c>
      <c r="B7559" s="4" t="s">
        <v>65</v>
      </c>
      <c r="C7559" s="4" t="s">
        <v>38</v>
      </c>
      <c r="D7559" s="4" t="s">
        <v>17</v>
      </c>
      <c r="E7559" s="4" t="s">
        <v>52</v>
      </c>
      <c r="F7559" s="10" t="s">
        <v>301</v>
      </c>
      <c r="G7559" s="11" t="s">
        <v>48</v>
      </c>
      <c r="H7559" s="4">
        <v>67</v>
      </c>
      <c r="I7559" s="12">
        <v>47613.37</v>
      </c>
      <c r="J7559" s="12">
        <v>3190095.79</v>
      </c>
      <c r="K7559" s="12">
        <v>701.5</v>
      </c>
      <c r="L7559" s="4">
        <v>119</v>
      </c>
      <c r="M7559" s="4" t="s">
        <v>21</v>
      </c>
      <c r="N7559" s="4" t="str" cm="1">
        <f t="array" ref="N7559">_xlfn.SWITCH(E7559,"Delhi","North","Chennai","South","Hyderabad","South","Mumbai","Central","Bangalore","South")</f>
        <v>Central</v>
      </c>
      <c r="O7559" s="12">
        <v>740312.93</v>
      </c>
      <c r="P7559" s="4">
        <f>Table1[[#This Row],[Delivery_Date]]-Table1[[#This Row],[Order_Date]]</f>
        <v>13</v>
      </c>
      <c r="Q7559" s="4" t="str">
        <f>IF(Table1[[#This Row],[Delivery delay days]]&gt;5,"delay","on time")</f>
        <v>delay</v>
      </c>
      <c r="R7559" s="10">
        <f>DATEVALUE(Table1[[#This Row],[Delivery_Date]])</f>
        <v>45153</v>
      </c>
      <c r="S7559" s="10">
        <f>DATEVALUE(Table1[[#This Row],[Order_Date]])</f>
        <v>45140</v>
      </c>
      <c r="T7559" s="4" t="str" cm="1">
        <f t="array" ref="T7559">_xlfn.IFS(Table1[[#This Row],[Inventory_Level]]&lt;=200,"low",Table1[[#This Row],[Inventory_Level]]&gt;=700,"high",Table1[[#This Row],[Inventory_Level]]&gt;200,"medium")</f>
        <v>low</v>
      </c>
    </row>
    <row r="7560" spans="1:20" x14ac:dyDescent="0.35">
      <c r="A7560" s="4">
        <v>7559</v>
      </c>
      <c r="B7560" s="4" t="s">
        <v>44</v>
      </c>
      <c r="C7560" s="4" t="s">
        <v>24</v>
      </c>
      <c r="D7560" s="4" t="s">
        <v>39</v>
      </c>
      <c r="E7560" s="4" t="s">
        <v>18</v>
      </c>
      <c r="F7560" s="10" t="s">
        <v>254</v>
      </c>
      <c r="G7560" s="11" t="s">
        <v>267</v>
      </c>
      <c r="H7560" s="4">
        <v>48</v>
      </c>
      <c r="I7560" s="12">
        <v>20009.509999999998</v>
      </c>
      <c r="J7560" s="12">
        <v>960456.48</v>
      </c>
      <c r="K7560" s="12">
        <v>4298.5200000000004</v>
      </c>
      <c r="L7560" s="4">
        <v>162</v>
      </c>
      <c r="M7560" s="4" t="s">
        <v>35</v>
      </c>
      <c r="N7560" s="4" t="str" cm="1">
        <f t="array" ref="N7560">_xlfn.SWITCH(E7560,"Delhi","North","Chennai","South","Hyderabad","South","Mumbai","Central","Bangalore","South")</f>
        <v>North</v>
      </c>
      <c r="O7560" s="12">
        <v>233380.38</v>
      </c>
      <c r="P7560" s="4">
        <f>Table1[[#This Row],[Delivery_Date]]-Table1[[#This Row],[Order_Date]]</f>
        <v>1</v>
      </c>
      <c r="Q7560" s="4" t="str">
        <f>IF(Table1[[#This Row],[Delivery delay days]]&gt;5,"delay","on time")</f>
        <v>on time</v>
      </c>
      <c r="R7560" s="10">
        <f>DATEVALUE(Table1[[#This Row],[Delivery_Date]])</f>
        <v>45218</v>
      </c>
      <c r="S7560" s="10">
        <f>DATEVALUE(Table1[[#This Row],[Order_Date]])</f>
        <v>45217</v>
      </c>
      <c r="T7560" s="4" t="str" cm="1">
        <f t="array" ref="T7560">_xlfn.IFS(Table1[[#This Row],[Inventory_Level]]&lt;=200,"low",Table1[[#This Row],[Inventory_Level]]&gt;=700,"high",Table1[[#This Row],[Inventory_Level]]&gt;200,"medium")</f>
        <v>low</v>
      </c>
    </row>
    <row r="7561" spans="1:20" x14ac:dyDescent="0.35">
      <c r="A7561" s="4">
        <v>7560</v>
      </c>
      <c r="B7561" s="4" t="s">
        <v>44</v>
      </c>
      <c r="C7561" s="4" t="s">
        <v>38</v>
      </c>
      <c r="D7561" s="4" t="s">
        <v>32</v>
      </c>
      <c r="E7561" s="4" t="s">
        <v>26</v>
      </c>
      <c r="F7561" s="10" t="s">
        <v>144</v>
      </c>
      <c r="G7561" s="11" t="s">
        <v>99</v>
      </c>
      <c r="H7561" s="4">
        <v>57</v>
      </c>
      <c r="I7561" s="12">
        <v>593.76</v>
      </c>
      <c r="J7561" s="12">
        <v>33844.32</v>
      </c>
      <c r="K7561" s="12">
        <v>2641.22</v>
      </c>
      <c r="L7561" s="4">
        <v>889</v>
      </c>
      <c r="M7561" s="4" t="s">
        <v>42</v>
      </c>
      <c r="N7561" s="4" t="str" cm="1">
        <f t="array" ref="N7561">_xlfn.SWITCH(E7561,"Delhi","North","Chennai","South","Hyderabad","South","Mumbai","Central","Bangalore","South")</f>
        <v>South</v>
      </c>
      <c r="O7561" s="12">
        <v>4898.53</v>
      </c>
      <c r="P7561" s="4">
        <f>Table1[[#This Row],[Delivery_Date]]-Table1[[#This Row],[Order_Date]]</f>
        <v>12</v>
      </c>
      <c r="Q7561" s="4" t="str">
        <f>IF(Table1[[#This Row],[Delivery delay days]]&gt;5,"delay","on time")</f>
        <v>delay</v>
      </c>
      <c r="R7561" s="10">
        <f>DATEVALUE(Table1[[#This Row],[Delivery_Date]])</f>
        <v>45081</v>
      </c>
      <c r="S7561" s="10">
        <f>DATEVALUE(Table1[[#This Row],[Order_Date]])</f>
        <v>45069</v>
      </c>
      <c r="T7561" s="4" t="str" cm="1">
        <f t="array" ref="T7561">_xlfn.IFS(Table1[[#This Row],[Inventory_Level]]&lt;=200,"low",Table1[[#This Row],[Inventory_Level]]&gt;=700,"high",Table1[[#This Row],[Inventory_Level]]&gt;200,"medium")</f>
        <v>high</v>
      </c>
    </row>
    <row r="7562" spans="1:20" x14ac:dyDescent="0.35">
      <c r="A7562" s="4">
        <v>7561</v>
      </c>
      <c r="B7562" s="4" t="s">
        <v>31</v>
      </c>
      <c r="C7562" s="4" t="s">
        <v>16</v>
      </c>
      <c r="D7562" s="4" t="s">
        <v>39</v>
      </c>
      <c r="E7562" s="4" t="s">
        <v>60</v>
      </c>
      <c r="F7562" s="10" t="s">
        <v>69</v>
      </c>
      <c r="G7562" s="11" t="s">
        <v>399</v>
      </c>
      <c r="H7562" s="4">
        <v>10</v>
      </c>
      <c r="I7562" s="12">
        <v>21405.24</v>
      </c>
      <c r="J7562" s="12">
        <v>214052.4</v>
      </c>
      <c r="K7562" s="12">
        <v>3466.7</v>
      </c>
      <c r="L7562" s="4">
        <v>42</v>
      </c>
      <c r="M7562" s="4" t="s">
        <v>42</v>
      </c>
      <c r="N7562" s="4" t="str" cm="1">
        <f t="array" ref="N7562">_xlfn.SWITCH(E7562,"Delhi","North","Chennai","South","Hyderabad","South","Mumbai","Central","Bangalore","South")</f>
        <v>South</v>
      </c>
      <c r="O7562" s="12">
        <v>39797.21</v>
      </c>
      <c r="P7562" s="4">
        <f>Table1[[#This Row],[Delivery_Date]]-Table1[[#This Row],[Order_Date]]</f>
        <v>9</v>
      </c>
      <c r="Q7562" s="4" t="str">
        <f>IF(Table1[[#This Row],[Delivery delay days]]&gt;5,"delay","on time")</f>
        <v>delay</v>
      </c>
      <c r="R7562" s="10">
        <f>DATEVALUE(Table1[[#This Row],[Delivery_Date]])</f>
        <v>44937</v>
      </c>
      <c r="S7562" s="10">
        <f>DATEVALUE(Table1[[#This Row],[Order_Date]])</f>
        <v>44928</v>
      </c>
      <c r="T7562" s="4" t="str" cm="1">
        <f t="array" ref="T7562">_xlfn.IFS(Table1[[#This Row],[Inventory_Level]]&lt;=200,"low",Table1[[#This Row],[Inventory_Level]]&gt;=700,"high",Table1[[#This Row],[Inventory_Level]]&gt;200,"medium")</f>
        <v>low</v>
      </c>
    </row>
    <row r="7563" spans="1:20" x14ac:dyDescent="0.35">
      <c r="A7563" s="4">
        <v>7562</v>
      </c>
      <c r="B7563" s="4" t="s">
        <v>37</v>
      </c>
      <c r="C7563" s="4" t="s">
        <v>16</v>
      </c>
      <c r="D7563" s="4" t="s">
        <v>25</v>
      </c>
      <c r="E7563" s="4" t="s">
        <v>46</v>
      </c>
      <c r="F7563" s="10" t="s">
        <v>63</v>
      </c>
      <c r="G7563" s="11" t="s">
        <v>297</v>
      </c>
      <c r="H7563" s="4">
        <v>89</v>
      </c>
      <c r="I7563" s="12">
        <v>18476.59</v>
      </c>
      <c r="J7563" s="12">
        <v>1644416.51</v>
      </c>
      <c r="K7563" s="12">
        <v>2572.5</v>
      </c>
      <c r="L7563" s="4">
        <v>820</v>
      </c>
      <c r="M7563" s="4" t="s">
        <v>21</v>
      </c>
      <c r="N7563" s="4" t="str" cm="1">
        <f t="array" ref="N7563">_xlfn.SWITCH(E7563,"Delhi","North","Chennai","South","Hyderabad","South","Mumbai","Central","Bangalore","South")</f>
        <v>South</v>
      </c>
      <c r="O7563" s="12">
        <v>226552.66</v>
      </c>
      <c r="P7563" s="4">
        <f>Table1[[#This Row],[Delivery_Date]]-Table1[[#This Row],[Order_Date]]</f>
        <v>11</v>
      </c>
      <c r="Q7563" s="4" t="str">
        <f>IF(Table1[[#This Row],[Delivery delay days]]&gt;5,"delay","on time")</f>
        <v>delay</v>
      </c>
      <c r="R7563" s="10">
        <f>DATEVALUE(Table1[[#This Row],[Delivery_Date]])</f>
        <v>45093</v>
      </c>
      <c r="S7563" s="10">
        <f>DATEVALUE(Table1[[#This Row],[Order_Date]])</f>
        <v>45082</v>
      </c>
      <c r="T7563" s="4" t="str" cm="1">
        <f t="array" ref="T7563">_xlfn.IFS(Table1[[#This Row],[Inventory_Level]]&lt;=200,"low",Table1[[#This Row],[Inventory_Level]]&gt;=700,"high",Table1[[#This Row],[Inventory_Level]]&gt;200,"medium")</f>
        <v>high</v>
      </c>
    </row>
    <row r="7564" spans="1:20" x14ac:dyDescent="0.35">
      <c r="A7564" s="4">
        <v>7563</v>
      </c>
      <c r="B7564" s="4" t="s">
        <v>37</v>
      </c>
      <c r="C7564" s="4" t="s">
        <v>16</v>
      </c>
      <c r="D7564" s="4" t="s">
        <v>45</v>
      </c>
      <c r="E7564" s="4" t="s">
        <v>52</v>
      </c>
      <c r="F7564" s="10" t="s">
        <v>119</v>
      </c>
      <c r="G7564" s="11" t="s">
        <v>261</v>
      </c>
      <c r="H7564" s="4">
        <v>68</v>
      </c>
      <c r="I7564" s="12">
        <v>39090.9</v>
      </c>
      <c r="J7564" s="12">
        <v>2658181.2000000002</v>
      </c>
      <c r="K7564" s="12">
        <v>2069.9699999999998</v>
      </c>
      <c r="L7564" s="4">
        <v>830</v>
      </c>
      <c r="M7564" s="4" t="s">
        <v>29</v>
      </c>
      <c r="N7564" s="4" t="str" cm="1">
        <f t="array" ref="N7564">_xlfn.SWITCH(E7564,"Delhi","North","Chennai","South","Hyderabad","South","Mumbai","Central","Bangalore","South")</f>
        <v>Central</v>
      </c>
      <c r="O7564" s="12">
        <v>191687.11</v>
      </c>
      <c r="P7564" s="4">
        <f>Table1[[#This Row],[Delivery_Date]]-Table1[[#This Row],[Order_Date]]</f>
        <v>2</v>
      </c>
      <c r="Q7564" s="4" t="str">
        <f>IF(Table1[[#This Row],[Delivery delay days]]&gt;5,"delay","on time")</f>
        <v>on time</v>
      </c>
      <c r="R7564" s="10">
        <f>DATEVALUE(Table1[[#This Row],[Delivery_Date]])</f>
        <v>45276</v>
      </c>
      <c r="S7564" s="10">
        <f>DATEVALUE(Table1[[#This Row],[Order_Date]])</f>
        <v>45274</v>
      </c>
      <c r="T7564" s="4" t="str" cm="1">
        <f t="array" ref="T7564">_xlfn.IFS(Table1[[#This Row],[Inventory_Level]]&lt;=200,"low",Table1[[#This Row],[Inventory_Level]]&gt;=700,"high",Table1[[#This Row],[Inventory_Level]]&gt;200,"medium")</f>
        <v>high</v>
      </c>
    </row>
    <row r="7565" spans="1:20" x14ac:dyDescent="0.35">
      <c r="A7565" s="4">
        <v>7564</v>
      </c>
      <c r="B7565" s="4" t="s">
        <v>44</v>
      </c>
      <c r="C7565" s="4" t="s">
        <v>16</v>
      </c>
      <c r="D7565" s="4" t="s">
        <v>45</v>
      </c>
      <c r="E7565" s="4" t="s">
        <v>26</v>
      </c>
      <c r="F7565" s="10" t="s">
        <v>351</v>
      </c>
      <c r="G7565" s="11" t="s">
        <v>112</v>
      </c>
      <c r="H7565" s="4">
        <v>77</v>
      </c>
      <c r="I7565" s="12">
        <v>42547.94</v>
      </c>
      <c r="J7565" s="12">
        <v>3276191.38</v>
      </c>
      <c r="K7565" s="12">
        <v>1912.56</v>
      </c>
      <c r="L7565" s="4">
        <v>486</v>
      </c>
      <c r="M7565" s="4" t="s">
        <v>42</v>
      </c>
      <c r="N7565" s="4" t="str" cm="1">
        <f t="array" ref="N7565">_xlfn.SWITCH(E7565,"Delhi","North","Chennai","South","Hyderabad","South","Mumbai","Central","Bangalore","South")</f>
        <v>South</v>
      </c>
      <c r="O7565" s="12">
        <v>445204.01</v>
      </c>
      <c r="P7565" s="4">
        <f>Table1[[#This Row],[Delivery_Date]]-Table1[[#This Row],[Order_Date]]</f>
        <v>7</v>
      </c>
      <c r="Q7565" s="4" t="str">
        <f>IF(Table1[[#This Row],[Delivery delay days]]&gt;5,"delay","on time")</f>
        <v>delay</v>
      </c>
      <c r="R7565" s="10">
        <f>DATEVALUE(Table1[[#This Row],[Delivery_Date]])</f>
        <v>45162</v>
      </c>
      <c r="S7565" s="10">
        <f>DATEVALUE(Table1[[#This Row],[Order_Date]])</f>
        <v>45155</v>
      </c>
      <c r="T7565" s="4" t="str" cm="1">
        <f t="array" ref="T7565">_xlfn.IFS(Table1[[#This Row],[Inventory_Level]]&lt;=200,"low",Table1[[#This Row],[Inventory_Level]]&gt;=700,"high",Table1[[#This Row],[Inventory_Level]]&gt;200,"medium")</f>
        <v>medium</v>
      </c>
    </row>
    <row r="7566" spans="1:20" x14ac:dyDescent="0.35">
      <c r="A7566" s="4">
        <v>7565</v>
      </c>
      <c r="B7566" s="4" t="s">
        <v>37</v>
      </c>
      <c r="C7566" s="4" t="s">
        <v>16</v>
      </c>
      <c r="D7566" s="4" t="s">
        <v>32</v>
      </c>
      <c r="E7566" s="4" t="s">
        <v>60</v>
      </c>
      <c r="F7566" s="10" t="s">
        <v>333</v>
      </c>
      <c r="G7566" s="11" t="s">
        <v>101</v>
      </c>
      <c r="H7566" s="4">
        <v>52</v>
      </c>
      <c r="I7566" s="12">
        <v>37508.97</v>
      </c>
      <c r="J7566" s="12">
        <v>1950466.44</v>
      </c>
      <c r="K7566" s="12">
        <v>2456.4</v>
      </c>
      <c r="L7566" s="4">
        <v>526</v>
      </c>
      <c r="M7566" s="4" t="s">
        <v>29</v>
      </c>
      <c r="N7566" s="4" t="str" cm="1">
        <f t="array" ref="N7566">_xlfn.SWITCH(E7566,"Delhi","North","Chennai","South","Hyderabad","South","Mumbai","Central","Bangalore","South")</f>
        <v>South</v>
      </c>
      <c r="O7566" s="12">
        <v>432845.95</v>
      </c>
      <c r="P7566" s="4">
        <f>Table1[[#This Row],[Delivery_Date]]-Table1[[#This Row],[Order_Date]]</f>
        <v>10</v>
      </c>
      <c r="Q7566" s="4" t="str">
        <f>IF(Table1[[#This Row],[Delivery delay days]]&gt;5,"delay","on time")</f>
        <v>delay</v>
      </c>
      <c r="R7566" s="10">
        <f>DATEVALUE(Table1[[#This Row],[Delivery_Date]])</f>
        <v>44996</v>
      </c>
      <c r="S7566" s="10">
        <f>DATEVALUE(Table1[[#This Row],[Order_Date]])</f>
        <v>44986</v>
      </c>
      <c r="T7566" s="4" t="str" cm="1">
        <f t="array" ref="T7566">_xlfn.IFS(Table1[[#This Row],[Inventory_Level]]&lt;=200,"low",Table1[[#This Row],[Inventory_Level]]&gt;=700,"high",Table1[[#This Row],[Inventory_Level]]&gt;200,"medium")</f>
        <v>medium</v>
      </c>
    </row>
    <row r="7567" spans="1:20" x14ac:dyDescent="0.35">
      <c r="A7567" s="4">
        <v>7566</v>
      </c>
      <c r="B7567" s="4" t="s">
        <v>15</v>
      </c>
      <c r="C7567" s="4" t="s">
        <v>16</v>
      </c>
      <c r="D7567" s="4" t="s">
        <v>45</v>
      </c>
      <c r="E7567" s="4" t="s">
        <v>26</v>
      </c>
      <c r="F7567" s="10" t="s">
        <v>374</v>
      </c>
      <c r="G7567" s="11" t="s">
        <v>273</v>
      </c>
      <c r="H7567" s="4">
        <v>86</v>
      </c>
      <c r="I7567" s="12">
        <v>18519.43</v>
      </c>
      <c r="J7567" s="12">
        <v>1592670.98</v>
      </c>
      <c r="K7567" s="12">
        <v>4204.5600000000004</v>
      </c>
      <c r="L7567" s="4">
        <v>807</v>
      </c>
      <c r="M7567" s="4" t="s">
        <v>29</v>
      </c>
      <c r="N7567" s="4" t="str" cm="1">
        <f t="array" ref="N7567">_xlfn.SWITCH(E7567,"Delhi","North","Chennai","South","Hyderabad","South","Mumbai","Central","Bangalore","South")</f>
        <v>South</v>
      </c>
      <c r="O7567" s="12">
        <v>159015.31</v>
      </c>
      <c r="P7567" s="4">
        <f>Table1[[#This Row],[Delivery_Date]]-Table1[[#This Row],[Order_Date]]</f>
        <v>9</v>
      </c>
      <c r="Q7567" s="4" t="str">
        <f>IF(Table1[[#This Row],[Delivery delay days]]&gt;5,"delay","on time")</f>
        <v>delay</v>
      </c>
      <c r="R7567" s="10">
        <f>DATEVALUE(Table1[[#This Row],[Delivery_Date]])</f>
        <v>45261</v>
      </c>
      <c r="S7567" s="10">
        <f>DATEVALUE(Table1[[#This Row],[Order_Date]])</f>
        <v>45252</v>
      </c>
      <c r="T7567" s="4" t="str" cm="1">
        <f t="array" ref="T7567">_xlfn.IFS(Table1[[#This Row],[Inventory_Level]]&lt;=200,"low",Table1[[#This Row],[Inventory_Level]]&gt;=700,"high",Table1[[#This Row],[Inventory_Level]]&gt;200,"medium")</f>
        <v>high</v>
      </c>
    </row>
    <row r="7568" spans="1:20" x14ac:dyDescent="0.35">
      <c r="A7568" s="4">
        <v>7567</v>
      </c>
      <c r="B7568" s="4" t="s">
        <v>44</v>
      </c>
      <c r="C7568" s="4" t="s">
        <v>38</v>
      </c>
      <c r="D7568" s="4" t="s">
        <v>32</v>
      </c>
      <c r="E7568" s="4" t="s">
        <v>26</v>
      </c>
      <c r="F7568" s="10" t="s">
        <v>298</v>
      </c>
      <c r="G7568" s="11" t="s">
        <v>99</v>
      </c>
      <c r="H7568" s="4">
        <v>66</v>
      </c>
      <c r="I7568" s="12">
        <v>23830.59</v>
      </c>
      <c r="J7568" s="12">
        <v>1572818.94</v>
      </c>
      <c r="K7568" s="12">
        <v>4491.5600000000004</v>
      </c>
      <c r="L7568" s="4">
        <v>93</v>
      </c>
      <c r="M7568" s="4" t="s">
        <v>29</v>
      </c>
      <c r="N7568" s="4" t="str" cm="1">
        <f t="array" ref="N7568">_xlfn.SWITCH(E7568,"Delhi","North","Chennai","South","Hyderabad","South","Mumbai","Central","Bangalore","South")</f>
        <v>South</v>
      </c>
      <c r="O7568" s="12">
        <v>256234.39</v>
      </c>
      <c r="P7568" s="4">
        <f>Table1[[#This Row],[Delivery_Date]]-Table1[[#This Row],[Order_Date]]</f>
        <v>9</v>
      </c>
      <c r="Q7568" s="4" t="str">
        <f>IF(Table1[[#This Row],[Delivery delay days]]&gt;5,"delay","on time")</f>
        <v>delay</v>
      </c>
      <c r="R7568" s="10">
        <f>DATEVALUE(Table1[[#This Row],[Delivery_Date]])</f>
        <v>45081</v>
      </c>
      <c r="S7568" s="10">
        <f>DATEVALUE(Table1[[#This Row],[Order_Date]])</f>
        <v>45072</v>
      </c>
      <c r="T7568" s="4" t="str" cm="1">
        <f t="array" ref="T7568">_xlfn.IFS(Table1[[#This Row],[Inventory_Level]]&lt;=200,"low",Table1[[#This Row],[Inventory_Level]]&gt;=700,"high",Table1[[#This Row],[Inventory_Level]]&gt;200,"medium")</f>
        <v>low</v>
      </c>
    </row>
    <row r="7569" spans="1:20" x14ac:dyDescent="0.35">
      <c r="A7569" s="4">
        <v>7568</v>
      </c>
      <c r="B7569" s="4" t="s">
        <v>37</v>
      </c>
      <c r="C7569" s="4" t="s">
        <v>24</v>
      </c>
      <c r="D7569" s="4" t="s">
        <v>39</v>
      </c>
      <c r="E7569" s="4" t="s">
        <v>52</v>
      </c>
      <c r="F7569" s="10" t="s">
        <v>224</v>
      </c>
      <c r="G7569" s="11" t="s">
        <v>41</v>
      </c>
      <c r="H7569" s="4">
        <v>65</v>
      </c>
      <c r="I7569" s="12">
        <v>15819.47</v>
      </c>
      <c r="J7569" s="12">
        <v>1028265.55</v>
      </c>
      <c r="K7569" s="12">
        <v>551.77</v>
      </c>
      <c r="L7569" s="4">
        <v>982</v>
      </c>
      <c r="M7569" s="4" t="s">
        <v>35</v>
      </c>
      <c r="N7569" s="4" t="str" cm="1">
        <f t="array" ref="N7569">_xlfn.SWITCH(E7569,"Delhi","North","Chennai","South","Hyderabad","South","Mumbai","Central","Bangalore","South")</f>
        <v>Central</v>
      </c>
      <c r="O7569" s="12">
        <v>233850.83</v>
      </c>
      <c r="P7569" s="4">
        <f>Table1[[#This Row],[Delivery_Date]]-Table1[[#This Row],[Order_Date]]</f>
        <v>8</v>
      </c>
      <c r="Q7569" s="4" t="str">
        <f>IF(Table1[[#This Row],[Delivery delay days]]&gt;5,"delay","on time")</f>
        <v>delay</v>
      </c>
      <c r="R7569" s="10">
        <f>DATEVALUE(Table1[[#This Row],[Delivery_Date]])</f>
        <v>45038</v>
      </c>
      <c r="S7569" s="10">
        <f>DATEVALUE(Table1[[#This Row],[Order_Date]])</f>
        <v>45030</v>
      </c>
      <c r="T7569" s="4" t="str" cm="1">
        <f t="array" ref="T7569">_xlfn.IFS(Table1[[#This Row],[Inventory_Level]]&lt;=200,"low",Table1[[#This Row],[Inventory_Level]]&gt;=700,"high",Table1[[#This Row],[Inventory_Level]]&gt;200,"medium")</f>
        <v>high</v>
      </c>
    </row>
    <row r="7570" spans="1:20" x14ac:dyDescent="0.35">
      <c r="A7570" s="4">
        <v>7569</v>
      </c>
      <c r="B7570" s="4" t="s">
        <v>44</v>
      </c>
      <c r="C7570" s="4" t="s">
        <v>24</v>
      </c>
      <c r="D7570" s="4" t="s">
        <v>17</v>
      </c>
      <c r="E7570" s="4" t="s">
        <v>60</v>
      </c>
      <c r="F7570" s="10" t="s">
        <v>195</v>
      </c>
      <c r="G7570" s="11" t="s">
        <v>255</v>
      </c>
      <c r="H7570" s="4">
        <v>2</v>
      </c>
      <c r="I7570" s="12">
        <v>12465.72</v>
      </c>
      <c r="J7570" s="12">
        <v>24931.439999999999</v>
      </c>
      <c r="K7570" s="12">
        <v>4741.1899999999996</v>
      </c>
      <c r="L7570" s="4">
        <v>604</v>
      </c>
      <c r="M7570" s="4" t="s">
        <v>21</v>
      </c>
      <c r="N7570" s="4" t="str" cm="1">
        <f t="array" ref="N7570">_xlfn.SWITCH(E7570,"Delhi","North","Chennai","South","Hyderabad","South","Mumbai","Central","Bangalore","South")</f>
        <v>South</v>
      </c>
      <c r="O7570" s="12">
        <v>2512.7600000000002</v>
      </c>
      <c r="P7570" s="4">
        <f>Table1[[#This Row],[Delivery_Date]]-Table1[[#This Row],[Order_Date]]</f>
        <v>4</v>
      </c>
      <c r="Q7570" s="4" t="str">
        <f>IF(Table1[[#This Row],[Delivery delay days]]&gt;5,"delay","on time")</f>
        <v>on time</v>
      </c>
      <c r="R7570" s="10">
        <f>DATEVALUE(Table1[[#This Row],[Delivery_Date]])</f>
        <v>44934</v>
      </c>
      <c r="S7570" s="10">
        <f>DATEVALUE(Table1[[#This Row],[Order_Date]])</f>
        <v>44930</v>
      </c>
      <c r="T7570" s="4" t="str" cm="1">
        <f t="array" ref="T7570">_xlfn.IFS(Table1[[#This Row],[Inventory_Level]]&lt;=200,"low",Table1[[#This Row],[Inventory_Level]]&gt;=700,"high",Table1[[#This Row],[Inventory_Level]]&gt;200,"medium")</f>
        <v>medium</v>
      </c>
    </row>
    <row r="7571" spans="1:20" x14ac:dyDescent="0.35">
      <c r="A7571" s="4">
        <v>7570</v>
      </c>
      <c r="B7571" s="4" t="s">
        <v>44</v>
      </c>
      <c r="C7571" s="4" t="s">
        <v>38</v>
      </c>
      <c r="D7571" s="4" t="s">
        <v>17</v>
      </c>
      <c r="E7571" s="4" t="s">
        <v>26</v>
      </c>
      <c r="F7571" s="10" t="s">
        <v>190</v>
      </c>
      <c r="G7571" s="11" t="s">
        <v>313</v>
      </c>
      <c r="H7571" s="4">
        <v>57</v>
      </c>
      <c r="I7571" s="12">
        <v>13977.66</v>
      </c>
      <c r="J7571" s="12">
        <v>796726.62</v>
      </c>
      <c r="K7571" s="12">
        <v>1086.8599999999999</v>
      </c>
      <c r="L7571" s="4">
        <v>876</v>
      </c>
      <c r="M7571" s="4" t="s">
        <v>42</v>
      </c>
      <c r="N7571" s="4" t="str" cm="1">
        <f t="array" ref="N7571">_xlfn.SWITCH(E7571,"Delhi","North","Chennai","South","Hyderabad","South","Mumbai","Central","Bangalore","South")</f>
        <v>South</v>
      </c>
      <c r="O7571" s="12">
        <v>109325.46</v>
      </c>
      <c r="P7571" s="4">
        <f>Table1[[#This Row],[Delivery_Date]]-Table1[[#This Row],[Order_Date]]</f>
        <v>14</v>
      </c>
      <c r="Q7571" s="4" t="str">
        <f>IF(Table1[[#This Row],[Delivery delay days]]&gt;5,"delay","on time")</f>
        <v>delay</v>
      </c>
      <c r="R7571" s="10">
        <f>DATEVALUE(Table1[[#This Row],[Delivery_Date]])</f>
        <v>45133</v>
      </c>
      <c r="S7571" s="10">
        <f>DATEVALUE(Table1[[#This Row],[Order_Date]])</f>
        <v>45119</v>
      </c>
      <c r="T7571" s="4" t="str" cm="1">
        <f t="array" ref="T7571">_xlfn.IFS(Table1[[#This Row],[Inventory_Level]]&lt;=200,"low",Table1[[#This Row],[Inventory_Level]]&gt;=700,"high",Table1[[#This Row],[Inventory_Level]]&gt;200,"medium")</f>
        <v>high</v>
      </c>
    </row>
    <row r="7572" spans="1:20" x14ac:dyDescent="0.35">
      <c r="A7572" s="4">
        <v>7571</v>
      </c>
      <c r="B7572" s="4" t="s">
        <v>51</v>
      </c>
      <c r="C7572" s="4" t="s">
        <v>24</v>
      </c>
      <c r="D7572" s="4" t="s">
        <v>39</v>
      </c>
      <c r="E7572" s="4" t="s">
        <v>46</v>
      </c>
      <c r="F7572" s="10" t="s">
        <v>128</v>
      </c>
      <c r="G7572" s="11" t="s">
        <v>159</v>
      </c>
      <c r="H7572" s="4">
        <v>45</v>
      </c>
      <c r="I7572" s="12">
        <v>962.22</v>
      </c>
      <c r="J7572" s="12">
        <v>43299.9</v>
      </c>
      <c r="K7572" s="12">
        <v>2596.9899999999998</v>
      </c>
      <c r="L7572" s="4">
        <v>57</v>
      </c>
      <c r="M7572" s="4" t="s">
        <v>29</v>
      </c>
      <c r="N7572" s="4" t="str" cm="1">
        <f t="array" ref="N7572">_xlfn.SWITCH(E7572,"Delhi","North","Chennai","South","Hyderabad","South","Mumbai","Central","Bangalore","South")</f>
        <v>South</v>
      </c>
      <c r="O7572" s="12">
        <v>6052.5</v>
      </c>
      <c r="P7572" s="4">
        <f>Table1[[#This Row],[Delivery_Date]]-Table1[[#This Row],[Order_Date]]</f>
        <v>4</v>
      </c>
      <c r="Q7572" s="4" t="str">
        <f>IF(Table1[[#This Row],[Delivery delay days]]&gt;5,"delay","on time")</f>
        <v>on time</v>
      </c>
      <c r="R7572" s="10">
        <f>DATEVALUE(Table1[[#This Row],[Delivery_Date]])</f>
        <v>45164</v>
      </c>
      <c r="S7572" s="10">
        <f>DATEVALUE(Table1[[#This Row],[Order_Date]])</f>
        <v>45160</v>
      </c>
      <c r="T7572" s="4" t="str" cm="1">
        <f t="array" ref="T7572">_xlfn.IFS(Table1[[#This Row],[Inventory_Level]]&lt;=200,"low",Table1[[#This Row],[Inventory_Level]]&gt;=700,"high",Table1[[#This Row],[Inventory_Level]]&gt;200,"medium")</f>
        <v>low</v>
      </c>
    </row>
    <row r="7573" spans="1:20" x14ac:dyDescent="0.35">
      <c r="A7573" s="4">
        <v>7572</v>
      </c>
      <c r="B7573" s="4" t="s">
        <v>15</v>
      </c>
      <c r="C7573" s="4" t="s">
        <v>38</v>
      </c>
      <c r="D7573" s="4" t="s">
        <v>32</v>
      </c>
      <c r="E7573" s="4" t="s">
        <v>46</v>
      </c>
      <c r="F7573" s="10" t="s">
        <v>159</v>
      </c>
      <c r="G7573" s="11" t="s">
        <v>200</v>
      </c>
      <c r="H7573" s="4">
        <v>77</v>
      </c>
      <c r="I7573" s="12">
        <v>20153.669999999998</v>
      </c>
      <c r="J7573" s="12">
        <v>1551832.59</v>
      </c>
      <c r="K7573" s="12">
        <v>4918.13</v>
      </c>
      <c r="L7573" s="4">
        <v>495</v>
      </c>
      <c r="M7573" s="4" t="s">
        <v>29</v>
      </c>
      <c r="N7573" s="4" t="str" cm="1">
        <f t="array" ref="N7573">_xlfn.SWITCH(E7573,"Delhi","North","Chennai","South","Hyderabad","South","Mumbai","Central","Bangalore","South")</f>
        <v>South</v>
      </c>
      <c r="O7573" s="12">
        <v>191472.46</v>
      </c>
      <c r="P7573" s="4">
        <f>Table1[[#This Row],[Delivery_Date]]-Table1[[#This Row],[Order_Date]]</f>
        <v>8</v>
      </c>
      <c r="Q7573" s="4" t="str">
        <f>IF(Table1[[#This Row],[Delivery delay days]]&gt;5,"delay","on time")</f>
        <v>delay</v>
      </c>
      <c r="R7573" s="10">
        <f>DATEVALUE(Table1[[#This Row],[Delivery_Date]])</f>
        <v>45172</v>
      </c>
      <c r="S7573" s="10">
        <f>DATEVALUE(Table1[[#This Row],[Order_Date]])</f>
        <v>45164</v>
      </c>
      <c r="T7573" s="4" t="str" cm="1">
        <f t="array" ref="T7573">_xlfn.IFS(Table1[[#This Row],[Inventory_Level]]&lt;=200,"low",Table1[[#This Row],[Inventory_Level]]&gt;=700,"high",Table1[[#This Row],[Inventory_Level]]&gt;200,"medium")</f>
        <v>medium</v>
      </c>
    </row>
    <row r="7574" spans="1:20" x14ac:dyDescent="0.35">
      <c r="A7574" s="4">
        <v>7573</v>
      </c>
      <c r="B7574" s="4" t="s">
        <v>51</v>
      </c>
      <c r="C7574" s="4" t="s">
        <v>38</v>
      </c>
      <c r="D7574" s="4" t="s">
        <v>25</v>
      </c>
      <c r="E7574" s="4" t="s">
        <v>26</v>
      </c>
      <c r="F7574" s="10" t="s">
        <v>118</v>
      </c>
      <c r="G7574" s="11" t="s">
        <v>323</v>
      </c>
      <c r="H7574" s="4">
        <v>57</v>
      </c>
      <c r="I7574" s="12">
        <v>30946.85</v>
      </c>
      <c r="J7574" s="12">
        <v>1763970.45</v>
      </c>
      <c r="K7574" s="12">
        <v>680.34</v>
      </c>
      <c r="L7574" s="4">
        <v>324</v>
      </c>
      <c r="M7574" s="4" t="s">
        <v>42</v>
      </c>
      <c r="N7574" s="4" t="str" cm="1">
        <f t="array" ref="N7574">_xlfn.SWITCH(E7574,"Delhi","North","Chennai","South","Hyderabad","South","Mumbai","Central","Bangalore","South")</f>
        <v>South</v>
      </c>
      <c r="O7574" s="12">
        <v>374504.22</v>
      </c>
      <c r="P7574" s="4">
        <f>Table1[[#This Row],[Delivery_Date]]-Table1[[#This Row],[Order_Date]]</f>
        <v>4</v>
      </c>
      <c r="Q7574" s="4" t="str">
        <f>IF(Table1[[#This Row],[Delivery delay days]]&gt;5,"delay","on time")</f>
        <v>on time</v>
      </c>
      <c r="R7574" s="10">
        <f>DATEVALUE(Table1[[#This Row],[Delivery_Date]])</f>
        <v>45273</v>
      </c>
      <c r="S7574" s="10">
        <f>DATEVALUE(Table1[[#This Row],[Order_Date]])</f>
        <v>45269</v>
      </c>
      <c r="T7574" s="4" t="str" cm="1">
        <f t="array" ref="T7574">_xlfn.IFS(Table1[[#This Row],[Inventory_Level]]&lt;=200,"low",Table1[[#This Row],[Inventory_Level]]&gt;=700,"high",Table1[[#This Row],[Inventory_Level]]&gt;200,"medium")</f>
        <v>medium</v>
      </c>
    </row>
    <row r="7575" spans="1:20" x14ac:dyDescent="0.35">
      <c r="A7575" s="4">
        <v>7574</v>
      </c>
      <c r="B7575" s="4" t="s">
        <v>23</v>
      </c>
      <c r="C7575" s="4" t="s">
        <v>38</v>
      </c>
      <c r="D7575" s="4" t="s">
        <v>39</v>
      </c>
      <c r="E7575" s="4" t="s">
        <v>52</v>
      </c>
      <c r="F7575" s="10" t="s">
        <v>374</v>
      </c>
      <c r="G7575" s="11" t="s">
        <v>280</v>
      </c>
      <c r="H7575" s="4">
        <v>89</v>
      </c>
      <c r="I7575" s="12">
        <v>22701.57</v>
      </c>
      <c r="J7575" s="12">
        <v>2020439.73</v>
      </c>
      <c r="K7575" s="12">
        <v>2608.2600000000002</v>
      </c>
      <c r="L7575" s="4">
        <v>452</v>
      </c>
      <c r="M7575" s="4" t="s">
        <v>21</v>
      </c>
      <c r="N7575" s="4" t="str" cm="1">
        <f t="array" ref="N7575">_xlfn.SWITCH(E7575,"Delhi","North","Chennai","South","Hyderabad","South","Mumbai","Central","Bangalore","South")</f>
        <v>Central</v>
      </c>
      <c r="O7575" s="12">
        <v>437129.22</v>
      </c>
      <c r="P7575" s="4">
        <f>Table1[[#This Row],[Delivery_Date]]-Table1[[#This Row],[Order_Date]]</f>
        <v>15</v>
      </c>
      <c r="Q7575" s="4" t="str">
        <f>IF(Table1[[#This Row],[Delivery delay days]]&gt;5,"delay","on time")</f>
        <v>delay</v>
      </c>
      <c r="R7575" s="10">
        <f>DATEVALUE(Table1[[#This Row],[Delivery_Date]])</f>
        <v>45267</v>
      </c>
      <c r="S7575" s="10">
        <f>DATEVALUE(Table1[[#This Row],[Order_Date]])</f>
        <v>45252</v>
      </c>
      <c r="T7575" s="4" t="str" cm="1">
        <f t="array" ref="T7575">_xlfn.IFS(Table1[[#This Row],[Inventory_Level]]&lt;=200,"low",Table1[[#This Row],[Inventory_Level]]&gt;=700,"high",Table1[[#This Row],[Inventory_Level]]&gt;200,"medium")</f>
        <v>medium</v>
      </c>
    </row>
    <row r="7576" spans="1:20" x14ac:dyDescent="0.35">
      <c r="A7576" s="4">
        <v>7575</v>
      </c>
      <c r="B7576" s="4" t="s">
        <v>31</v>
      </c>
      <c r="C7576" s="4" t="s">
        <v>24</v>
      </c>
      <c r="D7576" s="4" t="s">
        <v>39</v>
      </c>
      <c r="E7576" s="4" t="s">
        <v>18</v>
      </c>
      <c r="F7576" s="10" t="s">
        <v>347</v>
      </c>
      <c r="G7576" s="11" t="s">
        <v>159</v>
      </c>
      <c r="H7576" s="4">
        <v>46</v>
      </c>
      <c r="I7576" s="12">
        <v>30901.23</v>
      </c>
      <c r="J7576" s="12">
        <v>1421456.58</v>
      </c>
      <c r="K7576" s="12">
        <v>107.98</v>
      </c>
      <c r="L7576" s="4">
        <v>208</v>
      </c>
      <c r="M7576" s="4" t="s">
        <v>21</v>
      </c>
      <c r="N7576" s="4" t="str" cm="1">
        <f t="array" ref="N7576">_xlfn.SWITCH(E7576,"Delhi","North","Chennai","South","Hyderabad","South","Mumbai","Central","Bangalore","South")</f>
        <v>North</v>
      </c>
      <c r="O7576" s="12">
        <v>163819.16</v>
      </c>
      <c r="P7576" s="4">
        <f>Table1[[#This Row],[Delivery_Date]]-Table1[[#This Row],[Order_Date]]</f>
        <v>3</v>
      </c>
      <c r="Q7576" s="4" t="str">
        <f>IF(Table1[[#This Row],[Delivery delay days]]&gt;5,"delay","on time")</f>
        <v>on time</v>
      </c>
      <c r="R7576" s="10">
        <f>DATEVALUE(Table1[[#This Row],[Delivery_Date]])</f>
        <v>45164</v>
      </c>
      <c r="S7576" s="10">
        <f>DATEVALUE(Table1[[#This Row],[Order_Date]])</f>
        <v>45161</v>
      </c>
      <c r="T7576" s="4" t="str" cm="1">
        <f t="array" ref="T7576">_xlfn.IFS(Table1[[#This Row],[Inventory_Level]]&lt;=200,"low",Table1[[#This Row],[Inventory_Level]]&gt;=700,"high",Table1[[#This Row],[Inventory_Level]]&gt;200,"medium")</f>
        <v>medium</v>
      </c>
    </row>
    <row r="7577" spans="1:20" x14ac:dyDescent="0.35">
      <c r="A7577" s="4">
        <v>7576</v>
      </c>
      <c r="B7577" s="4" t="s">
        <v>31</v>
      </c>
      <c r="C7577" s="4" t="s">
        <v>38</v>
      </c>
      <c r="D7577" s="4" t="s">
        <v>45</v>
      </c>
      <c r="E7577" s="4" t="s">
        <v>18</v>
      </c>
      <c r="F7577" s="10" t="s">
        <v>164</v>
      </c>
      <c r="G7577" s="11" t="s">
        <v>114</v>
      </c>
      <c r="H7577" s="4">
        <v>51</v>
      </c>
      <c r="I7577" s="12">
        <v>19827.88</v>
      </c>
      <c r="J7577" s="12">
        <v>1011221.88</v>
      </c>
      <c r="K7577" s="12">
        <v>2684.98</v>
      </c>
      <c r="L7577" s="4">
        <v>982</v>
      </c>
      <c r="M7577" s="4" t="s">
        <v>42</v>
      </c>
      <c r="N7577" s="4" t="str" cm="1">
        <f t="array" ref="N7577">_xlfn.SWITCH(E7577,"Delhi","North","Chennai","South","Hyderabad","South","Mumbai","Central","Bangalore","South")</f>
        <v>North</v>
      </c>
      <c r="O7577" s="12">
        <v>182384.95</v>
      </c>
      <c r="P7577" s="4">
        <f>Table1[[#This Row],[Delivery_Date]]-Table1[[#This Row],[Order_Date]]</f>
        <v>10</v>
      </c>
      <c r="Q7577" s="4" t="str">
        <f>IF(Table1[[#This Row],[Delivery delay days]]&gt;5,"delay","on time")</f>
        <v>delay</v>
      </c>
      <c r="R7577" s="10">
        <f>DATEVALUE(Table1[[#This Row],[Delivery_Date]])</f>
        <v>45236</v>
      </c>
      <c r="S7577" s="10">
        <f>DATEVALUE(Table1[[#This Row],[Order_Date]])</f>
        <v>45226</v>
      </c>
      <c r="T7577" s="4" t="str" cm="1">
        <f t="array" ref="T7577">_xlfn.IFS(Table1[[#This Row],[Inventory_Level]]&lt;=200,"low",Table1[[#This Row],[Inventory_Level]]&gt;=700,"high",Table1[[#This Row],[Inventory_Level]]&gt;200,"medium")</f>
        <v>high</v>
      </c>
    </row>
    <row r="7578" spans="1:20" x14ac:dyDescent="0.35">
      <c r="A7578" s="4">
        <v>7577</v>
      </c>
      <c r="B7578" s="4" t="s">
        <v>65</v>
      </c>
      <c r="C7578" s="4" t="s">
        <v>24</v>
      </c>
      <c r="D7578" s="4" t="s">
        <v>32</v>
      </c>
      <c r="E7578" s="4" t="s">
        <v>18</v>
      </c>
      <c r="F7578" s="10" t="s">
        <v>226</v>
      </c>
      <c r="G7578" s="11" t="s">
        <v>276</v>
      </c>
      <c r="H7578" s="4">
        <v>32</v>
      </c>
      <c r="I7578" s="12">
        <v>37394.629999999997</v>
      </c>
      <c r="J7578" s="12">
        <v>1196628.1599999999</v>
      </c>
      <c r="K7578" s="12">
        <v>1928.63</v>
      </c>
      <c r="L7578" s="4">
        <v>630</v>
      </c>
      <c r="M7578" s="4" t="s">
        <v>21</v>
      </c>
      <c r="N7578" s="4" t="str" cm="1">
        <f t="array" ref="N7578">_xlfn.SWITCH(E7578,"Delhi","North","Chennai","South","Hyderabad","South","Mumbai","Central","Bangalore","South")</f>
        <v>North</v>
      </c>
      <c r="O7578" s="12">
        <v>112577.75</v>
      </c>
      <c r="P7578" s="4">
        <f>Table1[[#This Row],[Delivery_Date]]-Table1[[#This Row],[Order_Date]]</f>
        <v>5</v>
      </c>
      <c r="Q7578" s="4" t="str">
        <f>IF(Table1[[#This Row],[Delivery delay days]]&gt;5,"delay","on time")</f>
        <v>on time</v>
      </c>
      <c r="R7578" s="10">
        <f>DATEVALUE(Table1[[#This Row],[Delivery_Date]])</f>
        <v>45010</v>
      </c>
      <c r="S7578" s="10">
        <f>DATEVALUE(Table1[[#This Row],[Order_Date]])</f>
        <v>45005</v>
      </c>
      <c r="T7578" s="4" t="str" cm="1">
        <f t="array" ref="T7578">_xlfn.IFS(Table1[[#This Row],[Inventory_Level]]&lt;=200,"low",Table1[[#This Row],[Inventory_Level]]&gt;=700,"high",Table1[[#This Row],[Inventory_Level]]&gt;200,"medium")</f>
        <v>medium</v>
      </c>
    </row>
    <row r="7579" spans="1:20" x14ac:dyDescent="0.35">
      <c r="A7579" s="4">
        <v>7578</v>
      </c>
      <c r="B7579" s="4" t="s">
        <v>15</v>
      </c>
      <c r="C7579" s="4" t="s">
        <v>38</v>
      </c>
      <c r="D7579" s="4" t="s">
        <v>39</v>
      </c>
      <c r="E7579" s="4" t="s">
        <v>18</v>
      </c>
      <c r="F7579" s="10" t="s">
        <v>168</v>
      </c>
      <c r="G7579" s="11" t="s">
        <v>239</v>
      </c>
      <c r="H7579" s="4">
        <v>11</v>
      </c>
      <c r="I7579" s="12">
        <v>28559.11</v>
      </c>
      <c r="J7579" s="12">
        <v>314150.21000000002</v>
      </c>
      <c r="K7579" s="12">
        <v>1338.17</v>
      </c>
      <c r="L7579" s="4">
        <v>662</v>
      </c>
      <c r="M7579" s="4" t="s">
        <v>21</v>
      </c>
      <c r="N7579" s="4" t="str" cm="1">
        <f t="array" ref="N7579">_xlfn.SWITCH(E7579,"Delhi","North","Chennai","South","Hyderabad","South","Mumbai","Central","Bangalore","South")</f>
        <v>North</v>
      </c>
      <c r="O7579" s="12">
        <v>38019.620000000003</v>
      </c>
      <c r="P7579" s="4">
        <f>Table1[[#This Row],[Delivery_Date]]-Table1[[#This Row],[Order_Date]]</f>
        <v>10</v>
      </c>
      <c r="Q7579" s="4" t="str">
        <f>IF(Table1[[#This Row],[Delivery delay days]]&gt;5,"delay","on time")</f>
        <v>delay</v>
      </c>
      <c r="R7579" s="10">
        <f>DATEVALUE(Table1[[#This Row],[Delivery_Date]])</f>
        <v>45087</v>
      </c>
      <c r="S7579" s="10">
        <f>DATEVALUE(Table1[[#This Row],[Order_Date]])</f>
        <v>45077</v>
      </c>
      <c r="T7579" s="4" t="str" cm="1">
        <f t="array" ref="T7579">_xlfn.IFS(Table1[[#This Row],[Inventory_Level]]&lt;=200,"low",Table1[[#This Row],[Inventory_Level]]&gt;=700,"high",Table1[[#This Row],[Inventory_Level]]&gt;200,"medium")</f>
        <v>medium</v>
      </c>
    </row>
    <row r="7580" spans="1:20" x14ac:dyDescent="0.35">
      <c r="A7580" s="4">
        <v>7579</v>
      </c>
      <c r="B7580" s="4" t="s">
        <v>59</v>
      </c>
      <c r="C7580" s="4" t="s">
        <v>24</v>
      </c>
      <c r="D7580" s="4" t="s">
        <v>17</v>
      </c>
      <c r="E7580" s="4" t="s">
        <v>52</v>
      </c>
      <c r="F7580" s="10" t="s">
        <v>144</v>
      </c>
      <c r="G7580" s="11" t="s">
        <v>156</v>
      </c>
      <c r="H7580" s="4">
        <v>7</v>
      </c>
      <c r="I7580" s="12">
        <v>5986.59</v>
      </c>
      <c r="J7580" s="12">
        <v>41906.129999999997</v>
      </c>
      <c r="K7580" s="12">
        <v>4929.38</v>
      </c>
      <c r="L7580" s="4">
        <v>142</v>
      </c>
      <c r="M7580" s="4" t="s">
        <v>21</v>
      </c>
      <c r="N7580" s="4" t="str" cm="1">
        <f t="array" ref="N7580">_xlfn.SWITCH(E7580,"Delhi","North","Chennai","South","Hyderabad","South","Mumbai","Central","Bangalore","South")</f>
        <v>Central</v>
      </c>
      <c r="O7580" s="12">
        <v>8842.35</v>
      </c>
      <c r="P7580" s="4">
        <f>Table1[[#This Row],[Delivery_Date]]-Table1[[#This Row],[Order_Date]]</f>
        <v>4</v>
      </c>
      <c r="Q7580" s="4" t="str">
        <f>IF(Table1[[#This Row],[Delivery delay days]]&gt;5,"delay","on time")</f>
        <v>on time</v>
      </c>
      <c r="R7580" s="10">
        <f>DATEVALUE(Table1[[#This Row],[Delivery_Date]])</f>
        <v>45073</v>
      </c>
      <c r="S7580" s="10">
        <f>DATEVALUE(Table1[[#This Row],[Order_Date]])</f>
        <v>45069</v>
      </c>
      <c r="T7580" s="4" t="str" cm="1">
        <f t="array" ref="T7580">_xlfn.IFS(Table1[[#This Row],[Inventory_Level]]&lt;=200,"low",Table1[[#This Row],[Inventory_Level]]&gt;=700,"high",Table1[[#This Row],[Inventory_Level]]&gt;200,"medium")</f>
        <v>low</v>
      </c>
    </row>
    <row r="7581" spans="1:20" x14ac:dyDescent="0.35">
      <c r="A7581" s="4">
        <v>7580</v>
      </c>
      <c r="B7581" s="4" t="s">
        <v>37</v>
      </c>
      <c r="C7581" s="4" t="s">
        <v>38</v>
      </c>
      <c r="D7581" s="4" t="s">
        <v>17</v>
      </c>
      <c r="E7581" s="4" t="s">
        <v>18</v>
      </c>
      <c r="F7581" s="10" t="s">
        <v>231</v>
      </c>
      <c r="G7581" s="11" t="s">
        <v>91</v>
      </c>
      <c r="H7581" s="4">
        <v>31</v>
      </c>
      <c r="I7581" s="12">
        <v>4186.38</v>
      </c>
      <c r="J7581" s="12">
        <v>129777.78</v>
      </c>
      <c r="K7581" s="12">
        <v>3614.87</v>
      </c>
      <c r="L7581" s="4">
        <v>266</v>
      </c>
      <c r="M7581" s="4" t="s">
        <v>21</v>
      </c>
      <c r="N7581" s="4" t="str" cm="1">
        <f t="array" ref="N7581">_xlfn.SWITCH(E7581,"Delhi","North","Chennai","South","Hyderabad","South","Mumbai","Central","Bangalore","South")</f>
        <v>North</v>
      </c>
      <c r="O7581" s="12">
        <v>31811.21</v>
      </c>
      <c r="P7581" s="4">
        <f>Table1[[#This Row],[Delivery_Date]]-Table1[[#This Row],[Order_Date]]</f>
        <v>5</v>
      </c>
      <c r="Q7581" s="4" t="str">
        <f>IF(Table1[[#This Row],[Delivery delay days]]&gt;5,"delay","on time")</f>
        <v>on time</v>
      </c>
      <c r="R7581" s="10">
        <f>DATEVALUE(Table1[[#This Row],[Delivery_Date]])</f>
        <v>45027</v>
      </c>
      <c r="S7581" s="10">
        <f>DATEVALUE(Table1[[#This Row],[Order_Date]])</f>
        <v>45022</v>
      </c>
      <c r="T7581" s="4" t="str" cm="1">
        <f t="array" ref="T7581">_xlfn.IFS(Table1[[#This Row],[Inventory_Level]]&lt;=200,"low",Table1[[#This Row],[Inventory_Level]]&gt;=700,"high",Table1[[#This Row],[Inventory_Level]]&gt;200,"medium")</f>
        <v>medium</v>
      </c>
    </row>
    <row r="7582" spans="1:20" x14ac:dyDescent="0.35">
      <c r="A7582" s="4">
        <v>7581</v>
      </c>
      <c r="B7582" s="4" t="s">
        <v>44</v>
      </c>
      <c r="C7582" s="4" t="s">
        <v>38</v>
      </c>
      <c r="D7582" s="4" t="s">
        <v>39</v>
      </c>
      <c r="E7582" s="4" t="s">
        <v>26</v>
      </c>
      <c r="F7582" s="10" t="s">
        <v>297</v>
      </c>
      <c r="G7582" s="11" t="s">
        <v>336</v>
      </c>
      <c r="H7582" s="4">
        <v>99</v>
      </c>
      <c r="I7582" s="12">
        <v>5473.13</v>
      </c>
      <c r="J7582" s="12">
        <v>541839.87</v>
      </c>
      <c r="K7582" s="12">
        <v>1046.3</v>
      </c>
      <c r="L7582" s="4">
        <v>987</v>
      </c>
      <c r="M7582" s="4" t="s">
        <v>29</v>
      </c>
      <c r="N7582" s="4" t="str" cm="1">
        <f t="array" ref="N7582">_xlfn.SWITCH(E7582,"Delhi","North","Chennai","South","Hyderabad","South","Mumbai","Central","Bangalore","South")</f>
        <v>South</v>
      </c>
      <c r="O7582" s="12">
        <v>79136.990000000005</v>
      </c>
      <c r="P7582" s="4">
        <f>Table1[[#This Row],[Delivery_Date]]-Table1[[#This Row],[Order_Date]]</f>
        <v>2</v>
      </c>
      <c r="Q7582" s="4" t="str">
        <f>IF(Table1[[#This Row],[Delivery delay days]]&gt;5,"delay","on time")</f>
        <v>on time</v>
      </c>
      <c r="R7582" s="10">
        <f>DATEVALUE(Table1[[#This Row],[Delivery_Date]])</f>
        <v>45095</v>
      </c>
      <c r="S7582" s="10">
        <f>DATEVALUE(Table1[[#This Row],[Order_Date]])</f>
        <v>45093</v>
      </c>
      <c r="T7582" s="4" t="str" cm="1">
        <f t="array" ref="T7582">_xlfn.IFS(Table1[[#This Row],[Inventory_Level]]&lt;=200,"low",Table1[[#This Row],[Inventory_Level]]&gt;=700,"high",Table1[[#This Row],[Inventory_Level]]&gt;200,"medium")</f>
        <v>high</v>
      </c>
    </row>
    <row r="7583" spans="1:20" x14ac:dyDescent="0.35">
      <c r="A7583" s="4">
        <v>7582</v>
      </c>
      <c r="B7583" s="4" t="s">
        <v>59</v>
      </c>
      <c r="C7583" s="4" t="s">
        <v>16</v>
      </c>
      <c r="D7583" s="4" t="s">
        <v>39</v>
      </c>
      <c r="E7583" s="4" t="s">
        <v>18</v>
      </c>
      <c r="F7583" s="10" t="s">
        <v>264</v>
      </c>
      <c r="G7583" s="11" t="s">
        <v>243</v>
      </c>
      <c r="H7583" s="4">
        <v>97</v>
      </c>
      <c r="I7583" s="12">
        <v>41875.08</v>
      </c>
      <c r="J7583" s="12">
        <v>4061882.76</v>
      </c>
      <c r="K7583" s="12">
        <v>3799.04</v>
      </c>
      <c r="L7583" s="4">
        <v>905</v>
      </c>
      <c r="M7583" s="4" t="s">
        <v>29</v>
      </c>
      <c r="N7583" s="4" t="str" cm="1">
        <f t="array" ref="N7583">_xlfn.SWITCH(E7583,"Delhi","North","Chennai","South","Hyderabad","South","Mumbai","Central","Bangalore","South")</f>
        <v>North</v>
      </c>
      <c r="O7583" s="12">
        <v>813896.74</v>
      </c>
      <c r="P7583" s="4">
        <f>Table1[[#This Row],[Delivery_Date]]-Table1[[#This Row],[Order_Date]]</f>
        <v>4</v>
      </c>
      <c r="Q7583" s="4" t="str">
        <f>IF(Table1[[#This Row],[Delivery delay days]]&gt;5,"delay","on time")</f>
        <v>on time</v>
      </c>
      <c r="R7583" s="10">
        <f>DATEVALUE(Table1[[#This Row],[Delivery_Date]])</f>
        <v>45032</v>
      </c>
      <c r="S7583" s="10">
        <f>DATEVALUE(Table1[[#This Row],[Order_Date]])</f>
        <v>45028</v>
      </c>
      <c r="T7583" s="4" t="str" cm="1">
        <f t="array" ref="T7583">_xlfn.IFS(Table1[[#This Row],[Inventory_Level]]&lt;=200,"low",Table1[[#This Row],[Inventory_Level]]&gt;=700,"high",Table1[[#This Row],[Inventory_Level]]&gt;200,"medium")</f>
        <v>high</v>
      </c>
    </row>
    <row r="7584" spans="1:20" x14ac:dyDescent="0.35">
      <c r="A7584" s="4">
        <v>7583</v>
      </c>
      <c r="B7584" s="4" t="s">
        <v>15</v>
      </c>
      <c r="C7584" s="4" t="s">
        <v>38</v>
      </c>
      <c r="D7584" s="4" t="s">
        <v>17</v>
      </c>
      <c r="E7584" s="4" t="s">
        <v>52</v>
      </c>
      <c r="F7584" s="10" t="s">
        <v>262</v>
      </c>
      <c r="G7584" s="11" t="s">
        <v>127</v>
      </c>
      <c r="H7584" s="4">
        <v>1</v>
      </c>
      <c r="I7584" s="12">
        <v>21375.38</v>
      </c>
      <c r="J7584" s="12">
        <v>21375.38</v>
      </c>
      <c r="K7584" s="12">
        <v>4087.31</v>
      </c>
      <c r="L7584" s="4">
        <v>418</v>
      </c>
      <c r="M7584" s="4" t="s">
        <v>21</v>
      </c>
      <c r="N7584" s="4" t="str" cm="1">
        <f t="array" ref="N7584">_xlfn.SWITCH(E7584,"Delhi","North","Chennai","South","Hyderabad","South","Mumbai","Central","Bangalore","South")</f>
        <v>Central</v>
      </c>
      <c r="O7584" s="12">
        <v>3638.92</v>
      </c>
      <c r="P7584" s="4">
        <f>Table1[[#This Row],[Delivery_Date]]-Table1[[#This Row],[Order_Date]]</f>
        <v>13</v>
      </c>
      <c r="Q7584" s="4" t="str">
        <f>IF(Table1[[#This Row],[Delivery delay days]]&gt;5,"delay","on time")</f>
        <v>delay</v>
      </c>
      <c r="R7584" s="10">
        <f>DATEVALUE(Table1[[#This Row],[Delivery_Date]])</f>
        <v>44966</v>
      </c>
      <c r="S7584" s="10">
        <f>DATEVALUE(Table1[[#This Row],[Order_Date]])</f>
        <v>44953</v>
      </c>
      <c r="T7584" s="4" t="str" cm="1">
        <f t="array" ref="T7584">_xlfn.IFS(Table1[[#This Row],[Inventory_Level]]&lt;=200,"low",Table1[[#This Row],[Inventory_Level]]&gt;=700,"high",Table1[[#This Row],[Inventory_Level]]&gt;200,"medium")</f>
        <v>medium</v>
      </c>
    </row>
    <row r="7585" spans="1:20" x14ac:dyDescent="0.35">
      <c r="A7585" s="4">
        <v>7584</v>
      </c>
      <c r="B7585" s="4" t="s">
        <v>37</v>
      </c>
      <c r="C7585" s="4" t="s">
        <v>24</v>
      </c>
      <c r="D7585" s="4" t="s">
        <v>25</v>
      </c>
      <c r="E7585" s="4" t="s">
        <v>52</v>
      </c>
      <c r="F7585" s="10" t="s">
        <v>326</v>
      </c>
      <c r="G7585" s="11" t="s">
        <v>98</v>
      </c>
      <c r="H7585" s="4">
        <v>13</v>
      </c>
      <c r="I7585" s="12">
        <v>24091.78</v>
      </c>
      <c r="J7585" s="12">
        <v>313193.14</v>
      </c>
      <c r="K7585" s="12">
        <v>2685.24</v>
      </c>
      <c r="L7585" s="4">
        <v>336</v>
      </c>
      <c r="M7585" s="4" t="s">
        <v>42</v>
      </c>
      <c r="N7585" s="4" t="str" cm="1">
        <f t="array" ref="N7585">_xlfn.SWITCH(E7585,"Delhi","North","Chennai","South","Hyderabad","South","Mumbai","Central","Bangalore","South")</f>
        <v>Central</v>
      </c>
      <c r="O7585" s="12">
        <v>32102.080000000002</v>
      </c>
      <c r="P7585" s="4">
        <f>Table1[[#This Row],[Delivery_Date]]-Table1[[#This Row],[Order_Date]]</f>
        <v>12</v>
      </c>
      <c r="Q7585" s="4" t="str">
        <f>IF(Table1[[#This Row],[Delivery delay days]]&gt;5,"delay","on time")</f>
        <v>delay</v>
      </c>
      <c r="R7585" s="10">
        <f>DATEVALUE(Table1[[#This Row],[Delivery_Date]])</f>
        <v>45124</v>
      </c>
      <c r="S7585" s="10">
        <f>DATEVALUE(Table1[[#This Row],[Order_Date]])</f>
        <v>45112</v>
      </c>
      <c r="T7585" s="4" t="str" cm="1">
        <f t="array" ref="T7585">_xlfn.IFS(Table1[[#This Row],[Inventory_Level]]&lt;=200,"low",Table1[[#This Row],[Inventory_Level]]&gt;=700,"high",Table1[[#This Row],[Inventory_Level]]&gt;200,"medium")</f>
        <v>medium</v>
      </c>
    </row>
    <row r="7586" spans="1:20" x14ac:dyDescent="0.35">
      <c r="A7586" s="4">
        <v>7585</v>
      </c>
      <c r="B7586" s="4" t="s">
        <v>51</v>
      </c>
      <c r="C7586" s="4" t="s">
        <v>24</v>
      </c>
      <c r="D7586" s="4" t="s">
        <v>25</v>
      </c>
      <c r="E7586" s="4" t="s">
        <v>52</v>
      </c>
      <c r="F7586" s="10" t="s">
        <v>212</v>
      </c>
      <c r="G7586" s="11" t="s">
        <v>132</v>
      </c>
      <c r="H7586" s="4">
        <v>24</v>
      </c>
      <c r="I7586" s="12">
        <v>8810.81</v>
      </c>
      <c r="J7586" s="12">
        <v>211459.44</v>
      </c>
      <c r="K7586" s="12">
        <v>4412.0200000000004</v>
      </c>
      <c r="L7586" s="4">
        <v>710</v>
      </c>
      <c r="M7586" s="4" t="s">
        <v>29</v>
      </c>
      <c r="N7586" s="4" t="str" cm="1">
        <f t="array" ref="N7586">_xlfn.SWITCH(E7586,"Delhi","North","Chennai","South","Hyderabad","South","Mumbai","Central","Bangalore","South")</f>
        <v>Central</v>
      </c>
      <c r="O7586" s="12">
        <v>24471.439999999999</v>
      </c>
      <c r="P7586" s="4">
        <f>Table1[[#This Row],[Delivery_Date]]-Table1[[#This Row],[Order_Date]]</f>
        <v>6</v>
      </c>
      <c r="Q7586" s="4" t="str">
        <f>IF(Table1[[#This Row],[Delivery delay days]]&gt;5,"delay","on time")</f>
        <v>delay</v>
      </c>
      <c r="R7586" s="10">
        <f>DATEVALUE(Table1[[#This Row],[Delivery_Date]])</f>
        <v>45247</v>
      </c>
      <c r="S7586" s="10">
        <f>DATEVALUE(Table1[[#This Row],[Order_Date]])</f>
        <v>45241</v>
      </c>
      <c r="T7586" s="4" t="str" cm="1">
        <f t="array" ref="T7586">_xlfn.IFS(Table1[[#This Row],[Inventory_Level]]&lt;=200,"low",Table1[[#This Row],[Inventory_Level]]&gt;=700,"high",Table1[[#This Row],[Inventory_Level]]&gt;200,"medium")</f>
        <v>high</v>
      </c>
    </row>
    <row r="7587" spans="1:20" x14ac:dyDescent="0.35">
      <c r="A7587" s="4">
        <v>7586</v>
      </c>
      <c r="B7587" s="4" t="s">
        <v>37</v>
      </c>
      <c r="C7587" s="4" t="s">
        <v>24</v>
      </c>
      <c r="D7587" s="4" t="s">
        <v>32</v>
      </c>
      <c r="E7587" s="4" t="s">
        <v>46</v>
      </c>
      <c r="F7587" s="10" t="s">
        <v>227</v>
      </c>
      <c r="G7587" s="11" t="s">
        <v>377</v>
      </c>
      <c r="H7587" s="4">
        <v>77</v>
      </c>
      <c r="I7587" s="12">
        <v>32434.43</v>
      </c>
      <c r="J7587" s="12">
        <v>2497451.11</v>
      </c>
      <c r="K7587" s="12">
        <v>4764.82</v>
      </c>
      <c r="L7587" s="4">
        <v>636</v>
      </c>
      <c r="M7587" s="4" t="s">
        <v>42</v>
      </c>
      <c r="N7587" s="4" t="str" cm="1">
        <f t="array" ref="N7587">_xlfn.SWITCH(E7587,"Delhi","North","Chennai","South","Hyderabad","South","Mumbai","Central","Bangalore","South")</f>
        <v>South</v>
      </c>
      <c r="O7587" s="12">
        <v>245045.65</v>
      </c>
      <c r="P7587" s="4">
        <f>Table1[[#This Row],[Delivery_Date]]-Table1[[#This Row],[Order_Date]]</f>
        <v>9</v>
      </c>
      <c r="Q7587" s="4" t="str">
        <f>IF(Table1[[#This Row],[Delivery delay days]]&gt;5,"delay","on time")</f>
        <v>delay</v>
      </c>
      <c r="R7587" s="10">
        <f>DATEVALUE(Table1[[#This Row],[Delivery_Date]])</f>
        <v>45243</v>
      </c>
      <c r="S7587" s="10">
        <f>DATEVALUE(Table1[[#This Row],[Order_Date]])</f>
        <v>45234</v>
      </c>
      <c r="T7587" s="4" t="str" cm="1">
        <f t="array" ref="T7587">_xlfn.IFS(Table1[[#This Row],[Inventory_Level]]&lt;=200,"low",Table1[[#This Row],[Inventory_Level]]&gt;=700,"high",Table1[[#This Row],[Inventory_Level]]&gt;200,"medium")</f>
        <v>medium</v>
      </c>
    </row>
    <row r="7588" spans="1:20" x14ac:dyDescent="0.35">
      <c r="A7588" s="4">
        <v>7587</v>
      </c>
      <c r="B7588" s="4" t="s">
        <v>37</v>
      </c>
      <c r="C7588" s="4" t="s">
        <v>16</v>
      </c>
      <c r="D7588" s="4" t="s">
        <v>39</v>
      </c>
      <c r="E7588" s="4" t="s">
        <v>60</v>
      </c>
      <c r="F7588" s="10" t="s">
        <v>338</v>
      </c>
      <c r="G7588" s="11" t="s">
        <v>321</v>
      </c>
      <c r="H7588" s="4">
        <v>68</v>
      </c>
      <c r="I7588" s="12">
        <v>49247.95</v>
      </c>
      <c r="J7588" s="12">
        <v>3348860.6</v>
      </c>
      <c r="K7588" s="12">
        <v>3769.09</v>
      </c>
      <c r="L7588" s="4">
        <v>481</v>
      </c>
      <c r="M7588" s="4" t="s">
        <v>29</v>
      </c>
      <c r="N7588" s="4" t="str" cm="1">
        <f t="array" ref="N7588">_xlfn.SWITCH(E7588,"Delhi","North","Chennai","South","Hyderabad","South","Mumbai","Central","Bangalore","South")</f>
        <v>South</v>
      </c>
      <c r="O7588" s="12">
        <v>705467.76</v>
      </c>
      <c r="P7588" s="4">
        <f>Table1[[#This Row],[Delivery_Date]]-Table1[[#This Row],[Order_Date]]</f>
        <v>14</v>
      </c>
      <c r="Q7588" s="4" t="str">
        <f>IF(Table1[[#This Row],[Delivery delay days]]&gt;5,"delay","on time")</f>
        <v>delay</v>
      </c>
      <c r="R7588" s="10">
        <f>DATEVALUE(Table1[[#This Row],[Delivery_Date]])</f>
        <v>45085</v>
      </c>
      <c r="S7588" s="10">
        <f>DATEVALUE(Table1[[#This Row],[Order_Date]])</f>
        <v>45071</v>
      </c>
      <c r="T7588" s="4" t="str" cm="1">
        <f t="array" ref="T7588">_xlfn.IFS(Table1[[#This Row],[Inventory_Level]]&lt;=200,"low",Table1[[#This Row],[Inventory_Level]]&gt;=700,"high",Table1[[#This Row],[Inventory_Level]]&gt;200,"medium")</f>
        <v>medium</v>
      </c>
    </row>
    <row r="7589" spans="1:20" x14ac:dyDescent="0.35">
      <c r="A7589" s="4">
        <v>7588</v>
      </c>
      <c r="B7589" s="4" t="s">
        <v>59</v>
      </c>
      <c r="C7589" s="4" t="s">
        <v>24</v>
      </c>
      <c r="D7589" s="4" t="s">
        <v>25</v>
      </c>
      <c r="E7589" s="4" t="s">
        <v>52</v>
      </c>
      <c r="F7589" s="10" t="s">
        <v>377</v>
      </c>
      <c r="G7589" s="11" t="s">
        <v>359</v>
      </c>
      <c r="H7589" s="4">
        <v>37</v>
      </c>
      <c r="I7589" s="12">
        <v>11503.56</v>
      </c>
      <c r="J7589" s="12">
        <v>425631.72</v>
      </c>
      <c r="K7589" s="12">
        <v>1677.01</v>
      </c>
      <c r="L7589" s="4">
        <v>393</v>
      </c>
      <c r="M7589" s="4" t="s">
        <v>21</v>
      </c>
      <c r="N7589" s="4" t="str" cm="1">
        <f t="array" ref="N7589">_xlfn.SWITCH(E7589,"Delhi","North","Chennai","South","Hyderabad","South","Mumbai","Central","Bangalore","South")</f>
        <v>Central</v>
      </c>
      <c r="O7589" s="12">
        <v>22398.11</v>
      </c>
      <c r="P7589" s="4">
        <f>Table1[[#This Row],[Delivery_Date]]-Table1[[#This Row],[Order_Date]]</f>
        <v>5</v>
      </c>
      <c r="Q7589" s="4" t="str">
        <f>IF(Table1[[#This Row],[Delivery delay days]]&gt;5,"delay","on time")</f>
        <v>on time</v>
      </c>
      <c r="R7589" s="10">
        <f>DATEVALUE(Table1[[#This Row],[Delivery_Date]])</f>
        <v>45248</v>
      </c>
      <c r="S7589" s="10">
        <f>DATEVALUE(Table1[[#This Row],[Order_Date]])</f>
        <v>45243</v>
      </c>
      <c r="T7589" s="4" t="str" cm="1">
        <f t="array" ref="T7589">_xlfn.IFS(Table1[[#This Row],[Inventory_Level]]&lt;=200,"low",Table1[[#This Row],[Inventory_Level]]&gt;=700,"high",Table1[[#This Row],[Inventory_Level]]&gt;200,"medium")</f>
        <v>medium</v>
      </c>
    </row>
    <row r="7590" spans="1:20" x14ac:dyDescent="0.35">
      <c r="A7590" s="4">
        <v>7589</v>
      </c>
      <c r="B7590" s="4" t="s">
        <v>31</v>
      </c>
      <c r="C7590" s="4" t="s">
        <v>24</v>
      </c>
      <c r="D7590" s="4" t="s">
        <v>17</v>
      </c>
      <c r="E7590" s="4" t="s">
        <v>60</v>
      </c>
      <c r="F7590" s="10" t="s">
        <v>332</v>
      </c>
      <c r="G7590" s="11" t="s">
        <v>376</v>
      </c>
      <c r="H7590" s="4">
        <v>49</v>
      </c>
      <c r="I7590" s="12">
        <v>43625.599999999999</v>
      </c>
      <c r="J7590" s="12">
        <v>2137654.4</v>
      </c>
      <c r="K7590" s="12">
        <v>4951.67</v>
      </c>
      <c r="L7590" s="4">
        <v>801</v>
      </c>
      <c r="M7590" s="4" t="s">
        <v>42</v>
      </c>
      <c r="N7590" s="4" t="str" cm="1">
        <f t="array" ref="N7590">_xlfn.SWITCH(E7590,"Delhi","North","Chennai","South","Hyderabad","South","Mumbai","Central","Bangalore","South")</f>
        <v>South</v>
      </c>
      <c r="O7590" s="12">
        <v>429681.34</v>
      </c>
      <c r="P7590" s="4">
        <f>Table1[[#This Row],[Delivery_Date]]-Table1[[#This Row],[Order_Date]]</f>
        <v>2</v>
      </c>
      <c r="Q7590" s="4" t="str">
        <f>IF(Table1[[#This Row],[Delivery delay days]]&gt;5,"delay","on time")</f>
        <v>on time</v>
      </c>
      <c r="R7590" s="10">
        <f>DATEVALUE(Table1[[#This Row],[Delivery_Date]])</f>
        <v>44941</v>
      </c>
      <c r="S7590" s="10">
        <f>DATEVALUE(Table1[[#This Row],[Order_Date]])</f>
        <v>44939</v>
      </c>
      <c r="T7590" s="4" t="str" cm="1">
        <f t="array" ref="T7590">_xlfn.IFS(Table1[[#This Row],[Inventory_Level]]&lt;=200,"low",Table1[[#This Row],[Inventory_Level]]&gt;=700,"high",Table1[[#This Row],[Inventory_Level]]&gt;200,"medium")</f>
        <v>high</v>
      </c>
    </row>
    <row r="7591" spans="1:20" x14ac:dyDescent="0.35">
      <c r="A7591" s="4">
        <v>7590</v>
      </c>
      <c r="B7591" s="4" t="s">
        <v>51</v>
      </c>
      <c r="C7591" s="4" t="s">
        <v>16</v>
      </c>
      <c r="D7591" s="4" t="s">
        <v>17</v>
      </c>
      <c r="E7591" s="4" t="s">
        <v>46</v>
      </c>
      <c r="F7591" s="10" t="s">
        <v>346</v>
      </c>
      <c r="G7591" s="11" t="s">
        <v>404</v>
      </c>
      <c r="H7591" s="4">
        <v>86</v>
      </c>
      <c r="I7591" s="12">
        <v>30988.03</v>
      </c>
      <c r="J7591" s="12">
        <v>2664970.58</v>
      </c>
      <c r="K7591" s="12">
        <v>3233.16</v>
      </c>
      <c r="L7591" s="4">
        <v>92</v>
      </c>
      <c r="M7591" s="4" t="s">
        <v>29</v>
      </c>
      <c r="N7591" s="4" t="str" cm="1">
        <f t="array" ref="N7591">_xlfn.SWITCH(E7591,"Delhi","North","Chennai","South","Hyderabad","South","Mumbai","Central","Bangalore","South")</f>
        <v>South</v>
      </c>
      <c r="O7591" s="12">
        <v>649672.62</v>
      </c>
      <c r="P7591" s="4">
        <f>Table1[[#This Row],[Delivery_Date]]-Table1[[#This Row],[Order_Date]]</f>
        <v>6</v>
      </c>
      <c r="Q7591" s="4" t="str">
        <f>IF(Table1[[#This Row],[Delivery delay days]]&gt;5,"delay","on time")</f>
        <v>delay</v>
      </c>
      <c r="R7591" s="10">
        <f>DATEVALUE(Table1[[#This Row],[Delivery_Date]])</f>
        <v>45092</v>
      </c>
      <c r="S7591" s="10">
        <f>DATEVALUE(Table1[[#This Row],[Order_Date]])</f>
        <v>45086</v>
      </c>
      <c r="T7591" s="4" t="str" cm="1">
        <f t="array" ref="T7591">_xlfn.IFS(Table1[[#This Row],[Inventory_Level]]&lt;=200,"low",Table1[[#This Row],[Inventory_Level]]&gt;=700,"high",Table1[[#This Row],[Inventory_Level]]&gt;200,"medium")</f>
        <v>low</v>
      </c>
    </row>
    <row r="7592" spans="1:20" x14ac:dyDescent="0.35">
      <c r="A7592" s="4">
        <v>7591</v>
      </c>
      <c r="B7592" s="4" t="s">
        <v>65</v>
      </c>
      <c r="C7592" s="4" t="s">
        <v>24</v>
      </c>
      <c r="D7592" s="4" t="s">
        <v>39</v>
      </c>
      <c r="E7592" s="4" t="s">
        <v>46</v>
      </c>
      <c r="F7592" s="10" t="s">
        <v>148</v>
      </c>
      <c r="G7592" s="11" t="s">
        <v>161</v>
      </c>
      <c r="H7592" s="4">
        <v>34</v>
      </c>
      <c r="I7592" s="12">
        <v>2686.97</v>
      </c>
      <c r="J7592" s="12">
        <v>91356.98</v>
      </c>
      <c r="K7592" s="12">
        <v>2679.13</v>
      </c>
      <c r="L7592" s="4">
        <v>192</v>
      </c>
      <c r="M7592" s="4" t="s">
        <v>21</v>
      </c>
      <c r="N7592" s="4" t="str" cm="1">
        <f t="array" ref="N7592">_xlfn.SWITCH(E7592,"Delhi","North","Chennai","South","Hyderabad","South","Mumbai","Central","Bangalore","South")</f>
        <v>South</v>
      </c>
      <c r="O7592" s="12">
        <v>11317.9</v>
      </c>
      <c r="P7592" s="4">
        <f>Table1[[#This Row],[Delivery_Date]]-Table1[[#This Row],[Order_Date]]</f>
        <v>5</v>
      </c>
      <c r="Q7592" s="4" t="str">
        <f>IF(Table1[[#This Row],[Delivery delay days]]&gt;5,"delay","on time")</f>
        <v>on time</v>
      </c>
      <c r="R7592" s="10">
        <f>DATEVALUE(Table1[[#This Row],[Delivery_Date]])</f>
        <v>45156</v>
      </c>
      <c r="S7592" s="10">
        <f>DATEVALUE(Table1[[#This Row],[Order_Date]])</f>
        <v>45151</v>
      </c>
      <c r="T7592" s="4" t="str" cm="1">
        <f t="array" ref="T7592">_xlfn.IFS(Table1[[#This Row],[Inventory_Level]]&lt;=200,"low",Table1[[#This Row],[Inventory_Level]]&gt;=700,"high",Table1[[#This Row],[Inventory_Level]]&gt;200,"medium")</f>
        <v>low</v>
      </c>
    </row>
    <row r="7593" spans="1:20" x14ac:dyDescent="0.35">
      <c r="A7593" s="4">
        <v>7592</v>
      </c>
      <c r="B7593" s="4" t="s">
        <v>59</v>
      </c>
      <c r="C7593" s="4" t="s">
        <v>16</v>
      </c>
      <c r="D7593" s="4" t="s">
        <v>32</v>
      </c>
      <c r="E7593" s="4" t="s">
        <v>60</v>
      </c>
      <c r="F7593" s="10" t="s">
        <v>324</v>
      </c>
      <c r="G7593" s="11" t="s">
        <v>376</v>
      </c>
      <c r="H7593" s="4">
        <v>68</v>
      </c>
      <c r="I7593" s="12">
        <v>43342.74</v>
      </c>
      <c r="J7593" s="12">
        <v>2947306.32</v>
      </c>
      <c r="K7593" s="12">
        <v>3819.48</v>
      </c>
      <c r="L7593" s="4">
        <v>825</v>
      </c>
      <c r="M7593" s="4" t="s">
        <v>21</v>
      </c>
      <c r="N7593" s="4" t="str" cm="1">
        <f t="array" ref="N7593">_xlfn.SWITCH(E7593,"Delhi","North","Chennai","South","Hyderabad","South","Mumbai","Central","Bangalore","South")</f>
        <v>South</v>
      </c>
      <c r="O7593" s="12">
        <v>335954.51</v>
      </c>
      <c r="P7593" s="4">
        <f>Table1[[#This Row],[Delivery_Date]]-Table1[[#This Row],[Order_Date]]</f>
        <v>10</v>
      </c>
      <c r="Q7593" s="4" t="str">
        <f>IF(Table1[[#This Row],[Delivery delay days]]&gt;5,"delay","on time")</f>
        <v>delay</v>
      </c>
      <c r="R7593" s="10">
        <f>DATEVALUE(Table1[[#This Row],[Delivery_Date]])</f>
        <v>44941</v>
      </c>
      <c r="S7593" s="10">
        <f>DATEVALUE(Table1[[#This Row],[Order_Date]])</f>
        <v>44931</v>
      </c>
      <c r="T7593" s="4" t="str" cm="1">
        <f t="array" ref="T7593">_xlfn.IFS(Table1[[#This Row],[Inventory_Level]]&lt;=200,"low",Table1[[#This Row],[Inventory_Level]]&gt;=700,"high",Table1[[#This Row],[Inventory_Level]]&gt;200,"medium")</f>
        <v>high</v>
      </c>
    </row>
    <row r="7594" spans="1:20" x14ac:dyDescent="0.35">
      <c r="A7594" s="4">
        <v>7593</v>
      </c>
      <c r="B7594" s="4" t="s">
        <v>37</v>
      </c>
      <c r="C7594" s="4" t="s">
        <v>16</v>
      </c>
      <c r="D7594" s="4" t="s">
        <v>39</v>
      </c>
      <c r="E7594" s="4" t="s">
        <v>46</v>
      </c>
      <c r="F7594" s="10" t="s">
        <v>27</v>
      </c>
      <c r="G7594" s="11" t="s">
        <v>186</v>
      </c>
      <c r="H7594" s="4">
        <v>71</v>
      </c>
      <c r="I7594" s="12">
        <v>29543.75</v>
      </c>
      <c r="J7594" s="12">
        <v>2097606.25</v>
      </c>
      <c r="K7594" s="12">
        <v>2746.22</v>
      </c>
      <c r="L7594" s="4">
        <v>350</v>
      </c>
      <c r="M7594" s="4" t="s">
        <v>29</v>
      </c>
      <c r="N7594" s="4" t="str" cm="1">
        <f t="array" ref="N7594">_xlfn.SWITCH(E7594,"Delhi","North","Chennai","South","Hyderabad","South","Mumbai","Central","Bangalore","South")</f>
        <v>South</v>
      </c>
      <c r="O7594" s="12">
        <v>290078.15999999997</v>
      </c>
      <c r="P7594" s="4">
        <f>Table1[[#This Row],[Delivery_Date]]-Table1[[#This Row],[Order_Date]]</f>
        <v>8</v>
      </c>
      <c r="Q7594" s="4" t="str">
        <f>IF(Table1[[#This Row],[Delivery delay days]]&gt;5,"delay","on time")</f>
        <v>delay</v>
      </c>
      <c r="R7594" s="10">
        <f>DATEVALUE(Table1[[#This Row],[Delivery_Date]])</f>
        <v>45142</v>
      </c>
      <c r="S7594" s="10">
        <f>DATEVALUE(Table1[[#This Row],[Order_Date]])</f>
        <v>45134</v>
      </c>
      <c r="T7594" s="4" t="str" cm="1">
        <f t="array" ref="T7594">_xlfn.IFS(Table1[[#This Row],[Inventory_Level]]&lt;=200,"low",Table1[[#This Row],[Inventory_Level]]&gt;=700,"high",Table1[[#This Row],[Inventory_Level]]&gt;200,"medium")</f>
        <v>medium</v>
      </c>
    </row>
    <row r="7595" spans="1:20" x14ac:dyDescent="0.35">
      <c r="A7595" s="4">
        <v>7594</v>
      </c>
      <c r="B7595" s="4" t="s">
        <v>37</v>
      </c>
      <c r="C7595" s="4" t="s">
        <v>16</v>
      </c>
      <c r="D7595" s="4" t="s">
        <v>17</v>
      </c>
      <c r="E7595" s="4" t="s">
        <v>52</v>
      </c>
      <c r="F7595" s="10" t="s">
        <v>351</v>
      </c>
      <c r="G7595" s="11" t="s">
        <v>66</v>
      </c>
      <c r="H7595" s="4">
        <v>32</v>
      </c>
      <c r="I7595" s="12">
        <v>24909.62</v>
      </c>
      <c r="J7595" s="12">
        <v>797107.84</v>
      </c>
      <c r="K7595" s="12">
        <v>1061.23</v>
      </c>
      <c r="L7595" s="4">
        <v>244</v>
      </c>
      <c r="M7595" s="4" t="s">
        <v>35</v>
      </c>
      <c r="N7595" s="4" t="str" cm="1">
        <f t="array" ref="N7595">_xlfn.SWITCH(E7595,"Delhi","North","Chennai","South","Hyderabad","South","Mumbai","Central","Bangalore","South")</f>
        <v>Central</v>
      </c>
      <c r="O7595" s="12">
        <v>98059.77</v>
      </c>
      <c r="P7595" s="4">
        <f>Table1[[#This Row],[Delivery_Date]]-Table1[[#This Row],[Order_Date]]</f>
        <v>14</v>
      </c>
      <c r="Q7595" s="4" t="str">
        <f>IF(Table1[[#This Row],[Delivery delay days]]&gt;5,"delay","on time")</f>
        <v>delay</v>
      </c>
      <c r="R7595" s="10">
        <f>DATEVALUE(Table1[[#This Row],[Delivery_Date]])</f>
        <v>45169</v>
      </c>
      <c r="S7595" s="10">
        <f>DATEVALUE(Table1[[#This Row],[Order_Date]])</f>
        <v>45155</v>
      </c>
      <c r="T7595" s="4" t="str" cm="1">
        <f t="array" ref="T7595">_xlfn.IFS(Table1[[#This Row],[Inventory_Level]]&lt;=200,"low",Table1[[#This Row],[Inventory_Level]]&gt;=700,"high",Table1[[#This Row],[Inventory_Level]]&gt;200,"medium")</f>
        <v>medium</v>
      </c>
    </row>
    <row r="7596" spans="1:20" x14ac:dyDescent="0.35">
      <c r="A7596" s="4">
        <v>7595</v>
      </c>
      <c r="B7596" s="4" t="s">
        <v>23</v>
      </c>
      <c r="C7596" s="4" t="s">
        <v>24</v>
      </c>
      <c r="D7596" s="4" t="s">
        <v>25</v>
      </c>
      <c r="E7596" s="4" t="s">
        <v>46</v>
      </c>
      <c r="F7596" s="10" t="s">
        <v>181</v>
      </c>
      <c r="G7596" s="11" t="s">
        <v>180</v>
      </c>
      <c r="H7596" s="4">
        <v>8</v>
      </c>
      <c r="I7596" s="12">
        <v>28781.8</v>
      </c>
      <c r="J7596" s="12">
        <v>230254.4</v>
      </c>
      <c r="K7596" s="12">
        <v>1673.58</v>
      </c>
      <c r="L7596" s="4">
        <v>801</v>
      </c>
      <c r="M7596" s="4" t="s">
        <v>29</v>
      </c>
      <c r="N7596" s="4" t="str" cm="1">
        <f t="array" ref="N7596">_xlfn.SWITCH(E7596,"Delhi","North","Chennai","South","Hyderabad","South","Mumbai","Central","Bangalore","South")</f>
        <v>South</v>
      </c>
      <c r="O7596" s="12">
        <v>49105.4</v>
      </c>
      <c r="P7596" s="4">
        <f>Table1[[#This Row],[Delivery_Date]]-Table1[[#This Row],[Order_Date]]</f>
        <v>11</v>
      </c>
      <c r="Q7596" s="4" t="str">
        <f>IF(Table1[[#This Row],[Delivery delay days]]&gt;5,"delay","on time")</f>
        <v>delay</v>
      </c>
      <c r="R7596" s="10">
        <f>DATEVALUE(Table1[[#This Row],[Delivery_Date]])</f>
        <v>45289</v>
      </c>
      <c r="S7596" s="10">
        <f>DATEVALUE(Table1[[#This Row],[Order_Date]])</f>
        <v>45278</v>
      </c>
      <c r="T7596" s="4" t="str" cm="1">
        <f t="array" ref="T7596">_xlfn.IFS(Table1[[#This Row],[Inventory_Level]]&lt;=200,"low",Table1[[#This Row],[Inventory_Level]]&gt;=700,"high",Table1[[#This Row],[Inventory_Level]]&gt;200,"medium")</f>
        <v>high</v>
      </c>
    </row>
    <row r="7597" spans="1:20" x14ac:dyDescent="0.35">
      <c r="A7597" s="4">
        <v>7596</v>
      </c>
      <c r="B7597" s="4" t="s">
        <v>15</v>
      </c>
      <c r="C7597" s="4" t="s">
        <v>38</v>
      </c>
      <c r="D7597" s="4" t="s">
        <v>32</v>
      </c>
      <c r="E7597" s="4" t="s">
        <v>52</v>
      </c>
      <c r="F7597" s="10" t="s">
        <v>115</v>
      </c>
      <c r="G7597" s="11" t="s">
        <v>213</v>
      </c>
      <c r="H7597" s="4">
        <v>36</v>
      </c>
      <c r="I7597" s="12">
        <v>39111.24</v>
      </c>
      <c r="J7597" s="12">
        <v>1408004.64</v>
      </c>
      <c r="K7597" s="12">
        <v>4730.82</v>
      </c>
      <c r="L7597" s="4">
        <v>645</v>
      </c>
      <c r="M7597" s="4" t="s">
        <v>42</v>
      </c>
      <c r="N7597" s="4" t="str" cm="1">
        <f t="array" ref="N7597">_xlfn.SWITCH(E7597,"Delhi","North","Chennai","South","Hyderabad","South","Mumbai","Central","Bangalore","South")</f>
        <v>Central</v>
      </c>
      <c r="O7597" s="12">
        <v>223750.5</v>
      </c>
      <c r="P7597" s="4">
        <f>Table1[[#This Row],[Delivery_Date]]-Table1[[#This Row],[Order_Date]]</f>
        <v>6</v>
      </c>
      <c r="Q7597" s="4" t="str">
        <f>IF(Table1[[#This Row],[Delivery delay days]]&gt;5,"delay","on time")</f>
        <v>delay</v>
      </c>
      <c r="R7597" s="10">
        <f>DATEVALUE(Table1[[#This Row],[Delivery_Date]])</f>
        <v>45251</v>
      </c>
      <c r="S7597" s="10">
        <f>DATEVALUE(Table1[[#This Row],[Order_Date]])</f>
        <v>45245</v>
      </c>
      <c r="T7597" s="4" t="str" cm="1">
        <f t="array" ref="T7597">_xlfn.IFS(Table1[[#This Row],[Inventory_Level]]&lt;=200,"low",Table1[[#This Row],[Inventory_Level]]&gt;=700,"high",Table1[[#This Row],[Inventory_Level]]&gt;200,"medium")</f>
        <v>medium</v>
      </c>
    </row>
    <row r="7598" spans="1:20" x14ac:dyDescent="0.35">
      <c r="A7598" s="4">
        <v>7597</v>
      </c>
      <c r="B7598" s="4" t="s">
        <v>31</v>
      </c>
      <c r="C7598" s="4" t="s">
        <v>24</v>
      </c>
      <c r="D7598" s="4" t="s">
        <v>25</v>
      </c>
      <c r="E7598" s="4" t="s">
        <v>52</v>
      </c>
      <c r="F7598" s="10" t="s">
        <v>415</v>
      </c>
      <c r="G7598" s="11" t="s">
        <v>406</v>
      </c>
      <c r="H7598" s="4">
        <v>82</v>
      </c>
      <c r="I7598" s="12">
        <v>18603.86</v>
      </c>
      <c r="J7598" s="12">
        <v>1525516.52</v>
      </c>
      <c r="K7598" s="12">
        <v>4160.84</v>
      </c>
      <c r="L7598" s="4">
        <v>518</v>
      </c>
      <c r="M7598" s="4" t="s">
        <v>42</v>
      </c>
      <c r="N7598" s="4" t="str" cm="1">
        <f t="array" ref="N7598">_xlfn.SWITCH(E7598,"Delhi","North","Chennai","South","Hyderabad","South","Mumbai","Central","Bangalore","South")</f>
        <v>Central</v>
      </c>
      <c r="O7598" s="12">
        <v>262496.96999999997</v>
      </c>
      <c r="P7598" s="4">
        <f>Table1[[#This Row],[Delivery_Date]]-Table1[[#This Row],[Order_Date]]</f>
        <v>2</v>
      </c>
      <c r="Q7598" s="4" t="str">
        <f>IF(Table1[[#This Row],[Delivery delay days]]&gt;5,"delay","on time")</f>
        <v>on time</v>
      </c>
      <c r="R7598" s="10">
        <f>DATEVALUE(Table1[[#This Row],[Delivery_Date]])</f>
        <v>44976</v>
      </c>
      <c r="S7598" s="10">
        <f>DATEVALUE(Table1[[#This Row],[Order_Date]])</f>
        <v>44974</v>
      </c>
      <c r="T7598" s="4" t="str" cm="1">
        <f t="array" ref="T7598">_xlfn.IFS(Table1[[#This Row],[Inventory_Level]]&lt;=200,"low",Table1[[#This Row],[Inventory_Level]]&gt;=700,"high",Table1[[#This Row],[Inventory_Level]]&gt;200,"medium")</f>
        <v>medium</v>
      </c>
    </row>
    <row r="7599" spans="1:20" x14ac:dyDescent="0.35">
      <c r="A7599" s="4">
        <v>7598</v>
      </c>
      <c r="B7599" s="4" t="s">
        <v>51</v>
      </c>
      <c r="C7599" s="4" t="s">
        <v>24</v>
      </c>
      <c r="D7599" s="4" t="s">
        <v>25</v>
      </c>
      <c r="E7599" s="4" t="s">
        <v>26</v>
      </c>
      <c r="F7599" s="10" t="s">
        <v>311</v>
      </c>
      <c r="G7599" s="11" t="s">
        <v>75</v>
      </c>
      <c r="H7599" s="4">
        <v>9</v>
      </c>
      <c r="I7599" s="12">
        <v>5140.32</v>
      </c>
      <c r="J7599" s="12">
        <v>46262.879999999997</v>
      </c>
      <c r="K7599" s="12">
        <v>1974.29</v>
      </c>
      <c r="L7599" s="4">
        <v>396</v>
      </c>
      <c r="M7599" s="4" t="s">
        <v>29</v>
      </c>
      <c r="N7599" s="4" t="str" cm="1">
        <f t="array" ref="N7599">_xlfn.SWITCH(E7599,"Delhi","North","Chennai","South","Hyderabad","South","Mumbai","Central","Bangalore","South")</f>
        <v>South</v>
      </c>
      <c r="O7599" s="12">
        <v>6782.96</v>
      </c>
      <c r="P7599" s="4">
        <f>Table1[[#This Row],[Delivery_Date]]-Table1[[#This Row],[Order_Date]]</f>
        <v>8</v>
      </c>
      <c r="Q7599" s="4" t="str">
        <f>IF(Table1[[#This Row],[Delivery delay days]]&gt;5,"delay","on time")</f>
        <v>delay</v>
      </c>
      <c r="R7599" s="10">
        <f>DATEVALUE(Table1[[#This Row],[Delivery_Date]])</f>
        <v>45229</v>
      </c>
      <c r="S7599" s="10">
        <f>DATEVALUE(Table1[[#This Row],[Order_Date]])</f>
        <v>45221</v>
      </c>
      <c r="T7599" s="4" t="str" cm="1">
        <f t="array" ref="T7599">_xlfn.IFS(Table1[[#This Row],[Inventory_Level]]&lt;=200,"low",Table1[[#This Row],[Inventory_Level]]&gt;=700,"high",Table1[[#This Row],[Inventory_Level]]&gt;200,"medium")</f>
        <v>medium</v>
      </c>
    </row>
    <row r="7600" spans="1:20" x14ac:dyDescent="0.35">
      <c r="A7600" s="4">
        <v>7599</v>
      </c>
      <c r="B7600" s="4" t="s">
        <v>51</v>
      </c>
      <c r="C7600" s="4" t="s">
        <v>24</v>
      </c>
      <c r="D7600" s="4" t="s">
        <v>32</v>
      </c>
      <c r="E7600" s="4" t="s">
        <v>60</v>
      </c>
      <c r="F7600" s="10" t="s">
        <v>399</v>
      </c>
      <c r="G7600" s="11" t="s">
        <v>139</v>
      </c>
      <c r="H7600" s="4">
        <v>23</v>
      </c>
      <c r="I7600" s="12">
        <v>45747.55</v>
      </c>
      <c r="J7600" s="12">
        <v>1052193.6499999999</v>
      </c>
      <c r="K7600" s="12">
        <v>1665.07</v>
      </c>
      <c r="L7600" s="4">
        <v>314</v>
      </c>
      <c r="M7600" s="4" t="s">
        <v>29</v>
      </c>
      <c r="N7600" s="4" t="str" cm="1">
        <f t="array" ref="N7600">_xlfn.SWITCH(E7600,"Delhi","North","Chennai","South","Hyderabad","South","Mumbai","Central","Bangalore","South")</f>
        <v>South</v>
      </c>
      <c r="O7600" s="12">
        <v>166916.97</v>
      </c>
      <c r="P7600" s="4">
        <f>Table1[[#This Row],[Delivery_Date]]-Table1[[#This Row],[Order_Date]]</f>
        <v>14</v>
      </c>
      <c r="Q7600" s="4" t="str">
        <f>IF(Table1[[#This Row],[Delivery delay days]]&gt;5,"delay","on time")</f>
        <v>delay</v>
      </c>
      <c r="R7600" s="10">
        <f>DATEVALUE(Table1[[#This Row],[Delivery_Date]])</f>
        <v>44951</v>
      </c>
      <c r="S7600" s="10">
        <f>DATEVALUE(Table1[[#This Row],[Order_Date]])</f>
        <v>44937</v>
      </c>
      <c r="T7600" s="4" t="str" cm="1">
        <f t="array" ref="T7600">_xlfn.IFS(Table1[[#This Row],[Inventory_Level]]&lt;=200,"low",Table1[[#This Row],[Inventory_Level]]&gt;=700,"high",Table1[[#This Row],[Inventory_Level]]&gt;200,"medium")</f>
        <v>medium</v>
      </c>
    </row>
    <row r="7601" spans="1:20" x14ac:dyDescent="0.35">
      <c r="A7601" s="4">
        <v>7600</v>
      </c>
      <c r="B7601" s="4" t="s">
        <v>51</v>
      </c>
      <c r="C7601" s="4" t="s">
        <v>24</v>
      </c>
      <c r="D7601" s="4" t="s">
        <v>32</v>
      </c>
      <c r="E7601" s="4" t="s">
        <v>18</v>
      </c>
      <c r="F7601" s="10" t="s">
        <v>203</v>
      </c>
      <c r="G7601" s="11" t="s">
        <v>259</v>
      </c>
      <c r="H7601" s="4">
        <v>66</v>
      </c>
      <c r="I7601" s="12">
        <v>18663.71</v>
      </c>
      <c r="J7601" s="12">
        <v>1231804.8600000001</v>
      </c>
      <c r="K7601" s="12">
        <v>397.99</v>
      </c>
      <c r="L7601" s="4">
        <v>153</v>
      </c>
      <c r="M7601" s="4" t="s">
        <v>42</v>
      </c>
      <c r="N7601" s="4" t="str" cm="1">
        <f t="array" ref="N7601">_xlfn.SWITCH(E7601,"Delhi","North","Chennai","South","Hyderabad","South","Mumbai","Central","Bangalore","South")</f>
        <v>North</v>
      </c>
      <c r="O7601" s="12">
        <v>238683.03</v>
      </c>
      <c r="P7601" s="4">
        <f>Table1[[#This Row],[Delivery_Date]]-Table1[[#This Row],[Order_Date]]</f>
        <v>2</v>
      </c>
      <c r="Q7601" s="4" t="str">
        <f>IF(Table1[[#This Row],[Delivery delay days]]&gt;5,"delay","on time")</f>
        <v>on time</v>
      </c>
      <c r="R7601" s="10">
        <f>DATEVALUE(Table1[[#This Row],[Delivery_Date]])</f>
        <v>45016</v>
      </c>
      <c r="S7601" s="10">
        <f>DATEVALUE(Table1[[#This Row],[Order_Date]])</f>
        <v>45014</v>
      </c>
      <c r="T7601" s="4" t="str" cm="1">
        <f t="array" ref="T7601">_xlfn.IFS(Table1[[#This Row],[Inventory_Level]]&lt;=200,"low",Table1[[#This Row],[Inventory_Level]]&gt;=700,"high",Table1[[#This Row],[Inventory_Level]]&gt;200,"medium")</f>
        <v>low</v>
      </c>
    </row>
    <row r="7602" spans="1:20" x14ac:dyDescent="0.35">
      <c r="A7602" s="4">
        <v>7601</v>
      </c>
      <c r="B7602" s="4" t="s">
        <v>37</v>
      </c>
      <c r="C7602" s="4" t="s">
        <v>24</v>
      </c>
      <c r="D7602" s="4" t="s">
        <v>45</v>
      </c>
      <c r="E7602" s="4" t="s">
        <v>46</v>
      </c>
      <c r="F7602" s="10" t="s">
        <v>393</v>
      </c>
      <c r="G7602" s="11" t="s">
        <v>238</v>
      </c>
      <c r="H7602" s="4">
        <v>69</v>
      </c>
      <c r="I7602" s="12">
        <v>16651.849999999999</v>
      </c>
      <c r="J7602" s="12">
        <v>1148977.6499999999</v>
      </c>
      <c r="K7602" s="12">
        <v>273.95</v>
      </c>
      <c r="L7602" s="4">
        <v>653</v>
      </c>
      <c r="M7602" s="4" t="s">
        <v>29</v>
      </c>
      <c r="N7602" s="4" t="str" cm="1">
        <f t="array" ref="N7602">_xlfn.SWITCH(E7602,"Delhi","North","Chennai","South","Hyderabad","South","Mumbai","Central","Bangalore","South")</f>
        <v>South</v>
      </c>
      <c r="O7602" s="12">
        <v>89606.28</v>
      </c>
      <c r="P7602" s="4">
        <f>Table1[[#This Row],[Delivery_Date]]-Table1[[#This Row],[Order_Date]]</f>
        <v>14</v>
      </c>
      <c r="Q7602" s="4" t="str">
        <f>IF(Table1[[#This Row],[Delivery delay days]]&gt;5,"delay","on time")</f>
        <v>delay</v>
      </c>
      <c r="R7602" s="10">
        <f>DATEVALUE(Table1[[#This Row],[Delivery_Date]])</f>
        <v>45215</v>
      </c>
      <c r="S7602" s="10">
        <f>DATEVALUE(Table1[[#This Row],[Order_Date]])</f>
        <v>45201</v>
      </c>
      <c r="T7602" s="4" t="str" cm="1">
        <f t="array" ref="T7602">_xlfn.IFS(Table1[[#This Row],[Inventory_Level]]&lt;=200,"low",Table1[[#This Row],[Inventory_Level]]&gt;=700,"high",Table1[[#This Row],[Inventory_Level]]&gt;200,"medium")</f>
        <v>medium</v>
      </c>
    </row>
    <row r="7603" spans="1:20" x14ac:dyDescent="0.35">
      <c r="A7603" s="4">
        <v>7602</v>
      </c>
      <c r="B7603" s="4" t="s">
        <v>23</v>
      </c>
      <c r="C7603" s="4" t="s">
        <v>16</v>
      </c>
      <c r="D7603" s="4" t="s">
        <v>25</v>
      </c>
      <c r="E7603" s="4" t="s">
        <v>46</v>
      </c>
      <c r="F7603" s="10" t="s">
        <v>197</v>
      </c>
      <c r="G7603" s="11" t="s">
        <v>152</v>
      </c>
      <c r="H7603" s="4">
        <v>67</v>
      </c>
      <c r="I7603" s="12">
        <v>18304.36</v>
      </c>
      <c r="J7603" s="12">
        <v>1226392.1200000001</v>
      </c>
      <c r="K7603" s="12">
        <v>2112.85</v>
      </c>
      <c r="L7603" s="4">
        <v>16</v>
      </c>
      <c r="M7603" s="4" t="s">
        <v>29</v>
      </c>
      <c r="N7603" s="4" t="str" cm="1">
        <f t="array" ref="N7603">_xlfn.SWITCH(E7603,"Delhi","North","Chennai","South","Hyderabad","South","Mumbai","Central","Bangalore","South")</f>
        <v>South</v>
      </c>
      <c r="O7603" s="12">
        <v>195433.79</v>
      </c>
      <c r="P7603" s="4">
        <f>Table1[[#This Row],[Delivery_Date]]-Table1[[#This Row],[Order_Date]]</f>
        <v>4</v>
      </c>
      <c r="Q7603" s="4" t="str">
        <f>IF(Table1[[#This Row],[Delivery delay days]]&gt;5,"delay","on time")</f>
        <v>on time</v>
      </c>
      <c r="R7603" s="10">
        <f>DATEVALUE(Table1[[#This Row],[Delivery_Date]])</f>
        <v>44975</v>
      </c>
      <c r="S7603" s="10">
        <f>DATEVALUE(Table1[[#This Row],[Order_Date]])</f>
        <v>44971</v>
      </c>
      <c r="T7603" s="4" t="str" cm="1">
        <f t="array" ref="T7603">_xlfn.IFS(Table1[[#This Row],[Inventory_Level]]&lt;=200,"low",Table1[[#This Row],[Inventory_Level]]&gt;=700,"high",Table1[[#This Row],[Inventory_Level]]&gt;200,"medium")</f>
        <v>low</v>
      </c>
    </row>
    <row r="7604" spans="1:20" x14ac:dyDescent="0.35">
      <c r="A7604" s="4">
        <v>7603</v>
      </c>
      <c r="B7604" s="4" t="s">
        <v>37</v>
      </c>
      <c r="C7604" s="4" t="s">
        <v>24</v>
      </c>
      <c r="D7604" s="4" t="s">
        <v>17</v>
      </c>
      <c r="E7604" s="4" t="s">
        <v>46</v>
      </c>
      <c r="F7604" s="10" t="s">
        <v>302</v>
      </c>
      <c r="G7604" s="11" t="s">
        <v>66</v>
      </c>
      <c r="H7604" s="4">
        <v>48</v>
      </c>
      <c r="I7604" s="12">
        <v>18000.12</v>
      </c>
      <c r="J7604" s="12">
        <v>864005.76</v>
      </c>
      <c r="K7604" s="12">
        <v>4293.63</v>
      </c>
      <c r="L7604" s="4">
        <v>392</v>
      </c>
      <c r="M7604" s="4" t="s">
        <v>29</v>
      </c>
      <c r="N7604" s="4" t="str" cm="1">
        <f t="array" ref="N7604">_xlfn.SWITCH(E7604,"Delhi","North","Chennai","South","Hyderabad","South","Mumbai","Central","Bangalore","South")</f>
        <v>South</v>
      </c>
      <c r="O7604" s="12">
        <v>121741.24</v>
      </c>
      <c r="P7604" s="4">
        <f>Table1[[#This Row],[Delivery_Date]]-Table1[[#This Row],[Order_Date]]</f>
        <v>3</v>
      </c>
      <c r="Q7604" s="4" t="str">
        <f>IF(Table1[[#This Row],[Delivery delay days]]&gt;5,"delay","on time")</f>
        <v>on time</v>
      </c>
      <c r="R7604" s="10">
        <f>DATEVALUE(Table1[[#This Row],[Delivery_Date]])</f>
        <v>45169</v>
      </c>
      <c r="S7604" s="10">
        <f>DATEVALUE(Table1[[#This Row],[Order_Date]])</f>
        <v>45166</v>
      </c>
      <c r="T7604" s="4" t="str" cm="1">
        <f t="array" ref="T7604">_xlfn.IFS(Table1[[#This Row],[Inventory_Level]]&lt;=200,"low",Table1[[#This Row],[Inventory_Level]]&gt;=700,"high",Table1[[#This Row],[Inventory_Level]]&gt;200,"medium")</f>
        <v>medium</v>
      </c>
    </row>
    <row r="7605" spans="1:20" x14ac:dyDescent="0.35">
      <c r="A7605" s="4">
        <v>7604</v>
      </c>
      <c r="B7605" s="4" t="s">
        <v>37</v>
      </c>
      <c r="C7605" s="4" t="s">
        <v>24</v>
      </c>
      <c r="D7605" s="4" t="s">
        <v>45</v>
      </c>
      <c r="E7605" s="4" t="s">
        <v>18</v>
      </c>
      <c r="F7605" s="10" t="s">
        <v>242</v>
      </c>
      <c r="G7605" s="11" t="s">
        <v>290</v>
      </c>
      <c r="H7605" s="4">
        <v>14</v>
      </c>
      <c r="I7605" s="12">
        <v>45654.86</v>
      </c>
      <c r="J7605" s="12">
        <v>639168.04</v>
      </c>
      <c r="K7605" s="12">
        <v>4151.03</v>
      </c>
      <c r="L7605" s="4">
        <v>89</v>
      </c>
      <c r="M7605" s="4" t="s">
        <v>42</v>
      </c>
      <c r="N7605" s="4" t="str" cm="1">
        <f t="array" ref="N7605">_xlfn.SWITCH(E7605,"Delhi","North","Chennai","South","Hyderabad","South","Mumbai","Central","Bangalore","South")</f>
        <v>North</v>
      </c>
      <c r="O7605" s="12">
        <v>140281.95000000001</v>
      </c>
      <c r="P7605" s="4">
        <f>Table1[[#This Row],[Delivery_Date]]-Table1[[#This Row],[Order_Date]]</f>
        <v>10</v>
      </c>
      <c r="Q7605" s="4" t="str">
        <f>IF(Table1[[#This Row],[Delivery delay days]]&gt;5,"delay","on time")</f>
        <v>delay</v>
      </c>
      <c r="R7605" s="10">
        <f>DATEVALUE(Table1[[#This Row],[Delivery_Date]])</f>
        <v>45207</v>
      </c>
      <c r="S7605" s="10">
        <f>DATEVALUE(Table1[[#This Row],[Order_Date]])</f>
        <v>45197</v>
      </c>
      <c r="T7605" s="4" t="str" cm="1">
        <f t="array" ref="T7605">_xlfn.IFS(Table1[[#This Row],[Inventory_Level]]&lt;=200,"low",Table1[[#This Row],[Inventory_Level]]&gt;=700,"high",Table1[[#This Row],[Inventory_Level]]&gt;200,"medium")</f>
        <v>low</v>
      </c>
    </row>
    <row r="7606" spans="1:20" x14ac:dyDescent="0.35">
      <c r="A7606" s="4">
        <v>7605</v>
      </c>
      <c r="B7606" s="4" t="s">
        <v>44</v>
      </c>
      <c r="C7606" s="4" t="s">
        <v>16</v>
      </c>
      <c r="D7606" s="4" t="s">
        <v>32</v>
      </c>
      <c r="E7606" s="4" t="s">
        <v>60</v>
      </c>
      <c r="F7606" s="10" t="s">
        <v>228</v>
      </c>
      <c r="G7606" s="11" t="s">
        <v>243</v>
      </c>
      <c r="H7606" s="4">
        <v>17</v>
      </c>
      <c r="I7606" s="12">
        <v>7236.82</v>
      </c>
      <c r="J7606" s="12">
        <v>123025.94</v>
      </c>
      <c r="K7606" s="12">
        <v>3434.28</v>
      </c>
      <c r="L7606" s="4">
        <v>439</v>
      </c>
      <c r="M7606" s="4" t="s">
        <v>42</v>
      </c>
      <c r="N7606" s="4" t="str" cm="1">
        <f t="array" ref="N7606">_xlfn.SWITCH(E7606,"Delhi","North","Chennai","South","Hyderabad","South","Mumbai","Central","Bangalore","South")</f>
        <v>South</v>
      </c>
      <c r="O7606" s="12">
        <v>18869.419999999998</v>
      </c>
      <c r="P7606" s="4">
        <f>Table1[[#This Row],[Delivery_Date]]-Table1[[#This Row],[Order_Date]]</f>
        <v>8</v>
      </c>
      <c r="Q7606" s="4" t="str">
        <f>IF(Table1[[#This Row],[Delivery delay days]]&gt;5,"delay","on time")</f>
        <v>delay</v>
      </c>
      <c r="R7606" s="10">
        <f>DATEVALUE(Table1[[#This Row],[Delivery_Date]])</f>
        <v>45032</v>
      </c>
      <c r="S7606" s="10">
        <f>DATEVALUE(Table1[[#This Row],[Order_Date]])</f>
        <v>45024</v>
      </c>
      <c r="T7606" s="4" t="str" cm="1">
        <f t="array" ref="T7606">_xlfn.IFS(Table1[[#This Row],[Inventory_Level]]&lt;=200,"low",Table1[[#This Row],[Inventory_Level]]&gt;=700,"high",Table1[[#This Row],[Inventory_Level]]&gt;200,"medium")</f>
        <v>medium</v>
      </c>
    </row>
    <row r="7607" spans="1:20" x14ac:dyDescent="0.35">
      <c r="A7607" s="4">
        <v>7606</v>
      </c>
      <c r="B7607" s="4" t="s">
        <v>37</v>
      </c>
      <c r="C7607" s="4" t="s">
        <v>16</v>
      </c>
      <c r="D7607" s="4" t="s">
        <v>25</v>
      </c>
      <c r="E7607" s="4" t="s">
        <v>46</v>
      </c>
      <c r="F7607" s="10" t="s">
        <v>265</v>
      </c>
      <c r="G7607" s="11" t="s">
        <v>129</v>
      </c>
      <c r="H7607" s="4">
        <v>71</v>
      </c>
      <c r="I7607" s="12">
        <v>32889.519999999997</v>
      </c>
      <c r="J7607" s="12">
        <v>2335155.92</v>
      </c>
      <c r="K7607" s="12">
        <v>421.51</v>
      </c>
      <c r="L7607" s="4">
        <v>359</v>
      </c>
      <c r="M7607" s="4" t="s">
        <v>35</v>
      </c>
      <c r="N7607" s="4" t="str" cm="1">
        <f t="array" ref="N7607">_xlfn.SWITCH(E7607,"Delhi","North","Chennai","South","Hyderabad","South","Mumbai","Central","Bangalore","South")</f>
        <v>South</v>
      </c>
      <c r="O7607" s="12">
        <v>422668.73</v>
      </c>
      <c r="P7607" s="4">
        <f>Table1[[#This Row],[Delivery_Date]]-Table1[[#This Row],[Order_Date]]</f>
        <v>14</v>
      </c>
      <c r="Q7607" s="4" t="str">
        <f>IF(Table1[[#This Row],[Delivery delay days]]&gt;5,"delay","on time")</f>
        <v>delay</v>
      </c>
      <c r="R7607" s="10">
        <f>DATEVALUE(Table1[[#This Row],[Delivery_Date]])</f>
        <v>45168</v>
      </c>
      <c r="S7607" s="10">
        <f>DATEVALUE(Table1[[#This Row],[Order_Date]])</f>
        <v>45154</v>
      </c>
      <c r="T7607" s="4" t="str" cm="1">
        <f t="array" ref="T7607">_xlfn.IFS(Table1[[#This Row],[Inventory_Level]]&lt;=200,"low",Table1[[#This Row],[Inventory_Level]]&gt;=700,"high",Table1[[#This Row],[Inventory_Level]]&gt;200,"medium")</f>
        <v>medium</v>
      </c>
    </row>
    <row r="7608" spans="1:20" x14ac:dyDescent="0.35">
      <c r="A7608" s="4">
        <v>7607</v>
      </c>
      <c r="B7608" s="4" t="s">
        <v>15</v>
      </c>
      <c r="C7608" s="4" t="s">
        <v>24</v>
      </c>
      <c r="D7608" s="4" t="s">
        <v>45</v>
      </c>
      <c r="E7608" s="4" t="s">
        <v>60</v>
      </c>
      <c r="F7608" s="10" t="s">
        <v>126</v>
      </c>
      <c r="G7608" s="11" t="s">
        <v>394</v>
      </c>
      <c r="H7608" s="4">
        <v>48</v>
      </c>
      <c r="I7608" s="12">
        <v>15804.71</v>
      </c>
      <c r="J7608" s="12">
        <v>758626.08</v>
      </c>
      <c r="K7608" s="12">
        <v>237.46</v>
      </c>
      <c r="L7608" s="4">
        <v>485</v>
      </c>
      <c r="M7608" s="4" t="s">
        <v>29</v>
      </c>
      <c r="N7608" s="4" t="str" cm="1">
        <f t="array" ref="N7608">_xlfn.SWITCH(E7608,"Delhi","North","Chennai","South","Hyderabad","South","Mumbai","Central","Bangalore","South")</f>
        <v>South</v>
      </c>
      <c r="O7608" s="12">
        <v>187812.92</v>
      </c>
      <c r="P7608" s="4">
        <f>Table1[[#This Row],[Delivery_Date]]-Table1[[#This Row],[Order_Date]]</f>
        <v>5</v>
      </c>
      <c r="Q7608" s="4" t="str">
        <f>IF(Table1[[#This Row],[Delivery delay days]]&gt;5,"delay","on time")</f>
        <v>on time</v>
      </c>
      <c r="R7608" s="10">
        <f>DATEVALUE(Table1[[#This Row],[Delivery_Date]])</f>
        <v>44967</v>
      </c>
      <c r="S7608" s="10">
        <f>DATEVALUE(Table1[[#This Row],[Order_Date]])</f>
        <v>44962</v>
      </c>
      <c r="T7608" s="4" t="str" cm="1">
        <f t="array" ref="T7608">_xlfn.IFS(Table1[[#This Row],[Inventory_Level]]&lt;=200,"low",Table1[[#This Row],[Inventory_Level]]&gt;=700,"high",Table1[[#This Row],[Inventory_Level]]&gt;200,"medium")</f>
        <v>medium</v>
      </c>
    </row>
    <row r="7609" spans="1:20" x14ac:dyDescent="0.35">
      <c r="A7609" s="4">
        <v>7608</v>
      </c>
      <c r="B7609" s="4" t="s">
        <v>65</v>
      </c>
      <c r="C7609" s="4" t="s">
        <v>16</v>
      </c>
      <c r="D7609" s="4" t="s">
        <v>17</v>
      </c>
      <c r="E7609" s="4" t="s">
        <v>18</v>
      </c>
      <c r="F7609" s="10" t="s">
        <v>146</v>
      </c>
      <c r="G7609" s="11" t="s">
        <v>54</v>
      </c>
      <c r="H7609" s="4">
        <v>36</v>
      </c>
      <c r="I7609" s="12">
        <v>43567.43</v>
      </c>
      <c r="J7609" s="12">
        <v>1568427.48</v>
      </c>
      <c r="K7609" s="12">
        <v>4230.8</v>
      </c>
      <c r="L7609" s="4">
        <v>367</v>
      </c>
      <c r="M7609" s="4" t="s">
        <v>42</v>
      </c>
      <c r="N7609" s="4" t="str" cm="1">
        <f t="array" ref="N7609">_xlfn.SWITCH(E7609,"Delhi","North","Chennai","South","Hyderabad","South","Mumbai","Central","Bangalore","South")</f>
        <v>North</v>
      </c>
      <c r="O7609" s="12">
        <v>242150.46</v>
      </c>
      <c r="P7609" s="4">
        <f>Table1[[#This Row],[Delivery_Date]]-Table1[[#This Row],[Order_Date]]</f>
        <v>12</v>
      </c>
      <c r="Q7609" s="4" t="str">
        <f>IF(Table1[[#This Row],[Delivery delay days]]&gt;5,"delay","on time")</f>
        <v>delay</v>
      </c>
      <c r="R7609" s="10">
        <f>DATEVALUE(Table1[[#This Row],[Delivery_Date]])</f>
        <v>45212</v>
      </c>
      <c r="S7609" s="10">
        <f>DATEVALUE(Table1[[#This Row],[Order_Date]])</f>
        <v>45200</v>
      </c>
      <c r="T7609" s="4" t="str" cm="1">
        <f t="array" ref="T7609">_xlfn.IFS(Table1[[#This Row],[Inventory_Level]]&lt;=200,"low",Table1[[#This Row],[Inventory_Level]]&gt;=700,"high",Table1[[#This Row],[Inventory_Level]]&gt;200,"medium")</f>
        <v>medium</v>
      </c>
    </row>
    <row r="7610" spans="1:20" x14ac:dyDescent="0.35">
      <c r="A7610" s="4">
        <v>7609</v>
      </c>
      <c r="B7610" s="4" t="s">
        <v>51</v>
      </c>
      <c r="C7610" s="4" t="s">
        <v>16</v>
      </c>
      <c r="D7610" s="4" t="s">
        <v>32</v>
      </c>
      <c r="E7610" s="4" t="s">
        <v>46</v>
      </c>
      <c r="F7610" s="10" t="s">
        <v>336</v>
      </c>
      <c r="G7610" s="11" t="s">
        <v>64</v>
      </c>
      <c r="H7610" s="4">
        <v>52</v>
      </c>
      <c r="I7610" s="12">
        <v>25184.52</v>
      </c>
      <c r="J7610" s="12">
        <v>1309595.04</v>
      </c>
      <c r="K7610" s="12">
        <v>1647.39</v>
      </c>
      <c r="L7610" s="4">
        <v>144</v>
      </c>
      <c r="M7610" s="4" t="s">
        <v>29</v>
      </c>
      <c r="N7610" s="4" t="str" cm="1">
        <f t="array" ref="N7610">_xlfn.SWITCH(E7610,"Delhi","North","Chennai","South","Hyderabad","South","Mumbai","Central","Bangalore","South")</f>
        <v>South</v>
      </c>
      <c r="O7610" s="12">
        <v>133701.48000000001</v>
      </c>
      <c r="P7610" s="4">
        <f>Table1[[#This Row],[Delivery_Date]]-Table1[[#This Row],[Order_Date]]</f>
        <v>2</v>
      </c>
      <c r="Q7610" s="4" t="str">
        <f>IF(Table1[[#This Row],[Delivery delay days]]&gt;5,"delay","on time")</f>
        <v>on time</v>
      </c>
      <c r="R7610" s="10">
        <f>DATEVALUE(Table1[[#This Row],[Delivery_Date]])</f>
        <v>45097</v>
      </c>
      <c r="S7610" s="10">
        <f>DATEVALUE(Table1[[#This Row],[Order_Date]])</f>
        <v>45095</v>
      </c>
      <c r="T7610" s="4" t="str" cm="1">
        <f t="array" ref="T7610">_xlfn.IFS(Table1[[#This Row],[Inventory_Level]]&lt;=200,"low",Table1[[#This Row],[Inventory_Level]]&gt;=700,"high",Table1[[#This Row],[Inventory_Level]]&gt;200,"medium")</f>
        <v>low</v>
      </c>
    </row>
    <row r="7611" spans="1:20" x14ac:dyDescent="0.35">
      <c r="A7611" s="4">
        <v>7610</v>
      </c>
      <c r="B7611" s="4" t="s">
        <v>59</v>
      </c>
      <c r="C7611" s="4" t="s">
        <v>16</v>
      </c>
      <c r="D7611" s="4" t="s">
        <v>39</v>
      </c>
      <c r="E7611" s="4" t="s">
        <v>46</v>
      </c>
      <c r="F7611" s="10" t="s">
        <v>380</v>
      </c>
      <c r="G7611" s="11" t="s">
        <v>48</v>
      </c>
      <c r="H7611" s="4">
        <v>57</v>
      </c>
      <c r="I7611" s="12">
        <v>23514.13</v>
      </c>
      <c r="J7611" s="12">
        <v>1340305.4099999999</v>
      </c>
      <c r="K7611" s="12">
        <v>397.38</v>
      </c>
      <c r="L7611" s="4">
        <v>918</v>
      </c>
      <c r="M7611" s="4" t="s">
        <v>29</v>
      </c>
      <c r="N7611" s="4" t="str" cm="1">
        <f t="array" ref="N7611">_xlfn.SWITCH(E7611,"Delhi","North","Chennai","South","Hyderabad","South","Mumbai","Central","Bangalore","South")</f>
        <v>South</v>
      </c>
      <c r="O7611" s="12">
        <v>325952.46000000002</v>
      </c>
      <c r="P7611" s="4">
        <f>Table1[[#This Row],[Delivery_Date]]-Table1[[#This Row],[Order_Date]]</f>
        <v>1</v>
      </c>
      <c r="Q7611" s="4" t="str">
        <f>IF(Table1[[#This Row],[Delivery delay days]]&gt;5,"delay","on time")</f>
        <v>on time</v>
      </c>
      <c r="R7611" s="10">
        <f>DATEVALUE(Table1[[#This Row],[Delivery_Date]])</f>
        <v>45153</v>
      </c>
      <c r="S7611" s="10">
        <f>DATEVALUE(Table1[[#This Row],[Order_Date]])</f>
        <v>45152</v>
      </c>
      <c r="T7611" s="4" t="str" cm="1">
        <f t="array" ref="T7611">_xlfn.IFS(Table1[[#This Row],[Inventory_Level]]&lt;=200,"low",Table1[[#This Row],[Inventory_Level]]&gt;=700,"high",Table1[[#This Row],[Inventory_Level]]&gt;200,"medium")</f>
        <v>high</v>
      </c>
    </row>
    <row r="7612" spans="1:20" x14ac:dyDescent="0.35">
      <c r="A7612" s="4">
        <v>7611</v>
      </c>
      <c r="B7612" s="4" t="s">
        <v>15</v>
      </c>
      <c r="C7612" s="4" t="s">
        <v>38</v>
      </c>
      <c r="D7612" s="4" t="s">
        <v>39</v>
      </c>
      <c r="E7612" s="4" t="s">
        <v>18</v>
      </c>
      <c r="F7612" s="10" t="s">
        <v>194</v>
      </c>
      <c r="G7612" s="11" t="s">
        <v>164</v>
      </c>
      <c r="H7612" s="4">
        <v>24</v>
      </c>
      <c r="I7612" s="12">
        <v>33009</v>
      </c>
      <c r="J7612" s="12">
        <v>792216</v>
      </c>
      <c r="K7612" s="12">
        <v>2282.98</v>
      </c>
      <c r="L7612" s="4">
        <v>578</v>
      </c>
      <c r="M7612" s="4" t="s">
        <v>42</v>
      </c>
      <c r="N7612" s="4" t="str" cm="1">
        <f t="array" ref="N7612">_xlfn.SWITCH(E7612,"Delhi","North","Chennai","South","Hyderabad","South","Mumbai","Central","Bangalore","South")</f>
        <v>North</v>
      </c>
      <c r="O7612" s="12">
        <v>164507.54</v>
      </c>
      <c r="P7612" s="4">
        <f>Table1[[#This Row],[Delivery_Date]]-Table1[[#This Row],[Order_Date]]</f>
        <v>12</v>
      </c>
      <c r="Q7612" s="4" t="str">
        <f>IF(Table1[[#This Row],[Delivery delay days]]&gt;5,"delay","on time")</f>
        <v>delay</v>
      </c>
      <c r="R7612" s="10">
        <f>DATEVALUE(Table1[[#This Row],[Delivery_Date]])</f>
        <v>45226</v>
      </c>
      <c r="S7612" s="10">
        <f>DATEVALUE(Table1[[#This Row],[Order_Date]])</f>
        <v>45214</v>
      </c>
      <c r="T7612" s="4" t="str" cm="1">
        <f t="array" ref="T7612">_xlfn.IFS(Table1[[#This Row],[Inventory_Level]]&lt;=200,"low",Table1[[#This Row],[Inventory_Level]]&gt;=700,"high",Table1[[#This Row],[Inventory_Level]]&gt;200,"medium")</f>
        <v>medium</v>
      </c>
    </row>
    <row r="7613" spans="1:20" x14ac:dyDescent="0.35">
      <c r="A7613" s="4">
        <v>7612</v>
      </c>
      <c r="B7613" s="4" t="s">
        <v>15</v>
      </c>
      <c r="C7613" s="4" t="s">
        <v>38</v>
      </c>
      <c r="D7613" s="4" t="s">
        <v>39</v>
      </c>
      <c r="E7613" s="4" t="s">
        <v>60</v>
      </c>
      <c r="F7613" s="10" t="s">
        <v>387</v>
      </c>
      <c r="G7613" s="11" t="s">
        <v>250</v>
      </c>
      <c r="H7613" s="4">
        <v>57</v>
      </c>
      <c r="I7613" s="12">
        <v>31105.63</v>
      </c>
      <c r="J7613" s="12">
        <v>1773020.91</v>
      </c>
      <c r="K7613" s="12">
        <v>4134.49</v>
      </c>
      <c r="L7613" s="4">
        <v>447</v>
      </c>
      <c r="M7613" s="4" t="s">
        <v>21</v>
      </c>
      <c r="N7613" s="4" t="str" cm="1">
        <f t="array" ref="N7613">_xlfn.SWITCH(E7613,"Delhi","North","Chennai","South","Hyderabad","South","Mumbai","Central","Bangalore","South")</f>
        <v>South</v>
      </c>
      <c r="O7613" s="12">
        <v>118491.05</v>
      </c>
      <c r="P7613" s="4">
        <f>Table1[[#This Row],[Delivery_Date]]-Table1[[#This Row],[Order_Date]]</f>
        <v>1</v>
      </c>
      <c r="Q7613" s="4" t="str">
        <f>IF(Table1[[#This Row],[Delivery delay days]]&gt;5,"delay","on time")</f>
        <v>on time</v>
      </c>
      <c r="R7613" s="10">
        <f>DATEVALUE(Table1[[#This Row],[Delivery_Date]])</f>
        <v>45019</v>
      </c>
      <c r="S7613" s="10">
        <f>DATEVALUE(Table1[[#This Row],[Order_Date]])</f>
        <v>45018</v>
      </c>
      <c r="T7613" s="4" t="str" cm="1">
        <f t="array" ref="T7613">_xlfn.IFS(Table1[[#This Row],[Inventory_Level]]&lt;=200,"low",Table1[[#This Row],[Inventory_Level]]&gt;=700,"high",Table1[[#This Row],[Inventory_Level]]&gt;200,"medium")</f>
        <v>medium</v>
      </c>
    </row>
    <row r="7614" spans="1:20" x14ac:dyDescent="0.35">
      <c r="A7614" s="4">
        <v>7613</v>
      </c>
      <c r="B7614" s="4" t="s">
        <v>23</v>
      </c>
      <c r="C7614" s="4" t="s">
        <v>24</v>
      </c>
      <c r="D7614" s="4" t="s">
        <v>17</v>
      </c>
      <c r="E7614" s="4" t="s">
        <v>52</v>
      </c>
      <c r="F7614" s="10" t="s">
        <v>290</v>
      </c>
      <c r="G7614" s="11" t="s">
        <v>405</v>
      </c>
      <c r="H7614" s="4">
        <v>40</v>
      </c>
      <c r="I7614" s="12">
        <v>5238.9799999999996</v>
      </c>
      <c r="J7614" s="12">
        <v>209559.2</v>
      </c>
      <c r="K7614" s="12">
        <v>2010.97</v>
      </c>
      <c r="L7614" s="4">
        <v>98</v>
      </c>
      <c r="M7614" s="4" t="s">
        <v>42</v>
      </c>
      <c r="N7614" s="4" t="str" cm="1">
        <f t="array" ref="N7614">_xlfn.SWITCH(E7614,"Delhi","North","Chennai","South","Hyderabad","South","Mumbai","Central","Bangalore","South")</f>
        <v>Central</v>
      </c>
      <c r="O7614" s="12">
        <v>35181.71</v>
      </c>
      <c r="P7614" s="4">
        <f>Table1[[#This Row],[Delivery_Date]]-Table1[[#This Row],[Order_Date]]</f>
        <v>1</v>
      </c>
      <c r="Q7614" s="4" t="str">
        <f>IF(Table1[[#This Row],[Delivery delay days]]&gt;5,"delay","on time")</f>
        <v>on time</v>
      </c>
      <c r="R7614" s="10">
        <f>DATEVALUE(Table1[[#This Row],[Delivery_Date]])</f>
        <v>45208</v>
      </c>
      <c r="S7614" s="10">
        <f>DATEVALUE(Table1[[#This Row],[Order_Date]])</f>
        <v>45207</v>
      </c>
      <c r="T7614" s="4" t="str" cm="1">
        <f t="array" ref="T7614">_xlfn.IFS(Table1[[#This Row],[Inventory_Level]]&lt;=200,"low",Table1[[#This Row],[Inventory_Level]]&gt;=700,"high",Table1[[#This Row],[Inventory_Level]]&gt;200,"medium")</f>
        <v>low</v>
      </c>
    </row>
    <row r="7615" spans="1:20" x14ac:dyDescent="0.35">
      <c r="A7615" s="4">
        <v>7614</v>
      </c>
      <c r="B7615" s="4" t="s">
        <v>23</v>
      </c>
      <c r="C7615" s="4" t="s">
        <v>24</v>
      </c>
      <c r="D7615" s="4" t="s">
        <v>32</v>
      </c>
      <c r="E7615" s="4" t="s">
        <v>26</v>
      </c>
      <c r="F7615" s="10" t="s">
        <v>145</v>
      </c>
      <c r="G7615" s="11" t="s">
        <v>297</v>
      </c>
      <c r="H7615" s="4">
        <v>91</v>
      </c>
      <c r="I7615" s="12">
        <v>29445.01</v>
      </c>
      <c r="J7615" s="12">
        <v>2679495.91</v>
      </c>
      <c r="K7615" s="12">
        <v>3356.31</v>
      </c>
      <c r="L7615" s="4">
        <v>225</v>
      </c>
      <c r="M7615" s="4" t="s">
        <v>29</v>
      </c>
      <c r="N7615" s="4" t="str" cm="1">
        <f t="array" ref="N7615">_xlfn.SWITCH(E7615,"Delhi","North","Chennai","South","Hyderabad","South","Mumbai","Central","Bangalore","South")</f>
        <v>South</v>
      </c>
      <c r="O7615" s="12">
        <v>211274.16</v>
      </c>
      <c r="P7615" s="4">
        <f>Table1[[#This Row],[Delivery_Date]]-Table1[[#This Row],[Order_Date]]</f>
        <v>13</v>
      </c>
      <c r="Q7615" s="4" t="str">
        <f>IF(Table1[[#This Row],[Delivery delay days]]&gt;5,"delay","on time")</f>
        <v>delay</v>
      </c>
      <c r="R7615" s="10">
        <f>DATEVALUE(Table1[[#This Row],[Delivery_Date]])</f>
        <v>45093</v>
      </c>
      <c r="S7615" s="10">
        <f>DATEVALUE(Table1[[#This Row],[Order_Date]])</f>
        <v>45080</v>
      </c>
      <c r="T7615" s="4" t="str" cm="1">
        <f t="array" ref="T7615">_xlfn.IFS(Table1[[#This Row],[Inventory_Level]]&lt;=200,"low",Table1[[#This Row],[Inventory_Level]]&gt;=700,"high",Table1[[#This Row],[Inventory_Level]]&gt;200,"medium")</f>
        <v>medium</v>
      </c>
    </row>
    <row r="7616" spans="1:20" x14ac:dyDescent="0.35">
      <c r="A7616" s="4">
        <v>7615</v>
      </c>
      <c r="B7616" s="4" t="s">
        <v>59</v>
      </c>
      <c r="C7616" s="4" t="s">
        <v>38</v>
      </c>
      <c r="D7616" s="4" t="s">
        <v>32</v>
      </c>
      <c r="E7616" s="4" t="s">
        <v>60</v>
      </c>
      <c r="F7616" s="10" t="s">
        <v>384</v>
      </c>
      <c r="G7616" s="11" t="s">
        <v>151</v>
      </c>
      <c r="H7616" s="4">
        <v>15</v>
      </c>
      <c r="I7616" s="12">
        <v>34957.300000000003</v>
      </c>
      <c r="J7616" s="12">
        <v>524359.5</v>
      </c>
      <c r="K7616" s="12">
        <v>3191.79</v>
      </c>
      <c r="L7616" s="4">
        <v>285</v>
      </c>
      <c r="M7616" s="4" t="s">
        <v>35</v>
      </c>
      <c r="N7616" s="4" t="str" cm="1">
        <f t="array" ref="N7616">_xlfn.SWITCH(E7616,"Delhi","North","Chennai","South","Hyderabad","South","Mumbai","Central","Bangalore","South")</f>
        <v>South</v>
      </c>
      <c r="O7616" s="12">
        <v>119641.8</v>
      </c>
      <c r="P7616" s="4">
        <f>Table1[[#This Row],[Delivery_Date]]-Table1[[#This Row],[Order_Date]]</f>
        <v>13</v>
      </c>
      <c r="Q7616" s="4" t="str">
        <f>IF(Table1[[#This Row],[Delivery delay days]]&gt;5,"delay","on time")</f>
        <v>delay</v>
      </c>
      <c r="R7616" s="10">
        <f>DATEVALUE(Table1[[#This Row],[Delivery_Date]])</f>
        <v>45158</v>
      </c>
      <c r="S7616" s="10">
        <f>DATEVALUE(Table1[[#This Row],[Order_Date]])</f>
        <v>45145</v>
      </c>
      <c r="T7616" s="4" t="str" cm="1">
        <f t="array" ref="T7616">_xlfn.IFS(Table1[[#This Row],[Inventory_Level]]&lt;=200,"low",Table1[[#This Row],[Inventory_Level]]&gt;=700,"high",Table1[[#This Row],[Inventory_Level]]&gt;200,"medium")</f>
        <v>medium</v>
      </c>
    </row>
    <row r="7617" spans="1:20" x14ac:dyDescent="0.35">
      <c r="A7617" s="4">
        <v>7616</v>
      </c>
      <c r="B7617" s="4" t="s">
        <v>59</v>
      </c>
      <c r="C7617" s="4" t="s">
        <v>16</v>
      </c>
      <c r="D7617" s="4" t="s">
        <v>45</v>
      </c>
      <c r="E7617" s="4" t="s">
        <v>46</v>
      </c>
      <c r="F7617" s="10" t="s">
        <v>116</v>
      </c>
      <c r="G7617" s="11" t="s">
        <v>335</v>
      </c>
      <c r="H7617" s="4">
        <v>4</v>
      </c>
      <c r="I7617" s="12">
        <v>46294.15</v>
      </c>
      <c r="J7617" s="12">
        <v>185176.6</v>
      </c>
      <c r="K7617" s="12">
        <v>1844.36</v>
      </c>
      <c r="L7617" s="4">
        <v>805</v>
      </c>
      <c r="M7617" s="4" t="s">
        <v>29</v>
      </c>
      <c r="N7617" s="4" t="str" cm="1">
        <f t="array" ref="N7617">_xlfn.SWITCH(E7617,"Delhi","North","Chennai","South","Hyderabad","South","Mumbai","Central","Bangalore","South")</f>
        <v>South</v>
      </c>
      <c r="O7617" s="12">
        <v>23127</v>
      </c>
      <c r="P7617" s="4">
        <f>Table1[[#This Row],[Delivery_Date]]-Table1[[#This Row],[Order_Date]]</f>
        <v>11</v>
      </c>
      <c r="Q7617" s="4" t="str">
        <f>IF(Table1[[#This Row],[Delivery delay days]]&gt;5,"delay","on time")</f>
        <v>delay</v>
      </c>
      <c r="R7617" s="10">
        <f>DATEVALUE(Table1[[#This Row],[Delivery_Date]])</f>
        <v>45189</v>
      </c>
      <c r="S7617" s="10">
        <f>DATEVALUE(Table1[[#This Row],[Order_Date]])</f>
        <v>45178</v>
      </c>
      <c r="T7617" s="4" t="str" cm="1">
        <f t="array" ref="T7617">_xlfn.IFS(Table1[[#This Row],[Inventory_Level]]&lt;=200,"low",Table1[[#This Row],[Inventory_Level]]&gt;=700,"high",Table1[[#This Row],[Inventory_Level]]&gt;200,"medium")</f>
        <v>high</v>
      </c>
    </row>
    <row r="7618" spans="1:20" x14ac:dyDescent="0.35">
      <c r="A7618" s="4">
        <v>7617</v>
      </c>
      <c r="B7618" s="4" t="s">
        <v>23</v>
      </c>
      <c r="C7618" s="4" t="s">
        <v>24</v>
      </c>
      <c r="D7618" s="4" t="s">
        <v>39</v>
      </c>
      <c r="E7618" s="4" t="s">
        <v>60</v>
      </c>
      <c r="F7618" s="10" t="s">
        <v>126</v>
      </c>
      <c r="G7618" s="11" t="s">
        <v>343</v>
      </c>
      <c r="H7618" s="4">
        <v>32</v>
      </c>
      <c r="I7618" s="12">
        <v>1741.87</v>
      </c>
      <c r="J7618" s="12">
        <v>55739.839999999997</v>
      </c>
      <c r="K7618" s="12">
        <v>2875.42</v>
      </c>
      <c r="L7618" s="4">
        <v>64</v>
      </c>
      <c r="M7618" s="4" t="s">
        <v>42</v>
      </c>
      <c r="N7618" s="4" t="str" cm="1">
        <f t="array" ref="N7618">_xlfn.SWITCH(E7618,"Delhi","North","Chennai","South","Hyderabad","South","Mumbai","Central","Bangalore","South")</f>
        <v>South</v>
      </c>
      <c r="O7618" s="12">
        <v>4942.38</v>
      </c>
      <c r="P7618" s="4">
        <f>Table1[[#This Row],[Delivery_Date]]-Table1[[#This Row],[Order_Date]]</f>
        <v>7</v>
      </c>
      <c r="Q7618" s="4" t="str">
        <f>IF(Table1[[#This Row],[Delivery delay days]]&gt;5,"delay","on time")</f>
        <v>delay</v>
      </c>
      <c r="R7618" s="10">
        <f>DATEVALUE(Table1[[#This Row],[Delivery_Date]])</f>
        <v>44969</v>
      </c>
      <c r="S7618" s="10">
        <f>DATEVALUE(Table1[[#This Row],[Order_Date]])</f>
        <v>44962</v>
      </c>
      <c r="T7618" s="4" t="str" cm="1">
        <f t="array" ref="T7618">_xlfn.IFS(Table1[[#This Row],[Inventory_Level]]&lt;=200,"low",Table1[[#This Row],[Inventory_Level]]&gt;=700,"high",Table1[[#This Row],[Inventory_Level]]&gt;200,"medium")</f>
        <v>low</v>
      </c>
    </row>
    <row r="7619" spans="1:20" x14ac:dyDescent="0.35">
      <c r="A7619" s="4">
        <v>7618</v>
      </c>
      <c r="B7619" s="4" t="s">
        <v>23</v>
      </c>
      <c r="C7619" s="4" t="s">
        <v>16</v>
      </c>
      <c r="D7619" s="4" t="s">
        <v>17</v>
      </c>
      <c r="E7619" s="4" t="s">
        <v>26</v>
      </c>
      <c r="F7619" s="10" t="s">
        <v>382</v>
      </c>
      <c r="G7619" s="11" t="s">
        <v>229</v>
      </c>
      <c r="H7619" s="4">
        <v>79</v>
      </c>
      <c r="I7619" s="12">
        <v>37646.46</v>
      </c>
      <c r="J7619" s="12">
        <v>2974070.34</v>
      </c>
      <c r="K7619" s="12">
        <v>4188.41</v>
      </c>
      <c r="L7619" s="4">
        <v>947</v>
      </c>
      <c r="M7619" s="4" t="s">
        <v>29</v>
      </c>
      <c r="N7619" s="4" t="str" cm="1">
        <f t="array" ref="N7619">_xlfn.SWITCH(E7619,"Delhi","North","Chennai","South","Hyderabad","South","Mumbai","Central","Bangalore","South")</f>
        <v>South</v>
      </c>
      <c r="O7619" s="12">
        <v>586565.19999999995</v>
      </c>
      <c r="P7619" s="4">
        <f>Table1[[#This Row],[Delivery_Date]]-Table1[[#This Row],[Order_Date]]</f>
        <v>9</v>
      </c>
      <c r="Q7619" s="4" t="str">
        <f>IF(Table1[[#This Row],[Delivery delay days]]&gt;5,"delay","on time")</f>
        <v>delay</v>
      </c>
      <c r="R7619" s="10">
        <f>DATEVALUE(Table1[[#This Row],[Delivery_Date]])</f>
        <v>45263</v>
      </c>
      <c r="S7619" s="10">
        <f>DATEVALUE(Table1[[#This Row],[Order_Date]])</f>
        <v>45254</v>
      </c>
      <c r="T7619" s="4" t="str" cm="1">
        <f t="array" ref="T7619">_xlfn.IFS(Table1[[#This Row],[Inventory_Level]]&lt;=200,"low",Table1[[#This Row],[Inventory_Level]]&gt;=700,"high",Table1[[#This Row],[Inventory_Level]]&gt;200,"medium")</f>
        <v>high</v>
      </c>
    </row>
    <row r="7620" spans="1:20" x14ac:dyDescent="0.35">
      <c r="A7620" s="4">
        <v>7619</v>
      </c>
      <c r="B7620" s="4" t="s">
        <v>59</v>
      </c>
      <c r="C7620" s="4" t="s">
        <v>38</v>
      </c>
      <c r="D7620" s="4" t="s">
        <v>17</v>
      </c>
      <c r="E7620" s="4" t="s">
        <v>52</v>
      </c>
      <c r="F7620" s="10" t="s">
        <v>287</v>
      </c>
      <c r="G7620" s="11" t="s">
        <v>395</v>
      </c>
      <c r="H7620" s="4">
        <v>78</v>
      </c>
      <c r="I7620" s="12">
        <v>27760.05</v>
      </c>
      <c r="J7620" s="12">
        <v>2165283.9</v>
      </c>
      <c r="K7620" s="12">
        <v>4765.3100000000004</v>
      </c>
      <c r="L7620" s="4">
        <v>312</v>
      </c>
      <c r="M7620" s="4" t="s">
        <v>29</v>
      </c>
      <c r="N7620" s="4" t="str" cm="1">
        <f t="array" ref="N7620">_xlfn.SWITCH(E7620,"Delhi","North","Chennai","South","Hyderabad","South","Mumbai","Central","Bangalore","South")</f>
        <v>Central</v>
      </c>
      <c r="O7620" s="12">
        <v>166523.91</v>
      </c>
      <c r="P7620" s="4">
        <f>Table1[[#This Row],[Delivery_Date]]-Table1[[#This Row],[Order_Date]]</f>
        <v>10</v>
      </c>
      <c r="Q7620" s="4" t="str">
        <f>IF(Table1[[#This Row],[Delivery delay days]]&gt;5,"delay","on time")</f>
        <v>delay</v>
      </c>
      <c r="R7620" s="10">
        <f>DATEVALUE(Table1[[#This Row],[Delivery_Date]])</f>
        <v>45012</v>
      </c>
      <c r="S7620" s="10">
        <f>DATEVALUE(Table1[[#This Row],[Order_Date]])</f>
        <v>45002</v>
      </c>
      <c r="T7620" s="4" t="str" cm="1">
        <f t="array" ref="T7620">_xlfn.IFS(Table1[[#This Row],[Inventory_Level]]&lt;=200,"low",Table1[[#This Row],[Inventory_Level]]&gt;=700,"high",Table1[[#This Row],[Inventory_Level]]&gt;200,"medium")</f>
        <v>medium</v>
      </c>
    </row>
    <row r="7621" spans="1:20" x14ac:dyDescent="0.35">
      <c r="A7621" s="4">
        <v>7620</v>
      </c>
      <c r="B7621" s="4" t="s">
        <v>59</v>
      </c>
      <c r="C7621" s="4" t="s">
        <v>38</v>
      </c>
      <c r="D7621" s="4" t="s">
        <v>32</v>
      </c>
      <c r="E7621" s="4" t="s">
        <v>52</v>
      </c>
      <c r="F7621" s="10" t="s">
        <v>276</v>
      </c>
      <c r="G7621" s="11" t="s">
        <v>387</v>
      </c>
      <c r="H7621" s="4">
        <v>3</v>
      </c>
      <c r="I7621" s="12">
        <v>10372.76</v>
      </c>
      <c r="J7621" s="12">
        <v>31118.28</v>
      </c>
      <c r="K7621" s="12">
        <v>4628.8599999999997</v>
      </c>
      <c r="L7621" s="4">
        <v>714</v>
      </c>
      <c r="M7621" s="4" t="s">
        <v>42</v>
      </c>
      <c r="N7621" s="4" t="str" cm="1">
        <f t="array" ref="N7621">_xlfn.SWITCH(E7621,"Delhi","North","Chennai","South","Hyderabad","South","Mumbai","Central","Bangalore","South")</f>
        <v>Central</v>
      </c>
      <c r="O7621" s="12">
        <v>3829.44</v>
      </c>
      <c r="P7621" s="4">
        <f>Table1[[#This Row],[Delivery_Date]]-Table1[[#This Row],[Order_Date]]</f>
        <v>8</v>
      </c>
      <c r="Q7621" s="4" t="str">
        <f>IF(Table1[[#This Row],[Delivery delay days]]&gt;5,"delay","on time")</f>
        <v>delay</v>
      </c>
      <c r="R7621" s="10">
        <f>DATEVALUE(Table1[[#This Row],[Delivery_Date]])</f>
        <v>45018</v>
      </c>
      <c r="S7621" s="10">
        <f>DATEVALUE(Table1[[#This Row],[Order_Date]])</f>
        <v>45010</v>
      </c>
      <c r="T7621" s="4" t="str" cm="1">
        <f t="array" ref="T7621">_xlfn.IFS(Table1[[#This Row],[Inventory_Level]]&lt;=200,"low",Table1[[#This Row],[Inventory_Level]]&gt;=700,"high",Table1[[#This Row],[Inventory_Level]]&gt;200,"medium")</f>
        <v>high</v>
      </c>
    </row>
    <row r="7622" spans="1:20" x14ac:dyDescent="0.35">
      <c r="A7622" s="4">
        <v>7621</v>
      </c>
      <c r="B7622" s="4" t="s">
        <v>65</v>
      </c>
      <c r="C7622" s="4" t="s">
        <v>24</v>
      </c>
      <c r="D7622" s="4" t="s">
        <v>17</v>
      </c>
      <c r="E7622" s="4" t="s">
        <v>46</v>
      </c>
      <c r="F7622" s="10" t="s">
        <v>168</v>
      </c>
      <c r="G7622" s="11" t="s">
        <v>346</v>
      </c>
      <c r="H7622" s="4">
        <v>63</v>
      </c>
      <c r="I7622" s="12">
        <v>15668.3</v>
      </c>
      <c r="J7622" s="12">
        <v>987102.9</v>
      </c>
      <c r="K7622" s="12">
        <v>3599.43</v>
      </c>
      <c r="L7622" s="4">
        <v>501</v>
      </c>
      <c r="M7622" s="4" t="s">
        <v>42</v>
      </c>
      <c r="N7622" s="4" t="str" cm="1">
        <f t="array" ref="N7622">_xlfn.SWITCH(E7622,"Delhi","North","Chennai","South","Hyderabad","South","Mumbai","Central","Bangalore","South")</f>
        <v>South</v>
      </c>
      <c r="O7622" s="12">
        <v>110781.95</v>
      </c>
      <c r="P7622" s="4">
        <f>Table1[[#This Row],[Delivery_Date]]-Table1[[#This Row],[Order_Date]]</f>
        <v>9</v>
      </c>
      <c r="Q7622" s="4" t="str">
        <f>IF(Table1[[#This Row],[Delivery delay days]]&gt;5,"delay","on time")</f>
        <v>delay</v>
      </c>
      <c r="R7622" s="10">
        <f>DATEVALUE(Table1[[#This Row],[Delivery_Date]])</f>
        <v>45086</v>
      </c>
      <c r="S7622" s="10">
        <f>DATEVALUE(Table1[[#This Row],[Order_Date]])</f>
        <v>45077</v>
      </c>
      <c r="T7622" s="4" t="str" cm="1">
        <f t="array" ref="T7622">_xlfn.IFS(Table1[[#This Row],[Inventory_Level]]&lt;=200,"low",Table1[[#This Row],[Inventory_Level]]&gt;=700,"high",Table1[[#This Row],[Inventory_Level]]&gt;200,"medium")</f>
        <v>medium</v>
      </c>
    </row>
    <row r="7623" spans="1:20" x14ac:dyDescent="0.35">
      <c r="A7623" s="4">
        <v>7622</v>
      </c>
      <c r="B7623" s="4" t="s">
        <v>59</v>
      </c>
      <c r="C7623" s="4" t="s">
        <v>16</v>
      </c>
      <c r="D7623" s="4" t="s">
        <v>32</v>
      </c>
      <c r="E7623" s="4" t="s">
        <v>18</v>
      </c>
      <c r="F7623" s="10" t="s">
        <v>71</v>
      </c>
      <c r="G7623" s="11" t="s">
        <v>273</v>
      </c>
      <c r="H7623" s="4">
        <v>43</v>
      </c>
      <c r="I7623" s="12">
        <v>33045.01</v>
      </c>
      <c r="J7623" s="12">
        <v>1420935.43</v>
      </c>
      <c r="K7623" s="12">
        <v>1205.99</v>
      </c>
      <c r="L7623" s="4">
        <v>459</v>
      </c>
      <c r="M7623" s="4" t="s">
        <v>21</v>
      </c>
      <c r="N7623" s="4" t="str" cm="1">
        <f t="array" ref="N7623">_xlfn.SWITCH(E7623,"Delhi","North","Chennai","South","Hyderabad","South","Mumbai","Central","Bangalore","South")</f>
        <v>North</v>
      </c>
      <c r="O7623" s="12">
        <v>272408.53999999998</v>
      </c>
      <c r="P7623" s="4">
        <f>Table1[[#This Row],[Delivery_Date]]-Table1[[#This Row],[Order_Date]]</f>
        <v>1</v>
      </c>
      <c r="Q7623" s="4" t="str">
        <f>IF(Table1[[#This Row],[Delivery delay days]]&gt;5,"delay","on time")</f>
        <v>on time</v>
      </c>
      <c r="R7623" s="10">
        <f>DATEVALUE(Table1[[#This Row],[Delivery_Date]])</f>
        <v>45261</v>
      </c>
      <c r="S7623" s="10">
        <f>DATEVALUE(Table1[[#This Row],[Order_Date]])</f>
        <v>45260</v>
      </c>
      <c r="T7623" s="4" t="str" cm="1">
        <f t="array" ref="T7623">_xlfn.IFS(Table1[[#This Row],[Inventory_Level]]&lt;=200,"low",Table1[[#This Row],[Inventory_Level]]&gt;=700,"high",Table1[[#This Row],[Inventory_Level]]&gt;200,"medium")</f>
        <v>medium</v>
      </c>
    </row>
    <row r="7624" spans="1:20" x14ac:dyDescent="0.35">
      <c r="A7624" s="4">
        <v>7623</v>
      </c>
      <c r="B7624" s="4" t="s">
        <v>37</v>
      </c>
      <c r="C7624" s="4" t="s">
        <v>16</v>
      </c>
      <c r="D7624" s="4" t="s">
        <v>39</v>
      </c>
      <c r="E7624" s="4" t="s">
        <v>52</v>
      </c>
      <c r="F7624" s="10" t="s">
        <v>398</v>
      </c>
      <c r="G7624" s="11" t="s">
        <v>287</v>
      </c>
      <c r="H7624" s="4">
        <v>24</v>
      </c>
      <c r="I7624" s="12">
        <v>38188.58</v>
      </c>
      <c r="J7624" s="12">
        <v>916525.92</v>
      </c>
      <c r="K7624" s="12">
        <v>3887.61</v>
      </c>
      <c r="L7624" s="4">
        <v>742</v>
      </c>
      <c r="M7624" s="4" t="s">
        <v>42</v>
      </c>
      <c r="N7624" s="4" t="str" cm="1">
        <f t="array" ref="N7624">_xlfn.SWITCH(E7624,"Delhi","North","Chennai","South","Hyderabad","South","Mumbai","Central","Bangalore","South")</f>
        <v>Central</v>
      </c>
      <c r="O7624" s="12">
        <v>94356.2</v>
      </c>
      <c r="P7624" s="4">
        <f>Table1[[#This Row],[Delivery_Date]]-Table1[[#This Row],[Order_Date]]</f>
        <v>11</v>
      </c>
      <c r="Q7624" s="4" t="str">
        <f>IF(Table1[[#This Row],[Delivery delay days]]&gt;5,"delay","on time")</f>
        <v>delay</v>
      </c>
      <c r="R7624" s="10">
        <f>DATEVALUE(Table1[[#This Row],[Delivery_Date]])</f>
        <v>45002</v>
      </c>
      <c r="S7624" s="10">
        <f>DATEVALUE(Table1[[#This Row],[Order_Date]])</f>
        <v>44991</v>
      </c>
      <c r="T7624" s="4" t="str" cm="1">
        <f t="array" ref="T7624">_xlfn.IFS(Table1[[#This Row],[Inventory_Level]]&lt;=200,"low",Table1[[#This Row],[Inventory_Level]]&gt;=700,"high",Table1[[#This Row],[Inventory_Level]]&gt;200,"medium")</f>
        <v>high</v>
      </c>
    </row>
    <row r="7625" spans="1:20" x14ac:dyDescent="0.35">
      <c r="A7625" s="4">
        <v>7624</v>
      </c>
      <c r="B7625" s="4" t="s">
        <v>31</v>
      </c>
      <c r="C7625" s="4" t="s">
        <v>24</v>
      </c>
      <c r="D7625" s="4" t="s">
        <v>45</v>
      </c>
      <c r="E7625" s="4" t="s">
        <v>60</v>
      </c>
      <c r="F7625" s="10" t="s">
        <v>387</v>
      </c>
      <c r="G7625" s="11" t="s">
        <v>250</v>
      </c>
      <c r="H7625" s="4">
        <v>51</v>
      </c>
      <c r="I7625" s="12">
        <v>14150.71</v>
      </c>
      <c r="J7625" s="12">
        <v>721686.21</v>
      </c>
      <c r="K7625" s="12">
        <v>1169.1500000000001</v>
      </c>
      <c r="L7625" s="4">
        <v>895</v>
      </c>
      <c r="M7625" s="4" t="s">
        <v>35</v>
      </c>
      <c r="N7625" s="4" t="str" cm="1">
        <f t="array" ref="N7625">_xlfn.SWITCH(E7625,"Delhi","North","Chennai","South","Hyderabad","South","Mumbai","Central","Bangalore","South")</f>
        <v>South</v>
      </c>
      <c r="O7625" s="12">
        <v>82480.53</v>
      </c>
      <c r="P7625" s="4">
        <f>Table1[[#This Row],[Delivery_Date]]-Table1[[#This Row],[Order_Date]]</f>
        <v>1</v>
      </c>
      <c r="Q7625" s="4" t="str">
        <f>IF(Table1[[#This Row],[Delivery delay days]]&gt;5,"delay","on time")</f>
        <v>on time</v>
      </c>
      <c r="R7625" s="10">
        <f>DATEVALUE(Table1[[#This Row],[Delivery_Date]])</f>
        <v>45019</v>
      </c>
      <c r="S7625" s="10">
        <f>DATEVALUE(Table1[[#This Row],[Order_Date]])</f>
        <v>45018</v>
      </c>
      <c r="T7625" s="4" t="str" cm="1">
        <f t="array" ref="T7625">_xlfn.IFS(Table1[[#This Row],[Inventory_Level]]&lt;=200,"low",Table1[[#This Row],[Inventory_Level]]&gt;=700,"high",Table1[[#This Row],[Inventory_Level]]&gt;200,"medium")</f>
        <v>high</v>
      </c>
    </row>
    <row r="7626" spans="1:20" x14ac:dyDescent="0.35">
      <c r="A7626" s="4">
        <v>7625</v>
      </c>
      <c r="B7626" s="4" t="s">
        <v>37</v>
      </c>
      <c r="C7626" s="4" t="s">
        <v>24</v>
      </c>
      <c r="D7626" s="4" t="s">
        <v>32</v>
      </c>
      <c r="E7626" s="4" t="s">
        <v>26</v>
      </c>
      <c r="F7626" s="10" t="s">
        <v>154</v>
      </c>
      <c r="G7626" s="11" t="s">
        <v>155</v>
      </c>
      <c r="H7626" s="4">
        <v>75</v>
      </c>
      <c r="I7626" s="12">
        <v>29151.13</v>
      </c>
      <c r="J7626" s="12">
        <v>2186334.75</v>
      </c>
      <c r="K7626" s="12">
        <v>3109.66</v>
      </c>
      <c r="L7626" s="4">
        <v>123</v>
      </c>
      <c r="M7626" s="4" t="s">
        <v>29</v>
      </c>
      <c r="N7626" s="4" t="str" cm="1">
        <f t="array" ref="N7626">_xlfn.SWITCH(E7626,"Delhi","North","Chennai","South","Hyderabad","South","Mumbai","Central","Bangalore","South")</f>
        <v>South</v>
      </c>
      <c r="O7626" s="12">
        <v>527017.55000000005</v>
      </c>
      <c r="P7626" s="4">
        <f>Table1[[#This Row],[Delivery_Date]]-Table1[[#This Row],[Order_Date]]</f>
        <v>9</v>
      </c>
      <c r="Q7626" s="4" t="str">
        <f>IF(Table1[[#This Row],[Delivery delay days]]&gt;5,"delay","on time")</f>
        <v>delay</v>
      </c>
      <c r="R7626" s="10">
        <f>DATEVALUE(Table1[[#This Row],[Delivery_Date]])</f>
        <v>44964</v>
      </c>
      <c r="S7626" s="10">
        <f>DATEVALUE(Table1[[#This Row],[Order_Date]])</f>
        <v>44955</v>
      </c>
      <c r="T7626" s="4" t="str" cm="1">
        <f t="array" ref="T7626">_xlfn.IFS(Table1[[#This Row],[Inventory_Level]]&lt;=200,"low",Table1[[#This Row],[Inventory_Level]]&gt;=700,"high",Table1[[#This Row],[Inventory_Level]]&gt;200,"medium")</f>
        <v>low</v>
      </c>
    </row>
    <row r="7627" spans="1:20" x14ac:dyDescent="0.35">
      <c r="A7627" s="4">
        <v>7626</v>
      </c>
      <c r="B7627" s="4" t="s">
        <v>31</v>
      </c>
      <c r="C7627" s="4" t="s">
        <v>24</v>
      </c>
      <c r="D7627" s="4" t="s">
        <v>45</v>
      </c>
      <c r="E7627" s="4" t="s">
        <v>46</v>
      </c>
      <c r="F7627" s="10" t="s">
        <v>276</v>
      </c>
      <c r="G7627" s="11" t="s">
        <v>203</v>
      </c>
      <c r="H7627" s="4">
        <v>7</v>
      </c>
      <c r="I7627" s="12">
        <v>4380.41</v>
      </c>
      <c r="J7627" s="12">
        <v>30662.87</v>
      </c>
      <c r="K7627" s="12">
        <v>4943.96</v>
      </c>
      <c r="L7627" s="4">
        <v>434</v>
      </c>
      <c r="M7627" s="4" t="s">
        <v>29</v>
      </c>
      <c r="N7627" s="4" t="str" cm="1">
        <f t="array" ref="N7627">_xlfn.SWITCH(E7627,"Delhi","North","Chennai","South","Hyderabad","South","Mumbai","Central","Bangalore","South")</f>
        <v>South</v>
      </c>
      <c r="O7627" s="12">
        <v>4031.73</v>
      </c>
      <c r="P7627" s="4">
        <f>Table1[[#This Row],[Delivery_Date]]-Table1[[#This Row],[Order_Date]]</f>
        <v>4</v>
      </c>
      <c r="Q7627" s="4" t="str">
        <f>IF(Table1[[#This Row],[Delivery delay days]]&gt;5,"delay","on time")</f>
        <v>on time</v>
      </c>
      <c r="R7627" s="10">
        <f>DATEVALUE(Table1[[#This Row],[Delivery_Date]])</f>
        <v>45014</v>
      </c>
      <c r="S7627" s="10">
        <f>DATEVALUE(Table1[[#This Row],[Order_Date]])</f>
        <v>45010</v>
      </c>
      <c r="T7627" s="4" t="str" cm="1">
        <f t="array" ref="T7627">_xlfn.IFS(Table1[[#This Row],[Inventory_Level]]&lt;=200,"low",Table1[[#This Row],[Inventory_Level]]&gt;=700,"high",Table1[[#This Row],[Inventory_Level]]&gt;200,"medium")</f>
        <v>medium</v>
      </c>
    </row>
    <row r="7628" spans="1:20" x14ac:dyDescent="0.35">
      <c r="A7628" s="4">
        <v>7627</v>
      </c>
      <c r="B7628" s="4" t="s">
        <v>59</v>
      </c>
      <c r="C7628" s="4" t="s">
        <v>16</v>
      </c>
      <c r="D7628" s="4" t="s">
        <v>45</v>
      </c>
      <c r="E7628" s="4" t="s">
        <v>46</v>
      </c>
      <c r="F7628" s="10" t="s">
        <v>387</v>
      </c>
      <c r="G7628" s="11" t="s">
        <v>249</v>
      </c>
      <c r="H7628" s="4">
        <v>73</v>
      </c>
      <c r="I7628" s="12">
        <v>14873.89</v>
      </c>
      <c r="J7628" s="12">
        <v>1085793.97</v>
      </c>
      <c r="K7628" s="12">
        <v>2425.1</v>
      </c>
      <c r="L7628" s="4">
        <v>719</v>
      </c>
      <c r="M7628" s="4" t="s">
        <v>21</v>
      </c>
      <c r="N7628" s="4" t="str" cm="1">
        <f t="array" ref="N7628">_xlfn.SWITCH(E7628,"Delhi","North","Chennai","South","Hyderabad","South","Mumbai","Central","Bangalore","South")</f>
        <v>South</v>
      </c>
      <c r="O7628" s="12">
        <v>155103.35999999999</v>
      </c>
      <c r="P7628" s="4">
        <f>Table1[[#This Row],[Delivery_Date]]-Table1[[#This Row],[Order_Date]]</f>
        <v>3</v>
      </c>
      <c r="Q7628" s="4" t="str">
        <f>IF(Table1[[#This Row],[Delivery delay days]]&gt;5,"delay","on time")</f>
        <v>on time</v>
      </c>
      <c r="R7628" s="10">
        <f>DATEVALUE(Table1[[#This Row],[Delivery_Date]])</f>
        <v>45021</v>
      </c>
      <c r="S7628" s="10">
        <f>DATEVALUE(Table1[[#This Row],[Order_Date]])</f>
        <v>45018</v>
      </c>
      <c r="T7628" s="4" t="str" cm="1">
        <f t="array" ref="T7628">_xlfn.IFS(Table1[[#This Row],[Inventory_Level]]&lt;=200,"low",Table1[[#This Row],[Inventory_Level]]&gt;=700,"high",Table1[[#This Row],[Inventory_Level]]&gt;200,"medium")</f>
        <v>high</v>
      </c>
    </row>
    <row r="7629" spans="1:20" x14ac:dyDescent="0.35">
      <c r="A7629" s="4">
        <v>7628</v>
      </c>
      <c r="B7629" s="4" t="s">
        <v>65</v>
      </c>
      <c r="C7629" s="4" t="s">
        <v>16</v>
      </c>
      <c r="D7629" s="4" t="s">
        <v>39</v>
      </c>
      <c r="E7629" s="4" t="s">
        <v>46</v>
      </c>
      <c r="F7629" s="10" t="s">
        <v>103</v>
      </c>
      <c r="G7629" s="11" t="s">
        <v>203</v>
      </c>
      <c r="H7629" s="4">
        <v>64</v>
      </c>
      <c r="I7629" s="12">
        <v>36234.79</v>
      </c>
      <c r="J7629" s="12">
        <v>2319026.56</v>
      </c>
      <c r="K7629" s="12">
        <v>3208.5</v>
      </c>
      <c r="L7629" s="4">
        <v>311</v>
      </c>
      <c r="M7629" s="4" t="s">
        <v>42</v>
      </c>
      <c r="N7629" s="4" t="str" cm="1">
        <f t="array" ref="N7629">_xlfn.SWITCH(E7629,"Delhi","North","Chennai","South","Hyderabad","South","Mumbai","Central","Bangalore","South")</f>
        <v>South</v>
      </c>
      <c r="O7629" s="12">
        <v>176301.41</v>
      </c>
      <c r="P7629" s="4">
        <f>Table1[[#This Row],[Delivery_Date]]-Table1[[#This Row],[Order_Date]]</f>
        <v>10</v>
      </c>
      <c r="Q7629" s="4" t="str">
        <f>IF(Table1[[#This Row],[Delivery delay days]]&gt;5,"delay","on time")</f>
        <v>delay</v>
      </c>
      <c r="R7629" s="10">
        <f>DATEVALUE(Table1[[#This Row],[Delivery_Date]])</f>
        <v>45014</v>
      </c>
      <c r="S7629" s="10">
        <f>DATEVALUE(Table1[[#This Row],[Order_Date]])</f>
        <v>45004</v>
      </c>
      <c r="T7629" s="4" t="str" cm="1">
        <f t="array" ref="T7629">_xlfn.IFS(Table1[[#This Row],[Inventory_Level]]&lt;=200,"low",Table1[[#This Row],[Inventory_Level]]&gt;=700,"high",Table1[[#This Row],[Inventory_Level]]&gt;200,"medium")</f>
        <v>medium</v>
      </c>
    </row>
    <row r="7630" spans="1:20" x14ac:dyDescent="0.35">
      <c r="A7630" s="4">
        <v>7629</v>
      </c>
      <c r="B7630" s="4" t="s">
        <v>44</v>
      </c>
      <c r="C7630" s="4" t="s">
        <v>38</v>
      </c>
      <c r="D7630" s="4" t="s">
        <v>32</v>
      </c>
      <c r="E7630" s="4" t="s">
        <v>46</v>
      </c>
      <c r="F7630" s="10" t="s">
        <v>339</v>
      </c>
      <c r="G7630" s="11" t="s">
        <v>125</v>
      </c>
      <c r="H7630" s="4">
        <v>38</v>
      </c>
      <c r="I7630" s="12">
        <v>23038.47</v>
      </c>
      <c r="J7630" s="12">
        <v>875461.86</v>
      </c>
      <c r="K7630" s="12">
        <v>4838.8100000000004</v>
      </c>
      <c r="L7630" s="4">
        <v>127</v>
      </c>
      <c r="M7630" s="4" t="s">
        <v>35</v>
      </c>
      <c r="N7630" s="4" t="str" cm="1">
        <f t="array" ref="N7630">_xlfn.SWITCH(E7630,"Delhi","North","Chennai","South","Hyderabad","South","Mumbai","Central","Bangalore","South")</f>
        <v>South</v>
      </c>
      <c r="O7630" s="12">
        <v>173299.27</v>
      </c>
      <c r="P7630" s="4">
        <f>Table1[[#This Row],[Delivery_Date]]-Table1[[#This Row],[Order_Date]]</f>
        <v>11</v>
      </c>
      <c r="Q7630" s="4" t="str">
        <f>IF(Table1[[#This Row],[Delivery delay days]]&gt;5,"delay","on time")</f>
        <v>delay</v>
      </c>
      <c r="R7630" s="10">
        <f>DATEVALUE(Table1[[#This Row],[Delivery_Date]])</f>
        <v>45067</v>
      </c>
      <c r="S7630" s="10">
        <f>DATEVALUE(Table1[[#This Row],[Order_Date]])</f>
        <v>45056</v>
      </c>
      <c r="T7630" s="4" t="str" cm="1">
        <f t="array" ref="T7630">_xlfn.IFS(Table1[[#This Row],[Inventory_Level]]&lt;=200,"low",Table1[[#This Row],[Inventory_Level]]&gt;=700,"high",Table1[[#This Row],[Inventory_Level]]&gt;200,"medium")</f>
        <v>low</v>
      </c>
    </row>
    <row r="7631" spans="1:20" x14ac:dyDescent="0.35">
      <c r="A7631" s="4">
        <v>7630</v>
      </c>
      <c r="B7631" s="4" t="s">
        <v>23</v>
      </c>
      <c r="C7631" s="4" t="s">
        <v>16</v>
      </c>
      <c r="D7631" s="4" t="s">
        <v>45</v>
      </c>
      <c r="E7631" s="4" t="s">
        <v>60</v>
      </c>
      <c r="F7631" s="10" t="s">
        <v>239</v>
      </c>
      <c r="G7631" s="11" t="s">
        <v>404</v>
      </c>
      <c r="H7631" s="4">
        <v>9</v>
      </c>
      <c r="I7631" s="12">
        <v>2597.46</v>
      </c>
      <c r="J7631" s="12">
        <v>23377.14</v>
      </c>
      <c r="K7631" s="12">
        <v>503.38</v>
      </c>
      <c r="L7631" s="4">
        <v>370</v>
      </c>
      <c r="M7631" s="4" t="s">
        <v>35</v>
      </c>
      <c r="N7631" s="4" t="str" cm="1">
        <f t="array" ref="N7631">_xlfn.SWITCH(E7631,"Delhi","North","Chennai","South","Hyderabad","South","Mumbai","Central","Bangalore","South")</f>
        <v>South</v>
      </c>
      <c r="O7631" s="12">
        <v>4909.79</v>
      </c>
      <c r="P7631" s="4">
        <f>Table1[[#This Row],[Delivery_Date]]-Table1[[#This Row],[Order_Date]]</f>
        <v>5</v>
      </c>
      <c r="Q7631" s="4" t="str">
        <f>IF(Table1[[#This Row],[Delivery delay days]]&gt;5,"delay","on time")</f>
        <v>on time</v>
      </c>
      <c r="R7631" s="10">
        <f>DATEVALUE(Table1[[#This Row],[Delivery_Date]])</f>
        <v>45092</v>
      </c>
      <c r="S7631" s="10">
        <f>DATEVALUE(Table1[[#This Row],[Order_Date]])</f>
        <v>45087</v>
      </c>
      <c r="T7631" s="4" t="str" cm="1">
        <f t="array" ref="T7631">_xlfn.IFS(Table1[[#This Row],[Inventory_Level]]&lt;=200,"low",Table1[[#This Row],[Inventory_Level]]&gt;=700,"high",Table1[[#This Row],[Inventory_Level]]&gt;200,"medium")</f>
        <v>medium</v>
      </c>
    </row>
    <row r="7632" spans="1:20" x14ac:dyDescent="0.35">
      <c r="A7632" s="4">
        <v>7631</v>
      </c>
      <c r="B7632" s="4" t="s">
        <v>15</v>
      </c>
      <c r="C7632" s="4" t="s">
        <v>24</v>
      </c>
      <c r="D7632" s="4" t="s">
        <v>45</v>
      </c>
      <c r="E7632" s="4" t="s">
        <v>46</v>
      </c>
      <c r="F7632" s="10" t="s">
        <v>102</v>
      </c>
      <c r="G7632" s="11" t="s">
        <v>287</v>
      </c>
      <c r="H7632" s="4">
        <v>70</v>
      </c>
      <c r="I7632" s="12">
        <v>26248.76</v>
      </c>
      <c r="J7632" s="12">
        <v>1837413.2</v>
      </c>
      <c r="K7632" s="12">
        <v>921.6</v>
      </c>
      <c r="L7632" s="4">
        <v>962</v>
      </c>
      <c r="M7632" s="4" t="s">
        <v>42</v>
      </c>
      <c r="N7632" s="4" t="str" cm="1">
        <f t="array" ref="N7632">_xlfn.SWITCH(E7632,"Delhi","North","Chennai","South","Hyderabad","South","Mumbai","Central","Bangalore","South")</f>
        <v>South</v>
      </c>
      <c r="O7632" s="12">
        <v>131738.82999999999</v>
      </c>
      <c r="P7632" s="4">
        <f>Table1[[#This Row],[Delivery_Date]]-Table1[[#This Row],[Order_Date]]</f>
        <v>5</v>
      </c>
      <c r="Q7632" s="4" t="str">
        <f>IF(Table1[[#This Row],[Delivery delay days]]&gt;5,"delay","on time")</f>
        <v>on time</v>
      </c>
      <c r="R7632" s="10">
        <f>DATEVALUE(Table1[[#This Row],[Delivery_Date]])</f>
        <v>45002</v>
      </c>
      <c r="S7632" s="10">
        <f>DATEVALUE(Table1[[#This Row],[Order_Date]])</f>
        <v>44997</v>
      </c>
      <c r="T7632" s="4" t="str" cm="1">
        <f t="array" ref="T7632">_xlfn.IFS(Table1[[#This Row],[Inventory_Level]]&lt;=200,"low",Table1[[#This Row],[Inventory_Level]]&gt;=700,"high",Table1[[#This Row],[Inventory_Level]]&gt;200,"medium")</f>
        <v>high</v>
      </c>
    </row>
    <row r="7633" spans="1:20" x14ac:dyDescent="0.35">
      <c r="A7633" s="4">
        <v>7632</v>
      </c>
      <c r="B7633" s="4" t="s">
        <v>44</v>
      </c>
      <c r="C7633" s="4" t="s">
        <v>24</v>
      </c>
      <c r="D7633" s="4" t="s">
        <v>25</v>
      </c>
      <c r="E7633" s="4" t="s">
        <v>52</v>
      </c>
      <c r="F7633" s="10" t="s">
        <v>280</v>
      </c>
      <c r="G7633" s="11" t="s">
        <v>260</v>
      </c>
      <c r="H7633" s="4">
        <v>19</v>
      </c>
      <c r="I7633" s="12">
        <v>15395.22</v>
      </c>
      <c r="J7633" s="12">
        <v>292509.18</v>
      </c>
      <c r="K7633" s="12">
        <v>2709.32</v>
      </c>
      <c r="L7633" s="4">
        <v>303</v>
      </c>
      <c r="M7633" s="4" t="s">
        <v>21</v>
      </c>
      <c r="N7633" s="4" t="str" cm="1">
        <f t="array" ref="N7633">_xlfn.SWITCH(E7633,"Delhi","North","Chennai","South","Hyderabad","South","Mumbai","Central","Bangalore","South")</f>
        <v>Central</v>
      </c>
      <c r="O7633" s="12">
        <v>48120.03</v>
      </c>
      <c r="P7633" s="4">
        <f>Table1[[#This Row],[Delivery_Date]]-Table1[[#This Row],[Order_Date]]</f>
        <v>3</v>
      </c>
      <c r="Q7633" s="4" t="str">
        <f>IF(Table1[[#This Row],[Delivery delay days]]&gt;5,"delay","on time")</f>
        <v>on time</v>
      </c>
      <c r="R7633" s="10">
        <f>DATEVALUE(Table1[[#This Row],[Delivery_Date]])</f>
        <v>45270</v>
      </c>
      <c r="S7633" s="10">
        <f>DATEVALUE(Table1[[#This Row],[Order_Date]])</f>
        <v>45267</v>
      </c>
      <c r="T7633" s="4" t="str" cm="1">
        <f t="array" ref="T7633">_xlfn.IFS(Table1[[#This Row],[Inventory_Level]]&lt;=200,"low",Table1[[#This Row],[Inventory_Level]]&gt;=700,"high",Table1[[#This Row],[Inventory_Level]]&gt;200,"medium")</f>
        <v>medium</v>
      </c>
    </row>
    <row r="7634" spans="1:20" x14ac:dyDescent="0.35">
      <c r="A7634" s="4">
        <v>7633</v>
      </c>
      <c r="B7634" s="4" t="s">
        <v>37</v>
      </c>
      <c r="C7634" s="4" t="s">
        <v>38</v>
      </c>
      <c r="D7634" s="4" t="s">
        <v>25</v>
      </c>
      <c r="E7634" s="4" t="s">
        <v>60</v>
      </c>
      <c r="F7634" s="10" t="s">
        <v>124</v>
      </c>
      <c r="G7634" s="11" t="s">
        <v>168</v>
      </c>
      <c r="H7634" s="4">
        <v>96</v>
      </c>
      <c r="I7634" s="12">
        <v>9933.34</v>
      </c>
      <c r="J7634" s="12">
        <v>953600.64</v>
      </c>
      <c r="K7634" s="12">
        <v>4452.67</v>
      </c>
      <c r="L7634" s="4">
        <v>617</v>
      </c>
      <c r="M7634" s="4" t="s">
        <v>42</v>
      </c>
      <c r="N7634" s="4" t="str" cm="1">
        <f t="array" ref="N7634">_xlfn.SWITCH(E7634,"Delhi","North","Chennai","South","Hyderabad","South","Mumbai","Central","Bangalore","South")</f>
        <v>South</v>
      </c>
      <c r="O7634" s="12">
        <v>159457.60999999999</v>
      </c>
      <c r="P7634" s="4">
        <f>Table1[[#This Row],[Delivery_Date]]-Table1[[#This Row],[Order_Date]]</f>
        <v>12</v>
      </c>
      <c r="Q7634" s="4" t="str">
        <f>IF(Table1[[#This Row],[Delivery delay days]]&gt;5,"delay","on time")</f>
        <v>delay</v>
      </c>
      <c r="R7634" s="10">
        <f>DATEVALUE(Table1[[#This Row],[Delivery_Date]])</f>
        <v>45077</v>
      </c>
      <c r="S7634" s="10">
        <f>DATEVALUE(Table1[[#This Row],[Order_Date]])</f>
        <v>45065</v>
      </c>
      <c r="T7634" s="4" t="str" cm="1">
        <f t="array" ref="T7634">_xlfn.IFS(Table1[[#This Row],[Inventory_Level]]&lt;=200,"low",Table1[[#This Row],[Inventory_Level]]&gt;=700,"high",Table1[[#This Row],[Inventory_Level]]&gt;200,"medium")</f>
        <v>medium</v>
      </c>
    </row>
    <row r="7635" spans="1:20" x14ac:dyDescent="0.35">
      <c r="A7635" s="4">
        <v>7634</v>
      </c>
      <c r="B7635" s="4" t="s">
        <v>51</v>
      </c>
      <c r="C7635" s="4" t="s">
        <v>16</v>
      </c>
      <c r="D7635" s="4" t="s">
        <v>32</v>
      </c>
      <c r="E7635" s="4" t="s">
        <v>18</v>
      </c>
      <c r="F7635" s="10" t="s">
        <v>249</v>
      </c>
      <c r="G7635" s="11" t="s">
        <v>243</v>
      </c>
      <c r="H7635" s="4">
        <v>31</v>
      </c>
      <c r="I7635" s="12">
        <v>34644.47</v>
      </c>
      <c r="J7635" s="12">
        <v>1073978.57</v>
      </c>
      <c r="K7635" s="12">
        <v>4454.76</v>
      </c>
      <c r="L7635" s="4">
        <v>301</v>
      </c>
      <c r="M7635" s="4" t="s">
        <v>42</v>
      </c>
      <c r="N7635" s="4" t="str" cm="1">
        <f t="array" ref="N7635">_xlfn.SWITCH(E7635,"Delhi","North","Chennai","South","Hyderabad","South","Mumbai","Central","Bangalore","South")</f>
        <v>North</v>
      </c>
      <c r="O7635" s="12">
        <v>55246.66</v>
      </c>
      <c r="P7635" s="4">
        <f>Table1[[#This Row],[Delivery_Date]]-Table1[[#This Row],[Order_Date]]</f>
        <v>11</v>
      </c>
      <c r="Q7635" s="4" t="str">
        <f>IF(Table1[[#This Row],[Delivery delay days]]&gt;5,"delay","on time")</f>
        <v>delay</v>
      </c>
      <c r="R7635" s="10">
        <f>DATEVALUE(Table1[[#This Row],[Delivery_Date]])</f>
        <v>45032</v>
      </c>
      <c r="S7635" s="10">
        <f>DATEVALUE(Table1[[#This Row],[Order_Date]])</f>
        <v>45021</v>
      </c>
      <c r="T7635" s="4" t="str" cm="1">
        <f t="array" ref="T7635">_xlfn.IFS(Table1[[#This Row],[Inventory_Level]]&lt;=200,"low",Table1[[#This Row],[Inventory_Level]]&gt;=700,"high",Table1[[#This Row],[Inventory_Level]]&gt;200,"medium")</f>
        <v>medium</v>
      </c>
    </row>
    <row r="7636" spans="1:20" x14ac:dyDescent="0.35">
      <c r="A7636" s="4">
        <v>7635</v>
      </c>
      <c r="B7636" s="4" t="s">
        <v>51</v>
      </c>
      <c r="C7636" s="4" t="s">
        <v>16</v>
      </c>
      <c r="D7636" s="4" t="s">
        <v>17</v>
      </c>
      <c r="E7636" s="4" t="s">
        <v>18</v>
      </c>
      <c r="F7636" s="10" t="s">
        <v>313</v>
      </c>
      <c r="G7636" s="11" t="s">
        <v>171</v>
      </c>
      <c r="H7636" s="4">
        <v>60</v>
      </c>
      <c r="I7636" s="12">
        <v>37870.47</v>
      </c>
      <c r="J7636" s="12">
        <v>2272228.2000000002</v>
      </c>
      <c r="K7636" s="12">
        <v>2209.38</v>
      </c>
      <c r="L7636" s="4">
        <v>434</v>
      </c>
      <c r="M7636" s="4" t="s">
        <v>29</v>
      </c>
      <c r="N7636" s="4" t="str" cm="1">
        <f t="array" ref="N7636">_xlfn.SWITCH(E7636,"Delhi","North","Chennai","South","Hyderabad","South","Mumbai","Central","Bangalore","South")</f>
        <v>North</v>
      </c>
      <c r="O7636" s="12">
        <v>543630.63</v>
      </c>
      <c r="P7636" s="4">
        <f>Table1[[#This Row],[Delivery_Date]]-Table1[[#This Row],[Order_Date]]</f>
        <v>10</v>
      </c>
      <c r="Q7636" s="4" t="str">
        <f>IF(Table1[[#This Row],[Delivery delay days]]&gt;5,"delay","on time")</f>
        <v>delay</v>
      </c>
      <c r="R7636" s="10">
        <f>DATEVALUE(Table1[[#This Row],[Delivery_Date]])</f>
        <v>45143</v>
      </c>
      <c r="S7636" s="10">
        <f>DATEVALUE(Table1[[#This Row],[Order_Date]])</f>
        <v>45133</v>
      </c>
      <c r="T7636" s="4" t="str" cm="1">
        <f t="array" ref="T7636">_xlfn.IFS(Table1[[#This Row],[Inventory_Level]]&lt;=200,"low",Table1[[#This Row],[Inventory_Level]]&gt;=700,"high",Table1[[#This Row],[Inventory_Level]]&gt;200,"medium")</f>
        <v>medium</v>
      </c>
    </row>
    <row r="7637" spans="1:20" x14ac:dyDescent="0.35">
      <c r="A7637" s="4">
        <v>7636</v>
      </c>
      <c r="B7637" s="4" t="s">
        <v>31</v>
      </c>
      <c r="C7637" s="4" t="s">
        <v>16</v>
      </c>
      <c r="D7637" s="4" t="s">
        <v>39</v>
      </c>
      <c r="E7637" s="4" t="s">
        <v>52</v>
      </c>
      <c r="F7637" s="10" t="s">
        <v>113</v>
      </c>
      <c r="G7637" s="11" t="s">
        <v>403</v>
      </c>
      <c r="H7637" s="4">
        <v>60</v>
      </c>
      <c r="I7637" s="12">
        <v>40518.730000000003</v>
      </c>
      <c r="J7637" s="12">
        <v>2431123.7999999998</v>
      </c>
      <c r="K7637" s="12">
        <v>553.59</v>
      </c>
      <c r="L7637" s="4">
        <v>356</v>
      </c>
      <c r="M7637" s="4" t="s">
        <v>21</v>
      </c>
      <c r="N7637" s="4" t="str" cm="1">
        <f t="array" ref="N7637">_xlfn.SWITCH(E7637,"Delhi","North","Chennai","South","Hyderabad","South","Mumbai","Central","Bangalore","South")</f>
        <v>Central</v>
      </c>
      <c r="O7637" s="12">
        <v>346759.94</v>
      </c>
      <c r="P7637" s="4">
        <f>Table1[[#This Row],[Delivery_Date]]-Table1[[#This Row],[Order_Date]]</f>
        <v>12</v>
      </c>
      <c r="Q7637" s="4" t="str">
        <f>IF(Table1[[#This Row],[Delivery delay days]]&gt;5,"delay","on time")</f>
        <v>delay</v>
      </c>
      <c r="R7637" s="10">
        <f>DATEVALUE(Table1[[#This Row],[Delivery_Date]])</f>
        <v>45187</v>
      </c>
      <c r="S7637" s="10">
        <f>DATEVALUE(Table1[[#This Row],[Order_Date]])</f>
        <v>45175</v>
      </c>
      <c r="T7637" s="4" t="str" cm="1">
        <f t="array" ref="T7637">_xlfn.IFS(Table1[[#This Row],[Inventory_Level]]&lt;=200,"low",Table1[[#This Row],[Inventory_Level]]&gt;=700,"high",Table1[[#This Row],[Inventory_Level]]&gt;200,"medium")</f>
        <v>medium</v>
      </c>
    </row>
    <row r="7638" spans="1:20" x14ac:dyDescent="0.35">
      <c r="A7638" s="4">
        <v>7637</v>
      </c>
      <c r="B7638" s="4" t="s">
        <v>31</v>
      </c>
      <c r="C7638" s="4" t="s">
        <v>38</v>
      </c>
      <c r="D7638" s="4" t="s">
        <v>39</v>
      </c>
      <c r="E7638" s="4" t="s">
        <v>46</v>
      </c>
      <c r="F7638" s="10" t="s">
        <v>157</v>
      </c>
      <c r="G7638" s="11" t="s">
        <v>406</v>
      </c>
      <c r="H7638" s="4">
        <v>20</v>
      </c>
      <c r="I7638" s="12">
        <v>3899.39</v>
      </c>
      <c r="J7638" s="12">
        <v>77987.8</v>
      </c>
      <c r="K7638" s="12">
        <v>2300.38</v>
      </c>
      <c r="L7638" s="4">
        <v>314</v>
      </c>
      <c r="M7638" s="4" t="s">
        <v>42</v>
      </c>
      <c r="N7638" s="4" t="str" cm="1">
        <f t="array" ref="N7638">_xlfn.SWITCH(E7638,"Delhi","North","Chennai","South","Hyderabad","South","Mumbai","Central","Bangalore","South")</f>
        <v>South</v>
      </c>
      <c r="O7638" s="12">
        <v>18828.63</v>
      </c>
      <c r="P7638" s="4">
        <f>Table1[[#This Row],[Delivery_Date]]-Table1[[#This Row],[Order_Date]]</f>
        <v>6</v>
      </c>
      <c r="Q7638" s="4" t="str">
        <f>IF(Table1[[#This Row],[Delivery delay days]]&gt;5,"delay","on time")</f>
        <v>delay</v>
      </c>
      <c r="R7638" s="10">
        <f>DATEVALUE(Table1[[#This Row],[Delivery_Date]])</f>
        <v>44976</v>
      </c>
      <c r="S7638" s="10">
        <f>DATEVALUE(Table1[[#This Row],[Order_Date]])</f>
        <v>44970</v>
      </c>
      <c r="T7638" s="4" t="str" cm="1">
        <f t="array" ref="T7638">_xlfn.IFS(Table1[[#This Row],[Inventory_Level]]&lt;=200,"low",Table1[[#This Row],[Inventory_Level]]&gt;=700,"high",Table1[[#This Row],[Inventory_Level]]&gt;200,"medium")</f>
        <v>medium</v>
      </c>
    </row>
    <row r="7639" spans="1:20" x14ac:dyDescent="0.35">
      <c r="A7639" s="4">
        <v>7638</v>
      </c>
      <c r="B7639" s="4" t="s">
        <v>44</v>
      </c>
      <c r="C7639" s="4" t="s">
        <v>38</v>
      </c>
      <c r="D7639" s="4" t="s">
        <v>39</v>
      </c>
      <c r="E7639" s="4" t="s">
        <v>60</v>
      </c>
      <c r="F7639" s="10" t="s">
        <v>353</v>
      </c>
      <c r="G7639" s="11" t="s">
        <v>389</v>
      </c>
      <c r="H7639" s="4">
        <v>62</v>
      </c>
      <c r="I7639" s="12">
        <v>669.17</v>
      </c>
      <c r="J7639" s="12">
        <v>41488.54</v>
      </c>
      <c r="K7639" s="12">
        <v>4847.84</v>
      </c>
      <c r="L7639" s="4">
        <v>657</v>
      </c>
      <c r="M7639" s="4" t="s">
        <v>35</v>
      </c>
      <c r="N7639" s="4" t="str" cm="1">
        <f t="array" ref="N7639">_xlfn.SWITCH(E7639,"Delhi","North","Chennai","South","Hyderabad","South","Mumbai","Central","Bangalore","South")</f>
        <v>South</v>
      </c>
      <c r="O7639" s="12">
        <v>2952.62</v>
      </c>
      <c r="P7639" s="4">
        <f>Table1[[#This Row],[Delivery_Date]]-Table1[[#This Row],[Order_Date]]</f>
        <v>3</v>
      </c>
      <c r="Q7639" s="4" t="str">
        <f>IF(Table1[[#This Row],[Delivery delay days]]&gt;5,"delay","on time")</f>
        <v>on time</v>
      </c>
      <c r="R7639" s="10">
        <f>DATEVALUE(Table1[[#This Row],[Delivery_Date]])</f>
        <v>45109</v>
      </c>
      <c r="S7639" s="10">
        <f>DATEVALUE(Table1[[#This Row],[Order_Date]])</f>
        <v>45106</v>
      </c>
      <c r="T7639" s="4" t="str" cm="1">
        <f t="array" ref="T7639">_xlfn.IFS(Table1[[#This Row],[Inventory_Level]]&lt;=200,"low",Table1[[#This Row],[Inventory_Level]]&gt;=700,"high",Table1[[#This Row],[Inventory_Level]]&gt;200,"medium")</f>
        <v>medium</v>
      </c>
    </row>
    <row r="7640" spans="1:20" x14ac:dyDescent="0.35">
      <c r="A7640" s="4">
        <v>7639</v>
      </c>
      <c r="B7640" s="4" t="s">
        <v>37</v>
      </c>
      <c r="C7640" s="4" t="s">
        <v>38</v>
      </c>
      <c r="D7640" s="4" t="s">
        <v>17</v>
      </c>
      <c r="E7640" s="4" t="s">
        <v>52</v>
      </c>
      <c r="F7640" s="10" t="s">
        <v>385</v>
      </c>
      <c r="G7640" s="11" t="s">
        <v>126</v>
      </c>
      <c r="H7640" s="4">
        <v>32</v>
      </c>
      <c r="I7640" s="12">
        <v>4199.17</v>
      </c>
      <c r="J7640" s="12">
        <v>134373.44</v>
      </c>
      <c r="K7640" s="12">
        <v>571.91999999999996</v>
      </c>
      <c r="L7640" s="4">
        <v>447</v>
      </c>
      <c r="M7640" s="4" t="s">
        <v>29</v>
      </c>
      <c r="N7640" s="4" t="str" cm="1">
        <f t="array" ref="N7640">_xlfn.SWITCH(E7640,"Delhi","North","Chennai","South","Hyderabad","South","Mumbai","Central","Bangalore","South")</f>
        <v>Central</v>
      </c>
      <c r="O7640" s="12">
        <v>15985.47</v>
      </c>
      <c r="P7640" s="4">
        <f>Table1[[#This Row],[Delivery_Date]]-Table1[[#This Row],[Order_Date]]</f>
        <v>10</v>
      </c>
      <c r="Q7640" s="4" t="str">
        <f>IF(Table1[[#This Row],[Delivery delay days]]&gt;5,"delay","on time")</f>
        <v>delay</v>
      </c>
      <c r="R7640" s="10">
        <f>DATEVALUE(Table1[[#This Row],[Delivery_Date]])</f>
        <v>44962</v>
      </c>
      <c r="S7640" s="10">
        <f>DATEVALUE(Table1[[#This Row],[Order_Date]])</f>
        <v>44952</v>
      </c>
      <c r="T7640" s="4" t="str" cm="1">
        <f t="array" ref="T7640">_xlfn.IFS(Table1[[#This Row],[Inventory_Level]]&lt;=200,"low",Table1[[#This Row],[Inventory_Level]]&gt;=700,"high",Table1[[#This Row],[Inventory_Level]]&gt;200,"medium")</f>
        <v>medium</v>
      </c>
    </row>
    <row r="7641" spans="1:20" x14ac:dyDescent="0.35">
      <c r="A7641" s="4">
        <v>7640</v>
      </c>
      <c r="B7641" s="4" t="s">
        <v>51</v>
      </c>
      <c r="C7641" s="4" t="s">
        <v>16</v>
      </c>
      <c r="D7641" s="4" t="s">
        <v>39</v>
      </c>
      <c r="E7641" s="4" t="s">
        <v>18</v>
      </c>
      <c r="F7641" s="10" t="s">
        <v>97</v>
      </c>
      <c r="G7641" s="11" t="s">
        <v>27</v>
      </c>
      <c r="H7641" s="4">
        <v>32</v>
      </c>
      <c r="I7641" s="12">
        <v>8304.56</v>
      </c>
      <c r="J7641" s="12">
        <v>265745.91999999998</v>
      </c>
      <c r="K7641" s="12">
        <v>2459.9899999999998</v>
      </c>
      <c r="L7641" s="4">
        <v>877</v>
      </c>
      <c r="M7641" s="4" t="s">
        <v>35</v>
      </c>
      <c r="N7641" s="4" t="str" cm="1">
        <f t="array" ref="N7641">_xlfn.SWITCH(E7641,"Delhi","North","Chennai","South","Hyderabad","South","Mumbai","Central","Bangalore","South")</f>
        <v>North</v>
      </c>
      <c r="O7641" s="12">
        <v>14986.39</v>
      </c>
      <c r="P7641" s="4">
        <f>Table1[[#This Row],[Delivery_Date]]-Table1[[#This Row],[Order_Date]]</f>
        <v>11</v>
      </c>
      <c r="Q7641" s="4" t="str">
        <f>IF(Table1[[#This Row],[Delivery delay days]]&gt;5,"delay","on time")</f>
        <v>delay</v>
      </c>
      <c r="R7641" s="10">
        <f>DATEVALUE(Table1[[#This Row],[Delivery_Date]])</f>
        <v>45134</v>
      </c>
      <c r="S7641" s="10">
        <f>DATEVALUE(Table1[[#This Row],[Order_Date]])</f>
        <v>45123</v>
      </c>
      <c r="T7641" s="4" t="str" cm="1">
        <f t="array" ref="T7641">_xlfn.IFS(Table1[[#This Row],[Inventory_Level]]&lt;=200,"low",Table1[[#This Row],[Inventory_Level]]&gt;=700,"high",Table1[[#This Row],[Inventory_Level]]&gt;200,"medium")</f>
        <v>high</v>
      </c>
    </row>
    <row r="7642" spans="1:20" x14ac:dyDescent="0.35">
      <c r="A7642" s="4">
        <v>7641</v>
      </c>
      <c r="B7642" s="4" t="s">
        <v>44</v>
      </c>
      <c r="C7642" s="4" t="s">
        <v>38</v>
      </c>
      <c r="D7642" s="4" t="s">
        <v>25</v>
      </c>
      <c r="E7642" s="4" t="s">
        <v>26</v>
      </c>
      <c r="F7642" s="10" t="s">
        <v>240</v>
      </c>
      <c r="G7642" s="11" t="s">
        <v>355</v>
      </c>
      <c r="H7642" s="4">
        <v>3</v>
      </c>
      <c r="I7642" s="12">
        <v>41686.14</v>
      </c>
      <c r="J7642" s="12">
        <v>125058.42</v>
      </c>
      <c r="K7642" s="12">
        <v>3395.23</v>
      </c>
      <c r="L7642" s="4">
        <v>815</v>
      </c>
      <c r="M7642" s="4" t="s">
        <v>21</v>
      </c>
      <c r="N7642" s="4" t="str" cm="1">
        <f t="array" ref="N7642">_xlfn.SWITCH(E7642,"Delhi","North","Chennai","South","Hyderabad","South","Mumbai","Central","Bangalore","South")</f>
        <v>South</v>
      </c>
      <c r="O7642" s="12">
        <v>9818.8799999999992</v>
      </c>
      <c r="P7642" s="4">
        <f>Table1[[#This Row],[Delivery_Date]]-Table1[[#This Row],[Order_Date]]</f>
        <v>3</v>
      </c>
      <c r="Q7642" s="4" t="str">
        <f>IF(Table1[[#This Row],[Delivery delay days]]&gt;5,"delay","on time")</f>
        <v>on time</v>
      </c>
      <c r="R7642" s="10">
        <f>DATEVALUE(Table1[[#This Row],[Delivery_Date]])</f>
        <v>45287</v>
      </c>
      <c r="S7642" s="10">
        <f>DATEVALUE(Table1[[#This Row],[Order_Date]])</f>
        <v>45284</v>
      </c>
      <c r="T7642" s="4" t="str" cm="1">
        <f t="array" ref="T7642">_xlfn.IFS(Table1[[#This Row],[Inventory_Level]]&lt;=200,"low",Table1[[#This Row],[Inventory_Level]]&gt;=700,"high",Table1[[#This Row],[Inventory_Level]]&gt;200,"medium")</f>
        <v>high</v>
      </c>
    </row>
    <row r="7643" spans="1:20" x14ac:dyDescent="0.35">
      <c r="A7643" s="4">
        <v>7642</v>
      </c>
      <c r="B7643" s="4" t="s">
        <v>51</v>
      </c>
      <c r="C7643" s="4" t="s">
        <v>16</v>
      </c>
      <c r="D7643" s="4" t="s">
        <v>17</v>
      </c>
      <c r="E7643" s="4" t="s">
        <v>60</v>
      </c>
      <c r="F7643" s="10" t="s">
        <v>343</v>
      </c>
      <c r="G7643" s="11" t="s">
        <v>157</v>
      </c>
      <c r="H7643" s="4">
        <v>85</v>
      </c>
      <c r="I7643" s="12">
        <v>34189.360000000001</v>
      </c>
      <c r="J7643" s="12">
        <v>2906095.6</v>
      </c>
      <c r="K7643" s="12">
        <v>4333.55</v>
      </c>
      <c r="L7643" s="4">
        <v>100</v>
      </c>
      <c r="M7643" s="4" t="s">
        <v>21</v>
      </c>
      <c r="N7643" s="4" t="str" cm="1">
        <f t="array" ref="N7643">_xlfn.SWITCH(E7643,"Delhi","North","Chennai","South","Hyderabad","South","Mumbai","Central","Bangalore","South")</f>
        <v>South</v>
      </c>
      <c r="O7643" s="12">
        <v>632842.21</v>
      </c>
      <c r="P7643" s="4">
        <f>Table1[[#This Row],[Delivery_Date]]-Table1[[#This Row],[Order_Date]]</f>
        <v>1</v>
      </c>
      <c r="Q7643" s="4" t="str">
        <f>IF(Table1[[#This Row],[Delivery delay days]]&gt;5,"delay","on time")</f>
        <v>on time</v>
      </c>
      <c r="R7643" s="10">
        <f>DATEVALUE(Table1[[#This Row],[Delivery_Date]])</f>
        <v>44970</v>
      </c>
      <c r="S7643" s="10">
        <f>DATEVALUE(Table1[[#This Row],[Order_Date]])</f>
        <v>44969</v>
      </c>
      <c r="T7643" s="4" t="str" cm="1">
        <f t="array" ref="T7643">_xlfn.IFS(Table1[[#This Row],[Inventory_Level]]&lt;=200,"low",Table1[[#This Row],[Inventory_Level]]&gt;=700,"high",Table1[[#This Row],[Inventory_Level]]&gt;200,"medium")</f>
        <v>low</v>
      </c>
    </row>
    <row r="7644" spans="1:20" x14ac:dyDescent="0.35">
      <c r="A7644" s="4">
        <v>7643</v>
      </c>
      <c r="B7644" s="4" t="s">
        <v>31</v>
      </c>
      <c r="C7644" s="4" t="s">
        <v>24</v>
      </c>
      <c r="D7644" s="4" t="s">
        <v>17</v>
      </c>
      <c r="E7644" s="4" t="s">
        <v>46</v>
      </c>
      <c r="F7644" s="10" t="s">
        <v>342</v>
      </c>
      <c r="G7644" s="11" t="s">
        <v>232</v>
      </c>
      <c r="H7644" s="4">
        <v>66</v>
      </c>
      <c r="I7644" s="12">
        <v>37586.230000000003</v>
      </c>
      <c r="J7644" s="12">
        <v>2480691.1800000002</v>
      </c>
      <c r="K7644" s="12">
        <v>1715.93</v>
      </c>
      <c r="L7644" s="4">
        <v>288</v>
      </c>
      <c r="M7644" s="4" t="s">
        <v>35</v>
      </c>
      <c r="N7644" s="4" t="str" cm="1">
        <f t="array" ref="N7644">_xlfn.SWITCH(E7644,"Delhi","North","Chennai","South","Hyderabad","South","Mumbai","Central","Bangalore","South")</f>
        <v>South</v>
      </c>
      <c r="O7644" s="12">
        <v>159614.89000000001</v>
      </c>
      <c r="P7644" s="4">
        <f>Table1[[#This Row],[Delivery_Date]]-Table1[[#This Row],[Order_Date]]</f>
        <v>6</v>
      </c>
      <c r="Q7644" s="4" t="str">
        <f>IF(Table1[[#This Row],[Delivery delay days]]&gt;5,"delay","on time")</f>
        <v>delay</v>
      </c>
      <c r="R7644" s="10">
        <f>DATEVALUE(Table1[[#This Row],[Delivery_Date]])</f>
        <v>45192</v>
      </c>
      <c r="S7644" s="10">
        <f>DATEVALUE(Table1[[#This Row],[Order_Date]])</f>
        <v>45186</v>
      </c>
      <c r="T7644" s="4" t="str" cm="1">
        <f t="array" ref="T7644">_xlfn.IFS(Table1[[#This Row],[Inventory_Level]]&lt;=200,"low",Table1[[#This Row],[Inventory_Level]]&gt;=700,"high",Table1[[#This Row],[Inventory_Level]]&gt;200,"medium")</f>
        <v>medium</v>
      </c>
    </row>
    <row r="7645" spans="1:20" x14ac:dyDescent="0.35">
      <c r="A7645" s="4">
        <v>7644</v>
      </c>
      <c r="B7645" s="4" t="s">
        <v>23</v>
      </c>
      <c r="C7645" s="4" t="s">
        <v>16</v>
      </c>
      <c r="D7645" s="4" t="s">
        <v>45</v>
      </c>
      <c r="E7645" s="4" t="s">
        <v>26</v>
      </c>
      <c r="F7645" s="10" t="s">
        <v>151</v>
      </c>
      <c r="G7645" s="11" t="s">
        <v>92</v>
      </c>
      <c r="H7645" s="4">
        <v>55</v>
      </c>
      <c r="I7645" s="12">
        <v>8352.69</v>
      </c>
      <c r="J7645" s="12">
        <v>459397.95</v>
      </c>
      <c r="K7645" s="12">
        <v>2397.4499999999998</v>
      </c>
      <c r="L7645" s="4">
        <v>968</v>
      </c>
      <c r="M7645" s="4" t="s">
        <v>21</v>
      </c>
      <c r="N7645" s="4" t="str" cm="1">
        <f t="array" ref="N7645">_xlfn.SWITCH(E7645,"Delhi","North","Chennai","South","Hyderabad","South","Mumbai","Central","Bangalore","South")</f>
        <v>South</v>
      </c>
      <c r="O7645" s="12">
        <v>92894.97</v>
      </c>
      <c r="P7645" s="4">
        <f>Table1[[#This Row],[Delivery_Date]]-Table1[[#This Row],[Order_Date]]</f>
        <v>9</v>
      </c>
      <c r="Q7645" s="4" t="str">
        <f>IF(Table1[[#This Row],[Delivery delay days]]&gt;5,"delay","on time")</f>
        <v>delay</v>
      </c>
      <c r="R7645" s="10">
        <f>DATEVALUE(Table1[[#This Row],[Delivery_Date]])</f>
        <v>45167</v>
      </c>
      <c r="S7645" s="10">
        <f>DATEVALUE(Table1[[#This Row],[Order_Date]])</f>
        <v>45158</v>
      </c>
      <c r="T7645" s="4" t="str" cm="1">
        <f t="array" ref="T7645">_xlfn.IFS(Table1[[#This Row],[Inventory_Level]]&lt;=200,"low",Table1[[#This Row],[Inventory_Level]]&gt;=700,"high",Table1[[#This Row],[Inventory_Level]]&gt;200,"medium")</f>
        <v>high</v>
      </c>
    </row>
    <row r="7646" spans="1:20" x14ac:dyDescent="0.35">
      <c r="A7646" s="4">
        <v>7645</v>
      </c>
      <c r="B7646" s="4" t="s">
        <v>59</v>
      </c>
      <c r="C7646" s="4" t="s">
        <v>38</v>
      </c>
      <c r="D7646" s="4" t="s">
        <v>45</v>
      </c>
      <c r="E7646" s="4" t="s">
        <v>52</v>
      </c>
      <c r="F7646" s="10" t="s">
        <v>75</v>
      </c>
      <c r="G7646" s="11" t="s">
        <v>289</v>
      </c>
      <c r="H7646" s="4">
        <v>17</v>
      </c>
      <c r="I7646" s="12">
        <v>31402.61</v>
      </c>
      <c r="J7646" s="12">
        <v>533844.37</v>
      </c>
      <c r="K7646" s="12">
        <v>3584.2</v>
      </c>
      <c r="L7646" s="4">
        <v>578</v>
      </c>
      <c r="M7646" s="4" t="s">
        <v>21</v>
      </c>
      <c r="N7646" s="4" t="str" cm="1">
        <f t="array" ref="N7646">_xlfn.SWITCH(E7646,"Delhi","North","Chennai","South","Hyderabad","South","Mumbai","Central","Bangalore","South")</f>
        <v>Central</v>
      </c>
      <c r="O7646" s="12">
        <v>95985.69</v>
      </c>
      <c r="P7646" s="4">
        <f>Table1[[#This Row],[Delivery_Date]]-Table1[[#This Row],[Order_Date]]</f>
        <v>3</v>
      </c>
      <c r="Q7646" s="4" t="str">
        <f>IF(Table1[[#This Row],[Delivery delay days]]&gt;5,"delay","on time")</f>
        <v>on time</v>
      </c>
      <c r="R7646" s="10">
        <f>DATEVALUE(Table1[[#This Row],[Delivery_Date]])</f>
        <v>45232</v>
      </c>
      <c r="S7646" s="10">
        <f>DATEVALUE(Table1[[#This Row],[Order_Date]])</f>
        <v>45229</v>
      </c>
      <c r="T7646" s="4" t="str" cm="1">
        <f t="array" ref="T7646">_xlfn.IFS(Table1[[#This Row],[Inventory_Level]]&lt;=200,"low",Table1[[#This Row],[Inventory_Level]]&gt;=700,"high",Table1[[#This Row],[Inventory_Level]]&gt;200,"medium")</f>
        <v>medium</v>
      </c>
    </row>
    <row r="7647" spans="1:20" x14ac:dyDescent="0.35">
      <c r="A7647" s="4">
        <v>7646</v>
      </c>
      <c r="B7647" s="4" t="s">
        <v>15</v>
      </c>
      <c r="C7647" s="4" t="s">
        <v>16</v>
      </c>
      <c r="D7647" s="4" t="s">
        <v>39</v>
      </c>
      <c r="E7647" s="4" t="s">
        <v>26</v>
      </c>
      <c r="F7647" s="10" t="s">
        <v>213</v>
      </c>
      <c r="G7647" s="11" t="s">
        <v>96</v>
      </c>
      <c r="H7647" s="4">
        <v>3</v>
      </c>
      <c r="I7647" s="12">
        <v>18210.330000000002</v>
      </c>
      <c r="J7647" s="12">
        <v>54630.99</v>
      </c>
      <c r="K7647" s="12">
        <v>2988.92</v>
      </c>
      <c r="L7647" s="4">
        <v>324</v>
      </c>
      <c r="M7647" s="4" t="s">
        <v>29</v>
      </c>
      <c r="N7647" s="4" t="str" cm="1">
        <f t="array" ref="N7647">_xlfn.SWITCH(E7647,"Delhi","North","Chennai","South","Hyderabad","South","Mumbai","Central","Bangalore","South")</f>
        <v>South</v>
      </c>
      <c r="O7647" s="12">
        <v>6922.24</v>
      </c>
      <c r="P7647" s="4">
        <f>Table1[[#This Row],[Delivery_Date]]-Table1[[#This Row],[Order_Date]]</f>
        <v>5</v>
      </c>
      <c r="Q7647" s="4" t="str">
        <f>IF(Table1[[#This Row],[Delivery delay days]]&gt;5,"delay","on time")</f>
        <v>on time</v>
      </c>
      <c r="R7647" s="10">
        <f>DATEVALUE(Table1[[#This Row],[Delivery_Date]])</f>
        <v>45256</v>
      </c>
      <c r="S7647" s="10">
        <f>DATEVALUE(Table1[[#This Row],[Order_Date]])</f>
        <v>45251</v>
      </c>
      <c r="T7647" s="4" t="str" cm="1">
        <f t="array" ref="T7647">_xlfn.IFS(Table1[[#This Row],[Inventory_Level]]&lt;=200,"low",Table1[[#This Row],[Inventory_Level]]&gt;=700,"high",Table1[[#This Row],[Inventory_Level]]&gt;200,"medium")</f>
        <v>medium</v>
      </c>
    </row>
    <row r="7648" spans="1:20" x14ac:dyDescent="0.35">
      <c r="A7648" s="4">
        <v>7647</v>
      </c>
      <c r="B7648" s="4" t="s">
        <v>37</v>
      </c>
      <c r="C7648" s="4" t="s">
        <v>38</v>
      </c>
      <c r="D7648" s="4" t="s">
        <v>25</v>
      </c>
      <c r="E7648" s="4" t="s">
        <v>60</v>
      </c>
      <c r="F7648" s="10" t="s">
        <v>291</v>
      </c>
      <c r="G7648" s="11" t="s">
        <v>64</v>
      </c>
      <c r="H7648" s="4">
        <v>59</v>
      </c>
      <c r="I7648" s="12">
        <v>28781.37</v>
      </c>
      <c r="J7648" s="12">
        <v>1698100.83</v>
      </c>
      <c r="K7648" s="12">
        <v>1585.43</v>
      </c>
      <c r="L7648" s="4">
        <v>672</v>
      </c>
      <c r="M7648" s="4" t="s">
        <v>42</v>
      </c>
      <c r="N7648" s="4" t="str" cm="1">
        <f t="array" ref="N7648">_xlfn.SWITCH(E7648,"Delhi","North","Chennai","South","Hyderabad","South","Mumbai","Central","Bangalore","South")</f>
        <v>South</v>
      </c>
      <c r="O7648" s="12">
        <v>278485.28000000003</v>
      </c>
      <c r="P7648" s="4">
        <f>Table1[[#This Row],[Delivery_Date]]-Table1[[#This Row],[Order_Date]]</f>
        <v>1</v>
      </c>
      <c r="Q7648" s="4" t="str">
        <f>IF(Table1[[#This Row],[Delivery delay days]]&gt;5,"delay","on time")</f>
        <v>on time</v>
      </c>
      <c r="R7648" s="10">
        <f>DATEVALUE(Table1[[#This Row],[Delivery_Date]])</f>
        <v>45097</v>
      </c>
      <c r="S7648" s="10">
        <f>DATEVALUE(Table1[[#This Row],[Order_Date]])</f>
        <v>45096</v>
      </c>
      <c r="T7648" s="4" t="str" cm="1">
        <f t="array" ref="T7648">_xlfn.IFS(Table1[[#This Row],[Inventory_Level]]&lt;=200,"low",Table1[[#This Row],[Inventory_Level]]&gt;=700,"high",Table1[[#This Row],[Inventory_Level]]&gt;200,"medium")</f>
        <v>medium</v>
      </c>
    </row>
    <row r="7649" spans="1:20" x14ac:dyDescent="0.35">
      <c r="A7649" s="4">
        <v>7648</v>
      </c>
      <c r="B7649" s="4" t="s">
        <v>59</v>
      </c>
      <c r="C7649" s="4" t="s">
        <v>16</v>
      </c>
      <c r="D7649" s="4" t="s">
        <v>39</v>
      </c>
      <c r="E7649" s="4" t="s">
        <v>18</v>
      </c>
      <c r="F7649" s="10" t="s">
        <v>291</v>
      </c>
      <c r="G7649" s="11" t="s">
        <v>314</v>
      </c>
      <c r="H7649" s="4">
        <v>2</v>
      </c>
      <c r="I7649" s="12">
        <v>7339.9</v>
      </c>
      <c r="J7649" s="12">
        <v>14679.8</v>
      </c>
      <c r="K7649" s="12">
        <v>1537.7</v>
      </c>
      <c r="L7649" s="4">
        <v>276</v>
      </c>
      <c r="M7649" s="4" t="s">
        <v>29</v>
      </c>
      <c r="N7649" s="4" t="str" cm="1">
        <f t="array" ref="N7649">_xlfn.SWITCH(E7649,"Delhi","North","Chennai","South","Hyderabad","South","Mumbai","Central","Bangalore","South")</f>
        <v>North</v>
      </c>
      <c r="O7649" s="12">
        <v>2942.06</v>
      </c>
      <c r="P7649" s="4">
        <f>Table1[[#This Row],[Delivery_Date]]-Table1[[#This Row],[Order_Date]]</f>
        <v>12</v>
      </c>
      <c r="Q7649" s="4" t="str">
        <f>IF(Table1[[#This Row],[Delivery delay days]]&gt;5,"delay","on time")</f>
        <v>delay</v>
      </c>
      <c r="R7649" s="10">
        <f>DATEVALUE(Table1[[#This Row],[Delivery_Date]])</f>
        <v>45108</v>
      </c>
      <c r="S7649" s="10">
        <f>DATEVALUE(Table1[[#This Row],[Order_Date]])</f>
        <v>45096</v>
      </c>
      <c r="T7649" s="4" t="str" cm="1">
        <f t="array" ref="T7649">_xlfn.IFS(Table1[[#This Row],[Inventory_Level]]&lt;=200,"low",Table1[[#This Row],[Inventory_Level]]&gt;=700,"high",Table1[[#This Row],[Inventory_Level]]&gt;200,"medium")</f>
        <v>medium</v>
      </c>
    </row>
    <row r="7650" spans="1:20" x14ac:dyDescent="0.35">
      <c r="A7650" s="4">
        <v>7649</v>
      </c>
      <c r="B7650" s="4" t="s">
        <v>23</v>
      </c>
      <c r="C7650" s="4" t="s">
        <v>16</v>
      </c>
      <c r="D7650" s="4" t="s">
        <v>25</v>
      </c>
      <c r="E7650" s="4" t="s">
        <v>26</v>
      </c>
      <c r="F7650" s="10" t="s">
        <v>284</v>
      </c>
      <c r="G7650" s="11" t="s">
        <v>147</v>
      </c>
      <c r="H7650" s="4">
        <v>74</v>
      </c>
      <c r="I7650" s="12">
        <v>910.97</v>
      </c>
      <c r="J7650" s="12">
        <v>67411.78</v>
      </c>
      <c r="K7650" s="12">
        <v>3385.45</v>
      </c>
      <c r="L7650" s="4">
        <v>968</v>
      </c>
      <c r="M7650" s="4" t="s">
        <v>35</v>
      </c>
      <c r="N7650" s="4" t="str" cm="1">
        <f t="array" ref="N7650">_xlfn.SWITCH(E7650,"Delhi","North","Chennai","South","Hyderabad","South","Mumbai","Central","Bangalore","South")</f>
        <v>South</v>
      </c>
      <c r="O7650" s="12">
        <v>7156.47</v>
      </c>
      <c r="P7650" s="4">
        <f>Table1[[#This Row],[Delivery_Date]]-Table1[[#This Row],[Order_Date]]</f>
        <v>12</v>
      </c>
      <c r="Q7650" s="4" t="str">
        <f>IF(Table1[[#This Row],[Delivery delay days]]&gt;5,"delay","on time")</f>
        <v>delay</v>
      </c>
      <c r="R7650" s="10">
        <f>DATEVALUE(Table1[[#This Row],[Delivery_Date]])</f>
        <v>45147</v>
      </c>
      <c r="S7650" s="10">
        <f>DATEVALUE(Table1[[#This Row],[Order_Date]])</f>
        <v>45135</v>
      </c>
      <c r="T7650" s="4" t="str" cm="1">
        <f t="array" ref="T7650">_xlfn.IFS(Table1[[#This Row],[Inventory_Level]]&lt;=200,"low",Table1[[#This Row],[Inventory_Level]]&gt;=700,"high",Table1[[#This Row],[Inventory_Level]]&gt;200,"medium")</f>
        <v>high</v>
      </c>
    </row>
    <row r="7651" spans="1:20" x14ac:dyDescent="0.35">
      <c r="A7651" s="4">
        <v>7650</v>
      </c>
      <c r="B7651" s="4" t="s">
        <v>65</v>
      </c>
      <c r="C7651" s="4" t="s">
        <v>16</v>
      </c>
      <c r="D7651" s="4" t="s">
        <v>32</v>
      </c>
      <c r="E7651" s="4" t="s">
        <v>46</v>
      </c>
      <c r="F7651" s="10" t="s">
        <v>236</v>
      </c>
      <c r="G7651" s="11" t="s">
        <v>309</v>
      </c>
      <c r="H7651" s="4">
        <v>11</v>
      </c>
      <c r="I7651" s="12">
        <v>26578.53</v>
      </c>
      <c r="J7651" s="12">
        <v>292363.83</v>
      </c>
      <c r="K7651" s="12">
        <v>4385.33</v>
      </c>
      <c r="L7651" s="4">
        <v>95</v>
      </c>
      <c r="M7651" s="4" t="s">
        <v>35</v>
      </c>
      <c r="N7651" s="4" t="str" cm="1">
        <f t="array" ref="N7651">_xlfn.SWITCH(E7651,"Delhi","North","Chennai","South","Hyderabad","South","Mumbai","Central","Bangalore","South")</f>
        <v>South</v>
      </c>
      <c r="O7651" s="12">
        <v>48037.2</v>
      </c>
      <c r="P7651" s="4">
        <f>Table1[[#This Row],[Delivery_Date]]-Table1[[#This Row],[Order_Date]]</f>
        <v>4</v>
      </c>
      <c r="Q7651" s="4" t="str">
        <f>IF(Table1[[#This Row],[Delivery delay days]]&gt;5,"delay","on time")</f>
        <v>on time</v>
      </c>
      <c r="R7651" s="10">
        <f>DATEVALUE(Table1[[#This Row],[Delivery_Date]])</f>
        <v>45294</v>
      </c>
      <c r="S7651" s="10">
        <f>DATEVALUE(Table1[[#This Row],[Order_Date]])</f>
        <v>45290</v>
      </c>
      <c r="T7651" s="4" t="str" cm="1">
        <f t="array" ref="T7651">_xlfn.IFS(Table1[[#This Row],[Inventory_Level]]&lt;=200,"low",Table1[[#This Row],[Inventory_Level]]&gt;=700,"high",Table1[[#This Row],[Inventory_Level]]&gt;200,"medium")</f>
        <v>low</v>
      </c>
    </row>
    <row r="7652" spans="1:20" x14ac:dyDescent="0.35">
      <c r="A7652" s="4">
        <v>7651</v>
      </c>
      <c r="B7652" s="4" t="s">
        <v>23</v>
      </c>
      <c r="C7652" s="4" t="s">
        <v>38</v>
      </c>
      <c r="D7652" s="4" t="s">
        <v>25</v>
      </c>
      <c r="E7652" s="4" t="s">
        <v>46</v>
      </c>
      <c r="F7652" s="10" t="s">
        <v>184</v>
      </c>
      <c r="G7652" s="11" t="s">
        <v>205</v>
      </c>
      <c r="H7652" s="4">
        <v>13</v>
      </c>
      <c r="I7652" s="12">
        <v>9314.1299999999992</v>
      </c>
      <c r="J7652" s="12">
        <v>121083.69</v>
      </c>
      <c r="K7652" s="12">
        <v>3869.16</v>
      </c>
      <c r="L7652" s="4">
        <v>850</v>
      </c>
      <c r="M7652" s="4" t="s">
        <v>29</v>
      </c>
      <c r="N7652" s="4" t="str" cm="1">
        <f t="array" ref="N7652">_xlfn.SWITCH(E7652,"Delhi","North","Chennai","South","Hyderabad","South","Mumbai","Central","Bangalore","South")</f>
        <v>South</v>
      </c>
      <c r="O7652" s="12">
        <v>22283.87</v>
      </c>
      <c r="P7652" s="4">
        <f>Table1[[#This Row],[Delivery_Date]]-Table1[[#This Row],[Order_Date]]</f>
        <v>10</v>
      </c>
      <c r="Q7652" s="4" t="str">
        <f>IF(Table1[[#This Row],[Delivery delay days]]&gt;5,"delay","on time")</f>
        <v>delay</v>
      </c>
      <c r="R7652" s="10">
        <f>DATEVALUE(Table1[[#This Row],[Delivery_Date]])</f>
        <v>44954</v>
      </c>
      <c r="S7652" s="10">
        <f>DATEVALUE(Table1[[#This Row],[Order_Date]])</f>
        <v>44944</v>
      </c>
      <c r="T7652" s="4" t="str" cm="1">
        <f t="array" ref="T7652">_xlfn.IFS(Table1[[#This Row],[Inventory_Level]]&lt;=200,"low",Table1[[#This Row],[Inventory_Level]]&gt;=700,"high",Table1[[#This Row],[Inventory_Level]]&gt;200,"medium")</f>
        <v>high</v>
      </c>
    </row>
    <row r="7653" spans="1:20" x14ac:dyDescent="0.35">
      <c r="A7653" s="4">
        <v>7652</v>
      </c>
      <c r="B7653" s="4" t="s">
        <v>51</v>
      </c>
      <c r="C7653" s="4" t="s">
        <v>16</v>
      </c>
      <c r="D7653" s="4" t="s">
        <v>45</v>
      </c>
      <c r="E7653" s="4" t="s">
        <v>18</v>
      </c>
      <c r="F7653" s="10" t="s">
        <v>189</v>
      </c>
      <c r="G7653" s="11" t="s">
        <v>378</v>
      </c>
      <c r="H7653" s="4">
        <v>68</v>
      </c>
      <c r="I7653" s="12">
        <v>20957.759999999998</v>
      </c>
      <c r="J7653" s="12">
        <v>1425127.68</v>
      </c>
      <c r="K7653" s="12">
        <v>2951.26</v>
      </c>
      <c r="L7653" s="4">
        <v>524</v>
      </c>
      <c r="M7653" s="4" t="s">
        <v>35</v>
      </c>
      <c r="N7653" s="4" t="str" cm="1">
        <f t="array" ref="N7653">_xlfn.SWITCH(E7653,"Delhi","North","Chennai","South","Hyderabad","South","Mumbai","Central","Bangalore","South")</f>
        <v>North</v>
      </c>
      <c r="O7653" s="12">
        <v>121312.68</v>
      </c>
      <c r="P7653" s="4">
        <f>Table1[[#This Row],[Delivery_Date]]-Table1[[#This Row],[Order_Date]]</f>
        <v>7</v>
      </c>
      <c r="Q7653" s="4" t="str">
        <f>IF(Table1[[#This Row],[Delivery delay days]]&gt;5,"delay","on time")</f>
        <v>delay</v>
      </c>
      <c r="R7653" s="10">
        <f>DATEVALUE(Table1[[#This Row],[Delivery_Date]])</f>
        <v>45120</v>
      </c>
      <c r="S7653" s="10">
        <f>DATEVALUE(Table1[[#This Row],[Order_Date]])</f>
        <v>45113</v>
      </c>
      <c r="T7653" s="4" t="str" cm="1">
        <f t="array" ref="T7653">_xlfn.IFS(Table1[[#This Row],[Inventory_Level]]&lt;=200,"low",Table1[[#This Row],[Inventory_Level]]&gt;=700,"high",Table1[[#This Row],[Inventory_Level]]&gt;200,"medium")</f>
        <v>medium</v>
      </c>
    </row>
    <row r="7654" spans="1:20" x14ac:dyDescent="0.35">
      <c r="A7654" s="4">
        <v>7653</v>
      </c>
      <c r="B7654" s="4" t="s">
        <v>51</v>
      </c>
      <c r="C7654" s="4" t="s">
        <v>38</v>
      </c>
      <c r="D7654" s="4" t="s">
        <v>25</v>
      </c>
      <c r="E7654" s="4" t="s">
        <v>60</v>
      </c>
      <c r="F7654" s="10" t="s">
        <v>394</v>
      </c>
      <c r="G7654" s="11" t="s">
        <v>216</v>
      </c>
      <c r="H7654" s="4">
        <v>38</v>
      </c>
      <c r="I7654" s="12">
        <v>6953.3</v>
      </c>
      <c r="J7654" s="12">
        <v>264225.40000000002</v>
      </c>
      <c r="K7654" s="12">
        <v>795.68</v>
      </c>
      <c r="L7654" s="4">
        <v>536</v>
      </c>
      <c r="M7654" s="4" t="s">
        <v>21</v>
      </c>
      <c r="N7654" s="4" t="str" cm="1">
        <f t="array" ref="N7654">_xlfn.SWITCH(E7654,"Delhi","North","Chennai","South","Hyderabad","South","Mumbai","Central","Bangalore","South")</f>
        <v>South</v>
      </c>
      <c r="O7654" s="12">
        <v>20358.41</v>
      </c>
      <c r="P7654" s="4">
        <f>Table1[[#This Row],[Delivery_Date]]-Table1[[#This Row],[Order_Date]]</f>
        <v>6</v>
      </c>
      <c r="Q7654" s="4" t="str">
        <f>IF(Table1[[#This Row],[Delivery delay days]]&gt;5,"delay","on time")</f>
        <v>delay</v>
      </c>
      <c r="R7654" s="10">
        <f>DATEVALUE(Table1[[#This Row],[Delivery_Date]])</f>
        <v>44973</v>
      </c>
      <c r="S7654" s="10">
        <f>DATEVALUE(Table1[[#This Row],[Order_Date]])</f>
        <v>44967</v>
      </c>
      <c r="T7654" s="4" t="str" cm="1">
        <f t="array" ref="T7654">_xlfn.IFS(Table1[[#This Row],[Inventory_Level]]&lt;=200,"low",Table1[[#This Row],[Inventory_Level]]&gt;=700,"high",Table1[[#This Row],[Inventory_Level]]&gt;200,"medium")</f>
        <v>medium</v>
      </c>
    </row>
    <row r="7655" spans="1:20" x14ac:dyDescent="0.35">
      <c r="A7655" s="4">
        <v>7654</v>
      </c>
      <c r="B7655" s="4" t="s">
        <v>15</v>
      </c>
      <c r="C7655" s="4" t="s">
        <v>24</v>
      </c>
      <c r="D7655" s="4" t="s">
        <v>39</v>
      </c>
      <c r="E7655" s="4" t="s">
        <v>46</v>
      </c>
      <c r="F7655" s="10" t="s">
        <v>213</v>
      </c>
      <c r="G7655" s="11" t="s">
        <v>229</v>
      </c>
      <c r="H7655" s="4">
        <v>58</v>
      </c>
      <c r="I7655" s="12">
        <v>49655.43</v>
      </c>
      <c r="J7655" s="12">
        <v>2880014.94</v>
      </c>
      <c r="K7655" s="12">
        <v>1071.18</v>
      </c>
      <c r="L7655" s="4">
        <v>591</v>
      </c>
      <c r="M7655" s="4" t="s">
        <v>29</v>
      </c>
      <c r="N7655" s="4" t="str" cm="1">
        <f t="array" ref="N7655">_xlfn.SWITCH(E7655,"Delhi","North","Chennai","South","Hyderabad","South","Mumbai","Central","Bangalore","South")</f>
        <v>South</v>
      </c>
      <c r="O7655" s="12">
        <v>441311.47</v>
      </c>
      <c r="P7655" s="4">
        <f>Table1[[#This Row],[Delivery_Date]]-Table1[[#This Row],[Order_Date]]</f>
        <v>12</v>
      </c>
      <c r="Q7655" s="4" t="str">
        <f>IF(Table1[[#This Row],[Delivery delay days]]&gt;5,"delay","on time")</f>
        <v>delay</v>
      </c>
      <c r="R7655" s="10">
        <f>DATEVALUE(Table1[[#This Row],[Delivery_Date]])</f>
        <v>45263</v>
      </c>
      <c r="S7655" s="10">
        <f>DATEVALUE(Table1[[#This Row],[Order_Date]])</f>
        <v>45251</v>
      </c>
      <c r="T7655" s="4" t="str" cm="1">
        <f t="array" ref="T7655">_xlfn.IFS(Table1[[#This Row],[Inventory_Level]]&lt;=200,"low",Table1[[#This Row],[Inventory_Level]]&gt;=700,"high",Table1[[#This Row],[Inventory_Level]]&gt;200,"medium")</f>
        <v>medium</v>
      </c>
    </row>
    <row r="7656" spans="1:20" x14ac:dyDescent="0.35">
      <c r="A7656" s="4">
        <v>7655</v>
      </c>
      <c r="B7656" s="4" t="s">
        <v>15</v>
      </c>
      <c r="C7656" s="4" t="s">
        <v>16</v>
      </c>
      <c r="D7656" s="4" t="s">
        <v>39</v>
      </c>
      <c r="E7656" s="4" t="s">
        <v>52</v>
      </c>
      <c r="F7656" s="10" t="s">
        <v>227</v>
      </c>
      <c r="G7656" s="11" t="s">
        <v>303</v>
      </c>
      <c r="H7656" s="4">
        <v>28</v>
      </c>
      <c r="I7656" s="12">
        <v>15932.7</v>
      </c>
      <c r="J7656" s="12">
        <v>446115.6</v>
      </c>
      <c r="K7656" s="12">
        <v>1546.09</v>
      </c>
      <c r="L7656" s="4">
        <v>122</v>
      </c>
      <c r="M7656" s="4" t="s">
        <v>35</v>
      </c>
      <c r="N7656" s="4" t="str" cm="1">
        <f t="array" ref="N7656">_xlfn.SWITCH(E7656,"Delhi","North","Chennai","South","Hyderabad","South","Mumbai","Central","Bangalore","South")</f>
        <v>Central</v>
      </c>
      <c r="O7656" s="12">
        <v>70448.06</v>
      </c>
      <c r="P7656" s="4">
        <f>Table1[[#This Row],[Delivery_Date]]-Table1[[#This Row],[Order_Date]]</f>
        <v>4</v>
      </c>
      <c r="Q7656" s="4" t="str">
        <f>IF(Table1[[#This Row],[Delivery delay days]]&gt;5,"delay","on time")</f>
        <v>on time</v>
      </c>
      <c r="R7656" s="10">
        <f>DATEVALUE(Table1[[#This Row],[Delivery_Date]])</f>
        <v>45238</v>
      </c>
      <c r="S7656" s="10">
        <f>DATEVALUE(Table1[[#This Row],[Order_Date]])</f>
        <v>45234</v>
      </c>
      <c r="T7656" s="4" t="str" cm="1">
        <f t="array" ref="T7656">_xlfn.IFS(Table1[[#This Row],[Inventory_Level]]&lt;=200,"low",Table1[[#This Row],[Inventory_Level]]&gt;=700,"high",Table1[[#This Row],[Inventory_Level]]&gt;200,"medium")</f>
        <v>low</v>
      </c>
    </row>
    <row r="7657" spans="1:20" x14ac:dyDescent="0.35">
      <c r="A7657" s="4">
        <v>7656</v>
      </c>
      <c r="B7657" s="4" t="s">
        <v>44</v>
      </c>
      <c r="C7657" s="4" t="s">
        <v>38</v>
      </c>
      <c r="D7657" s="4" t="s">
        <v>39</v>
      </c>
      <c r="E7657" s="4" t="s">
        <v>18</v>
      </c>
      <c r="F7657" s="10" t="s">
        <v>302</v>
      </c>
      <c r="G7657" s="11" t="s">
        <v>200</v>
      </c>
      <c r="H7657" s="4">
        <v>25</v>
      </c>
      <c r="I7657" s="12">
        <v>41285.03</v>
      </c>
      <c r="J7657" s="12">
        <v>1032125.75</v>
      </c>
      <c r="K7657" s="12">
        <v>2696.01</v>
      </c>
      <c r="L7657" s="4">
        <v>47</v>
      </c>
      <c r="M7657" s="4" t="s">
        <v>21</v>
      </c>
      <c r="N7657" s="4" t="str" cm="1">
        <f t="array" ref="N7657">_xlfn.SWITCH(E7657,"Delhi","North","Chennai","South","Hyderabad","South","Mumbai","Central","Bangalore","South")</f>
        <v>North</v>
      </c>
      <c r="O7657" s="12">
        <v>153731.85999999999</v>
      </c>
      <c r="P7657" s="4">
        <f>Table1[[#This Row],[Delivery_Date]]-Table1[[#This Row],[Order_Date]]</f>
        <v>6</v>
      </c>
      <c r="Q7657" s="4" t="str">
        <f>IF(Table1[[#This Row],[Delivery delay days]]&gt;5,"delay","on time")</f>
        <v>delay</v>
      </c>
      <c r="R7657" s="10">
        <f>DATEVALUE(Table1[[#This Row],[Delivery_Date]])</f>
        <v>45172</v>
      </c>
      <c r="S7657" s="10">
        <f>DATEVALUE(Table1[[#This Row],[Order_Date]])</f>
        <v>45166</v>
      </c>
      <c r="T7657" s="4" t="str" cm="1">
        <f t="array" ref="T7657">_xlfn.IFS(Table1[[#This Row],[Inventory_Level]]&lt;=200,"low",Table1[[#This Row],[Inventory_Level]]&gt;=700,"high",Table1[[#This Row],[Inventory_Level]]&gt;200,"medium")</f>
        <v>low</v>
      </c>
    </row>
    <row r="7658" spans="1:20" x14ac:dyDescent="0.35">
      <c r="A7658" s="4">
        <v>7657</v>
      </c>
      <c r="B7658" s="4" t="s">
        <v>15</v>
      </c>
      <c r="C7658" s="4" t="s">
        <v>24</v>
      </c>
      <c r="D7658" s="4" t="s">
        <v>39</v>
      </c>
      <c r="E7658" s="4" t="s">
        <v>26</v>
      </c>
      <c r="F7658" s="10" t="s">
        <v>289</v>
      </c>
      <c r="G7658" s="11" t="s">
        <v>391</v>
      </c>
      <c r="H7658" s="4">
        <v>57</v>
      </c>
      <c r="I7658" s="12">
        <v>15794.22</v>
      </c>
      <c r="J7658" s="12">
        <v>900270.54</v>
      </c>
      <c r="K7658" s="12">
        <v>1382.68</v>
      </c>
      <c r="L7658" s="4">
        <v>663</v>
      </c>
      <c r="M7658" s="4" t="s">
        <v>21</v>
      </c>
      <c r="N7658" s="4" t="str" cm="1">
        <f t="array" ref="N7658">_xlfn.SWITCH(E7658,"Delhi","North","Chennai","South","Hyderabad","South","Mumbai","Central","Bangalore","South")</f>
        <v>South</v>
      </c>
      <c r="O7658" s="12">
        <v>85762.22</v>
      </c>
      <c r="P7658" s="4">
        <f>Table1[[#This Row],[Delivery_Date]]-Table1[[#This Row],[Order_Date]]</f>
        <v>12</v>
      </c>
      <c r="Q7658" s="4" t="str">
        <f>IF(Table1[[#This Row],[Delivery delay days]]&gt;5,"delay","on time")</f>
        <v>delay</v>
      </c>
      <c r="R7658" s="10">
        <f>DATEVALUE(Table1[[#This Row],[Delivery_Date]])</f>
        <v>45244</v>
      </c>
      <c r="S7658" s="10">
        <f>DATEVALUE(Table1[[#This Row],[Order_Date]])</f>
        <v>45232</v>
      </c>
      <c r="T7658" s="4" t="str" cm="1">
        <f t="array" ref="T7658">_xlfn.IFS(Table1[[#This Row],[Inventory_Level]]&lt;=200,"low",Table1[[#This Row],[Inventory_Level]]&gt;=700,"high",Table1[[#This Row],[Inventory_Level]]&gt;200,"medium")</f>
        <v>medium</v>
      </c>
    </row>
    <row r="7659" spans="1:20" x14ac:dyDescent="0.35">
      <c r="A7659" s="4">
        <v>7658</v>
      </c>
      <c r="B7659" s="4" t="s">
        <v>37</v>
      </c>
      <c r="C7659" s="4" t="s">
        <v>38</v>
      </c>
      <c r="D7659" s="4" t="s">
        <v>17</v>
      </c>
      <c r="E7659" s="4" t="s">
        <v>60</v>
      </c>
      <c r="F7659" s="10" t="s">
        <v>212</v>
      </c>
      <c r="G7659" s="11" t="s">
        <v>133</v>
      </c>
      <c r="H7659" s="4">
        <v>84</v>
      </c>
      <c r="I7659" s="12">
        <v>22325.52</v>
      </c>
      <c r="J7659" s="12">
        <v>1875343.68</v>
      </c>
      <c r="K7659" s="12">
        <v>1491.2</v>
      </c>
      <c r="L7659" s="4">
        <v>155</v>
      </c>
      <c r="M7659" s="4" t="s">
        <v>42</v>
      </c>
      <c r="N7659" s="4" t="str" cm="1">
        <f t="array" ref="N7659">_xlfn.SWITCH(E7659,"Delhi","North","Chennai","South","Hyderabad","South","Mumbai","Central","Bangalore","South")</f>
        <v>South</v>
      </c>
      <c r="O7659" s="12">
        <v>285912.77</v>
      </c>
      <c r="P7659" s="4">
        <f>Table1[[#This Row],[Delivery_Date]]-Table1[[#This Row],[Order_Date]]</f>
        <v>8</v>
      </c>
      <c r="Q7659" s="4" t="str">
        <f>IF(Table1[[#This Row],[Delivery delay days]]&gt;5,"delay","on time")</f>
        <v>delay</v>
      </c>
      <c r="R7659" s="10">
        <f>DATEVALUE(Table1[[#This Row],[Delivery_Date]])</f>
        <v>45249</v>
      </c>
      <c r="S7659" s="10">
        <f>DATEVALUE(Table1[[#This Row],[Order_Date]])</f>
        <v>45241</v>
      </c>
      <c r="T7659" s="4" t="str" cm="1">
        <f t="array" ref="T7659">_xlfn.IFS(Table1[[#This Row],[Inventory_Level]]&lt;=200,"low",Table1[[#This Row],[Inventory_Level]]&gt;=700,"high",Table1[[#This Row],[Inventory_Level]]&gt;200,"medium")</f>
        <v>low</v>
      </c>
    </row>
    <row r="7660" spans="1:20" x14ac:dyDescent="0.35">
      <c r="A7660" s="4">
        <v>7659</v>
      </c>
      <c r="B7660" s="4" t="s">
        <v>59</v>
      </c>
      <c r="C7660" s="4" t="s">
        <v>16</v>
      </c>
      <c r="D7660" s="4" t="s">
        <v>39</v>
      </c>
      <c r="E7660" s="4" t="s">
        <v>46</v>
      </c>
      <c r="F7660" s="10" t="s">
        <v>62</v>
      </c>
      <c r="G7660" s="11" t="s">
        <v>141</v>
      </c>
      <c r="H7660" s="4">
        <v>21</v>
      </c>
      <c r="I7660" s="12">
        <v>30076.55</v>
      </c>
      <c r="J7660" s="12">
        <v>631607.55000000005</v>
      </c>
      <c r="K7660" s="12">
        <v>2112.1999999999998</v>
      </c>
      <c r="L7660" s="4">
        <v>46</v>
      </c>
      <c r="M7660" s="4" t="s">
        <v>21</v>
      </c>
      <c r="N7660" s="4" t="str" cm="1">
        <f t="array" ref="N7660">_xlfn.SWITCH(E7660,"Delhi","North","Chennai","South","Hyderabad","South","Mumbai","Central","Bangalore","South")</f>
        <v>South</v>
      </c>
      <c r="O7660" s="12">
        <v>113511.12</v>
      </c>
      <c r="P7660" s="4">
        <f>Table1[[#This Row],[Delivery_Date]]-Table1[[#This Row],[Order_Date]]</f>
        <v>13</v>
      </c>
      <c r="Q7660" s="4" t="str">
        <f>IF(Table1[[#This Row],[Delivery delay days]]&gt;5,"delay","on time")</f>
        <v>delay</v>
      </c>
      <c r="R7660" s="10">
        <f>DATEVALUE(Table1[[#This Row],[Delivery_Date]])</f>
        <v>45050</v>
      </c>
      <c r="S7660" s="10">
        <f>DATEVALUE(Table1[[#This Row],[Order_Date]])</f>
        <v>45037</v>
      </c>
      <c r="T7660" s="4" t="str" cm="1">
        <f t="array" ref="T7660">_xlfn.IFS(Table1[[#This Row],[Inventory_Level]]&lt;=200,"low",Table1[[#This Row],[Inventory_Level]]&gt;=700,"high",Table1[[#This Row],[Inventory_Level]]&gt;200,"medium")</f>
        <v>low</v>
      </c>
    </row>
    <row r="7661" spans="1:20" x14ac:dyDescent="0.35">
      <c r="A7661" s="4">
        <v>7660</v>
      </c>
      <c r="B7661" s="4" t="s">
        <v>44</v>
      </c>
      <c r="C7661" s="4" t="s">
        <v>24</v>
      </c>
      <c r="D7661" s="4" t="s">
        <v>32</v>
      </c>
      <c r="E7661" s="4" t="s">
        <v>18</v>
      </c>
      <c r="F7661" s="10" t="s">
        <v>113</v>
      </c>
      <c r="G7661" s="11" t="s">
        <v>403</v>
      </c>
      <c r="H7661" s="4">
        <v>66</v>
      </c>
      <c r="I7661" s="12">
        <v>26504.57</v>
      </c>
      <c r="J7661" s="12">
        <v>1749301.62</v>
      </c>
      <c r="K7661" s="12">
        <v>2256.2399999999998</v>
      </c>
      <c r="L7661" s="4">
        <v>597</v>
      </c>
      <c r="M7661" s="4" t="s">
        <v>21</v>
      </c>
      <c r="N7661" s="4" t="str" cm="1">
        <f t="array" ref="N7661">_xlfn.SWITCH(E7661,"Delhi","North","Chennai","South","Hyderabad","South","Mumbai","Central","Bangalore","South")</f>
        <v>North</v>
      </c>
      <c r="O7661" s="12">
        <v>351171.33</v>
      </c>
      <c r="P7661" s="4">
        <f>Table1[[#This Row],[Delivery_Date]]-Table1[[#This Row],[Order_Date]]</f>
        <v>12</v>
      </c>
      <c r="Q7661" s="4" t="str">
        <f>IF(Table1[[#This Row],[Delivery delay days]]&gt;5,"delay","on time")</f>
        <v>delay</v>
      </c>
      <c r="R7661" s="10">
        <f>DATEVALUE(Table1[[#This Row],[Delivery_Date]])</f>
        <v>45187</v>
      </c>
      <c r="S7661" s="10">
        <f>DATEVALUE(Table1[[#This Row],[Order_Date]])</f>
        <v>45175</v>
      </c>
      <c r="T7661" s="4" t="str" cm="1">
        <f t="array" ref="T7661">_xlfn.IFS(Table1[[#This Row],[Inventory_Level]]&lt;=200,"low",Table1[[#This Row],[Inventory_Level]]&gt;=700,"high",Table1[[#This Row],[Inventory_Level]]&gt;200,"medium")</f>
        <v>medium</v>
      </c>
    </row>
    <row r="7662" spans="1:20" x14ac:dyDescent="0.35">
      <c r="A7662" s="4">
        <v>7661</v>
      </c>
      <c r="B7662" s="4" t="s">
        <v>44</v>
      </c>
      <c r="C7662" s="4" t="s">
        <v>16</v>
      </c>
      <c r="D7662" s="4" t="s">
        <v>32</v>
      </c>
      <c r="E7662" s="4" t="s">
        <v>52</v>
      </c>
      <c r="F7662" s="10" t="s">
        <v>34</v>
      </c>
      <c r="G7662" s="11" t="s">
        <v>173</v>
      </c>
      <c r="H7662" s="4">
        <v>59</v>
      </c>
      <c r="I7662" s="12">
        <v>41556.68</v>
      </c>
      <c r="J7662" s="12">
        <v>2451844.12</v>
      </c>
      <c r="K7662" s="12">
        <v>1433.8</v>
      </c>
      <c r="L7662" s="4">
        <v>797</v>
      </c>
      <c r="M7662" s="4" t="s">
        <v>42</v>
      </c>
      <c r="N7662" s="4" t="str" cm="1">
        <f t="array" ref="N7662">_xlfn.SWITCH(E7662,"Delhi","North","Chennai","South","Hyderabad","South","Mumbai","Central","Bangalore","South")</f>
        <v>Central</v>
      </c>
      <c r="O7662" s="12">
        <v>576304.67000000004</v>
      </c>
      <c r="P7662" s="4">
        <f>Table1[[#This Row],[Delivery_Date]]-Table1[[#This Row],[Order_Date]]</f>
        <v>2</v>
      </c>
      <c r="Q7662" s="4" t="str">
        <f>IF(Table1[[#This Row],[Delivery delay days]]&gt;5,"delay","on time")</f>
        <v>on time</v>
      </c>
      <c r="R7662" s="10">
        <f>DATEVALUE(Table1[[#This Row],[Delivery_Date]])</f>
        <v>45060</v>
      </c>
      <c r="S7662" s="10">
        <f>DATEVALUE(Table1[[#This Row],[Order_Date]])</f>
        <v>45058</v>
      </c>
      <c r="T7662" s="4" t="str" cm="1">
        <f t="array" ref="T7662">_xlfn.IFS(Table1[[#This Row],[Inventory_Level]]&lt;=200,"low",Table1[[#This Row],[Inventory_Level]]&gt;=700,"high",Table1[[#This Row],[Inventory_Level]]&gt;200,"medium")</f>
        <v>high</v>
      </c>
    </row>
    <row r="7663" spans="1:20" x14ac:dyDescent="0.35">
      <c r="A7663" s="4">
        <v>7662</v>
      </c>
      <c r="B7663" s="4" t="s">
        <v>59</v>
      </c>
      <c r="C7663" s="4" t="s">
        <v>24</v>
      </c>
      <c r="D7663" s="4" t="s">
        <v>45</v>
      </c>
      <c r="E7663" s="4" t="s">
        <v>52</v>
      </c>
      <c r="F7663" s="10" t="s">
        <v>177</v>
      </c>
      <c r="G7663" s="11" t="s">
        <v>276</v>
      </c>
      <c r="H7663" s="4">
        <v>88</v>
      </c>
      <c r="I7663" s="12">
        <v>40229.22</v>
      </c>
      <c r="J7663" s="12">
        <v>3540171.36</v>
      </c>
      <c r="K7663" s="12">
        <v>737.6</v>
      </c>
      <c r="L7663" s="4">
        <v>857</v>
      </c>
      <c r="M7663" s="4" t="s">
        <v>21</v>
      </c>
      <c r="N7663" s="4" t="str" cm="1">
        <f t="array" ref="N7663">_xlfn.SWITCH(E7663,"Delhi","North","Chennai","South","Hyderabad","South","Mumbai","Central","Bangalore","South")</f>
        <v>Central</v>
      </c>
      <c r="O7663" s="12">
        <v>763339.94</v>
      </c>
      <c r="P7663" s="4">
        <f>Table1[[#This Row],[Delivery_Date]]-Table1[[#This Row],[Order_Date]]</f>
        <v>2</v>
      </c>
      <c r="Q7663" s="4" t="str">
        <f>IF(Table1[[#This Row],[Delivery delay days]]&gt;5,"delay","on time")</f>
        <v>on time</v>
      </c>
      <c r="R7663" s="10">
        <f>DATEVALUE(Table1[[#This Row],[Delivery_Date]])</f>
        <v>45010</v>
      </c>
      <c r="S7663" s="10">
        <f>DATEVALUE(Table1[[#This Row],[Order_Date]])</f>
        <v>45008</v>
      </c>
      <c r="T7663" s="4" t="str" cm="1">
        <f t="array" ref="T7663">_xlfn.IFS(Table1[[#This Row],[Inventory_Level]]&lt;=200,"low",Table1[[#This Row],[Inventory_Level]]&gt;=700,"high",Table1[[#This Row],[Inventory_Level]]&gt;200,"medium")</f>
        <v>high</v>
      </c>
    </row>
    <row r="7664" spans="1:20" x14ac:dyDescent="0.35">
      <c r="A7664" s="4">
        <v>7663</v>
      </c>
      <c r="B7664" s="4" t="s">
        <v>65</v>
      </c>
      <c r="C7664" s="4" t="s">
        <v>24</v>
      </c>
      <c r="D7664" s="4" t="s">
        <v>25</v>
      </c>
      <c r="E7664" s="4" t="s">
        <v>46</v>
      </c>
      <c r="F7664" s="10" t="s">
        <v>125</v>
      </c>
      <c r="G7664" s="11" t="s">
        <v>144</v>
      </c>
      <c r="H7664" s="4">
        <v>19</v>
      </c>
      <c r="I7664" s="12">
        <v>16990.28</v>
      </c>
      <c r="J7664" s="12">
        <v>322815.32</v>
      </c>
      <c r="K7664" s="12">
        <v>2731.19</v>
      </c>
      <c r="L7664" s="4">
        <v>407</v>
      </c>
      <c r="M7664" s="4" t="s">
        <v>35</v>
      </c>
      <c r="N7664" s="4" t="str" cm="1">
        <f t="array" ref="N7664">_xlfn.SWITCH(E7664,"Delhi","North","Chennai","South","Hyderabad","South","Mumbai","Central","Bangalore","South")</f>
        <v>South</v>
      </c>
      <c r="O7664" s="12">
        <v>71187.350000000006</v>
      </c>
      <c r="P7664" s="4">
        <f>Table1[[#This Row],[Delivery_Date]]-Table1[[#This Row],[Order_Date]]</f>
        <v>2</v>
      </c>
      <c r="Q7664" s="4" t="str">
        <f>IF(Table1[[#This Row],[Delivery delay days]]&gt;5,"delay","on time")</f>
        <v>on time</v>
      </c>
      <c r="R7664" s="10">
        <f>DATEVALUE(Table1[[#This Row],[Delivery_Date]])</f>
        <v>45069</v>
      </c>
      <c r="S7664" s="10">
        <f>DATEVALUE(Table1[[#This Row],[Order_Date]])</f>
        <v>45067</v>
      </c>
      <c r="T7664" s="4" t="str" cm="1">
        <f t="array" ref="T7664">_xlfn.IFS(Table1[[#This Row],[Inventory_Level]]&lt;=200,"low",Table1[[#This Row],[Inventory_Level]]&gt;=700,"high",Table1[[#This Row],[Inventory_Level]]&gt;200,"medium")</f>
        <v>medium</v>
      </c>
    </row>
    <row r="7665" spans="1:20" x14ac:dyDescent="0.35">
      <c r="A7665" s="4">
        <v>7664</v>
      </c>
      <c r="B7665" s="4" t="s">
        <v>65</v>
      </c>
      <c r="C7665" s="4" t="s">
        <v>16</v>
      </c>
      <c r="D7665" s="4" t="s">
        <v>32</v>
      </c>
      <c r="E7665" s="4" t="s">
        <v>46</v>
      </c>
      <c r="F7665" s="10" t="s">
        <v>397</v>
      </c>
      <c r="G7665" s="11" t="s">
        <v>251</v>
      </c>
      <c r="H7665" s="4">
        <v>29</v>
      </c>
      <c r="I7665" s="12">
        <v>1595.87</v>
      </c>
      <c r="J7665" s="12">
        <v>46280.23</v>
      </c>
      <c r="K7665" s="12">
        <v>350.64</v>
      </c>
      <c r="L7665" s="4">
        <v>794</v>
      </c>
      <c r="M7665" s="4" t="s">
        <v>35</v>
      </c>
      <c r="N7665" s="4" t="str" cm="1">
        <f t="array" ref="N7665">_xlfn.SWITCH(E7665,"Delhi","North","Chennai","South","Hyderabad","South","Mumbai","Central","Bangalore","South")</f>
        <v>South</v>
      </c>
      <c r="O7665" s="12">
        <v>11506.36</v>
      </c>
      <c r="P7665" s="4">
        <f>Table1[[#This Row],[Delivery_Date]]-Table1[[#This Row],[Order_Date]]</f>
        <v>14</v>
      </c>
      <c r="Q7665" s="4" t="str">
        <f>IF(Table1[[#This Row],[Delivery delay days]]&gt;5,"delay","on time")</f>
        <v>delay</v>
      </c>
      <c r="R7665" s="10">
        <f>DATEVALUE(Table1[[#This Row],[Delivery_Date]])</f>
        <v>45272</v>
      </c>
      <c r="S7665" s="10">
        <f>DATEVALUE(Table1[[#This Row],[Order_Date]])</f>
        <v>45258</v>
      </c>
      <c r="T7665" s="4" t="str" cm="1">
        <f t="array" ref="T7665">_xlfn.IFS(Table1[[#This Row],[Inventory_Level]]&lt;=200,"low",Table1[[#This Row],[Inventory_Level]]&gt;=700,"high",Table1[[#This Row],[Inventory_Level]]&gt;200,"medium")</f>
        <v>high</v>
      </c>
    </row>
    <row r="7666" spans="1:20" x14ac:dyDescent="0.35">
      <c r="A7666" s="4">
        <v>7665</v>
      </c>
      <c r="B7666" s="4" t="s">
        <v>37</v>
      </c>
      <c r="C7666" s="4" t="s">
        <v>24</v>
      </c>
      <c r="D7666" s="4" t="s">
        <v>32</v>
      </c>
      <c r="E7666" s="4" t="s">
        <v>52</v>
      </c>
      <c r="F7666" s="10" t="s">
        <v>162</v>
      </c>
      <c r="G7666" s="11" t="s">
        <v>221</v>
      </c>
      <c r="H7666" s="4">
        <v>93</v>
      </c>
      <c r="I7666" s="12">
        <v>31202.49</v>
      </c>
      <c r="J7666" s="12">
        <v>2901831.57</v>
      </c>
      <c r="K7666" s="12">
        <v>2291.25</v>
      </c>
      <c r="L7666" s="4">
        <v>323</v>
      </c>
      <c r="M7666" s="4" t="s">
        <v>35</v>
      </c>
      <c r="N7666" s="4" t="str" cm="1">
        <f t="array" ref="N7666">_xlfn.SWITCH(E7666,"Delhi","North","Chennai","South","Hyderabad","South","Mumbai","Central","Bangalore","South")</f>
        <v>Central</v>
      </c>
      <c r="O7666" s="12">
        <v>692567.1</v>
      </c>
      <c r="P7666" s="4">
        <f>Table1[[#This Row],[Delivery_Date]]-Table1[[#This Row],[Order_Date]]</f>
        <v>14</v>
      </c>
      <c r="Q7666" s="4" t="str">
        <f>IF(Table1[[#This Row],[Delivery delay days]]&gt;5,"delay","on time")</f>
        <v>delay</v>
      </c>
      <c r="R7666" s="10">
        <f>DATEVALUE(Table1[[#This Row],[Delivery_Date]])</f>
        <v>45179</v>
      </c>
      <c r="S7666" s="10">
        <f>DATEVALUE(Table1[[#This Row],[Order_Date]])</f>
        <v>45165</v>
      </c>
      <c r="T7666" s="4" t="str" cm="1">
        <f t="array" ref="T7666">_xlfn.IFS(Table1[[#This Row],[Inventory_Level]]&lt;=200,"low",Table1[[#This Row],[Inventory_Level]]&gt;=700,"high",Table1[[#This Row],[Inventory_Level]]&gt;200,"medium")</f>
        <v>medium</v>
      </c>
    </row>
    <row r="7667" spans="1:20" x14ac:dyDescent="0.35">
      <c r="A7667" s="4">
        <v>7666</v>
      </c>
      <c r="B7667" s="4" t="s">
        <v>51</v>
      </c>
      <c r="C7667" s="4" t="s">
        <v>38</v>
      </c>
      <c r="D7667" s="4" t="s">
        <v>17</v>
      </c>
      <c r="E7667" s="4" t="s">
        <v>18</v>
      </c>
      <c r="F7667" s="10" t="s">
        <v>417</v>
      </c>
      <c r="G7667" s="11" t="s">
        <v>368</v>
      </c>
      <c r="H7667" s="4">
        <v>52</v>
      </c>
      <c r="I7667" s="12">
        <v>30438.38</v>
      </c>
      <c r="J7667" s="12">
        <v>1582795.76</v>
      </c>
      <c r="K7667" s="12">
        <v>378.29</v>
      </c>
      <c r="L7667" s="4">
        <v>730</v>
      </c>
      <c r="M7667" s="4" t="s">
        <v>42</v>
      </c>
      <c r="N7667" s="4" t="str" cm="1">
        <f t="array" ref="N7667">_xlfn.SWITCH(E7667,"Delhi","North","Chennai","South","Hyderabad","South","Mumbai","Central","Bangalore","South")</f>
        <v>North</v>
      </c>
      <c r="O7667" s="12">
        <v>358486.73</v>
      </c>
      <c r="P7667" s="4">
        <f>Table1[[#This Row],[Delivery_Date]]-Table1[[#This Row],[Order_Date]]</f>
        <v>7</v>
      </c>
      <c r="Q7667" s="4" t="str">
        <f>IF(Table1[[#This Row],[Delivery delay days]]&gt;5,"delay","on time")</f>
        <v>delay</v>
      </c>
      <c r="R7667" s="10">
        <f>DATEVALUE(Table1[[#This Row],[Delivery_Date]])</f>
        <v>44990</v>
      </c>
      <c r="S7667" s="10">
        <f>DATEVALUE(Table1[[#This Row],[Order_Date]])</f>
        <v>44983</v>
      </c>
      <c r="T7667" s="4" t="str" cm="1">
        <f t="array" ref="T7667">_xlfn.IFS(Table1[[#This Row],[Inventory_Level]]&lt;=200,"low",Table1[[#This Row],[Inventory_Level]]&gt;=700,"high",Table1[[#This Row],[Inventory_Level]]&gt;200,"medium")</f>
        <v>high</v>
      </c>
    </row>
    <row r="7668" spans="1:20" x14ac:dyDescent="0.35">
      <c r="A7668" s="4">
        <v>7667</v>
      </c>
      <c r="B7668" s="4" t="s">
        <v>15</v>
      </c>
      <c r="C7668" s="4" t="s">
        <v>16</v>
      </c>
      <c r="D7668" s="4" t="s">
        <v>17</v>
      </c>
      <c r="E7668" s="4" t="s">
        <v>52</v>
      </c>
      <c r="F7668" s="10" t="s">
        <v>224</v>
      </c>
      <c r="G7668" s="11" t="s">
        <v>107</v>
      </c>
      <c r="H7668" s="4">
        <v>37</v>
      </c>
      <c r="I7668" s="12">
        <v>48193.16</v>
      </c>
      <c r="J7668" s="12">
        <v>1783146.92</v>
      </c>
      <c r="K7668" s="12">
        <v>2853.42</v>
      </c>
      <c r="L7668" s="4">
        <v>663</v>
      </c>
      <c r="M7668" s="4" t="s">
        <v>42</v>
      </c>
      <c r="N7668" s="4" t="str" cm="1">
        <f t="array" ref="N7668">_xlfn.SWITCH(E7668,"Delhi","North","Chennai","South","Hyderabad","South","Mumbai","Central","Bangalore","South")</f>
        <v>Central</v>
      </c>
      <c r="O7668" s="12">
        <v>249478.93</v>
      </c>
      <c r="P7668" s="4">
        <f>Table1[[#This Row],[Delivery_Date]]-Table1[[#This Row],[Order_Date]]</f>
        <v>14</v>
      </c>
      <c r="Q7668" s="4" t="str">
        <f>IF(Table1[[#This Row],[Delivery delay days]]&gt;5,"delay","on time")</f>
        <v>delay</v>
      </c>
      <c r="R7668" s="10">
        <f>DATEVALUE(Table1[[#This Row],[Delivery_Date]])</f>
        <v>45044</v>
      </c>
      <c r="S7668" s="10">
        <f>DATEVALUE(Table1[[#This Row],[Order_Date]])</f>
        <v>45030</v>
      </c>
      <c r="T7668" s="4" t="str" cm="1">
        <f t="array" ref="T7668">_xlfn.IFS(Table1[[#This Row],[Inventory_Level]]&lt;=200,"low",Table1[[#This Row],[Inventory_Level]]&gt;=700,"high",Table1[[#This Row],[Inventory_Level]]&gt;200,"medium")</f>
        <v>medium</v>
      </c>
    </row>
    <row r="7669" spans="1:20" x14ac:dyDescent="0.35">
      <c r="A7669" s="4">
        <v>7668</v>
      </c>
      <c r="B7669" s="4" t="s">
        <v>23</v>
      </c>
      <c r="C7669" s="4" t="s">
        <v>38</v>
      </c>
      <c r="D7669" s="4" t="s">
        <v>32</v>
      </c>
      <c r="E7669" s="4" t="s">
        <v>60</v>
      </c>
      <c r="F7669" s="10" t="s">
        <v>232</v>
      </c>
      <c r="G7669" s="11" t="s">
        <v>420</v>
      </c>
      <c r="H7669" s="4">
        <v>55</v>
      </c>
      <c r="I7669" s="12">
        <v>31309.57</v>
      </c>
      <c r="J7669" s="12">
        <v>1722026.35</v>
      </c>
      <c r="K7669" s="12">
        <v>549.69000000000005</v>
      </c>
      <c r="L7669" s="4">
        <v>317</v>
      </c>
      <c r="M7669" s="4" t="s">
        <v>35</v>
      </c>
      <c r="N7669" s="4" t="str" cm="1">
        <f t="array" ref="N7669">_xlfn.SWITCH(E7669,"Delhi","North","Chennai","South","Hyderabad","South","Mumbai","Central","Bangalore","South")</f>
        <v>South</v>
      </c>
      <c r="O7669" s="12">
        <v>358774.48</v>
      </c>
      <c r="P7669" s="4">
        <f>Table1[[#This Row],[Delivery_Date]]-Table1[[#This Row],[Order_Date]]</f>
        <v>11</v>
      </c>
      <c r="Q7669" s="4" t="str">
        <f>IF(Table1[[#This Row],[Delivery delay days]]&gt;5,"delay","on time")</f>
        <v>delay</v>
      </c>
      <c r="R7669" s="10">
        <f>DATEVALUE(Table1[[#This Row],[Delivery_Date]])</f>
        <v>45203</v>
      </c>
      <c r="S7669" s="10">
        <f>DATEVALUE(Table1[[#This Row],[Order_Date]])</f>
        <v>45192</v>
      </c>
      <c r="T7669" s="4" t="str" cm="1">
        <f t="array" ref="T7669">_xlfn.IFS(Table1[[#This Row],[Inventory_Level]]&lt;=200,"low",Table1[[#This Row],[Inventory_Level]]&gt;=700,"high",Table1[[#This Row],[Inventory_Level]]&gt;200,"medium")</f>
        <v>medium</v>
      </c>
    </row>
    <row r="7670" spans="1:20" x14ac:dyDescent="0.35">
      <c r="A7670" s="4">
        <v>7669</v>
      </c>
      <c r="B7670" s="4" t="s">
        <v>37</v>
      </c>
      <c r="C7670" s="4" t="s">
        <v>16</v>
      </c>
      <c r="D7670" s="4" t="s">
        <v>39</v>
      </c>
      <c r="E7670" s="4" t="s">
        <v>18</v>
      </c>
      <c r="F7670" s="10" t="s">
        <v>73</v>
      </c>
      <c r="G7670" s="11" t="s">
        <v>289</v>
      </c>
      <c r="H7670" s="4">
        <v>21</v>
      </c>
      <c r="I7670" s="12">
        <v>17182.52</v>
      </c>
      <c r="J7670" s="12">
        <v>360832.92</v>
      </c>
      <c r="K7670" s="12">
        <v>477.29</v>
      </c>
      <c r="L7670" s="4">
        <v>721</v>
      </c>
      <c r="M7670" s="4" t="s">
        <v>21</v>
      </c>
      <c r="N7670" s="4" t="str" cm="1">
        <f t="array" ref="N7670">_xlfn.SWITCH(E7670,"Delhi","North","Chennai","South","Hyderabad","South","Mumbai","Central","Bangalore","South")</f>
        <v>North</v>
      </c>
      <c r="O7670" s="12">
        <v>33086.32</v>
      </c>
      <c r="P7670" s="4">
        <f>Table1[[#This Row],[Delivery_Date]]-Table1[[#This Row],[Order_Date]]</f>
        <v>12</v>
      </c>
      <c r="Q7670" s="4" t="str">
        <f>IF(Table1[[#This Row],[Delivery delay days]]&gt;5,"delay","on time")</f>
        <v>delay</v>
      </c>
      <c r="R7670" s="10">
        <f>DATEVALUE(Table1[[#This Row],[Delivery_Date]])</f>
        <v>45232</v>
      </c>
      <c r="S7670" s="10">
        <f>DATEVALUE(Table1[[#This Row],[Order_Date]])</f>
        <v>45220</v>
      </c>
      <c r="T7670" s="4" t="str" cm="1">
        <f t="array" ref="T7670">_xlfn.IFS(Table1[[#This Row],[Inventory_Level]]&lt;=200,"low",Table1[[#This Row],[Inventory_Level]]&gt;=700,"high",Table1[[#This Row],[Inventory_Level]]&gt;200,"medium")</f>
        <v>high</v>
      </c>
    </row>
    <row r="7671" spans="1:20" x14ac:dyDescent="0.35">
      <c r="A7671" s="4">
        <v>7670</v>
      </c>
      <c r="B7671" s="4" t="s">
        <v>65</v>
      </c>
      <c r="C7671" s="4" t="s">
        <v>24</v>
      </c>
      <c r="D7671" s="4" t="s">
        <v>32</v>
      </c>
      <c r="E7671" s="4" t="s">
        <v>26</v>
      </c>
      <c r="F7671" s="10" t="s">
        <v>77</v>
      </c>
      <c r="G7671" s="11" t="s">
        <v>405</v>
      </c>
      <c r="H7671" s="4">
        <v>40</v>
      </c>
      <c r="I7671" s="12">
        <v>20976.7</v>
      </c>
      <c r="J7671" s="12">
        <v>839068</v>
      </c>
      <c r="K7671" s="12">
        <v>2854.32</v>
      </c>
      <c r="L7671" s="4">
        <v>606</v>
      </c>
      <c r="M7671" s="4" t="s">
        <v>35</v>
      </c>
      <c r="N7671" s="4" t="str" cm="1">
        <f t="array" ref="N7671">_xlfn.SWITCH(E7671,"Delhi","North","Chennai","South","Hyderabad","South","Mumbai","Central","Bangalore","South")</f>
        <v>South</v>
      </c>
      <c r="O7671" s="12">
        <v>143239.67000000001</v>
      </c>
      <c r="P7671" s="4">
        <f>Table1[[#This Row],[Delivery_Date]]-Table1[[#This Row],[Order_Date]]</f>
        <v>4</v>
      </c>
      <c r="Q7671" s="4" t="str">
        <f>IF(Table1[[#This Row],[Delivery delay days]]&gt;5,"delay","on time")</f>
        <v>on time</v>
      </c>
      <c r="R7671" s="10">
        <f>DATEVALUE(Table1[[#This Row],[Delivery_Date]])</f>
        <v>45208</v>
      </c>
      <c r="S7671" s="10">
        <f>DATEVALUE(Table1[[#This Row],[Order_Date]])</f>
        <v>45204</v>
      </c>
      <c r="T7671" s="4" t="str" cm="1">
        <f t="array" ref="T7671">_xlfn.IFS(Table1[[#This Row],[Inventory_Level]]&lt;=200,"low",Table1[[#This Row],[Inventory_Level]]&gt;=700,"high",Table1[[#This Row],[Inventory_Level]]&gt;200,"medium")</f>
        <v>medium</v>
      </c>
    </row>
    <row r="7672" spans="1:20" x14ac:dyDescent="0.35">
      <c r="A7672" s="4">
        <v>7671</v>
      </c>
      <c r="B7672" s="4" t="s">
        <v>23</v>
      </c>
      <c r="C7672" s="4" t="s">
        <v>38</v>
      </c>
      <c r="D7672" s="4" t="s">
        <v>25</v>
      </c>
      <c r="E7672" s="4" t="s">
        <v>26</v>
      </c>
      <c r="F7672" s="10" t="s">
        <v>354</v>
      </c>
      <c r="G7672" s="11" t="s">
        <v>181</v>
      </c>
      <c r="H7672" s="4">
        <v>21</v>
      </c>
      <c r="I7672" s="12">
        <v>8067.07</v>
      </c>
      <c r="J7672" s="12">
        <v>169408.47</v>
      </c>
      <c r="K7672" s="12">
        <v>3313.24</v>
      </c>
      <c r="L7672" s="4">
        <v>519</v>
      </c>
      <c r="M7672" s="4" t="s">
        <v>42</v>
      </c>
      <c r="N7672" s="4" t="str" cm="1">
        <f t="array" ref="N7672">_xlfn.SWITCH(E7672,"Delhi","North","Chennai","South","Hyderabad","South","Mumbai","Central","Bangalore","South")</f>
        <v>South</v>
      </c>
      <c r="O7672" s="12">
        <v>27725.919999999998</v>
      </c>
      <c r="P7672" s="4">
        <f>Table1[[#This Row],[Delivery_Date]]-Table1[[#This Row],[Order_Date]]</f>
        <v>10</v>
      </c>
      <c r="Q7672" s="4" t="str">
        <f>IF(Table1[[#This Row],[Delivery delay days]]&gt;5,"delay","on time")</f>
        <v>delay</v>
      </c>
      <c r="R7672" s="10">
        <f>DATEVALUE(Table1[[#This Row],[Delivery_Date]])</f>
        <v>45278</v>
      </c>
      <c r="S7672" s="10">
        <f>DATEVALUE(Table1[[#This Row],[Order_Date]])</f>
        <v>45268</v>
      </c>
      <c r="T7672" s="4" t="str" cm="1">
        <f t="array" ref="T7672">_xlfn.IFS(Table1[[#This Row],[Inventory_Level]]&lt;=200,"low",Table1[[#This Row],[Inventory_Level]]&gt;=700,"high",Table1[[#This Row],[Inventory_Level]]&gt;200,"medium")</f>
        <v>medium</v>
      </c>
    </row>
    <row r="7673" spans="1:20" x14ac:dyDescent="0.35">
      <c r="A7673" s="4">
        <v>7672</v>
      </c>
      <c r="B7673" s="4" t="s">
        <v>51</v>
      </c>
      <c r="C7673" s="4" t="s">
        <v>16</v>
      </c>
      <c r="D7673" s="4" t="s">
        <v>45</v>
      </c>
      <c r="E7673" s="4" t="s">
        <v>26</v>
      </c>
      <c r="F7673" s="10" t="s">
        <v>80</v>
      </c>
      <c r="G7673" s="11" t="s">
        <v>287</v>
      </c>
      <c r="H7673" s="4">
        <v>44</v>
      </c>
      <c r="I7673" s="12">
        <v>21186.02</v>
      </c>
      <c r="J7673" s="12">
        <v>932184.88</v>
      </c>
      <c r="K7673" s="12">
        <v>2550.33</v>
      </c>
      <c r="L7673" s="4">
        <v>607</v>
      </c>
      <c r="M7673" s="4" t="s">
        <v>35</v>
      </c>
      <c r="N7673" s="4" t="str" cm="1">
        <f t="array" ref="N7673">_xlfn.SWITCH(E7673,"Delhi","North","Chennai","South","Hyderabad","South","Mumbai","Central","Bangalore","South")</f>
        <v>South</v>
      </c>
      <c r="O7673" s="12">
        <v>52090.49</v>
      </c>
      <c r="P7673" s="4">
        <f>Table1[[#This Row],[Delivery_Date]]-Table1[[#This Row],[Order_Date]]</f>
        <v>9</v>
      </c>
      <c r="Q7673" s="4" t="str">
        <f>IF(Table1[[#This Row],[Delivery delay days]]&gt;5,"delay","on time")</f>
        <v>delay</v>
      </c>
      <c r="R7673" s="10">
        <f>DATEVALUE(Table1[[#This Row],[Delivery_Date]])</f>
        <v>45002</v>
      </c>
      <c r="S7673" s="10">
        <f>DATEVALUE(Table1[[#This Row],[Order_Date]])</f>
        <v>44993</v>
      </c>
      <c r="T7673" s="4" t="str" cm="1">
        <f t="array" ref="T7673">_xlfn.IFS(Table1[[#This Row],[Inventory_Level]]&lt;=200,"low",Table1[[#This Row],[Inventory_Level]]&gt;=700,"high",Table1[[#This Row],[Inventory_Level]]&gt;200,"medium")</f>
        <v>medium</v>
      </c>
    </row>
    <row r="7674" spans="1:20" x14ac:dyDescent="0.35">
      <c r="A7674" s="4">
        <v>7673</v>
      </c>
      <c r="B7674" s="4" t="s">
        <v>31</v>
      </c>
      <c r="C7674" s="4" t="s">
        <v>24</v>
      </c>
      <c r="D7674" s="4" t="s">
        <v>32</v>
      </c>
      <c r="E7674" s="4" t="s">
        <v>60</v>
      </c>
      <c r="F7674" s="10" t="s">
        <v>146</v>
      </c>
      <c r="G7674" s="11" t="s">
        <v>54</v>
      </c>
      <c r="H7674" s="4">
        <v>80</v>
      </c>
      <c r="I7674" s="12">
        <v>41031.85</v>
      </c>
      <c r="J7674" s="12">
        <v>3282548</v>
      </c>
      <c r="K7674" s="12">
        <v>1340.07</v>
      </c>
      <c r="L7674" s="4">
        <v>67</v>
      </c>
      <c r="M7674" s="4" t="s">
        <v>35</v>
      </c>
      <c r="N7674" s="4" t="str" cm="1">
        <f t="array" ref="N7674">_xlfn.SWITCH(E7674,"Delhi","North","Chennai","South","Hyderabad","South","Mumbai","Central","Bangalore","South")</f>
        <v>South</v>
      </c>
      <c r="O7674" s="12">
        <v>352606.34</v>
      </c>
      <c r="P7674" s="4">
        <f>Table1[[#This Row],[Delivery_Date]]-Table1[[#This Row],[Order_Date]]</f>
        <v>12</v>
      </c>
      <c r="Q7674" s="4" t="str">
        <f>IF(Table1[[#This Row],[Delivery delay days]]&gt;5,"delay","on time")</f>
        <v>delay</v>
      </c>
      <c r="R7674" s="10">
        <f>DATEVALUE(Table1[[#This Row],[Delivery_Date]])</f>
        <v>45212</v>
      </c>
      <c r="S7674" s="10">
        <f>DATEVALUE(Table1[[#This Row],[Order_Date]])</f>
        <v>45200</v>
      </c>
      <c r="T7674" s="4" t="str" cm="1">
        <f t="array" ref="T7674">_xlfn.IFS(Table1[[#This Row],[Inventory_Level]]&lt;=200,"low",Table1[[#This Row],[Inventory_Level]]&gt;=700,"high",Table1[[#This Row],[Inventory_Level]]&gt;200,"medium")</f>
        <v>low</v>
      </c>
    </row>
    <row r="7675" spans="1:20" x14ac:dyDescent="0.35">
      <c r="A7675" s="4">
        <v>7674</v>
      </c>
      <c r="B7675" s="4" t="s">
        <v>44</v>
      </c>
      <c r="C7675" s="4" t="s">
        <v>24</v>
      </c>
      <c r="D7675" s="4" t="s">
        <v>39</v>
      </c>
      <c r="E7675" s="4" t="s">
        <v>52</v>
      </c>
      <c r="F7675" s="10" t="s">
        <v>207</v>
      </c>
      <c r="G7675" s="11" t="s">
        <v>309</v>
      </c>
      <c r="H7675" s="4">
        <v>39</v>
      </c>
      <c r="I7675" s="12">
        <v>28000.28</v>
      </c>
      <c r="J7675" s="12">
        <v>1092010.92</v>
      </c>
      <c r="K7675" s="12">
        <v>3202.21</v>
      </c>
      <c r="L7675" s="4">
        <v>117</v>
      </c>
      <c r="M7675" s="4" t="s">
        <v>42</v>
      </c>
      <c r="N7675" s="4" t="str" cm="1">
        <f t="array" ref="N7675">_xlfn.SWITCH(E7675,"Delhi","North","Chennai","South","Hyderabad","South","Mumbai","Central","Bangalore","South")</f>
        <v>Central</v>
      </c>
      <c r="O7675" s="12">
        <v>69176.53</v>
      </c>
      <c r="P7675" s="4">
        <f>Table1[[#This Row],[Delivery_Date]]-Table1[[#This Row],[Order_Date]]</f>
        <v>8</v>
      </c>
      <c r="Q7675" s="4" t="str">
        <f>IF(Table1[[#This Row],[Delivery delay days]]&gt;5,"delay","on time")</f>
        <v>delay</v>
      </c>
      <c r="R7675" s="10">
        <f>DATEVALUE(Table1[[#This Row],[Delivery_Date]])</f>
        <v>45294</v>
      </c>
      <c r="S7675" s="10">
        <f>DATEVALUE(Table1[[#This Row],[Order_Date]])</f>
        <v>45286</v>
      </c>
      <c r="T7675" s="4" t="str" cm="1">
        <f t="array" ref="T7675">_xlfn.IFS(Table1[[#This Row],[Inventory_Level]]&lt;=200,"low",Table1[[#This Row],[Inventory_Level]]&gt;=700,"high",Table1[[#This Row],[Inventory_Level]]&gt;200,"medium")</f>
        <v>low</v>
      </c>
    </row>
    <row r="7676" spans="1:20" x14ac:dyDescent="0.35">
      <c r="A7676" s="4">
        <v>7675</v>
      </c>
      <c r="B7676" s="4" t="s">
        <v>44</v>
      </c>
      <c r="C7676" s="4" t="s">
        <v>16</v>
      </c>
      <c r="D7676" s="4" t="s">
        <v>17</v>
      </c>
      <c r="E7676" s="4" t="s">
        <v>60</v>
      </c>
      <c r="F7676" s="10" t="s">
        <v>297</v>
      </c>
      <c r="G7676" s="11" t="s">
        <v>246</v>
      </c>
      <c r="H7676" s="4">
        <v>52</v>
      </c>
      <c r="I7676" s="12">
        <v>24571.97</v>
      </c>
      <c r="J7676" s="12">
        <v>1277742.44</v>
      </c>
      <c r="K7676" s="12">
        <v>1982.55</v>
      </c>
      <c r="L7676" s="4">
        <v>79</v>
      </c>
      <c r="M7676" s="4" t="s">
        <v>35</v>
      </c>
      <c r="N7676" s="4" t="str" cm="1">
        <f t="array" ref="N7676">_xlfn.SWITCH(E7676,"Delhi","North","Chennai","South","Hyderabad","South","Mumbai","Central","Bangalore","South")</f>
        <v>South</v>
      </c>
      <c r="O7676" s="12">
        <v>190273.65</v>
      </c>
      <c r="P7676" s="4">
        <f>Table1[[#This Row],[Delivery_Date]]-Table1[[#This Row],[Order_Date]]</f>
        <v>10</v>
      </c>
      <c r="Q7676" s="4" t="str">
        <f>IF(Table1[[#This Row],[Delivery delay days]]&gt;5,"delay","on time")</f>
        <v>delay</v>
      </c>
      <c r="R7676" s="10">
        <f>DATEVALUE(Table1[[#This Row],[Delivery_Date]])</f>
        <v>45103</v>
      </c>
      <c r="S7676" s="10">
        <f>DATEVALUE(Table1[[#This Row],[Order_Date]])</f>
        <v>45093</v>
      </c>
      <c r="T7676" s="4" t="str" cm="1">
        <f t="array" ref="T7676">_xlfn.IFS(Table1[[#This Row],[Inventory_Level]]&lt;=200,"low",Table1[[#This Row],[Inventory_Level]]&gt;=700,"high",Table1[[#This Row],[Inventory_Level]]&gt;200,"medium")</f>
        <v>low</v>
      </c>
    </row>
    <row r="7677" spans="1:20" x14ac:dyDescent="0.35">
      <c r="A7677" s="4">
        <v>7676</v>
      </c>
      <c r="B7677" s="4" t="s">
        <v>44</v>
      </c>
      <c r="C7677" s="4" t="s">
        <v>38</v>
      </c>
      <c r="D7677" s="4" t="s">
        <v>39</v>
      </c>
      <c r="E7677" s="4" t="s">
        <v>26</v>
      </c>
      <c r="F7677" s="10" t="s">
        <v>80</v>
      </c>
      <c r="G7677" s="11" t="s">
        <v>275</v>
      </c>
      <c r="H7677" s="4">
        <v>90</v>
      </c>
      <c r="I7677" s="12">
        <v>13647.4</v>
      </c>
      <c r="J7677" s="12">
        <v>1228266</v>
      </c>
      <c r="K7677" s="12">
        <v>2430.54</v>
      </c>
      <c r="L7677" s="4">
        <v>440</v>
      </c>
      <c r="M7677" s="4" t="s">
        <v>29</v>
      </c>
      <c r="N7677" s="4" t="str" cm="1">
        <f t="array" ref="N7677">_xlfn.SWITCH(E7677,"Delhi","North","Chennai","South","Hyderabad","South","Mumbai","Central","Bangalore","South")</f>
        <v>South</v>
      </c>
      <c r="O7677" s="12">
        <v>250848.15</v>
      </c>
      <c r="P7677" s="4">
        <f>Table1[[#This Row],[Delivery_Date]]-Table1[[#This Row],[Order_Date]]</f>
        <v>6</v>
      </c>
      <c r="Q7677" s="4" t="str">
        <f>IF(Table1[[#This Row],[Delivery delay days]]&gt;5,"delay","on time")</f>
        <v>delay</v>
      </c>
      <c r="R7677" s="10">
        <f>DATEVALUE(Table1[[#This Row],[Delivery_Date]])</f>
        <v>44999</v>
      </c>
      <c r="S7677" s="10">
        <f>DATEVALUE(Table1[[#This Row],[Order_Date]])</f>
        <v>44993</v>
      </c>
      <c r="T7677" s="4" t="str" cm="1">
        <f t="array" ref="T7677">_xlfn.IFS(Table1[[#This Row],[Inventory_Level]]&lt;=200,"low",Table1[[#This Row],[Inventory_Level]]&gt;=700,"high",Table1[[#This Row],[Inventory_Level]]&gt;200,"medium")</f>
        <v>medium</v>
      </c>
    </row>
    <row r="7678" spans="1:20" x14ac:dyDescent="0.35">
      <c r="A7678" s="4">
        <v>7677</v>
      </c>
      <c r="B7678" s="4" t="s">
        <v>15</v>
      </c>
      <c r="C7678" s="4" t="s">
        <v>16</v>
      </c>
      <c r="D7678" s="4" t="s">
        <v>25</v>
      </c>
      <c r="E7678" s="4" t="s">
        <v>18</v>
      </c>
      <c r="F7678" s="10" t="s">
        <v>89</v>
      </c>
      <c r="G7678" s="11" t="s">
        <v>166</v>
      </c>
      <c r="H7678" s="4">
        <v>74</v>
      </c>
      <c r="I7678" s="12">
        <v>16547.37</v>
      </c>
      <c r="J7678" s="12">
        <v>1224505.3799999999</v>
      </c>
      <c r="K7678" s="12">
        <v>1722.28</v>
      </c>
      <c r="L7678" s="4">
        <v>694</v>
      </c>
      <c r="M7678" s="4" t="s">
        <v>35</v>
      </c>
      <c r="N7678" s="4" t="str" cm="1">
        <f t="array" ref="N7678">_xlfn.SWITCH(E7678,"Delhi","North","Chennai","South","Hyderabad","South","Mumbai","Central","Bangalore","South")</f>
        <v>North</v>
      </c>
      <c r="O7678" s="12">
        <v>94621.78</v>
      </c>
      <c r="P7678" s="4">
        <f>Table1[[#This Row],[Delivery_Date]]-Table1[[#This Row],[Order_Date]]</f>
        <v>2</v>
      </c>
      <c r="Q7678" s="4" t="str">
        <f>IF(Table1[[#This Row],[Delivery delay days]]&gt;5,"delay","on time")</f>
        <v>on time</v>
      </c>
      <c r="R7678" s="10">
        <f>DATEVALUE(Table1[[#This Row],[Delivery_Date]])</f>
        <v>45118</v>
      </c>
      <c r="S7678" s="10">
        <f>DATEVALUE(Table1[[#This Row],[Order_Date]])</f>
        <v>45116</v>
      </c>
      <c r="T7678" s="4" t="str" cm="1">
        <f t="array" ref="T7678">_xlfn.IFS(Table1[[#This Row],[Inventory_Level]]&lt;=200,"low",Table1[[#This Row],[Inventory_Level]]&gt;=700,"high",Table1[[#This Row],[Inventory_Level]]&gt;200,"medium")</f>
        <v>medium</v>
      </c>
    </row>
    <row r="7679" spans="1:20" x14ac:dyDescent="0.35">
      <c r="A7679" s="4">
        <v>7678</v>
      </c>
      <c r="B7679" s="4" t="s">
        <v>15</v>
      </c>
      <c r="C7679" s="4" t="s">
        <v>16</v>
      </c>
      <c r="D7679" s="4" t="s">
        <v>25</v>
      </c>
      <c r="E7679" s="4" t="s">
        <v>46</v>
      </c>
      <c r="F7679" s="10" t="s">
        <v>231</v>
      </c>
      <c r="G7679" s="11" t="s">
        <v>182</v>
      </c>
      <c r="H7679" s="4">
        <v>88</v>
      </c>
      <c r="I7679" s="12">
        <v>38251.339999999997</v>
      </c>
      <c r="J7679" s="12">
        <v>3366117.92</v>
      </c>
      <c r="K7679" s="12">
        <v>418.15</v>
      </c>
      <c r="L7679" s="4">
        <v>640</v>
      </c>
      <c r="M7679" s="4" t="s">
        <v>35</v>
      </c>
      <c r="N7679" s="4" t="str" cm="1">
        <f t="array" ref="N7679">_xlfn.SWITCH(E7679,"Delhi","North","Chennai","South","Hyderabad","South","Mumbai","Central","Bangalore","South")</f>
        <v>South</v>
      </c>
      <c r="O7679" s="12">
        <v>458413.86</v>
      </c>
      <c r="P7679" s="4">
        <f>Table1[[#This Row],[Delivery_Date]]-Table1[[#This Row],[Order_Date]]</f>
        <v>4</v>
      </c>
      <c r="Q7679" s="4" t="str">
        <f>IF(Table1[[#This Row],[Delivery delay days]]&gt;5,"delay","on time")</f>
        <v>on time</v>
      </c>
      <c r="R7679" s="10">
        <f>DATEVALUE(Table1[[#This Row],[Delivery_Date]])</f>
        <v>45026</v>
      </c>
      <c r="S7679" s="10">
        <f>DATEVALUE(Table1[[#This Row],[Order_Date]])</f>
        <v>45022</v>
      </c>
      <c r="T7679" s="4" t="str" cm="1">
        <f t="array" ref="T7679">_xlfn.IFS(Table1[[#This Row],[Inventory_Level]]&lt;=200,"low",Table1[[#This Row],[Inventory_Level]]&gt;=700,"high",Table1[[#This Row],[Inventory_Level]]&gt;200,"medium")</f>
        <v>medium</v>
      </c>
    </row>
    <row r="7680" spans="1:20" x14ac:dyDescent="0.35">
      <c r="A7680" s="4">
        <v>7679</v>
      </c>
      <c r="B7680" s="4" t="s">
        <v>23</v>
      </c>
      <c r="C7680" s="4" t="s">
        <v>24</v>
      </c>
      <c r="D7680" s="4" t="s">
        <v>32</v>
      </c>
      <c r="E7680" s="4" t="s">
        <v>26</v>
      </c>
      <c r="F7680" s="10" t="s">
        <v>333</v>
      </c>
      <c r="G7680" s="11" t="s">
        <v>275</v>
      </c>
      <c r="H7680" s="4">
        <v>11</v>
      </c>
      <c r="I7680" s="12">
        <v>14080.21</v>
      </c>
      <c r="J7680" s="12">
        <v>154882.31</v>
      </c>
      <c r="K7680" s="12">
        <v>2690.86</v>
      </c>
      <c r="L7680" s="4">
        <v>295</v>
      </c>
      <c r="M7680" s="4" t="s">
        <v>21</v>
      </c>
      <c r="N7680" s="4" t="str" cm="1">
        <f t="array" ref="N7680">_xlfn.SWITCH(E7680,"Delhi","North","Chennai","South","Hyderabad","South","Mumbai","Central","Bangalore","South")</f>
        <v>South</v>
      </c>
      <c r="O7680" s="12">
        <v>33463.57</v>
      </c>
      <c r="P7680" s="4">
        <f>Table1[[#This Row],[Delivery_Date]]-Table1[[#This Row],[Order_Date]]</f>
        <v>13</v>
      </c>
      <c r="Q7680" s="4" t="str">
        <f>IF(Table1[[#This Row],[Delivery delay days]]&gt;5,"delay","on time")</f>
        <v>delay</v>
      </c>
      <c r="R7680" s="10">
        <f>DATEVALUE(Table1[[#This Row],[Delivery_Date]])</f>
        <v>44999</v>
      </c>
      <c r="S7680" s="10">
        <f>DATEVALUE(Table1[[#This Row],[Order_Date]])</f>
        <v>44986</v>
      </c>
      <c r="T7680" s="4" t="str" cm="1">
        <f t="array" ref="T7680">_xlfn.IFS(Table1[[#This Row],[Inventory_Level]]&lt;=200,"low",Table1[[#This Row],[Inventory_Level]]&gt;=700,"high",Table1[[#This Row],[Inventory_Level]]&gt;200,"medium")</f>
        <v>medium</v>
      </c>
    </row>
    <row r="7681" spans="1:20" x14ac:dyDescent="0.35">
      <c r="A7681" s="4">
        <v>7680</v>
      </c>
      <c r="B7681" s="4" t="s">
        <v>31</v>
      </c>
      <c r="C7681" s="4" t="s">
        <v>16</v>
      </c>
      <c r="D7681" s="4" t="s">
        <v>17</v>
      </c>
      <c r="E7681" s="4" t="s">
        <v>52</v>
      </c>
      <c r="F7681" s="10" t="s">
        <v>214</v>
      </c>
      <c r="G7681" s="11" t="s">
        <v>211</v>
      </c>
      <c r="H7681" s="4">
        <v>96</v>
      </c>
      <c r="I7681" s="12">
        <v>2569</v>
      </c>
      <c r="J7681" s="12">
        <v>246624</v>
      </c>
      <c r="K7681" s="12">
        <v>2026.39</v>
      </c>
      <c r="L7681" s="4">
        <v>589</v>
      </c>
      <c r="M7681" s="4" t="s">
        <v>42</v>
      </c>
      <c r="N7681" s="4" t="str" cm="1">
        <f t="array" ref="N7681">_xlfn.SWITCH(E7681,"Delhi","North","Chennai","South","Hyderabad","South","Mumbai","Central","Bangalore","South")</f>
        <v>Central</v>
      </c>
      <c r="O7681" s="12">
        <v>21634.66</v>
      </c>
      <c r="P7681" s="4">
        <f>Table1[[#This Row],[Delivery_Date]]-Table1[[#This Row],[Order_Date]]</f>
        <v>5</v>
      </c>
      <c r="Q7681" s="4" t="str">
        <f>IF(Table1[[#This Row],[Delivery delay days]]&gt;5,"delay","on time")</f>
        <v>on time</v>
      </c>
      <c r="R7681" s="10">
        <f>DATEVALUE(Table1[[#This Row],[Delivery_Date]])</f>
        <v>45020</v>
      </c>
      <c r="S7681" s="10">
        <f>DATEVALUE(Table1[[#This Row],[Order_Date]])</f>
        <v>45015</v>
      </c>
      <c r="T7681" s="4" t="str" cm="1">
        <f t="array" ref="T7681">_xlfn.IFS(Table1[[#This Row],[Inventory_Level]]&lt;=200,"low",Table1[[#This Row],[Inventory_Level]]&gt;=700,"high",Table1[[#This Row],[Inventory_Level]]&gt;200,"medium")</f>
        <v>medium</v>
      </c>
    </row>
    <row r="7682" spans="1:20" x14ac:dyDescent="0.35">
      <c r="A7682" s="4">
        <v>7681</v>
      </c>
      <c r="B7682" s="4" t="s">
        <v>65</v>
      </c>
      <c r="C7682" s="4" t="s">
        <v>38</v>
      </c>
      <c r="D7682" s="4" t="s">
        <v>39</v>
      </c>
      <c r="E7682" s="4" t="s">
        <v>26</v>
      </c>
      <c r="F7682" s="10" t="s">
        <v>320</v>
      </c>
      <c r="G7682" s="11" t="s">
        <v>165</v>
      </c>
      <c r="H7682" s="4">
        <v>11</v>
      </c>
      <c r="I7682" s="12">
        <v>6526.72</v>
      </c>
      <c r="J7682" s="12">
        <v>71793.919999999998</v>
      </c>
      <c r="K7682" s="12">
        <v>4489.92</v>
      </c>
      <c r="L7682" s="4">
        <v>989</v>
      </c>
      <c r="M7682" s="4" t="s">
        <v>35</v>
      </c>
      <c r="N7682" s="4" t="str" cm="1">
        <f t="array" ref="N7682">_xlfn.SWITCH(E7682,"Delhi","North","Chennai","South","Hyderabad","South","Mumbai","Central","Bangalore","South")</f>
        <v>South</v>
      </c>
      <c r="O7682" s="12">
        <v>11260.35</v>
      </c>
      <c r="P7682" s="4">
        <f>Table1[[#This Row],[Delivery_Date]]-Table1[[#This Row],[Order_Date]]</f>
        <v>4</v>
      </c>
      <c r="Q7682" s="4" t="str">
        <f>IF(Table1[[#This Row],[Delivery delay days]]&gt;5,"delay","on time")</f>
        <v>on time</v>
      </c>
      <c r="R7682" s="10">
        <f>DATEVALUE(Table1[[#This Row],[Delivery_Date]])</f>
        <v>45052</v>
      </c>
      <c r="S7682" s="10">
        <f>DATEVALUE(Table1[[#This Row],[Order_Date]])</f>
        <v>45048</v>
      </c>
      <c r="T7682" s="4" t="str" cm="1">
        <f t="array" ref="T7682">_xlfn.IFS(Table1[[#This Row],[Inventory_Level]]&lt;=200,"low",Table1[[#This Row],[Inventory_Level]]&gt;=700,"high",Table1[[#This Row],[Inventory_Level]]&gt;200,"medium")</f>
        <v>high</v>
      </c>
    </row>
    <row r="7683" spans="1:20" x14ac:dyDescent="0.35">
      <c r="A7683" s="4">
        <v>7682</v>
      </c>
      <c r="B7683" s="4" t="s">
        <v>59</v>
      </c>
      <c r="C7683" s="4" t="s">
        <v>16</v>
      </c>
      <c r="D7683" s="4" t="s">
        <v>32</v>
      </c>
      <c r="E7683" s="4" t="s">
        <v>52</v>
      </c>
      <c r="F7683" s="10" t="s">
        <v>135</v>
      </c>
      <c r="G7683" s="11" t="s">
        <v>292</v>
      </c>
      <c r="H7683" s="4">
        <v>71</v>
      </c>
      <c r="I7683" s="12">
        <v>24722</v>
      </c>
      <c r="J7683" s="12">
        <v>1755262</v>
      </c>
      <c r="K7683" s="12">
        <v>2747.29</v>
      </c>
      <c r="L7683" s="4">
        <v>21</v>
      </c>
      <c r="M7683" s="4" t="s">
        <v>29</v>
      </c>
      <c r="N7683" s="4" t="str" cm="1">
        <f t="array" ref="N7683">_xlfn.SWITCH(E7683,"Delhi","North","Chennai","South","Hyderabad","South","Mumbai","Central","Bangalore","South")</f>
        <v>Central</v>
      </c>
      <c r="O7683" s="12">
        <v>166157.74</v>
      </c>
      <c r="P7683" s="4">
        <f>Table1[[#This Row],[Delivery_Date]]-Table1[[#This Row],[Order_Date]]</f>
        <v>3</v>
      </c>
      <c r="Q7683" s="4" t="str">
        <f>IF(Table1[[#This Row],[Delivery delay days]]&gt;5,"delay","on time")</f>
        <v>on time</v>
      </c>
      <c r="R7683" s="10">
        <f>DATEVALUE(Table1[[#This Row],[Delivery_Date]])</f>
        <v>45199</v>
      </c>
      <c r="S7683" s="10">
        <f>DATEVALUE(Table1[[#This Row],[Order_Date]])</f>
        <v>45196</v>
      </c>
      <c r="T7683" s="4" t="str" cm="1">
        <f t="array" ref="T7683">_xlfn.IFS(Table1[[#This Row],[Inventory_Level]]&lt;=200,"low",Table1[[#This Row],[Inventory_Level]]&gt;=700,"high",Table1[[#This Row],[Inventory_Level]]&gt;200,"medium")</f>
        <v>low</v>
      </c>
    </row>
    <row r="7684" spans="1:20" x14ac:dyDescent="0.35">
      <c r="A7684" s="4">
        <v>7683</v>
      </c>
      <c r="B7684" s="4" t="s">
        <v>44</v>
      </c>
      <c r="C7684" s="4" t="s">
        <v>16</v>
      </c>
      <c r="D7684" s="4" t="s">
        <v>17</v>
      </c>
      <c r="E7684" s="4" t="s">
        <v>46</v>
      </c>
      <c r="F7684" s="10" t="s">
        <v>218</v>
      </c>
      <c r="G7684" s="11" t="s">
        <v>142</v>
      </c>
      <c r="H7684" s="4">
        <v>56</v>
      </c>
      <c r="I7684" s="12">
        <v>41499.019999999997</v>
      </c>
      <c r="J7684" s="12">
        <v>2323945.12</v>
      </c>
      <c r="K7684" s="12">
        <v>811.25</v>
      </c>
      <c r="L7684" s="4">
        <v>276</v>
      </c>
      <c r="M7684" s="4" t="s">
        <v>29</v>
      </c>
      <c r="N7684" s="4" t="str" cm="1">
        <f t="array" ref="N7684">_xlfn.SWITCH(E7684,"Delhi","North","Chennai","South","Hyderabad","South","Mumbai","Central","Bangalore","South")</f>
        <v>South</v>
      </c>
      <c r="O7684" s="12">
        <v>325305.51</v>
      </c>
      <c r="P7684" s="4">
        <f>Table1[[#This Row],[Delivery_Date]]-Table1[[#This Row],[Order_Date]]</f>
        <v>14</v>
      </c>
      <c r="Q7684" s="4" t="str">
        <f>IF(Table1[[#This Row],[Delivery delay days]]&gt;5,"delay","on time")</f>
        <v>delay</v>
      </c>
      <c r="R7684" s="10">
        <f>DATEVALUE(Table1[[#This Row],[Delivery_Date]])</f>
        <v>45237</v>
      </c>
      <c r="S7684" s="10">
        <f>DATEVALUE(Table1[[#This Row],[Order_Date]])</f>
        <v>45223</v>
      </c>
      <c r="T7684" s="4" t="str" cm="1">
        <f t="array" ref="T7684">_xlfn.IFS(Table1[[#This Row],[Inventory_Level]]&lt;=200,"low",Table1[[#This Row],[Inventory_Level]]&gt;=700,"high",Table1[[#This Row],[Inventory_Level]]&gt;200,"medium")</f>
        <v>medium</v>
      </c>
    </row>
    <row r="7685" spans="1:20" x14ac:dyDescent="0.35">
      <c r="A7685" s="4">
        <v>7684</v>
      </c>
      <c r="B7685" s="4" t="s">
        <v>15</v>
      </c>
      <c r="C7685" s="4" t="s">
        <v>24</v>
      </c>
      <c r="D7685" s="4" t="s">
        <v>25</v>
      </c>
      <c r="E7685" s="4" t="s">
        <v>46</v>
      </c>
      <c r="F7685" s="10" t="s">
        <v>33</v>
      </c>
      <c r="G7685" s="11" t="s">
        <v>258</v>
      </c>
      <c r="H7685" s="4">
        <v>23</v>
      </c>
      <c r="I7685" s="12">
        <v>42314.98</v>
      </c>
      <c r="J7685" s="12">
        <v>973244.54</v>
      </c>
      <c r="K7685" s="12">
        <v>4057.16</v>
      </c>
      <c r="L7685" s="4">
        <v>19</v>
      </c>
      <c r="M7685" s="4" t="s">
        <v>29</v>
      </c>
      <c r="N7685" s="4" t="str" cm="1">
        <f t="array" ref="N7685">_xlfn.SWITCH(E7685,"Delhi","North","Chennai","South","Hyderabad","South","Mumbai","Central","Bangalore","South")</f>
        <v>South</v>
      </c>
      <c r="O7685" s="12">
        <v>64403.31</v>
      </c>
      <c r="P7685" s="4">
        <f>Table1[[#This Row],[Delivery_Date]]-Table1[[#This Row],[Order_Date]]</f>
        <v>9</v>
      </c>
      <c r="Q7685" s="4" t="str">
        <f>IF(Table1[[#This Row],[Delivery delay days]]&gt;5,"delay","on time")</f>
        <v>delay</v>
      </c>
      <c r="R7685" s="10">
        <f>DATEVALUE(Table1[[#This Row],[Delivery_Date]])</f>
        <v>45062</v>
      </c>
      <c r="S7685" s="10">
        <f>DATEVALUE(Table1[[#This Row],[Order_Date]])</f>
        <v>45053</v>
      </c>
      <c r="T7685" s="4" t="str" cm="1">
        <f t="array" ref="T7685">_xlfn.IFS(Table1[[#This Row],[Inventory_Level]]&lt;=200,"low",Table1[[#This Row],[Inventory_Level]]&gt;=700,"high",Table1[[#This Row],[Inventory_Level]]&gt;200,"medium")</f>
        <v>low</v>
      </c>
    </row>
    <row r="7686" spans="1:20" x14ac:dyDescent="0.35">
      <c r="A7686" s="4">
        <v>7685</v>
      </c>
      <c r="B7686" s="4" t="s">
        <v>44</v>
      </c>
      <c r="C7686" s="4" t="s">
        <v>16</v>
      </c>
      <c r="D7686" s="4" t="s">
        <v>32</v>
      </c>
      <c r="E7686" s="4" t="s">
        <v>46</v>
      </c>
      <c r="F7686" s="10" t="s">
        <v>211</v>
      </c>
      <c r="G7686" s="11" t="s">
        <v>182</v>
      </c>
      <c r="H7686" s="4">
        <v>56</v>
      </c>
      <c r="I7686" s="12">
        <v>40693.53</v>
      </c>
      <c r="J7686" s="12">
        <v>2278837.6800000002</v>
      </c>
      <c r="K7686" s="12">
        <v>3651.97</v>
      </c>
      <c r="L7686" s="4">
        <v>432</v>
      </c>
      <c r="M7686" s="4" t="s">
        <v>21</v>
      </c>
      <c r="N7686" s="4" t="str" cm="1">
        <f t="array" ref="N7686">_xlfn.SWITCH(E7686,"Delhi","North","Chennai","South","Hyderabad","South","Mumbai","Central","Bangalore","South")</f>
        <v>South</v>
      </c>
      <c r="O7686" s="12">
        <v>135668.63</v>
      </c>
      <c r="P7686" s="4">
        <f>Table1[[#This Row],[Delivery_Date]]-Table1[[#This Row],[Order_Date]]</f>
        <v>6</v>
      </c>
      <c r="Q7686" s="4" t="str">
        <f>IF(Table1[[#This Row],[Delivery delay days]]&gt;5,"delay","on time")</f>
        <v>delay</v>
      </c>
      <c r="R7686" s="10">
        <f>DATEVALUE(Table1[[#This Row],[Delivery_Date]])</f>
        <v>45026</v>
      </c>
      <c r="S7686" s="10">
        <f>DATEVALUE(Table1[[#This Row],[Order_Date]])</f>
        <v>45020</v>
      </c>
      <c r="T7686" s="4" t="str" cm="1">
        <f t="array" ref="T7686">_xlfn.IFS(Table1[[#This Row],[Inventory_Level]]&lt;=200,"low",Table1[[#This Row],[Inventory_Level]]&gt;=700,"high",Table1[[#This Row],[Inventory_Level]]&gt;200,"medium")</f>
        <v>medium</v>
      </c>
    </row>
    <row r="7687" spans="1:20" x14ac:dyDescent="0.35">
      <c r="A7687" s="4">
        <v>7686</v>
      </c>
      <c r="B7687" s="4" t="s">
        <v>31</v>
      </c>
      <c r="C7687" s="4" t="s">
        <v>16</v>
      </c>
      <c r="D7687" s="4" t="s">
        <v>25</v>
      </c>
      <c r="E7687" s="4" t="s">
        <v>60</v>
      </c>
      <c r="F7687" s="10" t="s">
        <v>212</v>
      </c>
      <c r="G7687" s="11" t="s">
        <v>132</v>
      </c>
      <c r="H7687" s="4">
        <v>8</v>
      </c>
      <c r="I7687" s="12">
        <v>34237.72</v>
      </c>
      <c r="J7687" s="12">
        <v>273901.76</v>
      </c>
      <c r="K7687" s="12">
        <v>1282.18</v>
      </c>
      <c r="L7687" s="4">
        <v>455</v>
      </c>
      <c r="M7687" s="4" t="s">
        <v>42</v>
      </c>
      <c r="N7687" s="4" t="str" cm="1">
        <f t="array" ref="N7687">_xlfn.SWITCH(E7687,"Delhi","North","Chennai","South","Hyderabad","South","Mumbai","Central","Bangalore","South")</f>
        <v>South</v>
      </c>
      <c r="O7687" s="12">
        <v>57646.84</v>
      </c>
      <c r="P7687" s="4">
        <f>Table1[[#This Row],[Delivery_Date]]-Table1[[#This Row],[Order_Date]]</f>
        <v>6</v>
      </c>
      <c r="Q7687" s="4" t="str">
        <f>IF(Table1[[#This Row],[Delivery delay days]]&gt;5,"delay","on time")</f>
        <v>delay</v>
      </c>
      <c r="R7687" s="10">
        <f>DATEVALUE(Table1[[#This Row],[Delivery_Date]])</f>
        <v>45247</v>
      </c>
      <c r="S7687" s="10">
        <f>DATEVALUE(Table1[[#This Row],[Order_Date]])</f>
        <v>45241</v>
      </c>
      <c r="T7687" s="4" t="str" cm="1">
        <f t="array" ref="T7687">_xlfn.IFS(Table1[[#This Row],[Inventory_Level]]&lt;=200,"low",Table1[[#This Row],[Inventory_Level]]&gt;=700,"high",Table1[[#This Row],[Inventory_Level]]&gt;200,"medium")</f>
        <v>medium</v>
      </c>
    </row>
    <row r="7688" spans="1:20" x14ac:dyDescent="0.35">
      <c r="A7688" s="4">
        <v>7687</v>
      </c>
      <c r="B7688" s="4" t="s">
        <v>59</v>
      </c>
      <c r="C7688" s="4" t="s">
        <v>16</v>
      </c>
      <c r="D7688" s="4" t="s">
        <v>32</v>
      </c>
      <c r="E7688" s="4" t="s">
        <v>26</v>
      </c>
      <c r="F7688" s="10" t="s">
        <v>266</v>
      </c>
      <c r="G7688" s="11" t="s">
        <v>297</v>
      </c>
      <c r="H7688" s="4">
        <v>85</v>
      </c>
      <c r="I7688" s="12">
        <v>17922.47</v>
      </c>
      <c r="J7688" s="12">
        <v>1523409.95</v>
      </c>
      <c r="K7688" s="12">
        <v>3635.2</v>
      </c>
      <c r="L7688" s="4">
        <v>686</v>
      </c>
      <c r="M7688" s="4" t="s">
        <v>35</v>
      </c>
      <c r="N7688" s="4" t="str" cm="1">
        <f t="array" ref="N7688">_xlfn.SWITCH(E7688,"Delhi","North","Chennai","South","Hyderabad","South","Mumbai","Central","Bangalore","South")</f>
        <v>South</v>
      </c>
      <c r="O7688" s="12">
        <v>295127.02</v>
      </c>
      <c r="P7688" s="4">
        <f>Table1[[#This Row],[Delivery_Date]]-Table1[[#This Row],[Order_Date]]</f>
        <v>14</v>
      </c>
      <c r="Q7688" s="4" t="str">
        <f>IF(Table1[[#This Row],[Delivery delay days]]&gt;5,"delay","on time")</f>
        <v>delay</v>
      </c>
      <c r="R7688" s="10">
        <f>DATEVALUE(Table1[[#This Row],[Delivery_Date]])</f>
        <v>45093</v>
      </c>
      <c r="S7688" s="10">
        <f>DATEVALUE(Table1[[#This Row],[Order_Date]])</f>
        <v>45079</v>
      </c>
      <c r="T7688" s="4" t="str" cm="1">
        <f t="array" ref="T7688">_xlfn.IFS(Table1[[#This Row],[Inventory_Level]]&lt;=200,"low",Table1[[#This Row],[Inventory_Level]]&gt;=700,"high",Table1[[#This Row],[Inventory_Level]]&gt;200,"medium")</f>
        <v>medium</v>
      </c>
    </row>
    <row r="7689" spans="1:20" x14ac:dyDescent="0.35">
      <c r="A7689" s="4">
        <v>7688</v>
      </c>
      <c r="B7689" s="4" t="s">
        <v>37</v>
      </c>
      <c r="C7689" s="4" t="s">
        <v>24</v>
      </c>
      <c r="D7689" s="4" t="s">
        <v>17</v>
      </c>
      <c r="E7689" s="4" t="s">
        <v>18</v>
      </c>
      <c r="F7689" s="10" t="s">
        <v>226</v>
      </c>
      <c r="G7689" s="11" t="s">
        <v>188</v>
      </c>
      <c r="H7689" s="4">
        <v>51</v>
      </c>
      <c r="I7689" s="12">
        <v>37451.589999999997</v>
      </c>
      <c r="J7689" s="12">
        <v>1910031.09</v>
      </c>
      <c r="K7689" s="12">
        <v>4443.84</v>
      </c>
      <c r="L7689" s="4">
        <v>761</v>
      </c>
      <c r="M7689" s="4" t="s">
        <v>35</v>
      </c>
      <c r="N7689" s="4" t="str" cm="1">
        <f t="array" ref="N7689">_xlfn.SWITCH(E7689,"Delhi","North","Chennai","South","Hyderabad","South","Mumbai","Central","Bangalore","South")</f>
        <v>North</v>
      </c>
      <c r="O7689" s="12">
        <v>370957.61</v>
      </c>
      <c r="P7689" s="4">
        <f>Table1[[#This Row],[Delivery_Date]]-Table1[[#This Row],[Order_Date]]</f>
        <v>4</v>
      </c>
      <c r="Q7689" s="4" t="str">
        <f>IF(Table1[[#This Row],[Delivery delay days]]&gt;5,"delay","on time")</f>
        <v>on time</v>
      </c>
      <c r="R7689" s="10">
        <f>DATEVALUE(Table1[[#This Row],[Delivery_Date]])</f>
        <v>45009</v>
      </c>
      <c r="S7689" s="10">
        <f>DATEVALUE(Table1[[#This Row],[Order_Date]])</f>
        <v>45005</v>
      </c>
      <c r="T7689" s="4" t="str" cm="1">
        <f t="array" ref="T7689">_xlfn.IFS(Table1[[#This Row],[Inventory_Level]]&lt;=200,"low",Table1[[#This Row],[Inventory_Level]]&gt;=700,"high",Table1[[#This Row],[Inventory_Level]]&gt;200,"medium")</f>
        <v>high</v>
      </c>
    </row>
    <row r="7690" spans="1:20" x14ac:dyDescent="0.35">
      <c r="A7690" s="4">
        <v>7689</v>
      </c>
      <c r="B7690" s="4" t="s">
        <v>65</v>
      </c>
      <c r="C7690" s="4" t="s">
        <v>24</v>
      </c>
      <c r="D7690" s="4" t="s">
        <v>25</v>
      </c>
      <c r="E7690" s="4" t="s">
        <v>46</v>
      </c>
      <c r="F7690" s="10" t="s">
        <v>399</v>
      </c>
      <c r="G7690" s="11" t="s">
        <v>325</v>
      </c>
      <c r="H7690" s="4">
        <v>50</v>
      </c>
      <c r="I7690" s="12">
        <v>18930.580000000002</v>
      </c>
      <c r="J7690" s="12">
        <v>946529</v>
      </c>
      <c r="K7690" s="12">
        <v>2400.1799999999998</v>
      </c>
      <c r="L7690" s="4">
        <v>520</v>
      </c>
      <c r="M7690" s="4" t="s">
        <v>42</v>
      </c>
      <c r="N7690" s="4" t="str" cm="1">
        <f t="array" ref="N7690">_xlfn.SWITCH(E7690,"Delhi","North","Chennai","South","Hyderabad","South","Mumbai","Central","Bangalore","South")</f>
        <v>South</v>
      </c>
      <c r="O7690" s="12">
        <v>81714.52</v>
      </c>
      <c r="P7690" s="4">
        <f>Table1[[#This Row],[Delivery_Date]]-Table1[[#This Row],[Order_Date]]</f>
        <v>8</v>
      </c>
      <c r="Q7690" s="4" t="str">
        <f>IF(Table1[[#This Row],[Delivery delay days]]&gt;5,"delay","on time")</f>
        <v>delay</v>
      </c>
      <c r="R7690" s="10">
        <f>DATEVALUE(Table1[[#This Row],[Delivery_Date]])</f>
        <v>44945</v>
      </c>
      <c r="S7690" s="10">
        <f>DATEVALUE(Table1[[#This Row],[Order_Date]])</f>
        <v>44937</v>
      </c>
      <c r="T7690" s="4" t="str" cm="1">
        <f t="array" ref="T7690">_xlfn.IFS(Table1[[#This Row],[Inventory_Level]]&lt;=200,"low",Table1[[#This Row],[Inventory_Level]]&gt;=700,"high",Table1[[#This Row],[Inventory_Level]]&gt;200,"medium")</f>
        <v>medium</v>
      </c>
    </row>
    <row r="7691" spans="1:20" x14ac:dyDescent="0.35">
      <c r="A7691" s="4">
        <v>7690</v>
      </c>
      <c r="B7691" s="4" t="s">
        <v>31</v>
      </c>
      <c r="C7691" s="4" t="s">
        <v>38</v>
      </c>
      <c r="D7691" s="4" t="s">
        <v>32</v>
      </c>
      <c r="E7691" s="4" t="s">
        <v>18</v>
      </c>
      <c r="F7691" s="10" t="s">
        <v>28</v>
      </c>
      <c r="G7691" s="11" t="s">
        <v>380</v>
      </c>
      <c r="H7691" s="4">
        <v>60</v>
      </c>
      <c r="I7691" s="12">
        <v>3567.22</v>
      </c>
      <c r="J7691" s="12">
        <v>214033.2</v>
      </c>
      <c r="K7691" s="12">
        <v>795.15</v>
      </c>
      <c r="L7691" s="4">
        <v>454</v>
      </c>
      <c r="M7691" s="4" t="s">
        <v>21</v>
      </c>
      <c r="N7691" s="4" t="str" cm="1">
        <f t="array" ref="N7691">_xlfn.SWITCH(E7691,"Delhi","North","Chennai","South","Hyderabad","South","Mumbai","Central","Bangalore","South")</f>
        <v>North</v>
      </c>
      <c r="O7691" s="12">
        <v>18299.11</v>
      </c>
      <c r="P7691" s="4">
        <f>Table1[[#This Row],[Delivery_Date]]-Table1[[#This Row],[Order_Date]]</f>
        <v>15</v>
      </c>
      <c r="Q7691" s="4" t="str">
        <f>IF(Table1[[#This Row],[Delivery delay days]]&gt;5,"delay","on time")</f>
        <v>delay</v>
      </c>
      <c r="R7691" s="10">
        <f>DATEVALUE(Table1[[#This Row],[Delivery_Date]])</f>
        <v>45152</v>
      </c>
      <c r="S7691" s="10">
        <f>DATEVALUE(Table1[[#This Row],[Order_Date]])</f>
        <v>45137</v>
      </c>
      <c r="T7691" s="4" t="str" cm="1">
        <f t="array" ref="T7691">_xlfn.IFS(Table1[[#This Row],[Inventory_Level]]&lt;=200,"low",Table1[[#This Row],[Inventory_Level]]&gt;=700,"high",Table1[[#This Row],[Inventory_Level]]&gt;200,"medium")</f>
        <v>medium</v>
      </c>
    </row>
    <row r="7692" spans="1:20" x14ac:dyDescent="0.35">
      <c r="A7692" s="4">
        <v>7691</v>
      </c>
      <c r="B7692" s="4" t="s">
        <v>65</v>
      </c>
      <c r="C7692" s="4" t="s">
        <v>16</v>
      </c>
      <c r="D7692" s="4" t="s">
        <v>32</v>
      </c>
      <c r="E7692" s="4" t="s">
        <v>52</v>
      </c>
      <c r="F7692" s="10" t="s">
        <v>337</v>
      </c>
      <c r="G7692" s="11" t="s">
        <v>334</v>
      </c>
      <c r="H7692" s="4">
        <v>12</v>
      </c>
      <c r="I7692" s="12">
        <v>8138.11</v>
      </c>
      <c r="J7692" s="12">
        <v>97657.32</v>
      </c>
      <c r="K7692" s="12">
        <v>1613.27</v>
      </c>
      <c r="L7692" s="4">
        <v>153</v>
      </c>
      <c r="M7692" s="4" t="s">
        <v>29</v>
      </c>
      <c r="N7692" s="4" t="str" cm="1">
        <f t="array" ref="N7692">_xlfn.SWITCH(E7692,"Delhi","North","Chennai","South","Hyderabad","South","Mumbai","Central","Bangalore","South")</f>
        <v>Central</v>
      </c>
      <c r="O7692" s="12">
        <v>6703.66</v>
      </c>
      <c r="P7692" s="4">
        <f>Table1[[#This Row],[Delivery_Date]]-Table1[[#This Row],[Order_Date]]</f>
        <v>15</v>
      </c>
      <c r="Q7692" s="4" t="str">
        <f>IF(Table1[[#This Row],[Delivery delay days]]&gt;5,"delay","on time")</f>
        <v>delay</v>
      </c>
      <c r="R7692" s="10">
        <f>DATEVALUE(Table1[[#This Row],[Delivery_Date]])</f>
        <v>45174</v>
      </c>
      <c r="S7692" s="10">
        <f>DATEVALUE(Table1[[#This Row],[Order_Date]])</f>
        <v>45159</v>
      </c>
      <c r="T7692" s="4" t="str" cm="1">
        <f t="array" ref="T7692">_xlfn.IFS(Table1[[#This Row],[Inventory_Level]]&lt;=200,"low",Table1[[#This Row],[Inventory_Level]]&gt;=700,"high",Table1[[#This Row],[Inventory_Level]]&gt;200,"medium")</f>
        <v>low</v>
      </c>
    </row>
    <row r="7693" spans="1:20" x14ac:dyDescent="0.35">
      <c r="A7693" s="4">
        <v>7692</v>
      </c>
      <c r="B7693" s="4" t="s">
        <v>37</v>
      </c>
      <c r="C7693" s="4" t="s">
        <v>16</v>
      </c>
      <c r="D7693" s="4" t="s">
        <v>17</v>
      </c>
      <c r="E7693" s="4" t="s">
        <v>26</v>
      </c>
      <c r="F7693" s="10" t="s">
        <v>322</v>
      </c>
      <c r="G7693" s="11" t="s">
        <v>287</v>
      </c>
      <c r="H7693" s="4">
        <v>39</v>
      </c>
      <c r="I7693" s="12">
        <v>38161.93</v>
      </c>
      <c r="J7693" s="12">
        <v>1488315.27</v>
      </c>
      <c r="K7693" s="12">
        <v>3948.22</v>
      </c>
      <c r="L7693" s="4">
        <v>945</v>
      </c>
      <c r="M7693" s="4" t="s">
        <v>29</v>
      </c>
      <c r="N7693" s="4" t="str" cm="1">
        <f t="array" ref="N7693">_xlfn.SWITCH(E7693,"Delhi","North","Chennai","South","Hyderabad","South","Mumbai","Central","Bangalore","South")</f>
        <v>South</v>
      </c>
      <c r="O7693" s="12">
        <v>199852.77</v>
      </c>
      <c r="P7693" s="4">
        <f>Table1[[#This Row],[Delivery_Date]]-Table1[[#This Row],[Order_Date]]</f>
        <v>8</v>
      </c>
      <c r="Q7693" s="4" t="str">
        <f>IF(Table1[[#This Row],[Delivery delay days]]&gt;5,"delay","on time")</f>
        <v>delay</v>
      </c>
      <c r="R7693" s="10">
        <f>DATEVALUE(Table1[[#This Row],[Delivery_Date]])</f>
        <v>45002</v>
      </c>
      <c r="S7693" s="10">
        <f>DATEVALUE(Table1[[#This Row],[Order_Date]])</f>
        <v>44994</v>
      </c>
      <c r="T7693" s="4" t="str" cm="1">
        <f t="array" ref="T7693">_xlfn.IFS(Table1[[#This Row],[Inventory_Level]]&lt;=200,"low",Table1[[#This Row],[Inventory_Level]]&gt;=700,"high",Table1[[#This Row],[Inventory_Level]]&gt;200,"medium")</f>
        <v>high</v>
      </c>
    </row>
    <row r="7694" spans="1:20" x14ac:dyDescent="0.35">
      <c r="A7694" s="4">
        <v>7693</v>
      </c>
      <c r="B7694" s="4" t="s">
        <v>51</v>
      </c>
      <c r="C7694" s="4" t="s">
        <v>16</v>
      </c>
      <c r="D7694" s="4" t="s">
        <v>39</v>
      </c>
      <c r="E7694" s="4" t="s">
        <v>46</v>
      </c>
      <c r="F7694" s="10" t="s">
        <v>179</v>
      </c>
      <c r="G7694" s="11" t="s">
        <v>308</v>
      </c>
      <c r="H7694" s="4">
        <v>70</v>
      </c>
      <c r="I7694" s="12">
        <v>5243.43</v>
      </c>
      <c r="J7694" s="12">
        <v>367040.1</v>
      </c>
      <c r="K7694" s="12">
        <v>2919.36</v>
      </c>
      <c r="L7694" s="4">
        <v>96</v>
      </c>
      <c r="M7694" s="4" t="s">
        <v>42</v>
      </c>
      <c r="N7694" s="4" t="str" cm="1">
        <f t="array" ref="N7694">_xlfn.SWITCH(E7694,"Delhi","North","Chennai","South","Hyderabad","South","Mumbai","Central","Bangalore","South")</f>
        <v>South</v>
      </c>
      <c r="O7694" s="12">
        <v>90219.32</v>
      </c>
      <c r="P7694" s="4">
        <f>Table1[[#This Row],[Delivery_Date]]-Table1[[#This Row],[Order_Date]]</f>
        <v>6</v>
      </c>
      <c r="Q7694" s="4" t="str">
        <f>IF(Table1[[#This Row],[Delivery delay days]]&gt;5,"delay","on time")</f>
        <v>delay</v>
      </c>
      <c r="R7694" s="10">
        <f>DATEVALUE(Table1[[#This Row],[Delivery_Date]])</f>
        <v>45281</v>
      </c>
      <c r="S7694" s="10">
        <f>DATEVALUE(Table1[[#This Row],[Order_Date]])</f>
        <v>45275</v>
      </c>
      <c r="T7694" s="4" t="str" cm="1">
        <f t="array" ref="T7694">_xlfn.IFS(Table1[[#This Row],[Inventory_Level]]&lt;=200,"low",Table1[[#This Row],[Inventory_Level]]&gt;=700,"high",Table1[[#This Row],[Inventory_Level]]&gt;200,"medium")</f>
        <v>low</v>
      </c>
    </row>
    <row r="7695" spans="1:20" x14ac:dyDescent="0.35">
      <c r="A7695" s="4">
        <v>7694</v>
      </c>
      <c r="B7695" s="4" t="s">
        <v>31</v>
      </c>
      <c r="C7695" s="4" t="s">
        <v>24</v>
      </c>
      <c r="D7695" s="4" t="s">
        <v>45</v>
      </c>
      <c r="E7695" s="4" t="s">
        <v>52</v>
      </c>
      <c r="F7695" s="10" t="s">
        <v>415</v>
      </c>
      <c r="G7695" s="11" t="s">
        <v>191</v>
      </c>
      <c r="H7695" s="4">
        <v>33</v>
      </c>
      <c r="I7695" s="12">
        <v>36275.75</v>
      </c>
      <c r="J7695" s="12">
        <v>1197099.75</v>
      </c>
      <c r="K7695" s="12">
        <v>2448.6799999999998</v>
      </c>
      <c r="L7695" s="4">
        <v>612</v>
      </c>
      <c r="M7695" s="4" t="s">
        <v>29</v>
      </c>
      <c r="N7695" s="4" t="str" cm="1">
        <f t="array" ref="N7695">_xlfn.SWITCH(E7695,"Delhi","North","Chennai","South","Hyderabad","South","Mumbai","Central","Bangalore","South")</f>
        <v>Central</v>
      </c>
      <c r="O7695" s="12">
        <v>62363.27</v>
      </c>
      <c r="P7695" s="4">
        <f>Table1[[#This Row],[Delivery_Date]]-Table1[[#This Row],[Order_Date]]</f>
        <v>13</v>
      </c>
      <c r="Q7695" s="4" t="str">
        <f>IF(Table1[[#This Row],[Delivery delay days]]&gt;5,"delay","on time")</f>
        <v>delay</v>
      </c>
      <c r="R7695" s="10">
        <f>DATEVALUE(Table1[[#This Row],[Delivery_Date]])</f>
        <v>44987</v>
      </c>
      <c r="S7695" s="10">
        <f>DATEVALUE(Table1[[#This Row],[Order_Date]])</f>
        <v>44974</v>
      </c>
      <c r="T7695" s="4" t="str" cm="1">
        <f t="array" ref="T7695">_xlfn.IFS(Table1[[#This Row],[Inventory_Level]]&lt;=200,"low",Table1[[#This Row],[Inventory_Level]]&gt;=700,"high",Table1[[#This Row],[Inventory_Level]]&gt;200,"medium")</f>
        <v>medium</v>
      </c>
    </row>
    <row r="7696" spans="1:20" x14ac:dyDescent="0.35">
      <c r="A7696" s="4">
        <v>7695</v>
      </c>
      <c r="B7696" s="4" t="s">
        <v>59</v>
      </c>
      <c r="C7696" s="4" t="s">
        <v>38</v>
      </c>
      <c r="D7696" s="4" t="s">
        <v>45</v>
      </c>
      <c r="E7696" s="4" t="s">
        <v>46</v>
      </c>
      <c r="F7696" s="10" t="s">
        <v>91</v>
      </c>
      <c r="G7696" s="11" t="s">
        <v>264</v>
      </c>
      <c r="H7696" s="4">
        <v>71</v>
      </c>
      <c r="I7696" s="12">
        <v>9653.61</v>
      </c>
      <c r="J7696" s="12">
        <v>685406.31</v>
      </c>
      <c r="K7696" s="12">
        <v>900.14</v>
      </c>
      <c r="L7696" s="4">
        <v>274</v>
      </c>
      <c r="M7696" s="4" t="s">
        <v>35</v>
      </c>
      <c r="N7696" s="4" t="str" cm="1">
        <f t="array" ref="N7696">_xlfn.SWITCH(E7696,"Delhi","North","Chennai","South","Hyderabad","South","Mumbai","Central","Bangalore","South")</f>
        <v>South</v>
      </c>
      <c r="O7696" s="12">
        <v>90094.81</v>
      </c>
      <c r="P7696" s="4">
        <f>Table1[[#This Row],[Delivery_Date]]-Table1[[#This Row],[Order_Date]]</f>
        <v>1</v>
      </c>
      <c r="Q7696" s="4" t="str">
        <f>IF(Table1[[#This Row],[Delivery delay days]]&gt;5,"delay","on time")</f>
        <v>on time</v>
      </c>
      <c r="R7696" s="10">
        <f>DATEVALUE(Table1[[#This Row],[Delivery_Date]])</f>
        <v>45028</v>
      </c>
      <c r="S7696" s="10">
        <f>DATEVALUE(Table1[[#This Row],[Order_Date]])</f>
        <v>45027</v>
      </c>
      <c r="T7696" s="4" t="str" cm="1">
        <f t="array" ref="T7696">_xlfn.IFS(Table1[[#This Row],[Inventory_Level]]&lt;=200,"low",Table1[[#This Row],[Inventory_Level]]&gt;=700,"high",Table1[[#This Row],[Inventory_Level]]&gt;200,"medium")</f>
        <v>medium</v>
      </c>
    </row>
    <row r="7697" spans="1:20" x14ac:dyDescent="0.35">
      <c r="A7697" s="4">
        <v>7696</v>
      </c>
      <c r="B7697" s="4" t="s">
        <v>44</v>
      </c>
      <c r="C7697" s="4" t="s">
        <v>38</v>
      </c>
      <c r="D7697" s="4" t="s">
        <v>39</v>
      </c>
      <c r="E7697" s="4" t="s">
        <v>18</v>
      </c>
      <c r="F7697" s="10" t="s">
        <v>412</v>
      </c>
      <c r="G7697" s="11" t="s">
        <v>218</v>
      </c>
      <c r="H7697" s="4">
        <v>22</v>
      </c>
      <c r="I7697" s="12">
        <v>31160.639999999999</v>
      </c>
      <c r="J7697" s="12">
        <v>685534.08</v>
      </c>
      <c r="K7697" s="12">
        <v>4389.97</v>
      </c>
      <c r="L7697" s="4">
        <v>677</v>
      </c>
      <c r="M7697" s="4" t="s">
        <v>35</v>
      </c>
      <c r="N7697" s="4" t="str" cm="1">
        <f t="array" ref="N7697">_xlfn.SWITCH(E7697,"Delhi","North","Chennai","South","Hyderabad","South","Mumbai","Central","Bangalore","South")</f>
        <v>North</v>
      </c>
      <c r="O7697" s="12">
        <v>64411.51</v>
      </c>
      <c r="P7697" s="4">
        <f>Table1[[#This Row],[Delivery_Date]]-Table1[[#This Row],[Order_Date]]</f>
        <v>4</v>
      </c>
      <c r="Q7697" s="4" t="str">
        <f>IF(Table1[[#This Row],[Delivery delay days]]&gt;5,"delay","on time")</f>
        <v>on time</v>
      </c>
      <c r="R7697" s="10">
        <f>DATEVALUE(Table1[[#This Row],[Delivery_Date]])</f>
        <v>45223</v>
      </c>
      <c r="S7697" s="10">
        <f>DATEVALUE(Table1[[#This Row],[Order_Date]])</f>
        <v>45219</v>
      </c>
      <c r="T7697" s="4" t="str" cm="1">
        <f t="array" ref="T7697">_xlfn.IFS(Table1[[#This Row],[Inventory_Level]]&lt;=200,"low",Table1[[#This Row],[Inventory_Level]]&gt;=700,"high",Table1[[#This Row],[Inventory_Level]]&gt;200,"medium")</f>
        <v>medium</v>
      </c>
    </row>
    <row r="7698" spans="1:20" x14ac:dyDescent="0.35">
      <c r="A7698" s="4">
        <v>7697</v>
      </c>
      <c r="B7698" s="4" t="s">
        <v>51</v>
      </c>
      <c r="C7698" s="4" t="s">
        <v>16</v>
      </c>
      <c r="D7698" s="4" t="s">
        <v>25</v>
      </c>
      <c r="E7698" s="4" t="s">
        <v>46</v>
      </c>
      <c r="F7698" s="10" t="s">
        <v>126</v>
      </c>
      <c r="G7698" s="11" t="s">
        <v>345</v>
      </c>
      <c r="H7698" s="4">
        <v>26</v>
      </c>
      <c r="I7698" s="12">
        <v>517.32000000000005</v>
      </c>
      <c r="J7698" s="12">
        <v>13450.32</v>
      </c>
      <c r="K7698" s="12">
        <v>3838.85</v>
      </c>
      <c r="L7698" s="4">
        <v>795</v>
      </c>
      <c r="M7698" s="4" t="s">
        <v>29</v>
      </c>
      <c r="N7698" s="4" t="str" cm="1">
        <f t="array" ref="N7698">_xlfn.SWITCH(E7698,"Delhi","North","Chennai","South","Hyderabad","South","Mumbai","Central","Bangalore","South")</f>
        <v>South</v>
      </c>
      <c r="O7698" s="12">
        <v>1744.6</v>
      </c>
      <c r="P7698" s="4">
        <f>Table1[[#This Row],[Delivery_Date]]-Table1[[#This Row],[Order_Date]]</f>
        <v>10</v>
      </c>
      <c r="Q7698" s="4" t="str">
        <f>IF(Table1[[#This Row],[Delivery delay days]]&gt;5,"delay","on time")</f>
        <v>delay</v>
      </c>
      <c r="R7698" s="10">
        <f>DATEVALUE(Table1[[#This Row],[Delivery_Date]])</f>
        <v>44972</v>
      </c>
      <c r="S7698" s="10">
        <f>DATEVALUE(Table1[[#This Row],[Order_Date]])</f>
        <v>44962</v>
      </c>
      <c r="T7698" s="4" t="str" cm="1">
        <f t="array" ref="T7698">_xlfn.IFS(Table1[[#This Row],[Inventory_Level]]&lt;=200,"low",Table1[[#This Row],[Inventory_Level]]&gt;=700,"high",Table1[[#This Row],[Inventory_Level]]&gt;200,"medium")</f>
        <v>high</v>
      </c>
    </row>
    <row r="7699" spans="1:20" x14ac:dyDescent="0.35">
      <c r="A7699" s="4">
        <v>7698</v>
      </c>
      <c r="B7699" s="4" t="s">
        <v>23</v>
      </c>
      <c r="C7699" s="4" t="s">
        <v>38</v>
      </c>
      <c r="D7699" s="4" t="s">
        <v>32</v>
      </c>
      <c r="E7699" s="4" t="s">
        <v>46</v>
      </c>
      <c r="F7699" s="10" t="s">
        <v>287</v>
      </c>
      <c r="G7699" s="11" t="s">
        <v>281</v>
      </c>
      <c r="H7699" s="4">
        <v>76</v>
      </c>
      <c r="I7699" s="12">
        <v>37791.230000000003</v>
      </c>
      <c r="J7699" s="12">
        <v>2872133.48</v>
      </c>
      <c r="K7699" s="12">
        <v>3266.92</v>
      </c>
      <c r="L7699" s="4">
        <v>545</v>
      </c>
      <c r="M7699" s="4" t="s">
        <v>29</v>
      </c>
      <c r="N7699" s="4" t="str" cm="1">
        <f t="array" ref="N7699">_xlfn.SWITCH(E7699,"Delhi","North","Chennai","South","Hyderabad","South","Mumbai","Central","Bangalore","South")</f>
        <v>South</v>
      </c>
      <c r="O7699" s="12">
        <v>406137.62</v>
      </c>
      <c r="P7699" s="4">
        <f>Table1[[#This Row],[Delivery_Date]]-Table1[[#This Row],[Order_Date]]</f>
        <v>15</v>
      </c>
      <c r="Q7699" s="4" t="str">
        <f>IF(Table1[[#This Row],[Delivery delay days]]&gt;5,"delay","on time")</f>
        <v>delay</v>
      </c>
      <c r="R7699" s="10">
        <f>DATEVALUE(Table1[[#This Row],[Delivery_Date]])</f>
        <v>45017</v>
      </c>
      <c r="S7699" s="10">
        <f>DATEVALUE(Table1[[#This Row],[Order_Date]])</f>
        <v>45002</v>
      </c>
      <c r="T7699" s="4" t="str" cm="1">
        <f t="array" ref="T7699">_xlfn.IFS(Table1[[#This Row],[Inventory_Level]]&lt;=200,"low",Table1[[#This Row],[Inventory_Level]]&gt;=700,"high",Table1[[#This Row],[Inventory_Level]]&gt;200,"medium")</f>
        <v>medium</v>
      </c>
    </row>
    <row r="7700" spans="1:20" x14ac:dyDescent="0.35">
      <c r="A7700" s="4">
        <v>7699</v>
      </c>
      <c r="B7700" s="4" t="s">
        <v>59</v>
      </c>
      <c r="C7700" s="4" t="s">
        <v>24</v>
      </c>
      <c r="D7700" s="4" t="s">
        <v>25</v>
      </c>
      <c r="E7700" s="4" t="s">
        <v>18</v>
      </c>
      <c r="F7700" s="10" t="s">
        <v>179</v>
      </c>
      <c r="G7700" s="11" t="s">
        <v>150</v>
      </c>
      <c r="H7700" s="4">
        <v>24</v>
      </c>
      <c r="I7700" s="12">
        <v>13972.34</v>
      </c>
      <c r="J7700" s="12">
        <v>335336.15999999997</v>
      </c>
      <c r="K7700" s="12">
        <v>2516.58</v>
      </c>
      <c r="L7700" s="4">
        <v>671</v>
      </c>
      <c r="M7700" s="4" t="s">
        <v>42</v>
      </c>
      <c r="N7700" s="4" t="str" cm="1">
        <f t="array" ref="N7700">_xlfn.SWITCH(E7700,"Delhi","North","Chennai","South","Hyderabad","South","Mumbai","Central","Bangalore","South")</f>
        <v>North</v>
      </c>
      <c r="O7700" s="12">
        <v>19147.7</v>
      </c>
      <c r="P7700" s="4">
        <f>Table1[[#This Row],[Delivery_Date]]-Table1[[#This Row],[Order_Date]]</f>
        <v>13</v>
      </c>
      <c r="Q7700" s="4" t="str">
        <f>IF(Table1[[#This Row],[Delivery delay days]]&gt;5,"delay","on time")</f>
        <v>delay</v>
      </c>
      <c r="R7700" s="10">
        <f>DATEVALUE(Table1[[#This Row],[Delivery_Date]])</f>
        <v>45288</v>
      </c>
      <c r="S7700" s="10">
        <f>DATEVALUE(Table1[[#This Row],[Order_Date]])</f>
        <v>45275</v>
      </c>
      <c r="T7700" s="4" t="str" cm="1">
        <f t="array" ref="T7700">_xlfn.IFS(Table1[[#This Row],[Inventory_Level]]&lt;=200,"low",Table1[[#This Row],[Inventory_Level]]&gt;=700,"high",Table1[[#This Row],[Inventory_Level]]&gt;200,"medium")</f>
        <v>medium</v>
      </c>
    </row>
    <row r="7701" spans="1:20" x14ac:dyDescent="0.35">
      <c r="A7701" s="4">
        <v>7700</v>
      </c>
      <c r="B7701" s="4" t="s">
        <v>23</v>
      </c>
      <c r="C7701" s="4" t="s">
        <v>38</v>
      </c>
      <c r="D7701" s="4" t="s">
        <v>45</v>
      </c>
      <c r="E7701" s="4" t="s">
        <v>46</v>
      </c>
      <c r="F7701" s="10" t="s">
        <v>85</v>
      </c>
      <c r="G7701" s="11" t="s">
        <v>141</v>
      </c>
      <c r="H7701" s="4">
        <v>37</v>
      </c>
      <c r="I7701" s="12">
        <v>14390.9</v>
      </c>
      <c r="J7701" s="12">
        <v>532463.30000000005</v>
      </c>
      <c r="K7701" s="12">
        <v>3538.37</v>
      </c>
      <c r="L7701" s="4">
        <v>913</v>
      </c>
      <c r="M7701" s="4" t="s">
        <v>42</v>
      </c>
      <c r="N7701" s="4" t="str" cm="1">
        <f t="array" ref="N7701">_xlfn.SWITCH(E7701,"Delhi","North","Chennai","South","Hyderabad","South","Mumbai","Central","Bangalore","South")</f>
        <v>South</v>
      </c>
      <c r="O7701" s="12">
        <v>57898.52</v>
      </c>
      <c r="P7701" s="4">
        <f>Table1[[#This Row],[Delivery_Date]]-Table1[[#This Row],[Order_Date]]</f>
        <v>10</v>
      </c>
      <c r="Q7701" s="4" t="str">
        <f>IF(Table1[[#This Row],[Delivery delay days]]&gt;5,"delay","on time")</f>
        <v>delay</v>
      </c>
      <c r="R7701" s="10">
        <f>DATEVALUE(Table1[[#This Row],[Delivery_Date]])</f>
        <v>45050</v>
      </c>
      <c r="S7701" s="10">
        <f>DATEVALUE(Table1[[#This Row],[Order_Date]])</f>
        <v>45040</v>
      </c>
      <c r="T7701" s="4" t="str" cm="1">
        <f t="array" ref="T7701">_xlfn.IFS(Table1[[#This Row],[Inventory_Level]]&lt;=200,"low",Table1[[#This Row],[Inventory_Level]]&gt;=700,"high",Table1[[#This Row],[Inventory_Level]]&gt;200,"medium")</f>
        <v>high</v>
      </c>
    </row>
    <row r="7702" spans="1:20" x14ac:dyDescent="0.35">
      <c r="A7702" s="4">
        <v>7701</v>
      </c>
      <c r="B7702" s="4" t="s">
        <v>44</v>
      </c>
      <c r="C7702" s="4" t="s">
        <v>16</v>
      </c>
      <c r="D7702" s="4" t="s">
        <v>45</v>
      </c>
      <c r="E7702" s="4" t="s">
        <v>52</v>
      </c>
      <c r="F7702" s="10" t="s">
        <v>137</v>
      </c>
      <c r="G7702" s="11" t="s">
        <v>351</v>
      </c>
      <c r="H7702" s="4">
        <v>78</v>
      </c>
      <c r="I7702" s="12">
        <v>41494.29</v>
      </c>
      <c r="J7702" s="12">
        <v>3236554.62</v>
      </c>
      <c r="K7702" s="12">
        <v>2189.39</v>
      </c>
      <c r="L7702" s="4">
        <v>208</v>
      </c>
      <c r="M7702" s="4" t="s">
        <v>21</v>
      </c>
      <c r="N7702" s="4" t="str" cm="1">
        <f t="array" ref="N7702">_xlfn.SWITCH(E7702,"Delhi","North","Chennai","South","Hyderabad","South","Mumbai","Central","Bangalore","South")</f>
        <v>Central</v>
      </c>
      <c r="O7702" s="12">
        <v>467366.81</v>
      </c>
      <c r="P7702" s="4">
        <f>Table1[[#This Row],[Delivery_Date]]-Table1[[#This Row],[Order_Date]]</f>
        <v>11</v>
      </c>
      <c r="Q7702" s="4" t="str">
        <f>IF(Table1[[#This Row],[Delivery delay days]]&gt;5,"delay","on time")</f>
        <v>delay</v>
      </c>
      <c r="R7702" s="10">
        <f>DATEVALUE(Table1[[#This Row],[Delivery_Date]])</f>
        <v>45155</v>
      </c>
      <c r="S7702" s="10">
        <f>DATEVALUE(Table1[[#This Row],[Order_Date]])</f>
        <v>45144</v>
      </c>
      <c r="T7702" s="4" t="str" cm="1">
        <f t="array" ref="T7702">_xlfn.IFS(Table1[[#This Row],[Inventory_Level]]&lt;=200,"low",Table1[[#This Row],[Inventory_Level]]&gt;=700,"high",Table1[[#This Row],[Inventory_Level]]&gt;200,"medium")</f>
        <v>medium</v>
      </c>
    </row>
    <row r="7703" spans="1:20" x14ac:dyDescent="0.35">
      <c r="A7703" s="4">
        <v>7702</v>
      </c>
      <c r="B7703" s="4" t="s">
        <v>59</v>
      </c>
      <c r="C7703" s="4" t="s">
        <v>24</v>
      </c>
      <c r="D7703" s="4" t="s">
        <v>25</v>
      </c>
      <c r="E7703" s="4" t="s">
        <v>26</v>
      </c>
      <c r="F7703" s="10" t="s">
        <v>198</v>
      </c>
      <c r="G7703" s="11" t="s">
        <v>190</v>
      </c>
      <c r="H7703" s="4">
        <v>97</v>
      </c>
      <c r="I7703" s="12">
        <v>32696.43</v>
      </c>
      <c r="J7703" s="12">
        <v>3171553.71</v>
      </c>
      <c r="K7703" s="12">
        <v>1957.96</v>
      </c>
      <c r="L7703" s="4">
        <v>106</v>
      </c>
      <c r="M7703" s="4" t="s">
        <v>29</v>
      </c>
      <c r="N7703" s="4" t="str" cm="1">
        <f t="array" ref="N7703">_xlfn.SWITCH(E7703,"Delhi","North","Chennai","South","Hyderabad","South","Mumbai","Central","Bangalore","South")</f>
        <v>South</v>
      </c>
      <c r="O7703" s="12">
        <v>633441.30000000005</v>
      </c>
      <c r="P7703" s="4">
        <f>Table1[[#This Row],[Delivery_Date]]-Table1[[#This Row],[Order_Date]]</f>
        <v>12</v>
      </c>
      <c r="Q7703" s="4" t="str">
        <f>IF(Table1[[#This Row],[Delivery delay days]]&gt;5,"delay","on time")</f>
        <v>delay</v>
      </c>
      <c r="R7703" s="10">
        <f>DATEVALUE(Table1[[#This Row],[Delivery_Date]])</f>
        <v>45119</v>
      </c>
      <c r="S7703" s="10">
        <f>DATEVALUE(Table1[[#This Row],[Order_Date]])</f>
        <v>45107</v>
      </c>
      <c r="T7703" s="4" t="str" cm="1">
        <f t="array" ref="T7703">_xlfn.IFS(Table1[[#This Row],[Inventory_Level]]&lt;=200,"low",Table1[[#This Row],[Inventory_Level]]&gt;=700,"high",Table1[[#This Row],[Inventory_Level]]&gt;200,"medium")</f>
        <v>low</v>
      </c>
    </row>
    <row r="7704" spans="1:20" x14ac:dyDescent="0.35">
      <c r="A7704" s="4">
        <v>7703</v>
      </c>
      <c r="B7704" s="4" t="s">
        <v>51</v>
      </c>
      <c r="C7704" s="4" t="s">
        <v>38</v>
      </c>
      <c r="D7704" s="4" t="s">
        <v>39</v>
      </c>
      <c r="E7704" s="4" t="s">
        <v>46</v>
      </c>
      <c r="F7704" s="10" t="s">
        <v>109</v>
      </c>
      <c r="G7704" s="11" t="s">
        <v>334</v>
      </c>
      <c r="H7704" s="4">
        <v>80</v>
      </c>
      <c r="I7704" s="12">
        <v>1764.24</v>
      </c>
      <c r="J7704" s="12">
        <v>141139.20000000001</v>
      </c>
      <c r="K7704" s="12">
        <v>4909.1899999999996</v>
      </c>
      <c r="L7704" s="4">
        <v>862</v>
      </c>
      <c r="M7704" s="4" t="s">
        <v>21</v>
      </c>
      <c r="N7704" s="4" t="str" cm="1">
        <f t="array" ref="N7704">_xlfn.SWITCH(E7704,"Delhi","North","Chennai","South","Hyderabad","South","Mumbai","Central","Bangalore","South")</f>
        <v>South</v>
      </c>
      <c r="O7704" s="12">
        <v>23503.72</v>
      </c>
      <c r="P7704" s="4">
        <f>Table1[[#This Row],[Delivery_Date]]-Table1[[#This Row],[Order_Date]]</f>
        <v>11</v>
      </c>
      <c r="Q7704" s="4" t="str">
        <f>IF(Table1[[#This Row],[Delivery delay days]]&gt;5,"delay","on time")</f>
        <v>delay</v>
      </c>
      <c r="R7704" s="10">
        <f>DATEVALUE(Table1[[#This Row],[Delivery_Date]])</f>
        <v>45174</v>
      </c>
      <c r="S7704" s="10">
        <f>DATEVALUE(Table1[[#This Row],[Order_Date]])</f>
        <v>45163</v>
      </c>
      <c r="T7704" s="4" t="str" cm="1">
        <f t="array" ref="T7704">_xlfn.IFS(Table1[[#This Row],[Inventory_Level]]&lt;=200,"low",Table1[[#This Row],[Inventory_Level]]&gt;=700,"high",Table1[[#This Row],[Inventory_Level]]&gt;200,"medium")</f>
        <v>high</v>
      </c>
    </row>
    <row r="7705" spans="1:20" x14ac:dyDescent="0.35">
      <c r="A7705" s="4">
        <v>7704</v>
      </c>
      <c r="B7705" s="4" t="s">
        <v>51</v>
      </c>
      <c r="C7705" s="4" t="s">
        <v>24</v>
      </c>
      <c r="D7705" s="4" t="s">
        <v>39</v>
      </c>
      <c r="E7705" s="4" t="s">
        <v>18</v>
      </c>
      <c r="F7705" s="10" t="s">
        <v>177</v>
      </c>
      <c r="G7705" s="11" t="s">
        <v>188</v>
      </c>
      <c r="H7705" s="4">
        <v>62</v>
      </c>
      <c r="I7705" s="12">
        <v>46406.51</v>
      </c>
      <c r="J7705" s="12">
        <v>2877203.62</v>
      </c>
      <c r="K7705" s="12">
        <v>4028.37</v>
      </c>
      <c r="L7705" s="4">
        <v>32</v>
      </c>
      <c r="M7705" s="4" t="s">
        <v>35</v>
      </c>
      <c r="N7705" s="4" t="str" cm="1">
        <f t="array" ref="N7705">_xlfn.SWITCH(E7705,"Delhi","North","Chennai","South","Hyderabad","South","Mumbai","Central","Bangalore","South")</f>
        <v>North</v>
      </c>
      <c r="O7705" s="12">
        <v>357208.73</v>
      </c>
      <c r="P7705" s="4">
        <f>Table1[[#This Row],[Delivery_Date]]-Table1[[#This Row],[Order_Date]]</f>
        <v>1</v>
      </c>
      <c r="Q7705" s="4" t="str">
        <f>IF(Table1[[#This Row],[Delivery delay days]]&gt;5,"delay","on time")</f>
        <v>on time</v>
      </c>
      <c r="R7705" s="10">
        <f>DATEVALUE(Table1[[#This Row],[Delivery_Date]])</f>
        <v>45009</v>
      </c>
      <c r="S7705" s="10">
        <f>DATEVALUE(Table1[[#This Row],[Order_Date]])</f>
        <v>45008</v>
      </c>
      <c r="T7705" s="4" t="str" cm="1">
        <f t="array" ref="T7705">_xlfn.IFS(Table1[[#This Row],[Inventory_Level]]&lt;=200,"low",Table1[[#This Row],[Inventory_Level]]&gt;=700,"high",Table1[[#This Row],[Inventory_Level]]&gt;200,"medium")</f>
        <v>low</v>
      </c>
    </row>
    <row r="7706" spans="1:20" x14ac:dyDescent="0.35">
      <c r="A7706" s="4">
        <v>7705</v>
      </c>
      <c r="B7706" s="4" t="s">
        <v>65</v>
      </c>
      <c r="C7706" s="4" t="s">
        <v>24</v>
      </c>
      <c r="D7706" s="4" t="s">
        <v>17</v>
      </c>
      <c r="E7706" s="4" t="s">
        <v>18</v>
      </c>
      <c r="F7706" s="10" t="s">
        <v>55</v>
      </c>
      <c r="G7706" s="11" t="s">
        <v>392</v>
      </c>
      <c r="H7706" s="4">
        <v>91</v>
      </c>
      <c r="I7706" s="12">
        <v>49066.99</v>
      </c>
      <c r="J7706" s="12">
        <v>4465096.09</v>
      </c>
      <c r="K7706" s="12">
        <v>4580.26</v>
      </c>
      <c r="L7706" s="4">
        <v>442</v>
      </c>
      <c r="M7706" s="4" t="s">
        <v>35</v>
      </c>
      <c r="N7706" s="4" t="str" cm="1">
        <f t="array" ref="N7706">_xlfn.SWITCH(E7706,"Delhi","North","Chennai","South","Hyderabad","South","Mumbai","Central","Bangalore","South")</f>
        <v>North</v>
      </c>
      <c r="O7706" s="12">
        <v>1049827.45</v>
      </c>
      <c r="P7706" s="4">
        <f>Table1[[#This Row],[Delivery_Date]]-Table1[[#This Row],[Order_Date]]</f>
        <v>8</v>
      </c>
      <c r="Q7706" s="4" t="str">
        <f>IF(Table1[[#This Row],[Delivery delay days]]&gt;5,"delay","on time")</f>
        <v>delay</v>
      </c>
      <c r="R7706" s="10">
        <f>DATEVALUE(Table1[[#This Row],[Delivery_Date]])</f>
        <v>45149</v>
      </c>
      <c r="S7706" s="10">
        <f>DATEVALUE(Table1[[#This Row],[Order_Date]])</f>
        <v>45141</v>
      </c>
      <c r="T7706" s="4" t="str" cm="1">
        <f t="array" ref="T7706">_xlfn.IFS(Table1[[#This Row],[Inventory_Level]]&lt;=200,"low",Table1[[#This Row],[Inventory_Level]]&gt;=700,"high",Table1[[#This Row],[Inventory_Level]]&gt;200,"medium")</f>
        <v>medium</v>
      </c>
    </row>
    <row r="7707" spans="1:20" x14ac:dyDescent="0.35">
      <c r="A7707" s="4">
        <v>7706</v>
      </c>
      <c r="B7707" s="4" t="s">
        <v>59</v>
      </c>
      <c r="C7707" s="4" t="s">
        <v>16</v>
      </c>
      <c r="D7707" s="4" t="s">
        <v>39</v>
      </c>
      <c r="E7707" s="4" t="s">
        <v>60</v>
      </c>
      <c r="F7707" s="10" t="s">
        <v>384</v>
      </c>
      <c r="G7707" s="11" t="s">
        <v>351</v>
      </c>
      <c r="H7707" s="4">
        <v>14</v>
      </c>
      <c r="I7707" s="12">
        <v>15996.3</v>
      </c>
      <c r="J7707" s="12">
        <v>223948.2</v>
      </c>
      <c r="K7707" s="12">
        <v>2545.84</v>
      </c>
      <c r="L7707" s="4">
        <v>319</v>
      </c>
      <c r="M7707" s="4" t="s">
        <v>21</v>
      </c>
      <c r="N7707" s="4" t="str" cm="1">
        <f t="array" ref="N7707">_xlfn.SWITCH(E7707,"Delhi","North","Chennai","South","Hyderabad","South","Mumbai","Central","Bangalore","South")</f>
        <v>South</v>
      </c>
      <c r="O7707" s="12">
        <v>46763.95</v>
      </c>
      <c r="P7707" s="4">
        <f>Table1[[#This Row],[Delivery_Date]]-Table1[[#This Row],[Order_Date]]</f>
        <v>10</v>
      </c>
      <c r="Q7707" s="4" t="str">
        <f>IF(Table1[[#This Row],[Delivery delay days]]&gt;5,"delay","on time")</f>
        <v>delay</v>
      </c>
      <c r="R7707" s="10">
        <f>DATEVALUE(Table1[[#This Row],[Delivery_Date]])</f>
        <v>45155</v>
      </c>
      <c r="S7707" s="10">
        <f>DATEVALUE(Table1[[#This Row],[Order_Date]])</f>
        <v>45145</v>
      </c>
      <c r="T7707" s="4" t="str" cm="1">
        <f t="array" ref="T7707">_xlfn.IFS(Table1[[#This Row],[Inventory_Level]]&lt;=200,"low",Table1[[#This Row],[Inventory_Level]]&gt;=700,"high",Table1[[#This Row],[Inventory_Level]]&gt;200,"medium")</f>
        <v>medium</v>
      </c>
    </row>
    <row r="7708" spans="1:20" x14ac:dyDescent="0.35">
      <c r="A7708" s="4">
        <v>7707</v>
      </c>
      <c r="B7708" s="4" t="s">
        <v>65</v>
      </c>
      <c r="C7708" s="4" t="s">
        <v>38</v>
      </c>
      <c r="D7708" s="4" t="s">
        <v>17</v>
      </c>
      <c r="E7708" s="4" t="s">
        <v>26</v>
      </c>
      <c r="F7708" s="10" t="s">
        <v>409</v>
      </c>
      <c r="G7708" s="11" t="s">
        <v>139</v>
      </c>
      <c r="H7708" s="4">
        <v>21</v>
      </c>
      <c r="I7708" s="12">
        <v>19174.240000000002</v>
      </c>
      <c r="J7708" s="12">
        <v>402659.04</v>
      </c>
      <c r="K7708" s="12">
        <v>2564.69</v>
      </c>
      <c r="L7708" s="4">
        <v>530</v>
      </c>
      <c r="M7708" s="4" t="s">
        <v>42</v>
      </c>
      <c r="N7708" s="4" t="str" cm="1">
        <f t="array" ref="N7708">_xlfn.SWITCH(E7708,"Delhi","North","Chennai","South","Hyderabad","South","Mumbai","Central","Bangalore","South")</f>
        <v>South</v>
      </c>
      <c r="O7708" s="12">
        <v>86343.31</v>
      </c>
      <c r="P7708" s="4">
        <f>Table1[[#This Row],[Delivery_Date]]-Table1[[#This Row],[Order_Date]]</f>
        <v>2</v>
      </c>
      <c r="Q7708" s="4" t="str">
        <f>IF(Table1[[#This Row],[Delivery delay days]]&gt;5,"delay","on time")</f>
        <v>on time</v>
      </c>
      <c r="R7708" s="10">
        <f>DATEVALUE(Table1[[#This Row],[Delivery_Date]])</f>
        <v>44951</v>
      </c>
      <c r="S7708" s="10">
        <f>DATEVALUE(Table1[[#This Row],[Order_Date]])</f>
        <v>44949</v>
      </c>
      <c r="T7708" s="4" t="str" cm="1">
        <f t="array" ref="T7708">_xlfn.IFS(Table1[[#This Row],[Inventory_Level]]&lt;=200,"low",Table1[[#This Row],[Inventory_Level]]&gt;=700,"high",Table1[[#This Row],[Inventory_Level]]&gt;200,"medium")</f>
        <v>medium</v>
      </c>
    </row>
    <row r="7709" spans="1:20" x14ac:dyDescent="0.35">
      <c r="A7709" s="4">
        <v>7708</v>
      </c>
      <c r="B7709" s="4" t="s">
        <v>37</v>
      </c>
      <c r="C7709" s="4" t="s">
        <v>16</v>
      </c>
      <c r="D7709" s="4" t="s">
        <v>45</v>
      </c>
      <c r="E7709" s="4" t="s">
        <v>26</v>
      </c>
      <c r="F7709" s="10" t="s">
        <v>116</v>
      </c>
      <c r="G7709" s="11" t="s">
        <v>341</v>
      </c>
      <c r="H7709" s="4">
        <v>23</v>
      </c>
      <c r="I7709" s="12">
        <v>25943.8</v>
      </c>
      <c r="J7709" s="12">
        <v>596707.4</v>
      </c>
      <c r="K7709" s="12">
        <v>2780.33</v>
      </c>
      <c r="L7709" s="4">
        <v>964</v>
      </c>
      <c r="M7709" s="4" t="s">
        <v>29</v>
      </c>
      <c r="N7709" s="4" t="str" cm="1">
        <f t="array" ref="N7709">_xlfn.SWITCH(E7709,"Delhi","North","Chennai","South","Hyderabad","South","Mumbai","Central","Bangalore","South")</f>
        <v>South</v>
      </c>
      <c r="O7709" s="12">
        <v>123164.64</v>
      </c>
      <c r="P7709" s="4">
        <f>Table1[[#This Row],[Delivery_Date]]-Table1[[#This Row],[Order_Date]]</f>
        <v>15</v>
      </c>
      <c r="Q7709" s="4" t="str">
        <f>IF(Table1[[#This Row],[Delivery delay days]]&gt;5,"delay","on time")</f>
        <v>delay</v>
      </c>
      <c r="R7709" s="10">
        <f>DATEVALUE(Table1[[#This Row],[Delivery_Date]])</f>
        <v>45193</v>
      </c>
      <c r="S7709" s="10">
        <f>DATEVALUE(Table1[[#This Row],[Order_Date]])</f>
        <v>45178</v>
      </c>
      <c r="T7709" s="4" t="str" cm="1">
        <f t="array" ref="T7709">_xlfn.IFS(Table1[[#This Row],[Inventory_Level]]&lt;=200,"low",Table1[[#This Row],[Inventory_Level]]&gt;=700,"high",Table1[[#This Row],[Inventory_Level]]&gt;200,"medium")</f>
        <v>high</v>
      </c>
    </row>
    <row r="7710" spans="1:20" x14ac:dyDescent="0.35">
      <c r="A7710" s="4">
        <v>7709</v>
      </c>
      <c r="B7710" s="4" t="s">
        <v>51</v>
      </c>
      <c r="C7710" s="4" t="s">
        <v>24</v>
      </c>
      <c r="D7710" s="4" t="s">
        <v>17</v>
      </c>
      <c r="E7710" s="4" t="s">
        <v>18</v>
      </c>
      <c r="F7710" s="10" t="s">
        <v>366</v>
      </c>
      <c r="G7710" s="11" t="s">
        <v>115</v>
      </c>
      <c r="H7710" s="4">
        <v>66</v>
      </c>
      <c r="I7710" s="12">
        <v>46279.12</v>
      </c>
      <c r="J7710" s="12">
        <v>3054421.92</v>
      </c>
      <c r="K7710" s="12">
        <v>1959.37</v>
      </c>
      <c r="L7710" s="4">
        <v>81</v>
      </c>
      <c r="M7710" s="4" t="s">
        <v>35</v>
      </c>
      <c r="N7710" s="4" t="str" cm="1">
        <f t="array" ref="N7710">_xlfn.SWITCH(E7710,"Delhi","North","Chennai","South","Hyderabad","South","Mumbai","Central","Bangalore","South")</f>
        <v>North</v>
      </c>
      <c r="O7710" s="12">
        <v>358140.14</v>
      </c>
      <c r="P7710" s="4">
        <f>Table1[[#This Row],[Delivery_Date]]-Table1[[#This Row],[Order_Date]]</f>
        <v>12</v>
      </c>
      <c r="Q7710" s="4" t="str">
        <f>IF(Table1[[#This Row],[Delivery delay days]]&gt;5,"delay","on time")</f>
        <v>delay</v>
      </c>
      <c r="R7710" s="10">
        <f>DATEVALUE(Table1[[#This Row],[Delivery_Date]])</f>
        <v>45245</v>
      </c>
      <c r="S7710" s="10">
        <f>DATEVALUE(Table1[[#This Row],[Order_Date]])</f>
        <v>45233</v>
      </c>
      <c r="T7710" s="4" t="str" cm="1">
        <f t="array" ref="T7710">_xlfn.IFS(Table1[[#This Row],[Inventory_Level]]&lt;=200,"low",Table1[[#This Row],[Inventory_Level]]&gt;=700,"high",Table1[[#This Row],[Inventory_Level]]&gt;200,"medium")</f>
        <v>low</v>
      </c>
    </row>
    <row r="7711" spans="1:20" x14ac:dyDescent="0.35">
      <c r="A7711" s="4">
        <v>7710</v>
      </c>
      <c r="B7711" s="4" t="s">
        <v>37</v>
      </c>
      <c r="C7711" s="4" t="s">
        <v>24</v>
      </c>
      <c r="D7711" s="4" t="s">
        <v>25</v>
      </c>
      <c r="E7711" s="4" t="s">
        <v>46</v>
      </c>
      <c r="F7711" s="10" t="s">
        <v>89</v>
      </c>
      <c r="G7711" s="11" t="s">
        <v>209</v>
      </c>
      <c r="H7711" s="4">
        <v>17</v>
      </c>
      <c r="I7711" s="12">
        <v>16597.82</v>
      </c>
      <c r="J7711" s="12">
        <v>282162.94</v>
      </c>
      <c r="K7711" s="12">
        <v>1406.31</v>
      </c>
      <c r="L7711" s="4">
        <v>215</v>
      </c>
      <c r="M7711" s="4" t="s">
        <v>42</v>
      </c>
      <c r="N7711" s="4" t="str" cm="1">
        <f t="array" ref="N7711">_xlfn.SWITCH(E7711,"Delhi","North","Chennai","South","Hyderabad","South","Mumbai","Central","Bangalore","South")</f>
        <v>South</v>
      </c>
      <c r="O7711" s="12">
        <v>58435.839999999997</v>
      </c>
      <c r="P7711" s="4">
        <f>Table1[[#This Row],[Delivery_Date]]-Table1[[#This Row],[Order_Date]]</f>
        <v>1</v>
      </c>
      <c r="Q7711" s="4" t="str">
        <f>IF(Table1[[#This Row],[Delivery delay days]]&gt;5,"delay","on time")</f>
        <v>on time</v>
      </c>
      <c r="R7711" s="10">
        <f>DATEVALUE(Table1[[#This Row],[Delivery_Date]])</f>
        <v>45117</v>
      </c>
      <c r="S7711" s="10">
        <f>DATEVALUE(Table1[[#This Row],[Order_Date]])</f>
        <v>45116</v>
      </c>
      <c r="T7711" s="4" t="str" cm="1">
        <f t="array" ref="T7711">_xlfn.IFS(Table1[[#This Row],[Inventory_Level]]&lt;=200,"low",Table1[[#This Row],[Inventory_Level]]&gt;=700,"high",Table1[[#This Row],[Inventory_Level]]&gt;200,"medium")</f>
        <v>medium</v>
      </c>
    </row>
    <row r="7712" spans="1:20" x14ac:dyDescent="0.35">
      <c r="A7712" s="4">
        <v>7711</v>
      </c>
      <c r="B7712" s="4" t="s">
        <v>59</v>
      </c>
      <c r="C7712" s="4" t="s">
        <v>16</v>
      </c>
      <c r="D7712" s="4" t="s">
        <v>32</v>
      </c>
      <c r="E7712" s="4" t="s">
        <v>46</v>
      </c>
      <c r="F7712" s="10" t="s">
        <v>136</v>
      </c>
      <c r="G7712" s="11" t="s">
        <v>380</v>
      </c>
      <c r="H7712" s="4">
        <v>37</v>
      </c>
      <c r="I7712" s="12">
        <v>17278.93</v>
      </c>
      <c r="J7712" s="12">
        <v>639320.41</v>
      </c>
      <c r="K7712" s="12">
        <v>1885.88</v>
      </c>
      <c r="L7712" s="4">
        <v>650</v>
      </c>
      <c r="M7712" s="4" t="s">
        <v>21</v>
      </c>
      <c r="N7712" s="4" t="str" cm="1">
        <f t="array" ref="N7712">_xlfn.SWITCH(E7712,"Delhi","North","Chennai","South","Hyderabad","South","Mumbai","Central","Bangalore","South")</f>
        <v>South</v>
      </c>
      <c r="O7712" s="12">
        <v>150107.1</v>
      </c>
      <c r="P7712" s="4">
        <f>Table1[[#This Row],[Delivery_Date]]-Table1[[#This Row],[Order_Date]]</f>
        <v>13</v>
      </c>
      <c r="Q7712" s="4" t="str">
        <f>IF(Table1[[#This Row],[Delivery delay days]]&gt;5,"delay","on time")</f>
        <v>delay</v>
      </c>
      <c r="R7712" s="10">
        <f>DATEVALUE(Table1[[#This Row],[Delivery_Date]])</f>
        <v>45152</v>
      </c>
      <c r="S7712" s="10">
        <f>DATEVALUE(Table1[[#This Row],[Order_Date]])</f>
        <v>45139</v>
      </c>
      <c r="T7712" s="4" t="str" cm="1">
        <f t="array" ref="T7712">_xlfn.IFS(Table1[[#This Row],[Inventory_Level]]&lt;=200,"low",Table1[[#This Row],[Inventory_Level]]&gt;=700,"high",Table1[[#This Row],[Inventory_Level]]&gt;200,"medium")</f>
        <v>medium</v>
      </c>
    </row>
    <row r="7713" spans="1:20" x14ac:dyDescent="0.35">
      <c r="A7713" s="4">
        <v>7712</v>
      </c>
      <c r="B7713" s="4" t="s">
        <v>59</v>
      </c>
      <c r="C7713" s="4" t="s">
        <v>16</v>
      </c>
      <c r="D7713" s="4" t="s">
        <v>25</v>
      </c>
      <c r="E7713" s="4" t="s">
        <v>18</v>
      </c>
      <c r="F7713" s="10" t="s">
        <v>311</v>
      </c>
      <c r="G7713" s="11" t="s">
        <v>222</v>
      </c>
      <c r="H7713" s="4">
        <v>58</v>
      </c>
      <c r="I7713" s="12">
        <v>21649.93</v>
      </c>
      <c r="J7713" s="12">
        <v>1255695.94</v>
      </c>
      <c r="K7713" s="12">
        <v>2815.91</v>
      </c>
      <c r="L7713" s="4">
        <v>995</v>
      </c>
      <c r="M7713" s="4" t="s">
        <v>29</v>
      </c>
      <c r="N7713" s="4" t="str" cm="1">
        <f t="array" ref="N7713">_xlfn.SWITCH(E7713,"Delhi","North","Chennai","South","Hyderabad","South","Mumbai","Central","Bangalore","South")</f>
        <v>North</v>
      </c>
      <c r="O7713" s="12">
        <v>251349.91</v>
      </c>
      <c r="P7713" s="4">
        <f>Table1[[#This Row],[Delivery_Date]]-Table1[[#This Row],[Order_Date]]</f>
        <v>4</v>
      </c>
      <c r="Q7713" s="4" t="str">
        <f>IF(Table1[[#This Row],[Delivery delay days]]&gt;5,"delay","on time")</f>
        <v>on time</v>
      </c>
      <c r="R7713" s="10">
        <f>DATEVALUE(Table1[[#This Row],[Delivery_Date]])</f>
        <v>45225</v>
      </c>
      <c r="S7713" s="10">
        <f>DATEVALUE(Table1[[#This Row],[Order_Date]])</f>
        <v>45221</v>
      </c>
      <c r="T7713" s="4" t="str" cm="1">
        <f t="array" ref="T7713">_xlfn.IFS(Table1[[#This Row],[Inventory_Level]]&lt;=200,"low",Table1[[#This Row],[Inventory_Level]]&gt;=700,"high",Table1[[#This Row],[Inventory_Level]]&gt;200,"medium")</f>
        <v>high</v>
      </c>
    </row>
    <row r="7714" spans="1:20" x14ac:dyDescent="0.35">
      <c r="A7714" s="4">
        <v>7713</v>
      </c>
      <c r="B7714" s="4" t="s">
        <v>15</v>
      </c>
      <c r="C7714" s="4" t="s">
        <v>38</v>
      </c>
      <c r="D7714" s="4" t="s">
        <v>39</v>
      </c>
      <c r="E7714" s="4" t="s">
        <v>26</v>
      </c>
      <c r="F7714" s="10" t="s">
        <v>66</v>
      </c>
      <c r="G7714" s="11" t="s">
        <v>192</v>
      </c>
      <c r="H7714" s="4">
        <v>94</v>
      </c>
      <c r="I7714" s="12">
        <v>22501.58</v>
      </c>
      <c r="J7714" s="12">
        <v>2115148.52</v>
      </c>
      <c r="K7714" s="12">
        <v>3587.34</v>
      </c>
      <c r="L7714" s="4">
        <v>244</v>
      </c>
      <c r="M7714" s="4" t="s">
        <v>42</v>
      </c>
      <c r="N7714" s="4" t="str" cm="1">
        <f t="array" ref="N7714">_xlfn.SWITCH(E7714,"Delhi","North","Chennai","South","Hyderabad","South","Mumbai","Central","Bangalore","South")</f>
        <v>South</v>
      </c>
      <c r="O7714" s="12">
        <v>474540.79999999999</v>
      </c>
      <c r="P7714" s="4">
        <f>Table1[[#This Row],[Delivery_Date]]-Table1[[#This Row],[Order_Date]]</f>
        <v>12</v>
      </c>
      <c r="Q7714" s="4" t="str">
        <f>IF(Table1[[#This Row],[Delivery delay days]]&gt;5,"delay","on time")</f>
        <v>delay</v>
      </c>
      <c r="R7714" s="10">
        <f>DATEVALUE(Table1[[#This Row],[Delivery_Date]])</f>
        <v>45181</v>
      </c>
      <c r="S7714" s="10">
        <f>DATEVALUE(Table1[[#This Row],[Order_Date]])</f>
        <v>45169</v>
      </c>
      <c r="T7714" s="4" t="str" cm="1">
        <f t="array" ref="T7714">_xlfn.IFS(Table1[[#This Row],[Inventory_Level]]&lt;=200,"low",Table1[[#This Row],[Inventory_Level]]&gt;=700,"high",Table1[[#This Row],[Inventory_Level]]&gt;200,"medium")</f>
        <v>medium</v>
      </c>
    </row>
    <row r="7715" spans="1:20" x14ac:dyDescent="0.35">
      <c r="A7715" s="4">
        <v>7714</v>
      </c>
      <c r="B7715" s="4" t="s">
        <v>31</v>
      </c>
      <c r="C7715" s="4" t="s">
        <v>24</v>
      </c>
      <c r="D7715" s="4" t="s">
        <v>25</v>
      </c>
      <c r="E7715" s="4" t="s">
        <v>60</v>
      </c>
      <c r="F7715" s="10" t="s">
        <v>225</v>
      </c>
      <c r="G7715" s="11" t="s">
        <v>320</v>
      </c>
      <c r="H7715" s="4">
        <v>45</v>
      </c>
      <c r="I7715" s="12">
        <v>26843.54</v>
      </c>
      <c r="J7715" s="12">
        <v>1207959.3</v>
      </c>
      <c r="K7715" s="12">
        <v>3199.66</v>
      </c>
      <c r="L7715" s="4">
        <v>812</v>
      </c>
      <c r="M7715" s="4" t="s">
        <v>29</v>
      </c>
      <c r="N7715" s="4" t="str" cm="1">
        <f t="array" ref="N7715">_xlfn.SWITCH(E7715,"Delhi","North","Chennai","South","Hyderabad","South","Mumbai","Central","Bangalore","South")</f>
        <v>South</v>
      </c>
      <c r="O7715" s="12">
        <v>92248.93</v>
      </c>
      <c r="P7715" s="4">
        <f>Table1[[#This Row],[Delivery_Date]]-Table1[[#This Row],[Order_Date]]</f>
        <v>9</v>
      </c>
      <c r="Q7715" s="4" t="str">
        <f>IF(Table1[[#This Row],[Delivery delay days]]&gt;5,"delay","on time")</f>
        <v>delay</v>
      </c>
      <c r="R7715" s="10">
        <f>DATEVALUE(Table1[[#This Row],[Delivery_Date]])</f>
        <v>45048</v>
      </c>
      <c r="S7715" s="10">
        <f>DATEVALUE(Table1[[#This Row],[Order_Date]])</f>
        <v>45039</v>
      </c>
      <c r="T7715" s="4" t="str" cm="1">
        <f t="array" ref="T7715">_xlfn.IFS(Table1[[#This Row],[Inventory_Level]]&lt;=200,"low",Table1[[#This Row],[Inventory_Level]]&gt;=700,"high",Table1[[#This Row],[Inventory_Level]]&gt;200,"medium")</f>
        <v>high</v>
      </c>
    </row>
    <row r="7716" spans="1:20" x14ac:dyDescent="0.35">
      <c r="A7716" s="4">
        <v>7715</v>
      </c>
      <c r="B7716" s="4" t="s">
        <v>65</v>
      </c>
      <c r="C7716" s="4" t="s">
        <v>16</v>
      </c>
      <c r="D7716" s="4" t="s">
        <v>45</v>
      </c>
      <c r="E7716" s="4" t="s">
        <v>26</v>
      </c>
      <c r="F7716" s="10" t="s">
        <v>395</v>
      </c>
      <c r="G7716" s="11" t="s">
        <v>211</v>
      </c>
      <c r="H7716" s="4">
        <v>88</v>
      </c>
      <c r="I7716" s="12">
        <v>30864.03</v>
      </c>
      <c r="J7716" s="12">
        <v>2716034.64</v>
      </c>
      <c r="K7716" s="12">
        <v>2565.06</v>
      </c>
      <c r="L7716" s="4">
        <v>645</v>
      </c>
      <c r="M7716" s="4" t="s">
        <v>35</v>
      </c>
      <c r="N7716" s="4" t="str" cm="1">
        <f t="array" ref="N7716">_xlfn.SWITCH(E7716,"Delhi","North","Chennai","South","Hyderabad","South","Mumbai","Central","Bangalore","South")</f>
        <v>South</v>
      </c>
      <c r="O7716" s="12">
        <v>345641.03</v>
      </c>
      <c r="P7716" s="4">
        <f>Table1[[#This Row],[Delivery_Date]]-Table1[[#This Row],[Order_Date]]</f>
        <v>8</v>
      </c>
      <c r="Q7716" s="4" t="str">
        <f>IF(Table1[[#This Row],[Delivery delay days]]&gt;5,"delay","on time")</f>
        <v>delay</v>
      </c>
      <c r="R7716" s="10">
        <f>DATEVALUE(Table1[[#This Row],[Delivery_Date]])</f>
        <v>45020</v>
      </c>
      <c r="S7716" s="10">
        <f>DATEVALUE(Table1[[#This Row],[Order_Date]])</f>
        <v>45012</v>
      </c>
      <c r="T7716" s="4" t="str" cm="1">
        <f t="array" ref="T7716">_xlfn.IFS(Table1[[#This Row],[Inventory_Level]]&lt;=200,"low",Table1[[#This Row],[Inventory_Level]]&gt;=700,"high",Table1[[#This Row],[Inventory_Level]]&gt;200,"medium")</f>
        <v>medium</v>
      </c>
    </row>
    <row r="7717" spans="1:20" x14ac:dyDescent="0.35">
      <c r="A7717" s="4">
        <v>7716</v>
      </c>
      <c r="B7717" s="4" t="s">
        <v>23</v>
      </c>
      <c r="C7717" s="4" t="s">
        <v>38</v>
      </c>
      <c r="D7717" s="4" t="s">
        <v>45</v>
      </c>
      <c r="E7717" s="4" t="s">
        <v>26</v>
      </c>
      <c r="F7717" s="10" t="s">
        <v>222</v>
      </c>
      <c r="G7717" s="11" t="s">
        <v>227</v>
      </c>
      <c r="H7717" s="4">
        <v>67</v>
      </c>
      <c r="I7717" s="12">
        <v>11339.29</v>
      </c>
      <c r="J7717" s="12">
        <v>759732.43</v>
      </c>
      <c r="K7717" s="12">
        <v>1573.86</v>
      </c>
      <c r="L7717" s="4">
        <v>293</v>
      </c>
      <c r="M7717" s="4" t="s">
        <v>21</v>
      </c>
      <c r="N7717" s="4" t="str" cm="1">
        <f t="array" ref="N7717">_xlfn.SWITCH(E7717,"Delhi","North","Chennai","South","Hyderabad","South","Mumbai","Central","Bangalore","South")</f>
        <v>South</v>
      </c>
      <c r="O7717" s="12">
        <v>69019.56</v>
      </c>
      <c r="P7717" s="4">
        <f>Table1[[#This Row],[Delivery_Date]]-Table1[[#This Row],[Order_Date]]</f>
        <v>9</v>
      </c>
      <c r="Q7717" s="4" t="str">
        <f>IF(Table1[[#This Row],[Delivery delay days]]&gt;5,"delay","on time")</f>
        <v>delay</v>
      </c>
      <c r="R7717" s="10">
        <f>DATEVALUE(Table1[[#This Row],[Delivery_Date]])</f>
        <v>45234</v>
      </c>
      <c r="S7717" s="10">
        <f>DATEVALUE(Table1[[#This Row],[Order_Date]])</f>
        <v>45225</v>
      </c>
      <c r="T7717" s="4" t="str" cm="1">
        <f t="array" ref="T7717">_xlfn.IFS(Table1[[#This Row],[Inventory_Level]]&lt;=200,"low",Table1[[#This Row],[Inventory_Level]]&gt;=700,"high",Table1[[#This Row],[Inventory_Level]]&gt;200,"medium")</f>
        <v>medium</v>
      </c>
    </row>
    <row r="7718" spans="1:20" x14ac:dyDescent="0.35">
      <c r="A7718" s="4">
        <v>7717</v>
      </c>
      <c r="B7718" s="4" t="s">
        <v>51</v>
      </c>
      <c r="C7718" s="4" t="s">
        <v>16</v>
      </c>
      <c r="D7718" s="4" t="s">
        <v>25</v>
      </c>
      <c r="E7718" s="4" t="s">
        <v>26</v>
      </c>
      <c r="F7718" s="10" t="s">
        <v>245</v>
      </c>
      <c r="G7718" s="11" t="s">
        <v>345</v>
      </c>
      <c r="H7718" s="4">
        <v>80</v>
      </c>
      <c r="I7718" s="12">
        <v>12697.27</v>
      </c>
      <c r="J7718" s="12">
        <v>1015781.6</v>
      </c>
      <c r="K7718" s="12">
        <v>2975.78</v>
      </c>
      <c r="L7718" s="4">
        <v>180</v>
      </c>
      <c r="M7718" s="4" t="s">
        <v>42</v>
      </c>
      <c r="N7718" s="4" t="str" cm="1">
        <f t="array" ref="N7718">_xlfn.SWITCH(E7718,"Delhi","North","Chennai","South","Hyderabad","South","Mumbai","Central","Bangalore","South")</f>
        <v>South</v>
      </c>
      <c r="O7718" s="12">
        <v>130588.65</v>
      </c>
      <c r="P7718" s="4">
        <f>Table1[[#This Row],[Delivery_Date]]-Table1[[#This Row],[Order_Date]]</f>
        <v>14</v>
      </c>
      <c r="Q7718" s="4" t="str">
        <f>IF(Table1[[#This Row],[Delivery delay days]]&gt;5,"delay","on time")</f>
        <v>delay</v>
      </c>
      <c r="R7718" s="10">
        <f>DATEVALUE(Table1[[#This Row],[Delivery_Date]])</f>
        <v>44972</v>
      </c>
      <c r="S7718" s="10">
        <f>DATEVALUE(Table1[[#This Row],[Order_Date]])</f>
        <v>44958</v>
      </c>
      <c r="T7718" s="4" t="str" cm="1">
        <f t="array" ref="T7718">_xlfn.IFS(Table1[[#This Row],[Inventory_Level]]&lt;=200,"low",Table1[[#This Row],[Inventory_Level]]&gt;=700,"high",Table1[[#This Row],[Inventory_Level]]&gt;200,"medium")</f>
        <v>low</v>
      </c>
    </row>
    <row r="7719" spans="1:20" x14ac:dyDescent="0.35">
      <c r="A7719" s="4">
        <v>7718</v>
      </c>
      <c r="B7719" s="4" t="s">
        <v>65</v>
      </c>
      <c r="C7719" s="4" t="s">
        <v>16</v>
      </c>
      <c r="D7719" s="4" t="s">
        <v>45</v>
      </c>
      <c r="E7719" s="4" t="s">
        <v>60</v>
      </c>
      <c r="F7719" s="10" t="s">
        <v>342</v>
      </c>
      <c r="G7719" s="11" t="s">
        <v>232</v>
      </c>
      <c r="H7719" s="4">
        <v>99</v>
      </c>
      <c r="I7719" s="12">
        <v>9384.31</v>
      </c>
      <c r="J7719" s="12">
        <v>929046.69</v>
      </c>
      <c r="K7719" s="12">
        <v>3161.4</v>
      </c>
      <c r="L7719" s="4">
        <v>374</v>
      </c>
      <c r="M7719" s="4" t="s">
        <v>42</v>
      </c>
      <c r="N7719" s="4" t="str" cm="1">
        <f t="array" ref="N7719">_xlfn.SWITCH(E7719,"Delhi","North","Chennai","South","Hyderabad","South","Mumbai","Central","Bangalore","South")</f>
        <v>South</v>
      </c>
      <c r="O7719" s="12">
        <v>92526.96</v>
      </c>
      <c r="P7719" s="4">
        <f>Table1[[#This Row],[Delivery_Date]]-Table1[[#This Row],[Order_Date]]</f>
        <v>6</v>
      </c>
      <c r="Q7719" s="4" t="str">
        <f>IF(Table1[[#This Row],[Delivery delay days]]&gt;5,"delay","on time")</f>
        <v>delay</v>
      </c>
      <c r="R7719" s="10">
        <f>DATEVALUE(Table1[[#This Row],[Delivery_Date]])</f>
        <v>45192</v>
      </c>
      <c r="S7719" s="10">
        <f>DATEVALUE(Table1[[#This Row],[Order_Date]])</f>
        <v>45186</v>
      </c>
      <c r="T7719" s="4" t="str" cm="1">
        <f t="array" ref="T7719">_xlfn.IFS(Table1[[#This Row],[Inventory_Level]]&lt;=200,"low",Table1[[#This Row],[Inventory_Level]]&gt;=700,"high",Table1[[#This Row],[Inventory_Level]]&gt;200,"medium")</f>
        <v>medium</v>
      </c>
    </row>
    <row r="7720" spans="1:20" x14ac:dyDescent="0.35">
      <c r="A7720" s="4">
        <v>7719</v>
      </c>
      <c r="B7720" s="4" t="s">
        <v>23</v>
      </c>
      <c r="C7720" s="4" t="s">
        <v>24</v>
      </c>
      <c r="D7720" s="4" t="s">
        <v>17</v>
      </c>
      <c r="E7720" s="4" t="s">
        <v>60</v>
      </c>
      <c r="F7720" s="10" t="s">
        <v>120</v>
      </c>
      <c r="G7720" s="11" t="s">
        <v>168</v>
      </c>
      <c r="H7720" s="4">
        <v>86</v>
      </c>
      <c r="I7720" s="12">
        <v>1613.93</v>
      </c>
      <c r="J7720" s="12">
        <v>138797.98000000001</v>
      </c>
      <c r="K7720" s="12">
        <v>4995.75</v>
      </c>
      <c r="L7720" s="4">
        <v>580</v>
      </c>
      <c r="M7720" s="4" t="s">
        <v>42</v>
      </c>
      <c r="N7720" s="4" t="str" cm="1">
        <f t="array" ref="N7720">_xlfn.SWITCH(E7720,"Delhi","North","Chennai","South","Hyderabad","South","Mumbai","Central","Bangalore","South")</f>
        <v>South</v>
      </c>
      <c r="O7720" s="12">
        <v>12952.43</v>
      </c>
      <c r="P7720" s="4">
        <f>Table1[[#This Row],[Delivery_Date]]-Table1[[#This Row],[Order_Date]]</f>
        <v>1</v>
      </c>
      <c r="Q7720" s="4" t="str">
        <f>IF(Table1[[#This Row],[Delivery delay days]]&gt;5,"delay","on time")</f>
        <v>on time</v>
      </c>
      <c r="R7720" s="10">
        <f>DATEVALUE(Table1[[#This Row],[Delivery_Date]])</f>
        <v>45077</v>
      </c>
      <c r="S7720" s="10">
        <f>DATEVALUE(Table1[[#This Row],[Order_Date]])</f>
        <v>45076</v>
      </c>
      <c r="T7720" s="4" t="str" cm="1">
        <f t="array" ref="T7720">_xlfn.IFS(Table1[[#This Row],[Inventory_Level]]&lt;=200,"low",Table1[[#This Row],[Inventory_Level]]&gt;=700,"high",Table1[[#This Row],[Inventory_Level]]&gt;200,"medium")</f>
        <v>medium</v>
      </c>
    </row>
    <row r="7721" spans="1:20" x14ac:dyDescent="0.35">
      <c r="A7721" s="4">
        <v>7720</v>
      </c>
      <c r="B7721" s="4" t="s">
        <v>23</v>
      </c>
      <c r="C7721" s="4" t="s">
        <v>38</v>
      </c>
      <c r="D7721" s="4" t="s">
        <v>32</v>
      </c>
      <c r="E7721" s="4" t="s">
        <v>46</v>
      </c>
      <c r="F7721" s="10" t="s">
        <v>126</v>
      </c>
      <c r="G7721" s="11" t="s">
        <v>360</v>
      </c>
      <c r="H7721" s="4">
        <v>28</v>
      </c>
      <c r="I7721" s="12">
        <v>1086.71</v>
      </c>
      <c r="J7721" s="12">
        <v>30427.88</v>
      </c>
      <c r="K7721" s="12">
        <v>2335.63</v>
      </c>
      <c r="L7721" s="4">
        <v>556</v>
      </c>
      <c r="M7721" s="4" t="s">
        <v>42</v>
      </c>
      <c r="N7721" s="4" t="str" cm="1">
        <f t="array" ref="N7721">_xlfn.SWITCH(E7721,"Delhi","North","Chennai","South","Hyderabad","South","Mumbai","Central","Bangalore","South")</f>
        <v>South</v>
      </c>
      <c r="O7721" s="12">
        <v>6258.39</v>
      </c>
      <c r="P7721" s="4">
        <f>Table1[[#This Row],[Delivery_Date]]-Table1[[#This Row],[Order_Date]]</f>
        <v>15</v>
      </c>
      <c r="Q7721" s="4" t="str">
        <f>IF(Table1[[#This Row],[Delivery delay days]]&gt;5,"delay","on time")</f>
        <v>delay</v>
      </c>
      <c r="R7721" s="10">
        <f>DATEVALUE(Table1[[#This Row],[Delivery_Date]])</f>
        <v>44977</v>
      </c>
      <c r="S7721" s="10">
        <f>DATEVALUE(Table1[[#This Row],[Order_Date]])</f>
        <v>44962</v>
      </c>
      <c r="T7721" s="4" t="str" cm="1">
        <f t="array" ref="T7721">_xlfn.IFS(Table1[[#This Row],[Inventory_Level]]&lt;=200,"low",Table1[[#This Row],[Inventory_Level]]&gt;=700,"high",Table1[[#This Row],[Inventory_Level]]&gt;200,"medium")</f>
        <v>medium</v>
      </c>
    </row>
    <row r="7722" spans="1:20" x14ac:dyDescent="0.35">
      <c r="A7722" s="4">
        <v>7721</v>
      </c>
      <c r="B7722" s="4" t="s">
        <v>37</v>
      </c>
      <c r="C7722" s="4" t="s">
        <v>38</v>
      </c>
      <c r="D7722" s="4" t="s">
        <v>25</v>
      </c>
      <c r="E7722" s="4" t="s">
        <v>26</v>
      </c>
      <c r="F7722" s="10" t="s">
        <v>294</v>
      </c>
      <c r="G7722" s="11" t="s">
        <v>180</v>
      </c>
      <c r="H7722" s="4">
        <v>16</v>
      </c>
      <c r="I7722" s="12">
        <v>6008.73</v>
      </c>
      <c r="J7722" s="12">
        <v>96139.68</v>
      </c>
      <c r="K7722" s="12">
        <v>3783.29</v>
      </c>
      <c r="L7722" s="4">
        <v>184</v>
      </c>
      <c r="M7722" s="4" t="s">
        <v>42</v>
      </c>
      <c r="N7722" s="4" t="str" cm="1">
        <f t="array" ref="N7722">_xlfn.SWITCH(E7722,"Delhi","North","Chennai","South","Hyderabad","South","Mumbai","Central","Bangalore","South")</f>
        <v>South</v>
      </c>
      <c r="O7722" s="12">
        <v>11583.28</v>
      </c>
      <c r="P7722" s="4">
        <f>Table1[[#This Row],[Delivery_Date]]-Table1[[#This Row],[Order_Date]]</f>
        <v>9</v>
      </c>
      <c r="Q7722" s="4" t="str">
        <f>IF(Table1[[#This Row],[Delivery delay days]]&gt;5,"delay","on time")</f>
        <v>delay</v>
      </c>
      <c r="R7722" s="10">
        <f>DATEVALUE(Table1[[#This Row],[Delivery_Date]])</f>
        <v>45289</v>
      </c>
      <c r="S7722" s="10">
        <f>DATEVALUE(Table1[[#This Row],[Order_Date]])</f>
        <v>45280</v>
      </c>
      <c r="T7722" s="4" t="str" cm="1">
        <f t="array" ref="T7722">_xlfn.IFS(Table1[[#This Row],[Inventory_Level]]&lt;=200,"low",Table1[[#This Row],[Inventory_Level]]&gt;=700,"high",Table1[[#This Row],[Inventory_Level]]&gt;200,"medium")</f>
        <v>low</v>
      </c>
    </row>
    <row r="7723" spans="1:20" x14ac:dyDescent="0.35">
      <c r="A7723" s="4">
        <v>7722</v>
      </c>
      <c r="B7723" s="4" t="s">
        <v>37</v>
      </c>
      <c r="C7723" s="4" t="s">
        <v>24</v>
      </c>
      <c r="D7723" s="4" t="s">
        <v>39</v>
      </c>
      <c r="E7723" s="4" t="s">
        <v>26</v>
      </c>
      <c r="F7723" s="10" t="s">
        <v>304</v>
      </c>
      <c r="G7723" s="11" t="s">
        <v>71</v>
      </c>
      <c r="H7723" s="4">
        <v>4</v>
      </c>
      <c r="I7723" s="12">
        <v>25634.17</v>
      </c>
      <c r="J7723" s="12">
        <v>102536.68</v>
      </c>
      <c r="K7723" s="12">
        <v>4872.5200000000004</v>
      </c>
      <c r="L7723" s="4">
        <v>928</v>
      </c>
      <c r="M7723" s="4" t="s">
        <v>42</v>
      </c>
      <c r="N7723" s="4" t="str" cm="1">
        <f t="array" ref="N7723">_xlfn.SWITCH(E7723,"Delhi","North","Chennai","South","Hyderabad","South","Mumbai","Central","Bangalore","South")</f>
        <v>South</v>
      </c>
      <c r="O7723" s="12">
        <v>10462.35</v>
      </c>
      <c r="P7723" s="4">
        <f>Table1[[#This Row],[Delivery_Date]]-Table1[[#This Row],[Order_Date]]</f>
        <v>14</v>
      </c>
      <c r="Q7723" s="4" t="str">
        <f>IF(Table1[[#This Row],[Delivery delay days]]&gt;5,"delay","on time")</f>
        <v>delay</v>
      </c>
      <c r="R7723" s="10">
        <f>DATEVALUE(Table1[[#This Row],[Delivery_Date]])</f>
        <v>45260</v>
      </c>
      <c r="S7723" s="10">
        <f>DATEVALUE(Table1[[#This Row],[Order_Date]])</f>
        <v>45246</v>
      </c>
      <c r="T7723" s="4" t="str" cm="1">
        <f t="array" ref="T7723">_xlfn.IFS(Table1[[#This Row],[Inventory_Level]]&lt;=200,"low",Table1[[#This Row],[Inventory_Level]]&gt;=700,"high",Table1[[#This Row],[Inventory_Level]]&gt;200,"medium")</f>
        <v>high</v>
      </c>
    </row>
    <row r="7724" spans="1:20" x14ac:dyDescent="0.35">
      <c r="A7724" s="4">
        <v>7723</v>
      </c>
      <c r="B7724" s="4" t="s">
        <v>59</v>
      </c>
      <c r="C7724" s="4" t="s">
        <v>16</v>
      </c>
      <c r="D7724" s="4" t="s">
        <v>39</v>
      </c>
      <c r="E7724" s="4" t="s">
        <v>26</v>
      </c>
      <c r="F7724" s="10" t="s">
        <v>380</v>
      </c>
      <c r="G7724" s="11" t="s">
        <v>302</v>
      </c>
      <c r="H7724" s="4">
        <v>68</v>
      </c>
      <c r="I7724" s="12">
        <v>26340.73</v>
      </c>
      <c r="J7724" s="12">
        <v>1791169.64</v>
      </c>
      <c r="K7724" s="12">
        <v>3460.89</v>
      </c>
      <c r="L7724" s="4">
        <v>374</v>
      </c>
      <c r="M7724" s="4" t="s">
        <v>29</v>
      </c>
      <c r="N7724" s="4" t="str" cm="1">
        <f t="array" ref="N7724">_xlfn.SWITCH(E7724,"Delhi","North","Chennai","South","Hyderabad","South","Mumbai","Central","Bangalore","South")</f>
        <v>South</v>
      </c>
      <c r="O7724" s="12">
        <v>423760.89</v>
      </c>
      <c r="P7724" s="4">
        <f>Table1[[#This Row],[Delivery_Date]]-Table1[[#This Row],[Order_Date]]</f>
        <v>14</v>
      </c>
      <c r="Q7724" s="4" t="str">
        <f>IF(Table1[[#This Row],[Delivery delay days]]&gt;5,"delay","on time")</f>
        <v>delay</v>
      </c>
      <c r="R7724" s="10">
        <f>DATEVALUE(Table1[[#This Row],[Delivery_Date]])</f>
        <v>45166</v>
      </c>
      <c r="S7724" s="10">
        <f>DATEVALUE(Table1[[#This Row],[Order_Date]])</f>
        <v>45152</v>
      </c>
      <c r="T7724" s="4" t="str" cm="1">
        <f t="array" ref="T7724">_xlfn.IFS(Table1[[#This Row],[Inventory_Level]]&lt;=200,"low",Table1[[#This Row],[Inventory_Level]]&gt;=700,"high",Table1[[#This Row],[Inventory_Level]]&gt;200,"medium")</f>
        <v>medium</v>
      </c>
    </row>
    <row r="7725" spans="1:20" x14ac:dyDescent="0.35">
      <c r="A7725" s="4">
        <v>7724</v>
      </c>
      <c r="B7725" s="4" t="s">
        <v>44</v>
      </c>
      <c r="C7725" s="4" t="s">
        <v>38</v>
      </c>
      <c r="D7725" s="4" t="s">
        <v>17</v>
      </c>
      <c r="E7725" s="4" t="s">
        <v>18</v>
      </c>
      <c r="F7725" s="10" t="s">
        <v>375</v>
      </c>
      <c r="G7725" s="11" t="s">
        <v>106</v>
      </c>
      <c r="H7725" s="4">
        <v>12</v>
      </c>
      <c r="I7725" s="12">
        <v>8700.51</v>
      </c>
      <c r="J7725" s="12">
        <v>104406.12</v>
      </c>
      <c r="K7725" s="12">
        <v>1450.89</v>
      </c>
      <c r="L7725" s="4">
        <v>509</v>
      </c>
      <c r="M7725" s="4" t="s">
        <v>35</v>
      </c>
      <c r="N7725" s="4" t="str" cm="1">
        <f t="array" ref="N7725">_xlfn.SWITCH(E7725,"Delhi","North","Chennai","South","Hyderabad","South","Mumbai","Central","Bangalore","South")</f>
        <v>North</v>
      </c>
      <c r="O7725" s="12">
        <v>23996.5</v>
      </c>
      <c r="P7725" s="4">
        <f>Table1[[#This Row],[Delivery_Date]]-Table1[[#This Row],[Order_Date]]</f>
        <v>13</v>
      </c>
      <c r="Q7725" s="4" t="str">
        <f>IF(Table1[[#This Row],[Delivery delay days]]&gt;5,"delay","on time")</f>
        <v>delay</v>
      </c>
      <c r="R7725" s="10">
        <f>DATEVALUE(Table1[[#This Row],[Delivery_Date]])</f>
        <v>45266</v>
      </c>
      <c r="S7725" s="10">
        <f>DATEVALUE(Table1[[#This Row],[Order_Date]])</f>
        <v>45253</v>
      </c>
      <c r="T7725" s="4" t="str" cm="1">
        <f t="array" ref="T7725">_xlfn.IFS(Table1[[#This Row],[Inventory_Level]]&lt;=200,"low",Table1[[#This Row],[Inventory_Level]]&gt;=700,"high",Table1[[#This Row],[Inventory_Level]]&gt;200,"medium")</f>
        <v>medium</v>
      </c>
    </row>
    <row r="7726" spans="1:20" x14ac:dyDescent="0.35">
      <c r="A7726" s="4">
        <v>7725</v>
      </c>
      <c r="B7726" s="4" t="s">
        <v>65</v>
      </c>
      <c r="C7726" s="4" t="s">
        <v>16</v>
      </c>
      <c r="D7726" s="4" t="s">
        <v>45</v>
      </c>
      <c r="E7726" s="4" t="s">
        <v>60</v>
      </c>
      <c r="F7726" s="10" t="s">
        <v>347</v>
      </c>
      <c r="G7726" s="11" t="s">
        <v>67</v>
      </c>
      <c r="H7726" s="4">
        <v>96</v>
      </c>
      <c r="I7726" s="12">
        <v>37267.78</v>
      </c>
      <c r="J7726" s="12">
        <v>3577706.88</v>
      </c>
      <c r="K7726" s="12">
        <v>3892.64</v>
      </c>
      <c r="L7726" s="4">
        <v>794</v>
      </c>
      <c r="M7726" s="4" t="s">
        <v>35</v>
      </c>
      <c r="N7726" s="4" t="str" cm="1">
        <f t="array" ref="N7726">_xlfn.SWITCH(E7726,"Delhi","North","Chennai","South","Hyderabad","South","Mumbai","Central","Bangalore","South")</f>
        <v>South</v>
      </c>
      <c r="O7726" s="12">
        <v>217925.94</v>
      </c>
      <c r="P7726" s="4">
        <f>Table1[[#This Row],[Delivery_Date]]-Table1[[#This Row],[Order_Date]]</f>
        <v>9</v>
      </c>
      <c r="Q7726" s="4" t="str">
        <f>IF(Table1[[#This Row],[Delivery delay days]]&gt;5,"delay","on time")</f>
        <v>delay</v>
      </c>
      <c r="R7726" s="10">
        <f>DATEVALUE(Table1[[#This Row],[Delivery_Date]])</f>
        <v>45170</v>
      </c>
      <c r="S7726" s="10">
        <f>DATEVALUE(Table1[[#This Row],[Order_Date]])</f>
        <v>45161</v>
      </c>
      <c r="T7726" s="4" t="str" cm="1">
        <f t="array" ref="T7726">_xlfn.IFS(Table1[[#This Row],[Inventory_Level]]&lt;=200,"low",Table1[[#This Row],[Inventory_Level]]&gt;=700,"high",Table1[[#This Row],[Inventory_Level]]&gt;200,"medium")</f>
        <v>high</v>
      </c>
    </row>
    <row r="7727" spans="1:20" x14ac:dyDescent="0.35">
      <c r="A7727" s="4">
        <v>7726</v>
      </c>
      <c r="B7727" s="4" t="s">
        <v>59</v>
      </c>
      <c r="C7727" s="4" t="s">
        <v>38</v>
      </c>
      <c r="D7727" s="4" t="s">
        <v>17</v>
      </c>
      <c r="E7727" s="4" t="s">
        <v>52</v>
      </c>
      <c r="F7727" s="10" t="s">
        <v>241</v>
      </c>
      <c r="G7727" s="11" t="s">
        <v>226</v>
      </c>
      <c r="H7727" s="4">
        <v>71</v>
      </c>
      <c r="I7727" s="12">
        <v>30529.9</v>
      </c>
      <c r="J7727" s="12">
        <v>2167622.9</v>
      </c>
      <c r="K7727" s="12">
        <v>1389.61</v>
      </c>
      <c r="L7727" s="4">
        <v>366</v>
      </c>
      <c r="M7727" s="4" t="s">
        <v>29</v>
      </c>
      <c r="N7727" s="4" t="str" cm="1">
        <f t="array" ref="N7727">_xlfn.SWITCH(E7727,"Delhi","North","Chennai","South","Hyderabad","South","Mumbai","Central","Bangalore","South")</f>
        <v>Central</v>
      </c>
      <c r="O7727" s="12">
        <v>221493.82</v>
      </c>
      <c r="P7727" s="4">
        <f>Table1[[#This Row],[Delivery_Date]]-Table1[[#This Row],[Order_Date]]</f>
        <v>5</v>
      </c>
      <c r="Q7727" s="4" t="str">
        <f>IF(Table1[[#This Row],[Delivery delay days]]&gt;5,"delay","on time")</f>
        <v>on time</v>
      </c>
      <c r="R7727" s="10">
        <f>DATEVALUE(Table1[[#This Row],[Delivery_Date]])</f>
        <v>45005</v>
      </c>
      <c r="S7727" s="10">
        <f>DATEVALUE(Table1[[#This Row],[Order_Date]])</f>
        <v>45000</v>
      </c>
      <c r="T7727" s="4" t="str" cm="1">
        <f t="array" ref="T7727">_xlfn.IFS(Table1[[#This Row],[Inventory_Level]]&lt;=200,"low",Table1[[#This Row],[Inventory_Level]]&gt;=700,"high",Table1[[#This Row],[Inventory_Level]]&gt;200,"medium")</f>
        <v>medium</v>
      </c>
    </row>
    <row r="7728" spans="1:20" x14ac:dyDescent="0.35">
      <c r="A7728" s="4">
        <v>7727</v>
      </c>
      <c r="B7728" s="4" t="s">
        <v>51</v>
      </c>
      <c r="C7728" s="4" t="s">
        <v>16</v>
      </c>
      <c r="D7728" s="4" t="s">
        <v>17</v>
      </c>
      <c r="E7728" s="4" t="s">
        <v>18</v>
      </c>
      <c r="F7728" s="10" t="s">
        <v>397</v>
      </c>
      <c r="G7728" s="11" t="s">
        <v>323</v>
      </c>
      <c r="H7728" s="4">
        <v>50</v>
      </c>
      <c r="I7728" s="12">
        <v>10130.9</v>
      </c>
      <c r="J7728" s="12">
        <v>506545</v>
      </c>
      <c r="K7728" s="12">
        <v>4013.64</v>
      </c>
      <c r="L7728" s="4">
        <v>459</v>
      </c>
      <c r="M7728" s="4" t="s">
        <v>29</v>
      </c>
      <c r="N7728" s="4" t="str" cm="1">
        <f t="array" ref="N7728">_xlfn.SWITCH(E7728,"Delhi","North","Chennai","South","Hyderabad","South","Mumbai","Central","Bangalore","South")</f>
        <v>North</v>
      </c>
      <c r="O7728" s="12">
        <v>39972.239999999998</v>
      </c>
      <c r="P7728" s="4">
        <f>Table1[[#This Row],[Delivery_Date]]-Table1[[#This Row],[Order_Date]]</f>
        <v>15</v>
      </c>
      <c r="Q7728" s="4" t="str">
        <f>IF(Table1[[#This Row],[Delivery delay days]]&gt;5,"delay","on time")</f>
        <v>delay</v>
      </c>
      <c r="R7728" s="10">
        <f>DATEVALUE(Table1[[#This Row],[Delivery_Date]])</f>
        <v>45273</v>
      </c>
      <c r="S7728" s="10">
        <f>DATEVALUE(Table1[[#This Row],[Order_Date]])</f>
        <v>45258</v>
      </c>
      <c r="T7728" s="4" t="str" cm="1">
        <f t="array" ref="T7728">_xlfn.IFS(Table1[[#This Row],[Inventory_Level]]&lt;=200,"low",Table1[[#This Row],[Inventory_Level]]&gt;=700,"high",Table1[[#This Row],[Inventory_Level]]&gt;200,"medium")</f>
        <v>medium</v>
      </c>
    </row>
    <row r="7729" spans="1:20" x14ac:dyDescent="0.35">
      <c r="A7729" s="4">
        <v>7728</v>
      </c>
      <c r="B7729" s="4" t="s">
        <v>15</v>
      </c>
      <c r="C7729" s="4" t="s">
        <v>24</v>
      </c>
      <c r="D7729" s="4" t="s">
        <v>25</v>
      </c>
      <c r="E7729" s="4" t="s">
        <v>18</v>
      </c>
      <c r="F7729" s="10" t="s">
        <v>27</v>
      </c>
      <c r="G7729" s="11" t="s">
        <v>186</v>
      </c>
      <c r="H7729" s="4">
        <v>25</v>
      </c>
      <c r="I7729" s="12">
        <v>39968.699999999997</v>
      </c>
      <c r="J7729" s="12">
        <v>999217.5</v>
      </c>
      <c r="K7729" s="12">
        <v>1144.97</v>
      </c>
      <c r="L7729" s="4">
        <v>917</v>
      </c>
      <c r="M7729" s="4" t="s">
        <v>21</v>
      </c>
      <c r="N7729" s="4" t="str" cm="1">
        <f t="array" ref="N7729">_xlfn.SWITCH(E7729,"Delhi","North","Chennai","South","Hyderabad","South","Mumbai","Central","Bangalore","South")</f>
        <v>North</v>
      </c>
      <c r="O7729" s="12">
        <v>177328.27</v>
      </c>
      <c r="P7729" s="4">
        <f>Table1[[#This Row],[Delivery_Date]]-Table1[[#This Row],[Order_Date]]</f>
        <v>8</v>
      </c>
      <c r="Q7729" s="4" t="str">
        <f>IF(Table1[[#This Row],[Delivery delay days]]&gt;5,"delay","on time")</f>
        <v>delay</v>
      </c>
      <c r="R7729" s="10">
        <f>DATEVALUE(Table1[[#This Row],[Delivery_Date]])</f>
        <v>45142</v>
      </c>
      <c r="S7729" s="10">
        <f>DATEVALUE(Table1[[#This Row],[Order_Date]])</f>
        <v>45134</v>
      </c>
      <c r="T7729" s="4" t="str" cm="1">
        <f t="array" ref="T7729">_xlfn.IFS(Table1[[#This Row],[Inventory_Level]]&lt;=200,"low",Table1[[#This Row],[Inventory_Level]]&gt;=700,"high",Table1[[#This Row],[Inventory_Level]]&gt;200,"medium")</f>
        <v>high</v>
      </c>
    </row>
    <row r="7730" spans="1:20" x14ac:dyDescent="0.35">
      <c r="A7730" s="4">
        <v>7729</v>
      </c>
      <c r="B7730" s="4" t="s">
        <v>37</v>
      </c>
      <c r="C7730" s="4" t="s">
        <v>16</v>
      </c>
      <c r="D7730" s="4" t="s">
        <v>17</v>
      </c>
      <c r="E7730" s="4" t="s">
        <v>18</v>
      </c>
      <c r="F7730" s="10" t="s">
        <v>186</v>
      </c>
      <c r="G7730" s="11" t="s">
        <v>293</v>
      </c>
      <c r="H7730" s="4">
        <v>84</v>
      </c>
      <c r="I7730" s="12">
        <v>30667.71</v>
      </c>
      <c r="J7730" s="12">
        <v>2576087.64</v>
      </c>
      <c r="K7730" s="12">
        <v>4470.6899999999996</v>
      </c>
      <c r="L7730" s="4">
        <v>539</v>
      </c>
      <c r="M7730" s="4" t="s">
        <v>42</v>
      </c>
      <c r="N7730" s="4" t="str" cm="1">
        <f t="array" ref="N7730">_xlfn.SWITCH(E7730,"Delhi","North","Chennai","South","Hyderabad","South","Mumbai","Central","Bangalore","South")</f>
        <v>North</v>
      </c>
      <c r="O7730" s="12">
        <v>592958.34</v>
      </c>
      <c r="P7730" s="4">
        <f>Table1[[#This Row],[Delivery_Date]]-Table1[[#This Row],[Order_Date]]</f>
        <v>4</v>
      </c>
      <c r="Q7730" s="4" t="str">
        <f>IF(Table1[[#This Row],[Delivery delay days]]&gt;5,"delay","on time")</f>
        <v>on time</v>
      </c>
      <c r="R7730" s="10">
        <f>DATEVALUE(Table1[[#This Row],[Delivery_Date]])</f>
        <v>45146</v>
      </c>
      <c r="S7730" s="10">
        <f>DATEVALUE(Table1[[#This Row],[Order_Date]])</f>
        <v>45142</v>
      </c>
      <c r="T7730" s="4" t="str" cm="1">
        <f t="array" ref="T7730">_xlfn.IFS(Table1[[#This Row],[Inventory_Level]]&lt;=200,"low",Table1[[#This Row],[Inventory_Level]]&gt;=700,"high",Table1[[#This Row],[Inventory_Level]]&gt;200,"medium")</f>
        <v>medium</v>
      </c>
    </row>
    <row r="7731" spans="1:20" x14ac:dyDescent="0.35">
      <c r="A7731" s="4">
        <v>7730</v>
      </c>
      <c r="B7731" s="4" t="s">
        <v>44</v>
      </c>
      <c r="C7731" s="4" t="s">
        <v>16</v>
      </c>
      <c r="D7731" s="4" t="s">
        <v>17</v>
      </c>
      <c r="E7731" s="4" t="s">
        <v>60</v>
      </c>
      <c r="F7731" s="10" t="s">
        <v>289</v>
      </c>
      <c r="G7731" s="11" t="s">
        <v>123</v>
      </c>
      <c r="H7731" s="4">
        <v>41</v>
      </c>
      <c r="I7731" s="12">
        <v>6303.4</v>
      </c>
      <c r="J7731" s="12">
        <v>258439.4</v>
      </c>
      <c r="K7731" s="12">
        <v>4773.09</v>
      </c>
      <c r="L7731" s="4">
        <v>516</v>
      </c>
      <c r="M7731" s="4" t="s">
        <v>42</v>
      </c>
      <c r="N7731" s="4" t="str" cm="1">
        <f t="array" ref="N7731">_xlfn.SWITCH(E7731,"Delhi","North","Chennai","South","Hyderabad","South","Mumbai","Central","Bangalore","South")</f>
        <v>South</v>
      </c>
      <c r="O7731" s="12">
        <v>27567.81</v>
      </c>
      <c r="P7731" s="4">
        <f>Table1[[#This Row],[Delivery_Date]]-Table1[[#This Row],[Order_Date]]</f>
        <v>10</v>
      </c>
      <c r="Q7731" s="4" t="str">
        <f>IF(Table1[[#This Row],[Delivery delay days]]&gt;5,"delay","on time")</f>
        <v>delay</v>
      </c>
      <c r="R7731" s="10">
        <f>DATEVALUE(Table1[[#This Row],[Delivery_Date]])</f>
        <v>45242</v>
      </c>
      <c r="S7731" s="10">
        <f>DATEVALUE(Table1[[#This Row],[Order_Date]])</f>
        <v>45232</v>
      </c>
      <c r="T7731" s="4" t="str" cm="1">
        <f t="array" ref="T7731">_xlfn.IFS(Table1[[#This Row],[Inventory_Level]]&lt;=200,"low",Table1[[#This Row],[Inventory_Level]]&gt;=700,"high",Table1[[#This Row],[Inventory_Level]]&gt;200,"medium")</f>
        <v>medium</v>
      </c>
    </row>
    <row r="7732" spans="1:20" x14ac:dyDescent="0.35">
      <c r="A7732" s="4">
        <v>7731</v>
      </c>
      <c r="B7732" s="4" t="s">
        <v>51</v>
      </c>
      <c r="C7732" s="4" t="s">
        <v>16</v>
      </c>
      <c r="D7732" s="4" t="s">
        <v>32</v>
      </c>
      <c r="E7732" s="4" t="s">
        <v>46</v>
      </c>
      <c r="F7732" s="10" t="s">
        <v>353</v>
      </c>
      <c r="G7732" s="11" t="s">
        <v>88</v>
      </c>
      <c r="H7732" s="4">
        <v>19</v>
      </c>
      <c r="I7732" s="12">
        <v>13409.88</v>
      </c>
      <c r="J7732" s="12">
        <v>254787.72</v>
      </c>
      <c r="K7732" s="12">
        <v>389.03</v>
      </c>
      <c r="L7732" s="4">
        <v>200</v>
      </c>
      <c r="M7732" s="4" t="s">
        <v>29</v>
      </c>
      <c r="N7732" s="4" t="str" cm="1">
        <f t="array" ref="N7732">_xlfn.SWITCH(E7732,"Delhi","North","Chennai","South","Hyderabad","South","Mumbai","Central","Bangalore","South")</f>
        <v>South</v>
      </c>
      <c r="O7732" s="12">
        <v>19345.32</v>
      </c>
      <c r="P7732" s="4">
        <f>Table1[[#This Row],[Delivery_Date]]-Table1[[#This Row],[Order_Date]]</f>
        <v>8</v>
      </c>
      <c r="Q7732" s="4" t="str">
        <f>IF(Table1[[#This Row],[Delivery delay days]]&gt;5,"delay","on time")</f>
        <v>delay</v>
      </c>
      <c r="R7732" s="10">
        <f>DATEVALUE(Table1[[#This Row],[Delivery_Date]])</f>
        <v>45114</v>
      </c>
      <c r="S7732" s="10">
        <f>DATEVALUE(Table1[[#This Row],[Order_Date]])</f>
        <v>45106</v>
      </c>
      <c r="T7732" s="4" t="str" cm="1">
        <f t="array" ref="T7732">_xlfn.IFS(Table1[[#This Row],[Inventory_Level]]&lt;=200,"low",Table1[[#This Row],[Inventory_Level]]&gt;=700,"high",Table1[[#This Row],[Inventory_Level]]&gt;200,"medium")</f>
        <v>low</v>
      </c>
    </row>
    <row r="7733" spans="1:20" x14ac:dyDescent="0.35">
      <c r="A7733" s="4">
        <v>7732</v>
      </c>
      <c r="B7733" s="4" t="s">
        <v>31</v>
      </c>
      <c r="C7733" s="4" t="s">
        <v>24</v>
      </c>
      <c r="D7733" s="4" t="s">
        <v>39</v>
      </c>
      <c r="E7733" s="4" t="s">
        <v>46</v>
      </c>
      <c r="F7733" s="10" t="s">
        <v>392</v>
      </c>
      <c r="G7733" s="11" t="s">
        <v>265</v>
      </c>
      <c r="H7733" s="4">
        <v>99</v>
      </c>
      <c r="I7733" s="12">
        <v>6704.38</v>
      </c>
      <c r="J7733" s="12">
        <v>663733.62</v>
      </c>
      <c r="K7733" s="12">
        <v>3742.32</v>
      </c>
      <c r="L7733" s="4">
        <v>648</v>
      </c>
      <c r="M7733" s="4" t="s">
        <v>29</v>
      </c>
      <c r="N7733" s="4" t="str" cm="1">
        <f t="array" ref="N7733">_xlfn.SWITCH(E7733,"Delhi","North","Chennai","South","Hyderabad","South","Mumbai","Central","Bangalore","South")</f>
        <v>South</v>
      </c>
      <c r="O7733" s="12">
        <v>45609.440000000002</v>
      </c>
      <c r="P7733" s="4">
        <f>Table1[[#This Row],[Delivery_Date]]-Table1[[#This Row],[Order_Date]]</f>
        <v>5</v>
      </c>
      <c r="Q7733" s="4" t="str">
        <f>IF(Table1[[#This Row],[Delivery delay days]]&gt;5,"delay","on time")</f>
        <v>on time</v>
      </c>
      <c r="R7733" s="10">
        <f>DATEVALUE(Table1[[#This Row],[Delivery_Date]])</f>
        <v>45154</v>
      </c>
      <c r="S7733" s="10">
        <f>DATEVALUE(Table1[[#This Row],[Order_Date]])</f>
        <v>45149</v>
      </c>
      <c r="T7733" s="4" t="str" cm="1">
        <f t="array" ref="T7733">_xlfn.IFS(Table1[[#This Row],[Inventory_Level]]&lt;=200,"low",Table1[[#This Row],[Inventory_Level]]&gt;=700,"high",Table1[[#This Row],[Inventory_Level]]&gt;200,"medium")</f>
        <v>medium</v>
      </c>
    </row>
    <row r="7734" spans="1:20" x14ac:dyDescent="0.35">
      <c r="A7734" s="4">
        <v>7733</v>
      </c>
      <c r="B7734" s="4" t="s">
        <v>15</v>
      </c>
      <c r="C7734" s="4" t="s">
        <v>24</v>
      </c>
      <c r="D7734" s="4" t="s">
        <v>45</v>
      </c>
      <c r="E7734" s="4" t="s">
        <v>26</v>
      </c>
      <c r="F7734" s="10" t="s">
        <v>353</v>
      </c>
      <c r="G7734" s="11" t="s">
        <v>166</v>
      </c>
      <c r="H7734" s="4">
        <v>88</v>
      </c>
      <c r="I7734" s="12">
        <v>42417.14</v>
      </c>
      <c r="J7734" s="12">
        <v>3732708.32</v>
      </c>
      <c r="K7734" s="12">
        <v>4780.07</v>
      </c>
      <c r="L7734" s="4">
        <v>843</v>
      </c>
      <c r="M7734" s="4" t="s">
        <v>29</v>
      </c>
      <c r="N7734" s="4" t="str" cm="1">
        <f t="array" ref="N7734">_xlfn.SWITCH(E7734,"Delhi","North","Chennai","South","Hyderabad","South","Mumbai","Central","Bangalore","South")</f>
        <v>South</v>
      </c>
      <c r="O7734" s="12">
        <v>550595.34</v>
      </c>
      <c r="P7734" s="4">
        <f>Table1[[#This Row],[Delivery_Date]]-Table1[[#This Row],[Order_Date]]</f>
        <v>12</v>
      </c>
      <c r="Q7734" s="4" t="str">
        <f>IF(Table1[[#This Row],[Delivery delay days]]&gt;5,"delay","on time")</f>
        <v>delay</v>
      </c>
      <c r="R7734" s="10">
        <f>DATEVALUE(Table1[[#This Row],[Delivery_Date]])</f>
        <v>45118</v>
      </c>
      <c r="S7734" s="10">
        <f>DATEVALUE(Table1[[#This Row],[Order_Date]])</f>
        <v>45106</v>
      </c>
      <c r="T7734" s="4" t="str" cm="1">
        <f t="array" ref="T7734">_xlfn.IFS(Table1[[#This Row],[Inventory_Level]]&lt;=200,"low",Table1[[#This Row],[Inventory_Level]]&gt;=700,"high",Table1[[#This Row],[Inventory_Level]]&gt;200,"medium")</f>
        <v>high</v>
      </c>
    </row>
    <row r="7735" spans="1:20" x14ac:dyDescent="0.35">
      <c r="A7735" s="4">
        <v>7734</v>
      </c>
      <c r="B7735" s="4" t="s">
        <v>15</v>
      </c>
      <c r="C7735" s="4" t="s">
        <v>38</v>
      </c>
      <c r="D7735" s="4" t="s">
        <v>32</v>
      </c>
      <c r="E7735" s="4" t="s">
        <v>18</v>
      </c>
      <c r="F7735" s="10" t="s">
        <v>294</v>
      </c>
      <c r="G7735" s="11" t="s">
        <v>305</v>
      </c>
      <c r="H7735" s="4">
        <v>72</v>
      </c>
      <c r="I7735" s="12">
        <v>46255.839999999997</v>
      </c>
      <c r="J7735" s="12">
        <v>3330420.48</v>
      </c>
      <c r="K7735" s="12">
        <v>4415.25</v>
      </c>
      <c r="L7735" s="4">
        <v>254</v>
      </c>
      <c r="M7735" s="4" t="s">
        <v>42</v>
      </c>
      <c r="N7735" s="4" t="str" cm="1">
        <f t="array" ref="N7735">_xlfn.SWITCH(E7735,"Delhi","North","Chennai","South","Hyderabad","South","Mumbai","Central","Bangalore","South")</f>
        <v>North</v>
      </c>
      <c r="O7735" s="12">
        <v>202170.46</v>
      </c>
      <c r="P7735" s="4">
        <f>Table1[[#This Row],[Delivery_Date]]-Table1[[#This Row],[Order_Date]]</f>
        <v>11</v>
      </c>
      <c r="Q7735" s="4" t="str">
        <f>IF(Table1[[#This Row],[Delivery delay days]]&gt;5,"delay","on time")</f>
        <v>delay</v>
      </c>
      <c r="R7735" s="10">
        <f>DATEVALUE(Table1[[#This Row],[Delivery_Date]])</f>
        <v>45291</v>
      </c>
      <c r="S7735" s="10">
        <f>DATEVALUE(Table1[[#This Row],[Order_Date]])</f>
        <v>45280</v>
      </c>
      <c r="T7735" s="4" t="str" cm="1">
        <f t="array" ref="T7735">_xlfn.IFS(Table1[[#This Row],[Inventory_Level]]&lt;=200,"low",Table1[[#This Row],[Inventory_Level]]&gt;=700,"high",Table1[[#This Row],[Inventory_Level]]&gt;200,"medium")</f>
        <v>medium</v>
      </c>
    </row>
    <row r="7736" spans="1:20" x14ac:dyDescent="0.35">
      <c r="A7736" s="4">
        <v>7735</v>
      </c>
      <c r="B7736" s="4" t="s">
        <v>44</v>
      </c>
      <c r="C7736" s="4" t="s">
        <v>38</v>
      </c>
      <c r="D7736" s="4" t="s">
        <v>45</v>
      </c>
      <c r="E7736" s="4" t="s">
        <v>26</v>
      </c>
      <c r="F7736" s="10" t="s">
        <v>244</v>
      </c>
      <c r="G7736" s="11" t="s">
        <v>352</v>
      </c>
      <c r="H7736" s="4">
        <v>24</v>
      </c>
      <c r="I7736" s="12">
        <v>34056.67</v>
      </c>
      <c r="J7736" s="12">
        <v>817360.08</v>
      </c>
      <c r="K7736" s="12">
        <v>4078.1</v>
      </c>
      <c r="L7736" s="4">
        <v>87</v>
      </c>
      <c r="M7736" s="4" t="s">
        <v>29</v>
      </c>
      <c r="N7736" s="4" t="str" cm="1">
        <f t="array" ref="N7736">_xlfn.SWITCH(E7736,"Delhi","North","Chennai","South","Hyderabad","South","Mumbai","Central","Bangalore","South")</f>
        <v>South</v>
      </c>
      <c r="O7736" s="12">
        <v>190577.93</v>
      </c>
      <c r="P7736" s="4">
        <f>Table1[[#This Row],[Delivery_Date]]-Table1[[#This Row],[Order_Date]]</f>
        <v>2</v>
      </c>
      <c r="Q7736" s="4" t="str">
        <f>IF(Table1[[#This Row],[Delivery delay days]]&gt;5,"delay","on time")</f>
        <v>on time</v>
      </c>
      <c r="R7736" s="10">
        <f>DATEVALUE(Table1[[#This Row],[Delivery_Date]])</f>
        <v>44950</v>
      </c>
      <c r="S7736" s="10">
        <f>DATEVALUE(Table1[[#This Row],[Order_Date]])</f>
        <v>44948</v>
      </c>
      <c r="T7736" s="4" t="str" cm="1">
        <f t="array" ref="T7736">_xlfn.IFS(Table1[[#This Row],[Inventory_Level]]&lt;=200,"low",Table1[[#This Row],[Inventory_Level]]&gt;=700,"high",Table1[[#This Row],[Inventory_Level]]&gt;200,"medium")</f>
        <v>low</v>
      </c>
    </row>
    <row r="7737" spans="1:20" x14ac:dyDescent="0.35">
      <c r="A7737" s="4">
        <v>7736</v>
      </c>
      <c r="B7737" s="4" t="s">
        <v>23</v>
      </c>
      <c r="C7737" s="4" t="s">
        <v>16</v>
      </c>
      <c r="D7737" s="4" t="s">
        <v>45</v>
      </c>
      <c r="E7737" s="4" t="s">
        <v>26</v>
      </c>
      <c r="F7737" s="10" t="s">
        <v>234</v>
      </c>
      <c r="G7737" s="11" t="s">
        <v>283</v>
      </c>
      <c r="H7737" s="4">
        <v>62</v>
      </c>
      <c r="I7737" s="12">
        <v>29307.48</v>
      </c>
      <c r="J7737" s="12">
        <v>1817063.76</v>
      </c>
      <c r="K7737" s="12">
        <v>1878.84</v>
      </c>
      <c r="L7737" s="4">
        <v>559</v>
      </c>
      <c r="M7737" s="4" t="s">
        <v>21</v>
      </c>
      <c r="N7737" s="4" t="str" cm="1">
        <f t="array" ref="N7737">_xlfn.SWITCH(E7737,"Delhi","North","Chennai","South","Hyderabad","South","Mumbai","Central","Bangalore","South")</f>
        <v>South</v>
      </c>
      <c r="O7737" s="12">
        <v>270207.61</v>
      </c>
      <c r="P7737" s="4">
        <f>Table1[[#This Row],[Delivery_Date]]-Table1[[#This Row],[Order_Date]]</f>
        <v>8</v>
      </c>
      <c r="Q7737" s="4" t="str">
        <f>IF(Table1[[#This Row],[Delivery delay days]]&gt;5,"delay","on time")</f>
        <v>delay</v>
      </c>
      <c r="R7737" s="10">
        <f>DATEVALUE(Table1[[#This Row],[Delivery_Date]])</f>
        <v>45055</v>
      </c>
      <c r="S7737" s="10">
        <f>DATEVALUE(Table1[[#This Row],[Order_Date]])</f>
        <v>45047</v>
      </c>
      <c r="T7737" s="4" t="str" cm="1">
        <f t="array" ref="T7737">_xlfn.IFS(Table1[[#This Row],[Inventory_Level]]&lt;=200,"low",Table1[[#This Row],[Inventory_Level]]&gt;=700,"high",Table1[[#This Row],[Inventory_Level]]&gt;200,"medium")</f>
        <v>medium</v>
      </c>
    </row>
    <row r="7738" spans="1:20" x14ac:dyDescent="0.35">
      <c r="A7738" s="4">
        <v>7737</v>
      </c>
      <c r="B7738" s="4" t="s">
        <v>59</v>
      </c>
      <c r="C7738" s="4" t="s">
        <v>38</v>
      </c>
      <c r="D7738" s="4" t="s">
        <v>17</v>
      </c>
      <c r="E7738" s="4" t="s">
        <v>46</v>
      </c>
      <c r="F7738" s="10" t="s">
        <v>193</v>
      </c>
      <c r="G7738" s="11" t="s">
        <v>254</v>
      </c>
      <c r="H7738" s="4">
        <v>51</v>
      </c>
      <c r="I7738" s="12">
        <v>8877.02</v>
      </c>
      <c r="J7738" s="12">
        <v>452728.02</v>
      </c>
      <c r="K7738" s="12">
        <v>4623.87</v>
      </c>
      <c r="L7738" s="4">
        <v>646</v>
      </c>
      <c r="M7738" s="4" t="s">
        <v>35</v>
      </c>
      <c r="N7738" s="4" t="str" cm="1">
        <f t="array" ref="N7738">_xlfn.SWITCH(E7738,"Delhi","North","Chennai","South","Hyderabad","South","Mumbai","Central","Bangalore","South")</f>
        <v>South</v>
      </c>
      <c r="O7738" s="12">
        <v>70264.73</v>
      </c>
      <c r="P7738" s="4">
        <f>Table1[[#This Row],[Delivery_Date]]-Table1[[#This Row],[Order_Date]]</f>
        <v>8</v>
      </c>
      <c r="Q7738" s="4" t="str">
        <f>IF(Table1[[#This Row],[Delivery delay days]]&gt;5,"delay","on time")</f>
        <v>delay</v>
      </c>
      <c r="R7738" s="10">
        <f>DATEVALUE(Table1[[#This Row],[Delivery_Date]])</f>
        <v>45217</v>
      </c>
      <c r="S7738" s="10">
        <f>DATEVALUE(Table1[[#This Row],[Order_Date]])</f>
        <v>45209</v>
      </c>
      <c r="T7738" s="4" t="str" cm="1">
        <f t="array" ref="T7738">_xlfn.IFS(Table1[[#This Row],[Inventory_Level]]&lt;=200,"low",Table1[[#This Row],[Inventory_Level]]&gt;=700,"high",Table1[[#This Row],[Inventory_Level]]&gt;200,"medium")</f>
        <v>medium</v>
      </c>
    </row>
    <row r="7739" spans="1:20" x14ac:dyDescent="0.35">
      <c r="A7739" s="4">
        <v>7738</v>
      </c>
      <c r="B7739" s="4" t="s">
        <v>31</v>
      </c>
      <c r="C7739" s="4" t="s">
        <v>38</v>
      </c>
      <c r="D7739" s="4" t="s">
        <v>45</v>
      </c>
      <c r="E7739" s="4" t="s">
        <v>18</v>
      </c>
      <c r="F7739" s="10" t="s">
        <v>172</v>
      </c>
      <c r="G7739" s="11" t="s">
        <v>381</v>
      </c>
      <c r="H7739" s="4">
        <v>9</v>
      </c>
      <c r="I7739" s="12">
        <v>39048.050000000003</v>
      </c>
      <c r="J7739" s="12">
        <v>351432.45</v>
      </c>
      <c r="K7739" s="12">
        <v>599.67999999999995</v>
      </c>
      <c r="L7739" s="4">
        <v>57</v>
      </c>
      <c r="M7739" s="4" t="s">
        <v>21</v>
      </c>
      <c r="N7739" s="4" t="str" cm="1">
        <f t="array" ref="N7739">_xlfn.SWITCH(E7739,"Delhi","North","Chennai","South","Hyderabad","South","Mumbai","Central","Bangalore","South")</f>
        <v>North</v>
      </c>
      <c r="O7739" s="12">
        <v>71567.899999999994</v>
      </c>
      <c r="P7739" s="4">
        <f>Table1[[#This Row],[Delivery_Date]]-Table1[[#This Row],[Order_Date]]</f>
        <v>7</v>
      </c>
      <c r="Q7739" s="4" t="str">
        <f>IF(Table1[[#This Row],[Delivery delay days]]&gt;5,"delay","on time")</f>
        <v>delay</v>
      </c>
      <c r="R7739" s="10">
        <f>DATEVALUE(Table1[[#This Row],[Delivery_Date]])</f>
        <v>45183</v>
      </c>
      <c r="S7739" s="10">
        <f>DATEVALUE(Table1[[#This Row],[Order_Date]])</f>
        <v>45176</v>
      </c>
      <c r="T7739" s="4" t="str" cm="1">
        <f t="array" ref="T7739">_xlfn.IFS(Table1[[#This Row],[Inventory_Level]]&lt;=200,"low",Table1[[#This Row],[Inventory_Level]]&gt;=700,"high",Table1[[#This Row],[Inventory_Level]]&gt;200,"medium")</f>
        <v>low</v>
      </c>
    </row>
    <row r="7740" spans="1:20" x14ac:dyDescent="0.35">
      <c r="A7740" s="4">
        <v>7739</v>
      </c>
      <c r="B7740" s="4" t="s">
        <v>51</v>
      </c>
      <c r="C7740" s="4" t="s">
        <v>38</v>
      </c>
      <c r="D7740" s="4" t="s">
        <v>32</v>
      </c>
      <c r="E7740" s="4" t="s">
        <v>46</v>
      </c>
      <c r="F7740" s="10" t="s">
        <v>325</v>
      </c>
      <c r="G7740" s="11" t="s">
        <v>139</v>
      </c>
      <c r="H7740" s="4">
        <v>58</v>
      </c>
      <c r="I7740" s="12">
        <v>525</v>
      </c>
      <c r="J7740" s="12">
        <v>30450</v>
      </c>
      <c r="K7740" s="12">
        <v>2543.9699999999998</v>
      </c>
      <c r="L7740" s="4">
        <v>214</v>
      </c>
      <c r="M7740" s="4" t="s">
        <v>42</v>
      </c>
      <c r="N7740" s="4" t="str" cm="1">
        <f t="array" ref="N7740">_xlfn.SWITCH(E7740,"Delhi","North","Chennai","South","Hyderabad","South","Mumbai","Central","Bangalore","South")</f>
        <v>South</v>
      </c>
      <c r="O7740" s="12">
        <v>6589.29</v>
      </c>
      <c r="P7740" s="4">
        <f>Table1[[#This Row],[Delivery_Date]]-Table1[[#This Row],[Order_Date]]</f>
        <v>6</v>
      </c>
      <c r="Q7740" s="4" t="str">
        <f>IF(Table1[[#This Row],[Delivery delay days]]&gt;5,"delay","on time")</f>
        <v>delay</v>
      </c>
      <c r="R7740" s="10">
        <f>DATEVALUE(Table1[[#This Row],[Delivery_Date]])</f>
        <v>44951</v>
      </c>
      <c r="S7740" s="10">
        <f>DATEVALUE(Table1[[#This Row],[Order_Date]])</f>
        <v>44945</v>
      </c>
      <c r="T7740" s="4" t="str" cm="1">
        <f t="array" ref="T7740">_xlfn.IFS(Table1[[#This Row],[Inventory_Level]]&lt;=200,"low",Table1[[#This Row],[Inventory_Level]]&gt;=700,"high",Table1[[#This Row],[Inventory_Level]]&gt;200,"medium")</f>
        <v>medium</v>
      </c>
    </row>
    <row r="7741" spans="1:20" x14ac:dyDescent="0.35">
      <c r="A7741" s="4">
        <v>7740</v>
      </c>
      <c r="B7741" s="4" t="s">
        <v>65</v>
      </c>
      <c r="C7741" s="4" t="s">
        <v>24</v>
      </c>
      <c r="D7741" s="4" t="s">
        <v>32</v>
      </c>
      <c r="E7741" s="4" t="s">
        <v>52</v>
      </c>
      <c r="F7741" s="10" t="s">
        <v>110</v>
      </c>
      <c r="G7741" s="11" t="s">
        <v>333</v>
      </c>
      <c r="H7741" s="4">
        <v>73</v>
      </c>
      <c r="I7741" s="12">
        <v>9036.5</v>
      </c>
      <c r="J7741" s="12">
        <v>659664.5</v>
      </c>
      <c r="K7741" s="12">
        <v>877.88</v>
      </c>
      <c r="L7741" s="4">
        <v>79</v>
      </c>
      <c r="M7741" s="4" t="s">
        <v>21</v>
      </c>
      <c r="N7741" s="4" t="str" cm="1">
        <f t="array" ref="N7741">_xlfn.SWITCH(E7741,"Delhi","North","Chennai","South","Hyderabad","South","Mumbai","Central","Bangalore","South")</f>
        <v>Central</v>
      </c>
      <c r="O7741" s="12">
        <v>60606.87</v>
      </c>
      <c r="P7741" s="4">
        <f>Table1[[#This Row],[Delivery_Date]]-Table1[[#This Row],[Order_Date]]</f>
        <v>7</v>
      </c>
      <c r="Q7741" s="4" t="str">
        <f>IF(Table1[[#This Row],[Delivery delay days]]&gt;5,"delay","on time")</f>
        <v>delay</v>
      </c>
      <c r="R7741" s="10">
        <f>DATEVALUE(Table1[[#This Row],[Delivery_Date]])</f>
        <v>44986</v>
      </c>
      <c r="S7741" s="10">
        <f>DATEVALUE(Table1[[#This Row],[Order_Date]])</f>
        <v>44979</v>
      </c>
      <c r="T7741" s="4" t="str" cm="1">
        <f t="array" ref="T7741">_xlfn.IFS(Table1[[#This Row],[Inventory_Level]]&lt;=200,"low",Table1[[#This Row],[Inventory_Level]]&gt;=700,"high",Table1[[#This Row],[Inventory_Level]]&gt;200,"medium")</f>
        <v>low</v>
      </c>
    </row>
    <row r="7742" spans="1:20" x14ac:dyDescent="0.35">
      <c r="A7742" s="4">
        <v>7741</v>
      </c>
      <c r="B7742" s="4" t="s">
        <v>65</v>
      </c>
      <c r="C7742" s="4" t="s">
        <v>24</v>
      </c>
      <c r="D7742" s="4" t="s">
        <v>25</v>
      </c>
      <c r="E7742" s="4" t="s">
        <v>46</v>
      </c>
      <c r="F7742" s="10" t="s">
        <v>232</v>
      </c>
      <c r="G7742" s="11" t="s">
        <v>53</v>
      </c>
      <c r="H7742" s="4">
        <v>15</v>
      </c>
      <c r="I7742" s="12">
        <v>45766.3</v>
      </c>
      <c r="J7742" s="12">
        <v>686494.5</v>
      </c>
      <c r="K7742" s="12">
        <v>2420.08</v>
      </c>
      <c r="L7742" s="4">
        <v>597</v>
      </c>
      <c r="M7742" s="4" t="s">
        <v>35</v>
      </c>
      <c r="N7742" s="4" t="str" cm="1">
        <f t="array" ref="N7742">_xlfn.SWITCH(E7742,"Delhi","North","Chennai","South","Hyderabad","South","Mumbai","Central","Bangalore","South")</f>
        <v>South</v>
      </c>
      <c r="O7742" s="12">
        <v>50979.08</v>
      </c>
      <c r="P7742" s="4">
        <f>Table1[[#This Row],[Delivery_Date]]-Table1[[#This Row],[Order_Date]]</f>
        <v>13</v>
      </c>
      <c r="Q7742" s="4" t="str">
        <f>IF(Table1[[#This Row],[Delivery delay days]]&gt;5,"delay","on time")</f>
        <v>delay</v>
      </c>
      <c r="R7742" s="10">
        <f>DATEVALUE(Table1[[#This Row],[Delivery_Date]])</f>
        <v>45205</v>
      </c>
      <c r="S7742" s="10">
        <f>DATEVALUE(Table1[[#This Row],[Order_Date]])</f>
        <v>45192</v>
      </c>
      <c r="T7742" s="4" t="str" cm="1">
        <f t="array" ref="T7742">_xlfn.IFS(Table1[[#This Row],[Inventory_Level]]&lt;=200,"low",Table1[[#This Row],[Inventory_Level]]&gt;=700,"high",Table1[[#This Row],[Inventory_Level]]&gt;200,"medium")</f>
        <v>medium</v>
      </c>
    </row>
    <row r="7743" spans="1:20" x14ac:dyDescent="0.35">
      <c r="A7743" s="4">
        <v>7742</v>
      </c>
      <c r="B7743" s="4" t="s">
        <v>31</v>
      </c>
      <c r="C7743" s="4" t="s">
        <v>38</v>
      </c>
      <c r="D7743" s="4" t="s">
        <v>39</v>
      </c>
      <c r="E7743" s="4" t="s">
        <v>60</v>
      </c>
      <c r="F7743" s="10" t="s">
        <v>73</v>
      </c>
      <c r="G7743" s="11" t="s">
        <v>218</v>
      </c>
      <c r="H7743" s="4">
        <v>88</v>
      </c>
      <c r="I7743" s="12">
        <v>19693.650000000001</v>
      </c>
      <c r="J7743" s="12">
        <v>1733041.2</v>
      </c>
      <c r="K7743" s="12">
        <v>4706.26</v>
      </c>
      <c r="L7743" s="4">
        <v>934</v>
      </c>
      <c r="M7743" s="4" t="s">
        <v>35</v>
      </c>
      <c r="N7743" s="4" t="str" cm="1">
        <f t="array" ref="N7743">_xlfn.SWITCH(E7743,"Delhi","North","Chennai","South","Hyderabad","South","Mumbai","Central","Bangalore","South")</f>
        <v>South</v>
      </c>
      <c r="O7743" s="12">
        <v>415797.49</v>
      </c>
      <c r="P7743" s="4">
        <f>Table1[[#This Row],[Delivery_Date]]-Table1[[#This Row],[Order_Date]]</f>
        <v>3</v>
      </c>
      <c r="Q7743" s="4" t="str">
        <f>IF(Table1[[#This Row],[Delivery delay days]]&gt;5,"delay","on time")</f>
        <v>on time</v>
      </c>
      <c r="R7743" s="10">
        <f>DATEVALUE(Table1[[#This Row],[Delivery_Date]])</f>
        <v>45223</v>
      </c>
      <c r="S7743" s="10">
        <f>DATEVALUE(Table1[[#This Row],[Order_Date]])</f>
        <v>45220</v>
      </c>
      <c r="T7743" s="4" t="str" cm="1">
        <f t="array" ref="T7743">_xlfn.IFS(Table1[[#This Row],[Inventory_Level]]&lt;=200,"low",Table1[[#This Row],[Inventory_Level]]&gt;=700,"high",Table1[[#This Row],[Inventory_Level]]&gt;200,"medium")</f>
        <v>high</v>
      </c>
    </row>
    <row r="7744" spans="1:20" x14ac:dyDescent="0.35">
      <c r="A7744" s="4">
        <v>7743</v>
      </c>
      <c r="B7744" s="4" t="s">
        <v>59</v>
      </c>
      <c r="C7744" s="4" t="s">
        <v>16</v>
      </c>
      <c r="D7744" s="4" t="s">
        <v>32</v>
      </c>
      <c r="E7744" s="4" t="s">
        <v>18</v>
      </c>
      <c r="F7744" s="10" t="s">
        <v>158</v>
      </c>
      <c r="G7744" s="11" t="s">
        <v>369</v>
      </c>
      <c r="H7744" s="4">
        <v>45</v>
      </c>
      <c r="I7744" s="12">
        <v>42148.44</v>
      </c>
      <c r="J7744" s="12">
        <v>1896679.8</v>
      </c>
      <c r="K7744" s="12">
        <v>3279.06</v>
      </c>
      <c r="L7744" s="4">
        <v>446</v>
      </c>
      <c r="M7744" s="4" t="s">
        <v>35</v>
      </c>
      <c r="N7744" s="4" t="str" cm="1">
        <f t="array" ref="N7744">_xlfn.SWITCH(E7744,"Delhi","North","Chennai","South","Hyderabad","South","Mumbai","Central","Bangalore","South")</f>
        <v>North</v>
      </c>
      <c r="O7744" s="12">
        <v>254202.17</v>
      </c>
      <c r="P7744" s="4">
        <f>Table1[[#This Row],[Delivery_Date]]-Table1[[#This Row],[Order_Date]]</f>
        <v>3</v>
      </c>
      <c r="Q7744" s="4" t="str">
        <f>IF(Table1[[#This Row],[Delivery delay days]]&gt;5,"delay","on time")</f>
        <v>on time</v>
      </c>
      <c r="R7744" s="10">
        <f>DATEVALUE(Table1[[#This Row],[Delivery_Date]])</f>
        <v>44981</v>
      </c>
      <c r="S7744" s="10">
        <f>DATEVALUE(Table1[[#This Row],[Order_Date]])</f>
        <v>44978</v>
      </c>
      <c r="T7744" s="4" t="str" cm="1">
        <f t="array" ref="T7744">_xlfn.IFS(Table1[[#This Row],[Inventory_Level]]&lt;=200,"low",Table1[[#This Row],[Inventory_Level]]&gt;=700,"high",Table1[[#This Row],[Inventory_Level]]&gt;200,"medium")</f>
        <v>medium</v>
      </c>
    </row>
    <row r="7745" spans="1:20" x14ac:dyDescent="0.35">
      <c r="A7745" s="4">
        <v>7744</v>
      </c>
      <c r="B7745" s="4" t="s">
        <v>65</v>
      </c>
      <c r="C7745" s="4" t="s">
        <v>16</v>
      </c>
      <c r="D7745" s="4" t="s">
        <v>25</v>
      </c>
      <c r="E7745" s="4" t="s">
        <v>60</v>
      </c>
      <c r="F7745" s="10" t="s">
        <v>54</v>
      </c>
      <c r="G7745" s="11" t="s">
        <v>412</v>
      </c>
      <c r="H7745" s="4">
        <v>68</v>
      </c>
      <c r="I7745" s="12">
        <v>37899.17</v>
      </c>
      <c r="J7745" s="12">
        <v>2577143.56</v>
      </c>
      <c r="K7745" s="12">
        <v>2777.58</v>
      </c>
      <c r="L7745" s="4">
        <v>399</v>
      </c>
      <c r="M7745" s="4" t="s">
        <v>35</v>
      </c>
      <c r="N7745" s="4" t="str" cm="1">
        <f t="array" ref="N7745">_xlfn.SWITCH(E7745,"Delhi","North","Chennai","South","Hyderabad","South","Mumbai","Central","Bangalore","South")</f>
        <v>South</v>
      </c>
      <c r="O7745" s="12">
        <v>393735.14</v>
      </c>
      <c r="P7745" s="4">
        <f>Table1[[#This Row],[Delivery_Date]]-Table1[[#This Row],[Order_Date]]</f>
        <v>7</v>
      </c>
      <c r="Q7745" s="4" t="str">
        <f>IF(Table1[[#This Row],[Delivery delay days]]&gt;5,"delay","on time")</f>
        <v>delay</v>
      </c>
      <c r="R7745" s="10">
        <f>DATEVALUE(Table1[[#This Row],[Delivery_Date]])</f>
        <v>45219</v>
      </c>
      <c r="S7745" s="10">
        <f>DATEVALUE(Table1[[#This Row],[Order_Date]])</f>
        <v>45212</v>
      </c>
      <c r="T7745" s="4" t="str" cm="1">
        <f t="array" ref="T7745">_xlfn.IFS(Table1[[#This Row],[Inventory_Level]]&lt;=200,"low",Table1[[#This Row],[Inventory_Level]]&gt;=700,"high",Table1[[#This Row],[Inventory_Level]]&gt;200,"medium")</f>
        <v>medium</v>
      </c>
    </row>
    <row r="7746" spans="1:20" x14ac:dyDescent="0.35">
      <c r="A7746" s="4">
        <v>7745</v>
      </c>
      <c r="B7746" s="4" t="s">
        <v>31</v>
      </c>
      <c r="C7746" s="4" t="s">
        <v>24</v>
      </c>
      <c r="D7746" s="4" t="s">
        <v>45</v>
      </c>
      <c r="E7746" s="4" t="s">
        <v>46</v>
      </c>
      <c r="F7746" s="10" t="s">
        <v>327</v>
      </c>
      <c r="G7746" s="11" t="s">
        <v>261</v>
      </c>
      <c r="H7746" s="4">
        <v>80</v>
      </c>
      <c r="I7746" s="12">
        <v>40302.28</v>
      </c>
      <c r="J7746" s="12">
        <v>3224182.4</v>
      </c>
      <c r="K7746" s="12">
        <v>1293.21</v>
      </c>
      <c r="L7746" s="4">
        <v>915</v>
      </c>
      <c r="M7746" s="4" t="s">
        <v>42</v>
      </c>
      <c r="N7746" s="4" t="str" cm="1">
        <f t="array" ref="N7746">_xlfn.SWITCH(E7746,"Delhi","North","Chennai","South","Hyderabad","South","Mumbai","Central","Bangalore","South")</f>
        <v>South</v>
      </c>
      <c r="O7746" s="12">
        <v>767290.83</v>
      </c>
      <c r="P7746" s="4">
        <f>Table1[[#This Row],[Delivery_Date]]-Table1[[#This Row],[Order_Date]]</f>
        <v>11</v>
      </c>
      <c r="Q7746" s="4" t="str">
        <f>IF(Table1[[#This Row],[Delivery delay days]]&gt;5,"delay","on time")</f>
        <v>delay</v>
      </c>
      <c r="R7746" s="10">
        <f>DATEVALUE(Table1[[#This Row],[Delivery_Date]])</f>
        <v>45276</v>
      </c>
      <c r="S7746" s="10">
        <f>DATEVALUE(Table1[[#This Row],[Order_Date]])</f>
        <v>45265</v>
      </c>
      <c r="T7746" s="4" t="str" cm="1">
        <f t="array" ref="T7746">_xlfn.IFS(Table1[[#This Row],[Inventory_Level]]&lt;=200,"low",Table1[[#This Row],[Inventory_Level]]&gt;=700,"high",Table1[[#This Row],[Inventory_Level]]&gt;200,"medium")</f>
        <v>high</v>
      </c>
    </row>
    <row r="7747" spans="1:20" x14ac:dyDescent="0.35">
      <c r="A7747" s="4">
        <v>7746</v>
      </c>
      <c r="B7747" s="4" t="s">
        <v>15</v>
      </c>
      <c r="C7747" s="4" t="s">
        <v>16</v>
      </c>
      <c r="D7747" s="4" t="s">
        <v>17</v>
      </c>
      <c r="E7747" s="4" t="s">
        <v>18</v>
      </c>
      <c r="F7747" s="10" t="s">
        <v>328</v>
      </c>
      <c r="G7747" s="11" t="s">
        <v>385</v>
      </c>
      <c r="H7747" s="4">
        <v>64</v>
      </c>
      <c r="I7747" s="12">
        <v>24359.81</v>
      </c>
      <c r="J7747" s="12">
        <v>1559027.84</v>
      </c>
      <c r="K7747" s="12">
        <v>2244.67</v>
      </c>
      <c r="L7747" s="4">
        <v>142</v>
      </c>
      <c r="M7747" s="4" t="s">
        <v>42</v>
      </c>
      <c r="N7747" s="4" t="str" cm="1">
        <f t="array" ref="N7747">_xlfn.SWITCH(E7747,"Delhi","North","Chennai","South","Hyderabad","South","Mumbai","Central","Bangalore","South")</f>
        <v>North</v>
      </c>
      <c r="O7747" s="12">
        <v>365994.03</v>
      </c>
      <c r="P7747" s="4">
        <f>Table1[[#This Row],[Delivery_Date]]-Table1[[#This Row],[Order_Date]]</f>
        <v>10</v>
      </c>
      <c r="Q7747" s="4" t="str">
        <f>IF(Table1[[#This Row],[Delivery delay days]]&gt;5,"delay","on time")</f>
        <v>delay</v>
      </c>
      <c r="R7747" s="10">
        <f>DATEVALUE(Table1[[#This Row],[Delivery_Date]])</f>
        <v>44952</v>
      </c>
      <c r="S7747" s="10">
        <f>DATEVALUE(Table1[[#This Row],[Order_Date]])</f>
        <v>44942</v>
      </c>
      <c r="T7747" s="4" t="str" cm="1">
        <f t="array" ref="T7747">_xlfn.IFS(Table1[[#This Row],[Inventory_Level]]&lt;=200,"low",Table1[[#This Row],[Inventory_Level]]&gt;=700,"high",Table1[[#This Row],[Inventory_Level]]&gt;200,"medium")</f>
        <v>low</v>
      </c>
    </row>
    <row r="7748" spans="1:20" x14ac:dyDescent="0.35">
      <c r="A7748" s="4">
        <v>7747</v>
      </c>
      <c r="B7748" s="4" t="s">
        <v>44</v>
      </c>
      <c r="C7748" s="4" t="s">
        <v>38</v>
      </c>
      <c r="D7748" s="4" t="s">
        <v>17</v>
      </c>
      <c r="E7748" s="4" t="s">
        <v>52</v>
      </c>
      <c r="F7748" s="10" t="s">
        <v>364</v>
      </c>
      <c r="G7748" s="11" t="s">
        <v>173</v>
      </c>
      <c r="H7748" s="4">
        <v>98</v>
      </c>
      <c r="I7748" s="12">
        <v>1674.08</v>
      </c>
      <c r="J7748" s="12">
        <v>164059.84</v>
      </c>
      <c r="K7748" s="12">
        <v>2374.36</v>
      </c>
      <c r="L7748" s="4">
        <v>815</v>
      </c>
      <c r="M7748" s="4" t="s">
        <v>35</v>
      </c>
      <c r="N7748" s="4" t="str" cm="1">
        <f t="array" ref="N7748">_xlfn.SWITCH(E7748,"Delhi","North","Chennai","South","Hyderabad","South","Mumbai","Central","Bangalore","South")</f>
        <v>Central</v>
      </c>
      <c r="O7748" s="12">
        <v>20425.2</v>
      </c>
      <c r="P7748" s="4">
        <f>Table1[[#This Row],[Delivery_Date]]-Table1[[#This Row],[Order_Date]]</f>
        <v>11</v>
      </c>
      <c r="Q7748" s="4" t="str">
        <f>IF(Table1[[#This Row],[Delivery delay days]]&gt;5,"delay","on time")</f>
        <v>delay</v>
      </c>
      <c r="R7748" s="10">
        <f>DATEVALUE(Table1[[#This Row],[Delivery_Date]])</f>
        <v>45060</v>
      </c>
      <c r="S7748" s="10">
        <f>DATEVALUE(Table1[[#This Row],[Order_Date]])</f>
        <v>45049</v>
      </c>
      <c r="T7748" s="4" t="str" cm="1">
        <f t="array" ref="T7748">_xlfn.IFS(Table1[[#This Row],[Inventory_Level]]&lt;=200,"low",Table1[[#This Row],[Inventory_Level]]&gt;=700,"high",Table1[[#This Row],[Inventory_Level]]&gt;200,"medium")</f>
        <v>high</v>
      </c>
    </row>
    <row r="7749" spans="1:20" x14ac:dyDescent="0.35">
      <c r="A7749" s="4">
        <v>7748</v>
      </c>
      <c r="B7749" s="4" t="s">
        <v>44</v>
      </c>
      <c r="C7749" s="4" t="s">
        <v>16</v>
      </c>
      <c r="D7749" s="4" t="s">
        <v>39</v>
      </c>
      <c r="E7749" s="4" t="s">
        <v>60</v>
      </c>
      <c r="F7749" s="10" t="s">
        <v>231</v>
      </c>
      <c r="G7749" s="11" t="s">
        <v>91</v>
      </c>
      <c r="H7749" s="4">
        <v>66</v>
      </c>
      <c r="I7749" s="12">
        <v>15813.91</v>
      </c>
      <c r="J7749" s="12">
        <v>1043718.06</v>
      </c>
      <c r="K7749" s="12">
        <v>307.22000000000003</v>
      </c>
      <c r="L7749" s="4">
        <v>697</v>
      </c>
      <c r="M7749" s="4" t="s">
        <v>42</v>
      </c>
      <c r="N7749" s="4" t="str" cm="1">
        <f t="array" ref="N7749">_xlfn.SWITCH(E7749,"Delhi","North","Chennai","South","Hyderabad","South","Mumbai","Central","Bangalore","South")</f>
        <v>South</v>
      </c>
      <c r="O7749" s="12">
        <v>224554.47</v>
      </c>
      <c r="P7749" s="4">
        <f>Table1[[#This Row],[Delivery_Date]]-Table1[[#This Row],[Order_Date]]</f>
        <v>5</v>
      </c>
      <c r="Q7749" s="4" t="str">
        <f>IF(Table1[[#This Row],[Delivery delay days]]&gt;5,"delay","on time")</f>
        <v>on time</v>
      </c>
      <c r="R7749" s="10">
        <f>DATEVALUE(Table1[[#This Row],[Delivery_Date]])</f>
        <v>45027</v>
      </c>
      <c r="S7749" s="10">
        <f>DATEVALUE(Table1[[#This Row],[Order_Date]])</f>
        <v>45022</v>
      </c>
      <c r="T7749" s="4" t="str" cm="1">
        <f t="array" ref="T7749">_xlfn.IFS(Table1[[#This Row],[Inventory_Level]]&lt;=200,"low",Table1[[#This Row],[Inventory_Level]]&gt;=700,"high",Table1[[#This Row],[Inventory_Level]]&gt;200,"medium")</f>
        <v>medium</v>
      </c>
    </row>
    <row r="7750" spans="1:20" x14ac:dyDescent="0.35">
      <c r="A7750" s="4">
        <v>7749</v>
      </c>
      <c r="B7750" s="4" t="s">
        <v>37</v>
      </c>
      <c r="C7750" s="4" t="s">
        <v>16</v>
      </c>
      <c r="D7750" s="4" t="s">
        <v>17</v>
      </c>
      <c r="E7750" s="4" t="s">
        <v>52</v>
      </c>
      <c r="F7750" s="10" t="s">
        <v>273</v>
      </c>
      <c r="G7750" s="11" t="s">
        <v>260</v>
      </c>
      <c r="H7750" s="4">
        <v>55</v>
      </c>
      <c r="I7750" s="12">
        <v>9069.2800000000007</v>
      </c>
      <c r="J7750" s="12">
        <v>498810.4</v>
      </c>
      <c r="K7750" s="12">
        <v>1927.84</v>
      </c>
      <c r="L7750" s="4">
        <v>998</v>
      </c>
      <c r="M7750" s="4" t="s">
        <v>29</v>
      </c>
      <c r="N7750" s="4" t="str" cm="1">
        <f t="array" ref="N7750">_xlfn.SWITCH(E7750,"Delhi","North","Chennai","South","Hyderabad","South","Mumbai","Central","Bangalore","South")</f>
        <v>Central</v>
      </c>
      <c r="O7750" s="12">
        <v>91959.89</v>
      </c>
      <c r="P7750" s="4">
        <f>Table1[[#This Row],[Delivery_Date]]-Table1[[#This Row],[Order_Date]]</f>
        <v>9</v>
      </c>
      <c r="Q7750" s="4" t="str">
        <f>IF(Table1[[#This Row],[Delivery delay days]]&gt;5,"delay","on time")</f>
        <v>delay</v>
      </c>
      <c r="R7750" s="10">
        <f>DATEVALUE(Table1[[#This Row],[Delivery_Date]])</f>
        <v>45270</v>
      </c>
      <c r="S7750" s="10">
        <f>DATEVALUE(Table1[[#This Row],[Order_Date]])</f>
        <v>45261</v>
      </c>
      <c r="T7750" s="4" t="str" cm="1">
        <f t="array" ref="T7750">_xlfn.IFS(Table1[[#This Row],[Inventory_Level]]&lt;=200,"low",Table1[[#This Row],[Inventory_Level]]&gt;=700,"high",Table1[[#This Row],[Inventory_Level]]&gt;200,"medium")</f>
        <v>high</v>
      </c>
    </row>
    <row r="7751" spans="1:20" x14ac:dyDescent="0.35">
      <c r="A7751" s="4">
        <v>7750</v>
      </c>
      <c r="B7751" s="4" t="s">
        <v>51</v>
      </c>
      <c r="C7751" s="4" t="s">
        <v>38</v>
      </c>
      <c r="D7751" s="4" t="s">
        <v>39</v>
      </c>
      <c r="E7751" s="4" t="s">
        <v>26</v>
      </c>
      <c r="F7751" s="10" t="s">
        <v>285</v>
      </c>
      <c r="G7751" s="11" t="s">
        <v>193</v>
      </c>
      <c r="H7751" s="4">
        <v>43</v>
      </c>
      <c r="I7751" s="12">
        <v>31740.01</v>
      </c>
      <c r="J7751" s="12">
        <v>1364820.43</v>
      </c>
      <c r="K7751" s="12">
        <v>206.87</v>
      </c>
      <c r="L7751" s="4">
        <v>489</v>
      </c>
      <c r="M7751" s="4" t="s">
        <v>29</v>
      </c>
      <c r="N7751" s="4" t="str" cm="1">
        <f t="array" ref="N7751">_xlfn.SWITCH(E7751,"Delhi","North","Chennai","South","Hyderabad","South","Mumbai","Central","Bangalore","South")</f>
        <v>South</v>
      </c>
      <c r="O7751" s="12">
        <v>215251.75</v>
      </c>
      <c r="P7751" s="4">
        <f>Table1[[#This Row],[Delivery_Date]]-Table1[[#This Row],[Order_Date]]</f>
        <v>15</v>
      </c>
      <c r="Q7751" s="4" t="str">
        <f>IF(Table1[[#This Row],[Delivery delay days]]&gt;5,"delay","on time")</f>
        <v>delay</v>
      </c>
      <c r="R7751" s="10">
        <f>DATEVALUE(Table1[[#This Row],[Delivery_Date]])</f>
        <v>45209</v>
      </c>
      <c r="S7751" s="10">
        <f>DATEVALUE(Table1[[#This Row],[Order_Date]])</f>
        <v>45194</v>
      </c>
      <c r="T7751" s="4" t="str" cm="1">
        <f t="array" ref="T7751">_xlfn.IFS(Table1[[#This Row],[Inventory_Level]]&lt;=200,"low",Table1[[#This Row],[Inventory_Level]]&gt;=700,"high",Table1[[#This Row],[Inventory_Level]]&gt;200,"medium")</f>
        <v>medium</v>
      </c>
    </row>
    <row r="7752" spans="1:20" x14ac:dyDescent="0.35">
      <c r="A7752" s="4">
        <v>7751</v>
      </c>
      <c r="B7752" s="4" t="s">
        <v>44</v>
      </c>
      <c r="C7752" s="4" t="s">
        <v>16</v>
      </c>
      <c r="D7752" s="4" t="s">
        <v>17</v>
      </c>
      <c r="E7752" s="4" t="s">
        <v>18</v>
      </c>
      <c r="F7752" s="10" t="s">
        <v>75</v>
      </c>
      <c r="G7752" s="11" t="s">
        <v>123</v>
      </c>
      <c r="H7752" s="4">
        <v>26</v>
      </c>
      <c r="I7752" s="12">
        <v>12568.17</v>
      </c>
      <c r="J7752" s="12">
        <v>326772.42</v>
      </c>
      <c r="K7752" s="12">
        <v>2488.67</v>
      </c>
      <c r="L7752" s="4">
        <v>906</v>
      </c>
      <c r="M7752" s="4" t="s">
        <v>29</v>
      </c>
      <c r="N7752" s="4" t="str" cm="1">
        <f t="array" ref="N7752">_xlfn.SWITCH(E7752,"Delhi","North","Chennai","South","Hyderabad","South","Mumbai","Central","Bangalore","South")</f>
        <v>North</v>
      </c>
      <c r="O7752" s="12">
        <v>18453.39</v>
      </c>
      <c r="P7752" s="4">
        <f>Table1[[#This Row],[Delivery_Date]]-Table1[[#This Row],[Order_Date]]</f>
        <v>13</v>
      </c>
      <c r="Q7752" s="4" t="str">
        <f>IF(Table1[[#This Row],[Delivery delay days]]&gt;5,"delay","on time")</f>
        <v>delay</v>
      </c>
      <c r="R7752" s="10">
        <f>DATEVALUE(Table1[[#This Row],[Delivery_Date]])</f>
        <v>45242</v>
      </c>
      <c r="S7752" s="10">
        <f>DATEVALUE(Table1[[#This Row],[Order_Date]])</f>
        <v>45229</v>
      </c>
      <c r="T7752" s="4" t="str" cm="1">
        <f t="array" ref="T7752">_xlfn.IFS(Table1[[#This Row],[Inventory_Level]]&lt;=200,"low",Table1[[#This Row],[Inventory_Level]]&gt;=700,"high",Table1[[#This Row],[Inventory_Level]]&gt;200,"medium")</f>
        <v>high</v>
      </c>
    </row>
    <row r="7753" spans="1:20" x14ac:dyDescent="0.35">
      <c r="A7753" s="4">
        <v>7752</v>
      </c>
      <c r="B7753" s="4" t="s">
        <v>37</v>
      </c>
      <c r="C7753" s="4" t="s">
        <v>16</v>
      </c>
      <c r="D7753" s="4" t="s">
        <v>39</v>
      </c>
      <c r="E7753" s="4" t="s">
        <v>60</v>
      </c>
      <c r="F7753" s="10" t="s">
        <v>250</v>
      </c>
      <c r="G7753" s="11" t="s">
        <v>243</v>
      </c>
      <c r="H7753" s="4">
        <v>42</v>
      </c>
      <c r="I7753" s="12">
        <v>4034.99</v>
      </c>
      <c r="J7753" s="12">
        <v>169469.58</v>
      </c>
      <c r="K7753" s="12">
        <v>4422.13</v>
      </c>
      <c r="L7753" s="4">
        <v>517</v>
      </c>
      <c r="M7753" s="4" t="s">
        <v>35</v>
      </c>
      <c r="N7753" s="4" t="str" cm="1">
        <f t="array" ref="N7753">_xlfn.SWITCH(E7753,"Delhi","North","Chennai","South","Hyderabad","South","Mumbai","Central","Bangalore","South")</f>
        <v>South</v>
      </c>
      <c r="O7753" s="12">
        <v>19587.560000000001</v>
      </c>
      <c r="P7753" s="4">
        <f>Table1[[#This Row],[Delivery_Date]]-Table1[[#This Row],[Order_Date]]</f>
        <v>13</v>
      </c>
      <c r="Q7753" s="4" t="str">
        <f>IF(Table1[[#This Row],[Delivery delay days]]&gt;5,"delay","on time")</f>
        <v>delay</v>
      </c>
      <c r="R7753" s="10">
        <f>DATEVALUE(Table1[[#This Row],[Delivery_Date]])</f>
        <v>45032</v>
      </c>
      <c r="S7753" s="10">
        <f>DATEVALUE(Table1[[#This Row],[Order_Date]])</f>
        <v>45019</v>
      </c>
      <c r="T7753" s="4" t="str" cm="1">
        <f t="array" ref="T7753">_xlfn.IFS(Table1[[#This Row],[Inventory_Level]]&lt;=200,"low",Table1[[#This Row],[Inventory_Level]]&gt;=700,"high",Table1[[#This Row],[Inventory_Level]]&gt;200,"medium")</f>
        <v>medium</v>
      </c>
    </row>
    <row r="7754" spans="1:20" x14ac:dyDescent="0.35">
      <c r="A7754" s="4">
        <v>7753</v>
      </c>
      <c r="B7754" s="4" t="s">
        <v>37</v>
      </c>
      <c r="C7754" s="4" t="s">
        <v>38</v>
      </c>
      <c r="D7754" s="4" t="s">
        <v>17</v>
      </c>
      <c r="E7754" s="4" t="s">
        <v>18</v>
      </c>
      <c r="F7754" s="10" t="s">
        <v>202</v>
      </c>
      <c r="G7754" s="11" t="s">
        <v>187</v>
      </c>
      <c r="H7754" s="4">
        <v>44</v>
      </c>
      <c r="I7754" s="12">
        <v>24700.5</v>
      </c>
      <c r="J7754" s="12">
        <v>1086822</v>
      </c>
      <c r="K7754" s="12">
        <v>4923.34</v>
      </c>
      <c r="L7754" s="4">
        <v>599</v>
      </c>
      <c r="M7754" s="4" t="s">
        <v>42</v>
      </c>
      <c r="N7754" s="4" t="str" cm="1">
        <f t="array" ref="N7754">_xlfn.SWITCH(E7754,"Delhi","North","Chennai","South","Hyderabad","South","Mumbai","Central","Bangalore","South")</f>
        <v>North</v>
      </c>
      <c r="O7754" s="12">
        <v>131179.64000000001</v>
      </c>
      <c r="P7754" s="4">
        <f>Table1[[#This Row],[Delivery_Date]]-Table1[[#This Row],[Order_Date]]</f>
        <v>2</v>
      </c>
      <c r="Q7754" s="4" t="str">
        <f>IF(Table1[[#This Row],[Delivery delay days]]&gt;5,"delay","on time")</f>
        <v>on time</v>
      </c>
      <c r="R7754" s="10">
        <f>DATEVALUE(Table1[[#This Row],[Delivery_Date]])</f>
        <v>45003</v>
      </c>
      <c r="S7754" s="10">
        <f>DATEVALUE(Table1[[#This Row],[Order_Date]])</f>
        <v>45001</v>
      </c>
      <c r="T7754" s="4" t="str" cm="1">
        <f t="array" ref="T7754">_xlfn.IFS(Table1[[#This Row],[Inventory_Level]]&lt;=200,"low",Table1[[#This Row],[Inventory_Level]]&gt;=700,"high",Table1[[#This Row],[Inventory_Level]]&gt;200,"medium")</f>
        <v>medium</v>
      </c>
    </row>
    <row r="7755" spans="1:20" x14ac:dyDescent="0.35">
      <c r="A7755" s="4">
        <v>7754</v>
      </c>
      <c r="B7755" s="4" t="s">
        <v>59</v>
      </c>
      <c r="C7755" s="4" t="s">
        <v>24</v>
      </c>
      <c r="D7755" s="4" t="s">
        <v>17</v>
      </c>
      <c r="E7755" s="4" t="s">
        <v>52</v>
      </c>
      <c r="F7755" s="10" t="s">
        <v>352</v>
      </c>
      <c r="G7755" s="11" t="s">
        <v>139</v>
      </c>
      <c r="H7755" s="4">
        <v>97</v>
      </c>
      <c r="I7755" s="12">
        <v>48463.78</v>
      </c>
      <c r="J7755" s="12">
        <v>4700986.66</v>
      </c>
      <c r="K7755" s="12">
        <v>922.58</v>
      </c>
      <c r="L7755" s="4">
        <v>96</v>
      </c>
      <c r="M7755" s="4" t="s">
        <v>29</v>
      </c>
      <c r="N7755" s="4" t="str" cm="1">
        <f t="array" ref="N7755">_xlfn.SWITCH(E7755,"Delhi","North","Chennai","South","Hyderabad","South","Mumbai","Central","Bangalore","South")</f>
        <v>Central</v>
      </c>
      <c r="O7755" s="12">
        <v>816708.44</v>
      </c>
      <c r="P7755" s="4">
        <f>Table1[[#This Row],[Delivery_Date]]-Table1[[#This Row],[Order_Date]]</f>
        <v>1</v>
      </c>
      <c r="Q7755" s="4" t="str">
        <f>IF(Table1[[#This Row],[Delivery delay days]]&gt;5,"delay","on time")</f>
        <v>on time</v>
      </c>
      <c r="R7755" s="10">
        <f>DATEVALUE(Table1[[#This Row],[Delivery_Date]])</f>
        <v>44951</v>
      </c>
      <c r="S7755" s="10">
        <f>DATEVALUE(Table1[[#This Row],[Order_Date]])</f>
        <v>44950</v>
      </c>
      <c r="T7755" s="4" t="str" cm="1">
        <f t="array" ref="T7755">_xlfn.IFS(Table1[[#This Row],[Inventory_Level]]&lt;=200,"low",Table1[[#This Row],[Inventory_Level]]&gt;=700,"high",Table1[[#This Row],[Inventory_Level]]&gt;200,"medium")</f>
        <v>low</v>
      </c>
    </row>
    <row r="7756" spans="1:20" x14ac:dyDescent="0.35">
      <c r="A7756" s="4">
        <v>7755</v>
      </c>
      <c r="B7756" s="4" t="s">
        <v>15</v>
      </c>
      <c r="C7756" s="4" t="s">
        <v>38</v>
      </c>
      <c r="D7756" s="4" t="s">
        <v>39</v>
      </c>
      <c r="E7756" s="4" t="s">
        <v>60</v>
      </c>
      <c r="F7756" s="10" t="s">
        <v>372</v>
      </c>
      <c r="G7756" s="11" t="s">
        <v>268</v>
      </c>
      <c r="H7756" s="4">
        <v>44</v>
      </c>
      <c r="I7756" s="12">
        <v>13538.07</v>
      </c>
      <c r="J7756" s="12">
        <v>595675.07999999996</v>
      </c>
      <c r="K7756" s="12">
        <v>4172.33</v>
      </c>
      <c r="L7756" s="4">
        <v>254</v>
      </c>
      <c r="M7756" s="4" t="s">
        <v>29</v>
      </c>
      <c r="N7756" s="4" t="str" cm="1">
        <f t="array" ref="N7756">_xlfn.SWITCH(E7756,"Delhi","North","Chennai","South","Hyderabad","South","Mumbai","Central","Bangalore","South")</f>
        <v>South</v>
      </c>
      <c r="O7756" s="12">
        <v>99040.04</v>
      </c>
      <c r="P7756" s="4">
        <f>Table1[[#This Row],[Delivery_Date]]-Table1[[#This Row],[Order_Date]]</f>
        <v>4</v>
      </c>
      <c r="Q7756" s="4" t="str">
        <f>IF(Table1[[#This Row],[Delivery delay days]]&gt;5,"delay","on time")</f>
        <v>on time</v>
      </c>
      <c r="R7756" s="10">
        <f>DATEVALUE(Table1[[#This Row],[Delivery_Date]])</f>
        <v>44960</v>
      </c>
      <c r="S7756" s="10">
        <f>DATEVALUE(Table1[[#This Row],[Order_Date]])</f>
        <v>44956</v>
      </c>
      <c r="T7756" s="4" t="str" cm="1">
        <f t="array" ref="T7756">_xlfn.IFS(Table1[[#This Row],[Inventory_Level]]&lt;=200,"low",Table1[[#This Row],[Inventory_Level]]&gt;=700,"high",Table1[[#This Row],[Inventory_Level]]&gt;200,"medium")</f>
        <v>medium</v>
      </c>
    </row>
    <row r="7757" spans="1:20" x14ac:dyDescent="0.35">
      <c r="A7757" s="4">
        <v>7756</v>
      </c>
      <c r="B7757" s="4" t="s">
        <v>23</v>
      </c>
      <c r="C7757" s="4" t="s">
        <v>24</v>
      </c>
      <c r="D7757" s="4" t="s">
        <v>45</v>
      </c>
      <c r="E7757" s="4" t="s">
        <v>52</v>
      </c>
      <c r="F7757" s="10" t="s">
        <v>154</v>
      </c>
      <c r="G7757" s="11" t="s">
        <v>263</v>
      </c>
      <c r="H7757" s="4">
        <v>9</v>
      </c>
      <c r="I7757" s="12">
        <v>49131.15</v>
      </c>
      <c r="J7757" s="12">
        <v>442180.35</v>
      </c>
      <c r="K7757" s="12">
        <v>2797.23</v>
      </c>
      <c r="L7757" s="4">
        <v>717</v>
      </c>
      <c r="M7757" s="4" t="s">
        <v>42</v>
      </c>
      <c r="N7757" s="4" t="str" cm="1">
        <f t="array" ref="N7757">_xlfn.SWITCH(E7757,"Delhi","North","Chennai","South","Hyderabad","South","Mumbai","Central","Bangalore","South")</f>
        <v>Central</v>
      </c>
      <c r="O7757" s="12">
        <v>33454.03</v>
      </c>
      <c r="P7757" s="4">
        <f>Table1[[#This Row],[Delivery_Date]]-Table1[[#This Row],[Order_Date]]</f>
        <v>2</v>
      </c>
      <c r="Q7757" s="4" t="str">
        <f>IF(Table1[[#This Row],[Delivery delay days]]&gt;5,"delay","on time")</f>
        <v>on time</v>
      </c>
      <c r="R7757" s="10">
        <f>DATEVALUE(Table1[[#This Row],[Delivery_Date]])</f>
        <v>44957</v>
      </c>
      <c r="S7757" s="10">
        <f>DATEVALUE(Table1[[#This Row],[Order_Date]])</f>
        <v>44955</v>
      </c>
      <c r="T7757" s="4" t="str" cm="1">
        <f t="array" ref="T7757">_xlfn.IFS(Table1[[#This Row],[Inventory_Level]]&lt;=200,"low",Table1[[#This Row],[Inventory_Level]]&gt;=700,"high",Table1[[#This Row],[Inventory_Level]]&gt;200,"medium")</f>
        <v>high</v>
      </c>
    </row>
    <row r="7758" spans="1:20" x14ac:dyDescent="0.35">
      <c r="A7758" s="4">
        <v>7757</v>
      </c>
      <c r="B7758" s="4" t="s">
        <v>51</v>
      </c>
      <c r="C7758" s="4" t="s">
        <v>38</v>
      </c>
      <c r="D7758" s="4" t="s">
        <v>17</v>
      </c>
      <c r="E7758" s="4" t="s">
        <v>26</v>
      </c>
      <c r="F7758" s="10" t="s">
        <v>82</v>
      </c>
      <c r="G7758" s="11" t="s">
        <v>257</v>
      </c>
      <c r="H7758" s="4">
        <v>15</v>
      </c>
      <c r="I7758" s="12">
        <v>2076.2600000000002</v>
      </c>
      <c r="J7758" s="12">
        <v>31143.9</v>
      </c>
      <c r="K7758" s="12">
        <v>4738.6000000000004</v>
      </c>
      <c r="L7758" s="4">
        <v>643</v>
      </c>
      <c r="M7758" s="4" t="s">
        <v>42</v>
      </c>
      <c r="N7758" s="4" t="str" cm="1">
        <f t="array" ref="N7758">_xlfn.SWITCH(E7758,"Delhi","North","Chennai","South","Hyderabad","South","Mumbai","Central","Bangalore","South")</f>
        <v>South</v>
      </c>
      <c r="O7758" s="12">
        <v>5262.85</v>
      </c>
      <c r="P7758" s="4">
        <f>Table1[[#This Row],[Delivery_Date]]-Table1[[#This Row],[Order_Date]]</f>
        <v>7</v>
      </c>
      <c r="Q7758" s="4" t="str">
        <f>IF(Table1[[#This Row],[Delivery delay days]]&gt;5,"delay","on time")</f>
        <v>delay</v>
      </c>
      <c r="R7758" s="10">
        <f>DATEVALUE(Table1[[#This Row],[Delivery_Date]])</f>
        <v>45061</v>
      </c>
      <c r="S7758" s="10">
        <f>DATEVALUE(Table1[[#This Row],[Order_Date]])</f>
        <v>45054</v>
      </c>
      <c r="T7758" s="4" t="str" cm="1">
        <f t="array" ref="T7758">_xlfn.IFS(Table1[[#This Row],[Inventory_Level]]&lt;=200,"low",Table1[[#This Row],[Inventory_Level]]&gt;=700,"high",Table1[[#This Row],[Inventory_Level]]&gt;200,"medium")</f>
        <v>medium</v>
      </c>
    </row>
    <row r="7759" spans="1:20" x14ac:dyDescent="0.35">
      <c r="A7759" s="4">
        <v>7758</v>
      </c>
      <c r="B7759" s="4" t="s">
        <v>15</v>
      </c>
      <c r="C7759" s="4" t="s">
        <v>38</v>
      </c>
      <c r="D7759" s="4" t="s">
        <v>32</v>
      </c>
      <c r="E7759" s="4" t="s">
        <v>18</v>
      </c>
      <c r="F7759" s="10" t="s">
        <v>177</v>
      </c>
      <c r="G7759" s="11" t="s">
        <v>203</v>
      </c>
      <c r="H7759" s="4">
        <v>98</v>
      </c>
      <c r="I7759" s="12">
        <v>21625.88</v>
      </c>
      <c r="J7759" s="12">
        <v>2119336.2400000002</v>
      </c>
      <c r="K7759" s="12">
        <v>329.9</v>
      </c>
      <c r="L7759" s="4">
        <v>932</v>
      </c>
      <c r="M7759" s="4" t="s">
        <v>21</v>
      </c>
      <c r="N7759" s="4" t="str" cm="1">
        <f t="array" ref="N7759">_xlfn.SWITCH(E7759,"Delhi","North","Chennai","South","Hyderabad","South","Mumbai","Central","Bangalore","South")</f>
        <v>North</v>
      </c>
      <c r="O7759" s="12">
        <v>252791.64</v>
      </c>
      <c r="P7759" s="4">
        <f>Table1[[#This Row],[Delivery_Date]]-Table1[[#This Row],[Order_Date]]</f>
        <v>6</v>
      </c>
      <c r="Q7759" s="4" t="str">
        <f>IF(Table1[[#This Row],[Delivery delay days]]&gt;5,"delay","on time")</f>
        <v>delay</v>
      </c>
      <c r="R7759" s="10">
        <f>DATEVALUE(Table1[[#This Row],[Delivery_Date]])</f>
        <v>45014</v>
      </c>
      <c r="S7759" s="10">
        <f>DATEVALUE(Table1[[#This Row],[Order_Date]])</f>
        <v>45008</v>
      </c>
      <c r="T7759" s="4" t="str" cm="1">
        <f t="array" ref="T7759">_xlfn.IFS(Table1[[#This Row],[Inventory_Level]]&lt;=200,"low",Table1[[#This Row],[Inventory_Level]]&gt;=700,"high",Table1[[#This Row],[Inventory_Level]]&gt;200,"medium")</f>
        <v>high</v>
      </c>
    </row>
    <row r="7760" spans="1:20" x14ac:dyDescent="0.35">
      <c r="A7760" s="4">
        <v>7759</v>
      </c>
      <c r="B7760" s="4" t="s">
        <v>59</v>
      </c>
      <c r="C7760" s="4" t="s">
        <v>16</v>
      </c>
      <c r="D7760" s="4" t="s">
        <v>25</v>
      </c>
      <c r="E7760" s="4" t="s">
        <v>46</v>
      </c>
      <c r="F7760" s="10" t="s">
        <v>420</v>
      </c>
      <c r="G7760" s="11" t="s">
        <v>300</v>
      </c>
      <c r="H7760" s="4">
        <v>78</v>
      </c>
      <c r="I7760" s="12">
        <v>46659.72</v>
      </c>
      <c r="J7760" s="12">
        <v>3639458.16</v>
      </c>
      <c r="K7760" s="12">
        <v>1499.67</v>
      </c>
      <c r="L7760" s="4">
        <v>766</v>
      </c>
      <c r="M7760" s="4" t="s">
        <v>35</v>
      </c>
      <c r="N7760" s="4" t="str" cm="1">
        <f t="array" ref="N7760">_xlfn.SWITCH(E7760,"Delhi","North","Chennai","South","Hyderabad","South","Mumbai","Central","Bangalore","South")</f>
        <v>South</v>
      </c>
      <c r="O7760" s="12">
        <v>414326.84</v>
      </c>
      <c r="P7760" s="4">
        <f>Table1[[#This Row],[Delivery_Date]]-Table1[[#This Row],[Order_Date]]</f>
        <v>13</v>
      </c>
      <c r="Q7760" s="4" t="str">
        <f>IF(Table1[[#This Row],[Delivery delay days]]&gt;5,"delay","on time")</f>
        <v>delay</v>
      </c>
      <c r="R7760" s="10">
        <f>DATEVALUE(Table1[[#This Row],[Delivery_Date]])</f>
        <v>45216</v>
      </c>
      <c r="S7760" s="10">
        <f>DATEVALUE(Table1[[#This Row],[Order_Date]])</f>
        <v>45203</v>
      </c>
      <c r="T7760" s="4" t="str" cm="1">
        <f t="array" ref="T7760">_xlfn.IFS(Table1[[#This Row],[Inventory_Level]]&lt;=200,"low",Table1[[#This Row],[Inventory_Level]]&gt;=700,"high",Table1[[#This Row],[Inventory_Level]]&gt;200,"medium")</f>
        <v>high</v>
      </c>
    </row>
    <row r="7761" spans="1:20" x14ac:dyDescent="0.35">
      <c r="A7761" s="4">
        <v>7760</v>
      </c>
      <c r="B7761" s="4" t="s">
        <v>37</v>
      </c>
      <c r="C7761" s="4" t="s">
        <v>38</v>
      </c>
      <c r="D7761" s="4" t="s">
        <v>32</v>
      </c>
      <c r="E7761" s="4" t="s">
        <v>52</v>
      </c>
      <c r="F7761" s="10" t="s">
        <v>123</v>
      </c>
      <c r="G7761" s="11" t="s">
        <v>359</v>
      </c>
      <c r="H7761" s="4">
        <v>51</v>
      </c>
      <c r="I7761" s="12">
        <v>48964.46</v>
      </c>
      <c r="J7761" s="12">
        <v>2497187.46</v>
      </c>
      <c r="K7761" s="12">
        <v>4917.26</v>
      </c>
      <c r="L7761" s="4">
        <v>122</v>
      </c>
      <c r="M7761" s="4" t="s">
        <v>21</v>
      </c>
      <c r="N7761" s="4" t="str" cm="1">
        <f t="array" ref="N7761">_xlfn.SWITCH(E7761,"Delhi","North","Chennai","South","Hyderabad","South","Mumbai","Central","Bangalore","South")</f>
        <v>Central</v>
      </c>
      <c r="O7761" s="12">
        <v>345399.05</v>
      </c>
      <c r="P7761" s="4">
        <f>Table1[[#This Row],[Delivery_Date]]-Table1[[#This Row],[Order_Date]]</f>
        <v>6</v>
      </c>
      <c r="Q7761" s="4" t="str">
        <f>IF(Table1[[#This Row],[Delivery delay days]]&gt;5,"delay","on time")</f>
        <v>delay</v>
      </c>
      <c r="R7761" s="10">
        <f>DATEVALUE(Table1[[#This Row],[Delivery_Date]])</f>
        <v>45248</v>
      </c>
      <c r="S7761" s="10">
        <f>DATEVALUE(Table1[[#This Row],[Order_Date]])</f>
        <v>45242</v>
      </c>
      <c r="T7761" s="4" t="str" cm="1">
        <f t="array" ref="T7761">_xlfn.IFS(Table1[[#This Row],[Inventory_Level]]&lt;=200,"low",Table1[[#This Row],[Inventory_Level]]&gt;=700,"high",Table1[[#This Row],[Inventory_Level]]&gt;200,"medium")</f>
        <v>low</v>
      </c>
    </row>
    <row r="7762" spans="1:20" x14ac:dyDescent="0.35">
      <c r="A7762" s="4">
        <v>7761</v>
      </c>
      <c r="B7762" s="4" t="s">
        <v>31</v>
      </c>
      <c r="C7762" s="4" t="s">
        <v>24</v>
      </c>
      <c r="D7762" s="4" t="s">
        <v>45</v>
      </c>
      <c r="E7762" s="4" t="s">
        <v>18</v>
      </c>
      <c r="F7762" s="10" t="s">
        <v>173</v>
      </c>
      <c r="G7762" s="11" t="s">
        <v>410</v>
      </c>
      <c r="H7762" s="4">
        <v>62</v>
      </c>
      <c r="I7762" s="12">
        <v>46621.919999999998</v>
      </c>
      <c r="J7762" s="12">
        <v>2890559.04</v>
      </c>
      <c r="K7762" s="12">
        <v>4331.93</v>
      </c>
      <c r="L7762" s="4">
        <v>969</v>
      </c>
      <c r="M7762" s="4" t="s">
        <v>42</v>
      </c>
      <c r="N7762" s="4" t="str" cm="1">
        <f t="array" ref="N7762">_xlfn.SWITCH(E7762,"Delhi","North","Chennai","South","Hyderabad","South","Mumbai","Central","Bangalore","South")</f>
        <v>North</v>
      </c>
      <c r="O7762" s="12">
        <v>363957.81</v>
      </c>
      <c r="P7762" s="4">
        <f>Table1[[#This Row],[Delivery_Date]]-Table1[[#This Row],[Order_Date]]</f>
        <v>10</v>
      </c>
      <c r="Q7762" s="4" t="str">
        <f>IF(Table1[[#This Row],[Delivery delay days]]&gt;5,"delay","on time")</f>
        <v>delay</v>
      </c>
      <c r="R7762" s="10">
        <f>DATEVALUE(Table1[[#This Row],[Delivery_Date]])</f>
        <v>45070</v>
      </c>
      <c r="S7762" s="10">
        <f>DATEVALUE(Table1[[#This Row],[Order_Date]])</f>
        <v>45060</v>
      </c>
      <c r="T7762" s="4" t="str" cm="1">
        <f t="array" ref="T7762">_xlfn.IFS(Table1[[#This Row],[Inventory_Level]]&lt;=200,"low",Table1[[#This Row],[Inventory_Level]]&gt;=700,"high",Table1[[#This Row],[Inventory_Level]]&gt;200,"medium")</f>
        <v>high</v>
      </c>
    </row>
    <row r="7763" spans="1:20" x14ac:dyDescent="0.35">
      <c r="A7763" s="4">
        <v>7762</v>
      </c>
      <c r="B7763" s="4" t="s">
        <v>15</v>
      </c>
      <c r="C7763" s="4" t="s">
        <v>38</v>
      </c>
      <c r="D7763" s="4" t="s">
        <v>17</v>
      </c>
      <c r="E7763" s="4" t="s">
        <v>52</v>
      </c>
      <c r="F7763" s="10" t="s">
        <v>215</v>
      </c>
      <c r="G7763" s="11" t="s">
        <v>177</v>
      </c>
      <c r="H7763" s="4">
        <v>11</v>
      </c>
      <c r="I7763" s="12">
        <v>30077.35</v>
      </c>
      <c r="J7763" s="12">
        <v>330850.84999999998</v>
      </c>
      <c r="K7763" s="12">
        <v>2334.4699999999998</v>
      </c>
      <c r="L7763" s="4">
        <v>569</v>
      </c>
      <c r="M7763" s="4" t="s">
        <v>21</v>
      </c>
      <c r="N7763" s="4" t="str" cm="1">
        <f t="array" ref="N7763">_xlfn.SWITCH(E7763,"Delhi","North","Chennai","South","Hyderabad","South","Mumbai","Central","Bangalore","South")</f>
        <v>Central</v>
      </c>
      <c r="O7763" s="12">
        <v>55223.42</v>
      </c>
      <c r="P7763" s="4">
        <f>Table1[[#This Row],[Delivery_Date]]-Table1[[#This Row],[Order_Date]]</f>
        <v>13</v>
      </c>
      <c r="Q7763" s="4" t="str">
        <f>IF(Table1[[#This Row],[Delivery delay days]]&gt;5,"delay","on time")</f>
        <v>delay</v>
      </c>
      <c r="R7763" s="10">
        <f>DATEVALUE(Table1[[#This Row],[Delivery_Date]])</f>
        <v>45008</v>
      </c>
      <c r="S7763" s="10">
        <f>DATEVALUE(Table1[[#This Row],[Order_Date]])</f>
        <v>44995</v>
      </c>
      <c r="T7763" s="4" t="str" cm="1">
        <f t="array" ref="T7763">_xlfn.IFS(Table1[[#This Row],[Inventory_Level]]&lt;=200,"low",Table1[[#This Row],[Inventory_Level]]&gt;=700,"high",Table1[[#This Row],[Inventory_Level]]&gt;200,"medium")</f>
        <v>medium</v>
      </c>
    </row>
    <row r="7764" spans="1:20" x14ac:dyDescent="0.35">
      <c r="A7764" s="4">
        <v>7763</v>
      </c>
      <c r="B7764" s="4" t="s">
        <v>59</v>
      </c>
      <c r="C7764" s="4" t="s">
        <v>16</v>
      </c>
      <c r="D7764" s="4" t="s">
        <v>45</v>
      </c>
      <c r="E7764" s="4" t="s">
        <v>18</v>
      </c>
      <c r="F7764" s="10" t="s">
        <v>79</v>
      </c>
      <c r="G7764" s="11" t="s">
        <v>187</v>
      </c>
      <c r="H7764" s="4">
        <v>68</v>
      </c>
      <c r="I7764" s="12">
        <v>15123.49</v>
      </c>
      <c r="J7764" s="12">
        <v>1028397.32</v>
      </c>
      <c r="K7764" s="12">
        <v>4214.6000000000004</v>
      </c>
      <c r="L7764" s="4">
        <v>45</v>
      </c>
      <c r="M7764" s="4" t="s">
        <v>29</v>
      </c>
      <c r="N7764" s="4" t="str" cm="1">
        <f t="array" ref="N7764">_xlfn.SWITCH(E7764,"Delhi","North","Chennai","South","Hyderabad","South","Mumbai","Central","Bangalore","South")</f>
        <v>North</v>
      </c>
      <c r="O7764" s="12">
        <v>91132.68</v>
      </c>
      <c r="P7764" s="4">
        <f>Table1[[#This Row],[Delivery_Date]]-Table1[[#This Row],[Order_Date]]</f>
        <v>11</v>
      </c>
      <c r="Q7764" s="4" t="str">
        <f>IF(Table1[[#This Row],[Delivery delay days]]&gt;5,"delay","on time")</f>
        <v>delay</v>
      </c>
      <c r="R7764" s="10">
        <f>DATEVALUE(Table1[[#This Row],[Delivery_Date]])</f>
        <v>45003</v>
      </c>
      <c r="S7764" s="10">
        <f>DATEVALUE(Table1[[#This Row],[Order_Date]])</f>
        <v>44992</v>
      </c>
      <c r="T7764" s="4" t="str" cm="1">
        <f t="array" ref="T7764">_xlfn.IFS(Table1[[#This Row],[Inventory_Level]]&lt;=200,"low",Table1[[#This Row],[Inventory_Level]]&gt;=700,"high",Table1[[#This Row],[Inventory_Level]]&gt;200,"medium")</f>
        <v>low</v>
      </c>
    </row>
    <row r="7765" spans="1:20" x14ac:dyDescent="0.35">
      <c r="A7765" s="4">
        <v>7764</v>
      </c>
      <c r="B7765" s="4" t="s">
        <v>37</v>
      </c>
      <c r="C7765" s="4" t="s">
        <v>24</v>
      </c>
      <c r="D7765" s="4" t="s">
        <v>32</v>
      </c>
      <c r="E7765" s="4" t="s">
        <v>60</v>
      </c>
      <c r="F7765" s="10" t="s">
        <v>111</v>
      </c>
      <c r="G7765" s="11" t="s">
        <v>287</v>
      </c>
      <c r="H7765" s="4">
        <v>12</v>
      </c>
      <c r="I7765" s="12">
        <v>45926.71</v>
      </c>
      <c r="J7765" s="12">
        <v>551120.52</v>
      </c>
      <c r="K7765" s="12">
        <v>3500.46</v>
      </c>
      <c r="L7765" s="4">
        <v>584</v>
      </c>
      <c r="M7765" s="4" t="s">
        <v>29</v>
      </c>
      <c r="N7765" s="4" t="str" cm="1">
        <f t="array" ref="N7765">_xlfn.SWITCH(E7765,"Delhi","North","Chennai","South","Hyderabad","South","Mumbai","Central","Bangalore","South")</f>
        <v>South</v>
      </c>
      <c r="O7765" s="12">
        <v>116811.71</v>
      </c>
      <c r="P7765" s="4">
        <f>Table1[[#This Row],[Delivery_Date]]-Table1[[#This Row],[Order_Date]]</f>
        <v>14</v>
      </c>
      <c r="Q7765" s="4" t="str">
        <f>IF(Table1[[#This Row],[Delivery delay days]]&gt;5,"delay","on time")</f>
        <v>delay</v>
      </c>
      <c r="R7765" s="10">
        <f>DATEVALUE(Table1[[#This Row],[Delivery_Date]])</f>
        <v>45002</v>
      </c>
      <c r="S7765" s="10">
        <f>DATEVALUE(Table1[[#This Row],[Order_Date]])</f>
        <v>44988</v>
      </c>
      <c r="T7765" s="4" t="str" cm="1">
        <f t="array" ref="T7765">_xlfn.IFS(Table1[[#This Row],[Inventory_Level]]&lt;=200,"low",Table1[[#This Row],[Inventory_Level]]&gt;=700,"high",Table1[[#This Row],[Inventory_Level]]&gt;200,"medium")</f>
        <v>medium</v>
      </c>
    </row>
    <row r="7766" spans="1:20" x14ac:dyDescent="0.35">
      <c r="A7766" s="4">
        <v>7765</v>
      </c>
      <c r="B7766" s="4" t="s">
        <v>23</v>
      </c>
      <c r="C7766" s="4" t="s">
        <v>24</v>
      </c>
      <c r="D7766" s="4" t="s">
        <v>39</v>
      </c>
      <c r="E7766" s="4" t="s">
        <v>18</v>
      </c>
      <c r="F7766" s="10" t="s">
        <v>89</v>
      </c>
      <c r="G7766" s="11" t="s">
        <v>190</v>
      </c>
      <c r="H7766" s="4">
        <v>61</v>
      </c>
      <c r="I7766" s="12">
        <v>40818.480000000003</v>
      </c>
      <c r="J7766" s="12">
        <v>2489927.2799999998</v>
      </c>
      <c r="K7766" s="12">
        <v>2735.23</v>
      </c>
      <c r="L7766" s="4">
        <v>179</v>
      </c>
      <c r="M7766" s="4" t="s">
        <v>21</v>
      </c>
      <c r="N7766" s="4" t="str" cm="1">
        <f t="array" ref="N7766">_xlfn.SWITCH(E7766,"Delhi","North","Chennai","South","Hyderabad","South","Mumbai","Central","Bangalore","South")</f>
        <v>North</v>
      </c>
      <c r="O7766" s="12">
        <v>323928.81</v>
      </c>
      <c r="P7766" s="4">
        <f>Table1[[#This Row],[Delivery_Date]]-Table1[[#This Row],[Order_Date]]</f>
        <v>3</v>
      </c>
      <c r="Q7766" s="4" t="str">
        <f>IF(Table1[[#This Row],[Delivery delay days]]&gt;5,"delay","on time")</f>
        <v>on time</v>
      </c>
      <c r="R7766" s="10">
        <f>DATEVALUE(Table1[[#This Row],[Delivery_Date]])</f>
        <v>45119</v>
      </c>
      <c r="S7766" s="10">
        <f>DATEVALUE(Table1[[#This Row],[Order_Date]])</f>
        <v>45116</v>
      </c>
      <c r="T7766" s="4" t="str" cm="1">
        <f t="array" ref="T7766">_xlfn.IFS(Table1[[#This Row],[Inventory_Level]]&lt;=200,"low",Table1[[#This Row],[Inventory_Level]]&gt;=700,"high",Table1[[#This Row],[Inventory_Level]]&gt;200,"medium")</f>
        <v>low</v>
      </c>
    </row>
    <row r="7767" spans="1:20" x14ac:dyDescent="0.35">
      <c r="A7767" s="4">
        <v>7766</v>
      </c>
      <c r="B7767" s="4" t="s">
        <v>59</v>
      </c>
      <c r="C7767" s="4" t="s">
        <v>38</v>
      </c>
      <c r="D7767" s="4" t="s">
        <v>25</v>
      </c>
      <c r="E7767" s="4" t="s">
        <v>46</v>
      </c>
      <c r="F7767" s="10" t="s">
        <v>93</v>
      </c>
      <c r="G7767" s="11" t="s">
        <v>332</v>
      </c>
      <c r="H7767" s="4">
        <v>89</v>
      </c>
      <c r="I7767" s="12">
        <v>28579.16</v>
      </c>
      <c r="J7767" s="12">
        <v>2543545.2400000002</v>
      </c>
      <c r="K7767" s="12">
        <v>3556.76</v>
      </c>
      <c r="L7767" s="4">
        <v>57</v>
      </c>
      <c r="M7767" s="4" t="s">
        <v>21</v>
      </c>
      <c r="N7767" s="4" t="str" cm="1">
        <f t="array" ref="N7767">_xlfn.SWITCH(E7767,"Delhi","North","Chennai","South","Hyderabad","South","Mumbai","Central","Bangalore","South")</f>
        <v>South</v>
      </c>
      <c r="O7767" s="12">
        <v>188695.82</v>
      </c>
      <c r="P7767" s="4">
        <f>Table1[[#This Row],[Delivery_Date]]-Table1[[#This Row],[Order_Date]]</f>
        <v>6</v>
      </c>
      <c r="Q7767" s="4" t="str">
        <f>IF(Table1[[#This Row],[Delivery delay days]]&gt;5,"delay","on time")</f>
        <v>delay</v>
      </c>
      <c r="R7767" s="10">
        <f>DATEVALUE(Table1[[#This Row],[Delivery_Date]])</f>
        <v>44939</v>
      </c>
      <c r="S7767" s="10">
        <f>DATEVALUE(Table1[[#This Row],[Order_Date]])</f>
        <v>44933</v>
      </c>
      <c r="T7767" s="4" t="str" cm="1">
        <f t="array" ref="T7767">_xlfn.IFS(Table1[[#This Row],[Inventory_Level]]&lt;=200,"low",Table1[[#This Row],[Inventory_Level]]&gt;=700,"high",Table1[[#This Row],[Inventory_Level]]&gt;200,"medium")</f>
        <v>low</v>
      </c>
    </row>
    <row r="7768" spans="1:20" x14ac:dyDescent="0.35">
      <c r="A7768" s="4">
        <v>7767</v>
      </c>
      <c r="B7768" s="4" t="s">
        <v>37</v>
      </c>
      <c r="C7768" s="4" t="s">
        <v>24</v>
      </c>
      <c r="D7768" s="4" t="s">
        <v>45</v>
      </c>
      <c r="E7768" s="4" t="s">
        <v>60</v>
      </c>
      <c r="F7768" s="10" t="s">
        <v>169</v>
      </c>
      <c r="G7768" s="11" t="s">
        <v>246</v>
      </c>
      <c r="H7768" s="4">
        <v>7</v>
      </c>
      <c r="I7768" s="12">
        <v>33372.85</v>
      </c>
      <c r="J7768" s="12">
        <v>233609.95</v>
      </c>
      <c r="K7768" s="12">
        <v>260.52</v>
      </c>
      <c r="L7768" s="4">
        <v>259</v>
      </c>
      <c r="M7768" s="4" t="s">
        <v>21</v>
      </c>
      <c r="N7768" s="4" t="str" cm="1">
        <f t="array" ref="N7768">_xlfn.SWITCH(E7768,"Delhi","North","Chennai","South","Hyderabad","South","Mumbai","Central","Bangalore","South")</f>
        <v>South</v>
      </c>
      <c r="O7768" s="12">
        <v>23212.94</v>
      </c>
      <c r="P7768" s="4">
        <f>Table1[[#This Row],[Delivery_Date]]-Table1[[#This Row],[Order_Date]]</f>
        <v>15</v>
      </c>
      <c r="Q7768" s="4" t="str">
        <f>IF(Table1[[#This Row],[Delivery delay days]]&gt;5,"delay","on time")</f>
        <v>delay</v>
      </c>
      <c r="R7768" s="10">
        <f>DATEVALUE(Table1[[#This Row],[Delivery_Date]])</f>
        <v>45103</v>
      </c>
      <c r="S7768" s="10">
        <f>DATEVALUE(Table1[[#This Row],[Order_Date]])</f>
        <v>45088</v>
      </c>
      <c r="T7768" s="4" t="str" cm="1">
        <f t="array" ref="T7768">_xlfn.IFS(Table1[[#This Row],[Inventory_Level]]&lt;=200,"low",Table1[[#This Row],[Inventory_Level]]&gt;=700,"high",Table1[[#This Row],[Inventory_Level]]&gt;200,"medium")</f>
        <v>medium</v>
      </c>
    </row>
    <row r="7769" spans="1:20" x14ac:dyDescent="0.35">
      <c r="A7769" s="4">
        <v>7768</v>
      </c>
      <c r="B7769" s="4" t="s">
        <v>44</v>
      </c>
      <c r="C7769" s="4" t="s">
        <v>38</v>
      </c>
      <c r="D7769" s="4" t="s">
        <v>17</v>
      </c>
      <c r="E7769" s="4" t="s">
        <v>60</v>
      </c>
      <c r="F7769" s="10" t="s">
        <v>20</v>
      </c>
      <c r="G7769" s="11" t="s">
        <v>78</v>
      </c>
      <c r="H7769" s="4">
        <v>63</v>
      </c>
      <c r="I7769" s="12">
        <v>43672.3</v>
      </c>
      <c r="J7769" s="12">
        <v>2751354.9</v>
      </c>
      <c r="K7769" s="12">
        <v>4884.6099999999997</v>
      </c>
      <c r="L7769" s="4">
        <v>841</v>
      </c>
      <c r="M7769" s="4" t="s">
        <v>35</v>
      </c>
      <c r="N7769" s="4" t="str" cm="1">
        <f t="array" ref="N7769">_xlfn.SWITCH(E7769,"Delhi","North","Chennai","South","Hyderabad","South","Mumbai","Central","Bangalore","South")</f>
        <v>South</v>
      </c>
      <c r="O7769" s="12">
        <v>219415.98</v>
      </c>
      <c r="P7769" s="4">
        <f>Table1[[#This Row],[Delivery_Date]]-Table1[[#This Row],[Order_Date]]</f>
        <v>8</v>
      </c>
      <c r="Q7769" s="4" t="str">
        <f>IF(Table1[[#This Row],[Delivery delay days]]&gt;5,"delay","on time")</f>
        <v>delay</v>
      </c>
      <c r="R7769" s="10">
        <f>DATEVALUE(Table1[[#This Row],[Delivery_Date]])</f>
        <v>45206</v>
      </c>
      <c r="S7769" s="10">
        <f>DATEVALUE(Table1[[#This Row],[Order_Date]])</f>
        <v>45198</v>
      </c>
      <c r="T7769" s="4" t="str" cm="1">
        <f t="array" ref="T7769">_xlfn.IFS(Table1[[#This Row],[Inventory_Level]]&lt;=200,"low",Table1[[#This Row],[Inventory_Level]]&gt;=700,"high",Table1[[#This Row],[Inventory_Level]]&gt;200,"medium")</f>
        <v>high</v>
      </c>
    </row>
    <row r="7770" spans="1:20" x14ac:dyDescent="0.35">
      <c r="A7770" s="4">
        <v>7769</v>
      </c>
      <c r="B7770" s="4" t="s">
        <v>65</v>
      </c>
      <c r="C7770" s="4" t="s">
        <v>16</v>
      </c>
      <c r="D7770" s="4" t="s">
        <v>17</v>
      </c>
      <c r="E7770" s="4" t="s">
        <v>46</v>
      </c>
      <c r="F7770" s="10" t="s">
        <v>393</v>
      </c>
      <c r="G7770" s="11" t="s">
        <v>383</v>
      </c>
      <c r="H7770" s="4">
        <v>42</v>
      </c>
      <c r="I7770" s="12">
        <v>12236.32</v>
      </c>
      <c r="J7770" s="12">
        <v>513925.44</v>
      </c>
      <c r="K7770" s="12">
        <v>2904.26</v>
      </c>
      <c r="L7770" s="4">
        <v>76</v>
      </c>
      <c r="M7770" s="4" t="s">
        <v>42</v>
      </c>
      <c r="N7770" s="4" t="str" cm="1">
        <f t="array" ref="N7770">_xlfn.SWITCH(E7770,"Delhi","North","Chennai","South","Hyderabad","South","Mumbai","Central","Bangalore","South")</f>
        <v>South</v>
      </c>
      <c r="O7770" s="12">
        <v>100468.88</v>
      </c>
      <c r="P7770" s="4">
        <f>Table1[[#This Row],[Delivery_Date]]-Table1[[#This Row],[Order_Date]]</f>
        <v>12</v>
      </c>
      <c r="Q7770" s="4" t="str">
        <f>IF(Table1[[#This Row],[Delivery delay days]]&gt;5,"delay","on time")</f>
        <v>delay</v>
      </c>
      <c r="R7770" s="10">
        <f>DATEVALUE(Table1[[#This Row],[Delivery_Date]])</f>
        <v>45213</v>
      </c>
      <c r="S7770" s="10">
        <f>DATEVALUE(Table1[[#This Row],[Order_Date]])</f>
        <v>45201</v>
      </c>
      <c r="T7770" s="4" t="str" cm="1">
        <f t="array" ref="T7770">_xlfn.IFS(Table1[[#This Row],[Inventory_Level]]&lt;=200,"low",Table1[[#This Row],[Inventory_Level]]&gt;=700,"high",Table1[[#This Row],[Inventory_Level]]&gt;200,"medium")</f>
        <v>low</v>
      </c>
    </row>
    <row r="7771" spans="1:20" x14ac:dyDescent="0.35">
      <c r="A7771" s="4">
        <v>7770</v>
      </c>
      <c r="B7771" s="4" t="s">
        <v>65</v>
      </c>
      <c r="C7771" s="4" t="s">
        <v>38</v>
      </c>
      <c r="D7771" s="4" t="s">
        <v>25</v>
      </c>
      <c r="E7771" s="4" t="s">
        <v>60</v>
      </c>
      <c r="F7771" s="10" t="s">
        <v>123</v>
      </c>
      <c r="G7771" s="11" t="s">
        <v>132</v>
      </c>
      <c r="H7771" s="4">
        <v>66</v>
      </c>
      <c r="I7771" s="12">
        <v>14979.34</v>
      </c>
      <c r="J7771" s="12">
        <v>988636.44</v>
      </c>
      <c r="K7771" s="12">
        <v>3641.39</v>
      </c>
      <c r="L7771" s="4">
        <v>665</v>
      </c>
      <c r="M7771" s="4" t="s">
        <v>21</v>
      </c>
      <c r="N7771" s="4" t="str" cm="1">
        <f t="array" ref="N7771">_xlfn.SWITCH(E7771,"Delhi","North","Chennai","South","Hyderabad","South","Mumbai","Central","Bangalore","South")</f>
        <v>South</v>
      </c>
      <c r="O7771" s="12">
        <v>205410.61</v>
      </c>
      <c r="P7771" s="4">
        <f>Table1[[#This Row],[Delivery_Date]]-Table1[[#This Row],[Order_Date]]</f>
        <v>5</v>
      </c>
      <c r="Q7771" s="4" t="str">
        <f>IF(Table1[[#This Row],[Delivery delay days]]&gt;5,"delay","on time")</f>
        <v>on time</v>
      </c>
      <c r="R7771" s="10">
        <f>DATEVALUE(Table1[[#This Row],[Delivery_Date]])</f>
        <v>45247</v>
      </c>
      <c r="S7771" s="10">
        <f>DATEVALUE(Table1[[#This Row],[Order_Date]])</f>
        <v>45242</v>
      </c>
      <c r="T7771" s="4" t="str" cm="1">
        <f t="array" ref="T7771">_xlfn.IFS(Table1[[#This Row],[Inventory_Level]]&lt;=200,"low",Table1[[#This Row],[Inventory_Level]]&gt;=700,"high",Table1[[#This Row],[Inventory_Level]]&gt;200,"medium")</f>
        <v>medium</v>
      </c>
    </row>
    <row r="7772" spans="1:20" x14ac:dyDescent="0.35">
      <c r="A7772" s="4">
        <v>7771</v>
      </c>
      <c r="B7772" s="4" t="s">
        <v>44</v>
      </c>
      <c r="C7772" s="4" t="s">
        <v>24</v>
      </c>
      <c r="D7772" s="4" t="s">
        <v>17</v>
      </c>
      <c r="E7772" s="4" t="s">
        <v>26</v>
      </c>
      <c r="F7772" s="10" t="s">
        <v>146</v>
      </c>
      <c r="G7772" s="11" t="s">
        <v>299</v>
      </c>
      <c r="H7772" s="4">
        <v>32</v>
      </c>
      <c r="I7772" s="12">
        <v>2407.21</v>
      </c>
      <c r="J7772" s="12">
        <v>77030.720000000001</v>
      </c>
      <c r="K7772" s="12">
        <v>4675.41</v>
      </c>
      <c r="L7772" s="4">
        <v>789</v>
      </c>
      <c r="M7772" s="4" t="s">
        <v>42</v>
      </c>
      <c r="N7772" s="4" t="str" cm="1">
        <f t="array" ref="N7772">_xlfn.SWITCH(E7772,"Delhi","North","Chennai","South","Hyderabad","South","Mumbai","Central","Bangalore","South")</f>
        <v>South</v>
      </c>
      <c r="O7772" s="12">
        <v>6742.89</v>
      </c>
      <c r="P7772" s="4">
        <f>Table1[[#This Row],[Delivery_Date]]-Table1[[#This Row],[Order_Date]]</f>
        <v>10</v>
      </c>
      <c r="Q7772" s="4" t="str">
        <f>IF(Table1[[#This Row],[Delivery delay days]]&gt;5,"delay","on time")</f>
        <v>delay</v>
      </c>
      <c r="R7772" s="10">
        <f>DATEVALUE(Table1[[#This Row],[Delivery_Date]])</f>
        <v>45210</v>
      </c>
      <c r="S7772" s="10">
        <f>DATEVALUE(Table1[[#This Row],[Order_Date]])</f>
        <v>45200</v>
      </c>
      <c r="T7772" s="4" t="str" cm="1">
        <f t="array" ref="T7772">_xlfn.IFS(Table1[[#This Row],[Inventory_Level]]&lt;=200,"low",Table1[[#This Row],[Inventory_Level]]&gt;=700,"high",Table1[[#This Row],[Inventory_Level]]&gt;200,"medium")</f>
        <v>high</v>
      </c>
    </row>
    <row r="7773" spans="1:20" x14ac:dyDescent="0.35">
      <c r="A7773" s="4">
        <v>7772</v>
      </c>
      <c r="B7773" s="4" t="s">
        <v>44</v>
      </c>
      <c r="C7773" s="4" t="s">
        <v>38</v>
      </c>
      <c r="D7773" s="4" t="s">
        <v>32</v>
      </c>
      <c r="E7773" s="4" t="s">
        <v>60</v>
      </c>
      <c r="F7773" s="10" t="s">
        <v>130</v>
      </c>
      <c r="G7773" s="11" t="s">
        <v>131</v>
      </c>
      <c r="H7773" s="4">
        <v>46</v>
      </c>
      <c r="I7773" s="12">
        <v>41496.480000000003</v>
      </c>
      <c r="J7773" s="12">
        <v>1908838.08</v>
      </c>
      <c r="K7773" s="12">
        <v>658.46</v>
      </c>
      <c r="L7773" s="4">
        <v>79</v>
      </c>
      <c r="M7773" s="4" t="s">
        <v>42</v>
      </c>
      <c r="N7773" s="4" t="str" cm="1">
        <f t="array" ref="N7773">_xlfn.SWITCH(E7773,"Delhi","North","Chennai","South","Hyderabad","South","Mumbai","Central","Bangalore","South")</f>
        <v>South</v>
      </c>
      <c r="O7773" s="12">
        <v>99433.87</v>
      </c>
      <c r="P7773" s="4">
        <f>Table1[[#This Row],[Delivery_Date]]-Table1[[#This Row],[Order_Date]]</f>
        <v>6</v>
      </c>
      <c r="Q7773" s="4" t="str">
        <f>IF(Table1[[#This Row],[Delivery delay days]]&gt;5,"delay","on time")</f>
        <v>delay</v>
      </c>
      <c r="R7773" s="10">
        <f>DATEVALUE(Table1[[#This Row],[Delivery_Date]])</f>
        <v>45131</v>
      </c>
      <c r="S7773" s="10">
        <f>DATEVALUE(Table1[[#This Row],[Order_Date]])</f>
        <v>45125</v>
      </c>
      <c r="T7773" s="4" t="str" cm="1">
        <f t="array" ref="T7773">_xlfn.IFS(Table1[[#This Row],[Inventory_Level]]&lt;=200,"low",Table1[[#This Row],[Inventory_Level]]&gt;=700,"high",Table1[[#This Row],[Inventory_Level]]&gt;200,"medium")</f>
        <v>low</v>
      </c>
    </row>
    <row r="7774" spans="1:20" x14ac:dyDescent="0.35">
      <c r="A7774" s="4">
        <v>7773</v>
      </c>
      <c r="B7774" s="4" t="s">
        <v>65</v>
      </c>
      <c r="C7774" s="4" t="s">
        <v>24</v>
      </c>
      <c r="D7774" s="4" t="s">
        <v>39</v>
      </c>
      <c r="E7774" s="4" t="s">
        <v>52</v>
      </c>
      <c r="F7774" s="10" t="s">
        <v>204</v>
      </c>
      <c r="G7774" s="11" t="s">
        <v>385</v>
      </c>
      <c r="H7774" s="4">
        <v>7</v>
      </c>
      <c r="I7774" s="12">
        <v>10533.47</v>
      </c>
      <c r="J7774" s="12">
        <v>73734.289999999994</v>
      </c>
      <c r="K7774" s="12">
        <v>1996.23</v>
      </c>
      <c r="L7774" s="4">
        <v>59</v>
      </c>
      <c r="M7774" s="4" t="s">
        <v>35</v>
      </c>
      <c r="N7774" s="4" t="str" cm="1">
        <f t="array" ref="N7774">_xlfn.SWITCH(E7774,"Delhi","North","Chennai","South","Hyderabad","South","Mumbai","Central","Bangalore","South")</f>
        <v>Central</v>
      </c>
      <c r="O7774" s="12">
        <v>15924.2</v>
      </c>
      <c r="P7774" s="4">
        <f>Table1[[#This Row],[Delivery_Date]]-Table1[[#This Row],[Order_Date]]</f>
        <v>12</v>
      </c>
      <c r="Q7774" s="4" t="str">
        <f>IF(Table1[[#This Row],[Delivery delay days]]&gt;5,"delay","on time")</f>
        <v>delay</v>
      </c>
      <c r="R7774" s="10">
        <f>DATEVALUE(Table1[[#This Row],[Delivery_Date]])</f>
        <v>44952</v>
      </c>
      <c r="S7774" s="10">
        <f>DATEVALUE(Table1[[#This Row],[Order_Date]])</f>
        <v>44940</v>
      </c>
      <c r="T7774" s="4" t="str" cm="1">
        <f t="array" ref="T7774">_xlfn.IFS(Table1[[#This Row],[Inventory_Level]]&lt;=200,"low",Table1[[#This Row],[Inventory_Level]]&gt;=700,"high",Table1[[#This Row],[Inventory_Level]]&gt;200,"medium")</f>
        <v>low</v>
      </c>
    </row>
    <row r="7775" spans="1:20" x14ac:dyDescent="0.35">
      <c r="A7775" s="4">
        <v>7774</v>
      </c>
      <c r="B7775" s="4" t="s">
        <v>31</v>
      </c>
      <c r="C7775" s="4" t="s">
        <v>24</v>
      </c>
      <c r="D7775" s="4" t="s">
        <v>39</v>
      </c>
      <c r="E7775" s="4" t="s">
        <v>46</v>
      </c>
      <c r="F7775" s="10" t="s">
        <v>366</v>
      </c>
      <c r="G7775" s="11" t="s">
        <v>391</v>
      </c>
      <c r="H7775" s="4">
        <v>73</v>
      </c>
      <c r="I7775" s="12">
        <v>6480.1</v>
      </c>
      <c r="J7775" s="12">
        <v>473047.3</v>
      </c>
      <c r="K7775" s="12">
        <v>4942.54</v>
      </c>
      <c r="L7775" s="4">
        <v>460</v>
      </c>
      <c r="M7775" s="4" t="s">
        <v>29</v>
      </c>
      <c r="N7775" s="4" t="str" cm="1">
        <f t="array" ref="N7775">_xlfn.SWITCH(E7775,"Delhi","North","Chennai","South","Hyderabad","South","Mumbai","Central","Bangalore","South")</f>
        <v>South</v>
      </c>
      <c r="O7775" s="12">
        <v>47268.62</v>
      </c>
      <c r="P7775" s="4">
        <f>Table1[[#This Row],[Delivery_Date]]-Table1[[#This Row],[Order_Date]]</f>
        <v>11</v>
      </c>
      <c r="Q7775" s="4" t="str">
        <f>IF(Table1[[#This Row],[Delivery delay days]]&gt;5,"delay","on time")</f>
        <v>delay</v>
      </c>
      <c r="R7775" s="10">
        <f>DATEVALUE(Table1[[#This Row],[Delivery_Date]])</f>
        <v>45244</v>
      </c>
      <c r="S7775" s="10">
        <f>DATEVALUE(Table1[[#This Row],[Order_Date]])</f>
        <v>45233</v>
      </c>
      <c r="T7775" s="4" t="str" cm="1">
        <f t="array" ref="T7775">_xlfn.IFS(Table1[[#This Row],[Inventory_Level]]&lt;=200,"low",Table1[[#This Row],[Inventory_Level]]&gt;=700,"high",Table1[[#This Row],[Inventory_Level]]&gt;200,"medium")</f>
        <v>medium</v>
      </c>
    </row>
    <row r="7776" spans="1:20" x14ac:dyDescent="0.35">
      <c r="A7776" s="4">
        <v>7775</v>
      </c>
      <c r="B7776" s="4" t="s">
        <v>31</v>
      </c>
      <c r="C7776" s="4" t="s">
        <v>24</v>
      </c>
      <c r="D7776" s="4" t="s">
        <v>17</v>
      </c>
      <c r="E7776" s="4" t="s">
        <v>60</v>
      </c>
      <c r="F7776" s="10" t="s">
        <v>383</v>
      </c>
      <c r="G7776" s="11" t="s">
        <v>238</v>
      </c>
      <c r="H7776" s="4">
        <v>67</v>
      </c>
      <c r="I7776" s="12">
        <v>24842.45</v>
      </c>
      <c r="J7776" s="12">
        <v>1664444.15</v>
      </c>
      <c r="K7776" s="12">
        <v>246.48</v>
      </c>
      <c r="L7776" s="4">
        <v>845</v>
      </c>
      <c r="M7776" s="4" t="s">
        <v>42</v>
      </c>
      <c r="N7776" s="4" t="str" cm="1">
        <f t="array" ref="N7776">_xlfn.SWITCH(E7776,"Delhi","North","Chennai","South","Hyderabad","South","Mumbai","Central","Bangalore","South")</f>
        <v>South</v>
      </c>
      <c r="O7776" s="12">
        <v>374711.72</v>
      </c>
      <c r="P7776" s="4">
        <f>Table1[[#This Row],[Delivery_Date]]-Table1[[#This Row],[Order_Date]]</f>
        <v>2</v>
      </c>
      <c r="Q7776" s="4" t="str">
        <f>IF(Table1[[#This Row],[Delivery delay days]]&gt;5,"delay","on time")</f>
        <v>on time</v>
      </c>
      <c r="R7776" s="10">
        <f>DATEVALUE(Table1[[#This Row],[Delivery_Date]])</f>
        <v>45215</v>
      </c>
      <c r="S7776" s="10">
        <f>DATEVALUE(Table1[[#This Row],[Order_Date]])</f>
        <v>45213</v>
      </c>
      <c r="T7776" s="4" t="str" cm="1">
        <f t="array" ref="T7776">_xlfn.IFS(Table1[[#This Row],[Inventory_Level]]&lt;=200,"low",Table1[[#This Row],[Inventory_Level]]&gt;=700,"high",Table1[[#This Row],[Inventory_Level]]&gt;200,"medium")</f>
        <v>high</v>
      </c>
    </row>
    <row r="7777" spans="1:20" x14ac:dyDescent="0.35">
      <c r="A7777" s="4">
        <v>7776</v>
      </c>
      <c r="B7777" s="4" t="s">
        <v>15</v>
      </c>
      <c r="C7777" s="4" t="s">
        <v>16</v>
      </c>
      <c r="D7777" s="4" t="s">
        <v>25</v>
      </c>
      <c r="E7777" s="4" t="s">
        <v>26</v>
      </c>
      <c r="F7777" s="10" t="s">
        <v>200</v>
      </c>
      <c r="G7777" s="11" t="s">
        <v>221</v>
      </c>
      <c r="H7777" s="4">
        <v>68</v>
      </c>
      <c r="I7777" s="12">
        <v>33091.21</v>
      </c>
      <c r="J7777" s="12">
        <v>2250202.2799999998</v>
      </c>
      <c r="K7777" s="12">
        <v>4950.74</v>
      </c>
      <c r="L7777" s="4">
        <v>630</v>
      </c>
      <c r="M7777" s="4" t="s">
        <v>29</v>
      </c>
      <c r="N7777" s="4" t="str" cm="1">
        <f t="array" ref="N7777">_xlfn.SWITCH(E7777,"Delhi","North","Chennai","South","Hyderabad","South","Mumbai","Central","Bangalore","South")</f>
        <v>South</v>
      </c>
      <c r="O7777" s="12">
        <v>114425.34</v>
      </c>
      <c r="P7777" s="4">
        <f>Table1[[#This Row],[Delivery_Date]]-Table1[[#This Row],[Order_Date]]</f>
        <v>7</v>
      </c>
      <c r="Q7777" s="4" t="str">
        <f>IF(Table1[[#This Row],[Delivery delay days]]&gt;5,"delay","on time")</f>
        <v>delay</v>
      </c>
      <c r="R7777" s="10">
        <f>DATEVALUE(Table1[[#This Row],[Delivery_Date]])</f>
        <v>45179</v>
      </c>
      <c r="S7777" s="10">
        <f>DATEVALUE(Table1[[#This Row],[Order_Date]])</f>
        <v>45172</v>
      </c>
      <c r="T7777" s="4" t="str" cm="1">
        <f t="array" ref="T7777">_xlfn.IFS(Table1[[#This Row],[Inventory_Level]]&lt;=200,"low",Table1[[#This Row],[Inventory_Level]]&gt;=700,"high",Table1[[#This Row],[Inventory_Level]]&gt;200,"medium")</f>
        <v>medium</v>
      </c>
    </row>
    <row r="7778" spans="1:20" x14ac:dyDescent="0.35">
      <c r="A7778" s="4">
        <v>7777</v>
      </c>
      <c r="B7778" s="4" t="s">
        <v>15</v>
      </c>
      <c r="C7778" s="4" t="s">
        <v>24</v>
      </c>
      <c r="D7778" s="4" t="s">
        <v>39</v>
      </c>
      <c r="E7778" s="4" t="s">
        <v>60</v>
      </c>
      <c r="F7778" s="10" t="s">
        <v>267</v>
      </c>
      <c r="G7778" s="11" t="s">
        <v>218</v>
      </c>
      <c r="H7778" s="4">
        <v>23</v>
      </c>
      <c r="I7778" s="12">
        <v>13637.41</v>
      </c>
      <c r="J7778" s="12">
        <v>313660.43</v>
      </c>
      <c r="K7778" s="12">
        <v>3356.08</v>
      </c>
      <c r="L7778" s="4">
        <v>113</v>
      </c>
      <c r="M7778" s="4" t="s">
        <v>42</v>
      </c>
      <c r="N7778" s="4" t="str" cm="1">
        <f t="array" ref="N7778">_xlfn.SWITCH(E7778,"Delhi","North","Chennai","South","Hyderabad","South","Mumbai","Central","Bangalore","South")</f>
        <v>South</v>
      </c>
      <c r="O7778" s="12">
        <v>55898.8</v>
      </c>
      <c r="P7778" s="4">
        <f>Table1[[#This Row],[Delivery_Date]]-Table1[[#This Row],[Order_Date]]</f>
        <v>5</v>
      </c>
      <c r="Q7778" s="4" t="str">
        <f>IF(Table1[[#This Row],[Delivery delay days]]&gt;5,"delay","on time")</f>
        <v>on time</v>
      </c>
      <c r="R7778" s="10">
        <f>DATEVALUE(Table1[[#This Row],[Delivery_Date]])</f>
        <v>45223</v>
      </c>
      <c r="S7778" s="10">
        <f>DATEVALUE(Table1[[#This Row],[Order_Date]])</f>
        <v>45218</v>
      </c>
      <c r="T7778" s="4" t="str" cm="1">
        <f t="array" ref="T7778">_xlfn.IFS(Table1[[#This Row],[Inventory_Level]]&lt;=200,"low",Table1[[#This Row],[Inventory_Level]]&gt;=700,"high",Table1[[#This Row],[Inventory_Level]]&gt;200,"medium")</f>
        <v>low</v>
      </c>
    </row>
    <row r="7779" spans="1:20" x14ac:dyDescent="0.35">
      <c r="A7779" s="4">
        <v>7778</v>
      </c>
      <c r="B7779" s="4" t="s">
        <v>44</v>
      </c>
      <c r="C7779" s="4" t="s">
        <v>16</v>
      </c>
      <c r="D7779" s="4" t="s">
        <v>32</v>
      </c>
      <c r="E7779" s="4" t="s">
        <v>46</v>
      </c>
      <c r="F7779" s="10" t="s">
        <v>123</v>
      </c>
      <c r="G7779" s="11" t="s">
        <v>375</v>
      </c>
      <c r="H7779" s="4">
        <v>4</v>
      </c>
      <c r="I7779" s="12">
        <v>48212.22</v>
      </c>
      <c r="J7779" s="12">
        <v>192848.88</v>
      </c>
      <c r="K7779" s="12">
        <v>2488.14</v>
      </c>
      <c r="L7779" s="4">
        <v>439</v>
      </c>
      <c r="M7779" s="4" t="s">
        <v>29</v>
      </c>
      <c r="N7779" s="4" t="str" cm="1">
        <f t="array" ref="N7779">_xlfn.SWITCH(E7779,"Delhi","North","Chennai","South","Hyderabad","South","Mumbai","Central","Bangalore","South")</f>
        <v>South</v>
      </c>
      <c r="O7779" s="12">
        <v>31003.11</v>
      </c>
      <c r="P7779" s="4">
        <f>Table1[[#This Row],[Delivery_Date]]-Table1[[#This Row],[Order_Date]]</f>
        <v>11</v>
      </c>
      <c r="Q7779" s="4" t="str">
        <f>IF(Table1[[#This Row],[Delivery delay days]]&gt;5,"delay","on time")</f>
        <v>delay</v>
      </c>
      <c r="R7779" s="10">
        <f>DATEVALUE(Table1[[#This Row],[Delivery_Date]])</f>
        <v>45253</v>
      </c>
      <c r="S7779" s="10">
        <f>DATEVALUE(Table1[[#This Row],[Order_Date]])</f>
        <v>45242</v>
      </c>
      <c r="T7779" s="4" t="str" cm="1">
        <f t="array" ref="T7779">_xlfn.IFS(Table1[[#This Row],[Inventory_Level]]&lt;=200,"low",Table1[[#This Row],[Inventory_Level]]&gt;=700,"high",Table1[[#This Row],[Inventory_Level]]&gt;200,"medium")</f>
        <v>medium</v>
      </c>
    </row>
    <row r="7780" spans="1:20" x14ac:dyDescent="0.35">
      <c r="A7780" s="4">
        <v>7779</v>
      </c>
      <c r="B7780" s="4" t="s">
        <v>31</v>
      </c>
      <c r="C7780" s="4" t="s">
        <v>38</v>
      </c>
      <c r="D7780" s="4" t="s">
        <v>45</v>
      </c>
      <c r="E7780" s="4" t="s">
        <v>26</v>
      </c>
      <c r="F7780" s="10" t="s">
        <v>201</v>
      </c>
      <c r="G7780" s="11" t="s">
        <v>314</v>
      </c>
      <c r="H7780" s="4">
        <v>61</v>
      </c>
      <c r="I7780" s="12">
        <v>37058.080000000002</v>
      </c>
      <c r="J7780" s="12">
        <v>2260542.88</v>
      </c>
      <c r="K7780" s="12">
        <v>3934.72</v>
      </c>
      <c r="L7780" s="4">
        <v>2</v>
      </c>
      <c r="M7780" s="4" t="s">
        <v>29</v>
      </c>
      <c r="N7780" s="4" t="str" cm="1">
        <f t="array" ref="N7780">_xlfn.SWITCH(E7780,"Delhi","North","Chennai","South","Hyderabad","South","Mumbai","Central","Bangalore","South")</f>
        <v>South</v>
      </c>
      <c r="O7780" s="12">
        <v>443017.45</v>
      </c>
      <c r="P7780" s="4">
        <f>Table1[[#This Row],[Delivery_Date]]-Table1[[#This Row],[Order_Date]]</f>
        <v>4</v>
      </c>
      <c r="Q7780" s="4" t="str">
        <f>IF(Table1[[#This Row],[Delivery delay days]]&gt;5,"delay","on time")</f>
        <v>on time</v>
      </c>
      <c r="R7780" s="10">
        <f>DATEVALUE(Table1[[#This Row],[Delivery_Date]])</f>
        <v>45108</v>
      </c>
      <c r="S7780" s="10">
        <f>DATEVALUE(Table1[[#This Row],[Order_Date]])</f>
        <v>45104</v>
      </c>
      <c r="T7780" s="4" t="str" cm="1">
        <f t="array" ref="T7780">_xlfn.IFS(Table1[[#This Row],[Inventory_Level]]&lt;=200,"low",Table1[[#This Row],[Inventory_Level]]&gt;=700,"high",Table1[[#This Row],[Inventory_Level]]&gt;200,"medium")</f>
        <v>low</v>
      </c>
    </row>
    <row r="7781" spans="1:20" x14ac:dyDescent="0.35">
      <c r="A7781" s="4">
        <v>7780</v>
      </c>
      <c r="B7781" s="4" t="s">
        <v>59</v>
      </c>
      <c r="C7781" s="4" t="s">
        <v>24</v>
      </c>
      <c r="D7781" s="4" t="s">
        <v>25</v>
      </c>
      <c r="E7781" s="4" t="s">
        <v>52</v>
      </c>
      <c r="F7781" s="10" t="s">
        <v>276</v>
      </c>
      <c r="G7781" s="11" t="s">
        <v>203</v>
      </c>
      <c r="H7781" s="4">
        <v>21</v>
      </c>
      <c r="I7781" s="12">
        <v>26042.43</v>
      </c>
      <c r="J7781" s="12">
        <v>546891.03</v>
      </c>
      <c r="K7781" s="12">
        <v>2030.95</v>
      </c>
      <c r="L7781" s="4">
        <v>137</v>
      </c>
      <c r="M7781" s="4" t="s">
        <v>35</v>
      </c>
      <c r="N7781" s="4" t="str" cm="1">
        <f t="array" ref="N7781">_xlfn.SWITCH(E7781,"Delhi","North","Chennai","South","Hyderabad","South","Mumbai","Central","Bangalore","South")</f>
        <v>Central</v>
      </c>
      <c r="O7781" s="12">
        <v>118461.05</v>
      </c>
      <c r="P7781" s="4">
        <f>Table1[[#This Row],[Delivery_Date]]-Table1[[#This Row],[Order_Date]]</f>
        <v>4</v>
      </c>
      <c r="Q7781" s="4" t="str">
        <f>IF(Table1[[#This Row],[Delivery delay days]]&gt;5,"delay","on time")</f>
        <v>on time</v>
      </c>
      <c r="R7781" s="10">
        <f>DATEVALUE(Table1[[#This Row],[Delivery_Date]])</f>
        <v>45014</v>
      </c>
      <c r="S7781" s="10">
        <f>DATEVALUE(Table1[[#This Row],[Order_Date]])</f>
        <v>45010</v>
      </c>
      <c r="T7781" s="4" t="str" cm="1">
        <f t="array" ref="T7781">_xlfn.IFS(Table1[[#This Row],[Inventory_Level]]&lt;=200,"low",Table1[[#This Row],[Inventory_Level]]&gt;=700,"high",Table1[[#This Row],[Inventory_Level]]&gt;200,"medium")</f>
        <v>low</v>
      </c>
    </row>
    <row r="7782" spans="1:20" x14ac:dyDescent="0.35">
      <c r="A7782" s="4">
        <v>7781</v>
      </c>
      <c r="B7782" s="4" t="s">
        <v>59</v>
      </c>
      <c r="C7782" s="4" t="s">
        <v>38</v>
      </c>
      <c r="D7782" s="4" t="s">
        <v>39</v>
      </c>
      <c r="E7782" s="4" t="s">
        <v>18</v>
      </c>
      <c r="F7782" s="10" t="s">
        <v>310</v>
      </c>
      <c r="G7782" s="11" t="s">
        <v>313</v>
      </c>
      <c r="H7782" s="4">
        <v>35</v>
      </c>
      <c r="I7782" s="12">
        <v>6105.72</v>
      </c>
      <c r="J7782" s="12">
        <v>213700.2</v>
      </c>
      <c r="K7782" s="12">
        <v>1021.94</v>
      </c>
      <c r="L7782" s="4">
        <v>207</v>
      </c>
      <c r="M7782" s="4" t="s">
        <v>42</v>
      </c>
      <c r="N7782" s="4" t="str" cm="1">
        <f t="array" ref="N7782">_xlfn.SWITCH(E7782,"Delhi","North","Chennai","South","Hyderabad","South","Mumbai","Central","Bangalore","South")</f>
        <v>North</v>
      </c>
      <c r="O7782" s="12">
        <v>48136.08</v>
      </c>
      <c r="P7782" s="4">
        <f>Table1[[#This Row],[Delivery_Date]]-Table1[[#This Row],[Order_Date]]</f>
        <v>11</v>
      </c>
      <c r="Q7782" s="4" t="str">
        <f>IF(Table1[[#This Row],[Delivery delay days]]&gt;5,"delay","on time")</f>
        <v>delay</v>
      </c>
      <c r="R7782" s="10">
        <f>DATEVALUE(Table1[[#This Row],[Delivery_Date]])</f>
        <v>45133</v>
      </c>
      <c r="S7782" s="10">
        <f>DATEVALUE(Table1[[#This Row],[Order_Date]])</f>
        <v>45122</v>
      </c>
      <c r="T7782" s="4" t="str" cm="1">
        <f t="array" ref="T7782">_xlfn.IFS(Table1[[#This Row],[Inventory_Level]]&lt;=200,"low",Table1[[#This Row],[Inventory_Level]]&gt;=700,"high",Table1[[#This Row],[Inventory_Level]]&gt;200,"medium")</f>
        <v>medium</v>
      </c>
    </row>
    <row r="7783" spans="1:20" x14ac:dyDescent="0.35">
      <c r="A7783" s="4">
        <v>7782</v>
      </c>
      <c r="B7783" s="4" t="s">
        <v>59</v>
      </c>
      <c r="C7783" s="4" t="s">
        <v>16</v>
      </c>
      <c r="D7783" s="4" t="s">
        <v>39</v>
      </c>
      <c r="E7783" s="4" t="s">
        <v>26</v>
      </c>
      <c r="F7783" s="10" t="s">
        <v>343</v>
      </c>
      <c r="G7783" s="11" t="s">
        <v>415</v>
      </c>
      <c r="H7783" s="4">
        <v>32</v>
      </c>
      <c r="I7783" s="12">
        <v>40765.440000000002</v>
      </c>
      <c r="J7783" s="12">
        <v>1304494.0800000001</v>
      </c>
      <c r="K7783" s="12">
        <v>2366.89</v>
      </c>
      <c r="L7783" s="4">
        <v>706</v>
      </c>
      <c r="M7783" s="4" t="s">
        <v>42</v>
      </c>
      <c r="N7783" s="4" t="str" cm="1">
        <f t="array" ref="N7783">_xlfn.SWITCH(E7783,"Delhi","North","Chennai","South","Hyderabad","South","Mumbai","Central","Bangalore","South")</f>
        <v>South</v>
      </c>
      <c r="O7783" s="12">
        <v>146717.04999999999</v>
      </c>
      <c r="P7783" s="4">
        <f>Table1[[#This Row],[Delivery_Date]]-Table1[[#This Row],[Order_Date]]</f>
        <v>5</v>
      </c>
      <c r="Q7783" s="4" t="str">
        <f>IF(Table1[[#This Row],[Delivery delay days]]&gt;5,"delay","on time")</f>
        <v>on time</v>
      </c>
      <c r="R7783" s="10">
        <f>DATEVALUE(Table1[[#This Row],[Delivery_Date]])</f>
        <v>44974</v>
      </c>
      <c r="S7783" s="10">
        <f>DATEVALUE(Table1[[#This Row],[Order_Date]])</f>
        <v>44969</v>
      </c>
      <c r="T7783" s="4" t="str" cm="1">
        <f t="array" ref="T7783">_xlfn.IFS(Table1[[#This Row],[Inventory_Level]]&lt;=200,"low",Table1[[#This Row],[Inventory_Level]]&gt;=700,"high",Table1[[#This Row],[Inventory_Level]]&gt;200,"medium")</f>
        <v>high</v>
      </c>
    </row>
    <row r="7784" spans="1:20" x14ac:dyDescent="0.35">
      <c r="A7784" s="4">
        <v>7783</v>
      </c>
      <c r="B7784" s="4" t="s">
        <v>51</v>
      </c>
      <c r="C7784" s="4" t="s">
        <v>16</v>
      </c>
      <c r="D7784" s="4" t="s">
        <v>25</v>
      </c>
      <c r="E7784" s="4" t="s">
        <v>18</v>
      </c>
      <c r="F7784" s="10" t="s">
        <v>183</v>
      </c>
      <c r="G7784" s="11" t="s">
        <v>85</v>
      </c>
      <c r="H7784" s="4">
        <v>25</v>
      </c>
      <c r="I7784" s="12">
        <v>1004.08</v>
      </c>
      <c r="J7784" s="12">
        <v>25102</v>
      </c>
      <c r="K7784" s="12">
        <v>535.03</v>
      </c>
      <c r="L7784" s="4">
        <v>517</v>
      </c>
      <c r="M7784" s="4" t="s">
        <v>29</v>
      </c>
      <c r="N7784" s="4" t="str" cm="1">
        <f t="array" ref="N7784">_xlfn.SWITCH(E7784,"Delhi","North","Chennai","South","Hyderabad","South","Mumbai","Central","Bangalore","South")</f>
        <v>North</v>
      </c>
      <c r="O7784" s="12">
        <v>2676.43</v>
      </c>
      <c r="P7784" s="4">
        <f>Table1[[#This Row],[Delivery_Date]]-Table1[[#This Row],[Order_Date]]</f>
        <v>9</v>
      </c>
      <c r="Q7784" s="4" t="str">
        <f>IF(Table1[[#This Row],[Delivery delay days]]&gt;5,"delay","on time")</f>
        <v>delay</v>
      </c>
      <c r="R7784" s="10">
        <f>DATEVALUE(Table1[[#This Row],[Delivery_Date]])</f>
        <v>45040</v>
      </c>
      <c r="S7784" s="10">
        <f>DATEVALUE(Table1[[#This Row],[Order_Date]])</f>
        <v>45031</v>
      </c>
      <c r="T7784" s="4" t="str" cm="1">
        <f t="array" ref="T7784">_xlfn.IFS(Table1[[#This Row],[Inventory_Level]]&lt;=200,"low",Table1[[#This Row],[Inventory_Level]]&gt;=700,"high",Table1[[#This Row],[Inventory_Level]]&gt;200,"medium")</f>
        <v>medium</v>
      </c>
    </row>
    <row r="7785" spans="1:20" x14ac:dyDescent="0.35">
      <c r="A7785" s="4">
        <v>7784</v>
      </c>
      <c r="B7785" s="4" t="s">
        <v>44</v>
      </c>
      <c r="C7785" s="4" t="s">
        <v>16</v>
      </c>
      <c r="D7785" s="4" t="s">
        <v>32</v>
      </c>
      <c r="E7785" s="4" t="s">
        <v>26</v>
      </c>
      <c r="F7785" s="10" t="s">
        <v>323</v>
      </c>
      <c r="G7785" s="11" t="s">
        <v>240</v>
      </c>
      <c r="H7785" s="4">
        <v>1</v>
      </c>
      <c r="I7785" s="12">
        <v>39785.410000000003</v>
      </c>
      <c r="J7785" s="12">
        <v>39785.410000000003</v>
      </c>
      <c r="K7785" s="12">
        <v>1338.06</v>
      </c>
      <c r="L7785" s="4">
        <v>616</v>
      </c>
      <c r="M7785" s="4" t="s">
        <v>35</v>
      </c>
      <c r="N7785" s="4" t="str" cm="1">
        <f t="array" ref="N7785">_xlfn.SWITCH(E7785,"Delhi","North","Chennai","South","Hyderabad","South","Mumbai","Central","Bangalore","South")</f>
        <v>South</v>
      </c>
      <c r="O7785" s="12">
        <v>2495.27</v>
      </c>
      <c r="P7785" s="4">
        <f>Table1[[#This Row],[Delivery_Date]]-Table1[[#This Row],[Order_Date]]</f>
        <v>11</v>
      </c>
      <c r="Q7785" s="4" t="str">
        <f>IF(Table1[[#This Row],[Delivery delay days]]&gt;5,"delay","on time")</f>
        <v>delay</v>
      </c>
      <c r="R7785" s="10">
        <f>DATEVALUE(Table1[[#This Row],[Delivery_Date]])</f>
        <v>45284</v>
      </c>
      <c r="S7785" s="10">
        <f>DATEVALUE(Table1[[#This Row],[Order_Date]])</f>
        <v>45273</v>
      </c>
      <c r="T7785" s="4" t="str" cm="1">
        <f t="array" ref="T7785">_xlfn.IFS(Table1[[#This Row],[Inventory_Level]]&lt;=200,"low",Table1[[#This Row],[Inventory_Level]]&gt;=700,"high",Table1[[#This Row],[Inventory_Level]]&gt;200,"medium")</f>
        <v>medium</v>
      </c>
    </row>
    <row r="7786" spans="1:20" x14ac:dyDescent="0.35">
      <c r="A7786" s="4">
        <v>7785</v>
      </c>
      <c r="B7786" s="4" t="s">
        <v>37</v>
      </c>
      <c r="C7786" s="4" t="s">
        <v>24</v>
      </c>
      <c r="D7786" s="4" t="s">
        <v>25</v>
      </c>
      <c r="E7786" s="4" t="s">
        <v>46</v>
      </c>
      <c r="F7786" s="10" t="s">
        <v>108</v>
      </c>
      <c r="G7786" s="11" t="s">
        <v>257</v>
      </c>
      <c r="H7786" s="4">
        <v>83</v>
      </c>
      <c r="I7786" s="12">
        <v>8847.73</v>
      </c>
      <c r="J7786" s="12">
        <v>734361.59</v>
      </c>
      <c r="K7786" s="12">
        <v>441.47</v>
      </c>
      <c r="L7786" s="4">
        <v>47</v>
      </c>
      <c r="M7786" s="4" t="s">
        <v>21</v>
      </c>
      <c r="N7786" s="4" t="str" cm="1">
        <f t="array" ref="N7786">_xlfn.SWITCH(E7786,"Delhi","North","Chennai","South","Hyderabad","South","Mumbai","Central","Bangalore","South")</f>
        <v>South</v>
      </c>
      <c r="O7786" s="12">
        <v>123370.86</v>
      </c>
      <c r="P7786" s="4">
        <f>Table1[[#This Row],[Delivery_Date]]-Table1[[#This Row],[Order_Date]]</f>
        <v>2</v>
      </c>
      <c r="Q7786" s="4" t="str">
        <f>IF(Table1[[#This Row],[Delivery delay days]]&gt;5,"delay","on time")</f>
        <v>on time</v>
      </c>
      <c r="R7786" s="10">
        <f>DATEVALUE(Table1[[#This Row],[Delivery_Date]])</f>
        <v>45061</v>
      </c>
      <c r="S7786" s="10">
        <f>DATEVALUE(Table1[[#This Row],[Order_Date]])</f>
        <v>45059</v>
      </c>
      <c r="T7786" s="4" t="str" cm="1">
        <f t="array" ref="T7786">_xlfn.IFS(Table1[[#This Row],[Inventory_Level]]&lt;=200,"low",Table1[[#This Row],[Inventory_Level]]&gt;=700,"high",Table1[[#This Row],[Inventory_Level]]&gt;200,"medium")</f>
        <v>low</v>
      </c>
    </row>
    <row r="7787" spans="1:20" x14ac:dyDescent="0.35">
      <c r="A7787" s="4">
        <v>7786</v>
      </c>
      <c r="B7787" s="4" t="s">
        <v>23</v>
      </c>
      <c r="C7787" s="4" t="s">
        <v>16</v>
      </c>
      <c r="D7787" s="4" t="s">
        <v>45</v>
      </c>
      <c r="E7787" s="4" t="s">
        <v>26</v>
      </c>
      <c r="F7787" s="10" t="s">
        <v>106</v>
      </c>
      <c r="G7787" s="11" t="s">
        <v>118</v>
      </c>
      <c r="H7787" s="4">
        <v>5</v>
      </c>
      <c r="I7787" s="12">
        <v>20474.68</v>
      </c>
      <c r="J7787" s="12">
        <v>102373.4</v>
      </c>
      <c r="K7787" s="12">
        <v>1129.43</v>
      </c>
      <c r="L7787" s="4">
        <v>446</v>
      </c>
      <c r="M7787" s="4" t="s">
        <v>42</v>
      </c>
      <c r="N7787" s="4" t="str" cm="1">
        <f t="array" ref="N7787">_xlfn.SWITCH(E7787,"Delhi","North","Chennai","South","Hyderabad","South","Mumbai","Central","Bangalore","South")</f>
        <v>South</v>
      </c>
      <c r="O7787" s="12">
        <v>16754.28</v>
      </c>
      <c r="P7787" s="4">
        <f>Table1[[#This Row],[Delivery_Date]]-Table1[[#This Row],[Order_Date]]</f>
        <v>3</v>
      </c>
      <c r="Q7787" s="4" t="str">
        <f>IF(Table1[[#This Row],[Delivery delay days]]&gt;5,"delay","on time")</f>
        <v>on time</v>
      </c>
      <c r="R7787" s="10">
        <f>DATEVALUE(Table1[[#This Row],[Delivery_Date]])</f>
        <v>45269</v>
      </c>
      <c r="S7787" s="10">
        <f>DATEVALUE(Table1[[#This Row],[Order_Date]])</f>
        <v>45266</v>
      </c>
      <c r="T7787" s="4" t="str" cm="1">
        <f t="array" ref="T7787">_xlfn.IFS(Table1[[#This Row],[Inventory_Level]]&lt;=200,"low",Table1[[#This Row],[Inventory_Level]]&gt;=700,"high",Table1[[#This Row],[Inventory_Level]]&gt;200,"medium")</f>
        <v>medium</v>
      </c>
    </row>
    <row r="7788" spans="1:20" x14ac:dyDescent="0.35">
      <c r="A7788" s="4">
        <v>7787</v>
      </c>
      <c r="B7788" s="4" t="s">
        <v>65</v>
      </c>
      <c r="C7788" s="4" t="s">
        <v>38</v>
      </c>
      <c r="D7788" s="4" t="s">
        <v>45</v>
      </c>
      <c r="E7788" s="4" t="s">
        <v>18</v>
      </c>
      <c r="F7788" s="10" t="s">
        <v>104</v>
      </c>
      <c r="G7788" s="11" t="s">
        <v>387</v>
      </c>
      <c r="H7788" s="4">
        <v>63</v>
      </c>
      <c r="I7788" s="12">
        <v>30737.51</v>
      </c>
      <c r="J7788" s="12">
        <v>1936463.13</v>
      </c>
      <c r="K7788" s="12">
        <v>4186.76</v>
      </c>
      <c r="L7788" s="4">
        <v>131</v>
      </c>
      <c r="M7788" s="4" t="s">
        <v>29</v>
      </c>
      <c r="N7788" s="4" t="str" cm="1">
        <f t="array" ref="N7788">_xlfn.SWITCH(E7788,"Delhi","North","Chennai","South","Hyderabad","South","Mumbai","Central","Bangalore","South")</f>
        <v>North</v>
      </c>
      <c r="O7788" s="12">
        <v>408547.26</v>
      </c>
      <c r="P7788" s="4">
        <f>Table1[[#This Row],[Delivery_Date]]-Table1[[#This Row],[Order_Date]]</f>
        <v>12</v>
      </c>
      <c r="Q7788" s="4" t="str">
        <f>IF(Table1[[#This Row],[Delivery delay days]]&gt;5,"delay","on time")</f>
        <v>delay</v>
      </c>
      <c r="R7788" s="10">
        <f>DATEVALUE(Table1[[#This Row],[Delivery_Date]])</f>
        <v>45018</v>
      </c>
      <c r="S7788" s="10">
        <f>DATEVALUE(Table1[[#This Row],[Order_Date]])</f>
        <v>45006</v>
      </c>
      <c r="T7788" s="4" t="str" cm="1">
        <f t="array" ref="T7788">_xlfn.IFS(Table1[[#This Row],[Inventory_Level]]&lt;=200,"low",Table1[[#This Row],[Inventory_Level]]&gt;=700,"high",Table1[[#This Row],[Inventory_Level]]&gt;200,"medium")</f>
        <v>low</v>
      </c>
    </row>
    <row r="7789" spans="1:20" x14ac:dyDescent="0.35">
      <c r="A7789" s="4">
        <v>7788</v>
      </c>
      <c r="B7789" s="4" t="s">
        <v>44</v>
      </c>
      <c r="C7789" s="4" t="s">
        <v>24</v>
      </c>
      <c r="D7789" s="4" t="s">
        <v>45</v>
      </c>
      <c r="E7789" s="4" t="s">
        <v>52</v>
      </c>
      <c r="F7789" s="10" t="s">
        <v>404</v>
      </c>
      <c r="G7789" s="11" t="s">
        <v>198</v>
      </c>
      <c r="H7789" s="4">
        <v>85</v>
      </c>
      <c r="I7789" s="12">
        <v>24397.47</v>
      </c>
      <c r="J7789" s="12">
        <v>2073784.95</v>
      </c>
      <c r="K7789" s="12">
        <v>1961.29</v>
      </c>
      <c r="L7789" s="4">
        <v>999</v>
      </c>
      <c r="M7789" s="4" t="s">
        <v>29</v>
      </c>
      <c r="N7789" s="4" t="str" cm="1">
        <f t="array" ref="N7789">_xlfn.SWITCH(E7789,"Delhi","North","Chennai","South","Hyderabad","South","Mumbai","Central","Bangalore","South")</f>
        <v>Central</v>
      </c>
      <c r="O7789" s="12">
        <v>304121.15000000002</v>
      </c>
      <c r="P7789" s="4">
        <f>Table1[[#This Row],[Delivery_Date]]-Table1[[#This Row],[Order_Date]]</f>
        <v>15</v>
      </c>
      <c r="Q7789" s="4" t="str">
        <f>IF(Table1[[#This Row],[Delivery delay days]]&gt;5,"delay","on time")</f>
        <v>delay</v>
      </c>
      <c r="R7789" s="10">
        <f>DATEVALUE(Table1[[#This Row],[Delivery_Date]])</f>
        <v>45107</v>
      </c>
      <c r="S7789" s="10">
        <f>DATEVALUE(Table1[[#This Row],[Order_Date]])</f>
        <v>45092</v>
      </c>
      <c r="T7789" s="4" t="str" cm="1">
        <f t="array" ref="T7789">_xlfn.IFS(Table1[[#This Row],[Inventory_Level]]&lt;=200,"low",Table1[[#This Row],[Inventory_Level]]&gt;=700,"high",Table1[[#This Row],[Inventory_Level]]&gt;200,"medium")</f>
        <v>high</v>
      </c>
    </row>
    <row r="7790" spans="1:20" x14ac:dyDescent="0.35">
      <c r="A7790" s="4">
        <v>7789</v>
      </c>
      <c r="B7790" s="4" t="s">
        <v>23</v>
      </c>
      <c r="C7790" s="4" t="s">
        <v>24</v>
      </c>
      <c r="D7790" s="4" t="s">
        <v>17</v>
      </c>
      <c r="E7790" s="4" t="s">
        <v>60</v>
      </c>
      <c r="F7790" s="10" t="s">
        <v>217</v>
      </c>
      <c r="G7790" s="11" t="s">
        <v>153</v>
      </c>
      <c r="H7790" s="4">
        <v>33</v>
      </c>
      <c r="I7790" s="12">
        <v>38236.83</v>
      </c>
      <c r="J7790" s="12">
        <v>1261815.3899999999</v>
      </c>
      <c r="K7790" s="12">
        <v>1417.72</v>
      </c>
      <c r="L7790" s="4">
        <v>203</v>
      </c>
      <c r="M7790" s="4" t="s">
        <v>21</v>
      </c>
      <c r="N7790" s="4" t="str" cm="1">
        <f t="array" ref="N7790">_xlfn.SWITCH(E7790,"Delhi","North","Chennai","South","Hyderabad","South","Mumbai","Central","Bangalore","South")</f>
        <v>South</v>
      </c>
      <c r="O7790" s="12">
        <v>63137.68</v>
      </c>
      <c r="P7790" s="4">
        <f>Table1[[#This Row],[Delivery_Date]]-Table1[[#This Row],[Order_Date]]</f>
        <v>2</v>
      </c>
      <c r="Q7790" s="4" t="str">
        <f>IF(Table1[[#This Row],[Delivery delay days]]&gt;5,"delay","on time")</f>
        <v>on time</v>
      </c>
      <c r="R7790" s="10">
        <f>DATEVALUE(Table1[[#This Row],[Delivery_Date]])</f>
        <v>44982</v>
      </c>
      <c r="S7790" s="10">
        <f>DATEVALUE(Table1[[#This Row],[Order_Date]])</f>
        <v>44980</v>
      </c>
      <c r="T7790" s="4" t="str" cm="1">
        <f t="array" ref="T7790">_xlfn.IFS(Table1[[#This Row],[Inventory_Level]]&lt;=200,"low",Table1[[#This Row],[Inventory_Level]]&gt;=700,"high",Table1[[#This Row],[Inventory_Level]]&gt;200,"medium")</f>
        <v>medium</v>
      </c>
    </row>
    <row r="7791" spans="1:20" x14ac:dyDescent="0.35">
      <c r="A7791" s="4">
        <v>7790</v>
      </c>
      <c r="B7791" s="4" t="s">
        <v>51</v>
      </c>
      <c r="C7791" s="4" t="s">
        <v>16</v>
      </c>
      <c r="D7791" s="4" t="s">
        <v>17</v>
      </c>
      <c r="E7791" s="4" t="s">
        <v>46</v>
      </c>
      <c r="F7791" s="10" t="s">
        <v>28</v>
      </c>
      <c r="G7791" s="11" t="s">
        <v>171</v>
      </c>
      <c r="H7791" s="4">
        <v>59</v>
      </c>
      <c r="I7791" s="12">
        <v>15061.83</v>
      </c>
      <c r="J7791" s="12">
        <v>888647.97</v>
      </c>
      <c r="K7791" s="12">
        <v>1450.33</v>
      </c>
      <c r="L7791" s="4">
        <v>554</v>
      </c>
      <c r="M7791" s="4" t="s">
        <v>42</v>
      </c>
      <c r="N7791" s="4" t="str" cm="1">
        <f t="array" ref="N7791">_xlfn.SWITCH(E7791,"Delhi","North","Chennai","South","Hyderabad","South","Mumbai","Central","Bangalore","South")</f>
        <v>South</v>
      </c>
      <c r="O7791" s="12">
        <v>83776.399999999994</v>
      </c>
      <c r="P7791" s="4">
        <f>Table1[[#This Row],[Delivery_Date]]-Table1[[#This Row],[Order_Date]]</f>
        <v>6</v>
      </c>
      <c r="Q7791" s="4" t="str">
        <f>IF(Table1[[#This Row],[Delivery delay days]]&gt;5,"delay","on time")</f>
        <v>delay</v>
      </c>
      <c r="R7791" s="10">
        <f>DATEVALUE(Table1[[#This Row],[Delivery_Date]])</f>
        <v>45143</v>
      </c>
      <c r="S7791" s="10">
        <f>DATEVALUE(Table1[[#This Row],[Order_Date]])</f>
        <v>45137</v>
      </c>
      <c r="T7791" s="4" t="str" cm="1">
        <f t="array" ref="T7791">_xlfn.IFS(Table1[[#This Row],[Inventory_Level]]&lt;=200,"low",Table1[[#This Row],[Inventory_Level]]&gt;=700,"high",Table1[[#This Row],[Inventory_Level]]&gt;200,"medium")</f>
        <v>medium</v>
      </c>
    </row>
    <row r="7792" spans="1:20" x14ac:dyDescent="0.35">
      <c r="A7792" s="4">
        <v>7791</v>
      </c>
      <c r="B7792" s="4" t="s">
        <v>31</v>
      </c>
      <c r="C7792" s="4" t="s">
        <v>38</v>
      </c>
      <c r="D7792" s="4" t="s">
        <v>39</v>
      </c>
      <c r="E7792" s="4" t="s">
        <v>46</v>
      </c>
      <c r="F7792" s="10" t="s">
        <v>80</v>
      </c>
      <c r="G7792" s="11" t="s">
        <v>102</v>
      </c>
      <c r="H7792" s="4">
        <v>2</v>
      </c>
      <c r="I7792" s="12">
        <v>37981.43</v>
      </c>
      <c r="J7792" s="12">
        <v>75962.86</v>
      </c>
      <c r="K7792" s="12">
        <v>4557.51</v>
      </c>
      <c r="L7792" s="4">
        <v>210</v>
      </c>
      <c r="M7792" s="4" t="s">
        <v>29</v>
      </c>
      <c r="N7792" s="4" t="str" cm="1">
        <f t="array" ref="N7792">_xlfn.SWITCH(E7792,"Delhi","North","Chennai","South","Hyderabad","South","Mumbai","Central","Bangalore","South")</f>
        <v>South</v>
      </c>
      <c r="O7792" s="12">
        <v>5097.72</v>
      </c>
      <c r="P7792" s="4">
        <f>Table1[[#This Row],[Delivery_Date]]-Table1[[#This Row],[Order_Date]]</f>
        <v>4</v>
      </c>
      <c r="Q7792" s="4" t="str">
        <f>IF(Table1[[#This Row],[Delivery delay days]]&gt;5,"delay","on time")</f>
        <v>on time</v>
      </c>
      <c r="R7792" s="10">
        <f>DATEVALUE(Table1[[#This Row],[Delivery_Date]])</f>
        <v>44997</v>
      </c>
      <c r="S7792" s="10">
        <f>DATEVALUE(Table1[[#This Row],[Order_Date]])</f>
        <v>44993</v>
      </c>
      <c r="T7792" s="4" t="str" cm="1">
        <f t="array" ref="T7792">_xlfn.IFS(Table1[[#This Row],[Inventory_Level]]&lt;=200,"low",Table1[[#This Row],[Inventory_Level]]&gt;=700,"high",Table1[[#This Row],[Inventory_Level]]&gt;200,"medium")</f>
        <v>medium</v>
      </c>
    </row>
    <row r="7793" spans="1:20" x14ac:dyDescent="0.35">
      <c r="A7793" s="4">
        <v>7792</v>
      </c>
      <c r="B7793" s="4" t="s">
        <v>15</v>
      </c>
      <c r="C7793" s="4" t="s">
        <v>16</v>
      </c>
      <c r="D7793" s="4" t="s">
        <v>32</v>
      </c>
      <c r="E7793" s="4" t="s">
        <v>52</v>
      </c>
      <c r="F7793" s="10" t="s">
        <v>400</v>
      </c>
      <c r="G7793" s="11" t="s">
        <v>126</v>
      </c>
      <c r="H7793" s="4">
        <v>79</v>
      </c>
      <c r="I7793" s="12">
        <v>45862.95</v>
      </c>
      <c r="J7793" s="12">
        <v>3623173.05</v>
      </c>
      <c r="K7793" s="12">
        <v>1455.01</v>
      </c>
      <c r="L7793" s="4">
        <v>190</v>
      </c>
      <c r="M7793" s="4" t="s">
        <v>29</v>
      </c>
      <c r="N7793" s="4" t="str" cm="1">
        <f t="array" ref="N7793">_xlfn.SWITCH(E7793,"Delhi","North","Chennai","South","Hyderabad","South","Mumbai","Central","Bangalore","South")</f>
        <v>Central</v>
      </c>
      <c r="O7793" s="12">
        <v>854841.18</v>
      </c>
      <c r="P7793" s="4">
        <f>Table1[[#This Row],[Delivery_Date]]-Table1[[#This Row],[Order_Date]]</f>
        <v>3</v>
      </c>
      <c r="Q7793" s="4" t="str">
        <f>IF(Table1[[#This Row],[Delivery delay days]]&gt;5,"delay","on time")</f>
        <v>on time</v>
      </c>
      <c r="R7793" s="10">
        <f>DATEVALUE(Table1[[#This Row],[Delivery_Date]])</f>
        <v>44962</v>
      </c>
      <c r="S7793" s="10">
        <f>DATEVALUE(Table1[[#This Row],[Order_Date]])</f>
        <v>44959</v>
      </c>
      <c r="T7793" s="4" t="str" cm="1">
        <f t="array" ref="T7793">_xlfn.IFS(Table1[[#This Row],[Inventory_Level]]&lt;=200,"low",Table1[[#This Row],[Inventory_Level]]&gt;=700,"high",Table1[[#This Row],[Inventory_Level]]&gt;200,"medium")</f>
        <v>low</v>
      </c>
    </row>
    <row r="7794" spans="1:20" x14ac:dyDescent="0.35">
      <c r="A7794" s="4">
        <v>7793</v>
      </c>
      <c r="B7794" s="4" t="s">
        <v>23</v>
      </c>
      <c r="C7794" s="4" t="s">
        <v>38</v>
      </c>
      <c r="D7794" s="4" t="s">
        <v>45</v>
      </c>
      <c r="E7794" s="4" t="s">
        <v>46</v>
      </c>
      <c r="F7794" s="10" t="s">
        <v>349</v>
      </c>
      <c r="G7794" s="11" t="s">
        <v>234</v>
      </c>
      <c r="H7794" s="4">
        <v>85</v>
      </c>
      <c r="I7794" s="12">
        <v>39602.85</v>
      </c>
      <c r="J7794" s="12">
        <v>3366242.25</v>
      </c>
      <c r="K7794" s="12">
        <v>943.93</v>
      </c>
      <c r="L7794" s="4">
        <v>209</v>
      </c>
      <c r="M7794" s="4" t="s">
        <v>29</v>
      </c>
      <c r="N7794" s="4" t="str" cm="1">
        <f t="array" ref="N7794">_xlfn.SWITCH(E7794,"Delhi","North","Chennai","South","Hyderabad","South","Mumbai","Central","Bangalore","South")</f>
        <v>South</v>
      </c>
      <c r="O7794" s="12">
        <v>384643.59</v>
      </c>
      <c r="P7794" s="4">
        <f>Table1[[#This Row],[Delivery_Date]]-Table1[[#This Row],[Order_Date]]</f>
        <v>1</v>
      </c>
      <c r="Q7794" s="4" t="str">
        <f>IF(Table1[[#This Row],[Delivery delay days]]&gt;5,"delay","on time")</f>
        <v>on time</v>
      </c>
      <c r="R7794" s="10">
        <f>DATEVALUE(Table1[[#This Row],[Delivery_Date]])</f>
        <v>45047</v>
      </c>
      <c r="S7794" s="10">
        <f>DATEVALUE(Table1[[#This Row],[Order_Date]])</f>
        <v>45046</v>
      </c>
      <c r="T7794" s="4" t="str" cm="1">
        <f t="array" ref="T7794">_xlfn.IFS(Table1[[#This Row],[Inventory_Level]]&lt;=200,"low",Table1[[#This Row],[Inventory_Level]]&gt;=700,"high",Table1[[#This Row],[Inventory_Level]]&gt;200,"medium")</f>
        <v>medium</v>
      </c>
    </row>
    <row r="7795" spans="1:20" x14ac:dyDescent="0.35">
      <c r="A7795" s="4">
        <v>7794</v>
      </c>
      <c r="B7795" s="4" t="s">
        <v>23</v>
      </c>
      <c r="C7795" s="4" t="s">
        <v>24</v>
      </c>
      <c r="D7795" s="4" t="s">
        <v>17</v>
      </c>
      <c r="E7795" s="4" t="s">
        <v>26</v>
      </c>
      <c r="F7795" s="10" t="s">
        <v>115</v>
      </c>
      <c r="G7795" s="11" t="s">
        <v>132</v>
      </c>
      <c r="H7795" s="4">
        <v>89</v>
      </c>
      <c r="I7795" s="12">
        <v>30405.05</v>
      </c>
      <c r="J7795" s="12">
        <v>2706049.45</v>
      </c>
      <c r="K7795" s="12">
        <v>3831.86</v>
      </c>
      <c r="L7795" s="4">
        <v>411</v>
      </c>
      <c r="M7795" s="4" t="s">
        <v>21</v>
      </c>
      <c r="N7795" s="4" t="str" cm="1">
        <f t="array" ref="N7795">_xlfn.SWITCH(E7795,"Delhi","North","Chennai","South","Hyderabad","South","Mumbai","Central","Bangalore","South")</f>
        <v>South</v>
      </c>
      <c r="O7795" s="12">
        <v>608016.28</v>
      </c>
      <c r="P7795" s="4">
        <f>Table1[[#This Row],[Delivery_Date]]-Table1[[#This Row],[Order_Date]]</f>
        <v>2</v>
      </c>
      <c r="Q7795" s="4" t="str">
        <f>IF(Table1[[#This Row],[Delivery delay days]]&gt;5,"delay","on time")</f>
        <v>on time</v>
      </c>
      <c r="R7795" s="10">
        <f>DATEVALUE(Table1[[#This Row],[Delivery_Date]])</f>
        <v>45247</v>
      </c>
      <c r="S7795" s="10">
        <f>DATEVALUE(Table1[[#This Row],[Order_Date]])</f>
        <v>45245</v>
      </c>
      <c r="T7795" s="4" t="str" cm="1">
        <f t="array" ref="T7795">_xlfn.IFS(Table1[[#This Row],[Inventory_Level]]&lt;=200,"low",Table1[[#This Row],[Inventory_Level]]&gt;=700,"high",Table1[[#This Row],[Inventory_Level]]&gt;200,"medium")</f>
        <v>medium</v>
      </c>
    </row>
    <row r="7796" spans="1:20" x14ac:dyDescent="0.35">
      <c r="A7796" s="4">
        <v>7795</v>
      </c>
      <c r="B7796" s="4" t="s">
        <v>31</v>
      </c>
      <c r="C7796" s="4" t="s">
        <v>16</v>
      </c>
      <c r="D7796" s="4" t="s">
        <v>17</v>
      </c>
      <c r="E7796" s="4" t="s">
        <v>60</v>
      </c>
      <c r="F7796" s="10" t="s">
        <v>355</v>
      </c>
      <c r="G7796" s="11" t="s">
        <v>208</v>
      </c>
      <c r="H7796" s="4">
        <v>4</v>
      </c>
      <c r="I7796" s="12">
        <v>3725.23</v>
      </c>
      <c r="J7796" s="12">
        <v>14900.92</v>
      </c>
      <c r="K7796" s="12">
        <v>2446.2399999999998</v>
      </c>
      <c r="L7796" s="4">
        <v>189</v>
      </c>
      <c r="M7796" s="4" t="s">
        <v>29</v>
      </c>
      <c r="N7796" s="4" t="str" cm="1">
        <f t="array" ref="N7796">_xlfn.SWITCH(E7796,"Delhi","North","Chennai","South","Hyderabad","South","Mumbai","Central","Bangalore","South")</f>
        <v>South</v>
      </c>
      <c r="O7796" s="12">
        <v>755.97</v>
      </c>
      <c r="P7796" s="4">
        <f>Table1[[#This Row],[Delivery_Date]]-Table1[[#This Row],[Order_Date]]</f>
        <v>12</v>
      </c>
      <c r="Q7796" s="4" t="str">
        <f>IF(Table1[[#This Row],[Delivery delay days]]&gt;5,"delay","on time")</f>
        <v>delay</v>
      </c>
      <c r="R7796" s="10">
        <f>DATEVALUE(Table1[[#This Row],[Delivery_Date]])</f>
        <v>45299</v>
      </c>
      <c r="S7796" s="10">
        <f>DATEVALUE(Table1[[#This Row],[Order_Date]])</f>
        <v>45287</v>
      </c>
      <c r="T7796" s="4" t="str" cm="1">
        <f t="array" ref="T7796">_xlfn.IFS(Table1[[#This Row],[Inventory_Level]]&lt;=200,"low",Table1[[#This Row],[Inventory_Level]]&gt;=700,"high",Table1[[#This Row],[Inventory_Level]]&gt;200,"medium")</f>
        <v>low</v>
      </c>
    </row>
    <row r="7797" spans="1:20" x14ac:dyDescent="0.35">
      <c r="A7797" s="4">
        <v>7796</v>
      </c>
      <c r="B7797" s="4" t="s">
        <v>15</v>
      </c>
      <c r="C7797" s="4" t="s">
        <v>16</v>
      </c>
      <c r="D7797" s="4" t="s">
        <v>39</v>
      </c>
      <c r="E7797" s="4" t="s">
        <v>46</v>
      </c>
      <c r="F7797" s="10" t="s">
        <v>344</v>
      </c>
      <c r="G7797" s="11" t="s">
        <v>328</v>
      </c>
      <c r="H7797" s="4">
        <v>53</v>
      </c>
      <c r="I7797" s="12">
        <v>17444.490000000002</v>
      </c>
      <c r="J7797" s="12">
        <v>924557.97</v>
      </c>
      <c r="K7797" s="12">
        <v>2429.77</v>
      </c>
      <c r="L7797" s="4">
        <v>913</v>
      </c>
      <c r="M7797" s="4" t="s">
        <v>29</v>
      </c>
      <c r="N7797" s="4" t="str" cm="1">
        <f t="array" ref="N7797">_xlfn.SWITCH(E7797,"Delhi","North","Chennai","South","Hyderabad","South","Mumbai","Central","Bangalore","South")</f>
        <v>South</v>
      </c>
      <c r="O7797" s="12">
        <v>198997.14</v>
      </c>
      <c r="P7797" s="4">
        <f>Table1[[#This Row],[Delivery_Date]]-Table1[[#This Row],[Order_Date]]</f>
        <v>6</v>
      </c>
      <c r="Q7797" s="4" t="str">
        <f>IF(Table1[[#This Row],[Delivery delay days]]&gt;5,"delay","on time")</f>
        <v>delay</v>
      </c>
      <c r="R7797" s="10">
        <f>DATEVALUE(Table1[[#This Row],[Delivery_Date]])</f>
        <v>44942</v>
      </c>
      <c r="S7797" s="10">
        <f>DATEVALUE(Table1[[#This Row],[Order_Date]])</f>
        <v>44936</v>
      </c>
      <c r="T7797" s="4" t="str" cm="1">
        <f t="array" ref="T7797">_xlfn.IFS(Table1[[#This Row],[Inventory_Level]]&lt;=200,"low",Table1[[#This Row],[Inventory_Level]]&gt;=700,"high",Table1[[#This Row],[Inventory_Level]]&gt;200,"medium")</f>
        <v>high</v>
      </c>
    </row>
    <row r="7798" spans="1:20" x14ac:dyDescent="0.35">
      <c r="A7798" s="4">
        <v>7797</v>
      </c>
      <c r="B7798" s="4" t="s">
        <v>59</v>
      </c>
      <c r="C7798" s="4" t="s">
        <v>38</v>
      </c>
      <c r="D7798" s="4" t="s">
        <v>39</v>
      </c>
      <c r="E7798" s="4" t="s">
        <v>52</v>
      </c>
      <c r="F7798" s="10" t="s">
        <v>362</v>
      </c>
      <c r="G7798" s="11" t="s">
        <v>121</v>
      </c>
      <c r="H7798" s="4">
        <v>77</v>
      </c>
      <c r="I7798" s="12">
        <v>4630.91</v>
      </c>
      <c r="J7798" s="12">
        <v>356580.07</v>
      </c>
      <c r="K7798" s="12">
        <v>1965.22</v>
      </c>
      <c r="L7798" s="4">
        <v>290</v>
      </c>
      <c r="M7798" s="4" t="s">
        <v>35</v>
      </c>
      <c r="N7798" s="4" t="str" cm="1">
        <f t="array" ref="N7798">_xlfn.SWITCH(E7798,"Delhi","North","Chennai","South","Hyderabad","South","Mumbai","Central","Bangalore","South")</f>
        <v>Central</v>
      </c>
      <c r="O7798" s="12">
        <v>49316.68</v>
      </c>
      <c r="P7798" s="4">
        <f>Table1[[#This Row],[Delivery_Date]]-Table1[[#This Row],[Order_Date]]</f>
        <v>8</v>
      </c>
      <c r="Q7798" s="4" t="str">
        <f>IF(Table1[[#This Row],[Delivery delay days]]&gt;5,"delay","on time")</f>
        <v>delay</v>
      </c>
      <c r="R7798" s="10">
        <f>DATEVALUE(Table1[[#This Row],[Delivery_Date]])</f>
        <v>45083</v>
      </c>
      <c r="S7798" s="10">
        <f>DATEVALUE(Table1[[#This Row],[Order_Date]])</f>
        <v>45075</v>
      </c>
      <c r="T7798" s="4" t="str" cm="1">
        <f t="array" ref="T7798">_xlfn.IFS(Table1[[#This Row],[Inventory_Level]]&lt;=200,"low",Table1[[#This Row],[Inventory_Level]]&gt;=700,"high",Table1[[#This Row],[Inventory_Level]]&gt;200,"medium")</f>
        <v>medium</v>
      </c>
    </row>
    <row r="7799" spans="1:20" x14ac:dyDescent="0.35">
      <c r="A7799" s="4">
        <v>7798</v>
      </c>
      <c r="B7799" s="4" t="s">
        <v>31</v>
      </c>
      <c r="C7799" s="4" t="s">
        <v>24</v>
      </c>
      <c r="D7799" s="4" t="s">
        <v>45</v>
      </c>
      <c r="E7799" s="4" t="s">
        <v>26</v>
      </c>
      <c r="F7799" s="10" t="s">
        <v>55</v>
      </c>
      <c r="G7799" s="11" t="s">
        <v>392</v>
      </c>
      <c r="H7799" s="4">
        <v>68</v>
      </c>
      <c r="I7799" s="12">
        <v>21244</v>
      </c>
      <c r="J7799" s="12">
        <v>1444592</v>
      </c>
      <c r="K7799" s="12">
        <v>3531.23</v>
      </c>
      <c r="L7799" s="4">
        <v>912</v>
      </c>
      <c r="M7799" s="4" t="s">
        <v>21</v>
      </c>
      <c r="N7799" s="4" t="str" cm="1">
        <f t="array" ref="N7799">_xlfn.SWITCH(E7799,"Delhi","North","Chennai","South","Hyderabad","South","Mumbai","Central","Bangalore","South")</f>
        <v>South</v>
      </c>
      <c r="O7799" s="12">
        <v>257709.61</v>
      </c>
      <c r="P7799" s="4">
        <f>Table1[[#This Row],[Delivery_Date]]-Table1[[#This Row],[Order_Date]]</f>
        <v>8</v>
      </c>
      <c r="Q7799" s="4" t="str">
        <f>IF(Table1[[#This Row],[Delivery delay days]]&gt;5,"delay","on time")</f>
        <v>delay</v>
      </c>
      <c r="R7799" s="10">
        <f>DATEVALUE(Table1[[#This Row],[Delivery_Date]])</f>
        <v>45149</v>
      </c>
      <c r="S7799" s="10">
        <f>DATEVALUE(Table1[[#This Row],[Order_Date]])</f>
        <v>45141</v>
      </c>
      <c r="T7799" s="4" t="str" cm="1">
        <f t="array" ref="T7799">_xlfn.IFS(Table1[[#This Row],[Inventory_Level]]&lt;=200,"low",Table1[[#This Row],[Inventory_Level]]&gt;=700,"high",Table1[[#This Row],[Inventory_Level]]&gt;200,"medium")</f>
        <v>high</v>
      </c>
    </row>
    <row r="7800" spans="1:20" x14ac:dyDescent="0.35">
      <c r="A7800" s="4">
        <v>7799</v>
      </c>
      <c r="B7800" s="4" t="s">
        <v>37</v>
      </c>
      <c r="C7800" s="4" t="s">
        <v>38</v>
      </c>
      <c r="D7800" s="4" t="s">
        <v>17</v>
      </c>
      <c r="E7800" s="4" t="s">
        <v>18</v>
      </c>
      <c r="F7800" s="10" t="s">
        <v>193</v>
      </c>
      <c r="G7800" s="11" t="s">
        <v>311</v>
      </c>
      <c r="H7800" s="4">
        <v>63</v>
      </c>
      <c r="I7800" s="12">
        <v>19728.82</v>
      </c>
      <c r="J7800" s="12">
        <v>1242915.6599999999</v>
      </c>
      <c r="K7800" s="12">
        <v>1786.09</v>
      </c>
      <c r="L7800" s="4">
        <v>903</v>
      </c>
      <c r="M7800" s="4" t="s">
        <v>35</v>
      </c>
      <c r="N7800" s="4" t="str" cm="1">
        <f t="array" ref="N7800">_xlfn.SWITCH(E7800,"Delhi","North","Chennai","South","Hyderabad","South","Mumbai","Central","Bangalore","South")</f>
        <v>North</v>
      </c>
      <c r="O7800" s="12">
        <v>203506.2</v>
      </c>
      <c r="P7800" s="4">
        <f>Table1[[#This Row],[Delivery_Date]]-Table1[[#This Row],[Order_Date]]</f>
        <v>12</v>
      </c>
      <c r="Q7800" s="4" t="str">
        <f>IF(Table1[[#This Row],[Delivery delay days]]&gt;5,"delay","on time")</f>
        <v>delay</v>
      </c>
      <c r="R7800" s="10">
        <f>DATEVALUE(Table1[[#This Row],[Delivery_Date]])</f>
        <v>45221</v>
      </c>
      <c r="S7800" s="10">
        <f>DATEVALUE(Table1[[#This Row],[Order_Date]])</f>
        <v>45209</v>
      </c>
      <c r="T7800" s="4" t="str" cm="1">
        <f t="array" ref="T7800">_xlfn.IFS(Table1[[#This Row],[Inventory_Level]]&lt;=200,"low",Table1[[#This Row],[Inventory_Level]]&gt;=700,"high",Table1[[#This Row],[Inventory_Level]]&gt;200,"medium")</f>
        <v>high</v>
      </c>
    </row>
    <row r="7801" spans="1:20" x14ac:dyDescent="0.35">
      <c r="A7801" s="4">
        <v>7800</v>
      </c>
      <c r="B7801" s="4" t="s">
        <v>65</v>
      </c>
      <c r="C7801" s="4" t="s">
        <v>16</v>
      </c>
      <c r="D7801" s="4" t="s">
        <v>25</v>
      </c>
      <c r="E7801" s="4" t="s">
        <v>52</v>
      </c>
      <c r="F7801" s="10" t="s">
        <v>342</v>
      </c>
      <c r="G7801" s="11" t="s">
        <v>135</v>
      </c>
      <c r="H7801" s="4">
        <v>48</v>
      </c>
      <c r="I7801" s="12">
        <v>26129.71</v>
      </c>
      <c r="J7801" s="12">
        <v>1254226.08</v>
      </c>
      <c r="K7801" s="12">
        <v>4037.35</v>
      </c>
      <c r="L7801" s="4">
        <v>118</v>
      </c>
      <c r="M7801" s="4" t="s">
        <v>35</v>
      </c>
      <c r="N7801" s="4" t="str" cm="1">
        <f t="array" ref="N7801">_xlfn.SWITCH(E7801,"Delhi","North","Chennai","South","Hyderabad","South","Mumbai","Central","Bangalore","South")</f>
        <v>Central</v>
      </c>
      <c r="O7801" s="12">
        <v>116179.99</v>
      </c>
      <c r="P7801" s="4">
        <f>Table1[[#This Row],[Delivery_Date]]-Table1[[#This Row],[Order_Date]]</f>
        <v>10</v>
      </c>
      <c r="Q7801" s="4" t="str">
        <f>IF(Table1[[#This Row],[Delivery delay days]]&gt;5,"delay","on time")</f>
        <v>delay</v>
      </c>
      <c r="R7801" s="10">
        <f>DATEVALUE(Table1[[#This Row],[Delivery_Date]])</f>
        <v>45196</v>
      </c>
      <c r="S7801" s="10">
        <f>DATEVALUE(Table1[[#This Row],[Order_Date]])</f>
        <v>45186</v>
      </c>
      <c r="T7801" s="4" t="str" cm="1">
        <f t="array" ref="T7801">_xlfn.IFS(Table1[[#This Row],[Inventory_Level]]&lt;=200,"low",Table1[[#This Row],[Inventory_Level]]&gt;=700,"high",Table1[[#This Row],[Inventory_Level]]&gt;200,"medium")</f>
        <v>low</v>
      </c>
    </row>
    <row r="7802" spans="1:20" x14ac:dyDescent="0.35">
      <c r="A7802" s="4">
        <v>7801</v>
      </c>
      <c r="B7802" s="4" t="s">
        <v>44</v>
      </c>
      <c r="C7802" s="4" t="s">
        <v>38</v>
      </c>
      <c r="D7802" s="4" t="s">
        <v>39</v>
      </c>
      <c r="E7802" s="4" t="s">
        <v>46</v>
      </c>
      <c r="F7802" s="10" t="s">
        <v>218</v>
      </c>
      <c r="G7802" s="11" t="s">
        <v>122</v>
      </c>
      <c r="H7802" s="4">
        <v>83</v>
      </c>
      <c r="I7802" s="12">
        <v>11245.22</v>
      </c>
      <c r="J7802" s="12">
        <v>933353.26</v>
      </c>
      <c r="K7802" s="12">
        <v>2260.59</v>
      </c>
      <c r="L7802" s="4">
        <v>896</v>
      </c>
      <c r="M7802" s="4" t="s">
        <v>35</v>
      </c>
      <c r="N7802" s="4" t="str" cm="1">
        <f t="array" ref="N7802">_xlfn.SWITCH(E7802,"Delhi","North","Chennai","South","Hyderabad","South","Mumbai","Central","Bangalore","South")</f>
        <v>South</v>
      </c>
      <c r="O7802" s="12">
        <v>47413.9</v>
      </c>
      <c r="P7802" s="4">
        <f>Table1[[#This Row],[Delivery_Date]]-Table1[[#This Row],[Order_Date]]</f>
        <v>5</v>
      </c>
      <c r="Q7802" s="4" t="str">
        <f>IF(Table1[[#This Row],[Delivery delay days]]&gt;5,"delay","on time")</f>
        <v>on time</v>
      </c>
      <c r="R7802" s="10">
        <f>DATEVALUE(Table1[[#This Row],[Delivery_Date]])</f>
        <v>45228</v>
      </c>
      <c r="S7802" s="10">
        <f>DATEVALUE(Table1[[#This Row],[Order_Date]])</f>
        <v>45223</v>
      </c>
      <c r="T7802" s="4" t="str" cm="1">
        <f t="array" ref="T7802">_xlfn.IFS(Table1[[#This Row],[Inventory_Level]]&lt;=200,"low",Table1[[#This Row],[Inventory_Level]]&gt;=700,"high",Table1[[#This Row],[Inventory_Level]]&gt;200,"medium")</f>
        <v>high</v>
      </c>
    </row>
    <row r="7803" spans="1:20" x14ac:dyDescent="0.35">
      <c r="A7803" s="4">
        <v>7802</v>
      </c>
      <c r="B7803" s="4" t="s">
        <v>31</v>
      </c>
      <c r="C7803" s="4" t="s">
        <v>38</v>
      </c>
      <c r="D7803" s="4" t="s">
        <v>39</v>
      </c>
      <c r="E7803" s="4" t="s">
        <v>18</v>
      </c>
      <c r="F7803" s="10" t="s">
        <v>91</v>
      </c>
      <c r="G7803" s="11" t="s">
        <v>40</v>
      </c>
      <c r="H7803" s="4">
        <v>85</v>
      </c>
      <c r="I7803" s="12">
        <v>21907.599999999999</v>
      </c>
      <c r="J7803" s="12">
        <v>1862146</v>
      </c>
      <c r="K7803" s="12">
        <v>4423.57</v>
      </c>
      <c r="L7803" s="4">
        <v>323</v>
      </c>
      <c r="M7803" s="4" t="s">
        <v>35</v>
      </c>
      <c r="N7803" s="4" t="str" cm="1">
        <f t="array" ref="N7803">_xlfn.SWITCH(E7803,"Delhi","North","Chennai","South","Hyderabad","South","Mumbai","Central","Bangalore","South")</f>
        <v>North</v>
      </c>
      <c r="O7803" s="12">
        <v>197045.7</v>
      </c>
      <c r="P7803" s="4">
        <f>Table1[[#This Row],[Delivery_Date]]-Table1[[#This Row],[Order_Date]]</f>
        <v>6</v>
      </c>
      <c r="Q7803" s="4" t="str">
        <f>IF(Table1[[#This Row],[Delivery delay days]]&gt;5,"delay","on time")</f>
        <v>delay</v>
      </c>
      <c r="R7803" s="10">
        <f>DATEVALUE(Table1[[#This Row],[Delivery_Date]])</f>
        <v>45033</v>
      </c>
      <c r="S7803" s="10">
        <f>DATEVALUE(Table1[[#This Row],[Order_Date]])</f>
        <v>45027</v>
      </c>
      <c r="T7803" s="4" t="str" cm="1">
        <f t="array" ref="T7803">_xlfn.IFS(Table1[[#This Row],[Inventory_Level]]&lt;=200,"low",Table1[[#This Row],[Inventory_Level]]&gt;=700,"high",Table1[[#This Row],[Inventory_Level]]&gt;200,"medium")</f>
        <v>medium</v>
      </c>
    </row>
    <row r="7804" spans="1:20" x14ac:dyDescent="0.35">
      <c r="A7804" s="4">
        <v>7803</v>
      </c>
      <c r="B7804" s="4" t="s">
        <v>59</v>
      </c>
      <c r="C7804" s="4" t="s">
        <v>16</v>
      </c>
      <c r="D7804" s="4" t="s">
        <v>32</v>
      </c>
      <c r="E7804" s="4" t="s">
        <v>60</v>
      </c>
      <c r="F7804" s="10" t="s">
        <v>365</v>
      </c>
      <c r="G7804" s="11" t="s">
        <v>292</v>
      </c>
      <c r="H7804" s="4">
        <v>40</v>
      </c>
      <c r="I7804" s="12">
        <v>12148.37</v>
      </c>
      <c r="J7804" s="12">
        <v>485934.8</v>
      </c>
      <c r="K7804" s="12">
        <v>3443.37</v>
      </c>
      <c r="L7804" s="4">
        <v>625</v>
      </c>
      <c r="M7804" s="4" t="s">
        <v>21</v>
      </c>
      <c r="N7804" s="4" t="str" cm="1">
        <f t="array" ref="N7804">_xlfn.SWITCH(E7804,"Delhi","North","Chennai","South","Hyderabad","South","Mumbai","Central","Bangalore","South")</f>
        <v>South</v>
      </c>
      <c r="O7804" s="12">
        <v>80944.83</v>
      </c>
      <c r="P7804" s="4">
        <f>Table1[[#This Row],[Delivery_Date]]-Table1[[#This Row],[Order_Date]]</f>
        <v>15</v>
      </c>
      <c r="Q7804" s="4" t="str">
        <f>IF(Table1[[#This Row],[Delivery delay days]]&gt;5,"delay","on time")</f>
        <v>delay</v>
      </c>
      <c r="R7804" s="10">
        <f>DATEVALUE(Table1[[#This Row],[Delivery_Date]])</f>
        <v>45199</v>
      </c>
      <c r="S7804" s="10">
        <f>DATEVALUE(Table1[[#This Row],[Order_Date]])</f>
        <v>45184</v>
      </c>
      <c r="T7804" s="4" t="str" cm="1">
        <f t="array" ref="T7804">_xlfn.IFS(Table1[[#This Row],[Inventory_Level]]&lt;=200,"low",Table1[[#This Row],[Inventory_Level]]&gt;=700,"high",Table1[[#This Row],[Inventory_Level]]&gt;200,"medium")</f>
        <v>medium</v>
      </c>
    </row>
    <row r="7805" spans="1:20" x14ac:dyDescent="0.35">
      <c r="A7805" s="4">
        <v>7804</v>
      </c>
      <c r="B7805" s="4" t="s">
        <v>37</v>
      </c>
      <c r="C7805" s="4" t="s">
        <v>16</v>
      </c>
      <c r="D7805" s="4" t="s">
        <v>32</v>
      </c>
      <c r="E7805" s="4" t="s">
        <v>46</v>
      </c>
      <c r="F7805" s="10" t="s">
        <v>269</v>
      </c>
      <c r="G7805" s="11" t="s">
        <v>350</v>
      </c>
      <c r="H7805" s="4">
        <v>56</v>
      </c>
      <c r="I7805" s="12">
        <v>16608.91</v>
      </c>
      <c r="J7805" s="12">
        <v>930098.96</v>
      </c>
      <c r="K7805" s="12">
        <v>684.42</v>
      </c>
      <c r="L7805" s="4">
        <v>330</v>
      </c>
      <c r="M7805" s="4" t="s">
        <v>42</v>
      </c>
      <c r="N7805" s="4" t="str" cm="1">
        <f t="array" ref="N7805">_xlfn.SWITCH(E7805,"Delhi","North","Chennai","South","Hyderabad","South","Mumbai","Central","Bangalore","South")</f>
        <v>South</v>
      </c>
      <c r="O7805" s="12">
        <v>122892.27</v>
      </c>
      <c r="P7805" s="4">
        <f>Table1[[#This Row],[Delivery_Date]]-Table1[[#This Row],[Order_Date]]</f>
        <v>5</v>
      </c>
      <c r="Q7805" s="4" t="str">
        <f>IF(Table1[[#This Row],[Delivery delay days]]&gt;5,"delay","on time")</f>
        <v>on time</v>
      </c>
      <c r="R7805" s="10">
        <f>DATEVALUE(Table1[[#This Row],[Delivery_Date]])</f>
        <v>45264</v>
      </c>
      <c r="S7805" s="10">
        <f>DATEVALUE(Table1[[#This Row],[Order_Date]])</f>
        <v>45259</v>
      </c>
      <c r="T7805" s="4" t="str" cm="1">
        <f t="array" ref="T7805">_xlfn.IFS(Table1[[#This Row],[Inventory_Level]]&lt;=200,"low",Table1[[#This Row],[Inventory_Level]]&gt;=700,"high",Table1[[#This Row],[Inventory_Level]]&gt;200,"medium")</f>
        <v>medium</v>
      </c>
    </row>
    <row r="7806" spans="1:20" x14ac:dyDescent="0.35">
      <c r="A7806" s="4">
        <v>7805</v>
      </c>
      <c r="B7806" s="4" t="s">
        <v>59</v>
      </c>
      <c r="C7806" s="4" t="s">
        <v>16</v>
      </c>
      <c r="D7806" s="4" t="s">
        <v>32</v>
      </c>
      <c r="E7806" s="4" t="s">
        <v>60</v>
      </c>
      <c r="F7806" s="10" t="s">
        <v>398</v>
      </c>
      <c r="G7806" s="11" t="s">
        <v>202</v>
      </c>
      <c r="H7806" s="4">
        <v>20</v>
      </c>
      <c r="I7806" s="12">
        <v>34350.61</v>
      </c>
      <c r="J7806" s="12">
        <v>687012.2</v>
      </c>
      <c r="K7806" s="12">
        <v>2102.52</v>
      </c>
      <c r="L7806" s="4">
        <v>745</v>
      </c>
      <c r="M7806" s="4" t="s">
        <v>42</v>
      </c>
      <c r="N7806" s="4" t="str" cm="1">
        <f t="array" ref="N7806">_xlfn.SWITCH(E7806,"Delhi","North","Chennai","South","Hyderabad","South","Mumbai","Central","Bangalore","South")</f>
        <v>South</v>
      </c>
      <c r="O7806" s="12">
        <v>98052.09</v>
      </c>
      <c r="P7806" s="4">
        <f>Table1[[#This Row],[Delivery_Date]]-Table1[[#This Row],[Order_Date]]</f>
        <v>10</v>
      </c>
      <c r="Q7806" s="4" t="str">
        <f>IF(Table1[[#This Row],[Delivery delay days]]&gt;5,"delay","on time")</f>
        <v>delay</v>
      </c>
      <c r="R7806" s="10">
        <f>DATEVALUE(Table1[[#This Row],[Delivery_Date]])</f>
        <v>45001</v>
      </c>
      <c r="S7806" s="10">
        <f>DATEVALUE(Table1[[#This Row],[Order_Date]])</f>
        <v>44991</v>
      </c>
      <c r="T7806" s="4" t="str" cm="1">
        <f t="array" ref="T7806">_xlfn.IFS(Table1[[#This Row],[Inventory_Level]]&lt;=200,"low",Table1[[#This Row],[Inventory_Level]]&gt;=700,"high",Table1[[#This Row],[Inventory_Level]]&gt;200,"medium")</f>
        <v>high</v>
      </c>
    </row>
    <row r="7807" spans="1:20" x14ac:dyDescent="0.35">
      <c r="A7807" s="4">
        <v>7806</v>
      </c>
      <c r="B7807" s="4" t="s">
        <v>15</v>
      </c>
      <c r="C7807" s="4" t="s">
        <v>38</v>
      </c>
      <c r="D7807" s="4" t="s">
        <v>32</v>
      </c>
      <c r="E7807" s="4" t="s">
        <v>60</v>
      </c>
      <c r="F7807" s="10" t="s">
        <v>227</v>
      </c>
      <c r="G7807" s="11" t="s">
        <v>114</v>
      </c>
      <c r="H7807" s="4">
        <v>18</v>
      </c>
      <c r="I7807" s="12">
        <v>32931.25</v>
      </c>
      <c r="J7807" s="12">
        <v>592762.5</v>
      </c>
      <c r="K7807" s="12">
        <v>2797.31</v>
      </c>
      <c r="L7807" s="4">
        <v>683</v>
      </c>
      <c r="M7807" s="4" t="s">
        <v>42</v>
      </c>
      <c r="N7807" s="4" t="str" cm="1">
        <f t="array" ref="N7807">_xlfn.SWITCH(E7807,"Delhi","North","Chennai","South","Hyderabad","South","Mumbai","Central","Bangalore","South")</f>
        <v>South</v>
      </c>
      <c r="O7807" s="12">
        <v>93013.23</v>
      </c>
      <c r="P7807" s="4">
        <f>Table1[[#This Row],[Delivery_Date]]-Table1[[#This Row],[Order_Date]]</f>
        <v>2</v>
      </c>
      <c r="Q7807" s="4" t="str">
        <f>IF(Table1[[#This Row],[Delivery delay days]]&gt;5,"delay","on time")</f>
        <v>on time</v>
      </c>
      <c r="R7807" s="10">
        <f>DATEVALUE(Table1[[#This Row],[Delivery_Date]])</f>
        <v>45236</v>
      </c>
      <c r="S7807" s="10">
        <f>DATEVALUE(Table1[[#This Row],[Order_Date]])</f>
        <v>45234</v>
      </c>
      <c r="T7807" s="4" t="str" cm="1">
        <f t="array" ref="T7807">_xlfn.IFS(Table1[[#This Row],[Inventory_Level]]&lt;=200,"low",Table1[[#This Row],[Inventory_Level]]&gt;=700,"high",Table1[[#This Row],[Inventory_Level]]&gt;200,"medium")</f>
        <v>medium</v>
      </c>
    </row>
    <row r="7808" spans="1:20" x14ac:dyDescent="0.35">
      <c r="A7808" s="4">
        <v>7807</v>
      </c>
      <c r="B7808" s="4" t="s">
        <v>15</v>
      </c>
      <c r="C7808" s="4" t="s">
        <v>16</v>
      </c>
      <c r="D7808" s="4" t="s">
        <v>45</v>
      </c>
      <c r="E7808" s="4" t="s">
        <v>46</v>
      </c>
      <c r="F7808" s="10" t="s">
        <v>137</v>
      </c>
      <c r="G7808" s="11" t="s">
        <v>151</v>
      </c>
      <c r="H7808" s="4">
        <v>34</v>
      </c>
      <c r="I7808" s="12">
        <v>18891.73</v>
      </c>
      <c r="J7808" s="12">
        <v>642318.81999999995</v>
      </c>
      <c r="K7808" s="12">
        <v>3612</v>
      </c>
      <c r="L7808" s="4">
        <v>587</v>
      </c>
      <c r="M7808" s="4" t="s">
        <v>21</v>
      </c>
      <c r="N7808" s="4" t="str" cm="1">
        <f t="array" ref="N7808">_xlfn.SWITCH(E7808,"Delhi","North","Chennai","South","Hyderabad","South","Mumbai","Central","Bangalore","South")</f>
        <v>South</v>
      </c>
      <c r="O7808" s="12">
        <v>101103.58</v>
      </c>
      <c r="P7808" s="4">
        <f>Table1[[#This Row],[Delivery_Date]]-Table1[[#This Row],[Order_Date]]</f>
        <v>14</v>
      </c>
      <c r="Q7808" s="4" t="str">
        <f>IF(Table1[[#This Row],[Delivery delay days]]&gt;5,"delay","on time")</f>
        <v>delay</v>
      </c>
      <c r="R7808" s="10">
        <f>DATEVALUE(Table1[[#This Row],[Delivery_Date]])</f>
        <v>45158</v>
      </c>
      <c r="S7808" s="10">
        <f>DATEVALUE(Table1[[#This Row],[Order_Date]])</f>
        <v>45144</v>
      </c>
      <c r="T7808" s="4" t="str" cm="1">
        <f t="array" ref="T7808">_xlfn.IFS(Table1[[#This Row],[Inventory_Level]]&lt;=200,"low",Table1[[#This Row],[Inventory_Level]]&gt;=700,"high",Table1[[#This Row],[Inventory_Level]]&gt;200,"medium")</f>
        <v>medium</v>
      </c>
    </row>
    <row r="7809" spans="1:20" x14ac:dyDescent="0.35">
      <c r="A7809" s="4">
        <v>7808</v>
      </c>
      <c r="B7809" s="4" t="s">
        <v>65</v>
      </c>
      <c r="C7809" s="4" t="s">
        <v>16</v>
      </c>
      <c r="D7809" s="4" t="s">
        <v>45</v>
      </c>
      <c r="E7809" s="4" t="s">
        <v>18</v>
      </c>
      <c r="F7809" s="10" t="s">
        <v>245</v>
      </c>
      <c r="G7809" s="11" t="s">
        <v>357</v>
      </c>
      <c r="H7809" s="4">
        <v>82</v>
      </c>
      <c r="I7809" s="12">
        <v>14889.53</v>
      </c>
      <c r="J7809" s="12">
        <v>1220941.46</v>
      </c>
      <c r="K7809" s="12">
        <v>476.51</v>
      </c>
      <c r="L7809" s="4">
        <v>782</v>
      </c>
      <c r="M7809" s="4" t="s">
        <v>42</v>
      </c>
      <c r="N7809" s="4" t="str" cm="1">
        <f t="array" ref="N7809">_xlfn.SWITCH(E7809,"Delhi","North","Chennai","South","Hyderabad","South","Mumbai","Central","Bangalore","South")</f>
        <v>North</v>
      </c>
      <c r="O7809" s="12">
        <v>287916.28999999998</v>
      </c>
      <c r="P7809" s="4">
        <f>Table1[[#This Row],[Delivery_Date]]-Table1[[#This Row],[Order_Date]]</f>
        <v>5</v>
      </c>
      <c r="Q7809" s="4" t="str">
        <f>IF(Table1[[#This Row],[Delivery delay days]]&gt;5,"delay","on time")</f>
        <v>on time</v>
      </c>
      <c r="R7809" s="10">
        <f>DATEVALUE(Table1[[#This Row],[Delivery_Date]])</f>
        <v>44963</v>
      </c>
      <c r="S7809" s="10">
        <f>DATEVALUE(Table1[[#This Row],[Order_Date]])</f>
        <v>44958</v>
      </c>
      <c r="T7809" s="4" t="str" cm="1">
        <f t="array" ref="T7809">_xlfn.IFS(Table1[[#This Row],[Inventory_Level]]&lt;=200,"low",Table1[[#This Row],[Inventory_Level]]&gt;=700,"high",Table1[[#This Row],[Inventory_Level]]&gt;200,"medium")</f>
        <v>high</v>
      </c>
    </row>
    <row r="7810" spans="1:20" x14ac:dyDescent="0.35">
      <c r="A7810" s="4">
        <v>7809</v>
      </c>
      <c r="B7810" s="4" t="s">
        <v>59</v>
      </c>
      <c r="C7810" s="4" t="s">
        <v>16</v>
      </c>
      <c r="D7810" s="4" t="s">
        <v>17</v>
      </c>
      <c r="E7810" s="4" t="s">
        <v>26</v>
      </c>
      <c r="F7810" s="10" t="s">
        <v>91</v>
      </c>
      <c r="G7810" s="11" t="s">
        <v>61</v>
      </c>
      <c r="H7810" s="4">
        <v>71</v>
      </c>
      <c r="I7810" s="12">
        <v>49801.23</v>
      </c>
      <c r="J7810" s="12">
        <v>3535887.33</v>
      </c>
      <c r="K7810" s="12">
        <v>2149.62</v>
      </c>
      <c r="L7810" s="4">
        <v>500</v>
      </c>
      <c r="M7810" s="4" t="s">
        <v>42</v>
      </c>
      <c r="N7810" s="4" t="str" cm="1">
        <f t="array" ref="N7810">_xlfn.SWITCH(E7810,"Delhi","North","Chennai","South","Hyderabad","South","Mumbai","Central","Bangalore","South")</f>
        <v>South</v>
      </c>
      <c r="O7810" s="12">
        <v>781919.11</v>
      </c>
      <c r="P7810" s="4">
        <f>Table1[[#This Row],[Delivery_Date]]-Table1[[#This Row],[Order_Date]]</f>
        <v>7</v>
      </c>
      <c r="Q7810" s="4" t="str">
        <f>IF(Table1[[#This Row],[Delivery delay days]]&gt;5,"delay","on time")</f>
        <v>delay</v>
      </c>
      <c r="R7810" s="10">
        <f>DATEVALUE(Table1[[#This Row],[Delivery_Date]])</f>
        <v>45034</v>
      </c>
      <c r="S7810" s="10">
        <f>DATEVALUE(Table1[[#This Row],[Order_Date]])</f>
        <v>45027</v>
      </c>
      <c r="T7810" s="4" t="str" cm="1">
        <f t="array" ref="T7810">_xlfn.IFS(Table1[[#This Row],[Inventory_Level]]&lt;=200,"low",Table1[[#This Row],[Inventory_Level]]&gt;=700,"high",Table1[[#This Row],[Inventory_Level]]&gt;200,"medium")</f>
        <v>medium</v>
      </c>
    </row>
    <row r="7811" spans="1:20" x14ac:dyDescent="0.35">
      <c r="A7811" s="4">
        <v>7810</v>
      </c>
      <c r="B7811" s="4" t="s">
        <v>51</v>
      </c>
      <c r="C7811" s="4" t="s">
        <v>38</v>
      </c>
      <c r="D7811" s="4" t="s">
        <v>17</v>
      </c>
      <c r="E7811" s="4" t="s">
        <v>60</v>
      </c>
      <c r="F7811" s="10" t="s">
        <v>252</v>
      </c>
      <c r="G7811" s="11" t="s">
        <v>253</v>
      </c>
      <c r="H7811" s="4">
        <v>55</v>
      </c>
      <c r="I7811" s="12">
        <v>16100.9</v>
      </c>
      <c r="J7811" s="12">
        <v>885549.5</v>
      </c>
      <c r="K7811" s="12">
        <v>2788.05</v>
      </c>
      <c r="L7811" s="4">
        <v>649</v>
      </c>
      <c r="M7811" s="4" t="s">
        <v>29</v>
      </c>
      <c r="N7811" s="4" t="str" cm="1">
        <f t="array" ref="N7811">_xlfn.SWITCH(E7811,"Delhi","North","Chennai","South","Hyderabad","South","Mumbai","Central","Bangalore","South")</f>
        <v>South</v>
      </c>
      <c r="O7811" s="12">
        <v>142176.95999999999</v>
      </c>
      <c r="P7811" s="4">
        <f>Table1[[#This Row],[Delivery_Date]]-Table1[[#This Row],[Order_Date]]</f>
        <v>5</v>
      </c>
      <c r="Q7811" s="4" t="str">
        <f>IF(Table1[[#This Row],[Delivery delay days]]&gt;5,"delay","on time")</f>
        <v>on time</v>
      </c>
      <c r="R7811" s="10">
        <f>DATEVALUE(Table1[[#This Row],[Delivery_Date]])</f>
        <v>45094</v>
      </c>
      <c r="S7811" s="10">
        <f>DATEVALUE(Table1[[#This Row],[Order_Date]])</f>
        <v>45089</v>
      </c>
      <c r="T7811" s="4" t="str" cm="1">
        <f t="array" ref="T7811">_xlfn.IFS(Table1[[#This Row],[Inventory_Level]]&lt;=200,"low",Table1[[#This Row],[Inventory_Level]]&gt;=700,"high",Table1[[#This Row],[Inventory_Level]]&gt;200,"medium")</f>
        <v>medium</v>
      </c>
    </row>
    <row r="7812" spans="1:20" x14ac:dyDescent="0.35">
      <c r="A7812" s="4">
        <v>7811</v>
      </c>
      <c r="B7812" s="4" t="s">
        <v>31</v>
      </c>
      <c r="C7812" s="4" t="s">
        <v>38</v>
      </c>
      <c r="D7812" s="4" t="s">
        <v>39</v>
      </c>
      <c r="E7812" s="4" t="s">
        <v>18</v>
      </c>
      <c r="F7812" s="10" t="s">
        <v>136</v>
      </c>
      <c r="G7812" s="11" t="s">
        <v>186</v>
      </c>
      <c r="H7812" s="4">
        <v>75</v>
      </c>
      <c r="I7812" s="12">
        <v>28985.88</v>
      </c>
      <c r="J7812" s="12">
        <v>2173941</v>
      </c>
      <c r="K7812" s="12">
        <v>2663.54</v>
      </c>
      <c r="L7812" s="4">
        <v>307</v>
      </c>
      <c r="M7812" s="4" t="s">
        <v>35</v>
      </c>
      <c r="N7812" s="4" t="str" cm="1">
        <f t="array" ref="N7812">_xlfn.SWITCH(E7812,"Delhi","North","Chennai","South","Hyderabad","South","Mumbai","Central","Bangalore","South")</f>
        <v>North</v>
      </c>
      <c r="O7812" s="12">
        <v>532002.98</v>
      </c>
      <c r="P7812" s="4">
        <f>Table1[[#This Row],[Delivery_Date]]-Table1[[#This Row],[Order_Date]]</f>
        <v>3</v>
      </c>
      <c r="Q7812" s="4" t="str">
        <f>IF(Table1[[#This Row],[Delivery delay days]]&gt;5,"delay","on time")</f>
        <v>on time</v>
      </c>
      <c r="R7812" s="10">
        <f>DATEVALUE(Table1[[#This Row],[Delivery_Date]])</f>
        <v>45142</v>
      </c>
      <c r="S7812" s="10">
        <f>DATEVALUE(Table1[[#This Row],[Order_Date]])</f>
        <v>45139</v>
      </c>
      <c r="T7812" s="4" t="str" cm="1">
        <f t="array" ref="T7812">_xlfn.IFS(Table1[[#This Row],[Inventory_Level]]&lt;=200,"low",Table1[[#This Row],[Inventory_Level]]&gt;=700,"high",Table1[[#This Row],[Inventory_Level]]&gt;200,"medium")</f>
        <v>medium</v>
      </c>
    </row>
    <row r="7813" spans="1:20" x14ac:dyDescent="0.35">
      <c r="A7813" s="4">
        <v>7812</v>
      </c>
      <c r="B7813" s="4" t="s">
        <v>65</v>
      </c>
      <c r="C7813" s="4" t="s">
        <v>38</v>
      </c>
      <c r="D7813" s="4" t="s">
        <v>17</v>
      </c>
      <c r="E7813" s="4" t="s">
        <v>26</v>
      </c>
      <c r="F7813" s="10" t="s">
        <v>307</v>
      </c>
      <c r="G7813" s="11" t="s">
        <v>207</v>
      </c>
      <c r="H7813" s="4">
        <v>53</v>
      </c>
      <c r="I7813" s="12">
        <v>26282.18</v>
      </c>
      <c r="J7813" s="12">
        <v>1392955.54</v>
      </c>
      <c r="K7813" s="12">
        <v>3059.94</v>
      </c>
      <c r="L7813" s="4">
        <v>800</v>
      </c>
      <c r="M7813" s="4" t="s">
        <v>21</v>
      </c>
      <c r="N7813" s="4" t="str" cm="1">
        <f t="array" ref="N7813">_xlfn.SWITCH(E7813,"Delhi","North","Chennai","South","Hyderabad","South","Mumbai","Central","Bangalore","South")</f>
        <v>South</v>
      </c>
      <c r="O7813" s="12">
        <v>144334.45000000001</v>
      </c>
      <c r="P7813" s="4">
        <f>Table1[[#This Row],[Delivery_Date]]-Table1[[#This Row],[Order_Date]]</f>
        <v>3</v>
      </c>
      <c r="Q7813" s="4" t="str">
        <f>IF(Table1[[#This Row],[Delivery delay days]]&gt;5,"delay","on time")</f>
        <v>on time</v>
      </c>
      <c r="R7813" s="10">
        <f>DATEVALUE(Table1[[#This Row],[Delivery_Date]])</f>
        <v>45286</v>
      </c>
      <c r="S7813" s="10">
        <f>DATEVALUE(Table1[[#This Row],[Order_Date]])</f>
        <v>45283</v>
      </c>
      <c r="T7813" s="4" t="str" cm="1">
        <f t="array" ref="T7813">_xlfn.IFS(Table1[[#This Row],[Inventory_Level]]&lt;=200,"low",Table1[[#This Row],[Inventory_Level]]&gt;=700,"high",Table1[[#This Row],[Inventory_Level]]&gt;200,"medium")</f>
        <v>high</v>
      </c>
    </row>
    <row r="7814" spans="1:20" x14ac:dyDescent="0.35">
      <c r="A7814" s="4">
        <v>7813</v>
      </c>
      <c r="B7814" s="4" t="s">
        <v>59</v>
      </c>
      <c r="C7814" s="4" t="s">
        <v>38</v>
      </c>
      <c r="D7814" s="4" t="s">
        <v>25</v>
      </c>
      <c r="E7814" s="4" t="s">
        <v>18</v>
      </c>
      <c r="F7814" s="10" t="s">
        <v>61</v>
      </c>
      <c r="G7814" s="11" t="s">
        <v>225</v>
      </c>
      <c r="H7814" s="4">
        <v>90</v>
      </c>
      <c r="I7814" s="12">
        <v>46139.85</v>
      </c>
      <c r="J7814" s="12">
        <v>4152586.5</v>
      </c>
      <c r="K7814" s="12">
        <v>3857.35</v>
      </c>
      <c r="L7814" s="4">
        <v>73</v>
      </c>
      <c r="M7814" s="4" t="s">
        <v>29</v>
      </c>
      <c r="N7814" s="4" t="str" cm="1">
        <f t="array" ref="N7814">_xlfn.SWITCH(E7814,"Delhi","North","Chennai","South","Hyderabad","South","Mumbai","Central","Bangalore","South")</f>
        <v>North</v>
      </c>
      <c r="O7814" s="12">
        <v>1035038.55</v>
      </c>
      <c r="P7814" s="4">
        <f>Table1[[#This Row],[Delivery_Date]]-Table1[[#This Row],[Order_Date]]</f>
        <v>5</v>
      </c>
      <c r="Q7814" s="4" t="str">
        <f>IF(Table1[[#This Row],[Delivery delay days]]&gt;5,"delay","on time")</f>
        <v>on time</v>
      </c>
      <c r="R7814" s="10">
        <f>DATEVALUE(Table1[[#This Row],[Delivery_Date]])</f>
        <v>45039</v>
      </c>
      <c r="S7814" s="10">
        <f>DATEVALUE(Table1[[#This Row],[Order_Date]])</f>
        <v>45034</v>
      </c>
      <c r="T7814" s="4" t="str" cm="1">
        <f t="array" ref="T7814">_xlfn.IFS(Table1[[#This Row],[Inventory_Level]]&lt;=200,"low",Table1[[#This Row],[Inventory_Level]]&gt;=700,"high",Table1[[#This Row],[Inventory_Level]]&gt;200,"medium")</f>
        <v>low</v>
      </c>
    </row>
    <row r="7815" spans="1:20" x14ac:dyDescent="0.35">
      <c r="A7815" s="4">
        <v>7814</v>
      </c>
      <c r="B7815" s="4" t="s">
        <v>23</v>
      </c>
      <c r="C7815" s="4" t="s">
        <v>38</v>
      </c>
      <c r="D7815" s="4" t="s">
        <v>25</v>
      </c>
      <c r="E7815" s="4" t="s">
        <v>60</v>
      </c>
      <c r="F7815" s="10" t="s">
        <v>232</v>
      </c>
      <c r="G7815" s="11" t="s">
        <v>233</v>
      </c>
      <c r="H7815" s="4">
        <v>61</v>
      </c>
      <c r="I7815" s="12">
        <v>35397.24</v>
      </c>
      <c r="J7815" s="12">
        <v>2159231.64</v>
      </c>
      <c r="K7815" s="12">
        <v>183.44</v>
      </c>
      <c r="L7815" s="4">
        <v>323</v>
      </c>
      <c r="M7815" s="4" t="s">
        <v>29</v>
      </c>
      <c r="N7815" s="4" t="str" cm="1">
        <f t="array" ref="N7815">_xlfn.SWITCH(E7815,"Delhi","North","Chennai","South","Hyderabad","South","Mumbai","Central","Bangalore","South")</f>
        <v>South</v>
      </c>
      <c r="O7815" s="12">
        <v>257737.3</v>
      </c>
      <c r="P7815" s="4">
        <f>Table1[[#This Row],[Delivery_Date]]-Table1[[#This Row],[Order_Date]]</f>
        <v>3</v>
      </c>
      <c r="Q7815" s="4" t="str">
        <f>IF(Table1[[#This Row],[Delivery delay days]]&gt;5,"delay","on time")</f>
        <v>on time</v>
      </c>
      <c r="R7815" s="10">
        <f>DATEVALUE(Table1[[#This Row],[Delivery_Date]])</f>
        <v>45195</v>
      </c>
      <c r="S7815" s="10">
        <f>DATEVALUE(Table1[[#This Row],[Order_Date]])</f>
        <v>45192</v>
      </c>
      <c r="T7815" s="4" t="str" cm="1">
        <f t="array" ref="T7815">_xlfn.IFS(Table1[[#This Row],[Inventory_Level]]&lt;=200,"low",Table1[[#This Row],[Inventory_Level]]&gt;=700,"high",Table1[[#This Row],[Inventory_Level]]&gt;200,"medium")</f>
        <v>medium</v>
      </c>
    </row>
    <row r="7816" spans="1:20" x14ac:dyDescent="0.35">
      <c r="A7816" s="4">
        <v>7815</v>
      </c>
      <c r="B7816" s="4" t="s">
        <v>23</v>
      </c>
      <c r="C7816" s="4" t="s">
        <v>16</v>
      </c>
      <c r="D7816" s="4" t="s">
        <v>45</v>
      </c>
      <c r="E7816" s="4" t="s">
        <v>60</v>
      </c>
      <c r="F7816" s="10" t="s">
        <v>367</v>
      </c>
      <c r="G7816" s="11" t="s">
        <v>362</v>
      </c>
      <c r="H7816" s="4">
        <v>19</v>
      </c>
      <c r="I7816" s="12">
        <v>47462.09</v>
      </c>
      <c r="J7816" s="12">
        <v>901779.71</v>
      </c>
      <c r="K7816" s="12">
        <v>4806.66</v>
      </c>
      <c r="L7816" s="4">
        <v>377</v>
      </c>
      <c r="M7816" s="4" t="s">
        <v>29</v>
      </c>
      <c r="N7816" s="4" t="str" cm="1">
        <f t="array" ref="N7816">_xlfn.SWITCH(E7816,"Delhi","North","Chennai","South","Hyderabad","South","Mumbai","Central","Bangalore","South")</f>
        <v>South</v>
      </c>
      <c r="O7816" s="12">
        <v>116854.93</v>
      </c>
      <c r="P7816" s="4">
        <f>Table1[[#This Row],[Delivery_Date]]-Table1[[#This Row],[Order_Date]]</f>
        <v>1</v>
      </c>
      <c r="Q7816" s="4" t="str">
        <f>IF(Table1[[#This Row],[Delivery delay days]]&gt;5,"delay","on time")</f>
        <v>on time</v>
      </c>
      <c r="R7816" s="10">
        <f>DATEVALUE(Table1[[#This Row],[Delivery_Date]])</f>
        <v>45075</v>
      </c>
      <c r="S7816" s="10">
        <f>DATEVALUE(Table1[[#This Row],[Order_Date]])</f>
        <v>45074</v>
      </c>
      <c r="T7816" s="4" t="str" cm="1">
        <f t="array" ref="T7816">_xlfn.IFS(Table1[[#This Row],[Inventory_Level]]&lt;=200,"low",Table1[[#This Row],[Inventory_Level]]&gt;=700,"high",Table1[[#This Row],[Inventory_Level]]&gt;200,"medium")</f>
        <v>medium</v>
      </c>
    </row>
    <row r="7817" spans="1:20" x14ac:dyDescent="0.35">
      <c r="A7817" s="4">
        <v>7816</v>
      </c>
      <c r="B7817" s="4" t="s">
        <v>37</v>
      </c>
      <c r="C7817" s="4" t="s">
        <v>16</v>
      </c>
      <c r="D7817" s="4" t="s">
        <v>17</v>
      </c>
      <c r="E7817" s="4" t="s">
        <v>60</v>
      </c>
      <c r="F7817" s="10" t="s">
        <v>342</v>
      </c>
      <c r="G7817" s="11" t="s">
        <v>117</v>
      </c>
      <c r="H7817" s="4">
        <v>25</v>
      </c>
      <c r="I7817" s="12">
        <v>13365.44</v>
      </c>
      <c r="J7817" s="12">
        <v>334136</v>
      </c>
      <c r="K7817" s="12">
        <v>1425.98</v>
      </c>
      <c r="L7817" s="4">
        <v>897</v>
      </c>
      <c r="M7817" s="4" t="s">
        <v>21</v>
      </c>
      <c r="N7817" s="4" t="str" cm="1">
        <f t="array" ref="N7817">_xlfn.SWITCH(E7817,"Delhi","North","Chennai","South","Hyderabad","South","Mumbai","Central","Bangalore","South")</f>
        <v>South</v>
      </c>
      <c r="O7817" s="12">
        <v>20602.37</v>
      </c>
      <c r="P7817" s="4">
        <f>Table1[[#This Row],[Delivery_Date]]-Table1[[#This Row],[Order_Date]]</f>
        <v>5</v>
      </c>
      <c r="Q7817" s="4" t="str">
        <f>IF(Table1[[#This Row],[Delivery delay days]]&gt;5,"delay","on time")</f>
        <v>on time</v>
      </c>
      <c r="R7817" s="10">
        <f>DATEVALUE(Table1[[#This Row],[Delivery_Date]])</f>
        <v>45191</v>
      </c>
      <c r="S7817" s="10">
        <f>DATEVALUE(Table1[[#This Row],[Order_Date]])</f>
        <v>45186</v>
      </c>
      <c r="T7817" s="4" t="str" cm="1">
        <f t="array" ref="T7817">_xlfn.IFS(Table1[[#This Row],[Inventory_Level]]&lt;=200,"low",Table1[[#This Row],[Inventory_Level]]&gt;=700,"high",Table1[[#This Row],[Inventory_Level]]&gt;200,"medium")</f>
        <v>high</v>
      </c>
    </row>
    <row r="7818" spans="1:20" x14ac:dyDescent="0.35">
      <c r="A7818" s="4">
        <v>7817</v>
      </c>
      <c r="B7818" s="4" t="s">
        <v>23</v>
      </c>
      <c r="C7818" s="4" t="s">
        <v>38</v>
      </c>
      <c r="D7818" s="4" t="s">
        <v>25</v>
      </c>
      <c r="E7818" s="4" t="s">
        <v>46</v>
      </c>
      <c r="F7818" s="10" t="s">
        <v>226</v>
      </c>
      <c r="G7818" s="11" t="s">
        <v>211</v>
      </c>
      <c r="H7818" s="4">
        <v>11</v>
      </c>
      <c r="I7818" s="12">
        <v>4950.5</v>
      </c>
      <c r="J7818" s="12">
        <v>54455.5</v>
      </c>
      <c r="K7818" s="12">
        <v>4316.53</v>
      </c>
      <c r="L7818" s="4">
        <v>978</v>
      </c>
      <c r="M7818" s="4" t="s">
        <v>35</v>
      </c>
      <c r="N7818" s="4" t="str" cm="1">
        <f t="array" ref="N7818">_xlfn.SWITCH(E7818,"Delhi","North","Chennai","South","Hyderabad","South","Mumbai","Central","Bangalore","South")</f>
        <v>South</v>
      </c>
      <c r="O7818" s="12">
        <v>9822.76</v>
      </c>
      <c r="P7818" s="4">
        <f>Table1[[#This Row],[Delivery_Date]]-Table1[[#This Row],[Order_Date]]</f>
        <v>15</v>
      </c>
      <c r="Q7818" s="4" t="str">
        <f>IF(Table1[[#This Row],[Delivery delay days]]&gt;5,"delay","on time")</f>
        <v>delay</v>
      </c>
      <c r="R7818" s="10">
        <f>DATEVALUE(Table1[[#This Row],[Delivery_Date]])</f>
        <v>45020</v>
      </c>
      <c r="S7818" s="10">
        <f>DATEVALUE(Table1[[#This Row],[Order_Date]])</f>
        <v>45005</v>
      </c>
      <c r="T7818" s="4" t="str" cm="1">
        <f t="array" ref="T7818">_xlfn.IFS(Table1[[#This Row],[Inventory_Level]]&lt;=200,"low",Table1[[#This Row],[Inventory_Level]]&gt;=700,"high",Table1[[#This Row],[Inventory_Level]]&gt;200,"medium")</f>
        <v>high</v>
      </c>
    </row>
    <row r="7819" spans="1:20" x14ac:dyDescent="0.35">
      <c r="A7819" s="4">
        <v>7818</v>
      </c>
      <c r="B7819" s="4" t="s">
        <v>31</v>
      </c>
      <c r="C7819" s="4" t="s">
        <v>24</v>
      </c>
      <c r="D7819" s="4" t="s">
        <v>45</v>
      </c>
      <c r="E7819" s="4" t="s">
        <v>52</v>
      </c>
      <c r="F7819" s="10" t="s">
        <v>400</v>
      </c>
      <c r="G7819" s="11" t="s">
        <v>268</v>
      </c>
      <c r="H7819" s="4">
        <v>82</v>
      </c>
      <c r="I7819" s="12">
        <v>1251.3599999999999</v>
      </c>
      <c r="J7819" s="12">
        <v>102611.52</v>
      </c>
      <c r="K7819" s="12">
        <v>1936.41</v>
      </c>
      <c r="L7819" s="4">
        <v>660</v>
      </c>
      <c r="M7819" s="4" t="s">
        <v>29</v>
      </c>
      <c r="N7819" s="4" t="str" cm="1">
        <f t="array" ref="N7819">_xlfn.SWITCH(E7819,"Delhi","North","Chennai","South","Hyderabad","South","Mumbai","Central","Bangalore","South")</f>
        <v>Central</v>
      </c>
      <c r="O7819" s="12">
        <v>15796.43</v>
      </c>
      <c r="P7819" s="4">
        <f>Table1[[#This Row],[Delivery_Date]]-Table1[[#This Row],[Order_Date]]</f>
        <v>1</v>
      </c>
      <c r="Q7819" s="4" t="str">
        <f>IF(Table1[[#This Row],[Delivery delay days]]&gt;5,"delay","on time")</f>
        <v>on time</v>
      </c>
      <c r="R7819" s="10">
        <f>DATEVALUE(Table1[[#This Row],[Delivery_Date]])</f>
        <v>44960</v>
      </c>
      <c r="S7819" s="10">
        <f>DATEVALUE(Table1[[#This Row],[Order_Date]])</f>
        <v>44959</v>
      </c>
      <c r="T7819" s="4" t="str" cm="1">
        <f t="array" ref="T7819">_xlfn.IFS(Table1[[#This Row],[Inventory_Level]]&lt;=200,"low",Table1[[#This Row],[Inventory_Level]]&gt;=700,"high",Table1[[#This Row],[Inventory_Level]]&gt;200,"medium")</f>
        <v>medium</v>
      </c>
    </row>
    <row r="7820" spans="1:20" x14ac:dyDescent="0.35">
      <c r="A7820" s="4">
        <v>7819</v>
      </c>
      <c r="B7820" s="4" t="s">
        <v>31</v>
      </c>
      <c r="C7820" s="4" t="s">
        <v>24</v>
      </c>
      <c r="D7820" s="4" t="s">
        <v>45</v>
      </c>
      <c r="E7820" s="4" t="s">
        <v>52</v>
      </c>
      <c r="F7820" s="10" t="s">
        <v>102</v>
      </c>
      <c r="G7820" s="11" t="s">
        <v>187</v>
      </c>
      <c r="H7820" s="4">
        <v>24</v>
      </c>
      <c r="I7820" s="12">
        <v>34983.730000000003</v>
      </c>
      <c r="J7820" s="12">
        <v>839609.52</v>
      </c>
      <c r="K7820" s="12">
        <v>3191.86</v>
      </c>
      <c r="L7820" s="4">
        <v>219</v>
      </c>
      <c r="M7820" s="4" t="s">
        <v>21</v>
      </c>
      <c r="N7820" s="4" t="str" cm="1">
        <f t="array" ref="N7820">_xlfn.SWITCH(E7820,"Delhi","North","Chennai","South","Hyderabad","South","Mumbai","Central","Bangalore","South")</f>
        <v>Central</v>
      </c>
      <c r="O7820" s="12">
        <v>42870.66</v>
      </c>
      <c r="P7820" s="4">
        <f>Table1[[#This Row],[Delivery_Date]]-Table1[[#This Row],[Order_Date]]</f>
        <v>6</v>
      </c>
      <c r="Q7820" s="4" t="str">
        <f>IF(Table1[[#This Row],[Delivery delay days]]&gt;5,"delay","on time")</f>
        <v>delay</v>
      </c>
      <c r="R7820" s="10">
        <f>DATEVALUE(Table1[[#This Row],[Delivery_Date]])</f>
        <v>45003</v>
      </c>
      <c r="S7820" s="10">
        <f>DATEVALUE(Table1[[#This Row],[Order_Date]])</f>
        <v>44997</v>
      </c>
      <c r="T7820" s="4" t="str" cm="1">
        <f t="array" ref="T7820">_xlfn.IFS(Table1[[#This Row],[Inventory_Level]]&lt;=200,"low",Table1[[#This Row],[Inventory_Level]]&gt;=700,"high",Table1[[#This Row],[Inventory_Level]]&gt;200,"medium")</f>
        <v>medium</v>
      </c>
    </row>
    <row r="7821" spans="1:20" x14ac:dyDescent="0.35">
      <c r="A7821" s="4">
        <v>7820</v>
      </c>
      <c r="B7821" s="4" t="s">
        <v>23</v>
      </c>
      <c r="C7821" s="4" t="s">
        <v>24</v>
      </c>
      <c r="D7821" s="4" t="s">
        <v>17</v>
      </c>
      <c r="E7821" s="4" t="s">
        <v>60</v>
      </c>
      <c r="F7821" s="10" t="s">
        <v>80</v>
      </c>
      <c r="G7821" s="11" t="s">
        <v>101</v>
      </c>
      <c r="H7821" s="4">
        <v>9</v>
      </c>
      <c r="I7821" s="12">
        <v>27715.13</v>
      </c>
      <c r="J7821" s="12">
        <v>249436.17</v>
      </c>
      <c r="K7821" s="12">
        <v>768.9</v>
      </c>
      <c r="L7821" s="4">
        <v>448</v>
      </c>
      <c r="M7821" s="4" t="s">
        <v>29</v>
      </c>
      <c r="N7821" s="4" t="str" cm="1">
        <f t="array" ref="N7821">_xlfn.SWITCH(E7821,"Delhi","North","Chennai","South","Hyderabad","South","Mumbai","Central","Bangalore","South")</f>
        <v>South</v>
      </c>
      <c r="O7821" s="12">
        <v>57972.71</v>
      </c>
      <c r="P7821" s="4">
        <f>Table1[[#This Row],[Delivery_Date]]-Table1[[#This Row],[Order_Date]]</f>
        <v>3</v>
      </c>
      <c r="Q7821" s="4" t="str">
        <f>IF(Table1[[#This Row],[Delivery delay days]]&gt;5,"delay","on time")</f>
        <v>on time</v>
      </c>
      <c r="R7821" s="10">
        <f>DATEVALUE(Table1[[#This Row],[Delivery_Date]])</f>
        <v>44996</v>
      </c>
      <c r="S7821" s="10">
        <f>DATEVALUE(Table1[[#This Row],[Order_Date]])</f>
        <v>44993</v>
      </c>
      <c r="T7821" s="4" t="str" cm="1">
        <f t="array" ref="T7821">_xlfn.IFS(Table1[[#This Row],[Inventory_Level]]&lt;=200,"low",Table1[[#This Row],[Inventory_Level]]&gt;=700,"high",Table1[[#This Row],[Inventory_Level]]&gt;200,"medium")</f>
        <v>medium</v>
      </c>
    </row>
    <row r="7822" spans="1:20" x14ac:dyDescent="0.35">
      <c r="A7822" s="4">
        <v>7821</v>
      </c>
      <c r="B7822" s="4" t="s">
        <v>37</v>
      </c>
      <c r="C7822" s="4" t="s">
        <v>24</v>
      </c>
      <c r="D7822" s="4" t="s">
        <v>32</v>
      </c>
      <c r="E7822" s="4" t="s">
        <v>26</v>
      </c>
      <c r="F7822" s="10" t="s">
        <v>260</v>
      </c>
      <c r="G7822" s="11" t="s">
        <v>307</v>
      </c>
      <c r="H7822" s="4">
        <v>56</v>
      </c>
      <c r="I7822" s="12">
        <v>14895.11</v>
      </c>
      <c r="J7822" s="12">
        <v>834126.16</v>
      </c>
      <c r="K7822" s="12">
        <v>799.68</v>
      </c>
      <c r="L7822" s="4">
        <v>500</v>
      </c>
      <c r="M7822" s="4" t="s">
        <v>42</v>
      </c>
      <c r="N7822" s="4" t="str" cm="1">
        <f t="array" ref="N7822">_xlfn.SWITCH(E7822,"Delhi","North","Chennai","South","Hyderabad","South","Mumbai","Central","Bangalore","South")</f>
        <v>South</v>
      </c>
      <c r="O7822" s="12">
        <v>116369.99</v>
      </c>
      <c r="P7822" s="4">
        <f>Table1[[#This Row],[Delivery_Date]]-Table1[[#This Row],[Order_Date]]</f>
        <v>13</v>
      </c>
      <c r="Q7822" s="4" t="str">
        <f>IF(Table1[[#This Row],[Delivery delay days]]&gt;5,"delay","on time")</f>
        <v>delay</v>
      </c>
      <c r="R7822" s="10">
        <f>DATEVALUE(Table1[[#This Row],[Delivery_Date]])</f>
        <v>45283</v>
      </c>
      <c r="S7822" s="10">
        <f>DATEVALUE(Table1[[#This Row],[Order_Date]])</f>
        <v>45270</v>
      </c>
      <c r="T7822" s="4" t="str" cm="1">
        <f t="array" ref="T7822">_xlfn.IFS(Table1[[#This Row],[Inventory_Level]]&lt;=200,"low",Table1[[#This Row],[Inventory_Level]]&gt;=700,"high",Table1[[#This Row],[Inventory_Level]]&gt;200,"medium")</f>
        <v>medium</v>
      </c>
    </row>
    <row r="7823" spans="1:20" x14ac:dyDescent="0.35">
      <c r="A7823" s="4">
        <v>7822</v>
      </c>
      <c r="B7823" s="4" t="s">
        <v>51</v>
      </c>
      <c r="C7823" s="4" t="s">
        <v>24</v>
      </c>
      <c r="D7823" s="4" t="s">
        <v>39</v>
      </c>
      <c r="E7823" s="4" t="s">
        <v>60</v>
      </c>
      <c r="F7823" s="10" t="s">
        <v>202</v>
      </c>
      <c r="G7823" s="11" t="s">
        <v>187</v>
      </c>
      <c r="H7823" s="4">
        <v>4</v>
      </c>
      <c r="I7823" s="12">
        <v>6749.37</v>
      </c>
      <c r="J7823" s="12">
        <v>26997.48</v>
      </c>
      <c r="K7823" s="12">
        <v>4324.4799999999996</v>
      </c>
      <c r="L7823" s="4">
        <v>566</v>
      </c>
      <c r="M7823" s="4" t="s">
        <v>21</v>
      </c>
      <c r="N7823" s="4" t="str" cm="1">
        <f t="array" ref="N7823">_xlfn.SWITCH(E7823,"Delhi","North","Chennai","South","Hyderabad","South","Mumbai","Central","Bangalore","South")</f>
        <v>South</v>
      </c>
      <c r="O7823" s="12">
        <v>6387.02</v>
      </c>
      <c r="P7823" s="4">
        <f>Table1[[#This Row],[Delivery_Date]]-Table1[[#This Row],[Order_Date]]</f>
        <v>2</v>
      </c>
      <c r="Q7823" s="4" t="str">
        <f>IF(Table1[[#This Row],[Delivery delay days]]&gt;5,"delay","on time")</f>
        <v>on time</v>
      </c>
      <c r="R7823" s="10">
        <f>DATEVALUE(Table1[[#This Row],[Delivery_Date]])</f>
        <v>45003</v>
      </c>
      <c r="S7823" s="10">
        <f>DATEVALUE(Table1[[#This Row],[Order_Date]])</f>
        <v>45001</v>
      </c>
      <c r="T7823" s="4" t="str" cm="1">
        <f t="array" ref="T7823">_xlfn.IFS(Table1[[#This Row],[Inventory_Level]]&lt;=200,"low",Table1[[#This Row],[Inventory_Level]]&gt;=700,"high",Table1[[#This Row],[Inventory_Level]]&gt;200,"medium")</f>
        <v>medium</v>
      </c>
    </row>
    <row r="7824" spans="1:20" x14ac:dyDescent="0.35">
      <c r="A7824" s="4">
        <v>7823</v>
      </c>
      <c r="B7824" s="4" t="s">
        <v>44</v>
      </c>
      <c r="C7824" s="4" t="s">
        <v>16</v>
      </c>
      <c r="D7824" s="4" t="s">
        <v>45</v>
      </c>
      <c r="E7824" s="4" t="s">
        <v>52</v>
      </c>
      <c r="F7824" s="10" t="s">
        <v>120</v>
      </c>
      <c r="G7824" s="11" t="s">
        <v>321</v>
      </c>
      <c r="H7824" s="4">
        <v>76</v>
      </c>
      <c r="I7824" s="12">
        <v>1828.79</v>
      </c>
      <c r="J7824" s="12">
        <v>138988.04</v>
      </c>
      <c r="K7824" s="12">
        <v>938.71</v>
      </c>
      <c r="L7824" s="4">
        <v>941</v>
      </c>
      <c r="M7824" s="4" t="s">
        <v>35</v>
      </c>
      <c r="N7824" s="4" t="str" cm="1">
        <f t="array" ref="N7824">_xlfn.SWITCH(E7824,"Delhi","North","Chennai","South","Hyderabad","South","Mumbai","Central","Bangalore","South")</f>
        <v>Central</v>
      </c>
      <c r="O7824" s="12">
        <v>30776.959999999999</v>
      </c>
      <c r="P7824" s="4">
        <f>Table1[[#This Row],[Delivery_Date]]-Table1[[#This Row],[Order_Date]]</f>
        <v>9</v>
      </c>
      <c r="Q7824" s="4" t="str">
        <f>IF(Table1[[#This Row],[Delivery delay days]]&gt;5,"delay","on time")</f>
        <v>delay</v>
      </c>
      <c r="R7824" s="10">
        <f>DATEVALUE(Table1[[#This Row],[Delivery_Date]])</f>
        <v>45085</v>
      </c>
      <c r="S7824" s="10">
        <f>DATEVALUE(Table1[[#This Row],[Order_Date]])</f>
        <v>45076</v>
      </c>
      <c r="T7824" s="4" t="str" cm="1">
        <f t="array" ref="T7824">_xlfn.IFS(Table1[[#This Row],[Inventory_Level]]&lt;=200,"low",Table1[[#This Row],[Inventory_Level]]&gt;=700,"high",Table1[[#This Row],[Inventory_Level]]&gt;200,"medium")</f>
        <v>high</v>
      </c>
    </row>
    <row r="7825" spans="1:20" x14ac:dyDescent="0.35">
      <c r="A7825" s="4">
        <v>7824</v>
      </c>
      <c r="B7825" s="4" t="s">
        <v>31</v>
      </c>
      <c r="C7825" s="4" t="s">
        <v>38</v>
      </c>
      <c r="D7825" s="4" t="s">
        <v>25</v>
      </c>
      <c r="E7825" s="4" t="s">
        <v>18</v>
      </c>
      <c r="F7825" s="10" t="s">
        <v>88</v>
      </c>
      <c r="G7825" s="11" t="s">
        <v>49</v>
      </c>
      <c r="H7825" s="4">
        <v>81</v>
      </c>
      <c r="I7825" s="12">
        <v>41190.97</v>
      </c>
      <c r="J7825" s="12">
        <v>3336468.57</v>
      </c>
      <c r="K7825" s="12">
        <v>2839.77</v>
      </c>
      <c r="L7825" s="4">
        <v>698</v>
      </c>
      <c r="M7825" s="4" t="s">
        <v>42</v>
      </c>
      <c r="N7825" s="4" t="str" cm="1">
        <f t="array" ref="N7825">_xlfn.SWITCH(E7825,"Delhi","North","Chennai","South","Hyderabad","South","Mumbai","Central","Bangalore","South")</f>
        <v>North</v>
      </c>
      <c r="O7825" s="12">
        <v>454978.29</v>
      </c>
      <c r="P7825" s="4">
        <f>Table1[[#This Row],[Delivery_Date]]-Table1[[#This Row],[Order_Date]]</f>
        <v>1</v>
      </c>
      <c r="Q7825" s="4" t="str">
        <f>IF(Table1[[#This Row],[Delivery delay days]]&gt;5,"delay","on time")</f>
        <v>on time</v>
      </c>
      <c r="R7825" s="10">
        <f>DATEVALUE(Table1[[#This Row],[Delivery_Date]])</f>
        <v>45115</v>
      </c>
      <c r="S7825" s="10">
        <f>DATEVALUE(Table1[[#This Row],[Order_Date]])</f>
        <v>45114</v>
      </c>
      <c r="T7825" s="4" t="str" cm="1">
        <f t="array" ref="T7825">_xlfn.IFS(Table1[[#This Row],[Inventory_Level]]&lt;=200,"low",Table1[[#This Row],[Inventory_Level]]&gt;=700,"high",Table1[[#This Row],[Inventory_Level]]&gt;200,"medium")</f>
        <v>medium</v>
      </c>
    </row>
    <row r="7826" spans="1:20" x14ac:dyDescent="0.35">
      <c r="A7826" s="4">
        <v>7825</v>
      </c>
      <c r="B7826" s="4" t="s">
        <v>51</v>
      </c>
      <c r="C7826" s="4" t="s">
        <v>16</v>
      </c>
      <c r="D7826" s="4" t="s">
        <v>45</v>
      </c>
      <c r="E7826" s="4" t="s">
        <v>60</v>
      </c>
      <c r="F7826" s="10" t="s">
        <v>269</v>
      </c>
      <c r="G7826" s="11" t="s">
        <v>270</v>
      </c>
      <c r="H7826" s="4">
        <v>97</v>
      </c>
      <c r="I7826" s="12">
        <v>24784.98</v>
      </c>
      <c r="J7826" s="12">
        <v>2404143.06</v>
      </c>
      <c r="K7826" s="12">
        <v>2125.27</v>
      </c>
      <c r="L7826" s="4">
        <v>415</v>
      </c>
      <c r="M7826" s="4" t="s">
        <v>42</v>
      </c>
      <c r="N7826" s="4" t="str" cm="1">
        <f t="array" ref="N7826">_xlfn.SWITCH(E7826,"Delhi","North","Chennai","South","Hyderabad","South","Mumbai","Central","Bangalore","South")</f>
        <v>South</v>
      </c>
      <c r="O7826" s="12">
        <v>600780.09</v>
      </c>
      <c r="P7826" s="4">
        <f>Table1[[#This Row],[Delivery_Date]]-Table1[[#This Row],[Order_Date]]</f>
        <v>3</v>
      </c>
      <c r="Q7826" s="4" t="str">
        <f>IF(Table1[[#This Row],[Delivery delay days]]&gt;5,"delay","on time")</f>
        <v>on time</v>
      </c>
      <c r="R7826" s="10">
        <f>DATEVALUE(Table1[[#This Row],[Delivery_Date]])</f>
        <v>45262</v>
      </c>
      <c r="S7826" s="10">
        <f>DATEVALUE(Table1[[#This Row],[Order_Date]])</f>
        <v>45259</v>
      </c>
      <c r="T7826" s="4" t="str" cm="1">
        <f t="array" ref="T7826">_xlfn.IFS(Table1[[#This Row],[Inventory_Level]]&lt;=200,"low",Table1[[#This Row],[Inventory_Level]]&gt;=700,"high",Table1[[#This Row],[Inventory_Level]]&gt;200,"medium")</f>
        <v>medium</v>
      </c>
    </row>
    <row r="7827" spans="1:20" x14ac:dyDescent="0.35">
      <c r="A7827" s="4">
        <v>7826</v>
      </c>
      <c r="B7827" s="4" t="s">
        <v>31</v>
      </c>
      <c r="C7827" s="4" t="s">
        <v>16</v>
      </c>
      <c r="D7827" s="4" t="s">
        <v>39</v>
      </c>
      <c r="E7827" s="4" t="s">
        <v>52</v>
      </c>
      <c r="F7827" s="10" t="s">
        <v>228</v>
      </c>
      <c r="G7827" s="11" t="s">
        <v>224</v>
      </c>
      <c r="H7827" s="4">
        <v>34</v>
      </c>
      <c r="I7827" s="12">
        <v>38304.61</v>
      </c>
      <c r="J7827" s="12">
        <v>1302356.74</v>
      </c>
      <c r="K7827" s="12">
        <v>963.15</v>
      </c>
      <c r="L7827" s="4">
        <v>497</v>
      </c>
      <c r="M7827" s="4" t="s">
        <v>21</v>
      </c>
      <c r="N7827" s="4" t="str" cm="1">
        <f t="array" ref="N7827">_xlfn.SWITCH(E7827,"Delhi","North","Chennai","South","Hyderabad","South","Mumbai","Central","Bangalore","South")</f>
        <v>Central</v>
      </c>
      <c r="O7827" s="12">
        <v>260147.57</v>
      </c>
      <c r="P7827" s="4">
        <f>Table1[[#This Row],[Delivery_Date]]-Table1[[#This Row],[Order_Date]]</f>
        <v>6</v>
      </c>
      <c r="Q7827" s="4" t="str">
        <f>IF(Table1[[#This Row],[Delivery delay days]]&gt;5,"delay","on time")</f>
        <v>delay</v>
      </c>
      <c r="R7827" s="10">
        <f>DATEVALUE(Table1[[#This Row],[Delivery_Date]])</f>
        <v>45030</v>
      </c>
      <c r="S7827" s="10">
        <f>DATEVALUE(Table1[[#This Row],[Order_Date]])</f>
        <v>45024</v>
      </c>
      <c r="T7827" s="4" t="str" cm="1">
        <f t="array" ref="T7827">_xlfn.IFS(Table1[[#This Row],[Inventory_Level]]&lt;=200,"low",Table1[[#This Row],[Inventory_Level]]&gt;=700,"high",Table1[[#This Row],[Inventory_Level]]&gt;200,"medium")</f>
        <v>medium</v>
      </c>
    </row>
    <row r="7828" spans="1:20" x14ac:dyDescent="0.35">
      <c r="A7828" s="4">
        <v>7827</v>
      </c>
      <c r="B7828" s="4" t="s">
        <v>15</v>
      </c>
      <c r="C7828" s="4" t="s">
        <v>38</v>
      </c>
      <c r="D7828" s="4" t="s">
        <v>17</v>
      </c>
      <c r="E7828" s="4" t="s">
        <v>60</v>
      </c>
      <c r="F7828" s="10" t="s">
        <v>188</v>
      </c>
      <c r="G7828" s="11" t="s">
        <v>276</v>
      </c>
      <c r="H7828" s="4">
        <v>74</v>
      </c>
      <c r="I7828" s="12">
        <v>22955.37</v>
      </c>
      <c r="J7828" s="12">
        <v>1698697.38</v>
      </c>
      <c r="K7828" s="12">
        <v>4719.12</v>
      </c>
      <c r="L7828" s="4">
        <v>338</v>
      </c>
      <c r="M7828" s="4" t="s">
        <v>35</v>
      </c>
      <c r="N7828" s="4" t="str" cm="1">
        <f t="array" ref="N7828">_xlfn.SWITCH(E7828,"Delhi","North","Chennai","South","Hyderabad","South","Mumbai","Central","Bangalore","South")</f>
        <v>South</v>
      </c>
      <c r="O7828" s="12">
        <v>221429.6</v>
      </c>
      <c r="P7828" s="4">
        <f>Table1[[#This Row],[Delivery_Date]]-Table1[[#This Row],[Order_Date]]</f>
        <v>1</v>
      </c>
      <c r="Q7828" s="4" t="str">
        <f>IF(Table1[[#This Row],[Delivery delay days]]&gt;5,"delay","on time")</f>
        <v>on time</v>
      </c>
      <c r="R7828" s="10">
        <f>DATEVALUE(Table1[[#This Row],[Delivery_Date]])</f>
        <v>45010</v>
      </c>
      <c r="S7828" s="10">
        <f>DATEVALUE(Table1[[#This Row],[Order_Date]])</f>
        <v>45009</v>
      </c>
      <c r="T7828" s="4" t="str" cm="1">
        <f t="array" ref="T7828">_xlfn.IFS(Table1[[#This Row],[Inventory_Level]]&lt;=200,"low",Table1[[#This Row],[Inventory_Level]]&gt;=700,"high",Table1[[#This Row],[Inventory_Level]]&gt;200,"medium")</f>
        <v>medium</v>
      </c>
    </row>
    <row r="7829" spans="1:20" x14ac:dyDescent="0.35">
      <c r="A7829" s="4">
        <v>7828</v>
      </c>
      <c r="B7829" s="4" t="s">
        <v>37</v>
      </c>
      <c r="C7829" s="4" t="s">
        <v>38</v>
      </c>
      <c r="D7829" s="4" t="s">
        <v>25</v>
      </c>
      <c r="E7829" s="4" t="s">
        <v>18</v>
      </c>
      <c r="F7829" s="10" t="s">
        <v>171</v>
      </c>
      <c r="G7829" s="11" t="s">
        <v>56</v>
      </c>
      <c r="H7829" s="4">
        <v>50</v>
      </c>
      <c r="I7829" s="12">
        <v>40706.620000000003</v>
      </c>
      <c r="J7829" s="12">
        <v>2035331</v>
      </c>
      <c r="K7829" s="12">
        <v>281.94</v>
      </c>
      <c r="L7829" s="4">
        <v>76</v>
      </c>
      <c r="M7829" s="4" t="s">
        <v>29</v>
      </c>
      <c r="N7829" s="4" t="str" cm="1">
        <f t="array" ref="N7829">_xlfn.SWITCH(E7829,"Delhi","North","Chennai","South","Hyderabad","South","Mumbai","Central","Bangalore","South")</f>
        <v>North</v>
      </c>
      <c r="O7829" s="12">
        <v>282275.42</v>
      </c>
      <c r="P7829" s="4">
        <f>Table1[[#This Row],[Delivery_Date]]-Table1[[#This Row],[Order_Date]]</f>
        <v>7</v>
      </c>
      <c r="Q7829" s="4" t="str">
        <f>IF(Table1[[#This Row],[Delivery delay days]]&gt;5,"delay","on time")</f>
        <v>delay</v>
      </c>
      <c r="R7829" s="10">
        <f>DATEVALUE(Table1[[#This Row],[Delivery_Date]])</f>
        <v>45150</v>
      </c>
      <c r="S7829" s="10">
        <f>DATEVALUE(Table1[[#This Row],[Order_Date]])</f>
        <v>45143</v>
      </c>
      <c r="T7829" s="4" t="str" cm="1">
        <f t="array" ref="T7829">_xlfn.IFS(Table1[[#This Row],[Inventory_Level]]&lt;=200,"low",Table1[[#This Row],[Inventory_Level]]&gt;=700,"high",Table1[[#This Row],[Inventory_Level]]&gt;200,"medium")</f>
        <v>low</v>
      </c>
    </row>
    <row r="7830" spans="1:20" x14ac:dyDescent="0.35">
      <c r="A7830" s="4">
        <v>7829</v>
      </c>
      <c r="B7830" s="4" t="s">
        <v>59</v>
      </c>
      <c r="C7830" s="4" t="s">
        <v>16</v>
      </c>
      <c r="D7830" s="4" t="s">
        <v>25</v>
      </c>
      <c r="E7830" s="4" t="s">
        <v>52</v>
      </c>
      <c r="F7830" s="10" t="s">
        <v>278</v>
      </c>
      <c r="G7830" s="11" t="s">
        <v>200</v>
      </c>
      <c r="H7830" s="4">
        <v>50</v>
      </c>
      <c r="I7830" s="12">
        <v>24405.91</v>
      </c>
      <c r="J7830" s="12">
        <v>1220295.5</v>
      </c>
      <c r="K7830" s="12">
        <v>4656.99</v>
      </c>
      <c r="L7830" s="4">
        <v>976</v>
      </c>
      <c r="M7830" s="4" t="s">
        <v>35</v>
      </c>
      <c r="N7830" s="4" t="str" cm="1">
        <f t="array" ref="N7830">_xlfn.SWITCH(E7830,"Delhi","North","Chennai","South","Hyderabad","South","Mumbai","Central","Bangalore","South")</f>
        <v>Central</v>
      </c>
      <c r="O7830" s="12">
        <v>266965.73</v>
      </c>
      <c r="P7830" s="4">
        <f>Table1[[#This Row],[Delivery_Date]]-Table1[[#This Row],[Order_Date]]</f>
        <v>15</v>
      </c>
      <c r="Q7830" s="4" t="str">
        <f>IF(Table1[[#This Row],[Delivery delay days]]&gt;5,"delay","on time")</f>
        <v>delay</v>
      </c>
      <c r="R7830" s="10">
        <f>DATEVALUE(Table1[[#This Row],[Delivery_Date]])</f>
        <v>45172</v>
      </c>
      <c r="S7830" s="10">
        <f>DATEVALUE(Table1[[#This Row],[Order_Date]])</f>
        <v>45157</v>
      </c>
      <c r="T7830" s="4" t="str" cm="1">
        <f t="array" ref="T7830">_xlfn.IFS(Table1[[#This Row],[Inventory_Level]]&lt;=200,"low",Table1[[#This Row],[Inventory_Level]]&gt;=700,"high",Table1[[#This Row],[Inventory_Level]]&gt;200,"medium")</f>
        <v>high</v>
      </c>
    </row>
    <row r="7831" spans="1:20" x14ac:dyDescent="0.35">
      <c r="A7831" s="4">
        <v>7830</v>
      </c>
      <c r="B7831" s="4" t="s">
        <v>65</v>
      </c>
      <c r="C7831" s="4" t="s">
        <v>24</v>
      </c>
      <c r="D7831" s="4" t="s">
        <v>39</v>
      </c>
      <c r="E7831" s="4" t="s">
        <v>26</v>
      </c>
      <c r="F7831" s="10" t="s">
        <v>352</v>
      </c>
      <c r="G7831" s="11" t="s">
        <v>154</v>
      </c>
      <c r="H7831" s="4">
        <v>74</v>
      </c>
      <c r="I7831" s="12">
        <v>30114.1</v>
      </c>
      <c r="J7831" s="12">
        <v>2228443.4</v>
      </c>
      <c r="K7831" s="12">
        <v>580.87</v>
      </c>
      <c r="L7831" s="4">
        <v>29</v>
      </c>
      <c r="M7831" s="4" t="s">
        <v>35</v>
      </c>
      <c r="N7831" s="4" t="str" cm="1">
        <f t="array" ref="N7831">_xlfn.SWITCH(E7831,"Delhi","North","Chennai","South","Hyderabad","South","Mumbai","Central","Bangalore","South")</f>
        <v>South</v>
      </c>
      <c r="O7831" s="12">
        <v>169934.06</v>
      </c>
      <c r="P7831" s="4">
        <f>Table1[[#This Row],[Delivery_Date]]-Table1[[#This Row],[Order_Date]]</f>
        <v>5</v>
      </c>
      <c r="Q7831" s="4" t="str">
        <f>IF(Table1[[#This Row],[Delivery delay days]]&gt;5,"delay","on time")</f>
        <v>on time</v>
      </c>
      <c r="R7831" s="10">
        <f>DATEVALUE(Table1[[#This Row],[Delivery_Date]])</f>
        <v>44955</v>
      </c>
      <c r="S7831" s="10">
        <f>DATEVALUE(Table1[[#This Row],[Order_Date]])</f>
        <v>44950</v>
      </c>
      <c r="T7831" s="4" t="str" cm="1">
        <f t="array" ref="T7831">_xlfn.IFS(Table1[[#This Row],[Inventory_Level]]&lt;=200,"low",Table1[[#This Row],[Inventory_Level]]&gt;=700,"high",Table1[[#This Row],[Inventory_Level]]&gt;200,"medium")</f>
        <v>low</v>
      </c>
    </row>
    <row r="7832" spans="1:20" x14ac:dyDescent="0.35">
      <c r="A7832" s="4">
        <v>7831</v>
      </c>
      <c r="B7832" s="4" t="s">
        <v>51</v>
      </c>
      <c r="C7832" s="4" t="s">
        <v>24</v>
      </c>
      <c r="D7832" s="4" t="s">
        <v>39</v>
      </c>
      <c r="E7832" s="4" t="s">
        <v>46</v>
      </c>
      <c r="F7832" s="10" t="s">
        <v>239</v>
      </c>
      <c r="G7832" s="11" t="s">
        <v>176</v>
      </c>
      <c r="H7832" s="4">
        <v>44</v>
      </c>
      <c r="I7832" s="12">
        <v>47195.94</v>
      </c>
      <c r="J7832" s="12">
        <v>2076621.36</v>
      </c>
      <c r="K7832" s="12">
        <v>2203.58</v>
      </c>
      <c r="L7832" s="4">
        <v>997</v>
      </c>
      <c r="M7832" s="4" t="s">
        <v>35</v>
      </c>
      <c r="N7832" s="4" t="str" cm="1">
        <f t="array" ref="N7832">_xlfn.SWITCH(E7832,"Delhi","North","Chennai","South","Hyderabad","South","Mumbai","Central","Bangalore","South")</f>
        <v>South</v>
      </c>
      <c r="O7832" s="12">
        <v>106007.55</v>
      </c>
      <c r="P7832" s="4">
        <f>Table1[[#This Row],[Delivery_Date]]-Table1[[#This Row],[Order_Date]]</f>
        <v>14</v>
      </c>
      <c r="Q7832" s="4" t="str">
        <f>IF(Table1[[#This Row],[Delivery delay days]]&gt;5,"delay","on time")</f>
        <v>delay</v>
      </c>
      <c r="R7832" s="10">
        <f>DATEVALUE(Table1[[#This Row],[Delivery_Date]])</f>
        <v>45101</v>
      </c>
      <c r="S7832" s="10">
        <f>DATEVALUE(Table1[[#This Row],[Order_Date]])</f>
        <v>45087</v>
      </c>
      <c r="T7832" s="4" t="str" cm="1">
        <f t="array" ref="T7832">_xlfn.IFS(Table1[[#This Row],[Inventory_Level]]&lt;=200,"low",Table1[[#This Row],[Inventory_Level]]&gt;=700,"high",Table1[[#This Row],[Inventory_Level]]&gt;200,"medium")</f>
        <v>high</v>
      </c>
    </row>
    <row r="7833" spans="1:20" x14ac:dyDescent="0.35">
      <c r="A7833" s="4">
        <v>7832</v>
      </c>
      <c r="B7833" s="4" t="s">
        <v>44</v>
      </c>
      <c r="C7833" s="4" t="s">
        <v>24</v>
      </c>
      <c r="D7833" s="4" t="s">
        <v>39</v>
      </c>
      <c r="E7833" s="4" t="s">
        <v>26</v>
      </c>
      <c r="F7833" s="10" t="s">
        <v>210</v>
      </c>
      <c r="G7833" s="11" t="s">
        <v>105</v>
      </c>
      <c r="H7833" s="4">
        <v>42</v>
      </c>
      <c r="I7833" s="12">
        <v>40641.68</v>
      </c>
      <c r="J7833" s="12">
        <v>1706950.56</v>
      </c>
      <c r="K7833" s="12">
        <v>4501.3</v>
      </c>
      <c r="L7833" s="4">
        <v>259</v>
      </c>
      <c r="M7833" s="4" t="s">
        <v>29</v>
      </c>
      <c r="N7833" s="4" t="str" cm="1">
        <f t="array" ref="N7833">_xlfn.SWITCH(E7833,"Delhi","North","Chennai","South","Hyderabad","South","Mumbai","Central","Bangalore","South")</f>
        <v>South</v>
      </c>
      <c r="O7833" s="12">
        <v>255533.03</v>
      </c>
      <c r="P7833" s="4">
        <f>Table1[[#This Row],[Delivery_Date]]-Table1[[#This Row],[Order_Date]]</f>
        <v>4</v>
      </c>
      <c r="Q7833" s="4" t="str">
        <f>IF(Table1[[#This Row],[Delivery delay days]]&gt;5,"delay","on time")</f>
        <v>on time</v>
      </c>
      <c r="R7833" s="10">
        <f>DATEVALUE(Table1[[#This Row],[Delivery_Date]])</f>
        <v>45011</v>
      </c>
      <c r="S7833" s="10">
        <f>DATEVALUE(Table1[[#This Row],[Order_Date]])</f>
        <v>45007</v>
      </c>
      <c r="T7833" s="4" t="str" cm="1">
        <f t="array" ref="T7833">_xlfn.IFS(Table1[[#This Row],[Inventory_Level]]&lt;=200,"low",Table1[[#This Row],[Inventory_Level]]&gt;=700,"high",Table1[[#This Row],[Inventory_Level]]&gt;200,"medium")</f>
        <v>medium</v>
      </c>
    </row>
    <row r="7834" spans="1:20" x14ac:dyDescent="0.35">
      <c r="A7834" s="4">
        <v>7833</v>
      </c>
      <c r="B7834" s="4" t="s">
        <v>51</v>
      </c>
      <c r="C7834" s="4" t="s">
        <v>16</v>
      </c>
      <c r="D7834" s="4" t="s">
        <v>17</v>
      </c>
      <c r="E7834" s="4" t="s">
        <v>26</v>
      </c>
      <c r="F7834" s="10" t="s">
        <v>205</v>
      </c>
      <c r="G7834" s="11" t="s">
        <v>343</v>
      </c>
      <c r="H7834" s="4">
        <v>20</v>
      </c>
      <c r="I7834" s="12">
        <v>9492.99</v>
      </c>
      <c r="J7834" s="12">
        <v>189859.8</v>
      </c>
      <c r="K7834" s="12">
        <v>1549.62</v>
      </c>
      <c r="L7834" s="4">
        <v>73</v>
      </c>
      <c r="M7834" s="4" t="s">
        <v>29</v>
      </c>
      <c r="N7834" s="4" t="str" cm="1">
        <f t="array" ref="N7834">_xlfn.SWITCH(E7834,"Delhi","North","Chennai","South","Hyderabad","South","Mumbai","Central","Bangalore","South")</f>
        <v>South</v>
      </c>
      <c r="O7834" s="12">
        <v>38613.39</v>
      </c>
      <c r="P7834" s="4">
        <f>Table1[[#This Row],[Delivery_Date]]-Table1[[#This Row],[Order_Date]]</f>
        <v>15</v>
      </c>
      <c r="Q7834" s="4" t="str">
        <f>IF(Table1[[#This Row],[Delivery delay days]]&gt;5,"delay","on time")</f>
        <v>delay</v>
      </c>
      <c r="R7834" s="10">
        <f>DATEVALUE(Table1[[#This Row],[Delivery_Date]])</f>
        <v>44969</v>
      </c>
      <c r="S7834" s="10">
        <f>DATEVALUE(Table1[[#This Row],[Order_Date]])</f>
        <v>44954</v>
      </c>
      <c r="T7834" s="4" t="str" cm="1">
        <f t="array" ref="T7834">_xlfn.IFS(Table1[[#This Row],[Inventory_Level]]&lt;=200,"low",Table1[[#This Row],[Inventory_Level]]&gt;=700,"high",Table1[[#This Row],[Inventory_Level]]&gt;200,"medium")</f>
        <v>low</v>
      </c>
    </row>
    <row r="7835" spans="1:20" x14ac:dyDescent="0.35">
      <c r="A7835" s="4">
        <v>7834</v>
      </c>
      <c r="B7835" s="4" t="s">
        <v>15</v>
      </c>
      <c r="C7835" s="4" t="s">
        <v>16</v>
      </c>
      <c r="D7835" s="4" t="s">
        <v>25</v>
      </c>
      <c r="E7835" s="4" t="s">
        <v>60</v>
      </c>
      <c r="F7835" s="10" t="s">
        <v>28</v>
      </c>
      <c r="G7835" s="11" t="s">
        <v>301</v>
      </c>
      <c r="H7835" s="4">
        <v>31</v>
      </c>
      <c r="I7835" s="12">
        <v>48758.15</v>
      </c>
      <c r="J7835" s="12">
        <v>1511502.65</v>
      </c>
      <c r="K7835" s="12">
        <v>4828.09</v>
      </c>
      <c r="L7835" s="4">
        <v>998</v>
      </c>
      <c r="M7835" s="4" t="s">
        <v>42</v>
      </c>
      <c r="N7835" s="4" t="str" cm="1">
        <f t="array" ref="N7835">_xlfn.SWITCH(E7835,"Delhi","North","Chennai","South","Hyderabad","South","Mumbai","Central","Bangalore","South")</f>
        <v>South</v>
      </c>
      <c r="O7835" s="12">
        <v>258310.92</v>
      </c>
      <c r="P7835" s="4">
        <f>Table1[[#This Row],[Delivery_Date]]-Table1[[#This Row],[Order_Date]]</f>
        <v>3</v>
      </c>
      <c r="Q7835" s="4" t="str">
        <f>IF(Table1[[#This Row],[Delivery delay days]]&gt;5,"delay","on time")</f>
        <v>on time</v>
      </c>
      <c r="R7835" s="10">
        <f>DATEVALUE(Table1[[#This Row],[Delivery_Date]])</f>
        <v>45140</v>
      </c>
      <c r="S7835" s="10">
        <f>DATEVALUE(Table1[[#This Row],[Order_Date]])</f>
        <v>45137</v>
      </c>
      <c r="T7835" s="4" t="str" cm="1">
        <f t="array" ref="T7835">_xlfn.IFS(Table1[[#This Row],[Inventory_Level]]&lt;=200,"low",Table1[[#This Row],[Inventory_Level]]&gt;=700,"high",Table1[[#This Row],[Inventory_Level]]&gt;200,"medium")</f>
        <v>high</v>
      </c>
    </row>
    <row r="7836" spans="1:20" x14ac:dyDescent="0.35">
      <c r="A7836" s="4">
        <v>7835</v>
      </c>
      <c r="B7836" s="4" t="s">
        <v>44</v>
      </c>
      <c r="C7836" s="4" t="s">
        <v>24</v>
      </c>
      <c r="D7836" s="4" t="s">
        <v>17</v>
      </c>
      <c r="E7836" s="4" t="s">
        <v>60</v>
      </c>
      <c r="F7836" s="10" t="s">
        <v>219</v>
      </c>
      <c r="G7836" s="11" t="s">
        <v>227</v>
      </c>
      <c r="H7836" s="4">
        <v>80</v>
      </c>
      <c r="I7836" s="12">
        <v>9099.23</v>
      </c>
      <c r="J7836" s="12">
        <v>727938.4</v>
      </c>
      <c r="K7836" s="12">
        <v>1302.24</v>
      </c>
      <c r="L7836" s="4">
        <v>851</v>
      </c>
      <c r="M7836" s="4" t="s">
        <v>29</v>
      </c>
      <c r="N7836" s="4" t="str" cm="1">
        <f t="array" ref="N7836">_xlfn.SWITCH(E7836,"Delhi","North","Chennai","South","Hyderabad","South","Mumbai","Central","Bangalore","South")</f>
        <v>South</v>
      </c>
      <c r="O7836" s="12">
        <v>172233.22</v>
      </c>
      <c r="P7836" s="4">
        <f>Table1[[#This Row],[Delivery_Date]]-Table1[[#This Row],[Order_Date]]</f>
        <v>7</v>
      </c>
      <c r="Q7836" s="4" t="str">
        <f>IF(Table1[[#This Row],[Delivery delay days]]&gt;5,"delay","on time")</f>
        <v>delay</v>
      </c>
      <c r="R7836" s="10">
        <f>DATEVALUE(Table1[[#This Row],[Delivery_Date]])</f>
        <v>45234</v>
      </c>
      <c r="S7836" s="10">
        <f>DATEVALUE(Table1[[#This Row],[Order_Date]])</f>
        <v>45227</v>
      </c>
      <c r="T7836" s="4" t="str" cm="1">
        <f t="array" ref="T7836">_xlfn.IFS(Table1[[#This Row],[Inventory_Level]]&lt;=200,"low",Table1[[#This Row],[Inventory_Level]]&gt;=700,"high",Table1[[#This Row],[Inventory_Level]]&gt;200,"medium")</f>
        <v>high</v>
      </c>
    </row>
    <row r="7837" spans="1:20" x14ac:dyDescent="0.35">
      <c r="A7837" s="4">
        <v>7836</v>
      </c>
      <c r="B7837" s="4" t="s">
        <v>37</v>
      </c>
      <c r="C7837" s="4" t="s">
        <v>38</v>
      </c>
      <c r="D7837" s="4" t="s">
        <v>25</v>
      </c>
      <c r="E7837" s="4" t="s">
        <v>18</v>
      </c>
      <c r="F7837" s="10" t="s">
        <v>174</v>
      </c>
      <c r="G7837" s="11" t="s">
        <v>145</v>
      </c>
      <c r="H7837" s="4">
        <v>31</v>
      </c>
      <c r="I7837" s="12">
        <v>13257.59</v>
      </c>
      <c r="J7837" s="12">
        <v>410985.29</v>
      </c>
      <c r="K7837" s="12">
        <v>3137.62</v>
      </c>
      <c r="L7837" s="4">
        <v>571</v>
      </c>
      <c r="M7837" s="4" t="s">
        <v>29</v>
      </c>
      <c r="N7837" s="4" t="str" cm="1">
        <f t="array" ref="N7837">_xlfn.SWITCH(E7837,"Delhi","North","Chennai","South","Hyderabad","South","Mumbai","Central","Bangalore","South")</f>
        <v>North</v>
      </c>
      <c r="O7837" s="12">
        <v>45974.02</v>
      </c>
      <c r="P7837" s="4">
        <f>Table1[[#This Row],[Delivery_Date]]-Table1[[#This Row],[Order_Date]]</f>
        <v>14</v>
      </c>
      <c r="Q7837" s="4" t="str">
        <f>IF(Table1[[#This Row],[Delivery delay days]]&gt;5,"delay","on time")</f>
        <v>delay</v>
      </c>
      <c r="R7837" s="10">
        <f>DATEVALUE(Table1[[#This Row],[Delivery_Date]])</f>
        <v>45080</v>
      </c>
      <c r="S7837" s="10">
        <f>DATEVALUE(Table1[[#This Row],[Order_Date]])</f>
        <v>45066</v>
      </c>
      <c r="T7837" s="4" t="str" cm="1">
        <f t="array" ref="T7837">_xlfn.IFS(Table1[[#This Row],[Inventory_Level]]&lt;=200,"low",Table1[[#This Row],[Inventory_Level]]&gt;=700,"high",Table1[[#This Row],[Inventory_Level]]&gt;200,"medium")</f>
        <v>medium</v>
      </c>
    </row>
    <row r="7838" spans="1:20" x14ac:dyDescent="0.35">
      <c r="A7838" s="4">
        <v>7837</v>
      </c>
      <c r="B7838" s="4" t="s">
        <v>59</v>
      </c>
      <c r="C7838" s="4" t="s">
        <v>16</v>
      </c>
      <c r="D7838" s="4" t="s">
        <v>39</v>
      </c>
      <c r="E7838" s="4" t="s">
        <v>46</v>
      </c>
      <c r="F7838" s="10" t="s">
        <v>350</v>
      </c>
      <c r="G7838" s="11" t="s">
        <v>181</v>
      </c>
      <c r="H7838" s="4">
        <v>69</v>
      </c>
      <c r="I7838" s="12">
        <v>49487.98</v>
      </c>
      <c r="J7838" s="12">
        <v>3414670.62</v>
      </c>
      <c r="K7838" s="12">
        <v>143.63</v>
      </c>
      <c r="L7838" s="4">
        <v>10</v>
      </c>
      <c r="M7838" s="4" t="s">
        <v>29</v>
      </c>
      <c r="N7838" s="4" t="str" cm="1">
        <f t="array" ref="N7838">_xlfn.SWITCH(E7838,"Delhi","North","Chennai","South","Hyderabad","South","Mumbai","Central","Bangalore","South")</f>
        <v>South</v>
      </c>
      <c r="O7838" s="12">
        <v>800815.51</v>
      </c>
      <c r="P7838" s="4">
        <f>Table1[[#This Row],[Delivery_Date]]-Table1[[#This Row],[Order_Date]]</f>
        <v>14</v>
      </c>
      <c r="Q7838" s="4" t="str">
        <f>IF(Table1[[#This Row],[Delivery delay days]]&gt;5,"delay","on time")</f>
        <v>delay</v>
      </c>
      <c r="R7838" s="10">
        <f>DATEVALUE(Table1[[#This Row],[Delivery_Date]])</f>
        <v>45278</v>
      </c>
      <c r="S7838" s="10">
        <f>DATEVALUE(Table1[[#This Row],[Order_Date]])</f>
        <v>45264</v>
      </c>
      <c r="T7838" s="4" t="str" cm="1">
        <f t="array" ref="T7838">_xlfn.IFS(Table1[[#This Row],[Inventory_Level]]&lt;=200,"low",Table1[[#This Row],[Inventory_Level]]&gt;=700,"high",Table1[[#This Row],[Inventory_Level]]&gt;200,"medium")</f>
        <v>low</v>
      </c>
    </row>
    <row r="7839" spans="1:20" x14ac:dyDescent="0.35">
      <c r="A7839" s="4">
        <v>7838</v>
      </c>
      <c r="B7839" s="4" t="s">
        <v>59</v>
      </c>
      <c r="C7839" s="4" t="s">
        <v>16</v>
      </c>
      <c r="D7839" s="4" t="s">
        <v>25</v>
      </c>
      <c r="E7839" s="4" t="s">
        <v>18</v>
      </c>
      <c r="F7839" s="10" t="s">
        <v>123</v>
      </c>
      <c r="G7839" s="11" t="s">
        <v>330</v>
      </c>
      <c r="H7839" s="4">
        <v>36</v>
      </c>
      <c r="I7839" s="12">
        <v>35893.46</v>
      </c>
      <c r="J7839" s="12">
        <v>1292164.56</v>
      </c>
      <c r="K7839" s="12">
        <v>3303.84</v>
      </c>
      <c r="L7839" s="4">
        <v>302</v>
      </c>
      <c r="M7839" s="4" t="s">
        <v>35</v>
      </c>
      <c r="N7839" s="4" t="str" cm="1">
        <f t="array" ref="N7839">_xlfn.SWITCH(E7839,"Delhi","North","Chennai","South","Hyderabad","South","Mumbai","Central","Bangalore","South")</f>
        <v>North</v>
      </c>
      <c r="O7839" s="12">
        <v>172896.85</v>
      </c>
      <c r="P7839" s="4">
        <f>Table1[[#This Row],[Delivery_Date]]-Table1[[#This Row],[Order_Date]]</f>
        <v>15</v>
      </c>
      <c r="Q7839" s="4" t="str">
        <f>IF(Table1[[#This Row],[Delivery delay days]]&gt;5,"delay","on time")</f>
        <v>delay</v>
      </c>
      <c r="R7839" s="10">
        <f>DATEVALUE(Table1[[#This Row],[Delivery_Date]])</f>
        <v>45257</v>
      </c>
      <c r="S7839" s="10">
        <f>DATEVALUE(Table1[[#This Row],[Order_Date]])</f>
        <v>45242</v>
      </c>
      <c r="T7839" s="4" t="str" cm="1">
        <f t="array" ref="T7839">_xlfn.IFS(Table1[[#This Row],[Inventory_Level]]&lt;=200,"low",Table1[[#This Row],[Inventory_Level]]&gt;=700,"high",Table1[[#This Row],[Inventory_Level]]&gt;200,"medium")</f>
        <v>medium</v>
      </c>
    </row>
    <row r="7840" spans="1:20" x14ac:dyDescent="0.35">
      <c r="A7840" s="4">
        <v>7839</v>
      </c>
      <c r="B7840" s="4" t="s">
        <v>37</v>
      </c>
      <c r="C7840" s="4" t="s">
        <v>24</v>
      </c>
      <c r="D7840" s="4" t="s">
        <v>25</v>
      </c>
      <c r="E7840" s="4" t="s">
        <v>18</v>
      </c>
      <c r="F7840" s="10" t="s">
        <v>369</v>
      </c>
      <c r="G7840" s="11" t="s">
        <v>101</v>
      </c>
      <c r="H7840" s="4">
        <v>72</v>
      </c>
      <c r="I7840" s="12">
        <v>13964.43</v>
      </c>
      <c r="J7840" s="12">
        <v>1005438.96</v>
      </c>
      <c r="K7840" s="12">
        <v>4724.74</v>
      </c>
      <c r="L7840" s="4">
        <v>170</v>
      </c>
      <c r="M7840" s="4" t="s">
        <v>42</v>
      </c>
      <c r="N7840" s="4" t="str" cm="1">
        <f t="array" ref="N7840">_xlfn.SWITCH(E7840,"Delhi","North","Chennai","South","Hyderabad","South","Mumbai","Central","Bangalore","South")</f>
        <v>North</v>
      </c>
      <c r="O7840" s="12">
        <v>157985.75</v>
      </c>
      <c r="P7840" s="4">
        <f>Table1[[#This Row],[Delivery_Date]]-Table1[[#This Row],[Order_Date]]</f>
        <v>15</v>
      </c>
      <c r="Q7840" s="4" t="str">
        <f>IF(Table1[[#This Row],[Delivery delay days]]&gt;5,"delay","on time")</f>
        <v>delay</v>
      </c>
      <c r="R7840" s="10">
        <f>DATEVALUE(Table1[[#This Row],[Delivery_Date]])</f>
        <v>44996</v>
      </c>
      <c r="S7840" s="10">
        <f>DATEVALUE(Table1[[#This Row],[Order_Date]])</f>
        <v>44981</v>
      </c>
      <c r="T7840" s="4" t="str" cm="1">
        <f t="array" ref="T7840">_xlfn.IFS(Table1[[#This Row],[Inventory_Level]]&lt;=200,"low",Table1[[#This Row],[Inventory_Level]]&gt;=700,"high",Table1[[#This Row],[Inventory_Level]]&gt;200,"medium")</f>
        <v>low</v>
      </c>
    </row>
    <row r="7841" spans="1:20" x14ac:dyDescent="0.35">
      <c r="A7841" s="4">
        <v>7840</v>
      </c>
      <c r="B7841" s="4" t="s">
        <v>37</v>
      </c>
      <c r="C7841" s="4" t="s">
        <v>24</v>
      </c>
      <c r="D7841" s="4" t="s">
        <v>17</v>
      </c>
      <c r="E7841" s="4" t="s">
        <v>60</v>
      </c>
      <c r="F7841" s="10" t="s">
        <v>347</v>
      </c>
      <c r="G7841" s="11" t="s">
        <v>279</v>
      </c>
      <c r="H7841" s="4">
        <v>87</v>
      </c>
      <c r="I7841" s="12">
        <v>6844.39</v>
      </c>
      <c r="J7841" s="12">
        <v>595461.93000000005</v>
      </c>
      <c r="K7841" s="12">
        <v>1080.04</v>
      </c>
      <c r="L7841" s="4">
        <v>451</v>
      </c>
      <c r="M7841" s="4" t="s">
        <v>21</v>
      </c>
      <c r="N7841" s="4" t="str" cm="1">
        <f t="array" ref="N7841">_xlfn.SWITCH(E7841,"Delhi","North","Chennai","South","Hyderabad","South","Mumbai","Central","Bangalore","South")</f>
        <v>South</v>
      </c>
      <c r="O7841" s="12">
        <v>103432.22</v>
      </c>
      <c r="P7841" s="4">
        <f>Table1[[#This Row],[Delivery_Date]]-Table1[[#This Row],[Order_Date]]</f>
        <v>10</v>
      </c>
      <c r="Q7841" s="4" t="str">
        <f>IF(Table1[[#This Row],[Delivery delay days]]&gt;5,"delay","on time")</f>
        <v>delay</v>
      </c>
      <c r="R7841" s="10">
        <f>DATEVALUE(Table1[[#This Row],[Delivery_Date]])</f>
        <v>45171</v>
      </c>
      <c r="S7841" s="10">
        <f>DATEVALUE(Table1[[#This Row],[Order_Date]])</f>
        <v>45161</v>
      </c>
      <c r="T7841" s="4" t="str" cm="1">
        <f t="array" ref="T7841">_xlfn.IFS(Table1[[#This Row],[Inventory_Level]]&lt;=200,"low",Table1[[#This Row],[Inventory_Level]]&gt;=700,"high",Table1[[#This Row],[Inventory_Level]]&gt;200,"medium")</f>
        <v>medium</v>
      </c>
    </row>
    <row r="7842" spans="1:20" x14ac:dyDescent="0.35">
      <c r="A7842" s="4">
        <v>7841</v>
      </c>
      <c r="B7842" s="4" t="s">
        <v>15</v>
      </c>
      <c r="C7842" s="4" t="s">
        <v>24</v>
      </c>
      <c r="D7842" s="4" t="s">
        <v>17</v>
      </c>
      <c r="E7842" s="4" t="s">
        <v>46</v>
      </c>
      <c r="F7842" s="10" t="s">
        <v>116</v>
      </c>
      <c r="G7842" s="11" t="s">
        <v>381</v>
      </c>
      <c r="H7842" s="4">
        <v>73</v>
      </c>
      <c r="I7842" s="12">
        <v>15986.21</v>
      </c>
      <c r="J7842" s="12">
        <v>1166993.33</v>
      </c>
      <c r="K7842" s="12">
        <v>4128.58</v>
      </c>
      <c r="L7842" s="4">
        <v>980</v>
      </c>
      <c r="M7842" s="4" t="s">
        <v>29</v>
      </c>
      <c r="N7842" s="4" t="str" cm="1">
        <f t="array" ref="N7842">_xlfn.SWITCH(E7842,"Delhi","North","Chennai","South","Hyderabad","South","Mumbai","Central","Bangalore","South")</f>
        <v>South</v>
      </c>
      <c r="O7842" s="12">
        <v>190018.61</v>
      </c>
      <c r="P7842" s="4">
        <f>Table1[[#This Row],[Delivery_Date]]-Table1[[#This Row],[Order_Date]]</f>
        <v>5</v>
      </c>
      <c r="Q7842" s="4" t="str">
        <f>IF(Table1[[#This Row],[Delivery delay days]]&gt;5,"delay","on time")</f>
        <v>on time</v>
      </c>
      <c r="R7842" s="10">
        <f>DATEVALUE(Table1[[#This Row],[Delivery_Date]])</f>
        <v>45183</v>
      </c>
      <c r="S7842" s="10">
        <f>DATEVALUE(Table1[[#This Row],[Order_Date]])</f>
        <v>45178</v>
      </c>
      <c r="T7842" s="4" t="str" cm="1">
        <f t="array" ref="T7842">_xlfn.IFS(Table1[[#This Row],[Inventory_Level]]&lt;=200,"low",Table1[[#This Row],[Inventory_Level]]&gt;=700,"high",Table1[[#This Row],[Inventory_Level]]&gt;200,"medium")</f>
        <v>high</v>
      </c>
    </row>
    <row r="7843" spans="1:20" x14ac:dyDescent="0.35">
      <c r="A7843" s="4">
        <v>7842</v>
      </c>
      <c r="B7843" s="4" t="s">
        <v>59</v>
      </c>
      <c r="C7843" s="4" t="s">
        <v>24</v>
      </c>
      <c r="D7843" s="4" t="s">
        <v>32</v>
      </c>
      <c r="E7843" s="4" t="s">
        <v>18</v>
      </c>
      <c r="F7843" s="10" t="s">
        <v>373</v>
      </c>
      <c r="G7843" s="11" t="s">
        <v>80</v>
      </c>
      <c r="H7843" s="4">
        <v>25</v>
      </c>
      <c r="I7843" s="12">
        <v>8186.83</v>
      </c>
      <c r="J7843" s="12">
        <v>204670.75</v>
      </c>
      <c r="K7843" s="12">
        <v>1291.23</v>
      </c>
      <c r="L7843" s="4">
        <v>150</v>
      </c>
      <c r="M7843" s="4" t="s">
        <v>29</v>
      </c>
      <c r="N7843" s="4" t="str" cm="1">
        <f t="array" ref="N7843">_xlfn.SWITCH(E7843,"Delhi","North","Chennai","South","Hyderabad","South","Mumbai","Central","Bangalore","South")</f>
        <v>North</v>
      </c>
      <c r="O7843" s="12">
        <v>46214.5</v>
      </c>
      <c r="P7843" s="4">
        <f>Table1[[#This Row],[Delivery_Date]]-Table1[[#This Row],[Order_Date]]</f>
        <v>8</v>
      </c>
      <c r="Q7843" s="4" t="str">
        <f>IF(Table1[[#This Row],[Delivery delay days]]&gt;5,"delay","on time")</f>
        <v>delay</v>
      </c>
      <c r="R7843" s="10">
        <f>DATEVALUE(Table1[[#This Row],[Delivery_Date]])</f>
        <v>44993</v>
      </c>
      <c r="S7843" s="10">
        <f>DATEVALUE(Table1[[#This Row],[Order_Date]])</f>
        <v>44985</v>
      </c>
      <c r="T7843" s="4" t="str" cm="1">
        <f t="array" ref="T7843">_xlfn.IFS(Table1[[#This Row],[Inventory_Level]]&lt;=200,"low",Table1[[#This Row],[Inventory_Level]]&gt;=700,"high",Table1[[#This Row],[Inventory_Level]]&gt;200,"medium")</f>
        <v>low</v>
      </c>
    </row>
    <row r="7844" spans="1:20" x14ac:dyDescent="0.35">
      <c r="A7844" s="4">
        <v>7843</v>
      </c>
      <c r="B7844" s="4" t="s">
        <v>51</v>
      </c>
      <c r="C7844" s="4" t="s">
        <v>16</v>
      </c>
      <c r="D7844" s="4" t="s">
        <v>45</v>
      </c>
      <c r="E7844" s="4" t="s">
        <v>26</v>
      </c>
      <c r="F7844" s="10" t="s">
        <v>173</v>
      </c>
      <c r="G7844" s="11" t="s">
        <v>258</v>
      </c>
      <c r="H7844" s="4">
        <v>93</v>
      </c>
      <c r="I7844" s="12">
        <v>15917.34</v>
      </c>
      <c r="J7844" s="12">
        <v>1480312.62</v>
      </c>
      <c r="K7844" s="12">
        <v>3885.74</v>
      </c>
      <c r="L7844" s="4">
        <v>583</v>
      </c>
      <c r="M7844" s="4" t="s">
        <v>35</v>
      </c>
      <c r="N7844" s="4" t="str" cm="1">
        <f t="array" ref="N7844">_xlfn.SWITCH(E7844,"Delhi","North","Chennai","South","Hyderabad","South","Mumbai","Central","Bangalore","South")</f>
        <v>South</v>
      </c>
      <c r="O7844" s="12">
        <v>87221.31</v>
      </c>
      <c r="P7844" s="4">
        <f>Table1[[#This Row],[Delivery_Date]]-Table1[[#This Row],[Order_Date]]</f>
        <v>2</v>
      </c>
      <c r="Q7844" s="4" t="str">
        <f>IF(Table1[[#This Row],[Delivery delay days]]&gt;5,"delay","on time")</f>
        <v>on time</v>
      </c>
      <c r="R7844" s="10">
        <f>DATEVALUE(Table1[[#This Row],[Delivery_Date]])</f>
        <v>45062</v>
      </c>
      <c r="S7844" s="10">
        <f>DATEVALUE(Table1[[#This Row],[Order_Date]])</f>
        <v>45060</v>
      </c>
      <c r="T7844" s="4" t="str" cm="1">
        <f t="array" ref="T7844">_xlfn.IFS(Table1[[#This Row],[Inventory_Level]]&lt;=200,"low",Table1[[#This Row],[Inventory_Level]]&gt;=700,"high",Table1[[#This Row],[Inventory_Level]]&gt;200,"medium")</f>
        <v>medium</v>
      </c>
    </row>
    <row r="7845" spans="1:20" x14ac:dyDescent="0.35">
      <c r="A7845" s="4">
        <v>7844</v>
      </c>
      <c r="B7845" s="4" t="s">
        <v>44</v>
      </c>
      <c r="C7845" s="4" t="s">
        <v>24</v>
      </c>
      <c r="D7845" s="4" t="s">
        <v>32</v>
      </c>
      <c r="E7845" s="4" t="s">
        <v>60</v>
      </c>
      <c r="F7845" s="10" t="s">
        <v>308</v>
      </c>
      <c r="G7845" s="11" t="s">
        <v>307</v>
      </c>
      <c r="H7845" s="4">
        <v>55</v>
      </c>
      <c r="I7845" s="12">
        <v>19978.939999999999</v>
      </c>
      <c r="J7845" s="12">
        <v>1098841.7</v>
      </c>
      <c r="K7845" s="12">
        <v>1038.0999999999999</v>
      </c>
      <c r="L7845" s="4">
        <v>44</v>
      </c>
      <c r="M7845" s="4" t="s">
        <v>21</v>
      </c>
      <c r="N7845" s="4" t="str" cm="1">
        <f t="array" ref="N7845">_xlfn.SWITCH(E7845,"Delhi","North","Chennai","South","Hyderabad","South","Mumbai","Central","Bangalore","South")</f>
        <v>South</v>
      </c>
      <c r="O7845" s="12">
        <v>208706.27</v>
      </c>
      <c r="P7845" s="4">
        <f>Table1[[#This Row],[Delivery_Date]]-Table1[[#This Row],[Order_Date]]</f>
        <v>2</v>
      </c>
      <c r="Q7845" s="4" t="str">
        <f>IF(Table1[[#This Row],[Delivery delay days]]&gt;5,"delay","on time")</f>
        <v>on time</v>
      </c>
      <c r="R7845" s="10">
        <f>DATEVALUE(Table1[[#This Row],[Delivery_Date]])</f>
        <v>45283</v>
      </c>
      <c r="S7845" s="10">
        <f>DATEVALUE(Table1[[#This Row],[Order_Date]])</f>
        <v>45281</v>
      </c>
      <c r="T7845" s="4" t="str" cm="1">
        <f t="array" ref="T7845">_xlfn.IFS(Table1[[#This Row],[Inventory_Level]]&lt;=200,"low",Table1[[#This Row],[Inventory_Level]]&gt;=700,"high",Table1[[#This Row],[Inventory_Level]]&gt;200,"medium")</f>
        <v>low</v>
      </c>
    </row>
    <row r="7846" spans="1:20" x14ac:dyDescent="0.35">
      <c r="A7846" s="4">
        <v>7845</v>
      </c>
      <c r="B7846" s="4" t="s">
        <v>65</v>
      </c>
      <c r="C7846" s="4" t="s">
        <v>38</v>
      </c>
      <c r="D7846" s="4" t="s">
        <v>25</v>
      </c>
      <c r="E7846" s="4" t="s">
        <v>18</v>
      </c>
      <c r="F7846" s="10" t="s">
        <v>380</v>
      </c>
      <c r="G7846" s="11" t="s">
        <v>337</v>
      </c>
      <c r="H7846" s="4">
        <v>58</v>
      </c>
      <c r="I7846" s="12">
        <v>10926.54</v>
      </c>
      <c r="J7846" s="12">
        <v>633739.31999999995</v>
      </c>
      <c r="K7846" s="12">
        <v>1966.65</v>
      </c>
      <c r="L7846" s="4">
        <v>422</v>
      </c>
      <c r="M7846" s="4" t="s">
        <v>42</v>
      </c>
      <c r="N7846" s="4" t="str" cm="1">
        <f t="array" ref="N7846">_xlfn.SWITCH(E7846,"Delhi","North","Chennai","South","Hyderabad","South","Mumbai","Central","Bangalore","South")</f>
        <v>North</v>
      </c>
      <c r="O7846" s="12">
        <v>101208.28</v>
      </c>
      <c r="P7846" s="4">
        <f>Table1[[#This Row],[Delivery_Date]]-Table1[[#This Row],[Order_Date]]</f>
        <v>7</v>
      </c>
      <c r="Q7846" s="4" t="str">
        <f>IF(Table1[[#This Row],[Delivery delay days]]&gt;5,"delay","on time")</f>
        <v>delay</v>
      </c>
      <c r="R7846" s="10">
        <f>DATEVALUE(Table1[[#This Row],[Delivery_Date]])</f>
        <v>45159</v>
      </c>
      <c r="S7846" s="10">
        <f>DATEVALUE(Table1[[#This Row],[Order_Date]])</f>
        <v>45152</v>
      </c>
      <c r="T7846" s="4" t="str" cm="1">
        <f t="array" ref="T7846">_xlfn.IFS(Table1[[#This Row],[Inventory_Level]]&lt;=200,"low",Table1[[#This Row],[Inventory_Level]]&gt;=700,"high",Table1[[#This Row],[Inventory_Level]]&gt;200,"medium")</f>
        <v>medium</v>
      </c>
    </row>
    <row r="7847" spans="1:20" x14ac:dyDescent="0.35">
      <c r="A7847" s="4">
        <v>7846</v>
      </c>
      <c r="B7847" s="4" t="s">
        <v>23</v>
      </c>
      <c r="C7847" s="4" t="s">
        <v>24</v>
      </c>
      <c r="D7847" s="4" t="s">
        <v>32</v>
      </c>
      <c r="E7847" s="4" t="s">
        <v>60</v>
      </c>
      <c r="F7847" s="10" t="s">
        <v>180</v>
      </c>
      <c r="G7847" s="11" t="s">
        <v>236</v>
      </c>
      <c r="H7847" s="4">
        <v>12</v>
      </c>
      <c r="I7847" s="12">
        <v>12631.52</v>
      </c>
      <c r="J7847" s="12">
        <v>151578.23999999999</v>
      </c>
      <c r="K7847" s="12">
        <v>645.33000000000004</v>
      </c>
      <c r="L7847" s="4">
        <v>268</v>
      </c>
      <c r="M7847" s="4" t="s">
        <v>35</v>
      </c>
      <c r="N7847" s="4" t="str" cm="1">
        <f t="array" ref="N7847">_xlfn.SWITCH(E7847,"Delhi","North","Chennai","South","Hyderabad","South","Mumbai","Central","Bangalore","South")</f>
        <v>South</v>
      </c>
      <c r="O7847" s="12">
        <v>18692.77</v>
      </c>
      <c r="P7847" s="4">
        <f>Table1[[#This Row],[Delivery_Date]]-Table1[[#This Row],[Order_Date]]</f>
        <v>1</v>
      </c>
      <c r="Q7847" s="4" t="str">
        <f>IF(Table1[[#This Row],[Delivery delay days]]&gt;5,"delay","on time")</f>
        <v>on time</v>
      </c>
      <c r="R7847" s="10">
        <f>DATEVALUE(Table1[[#This Row],[Delivery_Date]])</f>
        <v>45290</v>
      </c>
      <c r="S7847" s="10">
        <f>DATEVALUE(Table1[[#This Row],[Order_Date]])</f>
        <v>45289</v>
      </c>
      <c r="T7847" s="4" t="str" cm="1">
        <f t="array" ref="T7847">_xlfn.IFS(Table1[[#This Row],[Inventory_Level]]&lt;=200,"low",Table1[[#This Row],[Inventory_Level]]&gt;=700,"high",Table1[[#This Row],[Inventory_Level]]&gt;200,"medium")</f>
        <v>medium</v>
      </c>
    </row>
    <row r="7848" spans="1:20" x14ac:dyDescent="0.35">
      <c r="A7848" s="4">
        <v>7847</v>
      </c>
      <c r="B7848" s="4" t="s">
        <v>65</v>
      </c>
      <c r="C7848" s="4" t="s">
        <v>16</v>
      </c>
      <c r="D7848" s="4" t="s">
        <v>45</v>
      </c>
      <c r="E7848" s="4" t="s">
        <v>52</v>
      </c>
      <c r="F7848" s="10" t="s">
        <v>239</v>
      </c>
      <c r="G7848" s="11" t="s">
        <v>256</v>
      </c>
      <c r="H7848" s="4">
        <v>37</v>
      </c>
      <c r="I7848" s="12">
        <v>47886.79</v>
      </c>
      <c r="J7848" s="12">
        <v>1771811.23</v>
      </c>
      <c r="K7848" s="12">
        <v>4984.59</v>
      </c>
      <c r="L7848" s="4">
        <v>116</v>
      </c>
      <c r="M7848" s="4" t="s">
        <v>21</v>
      </c>
      <c r="N7848" s="4" t="str" cm="1">
        <f t="array" ref="N7848">_xlfn.SWITCH(E7848,"Delhi","North","Chennai","South","Hyderabad","South","Mumbai","Central","Bangalore","South")</f>
        <v>Central</v>
      </c>
      <c r="O7848" s="12">
        <v>292449.46999999997</v>
      </c>
      <c r="P7848" s="4">
        <f>Table1[[#This Row],[Delivery_Date]]-Table1[[#This Row],[Order_Date]]</f>
        <v>15</v>
      </c>
      <c r="Q7848" s="4" t="str">
        <f>IF(Table1[[#This Row],[Delivery delay days]]&gt;5,"delay","on time")</f>
        <v>delay</v>
      </c>
      <c r="R7848" s="10">
        <f>DATEVALUE(Table1[[#This Row],[Delivery_Date]])</f>
        <v>45102</v>
      </c>
      <c r="S7848" s="10">
        <f>DATEVALUE(Table1[[#This Row],[Order_Date]])</f>
        <v>45087</v>
      </c>
      <c r="T7848" s="4" t="str" cm="1">
        <f t="array" ref="T7848">_xlfn.IFS(Table1[[#This Row],[Inventory_Level]]&lt;=200,"low",Table1[[#This Row],[Inventory_Level]]&gt;=700,"high",Table1[[#This Row],[Inventory_Level]]&gt;200,"medium")</f>
        <v>low</v>
      </c>
    </row>
    <row r="7849" spans="1:20" x14ac:dyDescent="0.35">
      <c r="A7849" s="4">
        <v>7848</v>
      </c>
      <c r="B7849" s="4" t="s">
        <v>65</v>
      </c>
      <c r="C7849" s="4" t="s">
        <v>16</v>
      </c>
      <c r="D7849" s="4" t="s">
        <v>25</v>
      </c>
      <c r="E7849" s="4" t="s">
        <v>52</v>
      </c>
      <c r="F7849" s="10" t="s">
        <v>148</v>
      </c>
      <c r="G7849" s="11" t="s">
        <v>109</v>
      </c>
      <c r="H7849" s="4">
        <v>1</v>
      </c>
      <c r="I7849" s="12">
        <v>21801.09</v>
      </c>
      <c r="J7849" s="12">
        <v>21801.09</v>
      </c>
      <c r="K7849" s="12">
        <v>2547.42</v>
      </c>
      <c r="L7849" s="4">
        <v>323</v>
      </c>
      <c r="M7849" s="4" t="s">
        <v>21</v>
      </c>
      <c r="N7849" s="4" t="str" cm="1">
        <f t="array" ref="N7849">_xlfn.SWITCH(E7849,"Delhi","North","Chennai","South","Hyderabad","South","Mumbai","Central","Bangalore","South")</f>
        <v>Central</v>
      </c>
      <c r="O7849" s="12">
        <v>4522.5600000000004</v>
      </c>
      <c r="P7849" s="4">
        <f>Table1[[#This Row],[Delivery_Date]]-Table1[[#This Row],[Order_Date]]</f>
        <v>12</v>
      </c>
      <c r="Q7849" s="4" t="str">
        <f>IF(Table1[[#This Row],[Delivery delay days]]&gt;5,"delay","on time")</f>
        <v>delay</v>
      </c>
      <c r="R7849" s="10">
        <f>DATEVALUE(Table1[[#This Row],[Delivery_Date]])</f>
        <v>45163</v>
      </c>
      <c r="S7849" s="10">
        <f>DATEVALUE(Table1[[#This Row],[Order_Date]])</f>
        <v>45151</v>
      </c>
      <c r="T7849" s="4" t="str" cm="1">
        <f t="array" ref="T7849">_xlfn.IFS(Table1[[#This Row],[Inventory_Level]]&lt;=200,"low",Table1[[#This Row],[Inventory_Level]]&gt;=700,"high",Table1[[#This Row],[Inventory_Level]]&gt;200,"medium")</f>
        <v>medium</v>
      </c>
    </row>
    <row r="7850" spans="1:20" x14ac:dyDescent="0.35">
      <c r="A7850" s="4">
        <v>7849</v>
      </c>
      <c r="B7850" s="4" t="s">
        <v>31</v>
      </c>
      <c r="C7850" s="4" t="s">
        <v>24</v>
      </c>
      <c r="D7850" s="4" t="s">
        <v>39</v>
      </c>
      <c r="E7850" s="4" t="s">
        <v>46</v>
      </c>
      <c r="F7850" s="10" t="s">
        <v>390</v>
      </c>
      <c r="G7850" s="11" t="s">
        <v>201</v>
      </c>
      <c r="H7850" s="4">
        <v>70</v>
      </c>
      <c r="I7850" s="12">
        <v>42845.04</v>
      </c>
      <c r="J7850" s="12">
        <v>2999152.8</v>
      </c>
      <c r="K7850" s="12">
        <v>349.46</v>
      </c>
      <c r="L7850" s="4">
        <v>754</v>
      </c>
      <c r="M7850" s="4" t="s">
        <v>35</v>
      </c>
      <c r="N7850" s="4" t="str" cm="1">
        <f t="array" ref="N7850">_xlfn.SWITCH(E7850,"Delhi","North","Chennai","South","Hyderabad","South","Mumbai","Central","Bangalore","South")</f>
        <v>South</v>
      </c>
      <c r="O7850" s="12">
        <v>288325.78999999998</v>
      </c>
      <c r="P7850" s="4">
        <f>Table1[[#This Row],[Delivery_Date]]-Table1[[#This Row],[Order_Date]]</f>
        <v>4</v>
      </c>
      <c r="Q7850" s="4" t="str">
        <f>IF(Table1[[#This Row],[Delivery delay days]]&gt;5,"delay","on time")</f>
        <v>on time</v>
      </c>
      <c r="R7850" s="10">
        <f>DATEVALUE(Table1[[#This Row],[Delivery_Date]])</f>
        <v>45104</v>
      </c>
      <c r="S7850" s="10">
        <f>DATEVALUE(Table1[[#This Row],[Order_Date]])</f>
        <v>45100</v>
      </c>
      <c r="T7850" s="4" t="str" cm="1">
        <f t="array" ref="T7850">_xlfn.IFS(Table1[[#This Row],[Inventory_Level]]&lt;=200,"low",Table1[[#This Row],[Inventory_Level]]&gt;=700,"high",Table1[[#This Row],[Inventory_Level]]&gt;200,"medium")</f>
        <v>high</v>
      </c>
    </row>
    <row r="7851" spans="1:20" x14ac:dyDescent="0.35">
      <c r="A7851" s="4">
        <v>7850</v>
      </c>
      <c r="B7851" s="4" t="s">
        <v>23</v>
      </c>
      <c r="C7851" s="4" t="s">
        <v>38</v>
      </c>
      <c r="D7851" s="4" t="s">
        <v>17</v>
      </c>
      <c r="E7851" s="4" t="s">
        <v>52</v>
      </c>
      <c r="F7851" s="10" t="s">
        <v>122</v>
      </c>
      <c r="G7851" s="11" t="s">
        <v>123</v>
      </c>
      <c r="H7851" s="4">
        <v>80</v>
      </c>
      <c r="I7851" s="12">
        <v>30925.1</v>
      </c>
      <c r="J7851" s="12">
        <v>2474008</v>
      </c>
      <c r="K7851" s="12">
        <v>3987.93</v>
      </c>
      <c r="L7851" s="4">
        <v>357</v>
      </c>
      <c r="M7851" s="4" t="s">
        <v>35</v>
      </c>
      <c r="N7851" s="4" t="str" cm="1">
        <f t="array" ref="N7851">_xlfn.SWITCH(E7851,"Delhi","North","Chennai","South","Hyderabad","South","Mumbai","Central","Bangalore","South")</f>
        <v>Central</v>
      </c>
      <c r="O7851" s="12">
        <v>263721.28999999998</v>
      </c>
      <c r="P7851" s="4">
        <f>Table1[[#This Row],[Delivery_Date]]-Table1[[#This Row],[Order_Date]]</f>
        <v>14</v>
      </c>
      <c r="Q7851" s="4" t="str">
        <f>IF(Table1[[#This Row],[Delivery delay days]]&gt;5,"delay","on time")</f>
        <v>delay</v>
      </c>
      <c r="R7851" s="10">
        <f>DATEVALUE(Table1[[#This Row],[Delivery_Date]])</f>
        <v>45242</v>
      </c>
      <c r="S7851" s="10">
        <f>DATEVALUE(Table1[[#This Row],[Order_Date]])</f>
        <v>45228</v>
      </c>
      <c r="T7851" s="4" t="str" cm="1">
        <f t="array" ref="T7851">_xlfn.IFS(Table1[[#This Row],[Inventory_Level]]&lt;=200,"low",Table1[[#This Row],[Inventory_Level]]&gt;=700,"high",Table1[[#This Row],[Inventory_Level]]&gt;200,"medium")</f>
        <v>medium</v>
      </c>
    </row>
    <row r="7852" spans="1:20" x14ac:dyDescent="0.35">
      <c r="A7852" s="4">
        <v>7851</v>
      </c>
      <c r="B7852" s="4" t="s">
        <v>31</v>
      </c>
      <c r="C7852" s="4" t="s">
        <v>38</v>
      </c>
      <c r="D7852" s="4" t="s">
        <v>25</v>
      </c>
      <c r="E7852" s="4" t="s">
        <v>52</v>
      </c>
      <c r="F7852" s="10" t="s">
        <v>212</v>
      </c>
      <c r="G7852" s="11" t="s">
        <v>115</v>
      </c>
      <c r="H7852" s="4">
        <v>80</v>
      </c>
      <c r="I7852" s="12">
        <v>10604.28</v>
      </c>
      <c r="J7852" s="12">
        <v>848342.4</v>
      </c>
      <c r="K7852" s="12">
        <v>109.66</v>
      </c>
      <c r="L7852" s="4">
        <v>146</v>
      </c>
      <c r="M7852" s="4" t="s">
        <v>21</v>
      </c>
      <c r="N7852" s="4" t="str" cm="1">
        <f t="array" ref="N7852">_xlfn.SWITCH(E7852,"Delhi","North","Chennai","South","Hyderabad","South","Mumbai","Central","Bangalore","South")</f>
        <v>Central</v>
      </c>
      <c r="O7852" s="12">
        <v>189762.81</v>
      </c>
      <c r="P7852" s="4">
        <f>Table1[[#This Row],[Delivery_Date]]-Table1[[#This Row],[Order_Date]]</f>
        <v>4</v>
      </c>
      <c r="Q7852" s="4" t="str">
        <f>IF(Table1[[#This Row],[Delivery delay days]]&gt;5,"delay","on time")</f>
        <v>on time</v>
      </c>
      <c r="R7852" s="10">
        <f>DATEVALUE(Table1[[#This Row],[Delivery_Date]])</f>
        <v>45245</v>
      </c>
      <c r="S7852" s="10">
        <f>DATEVALUE(Table1[[#This Row],[Order_Date]])</f>
        <v>45241</v>
      </c>
      <c r="T7852" s="4" t="str" cm="1">
        <f t="array" ref="T7852">_xlfn.IFS(Table1[[#This Row],[Inventory_Level]]&lt;=200,"low",Table1[[#This Row],[Inventory_Level]]&gt;=700,"high",Table1[[#This Row],[Inventory_Level]]&gt;200,"medium")</f>
        <v>low</v>
      </c>
    </row>
    <row r="7853" spans="1:20" x14ac:dyDescent="0.35">
      <c r="A7853" s="4">
        <v>7852</v>
      </c>
      <c r="B7853" s="4" t="s">
        <v>65</v>
      </c>
      <c r="C7853" s="4" t="s">
        <v>16</v>
      </c>
      <c r="D7853" s="4" t="s">
        <v>45</v>
      </c>
      <c r="E7853" s="4" t="s">
        <v>18</v>
      </c>
      <c r="F7853" s="10" t="s">
        <v>244</v>
      </c>
      <c r="G7853" s="11" t="s">
        <v>352</v>
      </c>
      <c r="H7853" s="4">
        <v>93</v>
      </c>
      <c r="I7853" s="12">
        <v>48083.76</v>
      </c>
      <c r="J7853" s="12">
        <v>4471789.68</v>
      </c>
      <c r="K7853" s="12">
        <v>2593.81</v>
      </c>
      <c r="L7853" s="4">
        <v>394</v>
      </c>
      <c r="M7853" s="4" t="s">
        <v>35</v>
      </c>
      <c r="N7853" s="4" t="str" cm="1">
        <f t="array" ref="N7853">_xlfn.SWITCH(E7853,"Delhi","North","Chennai","South","Hyderabad","South","Mumbai","Central","Bangalore","South")</f>
        <v>North</v>
      </c>
      <c r="O7853" s="12">
        <v>638678.85</v>
      </c>
      <c r="P7853" s="4">
        <f>Table1[[#This Row],[Delivery_Date]]-Table1[[#This Row],[Order_Date]]</f>
        <v>2</v>
      </c>
      <c r="Q7853" s="4" t="str">
        <f>IF(Table1[[#This Row],[Delivery delay days]]&gt;5,"delay","on time")</f>
        <v>on time</v>
      </c>
      <c r="R7853" s="10">
        <f>DATEVALUE(Table1[[#This Row],[Delivery_Date]])</f>
        <v>44950</v>
      </c>
      <c r="S7853" s="10">
        <f>DATEVALUE(Table1[[#This Row],[Order_Date]])</f>
        <v>44948</v>
      </c>
      <c r="T7853" s="4" t="str" cm="1">
        <f t="array" ref="T7853">_xlfn.IFS(Table1[[#This Row],[Inventory_Level]]&lt;=200,"low",Table1[[#This Row],[Inventory_Level]]&gt;=700,"high",Table1[[#This Row],[Inventory_Level]]&gt;200,"medium")</f>
        <v>medium</v>
      </c>
    </row>
    <row r="7854" spans="1:20" x14ac:dyDescent="0.35">
      <c r="A7854" s="4">
        <v>7853</v>
      </c>
      <c r="B7854" s="4" t="s">
        <v>59</v>
      </c>
      <c r="C7854" s="4" t="s">
        <v>24</v>
      </c>
      <c r="D7854" s="4" t="s">
        <v>17</v>
      </c>
      <c r="E7854" s="4" t="s">
        <v>52</v>
      </c>
      <c r="F7854" s="10" t="s">
        <v>278</v>
      </c>
      <c r="G7854" s="11" t="s">
        <v>67</v>
      </c>
      <c r="H7854" s="4">
        <v>93</v>
      </c>
      <c r="I7854" s="12">
        <v>8973.77</v>
      </c>
      <c r="J7854" s="12">
        <v>834560.61</v>
      </c>
      <c r="K7854" s="12">
        <v>3936.89</v>
      </c>
      <c r="L7854" s="4">
        <v>910</v>
      </c>
      <c r="M7854" s="4" t="s">
        <v>35</v>
      </c>
      <c r="N7854" s="4" t="str" cm="1">
        <f t="array" ref="N7854">_xlfn.SWITCH(E7854,"Delhi","North","Chennai","South","Hyderabad","South","Mumbai","Central","Bangalore","South")</f>
        <v>Central</v>
      </c>
      <c r="O7854" s="12">
        <v>190325.01</v>
      </c>
      <c r="P7854" s="4">
        <f>Table1[[#This Row],[Delivery_Date]]-Table1[[#This Row],[Order_Date]]</f>
        <v>13</v>
      </c>
      <c r="Q7854" s="4" t="str">
        <f>IF(Table1[[#This Row],[Delivery delay days]]&gt;5,"delay","on time")</f>
        <v>delay</v>
      </c>
      <c r="R7854" s="10">
        <f>DATEVALUE(Table1[[#This Row],[Delivery_Date]])</f>
        <v>45170</v>
      </c>
      <c r="S7854" s="10">
        <f>DATEVALUE(Table1[[#This Row],[Order_Date]])</f>
        <v>45157</v>
      </c>
      <c r="T7854" s="4" t="str" cm="1">
        <f t="array" ref="T7854">_xlfn.IFS(Table1[[#This Row],[Inventory_Level]]&lt;=200,"low",Table1[[#This Row],[Inventory_Level]]&gt;=700,"high",Table1[[#This Row],[Inventory_Level]]&gt;200,"medium")</f>
        <v>high</v>
      </c>
    </row>
    <row r="7855" spans="1:20" x14ac:dyDescent="0.35">
      <c r="A7855" s="4">
        <v>7854</v>
      </c>
      <c r="B7855" s="4" t="s">
        <v>15</v>
      </c>
      <c r="C7855" s="4" t="s">
        <v>24</v>
      </c>
      <c r="D7855" s="4" t="s">
        <v>17</v>
      </c>
      <c r="E7855" s="4" t="s">
        <v>46</v>
      </c>
      <c r="F7855" s="10" t="s">
        <v>329</v>
      </c>
      <c r="G7855" s="11" t="s">
        <v>131</v>
      </c>
      <c r="H7855" s="4">
        <v>26</v>
      </c>
      <c r="I7855" s="12">
        <v>14936.61</v>
      </c>
      <c r="J7855" s="12">
        <v>388351.86</v>
      </c>
      <c r="K7855" s="12">
        <v>2905.35</v>
      </c>
      <c r="L7855" s="4">
        <v>824</v>
      </c>
      <c r="M7855" s="4" t="s">
        <v>35</v>
      </c>
      <c r="N7855" s="4" t="str" cm="1">
        <f t="array" ref="N7855">_xlfn.SWITCH(E7855,"Delhi","North","Chennai","South","Hyderabad","South","Mumbai","Central","Bangalore","South")</f>
        <v>South</v>
      </c>
      <c r="O7855" s="12">
        <v>86771.29</v>
      </c>
      <c r="P7855" s="4">
        <f>Table1[[#This Row],[Delivery_Date]]-Table1[[#This Row],[Order_Date]]</f>
        <v>1</v>
      </c>
      <c r="Q7855" s="4" t="str">
        <f>IF(Table1[[#This Row],[Delivery delay days]]&gt;5,"delay","on time")</f>
        <v>on time</v>
      </c>
      <c r="R7855" s="10">
        <f>DATEVALUE(Table1[[#This Row],[Delivery_Date]])</f>
        <v>45131</v>
      </c>
      <c r="S7855" s="10">
        <f>DATEVALUE(Table1[[#This Row],[Order_Date]])</f>
        <v>45130</v>
      </c>
      <c r="T7855" s="4" t="str" cm="1">
        <f t="array" ref="T7855">_xlfn.IFS(Table1[[#This Row],[Inventory_Level]]&lt;=200,"low",Table1[[#This Row],[Inventory_Level]]&gt;=700,"high",Table1[[#This Row],[Inventory_Level]]&gt;200,"medium")</f>
        <v>high</v>
      </c>
    </row>
    <row r="7856" spans="1:20" x14ac:dyDescent="0.35">
      <c r="A7856" s="4">
        <v>7855</v>
      </c>
      <c r="B7856" s="4" t="s">
        <v>37</v>
      </c>
      <c r="C7856" s="4" t="s">
        <v>38</v>
      </c>
      <c r="D7856" s="4" t="s">
        <v>25</v>
      </c>
      <c r="E7856" s="4" t="s">
        <v>26</v>
      </c>
      <c r="F7856" s="10" t="s">
        <v>369</v>
      </c>
      <c r="G7856" s="11" t="s">
        <v>402</v>
      </c>
      <c r="H7856" s="4">
        <v>58</v>
      </c>
      <c r="I7856" s="12">
        <v>7883.89</v>
      </c>
      <c r="J7856" s="12">
        <v>457265.62</v>
      </c>
      <c r="K7856" s="12">
        <v>4039.32</v>
      </c>
      <c r="L7856" s="4">
        <v>399</v>
      </c>
      <c r="M7856" s="4" t="s">
        <v>35</v>
      </c>
      <c r="N7856" s="4" t="str" cm="1">
        <f t="array" ref="N7856">_xlfn.SWITCH(E7856,"Delhi","North","Chennai","South","Hyderabad","South","Mumbai","Central","Bangalore","South")</f>
        <v>South</v>
      </c>
      <c r="O7856" s="12">
        <v>80865.52</v>
      </c>
      <c r="P7856" s="4">
        <f>Table1[[#This Row],[Delivery_Date]]-Table1[[#This Row],[Order_Date]]</f>
        <v>8</v>
      </c>
      <c r="Q7856" s="4" t="str">
        <f>IF(Table1[[#This Row],[Delivery delay days]]&gt;5,"delay","on time")</f>
        <v>delay</v>
      </c>
      <c r="R7856" s="10">
        <f>DATEVALUE(Table1[[#This Row],[Delivery_Date]])</f>
        <v>44989</v>
      </c>
      <c r="S7856" s="10">
        <f>DATEVALUE(Table1[[#This Row],[Order_Date]])</f>
        <v>44981</v>
      </c>
      <c r="T7856" s="4" t="str" cm="1">
        <f t="array" ref="T7856">_xlfn.IFS(Table1[[#This Row],[Inventory_Level]]&lt;=200,"low",Table1[[#This Row],[Inventory_Level]]&gt;=700,"high",Table1[[#This Row],[Inventory_Level]]&gt;200,"medium")</f>
        <v>medium</v>
      </c>
    </row>
    <row r="7857" spans="1:20" x14ac:dyDescent="0.35">
      <c r="A7857" s="4">
        <v>7856</v>
      </c>
      <c r="B7857" s="4" t="s">
        <v>44</v>
      </c>
      <c r="C7857" s="4" t="s">
        <v>38</v>
      </c>
      <c r="D7857" s="4" t="s">
        <v>32</v>
      </c>
      <c r="E7857" s="4" t="s">
        <v>18</v>
      </c>
      <c r="F7857" s="10" t="s">
        <v>292</v>
      </c>
      <c r="G7857" s="11" t="s">
        <v>405</v>
      </c>
      <c r="H7857" s="4">
        <v>60</v>
      </c>
      <c r="I7857" s="12">
        <v>24763.16</v>
      </c>
      <c r="J7857" s="12">
        <v>1485789.6</v>
      </c>
      <c r="K7857" s="12">
        <v>376.09</v>
      </c>
      <c r="L7857" s="4">
        <v>407</v>
      </c>
      <c r="M7857" s="4" t="s">
        <v>29</v>
      </c>
      <c r="N7857" s="4" t="str" cm="1">
        <f t="array" ref="N7857">_xlfn.SWITCH(E7857,"Delhi","North","Chennai","South","Hyderabad","South","Mumbai","Central","Bangalore","South")</f>
        <v>North</v>
      </c>
      <c r="O7857" s="12">
        <v>235268.71</v>
      </c>
      <c r="P7857" s="4">
        <f>Table1[[#This Row],[Delivery_Date]]-Table1[[#This Row],[Order_Date]]</f>
        <v>9</v>
      </c>
      <c r="Q7857" s="4" t="str">
        <f>IF(Table1[[#This Row],[Delivery delay days]]&gt;5,"delay","on time")</f>
        <v>delay</v>
      </c>
      <c r="R7857" s="10">
        <f>DATEVALUE(Table1[[#This Row],[Delivery_Date]])</f>
        <v>45208</v>
      </c>
      <c r="S7857" s="10">
        <f>DATEVALUE(Table1[[#This Row],[Order_Date]])</f>
        <v>45199</v>
      </c>
      <c r="T7857" s="4" t="str" cm="1">
        <f t="array" ref="T7857">_xlfn.IFS(Table1[[#This Row],[Inventory_Level]]&lt;=200,"low",Table1[[#This Row],[Inventory_Level]]&gt;=700,"high",Table1[[#This Row],[Inventory_Level]]&gt;200,"medium")</f>
        <v>medium</v>
      </c>
    </row>
    <row r="7858" spans="1:20" x14ac:dyDescent="0.35">
      <c r="A7858" s="4">
        <v>7857</v>
      </c>
      <c r="B7858" s="4" t="s">
        <v>65</v>
      </c>
      <c r="C7858" s="4" t="s">
        <v>16</v>
      </c>
      <c r="D7858" s="4" t="s">
        <v>45</v>
      </c>
      <c r="E7858" s="4" t="s">
        <v>46</v>
      </c>
      <c r="F7858" s="10" t="s">
        <v>118</v>
      </c>
      <c r="G7858" s="11" t="s">
        <v>181</v>
      </c>
      <c r="H7858" s="4">
        <v>13</v>
      </c>
      <c r="I7858" s="12">
        <v>25896.36</v>
      </c>
      <c r="J7858" s="12">
        <v>336652.68</v>
      </c>
      <c r="K7858" s="12">
        <v>4745.3100000000004</v>
      </c>
      <c r="L7858" s="4">
        <v>589</v>
      </c>
      <c r="M7858" s="4" t="s">
        <v>42</v>
      </c>
      <c r="N7858" s="4" t="str" cm="1">
        <f t="array" ref="N7858">_xlfn.SWITCH(E7858,"Delhi","North","Chennai","South","Hyderabad","South","Mumbai","Central","Bangalore","South")</f>
        <v>South</v>
      </c>
      <c r="O7858" s="12">
        <v>30773.19</v>
      </c>
      <c r="P7858" s="4">
        <f>Table1[[#This Row],[Delivery_Date]]-Table1[[#This Row],[Order_Date]]</f>
        <v>9</v>
      </c>
      <c r="Q7858" s="4" t="str">
        <f>IF(Table1[[#This Row],[Delivery delay days]]&gt;5,"delay","on time")</f>
        <v>delay</v>
      </c>
      <c r="R7858" s="10">
        <f>DATEVALUE(Table1[[#This Row],[Delivery_Date]])</f>
        <v>45278</v>
      </c>
      <c r="S7858" s="10">
        <f>DATEVALUE(Table1[[#This Row],[Order_Date]])</f>
        <v>45269</v>
      </c>
      <c r="T7858" s="4" t="str" cm="1">
        <f t="array" ref="T7858">_xlfn.IFS(Table1[[#This Row],[Inventory_Level]]&lt;=200,"low",Table1[[#This Row],[Inventory_Level]]&gt;=700,"high",Table1[[#This Row],[Inventory_Level]]&gt;200,"medium")</f>
        <v>medium</v>
      </c>
    </row>
    <row r="7859" spans="1:20" x14ac:dyDescent="0.35">
      <c r="A7859" s="4">
        <v>7858</v>
      </c>
      <c r="B7859" s="4" t="s">
        <v>15</v>
      </c>
      <c r="C7859" s="4" t="s">
        <v>16</v>
      </c>
      <c r="D7859" s="4" t="s">
        <v>45</v>
      </c>
      <c r="E7859" s="4" t="s">
        <v>18</v>
      </c>
      <c r="F7859" s="10" t="s">
        <v>348</v>
      </c>
      <c r="G7859" s="11" t="s">
        <v>150</v>
      </c>
      <c r="H7859" s="4">
        <v>80</v>
      </c>
      <c r="I7859" s="12">
        <v>9841.4699999999993</v>
      </c>
      <c r="J7859" s="12">
        <v>787317.6</v>
      </c>
      <c r="K7859" s="12">
        <v>1388.61</v>
      </c>
      <c r="L7859" s="4">
        <v>970</v>
      </c>
      <c r="M7859" s="4" t="s">
        <v>35</v>
      </c>
      <c r="N7859" s="4" t="str" cm="1">
        <f t="array" ref="N7859">_xlfn.SWITCH(E7859,"Delhi","North","Chennai","South","Hyderabad","South","Mumbai","Central","Bangalore","South")</f>
        <v>North</v>
      </c>
      <c r="O7859" s="12">
        <v>148776.24</v>
      </c>
      <c r="P7859" s="4">
        <f>Table1[[#This Row],[Delivery_Date]]-Table1[[#This Row],[Order_Date]]</f>
        <v>9</v>
      </c>
      <c r="Q7859" s="4" t="str">
        <f>IF(Table1[[#This Row],[Delivery delay days]]&gt;5,"delay","on time")</f>
        <v>delay</v>
      </c>
      <c r="R7859" s="10">
        <f>DATEVALUE(Table1[[#This Row],[Delivery_Date]])</f>
        <v>45288</v>
      </c>
      <c r="S7859" s="10">
        <f>DATEVALUE(Table1[[#This Row],[Order_Date]])</f>
        <v>45279</v>
      </c>
      <c r="T7859" s="4" t="str" cm="1">
        <f t="array" ref="T7859">_xlfn.IFS(Table1[[#This Row],[Inventory_Level]]&lt;=200,"low",Table1[[#This Row],[Inventory_Level]]&gt;=700,"high",Table1[[#This Row],[Inventory_Level]]&gt;200,"medium")</f>
        <v>high</v>
      </c>
    </row>
    <row r="7860" spans="1:20" x14ac:dyDescent="0.35">
      <c r="A7860" s="4">
        <v>7859</v>
      </c>
      <c r="B7860" s="4" t="s">
        <v>23</v>
      </c>
      <c r="C7860" s="4" t="s">
        <v>38</v>
      </c>
      <c r="D7860" s="4" t="s">
        <v>25</v>
      </c>
      <c r="E7860" s="4" t="s">
        <v>60</v>
      </c>
      <c r="F7860" s="10" t="s">
        <v>214</v>
      </c>
      <c r="G7860" s="11" t="s">
        <v>182</v>
      </c>
      <c r="H7860" s="4">
        <v>43</v>
      </c>
      <c r="I7860" s="12">
        <v>16212.68</v>
      </c>
      <c r="J7860" s="12">
        <v>697145.24</v>
      </c>
      <c r="K7860" s="12">
        <v>268.8</v>
      </c>
      <c r="L7860" s="4">
        <v>561</v>
      </c>
      <c r="M7860" s="4" t="s">
        <v>35</v>
      </c>
      <c r="N7860" s="4" t="str" cm="1">
        <f t="array" ref="N7860">_xlfn.SWITCH(E7860,"Delhi","North","Chennai","South","Hyderabad","South","Mumbai","Central","Bangalore","South")</f>
        <v>South</v>
      </c>
      <c r="O7860" s="12">
        <v>60072.93</v>
      </c>
      <c r="P7860" s="4">
        <f>Table1[[#This Row],[Delivery_Date]]-Table1[[#This Row],[Order_Date]]</f>
        <v>11</v>
      </c>
      <c r="Q7860" s="4" t="str">
        <f>IF(Table1[[#This Row],[Delivery delay days]]&gt;5,"delay","on time")</f>
        <v>delay</v>
      </c>
      <c r="R7860" s="10">
        <f>DATEVALUE(Table1[[#This Row],[Delivery_Date]])</f>
        <v>45026</v>
      </c>
      <c r="S7860" s="10">
        <f>DATEVALUE(Table1[[#This Row],[Order_Date]])</f>
        <v>45015</v>
      </c>
      <c r="T7860" s="4" t="str" cm="1">
        <f t="array" ref="T7860">_xlfn.IFS(Table1[[#This Row],[Inventory_Level]]&lt;=200,"low",Table1[[#This Row],[Inventory_Level]]&gt;=700,"high",Table1[[#This Row],[Inventory_Level]]&gt;200,"medium")</f>
        <v>medium</v>
      </c>
    </row>
    <row r="7861" spans="1:20" x14ac:dyDescent="0.35">
      <c r="A7861" s="4">
        <v>7860</v>
      </c>
      <c r="B7861" s="4" t="s">
        <v>37</v>
      </c>
      <c r="C7861" s="4" t="s">
        <v>16</v>
      </c>
      <c r="D7861" s="4" t="s">
        <v>17</v>
      </c>
      <c r="E7861" s="4" t="s">
        <v>46</v>
      </c>
      <c r="F7861" s="10" t="s">
        <v>96</v>
      </c>
      <c r="G7861" s="11" t="s">
        <v>118</v>
      </c>
      <c r="H7861" s="4">
        <v>22</v>
      </c>
      <c r="I7861" s="12">
        <v>16119.77</v>
      </c>
      <c r="J7861" s="12">
        <v>354634.94</v>
      </c>
      <c r="K7861" s="12">
        <v>1187.5</v>
      </c>
      <c r="L7861" s="4">
        <v>592</v>
      </c>
      <c r="M7861" s="4" t="s">
        <v>21</v>
      </c>
      <c r="N7861" s="4" t="str" cm="1">
        <f t="array" ref="N7861">_xlfn.SWITCH(E7861,"Delhi","North","Chennai","South","Hyderabad","South","Mumbai","Central","Bangalore","South")</f>
        <v>South</v>
      </c>
      <c r="O7861" s="12">
        <v>43505.4</v>
      </c>
      <c r="P7861" s="4">
        <f>Table1[[#This Row],[Delivery_Date]]-Table1[[#This Row],[Order_Date]]</f>
        <v>13</v>
      </c>
      <c r="Q7861" s="4" t="str">
        <f>IF(Table1[[#This Row],[Delivery delay days]]&gt;5,"delay","on time")</f>
        <v>delay</v>
      </c>
      <c r="R7861" s="10">
        <f>DATEVALUE(Table1[[#This Row],[Delivery_Date]])</f>
        <v>45269</v>
      </c>
      <c r="S7861" s="10">
        <f>DATEVALUE(Table1[[#This Row],[Order_Date]])</f>
        <v>45256</v>
      </c>
      <c r="T7861" s="4" t="str" cm="1">
        <f t="array" ref="T7861">_xlfn.IFS(Table1[[#This Row],[Inventory_Level]]&lt;=200,"low",Table1[[#This Row],[Inventory_Level]]&gt;=700,"high",Table1[[#This Row],[Inventory_Level]]&gt;200,"medium")</f>
        <v>medium</v>
      </c>
    </row>
    <row r="7862" spans="1:20" x14ac:dyDescent="0.35">
      <c r="A7862" s="4">
        <v>7861</v>
      </c>
      <c r="B7862" s="4" t="s">
        <v>44</v>
      </c>
      <c r="C7862" s="4" t="s">
        <v>24</v>
      </c>
      <c r="D7862" s="4" t="s">
        <v>17</v>
      </c>
      <c r="E7862" s="4" t="s">
        <v>26</v>
      </c>
      <c r="F7862" s="10" t="s">
        <v>412</v>
      </c>
      <c r="G7862" s="11" t="s">
        <v>73</v>
      </c>
      <c r="H7862" s="4">
        <v>58</v>
      </c>
      <c r="I7862" s="12">
        <v>5154.87</v>
      </c>
      <c r="J7862" s="12">
        <v>298982.46000000002</v>
      </c>
      <c r="K7862" s="12">
        <v>4606.6000000000004</v>
      </c>
      <c r="L7862" s="4">
        <v>300</v>
      </c>
      <c r="M7862" s="4" t="s">
        <v>21</v>
      </c>
      <c r="N7862" s="4" t="str" cm="1">
        <f t="array" ref="N7862">_xlfn.SWITCH(E7862,"Delhi","North","Chennai","South","Hyderabad","South","Mumbai","Central","Bangalore","South")</f>
        <v>South</v>
      </c>
      <c r="O7862" s="12">
        <v>28780.29</v>
      </c>
      <c r="P7862" s="4">
        <f>Table1[[#This Row],[Delivery_Date]]-Table1[[#This Row],[Order_Date]]</f>
        <v>1</v>
      </c>
      <c r="Q7862" s="4" t="str">
        <f>IF(Table1[[#This Row],[Delivery delay days]]&gt;5,"delay","on time")</f>
        <v>on time</v>
      </c>
      <c r="R7862" s="10">
        <f>DATEVALUE(Table1[[#This Row],[Delivery_Date]])</f>
        <v>45220</v>
      </c>
      <c r="S7862" s="10">
        <f>DATEVALUE(Table1[[#This Row],[Order_Date]])</f>
        <v>45219</v>
      </c>
      <c r="T7862" s="4" t="str" cm="1">
        <f t="array" ref="T7862">_xlfn.IFS(Table1[[#This Row],[Inventory_Level]]&lt;=200,"low",Table1[[#This Row],[Inventory_Level]]&gt;=700,"high",Table1[[#This Row],[Inventory_Level]]&gt;200,"medium")</f>
        <v>medium</v>
      </c>
    </row>
    <row r="7863" spans="1:20" x14ac:dyDescent="0.35">
      <c r="A7863" s="4">
        <v>7862</v>
      </c>
      <c r="B7863" s="4" t="s">
        <v>65</v>
      </c>
      <c r="C7863" s="4" t="s">
        <v>38</v>
      </c>
      <c r="D7863" s="4" t="s">
        <v>17</v>
      </c>
      <c r="E7863" s="4" t="s">
        <v>60</v>
      </c>
      <c r="F7863" s="10" t="s">
        <v>91</v>
      </c>
      <c r="G7863" s="11" t="s">
        <v>363</v>
      </c>
      <c r="H7863" s="4">
        <v>64</v>
      </c>
      <c r="I7863" s="12">
        <v>12616.2</v>
      </c>
      <c r="J7863" s="12">
        <v>807436.80000000005</v>
      </c>
      <c r="K7863" s="12">
        <v>3464.42</v>
      </c>
      <c r="L7863" s="4">
        <v>148</v>
      </c>
      <c r="M7863" s="4" t="s">
        <v>42</v>
      </c>
      <c r="N7863" s="4" t="str" cm="1">
        <f t="array" ref="N7863">_xlfn.SWITCH(E7863,"Delhi","North","Chennai","South","Hyderabad","South","Mumbai","Central","Bangalore","South")</f>
        <v>South</v>
      </c>
      <c r="O7863" s="12">
        <v>158316.18</v>
      </c>
      <c r="P7863" s="4">
        <f>Table1[[#This Row],[Delivery_Date]]-Table1[[#This Row],[Order_Date]]</f>
        <v>15</v>
      </c>
      <c r="Q7863" s="4" t="str">
        <f>IF(Table1[[#This Row],[Delivery delay days]]&gt;5,"delay","on time")</f>
        <v>delay</v>
      </c>
      <c r="R7863" s="10">
        <f>DATEVALUE(Table1[[#This Row],[Delivery_Date]])</f>
        <v>45042</v>
      </c>
      <c r="S7863" s="10">
        <f>DATEVALUE(Table1[[#This Row],[Order_Date]])</f>
        <v>45027</v>
      </c>
      <c r="T7863" s="4" t="str" cm="1">
        <f t="array" ref="T7863">_xlfn.IFS(Table1[[#This Row],[Inventory_Level]]&lt;=200,"low",Table1[[#This Row],[Inventory_Level]]&gt;=700,"high",Table1[[#This Row],[Inventory_Level]]&gt;200,"medium")</f>
        <v>low</v>
      </c>
    </row>
    <row r="7864" spans="1:20" x14ac:dyDescent="0.35">
      <c r="A7864" s="4">
        <v>7863</v>
      </c>
      <c r="B7864" s="4" t="s">
        <v>51</v>
      </c>
      <c r="C7864" s="4" t="s">
        <v>24</v>
      </c>
      <c r="D7864" s="4" t="s">
        <v>32</v>
      </c>
      <c r="E7864" s="4" t="s">
        <v>26</v>
      </c>
      <c r="F7864" s="10" t="s">
        <v>145</v>
      </c>
      <c r="G7864" s="11" t="s">
        <v>404</v>
      </c>
      <c r="H7864" s="4">
        <v>14</v>
      </c>
      <c r="I7864" s="12">
        <v>36401.33</v>
      </c>
      <c r="J7864" s="12">
        <v>509618.62</v>
      </c>
      <c r="K7864" s="12">
        <v>2482.52</v>
      </c>
      <c r="L7864" s="4">
        <v>349</v>
      </c>
      <c r="M7864" s="4" t="s">
        <v>21</v>
      </c>
      <c r="N7864" s="4" t="str" cm="1">
        <f t="array" ref="N7864">_xlfn.SWITCH(E7864,"Delhi","North","Chennai","South","Hyderabad","South","Mumbai","Central","Bangalore","South")</f>
        <v>South</v>
      </c>
      <c r="O7864" s="12">
        <v>106317.52</v>
      </c>
      <c r="P7864" s="4">
        <f>Table1[[#This Row],[Delivery_Date]]-Table1[[#This Row],[Order_Date]]</f>
        <v>12</v>
      </c>
      <c r="Q7864" s="4" t="str">
        <f>IF(Table1[[#This Row],[Delivery delay days]]&gt;5,"delay","on time")</f>
        <v>delay</v>
      </c>
      <c r="R7864" s="10">
        <f>DATEVALUE(Table1[[#This Row],[Delivery_Date]])</f>
        <v>45092</v>
      </c>
      <c r="S7864" s="10">
        <f>DATEVALUE(Table1[[#This Row],[Order_Date]])</f>
        <v>45080</v>
      </c>
      <c r="T7864" s="4" t="str" cm="1">
        <f t="array" ref="T7864">_xlfn.IFS(Table1[[#This Row],[Inventory_Level]]&lt;=200,"low",Table1[[#This Row],[Inventory_Level]]&gt;=700,"high",Table1[[#This Row],[Inventory_Level]]&gt;200,"medium")</f>
        <v>medium</v>
      </c>
    </row>
    <row r="7865" spans="1:20" x14ac:dyDescent="0.35">
      <c r="A7865" s="4">
        <v>7864</v>
      </c>
      <c r="B7865" s="4" t="s">
        <v>51</v>
      </c>
      <c r="C7865" s="4" t="s">
        <v>24</v>
      </c>
      <c r="D7865" s="4" t="s">
        <v>25</v>
      </c>
      <c r="E7865" s="4" t="s">
        <v>60</v>
      </c>
      <c r="F7865" s="10" t="s">
        <v>403</v>
      </c>
      <c r="G7865" s="11" t="s">
        <v>20</v>
      </c>
      <c r="H7865" s="4">
        <v>54</v>
      </c>
      <c r="I7865" s="12">
        <v>41953.78</v>
      </c>
      <c r="J7865" s="12">
        <v>2265504.12</v>
      </c>
      <c r="K7865" s="12">
        <v>2460.25</v>
      </c>
      <c r="L7865" s="4">
        <v>167</v>
      </c>
      <c r="M7865" s="4" t="s">
        <v>21</v>
      </c>
      <c r="N7865" s="4" t="str" cm="1">
        <f t="array" ref="N7865">_xlfn.SWITCH(E7865,"Delhi","North","Chennai","South","Hyderabad","South","Mumbai","Central","Bangalore","South")</f>
        <v>South</v>
      </c>
      <c r="O7865" s="12">
        <v>538970.72</v>
      </c>
      <c r="P7865" s="4">
        <f>Table1[[#This Row],[Delivery_Date]]-Table1[[#This Row],[Order_Date]]</f>
        <v>11</v>
      </c>
      <c r="Q7865" s="4" t="str">
        <f>IF(Table1[[#This Row],[Delivery delay days]]&gt;5,"delay","on time")</f>
        <v>delay</v>
      </c>
      <c r="R7865" s="10">
        <f>DATEVALUE(Table1[[#This Row],[Delivery_Date]])</f>
        <v>45198</v>
      </c>
      <c r="S7865" s="10">
        <f>DATEVALUE(Table1[[#This Row],[Order_Date]])</f>
        <v>45187</v>
      </c>
      <c r="T7865" s="4" t="str" cm="1">
        <f t="array" ref="T7865">_xlfn.IFS(Table1[[#This Row],[Inventory_Level]]&lt;=200,"low",Table1[[#This Row],[Inventory_Level]]&gt;=700,"high",Table1[[#This Row],[Inventory_Level]]&gt;200,"medium")</f>
        <v>low</v>
      </c>
    </row>
    <row r="7866" spans="1:20" x14ac:dyDescent="0.35">
      <c r="A7866" s="4">
        <v>7865</v>
      </c>
      <c r="B7866" s="4" t="s">
        <v>59</v>
      </c>
      <c r="C7866" s="4" t="s">
        <v>38</v>
      </c>
      <c r="D7866" s="4" t="s">
        <v>17</v>
      </c>
      <c r="E7866" s="4" t="s">
        <v>18</v>
      </c>
      <c r="F7866" s="10" t="s">
        <v>245</v>
      </c>
      <c r="G7866" s="11" t="s">
        <v>343</v>
      </c>
      <c r="H7866" s="4">
        <v>72</v>
      </c>
      <c r="I7866" s="12">
        <v>604.54999999999995</v>
      </c>
      <c r="J7866" s="12">
        <v>43527.6</v>
      </c>
      <c r="K7866" s="12">
        <v>4911.8500000000004</v>
      </c>
      <c r="L7866" s="4">
        <v>600</v>
      </c>
      <c r="M7866" s="4" t="s">
        <v>29</v>
      </c>
      <c r="N7866" s="4" t="str" cm="1">
        <f t="array" ref="N7866">_xlfn.SWITCH(E7866,"Delhi","North","Chennai","South","Hyderabad","South","Mumbai","Central","Bangalore","South")</f>
        <v>North</v>
      </c>
      <c r="O7866" s="12">
        <v>8838.27</v>
      </c>
      <c r="P7866" s="4">
        <f>Table1[[#This Row],[Delivery_Date]]-Table1[[#This Row],[Order_Date]]</f>
        <v>11</v>
      </c>
      <c r="Q7866" s="4" t="str">
        <f>IF(Table1[[#This Row],[Delivery delay days]]&gt;5,"delay","on time")</f>
        <v>delay</v>
      </c>
      <c r="R7866" s="10">
        <f>DATEVALUE(Table1[[#This Row],[Delivery_Date]])</f>
        <v>44969</v>
      </c>
      <c r="S7866" s="10">
        <f>DATEVALUE(Table1[[#This Row],[Order_Date]])</f>
        <v>44958</v>
      </c>
      <c r="T7866" s="4" t="str" cm="1">
        <f t="array" ref="T7866">_xlfn.IFS(Table1[[#This Row],[Inventory_Level]]&lt;=200,"low",Table1[[#This Row],[Inventory_Level]]&gt;=700,"high",Table1[[#This Row],[Inventory_Level]]&gt;200,"medium")</f>
        <v>medium</v>
      </c>
    </row>
    <row r="7867" spans="1:20" x14ac:dyDescent="0.35">
      <c r="A7867" s="4">
        <v>7866</v>
      </c>
      <c r="B7867" s="4" t="s">
        <v>23</v>
      </c>
      <c r="C7867" s="4" t="s">
        <v>16</v>
      </c>
      <c r="D7867" s="4" t="s">
        <v>17</v>
      </c>
      <c r="E7867" s="4" t="s">
        <v>18</v>
      </c>
      <c r="F7867" s="10" t="s">
        <v>366</v>
      </c>
      <c r="G7867" s="11" t="s">
        <v>303</v>
      </c>
      <c r="H7867" s="4">
        <v>64</v>
      </c>
      <c r="I7867" s="12">
        <v>13346.53</v>
      </c>
      <c r="J7867" s="12">
        <v>854177.92</v>
      </c>
      <c r="K7867" s="12">
        <v>3086.6</v>
      </c>
      <c r="L7867" s="4">
        <v>812</v>
      </c>
      <c r="M7867" s="4" t="s">
        <v>35</v>
      </c>
      <c r="N7867" s="4" t="str" cm="1">
        <f t="array" ref="N7867">_xlfn.SWITCH(E7867,"Delhi","North","Chennai","South","Hyderabad","South","Mumbai","Central","Bangalore","South")</f>
        <v>North</v>
      </c>
      <c r="O7867" s="12">
        <v>129006.33</v>
      </c>
      <c r="P7867" s="4">
        <f>Table1[[#This Row],[Delivery_Date]]-Table1[[#This Row],[Order_Date]]</f>
        <v>5</v>
      </c>
      <c r="Q7867" s="4" t="str">
        <f>IF(Table1[[#This Row],[Delivery delay days]]&gt;5,"delay","on time")</f>
        <v>on time</v>
      </c>
      <c r="R7867" s="10">
        <f>DATEVALUE(Table1[[#This Row],[Delivery_Date]])</f>
        <v>45238</v>
      </c>
      <c r="S7867" s="10">
        <f>DATEVALUE(Table1[[#This Row],[Order_Date]])</f>
        <v>45233</v>
      </c>
      <c r="T7867" s="4" t="str" cm="1">
        <f t="array" ref="T7867">_xlfn.IFS(Table1[[#This Row],[Inventory_Level]]&lt;=200,"low",Table1[[#This Row],[Inventory_Level]]&gt;=700,"high",Table1[[#This Row],[Inventory_Level]]&gt;200,"medium")</f>
        <v>high</v>
      </c>
    </row>
    <row r="7868" spans="1:20" x14ac:dyDescent="0.35">
      <c r="A7868" s="4">
        <v>7867</v>
      </c>
      <c r="B7868" s="4" t="s">
        <v>65</v>
      </c>
      <c r="C7868" s="4" t="s">
        <v>16</v>
      </c>
      <c r="D7868" s="4" t="s">
        <v>45</v>
      </c>
      <c r="E7868" s="4" t="s">
        <v>52</v>
      </c>
      <c r="F7868" s="10" t="s">
        <v>190</v>
      </c>
      <c r="G7868" s="11" t="s">
        <v>50</v>
      </c>
      <c r="H7868" s="4">
        <v>25</v>
      </c>
      <c r="I7868" s="12">
        <v>3415.74</v>
      </c>
      <c r="J7868" s="12">
        <v>85393.5</v>
      </c>
      <c r="K7868" s="12">
        <v>3238.95</v>
      </c>
      <c r="L7868" s="4">
        <v>326</v>
      </c>
      <c r="M7868" s="4" t="s">
        <v>21</v>
      </c>
      <c r="N7868" s="4" t="str" cm="1">
        <f t="array" ref="N7868">_xlfn.SWITCH(E7868,"Delhi","North","Chennai","South","Hyderabad","South","Mumbai","Central","Bangalore","South")</f>
        <v>Central</v>
      </c>
      <c r="O7868" s="12">
        <v>20316.59</v>
      </c>
      <c r="P7868" s="4">
        <f>Table1[[#This Row],[Delivery_Date]]-Table1[[#This Row],[Order_Date]]</f>
        <v>10</v>
      </c>
      <c r="Q7868" s="4" t="str">
        <f>IF(Table1[[#This Row],[Delivery delay days]]&gt;5,"delay","on time")</f>
        <v>delay</v>
      </c>
      <c r="R7868" s="10">
        <f>DATEVALUE(Table1[[#This Row],[Delivery_Date]])</f>
        <v>45129</v>
      </c>
      <c r="S7868" s="10">
        <f>DATEVALUE(Table1[[#This Row],[Order_Date]])</f>
        <v>45119</v>
      </c>
      <c r="T7868" s="4" t="str" cm="1">
        <f t="array" ref="T7868">_xlfn.IFS(Table1[[#This Row],[Inventory_Level]]&lt;=200,"low",Table1[[#This Row],[Inventory_Level]]&gt;=700,"high",Table1[[#This Row],[Inventory_Level]]&gt;200,"medium")</f>
        <v>medium</v>
      </c>
    </row>
    <row r="7869" spans="1:20" x14ac:dyDescent="0.35">
      <c r="A7869" s="4">
        <v>7868</v>
      </c>
      <c r="B7869" s="4" t="s">
        <v>65</v>
      </c>
      <c r="C7869" s="4" t="s">
        <v>24</v>
      </c>
      <c r="D7869" s="4" t="s">
        <v>32</v>
      </c>
      <c r="E7869" s="4" t="s">
        <v>52</v>
      </c>
      <c r="F7869" s="10" t="s">
        <v>122</v>
      </c>
      <c r="G7869" s="11" t="s">
        <v>75</v>
      </c>
      <c r="H7869" s="4">
        <v>99</v>
      </c>
      <c r="I7869" s="12">
        <v>13476.77</v>
      </c>
      <c r="J7869" s="12">
        <v>1334200.23</v>
      </c>
      <c r="K7869" s="12">
        <v>1285.04</v>
      </c>
      <c r="L7869" s="4">
        <v>445</v>
      </c>
      <c r="M7869" s="4" t="s">
        <v>35</v>
      </c>
      <c r="N7869" s="4" t="str" cm="1">
        <f t="array" ref="N7869">_xlfn.SWITCH(E7869,"Delhi","North","Chennai","South","Hyderabad","South","Mumbai","Central","Bangalore","South")</f>
        <v>Central</v>
      </c>
      <c r="O7869" s="12">
        <v>329863.52</v>
      </c>
      <c r="P7869" s="4">
        <f>Table1[[#This Row],[Delivery_Date]]-Table1[[#This Row],[Order_Date]]</f>
        <v>1</v>
      </c>
      <c r="Q7869" s="4" t="str">
        <f>IF(Table1[[#This Row],[Delivery delay days]]&gt;5,"delay","on time")</f>
        <v>on time</v>
      </c>
      <c r="R7869" s="10">
        <f>DATEVALUE(Table1[[#This Row],[Delivery_Date]])</f>
        <v>45229</v>
      </c>
      <c r="S7869" s="10">
        <f>DATEVALUE(Table1[[#This Row],[Order_Date]])</f>
        <v>45228</v>
      </c>
      <c r="T7869" s="4" t="str" cm="1">
        <f t="array" ref="T7869">_xlfn.IFS(Table1[[#This Row],[Inventory_Level]]&lt;=200,"low",Table1[[#This Row],[Inventory_Level]]&gt;=700,"high",Table1[[#This Row],[Inventory_Level]]&gt;200,"medium")</f>
        <v>medium</v>
      </c>
    </row>
    <row r="7870" spans="1:20" x14ac:dyDescent="0.35">
      <c r="A7870" s="4">
        <v>7869</v>
      </c>
      <c r="B7870" s="4" t="s">
        <v>15</v>
      </c>
      <c r="C7870" s="4" t="s">
        <v>16</v>
      </c>
      <c r="D7870" s="4" t="s">
        <v>39</v>
      </c>
      <c r="E7870" s="4" t="s">
        <v>60</v>
      </c>
      <c r="F7870" s="10" t="s">
        <v>413</v>
      </c>
      <c r="G7870" s="11" t="s">
        <v>173</v>
      </c>
      <c r="H7870" s="4">
        <v>83</v>
      </c>
      <c r="I7870" s="12">
        <v>36613.1</v>
      </c>
      <c r="J7870" s="12">
        <v>3038887.3</v>
      </c>
      <c r="K7870" s="12">
        <v>2440.0100000000002</v>
      </c>
      <c r="L7870" s="4">
        <v>97</v>
      </c>
      <c r="M7870" s="4" t="s">
        <v>21</v>
      </c>
      <c r="N7870" s="4" t="str" cm="1">
        <f t="array" ref="N7870">_xlfn.SWITCH(E7870,"Delhi","North","Chennai","South","Hyderabad","South","Mumbai","Central","Bangalore","South")</f>
        <v>South</v>
      </c>
      <c r="O7870" s="12">
        <v>531798.39</v>
      </c>
      <c r="P7870" s="4">
        <f>Table1[[#This Row],[Delivery_Date]]-Table1[[#This Row],[Order_Date]]</f>
        <v>9</v>
      </c>
      <c r="Q7870" s="4" t="str">
        <f>IF(Table1[[#This Row],[Delivery delay days]]&gt;5,"delay","on time")</f>
        <v>delay</v>
      </c>
      <c r="R7870" s="10">
        <f>DATEVALUE(Table1[[#This Row],[Delivery_Date]])</f>
        <v>45060</v>
      </c>
      <c r="S7870" s="10">
        <f>DATEVALUE(Table1[[#This Row],[Order_Date]])</f>
        <v>45051</v>
      </c>
      <c r="T7870" s="4" t="str" cm="1">
        <f t="array" ref="T7870">_xlfn.IFS(Table1[[#This Row],[Inventory_Level]]&lt;=200,"low",Table1[[#This Row],[Inventory_Level]]&gt;=700,"high",Table1[[#This Row],[Inventory_Level]]&gt;200,"medium")</f>
        <v>low</v>
      </c>
    </row>
    <row r="7871" spans="1:20" x14ac:dyDescent="0.35">
      <c r="A7871" s="4">
        <v>7870</v>
      </c>
      <c r="B7871" s="4" t="s">
        <v>65</v>
      </c>
      <c r="C7871" s="4" t="s">
        <v>38</v>
      </c>
      <c r="D7871" s="4" t="s">
        <v>32</v>
      </c>
      <c r="E7871" s="4" t="s">
        <v>52</v>
      </c>
      <c r="F7871" s="10" t="s">
        <v>319</v>
      </c>
      <c r="G7871" s="11" t="s">
        <v>372</v>
      </c>
      <c r="H7871" s="4">
        <v>52</v>
      </c>
      <c r="I7871" s="12">
        <v>41104.589999999997</v>
      </c>
      <c r="J7871" s="12">
        <v>2137438.6800000002</v>
      </c>
      <c r="K7871" s="12">
        <v>613.12</v>
      </c>
      <c r="L7871" s="4">
        <v>469</v>
      </c>
      <c r="M7871" s="4" t="s">
        <v>21</v>
      </c>
      <c r="N7871" s="4" t="str" cm="1">
        <f t="array" ref="N7871">_xlfn.SWITCH(E7871,"Delhi","North","Chennai","South","Hyderabad","South","Mumbai","Central","Bangalore","South")</f>
        <v>Central</v>
      </c>
      <c r="O7871" s="12">
        <v>136600.38</v>
      </c>
      <c r="P7871" s="4">
        <f>Table1[[#This Row],[Delivery_Date]]-Table1[[#This Row],[Order_Date]]</f>
        <v>13</v>
      </c>
      <c r="Q7871" s="4" t="str">
        <f>IF(Table1[[#This Row],[Delivery delay days]]&gt;5,"delay","on time")</f>
        <v>delay</v>
      </c>
      <c r="R7871" s="10">
        <f>DATEVALUE(Table1[[#This Row],[Delivery_Date]])</f>
        <v>44956</v>
      </c>
      <c r="S7871" s="10">
        <f>DATEVALUE(Table1[[#This Row],[Order_Date]])</f>
        <v>44943</v>
      </c>
      <c r="T7871" s="4" t="str" cm="1">
        <f t="array" ref="T7871">_xlfn.IFS(Table1[[#This Row],[Inventory_Level]]&lt;=200,"low",Table1[[#This Row],[Inventory_Level]]&gt;=700,"high",Table1[[#This Row],[Inventory_Level]]&gt;200,"medium")</f>
        <v>medium</v>
      </c>
    </row>
    <row r="7872" spans="1:20" x14ac:dyDescent="0.35">
      <c r="A7872" s="4">
        <v>7871</v>
      </c>
      <c r="B7872" s="4" t="s">
        <v>37</v>
      </c>
      <c r="C7872" s="4" t="s">
        <v>38</v>
      </c>
      <c r="D7872" s="4" t="s">
        <v>39</v>
      </c>
      <c r="E7872" s="4" t="s">
        <v>46</v>
      </c>
      <c r="F7872" s="10" t="s">
        <v>363</v>
      </c>
      <c r="G7872" s="11" t="s">
        <v>141</v>
      </c>
      <c r="H7872" s="4">
        <v>9</v>
      </c>
      <c r="I7872" s="12">
        <v>31411.34</v>
      </c>
      <c r="J7872" s="12">
        <v>282702.06</v>
      </c>
      <c r="K7872" s="12">
        <v>493.8</v>
      </c>
      <c r="L7872" s="4">
        <v>313</v>
      </c>
      <c r="M7872" s="4" t="s">
        <v>42</v>
      </c>
      <c r="N7872" s="4" t="str" cm="1">
        <f t="array" ref="N7872">_xlfn.SWITCH(E7872,"Delhi","North","Chennai","South","Hyderabad","South","Mumbai","Central","Bangalore","South")</f>
        <v>South</v>
      </c>
      <c r="O7872" s="12">
        <v>23702.84</v>
      </c>
      <c r="P7872" s="4">
        <f>Table1[[#This Row],[Delivery_Date]]-Table1[[#This Row],[Order_Date]]</f>
        <v>8</v>
      </c>
      <c r="Q7872" s="4" t="str">
        <f>IF(Table1[[#This Row],[Delivery delay days]]&gt;5,"delay","on time")</f>
        <v>delay</v>
      </c>
      <c r="R7872" s="10">
        <f>DATEVALUE(Table1[[#This Row],[Delivery_Date]])</f>
        <v>45050</v>
      </c>
      <c r="S7872" s="10">
        <f>DATEVALUE(Table1[[#This Row],[Order_Date]])</f>
        <v>45042</v>
      </c>
      <c r="T7872" s="4" t="str" cm="1">
        <f t="array" ref="T7872">_xlfn.IFS(Table1[[#This Row],[Inventory_Level]]&lt;=200,"low",Table1[[#This Row],[Inventory_Level]]&gt;=700,"high",Table1[[#This Row],[Inventory_Level]]&gt;200,"medium")</f>
        <v>medium</v>
      </c>
    </row>
    <row r="7873" spans="1:20" x14ac:dyDescent="0.35">
      <c r="A7873" s="4">
        <v>7872</v>
      </c>
      <c r="B7873" s="4" t="s">
        <v>51</v>
      </c>
      <c r="C7873" s="4" t="s">
        <v>24</v>
      </c>
      <c r="D7873" s="4" t="s">
        <v>25</v>
      </c>
      <c r="E7873" s="4" t="s">
        <v>60</v>
      </c>
      <c r="F7873" s="10" t="s">
        <v>139</v>
      </c>
      <c r="G7873" s="11" t="s">
        <v>205</v>
      </c>
      <c r="H7873" s="4">
        <v>45</v>
      </c>
      <c r="I7873" s="12">
        <v>43928.15</v>
      </c>
      <c r="J7873" s="12">
        <v>1976766.75</v>
      </c>
      <c r="K7873" s="12">
        <v>3106.21</v>
      </c>
      <c r="L7873" s="4">
        <v>922</v>
      </c>
      <c r="M7873" s="4" t="s">
        <v>29</v>
      </c>
      <c r="N7873" s="4" t="str" cm="1">
        <f t="array" ref="N7873">_xlfn.SWITCH(E7873,"Delhi","North","Chennai","South","Hyderabad","South","Mumbai","Central","Bangalore","South")</f>
        <v>South</v>
      </c>
      <c r="O7873" s="12">
        <v>345562.14</v>
      </c>
      <c r="P7873" s="4">
        <f>Table1[[#This Row],[Delivery_Date]]-Table1[[#This Row],[Order_Date]]</f>
        <v>3</v>
      </c>
      <c r="Q7873" s="4" t="str">
        <f>IF(Table1[[#This Row],[Delivery delay days]]&gt;5,"delay","on time")</f>
        <v>on time</v>
      </c>
      <c r="R7873" s="10">
        <f>DATEVALUE(Table1[[#This Row],[Delivery_Date]])</f>
        <v>44954</v>
      </c>
      <c r="S7873" s="10">
        <f>DATEVALUE(Table1[[#This Row],[Order_Date]])</f>
        <v>44951</v>
      </c>
      <c r="T7873" s="4" t="str" cm="1">
        <f t="array" ref="T7873">_xlfn.IFS(Table1[[#This Row],[Inventory_Level]]&lt;=200,"low",Table1[[#This Row],[Inventory_Level]]&gt;=700,"high",Table1[[#This Row],[Inventory_Level]]&gt;200,"medium")</f>
        <v>high</v>
      </c>
    </row>
    <row r="7874" spans="1:20" x14ac:dyDescent="0.35">
      <c r="A7874" s="4">
        <v>7873</v>
      </c>
      <c r="B7874" s="4" t="s">
        <v>44</v>
      </c>
      <c r="C7874" s="4" t="s">
        <v>24</v>
      </c>
      <c r="D7874" s="4" t="s">
        <v>45</v>
      </c>
      <c r="E7874" s="4" t="s">
        <v>26</v>
      </c>
      <c r="F7874" s="10" t="s">
        <v>375</v>
      </c>
      <c r="G7874" s="11" t="s">
        <v>396</v>
      </c>
      <c r="H7874" s="4">
        <v>74</v>
      </c>
      <c r="I7874" s="12">
        <v>42850.96</v>
      </c>
      <c r="J7874" s="12">
        <v>3170971.04</v>
      </c>
      <c r="K7874" s="12">
        <v>737.32</v>
      </c>
      <c r="L7874" s="4">
        <v>216</v>
      </c>
      <c r="M7874" s="4" t="s">
        <v>21</v>
      </c>
      <c r="N7874" s="4" t="str" cm="1">
        <f t="array" ref="N7874">_xlfn.SWITCH(E7874,"Delhi","North","Chennai","South","Hyderabad","South","Mumbai","Central","Bangalore","South")</f>
        <v>South</v>
      </c>
      <c r="O7874" s="12">
        <v>583090.54</v>
      </c>
      <c r="P7874" s="4">
        <f>Table1[[#This Row],[Delivery_Date]]-Table1[[#This Row],[Order_Date]]</f>
        <v>2</v>
      </c>
      <c r="Q7874" s="4" t="str">
        <f>IF(Table1[[#This Row],[Delivery delay days]]&gt;5,"delay","on time")</f>
        <v>on time</v>
      </c>
      <c r="R7874" s="10">
        <f>DATEVALUE(Table1[[#This Row],[Delivery_Date]])</f>
        <v>45255</v>
      </c>
      <c r="S7874" s="10">
        <f>DATEVALUE(Table1[[#This Row],[Order_Date]])</f>
        <v>45253</v>
      </c>
      <c r="T7874" s="4" t="str" cm="1">
        <f t="array" ref="T7874">_xlfn.IFS(Table1[[#This Row],[Inventory_Level]]&lt;=200,"low",Table1[[#This Row],[Inventory_Level]]&gt;=700,"high",Table1[[#This Row],[Inventory_Level]]&gt;200,"medium")</f>
        <v>medium</v>
      </c>
    </row>
    <row r="7875" spans="1:20" x14ac:dyDescent="0.35">
      <c r="A7875" s="4">
        <v>7874</v>
      </c>
      <c r="B7875" s="4" t="s">
        <v>65</v>
      </c>
      <c r="C7875" s="4" t="s">
        <v>24</v>
      </c>
      <c r="D7875" s="4" t="s">
        <v>25</v>
      </c>
      <c r="E7875" s="4" t="s">
        <v>60</v>
      </c>
      <c r="F7875" s="10" t="s">
        <v>130</v>
      </c>
      <c r="G7875" s="11" t="s">
        <v>272</v>
      </c>
      <c r="H7875" s="4">
        <v>40</v>
      </c>
      <c r="I7875" s="12">
        <v>47199.17</v>
      </c>
      <c r="J7875" s="12">
        <v>1887966.8</v>
      </c>
      <c r="K7875" s="12">
        <v>3230.2</v>
      </c>
      <c r="L7875" s="4">
        <v>822</v>
      </c>
      <c r="M7875" s="4" t="s">
        <v>21</v>
      </c>
      <c r="N7875" s="4" t="str" cm="1">
        <f t="array" ref="N7875">_xlfn.SWITCH(E7875,"Delhi","North","Chennai","South","Hyderabad","South","Mumbai","Central","Bangalore","South")</f>
        <v>South</v>
      </c>
      <c r="O7875" s="12">
        <v>228169.71</v>
      </c>
      <c r="P7875" s="4">
        <f>Table1[[#This Row],[Delivery_Date]]-Table1[[#This Row],[Order_Date]]</f>
        <v>11</v>
      </c>
      <c r="Q7875" s="4" t="str">
        <f>IF(Table1[[#This Row],[Delivery delay days]]&gt;5,"delay","on time")</f>
        <v>delay</v>
      </c>
      <c r="R7875" s="10">
        <f>DATEVALUE(Table1[[#This Row],[Delivery_Date]])</f>
        <v>45136</v>
      </c>
      <c r="S7875" s="10">
        <f>DATEVALUE(Table1[[#This Row],[Order_Date]])</f>
        <v>45125</v>
      </c>
      <c r="T7875" s="4" t="str" cm="1">
        <f t="array" ref="T7875">_xlfn.IFS(Table1[[#This Row],[Inventory_Level]]&lt;=200,"low",Table1[[#This Row],[Inventory_Level]]&gt;=700,"high",Table1[[#This Row],[Inventory_Level]]&gt;200,"medium")</f>
        <v>high</v>
      </c>
    </row>
    <row r="7876" spans="1:20" x14ac:dyDescent="0.35">
      <c r="A7876" s="4">
        <v>7875</v>
      </c>
      <c r="B7876" s="4" t="s">
        <v>59</v>
      </c>
      <c r="C7876" s="4" t="s">
        <v>16</v>
      </c>
      <c r="D7876" s="4" t="s">
        <v>25</v>
      </c>
      <c r="E7876" s="4" t="s">
        <v>46</v>
      </c>
      <c r="F7876" s="10" t="s">
        <v>67</v>
      </c>
      <c r="G7876" s="11" t="s">
        <v>220</v>
      </c>
      <c r="H7876" s="4">
        <v>45</v>
      </c>
      <c r="I7876" s="12">
        <v>12693.06</v>
      </c>
      <c r="J7876" s="12">
        <v>571187.69999999995</v>
      </c>
      <c r="K7876" s="12">
        <v>201.67</v>
      </c>
      <c r="L7876" s="4">
        <v>716</v>
      </c>
      <c r="M7876" s="4" t="s">
        <v>21</v>
      </c>
      <c r="N7876" s="4" t="str" cm="1">
        <f t="array" ref="N7876">_xlfn.SWITCH(E7876,"Delhi","North","Chennai","South","Hyderabad","South","Mumbai","Central","Bangalore","South")</f>
        <v>South</v>
      </c>
      <c r="O7876" s="12">
        <v>52578.6</v>
      </c>
      <c r="P7876" s="4">
        <f>Table1[[#This Row],[Delivery_Date]]-Table1[[#This Row],[Order_Date]]</f>
        <v>7</v>
      </c>
      <c r="Q7876" s="4" t="str">
        <f>IF(Table1[[#This Row],[Delivery delay days]]&gt;5,"delay","on time")</f>
        <v>delay</v>
      </c>
      <c r="R7876" s="10">
        <f>DATEVALUE(Table1[[#This Row],[Delivery_Date]])</f>
        <v>45177</v>
      </c>
      <c r="S7876" s="10">
        <f>DATEVALUE(Table1[[#This Row],[Order_Date]])</f>
        <v>45170</v>
      </c>
      <c r="T7876" s="4" t="str" cm="1">
        <f t="array" ref="T7876">_xlfn.IFS(Table1[[#This Row],[Inventory_Level]]&lt;=200,"low",Table1[[#This Row],[Inventory_Level]]&gt;=700,"high",Table1[[#This Row],[Inventory_Level]]&gt;200,"medium")</f>
        <v>high</v>
      </c>
    </row>
    <row r="7877" spans="1:20" x14ac:dyDescent="0.35">
      <c r="A7877" s="4">
        <v>7876</v>
      </c>
      <c r="B7877" s="4" t="s">
        <v>31</v>
      </c>
      <c r="C7877" s="4" t="s">
        <v>16</v>
      </c>
      <c r="D7877" s="4" t="s">
        <v>25</v>
      </c>
      <c r="E7877" s="4" t="s">
        <v>46</v>
      </c>
      <c r="F7877" s="10" t="s">
        <v>230</v>
      </c>
      <c r="G7877" s="11" t="s">
        <v>307</v>
      </c>
      <c r="H7877" s="4">
        <v>48</v>
      </c>
      <c r="I7877" s="12">
        <v>28338.39</v>
      </c>
      <c r="J7877" s="12">
        <v>1360242.72</v>
      </c>
      <c r="K7877" s="12">
        <v>251.25</v>
      </c>
      <c r="L7877" s="4">
        <v>258</v>
      </c>
      <c r="M7877" s="4" t="s">
        <v>42</v>
      </c>
      <c r="N7877" s="4" t="str" cm="1">
        <f t="array" ref="N7877">_xlfn.SWITCH(E7877,"Delhi","North","Chennai","South","Hyderabad","South","Mumbai","Central","Bangalore","South")</f>
        <v>South</v>
      </c>
      <c r="O7877" s="12">
        <v>148104.88</v>
      </c>
      <c r="P7877" s="4">
        <f>Table1[[#This Row],[Delivery_Date]]-Table1[[#This Row],[Order_Date]]</f>
        <v>6</v>
      </c>
      <c r="Q7877" s="4" t="str">
        <f>IF(Table1[[#This Row],[Delivery delay days]]&gt;5,"delay","on time")</f>
        <v>delay</v>
      </c>
      <c r="R7877" s="10">
        <f>DATEVALUE(Table1[[#This Row],[Delivery_Date]])</f>
        <v>45283</v>
      </c>
      <c r="S7877" s="10">
        <f>DATEVALUE(Table1[[#This Row],[Order_Date]])</f>
        <v>45277</v>
      </c>
      <c r="T7877" s="4" t="str" cm="1">
        <f t="array" ref="T7877">_xlfn.IFS(Table1[[#This Row],[Inventory_Level]]&lt;=200,"low",Table1[[#This Row],[Inventory_Level]]&gt;=700,"high",Table1[[#This Row],[Inventory_Level]]&gt;200,"medium")</f>
        <v>medium</v>
      </c>
    </row>
    <row r="7878" spans="1:20" x14ac:dyDescent="0.35">
      <c r="A7878" s="4">
        <v>7877</v>
      </c>
      <c r="B7878" s="4" t="s">
        <v>37</v>
      </c>
      <c r="C7878" s="4" t="s">
        <v>16</v>
      </c>
      <c r="D7878" s="4" t="s">
        <v>25</v>
      </c>
      <c r="E7878" s="4" t="s">
        <v>60</v>
      </c>
      <c r="F7878" s="10" t="s">
        <v>341</v>
      </c>
      <c r="G7878" s="11" t="s">
        <v>143</v>
      </c>
      <c r="H7878" s="4">
        <v>74</v>
      </c>
      <c r="I7878" s="12">
        <v>5286.76</v>
      </c>
      <c r="J7878" s="12">
        <v>391220.24</v>
      </c>
      <c r="K7878" s="12">
        <v>508.79</v>
      </c>
      <c r="L7878" s="4">
        <v>277</v>
      </c>
      <c r="M7878" s="4" t="s">
        <v>29</v>
      </c>
      <c r="N7878" s="4" t="str" cm="1">
        <f t="array" ref="N7878">_xlfn.SWITCH(E7878,"Delhi","North","Chennai","South","Hyderabad","South","Mumbai","Central","Bangalore","South")</f>
        <v>South</v>
      </c>
      <c r="O7878" s="12">
        <v>94530.41</v>
      </c>
      <c r="P7878" s="4">
        <f>Table1[[#This Row],[Delivery_Date]]-Table1[[#This Row],[Order_Date]]</f>
        <v>9</v>
      </c>
      <c r="Q7878" s="4" t="str">
        <f>IF(Table1[[#This Row],[Delivery delay days]]&gt;5,"delay","on time")</f>
        <v>delay</v>
      </c>
      <c r="R7878" s="10">
        <f>DATEVALUE(Table1[[#This Row],[Delivery_Date]])</f>
        <v>45202</v>
      </c>
      <c r="S7878" s="10">
        <f>DATEVALUE(Table1[[#This Row],[Order_Date]])</f>
        <v>45193</v>
      </c>
      <c r="T7878" s="4" t="str" cm="1">
        <f t="array" ref="T7878">_xlfn.IFS(Table1[[#This Row],[Inventory_Level]]&lt;=200,"low",Table1[[#This Row],[Inventory_Level]]&gt;=700,"high",Table1[[#This Row],[Inventory_Level]]&gt;200,"medium")</f>
        <v>medium</v>
      </c>
    </row>
    <row r="7879" spans="1:20" x14ac:dyDescent="0.35">
      <c r="A7879" s="4">
        <v>7878</v>
      </c>
      <c r="B7879" s="4" t="s">
        <v>37</v>
      </c>
      <c r="C7879" s="4" t="s">
        <v>24</v>
      </c>
      <c r="D7879" s="4" t="s">
        <v>45</v>
      </c>
      <c r="E7879" s="4" t="s">
        <v>26</v>
      </c>
      <c r="F7879" s="10" t="s">
        <v>290</v>
      </c>
      <c r="G7879" s="11" t="s">
        <v>73</v>
      </c>
      <c r="H7879" s="4">
        <v>8</v>
      </c>
      <c r="I7879" s="12">
        <v>24582.12</v>
      </c>
      <c r="J7879" s="12">
        <v>196656.96</v>
      </c>
      <c r="K7879" s="12">
        <v>3828.82</v>
      </c>
      <c r="L7879" s="4">
        <v>44</v>
      </c>
      <c r="M7879" s="4" t="s">
        <v>29</v>
      </c>
      <c r="N7879" s="4" t="str" cm="1">
        <f t="array" ref="N7879">_xlfn.SWITCH(E7879,"Delhi","North","Chennai","South","Hyderabad","South","Mumbai","Central","Bangalore","South")</f>
        <v>South</v>
      </c>
      <c r="O7879" s="12">
        <v>39187.07</v>
      </c>
      <c r="P7879" s="4">
        <f>Table1[[#This Row],[Delivery_Date]]-Table1[[#This Row],[Order_Date]]</f>
        <v>13</v>
      </c>
      <c r="Q7879" s="4" t="str">
        <f>IF(Table1[[#This Row],[Delivery delay days]]&gt;5,"delay","on time")</f>
        <v>delay</v>
      </c>
      <c r="R7879" s="10">
        <f>DATEVALUE(Table1[[#This Row],[Delivery_Date]])</f>
        <v>45220</v>
      </c>
      <c r="S7879" s="10">
        <f>DATEVALUE(Table1[[#This Row],[Order_Date]])</f>
        <v>45207</v>
      </c>
      <c r="T7879" s="4" t="str" cm="1">
        <f t="array" ref="T7879">_xlfn.IFS(Table1[[#This Row],[Inventory_Level]]&lt;=200,"low",Table1[[#This Row],[Inventory_Level]]&gt;=700,"high",Table1[[#This Row],[Inventory_Level]]&gt;200,"medium")</f>
        <v>low</v>
      </c>
    </row>
    <row r="7880" spans="1:20" x14ac:dyDescent="0.35">
      <c r="A7880" s="4">
        <v>7879</v>
      </c>
      <c r="B7880" s="4" t="s">
        <v>59</v>
      </c>
      <c r="C7880" s="4" t="s">
        <v>16</v>
      </c>
      <c r="D7880" s="4" t="s">
        <v>39</v>
      </c>
      <c r="E7880" s="4" t="s">
        <v>46</v>
      </c>
      <c r="F7880" s="10" t="s">
        <v>227</v>
      </c>
      <c r="G7880" s="11" t="s">
        <v>359</v>
      </c>
      <c r="H7880" s="4">
        <v>65</v>
      </c>
      <c r="I7880" s="12">
        <v>6913.64</v>
      </c>
      <c r="J7880" s="12">
        <v>449386.6</v>
      </c>
      <c r="K7880" s="12">
        <v>944.2</v>
      </c>
      <c r="L7880" s="4">
        <v>564</v>
      </c>
      <c r="M7880" s="4" t="s">
        <v>29</v>
      </c>
      <c r="N7880" s="4" t="str" cm="1">
        <f t="array" ref="N7880">_xlfn.SWITCH(E7880,"Delhi","North","Chennai","South","Hyderabad","South","Mumbai","Central","Bangalore","South")</f>
        <v>South</v>
      </c>
      <c r="O7880" s="12">
        <v>43853.64</v>
      </c>
      <c r="P7880" s="4">
        <f>Table1[[#This Row],[Delivery_Date]]-Table1[[#This Row],[Order_Date]]</f>
        <v>14</v>
      </c>
      <c r="Q7880" s="4" t="str">
        <f>IF(Table1[[#This Row],[Delivery delay days]]&gt;5,"delay","on time")</f>
        <v>delay</v>
      </c>
      <c r="R7880" s="10">
        <f>DATEVALUE(Table1[[#This Row],[Delivery_Date]])</f>
        <v>45248</v>
      </c>
      <c r="S7880" s="10">
        <f>DATEVALUE(Table1[[#This Row],[Order_Date]])</f>
        <v>45234</v>
      </c>
      <c r="T7880" s="4" t="str" cm="1">
        <f t="array" ref="T7880">_xlfn.IFS(Table1[[#This Row],[Inventory_Level]]&lt;=200,"low",Table1[[#This Row],[Inventory_Level]]&gt;=700,"high",Table1[[#This Row],[Inventory_Level]]&gt;200,"medium")</f>
        <v>medium</v>
      </c>
    </row>
    <row r="7881" spans="1:20" x14ac:dyDescent="0.35">
      <c r="A7881" s="4">
        <v>7880</v>
      </c>
      <c r="B7881" s="4" t="s">
        <v>15</v>
      </c>
      <c r="C7881" s="4" t="s">
        <v>38</v>
      </c>
      <c r="D7881" s="4" t="s">
        <v>39</v>
      </c>
      <c r="E7881" s="4" t="s">
        <v>18</v>
      </c>
      <c r="F7881" s="10" t="s">
        <v>246</v>
      </c>
      <c r="G7881" s="11" t="s">
        <v>198</v>
      </c>
      <c r="H7881" s="4">
        <v>56</v>
      </c>
      <c r="I7881" s="12">
        <v>23419.01</v>
      </c>
      <c r="J7881" s="12">
        <v>1311464.56</v>
      </c>
      <c r="K7881" s="12">
        <v>2688.46</v>
      </c>
      <c r="L7881" s="4">
        <v>660</v>
      </c>
      <c r="M7881" s="4" t="s">
        <v>29</v>
      </c>
      <c r="N7881" s="4" t="str" cm="1">
        <f t="array" ref="N7881">_xlfn.SWITCH(E7881,"Delhi","North","Chennai","South","Hyderabad","South","Mumbai","Central","Bangalore","South")</f>
        <v>North</v>
      </c>
      <c r="O7881" s="12">
        <v>257549.38</v>
      </c>
      <c r="P7881" s="4">
        <f>Table1[[#This Row],[Delivery_Date]]-Table1[[#This Row],[Order_Date]]</f>
        <v>4</v>
      </c>
      <c r="Q7881" s="4" t="str">
        <f>IF(Table1[[#This Row],[Delivery delay days]]&gt;5,"delay","on time")</f>
        <v>on time</v>
      </c>
      <c r="R7881" s="10">
        <f>DATEVALUE(Table1[[#This Row],[Delivery_Date]])</f>
        <v>45107</v>
      </c>
      <c r="S7881" s="10">
        <f>DATEVALUE(Table1[[#This Row],[Order_Date]])</f>
        <v>45103</v>
      </c>
      <c r="T7881" s="4" t="str" cm="1">
        <f t="array" ref="T7881">_xlfn.IFS(Table1[[#This Row],[Inventory_Level]]&lt;=200,"low",Table1[[#This Row],[Inventory_Level]]&gt;=700,"high",Table1[[#This Row],[Inventory_Level]]&gt;200,"medium")</f>
        <v>medium</v>
      </c>
    </row>
    <row r="7882" spans="1:20" x14ac:dyDescent="0.35">
      <c r="A7882" s="4">
        <v>7881</v>
      </c>
      <c r="B7882" s="4" t="s">
        <v>37</v>
      </c>
      <c r="C7882" s="4" t="s">
        <v>16</v>
      </c>
      <c r="D7882" s="4" t="s">
        <v>25</v>
      </c>
      <c r="E7882" s="4" t="s">
        <v>52</v>
      </c>
      <c r="F7882" s="10" t="s">
        <v>72</v>
      </c>
      <c r="G7882" s="11" t="s">
        <v>323</v>
      </c>
      <c r="H7882" s="4">
        <v>91</v>
      </c>
      <c r="I7882" s="12">
        <v>24951.77</v>
      </c>
      <c r="J7882" s="12">
        <v>2270611.0699999998</v>
      </c>
      <c r="K7882" s="12">
        <v>4994.58</v>
      </c>
      <c r="L7882" s="4">
        <v>264</v>
      </c>
      <c r="M7882" s="4" t="s">
        <v>21</v>
      </c>
      <c r="N7882" s="4" t="str" cm="1">
        <f t="array" ref="N7882">_xlfn.SWITCH(E7882,"Delhi","North","Chennai","South","Hyderabad","South","Mumbai","Central","Bangalore","South")</f>
        <v>Central</v>
      </c>
      <c r="O7882" s="12">
        <v>447934.85</v>
      </c>
      <c r="P7882" s="4">
        <f>Table1[[#This Row],[Delivery_Date]]-Table1[[#This Row],[Order_Date]]</f>
        <v>2</v>
      </c>
      <c r="Q7882" s="4" t="str">
        <f>IF(Table1[[#This Row],[Delivery delay days]]&gt;5,"delay","on time")</f>
        <v>on time</v>
      </c>
      <c r="R7882" s="10">
        <f>DATEVALUE(Table1[[#This Row],[Delivery_Date]])</f>
        <v>45273</v>
      </c>
      <c r="S7882" s="10">
        <f>DATEVALUE(Table1[[#This Row],[Order_Date]])</f>
        <v>45271</v>
      </c>
      <c r="T7882" s="4" t="str" cm="1">
        <f t="array" ref="T7882">_xlfn.IFS(Table1[[#This Row],[Inventory_Level]]&lt;=200,"low",Table1[[#This Row],[Inventory_Level]]&gt;=700,"high",Table1[[#This Row],[Inventory_Level]]&gt;200,"medium")</f>
        <v>medium</v>
      </c>
    </row>
    <row r="7883" spans="1:20" x14ac:dyDescent="0.35">
      <c r="A7883" s="4">
        <v>7882</v>
      </c>
      <c r="B7883" s="4" t="s">
        <v>23</v>
      </c>
      <c r="C7883" s="4" t="s">
        <v>16</v>
      </c>
      <c r="D7883" s="4" t="s">
        <v>39</v>
      </c>
      <c r="E7883" s="4" t="s">
        <v>26</v>
      </c>
      <c r="F7883" s="10" t="s">
        <v>382</v>
      </c>
      <c r="G7883" s="11" t="s">
        <v>229</v>
      </c>
      <c r="H7883" s="4">
        <v>32</v>
      </c>
      <c r="I7883" s="12">
        <v>35090.18</v>
      </c>
      <c r="J7883" s="12">
        <v>1122885.76</v>
      </c>
      <c r="K7883" s="12">
        <v>2220.8200000000002</v>
      </c>
      <c r="L7883" s="4">
        <v>396</v>
      </c>
      <c r="M7883" s="4" t="s">
        <v>29</v>
      </c>
      <c r="N7883" s="4" t="str" cm="1">
        <f t="array" ref="N7883">_xlfn.SWITCH(E7883,"Delhi","North","Chennai","South","Hyderabad","South","Mumbai","Central","Bangalore","South")</f>
        <v>South</v>
      </c>
      <c r="O7883" s="12">
        <v>141098.41</v>
      </c>
      <c r="P7883" s="4">
        <f>Table1[[#This Row],[Delivery_Date]]-Table1[[#This Row],[Order_Date]]</f>
        <v>9</v>
      </c>
      <c r="Q7883" s="4" t="str">
        <f>IF(Table1[[#This Row],[Delivery delay days]]&gt;5,"delay","on time")</f>
        <v>delay</v>
      </c>
      <c r="R7883" s="10">
        <f>DATEVALUE(Table1[[#This Row],[Delivery_Date]])</f>
        <v>45263</v>
      </c>
      <c r="S7883" s="10">
        <f>DATEVALUE(Table1[[#This Row],[Order_Date]])</f>
        <v>45254</v>
      </c>
      <c r="T7883" s="4" t="str" cm="1">
        <f t="array" ref="T7883">_xlfn.IFS(Table1[[#This Row],[Inventory_Level]]&lt;=200,"low",Table1[[#This Row],[Inventory_Level]]&gt;=700,"high",Table1[[#This Row],[Inventory_Level]]&gt;200,"medium")</f>
        <v>medium</v>
      </c>
    </row>
    <row r="7884" spans="1:20" x14ac:dyDescent="0.35">
      <c r="A7884" s="4">
        <v>7883</v>
      </c>
      <c r="B7884" s="4" t="s">
        <v>44</v>
      </c>
      <c r="C7884" s="4" t="s">
        <v>16</v>
      </c>
      <c r="D7884" s="4" t="s">
        <v>39</v>
      </c>
      <c r="E7884" s="4" t="s">
        <v>52</v>
      </c>
      <c r="F7884" s="10" t="s">
        <v>68</v>
      </c>
      <c r="G7884" s="11" t="s">
        <v>401</v>
      </c>
      <c r="H7884" s="4">
        <v>89</v>
      </c>
      <c r="I7884" s="12">
        <v>36499.99</v>
      </c>
      <c r="J7884" s="12">
        <v>3248499.11</v>
      </c>
      <c r="K7884" s="12">
        <v>3656.83</v>
      </c>
      <c r="L7884" s="4">
        <v>126</v>
      </c>
      <c r="M7884" s="4" t="s">
        <v>29</v>
      </c>
      <c r="N7884" s="4" t="str" cm="1">
        <f t="array" ref="N7884">_xlfn.SWITCH(E7884,"Delhi","North","Chennai","South","Hyderabad","South","Mumbai","Central","Bangalore","South")</f>
        <v>Central</v>
      </c>
      <c r="O7884" s="12">
        <v>589129.73</v>
      </c>
      <c r="P7884" s="4">
        <f>Table1[[#This Row],[Delivery_Date]]-Table1[[#This Row],[Order_Date]]</f>
        <v>11</v>
      </c>
      <c r="Q7884" s="4" t="str">
        <f>IF(Table1[[#This Row],[Delivery delay days]]&gt;5,"delay","on time")</f>
        <v>delay</v>
      </c>
      <c r="R7884" s="10">
        <f>DATEVALUE(Table1[[#This Row],[Delivery_Date]])</f>
        <v>44938</v>
      </c>
      <c r="S7884" s="10">
        <f>DATEVALUE(Table1[[#This Row],[Order_Date]])</f>
        <v>44927</v>
      </c>
      <c r="T7884" s="4" t="str" cm="1">
        <f t="array" ref="T7884">_xlfn.IFS(Table1[[#This Row],[Inventory_Level]]&lt;=200,"low",Table1[[#This Row],[Inventory_Level]]&gt;=700,"high",Table1[[#This Row],[Inventory_Level]]&gt;200,"medium")</f>
        <v>low</v>
      </c>
    </row>
    <row r="7885" spans="1:20" x14ac:dyDescent="0.35">
      <c r="A7885" s="4">
        <v>7884</v>
      </c>
      <c r="B7885" s="4" t="s">
        <v>59</v>
      </c>
      <c r="C7885" s="4" t="s">
        <v>16</v>
      </c>
      <c r="D7885" s="4" t="s">
        <v>25</v>
      </c>
      <c r="E7885" s="4" t="s">
        <v>60</v>
      </c>
      <c r="F7885" s="10" t="s">
        <v>62</v>
      </c>
      <c r="G7885" s="11" t="s">
        <v>41</v>
      </c>
      <c r="H7885" s="4">
        <v>58</v>
      </c>
      <c r="I7885" s="12">
        <v>4661.3599999999997</v>
      </c>
      <c r="J7885" s="12">
        <v>270358.88</v>
      </c>
      <c r="K7885" s="12">
        <v>190.58</v>
      </c>
      <c r="L7885" s="4">
        <v>415</v>
      </c>
      <c r="M7885" s="4" t="s">
        <v>42</v>
      </c>
      <c r="N7885" s="4" t="str" cm="1">
        <f t="array" ref="N7885">_xlfn.SWITCH(E7885,"Delhi","North","Chennai","South","Hyderabad","South","Mumbai","Central","Bangalore","South")</f>
        <v>South</v>
      </c>
      <c r="O7885" s="12">
        <v>64842.94</v>
      </c>
      <c r="P7885" s="4">
        <f>Table1[[#This Row],[Delivery_Date]]-Table1[[#This Row],[Order_Date]]</f>
        <v>1</v>
      </c>
      <c r="Q7885" s="4" t="str">
        <f>IF(Table1[[#This Row],[Delivery delay days]]&gt;5,"delay","on time")</f>
        <v>on time</v>
      </c>
      <c r="R7885" s="10">
        <f>DATEVALUE(Table1[[#This Row],[Delivery_Date]])</f>
        <v>45038</v>
      </c>
      <c r="S7885" s="10">
        <f>DATEVALUE(Table1[[#This Row],[Order_Date]])</f>
        <v>45037</v>
      </c>
      <c r="T7885" s="4" t="str" cm="1">
        <f t="array" ref="T7885">_xlfn.IFS(Table1[[#This Row],[Inventory_Level]]&lt;=200,"low",Table1[[#This Row],[Inventory_Level]]&gt;=700,"high",Table1[[#This Row],[Inventory_Level]]&gt;200,"medium")</f>
        <v>medium</v>
      </c>
    </row>
    <row r="7886" spans="1:20" x14ac:dyDescent="0.35">
      <c r="A7886" s="4">
        <v>7885</v>
      </c>
      <c r="B7886" s="4" t="s">
        <v>31</v>
      </c>
      <c r="C7886" s="4" t="s">
        <v>16</v>
      </c>
      <c r="D7886" s="4" t="s">
        <v>17</v>
      </c>
      <c r="E7886" s="4" t="s">
        <v>52</v>
      </c>
      <c r="F7886" s="10" t="s">
        <v>192</v>
      </c>
      <c r="G7886" s="11" t="s">
        <v>232</v>
      </c>
      <c r="H7886" s="4">
        <v>55</v>
      </c>
      <c r="I7886" s="12">
        <v>4887.67</v>
      </c>
      <c r="J7886" s="12">
        <v>268821.84999999998</v>
      </c>
      <c r="K7886" s="12">
        <v>1721.02</v>
      </c>
      <c r="L7886" s="4">
        <v>596</v>
      </c>
      <c r="M7886" s="4" t="s">
        <v>35</v>
      </c>
      <c r="N7886" s="4" t="str" cm="1">
        <f t="array" ref="N7886">_xlfn.SWITCH(E7886,"Delhi","North","Chennai","South","Hyderabad","South","Mumbai","Central","Bangalore","South")</f>
        <v>Central</v>
      </c>
      <c r="O7886" s="12">
        <v>58139</v>
      </c>
      <c r="P7886" s="4">
        <f>Table1[[#This Row],[Delivery_Date]]-Table1[[#This Row],[Order_Date]]</f>
        <v>11</v>
      </c>
      <c r="Q7886" s="4" t="str">
        <f>IF(Table1[[#This Row],[Delivery delay days]]&gt;5,"delay","on time")</f>
        <v>delay</v>
      </c>
      <c r="R7886" s="10">
        <f>DATEVALUE(Table1[[#This Row],[Delivery_Date]])</f>
        <v>45192</v>
      </c>
      <c r="S7886" s="10">
        <f>DATEVALUE(Table1[[#This Row],[Order_Date]])</f>
        <v>45181</v>
      </c>
      <c r="T7886" s="4" t="str" cm="1">
        <f t="array" ref="T7886">_xlfn.IFS(Table1[[#This Row],[Inventory_Level]]&lt;=200,"low",Table1[[#This Row],[Inventory_Level]]&gt;=700,"high",Table1[[#This Row],[Inventory_Level]]&gt;200,"medium")</f>
        <v>medium</v>
      </c>
    </row>
    <row r="7887" spans="1:20" x14ac:dyDescent="0.35">
      <c r="A7887" s="4">
        <v>7886</v>
      </c>
      <c r="B7887" s="4" t="s">
        <v>44</v>
      </c>
      <c r="C7887" s="4" t="s">
        <v>24</v>
      </c>
      <c r="D7887" s="4" t="s">
        <v>17</v>
      </c>
      <c r="E7887" s="4" t="s">
        <v>18</v>
      </c>
      <c r="F7887" s="10" t="s">
        <v>248</v>
      </c>
      <c r="G7887" s="11" t="s">
        <v>363</v>
      </c>
      <c r="H7887" s="4">
        <v>62</v>
      </c>
      <c r="I7887" s="12">
        <v>9880.39</v>
      </c>
      <c r="J7887" s="12">
        <v>612584.18000000005</v>
      </c>
      <c r="K7887" s="12">
        <v>2873.92</v>
      </c>
      <c r="L7887" s="4">
        <v>188</v>
      </c>
      <c r="M7887" s="4" t="s">
        <v>42</v>
      </c>
      <c r="N7887" s="4" t="str" cm="1">
        <f t="array" ref="N7887">_xlfn.SWITCH(E7887,"Delhi","North","Chennai","South","Hyderabad","South","Mumbai","Central","Bangalore","South")</f>
        <v>North</v>
      </c>
      <c r="O7887" s="12">
        <v>106321.44</v>
      </c>
      <c r="P7887" s="4">
        <f>Table1[[#This Row],[Delivery_Date]]-Table1[[#This Row],[Order_Date]]</f>
        <v>13</v>
      </c>
      <c r="Q7887" s="4" t="str">
        <f>IF(Table1[[#This Row],[Delivery delay days]]&gt;5,"delay","on time")</f>
        <v>delay</v>
      </c>
      <c r="R7887" s="10">
        <f>DATEVALUE(Table1[[#This Row],[Delivery_Date]])</f>
        <v>45042</v>
      </c>
      <c r="S7887" s="10">
        <f>DATEVALUE(Table1[[#This Row],[Order_Date]])</f>
        <v>45029</v>
      </c>
      <c r="T7887" s="4" t="str" cm="1">
        <f t="array" ref="T7887">_xlfn.IFS(Table1[[#This Row],[Inventory_Level]]&lt;=200,"low",Table1[[#This Row],[Inventory_Level]]&gt;=700,"high",Table1[[#This Row],[Inventory_Level]]&gt;200,"medium")</f>
        <v>low</v>
      </c>
    </row>
    <row r="7888" spans="1:20" x14ac:dyDescent="0.35">
      <c r="A7888" s="4">
        <v>7887</v>
      </c>
      <c r="B7888" s="4" t="s">
        <v>23</v>
      </c>
      <c r="C7888" s="4" t="s">
        <v>24</v>
      </c>
      <c r="D7888" s="4" t="s">
        <v>25</v>
      </c>
      <c r="E7888" s="4" t="s">
        <v>18</v>
      </c>
      <c r="F7888" s="10" t="s">
        <v>184</v>
      </c>
      <c r="G7888" s="11" t="s">
        <v>409</v>
      </c>
      <c r="H7888" s="4">
        <v>80</v>
      </c>
      <c r="I7888" s="12">
        <v>26139.06</v>
      </c>
      <c r="J7888" s="12">
        <v>2091124.8</v>
      </c>
      <c r="K7888" s="12">
        <v>3842.63</v>
      </c>
      <c r="L7888" s="4">
        <v>897</v>
      </c>
      <c r="M7888" s="4" t="s">
        <v>35</v>
      </c>
      <c r="N7888" s="4" t="str" cm="1">
        <f t="array" ref="N7888">_xlfn.SWITCH(E7888,"Delhi","North","Chennai","South","Hyderabad","South","Mumbai","Central","Bangalore","South")</f>
        <v>North</v>
      </c>
      <c r="O7888" s="12">
        <v>496144.94</v>
      </c>
      <c r="P7888" s="4">
        <f>Table1[[#This Row],[Delivery_Date]]-Table1[[#This Row],[Order_Date]]</f>
        <v>5</v>
      </c>
      <c r="Q7888" s="4" t="str">
        <f>IF(Table1[[#This Row],[Delivery delay days]]&gt;5,"delay","on time")</f>
        <v>on time</v>
      </c>
      <c r="R7888" s="10">
        <f>DATEVALUE(Table1[[#This Row],[Delivery_Date]])</f>
        <v>44949</v>
      </c>
      <c r="S7888" s="10">
        <f>DATEVALUE(Table1[[#This Row],[Order_Date]])</f>
        <v>44944</v>
      </c>
      <c r="T7888" s="4" t="str" cm="1">
        <f t="array" ref="T7888">_xlfn.IFS(Table1[[#This Row],[Inventory_Level]]&lt;=200,"low",Table1[[#This Row],[Inventory_Level]]&gt;=700,"high",Table1[[#This Row],[Inventory_Level]]&gt;200,"medium")</f>
        <v>high</v>
      </c>
    </row>
    <row r="7889" spans="1:20" x14ac:dyDescent="0.35">
      <c r="A7889" s="4">
        <v>7888</v>
      </c>
      <c r="B7889" s="4" t="s">
        <v>65</v>
      </c>
      <c r="C7889" s="4" t="s">
        <v>38</v>
      </c>
      <c r="D7889" s="4" t="s">
        <v>17</v>
      </c>
      <c r="E7889" s="4" t="s">
        <v>46</v>
      </c>
      <c r="F7889" s="10" t="s">
        <v>363</v>
      </c>
      <c r="G7889" s="11" t="s">
        <v>349</v>
      </c>
      <c r="H7889" s="4">
        <v>18</v>
      </c>
      <c r="I7889" s="12">
        <v>16977.990000000002</v>
      </c>
      <c r="J7889" s="12">
        <v>305603.82</v>
      </c>
      <c r="K7889" s="12">
        <v>3618.68</v>
      </c>
      <c r="L7889" s="4">
        <v>299</v>
      </c>
      <c r="M7889" s="4" t="s">
        <v>35</v>
      </c>
      <c r="N7889" s="4" t="str" cm="1">
        <f t="array" ref="N7889">_xlfn.SWITCH(E7889,"Delhi","North","Chennai","South","Hyderabad","South","Mumbai","Central","Bangalore","South")</f>
        <v>South</v>
      </c>
      <c r="O7889" s="12">
        <v>40017.68</v>
      </c>
      <c r="P7889" s="4">
        <f>Table1[[#This Row],[Delivery_Date]]-Table1[[#This Row],[Order_Date]]</f>
        <v>4</v>
      </c>
      <c r="Q7889" s="4" t="str">
        <f>IF(Table1[[#This Row],[Delivery delay days]]&gt;5,"delay","on time")</f>
        <v>on time</v>
      </c>
      <c r="R7889" s="10">
        <f>DATEVALUE(Table1[[#This Row],[Delivery_Date]])</f>
        <v>45046</v>
      </c>
      <c r="S7889" s="10">
        <f>DATEVALUE(Table1[[#This Row],[Order_Date]])</f>
        <v>45042</v>
      </c>
      <c r="T7889" s="4" t="str" cm="1">
        <f t="array" ref="T7889">_xlfn.IFS(Table1[[#This Row],[Inventory_Level]]&lt;=200,"low",Table1[[#This Row],[Inventory_Level]]&gt;=700,"high",Table1[[#This Row],[Inventory_Level]]&gt;200,"medium")</f>
        <v>medium</v>
      </c>
    </row>
    <row r="7890" spans="1:20" x14ac:dyDescent="0.35">
      <c r="A7890" s="4">
        <v>7889</v>
      </c>
      <c r="B7890" s="4" t="s">
        <v>31</v>
      </c>
      <c r="C7890" s="4" t="s">
        <v>38</v>
      </c>
      <c r="D7890" s="4" t="s">
        <v>17</v>
      </c>
      <c r="E7890" s="4" t="s">
        <v>52</v>
      </c>
      <c r="F7890" s="10" t="s">
        <v>378</v>
      </c>
      <c r="G7890" s="11" t="s">
        <v>271</v>
      </c>
      <c r="H7890" s="4">
        <v>48</v>
      </c>
      <c r="I7890" s="12">
        <v>44246.15</v>
      </c>
      <c r="J7890" s="12">
        <v>2123815.2000000002</v>
      </c>
      <c r="K7890" s="12">
        <v>1175.3800000000001</v>
      </c>
      <c r="L7890" s="4">
        <v>760</v>
      </c>
      <c r="M7890" s="4" t="s">
        <v>35</v>
      </c>
      <c r="N7890" s="4" t="str" cm="1">
        <f t="array" ref="N7890">_xlfn.SWITCH(E7890,"Delhi","North","Chennai","South","Hyderabad","South","Mumbai","Central","Bangalore","South")</f>
        <v>Central</v>
      </c>
      <c r="O7890" s="12">
        <v>493846.37</v>
      </c>
      <c r="P7890" s="4">
        <f>Table1[[#This Row],[Delivery_Date]]-Table1[[#This Row],[Order_Date]]</f>
        <v>1</v>
      </c>
      <c r="Q7890" s="4" t="str">
        <f>IF(Table1[[#This Row],[Delivery delay days]]&gt;5,"delay","on time")</f>
        <v>on time</v>
      </c>
      <c r="R7890" s="10">
        <f>DATEVALUE(Table1[[#This Row],[Delivery_Date]])</f>
        <v>45121</v>
      </c>
      <c r="S7890" s="10">
        <f>DATEVALUE(Table1[[#This Row],[Order_Date]])</f>
        <v>45120</v>
      </c>
      <c r="T7890" s="4" t="str" cm="1">
        <f t="array" ref="T7890">_xlfn.IFS(Table1[[#This Row],[Inventory_Level]]&lt;=200,"low",Table1[[#This Row],[Inventory_Level]]&gt;=700,"high",Table1[[#This Row],[Inventory_Level]]&gt;200,"medium")</f>
        <v>high</v>
      </c>
    </row>
    <row r="7891" spans="1:20" x14ac:dyDescent="0.35">
      <c r="A7891" s="4">
        <v>7890</v>
      </c>
      <c r="B7891" s="4" t="s">
        <v>23</v>
      </c>
      <c r="C7891" s="4" t="s">
        <v>16</v>
      </c>
      <c r="D7891" s="4" t="s">
        <v>25</v>
      </c>
      <c r="E7891" s="4" t="s">
        <v>60</v>
      </c>
      <c r="F7891" s="10" t="s">
        <v>244</v>
      </c>
      <c r="G7891" s="11" t="s">
        <v>312</v>
      </c>
      <c r="H7891" s="4">
        <v>58</v>
      </c>
      <c r="I7891" s="12">
        <v>4206.99</v>
      </c>
      <c r="J7891" s="12">
        <v>244005.42</v>
      </c>
      <c r="K7891" s="12">
        <v>3675.4</v>
      </c>
      <c r="L7891" s="4">
        <v>963</v>
      </c>
      <c r="M7891" s="4" t="s">
        <v>42</v>
      </c>
      <c r="N7891" s="4" t="str" cm="1">
        <f t="array" ref="N7891">_xlfn.SWITCH(E7891,"Delhi","North","Chennai","South","Hyderabad","South","Mumbai","Central","Bangalore","South")</f>
        <v>South</v>
      </c>
      <c r="O7891" s="12">
        <v>27587.22</v>
      </c>
      <c r="P7891" s="4">
        <f>Table1[[#This Row],[Delivery_Date]]-Table1[[#This Row],[Order_Date]]</f>
        <v>13</v>
      </c>
      <c r="Q7891" s="4" t="str">
        <f>IF(Table1[[#This Row],[Delivery delay days]]&gt;5,"delay","on time")</f>
        <v>delay</v>
      </c>
      <c r="R7891" s="10">
        <f>DATEVALUE(Table1[[#This Row],[Delivery_Date]])</f>
        <v>44961</v>
      </c>
      <c r="S7891" s="10">
        <f>DATEVALUE(Table1[[#This Row],[Order_Date]])</f>
        <v>44948</v>
      </c>
      <c r="T7891" s="4" t="str" cm="1">
        <f t="array" ref="T7891">_xlfn.IFS(Table1[[#This Row],[Inventory_Level]]&lt;=200,"low",Table1[[#This Row],[Inventory_Level]]&gt;=700,"high",Table1[[#This Row],[Inventory_Level]]&gt;200,"medium")</f>
        <v>high</v>
      </c>
    </row>
    <row r="7892" spans="1:20" x14ac:dyDescent="0.35">
      <c r="A7892" s="4">
        <v>7891</v>
      </c>
      <c r="B7892" s="4" t="s">
        <v>51</v>
      </c>
      <c r="C7892" s="4" t="s">
        <v>16</v>
      </c>
      <c r="D7892" s="4" t="s">
        <v>32</v>
      </c>
      <c r="E7892" s="4" t="s">
        <v>26</v>
      </c>
      <c r="F7892" s="10" t="s">
        <v>327</v>
      </c>
      <c r="G7892" s="11" t="s">
        <v>230</v>
      </c>
      <c r="H7892" s="4">
        <v>52</v>
      </c>
      <c r="I7892" s="12">
        <v>39278.559999999998</v>
      </c>
      <c r="J7892" s="12">
        <v>2042485.12</v>
      </c>
      <c r="K7892" s="12">
        <v>4415.28</v>
      </c>
      <c r="L7892" s="4">
        <v>629</v>
      </c>
      <c r="M7892" s="4" t="s">
        <v>21</v>
      </c>
      <c r="N7892" s="4" t="str" cm="1">
        <f t="array" ref="N7892">_xlfn.SWITCH(E7892,"Delhi","North","Chennai","South","Hyderabad","South","Mumbai","Central","Bangalore","South")</f>
        <v>South</v>
      </c>
      <c r="O7892" s="12">
        <v>458508.88</v>
      </c>
      <c r="P7892" s="4">
        <f>Table1[[#This Row],[Delivery_Date]]-Table1[[#This Row],[Order_Date]]</f>
        <v>12</v>
      </c>
      <c r="Q7892" s="4" t="str">
        <f>IF(Table1[[#This Row],[Delivery delay days]]&gt;5,"delay","on time")</f>
        <v>delay</v>
      </c>
      <c r="R7892" s="10">
        <f>DATEVALUE(Table1[[#This Row],[Delivery_Date]])</f>
        <v>45277</v>
      </c>
      <c r="S7892" s="10">
        <f>DATEVALUE(Table1[[#This Row],[Order_Date]])</f>
        <v>45265</v>
      </c>
      <c r="T7892" s="4" t="str" cm="1">
        <f t="array" ref="T7892">_xlfn.IFS(Table1[[#This Row],[Inventory_Level]]&lt;=200,"low",Table1[[#This Row],[Inventory_Level]]&gt;=700,"high",Table1[[#This Row],[Inventory_Level]]&gt;200,"medium")</f>
        <v>medium</v>
      </c>
    </row>
    <row r="7893" spans="1:20" x14ac:dyDescent="0.35">
      <c r="A7893" s="4">
        <v>7892</v>
      </c>
      <c r="B7893" s="4" t="s">
        <v>31</v>
      </c>
      <c r="C7893" s="4" t="s">
        <v>38</v>
      </c>
      <c r="D7893" s="4" t="s">
        <v>45</v>
      </c>
      <c r="E7893" s="4" t="s">
        <v>60</v>
      </c>
      <c r="F7893" s="10" t="s">
        <v>81</v>
      </c>
      <c r="G7893" s="11" t="s">
        <v>234</v>
      </c>
      <c r="H7893" s="4">
        <v>22</v>
      </c>
      <c r="I7893" s="12">
        <v>42676.6</v>
      </c>
      <c r="J7893" s="12">
        <v>938885.2</v>
      </c>
      <c r="K7893" s="12">
        <v>1951.93</v>
      </c>
      <c r="L7893" s="4">
        <v>178</v>
      </c>
      <c r="M7893" s="4" t="s">
        <v>42</v>
      </c>
      <c r="N7893" s="4" t="str" cm="1">
        <f t="array" ref="N7893">_xlfn.SWITCH(E7893,"Delhi","North","Chennai","South","Hyderabad","South","Mumbai","Central","Bangalore","South")</f>
        <v>South</v>
      </c>
      <c r="O7893" s="12">
        <v>140354.70000000001</v>
      </c>
      <c r="P7893" s="4">
        <f>Table1[[#This Row],[Delivery_Date]]-Table1[[#This Row],[Order_Date]]</f>
        <v>4</v>
      </c>
      <c r="Q7893" s="4" t="str">
        <f>IF(Table1[[#This Row],[Delivery delay days]]&gt;5,"delay","on time")</f>
        <v>on time</v>
      </c>
      <c r="R7893" s="10">
        <f>DATEVALUE(Table1[[#This Row],[Delivery_Date]])</f>
        <v>45047</v>
      </c>
      <c r="S7893" s="10">
        <f>DATEVALUE(Table1[[#This Row],[Order_Date]])</f>
        <v>45043</v>
      </c>
      <c r="T7893" s="4" t="str" cm="1">
        <f t="array" ref="T7893">_xlfn.IFS(Table1[[#This Row],[Inventory_Level]]&lt;=200,"low",Table1[[#This Row],[Inventory_Level]]&gt;=700,"high",Table1[[#This Row],[Inventory_Level]]&gt;200,"medium")</f>
        <v>low</v>
      </c>
    </row>
    <row r="7894" spans="1:20" x14ac:dyDescent="0.35">
      <c r="A7894" s="4">
        <v>7893</v>
      </c>
      <c r="B7894" s="4" t="s">
        <v>65</v>
      </c>
      <c r="C7894" s="4" t="s">
        <v>38</v>
      </c>
      <c r="D7894" s="4" t="s">
        <v>32</v>
      </c>
      <c r="E7894" s="4" t="s">
        <v>60</v>
      </c>
      <c r="F7894" s="10" t="s">
        <v>303</v>
      </c>
      <c r="G7894" s="11" t="s">
        <v>391</v>
      </c>
      <c r="H7894" s="4">
        <v>89</v>
      </c>
      <c r="I7894" s="12">
        <v>38374.44</v>
      </c>
      <c r="J7894" s="12">
        <v>3415325.16</v>
      </c>
      <c r="K7894" s="12">
        <v>2458.21</v>
      </c>
      <c r="L7894" s="4">
        <v>800</v>
      </c>
      <c r="M7894" s="4" t="s">
        <v>21</v>
      </c>
      <c r="N7894" s="4" t="str" cm="1">
        <f t="array" ref="N7894">_xlfn.SWITCH(E7894,"Delhi","North","Chennai","South","Hyderabad","South","Mumbai","Central","Bangalore","South")</f>
        <v>South</v>
      </c>
      <c r="O7894" s="12">
        <v>465461.05</v>
      </c>
      <c r="P7894" s="4">
        <f>Table1[[#This Row],[Delivery_Date]]-Table1[[#This Row],[Order_Date]]</f>
        <v>6</v>
      </c>
      <c r="Q7894" s="4" t="str">
        <f>IF(Table1[[#This Row],[Delivery delay days]]&gt;5,"delay","on time")</f>
        <v>delay</v>
      </c>
      <c r="R7894" s="10">
        <f>DATEVALUE(Table1[[#This Row],[Delivery_Date]])</f>
        <v>45244</v>
      </c>
      <c r="S7894" s="10">
        <f>DATEVALUE(Table1[[#This Row],[Order_Date]])</f>
        <v>45238</v>
      </c>
      <c r="T7894" s="4" t="str" cm="1">
        <f t="array" ref="T7894">_xlfn.IFS(Table1[[#This Row],[Inventory_Level]]&lt;=200,"low",Table1[[#This Row],[Inventory_Level]]&gt;=700,"high",Table1[[#This Row],[Inventory_Level]]&gt;200,"medium")</f>
        <v>high</v>
      </c>
    </row>
    <row r="7895" spans="1:20" x14ac:dyDescent="0.35">
      <c r="A7895" s="4">
        <v>7894</v>
      </c>
      <c r="B7895" s="4" t="s">
        <v>23</v>
      </c>
      <c r="C7895" s="4" t="s">
        <v>24</v>
      </c>
      <c r="D7895" s="4" t="s">
        <v>17</v>
      </c>
      <c r="E7895" s="4" t="s">
        <v>18</v>
      </c>
      <c r="F7895" s="10" t="s">
        <v>211</v>
      </c>
      <c r="G7895" s="11" t="s">
        <v>224</v>
      </c>
      <c r="H7895" s="4">
        <v>32</v>
      </c>
      <c r="I7895" s="12">
        <v>49543.82</v>
      </c>
      <c r="J7895" s="12">
        <v>1585402.24</v>
      </c>
      <c r="K7895" s="12">
        <v>4073.8</v>
      </c>
      <c r="L7895" s="4">
        <v>461</v>
      </c>
      <c r="M7895" s="4" t="s">
        <v>21</v>
      </c>
      <c r="N7895" s="4" t="str" cm="1">
        <f t="array" ref="N7895">_xlfn.SWITCH(E7895,"Delhi","North","Chennai","South","Hyderabad","South","Mumbai","Central","Bangalore","South")</f>
        <v>North</v>
      </c>
      <c r="O7895" s="12">
        <v>104707.32</v>
      </c>
      <c r="P7895" s="4">
        <f>Table1[[#This Row],[Delivery_Date]]-Table1[[#This Row],[Order_Date]]</f>
        <v>10</v>
      </c>
      <c r="Q7895" s="4" t="str">
        <f>IF(Table1[[#This Row],[Delivery delay days]]&gt;5,"delay","on time")</f>
        <v>delay</v>
      </c>
      <c r="R7895" s="10">
        <f>DATEVALUE(Table1[[#This Row],[Delivery_Date]])</f>
        <v>45030</v>
      </c>
      <c r="S7895" s="10">
        <f>DATEVALUE(Table1[[#This Row],[Order_Date]])</f>
        <v>45020</v>
      </c>
      <c r="T7895" s="4" t="str" cm="1">
        <f t="array" ref="T7895">_xlfn.IFS(Table1[[#This Row],[Inventory_Level]]&lt;=200,"low",Table1[[#This Row],[Inventory_Level]]&gt;=700,"high",Table1[[#This Row],[Inventory_Level]]&gt;200,"medium")</f>
        <v>medium</v>
      </c>
    </row>
    <row r="7896" spans="1:20" x14ac:dyDescent="0.35">
      <c r="A7896" s="4">
        <v>7895</v>
      </c>
      <c r="B7896" s="4" t="s">
        <v>15</v>
      </c>
      <c r="C7896" s="4" t="s">
        <v>24</v>
      </c>
      <c r="D7896" s="4" t="s">
        <v>39</v>
      </c>
      <c r="E7896" s="4" t="s">
        <v>46</v>
      </c>
      <c r="F7896" s="10" t="s">
        <v>317</v>
      </c>
      <c r="G7896" s="11" t="s">
        <v>197</v>
      </c>
      <c r="H7896" s="4">
        <v>10</v>
      </c>
      <c r="I7896" s="12">
        <v>23595.73</v>
      </c>
      <c r="J7896" s="12">
        <v>235957.3</v>
      </c>
      <c r="K7896" s="12">
        <v>582.63</v>
      </c>
      <c r="L7896" s="4">
        <v>128</v>
      </c>
      <c r="M7896" s="4" t="s">
        <v>21</v>
      </c>
      <c r="N7896" s="4" t="str" cm="1">
        <f t="array" ref="N7896">_xlfn.SWITCH(E7896,"Delhi","North","Chennai","South","Hyderabad","South","Mumbai","Central","Bangalore","South")</f>
        <v>South</v>
      </c>
      <c r="O7896" s="12">
        <v>14121.81</v>
      </c>
      <c r="P7896" s="4">
        <f>Table1[[#This Row],[Delivery_Date]]-Table1[[#This Row],[Order_Date]]</f>
        <v>3</v>
      </c>
      <c r="Q7896" s="4" t="str">
        <f>IF(Table1[[#This Row],[Delivery delay days]]&gt;5,"delay","on time")</f>
        <v>on time</v>
      </c>
      <c r="R7896" s="10">
        <f>DATEVALUE(Table1[[#This Row],[Delivery_Date]])</f>
        <v>44971</v>
      </c>
      <c r="S7896" s="10">
        <f>DATEVALUE(Table1[[#This Row],[Order_Date]])</f>
        <v>44968</v>
      </c>
      <c r="T7896" s="4" t="str" cm="1">
        <f t="array" ref="T7896">_xlfn.IFS(Table1[[#This Row],[Inventory_Level]]&lt;=200,"low",Table1[[#This Row],[Inventory_Level]]&gt;=700,"high",Table1[[#This Row],[Inventory_Level]]&gt;200,"medium")</f>
        <v>low</v>
      </c>
    </row>
    <row r="7897" spans="1:20" x14ac:dyDescent="0.35">
      <c r="A7897" s="4">
        <v>7896</v>
      </c>
      <c r="B7897" s="4" t="s">
        <v>59</v>
      </c>
      <c r="C7897" s="4" t="s">
        <v>38</v>
      </c>
      <c r="D7897" s="4" t="s">
        <v>17</v>
      </c>
      <c r="E7897" s="4" t="s">
        <v>60</v>
      </c>
      <c r="F7897" s="10" t="s">
        <v>324</v>
      </c>
      <c r="G7897" s="11" t="s">
        <v>319</v>
      </c>
      <c r="H7897" s="4">
        <v>46</v>
      </c>
      <c r="I7897" s="12">
        <v>28567.200000000001</v>
      </c>
      <c r="J7897" s="12">
        <v>1314091.2</v>
      </c>
      <c r="K7897" s="12">
        <v>2065.4</v>
      </c>
      <c r="L7897" s="4">
        <v>872</v>
      </c>
      <c r="M7897" s="4" t="s">
        <v>21</v>
      </c>
      <c r="N7897" s="4" t="str" cm="1">
        <f t="array" ref="N7897">_xlfn.SWITCH(E7897,"Delhi","North","Chennai","South","Hyderabad","South","Mumbai","Central","Bangalore","South")</f>
        <v>South</v>
      </c>
      <c r="O7897" s="12">
        <v>314311.67</v>
      </c>
      <c r="P7897" s="4">
        <f>Table1[[#This Row],[Delivery_Date]]-Table1[[#This Row],[Order_Date]]</f>
        <v>12</v>
      </c>
      <c r="Q7897" s="4" t="str">
        <f>IF(Table1[[#This Row],[Delivery delay days]]&gt;5,"delay","on time")</f>
        <v>delay</v>
      </c>
      <c r="R7897" s="10">
        <f>DATEVALUE(Table1[[#This Row],[Delivery_Date]])</f>
        <v>44943</v>
      </c>
      <c r="S7897" s="10">
        <f>DATEVALUE(Table1[[#This Row],[Order_Date]])</f>
        <v>44931</v>
      </c>
      <c r="T7897" s="4" t="str" cm="1">
        <f t="array" ref="T7897">_xlfn.IFS(Table1[[#This Row],[Inventory_Level]]&lt;=200,"low",Table1[[#This Row],[Inventory_Level]]&gt;=700,"high",Table1[[#This Row],[Inventory_Level]]&gt;200,"medium")</f>
        <v>high</v>
      </c>
    </row>
    <row r="7898" spans="1:20" x14ac:dyDescent="0.35">
      <c r="A7898" s="4">
        <v>7897</v>
      </c>
      <c r="B7898" s="4" t="s">
        <v>59</v>
      </c>
      <c r="C7898" s="4" t="s">
        <v>16</v>
      </c>
      <c r="D7898" s="4" t="s">
        <v>39</v>
      </c>
      <c r="E7898" s="4" t="s">
        <v>18</v>
      </c>
      <c r="F7898" s="10" t="s">
        <v>125</v>
      </c>
      <c r="G7898" s="11" t="s">
        <v>145</v>
      </c>
      <c r="H7898" s="4">
        <v>48</v>
      </c>
      <c r="I7898" s="12">
        <v>6750.4</v>
      </c>
      <c r="J7898" s="12">
        <v>324019.20000000001</v>
      </c>
      <c r="K7898" s="12">
        <v>1153.42</v>
      </c>
      <c r="L7898" s="4">
        <v>811</v>
      </c>
      <c r="M7898" s="4" t="s">
        <v>35</v>
      </c>
      <c r="N7898" s="4" t="str" cm="1">
        <f t="array" ref="N7898">_xlfn.SWITCH(E7898,"Delhi","North","Chennai","South","Hyderabad","South","Mumbai","Central","Bangalore","South")</f>
        <v>North</v>
      </c>
      <c r="O7898" s="12">
        <v>49896.17</v>
      </c>
      <c r="P7898" s="4">
        <f>Table1[[#This Row],[Delivery_Date]]-Table1[[#This Row],[Order_Date]]</f>
        <v>13</v>
      </c>
      <c r="Q7898" s="4" t="str">
        <f>IF(Table1[[#This Row],[Delivery delay days]]&gt;5,"delay","on time")</f>
        <v>delay</v>
      </c>
      <c r="R7898" s="10">
        <f>DATEVALUE(Table1[[#This Row],[Delivery_Date]])</f>
        <v>45080</v>
      </c>
      <c r="S7898" s="10">
        <f>DATEVALUE(Table1[[#This Row],[Order_Date]])</f>
        <v>45067</v>
      </c>
      <c r="T7898" s="4" t="str" cm="1">
        <f t="array" ref="T7898">_xlfn.IFS(Table1[[#This Row],[Inventory_Level]]&lt;=200,"low",Table1[[#This Row],[Inventory_Level]]&gt;=700,"high",Table1[[#This Row],[Inventory_Level]]&gt;200,"medium")</f>
        <v>high</v>
      </c>
    </row>
    <row r="7899" spans="1:20" x14ac:dyDescent="0.35">
      <c r="A7899" s="4">
        <v>7898</v>
      </c>
      <c r="B7899" s="4" t="s">
        <v>51</v>
      </c>
      <c r="C7899" s="4" t="s">
        <v>38</v>
      </c>
      <c r="D7899" s="4" t="s">
        <v>39</v>
      </c>
      <c r="E7899" s="4" t="s">
        <v>18</v>
      </c>
      <c r="F7899" s="10" t="s">
        <v>270</v>
      </c>
      <c r="G7899" s="11" t="s">
        <v>179</v>
      </c>
      <c r="H7899" s="4">
        <v>49</v>
      </c>
      <c r="I7899" s="12">
        <v>5960.99</v>
      </c>
      <c r="J7899" s="12">
        <v>292088.51</v>
      </c>
      <c r="K7899" s="12">
        <v>4930.67</v>
      </c>
      <c r="L7899" s="4">
        <v>589</v>
      </c>
      <c r="M7899" s="4" t="s">
        <v>29</v>
      </c>
      <c r="N7899" s="4" t="str" cm="1">
        <f t="array" ref="N7899">_xlfn.SWITCH(E7899,"Delhi","North","Chennai","South","Hyderabad","South","Mumbai","Central","Bangalore","South")</f>
        <v>North</v>
      </c>
      <c r="O7899" s="12">
        <v>32077</v>
      </c>
      <c r="P7899" s="4">
        <f>Table1[[#This Row],[Delivery_Date]]-Table1[[#This Row],[Order_Date]]</f>
        <v>13</v>
      </c>
      <c r="Q7899" s="4" t="str">
        <f>IF(Table1[[#This Row],[Delivery delay days]]&gt;5,"delay","on time")</f>
        <v>delay</v>
      </c>
      <c r="R7899" s="10">
        <f>DATEVALUE(Table1[[#This Row],[Delivery_Date]])</f>
        <v>45275</v>
      </c>
      <c r="S7899" s="10">
        <f>DATEVALUE(Table1[[#This Row],[Order_Date]])</f>
        <v>45262</v>
      </c>
      <c r="T7899" s="4" t="str" cm="1">
        <f t="array" ref="T7899">_xlfn.IFS(Table1[[#This Row],[Inventory_Level]]&lt;=200,"low",Table1[[#This Row],[Inventory_Level]]&gt;=700,"high",Table1[[#This Row],[Inventory_Level]]&gt;200,"medium")</f>
        <v>medium</v>
      </c>
    </row>
    <row r="7900" spans="1:20" x14ac:dyDescent="0.35">
      <c r="A7900" s="4">
        <v>7899</v>
      </c>
      <c r="B7900" s="4" t="s">
        <v>23</v>
      </c>
      <c r="C7900" s="4" t="s">
        <v>38</v>
      </c>
      <c r="D7900" s="4" t="s">
        <v>39</v>
      </c>
      <c r="E7900" s="4" t="s">
        <v>52</v>
      </c>
      <c r="F7900" s="10" t="s">
        <v>99</v>
      </c>
      <c r="G7900" s="11" t="s">
        <v>315</v>
      </c>
      <c r="H7900" s="4">
        <v>14</v>
      </c>
      <c r="I7900" s="12">
        <v>6776.68</v>
      </c>
      <c r="J7900" s="12">
        <v>94873.52</v>
      </c>
      <c r="K7900" s="12">
        <v>2334.6799999999998</v>
      </c>
      <c r="L7900" s="4">
        <v>982</v>
      </c>
      <c r="M7900" s="4" t="s">
        <v>42</v>
      </c>
      <c r="N7900" s="4" t="str" cm="1">
        <f t="array" ref="N7900">_xlfn.SWITCH(E7900,"Delhi","North","Chennai","South","Hyderabad","South","Mumbai","Central","Bangalore","South")</f>
        <v>Central</v>
      </c>
      <c r="O7900" s="12">
        <v>23491.62</v>
      </c>
      <c r="P7900" s="4">
        <f>Table1[[#This Row],[Delivery_Date]]-Table1[[#This Row],[Order_Date]]</f>
        <v>10</v>
      </c>
      <c r="Q7900" s="4" t="str">
        <f>IF(Table1[[#This Row],[Delivery delay days]]&gt;5,"delay","on time")</f>
        <v>delay</v>
      </c>
      <c r="R7900" s="10">
        <f>DATEVALUE(Table1[[#This Row],[Delivery_Date]])</f>
        <v>45091</v>
      </c>
      <c r="S7900" s="10">
        <f>DATEVALUE(Table1[[#This Row],[Order_Date]])</f>
        <v>45081</v>
      </c>
      <c r="T7900" s="4" t="str" cm="1">
        <f t="array" ref="T7900">_xlfn.IFS(Table1[[#This Row],[Inventory_Level]]&lt;=200,"low",Table1[[#This Row],[Inventory_Level]]&gt;=700,"high",Table1[[#This Row],[Inventory_Level]]&gt;200,"medium")</f>
        <v>high</v>
      </c>
    </row>
    <row r="7901" spans="1:20" x14ac:dyDescent="0.35">
      <c r="A7901" s="4">
        <v>7900</v>
      </c>
      <c r="B7901" s="4" t="s">
        <v>31</v>
      </c>
      <c r="C7901" s="4" t="s">
        <v>16</v>
      </c>
      <c r="D7901" s="4" t="s">
        <v>39</v>
      </c>
      <c r="E7901" s="4" t="s">
        <v>18</v>
      </c>
      <c r="F7901" s="10" t="s">
        <v>303</v>
      </c>
      <c r="G7901" s="11" t="s">
        <v>213</v>
      </c>
      <c r="H7901" s="4">
        <v>52</v>
      </c>
      <c r="I7901" s="12">
        <v>4302.08</v>
      </c>
      <c r="J7901" s="12">
        <v>223708.16</v>
      </c>
      <c r="K7901" s="12">
        <v>2963.91</v>
      </c>
      <c r="L7901" s="4">
        <v>574</v>
      </c>
      <c r="M7901" s="4" t="s">
        <v>42</v>
      </c>
      <c r="N7901" s="4" t="str" cm="1">
        <f t="array" ref="N7901">_xlfn.SWITCH(E7901,"Delhi","North","Chennai","South","Hyderabad","South","Mumbai","Central","Bangalore","South")</f>
        <v>North</v>
      </c>
      <c r="O7901" s="12">
        <v>41285.53</v>
      </c>
      <c r="P7901" s="4">
        <f>Table1[[#This Row],[Delivery_Date]]-Table1[[#This Row],[Order_Date]]</f>
        <v>13</v>
      </c>
      <c r="Q7901" s="4" t="str">
        <f>IF(Table1[[#This Row],[Delivery delay days]]&gt;5,"delay","on time")</f>
        <v>delay</v>
      </c>
      <c r="R7901" s="10">
        <f>DATEVALUE(Table1[[#This Row],[Delivery_Date]])</f>
        <v>45251</v>
      </c>
      <c r="S7901" s="10">
        <f>DATEVALUE(Table1[[#This Row],[Order_Date]])</f>
        <v>45238</v>
      </c>
      <c r="T7901" s="4" t="str" cm="1">
        <f t="array" ref="T7901">_xlfn.IFS(Table1[[#This Row],[Inventory_Level]]&lt;=200,"low",Table1[[#This Row],[Inventory_Level]]&gt;=700,"high",Table1[[#This Row],[Inventory_Level]]&gt;200,"medium")</f>
        <v>medium</v>
      </c>
    </row>
    <row r="7902" spans="1:20" x14ac:dyDescent="0.35">
      <c r="A7902" s="4">
        <v>7901</v>
      </c>
      <c r="B7902" s="4" t="s">
        <v>44</v>
      </c>
      <c r="C7902" s="4" t="s">
        <v>16</v>
      </c>
      <c r="D7902" s="4" t="s">
        <v>39</v>
      </c>
      <c r="E7902" s="4" t="s">
        <v>52</v>
      </c>
      <c r="F7902" s="10" t="s">
        <v>273</v>
      </c>
      <c r="G7902" s="11" t="s">
        <v>106</v>
      </c>
      <c r="H7902" s="4">
        <v>32</v>
      </c>
      <c r="I7902" s="12">
        <v>3448.04</v>
      </c>
      <c r="J7902" s="12">
        <v>110337.28</v>
      </c>
      <c r="K7902" s="12">
        <v>1940.01</v>
      </c>
      <c r="L7902" s="4">
        <v>687</v>
      </c>
      <c r="M7902" s="4" t="s">
        <v>35</v>
      </c>
      <c r="N7902" s="4" t="str" cm="1">
        <f t="array" ref="N7902">_xlfn.SWITCH(E7902,"Delhi","North","Chennai","South","Hyderabad","South","Mumbai","Central","Bangalore","South")</f>
        <v>Central</v>
      </c>
      <c r="O7902" s="12">
        <v>19258.96</v>
      </c>
      <c r="P7902" s="4">
        <f>Table1[[#This Row],[Delivery_Date]]-Table1[[#This Row],[Order_Date]]</f>
        <v>5</v>
      </c>
      <c r="Q7902" s="4" t="str">
        <f>IF(Table1[[#This Row],[Delivery delay days]]&gt;5,"delay","on time")</f>
        <v>on time</v>
      </c>
      <c r="R7902" s="10">
        <f>DATEVALUE(Table1[[#This Row],[Delivery_Date]])</f>
        <v>45266</v>
      </c>
      <c r="S7902" s="10">
        <f>DATEVALUE(Table1[[#This Row],[Order_Date]])</f>
        <v>45261</v>
      </c>
      <c r="T7902" s="4" t="str" cm="1">
        <f t="array" ref="T7902">_xlfn.IFS(Table1[[#This Row],[Inventory_Level]]&lt;=200,"low",Table1[[#This Row],[Inventory_Level]]&gt;=700,"high",Table1[[#This Row],[Inventory_Level]]&gt;200,"medium")</f>
        <v>medium</v>
      </c>
    </row>
    <row r="7903" spans="1:20" x14ac:dyDescent="0.35">
      <c r="A7903" s="4">
        <v>7902</v>
      </c>
      <c r="B7903" s="4" t="s">
        <v>44</v>
      </c>
      <c r="C7903" s="4" t="s">
        <v>16</v>
      </c>
      <c r="D7903" s="4" t="s">
        <v>45</v>
      </c>
      <c r="E7903" s="4" t="s">
        <v>52</v>
      </c>
      <c r="F7903" s="10" t="s">
        <v>276</v>
      </c>
      <c r="G7903" s="11" t="s">
        <v>214</v>
      </c>
      <c r="H7903" s="4">
        <v>10</v>
      </c>
      <c r="I7903" s="12">
        <v>48113.31</v>
      </c>
      <c r="J7903" s="12">
        <v>481133.1</v>
      </c>
      <c r="K7903" s="12">
        <v>4169.58</v>
      </c>
      <c r="L7903" s="4">
        <v>319</v>
      </c>
      <c r="M7903" s="4" t="s">
        <v>21</v>
      </c>
      <c r="N7903" s="4" t="str" cm="1">
        <f t="array" ref="N7903">_xlfn.SWITCH(E7903,"Delhi","North","Chennai","South","Hyderabad","South","Mumbai","Central","Bangalore","South")</f>
        <v>Central</v>
      </c>
      <c r="O7903" s="12">
        <v>31010.9</v>
      </c>
      <c r="P7903" s="4">
        <f>Table1[[#This Row],[Delivery_Date]]-Table1[[#This Row],[Order_Date]]</f>
        <v>5</v>
      </c>
      <c r="Q7903" s="4" t="str">
        <f>IF(Table1[[#This Row],[Delivery delay days]]&gt;5,"delay","on time")</f>
        <v>on time</v>
      </c>
      <c r="R7903" s="10">
        <f>DATEVALUE(Table1[[#This Row],[Delivery_Date]])</f>
        <v>45015</v>
      </c>
      <c r="S7903" s="10">
        <f>DATEVALUE(Table1[[#This Row],[Order_Date]])</f>
        <v>45010</v>
      </c>
      <c r="T7903" s="4" t="str" cm="1">
        <f t="array" ref="T7903">_xlfn.IFS(Table1[[#This Row],[Inventory_Level]]&lt;=200,"low",Table1[[#This Row],[Inventory_Level]]&gt;=700,"high",Table1[[#This Row],[Inventory_Level]]&gt;200,"medium")</f>
        <v>medium</v>
      </c>
    </row>
    <row r="7904" spans="1:20" x14ac:dyDescent="0.35">
      <c r="A7904" s="4">
        <v>7903</v>
      </c>
      <c r="B7904" s="4" t="s">
        <v>65</v>
      </c>
      <c r="C7904" s="4" t="s">
        <v>38</v>
      </c>
      <c r="D7904" s="4" t="s">
        <v>32</v>
      </c>
      <c r="E7904" s="4" t="s">
        <v>52</v>
      </c>
      <c r="F7904" s="10" t="s">
        <v>167</v>
      </c>
      <c r="G7904" s="11" t="s">
        <v>272</v>
      </c>
      <c r="H7904" s="4">
        <v>81</v>
      </c>
      <c r="I7904" s="12">
        <v>34230.28</v>
      </c>
      <c r="J7904" s="12">
        <v>2772652.68</v>
      </c>
      <c r="K7904" s="12">
        <v>820.49</v>
      </c>
      <c r="L7904" s="4">
        <v>196</v>
      </c>
      <c r="M7904" s="4" t="s">
        <v>29</v>
      </c>
      <c r="N7904" s="4" t="str" cm="1">
        <f t="array" ref="N7904">_xlfn.SWITCH(E7904,"Delhi","North","Chennai","South","Hyderabad","South","Mumbai","Central","Bangalore","South")</f>
        <v>Central</v>
      </c>
      <c r="O7904" s="12">
        <v>659192.25</v>
      </c>
      <c r="P7904" s="4">
        <f>Table1[[#This Row],[Delivery_Date]]-Table1[[#This Row],[Order_Date]]</f>
        <v>9</v>
      </c>
      <c r="Q7904" s="4" t="str">
        <f>IF(Table1[[#This Row],[Delivery delay days]]&gt;5,"delay","on time")</f>
        <v>delay</v>
      </c>
      <c r="R7904" s="10">
        <f>DATEVALUE(Table1[[#This Row],[Delivery_Date]])</f>
        <v>45136</v>
      </c>
      <c r="S7904" s="10">
        <f>DATEVALUE(Table1[[#This Row],[Order_Date]])</f>
        <v>45127</v>
      </c>
      <c r="T7904" s="4" t="str" cm="1">
        <f t="array" ref="T7904">_xlfn.IFS(Table1[[#This Row],[Inventory_Level]]&lt;=200,"low",Table1[[#This Row],[Inventory_Level]]&gt;=700,"high",Table1[[#This Row],[Inventory_Level]]&gt;200,"medium")</f>
        <v>low</v>
      </c>
    </row>
    <row r="7905" spans="1:20" x14ac:dyDescent="0.35">
      <c r="A7905" s="4">
        <v>7904</v>
      </c>
      <c r="B7905" s="4" t="s">
        <v>44</v>
      </c>
      <c r="C7905" s="4" t="s">
        <v>38</v>
      </c>
      <c r="D7905" s="4" t="s">
        <v>17</v>
      </c>
      <c r="E7905" s="4" t="s">
        <v>46</v>
      </c>
      <c r="F7905" s="10" t="s">
        <v>407</v>
      </c>
      <c r="G7905" s="11" t="s">
        <v>379</v>
      </c>
      <c r="H7905" s="4">
        <v>15</v>
      </c>
      <c r="I7905" s="12">
        <v>31991.96</v>
      </c>
      <c r="J7905" s="12">
        <v>479879.4</v>
      </c>
      <c r="K7905" s="12">
        <v>1167.52</v>
      </c>
      <c r="L7905" s="4">
        <v>286</v>
      </c>
      <c r="M7905" s="4" t="s">
        <v>42</v>
      </c>
      <c r="N7905" s="4" t="str" cm="1">
        <f t="array" ref="N7905">_xlfn.SWITCH(E7905,"Delhi","North","Chennai","South","Hyderabad","South","Mumbai","Central","Bangalore","South")</f>
        <v>South</v>
      </c>
      <c r="O7905" s="12">
        <v>49388.38</v>
      </c>
      <c r="P7905" s="4">
        <f>Table1[[#This Row],[Delivery_Date]]-Table1[[#This Row],[Order_Date]]</f>
        <v>1</v>
      </c>
      <c r="Q7905" s="4" t="str">
        <f>IF(Table1[[#This Row],[Delivery delay days]]&gt;5,"delay","on time")</f>
        <v>on time</v>
      </c>
      <c r="R7905" s="10">
        <f>DATEVALUE(Table1[[#This Row],[Delivery_Date]])</f>
        <v>45099</v>
      </c>
      <c r="S7905" s="10">
        <f>DATEVALUE(Table1[[#This Row],[Order_Date]])</f>
        <v>45098</v>
      </c>
      <c r="T7905" s="4" t="str" cm="1">
        <f t="array" ref="T7905">_xlfn.IFS(Table1[[#This Row],[Inventory_Level]]&lt;=200,"low",Table1[[#This Row],[Inventory_Level]]&gt;=700,"high",Table1[[#This Row],[Inventory_Level]]&gt;200,"medium")</f>
        <v>medium</v>
      </c>
    </row>
    <row r="7906" spans="1:20" x14ac:dyDescent="0.35">
      <c r="A7906" s="4">
        <v>7905</v>
      </c>
      <c r="B7906" s="4" t="s">
        <v>65</v>
      </c>
      <c r="C7906" s="4" t="s">
        <v>38</v>
      </c>
      <c r="D7906" s="4" t="s">
        <v>17</v>
      </c>
      <c r="E7906" s="4" t="s">
        <v>26</v>
      </c>
      <c r="F7906" s="10" t="s">
        <v>330</v>
      </c>
      <c r="G7906" s="11" t="s">
        <v>229</v>
      </c>
      <c r="H7906" s="4">
        <v>11</v>
      </c>
      <c r="I7906" s="12">
        <v>26802.65</v>
      </c>
      <c r="J7906" s="12">
        <v>294829.15000000002</v>
      </c>
      <c r="K7906" s="12">
        <v>2789.15</v>
      </c>
      <c r="L7906" s="4">
        <v>97</v>
      </c>
      <c r="M7906" s="4" t="s">
        <v>21</v>
      </c>
      <c r="N7906" s="4" t="str" cm="1">
        <f t="array" ref="N7906">_xlfn.SWITCH(E7906,"Delhi","North","Chennai","South","Hyderabad","South","Mumbai","Central","Bangalore","South")</f>
        <v>South</v>
      </c>
      <c r="O7906" s="12">
        <v>44955.17</v>
      </c>
      <c r="P7906" s="4">
        <f>Table1[[#This Row],[Delivery_Date]]-Table1[[#This Row],[Order_Date]]</f>
        <v>6</v>
      </c>
      <c r="Q7906" s="4" t="str">
        <f>IF(Table1[[#This Row],[Delivery delay days]]&gt;5,"delay","on time")</f>
        <v>delay</v>
      </c>
      <c r="R7906" s="10">
        <f>DATEVALUE(Table1[[#This Row],[Delivery_Date]])</f>
        <v>45263</v>
      </c>
      <c r="S7906" s="10">
        <f>DATEVALUE(Table1[[#This Row],[Order_Date]])</f>
        <v>45257</v>
      </c>
      <c r="T7906" s="4" t="str" cm="1">
        <f t="array" ref="T7906">_xlfn.IFS(Table1[[#This Row],[Inventory_Level]]&lt;=200,"low",Table1[[#This Row],[Inventory_Level]]&gt;=700,"high",Table1[[#This Row],[Inventory_Level]]&gt;200,"medium")</f>
        <v>low</v>
      </c>
    </row>
    <row r="7907" spans="1:20" x14ac:dyDescent="0.35">
      <c r="A7907" s="4">
        <v>7906</v>
      </c>
      <c r="B7907" s="4" t="s">
        <v>23</v>
      </c>
      <c r="C7907" s="4" t="s">
        <v>38</v>
      </c>
      <c r="D7907" s="4" t="s">
        <v>39</v>
      </c>
      <c r="E7907" s="4" t="s">
        <v>18</v>
      </c>
      <c r="F7907" s="10" t="s">
        <v>134</v>
      </c>
      <c r="G7907" s="11" t="s">
        <v>393</v>
      </c>
      <c r="H7907" s="4">
        <v>54</v>
      </c>
      <c r="I7907" s="12">
        <v>43383.88</v>
      </c>
      <c r="J7907" s="12">
        <v>2342729.52</v>
      </c>
      <c r="K7907" s="12">
        <v>4589.58</v>
      </c>
      <c r="L7907" s="4">
        <v>795</v>
      </c>
      <c r="M7907" s="4" t="s">
        <v>29</v>
      </c>
      <c r="N7907" s="4" t="str" cm="1">
        <f t="array" ref="N7907">_xlfn.SWITCH(E7907,"Delhi","North","Chennai","South","Hyderabad","South","Mumbai","Central","Bangalore","South")</f>
        <v>North</v>
      </c>
      <c r="O7907" s="12">
        <v>494698.34</v>
      </c>
      <c r="P7907" s="4">
        <f>Table1[[#This Row],[Delivery_Date]]-Table1[[#This Row],[Order_Date]]</f>
        <v>11</v>
      </c>
      <c r="Q7907" s="4" t="str">
        <f>IF(Table1[[#This Row],[Delivery delay days]]&gt;5,"delay","on time")</f>
        <v>delay</v>
      </c>
      <c r="R7907" s="10">
        <f>DATEVALUE(Table1[[#This Row],[Delivery_Date]])</f>
        <v>45201</v>
      </c>
      <c r="S7907" s="10">
        <f>DATEVALUE(Table1[[#This Row],[Order_Date]])</f>
        <v>45190</v>
      </c>
      <c r="T7907" s="4" t="str" cm="1">
        <f t="array" ref="T7907">_xlfn.IFS(Table1[[#This Row],[Inventory_Level]]&lt;=200,"low",Table1[[#This Row],[Inventory_Level]]&gt;=700,"high",Table1[[#This Row],[Inventory_Level]]&gt;200,"medium")</f>
        <v>high</v>
      </c>
    </row>
    <row r="7908" spans="1:20" x14ac:dyDescent="0.35">
      <c r="A7908" s="4">
        <v>7907</v>
      </c>
      <c r="B7908" s="4" t="s">
        <v>23</v>
      </c>
      <c r="C7908" s="4" t="s">
        <v>16</v>
      </c>
      <c r="D7908" s="4" t="s">
        <v>32</v>
      </c>
      <c r="E7908" s="4" t="s">
        <v>52</v>
      </c>
      <c r="F7908" s="10" t="s">
        <v>395</v>
      </c>
      <c r="G7908" s="11" t="s">
        <v>182</v>
      </c>
      <c r="H7908" s="4">
        <v>59</v>
      </c>
      <c r="I7908" s="12">
        <v>38533.769999999997</v>
      </c>
      <c r="J7908" s="12">
        <v>2273492.4300000002</v>
      </c>
      <c r="K7908" s="12">
        <v>1992.38</v>
      </c>
      <c r="L7908" s="4">
        <v>254</v>
      </c>
      <c r="M7908" s="4" t="s">
        <v>35</v>
      </c>
      <c r="N7908" s="4" t="str" cm="1">
        <f t="array" ref="N7908">_xlfn.SWITCH(E7908,"Delhi","North","Chennai","South","Hyderabad","South","Mumbai","Central","Bangalore","South")</f>
        <v>Central</v>
      </c>
      <c r="O7908" s="12">
        <v>362714.21</v>
      </c>
      <c r="P7908" s="4">
        <f>Table1[[#This Row],[Delivery_Date]]-Table1[[#This Row],[Order_Date]]</f>
        <v>14</v>
      </c>
      <c r="Q7908" s="4" t="str">
        <f>IF(Table1[[#This Row],[Delivery delay days]]&gt;5,"delay","on time")</f>
        <v>delay</v>
      </c>
      <c r="R7908" s="10">
        <f>DATEVALUE(Table1[[#This Row],[Delivery_Date]])</f>
        <v>45026</v>
      </c>
      <c r="S7908" s="10">
        <f>DATEVALUE(Table1[[#This Row],[Order_Date]])</f>
        <v>45012</v>
      </c>
      <c r="T7908" s="4" t="str" cm="1">
        <f t="array" ref="T7908">_xlfn.IFS(Table1[[#This Row],[Inventory_Level]]&lt;=200,"low",Table1[[#This Row],[Inventory_Level]]&gt;=700,"high",Table1[[#This Row],[Inventory_Level]]&gt;200,"medium")</f>
        <v>medium</v>
      </c>
    </row>
    <row r="7909" spans="1:20" x14ac:dyDescent="0.35">
      <c r="A7909" s="4">
        <v>7908</v>
      </c>
      <c r="B7909" s="4" t="s">
        <v>51</v>
      </c>
      <c r="C7909" s="4" t="s">
        <v>24</v>
      </c>
      <c r="D7909" s="4" t="s">
        <v>17</v>
      </c>
      <c r="E7909" s="4" t="s">
        <v>46</v>
      </c>
      <c r="F7909" s="10" t="s">
        <v>154</v>
      </c>
      <c r="G7909" s="11" t="s">
        <v>317</v>
      </c>
      <c r="H7909" s="4">
        <v>58</v>
      </c>
      <c r="I7909" s="12">
        <v>17861.2</v>
      </c>
      <c r="J7909" s="12">
        <v>1035949.6</v>
      </c>
      <c r="K7909" s="12">
        <v>3699.56</v>
      </c>
      <c r="L7909" s="4">
        <v>25</v>
      </c>
      <c r="M7909" s="4" t="s">
        <v>35</v>
      </c>
      <c r="N7909" s="4" t="str" cm="1">
        <f t="array" ref="N7909">_xlfn.SWITCH(E7909,"Delhi","North","Chennai","South","Hyderabad","South","Mumbai","Central","Bangalore","South")</f>
        <v>South</v>
      </c>
      <c r="O7909" s="12">
        <v>61246.82</v>
      </c>
      <c r="P7909" s="4">
        <f>Table1[[#This Row],[Delivery_Date]]-Table1[[#This Row],[Order_Date]]</f>
        <v>13</v>
      </c>
      <c r="Q7909" s="4" t="str">
        <f>IF(Table1[[#This Row],[Delivery delay days]]&gt;5,"delay","on time")</f>
        <v>delay</v>
      </c>
      <c r="R7909" s="10">
        <f>DATEVALUE(Table1[[#This Row],[Delivery_Date]])</f>
        <v>44968</v>
      </c>
      <c r="S7909" s="10">
        <f>DATEVALUE(Table1[[#This Row],[Order_Date]])</f>
        <v>44955</v>
      </c>
      <c r="T7909" s="4" t="str" cm="1">
        <f t="array" ref="T7909">_xlfn.IFS(Table1[[#This Row],[Inventory_Level]]&lt;=200,"low",Table1[[#This Row],[Inventory_Level]]&gt;=700,"high",Table1[[#This Row],[Inventory_Level]]&gt;200,"medium")</f>
        <v>low</v>
      </c>
    </row>
    <row r="7910" spans="1:20" x14ac:dyDescent="0.35">
      <c r="A7910" s="4">
        <v>7909</v>
      </c>
      <c r="B7910" s="4" t="s">
        <v>65</v>
      </c>
      <c r="C7910" s="4" t="s">
        <v>16</v>
      </c>
      <c r="D7910" s="4" t="s">
        <v>45</v>
      </c>
      <c r="E7910" s="4" t="s">
        <v>46</v>
      </c>
      <c r="F7910" s="10" t="s">
        <v>182</v>
      </c>
      <c r="G7910" s="11" t="s">
        <v>40</v>
      </c>
      <c r="H7910" s="4">
        <v>87</v>
      </c>
      <c r="I7910" s="12">
        <v>4191.8900000000003</v>
      </c>
      <c r="J7910" s="12">
        <v>364694.43</v>
      </c>
      <c r="K7910" s="12">
        <v>2778.15</v>
      </c>
      <c r="L7910" s="4">
        <v>162</v>
      </c>
      <c r="M7910" s="4" t="s">
        <v>29</v>
      </c>
      <c r="N7910" s="4" t="str" cm="1">
        <f t="array" ref="N7910">_xlfn.SWITCH(E7910,"Delhi","North","Chennai","South","Hyderabad","South","Mumbai","Central","Bangalore","South")</f>
        <v>South</v>
      </c>
      <c r="O7910" s="12">
        <v>79064.66</v>
      </c>
      <c r="P7910" s="4">
        <f>Table1[[#This Row],[Delivery_Date]]-Table1[[#This Row],[Order_Date]]</f>
        <v>7</v>
      </c>
      <c r="Q7910" s="4" t="str">
        <f>IF(Table1[[#This Row],[Delivery delay days]]&gt;5,"delay","on time")</f>
        <v>delay</v>
      </c>
      <c r="R7910" s="10">
        <f>DATEVALUE(Table1[[#This Row],[Delivery_Date]])</f>
        <v>45033</v>
      </c>
      <c r="S7910" s="10">
        <f>DATEVALUE(Table1[[#This Row],[Order_Date]])</f>
        <v>45026</v>
      </c>
      <c r="T7910" s="4" t="str" cm="1">
        <f t="array" ref="T7910">_xlfn.IFS(Table1[[#This Row],[Inventory_Level]]&lt;=200,"low",Table1[[#This Row],[Inventory_Level]]&gt;=700,"high",Table1[[#This Row],[Inventory_Level]]&gt;200,"medium")</f>
        <v>low</v>
      </c>
    </row>
    <row r="7911" spans="1:20" x14ac:dyDescent="0.35">
      <c r="A7911" s="4">
        <v>7910</v>
      </c>
      <c r="B7911" s="4" t="s">
        <v>31</v>
      </c>
      <c r="C7911" s="4" t="s">
        <v>16</v>
      </c>
      <c r="D7911" s="4" t="s">
        <v>17</v>
      </c>
      <c r="E7911" s="4" t="s">
        <v>18</v>
      </c>
      <c r="F7911" s="10" t="s">
        <v>101</v>
      </c>
      <c r="G7911" s="11" t="s">
        <v>210</v>
      </c>
      <c r="H7911" s="4">
        <v>49</v>
      </c>
      <c r="I7911" s="12">
        <v>40856.870000000003</v>
      </c>
      <c r="J7911" s="12">
        <v>2001986.63</v>
      </c>
      <c r="K7911" s="12">
        <v>4991.32</v>
      </c>
      <c r="L7911" s="4">
        <v>966</v>
      </c>
      <c r="M7911" s="4" t="s">
        <v>21</v>
      </c>
      <c r="N7911" s="4" t="str" cm="1">
        <f t="array" ref="N7911">_xlfn.SWITCH(E7911,"Delhi","North","Chennai","South","Hyderabad","South","Mumbai","Central","Bangalore","South")</f>
        <v>North</v>
      </c>
      <c r="O7911" s="12">
        <v>437793.89</v>
      </c>
      <c r="P7911" s="4">
        <f>Table1[[#This Row],[Delivery_Date]]-Table1[[#This Row],[Order_Date]]</f>
        <v>11</v>
      </c>
      <c r="Q7911" s="4" t="str">
        <f>IF(Table1[[#This Row],[Delivery delay days]]&gt;5,"delay","on time")</f>
        <v>delay</v>
      </c>
      <c r="R7911" s="10">
        <f>DATEVALUE(Table1[[#This Row],[Delivery_Date]])</f>
        <v>45007</v>
      </c>
      <c r="S7911" s="10">
        <f>DATEVALUE(Table1[[#This Row],[Order_Date]])</f>
        <v>44996</v>
      </c>
      <c r="T7911" s="4" t="str" cm="1">
        <f t="array" ref="T7911">_xlfn.IFS(Table1[[#This Row],[Inventory_Level]]&lt;=200,"low",Table1[[#This Row],[Inventory_Level]]&gt;=700,"high",Table1[[#This Row],[Inventory_Level]]&gt;200,"medium")</f>
        <v>high</v>
      </c>
    </row>
    <row r="7912" spans="1:20" x14ac:dyDescent="0.35">
      <c r="A7912" s="4">
        <v>7911</v>
      </c>
      <c r="B7912" s="4" t="s">
        <v>37</v>
      </c>
      <c r="C7912" s="4" t="s">
        <v>38</v>
      </c>
      <c r="D7912" s="4" t="s">
        <v>32</v>
      </c>
      <c r="E7912" s="4" t="s">
        <v>18</v>
      </c>
      <c r="F7912" s="10" t="s">
        <v>86</v>
      </c>
      <c r="G7912" s="11" t="s">
        <v>87</v>
      </c>
      <c r="H7912" s="4">
        <v>52</v>
      </c>
      <c r="I7912" s="12">
        <v>21803.37</v>
      </c>
      <c r="J7912" s="12">
        <v>1133775.24</v>
      </c>
      <c r="K7912" s="12">
        <v>4620.7700000000004</v>
      </c>
      <c r="L7912" s="4">
        <v>142</v>
      </c>
      <c r="M7912" s="4" t="s">
        <v>35</v>
      </c>
      <c r="N7912" s="4" t="str" cm="1">
        <f t="array" ref="N7912">_xlfn.SWITCH(E7912,"Delhi","North","Chennai","South","Hyderabad","South","Mumbai","Central","Bangalore","South")</f>
        <v>North</v>
      </c>
      <c r="O7912" s="12">
        <v>183084.09</v>
      </c>
      <c r="P7912" s="4">
        <f>Table1[[#This Row],[Delivery_Date]]-Table1[[#This Row],[Order_Date]]</f>
        <v>12</v>
      </c>
      <c r="Q7912" s="4" t="str">
        <f>IF(Table1[[#This Row],[Delivery delay days]]&gt;5,"delay","on time")</f>
        <v>delay</v>
      </c>
      <c r="R7912" s="10">
        <f>DATEVALUE(Table1[[#This Row],[Delivery_Date]])</f>
        <v>45304</v>
      </c>
      <c r="S7912" s="10">
        <f>DATEVALUE(Table1[[#This Row],[Order_Date]])</f>
        <v>45292</v>
      </c>
      <c r="T7912" s="4" t="str" cm="1">
        <f t="array" ref="T7912">_xlfn.IFS(Table1[[#This Row],[Inventory_Level]]&lt;=200,"low",Table1[[#This Row],[Inventory_Level]]&gt;=700,"high",Table1[[#This Row],[Inventory_Level]]&gt;200,"medium")</f>
        <v>low</v>
      </c>
    </row>
    <row r="7913" spans="1:20" x14ac:dyDescent="0.35">
      <c r="A7913" s="4">
        <v>7912</v>
      </c>
      <c r="B7913" s="4" t="s">
        <v>44</v>
      </c>
      <c r="C7913" s="4" t="s">
        <v>24</v>
      </c>
      <c r="D7913" s="4" t="s">
        <v>32</v>
      </c>
      <c r="E7913" s="4" t="s">
        <v>52</v>
      </c>
      <c r="F7913" s="10" t="s">
        <v>192</v>
      </c>
      <c r="G7913" s="11" t="s">
        <v>341</v>
      </c>
      <c r="H7913" s="4">
        <v>6</v>
      </c>
      <c r="I7913" s="12">
        <v>14259.03</v>
      </c>
      <c r="J7913" s="12">
        <v>85554.18</v>
      </c>
      <c r="K7913" s="12">
        <v>2428.1799999999998</v>
      </c>
      <c r="L7913" s="4">
        <v>315</v>
      </c>
      <c r="M7913" s="4" t="s">
        <v>29</v>
      </c>
      <c r="N7913" s="4" t="str" cm="1">
        <f t="array" ref="N7913">_xlfn.SWITCH(E7913,"Delhi","North","Chennai","South","Hyderabad","South","Mumbai","Central","Bangalore","South")</f>
        <v>Central</v>
      </c>
      <c r="O7913" s="12">
        <v>6342.79</v>
      </c>
      <c r="P7913" s="4">
        <f>Table1[[#This Row],[Delivery_Date]]-Table1[[#This Row],[Order_Date]]</f>
        <v>12</v>
      </c>
      <c r="Q7913" s="4" t="str">
        <f>IF(Table1[[#This Row],[Delivery delay days]]&gt;5,"delay","on time")</f>
        <v>delay</v>
      </c>
      <c r="R7913" s="10">
        <f>DATEVALUE(Table1[[#This Row],[Delivery_Date]])</f>
        <v>45193</v>
      </c>
      <c r="S7913" s="10">
        <f>DATEVALUE(Table1[[#This Row],[Order_Date]])</f>
        <v>45181</v>
      </c>
      <c r="T7913" s="4" t="str" cm="1">
        <f t="array" ref="T7913">_xlfn.IFS(Table1[[#This Row],[Inventory_Level]]&lt;=200,"low",Table1[[#This Row],[Inventory_Level]]&gt;=700,"high",Table1[[#This Row],[Inventory_Level]]&gt;200,"medium")</f>
        <v>medium</v>
      </c>
    </row>
    <row r="7914" spans="1:20" x14ac:dyDescent="0.35">
      <c r="A7914" s="4">
        <v>7913</v>
      </c>
      <c r="B7914" s="4" t="s">
        <v>37</v>
      </c>
      <c r="C7914" s="4" t="s">
        <v>24</v>
      </c>
      <c r="D7914" s="4" t="s">
        <v>32</v>
      </c>
      <c r="E7914" s="4" t="s">
        <v>60</v>
      </c>
      <c r="F7914" s="10" t="s">
        <v>108</v>
      </c>
      <c r="G7914" s="11" t="s">
        <v>235</v>
      </c>
      <c r="H7914" s="4">
        <v>77</v>
      </c>
      <c r="I7914" s="12">
        <v>39719.9</v>
      </c>
      <c r="J7914" s="12">
        <v>3058432.3</v>
      </c>
      <c r="K7914" s="12">
        <v>726.74</v>
      </c>
      <c r="L7914" s="4">
        <v>733</v>
      </c>
      <c r="M7914" s="4" t="s">
        <v>21</v>
      </c>
      <c r="N7914" s="4" t="str" cm="1">
        <f t="array" ref="N7914">_xlfn.SWITCH(E7914,"Delhi","North","Chennai","South","Hyderabad","South","Mumbai","Central","Bangalore","South")</f>
        <v>South</v>
      </c>
      <c r="O7914" s="12">
        <v>501485.48</v>
      </c>
      <c r="P7914" s="4">
        <f>Table1[[#This Row],[Delivery_Date]]-Table1[[#This Row],[Order_Date]]</f>
        <v>9</v>
      </c>
      <c r="Q7914" s="4" t="str">
        <f>IF(Table1[[#This Row],[Delivery delay days]]&gt;5,"delay","on time")</f>
        <v>delay</v>
      </c>
      <c r="R7914" s="10">
        <f>DATEVALUE(Table1[[#This Row],[Delivery_Date]])</f>
        <v>45068</v>
      </c>
      <c r="S7914" s="10">
        <f>DATEVALUE(Table1[[#This Row],[Order_Date]])</f>
        <v>45059</v>
      </c>
      <c r="T7914" s="4" t="str" cm="1">
        <f t="array" ref="T7914">_xlfn.IFS(Table1[[#This Row],[Inventory_Level]]&lt;=200,"low",Table1[[#This Row],[Inventory_Level]]&gt;=700,"high",Table1[[#This Row],[Inventory_Level]]&gt;200,"medium")</f>
        <v>high</v>
      </c>
    </row>
    <row r="7915" spans="1:20" x14ac:dyDescent="0.35">
      <c r="A7915" s="4">
        <v>7914</v>
      </c>
      <c r="B7915" s="4" t="s">
        <v>51</v>
      </c>
      <c r="C7915" s="4" t="s">
        <v>16</v>
      </c>
      <c r="D7915" s="4" t="s">
        <v>45</v>
      </c>
      <c r="E7915" s="4" t="s">
        <v>60</v>
      </c>
      <c r="F7915" s="10" t="s">
        <v>213</v>
      </c>
      <c r="G7915" s="11" t="s">
        <v>273</v>
      </c>
      <c r="H7915" s="4">
        <v>75</v>
      </c>
      <c r="I7915" s="12">
        <v>31777.95</v>
      </c>
      <c r="J7915" s="12">
        <v>2383346.25</v>
      </c>
      <c r="K7915" s="12">
        <v>1706.75</v>
      </c>
      <c r="L7915" s="4">
        <v>138</v>
      </c>
      <c r="M7915" s="4" t="s">
        <v>42</v>
      </c>
      <c r="N7915" s="4" t="str" cm="1">
        <f t="array" ref="N7915">_xlfn.SWITCH(E7915,"Delhi","North","Chennai","South","Hyderabad","South","Mumbai","Central","Bangalore","South")</f>
        <v>South</v>
      </c>
      <c r="O7915" s="12">
        <v>425767.6</v>
      </c>
      <c r="P7915" s="4">
        <f>Table1[[#This Row],[Delivery_Date]]-Table1[[#This Row],[Order_Date]]</f>
        <v>10</v>
      </c>
      <c r="Q7915" s="4" t="str">
        <f>IF(Table1[[#This Row],[Delivery delay days]]&gt;5,"delay","on time")</f>
        <v>delay</v>
      </c>
      <c r="R7915" s="10">
        <f>DATEVALUE(Table1[[#This Row],[Delivery_Date]])</f>
        <v>45261</v>
      </c>
      <c r="S7915" s="10">
        <f>DATEVALUE(Table1[[#This Row],[Order_Date]])</f>
        <v>45251</v>
      </c>
      <c r="T7915" s="4" t="str" cm="1">
        <f t="array" ref="T7915">_xlfn.IFS(Table1[[#This Row],[Inventory_Level]]&lt;=200,"low",Table1[[#This Row],[Inventory_Level]]&gt;=700,"high",Table1[[#This Row],[Inventory_Level]]&gt;200,"medium")</f>
        <v>low</v>
      </c>
    </row>
    <row r="7916" spans="1:20" x14ac:dyDescent="0.35">
      <c r="A7916" s="4">
        <v>7915</v>
      </c>
      <c r="B7916" s="4" t="s">
        <v>65</v>
      </c>
      <c r="C7916" s="4" t="s">
        <v>16</v>
      </c>
      <c r="D7916" s="4" t="s">
        <v>32</v>
      </c>
      <c r="E7916" s="4" t="s">
        <v>26</v>
      </c>
      <c r="F7916" s="10" t="s">
        <v>279</v>
      </c>
      <c r="G7916" s="11" t="s">
        <v>192</v>
      </c>
      <c r="H7916" s="4">
        <v>65</v>
      </c>
      <c r="I7916" s="12">
        <v>11299.93</v>
      </c>
      <c r="J7916" s="12">
        <v>734495.45</v>
      </c>
      <c r="K7916" s="12">
        <v>4811.17</v>
      </c>
      <c r="L7916" s="4">
        <v>376</v>
      </c>
      <c r="M7916" s="4" t="s">
        <v>35</v>
      </c>
      <c r="N7916" s="4" t="str" cm="1">
        <f t="array" ref="N7916">_xlfn.SWITCH(E7916,"Delhi","North","Chennai","South","Hyderabad","South","Mumbai","Central","Bangalore","South")</f>
        <v>South</v>
      </c>
      <c r="O7916" s="12">
        <v>108850.02</v>
      </c>
      <c r="P7916" s="4">
        <f>Table1[[#This Row],[Delivery_Date]]-Table1[[#This Row],[Order_Date]]</f>
        <v>10</v>
      </c>
      <c r="Q7916" s="4" t="str">
        <f>IF(Table1[[#This Row],[Delivery delay days]]&gt;5,"delay","on time")</f>
        <v>delay</v>
      </c>
      <c r="R7916" s="10">
        <f>DATEVALUE(Table1[[#This Row],[Delivery_Date]])</f>
        <v>45181</v>
      </c>
      <c r="S7916" s="10">
        <f>DATEVALUE(Table1[[#This Row],[Order_Date]])</f>
        <v>45171</v>
      </c>
      <c r="T7916" s="4" t="str" cm="1">
        <f t="array" ref="T7916">_xlfn.IFS(Table1[[#This Row],[Inventory_Level]]&lt;=200,"low",Table1[[#This Row],[Inventory_Level]]&gt;=700,"high",Table1[[#This Row],[Inventory_Level]]&gt;200,"medium")</f>
        <v>medium</v>
      </c>
    </row>
    <row r="7917" spans="1:20" x14ac:dyDescent="0.35">
      <c r="A7917" s="4">
        <v>7916</v>
      </c>
      <c r="B7917" s="4" t="s">
        <v>65</v>
      </c>
      <c r="C7917" s="4" t="s">
        <v>16</v>
      </c>
      <c r="D7917" s="4" t="s">
        <v>45</v>
      </c>
      <c r="E7917" s="4" t="s">
        <v>60</v>
      </c>
      <c r="F7917" s="10" t="s">
        <v>215</v>
      </c>
      <c r="G7917" s="11" t="s">
        <v>241</v>
      </c>
      <c r="H7917" s="4">
        <v>81</v>
      </c>
      <c r="I7917" s="12">
        <v>49576.27</v>
      </c>
      <c r="J7917" s="12">
        <v>4015677.87</v>
      </c>
      <c r="K7917" s="12">
        <v>509.84</v>
      </c>
      <c r="L7917" s="4">
        <v>215</v>
      </c>
      <c r="M7917" s="4" t="s">
        <v>29</v>
      </c>
      <c r="N7917" s="4" t="str" cm="1">
        <f t="array" ref="N7917">_xlfn.SWITCH(E7917,"Delhi","North","Chennai","South","Hyderabad","South","Mumbai","Central","Bangalore","South")</f>
        <v>South</v>
      </c>
      <c r="O7917" s="12">
        <v>435833.44</v>
      </c>
      <c r="P7917" s="4">
        <f>Table1[[#This Row],[Delivery_Date]]-Table1[[#This Row],[Order_Date]]</f>
        <v>5</v>
      </c>
      <c r="Q7917" s="4" t="str">
        <f>IF(Table1[[#This Row],[Delivery delay days]]&gt;5,"delay","on time")</f>
        <v>on time</v>
      </c>
      <c r="R7917" s="10">
        <f>DATEVALUE(Table1[[#This Row],[Delivery_Date]])</f>
        <v>45000</v>
      </c>
      <c r="S7917" s="10">
        <f>DATEVALUE(Table1[[#This Row],[Order_Date]])</f>
        <v>44995</v>
      </c>
      <c r="T7917" s="4" t="str" cm="1">
        <f t="array" ref="T7917">_xlfn.IFS(Table1[[#This Row],[Inventory_Level]]&lt;=200,"low",Table1[[#This Row],[Inventory_Level]]&gt;=700,"high",Table1[[#This Row],[Inventory_Level]]&gt;200,"medium")</f>
        <v>medium</v>
      </c>
    </row>
    <row r="7918" spans="1:20" x14ac:dyDescent="0.35">
      <c r="A7918" s="4">
        <v>7917</v>
      </c>
      <c r="B7918" s="4" t="s">
        <v>44</v>
      </c>
      <c r="C7918" s="4" t="s">
        <v>24</v>
      </c>
      <c r="D7918" s="4" t="s">
        <v>25</v>
      </c>
      <c r="E7918" s="4" t="s">
        <v>60</v>
      </c>
      <c r="F7918" s="10" t="s">
        <v>387</v>
      </c>
      <c r="G7918" s="11" t="s">
        <v>228</v>
      </c>
      <c r="H7918" s="4">
        <v>88</v>
      </c>
      <c r="I7918" s="12">
        <v>23383.31</v>
      </c>
      <c r="J7918" s="12">
        <v>2057731.28</v>
      </c>
      <c r="K7918" s="12">
        <v>3622.55</v>
      </c>
      <c r="L7918" s="4">
        <v>798</v>
      </c>
      <c r="M7918" s="4" t="s">
        <v>42</v>
      </c>
      <c r="N7918" s="4" t="str" cm="1">
        <f t="array" ref="N7918">_xlfn.SWITCH(E7918,"Delhi","North","Chennai","South","Hyderabad","South","Mumbai","Central","Bangalore","South")</f>
        <v>South</v>
      </c>
      <c r="O7918" s="12">
        <v>497219.91</v>
      </c>
      <c r="P7918" s="4">
        <f>Table1[[#This Row],[Delivery_Date]]-Table1[[#This Row],[Order_Date]]</f>
        <v>6</v>
      </c>
      <c r="Q7918" s="4" t="str">
        <f>IF(Table1[[#This Row],[Delivery delay days]]&gt;5,"delay","on time")</f>
        <v>delay</v>
      </c>
      <c r="R7918" s="10">
        <f>DATEVALUE(Table1[[#This Row],[Delivery_Date]])</f>
        <v>45024</v>
      </c>
      <c r="S7918" s="10">
        <f>DATEVALUE(Table1[[#This Row],[Order_Date]])</f>
        <v>45018</v>
      </c>
      <c r="T7918" s="4" t="str" cm="1">
        <f t="array" ref="T7918">_xlfn.IFS(Table1[[#This Row],[Inventory_Level]]&lt;=200,"low",Table1[[#This Row],[Inventory_Level]]&gt;=700,"high",Table1[[#This Row],[Inventory_Level]]&gt;200,"medium")</f>
        <v>high</v>
      </c>
    </row>
    <row r="7919" spans="1:20" x14ac:dyDescent="0.35">
      <c r="A7919" s="4">
        <v>7918</v>
      </c>
      <c r="B7919" s="4" t="s">
        <v>23</v>
      </c>
      <c r="C7919" s="4" t="s">
        <v>16</v>
      </c>
      <c r="D7919" s="4" t="s">
        <v>32</v>
      </c>
      <c r="E7919" s="4" t="s">
        <v>52</v>
      </c>
      <c r="F7919" s="10" t="s">
        <v>142</v>
      </c>
      <c r="G7919" s="11" t="s">
        <v>391</v>
      </c>
      <c r="H7919" s="4">
        <v>77</v>
      </c>
      <c r="I7919" s="12">
        <v>20573.810000000001</v>
      </c>
      <c r="J7919" s="12">
        <v>1584183.37</v>
      </c>
      <c r="K7919" s="12">
        <v>3888.85</v>
      </c>
      <c r="L7919" s="4">
        <v>806</v>
      </c>
      <c r="M7919" s="4" t="s">
        <v>29</v>
      </c>
      <c r="N7919" s="4" t="str" cm="1">
        <f t="array" ref="N7919">_xlfn.SWITCH(E7919,"Delhi","North","Chennai","South","Hyderabad","South","Mumbai","Central","Bangalore","South")</f>
        <v>Central</v>
      </c>
      <c r="O7919" s="12">
        <v>95425.71</v>
      </c>
      <c r="P7919" s="4">
        <f>Table1[[#This Row],[Delivery_Date]]-Table1[[#This Row],[Order_Date]]</f>
        <v>7</v>
      </c>
      <c r="Q7919" s="4" t="str">
        <f>IF(Table1[[#This Row],[Delivery delay days]]&gt;5,"delay","on time")</f>
        <v>delay</v>
      </c>
      <c r="R7919" s="10">
        <f>DATEVALUE(Table1[[#This Row],[Delivery_Date]])</f>
        <v>45244</v>
      </c>
      <c r="S7919" s="10">
        <f>DATEVALUE(Table1[[#This Row],[Order_Date]])</f>
        <v>45237</v>
      </c>
      <c r="T7919" s="4" t="str" cm="1">
        <f t="array" ref="T7919">_xlfn.IFS(Table1[[#This Row],[Inventory_Level]]&lt;=200,"low",Table1[[#This Row],[Inventory_Level]]&gt;=700,"high",Table1[[#This Row],[Inventory_Level]]&gt;200,"medium")</f>
        <v>high</v>
      </c>
    </row>
    <row r="7920" spans="1:20" x14ac:dyDescent="0.35">
      <c r="A7920" s="4">
        <v>7919</v>
      </c>
      <c r="B7920" s="4" t="s">
        <v>37</v>
      </c>
      <c r="C7920" s="4" t="s">
        <v>16</v>
      </c>
      <c r="D7920" s="4" t="s">
        <v>39</v>
      </c>
      <c r="E7920" s="4" t="s">
        <v>52</v>
      </c>
      <c r="F7920" s="10" t="s">
        <v>76</v>
      </c>
      <c r="G7920" s="11" t="s">
        <v>213</v>
      </c>
      <c r="H7920" s="4">
        <v>63</v>
      </c>
      <c r="I7920" s="12">
        <v>16271.36</v>
      </c>
      <c r="J7920" s="12">
        <v>1025095.6800000001</v>
      </c>
      <c r="K7920" s="12">
        <v>3641.89</v>
      </c>
      <c r="L7920" s="4">
        <v>961</v>
      </c>
      <c r="M7920" s="4" t="s">
        <v>21</v>
      </c>
      <c r="N7920" s="4" t="str" cm="1">
        <f t="array" ref="N7920">_xlfn.SWITCH(E7920,"Delhi","North","Chennai","South","Hyderabad","South","Mumbai","Central","Bangalore","South")</f>
        <v>Central</v>
      </c>
      <c r="O7920" s="12">
        <v>161514.35</v>
      </c>
      <c r="P7920" s="4">
        <f>Table1[[#This Row],[Delivery_Date]]-Table1[[#This Row],[Order_Date]]</f>
        <v>12</v>
      </c>
      <c r="Q7920" s="4" t="str">
        <f>IF(Table1[[#This Row],[Delivery delay days]]&gt;5,"delay","on time")</f>
        <v>delay</v>
      </c>
      <c r="R7920" s="10">
        <f>DATEVALUE(Table1[[#This Row],[Delivery_Date]])</f>
        <v>45251</v>
      </c>
      <c r="S7920" s="10">
        <f>DATEVALUE(Table1[[#This Row],[Order_Date]])</f>
        <v>45239</v>
      </c>
      <c r="T7920" s="4" t="str" cm="1">
        <f t="array" ref="T7920">_xlfn.IFS(Table1[[#This Row],[Inventory_Level]]&lt;=200,"low",Table1[[#This Row],[Inventory_Level]]&gt;=700,"high",Table1[[#This Row],[Inventory_Level]]&gt;200,"medium")</f>
        <v>high</v>
      </c>
    </row>
    <row r="7921" spans="1:20" x14ac:dyDescent="0.35">
      <c r="A7921" s="4">
        <v>7920</v>
      </c>
      <c r="B7921" s="4" t="s">
        <v>23</v>
      </c>
      <c r="C7921" s="4" t="s">
        <v>24</v>
      </c>
      <c r="D7921" s="4" t="s">
        <v>45</v>
      </c>
      <c r="E7921" s="4" t="s">
        <v>46</v>
      </c>
      <c r="F7921" s="10" t="s">
        <v>241</v>
      </c>
      <c r="G7921" s="11" t="s">
        <v>187</v>
      </c>
      <c r="H7921" s="4">
        <v>83</v>
      </c>
      <c r="I7921" s="12">
        <v>23074</v>
      </c>
      <c r="J7921" s="12">
        <v>1915142</v>
      </c>
      <c r="K7921" s="12">
        <v>4312.3900000000003</v>
      </c>
      <c r="L7921" s="4">
        <v>231</v>
      </c>
      <c r="M7921" s="4" t="s">
        <v>21</v>
      </c>
      <c r="N7921" s="4" t="str" cm="1">
        <f t="array" ref="N7921">_xlfn.SWITCH(E7921,"Delhi","North","Chennai","South","Hyderabad","South","Mumbai","Central","Bangalore","South")</f>
        <v>South</v>
      </c>
      <c r="O7921" s="12">
        <v>439427.71</v>
      </c>
      <c r="P7921" s="4">
        <f>Table1[[#This Row],[Delivery_Date]]-Table1[[#This Row],[Order_Date]]</f>
        <v>3</v>
      </c>
      <c r="Q7921" s="4" t="str">
        <f>IF(Table1[[#This Row],[Delivery delay days]]&gt;5,"delay","on time")</f>
        <v>on time</v>
      </c>
      <c r="R7921" s="10">
        <f>DATEVALUE(Table1[[#This Row],[Delivery_Date]])</f>
        <v>45003</v>
      </c>
      <c r="S7921" s="10">
        <f>DATEVALUE(Table1[[#This Row],[Order_Date]])</f>
        <v>45000</v>
      </c>
      <c r="T7921" s="4" t="str" cm="1">
        <f t="array" ref="T7921">_xlfn.IFS(Table1[[#This Row],[Inventory_Level]]&lt;=200,"low",Table1[[#This Row],[Inventory_Level]]&gt;=700,"high",Table1[[#This Row],[Inventory_Level]]&gt;200,"medium")</f>
        <v>medium</v>
      </c>
    </row>
    <row r="7922" spans="1:20" x14ac:dyDescent="0.35">
      <c r="A7922" s="4">
        <v>7921</v>
      </c>
      <c r="B7922" s="4" t="s">
        <v>15</v>
      </c>
      <c r="C7922" s="4" t="s">
        <v>38</v>
      </c>
      <c r="D7922" s="4" t="s">
        <v>39</v>
      </c>
      <c r="E7922" s="4" t="s">
        <v>18</v>
      </c>
      <c r="F7922" s="10" t="s">
        <v>116</v>
      </c>
      <c r="G7922" s="11" t="s">
        <v>335</v>
      </c>
      <c r="H7922" s="4">
        <v>97</v>
      </c>
      <c r="I7922" s="12">
        <v>49563.7</v>
      </c>
      <c r="J7922" s="12">
        <v>4807678.9000000004</v>
      </c>
      <c r="K7922" s="12">
        <v>4540.66</v>
      </c>
      <c r="L7922" s="4">
        <v>944</v>
      </c>
      <c r="M7922" s="4" t="s">
        <v>35</v>
      </c>
      <c r="N7922" s="4" t="str" cm="1">
        <f t="array" ref="N7922">_xlfn.SWITCH(E7922,"Delhi","North","Chennai","South","Hyderabad","South","Mumbai","Central","Bangalore","South")</f>
        <v>North</v>
      </c>
      <c r="O7922" s="12">
        <v>933917.19</v>
      </c>
      <c r="P7922" s="4">
        <f>Table1[[#This Row],[Delivery_Date]]-Table1[[#This Row],[Order_Date]]</f>
        <v>11</v>
      </c>
      <c r="Q7922" s="4" t="str">
        <f>IF(Table1[[#This Row],[Delivery delay days]]&gt;5,"delay","on time")</f>
        <v>delay</v>
      </c>
      <c r="R7922" s="10">
        <f>DATEVALUE(Table1[[#This Row],[Delivery_Date]])</f>
        <v>45189</v>
      </c>
      <c r="S7922" s="10">
        <f>DATEVALUE(Table1[[#This Row],[Order_Date]])</f>
        <v>45178</v>
      </c>
      <c r="T7922" s="4" t="str" cm="1">
        <f t="array" ref="T7922">_xlfn.IFS(Table1[[#This Row],[Inventory_Level]]&lt;=200,"low",Table1[[#This Row],[Inventory_Level]]&gt;=700,"high",Table1[[#This Row],[Inventory_Level]]&gt;200,"medium")</f>
        <v>high</v>
      </c>
    </row>
    <row r="7923" spans="1:20" x14ac:dyDescent="0.35">
      <c r="A7923" s="4">
        <v>7922</v>
      </c>
      <c r="B7923" s="4" t="s">
        <v>23</v>
      </c>
      <c r="C7923" s="4" t="s">
        <v>16</v>
      </c>
      <c r="D7923" s="4" t="s">
        <v>25</v>
      </c>
      <c r="E7923" s="4" t="s">
        <v>18</v>
      </c>
      <c r="F7923" s="10" t="s">
        <v>396</v>
      </c>
      <c r="G7923" s="11" t="s">
        <v>273</v>
      </c>
      <c r="H7923" s="4">
        <v>62</v>
      </c>
      <c r="I7923" s="12">
        <v>16541.099999999999</v>
      </c>
      <c r="J7923" s="12">
        <v>1025548.2</v>
      </c>
      <c r="K7923" s="12">
        <v>2808.81</v>
      </c>
      <c r="L7923" s="4">
        <v>786</v>
      </c>
      <c r="M7923" s="4" t="s">
        <v>35</v>
      </c>
      <c r="N7923" s="4" t="str" cm="1">
        <f t="array" ref="N7923">_xlfn.SWITCH(E7923,"Delhi","North","Chennai","South","Hyderabad","South","Mumbai","Central","Bangalore","South")</f>
        <v>North</v>
      </c>
      <c r="O7923" s="12">
        <v>236411.98</v>
      </c>
      <c r="P7923" s="4">
        <f>Table1[[#This Row],[Delivery_Date]]-Table1[[#This Row],[Order_Date]]</f>
        <v>6</v>
      </c>
      <c r="Q7923" s="4" t="str">
        <f>IF(Table1[[#This Row],[Delivery delay days]]&gt;5,"delay","on time")</f>
        <v>delay</v>
      </c>
      <c r="R7923" s="10">
        <f>DATEVALUE(Table1[[#This Row],[Delivery_Date]])</f>
        <v>45261</v>
      </c>
      <c r="S7923" s="10">
        <f>DATEVALUE(Table1[[#This Row],[Order_Date]])</f>
        <v>45255</v>
      </c>
      <c r="T7923" s="4" t="str" cm="1">
        <f t="array" ref="T7923">_xlfn.IFS(Table1[[#This Row],[Inventory_Level]]&lt;=200,"low",Table1[[#This Row],[Inventory_Level]]&gt;=700,"high",Table1[[#This Row],[Inventory_Level]]&gt;200,"medium")</f>
        <v>high</v>
      </c>
    </row>
    <row r="7924" spans="1:20" x14ac:dyDescent="0.35">
      <c r="A7924" s="4">
        <v>7923</v>
      </c>
      <c r="B7924" s="4" t="s">
        <v>44</v>
      </c>
      <c r="C7924" s="4" t="s">
        <v>24</v>
      </c>
      <c r="D7924" s="4" t="s">
        <v>45</v>
      </c>
      <c r="E7924" s="4" t="s">
        <v>18</v>
      </c>
      <c r="F7924" s="10" t="s">
        <v>406</v>
      </c>
      <c r="G7924" s="11" t="s">
        <v>369</v>
      </c>
      <c r="H7924" s="4">
        <v>98</v>
      </c>
      <c r="I7924" s="12">
        <v>8615.2800000000007</v>
      </c>
      <c r="J7924" s="12">
        <v>844297.44</v>
      </c>
      <c r="K7924" s="12">
        <v>2431.4499999999998</v>
      </c>
      <c r="L7924" s="4">
        <v>463</v>
      </c>
      <c r="M7924" s="4" t="s">
        <v>42</v>
      </c>
      <c r="N7924" s="4" t="str" cm="1">
        <f t="array" ref="N7924">_xlfn.SWITCH(E7924,"Delhi","North","Chennai","South","Hyderabad","South","Mumbai","Central","Bangalore","South")</f>
        <v>North</v>
      </c>
      <c r="O7924" s="12">
        <v>70097.19</v>
      </c>
      <c r="P7924" s="4">
        <f>Table1[[#This Row],[Delivery_Date]]-Table1[[#This Row],[Order_Date]]</f>
        <v>5</v>
      </c>
      <c r="Q7924" s="4" t="str">
        <f>IF(Table1[[#This Row],[Delivery delay days]]&gt;5,"delay","on time")</f>
        <v>on time</v>
      </c>
      <c r="R7924" s="10">
        <f>DATEVALUE(Table1[[#This Row],[Delivery_Date]])</f>
        <v>44981</v>
      </c>
      <c r="S7924" s="10">
        <f>DATEVALUE(Table1[[#This Row],[Order_Date]])</f>
        <v>44976</v>
      </c>
      <c r="T7924" s="4" t="str" cm="1">
        <f t="array" ref="T7924">_xlfn.IFS(Table1[[#This Row],[Inventory_Level]]&lt;=200,"low",Table1[[#This Row],[Inventory_Level]]&gt;=700,"high",Table1[[#This Row],[Inventory_Level]]&gt;200,"medium")</f>
        <v>medium</v>
      </c>
    </row>
    <row r="7925" spans="1:20" x14ac:dyDescent="0.35">
      <c r="A7925" s="4">
        <v>7924</v>
      </c>
      <c r="B7925" s="4" t="s">
        <v>23</v>
      </c>
      <c r="C7925" s="4" t="s">
        <v>16</v>
      </c>
      <c r="D7925" s="4" t="s">
        <v>25</v>
      </c>
      <c r="E7925" s="4" t="s">
        <v>52</v>
      </c>
      <c r="F7925" s="10" t="s">
        <v>167</v>
      </c>
      <c r="G7925" s="11" t="s">
        <v>301</v>
      </c>
      <c r="H7925" s="4">
        <v>77</v>
      </c>
      <c r="I7925" s="12">
        <v>43328.93</v>
      </c>
      <c r="J7925" s="12">
        <v>3336327.61</v>
      </c>
      <c r="K7925" s="12">
        <v>3963.38</v>
      </c>
      <c r="L7925" s="4">
        <v>318</v>
      </c>
      <c r="M7925" s="4" t="s">
        <v>21</v>
      </c>
      <c r="N7925" s="4" t="str" cm="1">
        <f t="array" ref="N7925">_xlfn.SWITCH(E7925,"Delhi","North","Chennai","South","Hyderabad","South","Mumbai","Central","Bangalore","South")</f>
        <v>Central</v>
      </c>
      <c r="O7925" s="12">
        <v>347150.16</v>
      </c>
      <c r="P7925" s="4">
        <f>Table1[[#This Row],[Delivery_Date]]-Table1[[#This Row],[Order_Date]]</f>
        <v>13</v>
      </c>
      <c r="Q7925" s="4" t="str">
        <f>IF(Table1[[#This Row],[Delivery delay days]]&gt;5,"delay","on time")</f>
        <v>delay</v>
      </c>
      <c r="R7925" s="10">
        <f>DATEVALUE(Table1[[#This Row],[Delivery_Date]])</f>
        <v>45140</v>
      </c>
      <c r="S7925" s="10">
        <f>DATEVALUE(Table1[[#This Row],[Order_Date]])</f>
        <v>45127</v>
      </c>
      <c r="T7925" s="4" t="str" cm="1">
        <f t="array" ref="T7925">_xlfn.IFS(Table1[[#This Row],[Inventory_Level]]&lt;=200,"low",Table1[[#This Row],[Inventory_Level]]&gt;=700,"high",Table1[[#This Row],[Inventory_Level]]&gt;200,"medium")</f>
        <v>medium</v>
      </c>
    </row>
    <row r="7926" spans="1:20" x14ac:dyDescent="0.35">
      <c r="A7926" s="4">
        <v>7925</v>
      </c>
      <c r="B7926" s="4" t="s">
        <v>15</v>
      </c>
      <c r="C7926" s="4" t="s">
        <v>24</v>
      </c>
      <c r="D7926" s="4" t="s">
        <v>45</v>
      </c>
      <c r="E7926" s="4" t="s">
        <v>26</v>
      </c>
      <c r="F7926" s="10" t="s">
        <v>214</v>
      </c>
      <c r="G7926" s="11" t="s">
        <v>416</v>
      </c>
      <c r="H7926" s="4">
        <v>99</v>
      </c>
      <c r="I7926" s="12">
        <v>3334.03</v>
      </c>
      <c r="J7926" s="12">
        <v>330068.96999999997</v>
      </c>
      <c r="K7926" s="12">
        <v>4283.8</v>
      </c>
      <c r="L7926" s="4">
        <v>873</v>
      </c>
      <c r="M7926" s="4" t="s">
        <v>21</v>
      </c>
      <c r="N7926" s="4" t="str" cm="1">
        <f t="array" ref="N7926">_xlfn.SWITCH(E7926,"Delhi","North","Chennai","South","Hyderabad","South","Mumbai","Central","Bangalore","South")</f>
        <v>South</v>
      </c>
      <c r="O7926" s="12">
        <v>25204.34</v>
      </c>
      <c r="P7926" s="4">
        <f>Table1[[#This Row],[Delivery_Date]]-Table1[[#This Row],[Order_Date]]</f>
        <v>10</v>
      </c>
      <c r="Q7926" s="4" t="str">
        <f>IF(Table1[[#This Row],[Delivery delay days]]&gt;5,"delay","on time")</f>
        <v>delay</v>
      </c>
      <c r="R7926" s="10">
        <f>DATEVALUE(Table1[[#This Row],[Delivery_Date]])</f>
        <v>45025</v>
      </c>
      <c r="S7926" s="10">
        <f>DATEVALUE(Table1[[#This Row],[Order_Date]])</f>
        <v>45015</v>
      </c>
      <c r="T7926" s="4" t="str" cm="1">
        <f t="array" ref="T7926">_xlfn.IFS(Table1[[#This Row],[Inventory_Level]]&lt;=200,"low",Table1[[#This Row],[Inventory_Level]]&gt;=700,"high",Table1[[#This Row],[Inventory_Level]]&gt;200,"medium")</f>
        <v>high</v>
      </c>
    </row>
    <row r="7927" spans="1:20" x14ac:dyDescent="0.35">
      <c r="A7927" s="4">
        <v>7926</v>
      </c>
      <c r="B7927" s="4" t="s">
        <v>23</v>
      </c>
      <c r="C7927" s="4" t="s">
        <v>24</v>
      </c>
      <c r="D7927" s="4" t="s">
        <v>45</v>
      </c>
      <c r="E7927" s="4" t="s">
        <v>26</v>
      </c>
      <c r="F7927" s="10" t="s">
        <v>209</v>
      </c>
      <c r="G7927" s="11" t="s">
        <v>271</v>
      </c>
      <c r="H7927" s="4">
        <v>2</v>
      </c>
      <c r="I7927" s="12">
        <v>996.76</v>
      </c>
      <c r="J7927" s="12">
        <v>1993.52</v>
      </c>
      <c r="K7927" s="12">
        <v>4423.07</v>
      </c>
      <c r="L7927" s="4">
        <v>195</v>
      </c>
      <c r="M7927" s="4" t="s">
        <v>29</v>
      </c>
      <c r="N7927" s="4" t="str" cm="1">
        <f t="array" ref="N7927">_xlfn.SWITCH(E7927,"Delhi","North","Chennai","South","Hyderabad","South","Mumbai","Central","Bangalore","South")</f>
        <v>South</v>
      </c>
      <c r="O7927" s="12">
        <v>347.35</v>
      </c>
      <c r="P7927" s="4">
        <f>Table1[[#This Row],[Delivery_Date]]-Table1[[#This Row],[Order_Date]]</f>
        <v>4</v>
      </c>
      <c r="Q7927" s="4" t="str">
        <f>IF(Table1[[#This Row],[Delivery delay days]]&gt;5,"delay","on time")</f>
        <v>on time</v>
      </c>
      <c r="R7927" s="10">
        <f>DATEVALUE(Table1[[#This Row],[Delivery_Date]])</f>
        <v>45121</v>
      </c>
      <c r="S7927" s="10">
        <f>DATEVALUE(Table1[[#This Row],[Order_Date]])</f>
        <v>45117</v>
      </c>
      <c r="T7927" s="4" t="str" cm="1">
        <f t="array" ref="T7927">_xlfn.IFS(Table1[[#This Row],[Inventory_Level]]&lt;=200,"low",Table1[[#This Row],[Inventory_Level]]&gt;=700,"high",Table1[[#This Row],[Inventory_Level]]&gt;200,"medium")</f>
        <v>low</v>
      </c>
    </row>
    <row r="7928" spans="1:20" x14ac:dyDescent="0.35">
      <c r="A7928" s="4">
        <v>7927</v>
      </c>
      <c r="B7928" s="4" t="s">
        <v>23</v>
      </c>
      <c r="C7928" s="4" t="s">
        <v>38</v>
      </c>
      <c r="D7928" s="4" t="s">
        <v>25</v>
      </c>
      <c r="E7928" s="4" t="s">
        <v>52</v>
      </c>
      <c r="F7928" s="10" t="s">
        <v>133</v>
      </c>
      <c r="G7928" s="11" t="s">
        <v>396</v>
      </c>
      <c r="H7928" s="4">
        <v>65</v>
      </c>
      <c r="I7928" s="12">
        <v>48777.51</v>
      </c>
      <c r="J7928" s="12">
        <v>3170538.15</v>
      </c>
      <c r="K7928" s="12">
        <v>1593.73</v>
      </c>
      <c r="L7928" s="4">
        <v>499</v>
      </c>
      <c r="M7928" s="4" t="s">
        <v>29</v>
      </c>
      <c r="N7928" s="4" t="str" cm="1">
        <f t="array" ref="N7928">_xlfn.SWITCH(E7928,"Delhi","North","Chennai","South","Hyderabad","South","Mumbai","Central","Bangalore","South")</f>
        <v>Central</v>
      </c>
      <c r="O7928" s="12">
        <v>750884.45</v>
      </c>
      <c r="P7928" s="4">
        <f>Table1[[#This Row],[Delivery_Date]]-Table1[[#This Row],[Order_Date]]</f>
        <v>6</v>
      </c>
      <c r="Q7928" s="4" t="str">
        <f>IF(Table1[[#This Row],[Delivery delay days]]&gt;5,"delay","on time")</f>
        <v>delay</v>
      </c>
      <c r="R7928" s="10">
        <f>DATEVALUE(Table1[[#This Row],[Delivery_Date]])</f>
        <v>45255</v>
      </c>
      <c r="S7928" s="10">
        <f>DATEVALUE(Table1[[#This Row],[Order_Date]])</f>
        <v>45249</v>
      </c>
      <c r="T7928" s="4" t="str" cm="1">
        <f t="array" ref="T7928">_xlfn.IFS(Table1[[#This Row],[Inventory_Level]]&lt;=200,"low",Table1[[#This Row],[Inventory_Level]]&gt;=700,"high",Table1[[#This Row],[Inventory_Level]]&gt;200,"medium")</f>
        <v>medium</v>
      </c>
    </row>
    <row r="7929" spans="1:20" x14ac:dyDescent="0.35">
      <c r="A7929" s="4">
        <v>7928</v>
      </c>
      <c r="B7929" s="4" t="s">
        <v>65</v>
      </c>
      <c r="C7929" s="4" t="s">
        <v>24</v>
      </c>
      <c r="D7929" s="4" t="s">
        <v>32</v>
      </c>
      <c r="E7929" s="4" t="s">
        <v>18</v>
      </c>
      <c r="F7929" s="10" t="s">
        <v>140</v>
      </c>
      <c r="G7929" s="11" t="s">
        <v>103</v>
      </c>
      <c r="H7929" s="4">
        <v>33</v>
      </c>
      <c r="I7929" s="12">
        <v>25204.34</v>
      </c>
      <c r="J7929" s="12">
        <v>831743.22</v>
      </c>
      <c r="K7929" s="12">
        <v>4210.6899999999996</v>
      </c>
      <c r="L7929" s="4">
        <v>564</v>
      </c>
      <c r="M7929" s="4" t="s">
        <v>35</v>
      </c>
      <c r="N7929" s="4" t="str" cm="1">
        <f t="array" ref="N7929">_xlfn.SWITCH(E7929,"Delhi","North","Chennai","South","Hyderabad","South","Mumbai","Central","Bangalore","South")</f>
        <v>North</v>
      </c>
      <c r="O7929" s="12">
        <v>100149.06</v>
      </c>
      <c r="P7929" s="4">
        <f>Table1[[#This Row],[Delivery_Date]]-Table1[[#This Row],[Order_Date]]</f>
        <v>6</v>
      </c>
      <c r="Q7929" s="4" t="str">
        <f>IF(Table1[[#This Row],[Delivery delay days]]&gt;5,"delay","on time")</f>
        <v>delay</v>
      </c>
      <c r="R7929" s="10">
        <f>DATEVALUE(Table1[[#This Row],[Delivery_Date]])</f>
        <v>45004</v>
      </c>
      <c r="S7929" s="10">
        <f>DATEVALUE(Table1[[#This Row],[Order_Date]])</f>
        <v>44998</v>
      </c>
      <c r="T7929" s="4" t="str" cm="1">
        <f t="array" ref="T7929">_xlfn.IFS(Table1[[#This Row],[Inventory_Level]]&lt;=200,"low",Table1[[#This Row],[Inventory_Level]]&gt;=700,"high",Table1[[#This Row],[Inventory_Level]]&gt;200,"medium")</f>
        <v>medium</v>
      </c>
    </row>
    <row r="7930" spans="1:20" x14ac:dyDescent="0.35">
      <c r="A7930" s="4">
        <v>7929</v>
      </c>
      <c r="B7930" s="4" t="s">
        <v>31</v>
      </c>
      <c r="C7930" s="4" t="s">
        <v>38</v>
      </c>
      <c r="D7930" s="4" t="s">
        <v>32</v>
      </c>
      <c r="E7930" s="4" t="s">
        <v>18</v>
      </c>
      <c r="F7930" s="10" t="s">
        <v>82</v>
      </c>
      <c r="G7930" s="11" t="s">
        <v>174</v>
      </c>
      <c r="H7930" s="4">
        <v>57</v>
      </c>
      <c r="I7930" s="12">
        <v>26285.119999999999</v>
      </c>
      <c r="J7930" s="12">
        <v>1498251.84</v>
      </c>
      <c r="K7930" s="12">
        <v>1910.51</v>
      </c>
      <c r="L7930" s="4">
        <v>854</v>
      </c>
      <c r="M7930" s="4" t="s">
        <v>21</v>
      </c>
      <c r="N7930" s="4" t="str" cm="1">
        <f t="array" ref="N7930">_xlfn.SWITCH(E7930,"Delhi","North","Chennai","South","Hyderabad","South","Mumbai","Central","Bangalore","South")</f>
        <v>North</v>
      </c>
      <c r="O7930" s="12">
        <v>78031.63</v>
      </c>
      <c r="P7930" s="4">
        <f>Table1[[#This Row],[Delivery_Date]]-Table1[[#This Row],[Order_Date]]</f>
        <v>12</v>
      </c>
      <c r="Q7930" s="4" t="str">
        <f>IF(Table1[[#This Row],[Delivery delay days]]&gt;5,"delay","on time")</f>
        <v>delay</v>
      </c>
      <c r="R7930" s="10">
        <f>DATEVALUE(Table1[[#This Row],[Delivery_Date]])</f>
        <v>45066</v>
      </c>
      <c r="S7930" s="10">
        <f>DATEVALUE(Table1[[#This Row],[Order_Date]])</f>
        <v>45054</v>
      </c>
      <c r="T7930" s="4" t="str" cm="1">
        <f t="array" ref="T7930">_xlfn.IFS(Table1[[#This Row],[Inventory_Level]]&lt;=200,"low",Table1[[#This Row],[Inventory_Level]]&gt;=700,"high",Table1[[#This Row],[Inventory_Level]]&gt;200,"medium")</f>
        <v>high</v>
      </c>
    </row>
    <row r="7931" spans="1:20" x14ac:dyDescent="0.35">
      <c r="A7931" s="4">
        <v>7930</v>
      </c>
      <c r="B7931" s="4" t="s">
        <v>37</v>
      </c>
      <c r="C7931" s="4" t="s">
        <v>24</v>
      </c>
      <c r="D7931" s="4" t="s">
        <v>17</v>
      </c>
      <c r="E7931" s="4" t="s">
        <v>52</v>
      </c>
      <c r="F7931" s="10" t="s">
        <v>151</v>
      </c>
      <c r="G7931" s="11" t="s">
        <v>302</v>
      </c>
      <c r="H7931" s="4">
        <v>81</v>
      </c>
      <c r="I7931" s="12">
        <v>46962.74</v>
      </c>
      <c r="J7931" s="12">
        <v>3803981.94</v>
      </c>
      <c r="K7931" s="12">
        <v>2587.13</v>
      </c>
      <c r="L7931" s="4">
        <v>528</v>
      </c>
      <c r="M7931" s="4" t="s">
        <v>21</v>
      </c>
      <c r="N7931" s="4" t="str" cm="1">
        <f t="array" ref="N7931">_xlfn.SWITCH(E7931,"Delhi","North","Chennai","South","Hyderabad","South","Mumbai","Central","Bangalore","South")</f>
        <v>Central</v>
      </c>
      <c r="O7931" s="12">
        <v>195921.95</v>
      </c>
      <c r="P7931" s="4">
        <f>Table1[[#This Row],[Delivery_Date]]-Table1[[#This Row],[Order_Date]]</f>
        <v>8</v>
      </c>
      <c r="Q7931" s="4" t="str">
        <f>IF(Table1[[#This Row],[Delivery delay days]]&gt;5,"delay","on time")</f>
        <v>delay</v>
      </c>
      <c r="R7931" s="10">
        <f>DATEVALUE(Table1[[#This Row],[Delivery_Date]])</f>
        <v>45166</v>
      </c>
      <c r="S7931" s="10">
        <f>DATEVALUE(Table1[[#This Row],[Order_Date]])</f>
        <v>45158</v>
      </c>
      <c r="T7931" s="4" t="str" cm="1">
        <f t="array" ref="T7931">_xlfn.IFS(Table1[[#This Row],[Inventory_Level]]&lt;=200,"low",Table1[[#This Row],[Inventory_Level]]&gt;=700,"high",Table1[[#This Row],[Inventory_Level]]&gt;200,"medium")</f>
        <v>medium</v>
      </c>
    </row>
    <row r="7932" spans="1:20" x14ac:dyDescent="0.35">
      <c r="A7932" s="4">
        <v>7931</v>
      </c>
      <c r="B7932" s="4" t="s">
        <v>15</v>
      </c>
      <c r="C7932" s="4" t="s">
        <v>16</v>
      </c>
      <c r="D7932" s="4" t="s">
        <v>17</v>
      </c>
      <c r="E7932" s="4" t="s">
        <v>46</v>
      </c>
      <c r="F7932" s="10" t="s">
        <v>276</v>
      </c>
      <c r="G7932" s="11" t="s">
        <v>178</v>
      </c>
      <c r="H7932" s="4">
        <v>61</v>
      </c>
      <c r="I7932" s="12">
        <v>8536.9500000000007</v>
      </c>
      <c r="J7932" s="12">
        <v>520753.95</v>
      </c>
      <c r="K7932" s="12">
        <v>2067.81</v>
      </c>
      <c r="L7932" s="4">
        <v>865</v>
      </c>
      <c r="M7932" s="4" t="s">
        <v>21</v>
      </c>
      <c r="N7932" s="4" t="str" cm="1">
        <f t="array" ref="N7932">_xlfn.SWITCH(E7932,"Delhi","North","Chennai","South","Hyderabad","South","Mumbai","Central","Bangalore","South")</f>
        <v>South</v>
      </c>
      <c r="O7932" s="12">
        <v>96344.63</v>
      </c>
      <c r="P7932" s="4">
        <f>Table1[[#This Row],[Delivery_Date]]-Table1[[#This Row],[Order_Date]]</f>
        <v>13</v>
      </c>
      <c r="Q7932" s="4" t="str">
        <f>IF(Table1[[#This Row],[Delivery delay days]]&gt;5,"delay","on time")</f>
        <v>delay</v>
      </c>
      <c r="R7932" s="10">
        <f>DATEVALUE(Table1[[#This Row],[Delivery_Date]])</f>
        <v>45023</v>
      </c>
      <c r="S7932" s="10">
        <f>DATEVALUE(Table1[[#This Row],[Order_Date]])</f>
        <v>45010</v>
      </c>
      <c r="T7932" s="4" t="str" cm="1">
        <f t="array" ref="T7932">_xlfn.IFS(Table1[[#This Row],[Inventory_Level]]&lt;=200,"low",Table1[[#This Row],[Inventory_Level]]&gt;=700,"high",Table1[[#This Row],[Inventory_Level]]&gt;200,"medium")</f>
        <v>high</v>
      </c>
    </row>
    <row r="7933" spans="1:20" x14ac:dyDescent="0.35">
      <c r="A7933" s="4">
        <v>7932</v>
      </c>
      <c r="B7933" s="4" t="s">
        <v>51</v>
      </c>
      <c r="C7933" s="4" t="s">
        <v>38</v>
      </c>
      <c r="D7933" s="4" t="s">
        <v>32</v>
      </c>
      <c r="E7933" s="4" t="s">
        <v>60</v>
      </c>
      <c r="F7933" s="10" t="s">
        <v>287</v>
      </c>
      <c r="G7933" s="11" t="s">
        <v>210</v>
      </c>
      <c r="H7933" s="4">
        <v>43</v>
      </c>
      <c r="I7933" s="12">
        <v>36651.67</v>
      </c>
      <c r="J7933" s="12">
        <v>1576021.81</v>
      </c>
      <c r="K7933" s="12">
        <v>752.11</v>
      </c>
      <c r="L7933" s="4">
        <v>474</v>
      </c>
      <c r="M7933" s="4" t="s">
        <v>21</v>
      </c>
      <c r="N7933" s="4" t="str" cm="1">
        <f t="array" ref="N7933">_xlfn.SWITCH(E7933,"Delhi","North","Chennai","South","Hyderabad","South","Mumbai","Central","Bangalore","South")</f>
        <v>South</v>
      </c>
      <c r="O7933" s="12">
        <v>216174.38</v>
      </c>
      <c r="P7933" s="4">
        <f>Table1[[#This Row],[Delivery_Date]]-Table1[[#This Row],[Order_Date]]</f>
        <v>5</v>
      </c>
      <c r="Q7933" s="4" t="str">
        <f>IF(Table1[[#This Row],[Delivery delay days]]&gt;5,"delay","on time")</f>
        <v>on time</v>
      </c>
      <c r="R7933" s="10">
        <f>DATEVALUE(Table1[[#This Row],[Delivery_Date]])</f>
        <v>45007</v>
      </c>
      <c r="S7933" s="10">
        <f>DATEVALUE(Table1[[#This Row],[Order_Date]])</f>
        <v>45002</v>
      </c>
      <c r="T7933" s="4" t="str" cm="1">
        <f t="array" ref="T7933">_xlfn.IFS(Table1[[#This Row],[Inventory_Level]]&lt;=200,"low",Table1[[#This Row],[Inventory_Level]]&gt;=700,"high",Table1[[#This Row],[Inventory_Level]]&gt;200,"medium")</f>
        <v>medium</v>
      </c>
    </row>
    <row r="7934" spans="1:20" x14ac:dyDescent="0.35">
      <c r="A7934" s="4">
        <v>7933</v>
      </c>
      <c r="B7934" s="4" t="s">
        <v>65</v>
      </c>
      <c r="C7934" s="4" t="s">
        <v>16</v>
      </c>
      <c r="D7934" s="4" t="s">
        <v>32</v>
      </c>
      <c r="E7934" s="4" t="s">
        <v>18</v>
      </c>
      <c r="F7934" s="10" t="s">
        <v>153</v>
      </c>
      <c r="G7934" s="11" t="s">
        <v>402</v>
      </c>
      <c r="H7934" s="4">
        <v>51</v>
      </c>
      <c r="I7934" s="12">
        <v>37274.699999999997</v>
      </c>
      <c r="J7934" s="12">
        <v>1901009.7</v>
      </c>
      <c r="K7934" s="12">
        <v>1334.13</v>
      </c>
      <c r="L7934" s="4">
        <v>560</v>
      </c>
      <c r="M7934" s="4" t="s">
        <v>35</v>
      </c>
      <c r="N7934" s="4" t="str" cm="1">
        <f t="array" ref="N7934">_xlfn.SWITCH(E7934,"Delhi","North","Chennai","South","Hyderabad","South","Mumbai","Central","Bangalore","South")</f>
        <v>North</v>
      </c>
      <c r="O7934" s="12">
        <v>388477.67</v>
      </c>
      <c r="P7934" s="4">
        <f>Table1[[#This Row],[Delivery_Date]]-Table1[[#This Row],[Order_Date]]</f>
        <v>7</v>
      </c>
      <c r="Q7934" s="4" t="str">
        <f>IF(Table1[[#This Row],[Delivery delay days]]&gt;5,"delay","on time")</f>
        <v>delay</v>
      </c>
      <c r="R7934" s="10">
        <f>DATEVALUE(Table1[[#This Row],[Delivery_Date]])</f>
        <v>44989</v>
      </c>
      <c r="S7934" s="10">
        <f>DATEVALUE(Table1[[#This Row],[Order_Date]])</f>
        <v>44982</v>
      </c>
      <c r="T7934" s="4" t="str" cm="1">
        <f t="array" ref="T7934">_xlfn.IFS(Table1[[#This Row],[Inventory_Level]]&lt;=200,"low",Table1[[#This Row],[Inventory_Level]]&gt;=700,"high",Table1[[#This Row],[Inventory_Level]]&gt;200,"medium")</f>
        <v>medium</v>
      </c>
    </row>
    <row r="7935" spans="1:20" x14ac:dyDescent="0.35">
      <c r="A7935" s="4">
        <v>7934</v>
      </c>
      <c r="B7935" s="4" t="s">
        <v>65</v>
      </c>
      <c r="C7935" s="4" t="s">
        <v>16</v>
      </c>
      <c r="D7935" s="4" t="s">
        <v>25</v>
      </c>
      <c r="E7935" s="4" t="s">
        <v>46</v>
      </c>
      <c r="F7935" s="10" t="s">
        <v>126</v>
      </c>
      <c r="G7935" s="11" t="s">
        <v>343</v>
      </c>
      <c r="H7935" s="4">
        <v>3</v>
      </c>
      <c r="I7935" s="12">
        <v>27673.67</v>
      </c>
      <c r="J7935" s="12">
        <v>83021.009999999995</v>
      </c>
      <c r="K7935" s="12">
        <v>3393.64</v>
      </c>
      <c r="L7935" s="4">
        <v>233</v>
      </c>
      <c r="M7935" s="4" t="s">
        <v>21</v>
      </c>
      <c r="N7935" s="4" t="str" cm="1">
        <f t="array" ref="N7935">_xlfn.SWITCH(E7935,"Delhi","North","Chennai","South","Hyderabad","South","Mumbai","Central","Bangalore","South")</f>
        <v>South</v>
      </c>
      <c r="O7935" s="12">
        <v>6875.24</v>
      </c>
      <c r="P7935" s="4">
        <f>Table1[[#This Row],[Delivery_Date]]-Table1[[#This Row],[Order_Date]]</f>
        <v>7</v>
      </c>
      <c r="Q7935" s="4" t="str">
        <f>IF(Table1[[#This Row],[Delivery delay days]]&gt;5,"delay","on time")</f>
        <v>delay</v>
      </c>
      <c r="R7935" s="10">
        <f>DATEVALUE(Table1[[#This Row],[Delivery_Date]])</f>
        <v>44969</v>
      </c>
      <c r="S7935" s="10">
        <f>DATEVALUE(Table1[[#This Row],[Order_Date]])</f>
        <v>44962</v>
      </c>
      <c r="T7935" s="4" t="str" cm="1">
        <f t="array" ref="T7935">_xlfn.IFS(Table1[[#This Row],[Inventory_Level]]&lt;=200,"low",Table1[[#This Row],[Inventory_Level]]&gt;=700,"high",Table1[[#This Row],[Inventory_Level]]&gt;200,"medium")</f>
        <v>medium</v>
      </c>
    </row>
    <row r="7936" spans="1:20" x14ac:dyDescent="0.35">
      <c r="A7936" s="4">
        <v>7935</v>
      </c>
      <c r="B7936" s="4" t="s">
        <v>51</v>
      </c>
      <c r="C7936" s="4" t="s">
        <v>24</v>
      </c>
      <c r="D7936" s="4" t="s">
        <v>25</v>
      </c>
      <c r="E7936" s="4" t="s">
        <v>26</v>
      </c>
      <c r="F7936" s="10" t="s">
        <v>179</v>
      </c>
      <c r="G7936" s="11" t="s">
        <v>149</v>
      </c>
      <c r="H7936" s="4">
        <v>19</v>
      </c>
      <c r="I7936" s="12">
        <v>9295.1200000000008</v>
      </c>
      <c r="J7936" s="12">
        <v>176607.28</v>
      </c>
      <c r="K7936" s="12">
        <v>3078.53</v>
      </c>
      <c r="L7936" s="4">
        <v>477</v>
      </c>
      <c r="M7936" s="4" t="s">
        <v>35</v>
      </c>
      <c r="N7936" s="4" t="str" cm="1">
        <f t="array" ref="N7936">_xlfn.SWITCH(E7936,"Delhi","North","Chennai","South","Hyderabad","South","Mumbai","Central","Bangalore","South")</f>
        <v>South</v>
      </c>
      <c r="O7936" s="12">
        <v>35708</v>
      </c>
      <c r="P7936" s="4">
        <f>Table1[[#This Row],[Delivery_Date]]-Table1[[#This Row],[Order_Date]]</f>
        <v>10</v>
      </c>
      <c r="Q7936" s="4" t="str">
        <f>IF(Table1[[#This Row],[Delivery delay days]]&gt;5,"delay","on time")</f>
        <v>delay</v>
      </c>
      <c r="R7936" s="10">
        <f>DATEVALUE(Table1[[#This Row],[Delivery_Date]])</f>
        <v>45285</v>
      </c>
      <c r="S7936" s="10">
        <f>DATEVALUE(Table1[[#This Row],[Order_Date]])</f>
        <v>45275</v>
      </c>
      <c r="T7936" s="4" t="str" cm="1">
        <f t="array" ref="T7936">_xlfn.IFS(Table1[[#This Row],[Inventory_Level]]&lt;=200,"low",Table1[[#This Row],[Inventory_Level]]&gt;=700,"high",Table1[[#This Row],[Inventory_Level]]&gt;200,"medium")</f>
        <v>medium</v>
      </c>
    </row>
    <row r="7937" spans="1:20" x14ac:dyDescent="0.35">
      <c r="A7937" s="4">
        <v>7936</v>
      </c>
      <c r="B7937" s="4" t="s">
        <v>51</v>
      </c>
      <c r="C7937" s="4" t="s">
        <v>24</v>
      </c>
      <c r="D7937" s="4" t="s">
        <v>25</v>
      </c>
      <c r="E7937" s="4" t="s">
        <v>18</v>
      </c>
      <c r="F7937" s="10" t="s">
        <v>351</v>
      </c>
      <c r="G7937" s="11" t="s">
        <v>128</v>
      </c>
      <c r="H7937" s="4">
        <v>38</v>
      </c>
      <c r="I7937" s="12">
        <v>29469.86</v>
      </c>
      <c r="J7937" s="12">
        <v>1119854.68</v>
      </c>
      <c r="K7937" s="12">
        <v>3521.45</v>
      </c>
      <c r="L7937" s="4">
        <v>708</v>
      </c>
      <c r="M7937" s="4" t="s">
        <v>29</v>
      </c>
      <c r="N7937" s="4" t="str" cm="1">
        <f t="array" ref="N7937">_xlfn.SWITCH(E7937,"Delhi","North","Chennai","South","Hyderabad","South","Mumbai","Central","Bangalore","South")</f>
        <v>North</v>
      </c>
      <c r="O7937" s="12">
        <v>235164.84</v>
      </c>
      <c r="P7937" s="4">
        <f>Table1[[#This Row],[Delivery_Date]]-Table1[[#This Row],[Order_Date]]</f>
        <v>5</v>
      </c>
      <c r="Q7937" s="4" t="str">
        <f>IF(Table1[[#This Row],[Delivery delay days]]&gt;5,"delay","on time")</f>
        <v>on time</v>
      </c>
      <c r="R7937" s="10">
        <f>DATEVALUE(Table1[[#This Row],[Delivery_Date]])</f>
        <v>45160</v>
      </c>
      <c r="S7937" s="10">
        <f>DATEVALUE(Table1[[#This Row],[Order_Date]])</f>
        <v>45155</v>
      </c>
      <c r="T7937" s="4" t="str" cm="1">
        <f t="array" ref="T7937">_xlfn.IFS(Table1[[#This Row],[Inventory_Level]]&lt;=200,"low",Table1[[#This Row],[Inventory_Level]]&gt;=700,"high",Table1[[#This Row],[Inventory_Level]]&gt;200,"medium")</f>
        <v>high</v>
      </c>
    </row>
    <row r="7938" spans="1:20" x14ac:dyDescent="0.35">
      <c r="A7938" s="4">
        <v>7937</v>
      </c>
      <c r="B7938" s="4" t="s">
        <v>37</v>
      </c>
      <c r="C7938" s="4" t="s">
        <v>24</v>
      </c>
      <c r="D7938" s="4" t="s">
        <v>25</v>
      </c>
      <c r="E7938" s="4" t="s">
        <v>18</v>
      </c>
      <c r="F7938" s="10" t="s">
        <v>242</v>
      </c>
      <c r="G7938" s="11" t="s">
        <v>20</v>
      </c>
      <c r="H7938" s="4">
        <v>75</v>
      </c>
      <c r="I7938" s="12">
        <v>8948.4599999999991</v>
      </c>
      <c r="J7938" s="12">
        <v>671134.5</v>
      </c>
      <c r="K7938" s="12">
        <v>4326.49</v>
      </c>
      <c r="L7938" s="4">
        <v>903</v>
      </c>
      <c r="M7938" s="4" t="s">
        <v>21</v>
      </c>
      <c r="N7938" s="4" t="str" cm="1">
        <f t="array" ref="N7938">_xlfn.SWITCH(E7938,"Delhi","North","Chennai","South","Hyderabad","South","Mumbai","Central","Bangalore","South")</f>
        <v>North</v>
      </c>
      <c r="O7938" s="12">
        <v>44385.120000000003</v>
      </c>
      <c r="P7938" s="4">
        <f>Table1[[#This Row],[Delivery_Date]]-Table1[[#This Row],[Order_Date]]</f>
        <v>1</v>
      </c>
      <c r="Q7938" s="4" t="str">
        <f>IF(Table1[[#This Row],[Delivery delay days]]&gt;5,"delay","on time")</f>
        <v>on time</v>
      </c>
      <c r="R7938" s="10">
        <f>DATEVALUE(Table1[[#This Row],[Delivery_Date]])</f>
        <v>45198</v>
      </c>
      <c r="S7938" s="10">
        <f>DATEVALUE(Table1[[#This Row],[Order_Date]])</f>
        <v>45197</v>
      </c>
      <c r="T7938" s="4" t="str" cm="1">
        <f t="array" ref="T7938">_xlfn.IFS(Table1[[#This Row],[Inventory_Level]]&lt;=200,"low",Table1[[#This Row],[Inventory_Level]]&gt;=700,"high",Table1[[#This Row],[Inventory_Level]]&gt;200,"medium")</f>
        <v>high</v>
      </c>
    </row>
    <row r="7939" spans="1:20" x14ac:dyDescent="0.35">
      <c r="A7939" s="4">
        <v>7938</v>
      </c>
      <c r="B7939" s="4" t="s">
        <v>15</v>
      </c>
      <c r="C7939" s="4" t="s">
        <v>16</v>
      </c>
      <c r="D7939" s="4" t="s">
        <v>45</v>
      </c>
      <c r="E7939" s="4" t="s">
        <v>60</v>
      </c>
      <c r="F7939" s="10" t="s">
        <v>275</v>
      </c>
      <c r="G7939" s="11" t="s">
        <v>103</v>
      </c>
      <c r="H7939" s="4">
        <v>93</v>
      </c>
      <c r="I7939" s="12">
        <v>26699.17</v>
      </c>
      <c r="J7939" s="12">
        <v>2483022.81</v>
      </c>
      <c r="K7939" s="12">
        <v>3190.41</v>
      </c>
      <c r="L7939" s="4">
        <v>386</v>
      </c>
      <c r="M7939" s="4" t="s">
        <v>42</v>
      </c>
      <c r="N7939" s="4" t="str" cm="1">
        <f t="array" ref="N7939">_xlfn.SWITCH(E7939,"Delhi","North","Chennai","South","Hyderabad","South","Mumbai","Central","Bangalore","South")</f>
        <v>South</v>
      </c>
      <c r="O7939" s="12">
        <v>258030.4</v>
      </c>
      <c r="P7939" s="4">
        <f>Table1[[#This Row],[Delivery_Date]]-Table1[[#This Row],[Order_Date]]</f>
        <v>5</v>
      </c>
      <c r="Q7939" s="4" t="str">
        <f>IF(Table1[[#This Row],[Delivery delay days]]&gt;5,"delay","on time")</f>
        <v>on time</v>
      </c>
      <c r="R7939" s="10">
        <f>DATEVALUE(Table1[[#This Row],[Delivery_Date]])</f>
        <v>45004</v>
      </c>
      <c r="S7939" s="10">
        <f>DATEVALUE(Table1[[#This Row],[Order_Date]])</f>
        <v>44999</v>
      </c>
      <c r="T7939" s="4" t="str" cm="1">
        <f t="array" ref="T7939">_xlfn.IFS(Table1[[#This Row],[Inventory_Level]]&lt;=200,"low",Table1[[#This Row],[Inventory_Level]]&gt;=700,"high",Table1[[#This Row],[Inventory_Level]]&gt;200,"medium")</f>
        <v>medium</v>
      </c>
    </row>
    <row r="7940" spans="1:20" x14ac:dyDescent="0.35">
      <c r="A7940" s="4">
        <v>7939</v>
      </c>
      <c r="B7940" s="4" t="s">
        <v>31</v>
      </c>
      <c r="C7940" s="4" t="s">
        <v>24</v>
      </c>
      <c r="D7940" s="4" t="s">
        <v>45</v>
      </c>
      <c r="E7940" s="4" t="s">
        <v>52</v>
      </c>
      <c r="F7940" s="10" t="s">
        <v>204</v>
      </c>
      <c r="G7940" s="11" t="s">
        <v>139</v>
      </c>
      <c r="H7940" s="4">
        <v>14</v>
      </c>
      <c r="I7940" s="12">
        <v>48823.99</v>
      </c>
      <c r="J7940" s="12">
        <v>683535.86</v>
      </c>
      <c r="K7940" s="12">
        <v>2124.94</v>
      </c>
      <c r="L7940" s="4">
        <v>780</v>
      </c>
      <c r="M7940" s="4" t="s">
        <v>29</v>
      </c>
      <c r="N7940" s="4" t="str" cm="1">
        <f t="array" ref="N7940">_xlfn.SWITCH(E7940,"Delhi","North","Chennai","South","Hyderabad","South","Mumbai","Central","Bangalore","South")</f>
        <v>Central</v>
      </c>
      <c r="O7940" s="12">
        <v>147528.04</v>
      </c>
      <c r="P7940" s="4">
        <f>Table1[[#This Row],[Delivery_Date]]-Table1[[#This Row],[Order_Date]]</f>
        <v>11</v>
      </c>
      <c r="Q7940" s="4" t="str">
        <f>IF(Table1[[#This Row],[Delivery delay days]]&gt;5,"delay","on time")</f>
        <v>delay</v>
      </c>
      <c r="R7940" s="10">
        <f>DATEVALUE(Table1[[#This Row],[Delivery_Date]])</f>
        <v>44951</v>
      </c>
      <c r="S7940" s="10">
        <f>DATEVALUE(Table1[[#This Row],[Order_Date]])</f>
        <v>44940</v>
      </c>
      <c r="T7940" s="4" t="str" cm="1">
        <f t="array" ref="T7940">_xlfn.IFS(Table1[[#This Row],[Inventory_Level]]&lt;=200,"low",Table1[[#This Row],[Inventory_Level]]&gt;=700,"high",Table1[[#This Row],[Inventory_Level]]&gt;200,"medium")</f>
        <v>high</v>
      </c>
    </row>
    <row r="7941" spans="1:20" x14ac:dyDescent="0.35">
      <c r="A7941" s="4">
        <v>7940</v>
      </c>
      <c r="B7941" s="4" t="s">
        <v>51</v>
      </c>
      <c r="C7941" s="4" t="s">
        <v>16</v>
      </c>
      <c r="D7941" s="4" t="s">
        <v>45</v>
      </c>
      <c r="E7941" s="4" t="s">
        <v>52</v>
      </c>
      <c r="F7941" s="10" t="s">
        <v>334</v>
      </c>
      <c r="G7941" s="11" t="s">
        <v>370</v>
      </c>
      <c r="H7941" s="4">
        <v>15</v>
      </c>
      <c r="I7941" s="12">
        <v>35895.25</v>
      </c>
      <c r="J7941" s="12">
        <v>538428.75</v>
      </c>
      <c r="K7941" s="12">
        <v>4273.09</v>
      </c>
      <c r="L7941" s="4">
        <v>533</v>
      </c>
      <c r="M7941" s="4" t="s">
        <v>35</v>
      </c>
      <c r="N7941" s="4" t="str" cm="1">
        <f t="array" ref="N7941">_xlfn.SWITCH(E7941,"Delhi","North","Chennai","South","Hyderabad","South","Mumbai","Central","Bangalore","South")</f>
        <v>Central</v>
      </c>
      <c r="O7941" s="12">
        <v>126648.51</v>
      </c>
      <c r="P7941" s="4">
        <f>Table1[[#This Row],[Delivery_Date]]-Table1[[#This Row],[Order_Date]]</f>
        <v>6</v>
      </c>
      <c r="Q7941" s="4" t="str">
        <f>IF(Table1[[#This Row],[Delivery delay days]]&gt;5,"delay","on time")</f>
        <v>delay</v>
      </c>
      <c r="R7941" s="10">
        <f>DATEVALUE(Table1[[#This Row],[Delivery_Date]])</f>
        <v>45180</v>
      </c>
      <c r="S7941" s="10">
        <f>DATEVALUE(Table1[[#This Row],[Order_Date]])</f>
        <v>45174</v>
      </c>
      <c r="T7941" s="4" t="str" cm="1">
        <f t="array" ref="T7941">_xlfn.IFS(Table1[[#This Row],[Inventory_Level]]&lt;=200,"low",Table1[[#This Row],[Inventory_Level]]&gt;=700,"high",Table1[[#This Row],[Inventory_Level]]&gt;200,"medium")</f>
        <v>medium</v>
      </c>
    </row>
    <row r="7942" spans="1:20" x14ac:dyDescent="0.35">
      <c r="A7942" s="4">
        <v>7941</v>
      </c>
      <c r="B7942" s="4" t="s">
        <v>23</v>
      </c>
      <c r="C7942" s="4" t="s">
        <v>16</v>
      </c>
      <c r="D7942" s="4" t="s">
        <v>45</v>
      </c>
      <c r="E7942" s="4" t="s">
        <v>26</v>
      </c>
      <c r="F7942" s="10" t="s">
        <v>73</v>
      </c>
      <c r="G7942" s="11" t="s">
        <v>218</v>
      </c>
      <c r="H7942" s="4">
        <v>16</v>
      </c>
      <c r="I7942" s="12">
        <v>12924.85</v>
      </c>
      <c r="J7942" s="12">
        <v>206797.6</v>
      </c>
      <c r="K7942" s="12">
        <v>4548.34</v>
      </c>
      <c r="L7942" s="4">
        <v>926</v>
      </c>
      <c r="M7942" s="4" t="s">
        <v>42</v>
      </c>
      <c r="N7942" s="4" t="str" cm="1">
        <f t="array" ref="N7942">_xlfn.SWITCH(E7942,"Delhi","North","Chennai","South","Hyderabad","South","Mumbai","Central","Bangalore","South")</f>
        <v>South</v>
      </c>
      <c r="O7942" s="12">
        <v>24266.27</v>
      </c>
      <c r="P7942" s="4">
        <f>Table1[[#This Row],[Delivery_Date]]-Table1[[#This Row],[Order_Date]]</f>
        <v>3</v>
      </c>
      <c r="Q7942" s="4" t="str">
        <f>IF(Table1[[#This Row],[Delivery delay days]]&gt;5,"delay","on time")</f>
        <v>on time</v>
      </c>
      <c r="R7942" s="10">
        <f>DATEVALUE(Table1[[#This Row],[Delivery_Date]])</f>
        <v>45223</v>
      </c>
      <c r="S7942" s="10">
        <f>DATEVALUE(Table1[[#This Row],[Order_Date]])</f>
        <v>45220</v>
      </c>
      <c r="T7942" s="4" t="str" cm="1">
        <f t="array" ref="T7942">_xlfn.IFS(Table1[[#This Row],[Inventory_Level]]&lt;=200,"low",Table1[[#This Row],[Inventory_Level]]&gt;=700,"high",Table1[[#This Row],[Inventory_Level]]&gt;200,"medium")</f>
        <v>high</v>
      </c>
    </row>
    <row r="7943" spans="1:20" x14ac:dyDescent="0.35">
      <c r="A7943" s="4">
        <v>7942</v>
      </c>
      <c r="B7943" s="4" t="s">
        <v>65</v>
      </c>
      <c r="C7943" s="4" t="s">
        <v>16</v>
      </c>
      <c r="D7943" s="4" t="s">
        <v>25</v>
      </c>
      <c r="E7943" s="4" t="s">
        <v>46</v>
      </c>
      <c r="F7943" s="10" t="s">
        <v>171</v>
      </c>
      <c r="G7943" s="11" t="s">
        <v>293</v>
      </c>
      <c r="H7943" s="4">
        <v>14</v>
      </c>
      <c r="I7943" s="12">
        <v>33757.64</v>
      </c>
      <c r="J7943" s="12">
        <v>472606.96</v>
      </c>
      <c r="K7943" s="12">
        <v>4635.9399999999996</v>
      </c>
      <c r="L7943" s="4">
        <v>237</v>
      </c>
      <c r="M7943" s="4" t="s">
        <v>21</v>
      </c>
      <c r="N7943" s="4" t="str" cm="1">
        <f t="array" ref="N7943">_xlfn.SWITCH(E7943,"Delhi","North","Chennai","South","Hyderabad","South","Mumbai","Central","Bangalore","South")</f>
        <v>South</v>
      </c>
      <c r="O7943" s="12">
        <v>89369.88</v>
      </c>
      <c r="P7943" s="4">
        <f>Table1[[#This Row],[Delivery_Date]]-Table1[[#This Row],[Order_Date]]</f>
        <v>3</v>
      </c>
      <c r="Q7943" s="4" t="str">
        <f>IF(Table1[[#This Row],[Delivery delay days]]&gt;5,"delay","on time")</f>
        <v>on time</v>
      </c>
      <c r="R7943" s="10">
        <f>DATEVALUE(Table1[[#This Row],[Delivery_Date]])</f>
        <v>45146</v>
      </c>
      <c r="S7943" s="10">
        <f>DATEVALUE(Table1[[#This Row],[Order_Date]])</f>
        <v>45143</v>
      </c>
      <c r="T7943" s="4" t="str" cm="1">
        <f t="array" ref="T7943">_xlfn.IFS(Table1[[#This Row],[Inventory_Level]]&lt;=200,"low",Table1[[#This Row],[Inventory_Level]]&gt;=700,"high",Table1[[#This Row],[Inventory_Level]]&gt;200,"medium")</f>
        <v>medium</v>
      </c>
    </row>
    <row r="7944" spans="1:20" x14ac:dyDescent="0.35">
      <c r="A7944" s="4">
        <v>7943</v>
      </c>
      <c r="B7944" s="4" t="s">
        <v>31</v>
      </c>
      <c r="C7944" s="4" t="s">
        <v>16</v>
      </c>
      <c r="D7944" s="4" t="s">
        <v>25</v>
      </c>
      <c r="E7944" s="4" t="s">
        <v>46</v>
      </c>
      <c r="F7944" s="10" t="s">
        <v>259</v>
      </c>
      <c r="G7944" s="11" t="s">
        <v>250</v>
      </c>
      <c r="H7944" s="4">
        <v>87</v>
      </c>
      <c r="I7944" s="12">
        <v>27567.51</v>
      </c>
      <c r="J7944" s="12">
        <v>2398373.37</v>
      </c>
      <c r="K7944" s="12">
        <v>1447.05</v>
      </c>
      <c r="L7944" s="4">
        <v>579</v>
      </c>
      <c r="M7944" s="4" t="s">
        <v>35</v>
      </c>
      <c r="N7944" s="4" t="str" cm="1">
        <f t="array" ref="N7944">_xlfn.SWITCH(E7944,"Delhi","North","Chennai","South","Hyderabad","South","Mumbai","Central","Bangalore","South")</f>
        <v>South</v>
      </c>
      <c r="O7944" s="12">
        <v>283524.32</v>
      </c>
      <c r="P7944" s="4">
        <f>Table1[[#This Row],[Delivery_Date]]-Table1[[#This Row],[Order_Date]]</f>
        <v>3</v>
      </c>
      <c r="Q7944" s="4" t="str">
        <f>IF(Table1[[#This Row],[Delivery delay days]]&gt;5,"delay","on time")</f>
        <v>on time</v>
      </c>
      <c r="R7944" s="10">
        <f>DATEVALUE(Table1[[#This Row],[Delivery_Date]])</f>
        <v>45019</v>
      </c>
      <c r="S7944" s="10">
        <f>DATEVALUE(Table1[[#This Row],[Order_Date]])</f>
        <v>45016</v>
      </c>
      <c r="T7944" s="4" t="str" cm="1">
        <f t="array" ref="T7944">_xlfn.IFS(Table1[[#This Row],[Inventory_Level]]&lt;=200,"low",Table1[[#This Row],[Inventory_Level]]&gt;=700,"high",Table1[[#This Row],[Inventory_Level]]&gt;200,"medium")</f>
        <v>medium</v>
      </c>
    </row>
    <row r="7945" spans="1:20" x14ac:dyDescent="0.35">
      <c r="A7945" s="4">
        <v>7944</v>
      </c>
      <c r="B7945" s="4" t="s">
        <v>15</v>
      </c>
      <c r="C7945" s="4" t="s">
        <v>24</v>
      </c>
      <c r="D7945" s="4" t="s">
        <v>39</v>
      </c>
      <c r="E7945" s="4" t="s">
        <v>52</v>
      </c>
      <c r="F7945" s="10" t="s">
        <v>121</v>
      </c>
      <c r="G7945" s="11" t="s">
        <v>64</v>
      </c>
      <c r="H7945" s="4">
        <v>76</v>
      </c>
      <c r="I7945" s="12">
        <v>17013.22</v>
      </c>
      <c r="J7945" s="12">
        <v>1293004.72</v>
      </c>
      <c r="K7945" s="12">
        <v>2931.87</v>
      </c>
      <c r="L7945" s="4">
        <v>562</v>
      </c>
      <c r="M7945" s="4" t="s">
        <v>21</v>
      </c>
      <c r="N7945" s="4" t="str" cm="1">
        <f t="array" ref="N7945">_xlfn.SWITCH(E7945,"Delhi","North","Chennai","South","Hyderabad","South","Mumbai","Central","Bangalore","South")</f>
        <v>Central</v>
      </c>
      <c r="O7945" s="12">
        <v>163315.57</v>
      </c>
      <c r="P7945" s="4">
        <f>Table1[[#This Row],[Delivery_Date]]-Table1[[#This Row],[Order_Date]]</f>
        <v>14</v>
      </c>
      <c r="Q7945" s="4" t="str">
        <f>IF(Table1[[#This Row],[Delivery delay days]]&gt;5,"delay","on time")</f>
        <v>delay</v>
      </c>
      <c r="R7945" s="10">
        <f>DATEVALUE(Table1[[#This Row],[Delivery_Date]])</f>
        <v>45097</v>
      </c>
      <c r="S7945" s="10">
        <f>DATEVALUE(Table1[[#This Row],[Order_Date]])</f>
        <v>45083</v>
      </c>
      <c r="T7945" s="4" t="str" cm="1">
        <f t="array" ref="T7945">_xlfn.IFS(Table1[[#This Row],[Inventory_Level]]&lt;=200,"low",Table1[[#This Row],[Inventory_Level]]&gt;=700,"high",Table1[[#This Row],[Inventory_Level]]&gt;200,"medium")</f>
        <v>medium</v>
      </c>
    </row>
    <row r="7946" spans="1:20" x14ac:dyDescent="0.35">
      <c r="A7946" s="4">
        <v>7945</v>
      </c>
      <c r="B7946" s="4" t="s">
        <v>37</v>
      </c>
      <c r="C7946" s="4" t="s">
        <v>24</v>
      </c>
      <c r="D7946" s="4" t="s">
        <v>25</v>
      </c>
      <c r="E7946" s="4" t="s">
        <v>46</v>
      </c>
      <c r="F7946" s="10" t="s">
        <v>287</v>
      </c>
      <c r="G7946" s="11" t="s">
        <v>104</v>
      </c>
      <c r="H7946" s="4">
        <v>67</v>
      </c>
      <c r="I7946" s="12">
        <v>37275.519999999997</v>
      </c>
      <c r="J7946" s="12">
        <v>2497459.84</v>
      </c>
      <c r="K7946" s="12">
        <v>4641.93</v>
      </c>
      <c r="L7946" s="4">
        <v>289</v>
      </c>
      <c r="M7946" s="4" t="s">
        <v>35</v>
      </c>
      <c r="N7946" s="4" t="str" cm="1">
        <f t="array" ref="N7946">_xlfn.SWITCH(E7946,"Delhi","North","Chennai","South","Hyderabad","South","Mumbai","Central","Bangalore","South")</f>
        <v>South</v>
      </c>
      <c r="O7946" s="12">
        <v>413527.41</v>
      </c>
      <c r="P7946" s="4">
        <f>Table1[[#This Row],[Delivery_Date]]-Table1[[#This Row],[Order_Date]]</f>
        <v>4</v>
      </c>
      <c r="Q7946" s="4" t="str">
        <f>IF(Table1[[#This Row],[Delivery delay days]]&gt;5,"delay","on time")</f>
        <v>on time</v>
      </c>
      <c r="R7946" s="10">
        <f>DATEVALUE(Table1[[#This Row],[Delivery_Date]])</f>
        <v>45006</v>
      </c>
      <c r="S7946" s="10">
        <f>DATEVALUE(Table1[[#This Row],[Order_Date]])</f>
        <v>45002</v>
      </c>
      <c r="T7946" s="4" t="str" cm="1">
        <f t="array" ref="T7946">_xlfn.IFS(Table1[[#This Row],[Inventory_Level]]&lt;=200,"low",Table1[[#This Row],[Inventory_Level]]&gt;=700,"high",Table1[[#This Row],[Inventory_Level]]&gt;200,"medium")</f>
        <v>medium</v>
      </c>
    </row>
    <row r="7947" spans="1:20" x14ac:dyDescent="0.35">
      <c r="A7947" s="4">
        <v>7946</v>
      </c>
      <c r="B7947" s="4" t="s">
        <v>15</v>
      </c>
      <c r="C7947" s="4" t="s">
        <v>16</v>
      </c>
      <c r="D7947" s="4" t="s">
        <v>17</v>
      </c>
      <c r="E7947" s="4" t="s">
        <v>60</v>
      </c>
      <c r="F7947" s="10" t="s">
        <v>190</v>
      </c>
      <c r="G7947" s="11" t="s">
        <v>329</v>
      </c>
      <c r="H7947" s="4">
        <v>31</v>
      </c>
      <c r="I7947" s="12">
        <v>18151.23</v>
      </c>
      <c r="J7947" s="12">
        <v>562688.13</v>
      </c>
      <c r="K7947" s="12">
        <v>2587.23</v>
      </c>
      <c r="L7947" s="4">
        <v>192</v>
      </c>
      <c r="M7947" s="4" t="s">
        <v>29</v>
      </c>
      <c r="N7947" s="4" t="str" cm="1">
        <f t="array" ref="N7947">_xlfn.SWITCH(E7947,"Delhi","North","Chennai","South","Hyderabad","South","Mumbai","Central","Bangalore","South")</f>
        <v>South</v>
      </c>
      <c r="O7947" s="12">
        <v>61099.75</v>
      </c>
      <c r="P7947" s="4">
        <f>Table1[[#This Row],[Delivery_Date]]-Table1[[#This Row],[Order_Date]]</f>
        <v>11</v>
      </c>
      <c r="Q7947" s="4" t="str">
        <f>IF(Table1[[#This Row],[Delivery delay days]]&gt;5,"delay","on time")</f>
        <v>delay</v>
      </c>
      <c r="R7947" s="10">
        <f>DATEVALUE(Table1[[#This Row],[Delivery_Date]])</f>
        <v>45130</v>
      </c>
      <c r="S7947" s="10">
        <f>DATEVALUE(Table1[[#This Row],[Order_Date]])</f>
        <v>45119</v>
      </c>
      <c r="T7947" s="4" t="str" cm="1">
        <f t="array" ref="T7947">_xlfn.IFS(Table1[[#This Row],[Inventory_Level]]&lt;=200,"low",Table1[[#This Row],[Inventory_Level]]&gt;=700,"high",Table1[[#This Row],[Inventory_Level]]&gt;200,"medium")</f>
        <v>low</v>
      </c>
    </row>
    <row r="7948" spans="1:20" x14ac:dyDescent="0.35">
      <c r="A7948" s="4">
        <v>7947</v>
      </c>
      <c r="B7948" s="4" t="s">
        <v>15</v>
      </c>
      <c r="C7948" s="4" t="s">
        <v>16</v>
      </c>
      <c r="D7948" s="4" t="s">
        <v>17</v>
      </c>
      <c r="E7948" s="4" t="s">
        <v>26</v>
      </c>
      <c r="F7948" s="10" t="s">
        <v>74</v>
      </c>
      <c r="G7948" s="11" t="s">
        <v>289</v>
      </c>
      <c r="H7948" s="4">
        <v>23</v>
      </c>
      <c r="I7948" s="12">
        <v>30143.58</v>
      </c>
      <c r="J7948" s="12">
        <v>693302.34</v>
      </c>
      <c r="K7948" s="12">
        <v>4699.1499999999996</v>
      </c>
      <c r="L7948" s="4">
        <v>211</v>
      </c>
      <c r="M7948" s="4" t="s">
        <v>42</v>
      </c>
      <c r="N7948" s="4" t="str" cm="1">
        <f t="array" ref="N7948">_xlfn.SWITCH(E7948,"Delhi","North","Chennai","South","Hyderabad","South","Mumbai","Central","Bangalore","South")</f>
        <v>South</v>
      </c>
      <c r="O7948" s="12">
        <v>75744.94</v>
      </c>
      <c r="P7948" s="4">
        <f>Table1[[#This Row],[Delivery_Date]]-Table1[[#This Row],[Order_Date]]</f>
        <v>1</v>
      </c>
      <c r="Q7948" s="4" t="str">
        <f>IF(Table1[[#This Row],[Delivery delay days]]&gt;5,"delay","on time")</f>
        <v>on time</v>
      </c>
      <c r="R7948" s="10">
        <f>DATEVALUE(Table1[[#This Row],[Delivery_Date]])</f>
        <v>45232</v>
      </c>
      <c r="S7948" s="10">
        <f>DATEVALUE(Table1[[#This Row],[Order_Date]])</f>
        <v>45231</v>
      </c>
      <c r="T7948" s="4" t="str" cm="1">
        <f t="array" ref="T7948">_xlfn.IFS(Table1[[#This Row],[Inventory_Level]]&lt;=200,"low",Table1[[#This Row],[Inventory_Level]]&gt;=700,"high",Table1[[#This Row],[Inventory_Level]]&gt;200,"medium")</f>
        <v>medium</v>
      </c>
    </row>
    <row r="7949" spans="1:20" x14ac:dyDescent="0.35">
      <c r="A7949" s="4">
        <v>7948</v>
      </c>
      <c r="B7949" s="4" t="s">
        <v>51</v>
      </c>
      <c r="C7949" s="4" t="s">
        <v>16</v>
      </c>
      <c r="D7949" s="4" t="s">
        <v>32</v>
      </c>
      <c r="E7949" s="4" t="s">
        <v>46</v>
      </c>
      <c r="F7949" s="10" t="s">
        <v>402</v>
      </c>
      <c r="G7949" s="11" t="s">
        <v>102</v>
      </c>
      <c r="H7949" s="4">
        <v>81</v>
      </c>
      <c r="I7949" s="12">
        <v>38148.46</v>
      </c>
      <c r="J7949" s="12">
        <v>3090025.26</v>
      </c>
      <c r="K7949" s="12">
        <v>4043.24</v>
      </c>
      <c r="L7949" s="4">
        <v>136</v>
      </c>
      <c r="M7949" s="4" t="s">
        <v>42</v>
      </c>
      <c r="N7949" s="4" t="str" cm="1">
        <f t="array" ref="N7949">_xlfn.SWITCH(E7949,"Delhi","North","Chennai","South","Hyderabad","South","Mumbai","Central","Bangalore","South")</f>
        <v>South</v>
      </c>
      <c r="O7949" s="12">
        <v>768686.82</v>
      </c>
      <c r="P7949" s="4">
        <f>Table1[[#This Row],[Delivery_Date]]-Table1[[#This Row],[Order_Date]]</f>
        <v>8</v>
      </c>
      <c r="Q7949" s="4" t="str">
        <f>IF(Table1[[#This Row],[Delivery delay days]]&gt;5,"delay","on time")</f>
        <v>delay</v>
      </c>
      <c r="R7949" s="10">
        <f>DATEVALUE(Table1[[#This Row],[Delivery_Date]])</f>
        <v>44997</v>
      </c>
      <c r="S7949" s="10">
        <f>DATEVALUE(Table1[[#This Row],[Order_Date]])</f>
        <v>44989</v>
      </c>
      <c r="T7949" s="4" t="str" cm="1">
        <f t="array" ref="T7949">_xlfn.IFS(Table1[[#This Row],[Inventory_Level]]&lt;=200,"low",Table1[[#This Row],[Inventory_Level]]&gt;=700,"high",Table1[[#This Row],[Inventory_Level]]&gt;200,"medium")</f>
        <v>low</v>
      </c>
    </row>
    <row r="7950" spans="1:20" x14ac:dyDescent="0.35">
      <c r="A7950" s="4">
        <v>7949</v>
      </c>
      <c r="B7950" s="4" t="s">
        <v>37</v>
      </c>
      <c r="C7950" s="4" t="s">
        <v>24</v>
      </c>
      <c r="D7950" s="4" t="s">
        <v>32</v>
      </c>
      <c r="E7950" s="4" t="s">
        <v>26</v>
      </c>
      <c r="F7950" s="10" t="s">
        <v>338</v>
      </c>
      <c r="G7950" s="11" t="s">
        <v>346</v>
      </c>
      <c r="H7950" s="4">
        <v>39</v>
      </c>
      <c r="I7950" s="12">
        <v>14117.78</v>
      </c>
      <c r="J7950" s="12">
        <v>550593.42000000004</v>
      </c>
      <c r="K7950" s="12">
        <v>4427.41</v>
      </c>
      <c r="L7950" s="4">
        <v>524</v>
      </c>
      <c r="M7950" s="4" t="s">
        <v>29</v>
      </c>
      <c r="N7950" s="4" t="str" cm="1">
        <f t="array" ref="N7950">_xlfn.SWITCH(E7950,"Delhi","North","Chennai","South","Hyderabad","South","Mumbai","Central","Bangalore","South")</f>
        <v>South</v>
      </c>
      <c r="O7950" s="12">
        <v>65421.87</v>
      </c>
      <c r="P7950" s="4">
        <f>Table1[[#This Row],[Delivery_Date]]-Table1[[#This Row],[Order_Date]]</f>
        <v>15</v>
      </c>
      <c r="Q7950" s="4" t="str">
        <f>IF(Table1[[#This Row],[Delivery delay days]]&gt;5,"delay","on time")</f>
        <v>delay</v>
      </c>
      <c r="R7950" s="10">
        <f>DATEVALUE(Table1[[#This Row],[Delivery_Date]])</f>
        <v>45086</v>
      </c>
      <c r="S7950" s="10">
        <f>DATEVALUE(Table1[[#This Row],[Order_Date]])</f>
        <v>45071</v>
      </c>
      <c r="T7950" s="4" t="str" cm="1">
        <f t="array" ref="T7950">_xlfn.IFS(Table1[[#This Row],[Inventory_Level]]&lt;=200,"low",Table1[[#This Row],[Inventory_Level]]&gt;=700,"high",Table1[[#This Row],[Inventory_Level]]&gt;200,"medium")</f>
        <v>medium</v>
      </c>
    </row>
    <row r="7951" spans="1:20" x14ac:dyDescent="0.35">
      <c r="A7951" s="4">
        <v>7950</v>
      </c>
      <c r="B7951" s="4" t="s">
        <v>51</v>
      </c>
      <c r="C7951" s="4" t="s">
        <v>16</v>
      </c>
      <c r="D7951" s="4" t="s">
        <v>45</v>
      </c>
      <c r="E7951" s="4" t="s">
        <v>52</v>
      </c>
      <c r="F7951" s="10" t="s">
        <v>269</v>
      </c>
      <c r="G7951" s="11" t="s">
        <v>350</v>
      </c>
      <c r="H7951" s="4">
        <v>3</v>
      </c>
      <c r="I7951" s="12">
        <v>28994.71</v>
      </c>
      <c r="J7951" s="12">
        <v>86984.13</v>
      </c>
      <c r="K7951" s="12">
        <v>2072.85</v>
      </c>
      <c r="L7951" s="4">
        <v>120</v>
      </c>
      <c r="M7951" s="4" t="s">
        <v>29</v>
      </c>
      <c r="N7951" s="4" t="str" cm="1">
        <f t="array" ref="N7951">_xlfn.SWITCH(E7951,"Delhi","North","Chennai","South","Hyderabad","South","Mumbai","Central","Bangalore","South")</f>
        <v>Central</v>
      </c>
      <c r="O7951" s="12">
        <v>19446.02</v>
      </c>
      <c r="P7951" s="4">
        <f>Table1[[#This Row],[Delivery_Date]]-Table1[[#This Row],[Order_Date]]</f>
        <v>5</v>
      </c>
      <c r="Q7951" s="4" t="str">
        <f>IF(Table1[[#This Row],[Delivery delay days]]&gt;5,"delay","on time")</f>
        <v>on time</v>
      </c>
      <c r="R7951" s="10">
        <f>DATEVALUE(Table1[[#This Row],[Delivery_Date]])</f>
        <v>45264</v>
      </c>
      <c r="S7951" s="10">
        <f>DATEVALUE(Table1[[#This Row],[Order_Date]])</f>
        <v>45259</v>
      </c>
      <c r="T7951" s="4" t="str" cm="1">
        <f t="array" ref="T7951">_xlfn.IFS(Table1[[#This Row],[Inventory_Level]]&lt;=200,"low",Table1[[#This Row],[Inventory_Level]]&gt;=700,"high",Table1[[#This Row],[Inventory_Level]]&gt;200,"medium")</f>
        <v>low</v>
      </c>
    </row>
    <row r="7952" spans="1:20" x14ac:dyDescent="0.35">
      <c r="A7952" s="4">
        <v>7951</v>
      </c>
      <c r="B7952" s="4" t="s">
        <v>51</v>
      </c>
      <c r="C7952" s="4" t="s">
        <v>24</v>
      </c>
      <c r="D7952" s="4" t="s">
        <v>39</v>
      </c>
      <c r="E7952" s="4" t="s">
        <v>18</v>
      </c>
      <c r="F7952" s="10" t="s">
        <v>315</v>
      </c>
      <c r="G7952" s="11" t="s">
        <v>176</v>
      </c>
      <c r="H7952" s="4">
        <v>22</v>
      </c>
      <c r="I7952" s="12">
        <v>17040.78</v>
      </c>
      <c r="J7952" s="12">
        <v>374897.16</v>
      </c>
      <c r="K7952" s="12">
        <v>2615.6999999999998</v>
      </c>
      <c r="L7952" s="4">
        <v>257</v>
      </c>
      <c r="M7952" s="4" t="s">
        <v>29</v>
      </c>
      <c r="N7952" s="4" t="str" cm="1">
        <f t="array" ref="N7952">_xlfn.SWITCH(E7952,"Delhi","North","Chennai","South","Hyderabad","South","Mumbai","Central","Bangalore","South")</f>
        <v>North</v>
      </c>
      <c r="O7952" s="12">
        <v>40295.800000000003</v>
      </c>
      <c r="P7952" s="4">
        <f>Table1[[#This Row],[Delivery_Date]]-Table1[[#This Row],[Order_Date]]</f>
        <v>10</v>
      </c>
      <c r="Q7952" s="4" t="str">
        <f>IF(Table1[[#This Row],[Delivery delay days]]&gt;5,"delay","on time")</f>
        <v>delay</v>
      </c>
      <c r="R7952" s="10">
        <f>DATEVALUE(Table1[[#This Row],[Delivery_Date]])</f>
        <v>45101</v>
      </c>
      <c r="S7952" s="10">
        <f>DATEVALUE(Table1[[#This Row],[Order_Date]])</f>
        <v>45091</v>
      </c>
      <c r="T7952" s="4" t="str" cm="1">
        <f t="array" ref="T7952">_xlfn.IFS(Table1[[#This Row],[Inventory_Level]]&lt;=200,"low",Table1[[#This Row],[Inventory_Level]]&gt;=700,"high",Table1[[#This Row],[Inventory_Level]]&gt;200,"medium")</f>
        <v>medium</v>
      </c>
    </row>
    <row r="7953" spans="1:20" x14ac:dyDescent="0.35">
      <c r="A7953" s="4">
        <v>7952</v>
      </c>
      <c r="B7953" s="4" t="s">
        <v>51</v>
      </c>
      <c r="C7953" s="4" t="s">
        <v>38</v>
      </c>
      <c r="D7953" s="4" t="s">
        <v>45</v>
      </c>
      <c r="E7953" s="4" t="s">
        <v>26</v>
      </c>
      <c r="F7953" s="10" t="s">
        <v>128</v>
      </c>
      <c r="G7953" s="11" t="s">
        <v>200</v>
      </c>
      <c r="H7953" s="4">
        <v>5</v>
      </c>
      <c r="I7953" s="12">
        <v>32359.15</v>
      </c>
      <c r="J7953" s="12">
        <v>161795.75</v>
      </c>
      <c r="K7953" s="12">
        <v>4239.8</v>
      </c>
      <c r="L7953" s="4">
        <v>69</v>
      </c>
      <c r="M7953" s="4" t="s">
        <v>21</v>
      </c>
      <c r="N7953" s="4" t="str" cm="1">
        <f t="array" ref="N7953">_xlfn.SWITCH(E7953,"Delhi","North","Chennai","South","Hyderabad","South","Mumbai","Central","Bangalore","South")</f>
        <v>South</v>
      </c>
      <c r="O7953" s="12">
        <v>21975.64</v>
      </c>
      <c r="P7953" s="4">
        <f>Table1[[#This Row],[Delivery_Date]]-Table1[[#This Row],[Order_Date]]</f>
        <v>12</v>
      </c>
      <c r="Q7953" s="4" t="str">
        <f>IF(Table1[[#This Row],[Delivery delay days]]&gt;5,"delay","on time")</f>
        <v>delay</v>
      </c>
      <c r="R7953" s="10">
        <f>DATEVALUE(Table1[[#This Row],[Delivery_Date]])</f>
        <v>45172</v>
      </c>
      <c r="S7953" s="10">
        <f>DATEVALUE(Table1[[#This Row],[Order_Date]])</f>
        <v>45160</v>
      </c>
      <c r="T7953" s="4" t="str" cm="1">
        <f t="array" ref="T7953">_xlfn.IFS(Table1[[#This Row],[Inventory_Level]]&lt;=200,"low",Table1[[#This Row],[Inventory_Level]]&gt;=700,"high",Table1[[#This Row],[Inventory_Level]]&gt;200,"medium")</f>
        <v>low</v>
      </c>
    </row>
    <row r="7954" spans="1:20" x14ac:dyDescent="0.35">
      <c r="A7954" s="4">
        <v>7953</v>
      </c>
      <c r="B7954" s="4" t="s">
        <v>15</v>
      </c>
      <c r="C7954" s="4" t="s">
        <v>24</v>
      </c>
      <c r="D7954" s="4" t="s">
        <v>39</v>
      </c>
      <c r="E7954" s="4" t="s">
        <v>26</v>
      </c>
      <c r="F7954" s="10" t="s">
        <v>236</v>
      </c>
      <c r="G7954" s="11" t="s">
        <v>295</v>
      </c>
      <c r="H7954" s="4">
        <v>8</v>
      </c>
      <c r="I7954" s="12">
        <v>41316.879999999997</v>
      </c>
      <c r="J7954" s="12">
        <v>330535.03999999998</v>
      </c>
      <c r="K7954" s="12">
        <v>830.17</v>
      </c>
      <c r="L7954" s="4">
        <v>261</v>
      </c>
      <c r="M7954" s="4" t="s">
        <v>35</v>
      </c>
      <c r="N7954" s="4" t="str" cm="1">
        <f t="array" ref="N7954">_xlfn.SWITCH(E7954,"Delhi","North","Chennai","South","Hyderabad","South","Mumbai","Central","Bangalore","South")</f>
        <v>South</v>
      </c>
      <c r="O7954" s="12">
        <v>68448.19</v>
      </c>
      <c r="P7954" s="4">
        <f>Table1[[#This Row],[Delivery_Date]]-Table1[[#This Row],[Order_Date]]</f>
        <v>5</v>
      </c>
      <c r="Q7954" s="4" t="str">
        <f>IF(Table1[[#This Row],[Delivery delay days]]&gt;5,"delay","on time")</f>
        <v>on time</v>
      </c>
      <c r="R7954" s="10">
        <f>DATEVALUE(Table1[[#This Row],[Delivery_Date]])</f>
        <v>45295</v>
      </c>
      <c r="S7954" s="10">
        <f>DATEVALUE(Table1[[#This Row],[Order_Date]])</f>
        <v>45290</v>
      </c>
      <c r="T7954" s="4" t="str" cm="1">
        <f t="array" ref="T7954">_xlfn.IFS(Table1[[#This Row],[Inventory_Level]]&lt;=200,"low",Table1[[#This Row],[Inventory_Level]]&gt;=700,"high",Table1[[#This Row],[Inventory_Level]]&gt;200,"medium")</f>
        <v>medium</v>
      </c>
    </row>
    <row r="7955" spans="1:20" x14ac:dyDescent="0.35">
      <c r="A7955" s="4">
        <v>7954</v>
      </c>
      <c r="B7955" s="4" t="s">
        <v>23</v>
      </c>
      <c r="C7955" s="4" t="s">
        <v>16</v>
      </c>
      <c r="D7955" s="4" t="s">
        <v>32</v>
      </c>
      <c r="E7955" s="4" t="s">
        <v>26</v>
      </c>
      <c r="F7955" s="10" t="s">
        <v>294</v>
      </c>
      <c r="G7955" s="11" t="s">
        <v>240</v>
      </c>
      <c r="H7955" s="4">
        <v>96</v>
      </c>
      <c r="I7955" s="12">
        <v>26206.01</v>
      </c>
      <c r="J7955" s="12">
        <v>2515776.96</v>
      </c>
      <c r="K7955" s="12">
        <v>1567.03</v>
      </c>
      <c r="L7955" s="4">
        <v>935</v>
      </c>
      <c r="M7955" s="4" t="s">
        <v>35</v>
      </c>
      <c r="N7955" s="4" t="str" cm="1">
        <f t="array" ref="N7955">_xlfn.SWITCH(E7955,"Delhi","North","Chennai","South","Hyderabad","South","Mumbai","Central","Bangalore","South")</f>
        <v>South</v>
      </c>
      <c r="O7955" s="12">
        <v>266987.26</v>
      </c>
      <c r="P7955" s="4">
        <f>Table1[[#This Row],[Delivery_Date]]-Table1[[#This Row],[Order_Date]]</f>
        <v>4</v>
      </c>
      <c r="Q7955" s="4" t="str">
        <f>IF(Table1[[#This Row],[Delivery delay days]]&gt;5,"delay","on time")</f>
        <v>on time</v>
      </c>
      <c r="R7955" s="10">
        <f>DATEVALUE(Table1[[#This Row],[Delivery_Date]])</f>
        <v>45284</v>
      </c>
      <c r="S7955" s="10">
        <f>DATEVALUE(Table1[[#This Row],[Order_Date]])</f>
        <v>45280</v>
      </c>
      <c r="T7955" s="4" t="str" cm="1">
        <f t="array" ref="T7955">_xlfn.IFS(Table1[[#This Row],[Inventory_Level]]&lt;=200,"low",Table1[[#This Row],[Inventory_Level]]&gt;=700,"high",Table1[[#This Row],[Inventory_Level]]&gt;200,"medium")</f>
        <v>high</v>
      </c>
    </row>
    <row r="7956" spans="1:20" x14ac:dyDescent="0.35">
      <c r="A7956" s="4">
        <v>7955</v>
      </c>
      <c r="B7956" s="4" t="s">
        <v>23</v>
      </c>
      <c r="C7956" s="4" t="s">
        <v>24</v>
      </c>
      <c r="D7956" s="4" t="s">
        <v>32</v>
      </c>
      <c r="E7956" s="4" t="s">
        <v>46</v>
      </c>
      <c r="F7956" s="10" t="s">
        <v>273</v>
      </c>
      <c r="G7956" s="11" t="s">
        <v>118</v>
      </c>
      <c r="H7956" s="4">
        <v>38</v>
      </c>
      <c r="I7956" s="12">
        <v>18854.28</v>
      </c>
      <c r="J7956" s="12">
        <v>716462.64</v>
      </c>
      <c r="K7956" s="12">
        <v>2972.31</v>
      </c>
      <c r="L7956" s="4">
        <v>25</v>
      </c>
      <c r="M7956" s="4" t="s">
        <v>21</v>
      </c>
      <c r="N7956" s="4" t="str" cm="1">
        <f t="array" ref="N7956">_xlfn.SWITCH(E7956,"Delhi","North","Chennai","South","Hyderabad","South","Mumbai","Central","Bangalore","South")</f>
        <v>South</v>
      </c>
      <c r="O7956" s="12">
        <v>148235.87</v>
      </c>
      <c r="P7956" s="4">
        <f>Table1[[#This Row],[Delivery_Date]]-Table1[[#This Row],[Order_Date]]</f>
        <v>8</v>
      </c>
      <c r="Q7956" s="4" t="str">
        <f>IF(Table1[[#This Row],[Delivery delay days]]&gt;5,"delay","on time")</f>
        <v>delay</v>
      </c>
      <c r="R7956" s="10">
        <f>DATEVALUE(Table1[[#This Row],[Delivery_Date]])</f>
        <v>45269</v>
      </c>
      <c r="S7956" s="10">
        <f>DATEVALUE(Table1[[#This Row],[Order_Date]])</f>
        <v>45261</v>
      </c>
      <c r="T7956" s="4" t="str" cm="1">
        <f t="array" ref="T7956">_xlfn.IFS(Table1[[#This Row],[Inventory_Level]]&lt;=200,"low",Table1[[#This Row],[Inventory_Level]]&gt;=700,"high",Table1[[#This Row],[Inventory_Level]]&gt;200,"medium")</f>
        <v>low</v>
      </c>
    </row>
    <row r="7957" spans="1:20" x14ac:dyDescent="0.35">
      <c r="A7957" s="4">
        <v>7956</v>
      </c>
      <c r="B7957" s="4" t="s">
        <v>51</v>
      </c>
      <c r="C7957" s="4" t="s">
        <v>38</v>
      </c>
      <c r="D7957" s="4" t="s">
        <v>32</v>
      </c>
      <c r="E7957" s="4" t="s">
        <v>52</v>
      </c>
      <c r="F7957" s="10" t="s">
        <v>406</v>
      </c>
      <c r="G7957" s="11" t="s">
        <v>217</v>
      </c>
      <c r="H7957" s="4">
        <v>12</v>
      </c>
      <c r="I7957" s="12">
        <v>17127.150000000001</v>
      </c>
      <c r="J7957" s="12">
        <v>205525.8</v>
      </c>
      <c r="K7957" s="12">
        <v>2923.85</v>
      </c>
      <c r="L7957" s="4">
        <v>888</v>
      </c>
      <c r="M7957" s="4" t="s">
        <v>21</v>
      </c>
      <c r="N7957" s="4" t="str" cm="1">
        <f t="array" ref="N7957">_xlfn.SWITCH(E7957,"Delhi","North","Chennai","South","Hyderabad","South","Mumbai","Central","Bangalore","South")</f>
        <v>Central</v>
      </c>
      <c r="O7957" s="12">
        <v>24428.3</v>
      </c>
      <c r="P7957" s="4">
        <f>Table1[[#This Row],[Delivery_Date]]-Table1[[#This Row],[Order_Date]]</f>
        <v>4</v>
      </c>
      <c r="Q7957" s="4" t="str">
        <f>IF(Table1[[#This Row],[Delivery delay days]]&gt;5,"delay","on time")</f>
        <v>on time</v>
      </c>
      <c r="R7957" s="10">
        <f>DATEVALUE(Table1[[#This Row],[Delivery_Date]])</f>
        <v>44980</v>
      </c>
      <c r="S7957" s="10">
        <f>DATEVALUE(Table1[[#This Row],[Order_Date]])</f>
        <v>44976</v>
      </c>
      <c r="T7957" s="4" t="str" cm="1">
        <f t="array" ref="T7957">_xlfn.IFS(Table1[[#This Row],[Inventory_Level]]&lt;=200,"low",Table1[[#This Row],[Inventory_Level]]&gt;=700,"high",Table1[[#This Row],[Inventory_Level]]&gt;200,"medium")</f>
        <v>high</v>
      </c>
    </row>
    <row r="7958" spans="1:20" x14ac:dyDescent="0.35">
      <c r="A7958" s="4">
        <v>7957</v>
      </c>
      <c r="B7958" s="4" t="s">
        <v>37</v>
      </c>
      <c r="C7958" s="4" t="s">
        <v>16</v>
      </c>
      <c r="D7958" s="4" t="s">
        <v>39</v>
      </c>
      <c r="E7958" s="4" t="s">
        <v>60</v>
      </c>
      <c r="F7958" s="10" t="s">
        <v>398</v>
      </c>
      <c r="G7958" s="11" t="s">
        <v>226</v>
      </c>
      <c r="H7958" s="4">
        <v>8</v>
      </c>
      <c r="I7958" s="12">
        <v>8021.74</v>
      </c>
      <c r="J7958" s="12">
        <v>64173.919999999998</v>
      </c>
      <c r="K7958" s="12">
        <v>4009.9</v>
      </c>
      <c r="L7958" s="4">
        <v>18</v>
      </c>
      <c r="M7958" s="4" t="s">
        <v>21</v>
      </c>
      <c r="N7958" s="4" t="str" cm="1">
        <f t="array" ref="N7958">_xlfn.SWITCH(E7958,"Delhi","North","Chennai","South","Hyderabad","South","Mumbai","Central","Bangalore","South")</f>
        <v>South</v>
      </c>
      <c r="O7958" s="12">
        <v>5409.04</v>
      </c>
      <c r="P7958" s="4">
        <f>Table1[[#This Row],[Delivery_Date]]-Table1[[#This Row],[Order_Date]]</f>
        <v>14</v>
      </c>
      <c r="Q7958" s="4" t="str">
        <f>IF(Table1[[#This Row],[Delivery delay days]]&gt;5,"delay","on time")</f>
        <v>delay</v>
      </c>
      <c r="R7958" s="10">
        <f>DATEVALUE(Table1[[#This Row],[Delivery_Date]])</f>
        <v>45005</v>
      </c>
      <c r="S7958" s="10">
        <f>DATEVALUE(Table1[[#This Row],[Order_Date]])</f>
        <v>44991</v>
      </c>
      <c r="T7958" s="4" t="str" cm="1">
        <f t="array" ref="T7958">_xlfn.IFS(Table1[[#This Row],[Inventory_Level]]&lt;=200,"low",Table1[[#This Row],[Inventory_Level]]&gt;=700,"high",Table1[[#This Row],[Inventory_Level]]&gt;200,"medium")</f>
        <v>low</v>
      </c>
    </row>
    <row r="7959" spans="1:20" x14ac:dyDescent="0.35">
      <c r="A7959" s="4">
        <v>7958</v>
      </c>
      <c r="B7959" s="4" t="s">
        <v>23</v>
      </c>
      <c r="C7959" s="4" t="s">
        <v>38</v>
      </c>
      <c r="D7959" s="4" t="s">
        <v>45</v>
      </c>
      <c r="E7959" s="4" t="s">
        <v>60</v>
      </c>
      <c r="F7959" s="10" t="s">
        <v>217</v>
      </c>
      <c r="G7959" s="11" t="s">
        <v>417</v>
      </c>
      <c r="H7959" s="4">
        <v>73</v>
      </c>
      <c r="I7959" s="12">
        <v>35035.65</v>
      </c>
      <c r="J7959" s="12">
        <v>2557602.4500000002</v>
      </c>
      <c r="K7959" s="12">
        <v>4681.33</v>
      </c>
      <c r="L7959" s="4">
        <v>648</v>
      </c>
      <c r="M7959" s="4" t="s">
        <v>29</v>
      </c>
      <c r="N7959" s="4" t="str" cm="1">
        <f t="array" ref="N7959">_xlfn.SWITCH(E7959,"Delhi","North","Chennai","South","Hyderabad","South","Mumbai","Central","Bangalore","South")</f>
        <v>South</v>
      </c>
      <c r="O7959" s="12">
        <v>410788.3</v>
      </c>
      <c r="P7959" s="4">
        <f>Table1[[#This Row],[Delivery_Date]]-Table1[[#This Row],[Order_Date]]</f>
        <v>3</v>
      </c>
      <c r="Q7959" s="4" t="str">
        <f>IF(Table1[[#This Row],[Delivery delay days]]&gt;5,"delay","on time")</f>
        <v>on time</v>
      </c>
      <c r="R7959" s="10">
        <f>DATEVALUE(Table1[[#This Row],[Delivery_Date]])</f>
        <v>44983</v>
      </c>
      <c r="S7959" s="10">
        <f>DATEVALUE(Table1[[#This Row],[Order_Date]])</f>
        <v>44980</v>
      </c>
      <c r="T7959" s="4" t="str" cm="1">
        <f t="array" ref="T7959">_xlfn.IFS(Table1[[#This Row],[Inventory_Level]]&lt;=200,"low",Table1[[#This Row],[Inventory_Level]]&gt;=700,"high",Table1[[#This Row],[Inventory_Level]]&gt;200,"medium")</f>
        <v>medium</v>
      </c>
    </row>
    <row r="7960" spans="1:20" x14ac:dyDescent="0.35">
      <c r="A7960" s="4">
        <v>7959</v>
      </c>
      <c r="B7960" s="4" t="s">
        <v>59</v>
      </c>
      <c r="C7960" s="4" t="s">
        <v>38</v>
      </c>
      <c r="D7960" s="4" t="s">
        <v>32</v>
      </c>
      <c r="E7960" s="4" t="s">
        <v>52</v>
      </c>
      <c r="F7960" s="10" t="s">
        <v>146</v>
      </c>
      <c r="G7960" s="11" t="s">
        <v>288</v>
      </c>
      <c r="H7960" s="4">
        <v>10</v>
      </c>
      <c r="I7960" s="12">
        <v>19329.599999999999</v>
      </c>
      <c r="J7960" s="12">
        <v>193296</v>
      </c>
      <c r="K7960" s="12">
        <v>2849.76</v>
      </c>
      <c r="L7960" s="4">
        <v>578</v>
      </c>
      <c r="M7960" s="4" t="s">
        <v>42</v>
      </c>
      <c r="N7960" s="4" t="str" cm="1">
        <f t="array" ref="N7960">_xlfn.SWITCH(E7960,"Delhi","North","Chennai","South","Hyderabad","South","Mumbai","Central","Bangalore","South")</f>
        <v>Central</v>
      </c>
      <c r="O7960" s="12">
        <v>17724.86</v>
      </c>
      <c r="P7960" s="4">
        <f>Table1[[#This Row],[Delivery_Date]]-Table1[[#This Row],[Order_Date]]</f>
        <v>11</v>
      </c>
      <c r="Q7960" s="4" t="str">
        <f>IF(Table1[[#This Row],[Delivery delay days]]&gt;5,"delay","on time")</f>
        <v>delay</v>
      </c>
      <c r="R7960" s="10">
        <f>DATEVALUE(Table1[[#This Row],[Delivery_Date]])</f>
        <v>45211</v>
      </c>
      <c r="S7960" s="10">
        <f>DATEVALUE(Table1[[#This Row],[Order_Date]])</f>
        <v>45200</v>
      </c>
      <c r="T7960" s="4" t="str" cm="1">
        <f t="array" ref="T7960">_xlfn.IFS(Table1[[#This Row],[Inventory_Level]]&lt;=200,"low",Table1[[#This Row],[Inventory_Level]]&gt;=700,"high",Table1[[#This Row],[Inventory_Level]]&gt;200,"medium")</f>
        <v>medium</v>
      </c>
    </row>
    <row r="7961" spans="1:20" x14ac:dyDescent="0.35">
      <c r="A7961" s="4">
        <v>7960</v>
      </c>
      <c r="B7961" s="4" t="s">
        <v>37</v>
      </c>
      <c r="C7961" s="4" t="s">
        <v>38</v>
      </c>
      <c r="D7961" s="4" t="s">
        <v>17</v>
      </c>
      <c r="E7961" s="4" t="s">
        <v>18</v>
      </c>
      <c r="F7961" s="10" t="s">
        <v>53</v>
      </c>
      <c r="G7961" s="11" t="s">
        <v>383</v>
      </c>
      <c r="H7961" s="4">
        <v>85</v>
      </c>
      <c r="I7961" s="12">
        <v>15454.34</v>
      </c>
      <c r="J7961" s="12">
        <v>1313618.8999999999</v>
      </c>
      <c r="K7961" s="12">
        <v>1555.48</v>
      </c>
      <c r="L7961" s="4">
        <v>826</v>
      </c>
      <c r="M7961" s="4" t="s">
        <v>29</v>
      </c>
      <c r="N7961" s="4" t="str" cm="1">
        <f t="array" ref="N7961">_xlfn.SWITCH(E7961,"Delhi","North","Chennai","South","Hyderabad","South","Mumbai","Central","Bangalore","South")</f>
        <v>North</v>
      </c>
      <c r="O7961" s="12">
        <v>84244.479999999996</v>
      </c>
      <c r="P7961" s="4">
        <f>Table1[[#This Row],[Delivery_Date]]-Table1[[#This Row],[Order_Date]]</f>
        <v>8</v>
      </c>
      <c r="Q7961" s="4" t="str">
        <f>IF(Table1[[#This Row],[Delivery delay days]]&gt;5,"delay","on time")</f>
        <v>delay</v>
      </c>
      <c r="R7961" s="10">
        <f>DATEVALUE(Table1[[#This Row],[Delivery_Date]])</f>
        <v>45213</v>
      </c>
      <c r="S7961" s="10">
        <f>DATEVALUE(Table1[[#This Row],[Order_Date]])</f>
        <v>45205</v>
      </c>
      <c r="T7961" s="4" t="str" cm="1">
        <f t="array" ref="T7961">_xlfn.IFS(Table1[[#This Row],[Inventory_Level]]&lt;=200,"low",Table1[[#This Row],[Inventory_Level]]&gt;=700,"high",Table1[[#This Row],[Inventory_Level]]&gt;200,"medium")</f>
        <v>high</v>
      </c>
    </row>
    <row r="7962" spans="1:20" x14ac:dyDescent="0.35">
      <c r="A7962" s="4">
        <v>7961</v>
      </c>
      <c r="B7962" s="4" t="s">
        <v>37</v>
      </c>
      <c r="C7962" s="4" t="s">
        <v>16</v>
      </c>
      <c r="D7962" s="4" t="s">
        <v>17</v>
      </c>
      <c r="E7962" s="4" t="s">
        <v>18</v>
      </c>
      <c r="F7962" s="10" t="s">
        <v>82</v>
      </c>
      <c r="G7962" s="11" t="s">
        <v>339</v>
      </c>
      <c r="H7962" s="4">
        <v>34</v>
      </c>
      <c r="I7962" s="12">
        <v>26643.4</v>
      </c>
      <c r="J7962" s="12">
        <v>905875.6</v>
      </c>
      <c r="K7962" s="12">
        <v>785.5</v>
      </c>
      <c r="L7962" s="4">
        <v>328</v>
      </c>
      <c r="M7962" s="4" t="s">
        <v>42</v>
      </c>
      <c r="N7962" s="4" t="str" cm="1">
        <f t="array" ref="N7962">_xlfn.SWITCH(E7962,"Delhi","North","Chennai","South","Hyderabad","South","Mumbai","Central","Bangalore","South")</f>
        <v>North</v>
      </c>
      <c r="O7962" s="12">
        <v>97708.51</v>
      </c>
      <c r="P7962" s="4">
        <f>Table1[[#This Row],[Delivery_Date]]-Table1[[#This Row],[Order_Date]]</f>
        <v>2</v>
      </c>
      <c r="Q7962" s="4" t="str">
        <f>IF(Table1[[#This Row],[Delivery delay days]]&gt;5,"delay","on time")</f>
        <v>on time</v>
      </c>
      <c r="R7962" s="10">
        <f>DATEVALUE(Table1[[#This Row],[Delivery_Date]])</f>
        <v>45056</v>
      </c>
      <c r="S7962" s="10">
        <f>DATEVALUE(Table1[[#This Row],[Order_Date]])</f>
        <v>45054</v>
      </c>
      <c r="T7962" s="4" t="str" cm="1">
        <f t="array" ref="T7962">_xlfn.IFS(Table1[[#This Row],[Inventory_Level]]&lt;=200,"low",Table1[[#This Row],[Inventory_Level]]&gt;=700,"high",Table1[[#This Row],[Inventory_Level]]&gt;200,"medium")</f>
        <v>medium</v>
      </c>
    </row>
    <row r="7963" spans="1:20" x14ac:dyDescent="0.35">
      <c r="A7963" s="4">
        <v>7962</v>
      </c>
      <c r="B7963" s="4" t="s">
        <v>23</v>
      </c>
      <c r="C7963" s="4" t="s">
        <v>16</v>
      </c>
      <c r="D7963" s="4" t="s">
        <v>32</v>
      </c>
      <c r="E7963" s="4" t="s">
        <v>60</v>
      </c>
      <c r="F7963" s="10" t="s">
        <v>369</v>
      </c>
      <c r="G7963" s="11" t="s">
        <v>402</v>
      </c>
      <c r="H7963" s="4">
        <v>100</v>
      </c>
      <c r="I7963" s="12">
        <v>12202.72</v>
      </c>
      <c r="J7963" s="12">
        <v>1220272</v>
      </c>
      <c r="K7963" s="12">
        <v>587.54999999999995</v>
      </c>
      <c r="L7963" s="4">
        <v>499</v>
      </c>
      <c r="M7963" s="4" t="s">
        <v>42</v>
      </c>
      <c r="N7963" s="4" t="str" cm="1">
        <f t="array" ref="N7963">_xlfn.SWITCH(E7963,"Delhi","North","Chennai","South","Hyderabad","South","Mumbai","Central","Bangalore","South")</f>
        <v>South</v>
      </c>
      <c r="O7963" s="12">
        <v>201559.41</v>
      </c>
      <c r="P7963" s="4">
        <f>Table1[[#This Row],[Delivery_Date]]-Table1[[#This Row],[Order_Date]]</f>
        <v>8</v>
      </c>
      <c r="Q7963" s="4" t="str">
        <f>IF(Table1[[#This Row],[Delivery delay days]]&gt;5,"delay","on time")</f>
        <v>delay</v>
      </c>
      <c r="R7963" s="10">
        <f>DATEVALUE(Table1[[#This Row],[Delivery_Date]])</f>
        <v>44989</v>
      </c>
      <c r="S7963" s="10">
        <f>DATEVALUE(Table1[[#This Row],[Order_Date]])</f>
        <v>44981</v>
      </c>
      <c r="T7963" s="4" t="str" cm="1">
        <f t="array" ref="T7963">_xlfn.IFS(Table1[[#This Row],[Inventory_Level]]&lt;=200,"low",Table1[[#This Row],[Inventory_Level]]&gt;=700,"high",Table1[[#This Row],[Inventory_Level]]&gt;200,"medium")</f>
        <v>medium</v>
      </c>
    </row>
    <row r="7964" spans="1:20" x14ac:dyDescent="0.35">
      <c r="A7964" s="4">
        <v>7963</v>
      </c>
      <c r="B7964" s="4" t="s">
        <v>15</v>
      </c>
      <c r="C7964" s="4" t="s">
        <v>38</v>
      </c>
      <c r="D7964" s="4" t="s">
        <v>17</v>
      </c>
      <c r="E7964" s="4" t="s">
        <v>60</v>
      </c>
      <c r="F7964" s="10" t="s">
        <v>206</v>
      </c>
      <c r="G7964" s="11" t="s">
        <v>76</v>
      </c>
      <c r="H7964" s="4">
        <v>10</v>
      </c>
      <c r="I7964" s="12">
        <v>33245.43</v>
      </c>
      <c r="J7964" s="12">
        <v>332454.3</v>
      </c>
      <c r="K7964" s="12">
        <v>2841.72</v>
      </c>
      <c r="L7964" s="4">
        <v>302</v>
      </c>
      <c r="M7964" s="4" t="s">
        <v>42</v>
      </c>
      <c r="N7964" s="4" t="str" cm="1">
        <f t="array" ref="N7964">_xlfn.SWITCH(E7964,"Delhi","North","Chennai","South","Hyderabad","South","Mumbai","Central","Bangalore","South")</f>
        <v>South</v>
      </c>
      <c r="O7964" s="12">
        <v>39089.9</v>
      </c>
      <c r="P7964" s="4">
        <f>Table1[[#This Row],[Delivery_Date]]-Table1[[#This Row],[Order_Date]]</f>
        <v>9</v>
      </c>
      <c r="Q7964" s="4" t="str">
        <f>IF(Table1[[#This Row],[Delivery delay days]]&gt;5,"delay","on time")</f>
        <v>delay</v>
      </c>
      <c r="R7964" s="10">
        <f>DATEVALUE(Table1[[#This Row],[Delivery_Date]])</f>
        <v>45239</v>
      </c>
      <c r="S7964" s="10">
        <f>DATEVALUE(Table1[[#This Row],[Order_Date]])</f>
        <v>45230</v>
      </c>
      <c r="T7964" s="4" t="str" cm="1">
        <f t="array" ref="T7964">_xlfn.IFS(Table1[[#This Row],[Inventory_Level]]&lt;=200,"low",Table1[[#This Row],[Inventory_Level]]&gt;=700,"high",Table1[[#This Row],[Inventory_Level]]&gt;200,"medium")</f>
        <v>medium</v>
      </c>
    </row>
    <row r="7965" spans="1:20" x14ac:dyDescent="0.35">
      <c r="A7965" s="4">
        <v>7964</v>
      </c>
      <c r="B7965" s="4" t="s">
        <v>23</v>
      </c>
      <c r="C7965" s="4" t="s">
        <v>24</v>
      </c>
      <c r="D7965" s="4" t="s">
        <v>32</v>
      </c>
      <c r="E7965" s="4" t="s">
        <v>18</v>
      </c>
      <c r="F7965" s="10" t="s">
        <v>55</v>
      </c>
      <c r="G7965" s="11" t="s">
        <v>186</v>
      </c>
      <c r="H7965" s="4">
        <v>100</v>
      </c>
      <c r="I7965" s="12">
        <v>26434.63</v>
      </c>
      <c r="J7965" s="12">
        <v>2643463</v>
      </c>
      <c r="K7965" s="12">
        <v>1371.95</v>
      </c>
      <c r="L7965" s="4">
        <v>400</v>
      </c>
      <c r="M7965" s="4" t="s">
        <v>29</v>
      </c>
      <c r="N7965" s="4" t="str" cm="1">
        <f t="array" ref="N7965">_xlfn.SWITCH(E7965,"Delhi","North","Chennai","South","Hyderabad","South","Mumbai","Central","Bangalore","South")</f>
        <v>North</v>
      </c>
      <c r="O7965" s="12">
        <v>211562.93</v>
      </c>
      <c r="P7965" s="4">
        <f>Table1[[#This Row],[Delivery_Date]]-Table1[[#This Row],[Order_Date]]</f>
        <v>1</v>
      </c>
      <c r="Q7965" s="4" t="str">
        <f>IF(Table1[[#This Row],[Delivery delay days]]&gt;5,"delay","on time")</f>
        <v>on time</v>
      </c>
      <c r="R7965" s="10">
        <f>DATEVALUE(Table1[[#This Row],[Delivery_Date]])</f>
        <v>45142</v>
      </c>
      <c r="S7965" s="10">
        <f>DATEVALUE(Table1[[#This Row],[Order_Date]])</f>
        <v>45141</v>
      </c>
      <c r="T7965" s="4" t="str" cm="1">
        <f t="array" ref="T7965">_xlfn.IFS(Table1[[#This Row],[Inventory_Level]]&lt;=200,"low",Table1[[#This Row],[Inventory_Level]]&gt;=700,"high",Table1[[#This Row],[Inventory_Level]]&gt;200,"medium")</f>
        <v>medium</v>
      </c>
    </row>
    <row r="7966" spans="1:20" x14ac:dyDescent="0.35">
      <c r="A7966" s="4">
        <v>7965</v>
      </c>
      <c r="B7966" s="4" t="s">
        <v>31</v>
      </c>
      <c r="C7966" s="4" t="s">
        <v>38</v>
      </c>
      <c r="D7966" s="4" t="s">
        <v>45</v>
      </c>
      <c r="E7966" s="4" t="s">
        <v>46</v>
      </c>
      <c r="F7966" s="10" t="s">
        <v>222</v>
      </c>
      <c r="G7966" s="11" t="s">
        <v>114</v>
      </c>
      <c r="H7966" s="4">
        <v>14</v>
      </c>
      <c r="I7966" s="12">
        <v>19768.02</v>
      </c>
      <c r="J7966" s="12">
        <v>276752.28000000003</v>
      </c>
      <c r="K7966" s="12">
        <v>2025.28</v>
      </c>
      <c r="L7966" s="4">
        <v>39</v>
      </c>
      <c r="M7966" s="4" t="s">
        <v>42</v>
      </c>
      <c r="N7966" s="4" t="str" cm="1">
        <f t="array" ref="N7966">_xlfn.SWITCH(E7966,"Delhi","North","Chennai","South","Hyderabad","South","Mumbai","Central","Bangalore","South")</f>
        <v>South</v>
      </c>
      <c r="O7966" s="12">
        <v>25480.83</v>
      </c>
      <c r="P7966" s="4">
        <f>Table1[[#This Row],[Delivery_Date]]-Table1[[#This Row],[Order_Date]]</f>
        <v>11</v>
      </c>
      <c r="Q7966" s="4" t="str">
        <f>IF(Table1[[#This Row],[Delivery delay days]]&gt;5,"delay","on time")</f>
        <v>delay</v>
      </c>
      <c r="R7966" s="10">
        <f>DATEVALUE(Table1[[#This Row],[Delivery_Date]])</f>
        <v>45236</v>
      </c>
      <c r="S7966" s="10">
        <f>DATEVALUE(Table1[[#This Row],[Order_Date]])</f>
        <v>45225</v>
      </c>
      <c r="T7966" s="4" t="str" cm="1">
        <f t="array" ref="T7966">_xlfn.IFS(Table1[[#This Row],[Inventory_Level]]&lt;=200,"low",Table1[[#This Row],[Inventory_Level]]&gt;=700,"high",Table1[[#This Row],[Inventory_Level]]&gt;200,"medium")</f>
        <v>low</v>
      </c>
    </row>
    <row r="7967" spans="1:20" x14ac:dyDescent="0.35">
      <c r="A7967" s="4">
        <v>7966</v>
      </c>
      <c r="B7967" s="4" t="s">
        <v>15</v>
      </c>
      <c r="C7967" s="4" t="s">
        <v>24</v>
      </c>
      <c r="D7967" s="4" t="s">
        <v>39</v>
      </c>
      <c r="E7967" s="4" t="s">
        <v>18</v>
      </c>
      <c r="F7967" s="10" t="s">
        <v>222</v>
      </c>
      <c r="G7967" s="11" t="s">
        <v>164</v>
      </c>
      <c r="H7967" s="4">
        <v>53</v>
      </c>
      <c r="I7967" s="12">
        <v>26616.55</v>
      </c>
      <c r="J7967" s="12">
        <v>1410677.15</v>
      </c>
      <c r="K7967" s="12">
        <v>3077.23</v>
      </c>
      <c r="L7967" s="4">
        <v>118</v>
      </c>
      <c r="M7967" s="4" t="s">
        <v>35</v>
      </c>
      <c r="N7967" s="4" t="str" cm="1">
        <f t="array" ref="N7967">_xlfn.SWITCH(E7967,"Delhi","North","Chennai","South","Hyderabad","South","Mumbai","Central","Bangalore","South")</f>
        <v>North</v>
      </c>
      <c r="O7967" s="12">
        <v>108385.85</v>
      </c>
      <c r="P7967" s="4">
        <f>Table1[[#This Row],[Delivery_Date]]-Table1[[#This Row],[Order_Date]]</f>
        <v>1</v>
      </c>
      <c r="Q7967" s="4" t="str">
        <f>IF(Table1[[#This Row],[Delivery delay days]]&gt;5,"delay","on time")</f>
        <v>on time</v>
      </c>
      <c r="R7967" s="10">
        <f>DATEVALUE(Table1[[#This Row],[Delivery_Date]])</f>
        <v>45226</v>
      </c>
      <c r="S7967" s="10">
        <f>DATEVALUE(Table1[[#This Row],[Order_Date]])</f>
        <v>45225</v>
      </c>
      <c r="T7967" s="4" t="str" cm="1">
        <f t="array" ref="T7967">_xlfn.IFS(Table1[[#This Row],[Inventory_Level]]&lt;=200,"low",Table1[[#This Row],[Inventory_Level]]&gt;=700,"high",Table1[[#This Row],[Inventory_Level]]&gt;200,"medium")</f>
        <v>low</v>
      </c>
    </row>
    <row r="7968" spans="1:20" x14ac:dyDescent="0.35">
      <c r="A7968" s="4">
        <v>7967</v>
      </c>
      <c r="B7968" s="4" t="s">
        <v>15</v>
      </c>
      <c r="C7968" s="4" t="s">
        <v>24</v>
      </c>
      <c r="D7968" s="4" t="s">
        <v>39</v>
      </c>
      <c r="E7968" s="4" t="s">
        <v>60</v>
      </c>
      <c r="F7968" s="10" t="s">
        <v>123</v>
      </c>
      <c r="G7968" s="11" t="s">
        <v>330</v>
      </c>
      <c r="H7968" s="4">
        <v>48</v>
      </c>
      <c r="I7968" s="12">
        <v>9885.94</v>
      </c>
      <c r="J7968" s="12">
        <v>474525.12</v>
      </c>
      <c r="K7968" s="12">
        <v>1665.8</v>
      </c>
      <c r="L7968" s="4">
        <v>990</v>
      </c>
      <c r="M7968" s="4" t="s">
        <v>42</v>
      </c>
      <c r="N7968" s="4" t="str" cm="1">
        <f t="array" ref="N7968">_xlfn.SWITCH(E7968,"Delhi","North","Chennai","South","Hyderabad","South","Mumbai","Central","Bangalore","South")</f>
        <v>South</v>
      </c>
      <c r="O7968" s="12">
        <v>38949.47</v>
      </c>
      <c r="P7968" s="4">
        <f>Table1[[#This Row],[Delivery_Date]]-Table1[[#This Row],[Order_Date]]</f>
        <v>15</v>
      </c>
      <c r="Q7968" s="4" t="str">
        <f>IF(Table1[[#This Row],[Delivery delay days]]&gt;5,"delay","on time")</f>
        <v>delay</v>
      </c>
      <c r="R7968" s="10">
        <f>DATEVALUE(Table1[[#This Row],[Delivery_Date]])</f>
        <v>45257</v>
      </c>
      <c r="S7968" s="10">
        <f>DATEVALUE(Table1[[#This Row],[Order_Date]])</f>
        <v>45242</v>
      </c>
      <c r="T7968" s="4" t="str" cm="1">
        <f t="array" ref="T7968">_xlfn.IFS(Table1[[#This Row],[Inventory_Level]]&lt;=200,"low",Table1[[#This Row],[Inventory_Level]]&gt;=700,"high",Table1[[#This Row],[Inventory_Level]]&gt;200,"medium")</f>
        <v>high</v>
      </c>
    </row>
    <row r="7969" spans="1:20" x14ac:dyDescent="0.35">
      <c r="A7969" s="4">
        <v>7968</v>
      </c>
      <c r="B7969" s="4" t="s">
        <v>31</v>
      </c>
      <c r="C7969" s="4" t="s">
        <v>16</v>
      </c>
      <c r="D7969" s="4" t="s">
        <v>39</v>
      </c>
      <c r="E7969" s="4" t="s">
        <v>60</v>
      </c>
      <c r="F7969" s="10" t="s">
        <v>315</v>
      </c>
      <c r="G7969" s="11" t="s">
        <v>246</v>
      </c>
      <c r="H7969" s="4">
        <v>56</v>
      </c>
      <c r="I7969" s="12">
        <v>855.72</v>
      </c>
      <c r="J7969" s="12">
        <v>47920.32</v>
      </c>
      <c r="K7969" s="12">
        <v>4760.12</v>
      </c>
      <c r="L7969" s="4">
        <v>280</v>
      </c>
      <c r="M7969" s="4" t="s">
        <v>29</v>
      </c>
      <c r="N7969" s="4" t="str" cm="1">
        <f t="array" ref="N7969">_xlfn.SWITCH(E7969,"Delhi","North","Chennai","South","Hyderabad","South","Mumbai","Central","Bangalore","South")</f>
        <v>South</v>
      </c>
      <c r="O7969" s="12">
        <v>7137.94</v>
      </c>
      <c r="P7969" s="4">
        <f>Table1[[#This Row],[Delivery_Date]]-Table1[[#This Row],[Order_Date]]</f>
        <v>12</v>
      </c>
      <c r="Q7969" s="4" t="str">
        <f>IF(Table1[[#This Row],[Delivery delay days]]&gt;5,"delay","on time")</f>
        <v>delay</v>
      </c>
      <c r="R7969" s="10">
        <f>DATEVALUE(Table1[[#This Row],[Delivery_Date]])</f>
        <v>45103</v>
      </c>
      <c r="S7969" s="10">
        <f>DATEVALUE(Table1[[#This Row],[Order_Date]])</f>
        <v>45091</v>
      </c>
      <c r="T7969" s="4" t="str" cm="1">
        <f t="array" ref="T7969">_xlfn.IFS(Table1[[#This Row],[Inventory_Level]]&lt;=200,"low",Table1[[#This Row],[Inventory_Level]]&gt;=700,"high",Table1[[#This Row],[Inventory_Level]]&gt;200,"medium")</f>
        <v>medium</v>
      </c>
    </row>
    <row r="7970" spans="1:20" x14ac:dyDescent="0.35">
      <c r="A7970" s="4">
        <v>7969</v>
      </c>
      <c r="B7970" s="4" t="s">
        <v>65</v>
      </c>
      <c r="C7970" s="4" t="s">
        <v>38</v>
      </c>
      <c r="D7970" s="4" t="s">
        <v>39</v>
      </c>
      <c r="E7970" s="4" t="s">
        <v>26</v>
      </c>
      <c r="F7970" s="10" t="s">
        <v>205</v>
      </c>
      <c r="G7970" s="11" t="s">
        <v>357</v>
      </c>
      <c r="H7970" s="4">
        <v>87</v>
      </c>
      <c r="I7970" s="12">
        <v>33116.82</v>
      </c>
      <c r="J7970" s="12">
        <v>2881163.34</v>
      </c>
      <c r="K7970" s="12">
        <v>4449.53</v>
      </c>
      <c r="L7970" s="4">
        <v>754</v>
      </c>
      <c r="M7970" s="4" t="s">
        <v>21</v>
      </c>
      <c r="N7970" s="4" t="str" cm="1">
        <f t="array" ref="N7970">_xlfn.SWITCH(E7970,"Delhi","North","Chennai","South","Hyderabad","South","Mumbai","Central","Bangalore","South")</f>
        <v>South</v>
      </c>
      <c r="O7970" s="12">
        <v>292515.3</v>
      </c>
      <c r="P7970" s="4">
        <f>Table1[[#This Row],[Delivery_Date]]-Table1[[#This Row],[Order_Date]]</f>
        <v>9</v>
      </c>
      <c r="Q7970" s="4" t="str">
        <f>IF(Table1[[#This Row],[Delivery delay days]]&gt;5,"delay","on time")</f>
        <v>delay</v>
      </c>
      <c r="R7970" s="10">
        <f>DATEVALUE(Table1[[#This Row],[Delivery_Date]])</f>
        <v>44963</v>
      </c>
      <c r="S7970" s="10">
        <f>DATEVALUE(Table1[[#This Row],[Order_Date]])</f>
        <v>44954</v>
      </c>
      <c r="T7970" s="4" t="str" cm="1">
        <f t="array" ref="T7970">_xlfn.IFS(Table1[[#This Row],[Inventory_Level]]&lt;=200,"low",Table1[[#This Row],[Inventory_Level]]&gt;=700,"high",Table1[[#This Row],[Inventory_Level]]&gt;200,"medium")</f>
        <v>high</v>
      </c>
    </row>
    <row r="7971" spans="1:20" x14ac:dyDescent="0.35">
      <c r="A7971" s="4">
        <v>7970</v>
      </c>
      <c r="B7971" s="4" t="s">
        <v>37</v>
      </c>
      <c r="C7971" s="4" t="s">
        <v>24</v>
      </c>
      <c r="D7971" s="4" t="s">
        <v>17</v>
      </c>
      <c r="E7971" s="4" t="s">
        <v>52</v>
      </c>
      <c r="F7971" s="10" t="s">
        <v>188</v>
      </c>
      <c r="G7971" s="11" t="s">
        <v>178</v>
      </c>
      <c r="H7971" s="4">
        <v>12</v>
      </c>
      <c r="I7971" s="12">
        <v>30798.89</v>
      </c>
      <c r="J7971" s="12">
        <v>369586.68</v>
      </c>
      <c r="K7971" s="12">
        <v>790.51</v>
      </c>
      <c r="L7971" s="4">
        <v>145</v>
      </c>
      <c r="M7971" s="4" t="s">
        <v>29</v>
      </c>
      <c r="N7971" s="4" t="str" cm="1">
        <f t="array" ref="N7971">_xlfn.SWITCH(E7971,"Delhi","North","Chennai","South","Hyderabad","South","Mumbai","Central","Bangalore","South")</f>
        <v>Central</v>
      </c>
      <c r="O7971" s="12">
        <v>30313.06</v>
      </c>
      <c r="P7971" s="4">
        <f>Table1[[#This Row],[Delivery_Date]]-Table1[[#This Row],[Order_Date]]</f>
        <v>14</v>
      </c>
      <c r="Q7971" s="4" t="str">
        <f>IF(Table1[[#This Row],[Delivery delay days]]&gt;5,"delay","on time")</f>
        <v>delay</v>
      </c>
      <c r="R7971" s="10">
        <f>DATEVALUE(Table1[[#This Row],[Delivery_Date]])</f>
        <v>45023</v>
      </c>
      <c r="S7971" s="10">
        <f>DATEVALUE(Table1[[#This Row],[Order_Date]])</f>
        <v>45009</v>
      </c>
      <c r="T7971" s="4" t="str" cm="1">
        <f t="array" ref="T7971">_xlfn.IFS(Table1[[#This Row],[Inventory_Level]]&lt;=200,"low",Table1[[#This Row],[Inventory_Level]]&gt;=700,"high",Table1[[#This Row],[Inventory_Level]]&gt;200,"medium")</f>
        <v>low</v>
      </c>
    </row>
    <row r="7972" spans="1:20" x14ac:dyDescent="0.35">
      <c r="A7972" s="4">
        <v>7971</v>
      </c>
      <c r="B7972" s="4" t="s">
        <v>31</v>
      </c>
      <c r="C7972" s="4" t="s">
        <v>24</v>
      </c>
      <c r="D7972" s="4" t="s">
        <v>32</v>
      </c>
      <c r="E7972" s="4" t="s">
        <v>46</v>
      </c>
      <c r="F7972" s="10" t="s">
        <v>119</v>
      </c>
      <c r="G7972" s="11" t="s">
        <v>207</v>
      </c>
      <c r="H7972" s="4">
        <v>28</v>
      </c>
      <c r="I7972" s="12">
        <v>25660.32</v>
      </c>
      <c r="J7972" s="12">
        <v>718488.96</v>
      </c>
      <c r="K7972" s="12">
        <v>1587.77</v>
      </c>
      <c r="L7972" s="4">
        <v>214</v>
      </c>
      <c r="M7972" s="4" t="s">
        <v>29</v>
      </c>
      <c r="N7972" s="4" t="str" cm="1">
        <f t="array" ref="N7972">_xlfn.SWITCH(E7972,"Delhi","North","Chennai","South","Hyderabad","South","Mumbai","Central","Bangalore","South")</f>
        <v>South</v>
      </c>
      <c r="O7972" s="12">
        <v>156805.39000000001</v>
      </c>
      <c r="P7972" s="4">
        <f>Table1[[#This Row],[Delivery_Date]]-Table1[[#This Row],[Order_Date]]</f>
        <v>12</v>
      </c>
      <c r="Q7972" s="4" t="str">
        <f>IF(Table1[[#This Row],[Delivery delay days]]&gt;5,"delay","on time")</f>
        <v>delay</v>
      </c>
      <c r="R7972" s="10">
        <f>DATEVALUE(Table1[[#This Row],[Delivery_Date]])</f>
        <v>45286</v>
      </c>
      <c r="S7972" s="10">
        <f>DATEVALUE(Table1[[#This Row],[Order_Date]])</f>
        <v>45274</v>
      </c>
      <c r="T7972" s="4" t="str" cm="1">
        <f t="array" ref="T7972">_xlfn.IFS(Table1[[#This Row],[Inventory_Level]]&lt;=200,"low",Table1[[#This Row],[Inventory_Level]]&gt;=700,"high",Table1[[#This Row],[Inventory_Level]]&gt;200,"medium")</f>
        <v>medium</v>
      </c>
    </row>
    <row r="7973" spans="1:20" x14ac:dyDescent="0.35">
      <c r="A7973" s="4">
        <v>7972</v>
      </c>
      <c r="B7973" s="4" t="s">
        <v>15</v>
      </c>
      <c r="C7973" s="4" t="s">
        <v>38</v>
      </c>
      <c r="D7973" s="4" t="s">
        <v>32</v>
      </c>
      <c r="E7973" s="4" t="s">
        <v>60</v>
      </c>
      <c r="F7973" s="10" t="s">
        <v>385</v>
      </c>
      <c r="G7973" s="11" t="s">
        <v>316</v>
      </c>
      <c r="H7973" s="4">
        <v>44</v>
      </c>
      <c r="I7973" s="12">
        <v>5635.45</v>
      </c>
      <c r="J7973" s="12">
        <v>247959.8</v>
      </c>
      <c r="K7973" s="12">
        <v>4473.75</v>
      </c>
      <c r="L7973" s="4">
        <v>343</v>
      </c>
      <c r="M7973" s="4" t="s">
        <v>35</v>
      </c>
      <c r="N7973" s="4" t="str" cm="1">
        <f t="array" ref="N7973">_xlfn.SWITCH(E7973,"Delhi","North","Chennai","South","Hyderabad","South","Mumbai","Central","Bangalore","South")</f>
        <v>South</v>
      </c>
      <c r="O7973" s="12">
        <v>28315.09</v>
      </c>
      <c r="P7973" s="4">
        <f>Table1[[#This Row],[Delivery_Date]]-Table1[[#This Row],[Order_Date]]</f>
        <v>13</v>
      </c>
      <c r="Q7973" s="4" t="str">
        <f>IF(Table1[[#This Row],[Delivery delay days]]&gt;5,"delay","on time")</f>
        <v>delay</v>
      </c>
      <c r="R7973" s="10">
        <f>DATEVALUE(Table1[[#This Row],[Delivery_Date]])</f>
        <v>44965</v>
      </c>
      <c r="S7973" s="10">
        <f>DATEVALUE(Table1[[#This Row],[Order_Date]])</f>
        <v>44952</v>
      </c>
      <c r="T7973" s="4" t="str" cm="1">
        <f t="array" ref="T7973">_xlfn.IFS(Table1[[#This Row],[Inventory_Level]]&lt;=200,"low",Table1[[#This Row],[Inventory_Level]]&gt;=700,"high",Table1[[#This Row],[Inventory_Level]]&gt;200,"medium")</f>
        <v>medium</v>
      </c>
    </row>
    <row r="7974" spans="1:20" x14ac:dyDescent="0.35">
      <c r="A7974" s="4">
        <v>7973</v>
      </c>
      <c r="B7974" s="4" t="s">
        <v>59</v>
      </c>
      <c r="C7974" s="4" t="s">
        <v>38</v>
      </c>
      <c r="D7974" s="4" t="s">
        <v>25</v>
      </c>
      <c r="E7974" s="4" t="s">
        <v>18</v>
      </c>
      <c r="F7974" s="10" t="s">
        <v>189</v>
      </c>
      <c r="G7974" s="11" t="s">
        <v>166</v>
      </c>
      <c r="H7974" s="4">
        <v>84</v>
      </c>
      <c r="I7974" s="12">
        <v>43961.86</v>
      </c>
      <c r="J7974" s="12">
        <v>3692796.24</v>
      </c>
      <c r="K7974" s="12">
        <v>4242.08</v>
      </c>
      <c r="L7974" s="4">
        <v>135</v>
      </c>
      <c r="M7974" s="4" t="s">
        <v>29</v>
      </c>
      <c r="N7974" s="4" t="str" cm="1">
        <f t="array" ref="N7974">_xlfn.SWITCH(E7974,"Delhi","North","Chennai","South","Hyderabad","South","Mumbai","Central","Bangalore","South")</f>
        <v>North</v>
      </c>
      <c r="O7974" s="12">
        <v>508253.56</v>
      </c>
      <c r="P7974" s="4">
        <f>Table1[[#This Row],[Delivery_Date]]-Table1[[#This Row],[Order_Date]]</f>
        <v>5</v>
      </c>
      <c r="Q7974" s="4" t="str">
        <f>IF(Table1[[#This Row],[Delivery delay days]]&gt;5,"delay","on time")</f>
        <v>on time</v>
      </c>
      <c r="R7974" s="10">
        <f>DATEVALUE(Table1[[#This Row],[Delivery_Date]])</f>
        <v>45118</v>
      </c>
      <c r="S7974" s="10">
        <f>DATEVALUE(Table1[[#This Row],[Order_Date]])</f>
        <v>45113</v>
      </c>
      <c r="T7974" s="4" t="str" cm="1">
        <f t="array" ref="T7974">_xlfn.IFS(Table1[[#This Row],[Inventory_Level]]&lt;=200,"low",Table1[[#This Row],[Inventory_Level]]&gt;=700,"high",Table1[[#This Row],[Inventory_Level]]&gt;200,"medium")</f>
        <v>low</v>
      </c>
    </row>
    <row r="7975" spans="1:20" x14ac:dyDescent="0.35">
      <c r="A7975" s="4">
        <v>7974</v>
      </c>
      <c r="B7975" s="4" t="s">
        <v>37</v>
      </c>
      <c r="C7975" s="4" t="s">
        <v>16</v>
      </c>
      <c r="D7975" s="4" t="s">
        <v>17</v>
      </c>
      <c r="E7975" s="4" t="s">
        <v>26</v>
      </c>
      <c r="F7975" s="10" t="s">
        <v>347</v>
      </c>
      <c r="G7975" s="11" t="s">
        <v>159</v>
      </c>
      <c r="H7975" s="4">
        <v>9</v>
      </c>
      <c r="I7975" s="12">
        <v>37875.71</v>
      </c>
      <c r="J7975" s="12">
        <v>340881.39</v>
      </c>
      <c r="K7975" s="12">
        <v>4106.79</v>
      </c>
      <c r="L7975" s="4">
        <v>202</v>
      </c>
      <c r="M7975" s="4" t="s">
        <v>35</v>
      </c>
      <c r="N7975" s="4" t="str" cm="1">
        <f t="array" ref="N7975">_xlfn.SWITCH(E7975,"Delhi","North","Chennai","South","Hyderabad","South","Mumbai","Central","Bangalore","South")</f>
        <v>South</v>
      </c>
      <c r="O7975" s="12">
        <v>51557.87</v>
      </c>
      <c r="P7975" s="4">
        <f>Table1[[#This Row],[Delivery_Date]]-Table1[[#This Row],[Order_Date]]</f>
        <v>3</v>
      </c>
      <c r="Q7975" s="4" t="str">
        <f>IF(Table1[[#This Row],[Delivery delay days]]&gt;5,"delay","on time")</f>
        <v>on time</v>
      </c>
      <c r="R7975" s="10">
        <f>DATEVALUE(Table1[[#This Row],[Delivery_Date]])</f>
        <v>45164</v>
      </c>
      <c r="S7975" s="10">
        <f>DATEVALUE(Table1[[#This Row],[Order_Date]])</f>
        <v>45161</v>
      </c>
      <c r="T7975" s="4" t="str" cm="1">
        <f t="array" ref="T7975">_xlfn.IFS(Table1[[#This Row],[Inventory_Level]]&lt;=200,"low",Table1[[#This Row],[Inventory_Level]]&gt;=700,"high",Table1[[#This Row],[Inventory_Level]]&gt;200,"medium")</f>
        <v>medium</v>
      </c>
    </row>
    <row r="7976" spans="1:20" x14ac:dyDescent="0.35">
      <c r="A7976" s="4">
        <v>7975</v>
      </c>
      <c r="B7976" s="4" t="s">
        <v>51</v>
      </c>
      <c r="C7976" s="4" t="s">
        <v>16</v>
      </c>
      <c r="D7976" s="4" t="s">
        <v>25</v>
      </c>
      <c r="E7976" s="4" t="s">
        <v>46</v>
      </c>
      <c r="F7976" s="10" t="s">
        <v>261</v>
      </c>
      <c r="G7976" s="11" t="s">
        <v>236</v>
      </c>
      <c r="H7976" s="4">
        <v>51</v>
      </c>
      <c r="I7976" s="12">
        <v>23463.69</v>
      </c>
      <c r="J7976" s="12">
        <v>1196648.19</v>
      </c>
      <c r="K7976" s="12">
        <v>1352.36</v>
      </c>
      <c r="L7976" s="4">
        <v>148</v>
      </c>
      <c r="M7976" s="4" t="s">
        <v>35</v>
      </c>
      <c r="N7976" s="4" t="str" cm="1">
        <f t="array" ref="N7976">_xlfn.SWITCH(E7976,"Delhi","North","Chennai","South","Hyderabad","South","Mumbai","Central","Bangalore","South")</f>
        <v>South</v>
      </c>
      <c r="O7976" s="12">
        <v>109755.86</v>
      </c>
      <c r="P7976" s="4">
        <f>Table1[[#This Row],[Delivery_Date]]-Table1[[#This Row],[Order_Date]]</f>
        <v>14</v>
      </c>
      <c r="Q7976" s="4" t="str">
        <f>IF(Table1[[#This Row],[Delivery delay days]]&gt;5,"delay","on time")</f>
        <v>delay</v>
      </c>
      <c r="R7976" s="10">
        <f>DATEVALUE(Table1[[#This Row],[Delivery_Date]])</f>
        <v>45290</v>
      </c>
      <c r="S7976" s="10">
        <f>DATEVALUE(Table1[[#This Row],[Order_Date]])</f>
        <v>45276</v>
      </c>
      <c r="T7976" s="4" t="str" cm="1">
        <f t="array" ref="T7976">_xlfn.IFS(Table1[[#This Row],[Inventory_Level]]&lt;=200,"low",Table1[[#This Row],[Inventory_Level]]&gt;=700,"high",Table1[[#This Row],[Inventory_Level]]&gt;200,"medium")</f>
        <v>low</v>
      </c>
    </row>
    <row r="7977" spans="1:20" x14ac:dyDescent="0.35">
      <c r="A7977" s="4">
        <v>7976</v>
      </c>
      <c r="B7977" s="4" t="s">
        <v>51</v>
      </c>
      <c r="C7977" s="4" t="s">
        <v>24</v>
      </c>
      <c r="D7977" s="4" t="s">
        <v>32</v>
      </c>
      <c r="E7977" s="4" t="s">
        <v>52</v>
      </c>
      <c r="F7977" s="10" t="s">
        <v>164</v>
      </c>
      <c r="G7977" s="11" t="s">
        <v>122</v>
      </c>
      <c r="H7977" s="4">
        <v>17</v>
      </c>
      <c r="I7977" s="12">
        <v>21209.4</v>
      </c>
      <c r="J7977" s="12">
        <v>360559.8</v>
      </c>
      <c r="K7977" s="12">
        <v>247.77</v>
      </c>
      <c r="L7977" s="4">
        <v>878</v>
      </c>
      <c r="M7977" s="4" t="s">
        <v>42</v>
      </c>
      <c r="N7977" s="4" t="str" cm="1">
        <f t="array" ref="N7977">_xlfn.SWITCH(E7977,"Delhi","North","Chennai","South","Hyderabad","South","Mumbai","Central","Bangalore","South")</f>
        <v>Central</v>
      </c>
      <c r="O7977" s="12">
        <v>19314.810000000001</v>
      </c>
      <c r="P7977" s="4">
        <f>Table1[[#This Row],[Delivery_Date]]-Table1[[#This Row],[Order_Date]]</f>
        <v>2</v>
      </c>
      <c r="Q7977" s="4" t="str">
        <f>IF(Table1[[#This Row],[Delivery delay days]]&gt;5,"delay","on time")</f>
        <v>on time</v>
      </c>
      <c r="R7977" s="10">
        <f>DATEVALUE(Table1[[#This Row],[Delivery_Date]])</f>
        <v>45228</v>
      </c>
      <c r="S7977" s="10">
        <f>DATEVALUE(Table1[[#This Row],[Order_Date]])</f>
        <v>45226</v>
      </c>
      <c r="T7977" s="4" t="str" cm="1">
        <f t="array" ref="T7977">_xlfn.IFS(Table1[[#This Row],[Inventory_Level]]&lt;=200,"low",Table1[[#This Row],[Inventory_Level]]&gt;=700,"high",Table1[[#This Row],[Inventory_Level]]&gt;200,"medium")</f>
        <v>high</v>
      </c>
    </row>
    <row r="7978" spans="1:20" x14ac:dyDescent="0.35">
      <c r="A7978" s="4">
        <v>7977</v>
      </c>
      <c r="B7978" s="4" t="s">
        <v>31</v>
      </c>
      <c r="C7978" s="4" t="s">
        <v>16</v>
      </c>
      <c r="D7978" s="4" t="s">
        <v>32</v>
      </c>
      <c r="E7978" s="4" t="s">
        <v>26</v>
      </c>
      <c r="F7978" s="10" t="s">
        <v>343</v>
      </c>
      <c r="G7978" s="11" t="s">
        <v>157</v>
      </c>
      <c r="H7978" s="4">
        <v>1</v>
      </c>
      <c r="I7978" s="12">
        <v>38153.69</v>
      </c>
      <c r="J7978" s="12">
        <v>38153.69</v>
      </c>
      <c r="K7978" s="12">
        <v>209.99</v>
      </c>
      <c r="L7978" s="4">
        <v>26</v>
      </c>
      <c r="M7978" s="4" t="s">
        <v>35</v>
      </c>
      <c r="N7978" s="4" t="str" cm="1">
        <f t="array" ref="N7978">_xlfn.SWITCH(E7978,"Delhi","North","Chennai","South","Hyderabad","South","Mumbai","Central","Bangalore","South")</f>
        <v>South</v>
      </c>
      <c r="O7978" s="12">
        <v>8056.11</v>
      </c>
      <c r="P7978" s="4">
        <f>Table1[[#This Row],[Delivery_Date]]-Table1[[#This Row],[Order_Date]]</f>
        <v>1</v>
      </c>
      <c r="Q7978" s="4" t="str">
        <f>IF(Table1[[#This Row],[Delivery delay days]]&gt;5,"delay","on time")</f>
        <v>on time</v>
      </c>
      <c r="R7978" s="10">
        <f>DATEVALUE(Table1[[#This Row],[Delivery_Date]])</f>
        <v>44970</v>
      </c>
      <c r="S7978" s="10">
        <f>DATEVALUE(Table1[[#This Row],[Order_Date]])</f>
        <v>44969</v>
      </c>
      <c r="T7978" s="4" t="str" cm="1">
        <f t="array" ref="T7978">_xlfn.IFS(Table1[[#This Row],[Inventory_Level]]&lt;=200,"low",Table1[[#This Row],[Inventory_Level]]&gt;=700,"high",Table1[[#This Row],[Inventory_Level]]&gt;200,"medium")</f>
        <v>low</v>
      </c>
    </row>
    <row r="7979" spans="1:20" x14ac:dyDescent="0.35">
      <c r="A7979" s="4">
        <v>7978</v>
      </c>
      <c r="B7979" s="4" t="s">
        <v>23</v>
      </c>
      <c r="C7979" s="4" t="s">
        <v>16</v>
      </c>
      <c r="D7979" s="4" t="s">
        <v>32</v>
      </c>
      <c r="E7979" s="4" t="s">
        <v>46</v>
      </c>
      <c r="F7979" s="10" t="s">
        <v>258</v>
      </c>
      <c r="G7979" s="11" t="s">
        <v>235</v>
      </c>
      <c r="H7979" s="4">
        <v>1</v>
      </c>
      <c r="I7979" s="12">
        <v>12552.88</v>
      </c>
      <c r="J7979" s="12">
        <v>12552.88</v>
      </c>
      <c r="K7979" s="12">
        <v>407.2</v>
      </c>
      <c r="L7979" s="4">
        <v>230</v>
      </c>
      <c r="M7979" s="4" t="s">
        <v>35</v>
      </c>
      <c r="N7979" s="4" t="str" cm="1">
        <f t="array" ref="N7979">_xlfn.SWITCH(E7979,"Delhi","North","Chennai","South","Hyderabad","South","Mumbai","Central","Bangalore","South")</f>
        <v>South</v>
      </c>
      <c r="O7979" s="12">
        <v>1277.5899999999999</v>
      </c>
      <c r="P7979" s="4">
        <f>Table1[[#This Row],[Delivery_Date]]-Table1[[#This Row],[Order_Date]]</f>
        <v>6</v>
      </c>
      <c r="Q7979" s="4" t="str">
        <f>IF(Table1[[#This Row],[Delivery delay days]]&gt;5,"delay","on time")</f>
        <v>delay</v>
      </c>
      <c r="R7979" s="10">
        <f>DATEVALUE(Table1[[#This Row],[Delivery_Date]])</f>
        <v>45068</v>
      </c>
      <c r="S7979" s="10">
        <f>DATEVALUE(Table1[[#This Row],[Order_Date]])</f>
        <v>45062</v>
      </c>
      <c r="T7979" s="4" t="str" cm="1">
        <f t="array" ref="T7979">_xlfn.IFS(Table1[[#This Row],[Inventory_Level]]&lt;=200,"low",Table1[[#This Row],[Inventory_Level]]&gt;=700,"high",Table1[[#This Row],[Inventory_Level]]&gt;200,"medium")</f>
        <v>medium</v>
      </c>
    </row>
    <row r="7980" spans="1:20" x14ac:dyDescent="0.35">
      <c r="A7980" s="4">
        <v>7979</v>
      </c>
      <c r="B7980" s="4" t="s">
        <v>15</v>
      </c>
      <c r="C7980" s="4" t="s">
        <v>38</v>
      </c>
      <c r="D7980" s="4" t="s">
        <v>45</v>
      </c>
      <c r="E7980" s="4" t="s">
        <v>26</v>
      </c>
      <c r="F7980" s="10" t="s">
        <v>28</v>
      </c>
      <c r="G7980" s="11" t="s">
        <v>56</v>
      </c>
      <c r="H7980" s="4">
        <v>48</v>
      </c>
      <c r="I7980" s="12">
        <v>36201.949999999997</v>
      </c>
      <c r="J7980" s="12">
        <v>1737693.6</v>
      </c>
      <c r="K7980" s="12">
        <v>2198.65</v>
      </c>
      <c r="L7980" s="4">
        <v>685</v>
      </c>
      <c r="M7980" s="4" t="s">
        <v>35</v>
      </c>
      <c r="N7980" s="4" t="str" cm="1">
        <f t="array" ref="N7980">_xlfn.SWITCH(E7980,"Delhi","North","Chennai","South","Hyderabad","South","Mumbai","Central","Bangalore","South")</f>
        <v>South</v>
      </c>
      <c r="O7980" s="12">
        <v>232600.54</v>
      </c>
      <c r="P7980" s="4">
        <f>Table1[[#This Row],[Delivery_Date]]-Table1[[#This Row],[Order_Date]]</f>
        <v>13</v>
      </c>
      <c r="Q7980" s="4" t="str">
        <f>IF(Table1[[#This Row],[Delivery delay days]]&gt;5,"delay","on time")</f>
        <v>delay</v>
      </c>
      <c r="R7980" s="10">
        <f>DATEVALUE(Table1[[#This Row],[Delivery_Date]])</f>
        <v>45150</v>
      </c>
      <c r="S7980" s="10">
        <f>DATEVALUE(Table1[[#This Row],[Order_Date]])</f>
        <v>45137</v>
      </c>
      <c r="T7980" s="4" t="str" cm="1">
        <f t="array" ref="T7980">_xlfn.IFS(Table1[[#This Row],[Inventory_Level]]&lt;=200,"low",Table1[[#This Row],[Inventory_Level]]&gt;=700,"high",Table1[[#This Row],[Inventory_Level]]&gt;200,"medium")</f>
        <v>medium</v>
      </c>
    </row>
    <row r="7981" spans="1:20" x14ac:dyDescent="0.35">
      <c r="A7981" s="4">
        <v>7980</v>
      </c>
      <c r="B7981" s="4" t="s">
        <v>37</v>
      </c>
      <c r="C7981" s="4" t="s">
        <v>38</v>
      </c>
      <c r="D7981" s="4" t="s">
        <v>45</v>
      </c>
      <c r="E7981" s="4" t="s">
        <v>26</v>
      </c>
      <c r="F7981" s="10" t="s">
        <v>183</v>
      </c>
      <c r="G7981" s="11" t="s">
        <v>361</v>
      </c>
      <c r="H7981" s="4">
        <v>24</v>
      </c>
      <c r="I7981" s="12">
        <v>3351.5</v>
      </c>
      <c r="J7981" s="12">
        <v>80436</v>
      </c>
      <c r="K7981" s="12">
        <v>3487.78</v>
      </c>
      <c r="L7981" s="4">
        <v>377</v>
      </c>
      <c r="M7981" s="4" t="s">
        <v>21</v>
      </c>
      <c r="N7981" s="4" t="str" cm="1">
        <f t="array" ref="N7981">_xlfn.SWITCH(E7981,"Delhi","North","Chennai","South","Hyderabad","South","Mumbai","Central","Bangalore","South")</f>
        <v>South</v>
      </c>
      <c r="O7981" s="12">
        <v>4462.53</v>
      </c>
      <c r="P7981" s="4">
        <f>Table1[[#This Row],[Delivery_Date]]-Table1[[#This Row],[Order_Date]]</f>
        <v>4</v>
      </c>
      <c r="Q7981" s="4" t="str">
        <f>IF(Table1[[#This Row],[Delivery delay days]]&gt;5,"delay","on time")</f>
        <v>on time</v>
      </c>
      <c r="R7981" s="10">
        <f>DATEVALUE(Table1[[#This Row],[Delivery_Date]])</f>
        <v>45035</v>
      </c>
      <c r="S7981" s="10">
        <f>DATEVALUE(Table1[[#This Row],[Order_Date]])</f>
        <v>45031</v>
      </c>
      <c r="T7981" s="4" t="str" cm="1">
        <f t="array" ref="T7981">_xlfn.IFS(Table1[[#This Row],[Inventory_Level]]&lt;=200,"low",Table1[[#This Row],[Inventory_Level]]&gt;=700,"high",Table1[[#This Row],[Inventory_Level]]&gt;200,"medium")</f>
        <v>medium</v>
      </c>
    </row>
    <row r="7982" spans="1:20" x14ac:dyDescent="0.35">
      <c r="A7982" s="4">
        <v>7981</v>
      </c>
      <c r="B7982" s="4" t="s">
        <v>15</v>
      </c>
      <c r="C7982" s="4" t="s">
        <v>16</v>
      </c>
      <c r="D7982" s="4" t="s">
        <v>45</v>
      </c>
      <c r="E7982" s="4" t="s">
        <v>26</v>
      </c>
      <c r="F7982" s="10" t="s">
        <v>355</v>
      </c>
      <c r="G7982" s="11" t="s">
        <v>388</v>
      </c>
      <c r="H7982" s="4">
        <v>26</v>
      </c>
      <c r="I7982" s="12">
        <v>2616.96</v>
      </c>
      <c r="J7982" s="12">
        <v>68040.960000000006</v>
      </c>
      <c r="K7982" s="12">
        <v>1178.3599999999999</v>
      </c>
      <c r="L7982" s="4">
        <v>845</v>
      </c>
      <c r="M7982" s="4" t="s">
        <v>29</v>
      </c>
      <c r="N7982" s="4" t="str" cm="1">
        <f t="array" ref="N7982">_xlfn.SWITCH(E7982,"Delhi","North","Chennai","South","Hyderabad","South","Mumbai","Central","Bangalore","South")</f>
        <v>South</v>
      </c>
      <c r="O7982" s="12">
        <v>14108.75</v>
      </c>
      <c r="P7982" s="4">
        <f>Table1[[#This Row],[Delivery_Date]]-Table1[[#This Row],[Order_Date]]</f>
        <v>9</v>
      </c>
      <c r="Q7982" s="4" t="str">
        <f>IF(Table1[[#This Row],[Delivery delay days]]&gt;5,"delay","on time")</f>
        <v>delay</v>
      </c>
      <c r="R7982" s="10">
        <f>DATEVALUE(Table1[[#This Row],[Delivery_Date]])</f>
        <v>45296</v>
      </c>
      <c r="S7982" s="10">
        <f>DATEVALUE(Table1[[#This Row],[Order_Date]])</f>
        <v>45287</v>
      </c>
      <c r="T7982" s="4" t="str" cm="1">
        <f t="array" ref="T7982">_xlfn.IFS(Table1[[#This Row],[Inventory_Level]]&lt;=200,"low",Table1[[#This Row],[Inventory_Level]]&gt;=700,"high",Table1[[#This Row],[Inventory_Level]]&gt;200,"medium")</f>
        <v>high</v>
      </c>
    </row>
    <row r="7983" spans="1:20" x14ac:dyDescent="0.35">
      <c r="A7983" s="4">
        <v>7982</v>
      </c>
      <c r="B7983" s="4" t="s">
        <v>31</v>
      </c>
      <c r="C7983" s="4" t="s">
        <v>38</v>
      </c>
      <c r="D7983" s="4" t="s">
        <v>32</v>
      </c>
      <c r="E7983" s="4" t="s">
        <v>18</v>
      </c>
      <c r="F7983" s="10" t="s">
        <v>102</v>
      </c>
      <c r="G7983" s="11" t="s">
        <v>226</v>
      </c>
      <c r="H7983" s="4">
        <v>41</v>
      </c>
      <c r="I7983" s="12">
        <v>19689.98</v>
      </c>
      <c r="J7983" s="12">
        <v>807289.18</v>
      </c>
      <c r="K7983" s="12">
        <v>1822.13</v>
      </c>
      <c r="L7983" s="4">
        <v>975</v>
      </c>
      <c r="M7983" s="4" t="s">
        <v>29</v>
      </c>
      <c r="N7983" s="4" t="str" cm="1">
        <f t="array" ref="N7983">_xlfn.SWITCH(E7983,"Delhi","North","Chennai","South","Hyderabad","South","Mumbai","Central","Bangalore","South")</f>
        <v>North</v>
      </c>
      <c r="O7983" s="12">
        <v>67266.539999999994</v>
      </c>
      <c r="P7983" s="4">
        <f>Table1[[#This Row],[Delivery_Date]]-Table1[[#This Row],[Order_Date]]</f>
        <v>8</v>
      </c>
      <c r="Q7983" s="4" t="str">
        <f>IF(Table1[[#This Row],[Delivery delay days]]&gt;5,"delay","on time")</f>
        <v>delay</v>
      </c>
      <c r="R7983" s="10">
        <f>DATEVALUE(Table1[[#This Row],[Delivery_Date]])</f>
        <v>45005</v>
      </c>
      <c r="S7983" s="10">
        <f>DATEVALUE(Table1[[#This Row],[Order_Date]])</f>
        <v>44997</v>
      </c>
      <c r="T7983" s="4" t="str" cm="1">
        <f t="array" ref="T7983">_xlfn.IFS(Table1[[#This Row],[Inventory_Level]]&lt;=200,"low",Table1[[#This Row],[Inventory_Level]]&gt;=700,"high",Table1[[#This Row],[Inventory_Level]]&gt;200,"medium")</f>
        <v>high</v>
      </c>
    </row>
    <row r="7984" spans="1:20" x14ac:dyDescent="0.35">
      <c r="A7984" s="4">
        <v>7983</v>
      </c>
      <c r="B7984" s="4" t="s">
        <v>15</v>
      </c>
      <c r="C7984" s="4" t="s">
        <v>24</v>
      </c>
      <c r="D7984" s="4" t="s">
        <v>17</v>
      </c>
      <c r="E7984" s="4" t="s">
        <v>18</v>
      </c>
      <c r="F7984" s="10" t="s">
        <v>232</v>
      </c>
      <c r="G7984" s="11" t="s">
        <v>285</v>
      </c>
      <c r="H7984" s="4">
        <v>2</v>
      </c>
      <c r="I7984" s="12">
        <v>13480.85</v>
      </c>
      <c r="J7984" s="12">
        <v>26961.7</v>
      </c>
      <c r="K7984" s="12">
        <v>2023.73</v>
      </c>
      <c r="L7984" s="4">
        <v>6</v>
      </c>
      <c r="M7984" s="4" t="s">
        <v>29</v>
      </c>
      <c r="N7984" s="4" t="str" cm="1">
        <f t="array" ref="N7984">_xlfn.SWITCH(E7984,"Delhi","North","Chennai","South","Hyderabad","South","Mumbai","Central","Bangalore","South")</f>
        <v>North</v>
      </c>
      <c r="O7984" s="12">
        <v>3346.5</v>
      </c>
      <c r="P7984" s="4">
        <f>Table1[[#This Row],[Delivery_Date]]-Table1[[#This Row],[Order_Date]]</f>
        <v>2</v>
      </c>
      <c r="Q7984" s="4" t="str">
        <f>IF(Table1[[#This Row],[Delivery delay days]]&gt;5,"delay","on time")</f>
        <v>on time</v>
      </c>
      <c r="R7984" s="10">
        <f>DATEVALUE(Table1[[#This Row],[Delivery_Date]])</f>
        <v>45194</v>
      </c>
      <c r="S7984" s="10">
        <f>DATEVALUE(Table1[[#This Row],[Order_Date]])</f>
        <v>45192</v>
      </c>
      <c r="T7984" s="4" t="str" cm="1">
        <f t="array" ref="T7984">_xlfn.IFS(Table1[[#This Row],[Inventory_Level]]&lt;=200,"low",Table1[[#This Row],[Inventory_Level]]&gt;=700,"high",Table1[[#This Row],[Inventory_Level]]&gt;200,"medium")</f>
        <v>low</v>
      </c>
    </row>
    <row r="7985" spans="1:20" x14ac:dyDescent="0.35">
      <c r="A7985" s="4">
        <v>7984</v>
      </c>
      <c r="B7985" s="4" t="s">
        <v>65</v>
      </c>
      <c r="C7985" s="4" t="s">
        <v>24</v>
      </c>
      <c r="D7985" s="4" t="s">
        <v>32</v>
      </c>
      <c r="E7985" s="4" t="s">
        <v>18</v>
      </c>
      <c r="F7985" s="10" t="s">
        <v>137</v>
      </c>
      <c r="G7985" s="11" t="s">
        <v>278</v>
      </c>
      <c r="H7985" s="4">
        <v>95</v>
      </c>
      <c r="I7985" s="12">
        <v>2504.7199999999998</v>
      </c>
      <c r="J7985" s="12">
        <v>237948.4</v>
      </c>
      <c r="K7985" s="12">
        <v>3517.73</v>
      </c>
      <c r="L7985" s="4">
        <v>696</v>
      </c>
      <c r="M7985" s="4" t="s">
        <v>35</v>
      </c>
      <c r="N7985" s="4" t="str" cm="1">
        <f t="array" ref="N7985">_xlfn.SWITCH(E7985,"Delhi","North","Chennai","South","Hyderabad","South","Mumbai","Central","Bangalore","South")</f>
        <v>North</v>
      </c>
      <c r="O7985" s="12">
        <v>36434.75</v>
      </c>
      <c r="P7985" s="4">
        <f>Table1[[#This Row],[Delivery_Date]]-Table1[[#This Row],[Order_Date]]</f>
        <v>13</v>
      </c>
      <c r="Q7985" s="4" t="str">
        <f>IF(Table1[[#This Row],[Delivery delay days]]&gt;5,"delay","on time")</f>
        <v>delay</v>
      </c>
      <c r="R7985" s="10">
        <f>DATEVALUE(Table1[[#This Row],[Delivery_Date]])</f>
        <v>45157</v>
      </c>
      <c r="S7985" s="10">
        <f>DATEVALUE(Table1[[#This Row],[Order_Date]])</f>
        <v>45144</v>
      </c>
      <c r="T7985" s="4" t="str" cm="1">
        <f t="array" ref="T7985">_xlfn.IFS(Table1[[#This Row],[Inventory_Level]]&lt;=200,"low",Table1[[#This Row],[Inventory_Level]]&gt;=700,"high",Table1[[#This Row],[Inventory_Level]]&gt;200,"medium")</f>
        <v>medium</v>
      </c>
    </row>
    <row r="7986" spans="1:20" x14ac:dyDescent="0.35">
      <c r="A7986" s="4">
        <v>7985</v>
      </c>
      <c r="B7986" s="4" t="s">
        <v>15</v>
      </c>
      <c r="C7986" s="4" t="s">
        <v>38</v>
      </c>
      <c r="D7986" s="4" t="s">
        <v>32</v>
      </c>
      <c r="E7986" s="4" t="s">
        <v>52</v>
      </c>
      <c r="F7986" s="10" t="s">
        <v>213</v>
      </c>
      <c r="G7986" s="11" t="s">
        <v>96</v>
      </c>
      <c r="H7986" s="4">
        <v>91</v>
      </c>
      <c r="I7986" s="12">
        <v>16830.63</v>
      </c>
      <c r="J7986" s="12">
        <v>1531587.33</v>
      </c>
      <c r="K7986" s="12">
        <v>3819.77</v>
      </c>
      <c r="L7986" s="4">
        <v>894</v>
      </c>
      <c r="M7986" s="4" t="s">
        <v>29</v>
      </c>
      <c r="N7986" s="4" t="str" cm="1">
        <f t="array" ref="N7986">_xlfn.SWITCH(E7986,"Delhi","North","Chennai","South","Hyderabad","South","Mumbai","Central","Bangalore","South")</f>
        <v>Central</v>
      </c>
      <c r="O7986" s="12">
        <v>97126.38</v>
      </c>
      <c r="P7986" s="4">
        <f>Table1[[#This Row],[Delivery_Date]]-Table1[[#This Row],[Order_Date]]</f>
        <v>5</v>
      </c>
      <c r="Q7986" s="4" t="str">
        <f>IF(Table1[[#This Row],[Delivery delay days]]&gt;5,"delay","on time")</f>
        <v>on time</v>
      </c>
      <c r="R7986" s="10">
        <f>DATEVALUE(Table1[[#This Row],[Delivery_Date]])</f>
        <v>45256</v>
      </c>
      <c r="S7986" s="10">
        <f>DATEVALUE(Table1[[#This Row],[Order_Date]])</f>
        <v>45251</v>
      </c>
      <c r="T7986" s="4" t="str" cm="1">
        <f t="array" ref="T7986">_xlfn.IFS(Table1[[#This Row],[Inventory_Level]]&lt;=200,"low",Table1[[#This Row],[Inventory_Level]]&gt;=700,"high",Table1[[#This Row],[Inventory_Level]]&gt;200,"medium")</f>
        <v>high</v>
      </c>
    </row>
    <row r="7987" spans="1:20" x14ac:dyDescent="0.35">
      <c r="A7987" s="4">
        <v>7986</v>
      </c>
      <c r="B7987" s="4" t="s">
        <v>15</v>
      </c>
      <c r="C7987" s="4" t="s">
        <v>38</v>
      </c>
      <c r="D7987" s="4" t="s">
        <v>32</v>
      </c>
      <c r="E7987" s="4" t="s">
        <v>26</v>
      </c>
      <c r="F7987" s="10" t="s">
        <v>343</v>
      </c>
      <c r="G7987" s="11" t="s">
        <v>158</v>
      </c>
      <c r="H7987" s="4">
        <v>92</v>
      </c>
      <c r="I7987" s="12">
        <v>2277.71</v>
      </c>
      <c r="J7987" s="12">
        <v>209549.32</v>
      </c>
      <c r="K7987" s="12">
        <v>1738.59</v>
      </c>
      <c r="L7987" s="4">
        <v>106</v>
      </c>
      <c r="M7987" s="4" t="s">
        <v>21</v>
      </c>
      <c r="N7987" s="4" t="str" cm="1">
        <f t="array" ref="N7987">_xlfn.SWITCH(E7987,"Delhi","North","Chennai","South","Hyderabad","South","Mumbai","Central","Bangalore","South")</f>
        <v>South</v>
      </c>
      <c r="O7987" s="12">
        <v>36644.79</v>
      </c>
      <c r="P7987" s="4">
        <f>Table1[[#This Row],[Delivery_Date]]-Table1[[#This Row],[Order_Date]]</f>
        <v>9</v>
      </c>
      <c r="Q7987" s="4" t="str">
        <f>IF(Table1[[#This Row],[Delivery delay days]]&gt;5,"delay","on time")</f>
        <v>delay</v>
      </c>
      <c r="R7987" s="10">
        <f>DATEVALUE(Table1[[#This Row],[Delivery_Date]])</f>
        <v>44978</v>
      </c>
      <c r="S7987" s="10">
        <f>DATEVALUE(Table1[[#This Row],[Order_Date]])</f>
        <v>44969</v>
      </c>
      <c r="T7987" s="4" t="str" cm="1">
        <f t="array" ref="T7987">_xlfn.IFS(Table1[[#This Row],[Inventory_Level]]&lt;=200,"low",Table1[[#This Row],[Inventory_Level]]&gt;=700,"high",Table1[[#This Row],[Inventory_Level]]&gt;200,"medium")</f>
        <v>low</v>
      </c>
    </row>
    <row r="7988" spans="1:20" x14ac:dyDescent="0.35">
      <c r="A7988" s="4">
        <v>7987</v>
      </c>
      <c r="B7988" s="4" t="s">
        <v>51</v>
      </c>
      <c r="C7988" s="4" t="s">
        <v>38</v>
      </c>
      <c r="D7988" s="4" t="s">
        <v>32</v>
      </c>
      <c r="E7988" s="4" t="s">
        <v>46</v>
      </c>
      <c r="F7988" s="10" t="s">
        <v>281</v>
      </c>
      <c r="G7988" s="11" t="s">
        <v>249</v>
      </c>
      <c r="H7988" s="4">
        <v>49</v>
      </c>
      <c r="I7988" s="12">
        <v>22163.71</v>
      </c>
      <c r="J7988" s="12">
        <v>1086021.79</v>
      </c>
      <c r="K7988" s="12">
        <v>3165.81</v>
      </c>
      <c r="L7988" s="4">
        <v>113</v>
      </c>
      <c r="M7988" s="4" t="s">
        <v>42</v>
      </c>
      <c r="N7988" s="4" t="str" cm="1">
        <f t="array" ref="N7988">_xlfn.SWITCH(E7988,"Delhi","North","Chennai","South","Hyderabad","South","Mumbai","Central","Bangalore","South")</f>
        <v>South</v>
      </c>
      <c r="O7988" s="12">
        <v>59013.94</v>
      </c>
      <c r="P7988" s="4">
        <f>Table1[[#This Row],[Delivery_Date]]-Table1[[#This Row],[Order_Date]]</f>
        <v>4</v>
      </c>
      <c r="Q7988" s="4" t="str">
        <f>IF(Table1[[#This Row],[Delivery delay days]]&gt;5,"delay","on time")</f>
        <v>on time</v>
      </c>
      <c r="R7988" s="10">
        <f>DATEVALUE(Table1[[#This Row],[Delivery_Date]])</f>
        <v>45021</v>
      </c>
      <c r="S7988" s="10">
        <f>DATEVALUE(Table1[[#This Row],[Order_Date]])</f>
        <v>45017</v>
      </c>
      <c r="T7988" s="4" t="str" cm="1">
        <f t="array" ref="T7988">_xlfn.IFS(Table1[[#This Row],[Inventory_Level]]&lt;=200,"low",Table1[[#This Row],[Inventory_Level]]&gt;=700,"high",Table1[[#This Row],[Inventory_Level]]&gt;200,"medium")</f>
        <v>low</v>
      </c>
    </row>
    <row r="7989" spans="1:20" x14ac:dyDescent="0.35">
      <c r="A7989" s="4">
        <v>7988</v>
      </c>
      <c r="B7989" s="4" t="s">
        <v>15</v>
      </c>
      <c r="C7989" s="4" t="s">
        <v>38</v>
      </c>
      <c r="D7989" s="4" t="s">
        <v>39</v>
      </c>
      <c r="E7989" s="4" t="s">
        <v>46</v>
      </c>
      <c r="F7989" s="10" t="s">
        <v>114</v>
      </c>
      <c r="G7989" s="11" t="s">
        <v>304</v>
      </c>
      <c r="H7989" s="4">
        <v>34</v>
      </c>
      <c r="I7989" s="12">
        <v>17711.36</v>
      </c>
      <c r="J7989" s="12">
        <v>602186.23999999999</v>
      </c>
      <c r="K7989" s="12">
        <v>1429.28</v>
      </c>
      <c r="L7989" s="4">
        <v>831</v>
      </c>
      <c r="M7989" s="4" t="s">
        <v>21</v>
      </c>
      <c r="N7989" s="4" t="str" cm="1">
        <f t="array" ref="N7989">_xlfn.SWITCH(E7989,"Delhi","North","Chennai","South","Hyderabad","South","Mumbai","Central","Bangalore","South")</f>
        <v>South</v>
      </c>
      <c r="O7989" s="12">
        <v>126098.82</v>
      </c>
      <c r="P7989" s="4">
        <f>Table1[[#This Row],[Delivery_Date]]-Table1[[#This Row],[Order_Date]]</f>
        <v>10</v>
      </c>
      <c r="Q7989" s="4" t="str">
        <f>IF(Table1[[#This Row],[Delivery delay days]]&gt;5,"delay","on time")</f>
        <v>delay</v>
      </c>
      <c r="R7989" s="10">
        <f>DATEVALUE(Table1[[#This Row],[Delivery_Date]])</f>
        <v>45246</v>
      </c>
      <c r="S7989" s="10">
        <f>DATEVALUE(Table1[[#This Row],[Order_Date]])</f>
        <v>45236</v>
      </c>
      <c r="T7989" s="4" t="str" cm="1">
        <f t="array" ref="T7989">_xlfn.IFS(Table1[[#This Row],[Inventory_Level]]&lt;=200,"low",Table1[[#This Row],[Inventory_Level]]&gt;=700,"high",Table1[[#This Row],[Inventory_Level]]&gt;200,"medium")</f>
        <v>high</v>
      </c>
    </row>
    <row r="7990" spans="1:20" x14ac:dyDescent="0.35">
      <c r="A7990" s="4">
        <v>7989</v>
      </c>
      <c r="B7990" s="4" t="s">
        <v>51</v>
      </c>
      <c r="C7990" s="4" t="s">
        <v>38</v>
      </c>
      <c r="D7990" s="4" t="s">
        <v>39</v>
      </c>
      <c r="E7990" s="4" t="s">
        <v>60</v>
      </c>
      <c r="F7990" s="10" t="s">
        <v>238</v>
      </c>
      <c r="G7990" s="11" t="s">
        <v>75</v>
      </c>
      <c r="H7990" s="4">
        <v>13</v>
      </c>
      <c r="I7990" s="12">
        <v>25423.99</v>
      </c>
      <c r="J7990" s="12">
        <v>330511.87</v>
      </c>
      <c r="K7990" s="12">
        <v>716.01</v>
      </c>
      <c r="L7990" s="4">
        <v>465</v>
      </c>
      <c r="M7990" s="4" t="s">
        <v>35</v>
      </c>
      <c r="N7990" s="4" t="str" cm="1">
        <f t="array" ref="N7990">_xlfn.SWITCH(E7990,"Delhi","North","Chennai","South","Hyderabad","South","Mumbai","Central","Bangalore","South")</f>
        <v>South</v>
      </c>
      <c r="O7990" s="12">
        <v>62367.97</v>
      </c>
      <c r="P7990" s="4">
        <f>Table1[[#This Row],[Delivery_Date]]-Table1[[#This Row],[Order_Date]]</f>
        <v>14</v>
      </c>
      <c r="Q7990" s="4" t="str">
        <f>IF(Table1[[#This Row],[Delivery delay days]]&gt;5,"delay","on time")</f>
        <v>delay</v>
      </c>
      <c r="R7990" s="10">
        <f>DATEVALUE(Table1[[#This Row],[Delivery_Date]])</f>
        <v>45229</v>
      </c>
      <c r="S7990" s="10">
        <f>DATEVALUE(Table1[[#This Row],[Order_Date]])</f>
        <v>45215</v>
      </c>
      <c r="T7990" s="4" t="str" cm="1">
        <f t="array" ref="T7990">_xlfn.IFS(Table1[[#This Row],[Inventory_Level]]&lt;=200,"low",Table1[[#This Row],[Inventory_Level]]&gt;=700,"high",Table1[[#This Row],[Inventory_Level]]&gt;200,"medium")</f>
        <v>medium</v>
      </c>
    </row>
    <row r="7991" spans="1:20" x14ac:dyDescent="0.35">
      <c r="A7991" s="4">
        <v>7990</v>
      </c>
      <c r="B7991" s="4" t="s">
        <v>23</v>
      </c>
      <c r="C7991" s="4" t="s">
        <v>16</v>
      </c>
      <c r="D7991" s="4" t="s">
        <v>45</v>
      </c>
      <c r="E7991" s="4" t="s">
        <v>26</v>
      </c>
      <c r="F7991" s="10" t="s">
        <v>152</v>
      </c>
      <c r="G7991" s="11" t="s">
        <v>158</v>
      </c>
      <c r="H7991" s="4">
        <v>69</v>
      </c>
      <c r="I7991" s="12">
        <v>4741.32</v>
      </c>
      <c r="J7991" s="12">
        <v>327151.08</v>
      </c>
      <c r="K7991" s="12">
        <v>4758.16</v>
      </c>
      <c r="L7991" s="4">
        <v>118</v>
      </c>
      <c r="M7991" s="4" t="s">
        <v>42</v>
      </c>
      <c r="N7991" s="4" t="str" cm="1">
        <f t="array" ref="N7991">_xlfn.SWITCH(E7991,"Delhi","North","Chennai","South","Hyderabad","South","Mumbai","Central","Bangalore","South")</f>
        <v>South</v>
      </c>
      <c r="O7991" s="12">
        <v>67204.240000000005</v>
      </c>
      <c r="P7991" s="4">
        <f>Table1[[#This Row],[Delivery_Date]]-Table1[[#This Row],[Order_Date]]</f>
        <v>3</v>
      </c>
      <c r="Q7991" s="4" t="str">
        <f>IF(Table1[[#This Row],[Delivery delay days]]&gt;5,"delay","on time")</f>
        <v>on time</v>
      </c>
      <c r="R7991" s="10">
        <f>DATEVALUE(Table1[[#This Row],[Delivery_Date]])</f>
        <v>44978</v>
      </c>
      <c r="S7991" s="10">
        <f>DATEVALUE(Table1[[#This Row],[Order_Date]])</f>
        <v>44975</v>
      </c>
      <c r="T7991" s="4" t="str" cm="1">
        <f t="array" ref="T7991">_xlfn.IFS(Table1[[#This Row],[Inventory_Level]]&lt;=200,"low",Table1[[#This Row],[Inventory_Level]]&gt;=700,"high",Table1[[#This Row],[Inventory_Level]]&gt;200,"medium")</f>
        <v>low</v>
      </c>
    </row>
    <row r="7992" spans="1:20" x14ac:dyDescent="0.35">
      <c r="A7992" s="4">
        <v>7991</v>
      </c>
      <c r="B7992" s="4" t="s">
        <v>51</v>
      </c>
      <c r="C7992" s="4" t="s">
        <v>38</v>
      </c>
      <c r="D7992" s="4" t="s">
        <v>32</v>
      </c>
      <c r="E7992" s="4" t="s">
        <v>60</v>
      </c>
      <c r="F7992" s="10" t="s">
        <v>202</v>
      </c>
      <c r="G7992" s="11" t="s">
        <v>103</v>
      </c>
      <c r="H7992" s="4">
        <v>15</v>
      </c>
      <c r="I7992" s="12">
        <v>21910.77</v>
      </c>
      <c r="J7992" s="12">
        <v>328661.55</v>
      </c>
      <c r="K7992" s="12">
        <v>1308.07</v>
      </c>
      <c r="L7992" s="4">
        <v>775</v>
      </c>
      <c r="M7992" s="4" t="s">
        <v>42</v>
      </c>
      <c r="N7992" s="4" t="str" cm="1">
        <f t="array" ref="N7992">_xlfn.SWITCH(E7992,"Delhi","North","Chennai","South","Hyderabad","South","Mumbai","Central","Bangalore","South")</f>
        <v>South</v>
      </c>
      <c r="O7992" s="12">
        <v>57887.59</v>
      </c>
      <c r="P7992" s="4">
        <f>Table1[[#This Row],[Delivery_Date]]-Table1[[#This Row],[Order_Date]]</f>
        <v>3</v>
      </c>
      <c r="Q7992" s="4" t="str">
        <f>IF(Table1[[#This Row],[Delivery delay days]]&gt;5,"delay","on time")</f>
        <v>on time</v>
      </c>
      <c r="R7992" s="10">
        <f>DATEVALUE(Table1[[#This Row],[Delivery_Date]])</f>
        <v>45004</v>
      </c>
      <c r="S7992" s="10">
        <f>DATEVALUE(Table1[[#This Row],[Order_Date]])</f>
        <v>45001</v>
      </c>
      <c r="T7992" s="4" t="str" cm="1">
        <f t="array" ref="T7992">_xlfn.IFS(Table1[[#This Row],[Inventory_Level]]&lt;=200,"low",Table1[[#This Row],[Inventory_Level]]&gt;=700,"high",Table1[[#This Row],[Inventory_Level]]&gt;200,"medium")</f>
        <v>high</v>
      </c>
    </row>
    <row r="7993" spans="1:20" x14ac:dyDescent="0.35">
      <c r="A7993" s="4">
        <v>7992</v>
      </c>
      <c r="B7993" s="4" t="s">
        <v>65</v>
      </c>
      <c r="C7993" s="4" t="s">
        <v>16</v>
      </c>
      <c r="D7993" s="4" t="s">
        <v>32</v>
      </c>
      <c r="E7993" s="4" t="s">
        <v>46</v>
      </c>
      <c r="F7993" s="10" t="s">
        <v>165</v>
      </c>
      <c r="G7993" s="11" t="s">
        <v>371</v>
      </c>
      <c r="H7993" s="4">
        <v>100</v>
      </c>
      <c r="I7993" s="12">
        <v>24008.15</v>
      </c>
      <c r="J7993" s="12">
        <v>2400815</v>
      </c>
      <c r="K7993" s="12">
        <v>2766.56</v>
      </c>
      <c r="L7993" s="4">
        <v>919</v>
      </c>
      <c r="M7993" s="4" t="s">
        <v>42</v>
      </c>
      <c r="N7993" s="4" t="str" cm="1">
        <f t="array" ref="N7993">_xlfn.SWITCH(E7993,"Delhi","North","Chennai","South","Hyderabad","South","Mumbai","Central","Bangalore","South")</f>
        <v>South</v>
      </c>
      <c r="O7993" s="12">
        <v>413070.24</v>
      </c>
      <c r="P7993" s="4">
        <f>Table1[[#This Row],[Delivery_Date]]-Table1[[#This Row],[Order_Date]]</f>
        <v>12</v>
      </c>
      <c r="Q7993" s="4" t="str">
        <f>IF(Table1[[#This Row],[Delivery delay days]]&gt;5,"delay","on time")</f>
        <v>delay</v>
      </c>
      <c r="R7993" s="10">
        <f>DATEVALUE(Table1[[#This Row],[Delivery_Date]])</f>
        <v>45064</v>
      </c>
      <c r="S7993" s="10">
        <f>DATEVALUE(Table1[[#This Row],[Order_Date]])</f>
        <v>45052</v>
      </c>
      <c r="T7993" s="4" t="str" cm="1">
        <f t="array" ref="T7993">_xlfn.IFS(Table1[[#This Row],[Inventory_Level]]&lt;=200,"low",Table1[[#This Row],[Inventory_Level]]&gt;=700,"high",Table1[[#This Row],[Inventory_Level]]&gt;200,"medium")</f>
        <v>high</v>
      </c>
    </row>
    <row r="7994" spans="1:20" x14ac:dyDescent="0.35">
      <c r="A7994" s="4">
        <v>7993</v>
      </c>
      <c r="B7994" s="4" t="s">
        <v>37</v>
      </c>
      <c r="C7994" s="4" t="s">
        <v>24</v>
      </c>
      <c r="D7994" s="4" t="s">
        <v>39</v>
      </c>
      <c r="E7994" s="4" t="s">
        <v>52</v>
      </c>
      <c r="F7994" s="10" t="s">
        <v>253</v>
      </c>
      <c r="G7994" s="11" t="s">
        <v>336</v>
      </c>
      <c r="H7994" s="4">
        <v>80</v>
      </c>
      <c r="I7994" s="12">
        <v>45589.27</v>
      </c>
      <c r="J7994" s="12">
        <v>3647141.6</v>
      </c>
      <c r="K7994" s="12">
        <v>4587.01</v>
      </c>
      <c r="L7994" s="4">
        <v>199</v>
      </c>
      <c r="M7994" s="4" t="s">
        <v>29</v>
      </c>
      <c r="N7994" s="4" t="str" cm="1">
        <f t="array" ref="N7994">_xlfn.SWITCH(E7994,"Delhi","North","Chennai","South","Hyderabad","South","Mumbai","Central","Bangalore","South")</f>
        <v>Central</v>
      </c>
      <c r="O7994" s="12">
        <v>801279.16</v>
      </c>
      <c r="P7994" s="4">
        <f>Table1[[#This Row],[Delivery_Date]]-Table1[[#This Row],[Order_Date]]</f>
        <v>1</v>
      </c>
      <c r="Q7994" s="4" t="str">
        <f>IF(Table1[[#This Row],[Delivery delay days]]&gt;5,"delay","on time")</f>
        <v>on time</v>
      </c>
      <c r="R7994" s="10">
        <f>DATEVALUE(Table1[[#This Row],[Delivery_Date]])</f>
        <v>45095</v>
      </c>
      <c r="S7994" s="10">
        <f>DATEVALUE(Table1[[#This Row],[Order_Date]])</f>
        <v>45094</v>
      </c>
      <c r="T7994" s="4" t="str" cm="1">
        <f t="array" ref="T7994">_xlfn.IFS(Table1[[#This Row],[Inventory_Level]]&lt;=200,"low",Table1[[#This Row],[Inventory_Level]]&gt;=700,"high",Table1[[#This Row],[Inventory_Level]]&gt;200,"medium")</f>
        <v>low</v>
      </c>
    </row>
    <row r="7995" spans="1:20" x14ac:dyDescent="0.35">
      <c r="A7995" s="4">
        <v>7994</v>
      </c>
      <c r="B7995" s="4" t="s">
        <v>65</v>
      </c>
      <c r="C7995" s="4" t="s">
        <v>38</v>
      </c>
      <c r="D7995" s="4" t="s">
        <v>39</v>
      </c>
      <c r="E7995" s="4" t="s">
        <v>52</v>
      </c>
      <c r="F7995" s="10" t="s">
        <v>190</v>
      </c>
      <c r="G7995" s="11" t="s">
        <v>170</v>
      </c>
      <c r="H7995" s="4">
        <v>23</v>
      </c>
      <c r="I7995" s="12">
        <v>25671.7</v>
      </c>
      <c r="J7995" s="12">
        <v>590449.1</v>
      </c>
      <c r="K7995" s="12">
        <v>847.37</v>
      </c>
      <c r="L7995" s="4">
        <v>26</v>
      </c>
      <c r="M7995" s="4" t="s">
        <v>29</v>
      </c>
      <c r="N7995" s="4" t="str" cm="1">
        <f t="array" ref="N7995">_xlfn.SWITCH(E7995,"Delhi","North","Chennai","South","Hyderabad","South","Mumbai","Central","Bangalore","South")</f>
        <v>Central</v>
      </c>
      <c r="O7995" s="12">
        <v>100809.9</v>
      </c>
      <c r="P7995" s="4">
        <f>Table1[[#This Row],[Delivery_Date]]-Table1[[#This Row],[Order_Date]]</f>
        <v>9</v>
      </c>
      <c r="Q7995" s="4" t="str">
        <f>IF(Table1[[#This Row],[Delivery delay days]]&gt;5,"delay","on time")</f>
        <v>delay</v>
      </c>
      <c r="R7995" s="10">
        <f>DATEVALUE(Table1[[#This Row],[Delivery_Date]])</f>
        <v>45128</v>
      </c>
      <c r="S7995" s="10">
        <f>DATEVALUE(Table1[[#This Row],[Order_Date]])</f>
        <v>45119</v>
      </c>
      <c r="T7995" s="4" t="str" cm="1">
        <f t="array" ref="T7995">_xlfn.IFS(Table1[[#This Row],[Inventory_Level]]&lt;=200,"low",Table1[[#This Row],[Inventory_Level]]&gt;=700,"high",Table1[[#This Row],[Inventory_Level]]&gt;200,"medium")</f>
        <v>low</v>
      </c>
    </row>
    <row r="7996" spans="1:20" x14ac:dyDescent="0.35">
      <c r="A7996" s="4">
        <v>7995</v>
      </c>
      <c r="B7996" s="4" t="s">
        <v>23</v>
      </c>
      <c r="C7996" s="4" t="s">
        <v>38</v>
      </c>
      <c r="D7996" s="4" t="s">
        <v>39</v>
      </c>
      <c r="E7996" s="4" t="s">
        <v>26</v>
      </c>
      <c r="F7996" s="10" t="s">
        <v>245</v>
      </c>
      <c r="G7996" s="11" t="s">
        <v>345</v>
      </c>
      <c r="H7996" s="4">
        <v>94</v>
      </c>
      <c r="I7996" s="12">
        <v>10134.48</v>
      </c>
      <c r="J7996" s="12">
        <v>952641.12</v>
      </c>
      <c r="K7996" s="12">
        <v>557.14</v>
      </c>
      <c r="L7996" s="4">
        <v>764</v>
      </c>
      <c r="M7996" s="4" t="s">
        <v>42</v>
      </c>
      <c r="N7996" s="4" t="str" cm="1">
        <f t="array" ref="N7996">_xlfn.SWITCH(E7996,"Delhi","North","Chennai","South","Hyderabad","South","Mumbai","Central","Bangalore","South")</f>
        <v>South</v>
      </c>
      <c r="O7996" s="12">
        <v>228512.34</v>
      </c>
      <c r="P7996" s="4">
        <f>Table1[[#This Row],[Delivery_Date]]-Table1[[#This Row],[Order_Date]]</f>
        <v>14</v>
      </c>
      <c r="Q7996" s="4" t="str">
        <f>IF(Table1[[#This Row],[Delivery delay days]]&gt;5,"delay","on time")</f>
        <v>delay</v>
      </c>
      <c r="R7996" s="10">
        <f>DATEVALUE(Table1[[#This Row],[Delivery_Date]])</f>
        <v>44972</v>
      </c>
      <c r="S7996" s="10">
        <f>DATEVALUE(Table1[[#This Row],[Order_Date]])</f>
        <v>44958</v>
      </c>
      <c r="T7996" s="4" t="str" cm="1">
        <f t="array" ref="T7996">_xlfn.IFS(Table1[[#This Row],[Inventory_Level]]&lt;=200,"low",Table1[[#This Row],[Inventory_Level]]&gt;=700,"high",Table1[[#This Row],[Inventory_Level]]&gt;200,"medium")</f>
        <v>high</v>
      </c>
    </row>
    <row r="7997" spans="1:20" x14ac:dyDescent="0.35">
      <c r="A7997" s="4">
        <v>7996</v>
      </c>
      <c r="B7997" s="4" t="s">
        <v>51</v>
      </c>
      <c r="C7997" s="4" t="s">
        <v>24</v>
      </c>
      <c r="D7997" s="4" t="s">
        <v>17</v>
      </c>
      <c r="E7997" s="4" t="s">
        <v>26</v>
      </c>
      <c r="F7997" s="10" t="s">
        <v>212</v>
      </c>
      <c r="G7997" s="11" t="s">
        <v>374</v>
      </c>
      <c r="H7997" s="4">
        <v>91</v>
      </c>
      <c r="I7997" s="12">
        <v>45976.26</v>
      </c>
      <c r="J7997" s="12">
        <v>4183839.66</v>
      </c>
      <c r="K7997" s="12">
        <v>4527.4399999999996</v>
      </c>
      <c r="L7997" s="4">
        <v>46</v>
      </c>
      <c r="M7997" s="4" t="s">
        <v>35</v>
      </c>
      <c r="N7997" s="4" t="str" cm="1">
        <f t="array" ref="N7997">_xlfn.SWITCH(E7997,"Delhi","North","Chennai","South","Hyderabad","South","Mumbai","Central","Bangalore","South")</f>
        <v>South</v>
      </c>
      <c r="O7997" s="12">
        <v>239351.32</v>
      </c>
      <c r="P7997" s="4">
        <f>Table1[[#This Row],[Delivery_Date]]-Table1[[#This Row],[Order_Date]]</f>
        <v>11</v>
      </c>
      <c r="Q7997" s="4" t="str">
        <f>IF(Table1[[#This Row],[Delivery delay days]]&gt;5,"delay","on time")</f>
        <v>delay</v>
      </c>
      <c r="R7997" s="10">
        <f>DATEVALUE(Table1[[#This Row],[Delivery_Date]])</f>
        <v>45252</v>
      </c>
      <c r="S7997" s="10">
        <f>DATEVALUE(Table1[[#This Row],[Order_Date]])</f>
        <v>45241</v>
      </c>
      <c r="T7997" s="4" t="str" cm="1">
        <f t="array" ref="T7997">_xlfn.IFS(Table1[[#This Row],[Inventory_Level]]&lt;=200,"low",Table1[[#This Row],[Inventory_Level]]&gt;=700,"high",Table1[[#This Row],[Inventory_Level]]&gt;200,"medium")</f>
        <v>low</v>
      </c>
    </row>
    <row r="7998" spans="1:20" x14ac:dyDescent="0.35">
      <c r="A7998" s="4">
        <v>7997</v>
      </c>
      <c r="B7998" s="4" t="s">
        <v>15</v>
      </c>
      <c r="C7998" s="4" t="s">
        <v>16</v>
      </c>
      <c r="D7998" s="4" t="s">
        <v>17</v>
      </c>
      <c r="E7998" s="4" t="s">
        <v>52</v>
      </c>
      <c r="F7998" s="10" t="s">
        <v>256</v>
      </c>
      <c r="G7998" s="11" t="s">
        <v>49</v>
      </c>
      <c r="H7998" s="4">
        <v>87</v>
      </c>
      <c r="I7998" s="12">
        <v>36069.46</v>
      </c>
      <c r="J7998" s="12">
        <v>3138043.02</v>
      </c>
      <c r="K7998" s="12">
        <v>3968.78</v>
      </c>
      <c r="L7998" s="4">
        <v>963</v>
      </c>
      <c r="M7998" s="4" t="s">
        <v>21</v>
      </c>
      <c r="N7998" s="4" t="str" cm="1">
        <f t="array" ref="N7998">_xlfn.SWITCH(E7998,"Delhi","North","Chennai","South","Hyderabad","South","Mumbai","Central","Bangalore","South")</f>
        <v>Central</v>
      </c>
      <c r="O7998" s="12">
        <v>353324.34</v>
      </c>
      <c r="P7998" s="4">
        <f>Table1[[#This Row],[Delivery_Date]]-Table1[[#This Row],[Order_Date]]</f>
        <v>13</v>
      </c>
      <c r="Q7998" s="4" t="str">
        <f>IF(Table1[[#This Row],[Delivery delay days]]&gt;5,"delay","on time")</f>
        <v>delay</v>
      </c>
      <c r="R7998" s="10">
        <f>DATEVALUE(Table1[[#This Row],[Delivery_Date]])</f>
        <v>45115</v>
      </c>
      <c r="S7998" s="10">
        <f>DATEVALUE(Table1[[#This Row],[Order_Date]])</f>
        <v>45102</v>
      </c>
      <c r="T7998" s="4" t="str" cm="1">
        <f t="array" ref="T7998">_xlfn.IFS(Table1[[#This Row],[Inventory_Level]]&lt;=200,"low",Table1[[#This Row],[Inventory_Level]]&gt;=700,"high",Table1[[#This Row],[Inventory_Level]]&gt;200,"medium")</f>
        <v>high</v>
      </c>
    </row>
    <row r="7999" spans="1:20" x14ac:dyDescent="0.35">
      <c r="A7999" s="4">
        <v>7998</v>
      </c>
      <c r="B7999" s="4" t="s">
        <v>59</v>
      </c>
      <c r="C7999" s="4" t="s">
        <v>16</v>
      </c>
      <c r="D7999" s="4" t="s">
        <v>25</v>
      </c>
      <c r="E7999" s="4" t="s">
        <v>46</v>
      </c>
      <c r="F7999" s="10" t="s">
        <v>402</v>
      </c>
      <c r="G7999" s="11" t="s">
        <v>187</v>
      </c>
      <c r="H7999" s="4">
        <v>59</v>
      </c>
      <c r="I7999" s="12">
        <v>11125.86</v>
      </c>
      <c r="J7999" s="12">
        <v>656425.74</v>
      </c>
      <c r="K7999" s="12">
        <v>748.55</v>
      </c>
      <c r="L7999" s="4">
        <v>732</v>
      </c>
      <c r="M7999" s="4" t="s">
        <v>21</v>
      </c>
      <c r="N7999" s="4" t="str" cm="1">
        <f t="array" ref="N7999">_xlfn.SWITCH(E7999,"Delhi","North","Chennai","South","Hyderabad","South","Mumbai","Central","Bangalore","South")</f>
        <v>South</v>
      </c>
      <c r="O7999" s="12">
        <v>121084.79</v>
      </c>
      <c r="P7999" s="4">
        <f>Table1[[#This Row],[Delivery_Date]]-Table1[[#This Row],[Order_Date]]</f>
        <v>14</v>
      </c>
      <c r="Q7999" s="4" t="str">
        <f>IF(Table1[[#This Row],[Delivery delay days]]&gt;5,"delay","on time")</f>
        <v>delay</v>
      </c>
      <c r="R7999" s="10">
        <f>DATEVALUE(Table1[[#This Row],[Delivery_Date]])</f>
        <v>45003</v>
      </c>
      <c r="S7999" s="10">
        <f>DATEVALUE(Table1[[#This Row],[Order_Date]])</f>
        <v>44989</v>
      </c>
      <c r="T7999" s="4" t="str" cm="1">
        <f t="array" ref="T7999">_xlfn.IFS(Table1[[#This Row],[Inventory_Level]]&lt;=200,"low",Table1[[#This Row],[Inventory_Level]]&gt;=700,"high",Table1[[#This Row],[Inventory_Level]]&gt;200,"medium")</f>
        <v>high</v>
      </c>
    </row>
    <row r="8000" spans="1:20" x14ac:dyDescent="0.35">
      <c r="A8000" s="4">
        <v>7999</v>
      </c>
      <c r="B8000" s="4" t="s">
        <v>65</v>
      </c>
      <c r="C8000" s="4" t="s">
        <v>16</v>
      </c>
      <c r="D8000" s="4" t="s">
        <v>45</v>
      </c>
      <c r="E8000" s="4" t="s">
        <v>18</v>
      </c>
      <c r="F8000" s="10" t="s">
        <v>398</v>
      </c>
      <c r="G8000" s="11" t="s">
        <v>103</v>
      </c>
      <c r="H8000" s="4">
        <v>19</v>
      </c>
      <c r="I8000" s="12">
        <v>19992.669999999998</v>
      </c>
      <c r="J8000" s="12">
        <v>379860.73</v>
      </c>
      <c r="K8000" s="12">
        <v>2749.77</v>
      </c>
      <c r="L8000" s="4">
        <v>756</v>
      </c>
      <c r="M8000" s="4" t="s">
        <v>35</v>
      </c>
      <c r="N8000" s="4" t="str" cm="1">
        <f t="array" ref="N8000">_xlfn.SWITCH(E8000,"Delhi","North","Chennai","South","Hyderabad","South","Mumbai","Central","Bangalore","South")</f>
        <v>North</v>
      </c>
      <c r="O8000" s="12">
        <v>66730.240000000005</v>
      </c>
      <c r="P8000" s="4">
        <f>Table1[[#This Row],[Delivery_Date]]-Table1[[#This Row],[Order_Date]]</f>
        <v>13</v>
      </c>
      <c r="Q8000" s="4" t="str">
        <f>IF(Table1[[#This Row],[Delivery delay days]]&gt;5,"delay","on time")</f>
        <v>delay</v>
      </c>
      <c r="R8000" s="10">
        <f>DATEVALUE(Table1[[#This Row],[Delivery_Date]])</f>
        <v>45004</v>
      </c>
      <c r="S8000" s="10">
        <f>DATEVALUE(Table1[[#This Row],[Order_Date]])</f>
        <v>44991</v>
      </c>
      <c r="T8000" s="4" t="str" cm="1">
        <f t="array" ref="T8000">_xlfn.IFS(Table1[[#This Row],[Inventory_Level]]&lt;=200,"low",Table1[[#This Row],[Inventory_Level]]&gt;=700,"high",Table1[[#This Row],[Inventory_Level]]&gt;200,"medium")</f>
        <v>high</v>
      </c>
    </row>
    <row r="8001" spans="1:20" x14ac:dyDescent="0.35">
      <c r="A8001" s="4">
        <v>8000</v>
      </c>
      <c r="B8001" s="4" t="s">
        <v>15</v>
      </c>
      <c r="C8001" s="4" t="s">
        <v>24</v>
      </c>
      <c r="D8001" s="4" t="s">
        <v>45</v>
      </c>
      <c r="E8001" s="4" t="s">
        <v>46</v>
      </c>
      <c r="F8001" s="10" t="s">
        <v>88</v>
      </c>
      <c r="G8001" s="11" t="s">
        <v>97</v>
      </c>
      <c r="H8001" s="4">
        <v>51</v>
      </c>
      <c r="I8001" s="12">
        <v>1759.28</v>
      </c>
      <c r="J8001" s="12">
        <v>89723.28</v>
      </c>
      <c r="K8001" s="12">
        <v>1938.99</v>
      </c>
      <c r="L8001" s="4">
        <v>339</v>
      </c>
      <c r="M8001" s="4" t="s">
        <v>29</v>
      </c>
      <c r="N8001" s="4" t="str" cm="1">
        <f t="array" ref="N8001">_xlfn.SWITCH(E8001,"Delhi","North","Chennai","South","Hyderabad","South","Mumbai","Central","Bangalore","South")</f>
        <v>South</v>
      </c>
      <c r="O8001" s="12">
        <v>21319.53</v>
      </c>
      <c r="P8001" s="4">
        <f>Table1[[#This Row],[Delivery_Date]]-Table1[[#This Row],[Order_Date]]</f>
        <v>9</v>
      </c>
      <c r="Q8001" s="4" t="str">
        <f>IF(Table1[[#This Row],[Delivery delay days]]&gt;5,"delay","on time")</f>
        <v>delay</v>
      </c>
      <c r="R8001" s="10">
        <f>DATEVALUE(Table1[[#This Row],[Delivery_Date]])</f>
        <v>45123</v>
      </c>
      <c r="S8001" s="10">
        <f>DATEVALUE(Table1[[#This Row],[Order_Date]])</f>
        <v>45114</v>
      </c>
      <c r="T8001" s="4" t="str" cm="1">
        <f t="array" ref="T8001">_xlfn.IFS(Table1[[#This Row],[Inventory_Level]]&lt;=200,"low",Table1[[#This Row],[Inventory_Level]]&gt;=700,"high",Table1[[#This Row],[Inventory_Level]]&gt;200,"medium")</f>
        <v>medium</v>
      </c>
    </row>
    <row r="8002" spans="1:20" x14ac:dyDescent="0.35">
      <c r="A8002" s="4">
        <v>8001</v>
      </c>
      <c r="B8002" s="4" t="s">
        <v>23</v>
      </c>
      <c r="C8002" s="4" t="s">
        <v>16</v>
      </c>
      <c r="D8002" s="4" t="s">
        <v>45</v>
      </c>
      <c r="E8002" s="4" t="s">
        <v>46</v>
      </c>
      <c r="F8002" s="10" t="s">
        <v>380</v>
      </c>
      <c r="G8002" s="11" t="s">
        <v>302</v>
      </c>
      <c r="H8002" s="4">
        <v>24</v>
      </c>
      <c r="I8002" s="12">
        <v>2870.03</v>
      </c>
      <c r="J8002" s="12">
        <v>68880.72</v>
      </c>
      <c r="K8002" s="12">
        <v>3514.16</v>
      </c>
      <c r="L8002" s="4">
        <v>332</v>
      </c>
      <c r="M8002" s="4" t="s">
        <v>21</v>
      </c>
      <c r="N8002" s="4" t="str" cm="1">
        <f t="array" ref="N8002">_xlfn.SWITCH(E8002,"Delhi","North","Chennai","South","Hyderabad","South","Mumbai","Central","Bangalore","South")</f>
        <v>South</v>
      </c>
      <c r="O8002" s="12">
        <v>6614.97</v>
      </c>
      <c r="P8002" s="4">
        <f>Table1[[#This Row],[Delivery_Date]]-Table1[[#This Row],[Order_Date]]</f>
        <v>14</v>
      </c>
      <c r="Q8002" s="4" t="str">
        <f>IF(Table1[[#This Row],[Delivery delay days]]&gt;5,"delay","on time")</f>
        <v>delay</v>
      </c>
      <c r="R8002" s="10">
        <f>DATEVALUE(Table1[[#This Row],[Delivery_Date]])</f>
        <v>45166</v>
      </c>
      <c r="S8002" s="10">
        <f>DATEVALUE(Table1[[#This Row],[Order_Date]])</f>
        <v>45152</v>
      </c>
      <c r="T8002" s="4" t="str" cm="1">
        <f t="array" ref="T8002">_xlfn.IFS(Table1[[#This Row],[Inventory_Level]]&lt;=200,"low",Table1[[#This Row],[Inventory_Level]]&gt;=700,"high",Table1[[#This Row],[Inventory_Level]]&gt;200,"medium")</f>
        <v>medium</v>
      </c>
    </row>
    <row r="8003" spans="1:20" x14ac:dyDescent="0.35">
      <c r="A8003" s="4">
        <v>8002</v>
      </c>
      <c r="B8003" s="4" t="s">
        <v>65</v>
      </c>
      <c r="C8003" s="4" t="s">
        <v>38</v>
      </c>
      <c r="D8003" s="4" t="s">
        <v>45</v>
      </c>
      <c r="E8003" s="4" t="s">
        <v>60</v>
      </c>
      <c r="F8003" s="10" t="s">
        <v>123</v>
      </c>
      <c r="G8003" s="11" t="s">
        <v>115</v>
      </c>
      <c r="H8003" s="4">
        <v>78</v>
      </c>
      <c r="I8003" s="12">
        <v>26585.78</v>
      </c>
      <c r="J8003" s="12">
        <v>2073690.84</v>
      </c>
      <c r="K8003" s="12">
        <v>803.08</v>
      </c>
      <c r="L8003" s="4">
        <v>11</v>
      </c>
      <c r="M8003" s="4" t="s">
        <v>35</v>
      </c>
      <c r="N8003" s="4" t="str" cm="1">
        <f t="array" ref="N8003">_xlfn.SWITCH(E8003,"Delhi","North","Chennai","South","Hyderabad","South","Mumbai","Central","Bangalore","South")</f>
        <v>South</v>
      </c>
      <c r="O8003" s="12">
        <v>403405.53</v>
      </c>
      <c r="P8003" s="4">
        <f>Table1[[#This Row],[Delivery_Date]]-Table1[[#This Row],[Order_Date]]</f>
        <v>3</v>
      </c>
      <c r="Q8003" s="4" t="str">
        <f>IF(Table1[[#This Row],[Delivery delay days]]&gt;5,"delay","on time")</f>
        <v>on time</v>
      </c>
      <c r="R8003" s="10">
        <f>DATEVALUE(Table1[[#This Row],[Delivery_Date]])</f>
        <v>45245</v>
      </c>
      <c r="S8003" s="10">
        <f>DATEVALUE(Table1[[#This Row],[Order_Date]])</f>
        <v>45242</v>
      </c>
      <c r="T8003" s="4" t="str" cm="1">
        <f t="array" ref="T8003">_xlfn.IFS(Table1[[#This Row],[Inventory_Level]]&lt;=200,"low",Table1[[#This Row],[Inventory_Level]]&gt;=700,"high",Table1[[#This Row],[Inventory_Level]]&gt;200,"medium")</f>
        <v>low</v>
      </c>
    </row>
    <row r="8004" spans="1:20" x14ac:dyDescent="0.35">
      <c r="A8004" s="4">
        <v>8003</v>
      </c>
      <c r="B8004" s="4" t="s">
        <v>65</v>
      </c>
      <c r="C8004" s="4" t="s">
        <v>24</v>
      </c>
      <c r="D8004" s="4" t="s">
        <v>17</v>
      </c>
      <c r="E8004" s="4" t="s">
        <v>46</v>
      </c>
      <c r="F8004" s="10" t="s">
        <v>19</v>
      </c>
      <c r="G8004" s="11" t="s">
        <v>134</v>
      </c>
      <c r="H8004" s="4">
        <v>72</v>
      </c>
      <c r="I8004" s="12">
        <v>15152.99</v>
      </c>
      <c r="J8004" s="12">
        <v>1091015.28</v>
      </c>
      <c r="K8004" s="12">
        <v>2437.7600000000002</v>
      </c>
      <c r="L8004" s="4">
        <v>607</v>
      </c>
      <c r="M8004" s="4" t="s">
        <v>42</v>
      </c>
      <c r="N8004" s="4" t="str" cm="1">
        <f t="array" ref="N8004">_xlfn.SWITCH(E8004,"Delhi","North","Chennai","South","Hyderabad","South","Mumbai","Central","Bangalore","South")</f>
        <v>South</v>
      </c>
      <c r="O8004" s="12">
        <v>248661.97</v>
      </c>
      <c r="P8004" s="4">
        <f>Table1[[#This Row],[Delivery_Date]]-Table1[[#This Row],[Order_Date]]</f>
        <v>2</v>
      </c>
      <c r="Q8004" s="4" t="str">
        <f>IF(Table1[[#This Row],[Delivery delay days]]&gt;5,"delay","on time")</f>
        <v>on time</v>
      </c>
      <c r="R8004" s="10">
        <f>DATEVALUE(Table1[[#This Row],[Delivery_Date]])</f>
        <v>45190</v>
      </c>
      <c r="S8004" s="10">
        <f>DATEVALUE(Table1[[#This Row],[Order_Date]])</f>
        <v>45188</v>
      </c>
      <c r="T8004" s="4" t="str" cm="1">
        <f t="array" ref="T8004">_xlfn.IFS(Table1[[#This Row],[Inventory_Level]]&lt;=200,"low",Table1[[#This Row],[Inventory_Level]]&gt;=700,"high",Table1[[#This Row],[Inventory_Level]]&gt;200,"medium")</f>
        <v>medium</v>
      </c>
    </row>
    <row r="8005" spans="1:20" x14ac:dyDescent="0.35">
      <c r="A8005" s="4">
        <v>8004</v>
      </c>
      <c r="B8005" s="4" t="s">
        <v>59</v>
      </c>
      <c r="C8005" s="4" t="s">
        <v>24</v>
      </c>
      <c r="D8005" s="4" t="s">
        <v>17</v>
      </c>
      <c r="E8005" s="4" t="s">
        <v>60</v>
      </c>
      <c r="F8005" s="10" t="s">
        <v>149</v>
      </c>
      <c r="G8005" s="11" t="s">
        <v>207</v>
      </c>
      <c r="H8005" s="4">
        <v>46</v>
      </c>
      <c r="I8005" s="12">
        <v>20757.53</v>
      </c>
      <c r="J8005" s="12">
        <v>954846.38</v>
      </c>
      <c r="K8005" s="12">
        <v>3637.54</v>
      </c>
      <c r="L8005" s="4">
        <v>176</v>
      </c>
      <c r="M8005" s="4" t="s">
        <v>21</v>
      </c>
      <c r="N8005" s="4" t="str" cm="1">
        <f t="array" ref="N8005">_xlfn.SWITCH(E8005,"Delhi","North","Chennai","South","Hyderabad","South","Mumbai","Central","Bangalore","South")</f>
        <v>South</v>
      </c>
      <c r="O8005" s="12">
        <v>123905.51</v>
      </c>
      <c r="P8005" s="4">
        <f>Table1[[#This Row],[Delivery_Date]]-Table1[[#This Row],[Order_Date]]</f>
        <v>1</v>
      </c>
      <c r="Q8005" s="4" t="str">
        <f>IF(Table1[[#This Row],[Delivery delay days]]&gt;5,"delay","on time")</f>
        <v>on time</v>
      </c>
      <c r="R8005" s="10">
        <f>DATEVALUE(Table1[[#This Row],[Delivery_Date]])</f>
        <v>45286</v>
      </c>
      <c r="S8005" s="10">
        <f>DATEVALUE(Table1[[#This Row],[Order_Date]])</f>
        <v>45285</v>
      </c>
      <c r="T8005" s="4" t="str" cm="1">
        <f t="array" ref="T8005">_xlfn.IFS(Table1[[#This Row],[Inventory_Level]]&lt;=200,"low",Table1[[#This Row],[Inventory_Level]]&gt;=700,"high",Table1[[#This Row],[Inventory_Level]]&gt;200,"medium")</f>
        <v>low</v>
      </c>
    </row>
    <row r="8006" spans="1:20" x14ac:dyDescent="0.35">
      <c r="A8006" s="4">
        <v>8005</v>
      </c>
      <c r="B8006" s="4" t="s">
        <v>59</v>
      </c>
      <c r="C8006" s="4" t="s">
        <v>24</v>
      </c>
      <c r="D8006" s="4" t="s">
        <v>45</v>
      </c>
      <c r="E8006" s="4" t="s">
        <v>52</v>
      </c>
      <c r="F8006" s="10" t="s">
        <v>263</v>
      </c>
      <c r="G8006" s="11" t="s">
        <v>126</v>
      </c>
      <c r="H8006" s="4">
        <v>62</v>
      </c>
      <c r="I8006" s="12">
        <v>11000.54</v>
      </c>
      <c r="J8006" s="12">
        <v>682033.48</v>
      </c>
      <c r="K8006" s="12">
        <v>839.23</v>
      </c>
      <c r="L8006" s="4">
        <v>144</v>
      </c>
      <c r="M8006" s="4" t="s">
        <v>42</v>
      </c>
      <c r="N8006" s="4" t="str" cm="1">
        <f t="array" ref="N8006">_xlfn.SWITCH(E8006,"Delhi","North","Chennai","South","Hyderabad","South","Mumbai","Central","Bangalore","South")</f>
        <v>Central</v>
      </c>
      <c r="O8006" s="12">
        <v>89846.65</v>
      </c>
      <c r="P8006" s="4">
        <f>Table1[[#This Row],[Delivery_Date]]-Table1[[#This Row],[Order_Date]]</f>
        <v>5</v>
      </c>
      <c r="Q8006" s="4" t="str">
        <f>IF(Table1[[#This Row],[Delivery delay days]]&gt;5,"delay","on time")</f>
        <v>on time</v>
      </c>
      <c r="R8006" s="10">
        <f>DATEVALUE(Table1[[#This Row],[Delivery_Date]])</f>
        <v>44962</v>
      </c>
      <c r="S8006" s="10">
        <f>DATEVALUE(Table1[[#This Row],[Order_Date]])</f>
        <v>44957</v>
      </c>
      <c r="T8006" s="4" t="str" cm="1">
        <f t="array" ref="T8006">_xlfn.IFS(Table1[[#This Row],[Inventory_Level]]&lt;=200,"low",Table1[[#This Row],[Inventory_Level]]&gt;=700,"high",Table1[[#This Row],[Inventory_Level]]&gt;200,"medium")</f>
        <v>low</v>
      </c>
    </row>
    <row r="8007" spans="1:20" x14ac:dyDescent="0.35">
      <c r="A8007" s="4">
        <v>8006</v>
      </c>
      <c r="B8007" s="4" t="s">
        <v>44</v>
      </c>
      <c r="C8007" s="4" t="s">
        <v>38</v>
      </c>
      <c r="D8007" s="4" t="s">
        <v>39</v>
      </c>
      <c r="E8007" s="4" t="s">
        <v>46</v>
      </c>
      <c r="F8007" s="10" t="s">
        <v>170</v>
      </c>
      <c r="G8007" s="11" t="s">
        <v>171</v>
      </c>
      <c r="H8007" s="4">
        <v>59</v>
      </c>
      <c r="I8007" s="12">
        <v>14789.53</v>
      </c>
      <c r="J8007" s="12">
        <v>872582.27</v>
      </c>
      <c r="K8007" s="12">
        <v>503.85</v>
      </c>
      <c r="L8007" s="4">
        <v>250</v>
      </c>
      <c r="M8007" s="4" t="s">
        <v>42</v>
      </c>
      <c r="N8007" s="4" t="str" cm="1">
        <f t="array" ref="N8007">_xlfn.SWITCH(E8007,"Delhi","North","Chennai","South","Hyderabad","South","Mumbai","Central","Bangalore","South")</f>
        <v>South</v>
      </c>
      <c r="O8007" s="12">
        <v>140833.87</v>
      </c>
      <c r="P8007" s="4">
        <f>Table1[[#This Row],[Delivery_Date]]-Table1[[#This Row],[Order_Date]]</f>
        <v>15</v>
      </c>
      <c r="Q8007" s="4" t="str">
        <f>IF(Table1[[#This Row],[Delivery delay days]]&gt;5,"delay","on time")</f>
        <v>delay</v>
      </c>
      <c r="R8007" s="10">
        <f>DATEVALUE(Table1[[#This Row],[Delivery_Date]])</f>
        <v>45143</v>
      </c>
      <c r="S8007" s="10">
        <f>DATEVALUE(Table1[[#This Row],[Order_Date]])</f>
        <v>45128</v>
      </c>
      <c r="T8007" s="4" t="str" cm="1">
        <f t="array" ref="T8007">_xlfn.IFS(Table1[[#This Row],[Inventory_Level]]&lt;=200,"low",Table1[[#This Row],[Inventory_Level]]&gt;=700,"high",Table1[[#This Row],[Inventory_Level]]&gt;200,"medium")</f>
        <v>medium</v>
      </c>
    </row>
    <row r="8008" spans="1:20" x14ac:dyDescent="0.35">
      <c r="A8008" s="4">
        <v>8007</v>
      </c>
      <c r="B8008" s="4" t="s">
        <v>31</v>
      </c>
      <c r="C8008" s="4" t="s">
        <v>38</v>
      </c>
      <c r="D8008" s="4" t="s">
        <v>17</v>
      </c>
      <c r="E8008" s="4" t="s">
        <v>46</v>
      </c>
      <c r="F8008" s="10" t="s">
        <v>364</v>
      </c>
      <c r="G8008" s="11" t="s">
        <v>257</v>
      </c>
      <c r="H8008" s="4">
        <v>100</v>
      </c>
      <c r="I8008" s="12">
        <v>39814.35</v>
      </c>
      <c r="J8008" s="12">
        <v>3981435</v>
      </c>
      <c r="K8008" s="12">
        <v>1653.65</v>
      </c>
      <c r="L8008" s="4">
        <v>429</v>
      </c>
      <c r="M8008" s="4" t="s">
        <v>29</v>
      </c>
      <c r="N8008" s="4" t="str" cm="1">
        <f t="array" ref="N8008">_xlfn.SWITCH(E8008,"Delhi","North","Chennai","South","Hyderabad","South","Mumbai","Central","Bangalore","South")</f>
        <v>South</v>
      </c>
      <c r="O8008" s="12">
        <v>230990.84</v>
      </c>
      <c r="P8008" s="4">
        <f>Table1[[#This Row],[Delivery_Date]]-Table1[[#This Row],[Order_Date]]</f>
        <v>12</v>
      </c>
      <c r="Q8008" s="4" t="str">
        <f>IF(Table1[[#This Row],[Delivery delay days]]&gt;5,"delay","on time")</f>
        <v>delay</v>
      </c>
      <c r="R8008" s="10">
        <f>DATEVALUE(Table1[[#This Row],[Delivery_Date]])</f>
        <v>45061</v>
      </c>
      <c r="S8008" s="10">
        <f>DATEVALUE(Table1[[#This Row],[Order_Date]])</f>
        <v>45049</v>
      </c>
      <c r="T8008" s="4" t="str" cm="1">
        <f t="array" ref="T8008">_xlfn.IFS(Table1[[#This Row],[Inventory_Level]]&lt;=200,"low",Table1[[#This Row],[Inventory_Level]]&gt;=700,"high",Table1[[#This Row],[Inventory_Level]]&gt;200,"medium")</f>
        <v>medium</v>
      </c>
    </row>
    <row r="8009" spans="1:20" x14ac:dyDescent="0.35">
      <c r="A8009" s="4">
        <v>8008</v>
      </c>
      <c r="B8009" s="4" t="s">
        <v>15</v>
      </c>
      <c r="C8009" s="4" t="s">
        <v>16</v>
      </c>
      <c r="D8009" s="4" t="s">
        <v>17</v>
      </c>
      <c r="E8009" s="4" t="s">
        <v>18</v>
      </c>
      <c r="F8009" s="10" t="s">
        <v>182</v>
      </c>
      <c r="G8009" s="11" t="s">
        <v>243</v>
      </c>
      <c r="H8009" s="4">
        <v>74</v>
      </c>
      <c r="I8009" s="12">
        <v>48958.36</v>
      </c>
      <c r="J8009" s="12">
        <v>3622918.64</v>
      </c>
      <c r="K8009" s="12">
        <v>2145.69</v>
      </c>
      <c r="L8009" s="4">
        <v>537</v>
      </c>
      <c r="M8009" s="4" t="s">
        <v>35</v>
      </c>
      <c r="N8009" s="4" t="str" cm="1">
        <f t="array" ref="N8009">_xlfn.SWITCH(E8009,"Delhi","North","Chennai","South","Hyderabad","South","Mumbai","Central","Bangalore","South")</f>
        <v>North</v>
      </c>
      <c r="O8009" s="12">
        <v>741770.6</v>
      </c>
      <c r="P8009" s="4">
        <f>Table1[[#This Row],[Delivery_Date]]-Table1[[#This Row],[Order_Date]]</f>
        <v>6</v>
      </c>
      <c r="Q8009" s="4" t="str">
        <f>IF(Table1[[#This Row],[Delivery delay days]]&gt;5,"delay","on time")</f>
        <v>delay</v>
      </c>
      <c r="R8009" s="10">
        <f>DATEVALUE(Table1[[#This Row],[Delivery_Date]])</f>
        <v>45032</v>
      </c>
      <c r="S8009" s="10">
        <f>DATEVALUE(Table1[[#This Row],[Order_Date]])</f>
        <v>45026</v>
      </c>
      <c r="T8009" s="4" t="str" cm="1">
        <f t="array" ref="T8009">_xlfn.IFS(Table1[[#This Row],[Inventory_Level]]&lt;=200,"low",Table1[[#This Row],[Inventory_Level]]&gt;=700,"high",Table1[[#This Row],[Inventory_Level]]&gt;200,"medium")</f>
        <v>medium</v>
      </c>
    </row>
    <row r="8010" spans="1:20" x14ac:dyDescent="0.35">
      <c r="A8010" s="4">
        <v>8009</v>
      </c>
      <c r="B8010" s="4" t="s">
        <v>51</v>
      </c>
      <c r="C8010" s="4" t="s">
        <v>24</v>
      </c>
      <c r="D8010" s="4" t="s">
        <v>25</v>
      </c>
      <c r="E8010" s="4" t="s">
        <v>18</v>
      </c>
      <c r="F8010" s="10" t="s">
        <v>408</v>
      </c>
      <c r="G8010" s="11" t="s">
        <v>366</v>
      </c>
      <c r="H8010" s="4">
        <v>80</v>
      </c>
      <c r="I8010" s="12">
        <v>40867.5</v>
      </c>
      <c r="J8010" s="12">
        <v>3269400</v>
      </c>
      <c r="K8010" s="12">
        <v>4965</v>
      </c>
      <c r="L8010" s="4">
        <v>576</v>
      </c>
      <c r="M8010" s="4" t="s">
        <v>29</v>
      </c>
      <c r="N8010" s="4" t="str" cm="1">
        <f t="array" ref="N8010">_xlfn.SWITCH(E8010,"Delhi","North","Chennai","South","Hyderabad","South","Mumbai","Central","Bangalore","South")</f>
        <v>North</v>
      </c>
      <c r="O8010" s="12">
        <v>177171.63</v>
      </c>
      <c r="P8010" s="4">
        <f>Table1[[#This Row],[Delivery_Date]]-Table1[[#This Row],[Order_Date]]</f>
        <v>11</v>
      </c>
      <c r="Q8010" s="4" t="str">
        <f>IF(Table1[[#This Row],[Delivery delay days]]&gt;5,"delay","on time")</f>
        <v>delay</v>
      </c>
      <c r="R8010" s="10">
        <f>DATEVALUE(Table1[[#This Row],[Delivery_Date]])</f>
        <v>45233</v>
      </c>
      <c r="S8010" s="10">
        <f>DATEVALUE(Table1[[#This Row],[Order_Date]])</f>
        <v>45222</v>
      </c>
      <c r="T8010" s="4" t="str" cm="1">
        <f t="array" ref="T8010">_xlfn.IFS(Table1[[#This Row],[Inventory_Level]]&lt;=200,"low",Table1[[#This Row],[Inventory_Level]]&gt;=700,"high",Table1[[#This Row],[Inventory_Level]]&gt;200,"medium")</f>
        <v>medium</v>
      </c>
    </row>
    <row r="8011" spans="1:20" x14ac:dyDescent="0.35">
      <c r="A8011" s="4">
        <v>8010</v>
      </c>
      <c r="B8011" s="4" t="s">
        <v>59</v>
      </c>
      <c r="C8011" s="4" t="s">
        <v>38</v>
      </c>
      <c r="D8011" s="4" t="s">
        <v>32</v>
      </c>
      <c r="E8011" s="4" t="s">
        <v>26</v>
      </c>
      <c r="F8011" s="10" t="s">
        <v>341</v>
      </c>
      <c r="G8011" s="11" t="s">
        <v>242</v>
      </c>
      <c r="H8011" s="4">
        <v>28</v>
      </c>
      <c r="I8011" s="12">
        <v>8275.2999999999993</v>
      </c>
      <c r="J8011" s="12">
        <v>231708.4</v>
      </c>
      <c r="K8011" s="12">
        <v>866.05</v>
      </c>
      <c r="L8011" s="4">
        <v>663</v>
      </c>
      <c r="M8011" s="4" t="s">
        <v>35</v>
      </c>
      <c r="N8011" s="4" t="str" cm="1">
        <f t="array" ref="N8011">_xlfn.SWITCH(E8011,"Delhi","North","Chennai","South","Hyderabad","South","Mumbai","Central","Bangalore","South")</f>
        <v>South</v>
      </c>
      <c r="O8011" s="12">
        <v>42447.47</v>
      </c>
      <c r="P8011" s="4">
        <f>Table1[[#This Row],[Delivery_Date]]-Table1[[#This Row],[Order_Date]]</f>
        <v>4</v>
      </c>
      <c r="Q8011" s="4" t="str">
        <f>IF(Table1[[#This Row],[Delivery delay days]]&gt;5,"delay","on time")</f>
        <v>on time</v>
      </c>
      <c r="R8011" s="10">
        <f>DATEVALUE(Table1[[#This Row],[Delivery_Date]])</f>
        <v>45197</v>
      </c>
      <c r="S8011" s="10">
        <f>DATEVALUE(Table1[[#This Row],[Order_Date]])</f>
        <v>45193</v>
      </c>
      <c r="T8011" s="4" t="str" cm="1">
        <f t="array" ref="T8011">_xlfn.IFS(Table1[[#This Row],[Inventory_Level]]&lt;=200,"low",Table1[[#This Row],[Inventory_Level]]&gt;=700,"high",Table1[[#This Row],[Inventory_Level]]&gt;200,"medium")</f>
        <v>medium</v>
      </c>
    </row>
    <row r="8012" spans="1:20" x14ac:dyDescent="0.35">
      <c r="A8012" s="4">
        <v>8011</v>
      </c>
      <c r="B8012" s="4" t="s">
        <v>65</v>
      </c>
      <c r="C8012" s="4" t="s">
        <v>38</v>
      </c>
      <c r="D8012" s="4" t="s">
        <v>25</v>
      </c>
      <c r="E8012" s="4" t="s">
        <v>26</v>
      </c>
      <c r="F8012" s="10" t="s">
        <v>198</v>
      </c>
      <c r="G8012" s="11" t="s">
        <v>199</v>
      </c>
      <c r="H8012" s="4">
        <v>100</v>
      </c>
      <c r="I8012" s="12">
        <v>40096.400000000001</v>
      </c>
      <c r="J8012" s="12">
        <v>4009640</v>
      </c>
      <c r="K8012" s="12">
        <v>3278.79</v>
      </c>
      <c r="L8012" s="4">
        <v>82</v>
      </c>
      <c r="M8012" s="4" t="s">
        <v>29</v>
      </c>
      <c r="N8012" s="4" t="str" cm="1">
        <f t="array" ref="N8012">_xlfn.SWITCH(E8012,"Delhi","North","Chennai","South","Hyderabad","South","Mumbai","Central","Bangalore","South")</f>
        <v>South</v>
      </c>
      <c r="O8012" s="12">
        <v>834846.67</v>
      </c>
      <c r="P8012" s="4">
        <f>Table1[[#This Row],[Delivery_Date]]-Table1[[#This Row],[Order_Date]]</f>
        <v>3</v>
      </c>
      <c r="Q8012" s="4" t="str">
        <f>IF(Table1[[#This Row],[Delivery delay days]]&gt;5,"delay","on time")</f>
        <v>on time</v>
      </c>
      <c r="R8012" s="10">
        <f>DATEVALUE(Table1[[#This Row],[Delivery_Date]])</f>
        <v>45110</v>
      </c>
      <c r="S8012" s="10">
        <f>DATEVALUE(Table1[[#This Row],[Order_Date]])</f>
        <v>45107</v>
      </c>
      <c r="T8012" s="4" t="str" cm="1">
        <f t="array" ref="T8012">_xlfn.IFS(Table1[[#This Row],[Inventory_Level]]&lt;=200,"low",Table1[[#This Row],[Inventory_Level]]&gt;=700,"high",Table1[[#This Row],[Inventory_Level]]&gt;200,"medium")</f>
        <v>low</v>
      </c>
    </row>
    <row r="8013" spans="1:20" x14ac:dyDescent="0.35">
      <c r="A8013" s="4">
        <v>8012</v>
      </c>
      <c r="B8013" s="4" t="s">
        <v>37</v>
      </c>
      <c r="C8013" s="4" t="s">
        <v>38</v>
      </c>
      <c r="D8013" s="4" t="s">
        <v>25</v>
      </c>
      <c r="E8013" s="4" t="s">
        <v>18</v>
      </c>
      <c r="F8013" s="10" t="s">
        <v>140</v>
      </c>
      <c r="G8013" s="11" t="s">
        <v>274</v>
      </c>
      <c r="H8013" s="4">
        <v>7</v>
      </c>
      <c r="I8013" s="12">
        <v>46558.41</v>
      </c>
      <c r="J8013" s="12">
        <v>325908.87</v>
      </c>
      <c r="K8013" s="12">
        <v>1812.43</v>
      </c>
      <c r="L8013" s="4">
        <v>144</v>
      </c>
      <c r="M8013" s="4" t="s">
        <v>42</v>
      </c>
      <c r="N8013" s="4" t="str" cm="1">
        <f t="array" ref="N8013">_xlfn.SWITCH(E8013,"Delhi","North","Chennai","South","Hyderabad","South","Mumbai","Central","Bangalore","South")</f>
        <v>North</v>
      </c>
      <c r="O8013" s="12">
        <v>55607.82</v>
      </c>
      <c r="P8013" s="4">
        <f>Table1[[#This Row],[Delivery_Date]]-Table1[[#This Row],[Order_Date]]</f>
        <v>15</v>
      </c>
      <c r="Q8013" s="4" t="str">
        <f>IF(Table1[[#This Row],[Delivery delay days]]&gt;5,"delay","on time")</f>
        <v>delay</v>
      </c>
      <c r="R8013" s="10">
        <f>DATEVALUE(Table1[[#This Row],[Delivery_Date]])</f>
        <v>45013</v>
      </c>
      <c r="S8013" s="10">
        <f>DATEVALUE(Table1[[#This Row],[Order_Date]])</f>
        <v>44998</v>
      </c>
      <c r="T8013" s="4" t="str" cm="1">
        <f t="array" ref="T8013">_xlfn.IFS(Table1[[#This Row],[Inventory_Level]]&lt;=200,"low",Table1[[#This Row],[Inventory_Level]]&gt;=700,"high",Table1[[#This Row],[Inventory_Level]]&gt;200,"medium")</f>
        <v>low</v>
      </c>
    </row>
    <row r="8014" spans="1:20" x14ac:dyDescent="0.35">
      <c r="A8014" s="4">
        <v>8013</v>
      </c>
      <c r="B8014" s="4" t="s">
        <v>37</v>
      </c>
      <c r="C8014" s="4" t="s">
        <v>24</v>
      </c>
      <c r="D8014" s="4" t="s">
        <v>32</v>
      </c>
      <c r="E8014" s="4" t="s">
        <v>46</v>
      </c>
      <c r="F8014" s="10" t="s">
        <v>307</v>
      </c>
      <c r="G8014" s="11" t="s">
        <v>421</v>
      </c>
      <c r="H8014" s="4">
        <v>46</v>
      </c>
      <c r="I8014" s="12">
        <v>3033.91</v>
      </c>
      <c r="J8014" s="12">
        <v>139559.85999999999</v>
      </c>
      <c r="K8014" s="12">
        <v>2646.56</v>
      </c>
      <c r="L8014" s="4">
        <v>827</v>
      </c>
      <c r="M8014" s="4" t="s">
        <v>35</v>
      </c>
      <c r="N8014" s="4" t="str" cm="1">
        <f t="array" ref="N8014">_xlfn.SWITCH(E8014,"Delhi","North","Chennai","South","Hyderabad","South","Mumbai","Central","Bangalore","South")</f>
        <v>South</v>
      </c>
      <c r="O8014" s="12">
        <v>22951.91</v>
      </c>
      <c r="P8014" s="4">
        <f>Table1[[#This Row],[Delivery_Date]]-Table1[[#This Row],[Order_Date]]</f>
        <v>10</v>
      </c>
      <c r="Q8014" s="4" t="str">
        <f>IF(Table1[[#This Row],[Delivery delay days]]&gt;5,"delay","on time")</f>
        <v>delay</v>
      </c>
      <c r="R8014" s="10">
        <f>DATEVALUE(Table1[[#This Row],[Delivery_Date]])</f>
        <v>45293</v>
      </c>
      <c r="S8014" s="10">
        <f>DATEVALUE(Table1[[#This Row],[Order_Date]])</f>
        <v>45283</v>
      </c>
      <c r="T8014" s="4" t="str" cm="1">
        <f t="array" ref="T8014">_xlfn.IFS(Table1[[#This Row],[Inventory_Level]]&lt;=200,"low",Table1[[#This Row],[Inventory_Level]]&gt;=700,"high",Table1[[#This Row],[Inventory_Level]]&gt;200,"medium")</f>
        <v>high</v>
      </c>
    </row>
    <row r="8015" spans="1:20" x14ac:dyDescent="0.35">
      <c r="A8015" s="4">
        <v>8014</v>
      </c>
      <c r="B8015" s="4" t="s">
        <v>31</v>
      </c>
      <c r="C8015" s="4" t="s">
        <v>38</v>
      </c>
      <c r="D8015" s="4" t="s">
        <v>25</v>
      </c>
      <c r="E8015" s="4" t="s">
        <v>18</v>
      </c>
      <c r="F8015" s="10" t="s">
        <v>112</v>
      </c>
      <c r="G8015" s="11" t="s">
        <v>67</v>
      </c>
      <c r="H8015" s="4">
        <v>49</v>
      </c>
      <c r="I8015" s="12">
        <v>25586.01</v>
      </c>
      <c r="J8015" s="12">
        <v>1253714.49</v>
      </c>
      <c r="K8015" s="12">
        <v>2112.0500000000002</v>
      </c>
      <c r="L8015" s="4">
        <v>256</v>
      </c>
      <c r="M8015" s="4" t="s">
        <v>42</v>
      </c>
      <c r="N8015" s="4" t="str" cm="1">
        <f t="array" ref="N8015">_xlfn.SWITCH(E8015,"Delhi","North","Chennai","South","Hyderabad","South","Mumbai","Central","Bangalore","South")</f>
        <v>North</v>
      </c>
      <c r="O8015" s="12">
        <v>249843.49</v>
      </c>
      <c r="P8015" s="4">
        <f>Table1[[#This Row],[Delivery_Date]]-Table1[[#This Row],[Order_Date]]</f>
        <v>8</v>
      </c>
      <c r="Q8015" s="4" t="str">
        <f>IF(Table1[[#This Row],[Delivery delay days]]&gt;5,"delay","on time")</f>
        <v>delay</v>
      </c>
      <c r="R8015" s="10">
        <f>DATEVALUE(Table1[[#This Row],[Delivery_Date]])</f>
        <v>45170</v>
      </c>
      <c r="S8015" s="10">
        <f>DATEVALUE(Table1[[#This Row],[Order_Date]])</f>
        <v>45162</v>
      </c>
      <c r="T8015" s="4" t="str" cm="1">
        <f t="array" ref="T8015">_xlfn.IFS(Table1[[#This Row],[Inventory_Level]]&lt;=200,"low",Table1[[#This Row],[Inventory_Level]]&gt;=700,"high",Table1[[#This Row],[Inventory_Level]]&gt;200,"medium")</f>
        <v>medium</v>
      </c>
    </row>
    <row r="8016" spans="1:20" x14ac:dyDescent="0.35">
      <c r="A8016" s="4">
        <v>8015</v>
      </c>
      <c r="B8016" s="4" t="s">
        <v>51</v>
      </c>
      <c r="C8016" s="4" t="s">
        <v>16</v>
      </c>
      <c r="D8016" s="4" t="s">
        <v>32</v>
      </c>
      <c r="E8016" s="4" t="s">
        <v>46</v>
      </c>
      <c r="F8016" s="10" t="s">
        <v>280</v>
      </c>
      <c r="G8016" s="11" t="s">
        <v>181</v>
      </c>
      <c r="H8016" s="4">
        <v>66</v>
      </c>
      <c r="I8016" s="12">
        <v>48369.68</v>
      </c>
      <c r="J8016" s="12">
        <v>3192398.88</v>
      </c>
      <c r="K8016" s="12">
        <v>3058.72</v>
      </c>
      <c r="L8016" s="4">
        <v>156</v>
      </c>
      <c r="M8016" s="4" t="s">
        <v>29</v>
      </c>
      <c r="N8016" s="4" t="str" cm="1">
        <f t="array" ref="N8016">_xlfn.SWITCH(E8016,"Delhi","North","Chennai","South","Hyderabad","South","Mumbai","Central","Bangalore","South")</f>
        <v>South</v>
      </c>
      <c r="O8016" s="12">
        <v>648069.37</v>
      </c>
      <c r="P8016" s="4">
        <f>Table1[[#This Row],[Delivery_Date]]-Table1[[#This Row],[Order_Date]]</f>
        <v>11</v>
      </c>
      <c r="Q8016" s="4" t="str">
        <f>IF(Table1[[#This Row],[Delivery delay days]]&gt;5,"delay","on time")</f>
        <v>delay</v>
      </c>
      <c r="R8016" s="10">
        <f>DATEVALUE(Table1[[#This Row],[Delivery_Date]])</f>
        <v>45278</v>
      </c>
      <c r="S8016" s="10">
        <f>DATEVALUE(Table1[[#This Row],[Order_Date]])</f>
        <v>45267</v>
      </c>
      <c r="T8016" s="4" t="str" cm="1">
        <f t="array" ref="T8016">_xlfn.IFS(Table1[[#This Row],[Inventory_Level]]&lt;=200,"low",Table1[[#This Row],[Inventory_Level]]&gt;=700,"high",Table1[[#This Row],[Inventory_Level]]&gt;200,"medium")</f>
        <v>low</v>
      </c>
    </row>
    <row r="8017" spans="1:20" x14ac:dyDescent="0.35">
      <c r="A8017" s="4">
        <v>8016</v>
      </c>
      <c r="B8017" s="4" t="s">
        <v>65</v>
      </c>
      <c r="C8017" s="4" t="s">
        <v>38</v>
      </c>
      <c r="D8017" s="4" t="s">
        <v>17</v>
      </c>
      <c r="E8017" s="4" t="s">
        <v>46</v>
      </c>
      <c r="F8017" s="10" t="s">
        <v>380</v>
      </c>
      <c r="G8017" s="11" t="s">
        <v>92</v>
      </c>
      <c r="H8017" s="4">
        <v>74</v>
      </c>
      <c r="I8017" s="12">
        <v>40279.279999999999</v>
      </c>
      <c r="J8017" s="12">
        <v>2980666.72</v>
      </c>
      <c r="K8017" s="12">
        <v>3041.56</v>
      </c>
      <c r="L8017" s="4">
        <v>545</v>
      </c>
      <c r="M8017" s="4" t="s">
        <v>35</v>
      </c>
      <c r="N8017" s="4" t="str" cm="1">
        <f t="array" ref="N8017">_xlfn.SWITCH(E8017,"Delhi","North","Chennai","South","Hyderabad","South","Mumbai","Central","Bangalore","South")</f>
        <v>South</v>
      </c>
      <c r="O8017" s="12">
        <v>280632.65000000002</v>
      </c>
      <c r="P8017" s="4">
        <f>Table1[[#This Row],[Delivery_Date]]-Table1[[#This Row],[Order_Date]]</f>
        <v>15</v>
      </c>
      <c r="Q8017" s="4" t="str">
        <f>IF(Table1[[#This Row],[Delivery delay days]]&gt;5,"delay","on time")</f>
        <v>delay</v>
      </c>
      <c r="R8017" s="10">
        <f>DATEVALUE(Table1[[#This Row],[Delivery_Date]])</f>
        <v>45167</v>
      </c>
      <c r="S8017" s="10">
        <f>DATEVALUE(Table1[[#This Row],[Order_Date]])</f>
        <v>45152</v>
      </c>
      <c r="T8017" s="4" t="str" cm="1">
        <f t="array" ref="T8017">_xlfn.IFS(Table1[[#This Row],[Inventory_Level]]&lt;=200,"low",Table1[[#This Row],[Inventory_Level]]&gt;=700,"high",Table1[[#This Row],[Inventory_Level]]&gt;200,"medium")</f>
        <v>medium</v>
      </c>
    </row>
    <row r="8018" spans="1:20" x14ac:dyDescent="0.35">
      <c r="A8018" s="4">
        <v>8017</v>
      </c>
      <c r="B8018" s="4" t="s">
        <v>51</v>
      </c>
      <c r="C8018" s="4" t="s">
        <v>38</v>
      </c>
      <c r="D8018" s="4" t="s">
        <v>25</v>
      </c>
      <c r="E8018" s="4" t="s">
        <v>60</v>
      </c>
      <c r="F8018" s="10" t="s">
        <v>188</v>
      </c>
      <c r="G8018" s="11" t="s">
        <v>214</v>
      </c>
      <c r="H8018" s="4">
        <v>6</v>
      </c>
      <c r="I8018" s="12">
        <v>12014.14</v>
      </c>
      <c r="J8018" s="12">
        <v>72084.84</v>
      </c>
      <c r="K8018" s="12">
        <v>4225.03</v>
      </c>
      <c r="L8018" s="4">
        <v>277</v>
      </c>
      <c r="M8018" s="4" t="s">
        <v>35</v>
      </c>
      <c r="N8018" s="4" t="str" cm="1">
        <f t="array" ref="N8018">_xlfn.SWITCH(E8018,"Delhi","North","Chennai","South","Hyderabad","South","Mumbai","Central","Bangalore","South")</f>
        <v>South</v>
      </c>
      <c r="O8018" s="12">
        <v>4419.1099999999997</v>
      </c>
      <c r="P8018" s="4">
        <f>Table1[[#This Row],[Delivery_Date]]-Table1[[#This Row],[Order_Date]]</f>
        <v>6</v>
      </c>
      <c r="Q8018" s="4" t="str">
        <f>IF(Table1[[#This Row],[Delivery delay days]]&gt;5,"delay","on time")</f>
        <v>delay</v>
      </c>
      <c r="R8018" s="10">
        <f>DATEVALUE(Table1[[#This Row],[Delivery_Date]])</f>
        <v>45015</v>
      </c>
      <c r="S8018" s="10">
        <f>DATEVALUE(Table1[[#This Row],[Order_Date]])</f>
        <v>45009</v>
      </c>
      <c r="T8018" s="4" t="str" cm="1">
        <f t="array" ref="T8018">_xlfn.IFS(Table1[[#This Row],[Inventory_Level]]&lt;=200,"low",Table1[[#This Row],[Inventory_Level]]&gt;=700,"high",Table1[[#This Row],[Inventory_Level]]&gt;200,"medium")</f>
        <v>medium</v>
      </c>
    </row>
    <row r="8019" spans="1:20" x14ac:dyDescent="0.35">
      <c r="A8019" s="4">
        <v>8018</v>
      </c>
      <c r="B8019" s="4" t="s">
        <v>65</v>
      </c>
      <c r="C8019" s="4" t="s">
        <v>38</v>
      </c>
      <c r="D8019" s="4" t="s">
        <v>32</v>
      </c>
      <c r="E8019" s="4" t="s">
        <v>46</v>
      </c>
      <c r="F8019" s="10" t="s">
        <v>280</v>
      </c>
      <c r="G8019" s="11" t="s">
        <v>261</v>
      </c>
      <c r="H8019" s="4">
        <v>20</v>
      </c>
      <c r="I8019" s="12">
        <v>9481.9699999999993</v>
      </c>
      <c r="J8019" s="12">
        <v>189639.4</v>
      </c>
      <c r="K8019" s="12">
        <v>258.13</v>
      </c>
      <c r="L8019" s="4">
        <v>723</v>
      </c>
      <c r="M8019" s="4" t="s">
        <v>29</v>
      </c>
      <c r="N8019" s="4" t="str" cm="1">
        <f t="array" ref="N8019">_xlfn.SWITCH(E8019,"Delhi","North","Chennai","South","Hyderabad","South","Mumbai","Central","Bangalore","South")</f>
        <v>South</v>
      </c>
      <c r="O8019" s="12">
        <v>24556.58</v>
      </c>
      <c r="P8019" s="4">
        <f>Table1[[#This Row],[Delivery_Date]]-Table1[[#This Row],[Order_Date]]</f>
        <v>9</v>
      </c>
      <c r="Q8019" s="4" t="str">
        <f>IF(Table1[[#This Row],[Delivery delay days]]&gt;5,"delay","on time")</f>
        <v>delay</v>
      </c>
      <c r="R8019" s="10">
        <f>DATEVALUE(Table1[[#This Row],[Delivery_Date]])</f>
        <v>45276</v>
      </c>
      <c r="S8019" s="10">
        <f>DATEVALUE(Table1[[#This Row],[Order_Date]])</f>
        <v>45267</v>
      </c>
      <c r="T8019" s="4" t="str" cm="1">
        <f t="array" ref="T8019">_xlfn.IFS(Table1[[#This Row],[Inventory_Level]]&lt;=200,"low",Table1[[#This Row],[Inventory_Level]]&gt;=700,"high",Table1[[#This Row],[Inventory_Level]]&gt;200,"medium")</f>
        <v>high</v>
      </c>
    </row>
    <row r="8020" spans="1:20" x14ac:dyDescent="0.35">
      <c r="A8020" s="4">
        <v>8019</v>
      </c>
      <c r="B8020" s="4" t="s">
        <v>15</v>
      </c>
      <c r="C8020" s="4" t="s">
        <v>16</v>
      </c>
      <c r="D8020" s="4" t="s">
        <v>17</v>
      </c>
      <c r="E8020" s="4" t="s">
        <v>46</v>
      </c>
      <c r="F8020" s="10" t="s">
        <v>331</v>
      </c>
      <c r="G8020" s="11" t="s">
        <v>399</v>
      </c>
      <c r="H8020" s="4">
        <v>8</v>
      </c>
      <c r="I8020" s="12">
        <v>26847.29</v>
      </c>
      <c r="J8020" s="12">
        <v>214778.32</v>
      </c>
      <c r="K8020" s="12">
        <v>721.86</v>
      </c>
      <c r="L8020" s="4">
        <v>875</v>
      </c>
      <c r="M8020" s="4" t="s">
        <v>35</v>
      </c>
      <c r="N8020" s="4" t="str" cm="1">
        <f t="array" ref="N8020">_xlfn.SWITCH(E8020,"Delhi","North","Chennai","South","Hyderabad","South","Mumbai","Central","Bangalore","South")</f>
        <v>South</v>
      </c>
      <c r="O8020" s="12">
        <v>42547.34</v>
      </c>
      <c r="P8020" s="4">
        <f>Table1[[#This Row],[Delivery_Date]]-Table1[[#This Row],[Order_Date]]</f>
        <v>5</v>
      </c>
      <c r="Q8020" s="4" t="str">
        <f>IF(Table1[[#This Row],[Delivery delay days]]&gt;5,"delay","on time")</f>
        <v>on time</v>
      </c>
      <c r="R8020" s="10">
        <f>DATEVALUE(Table1[[#This Row],[Delivery_Date]])</f>
        <v>44937</v>
      </c>
      <c r="S8020" s="10">
        <f>DATEVALUE(Table1[[#This Row],[Order_Date]])</f>
        <v>44932</v>
      </c>
      <c r="T8020" s="4" t="str" cm="1">
        <f t="array" ref="T8020">_xlfn.IFS(Table1[[#This Row],[Inventory_Level]]&lt;=200,"low",Table1[[#This Row],[Inventory_Level]]&gt;=700,"high",Table1[[#This Row],[Inventory_Level]]&gt;200,"medium")</f>
        <v>high</v>
      </c>
    </row>
    <row r="8021" spans="1:20" x14ac:dyDescent="0.35">
      <c r="A8021" s="4">
        <v>8020</v>
      </c>
      <c r="B8021" s="4" t="s">
        <v>51</v>
      </c>
      <c r="C8021" s="4" t="s">
        <v>24</v>
      </c>
      <c r="D8021" s="4" t="s">
        <v>32</v>
      </c>
      <c r="E8021" s="4" t="s">
        <v>26</v>
      </c>
      <c r="F8021" s="10" t="s">
        <v>164</v>
      </c>
      <c r="G8021" s="11" t="s">
        <v>223</v>
      </c>
      <c r="H8021" s="4">
        <v>68</v>
      </c>
      <c r="I8021" s="12">
        <v>30616.71</v>
      </c>
      <c r="J8021" s="12">
        <v>2081936.28</v>
      </c>
      <c r="K8021" s="12">
        <v>1751.63</v>
      </c>
      <c r="L8021" s="4">
        <v>529</v>
      </c>
      <c r="M8021" s="4" t="s">
        <v>42</v>
      </c>
      <c r="N8021" s="4" t="str" cm="1">
        <f t="array" ref="N8021">_xlfn.SWITCH(E8021,"Delhi","North","Chennai","South","Hyderabad","South","Mumbai","Central","Bangalore","South")</f>
        <v>South</v>
      </c>
      <c r="O8021" s="12">
        <v>180704.87</v>
      </c>
      <c r="P8021" s="4">
        <f>Table1[[#This Row],[Delivery_Date]]-Table1[[#This Row],[Order_Date]]</f>
        <v>9</v>
      </c>
      <c r="Q8021" s="4" t="str">
        <f>IF(Table1[[#This Row],[Delivery delay days]]&gt;5,"delay","on time")</f>
        <v>delay</v>
      </c>
      <c r="R8021" s="10">
        <f>DATEVALUE(Table1[[#This Row],[Delivery_Date]])</f>
        <v>45235</v>
      </c>
      <c r="S8021" s="10">
        <f>DATEVALUE(Table1[[#This Row],[Order_Date]])</f>
        <v>45226</v>
      </c>
      <c r="T8021" s="4" t="str" cm="1">
        <f t="array" ref="T8021">_xlfn.IFS(Table1[[#This Row],[Inventory_Level]]&lt;=200,"low",Table1[[#This Row],[Inventory_Level]]&gt;=700,"high",Table1[[#This Row],[Inventory_Level]]&gt;200,"medium")</f>
        <v>medium</v>
      </c>
    </row>
    <row r="8022" spans="1:20" x14ac:dyDescent="0.35">
      <c r="A8022" s="4">
        <v>8021</v>
      </c>
      <c r="B8022" s="4" t="s">
        <v>31</v>
      </c>
      <c r="C8022" s="4" t="s">
        <v>24</v>
      </c>
      <c r="D8022" s="4" t="s">
        <v>32</v>
      </c>
      <c r="E8022" s="4" t="s">
        <v>52</v>
      </c>
      <c r="F8022" s="10" t="s">
        <v>275</v>
      </c>
      <c r="G8022" s="11" t="s">
        <v>226</v>
      </c>
      <c r="H8022" s="4">
        <v>89</v>
      </c>
      <c r="I8022" s="12">
        <v>21765.39</v>
      </c>
      <c r="J8022" s="12">
        <v>1937119.71</v>
      </c>
      <c r="K8022" s="12">
        <v>1031.6199999999999</v>
      </c>
      <c r="L8022" s="4">
        <v>26</v>
      </c>
      <c r="M8022" s="4" t="s">
        <v>29</v>
      </c>
      <c r="N8022" s="4" t="str" cm="1">
        <f t="array" ref="N8022">_xlfn.SWITCH(E8022,"Delhi","North","Chennai","South","Hyderabad","South","Mumbai","Central","Bangalore","South")</f>
        <v>Central</v>
      </c>
      <c r="O8022" s="12">
        <v>410852.85</v>
      </c>
      <c r="P8022" s="4">
        <f>Table1[[#This Row],[Delivery_Date]]-Table1[[#This Row],[Order_Date]]</f>
        <v>6</v>
      </c>
      <c r="Q8022" s="4" t="str">
        <f>IF(Table1[[#This Row],[Delivery delay days]]&gt;5,"delay","on time")</f>
        <v>delay</v>
      </c>
      <c r="R8022" s="10">
        <f>DATEVALUE(Table1[[#This Row],[Delivery_Date]])</f>
        <v>45005</v>
      </c>
      <c r="S8022" s="10">
        <f>DATEVALUE(Table1[[#This Row],[Order_Date]])</f>
        <v>44999</v>
      </c>
      <c r="T8022" s="4" t="str" cm="1">
        <f t="array" ref="T8022">_xlfn.IFS(Table1[[#This Row],[Inventory_Level]]&lt;=200,"low",Table1[[#This Row],[Inventory_Level]]&gt;=700,"high",Table1[[#This Row],[Inventory_Level]]&gt;200,"medium")</f>
        <v>low</v>
      </c>
    </row>
    <row r="8023" spans="1:20" x14ac:dyDescent="0.35">
      <c r="A8023" s="4">
        <v>8022</v>
      </c>
      <c r="B8023" s="4" t="s">
        <v>15</v>
      </c>
      <c r="C8023" s="4" t="s">
        <v>16</v>
      </c>
      <c r="D8023" s="4" t="s">
        <v>32</v>
      </c>
      <c r="E8023" s="4" t="s">
        <v>26</v>
      </c>
      <c r="F8023" s="10" t="s">
        <v>110</v>
      </c>
      <c r="G8023" s="11" t="s">
        <v>411</v>
      </c>
      <c r="H8023" s="4">
        <v>75</v>
      </c>
      <c r="I8023" s="12">
        <v>11688.76</v>
      </c>
      <c r="J8023" s="12">
        <v>876657</v>
      </c>
      <c r="K8023" s="12">
        <v>3600.39</v>
      </c>
      <c r="L8023" s="4">
        <v>52</v>
      </c>
      <c r="M8023" s="4" t="s">
        <v>35</v>
      </c>
      <c r="N8023" s="4" t="str" cm="1">
        <f t="array" ref="N8023">_xlfn.SWITCH(E8023,"Delhi","North","Chennai","South","Hyderabad","South","Mumbai","Central","Bangalore","South")</f>
        <v>South</v>
      </c>
      <c r="O8023" s="12">
        <v>62745.57</v>
      </c>
      <c r="P8023" s="4">
        <f>Table1[[#This Row],[Delivery_Date]]-Table1[[#This Row],[Order_Date]]</f>
        <v>5</v>
      </c>
      <c r="Q8023" s="4" t="str">
        <f>IF(Table1[[#This Row],[Delivery delay days]]&gt;5,"delay","on time")</f>
        <v>on time</v>
      </c>
      <c r="R8023" s="10">
        <f>DATEVALUE(Table1[[#This Row],[Delivery_Date]])</f>
        <v>44984</v>
      </c>
      <c r="S8023" s="10">
        <f>DATEVALUE(Table1[[#This Row],[Order_Date]])</f>
        <v>44979</v>
      </c>
      <c r="T8023" s="4" t="str" cm="1">
        <f t="array" ref="T8023">_xlfn.IFS(Table1[[#This Row],[Inventory_Level]]&lt;=200,"low",Table1[[#This Row],[Inventory_Level]]&gt;=700,"high",Table1[[#This Row],[Inventory_Level]]&gt;200,"medium")</f>
        <v>low</v>
      </c>
    </row>
    <row r="8024" spans="1:20" x14ac:dyDescent="0.35">
      <c r="A8024" s="4">
        <v>8023</v>
      </c>
      <c r="B8024" s="4" t="s">
        <v>65</v>
      </c>
      <c r="C8024" s="4" t="s">
        <v>38</v>
      </c>
      <c r="D8024" s="4" t="s">
        <v>45</v>
      </c>
      <c r="E8024" s="4" t="s">
        <v>52</v>
      </c>
      <c r="F8024" s="10" t="s">
        <v>234</v>
      </c>
      <c r="G8024" s="11" t="s">
        <v>283</v>
      </c>
      <c r="H8024" s="4">
        <v>77</v>
      </c>
      <c r="I8024" s="12">
        <v>28143.15</v>
      </c>
      <c r="J8024" s="12">
        <v>2167022.5499999998</v>
      </c>
      <c r="K8024" s="12">
        <v>439</v>
      </c>
      <c r="L8024" s="4">
        <v>812</v>
      </c>
      <c r="M8024" s="4" t="s">
        <v>29</v>
      </c>
      <c r="N8024" s="4" t="str" cm="1">
        <f t="array" ref="N8024">_xlfn.SWITCH(E8024,"Delhi","North","Chennai","South","Hyderabad","South","Mumbai","Central","Bangalore","South")</f>
        <v>Central</v>
      </c>
      <c r="O8024" s="12">
        <v>197025.57</v>
      </c>
      <c r="P8024" s="4">
        <f>Table1[[#This Row],[Delivery_Date]]-Table1[[#This Row],[Order_Date]]</f>
        <v>8</v>
      </c>
      <c r="Q8024" s="4" t="str">
        <f>IF(Table1[[#This Row],[Delivery delay days]]&gt;5,"delay","on time")</f>
        <v>delay</v>
      </c>
      <c r="R8024" s="10">
        <f>DATEVALUE(Table1[[#This Row],[Delivery_Date]])</f>
        <v>45055</v>
      </c>
      <c r="S8024" s="10">
        <f>DATEVALUE(Table1[[#This Row],[Order_Date]])</f>
        <v>45047</v>
      </c>
      <c r="T8024" s="4" t="str" cm="1">
        <f t="array" ref="T8024">_xlfn.IFS(Table1[[#This Row],[Inventory_Level]]&lt;=200,"low",Table1[[#This Row],[Inventory_Level]]&gt;=700,"high",Table1[[#This Row],[Inventory_Level]]&gt;200,"medium")</f>
        <v>high</v>
      </c>
    </row>
    <row r="8025" spans="1:20" x14ac:dyDescent="0.35">
      <c r="A8025" s="4">
        <v>8024</v>
      </c>
      <c r="B8025" s="4" t="s">
        <v>23</v>
      </c>
      <c r="C8025" s="4" t="s">
        <v>24</v>
      </c>
      <c r="D8025" s="4" t="s">
        <v>39</v>
      </c>
      <c r="E8025" s="4" t="s">
        <v>46</v>
      </c>
      <c r="F8025" s="10" t="s">
        <v>201</v>
      </c>
      <c r="G8025" s="11" t="s">
        <v>198</v>
      </c>
      <c r="H8025" s="4">
        <v>22</v>
      </c>
      <c r="I8025" s="12">
        <v>1932.03</v>
      </c>
      <c r="J8025" s="12">
        <v>42504.66</v>
      </c>
      <c r="K8025" s="12">
        <v>2041.87</v>
      </c>
      <c r="L8025" s="4">
        <v>949</v>
      </c>
      <c r="M8025" s="4" t="s">
        <v>35</v>
      </c>
      <c r="N8025" s="4" t="str" cm="1">
        <f t="array" ref="N8025">_xlfn.SWITCH(E8025,"Delhi","North","Chennai","South","Hyderabad","South","Mumbai","Central","Bangalore","South")</f>
        <v>South</v>
      </c>
      <c r="O8025" s="12">
        <v>7891.06</v>
      </c>
      <c r="P8025" s="4">
        <f>Table1[[#This Row],[Delivery_Date]]-Table1[[#This Row],[Order_Date]]</f>
        <v>3</v>
      </c>
      <c r="Q8025" s="4" t="str">
        <f>IF(Table1[[#This Row],[Delivery delay days]]&gt;5,"delay","on time")</f>
        <v>on time</v>
      </c>
      <c r="R8025" s="10">
        <f>DATEVALUE(Table1[[#This Row],[Delivery_Date]])</f>
        <v>45107</v>
      </c>
      <c r="S8025" s="10">
        <f>DATEVALUE(Table1[[#This Row],[Order_Date]])</f>
        <v>45104</v>
      </c>
      <c r="T8025" s="4" t="str" cm="1">
        <f t="array" ref="T8025">_xlfn.IFS(Table1[[#This Row],[Inventory_Level]]&lt;=200,"low",Table1[[#This Row],[Inventory_Level]]&gt;=700,"high",Table1[[#This Row],[Inventory_Level]]&gt;200,"medium")</f>
        <v>high</v>
      </c>
    </row>
    <row r="8026" spans="1:20" x14ac:dyDescent="0.35">
      <c r="A8026" s="4">
        <v>8025</v>
      </c>
      <c r="B8026" s="4" t="s">
        <v>31</v>
      </c>
      <c r="C8026" s="4" t="s">
        <v>38</v>
      </c>
      <c r="D8026" s="4" t="s">
        <v>32</v>
      </c>
      <c r="E8026" s="4" t="s">
        <v>52</v>
      </c>
      <c r="F8026" s="10" t="s">
        <v>195</v>
      </c>
      <c r="G8026" s="11" t="s">
        <v>376</v>
      </c>
      <c r="H8026" s="4">
        <v>82</v>
      </c>
      <c r="I8026" s="12">
        <v>25324.25</v>
      </c>
      <c r="J8026" s="12">
        <v>2076588.5</v>
      </c>
      <c r="K8026" s="12">
        <v>4022.19</v>
      </c>
      <c r="L8026" s="4">
        <v>760</v>
      </c>
      <c r="M8026" s="4" t="s">
        <v>35</v>
      </c>
      <c r="N8026" s="4" t="str" cm="1">
        <f t="array" ref="N8026">_xlfn.SWITCH(E8026,"Delhi","North","Chennai","South","Hyderabad","South","Mumbai","Central","Bangalore","South")</f>
        <v>Central</v>
      </c>
      <c r="O8026" s="12">
        <v>136746.68</v>
      </c>
      <c r="P8026" s="4">
        <f>Table1[[#This Row],[Delivery_Date]]-Table1[[#This Row],[Order_Date]]</f>
        <v>11</v>
      </c>
      <c r="Q8026" s="4" t="str">
        <f>IF(Table1[[#This Row],[Delivery delay days]]&gt;5,"delay","on time")</f>
        <v>delay</v>
      </c>
      <c r="R8026" s="10">
        <f>DATEVALUE(Table1[[#This Row],[Delivery_Date]])</f>
        <v>44941</v>
      </c>
      <c r="S8026" s="10">
        <f>DATEVALUE(Table1[[#This Row],[Order_Date]])</f>
        <v>44930</v>
      </c>
      <c r="T8026" s="4" t="str" cm="1">
        <f t="array" ref="T8026">_xlfn.IFS(Table1[[#This Row],[Inventory_Level]]&lt;=200,"low",Table1[[#This Row],[Inventory_Level]]&gt;=700,"high",Table1[[#This Row],[Inventory_Level]]&gt;200,"medium")</f>
        <v>high</v>
      </c>
    </row>
    <row r="8027" spans="1:20" x14ac:dyDescent="0.35">
      <c r="A8027" s="4">
        <v>8026</v>
      </c>
      <c r="B8027" s="4" t="s">
        <v>37</v>
      </c>
      <c r="C8027" s="4" t="s">
        <v>24</v>
      </c>
      <c r="D8027" s="4" t="s">
        <v>32</v>
      </c>
      <c r="E8027" s="4" t="s">
        <v>52</v>
      </c>
      <c r="F8027" s="10" t="s">
        <v>100</v>
      </c>
      <c r="G8027" s="11" t="s">
        <v>201</v>
      </c>
      <c r="H8027" s="4">
        <v>20</v>
      </c>
      <c r="I8027" s="12">
        <v>26255.29</v>
      </c>
      <c r="J8027" s="12">
        <v>525105.80000000005</v>
      </c>
      <c r="K8027" s="12">
        <v>398.28</v>
      </c>
      <c r="L8027" s="4">
        <v>208</v>
      </c>
      <c r="M8027" s="4" t="s">
        <v>21</v>
      </c>
      <c r="N8027" s="4" t="str" cm="1">
        <f t="array" ref="N8027">_xlfn.SWITCH(E8027,"Delhi","North","Chennai","South","Hyderabad","South","Mumbai","Central","Bangalore","South")</f>
        <v>Central</v>
      </c>
      <c r="O8027" s="12">
        <v>36869.83</v>
      </c>
      <c r="P8027" s="4">
        <f>Table1[[#This Row],[Delivery_Date]]-Table1[[#This Row],[Order_Date]]</f>
        <v>14</v>
      </c>
      <c r="Q8027" s="4" t="str">
        <f>IF(Table1[[#This Row],[Delivery delay days]]&gt;5,"delay","on time")</f>
        <v>delay</v>
      </c>
      <c r="R8027" s="10">
        <f>DATEVALUE(Table1[[#This Row],[Delivery_Date]])</f>
        <v>45104</v>
      </c>
      <c r="S8027" s="10">
        <f>DATEVALUE(Table1[[#This Row],[Order_Date]])</f>
        <v>45090</v>
      </c>
      <c r="T8027" s="4" t="str" cm="1">
        <f t="array" ref="T8027">_xlfn.IFS(Table1[[#This Row],[Inventory_Level]]&lt;=200,"low",Table1[[#This Row],[Inventory_Level]]&gt;=700,"high",Table1[[#This Row],[Inventory_Level]]&gt;200,"medium")</f>
        <v>medium</v>
      </c>
    </row>
    <row r="8028" spans="1:20" x14ac:dyDescent="0.35">
      <c r="A8028" s="4">
        <v>8027</v>
      </c>
      <c r="B8028" s="4" t="s">
        <v>37</v>
      </c>
      <c r="C8028" s="4" t="s">
        <v>16</v>
      </c>
      <c r="D8028" s="4" t="s">
        <v>45</v>
      </c>
      <c r="E8028" s="4" t="s">
        <v>52</v>
      </c>
      <c r="F8028" s="10" t="s">
        <v>84</v>
      </c>
      <c r="G8028" s="11" t="s">
        <v>134</v>
      </c>
      <c r="H8028" s="4">
        <v>76</v>
      </c>
      <c r="I8028" s="12">
        <v>33647.589999999997</v>
      </c>
      <c r="J8028" s="12">
        <v>2557216.84</v>
      </c>
      <c r="K8028" s="12">
        <v>247.33</v>
      </c>
      <c r="L8028" s="4">
        <v>719</v>
      </c>
      <c r="M8028" s="4" t="s">
        <v>21</v>
      </c>
      <c r="N8028" s="4" t="str" cm="1">
        <f t="array" ref="N8028">_xlfn.SWITCH(E8028,"Delhi","North","Chennai","South","Hyderabad","South","Mumbai","Central","Bangalore","South")</f>
        <v>Central</v>
      </c>
      <c r="O8028" s="12">
        <v>322446.68</v>
      </c>
      <c r="P8028" s="4">
        <f>Table1[[#This Row],[Delivery_Date]]-Table1[[#This Row],[Order_Date]]</f>
        <v>5</v>
      </c>
      <c r="Q8028" s="4" t="str">
        <f>IF(Table1[[#This Row],[Delivery delay days]]&gt;5,"delay","on time")</f>
        <v>on time</v>
      </c>
      <c r="R8028" s="10">
        <f>DATEVALUE(Table1[[#This Row],[Delivery_Date]])</f>
        <v>45190</v>
      </c>
      <c r="S8028" s="10">
        <f>DATEVALUE(Table1[[#This Row],[Order_Date]])</f>
        <v>45185</v>
      </c>
      <c r="T8028" s="4" t="str" cm="1">
        <f t="array" ref="T8028">_xlfn.IFS(Table1[[#This Row],[Inventory_Level]]&lt;=200,"low",Table1[[#This Row],[Inventory_Level]]&gt;=700,"high",Table1[[#This Row],[Inventory_Level]]&gt;200,"medium")</f>
        <v>high</v>
      </c>
    </row>
    <row r="8029" spans="1:20" x14ac:dyDescent="0.35">
      <c r="A8029" s="4">
        <v>8028</v>
      </c>
      <c r="B8029" s="4" t="s">
        <v>37</v>
      </c>
      <c r="C8029" s="4" t="s">
        <v>38</v>
      </c>
      <c r="D8029" s="4" t="s">
        <v>17</v>
      </c>
      <c r="E8029" s="4" t="s">
        <v>26</v>
      </c>
      <c r="F8029" s="10" t="s">
        <v>142</v>
      </c>
      <c r="G8029" s="11" t="s">
        <v>377</v>
      </c>
      <c r="H8029" s="4">
        <v>86</v>
      </c>
      <c r="I8029" s="12">
        <v>3319.18</v>
      </c>
      <c r="J8029" s="12">
        <v>285449.48</v>
      </c>
      <c r="K8029" s="12">
        <v>3902.95</v>
      </c>
      <c r="L8029" s="4">
        <v>554</v>
      </c>
      <c r="M8029" s="4" t="s">
        <v>35</v>
      </c>
      <c r="N8029" s="4" t="str" cm="1">
        <f t="array" ref="N8029">_xlfn.SWITCH(E8029,"Delhi","North","Chennai","South","Hyderabad","South","Mumbai","Central","Bangalore","South")</f>
        <v>South</v>
      </c>
      <c r="O8029" s="12">
        <v>19900.68</v>
      </c>
      <c r="P8029" s="4">
        <f>Table1[[#This Row],[Delivery_Date]]-Table1[[#This Row],[Order_Date]]</f>
        <v>6</v>
      </c>
      <c r="Q8029" s="4" t="str">
        <f>IF(Table1[[#This Row],[Delivery delay days]]&gt;5,"delay","on time")</f>
        <v>delay</v>
      </c>
      <c r="R8029" s="10">
        <f>DATEVALUE(Table1[[#This Row],[Delivery_Date]])</f>
        <v>45243</v>
      </c>
      <c r="S8029" s="10">
        <f>DATEVALUE(Table1[[#This Row],[Order_Date]])</f>
        <v>45237</v>
      </c>
      <c r="T8029" s="4" t="str" cm="1">
        <f t="array" ref="T8029">_xlfn.IFS(Table1[[#This Row],[Inventory_Level]]&lt;=200,"low",Table1[[#This Row],[Inventory_Level]]&gt;=700,"high",Table1[[#This Row],[Inventory_Level]]&gt;200,"medium")</f>
        <v>medium</v>
      </c>
    </row>
    <row r="8030" spans="1:20" x14ac:dyDescent="0.35">
      <c r="A8030" s="4">
        <v>8029</v>
      </c>
      <c r="B8030" s="4" t="s">
        <v>23</v>
      </c>
      <c r="C8030" s="4" t="s">
        <v>16</v>
      </c>
      <c r="D8030" s="4" t="s">
        <v>32</v>
      </c>
      <c r="E8030" s="4" t="s">
        <v>26</v>
      </c>
      <c r="F8030" s="10" t="s">
        <v>120</v>
      </c>
      <c r="G8030" s="11" t="s">
        <v>266</v>
      </c>
      <c r="H8030" s="4">
        <v>68</v>
      </c>
      <c r="I8030" s="12">
        <v>22160.7</v>
      </c>
      <c r="J8030" s="12">
        <v>1506927.6</v>
      </c>
      <c r="K8030" s="12">
        <v>4354.04</v>
      </c>
      <c r="L8030" s="4">
        <v>311</v>
      </c>
      <c r="M8030" s="4" t="s">
        <v>35</v>
      </c>
      <c r="N8030" s="4" t="str" cm="1">
        <f t="array" ref="N8030">_xlfn.SWITCH(E8030,"Delhi","North","Chennai","South","Hyderabad","South","Mumbai","Central","Bangalore","South")</f>
        <v>South</v>
      </c>
      <c r="O8030" s="12">
        <v>322323.62</v>
      </c>
      <c r="P8030" s="4">
        <f>Table1[[#This Row],[Delivery_Date]]-Table1[[#This Row],[Order_Date]]</f>
        <v>3</v>
      </c>
      <c r="Q8030" s="4" t="str">
        <f>IF(Table1[[#This Row],[Delivery delay days]]&gt;5,"delay","on time")</f>
        <v>on time</v>
      </c>
      <c r="R8030" s="10">
        <f>DATEVALUE(Table1[[#This Row],[Delivery_Date]])</f>
        <v>45079</v>
      </c>
      <c r="S8030" s="10">
        <f>DATEVALUE(Table1[[#This Row],[Order_Date]])</f>
        <v>45076</v>
      </c>
      <c r="T8030" s="4" t="str" cm="1">
        <f t="array" ref="T8030">_xlfn.IFS(Table1[[#This Row],[Inventory_Level]]&lt;=200,"low",Table1[[#This Row],[Inventory_Level]]&gt;=700,"high",Table1[[#This Row],[Inventory_Level]]&gt;200,"medium")</f>
        <v>medium</v>
      </c>
    </row>
    <row r="8031" spans="1:20" x14ac:dyDescent="0.35">
      <c r="A8031" s="4">
        <v>8030</v>
      </c>
      <c r="B8031" s="4" t="s">
        <v>23</v>
      </c>
      <c r="C8031" s="4" t="s">
        <v>38</v>
      </c>
      <c r="D8031" s="4" t="s">
        <v>32</v>
      </c>
      <c r="E8031" s="4" t="s">
        <v>60</v>
      </c>
      <c r="F8031" s="10" t="s">
        <v>62</v>
      </c>
      <c r="G8031" s="11" t="s">
        <v>185</v>
      </c>
      <c r="H8031" s="4">
        <v>57</v>
      </c>
      <c r="I8031" s="12">
        <v>10400.370000000001</v>
      </c>
      <c r="J8031" s="12">
        <v>592821.09</v>
      </c>
      <c r="K8031" s="12">
        <v>3620.35</v>
      </c>
      <c r="L8031" s="4">
        <v>111</v>
      </c>
      <c r="M8031" s="4" t="s">
        <v>21</v>
      </c>
      <c r="N8031" s="4" t="str" cm="1">
        <f t="array" ref="N8031">_xlfn.SWITCH(E8031,"Delhi","North","Chennai","South","Hyderabad","South","Mumbai","Central","Bangalore","South")</f>
        <v>South</v>
      </c>
      <c r="O8031" s="12">
        <v>68653.570000000007</v>
      </c>
      <c r="P8031" s="4">
        <f>Table1[[#This Row],[Delivery_Date]]-Table1[[#This Row],[Order_Date]]</f>
        <v>4</v>
      </c>
      <c r="Q8031" s="4" t="str">
        <f>IF(Table1[[#This Row],[Delivery delay days]]&gt;5,"delay","on time")</f>
        <v>on time</v>
      </c>
      <c r="R8031" s="10">
        <f>DATEVALUE(Table1[[#This Row],[Delivery_Date]])</f>
        <v>45041</v>
      </c>
      <c r="S8031" s="10">
        <f>DATEVALUE(Table1[[#This Row],[Order_Date]])</f>
        <v>45037</v>
      </c>
      <c r="T8031" s="4" t="str" cm="1">
        <f t="array" ref="T8031">_xlfn.IFS(Table1[[#This Row],[Inventory_Level]]&lt;=200,"low",Table1[[#This Row],[Inventory_Level]]&gt;=700,"high",Table1[[#This Row],[Inventory_Level]]&gt;200,"medium")</f>
        <v>low</v>
      </c>
    </row>
    <row r="8032" spans="1:20" x14ac:dyDescent="0.35">
      <c r="A8032" s="4">
        <v>8031</v>
      </c>
      <c r="B8032" s="4" t="s">
        <v>23</v>
      </c>
      <c r="C8032" s="4" t="s">
        <v>38</v>
      </c>
      <c r="D8032" s="4" t="s">
        <v>39</v>
      </c>
      <c r="E8032" s="4" t="s">
        <v>18</v>
      </c>
      <c r="F8032" s="10" t="s">
        <v>372</v>
      </c>
      <c r="G8032" s="11" t="s">
        <v>312</v>
      </c>
      <c r="H8032" s="4">
        <v>80</v>
      </c>
      <c r="I8032" s="12">
        <v>26829.69</v>
      </c>
      <c r="J8032" s="12">
        <v>2146375.2000000002</v>
      </c>
      <c r="K8032" s="12">
        <v>2578</v>
      </c>
      <c r="L8032" s="4">
        <v>665</v>
      </c>
      <c r="M8032" s="4" t="s">
        <v>42</v>
      </c>
      <c r="N8032" s="4" t="str" cm="1">
        <f t="array" ref="N8032">_xlfn.SWITCH(E8032,"Delhi","North","Chennai","South","Hyderabad","South","Mumbai","Central","Bangalore","South")</f>
        <v>North</v>
      </c>
      <c r="O8032" s="12">
        <v>454442.21</v>
      </c>
      <c r="P8032" s="4">
        <f>Table1[[#This Row],[Delivery_Date]]-Table1[[#This Row],[Order_Date]]</f>
        <v>5</v>
      </c>
      <c r="Q8032" s="4" t="str">
        <f>IF(Table1[[#This Row],[Delivery delay days]]&gt;5,"delay","on time")</f>
        <v>on time</v>
      </c>
      <c r="R8032" s="10">
        <f>DATEVALUE(Table1[[#This Row],[Delivery_Date]])</f>
        <v>44961</v>
      </c>
      <c r="S8032" s="10">
        <f>DATEVALUE(Table1[[#This Row],[Order_Date]])</f>
        <v>44956</v>
      </c>
      <c r="T8032" s="4" t="str" cm="1">
        <f t="array" ref="T8032">_xlfn.IFS(Table1[[#This Row],[Inventory_Level]]&lt;=200,"low",Table1[[#This Row],[Inventory_Level]]&gt;=700,"high",Table1[[#This Row],[Inventory_Level]]&gt;200,"medium")</f>
        <v>medium</v>
      </c>
    </row>
    <row r="8033" spans="1:20" x14ac:dyDescent="0.35">
      <c r="A8033" s="4">
        <v>8032</v>
      </c>
      <c r="B8033" s="4" t="s">
        <v>31</v>
      </c>
      <c r="C8033" s="4" t="s">
        <v>16</v>
      </c>
      <c r="D8033" s="4" t="s">
        <v>39</v>
      </c>
      <c r="E8033" s="4" t="s">
        <v>18</v>
      </c>
      <c r="F8033" s="10" t="s">
        <v>232</v>
      </c>
      <c r="G8033" s="11" t="s">
        <v>135</v>
      </c>
      <c r="H8033" s="4">
        <v>92</v>
      </c>
      <c r="I8033" s="12">
        <v>43336.06</v>
      </c>
      <c r="J8033" s="12">
        <v>3986917.52</v>
      </c>
      <c r="K8033" s="12">
        <v>1157.31</v>
      </c>
      <c r="L8033" s="4">
        <v>244</v>
      </c>
      <c r="M8033" s="4" t="s">
        <v>42</v>
      </c>
      <c r="N8033" s="4" t="str" cm="1">
        <f t="array" ref="N8033">_xlfn.SWITCH(E8033,"Delhi","North","Chennai","South","Hyderabad","South","Mumbai","Central","Bangalore","South")</f>
        <v>North</v>
      </c>
      <c r="O8033" s="12">
        <v>606815.84</v>
      </c>
      <c r="P8033" s="4">
        <f>Table1[[#This Row],[Delivery_Date]]-Table1[[#This Row],[Order_Date]]</f>
        <v>4</v>
      </c>
      <c r="Q8033" s="4" t="str">
        <f>IF(Table1[[#This Row],[Delivery delay days]]&gt;5,"delay","on time")</f>
        <v>on time</v>
      </c>
      <c r="R8033" s="10">
        <f>DATEVALUE(Table1[[#This Row],[Delivery_Date]])</f>
        <v>45196</v>
      </c>
      <c r="S8033" s="10">
        <f>DATEVALUE(Table1[[#This Row],[Order_Date]])</f>
        <v>45192</v>
      </c>
      <c r="T8033" s="4" t="str" cm="1">
        <f t="array" ref="T8033">_xlfn.IFS(Table1[[#This Row],[Inventory_Level]]&lt;=200,"low",Table1[[#This Row],[Inventory_Level]]&gt;=700,"high",Table1[[#This Row],[Inventory_Level]]&gt;200,"medium")</f>
        <v>medium</v>
      </c>
    </row>
    <row r="8034" spans="1:20" x14ac:dyDescent="0.35">
      <c r="A8034" s="4">
        <v>8033</v>
      </c>
      <c r="B8034" s="4" t="s">
        <v>59</v>
      </c>
      <c r="C8034" s="4" t="s">
        <v>24</v>
      </c>
      <c r="D8034" s="4" t="s">
        <v>32</v>
      </c>
      <c r="E8034" s="4" t="s">
        <v>46</v>
      </c>
      <c r="F8034" s="10" t="s">
        <v>327</v>
      </c>
      <c r="G8034" s="11" t="s">
        <v>72</v>
      </c>
      <c r="H8034" s="4">
        <v>60</v>
      </c>
      <c r="I8034" s="12">
        <v>716.67</v>
      </c>
      <c r="J8034" s="12">
        <v>43000.2</v>
      </c>
      <c r="K8034" s="12">
        <v>1554.53</v>
      </c>
      <c r="L8034" s="4">
        <v>226</v>
      </c>
      <c r="M8034" s="4" t="s">
        <v>42</v>
      </c>
      <c r="N8034" s="4" t="str" cm="1">
        <f t="array" ref="N8034">_xlfn.SWITCH(E8034,"Delhi","North","Chennai","South","Hyderabad","South","Mumbai","Central","Bangalore","South")</f>
        <v>South</v>
      </c>
      <c r="O8034" s="12">
        <v>9465.26</v>
      </c>
      <c r="P8034" s="4">
        <f>Table1[[#This Row],[Delivery_Date]]-Table1[[#This Row],[Order_Date]]</f>
        <v>6</v>
      </c>
      <c r="Q8034" s="4" t="str">
        <f>IF(Table1[[#This Row],[Delivery delay days]]&gt;5,"delay","on time")</f>
        <v>delay</v>
      </c>
      <c r="R8034" s="10">
        <f>DATEVALUE(Table1[[#This Row],[Delivery_Date]])</f>
        <v>45271</v>
      </c>
      <c r="S8034" s="10">
        <f>DATEVALUE(Table1[[#This Row],[Order_Date]])</f>
        <v>45265</v>
      </c>
      <c r="T8034" s="4" t="str" cm="1">
        <f t="array" ref="T8034">_xlfn.IFS(Table1[[#This Row],[Inventory_Level]]&lt;=200,"low",Table1[[#This Row],[Inventory_Level]]&gt;=700,"high",Table1[[#This Row],[Inventory_Level]]&gt;200,"medium")</f>
        <v>medium</v>
      </c>
    </row>
    <row r="8035" spans="1:20" x14ac:dyDescent="0.35">
      <c r="A8035" s="4">
        <v>8034</v>
      </c>
      <c r="B8035" s="4" t="s">
        <v>15</v>
      </c>
      <c r="C8035" s="4" t="s">
        <v>16</v>
      </c>
      <c r="D8035" s="4" t="s">
        <v>17</v>
      </c>
      <c r="E8035" s="4" t="s">
        <v>52</v>
      </c>
      <c r="F8035" s="10" t="s">
        <v>190</v>
      </c>
      <c r="G8035" s="11" t="s">
        <v>271</v>
      </c>
      <c r="H8035" s="4">
        <v>10</v>
      </c>
      <c r="I8035" s="12">
        <v>14234.78</v>
      </c>
      <c r="J8035" s="12">
        <v>142347.79999999999</v>
      </c>
      <c r="K8035" s="12">
        <v>2691.88</v>
      </c>
      <c r="L8035" s="4">
        <v>711</v>
      </c>
      <c r="M8035" s="4" t="s">
        <v>29</v>
      </c>
      <c r="N8035" s="4" t="str" cm="1">
        <f t="array" ref="N8035">_xlfn.SWITCH(E8035,"Delhi","North","Chennai","South","Hyderabad","South","Mumbai","Central","Bangalore","South")</f>
        <v>Central</v>
      </c>
      <c r="O8035" s="12">
        <v>17503.91</v>
      </c>
      <c r="P8035" s="4">
        <f>Table1[[#This Row],[Delivery_Date]]-Table1[[#This Row],[Order_Date]]</f>
        <v>2</v>
      </c>
      <c r="Q8035" s="4" t="str">
        <f>IF(Table1[[#This Row],[Delivery delay days]]&gt;5,"delay","on time")</f>
        <v>on time</v>
      </c>
      <c r="R8035" s="10">
        <f>DATEVALUE(Table1[[#This Row],[Delivery_Date]])</f>
        <v>45121</v>
      </c>
      <c r="S8035" s="10">
        <f>DATEVALUE(Table1[[#This Row],[Order_Date]])</f>
        <v>45119</v>
      </c>
      <c r="T8035" s="4" t="str" cm="1">
        <f t="array" ref="T8035">_xlfn.IFS(Table1[[#This Row],[Inventory_Level]]&lt;=200,"low",Table1[[#This Row],[Inventory_Level]]&gt;=700,"high",Table1[[#This Row],[Inventory_Level]]&gt;200,"medium")</f>
        <v>high</v>
      </c>
    </row>
    <row r="8036" spans="1:20" x14ac:dyDescent="0.35">
      <c r="A8036" s="4">
        <v>8035</v>
      </c>
      <c r="B8036" s="4" t="s">
        <v>15</v>
      </c>
      <c r="C8036" s="4" t="s">
        <v>24</v>
      </c>
      <c r="D8036" s="4" t="s">
        <v>45</v>
      </c>
      <c r="E8036" s="4" t="s">
        <v>26</v>
      </c>
      <c r="F8036" s="10" t="s">
        <v>371</v>
      </c>
      <c r="G8036" s="11" t="s">
        <v>410</v>
      </c>
      <c r="H8036" s="4">
        <v>64</v>
      </c>
      <c r="I8036" s="12">
        <v>23430.67</v>
      </c>
      <c r="J8036" s="12">
        <v>1499562.88</v>
      </c>
      <c r="K8036" s="12">
        <v>1311.07</v>
      </c>
      <c r="L8036" s="4">
        <v>777</v>
      </c>
      <c r="M8036" s="4" t="s">
        <v>29</v>
      </c>
      <c r="N8036" s="4" t="str" cm="1">
        <f t="array" ref="N8036">_xlfn.SWITCH(E8036,"Delhi","North","Chennai","South","Hyderabad","South","Mumbai","Central","Bangalore","South")</f>
        <v>South</v>
      </c>
      <c r="O8036" s="12">
        <v>117918.24</v>
      </c>
      <c r="P8036" s="4">
        <f>Table1[[#This Row],[Delivery_Date]]-Table1[[#This Row],[Order_Date]]</f>
        <v>6</v>
      </c>
      <c r="Q8036" s="4" t="str">
        <f>IF(Table1[[#This Row],[Delivery delay days]]&gt;5,"delay","on time")</f>
        <v>delay</v>
      </c>
      <c r="R8036" s="10">
        <f>DATEVALUE(Table1[[#This Row],[Delivery_Date]])</f>
        <v>45070</v>
      </c>
      <c r="S8036" s="10">
        <f>DATEVALUE(Table1[[#This Row],[Order_Date]])</f>
        <v>45064</v>
      </c>
      <c r="T8036" s="4" t="str" cm="1">
        <f t="array" ref="T8036">_xlfn.IFS(Table1[[#This Row],[Inventory_Level]]&lt;=200,"low",Table1[[#This Row],[Inventory_Level]]&gt;=700,"high",Table1[[#This Row],[Inventory_Level]]&gt;200,"medium")</f>
        <v>high</v>
      </c>
    </row>
    <row r="8037" spans="1:20" x14ac:dyDescent="0.35">
      <c r="A8037" s="4">
        <v>8036</v>
      </c>
      <c r="B8037" s="4" t="s">
        <v>37</v>
      </c>
      <c r="C8037" s="4" t="s">
        <v>24</v>
      </c>
      <c r="D8037" s="4" t="s">
        <v>32</v>
      </c>
      <c r="E8037" s="4" t="s">
        <v>18</v>
      </c>
      <c r="F8037" s="10" t="s">
        <v>244</v>
      </c>
      <c r="G8037" s="11" t="s">
        <v>126</v>
      </c>
      <c r="H8037" s="4">
        <v>42</v>
      </c>
      <c r="I8037" s="12">
        <v>5560.06</v>
      </c>
      <c r="J8037" s="12">
        <v>233522.52</v>
      </c>
      <c r="K8037" s="12">
        <v>2387.62</v>
      </c>
      <c r="L8037" s="4">
        <v>230</v>
      </c>
      <c r="M8037" s="4" t="s">
        <v>42</v>
      </c>
      <c r="N8037" s="4" t="str" cm="1">
        <f t="array" ref="N8037">_xlfn.SWITCH(E8037,"Delhi","North","Chennai","South","Hyderabad","South","Mumbai","Central","Bangalore","South")</f>
        <v>North</v>
      </c>
      <c r="O8037" s="12">
        <v>38555.58</v>
      </c>
      <c r="P8037" s="4">
        <f>Table1[[#This Row],[Delivery_Date]]-Table1[[#This Row],[Order_Date]]</f>
        <v>14</v>
      </c>
      <c r="Q8037" s="4" t="str">
        <f>IF(Table1[[#This Row],[Delivery delay days]]&gt;5,"delay","on time")</f>
        <v>delay</v>
      </c>
      <c r="R8037" s="10">
        <f>DATEVALUE(Table1[[#This Row],[Delivery_Date]])</f>
        <v>44962</v>
      </c>
      <c r="S8037" s="10">
        <f>DATEVALUE(Table1[[#This Row],[Order_Date]])</f>
        <v>44948</v>
      </c>
      <c r="T8037" s="4" t="str" cm="1">
        <f t="array" ref="T8037">_xlfn.IFS(Table1[[#This Row],[Inventory_Level]]&lt;=200,"low",Table1[[#This Row],[Inventory_Level]]&gt;=700,"high",Table1[[#This Row],[Inventory_Level]]&gt;200,"medium")</f>
        <v>medium</v>
      </c>
    </row>
    <row r="8038" spans="1:20" x14ac:dyDescent="0.35">
      <c r="A8038" s="4">
        <v>8037</v>
      </c>
      <c r="B8038" s="4" t="s">
        <v>65</v>
      </c>
      <c r="C8038" s="4" t="s">
        <v>24</v>
      </c>
      <c r="D8038" s="4" t="s">
        <v>25</v>
      </c>
      <c r="E8038" s="4" t="s">
        <v>18</v>
      </c>
      <c r="F8038" s="10" t="s">
        <v>232</v>
      </c>
      <c r="G8038" s="11" t="s">
        <v>242</v>
      </c>
      <c r="H8038" s="4">
        <v>83</v>
      </c>
      <c r="I8038" s="12">
        <v>18868.95</v>
      </c>
      <c r="J8038" s="12">
        <v>1566122.85</v>
      </c>
      <c r="K8038" s="12">
        <v>1030.76</v>
      </c>
      <c r="L8038" s="4">
        <v>956</v>
      </c>
      <c r="M8038" s="4" t="s">
        <v>42</v>
      </c>
      <c r="N8038" s="4" t="str" cm="1">
        <f t="array" ref="N8038">_xlfn.SWITCH(E8038,"Delhi","North","Chennai","South","Hyderabad","South","Mumbai","Central","Bangalore","South")</f>
        <v>North</v>
      </c>
      <c r="O8038" s="12">
        <v>297910.96999999997</v>
      </c>
      <c r="P8038" s="4">
        <f>Table1[[#This Row],[Delivery_Date]]-Table1[[#This Row],[Order_Date]]</f>
        <v>5</v>
      </c>
      <c r="Q8038" s="4" t="str">
        <f>IF(Table1[[#This Row],[Delivery delay days]]&gt;5,"delay","on time")</f>
        <v>on time</v>
      </c>
      <c r="R8038" s="10">
        <f>DATEVALUE(Table1[[#This Row],[Delivery_Date]])</f>
        <v>45197</v>
      </c>
      <c r="S8038" s="10">
        <f>DATEVALUE(Table1[[#This Row],[Order_Date]])</f>
        <v>45192</v>
      </c>
      <c r="T8038" s="4" t="str" cm="1">
        <f t="array" ref="T8038">_xlfn.IFS(Table1[[#This Row],[Inventory_Level]]&lt;=200,"low",Table1[[#This Row],[Inventory_Level]]&gt;=700,"high",Table1[[#This Row],[Inventory_Level]]&gt;200,"medium")</f>
        <v>high</v>
      </c>
    </row>
    <row r="8039" spans="1:20" x14ac:dyDescent="0.35">
      <c r="A8039" s="4">
        <v>8038</v>
      </c>
      <c r="B8039" s="4" t="s">
        <v>37</v>
      </c>
      <c r="C8039" s="4" t="s">
        <v>38</v>
      </c>
      <c r="D8039" s="4" t="s">
        <v>17</v>
      </c>
      <c r="E8039" s="4" t="s">
        <v>26</v>
      </c>
      <c r="F8039" s="10" t="s">
        <v>165</v>
      </c>
      <c r="G8039" s="11" t="s">
        <v>82</v>
      </c>
      <c r="H8039" s="4">
        <v>70</v>
      </c>
      <c r="I8039" s="12">
        <v>8795.1299999999992</v>
      </c>
      <c r="J8039" s="12">
        <v>615659.1</v>
      </c>
      <c r="K8039" s="12">
        <v>2503.88</v>
      </c>
      <c r="L8039" s="4">
        <v>363</v>
      </c>
      <c r="M8039" s="4" t="s">
        <v>29</v>
      </c>
      <c r="N8039" s="4" t="str" cm="1">
        <f t="array" ref="N8039">_xlfn.SWITCH(E8039,"Delhi","North","Chennai","South","Hyderabad","South","Mumbai","Central","Bangalore","South")</f>
        <v>South</v>
      </c>
      <c r="O8039" s="12">
        <v>74624.960000000006</v>
      </c>
      <c r="P8039" s="4">
        <f>Table1[[#This Row],[Delivery_Date]]-Table1[[#This Row],[Order_Date]]</f>
        <v>2</v>
      </c>
      <c r="Q8039" s="4" t="str">
        <f>IF(Table1[[#This Row],[Delivery delay days]]&gt;5,"delay","on time")</f>
        <v>on time</v>
      </c>
      <c r="R8039" s="10">
        <f>DATEVALUE(Table1[[#This Row],[Delivery_Date]])</f>
        <v>45054</v>
      </c>
      <c r="S8039" s="10">
        <f>DATEVALUE(Table1[[#This Row],[Order_Date]])</f>
        <v>45052</v>
      </c>
      <c r="T8039" s="4" t="str" cm="1">
        <f t="array" ref="T8039">_xlfn.IFS(Table1[[#This Row],[Inventory_Level]]&lt;=200,"low",Table1[[#This Row],[Inventory_Level]]&gt;=700,"high",Table1[[#This Row],[Inventory_Level]]&gt;200,"medium")</f>
        <v>medium</v>
      </c>
    </row>
    <row r="8040" spans="1:20" x14ac:dyDescent="0.35">
      <c r="A8040" s="4">
        <v>8039</v>
      </c>
      <c r="B8040" s="4" t="s">
        <v>44</v>
      </c>
      <c r="C8040" s="4" t="s">
        <v>38</v>
      </c>
      <c r="D8040" s="4" t="s">
        <v>39</v>
      </c>
      <c r="E8040" s="4" t="s">
        <v>18</v>
      </c>
      <c r="F8040" s="10" t="s">
        <v>84</v>
      </c>
      <c r="G8040" s="11" t="s">
        <v>242</v>
      </c>
      <c r="H8040" s="4">
        <v>92</v>
      </c>
      <c r="I8040" s="12">
        <v>33855.25</v>
      </c>
      <c r="J8040" s="12">
        <v>3114683</v>
      </c>
      <c r="K8040" s="12">
        <v>3407.56</v>
      </c>
      <c r="L8040" s="4">
        <v>816</v>
      </c>
      <c r="M8040" s="4" t="s">
        <v>21</v>
      </c>
      <c r="N8040" s="4" t="str" cm="1">
        <f t="array" ref="N8040">_xlfn.SWITCH(E8040,"Delhi","North","Chennai","South","Hyderabad","South","Mumbai","Central","Bangalore","South")</f>
        <v>North</v>
      </c>
      <c r="O8040" s="12">
        <v>296849.53999999998</v>
      </c>
      <c r="P8040" s="4">
        <f>Table1[[#This Row],[Delivery_Date]]-Table1[[#This Row],[Order_Date]]</f>
        <v>12</v>
      </c>
      <c r="Q8040" s="4" t="str">
        <f>IF(Table1[[#This Row],[Delivery delay days]]&gt;5,"delay","on time")</f>
        <v>delay</v>
      </c>
      <c r="R8040" s="10">
        <f>DATEVALUE(Table1[[#This Row],[Delivery_Date]])</f>
        <v>45197</v>
      </c>
      <c r="S8040" s="10">
        <f>DATEVALUE(Table1[[#This Row],[Order_Date]])</f>
        <v>45185</v>
      </c>
      <c r="T8040" s="4" t="str" cm="1">
        <f t="array" ref="T8040">_xlfn.IFS(Table1[[#This Row],[Inventory_Level]]&lt;=200,"low",Table1[[#This Row],[Inventory_Level]]&gt;=700,"high",Table1[[#This Row],[Inventory_Level]]&gt;200,"medium")</f>
        <v>high</v>
      </c>
    </row>
    <row r="8041" spans="1:20" x14ac:dyDescent="0.35">
      <c r="A8041" s="4">
        <v>8040</v>
      </c>
      <c r="B8041" s="4" t="s">
        <v>44</v>
      </c>
      <c r="C8041" s="4" t="s">
        <v>16</v>
      </c>
      <c r="D8041" s="4" t="s">
        <v>39</v>
      </c>
      <c r="E8041" s="4" t="s">
        <v>18</v>
      </c>
      <c r="F8041" s="10" t="s">
        <v>228</v>
      </c>
      <c r="G8041" s="11" t="s">
        <v>62</v>
      </c>
      <c r="H8041" s="4">
        <v>57</v>
      </c>
      <c r="I8041" s="12">
        <v>8890.36</v>
      </c>
      <c r="J8041" s="12">
        <v>506750.52</v>
      </c>
      <c r="K8041" s="12">
        <v>1066.3699999999999</v>
      </c>
      <c r="L8041" s="4">
        <v>998</v>
      </c>
      <c r="M8041" s="4" t="s">
        <v>29</v>
      </c>
      <c r="N8041" s="4" t="str" cm="1">
        <f t="array" ref="N8041">_xlfn.SWITCH(E8041,"Delhi","North","Chennai","South","Hyderabad","South","Mumbai","Central","Bangalore","South")</f>
        <v>North</v>
      </c>
      <c r="O8041" s="12">
        <v>79501.070000000007</v>
      </c>
      <c r="P8041" s="4">
        <f>Table1[[#This Row],[Delivery_Date]]-Table1[[#This Row],[Order_Date]]</f>
        <v>13</v>
      </c>
      <c r="Q8041" s="4" t="str">
        <f>IF(Table1[[#This Row],[Delivery delay days]]&gt;5,"delay","on time")</f>
        <v>delay</v>
      </c>
      <c r="R8041" s="10">
        <f>DATEVALUE(Table1[[#This Row],[Delivery_Date]])</f>
        <v>45037</v>
      </c>
      <c r="S8041" s="10">
        <f>DATEVALUE(Table1[[#This Row],[Order_Date]])</f>
        <v>45024</v>
      </c>
      <c r="T8041" s="4" t="str" cm="1">
        <f t="array" ref="T8041">_xlfn.IFS(Table1[[#This Row],[Inventory_Level]]&lt;=200,"low",Table1[[#This Row],[Inventory_Level]]&gt;=700,"high",Table1[[#This Row],[Inventory_Level]]&gt;200,"medium")</f>
        <v>high</v>
      </c>
    </row>
    <row r="8042" spans="1:20" x14ac:dyDescent="0.35">
      <c r="A8042" s="4">
        <v>8041</v>
      </c>
      <c r="B8042" s="4" t="s">
        <v>44</v>
      </c>
      <c r="C8042" s="4" t="s">
        <v>38</v>
      </c>
      <c r="D8042" s="4" t="s">
        <v>25</v>
      </c>
      <c r="E8042" s="4" t="s">
        <v>18</v>
      </c>
      <c r="F8042" s="10" t="s">
        <v>357</v>
      </c>
      <c r="G8042" s="11" t="s">
        <v>345</v>
      </c>
      <c r="H8042" s="4">
        <v>89</v>
      </c>
      <c r="I8042" s="12">
        <v>46055.57</v>
      </c>
      <c r="J8042" s="12">
        <v>4098945.73</v>
      </c>
      <c r="K8042" s="12">
        <v>296.51</v>
      </c>
      <c r="L8042" s="4">
        <v>777</v>
      </c>
      <c r="M8042" s="4" t="s">
        <v>29</v>
      </c>
      <c r="N8042" s="4" t="str" cm="1">
        <f t="array" ref="N8042">_xlfn.SWITCH(E8042,"Delhi","North","Chennai","South","Hyderabad","South","Mumbai","Central","Bangalore","South")</f>
        <v>North</v>
      </c>
      <c r="O8042" s="12">
        <v>952167.04</v>
      </c>
      <c r="P8042" s="4">
        <f>Table1[[#This Row],[Delivery_Date]]-Table1[[#This Row],[Order_Date]]</f>
        <v>9</v>
      </c>
      <c r="Q8042" s="4" t="str">
        <f>IF(Table1[[#This Row],[Delivery delay days]]&gt;5,"delay","on time")</f>
        <v>delay</v>
      </c>
      <c r="R8042" s="10">
        <f>DATEVALUE(Table1[[#This Row],[Delivery_Date]])</f>
        <v>44972</v>
      </c>
      <c r="S8042" s="10">
        <f>DATEVALUE(Table1[[#This Row],[Order_Date]])</f>
        <v>44963</v>
      </c>
      <c r="T8042" s="4" t="str" cm="1">
        <f t="array" ref="T8042">_xlfn.IFS(Table1[[#This Row],[Inventory_Level]]&lt;=200,"low",Table1[[#This Row],[Inventory_Level]]&gt;=700,"high",Table1[[#This Row],[Inventory_Level]]&gt;200,"medium")</f>
        <v>high</v>
      </c>
    </row>
    <row r="8043" spans="1:20" x14ac:dyDescent="0.35">
      <c r="A8043" s="4">
        <v>8042</v>
      </c>
      <c r="B8043" s="4" t="s">
        <v>44</v>
      </c>
      <c r="C8043" s="4" t="s">
        <v>38</v>
      </c>
      <c r="D8043" s="4" t="s">
        <v>17</v>
      </c>
      <c r="E8043" s="4" t="s">
        <v>26</v>
      </c>
      <c r="F8043" s="10" t="s">
        <v>406</v>
      </c>
      <c r="G8043" s="11" t="s">
        <v>191</v>
      </c>
      <c r="H8043" s="4">
        <v>16</v>
      </c>
      <c r="I8043" s="12">
        <v>24172.87</v>
      </c>
      <c r="J8043" s="12">
        <v>386765.92</v>
      </c>
      <c r="K8043" s="12">
        <v>2786.39</v>
      </c>
      <c r="L8043" s="4">
        <v>840</v>
      </c>
      <c r="M8043" s="4" t="s">
        <v>21</v>
      </c>
      <c r="N8043" s="4" t="str" cm="1">
        <f t="array" ref="N8043">_xlfn.SWITCH(E8043,"Delhi","North","Chennai","South","Hyderabad","South","Mumbai","Central","Bangalore","South")</f>
        <v>South</v>
      </c>
      <c r="O8043" s="12">
        <v>95828.91</v>
      </c>
      <c r="P8043" s="4">
        <f>Table1[[#This Row],[Delivery_Date]]-Table1[[#This Row],[Order_Date]]</f>
        <v>11</v>
      </c>
      <c r="Q8043" s="4" t="str">
        <f>IF(Table1[[#This Row],[Delivery delay days]]&gt;5,"delay","on time")</f>
        <v>delay</v>
      </c>
      <c r="R8043" s="10">
        <f>DATEVALUE(Table1[[#This Row],[Delivery_Date]])</f>
        <v>44987</v>
      </c>
      <c r="S8043" s="10">
        <f>DATEVALUE(Table1[[#This Row],[Order_Date]])</f>
        <v>44976</v>
      </c>
      <c r="T8043" s="4" t="str" cm="1">
        <f t="array" ref="T8043">_xlfn.IFS(Table1[[#This Row],[Inventory_Level]]&lt;=200,"low",Table1[[#This Row],[Inventory_Level]]&gt;=700,"high",Table1[[#This Row],[Inventory_Level]]&gt;200,"medium")</f>
        <v>high</v>
      </c>
    </row>
    <row r="8044" spans="1:20" x14ac:dyDescent="0.35">
      <c r="A8044" s="4">
        <v>8043</v>
      </c>
      <c r="B8044" s="4" t="s">
        <v>59</v>
      </c>
      <c r="C8044" s="4" t="s">
        <v>16</v>
      </c>
      <c r="D8044" s="4" t="s">
        <v>39</v>
      </c>
      <c r="E8044" s="4" t="s">
        <v>26</v>
      </c>
      <c r="F8044" s="10" t="s">
        <v>211</v>
      </c>
      <c r="G8044" s="11" t="s">
        <v>224</v>
      </c>
      <c r="H8044" s="4">
        <v>25</v>
      </c>
      <c r="I8044" s="12">
        <v>42109.89</v>
      </c>
      <c r="J8044" s="12">
        <v>1052747.25</v>
      </c>
      <c r="K8044" s="12">
        <v>4006.73</v>
      </c>
      <c r="L8044" s="4">
        <v>446</v>
      </c>
      <c r="M8044" s="4" t="s">
        <v>21</v>
      </c>
      <c r="N8044" s="4" t="str" cm="1">
        <f t="array" ref="N8044">_xlfn.SWITCH(E8044,"Delhi","North","Chennai","South","Hyderabad","South","Mumbai","Central","Bangalore","South")</f>
        <v>South</v>
      </c>
      <c r="O8044" s="12">
        <v>261725.31</v>
      </c>
      <c r="P8044" s="4">
        <f>Table1[[#This Row],[Delivery_Date]]-Table1[[#This Row],[Order_Date]]</f>
        <v>10</v>
      </c>
      <c r="Q8044" s="4" t="str">
        <f>IF(Table1[[#This Row],[Delivery delay days]]&gt;5,"delay","on time")</f>
        <v>delay</v>
      </c>
      <c r="R8044" s="10">
        <f>DATEVALUE(Table1[[#This Row],[Delivery_Date]])</f>
        <v>45030</v>
      </c>
      <c r="S8044" s="10">
        <f>DATEVALUE(Table1[[#This Row],[Order_Date]])</f>
        <v>45020</v>
      </c>
      <c r="T8044" s="4" t="str" cm="1">
        <f t="array" ref="T8044">_xlfn.IFS(Table1[[#This Row],[Inventory_Level]]&lt;=200,"low",Table1[[#This Row],[Inventory_Level]]&gt;=700,"high",Table1[[#This Row],[Inventory_Level]]&gt;200,"medium")</f>
        <v>medium</v>
      </c>
    </row>
    <row r="8045" spans="1:20" x14ac:dyDescent="0.35">
      <c r="A8045" s="4">
        <v>8044</v>
      </c>
      <c r="B8045" s="4" t="s">
        <v>31</v>
      </c>
      <c r="C8045" s="4" t="s">
        <v>38</v>
      </c>
      <c r="D8045" s="4" t="s">
        <v>39</v>
      </c>
      <c r="E8045" s="4" t="s">
        <v>18</v>
      </c>
      <c r="F8045" s="10" t="s">
        <v>196</v>
      </c>
      <c r="G8045" s="11" t="s">
        <v>204</v>
      </c>
      <c r="H8045" s="4">
        <v>89</v>
      </c>
      <c r="I8045" s="12">
        <v>47664.13</v>
      </c>
      <c r="J8045" s="12">
        <v>4242107.57</v>
      </c>
      <c r="K8045" s="12">
        <v>4918.3500000000004</v>
      </c>
      <c r="L8045" s="4">
        <v>668</v>
      </c>
      <c r="M8045" s="4" t="s">
        <v>42</v>
      </c>
      <c r="N8045" s="4" t="str" cm="1">
        <f t="array" ref="N8045">_xlfn.SWITCH(E8045,"Delhi","North","Chennai","South","Hyderabad","South","Mumbai","Central","Bangalore","South")</f>
        <v>North</v>
      </c>
      <c r="O8045" s="12">
        <v>883324.95</v>
      </c>
      <c r="P8045" s="4">
        <f>Table1[[#This Row],[Delivery_Date]]-Table1[[#This Row],[Order_Date]]</f>
        <v>5</v>
      </c>
      <c r="Q8045" s="4" t="str">
        <f>IF(Table1[[#This Row],[Delivery delay days]]&gt;5,"delay","on time")</f>
        <v>on time</v>
      </c>
      <c r="R8045" s="10">
        <f>DATEVALUE(Table1[[#This Row],[Delivery_Date]])</f>
        <v>44940</v>
      </c>
      <c r="S8045" s="10">
        <f>DATEVALUE(Table1[[#This Row],[Order_Date]])</f>
        <v>44935</v>
      </c>
      <c r="T8045" s="4" t="str" cm="1">
        <f t="array" ref="T8045">_xlfn.IFS(Table1[[#This Row],[Inventory_Level]]&lt;=200,"low",Table1[[#This Row],[Inventory_Level]]&gt;=700,"high",Table1[[#This Row],[Inventory_Level]]&gt;200,"medium")</f>
        <v>medium</v>
      </c>
    </row>
    <row r="8046" spans="1:20" x14ac:dyDescent="0.35">
      <c r="A8046" s="4">
        <v>8045</v>
      </c>
      <c r="B8046" s="4" t="s">
        <v>51</v>
      </c>
      <c r="C8046" s="4" t="s">
        <v>16</v>
      </c>
      <c r="D8046" s="4" t="s">
        <v>25</v>
      </c>
      <c r="E8046" s="4" t="s">
        <v>60</v>
      </c>
      <c r="F8046" s="10" t="s">
        <v>84</v>
      </c>
      <c r="G8046" s="11" t="s">
        <v>403</v>
      </c>
      <c r="H8046" s="4">
        <v>21</v>
      </c>
      <c r="I8046" s="12">
        <v>43944.44</v>
      </c>
      <c r="J8046" s="12">
        <v>922833.24</v>
      </c>
      <c r="K8046" s="12">
        <v>3276.69</v>
      </c>
      <c r="L8046" s="4">
        <v>433</v>
      </c>
      <c r="M8046" s="4" t="s">
        <v>35</v>
      </c>
      <c r="N8046" s="4" t="str" cm="1">
        <f t="array" ref="N8046">_xlfn.SWITCH(E8046,"Delhi","North","Chennai","South","Hyderabad","South","Mumbai","Central","Bangalore","South")</f>
        <v>South</v>
      </c>
      <c r="O8046" s="12">
        <v>102263.44</v>
      </c>
      <c r="P8046" s="4">
        <f>Table1[[#This Row],[Delivery_Date]]-Table1[[#This Row],[Order_Date]]</f>
        <v>2</v>
      </c>
      <c r="Q8046" s="4" t="str">
        <f>IF(Table1[[#This Row],[Delivery delay days]]&gt;5,"delay","on time")</f>
        <v>on time</v>
      </c>
      <c r="R8046" s="10">
        <f>DATEVALUE(Table1[[#This Row],[Delivery_Date]])</f>
        <v>45187</v>
      </c>
      <c r="S8046" s="10">
        <f>DATEVALUE(Table1[[#This Row],[Order_Date]])</f>
        <v>45185</v>
      </c>
      <c r="T8046" s="4" t="str" cm="1">
        <f t="array" ref="T8046">_xlfn.IFS(Table1[[#This Row],[Inventory_Level]]&lt;=200,"low",Table1[[#This Row],[Inventory_Level]]&gt;=700,"high",Table1[[#This Row],[Inventory_Level]]&gt;200,"medium")</f>
        <v>medium</v>
      </c>
    </row>
    <row r="8047" spans="1:20" x14ac:dyDescent="0.35">
      <c r="A8047" s="4">
        <v>8046</v>
      </c>
      <c r="B8047" s="4" t="s">
        <v>23</v>
      </c>
      <c r="C8047" s="4" t="s">
        <v>24</v>
      </c>
      <c r="D8047" s="4" t="s">
        <v>39</v>
      </c>
      <c r="E8047" s="4" t="s">
        <v>26</v>
      </c>
      <c r="F8047" s="10" t="s">
        <v>143</v>
      </c>
      <c r="G8047" s="11" t="s">
        <v>53</v>
      </c>
      <c r="H8047" s="4">
        <v>96</v>
      </c>
      <c r="I8047" s="12">
        <v>24071.68</v>
      </c>
      <c r="J8047" s="12">
        <v>2310881.2799999998</v>
      </c>
      <c r="K8047" s="12">
        <v>1893.16</v>
      </c>
      <c r="L8047" s="4">
        <v>549</v>
      </c>
      <c r="M8047" s="4" t="s">
        <v>21</v>
      </c>
      <c r="N8047" s="4" t="str" cm="1">
        <f t="array" ref="N8047">_xlfn.SWITCH(E8047,"Delhi","North","Chennai","South","Hyderabad","South","Mumbai","Central","Bangalore","South")</f>
        <v>South</v>
      </c>
      <c r="O8047" s="12">
        <v>342328.47</v>
      </c>
      <c r="P8047" s="4">
        <f>Table1[[#This Row],[Delivery_Date]]-Table1[[#This Row],[Order_Date]]</f>
        <v>3</v>
      </c>
      <c r="Q8047" s="4" t="str">
        <f>IF(Table1[[#This Row],[Delivery delay days]]&gt;5,"delay","on time")</f>
        <v>on time</v>
      </c>
      <c r="R8047" s="10">
        <f>DATEVALUE(Table1[[#This Row],[Delivery_Date]])</f>
        <v>45205</v>
      </c>
      <c r="S8047" s="10">
        <f>DATEVALUE(Table1[[#This Row],[Order_Date]])</f>
        <v>45202</v>
      </c>
      <c r="T8047" s="4" t="str" cm="1">
        <f t="array" ref="T8047">_xlfn.IFS(Table1[[#This Row],[Inventory_Level]]&lt;=200,"low",Table1[[#This Row],[Inventory_Level]]&gt;=700,"high",Table1[[#This Row],[Inventory_Level]]&gt;200,"medium")</f>
        <v>medium</v>
      </c>
    </row>
    <row r="8048" spans="1:20" x14ac:dyDescent="0.35">
      <c r="A8048" s="4">
        <v>8047</v>
      </c>
      <c r="B8048" s="4" t="s">
        <v>44</v>
      </c>
      <c r="C8048" s="4" t="s">
        <v>24</v>
      </c>
      <c r="D8048" s="4" t="s">
        <v>45</v>
      </c>
      <c r="E8048" s="4" t="s">
        <v>18</v>
      </c>
      <c r="F8048" s="10" t="s">
        <v>164</v>
      </c>
      <c r="G8048" s="11" t="s">
        <v>366</v>
      </c>
      <c r="H8048" s="4">
        <v>30</v>
      </c>
      <c r="I8048" s="12">
        <v>10847.65</v>
      </c>
      <c r="J8048" s="12">
        <v>325429.5</v>
      </c>
      <c r="K8048" s="12">
        <v>1560.17</v>
      </c>
      <c r="L8048" s="4">
        <v>871</v>
      </c>
      <c r="M8048" s="4" t="s">
        <v>42</v>
      </c>
      <c r="N8048" s="4" t="str" cm="1">
        <f t="array" ref="N8048">_xlfn.SWITCH(E8048,"Delhi","North","Chennai","South","Hyderabad","South","Mumbai","Central","Bangalore","South")</f>
        <v>North</v>
      </c>
      <c r="O8048" s="12">
        <v>81199.83</v>
      </c>
      <c r="P8048" s="4">
        <f>Table1[[#This Row],[Delivery_Date]]-Table1[[#This Row],[Order_Date]]</f>
        <v>7</v>
      </c>
      <c r="Q8048" s="4" t="str">
        <f>IF(Table1[[#This Row],[Delivery delay days]]&gt;5,"delay","on time")</f>
        <v>delay</v>
      </c>
      <c r="R8048" s="10">
        <f>DATEVALUE(Table1[[#This Row],[Delivery_Date]])</f>
        <v>45233</v>
      </c>
      <c r="S8048" s="10">
        <f>DATEVALUE(Table1[[#This Row],[Order_Date]])</f>
        <v>45226</v>
      </c>
      <c r="T8048" s="4" t="str" cm="1">
        <f t="array" ref="T8048">_xlfn.IFS(Table1[[#This Row],[Inventory_Level]]&lt;=200,"low",Table1[[#This Row],[Inventory_Level]]&gt;=700,"high",Table1[[#This Row],[Inventory_Level]]&gt;200,"medium")</f>
        <v>high</v>
      </c>
    </row>
    <row r="8049" spans="1:20" x14ac:dyDescent="0.35">
      <c r="A8049" s="4">
        <v>8048</v>
      </c>
      <c r="B8049" s="4" t="s">
        <v>51</v>
      </c>
      <c r="C8049" s="4" t="s">
        <v>38</v>
      </c>
      <c r="D8049" s="4" t="s">
        <v>45</v>
      </c>
      <c r="E8049" s="4" t="s">
        <v>60</v>
      </c>
      <c r="F8049" s="10" t="s">
        <v>126</v>
      </c>
      <c r="G8049" s="11" t="s">
        <v>415</v>
      </c>
      <c r="H8049" s="4">
        <v>31</v>
      </c>
      <c r="I8049" s="12">
        <v>38343.35</v>
      </c>
      <c r="J8049" s="12">
        <v>1188643.8500000001</v>
      </c>
      <c r="K8049" s="12">
        <v>4301.76</v>
      </c>
      <c r="L8049" s="4">
        <v>814</v>
      </c>
      <c r="M8049" s="4" t="s">
        <v>21</v>
      </c>
      <c r="N8049" s="4" t="str" cm="1">
        <f t="array" ref="N8049">_xlfn.SWITCH(E8049,"Delhi","North","Chennai","South","Hyderabad","South","Mumbai","Central","Bangalore","South")</f>
        <v>South</v>
      </c>
      <c r="O8049" s="12">
        <v>112415.5</v>
      </c>
      <c r="P8049" s="4">
        <f>Table1[[#This Row],[Delivery_Date]]-Table1[[#This Row],[Order_Date]]</f>
        <v>12</v>
      </c>
      <c r="Q8049" s="4" t="str">
        <f>IF(Table1[[#This Row],[Delivery delay days]]&gt;5,"delay","on time")</f>
        <v>delay</v>
      </c>
      <c r="R8049" s="10">
        <f>DATEVALUE(Table1[[#This Row],[Delivery_Date]])</f>
        <v>44974</v>
      </c>
      <c r="S8049" s="10">
        <f>DATEVALUE(Table1[[#This Row],[Order_Date]])</f>
        <v>44962</v>
      </c>
      <c r="T8049" s="4" t="str" cm="1">
        <f t="array" ref="T8049">_xlfn.IFS(Table1[[#This Row],[Inventory_Level]]&lt;=200,"low",Table1[[#This Row],[Inventory_Level]]&gt;=700,"high",Table1[[#This Row],[Inventory_Level]]&gt;200,"medium")</f>
        <v>high</v>
      </c>
    </row>
    <row r="8050" spans="1:20" x14ac:dyDescent="0.35">
      <c r="A8050" s="4">
        <v>8049</v>
      </c>
      <c r="B8050" s="4" t="s">
        <v>15</v>
      </c>
      <c r="C8050" s="4" t="s">
        <v>38</v>
      </c>
      <c r="D8050" s="4" t="s">
        <v>32</v>
      </c>
      <c r="E8050" s="4" t="s">
        <v>46</v>
      </c>
      <c r="F8050" s="10" t="s">
        <v>194</v>
      </c>
      <c r="G8050" s="11" t="s">
        <v>267</v>
      </c>
      <c r="H8050" s="4">
        <v>93</v>
      </c>
      <c r="I8050" s="12">
        <v>36603.32</v>
      </c>
      <c r="J8050" s="12">
        <v>3404108.76</v>
      </c>
      <c r="K8050" s="12">
        <v>4882.21</v>
      </c>
      <c r="L8050" s="4">
        <v>136</v>
      </c>
      <c r="M8050" s="4" t="s">
        <v>42</v>
      </c>
      <c r="N8050" s="4" t="str" cm="1">
        <f t="array" ref="N8050">_xlfn.SWITCH(E8050,"Delhi","North","Chennai","South","Hyderabad","South","Mumbai","Central","Bangalore","South")</f>
        <v>South</v>
      </c>
      <c r="O8050" s="12">
        <v>659487.19999999995</v>
      </c>
      <c r="P8050" s="4">
        <f>Table1[[#This Row],[Delivery_Date]]-Table1[[#This Row],[Order_Date]]</f>
        <v>4</v>
      </c>
      <c r="Q8050" s="4" t="str">
        <f>IF(Table1[[#This Row],[Delivery delay days]]&gt;5,"delay","on time")</f>
        <v>on time</v>
      </c>
      <c r="R8050" s="10">
        <f>DATEVALUE(Table1[[#This Row],[Delivery_Date]])</f>
        <v>45218</v>
      </c>
      <c r="S8050" s="10">
        <f>DATEVALUE(Table1[[#This Row],[Order_Date]])</f>
        <v>45214</v>
      </c>
      <c r="T8050" s="4" t="str" cm="1">
        <f t="array" ref="T8050">_xlfn.IFS(Table1[[#This Row],[Inventory_Level]]&lt;=200,"low",Table1[[#This Row],[Inventory_Level]]&gt;=700,"high",Table1[[#This Row],[Inventory_Level]]&gt;200,"medium")</f>
        <v>low</v>
      </c>
    </row>
    <row r="8051" spans="1:20" x14ac:dyDescent="0.35">
      <c r="A8051" s="4">
        <v>8050</v>
      </c>
      <c r="B8051" s="4" t="s">
        <v>51</v>
      </c>
      <c r="C8051" s="4" t="s">
        <v>24</v>
      </c>
      <c r="D8051" s="4" t="s">
        <v>32</v>
      </c>
      <c r="E8051" s="4" t="s">
        <v>60</v>
      </c>
      <c r="F8051" s="10" t="s">
        <v>229</v>
      </c>
      <c r="G8051" s="11" t="s">
        <v>119</v>
      </c>
      <c r="H8051" s="4">
        <v>57</v>
      </c>
      <c r="I8051" s="12">
        <v>3478.6</v>
      </c>
      <c r="J8051" s="12">
        <v>198280.2</v>
      </c>
      <c r="K8051" s="12">
        <v>3617.24</v>
      </c>
      <c r="L8051" s="4">
        <v>947</v>
      </c>
      <c r="M8051" s="4" t="s">
        <v>42</v>
      </c>
      <c r="N8051" s="4" t="str" cm="1">
        <f t="array" ref="N8051">_xlfn.SWITCH(E8051,"Delhi","North","Chennai","South","Hyderabad","South","Mumbai","Central","Bangalore","South")</f>
        <v>South</v>
      </c>
      <c r="O8051" s="12">
        <v>41247.5</v>
      </c>
      <c r="P8051" s="4">
        <f>Table1[[#This Row],[Delivery_Date]]-Table1[[#This Row],[Order_Date]]</f>
        <v>11</v>
      </c>
      <c r="Q8051" s="4" t="str">
        <f>IF(Table1[[#This Row],[Delivery delay days]]&gt;5,"delay","on time")</f>
        <v>delay</v>
      </c>
      <c r="R8051" s="10">
        <f>DATEVALUE(Table1[[#This Row],[Delivery_Date]])</f>
        <v>45274</v>
      </c>
      <c r="S8051" s="10">
        <f>DATEVALUE(Table1[[#This Row],[Order_Date]])</f>
        <v>45263</v>
      </c>
      <c r="T8051" s="4" t="str" cm="1">
        <f t="array" ref="T8051">_xlfn.IFS(Table1[[#This Row],[Inventory_Level]]&lt;=200,"low",Table1[[#This Row],[Inventory_Level]]&gt;=700,"high",Table1[[#This Row],[Inventory_Level]]&gt;200,"medium")</f>
        <v>high</v>
      </c>
    </row>
    <row r="8052" spans="1:20" x14ac:dyDescent="0.35">
      <c r="A8052" s="4">
        <v>8051</v>
      </c>
      <c r="B8052" s="4" t="s">
        <v>37</v>
      </c>
      <c r="C8052" s="4" t="s">
        <v>24</v>
      </c>
      <c r="D8052" s="4" t="s">
        <v>39</v>
      </c>
      <c r="E8052" s="4" t="s">
        <v>46</v>
      </c>
      <c r="F8052" s="10" t="s">
        <v>346</v>
      </c>
      <c r="G8052" s="11" t="s">
        <v>379</v>
      </c>
      <c r="H8052" s="4">
        <v>15</v>
      </c>
      <c r="I8052" s="12">
        <v>24057.29</v>
      </c>
      <c r="J8052" s="12">
        <v>360859.35</v>
      </c>
      <c r="K8052" s="12">
        <v>2834.6</v>
      </c>
      <c r="L8052" s="4">
        <v>37</v>
      </c>
      <c r="M8052" s="4" t="s">
        <v>35</v>
      </c>
      <c r="N8052" s="4" t="str" cm="1">
        <f t="array" ref="N8052">_xlfn.SWITCH(E8052,"Delhi","North","Chennai","South","Hyderabad","South","Mumbai","Central","Bangalore","South")</f>
        <v>South</v>
      </c>
      <c r="O8052" s="12">
        <v>23000.92</v>
      </c>
      <c r="P8052" s="4">
        <f>Table1[[#This Row],[Delivery_Date]]-Table1[[#This Row],[Order_Date]]</f>
        <v>13</v>
      </c>
      <c r="Q8052" s="4" t="str">
        <f>IF(Table1[[#This Row],[Delivery delay days]]&gt;5,"delay","on time")</f>
        <v>delay</v>
      </c>
      <c r="R8052" s="10">
        <f>DATEVALUE(Table1[[#This Row],[Delivery_Date]])</f>
        <v>45099</v>
      </c>
      <c r="S8052" s="10">
        <f>DATEVALUE(Table1[[#This Row],[Order_Date]])</f>
        <v>45086</v>
      </c>
      <c r="T8052" s="4" t="str" cm="1">
        <f t="array" ref="T8052">_xlfn.IFS(Table1[[#This Row],[Inventory_Level]]&lt;=200,"low",Table1[[#This Row],[Inventory_Level]]&gt;=700,"high",Table1[[#This Row],[Inventory_Level]]&gt;200,"medium")</f>
        <v>low</v>
      </c>
    </row>
    <row r="8053" spans="1:20" x14ac:dyDescent="0.35">
      <c r="A8053" s="4">
        <v>8052</v>
      </c>
      <c r="B8053" s="4" t="s">
        <v>44</v>
      </c>
      <c r="C8053" s="4" t="s">
        <v>38</v>
      </c>
      <c r="D8053" s="4" t="s">
        <v>45</v>
      </c>
      <c r="E8053" s="4" t="s">
        <v>26</v>
      </c>
      <c r="F8053" s="10" t="s">
        <v>350</v>
      </c>
      <c r="G8053" s="11" t="s">
        <v>106</v>
      </c>
      <c r="H8053" s="4">
        <v>15</v>
      </c>
      <c r="I8053" s="12">
        <v>36846.6</v>
      </c>
      <c r="J8053" s="12">
        <v>552699</v>
      </c>
      <c r="K8053" s="12">
        <v>1479.15</v>
      </c>
      <c r="L8053" s="4">
        <v>94</v>
      </c>
      <c r="M8053" s="4" t="s">
        <v>35</v>
      </c>
      <c r="N8053" s="4" t="str" cm="1">
        <f t="array" ref="N8053">_xlfn.SWITCH(E8053,"Delhi","North","Chennai","South","Hyderabad","South","Mumbai","Central","Bangalore","South")</f>
        <v>South</v>
      </c>
      <c r="O8053" s="12">
        <v>65883.56</v>
      </c>
      <c r="P8053" s="4">
        <f>Table1[[#This Row],[Delivery_Date]]-Table1[[#This Row],[Order_Date]]</f>
        <v>2</v>
      </c>
      <c r="Q8053" s="4" t="str">
        <f>IF(Table1[[#This Row],[Delivery delay days]]&gt;5,"delay","on time")</f>
        <v>on time</v>
      </c>
      <c r="R8053" s="10">
        <f>DATEVALUE(Table1[[#This Row],[Delivery_Date]])</f>
        <v>45266</v>
      </c>
      <c r="S8053" s="10">
        <f>DATEVALUE(Table1[[#This Row],[Order_Date]])</f>
        <v>45264</v>
      </c>
      <c r="T8053" s="4" t="str" cm="1">
        <f t="array" ref="T8053">_xlfn.IFS(Table1[[#This Row],[Inventory_Level]]&lt;=200,"low",Table1[[#This Row],[Inventory_Level]]&gt;=700,"high",Table1[[#This Row],[Inventory_Level]]&gt;200,"medium")</f>
        <v>low</v>
      </c>
    </row>
    <row r="8054" spans="1:20" x14ac:dyDescent="0.35">
      <c r="A8054" s="4">
        <v>8053</v>
      </c>
      <c r="B8054" s="4" t="s">
        <v>51</v>
      </c>
      <c r="C8054" s="4" t="s">
        <v>24</v>
      </c>
      <c r="D8054" s="4" t="s">
        <v>17</v>
      </c>
      <c r="E8054" s="4" t="s">
        <v>18</v>
      </c>
      <c r="F8054" s="10" t="s">
        <v>307</v>
      </c>
      <c r="G8054" s="11" t="s">
        <v>240</v>
      </c>
      <c r="H8054" s="4">
        <v>42</v>
      </c>
      <c r="I8054" s="12">
        <v>44622.84</v>
      </c>
      <c r="J8054" s="12">
        <v>1874159.28</v>
      </c>
      <c r="K8054" s="12">
        <v>1313.05</v>
      </c>
      <c r="L8054" s="4">
        <v>497</v>
      </c>
      <c r="M8054" s="4" t="s">
        <v>29</v>
      </c>
      <c r="N8054" s="4" t="str" cm="1">
        <f t="array" ref="N8054">_xlfn.SWITCH(E8054,"Delhi","North","Chennai","South","Hyderabad","South","Mumbai","Central","Bangalore","South")</f>
        <v>North</v>
      </c>
      <c r="O8054" s="12">
        <v>255264.94</v>
      </c>
      <c r="P8054" s="4">
        <f>Table1[[#This Row],[Delivery_Date]]-Table1[[#This Row],[Order_Date]]</f>
        <v>1</v>
      </c>
      <c r="Q8054" s="4" t="str">
        <f>IF(Table1[[#This Row],[Delivery delay days]]&gt;5,"delay","on time")</f>
        <v>on time</v>
      </c>
      <c r="R8054" s="10">
        <f>DATEVALUE(Table1[[#This Row],[Delivery_Date]])</f>
        <v>45284</v>
      </c>
      <c r="S8054" s="10">
        <f>DATEVALUE(Table1[[#This Row],[Order_Date]])</f>
        <v>45283</v>
      </c>
      <c r="T8054" s="4" t="str" cm="1">
        <f t="array" ref="T8054">_xlfn.IFS(Table1[[#This Row],[Inventory_Level]]&lt;=200,"low",Table1[[#This Row],[Inventory_Level]]&gt;=700,"high",Table1[[#This Row],[Inventory_Level]]&gt;200,"medium")</f>
        <v>medium</v>
      </c>
    </row>
    <row r="8055" spans="1:20" x14ac:dyDescent="0.35">
      <c r="A8055" s="4">
        <v>8054</v>
      </c>
      <c r="B8055" s="4" t="s">
        <v>37</v>
      </c>
      <c r="C8055" s="4" t="s">
        <v>16</v>
      </c>
      <c r="D8055" s="4" t="s">
        <v>25</v>
      </c>
      <c r="E8055" s="4" t="s">
        <v>26</v>
      </c>
      <c r="F8055" s="10" t="s">
        <v>73</v>
      </c>
      <c r="G8055" s="11" t="s">
        <v>164</v>
      </c>
      <c r="H8055" s="4">
        <v>79</v>
      </c>
      <c r="I8055" s="12">
        <v>40258.949999999997</v>
      </c>
      <c r="J8055" s="12">
        <v>3180457.05</v>
      </c>
      <c r="K8055" s="12">
        <v>2223.84</v>
      </c>
      <c r="L8055" s="4">
        <v>67</v>
      </c>
      <c r="M8055" s="4" t="s">
        <v>29</v>
      </c>
      <c r="N8055" s="4" t="str" cm="1">
        <f t="array" ref="N8055">_xlfn.SWITCH(E8055,"Delhi","North","Chennai","South","Hyderabad","South","Mumbai","Central","Bangalore","South")</f>
        <v>South</v>
      </c>
      <c r="O8055" s="12">
        <v>745352.93</v>
      </c>
      <c r="P8055" s="4">
        <f>Table1[[#This Row],[Delivery_Date]]-Table1[[#This Row],[Order_Date]]</f>
        <v>6</v>
      </c>
      <c r="Q8055" s="4" t="str">
        <f>IF(Table1[[#This Row],[Delivery delay days]]&gt;5,"delay","on time")</f>
        <v>delay</v>
      </c>
      <c r="R8055" s="10">
        <f>DATEVALUE(Table1[[#This Row],[Delivery_Date]])</f>
        <v>45226</v>
      </c>
      <c r="S8055" s="10">
        <f>DATEVALUE(Table1[[#This Row],[Order_Date]])</f>
        <v>45220</v>
      </c>
      <c r="T8055" s="4" t="str" cm="1">
        <f t="array" ref="T8055">_xlfn.IFS(Table1[[#This Row],[Inventory_Level]]&lt;=200,"low",Table1[[#This Row],[Inventory_Level]]&gt;=700,"high",Table1[[#This Row],[Inventory_Level]]&gt;200,"medium")</f>
        <v>low</v>
      </c>
    </row>
    <row r="8056" spans="1:20" x14ac:dyDescent="0.35">
      <c r="A8056" s="4">
        <v>8055</v>
      </c>
      <c r="B8056" s="4" t="s">
        <v>44</v>
      </c>
      <c r="C8056" s="4" t="s">
        <v>38</v>
      </c>
      <c r="D8056" s="4" t="s">
        <v>39</v>
      </c>
      <c r="E8056" s="4" t="s">
        <v>26</v>
      </c>
      <c r="F8056" s="10" t="s">
        <v>141</v>
      </c>
      <c r="G8056" s="11" t="s">
        <v>339</v>
      </c>
      <c r="H8056" s="4">
        <v>96</v>
      </c>
      <c r="I8056" s="12">
        <v>44084.91</v>
      </c>
      <c r="J8056" s="12">
        <v>4232151.3600000003</v>
      </c>
      <c r="K8056" s="12">
        <v>465.14</v>
      </c>
      <c r="L8056" s="4">
        <v>655</v>
      </c>
      <c r="M8056" s="4" t="s">
        <v>35</v>
      </c>
      <c r="N8056" s="4" t="str" cm="1">
        <f t="array" ref="N8056">_xlfn.SWITCH(E8056,"Delhi","North","Chennai","South","Hyderabad","South","Mumbai","Central","Bangalore","South")</f>
        <v>South</v>
      </c>
      <c r="O8056" s="12">
        <v>344711.29</v>
      </c>
      <c r="P8056" s="4">
        <f>Table1[[#This Row],[Delivery_Date]]-Table1[[#This Row],[Order_Date]]</f>
        <v>6</v>
      </c>
      <c r="Q8056" s="4" t="str">
        <f>IF(Table1[[#This Row],[Delivery delay days]]&gt;5,"delay","on time")</f>
        <v>delay</v>
      </c>
      <c r="R8056" s="10">
        <f>DATEVALUE(Table1[[#This Row],[Delivery_Date]])</f>
        <v>45056</v>
      </c>
      <c r="S8056" s="10">
        <f>DATEVALUE(Table1[[#This Row],[Order_Date]])</f>
        <v>45050</v>
      </c>
      <c r="T8056" s="4" t="str" cm="1">
        <f t="array" ref="T8056">_xlfn.IFS(Table1[[#This Row],[Inventory_Level]]&lt;=200,"low",Table1[[#This Row],[Inventory_Level]]&gt;=700,"high",Table1[[#This Row],[Inventory_Level]]&gt;200,"medium")</f>
        <v>medium</v>
      </c>
    </row>
    <row r="8057" spans="1:20" x14ac:dyDescent="0.35">
      <c r="A8057" s="4">
        <v>8056</v>
      </c>
      <c r="B8057" s="4" t="s">
        <v>51</v>
      </c>
      <c r="C8057" s="4" t="s">
        <v>24</v>
      </c>
      <c r="D8057" s="4" t="s">
        <v>45</v>
      </c>
      <c r="E8057" s="4" t="s">
        <v>52</v>
      </c>
      <c r="F8057" s="10" t="s">
        <v>264</v>
      </c>
      <c r="G8057" s="11" t="s">
        <v>183</v>
      </c>
      <c r="H8057" s="4">
        <v>96</v>
      </c>
      <c r="I8057" s="12">
        <v>31004</v>
      </c>
      <c r="J8057" s="12">
        <v>2976384</v>
      </c>
      <c r="K8057" s="12">
        <v>1047.54</v>
      </c>
      <c r="L8057" s="4">
        <v>662</v>
      </c>
      <c r="M8057" s="4" t="s">
        <v>21</v>
      </c>
      <c r="N8057" s="4" t="str" cm="1">
        <f t="array" ref="N8057">_xlfn.SWITCH(E8057,"Delhi","North","Chennai","South","Hyderabad","South","Mumbai","Central","Bangalore","South")</f>
        <v>Central</v>
      </c>
      <c r="O8057" s="12">
        <v>526922.53</v>
      </c>
      <c r="P8057" s="4">
        <f>Table1[[#This Row],[Delivery_Date]]-Table1[[#This Row],[Order_Date]]</f>
        <v>3</v>
      </c>
      <c r="Q8057" s="4" t="str">
        <f>IF(Table1[[#This Row],[Delivery delay days]]&gt;5,"delay","on time")</f>
        <v>on time</v>
      </c>
      <c r="R8057" s="10">
        <f>DATEVALUE(Table1[[#This Row],[Delivery_Date]])</f>
        <v>45031</v>
      </c>
      <c r="S8057" s="10">
        <f>DATEVALUE(Table1[[#This Row],[Order_Date]])</f>
        <v>45028</v>
      </c>
      <c r="T8057" s="4" t="str" cm="1">
        <f t="array" ref="T8057">_xlfn.IFS(Table1[[#This Row],[Inventory_Level]]&lt;=200,"low",Table1[[#This Row],[Inventory_Level]]&gt;=700,"high",Table1[[#This Row],[Inventory_Level]]&gt;200,"medium")</f>
        <v>medium</v>
      </c>
    </row>
    <row r="8058" spans="1:20" x14ac:dyDescent="0.35">
      <c r="A8058" s="4">
        <v>8057</v>
      </c>
      <c r="B8058" s="4" t="s">
        <v>59</v>
      </c>
      <c r="C8058" s="4" t="s">
        <v>24</v>
      </c>
      <c r="D8058" s="4" t="s">
        <v>32</v>
      </c>
      <c r="E8058" s="4" t="s">
        <v>26</v>
      </c>
      <c r="F8058" s="10" t="s">
        <v>62</v>
      </c>
      <c r="G8058" s="11" t="s">
        <v>349</v>
      </c>
      <c r="H8058" s="4">
        <v>73</v>
      </c>
      <c r="I8058" s="12">
        <v>10297.540000000001</v>
      </c>
      <c r="J8058" s="12">
        <v>751720.42</v>
      </c>
      <c r="K8058" s="12">
        <v>304.33</v>
      </c>
      <c r="L8058" s="4">
        <v>805</v>
      </c>
      <c r="M8058" s="4" t="s">
        <v>42</v>
      </c>
      <c r="N8058" s="4" t="str" cm="1">
        <f t="array" ref="N8058">_xlfn.SWITCH(E8058,"Delhi","North","Chennai","South","Hyderabad","South","Mumbai","Central","Bangalore","South")</f>
        <v>South</v>
      </c>
      <c r="O8058" s="12">
        <v>101810.3</v>
      </c>
      <c r="P8058" s="4">
        <f>Table1[[#This Row],[Delivery_Date]]-Table1[[#This Row],[Order_Date]]</f>
        <v>9</v>
      </c>
      <c r="Q8058" s="4" t="str">
        <f>IF(Table1[[#This Row],[Delivery delay days]]&gt;5,"delay","on time")</f>
        <v>delay</v>
      </c>
      <c r="R8058" s="10">
        <f>DATEVALUE(Table1[[#This Row],[Delivery_Date]])</f>
        <v>45046</v>
      </c>
      <c r="S8058" s="10">
        <f>DATEVALUE(Table1[[#This Row],[Order_Date]])</f>
        <v>45037</v>
      </c>
      <c r="T8058" s="4" t="str" cm="1">
        <f t="array" ref="T8058">_xlfn.IFS(Table1[[#This Row],[Inventory_Level]]&lt;=200,"low",Table1[[#This Row],[Inventory_Level]]&gt;=700,"high",Table1[[#This Row],[Inventory_Level]]&gt;200,"medium")</f>
        <v>high</v>
      </c>
    </row>
    <row r="8059" spans="1:20" x14ac:dyDescent="0.35">
      <c r="A8059" s="4">
        <v>8058</v>
      </c>
      <c r="B8059" s="4" t="s">
        <v>37</v>
      </c>
      <c r="C8059" s="4" t="s">
        <v>38</v>
      </c>
      <c r="D8059" s="4" t="s">
        <v>39</v>
      </c>
      <c r="E8059" s="4" t="s">
        <v>52</v>
      </c>
      <c r="F8059" s="10" t="s">
        <v>138</v>
      </c>
      <c r="G8059" s="11" t="s">
        <v>139</v>
      </c>
      <c r="H8059" s="4">
        <v>72</v>
      </c>
      <c r="I8059" s="12">
        <v>30329.84</v>
      </c>
      <c r="J8059" s="12">
        <v>2183748.48</v>
      </c>
      <c r="K8059" s="12">
        <v>2521.6999999999998</v>
      </c>
      <c r="L8059" s="4">
        <v>752</v>
      </c>
      <c r="M8059" s="4" t="s">
        <v>35</v>
      </c>
      <c r="N8059" s="4" t="str" cm="1">
        <f t="array" ref="N8059">_xlfn.SWITCH(E8059,"Delhi","North","Chennai","South","Hyderabad","South","Mumbai","Central","Bangalore","South")</f>
        <v>Central</v>
      </c>
      <c r="O8059" s="12">
        <v>271705.88</v>
      </c>
      <c r="P8059" s="4">
        <f>Table1[[#This Row],[Delivery_Date]]-Table1[[#This Row],[Order_Date]]</f>
        <v>5</v>
      </c>
      <c r="Q8059" s="4" t="str">
        <f>IF(Table1[[#This Row],[Delivery delay days]]&gt;5,"delay","on time")</f>
        <v>on time</v>
      </c>
      <c r="R8059" s="10">
        <f>DATEVALUE(Table1[[#This Row],[Delivery_Date]])</f>
        <v>44951</v>
      </c>
      <c r="S8059" s="10">
        <f>DATEVALUE(Table1[[#This Row],[Order_Date]])</f>
        <v>44946</v>
      </c>
      <c r="T8059" s="4" t="str" cm="1">
        <f t="array" ref="T8059">_xlfn.IFS(Table1[[#This Row],[Inventory_Level]]&lt;=200,"low",Table1[[#This Row],[Inventory_Level]]&gt;=700,"high",Table1[[#This Row],[Inventory_Level]]&gt;200,"medium")</f>
        <v>high</v>
      </c>
    </row>
    <row r="8060" spans="1:20" x14ac:dyDescent="0.35">
      <c r="A8060" s="4">
        <v>8059</v>
      </c>
      <c r="B8060" s="4" t="s">
        <v>51</v>
      </c>
      <c r="C8060" s="4" t="s">
        <v>38</v>
      </c>
      <c r="D8060" s="4" t="s">
        <v>39</v>
      </c>
      <c r="E8060" s="4" t="s">
        <v>26</v>
      </c>
      <c r="F8060" s="10" t="s">
        <v>376</v>
      </c>
      <c r="G8060" s="11" t="s">
        <v>352</v>
      </c>
      <c r="H8060" s="4">
        <v>45</v>
      </c>
      <c r="I8060" s="12">
        <v>11802.44</v>
      </c>
      <c r="J8060" s="12">
        <v>531109.80000000005</v>
      </c>
      <c r="K8060" s="12">
        <v>4544.84</v>
      </c>
      <c r="L8060" s="4">
        <v>508</v>
      </c>
      <c r="M8060" s="4" t="s">
        <v>29</v>
      </c>
      <c r="N8060" s="4" t="str" cm="1">
        <f t="array" ref="N8060">_xlfn.SWITCH(E8060,"Delhi","North","Chennai","South","Hyderabad","South","Mumbai","Central","Bangalore","South")</f>
        <v>South</v>
      </c>
      <c r="O8060" s="12">
        <v>72231.72</v>
      </c>
      <c r="P8060" s="4">
        <f>Table1[[#This Row],[Delivery_Date]]-Table1[[#This Row],[Order_Date]]</f>
        <v>9</v>
      </c>
      <c r="Q8060" s="4" t="str">
        <f>IF(Table1[[#This Row],[Delivery delay days]]&gt;5,"delay","on time")</f>
        <v>delay</v>
      </c>
      <c r="R8060" s="10">
        <f>DATEVALUE(Table1[[#This Row],[Delivery_Date]])</f>
        <v>44950</v>
      </c>
      <c r="S8060" s="10">
        <f>DATEVALUE(Table1[[#This Row],[Order_Date]])</f>
        <v>44941</v>
      </c>
      <c r="T8060" s="4" t="str" cm="1">
        <f t="array" ref="T8060">_xlfn.IFS(Table1[[#This Row],[Inventory_Level]]&lt;=200,"low",Table1[[#This Row],[Inventory_Level]]&gt;=700,"high",Table1[[#This Row],[Inventory_Level]]&gt;200,"medium")</f>
        <v>medium</v>
      </c>
    </row>
    <row r="8061" spans="1:20" x14ac:dyDescent="0.35">
      <c r="A8061" s="4">
        <v>8060</v>
      </c>
      <c r="B8061" s="4" t="s">
        <v>44</v>
      </c>
      <c r="C8061" s="4" t="s">
        <v>38</v>
      </c>
      <c r="D8061" s="4" t="s">
        <v>39</v>
      </c>
      <c r="E8061" s="4" t="s">
        <v>46</v>
      </c>
      <c r="F8061" s="10" t="s">
        <v>290</v>
      </c>
      <c r="G8061" s="11" t="s">
        <v>288</v>
      </c>
      <c r="H8061" s="4">
        <v>74</v>
      </c>
      <c r="I8061" s="12">
        <v>42500.88</v>
      </c>
      <c r="J8061" s="12">
        <v>3145065.12</v>
      </c>
      <c r="K8061" s="12">
        <v>3681.31</v>
      </c>
      <c r="L8061" s="4">
        <v>794</v>
      </c>
      <c r="M8061" s="4" t="s">
        <v>29</v>
      </c>
      <c r="N8061" s="4" t="str" cm="1">
        <f t="array" ref="N8061">_xlfn.SWITCH(E8061,"Delhi","North","Chennai","South","Hyderabad","South","Mumbai","Central","Bangalore","South")</f>
        <v>South</v>
      </c>
      <c r="O8061" s="12">
        <v>266524.06</v>
      </c>
      <c r="P8061" s="4">
        <f>Table1[[#This Row],[Delivery_Date]]-Table1[[#This Row],[Order_Date]]</f>
        <v>4</v>
      </c>
      <c r="Q8061" s="4" t="str">
        <f>IF(Table1[[#This Row],[Delivery delay days]]&gt;5,"delay","on time")</f>
        <v>on time</v>
      </c>
      <c r="R8061" s="10">
        <f>DATEVALUE(Table1[[#This Row],[Delivery_Date]])</f>
        <v>45211</v>
      </c>
      <c r="S8061" s="10">
        <f>DATEVALUE(Table1[[#This Row],[Order_Date]])</f>
        <v>45207</v>
      </c>
      <c r="T8061" s="4" t="str" cm="1">
        <f t="array" ref="T8061">_xlfn.IFS(Table1[[#This Row],[Inventory_Level]]&lt;=200,"low",Table1[[#This Row],[Inventory_Level]]&gt;=700,"high",Table1[[#This Row],[Inventory_Level]]&gt;200,"medium")</f>
        <v>high</v>
      </c>
    </row>
    <row r="8062" spans="1:20" x14ac:dyDescent="0.35">
      <c r="A8062" s="4">
        <v>8061</v>
      </c>
      <c r="B8062" s="4" t="s">
        <v>44</v>
      </c>
      <c r="C8062" s="4" t="s">
        <v>16</v>
      </c>
      <c r="D8062" s="4" t="s">
        <v>32</v>
      </c>
      <c r="E8062" s="4" t="s">
        <v>60</v>
      </c>
      <c r="F8062" s="10" t="s">
        <v>149</v>
      </c>
      <c r="G8062" s="11" t="s">
        <v>236</v>
      </c>
      <c r="H8062" s="4">
        <v>99</v>
      </c>
      <c r="I8062" s="12">
        <v>48138.11</v>
      </c>
      <c r="J8062" s="12">
        <v>4765672.8899999997</v>
      </c>
      <c r="K8062" s="12">
        <v>437.9</v>
      </c>
      <c r="L8062" s="4">
        <v>28</v>
      </c>
      <c r="M8062" s="4" t="s">
        <v>42</v>
      </c>
      <c r="N8062" s="4" t="str" cm="1">
        <f t="array" ref="N8062">_xlfn.SWITCH(E8062,"Delhi","North","Chennai","South","Hyderabad","South","Mumbai","Central","Bangalore","South")</f>
        <v>South</v>
      </c>
      <c r="O8062" s="12">
        <v>1102471.83</v>
      </c>
      <c r="P8062" s="4">
        <f>Table1[[#This Row],[Delivery_Date]]-Table1[[#This Row],[Order_Date]]</f>
        <v>5</v>
      </c>
      <c r="Q8062" s="4" t="str">
        <f>IF(Table1[[#This Row],[Delivery delay days]]&gt;5,"delay","on time")</f>
        <v>on time</v>
      </c>
      <c r="R8062" s="10">
        <f>DATEVALUE(Table1[[#This Row],[Delivery_Date]])</f>
        <v>45290</v>
      </c>
      <c r="S8062" s="10">
        <f>DATEVALUE(Table1[[#This Row],[Order_Date]])</f>
        <v>45285</v>
      </c>
      <c r="T8062" s="4" t="str" cm="1">
        <f t="array" ref="T8062">_xlfn.IFS(Table1[[#This Row],[Inventory_Level]]&lt;=200,"low",Table1[[#This Row],[Inventory_Level]]&gt;=700,"high",Table1[[#This Row],[Inventory_Level]]&gt;200,"medium")</f>
        <v>low</v>
      </c>
    </row>
    <row r="8063" spans="1:20" x14ac:dyDescent="0.35">
      <c r="A8063" s="4">
        <v>8062</v>
      </c>
      <c r="B8063" s="4" t="s">
        <v>59</v>
      </c>
      <c r="C8063" s="4" t="s">
        <v>38</v>
      </c>
      <c r="D8063" s="4" t="s">
        <v>17</v>
      </c>
      <c r="E8063" s="4" t="s">
        <v>18</v>
      </c>
      <c r="F8063" s="10" t="s">
        <v>382</v>
      </c>
      <c r="G8063" s="11" t="s">
        <v>96</v>
      </c>
      <c r="H8063" s="4">
        <v>27</v>
      </c>
      <c r="I8063" s="12">
        <v>39716.43</v>
      </c>
      <c r="J8063" s="12">
        <v>1072343.6100000001</v>
      </c>
      <c r="K8063" s="12">
        <v>1045.8399999999999</v>
      </c>
      <c r="L8063" s="4">
        <v>895</v>
      </c>
      <c r="M8063" s="4" t="s">
        <v>21</v>
      </c>
      <c r="N8063" s="4" t="str" cm="1">
        <f t="array" ref="N8063">_xlfn.SWITCH(E8063,"Delhi","North","Chennai","South","Hyderabad","South","Mumbai","Central","Bangalore","South")</f>
        <v>North</v>
      </c>
      <c r="O8063" s="12">
        <v>103041.31</v>
      </c>
      <c r="P8063" s="4">
        <f>Table1[[#This Row],[Delivery_Date]]-Table1[[#This Row],[Order_Date]]</f>
        <v>2</v>
      </c>
      <c r="Q8063" s="4" t="str">
        <f>IF(Table1[[#This Row],[Delivery delay days]]&gt;5,"delay","on time")</f>
        <v>on time</v>
      </c>
      <c r="R8063" s="10">
        <f>DATEVALUE(Table1[[#This Row],[Delivery_Date]])</f>
        <v>45256</v>
      </c>
      <c r="S8063" s="10">
        <f>DATEVALUE(Table1[[#This Row],[Order_Date]])</f>
        <v>45254</v>
      </c>
      <c r="T8063" s="4" t="str" cm="1">
        <f t="array" ref="T8063">_xlfn.IFS(Table1[[#This Row],[Inventory_Level]]&lt;=200,"low",Table1[[#This Row],[Inventory_Level]]&gt;=700,"high",Table1[[#This Row],[Inventory_Level]]&gt;200,"medium")</f>
        <v>high</v>
      </c>
    </row>
    <row r="8064" spans="1:20" x14ac:dyDescent="0.35">
      <c r="A8064" s="4">
        <v>8063</v>
      </c>
      <c r="B8064" s="4" t="s">
        <v>65</v>
      </c>
      <c r="C8064" s="4" t="s">
        <v>24</v>
      </c>
      <c r="D8064" s="4" t="s">
        <v>32</v>
      </c>
      <c r="E8064" s="4" t="s">
        <v>18</v>
      </c>
      <c r="F8064" s="10" t="s">
        <v>189</v>
      </c>
      <c r="G8064" s="11" t="s">
        <v>97</v>
      </c>
      <c r="H8064" s="4">
        <v>20</v>
      </c>
      <c r="I8064" s="12">
        <v>26333.1</v>
      </c>
      <c r="J8064" s="12">
        <v>526662</v>
      </c>
      <c r="K8064" s="12">
        <v>2094.83</v>
      </c>
      <c r="L8064" s="4">
        <v>397</v>
      </c>
      <c r="M8064" s="4" t="s">
        <v>29</v>
      </c>
      <c r="N8064" s="4" t="str" cm="1">
        <f t="array" ref="N8064">_xlfn.SWITCH(E8064,"Delhi","North","Chennai","South","Hyderabad","South","Mumbai","Central","Bangalore","South")</f>
        <v>North</v>
      </c>
      <c r="O8064" s="12">
        <v>64697.82</v>
      </c>
      <c r="P8064" s="4">
        <f>Table1[[#This Row],[Delivery_Date]]-Table1[[#This Row],[Order_Date]]</f>
        <v>10</v>
      </c>
      <c r="Q8064" s="4" t="str">
        <f>IF(Table1[[#This Row],[Delivery delay days]]&gt;5,"delay","on time")</f>
        <v>delay</v>
      </c>
      <c r="R8064" s="10">
        <f>DATEVALUE(Table1[[#This Row],[Delivery_Date]])</f>
        <v>45123</v>
      </c>
      <c r="S8064" s="10">
        <f>DATEVALUE(Table1[[#This Row],[Order_Date]])</f>
        <v>45113</v>
      </c>
      <c r="T8064" s="4" t="str" cm="1">
        <f t="array" ref="T8064">_xlfn.IFS(Table1[[#This Row],[Inventory_Level]]&lt;=200,"low",Table1[[#This Row],[Inventory_Level]]&gt;=700,"high",Table1[[#This Row],[Inventory_Level]]&gt;200,"medium")</f>
        <v>medium</v>
      </c>
    </row>
    <row r="8065" spans="1:20" x14ac:dyDescent="0.35">
      <c r="A8065" s="4">
        <v>8064</v>
      </c>
      <c r="B8065" s="4" t="s">
        <v>51</v>
      </c>
      <c r="C8065" s="4" t="s">
        <v>16</v>
      </c>
      <c r="D8065" s="4" t="s">
        <v>45</v>
      </c>
      <c r="E8065" s="4" t="s">
        <v>18</v>
      </c>
      <c r="F8065" s="10" t="s">
        <v>274</v>
      </c>
      <c r="G8065" s="11" t="s">
        <v>203</v>
      </c>
      <c r="H8065" s="4">
        <v>96</v>
      </c>
      <c r="I8065" s="12">
        <v>38470.14</v>
      </c>
      <c r="J8065" s="12">
        <v>3693133.44</v>
      </c>
      <c r="K8065" s="12">
        <v>4880.63</v>
      </c>
      <c r="L8065" s="4">
        <v>295</v>
      </c>
      <c r="M8065" s="4" t="s">
        <v>29</v>
      </c>
      <c r="N8065" s="4" t="str" cm="1">
        <f t="array" ref="N8065">_xlfn.SWITCH(E8065,"Delhi","North","Chennai","South","Hyderabad","South","Mumbai","Central","Bangalore","South")</f>
        <v>North</v>
      </c>
      <c r="O8065" s="12">
        <v>852177.96</v>
      </c>
      <c r="P8065" s="4">
        <f>Table1[[#This Row],[Delivery_Date]]-Table1[[#This Row],[Order_Date]]</f>
        <v>1</v>
      </c>
      <c r="Q8065" s="4" t="str">
        <f>IF(Table1[[#This Row],[Delivery delay days]]&gt;5,"delay","on time")</f>
        <v>on time</v>
      </c>
      <c r="R8065" s="10">
        <f>DATEVALUE(Table1[[#This Row],[Delivery_Date]])</f>
        <v>45014</v>
      </c>
      <c r="S8065" s="10">
        <f>DATEVALUE(Table1[[#This Row],[Order_Date]])</f>
        <v>45013</v>
      </c>
      <c r="T8065" s="4" t="str" cm="1">
        <f t="array" ref="T8065">_xlfn.IFS(Table1[[#This Row],[Inventory_Level]]&lt;=200,"low",Table1[[#This Row],[Inventory_Level]]&gt;=700,"high",Table1[[#This Row],[Inventory_Level]]&gt;200,"medium")</f>
        <v>medium</v>
      </c>
    </row>
    <row r="8066" spans="1:20" x14ac:dyDescent="0.35">
      <c r="A8066" s="4">
        <v>8065</v>
      </c>
      <c r="B8066" s="4" t="s">
        <v>31</v>
      </c>
      <c r="C8066" s="4" t="s">
        <v>16</v>
      </c>
      <c r="D8066" s="4" t="s">
        <v>32</v>
      </c>
      <c r="E8066" s="4" t="s">
        <v>46</v>
      </c>
      <c r="F8066" s="10" t="s">
        <v>83</v>
      </c>
      <c r="G8066" s="11" t="s">
        <v>242</v>
      </c>
      <c r="H8066" s="4">
        <v>80</v>
      </c>
      <c r="I8066" s="12">
        <v>690.89</v>
      </c>
      <c r="J8066" s="12">
        <v>55271.199999999997</v>
      </c>
      <c r="K8066" s="12">
        <v>2920.56</v>
      </c>
      <c r="L8066" s="4">
        <v>939</v>
      </c>
      <c r="M8066" s="4" t="s">
        <v>29</v>
      </c>
      <c r="N8066" s="4" t="str" cm="1">
        <f t="array" ref="N8066">_xlfn.SWITCH(E8066,"Delhi","North","Chennai","South","Hyderabad","South","Mumbai","Central","Bangalore","South")</f>
        <v>South</v>
      </c>
      <c r="O8066" s="12">
        <v>8661.93</v>
      </c>
      <c r="P8066" s="4">
        <f>Table1[[#This Row],[Delivery_Date]]-Table1[[#This Row],[Order_Date]]</f>
        <v>15</v>
      </c>
      <c r="Q8066" s="4" t="str">
        <f>IF(Table1[[#This Row],[Delivery delay days]]&gt;5,"delay","on time")</f>
        <v>delay</v>
      </c>
      <c r="R8066" s="10">
        <f>DATEVALUE(Table1[[#This Row],[Delivery_Date]])</f>
        <v>45197</v>
      </c>
      <c r="S8066" s="10">
        <f>DATEVALUE(Table1[[#This Row],[Order_Date]])</f>
        <v>45182</v>
      </c>
      <c r="T8066" s="4" t="str" cm="1">
        <f t="array" ref="T8066">_xlfn.IFS(Table1[[#This Row],[Inventory_Level]]&lt;=200,"low",Table1[[#This Row],[Inventory_Level]]&gt;=700,"high",Table1[[#This Row],[Inventory_Level]]&gt;200,"medium")</f>
        <v>high</v>
      </c>
    </row>
    <row r="8067" spans="1:20" x14ac:dyDescent="0.35">
      <c r="A8067" s="4">
        <v>8066</v>
      </c>
      <c r="B8067" s="4" t="s">
        <v>23</v>
      </c>
      <c r="C8067" s="4" t="s">
        <v>24</v>
      </c>
      <c r="D8067" s="4" t="s">
        <v>17</v>
      </c>
      <c r="E8067" s="4" t="s">
        <v>52</v>
      </c>
      <c r="F8067" s="10" t="s">
        <v>256</v>
      </c>
      <c r="G8067" s="11" t="s">
        <v>175</v>
      </c>
      <c r="H8067" s="4">
        <v>66</v>
      </c>
      <c r="I8067" s="12">
        <v>48274.92</v>
      </c>
      <c r="J8067" s="12">
        <v>3186144.72</v>
      </c>
      <c r="K8067" s="12">
        <v>240.64</v>
      </c>
      <c r="L8067" s="4">
        <v>669</v>
      </c>
      <c r="M8067" s="4" t="s">
        <v>35</v>
      </c>
      <c r="N8067" s="4" t="str" cm="1">
        <f t="array" ref="N8067">_xlfn.SWITCH(E8067,"Delhi","North","Chennai","South","Hyderabad","South","Mumbai","Central","Bangalore","South")</f>
        <v>Central</v>
      </c>
      <c r="O8067" s="12">
        <v>310606.01</v>
      </c>
      <c r="P8067" s="4">
        <f>Table1[[#This Row],[Delivery_Date]]-Table1[[#This Row],[Order_Date]]</f>
        <v>3</v>
      </c>
      <c r="Q8067" s="4" t="str">
        <f>IF(Table1[[#This Row],[Delivery delay days]]&gt;5,"delay","on time")</f>
        <v>on time</v>
      </c>
      <c r="R8067" s="10">
        <f>DATEVALUE(Table1[[#This Row],[Delivery_Date]])</f>
        <v>45105</v>
      </c>
      <c r="S8067" s="10">
        <f>DATEVALUE(Table1[[#This Row],[Order_Date]])</f>
        <v>45102</v>
      </c>
      <c r="T8067" s="4" t="str" cm="1">
        <f t="array" ref="T8067">_xlfn.IFS(Table1[[#This Row],[Inventory_Level]]&lt;=200,"low",Table1[[#This Row],[Inventory_Level]]&gt;=700,"high",Table1[[#This Row],[Inventory_Level]]&gt;200,"medium")</f>
        <v>medium</v>
      </c>
    </row>
    <row r="8068" spans="1:20" x14ac:dyDescent="0.35">
      <c r="A8068" s="4">
        <v>8067</v>
      </c>
      <c r="B8068" s="4" t="s">
        <v>37</v>
      </c>
      <c r="C8068" s="4" t="s">
        <v>16</v>
      </c>
      <c r="D8068" s="4" t="s">
        <v>17</v>
      </c>
      <c r="E8068" s="4" t="s">
        <v>60</v>
      </c>
      <c r="F8068" s="10" t="s">
        <v>211</v>
      </c>
      <c r="G8068" s="11" t="s">
        <v>361</v>
      </c>
      <c r="H8068" s="4">
        <v>95</v>
      </c>
      <c r="I8068" s="12">
        <v>34317.57</v>
      </c>
      <c r="J8068" s="12">
        <v>3260169.15</v>
      </c>
      <c r="K8068" s="12">
        <v>4365.43</v>
      </c>
      <c r="L8068" s="4">
        <v>789</v>
      </c>
      <c r="M8068" s="4" t="s">
        <v>21</v>
      </c>
      <c r="N8068" s="4" t="str" cm="1">
        <f t="array" ref="N8068">_xlfn.SWITCH(E8068,"Delhi","North","Chennai","South","Hyderabad","South","Mumbai","Central","Bangalore","South")</f>
        <v>South</v>
      </c>
      <c r="O8068" s="12">
        <v>255660.09</v>
      </c>
      <c r="P8068" s="4">
        <f>Table1[[#This Row],[Delivery_Date]]-Table1[[#This Row],[Order_Date]]</f>
        <v>15</v>
      </c>
      <c r="Q8068" s="4" t="str">
        <f>IF(Table1[[#This Row],[Delivery delay days]]&gt;5,"delay","on time")</f>
        <v>delay</v>
      </c>
      <c r="R8068" s="10">
        <f>DATEVALUE(Table1[[#This Row],[Delivery_Date]])</f>
        <v>45035</v>
      </c>
      <c r="S8068" s="10">
        <f>DATEVALUE(Table1[[#This Row],[Order_Date]])</f>
        <v>45020</v>
      </c>
      <c r="T8068" s="4" t="str" cm="1">
        <f t="array" ref="T8068">_xlfn.IFS(Table1[[#This Row],[Inventory_Level]]&lt;=200,"low",Table1[[#This Row],[Inventory_Level]]&gt;=700,"high",Table1[[#This Row],[Inventory_Level]]&gt;200,"medium")</f>
        <v>high</v>
      </c>
    </row>
    <row r="8069" spans="1:20" x14ac:dyDescent="0.35">
      <c r="A8069" s="4">
        <v>8068</v>
      </c>
      <c r="B8069" s="4" t="s">
        <v>59</v>
      </c>
      <c r="C8069" s="4" t="s">
        <v>16</v>
      </c>
      <c r="D8069" s="4" t="s">
        <v>39</v>
      </c>
      <c r="E8069" s="4" t="s">
        <v>60</v>
      </c>
      <c r="F8069" s="10" t="s">
        <v>328</v>
      </c>
      <c r="G8069" s="11" t="s">
        <v>94</v>
      </c>
      <c r="H8069" s="4">
        <v>64</v>
      </c>
      <c r="I8069" s="12">
        <v>39862.07</v>
      </c>
      <c r="J8069" s="12">
        <v>2551172.48</v>
      </c>
      <c r="K8069" s="12">
        <v>3340.87</v>
      </c>
      <c r="L8069" s="4">
        <v>554</v>
      </c>
      <c r="M8069" s="4" t="s">
        <v>35</v>
      </c>
      <c r="N8069" s="4" t="str" cm="1">
        <f t="array" ref="N8069">_xlfn.SWITCH(E8069,"Delhi","North","Chennai","South","Hyderabad","South","Mumbai","Central","Bangalore","South")</f>
        <v>South</v>
      </c>
      <c r="O8069" s="12">
        <v>273132.51</v>
      </c>
      <c r="P8069" s="4">
        <f>Table1[[#This Row],[Delivery_Date]]-Table1[[#This Row],[Order_Date]]</f>
        <v>5</v>
      </c>
      <c r="Q8069" s="4" t="str">
        <f>IF(Table1[[#This Row],[Delivery delay days]]&gt;5,"delay","on time")</f>
        <v>on time</v>
      </c>
      <c r="R8069" s="10">
        <f>DATEVALUE(Table1[[#This Row],[Delivery_Date]])</f>
        <v>44947</v>
      </c>
      <c r="S8069" s="10">
        <f>DATEVALUE(Table1[[#This Row],[Order_Date]])</f>
        <v>44942</v>
      </c>
      <c r="T8069" s="4" t="str" cm="1">
        <f t="array" ref="T8069">_xlfn.IFS(Table1[[#This Row],[Inventory_Level]]&lt;=200,"low",Table1[[#This Row],[Inventory_Level]]&gt;=700,"high",Table1[[#This Row],[Inventory_Level]]&gt;200,"medium")</f>
        <v>medium</v>
      </c>
    </row>
    <row r="8070" spans="1:20" x14ac:dyDescent="0.35">
      <c r="A8070" s="4">
        <v>8069</v>
      </c>
      <c r="B8070" s="4" t="s">
        <v>15</v>
      </c>
      <c r="C8070" s="4" t="s">
        <v>38</v>
      </c>
      <c r="D8070" s="4" t="s">
        <v>32</v>
      </c>
      <c r="E8070" s="4" t="s">
        <v>52</v>
      </c>
      <c r="F8070" s="10" t="s">
        <v>28</v>
      </c>
      <c r="G8070" s="11" t="s">
        <v>55</v>
      </c>
      <c r="H8070" s="4">
        <v>38</v>
      </c>
      <c r="I8070" s="12">
        <v>26294.560000000001</v>
      </c>
      <c r="J8070" s="12">
        <v>999193.28</v>
      </c>
      <c r="K8070" s="12">
        <v>3775.27</v>
      </c>
      <c r="L8070" s="4">
        <v>749</v>
      </c>
      <c r="M8070" s="4" t="s">
        <v>42</v>
      </c>
      <c r="N8070" s="4" t="str" cm="1">
        <f t="array" ref="N8070">_xlfn.SWITCH(E8070,"Delhi","North","Chennai","South","Hyderabad","South","Mumbai","Central","Bangalore","South")</f>
        <v>Central</v>
      </c>
      <c r="O8070" s="12">
        <v>108507.72</v>
      </c>
      <c r="P8070" s="4">
        <f>Table1[[#This Row],[Delivery_Date]]-Table1[[#This Row],[Order_Date]]</f>
        <v>4</v>
      </c>
      <c r="Q8070" s="4" t="str">
        <f>IF(Table1[[#This Row],[Delivery delay days]]&gt;5,"delay","on time")</f>
        <v>on time</v>
      </c>
      <c r="R8070" s="10">
        <f>DATEVALUE(Table1[[#This Row],[Delivery_Date]])</f>
        <v>45141</v>
      </c>
      <c r="S8070" s="10">
        <f>DATEVALUE(Table1[[#This Row],[Order_Date]])</f>
        <v>45137</v>
      </c>
      <c r="T8070" s="4" t="str" cm="1">
        <f t="array" ref="T8070">_xlfn.IFS(Table1[[#This Row],[Inventory_Level]]&lt;=200,"low",Table1[[#This Row],[Inventory_Level]]&gt;=700,"high",Table1[[#This Row],[Inventory_Level]]&gt;200,"medium")</f>
        <v>high</v>
      </c>
    </row>
    <row r="8071" spans="1:20" x14ac:dyDescent="0.35">
      <c r="A8071" s="4">
        <v>8070</v>
      </c>
      <c r="B8071" s="4" t="s">
        <v>31</v>
      </c>
      <c r="C8071" s="4" t="s">
        <v>24</v>
      </c>
      <c r="D8071" s="4" t="s">
        <v>45</v>
      </c>
      <c r="E8071" s="4" t="s">
        <v>18</v>
      </c>
      <c r="F8071" s="10" t="s">
        <v>246</v>
      </c>
      <c r="G8071" s="11" t="s">
        <v>166</v>
      </c>
      <c r="H8071" s="4">
        <v>26</v>
      </c>
      <c r="I8071" s="12">
        <v>39386.33</v>
      </c>
      <c r="J8071" s="12">
        <v>1024044.58</v>
      </c>
      <c r="K8071" s="12">
        <v>1800.54</v>
      </c>
      <c r="L8071" s="4">
        <v>137</v>
      </c>
      <c r="M8071" s="4" t="s">
        <v>29</v>
      </c>
      <c r="N8071" s="4" t="str" cm="1">
        <f t="array" ref="N8071">_xlfn.SWITCH(E8071,"Delhi","North","Chennai","South","Hyderabad","South","Mumbai","Central","Bangalore","South")</f>
        <v>North</v>
      </c>
      <c r="O8071" s="12">
        <v>217010.61</v>
      </c>
      <c r="P8071" s="4">
        <f>Table1[[#This Row],[Delivery_Date]]-Table1[[#This Row],[Order_Date]]</f>
        <v>15</v>
      </c>
      <c r="Q8071" s="4" t="str">
        <f>IF(Table1[[#This Row],[Delivery delay days]]&gt;5,"delay","on time")</f>
        <v>delay</v>
      </c>
      <c r="R8071" s="10">
        <f>DATEVALUE(Table1[[#This Row],[Delivery_Date]])</f>
        <v>45118</v>
      </c>
      <c r="S8071" s="10">
        <f>DATEVALUE(Table1[[#This Row],[Order_Date]])</f>
        <v>45103</v>
      </c>
      <c r="T8071" s="4" t="str" cm="1">
        <f t="array" ref="T8071">_xlfn.IFS(Table1[[#This Row],[Inventory_Level]]&lt;=200,"low",Table1[[#This Row],[Inventory_Level]]&gt;=700,"high",Table1[[#This Row],[Inventory_Level]]&gt;200,"medium")</f>
        <v>low</v>
      </c>
    </row>
    <row r="8072" spans="1:20" x14ac:dyDescent="0.35">
      <c r="A8072" s="4">
        <v>8071</v>
      </c>
      <c r="B8072" s="4" t="s">
        <v>37</v>
      </c>
      <c r="C8072" s="4" t="s">
        <v>16</v>
      </c>
      <c r="D8072" s="4" t="s">
        <v>17</v>
      </c>
      <c r="E8072" s="4" t="s">
        <v>26</v>
      </c>
      <c r="F8072" s="10" t="s">
        <v>205</v>
      </c>
      <c r="G8072" s="11" t="s">
        <v>317</v>
      </c>
      <c r="H8072" s="4">
        <v>5</v>
      </c>
      <c r="I8072" s="12">
        <v>34560.410000000003</v>
      </c>
      <c r="J8072" s="12">
        <v>172802.05</v>
      </c>
      <c r="K8072" s="12">
        <v>1849.34</v>
      </c>
      <c r="L8072" s="4">
        <v>635</v>
      </c>
      <c r="M8072" s="4" t="s">
        <v>35</v>
      </c>
      <c r="N8072" s="4" t="str" cm="1">
        <f t="array" ref="N8072">_xlfn.SWITCH(E8072,"Delhi","North","Chennai","South","Hyderabad","South","Mumbai","Central","Bangalore","South")</f>
        <v>South</v>
      </c>
      <c r="O8072" s="12">
        <v>15510.02</v>
      </c>
      <c r="P8072" s="4">
        <f>Table1[[#This Row],[Delivery_Date]]-Table1[[#This Row],[Order_Date]]</f>
        <v>14</v>
      </c>
      <c r="Q8072" s="4" t="str">
        <f>IF(Table1[[#This Row],[Delivery delay days]]&gt;5,"delay","on time")</f>
        <v>delay</v>
      </c>
      <c r="R8072" s="10">
        <f>DATEVALUE(Table1[[#This Row],[Delivery_Date]])</f>
        <v>44968</v>
      </c>
      <c r="S8072" s="10">
        <f>DATEVALUE(Table1[[#This Row],[Order_Date]])</f>
        <v>44954</v>
      </c>
      <c r="T8072" s="4" t="str" cm="1">
        <f t="array" ref="T8072">_xlfn.IFS(Table1[[#This Row],[Inventory_Level]]&lt;=200,"low",Table1[[#This Row],[Inventory_Level]]&gt;=700,"high",Table1[[#This Row],[Inventory_Level]]&gt;200,"medium")</f>
        <v>medium</v>
      </c>
    </row>
    <row r="8073" spans="1:20" x14ac:dyDescent="0.35">
      <c r="A8073" s="4">
        <v>8072</v>
      </c>
      <c r="B8073" s="4" t="s">
        <v>23</v>
      </c>
      <c r="C8073" s="4" t="s">
        <v>38</v>
      </c>
      <c r="D8073" s="4" t="s">
        <v>32</v>
      </c>
      <c r="E8073" s="4" t="s">
        <v>26</v>
      </c>
      <c r="F8073" s="10" t="s">
        <v>53</v>
      </c>
      <c r="G8073" s="11" t="s">
        <v>254</v>
      </c>
      <c r="H8073" s="4">
        <v>86</v>
      </c>
      <c r="I8073" s="12">
        <v>19802.759999999998</v>
      </c>
      <c r="J8073" s="12">
        <v>1703037.36</v>
      </c>
      <c r="K8073" s="12">
        <v>244.88</v>
      </c>
      <c r="L8073" s="4">
        <v>231</v>
      </c>
      <c r="M8073" s="4" t="s">
        <v>29</v>
      </c>
      <c r="N8073" s="4" t="str" cm="1">
        <f t="array" ref="N8073">_xlfn.SWITCH(E8073,"Delhi","North","Chennai","South","Hyderabad","South","Mumbai","Central","Bangalore","South")</f>
        <v>South</v>
      </c>
      <c r="O8073" s="12">
        <v>136521.17000000001</v>
      </c>
      <c r="P8073" s="4">
        <f>Table1[[#This Row],[Delivery_Date]]-Table1[[#This Row],[Order_Date]]</f>
        <v>12</v>
      </c>
      <c r="Q8073" s="4" t="str">
        <f>IF(Table1[[#This Row],[Delivery delay days]]&gt;5,"delay","on time")</f>
        <v>delay</v>
      </c>
      <c r="R8073" s="10">
        <f>DATEVALUE(Table1[[#This Row],[Delivery_Date]])</f>
        <v>45217</v>
      </c>
      <c r="S8073" s="10">
        <f>DATEVALUE(Table1[[#This Row],[Order_Date]])</f>
        <v>45205</v>
      </c>
      <c r="T8073" s="4" t="str" cm="1">
        <f t="array" ref="T8073">_xlfn.IFS(Table1[[#This Row],[Inventory_Level]]&lt;=200,"low",Table1[[#This Row],[Inventory_Level]]&gt;=700,"high",Table1[[#This Row],[Inventory_Level]]&gt;200,"medium")</f>
        <v>medium</v>
      </c>
    </row>
    <row r="8074" spans="1:20" x14ac:dyDescent="0.35">
      <c r="A8074" s="4">
        <v>8073</v>
      </c>
      <c r="B8074" s="4" t="s">
        <v>31</v>
      </c>
      <c r="C8074" s="4" t="s">
        <v>24</v>
      </c>
      <c r="D8074" s="4" t="s">
        <v>17</v>
      </c>
      <c r="E8074" s="4" t="s">
        <v>18</v>
      </c>
      <c r="F8074" s="10" t="s">
        <v>322</v>
      </c>
      <c r="G8074" s="11" t="s">
        <v>241</v>
      </c>
      <c r="H8074" s="4">
        <v>92</v>
      </c>
      <c r="I8074" s="12">
        <v>41702.639999999999</v>
      </c>
      <c r="J8074" s="12">
        <v>3836642.88</v>
      </c>
      <c r="K8074" s="12">
        <v>4561.93</v>
      </c>
      <c r="L8074" s="4">
        <v>779</v>
      </c>
      <c r="M8074" s="4" t="s">
        <v>42</v>
      </c>
      <c r="N8074" s="4" t="str" cm="1">
        <f t="array" ref="N8074">_xlfn.SWITCH(E8074,"Delhi","North","Chennai","South","Hyderabad","South","Mumbai","Central","Bangalore","South")</f>
        <v>North</v>
      </c>
      <c r="O8074" s="12">
        <v>327024.40999999997</v>
      </c>
      <c r="P8074" s="4">
        <f>Table1[[#This Row],[Delivery_Date]]-Table1[[#This Row],[Order_Date]]</f>
        <v>6</v>
      </c>
      <c r="Q8074" s="4" t="str">
        <f>IF(Table1[[#This Row],[Delivery delay days]]&gt;5,"delay","on time")</f>
        <v>delay</v>
      </c>
      <c r="R8074" s="10">
        <f>DATEVALUE(Table1[[#This Row],[Delivery_Date]])</f>
        <v>45000</v>
      </c>
      <c r="S8074" s="10">
        <f>DATEVALUE(Table1[[#This Row],[Order_Date]])</f>
        <v>44994</v>
      </c>
      <c r="T8074" s="4" t="str" cm="1">
        <f t="array" ref="T8074">_xlfn.IFS(Table1[[#This Row],[Inventory_Level]]&lt;=200,"low",Table1[[#This Row],[Inventory_Level]]&gt;=700,"high",Table1[[#This Row],[Inventory_Level]]&gt;200,"medium")</f>
        <v>high</v>
      </c>
    </row>
    <row r="8075" spans="1:20" x14ac:dyDescent="0.35">
      <c r="A8075" s="4">
        <v>8074</v>
      </c>
      <c r="B8075" s="4" t="s">
        <v>59</v>
      </c>
      <c r="C8075" s="4" t="s">
        <v>24</v>
      </c>
      <c r="D8075" s="4" t="s">
        <v>45</v>
      </c>
      <c r="E8075" s="4" t="s">
        <v>46</v>
      </c>
      <c r="F8075" s="10" t="s">
        <v>164</v>
      </c>
      <c r="G8075" s="11" t="s">
        <v>212</v>
      </c>
      <c r="H8075" s="4">
        <v>15</v>
      </c>
      <c r="I8075" s="12">
        <v>8237.58</v>
      </c>
      <c r="J8075" s="12">
        <v>123563.7</v>
      </c>
      <c r="K8075" s="12">
        <v>4915.9799999999996</v>
      </c>
      <c r="L8075" s="4">
        <v>52</v>
      </c>
      <c r="M8075" s="4" t="s">
        <v>42</v>
      </c>
      <c r="N8075" s="4" t="str" cm="1">
        <f t="array" ref="N8075">_xlfn.SWITCH(E8075,"Delhi","North","Chennai","South","Hyderabad","South","Mumbai","Central","Bangalore","South")</f>
        <v>South</v>
      </c>
      <c r="O8075" s="12">
        <v>15851.43</v>
      </c>
      <c r="P8075" s="4">
        <f>Table1[[#This Row],[Delivery_Date]]-Table1[[#This Row],[Order_Date]]</f>
        <v>15</v>
      </c>
      <c r="Q8075" s="4" t="str">
        <f>IF(Table1[[#This Row],[Delivery delay days]]&gt;5,"delay","on time")</f>
        <v>delay</v>
      </c>
      <c r="R8075" s="10">
        <f>DATEVALUE(Table1[[#This Row],[Delivery_Date]])</f>
        <v>45241</v>
      </c>
      <c r="S8075" s="10">
        <f>DATEVALUE(Table1[[#This Row],[Order_Date]])</f>
        <v>45226</v>
      </c>
      <c r="T8075" s="4" t="str" cm="1">
        <f t="array" ref="T8075">_xlfn.IFS(Table1[[#This Row],[Inventory_Level]]&lt;=200,"low",Table1[[#This Row],[Inventory_Level]]&gt;=700,"high",Table1[[#This Row],[Inventory_Level]]&gt;200,"medium")</f>
        <v>low</v>
      </c>
    </row>
    <row r="8076" spans="1:20" x14ac:dyDescent="0.35">
      <c r="A8076" s="4">
        <v>8075</v>
      </c>
      <c r="B8076" s="4" t="s">
        <v>15</v>
      </c>
      <c r="C8076" s="4" t="s">
        <v>16</v>
      </c>
      <c r="D8076" s="4" t="s">
        <v>25</v>
      </c>
      <c r="E8076" s="4" t="s">
        <v>26</v>
      </c>
      <c r="F8076" s="10" t="s">
        <v>259</v>
      </c>
      <c r="G8076" s="11" t="s">
        <v>228</v>
      </c>
      <c r="H8076" s="4">
        <v>95</v>
      </c>
      <c r="I8076" s="12">
        <v>26289.040000000001</v>
      </c>
      <c r="J8076" s="12">
        <v>2497458.7999999998</v>
      </c>
      <c r="K8076" s="12">
        <v>1003.87</v>
      </c>
      <c r="L8076" s="4">
        <v>303</v>
      </c>
      <c r="M8076" s="4" t="s">
        <v>21</v>
      </c>
      <c r="N8076" s="4" t="str" cm="1">
        <f t="array" ref="N8076">_xlfn.SWITCH(E8076,"Delhi","North","Chennai","South","Hyderabad","South","Mumbai","Central","Bangalore","South")</f>
        <v>South</v>
      </c>
      <c r="O8076" s="12">
        <v>486212.72</v>
      </c>
      <c r="P8076" s="4">
        <f>Table1[[#This Row],[Delivery_Date]]-Table1[[#This Row],[Order_Date]]</f>
        <v>8</v>
      </c>
      <c r="Q8076" s="4" t="str">
        <f>IF(Table1[[#This Row],[Delivery delay days]]&gt;5,"delay","on time")</f>
        <v>delay</v>
      </c>
      <c r="R8076" s="10">
        <f>DATEVALUE(Table1[[#This Row],[Delivery_Date]])</f>
        <v>45024</v>
      </c>
      <c r="S8076" s="10">
        <f>DATEVALUE(Table1[[#This Row],[Order_Date]])</f>
        <v>45016</v>
      </c>
      <c r="T8076" s="4" t="str" cm="1">
        <f t="array" ref="T8076">_xlfn.IFS(Table1[[#This Row],[Inventory_Level]]&lt;=200,"low",Table1[[#This Row],[Inventory_Level]]&gt;=700,"high",Table1[[#This Row],[Inventory_Level]]&gt;200,"medium")</f>
        <v>medium</v>
      </c>
    </row>
    <row r="8077" spans="1:20" x14ac:dyDescent="0.35">
      <c r="A8077" s="4">
        <v>8076</v>
      </c>
      <c r="B8077" s="4" t="s">
        <v>15</v>
      </c>
      <c r="C8077" s="4" t="s">
        <v>16</v>
      </c>
      <c r="D8077" s="4" t="s">
        <v>39</v>
      </c>
      <c r="E8077" s="4" t="s">
        <v>52</v>
      </c>
      <c r="F8077" s="10" t="s">
        <v>290</v>
      </c>
      <c r="G8077" s="11" t="s">
        <v>412</v>
      </c>
      <c r="H8077" s="4">
        <v>22</v>
      </c>
      <c r="I8077" s="12">
        <v>25940.75</v>
      </c>
      <c r="J8077" s="12">
        <v>570696.5</v>
      </c>
      <c r="K8077" s="12">
        <v>2242.04</v>
      </c>
      <c r="L8077" s="4">
        <v>117</v>
      </c>
      <c r="M8077" s="4" t="s">
        <v>35</v>
      </c>
      <c r="N8077" s="4" t="str" cm="1">
        <f t="array" ref="N8077">_xlfn.SWITCH(E8077,"Delhi","North","Chennai","South","Hyderabad","South","Mumbai","Central","Bangalore","South")</f>
        <v>Central</v>
      </c>
      <c r="O8077" s="12">
        <v>72175.66</v>
      </c>
      <c r="P8077" s="4">
        <f>Table1[[#This Row],[Delivery_Date]]-Table1[[#This Row],[Order_Date]]</f>
        <v>12</v>
      </c>
      <c r="Q8077" s="4" t="str">
        <f>IF(Table1[[#This Row],[Delivery delay days]]&gt;5,"delay","on time")</f>
        <v>delay</v>
      </c>
      <c r="R8077" s="10">
        <f>DATEVALUE(Table1[[#This Row],[Delivery_Date]])</f>
        <v>45219</v>
      </c>
      <c r="S8077" s="10">
        <f>DATEVALUE(Table1[[#This Row],[Order_Date]])</f>
        <v>45207</v>
      </c>
      <c r="T8077" s="4" t="str" cm="1">
        <f t="array" ref="T8077">_xlfn.IFS(Table1[[#This Row],[Inventory_Level]]&lt;=200,"low",Table1[[#This Row],[Inventory_Level]]&gt;=700,"high",Table1[[#This Row],[Inventory_Level]]&gt;200,"medium")</f>
        <v>low</v>
      </c>
    </row>
    <row r="8078" spans="1:20" x14ac:dyDescent="0.35">
      <c r="A8078" s="4">
        <v>8077</v>
      </c>
      <c r="B8078" s="4" t="s">
        <v>31</v>
      </c>
      <c r="C8078" s="4" t="s">
        <v>38</v>
      </c>
      <c r="D8078" s="4" t="s">
        <v>17</v>
      </c>
      <c r="E8078" s="4" t="s">
        <v>52</v>
      </c>
      <c r="F8078" s="10" t="s">
        <v>330</v>
      </c>
      <c r="G8078" s="11" t="s">
        <v>327</v>
      </c>
      <c r="H8078" s="4">
        <v>65</v>
      </c>
      <c r="I8078" s="12">
        <v>2251.64</v>
      </c>
      <c r="J8078" s="12">
        <v>146356.6</v>
      </c>
      <c r="K8078" s="12">
        <v>3933.46</v>
      </c>
      <c r="L8078" s="4">
        <v>158</v>
      </c>
      <c r="M8078" s="4" t="s">
        <v>42</v>
      </c>
      <c r="N8078" s="4" t="str" cm="1">
        <f t="array" ref="N8078">_xlfn.SWITCH(E8078,"Delhi","North","Chennai","South","Hyderabad","South","Mumbai","Central","Bangalore","South")</f>
        <v>Central</v>
      </c>
      <c r="O8078" s="12">
        <v>19867.7</v>
      </c>
      <c r="P8078" s="4">
        <f>Table1[[#This Row],[Delivery_Date]]-Table1[[#This Row],[Order_Date]]</f>
        <v>8</v>
      </c>
      <c r="Q8078" s="4" t="str">
        <f>IF(Table1[[#This Row],[Delivery delay days]]&gt;5,"delay","on time")</f>
        <v>delay</v>
      </c>
      <c r="R8078" s="10">
        <f>DATEVALUE(Table1[[#This Row],[Delivery_Date]])</f>
        <v>45265</v>
      </c>
      <c r="S8078" s="10">
        <f>DATEVALUE(Table1[[#This Row],[Order_Date]])</f>
        <v>45257</v>
      </c>
      <c r="T8078" s="4" t="str" cm="1">
        <f t="array" ref="T8078">_xlfn.IFS(Table1[[#This Row],[Inventory_Level]]&lt;=200,"low",Table1[[#This Row],[Inventory_Level]]&gt;=700,"high",Table1[[#This Row],[Inventory_Level]]&gt;200,"medium")</f>
        <v>low</v>
      </c>
    </row>
    <row r="8079" spans="1:20" x14ac:dyDescent="0.35">
      <c r="A8079" s="4">
        <v>8078</v>
      </c>
      <c r="B8079" s="4" t="s">
        <v>51</v>
      </c>
      <c r="C8079" s="4" t="s">
        <v>38</v>
      </c>
      <c r="D8079" s="4" t="s">
        <v>25</v>
      </c>
      <c r="E8079" s="4" t="s">
        <v>60</v>
      </c>
      <c r="F8079" s="10" t="s">
        <v>69</v>
      </c>
      <c r="G8079" s="11" t="s">
        <v>196</v>
      </c>
      <c r="H8079" s="4">
        <v>26</v>
      </c>
      <c r="I8079" s="12">
        <v>12973.43</v>
      </c>
      <c r="J8079" s="12">
        <v>337309.18</v>
      </c>
      <c r="K8079" s="12">
        <v>664.96</v>
      </c>
      <c r="L8079" s="4">
        <v>741</v>
      </c>
      <c r="M8079" s="4" t="s">
        <v>29</v>
      </c>
      <c r="N8079" s="4" t="str" cm="1">
        <f t="array" ref="N8079">_xlfn.SWITCH(E8079,"Delhi","North","Chennai","South","Hyderabad","South","Mumbai","Central","Bangalore","South")</f>
        <v>South</v>
      </c>
      <c r="O8079" s="12">
        <v>27681.919999999998</v>
      </c>
      <c r="P8079" s="4">
        <f>Table1[[#This Row],[Delivery_Date]]-Table1[[#This Row],[Order_Date]]</f>
        <v>7</v>
      </c>
      <c r="Q8079" s="4" t="str">
        <f>IF(Table1[[#This Row],[Delivery delay days]]&gt;5,"delay","on time")</f>
        <v>delay</v>
      </c>
      <c r="R8079" s="10">
        <f>DATEVALUE(Table1[[#This Row],[Delivery_Date]])</f>
        <v>44935</v>
      </c>
      <c r="S8079" s="10">
        <f>DATEVALUE(Table1[[#This Row],[Order_Date]])</f>
        <v>44928</v>
      </c>
      <c r="T8079" s="4" t="str" cm="1">
        <f t="array" ref="T8079">_xlfn.IFS(Table1[[#This Row],[Inventory_Level]]&lt;=200,"low",Table1[[#This Row],[Inventory_Level]]&gt;=700,"high",Table1[[#This Row],[Inventory_Level]]&gt;200,"medium")</f>
        <v>high</v>
      </c>
    </row>
    <row r="8080" spans="1:20" x14ac:dyDescent="0.35">
      <c r="A8080" s="4">
        <v>8079</v>
      </c>
      <c r="B8080" s="4" t="s">
        <v>59</v>
      </c>
      <c r="C8080" s="4" t="s">
        <v>38</v>
      </c>
      <c r="D8080" s="4" t="s">
        <v>25</v>
      </c>
      <c r="E8080" s="4" t="s">
        <v>46</v>
      </c>
      <c r="F8080" s="10" t="s">
        <v>310</v>
      </c>
      <c r="G8080" s="11" t="s">
        <v>130</v>
      </c>
      <c r="H8080" s="4">
        <v>30</v>
      </c>
      <c r="I8080" s="12">
        <v>27567.85</v>
      </c>
      <c r="J8080" s="12">
        <v>827035.5</v>
      </c>
      <c r="K8080" s="12">
        <v>4936.03</v>
      </c>
      <c r="L8080" s="4">
        <v>263</v>
      </c>
      <c r="M8080" s="4" t="s">
        <v>35</v>
      </c>
      <c r="N8080" s="4" t="str" cm="1">
        <f t="array" ref="N8080">_xlfn.SWITCH(E8080,"Delhi","North","Chennai","South","Hyderabad","South","Mumbai","Central","Bangalore","South")</f>
        <v>South</v>
      </c>
      <c r="O8080" s="12">
        <v>46727.86</v>
      </c>
      <c r="P8080" s="4">
        <f>Table1[[#This Row],[Delivery_Date]]-Table1[[#This Row],[Order_Date]]</f>
        <v>3</v>
      </c>
      <c r="Q8080" s="4" t="str">
        <f>IF(Table1[[#This Row],[Delivery delay days]]&gt;5,"delay","on time")</f>
        <v>on time</v>
      </c>
      <c r="R8080" s="10">
        <f>DATEVALUE(Table1[[#This Row],[Delivery_Date]])</f>
        <v>45125</v>
      </c>
      <c r="S8080" s="10">
        <f>DATEVALUE(Table1[[#This Row],[Order_Date]])</f>
        <v>45122</v>
      </c>
      <c r="T8080" s="4" t="str" cm="1">
        <f t="array" ref="T8080">_xlfn.IFS(Table1[[#This Row],[Inventory_Level]]&lt;=200,"low",Table1[[#This Row],[Inventory_Level]]&gt;=700,"high",Table1[[#This Row],[Inventory_Level]]&gt;200,"medium")</f>
        <v>medium</v>
      </c>
    </row>
    <row r="8081" spans="1:20" x14ac:dyDescent="0.35">
      <c r="A8081" s="4">
        <v>8080</v>
      </c>
      <c r="B8081" s="4" t="s">
        <v>51</v>
      </c>
      <c r="C8081" s="4" t="s">
        <v>38</v>
      </c>
      <c r="D8081" s="4" t="s">
        <v>25</v>
      </c>
      <c r="E8081" s="4" t="s">
        <v>52</v>
      </c>
      <c r="F8081" s="10" t="s">
        <v>170</v>
      </c>
      <c r="G8081" s="11" t="s">
        <v>27</v>
      </c>
      <c r="H8081" s="4">
        <v>93</v>
      </c>
      <c r="I8081" s="12">
        <v>31047.8</v>
      </c>
      <c r="J8081" s="12">
        <v>2887445.4</v>
      </c>
      <c r="K8081" s="12">
        <v>2028.15</v>
      </c>
      <c r="L8081" s="4">
        <v>870</v>
      </c>
      <c r="M8081" s="4" t="s">
        <v>29</v>
      </c>
      <c r="N8081" s="4" t="str" cm="1">
        <f t="array" ref="N8081">_xlfn.SWITCH(E8081,"Delhi","North","Chennai","South","Hyderabad","South","Mumbai","Central","Bangalore","South")</f>
        <v>Central</v>
      </c>
      <c r="O8081" s="12">
        <v>356979.69</v>
      </c>
      <c r="P8081" s="4">
        <f>Table1[[#This Row],[Delivery_Date]]-Table1[[#This Row],[Order_Date]]</f>
        <v>6</v>
      </c>
      <c r="Q8081" s="4" t="str">
        <f>IF(Table1[[#This Row],[Delivery delay days]]&gt;5,"delay","on time")</f>
        <v>delay</v>
      </c>
      <c r="R8081" s="10">
        <f>DATEVALUE(Table1[[#This Row],[Delivery_Date]])</f>
        <v>45134</v>
      </c>
      <c r="S8081" s="10">
        <f>DATEVALUE(Table1[[#This Row],[Order_Date]])</f>
        <v>45128</v>
      </c>
      <c r="T8081" s="4" t="str" cm="1">
        <f t="array" ref="T8081">_xlfn.IFS(Table1[[#This Row],[Inventory_Level]]&lt;=200,"low",Table1[[#This Row],[Inventory_Level]]&gt;=700,"high",Table1[[#This Row],[Inventory_Level]]&gt;200,"medium")</f>
        <v>high</v>
      </c>
    </row>
    <row r="8082" spans="1:20" x14ac:dyDescent="0.35">
      <c r="A8082" s="4">
        <v>8081</v>
      </c>
      <c r="B8082" s="4" t="s">
        <v>15</v>
      </c>
      <c r="C8082" s="4" t="s">
        <v>16</v>
      </c>
      <c r="D8082" s="4" t="s">
        <v>45</v>
      </c>
      <c r="E8082" s="4" t="s">
        <v>26</v>
      </c>
      <c r="F8082" s="10" t="s">
        <v>355</v>
      </c>
      <c r="G8082" s="11" t="s">
        <v>388</v>
      </c>
      <c r="H8082" s="4">
        <v>15</v>
      </c>
      <c r="I8082" s="12">
        <v>14241.22</v>
      </c>
      <c r="J8082" s="12">
        <v>213618.3</v>
      </c>
      <c r="K8082" s="12">
        <v>4794.2700000000004</v>
      </c>
      <c r="L8082" s="4">
        <v>970</v>
      </c>
      <c r="M8082" s="4" t="s">
        <v>29</v>
      </c>
      <c r="N8082" s="4" t="str" cm="1">
        <f t="array" ref="N8082">_xlfn.SWITCH(E8082,"Delhi","North","Chennai","South","Hyderabad","South","Mumbai","Central","Bangalore","South")</f>
        <v>South</v>
      </c>
      <c r="O8082" s="12">
        <v>20729.259999999998</v>
      </c>
      <c r="P8082" s="4">
        <f>Table1[[#This Row],[Delivery_Date]]-Table1[[#This Row],[Order_Date]]</f>
        <v>9</v>
      </c>
      <c r="Q8082" s="4" t="str">
        <f>IF(Table1[[#This Row],[Delivery delay days]]&gt;5,"delay","on time")</f>
        <v>delay</v>
      </c>
      <c r="R8082" s="10">
        <f>DATEVALUE(Table1[[#This Row],[Delivery_Date]])</f>
        <v>45296</v>
      </c>
      <c r="S8082" s="10">
        <f>DATEVALUE(Table1[[#This Row],[Order_Date]])</f>
        <v>45287</v>
      </c>
      <c r="T8082" s="4" t="str" cm="1">
        <f t="array" ref="T8082">_xlfn.IFS(Table1[[#This Row],[Inventory_Level]]&lt;=200,"low",Table1[[#This Row],[Inventory_Level]]&gt;=700,"high",Table1[[#This Row],[Inventory_Level]]&gt;200,"medium")</f>
        <v>high</v>
      </c>
    </row>
    <row r="8083" spans="1:20" x14ac:dyDescent="0.35">
      <c r="A8083" s="4">
        <v>8082</v>
      </c>
      <c r="B8083" s="4" t="s">
        <v>44</v>
      </c>
      <c r="C8083" s="4" t="s">
        <v>16</v>
      </c>
      <c r="D8083" s="4" t="s">
        <v>32</v>
      </c>
      <c r="E8083" s="4" t="s">
        <v>52</v>
      </c>
      <c r="F8083" s="10" t="s">
        <v>296</v>
      </c>
      <c r="G8083" s="11" t="s">
        <v>297</v>
      </c>
      <c r="H8083" s="4">
        <v>19</v>
      </c>
      <c r="I8083" s="12">
        <v>27060.43</v>
      </c>
      <c r="J8083" s="12">
        <v>514148.17</v>
      </c>
      <c r="K8083" s="12">
        <v>1934.5</v>
      </c>
      <c r="L8083" s="4">
        <v>963</v>
      </c>
      <c r="M8083" s="4" t="s">
        <v>21</v>
      </c>
      <c r="N8083" s="4" t="str" cm="1">
        <f t="array" ref="N8083">_xlfn.SWITCH(E8083,"Delhi","North","Chennai","South","Hyderabad","South","Mumbai","Central","Bangalore","South")</f>
        <v>Central</v>
      </c>
      <c r="O8083" s="12">
        <v>70770.98</v>
      </c>
      <c r="P8083" s="4">
        <f>Table1[[#This Row],[Delivery_Date]]-Table1[[#This Row],[Order_Date]]</f>
        <v>9</v>
      </c>
      <c r="Q8083" s="4" t="str">
        <f>IF(Table1[[#This Row],[Delivery delay days]]&gt;5,"delay","on time")</f>
        <v>delay</v>
      </c>
      <c r="R8083" s="10">
        <f>DATEVALUE(Table1[[#This Row],[Delivery_Date]])</f>
        <v>45093</v>
      </c>
      <c r="S8083" s="10">
        <f>DATEVALUE(Table1[[#This Row],[Order_Date]])</f>
        <v>45084</v>
      </c>
      <c r="T8083" s="4" t="str" cm="1">
        <f t="array" ref="T8083">_xlfn.IFS(Table1[[#This Row],[Inventory_Level]]&lt;=200,"low",Table1[[#This Row],[Inventory_Level]]&gt;=700,"high",Table1[[#This Row],[Inventory_Level]]&gt;200,"medium")</f>
        <v>high</v>
      </c>
    </row>
    <row r="8084" spans="1:20" x14ac:dyDescent="0.35">
      <c r="A8084" s="4">
        <v>8083</v>
      </c>
      <c r="B8084" s="4" t="s">
        <v>15</v>
      </c>
      <c r="C8084" s="4" t="s">
        <v>16</v>
      </c>
      <c r="D8084" s="4" t="s">
        <v>25</v>
      </c>
      <c r="E8084" s="4" t="s">
        <v>18</v>
      </c>
      <c r="F8084" s="10" t="s">
        <v>373</v>
      </c>
      <c r="G8084" s="11" t="s">
        <v>101</v>
      </c>
      <c r="H8084" s="4">
        <v>17</v>
      </c>
      <c r="I8084" s="12">
        <v>18212.46</v>
      </c>
      <c r="J8084" s="12">
        <v>309611.82</v>
      </c>
      <c r="K8084" s="12">
        <v>3971.99</v>
      </c>
      <c r="L8084" s="4">
        <v>183</v>
      </c>
      <c r="M8084" s="4" t="s">
        <v>29</v>
      </c>
      <c r="N8084" s="4" t="str" cm="1">
        <f t="array" ref="N8084">_xlfn.SWITCH(E8084,"Delhi","North","Chennai","South","Hyderabad","South","Mumbai","Central","Bangalore","South")</f>
        <v>North</v>
      </c>
      <c r="O8084" s="12">
        <v>55681.41</v>
      </c>
      <c r="P8084" s="4">
        <f>Table1[[#This Row],[Delivery_Date]]-Table1[[#This Row],[Order_Date]]</f>
        <v>11</v>
      </c>
      <c r="Q8084" s="4" t="str">
        <f>IF(Table1[[#This Row],[Delivery delay days]]&gt;5,"delay","on time")</f>
        <v>delay</v>
      </c>
      <c r="R8084" s="10">
        <f>DATEVALUE(Table1[[#This Row],[Delivery_Date]])</f>
        <v>44996</v>
      </c>
      <c r="S8084" s="10">
        <f>DATEVALUE(Table1[[#This Row],[Order_Date]])</f>
        <v>44985</v>
      </c>
      <c r="T8084" s="4" t="str" cm="1">
        <f t="array" ref="T8084">_xlfn.IFS(Table1[[#This Row],[Inventory_Level]]&lt;=200,"low",Table1[[#This Row],[Inventory_Level]]&gt;=700,"high",Table1[[#This Row],[Inventory_Level]]&gt;200,"medium")</f>
        <v>low</v>
      </c>
    </row>
    <row r="8085" spans="1:20" x14ac:dyDescent="0.35">
      <c r="A8085" s="4">
        <v>8084</v>
      </c>
      <c r="B8085" s="4" t="s">
        <v>31</v>
      </c>
      <c r="C8085" s="4" t="s">
        <v>24</v>
      </c>
      <c r="D8085" s="4" t="s">
        <v>45</v>
      </c>
      <c r="E8085" s="4" t="s">
        <v>52</v>
      </c>
      <c r="F8085" s="10" t="s">
        <v>399</v>
      </c>
      <c r="G8085" s="11" t="s">
        <v>385</v>
      </c>
      <c r="H8085" s="4">
        <v>73</v>
      </c>
      <c r="I8085" s="12">
        <v>32684.31</v>
      </c>
      <c r="J8085" s="12">
        <v>2385954.63</v>
      </c>
      <c r="K8085" s="12">
        <v>367.69</v>
      </c>
      <c r="L8085" s="4">
        <v>958</v>
      </c>
      <c r="M8085" s="4" t="s">
        <v>42</v>
      </c>
      <c r="N8085" s="4" t="str" cm="1">
        <f t="array" ref="N8085">_xlfn.SWITCH(E8085,"Delhi","North","Chennai","South","Hyderabad","South","Mumbai","Central","Bangalore","South")</f>
        <v>Central</v>
      </c>
      <c r="O8085" s="12">
        <v>339972.94</v>
      </c>
      <c r="P8085" s="4">
        <f>Table1[[#This Row],[Delivery_Date]]-Table1[[#This Row],[Order_Date]]</f>
        <v>15</v>
      </c>
      <c r="Q8085" s="4" t="str">
        <f>IF(Table1[[#This Row],[Delivery delay days]]&gt;5,"delay","on time")</f>
        <v>delay</v>
      </c>
      <c r="R8085" s="10">
        <f>DATEVALUE(Table1[[#This Row],[Delivery_Date]])</f>
        <v>44952</v>
      </c>
      <c r="S8085" s="10">
        <f>DATEVALUE(Table1[[#This Row],[Order_Date]])</f>
        <v>44937</v>
      </c>
      <c r="T8085" s="4" t="str" cm="1">
        <f t="array" ref="T8085">_xlfn.IFS(Table1[[#This Row],[Inventory_Level]]&lt;=200,"low",Table1[[#This Row],[Inventory_Level]]&gt;=700,"high",Table1[[#This Row],[Inventory_Level]]&gt;200,"medium")</f>
        <v>high</v>
      </c>
    </row>
    <row r="8086" spans="1:20" x14ac:dyDescent="0.35">
      <c r="A8086" s="4">
        <v>8085</v>
      </c>
      <c r="B8086" s="4" t="s">
        <v>15</v>
      </c>
      <c r="C8086" s="4" t="s">
        <v>24</v>
      </c>
      <c r="D8086" s="4" t="s">
        <v>17</v>
      </c>
      <c r="E8086" s="4" t="s">
        <v>18</v>
      </c>
      <c r="F8086" s="10" t="s">
        <v>182</v>
      </c>
      <c r="G8086" s="11" t="s">
        <v>57</v>
      </c>
      <c r="H8086" s="4">
        <v>13</v>
      </c>
      <c r="I8086" s="12">
        <v>8430.4699999999993</v>
      </c>
      <c r="J8086" s="12">
        <v>109596.11</v>
      </c>
      <c r="K8086" s="12">
        <v>4897.3599999999997</v>
      </c>
      <c r="L8086" s="4">
        <v>905</v>
      </c>
      <c r="M8086" s="4" t="s">
        <v>35</v>
      </c>
      <c r="N8086" s="4" t="str" cm="1">
        <f t="array" ref="N8086">_xlfn.SWITCH(E8086,"Delhi","North","Chennai","South","Hyderabad","South","Mumbai","Central","Bangalore","South")</f>
        <v>North</v>
      </c>
      <c r="O8086" s="12">
        <v>13061.63</v>
      </c>
      <c r="P8086" s="4">
        <f>Table1[[#This Row],[Delivery_Date]]-Table1[[#This Row],[Order_Date]]</f>
        <v>10</v>
      </c>
      <c r="Q8086" s="4" t="str">
        <f>IF(Table1[[#This Row],[Delivery delay days]]&gt;5,"delay","on time")</f>
        <v>delay</v>
      </c>
      <c r="R8086" s="10">
        <f>DATEVALUE(Table1[[#This Row],[Delivery_Date]])</f>
        <v>45036</v>
      </c>
      <c r="S8086" s="10">
        <f>DATEVALUE(Table1[[#This Row],[Order_Date]])</f>
        <v>45026</v>
      </c>
      <c r="T8086" s="4" t="str" cm="1">
        <f t="array" ref="T8086">_xlfn.IFS(Table1[[#This Row],[Inventory_Level]]&lt;=200,"low",Table1[[#This Row],[Inventory_Level]]&gt;=700,"high",Table1[[#This Row],[Inventory_Level]]&gt;200,"medium")</f>
        <v>high</v>
      </c>
    </row>
    <row r="8087" spans="1:20" x14ac:dyDescent="0.35">
      <c r="A8087" s="4">
        <v>8086</v>
      </c>
      <c r="B8087" s="4" t="s">
        <v>51</v>
      </c>
      <c r="C8087" s="4" t="s">
        <v>38</v>
      </c>
      <c r="D8087" s="4" t="s">
        <v>32</v>
      </c>
      <c r="E8087" s="4" t="s">
        <v>18</v>
      </c>
      <c r="F8087" s="10" t="s">
        <v>267</v>
      </c>
      <c r="G8087" s="11" t="s">
        <v>311</v>
      </c>
      <c r="H8087" s="4">
        <v>52</v>
      </c>
      <c r="I8087" s="12">
        <v>21199.62</v>
      </c>
      <c r="J8087" s="12">
        <v>1102380.24</v>
      </c>
      <c r="K8087" s="12">
        <v>132.88</v>
      </c>
      <c r="L8087" s="4">
        <v>400</v>
      </c>
      <c r="M8087" s="4" t="s">
        <v>42</v>
      </c>
      <c r="N8087" s="4" t="str" cm="1">
        <f t="array" ref="N8087">_xlfn.SWITCH(E8087,"Delhi","North","Chennai","South","Hyderabad","South","Mumbai","Central","Bangalore","South")</f>
        <v>North</v>
      </c>
      <c r="O8087" s="12">
        <v>238991.32</v>
      </c>
      <c r="P8087" s="4">
        <f>Table1[[#This Row],[Delivery_Date]]-Table1[[#This Row],[Order_Date]]</f>
        <v>3</v>
      </c>
      <c r="Q8087" s="4" t="str">
        <f>IF(Table1[[#This Row],[Delivery delay days]]&gt;5,"delay","on time")</f>
        <v>on time</v>
      </c>
      <c r="R8087" s="10">
        <f>DATEVALUE(Table1[[#This Row],[Delivery_Date]])</f>
        <v>45221</v>
      </c>
      <c r="S8087" s="10">
        <f>DATEVALUE(Table1[[#This Row],[Order_Date]])</f>
        <v>45218</v>
      </c>
      <c r="T8087" s="4" t="str" cm="1">
        <f t="array" ref="T8087">_xlfn.IFS(Table1[[#This Row],[Inventory_Level]]&lt;=200,"low",Table1[[#This Row],[Inventory_Level]]&gt;=700,"high",Table1[[#This Row],[Inventory_Level]]&gt;200,"medium")</f>
        <v>medium</v>
      </c>
    </row>
    <row r="8088" spans="1:20" x14ac:dyDescent="0.35">
      <c r="A8088" s="4">
        <v>8087</v>
      </c>
      <c r="B8088" s="4" t="s">
        <v>65</v>
      </c>
      <c r="C8088" s="4" t="s">
        <v>24</v>
      </c>
      <c r="D8088" s="4" t="s">
        <v>45</v>
      </c>
      <c r="E8088" s="4" t="s">
        <v>52</v>
      </c>
      <c r="F8088" s="10" t="s">
        <v>117</v>
      </c>
      <c r="G8088" s="11" t="s">
        <v>393</v>
      </c>
      <c r="H8088" s="4">
        <v>52</v>
      </c>
      <c r="I8088" s="12">
        <v>15731.99</v>
      </c>
      <c r="J8088" s="12">
        <v>818063.48</v>
      </c>
      <c r="K8088" s="12">
        <v>1576.39</v>
      </c>
      <c r="L8088" s="4">
        <v>673</v>
      </c>
      <c r="M8088" s="4" t="s">
        <v>35</v>
      </c>
      <c r="N8088" s="4" t="str" cm="1">
        <f t="array" ref="N8088">_xlfn.SWITCH(E8088,"Delhi","North","Chennai","South","Hyderabad","South","Mumbai","Central","Bangalore","South")</f>
        <v>Central</v>
      </c>
      <c r="O8088" s="12">
        <v>199378.1</v>
      </c>
      <c r="P8088" s="4">
        <f>Table1[[#This Row],[Delivery_Date]]-Table1[[#This Row],[Order_Date]]</f>
        <v>10</v>
      </c>
      <c r="Q8088" s="4" t="str">
        <f>IF(Table1[[#This Row],[Delivery delay days]]&gt;5,"delay","on time")</f>
        <v>delay</v>
      </c>
      <c r="R8088" s="10">
        <f>DATEVALUE(Table1[[#This Row],[Delivery_Date]])</f>
        <v>45201</v>
      </c>
      <c r="S8088" s="10">
        <f>DATEVALUE(Table1[[#This Row],[Order_Date]])</f>
        <v>45191</v>
      </c>
      <c r="T8088" s="4" t="str" cm="1">
        <f t="array" ref="T8088">_xlfn.IFS(Table1[[#This Row],[Inventory_Level]]&lt;=200,"low",Table1[[#This Row],[Inventory_Level]]&gt;=700,"high",Table1[[#This Row],[Inventory_Level]]&gt;200,"medium")</f>
        <v>medium</v>
      </c>
    </row>
    <row r="8089" spans="1:20" x14ac:dyDescent="0.35">
      <c r="A8089" s="4">
        <v>8088</v>
      </c>
      <c r="B8089" s="4" t="s">
        <v>65</v>
      </c>
      <c r="C8089" s="4" t="s">
        <v>38</v>
      </c>
      <c r="D8089" s="4" t="s">
        <v>45</v>
      </c>
      <c r="E8089" s="4" t="s">
        <v>26</v>
      </c>
      <c r="F8089" s="10" t="s">
        <v>109</v>
      </c>
      <c r="G8089" s="11" t="s">
        <v>92</v>
      </c>
      <c r="H8089" s="4">
        <v>22</v>
      </c>
      <c r="I8089" s="12">
        <v>37004.83</v>
      </c>
      <c r="J8089" s="12">
        <v>814106.26</v>
      </c>
      <c r="K8089" s="12">
        <v>2499.67</v>
      </c>
      <c r="L8089" s="4">
        <v>769</v>
      </c>
      <c r="M8089" s="4" t="s">
        <v>35</v>
      </c>
      <c r="N8089" s="4" t="str" cm="1">
        <f t="array" ref="N8089">_xlfn.SWITCH(E8089,"Delhi","North","Chennai","South","Hyderabad","South","Mumbai","Central","Bangalore","South")</f>
        <v>South</v>
      </c>
      <c r="O8089" s="12">
        <v>84214.41</v>
      </c>
      <c r="P8089" s="4">
        <f>Table1[[#This Row],[Delivery_Date]]-Table1[[#This Row],[Order_Date]]</f>
        <v>4</v>
      </c>
      <c r="Q8089" s="4" t="str">
        <f>IF(Table1[[#This Row],[Delivery delay days]]&gt;5,"delay","on time")</f>
        <v>on time</v>
      </c>
      <c r="R8089" s="10">
        <f>DATEVALUE(Table1[[#This Row],[Delivery_Date]])</f>
        <v>45167</v>
      </c>
      <c r="S8089" s="10">
        <f>DATEVALUE(Table1[[#This Row],[Order_Date]])</f>
        <v>45163</v>
      </c>
      <c r="T8089" s="4" t="str" cm="1">
        <f t="array" ref="T8089">_xlfn.IFS(Table1[[#This Row],[Inventory_Level]]&lt;=200,"low",Table1[[#This Row],[Inventory_Level]]&gt;=700,"high",Table1[[#This Row],[Inventory_Level]]&gt;200,"medium")</f>
        <v>high</v>
      </c>
    </row>
    <row r="8090" spans="1:20" x14ac:dyDescent="0.35">
      <c r="A8090" s="4">
        <v>8089</v>
      </c>
      <c r="B8090" s="4" t="s">
        <v>15</v>
      </c>
      <c r="C8090" s="4" t="s">
        <v>38</v>
      </c>
      <c r="D8090" s="4" t="s">
        <v>17</v>
      </c>
      <c r="E8090" s="4" t="s">
        <v>52</v>
      </c>
      <c r="F8090" s="10" t="s">
        <v>305</v>
      </c>
      <c r="G8090" s="11" t="s">
        <v>309</v>
      </c>
      <c r="H8090" s="4">
        <v>97</v>
      </c>
      <c r="I8090" s="12">
        <v>45153.05</v>
      </c>
      <c r="J8090" s="12">
        <v>4379845.8499999996</v>
      </c>
      <c r="K8090" s="12">
        <v>3330.51</v>
      </c>
      <c r="L8090" s="4">
        <v>877</v>
      </c>
      <c r="M8090" s="4" t="s">
        <v>21</v>
      </c>
      <c r="N8090" s="4" t="str" cm="1">
        <f t="array" ref="N8090">_xlfn.SWITCH(E8090,"Delhi","North","Chennai","South","Hyderabad","South","Mumbai","Central","Bangalore","South")</f>
        <v>Central</v>
      </c>
      <c r="O8090" s="12">
        <v>476645.41</v>
      </c>
      <c r="P8090" s="4">
        <f>Table1[[#This Row],[Delivery_Date]]-Table1[[#This Row],[Order_Date]]</f>
        <v>3</v>
      </c>
      <c r="Q8090" s="4" t="str">
        <f>IF(Table1[[#This Row],[Delivery delay days]]&gt;5,"delay","on time")</f>
        <v>on time</v>
      </c>
      <c r="R8090" s="10">
        <f>DATEVALUE(Table1[[#This Row],[Delivery_Date]])</f>
        <v>45294</v>
      </c>
      <c r="S8090" s="10">
        <f>DATEVALUE(Table1[[#This Row],[Order_Date]])</f>
        <v>45291</v>
      </c>
      <c r="T8090" s="4" t="str" cm="1">
        <f t="array" ref="T8090">_xlfn.IFS(Table1[[#This Row],[Inventory_Level]]&lt;=200,"low",Table1[[#This Row],[Inventory_Level]]&gt;=700,"high",Table1[[#This Row],[Inventory_Level]]&gt;200,"medium")</f>
        <v>high</v>
      </c>
    </row>
    <row r="8091" spans="1:20" x14ac:dyDescent="0.35">
      <c r="A8091" s="4">
        <v>8090</v>
      </c>
      <c r="B8091" s="4" t="s">
        <v>65</v>
      </c>
      <c r="C8091" s="4" t="s">
        <v>38</v>
      </c>
      <c r="D8091" s="4" t="s">
        <v>32</v>
      </c>
      <c r="E8091" s="4" t="s">
        <v>26</v>
      </c>
      <c r="F8091" s="10" t="s">
        <v>411</v>
      </c>
      <c r="G8091" s="11" t="s">
        <v>402</v>
      </c>
      <c r="H8091" s="4">
        <v>67</v>
      </c>
      <c r="I8091" s="12">
        <v>17287.96</v>
      </c>
      <c r="J8091" s="12">
        <v>1158293.32</v>
      </c>
      <c r="K8091" s="12">
        <v>1470.4</v>
      </c>
      <c r="L8091" s="4">
        <v>412</v>
      </c>
      <c r="M8091" s="4" t="s">
        <v>21</v>
      </c>
      <c r="N8091" s="4" t="str" cm="1">
        <f t="array" ref="N8091">_xlfn.SWITCH(E8091,"Delhi","North","Chennai","South","Hyderabad","South","Mumbai","Central","Bangalore","South")</f>
        <v>South</v>
      </c>
      <c r="O8091" s="12">
        <v>281837.21999999997</v>
      </c>
      <c r="P8091" s="4">
        <f>Table1[[#This Row],[Delivery_Date]]-Table1[[#This Row],[Order_Date]]</f>
        <v>5</v>
      </c>
      <c r="Q8091" s="4" t="str">
        <f>IF(Table1[[#This Row],[Delivery delay days]]&gt;5,"delay","on time")</f>
        <v>on time</v>
      </c>
      <c r="R8091" s="10">
        <f>DATEVALUE(Table1[[#This Row],[Delivery_Date]])</f>
        <v>44989</v>
      </c>
      <c r="S8091" s="10">
        <f>DATEVALUE(Table1[[#This Row],[Order_Date]])</f>
        <v>44984</v>
      </c>
      <c r="T8091" s="4" t="str" cm="1">
        <f t="array" ref="T8091">_xlfn.IFS(Table1[[#This Row],[Inventory_Level]]&lt;=200,"low",Table1[[#This Row],[Inventory_Level]]&gt;=700,"high",Table1[[#This Row],[Inventory_Level]]&gt;200,"medium")</f>
        <v>medium</v>
      </c>
    </row>
    <row r="8092" spans="1:20" x14ac:dyDescent="0.35">
      <c r="A8092" s="4">
        <v>8091</v>
      </c>
      <c r="B8092" s="4" t="s">
        <v>65</v>
      </c>
      <c r="C8092" s="4" t="s">
        <v>38</v>
      </c>
      <c r="D8092" s="4" t="s">
        <v>39</v>
      </c>
      <c r="E8092" s="4" t="s">
        <v>60</v>
      </c>
      <c r="F8092" s="10" t="s">
        <v>285</v>
      </c>
      <c r="G8092" s="11" t="s">
        <v>420</v>
      </c>
      <c r="H8092" s="4">
        <v>99</v>
      </c>
      <c r="I8092" s="12">
        <v>43540.02</v>
      </c>
      <c r="J8092" s="12">
        <v>4310461.9800000004</v>
      </c>
      <c r="K8092" s="12">
        <v>4550.0200000000004</v>
      </c>
      <c r="L8092" s="4">
        <v>830</v>
      </c>
      <c r="M8092" s="4" t="s">
        <v>29</v>
      </c>
      <c r="N8092" s="4" t="str" cm="1">
        <f t="array" ref="N8092">_xlfn.SWITCH(E8092,"Delhi","North","Chennai","South","Hyderabad","South","Mumbai","Central","Bangalore","South")</f>
        <v>South</v>
      </c>
      <c r="O8092" s="12">
        <v>1033969.13</v>
      </c>
      <c r="P8092" s="4">
        <f>Table1[[#This Row],[Delivery_Date]]-Table1[[#This Row],[Order_Date]]</f>
        <v>9</v>
      </c>
      <c r="Q8092" s="4" t="str">
        <f>IF(Table1[[#This Row],[Delivery delay days]]&gt;5,"delay","on time")</f>
        <v>delay</v>
      </c>
      <c r="R8092" s="10">
        <f>DATEVALUE(Table1[[#This Row],[Delivery_Date]])</f>
        <v>45203</v>
      </c>
      <c r="S8092" s="10">
        <f>DATEVALUE(Table1[[#This Row],[Order_Date]])</f>
        <v>45194</v>
      </c>
      <c r="T8092" s="4" t="str" cm="1">
        <f t="array" ref="T8092">_xlfn.IFS(Table1[[#This Row],[Inventory_Level]]&lt;=200,"low",Table1[[#This Row],[Inventory_Level]]&gt;=700,"high",Table1[[#This Row],[Inventory_Level]]&gt;200,"medium")</f>
        <v>high</v>
      </c>
    </row>
    <row r="8093" spans="1:20" x14ac:dyDescent="0.35">
      <c r="A8093" s="4">
        <v>8092</v>
      </c>
      <c r="B8093" s="4" t="s">
        <v>51</v>
      </c>
      <c r="C8093" s="4" t="s">
        <v>16</v>
      </c>
      <c r="D8093" s="4" t="s">
        <v>32</v>
      </c>
      <c r="E8093" s="4" t="s">
        <v>46</v>
      </c>
      <c r="F8093" s="10" t="s">
        <v>292</v>
      </c>
      <c r="G8093" s="11" t="s">
        <v>77</v>
      </c>
      <c r="H8093" s="4">
        <v>59</v>
      </c>
      <c r="I8093" s="12">
        <v>14939.41</v>
      </c>
      <c r="J8093" s="12">
        <v>881425.19</v>
      </c>
      <c r="K8093" s="12">
        <v>2349.85</v>
      </c>
      <c r="L8093" s="4">
        <v>152</v>
      </c>
      <c r="M8093" s="4" t="s">
        <v>35</v>
      </c>
      <c r="N8093" s="4" t="str" cm="1">
        <f t="array" ref="N8093">_xlfn.SWITCH(E8093,"Delhi","North","Chennai","South","Hyderabad","South","Mumbai","Central","Bangalore","South")</f>
        <v>South</v>
      </c>
      <c r="O8093" s="12">
        <v>136405.96</v>
      </c>
      <c r="P8093" s="4">
        <f>Table1[[#This Row],[Delivery_Date]]-Table1[[#This Row],[Order_Date]]</f>
        <v>5</v>
      </c>
      <c r="Q8093" s="4" t="str">
        <f>IF(Table1[[#This Row],[Delivery delay days]]&gt;5,"delay","on time")</f>
        <v>on time</v>
      </c>
      <c r="R8093" s="10">
        <f>DATEVALUE(Table1[[#This Row],[Delivery_Date]])</f>
        <v>45204</v>
      </c>
      <c r="S8093" s="10">
        <f>DATEVALUE(Table1[[#This Row],[Order_Date]])</f>
        <v>45199</v>
      </c>
      <c r="T8093" s="4" t="str" cm="1">
        <f t="array" ref="T8093">_xlfn.IFS(Table1[[#This Row],[Inventory_Level]]&lt;=200,"low",Table1[[#This Row],[Inventory_Level]]&gt;=700,"high",Table1[[#This Row],[Inventory_Level]]&gt;200,"medium")</f>
        <v>low</v>
      </c>
    </row>
    <row r="8094" spans="1:20" x14ac:dyDescent="0.35">
      <c r="A8094" s="4">
        <v>8093</v>
      </c>
      <c r="B8094" s="4" t="s">
        <v>23</v>
      </c>
      <c r="C8094" s="4" t="s">
        <v>24</v>
      </c>
      <c r="D8094" s="4" t="s">
        <v>25</v>
      </c>
      <c r="E8094" s="4" t="s">
        <v>18</v>
      </c>
      <c r="F8094" s="10" t="s">
        <v>188</v>
      </c>
      <c r="G8094" s="11" t="s">
        <v>281</v>
      </c>
      <c r="H8094" s="4">
        <v>86</v>
      </c>
      <c r="I8094" s="12">
        <v>25311.51</v>
      </c>
      <c r="J8094" s="12">
        <v>2176789.86</v>
      </c>
      <c r="K8094" s="12">
        <v>1122.17</v>
      </c>
      <c r="L8094" s="4">
        <v>437</v>
      </c>
      <c r="M8094" s="4" t="s">
        <v>42</v>
      </c>
      <c r="N8094" s="4" t="str" cm="1">
        <f t="array" ref="N8094">_xlfn.SWITCH(E8094,"Delhi","North","Chennai","South","Hyderabad","South","Mumbai","Central","Bangalore","South")</f>
        <v>North</v>
      </c>
      <c r="O8094" s="12">
        <v>239230.89</v>
      </c>
      <c r="P8094" s="4">
        <f>Table1[[#This Row],[Delivery_Date]]-Table1[[#This Row],[Order_Date]]</f>
        <v>8</v>
      </c>
      <c r="Q8094" s="4" t="str">
        <f>IF(Table1[[#This Row],[Delivery delay days]]&gt;5,"delay","on time")</f>
        <v>delay</v>
      </c>
      <c r="R8094" s="10">
        <f>DATEVALUE(Table1[[#This Row],[Delivery_Date]])</f>
        <v>45017</v>
      </c>
      <c r="S8094" s="10">
        <f>DATEVALUE(Table1[[#This Row],[Order_Date]])</f>
        <v>45009</v>
      </c>
      <c r="T8094" s="4" t="str" cm="1">
        <f t="array" ref="T8094">_xlfn.IFS(Table1[[#This Row],[Inventory_Level]]&lt;=200,"low",Table1[[#This Row],[Inventory_Level]]&gt;=700,"high",Table1[[#This Row],[Inventory_Level]]&gt;200,"medium")</f>
        <v>medium</v>
      </c>
    </row>
    <row r="8095" spans="1:20" x14ac:dyDescent="0.35">
      <c r="A8095" s="4">
        <v>8094</v>
      </c>
      <c r="B8095" s="4" t="s">
        <v>15</v>
      </c>
      <c r="C8095" s="4" t="s">
        <v>16</v>
      </c>
      <c r="D8095" s="4" t="s">
        <v>32</v>
      </c>
      <c r="E8095" s="4" t="s">
        <v>46</v>
      </c>
      <c r="F8095" s="10" t="s">
        <v>376</v>
      </c>
      <c r="G8095" s="11" t="s">
        <v>328</v>
      </c>
      <c r="H8095" s="4">
        <v>24</v>
      </c>
      <c r="I8095" s="12">
        <v>31655.54</v>
      </c>
      <c r="J8095" s="12">
        <v>759732.96</v>
      </c>
      <c r="K8095" s="12">
        <v>2976.48</v>
      </c>
      <c r="L8095" s="4">
        <v>594</v>
      </c>
      <c r="M8095" s="4" t="s">
        <v>29</v>
      </c>
      <c r="N8095" s="4" t="str" cm="1">
        <f t="array" ref="N8095">_xlfn.SWITCH(E8095,"Delhi","North","Chennai","South","Hyderabad","South","Mumbai","Central","Bangalore","South")</f>
        <v>South</v>
      </c>
      <c r="O8095" s="12">
        <v>71362.649999999994</v>
      </c>
      <c r="P8095" s="4">
        <f>Table1[[#This Row],[Delivery_Date]]-Table1[[#This Row],[Order_Date]]</f>
        <v>1</v>
      </c>
      <c r="Q8095" s="4" t="str">
        <f>IF(Table1[[#This Row],[Delivery delay days]]&gt;5,"delay","on time")</f>
        <v>on time</v>
      </c>
      <c r="R8095" s="10">
        <f>DATEVALUE(Table1[[#This Row],[Delivery_Date]])</f>
        <v>44942</v>
      </c>
      <c r="S8095" s="10">
        <f>DATEVALUE(Table1[[#This Row],[Order_Date]])</f>
        <v>44941</v>
      </c>
      <c r="T8095" s="4" t="str" cm="1">
        <f t="array" ref="T8095">_xlfn.IFS(Table1[[#This Row],[Inventory_Level]]&lt;=200,"low",Table1[[#This Row],[Inventory_Level]]&gt;=700,"high",Table1[[#This Row],[Inventory_Level]]&gt;200,"medium")</f>
        <v>medium</v>
      </c>
    </row>
    <row r="8096" spans="1:20" x14ac:dyDescent="0.35">
      <c r="A8096" s="4">
        <v>8095</v>
      </c>
      <c r="B8096" s="4" t="s">
        <v>59</v>
      </c>
      <c r="C8096" s="4" t="s">
        <v>24</v>
      </c>
      <c r="D8096" s="4" t="s">
        <v>45</v>
      </c>
      <c r="E8096" s="4" t="s">
        <v>46</v>
      </c>
      <c r="F8096" s="10" t="s">
        <v>353</v>
      </c>
      <c r="G8096" s="11" t="s">
        <v>189</v>
      </c>
      <c r="H8096" s="4">
        <v>40</v>
      </c>
      <c r="I8096" s="12">
        <v>36523.1</v>
      </c>
      <c r="J8096" s="12">
        <v>1460924</v>
      </c>
      <c r="K8096" s="12">
        <v>1641.22</v>
      </c>
      <c r="L8096" s="4">
        <v>305</v>
      </c>
      <c r="M8096" s="4" t="s">
        <v>21</v>
      </c>
      <c r="N8096" s="4" t="str" cm="1">
        <f t="array" ref="N8096">_xlfn.SWITCH(E8096,"Delhi","North","Chennai","South","Hyderabad","South","Mumbai","Central","Bangalore","South")</f>
        <v>South</v>
      </c>
      <c r="O8096" s="12">
        <v>263470.38</v>
      </c>
      <c r="P8096" s="4">
        <f>Table1[[#This Row],[Delivery_Date]]-Table1[[#This Row],[Order_Date]]</f>
        <v>7</v>
      </c>
      <c r="Q8096" s="4" t="str">
        <f>IF(Table1[[#This Row],[Delivery delay days]]&gt;5,"delay","on time")</f>
        <v>delay</v>
      </c>
      <c r="R8096" s="10">
        <f>DATEVALUE(Table1[[#This Row],[Delivery_Date]])</f>
        <v>45113</v>
      </c>
      <c r="S8096" s="10">
        <f>DATEVALUE(Table1[[#This Row],[Order_Date]])</f>
        <v>45106</v>
      </c>
      <c r="T8096" s="4" t="str" cm="1">
        <f t="array" ref="T8096">_xlfn.IFS(Table1[[#This Row],[Inventory_Level]]&lt;=200,"low",Table1[[#This Row],[Inventory_Level]]&gt;=700,"high",Table1[[#This Row],[Inventory_Level]]&gt;200,"medium")</f>
        <v>medium</v>
      </c>
    </row>
    <row r="8097" spans="1:20" x14ac:dyDescent="0.35">
      <c r="A8097" s="4">
        <v>8096</v>
      </c>
      <c r="B8097" s="4" t="s">
        <v>37</v>
      </c>
      <c r="C8097" s="4" t="s">
        <v>38</v>
      </c>
      <c r="D8097" s="4" t="s">
        <v>45</v>
      </c>
      <c r="E8097" s="4" t="s">
        <v>60</v>
      </c>
      <c r="F8097" s="10" t="s">
        <v>27</v>
      </c>
      <c r="G8097" s="11" t="s">
        <v>137</v>
      </c>
      <c r="H8097" s="4">
        <v>93</v>
      </c>
      <c r="I8097" s="12">
        <v>44246.68</v>
      </c>
      <c r="J8097" s="12">
        <v>4114941.24</v>
      </c>
      <c r="K8097" s="12">
        <v>1328.92</v>
      </c>
      <c r="L8097" s="4">
        <v>306</v>
      </c>
      <c r="M8097" s="4" t="s">
        <v>29</v>
      </c>
      <c r="N8097" s="4" t="str" cm="1">
        <f t="array" ref="N8097">_xlfn.SWITCH(E8097,"Delhi","North","Chennai","South","Hyderabad","South","Mumbai","Central","Bangalore","South")</f>
        <v>South</v>
      </c>
      <c r="O8097" s="12">
        <v>1021002.61</v>
      </c>
      <c r="P8097" s="4">
        <f>Table1[[#This Row],[Delivery_Date]]-Table1[[#This Row],[Order_Date]]</f>
        <v>10</v>
      </c>
      <c r="Q8097" s="4" t="str">
        <f>IF(Table1[[#This Row],[Delivery delay days]]&gt;5,"delay","on time")</f>
        <v>delay</v>
      </c>
      <c r="R8097" s="10">
        <f>DATEVALUE(Table1[[#This Row],[Delivery_Date]])</f>
        <v>45144</v>
      </c>
      <c r="S8097" s="10">
        <f>DATEVALUE(Table1[[#This Row],[Order_Date]])</f>
        <v>45134</v>
      </c>
      <c r="T8097" s="4" t="str" cm="1">
        <f t="array" ref="T8097">_xlfn.IFS(Table1[[#This Row],[Inventory_Level]]&lt;=200,"low",Table1[[#This Row],[Inventory_Level]]&gt;=700,"high",Table1[[#This Row],[Inventory_Level]]&gt;200,"medium")</f>
        <v>medium</v>
      </c>
    </row>
    <row r="8098" spans="1:20" x14ac:dyDescent="0.35">
      <c r="A8098" s="4">
        <v>8097</v>
      </c>
      <c r="B8098" s="4" t="s">
        <v>51</v>
      </c>
      <c r="C8098" s="4" t="s">
        <v>38</v>
      </c>
      <c r="D8098" s="4" t="s">
        <v>25</v>
      </c>
      <c r="E8098" s="4" t="s">
        <v>26</v>
      </c>
      <c r="F8098" s="10" t="s">
        <v>207</v>
      </c>
      <c r="G8098" s="11" t="s">
        <v>180</v>
      </c>
      <c r="H8098" s="4">
        <v>28</v>
      </c>
      <c r="I8098" s="12">
        <v>15817.21</v>
      </c>
      <c r="J8098" s="12">
        <v>442881.88</v>
      </c>
      <c r="K8098" s="12">
        <v>1725.01</v>
      </c>
      <c r="L8098" s="4">
        <v>814</v>
      </c>
      <c r="M8098" s="4" t="s">
        <v>21</v>
      </c>
      <c r="N8098" s="4" t="str" cm="1">
        <f t="array" ref="N8098">_xlfn.SWITCH(E8098,"Delhi","North","Chennai","South","Hyderabad","South","Mumbai","Central","Bangalore","South")</f>
        <v>South</v>
      </c>
      <c r="O8098" s="12">
        <v>56538.82</v>
      </c>
      <c r="P8098" s="4">
        <f>Table1[[#This Row],[Delivery_Date]]-Table1[[#This Row],[Order_Date]]</f>
        <v>3</v>
      </c>
      <c r="Q8098" s="4" t="str">
        <f>IF(Table1[[#This Row],[Delivery delay days]]&gt;5,"delay","on time")</f>
        <v>on time</v>
      </c>
      <c r="R8098" s="10">
        <f>DATEVALUE(Table1[[#This Row],[Delivery_Date]])</f>
        <v>45289</v>
      </c>
      <c r="S8098" s="10">
        <f>DATEVALUE(Table1[[#This Row],[Order_Date]])</f>
        <v>45286</v>
      </c>
      <c r="T8098" s="4" t="str" cm="1">
        <f t="array" ref="T8098">_xlfn.IFS(Table1[[#This Row],[Inventory_Level]]&lt;=200,"low",Table1[[#This Row],[Inventory_Level]]&gt;=700,"high",Table1[[#This Row],[Inventory_Level]]&gt;200,"medium")</f>
        <v>high</v>
      </c>
    </row>
    <row r="8099" spans="1:20" x14ac:dyDescent="0.35">
      <c r="A8099" s="4">
        <v>8098</v>
      </c>
      <c r="B8099" s="4" t="s">
        <v>23</v>
      </c>
      <c r="C8099" s="4" t="s">
        <v>38</v>
      </c>
      <c r="D8099" s="4" t="s">
        <v>17</v>
      </c>
      <c r="E8099" s="4" t="s">
        <v>18</v>
      </c>
      <c r="F8099" s="10" t="s">
        <v>412</v>
      </c>
      <c r="G8099" s="11" t="s">
        <v>163</v>
      </c>
      <c r="H8099" s="4">
        <v>13</v>
      </c>
      <c r="I8099" s="12">
        <v>42575.02</v>
      </c>
      <c r="J8099" s="12">
        <v>553475.26</v>
      </c>
      <c r="K8099" s="12">
        <v>2044.86</v>
      </c>
      <c r="L8099" s="4">
        <v>110</v>
      </c>
      <c r="M8099" s="4" t="s">
        <v>35</v>
      </c>
      <c r="N8099" s="4" t="str" cm="1">
        <f t="array" ref="N8099">_xlfn.SWITCH(E8099,"Delhi","North","Chennai","South","Hyderabad","South","Mumbai","Central","Bangalore","South")</f>
        <v>North</v>
      </c>
      <c r="O8099" s="12">
        <v>130476.53</v>
      </c>
      <c r="P8099" s="4">
        <f>Table1[[#This Row],[Delivery_Date]]-Table1[[#This Row],[Order_Date]]</f>
        <v>5</v>
      </c>
      <c r="Q8099" s="4" t="str">
        <f>IF(Table1[[#This Row],[Delivery delay days]]&gt;5,"delay","on time")</f>
        <v>on time</v>
      </c>
      <c r="R8099" s="10">
        <f>DATEVALUE(Table1[[#This Row],[Delivery_Date]])</f>
        <v>45224</v>
      </c>
      <c r="S8099" s="10">
        <f>DATEVALUE(Table1[[#This Row],[Order_Date]])</f>
        <v>45219</v>
      </c>
      <c r="T8099" s="4" t="str" cm="1">
        <f t="array" ref="T8099">_xlfn.IFS(Table1[[#This Row],[Inventory_Level]]&lt;=200,"low",Table1[[#This Row],[Inventory_Level]]&gt;=700,"high",Table1[[#This Row],[Inventory_Level]]&gt;200,"medium")</f>
        <v>low</v>
      </c>
    </row>
    <row r="8100" spans="1:20" x14ac:dyDescent="0.35">
      <c r="A8100" s="4">
        <v>8099</v>
      </c>
      <c r="B8100" s="4" t="s">
        <v>31</v>
      </c>
      <c r="C8100" s="4" t="s">
        <v>24</v>
      </c>
      <c r="D8100" s="4" t="s">
        <v>17</v>
      </c>
      <c r="E8100" s="4" t="s">
        <v>46</v>
      </c>
      <c r="F8100" s="10" t="s">
        <v>168</v>
      </c>
      <c r="G8100" s="11" t="s">
        <v>63</v>
      </c>
      <c r="H8100" s="4">
        <v>90</v>
      </c>
      <c r="I8100" s="12">
        <v>1126.99</v>
      </c>
      <c r="J8100" s="12">
        <v>101429.1</v>
      </c>
      <c r="K8100" s="12">
        <v>4860.37</v>
      </c>
      <c r="L8100" s="4">
        <v>635</v>
      </c>
      <c r="M8100" s="4" t="s">
        <v>42</v>
      </c>
      <c r="N8100" s="4" t="str" cm="1">
        <f t="array" ref="N8100">_xlfn.SWITCH(E8100,"Delhi","North","Chennai","South","Hyderabad","South","Mumbai","Central","Bangalore","South")</f>
        <v>South</v>
      </c>
      <c r="O8100" s="12">
        <v>16470.23</v>
      </c>
      <c r="P8100" s="4">
        <f>Table1[[#This Row],[Delivery_Date]]-Table1[[#This Row],[Order_Date]]</f>
        <v>5</v>
      </c>
      <c r="Q8100" s="4" t="str">
        <f>IF(Table1[[#This Row],[Delivery delay days]]&gt;5,"delay","on time")</f>
        <v>on time</v>
      </c>
      <c r="R8100" s="10">
        <f>DATEVALUE(Table1[[#This Row],[Delivery_Date]])</f>
        <v>45082</v>
      </c>
      <c r="S8100" s="10">
        <f>DATEVALUE(Table1[[#This Row],[Order_Date]])</f>
        <v>45077</v>
      </c>
      <c r="T8100" s="4" t="str" cm="1">
        <f t="array" ref="T8100">_xlfn.IFS(Table1[[#This Row],[Inventory_Level]]&lt;=200,"low",Table1[[#This Row],[Inventory_Level]]&gt;=700,"high",Table1[[#This Row],[Inventory_Level]]&gt;200,"medium")</f>
        <v>medium</v>
      </c>
    </row>
    <row r="8101" spans="1:20" x14ac:dyDescent="0.35">
      <c r="A8101" s="4">
        <v>8100</v>
      </c>
      <c r="B8101" s="4" t="s">
        <v>15</v>
      </c>
      <c r="C8101" s="4" t="s">
        <v>16</v>
      </c>
      <c r="D8101" s="4" t="s">
        <v>17</v>
      </c>
      <c r="E8101" s="4" t="s">
        <v>52</v>
      </c>
      <c r="F8101" s="10" t="s">
        <v>248</v>
      </c>
      <c r="G8101" s="11" t="s">
        <v>224</v>
      </c>
      <c r="H8101" s="4">
        <v>57</v>
      </c>
      <c r="I8101" s="12">
        <v>39230.050000000003</v>
      </c>
      <c r="J8101" s="12">
        <v>2236112.85</v>
      </c>
      <c r="K8101" s="12">
        <v>2442.1799999999998</v>
      </c>
      <c r="L8101" s="4">
        <v>79</v>
      </c>
      <c r="M8101" s="4" t="s">
        <v>29</v>
      </c>
      <c r="N8101" s="4" t="str" cm="1">
        <f t="array" ref="N8101">_xlfn.SWITCH(E8101,"Delhi","North","Chennai","South","Hyderabad","South","Mumbai","Central","Bangalore","South")</f>
        <v>Central</v>
      </c>
      <c r="O8101" s="12">
        <v>439119.85</v>
      </c>
      <c r="P8101" s="4">
        <f>Table1[[#This Row],[Delivery_Date]]-Table1[[#This Row],[Order_Date]]</f>
        <v>1</v>
      </c>
      <c r="Q8101" s="4" t="str">
        <f>IF(Table1[[#This Row],[Delivery delay days]]&gt;5,"delay","on time")</f>
        <v>on time</v>
      </c>
      <c r="R8101" s="10">
        <f>DATEVALUE(Table1[[#This Row],[Delivery_Date]])</f>
        <v>45030</v>
      </c>
      <c r="S8101" s="10">
        <f>DATEVALUE(Table1[[#This Row],[Order_Date]])</f>
        <v>45029</v>
      </c>
      <c r="T8101" s="4" t="str" cm="1">
        <f t="array" ref="T8101">_xlfn.IFS(Table1[[#This Row],[Inventory_Level]]&lt;=200,"low",Table1[[#This Row],[Inventory_Level]]&gt;=700,"high",Table1[[#This Row],[Inventory_Level]]&gt;200,"medium")</f>
        <v>low</v>
      </c>
    </row>
    <row r="8102" spans="1:20" x14ac:dyDescent="0.35">
      <c r="A8102" s="4">
        <v>8101</v>
      </c>
      <c r="B8102" s="4" t="s">
        <v>37</v>
      </c>
      <c r="C8102" s="4" t="s">
        <v>16</v>
      </c>
      <c r="D8102" s="4" t="s">
        <v>25</v>
      </c>
      <c r="E8102" s="4" t="s">
        <v>26</v>
      </c>
      <c r="F8102" s="10" t="s">
        <v>167</v>
      </c>
      <c r="G8102" s="11" t="s">
        <v>47</v>
      </c>
      <c r="H8102" s="4">
        <v>19</v>
      </c>
      <c r="I8102" s="12">
        <v>27300.98</v>
      </c>
      <c r="J8102" s="12">
        <v>518718.62</v>
      </c>
      <c r="K8102" s="12">
        <v>2478.02</v>
      </c>
      <c r="L8102" s="4">
        <v>718</v>
      </c>
      <c r="M8102" s="4" t="s">
        <v>35</v>
      </c>
      <c r="N8102" s="4" t="str" cm="1">
        <f t="array" ref="N8102">_xlfn.SWITCH(E8102,"Delhi","North","Chennai","South","Hyderabad","South","Mumbai","Central","Bangalore","South")</f>
        <v>South</v>
      </c>
      <c r="O8102" s="12">
        <v>55295.17</v>
      </c>
      <c r="P8102" s="4">
        <f>Table1[[#This Row],[Delivery_Date]]-Table1[[#This Row],[Order_Date]]</f>
        <v>11</v>
      </c>
      <c r="Q8102" s="4" t="str">
        <f>IF(Table1[[#This Row],[Delivery delay days]]&gt;5,"delay","on time")</f>
        <v>delay</v>
      </c>
      <c r="R8102" s="10">
        <f>DATEVALUE(Table1[[#This Row],[Delivery_Date]])</f>
        <v>45138</v>
      </c>
      <c r="S8102" s="10">
        <f>DATEVALUE(Table1[[#This Row],[Order_Date]])</f>
        <v>45127</v>
      </c>
      <c r="T8102" s="4" t="str" cm="1">
        <f t="array" ref="T8102">_xlfn.IFS(Table1[[#This Row],[Inventory_Level]]&lt;=200,"low",Table1[[#This Row],[Inventory_Level]]&gt;=700,"high",Table1[[#This Row],[Inventory_Level]]&gt;200,"medium")</f>
        <v>high</v>
      </c>
    </row>
    <row r="8103" spans="1:20" x14ac:dyDescent="0.35">
      <c r="A8103" s="4">
        <v>8102</v>
      </c>
      <c r="B8103" s="4" t="s">
        <v>51</v>
      </c>
      <c r="C8103" s="4" t="s">
        <v>16</v>
      </c>
      <c r="D8103" s="4" t="s">
        <v>17</v>
      </c>
      <c r="E8103" s="4" t="s">
        <v>46</v>
      </c>
      <c r="F8103" s="10" t="s">
        <v>419</v>
      </c>
      <c r="G8103" s="11" t="s">
        <v>401</v>
      </c>
      <c r="H8103" s="4">
        <v>70</v>
      </c>
      <c r="I8103" s="12">
        <v>43000.76</v>
      </c>
      <c r="J8103" s="12">
        <v>3010053.2</v>
      </c>
      <c r="K8103" s="12">
        <v>3799.79</v>
      </c>
      <c r="L8103" s="4">
        <v>93</v>
      </c>
      <c r="M8103" s="4" t="s">
        <v>29</v>
      </c>
      <c r="N8103" s="4" t="str" cm="1">
        <f t="array" ref="N8103">_xlfn.SWITCH(E8103,"Delhi","North","Chennai","South","Hyderabad","South","Mumbai","Central","Bangalore","South")</f>
        <v>South</v>
      </c>
      <c r="O8103" s="12">
        <v>725731.95</v>
      </c>
      <c r="P8103" s="4">
        <f>Table1[[#This Row],[Delivery_Date]]-Table1[[#This Row],[Order_Date]]</f>
        <v>9</v>
      </c>
      <c r="Q8103" s="4" t="str">
        <f>IF(Table1[[#This Row],[Delivery delay days]]&gt;5,"delay","on time")</f>
        <v>delay</v>
      </c>
      <c r="R8103" s="10">
        <f>DATEVALUE(Table1[[#This Row],[Delivery_Date]])</f>
        <v>44938</v>
      </c>
      <c r="S8103" s="10">
        <f>DATEVALUE(Table1[[#This Row],[Order_Date]])</f>
        <v>44929</v>
      </c>
      <c r="T8103" s="4" t="str" cm="1">
        <f t="array" ref="T8103">_xlfn.IFS(Table1[[#This Row],[Inventory_Level]]&lt;=200,"low",Table1[[#This Row],[Inventory_Level]]&gt;=700,"high",Table1[[#This Row],[Inventory_Level]]&gt;200,"medium")</f>
        <v>low</v>
      </c>
    </row>
    <row r="8104" spans="1:20" x14ac:dyDescent="0.35">
      <c r="A8104" s="4">
        <v>8103</v>
      </c>
      <c r="B8104" s="4" t="s">
        <v>31</v>
      </c>
      <c r="C8104" s="4" t="s">
        <v>38</v>
      </c>
      <c r="D8104" s="4" t="s">
        <v>25</v>
      </c>
      <c r="E8104" s="4" t="s">
        <v>60</v>
      </c>
      <c r="F8104" s="10" t="s">
        <v>243</v>
      </c>
      <c r="G8104" s="11" t="s">
        <v>107</v>
      </c>
      <c r="H8104" s="4">
        <v>66</v>
      </c>
      <c r="I8104" s="12">
        <v>45460.74</v>
      </c>
      <c r="J8104" s="12">
        <v>3000408.84</v>
      </c>
      <c r="K8104" s="12">
        <v>4693.24</v>
      </c>
      <c r="L8104" s="4">
        <v>170</v>
      </c>
      <c r="M8104" s="4" t="s">
        <v>29</v>
      </c>
      <c r="N8104" s="4" t="str" cm="1">
        <f t="array" ref="N8104">_xlfn.SWITCH(E8104,"Delhi","North","Chennai","South","Hyderabad","South","Mumbai","Central","Bangalore","South")</f>
        <v>South</v>
      </c>
      <c r="O8104" s="12">
        <v>152894.10999999999</v>
      </c>
      <c r="P8104" s="4">
        <f>Table1[[#This Row],[Delivery_Date]]-Table1[[#This Row],[Order_Date]]</f>
        <v>12</v>
      </c>
      <c r="Q8104" s="4" t="str">
        <f>IF(Table1[[#This Row],[Delivery delay days]]&gt;5,"delay","on time")</f>
        <v>delay</v>
      </c>
      <c r="R8104" s="10">
        <f>DATEVALUE(Table1[[#This Row],[Delivery_Date]])</f>
        <v>45044</v>
      </c>
      <c r="S8104" s="10">
        <f>DATEVALUE(Table1[[#This Row],[Order_Date]])</f>
        <v>45032</v>
      </c>
      <c r="T8104" s="4" t="str" cm="1">
        <f t="array" ref="T8104">_xlfn.IFS(Table1[[#This Row],[Inventory_Level]]&lt;=200,"low",Table1[[#This Row],[Inventory_Level]]&gt;=700,"high",Table1[[#This Row],[Inventory_Level]]&gt;200,"medium")</f>
        <v>low</v>
      </c>
    </row>
    <row r="8105" spans="1:20" x14ac:dyDescent="0.35">
      <c r="A8105" s="4">
        <v>8104</v>
      </c>
      <c r="B8105" s="4" t="s">
        <v>23</v>
      </c>
      <c r="C8105" s="4" t="s">
        <v>24</v>
      </c>
      <c r="D8105" s="4" t="s">
        <v>39</v>
      </c>
      <c r="E8105" s="4" t="s">
        <v>18</v>
      </c>
      <c r="F8105" s="10" t="s">
        <v>262</v>
      </c>
      <c r="G8105" s="11" t="s">
        <v>312</v>
      </c>
      <c r="H8105" s="4">
        <v>98</v>
      </c>
      <c r="I8105" s="12">
        <v>38083.980000000003</v>
      </c>
      <c r="J8105" s="12">
        <v>3732230.04</v>
      </c>
      <c r="K8105" s="12">
        <v>2599.63</v>
      </c>
      <c r="L8105" s="4">
        <v>691</v>
      </c>
      <c r="M8105" s="4" t="s">
        <v>21</v>
      </c>
      <c r="N8105" s="4" t="str" cm="1">
        <f t="array" ref="N8105">_xlfn.SWITCH(E8105,"Delhi","North","Chennai","South","Hyderabad","South","Mumbai","Central","Bangalore","South")</f>
        <v>North</v>
      </c>
      <c r="O8105" s="12">
        <v>427246.81</v>
      </c>
      <c r="P8105" s="4">
        <f>Table1[[#This Row],[Delivery_Date]]-Table1[[#This Row],[Order_Date]]</f>
        <v>8</v>
      </c>
      <c r="Q8105" s="4" t="str">
        <f>IF(Table1[[#This Row],[Delivery delay days]]&gt;5,"delay","on time")</f>
        <v>delay</v>
      </c>
      <c r="R8105" s="10">
        <f>DATEVALUE(Table1[[#This Row],[Delivery_Date]])</f>
        <v>44961</v>
      </c>
      <c r="S8105" s="10">
        <f>DATEVALUE(Table1[[#This Row],[Order_Date]])</f>
        <v>44953</v>
      </c>
      <c r="T8105" s="4" t="str" cm="1">
        <f t="array" ref="T8105">_xlfn.IFS(Table1[[#This Row],[Inventory_Level]]&lt;=200,"low",Table1[[#This Row],[Inventory_Level]]&gt;=700,"high",Table1[[#This Row],[Inventory_Level]]&gt;200,"medium")</f>
        <v>medium</v>
      </c>
    </row>
    <row r="8106" spans="1:20" x14ac:dyDescent="0.35">
      <c r="A8106" s="4">
        <v>8105</v>
      </c>
      <c r="B8106" s="4" t="s">
        <v>37</v>
      </c>
      <c r="C8106" s="4" t="s">
        <v>16</v>
      </c>
      <c r="D8106" s="4" t="s">
        <v>32</v>
      </c>
      <c r="E8106" s="4" t="s">
        <v>46</v>
      </c>
      <c r="F8106" s="10" t="s">
        <v>108</v>
      </c>
      <c r="G8106" s="11" t="s">
        <v>173</v>
      </c>
      <c r="H8106" s="4">
        <v>12</v>
      </c>
      <c r="I8106" s="12">
        <v>20706.689999999999</v>
      </c>
      <c r="J8106" s="12">
        <v>248480.28</v>
      </c>
      <c r="K8106" s="12">
        <v>4916.1099999999997</v>
      </c>
      <c r="L8106" s="4">
        <v>767</v>
      </c>
      <c r="M8106" s="4" t="s">
        <v>35</v>
      </c>
      <c r="N8106" s="4" t="str" cm="1">
        <f t="array" ref="N8106">_xlfn.SWITCH(E8106,"Delhi","North","Chennai","South","Hyderabad","South","Mumbai","Central","Bangalore","South")</f>
        <v>South</v>
      </c>
      <c r="O8106" s="12">
        <v>14004.34</v>
      </c>
      <c r="P8106" s="4">
        <f>Table1[[#This Row],[Delivery_Date]]-Table1[[#This Row],[Order_Date]]</f>
        <v>1</v>
      </c>
      <c r="Q8106" s="4" t="str">
        <f>IF(Table1[[#This Row],[Delivery delay days]]&gt;5,"delay","on time")</f>
        <v>on time</v>
      </c>
      <c r="R8106" s="10">
        <f>DATEVALUE(Table1[[#This Row],[Delivery_Date]])</f>
        <v>45060</v>
      </c>
      <c r="S8106" s="10">
        <f>DATEVALUE(Table1[[#This Row],[Order_Date]])</f>
        <v>45059</v>
      </c>
      <c r="T8106" s="4" t="str" cm="1">
        <f t="array" ref="T8106">_xlfn.IFS(Table1[[#This Row],[Inventory_Level]]&lt;=200,"low",Table1[[#This Row],[Inventory_Level]]&gt;=700,"high",Table1[[#This Row],[Inventory_Level]]&gt;200,"medium")</f>
        <v>high</v>
      </c>
    </row>
    <row r="8107" spans="1:20" x14ac:dyDescent="0.35">
      <c r="A8107" s="4">
        <v>8106</v>
      </c>
      <c r="B8107" s="4" t="s">
        <v>23</v>
      </c>
      <c r="C8107" s="4" t="s">
        <v>24</v>
      </c>
      <c r="D8107" s="4" t="s">
        <v>32</v>
      </c>
      <c r="E8107" s="4" t="s">
        <v>60</v>
      </c>
      <c r="F8107" s="10" t="s">
        <v>305</v>
      </c>
      <c r="G8107" s="11" t="s">
        <v>422</v>
      </c>
      <c r="H8107" s="4">
        <v>29</v>
      </c>
      <c r="I8107" s="12">
        <v>30905.11</v>
      </c>
      <c r="J8107" s="12">
        <v>896248.19</v>
      </c>
      <c r="K8107" s="12">
        <v>2186.48</v>
      </c>
      <c r="L8107" s="4">
        <v>966</v>
      </c>
      <c r="M8107" s="4" t="s">
        <v>21</v>
      </c>
      <c r="N8107" s="4" t="str" cm="1">
        <f t="array" ref="N8107">_xlfn.SWITCH(E8107,"Delhi","North","Chennai","South","Hyderabad","South","Mumbai","Central","Bangalore","South")</f>
        <v>South</v>
      </c>
      <c r="O8107" s="12">
        <v>112291.35</v>
      </c>
      <c r="P8107" s="4">
        <f>Table1[[#This Row],[Delivery_Date]]-Table1[[#This Row],[Order_Date]]</f>
        <v>11</v>
      </c>
      <c r="Q8107" s="4" t="str">
        <f>IF(Table1[[#This Row],[Delivery delay days]]&gt;5,"delay","on time")</f>
        <v>delay</v>
      </c>
      <c r="R8107" s="10">
        <f>DATEVALUE(Table1[[#This Row],[Delivery_Date]])</f>
        <v>45302</v>
      </c>
      <c r="S8107" s="10">
        <f>DATEVALUE(Table1[[#This Row],[Order_Date]])</f>
        <v>45291</v>
      </c>
      <c r="T8107" s="4" t="str" cm="1">
        <f t="array" ref="T8107">_xlfn.IFS(Table1[[#This Row],[Inventory_Level]]&lt;=200,"low",Table1[[#This Row],[Inventory_Level]]&gt;=700,"high",Table1[[#This Row],[Inventory_Level]]&gt;200,"medium")</f>
        <v>high</v>
      </c>
    </row>
    <row r="8108" spans="1:20" x14ac:dyDescent="0.35">
      <c r="A8108" s="4">
        <v>8107</v>
      </c>
      <c r="B8108" s="4" t="s">
        <v>23</v>
      </c>
      <c r="C8108" s="4" t="s">
        <v>16</v>
      </c>
      <c r="D8108" s="4" t="s">
        <v>39</v>
      </c>
      <c r="E8108" s="4" t="s">
        <v>26</v>
      </c>
      <c r="F8108" s="10" t="s">
        <v>394</v>
      </c>
      <c r="G8108" s="11" t="s">
        <v>406</v>
      </c>
      <c r="H8108" s="4">
        <v>4</v>
      </c>
      <c r="I8108" s="12">
        <v>12360.97</v>
      </c>
      <c r="J8108" s="12">
        <v>49443.88</v>
      </c>
      <c r="K8108" s="12">
        <v>3649.5</v>
      </c>
      <c r="L8108" s="4">
        <v>140</v>
      </c>
      <c r="M8108" s="4" t="s">
        <v>35</v>
      </c>
      <c r="N8108" s="4" t="str" cm="1">
        <f t="array" ref="N8108">_xlfn.SWITCH(E8108,"Delhi","North","Chennai","South","Hyderabad","South","Mumbai","Central","Bangalore","South")</f>
        <v>South</v>
      </c>
      <c r="O8108" s="12">
        <v>8116.51</v>
      </c>
      <c r="P8108" s="4">
        <f>Table1[[#This Row],[Delivery_Date]]-Table1[[#This Row],[Order_Date]]</f>
        <v>9</v>
      </c>
      <c r="Q8108" s="4" t="str">
        <f>IF(Table1[[#This Row],[Delivery delay days]]&gt;5,"delay","on time")</f>
        <v>delay</v>
      </c>
      <c r="R8108" s="10">
        <f>DATEVALUE(Table1[[#This Row],[Delivery_Date]])</f>
        <v>44976</v>
      </c>
      <c r="S8108" s="10">
        <f>DATEVALUE(Table1[[#This Row],[Order_Date]])</f>
        <v>44967</v>
      </c>
      <c r="T8108" s="4" t="str" cm="1">
        <f t="array" ref="T8108">_xlfn.IFS(Table1[[#This Row],[Inventory_Level]]&lt;=200,"low",Table1[[#This Row],[Inventory_Level]]&gt;=700,"high",Table1[[#This Row],[Inventory_Level]]&gt;200,"medium")</f>
        <v>low</v>
      </c>
    </row>
    <row r="8109" spans="1:20" x14ac:dyDescent="0.35">
      <c r="A8109" s="4">
        <v>8108</v>
      </c>
      <c r="B8109" s="4" t="s">
        <v>44</v>
      </c>
      <c r="C8109" s="4" t="s">
        <v>38</v>
      </c>
      <c r="D8109" s="4" t="s">
        <v>32</v>
      </c>
      <c r="E8109" s="4" t="s">
        <v>18</v>
      </c>
      <c r="F8109" s="10" t="s">
        <v>410</v>
      </c>
      <c r="G8109" s="11" t="s">
        <v>362</v>
      </c>
      <c r="H8109" s="4">
        <v>47</v>
      </c>
      <c r="I8109" s="12">
        <v>40407.56</v>
      </c>
      <c r="J8109" s="12">
        <v>1899155.32</v>
      </c>
      <c r="K8109" s="12">
        <v>521.70000000000005</v>
      </c>
      <c r="L8109" s="4">
        <v>217</v>
      </c>
      <c r="M8109" s="4" t="s">
        <v>35</v>
      </c>
      <c r="N8109" s="4" t="str" cm="1">
        <f t="array" ref="N8109">_xlfn.SWITCH(E8109,"Delhi","North","Chennai","South","Hyderabad","South","Mumbai","Central","Bangalore","South")</f>
        <v>North</v>
      </c>
      <c r="O8109" s="12">
        <v>170893.58</v>
      </c>
      <c r="P8109" s="4">
        <f>Table1[[#This Row],[Delivery_Date]]-Table1[[#This Row],[Order_Date]]</f>
        <v>5</v>
      </c>
      <c r="Q8109" s="4" t="str">
        <f>IF(Table1[[#This Row],[Delivery delay days]]&gt;5,"delay","on time")</f>
        <v>on time</v>
      </c>
      <c r="R8109" s="10">
        <f>DATEVALUE(Table1[[#This Row],[Delivery_Date]])</f>
        <v>45075</v>
      </c>
      <c r="S8109" s="10">
        <f>DATEVALUE(Table1[[#This Row],[Order_Date]])</f>
        <v>45070</v>
      </c>
      <c r="T8109" s="4" t="str" cm="1">
        <f t="array" ref="T8109">_xlfn.IFS(Table1[[#This Row],[Inventory_Level]]&lt;=200,"low",Table1[[#This Row],[Inventory_Level]]&gt;=700,"high",Table1[[#This Row],[Inventory_Level]]&gt;200,"medium")</f>
        <v>medium</v>
      </c>
    </row>
    <row r="8110" spans="1:20" x14ac:dyDescent="0.35">
      <c r="A8110" s="4">
        <v>8109</v>
      </c>
      <c r="B8110" s="4" t="s">
        <v>44</v>
      </c>
      <c r="C8110" s="4" t="s">
        <v>38</v>
      </c>
      <c r="D8110" s="4" t="s">
        <v>25</v>
      </c>
      <c r="E8110" s="4" t="s">
        <v>52</v>
      </c>
      <c r="F8110" s="10" t="s">
        <v>220</v>
      </c>
      <c r="G8110" s="11" t="s">
        <v>232</v>
      </c>
      <c r="H8110" s="4">
        <v>77</v>
      </c>
      <c r="I8110" s="12">
        <v>48197.65</v>
      </c>
      <c r="J8110" s="12">
        <v>3711219.05</v>
      </c>
      <c r="K8110" s="12">
        <v>373.11</v>
      </c>
      <c r="L8110" s="4">
        <v>539</v>
      </c>
      <c r="M8110" s="4" t="s">
        <v>29</v>
      </c>
      <c r="N8110" s="4" t="str" cm="1">
        <f t="array" ref="N8110">_xlfn.SWITCH(E8110,"Delhi","North","Chennai","South","Hyderabad","South","Mumbai","Central","Bangalore","South")</f>
        <v>Central</v>
      </c>
      <c r="O8110" s="12">
        <v>702970.65</v>
      </c>
      <c r="P8110" s="4">
        <f>Table1[[#This Row],[Delivery_Date]]-Table1[[#This Row],[Order_Date]]</f>
        <v>15</v>
      </c>
      <c r="Q8110" s="4" t="str">
        <f>IF(Table1[[#This Row],[Delivery delay days]]&gt;5,"delay","on time")</f>
        <v>delay</v>
      </c>
      <c r="R8110" s="10">
        <f>DATEVALUE(Table1[[#This Row],[Delivery_Date]])</f>
        <v>45192</v>
      </c>
      <c r="S8110" s="10">
        <f>DATEVALUE(Table1[[#This Row],[Order_Date]])</f>
        <v>45177</v>
      </c>
      <c r="T8110" s="4" t="str" cm="1">
        <f t="array" ref="T8110">_xlfn.IFS(Table1[[#This Row],[Inventory_Level]]&lt;=200,"low",Table1[[#This Row],[Inventory_Level]]&gt;=700,"high",Table1[[#This Row],[Inventory_Level]]&gt;200,"medium")</f>
        <v>medium</v>
      </c>
    </row>
    <row r="8111" spans="1:20" x14ac:dyDescent="0.35">
      <c r="A8111" s="4">
        <v>8110</v>
      </c>
      <c r="B8111" s="4" t="s">
        <v>31</v>
      </c>
      <c r="C8111" s="4" t="s">
        <v>16</v>
      </c>
      <c r="D8111" s="4" t="s">
        <v>45</v>
      </c>
      <c r="E8111" s="4" t="s">
        <v>26</v>
      </c>
      <c r="F8111" s="10" t="s">
        <v>198</v>
      </c>
      <c r="G8111" s="11" t="s">
        <v>189</v>
      </c>
      <c r="H8111" s="4">
        <v>77</v>
      </c>
      <c r="I8111" s="12">
        <v>3750.66</v>
      </c>
      <c r="J8111" s="12">
        <v>288800.82</v>
      </c>
      <c r="K8111" s="12">
        <v>1633.13</v>
      </c>
      <c r="L8111" s="4">
        <v>848</v>
      </c>
      <c r="M8111" s="4" t="s">
        <v>21</v>
      </c>
      <c r="N8111" s="4" t="str" cm="1">
        <f t="array" ref="N8111">_xlfn.SWITCH(E8111,"Delhi","North","Chennai","South","Hyderabad","South","Mumbai","Central","Bangalore","South")</f>
        <v>South</v>
      </c>
      <c r="O8111" s="12">
        <v>41687.120000000003</v>
      </c>
      <c r="P8111" s="4">
        <f>Table1[[#This Row],[Delivery_Date]]-Table1[[#This Row],[Order_Date]]</f>
        <v>6</v>
      </c>
      <c r="Q8111" s="4" t="str">
        <f>IF(Table1[[#This Row],[Delivery delay days]]&gt;5,"delay","on time")</f>
        <v>delay</v>
      </c>
      <c r="R8111" s="10">
        <f>DATEVALUE(Table1[[#This Row],[Delivery_Date]])</f>
        <v>45113</v>
      </c>
      <c r="S8111" s="10">
        <f>DATEVALUE(Table1[[#This Row],[Order_Date]])</f>
        <v>45107</v>
      </c>
      <c r="T8111" s="4" t="str" cm="1">
        <f t="array" ref="T8111">_xlfn.IFS(Table1[[#This Row],[Inventory_Level]]&lt;=200,"low",Table1[[#This Row],[Inventory_Level]]&gt;=700,"high",Table1[[#This Row],[Inventory_Level]]&gt;200,"medium")</f>
        <v>high</v>
      </c>
    </row>
    <row r="8112" spans="1:20" x14ac:dyDescent="0.35">
      <c r="A8112" s="4">
        <v>8111</v>
      </c>
      <c r="B8112" s="4" t="s">
        <v>23</v>
      </c>
      <c r="C8112" s="4" t="s">
        <v>16</v>
      </c>
      <c r="D8112" s="4" t="s">
        <v>39</v>
      </c>
      <c r="E8112" s="4" t="s">
        <v>60</v>
      </c>
      <c r="F8112" s="10" t="s">
        <v>305</v>
      </c>
      <c r="G8112" s="11" t="s">
        <v>295</v>
      </c>
      <c r="H8112" s="4">
        <v>27</v>
      </c>
      <c r="I8112" s="12">
        <v>14522.14</v>
      </c>
      <c r="J8112" s="12">
        <v>392097.78</v>
      </c>
      <c r="K8112" s="12">
        <v>1717.22</v>
      </c>
      <c r="L8112" s="4">
        <v>847</v>
      </c>
      <c r="M8112" s="4" t="s">
        <v>21</v>
      </c>
      <c r="N8112" s="4" t="str" cm="1">
        <f t="array" ref="N8112">_xlfn.SWITCH(E8112,"Delhi","North","Chennai","South","Hyderabad","South","Mumbai","Central","Bangalore","South")</f>
        <v>South</v>
      </c>
      <c r="O8112" s="12">
        <v>25060.2</v>
      </c>
      <c r="P8112" s="4">
        <f>Table1[[#This Row],[Delivery_Date]]-Table1[[#This Row],[Order_Date]]</f>
        <v>4</v>
      </c>
      <c r="Q8112" s="4" t="str">
        <f>IF(Table1[[#This Row],[Delivery delay days]]&gt;5,"delay","on time")</f>
        <v>on time</v>
      </c>
      <c r="R8112" s="10">
        <f>DATEVALUE(Table1[[#This Row],[Delivery_Date]])</f>
        <v>45295</v>
      </c>
      <c r="S8112" s="10">
        <f>DATEVALUE(Table1[[#This Row],[Order_Date]])</f>
        <v>45291</v>
      </c>
      <c r="T8112" s="4" t="str" cm="1">
        <f t="array" ref="T8112">_xlfn.IFS(Table1[[#This Row],[Inventory_Level]]&lt;=200,"low",Table1[[#This Row],[Inventory_Level]]&gt;=700,"high",Table1[[#This Row],[Inventory_Level]]&gt;200,"medium")</f>
        <v>high</v>
      </c>
    </row>
    <row r="8113" spans="1:20" x14ac:dyDescent="0.35">
      <c r="A8113" s="4">
        <v>8112</v>
      </c>
      <c r="B8113" s="4" t="s">
        <v>31</v>
      </c>
      <c r="C8113" s="4" t="s">
        <v>24</v>
      </c>
      <c r="D8113" s="4" t="s">
        <v>17</v>
      </c>
      <c r="E8113" s="4" t="s">
        <v>52</v>
      </c>
      <c r="F8113" s="10" t="s">
        <v>171</v>
      </c>
      <c r="G8113" s="11" t="s">
        <v>161</v>
      </c>
      <c r="H8113" s="4">
        <v>27</v>
      </c>
      <c r="I8113" s="12">
        <v>41989.49</v>
      </c>
      <c r="J8113" s="12">
        <v>1133716.23</v>
      </c>
      <c r="K8113" s="12">
        <v>4137.45</v>
      </c>
      <c r="L8113" s="4">
        <v>807</v>
      </c>
      <c r="M8113" s="4" t="s">
        <v>35</v>
      </c>
      <c r="N8113" s="4" t="str" cm="1">
        <f t="array" ref="N8113">_xlfn.SWITCH(E8113,"Delhi","North","Chennai","South","Hyderabad","South","Mumbai","Central","Bangalore","South")</f>
        <v>Central</v>
      </c>
      <c r="O8113" s="12">
        <v>259735.01</v>
      </c>
      <c r="P8113" s="4">
        <f>Table1[[#This Row],[Delivery_Date]]-Table1[[#This Row],[Order_Date]]</f>
        <v>13</v>
      </c>
      <c r="Q8113" s="4" t="str">
        <f>IF(Table1[[#This Row],[Delivery delay days]]&gt;5,"delay","on time")</f>
        <v>delay</v>
      </c>
      <c r="R8113" s="10">
        <f>DATEVALUE(Table1[[#This Row],[Delivery_Date]])</f>
        <v>45156</v>
      </c>
      <c r="S8113" s="10">
        <f>DATEVALUE(Table1[[#This Row],[Order_Date]])</f>
        <v>45143</v>
      </c>
      <c r="T8113" s="4" t="str" cm="1">
        <f t="array" ref="T8113">_xlfn.IFS(Table1[[#This Row],[Inventory_Level]]&lt;=200,"low",Table1[[#This Row],[Inventory_Level]]&gt;=700,"high",Table1[[#This Row],[Inventory_Level]]&gt;200,"medium")</f>
        <v>high</v>
      </c>
    </row>
    <row r="8114" spans="1:20" x14ac:dyDescent="0.35">
      <c r="A8114" s="4">
        <v>8113</v>
      </c>
      <c r="B8114" s="4" t="s">
        <v>59</v>
      </c>
      <c r="C8114" s="4" t="s">
        <v>16</v>
      </c>
      <c r="D8114" s="4" t="s">
        <v>39</v>
      </c>
      <c r="E8114" s="4" t="s">
        <v>18</v>
      </c>
      <c r="F8114" s="10" t="s">
        <v>201</v>
      </c>
      <c r="G8114" s="11" t="s">
        <v>314</v>
      </c>
      <c r="H8114" s="4">
        <v>21</v>
      </c>
      <c r="I8114" s="12">
        <v>24632.66</v>
      </c>
      <c r="J8114" s="12">
        <v>517285.86</v>
      </c>
      <c r="K8114" s="12">
        <v>3623.25</v>
      </c>
      <c r="L8114" s="4">
        <v>583</v>
      </c>
      <c r="M8114" s="4" t="s">
        <v>29</v>
      </c>
      <c r="N8114" s="4" t="str" cm="1">
        <f t="array" ref="N8114">_xlfn.SWITCH(E8114,"Delhi","North","Chennai","South","Hyderabad","South","Mumbai","Central","Bangalore","South")</f>
        <v>North</v>
      </c>
      <c r="O8114" s="12">
        <v>87916.479999999996</v>
      </c>
      <c r="P8114" s="4">
        <f>Table1[[#This Row],[Delivery_Date]]-Table1[[#This Row],[Order_Date]]</f>
        <v>4</v>
      </c>
      <c r="Q8114" s="4" t="str">
        <f>IF(Table1[[#This Row],[Delivery delay days]]&gt;5,"delay","on time")</f>
        <v>on time</v>
      </c>
      <c r="R8114" s="10">
        <f>DATEVALUE(Table1[[#This Row],[Delivery_Date]])</f>
        <v>45108</v>
      </c>
      <c r="S8114" s="10">
        <f>DATEVALUE(Table1[[#This Row],[Order_Date]])</f>
        <v>45104</v>
      </c>
      <c r="T8114" s="4" t="str" cm="1">
        <f t="array" ref="T8114">_xlfn.IFS(Table1[[#This Row],[Inventory_Level]]&lt;=200,"low",Table1[[#This Row],[Inventory_Level]]&gt;=700,"high",Table1[[#This Row],[Inventory_Level]]&gt;200,"medium")</f>
        <v>medium</v>
      </c>
    </row>
    <row r="8115" spans="1:20" x14ac:dyDescent="0.35">
      <c r="A8115" s="4">
        <v>8114</v>
      </c>
      <c r="B8115" s="4" t="s">
        <v>31</v>
      </c>
      <c r="C8115" s="4" t="s">
        <v>38</v>
      </c>
      <c r="D8115" s="4" t="s">
        <v>17</v>
      </c>
      <c r="E8115" s="4" t="s">
        <v>46</v>
      </c>
      <c r="F8115" s="10" t="s">
        <v>283</v>
      </c>
      <c r="G8115" s="11" t="s">
        <v>257</v>
      </c>
      <c r="H8115" s="4">
        <v>91</v>
      </c>
      <c r="I8115" s="12">
        <v>43166.48</v>
      </c>
      <c r="J8115" s="12">
        <v>3928149.68</v>
      </c>
      <c r="K8115" s="12">
        <v>646.37</v>
      </c>
      <c r="L8115" s="4">
        <v>574</v>
      </c>
      <c r="M8115" s="4" t="s">
        <v>29</v>
      </c>
      <c r="N8115" s="4" t="str" cm="1">
        <f t="array" ref="N8115">_xlfn.SWITCH(E8115,"Delhi","North","Chennai","South","Hyderabad","South","Mumbai","Central","Bangalore","South")</f>
        <v>South</v>
      </c>
      <c r="O8115" s="12">
        <v>771154.46</v>
      </c>
      <c r="P8115" s="4">
        <f>Table1[[#This Row],[Delivery_Date]]-Table1[[#This Row],[Order_Date]]</f>
        <v>6</v>
      </c>
      <c r="Q8115" s="4" t="str">
        <f>IF(Table1[[#This Row],[Delivery delay days]]&gt;5,"delay","on time")</f>
        <v>delay</v>
      </c>
      <c r="R8115" s="10">
        <f>DATEVALUE(Table1[[#This Row],[Delivery_Date]])</f>
        <v>45061</v>
      </c>
      <c r="S8115" s="10">
        <f>DATEVALUE(Table1[[#This Row],[Order_Date]])</f>
        <v>45055</v>
      </c>
      <c r="T8115" s="4" t="str" cm="1">
        <f t="array" ref="T8115">_xlfn.IFS(Table1[[#This Row],[Inventory_Level]]&lt;=200,"low",Table1[[#This Row],[Inventory_Level]]&gt;=700,"high",Table1[[#This Row],[Inventory_Level]]&gt;200,"medium")</f>
        <v>medium</v>
      </c>
    </row>
    <row r="8116" spans="1:20" x14ac:dyDescent="0.35">
      <c r="A8116" s="4">
        <v>8115</v>
      </c>
      <c r="B8116" s="4" t="s">
        <v>44</v>
      </c>
      <c r="C8116" s="4" t="s">
        <v>16</v>
      </c>
      <c r="D8116" s="4" t="s">
        <v>25</v>
      </c>
      <c r="E8116" s="4" t="s">
        <v>46</v>
      </c>
      <c r="F8116" s="10" t="s">
        <v>83</v>
      </c>
      <c r="G8116" s="11" t="s">
        <v>117</v>
      </c>
      <c r="H8116" s="4">
        <v>70</v>
      </c>
      <c r="I8116" s="12">
        <v>3985.76</v>
      </c>
      <c r="J8116" s="12">
        <v>279003.2</v>
      </c>
      <c r="K8116" s="12">
        <v>1934.94</v>
      </c>
      <c r="L8116" s="4">
        <v>864</v>
      </c>
      <c r="M8116" s="4" t="s">
        <v>29</v>
      </c>
      <c r="N8116" s="4" t="str" cm="1">
        <f t="array" ref="N8116">_xlfn.SWITCH(E8116,"Delhi","North","Chennai","South","Hyderabad","South","Mumbai","Central","Bangalore","South")</f>
        <v>South</v>
      </c>
      <c r="O8116" s="12">
        <v>17465.830000000002</v>
      </c>
      <c r="P8116" s="4">
        <f>Table1[[#This Row],[Delivery_Date]]-Table1[[#This Row],[Order_Date]]</f>
        <v>9</v>
      </c>
      <c r="Q8116" s="4" t="str">
        <f>IF(Table1[[#This Row],[Delivery delay days]]&gt;5,"delay","on time")</f>
        <v>delay</v>
      </c>
      <c r="R8116" s="10">
        <f>DATEVALUE(Table1[[#This Row],[Delivery_Date]])</f>
        <v>45191</v>
      </c>
      <c r="S8116" s="10">
        <f>DATEVALUE(Table1[[#This Row],[Order_Date]])</f>
        <v>45182</v>
      </c>
      <c r="T8116" s="4" t="str" cm="1">
        <f t="array" ref="T8116">_xlfn.IFS(Table1[[#This Row],[Inventory_Level]]&lt;=200,"low",Table1[[#This Row],[Inventory_Level]]&gt;=700,"high",Table1[[#This Row],[Inventory_Level]]&gt;200,"medium")</f>
        <v>high</v>
      </c>
    </row>
    <row r="8117" spans="1:20" x14ac:dyDescent="0.35">
      <c r="A8117" s="4">
        <v>8116</v>
      </c>
      <c r="B8117" s="4" t="s">
        <v>51</v>
      </c>
      <c r="C8117" s="4" t="s">
        <v>38</v>
      </c>
      <c r="D8117" s="4" t="s">
        <v>17</v>
      </c>
      <c r="E8117" s="4" t="s">
        <v>60</v>
      </c>
      <c r="F8117" s="10" t="s">
        <v>339</v>
      </c>
      <c r="G8117" s="11" t="s">
        <v>338</v>
      </c>
      <c r="H8117" s="4">
        <v>45</v>
      </c>
      <c r="I8117" s="12">
        <v>11943.94</v>
      </c>
      <c r="J8117" s="12">
        <v>537477.30000000005</v>
      </c>
      <c r="K8117" s="12">
        <v>765.65</v>
      </c>
      <c r="L8117" s="4">
        <v>710</v>
      </c>
      <c r="M8117" s="4" t="s">
        <v>21</v>
      </c>
      <c r="N8117" s="4" t="str" cm="1">
        <f t="array" ref="N8117">_xlfn.SWITCH(E8117,"Delhi","North","Chennai","South","Hyderabad","South","Mumbai","Central","Bangalore","South")</f>
        <v>South</v>
      </c>
      <c r="O8117" s="12">
        <v>53503.18</v>
      </c>
      <c r="P8117" s="4">
        <f>Table1[[#This Row],[Delivery_Date]]-Table1[[#This Row],[Order_Date]]</f>
        <v>15</v>
      </c>
      <c r="Q8117" s="4" t="str">
        <f>IF(Table1[[#This Row],[Delivery delay days]]&gt;5,"delay","on time")</f>
        <v>delay</v>
      </c>
      <c r="R8117" s="10">
        <f>DATEVALUE(Table1[[#This Row],[Delivery_Date]])</f>
        <v>45071</v>
      </c>
      <c r="S8117" s="10">
        <f>DATEVALUE(Table1[[#This Row],[Order_Date]])</f>
        <v>45056</v>
      </c>
      <c r="T8117" s="4" t="str" cm="1">
        <f t="array" ref="T8117">_xlfn.IFS(Table1[[#This Row],[Inventory_Level]]&lt;=200,"low",Table1[[#This Row],[Inventory_Level]]&gt;=700,"high",Table1[[#This Row],[Inventory_Level]]&gt;200,"medium")</f>
        <v>high</v>
      </c>
    </row>
    <row r="8118" spans="1:20" x14ac:dyDescent="0.35">
      <c r="A8118" s="4">
        <v>8117</v>
      </c>
      <c r="B8118" s="4" t="s">
        <v>51</v>
      </c>
      <c r="C8118" s="4" t="s">
        <v>24</v>
      </c>
      <c r="D8118" s="4" t="s">
        <v>45</v>
      </c>
      <c r="E8118" s="4" t="s">
        <v>26</v>
      </c>
      <c r="F8118" s="10" t="s">
        <v>172</v>
      </c>
      <c r="G8118" s="11" t="s">
        <v>370</v>
      </c>
      <c r="H8118" s="4">
        <v>90</v>
      </c>
      <c r="I8118" s="12">
        <v>44390.13</v>
      </c>
      <c r="J8118" s="12">
        <v>3995111.7</v>
      </c>
      <c r="K8118" s="12">
        <v>1549.82</v>
      </c>
      <c r="L8118" s="4">
        <v>418</v>
      </c>
      <c r="M8118" s="4" t="s">
        <v>35</v>
      </c>
      <c r="N8118" s="4" t="str" cm="1">
        <f t="array" ref="N8118">_xlfn.SWITCH(E8118,"Delhi","North","Chennai","South","Hyderabad","South","Mumbai","Central","Bangalore","South")</f>
        <v>South</v>
      </c>
      <c r="O8118" s="12">
        <v>689673.63</v>
      </c>
      <c r="P8118" s="4">
        <f>Table1[[#This Row],[Delivery_Date]]-Table1[[#This Row],[Order_Date]]</f>
        <v>4</v>
      </c>
      <c r="Q8118" s="4" t="str">
        <f>IF(Table1[[#This Row],[Delivery delay days]]&gt;5,"delay","on time")</f>
        <v>on time</v>
      </c>
      <c r="R8118" s="10">
        <f>DATEVALUE(Table1[[#This Row],[Delivery_Date]])</f>
        <v>45180</v>
      </c>
      <c r="S8118" s="10">
        <f>DATEVALUE(Table1[[#This Row],[Order_Date]])</f>
        <v>45176</v>
      </c>
      <c r="T8118" s="4" t="str" cm="1">
        <f t="array" ref="T8118">_xlfn.IFS(Table1[[#This Row],[Inventory_Level]]&lt;=200,"low",Table1[[#This Row],[Inventory_Level]]&gt;=700,"high",Table1[[#This Row],[Inventory_Level]]&gt;200,"medium")</f>
        <v>medium</v>
      </c>
    </row>
    <row r="8119" spans="1:20" x14ac:dyDescent="0.35">
      <c r="A8119" s="4">
        <v>8118</v>
      </c>
      <c r="B8119" s="4" t="s">
        <v>65</v>
      </c>
      <c r="C8119" s="4" t="s">
        <v>16</v>
      </c>
      <c r="D8119" s="4" t="s">
        <v>39</v>
      </c>
      <c r="E8119" s="4" t="s">
        <v>60</v>
      </c>
      <c r="F8119" s="10" t="s">
        <v>343</v>
      </c>
      <c r="G8119" s="11" t="s">
        <v>217</v>
      </c>
      <c r="H8119" s="4">
        <v>6</v>
      </c>
      <c r="I8119" s="12">
        <v>14135.25</v>
      </c>
      <c r="J8119" s="12">
        <v>84811.5</v>
      </c>
      <c r="K8119" s="12">
        <v>4824.29</v>
      </c>
      <c r="L8119" s="4">
        <v>725</v>
      </c>
      <c r="M8119" s="4" t="s">
        <v>29</v>
      </c>
      <c r="N8119" s="4" t="str" cm="1">
        <f t="array" ref="N8119">_xlfn.SWITCH(E8119,"Delhi","North","Chennai","South","Hyderabad","South","Mumbai","Central","Bangalore","South")</f>
        <v>South</v>
      </c>
      <c r="O8119" s="12">
        <v>13842.6</v>
      </c>
      <c r="P8119" s="4">
        <f>Table1[[#This Row],[Delivery_Date]]-Table1[[#This Row],[Order_Date]]</f>
        <v>11</v>
      </c>
      <c r="Q8119" s="4" t="str">
        <f>IF(Table1[[#This Row],[Delivery delay days]]&gt;5,"delay","on time")</f>
        <v>delay</v>
      </c>
      <c r="R8119" s="10">
        <f>DATEVALUE(Table1[[#This Row],[Delivery_Date]])</f>
        <v>44980</v>
      </c>
      <c r="S8119" s="10">
        <f>DATEVALUE(Table1[[#This Row],[Order_Date]])</f>
        <v>44969</v>
      </c>
      <c r="T8119" s="4" t="str" cm="1">
        <f t="array" ref="T8119">_xlfn.IFS(Table1[[#This Row],[Inventory_Level]]&lt;=200,"low",Table1[[#This Row],[Inventory_Level]]&gt;=700,"high",Table1[[#This Row],[Inventory_Level]]&gt;200,"medium")</f>
        <v>high</v>
      </c>
    </row>
    <row r="8120" spans="1:20" x14ac:dyDescent="0.35">
      <c r="A8120" s="4">
        <v>8119</v>
      </c>
      <c r="B8120" s="4" t="s">
        <v>31</v>
      </c>
      <c r="C8120" s="4" t="s">
        <v>16</v>
      </c>
      <c r="D8120" s="4" t="s">
        <v>39</v>
      </c>
      <c r="E8120" s="4" t="s">
        <v>52</v>
      </c>
      <c r="F8120" s="10" t="s">
        <v>275</v>
      </c>
      <c r="G8120" s="11" t="s">
        <v>210</v>
      </c>
      <c r="H8120" s="4">
        <v>73</v>
      </c>
      <c r="I8120" s="12">
        <v>40378.79</v>
      </c>
      <c r="J8120" s="12">
        <v>2947651.67</v>
      </c>
      <c r="K8120" s="12">
        <v>4468.32</v>
      </c>
      <c r="L8120" s="4">
        <v>780</v>
      </c>
      <c r="M8120" s="4" t="s">
        <v>42</v>
      </c>
      <c r="N8120" s="4" t="str" cm="1">
        <f t="array" ref="N8120">_xlfn.SWITCH(E8120,"Delhi","North","Chennai","South","Hyderabad","South","Mumbai","Central","Bangalore","South")</f>
        <v>Central</v>
      </c>
      <c r="O8120" s="12">
        <v>699919.26</v>
      </c>
      <c r="P8120" s="4">
        <f>Table1[[#This Row],[Delivery_Date]]-Table1[[#This Row],[Order_Date]]</f>
        <v>8</v>
      </c>
      <c r="Q8120" s="4" t="str">
        <f>IF(Table1[[#This Row],[Delivery delay days]]&gt;5,"delay","on time")</f>
        <v>delay</v>
      </c>
      <c r="R8120" s="10">
        <f>DATEVALUE(Table1[[#This Row],[Delivery_Date]])</f>
        <v>45007</v>
      </c>
      <c r="S8120" s="10">
        <f>DATEVALUE(Table1[[#This Row],[Order_Date]])</f>
        <v>44999</v>
      </c>
      <c r="T8120" s="4" t="str" cm="1">
        <f t="array" ref="T8120">_xlfn.IFS(Table1[[#This Row],[Inventory_Level]]&lt;=200,"low",Table1[[#This Row],[Inventory_Level]]&gt;=700,"high",Table1[[#This Row],[Inventory_Level]]&gt;200,"medium")</f>
        <v>high</v>
      </c>
    </row>
    <row r="8121" spans="1:20" x14ac:dyDescent="0.35">
      <c r="A8121" s="4">
        <v>8120</v>
      </c>
      <c r="B8121" s="4" t="s">
        <v>65</v>
      </c>
      <c r="C8121" s="4" t="s">
        <v>24</v>
      </c>
      <c r="D8121" s="4" t="s">
        <v>25</v>
      </c>
      <c r="E8121" s="4" t="s">
        <v>52</v>
      </c>
      <c r="F8121" s="10" t="s">
        <v>216</v>
      </c>
      <c r="G8121" s="11" t="s">
        <v>217</v>
      </c>
      <c r="H8121" s="4">
        <v>17</v>
      </c>
      <c r="I8121" s="12">
        <v>6659.91</v>
      </c>
      <c r="J8121" s="12">
        <v>113218.47</v>
      </c>
      <c r="K8121" s="12">
        <v>1730.56</v>
      </c>
      <c r="L8121" s="4">
        <v>89</v>
      </c>
      <c r="M8121" s="4" t="s">
        <v>21</v>
      </c>
      <c r="N8121" s="4" t="str" cm="1">
        <f t="array" ref="N8121">_xlfn.SWITCH(E8121,"Delhi","North","Chennai","South","Hyderabad","South","Mumbai","Central","Bangalore","South")</f>
        <v>Central</v>
      </c>
      <c r="O8121" s="12">
        <v>10062.93</v>
      </c>
      <c r="P8121" s="4">
        <f>Table1[[#This Row],[Delivery_Date]]-Table1[[#This Row],[Order_Date]]</f>
        <v>7</v>
      </c>
      <c r="Q8121" s="4" t="str">
        <f>IF(Table1[[#This Row],[Delivery delay days]]&gt;5,"delay","on time")</f>
        <v>delay</v>
      </c>
      <c r="R8121" s="10">
        <f>DATEVALUE(Table1[[#This Row],[Delivery_Date]])</f>
        <v>44980</v>
      </c>
      <c r="S8121" s="10">
        <f>DATEVALUE(Table1[[#This Row],[Order_Date]])</f>
        <v>44973</v>
      </c>
      <c r="T8121" s="4" t="str" cm="1">
        <f t="array" ref="T8121">_xlfn.IFS(Table1[[#This Row],[Inventory_Level]]&lt;=200,"low",Table1[[#This Row],[Inventory_Level]]&gt;=700,"high",Table1[[#This Row],[Inventory_Level]]&gt;200,"medium")</f>
        <v>low</v>
      </c>
    </row>
    <row r="8122" spans="1:20" x14ac:dyDescent="0.35">
      <c r="A8122" s="4">
        <v>8121</v>
      </c>
      <c r="B8122" s="4" t="s">
        <v>59</v>
      </c>
      <c r="C8122" s="4" t="s">
        <v>38</v>
      </c>
      <c r="D8122" s="4" t="s">
        <v>25</v>
      </c>
      <c r="E8122" s="4" t="s">
        <v>18</v>
      </c>
      <c r="F8122" s="10" t="s">
        <v>183</v>
      </c>
      <c r="G8122" s="11" t="s">
        <v>363</v>
      </c>
      <c r="H8122" s="4">
        <v>13</v>
      </c>
      <c r="I8122" s="12">
        <v>27685.85</v>
      </c>
      <c r="J8122" s="12">
        <v>359916.05</v>
      </c>
      <c r="K8122" s="12">
        <v>1309.3900000000001</v>
      </c>
      <c r="L8122" s="4">
        <v>15</v>
      </c>
      <c r="M8122" s="4" t="s">
        <v>21</v>
      </c>
      <c r="N8122" s="4" t="str" cm="1">
        <f t="array" ref="N8122">_xlfn.SWITCH(E8122,"Delhi","North","Chennai","South","Hyderabad","South","Mumbai","Central","Bangalore","South")</f>
        <v>North</v>
      </c>
      <c r="O8122" s="12">
        <v>64723.199999999997</v>
      </c>
      <c r="P8122" s="4">
        <f>Table1[[#This Row],[Delivery_Date]]-Table1[[#This Row],[Order_Date]]</f>
        <v>11</v>
      </c>
      <c r="Q8122" s="4" t="str">
        <f>IF(Table1[[#This Row],[Delivery delay days]]&gt;5,"delay","on time")</f>
        <v>delay</v>
      </c>
      <c r="R8122" s="10">
        <f>DATEVALUE(Table1[[#This Row],[Delivery_Date]])</f>
        <v>45042</v>
      </c>
      <c r="S8122" s="10">
        <f>DATEVALUE(Table1[[#This Row],[Order_Date]])</f>
        <v>45031</v>
      </c>
      <c r="T8122" s="4" t="str" cm="1">
        <f t="array" ref="T8122">_xlfn.IFS(Table1[[#This Row],[Inventory_Level]]&lt;=200,"low",Table1[[#This Row],[Inventory_Level]]&gt;=700,"high",Table1[[#This Row],[Inventory_Level]]&gt;200,"medium")</f>
        <v>low</v>
      </c>
    </row>
    <row r="8123" spans="1:20" x14ac:dyDescent="0.35">
      <c r="A8123" s="4">
        <v>8122</v>
      </c>
      <c r="B8123" s="4" t="s">
        <v>59</v>
      </c>
      <c r="C8123" s="4" t="s">
        <v>16</v>
      </c>
      <c r="D8123" s="4" t="s">
        <v>17</v>
      </c>
      <c r="E8123" s="4" t="s">
        <v>18</v>
      </c>
      <c r="F8123" s="10" t="s">
        <v>119</v>
      </c>
      <c r="G8123" s="11" t="s">
        <v>261</v>
      </c>
      <c r="H8123" s="4">
        <v>57</v>
      </c>
      <c r="I8123" s="12">
        <v>43471.199999999997</v>
      </c>
      <c r="J8123" s="12">
        <v>2477858.4</v>
      </c>
      <c r="K8123" s="12">
        <v>1242.83</v>
      </c>
      <c r="L8123" s="4">
        <v>286</v>
      </c>
      <c r="M8123" s="4" t="s">
        <v>21</v>
      </c>
      <c r="N8123" s="4" t="str" cm="1">
        <f t="array" ref="N8123">_xlfn.SWITCH(E8123,"Delhi","North","Chennai","South","Hyderabad","South","Mumbai","Central","Bangalore","South")</f>
        <v>North</v>
      </c>
      <c r="O8123" s="12">
        <v>230193.43</v>
      </c>
      <c r="P8123" s="4">
        <f>Table1[[#This Row],[Delivery_Date]]-Table1[[#This Row],[Order_Date]]</f>
        <v>2</v>
      </c>
      <c r="Q8123" s="4" t="str">
        <f>IF(Table1[[#This Row],[Delivery delay days]]&gt;5,"delay","on time")</f>
        <v>on time</v>
      </c>
      <c r="R8123" s="10">
        <f>DATEVALUE(Table1[[#This Row],[Delivery_Date]])</f>
        <v>45276</v>
      </c>
      <c r="S8123" s="10">
        <f>DATEVALUE(Table1[[#This Row],[Order_Date]])</f>
        <v>45274</v>
      </c>
      <c r="T8123" s="4" t="str" cm="1">
        <f t="array" ref="T8123">_xlfn.IFS(Table1[[#This Row],[Inventory_Level]]&lt;=200,"low",Table1[[#This Row],[Inventory_Level]]&gt;=700,"high",Table1[[#This Row],[Inventory_Level]]&gt;200,"medium")</f>
        <v>medium</v>
      </c>
    </row>
    <row r="8124" spans="1:20" x14ac:dyDescent="0.35">
      <c r="A8124" s="4">
        <v>8123</v>
      </c>
      <c r="B8124" s="4" t="s">
        <v>15</v>
      </c>
      <c r="C8124" s="4" t="s">
        <v>16</v>
      </c>
      <c r="D8124" s="4" t="s">
        <v>39</v>
      </c>
      <c r="E8124" s="4" t="s">
        <v>46</v>
      </c>
      <c r="F8124" s="10" t="s">
        <v>284</v>
      </c>
      <c r="G8124" s="11" t="s">
        <v>137</v>
      </c>
      <c r="H8124" s="4">
        <v>22</v>
      </c>
      <c r="I8124" s="12">
        <v>43848.03</v>
      </c>
      <c r="J8124" s="12">
        <v>964656.66</v>
      </c>
      <c r="K8124" s="12">
        <v>2818.85</v>
      </c>
      <c r="L8124" s="4">
        <v>545</v>
      </c>
      <c r="M8124" s="4" t="s">
        <v>35</v>
      </c>
      <c r="N8124" s="4" t="str" cm="1">
        <f t="array" ref="N8124">_xlfn.SWITCH(E8124,"Delhi","North","Chennai","South","Hyderabad","South","Mumbai","Central","Bangalore","South")</f>
        <v>South</v>
      </c>
      <c r="O8124" s="12">
        <v>143010.62</v>
      </c>
      <c r="P8124" s="4">
        <f>Table1[[#This Row],[Delivery_Date]]-Table1[[#This Row],[Order_Date]]</f>
        <v>9</v>
      </c>
      <c r="Q8124" s="4" t="str">
        <f>IF(Table1[[#This Row],[Delivery delay days]]&gt;5,"delay","on time")</f>
        <v>delay</v>
      </c>
      <c r="R8124" s="10">
        <f>DATEVALUE(Table1[[#This Row],[Delivery_Date]])</f>
        <v>45144</v>
      </c>
      <c r="S8124" s="10">
        <f>DATEVALUE(Table1[[#This Row],[Order_Date]])</f>
        <v>45135</v>
      </c>
      <c r="T8124" s="4" t="str" cm="1">
        <f t="array" ref="T8124">_xlfn.IFS(Table1[[#This Row],[Inventory_Level]]&lt;=200,"low",Table1[[#This Row],[Inventory_Level]]&gt;=700,"high",Table1[[#This Row],[Inventory_Level]]&gt;200,"medium")</f>
        <v>medium</v>
      </c>
    </row>
    <row r="8125" spans="1:20" x14ac:dyDescent="0.35">
      <c r="A8125" s="4">
        <v>8124</v>
      </c>
      <c r="B8125" s="4" t="s">
        <v>37</v>
      </c>
      <c r="C8125" s="4" t="s">
        <v>24</v>
      </c>
      <c r="D8125" s="4" t="s">
        <v>17</v>
      </c>
      <c r="E8125" s="4" t="s">
        <v>26</v>
      </c>
      <c r="F8125" s="10" t="s">
        <v>223</v>
      </c>
      <c r="G8125" s="11" t="s">
        <v>142</v>
      </c>
      <c r="H8125" s="4">
        <v>69</v>
      </c>
      <c r="I8125" s="12">
        <v>13445.35</v>
      </c>
      <c r="J8125" s="12">
        <v>927729.15</v>
      </c>
      <c r="K8125" s="12">
        <v>270.41000000000003</v>
      </c>
      <c r="L8125" s="4">
        <v>145</v>
      </c>
      <c r="M8125" s="4" t="s">
        <v>35</v>
      </c>
      <c r="N8125" s="4" t="str" cm="1">
        <f t="array" ref="N8125">_xlfn.SWITCH(E8125,"Delhi","North","Chennai","South","Hyderabad","South","Mumbai","Central","Bangalore","South")</f>
        <v>South</v>
      </c>
      <c r="O8125" s="12">
        <v>82113.08</v>
      </c>
      <c r="P8125" s="4">
        <f>Table1[[#This Row],[Delivery_Date]]-Table1[[#This Row],[Order_Date]]</f>
        <v>2</v>
      </c>
      <c r="Q8125" s="4" t="str">
        <f>IF(Table1[[#This Row],[Delivery delay days]]&gt;5,"delay","on time")</f>
        <v>on time</v>
      </c>
      <c r="R8125" s="10">
        <f>DATEVALUE(Table1[[#This Row],[Delivery_Date]])</f>
        <v>45237</v>
      </c>
      <c r="S8125" s="10">
        <f>DATEVALUE(Table1[[#This Row],[Order_Date]])</f>
        <v>45235</v>
      </c>
      <c r="T8125" s="4" t="str" cm="1">
        <f t="array" ref="T8125">_xlfn.IFS(Table1[[#This Row],[Inventory_Level]]&lt;=200,"low",Table1[[#This Row],[Inventory_Level]]&gt;=700,"high",Table1[[#This Row],[Inventory_Level]]&gt;200,"medium")</f>
        <v>low</v>
      </c>
    </row>
    <row r="8126" spans="1:20" x14ac:dyDescent="0.35">
      <c r="A8126" s="4">
        <v>8125</v>
      </c>
      <c r="B8126" s="4" t="s">
        <v>15</v>
      </c>
      <c r="C8126" s="4" t="s">
        <v>38</v>
      </c>
      <c r="D8126" s="4" t="s">
        <v>39</v>
      </c>
      <c r="E8126" s="4" t="s">
        <v>60</v>
      </c>
      <c r="F8126" s="10" t="s">
        <v>107</v>
      </c>
      <c r="G8126" s="11" t="s">
        <v>339</v>
      </c>
      <c r="H8126" s="4">
        <v>12</v>
      </c>
      <c r="I8126" s="12">
        <v>30709.040000000001</v>
      </c>
      <c r="J8126" s="12">
        <v>368508.48</v>
      </c>
      <c r="K8126" s="12">
        <v>1293.8599999999999</v>
      </c>
      <c r="L8126" s="4">
        <v>928</v>
      </c>
      <c r="M8126" s="4" t="s">
        <v>21</v>
      </c>
      <c r="N8126" s="4" t="str" cm="1">
        <f t="array" ref="N8126">_xlfn.SWITCH(E8126,"Delhi","North","Chennai","South","Hyderabad","South","Mumbai","Central","Bangalore","South")</f>
        <v>South</v>
      </c>
      <c r="O8126" s="12">
        <v>78958.179999999993</v>
      </c>
      <c r="P8126" s="4">
        <f>Table1[[#This Row],[Delivery_Date]]-Table1[[#This Row],[Order_Date]]</f>
        <v>12</v>
      </c>
      <c r="Q8126" s="4" t="str">
        <f>IF(Table1[[#This Row],[Delivery delay days]]&gt;5,"delay","on time")</f>
        <v>delay</v>
      </c>
      <c r="R8126" s="10">
        <f>DATEVALUE(Table1[[#This Row],[Delivery_Date]])</f>
        <v>45056</v>
      </c>
      <c r="S8126" s="10">
        <f>DATEVALUE(Table1[[#This Row],[Order_Date]])</f>
        <v>45044</v>
      </c>
      <c r="T8126" s="4" t="str" cm="1">
        <f t="array" ref="T8126">_xlfn.IFS(Table1[[#This Row],[Inventory_Level]]&lt;=200,"low",Table1[[#This Row],[Inventory_Level]]&gt;=700,"high",Table1[[#This Row],[Inventory_Level]]&gt;200,"medium")</f>
        <v>high</v>
      </c>
    </row>
    <row r="8127" spans="1:20" x14ac:dyDescent="0.35">
      <c r="A8127" s="4">
        <v>8126</v>
      </c>
      <c r="B8127" s="4" t="s">
        <v>44</v>
      </c>
      <c r="C8127" s="4" t="s">
        <v>38</v>
      </c>
      <c r="D8127" s="4" t="s">
        <v>32</v>
      </c>
      <c r="E8127" s="4" t="s">
        <v>26</v>
      </c>
      <c r="F8127" s="10" t="s">
        <v>352</v>
      </c>
      <c r="G8127" s="11" t="s">
        <v>312</v>
      </c>
      <c r="H8127" s="4">
        <v>57</v>
      </c>
      <c r="I8127" s="12">
        <v>18052.900000000001</v>
      </c>
      <c r="J8127" s="12">
        <v>1029015.3</v>
      </c>
      <c r="K8127" s="12">
        <v>730.41</v>
      </c>
      <c r="L8127" s="4">
        <v>22</v>
      </c>
      <c r="M8127" s="4" t="s">
        <v>29</v>
      </c>
      <c r="N8127" s="4" t="str" cm="1">
        <f t="array" ref="N8127">_xlfn.SWITCH(E8127,"Delhi","North","Chennai","South","Hyderabad","South","Mumbai","Central","Bangalore","South")</f>
        <v>South</v>
      </c>
      <c r="O8127" s="12">
        <v>86029.95</v>
      </c>
      <c r="P8127" s="4">
        <f>Table1[[#This Row],[Delivery_Date]]-Table1[[#This Row],[Order_Date]]</f>
        <v>11</v>
      </c>
      <c r="Q8127" s="4" t="str">
        <f>IF(Table1[[#This Row],[Delivery delay days]]&gt;5,"delay","on time")</f>
        <v>delay</v>
      </c>
      <c r="R8127" s="10">
        <f>DATEVALUE(Table1[[#This Row],[Delivery_Date]])</f>
        <v>44961</v>
      </c>
      <c r="S8127" s="10">
        <f>DATEVALUE(Table1[[#This Row],[Order_Date]])</f>
        <v>44950</v>
      </c>
      <c r="T8127" s="4" t="str" cm="1">
        <f t="array" ref="T8127">_xlfn.IFS(Table1[[#This Row],[Inventory_Level]]&lt;=200,"low",Table1[[#This Row],[Inventory_Level]]&gt;=700,"high",Table1[[#This Row],[Inventory_Level]]&gt;200,"medium")</f>
        <v>low</v>
      </c>
    </row>
    <row r="8128" spans="1:20" x14ac:dyDescent="0.35">
      <c r="A8128" s="4">
        <v>8127</v>
      </c>
      <c r="B8128" s="4" t="s">
        <v>59</v>
      </c>
      <c r="C8128" s="4" t="s">
        <v>24</v>
      </c>
      <c r="D8128" s="4" t="s">
        <v>32</v>
      </c>
      <c r="E8128" s="4" t="s">
        <v>52</v>
      </c>
      <c r="F8128" s="10" t="s">
        <v>196</v>
      </c>
      <c r="G8128" s="11" t="s">
        <v>376</v>
      </c>
      <c r="H8128" s="4">
        <v>98</v>
      </c>
      <c r="I8128" s="12">
        <v>2316.5</v>
      </c>
      <c r="J8128" s="12">
        <v>227017</v>
      </c>
      <c r="K8128" s="12">
        <v>1970.5</v>
      </c>
      <c r="L8128" s="4">
        <v>180</v>
      </c>
      <c r="M8128" s="4" t="s">
        <v>35</v>
      </c>
      <c r="N8128" s="4" t="str" cm="1">
        <f t="array" ref="N8128">_xlfn.SWITCH(E8128,"Delhi","North","Chennai","South","Hyderabad","South","Mumbai","Central","Bangalore","South")</f>
        <v>Central</v>
      </c>
      <c r="O8128" s="12">
        <v>26822.46</v>
      </c>
      <c r="P8128" s="4">
        <f>Table1[[#This Row],[Delivery_Date]]-Table1[[#This Row],[Order_Date]]</f>
        <v>6</v>
      </c>
      <c r="Q8128" s="4" t="str">
        <f>IF(Table1[[#This Row],[Delivery delay days]]&gt;5,"delay","on time")</f>
        <v>delay</v>
      </c>
      <c r="R8128" s="10">
        <f>DATEVALUE(Table1[[#This Row],[Delivery_Date]])</f>
        <v>44941</v>
      </c>
      <c r="S8128" s="10">
        <f>DATEVALUE(Table1[[#This Row],[Order_Date]])</f>
        <v>44935</v>
      </c>
      <c r="T8128" s="4" t="str" cm="1">
        <f t="array" ref="T8128">_xlfn.IFS(Table1[[#This Row],[Inventory_Level]]&lt;=200,"low",Table1[[#This Row],[Inventory_Level]]&gt;=700,"high",Table1[[#This Row],[Inventory_Level]]&gt;200,"medium")</f>
        <v>low</v>
      </c>
    </row>
    <row r="8129" spans="1:20" x14ac:dyDescent="0.35">
      <c r="A8129" s="4">
        <v>8128</v>
      </c>
      <c r="B8129" s="4" t="s">
        <v>65</v>
      </c>
      <c r="C8129" s="4" t="s">
        <v>24</v>
      </c>
      <c r="D8129" s="4" t="s">
        <v>25</v>
      </c>
      <c r="E8129" s="4" t="s">
        <v>26</v>
      </c>
      <c r="F8129" s="10" t="s">
        <v>285</v>
      </c>
      <c r="G8129" s="11" t="s">
        <v>77</v>
      </c>
      <c r="H8129" s="4">
        <v>3</v>
      </c>
      <c r="I8129" s="12">
        <v>7865.35</v>
      </c>
      <c r="J8129" s="12">
        <v>23596.05</v>
      </c>
      <c r="K8129" s="12">
        <v>4883.09</v>
      </c>
      <c r="L8129" s="4">
        <v>244</v>
      </c>
      <c r="M8129" s="4" t="s">
        <v>21</v>
      </c>
      <c r="N8129" s="4" t="str" cm="1">
        <f t="array" ref="N8129">_xlfn.SWITCH(E8129,"Delhi","North","Chennai","South","Hyderabad","South","Mumbai","Central","Bangalore","South")</f>
        <v>South</v>
      </c>
      <c r="O8129" s="12">
        <v>3750.05</v>
      </c>
      <c r="P8129" s="4">
        <f>Table1[[#This Row],[Delivery_Date]]-Table1[[#This Row],[Order_Date]]</f>
        <v>10</v>
      </c>
      <c r="Q8129" s="4" t="str">
        <f>IF(Table1[[#This Row],[Delivery delay days]]&gt;5,"delay","on time")</f>
        <v>delay</v>
      </c>
      <c r="R8129" s="10">
        <f>DATEVALUE(Table1[[#This Row],[Delivery_Date]])</f>
        <v>45204</v>
      </c>
      <c r="S8129" s="10">
        <f>DATEVALUE(Table1[[#This Row],[Order_Date]])</f>
        <v>45194</v>
      </c>
      <c r="T8129" s="4" t="str" cm="1">
        <f t="array" ref="T8129">_xlfn.IFS(Table1[[#This Row],[Inventory_Level]]&lt;=200,"low",Table1[[#This Row],[Inventory_Level]]&gt;=700,"high",Table1[[#This Row],[Inventory_Level]]&gt;200,"medium")</f>
        <v>medium</v>
      </c>
    </row>
    <row r="8130" spans="1:20" x14ac:dyDescent="0.35">
      <c r="A8130" s="4">
        <v>8129</v>
      </c>
      <c r="B8130" s="4" t="s">
        <v>31</v>
      </c>
      <c r="C8130" s="4" t="s">
        <v>16</v>
      </c>
      <c r="D8130" s="4" t="s">
        <v>32</v>
      </c>
      <c r="E8130" s="4" t="s">
        <v>26</v>
      </c>
      <c r="F8130" s="10" t="s">
        <v>106</v>
      </c>
      <c r="G8130" s="11" t="s">
        <v>118</v>
      </c>
      <c r="H8130" s="4">
        <v>41</v>
      </c>
      <c r="I8130" s="12">
        <v>10363.32</v>
      </c>
      <c r="J8130" s="12">
        <v>424896.12</v>
      </c>
      <c r="K8130" s="12">
        <v>3797.74</v>
      </c>
      <c r="L8130" s="4">
        <v>834</v>
      </c>
      <c r="M8130" s="4" t="s">
        <v>21</v>
      </c>
      <c r="N8130" s="4" t="str" cm="1">
        <f t="array" ref="N8130">_xlfn.SWITCH(E8130,"Delhi","North","Chennai","South","Hyderabad","South","Mumbai","Central","Bangalore","South")</f>
        <v>South</v>
      </c>
      <c r="O8130" s="12">
        <v>76597.3</v>
      </c>
      <c r="P8130" s="4">
        <f>Table1[[#This Row],[Delivery_Date]]-Table1[[#This Row],[Order_Date]]</f>
        <v>3</v>
      </c>
      <c r="Q8130" s="4" t="str">
        <f>IF(Table1[[#This Row],[Delivery delay days]]&gt;5,"delay","on time")</f>
        <v>on time</v>
      </c>
      <c r="R8130" s="10">
        <f>DATEVALUE(Table1[[#This Row],[Delivery_Date]])</f>
        <v>45269</v>
      </c>
      <c r="S8130" s="10">
        <f>DATEVALUE(Table1[[#This Row],[Order_Date]])</f>
        <v>45266</v>
      </c>
      <c r="T8130" s="4" t="str" cm="1">
        <f t="array" ref="T8130">_xlfn.IFS(Table1[[#This Row],[Inventory_Level]]&lt;=200,"low",Table1[[#This Row],[Inventory_Level]]&gt;=700,"high",Table1[[#This Row],[Inventory_Level]]&gt;200,"medium")</f>
        <v>high</v>
      </c>
    </row>
    <row r="8131" spans="1:20" x14ac:dyDescent="0.35">
      <c r="A8131" s="4">
        <v>8130</v>
      </c>
      <c r="B8131" s="4" t="s">
        <v>44</v>
      </c>
      <c r="C8131" s="4" t="s">
        <v>16</v>
      </c>
      <c r="D8131" s="4" t="s">
        <v>25</v>
      </c>
      <c r="E8131" s="4" t="s">
        <v>46</v>
      </c>
      <c r="F8131" s="10" t="s">
        <v>270</v>
      </c>
      <c r="G8131" s="11" t="s">
        <v>261</v>
      </c>
      <c r="H8131" s="4">
        <v>7</v>
      </c>
      <c r="I8131" s="12">
        <v>22290.38</v>
      </c>
      <c r="J8131" s="12">
        <v>156032.66</v>
      </c>
      <c r="K8131" s="12">
        <v>1159.98</v>
      </c>
      <c r="L8131" s="4">
        <v>354</v>
      </c>
      <c r="M8131" s="4" t="s">
        <v>21</v>
      </c>
      <c r="N8131" s="4" t="str" cm="1">
        <f t="array" ref="N8131">_xlfn.SWITCH(E8131,"Delhi","North","Chennai","South","Hyderabad","South","Mumbai","Central","Bangalore","South")</f>
        <v>South</v>
      </c>
      <c r="O8131" s="12">
        <v>26639.26</v>
      </c>
      <c r="P8131" s="4">
        <f>Table1[[#This Row],[Delivery_Date]]-Table1[[#This Row],[Order_Date]]</f>
        <v>14</v>
      </c>
      <c r="Q8131" s="4" t="str">
        <f>IF(Table1[[#This Row],[Delivery delay days]]&gt;5,"delay","on time")</f>
        <v>delay</v>
      </c>
      <c r="R8131" s="10">
        <f>DATEVALUE(Table1[[#This Row],[Delivery_Date]])</f>
        <v>45276</v>
      </c>
      <c r="S8131" s="10">
        <f>DATEVALUE(Table1[[#This Row],[Order_Date]])</f>
        <v>45262</v>
      </c>
      <c r="T8131" s="4" t="str" cm="1">
        <f t="array" ref="T8131">_xlfn.IFS(Table1[[#This Row],[Inventory_Level]]&lt;=200,"low",Table1[[#This Row],[Inventory_Level]]&gt;=700,"high",Table1[[#This Row],[Inventory_Level]]&gt;200,"medium")</f>
        <v>medium</v>
      </c>
    </row>
    <row r="8132" spans="1:20" x14ac:dyDescent="0.35">
      <c r="A8132" s="4">
        <v>8131</v>
      </c>
      <c r="B8132" s="4" t="s">
        <v>65</v>
      </c>
      <c r="C8132" s="4" t="s">
        <v>16</v>
      </c>
      <c r="D8132" s="4" t="s">
        <v>32</v>
      </c>
      <c r="E8132" s="4" t="s">
        <v>18</v>
      </c>
      <c r="F8132" s="10" t="s">
        <v>116</v>
      </c>
      <c r="G8132" s="11" t="s">
        <v>221</v>
      </c>
      <c r="H8132" s="4">
        <v>12</v>
      </c>
      <c r="I8132" s="12">
        <v>48594.46</v>
      </c>
      <c r="J8132" s="12">
        <v>583133.52</v>
      </c>
      <c r="K8132" s="12">
        <v>510.82</v>
      </c>
      <c r="L8132" s="4">
        <v>532</v>
      </c>
      <c r="M8132" s="4" t="s">
        <v>29</v>
      </c>
      <c r="N8132" s="4" t="str" cm="1">
        <f t="array" ref="N8132">_xlfn.SWITCH(E8132,"Delhi","North","Chennai","South","Hyderabad","South","Mumbai","Central","Bangalore","South")</f>
        <v>North</v>
      </c>
      <c r="O8132" s="12">
        <v>113172.25</v>
      </c>
      <c r="P8132" s="4">
        <f>Table1[[#This Row],[Delivery_Date]]-Table1[[#This Row],[Order_Date]]</f>
        <v>1</v>
      </c>
      <c r="Q8132" s="4" t="str">
        <f>IF(Table1[[#This Row],[Delivery delay days]]&gt;5,"delay","on time")</f>
        <v>on time</v>
      </c>
      <c r="R8132" s="10">
        <f>DATEVALUE(Table1[[#This Row],[Delivery_Date]])</f>
        <v>45179</v>
      </c>
      <c r="S8132" s="10">
        <f>DATEVALUE(Table1[[#This Row],[Order_Date]])</f>
        <v>45178</v>
      </c>
      <c r="T8132" s="4" t="str" cm="1">
        <f t="array" ref="T8132">_xlfn.IFS(Table1[[#This Row],[Inventory_Level]]&lt;=200,"low",Table1[[#This Row],[Inventory_Level]]&gt;=700,"high",Table1[[#This Row],[Inventory_Level]]&gt;200,"medium")</f>
        <v>medium</v>
      </c>
    </row>
    <row r="8133" spans="1:20" x14ac:dyDescent="0.35">
      <c r="A8133" s="4">
        <v>8132</v>
      </c>
      <c r="B8133" s="4" t="s">
        <v>44</v>
      </c>
      <c r="C8133" s="4" t="s">
        <v>16</v>
      </c>
      <c r="D8133" s="4" t="s">
        <v>39</v>
      </c>
      <c r="E8133" s="4" t="s">
        <v>26</v>
      </c>
      <c r="F8133" s="10" t="s">
        <v>360</v>
      </c>
      <c r="G8133" s="11" t="s">
        <v>217</v>
      </c>
      <c r="H8133" s="4">
        <v>97</v>
      </c>
      <c r="I8133" s="12">
        <v>23585.53</v>
      </c>
      <c r="J8133" s="12">
        <v>2287796.41</v>
      </c>
      <c r="K8133" s="12">
        <v>360.94</v>
      </c>
      <c r="L8133" s="4">
        <v>227</v>
      </c>
      <c r="M8133" s="4" t="s">
        <v>42</v>
      </c>
      <c r="N8133" s="4" t="str" cm="1">
        <f t="array" ref="N8133">_xlfn.SWITCH(E8133,"Delhi","North","Chennai","South","Hyderabad","South","Mumbai","Central","Bangalore","South")</f>
        <v>South</v>
      </c>
      <c r="O8133" s="12">
        <v>455325.62</v>
      </c>
      <c r="P8133" s="4">
        <f>Table1[[#This Row],[Delivery_Date]]-Table1[[#This Row],[Order_Date]]</f>
        <v>3</v>
      </c>
      <c r="Q8133" s="4" t="str">
        <f>IF(Table1[[#This Row],[Delivery delay days]]&gt;5,"delay","on time")</f>
        <v>on time</v>
      </c>
      <c r="R8133" s="10">
        <f>DATEVALUE(Table1[[#This Row],[Delivery_Date]])</f>
        <v>44980</v>
      </c>
      <c r="S8133" s="10">
        <f>DATEVALUE(Table1[[#This Row],[Order_Date]])</f>
        <v>44977</v>
      </c>
      <c r="T8133" s="4" t="str" cm="1">
        <f t="array" ref="T8133">_xlfn.IFS(Table1[[#This Row],[Inventory_Level]]&lt;=200,"low",Table1[[#This Row],[Inventory_Level]]&gt;=700,"high",Table1[[#This Row],[Inventory_Level]]&gt;200,"medium")</f>
        <v>medium</v>
      </c>
    </row>
    <row r="8134" spans="1:20" x14ac:dyDescent="0.35">
      <c r="A8134" s="4">
        <v>8133</v>
      </c>
      <c r="B8134" s="4" t="s">
        <v>65</v>
      </c>
      <c r="C8134" s="4" t="s">
        <v>16</v>
      </c>
      <c r="D8134" s="4" t="s">
        <v>45</v>
      </c>
      <c r="E8134" s="4" t="s">
        <v>18</v>
      </c>
      <c r="F8134" s="10" t="s">
        <v>369</v>
      </c>
      <c r="G8134" s="11" t="s">
        <v>417</v>
      </c>
      <c r="H8134" s="4">
        <v>44</v>
      </c>
      <c r="I8134" s="12">
        <v>1766.99</v>
      </c>
      <c r="J8134" s="12">
        <v>77747.56</v>
      </c>
      <c r="K8134" s="12">
        <v>147.29</v>
      </c>
      <c r="L8134" s="4">
        <v>160</v>
      </c>
      <c r="M8134" s="4" t="s">
        <v>21</v>
      </c>
      <c r="N8134" s="4" t="str" cm="1">
        <f t="array" ref="N8134">_xlfn.SWITCH(E8134,"Delhi","North","Chennai","South","Hyderabad","South","Mumbai","Central","Bangalore","South")</f>
        <v>North</v>
      </c>
      <c r="O8134" s="12">
        <v>17053.060000000001</v>
      </c>
      <c r="P8134" s="4">
        <f>Table1[[#This Row],[Delivery_Date]]-Table1[[#This Row],[Order_Date]]</f>
        <v>2</v>
      </c>
      <c r="Q8134" s="4" t="str">
        <f>IF(Table1[[#This Row],[Delivery delay days]]&gt;5,"delay","on time")</f>
        <v>on time</v>
      </c>
      <c r="R8134" s="10">
        <f>DATEVALUE(Table1[[#This Row],[Delivery_Date]])</f>
        <v>44983</v>
      </c>
      <c r="S8134" s="10">
        <f>DATEVALUE(Table1[[#This Row],[Order_Date]])</f>
        <v>44981</v>
      </c>
      <c r="T8134" s="4" t="str" cm="1">
        <f t="array" ref="T8134">_xlfn.IFS(Table1[[#This Row],[Inventory_Level]]&lt;=200,"low",Table1[[#This Row],[Inventory_Level]]&gt;=700,"high",Table1[[#This Row],[Inventory_Level]]&gt;200,"medium")</f>
        <v>low</v>
      </c>
    </row>
    <row r="8135" spans="1:20" x14ac:dyDescent="0.35">
      <c r="A8135" s="4">
        <v>8134</v>
      </c>
      <c r="B8135" s="4" t="s">
        <v>51</v>
      </c>
      <c r="C8135" s="4" t="s">
        <v>16</v>
      </c>
      <c r="D8135" s="4" t="s">
        <v>45</v>
      </c>
      <c r="E8135" s="4" t="s">
        <v>46</v>
      </c>
      <c r="F8135" s="10" t="s">
        <v>363</v>
      </c>
      <c r="G8135" s="11" t="s">
        <v>339</v>
      </c>
      <c r="H8135" s="4">
        <v>43</v>
      </c>
      <c r="I8135" s="12">
        <v>8231.69</v>
      </c>
      <c r="J8135" s="12">
        <v>353962.67</v>
      </c>
      <c r="K8135" s="12">
        <v>4136.47</v>
      </c>
      <c r="L8135" s="4">
        <v>558</v>
      </c>
      <c r="M8135" s="4" t="s">
        <v>35</v>
      </c>
      <c r="N8135" s="4" t="str" cm="1">
        <f t="array" ref="N8135">_xlfn.SWITCH(E8135,"Delhi","North","Chennai","South","Hyderabad","South","Mumbai","Central","Bangalore","South")</f>
        <v>South</v>
      </c>
      <c r="O8135" s="12">
        <v>66978.58</v>
      </c>
      <c r="P8135" s="4">
        <f>Table1[[#This Row],[Delivery_Date]]-Table1[[#This Row],[Order_Date]]</f>
        <v>14</v>
      </c>
      <c r="Q8135" s="4" t="str">
        <f>IF(Table1[[#This Row],[Delivery delay days]]&gt;5,"delay","on time")</f>
        <v>delay</v>
      </c>
      <c r="R8135" s="10">
        <f>DATEVALUE(Table1[[#This Row],[Delivery_Date]])</f>
        <v>45056</v>
      </c>
      <c r="S8135" s="10">
        <f>DATEVALUE(Table1[[#This Row],[Order_Date]])</f>
        <v>45042</v>
      </c>
      <c r="T8135" s="4" t="str" cm="1">
        <f t="array" ref="T8135">_xlfn.IFS(Table1[[#This Row],[Inventory_Level]]&lt;=200,"low",Table1[[#This Row],[Inventory_Level]]&gt;=700,"high",Table1[[#This Row],[Inventory_Level]]&gt;200,"medium")</f>
        <v>medium</v>
      </c>
    </row>
    <row r="8136" spans="1:20" x14ac:dyDescent="0.35">
      <c r="A8136" s="4">
        <v>8135</v>
      </c>
      <c r="B8136" s="4" t="s">
        <v>44</v>
      </c>
      <c r="C8136" s="4" t="s">
        <v>24</v>
      </c>
      <c r="D8136" s="4" t="s">
        <v>39</v>
      </c>
      <c r="E8136" s="4" t="s">
        <v>18</v>
      </c>
      <c r="F8136" s="10" t="s">
        <v>385</v>
      </c>
      <c r="G8136" s="11" t="s">
        <v>126</v>
      </c>
      <c r="H8136" s="4">
        <v>32</v>
      </c>
      <c r="I8136" s="12">
        <v>42886.92</v>
      </c>
      <c r="J8136" s="12">
        <v>1372381.44</v>
      </c>
      <c r="K8136" s="12">
        <v>4493.88</v>
      </c>
      <c r="L8136" s="4">
        <v>493</v>
      </c>
      <c r="M8136" s="4" t="s">
        <v>21</v>
      </c>
      <c r="N8136" s="4" t="str" cm="1">
        <f t="array" ref="N8136">_xlfn.SWITCH(E8136,"Delhi","North","Chennai","South","Hyderabad","South","Mumbai","Central","Bangalore","South")</f>
        <v>North</v>
      </c>
      <c r="O8136" s="12">
        <v>211996.53</v>
      </c>
      <c r="P8136" s="4">
        <f>Table1[[#This Row],[Delivery_Date]]-Table1[[#This Row],[Order_Date]]</f>
        <v>10</v>
      </c>
      <c r="Q8136" s="4" t="str">
        <f>IF(Table1[[#This Row],[Delivery delay days]]&gt;5,"delay","on time")</f>
        <v>delay</v>
      </c>
      <c r="R8136" s="10">
        <f>DATEVALUE(Table1[[#This Row],[Delivery_Date]])</f>
        <v>44962</v>
      </c>
      <c r="S8136" s="10">
        <f>DATEVALUE(Table1[[#This Row],[Order_Date]])</f>
        <v>44952</v>
      </c>
      <c r="T8136" s="4" t="str" cm="1">
        <f t="array" ref="T8136">_xlfn.IFS(Table1[[#This Row],[Inventory_Level]]&lt;=200,"low",Table1[[#This Row],[Inventory_Level]]&gt;=700,"high",Table1[[#This Row],[Inventory_Level]]&gt;200,"medium")</f>
        <v>medium</v>
      </c>
    </row>
    <row r="8137" spans="1:20" x14ac:dyDescent="0.35">
      <c r="A8137" s="4">
        <v>8136</v>
      </c>
      <c r="B8137" s="4" t="s">
        <v>37</v>
      </c>
      <c r="C8137" s="4" t="s">
        <v>24</v>
      </c>
      <c r="D8137" s="4" t="s">
        <v>32</v>
      </c>
      <c r="E8137" s="4" t="s">
        <v>46</v>
      </c>
      <c r="F8137" s="10" t="s">
        <v>411</v>
      </c>
      <c r="G8137" s="11" t="s">
        <v>101</v>
      </c>
      <c r="H8137" s="4">
        <v>22</v>
      </c>
      <c r="I8137" s="12">
        <v>26783.32</v>
      </c>
      <c r="J8137" s="12">
        <v>589233.04</v>
      </c>
      <c r="K8137" s="12">
        <v>4843.71</v>
      </c>
      <c r="L8137" s="4">
        <v>750</v>
      </c>
      <c r="M8137" s="4" t="s">
        <v>29</v>
      </c>
      <c r="N8137" s="4" t="str" cm="1">
        <f t="array" ref="N8137">_xlfn.SWITCH(E8137,"Delhi","North","Chennai","South","Hyderabad","South","Mumbai","Central","Bangalore","South")</f>
        <v>South</v>
      </c>
      <c r="O8137" s="12">
        <v>94283.67</v>
      </c>
      <c r="P8137" s="4">
        <f>Table1[[#This Row],[Delivery_Date]]-Table1[[#This Row],[Order_Date]]</f>
        <v>12</v>
      </c>
      <c r="Q8137" s="4" t="str">
        <f>IF(Table1[[#This Row],[Delivery delay days]]&gt;5,"delay","on time")</f>
        <v>delay</v>
      </c>
      <c r="R8137" s="10">
        <f>DATEVALUE(Table1[[#This Row],[Delivery_Date]])</f>
        <v>44996</v>
      </c>
      <c r="S8137" s="10">
        <f>DATEVALUE(Table1[[#This Row],[Order_Date]])</f>
        <v>44984</v>
      </c>
      <c r="T8137" s="4" t="str" cm="1">
        <f t="array" ref="T8137">_xlfn.IFS(Table1[[#This Row],[Inventory_Level]]&lt;=200,"low",Table1[[#This Row],[Inventory_Level]]&gt;=700,"high",Table1[[#This Row],[Inventory_Level]]&gt;200,"medium")</f>
        <v>high</v>
      </c>
    </row>
    <row r="8138" spans="1:20" x14ac:dyDescent="0.35">
      <c r="A8138" s="4">
        <v>8137</v>
      </c>
      <c r="B8138" s="4" t="s">
        <v>15</v>
      </c>
      <c r="C8138" s="4" t="s">
        <v>16</v>
      </c>
      <c r="D8138" s="4" t="s">
        <v>17</v>
      </c>
      <c r="E8138" s="4" t="s">
        <v>18</v>
      </c>
      <c r="F8138" s="10" t="s">
        <v>61</v>
      </c>
      <c r="G8138" s="11" t="s">
        <v>41</v>
      </c>
      <c r="H8138" s="4">
        <v>56</v>
      </c>
      <c r="I8138" s="12">
        <v>39622.74</v>
      </c>
      <c r="J8138" s="12">
        <v>2218873.44</v>
      </c>
      <c r="K8138" s="12">
        <v>3681.98</v>
      </c>
      <c r="L8138" s="4">
        <v>890</v>
      </c>
      <c r="M8138" s="4" t="s">
        <v>29</v>
      </c>
      <c r="N8138" s="4" t="str" cm="1">
        <f t="array" ref="N8138">_xlfn.SWITCH(E8138,"Delhi","North","Chennai","South","Hyderabad","South","Mumbai","Central","Bangalore","South")</f>
        <v>North</v>
      </c>
      <c r="O8138" s="12">
        <v>392555.91</v>
      </c>
      <c r="P8138" s="4">
        <f>Table1[[#This Row],[Delivery_Date]]-Table1[[#This Row],[Order_Date]]</f>
        <v>4</v>
      </c>
      <c r="Q8138" s="4" t="str">
        <f>IF(Table1[[#This Row],[Delivery delay days]]&gt;5,"delay","on time")</f>
        <v>on time</v>
      </c>
      <c r="R8138" s="10">
        <f>DATEVALUE(Table1[[#This Row],[Delivery_Date]])</f>
        <v>45038</v>
      </c>
      <c r="S8138" s="10">
        <f>DATEVALUE(Table1[[#This Row],[Order_Date]])</f>
        <v>45034</v>
      </c>
      <c r="T8138" s="4" t="str" cm="1">
        <f t="array" ref="T8138">_xlfn.IFS(Table1[[#This Row],[Inventory_Level]]&lt;=200,"low",Table1[[#This Row],[Inventory_Level]]&gt;=700,"high",Table1[[#This Row],[Inventory_Level]]&gt;200,"medium")</f>
        <v>high</v>
      </c>
    </row>
    <row r="8139" spans="1:20" x14ac:dyDescent="0.35">
      <c r="A8139" s="4">
        <v>8138</v>
      </c>
      <c r="B8139" s="4" t="s">
        <v>59</v>
      </c>
      <c r="C8139" s="4" t="s">
        <v>24</v>
      </c>
      <c r="D8139" s="4" t="s">
        <v>17</v>
      </c>
      <c r="E8139" s="4" t="s">
        <v>46</v>
      </c>
      <c r="F8139" s="10" t="s">
        <v>230</v>
      </c>
      <c r="G8139" s="11" t="s">
        <v>150</v>
      </c>
      <c r="H8139" s="4">
        <v>92</v>
      </c>
      <c r="I8139" s="12">
        <v>34502.03</v>
      </c>
      <c r="J8139" s="12">
        <v>3174186.76</v>
      </c>
      <c r="K8139" s="12">
        <v>4828.8900000000003</v>
      </c>
      <c r="L8139" s="4">
        <v>68</v>
      </c>
      <c r="M8139" s="4" t="s">
        <v>29</v>
      </c>
      <c r="N8139" s="4" t="str" cm="1">
        <f t="array" ref="N8139">_xlfn.SWITCH(E8139,"Delhi","North","Chennai","South","Hyderabad","South","Mumbai","Central","Bangalore","South")</f>
        <v>South</v>
      </c>
      <c r="O8139" s="12">
        <v>521222.06</v>
      </c>
      <c r="P8139" s="4">
        <f>Table1[[#This Row],[Delivery_Date]]-Table1[[#This Row],[Order_Date]]</f>
        <v>11</v>
      </c>
      <c r="Q8139" s="4" t="str">
        <f>IF(Table1[[#This Row],[Delivery delay days]]&gt;5,"delay","on time")</f>
        <v>delay</v>
      </c>
      <c r="R8139" s="10">
        <f>DATEVALUE(Table1[[#This Row],[Delivery_Date]])</f>
        <v>45288</v>
      </c>
      <c r="S8139" s="10">
        <f>DATEVALUE(Table1[[#This Row],[Order_Date]])</f>
        <v>45277</v>
      </c>
      <c r="T8139" s="4" t="str" cm="1">
        <f t="array" ref="T8139">_xlfn.IFS(Table1[[#This Row],[Inventory_Level]]&lt;=200,"low",Table1[[#This Row],[Inventory_Level]]&gt;=700,"high",Table1[[#This Row],[Inventory_Level]]&gt;200,"medium")</f>
        <v>low</v>
      </c>
    </row>
    <row r="8140" spans="1:20" x14ac:dyDescent="0.35">
      <c r="A8140" s="4">
        <v>8139</v>
      </c>
      <c r="B8140" s="4" t="s">
        <v>65</v>
      </c>
      <c r="C8140" s="4" t="s">
        <v>24</v>
      </c>
      <c r="D8140" s="4" t="s">
        <v>17</v>
      </c>
      <c r="E8140" s="4" t="s">
        <v>26</v>
      </c>
      <c r="F8140" s="10" t="s">
        <v>268</v>
      </c>
      <c r="G8140" s="11" t="s">
        <v>197</v>
      </c>
      <c r="H8140" s="4">
        <v>81</v>
      </c>
      <c r="I8140" s="12">
        <v>20245.48</v>
      </c>
      <c r="J8140" s="12">
        <v>1639883.88</v>
      </c>
      <c r="K8140" s="12">
        <v>444.6</v>
      </c>
      <c r="L8140" s="4">
        <v>173</v>
      </c>
      <c r="M8140" s="4" t="s">
        <v>21</v>
      </c>
      <c r="N8140" s="4" t="str" cm="1">
        <f t="array" ref="N8140">_xlfn.SWITCH(E8140,"Delhi","North","Chennai","South","Hyderabad","South","Mumbai","Central","Bangalore","South")</f>
        <v>South</v>
      </c>
      <c r="O8140" s="12">
        <v>214871.46</v>
      </c>
      <c r="P8140" s="4">
        <f>Table1[[#This Row],[Delivery_Date]]-Table1[[#This Row],[Order_Date]]</f>
        <v>11</v>
      </c>
      <c r="Q8140" s="4" t="str">
        <f>IF(Table1[[#This Row],[Delivery delay days]]&gt;5,"delay","on time")</f>
        <v>delay</v>
      </c>
      <c r="R8140" s="10">
        <f>DATEVALUE(Table1[[#This Row],[Delivery_Date]])</f>
        <v>44971</v>
      </c>
      <c r="S8140" s="10">
        <f>DATEVALUE(Table1[[#This Row],[Order_Date]])</f>
        <v>44960</v>
      </c>
      <c r="T8140" s="4" t="str" cm="1">
        <f t="array" ref="T8140">_xlfn.IFS(Table1[[#This Row],[Inventory_Level]]&lt;=200,"low",Table1[[#This Row],[Inventory_Level]]&gt;=700,"high",Table1[[#This Row],[Inventory_Level]]&gt;200,"medium")</f>
        <v>low</v>
      </c>
    </row>
    <row r="8141" spans="1:20" x14ac:dyDescent="0.35">
      <c r="A8141" s="4">
        <v>8140</v>
      </c>
      <c r="B8141" s="4" t="s">
        <v>51</v>
      </c>
      <c r="C8141" s="4" t="s">
        <v>16</v>
      </c>
      <c r="D8141" s="4" t="s">
        <v>45</v>
      </c>
      <c r="E8141" s="4" t="s">
        <v>46</v>
      </c>
      <c r="F8141" s="10" t="s">
        <v>396</v>
      </c>
      <c r="G8141" s="11" t="s">
        <v>118</v>
      </c>
      <c r="H8141" s="4">
        <v>28</v>
      </c>
      <c r="I8141" s="12">
        <v>43929.35</v>
      </c>
      <c r="J8141" s="12">
        <v>1230021.8</v>
      </c>
      <c r="K8141" s="12">
        <v>929.92</v>
      </c>
      <c r="L8141" s="4">
        <v>546</v>
      </c>
      <c r="M8141" s="4" t="s">
        <v>29</v>
      </c>
      <c r="N8141" s="4" t="str" cm="1">
        <f t="array" ref="N8141">_xlfn.SWITCH(E8141,"Delhi","North","Chennai","South","Hyderabad","South","Mumbai","Central","Bangalore","South")</f>
        <v>South</v>
      </c>
      <c r="O8141" s="12">
        <v>141976.6</v>
      </c>
      <c r="P8141" s="4">
        <f>Table1[[#This Row],[Delivery_Date]]-Table1[[#This Row],[Order_Date]]</f>
        <v>14</v>
      </c>
      <c r="Q8141" s="4" t="str">
        <f>IF(Table1[[#This Row],[Delivery delay days]]&gt;5,"delay","on time")</f>
        <v>delay</v>
      </c>
      <c r="R8141" s="10">
        <f>DATEVALUE(Table1[[#This Row],[Delivery_Date]])</f>
        <v>45269</v>
      </c>
      <c r="S8141" s="10">
        <f>DATEVALUE(Table1[[#This Row],[Order_Date]])</f>
        <v>45255</v>
      </c>
      <c r="T8141" s="4" t="str" cm="1">
        <f t="array" ref="T8141">_xlfn.IFS(Table1[[#This Row],[Inventory_Level]]&lt;=200,"low",Table1[[#This Row],[Inventory_Level]]&gt;=700,"high",Table1[[#This Row],[Inventory_Level]]&gt;200,"medium")</f>
        <v>medium</v>
      </c>
    </row>
    <row r="8142" spans="1:20" x14ac:dyDescent="0.35">
      <c r="A8142" s="4">
        <v>8141</v>
      </c>
      <c r="B8142" s="4" t="s">
        <v>15</v>
      </c>
      <c r="C8142" s="4" t="s">
        <v>24</v>
      </c>
      <c r="D8142" s="4" t="s">
        <v>32</v>
      </c>
      <c r="E8142" s="4" t="s">
        <v>60</v>
      </c>
      <c r="F8142" s="10" t="s">
        <v>106</v>
      </c>
      <c r="G8142" s="11" t="s">
        <v>72</v>
      </c>
      <c r="H8142" s="4">
        <v>67</v>
      </c>
      <c r="I8142" s="12">
        <v>43298.12</v>
      </c>
      <c r="J8142" s="12">
        <v>2900974.04</v>
      </c>
      <c r="K8142" s="12">
        <v>1745.6</v>
      </c>
      <c r="L8142" s="4">
        <v>510</v>
      </c>
      <c r="M8142" s="4" t="s">
        <v>35</v>
      </c>
      <c r="N8142" s="4" t="str" cm="1">
        <f t="array" ref="N8142">_xlfn.SWITCH(E8142,"Delhi","North","Chennai","South","Hyderabad","South","Mumbai","Central","Bangalore","South")</f>
        <v>South</v>
      </c>
      <c r="O8142" s="12">
        <v>453589.71</v>
      </c>
      <c r="P8142" s="4">
        <f>Table1[[#This Row],[Delivery_Date]]-Table1[[#This Row],[Order_Date]]</f>
        <v>5</v>
      </c>
      <c r="Q8142" s="4" t="str">
        <f>IF(Table1[[#This Row],[Delivery delay days]]&gt;5,"delay","on time")</f>
        <v>on time</v>
      </c>
      <c r="R8142" s="10">
        <f>DATEVALUE(Table1[[#This Row],[Delivery_Date]])</f>
        <v>45271</v>
      </c>
      <c r="S8142" s="10">
        <f>DATEVALUE(Table1[[#This Row],[Order_Date]])</f>
        <v>45266</v>
      </c>
      <c r="T8142" s="4" t="str" cm="1">
        <f t="array" ref="T8142">_xlfn.IFS(Table1[[#This Row],[Inventory_Level]]&lt;=200,"low",Table1[[#This Row],[Inventory_Level]]&gt;=700,"high",Table1[[#This Row],[Inventory_Level]]&gt;200,"medium")</f>
        <v>medium</v>
      </c>
    </row>
    <row r="8143" spans="1:20" x14ac:dyDescent="0.35">
      <c r="A8143" s="4">
        <v>8142</v>
      </c>
      <c r="B8143" s="4" t="s">
        <v>31</v>
      </c>
      <c r="C8143" s="4" t="s">
        <v>16</v>
      </c>
      <c r="D8143" s="4" t="s">
        <v>32</v>
      </c>
      <c r="E8143" s="4" t="s">
        <v>26</v>
      </c>
      <c r="F8143" s="10" t="s">
        <v>341</v>
      </c>
      <c r="G8143" s="11" t="s">
        <v>146</v>
      </c>
      <c r="H8143" s="4">
        <v>21</v>
      </c>
      <c r="I8143" s="12">
        <v>2182.19</v>
      </c>
      <c r="J8143" s="12">
        <v>45825.99</v>
      </c>
      <c r="K8143" s="12">
        <v>2070.17</v>
      </c>
      <c r="L8143" s="4">
        <v>3</v>
      </c>
      <c r="M8143" s="4" t="s">
        <v>42</v>
      </c>
      <c r="N8143" s="4" t="str" cm="1">
        <f t="array" ref="N8143">_xlfn.SWITCH(E8143,"Delhi","North","Chennai","South","Hyderabad","South","Mumbai","Central","Bangalore","South")</f>
        <v>South</v>
      </c>
      <c r="O8143" s="12">
        <v>5647.59</v>
      </c>
      <c r="P8143" s="4">
        <f>Table1[[#This Row],[Delivery_Date]]-Table1[[#This Row],[Order_Date]]</f>
        <v>7</v>
      </c>
      <c r="Q8143" s="4" t="str">
        <f>IF(Table1[[#This Row],[Delivery delay days]]&gt;5,"delay","on time")</f>
        <v>delay</v>
      </c>
      <c r="R8143" s="10">
        <f>DATEVALUE(Table1[[#This Row],[Delivery_Date]])</f>
        <v>45200</v>
      </c>
      <c r="S8143" s="10">
        <f>DATEVALUE(Table1[[#This Row],[Order_Date]])</f>
        <v>45193</v>
      </c>
      <c r="T8143" s="4" t="str" cm="1">
        <f t="array" ref="T8143">_xlfn.IFS(Table1[[#This Row],[Inventory_Level]]&lt;=200,"low",Table1[[#This Row],[Inventory_Level]]&gt;=700,"high",Table1[[#This Row],[Inventory_Level]]&gt;200,"medium")</f>
        <v>low</v>
      </c>
    </row>
    <row r="8144" spans="1:20" x14ac:dyDescent="0.35">
      <c r="A8144" s="4">
        <v>8143</v>
      </c>
      <c r="B8144" s="4" t="s">
        <v>51</v>
      </c>
      <c r="C8144" s="4" t="s">
        <v>24</v>
      </c>
      <c r="D8144" s="4" t="s">
        <v>32</v>
      </c>
      <c r="E8144" s="4" t="s">
        <v>60</v>
      </c>
      <c r="F8144" s="10" t="s">
        <v>361</v>
      </c>
      <c r="G8144" s="11" t="s">
        <v>58</v>
      </c>
      <c r="H8144" s="4">
        <v>56</v>
      </c>
      <c r="I8144" s="12">
        <v>696.34</v>
      </c>
      <c r="J8144" s="12">
        <v>38995.040000000001</v>
      </c>
      <c r="K8144" s="12">
        <v>1961.6</v>
      </c>
      <c r="L8144" s="4">
        <v>520</v>
      </c>
      <c r="M8144" s="4" t="s">
        <v>21</v>
      </c>
      <c r="N8144" s="4" t="str" cm="1">
        <f t="array" ref="N8144">_xlfn.SWITCH(E8144,"Delhi","North","Chennai","South","Hyderabad","South","Mumbai","Central","Bangalore","South")</f>
        <v>South</v>
      </c>
      <c r="O8144" s="12">
        <v>8614.94</v>
      </c>
      <c r="P8144" s="4">
        <f>Table1[[#This Row],[Delivery_Date]]-Table1[[#This Row],[Order_Date]]</f>
        <v>10</v>
      </c>
      <c r="Q8144" s="4" t="str">
        <f>IF(Table1[[#This Row],[Delivery delay days]]&gt;5,"delay","on time")</f>
        <v>delay</v>
      </c>
      <c r="R8144" s="10">
        <f>DATEVALUE(Table1[[#This Row],[Delivery_Date]])</f>
        <v>45045</v>
      </c>
      <c r="S8144" s="10">
        <f>DATEVALUE(Table1[[#This Row],[Order_Date]])</f>
        <v>45035</v>
      </c>
      <c r="T8144" s="4" t="str" cm="1">
        <f t="array" ref="T8144">_xlfn.IFS(Table1[[#This Row],[Inventory_Level]]&lt;=200,"low",Table1[[#This Row],[Inventory_Level]]&gt;=700,"high",Table1[[#This Row],[Inventory_Level]]&gt;200,"medium")</f>
        <v>medium</v>
      </c>
    </row>
    <row r="8145" spans="1:20" x14ac:dyDescent="0.35">
      <c r="A8145" s="4">
        <v>8144</v>
      </c>
      <c r="B8145" s="4" t="s">
        <v>15</v>
      </c>
      <c r="C8145" s="4" t="s">
        <v>24</v>
      </c>
      <c r="D8145" s="4" t="s">
        <v>45</v>
      </c>
      <c r="E8145" s="4" t="s">
        <v>60</v>
      </c>
      <c r="F8145" s="10" t="s">
        <v>183</v>
      </c>
      <c r="G8145" s="11" t="s">
        <v>62</v>
      </c>
      <c r="H8145" s="4">
        <v>92</v>
      </c>
      <c r="I8145" s="12">
        <v>39570.5</v>
      </c>
      <c r="J8145" s="12">
        <v>3640486</v>
      </c>
      <c r="K8145" s="12">
        <v>279.54000000000002</v>
      </c>
      <c r="L8145" s="4">
        <v>967</v>
      </c>
      <c r="M8145" s="4" t="s">
        <v>29</v>
      </c>
      <c r="N8145" s="4" t="str" cm="1">
        <f t="array" ref="N8145">_xlfn.SWITCH(E8145,"Delhi","North","Chennai","South","Hyderabad","South","Mumbai","Central","Bangalore","South")</f>
        <v>South</v>
      </c>
      <c r="O8145" s="12">
        <v>604329.01</v>
      </c>
      <c r="P8145" s="4">
        <f>Table1[[#This Row],[Delivery_Date]]-Table1[[#This Row],[Order_Date]]</f>
        <v>6</v>
      </c>
      <c r="Q8145" s="4" t="str">
        <f>IF(Table1[[#This Row],[Delivery delay days]]&gt;5,"delay","on time")</f>
        <v>delay</v>
      </c>
      <c r="R8145" s="10">
        <f>DATEVALUE(Table1[[#This Row],[Delivery_Date]])</f>
        <v>45037</v>
      </c>
      <c r="S8145" s="10">
        <f>DATEVALUE(Table1[[#This Row],[Order_Date]])</f>
        <v>45031</v>
      </c>
      <c r="T8145" s="4" t="str" cm="1">
        <f t="array" ref="T8145">_xlfn.IFS(Table1[[#This Row],[Inventory_Level]]&lt;=200,"low",Table1[[#This Row],[Inventory_Level]]&gt;=700,"high",Table1[[#This Row],[Inventory_Level]]&gt;200,"medium")</f>
        <v>high</v>
      </c>
    </row>
    <row r="8146" spans="1:20" x14ac:dyDescent="0.35">
      <c r="A8146" s="4">
        <v>8145</v>
      </c>
      <c r="B8146" s="4" t="s">
        <v>31</v>
      </c>
      <c r="C8146" s="4" t="s">
        <v>38</v>
      </c>
      <c r="D8146" s="4" t="s">
        <v>25</v>
      </c>
      <c r="E8146" s="4" t="s">
        <v>52</v>
      </c>
      <c r="F8146" s="10" t="s">
        <v>181</v>
      </c>
      <c r="G8146" s="11" t="s">
        <v>308</v>
      </c>
      <c r="H8146" s="4">
        <v>9</v>
      </c>
      <c r="I8146" s="12">
        <v>4024.59</v>
      </c>
      <c r="J8146" s="12">
        <v>36221.31</v>
      </c>
      <c r="K8146" s="12">
        <v>609.69000000000005</v>
      </c>
      <c r="L8146" s="4">
        <v>539</v>
      </c>
      <c r="M8146" s="4" t="s">
        <v>29</v>
      </c>
      <c r="N8146" s="4" t="str" cm="1">
        <f t="array" ref="N8146">_xlfn.SWITCH(E8146,"Delhi","North","Chennai","South","Hyderabad","South","Mumbai","Central","Bangalore","South")</f>
        <v>Central</v>
      </c>
      <c r="O8146" s="12">
        <v>2398.98</v>
      </c>
      <c r="P8146" s="4">
        <f>Table1[[#This Row],[Delivery_Date]]-Table1[[#This Row],[Order_Date]]</f>
        <v>3</v>
      </c>
      <c r="Q8146" s="4" t="str">
        <f>IF(Table1[[#This Row],[Delivery delay days]]&gt;5,"delay","on time")</f>
        <v>on time</v>
      </c>
      <c r="R8146" s="10">
        <f>DATEVALUE(Table1[[#This Row],[Delivery_Date]])</f>
        <v>45281</v>
      </c>
      <c r="S8146" s="10">
        <f>DATEVALUE(Table1[[#This Row],[Order_Date]])</f>
        <v>45278</v>
      </c>
      <c r="T8146" s="4" t="str" cm="1">
        <f t="array" ref="T8146">_xlfn.IFS(Table1[[#This Row],[Inventory_Level]]&lt;=200,"low",Table1[[#This Row],[Inventory_Level]]&gt;=700,"high",Table1[[#This Row],[Inventory_Level]]&gt;200,"medium")</f>
        <v>medium</v>
      </c>
    </row>
    <row r="8147" spans="1:20" x14ac:dyDescent="0.35">
      <c r="A8147" s="4">
        <v>8146</v>
      </c>
      <c r="B8147" s="4" t="s">
        <v>31</v>
      </c>
      <c r="C8147" s="4" t="s">
        <v>16</v>
      </c>
      <c r="D8147" s="4" t="s">
        <v>25</v>
      </c>
      <c r="E8147" s="4" t="s">
        <v>60</v>
      </c>
      <c r="F8147" s="10" t="s">
        <v>221</v>
      </c>
      <c r="G8147" s="11" t="s">
        <v>342</v>
      </c>
      <c r="H8147" s="4">
        <v>29</v>
      </c>
      <c r="I8147" s="12">
        <v>18634.84</v>
      </c>
      <c r="J8147" s="12">
        <v>540410.36</v>
      </c>
      <c r="K8147" s="12">
        <v>2708.54</v>
      </c>
      <c r="L8147" s="4">
        <v>186</v>
      </c>
      <c r="M8147" s="4" t="s">
        <v>29</v>
      </c>
      <c r="N8147" s="4" t="str" cm="1">
        <f t="array" ref="N8147">_xlfn.SWITCH(E8147,"Delhi","North","Chennai","South","Hyderabad","South","Mumbai","Central","Bangalore","South")</f>
        <v>South</v>
      </c>
      <c r="O8147" s="12">
        <v>35791.730000000003</v>
      </c>
      <c r="P8147" s="4">
        <f>Table1[[#This Row],[Delivery_Date]]-Table1[[#This Row],[Order_Date]]</f>
        <v>7</v>
      </c>
      <c r="Q8147" s="4" t="str">
        <f>IF(Table1[[#This Row],[Delivery delay days]]&gt;5,"delay","on time")</f>
        <v>delay</v>
      </c>
      <c r="R8147" s="10">
        <f>DATEVALUE(Table1[[#This Row],[Delivery_Date]])</f>
        <v>45186</v>
      </c>
      <c r="S8147" s="10">
        <f>DATEVALUE(Table1[[#This Row],[Order_Date]])</f>
        <v>45179</v>
      </c>
      <c r="T8147" s="4" t="str" cm="1">
        <f t="array" ref="T8147">_xlfn.IFS(Table1[[#This Row],[Inventory_Level]]&lt;=200,"low",Table1[[#This Row],[Inventory_Level]]&gt;=700,"high",Table1[[#This Row],[Inventory_Level]]&gt;200,"medium")</f>
        <v>low</v>
      </c>
    </row>
    <row r="8148" spans="1:20" x14ac:dyDescent="0.35">
      <c r="A8148" s="4">
        <v>8147</v>
      </c>
      <c r="B8148" s="4" t="s">
        <v>37</v>
      </c>
      <c r="C8148" s="4" t="s">
        <v>24</v>
      </c>
      <c r="D8148" s="4" t="s">
        <v>32</v>
      </c>
      <c r="E8148" s="4" t="s">
        <v>26</v>
      </c>
      <c r="F8148" s="10" t="s">
        <v>235</v>
      </c>
      <c r="G8148" s="11" t="s">
        <v>266</v>
      </c>
      <c r="H8148" s="4">
        <v>17</v>
      </c>
      <c r="I8148" s="12">
        <v>43491.199999999997</v>
      </c>
      <c r="J8148" s="12">
        <v>739350.4</v>
      </c>
      <c r="K8148" s="12">
        <v>1891.46</v>
      </c>
      <c r="L8148" s="4">
        <v>218</v>
      </c>
      <c r="M8148" s="4" t="s">
        <v>29</v>
      </c>
      <c r="N8148" s="4" t="str" cm="1">
        <f t="array" ref="N8148">_xlfn.SWITCH(E8148,"Delhi","North","Chennai","South","Hyderabad","South","Mumbai","Central","Bangalore","South")</f>
        <v>South</v>
      </c>
      <c r="O8148" s="12">
        <v>47944.22</v>
      </c>
      <c r="P8148" s="4">
        <f>Table1[[#This Row],[Delivery_Date]]-Table1[[#This Row],[Order_Date]]</f>
        <v>11</v>
      </c>
      <c r="Q8148" s="4" t="str">
        <f>IF(Table1[[#This Row],[Delivery delay days]]&gt;5,"delay","on time")</f>
        <v>delay</v>
      </c>
      <c r="R8148" s="10">
        <f>DATEVALUE(Table1[[#This Row],[Delivery_Date]])</f>
        <v>45079</v>
      </c>
      <c r="S8148" s="10">
        <f>DATEVALUE(Table1[[#This Row],[Order_Date]])</f>
        <v>45068</v>
      </c>
      <c r="T8148" s="4" t="str" cm="1">
        <f t="array" ref="T8148">_xlfn.IFS(Table1[[#This Row],[Inventory_Level]]&lt;=200,"low",Table1[[#This Row],[Inventory_Level]]&gt;=700,"high",Table1[[#This Row],[Inventory_Level]]&gt;200,"medium")</f>
        <v>medium</v>
      </c>
    </row>
    <row r="8149" spans="1:20" x14ac:dyDescent="0.35">
      <c r="A8149" s="4">
        <v>8148</v>
      </c>
      <c r="B8149" s="4" t="s">
        <v>31</v>
      </c>
      <c r="C8149" s="4" t="s">
        <v>24</v>
      </c>
      <c r="D8149" s="4" t="s">
        <v>17</v>
      </c>
      <c r="E8149" s="4" t="s">
        <v>46</v>
      </c>
      <c r="F8149" s="10" t="s">
        <v>121</v>
      </c>
      <c r="G8149" s="11" t="s">
        <v>404</v>
      </c>
      <c r="H8149" s="4">
        <v>18</v>
      </c>
      <c r="I8149" s="12">
        <v>24404.54</v>
      </c>
      <c r="J8149" s="12">
        <v>439281.72</v>
      </c>
      <c r="K8149" s="12">
        <v>2410.3000000000002</v>
      </c>
      <c r="L8149" s="4">
        <v>592</v>
      </c>
      <c r="M8149" s="4" t="s">
        <v>42</v>
      </c>
      <c r="N8149" s="4" t="str" cm="1">
        <f t="array" ref="N8149">_xlfn.SWITCH(E8149,"Delhi","North","Chennai","South","Hyderabad","South","Mumbai","Central","Bangalore","South")</f>
        <v>South</v>
      </c>
      <c r="O8149" s="12">
        <v>51499.08</v>
      </c>
      <c r="P8149" s="4">
        <f>Table1[[#This Row],[Delivery_Date]]-Table1[[#This Row],[Order_Date]]</f>
        <v>9</v>
      </c>
      <c r="Q8149" s="4" t="str">
        <f>IF(Table1[[#This Row],[Delivery delay days]]&gt;5,"delay","on time")</f>
        <v>delay</v>
      </c>
      <c r="R8149" s="10">
        <f>DATEVALUE(Table1[[#This Row],[Delivery_Date]])</f>
        <v>45092</v>
      </c>
      <c r="S8149" s="10">
        <f>DATEVALUE(Table1[[#This Row],[Order_Date]])</f>
        <v>45083</v>
      </c>
      <c r="T8149" s="4" t="str" cm="1">
        <f t="array" ref="T8149">_xlfn.IFS(Table1[[#This Row],[Inventory_Level]]&lt;=200,"low",Table1[[#This Row],[Inventory_Level]]&gt;=700,"high",Table1[[#This Row],[Inventory_Level]]&gt;200,"medium")</f>
        <v>medium</v>
      </c>
    </row>
    <row r="8150" spans="1:20" x14ac:dyDescent="0.35">
      <c r="A8150" s="4">
        <v>8149</v>
      </c>
      <c r="B8150" s="4" t="s">
        <v>31</v>
      </c>
      <c r="C8150" s="4" t="s">
        <v>16</v>
      </c>
      <c r="D8150" s="4" t="s">
        <v>17</v>
      </c>
      <c r="E8150" s="4" t="s">
        <v>60</v>
      </c>
      <c r="F8150" s="10" t="s">
        <v>40</v>
      </c>
      <c r="G8150" s="11" t="s">
        <v>363</v>
      </c>
      <c r="H8150" s="4">
        <v>63</v>
      </c>
      <c r="I8150" s="12">
        <v>33237.54</v>
      </c>
      <c r="J8150" s="12">
        <v>2093965.02</v>
      </c>
      <c r="K8150" s="12">
        <v>671.4</v>
      </c>
      <c r="L8150" s="4">
        <v>88</v>
      </c>
      <c r="M8150" s="4" t="s">
        <v>29</v>
      </c>
      <c r="N8150" s="4" t="str" cm="1">
        <f t="array" ref="N8150">_xlfn.SWITCH(E8150,"Delhi","North","Chennai","South","Hyderabad","South","Mumbai","Central","Bangalore","South")</f>
        <v>South</v>
      </c>
      <c r="O8150" s="12">
        <v>472706.78</v>
      </c>
      <c r="P8150" s="4">
        <f>Table1[[#This Row],[Delivery_Date]]-Table1[[#This Row],[Order_Date]]</f>
        <v>9</v>
      </c>
      <c r="Q8150" s="4" t="str">
        <f>IF(Table1[[#This Row],[Delivery delay days]]&gt;5,"delay","on time")</f>
        <v>delay</v>
      </c>
      <c r="R8150" s="10">
        <f>DATEVALUE(Table1[[#This Row],[Delivery_Date]])</f>
        <v>45042</v>
      </c>
      <c r="S8150" s="10">
        <f>DATEVALUE(Table1[[#This Row],[Order_Date]])</f>
        <v>45033</v>
      </c>
      <c r="T8150" s="4" t="str" cm="1">
        <f t="array" ref="T8150">_xlfn.IFS(Table1[[#This Row],[Inventory_Level]]&lt;=200,"low",Table1[[#This Row],[Inventory_Level]]&gt;=700,"high",Table1[[#This Row],[Inventory_Level]]&gt;200,"medium")</f>
        <v>low</v>
      </c>
    </row>
    <row r="8151" spans="1:20" x14ac:dyDescent="0.35">
      <c r="A8151" s="4">
        <v>8150</v>
      </c>
      <c r="B8151" s="4" t="s">
        <v>37</v>
      </c>
      <c r="C8151" s="4" t="s">
        <v>38</v>
      </c>
      <c r="D8151" s="4" t="s">
        <v>39</v>
      </c>
      <c r="E8151" s="4" t="s">
        <v>26</v>
      </c>
      <c r="F8151" s="10" t="s">
        <v>92</v>
      </c>
      <c r="G8151" s="11" t="s">
        <v>83</v>
      </c>
      <c r="H8151" s="4">
        <v>73</v>
      </c>
      <c r="I8151" s="12">
        <v>44933.8</v>
      </c>
      <c r="J8151" s="12">
        <v>3280167.4</v>
      </c>
      <c r="K8151" s="12">
        <v>4226.17</v>
      </c>
      <c r="L8151" s="4">
        <v>416</v>
      </c>
      <c r="M8151" s="4" t="s">
        <v>29</v>
      </c>
      <c r="N8151" s="4" t="str" cm="1">
        <f t="array" ref="N8151">_xlfn.SWITCH(E8151,"Delhi","North","Chennai","South","Hyderabad","South","Mumbai","Central","Bangalore","South")</f>
        <v>South</v>
      </c>
      <c r="O8151" s="12">
        <v>202863.58</v>
      </c>
      <c r="P8151" s="4">
        <f>Table1[[#This Row],[Delivery_Date]]-Table1[[#This Row],[Order_Date]]</f>
        <v>15</v>
      </c>
      <c r="Q8151" s="4" t="str">
        <f>IF(Table1[[#This Row],[Delivery delay days]]&gt;5,"delay","on time")</f>
        <v>delay</v>
      </c>
      <c r="R8151" s="10">
        <f>DATEVALUE(Table1[[#This Row],[Delivery_Date]])</f>
        <v>45182</v>
      </c>
      <c r="S8151" s="10">
        <f>DATEVALUE(Table1[[#This Row],[Order_Date]])</f>
        <v>45167</v>
      </c>
      <c r="T8151" s="4" t="str" cm="1">
        <f t="array" ref="T8151">_xlfn.IFS(Table1[[#This Row],[Inventory_Level]]&lt;=200,"low",Table1[[#This Row],[Inventory_Level]]&gt;=700,"high",Table1[[#This Row],[Inventory_Level]]&gt;200,"medium")</f>
        <v>medium</v>
      </c>
    </row>
    <row r="8152" spans="1:20" x14ac:dyDescent="0.35">
      <c r="A8152" s="4">
        <v>8151</v>
      </c>
      <c r="B8152" s="4" t="s">
        <v>15</v>
      </c>
      <c r="C8152" s="4" t="s">
        <v>16</v>
      </c>
      <c r="D8152" s="4" t="s">
        <v>45</v>
      </c>
      <c r="E8152" s="4" t="s">
        <v>52</v>
      </c>
      <c r="F8152" s="10" t="s">
        <v>204</v>
      </c>
      <c r="G8152" s="11" t="s">
        <v>352</v>
      </c>
      <c r="H8152" s="4">
        <v>84</v>
      </c>
      <c r="I8152" s="12">
        <v>17785.46</v>
      </c>
      <c r="J8152" s="12">
        <v>1493978.64</v>
      </c>
      <c r="K8152" s="12">
        <v>3198.05</v>
      </c>
      <c r="L8152" s="4">
        <v>51</v>
      </c>
      <c r="M8152" s="4" t="s">
        <v>21</v>
      </c>
      <c r="N8152" s="4" t="str" cm="1">
        <f t="array" ref="N8152">_xlfn.SWITCH(E8152,"Delhi","North","Chennai","South","Hyderabad","South","Mumbai","Central","Bangalore","South")</f>
        <v>Central</v>
      </c>
      <c r="O8152" s="12">
        <v>344202.59</v>
      </c>
      <c r="P8152" s="4">
        <f>Table1[[#This Row],[Delivery_Date]]-Table1[[#This Row],[Order_Date]]</f>
        <v>10</v>
      </c>
      <c r="Q8152" s="4" t="str">
        <f>IF(Table1[[#This Row],[Delivery delay days]]&gt;5,"delay","on time")</f>
        <v>delay</v>
      </c>
      <c r="R8152" s="10">
        <f>DATEVALUE(Table1[[#This Row],[Delivery_Date]])</f>
        <v>44950</v>
      </c>
      <c r="S8152" s="10">
        <f>DATEVALUE(Table1[[#This Row],[Order_Date]])</f>
        <v>44940</v>
      </c>
      <c r="T8152" s="4" t="str" cm="1">
        <f t="array" ref="T8152">_xlfn.IFS(Table1[[#This Row],[Inventory_Level]]&lt;=200,"low",Table1[[#This Row],[Inventory_Level]]&gt;=700,"high",Table1[[#This Row],[Inventory_Level]]&gt;200,"medium")</f>
        <v>low</v>
      </c>
    </row>
    <row r="8153" spans="1:20" x14ac:dyDescent="0.35">
      <c r="A8153" s="4">
        <v>8152</v>
      </c>
      <c r="B8153" s="4" t="s">
        <v>44</v>
      </c>
      <c r="C8153" s="4" t="s">
        <v>24</v>
      </c>
      <c r="D8153" s="4" t="s">
        <v>32</v>
      </c>
      <c r="E8153" s="4" t="s">
        <v>18</v>
      </c>
      <c r="F8153" s="10" t="s">
        <v>92</v>
      </c>
      <c r="G8153" s="11" t="s">
        <v>279</v>
      </c>
      <c r="H8153" s="4">
        <v>92</v>
      </c>
      <c r="I8153" s="12">
        <v>38684.57</v>
      </c>
      <c r="J8153" s="12">
        <v>3558980.44</v>
      </c>
      <c r="K8153" s="12">
        <v>3358.97</v>
      </c>
      <c r="L8153" s="4">
        <v>959</v>
      </c>
      <c r="M8153" s="4" t="s">
        <v>29</v>
      </c>
      <c r="N8153" s="4" t="str" cm="1">
        <f t="array" ref="N8153">_xlfn.SWITCH(E8153,"Delhi","North","Chennai","South","Hyderabad","South","Mumbai","Central","Bangalore","South")</f>
        <v>North</v>
      </c>
      <c r="O8153" s="12">
        <v>257718.63</v>
      </c>
      <c r="P8153" s="4">
        <f>Table1[[#This Row],[Delivery_Date]]-Table1[[#This Row],[Order_Date]]</f>
        <v>4</v>
      </c>
      <c r="Q8153" s="4" t="str">
        <f>IF(Table1[[#This Row],[Delivery delay days]]&gt;5,"delay","on time")</f>
        <v>on time</v>
      </c>
      <c r="R8153" s="10">
        <f>DATEVALUE(Table1[[#This Row],[Delivery_Date]])</f>
        <v>45171</v>
      </c>
      <c r="S8153" s="10">
        <f>DATEVALUE(Table1[[#This Row],[Order_Date]])</f>
        <v>45167</v>
      </c>
      <c r="T8153" s="4" t="str" cm="1">
        <f t="array" ref="T8153">_xlfn.IFS(Table1[[#This Row],[Inventory_Level]]&lt;=200,"low",Table1[[#This Row],[Inventory_Level]]&gt;=700,"high",Table1[[#This Row],[Inventory_Level]]&gt;200,"medium")</f>
        <v>high</v>
      </c>
    </row>
    <row r="8154" spans="1:20" x14ac:dyDescent="0.35">
      <c r="A8154" s="4">
        <v>8153</v>
      </c>
      <c r="B8154" s="4" t="s">
        <v>59</v>
      </c>
      <c r="C8154" s="4" t="s">
        <v>38</v>
      </c>
      <c r="D8154" s="4" t="s">
        <v>25</v>
      </c>
      <c r="E8154" s="4" t="s">
        <v>26</v>
      </c>
      <c r="F8154" s="10" t="s">
        <v>235</v>
      </c>
      <c r="G8154" s="11" t="s">
        <v>63</v>
      </c>
      <c r="H8154" s="4">
        <v>25</v>
      </c>
      <c r="I8154" s="12">
        <v>19565.72</v>
      </c>
      <c r="J8154" s="12">
        <v>489143</v>
      </c>
      <c r="K8154" s="12">
        <v>108.8</v>
      </c>
      <c r="L8154" s="4">
        <v>175</v>
      </c>
      <c r="M8154" s="4" t="s">
        <v>35</v>
      </c>
      <c r="N8154" s="4" t="str" cm="1">
        <f t="array" ref="N8154">_xlfn.SWITCH(E8154,"Delhi","North","Chennai","South","Hyderabad","South","Mumbai","Central","Bangalore","South")</f>
        <v>South</v>
      </c>
      <c r="O8154" s="12">
        <v>60543.64</v>
      </c>
      <c r="P8154" s="4">
        <f>Table1[[#This Row],[Delivery_Date]]-Table1[[#This Row],[Order_Date]]</f>
        <v>14</v>
      </c>
      <c r="Q8154" s="4" t="str">
        <f>IF(Table1[[#This Row],[Delivery delay days]]&gt;5,"delay","on time")</f>
        <v>delay</v>
      </c>
      <c r="R8154" s="10">
        <f>DATEVALUE(Table1[[#This Row],[Delivery_Date]])</f>
        <v>45082</v>
      </c>
      <c r="S8154" s="10">
        <f>DATEVALUE(Table1[[#This Row],[Order_Date]])</f>
        <v>45068</v>
      </c>
      <c r="T8154" s="4" t="str" cm="1">
        <f t="array" ref="T8154">_xlfn.IFS(Table1[[#This Row],[Inventory_Level]]&lt;=200,"low",Table1[[#This Row],[Inventory_Level]]&gt;=700,"high",Table1[[#This Row],[Inventory_Level]]&gt;200,"medium")</f>
        <v>low</v>
      </c>
    </row>
    <row r="8155" spans="1:20" x14ac:dyDescent="0.35">
      <c r="A8155" s="4">
        <v>8154</v>
      </c>
      <c r="B8155" s="4" t="s">
        <v>37</v>
      </c>
      <c r="C8155" s="4" t="s">
        <v>16</v>
      </c>
      <c r="D8155" s="4" t="s">
        <v>32</v>
      </c>
      <c r="E8155" s="4" t="s">
        <v>46</v>
      </c>
      <c r="F8155" s="10" t="s">
        <v>62</v>
      </c>
      <c r="G8155" s="11" t="s">
        <v>58</v>
      </c>
      <c r="H8155" s="4">
        <v>16</v>
      </c>
      <c r="I8155" s="12">
        <v>3558.54</v>
      </c>
      <c r="J8155" s="12">
        <v>56936.639999999999</v>
      </c>
      <c r="K8155" s="12">
        <v>3271.1</v>
      </c>
      <c r="L8155" s="4">
        <v>976</v>
      </c>
      <c r="M8155" s="4" t="s">
        <v>21</v>
      </c>
      <c r="N8155" s="4" t="str" cm="1">
        <f t="array" ref="N8155">_xlfn.SWITCH(E8155,"Delhi","North","Chennai","South","Hyderabad","South","Mumbai","Central","Bangalore","South")</f>
        <v>South</v>
      </c>
      <c r="O8155" s="12">
        <v>5872.9</v>
      </c>
      <c r="P8155" s="4">
        <f>Table1[[#This Row],[Delivery_Date]]-Table1[[#This Row],[Order_Date]]</f>
        <v>8</v>
      </c>
      <c r="Q8155" s="4" t="str">
        <f>IF(Table1[[#This Row],[Delivery delay days]]&gt;5,"delay","on time")</f>
        <v>delay</v>
      </c>
      <c r="R8155" s="10">
        <f>DATEVALUE(Table1[[#This Row],[Delivery_Date]])</f>
        <v>45045</v>
      </c>
      <c r="S8155" s="10">
        <f>DATEVALUE(Table1[[#This Row],[Order_Date]])</f>
        <v>45037</v>
      </c>
      <c r="T8155" s="4" t="str" cm="1">
        <f t="array" ref="T8155">_xlfn.IFS(Table1[[#This Row],[Inventory_Level]]&lt;=200,"low",Table1[[#This Row],[Inventory_Level]]&gt;=700,"high",Table1[[#This Row],[Inventory_Level]]&gt;200,"medium")</f>
        <v>high</v>
      </c>
    </row>
    <row r="8156" spans="1:20" x14ac:dyDescent="0.35">
      <c r="A8156" s="4">
        <v>8155</v>
      </c>
      <c r="B8156" s="4" t="s">
        <v>59</v>
      </c>
      <c r="C8156" s="4" t="s">
        <v>16</v>
      </c>
      <c r="D8156" s="4" t="s">
        <v>25</v>
      </c>
      <c r="E8156" s="4" t="s">
        <v>26</v>
      </c>
      <c r="F8156" s="10" t="s">
        <v>128</v>
      </c>
      <c r="G8156" s="11" t="s">
        <v>334</v>
      </c>
      <c r="H8156" s="4">
        <v>71</v>
      </c>
      <c r="I8156" s="12">
        <v>33743.440000000002</v>
      </c>
      <c r="J8156" s="12">
        <v>2395784.2400000002</v>
      </c>
      <c r="K8156" s="12">
        <v>2546.31</v>
      </c>
      <c r="L8156" s="4">
        <v>837</v>
      </c>
      <c r="M8156" s="4" t="s">
        <v>21</v>
      </c>
      <c r="N8156" s="4" t="str" cm="1">
        <f t="array" ref="N8156">_xlfn.SWITCH(E8156,"Delhi","North","Chennai","South","Hyderabad","South","Mumbai","Central","Bangalore","South")</f>
        <v>South</v>
      </c>
      <c r="O8156" s="12">
        <v>524156.84</v>
      </c>
      <c r="P8156" s="4">
        <f>Table1[[#This Row],[Delivery_Date]]-Table1[[#This Row],[Order_Date]]</f>
        <v>14</v>
      </c>
      <c r="Q8156" s="4" t="str">
        <f>IF(Table1[[#This Row],[Delivery delay days]]&gt;5,"delay","on time")</f>
        <v>delay</v>
      </c>
      <c r="R8156" s="10">
        <f>DATEVALUE(Table1[[#This Row],[Delivery_Date]])</f>
        <v>45174</v>
      </c>
      <c r="S8156" s="10">
        <f>DATEVALUE(Table1[[#This Row],[Order_Date]])</f>
        <v>45160</v>
      </c>
      <c r="T8156" s="4" t="str" cm="1">
        <f t="array" ref="T8156">_xlfn.IFS(Table1[[#This Row],[Inventory_Level]]&lt;=200,"low",Table1[[#This Row],[Inventory_Level]]&gt;=700,"high",Table1[[#This Row],[Inventory_Level]]&gt;200,"medium")</f>
        <v>high</v>
      </c>
    </row>
    <row r="8157" spans="1:20" x14ac:dyDescent="0.35">
      <c r="A8157" s="4">
        <v>8156</v>
      </c>
      <c r="B8157" s="4" t="s">
        <v>59</v>
      </c>
      <c r="C8157" s="4" t="s">
        <v>38</v>
      </c>
      <c r="D8157" s="4" t="s">
        <v>45</v>
      </c>
      <c r="E8157" s="4" t="s">
        <v>52</v>
      </c>
      <c r="F8157" s="10" t="s">
        <v>294</v>
      </c>
      <c r="G8157" s="11" t="s">
        <v>207</v>
      </c>
      <c r="H8157" s="4">
        <v>51</v>
      </c>
      <c r="I8157" s="12">
        <v>31932.49</v>
      </c>
      <c r="J8157" s="12">
        <v>1628556.99</v>
      </c>
      <c r="K8157" s="12">
        <v>2404.29</v>
      </c>
      <c r="L8157" s="4">
        <v>401</v>
      </c>
      <c r="M8157" s="4" t="s">
        <v>42</v>
      </c>
      <c r="N8157" s="4" t="str" cm="1">
        <f t="array" ref="N8157">_xlfn.SWITCH(E8157,"Delhi","North","Chennai","South","Hyderabad","South","Mumbai","Central","Bangalore","South")</f>
        <v>Central</v>
      </c>
      <c r="O8157" s="12">
        <v>327190.34000000003</v>
      </c>
      <c r="P8157" s="4">
        <f>Table1[[#This Row],[Delivery_Date]]-Table1[[#This Row],[Order_Date]]</f>
        <v>6</v>
      </c>
      <c r="Q8157" s="4" t="str">
        <f>IF(Table1[[#This Row],[Delivery delay days]]&gt;5,"delay","on time")</f>
        <v>delay</v>
      </c>
      <c r="R8157" s="10">
        <f>DATEVALUE(Table1[[#This Row],[Delivery_Date]])</f>
        <v>45286</v>
      </c>
      <c r="S8157" s="10">
        <f>DATEVALUE(Table1[[#This Row],[Order_Date]])</f>
        <v>45280</v>
      </c>
      <c r="T8157" s="4" t="str" cm="1">
        <f t="array" ref="T8157">_xlfn.IFS(Table1[[#This Row],[Inventory_Level]]&lt;=200,"low",Table1[[#This Row],[Inventory_Level]]&gt;=700,"high",Table1[[#This Row],[Inventory_Level]]&gt;200,"medium")</f>
        <v>medium</v>
      </c>
    </row>
    <row r="8158" spans="1:20" x14ac:dyDescent="0.35">
      <c r="A8158" s="4">
        <v>8157</v>
      </c>
      <c r="B8158" s="4" t="s">
        <v>51</v>
      </c>
      <c r="C8158" s="4" t="s">
        <v>24</v>
      </c>
      <c r="D8158" s="4" t="s">
        <v>25</v>
      </c>
      <c r="E8158" s="4" t="s">
        <v>18</v>
      </c>
      <c r="F8158" s="10" t="s">
        <v>242</v>
      </c>
      <c r="G8158" s="11" t="s">
        <v>288</v>
      </c>
      <c r="H8158" s="4">
        <v>92</v>
      </c>
      <c r="I8158" s="12">
        <v>37664.61</v>
      </c>
      <c r="J8158" s="12">
        <v>3465144.12</v>
      </c>
      <c r="K8158" s="12">
        <v>2100.15</v>
      </c>
      <c r="L8158" s="4">
        <v>816</v>
      </c>
      <c r="M8158" s="4" t="s">
        <v>35</v>
      </c>
      <c r="N8158" s="4" t="str" cm="1">
        <f t="array" ref="N8158">_xlfn.SWITCH(E8158,"Delhi","North","Chennai","South","Hyderabad","South","Mumbai","Central","Bangalore","South")</f>
        <v>North</v>
      </c>
      <c r="O8158" s="12">
        <v>629773.04</v>
      </c>
      <c r="P8158" s="4">
        <f>Table1[[#This Row],[Delivery_Date]]-Table1[[#This Row],[Order_Date]]</f>
        <v>14</v>
      </c>
      <c r="Q8158" s="4" t="str">
        <f>IF(Table1[[#This Row],[Delivery delay days]]&gt;5,"delay","on time")</f>
        <v>delay</v>
      </c>
      <c r="R8158" s="10">
        <f>DATEVALUE(Table1[[#This Row],[Delivery_Date]])</f>
        <v>45211</v>
      </c>
      <c r="S8158" s="10">
        <f>DATEVALUE(Table1[[#This Row],[Order_Date]])</f>
        <v>45197</v>
      </c>
      <c r="T8158" s="4" t="str" cm="1">
        <f t="array" ref="T8158">_xlfn.IFS(Table1[[#This Row],[Inventory_Level]]&lt;=200,"low",Table1[[#This Row],[Inventory_Level]]&gt;=700,"high",Table1[[#This Row],[Inventory_Level]]&gt;200,"medium")</f>
        <v>high</v>
      </c>
    </row>
    <row r="8159" spans="1:20" x14ac:dyDescent="0.35">
      <c r="A8159" s="4">
        <v>8158</v>
      </c>
      <c r="B8159" s="4" t="s">
        <v>37</v>
      </c>
      <c r="C8159" s="4" t="s">
        <v>24</v>
      </c>
      <c r="D8159" s="4" t="s">
        <v>17</v>
      </c>
      <c r="E8159" s="4" t="s">
        <v>60</v>
      </c>
      <c r="F8159" s="10" t="s">
        <v>63</v>
      </c>
      <c r="G8159" s="11" t="s">
        <v>296</v>
      </c>
      <c r="H8159" s="4">
        <v>70</v>
      </c>
      <c r="I8159" s="12">
        <v>44816.28</v>
      </c>
      <c r="J8159" s="12">
        <v>3137139.6</v>
      </c>
      <c r="K8159" s="12">
        <v>2417.31</v>
      </c>
      <c r="L8159" s="4">
        <v>557</v>
      </c>
      <c r="M8159" s="4" t="s">
        <v>29</v>
      </c>
      <c r="N8159" s="4" t="str" cm="1">
        <f t="array" ref="N8159">_xlfn.SWITCH(E8159,"Delhi","North","Chennai","South","Hyderabad","South","Mumbai","Central","Bangalore","South")</f>
        <v>South</v>
      </c>
      <c r="O8159" s="12">
        <v>492866.97</v>
      </c>
      <c r="P8159" s="4">
        <f>Table1[[#This Row],[Delivery_Date]]-Table1[[#This Row],[Order_Date]]</f>
        <v>2</v>
      </c>
      <c r="Q8159" s="4" t="str">
        <f>IF(Table1[[#This Row],[Delivery delay days]]&gt;5,"delay","on time")</f>
        <v>on time</v>
      </c>
      <c r="R8159" s="10">
        <f>DATEVALUE(Table1[[#This Row],[Delivery_Date]])</f>
        <v>45084</v>
      </c>
      <c r="S8159" s="10">
        <f>DATEVALUE(Table1[[#This Row],[Order_Date]])</f>
        <v>45082</v>
      </c>
      <c r="T8159" s="4" t="str" cm="1">
        <f t="array" ref="T8159">_xlfn.IFS(Table1[[#This Row],[Inventory_Level]]&lt;=200,"low",Table1[[#This Row],[Inventory_Level]]&gt;=700,"high",Table1[[#This Row],[Inventory_Level]]&gt;200,"medium")</f>
        <v>medium</v>
      </c>
    </row>
    <row r="8160" spans="1:20" x14ac:dyDescent="0.35">
      <c r="A8160" s="4">
        <v>8159</v>
      </c>
      <c r="B8160" s="4" t="s">
        <v>23</v>
      </c>
      <c r="C8160" s="4" t="s">
        <v>24</v>
      </c>
      <c r="D8160" s="4" t="s">
        <v>45</v>
      </c>
      <c r="E8160" s="4" t="s">
        <v>26</v>
      </c>
      <c r="F8160" s="10" t="s">
        <v>307</v>
      </c>
      <c r="G8160" s="11" t="s">
        <v>309</v>
      </c>
      <c r="H8160" s="4">
        <v>47</v>
      </c>
      <c r="I8160" s="12">
        <v>20112.580000000002</v>
      </c>
      <c r="J8160" s="12">
        <v>945291.26</v>
      </c>
      <c r="K8160" s="12">
        <v>1002.37</v>
      </c>
      <c r="L8160" s="4">
        <v>6</v>
      </c>
      <c r="M8160" s="4" t="s">
        <v>35</v>
      </c>
      <c r="N8160" s="4" t="str" cm="1">
        <f t="array" ref="N8160">_xlfn.SWITCH(E8160,"Delhi","North","Chennai","South","Hyderabad","South","Mumbai","Central","Bangalore","South")</f>
        <v>South</v>
      </c>
      <c r="O8160" s="12">
        <v>122069.05</v>
      </c>
      <c r="P8160" s="4">
        <f>Table1[[#This Row],[Delivery_Date]]-Table1[[#This Row],[Order_Date]]</f>
        <v>11</v>
      </c>
      <c r="Q8160" s="4" t="str">
        <f>IF(Table1[[#This Row],[Delivery delay days]]&gt;5,"delay","on time")</f>
        <v>delay</v>
      </c>
      <c r="R8160" s="10">
        <f>DATEVALUE(Table1[[#This Row],[Delivery_Date]])</f>
        <v>45294</v>
      </c>
      <c r="S8160" s="10">
        <f>DATEVALUE(Table1[[#This Row],[Order_Date]])</f>
        <v>45283</v>
      </c>
      <c r="T8160" s="4" t="str" cm="1">
        <f t="array" ref="T8160">_xlfn.IFS(Table1[[#This Row],[Inventory_Level]]&lt;=200,"low",Table1[[#This Row],[Inventory_Level]]&gt;=700,"high",Table1[[#This Row],[Inventory_Level]]&gt;200,"medium")</f>
        <v>low</v>
      </c>
    </row>
    <row r="8161" spans="1:20" x14ac:dyDescent="0.35">
      <c r="A8161" s="4">
        <v>8160</v>
      </c>
      <c r="B8161" s="4" t="s">
        <v>65</v>
      </c>
      <c r="C8161" s="4" t="s">
        <v>24</v>
      </c>
      <c r="D8161" s="4" t="s">
        <v>32</v>
      </c>
      <c r="E8161" s="4" t="s">
        <v>52</v>
      </c>
      <c r="F8161" s="10" t="s">
        <v>377</v>
      </c>
      <c r="G8161" s="11" t="s">
        <v>132</v>
      </c>
      <c r="H8161" s="4">
        <v>62</v>
      </c>
      <c r="I8161" s="12">
        <v>46515.25</v>
      </c>
      <c r="J8161" s="12">
        <v>2883945.5</v>
      </c>
      <c r="K8161" s="12">
        <v>1928.13</v>
      </c>
      <c r="L8161" s="4">
        <v>29</v>
      </c>
      <c r="M8161" s="4" t="s">
        <v>42</v>
      </c>
      <c r="N8161" s="4" t="str" cm="1">
        <f t="array" ref="N8161">_xlfn.SWITCH(E8161,"Delhi","North","Chennai","South","Hyderabad","South","Mumbai","Central","Bangalore","South")</f>
        <v>Central</v>
      </c>
      <c r="O8161" s="12">
        <v>654901.43000000005</v>
      </c>
      <c r="P8161" s="4">
        <f>Table1[[#This Row],[Delivery_Date]]-Table1[[#This Row],[Order_Date]]</f>
        <v>4</v>
      </c>
      <c r="Q8161" s="4" t="str">
        <f>IF(Table1[[#This Row],[Delivery delay days]]&gt;5,"delay","on time")</f>
        <v>on time</v>
      </c>
      <c r="R8161" s="10">
        <f>DATEVALUE(Table1[[#This Row],[Delivery_Date]])</f>
        <v>45247</v>
      </c>
      <c r="S8161" s="10">
        <f>DATEVALUE(Table1[[#This Row],[Order_Date]])</f>
        <v>45243</v>
      </c>
      <c r="T8161" s="4" t="str" cm="1">
        <f t="array" ref="T8161">_xlfn.IFS(Table1[[#This Row],[Inventory_Level]]&lt;=200,"low",Table1[[#This Row],[Inventory_Level]]&gt;=700,"high",Table1[[#This Row],[Inventory_Level]]&gt;200,"medium")</f>
        <v>low</v>
      </c>
    </row>
    <row r="8162" spans="1:20" x14ac:dyDescent="0.35">
      <c r="A8162" s="4">
        <v>8161</v>
      </c>
      <c r="B8162" s="4" t="s">
        <v>59</v>
      </c>
      <c r="C8162" s="4" t="s">
        <v>16</v>
      </c>
      <c r="D8162" s="4" t="s">
        <v>45</v>
      </c>
      <c r="E8162" s="4" t="s">
        <v>52</v>
      </c>
      <c r="F8162" s="10" t="s">
        <v>193</v>
      </c>
      <c r="G8162" s="11" t="s">
        <v>238</v>
      </c>
      <c r="H8162" s="4">
        <v>5</v>
      </c>
      <c r="I8162" s="12">
        <v>10355.49</v>
      </c>
      <c r="J8162" s="12">
        <v>51777.45</v>
      </c>
      <c r="K8162" s="12">
        <v>680.76</v>
      </c>
      <c r="L8162" s="4">
        <v>787</v>
      </c>
      <c r="M8162" s="4" t="s">
        <v>42</v>
      </c>
      <c r="N8162" s="4" t="str" cm="1">
        <f t="array" ref="N8162">_xlfn.SWITCH(E8162,"Delhi","North","Chennai","South","Hyderabad","South","Mumbai","Central","Bangalore","South")</f>
        <v>Central</v>
      </c>
      <c r="O8162" s="12">
        <v>8188.7</v>
      </c>
      <c r="P8162" s="4">
        <f>Table1[[#This Row],[Delivery_Date]]-Table1[[#This Row],[Order_Date]]</f>
        <v>6</v>
      </c>
      <c r="Q8162" s="4" t="str">
        <f>IF(Table1[[#This Row],[Delivery delay days]]&gt;5,"delay","on time")</f>
        <v>delay</v>
      </c>
      <c r="R8162" s="10">
        <f>DATEVALUE(Table1[[#This Row],[Delivery_Date]])</f>
        <v>45215</v>
      </c>
      <c r="S8162" s="10">
        <f>DATEVALUE(Table1[[#This Row],[Order_Date]])</f>
        <v>45209</v>
      </c>
      <c r="T8162" s="4" t="str" cm="1">
        <f t="array" ref="T8162">_xlfn.IFS(Table1[[#This Row],[Inventory_Level]]&lt;=200,"low",Table1[[#This Row],[Inventory_Level]]&gt;=700,"high",Table1[[#This Row],[Inventory_Level]]&gt;200,"medium")</f>
        <v>high</v>
      </c>
    </row>
    <row r="8163" spans="1:20" x14ac:dyDescent="0.35">
      <c r="A8163" s="4">
        <v>8162</v>
      </c>
      <c r="B8163" s="4" t="s">
        <v>23</v>
      </c>
      <c r="C8163" s="4" t="s">
        <v>16</v>
      </c>
      <c r="D8163" s="4" t="s">
        <v>32</v>
      </c>
      <c r="E8163" s="4" t="s">
        <v>46</v>
      </c>
      <c r="F8163" s="10" t="s">
        <v>173</v>
      </c>
      <c r="G8163" s="11" t="s">
        <v>410</v>
      </c>
      <c r="H8163" s="4">
        <v>72</v>
      </c>
      <c r="I8163" s="12">
        <v>13885.2</v>
      </c>
      <c r="J8163" s="12">
        <v>999734.4</v>
      </c>
      <c r="K8163" s="12">
        <v>3038.76</v>
      </c>
      <c r="L8163" s="4">
        <v>658</v>
      </c>
      <c r="M8163" s="4" t="s">
        <v>29</v>
      </c>
      <c r="N8163" s="4" t="str" cm="1">
        <f t="array" ref="N8163">_xlfn.SWITCH(E8163,"Delhi","North","Chennai","South","Hyderabad","South","Mumbai","Central","Bangalore","South")</f>
        <v>South</v>
      </c>
      <c r="O8163" s="12">
        <v>129385.49</v>
      </c>
      <c r="P8163" s="4">
        <f>Table1[[#This Row],[Delivery_Date]]-Table1[[#This Row],[Order_Date]]</f>
        <v>10</v>
      </c>
      <c r="Q8163" s="4" t="str">
        <f>IF(Table1[[#This Row],[Delivery delay days]]&gt;5,"delay","on time")</f>
        <v>delay</v>
      </c>
      <c r="R8163" s="10">
        <f>DATEVALUE(Table1[[#This Row],[Delivery_Date]])</f>
        <v>45070</v>
      </c>
      <c r="S8163" s="10">
        <f>DATEVALUE(Table1[[#This Row],[Order_Date]])</f>
        <v>45060</v>
      </c>
      <c r="T8163" s="4" t="str" cm="1">
        <f t="array" ref="T8163">_xlfn.IFS(Table1[[#This Row],[Inventory_Level]]&lt;=200,"low",Table1[[#This Row],[Inventory_Level]]&gt;=700,"high",Table1[[#This Row],[Inventory_Level]]&gt;200,"medium")</f>
        <v>medium</v>
      </c>
    </row>
    <row r="8164" spans="1:20" x14ac:dyDescent="0.35">
      <c r="A8164" s="4">
        <v>8163</v>
      </c>
      <c r="B8164" s="4" t="s">
        <v>59</v>
      </c>
      <c r="C8164" s="4" t="s">
        <v>38</v>
      </c>
      <c r="D8164" s="4" t="s">
        <v>39</v>
      </c>
      <c r="E8164" s="4" t="s">
        <v>18</v>
      </c>
      <c r="F8164" s="10" t="s">
        <v>343</v>
      </c>
      <c r="G8164" s="11" t="s">
        <v>369</v>
      </c>
      <c r="H8164" s="4">
        <v>68</v>
      </c>
      <c r="I8164" s="12">
        <v>40647.5</v>
      </c>
      <c r="J8164" s="12">
        <v>2764030</v>
      </c>
      <c r="K8164" s="12">
        <v>4781.33</v>
      </c>
      <c r="L8164" s="4">
        <v>248</v>
      </c>
      <c r="M8164" s="4" t="s">
        <v>29</v>
      </c>
      <c r="N8164" s="4" t="str" cm="1">
        <f t="array" ref="N8164">_xlfn.SWITCH(E8164,"Delhi","North","Chennai","South","Hyderabad","South","Mumbai","Central","Bangalore","South")</f>
        <v>North</v>
      </c>
      <c r="O8164" s="12">
        <v>572142.52</v>
      </c>
      <c r="P8164" s="4">
        <f>Table1[[#This Row],[Delivery_Date]]-Table1[[#This Row],[Order_Date]]</f>
        <v>12</v>
      </c>
      <c r="Q8164" s="4" t="str">
        <f>IF(Table1[[#This Row],[Delivery delay days]]&gt;5,"delay","on time")</f>
        <v>delay</v>
      </c>
      <c r="R8164" s="10">
        <f>DATEVALUE(Table1[[#This Row],[Delivery_Date]])</f>
        <v>44981</v>
      </c>
      <c r="S8164" s="10">
        <f>DATEVALUE(Table1[[#This Row],[Order_Date]])</f>
        <v>44969</v>
      </c>
      <c r="T8164" s="4" t="str" cm="1">
        <f t="array" ref="T8164">_xlfn.IFS(Table1[[#This Row],[Inventory_Level]]&lt;=200,"low",Table1[[#This Row],[Inventory_Level]]&gt;=700,"high",Table1[[#This Row],[Inventory_Level]]&gt;200,"medium")</f>
        <v>medium</v>
      </c>
    </row>
    <row r="8165" spans="1:20" x14ac:dyDescent="0.35">
      <c r="A8165" s="4">
        <v>8164</v>
      </c>
      <c r="B8165" s="4" t="s">
        <v>59</v>
      </c>
      <c r="C8165" s="4" t="s">
        <v>24</v>
      </c>
      <c r="D8165" s="4" t="s">
        <v>39</v>
      </c>
      <c r="E8165" s="4" t="s">
        <v>46</v>
      </c>
      <c r="F8165" s="10" t="s">
        <v>130</v>
      </c>
      <c r="G8165" s="11" t="s">
        <v>329</v>
      </c>
      <c r="H8165" s="4">
        <v>34</v>
      </c>
      <c r="I8165" s="12">
        <v>4364.5200000000004</v>
      </c>
      <c r="J8165" s="12">
        <v>148393.68</v>
      </c>
      <c r="K8165" s="12">
        <v>1617.44</v>
      </c>
      <c r="L8165" s="4">
        <v>224</v>
      </c>
      <c r="M8165" s="4" t="s">
        <v>29</v>
      </c>
      <c r="N8165" s="4" t="str" cm="1">
        <f t="array" ref="N8165">_xlfn.SWITCH(E8165,"Delhi","North","Chennai","South","Hyderabad","South","Mumbai","Central","Bangalore","South")</f>
        <v>South</v>
      </c>
      <c r="O8165" s="12">
        <v>25163.43</v>
      </c>
      <c r="P8165" s="4">
        <f>Table1[[#This Row],[Delivery_Date]]-Table1[[#This Row],[Order_Date]]</f>
        <v>5</v>
      </c>
      <c r="Q8165" s="4" t="str">
        <f>IF(Table1[[#This Row],[Delivery delay days]]&gt;5,"delay","on time")</f>
        <v>on time</v>
      </c>
      <c r="R8165" s="10">
        <f>DATEVALUE(Table1[[#This Row],[Delivery_Date]])</f>
        <v>45130</v>
      </c>
      <c r="S8165" s="10">
        <f>DATEVALUE(Table1[[#This Row],[Order_Date]])</f>
        <v>45125</v>
      </c>
      <c r="T8165" s="4" t="str" cm="1">
        <f t="array" ref="T8165">_xlfn.IFS(Table1[[#This Row],[Inventory_Level]]&lt;=200,"low",Table1[[#This Row],[Inventory_Level]]&gt;=700,"high",Table1[[#This Row],[Inventory_Level]]&gt;200,"medium")</f>
        <v>medium</v>
      </c>
    </row>
    <row r="8166" spans="1:20" x14ac:dyDescent="0.35">
      <c r="A8166" s="4">
        <v>8165</v>
      </c>
      <c r="B8166" s="4" t="s">
        <v>23</v>
      </c>
      <c r="C8166" s="4" t="s">
        <v>16</v>
      </c>
      <c r="D8166" s="4" t="s">
        <v>39</v>
      </c>
      <c r="E8166" s="4" t="s">
        <v>26</v>
      </c>
      <c r="F8166" s="10" t="s">
        <v>82</v>
      </c>
      <c r="G8166" s="11" t="s">
        <v>318</v>
      </c>
      <c r="H8166" s="4">
        <v>87</v>
      </c>
      <c r="I8166" s="12">
        <v>7877.24</v>
      </c>
      <c r="J8166" s="12">
        <v>685319.88</v>
      </c>
      <c r="K8166" s="12">
        <v>3491.58</v>
      </c>
      <c r="L8166" s="4">
        <v>25</v>
      </c>
      <c r="M8166" s="4" t="s">
        <v>29</v>
      </c>
      <c r="N8166" s="4" t="str" cm="1">
        <f t="array" ref="N8166">_xlfn.SWITCH(E8166,"Delhi","North","Chennai","South","Hyderabad","South","Mumbai","Central","Bangalore","South")</f>
        <v>South</v>
      </c>
      <c r="O8166" s="12">
        <v>133011.35999999999</v>
      </c>
      <c r="P8166" s="4">
        <f>Table1[[#This Row],[Delivery_Date]]-Table1[[#This Row],[Order_Date]]</f>
        <v>3</v>
      </c>
      <c r="Q8166" s="4" t="str">
        <f>IF(Table1[[#This Row],[Delivery delay days]]&gt;5,"delay","on time")</f>
        <v>on time</v>
      </c>
      <c r="R8166" s="10">
        <f>DATEVALUE(Table1[[#This Row],[Delivery_Date]])</f>
        <v>45057</v>
      </c>
      <c r="S8166" s="10">
        <f>DATEVALUE(Table1[[#This Row],[Order_Date]])</f>
        <v>45054</v>
      </c>
      <c r="T8166" s="4" t="str" cm="1">
        <f t="array" ref="T8166">_xlfn.IFS(Table1[[#This Row],[Inventory_Level]]&lt;=200,"low",Table1[[#This Row],[Inventory_Level]]&gt;=700,"high",Table1[[#This Row],[Inventory_Level]]&gt;200,"medium")</f>
        <v>low</v>
      </c>
    </row>
    <row r="8167" spans="1:20" x14ac:dyDescent="0.35">
      <c r="A8167" s="4">
        <v>8166</v>
      </c>
      <c r="B8167" s="4" t="s">
        <v>37</v>
      </c>
      <c r="C8167" s="4" t="s">
        <v>38</v>
      </c>
      <c r="D8167" s="4" t="s">
        <v>17</v>
      </c>
      <c r="E8167" s="4" t="s">
        <v>46</v>
      </c>
      <c r="F8167" s="10" t="s">
        <v>126</v>
      </c>
      <c r="G8167" s="11" t="s">
        <v>415</v>
      </c>
      <c r="H8167" s="4">
        <v>87</v>
      </c>
      <c r="I8167" s="12">
        <v>5537.01</v>
      </c>
      <c r="J8167" s="12">
        <v>481719.87</v>
      </c>
      <c r="K8167" s="12">
        <v>1952.49</v>
      </c>
      <c r="L8167" s="4">
        <v>285</v>
      </c>
      <c r="M8167" s="4" t="s">
        <v>21</v>
      </c>
      <c r="N8167" s="4" t="str" cm="1">
        <f t="array" ref="N8167">_xlfn.SWITCH(E8167,"Delhi","North","Chennai","South","Hyderabad","South","Mumbai","Central","Bangalore","South")</f>
        <v>South</v>
      </c>
      <c r="O8167" s="12">
        <v>37930.33</v>
      </c>
      <c r="P8167" s="4">
        <f>Table1[[#This Row],[Delivery_Date]]-Table1[[#This Row],[Order_Date]]</f>
        <v>12</v>
      </c>
      <c r="Q8167" s="4" t="str">
        <f>IF(Table1[[#This Row],[Delivery delay days]]&gt;5,"delay","on time")</f>
        <v>delay</v>
      </c>
      <c r="R8167" s="10">
        <f>DATEVALUE(Table1[[#This Row],[Delivery_Date]])</f>
        <v>44974</v>
      </c>
      <c r="S8167" s="10">
        <f>DATEVALUE(Table1[[#This Row],[Order_Date]])</f>
        <v>44962</v>
      </c>
      <c r="T8167" s="4" t="str" cm="1">
        <f t="array" ref="T8167">_xlfn.IFS(Table1[[#This Row],[Inventory_Level]]&lt;=200,"low",Table1[[#This Row],[Inventory_Level]]&gt;=700,"high",Table1[[#This Row],[Inventory_Level]]&gt;200,"medium")</f>
        <v>medium</v>
      </c>
    </row>
    <row r="8168" spans="1:20" x14ac:dyDescent="0.35">
      <c r="A8168" s="4">
        <v>8167</v>
      </c>
      <c r="B8168" s="4" t="s">
        <v>44</v>
      </c>
      <c r="C8168" s="4" t="s">
        <v>16</v>
      </c>
      <c r="D8168" s="4" t="s">
        <v>32</v>
      </c>
      <c r="E8168" s="4" t="s">
        <v>26</v>
      </c>
      <c r="F8168" s="10" t="s">
        <v>61</v>
      </c>
      <c r="G8168" s="11" t="s">
        <v>107</v>
      </c>
      <c r="H8168" s="4">
        <v>26</v>
      </c>
      <c r="I8168" s="12">
        <v>17006.810000000001</v>
      </c>
      <c r="J8168" s="12">
        <v>442177.06</v>
      </c>
      <c r="K8168" s="12">
        <v>3496.59</v>
      </c>
      <c r="L8168" s="4">
        <v>434</v>
      </c>
      <c r="M8168" s="4" t="s">
        <v>21</v>
      </c>
      <c r="N8168" s="4" t="str" cm="1">
        <f t="array" ref="N8168">_xlfn.SWITCH(E8168,"Delhi","North","Chennai","South","Hyderabad","South","Mumbai","Central","Bangalore","South")</f>
        <v>South</v>
      </c>
      <c r="O8168" s="12">
        <v>78730.490000000005</v>
      </c>
      <c r="P8168" s="4">
        <f>Table1[[#This Row],[Delivery_Date]]-Table1[[#This Row],[Order_Date]]</f>
        <v>10</v>
      </c>
      <c r="Q8168" s="4" t="str">
        <f>IF(Table1[[#This Row],[Delivery delay days]]&gt;5,"delay","on time")</f>
        <v>delay</v>
      </c>
      <c r="R8168" s="10">
        <f>DATEVALUE(Table1[[#This Row],[Delivery_Date]])</f>
        <v>45044</v>
      </c>
      <c r="S8168" s="10">
        <f>DATEVALUE(Table1[[#This Row],[Order_Date]])</f>
        <v>45034</v>
      </c>
      <c r="T8168" s="4" t="str" cm="1">
        <f t="array" ref="T8168">_xlfn.IFS(Table1[[#This Row],[Inventory_Level]]&lt;=200,"low",Table1[[#This Row],[Inventory_Level]]&gt;=700,"high",Table1[[#This Row],[Inventory_Level]]&gt;200,"medium")</f>
        <v>medium</v>
      </c>
    </row>
    <row r="8169" spans="1:20" x14ac:dyDescent="0.35">
      <c r="A8169" s="4">
        <v>8168</v>
      </c>
      <c r="B8169" s="4" t="s">
        <v>51</v>
      </c>
      <c r="C8169" s="4" t="s">
        <v>24</v>
      </c>
      <c r="D8169" s="4" t="s">
        <v>39</v>
      </c>
      <c r="E8169" s="4" t="s">
        <v>18</v>
      </c>
      <c r="F8169" s="10" t="s">
        <v>394</v>
      </c>
      <c r="G8169" s="11" t="s">
        <v>360</v>
      </c>
      <c r="H8169" s="4">
        <v>64</v>
      </c>
      <c r="I8169" s="12">
        <v>40240.54</v>
      </c>
      <c r="J8169" s="12">
        <v>2575394.56</v>
      </c>
      <c r="K8169" s="12">
        <v>2935.44</v>
      </c>
      <c r="L8169" s="4">
        <v>745</v>
      </c>
      <c r="M8169" s="4" t="s">
        <v>21</v>
      </c>
      <c r="N8169" s="4" t="str" cm="1">
        <f t="array" ref="N8169">_xlfn.SWITCH(E8169,"Delhi","North","Chennai","South","Hyderabad","South","Mumbai","Central","Bangalore","South")</f>
        <v>North</v>
      </c>
      <c r="O8169" s="12">
        <v>458835.84</v>
      </c>
      <c r="P8169" s="4">
        <f>Table1[[#This Row],[Delivery_Date]]-Table1[[#This Row],[Order_Date]]</f>
        <v>10</v>
      </c>
      <c r="Q8169" s="4" t="str">
        <f>IF(Table1[[#This Row],[Delivery delay days]]&gt;5,"delay","on time")</f>
        <v>delay</v>
      </c>
      <c r="R8169" s="10">
        <f>DATEVALUE(Table1[[#This Row],[Delivery_Date]])</f>
        <v>44977</v>
      </c>
      <c r="S8169" s="10">
        <f>DATEVALUE(Table1[[#This Row],[Order_Date]])</f>
        <v>44967</v>
      </c>
      <c r="T8169" s="4" t="str" cm="1">
        <f t="array" ref="T8169">_xlfn.IFS(Table1[[#This Row],[Inventory_Level]]&lt;=200,"low",Table1[[#This Row],[Inventory_Level]]&gt;=700,"high",Table1[[#This Row],[Inventory_Level]]&gt;200,"medium")</f>
        <v>high</v>
      </c>
    </row>
    <row r="8170" spans="1:20" x14ac:dyDescent="0.35">
      <c r="A8170" s="4">
        <v>8169</v>
      </c>
      <c r="B8170" s="4" t="s">
        <v>37</v>
      </c>
      <c r="C8170" s="4" t="s">
        <v>24</v>
      </c>
      <c r="D8170" s="4" t="s">
        <v>39</v>
      </c>
      <c r="E8170" s="4" t="s">
        <v>18</v>
      </c>
      <c r="F8170" s="10" t="s">
        <v>115</v>
      </c>
      <c r="G8170" s="11" t="s">
        <v>375</v>
      </c>
      <c r="H8170" s="4">
        <v>33</v>
      </c>
      <c r="I8170" s="12">
        <v>14342.76</v>
      </c>
      <c r="J8170" s="12">
        <v>473311.08</v>
      </c>
      <c r="K8170" s="12">
        <v>4218.0600000000004</v>
      </c>
      <c r="L8170" s="4">
        <v>365</v>
      </c>
      <c r="M8170" s="4" t="s">
        <v>42</v>
      </c>
      <c r="N8170" s="4" t="str" cm="1">
        <f t="array" ref="N8170">_xlfn.SWITCH(E8170,"Delhi","North","Chennai","South","Hyderabad","South","Mumbai","Central","Bangalore","South")</f>
        <v>North</v>
      </c>
      <c r="O8170" s="12">
        <v>74613.97</v>
      </c>
      <c r="P8170" s="4">
        <f>Table1[[#This Row],[Delivery_Date]]-Table1[[#This Row],[Order_Date]]</f>
        <v>8</v>
      </c>
      <c r="Q8170" s="4" t="str">
        <f>IF(Table1[[#This Row],[Delivery delay days]]&gt;5,"delay","on time")</f>
        <v>delay</v>
      </c>
      <c r="R8170" s="10">
        <f>DATEVALUE(Table1[[#This Row],[Delivery_Date]])</f>
        <v>45253</v>
      </c>
      <c r="S8170" s="10">
        <f>DATEVALUE(Table1[[#This Row],[Order_Date]])</f>
        <v>45245</v>
      </c>
      <c r="T8170" s="4" t="str" cm="1">
        <f t="array" ref="T8170">_xlfn.IFS(Table1[[#This Row],[Inventory_Level]]&lt;=200,"low",Table1[[#This Row],[Inventory_Level]]&gt;=700,"high",Table1[[#This Row],[Inventory_Level]]&gt;200,"medium")</f>
        <v>medium</v>
      </c>
    </row>
    <row r="8171" spans="1:20" x14ac:dyDescent="0.35">
      <c r="A8171" s="4">
        <v>8170</v>
      </c>
      <c r="B8171" s="4" t="s">
        <v>37</v>
      </c>
      <c r="C8171" s="4" t="s">
        <v>24</v>
      </c>
      <c r="D8171" s="4" t="s">
        <v>17</v>
      </c>
      <c r="E8171" s="4" t="s">
        <v>26</v>
      </c>
      <c r="F8171" s="10" t="s">
        <v>413</v>
      </c>
      <c r="G8171" s="11" t="s">
        <v>371</v>
      </c>
      <c r="H8171" s="4">
        <v>9</v>
      </c>
      <c r="I8171" s="12">
        <v>22703.33</v>
      </c>
      <c r="J8171" s="12">
        <v>204329.97</v>
      </c>
      <c r="K8171" s="12">
        <v>4639.17</v>
      </c>
      <c r="L8171" s="4">
        <v>891</v>
      </c>
      <c r="M8171" s="4" t="s">
        <v>21</v>
      </c>
      <c r="N8171" s="4" t="str" cm="1">
        <f t="array" ref="N8171">_xlfn.SWITCH(E8171,"Delhi","North","Chennai","South","Hyderabad","South","Mumbai","Central","Bangalore","South")</f>
        <v>South</v>
      </c>
      <c r="O8171" s="12">
        <v>46273.02</v>
      </c>
      <c r="P8171" s="4">
        <f>Table1[[#This Row],[Delivery_Date]]-Table1[[#This Row],[Order_Date]]</f>
        <v>13</v>
      </c>
      <c r="Q8171" s="4" t="str">
        <f>IF(Table1[[#This Row],[Delivery delay days]]&gt;5,"delay","on time")</f>
        <v>delay</v>
      </c>
      <c r="R8171" s="10">
        <f>DATEVALUE(Table1[[#This Row],[Delivery_Date]])</f>
        <v>45064</v>
      </c>
      <c r="S8171" s="10">
        <f>DATEVALUE(Table1[[#This Row],[Order_Date]])</f>
        <v>45051</v>
      </c>
      <c r="T8171" s="4" t="str" cm="1">
        <f t="array" ref="T8171">_xlfn.IFS(Table1[[#This Row],[Inventory_Level]]&lt;=200,"low",Table1[[#This Row],[Inventory_Level]]&gt;=700,"high",Table1[[#This Row],[Inventory_Level]]&gt;200,"medium")</f>
        <v>high</v>
      </c>
    </row>
    <row r="8172" spans="1:20" x14ac:dyDescent="0.35">
      <c r="A8172" s="4">
        <v>8171</v>
      </c>
      <c r="B8172" s="4" t="s">
        <v>51</v>
      </c>
      <c r="C8172" s="4" t="s">
        <v>24</v>
      </c>
      <c r="D8172" s="4" t="s">
        <v>17</v>
      </c>
      <c r="E8172" s="4" t="s">
        <v>52</v>
      </c>
      <c r="F8172" s="10" t="s">
        <v>255</v>
      </c>
      <c r="G8172" s="11" t="s">
        <v>94</v>
      </c>
      <c r="H8172" s="4">
        <v>19</v>
      </c>
      <c r="I8172" s="12">
        <v>26129.07</v>
      </c>
      <c r="J8172" s="12">
        <v>496452.33</v>
      </c>
      <c r="K8172" s="12">
        <v>2222.8000000000002</v>
      </c>
      <c r="L8172" s="4">
        <v>913</v>
      </c>
      <c r="M8172" s="4" t="s">
        <v>35</v>
      </c>
      <c r="N8172" s="4" t="str" cm="1">
        <f t="array" ref="N8172">_xlfn.SWITCH(E8172,"Delhi","North","Chennai","South","Hyderabad","South","Mumbai","Central","Bangalore","South")</f>
        <v>Central</v>
      </c>
      <c r="O8172" s="12">
        <v>26388.21</v>
      </c>
      <c r="P8172" s="4">
        <f>Table1[[#This Row],[Delivery_Date]]-Table1[[#This Row],[Order_Date]]</f>
        <v>13</v>
      </c>
      <c r="Q8172" s="4" t="str">
        <f>IF(Table1[[#This Row],[Delivery delay days]]&gt;5,"delay","on time")</f>
        <v>delay</v>
      </c>
      <c r="R8172" s="10">
        <f>DATEVALUE(Table1[[#This Row],[Delivery_Date]])</f>
        <v>44947</v>
      </c>
      <c r="S8172" s="10">
        <f>DATEVALUE(Table1[[#This Row],[Order_Date]])</f>
        <v>44934</v>
      </c>
      <c r="T8172" s="4" t="str" cm="1">
        <f t="array" ref="T8172">_xlfn.IFS(Table1[[#This Row],[Inventory_Level]]&lt;=200,"low",Table1[[#This Row],[Inventory_Level]]&gt;=700,"high",Table1[[#This Row],[Inventory_Level]]&gt;200,"medium")</f>
        <v>high</v>
      </c>
    </row>
    <row r="8173" spans="1:20" x14ac:dyDescent="0.35">
      <c r="A8173" s="4">
        <v>8172</v>
      </c>
      <c r="B8173" s="4" t="s">
        <v>23</v>
      </c>
      <c r="C8173" s="4" t="s">
        <v>24</v>
      </c>
      <c r="D8173" s="4" t="s">
        <v>32</v>
      </c>
      <c r="E8173" s="4" t="s">
        <v>46</v>
      </c>
      <c r="F8173" s="10" t="s">
        <v>93</v>
      </c>
      <c r="G8173" s="11" t="s">
        <v>138</v>
      </c>
      <c r="H8173" s="4">
        <v>89</v>
      </c>
      <c r="I8173" s="12">
        <v>34221.29</v>
      </c>
      <c r="J8173" s="12">
        <v>3045694.81</v>
      </c>
      <c r="K8173" s="12">
        <v>2392.75</v>
      </c>
      <c r="L8173" s="4">
        <v>279</v>
      </c>
      <c r="M8173" s="4" t="s">
        <v>21</v>
      </c>
      <c r="N8173" s="4" t="str" cm="1">
        <f t="array" ref="N8173">_xlfn.SWITCH(E8173,"Delhi","North","Chennai","South","Hyderabad","South","Mumbai","Central","Bangalore","South")</f>
        <v>South</v>
      </c>
      <c r="O8173" s="12">
        <v>393568.13</v>
      </c>
      <c r="P8173" s="4">
        <f>Table1[[#This Row],[Delivery_Date]]-Table1[[#This Row],[Order_Date]]</f>
        <v>13</v>
      </c>
      <c r="Q8173" s="4" t="str">
        <f>IF(Table1[[#This Row],[Delivery delay days]]&gt;5,"delay","on time")</f>
        <v>delay</v>
      </c>
      <c r="R8173" s="10">
        <f>DATEVALUE(Table1[[#This Row],[Delivery_Date]])</f>
        <v>44946</v>
      </c>
      <c r="S8173" s="10">
        <f>DATEVALUE(Table1[[#This Row],[Order_Date]])</f>
        <v>44933</v>
      </c>
      <c r="T8173" s="4" t="str" cm="1">
        <f t="array" ref="T8173">_xlfn.IFS(Table1[[#This Row],[Inventory_Level]]&lt;=200,"low",Table1[[#This Row],[Inventory_Level]]&gt;=700,"high",Table1[[#This Row],[Inventory_Level]]&gt;200,"medium")</f>
        <v>medium</v>
      </c>
    </row>
    <row r="8174" spans="1:20" x14ac:dyDescent="0.35">
      <c r="A8174" s="4">
        <v>8173</v>
      </c>
      <c r="B8174" s="4" t="s">
        <v>59</v>
      </c>
      <c r="C8174" s="4" t="s">
        <v>24</v>
      </c>
      <c r="D8174" s="4" t="s">
        <v>39</v>
      </c>
      <c r="E8174" s="4" t="s">
        <v>26</v>
      </c>
      <c r="F8174" s="10" t="s">
        <v>306</v>
      </c>
      <c r="G8174" s="11" t="s">
        <v>355</v>
      </c>
      <c r="H8174" s="4">
        <v>62</v>
      </c>
      <c r="I8174" s="12">
        <v>10302.52</v>
      </c>
      <c r="J8174" s="12">
        <v>638756.24</v>
      </c>
      <c r="K8174" s="12">
        <v>589.86</v>
      </c>
      <c r="L8174" s="4">
        <v>103</v>
      </c>
      <c r="M8174" s="4" t="s">
        <v>42</v>
      </c>
      <c r="N8174" s="4" t="str" cm="1">
        <f t="array" ref="N8174">_xlfn.SWITCH(E8174,"Delhi","North","Chennai","South","Hyderabad","South","Mumbai","Central","Bangalore","South")</f>
        <v>South</v>
      </c>
      <c r="O8174" s="12">
        <v>99340.92</v>
      </c>
      <c r="P8174" s="4">
        <f>Table1[[#This Row],[Delivery_Date]]-Table1[[#This Row],[Order_Date]]</f>
        <v>5</v>
      </c>
      <c r="Q8174" s="4" t="str">
        <f>IF(Table1[[#This Row],[Delivery delay days]]&gt;5,"delay","on time")</f>
        <v>on time</v>
      </c>
      <c r="R8174" s="10">
        <f>DATEVALUE(Table1[[#This Row],[Delivery_Date]])</f>
        <v>45287</v>
      </c>
      <c r="S8174" s="10">
        <f>DATEVALUE(Table1[[#This Row],[Order_Date]])</f>
        <v>45282</v>
      </c>
      <c r="T8174" s="4" t="str" cm="1">
        <f t="array" ref="T8174">_xlfn.IFS(Table1[[#This Row],[Inventory_Level]]&lt;=200,"low",Table1[[#This Row],[Inventory_Level]]&gt;=700,"high",Table1[[#This Row],[Inventory_Level]]&gt;200,"medium")</f>
        <v>low</v>
      </c>
    </row>
    <row r="8175" spans="1:20" x14ac:dyDescent="0.35">
      <c r="A8175" s="4">
        <v>8174</v>
      </c>
      <c r="B8175" s="4" t="s">
        <v>59</v>
      </c>
      <c r="C8175" s="4" t="s">
        <v>16</v>
      </c>
      <c r="D8175" s="4" t="s">
        <v>39</v>
      </c>
      <c r="E8175" s="4" t="s">
        <v>26</v>
      </c>
      <c r="F8175" s="10" t="s">
        <v>348</v>
      </c>
      <c r="G8175" s="11" t="s">
        <v>308</v>
      </c>
      <c r="H8175" s="4">
        <v>20</v>
      </c>
      <c r="I8175" s="12">
        <v>17857.95</v>
      </c>
      <c r="J8175" s="12">
        <v>357159</v>
      </c>
      <c r="K8175" s="12">
        <v>172.75</v>
      </c>
      <c r="L8175" s="4">
        <v>374</v>
      </c>
      <c r="M8175" s="4" t="s">
        <v>35</v>
      </c>
      <c r="N8175" s="4" t="str" cm="1">
        <f t="array" ref="N8175">_xlfn.SWITCH(E8175,"Delhi","North","Chennai","South","Hyderabad","South","Mumbai","Central","Bangalore","South")</f>
        <v>South</v>
      </c>
      <c r="O8175" s="12">
        <v>68991.38</v>
      </c>
      <c r="P8175" s="4">
        <f>Table1[[#This Row],[Delivery_Date]]-Table1[[#This Row],[Order_Date]]</f>
        <v>2</v>
      </c>
      <c r="Q8175" s="4" t="str">
        <f>IF(Table1[[#This Row],[Delivery delay days]]&gt;5,"delay","on time")</f>
        <v>on time</v>
      </c>
      <c r="R8175" s="10">
        <f>DATEVALUE(Table1[[#This Row],[Delivery_Date]])</f>
        <v>45281</v>
      </c>
      <c r="S8175" s="10">
        <f>DATEVALUE(Table1[[#This Row],[Order_Date]])</f>
        <v>45279</v>
      </c>
      <c r="T8175" s="4" t="str" cm="1">
        <f t="array" ref="T8175">_xlfn.IFS(Table1[[#This Row],[Inventory_Level]]&lt;=200,"low",Table1[[#This Row],[Inventory_Level]]&gt;=700,"high",Table1[[#This Row],[Inventory_Level]]&gt;200,"medium")</f>
        <v>medium</v>
      </c>
    </row>
    <row r="8176" spans="1:20" x14ac:dyDescent="0.35">
      <c r="A8176" s="4">
        <v>8175</v>
      </c>
      <c r="B8176" s="4" t="s">
        <v>65</v>
      </c>
      <c r="C8176" s="4" t="s">
        <v>24</v>
      </c>
      <c r="D8176" s="4" t="s">
        <v>45</v>
      </c>
      <c r="E8176" s="4" t="s">
        <v>46</v>
      </c>
      <c r="F8176" s="10" t="s">
        <v>55</v>
      </c>
      <c r="G8176" s="11" t="s">
        <v>186</v>
      </c>
      <c r="H8176" s="4">
        <v>97</v>
      </c>
      <c r="I8176" s="12">
        <v>24973.02</v>
      </c>
      <c r="J8176" s="12">
        <v>2422382.94</v>
      </c>
      <c r="K8176" s="12">
        <v>203.32</v>
      </c>
      <c r="L8176" s="4">
        <v>422</v>
      </c>
      <c r="M8176" s="4" t="s">
        <v>21</v>
      </c>
      <c r="N8176" s="4" t="str" cm="1">
        <f t="array" ref="N8176">_xlfn.SWITCH(E8176,"Delhi","North","Chennai","South","Hyderabad","South","Mumbai","Central","Bangalore","South")</f>
        <v>South</v>
      </c>
      <c r="O8176" s="12">
        <v>516376.12</v>
      </c>
      <c r="P8176" s="4">
        <f>Table1[[#This Row],[Delivery_Date]]-Table1[[#This Row],[Order_Date]]</f>
        <v>1</v>
      </c>
      <c r="Q8176" s="4" t="str">
        <f>IF(Table1[[#This Row],[Delivery delay days]]&gt;5,"delay","on time")</f>
        <v>on time</v>
      </c>
      <c r="R8176" s="10">
        <f>DATEVALUE(Table1[[#This Row],[Delivery_Date]])</f>
        <v>45142</v>
      </c>
      <c r="S8176" s="10">
        <f>DATEVALUE(Table1[[#This Row],[Order_Date]])</f>
        <v>45141</v>
      </c>
      <c r="T8176" s="4" t="str" cm="1">
        <f t="array" ref="T8176">_xlfn.IFS(Table1[[#This Row],[Inventory_Level]]&lt;=200,"low",Table1[[#This Row],[Inventory_Level]]&gt;=700,"high",Table1[[#This Row],[Inventory_Level]]&gt;200,"medium")</f>
        <v>medium</v>
      </c>
    </row>
    <row r="8177" spans="1:20" x14ac:dyDescent="0.35">
      <c r="A8177" s="4">
        <v>8176</v>
      </c>
      <c r="B8177" s="4" t="s">
        <v>51</v>
      </c>
      <c r="C8177" s="4" t="s">
        <v>24</v>
      </c>
      <c r="D8177" s="4" t="s">
        <v>39</v>
      </c>
      <c r="E8177" s="4" t="s">
        <v>18</v>
      </c>
      <c r="F8177" s="10" t="s">
        <v>355</v>
      </c>
      <c r="G8177" s="11" t="s">
        <v>150</v>
      </c>
      <c r="H8177" s="4">
        <v>76</v>
      </c>
      <c r="I8177" s="12">
        <v>25713.35</v>
      </c>
      <c r="J8177" s="12">
        <v>1954214.6</v>
      </c>
      <c r="K8177" s="12">
        <v>309.44</v>
      </c>
      <c r="L8177" s="4">
        <v>887</v>
      </c>
      <c r="M8177" s="4" t="s">
        <v>21</v>
      </c>
      <c r="N8177" s="4" t="str" cm="1">
        <f t="array" ref="N8177">_xlfn.SWITCH(E8177,"Delhi","North","Chennai","South","Hyderabad","South","Mumbai","Central","Bangalore","South")</f>
        <v>North</v>
      </c>
      <c r="O8177" s="12">
        <v>381723.75</v>
      </c>
      <c r="P8177" s="4">
        <f>Table1[[#This Row],[Delivery_Date]]-Table1[[#This Row],[Order_Date]]</f>
        <v>1</v>
      </c>
      <c r="Q8177" s="4" t="str">
        <f>IF(Table1[[#This Row],[Delivery delay days]]&gt;5,"delay","on time")</f>
        <v>on time</v>
      </c>
      <c r="R8177" s="10">
        <f>DATEVALUE(Table1[[#This Row],[Delivery_Date]])</f>
        <v>45288</v>
      </c>
      <c r="S8177" s="10">
        <f>DATEVALUE(Table1[[#This Row],[Order_Date]])</f>
        <v>45287</v>
      </c>
      <c r="T8177" s="4" t="str" cm="1">
        <f t="array" ref="T8177">_xlfn.IFS(Table1[[#This Row],[Inventory_Level]]&lt;=200,"low",Table1[[#This Row],[Inventory_Level]]&gt;=700,"high",Table1[[#This Row],[Inventory_Level]]&gt;200,"medium")</f>
        <v>high</v>
      </c>
    </row>
    <row r="8178" spans="1:20" x14ac:dyDescent="0.35">
      <c r="A8178" s="4">
        <v>8177</v>
      </c>
      <c r="B8178" s="4" t="s">
        <v>37</v>
      </c>
      <c r="C8178" s="4" t="s">
        <v>24</v>
      </c>
      <c r="D8178" s="4" t="s">
        <v>39</v>
      </c>
      <c r="E8178" s="4" t="s">
        <v>60</v>
      </c>
      <c r="F8178" s="10" t="s">
        <v>262</v>
      </c>
      <c r="G8178" s="11" t="s">
        <v>312</v>
      </c>
      <c r="H8178" s="4">
        <v>27</v>
      </c>
      <c r="I8178" s="12">
        <v>47223.24</v>
      </c>
      <c r="J8178" s="12">
        <v>1275027.48</v>
      </c>
      <c r="K8178" s="12">
        <v>500.59</v>
      </c>
      <c r="L8178" s="4">
        <v>812</v>
      </c>
      <c r="M8178" s="4" t="s">
        <v>42</v>
      </c>
      <c r="N8178" s="4" t="str" cm="1">
        <f t="array" ref="N8178">_xlfn.SWITCH(E8178,"Delhi","North","Chennai","South","Hyderabad","South","Mumbai","Central","Bangalore","South")</f>
        <v>South</v>
      </c>
      <c r="O8178" s="12">
        <v>174380</v>
      </c>
      <c r="P8178" s="4">
        <f>Table1[[#This Row],[Delivery_Date]]-Table1[[#This Row],[Order_Date]]</f>
        <v>8</v>
      </c>
      <c r="Q8178" s="4" t="str">
        <f>IF(Table1[[#This Row],[Delivery delay days]]&gt;5,"delay","on time")</f>
        <v>delay</v>
      </c>
      <c r="R8178" s="10">
        <f>DATEVALUE(Table1[[#This Row],[Delivery_Date]])</f>
        <v>44961</v>
      </c>
      <c r="S8178" s="10">
        <f>DATEVALUE(Table1[[#This Row],[Order_Date]])</f>
        <v>44953</v>
      </c>
      <c r="T8178" s="4" t="str" cm="1">
        <f t="array" ref="T8178">_xlfn.IFS(Table1[[#This Row],[Inventory_Level]]&lt;=200,"low",Table1[[#This Row],[Inventory_Level]]&gt;=700,"high",Table1[[#This Row],[Inventory_Level]]&gt;200,"medium")</f>
        <v>high</v>
      </c>
    </row>
    <row r="8179" spans="1:20" x14ac:dyDescent="0.35">
      <c r="A8179" s="4">
        <v>8178</v>
      </c>
      <c r="B8179" s="4" t="s">
        <v>23</v>
      </c>
      <c r="C8179" s="4" t="s">
        <v>38</v>
      </c>
      <c r="D8179" s="4" t="s">
        <v>17</v>
      </c>
      <c r="E8179" s="4" t="s">
        <v>46</v>
      </c>
      <c r="F8179" s="10" t="s">
        <v>184</v>
      </c>
      <c r="G8179" s="11" t="s">
        <v>385</v>
      </c>
      <c r="H8179" s="4">
        <v>22</v>
      </c>
      <c r="I8179" s="12">
        <v>4174.1099999999997</v>
      </c>
      <c r="J8179" s="12">
        <v>91830.42</v>
      </c>
      <c r="K8179" s="12">
        <v>717.77</v>
      </c>
      <c r="L8179" s="4">
        <v>374</v>
      </c>
      <c r="M8179" s="4" t="s">
        <v>42</v>
      </c>
      <c r="N8179" s="4" t="str" cm="1">
        <f t="array" ref="N8179">_xlfn.SWITCH(E8179,"Delhi","North","Chennai","South","Hyderabad","South","Mumbai","Central","Bangalore","South")</f>
        <v>South</v>
      </c>
      <c r="O8179" s="12">
        <v>18858.73</v>
      </c>
      <c r="P8179" s="4">
        <f>Table1[[#This Row],[Delivery_Date]]-Table1[[#This Row],[Order_Date]]</f>
        <v>8</v>
      </c>
      <c r="Q8179" s="4" t="str">
        <f>IF(Table1[[#This Row],[Delivery delay days]]&gt;5,"delay","on time")</f>
        <v>delay</v>
      </c>
      <c r="R8179" s="10">
        <f>DATEVALUE(Table1[[#This Row],[Delivery_Date]])</f>
        <v>44952</v>
      </c>
      <c r="S8179" s="10">
        <f>DATEVALUE(Table1[[#This Row],[Order_Date]])</f>
        <v>44944</v>
      </c>
      <c r="T8179" s="4" t="str" cm="1">
        <f t="array" ref="T8179">_xlfn.IFS(Table1[[#This Row],[Inventory_Level]]&lt;=200,"low",Table1[[#This Row],[Inventory_Level]]&gt;=700,"high",Table1[[#This Row],[Inventory_Level]]&gt;200,"medium")</f>
        <v>medium</v>
      </c>
    </row>
    <row r="8180" spans="1:20" x14ac:dyDescent="0.35">
      <c r="A8180" s="4">
        <v>8179</v>
      </c>
      <c r="B8180" s="4" t="s">
        <v>31</v>
      </c>
      <c r="C8180" s="4" t="s">
        <v>16</v>
      </c>
      <c r="D8180" s="4" t="s">
        <v>25</v>
      </c>
      <c r="E8180" s="4" t="s">
        <v>26</v>
      </c>
      <c r="F8180" s="10" t="s">
        <v>196</v>
      </c>
      <c r="G8180" s="11" t="s">
        <v>344</v>
      </c>
      <c r="H8180" s="4">
        <v>44</v>
      </c>
      <c r="I8180" s="12">
        <v>1631.08</v>
      </c>
      <c r="J8180" s="12">
        <v>71767.520000000004</v>
      </c>
      <c r="K8180" s="12">
        <v>956.14</v>
      </c>
      <c r="L8180" s="4">
        <v>495</v>
      </c>
      <c r="M8180" s="4" t="s">
        <v>21</v>
      </c>
      <c r="N8180" s="4" t="str" cm="1">
        <f t="array" ref="N8180">_xlfn.SWITCH(E8180,"Delhi","North","Chennai","South","Hyderabad","South","Mumbai","Central","Bangalore","South")</f>
        <v>South</v>
      </c>
      <c r="O8180" s="12">
        <v>10572.79</v>
      </c>
      <c r="P8180" s="4">
        <f>Table1[[#This Row],[Delivery_Date]]-Table1[[#This Row],[Order_Date]]</f>
        <v>1</v>
      </c>
      <c r="Q8180" s="4" t="str">
        <f>IF(Table1[[#This Row],[Delivery delay days]]&gt;5,"delay","on time")</f>
        <v>on time</v>
      </c>
      <c r="R8180" s="10">
        <f>DATEVALUE(Table1[[#This Row],[Delivery_Date]])</f>
        <v>44936</v>
      </c>
      <c r="S8180" s="10">
        <f>DATEVALUE(Table1[[#This Row],[Order_Date]])</f>
        <v>44935</v>
      </c>
      <c r="T8180" s="4" t="str" cm="1">
        <f t="array" ref="T8180">_xlfn.IFS(Table1[[#This Row],[Inventory_Level]]&lt;=200,"low",Table1[[#This Row],[Inventory_Level]]&gt;=700,"high",Table1[[#This Row],[Inventory_Level]]&gt;200,"medium")</f>
        <v>medium</v>
      </c>
    </row>
    <row r="8181" spans="1:20" x14ac:dyDescent="0.35">
      <c r="A8181" s="4">
        <v>8180</v>
      </c>
      <c r="B8181" s="4" t="s">
        <v>15</v>
      </c>
      <c r="C8181" s="4" t="s">
        <v>38</v>
      </c>
      <c r="D8181" s="4" t="s">
        <v>17</v>
      </c>
      <c r="E8181" s="4" t="s">
        <v>52</v>
      </c>
      <c r="F8181" s="10" t="s">
        <v>57</v>
      </c>
      <c r="G8181" s="11" t="s">
        <v>413</v>
      </c>
      <c r="H8181" s="4">
        <v>67</v>
      </c>
      <c r="I8181" s="12">
        <v>8000.64</v>
      </c>
      <c r="J8181" s="12">
        <v>536042.88</v>
      </c>
      <c r="K8181" s="12">
        <v>991.5</v>
      </c>
      <c r="L8181" s="4">
        <v>636</v>
      </c>
      <c r="M8181" s="4" t="s">
        <v>29</v>
      </c>
      <c r="N8181" s="4" t="str" cm="1">
        <f t="array" ref="N8181">_xlfn.SWITCH(E8181,"Delhi","North","Chennai","South","Hyderabad","South","Mumbai","Central","Bangalore","South")</f>
        <v>Central</v>
      </c>
      <c r="O8181" s="12">
        <v>36889.07</v>
      </c>
      <c r="P8181" s="4">
        <f>Table1[[#This Row],[Delivery_Date]]-Table1[[#This Row],[Order_Date]]</f>
        <v>15</v>
      </c>
      <c r="Q8181" s="4" t="str">
        <f>IF(Table1[[#This Row],[Delivery delay days]]&gt;5,"delay","on time")</f>
        <v>delay</v>
      </c>
      <c r="R8181" s="10">
        <f>DATEVALUE(Table1[[#This Row],[Delivery_Date]])</f>
        <v>45051</v>
      </c>
      <c r="S8181" s="10">
        <f>DATEVALUE(Table1[[#This Row],[Order_Date]])</f>
        <v>45036</v>
      </c>
      <c r="T8181" s="4" t="str" cm="1">
        <f t="array" ref="T8181">_xlfn.IFS(Table1[[#This Row],[Inventory_Level]]&lt;=200,"low",Table1[[#This Row],[Inventory_Level]]&gt;=700,"high",Table1[[#This Row],[Inventory_Level]]&gt;200,"medium")</f>
        <v>medium</v>
      </c>
    </row>
    <row r="8182" spans="1:20" x14ac:dyDescent="0.35">
      <c r="A8182" s="4">
        <v>8181</v>
      </c>
      <c r="B8182" s="4" t="s">
        <v>65</v>
      </c>
      <c r="C8182" s="4" t="s">
        <v>24</v>
      </c>
      <c r="D8182" s="4" t="s">
        <v>32</v>
      </c>
      <c r="E8182" s="4" t="s">
        <v>46</v>
      </c>
      <c r="F8182" s="10" t="s">
        <v>291</v>
      </c>
      <c r="G8182" s="11" t="s">
        <v>64</v>
      </c>
      <c r="H8182" s="4">
        <v>58</v>
      </c>
      <c r="I8182" s="12">
        <v>31306.2</v>
      </c>
      <c r="J8182" s="12">
        <v>1815759.6</v>
      </c>
      <c r="K8182" s="12">
        <v>2907.15</v>
      </c>
      <c r="L8182" s="4">
        <v>307</v>
      </c>
      <c r="M8182" s="4" t="s">
        <v>21</v>
      </c>
      <c r="N8182" s="4" t="str" cm="1">
        <f t="array" ref="N8182">_xlfn.SWITCH(E8182,"Delhi","North","Chennai","South","Hyderabad","South","Mumbai","Central","Bangalore","South")</f>
        <v>South</v>
      </c>
      <c r="O8182" s="12">
        <v>339113.59</v>
      </c>
      <c r="P8182" s="4">
        <f>Table1[[#This Row],[Delivery_Date]]-Table1[[#This Row],[Order_Date]]</f>
        <v>1</v>
      </c>
      <c r="Q8182" s="4" t="str">
        <f>IF(Table1[[#This Row],[Delivery delay days]]&gt;5,"delay","on time")</f>
        <v>on time</v>
      </c>
      <c r="R8182" s="10">
        <f>DATEVALUE(Table1[[#This Row],[Delivery_Date]])</f>
        <v>45097</v>
      </c>
      <c r="S8182" s="10">
        <f>DATEVALUE(Table1[[#This Row],[Order_Date]])</f>
        <v>45096</v>
      </c>
      <c r="T8182" s="4" t="str" cm="1">
        <f t="array" ref="T8182">_xlfn.IFS(Table1[[#This Row],[Inventory_Level]]&lt;=200,"low",Table1[[#This Row],[Inventory_Level]]&gt;=700,"high",Table1[[#This Row],[Inventory_Level]]&gt;200,"medium")</f>
        <v>medium</v>
      </c>
    </row>
    <row r="8183" spans="1:20" x14ac:dyDescent="0.35">
      <c r="A8183" s="4">
        <v>8182</v>
      </c>
      <c r="B8183" s="4" t="s">
        <v>15</v>
      </c>
      <c r="C8183" s="4" t="s">
        <v>16</v>
      </c>
      <c r="D8183" s="4" t="s">
        <v>45</v>
      </c>
      <c r="E8183" s="4" t="s">
        <v>52</v>
      </c>
      <c r="F8183" s="10" t="s">
        <v>82</v>
      </c>
      <c r="G8183" s="11" t="s">
        <v>174</v>
      </c>
      <c r="H8183" s="4">
        <v>36</v>
      </c>
      <c r="I8183" s="12">
        <v>20782.080000000002</v>
      </c>
      <c r="J8183" s="12">
        <v>748154.88</v>
      </c>
      <c r="K8183" s="12">
        <v>4016.64</v>
      </c>
      <c r="L8183" s="4">
        <v>375</v>
      </c>
      <c r="M8183" s="4" t="s">
        <v>21</v>
      </c>
      <c r="N8183" s="4" t="str" cm="1">
        <f t="array" ref="N8183">_xlfn.SWITCH(E8183,"Delhi","North","Chennai","South","Hyderabad","South","Mumbai","Central","Bangalore","South")</f>
        <v>Central</v>
      </c>
      <c r="O8183" s="12">
        <v>86932.37</v>
      </c>
      <c r="P8183" s="4">
        <f>Table1[[#This Row],[Delivery_Date]]-Table1[[#This Row],[Order_Date]]</f>
        <v>12</v>
      </c>
      <c r="Q8183" s="4" t="str">
        <f>IF(Table1[[#This Row],[Delivery delay days]]&gt;5,"delay","on time")</f>
        <v>delay</v>
      </c>
      <c r="R8183" s="10">
        <f>DATEVALUE(Table1[[#This Row],[Delivery_Date]])</f>
        <v>45066</v>
      </c>
      <c r="S8183" s="10">
        <f>DATEVALUE(Table1[[#This Row],[Order_Date]])</f>
        <v>45054</v>
      </c>
      <c r="T8183" s="4" t="str" cm="1">
        <f t="array" ref="T8183">_xlfn.IFS(Table1[[#This Row],[Inventory_Level]]&lt;=200,"low",Table1[[#This Row],[Inventory_Level]]&gt;=700,"high",Table1[[#This Row],[Inventory_Level]]&gt;200,"medium")</f>
        <v>medium</v>
      </c>
    </row>
    <row r="8184" spans="1:20" x14ac:dyDescent="0.35">
      <c r="A8184" s="4">
        <v>8183</v>
      </c>
      <c r="B8184" s="4" t="s">
        <v>51</v>
      </c>
      <c r="C8184" s="4" t="s">
        <v>16</v>
      </c>
      <c r="D8184" s="4" t="s">
        <v>32</v>
      </c>
      <c r="E8184" s="4" t="s">
        <v>46</v>
      </c>
      <c r="F8184" s="10" t="s">
        <v>246</v>
      </c>
      <c r="G8184" s="11" t="s">
        <v>89</v>
      </c>
      <c r="H8184" s="4">
        <v>19</v>
      </c>
      <c r="I8184" s="12">
        <v>39907.449999999997</v>
      </c>
      <c r="J8184" s="12">
        <v>758241.55</v>
      </c>
      <c r="K8184" s="12">
        <v>4395.05</v>
      </c>
      <c r="L8184" s="4">
        <v>406</v>
      </c>
      <c r="M8184" s="4" t="s">
        <v>21</v>
      </c>
      <c r="N8184" s="4" t="str" cm="1">
        <f t="array" ref="N8184">_xlfn.SWITCH(E8184,"Delhi","North","Chennai","South","Hyderabad","South","Mumbai","Central","Bangalore","South")</f>
        <v>South</v>
      </c>
      <c r="O8184" s="12">
        <v>138100.51</v>
      </c>
      <c r="P8184" s="4">
        <f>Table1[[#This Row],[Delivery_Date]]-Table1[[#This Row],[Order_Date]]</f>
        <v>13</v>
      </c>
      <c r="Q8184" s="4" t="str">
        <f>IF(Table1[[#This Row],[Delivery delay days]]&gt;5,"delay","on time")</f>
        <v>delay</v>
      </c>
      <c r="R8184" s="10">
        <f>DATEVALUE(Table1[[#This Row],[Delivery_Date]])</f>
        <v>45116</v>
      </c>
      <c r="S8184" s="10">
        <f>DATEVALUE(Table1[[#This Row],[Order_Date]])</f>
        <v>45103</v>
      </c>
      <c r="T8184" s="4" t="str" cm="1">
        <f t="array" ref="T8184">_xlfn.IFS(Table1[[#This Row],[Inventory_Level]]&lt;=200,"low",Table1[[#This Row],[Inventory_Level]]&gt;=700,"high",Table1[[#This Row],[Inventory_Level]]&gt;200,"medium")</f>
        <v>medium</v>
      </c>
    </row>
    <row r="8185" spans="1:20" x14ac:dyDescent="0.35">
      <c r="A8185" s="4">
        <v>8184</v>
      </c>
      <c r="B8185" s="4" t="s">
        <v>51</v>
      </c>
      <c r="C8185" s="4" t="s">
        <v>24</v>
      </c>
      <c r="D8185" s="4" t="s">
        <v>39</v>
      </c>
      <c r="E8185" s="4" t="s">
        <v>26</v>
      </c>
      <c r="F8185" s="10" t="s">
        <v>98</v>
      </c>
      <c r="G8185" s="11" t="s">
        <v>329</v>
      </c>
      <c r="H8185" s="4">
        <v>5</v>
      </c>
      <c r="I8185" s="12">
        <v>41816.660000000003</v>
      </c>
      <c r="J8185" s="12">
        <v>209083.3</v>
      </c>
      <c r="K8185" s="12">
        <v>995.43</v>
      </c>
      <c r="L8185" s="4">
        <v>94</v>
      </c>
      <c r="M8185" s="4" t="s">
        <v>35</v>
      </c>
      <c r="N8185" s="4" t="str" cm="1">
        <f t="array" ref="N8185">_xlfn.SWITCH(E8185,"Delhi","North","Chennai","South","Hyderabad","South","Mumbai","Central","Bangalore","South")</f>
        <v>South</v>
      </c>
      <c r="O8185" s="12">
        <v>12117.37</v>
      </c>
      <c r="P8185" s="4">
        <f>Table1[[#This Row],[Delivery_Date]]-Table1[[#This Row],[Order_Date]]</f>
        <v>6</v>
      </c>
      <c r="Q8185" s="4" t="str">
        <f>IF(Table1[[#This Row],[Delivery delay days]]&gt;5,"delay","on time")</f>
        <v>delay</v>
      </c>
      <c r="R8185" s="10">
        <f>DATEVALUE(Table1[[#This Row],[Delivery_Date]])</f>
        <v>45130</v>
      </c>
      <c r="S8185" s="10">
        <f>DATEVALUE(Table1[[#This Row],[Order_Date]])</f>
        <v>45124</v>
      </c>
      <c r="T8185" s="4" t="str" cm="1">
        <f t="array" ref="T8185">_xlfn.IFS(Table1[[#This Row],[Inventory_Level]]&lt;=200,"low",Table1[[#This Row],[Inventory_Level]]&gt;=700,"high",Table1[[#This Row],[Inventory_Level]]&gt;200,"medium")</f>
        <v>low</v>
      </c>
    </row>
    <row r="8186" spans="1:20" x14ac:dyDescent="0.35">
      <c r="A8186" s="4">
        <v>8185</v>
      </c>
      <c r="B8186" s="4" t="s">
        <v>51</v>
      </c>
      <c r="C8186" s="4" t="s">
        <v>16</v>
      </c>
      <c r="D8186" s="4" t="s">
        <v>45</v>
      </c>
      <c r="E8186" s="4" t="s">
        <v>46</v>
      </c>
      <c r="F8186" s="10" t="s">
        <v>224</v>
      </c>
      <c r="G8186" s="11" t="s">
        <v>58</v>
      </c>
      <c r="H8186" s="4">
        <v>19</v>
      </c>
      <c r="I8186" s="12">
        <v>32294.45</v>
      </c>
      <c r="J8186" s="12">
        <v>613594.55000000005</v>
      </c>
      <c r="K8186" s="12">
        <v>1933.03</v>
      </c>
      <c r="L8186" s="4">
        <v>336</v>
      </c>
      <c r="M8186" s="4" t="s">
        <v>35</v>
      </c>
      <c r="N8186" s="4" t="str" cm="1">
        <f t="array" ref="N8186">_xlfn.SWITCH(E8186,"Delhi","North","Chennai","South","Hyderabad","South","Mumbai","Central","Bangalore","South")</f>
        <v>South</v>
      </c>
      <c r="O8186" s="12">
        <v>52125.01</v>
      </c>
      <c r="P8186" s="4">
        <f>Table1[[#This Row],[Delivery_Date]]-Table1[[#This Row],[Order_Date]]</f>
        <v>15</v>
      </c>
      <c r="Q8186" s="4" t="str">
        <f>IF(Table1[[#This Row],[Delivery delay days]]&gt;5,"delay","on time")</f>
        <v>delay</v>
      </c>
      <c r="R8186" s="10">
        <f>DATEVALUE(Table1[[#This Row],[Delivery_Date]])</f>
        <v>45045</v>
      </c>
      <c r="S8186" s="10">
        <f>DATEVALUE(Table1[[#This Row],[Order_Date]])</f>
        <v>45030</v>
      </c>
      <c r="T8186" s="4" t="str" cm="1">
        <f t="array" ref="T8186">_xlfn.IFS(Table1[[#This Row],[Inventory_Level]]&lt;=200,"low",Table1[[#This Row],[Inventory_Level]]&gt;=700,"high",Table1[[#This Row],[Inventory_Level]]&gt;200,"medium")</f>
        <v>medium</v>
      </c>
    </row>
    <row r="8187" spans="1:20" x14ac:dyDescent="0.35">
      <c r="A8187" s="4">
        <v>8186</v>
      </c>
      <c r="B8187" s="4" t="s">
        <v>31</v>
      </c>
      <c r="C8187" s="4" t="s">
        <v>24</v>
      </c>
      <c r="D8187" s="4" t="s">
        <v>17</v>
      </c>
      <c r="E8187" s="4" t="s">
        <v>52</v>
      </c>
      <c r="F8187" s="10" t="s">
        <v>384</v>
      </c>
      <c r="G8187" s="11" t="s">
        <v>148</v>
      </c>
      <c r="H8187" s="4">
        <v>17</v>
      </c>
      <c r="I8187" s="12">
        <v>15777.54</v>
      </c>
      <c r="J8187" s="12">
        <v>268218.18</v>
      </c>
      <c r="K8187" s="12">
        <v>4198.6000000000004</v>
      </c>
      <c r="L8187" s="4">
        <v>106</v>
      </c>
      <c r="M8187" s="4" t="s">
        <v>35</v>
      </c>
      <c r="N8187" s="4" t="str" cm="1">
        <f t="array" ref="N8187">_xlfn.SWITCH(E8187,"Delhi","North","Chennai","South","Hyderabad","South","Mumbai","Central","Bangalore","South")</f>
        <v>Central</v>
      </c>
      <c r="O8187" s="12">
        <v>54300.23</v>
      </c>
      <c r="P8187" s="4">
        <f>Table1[[#This Row],[Delivery_Date]]-Table1[[#This Row],[Order_Date]]</f>
        <v>6</v>
      </c>
      <c r="Q8187" s="4" t="str">
        <f>IF(Table1[[#This Row],[Delivery delay days]]&gt;5,"delay","on time")</f>
        <v>delay</v>
      </c>
      <c r="R8187" s="10">
        <f>DATEVALUE(Table1[[#This Row],[Delivery_Date]])</f>
        <v>45151</v>
      </c>
      <c r="S8187" s="10">
        <f>DATEVALUE(Table1[[#This Row],[Order_Date]])</f>
        <v>45145</v>
      </c>
      <c r="T8187" s="4" t="str" cm="1">
        <f t="array" ref="T8187">_xlfn.IFS(Table1[[#This Row],[Inventory_Level]]&lt;=200,"low",Table1[[#This Row],[Inventory_Level]]&gt;=700,"high",Table1[[#This Row],[Inventory_Level]]&gt;200,"medium")</f>
        <v>low</v>
      </c>
    </row>
    <row r="8188" spans="1:20" x14ac:dyDescent="0.35">
      <c r="A8188" s="4">
        <v>8187</v>
      </c>
      <c r="B8188" s="4" t="s">
        <v>15</v>
      </c>
      <c r="C8188" s="4" t="s">
        <v>16</v>
      </c>
      <c r="D8188" s="4" t="s">
        <v>32</v>
      </c>
      <c r="E8188" s="4" t="s">
        <v>52</v>
      </c>
      <c r="F8188" s="10" t="s">
        <v>117</v>
      </c>
      <c r="G8188" s="11" t="s">
        <v>393</v>
      </c>
      <c r="H8188" s="4">
        <v>62</v>
      </c>
      <c r="I8188" s="12">
        <v>44981.68</v>
      </c>
      <c r="J8188" s="12">
        <v>2788864.16</v>
      </c>
      <c r="K8188" s="12">
        <v>2259.92</v>
      </c>
      <c r="L8188" s="4">
        <v>333</v>
      </c>
      <c r="M8188" s="4" t="s">
        <v>42</v>
      </c>
      <c r="N8188" s="4" t="str" cm="1">
        <f t="array" ref="N8188">_xlfn.SWITCH(E8188,"Delhi","North","Chennai","South","Hyderabad","South","Mumbai","Central","Bangalore","South")</f>
        <v>Central</v>
      </c>
      <c r="O8188" s="12">
        <v>586083.12</v>
      </c>
      <c r="P8188" s="4">
        <f>Table1[[#This Row],[Delivery_Date]]-Table1[[#This Row],[Order_Date]]</f>
        <v>10</v>
      </c>
      <c r="Q8188" s="4" t="str">
        <f>IF(Table1[[#This Row],[Delivery delay days]]&gt;5,"delay","on time")</f>
        <v>delay</v>
      </c>
      <c r="R8188" s="10">
        <f>DATEVALUE(Table1[[#This Row],[Delivery_Date]])</f>
        <v>45201</v>
      </c>
      <c r="S8188" s="10">
        <f>DATEVALUE(Table1[[#This Row],[Order_Date]])</f>
        <v>45191</v>
      </c>
      <c r="T8188" s="4" t="str" cm="1">
        <f t="array" ref="T8188">_xlfn.IFS(Table1[[#This Row],[Inventory_Level]]&lt;=200,"low",Table1[[#This Row],[Inventory_Level]]&gt;=700,"high",Table1[[#This Row],[Inventory_Level]]&gt;200,"medium")</f>
        <v>medium</v>
      </c>
    </row>
    <row r="8189" spans="1:20" x14ac:dyDescent="0.35">
      <c r="A8189" s="4">
        <v>8188</v>
      </c>
      <c r="B8189" s="4" t="s">
        <v>23</v>
      </c>
      <c r="C8189" s="4" t="s">
        <v>38</v>
      </c>
      <c r="D8189" s="4" t="s">
        <v>32</v>
      </c>
      <c r="E8189" s="4" t="s">
        <v>46</v>
      </c>
      <c r="F8189" s="10" t="s">
        <v>302</v>
      </c>
      <c r="G8189" s="11" t="s">
        <v>113</v>
      </c>
      <c r="H8189" s="4">
        <v>63</v>
      </c>
      <c r="I8189" s="12">
        <v>13202.09</v>
      </c>
      <c r="J8189" s="12">
        <v>831731.67</v>
      </c>
      <c r="K8189" s="12">
        <v>2158.27</v>
      </c>
      <c r="L8189" s="4">
        <v>471</v>
      </c>
      <c r="M8189" s="4" t="s">
        <v>35</v>
      </c>
      <c r="N8189" s="4" t="str" cm="1">
        <f t="array" ref="N8189">_xlfn.SWITCH(E8189,"Delhi","North","Chennai","South","Hyderabad","South","Mumbai","Central","Bangalore","South")</f>
        <v>South</v>
      </c>
      <c r="O8189" s="12">
        <v>70951.789999999994</v>
      </c>
      <c r="P8189" s="4">
        <f>Table1[[#This Row],[Delivery_Date]]-Table1[[#This Row],[Order_Date]]</f>
        <v>9</v>
      </c>
      <c r="Q8189" s="4" t="str">
        <f>IF(Table1[[#This Row],[Delivery delay days]]&gt;5,"delay","on time")</f>
        <v>delay</v>
      </c>
      <c r="R8189" s="10">
        <f>DATEVALUE(Table1[[#This Row],[Delivery_Date]])</f>
        <v>45175</v>
      </c>
      <c r="S8189" s="10">
        <f>DATEVALUE(Table1[[#This Row],[Order_Date]])</f>
        <v>45166</v>
      </c>
      <c r="T8189" s="4" t="str" cm="1">
        <f t="array" ref="T8189">_xlfn.IFS(Table1[[#This Row],[Inventory_Level]]&lt;=200,"low",Table1[[#This Row],[Inventory_Level]]&gt;=700,"high",Table1[[#This Row],[Inventory_Level]]&gt;200,"medium")</f>
        <v>medium</v>
      </c>
    </row>
    <row r="8190" spans="1:20" x14ac:dyDescent="0.35">
      <c r="A8190" s="4">
        <v>8189</v>
      </c>
      <c r="B8190" s="4" t="s">
        <v>31</v>
      </c>
      <c r="C8190" s="4" t="s">
        <v>38</v>
      </c>
      <c r="D8190" s="4" t="s">
        <v>45</v>
      </c>
      <c r="E8190" s="4" t="s">
        <v>46</v>
      </c>
      <c r="F8190" s="10" t="s">
        <v>296</v>
      </c>
      <c r="G8190" s="11" t="s">
        <v>315</v>
      </c>
      <c r="H8190" s="4">
        <v>72</v>
      </c>
      <c r="I8190" s="12">
        <v>37844.839999999997</v>
      </c>
      <c r="J8190" s="12">
        <v>2724828.48</v>
      </c>
      <c r="K8190" s="12">
        <v>2302.3000000000002</v>
      </c>
      <c r="L8190" s="4">
        <v>859</v>
      </c>
      <c r="M8190" s="4" t="s">
        <v>29</v>
      </c>
      <c r="N8190" s="4" t="str" cm="1">
        <f t="array" ref="N8190">_xlfn.SWITCH(E8190,"Delhi","North","Chennai","South","Hyderabad","South","Mumbai","Central","Bangalore","South")</f>
        <v>South</v>
      </c>
      <c r="O8190" s="12">
        <v>160130.23000000001</v>
      </c>
      <c r="P8190" s="4">
        <f>Table1[[#This Row],[Delivery_Date]]-Table1[[#This Row],[Order_Date]]</f>
        <v>7</v>
      </c>
      <c r="Q8190" s="4" t="str">
        <f>IF(Table1[[#This Row],[Delivery delay days]]&gt;5,"delay","on time")</f>
        <v>delay</v>
      </c>
      <c r="R8190" s="10">
        <f>DATEVALUE(Table1[[#This Row],[Delivery_Date]])</f>
        <v>45091</v>
      </c>
      <c r="S8190" s="10">
        <f>DATEVALUE(Table1[[#This Row],[Order_Date]])</f>
        <v>45084</v>
      </c>
      <c r="T8190" s="4" t="str" cm="1">
        <f t="array" ref="T8190">_xlfn.IFS(Table1[[#This Row],[Inventory_Level]]&lt;=200,"low",Table1[[#This Row],[Inventory_Level]]&gt;=700,"high",Table1[[#This Row],[Inventory_Level]]&gt;200,"medium")</f>
        <v>high</v>
      </c>
    </row>
    <row r="8191" spans="1:20" x14ac:dyDescent="0.35">
      <c r="A8191" s="4">
        <v>8190</v>
      </c>
      <c r="B8191" s="4" t="s">
        <v>37</v>
      </c>
      <c r="C8191" s="4" t="s">
        <v>24</v>
      </c>
      <c r="D8191" s="4" t="s">
        <v>25</v>
      </c>
      <c r="E8191" s="4" t="s">
        <v>18</v>
      </c>
      <c r="F8191" s="10" t="s">
        <v>174</v>
      </c>
      <c r="G8191" s="11" t="s">
        <v>266</v>
      </c>
      <c r="H8191" s="4">
        <v>85</v>
      </c>
      <c r="I8191" s="12">
        <v>48391.72</v>
      </c>
      <c r="J8191" s="12">
        <v>4113296.2</v>
      </c>
      <c r="K8191" s="12">
        <v>4057.47</v>
      </c>
      <c r="L8191" s="4">
        <v>183</v>
      </c>
      <c r="M8191" s="4" t="s">
        <v>29</v>
      </c>
      <c r="N8191" s="4" t="str" cm="1">
        <f t="array" ref="N8191">_xlfn.SWITCH(E8191,"Delhi","North","Chennai","South","Hyderabad","South","Mumbai","Central","Bangalore","South")</f>
        <v>North</v>
      </c>
      <c r="O8191" s="12">
        <v>635081.53</v>
      </c>
      <c r="P8191" s="4">
        <f>Table1[[#This Row],[Delivery_Date]]-Table1[[#This Row],[Order_Date]]</f>
        <v>13</v>
      </c>
      <c r="Q8191" s="4" t="str">
        <f>IF(Table1[[#This Row],[Delivery delay days]]&gt;5,"delay","on time")</f>
        <v>delay</v>
      </c>
      <c r="R8191" s="10">
        <f>DATEVALUE(Table1[[#This Row],[Delivery_Date]])</f>
        <v>45079</v>
      </c>
      <c r="S8191" s="10">
        <f>DATEVALUE(Table1[[#This Row],[Order_Date]])</f>
        <v>45066</v>
      </c>
      <c r="T8191" s="4" t="str" cm="1">
        <f t="array" ref="T8191">_xlfn.IFS(Table1[[#This Row],[Inventory_Level]]&lt;=200,"low",Table1[[#This Row],[Inventory_Level]]&gt;=700,"high",Table1[[#This Row],[Inventory_Level]]&gt;200,"medium")</f>
        <v>low</v>
      </c>
    </row>
    <row r="8192" spans="1:20" x14ac:dyDescent="0.35">
      <c r="A8192" s="4">
        <v>8191</v>
      </c>
      <c r="B8192" s="4" t="s">
        <v>65</v>
      </c>
      <c r="C8192" s="4" t="s">
        <v>24</v>
      </c>
      <c r="D8192" s="4" t="s">
        <v>17</v>
      </c>
      <c r="E8192" s="4" t="s">
        <v>60</v>
      </c>
      <c r="F8192" s="10" t="s">
        <v>403</v>
      </c>
      <c r="G8192" s="11" t="s">
        <v>143</v>
      </c>
      <c r="H8192" s="4">
        <v>75</v>
      </c>
      <c r="I8192" s="12">
        <v>26931.119999999999</v>
      </c>
      <c r="J8192" s="12">
        <v>2019834</v>
      </c>
      <c r="K8192" s="12">
        <v>2040.39</v>
      </c>
      <c r="L8192" s="4">
        <v>99</v>
      </c>
      <c r="M8192" s="4" t="s">
        <v>29</v>
      </c>
      <c r="N8192" s="4" t="str" cm="1">
        <f t="array" ref="N8192">_xlfn.SWITCH(E8192,"Delhi","North","Chennai","South","Hyderabad","South","Mumbai","Central","Bangalore","South")</f>
        <v>South</v>
      </c>
      <c r="O8192" s="12">
        <v>270994.31</v>
      </c>
      <c r="P8192" s="4">
        <f>Table1[[#This Row],[Delivery_Date]]-Table1[[#This Row],[Order_Date]]</f>
        <v>15</v>
      </c>
      <c r="Q8192" s="4" t="str">
        <f>IF(Table1[[#This Row],[Delivery delay days]]&gt;5,"delay","on time")</f>
        <v>delay</v>
      </c>
      <c r="R8192" s="10">
        <f>DATEVALUE(Table1[[#This Row],[Delivery_Date]])</f>
        <v>45202</v>
      </c>
      <c r="S8192" s="10">
        <f>DATEVALUE(Table1[[#This Row],[Order_Date]])</f>
        <v>45187</v>
      </c>
      <c r="T8192" s="4" t="str" cm="1">
        <f t="array" ref="T8192">_xlfn.IFS(Table1[[#This Row],[Inventory_Level]]&lt;=200,"low",Table1[[#This Row],[Inventory_Level]]&gt;=700,"high",Table1[[#This Row],[Inventory_Level]]&gt;200,"medium")</f>
        <v>low</v>
      </c>
    </row>
    <row r="8193" spans="1:20" x14ac:dyDescent="0.35">
      <c r="A8193" s="4">
        <v>8192</v>
      </c>
      <c r="B8193" s="4" t="s">
        <v>65</v>
      </c>
      <c r="C8193" s="4" t="s">
        <v>24</v>
      </c>
      <c r="D8193" s="4" t="s">
        <v>39</v>
      </c>
      <c r="E8193" s="4" t="s">
        <v>26</v>
      </c>
      <c r="F8193" s="10" t="s">
        <v>93</v>
      </c>
      <c r="G8193" s="11" t="s">
        <v>319</v>
      </c>
      <c r="H8193" s="4">
        <v>1</v>
      </c>
      <c r="I8193" s="12">
        <v>5994.81</v>
      </c>
      <c r="J8193" s="12">
        <v>5994.81</v>
      </c>
      <c r="K8193" s="12">
        <v>2673.88</v>
      </c>
      <c r="L8193" s="4">
        <v>493</v>
      </c>
      <c r="M8193" s="4" t="s">
        <v>29</v>
      </c>
      <c r="N8193" s="4" t="str" cm="1">
        <f t="array" ref="N8193">_xlfn.SWITCH(E8193,"Delhi","North","Chennai","South","Hyderabad","South","Mumbai","Central","Bangalore","South")</f>
        <v>South</v>
      </c>
      <c r="O8193" s="12">
        <v>1250.47</v>
      </c>
      <c r="P8193" s="4">
        <f>Table1[[#This Row],[Delivery_Date]]-Table1[[#This Row],[Order_Date]]</f>
        <v>10</v>
      </c>
      <c r="Q8193" s="4" t="str">
        <f>IF(Table1[[#This Row],[Delivery delay days]]&gt;5,"delay","on time")</f>
        <v>delay</v>
      </c>
      <c r="R8193" s="10">
        <f>DATEVALUE(Table1[[#This Row],[Delivery_Date]])</f>
        <v>44943</v>
      </c>
      <c r="S8193" s="10">
        <f>DATEVALUE(Table1[[#This Row],[Order_Date]])</f>
        <v>44933</v>
      </c>
      <c r="T8193" s="4" t="str" cm="1">
        <f t="array" ref="T8193">_xlfn.IFS(Table1[[#This Row],[Inventory_Level]]&lt;=200,"low",Table1[[#This Row],[Inventory_Level]]&gt;=700,"high",Table1[[#This Row],[Inventory_Level]]&gt;200,"medium")</f>
        <v>medium</v>
      </c>
    </row>
    <row r="8194" spans="1:20" x14ac:dyDescent="0.35">
      <c r="A8194" s="4">
        <v>8193</v>
      </c>
      <c r="B8194" s="4" t="s">
        <v>31</v>
      </c>
      <c r="C8194" s="4" t="s">
        <v>24</v>
      </c>
      <c r="D8194" s="4" t="s">
        <v>45</v>
      </c>
      <c r="E8194" s="4" t="s">
        <v>52</v>
      </c>
      <c r="F8194" s="10" t="s">
        <v>251</v>
      </c>
      <c r="G8194" s="11" t="s">
        <v>323</v>
      </c>
      <c r="H8194" s="4">
        <v>77</v>
      </c>
      <c r="I8194" s="12">
        <v>43276.34</v>
      </c>
      <c r="J8194" s="12">
        <v>3332278.18</v>
      </c>
      <c r="K8194" s="12">
        <v>3146.56</v>
      </c>
      <c r="L8194" s="4">
        <v>307</v>
      </c>
      <c r="M8194" s="4" t="s">
        <v>42</v>
      </c>
      <c r="N8194" s="4" t="str" cm="1">
        <f t="array" ref="N8194">_xlfn.SWITCH(E8194,"Delhi","North","Chennai","South","Hyderabad","South","Mumbai","Central","Bangalore","South")</f>
        <v>Central</v>
      </c>
      <c r="O8194" s="12">
        <v>280819.69</v>
      </c>
      <c r="P8194" s="4">
        <f>Table1[[#This Row],[Delivery_Date]]-Table1[[#This Row],[Order_Date]]</f>
        <v>1</v>
      </c>
      <c r="Q8194" s="4" t="str">
        <f>IF(Table1[[#This Row],[Delivery delay days]]&gt;5,"delay","on time")</f>
        <v>on time</v>
      </c>
      <c r="R8194" s="10">
        <f>DATEVALUE(Table1[[#This Row],[Delivery_Date]])</f>
        <v>45273</v>
      </c>
      <c r="S8194" s="10">
        <f>DATEVALUE(Table1[[#This Row],[Order_Date]])</f>
        <v>45272</v>
      </c>
      <c r="T8194" s="4" t="str" cm="1">
        <f t="array" ref="T8194">_xlfn.IFS(Table1[[#This Row],[Inventory_Level]]&lt;=200,"low",Table1[[#This Row],[Inventory_Level]]&gt;=700,"high",Table1[[#This Row],[Inventory_Level]]&gt;200,"medium")</f>
        <v>medium</v>
      </c>
    </row>
    <row r="8195" spans="1:20" x14ac:dyDescent="0.35">
      <c r="A8195" s="4">
        <v>8194</v>
      </c>
      <c r="B8195" s="4" t="s">
        <v>51</v>
      </c>
      <c r="C8195" s="4" t="s">
        <v>38</v>
      </c>
      <c r="D8195" s="4" t="s">
        <v>39</v>
      </c>
      <c r="E8195" s="4" t="s">
        <v>60</v>
      </c>
      <c r="F8195" s="10" t="s">
        <v>312</v>
      </c>
      <c r="G8195" s="11" t="s">
        <v>152</v>
      </c>
      <c r="H8195" s="4">
        <v>86</v>
      </c>
      <c r="I8195" s="12">
        <v>14656.08</v>
      </c>
      <c r="J8195" s="12">
        <v>1260422.8799999999</v>
      </c>
      <c r="K8195" s="12">
        <v>4624.5600000000004</v>
      </c>
      <c r="L8195" s="4">
        <v>961</v>
      </c>
      <c r="M8195" s="4" t="s">
        <v>29</v>
      </c>
      <c r="N8195" s="4" t="str" cm="1">
        <f t="array" ref="N8195">_xlfn.SWITCH(E8195,"Delhi","North","Chennai","South","Hyderabad","South","Mumbai","Central","Bangalore","South")</f>
        <v>South</v>
      </c>
      <c r="O8195" s="12">
        <v>290222.59000000003</v>
      </c>
      <c r="P8195" s="4">
        <f>Table1[[#This Row],[Delivery_Date]]-Table1[[#This Row],[Order_Date]]</f>
        <v>14</v>
      </c>
      <c r="Q8195" s="4" t="str">
        <f>IF(Table1[[#This Row],[Delivery delay days]]&gt;5,"delay","on time")</f>
        <v>delay</v>
      </c>
      <c r="R8195" s="10">
        <f>DATEVALUE(Table1[[#This Row],[Delivery_Date]])</f>
        <v>44975</v>
      </c>
      <c r="S8195" s="10">
        <f>DATEVALUE(Table1[[#This Row],[Order_Date]])</f>
        <v>44961</v>
      </c>
      <c r="T8195" s="4" t="str" cm="1">
        <f t="array" ref="T8195">_xlfn.IFS(Table1[[#This Row],[Inventory_Level]]&lt;=200,"low",Table1[[#This Row],[Inventory_Level]]&gt;=700,"high",Table1[[#This Row],[Inventory_Level]]&gt;200,"medium")</f>
        <v>high</v>
      </c>
    </row>
    <row r="8196" spans="1:20" x14ac:dyDescent="0.35">
      <c r="A8196" s="4">
        <v>8195</v>
      </c>
      <c r="B8196" s="4" t="s">
        <v>37</v>
      </c>
      <c r="C8196" s="4" t="s">
        <v>38</v>
      </c>
      <c r="D8196" s="4" t="s">
        <v>32</v>
      </c>
      <c r="E8196" s="4" t="s">
        <v>52</v>
      </c>
      <c r="F8196" s="10" t="s">
        <v>96</v>
      </c>
      <c r="G8196" s="11" t="s">
        <v>72</v>
      </c>
      <c r="H8196" s="4">
        <v>58</v>
      </c>
      <c r="I8196" s="12">
        <v>31083.32</v>
      </c>
      <c r="J8196" s="12">
        <v>1802832.56</v>
      </c>
      <c r="K8196" s="12">
        <v>4975.82</v>
      </c>
      <c r="L8196" s="4">
        <v>586</v>
      </c>
      <c r="M8196" s="4" t="s">
        <v>42</v>
      </c>
      <c r="N8196" s="4" t="str" cm="1">
        <f t="array" ref="N8196">_xlfn.SWITCH(E8196,"Delhi","North","Chennai","South","Hyderabad","South","Mumbai","Central","Bangalore","South")</f>
        <v>Central</v>
      </c>
      <c r="O8196" s="12">
        <v>364496.47</v>
      </c>
      <c r="P8196" s="4">
        <f>Table1[[#This Row],[Delivery_Date]]-Table1[[#This Row],[Order_Date]]</f>
        <v>15</v>
      </c>
      <c r="Q8196" s="4" t="str">
        <f>IF(Table1[[#This Row],[Delivery delay days]]&gt;5,"delay","on time")</f>
        <v>delay</v>
      </c>
      <c r="R8196" s="10">
        <f>DATEVALUE(Table1[[#This Row],[Delivery_Date]])</f>
        <v>45271</v>
      </c>
      <c r="S8196" s="10">
        <f>DATEVALUE(Table1[[#This Row],[Order_Date]])</f>
        <v>45256</v>
      </c>
      <c r="T8196" s="4" t="str" cm="1">
        <f t="array" ref="T8196">_xlfn.IFS(Table1[[#This Row],[Inventory_Level]]&lt;=200,"low",Table1[[#This Row],[Inventory_Level]]&gt;=700,"high",Table1[[#This Row],[Inventory_Level]]&gt;200,"medium")</f>
        <v>medium</v>
      </c>
    </row>
    <row r="8197" spans="1:20" x14ac:dyDescent="0.35">
      <c r="A8197" s="4">
        <v>8196</v>
      </c>
      <c r="B8197" s="4" t="s">
        <v>65</v>
      </c>
      <c r="C8197" s="4" t="s">
        <v>16</v>
      </c>
      <c r="D8197" s="4" t="s">
        <v>39</v>
      </c>
      <c r="E8197" s="4" t="s">
        <v>52</v>
      </c>
      <c r="F8197" s="10" t="s">
        <v>329</v>
      </c>
      <c r="G8197" s="11" t="s">
        <v>137</v>
      </c>
      <c r="H8197" s="4">
        <v>84</v>
      </c>
      <c r="I8197" s="12">
        <v>22876.06</v>
      </c>
      <c r="J8197" s="12">
        <v>1921589.04</v>
      </c>
      <c r="K8197" s="12">
        <v>2194.81</v>
      </c>
      <c r="L8197" s="4">
        <v>161</v>
      </c>
      <c r="M8197" s="4" t="s">
        <v>21</v>
      </c>
      <c r="N8197" s="4" t="str" cm="1">
        <f t="array" ref="N8197">_xlfn.SWITCH(E8197,"Delhi","North","Chennai","South","Hyderabad","South","Mumbai","Central","Bangalore","South")</f>
        <v>Central</v>
      </c>
      <c r="O8197" s="12">
        <v>392213.91</v>
      </c>
      <c r="P8197" s="4">
        <f>Table1[[#This Row],[Delivery_Date]]-Table1[[#This Row],[Order_Date]]</f>
        <v>14</v>
      </c>
      <c r="Q8197" s="4" t="str">
        <f>IF(Table1[[#This Row],[Delivery delay days]]&gt;5,"delay","on time")</f>
        <v>delay</v>
      </c>
      <c r="R8197" s="10">
        <f>DATEVALUE(Table1[[#This Row],[Delivery_Date]])</f>
        <v>45144</v>
      </c>
      <c r="S8197" s="10">
        <f>DATEVALUE(Table1[[#This Row],[Order_Date]])</f>
        <v>45130</v>
      </c>
      <c r="T8197" s="4" t="str" cm="1">
        <f t="array" ref="T8197">_xlfn.IFS(Table1[[#This Row],[Inventory_Level]]&lt;=200,"low",Table1[[#This Row],[Inventory_Level]]&gt;=700,"high",Table1[[#This Row],[Inventory_Level]]&gt;200,"medium")</f>
        <v>low</v>
      </c>
    </row>
    <row r="8198" spans="1:20" x14ac:dyDescent="0.35">
      <c r="A8198" s="4">
        <v>8197</v>
      </c>
      <c r="B8198" s="4" t="s">
        <v>59</v>
      </c>
      <c r="C8198" s="4" t="s">
        <v>38</v>
      </c>
      <c r="D8198" s="4" t="s">
        <v>17</v>
      </c>
      <c r="E8198" s="4" t="s">
        <v>18</v>
      </c>
      <c r="F8198" s="10" t="s">
        <v>103</v>
      </c>
      <c r="G8198" s="11" t="s">
        <v>104</v>
      </c>
      <c r="H8198" s="4">
        <v>1</v>
      </c>
      <c r="I8198" s="12">
        <v>40006.639999999999</v>
      </c>
      <c r="J8198" s="12">
        <v>40006.639999999999</v>
      </c>
      <c r="K8198" s="12">
        <v>3659.59</v>
      </c>
      <c r="L8198" s="4">
        <v>886</v>
      </c>
      <c r="M8198" s="4" t="s">
        <v>29</v>
      </c>
      <c r="N8198" s="4" t="str" cm="1">
        <f t="array" ref="N8198">_xlfn.SWITCH(E8198,"Delhi","North","Chennai","South","Hyderabad","South","Mumbai","Central","Bangalore","South")</f>
        <v>North</v>
      </c>
      <c r="O8198" s="12">
        <v>6042.93</v>
      </c>
      <c r="P8198" s="4">
        <f>Table1[[#This Row],[Delivery_Date]]-Table1[[#This Row],[Order_Date]]</f>
        <v>2</v>
      </c>
      <c r="Q8198" s="4" t="str">
        <f>IF(Table1[[#This Row],[Delivery delay days]]&gt;5,"delay","on time")</f>
        <v>on time</v>
      </c>
      <c r="R8198" s="10">
        <f>DATEVALUE(Table1[[#This Row],[Delivery_Date]])</f>
        <v>45006</v>
      </c>
      <c r="S8198" s="10">
        <f>DATEVALUE(Table1[[#This Row],[Order_Date]])</f>
        <v>45004</v>
      </c>
      <c r="T8198" s="4" t="str" cm="1">
        <f t="array" ref="T8198">_xlfn.IFS(Table1[[#This Row],[Inventory_Level]]&lt;=200,"low",Table1[[#This Row],[Inventory_Level]]&gt;=700,"high",Table1[[#This Row],[Inventory_Level]]&gt;200,"medium")</f>
        <v>high</v>
      </c>
    </row>
    <row r="8199" spans="1:20" x14ac:dyDescent="0.35">
      <c r="A8199" s="4">
        <v>8198</v>
      </c>
      <c r="B8199" s="4" t="s">
        <v>15</v>
      </c>
      <c r="C8199" s="4" t="s">
        <v>38</v>
      </c>
      <c r="D8199" s="4" t="s">
        <v>45</v>
      </c>
      <c r="E8199" s="4" t="s">
        <v>18</v>
      </c>
      <c r="F8199" s="10" t="s">
        <v>393</v>
      </c>
      <c r="G8199" s="11" t="s">
        <v>420</v>
      </c>
      <c r="H8199" s="4">
        <v>60</v>
      </c>
      <c r="I8199" s="12">
        <v>6562.24</v>
      </c>
      <c r="J8199" s="12">
        <v>393734.40000000002</v>
      </c>
      <c r="K8199" s="12">
        <v>4406.32</v>
      </c>
      <c r="L8199" s="4">
        <v>782</v>
      </c>
      <c r="M8199" s="4" t="s">
        <v>21</v>
      </c>
      <c r="N8199" s="4" t="str" cm="1">
        <f t="array" ref="N8199">_xlfn.SWITCH(E8199,"Delhi","North","Chennai","South","Hyderabad","South","Mumbai","Central","Bangalore","South")</f>
        <v>North</v>
      </c>
      <c r="O8199" s="12">
        <v>21414.97</v>
      </c>
      <c r="P8199" s="4">
        <f>Table1[[#This Row],[Delivery_Date]]-Table1[[#This Row],[Order_Date]]</f>
        <v>2</v>
      </c>
      <c r="Q8199" s="4" t="str">
        <f>IF(Table1[[#This Row],[Delivery delay days]]&gt;5,"delay","on time")</f>
        <v>on time</v>
      </c>
      <c r="R8199" s="10">
        <f>DATEVALUE(Table1[[#This Row],[Delivery_Date]])</f>
        <v>45203</v>
      </c>
      <c r="S8199" s="10">
        <f>DATEVALUE(Table1[[#This Row],[Order_Date]])</f>
        <v>45201</v>
      </c>
      <c r="T8199" s="4" t="str" cm="1">
        <f t="array" ref="T8199">_xlfn.IFS(Table1[[#This Row],[Inventory_Level]]&lt;=200,"low",Table1[[#This Row],[Inventory_Level]]&gt;=700,"high",Table1[[#This Row],[Inventory_Level]]&gt;200,"medium")</f>
        <v>high</v>
      </c>
    </row>
    <row r="8200" spans="1:20" x14ac:dyDescent="0.35">
      <c r="A8200" s="4">
        <v>8199</v>
      </c>
      <c r="B8200" s="4" t="s">
        <v>51</v>
      </c>
      <c r="C8200" s="4" t="s">
        <v>24</v>
      </c>
      <c r="D8200" s="4" t="s">
        <v>17</v>
      </c>
      <c r="E8200" s="4" t="s">
        <v>18</v>
      </c>
      <c r="F8200" s="10" t="s">
        <v>280</v>
      </c>
      <c r="G8200" s="11" t="s">
        <v>251</v>
      </c>
      <c r="H8200" s="4">
        <v>90</v>
      </c>
      <c r="I8200" s="12">
        <v>32882.44</v>
      </c>
      <c r="J8200" s="12">
        <v>2959419.6</v>
      </c>
      <c r="K8200" s="12">
        <v>444.12</v>
      </c>
      <c r="L8200" s="4">
        <v>90</v>
      </c>
      <c r="M8200" s="4" t="s">
        <v>42</v>
      </c>
      <c r="N8200" s="4" t="str" cm="1">
        <f t="array" ref="N8200">_xlfn.SWITCH(E8200,"Delhi","North","Chennai","South","Hyderabad","South","Mumbai","Central","Bangalore","South")</f>
        <v>North</v>
      </c>
      <c r="O8200" s="12">
        <v>290574.59000000003</v>
      </c>
      <c r="P8200" s="4">
        <f>Table1[[#This Row],[Delivery_Date]]-Table1[[#This Row],[Order_Date]]</f>
        <v>5</v>
      </c>
      <c r="Q8200" s="4" t="str">
        <f>IF(Table1[[#This Row],[Delivery delay days]]&gt;5,"delay","on time")</f>
        <v>on time</v>
      </c>
      <c r="R8200" s="10">
        <f>DATEVALUE(Table1[[#This Row],[Delivery_Date]])</f>
        <v>45272</v>
      </c>
      <c r="S8200" s="10">
        <f>DATEVALUE(Table1[[#This Row],[Order_Date]])</f>
        <v>45267</v>
      </c>
      <c r="T8200" s="4" t="str" cm="1">
        <f t="array" ref="T8200">_xlfn.IFS(Table1[[#This Row],[Inventory_Level]]&lt;=200,"low",Table1[[#This Row],[Inventory_Level]]&gt;=700,"high",Table1[[#This Row],[Inventory_Level]]&gt;200,"medium")</f>
        <v>low</v>
      </c>
    </row>
    <row r="8201" spans="1:20" x14ac:dyDescent="0.35">
      <c r="A8201" s="4">
        <v>8200</v>
      </c>
      <c r="B8201" s="4" t="s">
        <v>65</v>
      </c>
      <c r="C8201" s="4" t="s">
        <v>38</v>
      </c>
      <c r="D8201" s="4" t="s">
        <v>45</v>
      </c>
      <c r="E8201" s="4" t="s">
        <v>52</v>
      </c>
      <c r="F8201" s="10" t="s">
        <v>251</v>
      </c>
      <c r="G8201" s="11" t="s">
        <v>230</v>
      </c>
      <c r="H8201" s="4">
        <v>64</v>
      </c>
      <c r="I8201" s="12">
        <v>21736.28</v>
      </c>
      <c r="J8201" s="12">
        <v>1391121.92</v>
      </c>
      <c r="K8201" s="12">
        <v>1361.96</v>
      </c>
      <c r="L8201" s="4">
        <v>135</v>
      </c>
      <c r="M8201" s="4" t="s">
        <v>42</v>
      </c>
      <c r="N8201" s="4" t="str" cm="1">
        <f t="array" ref="N8201">_xlfn.SWITCH(E8201,"Delhi","North","Chennai","South","Hyderabad","South","Mumbai","Central","Bangalore","South")</f>
        <v>Central</v>
      </c>
      <c r="O8201" s="12">
        <v>146097.28</v>
      </c>
      <c r="P8201" s="4">
        <f>Table1[[#This Row],[Delivery_Date]]-Table1[[#This Row],[Order_Date]]</f>
        <v>5</v>
      </c>
      <c r="Q8201" s="4" t="str">
        <f>IF(Table1[[#This Row],[Delivery delay days]]&gt;5,"delay","on time")</f>
        <v>on time</v>
      </c>
      <c r="R8201" s="10">
        <f>DATEVALUE(Table1[[#This Row],[Delivery_Date]])</f>
        <v>45277</v>
      </c>
      <c r="S8201" s="10">
        <f>DATEVALUE(Table1[[#This Row],[Order_Date]])</f>
        <v>45272</v>
      </c>
      <c r="T8201" s="4" t="str" cm="1">
        <f t="array" ref="T8201">_xlfn.IFS(Table1[[#This Row],[Inventory_Level]]&lt;=200,"low",Table1[[#This Row],[Inventory_Level]]&gt;=700,"high",Table1[[#This Row],[Inventory_Level]]&gt;200,"medium")</f>
        <v>low</v>
      </c>
    </row>
    <row r="8202" spans="1:20" x14ac:dyDescent="0.35">
      <c r="A8202" s="4">
        <v>8201</v>
      </c>
      <c r="B8202" s="4" t="s">
        <v>15</v>
      </c>
      <c r="C8202" s="4" t="s">
        <v>24</v>
      </c>
      <c r="D8202" s="4" t="s">
        <v>32</v>
      </c>
      <c r="E8202" s="4" t="s">
        <v>18</v>
      </c>
      <c r="F8202" s="10" t="s">
        <v>241</v>
      </c>
      <c r="G8202" s="11" t="s">
        <v>177</v>
      </c>
      <c r="H8202" s="4">
        <v>80</v>
      </c>
      <c r="I8202" s="12">
        <v>47640.15</v>
      </c>
      <c r="J8202" s="12">
        <v>3811212</v>
      </c>
      <c r="K8202" s="12">
        <v>480.34</v>
      </c>
      <c r="L8202" s="4">
        <v>210</v>
      </c>
      <c r="M8202" s="4" t="s">
        <v>29</v>
      </c>
      <c r="N8202" s="4" t="str" cm="1">
        <f t="array" ref="N8202">_xlfn.SWITCH(E8202,"Delhi","North","Chennai","South","Hyderabad","South","Mumbai","Central","Bangalore","South")</f>
        <v>North</v>
      </c>
      <c r="O8202" s="12">
        <v>496012.84</v>
      </c>
      <c r="P8202" s="4">
        <f>Table1[[#This Row],[Delivery_Date]]-Table1[[#This Row],[Order_Date]]</f>
        <v>8</v>
      </c>
      <c r="Q8202" s="4" t="str">
        <f>IF(Table1[[#This Row],[Delivery delay days]]&gt;5,"delay","on time")</f>
        <v>delay</v>
      </c>
      <c r="R8202" s="10">
        <f>DATEVALUE(Table1[[#This Row],[Delivery_Date]])</f>
        <v>45008</v>
      </c>
      <c r="S8202" s="10">
        <f>DATEVALUE(Table1[[#This Row],[Order_Date]])</f>
        <v>45000</v>
      </c>
      <c r="T8202" s="4" t="str" cm="1">
        <f t="array" ref="T8202">_xlfn.IFS(Table1[[#This Row],[Inventory_Level]]&lt;=200,"low",Table1[[#This Row],[Inventory_Level]]&gt;=700,"high",Table1[[#This Row],[Inventory_Level]]&gt;200,"medium")</f>
        <v>medium</v>
      </c>
    </row>
    <row r="8203" spans="1:20" x14ac:dyDescent="0.35">
      <c r="A8203" s="4">
        <v>8202</v>
      </c>
      <c r="B8203" s="4" t="s">
        <v>51</v>
      </c>
      <c r="C8203" s="4" t="s">
        <v>38</v>
      </c>
      <c r="D8203" s="4" t="s">
        <v>39</v>
      </c>
      <c r="E8203" s="4" t="s">
        <v>52</v>
      </c>
      <c r="F8203" s="10" t="s">
        <v>356</v>
      </c>
      <c r="G8203" s="11" t="s">
        <v>50</v>
      </c>
      <c r="H8203" s="4">
        <v>28</v>
      </c>
      <c r="I8203" s="12">
        <v>6482.8</v>
      </c>
      <c r="J8203" s="12">
        <v>181518.4</v>
      </c>
      <c r="K8203" s="12">
        <v>643.54999999999995</v>
      </c>
      <c r="L8203" s="4">
        <v>870</v>
      </c>
      <c r="M8203" s="4" t="s">
        <v>29</v>
      </c>
      <c r="N8203" s="4" t="str" cm="1">
        <f t="array" ref="N8203">_xlfn.SWITCH(E8203,"Delhi","North","Chennai","South","Hyderabad","South","Mumbai","Central","Bangalore","South")</f>
        <v>Central</v>
      </c>
      <c r="O8203" s="12">
        <v>32061.46</v>
      </c>
      <c r="P8203" s="4">
        <f>Table1[[#This Row],[Delivery_Date]]-Table1[[#This Row],[Order_Date]]</f>
        <v>3</v>
      </c>
      <c r="Q8203" s="4" t="str">
        <f>IF(Table1[[#This Row],[Delivery delay days]]&gt;5,"delay","on time")</f>
        <v>on time</v>
      </c>
      <c r="R8203" s="10">
        <f>DATEVALUE(Table1[[#This Row],[Delivery_Date]])</f>
        <v>45129</v>
      </c>
      <c r="S8203" s="10">
        <f>DATEVALUE(Table1[[#This Row],[Order_Date]])</f>
        <v>45126</v>
      </c>
      <c r="T8203" s="4" t="str" cm="1">
        <f t="array" ref="T8203">_xlfn.IFS(Table1[[#This Row],[Inventory_Level]]&lt;=200,"low",Table1[[#This Row],[Inventory_Level]]&gt;=700,"high",Table1[[#This Row],[Inventory_Level]]&gt;200,"medium")</f>
        <v>high</v>
      </c>
    </row>
    <row r="8204" spans="1:20" x14ac:dyDescent="0.35">
      <c r="A8204" s="4">
        <v>8203</v>
      </c>
      <c r="B8204" s="4" t="s">
        <v>31</v>
      </c>
      <c r="C8204" s="4" t="s">
        <v>38</v>
      </c>
      <c r="D8204" s="4" t="s">
        <v>25</v>
      </c>
      <c r="E8204" s="4" t="s">
        <v>52</v>
      </c>
      <c r="F8204" s="10" t="s">
        <v>69</v>
      </c>
      <c r="G8204" s="11" t="s">
        <v>195</v>
      </c>
      <c r="H8204" s="4">
        <v>21</v>
      </c>
      <c r="I8204" s="12">
        <v>31752.15</v>
      </c>
      <c r="J8204" s="12">
        <v>666795.15</v>
      </c>
      <c r="K8204" s="12">
        <v>2535.7800000000002</v>
      </c>
      <c r="L8204" s="4">
        <v>734</v>
      </c>
      <c r="M8204" s="4" t="s">
        <v>29</v>
      </c>
      <c r="N8204" s="4" t="str" cm="1">
        <f t="array" ref="N8204">_xlfn.SWITCH(E8204,"Delhi","North","Chennai","South","Hyderabad","South","Mumbai","Central","Bangalore","South")</f>
        <v>Central</v>
      </c>
      <c r="O8204" s="12">
        <v>68196.78</v>
      </c>
      <c r="P8204" s="4">
        <f>Table1[[#This Row],[Delivery_Date]]-Table1[[#This Row],[Order_Date]]</f>
        <v>2</v>
      </c>
      <c r="Q8204" s="4" t="str">
        <f>IF(Table1[[#This Row],[Delivery delay days]]&gt;5,"delay","on time")</f>
        <v>on time</v>
      </c>
      <c r="R8204" s="10">
        <f>DATEVALUE(Table1[[#This Row],[Delivery_Date]])</f>
        <v>44930</v>
      </c>
      <c r="S8204" s="10">
        <f>DATEVALUE(Table1[[#This Row],[Order_Date]])</f>
        <v>44928</v>
      </c>
      <c r="T8204" s="4" t="str" cm="1">
        <f t="array" ref="T8204">_xlfn.IFS(Table1[[#This Row],[Inventory_Level]]&lt;=200,"low",Table1[[#This Row],[Inventory_Level]]&gt;=700,"high",Table1[[#This Row],[Inventory_Level]]&gt;200,"medium")</f>
        <v>high</v>
      </c>
    </row>
    <row r="8205" spans="1:20" x14ac:dyDescent="0.35">
      <c r="A8205" s="4">
        <v>8204</v>
      </c>
      <c r="B8205" s="4" t="s">
        <v>59</v>
      </c>
      <c r="C8205" s="4" t="s">
        <v>16</v>
      </c>
      <c r="D8205" s="4" t="s">
        <v>45</v>
      </c>
      <c r="E8205" s="4" t="s">
        <v>52</v>
      </c>
      <c r="F8205" s="10" t="s">
        <v>229</v>
      </c>
      <c r="G8205" s="11" t="s">
        <v>280</v>
      </c>
      <c r="H8205" s="4">
        <v>28</v>
      </c>
      <c r="I8205" s="12">
        <v>30865.93</v>
      </c>
      <c r="J8205" s="12">
        <v>864246.04</v>
      </c>
      <c r="K8205" s="12">
        <v>411.95</v>
      </c>
      <c r="L8205" s="4">
        <v>904</v>
      </c>
      <c r="M8205" s="4" t="s">
        <v>35</v>
      </c>
      <c r="N8205" s="4" t="str" cm="1">
        <f t="array" ref="N8205">_xlfn.SWITCH(E8205,"Delhi","North","Chennai","South","Hyderabad","South","Mumbai","Central","Bangalore","South")</f>
        <v>Central</v>
      </c>
      <c r="O8205" s="12">
        <v>119792.35</v>
      </c>
      <c r="P8205" s="4">
        <f>Table1[[#This Row],[Delivery_Date]]-Table1[[#This Row],[Order_Date]]</f>
        <v>4</v>
      </c>
      <c r="Q8205" s="4" t="str">
        <f>IF(Table1[[#This Row],[Delivery delay days]]&gt;5,"delay","on time")</f>
        <v>on time</v>
      </c>
      <c r="R8205" s="10">
        <f>DATEVALUE(Table1[[#This Row],[Delivery_Date]])</f>
        <v>45267</v>
      </c>
      <c r="S8205" s="10">
        <f>DATEVALUE(Table1[[#This Row],[Order_Date]])</f>
        <v>45263</v>
      </c>
      <c r="T8205" s="4" t="str" cm="1">
        <f t="array" ref="T8205">_xlfn.IFS(Table1[[#This Row],[Inventory_Level]]&lt;=200,"low",Table1[[#This Row],[Inventory_Level]]&gt;=700,"high",Table1[[#This Row],[Inventory_Level]]&gt;200,"medium")</f>
        <v>high</v>
      </c>
    </row>
    <row r="8206" spans="1:20" x14ac:dyDescent="0.35">
      <c r="A8206" s="4">
        <v>8205</v>
      </c>
      <c r="B8206" s="4" t="s">
        <v>37</v>
      </c>
      <c r="C8206" s="4" t="s">
        <v>16</v>
      </c>
      <c r="D8206" s="4" t="s">
        <v>39</v>
      </c>
      <c r="E8206" s="4" t="s">
        <v>52</v>
      </c>
      <c r="F8206" s="10" t="s">
        <v>218</v>
      </c>
      <c r="G8206" s="11" t="s">
        <v>206</v>
      </c>
      <c r="H8206" s="4">
        <v>68</v>
      </c>
      <c r="I8206" s="12">
        <v>36219.629999999997</v>
      </c>
      <c r="J8206" s="12">
        <v>2462934.84</v>
      </c>
      <c r="K8206" s="12">
        <v>621.32000000000005</v>
      </c>
      <c r="L8206" s="4">
        <v>342</v>
      </c>
      <c r="M8206" s="4" t="s">
        <v>29</v>
      </c>
      <c r="N8206" s="4" t="str" cm="1">
        <f t="array" ref="N8206">_xlfn.SWITCH(E8206,"Delhi","North","Chennai","South","Hyderabad","South","Mumbai","Central","Bangalore","South")</f>
        <v>Central</v>
      </c>
      <c r="O8206" s="12">
        <v>175647.67</v>
      </c>
      <c r="P8206" s="4">
        <f>Table1[[#This Row],[Delivery_Date]]-Table1[[#This Row],[Order_Date]]</f>
        <v>7</v>
      </c>
      <c r="Q8206" s="4" t="str">
        <f>IF(Table1[[#This Row],[Delivery delay days]]&gt;5,"delay","on time")</f>
        <v>delay</v>
      </c>
      <c r="R8206" s="10">
        <f>DATEVALUE(Table1[[#This Row],[Delivery_Date]])</f>
        <v>45230</v>
      </c>
      <c r="S8206" s="10">
        <f>DATEVALUE(Table1[[#This Row],[Order_Date]])</f>
        <v>45223</v>
      </c>
      <c r="T8206" s="4" t="str" cm="1">
        <f t="array" ref="T8206">_xlfn.IFS(Table1[[#This Row],[Inventory_Level]]&lt;=200,"low",Table1[[#This Row],[Inventory_Level]]&gt;=700,"high",Table1[[#This Row],[Inventory_Level]]&gt;200,"medium")</f>
        <v>medium</v>
      </c>
    </row>
    <row r="8207" spans="1:20" x14ac:dyDescent="0.35">
      <c r="A8207" s="4">
        <v>8206</v>
      </c>
      <c r="B8207" s="4" t="s">
        <v>65</v>
      </c>
      <c r="C8207" s="4" t="s">
        <v>16</v>
      </c>
      <c r="D8207" s="4" t="s">
        <v>17</v>
      </c>
      <c r="E8207" s="4" t="s">
        <v>46</v>
      </c>
      <c r="F8207" s="10" t="s">
        <v>386</v>
      </c>
      <c r="G8207" s="11" t="s">
        <v>28</v>
      </c>
      <c r="H8207" s="4">
        <v>69</v>
      </c>
      <c r="I8207" s="12">
        <v>30413.35</v>
      </c>
      <c r="J8207" s="12">
        <v>2098521.15</v>
      </c>
      <c r="K8207" s="12">
        <v>4315.01</v>
      </c>
      <c r="L8207" s="4">
        <v>24</v>
      </c>
      <c r="M8207" s="4" t="s">
        <v>21</v>
      </c>
      <c r="N8207" s="4" t="str" cm="1">
        <f t="array" ref="N8207">_xlfn.SWITCH(E8207,"Delhi","North","Chennai","South","Hyderabad","South","Mumbai","Central","Bangalore","South")</f>
        <v>South</v>
      </c>
      <c r="O8207" s="12">
        <v>384127.77</v>
      </c>
      <c r="P8207" s="4">
        <f>Table1[[#This Row],[Delivery_Date]]-Table1[[#This Row],[Order_Date]]</f>
        <v>5</v>
      </c>
      <c r="Q8207" s="4" t="str">
        <f>IF(Table1[[#This Row],[Delivery delay days]]&gt;5,"delay","on time")</f>
        <v>on time</v>
      </c>
      <c r="R8207" s="10">
        <f>DATEVALUE(Table1[[#This Row],[Delivery_Date]])</f>
        <v>45137</v>
      </c>
      <c r="S8207" s="10">
        <f>DATEVALUE(Table1[[#This Row],[Order_Date]])</f>
        <v>45132</v>
      </c>
      <c r="T8207" s="4" t="str" cm="1">
        <f t="array" ref="T8207">_xlfn.IFS(Table1[[#This Row],[Inventory_Level]]&lt;=200,"low",Table1[[#This Row],[Inventory_Level]]&gt;=700,"high",Table1[[#This Row],[Inventory_Level]]&gt;200,"medium")</f>
        <v>low</v>
      </c>
    </row>
    <row r="8208" spans="1:20" x14ac:dyDescent="0.35">
      <c r="A8208" s="4">
        <v>8207</v>
      </c>
      <c r="B8208" s="4" t="s">
        <v>37</v>
      </c>
      <c r="C8208" s="4" t="s">
        <v>16</v>
      </c>
      <c r="D8208" s="4" t="s">
        <v>32</v>
      </c>
      <c r="E8208" s="4" t="s">
        <v>60</v>
      </c>
      <c r="F8208" s="10" t="s">
        <v>63</v>
      </c>
      <c r="G8208" s="11" t="s">
        <v>296</v>
      </c>
      <c r="H8208" s="4">
        <v>68</v>
      </c>
      <c r="I8208" s="12">
        <v>13640.37</v>
      </c>
      <c r="J8208" s="12">
        <v>927545.16</v>
      </c>
      <c r="K8208" s="12">
        <v>4010.88</v>
      </c>
      <c r="L8208" s="4">
        <v>907</v>
      </c>
      <c r="M8208" s="4" t="s">
        <v>29</v>
      </c>
      <c r="N8208" s="4" t="str" cm="1">
        <f t="array" ref="N8208">_xlfn.SWITCH(E8208,"Delhi","North","Chennai","South","Hyderabad","South","Mumbai","Central","Bangalore","South")</f>
        <v>South</v>
      </c>
      <c r="O8208" s="12">
        <v>97171.39</v>
      </c>
      <c r="P8208" s="4">
        <f>Table1[[#This Row],[Delivery_Date]]-Table1[[#This Row],[Order_Date]]</f>
        <v>2</v>
      </c>
      <c r="Q8208" s="4" t="str">
        <f>IF(Table1[[#This Row],[Delivery delay days]]&gt;5,"delay","on time")</f>
        <v>on time</v>
      </c>
      <c r="R8208" s="10">
        <f>DATEVALUE(Table1[[#This Row],[Delivery_Date]])</f>
        <v>45084</v>
      </c>
      <c r="S8208" s="10">
        <f>DATEVALUE(Table1[[#This Row],[Order_Date]])</f>
        <v>45082</v>
      </c>
      <c r="T8208" s="4" t="str" cm="1">
        <f t="array" ref="T8208">_xlfn.IFS(Table1[[#This Row],[Inventory_Level]]&lt;=200,"low",Table1[[#This Row],[Inventory_Level]]&gt;=700,"high",Table1[[#This Row],[Inventory_Level]]&gt;200,"medium")</f>
        <v>high</v>
      </c>
    </row>
    <row r="8209" spans="1:20" x14ac:dyDescent="0.35">
      <c r="A8209" s="4">
        <v>8208</v>
      </c>
      <c r="B8209" s="4" t="s">
        <v>51</v>
      </c>
      <c r="C8209" s="4" t="s">
        <v>24</v>
      </c>
      <c r="D8209" s="4" t="s">
        <v>39</v>
      </c>
      <c r="E8209" s="4" t="s">
        <v>46</v>
      </c>
      <c r="F8209" s="10" t="s">
        <v>194</v>
      </c>
      <c r="G8209" s="11" t="s">
        <v>408</v>
      </c>
      <c r="H8209" s="4">
        <v>74</v>
      </c>
      <c r="I8209" s="12">
        <v>32770.81</v>
      </c>
      <c r="J8209" s="12">
        <v>2425039.94</v>
      </c>
      <c r="K8209" s="12">
        <v>3552.33</v>
      </c>
      <c r="L8209" s="4">
        <v>856</v>
      </c>
      <c r="M8209" s="4" t="s">
        <v>42</v>
      </c>
      <c r="N8209" s="4" t="str" cm="1">
        <f t="array" ref="N8209">_xlfn.SWITCH(E8209,"Delhi","North","Chennai","South","Hyderabad","South","Mumbai","Central","Bangalore","South")</f>
        <v>South</v>
      </c>
      <c r="O8209" s="12">
        <v>544191.07999999996</v>
      </c>
      <c r="P8209" s="4">
        <f>Table1[[#This Row],[Delivery_Date]]-Table1[[#This Row],[Order_Date]]</f>
        <v>8</v>
      </c>
      <c r="Q8209" s="4" t="str">
        <f>IF(Table1[[#This Row],[Delivery delay days]]&gt;5,"delay","on time")</f>
        <v>delay</v>
      </c>
      <c r="R8209" s="10">
        <f>DATEVALUE(Table1[[#This Row],[Delivery_Date]])</f>
        <v>45222</v>
      </c>
      <c r="S8209" s="10">
        <f>DATEVALUE(Table1[[#This Row],[Order_Date]])</f>
        <v>45214</v>
      </c>
      <c r="T8209" s="4" t="str" cm="1">
        <f t="array" ref="T8209">_xlfn.IFS(Table1[[#This Row],[Inventory_Level]]&lt;=200,"low",Table1[[#This Row],[Inventory_Level]]&gt;=700,"high",Table1[[#This Row],[Inventory_Level]]&gt;200,"medium")</f>
        <v>high</v>
      </c>
    </row>
    <row r="8210" spans="1:20" x14ac:dyDescent="0.35">
      <c r="A8210" s="4">
        <v>8209</v>
      </c>
      <c r="B8210" s="4" t="s">
        <v>44</v>
      </c>
      <c r="C8210" s="4" t="s">
        <v>16</v>
      </c>
      <c r="D8210" s="4" t="s">
        <v>45</v>
      </c>
      <c r="E8210" s="4" t="s">
        <v>26</v>
      </c>
      <c r="F8210" s="10" t="s">
        <v>397</v>
      </c>
      <c r="G8210" s="11" t="s">
        <v>71</v>
      </c>
      <c r="H8210" s="4">
        <v>61</v>
      </c>
      <c r="I8210" s="12">
        <v>1350.99</v>
      </c>
      <c r="J8210" s="12">
        <v>82410.39</v>
      </c>
      <c r="K8210" s="12">
        <v>4254.66</v>
      </c>
      <c r="L8210" s="4">
        <v>231</v>
      </c>
      <c r="M8210" s="4" t="s">
        <v>21</v>
      </c>
      <c r="N8210" s="4" t="str" cm="1">
        <f t="array" ref="N8210">_xlfn.SWITCH(E8210,"Delhi","North","Chennai","South","Hyderabad","South","Mumbai","Central","Bangalore","South")</f>
        <v>South</v>
      </c>
      <c r="O8210" s="12">
        <v>13380.38</v>
      </c>
      <c r="P8210" s="4">
        <f>Table1[[#This Row],[Delivery_Date]]-Table1[[#This Row],[Order_Date]]</f>
        <v>2</v>
      </c>
      <c r="Q8210" s="4" t="str">
        <f>IF(Table1[[#This Row],[Delivery delay days]]&gt;5,"delay","on time")</f>
        <v>on time</v>
      </c>
      <c r="R8210" s="10">
        <f>DATEVALUE(Table1[[#This Row],[Delivery_Date]])</f>
        <v>45260</v>
      </c>
      <c r="S8210" s="10">
        <f>DATEVALUE(Table1[[#This Row],[Order_Date]])</f>
        <v>45258</v>
      </c>
      <c r="T8210" s="4" t="str" cm="1">
        <f t="array" ref="T8210">_xlfn.IFS(Table1[[#This Row],[Inventory_Level]]&lt;=200,"low",Table1[[#This Row],[Inventory_Level]]&gt;=700,"high",Table1[[#This Row],[Inventory_Level]]&gt;200,"medium")</f>
        <v>medium</v>
      </c>
    </row>
    <row r="8211" spans="1:20" x14ac:dyDescent="0.35">
      <c r="A8211" s="4">
        <v>8210</v>
      </c>
      <c r="B8211" s="4" t="s">
        <v>37</v>
      </c>
      <c r="C8211" s="4" t="s">
        <v>16</v>
      </c>
      <c r="D8211" s="4" t="s">
        <v>25</v>
      </c>
      <c r="E8211" s="4" t="s">
        <v>26</v>
      </c>
      <c r="F8211" s="10" t="s">
        <v>28</v>
      </c>
      <c r="G8211" s="11" t="s">
        <v>136</v>
      </c>
      <c r="H8211" s="4">
        <v>15</v>
      </c>
      <c r="I8211" s="12">
        <v>38613.74</v>
      </c>
      <c r="J8211" s="12">
        <v>579206.1</v>
      </c>
      <c r="K8211" s="12">
        <v>4769.8500000000004</v>
      </c>
      <c r="L8211" s="4">
        <v>61</v>
      </c>
      <c r="M8211" s="4" t="s">
        <v>29</v>
      </c>
      <c r="N8211" s="4" t="str" cm="1">
        <f t="array" ref="N8211">_xlfn.SWITCH(E8211,"Delhi","North","Chennai","South","Hyderabad","South","Mumbai","Central","Bangalore","South")</f>
        <v>South</v>
      </c>
      <c r="O8211" s="12">
        <v>85841.45</v>
      </c>
      <c r="P8211" s="4">
        <f>Table1[[#This Row],[Delivery_Date]]-Table1[[#This Row],[Order_Date]]</f>
        <v>2</v>
      </c>
      <c r="Q8211" s="4" t="str">
        <f>IF(Table1[[#This Row],[Delivery delay days]]&gt;5,"delay","on time")</f>
        <v>on time</v>
      </c>
      <c r="R8211" s="10">
        <f>DATEVALUE(Table1[[#This Row],[Delivery_Date]])</f>
        <v>45139</v>
      </c>
      <c r="S8211" s="10">
        <f>DATEVALUE(Table1[[#This Row],[Order_Date]])</f>
        <v>45137</v>
      </c>
      <c r="T8211" s="4" t="str" cm="1">
        <f t="array" ref="T8211">_xlfn.IFS(Table1[[#This Row],[Inventory_Level]]&lt;=200,"low",Table1[[#This Row],[Inventory_Level]]&gt;=700,"high",Table1[[#This Row],[Inventory_Level]]&gt;200,"medium")</f>
        <v>low</v>
      </c>
    </row>
    <row r="8212" spans="1:20" x14ac:dyDescent="0.35">
      <c r="A8212" s="4">
        <v>8211</v>
      </c>
      <c r="B8212" s="4" t="s">
        <v>23</v>
      </c>
      <c r="C8212" s="4" t="s">
        <v>24</v>
      </c>
      <c r="D8212" s="4" t="s">
        <v>17</v>
      </c>
      <c r="E8212" s="4" t="s">
        <v>46</v>
      </c>
      <c r="F8212" s="10" t="s">
        <v>365</v>
      </c>
      <c r="G8212" s="11" t="s">
        <v>19</v>
      </c>
      <c r="H8212" s="4">
        <v>45</v>
      </c>
      <c r="I8212" s="12">
        <v>43227.199999999997</v>
      </c>
      <c r="J8212" s="12">
        <v>1945224</v>
      </c>
      <c r="K8212" s="12">
        <v>332.22</v>
      </c>
      <c r="L8212" s="4">
        <v>437</v>
      </c>
      <c r="M8212" s="4" t="s">
        <v>29</v>
      </c>
      <c r="N8212" s="4" t="str" cm="1">
        <f t="array" ref="N8212">_xlfn.SWITCH(E8212,"Delhi","North","Chennai","South","Hyderabad","South","Mumbai","Central","Bangalore","South")</f>
        <v>South</v>
      </c>
      <c r="O8212" s="12">
        <v>252374.83</v>
      </c>
      <c r="P8212" s="4">
        <f>Table1[[#This Row],[Delivery_Date]]-Table1[[#This Row],[Order_Date]]</f>
        <v>4</v>
      </c>
      <c r="Q8212" s="4" t="str">
        <f>IF(Table1[[#This Row],[Delivery delay days]]&gt;5,"delay","on time")</f>
        <v>on time</v>
      </c>
      <c r="R8212" s="10">
        <f>DATEVALUE(Table1[[#This Row],[Delivery_Date]])</f>
        <v>45188</v>
      </c>
      <c r="S8212" s="10">
        <f>DATEVALUE(Table1[[#This Row],[Order_Date]])</f>
        <v>45184</v>
      </c>
      <c r="T8212" s="4" t="str" cm="1">
        <f t="array" ref="T8212">_xlfn.IFS(Table1[[#This Row],[Inventory_Level]]&lt;=200,"low",Table1[[#This Row],[Inventory_Level]]&gt;=700,"high",Table1[[#This Row],[Inventory_Level]]&gt;200,"medium")</f>
        <v>medium</v>
      </c>
    </row>
    <row r="8213" spans="1:20" x14ac:dyDescent="0.35">
      <c r="A8213" s="4">
        <v>8212</v>
      </c>
      <c r="B8213" s="4" t="s">
        <v>44</v>
      </c>
      <c r="C8213" s="4" t="s">
        <v>16</v>
      </c>
      <c r="D8213" s="4" t="s">
        <v>39</v>
      </c>
      <c r="E8213" s="4" t="s">
        <v>52</v>
      </c>
      <c r="F8213" s="10" t="s">
        <v>251</v>
      </c>
      <c r="G8213" s="11" t="s">
        <v>323</v>
      </c>
      <c r="H8213" s="4">
        <v>11</v>
      </c>
      <c r="I8213" s="12">
        <v>8974.7000000000007</v>
      </c>
      <c r="J8213" s="12">
        <v>98721.7</v>
      </c>
      <c r="K8213" s="12">
        <v>3513.3</v>
      </c>
      <c r="L8213" s="4">
        <v>808</v>
      </c>
      <c r="M8213" s="4" t="s">
        <v>29</v>
      </c>
      <c r="N8213" s="4" t="str" cm="1">
        <f t="array" ref="N8213">_xlfn.SWITCH(E8213,"Delhi","North","Chennai","South","Hyderabad","South","Mumbai","Central","Bangalore","South")</f>
        <v>Central</v>
      </c>
      <c r="O8213" s="12">
        <v>13034.25</v>
      </c>
      <c r="P8213" s="4">
        <f>Table1[[#This Row],[Delivery_Date]]-Table1[[#This Row],[Order_Date]]</f>
        <v>1</v>
      </c>
      <c r="Q8213" s="4" t="str">
        <f>IF(Table1[[#This Row],[Delivery delay days]]&gt;5,"delay","on time")</f>
        <v>on time</v>
      </c>
      <c r="R8213" s="10">
        <f>DATEVALUE(Table1[[#This Row],[Delivery_Date]])</f>
        <v>45273</v>
      </c>
      <c r="S8213" s="10">
        <f>DATEVALUE(Table1[[#This Row],[Order_Date]])</f>
        <v>45272</v>
      </c>
      <c r="T8213" s="4" t="str" cm="1">
        <f t="array" ref="T8213">_xlfn.IFS(Table1[[#This Row],[Inventory_Level]]&lt;=200,"low",Table1[[#This Row],[Inventory_Level]]&gt;=700,"high",Table1[[#This Row],[Inventory_Level]]&gt;200,"medium")</f>
        <v>high</v>
      </c>
    </row>
    <row r="8214" spans="1:20" x14ac:dyDescent="0.35">
      <c r="A8214" s="4">
        <v>8213</v>
      </c>
      <c r="B8214" s="4" t="s">
        <v>65</v>
      </c>
      <c r="C8214" s="4" t="s">
        <v>24</v>
      </c>
      <c r="D8214" s="4" t="s">
        <v>25</v>
      </c>
      <c r="E8214" s="4" t="s">
        <v>18</v>
      </c>
      <c r="F8214" s="10" t="s">
        <v>34</v>
      </c>
      <c r="G8214" s="11" t="s">
        <v>258</v>
      </c>
      <c r="H8214" s="4">
        <v>73</v>
      </c>
      <c r="I8214" s="12">
        <v>15308.21</v>
      </c>
      <c r="J8214" s="12">
        <v>1117499.33</v>
      </c>
      <c r="K8214" s="12">
        <v>738.32</v>
      </c>
      <c r="L8214" s="4">
        <v>648</v>
      </c>
      <c r="M8214" s="4" t="s">
        <v>35</v>
      </c>
      <c r="N8214" s="4" t="str" cm="1">
        <f t="array" ref="N8214">_xlfn.SWITCH(E8214,"Delhi","North","Chennai","South","Hyderabad","South","Mumbai","Central","Bangalore","South")</f>
        <v>North</v>
      </c>
      <c r="O8214" s="12">
        <v>68286.070000000007</v>
      </c>
      <c r="P8214" s="4">
        <f>Table1[[#This Row],[Delivery_Date]]-Table1[[#This Row],[Order_Date]]</f>
        <v>4</v>
      </c>
      <c r="Q8214" s="4" t="str">
        <f>IF(Table1[[#This Row],[Delivery delay days]]&gt;5,"delay","on time")</f>
        <v>on time</v>
      </c>
      <c r="R8214" s="10">
        <f>DATEVALUE(Table1[[#This Row],[Delivery_Date]])</f>
        <v>45062</v>
      </c>
      <c r="S8214" s="10">
        <f>DATEVALUE(Table1[[#This Row],[Order_Date]])</f>
        <v>45058</v>
      </c>
      <c r="T8214" s="4" t="str" cm="1">
        <f t="array" ref="T8214">_xlfn.IFS(Table1[[#This Row],[Inventory_Level]]&lt;=200,"low",Table1[[#This Row],[Inventory_Level]]&gt;=700,"high",Table1[[#This Row],[Inventory_Level]]&gt;200,"medium")</f>
        <v>medium</v>
      </c>
    </row>
    <row r="8215" spans="1:20" x14ac:dyDescent="0.35">
      <c r="A8215" s="4">
        <v>8214</v>
      </c>
      <c r="B8215" s="4" t="s">
        <v>23</v>
      </c>
      <c r="C8215" s="4" t="s">
        <v>24</v>
      </c>
      <c r="D8215" s="4" t="s">
        <v>45</v>
      </c>
      <c r="E8215" s="4" t="s">
        <v>52</v>
      </c>
      <c r="F8215" s="10" t="s">
        <v>194</v>
      </c>
      <c r="G8215" s="11" t="s">
        <v>163</v>
      </c>
      <c r="H8215" s="4">
        <v>46</v>
      </c>
      <c r="I8215" s="12">
        <v>38299.17</v>
      </c>
      <c r="J8215" s="12">
        <v>1761761.82</v>
      </c>
      <c r="K8215" s="12">
        <v>1792.11</v>
      </c>
      <c r="L8215" s="4">
        <v>165</v>
      </c>
      <c r="M8215" s="4" t="s">
        <v>42</v>
      </c>
      <c r="N8215" s="4" t="str" cm="1">
        <f t="array" ref="N8215">_xlfn.SWITCH(E8215,"Delhi","North","Chennai","South","Hyderabad","South","Mumbai","Central","Bangalore","South")</f>
        <v>Central</v>
      </c>
      <c r="O8215" s="12">
        <v>207487.18</v>
      </c>
      <c r="P8215" s="4">
        <f>Table1[[#This Row],[Delivery_Date]]-Table1[[#This Row],[Order_Date]]</f>
        <v>10</v>
      </c>
      <c r="Q8215" s="4" t="str">
        <f>IF(Table1[[#This Row],[Delivery delay days]]&gt;5,"delay","on time")</f>
        <v>delay</v>
      </c>
      <c r="R8215" s="10">
        <f>DATEVALUE(Table1[[#This Row],[Delivery_Date]])</f>
        <v>45224</v>
      </c>
      <c r="S8215" s="10">
        <f>DATEVALUE(Table1[[#This Row],[Order_Date]])</f>
        <v>45214</v>
      </c>
      <c r="T8215" s="4" t="str" cm="1">
        <f t="array" ref="T8215">_xlfn.IFS(Table1[[#This Row],[Inventory_Level]]&lt;=200,"low",Table1[[#This Row],[Inventory_Level]]&gt;=700,"high",Table1[[#This Row],[Inventory_Level]]&gt;200,"medium")</f>
        <v>low</v>
      </c>
    </row>
    <row r="8216" spans="1:20" x14ac:dyDescent="0.35">
      <c r="A8216" s="4">
        <v>8215</v>
      </c>
      <c r="B8216" s="4" t="s">
        <v>31</v>
      </c>
      <c r="C8216" s="4" t="s">
        <v>16</v>
      </c>
      <c r="D8216" s="4" t="s">
        <v>45</v>
      </c>
      <c r="E8216" s="4" t="s">
        <v>60</v>
      </c>
      <c r="F8216" s="10" t="s">
        <v>401</v>
      </c>
      <c r="G8216" s="11" t="s">
        <v>244</v>
      </c>
      <c r="H8216" s="4">
        <v>2</v>
      </c>
      <c r="I8216" s="12">
        <v>37203.51</v>
      </c>
      <c r="J8216" s="12">
        <v>74407.02</v>
      </c>
      <c r="K8216" s="12">
        <v>4333.32</v>
      </c>
      <c r="L8216" s="4">
        <v>8</v>
      </c>
      <c r="M8216" s="4" t="s">
        <v>35</v>
      </c>
      <c r="N8216" s="4" t="str" cm="1">
        <f t="array" ref="N8216">_xlfn.SWITCH(E8216,"Delhi","North","Chennai","South","Hyderabad","South","Mumbai","Central","Bangalore","South")</f>
        <v>South</v>
      </c>
      <c r="O8216" s="12">
        <v>5792.49</v>
      </c>
      <c r="P8216" s="4">
        <f>Table1[[#This Row],[Delivery_Date]]-Table1[[#This Row],[Order_Date]]</f>
        <v>10</v>
      </c>
      <c r="Q8216" s="4" t="str">
        <f>IF(Table1[[#This Row],[Delivery delay days]]&gt;5,"delay","on time")</f>
        <v>delay</v>
      </c>
      <c r="R8216" s="10">
        <f>DATEVALUE(Table1[[#This Row],[Delivery_Date]])</f>
        <v>44948</v>
      </c>
      <c r="S8216" s="10">
        <f>DATEVALUE(Table1[[#This Row],[Order_Date]])</f>
        <v>44938</v>
      </c>
      <c r="T8216" s="4" t="str" cm="1">
        <f t="array" ref="T8216">_xlfn.IFS(Table1[[#This Row],[Inventory_Level]]&lt;=200,"low",Table1[[#This Row],[Inventory_Level]]&gt;=700,"high",Table1[[#This Row],[Inventory_Level]]&gt;200,"medium")</f>
        <v>low</v>
      </c>
    </row>
    <row r="8217" spans="1:20" x14ac:dyDescent="0.35">
      <c r="A8217" s="4">
        <v>8216</v>
      </c>
      <c r="B8217" s="4" t="s">
        <v>31</v>
      </c>
      <c r="C8217" s="4" t="s">
        <v>16</v>
      </c>
      <c r="D8217" s="4" t="s">
        <v>25</v>
      </c>
      <c r="E8217" s="4" t="s">
        <v>26</v>
      </c>
      <c r="F8217" s="10" t="s">
        <v>102</v>
      </c>
      <c r="G8217" s="11" t="s">
        <v>226</v>
      </c>
      <c r="H8217" s="4">
        <v>75</v>
      </c>
      <c r="I8217" s="12">
        <v>17366.240000000002</v>
      </c>
      <c r="J8217" s="12">
        <v>1302468</v>
      </c>
      <c r="K8217" s="12">
        <v>234.56</v>
      </c>
      <c r="L8217" s="4">
        <v>833</v>
      </c>
      <c r="M8217" s="4" t="s">
        <v>29</v>
      </c>
      <c r="N8217" s="4" t="str" cm="1">
        <f t="array" ref="N8217">_xlfn.SWITCH(E8217,"Delhi","North","Chennai","South","Hyderabad","South","Mumbai","Central","Bangalore","South")</f>
        <v>South</v>
      </c>
      <c r="O8217" s="12">
        <v>273709.90999999997</v>
      </c>
      <c r="P8217" s="4">
        <f>Table1[[#This Row],[Delivery_Date]]-Table1[[#This Row],[Order_Date]]</f>
        <v>8</v>
      </c>
      <c r="Q8217" s="4" t="str">
        <f>IF(Table1[[#This Row],[Delivery delay days]]&gt;5,"delay","on time")</f>
        <v>delay</v>
      </c>
      <c r="R8217" s="10">
        <f>DATEVALUE(Table1[[#This Row],[Delivery_Date]])</f>
        <v>45005</v>
      </c>
      <c r="S8217" s="10">
        <f>DATEVALUE(Table1[[#This Row],[Order_Date]])</f>
        <v>44997</v>
      </c>
      <c r="T8217" s="4" t="str" cm="1">
        <f t="array" ref="T8217">_xlfn.IFS(Table1[[#This Row],[Inventory_Level]]&lt;=200,"low",Table1[[#This Row],[Inventory_Level]]&gt;=700,"high",Table1[[#This Row],[Inventory_Level]]&gt;200,"medium")</f>
        <v>high</v>
      </c>
    </row>
    <row r="8218" spans="1:20" x14ac:dyDescent="0.35">
      <c r="A8218" s="4">
        <v>8217</v>
      </c>
      <c r="B8218" s="4" t="s">
        <v>37</v>
      </c>
      <c r="C8218" s="4" t="s">
        <v>38</v>
      </c>
      <c r="D8218" s="4" t="s">
        <v>39</v>
      </c>
      <c r="E8218" s="4" t="s">
        <v>52</v>
      </c>
      <c r="F8218" s="10" t="s">
        <v>397</v>
      </c>
      <c r="G8218" s="11" t="s">
        <v>269</v>
      </c>
      <c r="H8218" s="4">
        <v>22</v>
      </c>
      <c r="I8218" s="12">
        <v>9908.0400000000009</v>
      </c>
      <c r="J8218" s="12">
        <v>217976.88</v>
      </c>
      <c r="K8218" s="12">
        <v>3825.75</v>
      </c>
      <c r="L8218" s="4">
        <v>694</v>
      </c>
      <c r="M8218" s="4" t="s">
        <v>42</v>
      </c>
      <c r="N8218" s="4" t="str" cm="1">
        <f t="array" ref="N8218">_xlfn.SWITCH(E8218,"Delhi","North","Chennai","South","Hyderabad","South","Mumbai","Central","Bangalore","South")</f>
        <v>Central</v>
      </c>
      <c r="O8218" s="12">
        <v>13285.12</v>
      </c>
      <c r="P8218" s="4">
        <f>Table1[[#This Row],[Delivery_Date]]-Table1[[#This Row],[Order_Date]]</f>
        <v>1</v>
      </c>
      <c r="Q8218" s="4" t="str">
        <f>IF(Table1[[#This Row],[Delivery delay days]]&gt;5,"delay","on time")</f>
        <v>on time</v>
      </c>
      <c r="R8218" s="10">
        <f>DATEVALUE(Table1[[#This Row],[Delivery_Date]])</f>
        <v>45259</v>
      </c>
      <c r="S8218" s="10">
        <f>DATEVALUE(Table1[[#This Row],[Order_Date]])</f>
        <v>45258</v>
      </c>
      <c r="T8218" s="4" t="str" cm="1">
        <f t="array" ref="T8218">_xlfn.IFS(Table1[[#This Row],[Inventory_Level]]&lt;=200,"low",Table1[[#This Row],[Inventory_Level]]&gt;=700,"high",Table1[[#This Row],[Inventory_Level]]&gt;200,"medium")</f>
        <v>medium</v>
      </c>
    </row>
    <row r="8219" spans="1:20" x14ac:dyDescent="0.35">
      <c r="A8219" s="4">
        <v>8218</v>
      </c>
      <c r="B8219" s="4" t="s">
        <v>59</v>
      </c>
      <c r="C8219" s="4" t="s">
        <v>24</v>
      </c>
      <c r="D8219" s="4" t="s">
        <v>39</v>
      </c>
      <c r="E8219" s="4" t="s">
        <v>18</v>
      </c>
      <c r="F8219" s="10" t="s">
        <v>104</v>
      </c>
      <c r="G8219" s="11" t="s">
        <v>211</v>
      </c>
      <c r="H8219" s="4">
        <v>21</v>
      </c>
      <c r="I8219" s="12">
        <v>7647.84</v>
      </c>
      <c r="J8219" s="12">
        <v>160604.64000000001</v>
      </c>
      <c r="K8219" s="12">
        <v>2211.2600000000002</v>
      </c>
      <c r="L8219" s="4">
        <v>353</v>
      </c>
      <c r="M8219" s="4" t="s">
        <v>42</v>
      </c>
      <c r="N8219" s="4" t="str" cm="1">
        <f t="array" ref="N8219">_xlfn.SWITCH(E8219,"Delhi","North","Chennai","South","Hyderabad","South","Mumbai","Central","Bangalore","South")</f>
        <v>North</v>
      </c>
      <c r="O8219" s="12">
        <v>12514.35</v>
      </c>
      <c r="P8219" s="4">
        <f>Table1[[#This Row],[Delivery_Date]]-Table1[[#This Row],[Order_Date]]</f>
        <v>14</v>
      </c>
      <c r="Q8219" s="4" t="str">
        <f>IF(Table1[[#This Row],[Delivery delay days]]&gt;5,"delay","on time")</f>
        <v>delay</v>
      </c>
      <c r="R8219" s="10">
        <f>DATEVALUE(Table1[[#This Row],[Delivery_Date]])</f>
        <v>45020</v>
      </c>
      <c r="S8219" s="10">
        <f>DATEVALUE(Table1[[#This Row],[Order_Date]])</f>
        <v>45006</v>
      </c>
      <c r="T8219" s="4" t="str" cm="1">
        <f t="array" ref="T8219">_xlfn.IFS(Table1[[#This Row],[Inventory_Level]]&lt;=200,"low",Table1[[#This Row],[Inventory_Level]]&gt;=700,"high",Table1[[#This Row],[Inventory_Level]]&gt;200,"medium")</f>
        <v>medium</v>
      </c>
    </row>
    <row r="8220" spans="1:20" x14ac:dyDescent="0.35">
      <c r="A8220" s="4">
        <v>8219</v>
      </c>
      <c r="B8220" s="4" t="s">
        <v>59</v>
      </c>
      <c r="C8220" s="4" t="s">
        <v>38</v>
      </c>
      <c r="D8220" s="4" t="s">
        <v>25</v>
      </c>
      <c r="E8220" s="4" t="s">
        <v>18</v>
      </c>
      <c r="F8220" s="10" t="s">
        <v>390</v>
      </c>
      <c r="G8220" s="11" t="s">
        <v>176</v>
      </c>
      <c r="H8220" s="4">
        <v>51</v>
      </c>
      <c r="I8220" s="12">
        <v>44058.84</v>
      </c>
      <c r="J8220" s="12">
        <v>2247000.84</v>
      </c>
      <c r="K8220" s="12">
        <v>1171.53</v>
      </c>
      <c r="L8220" s="4">
        <v>838</v>
      </c>
      <c r="M8220" s="4" t="s">
        <v>29</v>
      </c>
      <c r="N8220" s="4" t="str" cm="1">
        <f t="array" ref="N8220">_xlfn.SWITCH(E8220,"Delhi","North","Chennai","South","Hyderabad","South","Mumbai","Central","Bangalore","South")</f>
        <v>North</v>
      </c>
      <c r="O8220" s="12">
        <v>444176.76</v>
      </c>
      <c r="P8220" s="4">
        <f>Table1[[#This Row],[Delivery_Date]]-Table1[[#This Row],[Order_Date]]</f>
        <v>1</v>
      </c>
      <c r="Q8220" s="4" t="str">
        <f>IF(Table1[[#This Row],[Delivery delay days]]&gt;5,"delay","on time")</f>
        <v>on time</v>
      </c>
      <c r="R8220" s="10">
        <f>DATEVALUE(Table1[[#This Row],[Delivery_Date]])</f>
        <v>45101</v>
      </c>
      <c r="S8220" s="10">
        <f>DATEVALUE(Table1[[#This Row],[Order_Date]])</f>
        <v>45100</v>
      </c>
      <c r="T8220" s="4" t="str" cm="1">
        <f t="array" ref="T8220">_xlfn.IFS(Table1[[#This Row],[Inventory_Level]]&lt;=200,"low",Table1[[#This Row],[Inventory_Level]]&gt;=700,"high",Table1[[#This Row],[Inventory_Level]]&gt;200,"medium")</f>
        <v>high</v>
      </c>
    </row>
    <row r="8221" spans="1:20" x14ac:dyDescent="0.35">
      <c r="A8221" s="4">
        <v>8220</v>
      </c>
      <c r="B8221" s="4" t="s">
        <v>51</v>
      </c>
      <c r="C8221" s="4" t="s">
        <v>38</v>
      </c>
      <c r="D8221" s="4" t="s">
        <v>39</v>
      </c>
      <c r="E8221" s="4" t="s">
        <v>26</v>
      </c>
      <c r="F8221" s="10" t="s">
        <v>33</v>
      </c>
      <c r="G8221" s="11" t="s">
        <v>371</v>
      </c>
      <c r="H8221" s="4">
        <v>34</v>
      </c>
      <c r="I8221" s="12">
        <v>44877.86</v>
      </c>
      <c r="J8221" s="12">
        <v>1525847.24</v>
      </c>
      <c r="K8221" s="12">
        <v>1835.76</v>
      </c>
      <c r="L8221" s="4">
        <v>111</v>
      </c>
      <c r="M8221" s="4" t="s">
        <v>35</v>
      </c>
      <c r="N8221" s="4" t="str" cm="1">
        <f t="array" ref="N8221">_xlfn.SWITCH(E8221,"Delhi","North","Chennai","South","Hyderabad","South","Mumbai","Central","Bangalore","South")</f>
        <v>South</v>
      </c>
      <c r="O8221" s="12">
        <v>145108.13</v>
      </c>
      <c r="P8221" s="4">
        <f>Table1[[#This Row],[Delivery_Date]]-Table1[[#This Row],[Order_Date]]</f>
        <v>11</v>
      </c>
      <c r="Q8221" s="4" t="str">
        <f>IF(Table1[[#This Row],[Delivery delay days]]&gt;5,"delay","on time")</f>
        <v>delay</v>
      </c>
      <c r="R8221" s="10">
        <f>DATEVALUE(Table1[[#This Row],[Delivery_Date]])</f>
        <v>45064</v>
      </c>
      <c r="S8221" s="10">
        <f>DATEVALUE(Table1[[#This Row],[Order_Date]])</f>
        <v>45053</v>
      </c>
      <c r="T8221" s="4" t="str" cm="1">
        <f t="array" ref="T8221">_xlfn.IFS(Table1[[#This Row],[Inventory_Level]]&lt;=200,"low",Table1[[#This Row],[Inventory_Level]]&gt;=700,"high",Table1[[#This Row],[Inventory_Level]]&gt;200,"medium")</f>
        <v>low</v>
      </c>
    </row>
    <row r="8222" spans="1:20" x14ac:dyDescent="0.35">
      <c r="A8222" s="4">
        <v>8221</v>
      </c>
      <c r="B8222" s="4" t="s">
        <v>51</v>
      </c>
      <c r="C8222" s="4" t="s">
        <v>16</v>
      </c>
      <c r="D8222" s="4" t="s">
        <v>25</v>
      </c>
      <c r="E8222" s="4" t="s">
        <v>46</v>
      </c>
      <c r="F8222" s="10" t="s">
        <v>247</v>
      </c>
      <c r="G8222" s="11" t="s">
        <v>209</v>
      </c>
      <c r="H8222" s="4">
        <v>22</v>
      </c>
      <c r="I8222" s="12">
        <v>31549</v>
      </c>
      <c r="J8222" s="12">
        <v>694078</v>
      </c>
      <c r="K8222" s="12">
        <v>1419.17</v>
      </c>
      <c r="L8222" s="4">
        <v>17</v>
      </c>
      <c r="M8222" s="4" t="s">
        <v>29</v>
      </c>
      <c r="N8222" s="4" t="str" cm="1">
        <f t="array" ref="N8222">_xlfn.SWITCH(E8222,"Delhi","North","Chennai","South","Hyderabad","South","Mumbai","Central","Bangalore","South")</f>
        <v>South</v>
      </c>
      <c r="O8222" s="12">
        <v>156163.29</v>
      </c>
      <c r="P8222" s="4">
        <f>Table1[[#This Row],[Delivery_Date]]-Table1[[#This Row],[Order_Date]]</f>
        <v>6</v>
      </c>
      <c r="Q8222" s="4" t="str">
        <f>IF(Table1[[#This Row],[Delivery delay days]]&gt;5,"delay","on time")</f>
        <v>delay</v>
      </c>
      <c r="R8222" s="10">
        <f>DATEVALUE(Table1[[#This Row],[Delivery_Date]])</f>
        <v>45117</v>
      </c>
      <c r="S8222" s="10">
        <f>DATEVALUE(Table1[[#This Row],[Order_Date]])</f>
        <v>45111</v>
      </c>
      <c r="T8222" s="4" t="str" cm="1">
        <f t="array" ref="T8222">_xlfn.IFS(Table1[[#This Row],[Inventory_Level]]&lt;=200,"low",Table1[[#This Row],[Inventory_Level]]&gt;=700,"high",Table1[[#This Row],[Inventory_Level]]&gt;200,"medium")</f>
        <v>low</v>
      </c>
    </row>
    <row r="8223" spans="1:20" x14ac:dyDescent="0.35">
      <c r="A8223" s="4">
        <v>8222</v>
      </c>
      <c r="B8223" s="4" t="s">
        <v>51</v>
      </c>
      <c r="C8223" s="4" t="s">
        <v>24</v>
      </c>
      <c r="D8223" s="4" t="s">
        <v>17</v>
      </c>
      <c r="E8223" s="4" t="s">
        <v>52</v>
      </c>
      <c r="F8223" s="10" t="s">
        <v>408</v>
      </c>
      <c r="G8223" s="11" t="s">
        <v>74</v>
      </c>
      <c r="H8223" s="4">
        <v>73</v>
      </c>
      <c r="I8223" s="12">
        <v>48457.13</v>
      </c>
      <c r="J8223" s="12">
        <v>3537370.49</v>
      </c>
      <c r="K8223" s="12">
        <v>1895.66</v>
      </c>
      <c r="L8223" s="4">
        <v>683</v>
      </c>
      <c r="M8223" s="4" t="s">
        <v>21</v>
      </c>
      <c r="N8223" s="4" t="str" cm="1">
        <f t="array" ref="N8223">_xlfn.SWITCH(E8223,"Delhi","North","Chennai","South","Hyderabad","South","Mumbai","Central","Bangalore","South")</f>
        <v>Central</v>
      </c>
      <c r="O8223" s="12">
        <v>813571.08</v>
      </c>
      <c r="P8223" s="4">
        <f>Table1[[#This Row],[Delivery_Date]]-Table1[[#This Row],[Order_Date]]</f>
        <v>9</v>
      </c>
      <c r="Q8223" s="4" t="str">
        <f>IF(Table1[[#This Row],[Delivery delay days]]&gt;5,"delay","on time")</f>
        <v>delay</v>
      </c>
      <c r="R8223" s="10">
        <f>DATEVALUE(Table1[[#This Row],[Delivery_Date]])</f>
        <v>45231</v>
      </c>
      <c r="S8223" s="10">
        <f>DATEVALUE(Table1[[#This Row],[Order_Date]])</f>
        <v>45222</v>
      </c>
      <c r="T8223" s="4" t="str" cm="1">
        <f t="array" ref="T8223">_xlfn.IFS(Table1[[#This Row],[Inventory_Level]]&lt;=200,"low",Table1[[#This Row],[Inventory_Level]]&gt;=700,"high",Table1[[#This Row],[Inventory_Level]]&gt;200,"medium")</f>
        <v>medium</v>
      </c>
    </row>
    <row r="8224" spans="1:20" x14ac:dyDescent="0.35">
      <c r="A8224" s="4">
        <v>8223</v>
      </c>
      <c r="B8224" s="4" t="s">
        <v>23</v>
      </c>
      <c r="C8224" s="4" t="s">
        <v>16</v>
      </c>
      <c r="D8224" s="4" t="s">
        <v>25</v>
      </c>
      <c r="E8224" s="4" t="s">
        <v>52</v>
      </c>
      <c r="F8224" s="10" t="s">
        <v>152</v>
      </c>
      <c r="G8224" s="11" t="s">
        <v>411</v>
      </c>
      <c r="H8224" s="4">
        <v>54</v>
      </c>
      <c r="I8224" s="12">
        <v>43006.080000000002</v>
      </c>
      <c r="J8224" s="12">
        <v>2322328.3199999998</v>
      </c>
      <c r="K8224" s="12">
        <v>3831.32</v>
      </c>
      <c r="L8224" s="4">
        <v>287</v>
      </c>
      <c r="M8224" s="4" t="s">
        <v>42</v>
      </c>
      <c r="N8224" s="4" t="str" cm="1">
        <f t="array" ref="N8224">_xlfn.SWITCH(E8224,"Delhi","North","Chennai","South","Hyderabad","South","Mumbai","Central","Bangalore","South")</f>
        <v>Central</v>
      </c>
      <c r="O8224" s="12">
        <v>385170.6</v>
      </c>
      <c r="P8224" s="4">
        <f>Table1[[#This Row],[Delivery_Date]]-Table1[[#This Row],[Order_Date]]</f>
        <v>9</v>
      </c>
      <c r="Q8224" s="4" t="str">
        <f>IF(Table1[[#This Row],[Delivery delay days]]&gt;5,"delay","on time")</f>
        <v>delay</v>
      </c>
      <c r="R8224" s="10">
        <f>DATEVALUE(Table1[[#This Row],[Delivery_Date]])</f>
        <v>44984</v>
      </c>
      <c r="S8224" s="10">
        <f>DATEVALUE(Table1[[#This Row],[Order_Date]])</f>
        <v>44975</v>
      </c>
      <c r="T8224" s="4" t="str" cm="1">
        <f t="array" ref="T8224">_xlfn.IFS(Table1[[#This Row],[Inventory_Level]]&lt;=200,"low",Table1[[#This Row],[Inventory_Level]]&gt;=700,"high",Table1[[#This Row],[Inventory_Level]]&gt;200,"medium")</f>
        <v>medium</v>
      </c>
    </row>
    <row r="8225" spans="1:20" x14ac:dyDescent="0.35">
      <c r="A8225" s="4">
        <v>8224</v>
      </c>
      <c r="B8225" s="4" t="s">
        <v>37</v>
      </c>
      <c r="C8225" s="4" t="s">
        <v>38</v>
      </c>
      <c r="D8225" s="4" t="s">
        <v>45</v>
      </c>
      <c r="E8225" s="4" t="s">
        <v>46</v>
      </c>
      <c r="F8225" s="10" t="s">
        <v>152</v>
      </c>
      <c r="G8225" s="11" t="s">
        <v>411</v>
      </c>
      <c r="H8225" s="4">
        <v>55</v>
      </c>
      <c r="I8225" s="12">
        <v>6041.54</v>
      </c>
      <c r="J8225" s="12">
        <v>332284.7</v>
      </c>
      <c r="K8225" s="12">
        <v>2865.03</v>
      </c>
      <c r="L8225" s="4">
        <v>284</v>
      </c>
      <c r="M8225" s="4" t="s">
        <v>35</v>
      </c>
      <c r="N8225" s="4" t="str" cm="1">
        <f t="array" ref="N8225">_xlfn.SWITCH(E8225,"Delhi","North","Chennai","South","Hyderabad","South","Mumbai","Central","Bangalore","South")</f>
        <v>South</v>
      </c>
      <c r="O8225" s="12">
        <v>35848.74</v>
      </c>
      <c r="P8225" s="4">
        <f>Table1[[#This Row],[Delivery_Date]]-Table1[[#This Row],[Order_Date]]</f>
        <v>9</v>
      </c>
      <c r="Q8225" s="4" t="str">
        <f>IF(Table1[[#This Row],[Delivery delay days]]&gt;5,"delay","on time")</f>
        <v>delay</v>
      </c>
      <c r="R8225" s="10">
        <f>DATEVALUE(Table1[[#This Row],[Delivery_Date]])</f>
        <v>44984</v>
      </c>
      <c r="S8225" s="10">
        <f>DATEVALUE(Table1[[#This Row],[Order_Date]])</f>
        <v>44975</v>
      </c>
      <c r="T8225" s="4" t="str" cm="1">
        <f t="array" ref="T8225">_xlfn.IFS(Table1[[#This Row],[Inventory_Level]]&lt;=200,"low",Table1[[#This Row],[Inventory_Level]]&gt;=700,"high",Table1[[#This Row],[Inventory_Level]]&gt;200,"medium")</f>
        <v>medium</v>
      </c>
    </row>
    <row r="8226" spans="1:20" x14ac:dyDescent="0.35">
      <c r="A8226" s="4">
        <v>8225</v>
      </c>
      <c r="B8226" s="4" t="s">
        <v>65</v>
      </c>
      <c r="C8226" s="4" t="s">
        <v>16</v>
      </c>
      <c r="D8226" s="4" t="s">
        <v>17</v>
      </c>
      <c r="E8226" s="4" t="s">
        <v>26</v>
      </c>
      <c r="F8226" s="10" t="s">
        <v>307</v>
      </c>
      <c r="G8226" s="11" t="s">
        <v>86</v>
      </c>
      <c r="H8226" s="4">
        <v>27</v>
      </c>
      <c r="I8226" s="12">
        <v>41576.03</v>
      </c>
      <c r="J8226" s="12">
        <v>1122552.81</v>
      </c>
      <c r="K8226" s="12">
        <v>306.94</v>
      </c>
      <c r="L8226" s="4">
        <v>35</v>
      </c>
      <c r="M8226" s="4" t="s">
        <v>42</v>
      </c>
      <c r="N8226" s="4" t="str" cm="1">
        <f t="array" ref="N8226">_xlfn.SWITCH(E8226,"Delhi","North","Chennai","South","Hyderabad","South","Mumbai","Central","Bangalore","South")</f>
        <v>South</v>
      </c>
      <c r="O8226" s="12">
        <v>209530.37</v>
      </c>
      <c r="P8226" s="4">
        <f>Table1[[#This Row],[Delivery_Date]]-Table1[[#This Row],[Order_Date]]</f>
        <v>9</v>
      </c>
      <c r="Q8226" s="4" t="str">
        <f>IF(Table1[[#This Row],[Delivery delay days]]&gt;5,"delay","on time")</f>
        <v>delay</v>
      </c>
      <c r="R8226" s="10">
        <f>DATEVALUE(Table1[[#This Row],[Delivery_Date]])</f>
        <v>45292</v>
      </c>
      <c r="S8226" s="10">
        <f>DATEVALUE(Table1[[#This Row],[Order_Date]])</f>
        <v>45283</v>
      </c>
      <c r="T8226" s="4" t="str" cm="1">
        <f t="array" ref="T8226">_xlfn.IFS(Table1[[#This Row],[Inventory_Level]]&lt;=200,"low",Table1[[#This Row],[Inventory_Level]]&gt;=700,"high",Table1[[#This Row],[Inventory_Level]]&gt;200,"medium")</f>
        <v>low</v>
      </c>
    </row>
    <row r="8227" spans="1:20" x14ac:dyDescent="0.35">
      <c r="A8227" s="4">
        <v>8226</v>
      </c>
      <c r="B8227" s="4" t="s">
        <v>44</v>
      </c>
      <c r="C8227" s="4" t="s">
        <v>24</v>
      </c>
      <c r="D8227" s="4" t="s">
        <v>45</v>
      </c>
      <c r="E8227" s="4" t="s">
        <v>26</v>
      </c>
      <c r="F8227" s="10" t="s">
        <v>114</v>
      </c>
      <c r="G8227" s="11" t="s">
        <v>304</v>
      </c>
      <c r="H8227" s="4">
        <v>54</v>
      </c>
      <c r="I8227" s="12">
        <v>1942.02</v>
      </c>
      <c r="J8227" s="12">
        <v>104869.08</v>
      </c>
      <c r="K8227" s="12">
        <v>3697.99</v>
      </c>
      <c r="L8227" s="4">
        <v>225</v>
      </c>
      <c r="M8227" s="4" t="s">
        <v>42</v>
      </c>
      <c r="N8227" s="4" t="str" cm="1">
        <f t="array" ref="N8227">_xlfn.SWITCH(E8227,"Delhi","North","Chennai","South","Hyderabad","South","Mumbai","Central","Bangalore","South")</f>
        <v>South</v>
      </c>
      <c r="O8227" s="12">
        <v>19867.77</v>
      </c>
      <c r="P8227" s="4">
        <f>Table1[[#This Row],[Delivery_Date]]-Table1[[#This Row],[Order_Date]]</f>
        <v>10</v>
      </c>
      <c r="Q8227" s="4" t="str">
        <f>IF(Table1[[#This Row],[Delivery delay days]]&gt;5,"delay","on time")</f>
        <v>delay</v>
      </c>
      <c r="R8227" s="10">
        <f>DATEVALUE(Table1[[#This Row],[Delivery_Date]])</f>
        <v>45246</v>
      </c>
      <c r="S8227" s="10">
        <f>DATEVALUE(Table1[[#This Row],[Order_Date]])</f>
        <v>45236</v>
      </c>
      <c r="T8227" s="4" t="str" cm="1">
        <f t="array" ref="T8227">_xlfn.IFS(Table1[[#This Row],[Inventory_Level]]&lt;=200,"low",Table1[[#This Row],[Inventory_Level]]&gt;=700,"high",Table1[[#This Row],[Inventory_Level]]&gt;200,"medium")</f>
        <v>medium</v>
      </c>
    </row>
    <row r="8228" spans="1:20" x14ac:dyDescent="0.35">
      <c r="A8228" s="4">
        <v>8227</v>
      </c>
      <c r="B8228" s="4" t="s">
        <v>37</v>
      </c>
      <c r="C8228" s="4" t="s">
        <v>24</v>
      </c>
      <c r="D8228" s="4" t="s">
        <v>25</v>
      </c>
      <c r="E8228" s="4" t="s">
        <v>26</v>
      </c>
      <c r="F8228" s="10" t="s">
        <v>158</v>
      </c>
      <c r="G8228" s="11" t="s">
        <v>368</v>
      </c>
      <c r="H8228" s="4">
        <v>97</v>
      </c>
      <c r="I8228" s="12">
        <v>41604.129999999997</v>
      </c>
      <c r="J8228" s="12">
        <v>4035600.61</v>
      </c>
      <c r="K8228" s="12">
        <v>4888.13</v>
      </c>
      <c r="L8228" s="4">
        <v>817</v>
      </c>
      <c r="M8228" s="4" t="s">
        <v>21</v>
      </c>
      <c r="N8228" s="4" t="str" cm="1">
        <f t="array" ref="N8228">_xlfn.SWITCH(E8228,"Delhi","North","Chennai","South","Hyderabad","South","Mumbai","Central","Bangalore","South")</f>
        <v>South</v>
      </c>
      <c r="O8228" s="12">
        <v>649664.04</v>
      </c>
      <c r="P8228" s="4">
        <f>Table1[[#This Row],[Delivery_Date]]-Table1[[#This Row],[Order_Date]]</f>
        <v>12</v>
      </c>
      <c r="Q8228" s="4" t="str">
        <f>IF(Table1[[#This Row],[Delivery delay days]]&gt;5,"delay","on time")</f>
        <v>delay</v>
      </c>
      <c r="R8228" s="10">
        <f>DATEVALUE(Table1[[#This Row],[Delivery_Date]])</f>
        <v>44990</v>
      </c>
      <c r="S8228" s="10">
        <f>DATEVALUE(Table1[[#This Row],[Order_Date]])</f>
        <v>44978</v>
      </c>
      <c r="T8228" s="4" t="str" cm="1">
        <f t="array" ref="T8228">_xlfn.IFS(Table1[[#This Row],[Inventory_Level]]&lt;=200,"low",Table1[[#This Row],[Inventory_Level]]&gt;=700,"high",Table1[[#This Row],[Inventory_Level]]&gt;200,"medium")</f>
        <v>high</v>
      </c>
    </row>
    <row r="8229" spans="1:20" x14ac:dyDescent="0.35">
      <c r="A8229" s="4">
        <v>8228</v>
      </c>
      <c r="B8229" s="4" t="s">
        <v>37</v>
      </c>
      <c r="C8229" s="4" t="s">
        <v>24</v>
      </c>
      <c r="D8229" s="4" t="s">
        <v>17</v>
      </c>
      <c r="E8229" s="4" t="s">
        <v>18</v>
      </c>
      <c r="F8229" s="10" t="s">
        <v>149</v>
      </c>
      <c r="G8229" s="11" t="s">
        <v>180</v>
      </c>
      <c r="H8229" s="4">
        <v>38</v>
      </c>
      <c r="I8229" s="12">
        <v>16170.49</v>
      </c>
      <c r="J8229" s="12">
        <v>614478.62</v>
      </c>
      <c r="K8229" s="12">
        <v>455.56</v>
      </c>
      <c r="L8229" s="4">
        <v>598</v>
      </c>
      <c r="M8229" s="4" t="s">
        <v>35</v>
      </c>
      <c r="N8229" s="4" t="str" cm="1">
        <f t="array" ref="N8229">_xlfn.SWITCH(E8229,"Delhi","North","Chennai","South","Hyderabad","South","Mumbai","Central","Bangalore","South")</f>
        <v>North</v>
      </c>
      <c r="O8229" s="12">
        <v>67869.740000000005</v>
      </c>
      <c r="P8229" s="4">
        <f>Table1[[#This Row],[Delivery_Date]]-Table1[[#This Row],[Order_Date]]</f>
        <v>4</v>
      </c>
      <c r="Q8229" s="4" t="str">
        <f>IF(Table1[[#This Row],[Delivery delay days]]&gt;5,"delay","on time")</f>
        <v>on time</v>
      </c>
      <c r="R8229" s="10">
        <f>DATEVALUE(Table1[[#This Row],[Delivery_Date]])</f>
        <v>45289</v>
      </c>
      <c r="S8229" s="10">
        <f>DATEVALUE(Table1[[#This Row],[Order_Date]])</f>
        <v>45285</v>
      </c>
      <c r="T8229" s="4" t="str" cm="1">
        <f t="array" ref="T8229">_xlfn.IFS(Table1[[#This Row],[Inventory_Level]]&lt;=200,"low",Table1[[#This Row],[Inventory_Level]]&gt;=700,"high",Table1[[#This Row],[Inventory_Level]]&gt;200,"medium")</f>
        <v>medium</v>
      </c>
    </row>
    <row r="8230" spans="1:20" x14ac:dyDescent="0.35">
      <c r="A8230" s="4">
        <v>8229</v>
      </c>
      <c r="B8230" s="4" t="s">
        <v>15</v>
      </c>
      <c r="C8230" s="4" t="s">
        <v>38</v>
      </c>
      <c r="D8230" s="4" t="s">
        <v>25</v>
      </c>
      <c r="E8230" s="4" t="s">
        <v>26</v>
      </c>
      <c r="F8230" s="10" t="s">
        <v>47</v>
      </c>
      <c r="G8230" s="11" t="s">
        <v>136</v>
      </c>
      <c r="H8230" s="4">
        <v>62</v>
      </c>
      <c r="I8230" s="12">
        <v>47032.12</v>
      </c>
      <c r="J8230" s="12">
        <v>2915991.44</v>
      </c>
      <c r="K8230" s="12">
        <v>1323.1</v>
      </c>
      <c r="L8230" s="4">
        <v>908</v>
      </c>
      <c r="M8230" s="4" t="s">
        <v>21</v>
      </c>
      <c r="N8230" s="4" t="str" cm="1">
        <f t="array" ref="N8230">_xlfn.SWITCH(E8230,"Delhi","North","Chennai","South","Hyderabad","South","Mumbai","Central","Bangalore","South")</f>
        <v>South</v>
      </c>
      <c r="O8230" s="12">
        <v>728034.16</v>
      </c>
      <c r="P8230" s="4">
        <f>Table1[[#This Row],[Delivery_Date]]-Table1[[#This Row],[Order_Date]]</f>
        <v>1</v>
      </c>
      <c r="Q8230" s="4" t="str">
        <f>IF(Table1[[#This Row],[Delivery delay days]]&gt;5,"delay","on time")</f>
        <v>on time</v>
      </c>
      <c r="R8230" s="10">
        <f>DATEVALUE(Table1[[#This Row],[Delivery_Date]])</f>
        <v>45139</v>
      </c>
      <c r="S8230" s="10">
        <f>DATEVALUE(Table1[[#This Row],[Order_Date]])</f>
        <v>45138</v>
      </c>
      <c r="T8230" s="4" t="str" cm="1">
        <f t="array" ref="T8230">_xlfn.IFS(Table1[[#This Row],[Inventory_Level]]&lt;=200,"low",Table1[[#This Row],[Inventory_Level]]&gt;=700,"high",Table1[[#This Row],[Inventory_Level]]&gt;200,"medium")</f>
        <v>high</v>
      </c>
    </row>
    <row r="8231" spans="1:20" x14ac:dyDescent="0.35">
      <c r="A8231" s="4">
        <v>8230</v>
      </c>
      <c r="B8231" s="4" t="s">
        <v>44</v>
      </c>
      <c r="C8231" s="4" t="s">
        <v>16</v>
      </c>
      <c r="D8231" s="4" t="s">
        <v>25</v>
      </c>
      <c r="E8231" s="4" t="s">
        <v>60</v>
      </c>
      <c r="F8231" s="10" t="s">
        <v>158</v>
      </c>
      <c r="G8231" s="11" t="s">
        <v>333</v>
      </c>
      <c r="H8231" s="4">
        <v>62</v>
      </c>
      <c r="I8231" s="12">
        <v>12877.4</v>
      </c>
      <c r="J8231" s="12">
        <v>798398.8</v>
      </c>
      <c r="K8231" s="12">
        <v>1407.65</v>
      </c>
      <c r="L8231" s="4">
        <v>630</v>
      </c>
      <c r="M8231" s="4" t="s">
        <v>42</v>
      </c>
      <c r="N8231" s="4" t="str" cm="1">
        <f t="array" ref="N8231">_xlfn.SWITCH(E8231,"Delhi","North","Chennai","South","Hyderabad","South","Mumbai","Central","Bangalore","South")</f>
        <v>South</v>
      </c>
      <c r="O8231" s="12">
        <v>144104.29999999999</v>
      </c>
      <c r="P8231" s="4">
        <f>Table1[[#This Row],[Delivery_Date]]-Table1[[#This Row],[Order_Date]]</f>
        <v>8</v>
      </c>
      <c r="Q8231" s="4" t="str">
        <f>IF(Table1[[#This Row],[Delivery delay days]]&gt;5,"delay","on time")</f>
        <v>delay</v>
      </c>
      <c r="R8231" s="10">
        <f>DATEVALUE(Table1[[#This Row],[Delivery_Date]])</f>
        <v>44986</v>
      </c>
      <c r="S8231" s="10">
        <f>DATEVALUE(Table1[[#This Row],[Order_Date]])</f>
        <v>44978</v>
      </c>
      <c r="T8231" s="4" t="str" cm="1">
        <f t="array" ref="T8231">_xlfn.IFS(Table1[[#This Row],[Inventory_Level]]&lt;=200,"low",Table1[[#This Row],[Inventory_Level]]&gt;=700,"high",Table1[[#This Row],[Inventory_Level]]&gt;200,"medium")</f>
        <v>medium</v>
      </c>
    </row>
    <row r="8232" spans="1:20" x14ac:dyDescent="0.35">
      <c r="A8232" s="4">
        <v>8231</v>
      </c>
      <c r="B8232" s="4" t="s">
        <v>23</v>
      </c>
      <c r="C8232" s="4" t="s">
        <v>16</v>
      </c>
      <c r="D8232" s="4" t="s">
        <v>17</v>
      </c>
      <c r="E8232" s="4" t="s">
        <v>46</v>
      </c>
      <c r="F8232" s="10" t="s">
        <v>366</v>
      </c>
      <c r="G8232" s="11" t="s">
        <v>359</v>
      </c>
      <c r="H8232" s="4">
        <v>93</v>
      </c>
      <c r="I8232" s="12">
        <v>39665.910000000003</v>
      </c>
      <c r="J8232" s="12">
        <v>3688929.63</v>
      </c>
      <c r="K8232" s="12">
        <v>2755.06</v>
      </c>
      <c r="L8232" s="4">
        <v>479</v>
      </c>
      <c r="M8232" s="4" t="s">
        <v>21</v>
      </c>
      <c r="N8232" s="4" t="str" cm="1">
        <f t="array" ref="N8232">_xlfn.SWITCH(E8232,"Delhi","North","Chennai","South","Hyderabad","South","Mumbai","Central","Bangalore","South")</f>
        <v>South</v>
      </c>
      <c r="O8232" s="12">
        <v>803655.48</v>
      </c>
      <c r="P8232" s="4">
        <f>Table1[[#This Row],[Delivery_Date]]-Table1[[#This Row],[Order_Date]]</f>
        <v>15</v>
      </c>
      <c r="Q8232" s="4" t="str">
        <f>IF(Table1[[#This Row],[Delivery delay days]]&gt;5,"delay","on time")</f>
        <v>delay</v>
      </c>
      <c r="R8232" s="10">
        <f>DATEVALUE(Table1[[#This Row],[Delivery_Date]])</f>
        <v>45248</v>
      </c>
      <c r="S8232" s="10">
        <f>DATEVALUE(Table1[[#This Row],[Order_Date]])</f>
        <v>45233</v>
      </c>
      <c r="T8232" s="4" t="str" cm="1">
        <f t="array" ref="T8232">_xlfn.IFS(Table1[[#This Row],[Inventory_Level]]&lt;=200,"low",Table1[[#This Row],[Inventory_Level]]&gt;=700,"high",Table1[[#This Row],[Inventory_Level]]&gt;200,"medium")</f>
        <v>medium</v>
      </c>
    </row>
    <row r="8233" spans="1:20" x14ac:dyDescent="0.35">
      <c r="A8233" s="4">
        <v>8232</v>
      </c>
      <c r="B8233" s="4" t="s">
        <v>65</v>
      </c>
      <c r="C8233" s="4" t="s">
        <v>38</v>
      </c>
      <c r="D8233" s="4" t="s">
        <v>45</v>
      </c>
      <c r="E8233" s="4" t="s">
        <v>18</v>
      </c>
      <c r="F8233" s="10" t="s">
        <v>259</v>
      </c>
      <c r="G8233" s="11" t="s">
        <v>231</v>
      </c>
      <c r="H8233" s="4">
        <v>3</v>
      </c>
      <c r="I8233" s="12">
        <v>11080.1</v>
      </c>
      <c r="J8233" s="12">
        <v>33240.300000000003</v>
      </c>
      <c r="K8233" s="12">
        <v>324.97000000000003</v>
      </c>
      <c r="L8233" s="4">
        <v>611</v>
      </c>
      <c r="M8233" s="4" t="s">
        <v>21</v>
      </c>
      <c r="N8233" s="4" t="str" cm="1">
        <f t="array" ref="N8233">_xlfn.SWITCH(E8233,"Delhi","North","Chennai","South","Hyderabad","South","Mumbai","Central","Bangalore","South")</f>
        <v>North</v>
      </c>
      <c r="O8233" s="12">
        <v>2761.76</v>
      </c>
      <c r="P8233" s="4">
        <f>Table1[[#This Row],[Delivery_Date]]-Table1[[#This Row],[Order_Date]]</f>
        <v>6</v>
      </c>
      <c r="Q8233" s="4" t="str">
        <f>IF(Table1[[#This Row],[Delivery delay days]]&gt;5,"delay","on time")</f>
        <v>delay</v>
      </c>
      <c r="R8233" s="10">
        <f>DATEVALUE(Table1[[#This Row],[Delivery_Date]])</f>
        <v>45022</v>
      </c>
      <c r="S8233" s="10">
        <f>DATEVALUE(Table1[[#This Row],[Order_Date]])</f>
        <v>45016</v>
      </c>
      <c r="T8233" s="4" t="str" cm="1">
        <f t="array" ref="T8233">_xlfn.IFS(Table1[[#This Row],[Inventory_Level]]&lt;=200,"low",Table1[[#This Row],[Inventory_Level]]&gt;=700,"high",Table1[[#This Row],[Inventory_Level]]&gt;200,"medium")</f>
        <v>medium</v>
      </c>
    </row>
    <row r="8234" spans="1:20" x14ac:dyDescent="0.35">
      <c r="A8234" s="4">
        <v>8233</v>
      </c>
      <c r="B8234" s="4" t="s">
        <v>31</v>
      </c>
      <c r="C8234" s="4" t="s">
        <v>16</v>
      </c>
      <c r="D8234" s="4" t="s">
        <v>39</v>
      </c>
      <c r="E8234" s="4" t="s">
        <v>26</v>
      </c>
      <c r="F8234" s="10" t="s">
        <v>357</v>
      </c>
      <c r="G8234" s="11" t="s">
        <v>415</v>
      </c>
      <c r="H8234" s="4">
        <v>8</v>
      </c>
      <c r="I8234" s="12">
        <v>39568.11</v>
      </c>
      <c r="J8234" s="12">
        <v>316544.88</v>
      </c>
      <c r="K8234" s="12">
        <v>4890.1099999999997</v>
      </c>
      <c r="L8234" s="4">
        <v>53</v>
      </c>
      <c r="M8234" s="4" t="s">
        <v>35</v>
      </c>
      <c r="N8234" s="4" t="str" cm="1">
        <f t="array" ref="N8234">_xlfn.SWITCH(E8234,"Delhi","North","Chennai","South","Hyderabad","South","Mumbai","Central","Bangalore","South")</f>
        <v>South</v>
      </c>
      <c r="O8234" s="12">
        <v>58895.33</v>
      </c>
      <c r="P8234" s="4">
        <f>Table1[[#This Row],[Delivery_Date]]-Table1[[#This Row],[Order_Date]]</f>
        <v>11</v>
      </c>
      <c r="Q8234" s="4" t="str">
        <f>IF(Table1[[#This Row],[Delivery delay days]]&gt;5,"delay","on time")</f>
        <v>delay</v>
      </c>
      <c r="R8234" s="10">
        <f>DATEVALUE(Table1[[#This Row],[Delivery_Date]])</f>
        <v>44974</v>
      </c>
      <c r="S8234" s="10">
        <f>DATEVALUE(Table1[[#This Row],[Order_Date]])</f>
        <v>44963</v>
      </c>
      <c r="T8234" s="4" t="str" cm="1">
        <f t="array" ref="T8234">_xlfn.IFS(Table1[[#This Row],[Inventory_Level]]&lt;=200,"low",Table1[[#This Row],[Inventory_Level]]&gt;=700,"high",Table1[[#This Row],[Inventory_Level]]&gt;200,"medium")</f>
        <v>low</v>
      </c>
    </row>
    <row r="8235" spans="1:20" x14ac:dyDescent="0.35">
      <c r="A8235" s="4">
        <v>8234</v>
      </c>
      <c r="B8235" s="4" t="s">
        <v>31</v>
      </c>
      <c r="C8235" s="4" t="s">
        <v>24</v>
      </c>
      <c r="D8235" s="4" t="s">
        <v>25</v>
      </c>
      <c r="E8235" s="4" t="s">
        <v>46</v>
      </c>
      <c r="F8235" s="10" t="s">
        <v>93</v>
      </c>
      <c r="G8235" s="11" t="s">
        <v>332</v>
      </c>
      <c r="H8235" s="4">
        <v>97</v>
      </c>
      <c r="I8235" s="12">
        <v>5308.91</v>
      </c>
      <c r="J8235" s="12">
        <v>514964.27</v>
      </c>
      <c r="K8235" s="12">
        <v>1079.5999999999999</v>
      </c>
      <c r="L8235" s="4">
        <v>257</v>
      </c>
      <c r="M8235" s="4" t="s">
        <v>21</v>
      </c>
      <c r="N8235" s="4" t="str" cm="1">
        <f t="array" ref="N8235">_xlfn.SWITCH(E8235,"Delhi","North","Chennai","South","Hyderabad","South","Mumbai","Central","Bangalore","South")</f>
        <v>South</v>
      </c>
      <c r="O8235" s="12">
        <v>99734.03</v>
      </c>
      <c r="P8235" s="4">
        <f>Table1[[#This Row],[Delivery_Date]]-Table1[[#This Row],[Order_Date]]</f>
        <v>6</v>
      </c>
      <c r="Q8235" s="4" t="str">
        <f>IF(Table1[[#This Row],[Delivery delay days]]&gt;5,"delay","on time")</f>
        <v>delay</v>
      </c>
      <c r="R8235" s="10">
        <f>DATEVALUE(Table1[[#This Row],[Delivery_Date]])</f>
        <v>44939</v>
      </c>
      <c r="S8235" s="10">
        <f>DATEVALUE(Table1[[#This Row],[Order_Date]])</f>
        <v>44933</v>
      </c>
      <c r="T8235" s="4" t="str" cm="1">
        <f t="array" ref="T8235">_xlfn.IFS(Table1[[#This Row],[Inventory_Level]]&lt;=200,"low",Table1[[#This Row],[Inventory_Level]]&gt;=700,"high",Table1[[#This Row],[Inventory_Level]]&gt;200,"medium")</f>
        <v>medium</v>
      </c>
    </row>
    <row r="8236" spans="1:20" x14ac:dyDescent="0.35">
      <c r="A8236" s="4">
        <v>8235</v>
      </c>
      <c r="B8236" s="4" t="s">
        <v>44</v>
      </c>
      <c r="C8236" s="4" t="s">
        <v>24</v>
      </c>
      <c r="D8236" s="4" t="s">
        <v>39</v>
      </c>
      <c r="E8236" s="4" t="s">
        <v>26</v>
      </c>
      <c r="F8236" s="10" t="s">
        <v>203</v>
      </c>
      <c r="G8236" s="11" t="s">
        <v>249</v>
      </c>
      <c r="H8236" s="4">
        <v>39</v>
      </c>
      <c r="I8236" s="12">
        <v>41411.58</v>
      </c>
      <c r="J8236" s="12">
        <v>1615051.62</v>
      </c>
      <c r="K8236" s="12">
        <v>3582.29</v>
      </c>
      <c r="L8236" s="4">
        <v>510</v>
      </c>
      <c r="M8236" s="4" t="s">
        <v>42</v>
      </c>
      <c r="N8236" s="4" t="str" cm="1">
        <f t="array" ref="N8236">_xlfn.SWITCH(E8236,"Delhi","North","Chennai","South","Hyderabad","South","Mumbai","Central","Bangalore","South")</f>
        <v>South</v>
      </c>
      <c r="O8236" s="12">
        <v>108333.09</v>
      </c>
      <c r="P8236" s="4">
        <f>Table1[[#This Row],[Delivery_Date]]-Table1[[#This Row],[Order_Date]]</f>
        <v>7</v>
      </c>
      <c r="Q8236" s="4" t="str">
        <f>IF(Table1[[#This Row],[Delivery delay days]]&gt;5,"delay","on time")</f>
        <v>delay</v>
      </c>
      <c r="R8236" s="10">
        <f>DATEVALUE(Table1[[#This Row],[Delivery_Date]])</f>
        <v>45021</v>
      </c>
      <c r="S8236" s="10">
        <f>DATEVALUE(Table1[[#This Row],[Order_Date]])</f>
        <v>45014</v>
      </c>
      <c r="T8236" s="4" t="str" cm="1">
        <f t="array" ref="T8236">_xlfn.IFS(Table1[[#This Row],[Inventory_Level]]&lt;=200,"low",Table1[[#This Row],[Inventory_Level]]&gt;=700,"high",Table1[[#This Row],[Inventory_Level]]&gt;200,"medium")</f>
        <v>medium</v>
      </c>
    </row>
    <row r="8237" spans="1:20" x14ac:dyDescent="0.35">
      <c r="A8237" s="4">
        <v>8236</v>
      </c>
      <c r="B8237" s="4" t="s">
        <v>59</v>
      </c>
      <c r="C8237" s="4" t="s">
        <v>24</v>
      </c>
      <c r="D8237" s="4" t="s">
        <v>39</v>
      </c>
      <c r="E8237" s="4" t="s">
        <v>18</v>
      </c>
      <c r="F8237" s="10" t="s">
        <v>368</v>
      </c>
      <c r="G8237" s="11" t="s">
        <v>140</v>
      </c>
      <c r="H8237" s="4">
        <v>49</v>
      </c>
      <c r="I8237" s="12">
        <v>10186.6</v>
      </c>
      <c r="J8237" s="12">
        <v>499143.4</v>
      </c>
      <c r="K8237" s="12">
        <v>2046.33</v>
      </c>
      <c r="L8237" s="4">
        <v>577</v>
      </c>
      <c r="M8237" s="4" t="s">
        <v>29</v>
      </c>
      <c r="N8237" s="4" t="str" cm="1">
        <f t="array" ref="N8237">_xlfn.SWITCH(E8237,"Delhi","North","Chennai","South","Hyderabad","South","Mumbai","Central","Bangalore","South")</f>
        <v>North</v>
      </c>
      <c r="O8237" s="12">
        <v>85211.59</v>
      </c>
      <c r="P8237" s="4">
        <f>Table1[[#This Row],[Delivery_Date]]-Table1[[#This Row],[Order_Date]]</f>
        <v>8</v>
      </c>
      <c r="Q8237" s="4" t="str">
        <f>IF(Table1[[#This Row],[Delivery delay days]]&gt;5,"delay","on time")</f>
        <v>delay</v>
      </c>
      <c r="R8237" s="10">
        <f>DATEVALUE(Table1[[#This Row],[Delivery_Date]])</f>
        <v>44998</v>
      </c>
      <c r="S8237" s="10">
        <f>DATEVALUE(Table1[[#This Row],[Order_Date]])</f>
        <v>44990</v>
      </c>
      <c r="T8237" s="4" t="str" cm="1">
        <f t="array" ref="T8237">_xlfn.IFS(Table1[[#This Row],[Inventory_Level]]&lt;=200,"low",Table1[[#This Row],[Inventory_Level]]&gt;=700,"high",Table1[[#This Row],[Inventory_Level]]&gt;200,"medium")</f>
        <v>medium</v>
      </c>
    </row>
    <row r="8238" spans="1:20" x14ac:dyDescent="0.35">
      <c r="A8238" s="4">
        <v>8237</v>
      </c>
      <c r="B8238" s="4" t="s">
        <v>31</v>
      </c>
      <c r="C8238" s="4" t="s">
        <v>24</v>
      </c>
      <c r="D8238" s="4" t="s">
        <v>25</v>
      </c>
      <c r="E8238" s="4" t="s">
        <v>26</v>
      </c>
      <c r="F8238" s="10" t="s">
        <v>337</v>
      </c>
      <c r="G8238" s="11" t="s">
        <v>162</v>
      </c>
      <c r="H8238" s="4">
        <v>2</v>
      </c>
      <c r="I8238" s="12">
        <v>3489.06</v>
      </c>
      <c r="J8238" s="12">
        <v>6978.12</v>
      </c>
      <c r="K8238" s="12">
        <v>4504.33</v>
      </c>
      <c r="L8238" s="4">
        <v>727</v>
      </c>
      <c r="M8238" s="4" t="s">
        <v>35</v>
      </c>
      <c r="N8238" s="4" t="str" cm="1">
        <f t="array" ref="N8238">_xlfn.SWITCH(E8238,"Delhi","North","Chennai","South","Hyderabad","South","Mumbai","Central","Bangalore","South")</f>
        <v>South</v>
      </c>
      <c r="O8238" s="12">
        <v>1270</v>
      </c>
      <c r="P8238" s="4">
        <f>Table1[[#This Row],[Delivery_Date]]-Table1[[#This Row],[Order_Date]]</f>
        <v>6</v>
      </c>
      <c r="Q8238" s="4" t="str">
        <f>IF(Table1[[#This Row],[Delivery delay days]]&gt;5,"delay","on time")</f>
        <v>delay</v>
      </c>
      <c r="R8238" s="10">
        <f>DATEVALUE(Table1[[#This Row],[Delivery_Date]])</f>
        <v>45165</v>
      </c>
      <c r="S8238" s="10">
        <f>DATEVALUE(Table1[[#This Row],[Order_Date]])</f>
        <v>45159</v>
      </c>
      <c r="T8238" s="4" t="str" cm="1">
        <f t="array" ref="T8238">_xlfn.IFS(Table1[[#This Row],[Inventory_Level]]&lt;=200,"low",Table1[[#This Row],[Inventory_Level]]&gt;=700,"high",Table1[[#This Row],[Inventory_Level]]&gt;200,"medium")</f>
        <v>high</v>
      </c>
    </row>
    <row r="8239" spans="1:20" x14ac:dyDescent="0.35">
      <c r="A8239" s="4">
        <v>8238</v>
      </c>
      <c r="B8239" s="4" t="s">
        <v>65</v>
      </c>
      <c r="C8239" s="4" t="s">
        <v>16</v>
      </c>
      <c r="D8239" s="4" t="s">
        <v>25</v>
      </c>
      <c r="E8239" s="4" t="s">
        <v>26</v>
      </c>
      <c r="F8239" s="10" t="s">
        <v>63</v>
      </c>
      <c r="G8239" s="11" t="s">
        <v>404</v>
      </c>
      <c r="H8239" s="4">
        <v>42</v>
      </c>
      <c r="I8239" s="12">
        <v>25823.599999999999</v>
      </c>
      <c r="J8239" s="12">
        <v>1084591.2</v>
      </c>
      <c r="K8239" s="12">
        <v>1300.92</v>
      </c>
      <c r="L8239" s="4">
        <v>11</v>
      </c>
      <c r="M8239" s="4" t="s">
        <v>21</v>
      </c>
      <c r="N8239" s="4" t="str" cm="1">
        <f t="array" ref="N8239">_xlfn.SWITCH(E8239,"Delhi","North","Chennai","South","Hyderabad","South","Mumbai","Central","Bangalore","South")</f>
        <v>South</v>
      </c>
      <c r="O8239" s="12">
        <v>112325.25</v>
      </c>
      <c r="P8239" s="4">
        <f>Table1[[#This Row],[Delivery_Date]]-Table1[[#This Row],[Order_Date]]</f>
        <v>10</v>
      </c>
      <c r="Q8239" s="4" t="str">
        <f>IF(Table1[[#This Row],[Delivery delay days]]&gt;5,"delay","on time")</f>
        <v>delay</v>
      </c>
      <c r="R8239" s="10">
        <f>DATEVALUE(Table1[[#This Row],[Delivery_Date]])</f>
        <v>45092</v>
      </c>
      <c r="S8239" s="10">
        <f>DATEVALUE(Table1[[#This Row],[Order_Date]])</f>
        <v>45082</v>
      </c>
      <c r="T8239" s="4" t="str" cm="1">
        <f t="array" ref="T8239">_xlfn.IFS(Table1[[#This Row],[Inventory_Level]]&lt;=200,"low",Table1[[#This Row],[Inventory_Level]]&gt;=700,"high",Table1[[#This Row],[Inventory_Level]]&gt;200,"medium")</f>
        <v>low</v>
      </c>
    </row>
    <row r="8240" spans="1:20" x14ac:dyDescent="0.35">
      <c r="A8240" s="4">
        <v>8239</v>
      </c>
      <c r="B8240" s="4" t="s">
        <v>31</v>
      </c>
      <c r="C8240" s="4" t="s">
        <v>24</v>
      </c>
      <c r="D8240" s="4" t="s">
        <v>39</v>
      </c>
      <c r="E8240" s="4" t="s">
        <v>52</v>
      </c>
      <c r="F8240" s="10" t="s">
        <v>110</v>
      </c>
      <c r="G8240" s="11" t="s">
        <v>373</v>
      </c>
      <c r="H8240" s="4">
        <v>73</v>
      </c>
      <c r="I8240" s="12">
        <v>49932.6</v>
      </c>
      <c r="J8240" s="12">
        <v>3645079.8</v>
      </c>
      <c r="K8240" s="12">
        <v>2639.19</v>
      </c>
      <c r="L8240" s="4">
        <v>676</v>
      </c>
      <c r="M8240" s="4" t="s">
        <v>21</v>
      </c>
      <c r="N8240" s="4" t="str" cm="1">
        <f t="array" ref="N8240">_xlfn.SWITCH(E8240,"Delhi","North","Chennai","South","Hyderabad","South","Mumbai","Central","Bangalore","South")</f>
        <v>Central</v>
      </c>
      <c r="O8240" s="12">
        <v>595705.01</v>
      </c>
      <c r="P8240" s="4">
        <f>Table1[[#This Row],[Delivery_Date]]-Table1[[#This Row],[Order_Date]]</f>
        <v>6</v>
      </c>
      <c r="Q8240" s="4" t="str">
        <f>IF(Table1[[#This Row],[Delivery delay days]]&gt;5,"delay","on time")</f>
        <v>delay</v>
      </c>
      <c r="R8240" s="10">
        <f>DATEVALUE(Table1[[#This Row],[Delivery_Date]])</f>
        <v>44985</v>
      </c>
      <c r="S8240" s="10">
        <f>DATEVALUE(Table1[[#This Row],[Order_Date]])</f>
        <v>44979</v>
      </c>
      <c r="T8240" s="4" t="str" cm="1">
        <f t="array" ref="T8240">_xlfn.IFS(Table1[[#This Row],[Inventory_Level]]&lt;=200,"low",Table1[[#This Row],[Inventory_Level]]&gt;=700,"high",Table1[[#This Row],[Inventory_Level]]&gt;200,"medium")</f>
        <v>medium</v>
      </c>
    </row>
    <row r="8241" spans="1:20" x14ac:dyDescent="0.35">
      <c r="A8241" s="4">
        <v>8240</v>
      </c>
      <c r="B8241" s="4" t="s">
        <v>44</v>
      </c>
      <c r="C8241" s="4" t="s">
        <v>16</v>
      </c>
      <c r="D8241" s="4" t="s">
        <v>25</v>
      </c>
      <c r="E8241" s="4" t="s">
        <v>18</v>
      </c>
      <c r="F8241" s="10" t="s">
        <v>20</v>
      </c>
      <c r="G8241" s="11" t="s">
        <v>299</v>
      </c>
      <c r="H8241" s="4">
        <v>82</v>
      </c>
      <c r="I8241" s="12">
        <v>7339.99</v>
      </c>
      <c r="J8241" s="12">
        <v>601879.18000000005</v>
      </c>
      <c r="K8241" s="12">
        <v>4577.71</v>
      </c>
      <c r="L8241" s="4">
        <v>332</v>
      </c>
      <c r="M8241" s="4" t="s">
        <v>35</v>
      </c>
      <c r="N8241" s="4" t="str" cm="1">
        <f t="array" ref="N8241">_xlfn.SWITCH(E8241,"Delhi","North","Chennai","South","Hyderabad","South","Mumbai","Central","Bangalore","South")</f>
        <v>North</v>
      </c>
      <c r="O8241" s="12">
        <v>116276.28</v>
      </c>
      <c r="P8241" s="4">
        <f>Table1[[#This Row],[Delivery_Date]]-Table1[[#This Row],[Order_Date]]</f>
        <v>12</v>
      </c>
      <c r="Q8241" s="4" t="str">
        <f>IF(Table1[[#This Row],[Delivery delay days]]&gt;5,"delay","on time")</f>
        <v>delay</v>
      </c>
      <c r="R8241" s="10">
        <f>DATEVALUE(Table1[[#This Row],[Delivery_Date]])</f>
        <v>45210</v>
      </c>
      <c r="S8241" s="10">
        <f>DATEVALUE(Table1[[#This Row],[Order_Date]])</f>
        <v>45198</v>
      </c>
      <c r="T8241" s="4" t="str" cm="1">
        <f t="array" ref="T8241">_xlfn.IFS(Table1[[#This Row],[Inventory_Level]]&lt;=200,"low",Table1[[#This Row],[Inventory_Level]]&gt;=700,"high",Table1[[#This Row],[Inventory_Level]]&gt;200,"medium")</f>
        <v>medium</v>
      </c>
    </row>
    <row r="8242" spans="1:20" x14ac:dyDescent="0.35">
      <c r="A8242" s="4">
        <v>8241</v>
      </c>
      <c r="B8242" s="4" t="s">
        <v>59</v>
      </c>
      <c r="C8242" s="4" t="s">
        <v>38</v>
      </c>
      <c r="D8242" s="4" t="s">
        <v>39</v>
      </c>
      <c r="E8242" s="4" t="s">
        <v>18</v>
      </c>
      <c r="F8242" s="10" t="s">
        <v>211</v>
      </c>
      <c r="G8242" s="11" t="s">
        <v>264</v>
      </c>
      <c r="H8242" s="4">
        <v>3</v>
      </c>
      <c r="I8242" s="12">
        <v>15382.01</v>
      </c>
      <c r="J8242" s="12">
        <v>46146.03</v>
      </c>
      <c r="K8242" s="12">
        <v>830.46</v>
      </c>
      <c r="L8242" s="4">
        <v>483</v>
      </c>
      <c r="M8242" s="4" t="s">
        <v>42</v>
      </c>
      <c r="N8242" s="4" t="str" cm="1">
        <f t="array" ref="N8242">_xlfn.SWITCH(E8242,"Delhi","North","Chennai","South","Hyderabad","South","Mumbai","Central","Bangalore","South")</f>
        <v>North</v>
      </c>
      <c r="O8242" s="12">
        <v>7480.58</v>
      </c>
      <c r="P8242" s="4">
        <f>Table1[[#This Row],[Delivery_Date]]-Table1[[#This Row],[Order_Date]]</f>
        <v>8</v>
      </c>
      <c r="Q8242" s="4" t="str">
        <f>IF(Table1[[#This Row],[Delivery delay days]]&gt;5,"delay","on time")</f>
        <v>delay</v>
      </c>
      <c r="R8242" s="10">
        <f>DATEVALUE(Table1[[#This Row],[Delivery_Date]])</f>
        <v>45028</v>
      </c>
      <c r="S8242" s="10">
        <f>DATEVALUE(Table1[[#This Row],[Order_Date]])</f>
        <v>45020</v>
      </c>
      <c r="T8242" s="4" t="str" cm="1">
        <f t="array" ref="T8242">_xlfn.IFS(Table1[[#This Row],[Inventory_Level]]&lt;=200,"low",Table1[[#This Row],[Inventory_Level]]&gt;=700,"high",Table1[[#This Row],[Inventory_Level]]&gt;200,"medium")</f>
        <v>medium</v>
      </c>
    </row>
    <row r="8243" spans="1:20" x14ac:dyDescent="0.35">
      <c r="A8243" s="4">
        <v>8242</v>
      </c>
      <c r="B8243" s="4" t="s">
        <v>59</v>
      </c>
      <c r="C8243" s="4" t="s">
        <v>24</v>
      </c>
      <c r="D8243" s="4" t="s">
        <v>32</v>
      </c>
      <c r="E8243" s="4" t="s">
        <v>52</v>
      </c>
      <c r="F8243" s="10" t="s">
        <v>64</v>
      </c>
      <c r="G8243" s="11" t="s">
        <v>175</v>
      </c>
      <c r="H8243" s="4">
        <v>14</v>
      </c>
      <c r="I8243" s="12">
        <v>20660.2</v>
      </c>
      <c r="J8243" s="12">
        <v>289242.8</v>
      </c>
      <c r="K8243" s="12">
        <v>3262.34</v>
      </c>
      <c r="L8243" s="4">
        <v>281</v>
      </c>
      <c r="M8243" s="4" t="s">
        <v>35</v>
      </c>
      <c r="N8243" s="4" t="str" cm="1">
        <f t="array" ref="N8243">_xlfn.SWITCH(E8243,"Delhi","North","Chennai","South","Hyderabad","South","Mumbai","Central","Bangalore","South")</f>
        <v>Central</v>
      </c>
      <c r="O8243" s="12">
        <v>52748.69</v>
      </c>
      <c r="P8243" s="4">
        <f>Table1[[#This Row],[Delivery_Date]]-Table1[[#This Row],[Order_Date]]</f>
        <v>8</v>
      </c>
      <c r="Q8243" s="4" t="str">
        <f>IF(Table1[[#This Row],[Delivery delay days]]&gt;5,"delay","on time")</f>
        <v>delay</v>
      </c>
      <c r="R8243" s="10">
        <f>DATEVALUE(Table1[[#This Row],[Delivery_Date]])</f>
        <v>45105</v>
      </c>
      <c r="S8243" s="10">
        <f>DATEVALUE(Table1[[#This Row],[Order_Date]])</f>
        <v>45097</v>
      </c>
      <c r="T8243" s="4" t="str" cm="1">
        <f t="array" ref="T8243">_xlfn.IFS(Table1[[#This Row],[Inventory_Level]]&lt;=200,"low",Table1[[#This Row],[Inventory_Level]]&gt;=700,"high",Table1[[#This Row],[Inventory_Level]]&gt;200,"medium")</f>
        <v>medium</v>
      </c>
    </row>
    <row r="8244" spans="1:20" x14ac:dyDescent="0.35">
      <c r="A8244" s="4">
        <v>8243</v>
      </c>
      <c r="B8244" s="4" t="s">
        <v>44</v>
      </c>
      <c r="C8244" s="4" t="s">
        <v>38</v>
      </c>
      <c r="D8244" s="4" t="s">
        <v>45</v>
      </c>
      <c r="E8244" s="4" t="s">
        <v>26</v>
      </c>
      <c r="F8244" s="10" t="s">
        <v>412</v>
      </c>
      <c r="G8244" s="11" t="s">
        <v>74</v>
      </c>
      <c r="H8244" s="4">
        <v>56</v>
      </c>
      <c r="I8244" s="12">
        <v>47854.42</v>
      </c>
      <c r="J8244" s="12">
        <v>2679847.52</v>
      </c>
      <c r="K8244" s="12">
        <v>4369.72</v>
      </c>
      <c r="L8244" s="4">
        <v>314</v>
      </c>
      <c r="M8244" s="4" t="s">
        <v>42</v>
      </c>
      <c r="N8244" s="4" t="str" cm="1">
        <f t="array" ref="N8244">_xlfn.SWITCH(E8244,"Delhi","North","Chennai","South","Hyderabad","South","Mumbai","Central","Bangalore","South")</f>
        <v>South</v>
      </c>
      <c r="O8244" s="12">
        <v>421426.89</v>
      </c>
      <c r="P8244" s="4">
        <f>Table1[[#This Row],[Delivery_Date]]-Table1[[#This Row],[Order_Date]]</f>
        <v>12</v>
      </c>
      <c r="Q8244" s="4" t="str">
        <f>IF(Table1[[#This Row],[Delivery delay days]]&gt;5,"delay","on time")</f>
        <v>delay</v>
      </c>
      <c r="R8244" s="10">
        <f>DATEVALUE(Table1[[#This Row],[Delivery_Date]])</f>
        <v>45231</v>
      </c>
      <c r="S8244" s="10">
        <f>DATEVALUE(Table1[[#This Row],[Order_Date]])</f>
        <v>45219</v>
      </c>
      <c r="T8244" s="4" t="str" cm="1">
        <f t="array" ref="T8244">_xlfn.IFS(Table1[[#This Row],[Inventory_Level]]&lt;=200,"low",Table1[[#This Row],[Inventory_Level]]&gt;=700,"high",Table1[[#This Row],[Inventory_Level]]&gt;200,"medium")</f>
        <v>medium</v>
      </c>
    </row>
    <row r="8245" spans="1:20" x14ac:dyDescent="0.35">
      <c r="A8245" s="4">
        <v>8244</v>
      </c>
      <c r="B8245" s="4" t="s">
        <v>31</v>
      </c>
      <c r="C8245" s="4" t="s">
        <v>38</v>
      </c>
      <c r="D8245" s="4" t="s">
        <v>32</v>
      </c>
      <c r="E8245" s="4" t="s">
        <v>52</v>
      </c>
      <c r="F8245" s="10" t="s">
        <v>369</v>
      </c>
      <c r="G8245" s="11" t="s">
        <v>80</v>
      </c>
      <c r="H8245" s="4">
        <v>57</v>
      </c>
      <c r="I8245" s="12">
        <v>40664.379999999997</v>
      </c>
      <c r="J8245" s="12">
        <v>2317869.66</v>
      </c>
      <c r="K8245" s="12">
        <v>560.6</v>
      </c>
      <c r="L8245" s="4">
        <v>339</v>
      </c>
      <c r="M8245" s="4" t="s">
        <v>35</v>
      </c>
      <c r="N8245" s="4" t="str" cm="1">
        <f t="array" ref="N8245">_xlfn.SWITCH(E8245,"Delhi","North","Chennai","South","Hyderabad","South","Mumbai","Central","Bangalore","South")</f>
        <v>Central</v>
      </c>
      <c r="O8245" s="12">
        <v>429612.89</v>
      </c>
      <c r="P8245" s="4">
        <f>Table1[[#This Row],[Delivery_Date]]-Table1[[#This Row],[Order_Date]]</f>
        <v>12</v>
      </c>
      <c r="Q8245" s="4" t="str">
        <f>IF(Table1[[#This Row],[Delivery delay days]]&gt;5,"delay","on time")</f>
        <v>delay</v>
      </c>
      <c r="R8245" s="10">
        <f>DATEVALUE(Table1[[#This Row],[Delivery_Date]])</f>
        <v>44993</v>
      </c>
      <c r="S8245" s="10">
        <f>DATEVALUE(Table1[[#This Row],[Order_Date]])</f>
        <v>44981</v>
      </c>
      <c r="T8245" s="4" t="str" cm="1">
        <f t="array" ref="T8245">_xlfn.IFS(Table1[[#This Row],[Inventory_Level]]&lt;=200,"low",Table1[[#This Row],[Inventory_Level]]&gt;=700,"high",Table1[[#This Row],[Inventory_Level]]&gt;200,"medium")</f>
        <v>medium</v>
      </c>
    </row>
    <row r="8246" spans="1:20" x14ac:dyDescent="0.35">
      <c r="A8246" s="4">
        <v>8245</v>
      </c>
      <c r="B8246" s="4" t="s">
        <v>65</v>
      </c>
      <c r="C8246" s="4" t="s">
        <v>24</v>
      </c>
      <c r="D8246" s="4" t="s">
        <v>45</v>
      </c>
      <c r="E8246" s="4" t="s">
        <v>46</v>
      </c>
      <c r="F8246" s="10" t="s">
        <v>171</v>
      </c>
      <c r="G8246" s="11" t="s">
        <v>293</v>
      </c>
      <c r="H8246" s="4">
        <v>84</v>
      </c>
      <c r="I8246" s="12">
        <v>42346.58</v>
      </c>
      <c r="J8246" s="12">
        <v>3557112.72</v>
      </c>
      <c r="K8246" s="12">
        <v>4591.29</v>
      </c>
      <c r="L8246" s="4">
        <v>835</v>
      </c>
      <c r="M8246" s="4" t="s">
        <v>29</v>
      </c>
      <c r="N8246" s="4" t="str" cm="1">
        <f t="array" ref="N8246">_xlfn.SWITCH(E8246,"Delhi","North","Chennai","South","Hyderabad","South","Mumbai","Central","Bangalore","South")</f>
        <v>South</v>
      </c>
      <c r="O8246" s="12">
        <v>375204.71</v>
      </c>
      <c r="P8246" s="4">
        <f>Table1[[#This Row],[Delivery_Date]]-Table1[[#This Row],[Order_Date]]</f>
        <v>3</v>
      </c>
      <c r="Q8246" s="4" t="str">
        <f>IF(Table1[[#This Row],[Delivery delay days]]&gt;5,"delay","on time")</f>
        <v>on time</v>
      </c>
      <c r="R8246" s="10">
        <f>DATEVALUE(Table1[[#This Row],[Delivery_Date]])</f>
        <v>45146</v>
      </c>
      <c r="S8246" s="10">
        <f>DATEVALUE(Table1[[#This Row],[Order_Date]])</f>
        <v>45143</v>
      </c>
      <c r="T8246" s="4" t="str" cm="1">
        <f t="array" ref="T8246">_xlfn.IFS(Table1[[#This Row],[Inventory_Level]]&lt;=200,"low",Table1[[#This Row],[Inventory_Level]]&gt;=700,"high",Table1[[#This Row],[Inventory_Level]]&gt;200,"medium")</f>
        <v>high</v>
      </c>
    </row>
    <row r="8247" spans="1:20" x14ac:dyDescent="0.35">
      <c r="A8247" s="4">
        <v>8246</v>
      </c>
      <c r="B8247" s="4" t="s">
        <v>23</v>
      </c>
      <c r="C8247" s="4" t="s">
        <v>38</v>
      </c>
      <c r="D8247" s="4" t="s">
        <v>17</v>
      </c>
      <c r="E8247" s="4" t="s">
        <v>52</v>
      </c>
      <c r="F8247" s="10" t="s">
        <v>136</v>
      </c>
      <c r="G8247" s="11" t="s">
        <v>147</v>
      </c>
      <c r="H8247" s="4">
        <v>1</v>
      </c>
      <c r="I8247" s="12">
        <v>954.12</v>
      </c>
      <c r="J8247" s="12">
        <v>954.12</v>
      </c>
      <c r="K8247" s="12">
        <v>3442.88</v>
      </c>
      <c r="L8247" s="4">
        <v>367</v>
      </c>
      <c r="M8247" s="4" t="s">
        <v>42</v>
      </c>
      <c r="N8247" s="4" t="str" cm="1">
        <f t="array" ref="N8247">_xlfn.SWITCH(E8247,"Delhi","North","Chennai","South","Hyderabad","South","Mumbai","Central","Bangalore","South")</f>
        <v>Central</v>
      </c>
      <c r="O8247" s="12">
        <v>194.35</v>
      </c>
      <c r="P8247" s="4">
        <f>Table1[[#This Row],[Delivery_Date]]-Table1[[#This Row],[Order_Date]]</f>
        <v>8</v>
      </c>
      <c r="Q8247" s="4" t="str">
        <f>IF(Table1[[#This Row],[Delivery delay days]]&gt;5,"delay","on time")</f>
        <v>delay</v>
      </c>
      <c r="R8247" s="10">
        <f>DATEVALUE(Table1[[#This Row],[Delivery_Date]])</f>
        <v>45147</v>
      </c>
      <c r="S8247" s="10">
        <f>DATEVALUE(Table1[[#This Row],[Order_Date]])</f>
        <v>45139</v>
      </c>
      <c r="T8247" s="4" t="str" cm="1">
        <f t="array" ref="T8247">_xlfn.IFS(Table1[[#This Row],[Inventory_Level]]&lt;=200,"low",Table1[[#This Row],[Inventory_Level]]&gt;=700,"high",Table1[[#This Row],[Inventory_Level]]&gt;200,"medium")</f>
        <v>medium</v>
      </c>
    </row>
    <row r="8248" spans="1:20" x14ac:dyDescent="0.35">
      <c r="A8248" s="4">
        <v>8247</v>
      </c>
      <c r="B8248" s="4" t="s">
        <v>65</v>
      </c>
      <c r="C8248" s="4" t="s">
        <v>38</v>
      </c>
      <c r="D8248" s="4" t="s">
        <v>17</v>
      </c>
      <c r="E8248" s="4" t="s">
        <v>46</v>
      </c>
      <c r="F8248" s="10" t="s">
        <v>171</v>
      </c>
      <c r="G8248" s="11" t="s">
        <v>48</v>
      </c>
      <c r="H8248" s="4">
        <v>57</v>
      </c>
      <c r="I8248" s="12">
        <v>29017.27</v>
      </c>
      <c r="J8248" s="12">
        <v>1653984.39</v>
      </c>
      <c r="K8248" s="12">
        <v>883.97</v>
      </c>
      <c r="L8248" s="4">
        <v>814</v>
      </c>
      <c r="M8248" s="4" t="s">
        <v>29</v>
      </c>
      <c r="N8248" s="4" t="str" cm="1">
        <f t="array" ref="N8248">_xlfn.SWITCH(E8248,"Delhi","North","Chennai","South","Hyderabad","South","Mumbai","Central","Bangalore","South")</f>
        <v>South</v>
      </c>
      <c r="O8248" s="12">
        <v>158309.60999999999</v>
      </c>
      <c r="P8248" s="4">
        <f>Table1[[#This Row],[Delivery_Date]]-Table1[[#This Row],[Order_Date]]</f>
        <v>10</v>
      </c>
      <c r="Q8248" s="4" t="str">
        <f>IF(Table1[[#This Row],[Delivery delay days]]&gt;5,"delay","on time")</f>
        <v>delay</v>
      </c>
      <c r="R8248" s="10">
        <f>DATEVALUE(Table1[[#This Row],[Delivery_Date]])</f>
        <v>45153</v>
      </c>
      <c r="S8248" s="10">
        <f>DATEVALUE(Table1[[#This Row],[Order_Date]])</f>
        <v>45143</v>
      </c>
      <c r="T8248" s="4" t="str" cm="1">
        <f t="array" ref="T8248">_xlfn.IFS(Table1[[#This Row],[Inventory_Level]]&lt;=200,"low",Table1[[#This Row],[Inventory_Level]]&gt;=700,"high",Table1[[#This Row],[Inventory_Level]]&gt;200,"medium")</f>
        <v>high</v>
      </c>
    </row>
    <row r="8249" spans="1:20" x14ac:dyDescent="0.35">
      <c r="A8249" s="4">
        <v>8248</v>
      </c>
      <c r="B8249" s="4" t="s">
        <v>15</v>
      </c>
      <c r="C8249" s="4" t="s">
        <v>38</v>
      </c>
      <c r="D8249" s="4" t="s">
        <v>39</v>
      </c>
      <c r="E8249" s="4" t="s">
        <v>26</v>
      </c>
      <c r="F8249" s="10" t="s">
        <v>95</v>
      </c>
      <c r="G8249" s="11" t="s">
        <v>396</v>
      </c>
      <c r="H8249" s="4">
        <v>73</v>
      </c>
      <c r="I8249" s="12">
        <v>47400.05</v>
      </c>
      <c r="J8249" s="12">
        <v>3460203.65</v>
      </c>
      <c r="K8249" s="12">
        <v>1881.3</v>
      </c>
      <c r="L8249" s="4">
        <v>256</v>
      </c>
      <c r="M8249" s="4" t="s">
        <v>21</v>
      </c>
      <c r="N8249" s="4" t="str" cm="1">
        <f t="array" ref="N8249">_xlfn.SWITCH(E8249,"Delhi","North","Chennai","South","Hyderabad","South","Mumbai","Central","Bangalore","South")</f>
        <v>South</v>
      </c>
      <c r="O8249" s="12">
        <v>470996.3</v>
      </c>
      <c r="P8249" s="4">
        <f>Table1[[#This Row],[Delivery_Date]]-Table1[[#This Row],[Order_Date]]</f>
        <v>5</v>
      </c>
      <c r="Q8249" s="4" t="str">
        <f>IF(Table1[[#This Row],[Delivery delay days]]&gt;5,"delay","on time")</f>
        <v>on time</v>
      </c>
      <c r="R8249" s="10">
        <f>DATEVALUE(Table1[[#This Row],[Delivery_Date]])</f>
        <v>45255</v>
      </c>
      <c r="S8249" s="10">
        <f>DATEVALUE(Table1[[#This Row],[Order_Date]])</f>
        <v>45250</v>
      </c>
      <c r="T8249" s="4" t="str" cm="1">
        <f t="array" ref="T8249">_xlfn.IFS(Table1[[#This Row],[Inventory_Level]]&lt;=200,"low",Table1[[#This Row],[Inventory_Level]]&gt;=700,"high",Table1[[#This Row],[Inventory_Level]]&gt;200,"medium")</f>
        <v>medium</v>
      </c>
    </row>
    <row r="8250" spans="1:20" x14ac:dyDescent="0.35">
      <c r="A8250" s="4">
        <v>8249</v>
      </c>
      <c r="B8250" s="4" t="s">
        <v>15</v>
      </c>
      <c r="C8250" s="4" t="s">
        <v>24</v>
      </c>
      <c r="D8250" s="4" t="s">
        <v>39</v>
      </c>
      <c r="E8250" s="4" t="s">
        <v>60</v>
      </c>
      <c r="F8250" s="10" t="s">
        <v>385</v>
      </c>
      <c r="G8250" s="11" t="s">
        <v>372</v>
      </c>
      <c r="H8250" s="4">
        <v>58</v>
      </c>
      <c r="I8250" s="12">
        <v>39220.46</v>
      </c>
      <c r="J8250" s="12">
        <v>2274786.6800000002</v>
      </c>
      <c r="K8250" s="12">
        <v>1236.92</v>
      </c>
      <c r="L8250" s="4">
        <v>380</v>
      </c>
      <c r="M8250" s="4" t="s">
        <v>29</v>
      </c>
      <c r="N8250" s="4" t="str" cm="1">
        <f t="array" ref="N8250">_xlfn.SWITCH(E8250,"Delhi","North","Chennai","South","Hyderabad","South","Mumbai","Central","Bangalore","South")</f>
        <v>South</v>
      </c>
      <c r="O8250" s="12">
        <v>551382.56000000006</v>
      </c>
      <c r="P8250" s="4">
        <f>Table1[[#This Row],[Delivery_Date]]-Table1[[#This Row],[Order_Date]]</f>
        <v>4</v>
      </c>
      <c r="Q8250" s="4" t="str">
        <f>IF(Table1[[#This Row],[Delivery delay days]]&gt;5,"delay","on time")</f>
        <v>on time</v>
      </c>
      <c r="R8250" s="10">
        <f>DATEVALUE(Table1[[#This Row],[Delivery_Date]])</f>
        <v>44956</v>
      </c>
      <c r="S8250" s="10">
        <f>DATEVALUE(Table1[[#This Row],[Order_Date]])</f>
        <v>44952</v>
      </c>
      <c r="T8250" s="4" t="str" cm="1">
        <f t="array" ref="T8250">_xlfn.IFS(Table1[[#This Row],[Inventory_Level]]&lt;=200,"low",Table1[[#This Row],[Inventory_Level]]&gt;=700,"high",Table1[[#This Row],[Inventory_Level]]&gt;200,"medium")</f>
        <v>medium</v>
      </c>
    </row>
    <row r="8251" spans="1:20" x14ac:dyDescent="0.35">
      <c r="A8251" s="4">
        <v>8250</v>
      </c>
      <c r="B8251" s="4" t="s">
        <v>44</v>
      </c>
      <c r="C8251" s="4" t="s">
        <v>38</v>
      </c>
      <c r="D8251" s="4" t="s">
        <v>25</v>
      </c>
      <c r="E8251" s="4" t="s">
        <v>52</v>
      </c>
      <c r="F8251" s="10" t="s">
        <v>140</v>
      </c>
      <c r="G8251" s="11" t="s">
        <v>395</v>
      </c>
      <c r="H8251" s="4">
        <v>18</v>
      </c>
      <c r="I8251" s="12">
        <v>5463.72</v>
      </c>
      <c r="J8251" s="12">
        <v>98346.96</v>
      </c>
      <c r="K8251" s="12">
        <v>2851.31</v>
      </c>
      <c r="L8251" s="4">
        <v>358</v>
      </c>
      <c r="M8251" s="4" t="s">
        <v>35</v>
      </c>
      <c r="N8251" s="4" t="str" cm="1">
        <f t="array" ref="N8251">_xlfn.SWITCH(E8251,"Delhi","North","Chennai","South","Hyderabad","South","Mumbai","Central","Bangalore","South")</f>
        <v>Central</v>
      </c>
      <c r="O8251" s="12">
        <v>23801.24</v>
      </c>
      <c r="P8251" s="4">
        <f>Table1[[#This Row],[Delivery_Date]]-Table1[[#This Row],[Order_Date]]</f>
        <v>14</v>
      </c>
      <c r="Q8251" s="4" t="str">
        <f>IF(Table1[[#This Row],[Delivery delay days]]&gt;5,"delay","on time")</f>
        <v>delay</v>
      </c>
      <c r="R8251" s="10">
        <f>DATEVALUE(Table1[[#This Row],[Delivery_Date]])</f>
        <v>45012</v>
      </c>
      <c r="S8251" s="10">
        <f>DATEVALUE(Table1[[#This Row],[Order_Date]])</f>
        <v>44998</v>
      </c>
      <c r="T8251" s="4" t="str" cm="1">
        <f t="array" ref="T8251">_xlfn.IFS(Table1[[#This Row],[Inventory_Level]]&lt;=200,"low",Table1[[#This Row],[Inventory_Level]]&gt;=700,"high",Table1[[#This Row],[Inventory_Level]]&gt;200,"medium")</f>
        <v>medium</v>
      </c>
    </row>
    <row r="8252" spans="1:20" x14ac:dyDescent="0.35">
      <c r="A8252" s="4">
        <v>8251</v>
      </c>
      <c r="B8252" s="4" t="s">
        <v>51</v>
      </c>
      <c r="C8252" s="4" t="s">
        <v>38</v>
      </c>
      <c r="D8252" s="4" t="s">
        <v>17</v>
      </c>
      <c r="E8252" s="4" t="s">
        <v>46</v>
      </c>
      <c r="F8252" s="10" t="s">
        <v>403</v>
      </c>
      <c r="G8252" s="11" t="s">
        <v>393</v>
      </c>
      <c r="H8252" s="4">
        <v>66</v>
      </c>
      <c r="I8252" s="12">
        <v>43304.58</v>
      </c>
      <c r="J8252" s="12">
        <v>2858102.28</v>
      </c>
      <c r="K8252" s="12">
        <v>3490.03</v>
      </c>
      <c r="L8252" s="4">
        <v>585</v>
      </c>
      <c r="M8252" s="4" t="s">
        <v>35</v>
      </c>
      <c r="N8252" s="4" t="str" cm="1">
        <f t="array" ref="N8252">_xlfn.SWITCH(E8252,"Delhi","North","Chennai","South","Hyderabad","South","Mumbai","Central","Bangalore","South")</f>
        <v>South</v>
      </c>
      <c r="O8252" s="12">
        <v>228469.44</v>
      </c>
      <c r="P8252" s="4">
        <f>Table1[[#This Row],[Delivery_Date]]-Table1[[#This Row],[Order_Date]]</f>
        <v>14</v>
      </c>
      <c r="Q8252" s="4" t="str">
        <f>IF(Table1[[#This Row],[Delivery delay days]]&gt;5,"delay","on time")</f>
        <v>delay</v>
      </c>
      <c r="R8252" s="10">
        <f>DATEVALUE(Table1[[#This Row],[Delivery_Date]])</f>
        <v>45201</v>
      </c>
      <c r="S8252" s="10">
        <f>DATEVALUE(Table1[[#This Row],[Order_Date]])</f>
        <v>45187</v>
      </c>
      <c r="T8252" s="4" t="str" cm="1">
        <f t="array" ref="T8252">_xlfn.IFS(Table1[[#This Row],[Inventory_Level]]&lt;=200,"low",Table1[[#This Row],[Inventory_Level]]&gt;=700,"high",Table1[[#This Row],[Inventory_Level]]&gt;200,"medium")</f>
        <v>medium</v>
      </c>
    </row>
    <row r="8253" spans="1:20" x14ac:dyDescent="0.35">
      <c r="A8253" s="4">
        <v>8252</v>
      </c>
      <c r="B8253" s="4" t="s">
        <v>44</v>
      </c>
      <c r="C8253" s="4" t="s">
        <v>24</v>
      </c>
      <c r="D8253" s="4" t="s">
        <v>39</v>
      </c>
      <c r="E8253" s="4" t="s">
        <v>60</v>
      </c>
      <c r="F8253" s="10" t="s">
        <v>50</v>
      </c>
      <c r="G8253" s="11" t="s">
        <v>28</v>
      </c>
      <c r="H8253" s="4">
        <v>58</v>
      </c>
      <c r="I8253" s="12">
        <v>32504.92</v>
      </c>
      <c r="J8253" s="12">
        <v>1885285.36</v>
      </c>
      <c r="K8253" s="12">
        <v>507.1</v>
      </c>
      <c r="L8253" s="4">
        <v>620</v>
      </c>
      <c r="M8253" s="4" t="s">
        <v>35</v>
      </c>
      <c r="N8253" s="4" t="str" cm="1">
        <f t="array" ref="N8253">_xlfn.SWITCH(E8253,"Delhi","North","Chennai","South","Hyderabad","South","Mumbai","Central","Bangalore","South")</f>
        <v>South</v>
      </c>
      <c r="O8253" s="12">
        <v>467524.16</v>
      </c>
      <c r="P8253" s="4">
        <f>Table1[[#This Row],[Delivery_Date]]-Table1[[#This Row],[Order_Date]]</f>
        <v>8</v>
      </c>
      <c r="Q8253" s="4" t="str">
        <f>IF(Table1[[#This Row],[Delivery delay days]]&gt;5,"delay","on time")</f>
        <v>delay</v>
      </c>
      <c r="R8253" s="10">
        <f>DATEVALUE(Table1[[#This Row],[Delivery_Date]])</f>
        <v>45137</v>
      </c>
      <c r="S8253" s="10">
        <f>DATEVALUE(Table1[[#This Row],[Order_Date]])</f>
        <v>45129</v>
      </c>
      <c r="T8253" s="4" t="str" cm="1">
        <f t="array" ref="T8253">_xlfn.IFS(Table1[[#This Row],[Inventory_Level]]&lt;=200,"low",Table1[[#This Row],[Inventory_Level]]&gt;=700,"high",Table1[[#This Row],[Inventory_Level]]&gt;200,"medium")</f>
        <v>medium</v>
      </c>
    </row>
    <row r="8254" spans="1:20" x14ac:dyDescent="0.35">
      <c r="A8254" s="4">
        <v>8253</v>
      </c>
      <c r="B8254" s="4" t="s">
        <v>51</v>
      </c>
      <c r="C8254" s="4" t="s">
        <v>24</v>
      </c>
      <c r="D8254" s="4" t="s">
        <v>25</v>
      </c>
      <c r="E8254" s="4" t="s">
        <v>46</v>
      </c>
      <c r="F8254" s="10" t="s">
        <v>72</v>
      </c>
      <c r="G8254" s="11" t="s">
        <v>207</v>
      </c>
      <c r="H8254" s="4">
        <v>56</v>
      </c>
      <c r="I8254" s="12">
        <v>20469.47</v>
      </c>
      <c r="J8254" s="12">
        <v>1146290.32</v>
      </c>
      <c r="K8254" s="12">
        <v>618.01</v>
      </c>
      <c r="L8254" s="4">
        <v>80</v>
      </c>
      <c r="M8254" s="4" t="s">
        <v>35</v>
      </c>
      <c r="N8254" s="4" t="str" cm="1">
        <f t="array" ref="N8254">_xlfn.SWITCH(E8254,"Delhi","North","Chennai","South","Hyderabad","South","Mumbai","Central","Bangalore","South")</f>
        <v>South</v>
      </c>
      <c r="O8254" s="12">
        <v>81474.81</v>
      </c>
      <c r="P8254" s="4">
        <f>Table1[[#This Row],[Delivery_Date]]-Table1[[#This Row],[Order_Date]]</f>
        <v>15</v>
      </c>
      <c r="Q8254" s="4" t="str">
        <f>IF(Table1[[#This Row],[Delivery delay days]]&gt;5,"delay","on time")</f>
        <v>delay</v>
      </c>
      <c r="R8254" s="10">
        <f>DATEVALUE(Table1[[#This Row],[Delivery_Date]])</f>
        <v>45286</v>
      </c>
      <c r="S8254" s="10">
        <f>DATEVALUE(Table1[[#This Row],[Order_Date]])</f>
        <v>45271</v>
      </c>
      <c r="T8254" s="4" t="str" cm="1">
        <f t="array" ref="T8254">_xlfn.IFS(Table1[[#This Row],[Inventory_Level]]&lt;=200,"low",Table1[[#This Row],[Inventory_Level]]&gt;=700,"high",Table1[[#This Row],[Inventory_Level]]&gt;200,"medium")</f>
        <v>low</v>
      </c>
    </row>
    <row r="8255" spans="1:20" x14ac:dyDescent="0.35">
      <c r="A8255" s="4">
        <v>8254</v>
      </c>
      <c r="B8255" s="4" t="s">
        <v>59</v>
      </c>
      <c r="C8255" s="4" t="s">
        <v>24</v>
      </c>
      <c r="D8255" s="4" t="s">
        <v>17</v>
      </c>
      <c r="E8255" s="4" t="s">
        <v>60</v>
      </c>
      <c r="F8255" s="10" t="s">
        <v>134</v>
      </c>
      <c r="G8255" s="11" t="s">
        <v>143</v>
      </c>
      <c r="H8255" s="4">
        <v>5</v>
      </c>
      <c r="I8255" s="12">
        <v>22250.41</v>
      </c>
      <c r="J8255" s="12">
        <v>111252.05</v>
      </c>
      <c r="K8255" s="12">
        <v>4546.1099999999997</v>
      </c>
      <c r="L8255" s="4">
        <v>820</v>
      </c>
      <c r="M8255" s="4" t="s">
        <v>29</v>
      </c>
      <c r="N8255" s="4" t="str" cm="1">
        <f t="array" ref="N8255">_xlfn.SWITCH(E8255,"Delhi","North","Chennai","South","Hyderabad","South","Mumbai","Central","Bangalore","South")</f>
        <v>South</v>
      </c>
      <c r="O8255" s="12">
        <v>23993.61</v>
      </c>
      <c r="P8255" s="4">
        <f>Table1[[#This Row],[Delivery_Date]]-Table1[[#This Row],[Order_Date]]</f>
        <v>12</v>
      </c>
      <c r="Q8255" s="4" t="str">
        <f>IF(Table1[[#This Row],[Delivery delay days]]&gt;5,"delay","on time")</f>
        <v>delay</v>
      </c>
      <c r="R8255" s="10">
        <f>DATEVALUE(Table1[[#This Row],[Delivery_Date]])</f>
        <v>45202</v>
      </c>
      <c r="S8255" s="10">
        <f>DATEVALUE(Table1[[#This Row],[Order_Date]])</f>
        <v>45190</v>
      </c>
      <c r="T8255" s="4" t="str" cm="1">
        <f t="array" ref="T8255">_xlfn.IFS(Table1[[#This Row],[Inventory_Level]]&lt;=200,"low",Table1[[#This Row],[Inventory_Level]]&gt;=700,"high",Table1[[#This Row],[Inventory_Level]]&gt;200,"medium")</f>
        <v>high</v>
      </c>
    </row>
    <row r="8256" spans="1:20" x14ac:dyDescent="0.35">
      <c r="A8256" s="4">
        <v>8255</v>
      </c>
      <c r="B8256" s="4" t="s">
        <v>23</v>
      </c>
      <c r="C8256" s="4" t="s">
        <v>16</v>
      </c>
      <c r="D8256" s="4" t="s">
        <v>25</v>
      </c>
      <c r="E8256" s="4" t="s">
        <v>18</v>
      </c>
      <c r="F8256" s="10" t="s">
        <v>315</v>
      </c>
      <c r="G8256" s="11" t="s">
        <v>176</v>
      </c>
      <c r="H8256" s="4">
        <v>3</v>
      </c>
      <c r="I8256" s="12">
        <v>36314.21</v>
      </c>
      <c r="J8256" s="12">
        <v>108942.63</v>
      </c>
      <c r="K8256" s="12">
        <v>990.76</v>
      </c>
      <c r="L8256" s="4">
        <v>668</v>
      </c>
      <c r="M8256" s="4" t="s">
        <v>42</v>
      </c>
      <c r="N8256" s="4" t="str" cm="1">
        <f t="array" ref="N8256">_xlfn.SWITCH(E8256,"Delhi","North","Chennai","South","Hyderabad","South","Mumbai","Central","Bangalore","South")</f>
        <v>North</v>
      </c>
      <c r="O8256" s="12">
        <v>13230.53</v>
      </c>
      <c r="P8256" s="4">
        <f>Table1[[#This Row],[Delivery_Date]]-Table1[[#This Row],[Order_Date]]</f>
        <v>10</v>
      </c>
      <c r="Q8256" s="4" t="str">
        <f>IF(Table1[[#This Row],[Delivery delay days]]&gt;5,"delay","on time")</f>
        <v>delay</v>
      </c>
      <c r="R8256" s="10">
        <f>DATEVALUE(Table1[[#This Row],[Delivery_Date]])</f>
        <v>45101</v>
      </c>
      <c r="S8256" s="10">
        <f>DATEVALUE(Table1[[#This Row],[Order_Date]])</f>
        <v>45091</v>
      </c>
      <c r="T8256" s="4" t="str" cm="1">
        <f t="array" ref="T8256">_xlfn.IFS(Table1[[#This Row],[Inventory_Level]]&lt;=200,"low",Table1[[#This Row],[Inventory_Level]]&gt;=700,"high",Table1[[#This Row],[Inventory_Level]]&gt;200,"medium")</f>
        <v>medium</v>
      </c>
    </row>
    <row r="8257" spans="1:20" x14ac:dyDescent="0.35">
      <c r="A8257" s="4">
        <v>8256</v>
      </c>
      <c r="B8257" s="4" t="s">
        <v>31</v>
      </c>
      <c r="C8257" s="4" t="s">
        <v>16</v>
      </c>
      <c r="D8257" s="4" t="s">
        <v>39</v>
      </c>
      <c r="E8257" s="4" t="s">
        <v>26</v>
      </c>
      <c r="F8257" s="10" t="s">
        <v>223</v>
      </c>
      <c r="G8257" s="11" t="s">
        <v>358</v>
      </c>
      <c r="H8257" s="4">
        <v>50</v>
      </c>
      <c r="I8257" s="12">
        <v>2570.16</v>
      </c>
      <c r="J8257" s="12">
        <v>128508</v>
      </c>
      <c r="K8257" s="12">
        <v>2672.74</v>
      </c>
      <c r="L8257" s="4">
        <v>262</v>
      </c>
      <c r="M8257" s="4" t="s">
        <v>29</v>
      </c>
      <c r="N8257" s="4" t="str" cm="1">
        <f t="array" ref="N8257">_xlfn.SWITCH(E8257,"Delhi","North","Chennai","South","Hyderabad","South","Mumbai","Central","Bangalore","South")</f>
        <v>South</v>
      </c>
      <c r="O8257" s="12">
        <v>8196.17</v>
      </c>
      <c r="P8257" s="4">
        <f>Table1[[#This Row],[Delivery_Date]]-Table1[[#This Row],[Order_Date]]</f>
        <v>5</v>
      </c>
      <c r="Q8257" s="4" t="str">
        <f>IF(Table1[[#This Row],[Delivery delay days]]&gt;5,"delay","on time")</f>
        <v>on time</v>
      </c>
      <c r="R8257" s="10">
        <f>DATEVALUE(Table1[[#This Row],[Delivery_Date]])</f>
        <v>45240</v>
      </c>
      <c r="S8257" s="10">
        <f>DATEVALUE(Table1[[#This Row],[Order_Date]])</f>
        <v>45235</v>
      </c>
      <c r="T8257" s="4" t="str" cm="1">
        <f t="array" ref="T8257">_xlfn.IFS(Table1[[#This Row],[Inventory_Level]]&lt;=200,"low",Table1[[#This Row],[Inventory_Level]]&gt;=700,"high",Table1[[#This Row],[Inventory_Level]]&gt;200,"medium")</f>
        <v>medium</v>
      </c>
    </row>
    <row r="8258" spans="1:20" x14ac:dyDescent="0.35">
      <c r="A8258" s="4">
        <v>8257</v>
      </c>
      <c r="B8258" s="4" t="s">
        <v>51</v>
      </c>
      <c r="C8258" s="4" t="s">
        <v>16</v>
      </c>
      <c r="D8258" s="4" t="s">
        <v>25</v>
      </c>
      <c r="E8258" s="4" t="s">
        <v>46</v>
      </c>
      <c r="F8258" s="10" t="s">
        <v>410</v>
      </c>
      <c r="G8258" s="11" t="s">
        <v>156</v>
      </c>
      <c r="H8258" s="4">
        <v>2</v>
      </c>
      <c r="I8258" s="12">
        <v>25930.29</v>
      </c>
      <c r="J8258" s="12">
        <v>51860.58</v>
      </c>
      <c r="K8258" s="12">
        <v>1848.85</v>
      </c>
      <c r="L8258" s="4">
        <v>246</v>
      </c>
      <c r="M8258" s="4" t="s">
        <v>35</v>
      </c>
      <c r="N8258" s="4" t="str" cm="1">
        <f t="array" ref="N8258">_xlfn.SWITCH(E8258,"Delhi","North","Chennai","South","Hyderabad","South","Mumbai","Central","Bangalore","South")</f>
        <v>South</v>
      </c>
      <c r="O8258" s="12">
        <v>8939.57</v>
      </c>
      <c r="P8258" s="4">
        <f>Table1[[#This Row],[Delivery_Date]]-Table1[[#This Row],[Order_Date]]</f>
        <v>3</v>
      </c>
      <c r="Q8258" s="4" t="str">
        <f>IF(Table1[[#This Row],[Delivery delay days]]&gt;5,"delay","on time")</f>
        <v>on time</v>
      </c>
      <c r="R8258" s="10">
        <f>DATEVALUE(Table1[[#This Row],[Delivery_Date]])</f>
        <v>45073</v>
      </c>
      <c r="S8258" s="10">
        <f>DATEVALUE(Table1[[#This Row],[Order_Date]])</f>
        <v>45070</v>
      </c>
      <c r="T8258" s="4" t="str" cm="1">
        <f t="array" ref="T8258">_xlfn.IFS(Table1[[#This Row],[Inventory_Level]]&lt;=200,"low",Table1[[#This Row],[Inventory_Level]]&gt;=700,"high",Table1[[#This Row],[Inventory_Level]]&gt;200,"medium")</f>
        <v>medium</v>
      </c>
    </row>
    <row r="8259" spans="1:20" x14ac:dyDescent="0.35">
      <c r="A8259" s="4">
        <v>8258</v>
      </c>
      <c r="B8259" s="4" t="s">
        <v>65</v>
      </c>
      <c r="C8259" s="4" t="s">
        <v>16</v>
      </c>
      <c r="D8259" s="4" t="s">
        <v>39</v>
      </c>
      <c r="E8259" s="4" t="s">
        <v>26</v>
      </c>
      <c r="F8259" s="10" t="s">
        <v>185</v>
      </c>
      <c r="G8259" s="11" t="s">
        <v>349</v>
      </c>
      <c r="H8259" s="4">
        <v>45</v>
      </c>
      <c r="I8259" s="12">
        <v>26028.83</v>
      </c>
      <c r="J8259" s="12">
        <v>1171297.3500000001</v>
      </c>
      <c r="K8259" s="12">
        <v>2105.54</v>
      </c>
      <c r="L8259" s="4">
        <v>305</v>
      </c>
      <c r="M8259" s="4" t="s">
        <v>35</v>
      </c>
      <c r="N8259" s="4" t="str" cm="1">
        <f t="array" ref="N8259">_xlfn.SWITCH(E8259,"Delhi","North","Chennai","South","Hyderabad","South","Mumbai","Central","Bangalore","South")</f>
        <v>South</v>
      </c>
      <c r="O8259" s="12">
        <v>280205.44</v>
      </c>
      <c r="P8259" s="4">
        <f>Table1[[#This Row],[Delivery_Date]]-Table1[[#This Row],[Order_Date]]</f>
        <v>5</v>
      </c>
      <c r="Q8259" s="4" t="str">
        <f>IF(Table1[[#This Row],[Delivery delay days]]&gt;5,"delay","on time")</f>
        <v>on time</v>
      </c>
      <c r="R8259" s="10">
        <f>DATEVALUE(Table1[[#This Row],[Delivery_Date]])</f>
        <v>45046</v>
      </c>
      <c r="S8259" s="10">
        <f>DATEVALUE(Table1[[#This Row],[Order_Date]])</f>
        <v>45041</v>
      </c>
      <c r="T8259" s="4" t="str" cm="1">
        <f t="array" ref="T8259">_xlfn.IFS(Table1[[#This Row],[Inventory_Level]]&lt;=200,"low",Table1[[#This Row],[Inventory_Level]]&gt;=700,"high",Table1[[#This Row],[Inventory_Level]]&gt;200,"medium")</f>
        <v>medium</v>
      </c>
    </row>
    <row r="8260" spans="1:20" x14ac:dyDescent="0.35">
      <c r="A8260" s="4">
        <v>8259</v>
      </c>
      <c r="B8260" s="4" t="s">
        <v>65</v>
      </c>
      <c r="C8260" s="4" t="s">
        <v>24</v>
      </c>
      <c r="D8260" s="4" t="s">
        <v>17</v>
      </c>
      <c r="E8260" s="4" t="s">
        <v>46</v>
      </c>
      <c r="F8260" s="10" t="s">
        <v>377</v>
      </c>
      <c r="G8260" s="11" t="s">
        <v>132</v>
      </c>
      <c r="H8260" s="4">
        <v>27</v>
      </c>
      <c r="I8260" s="12">
        <v>3631.01</v>
      </c>
      <c r="J8260" s="12">
        <v>98037.27</v>
      </c>
      <c r="K8260" s="12">
        <v>2496.0700000000002</v>
      </c>
      <c r="L8260" s="4">
        <v>389</v>
      </c>
      <c r="M8260" s="4" t="s">
        <v>29</v>
      </c>
      <c r="N8260" s="4" t="str" cm="1">
        <f t="array" ref="N8260">_xlfn.SWITCH(E8260,"Delhi","North","Chennai","South","Hyderabad","South","Mumbai","Central","Bangalore","South")</f>
        <v>South</v>
      </c>
      <c r="O8260" s="12">
        <v>5785.25</v>
      </c>
      <c r="P8260" s="4">
        <f>Table1[[#This Row],[Delivery_Date]]-Table1[[#This Row],[Order_Date]]</f>
        <v>4</v>
      </c>
      <c r="Q8260" s="4" t="str">
        <f>IF(Table1[[#This Row],[Delivery delay days]]&gt;5,"delay","on time")</f>
        <v>on time</v>
      </c>
      <c r="R8260" s="10">
        <f>DATEVALUE(Table1[[#This Row],[Delivery_Date]])</f>
        <v>45247</v>
      </c>
      <c r="S8260" s="10">
        <f>DATEVALUE(Table1[[#This Row],[Order_Date]])</f>
        <v>45243</v>
      </c>
      <c r="T8260" s="4" t="str" cm="1">
        <f t="array" ref="T8260">_xlfn.IFS(Table1[[#This Row],[Inventory_Level]]&lt;=200,"low",Table1[[#This Row],[Inventory_Level]]&gt;=700,"high",Table1[[#This Row],[Inventory_Level]]&gt;200,"medium")</f>
        <v>medium</v>
      </c>
    </row>
    <row r="8261" spans="1:20" x14ac:dyDescent="0.35">
      <c r="A8261" s="4">
        <v>8260</v>
      </c>
      <c r="B8261" s="4" t="s">
        <v>65</v>
      </c>
      <c r="C8261" s="4" t="s">
        <v>16</v>
      </c>
      <c r="D8261" s="4" t="s">
        <v>45</v>
      </c>
      <c r="E8261" s="4" t="s">
        <v>52</v>
      </c>
      <c r="F8261" s="10" t="s">
        <v>41</v>
      </c>
      <c r="G8261" s="11" t="s">
        <v>363</v>
      </c>
      <c r="H8261" s="4">
        <v>65</v>
      </c>
      <c r="I8261" s="12">
        <v>43138.19</v>
      </c>
      <c r="J8261" s="12">
        <v>2803982.35</v>
      </c>
      <c r="K8261" s="12">
        <v>1025.1099999999999</v>
      </c>
      <c r="L8261" s="4">
        <v>665</v>
      </c>
      <c r="M8261" s="4" t="s">
        <v>29</v>
      </c>
      <c r="N8261" s="4" t="str" cm="1">
        <f t="array" ref="N8261">_xlfn.SWITCH(E8261,"Delhi","North","Chennai","South","Hyderabad","South","Mumbai","Central","Bangalore","South")</f>
        <v>Central</v>
      </c>
      <c r="O8261" s="12">
        <v>199016.75</v>
      </c>
      <c r="P8261" s="4">
        <f>Table1[[#This Row],[Delivery_Date]]-Table1[[#This Row],[Order_Date]]</f>
        <v>4</v>
      </c>
      <c r="Q8261" s="4" t="str">
        <f>IF(Table1[[#This Row],[Delivery delay days]]&gt;5,"delay","on time")</f>
        <v>on time</v>
      </c>
      <c r="R8261" s="10">
        <f>DATEVALUE(Table1[[#This Row],[Delivery_Date]])</f>
        <v>45042</v>
      </c>
      <c r="S8261" s="10">
        <f>DATEVALUE(Table1[[#This Row],[Order_Date]])</f>
        <v>45038</v>
      </c>
      <c r="T8261" s="4" t="str" cm="1">
        <f t="array" ref="T8261">_xlfn.IFS(Table1[[#This Row],[Inventory_Level]]&lt;=200,"low",Table1[[#This Row],[Inventory_Level]]&gt;=700,"high",Table1[[#This Row],[Inventory_Level]]&gt;200,"medium")</f>
        <v>medium</v>
      </c>
    </row>
    <row r="8262" spans="1:20" x14ac:dyDescent="0.35">
      <c r="A8262" s="4">
        <v>8261</v>
      </c>
      <c r="B8262" s="4" t="s">
        <v>23</v>
      </c>
      <c r="C8262" s="4" t="s">
        <v>38</v>
      </c>
      <c r="D8262" s="4" t="s">
        <v>25</v>
      </c>
      <c r="E8262" s="4" t="s">
        <v>60</v>
      </c>
      <c r="F8262" s="10" t="s">
        <v>175</v>
      </c>
      <c r="G8262" s="11" t="s">
        <v>49</v>
      </c>
      <c r="H8262" s="4">
        <v>26</v>
      </c>
      <c r="I8262" s="12">
        <v>28247.5</v>
      </c>
      <c r="J8262" s="12">
        <v>734435</v>
      </c>
      <c r="K8262" s="12">
        <v>2719.27</v>
      </c>
      <c r="L8262" s="4">
        <v>802</v>
      </c>
      <c r="M8262" s="4" t="s">
        <v>29</v>
      </c>
      <c r="N8262" s="4" t="str" cm="1">
        <f t="array" ref="N8262">_xlfn.SWITCH(E8262,"Delhi","North","Chennai","South","Hyderabad","South","Mumbai","Central","Bangalore","South")</f>
        <v>South</v>
      </c>
      <c r="O8262" s="12">
        <v>138951.67999999999</v>
      </c>
      <c r="P8262" s="4">
        <f>Table1[[#This Row],[Delivery_Date]]-Table1[[#This Row],[Order_Date]]</f>
        <v>10</v>
      </c>
      <c r="Q8262" s="4" t="str">
        <f>IF(Table1[[#This Row],[Delivery delay days]]&gt;5,"delay","on time")</f>
        <v>delay</v>
      </c>
      <c r="R8262" s="10">
        <f>DATEVALUE(Table1[[#This Row],[Delivery_Date]])</f>
        <v>45115</v>
      </c>
      <c r="S8262" s="10">
        <f>DATEVALUE(Table1[[#This Row],[Order_Date]])</f>
        <v>45105</v>
      </c>
      <c r="T8262" s="4" t="str" cm="1">
        <f t="array" ref="T8262">_xlfn.IFS(Table1[[#This Row],[Inventory_Level]]&lt;=200,"low",Table1[[#This Row],[Inventory_Level]]&gt;=700,"high",Table1[[#This Row],[Inventory_Level]]&gt;200,"medium")</f>
        <v>high</v>
      </c>
    </row>
    <row r="8263" spans="1:20" x14ac:dyDescent="0.35">
      <c r="A8263" s="4">
        <v>8262</v>
      </c>
      <c r="B8263" s="4" t="s">
        <v>15</v>
      </c>
      <c r="C8263" s="4" t="s">
        <v>24</v>
      </c>
      <c r="D8263" s="4" t="s">
        <v>32</v>
      </c>
      <c r="E8263" s="4" t="s">
        <v>60</v>
      </c>
      <c r="F8263" s="10" t="s">
        <v>222</v>
      </c>
      <c r="G8263" s="11" t="s">
        <v>142</v>
      </c>
      <c r="H8263" s="4">
        <v>4</v>
      </c>
      <c r="I8263" s="12">
        <v>13339.54</v>
      </c>
      <c r="J8263" s="12">
        <v>53358.16</v>
      </c>
      <c r="K8263" s="12">
        <v>4376.4399999999996</v>
      </c>
      <c r="L8263" s="4">
        <v>446</v>
      </c>
      <c r="M8263" s="4" t="s">
        <v>29</v>
      </c>
      <c r="N8263" s="4" t="str" cm="1">
        <f t="array" ref="N8263">_xlfn.SWITCH(E8263,"Delhi","North","Chennai","South","Hyderabad","South","Mumbai","Central","Bangalore","South")</f>
        <v>South</v>
      </c>
      <c r="O8263" s="12">
        <v>12208.62</v>
      </c>
      <c r="P8263" s="4">
        <f>Table1[[#This Row],[Delivery_Date]]-Table1[[#This Row],[Order_Date]]</f>
        <v>12</v>
      </c>
      <c r="Q8263" s="4" t="str">
        <f>IF(Table1[[#This Row],[Delivery delay days]]&gt;5,"delay","on time")</f>
        <v>delay</v>
      </c>
      <c r="R8263" s="10">
        <f>DATEVALUE(Table1[[#This Row],[Delivery_Date]])</f>
        <v>45237</v>
      </c>
      <c r="S8263" s="10">
        <f>DATEVALUE(Table1[[#This Row],[Order_Date]])</f>
        <v>45225</v>
      </c>
      <c r="T8263" s="4" t="str" cm="1">
        <f t="array" ref="T8263">_xlfn.IFS(Table1[[#This Row],[Inventory_Level]]&lt;=200,"low",Table1[[#This Row],[Inventory_Level]]&gt;=700,"high",Table1[[#This Row],[Inventory_Level]]&gt;200,"medium")</f>
        <v>medium</v>
      </c>
    </row>
    <row r="8264" spans="1:20" x14ac:dyDescent="0.35">
      <c r="A8264" s="4">
        <v>8263</v>
      </c>
      <c r="B8264" s="4" t="s">
        <v>51</v>
      </c>
      <c r="C8264" s="4" t="s">
        <v>24</v>
      </c>
      <c r="D8264" s="4" t="s">
        <v>25</v>
      </c>
      <c r="E8264" s="4" t="s">
        <v>26</v>
      </c>
      <c r="F8264" s="10" t="s">
        <v>120</v>
      </c>
      <c r="G8264" s="11" t="s">
        <v>321</v>
      </c>
      <c r="H8264" s="4">
        <v>71</v>
      </c>
      <c r="I8264" s="12">
        <v>35108.400000000001</v>
      </c>
      <c r="J8264" s="12">
        <v>2492696.4</v>
      </c>
      <c r="K8264" s="12">
        <v>338.43</v>
      </c>
      <c r="L8264" s="4">
        <v>654</v>
      </c>
      <c r="M8264" s="4" t="s">
        <v>21</v>
      </c>
      <c r="N8264" s="4" t="str" cm="1">
        <f t="array" ref="N8264">_xlfn.SWITCH(E8264,"Delhi","North","Chennai","South","Hyderabad","South","Mumbai","Central","Bangalore","South")</f>
        <v>South</v>
      </c>
      <c r="O8264" s="12">
        <v>228268.34</v>
      </c>
      <c r="P8264" s="4">
        <f>Table1[[#This Row],[Delivery_Date]]-Table1[[#This Row],[Order_Date]]</f>
        <v>9</v>
      </c>
      <c r="Q8264" s="4" t="str">
        <f>IF(Table1[[#This Row],[Delivery delay days]]&gt;5,"delay","on time")</f>
        <v>delay</v>
      </c>
      <c r="R8264" s="10">
        <f>DATEVALUE(Table1[[#This Row],[Delivery_Date]])</f>
        <v>45085</v>
      </c>
      <c r="S8264" s="10">
        <f>DATEVALUE(Table1[[#This Row],[Order_Date]])</f>
        <v>45076</v>
      </c>
      <c r="T8264" s="4" t="str" cm="1">
        <f t="array" ref="T8264">_xlfn.IFS(Table1[[#This Row],[Inventory_Level]]&lt;=200,"low",Table1[[#This Row],[Inventory_Level]]&gt;=700,"high",Table1[[#This Row],[Inventory_Level]]&gt;200,"medium")</f>
        <v>medium</v>
      </c>
    </row>
    <row r="8265" spans="1:20" x14ac:dyDescent="0.35">
      <c r="A8265" s="4">
        <v>8264</v>
      </c>
      <c r="B8265" s="4" t="s">
        <v>23</v>
      </c>
      <c r="C8265" s="4" t="s">
        <v>16</v>
      </c>
      <c r="D8265" s="4" t="s">
        <v>39</v>
      </c>
      <c r="E8265" s="4" t="s">
        <v>52</v>
      </c>
      <c r="F8265" s="10" t="s">
        <v>223</v>
      </c>
      <c r="G8265" s="11" t="s">
        <v>359</v>
      </c>
      <c r="H8265" s="4">
        <v>70</v>
      </c>
      <c r="I8265" s="12">
        <v>6285.03</v>
      </c>
      <c r="J8265" s="12">
        <v>439952.1</v>
      </c>
      <c r="K8265" s="12">
        <v>1435.68</v>
      </c>
      <c r="L8265" s="4">
        <v>804</v>
      </c>
      <c r="M8265" s="4" t="s">
        <v>21</v>
      </c>
      <c r="N8265" s="4" t="str" cm="1">
        <f t="array" ref="N8265">_xlfn.SWITCH(E8265,"Delhi","North","Chennai","South","Hyderabad","South","Mumbai","Central","Bangalore","South")</f>
        <v>Central</v>
      </c>
      <c r="O8265" s="12">
        <v>52105.95</v>
      </c>
      <c r="P8265" s="4">
        <f>Table1[[#This Row],[Delivery_Date]]-Table1[[#This Row],[Order_Date]]</f>
        <v>13</v>
      </c>
      <c r="Q8265" s="4" t="str">
        <f>IF(Table1[[#This Row],[Delivery delay days]]&gt;5,"delay","on time")</f>
        <v>delay</v>
      </c>
      <c r="R8265" s="10">
        <f>DATEVALUE(Table1[[#This Row],[Delivery_Date]])</f>
        <v>45248</v>
      </c>
      <c r="S8265" s="10">
        <f>DATEVALUE(Table1[[#This Row],[Order_Date]])</f>
        <v>45235</v>
      </c>
      <c r="T8265" s="4" t="str" cm="1">
        <f t="array" ref="T8265">_xlfn.IFS(Table1[[#This Row],[Inventory_Level]]&lt;=200,"low",Table1[[#This Row],[Inventory_Level]]&gt;=700,"high",Table1[[#This Row],[Inventory_Level]]&gt;200,"medium")</f>
        <v>high</v>
      </c>
    </row>
    <row r="8266" spans="1:20" x14ac:dyDescent="0.35">
      <c r="A8266" s="4">
        <v>8265</v>
      </c>
      <c r="B8266" s="4" t="s">
        <v>37</v>
      </c>
      <c r="C8266" s="4" t="s">
        <v>16</v>
      </c>
      <c r="D8266" s="4" t="s">
        <v>39</v>
      </c>
      <c r="E8266" s="4" t="s">
        <v>60</v>
      </c>
      <c r="F8266" s="10" t="s">
        <v>256</v>
      </c>
      <c r="G8266" s="11" t="s">
        <v>88</v>
      </c>
      <c r="H8266" s="4">
        <v>45</v>
      </c>
      <c r="I8266" s="12">
        <v>9966.64</v>
      </c>
      <c r="J8266" s="12">
        <v>448498.8</v>
      </c>
      <c r="K8266" s="12">
        <v>1964.38</v>
      </c>
      <c r="L8266" s="4">
        <v>63</v>
      </c>
      <c r="M8266" s="4" t="s">
        <v>29</v>
      </c>
      <c r="N8266" s="4" t="str" cm="1">
        <f t="array" ref="N8266">_xlfn.SWITCH(E8266,"Delhi","North","Chennai","South","Hyderabad","South","Mumbai","Central","Bangalore","South")</f>
        <v>South</v>
      </c>
      <c r="O8266" s="12">
        <v>40978.800000000003</v>
      </c>
      <c r="P8266" s="4">
        <f>Table1[[#This Row],[Delivery_Date]]-Table1[[#This Row],[Order_Date]]</f>
        <v>12</v>
      </c>
      <c r="Q8266" s="4" t="str">
        <f>IF(Table1[[#This Row],[Delivery delay days]]&gt;5,"delay","on time")</f>
        <v>delay</v>
      </c>
      <c r="R8266" s="10">
        <f>DATEVALUE(Table1[[#This Row],[Delivery_Date]])</f>
        <v>45114</v>
      </c>
      <c r="S8266" s="10">
        <f>DATEVALUE(Table1[[#This Row],[Order_Date]])</f>
        <v>45102</v>
      </c>
      <c r="T8266" s="4" t="str" cm="1">
        <f t="array" ref="T8266">_xlfn.IFS(Table1[[#This Row],[Inventory_Level]]&lt;=200,"low",Table1[[#This Row],[Inventory_Level]]&gt;=700,"high",Table1[[#This Row],[Inventory_Level]]&gt;200,"medium")</f>
        <v>low</v>
      </c>
    </row>
    <row r="8267" spans="1:20" x14ac:dyDescent="0.35">
      <c r="A8267" s="4">
        <v>8266</v>
      </c>
      <c r="B8267" s="4" t="s">
        <v>65</v>
      </c>
      <c r="C8267" s="4" t="s">
        <v>38</v>
      </c>
      <c r="D8267" s="4" t="s">
        <v>17</v>
      </c>
      <c r="E8267" s="4" t="s">
        <v>46</v>
      </c>
      <c r="F8267" s="10" t="s">
        <v>353</v>
      </c>
      <c r="G8267" s="11" t="s">
        <v>166</v>
      </c>
      <c r="H8267" s="4">
        <v>72</v>
      </c>
      <c r="I8267" s="12">
        <v>45985.52</v>
      </c>
      <c r="J8267" s="12">
        <v>3310957.44</v>
      </c>
      <c r="K8267" s="12">
        <v>418.53</v>
      </c>
      <c r="L8267" s="4">
        <v>605</v>
      </c>
      <c r="M8267" s="4" t="s">
        <v>29</v>
      </c>
      <c r="N8267" s="4" t="str" cm="1">
        <f t="array" ref="N8267">_xlfn.SWITCH(E8267,"Delhi","North","Chennai","South","Hyderabad","South","Mumbai","Central","Bangalore","South")</f>
        <v>South</v>
      </c>
      <c r="O8267" s="12">
        <v>727580.24</v>
      </c>
      <c r="P8267" s="4">
        <f>Table1[[#This Row],[Delivery_Date]]-Table1[[#This Row],[Order_Date]]</f>
        <v>12</v>
      </c>
      <c r="Q8267" s="4" t="str">
        <f>IF(Table1[[#This Row],[Delivery delay days]]&gt;5,"delay","on time")</f>
        <v>delay</v>
      </c>
      <c r="R8267" s="10">
        <f>DATEVALUE(Table1[[#This Row],[Delivery_Date]])</f>
        <v>45118</v>
      </c>
      <c r="S8267" s="10">
        <f>DATEVALUE(Table1[[#This Row],[Order_Date]])</f>
        <v>45106</v>
      </c>
      <c r="T8267" s="4" t="str" cm="1">
        <f t="array" ref="T8267">_xlfn.IFS(Table1[[#This Row],[Inventory_Level]]&lt;=200,"low",Table1[[#This Row],[Inventory_Level]]&gt;=700,"high",Table1[[#This Row],[Inventory_Level]]&gt;200,"medium")</f>
        <v>medium</v>
      </c>
    </row>
    <row r="8268" spans="1:20" x14ac:dyDescent="0.35">
      <c r="A8268" s="4">
        <v>8267</v>
      </c>
      <c r="B8268" s="4" t="s">
        <v>15</v>
      </c>
      <c r="C8268" s="4" t="s">
        <v>16</v>
      </c>
      <c r="D8268" s="4" t="s">
        <v>17</v>
      </c>
      <c r="E8268" s="4" t="s">
        <v>26</v>
      </c>
      <c r="F8268" s="10" t="s">
        <v>53</v>
      </c>
      <c r="G8268" s="11" t="s">
        <v>405</v>
      </c>
      <c r="H8268" s="4">
        <v>64</v>
      </c>
      <c r="I8268" s="12">
        <v>34422.379999999997</v>
      </c>
      <c r="J8268" s="12">
        <v>2203032.3199999998</v>
      </c>
      <c r="K8268" s="12">
        <v>844.31</v>
      </c>
      <c r="L8268" s="4">
        <v>956</v>
      </c>
      <c r="M8268" s="4" t="s">
        <v>21</v>
      </c>
      <c r="N8268" s="4" t="str" cm="1">
        <f t="array" ref="N8268">_xlfn.SWITCH(E8268,"Delhi","North","Chennai","South","Hyderabad","South","Mumbai","Central","Bangalore","South")</f>
        <v>South</v>
      </c>
      <c r="O8268" s="12">
        <v>128660.34</v>
      </c>
      <c r="P8268" s="4">
        <f>Table1[[#This Row],[Delivery_Date]]-Table1[[#This Row],[Order_Date]]</f>
        <v>3</v>
      </c>
      <c r="Q8268" s="4" t="str">
        <f>IF(Table1[[#This Row],[Delivery delay days]]&gt;5,"delay","on time")</f>
        <v>on time</v>
      </c>
      <c r="R8268" s="10">
        <f>DATEVALUE(Table1[[#This Row],[Delivery_Date]])</f>
        <v>45208</v>
      </c>
      <c r="S8268" s="10">
        <f>DATEVALUE(Table1[[#This Row],[Order_Date]])</f>
        <v>45205</v>
      </c>
      <c r="T8268" s="4" t="str" cm="1">
        <f t="array" ref="T8268">_xlfn.IFS(Table1[[#This Row],[Inventory_Level]]&lt;=200,"low",Table1[[#This Row],[Inventory_Level]]&gt;=700,"high",Table1[[#This Row],[Inventory_Level]]&gt;200,"medium")</f>
        <v>high</v>
      </c>
    </row>
    <row r="8269" spans="1:20" x14ac:dyDescent="0.35">
      <c r="A8269" s="4">
        <v>8268</v>
      </c>
      <c r="B8269" s="4" t="s">
        <v>44</v>
      </c>
      <c r="C8269" s="4" t="s">
        <v>16</v>
      </c>
      <c r="D8269" s="4" t="s">
        <v>39</v>
      </c>
      <c r="E8269" s="4" t="s">
        <v>60</v>
      </c>
      <c r="F8269" s="10" t="s">
        <v>350</v>
      </c>
      <c r="G8269" s="11" t="s">
        <v>179</v>
      </c>
      <c r="H8269" s="4">
        <v>69</v>
      </c>
      <c r="I8269" s="12">
        <v>37234.11</v>
      </c>
      <c r="J8269" s="12">
        <v>2569153.59</v>
      </c>
      <c r="K8269" s="12">
        <v>2824.28</v>
      </c>
      <c r="L8269" s="4">
        <v>162</v>
      </c>
      <c r="M8269" s="4" t="s">
        <v>35</v>
      </c>
      <c r="N8269" s="4" t="str" cm="1">
        <f t="array" ref="N8269">_xlfn.SWITCH(E8269,"Delhi","North","Chennai","South","Hyderabad","South","Mumbai","Central","Bangalore","South")</f>
        <v>South</v>
      </c>
      <c r="O8269" s="12">
        <v>173778.7</v>
      </c>
      <c r="P8269" s="4">
        <f>Table1[[#This Row],[Delivery_Date]]-Table1[[#This Row],[Order_Date]]</f>
        <v>11</v>
      </c>
      <c r="Q8269" s="4" t="str">
        <f>IF(Table1[[#This Row],[Delivery delay days]]&gt;5,"delay","on time")</f>
        <v>delay</v>
      </c>
      <c r="R8269" s="10">
        <f>DATEVALUE(Table1[[#This Row],[Delivery_Date]])</f>
        <v>45275</v>
      </c>
      <c r="S8269" s="10">
        <f>DATEVALUE(Table1[[#This Row],[Order_Date]])</f>
        <v>45264</v>
      </c>
      <c r="T8269" s="4" t="str" cm="1">
        <f t="array" ref="T8269">_xlfn.IFS(Table1[[#This Row],[Inventory_Level]]&lt;=200,"low",Table1[[#This Row],[Inventory_Level]]&gt;=700,"high",Table1[[#This Row],[Inventory_Level]]&gt;200,"medium")</f>
        <v>low</v>
      </c>
    </row>
    <row r="8270" spans="1:20" x14ac:dyDescent="0.35">
      <c r="A8270" s="4">
        <v>8269</v>
      </c>
      <c r="B8270" s="4" t="s">
        <v>15</v>
      </c>
      <c r="C8270" s="4" t="s">
        <v>38</v>
      </c>
      <c r="D8270" s="4" t="s">
        <v>17</v>
      </c>
      <c r="E8270" s="4" t="s">
        <v>46</v>
      </c>
      <c r="F8270" s="10" t="s">
        <v>221</v>
      </c>
      <c r="G8270" s="11" t="s">
        <v>134</v>
      </c>
      <c r="H8270" s="4">
        <v>65</v>
      </c>
      <c r="I8270" s="12">
        <v>4983.62</v>
      </c>
      <c r="J8270" s="12">
        <v>323935.3</v>
      </c>
      <c r="K8270" s="12">
        <v>616.73</v>
      </c>
      <c r="L8270" s="4">
        <v>416</v>
      </c>
      <c r="M8270" s="4" t="s">
        <v>35</v>
      </c>
      <c r="N8270" s="4" t="str" cm="1">
        <f t="array" ref="N8270">_xlfn.SWITCH(E8270,"Delhi","North","Chennai","South","Hyderabad","South","Mumbai","Central","Bangalore","South")</f>
        <v>South</v>
      </c>
      <c r="O8270" s="12">
        <v>53563.39</v>
      </c>
      <c r="P8270" s="4">
        <f>Table1[[#This Row],[Delivery_Date]]-Table1[[#This Row],[Order_Date]]</f>
        <v>11</v>
      </c>
      <c r="Q8270" s="4" t="str">
        <f>IF(Table1[[#This Row],[Delivery delay days]]&gt;5,"delay","on time")</f>
        <v>delay</v>
      </c>
      <c r="R8270" s="10">
        <f>DATEVALUE(Table1[[#This Row],[Delivery_Date]])</f>
        <v>45190</v>
      </c>
      <c r="S8270" s="10">
        <f>DATEVALUE(Table1[[#This Row],[Order_Date]])</f>
        <v>45179</v>
      </c>
      <c r="T8270" s="4" t="str" cm="1">
        <f t="array" ref="T8270">_xlfn.IFS(Table1[[#This Row],[Inventory_Level]]&lt;=200,"low",Table1[[#This Row],[Inventory_Level]]&gt;=700,"high",Table1[[#This Row],[Inventory_Level]]&gt;200,"medium")</f>
        <v>medium</v>
      </c>
    </row>
    <row r="8271" spans="1:20" x14ac:dyDescent="0.35">
      <c r="A8271" s="4">
        <v>8270</v>
      </c>
      <c r="B8271" s="4" t="s">
        <v>65</v>
      </c>
      <c r="C8271" s="4" t="s">
        <v>16</v>
      </c>
      <c r="D8271" s="4" t="s">
        <v>17</v>
      </c>
      <c r="E8271" s="4" t="s">
        <v>52</v>
      </c>
      <c r="F8271" s="10" t="s">
        <v>201</v>
      </c>
      <c r="G8271" s="11" t="s">
        <v>247</v>
      </c>
      <c r="H8271" s="4">
        <v>37</v>
      </c>
      <c r="I8271" s="12">
        <v>36222.89</v>
      </c>
      <c r="J8271" s="12">
        <v>1340246.93</v>
      </c>
      <c r="K8271" s="12">
        <v>4570.55</v>
      </c>
      <c r="L8271" s="4">
        <v>66</v>
      </c>
      <c r="M8271" s="4" t="s">
        <v>29</v>
      </c>
      <c r="N8271" s="4" t="str" cm="1">
        <f t="array" ref="N8271">_xlfn.SWITCH(E8271,"Delhi","North","Chennai","South","Hyderabad","South","Mumbai","Central","Bangalore","South")</f>
        <v>Central</v>
      </c>
      <c r="O8271" s="12">
        <v>122175.71</v>
      </c>
      <c r="P8271" s="4">
        <f>Table1[[#This Row],[Delivery_Date]]-Table1[[#This Row],[Order_Date]]</f>
        <v>7</v>
      </c>
      <c r="Q8271" s="4" t="str">
        <f>IF(Table1[[#This Row],[Delivery delay days]]&gt;5,"delay","on time")</f>
        <v>delay</v>
      </c>
      <c r="R8271" s="10">
        <f>DATEVALUE(Table1[[#This Row],[Delivery_Date]])</f>
        <v>45111</v>
      </c>
      <c r="S8271" s="10">
        <f>DATEVALUE(Table1[[#This Row],[Order_Date]])</f>
        <v>45104</v>
      </c>
      <c r="T8271" s="4" t="str" cm="1">
        <f t="array" ref="T8271">_xlfn.IFS(Table1[[#This Row],[Inventory_Level]]&lt;=200,"low",Table1[[#This Row],[Inventory_Level]]&gt;=700,"high",Table1[[#This Row],[Inventory_Level]]&gt;200,"medium")</f>
        <v>low</v>
      </c>
    </row>
    <row r="8272" spans="1:20" x14ac:dyDescent="0.35">
      <c r="A8272" s="4">
        <v>8271</v>
      </c>
      <c r="B8272" s="4" t="s">
        <v>51</v>
      </c>
      <c r="C8272" s="4" t="s">
        <v>16</v>
      </c>
      <c r="D8272" s="4" t="s">
        <v>39</v>
      </c>
      <c r="E8272" s="4" t="s">
        <v>18</v>
      </c>
      <c r="F8272" s="10" t="s">
        <v>171</v>
      </c>
      <c r="G8272" s="11" t="s">
        <v>148</v>
      </c>
      <c r="H8272" s="4">
        <v>11</v>
      </c>
      <c r="I8272" s="12">
        <v>38607.25</v>
      </c>
      <c r="J8272" s="12">
        <v>424679.75</v>
      </c>
      <c r="K8272" s="12">
        <v>488.07</v>
      </c>
      <c r="L8272" s="4">
        <v>177</v>
      </c>
      <c r="M8272" s="4" t="s">
        <v>21</v>
      </c>
      <c r="N8272" s="4" t="str" cm="1">
        <f t="array" ref="N8272">_xlfn.SWITCH(E8272,"Delhi","North","Chennai","South","Hyderabad","South","Mumbai","Central","Bangalore","South")</f>
        <v>North</v>
      </c>
      <c r="O8272" s="12">
        <v>45726.98</v>
      </c>
      <c r="P8272" s="4">
        <f>Table1[[#This Row],[Delivery_Date]]-Table1[[#This Row],[Order_Date]]</f>
        <v>8</v>
      </c>
      <c r="Q8272" s="4" t="str">
        <f>IF(Table1[[#This Row],[Delivery delay days]]&gt;5,"delay","on time")</f>
        <v>delay</v>
      </c>
      <c r="R8272" s="10">
        <f>DATEVALUE(Table1[[#This Row],[Delivery_Date]])</f>
        <v>45151</v>
      </c>
      <c r="S8272" s="10">
        <f>DATEVALUE(Table1[[#This Row],[Order_Date]])</f>
        <v>45143</v>
      </c>
      <c r="T8272" s="4" t="str" cm="1">
        <f t="array" ref="T8272">_xlfn.IFS(Table1[[#This Row],[Inventory_Level]]&lt;=200,"low",Table1[[#This Row],[Inventory_Level]]&gt;=700,"high",Table1[[#This Row],[Inventory_Level]]&gt;200,"medium")</f>
        <v>low</v>
      </c>
    </row>
    <row r="8273" spans="1:20" x14ac:dyDescent="0.35">
      <c r="A8273" s="4">
        <v>8272</v>
      </c>
      <c r="B8273" s="4" t="s">
        <v>37</v>
      </c>
      <c r="C8273" s="4" t="s">
        <v>16</v>
      </c>
      <c r="D8273" s="4" t="s">
        <v>39</v>
      </c>
      <c r="E8273" s="4" t="s">
        <v>18</v>
      </c>
      <c r="F8273" s="10" t="s">
        <v>19</v>
      </c>
      <c r="G8273" s="11" t="s">
        <v>135</v>
      </c>
      <c r="H8273" s="4">
        <v>74</v>
      </c>
      <c r="I8273" s="12">
        <v>15105.38</v>
      </c>
      <c r="J8273" s="12">
        <v>1117798.1200000001</v>
      </c>
      <c r="K8273" s="12">
        <v>457.78</v>
      </c>
      <c r="L8273" s="4">
        <v>140</v>
      </c>
      <c r="M8273" s="4" t="s">
        <v>35</v>
      </c>
      <c r="N8273" s="4" t="str" cm="1">
        <f t="array" ref="N8273">_xlfn.SWITCH(E8273,"Delhi","North","Chennai","South","Hyderabad","South","Mumbai","Central","Bangalore","South")</f>
        <v>North</v>
      </c>
      <c r="O8273" s="12">
        <v>68552.600000000006</v>
      </c>
      <c r="P8273" s="4">
        <f>Table1[[#This Row],[Delivery_Date]]-Table1[[#This Row],[Order_Date]]</f>
        <v>8</v>
      </c>
      <c r="Q8273" s="4" t="str">
        <f>IF(Table1[[#This Row],[Delivery delay days]]&gt;5,"delay","on time")</f>
        <v>delay</v>
      </c>
      <c r="R8273" s="10">
        <f>DATEVALUE(Table1[[#This Row],[Delivery_Date]])</f>
        <v>45196</v>
      </c>
      <c r="S8273" s="10">
        <f>DATEVALUE(Table1[[#This Row],[Order_Date]])</f>
        <v>45188</v>
      </c>
      <c r="T8273" s="4" t="str" cm="1">
        <f t="array" ref="T8273">_xlfn.IFS(Table1[[#This Row],[Inventory_Level]]&lt;=200,"low",Table1[[#This Row],[Inventory_Level]]&gt;=700,"high",Table1[[#This Row],[Inventory_Level]]&gt;200,"medium")</f>
        <v>low</v>
      </c>
    </row>
    <row r="8274" spans="1:20" x14ac:dyDescent="0.35">
      <c r="A8274" s="4">
        <v>8273</v>
      </c>
      <c r="B8274" s="4" t="s">
        <v>37</v>
      </c>
      <c r="C8274" s="4" t="s">
        <v>38</v>
      </c>
      <c r="D8274" s="4" t="s">
        <v>32</v>
      </c>
      <c r="E8274" s="4" t="s">
        <v>46</v>
      </c>
      <c r="F8274" s="10" t="s">
        <v>311</v>
      </c>
      <c r="G8274" s="11" t="s">
        <v>206</v>
      </c>
      <c r="H8274" s="4">
        <v>73</v>
      </c>
      <c r="I8274" s="12">
        <v>41415.599999999999</v>
      </c>
      <c r="J8274" s="12">
        <v>3023338.8</v>
      </c>
      <c r="K8274" s="12">
        <v>1264.67</v>
      </c>
      <c r="L8274" s="4">
        <v>939</v>
      </c>
      <c r="M8274" s="4" t="s">
        <v>35</v>
      </c>
      <c r="N8274" s="4" t="str" cm="1">
        <f t="array" ref="N8274">_xlfn.SWITCH(E8274,"Delhi","North","Chennai","South","Hyderabad","South","Mumbai","Central","Bangalore","South")</f>
        <v>South</v>
      </c>
      <c r="O8274" s="12">
        <v>689262.47</v>
      </c>
      <c r="P8274" s="4">
        <f>Table1[[#This Row],[Delivery_Date]]-Table1[[#This Row],[Order_Date]]</f>
        <v>9</v>
      </c>
      <c r="Q8274" s="4" t="str">
        <f>IF(Table1[[#This Row],[Delivery delay days]]&gt;5,"delay","on time")</f>
        <v>delay</v>
      </c>
      <c r="R8274" s="10">
        <f>DATEVALUE(Table1[[#This Row],[Delivery_Date]])</f>
        <v>45230</v>
      </c>
      <c r="S8274" s="10">
        <f>DATEVALUE(Table1[[#This Row],[Order_Date]])</f>
        <v>45221</v>
      </c>
      <c r="T8274" s="4" t="str" cm="1">
        <f t="array" ref="T8274">_xlfn.IFS(Table1[[#This Row],[Inventory_Level]]&lt;=200,"low",Table1[[#This Row],[Inventory_Level]]&gt;=700,"high",Table1[[#This Row],[Inventory_Level]]&gt;200,"medium")</f>
        <v>high</v>
      </c>
    </row>
    <row r="8275" spans="1:20" x14ac:dyDescent="0.35">
      <c r="A8275" s="4">
        <v>8274</v>
      </c>
      <c r="B8275" s="4" t="s">
        <v>31</v>
      </c>
      <c r="C8275" s="4" t="s">
        <v>16</v>
      </c>
      <c r="D8275" s="4" t="s">
        <v>25</v>
      </c>
      <c r="E8275" s="4" t="s">
        <v>60</v>
      </c>
      <c r="F8275" s="10" t="s">
        <v>327</v>
      </c>
      <c r="G8275" s="11" t="s">
        <v>294</v>
      </c>
      <c r="H8275" s="4">
        <v>56</v>
      </c>
      <c r="I8275" s="12">
        <v>40865.1</v>
      </c>
      <c r="J8275" s="12">
        <v>2288445.6</v>
      </c>
      <c r="K8275" s="12">
        <v>3152.42</v>
      </c>
      <c r="L8275" s="4">
        <v>204</v>
      </c>
      <c r="M8275" s="4" t="s">
        <v>29</v>
      </c>
      <c r="N8275" s="4" t="str" cm="1">
        <f t="array" ref="N8275">_xlfn.SWITCH(E8275,"Delhi","North","Chennai","South","Hyderabad","South","Mumbai","Central","Bangalore","South")</f>
        <v>South</v>
      </c>
      <c r="O8275" s="12">
        <v>234088.6</v>
      </c>
      <c r="P8275" s="4">
        <f>Table1[[#This Row],[Delivery_Date]]-Table1[[#This Row],[Order_Date]]</f>
        <v>15</v>
      </c>
      <c r="Q8275" s="4" t="str">
        <f>IF(Table1[[#This Row],[Delivery delay days]]&gt;5,"delay","on time")</f>
        <v>delay</v>
      </c>
      <c r="R8275" s="10">
        <f>DATEVALUE(Table1[[#This Row],[Delivery_Date]])</f>
        <v>45280</v>
      </c>
      <c r="S8275" s="10">
        <f>DATEVALUE(Table1[[#This Row],[Order_Date]])</f>
        <v>45265</v>
      </c>
      <c r="T8275" s="4" t="str" cm="1">
        <f t="array" ref="T8275">_xlfn.IFS(Table1[[#This Row],[Inventory_Level]]&lt;=200,"low",Table1[[#This Row],[Inventory_Level]]&gt;=700,"high",Table1[[#This Row],[Inventory_Level]]&gt;200,"medium")</f>
        <v>medium</v>
      </c>
    </row>
    <row r="8276" spans="1:20" x14ac:dyDescent="0.35">
      <c r="A8276" s="4">
        <v>8275</v>
      </c>
      <c r="B8276" s="4" t="s">
        <v>37</v>
      </c>
      <c r="C8276" s="4" t="s">
        <v>16</v>
      </c>
      <c r="D8276" s="4" t="s">
        <v>39</v>
      </c>
      <c r="E8276" s="4" t="s">
        <v>26</v>
      </c>
      <c r="F8276" s="10" t="s">
        <v>209</v>
      </c>
      <c r="G8276" s="11" t="s">
        <v>50</v>
      </c>
      <c r="H8276" s="4">
        <v>52</v>
      </c>
      <c r="I8276" s="12">
        <v>35633.14</v>
      </c>
      <c r="J8276" s="12">
        <v>1852923.28</v>
      </c>
      <c r="K8276" s="12">
        <v>991.27</v>
      </c>
      <c r="L8276" s="4">
        <v>452</v>
      </c>
      <c r="M8276" s="4" t="s">
        <v>29</v>
      </c>
      <c r="N8276" s="4" t="str" cm="1">
        <f t="array" ref="N8276">_xlfn.SWITCH(E8276,"Delhi","North","Chennai","South","Hyderabad","South","Mumbai","Central","Bangalore","South")</f>
        <v>South</v>
      </c>
      <c r="O8276" s="12">
        <v>99201.54</v>
      </c>
      <c r="P8276" s="4">
        <f>Table1[[#This Row],[Delivery_Date]]-Table1[[#This Row],[Order_Date]]</f>
        <v>12</v>
      </c>
      <c r="Q8276" s="4" t="str">
        <f>IF(Table1[[#This Row],[Delivery delay days]]&gt;5,"delay","on time")</f>
        <v>delay</v>
      </c>
      <c r="R8276" s="10">
        <f>DATEVALUE(Table1[[#This Row],[Delivery_Date]])</f>
        <v>45129</v>
      </c>
      <c r="S8276" s="10">
        <f>DATEVALUE(Table1[[#This Row],[Order_Date]])</f>
        <v>45117</v>
      </c>
      <c r="T8276" s="4" t="str" cm="1">
        <f t="array" ref="T8276">_xlfn.IFS(Table1[[#This Row],[Inventory_Level]]&lt;=200,"low",Table1[[#This Row],[Inventory_Level]]&gt;=700,"high",Table1[[#This Row],[Inventory_Level]]&gt;200,"medium")</f>
        <v>medium</v>
      </c>
    </row>
    <row r="8277" spans="1:20" x14ac:dyDescent="0.35">
      <c r="A8277" s="4">
        <v>8276</v>
      </c>
      <c r="B8277" s="4" t="s">
        <v>51</v>
      </c>
      <c r="C8277" s="4" t="s">
        <v>38</v>
      </c>
      <c r="D8277" s="4" t="s">
        <v>39</v>
      </c>
      <c r="E8277" s="4" t="s">
        <v>52</v>
      </c>
      <c r="F8277" s="10" t="s">
        <v>34</v>
      </c>
      <c r="G8277" s="11" t="s">
        <v>371</v>
      </c>
      <c r="H8277" s="4">
        <v>63</v>
      </c>
      <c r="I8277" s="12">
        <v>8381.81</v>
      </c>
      <c r="J8277" s="12">
        <v>528054.03</v>
      </c>
      <c r="K8277" s="12">
        <v>3530.71</v>
      </c>
      <c r="L8277" s="4">
        <v>677</v>
      </c>
      <c r="M8277" s="4" t="s">
        <v>35</v>
      </c>
      <c r="N8277" s="4" t="str" cm="1">
        <f t="array" ref="N8277">_xlfn.SWITCH(E8277,"Delhi","North","Chennai","South","Hyderabad","South","Mumbai","Central","Bangalore","South")</f>
        <v>Central</v>
      </c>
      <c r="O8277" s="12">
        <v>52275.12</v>
      </c>
      <c r="P8277" s="4">
        <f>Table1[[#This Row],[Delivery_Date]]-Table1[[#This Row],[Order_Date]]</f>
        <v>6</v>
      </c>
      <c r="Q8277" s="4" t="str">
        <f>IF(Table1[[#This Row],[Delivery delay days]]&gt;5,"delay","on time")</f>
        <v>delay</v>
      </c>
      <c r="R8277" s="10">
        <f>DATEVALUE(Table1[[#This Row],[Delivery_Date]])</f>
        <v>45064</v>
      </c>
      <c r="S8277" s="10">
        <f>DATEVALUE(Table1[[#This Row],[Order_Date]])</f>
        <v>45058</v>
      </c>
      <c r="T8277" s="4" t="str" cm="1">
        <f t="array" ref="T8277">_xlfn.IFS(Table1[[#This Row],[Inventory_Level]]&lt;=200,"low",Table1[[#This Row],[Inventory_Level]]&gt;=700,"high",Table1[[#This Row],[Inventory_Level]]&gt;200,"medium")</f>
        <v>medium</v>
      </c>
    </row>
    <row r="8278" spans="1:20" x14ac:dyDescent="0.35">
      <c r="A8278" s="4">
        <v>8277</v>
      </c>
      <c r="B8278" s="4" t="s">
        <v>51</v>
      </c>
      <c r="C8278" s="4" t="s">
        <v>16</v>
      </c>
      <c r="D8278" s="4" t="s">
        <v>39</v>
      </c>
      <c r="E8278" s="4" t="s">
        <v>26</v>
      </c>
      <c r="F8278" s="10" t="s">
        <v>272</v>
      </c>
      <c r="G8278" s="11" t="s">
        <v>186</v>
      </c>
      <c r="H8278" s="4">
        <v>49</v>
      </c>
      <c r="I8278" s="12">
        <v>48574.43</v>
      </c>
      <c r="J8278" s="12">
        <v>2380147.0699999998</v>
      </c>
      <c r="K8278" s="12">
        <v>713.45</v>
      </c>
      <c r="L8278" s="4">
        <v>471</v>
      </c>
      <c r="M8278" s="4" t="s">
        <v>21</v>
      </c>
      <c r="N8278" s="4" t="str" cm="1">
        <f t="array" ref="N8278">_xlfn.SWITCH(E8278,"Delhi","North","Chennai","South","Hyderabad","South","Mumbai","Central","Bangalore","South")</f>
        <v>South</v>
      </c>
      <c r="O8278" s="12">
        <v>516766.51</v>
      </c>
      <c r="P8278" s="4">
        <f>Table1[[#This Row],[Delivery_Date]]-Table1[[#This Row],[Order_Date]]</f>
        <v>6</v>
      </c>
      <c r="Q8278" s="4" t="str">
        <f>IF(Table1[[#This Row],[Delivery delay days]]&gt;5,"delay","on time")</f>
        <v>delay</v>
      </c>
      <c r="R8278" s="10">
        <f>DATEVALUE(Table1[[#This Row],[Delivery_Date]])</f>
        <v>45142</v>
      </c>
      <c r="S8278" s="10">
        <f>DATEVALUE(Table1[[#This Row],[Order_Date]])</f>
        <v>45136</v>
      </c>
      <c r="T8278" s="4" t="str" cm="1">
        <f t="array" ref="T8278">_xlfn.IFS(Table1[[#This Row],[Inventory_Level]]&lt;=200,"low",Table1[[#This Row],[Inventory_Level]]&gt;=700,"high",Table1[[#This Row],[Inventory_Level]]&gt;200,"medium")</f>
        <v>medium</v>
      </c>
    </row>
    <row r="8279" spans="1:20" x14ac:dyDescent="0.35">
      <c r="A8279" s="4">
        <v>8278</v>
      </c>
      <c r="B8279" s="4" t="s">
        <v>51</v>
      </c>
      <c r="C8279" s="4" t="s">
        <v>24</v>
      </c>
      <c r="D8279" s="4" t="s">
        <v>17</v>
      </c>
      <c r="E8279" s="4" t="s">
        <v>18</v>
      </c>
      <c r="F8279" s="10" t="s">
        <v>41</v>
      </c>
      <c r="G8279" s="11" t="s">
        <v>320</v>
      </c>
      <c r="H8279" s="4">
        <v>66</v>
      </c>
      <c r="I8279" s="12">
        <v>3050.85</v>
      </c>
      <c r="J8279" s="12">
        <v>201356.1</v>
      </c>
      <c r="K8279" s="12">
        <v>3320.54</v>
      </c>
      <c r="L8279" s="4">
        <v>254</v>
      </c>
      <c r="M8279" s="4" t="s">
        <v>35</v>
      </c>
      <c r="N8279" s="4" t="str" cm="1">
        <f t="array" ref="N8279">_xlfn.SWITCH(E8279,"Delhi","North","Chennai","South","Hyderabad","South","Mumbai","Central","Bangalore","South")</f>
        <v>North</v>
      </c>
      <c r="O8279" s="12">
        <v>47325.9</v>
      </c>
      <c r="P8279" s="4">
        <f>Table1[[#This Row],[Delivery_Date]]-Table1[[#This Row],[Order_Date]]</f>
        <v>10</v>
      </c>
      <c r="Q8279" s="4" t="str">
        <f>IF(Table1[[#This Row],[Delivery delay days]]&gt;5,"delay","on time")</f>
        <v>delay</v>
      </c>
      <c r="R8279" s="10">
        <f>DATEVALUE(Table1[[#This Row],[Delivery_Date]])</f>
        <v>45048</v>
      </c>
      <c r="S8279" s="10">
        <f>DATEVALUE(Table1[[#This Row],[Order_Date]])</f>
        <v>45038</v>
      </c>
      <c r="T8279" s="4" t="str" cm="1">
        <f t="array" ref="T8279">_xlfn.IFS(Table1[[#This Row],[Inventory_Level]]&lt;=200,"low",Table1[[#This Row],[Inventory_Level]]&gt;=700,"high",Table1[[#This Row],[Inventory_Level]]&gt;200,"medium")</f>
        <v>medium</v>
      </c>
    </row>
    <row r="8280" spans="1:20" x14ac:dyDescent="0.35">
      <c r="A8280" s="4">
        <v>8279</v>
      </c>
      <c r="B8280" s="4" t="s">
        <v>37</v>
      </c>
      <c r="C8280" s="4" t="s">
        <v>24</v>
      </c>
      <c r="D8280" s="4" t="s">
        <v>32</v>
      </c>
      <c r="E8280" s="4" t="s">
        <v>46</v>
      </c>
      <c r="F8280" s="10" t="s">
        <v>376</v>
      </c>
      <c r="G8280" s="11" t="s">
        <v>205</v>
      </c>
      <c r="H8280" s="4">
        <v>33</v>
      </c>
      <c r="I8280" s="12">
        <v>23491.01</v>
      </c>
      <c r="J8280" s="12">
        <v>775203.33</v>
      </c>
      <c r="K8280" s="12">
        <v>3719.83</v>
      </c>
      <c r="L8280" s="4">
        <v>764</v>
      </c>
      <c r="M8280" s="4" t="s">
        <v>21</v>
      </c>
      <c r="N8280" s="4" t="str" cm="1">
        <f t="array" ref="N8280">_xlfn.SWITCH(E8280,"Delhi","North","Chennai","South","Hyderabad","South","Mumbai","Central","Bangalore","South")</f>
        <v>South</v>
      </c>
      <c r="O8280" s="12">
        <v>123310.36</v>
      </c>
      <c r="P8280" s="4">
        <f>Table1[[#This Row],[Delivery_Date]]-Table1[[#This Row],[Order_Date]]</f>
        <v>13</v>
      </c>
      <c r="Q8280" s="4" t="str">
        <f>IF(Table1[[#This Row],[Delivery delay days]]&gt;5,"delay","on time")</f>
        <v>delay</v>
      </c>
      <c r="R8280" s="10">
        <f>DATEVALUE(Table1[[#This Row],[Delivery_Date]])</f>
        <v>44954</v>
      </c>
      <c r="S8280" s="10">
        <f>DATEVALUE(Table1[[#This Row],[Order_Date]])</f>
        <v>44941</v>
      </c>
      <c r="T8280" s="4" t="str" cm="1">
        <f t="array" ref="T8280">_xlfn.IFS(Table1[[#This Row],[Inventory_Level]]&lt;=200,"low",Table1[[#This Row],[Inventory_Level]]&gt;=700,"high",Table1[[#This Row],[Inventory_Level]]&gt;200,"medium")</f>
        <v>high</v>
      </c>
    </row>
    <row r="8281" spans="1:20" x14ac:dyDescent="0.35">
      <c r="A8281" s="4">
        <v>8280</v>
      </c>
      <c r="B8281" s="4" t="s">
        <v>37</v>
      </c>
      <c r="C8281" s="4" t="s">
        <v>38</v>
      </c>
      <c r="D8281" s="4" t="s">
        <v>39</v>
      </c>
      <c r="E8281" s="4" t="s">
        <v>46</v>
      </c>
      <c r="F8281" s="10" t="s">
        <v>168</v>
      </c>
      <c r="G8281" s="11" t="s">
        <v>121</v>
      </c>
      <c r="H8281" s="4">
        <v>50</v>
      </c>
      <c r="I8281" s="12">
        <v>8860.26</v>
      </c>
      <c r="J8281" s="12">
        <v>443013</v>
      </c>
      <c r="K8281" s="12">
        <v>188.28</v>
      </c>
      <c r="L8281" s="4">
        <v>56</v>
      </c>
      <c r="M8281" s="4" t="s">
        <v>35</v>
      </c>
      <c r="N8281" s="4" t="str" cm="1">
        <f t="array" ref="N8281">_xlfn.SWITCH(E8281,"Delhi","North","Chennai","South","Hyderabad","South","Mumbai","Central","Bangalore","South")</f>
        <v>South</v>
      </c>
      <c r="O8281" s="12">
        <v>62686.92</v>
      </c>
      <c r="P8281" s="4">
        <f>Table1[[#This Row],[Delivery_Date]]-Table1[[#This Row],[Order_Date]]</f>
        <v>6</v>
      </c>
      <c r="Q8281" s="4" t="str">
        <f>IF(Table1[[#This Row],[Delivery delay days]]&gt;5,"delay","on time")</f>
        <v>delay</v>
      </c>
      <c r="R8281" s="10">
        <f>DATEVALUE(Table1[[#This Row],[Delivery_Date]])</f>
        <v>45083</v>
      </c>
      <c r="S8281" s="10">
        <f>DATEVALUE(Table1[[#This Row],[Order_Date]])</f>
        <v>45077</v>
      </c>
      <c r="T8281" s="4" t="str" cm="1">
        <f t="array" ref="T8281">_xlfn.IFS(Table1[[#This Row],[Inventory_Level]]&lt;=200,"low",Table1[[#This Row],[Inventory_Level]]&gt;=700,"high",Table1[[#This Row],[Inventory_Level]]&gt;200,"medium")</f>
        <v>low</v>
      </c>
    </row>
    <row r="8282" spans="1:20" x14ac:dyDescent="0.35">
      <c r="A8282" s="4">
        <v>8281</v>
      </c>
      <c r="B8282" s="4" t="s">
        <v>44</v>
      </c>
      <c r="C8282" s="4" t="s">
        <v>38</v>
      </c>
      <c r="D8282" s="4" t="s">
        <v>45</v>
      </c>
      <c r="E8282" s="4" t="s">
        <v>18</v>
      </c>
      <c r="F8282" s="10" t="s">
        <v>110</v>
      </c>
      <c r="G8282" s="11" t="s">
        <v>153</v>
      </c>
      <c r="H8282" s="4">
        <v>42</v>
      </c>
      <c r="I8282" s="12">
        <v>13313.51</v>
      </c>
      <c r="J8282" s="12">
        <v>559167.42000000004</v>
      </c>
      <c r="K8282" s="12">
        <v>1993.83</v>
      </c>
      <c r="L8282" s="4">
        <v>654</v>
      </c>
      <c r="M8282" s="4" t="s">
        <v>35</v>
      </c>
      <c r="N8282" s="4" t="str" cm="1">
        <f t="array" ref="N8282">_xlfn.SWITCH(E8282,"Delhi","North","Chennai","South","Hyderabad","South","Mumbai","Central","Bangalore","South")</f>
        <v>North</v>
      </c>
      <c r="O8282" s="12">
        <v>42365.94</v>
      </c>
      <c r="P8282" s="4">
        <f>Table1[[#This Row],[Delivery_Date]]-Table1[[#This Row],[Order_Date]]</f>
        <v>3</v>
      </c>
      <c r="Q8282" s="4" t="str">
        <f>IF(Table1[[#This Row],[Delivery delay days]]&gt;5,"delay","on time")</f>
        <v>on time</v>
      </c>
      <c r="R8282" s="10">
        <f>DATEVALUE(Table1[[#This Row],[Delivery_Date]])</f>
        <v>44982</v>
      </c>
      <c r="S8282" s="10">
        <f>DATEVALUE(Table1[[#This Row],[Order_Date]])</f>
        <v>44979</v>
      </c>
      <c r="T8282" s="4" t="str" cm="1">
        <f t="array" ref="T8282">_xlfn.IFS(Table1[[#This Row],[Inventory_Level]]&lt;=200,"low",Table1[[#This Row],[Inventory_Level]]&gt;=700,"high",Table1[[#This Row],[Inventory_Level]]&gt;200,"medium")</f>
        <v>medium</v>
      </c>
    </row>
    <row r="8283" spans="1:20" x14ac:dyDescent="0.35">
      <c r="A8283" s="4">
        <v>8282</v>
      </c>
      <c r="B8283" s="4" t="s">
        <v>65</v>
      </c>
      <c r="C8283" s="4" t="s">
        <v>38</v>
      </c>
      <c r="D8283" s="4" t="s">
        <v>32</v>
      </c>
      <c r="E8283" s="4" t="s">
        <v>18</v>
      </c>
      <c r="F8283" s="10" t="s">
        <v>250</v>
      </c>
      <c r="G8283" s="11" t="s">
        <v>91</v>
      </c>
      <c r="H8283" s="4">
        <v>92</v>
      </c>
      <c r="I8283" s="12">
        <v>46625.919999999998</v>
      </c>
      <c r="J8283" s="12">
        <v>4289584.6399999997</v>
      </c>
      <c r="K8283" s="12">
        <v>192.06</v>
      </c>
      <c r="L8283" s="4">
        <v>307</v>
      </c>
      <c r="M8283" s="4" t="s">
        <v>42</v>
      </c>
      <c r="N8283" s="4" t="str" cm="1">
        <f t="array" ref="N8283">_xlfn.SWITCH(E8283,"Delhi","North","Chennai","South","Hyderabad","South","Mumbai","Central","Bangalore","South")</f>
        <v>North</v>
      </c>
      <c r="O8283" s="12">
        <v>266163.40999999997</v>
      </c>
      <c r="P8283" s="4">
        <f>Table1[[#This Row],[Delivery_Date]]-Table1[[#This Row],[Order_Date]]</f>
        <v>8</v>
      </c>
      <c r="Q8283" s="4" t="str">
        <f>IF(Table1[[#This Row],[Delivery delay days]]&gt;5,"delay","on time")</f>
        <v>delay</v>
      </c>
      <c r="R8283" s="10">
        <f>DATEVALUE(Table1[[#This Row],[Delivery_Date]])</f>
        <v>45027</v>
      </c>
      <c r="S8283" s="10">
        <f>DATEVALUE(Table1[[#This Row],[Order_Date]])</f>
        <v>45019</v>
      </c>
      <c r="T8283" s="4" t="str" cm="1">
        <f t="array" ref="T8283">_xlfn.IFS(Table1[[#This Row],[Inventory_Level]]&lt;=200,"low",Table1[[#This Row],[Inventory_Level]]&gt;=700,"high",Table1[[#This Row],[Inventory_Level]]&gt;200,"medium")</f>
        <v>medium</v>
      </c>
    </row>
    <row r="8284" spans="1:20" x14ac:dyDescent="0.35">
      <c r="A8284" s="4">
        <v>8283</v>
      </c>
      <c r="B8284" s="4" t="s">
        <v>59</v>
      </c>
      <c r="C8284" s="4" t="s">
        <v>16</v>
      </c>
      <c r="D8284" s="4" t="s">
        <v>17</v>
      </c>
      <c r="E8284" s="4" t="s">
        <v>52</v>
      </c>
      <c r="F8284" s="10" t="s">
        <v>203</v>
      </c>
      <c r="G8284" s="11" t="s">
        <v>248</v>
      </c>
      <c r="H8284" s="4">
        <v>61</v>
      </c>
      <c r="I8284" s="12">
        <v>37490.31</v>
      </c>
      <c r="J8284" s="12">
        <v>2286908.91</v>
      </c>
      <c r="K8284" s="12">
        <v>3133.2</v>
      </c>
      <c r="L8284" s="4">
        <v>1</v>
      </c>
      <c r="M8284" s="4" t="s">
        <v>21</v>
      </c>
      <c r="N8284" s="4" t="str" cm="1">
        <f t="array" ref="N8284">_xlfn.SWITCH(E8284,"Delhi","North","Chennai","South","Hyderabad","South","Mumbai","Central","Bangalore","South")</f>
        <v>Central</v>
      </c>
      <c r="O8284" s="12">
        <v>214671.43</v>
      </c>
      <c r="P8284" s="4">
        <f>Table1[[#This Row],[Delivery_Date]]-Table1[[#This Row],[Order_Date]]</f>
        <v>15</v>
      </c>
      <c r="Q8284" s="4" t="str">
        <f>IF(Table1[[#This Row],[Delivery delay days]]&gt;5,"delay","on time")</f>
        <v>delay</v>
      </c>
      <c r="R8284" s="10">
        <f>DATEVALUE(Table1[[#This Row],[Delivery_Date]])</f>
        <v>45029</v>
      </c>
      <c r="S8284" s="10">
        <f>DATEVALUE(Table1[[#This Row],[Order_Date]])</f>
        <v>45014</v>
      </c>
      <c r="T8284" s="4" t="str" cm="1">
        <f t="array" ref="T8284">_xlfn.IFS(Table1[[#This Row],[Inventory_Level]]&lt;=200,"low",Table1[[#This Row],[Inventory_Level]]&gt;=700,"high",Table1[[#This Row],[Inventory_Level]]&gt;200,"medium")</f>
        <v>low</v>
      </c>
    </row>
    <row r="8285" spans="1:20" x14ac:dyDescent="0.35">
      <c r="A8285" s="4">
        <v>8284</v>
      </c>
      <c r="B8285" s="4" t="s">
        <v>37</v>
      </c>
      <c r="C8285" s="4" t="s">
        <v>38</v>
      </c>
      <c r="D8285" s="4" t="s">
        <v>39</v>
      </c>
      <c r="E8285" s="4" t="s">
        <v>46</v>
      </c>
      <c r="F8285" s="10" t="s">
        <v>374</v>
      </c>
      <c r="G8285" s="11" t="s">
        <v>327</v>
      </c>
      <c r="H8285" s="4">
        <v>87</v>
      </c>
      <c r="I8285" s="12">
        <v>37559.35</v>
      </c>
      <c r="J8285" s="12">
        <v>3267663.45</v>
      </c>
      <c r="K8285" s="12">
        <v>860.31</v>
      </c>
      <c r="L8285" s="4">
        <v>313</v>
      </c>
      <c r="M8285" s="4" t="s">
        <v>42</v>
      </c>
      <c r="N8285" s="4" t="str" cm="1">
        <f t="array" ref="N8285">_xlfn.SWITCH(E8285,"Delhi","North","Chennai","South","Hyderabad","South","Mumbai","Central","Bangalore","South")</f>
        <v>South</v>
      </c>
      <c r="O8285" s="12">
        <v>775907.33</v>
      </c>
      <c r="P8285" s="4">
        <f>Table1[[#This Row],[Delivery_Date]]-Table1[[#This Row],[Order_Date]]</f>
        <v>13</v>
      </c>
      <c r="Q8285" s="4" t="str">
        <f>IF(Table1[[#This Row],[Delivery delay days]]&gt;5,"delay","on time")</f>
        <v>delay</v>
      </c>
      <c r="R8285" s="10">
        <f>DATEVALUE(Table1[[#This Row],[Delivery_Date]])</f>
        <v>45265</v>
      </c>
      <c r="S8285" s="10">
        <f>DATEVALUE(Table1[[#This Row],[Order_Date]])</f>
        <v>45252</v>
      </c>
      <c r="T8285" s="4" t="str" cm="1">
        <f t="array" ref="T8285">_xlfn.IFS(Table1[[#This Row],[Inventory_Level]]&lt;=200,"low",Table1[[#This Row],[Inventory_Level]]&gt;=700,"high",Table1[[#This Row],[Inventory_Level]]&gt;200,"medium")</f>
        <v>medium</v>
      </c>
    </row>
    <row r="8286" spans="1:20" x14ac:dyDescent="0.35">
      <c r="A8286" s="4">
        <v>8285</v>
      </c>
      <c r="B8286" s="4" t="s">
        <v>59</v>
      </c>
      <c r="C8286" s="4" t="s">
        <v>24</v>
      </c>
      <c r="D8286" s="4" t="s">
        <v>32</v>
      </c>
      <c r="E8286" s="4" t="s">
        <v>60</v>
      </c>
      <c r="F8286" s="10" t="s">
        <v>212</v>
      </c>
      <c r="G8286" s="11" t="s">
        <v>382</v>
      </c>
      <c r="H8286" s="4">
        <v>24</v>
      </c>
      <c r="I8286" s="12">
        <v>47421.43</v>
      </c>
      <c r="J8286" s="12">
        <v>1138114.32</v>
      </c>
      <c r="K8286" s="12">
        <v>1036.74</v>
      </c>
      <c r="L8286" s="4">
        <v>149</v>
      </c>
      <c r="M8286" s="4" t="s">
        <v>42</v>
      </c>
      <c r="N8286" s="4" t="str" cm="1">
        <f t="array" ref="N8286">_xlfn.SWITCH(E8286,"Delhi","North","Chennai","South","Hyderabad","South","Mumbai","Central","Bangalore","South")</f>
        <v>South</v>
      </c>
      <c r="O8286" s="12">
        <v>98218.52</v>
      </c>
      <c r="P8286" s="4">
        <f>Table1[[#This Row],[Delivery_Date]]-Table1[[#This Row],[Order_Date]]</f>
        <v>13</v>
      </c>
      <c r="Q8286" s="4" t="str">
        <f>IF(Table1[[#This Row],[Delivery delay days]]&gt;5,"delay","on time")</f>
        <v>delay</v>
      </c>
      <c r="R8286" s="10">
        <f>DATEVALUE(Table1[[#This Row],[Delivery_Date]])</f>
        <v>45254</v>
      </c>
      <c r="S8286" s="10">
        <f>DATEVALUE(Table1[[#This Row],[Order_Date]])</f>
        <v>45241</v>
      </c>
      <c r="T8286" s="4" t="str" cm="1">
        <f t="array" ref="T8286">_xlfn.IFS(Table1[[#This Row],[Inventory_Level]]&lt;=200,"low",Table1[[#This Row],[Inventory_Level]]&gt;=700,"high",Table1[[#This Row],[Inventory_Level]]&gt;200,"medium")</f>
        <v>low</v>
      </c>
    </row>
    <row r="8287" spans="1:20" x14ac:dyDescent="0.35">
      <c r="A8287" s="4">
        <v>8286</v>
      </c>
      <c r="B8287" s="4" t="s">
        <v>59</v>
      </c>
      <c r="C8287" s="4" t="s">
        <v>24</v>
      </c>
      <c r="D8287" s="4" t="s">
        <v>32</v>
      </c>
      <c r="E8287" s="4" t="s">
        <v>26</v>
      </c>
      <c r="F8287" s="10" t="s">
        <v>400</v>
      </c>
      <c r="G8287" s="11" t="s">
        <v>394</v>
      </c>
      <c r="H8287" s="4">
        <v>12</v>
      </c>
      <c r="I8287" s="12">
        <v>17186.45</v>
      </c>
      <c r="J8287" s="12">
        <v>206237.4</v>
      </c>
      <c r="K8287" s="12">
        <v>1527.66</v>
      </c>
      <c r="L8287" s="4">
        <v>862</v>
      </c>
      <c r="M8287" s="4" t="s">
        <v>29</v>
      </c>
      <c r="N8287" s="4" t="str" cm="1">
        <f t="array" ref="N8287">_xlfn.SWITCH(E8287,"Delhi","North","Chennai","South","Hyderabad","South","Mumbai","Central","Bangalore","South")</f>
        <v>South</v>
      </c>
      <c r="O8287" s="12">
        <v>29118.34</v>
      </c>
      <c r="P8287" s="4">
        <f>Table1[[#This Row],[Delivery_Date]]-Table1[[#This Row],[Order_Date]]</f>
        <v>8</v>
      </c>
      <c r="Q8287" s="4" t="str">
        <f>IF(Table1[[#This Row],[Delivery delay days]]&gt;5,"delay","on time")</f>
        <v>delay</v>
      </c>
      <c r="R8287" s="10">
        <f>DATEVALUE(Table1[[#This Row],[Delivery_Date]])</f>
        <v>44967</v>
      </c>
      <c r="S8287" s="10">
        <f>DATEVALUE(Table1[[#This Row],[Order_Date]])</f>
        <v>44959</v>
      </c>
      <c r="T8287" s="4" t="str" cm="1">
        <f t="array" ref="T8287">_xlfn.IFS(Table1[[#This Row],[Inventory_Level]]&lt;=200,"low",Table1[[#This Row],[Inventory_Level]]&gt;=700,"high",Table1[[#This Row],[Inventory_Level]]&gt;200,"medium")</f>
        <v>high</v>
      </c>
    </row>
    <row r="8288" spans="1:20" x14ac:dyDescent="0.35">
      <c r="A8288" s="4">
        <v>8287</v>
      </c>
      <c r="B8288" s="4" t="s">
        <v>44</v>
      </c>
      <c r="C8288" s="4" t="s">
        <v>38</v>
      </c>
      <c r="D8288" s="4" t="s">
        <v>25</v>
      </c>
      <c r="E8288" s="4" t="s">
        <v>26</v>
      </c>
      <c r="F8288" s="10" t="s">
        <v>332</v>
      </c>
      <c r="G8288" s="11" t="s">
        <v>205</v>
      </c>
      <c r="H8288" s="4">
        <v>7</v>
      </c>
      <c r="I8288" s="12">
        <v>39009.14</v>
      </c>
      <c r="J8288" s="12">
        <v>273063.98</v>
      </c>
      <c r="K8288" s="12">
        <v>126.35</v>
      </c>
      <c r="L8288" s="4">
        <v>323</v>
      </c>
      <c r="M8288" s="4" t="s">
        <v>35</v>
      </c>
      <c r="N8288" s="4" t="str" cm="1">
        <f t="array" ref="N8288">_xlfn.SWITCH(E8288,"Delhi","North","Chennai","South","Hyderabad","South","Mumbai","Central","Bangalore","South")</f>
        <v>South</v>
      </c>
      <c r="O8288" s="12">
        <v>54226.14</v>
      </c>
      <c r="P8288" s="4">
        <f>Table1[[#This Row],[Delivery_Date]]-Table1[[#This Row],[Order_Date]]</f>
        <v>15</v>
      </c>
      <c r="Q8288" s="4" t="str">
        <f>IF(Table1[[#This Row],[Delivery delay days]]&gt;5,"delay","on time")</f>
        <v>delay</v>
      </c>
      <c r="R8288" s="10">
        <f>DATEVALUE(Table1[[#This Row],[Delivery_Date]])</f>
        <v>44954</v>
      </c>
      <c r="S8288" s="10">
        <f>DATEVALUE(Table1[[#This Row],[Order_Date]])</f>
        <v>44939</v>
      </c>
      <c r="T8288" s="4" t="str" cm="1">
        <f t="array" ref="T8288">_xlfn.IFS(Table1[[#This Row],[Inventory_Level]]&lt;=200,"low",Table1[[#This Row],[Inventory_Level]]&gt;=700,"high",Table1[[#This Row],[Inventory_Level]]&gt;200,"medium")</f>
        <v>medium</v>
      </c>
    </row>
    <row r="8289" spans="1:20" x14ac:dyDescent="0.35">
      <c r="A8289" s="4">
        <v>8288</v>
      </c>
      <c r="B8289" s="4" t="s">
        <v>65</v>
      </c>
      <c r="C8289" s="4" t="s">
        <v>24</v>
      </c>
      <c r="D8289" s="4" t="s">
        <v>17</v>
      </c>
      <c r="E8289" s="4" t="s">
        <v>52</v>
      </c>
      <c r="F8289" s="10" t="s">
        <v>147</v>
      </c>
      <c r="G8289" s="11" t="s">
        <v>337</v>
      </c>
      <c r="H8289" s="4">
        <v>14</v>
      </c>
      <c r="I8289" s="12">
        <v>1058.6300000000001</v>
      </c>
      <c r="J8289" s="12">
        <v>14820.82</v>
      </c>
      <c r="K8289" s="12">
        <v>144.84</v>
      </c>
      <c r="L8289" s="4">
        <v>593</v>
      </c>
      <c r="M8289" s="4" t="s">
        <v>29</v>
      </c>
      <c r="N8289" s="4" t="str" cm="1">
        <f t="array" ref="N8289">_xlfn.SWITCH(E8289,"Delhi","North","Chennai","South","Hyderabad","South","Mumbai","Central","Bangalore","South")</f>
        <v>Central</v>
      </c>
      <c r="O8289" s="12">
        <v>1229.44</v>
      </c>
      <c r="P8289" s="4">
        <f>Table1[[#This Row],[Delivery_Date]]-Table1[[#This Row],[Order_Date]]</f>
        <v>12</v>
      </c>
      <c r="Q8289" s="4" t="str">
        <f>IF(Table1[[#This Row],[Delivery delay days]]&gt;5,"delay","on time")</f>
        <v>delay</v>
      </c>
      <c r="R8289" s="10">
        <f>DATEVALUE(Table1[[#This Row],[Delivery_Date]])</f>
        <v>45159</v>
      </c>
      <c r="S8289" s="10">
        <f>DATEVALUE(Table1[[#This Row],[Order_Date]])</f>
        <v>45147</v>
      </c>
      <c r="T8289" s="4" t="str" cm="1">
        <f t="array" ref="T8289">_xlfn.IFS(Table1[[#This Row],[Inventory_Level]]&lt;=200,"low",Table1[[#This Row],[Inventory_Level]]&gt;=700,"high",Table1[[#This Row],[Inventory_Level]]&gt;200,"medium")</f>
        <v>medium</v>
      </c>
    </row>
    <row r="8290" spans="1:20" x14ac:dyDescent="0.35">
      <c r="A8290" s="4">
        <v>8289</v>
      </c>
      <c r="B8290" s="4" t="s">
        <v>51</v>
      </c>
      <c r="C8290" s="4" t="s">
        <v>16</v>
      </c>
      <c r="D8290" s="4" t="s">
        <v>45</v>
      </c>
      <c r="E8290" s="4" t="s">
        <v>46</v>
      </c>
      <c r="F8290" s="10" t="s">
        <v>241</v>
      </c>
      <c r="G8290" s="11" t="s">
        <v>274</v>
      </c>
      <c r="H8290" s="4">
        <v>60</v>
      </c>
      <c r="I8290" s="12">
        <v>15047.98</v>
      </c>
      <c r="J8290" s="12">
        <v>902878.8</v>
      </c>
      <c r="K8290" s="12">
        <v>2698.07</v>
      </c>
      <c r="L8290" s="4">
        <v>730</v>
      </c>
      <c r="M8290" s="4" t="s">
        <v>35</v>
      </c>
      <c r="N8290" s="4" t="str" cm="1">
        <f t="array" ref="N8290">_xlfn.SWITCH(E8290,"Delhi","North","Chennai","South","Hyderabad","South","Mumbai","Central","Bangalore","South")</f>
        <v>South</v>
      </c>
      <c r="O8290" s="12">
        <v>202137.93</v>
      </c>
      <c r="P8290" s="4">
        <f>Table1[[#This Row],[Delivery_Date]]-Table1[[#This Row],[Order_Date]]</f>
        <v>13</v>
      </c>
      <c r="Q8290" s="4" t="str">
        <f>IF(Table1[[#This Row],[Delivery delay days]]&gt;5,"delay","on time")</f>
        <v>delay</v>
      </c>
      <c r="R8290" s="10">
        <f>DATEVALUE(Table1[[#This Row],[Delivery_Date]])</f>
        <v>45013</v>
      </c>
      <c r="S8290" s="10">
        <f>DATEVALUE(Table1[[#This Row],[Order_Date]])</f>
        <v>45000</v>
      </c>
      <c r="T8290" s="4" t="str" cm="1">
        <f t="array" ref="T8290">_xlfn.IFS(Table1[[#This Row],[Inventory_Level]]&lt;=200,"low",Table1[[#This Row],[Inventory_Level]]&gt;=700,"high",Table1[[#This Row],[Inventory_Level]]&gt;200,"medium")</f>
        <v>high</v>
      </c>
    </row>
    <row r="8291" spans="1:20" x14ac:dyDescent="0.35">
      <c r="A8291" s="4">
        <v>8290</v>
      </c>
      <c r="B8291" s="4" t="s">
        <v>44</v>
      </c>
      <c r="C8291" s="4" t="s">
        <v>24</v>
      </c>
      <c r="D8291" s="4" t="s">
        <v>39</v>
      </c>
      <c r="E8291" s="4" t="s">
        <v>60</v>
      </c>
      <c r="F8291" s="10" t="s">
        <v>369</v>
      </c>
      <c r="G8291" s="11" t="s">
        <v>153</v>
      </c>
      <c r="H8291" s="4">
        <v>54</v>
      </c>
      <c r="I8291" s="12">
        <v>49860.3</v>
      </c>
      <c r="J8291" s="12">
        <v>2692456.2</v>
      </c>
      <c r="K8291" s="12">
        <v>4774.58</v>
      </c>
      <c r="L8291" s="4">
        <v>79</v>
      </c>
      <c r="M8291" s="4" t="s">
        <v>29</v>
      </c>
      <c r="N8291" s="4" t="str" cm="1">
        <f t="array" ref="N8291">_xlfn.SWITCH(E8291,"Delhi","North","Chennai","South","Hyderabad","South","Mumbai","Central","Bangalore","South")</f>
        <v>South</v>
      </c>
      <c r="O8291" s="12">
        <v>168018.31</v>
      </c>
      <c r="P8291" s="4">
        <f>Table1[[#This Row],[Delivery_Date]]-Table1[[#This Row],[Order_Date]]</f>
        <v>1</v>
      </c>
      <c r="Q8291" s="4" t="str">
        <f>IF(Table1[[#This Row],[Delivery delay days]]&gt;5,"delay","on time")</f>
        <v>on time</v>
      </c>
      <c r="R8291" s="10">
        <f>DATEVALUE(Table1[[#This Row],[Delivery_Date]])</f>
        <v>44982</v>
      </c>
      <c r="S8291" s="10">
        <f>DATEVALUE(Table1[[#This Row],[Order_Date]])</f>
        <v>44981</v>
      </c>
      <c r="T8291" s="4" t="str" cm="1">
        <f t="array" ref="T8291">_xlfn.IFS(Table1[[#This Row],[Inventory_Level]]&lt;=200,"low",Table1[[#This Row],[Inventory_Level]]&gt;=700,"high",Table1[[#This Row],[Inventory_Level]]&gt;200,"medium")</f>
        <v>low</v>
      </c>
    </row>
    <row r="8292" spans="1:20" x14ac:dyDescent="0.35">
      <c r="A8292" s="4">
        <v>8291</v>
      </c>
      <c r="B8292" s="4" t="s">
        <v>37</v>
      </c>
      <c r="C8292" s="4" t="s">
        <v>16</v>
      </c>
      <c r="D8292" s="4" t="s">
        <v>17</v>
      </c>
      <c r="E8292" s="4" t="s">
        <v>46</v>
      </c>
      <c r="F8292" s="10" t="s">
        <v>297</v>
      </c>
      <c r="G8292" s="11" t="s">
        <v>390</v>
      </c>
      <c r="H8292" s="4">
        <v>13</v>
      </c>
      <c r="I8292" s="12">
        <v>2980</v>
      </c>
      <c r="J8292" s="12">
        <v>38740</v>
      </c>
      <c r="K8292" s="12">
        <v>1238.08</v>
      </c>
      <c r="L8292" s="4">
        <v>964</v>
      </c>
      <c r="M8292" s="4" t="s">
        <v>42</v>
      </c>
      <c r="N8292" s="4" t="str" cm="1">
        <f t="array" ref="N8292">_xlfn.SWITCH(E8292,"Delhi","North","Chennai","South","Hyderabad","South","Mumbai","Central","Bangalore","South")</f>
        <v>South</v>
      </c>
      <c r="O8292" s="12">
        <v>5425.79</v>
      </c>
      <c r="P8292" s="4">
        <f>Table1[[#This Row],[Delivery_Date]]-Table1[[#This Row],[Order_Date]]</f>
        <v>7</v>
      </c>
      <c r="Q8292" s="4" t="str">
        <f>IF(Table1[[#This Row],[Delivery delay days]]&gt;5,"delay","on time")</f>
        <v>delay</v>
      </c>
      <c r="R8292" s="10">
        <f>DATEVALUE(Table1[[#This Row],[Delivery_Date]])</f>
        <v>45100</v>
      </c>
      <c r="S8292" s="10">
        <f>DATEVALUE(Table1[[#This Row],[Order_Date]])</f>
        <v>45093</v>
      </c>
      <c r="T8292" s="4" t="str" cm="1">
        <f t="array" ref="T8292">_xlfn.IFS(Table1[[#This Row],[Inventory_Level]]&lt;=200,"low",Table1[[#This Row],[Inventory_Level]]&gt;=700,"high",Table1[[#This Row],[Inventory_Level]]&gt;200,"medium")</f>
        <v>high</v>
      </c>
    </row>
    <row r="8293" spans="1:20" x14ac:dyDescent="0.35">
      <c r="A8293" s="4">
        <v>8292</v>
      </c>
      <c r="B8293" s="4" t="s">
        <v>37</v>
      </c>
      <c r="C8293" s="4" t="s">
        <v>38</v>
      </c>
      <c r="D8293" s="4" t="s">
        <v>17</v>
      </c>
      <c r="E8293" s="4" t="s">
        <v>60</v>
      </c>
      <c r="F8293" s="10" t="s">
        <v>114</v>
      </c>
      <c r="G8293" s="11" t="s">
        <v>213</v>
      </c>
      <c r="H8293" s="4">
        <v>97</v>
      </c>
      <c r="I8293" s="12">
        <v>17130.03</v>
      </c>
      <c r="J8293" s="12">
        <v>1661612.91</v>
      </c>
      <c r="K8293" s="12">
        <v>3535.14</v>
      </c>
      <c r="L8293" s="4">
        <v>198</v>
      </c>
      <c r="M8293" s="4" t="s">
        <v>42</v>
      </c>
      <c r="N8293" s="4" t="str" cm="1">
        <f t="array" ref="N8293">_xlfn.SWITCH(E8293,"Delhi","North","Chennai","South","Hyderabad","South","Mumbai","Central","Bangalore","South")</f>
        <v>South</v>
      </c>
      <c r="O8293" s="12">
        <v>145364.88</v>
      </c>
      <c r="P8293" s="4">
        <f>Table1[[#This Row],[Delivery_Date]]-Table1[[#This Row],[Order_Date]]</f>
        <v>15</v>
      </c>
      <c r="Q8293" s="4" t="str">
        <f>IF(Table1[[#This Row],[Delivery delay days]]&gt;5,"delay","on time")</f>
        <v>delay</v>
      </c>
      <c r="R8293" s="10">
        <f>DATEVALUE(Table1[[#This Row],[Delivery_Date]])</f>
        <v>45251</v>
      </c>
      <c r="S8293" s="10">
        <f>DATEVALUE(Table1[[#This Row],[Order_Date]])</f>
        <v>45236</v>
      </c>
      <c r="T8293" s="4" t="str" cm="1">
        <f t="array" ref="T8293">_xlfn.IFS(Table1[[#This Row],[Inventory_Level]]&lt;=200,"low",Table1[[#This Row],[Inventory_Level]]&gt;=700,"high",Table1[[#This Row],[Inventory_Level]]&gt;200,"medium")</f>
        <v>low</v>
      </c>
    </row>
    <row r="8294" spans="1:20" x14ac:dyDescent="0.35">
      <c r="A8294" s="4">
        <v>8293</v>
      </c>
      <c r="B8294" s="4" t="s">
        <v>15</v>
      </c>
      <c r="C8294" s="4" t="s">
        <v>24</v>
      </c>
      <c r="D8294" s="4" t="s">
        <v>39</v>
      </c>
      <c r="E8294" s="4" t="s">
        <v>60</v>
      </c>
      <c r="F8294" s="10" t="s">
        <v>352</v>
      </c>
      <c r="G8294" s="11" t="s">
        <v>312</v>
      </c>
      <c r="H8294" s="4">
        <v>87</v>
      </c>
      <c r="I8294" s="12">
        <v>18118.84</v>
      </c>
      <c r="J8294" s="12">
        <v>1576339.08</v>
      </c>
      <c r="K8294" s="12">
        <v>3471.37</v>
      </c>
      <c r="L8294" s="4">
        <v>108</v>
      </c>
      <c r="M8294" s="4" t="s">
        <v>35</v>
      </c>
      <c r="N8294" s="4" t="str" cm="1">
        <f t="array" ref="N8294">_xlfn.SWITCH(E8294,"Delhi","North","Chennai","South","Hyderabad","South","Mumbai","Central","Bangalore","South")</f>
        <v>South</v>
      </c>
      <c r="O8294" s="12">
        <v>306242.55</v>
      </c>
      <c r="P8294" s="4">
        <f>Table1[[#This Row],[Delivery_Date]]-Table1[[#This Row],[Order_Date]]</f>
        <v>11</v>
      </c>
      <c r="Q8294" s="4" t="str">
        <f>IF(Table1[[#This Row],[Delivery delay days]]&gt;5,"delay","on time")</f>
        <v>delay</v>
      </c>
      <c r="R8294" s="10">
        <f>DATEVALUE(Table1[[#This Row],[Delivery_Date]])</f>
        <v>44961</v>
      </c>
      <c r="S8294" s="10">
        <f>DATEVALUE(Table1[[#This Row],[Order_Date]])</f>
        <v>44950</v>
      </c>
      <c r="T8294" s="4" t="str" cm="1">
        <f t="array" ref="T8294">_xlfn.IFS(Table1[[#This Row],[Inventory_Level]]&lt;=200,"low",Table1[[#This Row],[Inventory_Level]]&gt;=700,"high",Table1[[#This Row],[Inventory_Level]]&gt;200,"medium")</f>
        <v>low</v>
      </c>
    </row>
    <row r="8295" spans="1:20" x14ac:dyDescent="0.35">
      <c r="A8295" s="4">
        <v>8294</v>
      </c>
      <c r="B8295" s="4" t="s">
        <v>37</v>
      </c>
      <c r="C8295" s="4" t="s">
        <v>24</v>
      </c>
      <c r="D8295" s="4" t="s">
        <v>17</v>
      </c>
      <c r="E8295" s="4" t="s">
        <v>60</v>
      </c>
      <c r="F8295" s="10" t="s">
        <v>148</v>
      </c>
      <c r="G8295" s="11" t="s">
        <v>351</v>
      </c>
      <c r="H8295" s="4">
        <v>64</v>
      </c>
      <c r="I8295" s="12">
        <v>17952.900000000001</v>
      </c>
      <c r="J8295" s="12">
        <v>1148985.6000000001</v>
      </c>
      <c r="K8295" s="12">
        <v>3471.39</v>
      </c>
      <c r="L8295" s="4">
        <v>756</v>
      </c>
      <c r="M8295" s="4" t="s">
        <v>42</v>
      </c>
      <c r="N8295" s="4" t="str" cm="1">
        <f t="array" ref="N8295">_xlfn.SWITCH(E8295,"Delhi","North","Chennai","South","Hyderabad","South","Mumbai","Central","Bangalore","South")</f>
        <v>South</v>
      </c>
      <c r="O8295" s="12">
        <v>115913.81</v>
      </c>
      <c r="P8295" s="4">
        <f>Table1[[#This Row],[Delivery_Date]]-Table1[[#This Row],[Order_Date]]</f>
        <v>4</v>
      </c>
      <c r="Q8295" s="4" t="str">
        <f>IF(Table1[[#This Row],[Delivery delay days]]&gt;5,"delay","on time")</f>
        <v>on time</v>
      </c>
      <c r="R8295" s="10">
        <f>DATEVALUE(Table1[[#This Row],[Delivery_Date]])</f>
        <v>45155</v>
      </c>
      <c r="S8295" s="10">
        <f>DATEVALUE(Table1[[#This Row],[Order_Date]])</f>
        <v>45151</v>
      </c>
      <c r="T8295" s="4" t="str" cm="1">
        <f t="array" ref="T8295">_xlfn.IFS(Table1[[#This Row],[Inventory_Level]]&lt;=200,"low",Table1[[#This Row],[Inventory_Level]]&gt;=700,"high",Table1[[#This Row],[Inventory_Level]]&gt;200,"medium")</f>
        <v>high</v>
      </c>
    </row>
    <row r="8296" spans="1:20" x14ac:dyDescent="0.35">
      <c r="A8296" s="4">
        <v>8295</v>
      </c>
      <c r="B8296" s="4" t="s">
        <v>31</v>
      </c>
      <c r="C8296" s="4" t="s">
        <v>16</v>
      </c>
      <c r="D8296" s="4" t="s">
        <v>32</v>
      </c>
      <c r="E8296" s="4" t="s">
        <v>26</v>
      </c>
      <c r="F8296" s="10" t="s">
        <v>296</v>
      </c>
      <c r="G8296" s="11" t="s">
        <v>407</v>
      </c>
      <c r="H8296" s="4">
        <v>8</v>
      </c>
      <c r="I8296" s="12">
        <v>12968.08</v>
      </c>
      <c r="J8296" s="12">
        <v>103744.64</v>
      </c>
      <c r="K8296" s="12">
        <v>666.23</v>
      </c>
      <c r="L8296" s="4">
        <v>635</v>
      </c>
      <c r="M8296" s="4" t="s">
        <v>35</v>
      </c>
      <c r="N8296" s="4" t="str" cm="1">
        <f t="array" ref="N8296">_xlfn.SWITCH(E8296,"Delhi","North","Chennai","South","Hyderabad","South","Mumbai","Central","Bangalore","South")</f>
        <v>South</v>
      </c>
      <c r="O8296" s="12">
        <v>25356.49</v>
      </c>
      <c r="P8296" s="4">
        <f>Table1[[#This Row],[Delivery_Date]]-Table1[[#This Row],[Order_Date]]</f>
        <v>14</v>
      </c>
      <c r="Q8296" s="4" t="str">
        <f>IF(Table1[[#This Row],[Delivery delay days]]&gt;5,"delay","on time")</f>
        <v>delay</v>
      </c>
      <c r="R8296" s="10">
        <f>DATEVALUE(Table1[[#This Row],[Delivery_Date]])</f>
        <v>45098</v>
      </c>
      <c r="S8296" s="10">
        <f>DATEVALUE(Table1[[#This Row],[Order_Date]])</f>
        <v>45084</v>
      </c>
      <c r="T8296" s="4" t="str" cm="1">
        <f t="array" ref="T8296">_xlfn.IFS(Table1[[#This Row],[Inventory_Level]]&lt;=200,"low",Table1[[#This Row],[Inventory_Level]]&gt;=700,"high",Table1[[#This Row],[Inventory_Level]]&gt;200,"medium")</f>
        <v>medium</v>
      </c>
    </row>
    <row r="8297" spans="1:20" x14ac:dyDescent="0.35">
      <c r="A8297" s="4">
        <v>8296</v>
      </c>
      <c r="B8297" s="4" t="s">
        <v>59</v>
      </c>
      <c r="C8297" s="4" t="s">
        <v>38</v>
      </c>
      <c r="D8297" s="4" t="s">
        <v>39</v>
      </c>
      <c r="E8297" s="4" t="s">
        <v>18</v>
      </c>
      <c r="F8297" s="10" t="s">
        <v>348</v>
      </c>
      <c r="G8297" s="11" t="s">
        <v>236</v>
      </c>
      <c r="H8297" s="4">
        <v>97</v>
      </c>
      <c r="I8297" s="12">
        <v>14160.21</v>
      </c>
      <c r="J8297" s="12">
        <v>1373540.37</v>
      </c>
      <c r="K8297" s="12">
        <v>2535.6</v>
      </c>
      <c r="L8297" s="4">
        <v>742</v>
      </c>
      <c r="M8297" s="4" t="s">
        <v>29</v>
      </c>
      <c r="N8297" s="4" t="str" cm="1">
        <f t="array" ref="N8297">_xlfn.SWITCH(E8297,"Delhi","North","Chennai","South","Hyderabad","South","Mumbai","Central","Bangalore","South")</f>
        <v>North</v>
      </c>
      <c r="O8297" s="12">
        <v>182088.24</v>
      </c>
      <c r="P8297" s="4">
        <f>Table1[[#This Row],[Delivery_Date]]-Table1[[#This Row],[Order_Date]]</f>
        <v>11</v>
      </c>
      <c r="Q8297" s="4" t="str">
        <f>IF(Table1[[#This Row],[Delivery delay days]]&gt;5,"delay","on time")</f>
        <v>delay</v>
      </c>
      <c r="R8297" s="10">
        <f>DATEVALUE(Table1[[#This Row],[Delivery_Date]])</f>
        <v>45290</v>
      </c>
      <c r="S8297" s="10">
        <f>DATEVALUE(Table1[[#This Row],[Order_Date]])</f>
        <v>45279</v>
      </c>
      <c r="T8297" s="4" t="str" cm="1">
        <f t="array" ref="T8297">_xlfn.IFS(Table1[[#This Row],[Inventory_Level]]&lt;=200,"low",Table1[[#This Row],[Inventory_Level]]&gt;=700,"high",Table1[[#This Row],[Inventory_Level]]&gt;200,"medium")</f>
        <v>high</v>
      </c>
    </row>
    <row r="8298" spans="1:20" x14ac:dyDescent="0.35">
      <c r="A8298" s="4">
        <v>8297</v>
      </c>
      <c r="B8298" s="4" t="s">
        <v>15</v>
      </c>
      <c r="C8298" s="4" t="s">
        <v>38</v>
      </c>
      <c r="D8298" s="4" t="s">
        <v>25</v>
      </c>
      <c r="E8298" s="4" t="s">
        <v>46</v>
      </c>
      <c r="F8298" s="10" t="s">
        <v>386</v>
      </c>
      <c r="G8298" s="11" t="s">
        <v>137</v>
      </c>
      <c r="H8298" s="4">
        <v>33</v>
      </c>
      <c r="I8298" s="12">
        <v>38031.75</v>
      </c>
      <c r="J8298" s="12">
        <v>1255047.75</v>
      </c>
      <c r="K8298" s="12">
        <v>4771.3</v>
      </c>
      <c r="L8298" s="4">
        <v>617</v>
      </c>
      <c r="M8298" s="4" t="s">
        <v>42</v>
      </c>
      <c r="N8298" s="4" t="str" cm="1">
        <f t="array" ref="N8298">_xlfn.SWITCH(E8298,"Delhi","North","Chennai","South","Hyderabad","South","Mumbai","Central","Bangalore","South")</f>
        <v>South</v>
      </c>
      <c r="O8298" s="12">
        <v>225857.88</v>
      </c>
      <c r="P8298" s="4">
        <f>Table1[[#This Row],[Delivery_Date]]-Table1[[#This Row],[Order_Date]]</f>
        <v>12</v>
      </c>
      <c r="Q8298" s="4" t="str">
        <f>IF(Table1[[#This Row],[Delivery delay days]]&gt;5,"delay","on time")</f>
        <v>delay</v>
      </c>
      <c r="R8298" s="10">
        <f>DATEVALUE(Table1[[#This Row],[Delivery_Date]])</f>
        <v>45144</v>
      </c>
      <c r="S8298" s="10">
        <f>DATEVALUE(Table1[[#This Row],[Order_Date]])</f>
        <v>45132</v>
      </c>
      <c r="T8298" s="4" t="str" cm="1">
        <f t="array" ref="T8298">_xlfn.IFS(Table1[[#This Row],[Inventory_Level]]&lt;=200,"low",Table1[[#This Row],[Inventory_Level]]&gt;=700,"high",Table1[[#This Row],[Inventory_Level]]&gt;200,"medium")</f>
        <v>medium</v>
      </c>
    </row>
    <row r="8299" spans="1:20" x14ac:dyDescent="0.35">
      <c r="A8299" s="4">
        <v>8298</v>
      </c>
      <c r="B8299" s="4" t="s">
        <v>37</v>
      </c>
      <c r="C8299" s="4" t="s">
        <v>16</v>
      </c>
      <c r="D8299" s="4" t="s">
        <v>17</v>
      </c>
      <c r="E8299" s="4" t="s">
        <v>60</v>
      </c>
      <c r="F8299" s="10" t="s">
        <v>365</v>
      </c>
      <c r="G8299" s="11" t="s">
        <v>233</v>
      </c>
      <c r="H8299" s="4">
        <v>76</v>
      </c>
      <c r="I8299" s="12">
        <v>20356.75</v>
      </c>
      <c r="J8299" s="12">
        <v>1547113</v>
      </c>
      <c r="K8299" s="12">
        <v>876.53</v>
      </c>
      <c r="L8299" s="4">
        <v>830</v>
      </c>
      <c r="M8299" s="4" t="s">
        <v>29</v>
      </c>
      <c r="N8299" s="4" t="str" cm="1">
        <f t="array" ref="N8299">_xlfn.SWITCH(E8299,"Delhi","North","Chennai","South","Hyderabad","South","Mumbai","Central","Bangalore","South")</f>
        <v>South</v>
      </c>
      <c r="O8299" s="12">
        <v>137416.79999999999</v>
      </c>
      <c r="P8299" s="4">
        <f>Table1[[#This Row],[Delivery_Date]]-Table1[[#This Row],[Order_Date]]</f>
        <v>11</v>
      </c>
      <c r="Q8299" s="4" t="str">
        <f>IF(Table1[[#This Row],[Delivery delay days]]&gt;5,"delay","on time")</f>
        <v>delay</v>
      </c>
      <c r="R8299" s="10">
        <f>DATEVALUE(Table1[[#This Row],[Delivery_Date]])</f>
        <v>45195</v>
      </c>
      <c r="S8299" s="10">
        <f>DATEVALUE(Table1[[#This Row],[Order_Date]])</f>
        <v>45184</v>
      </c>
      <c r="T8299" s="4" t="str" cm="1">
        <f t="array" ref="T8299">_xlfn.IFS(Table1[[#This Row],[Inventory_Level]]&lt;=200,"low",Table1[[#This Row],[Inventory_Level]]&gt;=700,"high",Table1[[#This Row],[Inventory_Level]]&gt;200,"medium")</f>
        <v>high</v>
      </c>
    </row>
    <row r="8300" spans="1:20" x14ac:dyDescent="0.35">
      <c r="A8300" s="4">
        <v>8299</v>
      </c>
      <c r="B8300" s="4" t="s">
        <v>15</v>
      </c>
      <c r="C8300" s="4" t="s">
        <v>38</v>
      </c>
      <c r="D8300" s="4" t="s">
        <v>39</v>
      </c>
      <c r="E8300" s="4" t="s">
        <v>18</v>
      </c>
      <c r="F8300" s="10" t="s">
        <v>326</v>
      </c>
      <c r="G8300" s="11" t="s">
        <v>189</v>
      </c>
      <c r="H8300" s="4">
        <v>51</v>
      </c>
      <c r="I8300" s="12">
        <v>6398.53</v>
      </c>
      <c r="J8300" s="12">
        <v>326325.03000000003</v>
      </c>
      <c r="K8300" s="12">
        <v>1407.89</v>
      </c>
      <c r="L8300" s="4">
        <v>153</v>
      </c>
      <c r="M8300" s="4" t="s">
        <v>35</v>
      </c>
      <c r="N8300" s="4" t="str" cm="1">
        <f t="array" ref="N8300">_xlfn.SWITCH(E8300,"Delhi","North","Chennai","South","Hyderabad","South","Mumbai","Central","Bangalore","South")</f>
        <v>North</v>
      </c>
      <c r="O8300" s="12">
        <v>48491.46</v>
      </c>
      <c r="P8300" s="4">
        <f>Table1[[#This Row],[Delivery_Date]]-Table1[[#This Row],[Order_Date]]</f>
        <v>1</v>
      </c>
      <c r="Q8300" s="4" t="str">
        <f>IF(Table1[[#This Row],[Delivery delay days]]&gt;5,"delay","on time")</f>
        <v>on time</v>
      </c>
      <c r="R8300" s="10">
        <f>DATEVALUE(Table1[[#This Row],[Delivery_Date]])</f>
        <v>45113</v>
      </c>
      <c r="S8300" s="10">
        <f>DATEVALUE(Table1[[#This Row],[Order_Date]])</f>
        <v>45112</v>
      </c>
      <c r="T8300" s="4" t="str" cm="1">
        <f t="array" ref="T8300">_xlfn.IFS(Table1[[#This Row],[Inventory_Level]]&lt;=200,"low",Table1[[#This Row],[Inventory_Level]]&gt;=700,"high",Table1[[#This Row],[Inventory_Level]]&gt;200,"medium")</f>
        <v>low</v>
      </c>
    </row>
    <row r="8301" spans="1:20" x14ac:dyDescent="0.35">
      <c r="A8301" s="4">
        <v>8300</v>
      </c>
      <c r="B8301" s="4" t="s">
        <v>51</v>
      </c>
      <c r="C8301" s="4" t="s">
        <v>38</v>
      </c>
      <c r="D8301" s="4" t="s">
        <v>32</v>
      </c>
      <c r="E8301" s="4" t="s">
        <v>60</v>
      </c>
      <c r="F8301" s="10" t="s">
        <v>116</v>
      </c>
      <c r="G8301" s="11" t="s">
        <v>381</v>
      </c>
      <c r="H8301" s="4">
        <v>32</v>
      </c>
      <c r="I8301" s="12">
        <v>34171.61</v>
      </c>
      <c r="J8301" s="12">
        <v>1093491.52</v>
      </c>
      <c r="K8301" s="12">
        <v>3728.64</v>
      </c>
      <c r="L8301" s="4">
        <v>209</v>
      </c>
      <c r="M8301" s="4" t="s">
        <v>35</v>
      </c>
      <c r="N8301" s="4" t="str" cm="1">
        <f t="array" ref="N8301">_xlfn.SWITCH(E8301,"Delhi","North","Chennai","South","Hyderabad","South","Mumbai","Central","Bangalore","South")</f>
        <v>South</v>
      </c>
      <c r="O8301" s="12">
        <v>171739.9</v>
      </c>
      <c r="P8301" s="4">
        <f>Table1[[#This Row],[Delivery_Date]]-Table1[[#This Row],[Order_Date]]</f>
        <v>5</v>
      </c>
      <c r="Q8301" s="4" t="str">
        <f>IF(Table1[[#This Row],[Delivery delay days]]&gt;5,"delay","on time")</f>
        <v>on time</v>
      </c>
      <c r="R8301" s="10">
        <f>DATEVALUE(Table1[[#This Row],[Delivery_Date]])</f>
        <v>45183</v>
      </c>
      <c r="S8301" s="10">
        <f>DATEVALUE(Table1[[#This Row],[Order_Date]])</f>
        <v>45178</v>
      </c>
      <c r="T8301" s="4" t="str" cm="1">
        <f t="array" ref="T8301">_xlfn.IFS(Table1[[#This Row],[Inventory_Level]]&lt;=200,"low",Table1[[#This Row],[Inventory_Level]]&gt;=700,"high",Table1[[#This Row],[Inventory_Level]]&gt;200,"medium")</f>
        <v>medium</v>
      </c>
    </row>
    <row r="8302" spans="1:20" x14ac:dyDescent="0.35">
      <c r="A8302" s="4">
        <v>8301</v>
      </c>
      <c r="B8302" s="4" t="s">
        <v>31</v>
      </c>
      <c r="C8302" s="4" t="s">
        <v>24</v>
      </c>
      <c r="D8302" s="4" t="s">
        <v>17</v>
      </c>
      <c r="E8302" s="4" t="s">
        <v>46</v>
      </c>
      <c r="F8302" s="10" t="s">
        <v>140</v>
      </c>
      <c r="G8302" s="11" t="s">
        <v>103</v>
      </c>
      <c r="H8302" s="4">
        <v>3</v>
      </c>
      <c r="I8302" s="12">
        <v>10024.43</v>
      </c>
      <c r="J8302" s="12">
        <v>30073.29</v>
      </c>
      <c r="K8302" s="12">
        <v>2267.85</v>
      </c>
      <c r="L8302" s="4">
        <v>614</v>
      </c>
      <c r="M8302" s="4" t="s">
        <v>35</v>
      </c>
      <c r="N8302" s="4" t="str" cm="1">
        <f t="array" ref="N8302">_xlfn.SWITCH(E8302,"Delhi","North","Chennai","South","Hyderabad","South","Mumbai","Central","Bangalore","South")</f>
        <v>South</v>
      </c>
      <c r="O8302" s="12">
        <v>2892.57</v>
      </c>
      <c r="P8302" s="4">
        <f>Table1[[#This Row],[Delivery_Date]]-Table1[[#This Row],[Order_Date]]</f>
        <v>6</v>
      </c>
      <c r="Q8302" s="4" t="str">
        <f>IF(Table1[[#This Row],[Delivery delay days]]&gt;5,"delay","on time")</f>
        <v>delay</v>
      </c>
      <c r="R8302" s="10">
        <f>DATEVALUE(Table1[[#This Row],[Delivery_Date]])</f>
        <v>45004</v>
      </c>
      <c r="S8302" s="10">
        <f>DATEVALUE(Table1[[#This Row],[Order_Date]])</f>
        <v>44998</v>
      </c>
      <c r="T8302" s="4" t="str" cm="1">
        <f t="array" ref="T8302">_xlfn.IFS(Table1[[#This Row],[Inventory_Level]]&lt;=200,"low",Table1[[#This Row],[Inventory_Level]]&gt;=700,"high",Table1[[#This Row],[Inventory_Level]]&gt;200,"medium")</f>
        <v>medium</v>
      </c>
    </row>
    <row r="8303" spans="1:20" x14ac:dyDescent="0.35">
      <c r="A8303" s="4">
        <v>8302</v>
      </c>
      <c r="B8303" s="4" t="s">
        <v>65</v>
      </c>
      <c r="C8303" s="4" t="s">
        <v>24</v>
      </c>
      <c r="D8303" s="4" t="s">
        <v>17</v>
      </c>
      <c r="E8303" s="4" t="s">
        <v>60</v>
      </c>
      <c r="F8303" s="10" t="s">
        <v>344</v>
      </c>
      <c r="G8303" s="11" t="s">
        <v>204</v>
      </c>
      <c r="H8303" s="4">
        <v>66</v>
      </c>
      <c r="I8303" s="12">
        <v>14451.28</v>
      </c>
      <c r="J8303" s="12">
        <v>953784.48</v>
      </c>
      <c r="K8303" s="12">
        <v>120.1</v>
      </c>
      <c r="L8303" s="4">
        <v>803</v>
      </c>
      <c r="M8303" s="4" t="s">
        <v>29</v>
      </c>
      <c r="N8303" s="4" t="str" cm="1">
        <f t="array" ref="N8303">_xlfn.SWITCH(E8303,"Delhi","North","Chennai","South","Hyderabad","South","Mumbai","Central","Bangalore","South")</f>
        <v>South</v>
      </c>
      <c r="O8303" s="12">
        <v>190952.4</v>
      </c>
      <c r="P8303" s="4">
        <f>Table1[[#This Row],[Delivery_Date]]-Table1[[#This Row],[Order_Date]]</f>
        <v>4</v>
      </c>
      <c r="Q8303" s="4" t="str">
        <f>IF(Table1[[#This Row],[Delivery delay days]]&gt;5,"delay","on time")</f>
        <v>on time</v>
      </c>
      <c r="R8303" s="10">
        <f>DATEVALUE(Table1[[#This Row],[Delivery_Date]])</f>
        <v>44940</v>
      </c>
      <c r="S8303" s="10">
        <f>DATEVALUE(Table1[[#This Row],[Order_Date]])</f>
        <v>44936</v>
      </c>
      <c r="T8303" s="4" t="str" cm="1">
        <f t="array" ref="T8303">_xlfn.IFS(Table1[[#This Row],[Inventory_Level]]&lt;=200,"low",Table1[[#This Row],[Inventory_Level]]&gt;=700,"high",Table1[[#This Row],[Inventory_Level]]&gt;200,"medium")</f>
        <v>high</v>
      </c>
    </row>
    <row r="8304" spans="1:20" x14ac:dyDescent="0.35">
      <c r="A8304" s="4">
        <v>8303</v>
      </c>
      <c r="B8304" s="4" t="s">
        <v>51</v>
      </c>
      <c r="C8304" s="4" t="s">
        <v>24</v>
      </c>
      <c r="D8304" s="4" t="s">
        <v>17</v>
      </c>
      <c r="E8304" s="4" t="s">
        <v>60</v>
      </c>
      <c r="F8304" s="10" t="s">
        <v>287</v>
      </c>
      <c r="G8304" s="11" t="s">
        <v>177</v>
      </c>
      <c r="H8304" s="4">
        <v>66</v>
      </c>
      <c r="I8304" s="12">
        <v>45094.01</v>
      </c>
      <c r="J8304" s="12">
        <v>2976204.66</v>
      </c>
      <c r="K8304" s="12">
        <v>3523.32</v>
      </c>
      <c r="L8304" s="4">
        <v>297</v>
      </c>
      <c r="M8304" s="4" t="s">
        <v>21</v>
      </c>
      <c r="N8304" s="4" t="str" cm="1">
        <f t="array" ref="N8304">_xlfn.SWITCH(E8304,"Delhi","North","Chennai","South","Hyderabad","South","Mumbai","Central","Bangalore","South")</f>
        <v>South</v>
      </c>
      <c r="O8304" s="12">
        <v>255250.15</v>
      </c>
      <c r="P8304" s="4">
        <f>Table1[[#This Row],[Delivery_Date]]-Table1[[#This Row],[Order_Date]]</f>
        <v>6</v>
      </c>
      <c r="Q8304" s="4" t="str">
        <f>IF(Table1[[#This Row],[Delivery delay days]]&gt;5,"delay","on time")</f>
        <v>delay</v>
      </c>
      <c r="R8304" s="10">
        <f>DATEVALUE(Table1[[#This Row],[Delivery_Date]])</f>
        <v>45008</v>
      </c>
      <c r="S8304" s="10">
        <f>DATEVALUE(Table1[[#This Row],[Order_Date]])</f>
        <v>45002</v>
      </c>
      <c r="T8304" s="4" t="str" cm="1">
        <f t="array" ref="T8304">_xlfn.IFS(Table1[[#This Row],[Inventory_Level]]&lt;=200,"low",Table1[[#This Row],[Inventory_Level]]&gt;=700,"high",Table1[[#This Row],[Inventory_Level]]&gt;200,"medium")</f>
        <v>medium</v>
      </c>
    </row>
    <row r="8305" spans="1:20" x14ac:dyDescent="0.35">
      <c r="A8305" s="4">
        <v>8304</v>
      </c>
      <c r="B8305" s="4" t="s">
        <v>23</v>
      </c>
      <c r="C8305" s="4" t="s">
        <v>24</v>
      </c>
      <c r="D8305" s="4" t="s">
        <v>45</v>
      </c>
      <c r="E8305" s="4" t="s">
        <v>46</v>
      </c>
      <c r="F8305" s="10" t="s">
        <v>355</v>
      </c>
      <c r="G8305" s="11" t="s">
        <v>421</v>
      </c>
      <c r="H8305" s="4">
        <v>17</v>
      </c>
      <c r="I8305" s="12">
        <v>33088.129999999997</v>
      </c>
      <c r="J8305" s="12">
        <v>562498.21</v>
      </c>
      <c r="K8305" s="12">
        <v>272.22000000000003</v>
      </c>
      <c r="L8305" s="4">
        <v>840</v>
      </c>
      <c r="M8305" s="4" t="s">
        <v>35</v>
      </c>
      <c r="N8305" s="4" t="str" cm="1">
        <f t="array" ref="N8305">_xlfn.SWITCH(E8305,"Delhi","North","Chennai","South","Hyderabad","South","Mumbai","Central","Bangalore","South")</f>
        <v>South</v>
      </c>
      <c r="O8305" s="12">
        <v>56802.84</v>
      </c>
      <c r="P8305" s="4">
        <f>Table1[[#This Row],[Delivery_Date]]-Table1[[#This Row],[Order_Date]]</f>
        <v>6</v>
      </c>
      <c r="Q8305" s="4" t="str">
        <f>IF(Table1[[#This Row],[Delivery delay days]]&gt;5,"delay","on time")</f>
        <v>delay</v>
      </c>
      <c r="R8305" s="10">
        <f>DATEVALUE(Table1[[#This Row],[Delivery_Date]])</f>
        <v>45293</v>
      </c>
      <c r="S8305" s="10">
        <f>DATEVALUE(Table1[[#This Row],[Order_Date]])</f>
        <v>45287</v>
      </c>
      <c r="T8305" s="4" t="str" cm="1">
        <f t="array" ref="T8305">_xlfn.IFS(Table1[[#This Row],[Inventory_Level]]&lt;=200,"low",Table1[[#This Row],[Inventory_Level]]&gt;=700,"high",Table1[[#This Row],[Inventory_Level]]&gt;200,"medium")</f>
        <v>high</v>
      </c>
    </row>
    <row r="8306" spans="1:20" x14ac:dyDescent="0.35">
      <c r="A8306" s="4">
        <v>8305</v>
      </c>
      <c r="B8306" s="4" t="s">
        <v>23</v>
      </c>
      <c r="C8306" s="4" t="s">
        <v>24</v>
      </c>
      <c r="D8306" s="4" t="s">
        <v>45</v>
      </c>
      <c r="E8306" s="4" t="s">
        <v>46</v>
      </c>
      <c r="F8306" s="10" t="s">
        <v>415</v>
      </c>
      <c r="G8306" s="11" t="s">
        <v>158</v>
      </c>
      <c r="H8306" s="4">
        <v>16</v>
      </c>
      <c r="I8306" s="12">
        <v>3437.23</v>
      </c>
      <c r="J8306" s="12">
        <v>54995.68</v>
      </c>
      <c r="K8306" s="12">
        <v>3714.5</v>
      </c>
      <c r="L8306" s="4">
        <v>29</v>
      </c>
      <c r="M8306" s="4" t="s">
        <v>42</v>
      </c>
      <c r="N8306" s="4" t="str" cm="1">
        <f t="array" ref="N8306">_xlfn.SWITCH(E8306,"Delhi","North","Chennai","South","Hyderabad","South","Mumbai","Central","Bangalore","South")</f>
        <v>South</v>
      </c>
      <c r="O8306" s="12">
        <v>11783.46</v>
      </c>
      <c r="P8306" s="4">
        <f>Table1[[#This Row],[Delivery_Date]]-Table1[[#This Row],[Order_Date]]</f>
        <v>4</v>
      </c>
      <c r="Q8306" s="4" t="str">
        <f>IF(Table1[[#This Row],[Delivery delay days]]&gt;5,"delay","on time")</f>
        <v>on time</v>
      </c>
      <c r="R8306" s="10">
        <f>DATEVALUE(Table1[[#This Row],[Delivery_Date]])</f>
        <v>44978</v>
      </c>
      <c r="S8306" s="10">
        <f>DATEVALUE(Table1[[#This Row],[Order_Date]])</f>
        <v>44974</v>
      </c>
      <c r="T8306" s="4" t="str" cm="1">
        <f t="array" ref="T8306">_xlfn.IFS(Table1[[#This Row],[Inventory_Level]]&lt;=200,"low",Table1[[#This Row],[Inventory_Level]]&gt;=700,"high",Table1[[#This Row],[Inventory_Level]]&gt;200,"medium")</f>
        <v>low</v>
      </c>
    </row>
    <row r="8307" spans="1:20" x14ac:dyDescent="0.35">
      <c r="A8307" s="4">
        <v>8306</v>
      </c>
      <c r="B8307" s="4" t="s">
        <v>65</v>
      </c>
      <c r="C8307" s="4" t="s">
        <v>24</v>
      </c>
      <c r="D8307" s="4" t="s">
        <v>32</v>
      </c>
      <c r="E8307" s="4" t="s">
        <v>26</v>
      </c>
      <c r="F8307" s="10" t="s">
        <v>76</v>
      </c>
      <c r="G8307" s="11" t="s">
        <v>382</v>
      </c>
      <c r="H8307" s="4">
        <v>17</v>
      </c>
      <c r="I8307" s="12">
        <v>17477.53</v>
      </c>
      <c r="J8307" s="12">
        <v>297118.01</v>
      </c>
      <c r="K8307" s="12">
        <v>1392.87</v>
      </c>
      <c r="L8307" s="4">
        <v>479</v>
      </c>
      <c r="M8307" s="4" t="s">
        <v>21</v>
      </c>
      <c r="N8307" s="4" t="str" cm="1">
        <f t="array" ref="N8307">_xlfn.SWITCH(E8307,"Delhi","North","Chennai","South","Hyderabad","South","Mumbai","Central","Bangalore","South")</f>
        <v>South</v>
      </c>
      <c r="O8307" s="12">
        <v>19769.93</v>
      </c>
      <c r="P8307" s="4">
        <f>Table1[[#This Row],[Delivery_Date]]-Table1[[#This Row],[Order_Date]]</f>
        <v>15</v>
      </c>
      <c r="Q8307" s="4" t="str">
        <f>IF(Table1[[#This Row],[Delivery delay days]]&gt;5,"delay","on time")</f>
        <v>delay</v>
      </c>
      <c r="R8307" s="10">
        <f>DATEVALUE(Table1[[#This Row],[Delivery_Date]])</f>
        <v>45254</v>
      </c>
      <c r="S8307" s="10">
        <f>DATEVALUE(Table1[[#This Row],[Order_Date]])</f>
        <v>45239</v>
      </c>
      <c r="T8307" s="4" t="str" cm="1">
        <f t="array" ref="T8307">_xlfn.IFS(Table1[[#This Row],[Inventory_Level]]&lt;=200,"low",Table1[[#This Row],[Inventory_Level]]&gt;=700,"high",Table1[[#This Row],[Inventory_Level]]&gt;200,"medium")</f>
        <v>medium</v>
      </c>
    </row>
    <row r="8308" spans="1:20" x14ac:dyDescent="0.35">
      <c r="A8308" s="4">
        <v>8307</v>
      </c>
      <c r="B8308" s="4" t="s">
        <v>65</v>
      </c>
      <c r="C8308" s="4" t="s">
        <v>38</v>
      </c>
      <c r="D8308" s="4" t="s">
        <v>39</v>
      </c>
      <c r="E8308" s="4" t="s">
        <v>26</v>
      </c>
      <c r="F8308" s="10" t="s">
        <v>193</v>
      </c>
      <c r="G8308" s="11" t="s">
        <v>300</v>
      </c>
      <c r="H8308" s="4">
        <v>34</v>
      </c>
      <c r="I8308" s="12">
        <v>11090.67</v>
      </c>
      <c r="J8308" s="12">
        <v>377082.78</v>
      </c>
      <c r="K8308" s="12">
        <v>3878.95</v>
      </c>
      <c r="L8308" s="4">
        <v>201</v>
      </c>
      <c r="M8308" s="4" t="s">
        <v>29</v>
      </c>
      <c r="N8308" s="4" t="str" cm="1">
        <f t="array" ref="N8308">_xlfn.SWITCH(E8308,"Delhi","North","Chennai","South","Hyderabad","South","Mumbai","Central","Bangalore","South")</f>
        <v>South</v>
      </c>
      <c r="O8308" s="12">
        <v>60179.06</v>
      </c>
      <c r="P8308" s="4">
        <f>Table1[[#This Row],[Delivery_Date]]-Table1[[#This Row],[Order_Date]]</f>
        <v>7</v>
      </c>
      <c r="Q8308" s="4" t="str">
        <f>IF(Table1[[#This Row],[Delivery delay days]]&gt;5,"delay","on time")</f>
        <v>delay</v>
      </c>
      <c r="R8308" s="10">
        <f>DATEVALUE(Table1[[#This Row],[Delivery_Date]])</f>
        <v>45216</v>
      </c>
      <c r="S8308" s="10">
        <f>DATEVALUE(Table1[[#This Row],[Order_Date]])</f>
        <v>45209</v>
      </c>
      <c r="T8308" s="4" t="str" cm="1">
        <f t="array" ref="T8308">_xlfn.IFS(Table1[[#This Row],[Inventory_Level]]&lt;=200,"low",Table1[[#This Row],[Inventory_Level]]&gt;=700,"high",Table1[[#This Row],[Inventory_Level]]&gt;200,"medium")</f>
        <v>medium</v>
      </c>
    </row>
    <row r="8309" spans="1:20" x14ac:dyDescent="0.35">
      <c r="A8309" s="4">
        <v>8308</v>
      </c>
      <c r="B8309" s="4" t="s">
        <v>59</v>
      </c>
      <c r="C8309" s="4" t="s">
        <v>16</v>
      </c>
      <c r="D8309" s="4" t="s">
        <v>39</v>
      </c>
      <c r="E8309" s="4" t="s">
        <v>18</v>
      </c>
      <c r="F8309" s="10" t="s">
        <v>395</v>
      </c>
      <c r="G8309" s="11" t="s">
        <v>182</v>
      </c>
      <c r="H8309" s="4">
        <v>23</v>
      </c>
      <c r="I8309" s="12">
        <v>10197.75</v>
      </c>
      <c r="J8309" s="12">
        <v>234548.25</v>
      </c>
      <c r="K8309" s="12">
        <v>4466.82</v>
      </c>
      <c r="L8309" s="4">
        <v>60</v>
      </c>
      <c r="M8309" s="4" t="s">
        <v>42</v>
      </c>
      <c r="N8309" s="4" t="str" cm="1">
        <f t="array" ref="N8309">_xlfn.SWITCH(E8309,"Delhi","North","Chennai","South","Hyderabad","South","Mumbai","Central","Bangalore","South")</f>
        <v>North</v>
      </c>
      <c r="O8309" s="12">
        <v>31697.31</v>
      </c>
      <c r="P8309" s="4">
        <f>Table1[[#This Row],[Delivery_Date]]-Table1[[#This Row],[Order_Date]]</f>
        <v>14</v>
      </c>
      <c r="Q8309" s="4" t="str">
        <f>IF(Table1[[#This Row],[Delivery delay days]]&gt;5,"delay","on time")</f>
        <v>delay</v>
      </c>
      <c r="R8309" s="10">
        <f>DATEVALUE(Table1[[#This Row],[Delivery_Date]])</f>
        <v>45026</v>
      </c>
      <c r="S8309" s="10">
        <f>DATEVALUE(Table1[[#This Row],[Order_Date]])</f>
        <v>45012</v>
      </c>
      <c r="T8309" s="4" t="str" cm="1">
        <f t="array" ref="T8309">_xlfn.IFS(Table1[[#This Row],[Inventory_Level]]&lt;=200,"low",Table1[[#This Row],[Inventory_Level]]&gt;=700,"high",Table1[[#This Row],[Inventory_Level]]&gt;200,"medium")</f>
        <v>low</v>
      </c>
    </row>
    <row r="8310" spans="1:20" x14ac:dyDescent="0.35">
      <c r="A8310" s="4">
        <v>8309</v>
      </c>
      <c r="B8310" s="4" t="s">
        <v>15</v>
      </c>
      <c r="C8310" s="4" t="s">
        <v>38</v>
      </c>
      <c r="D8310" s="4" t="s">
        <v>32</v>
      </c>
      <c r="E8310" s="4" t="s">
        <v>46</v>
      </c>
      <c r="F8310" s="10" t="s">
        <v>297</v>
      </c>
      <c r="G8310" s="11" t="s">
        <v>314</v>
      </c>
      <c r="H8310" s="4">
        <v>44</v>
      </c>
      <c r="I8310" s="12">
        <v>16267.56</v>
      </c>
      <c r="J8310" s="12">
        <v>715772.64</v>
      </c>
      <c r="K8310" s="12">
        <v>1852.08</v>
      </c>
      <c r="L8310" s="4">
        <v>3</v>
      </c>
      <c r="M8310" s="4" t="s">
        <v>29</v>
      </c>
      <c r="N8310" s="4" t="str" cm="1">
        <f t="array" ref="N8310">_xlfn.SWITCH(E8310,"Delhi","North","Chennai","South","Hyderabad","South","Mumbai","Central","Bangalore","South")</f>
        <v>South</v>
      </c>
      <c r="O8310" s="12">
        <v>50069.23</v>
      </c>
      <c r="P8310" s="4">
        <f>Table1[[#This Row],[Delivery_Date]]-Table1[[#This Row],[Order_Date]]</f>
        <v>15</v>
      </c>
      <c r="Q8310" s="4" t="str">
        <f>IF(Table1[[#This Row],[Delivery delay days]]&gt;5,"delay","on time")</f>
        <v>delay</v>
      </c>
      <c r="R8310" s="10">
        <f>DATEVALUE(Table1[[#This Row],[Delivery_Date]])</f>
        <v>45108</v>
      </c>
      <c r="S8310" s="10">
        <f>DATEVALUE(Table1[[#This Row],[Order_Date]])</f>
        <v>45093</v>
      </c>
      <c r="T8310" s="4" t="str" cm="1">
        <f t="array" ref="T8310">_xlfn.IFS(Table1[[#This Row],[Inventory_Level]]&lt;=200,"low",Table1[[#This Row],[Inventory_Level]]&gt;=700,"high",Table1[[#This Row],[Inventory_Level]]&gt;200,"medium")</f>
        <v>low</v>
      </c>
    </row>
    <row r="8311" spans="1:20" x14ac:dyDescent="0.35">
      <c r="A8311" s="4">
        <v>8310</v>
      </c>
      <c r="B8311" s="4" t="s">
        <v>31</v>
      </c>
      <c r="C8311" s="4" t="s">
        <v>38</v>
      </c>
      <c r="D8311" s="4" t="s">
        <v>45</v>
      </c>
      <c r="E8311" s="4" t="s">
        <v>18</v>
      </c>
      <c r="F8311" s="10" t="s">
        <v>297</v>
      </c>
      <c r="G8311" s="11" t="s">
        <v>176</v>
      </c>
      <c r="H8311" s="4">
        <v>98</v>
      </c>
      <c r="I8311" s="12">
        <v>21051.71</v>
      </c>
      <c r="J8311" s="12">
        <v>2063067.58</v>
      </c>
      <c r="K8311" s="12">
        <v>4491.66</v>
      </c>
      <c r="L8311" s="4">
        <v>774</v>
      </c>
      <c r="M8311" s="4" t="s">
        <v>29</v>
      </c>
      <c r="N8311" s="4" t="str" cm="1">
        <f t="array" ref="N8311">_xlfn.SWITCH(E8311,"Delhi","North","Chennai","South","Hyderabad","South","Mumbai","Central","Bangalore","South")</f>
        <v>North</v>
      </c>
      <c r="O8311" s="12">
        <v>237379.96</v>
      </c>
      <c r="P8311" s="4">
        <f>Table1[[#This Row],[Delivery_Date]]-Table1[[#This Row],[Order_Date]]</f>
        <v>8</v>
      </c>
      <c r="Q8311" s="4" t="str">
        <f>IF(Table1[[#This Row],[Delivery delay days]]&gt;5,"delay","on time")</f>
        <v>delay</v>
      </c>
      <c r="R8311" s="10">
        <f>DATEVALUE(Table1[[#This Row],[Delivery_Date]])</f>
        <v>45101</v>
      </c>
      <c r="S8311" s="10">
        <f>DATEVALUE(Table1[[#This Row],[Order_Date]])</f>
        <v>45093</v>
      </c>
      <c r="T8311" s="4" t="str" cm="1">
        <f t="array" ref="T8311">_xlfn.IFS(Table1[[#This Row],[Inventory_Level]]&lt;=200,"low",Table1[[#This Row],[Inventory_Level]]&gt;=700,"high",Table1[[#This Row],[Inventory_Level]]&gt;200,"medium")</f>
        <v>high</v>
      </c>
    </row>
    <row r="8312" spans="1:20" x14ac:dyDescent="0.35">
      <c r="A8312" s="4">
        <v>8311</v>
      </c>
      <c r="B8312" s="4" t="s">
        <v>31</v>
      </c>
      <c r="C8312" s="4" t="s">
        <v>24</v>
      </c>
      <c r="D8312" s="4" t="s">
        <v>25</v>
      </c>
      <c r="E8312" s="4" t="s">
        <v>60</v>
      </c>
      <c r="F8312" s="10" t="s">
        <v>63</v>
      </c>
      <c r="G8312" s="11" t="s">
        <v>315</v>
      </c>
      <c r="H8312" s="4">
        <v>27</v>
      </c>
      <c r="I8312" s="12">
        <v>36675.410000000003</v>
      </c>
      <c r="J8312" s="12">
        <v>990236.07</v>
      </c>
      <c r="K8312" s="12">
        <v>1283.3900000000001</v>
      </c>
      <c r="L8312" s="4">
        <v>496</v>
      </c>
      <c r="M8312" s="4" t="s">
        <v>35</v>
      </c>
      <c r="N8312" s="4" t="str" cm="1">
        <f t="array" ref="N8312">_xlfn.SWITCH(E8312,"Delhi","North","Chennai","South","Hyderabad","South","Mumbai","Central","Bangalore","South")</f>
        <v>South</v>
      </c>
      <c r="O8312" s="12">
        <v>173108.76</v>
      </c>
      <c r="P8312" s="4">
        <f>Table1[[#This Row],[Delivery_Date]]-Table1[[#This Row],[Order_Date]]</f>
        <v>9</v>
      </c>
      <c r="Q8312" s="4" t="str">
        <f>IF(Table1[[#This Row],[Delivery delay days]]&gt;5,"delay","on time")</f>
        <v>delay</v>
      </c>
      <c r="R8312" s="10">
        <f>DATEVALUE(Table1[[#This Row],[Delivery_Date]])</f>
        <v>45091</v>
      </c>
      <c r="S8312" s="10">
        <f>DATEVALUE(Table1[[#This Row],[Order_Date]])</f>
        <v>45082</v>
      </c>
      <c r="T8312" s="4" t="str" cm="1">
        <f t="array" ref="T8312">_xlfn.IFS(Table1[[#This Row],[Inventory_Level]]&lt;=200,"low",Table1[[#This Row],[Inventory_Level]]&gt;=700,"high",Table1[[#This Row],[Inventory_Level]]&gt;200,"medium")</f>
        <v>medium</v>
      </c>
    </row>
    <row r="8313" spans="1:20" x14ac:dyDescent="0.35">
      <c r="A8313" s="4">
        <v>8312</v>
      </c>
      <c r="B8313" s="4" t="s">
        <v>23</v>
      </c>
      <c r="C8313" s="4" t="s">
        <v>16</v>
      </c>
      <c r="D8313" s="4" t="s">
        <v>25</v>
      </c>
      <c r="E8313" s="4" t="s">
        <v>46</v>
      </c>
      <c r="F8313" s="10" t="s">
        <v>222</v>
      </c>
      <c r="G8313" s="11" t="s">
        <v>227</v>
      </c>
      <c r="H8313" s="4">
        <v>2</v>
      </c>
      <c r="I8313" s="12">
        <v>3673.52</v>
      </c>
      <c r="J8313" s="12">
        <v>7347.04</v>
      </c>
      <c r="K8313" s="12">
        <v>1158.43</v>
      </c>
      <c r="L8313" s="4">
        <v>311</v>
      </c>
      <c r="M8313" s="4" t="s">
        <v>21</v>
      </c>
      <c r="N8313" s="4" t="str" cm="1">
        <f t="array" ref="N8313">_xlfn.SWITCH(E8313,"Delhi","North","Chennai","South","Hyderabad","South","Mumbai","Central","Bangalore","South")</f>
        <v>South</v>
      </c>
      <c r="O8313" s="12">
        <v>1301.81</v>
      </c>
      <c r="P8313" s="4">
        <f>Table1[[#This Row],[Delivery_Date]]-Table1[[#This Row],[Order_Date]]</f>
        <v>9</v>
      </c>
      <c r="Q8313" s="4" t="str">
        <f>IF(Table1[[#This Row],[Delivery delay days]]&gt;5,"delay","on time")</f>
        <v>delay</v>
      </c>
      <c r="R8313" s="10">
        <f>DATEVALUE(Table1[[#This Row],[Delivery_Date]])</f>
        <v>45234</v>
      </c>
      <c r="S8313" s="10">
        <f>DATEVALUE(Table1[[#This Row],[Order_Date]])</f>
        <v>45225</v>
      </c>
      <c r="T8313" s="4" t="str" cm="1">
        <f t="array" ref="T8313">_xlfn.IFS(Table1[[#This Row],[Inventory_Level]]&lt;=200,"low",Table1[[#This Row],[Inventory_Level]]&gt;=700,"high",Table1[[#This Row],[Inventory_Level]]&gt;200,"medium")</f>
        <v>medium</v>
      </c>
    </row>
    <row r="8314" spans="1:20" x14ac:dyDescent="0.35">
      <c r="A8314" s="4">
        <v>8313</v>
      </c>
      <c r="B8314" s="4" t="s">
        <v>37</v>
      </c>
      <c r="C8314" s="4" t="s">
        <v>16</v>
      </c>
      <c r="D8314" s="4" t="s">
        <v>32</v>
      </c>
      <c r="E8314" s="4" t="s">
        <v>18</v>
      </c>
      <c r="F8314" s="10" t="s">
        <v>265</v>
      </c>
      <c r="G8314" s="11" t="s">
        <v>161</v>
      </c>
      <c r="H8314" s="4">
        <v>90</v>
      </c>
      <c r="I8314" s="12">
        <v>11434</v>
      </c>
      <c r="J8314" s="12">
        <v>1029060</v>
      </c>
      <c r="K8314" s="12">
        <v>4404.25</v>
      </c>
      <c r="L8314" s="4">
        <v>745</v>
      </c>
      <c r="M8314" s="4" t="s">
        <v>35</v>
      </c>
      <c r="N8314" s="4" t="str" cm="1">
        <f t="array" ref="N8314">_xlfn.SWITCH(E8314,"Delhi","North","Chennai","South","Hyderabad","South","Mumbai","Central","Bangalore","South")</f>
        <v>North</v>
      </c>
      <c r="O8314" s="12">
        <v>242153.68</v>
      </c>
      <c r="P8314" s="4">
        <f>Table1[[#This Row],[Delivery_Date]]-Table1[[#This Row],[Order_Date]]</f>
        <v>2</v>
      </c>
      <c r="Q8314" s="4" t="str">
        <f>IF(Table1[[#This Row],[Delivery delay days]]&gt;5,"delay","on time")</f>
        <v>on time</v>
      </c>
      <c r="R8314" s="10">
        <f>DATEVALUE(Table1[[#This Row],[Delivery_Date]])</f>
        <v>45156</v>
      </c>
      <c r="S8314" s="10">
        <f>DATEVALUE(Table1[[#This Row],[Order_Date]])</f>
        <v>45154</v>
      </c>
      <c r="T8314" s="4" t="str" cm="1">
        <f t="array" ref="T8314">_xlfn.IFS(Table1[[#This Row],[Inventory_Level]]&lt;=200,"low",Table1[[#This Row],[Inventory_Level]]&gt;=700,"high",Table1[[#This Row],[Inventory_Level]]&gt;200,"medium")</f>
        <v>high</v>
      </c>
    </row>
    <row r="8315" spans="1:20" x14ac:dyDescent="0.35">
      <c r="A8315" s="4">
        <v>8314</v>
      </c>
      <c r="B8315" s="4" t="s">
        <v>59</v>
      </c>
      <c r="C8315" s="4" t="s">
        <v>16</v>
      </c>
      <c r="D8315" s="4" t="s">
        <v>17</v>
      </c>
      <c r="E8315" s="4" t="s">
        <v>60</v>
      </c>
      <c r="F8315" s="10" t="s">
        <v>239</v>
      </c>
      <c r="G8315" s="11" t="s">
        <v>176</v>
      </c>
      <c r="H8315" s="4">
        <v>93</v>
      </c>
      <c r="I8315" s="12">
        <v>47154.52</v>
      </c>
      <c r="J8315" s="12">
        <v>4385370.3600000003</v>
      </c>
      <c r="K8315" s="12">
        <v>3602.64</v>
      </c>
      <c r="L8315" s="4">
        <v>896</v>
      </c>
      <c r="M8315" s="4" t="s">
        <v>42</v>
      </c>
      <c r="N8315" s="4" t="str" cm="1">
        <f t="array" ref="N8315">_xlfn.SWITCH(E8315,"Delhi","North","Chennai","South","Hyderabad","South","Mumbai","Central","Bangalore","South")</f>
        <v>South</v>
      </c>
      <c r="O8315" s="12">
        <v>259370.91</v>
      </c>
      <c r="P8315" s="4">
        <f>Table1[[#This Row],[Delivery_Date]]-Table1[[#This Row],[Order_Date]]</f>
        <v>14</v>
      </c>
      <c r="Q8315" s="4" t="str">
        <f>IF(Table1[[#This Row],[Delivery delay days]]&gt;5,"delay","on time")</f>
        <v>delay</v>
      </c>
      <c r="R8315" s="10">
        <f>DATEVALUE(Table1[[#This Row],[Delivery_Date]])</f>
        <v>45101</v>
      </c>
      <c r="S8315" s="10">
        <f>DATEVALUE(Table1[[#This Row],[Order_Date]])</f>
        <v>45087</v>
      </c>
      <c r="T8315" s="4" t="str" cm="1">
        <f t="array" ref="T8315">_xlfn.IFS(Table1[[#This Row],[Inventory_Level]]&lt;=200,"low",Table1[[#This Row],[Inventory_Level]]&gt;=700,"high",Table1[[#This Row],[Inventory_Level]]&gt;200,"medium")</f>
        <v>high</v>
      </c>
    </row>
    <row r="8316" spans="1:20" x14ac:dyDescent="0.35">
      <c r="A8316" s="4">
        <v>8315</v>
      </c>
      <c r="B8316" s="4" t="s">
        <v>44</v>
      </c>
      <c r="C8316" s="4" t="s">
        <v>38</v>
      </c>
      <c r="D8316" s="4" t="s">
        <v>17</v>
      </c>
      <c r="E8316" s="4" t="s">
        <v>26</v>
      </c>
      <c r="F8316" s="10" t="s">
        <v>349</v>
      </c>
      <c r="G8316" s="11" t="s">
        <v>318</v>
      </c>
      <c r="H8316" s="4">
        <v>26</v>
      </c>
      <c r="I8316" s="12">
        <v>17675.61</v>
      </c>
      <c r="J8316" s="12">
        <v>459565.86</v>
      </c>
      <c r="K8316" s="12">
        <v>2645.23</v>
      </c>
      <c r="L8316" s="4">
        <v>887</v>
      </c>
      <c r="M8316" s="4" t="s">
        <v>21</v>
      </c>
      <c r="N8316" s="4" t="str" cm="1">
        <f t="array" ref="N8316">_xlfn.SWITCH(E8316,"Delhi","North","Chennai","South","Hyderabad","South","Mumbai","Central","Bangalore","South")</f>
        <v>South</v>
      </c>
      <c r="O8316" s="12">
        <v>39930.839999999997</v>
      </c>
      <c r="P8316" s="4">
        <f>Table1[[#This Row],[Delivery_Date]]-Table1[[#This Row],[Order_Date]]</f>
        <v>11</v>
      </c>
      <c r="Q8316" s="4" t="str">
        <f>IF(Table1[[#This Row],[Delivery delay days]]&gt;5,"delay","on time")</f>
        <v>delay</v>
      </c>
      <c r="R8316" s="10">
        <f>DATEVALUE(Table1[[#This Row],[Delivery_Date]])</f>
        <v>45057</v>
      </c>
      <c r="S8316" s="10">
        <f>DATEVALUE(Table1[[#This Row],[Order_Date]])</f>
        <v>45046</v>
      </c>
      <c r="T8316" s="4" t="str" cm="1">
        <f t="array" ref="T8316">_xlfn.IFS(Table1[[#This Row],[Inventory_Level]]&lt;=200,"low",Table1[[#This Row],[Inventory_Level]]&gt;=700,"high",Table1[[#This Row],[Inventory_Level]]&gt;200,"medium")</f>
        <v>high</v>
      </c>
    </row>
    <row r="8317" spans="1:20" x14ac:dyDescent="0.35">
      <c r="A8317" s="4">
        <v>8316</v>
      </c>
      <c r="B8317" s="4" t="s">
        <v>59</v>
      </c>
      <c r="C8317" s="4" t="s">
        <v>24</v>
      </c>
      <c r="D8317" s="4" t="s">
        <v>25</v>
      </c>
      <c r="E8317" s="4" t="s">
        <v>46</v>
      </c>
      <c r="F8317" s="10" t="s">
        <v>157</v>
      </c>
      <c r="G8317" s="11" t="s">
        <v>152</v>
      </c>
      <c r="H8317" s="4">
        <v>52</v>
      </c>
      <c r="I8317" s="12">
        <v>25787.05</v>
      </c>
      <c r="J8317" s="12">
        <v>1340926.6000000001</v>
      </c>
      <c r="K8317" s="12">
        <v>4093.13</v>
      </c>
      <c r="L8317" s="4">
        <v>765</v>
      </c>
      <c r="M8317" s="4" t="s">
        <v>42</v>
      </c>
      <c r="N8317" s="4" t="str" cm="1">
        <f t="array" ref="N8317">_xlfn.SWITCH(E8317,"Delhi","North","Chennai","South","Hyderabad","South","Mumbai","Central","Bangalore","South")</f>
        <v>South</v>
      </c>
      <c r="O8317" s="12">
        <v>156916.94</v>
      </c>
      <c r="P8317" s="4">
        <f>Table1[[#This Row],[Delivery_Date]]-Table1[[#This Row],[Order_Date]]</f>
        <v>5</v>
      </c>
      <c r="Q8317" s="4" t="str">
        <f>IF(Table1[[#This Row],[Delivery delay days]]&gt;5,"delay","on time")</f>
        <v>on time</v>
      </c>
      <c r="R8317" s="10">
        <f>DATEVALUE(Table1[[#This Row],[Delivery_Date]])</f>
        <v>44975</v>
      </c>
      <c r="S8317" s="10">
        <f>DATEVALUE(Table1[[#This Row],[Order_Date]])</f>
        <v>44970</v>
      </c>
      <c r="T8317" s="4" t="str" cm="1">
        <f t="array" ref="T8317">_xlfn.IFS(Table1[[#This Row],[Inventory_Level]]&lt;=200,"low",Table1[[#This Row],[Inventory_Level]]&gt;=700,"high",Table1[[#This Row],[Inventory_Level]]&gt;200,"medium")</f>
        <v>high</v>
      </c>
    </row>
    <row r="8318" spans="1:20" x14ac:dyDescent="0.35">
      <c r="A8318" s="4">
        <v>8317</v>
      </c>
      <c r="B8318" s="4" t="s">
        <v>15</v>
      </c>
      <c r="C8318" s="4" t="s">
        <v>24</v>
      </c>
      <c r="D8318" s="4" t="s">
        <v>25</v>
      </c>
      <c r="E8318" s="4" t="s">
        <v>46</v>
      </c>
      <c r="F8318" s="10" t="s">
        <v>255</v>
      </c>
      <c r="G8318" s="11" t="s">
        <v>399</v>
      </c>
      <c r="H8318" s="4">
        <v>82</v>
      </c>
      <c r="I8318" s="12">
        <v>48679.92</v>
      </c>
      <c r="J8318" s="12">
        <v>3991753.44</v>
      </c>
      <c r="K8318" s="12">
        <v>3757.22</v>
      </c>
      <c r="L8318" s="4">
        <v>288</v>
      </c>
      <c r="M8318" s="4" t="s">
        <v>21</v>
      </c>
      <c r="N8318" s="4" t="str" cm="1">
        <f t="array" ref="N8318">_xlfn.SWITCH(E8318,"Delhi","North","Chennai","South","Hyderabad","South","Mumbai","Central","Bangalore","South")</f>
        <v>South</v>
      </c>
      <c r="O8318" s="12">
        <v>600006.76</v>
      </c>
      <c r="P8318" s="4">
        <f>Table1[[#This Row],[Delivery_Date]]-Table1[[#This Row],[Order_Date]]</f>
        <v>3</v>
      </c>
      <c r="Q8318" s="4" t="str">
        <f>IF(Table1[[#This Row],[Delivery delay days]]&gt;5,"delay","on time")</f>
        <v>on time</v>
      </c>
      <c r="R8318" s="10">
        <f>DATEVALUE(Table1[[#This Row],[Delivery_Date]])</f>
        <v>44937</v>
      </c>
      <c r="S8318" s="10">
        <f>DATEVALUE(Table1[[#This Row],[Order_Date]])</f>
        <v>44934</v>
      </c>
      <c r="T8318" s="4" t="str" cm="1">
        <f t="array" ref="T8318">_xlfn.IFS(Table1[[#This Row],[Inventory_Level]]&lt;=200,"low",Table1[[#This Row],[Inventory_Level]]&gt;=700,"high",Table1[[#This Row],[Inventory_Level]]&gt;200,"medium")</f>
        <v>medium</v>
      </c>
    </row>
    <row r="8319" spans="1:20" x14ac:dyDescent="0.35">
      <c r="A8319" s="4">
        <v>8318</v>
      </c>
      <c r="B8319" s="4" t="s">
        <v>65</v>
      </c>
      <c r="C8319" s="4" t="s">
        <v>38</v>
      </c>
      <c r="D8319" s="4" t="s">
        <v>45</v>
      </c>
      <c r="E8319" s="4" t="s">
        <v>26</v>
      </c>
      <c r="F8319" s="10" t="s">
        <v>245</v>
      </c>
      <c r="G8319" s="11" t="s">
        <v>317</v>
      </c>
      <c r="H8319" s="4">
        <v>8</v>
      </c>
      <c r="I8319" s="12">
        <v>13928.44</v>
      </c>
      <c r="J8319" s="12">
        <v>111427.52</v>
      </c>
      <c r="K8319" s="12">
        <v>600.37</v>
      </c>
      <c r="L8319" s="4">
        <v>729</v>
      </c>
      <c r="M8319" s="4" t="s">
        <v>35</v>
      </c>
      <c r="N8319" s="4" t="str" cm="1">
        <f t="array" ref="N8319">_xlfn.SWITCH(E8319,"Delhi","North","Chennai","South","Hyderabad","South","Mumbai","Central","Bangalore","South")</f>
        <v>South</v>
      </c>
      <c r="O8319" s="12">
        <v>12612.72</v>
      </c>
      <c r="P8319" s="4">
        <f>Table1[[#This Row],[Delivery_Date]]-Table1[[#This Row],[Order_Date]]</f>
        <v>10</v>
      </c>
      <c r="Q8319" s="4" t="str">
        <f>IF(Table1[[#This Row],[Delivery delay days]]&gt;5,"delay","on time")</f>
        <v>delay</v>
      </c>
      <c r="R8319" s="10">
        <f>DATEVALUE(Table1[[#This Row],[Delivery_Date]])</f>
        <v>44968</v>
      </c>
      <c r="S8319" s="10">
        <f>DATEVALUE(Table1[[#This Row],[Order_Date]])</f>
        <v>44958</v>
      </c>
      <c r="T8319" s="4" t="str" cm="1">
        <f t="array" ref="T8319">_xlfn.IFS(Table1[[#This Row],[Inventory_Level]]&lt;=200,"low",Table1[[#This Row],[Inventory_Level]]&gt;=700,"high",Table1[[#This Row],[Inventory_Level]]&gt;200,"medium")</f>
        <v>high</v>
      </c>
    </row>
    <row r="8320" spans="1:20" x14ac:dyDescent="0.35">
      <c r="A8320" s="4">
        <v>8319</v>
      </c>
      <c r="B8320" s="4" t="s">
        <v>59</v>
      </c>
      <c r="C8320" s="4" t="s">
        <v>16</v>
      </c>
      <c r="D8320" s="4" t="s">
        <v>45</v>
      </c>
      <c r="E8320" s="4" t="s">
        <v>52</v>
      </c>
      <c r="F8320" s="10" t="s">
        <v>291</v>
      </c>
      <c r="G8320" s="11" t="s">
        <v>390</v>
      </c>
      <c r="H8320" s="4">
        <v>100</v>
      </c>
      <c r="I8320" s="12">
        <v>19579.34</v>
      </c>
      <c r="J8320" s="12">
        <v>1957934</v>
      </c>
      <c r="K8320" s="12">
        <v>3789.13</v>
      </c>
      <c r="L8320" s="4">
        <v>967</v>
      </c>
      <c r="M8320" s="4" t="s">
        <v>21</v>
      </c>
      <c r="N8320" s="4" t="str" cm="1">
        <f t="array" ref="N8320">_xlfn.SWITCH(E8320,"Delhi","North","Chennai","South","Hyderabad","South","Mumbai","Central","Bangalore","South")</f>
        <v>Central</v>
      </c>
      <c r="O8320" s="12">
        <v>397756.14</v>
      </c>
      <c r="P8320" s="4">
        <f>Table1[[#This Row],[Delivery_Date]]-Table1[[#This Row],[Order_Date]]</f>
        <v>4</v>
      </c>
      <c r="Q8320" s="4" t="str">
        <f>IF(Table1[[#This Row],[Delivery delay days]]&gt;5,"delay","on time")</f>
        <v>on time</v>
      </c>
      <c r="R8320" s="10">
        <f>DATEVALUE(Table1[[#This Row],[Delivery_Date]])</f>
        <v>45100</v>
      </c>
      <c r="S8320" s="10">
        <f>DATEVALUE(Table1[[#This Row],[Order_Date]])</f>
        <v>45096</v>
      </c>
      <c r="T8320" s="4" t="str" cm="1">
        <f t="array" ref="T8320">_xlfn.IFS(Table1[[#This Row],[Inventory_Level]]&lt;=200,"low",Table1[[#This Row],[Inventory_Level]]&gt;=700,"high",Table1[[#This Row],[Inventory_Level]]&gt;200,"medium")</f>
        <v>high</v>
      </c>
    </row>
    <row r="8321" spans="1:20" x14ac:dyDescent="0.35">
      <c r="A8321" s="4">
        <v>8320</v>
      </c>
      <c r="B8321" s="4" t="s">
        <v>44</v>
      </c>
      <c r="C8321" s="4" t="s">
        <v>24</v>
      </c>
      <c r="D8321" s="4" t="s">
        <v>45</v>
      </c>
      <c r="E8321" s="4" t="s">
        <v>60</v>
      </c>
      <c r="F8321" s="10" t="s">
        <v>323</v>
      </c>
      <c r="G8321" s="11" t="s">
        <v>307</v>
      </c>
      <c r="H8321" s="4">
        <v>42</v>
      </c>
      <c r="I8321" s="12">
        <v>40047.410000000003</v>
      </c>
      <c r="J8321" s="12">
        <v>1681991.22</v>
      </c>
      <c r="K8321" s="12">
        <v>701.83</v>
      </c>
      <c r="L8321" s="4">
        <v>571</v>
      </c>
      <c r="M8321" s="4" t="s">
        <v>21</v>
      </c>
      <c r="N8321" s="4" t="str" cm="1">
        <f t="array" ref="N8321">_xlfn.SWITCH(E8321,"Delhi","North","Chennai","South","Hyderabad","South","Mumbai","Central","Bangalore","South")</f>
        <v>South</v>
      </c>
      <c r="O8321" s="12">
        <v>127556.47</v>
      </c>
      <c r="P8321" s="4">
        <f>Table1[[#This Row],[Delivery_Date]]-Table1[[#This Row],[Order_Date]]</f>
        <v>10</v>
      </c>
      <c r="Q8321" s="4" t="str">
        <f>IF(Table1[[#This Row],[Delivery delay days]]&gt;5,"delay","on time")</f>
        <v>delay</v>
      </c>
      <c r="R8321" s="10">
        <f>DATEVALUE(Table1[[#This Row],[Delivery_Date]])</f>
        <v>45283</v>
      </c>
      <c r="S8321" s="10">
        <f>DATEVALUE(Table1[[#This Row],[Order_Date]])</f>
        <v>45273</v>
      </c>
      <c r="T8321" s="4" t="str" cm="1">
        <f t="array" ref="T8321">_xlfn.IFS(Table1[[#This Row],[Inventory_Level]]&lt;=200,"low",Table1[[#This Row],[Inventory_Level]]&gt;=700,"high",Table1[[#This Row],[Inventory_Level]]&gt;200,"medium")</f>
        <v>medium</v>
      </c>
    </row>
    <row r="8322" spans="1:20" x14ac:dyDescent="0.35">
      <c r="A8322" s="4">
        <v>8321</v>
      </c>
      <c r="B8322" s="4" t="s">
        <v>15</v>
      </c>
      <c r="C8322" s="4" t="s">
        <v>16</v>
      </c>
      <c r="D8322" s="4" t="s">
        <v>17</v>
      </c>
      <c r="E8322" s="4" t="s">
        <v>60</v>
      </c>
      <c r="F8322" s="10" t="s">
        <v>20</v>
      </c>
      <c r="G8322" s="11" t="s">
        <v>54</v>
      </c>
      <c r="H8322" s="4">
        <v>42</v>
      </c>
      <c r="I8322" s="12">
        <v>36843.410000000003</v>
      </c>
      <c r="J8322" s="12">
        <v>1547423.22</v>
      </c>
      <c r="K8322" s="12">
        <v>1914.02</v>
      </c>
      <c r="L8322" s="4">
        <v>428</v>
      </c>
      <c r="M8322" s="4" t="s">
        <v>35</v>
      </c>
      <c r="N8322" s="4" t="str" cm="1">
        <f t="array" ref="N8322">_xlfn.SWITCH(E8322,"Delhi","North","Chennai","South","Hyderabad","South","Mumbai","Central","Bangalore","South")</f>
        <v>South</v>
      </c>
      <c r="O8322" s="12">
        <v>140815.20000000001</v>
      </c>
      <c r="P8322" s="4">
        <f>Table1[[#This Row],[Delivery_Date]]-Table1[[#This Row],[Order_Date]]</f>
        <v>14</v>
      </c>
      <c r="Q8322" s="4" t="str">
        <f>IF(Table1[[#This Row],[Delivery delay days]]&gt;5,"delay","on time")</f>
        <v>delay</v>
      </c>
      <c r="R8322" s="10">
        <f>DATEVALUE(Table1[[#This Row],[Delivery_Date]])</f>
        <v>45212</v>
      </c>
      <c r="S8322" s="10">
        <f>DATEVALUE(Table1[[#This Row],[Order_Date]])</f>
        <v>45198</v>
      </c>
      <c r="T8322" s="4" t="str" cm="1">
        <f t="array" ref="T8322">_xlfn.IFS(Table1[[#This Row],[Inventory_Level]]&lt;=200,"low",Table1[[#This Row],[Inventory_Level]]&gt;=700,"high",Table1[[#This Row],[Inventory_Level]]&gt;200,"medium")</f>
        <v>medium</v>
      </c>
    </row>
    <row r="8323" spans="1:20" x14ac:dyDescent="0.35">
      <c r="A8323" s="4">
        <v>8322</v>
      </c>
      <c r="B8323" s="4" t="s">
        <v>37</v>
      </c>
      <c r="C8323" s="4" t="s">
        <v>16</v>
      </c>
      <c r="D8323" s="4" t="s">
        <v>45</v>
      </c>
      <c r="E8323" s="4" t="s">
        <v>52</v>
      </c>
      <c r="F8323" s="10" t="s">
        <v>123</v>
      </c>
      <c r="G8323" s="11" t="s">
        <v>396</v>
      </c>
      <c r="H8323" s="4">
        <v>90</v>
      </c>
      <c r="I8323" s="12">
        <v>48349.82</v>
      </c>
      <c r="J8323" s="12">
        <v>4351483.8</v>
      </c>
      <c r="K8323" s="12">
        <v>1828.05</v>
      </c>
      <c r="L8323" s="4">
        <v>79</v>
      </c>
      <c r="M8323" s="4" t="s">
        <v>35</v>
      </c>
      <c r="N8323" s="4" t="str" cm="1">
        <f t="array" ref="N8323">_xlfn.SWITCH(E8323,"Delhi","North","Chennai","South","Hyderabad","South","Mumbai","Central","Bangalore","South")</f>
        <v>Central</v>
      </c>
      <c r="O8323" s="12">
        <v>537137.37</v>
      </c>
      <c r="P8323" s="4">
        <f>Table1[[#This Row],[Delivery_Date]]-Table1[[#This Row],[Order_Date]]</f>
        <v>13</v>
      </c>
      <c r="Q8323" s="4" t="str">
        <f>IF(Table1[[#This Row],[Delivery delay days]]&gt;5,"delay","on time")</f>
        <v>delay</v>
      </c>
      <c r="R8323" s="10">
        <f>DATEVALUE(Table1[[#This Row],[Delivery_Date]])</f>
        <v>45255</v>
      </c>
      <c r="S8323" s="10">
        <f>DATEVALUE(Table1[[#This Row],[Order_Date]])</f>
        <v>45242</v>
      </c>
      <c r="T8323" s="4" t="str" cm="1">
        <f t="array" ref="T8323">_xlfn.IFS(Table1[[#This Row],[Inventory_Level]]&lt;=200,"low",Table1[[#This Row],[Inventory_Level]]&gt;=700,"high",Table1[[#This Row],[Inventory_Level]]&gt;200,"medium")</f>
        <v>low</v>
      </c>
    </row>
    <row r="8324" spans="1:20" x14ac:dyDescent="0.35">
      <c r="A8324" s="4">
        <v>8323</v>
      </c>
      <c r="B8324" s="4" t="s">
        <v>65</v>
      </c>
      <c r="C8324" s="4" t="s">
        <v>38</v>
      </c>
      <c r="D8324" s="4" t="s">
        <v>39</v>
      </c>
      <c r="E8324" s="4" t="s">
        <v>26</v>
      </c>
      <c r="F8324" s="10" t="s">
        <v>329</v>
      </c>
      <c r="G8324" s="11" t="s">
        <v>284</v>
      </c>
      <c r="H8324" s="4">
        <v>40</v>
      </c>
      <c r="I8324" s="12">
        <v>42342.36</v>
      </c>
      <c r="J8324" s="12">
        <v>1693694.4</v>
      </c>
      <c r="K8324" s="12">
        <v>763.87</v>
      </c>
      <c r="L8324" s="4">
        <v>414</v>
      </c>
      <c r="M8324" s="4" t="s">
        <v>35</v>
      </c>
      <c r="N8324" s="4" t="str" cm="1">
        <f t="array" ref="N8324">_xlfn.SWITCH(E8324,"Delhi","North","Chennai","South","Hyderabad","South","Mumbai","Central","Bangalore","South")</f>
        <v>South</v>
      </c>
      <c r="O8324" s="12">
        <v>95363.46</v>
      </c>
      <c r="P8324" s="4">
        <f>Table1[[#This Row],[Delivery_Date]]-Table1[[#This Row],[Order_Date]]</f>
        <v>5</v>
      </c>
      <c r="Q8324" s="4" t="str">
        <f>IF(Table1[[#This Row],[Delivery delay days]]&gt;5,"delay","on time")</f>
        <v>on time</v>
      </c>
      <c r="R8324" s="10">
        <f>DATEVALUE(Table1[[#This Row],[Delivery_Date]])</f>
        <v>45135</v>
      </c>
      <c r="S8324" s="10">
        <f>DATEVALUE(Table1[[#This Row],[Order_Date]])</f>
        <v>45130</v>
      </c>
      <c r="T8324" s="4" t="str" cm="1">
        <f t="array" ref="T8324">_xlfn.IFS(Table1[[#This Row],[Inventory_Level]]&lt;=200,"low",Table1[[#This Row],[Inventory_Level]]&gt;=700,"high",Table1[[#This Row],[Inventory_Level]]&gt;200,"medium")</f>
        <v>medium</v>
      </c>
    </row>
    <row r="8325" spans="1:20" x14ac:dyDescent="0.35">
      <c r="A8325" s="4">
        <v>8324</v>
      </c>
      <c r="B8325" s="4" t="s">
        <v>15</v>
      </c>
      <c r="C8325" s="4" t="s">
        <v>24</v>
      </c>
      <c r="D8325" s="4" t="s">
        <v>25</v>
      </c>
      <c r="E8325" s="4" t="s">
        <v>52</v>
      </c>
      <c r="F8325" s="10" t="s">
        <v>274</v>
      </c>
      <c r="G8325" s="11" t="s">
        <v>228</v>
      </c>
      <c r="H8325" s="4">
        <v>46</v>
      </c>
      <c r="I8325" s="12">
        <v>16883.490000000002</v>
      </c>
      <c r="J8325" s="12">
        <v>776640.54</v>
      </c>
      <c r="K8325" s="12">
        <v>3273.49</v>
      </c>
      <c r="L8325" s="4">
        <v>771</v>
      </c>
      <c r="M8325" s="4" t="s">
        <v>42</v>
      </c>
      <c r="N8325" s="4" t="str" cm="1">
        <f t="array" ref="N8325">_xlfn.SWITCH(E8325,"Delhi","North","Chennai","South","Hyderabad","South","Mumbai","Central","Bangalore","South")</f>
        <v>Central</v>
      </c>
      <c r="O8325" s="12">
        <v>141702.29999999999</v>
      </c>
      <c r="P8325" s="4">
        <f>Table1[[#This Row],[Delivery_Date]]-Table1[[#This Row],[Order_Date]]</f>
        <v>11</v>
      </c>
      <c r="Q8325" s="4" t="str">
        <f>IF(Table1[[#This Row],[Delivery delay days]]&gt;5,"delay","on time")</f>
        <v>delay</v>
      </c>
      <c r="R8325" s="10">
        <f>DATEVALUE(Table1[[#This Row],[Delivery_Date]])</f>
        <v>45024</v>
      </c>
      <c r="S8325" s="10">
        <f>DATEVALUE(Table1[[#This Row],[Order_Date]])</f>
        <v>45013</v>
      </c>
      <c r="T8325" s="4" t="str" cm="1">
        <f t="array" ref="T8325">_xlfn.IFS(Table1[[#This Row],[Inventory_Level]]&lt;=200,"low",Table1[[#This Row],[Inventory_Level]]&gt;=700,"high",Table1[[#This Row],[Inventory_Level]]&gt;200,"medium")</f>
        <v>high</v>
      </c>
    </row>
    <row r="8326" spans="1:20" x14ac:dyDescent="0.35">
      <c r="A8326" s="4">
        <v>8325</v>
      </c>
      <c r="B8326" s="4" t="s">
        <v>59</v>
      </c>
      <c r="C8326" s="4" t="s">
        <v>16</v>
      </c>
      <c r="D8326" s="4" t="s">
        <v>25</v>
      </c>
      <c r="E8326" s="4" t="s">
        <v>46</v>
      </c>
      <c r="F8326" s="10" t="s">
        <v>359</v>
      </c>
      <c r="G8326" s="11" t="s">
        <v>273</v>
      </c>
      <c r="H8326" s="4">
        <v>85</v>
      </c>
      <c r="I8326" s="12">
        <v>24598.66</v>
      </c>
      <c r="J8326" s="12">
        <v>2090886.1</v>
      </c>
      <c r="K8326" s="12">
        <v>4782.3999999999996</v>
      </c>
      <c r="L8326" s="4">
        <v>71</v>
      </c>
      <c r="M8326" s="4" t="s">
        <v>21</v>
      </c>
      <c r="N8326" s="4" t="str" cm="1">
        <f t="array" ref="N8326">_xlfn.SWITCH(E8326,"Delhi","North","Chennai","South","Hyderabad","South","Mumbai","Central","Bangalore","South")</f>
        <v>South</v>
      </c>
      <c r="O8326" s="12">
        <v>414788.83</v>
      </c>
      <c r="P8326" s="4">
        <f>Table1[[#This Row],[Delivery_Date]]-Table1[[#This Row],[Order_Date]]</f>
        <v>13</v>
      </c>
      <c r="Q8326" s="4" t="str">
        <f>IF(Table1[[#This Row],[Delivery delay days]]&gt;5,"delay","on time")</f>
        <v>delay</v>
      </c>
      <c r="R8326" s="10">
        <f>DATEVALUE(Table1[[#This Row],[Delivery_Date]])</f>
        <v>45261</v>
      </c>
      <c r="S8326" s="10">
        <f>DATEVALUE(Table1[[#This Row],[Order_Date]])</f>
        <v>45248</v>
      </c>
      <c r="T8326" s="4" t="str" cm="1">
        <f t="array" ref="T8326">_xlfn.IFS(Table1[[#This Row],[Inventory_Level]]&lt;=200,"low",Table1[[#This Row],[Inventory_Level]]&gt;=700,"high",Table1[[#This Row],[Inventory_Level]]&gt;200,"medium")</f>
        <v>low</v>
      </c>
    </row>
    <row r="8327" spans="1:20" x14ac:dyDescent="0.35">
      <c r="A8327" s="4">
        <v>8326</v>
      </c>
      <c r="B8327" s="4" t="s">
        <v>59</v>
      </c>
      <c r="C8327" s="4" t="s">
        <v>16</v>
      </c>
      <c r="D8327" s="4" t="s">
        <v>32</v>
      </c>
      <c r="E8327" s="4" t="s">
        <v>18</v>
      </c>
      <c r="F8327" s="10" t="s">
        <v>328</v>
      </c>
      <c r="G8327" s="11" t="s">
        <v>352</v>
      </c>
      <c r="H8327" s="4">
        <v>41</v>
      </c>
      <c r="I8327" s="12">
        <v>27061.88</v>
      </c>
      <c r="J8327" s="12">
        <v>1109537.08</v>
      </c>
      <c r="K8327" s="12">
        <v>1243.56</v>
      </c>
      <c r="L8327" s="4">
        <v>332</v>
      </c>
      <c r="M8327" s="4" t="s">
        <v>35</v>
      </c>
      <c r="N8327" s="4" t="str" cm="1">
        <f t="array" ref="N8327">_xlfn.SWITCH(E8327,"Delhi","North","Chennai","South","Hyderabad","South","Mumbai","Central","Bangalore","South")</f>
        <v>North</v>
      </c>
      <c r="O8327" s="12">
        <v>100022.81</v>
      </c>
      <c r="P8327" s="4">
        <f>Table1[[#This Row],[Delivery_Date]]-Table1[[#This Row],[Order_Date]]</f>
        <v>8</v>
      </c>
      <c r="Q8327" s="4" t="str">
        <f>IF(Table1[[#This Row],[Delivery delay days]]&gt;5,"delay","on time")</f>
        <v>delay</v>
      </c>
      <c r="R8327" s="10">
        <f>DATEVALUE(Table1[[#This Row],[Delivery_Date]])</f>
        <v>44950</v>
      </c>
      <c r="S8327" s="10">
        <f>DATEVALUE(Table1[[#This Row],[Order_Date]])</f>
        <v>44942</v>
      </c>
      <c r="T8327" s="4" t="str" cm="1">
        <f t="array" ref="T8327">_xlfn.IFS(Table1[[#This Row],[Inventory_Level]]&lt;=200,"low",Table1[[#This Row],[Inventory_Level]]&gt;=700,"high",Table1[[#This Row],[Inventory_Level]]&gt;200,"medium")</f>
        <v>medium</v>
      </c>
    </row>
    <row r="8328" spans="1:20" x14ac:dyDescent="0.35">
      <c r="A8328" s="4">
        <v>8327</v>
      </c>
      <c r="B8328" s="4" t="s">
        <v>59</v>
      </c>
      <c r="C8328" s="4" t="s">
        <v>38</v>
      </c>
      <c r="D8328" s="4" t="s">
        <v>25</v>
      </c>
      <c r="E8328" s="4" t="s">
        <v>60</v>
      </c>
      <c r="F8328" s="10" t="s">
        <v>110</v>
      </c>
      <c r="G8328" s="11" t="s">
        <v>191</v>
      </c>
      <c r="H8328" s="4">
        <v>90</v>
      </c>
      <c r="I8328" s="12">
        <v>32093.96</v>
      </c>
      <c r="J8328" s="12">
        <v>2888456.4</v>
      </c>
      <c r="K8328" s="12">
        <v>3618.64</v>
      </c>
      <c r="L8328" s="4">
        <v>635</v>
      </c>
      <c r="M8328" s="4" t="s">
        <v>35</v>
      </c>
      <c r="N8328" s="4" t="str" cm="1">
        <f t="array" ref="N8328">_xlfn.SWITCH(E8328,"Delhi","North","Chennai","South","Hyderabad","South","Mumbai","Central","Bangalore","South")</f>
        <v>South</v>
      </c>
      <c r="O8328" s="12">
        <v>241804.3</v>
      </c>
      <c r="P8328" s="4">
        <f>Table1[[#This Row],[Delivery_Date]]-Table1[[#This Row],[Order_Date]]</f>
        <v>8</v>
      </c>
      <c r="Q8328" s="4" t="str">
        <f>IF(Table1[[#This Row],[Delivery delay days]]&gt;5,"delay","on time")</f>
        <v>delay</v>
      </c>
      <c r="R8328" s="10">
        <f>DATEVALUE(Table1[[#This Row],[Delivery_Date]])</f>
        <v>44987</v>
      </c>
      <c r="S8328" s="10">
        <f>DATEVALUE(Table1[[#This Row],[Order_Date]])</f>
        <v>44979</v>
      </c>
      <c r="T8328" s="4" t="str" cm="1">
        <f t="array" ref="T8328">_xlfn.IFS(Table1[[#This Row],[Inventory_Level]]&lt;=200,"low",Table1[[#This Row],[Inventory_Level]]&gt;=700,"high",Table1[[#This Row],[Inventory_Level]]&gt;200,"medium")</f>
        <v>medium</v>
      </c>
    </row>
    <row r="8329" spans="1:20" x14ac:dyDescent="0.35">
      <c r="A8329" s="4">
        <v>8328</v>
      </c>
      <c r="B8329" s="4" t="s">
        <v>23</v>
      </c>
      <c r="C8329" s="4" t="s">
        <v>16</v>
      </c>
      <c r="D8329" s="4" t="s">
        <v>45</v>
      </c>
      <c r="E8329" s="4" t="s">
        <v>60</v>
      </c>
      <c r="F8329" s="10" t="s">
        <v>68</v>
      </c>
      <c r="G8329" s="11" t="s">
        <v>376</v>
      </c>
      <c r="H8329" s="4">
        <v>33</v>
      </c>
      <c r="I8329" s="12">
        <v>9427.67</v>
      </c>
      <c r="J8329" s="12">
        <v>311113.11</v>
      </c>
      <c r="K8329" s="12">
        <v>4726.47</v>
      </c>
      <c r="L8329" s="4">
        <v>17</v>
      </c>
      <c r="M8329" s="4" t="s">
        <v>42</v>
      </c>
      <c r="N8329" s="4" t="str" cm="1">
        <f t="array" ref="N8329">_xlfn.SWITCH(E8329,"Delhi","North","Chennai","South","Hyderabad","South","Mumbai","Central","Bangalore","South")</f>
        <v>South</v>
      </c>
      <c r="O8329" s="12">
        <v>63606.84</v>
      </c>
      <c r="P8329" s="4">
        <f>Table1[[#This Row],[Delivery_Date]]-Table1[[#This Row],[Order_Date]]</f>
        <v>14</v>
      </c>
      <c r="Q8329" s="4" t="str">
        <f>IF(Table1[[#This Row],[Delivery delay days]]&gt;5,"delay","on time")</f>
        <v>delay</v>
      </c>
      <c r="R8329" s="10">
        <f>DATEVALUE(Table1[[#This Row],[Delivery_Date]])</f>
        <v>44941</v>
      </c>
      <c r="S8329" s="10">
        <f>DATEVALUE(Table1[[#This Row],[Order_Date]])</f>
        <v>44927</v>
      </c>
      <c r="T8329" s="4" t="str" cm="1">
        <f t="array" ref="T8329">_xlfn.IFS(Table1[[#This Row],[Inventory_Level]]&lt;=200,"low",Table1[[#This Row],[Inventory_Level]]&gt;=700,"high",Table1[[#This Row],[Inventory_Level]]&gt;200,"medium")</f>
        <v>low</v>
      </c>
    </row>
    <row r="8330" spans="1:20" x14ac:dyDescent="0.35">
      <c r="A8330" s="4">
        <v>8329</v>
      </c>
      <c r="B8330" s="4" t="s">
        <v>23</v>
      </c>
      <c r="C8330" s="4" t="s">
        <v>38</v>
      </c>
      <c r="D8330" s="4" t="s">
        <v>25</v>
      </c>
      <c r="E8330" s="4" t="s">
        <v>26</v>
      </c>
      <c r="F8330" s="10" t="s">
        <v>274</v>
      </c>
      <c r="G8330" s="11" t="s">
        <v>228</v>
      </c>
      <c r="H8330" s="4">
        <v>16</v>
      </c>
      <c r="I8330" s="12">
        <v>16622.22</v>
      </c>
      <c r="J8330" s="12">
        <v>265955.52</v>
      </c>
      <c r="K8330" s="12">
        <v>4244.3</v>
      </c>
      <c r="L8330" s="4">
        <v>499</v>
      </c>
      <c r="M8330" s="4" t="s">
        <v>29</v>
      </c>
      <c r="N8330" s="4" t="str" cm="1">
        <f t="array" ref="N8330">_xlfn.SWITCH(E8330,"Delhi","North","Chennai","South","Hyderabad","South","Mumbai","Central","Bangalore","South")</f>
        <v>South</v>
      </c>
      <c r="O8330" s="12">
        <v>41982.98</v>
      </c>
      <c r="P8330" s="4">
        <f>Table1[[#This Row],[Delivery_Date]]-Table1[[#This Row],[Order_Date]]</f>
        <v>11</v>
      </c>
      <c r="Q8330" s="4" t="str">
        <f>IF(Table1[[#This Row],[Delivery delay days]]&gt;5,"delay","on time")</f>
        <v>delay</v>
      </c>
      <c r="R8330" s="10">
        <f>DATEVALUE(Table1[[#This Row],[Delivery_Date]])</f>
        <v>45024</v>
      </c>
      <c r="S8330" s="10">
        <f>DATEVALUE(Table1[[#This Row],[Order_Date]])</f>
        <v>45013</v>
      </c>
      <c r="T8330" s="4" t="str" cm="1">
        <f t="array" ref="T8330">_xlfn.IFS(Table1[[#This Row],[Inventory_Level]]&lt;=200,"low",Table1[[#This Row],[Inventory_Level]]&gt;=700,"high",Table1[[#This Row],[Inventory_Level]]&gt;200,"medium")</f>
        <v>medium</v>
      </c>
    </row>
    <row r="8331" spans="1:20" x14ac:dyDescent="0.35">
      <c r="A8331" s="4">
        <v>8330</v>
      </c>
      <c r="B8331" s="4" t="s">
        <v>23</v>
      </c>
      <c r="C8331" s="4" t="s">
        <v>38</v>
      </c>
      <c r="D8331" s="4" t="s">
        <v>39</v>
      </c>
      <c r="E8331" s="4" t="s">
        <v>46</v>
      </c>
      <c r="F8331" s="10" t="s">
        <v>82</v>
      </c>
      <c r="G8331" s="11" t="s">
        <v>257</v>
      </c>
      <c r="H8331" s="4">
        <v>40</v>
      </c>
      <c r="I8331" s="12">
        <v>45681.33</v>
      </c>
      <c r="J8331" s="12">
        <v>1827253.2</v>
      </c>
      <c r="K8331" s="12">
        <v>3324.12</v>
      </c>
      <c r="L8331" s="4">
        <v>381</v>
      </c>
      <c r="M8331" s="4" t="s">
        <v>42</v>
      </c>
      <c r="N8331" s="4" t="str" cm="1">
        <f t="array" ref="N8331">_xlfn.SWITCH(E8331,"Delhi","North","Chennai","South","Hyderabad","South","Mumbai","Central","Bangalore","South")</f>
        <v>South</v>
      </c>
      <c r="O8331" s="12">
        <v>94265.91</v>
      </c>
      <c r="P8331" s="4">
        <f>Table1[[#This Row],[Delivery_Date]]-Table1[[#This Row],[Order_Date]]</f>
        <v>7</v>
      </c>
      <c r="Q8331" s="4" t="str">
        <f>IF(Table1[[#This Row],[Delivery delay days]]&gt;5,"delay","on time")</f>
        <v>delay</v>
      </c>
      <c r="R8331" s="10">
        <f>DATEVALUE(Table1[[#This Row],[Delivery_Date]])</f>
        <v>45061</v>
      </c>
      <c r="S8331" s="10">
        <f>DATEVALUE(Table1[[#This Row],[Order_Date]])</f>
        <v>45054</v>
      </c>
      <c r="T8331" s="4" t="str" cm="1">
        <f t="array" ref="T8331">_xlfn.IFS(Table1[[#This Row],[Inventory_Level]]&lt;=200,"low",Table1[[#This Row],[Inventory_Level]]&gt;=700,"high",Table1[[#This Row],[Inventory_Level]]&gt;200,"medium")</f>
        <v>medium</v>
      </c>
    </row>
    <row r="8332" spans="1:20" x14ac:dyDescent="0.35">
      <c r="A8332" s="4">
        <v>8331</v>
      </c>
      <c r="B8332" s="4" t="s">
        <v>37</v>
      </c>
      <c r="C8332" s="4" t="s">
        <v>38</v>
      </c>
      <c r="D8332" s="4" t="s">
        <v>45</v>
      </c>
      <c r="E8332" s="4" t="s">
        <v>18</v>
      </c>
      <c r="F8332" s="10" t="s">
        <v>62</v>
      </c>
      <c r="G8332" s="11" t="s">
        <v>58</v>
      </c>
      <c r="H8332" s="4">
        <v>30</v>
      </c>
      <c r="I8332" s="12">
        <v>9569.49</v>
      </c>
      <c r="J8332" s="12">
        <v>287084.7</v>
      </c>
      <c r="K8332" s="12">
        <v>4036.93</v>
      </c>
      <c r="L8332" s="4">
        <v>770</v>
      </c>
      <c r="M8332" s="4" t="s">
        <v>21</v>
      </c>
      <c r="N8332" s="4" t="str" cm="1">
        <f t="array" ref="N8332">_xlfn.SWITCH(E8332,"Delhi","North","Chennai","South","Hyderabad","South","Mumbai","Central","Bangalore","South")</f>
        <v>North</v>
      </c>
      <c r="O8332" s="12">
        <v>19415.48</v>
      </c>
      <c r="P8332" s="4">
        <f>Table1[[#This Row],[Delivery_Date]]-Table1[[#This Row],[Order_Date]]</f>
        <v>8</v>
      </c>
      <c r="Q8332" s="4" t="str">
        <f>IF(Table1[[#This Row],[Delivery delay days]]&gt;5,"delay","on time")</f>
        <v>delay</v>
      </c>
      <c r="R8332" s="10">
        <f>DATEVALUE(Table1[[#This Row],[Delivery_Date]])</f>
        <v>45045</v>
      </c>
      <c r="S8332" s="10">
        <f>DATEVALUE(Table1[[#This Row],[Order_Date]])</f>
        <v>45037</v>
      </c>
      <c r="T8332" s="4" t="str" cm="1">
        <f t="array" ref="T8332">_xlfn.IFS(Table1[[#This Row],[Inventory_Level]]&lt;=200,"low",Table1[[#This Row],[Inventory_Level]]&gt;=700,"high",Table1[[#This Row],[Inventory_Level]]&gt;200,"medium")</f>
        <v>high</v>
      </c>
    </row>
    <row r="8333" spans="1:20" x14ac:dyDescent="0.35">
      <c r="A8333" s="4">
        <v>8332</v>
      </c>
      <c r="B8333" s="4" t="s">
        <v>31</v>
      </c>
      <c r="C8333" s="4" t="s">
        <v>38</v>
      </c>
      <c r="D8333" s="4" t="s">
        <v>32</v>
      </c>
      <c r="E8333" s="4" t="s">
        <v>60</v>
      </c>
      <c r="F8333" s="10" t="s">
        <v>316</v>
      </c>
      <c r="G8333" s="11" t="s">
        <v>415</v>
      </c>
      <c r="H8333" s="4">
        <v>79</v>
      </c>
      <c r="I8333" s="12">
        <v>21004.57</v>
      </c>
      <c r="J8333" s="12">
        <v>1659361.03</v>
      </c>
      <c r="K8333" s="12">
        <v>886.38</v>
      </c>
      <c r="L8333" s="4">
        <v>445</v>
      </c>
      <c r="M8333" s="4" t="s">
        <v>21</v>
      </c>
      <c r="N8333" s="4" t="str" cm="1">
        <f t="array" ref="N8333">_xlfn.SWITCH(E8333,"Delhi","North","Chennai","South","Hyderabad","South","Mumbai","Central","Bangalore","South")</f>
        <v>South</v>
      </c>
      <c r="O8333" s="12">
        <v>409541.46</v>
      </c>
      <c r="P8333" s="4">
        <f>Table1[[#This Row],[Delivery_Date]]-Table1[[#This Row],[Order_Date]]</f>
        <v>9</v>
      </c>
      <c r="Q8333" s="4" t="str">
        <f>IF(Table1[[#This Row],[Delivery delay days]]&gt;5,"delay","on time")</f>
        <v>delay</v>
      </c>
      <c r="R8333" s="10">
        <f>DATEVALUE(Table1[[#This Row],[Delivery_Date]])</f>
        <v>44974</v>
      </c>
      <c r="S8333" s="10">
        <f>DATEVALUE(Table1[[#This Row],[Order_Date]])</f>
        <v>44965</v>
      </c>
      <c r="T8333" s="4" t="str" cm="1">
        <f t="array" ref="T8333">_xlfn.IFS(Table1[[#This Row],[Inventory_Level]]&lt;=200,"low",Table1[[#This Row],[Inventory_Level]]&gt;=700,"high",Table1[[#This Row],[Inventory_Level]]&gt;200,"medium")</f>
        <v>medium</v>
      </c>
    </row>
    <row r="8334" spans="1:20" x14ac:dyDescent="0.35">
      <c r="A8334" s="4">
        <v>8333</v>
      </c>
      <c r="B8334" s="4" t="s">
        <v>15</v>
      </c>
      <c r="C8334" s="4" t="s">
        <v>24</v>
      </c>
      <c r="D8334" s="4" t="s">
        <v>39</v>
      </c>
      <c r="E8334" s="4" t="s">
        <v>52</v>
      </c>
      <c r="F8334" s="10" t="s">
        <v>131</v>
      </c>
      <c r="G8334" s="11" t="s">
        <v>301</v>
      </c>
      <c r="H8334" s="4">
        <v>38</v>
      </c>
      <c r="I8334" s="12">
        <v>37997.06</v>
      </c>
      <c r="J8334" s="12">
        <v>1443888.28</v>
      </c>
      <c r="K8334" s="12">
        <v>2665.11</v>
      </c>
      <c r="L8334" s="4">
        <v>16</v>
      </c>
      <c r="M8334" s="4" t="s">
        <v>42</v>
      </c>
      <c r="N8334" s="4" t="str" cm="1">
        <f t="array" ref="N8334">_xlfn.SWITCH(E8334,"Delhi","North","Chennai","South","Hyderabad","South","Mumbai","Central","Bangalore","South")</f>
        <v>Central</v>
      </c>
      <c r="O8334" s="12">
        <v>302442.23999999999</v>
      </c>
      <c r="P8334" s="4">
        <f>Table1[[#This Row],[Delivery_Date]]-Table1[[#This Row],[Order_Date]]</f>
        <v>9</v>
      </c>
      <c r="Q8334" s="4" t="str">
        <f>IF(Table1[[#This Row],[Delivery delay days]]&gt;5,"delay","on time")</f>
        <v>delay</v>
      </c>
      <c r="R8334" s="10">
        <f>DATEVALUE(Table1[[#This Row],[Delivery_Date]])</f>
        <v>45140</v>
      </c>
      <c r="S8334" s="10">
        <f>DATEVALUE(Table1[[#This Row],[Order_Date]])</f>
        <v>45131</v>
      </c>
      <c r="T8334" s="4" t="str" cm="1">
        <f t="array" ref="T8334">_xlfn.IFS(Table1[[#This Row],[Inventory_Level]]&lt;=200,"low",Table1[[#This Row],[Inventory_Level]]&gt;=700,"high",Table1[[#This Row],[Inventory_Level]]&gt;200,"medium")</f>
        <v>low</v>
      </c>
    </row>
    <row r="8335" spans="1:20" x14ac:dyDescent="0.35">
      <c r="A8335" s="4">
        <v>8334</v>
      </c>
      <c r="B8335" s="4" t="s">
        <v>31</v>
      </c>
      <c r="C8335" s="4" t="s">
        <v>24</v>
      </c>
      <c r="D8335" s="4" t="s">
        <v>39</v>
      </c>
      <c r="E8335" s="4" t="s">
        <v>26</v>
      </c>
      <c r="F8335" s="10" t="s">
        <v>139</v>
      </c>
      <c r="G8335" s="11" t="s">
        <v>205</v>
      </c>
      <c r="H8335" s="4">
        <v>92</v>
      </c>
      <c r="I8335" s="12">
        <v>45676.02</v>
      </c>
      <c r="J8335" s="12">
        <v>4202193.84</v>
      </c>
      <c r="K8335" s="12">
        <v>4343.25</v>
      </c>
      <c r="L8335" s="4">
        <v>743</v>
      </c>
      <c r="M8335" s="4" t="s">
        <v>21</v>
      </c>
      <c r="N8335" s="4" t="str" cm="1">
        <f t="array" ref="N8335">_xlfn.SWITCH(E8335,"Delhi","North","Chennai","South","Hyderabad","South","Mumbai","Central","Bangalore","South")</f>
        <v>South</v>
      </c>
      <c r="O8335" s="12">
        <v>539857.62</v>
      </c>
      <c r="P8335" s="4">
        <f>Table1[[#This Row],[Delivery_Date]]-Table1[[#This Row],[Order_Date]]</f>
        <v>3</v>
      </c>
      <c r="Q8335" s="4" t="str">
        <f>IF(Table1[[#This Row],[Delivery delay days]]&gt;5,"delay","on time")</f>
        <v>on time</v>
      </c>
      <c r="R8335" s="10">
        <f>DATEVALUE(Table1[[#This Row],[Delivery_Date]])</f>
        <v>44954</v>
      </c>
      <c r="S8335" s="10">
        <f>DATEVALUE(Table1[[#This Row],[Order_Date]])</f>
        <v>44951</v>
      </c>
      <c r="T8335" s="4" t="str" cm="1">
        <f t="array" ref="T8335">_xlfn.IFS(Table1[[#This Row],[Inventory_Level]]&lt;=200,"low",Table1[[#This Row],[Inventory_Level]]&gt;=700,"high",Table1[[#This Row],[Inventory_Level]]&gt;200,"medium")</f>
        <v>high</v>
      </c>
    </row>
    <row r="8336" spans="1:20" x14ac:dyDescent="0.35">
      <c r="A8336" s="4">
        <v>8335</v>
      </c>
      <c r="B8336" s="4" t="s">
        <v>59</v>
      </c>
      <c r="C8336" s="4" t="s">
        <v>38</v>
      </c>
      <c r="D8336" s="4" t="s">
        <v>45</v>
      </c>
      <c r="E8336" s="4" t="s">
        <v>52</v>
      </c>
      <c r="F8336" s="10" t="s">
        <v>264</v>
      </c>
      <c r="G8336" s="11" t="s">
        <v>62</v>
      </c>
      <c r="H8336" s="4">
        <v>63</v>
      </c>
      <c r="I8336" s="12">
        <v>13280.86</v>
      </c>
      <c r="J8336" s="12">
        <v>836694.18</v>
      </c>
      <c r="K8336" s="12">
        <v>4255.8599999999997</v>
      </c>
      <c r="L8336" s="4">
        <v>626</v>
      </c>
      <c r="M8336" s="4" t="s">
        <v>29</v>
      </c>
      <c r="N8336" s="4" t="str" cm="1">
        <f t="array" ref="N8336">_xlfn.SWITCH(E8336,"Delhi","North","Chennai","South","Hyderabad","South","Mumbai","Central","Bangalore","South")</f>
        <v>Central</v>
      </c>
      <c r="O8336" s="12">
        <v>142114.98000000001</v>
      </c>
      <c r="P8336" s="4">
        <f>Table1[[#This Row],[Delivery_Date]]-Table1[[#This Row],[Order_Date]]</f>
        <v>9</v>
      </c>
      <c r="Q8336" s="4" t="str">
        <f>IF(Table1[[#This Row],[Delivery delay days]]&gt;5,"delay","on time")</f>
        <v>delay</v>
      </c>
      <c r="R8336" s="10">
        <f>DATEVALUE(Table1[[#This Row],[Delivery_Date]])</f>
        <v>45037</v>
      </c>
      <c r="S8336" s="10">
        <f>DATEVALUE(Table1[[#This Row],[Order_Date]])</f>
        <v>45028</v>
      </c>
      <c r="T8336" s="4" t="str" cm="1">
        <f t="array" ref="T8336">_xlfn.IFS(Table1[[#This Row],[Inventory_Level]]&lt;=200,"low",Table1[[#This Row],[Inventory_Level]]&gt;=700,"high",Table1[[#This Row],[Inventory_Level]]&gt;200,"medium")</f>
        <v>medium</v>
      </c>
    </row>
    <row r="8337" spans="1:20" x14ac:dyDescent="0.35">
      <c r="A8337" s="4">
        <v>8336</v>
      </c>
      <c r="B8337" s="4" t="s">
        <v>65</v>
      </c>
      <c r="C8337" s="4" t="s">
        <v>38</v>
      </c>
      <c r="D8337" s="4" t="s">
        <v>39</v>
      </c>
      <c r="E8337" s="4" t="s">
        <v>18</v>
      </c>
      <c r="F8337" s="10" t="s">
        <v>362</v>
      </c>
      <c r="G8337" s="11" t="s">
        <v>321</v>
      </c>
      <c r="H8337" s="4">
        <v>72</v>
      </c>
      <c r="I8337" s="12">
        <v>23014.12</v>
      </c>
      <c r="J8337" s="12">
        <v>1657016.64</v>
      </c>
      <c r="K8337" s="12">
        <v>4440.03</v>
      </c>
      <c r="L8337" s="4">
        <v>418</v>
      </c>
      <c r="M8337" s="4" t="s">
        <v>35</v>
      </c>
      <c r="N8337" s="4" t="str" cm="1">
        <f t="array" ref="N8337">_xlfn.SWITCH(E8337,"Delhi","North","Chennai","South","Hyderabad","South","Mumbai","Central","Bangalore","South")</f>
        <v>North</v>
      </c>
      <c r="O8337" s="12">
        <v>394981.98</v>
      </c>
      <c r="P8337" s="4">
        <f>Table1[[#This Row],[Delivery_Date]]-Table1[[#This Row],[Order_Date]]</f>
        <v>10</v>
      </c>
      <c r="Q8337" s="4" t="str">
        <f>IF(Table1[[#This Row],[Delivery delay days]]&gt;5,"delay","on time")</f>
        <v>delay</v>
      </c>
      <c r="R8337" s="10">
        <f>DATEVALUE(Table1[[#This Row],[Delivery_Date]])</f>
        <v>45085</v>
      </c>
      <c r="S8337" s="10">
        <f>DATEVALUE(Table1[[#This Row],[Order_Date]])</f>
        <v>45075</v>
      </c>
      <c r="T8337" s="4" t="str" cm="1">
        <f t="array" ref="T8337">_xlfn.IFS(Table1[[#This Row],[Inventory_Level]]&lt;=200,"low",Table1[[#This Row],[Inventory_Level]]&gt;=700,"high",Table1[[#This Row],[Inventory_Level]]&gt;200,"medium")</f>
        <v>medium</v>
      </c>
    </row>
    <row r="8338" spans="1:20" x14ac:dyDescent="0.35">
      <c r="A8338" s="4">
        <v>8337</v>
      </c>
      <c r="B8338" s="4" t="s">
        <v>31</v>
      </c>
      <c r="C8338" s="4" t="s">
        <v>38</v>
      </c>
      <c r="D8338" s="4" t="s">
        <v>17</v>
      </c>
      <c r="E8338" s="4" t="s">
        <v>60</v>
      </c>
      <c r="F8338" s="10" t="s">
        <v>278</v>
      </c>
      <c r="G8338" s="11" t="s">
        <v>67</v>
      </c>
      <c r="H8338" s="4">
        <v>78</v>
      </c>
      <c r="I8338" s="12">
        <v>42686.52</v>
      </c>
      <c r="J8338" s="12">
        <v>3329548.56</v>
      </c>
      <c r="K8338" s="12">
        <v>4511.6099999999997</v>
      </c>
      <c r="L8338" s="4">
        <v>70</v>
      </c>
      <c r="M8338" s="4" t="s">
        <v>21</v>
      </c>
      <c r="N8338" s="4" t="str" cm="1">
        <f t="array" ref="N8338">_xlfn.SWITCH(E8338,"Delhi","North","Chennai","South","Hyderabad","South","Mumbai","Central","Bangalore","South")</f>
        <v>South</v>
      </c>
      <c r="O8338" s="12">
        <v>451748.53</v>
      </c>
      <c r="P8338" s="4">
        <f>Table1[[#This Row],[Delivery_Date]]-Table1[[#This Row],[Order_Date]]</f>
        <v>13</v>
      </c>
      <c r="Q8338" s="4" t="str">
        <f>IF(Table1[[#This Row],[Delivery delay days]]&gt;5,"delay","on time")</f>
        <v>delay</v>
      </c>
      <c r="R8338" s="10">
        <f>DATEVALUE(Table1[[#This Row],[Delivery_Date]])</f>
        <v>45170</v>
      </c>
      <c r="S8338" s="10">
        <f>DATEVALUE(Table1[[#This Row],[Order_Date]])</f>
        <v>45157</v>
      </c>
      <c r="T8338" s="4" t="str" cm="1">
        <f t="array" ref="T8338">_xlfn.IFS(Table1[[#This Row],[Inventory_Level]]&lt;=200,"low",Table1[[#This Row],[Inventory_Level]]&gt;=700,"high",Table1[[#This Row],[Inventory_Level]]&gt;200,"medium")</f>
        <v>low</v>
      </c>
    </row>
    <row r="8339" spans="1:20" x14ac:dyDescent="0.35">
      <c r="A8339" s="4">
        <v>8338</v>
      </c>
      <c r="B8339" s="4" t="s">
        <v>59</v>
      </c>
      <c r="C8339" s="4" t="s">
        <v>24</v>
      </c>
      <c r="D8339" s="4" t="s">
        <v>39</v>
      </c>
      <c r="E8339" s="4" t="s">
        <v>18</v>
      </c>
      <c r="F8339" s="10" t="s">
        <v>305</v>
      </c>
      <c r="G8339" s="11" t="s">
        <v>86</v>
      </c>
      <c r="H8339" s="4">
        <v>67</v>
      </c>
      <c r="I8339" s="12">
        <v>7344.83</v>
      </c>
      <c r="J8339" s="12">
        <v>492103.61</v>
      </c>
      <c r="K8339" s="12">
        <v>2911.97</v>
      </c>
      <c r="L8339" s="4">
        <v>55</v>
      </c>
      <c r="M8339" s="4" t="s">
        <v>35</v>
      </c>
      <c r="N8339" s="4" t="str" cm="1">
        <f t="array" ref="N8339">_xlfn.SWITCH(E8339,"Delhi","North","Chennai","South","Hyderabad","South","Mumbai","Central","Bangalore","South")</f>
        <v>North</v>
      </c>
      <c r="O8339" s="12">
        <v>121052.72</v>
      </c>
      <c r="P8339" s="4">
        <f>Table1[[#This Row],[Delivery_Date]]-Table1[[#This Row],[Order_Date]]</f>
        <v>1</v>
      </c>
      <c r="Q8339" s="4" t="str">
        <f>IF(Table1[[#This Row],[Delivery delay days]]&gt;5,"delay","on time")</f>
        <v>on time</v>
      </c>
      <c r="R8339" s="10">
        <f>DATEVALUE(Table1[[#This Row],[Delivery_Date]])</f>
        <v>45292</v>
      </c>
      <c r="S8339" s="10">
        <f>DATEVALUE(Table1[[#This Row],[Order_Date]])</f>
        <v>45291</v>
      </c>
      <c r="T8339" s="4" t="str" cm="1">
        <f t="array" ref="T8339">_xlfn.IFS(Table1[[#This Row],[Inventory_Level]]&lt;=200,"low",Table1[[#This Row],[Inventory_Level]]&gt;=700,"high",Table1[[#This Row],[Inventory_Level]]&gt;200,"medium")</f>
        <v>low</v>
      </c>
    </row>
    <row r="8340" spans="1:20" x14ac:dyDescent="0.35">
      <c r="A8340" s="4">
        <v>8339</v>
      </c>
      <c r="B8340" s="4" t="s">
        <v>23</v>
      </c>
      <c r="C8340" s="4" t="s">
        <v>16</v>
      </c>
      <c r="D8340" s="4" t="s">
        <v>25</v>
      </c>
      <c r="E8340" s="4" t="s">
        <v>18</v>
      </c>
      <c r="F8340" s="10" t="s">
        <v>114</v>
      </c>
      <c r="G8340" s="11" t="s">
        <v>132</v>
      </c>
      <c r="H8340" s="4">
        <v>94</v>
      </c>
      <c r="I8340" s="12">
        <v>42086.42</v>
      </c>
      <c r="J8340" s="12">
        <v>3956123.48</v>
      </c>
      <c r="K8340" s="12">
        <v>4801.2299999999996</v>
      </c>
      <c r="L8340" s="4">
        <v>450</v>
      </c>
      <c r="M8340" s="4" t="s">
        <v>21</v>
      </c>
      <c r="N8340" s="4" t="str" cm="1">
        <f t="array" ref="N8340">_xlfn.SWITCH(E8340,"Delhi","North","Chennai","South","Hyderabad","South","Mumbai","Central","Bangalore","South")</f>
        <v>North</v>
      </c>
      <c r="O8340" s="12">
        <v>911113.55</v>
      </c>
      <c r="P8340" s="4">
        <f>Table1[[#This Row],[Delivery_Date]]-Table1[[#This Row],[Order_Date]]</f>
        <v>11</v>
      </c>
      <c r="Q8340" s="4" t="str">
        <f>IF(Table1[[#This Row],[Delivery delay days]]&gt;5,"delay","on time")</f>
        <v>delay</v>
      </c>
      <c r="R8340" s="10">
        <f>DATEVALUE(Table1[[#This Row],[Delivery_Date]])</f>
        <v>45247</v>
      </c>
      <c r="S8340" s="10">
        <f>DATEVALUE(Table1[[#This Row],[Order_Date]])</f>
        <v>45236</v>
      </c>
      <c r="T8340" s="4" t="str" cm="1">
        <f t="array" ref="T8340">_xlfn.IFS(Table1[[#This Row],[Inventory_Level]]&lt;=200,"low",Table1[[#This Row],[Inventory_Level]]&gt;=700,"high",Table1[[#This Row],[Inventory_Level]]&gt;200,"medium")</f>
        <v>medium</v>
      </c>
    </row>
    <row r="8341" spans="1:20" x14ac:dyDescent="0.35">
      <c r="A8341" s="4">
        <v>8340</v>
      </c>
      <c r="B8341" s="4" t="s">
        <v>65</v>
      </c>
      <c r="C8341" s="4" t="s">
        <v>16</v>
      </c>
      <c r="D8341" s="4" t="s">
        <v>17</v>
      </c>
      <c r="E8341" s="4" t="s">
        <v>52</v>
      </c>
      <c r="F8341" s="10" t="s">
        <v>344</v>
      </c>
      <c r="G8341" s="11" t="s">
        <v>409</v>
      </c>
      <c r="H8341" s="4">
        <v>20</v>
      </c>
      <c r="I8341" s="12">
        <v>18930.5</v>
      </c>
      <c r="J8341" s="12">
        <v>378610</v>
      </c>
      <c r="K8341" s="12">
        <v>2525.9899999999998</v>
      </c>
      <c r="L8341" s="4">
        <v>747</v>
      </c>
      <c r="M8341" s="4" t="s">
        <v>29</v>
      </c>
      <c r="N8341" s="4" t="str" cm="1">
        <f t="array" ref="N8341">_xlfn.SWITCH(E8341,"Delhi","North","Chennai","South","Hyderabad","South","Mumbai","Central","Bangalore","South")</f>
        <v>Central</v>
      </c>
      <c r="O8341" s="12">
        <v>23240.57</v>
      </c>
      <c r="P8341" s="4">
        <f>Table1[[#This Row],[Delivery_Date]]-Table1[[#This Row],[Order_Date]]</f>
        <v>13</v>
      </c>
      <c r="Q8341" s="4" t="str">
        <f>IF(Table1[[#This Row],[Delivery delay days]]&gt;5,"delay","on time")</f>
        <v>delay</v>
      </c>
      <c r="R8341" s="10">
        <f>DATEVALUE(Table1[[#This Row],[Delivery_Date]])</f>
        <v>44949</v>
      </c>
      <c r="S8341" s="10">
        <f>DATEVALUE(Table1[[#This Row],[Order_Date]])</f>
        <v>44936</v>
      </c>
      <c r="T8341" s="4" t="str" cm="1">
        <f t="array" ref="T8341">_xlfn.IFS(Table1[[#This Row],[Inventory_Level]]&lt;=200,"low",Table1[[#This Row],[Inventory_Level]]&gt;=700,"high",Table1[[#This Row],[Inventory_Level]]&gt;200,"medium")</f>
        <v>high</v>
      </c>
    </row>
    <row r="8342" spans="1:20" x14ac:dyDescent="0.35">
      <c r="A8342" s="4">
        <v>8341</v>
      </c>
      <c r="B8342" s="4" t="s">
        <v>51</v>
      </c>
      <c r="C8342" s="4" t="s">
        <v>16</v>
      </c>
      <c r="D8342" s="4" t="s">
        <v>25</v>
      </c>
      <c r="E8342" s="4" t="s">
        <v>46</v>
      </c>
      <c r="F8342" s="10" t="s">
        <v>211</v>
      </c>
      <c r="G8342" s="11" t="s">
        <v>183</v>
      </c>
      <c r="H8342" s="4">
        <v>10</v>
      </c>
      <c r="I8342" s="12">
        <v>32191.9</v>
      </c>
      <c r="J8342" s="12">
        <v>321919</v>
      </c>
      <c r="K8342" s="12">
        <v>488.4</v>
      </c>
      <c r="L8342" s="4">
        <v>362</v>
      </c>
      <c r="M8342" s="4" t="s">
        <v>29</v>
      </c>
      <c r="N8342" s="4" t="str" cm="1">
        <f t="array" ref="N8342">_xlfn.SWITCH(E8342,"Delhi","North","Chennai","South","Hyderabad","South","Mumbai","Central","Bangalore","South")</f>
        <v>South</v>
      </c>
      <c r="O8342" s="12">
        <v>76914.289999999994</v>
      </c>
      <c r="P8342" s="4">
        <f>Table1[[#This Row],[Delivery_Date]]-Table1[[#This Row],[Order_Date]]</f>
        <v>11</v>
      </c>
      <c r="Q8342" s="4" t="str">
        <f>IF(Table1[[#This Row],[Delivery delay days]]&gt;5,"delay","on time")</f>
        <v>delay</v>
      </c>
      <c r="R8342" s="10">
        <f>DATEVALUE(Table1[[#This Row],[Delivery_Date]])</f>
        <v>45031</v>
      </c>
      <c r="S8342" s="10">
        <f>DATEVALUE(Table1[[#This Row],[Order_Date]])</f>
        <v>45020</v>
      </c>
      <c r="T8342" s="4" t="str" cm="1">
        <f t="array" ref="T8342">_xlfn.IFS(Table1[[#This Row],[Inventory_Level]]&lt;=200,"low",Table1[[#This Row],[Inventory_Level]]&gt;=700,"high",Table1[[#This Row],[Inventory_Level]]&gt;200,"medium")</f>
        <v>medium</v>
      </c>
    </row>
    <row r="8343" spans="1:20" x14ac:dyDescent="0.35">
      <c r="A8343" s="4">
        <v>8342</v>
      </c>
      <c r="B8343" s="4" t="s">
        <v>44</v>
      </c>
      <c r="C8343" s="4" t="s">
        <v>24</v>
      </c>
      <c r="D8343" s="4" t="s">
        <v>32</v>
      </c>
      <c r="E8343" s="4" t="s">
        <v>60</v>
      </c>
      <c r="F8343" s="10" t="s">
        <v>57</v>
      </c>
      <c r="G8343" s="11" t="s">
        <v>349</v>
      </c>
      <c r="H8343" s="4">
        <v>11</v>
      </c>
      <c r="I8343" s="12">
        <v>1287.19</v>
      </c>
      <c r="J8343" s="12">
        <v>14159.09</v>
      </c>
      <c r="K8343" s="12">
        <v>3571.69</v>
      </c>
      <c r="L8343" s="4">
        <v>834</v>
      </c>
      <c r="M8343" s="4" t="s">
        <v>21</v>
      </c>
      <c r="N8343" s="4" t="str" cm="1">
        <f t="array" ref="N8343">_xlfn.SWITCH(E8343,"Delhi","North","Chennai","South","Hyderabad","South","Mumbai","Central","Bangalore","South")</f>
        <v>South</v>
      </c>
      <c r="O8343" s="12">
        <v>1097.67</v>
      </c>
      <c r="P8343" s="4">
        <f>Table1[[#This Row],[Delivery_Date]]-Table1[[#This Row],[Order_Date]]</f>
        <v>10</v>
      </c>
      <c r="Q8343" s="4" t="str">
        <f>IF(Table1[[#This Row],[Delivery delay days]]&gt;5,"delay","on time")</f>
        <v>delay</v>
      </c>
      <c r="R8343" s="10">
        <f>DATEVALUE(Table1[[#This Row],[Delivery_Date]])</f>
        <v>45046</v>
      </c>
      <c r="S8343" s="10">
        <f>DATEVALUE(Table1[[#This Row],[Order_Date]])</f>
        <v>45036</v>
      </c>
      <c r="T8343" s="4" t="str" cm="1">
        <f t="array" ref="T8343">_xlfn.IFS(Table1[[#This Row],[Inventory_Level]]&lt;=200,"low",Table1[[#This Row],[Inventory_Level]]&gt;=700,"high",Table1[[#This Row],[Inventory_Level]]&gt;200,"medium")</f>
        <v>high</v>
      </c>
    </row>
    <row r="8344" spans="1:20" x14ac:dyDescent="0.35">
      <c r="A8344" s="4">
        <v>8343</v>
      </c>
      <c r="B8344" s="4" t="s">
        <v>44</v>
      </c>
      <c r="C8344" s="4" t="s">
        <v>24</v>
      </c>
      <c r="D8344" s="4" t="s">
        <v>17</v>
      </c>
      <c r="E8344" s="4" t="s">
        <v>60</v>
      </c>
      <c r="F8344" s="10" t="s">
        <v>381</v>
      </c>
      <c r="G8344" s="11" t="s">
        <v>117</v>
      </c>
      <c r="H8344" s="4">
        <v>38</v>
      </c>
      <c r="I8344" s="12">
        <v>36099.230000000003</v>
      </c>
      <c r="J8344" s="12">
        <v>1371770.74</v>
      </c>
      <c r="K8344" s="12">
        <v>3912.12</v>
      </c>
      <c r="L8344" s="4">
        <v>672</v>
      </c>
      <c r="M8344" s="4" t="s">
        <v>42</v>
      </c>
      <c r="N8344" s="4" t="str" cm="1">
        <f t="array" ref="N8344">_xlfn.SWITCH(E8344,"Delhi","North","Chennai","South","Hyderabad","South","Mumbai","Central","Bangalore","South")</f>
        <v>South</v>
      </c>
      <c r="O8344" s="12">
        <v>96653.48</v>
      </c>
      <c r="P8344" s="4">
        <f>Table1[[#This Row],[Delivery_Date]]-Table1[[#This Row],[Order_Date]]</f>
        <v>8</v>
      </c>
      <c r="Q8344" s="4" t="str">
        <f>IF(Table1[[#This Row],[Delivery delay days]]&gt;5,"delay","on time")</f>
        <v>delay</v>
      </c>
      <c r="R8344" s="10">
        <f>DATEVALUE(Table1[[#This Row],[Delivery_Date]])</f>
        <v>45191</v>
      </c>
      <c r="S8344" s="10">
        <f>DATEVALUE(Table1[[#This Row],[Order_Date]])</f>
        <v>45183</v>
      </c>
      <c r="T8344" s="4" t="str" cm="1">
        <f t="array" ref="T8344">_xlfn.IFS(Table1[[#This Row],[Inventory_Level]]&lt;=200,"low",Table1[[#This Row],[Inventory_Level]]&gt;=700,"high",Table1[[#This Row],[Inventory_Level]]&gt;200,"medium")</f>
        <v>medium</v>
      </c>
    </row>
    <row r="8345" spans="1:20" x14ac:dyDescent="0.35">
      <c r="A8345" s="4">
        <v>8344</v>
      </c>
      <c r="B8345" s="4" t="s">
        <v>51</v>
      </c>
      <c r="C8345" s="4" t="s">
        <v>16</v>
      </c>
      <c r="D8345" s="4" t="s">
        <v>17</v>
      </c>
      <c r="E8345" s="4" t="s">
        <v>46</v>
      </c>
      <c r="F8345" s="10" t="s">
        <v>371</v>
      </c>
      <c r="G8345" s="11" t="s">
        <v>362</v>
      </c>
      <c r="H8345" s="4">
        <v>94</v>
      </c>
      <c r="I8345" s="12">
        <v>14791.14</v>
      </c>
      <c r="J8345" s="12">
        <v>1390367.16</v>
      </c>
      <c r="K8345" s="12">
        <v>2919.1</v>
      </c>
      <c r="L8345" s="4">
        <v>603</v>
      </c>
      <c r="M8345" s="4" t="s">
        <v>21</v>
      </c>
      <c r="N8345" s="4" t="str" cm="1">
        <f t="array" ref="N8345">_xlfn.SWITCH(E8345,"Delhi","North","Chennai","South","Hyderabad","South","Mumbai","Central","Bangalore","South")</f>
        <v>South</v>
      </c>
      <c r="O8345" s="12">
        <v>109462.93</v>
      </c>
      <c r="P8345" s="4">
        <f>Table1[[#This Row],[Delivery_Date]]-Table1[[#This Row],[Order_Date]]</f>
        <v>11</v>
      </c>
      <c r="Q8345" s="4" t="str">
        <f>IF(Table1[[#This Row],[Delivery delay days]]&gt;5,"delay","on time")</f>
        <v>delay</v>
      </c>
      <c r="R8345" s="10">
        <f>DATEVALUE(Table1[[#This Row],[Delivery_Date]])</f>
        <v>45075</v>
      </c>
      <c r="S8345" s="10">
        <f>DATEVALUE(Table1[[#This Row],[Order_Date]])</f>
        <v>45064</v>
      </c>
      <c r="T8345" s="4" t="str" cm="1">
        <f t="array" ref="T8345">_xlfn.IFS(Table1[[#This Row],[Inventory_Level]]&lt;=200,"low",Table1[[#This Row],[Inventory_Level]]&gt;=700,"high",Table1[[#This Row],[Inventory_Level]]&gt;200,"medium")</f>
        <v>medium</v>
      </c>
    </row>
    <row r="8346" spans="1:20" x14ac:dyDescent="0.35">
      <c r="A8346" s="4">
        <v>8345</v>
      </c>
      <c r="B8346" s="4" t="s">
        <v>59</v>
      </c>
      <c r="C8346" s="4" t="s">
        <v>38</v>
      </c>
      <c r="D8346" s="4" t="s">
        <v>45</v>
      </c>
      <c r="E8346" s="4" t="s">
        <v>52</v>
      </c>
      <c r="F8346" s="10" t="s">
        <v>247</v>
      </c>
      <c r="G8346" s="11" t="s">
        <v>310</v>
      </c>
      <c r="H8346" s="4">
        <v>95</v>
      </c>
      <c r="I8346" s="12">
        <v>24213.13</v>
      </c>
      <c r="J8346" s="12">
        <v>2300247.35</v>
      </c>
      <c r="K8346" s="12">
        <v>1602.54</v>
      </c>
      <c r="L8346" s="4">
        <v>861</v>
      </c>
      <c r="M8346" s="4" t="s">
        <v>35</v>
      </c>
      <c r="N8346" s="4" t="str" cm="1">
        <f t="array" ref="N8346">_xlfn.SWITCH(E8346,"Delhi","North","Chennai","South","Hyderabad","South","Mumbai","Central","Bangalore","South")</f>
        <v>Central</v>
      </c>
      <c r="O8346" s="12">
        <v>461255.17</v>
      </c>
      <c r="P8346" s="4">
        <f>Table1[[#This Row],[Delivery_Date]]-Table1[[#This Row],[Order_Date]]</f>
        <v>11</v>
      </c>
      <c r="Q8346" s="4" t="str">
        <f>IF(Table1[[#This Row],[Delivery delay days]]&gt;5,"delay","on time")</f>
        <v>delay</v>
      </c>
      <c r="R8346" s="10">
        <f>DATEVALUE(Table1[[#This Row],[Delivery_Date]])</f>
        <v>45122</v>
      </c>
      <c r="S8346" s="10">
        <f>DATEVALUE(Table1[[#This Row],[Order_Date]])</f>
        <v>45111</v>
      </c>
      <c r="T8346" s="4" t="str" cm="1">
        <f t="array" ref="T8346">_xlfn.IFS(Table1[[#This Row],[Inventory_Level]]&lt;=200,"low",Table1[[#This Row],[Inventory_Level]]&gt;=700,"high",Table1[[#This Row],[Inventory_Level]]&gt;200,"medium")</f>
        <v>high</v>
      </c>
    </row>
    <row r="8347" spans="1:20" x14ac:dyDescent="0.35">
      <c r="A8347" s="4">
        <v>8346</v>
      </c>
      <c r="B8347" s="4" t="s">
        <v>37</v>
      </c>
      <c r="C8347" s="4" t="s">
        <v>38</v>
      </c>
      <c r="D8347" s="4" t="s">
        <v>25</v>
      </c>
      <c r="E8347" s="4" t="s">
        <v>26</v>
      </c>
      <c r="F8347" s="10" t="s">
        <v>187</v>
      </c>
      <c r="G8347" s="11" t="s">
        <v>203</v>
      </c>
      <c r="H8347" s="4">
        <v>62</v>
      </c>
      <c r="I8347" s="12">
        <v>4516.68</v>
      </c>
      <c r="J8347" s="12">
        <v>280034.15999999997</v>
      </c>
      <c r="K8347" s="12">
        <v>452.35</v>
      </c>
      <c r="L8347" s="4">
        <v>310</v>
      </c>
      <c r="M8347" s="4" t="s">
        <v>35</v>
      </c>
      <c r="N8347" s="4" t="str" cm="1">
        <f t="array" ref="N8347">_xlfn.SWITCH(E8347,"Delhi","North","Chennai","South","Hyderabad","South","Mumbai","Central","Bangalore","South")</f>
        <v>South</v>
      </c>
      <c r="O8347" s="12">
        <v>53053.81</v>
      </c>
      <c r="P8347" s="4">
        <f>Table1[[#This Row],[Delivery_Date]]-Table1[[#This Row],[Order_Date]]</f>
        <v>11</v>
      </c>
      <c r="Q8347" s="4" t="str">
        <f>IF(Table1[[#This Row],[Delivery delay days]]&gt;5,"delay","on time")</f>
        <v>delay</v>
      </c>
      <c r="R8347" s="10">
        <f>DATEVALUE(Table1[[#This Row],[Delivery_Date]])</f>
        <v>45014</v>
      </c>
      <c r="S8347" s="10">
        <f>DATEVALUE(Table1[[#This Row],[Order_Date]])</f>
        <v>45003</v>
      </c>
      <c r="T8347" s="4" t="str" cm="1">
        <f t="array" ref="T8347">_xlfn.IFS(Table1[[#This Row],[Inventory_Level]]&lt;=200,"low",Table1[[#This Row],[Inventory_Level]]&gt;=700,"high",Table1[[#This Row],[Inventory_Level]]&gt;200,"medium")</f>
        <v>medium</v>
      </c>
    </row>
    <row r="8348" spans="1:20" x14ac:dyDescent="0.35">
      <c r="A8348" s="4">
        <v>8347</v>
      </c>
      <c r="B8348" s="4" t="s">
        <v>51</v>
      </c>
      <c r="C8348" s="4" t="s">
        <v>24</v>
      </c>
      <c r="D8348" s="4" t="s">
        <v>39</v>
      </c>
      <c r="E8348" s="4" t="s">
        <v>52</v>
      </c>
      <c r="F8348" s="10" t="s">
        <v>181</v>
      </c>
      <c r="G8348" s="11" t="s">
        <v>308</v>
      </c>
      <c r="H8348" s="4">
        <v>83</v>
      </c>
      <c r="I8348" s="12">
        <v>35922.17</v>
      </c>
      <c r="J8348" s="12">
        <v>2981540.11</v>
      </c>
      <c r="K8348" s="12">
        <v>2543.1799999999998</v>
      </c>
      <c r="L8348" s="4">
        <v>389</v>
      </c>
      <c r="M8348" s="4" t="s">
        <v>29</v>
      </c>
      <c r="N8348" s="4" t="str" cm="1">
        <f t="array" ref="N8348">_xlfn.SWITCH(E8348,"Delhi","North","Chennai","South","Hyderabad","South","Mumbai","Central","Bangalore","South")</f>
        <v>Central</v>
      </c>
      <c r="O8348" s="12">
        <v>155609.16</v>
      </c>
      <c r="P8348" s="4">
        <f>Table1[[#This Row],[Delivery_Date]]-Table1[[#This Row],[Order_Date]]</f>
        <v>3</v>
      </c>
      <c r="Q8348" s="4" t="str">
        <f>IF(Table1[[#This Row],[Delivery delay days]]&gt;5,"delay","on time")</f>
        <v>on time</v>
      </c>
      <c r="R8348" s="10">
        <f>DATEVALUE(Table1[[#This Row],[Delivery_Date]])</f>
        <v>45281</v>
      </c>
      <c r="S8348" s="10">
        <f>DATEVALUE(Table1[[#This Row],[Order_Date]])</f>
        <v>45278</v>
      </c>
      <c r="T8348" s="4" t="str" cm="1">
        <f t="array" ref="T8348">_xlfn.IFS(Table1[[#This Row],[Inventory_Level]]&lt;=200,"low",Table1[[#This Row],[Inventory_Level]]&gt;=700,"high",Table1[[#This Row],[Inventory_Level]]&gt;200,"medium")</f>
        <v>medium</v>
      </c>
    </row>
    <row r="8349" spans="1:20" x14ac:dyDescent="0.35">
      <c r="A8349" s="4">
        <v>8348</v>
      </c>
      <c r="B8349" s="4" t="s">
        <v>44</v>
      </c>
      <c r="C8349" s="4" t="s">
        <v>16</v>
      </c>
      <c r="D8349" s="4" t="s">
        <v>25</v>
      </c>
      <c r="E8349" s="4" t="s">
        <v>60</v>
      </c>
      <c r="F8349" s="10" t="s">
        <v>305</v>
      </c>
      <c r="G8349" s="11" t="s">
        <v>208</v>
      </c>
      <c r="H8349" s="4">
        <v>1</v>
      </c>
      <c r="I8349" s="12">
        <v>793.11</v>
      </c>
      <c r="J8349" s="12">
        <v>793.11</v>
      </c>
      <c r="K8349" s="12">
        <v>2813.6</v>
      </c>
      <c r="L8349" s="4">
        <v>906</v>
      </c>
      <c r="M8349" s="4" t="s">
        <v>21</v>
      </c>
      <c r="N8349" s="4" t="str" cm="1">
        <f t="array" ref="N8349">_xlfn.SWITCH(E8349,"Delhi","North","Chennai","South","Hyderabad","South","Mumbai","Central","Bangalore","South")</f>
        <v>South</v>
      </c>
      <c r="O8349" s="12">
        <v>158.37</v>
      </c>
      <c r="P8349" s="4">
        <f>Table1[[#This Row],[Delivery_Date]]-Table1[[#This Row],[Order_Date]]</f>
        <v>8</v>
      </c>
      <c r="Q8349" s="4" t="str">
        <f>IF(Table1[[#This Row],[Delivery delay days]]&gt;5,"delay","on time")</f>
        <v>delay</v>
      </c>
      <c r="R8349" s="10">
        <f>DATEVALUE(Table1[[#This Row],[Delivery_Date]])</f>
        <v>45299</v>
      </c>
      <c r="S8349" s="10">
        <f>DATEVALUE(Table1[[#This Row],[Order_Date]])</f>
        <v>45291</v>
      </c>
      <c r="T8349" s="4" t="str" cm="1">
        <f t="array" ref="T8349">_xlfn.IFS(Table1[[#This Row],[Inventory_Level]]&lt;=200,"low",Table1[[#This Row],[Inventory_Level]]&gt;=700,"high",Table1[[#This Row],[Inventory_Level]]&gt;200,"medium")</f>
        <v>high</v>
      </c>
    </row>
    <row r="8350" spans="1:20" x14ac:dyDescent="0.35">
      <c r="A8350" s="4">
        <v>8349</v>
      </c>
      <c r="B8350" s="4" t="s">
        <v>59</v>
      </c>
      <c r="C8350" s="4" t="s">
        <v>38</v>
      </c>
      <c r="D8350" s="4" t="s">
        <v>45</v>
      </c>
      <c r="E8350" s="4" t="s">
        <v>52</v>
      </c>
      <c r="F8350" s="10" t="s">
        <v>231</v>
      </c>
      <c r="G8350" s="11" t="s">
        <v>224</v>
      </c>
      <c r="H8350" s="4">
        <v>96</v>
      </c>
      <c r="I8350" s="12">
        <v>13805.11</v>
      </c>
      <c r="J8350" s="12">
        <v>1325290.56</v>
      </c>
      <c r="K8350" s="12">
        <v>191.2</v>
      </c>
      <c r="L8350" s="4">
        <v>5</v>
      </c>
      <c r="M8350" s="4" t="s">
        <v>21</v>
      </c>
      <c r="N8350" s="4" t="str" cm="1">
        <f t="array" ref="N8350">_xlfn.SWITCH(E8350,"Delhi","North","Chennai","South","Hyderabad","South","Mumbai","Central","Bangalore","South")</f>
        <v>Central</v>
      </c>
      <c r="O8350" s="12">
        <v>251115.05</v>
      </c>
      <c r="P8350" s="4">
        <f>Table1[[#This Row],[Delivery_Date]]-Table1[[#This Row],[Order_Date]]</f>
        <v>8</v>
      </c>
      <c r="Q8350" s="4" t="str">
        <f>IF(Table1[[#This Row],[Delivery delay days]]&gt;5,"delay","on time")</f>
        <v>delay</v>
      </c>
      <c r="R8350" s="10">
        <f>DATEVALUE(Table1[[#This Row],[Delivery_Date]])</f>
        <v>45030</v>
      </c>
      <c r="S8350" s="10">
        <f>DATEVALUE(Table1[[#This Row],[Order_Date]])</f>
        <v>45022</v>
      </c>
      <c r="T8350" s="4" t="str" cm="1">
        <f t="array" ref="T8350">_xlfn.IFS(Table1[[#This Row],[Inventory_Level]]&lt;=200,"low",Table1[[#This Row],[Inventory_Level]]&gt;=700,"high",Table1[[#This Row],[Inventory_Level]]&gt;200,"medium")</f>
        <v>low</v>
      </c>
    </row>
    <row r="8351" spans="1:20" x14ac:dyDescent="0.35">
      <c r="A8351" s="4">
        <v>8350</v>
      </c>
      <c r="B8351" s="4" t="s">
        <v>59</v>
      </c>
      <c r="C8351" s="4" t="s">
        <v>16</v>
      </c>
      <c r="D8351" s="4" t="s">
        <v>45</v>
      </c>
      <c r="E8351" s="4" t="s">
        <v>46</v>
      </c>
      <c r="F8351" s="10" t="s">
        <v>173</v>
      </c>
      <c r="G8351" s="11" t="s">
        <v>257</v>
      </c>
      <c r="H8351" s="4">
        <v>40</v>
      </c>
      <c r="I8351" s="12">
        <v>44956.35</v>
      </c>
      <c r="J8351" s="12">
        <v>1798254</v>
      </c>
      <c r="K8351" s="12">
        <v>1932.07</v>
      </c>
      <c r="L8351" s="4">
        <v>368</v>
      </c>
      <c r="M8351" s="4" t="s">
        <v>21</v>
      </c>
      <c r="N8351" s="4" t="str" cm="1">
        <f t="array" ref="N8351">_xlfn.SWITCH(E8351,"Delhi","North","Chennai","South","Hyderabad","South","Mumbai","Central","Bangalore","South")</f>
        <v>South</v>
      </c>
      <c r="O8351" s="12">
        <v>127625.22</v>
      </c>
      <c r="P8351" s="4">
        <f>Table1[[#This Row],[Delivery_Date]]-Table1[[#This Row],[Order_Date]]</f>
        <v>1</v>
      </c>
      <c r="Q8351" s="4" t="str">
        <f>IF(Table1[[#This Row],[Delivery delay days]]&gt;5,"delay","on time")</f>
        <v>on time</v>
      </c>
      <c r="R8351" s="10">
        <f>DATEVALUE(Table1[[#This Row],[Delivery_Date]])</f>
        <v>45061</v>
      </c>
      <c r="S8351" s="10">
        <f>DATEVALUE(Table1[[#This Row],[Order_Date]])</f>
        <v>45060</v>
      </c>
      <c r="T8351" s="4" t="str" cm="1">
        <f t="array" ref="T8351">_xlfn.IFS(Table1[[#This Row],[Inventory_Level]]&lt;=200,"low",Table1[[#This Row],[Inventory_Level]]&gt;=700,"high",Table1[[#This Row],[Inventory_Level]]&gt;200,"medium")</f>
        <v>medium</v>
      </c>
    </row>
    <row r="8352" spans="1:20" x14ac:dyDescent="0.35">
      <c r="A8352" s="4">
        <v>8351</v>
      </c>
      <c r="B8352" s="4" t="s">
        <v>44</v>
      </c>
      <c r="C8352" s="4" t="s">
        <v>16</v>
      </c>
      <c r="D8352" s="4" t="s">
        <v>32</v>
      </c>
      <c r="E8352" s="4" t="s">
        <v>60</v>
      </c>
      <c r="F8352" s="10" t="s">
        <v>148</v>
      </c>
      <c r="G8352" s="11" t="s">
        <v>112</v>
      </c>
      <c r="H8352" s="4">
        <v>57</v>
      </c>
      <c r="I8352" s="12">
        <v>11465.04</v>
      </c>
      <c r="J8352" s="12">
        <v>653507.28</v>
      </c>
      <c r="K8352" s="12">
        <v>2444.0300000000002</v>
      </c>
      <c r="L8352" s="4">
        <v>330</v>
      </c>
      <c r="M8352" s="4" t="s">
        <v>21</v>
      </c>
      <c r="N8352" s="4" t="str" cm="1">
        <f t="array" ref="N8352">_xlfn.SWITCH(E8352,"Delhi","North","Chennai","South","Hyderabad","South","Mumbai","Central","Bangalore","South")</f>
        <v>South</v>
      </c>
      <c r="O8352" s="12">
        <v>58657.79</v>
      </c>
      <c r="P8352" s="4">
        <f>Table1[[#This Row],[Delivery_Date]]-Table1[[#This Row],[Order_Date]]</f>
        <v>11</v>
      </c>
      <c r="Q8352" s="4" t="str">
        <f>IF(Table1[[#This Row],[Delivery delay days]]&gt;5,"delay","on time")</f>
        <v>delay</v>
      </c>
      <c r="R8352" s="10">
        <f>DATEVALUE(Table1[[#This Row],[Delivery_Date]])</f>
        <v>45162</v>
      </c>
      <c r="S8352" s="10">
        <f>DATEVALUE(Table1[[#This Row],[Order_Date]])</f>
        <v>45151</v>
      </c>
      <c r="T8352" s="4" t="str" cm="1">
        <f t="array" ref="T8352">_xlfn.IFS(Table1[[#This Row],[Inventory_Level]]&lt;=200,"low",Table1[[#This Row],[Inventory_Level]]&gt;=700,"high",Table1[[#This Row],[Inventory_Level]]&gt;200,"medium")</f>
        <v>medium</v>
      </c>
    </row>
    <row r="8353" spans="1:20" x14ac:dyDescent="0.35">
      <c r="A8353" s="4">
        <v>8352</v>
      </c>
      <c r="B8353" s="4" t="s">
        <v>59</v>
      </c>
      <c r="C8353" s="4" t="s">
        <v>24</v>
      </c>
      <c r="D8353" s="4" t="s">
        <v>39</v>
      </c>
      <c r="E8353" s="4" t="s">
        <v>46</v>
      </c>
      <c r="F8353" s="10" t="s">
        <v>360</v>
      </c>
      <c r="G8353" s="11" t="s">
        <v>373</v>
      </c>
      <c r="H8353" s="4">
        <v>92</v>
      </c>
      <c r="I8353" s="12">
        <v>11277.21</v>
      </c>
      <c r="J8353" s="12">
        <v>1037503.32</v>
      </c>
      <c r="K8353" s="12">
        <v>1206.55</v>
      </c>
      <c r="L8353" s="4">
        <v>562</v>
      </c>
      <c r="M8353" s="4" t="s">
        <v>42</v>
      </c>
      <c r="N8353" s="4" t="str" cm="1">
        <f t="array" ref="N8353">_xlfn.SWITCH(E8353,"Delhi","North","Chennai","South","Hyderabad","South","Mumbai","Central","Bangalore","South")</f>
        <v>South</v>
      </c>
      <c r="O8353" s="12">
        <v>184565.86</v>
      </c>
      <c r="P8353" s="4">
        <f>Table1[[#This Row],[Delivery_Date]]-Table1[[#This Row],[Order_Date]]</f>
        <v>8</v>
      </c>
      <c r="Q8353" s="4" t="str">
        <f>IF(Table1[[#This Row],[Delivery delay days]]&gt;5,"delay","on time")</f>
        <v>delay</v>
      </c>
      <c r="R8353" s="10">
        <f>DATEVALUE(Table1[[#This Row],[Delivery_Date]])</f>
        <v>44985</v>
      </c>
      <c r="S8353" s="10">
        <f>DATEVALUE(Table1[[#This Row],[Order_Date]])</f>
        <v>44977</v>
      </c>
      <c r="T8353" s="4" t="str" cm="1">
        <f t="array" ref="T8353">_xlfn.IFS(Table1[[#This Row],[Inventory_Level]]&lt;=200,"low",Table1[[#This Row],[Inventory_Level]]&gt;=700,"high",Table1[[#This Row],[Inventory_Level]]&gt;200,"medium")</f>
        <v>medium</v>
      </c>
    </row>
    <row r="8354" spans="1:20" x14ac:dyDescent="0.35">
      <c r="A8354" s="4">
        <v>8353</v>
      </c>
      <c r="B8354" s="4" t="s">
        <v>51</v>
      </c>
      <c r="C8354" s="4" t="s">
        <v>24</v>
      </c>
      <c r="D8354" s="4" t="s">
        <v>32</v>
      </c>
      <c r="E8354" s="4" t="s">
        <v>18</v>
      </c>
      <c r="F8354" s="10" t="s">
        <v>150</v>
      </c>
      <c r="G8354" s="11" t="s">
        <v>295</v>
      </c>
      <c r="H8354" s="4">
        <v>3</v>
      </c>
      <c r="I8354" s="12">
        <v>6813.96</v>
      </c>
      <c r="J8354" s="12">
        <v>20441.88</v>
      </c>
      <c r="K8354" s="12">
        <v>4360.1000000000004</v>
      </c>
      <c r="L8354" s="4">
        <v>513</v>
      </c>
      <c r="M8354" s="4" t="s">
        <v>21</v>
      </c>
      <c r="N8354" s="4" t="str" cm="1">
        <f t="array" ref="N8354">_xlfn.SWITCH(E8354,"Delhi","North","Chennai","South","Hyderabad","South","Mumbai","Central","Bangalore","South")</f>
        <v>North</v>
      </c>
      <c r="O8354" s="12">
        <v>1666.55</v>
      </c>
      <c r="P8354" s="4">
        <f>Table1[[#This Row],[Delivery_Date]]-Table1[[#This Row],[Order_Date]]</f>
        <v>7</v>
      </c>
      <c r="Q8354" s="4" t="str">
        <f>IF(Table1[[#This Row],[Delivery delay days]]&gt;5,"delay","on time")</f>
        <v>delay</v>
      </c>
      <c r="R8354" s="10">
        <f>DATEVALUE(Table1[[#This Row],[Delivery_Date]])</f>
        <v>45295</v>
      </c>
      <c r="S8354" s="10">
        <f>DATEVALUE(Table1[[#This Row],[Order_Date]])</f>
        <v>45288</v>
      </c>
      <c r="T8354" s="4" t="str" cm="1">
        <f t="array" ref="T8354">_xlfn.IFS(Table1[[#This Row],[Inventory_Level]]&lt;=200,"low",Table1[[#This Row],[Inventory_Level]]&gt;=700,"high",Table1[[#This Row],[Inventory_Level]]&gt;200,"medium")</f>
        <v>medium</v>
      </c>
    </row>
    <row r="8355" spans="1:20" x14ac:dyDescent="0.35">
      <c r="A8355" s="4">
        <v>8354</v>
      </c>
      <c r="B8355" s="4" t="s">
        <v>31</v>
      </c>
      <c r="C8355" s="4" t="s">
        <v>38</v>
      </c>
      <c r="D8355" s="4" t="s">
        <v>39</v>
      </c>
      <c r="E8355" s="4" t="s">
        <v>18</v>
      </c>
      <c r="F8355" s="10" t="s">
        <v>142</v>
      </c>
      <c r="G8355" s="11" t="s">
        <v>212</v>
      </c>
      <c r="H8355" s="4">
        <v>97</v>
      </c>
      <c r="I8355" s="12">
        <v>43475.58</v>
      </c>
      <c r="J8355" s="12">
        <v>4217131.26</v>
      </c>
      <c r="K8355" s="12">
        <v>2816.73</v>
      </c>
      <c r="L8355" s="4">
        <v>357</v>
      </c>
      <c r="M8355" s="4" t="s">
        <v>21</v>
      </c>
      <c r="N8355" s="4" t="str" cm="1">
        <f t="array" ref="N8355">_xlfn.SWITCH(E8355,"Delhi","North","Chennai","South","Hyderabad","South","Mumbai","Central","Bangalore","South")</f>
        <v>North</v>
      </c>
      <c r="O8355" s="12">
        <v>923533.47</v>
      </c>
      <c r="P8355" s="4">
        <f>Table1[[#This Row],[Delivery_Date]]-Table1[[#This Row],[Order_Date]]</f>
        <v>4</v>
      </c>
      <c r="Q8355" s="4" t="str">
        <f>IF(Table1[[#This Row],[Delivery delay days]]&gt;5,"delay","on time")</f>
        <v>on time</v>
      </c>
      <c r="R8355" s="10">
        <f>DATEVALUE(Table1[[#This Row],[Delivery_Date]])</f>
        <v>45241</v>
      </c>
      <c r="S8355" s="10">
        <f>DATEVALUE(Table1[[#This Row],[Order_Date]])</f>
        <v>45237</v>
      </c>
      <c r="T8355" s="4" t="str" cm="1">
        <f t="array" ref="T8355">_xlfn.IFS(Table1[[#This Row],[Inventory_Level]]&lt;=200,"low",Table1[[#This Row],[Inventory_Level]]&gt;=700,"high",Table1[[#This Row],[Inventory_Level]]&gt;200,"medium")</f>
        <v>medium</v>
      </c>
    </row>
    <row r="8356" spans="1:20" x14ac:dyDescent="0.35">
      <c r="A8356" s="4">
        <v>8355</v>
      </c>
      <c r="B8356" s="4" t="s">
        <v>31</v>
      </c>
      <c r="C8356" s="4" t="s">
        <v>24</v>
      </c>
      <c r="D8356" s="4" t="s">
        <v>45</v>
      </c>
      <c r="E8356" s="4" t="s">
        <v>18</v>
      </c>
      <c r="F8356" s="10" t="s">
        <v>90</v>
      </c>
      <c r="G8356" s="11" t="s">
        <v>161</v>
      </c>
      <c r="H8356" s="4">
        <v>70</v>
      </c>
      <c r="I8356" s="12">
        <v>9036.91</v>
      </c>
      <c r="J8356" s="12">
        <v>632583.69999999995</v>
      </c>
      <c r="K8356" s="12">
        <v>3237.49</v>
      </c>
      <c r="L8356" s="4">
        <v>732</v>
      </c>
      <c r="M8356" s="4" t="s">
        <v>29</v>
      </c>
      <c r="N8356" s="4" t="str" cm="1">
        <f t="array" ref="N8356">_xlfn.SWITCH(E8356,"Delhi","North","Chennai","South","Hyderabad","South","Mumbai","Central","Bangalore","South")</f>
        <v>North</v>
      </c>
      <c r="O8356" s="12">
        <v>69232.649999999994</v>
      </c>
      <c r="P8356" s="4">
        <f>Table1[[#This Row],[Delivery_Date]]-Table1[[#This Row],[Order_Date]]</f>
        <v>8</v>
      </c>
      <c r="Q8356" s="4" t="str">
        <f>IF(Table1[[#This Row],[Delivery delay days]]&gt;5,"delay","on time")</f>
        <v>delay</v>
      </c>
      <c r="R8356" s="10">
        <f>DATEVALUE(Table1[[#This Row],[Delivery_Date]])</f>
        <v>45156</v>
      </c>
      <c r="S8356" s="10">
        <f>DATEVALUE(Table1[[#This Row],[Order_Date]])</f>
        <v>45148</v>
      </c>
      <c r="T8356" s="4" t="str" cm="1">
        <f t="array" ref="T8356">_xlfn.IFS(Table1[[#This Row],[Inventory_Level]]&lt;=200,"low",Table1[[#This Row],[Inventory_Level]]&gt;=700,"high",Table1[[#This Row],[Inventory_Level]]&gt;200,"medium")</f>
        <v>high</v>
      </c>
    </row>
    <row r="8357" spans="1:20" x14ac:dyDescent="0.35">
      <c r="A8357" s="4">
        <v>8356</v>
      </c>
      <c r="B8357" s="4" t="s">
        <v>44</v>
      </c>
      <c r="C8357" s="4" t="s">
        <v>16</v>
      </c>
      <c r="D8357" s="4" t="s">
        <v>45</v>
      </c>
      <c r="E8357" s="4" t="s">
        <v>18</v>
      </c>
      <c r="F8357" s="10" t="s">
        <v>203</v>
      </c>
      <c r="G8357" s="11" t="s">
        <v>250</v>
      </c>
      <c r="H8357" s="4">
        <v>91</v>
      </c>
      <c r="I8357" s="12">
        <v>2427.27</v>
      </c>
      <c r="J8357" s="12">
        <v>220881.57</v>
      </c>
      <c r="K8357" s="12">
        <v>572.42999999999995</v>
      </c>
      <c r="L8357" s="4">
        <v>934</v>
      </c>
      <c r="M8357" s="4" t="s">
        <v>21</v>
      </c>
      <c r="N8357" s="4" t="str" cm="1">
        <f t="array" ref="N8357">_xlfn.SWITCH(E8357,"Delhi","North","Chennai","South","Hyderabad","South","Mumbai","Central","Bangalore","South")</f>
        <v>North</v>
      </c>
      <c r="O8357" s="12">
        <v>27019.15</v>
      </c>
      <c r="P8357" s="4">
        <f>Table1[[#This Row],[Delivery_Date]]-Table1[[#This Row],[Order_Date]]</f>
        <v>5</v>
      </c>
      <c r="Q8357" s="4" t="str">
        <f>IF(Table1[[#This Row],[Delivery delay days]]&gt;5,"delay","on time")</f>
        <v>on time</v>
      </c>
      <c r="R8357" s="10">
        <f>DATEVALUE(Table1[[#This Row],[Delivery_Date]])</f>
        <v>45019</v>
      </c>
      <c r="S8357" s="10">
        <f>DATEVALUE(Table1[[#This Row],[Order_Date]])</f>
        <v>45014</v>
      </c>
      <c r="T8357" s="4" t="str" cm="1">
        <f t="array" ref="T8357">_xlfn.IFS(Table1[[#This Row],[Inventory_Level]]&lt;=200,"low",Table1[[#This Row],[Inventory_Level]]&gt;=700,"high",Table1[[#This Row],[Inventory_Level]]&gt;200,"medium")</f>
        <v>high</v>
      </c>
    </row>
    <row r="8358" spans="1:20" x14ac:dyDescent="0.35">
      <c r="A8358" s="4">
        <v>8357</v>
      </c>
      <c r="B8358" s="4" t="s">
        <v>23</v>
      </c>
      <c r="C8358" s="4" t="s">
        <v>24</v>
      </c>
      <c r="D8358" s="4" t="s">
        <v>17</v>
      </c>
      <c r="E8358" s="4" t="s">
        <v>52</v>
      </c>
      <c r="F8358" s="10" t="s">
        <v>160</v>
      </c>
      <c r="G8358" s="11" t="s">
        <v>83</v>
      </c>
      <c r="H8358" s="4">
        <v>60</v>
      </c>
      <c r="I8358" s="12">
        <v>6915.87</v>
      </c>
      <c r="J8358" s="12">
        <v>414952.2</v>
      </c>
      <c r="K8358" s="12">
        <v>1572.78</v>
      </c>
      <c r="L8358" s="4">
        <v>677</v>
      </c>
      <c r="M8358" s="4" t="s">
        <v>29</v>
      </c>
      <c r="N8358" s="4" t="str" cm="1">
        <f t="array" ref="N8358">_xlfn.SWITCH(E8358,"Delhi","North","Chennai","South","Hyderabad","South","Mumbai","Central","Bangalore","South")</f>
        <v>Central</v>
      </c>
      <c r="O8358" s="12">
        <v>50002.96</v>
      </c>
      <c r="P8358" s="4">
        <f>Table1[[#This Row],[Delivery_Date]]-Table1[[#This Row],[Order_Date]]</f>
        <v>9</v>
      </c>
      <c r="Q8358" s="4" t="str">
        <f>IF(Table1[[#This Row],[Delivery delay days]]&gt;5,"delay","on time")</f>
        <v>delay</v>
      </c>
      <c r="R8358" s="10">
        <f>DATEVALUE(Table1[[#This Row],[Delivery_Date]])</f>
        <v>45182</v>
      </c>
      <c r="S8358" s="10">
        <f>DATEVALUE(Table1[[#This Row],[Order_Date]])</f>
        <v>45173</v>
      </c>
      <c r="T8358" s="4" t="str" cm="1">
        <f t="array" ref="T8358">_xlfn.IFS(Table1[[#This Row],[Inventory_Level]]&lt;=200,"low",Table1[[#This Row],[Inventory_Level]]&gt;=700,"high",Table1[[#This Row],[Inventory_Level]]&gt;200,"medium")</f>
        <v>medium</v>
      </c>
    </row>
    <row r="8359" spans="1:20" x14ac:dyDescent="0.35">
      <c r="A8359" s="4">
        <v>8358</v>
      </c>
      <c r="B8359" s="4" t="s">
        <v>44</v>
      </c>
      <c r="C8359" s="4" t="s">
        <v>24</v>
      </c>
      <c r="D8359" s="4" t="s">
        <v>45</v>
      </c>
      <c r="E8359" s="4" t="s">
        <v>26</v>
      </c>
      <c r="F8359" s="10" t="s">
        <v>254</v>
      </c>
      <c r="G8359" s="11" t="s">
        <v>163</v>
      </c>
      <c r="H8359" s="4">
        <v>27</v>
      </c>
      <c r="I8359" s="12">
        <v>8027.28</v>
      </c>
      <c r="J8359" s="12">
        <v>216736.56</v>
      </c>
      <c r="K8359" s="12">
        <v>1390.12</v>
      </c>
      <c r="L8359" s="4">
        <v>420</v>
      </c>
      <c r="M8359" s="4" t="s">
        <v>21</v>
      </c>
      <c r="N8359" s="4" t="str" cm="1">
        <f t="array" ref="N8359">_xlfn.SWITCH(E8359,"Delhi","North","Chennai","South","Hyderabad","South","Mumbai","Central","Bangalore","South")</f>
        <v>South</v>
      </c>
      <c r="O8359" s="12">
        <v>22925.49</v>
      </c>
      <c r="P8359" s="4">
        <f>Table1[[#This Row],[Delivery_Date]]-Table1[[#This Row],[Order_Date]]</f>
        <v>7</v>
      </c>
      <c r="Q8359" s="4" t="str">
        <f>IF(Table1[[#This Row],[Delivery delay days]]&gt;5,"delay","on time")</f>
        <v>delay</v>
      </c>
      <c r="R8359" s="10">
        <f>DATEVALUE(Table1[[#This Row],[Delivery_Date]])</f>
        <v>45224</v>
      </c>
      <c r="S8359" s="10">
        <f>DATEVALUE(Table1[[#This Row],[Order_Date]])</f>
        <v>45217</v>
      </c>
      <c r="T8359" s="4" t="str" cm="1">
        <f t="array" ref="T8359">_xlfn.IFS(Table1[[#This Row],[Inventory_Level]]&lt;=200,"low",Table1[[#This Row],[Inventory_Level]]&gt;=700,"high",Table1[[#This Row],[Inventory_Level]]&gt;200,"medium")</f>
        <v>medium</v>
      </c>
    </row>
    <row r="8360" spans="1:20" x14ac:dyDescent="0.35">
      <c r="A8360" s="4">
        <v>8359</v>
      </c>
      <c r="B8360" s="4" t="s">
        <v>59</v>
      </c>
      <c r="C8360" s="4" t="s">
        <v>24</v>
      </c>
      <c r="D8360" s="4" t="s">
        <v>25</v>
      </c>
      <c r="E8360" s="4" t="s">
        <v>60</v>
      </c>
      <c r="F8360" s="10" t="s">
        <v>230</v>
      </c>
      <c r="G8360" s="11" t="s">
        <v>308</v>
      </c>
      <c r="H8360" s="4">
        <v>15</v>
      </c>
      <c r="I8360" s="12">
        <v>12241.85</v>
      </c>
      <c r="J8360" s="12">
        <v>183627.75</v>
      </c>
      <c r="K8360" s="12">
        <v>2113.98</v>
      </c>
      <c r="L8360" s="4">
        <v>102</v>
      </c>
      <c r="M8360" s="4" t="s">
        <v>35</v>
      </c>
      <c r="N8360" s="4" t="str" cm="1">
        <f t="array" ref="N8360">_xlfn.SWITCH(E8360,"Delhi","North","Chennai","South","Hyderabad","South","Mumbai","Central","Bangalore","South")</f>
        <v>South</v>
      </c>
      <c r="O8360" s="12">
        <v>25798.93</v>
      </c>
      <c r="P8360" s="4">
        <f>Table1[[#This Row],[Delivery_Date]]-Table1[[#This Row],[Order_Date]]</f>
        <v>4</v>
      </c>
      <c r="Q8360" s="4" t="str">
        <f>IF(Table1[[#This Row],[Delivery delay days]]&gt;5,"delay","on time")</f>
        <v>on time</v>
      </c>
      <c r="R8360" s="10">
        <f>DATEVALUE(Table1[[#This Row],[Delivery_Date]])</f>
        <v>45281</v>
      </c>
      <c r="S8360" s="10">
        <f>DATEVALUE(Table1[[#This Row],[Order_Date]])</f>
        <v>45277</v>
      </c>
      <c r="T8360" s="4" t="str" cm="1">
        <f t="array" ref="T8360">_xlfn.IFS(Table1[[#This Row],[Inventory_Level]]&lt;=200,"low",Table1[[#This Row],[Inventory_Level]]&gt;=700,"high",Table1[[#This Row],[Inventory_Level]]&gt;200,"medium")</f>
        <v>low</v>
      </c>
    </row>
    <row r="8361" spans="1:20" x14ac:dyDescent="0.35">
      <c r="A8361" s="4">
        <v>8360</v>
      </c>
      <c r="B8361" s="4" t="s">
        <v>65</v>
      </c>
      <c r="C8361" s="4" t="s">
        <v>24</v>
      </c>
      <c r="D8361" s="4" t="s">
        <v>39</v>
      </c>
      <c r="E8361" s="4" t="s">
        <v>52</v>
      </c>
      <c r="F8361" s="10" t="s">
        <v>318</v>
      </c>
      <c r="G8361" s="11" t="s">
        <v>108</v>
      </c>
      <c r="H8361" s="4">
        <v>3</v>
      </c>
      <c r="I8361" s="12">
        <v>29109.22</v>
      </c>
      <c r="J8361" s="12">
        <v>87327.66</v>
      </c>
      <c r="K8361" s="12">
        <v>4738.4799999999996</v>
      </c>
      <c r="L8361" s="4">
        <v>317</v>
      </c>
      <c r="M8361" s="4" t="s">
        <v>21</v>
      </c>
      <c r="N8361" s="4" t="str" cm="1">
        <f t="array" ref="N8361">_xlfn.SWITCH(E8361,"Delhi","North","Chennai","South","Hyderabad","South","Mumbai","Central","Bangalore","South")</f>
        <v>Central</v>
      </c>
      <c r="O8361" s="12">
        <v>20036.68</v>
      </c>
      <c r="P8361" s="4">
        <f>Table1[[#This Row],[Delivery_Date]]-Table1[[#This Row],[Order_Date]]</f>
        <v>2</v>
      </c>
      <c r="Q8361" s="4" t="str">
        <f>IF(Table1[[#This Row],[Delivery delay days]]&gt;5,"delay","on time")</f>
        <v>on time</v>
      </c>
      <c r="R8361" s="10">
        <f>DATEVALUE(Table1[[#This Row],[Delivery_Date]])</f>
        <v>45059</v>
      </c>
      <c r="S8361" s="10">
        <f>DATEVALUE(Table1[[#This Row],[Order_Date]])</f>
        <v>45057</v>
      </c>
      <c r="T8361" s="4" t="str" cm="1">
        <f t="array" ref="T8361">_xlfn.IFS(Table1[[#This Row],[Inventory_Level]]&lt;=200,"low",Table1[[#This Row],[Inventory_Level]]&gt;=700,"high",Table1[[#This Row],[Inventory_Level]]&gt;200,"medium")</f>
        <v>medium</v>
      </c>
    </row>
    <row r="8362" spans="1:20" x14ac:dyDescent="0.35">
      <c r="A8362" s="4">
        <v>8361</v>
      </c>
      <c r="B8362" s="4" t="s">
        <v>65</v>
      </c>
      <c r="C8362" s="4" t="s">
        <v>24</v>
      </c>
      <c r="D8362" s="4" t="s">
        <v>25</v>
      </c>
      <c r="E8362" s="4" t="s">
        <v>26</v>
      </c>
      <c r="F8362" s="10" t="s">
        <v>353</v>
      </c>
      <c r="G8362" s="11" t="s">
        <v>389</v>
      </c>
      <c r="H8362" s="4">
        <v>73</v>
      </c>
      <c r="I8362" s="12">
        <v>23355.32</v>
      </c>
      <c r="J8362" s="12">
        <v>1704938.36</v>
      </c>
      <c r="K8362" s="12">
        <v>287.27999999999997</v>
      </c>
      <c r="L8362" s="4">
        <v>483</v>
      </c>
      <c r="M8362" s="4" t="s">
        <v>35</v>
      </c>
      <c r="N8362" s="4" t="str" cm="1">
        <f t="array" ref="N8362">_xlfn.SWITCH(E8362,"Delhi","North","Chennai","South","Hyderabad","South","Mumbai","Central","Bangalore","South")</f>
        <v>South</v>
      </c>
      <c r="O8362" s="12">
        <v>148245.87</v>
      </c>
      <c r="P8362" s="4">
        <f>Table1[[#This Row],[Delivery_Date]]-Table1[[#This Row],[Order_Date]]</f>
        <v>3</v>
      </c>
      <c r="Q8362" s="4" t="str">
        <f>IF(Table1[[#This Row],[Delivery delay days]]&gt;5,"delay","on time")</f>
        <v>on time</v>
      </c>
      <c r="R8362" s="10">
        <f>DATEVALUE(Table1[[#This Row],[Delivery_Date]])</f>
        <v>45109</v>
      </c>
      <c r="S8362" s="10">
        <f>DATEVALUE(Table1[[#This Row],[Order_Date]])</f>
        <v>45106</v>
      </c>
      <c r="T8362" s="4" t="str" cm="1">
        <f t="array" ref="T8362">_xlfn.IFS(Table1[[#This Row],[Inventory_Level]]&lt;=200,"low",Table1[[#This Row],[Inventory_Level]]&gt;=700,"high",Table1[[#This Row],[Inventory_Level]]&gt;200,"medium")</f>
        <v>medium</v>
      </c>
    </row>
    <row r="8363" spans="1:20" x14ac:dyDescent="0.35">
      <c r="A8363" s="4">
        <v>8362</v>
      </c>
      <c r="B8363" s="4" t="s">
        <v>59</v>
      </c>
      <c r="C8363" s="4" t="s">
        <v>38</v>
      </c>
      <c r="D8363" s="4" t="s">
        <v>45</v>
      </c>
      <c r="E8363" s="4" t="s">
        <v>18</v>
      </c>
      <c r="F8363" s="10" t="s">
        <v>263</v>
      </c>
      <c r="G8363" s="11" t="s">
        <v>394</v>
      </c>
      <c r="H8363" s="4">
        <v>79</v>
      </c>
      <c r="I8363" s="12">
        <v>46595.02</v>
      </c>
      <c r="J8363" s="12">
        <v>3681006.58</v>
      </c>
      <c r="K8363" s="12">
        <v>3689.95</v>
      </c>
      <c r="L8363" s="4">
        <v>920</v>
      </c>
      <c r="M8363" s="4" t="s">
        <v>35</v>
      </c>
      <c r="N8363" s="4" t="str" cm="1">
        <f t="array" ref="N8363">_xlfn.SWITCH(E8363,"Delhi","North","Chennai","South","Hyderabad","South","Mumbai","Central","Bangalore","South")</f>
        <v>North</v>
      </c>
      <c r="O8363" s="12">
        <v>237408.47</v>
      </c>
      <c r="P8363" s="4">
        <f>Table1[[#This Row],[Delivery_Date]]-Table1[[#This Row],[Order_Date]]</f>
        <v>10</v>
      </c>
      <c r="Q8363" s="4" t="str">
        <f>IF(Table1[[#This Row],[Delivery delay days]]&gt;5,"delay","on time")</f>
        <v>delay</v>
      </c>
      <c r="R8363" s="10">
        <f>DATEVALUE(Table1[[#This Row],[Delivery_Date]])</f>
        <v>44967</v>
      </c>
      <c r="S8363" s="10">
        <f>DATEVALUE(Table1[[#This Row],[Order_Date]])</f>
        <v>44957</v>
      </c>
      <c r="T8363" s="4" t="str" cm="1">
        <f t="array" ref="T8363">_xlfn.IFS(Table1[[#This Row],[Inventory_Level]]&lt;=200,"low",Table1[[#This Row],[Inventory_Level]]&gt;=700,"high",Table1[[#This Row],[Inventory_Level]]&gt;200,"medium")</f>
        <v>high</v>
      </c>
    </row>
    <row r="8364" spans="1:20" x14ac:dyDescent="0.35">
      <c r="A8364" s="4">
        <v>8363</v>
      </c>
      <c r="B8364" s="4" t="s">
        <v>59</v>
      </c>
      <c r="C8364" s="4" t="s">
        <v>38</v>
      </c>
      <c r="D8364" s="4" t="s">
        <v>17</v>
      </c>
      <c r="E8364" s="4" t="s">
        <v>52</v>
      </c>
      <c r="F8364" s="10" t="s">
        <v>133</v>
      </c>
      <c r="G8364" s="11" t="s">
        <v>229</v>
      </c>
      <c r="H8364" s="4">
        <v>35</v>
      </c>
      <c r="I8364" s="12">
        <v>10204.42</v>
      </c>
      <c r="J8364" s="12">
        <v>357154.7</v>
      </c>
      <c r="K8364" s="12">
        <v>1471.45</v>
      </c>
      <c r="L8364" s="4">
        <v>745</v>
      </c>
      <c r="M8364" s="4" t="s">
        <v>29</v>
      </c>
      <c r="N8364" s="4" t="str" cm="1">
        <f t="array" ref="N8364">_xlfn.SWITCH(E8364,"Delhi","North","Chennai","South","Hyderabad","South","Mumbai","Central","Bangalore","South")</f>
        <v>Central</v>
      </c>
      <c r="O8364" s="12">
        <v>47597.33</v>
      </c>
      <c r="P8364" s="4">
        <f>Table1[[#This Row],[Delivery_Date]]-Table1[[#This Row],[Order_Date]]</f>
        <v>14</v>
      </c>
      <c r="Q8364" s="4" t="str">
        <f>IF(Table1[[#This Row],[Delivery delay days]]&gt;5,"delay","on time")</f>
        <v>delay</v>
      </c>
      <c r="R8364" s="10">
        <f>DATEVALUE(Table1[[#This Row],[Delivery_Date]])</f>
        <v>45263</v>
      </c>
      <c r="S8364" s="10">
        <f>DATEVALUE(Table1[[#This Row],[Order_Date]])</f>
        <v>45249</v>
      </c>
      <c r="T8364" s="4" t="str" cm="1">
        <f t="array" ref="T8364">_xlfn.IFS(Table1[[#This Row],[Inventory_Level]]&lt;=200,"low",Table1[[#This Row],[Inventory_Level]]&gt;=700,"high",Table1[[#This Row],[Inventory_Level]]&gt;200,"medium")</f>
        <v>high</v>
      </c>
    </row>
    <row r="8365" spans="1:20" x14ac:dyDescent="0.35">
      <c r="A8365" s="4">
        <v>8364</v>
      </c>
      <c r="B8365" s="4" t="s">
        <v>44</v>
      </c>
      <c r="C8365" s="4" t="s">
        <v>38</v>
      </c>
      <c r="D8365" s="4" t="s">
        <v>32</v>
      </c>
      <c r="E8365" s="4" t="s">
        <v>52</v>
      </c>
      <c r="F8365" s="10" t="s">
        <v>331</v>
      </c>
      <c r="G8365" s="11" t="s">
        <v>255</v>
      </c>
      <c r="H8365" s="4">
        <v>42</v>
      </c>
      <c r="I8365" s="12">
        <v>36421.06</v>
      </c>
      <c r="J8365" s="12">
        <v>1529684.52</v>
      </c>
      <c r="K8365" s="12">
        <v>1557.25</v>
      </c>
      <c r="L8365" s="4">
        <v>483</v>
      </c>
      <c r="M8365" s="4" t="s">
        <v>42</v>
      </c>
      <c r="N8365" s="4" t="str" cm="1">
        <f t="array" ref="N8365">_xlfn.SWITCH(E8365,"Delhi","North","Chennai","South","Hyderabad","South","Mumbai","Central","Bangalore","South")</f>
        <v>Central</v>
      </c>
      <c r="O8365" s="12">
        <v>254547.54</v>
      </c>
      <c r="P8365" s="4">
        <f>Table1[[#This Row],[Delivery_Date]]-Table1[[#This Row],[Order_Date]]</f>
        <v>2</v>
      </c>
      <c r="Q8365" s="4" t="str">
        <f>IF(Table1[[#This Row],[Delivery delay days]]&gt;5,"delay","on time")</f>
        <v>on time</v>
      </c>
      <c r="R8365" s="10">
        <f>DATEVALUE(Table1[[#This Row],[Delivery_Date]])</f>
        <v>44934</v>
      </c>
      <c r="S8365" s="10">
        <f>DATEVALUE(Table1[[#This Row],[Order_Date]])</f>
        <v>44932</v>
      </c>
      <c r="T8365" s="4" t="str" cm="1">
        <f t="array" ref="T8365">_xlfn.IFS(Table1[[#This Row],[Inventory_Level]]&lt;=200,"low",Table1[[#This Row],[Inventory_Level]]&gt;=700,"high",Table1[[#This Row],[Inventory_Level]]&gt;200,"medium")</f>
        <v>medium</v>
      </c>
    </row>
    <row r="8366" spans="1:20" x14ac:dyDescent="0.35">
      <c r="A8366" s="4">
        <v>8365</v>
      </c>
      <c r="B8366" s="4" t="s">
        <v>37</v>
      </c>
      <c r="C8366" s="4" t="s">
        <v>38</v>
      </c>
      <c r="D8366" s="4" t="s">
        <v>45</v>
      </c>
      <c r="E8366" s="4" t="s">
        <v>18</v>
      </c>
      <c r="F8366" s="10" t="s">
        <v>161</v>
      </c>
      <c r="G8366" s="11" t="s">
        <v>112</v>
      </c>
      <c r="H8366" s="4">
        <v>48</v>
      </c>
      <c r="I8366" s="12">
        <v>49959.57</v>
      </c>
      <c r="J8366" s="12">
        <v>2398059.36</v>
      </c>
      <c r="K8366" s="12">
        <v>1084.75</v>
      </c>
      <c r="L8366" s="4">
        <v>397</v>
      </c>
      <c r="M8366" s="4" t="s">
        <v>21</v>
      </c>
      <c r="N8366" s="4" t="str" cm="1">
        <f t="array" ref="N8366">_xlfn.SWITCH(E8366,"Delhi","North","Chennai","South","Hyderabad","South","Mumbai","Central","Bangalore","South")</f>
        <v>North</v>
      </c>
      <c r="O8366" s="12">
        <v>418720.07</v>
      </c>
      <c r="P8366" s="4">
        <f>Table1[[#This Row],[Delivery_Date]]-Table1[[#This Row],[Order_Date]]</f>
        <v>6</v>
      </c>
      <c r="Q8366" s="4" t="str">
        <f>IF(Table1[[#This Row],[Delivery delay days]]&gt;5,"delay","on time")</f>
        <v>delay</v>
      </c>
      <c r="R8366" s="10">
        <f>DATEVALUE(Table1[[#This Row],[Delivery_Date]])</f>
        <v>45162</v>
      </c>
      <c r="S8366" s="10">
        <f>DATEVALUE(Table1[[#This Row],[Order_Date]])</f>
        <v>45156</v>
      </c>
      <c r="T8366" s="4" t="str" cm="1">
        <f t="array" ref="T8366">_xlfn.IFS(Table1[[#This Row],[Inventory_Level]]&lt;=200,"low",Table1[[#This Row],[Inventory_Level]]&gt;=700,"high",Table1[[#This Row],[Inventory_Level]]&gt;200,"medium")</f>
        <v>medium</v>
      </c>
    </row>
    <row r="8367" spans="1:20" x14ac:dyDescent="0.35">
      <c r="A8367" s="4">
        <v>8366</v>
      </c>
      <c r="B8367" s="4" t="s">
        <v>15</v>
      </c>
      <c r="C8367" s="4" t="s">
        <v>24</v>
      </c>
      <c r="D8367" s="4" t="s">
        <v>17</v>
      </c>
      <c r="E8367" s="4" t="s">
        <v>46</v>
      </c>
      <c r="F8367" s="10" t="s">
        <v>199</v>
      </c>
      <c r="G8367" s="11" t="s">
        <v>247</v>
      </c>
      <c r="H8367" s="4">
        <v>34</v>
      </c>
      <c r="I8367" s="12">
        <v>48797.31</v>
      </c>
      <c r="J8367" s="12">
        <v>1659108.54</v>
      </c>
      <c r="K8367" s="12">
        <v>3919.73</v>
      </c>
      <c r="L8367" s="4">
        <v>500</v>
      </c>
      <c r="M8367" s="4" t="s">
        <v>29</v>
      </c>
      <c r="N8367" s="4" t="str" cm="1">
        <f t="array" ref="N8367">_xlfn.SWITCH(E8367,"Delhi","North","Chennai","South","Hyderabad","South","Mumbai","Central","Bangalore","South")</f>
        <v>South</v>
      </c>
      <c r="O8367" s="12">
        <v>330360.96999999997</v>
      </c>
      <c r="P8367" s="4">
        <f>Table1[[#This Row],[Delivery_Date]]-Table1[[#This Row],[Order_Date]]</f>
        <v>1</v>
      </c>
      <c r="Q8367" s="4" t="str">
        <f>IF(Table1[[#This Row],[Delivery delay days]]&gt;5,"delay","on time")</f>
        <v>on time</v>
      </c>
      <c r="R8367" s="10">
        <f>DATEVALUE(Table1[[#This Row],[Delivery_Date]])</f>
        <v>45111</v>
      </c>
      <c r="S8367" s="10">
        <f>DATEVALUE(Table1[[#This Row],[Order_Date]])</f>
        <v>45110</v>
      </c>
      <c r="T8367" s="4" t="str" cm="1">
        <f t="array" ref="T8367">_xlfn.IFS(Table1[[#This Row],[Inventory_Level]]&lt;=200,"low",Table1[[#This Row],[Inventory_Level]]&gt;=700,"high",Table1[[#This Row],[Inventory_Level]]&gt;200,"medium")</f>
        <v>medium</v>
      </c>
    </row>
    <row r="8368" spans="1:20" x14ac:dyDescent="0.35">
      <c r="A8368" s="4">
        <v>8367</v>
      </c>
      <c r="B8368" s="4" t="s">
        <v>31</v>
      </c>
      <c r="C8368" s="4" t="s">
        <v>24</v>
      </c>
      <c r="D8368" s="4" t="s">
        <v>39</v>
      </c>
      <c r="E8368" s="4" t="s">
        <v>46</v>
      </c>
      <c r="F8368" s="10" t="s">
        <v>92</v>
      </c>
      <c r="G8368" s="11" t="s">
        <v>113</v>
      </c>
      <c r="H8368" s="4">
        <v>7</v>
      </c>
      <c r="I8368" s="12">
        <v>27759.91</v>
      </c>
      <c r="J8368" s="12">
        <v>194319.37</v>
      </c>
      <c r="K8368" s="12">
        <v>1269.4100000000001</v>
      </c>
      <c r="L8368" s="4">
        <v>386</v>
      </c>
      <c r="M8368" s="4" t="s">
        <v>21</v>
      </c>
      <c r="N8368" s="4" t="str" cm="1">
        <f t="array" ref="N8368">_xlfn.SWITCH(E8368,"Delhi","North","Chennai","South","Hyderabad","South","Mumbai","Central","Bangalore","South")</f>
        <v>South</v>
      </c>
      <c r="O8368" s="12">
        <v>22329.439999999999</v>
      </c>
      <c r="P8368" s="4">
        <f>Table1[[#This Row],[Delivery_Date]]-Table1[[#This Row],[Order_Date]]</f>
        <v>8</v>
      </c>
      <c r="Q8368" s="4" t="str">
        <f>IF(Table1[[#This Row],[Delivery delay days]]&gt;5,"delay","on time")</f>
        <v>delay</v>
      </c>
      <c r="R8368" s="10">
        <f>DATEVALUE(Table1[[#This Row],[Delivery_Date]])</f>
        <v>45175</v>
      </c>
      <c r="S8368" s="10">
        <f>DATEVALUE(Table1[[#This Row],[Order_Date]])</f>
        <v>45167</v>
      </c>
      <c r="T8368" s="4" t="str" cm="1">
        <f t="array" ref="T8368">_xlfn.IFS(Table1[[#This Row],[Inventory_Level]]&lt;=200,"low",Table1[[#This Row],[Inventory_Level]]&gt;=700,"high",Table1[[#This Row],[Inventory_Level]]&gt;200,"medium")</f>
        <v>medium</v>
      </c>
    </row>
    <row r="8369" spans="1:20" x14ac:dyDescent="0.35">
      <c r="A8369" s="4">
        <v>8368</v>
      </c>
      <c r="B8369" s="4" t="s">
        <v>51</v>
      </c>
      <c r="C8369" s="4" t="s">
        <v>38</v>
      </c>
      <c r="D8369" s="4" t="s">
        <v>25</v>
      </c>
      <c r="E8369" s="4" t="s">
        <v>60</v>
      </c>
      <c r="F8369" s="10" t="s">
        <v>139</v>
      </c>
      <c r="G8369" s="11" t="s">
        <v>385</v>
      </c>
      <c r="H8369" s="4">
        <v>25</v>
      </c>
      <c r="I8369" s="12">
        <v>9509.1200000000008</v>
      </c>
      <c r="J8369" s="12">
        <v>237728</v>
      </c>
      <c r="K8369" s="12">
        <v>3466.52</v>
      </c>
      <c r="L8369" s="4">
        <v>678</v>
      </c>
      <c r="M8369" s="4" t="s">
        <v>35</v>
      </c>
      <c r="N8369" s="4" t="str" cm="1">
        <f t="array" ref="N8369">_xlfn.SWITCH(E8369,"Delhi","North","Chennai","South","Hyderabad","South","Mumbai","Central","Bangalore","South")</f>
        <v>South</v>
      </c>
      <c r="O8369" s="12">
        <v>14567.99</v>
      </c>
      <c r="P8369" s="4">
        <f>Table1[[#This Row],[Delivery_Date]]-Table1[[#This Row],[Order_Date]]</f>
        <v>1</v>
      </c>
      <c r="Q8369" s="4" t="str">
        <f>IF(Table1[[#This Row],[Delivery delay days]]&gt;5,"delay","on time")</f>
        <v>on time</v>
      </c>
      <c r="R8369" s="10">
        <f>DATEVALUE(Table1[[#This Row],[Delivery_Date]])</f>
        <v>44952</v>
      </c>
      <c r="S8369" s="10">
        <f>DATEVALUE(Table1[[#This Row],[Order_Date]])</f>
        <v>44951</v>
      </c>
      <c r="T8369" s="4" t="str" cm="1">
        <f t="array" ref="T8369">_xlfn.IFS(Table1[[#This Row],[Inventory_Level]]&lt;=200,"low",Table1[[#This Row],[Inventory_Level]]&gt;=700,"high",Table1[[#This Row],[Inventory_Level]]&gt;200,"medium")</f>
        <v>medium</v>
      </c>
    </row>
    <row r="8370" spans="1:20" x14ac:dyDescent="0.35">
      <c r="A8370" s="4">
        <v>8369</v>
      </c>
      <c r="B8370" s="4" t="s">
        <v>65</v>
      </c>
      <c r="C8370" s="4" t="s">
        <v>24</v>
      </c>
      <c r="D8370" s="4" t="s">
        <v>45</v>
      </c>
      <c r="E8370" s="4" t="s">
        <v>52</v>
      </c>
      <c r="F8370" s="10" t="s">
        <v>48</v>
      </c>
      <c r="G8370" s="11" t="s">
        <v>302</v>
      </c>
      <c r="H8370" s="4">
        <v>28</v>
      </c>
      <c r="I8370" s="12">
        <v>31878.93</v>
      </c>
      <c r="J8370" s="12">
        <v>892610.04</v>
      </c>
      <c r="K8370" s="12">
        <v>3122.45</v>
      </c>
      <c r="L8370" s="4">
        <v>558</v>
      </c>
      <c r="M8370" s="4" t="s">
        <v>21</v>
      </c>
      <c r="N8370" s="4" t="str" cm="1">
        <f t="array" ref="N8370">_xlfn.SWITCH(E8370,"Delhi","North","Chennai","South","Hyderabad","South","Mumbai","Central","Bangalore","South")</f>
        <v>Central</v>
      </c>
      <c r="O8370" s="12">
        <v>82769.75</v>
      </c>
      <c r="P8370" s="4">
        <f>Table1[[#This Row],[Delivery_Date]]-Table1[[#This Row],[Order_Date]]</f>
        <v>13</v>
      </c>
      <c r="Q8370" s="4" t="str">
        <f>IF(Table1[[#This Row],[Delivery delay days]]&gt;5,"delay","on time")</f>
        <v>delay</v>
      </c>
      <c r="R8370" s="10">
        <f>DATEVALUE(Table1[[#This Row],[Delivery_Date]])</f>
        <v>45166</v>
      </c>
      <c r="S8370" s="10">
        <f>DATEVALUE(Table1[[#This Row],[Order_Date]])</f>
        <v>45153</v>
      </c>
      <c r="T8370" s="4" t="str" cm="1">
        <f t="array" ref="T8370">_xlfn.IFS(Table1[[#This Row],[Inventory_Level]]&lt;=200,"low",Table1[[#This Row],[Inventory_Level]]&gt;=700,"high",Table1[[#This Row],[Inventory_Level]]&gt;200,"medium")</f>
        <v>medium</v>
      </c>
    </row>
    <row r="8371" spans="1:20" x14ac:dyDescent="0.35">
      <c r="A8371" s="4">
        <v>8370</v>
      </c>
      <c r="B8371" s="4" t="s">
        <v>15</v>
      </c>
      <c r="C8371" s="4" t="s">
        <v>16</v>
      </c>
      <c r="D8371" s="4" t="s">
        <v>45</v>
      </c>
      <c r="E8371" s="4" t="s">
        <v>18</v>
      </c>
      <c r="F8371" s="10" t="s">
        <v>124</v>
      </c>
      <c r="G8371" s="11" t="s">
        <v>298</v>
      </c>
      <c r="H8371" s="4">
        <v>49</v>
      </c>
      <c r="I8371" s="12">
        <v>25908.61</v>
      </c>
      <c r="J8371" s="12">
        <v>1269521.8899999999</v>
      </c>
      <c r="K8371" s="12">
        <v>1465.77</v>
      </c>
      <c r="L8371" s="4">
        <v>405</v>
      </c>
      <c r="M8371" s="4" t="s">
        <v>35</v>
      </c>
      <c r="N8371" s="4" t="str" cm="1">
        <f t="array" ref="N8371">_xlfn.SWITCH(E8371,"Delhi","North","Chennai","South","Hyderabad","South","Mumbai","Central","Bangalore","South")</f>
        <v>North</v>
      </c>
      <c r="O8371" s="12">
        <v>182450.14</v>
      </c>
      <c r="P8371" s="4">
        <f>Table1[[#This Row],[Delivery_Date]]-Table1[[#This Row],[Order_Date]]</f>
        <v>7</v>
      </c>
      <c r="Q8371" s="4" t="str">
        <f>IF(Table1[[#This Row],[Delivery delay days]]&gt;5,"delay","on time")</f>
        <v>delay</v>
      </c>
      <c r="R8371" s="10">
        <f>DATEVALUE(Table1[[#This Row],[Delivery_Date]])</f>
        <v>45072</v>
      </c>
      <c r="S8371" s="10">
        <f>DATEVALUE(Table1[[#This Row],[Order_Date]])</f>
        <v>45065</v>
      </c>
      <c r="T8371" s="4" t="str" cm="1">
        <f t="array" ref="T8371">_xlfn.IFS(Table1[[#This Row],[Inventory_Level]]&lt;=200,"low",Table1[[#This Row],[Inventory_Level]]&gt;=700,"high",Table1[[#This Row],[Inventory_Level]]&gt;200,"medium")</f>
        <v>medium</v>
      </c>
    </row>
    <row r="8372" spans="1:20" x14ac:dyDescent="0.35">
      <c r="A8372" s="4">
        <v>8371</v>
      </c>
      <c r="B8372" s="4" t="s">
        <v>44</v>
      </c>
      <c r="C8372" s="4" t="s">
        <v>24</v>
      </c>
      <c r="D8372" s="4" t="s">
        <v>32</v>
      </c>
      <c r="E8372" s="4" t="s">
        <v>60</v>
      </c>
      <c r="F8372" s="10" t="s">
        <v>145</v>
      </c>
      <c r="G8372" s="11" t="s">
        <v>404</v>
      </c>
      <c r="H8372" s="4">
        <v>15</v>
      </c>
      <c r="I8372" s="12">
        <v>11992.32</v>
      </c>
      <c r="J8372" s="12">
        <v>179884.79999999999</v>
      </c>
      <c r="K8372" s="12">
        <v>1636.81</v>
      </c>
      <c r="L8372" s="4">
        <v>871</v>
      </c>
      <c r="M8372" s="4" t="s">
        <v>29</v>
      </c>
      <c r="N8372" s="4" t="str" cm="1">
        <f t="array" ref="N8372">_xlfn.SWITCH(E8372,"Delhi","North","Chennai","South","Hyderabad","South","Mumbai","Central","Bangalore","South")</f>
        <v>South</v>
      </c>
      <c r="O8372" s="12">
        <v>24088.94</v>
      </c>
      <c r="P8372" s="4">
        <f>Table1[[#This Row],[Delivery_Date]]-Table1[[#This Row],[Order_Date]]</f>
        <v>12</v>
      </c>
      <c r="Q8372" s="4" t="str">
        <f>IF(Table1[[#This Row],[Delivery delay days]]&gt;5,"delay","on time")</f>
        <v>delay</v>
      </c>
      <c r="R8372" s="10">
        <f>DATEVALUE(Table1[[#This Row],[Delivery_Date]])</f>
        <v>45092</v>
      </c>
      <c r="S8372" s="10">
        <f>DATEVALUE(Table1[[#This Row],[Order_Date]])</f>
        <v>45080</v>
      </c>
      <c r="T8372" s="4" t="str" cm="1">
        <f t="array" ref="T8372">_xlfn.IFS(Table1[[#This Row],[Inventory_Level]]&lt;=200,"low",Table1[[#This Row],[Inventory_Level]]&gt;=700,"high",Table1[[#This Row],[Inventory_Level]]&gt;200,"medium")</f>
        <v>high</v>
      </c>
    </row>
    <row r="8373" spans="1:20" x14ac:dyDescent="0.35">
      <c r="A8373" s="4">
        <v>8372</v>
      </c>
      <c r="B8373" s="4" t="s">
        <v>15</v>
      </c>
      <c r="C8373" s="4" t="s">
        <v>38</v>
      </c>
      <c r="D8373" s="4" t="s">
        <v>39</v>
      </c>
      <c r="E8373" s="4" t="s">
        <v>46</v>
      </c>
      <c r="F8373" s="10" t="s">
        <v>232</v>
      </c>
      <c r="G8373" s="11" t="s">
        <v>143</v>
      </c>
      <c r="H8373" s="4">
        <v>68</v>
      </c>
      <c r="I8373" s="12">
        <v>32698.87</v>
      </c>
      <c r="J8373" s="12">
        <v>2223523.16</v>
      </c>
      <c r="K8373" s="12">
        <v>1333.95</v>
      </c>
      <c r="L8373" s="4">
        <v>329</v>
      </c>
      <c r="M8373" s="4" t="s">
        <v>35</v>
      </c>
      <c r="N8373" s="4" t="str" cm="1">
        <f t="array" ref="N8373">_xlfn.SWITCH(E8373,"Delhi","North","Chennai","South","Hyderabad","South","Mumbai","Central","Bangalore","South")</f>
        <v>South</v>
      </c>
      <c r="O8373" s="12">
        <v>245755.34</v>
      </c>
      <c r="P8373" s="4">
        <f>Table1[[#This Row],[Delivery_Date]]-Table1[[#This Row],[Order_Date]]</f>
        <v>10</v>
      </c>
      <c r="Q8373" s="4" t="str">
        <f>IF(Table1[[#This Row],[Delivery delay days]]&gt;5,"delay","on time")</f>
        <v>delay</v>
      </c>
      <c r="R8373" s="10">
        <f>DATEVALUE(Table1[[#This Row],[Delivery_Date]])</f>
        <v>45202</v>
      </c>
      <c r="S8373" s="10">
        <f>DATEVALUE(Table1[[#This Row],[Order_Date]])</f>
        <v>45192</v>
      </c>
      <c r="T8373" s="4" t="str" cm="1">
        <f t="array" ref="T8373">_xlfn.IFS(Table1[[#This Row],[Inventory_Level]]&lt;=200,"low",Table1[[#This Row],[Inventory_Level]]&gt;=700,"high",Table1[[#This Row],[Inventory_Level]]&gt;200,"medium")</f>
        <v>medium</v>
      </c>
    </row>
    <row r="8374" spans="1:20" x14ac:dyDescent="0.35">
      <c r="A8374" s="4">
        <v>8373</v>
      </c>
      <c r="B8374" s="4" t="s">
        <v>59</v>
      </c>
      <c r="C8374" s="4" t="s">
        <v>16</v>
      </c>
      <c r="D8374" s="4" t="s">
        <v>32</v>
      </c>
      <c r="E8374" s="4" t="s">
        <v>18</v>
      </c>
      <c r="F8374" s="10" t="s">
        <v>64</v>
      </c>
      <c r="G8374" s="11" t="s">
        <v>256</v>
      </c>
      <c r="H8374" s="4">
        <v>36</v>
      </c>
      <c r="I8374" s="12">
        <v>41243.72</v>
      </c>
      <c r="J8374" s="12">
        <v>1484773.92</v>
      </c>
      <c r="K8374" s="12">
        <v>2931.4</v>
      </c>
      <c r="L8374" s="4">
        <v>471</v>
      </c>
      <c r="M8374" s="4" t="s">
        <v>29</v>
      </c>
      <c r="N8374" s="4" t="str" cm="1">
        <f t="array" ref="N8374">_xlfn.SWITCH(E8374,"Delhi","North","Chennai","South","Hyderabad","South","Mumbai","Central","Bangalore","South")</f>
        <v>North</v>
      </c>
      <c r="O8374" s="12">
        <v>285819.82</v>
      </c>
      <c r="P8374" s="4">
        <f>Table1[[#This Row],[Delivery_Date]]-Table1[[#This Row],[Order_Date]]</f>
        <v>5</v>
      </c>
      <c r="Q8374" s="4" t="str">
        <f>IF(Table1[[#This Row],[Delivery delay days]]&gt;5,"delay","on time")</f>
        <v>on time</v>
      </c>
      <c r="R8374" s="10">
        <f>DATEVALUE(Table1[[#This Row],[Delivery_Date]])</f>
        <v>45102</v>
      </c>
      <c r="S8374" s="10">
        <f>DATEVALUE(Table1[[#This Row],[Order_Date]])</f>
        <v>45097</v>
      </c>
      <c r="T8374" s="4" t="str" cm="1">
        <f t="array" ref="T8374">_xlfn.IFS(Table1[[#This Row],[Inventory_Level]]&lt;=200,"low",Table1[[#This Row],[Inventory_Level]]&gt;=700,"high",Table1[[#This Row],[Inventory_Level]]&gt;200,"medium")</f>
        <v>medium</v>
      </c>
    </row>
    <row r="8375" spans="1:20" x14ac:dyDescent="0.35">
      <c r="A8375" s="4">
        <v>8374</v>
      </c>
      <c r="B8375" s="4" t="s">
        <v>59</v>
      </c>
      <c r="C8375" s="4" t="s">
        <v>24</v>
      </c>
      <c r="D8375" s="4" t="s">
        <v>32</v>
      </c>
      <c r="E8375" s="4" t="s">
        <v>18</v>
      </c>
      <c r="F8375" s="10" t="s">
        <v>270</v>
      </c>
      <c r="G8375" s="11" t="s">
        <v>251</v>
      </c>
      <c r="H8375" s="4">
        <v>50</v>
      </c>
      <c r="I8375" s="12">
        <v>26899.59</v>
      </c>
      <c r="J8375" s="12">
        <v>1344979.5</v>
      </c>
      <c r="K8375" s="12">
        <v>3992.92</v>
      </c>
      <c r="L8375" s="4">
        <v>560</v>
      </c>
      <c r="M8375" s="4" t="s">
        <v>21</v>
      </c>
      <c r="N8375" s="4" t="str" cm="1">
        <f t="array" ref="N8375">_xlfn.SWITCH(E8375,"Delhi","North","Chennai","South","Hyderabad","South","Mumbai","Central","Bangalore","South")</f>
        <v>North</v>
      </c>
      <c r="O8375" s="12">
        <v>261374.46</v>
      </c>
      <c r="P8375" s="4">
        <f>Table1[[#This Row],[Delivery_Date]]-Table1[[#This Row],[Order_Date]]</f>
        <v>10</v>
      </c>
      <c r="Q8375" s="4" t="str">
        <f>IF(Table1[[#This Row],[Delivery delay days]]&gt;5,"delay","on time")</f>
        <v>delay</v>
      </c>
      <c r="R8375" s="10">
        <f>DATEVALUE(Table1[[#This Row],[Delivery_Date]])</f>
        <v>45272</v>
      </c>
      <c r="S8375" s="10">
        <f>DATEVALUE(Table1[[#This Row],[Order_Date]])</f>
        <v>45262</v>
      </c>
      <c r="T8375" s="4" t="str" cm="1">
        <f t="array" ref="T8375">_xlfn.IFS(Table1[[#This Row],[Inventory_Level]]&lt;=200,"low",Table1[[#This Row],[Inventory_Level]]&gt;=700,"high",Table1[[#This Row],[Inventory_Level]]&gt;200,"medium")</f>
        <v>medium</v>
      </c>
    </row>
    <row r="8376" spans="1:20" x14ac:dyDescent="0.35">
      <c r="A8376" s="4">
        <v>8375</v>
      </c>
      <c r="B8376" s="4" t="s">
        <v>15</v>
      </c>
      <c r="C8376" s="4" t="s">
        <v>24</v>
      </c>
      <c r="D8376" s="4" t="s">
        <v>17</v>
      </c>
      <c r="E8376" s="4" t="s">
        <v>46</v>
      </c>
      <c r="F8376" s="10" t="s">
        <v>291</v>
      </c>
      <c r="G8376" s="11" t="s">
        <v>201</v>
      </c>
      <c r="H8376" s="4">
        <v>75</v>
      </c>
      <c r="I8376" s="12">
        <v>39069.58</v>
      </c>
      <c r="J8376" s="12">
        <v>2930218.5</v>
      </c>
      <c r="K8376" s="12">
        <v>2543.65</v>
      </c>
      <c r="L8376" s="4">
        <v>148</v>
      </c>
      <c r="M8376" s="4" t="s">
        <v>42</v>
      </c>
      <c r="N8376" s="4" t="str" cm="1">
        <f t="array" ref="N8376">_xlfn.SWITCH(E8376,"Delhi","North","Chennai","South","Hyderabad","South","Mumbai","Central","Bangalore","South")</f>
        <v>South</v>
      </c>
      <c r="O8376" s="12">
        <v>721831.72</v>
      </c>
      <c r="P8376" s="4">
        <f>Table1[[#This Row],[Delivery_Date]]-Table1[[#This Row],[Order_Date]]</f>
        <v>8</v>
      </c>
      <c r="Q8376" s="4" t="str">
        <f>IF(Table1[[#This Row],[Delivery delay days]]&gt;5,"delay","on time")</f>
        <v>delay</v>
      </c>
      <c r="R8376" s="10">
        <f>DATEVALUE(Table1[[#This Row],[Delivery_Date]])</f>
        <v>45104</v>
      </c>
      <c r="S8376" s="10">
        <f>DATEVALUE(Table1[[#This Row],[Order_Date]])</f>
        <v>45096</v>
      </c>
      <c r="T8376" s="4" t="str" cm="1">
        <f t="array" ref="T8376">_xlfn.IFS(Table1[[#This Row],[Inventory_Level]]&lt;=200,"low",Table1[[#This Row],[Inventory_Level]]&gt;=700,"high",Table1[[#This Row],[Inventory_Level]]&gt;200,"medium")</f>
        <v>low</v>
      </c>
    </row>
    <row r="8377" spans="1:20" x14ac:dyDescent="0.35">
      <c r="A8377" s="4">
        <v>8376</v>
      </c>
      <c r="B8377" s="4" t="s">
        <v>23</v>
      </c>
      <c r="C8377" s="4" t="s">
        <v>24</v>
      </c>
      <c r="D8377" s="4" t="s">
        <v>45</v>
      </c>
      <c r="E8377" s="4" t="s">
        <v>46</v>
      </c>
      <c r="F8377" s="10" t="s">
        <v>332</v>
      </c>
      <c r="G8377" s="11" t="s">
        <v>204</v>
      </c>
      <c r="H8377" s="4">
        <v>28</v>
      </c>
      <c r="I8377" s="12">
        <v>30830.09</v>
      </c>
      <c r="J8377" s="12">
        <v>863242.52</v>
      </c>
      <c r="K8377" s="12">
        <v>1840.07</v>
      </c>
      <c r="L8377" s="4">
        <v>801</v>
      </c>
      <c r="M8377" s="4" t="s">
        <v>21</v>
      </c>
      <c r="N8377" s="4" t="str" cm="1">
        <f t="array" ref="N8377">_xlfn.SWITCH(E8377,"Delhi","North","Chennai","South","Hyderabad","South","Mumbai","Central","Bangalore","South")</f>
        <v>South</v>
      </c>
      <c r="O8377" s="12">
        <v>72033.509999999995</v>
      </c>
      <c r="P8377" s="4">
        <f>Table1[[#This Row],[Delivery_Date]]-Table1[[#This Row],[Order_Date]]</f>
        <v>1</v>
      </c>
      <c r="Q8377" s="4" t="str">
        <f>IF(Table1[[#This Row],[Delivery delay days]]&gt;5,"delay","on time")</f>
        <v>on time</v>
      </c>
      <c r="R8377" s="10">
        <f>DATEVALUE(Table1[[#This Row],[Delivery_Date]])</f>
        <v>44940</v>
      </c>
      <c r="S8377" s="10">
        <f>DATEVALUE(Table1[[#This Row],[Order_Date]])</f>
        <v>44939</v>
      </c>
      <c r="T8377" s="4" t="str" cm="1">
        <f t="array" ref="T8377">_xlfn.IFS(Table1[[#This Row],[Inventory_Level]]&lt;=200,"low",Table1[[#This Row],[Inventory_Level]]&gt;=700,"high",Table1[[#This Row],[Inventory_Level]]&gt;200,"medium")</f>
        <v>high</v>
      </c>
    </row>
    <row r="8378" spans="1:20" x14ac:dyDescent="0.35">
      <c r="A8378" s="4">
        <v>8377</v>
      </c>
      <c r="B8378" s="4" t="s">
        <v>65</v>
      </c>
      <c r="C8378" s="4" t="s">
        <v>38</v>
      </c>
      <c r="D8378" s="4" t="s">
        <v>45</v>
      </c>
      <c r="E8378" s="4" t="s">
        <v>60</v>
      </c>
      <c r="F8378" s="10" t="s">
        <v>102</v>
      </c>
      <c r="G8378" s="11" t="s">
        <v>210</v>
      </c>
      <c r="H8378" s="4">
        <v>13</v>
      </c>
      <c r="I8378" s="12">
        <v>20846.11</v>
      </c>
      <c r="J8378" s="12">
        <v>270999.43</v>
      </c>
      <c r="K8378" s="12">
        <v>2176.91</v>
      </c>
      <c r="L8378" s="4">
        <v>359</v>
      </c>
      <c r="M8378" s="4" t="s">
        <v>42</v>
      </c>
      <c r="N8378" s="4" t="str" cm="1">
        <f t="array" ref="N8378">_xlfn.SWITCH(E8378,"Delhi","North","Chennai","South","Hyderabad","South","Mumbai","Central","Bangalore","South")</f>
        <v>South</v>
      </c>
      <c r="O8378" s="12">
        <v>20456.98</v>
      </c>
      <c r="P8378" s="4">
        <f>Table1[[#This Row],[Delivery_Date]]-Table1[[#This Row],[Order_Date]]</f>
        <v>10</v>
      </c>
      <c r="Q8378" s="4" t="str">
        <f>IF(Table1[[#This Row],[Delivery delay days]]&gt;5,"delay","on time")</f>
        <v>delay</v>
      </c>
      <c r="R8378" s="10">
        <f>DATEVALUE(Table1[[#This Row],[Delivery_Date]])</f>
        <v>45007</v>
      </c>
      <c r="S8378" s="10">
        <f>DATEVALUE(Table1[[#This Row],[Order_Date]])</f>
        <v>44997</v>
      </c>
      <c r="T8378" s="4" t="str" cm="1">
        <f t="array" ref="T8378">_xlfn.IFS(Table1[[#This Row],[Inventory_Level]]&lt;=200,"low",Table1[[#This Row],[Inventory_Level]]&gt;=700,"high",Table1[[#This Row],[Inventory_Level]]&gt;200,"medium")</f>
        <v>medium</v>
      </c>
    </row>
    <row r="8379" spans="1:20" x14ac:dyDescent="0.35">
      <c r="A8379" s="4">
        <v>8378</v>
      </c>
      <c r="B8379" s="4" t="s">
        <v>31</v>
      </c>
      <c r="C8379" s="4" t="s">
        <v>24</v>
      </c>
      <c r="D8379" s="4" t="s">
        <v>17</v>
      </c>
      <c r="E8379" s="4" t="s">
        <v>18</v>
      </c>
      <c r="F8379" s="10" t="s">
        <v>57</v>
      </c>
      <c r="G8379" s="11" t="s">
        <v>81</v>
      </c>
      <c r="H8379" s="4">
        <v>61</v>
      </c>
      <c r="I8379" s="12">
        <v>30817.33</v>
      </c>
      <c r="J8379" s="12">
        <v>1879857.13</v>
      </c>
      <c r="K8379" s="12">
        <v>1330.63</v>
      </c>
      <c r="L8379" s="4">
        <v>110</v>
      </c>
      <c r="M8379" s="4" t="s">
        <v>42</v>
      </c>
      <c r="N8379" s="4" t="str" cm="1">
        <f t="array" ref="N8379">_xlfn.SWITCH(E8379,"Delhi","North","Chennai","South","Hyderabad","South","Mumbai","Central","Bangalore","South")</f>
        <v>North</v>
      </c>
      <c r="O8379" s="12">
        <v>268947.65999999997</v>
      </c>
      <c r="P8379" s="4">
        <f>Table1[[#This Row],[Delivery_Date]]-Table1[[#This Row],[Order_Date]]</f>
        <v>7</v>
      </c>
      <c r="Q8379" s="4" t="str">
        <f>IF(Table1[[#This Row],[Delivery delay days]]&gt;5,"delay","on time")</f>
        <v>delay</v>
      </c>
      <c r="R8379" s="10">
        <f>DATEVALUE(Table1[[#This Row],[Delivery_Date]])</f>
        <v>45043</v>
      </c>
      <c r="S8379" s="10">
        <f>DATEVALUE(Table1[[#This Row],[Order_Date]])</f>
        <v>45036</v>
      </c>
      <c r="T8379" s="4" t="str" cm="1">
        <f t="array" ref="T8379">_xlfn.IFS(Table1[[#This Row],[Inventory_Level]]&lt;=200,"low",Table1[[#This Row],[Inventory_Level]]&gt;=700,"high",Table1[[#This Row],[Inventory_Level]]&gt;200,"medium")</f>
        <v>low</v>
      </c>
    </row>
    <row r="8380" spans="1:20" x14ac:dyDescent="0.35">
      <c r="A8380" s="4">
        <v>8379</v>
      </c>
      <c r="B8380" s="4" t="s">
        <v>15</v>
      </c>
      <c r="C8380" s="4" t="s">
        <v>38</v>
      </c>
      <c r="D8380" s="4" t="s">
        <v>17</v>
      </c>
      <c r="E8380" s="4" t="s">
        <v>46</v>
      </c>
      <c r="F8380" s="10" t="s">
        <v>254</v>
      </c>
      <c r="G8380" s="11" t="s">
        <v>267</v>
      </c>
      <c r="H8380" s="4">
        <v>50</v>
      </c>
      <c r="I8380" s="12">
        <v>39455.660000000003</v>
      </c>
      <c r="J8380" s="12">
        <v>1972783</v>
      </c>
      <c r="K8380" s="12">
        <v>3465.88</v>
      </c>
      <c r="L8380" s="4">
        <v>594</v>
      </c>
      <c r="M8380" s="4" t="s">
        <v>42</v>
      </c>
      <c r="N8380" s="4" t="str" cm="1">
        <f t="array" ref="N8380">_xlfn.SWITCH(E8380,"Delhi","North","Chennai","South","Hyderabad","South","Mumbai","Central","Bangalore","South")</f>
        <v>South</v>
      </c>
      <c r="O8380" s="12">
        <v>400184.32000000001</v>
      </c>
      <c r="P8380" s="4">
        <f>Table1[[#This Row],[Delivery_Date]]-Table1[[#This Row],[Order_Date]]</f>
        <v>1</v>
      </c>
      <c r="Q8380" s="4" t="str">
        <f>IF(Table1[[#This Row],[Delivery delay days]]&gt;5,"delay","on time")</f>
        <v>on time</v>
      </c>
      <c r="R8380" s="10">
        <f>DATEVALUE(Table1[[#This Row],[Delivery_Date]])</f>
        <v>45218</v>
      </c>
      <c r="S8380" s="10">
        <f>DATEVALUE(Table1[[#This Row],[Order_Date]])</f>
        <v>45217</v>
      </c>
      <c r="T8380" s="4" t="str" cm="1">
        <f t="array" ref="T8380">_xlfn.IFS(Table1[[#This Row],[Inventory_Level]]&lt;=200,"low",Table1[[#This Row],[Inventory_Level]]&gt;=700,"high",Table1[[#This Row],[Inventory_Level]]&gt;200,"medium")</f>
        <v>medium</v>
      </c>
    </row>
    <row r="8381" spans="1:20" x14ac:dyDescent="0.35">
      <c r="A8381" s="4">
        <v>8380</v>
      </c>
      <c r="B8381" s="4" t="s">
        <v>59</v>
      </c>
      <c r="C8381" s="4" t="s">
        <v>38</v>
      </c>
      <c r="D8381" s="4" t="s">
        <v>39</v>
      </c>
      <c r="E8381" s="4" t="s">
        <v>26</v>
      </c>
      <c r="F8381" s="10" t="s">
        <v>213</v>
      </c>
      <c r="G8381" s="11" t="s">
        <v>350</v>
      </c>
      <c r="H8381" s="4">
        <v>70</v>
      </c>
      <c r="I8381" s="12">
        <v>38229.71</v>
      </c>
      <c r="J8381" s="12">
        <v>2676079.7000000002</v>
      </c>
      <c r="K8381" s="12">
        <v>968.04</v>
      </c>
      <c r="L8381" s="4">
        <v>747</v>
      </c>
      <c r="M8381" s="4" t="s">
        <v>42</v>
      </c>
      <c r="N8381" s="4" t="str" cm="1">
        <f t="array" ref="N8381">_xlfn.SWITCH(E8381,"Delhi","North","Chennai","South","Hyderabad","South","Mumbai","Central","Bangalore","South")</f>
        <v>South</v>
      </c>
      <c r="O8381" s="12">
        <v>557252.43999999994</v>
      </c>
      <c r="P8381" s="4">
        <f>Table1[[#This Row],[Delivery_Date]]-Table1[[#This Row],[Order_Date]]</f>
        <v>13</v>
      </c>
      <c r="Q8381" s="4" t="str">
        <f>IF(Table1[[#This Row],[Delivery delay days]]&gt;5,"delay","on time")</f>
        <v>delay</v>
      </c>
      <c r="R8381" s="10">
        <f>DATEVALUE(Table1[[#This Row],[Delivery_Date]])</f>
        <v>45264</v>
      </c>
      <c r="S8381" s="10">
        <f>DATEVALUE(Table1[[#This Row],[Order_Date]])</f>
        <v>45251</v>
      </c>
      <c r="T8381" s="4" t="str" cm="1">
        <f t="array" ref="T8381">_xlfn.IFS(Table1[[#This Row],[Inventory_Level]]&lt;=200,"low",Table1[[#This Row],[Inventory_Level]]&gt;=700,"high",Table1[[#This Row],[Inventory_Level]]&gt;200,"medium")</f>
        <v>high</v>
      </c>
    </row>
    <row r="8382" spans="1:20" x14ac:dyDescent="0.35">
      <c r="A8382" s="4">
        <v>8381</v>
      </c>
      <c r="B8382" s="4" t="s">
        <v>59</v>
      </c>
      <c r="C8382" s="4" t="s">
        <v>16</v>
      </c>
      <c r="D8382" s="4" t="s">
        <v>17</v>
      </c>
      <c r="E8382" s="4" t="s">
        <v>26</v>
      </c>
      <c r="F8382" s="10" t="s">
        <v>317</v>
      </c>
      <c r="G8382" s="11" t="s">
        <v>110</v>
      </c>
      <c r="H8382" s="4">
        <v>97</v>
      </c>
      <c r="I8382" s="12">
        <v>21126.27</v>
      </c>
      <c r="J8382" s="12">
        <v>2049248.19</v>
      </c>
      <c r="K8382" s="12">
        <v>4566.08</v>
      </c>
      <c r="L8382" s="4">
        <v>622</v>
      </c>
      <c r="M8382" s="4" t="s">
        <v>42</v>
      </c>
      <c r="N8382" s="4" t="str" cm="1">
        <f t="array" ref="N8382">_xlfn.SWITCH(E8382,"Delhi","North","Chennai","South","Hyderabad","South","Mumbai","Central","Bangalore","South")</f>
        <v>South</v>
      </c>
      <c r="O8382" s="12">
        <v>480214.7</v>
      </c>
      <c r="P8382" s="4">
        <f>Table1[[#This Row],[Delivery_Date]]-Table1[[#This Row],[Order_Date]]</f>
        <v>11</v>
      </c>
      <c r="Q8382" s="4" t="str">
        <f>IF(Table1[[#This Row],[Delivery delay days]]&gt;5,"delay","on time")</f>
        <v>delay</v>
      </c>
      <c r="R8382" s="10">
        <f>DATEVALUE(Table1[[#This Row],[Delivery_Date]])</f>
        <v>44979</v>
      </c>
      <c r="S8382" s="10">
        <f>DATEVALUE(Table1[[#This Row],[Order_Date]])</f>
        <v>44968</v>
      </c>
      <c r="T8382" s="4" t="str" cm="1">
        <f t="array" ref="T8382">_xlfn.IFS(Table1[[#This Row],[Inventory_Level]]&lt;=200,"low",Table1[[#This Row],[Inventory_Level]]&gt;=700,"high",Table1[[#This Row],[Inventory_Level]]&gt;200,"medium")</f>
        <v>medium</v>
      </c>
    </row>
    <row r="8383" spans="1:20" x14ac:dyDescent="0.35">
      <c r="A8383" s="4">
        <v>8382</v>
      </c>
      <c r="B8383" s="4" t="s">
        <v>65</v>
      </c>
      <c r="C8383" s="4" t="s">
        <v>24</v>
      </c>
      <c r="D8383" s="4" t="s">
        <v>17</v>
      </c>
      <c r="E8383" s="4" t="s">
        <v>52</v>
      </c>
      <c r="F8383" s="10" t="s">
        <v>116</v>
      </c>
      <c r="G8383" s="11" t="s">
        <v>232</v>
      </c>
      <c r="H8383" s="4">
        <v>1</v>
      </c>
      <c r="I8383" s="12">
        <v>20569.830000000002</v>
      </c>
      <c r="J8383" s="12">
        <v>20569.830000000002</v>
      </c>
      <c r="K8383" s="12">
        <v>2674.33</v>
      </c>
      <c r="L8383" s="4">
        <v>162</v>
      </c>
      <c r="M8383" s="4" t="s">
        <v>35</v>
      </c>
      <c r="N8383" s="4" t="str" cm="1">
        <f t="array" ref="N8383">_xlfn.SWITCH(E8383,"Delhi","North","Chennai","South","Hyderabad","South","Mumbai","Central","Bangalore","South")</f>
        <v>Central</v>
      </c>
      <c r="O8383" s="12">
        <v>3489.07</v>
      </c>
      <c r="P8383" s="4">
        <f>Table1[[#This Row],[Delivery_Date]]-Table1[[#This Row],[Order_Date]]</f>
        <v>14</v>
      </c>
      <c r="Q8383" s="4" t="str">
        <f>IF(Table1[[#This Row],[Delivery delay days]]&gt;5,"delay","on time")</f>
        <v>delay</v>
      </c>
      <c r="R8383" s="10">
        <f>DATEVALUE(Table1[[#This Row],[Delivery_Date]])</f>
        <v>45192</v>
      </c>
      <c r="S8383" s="10">
        <f>DATEVALUE(Table1[[#This Row],[Order_Date]])</f>
        <v>45178</v>
      </c>
      <c r="T8383" s="4" t="str" cm="1">
        <f t="array" ref="T8383">_xlfn.IFS(Table1[[#This Row],[Inventory_Level]]&lt;=200,"low",Table1[[#This Row],[Inventory_Level]]&gt;=700,"high",Table1[[#This Row],[Inventory_Level]]&gt;200,"medium")</f>
        <v>low</v>
      </c>
    </row>
    <row r="8384" spans="1:20" x14ac:dyDescent="0.35">
      <c r="A8384" s="4">
        <v>8383</v>
      </c>
      <c r="B8384" s="4" t="s">
        <v>44</v>
      </c>
      <c r="C8384" s="4" t="s">
        <v>24</v>
      </c>
      <c r="D8384" s="4" t="s">
        <v>45</v>
      </c>
      <c r="E8384" s="4" t="s">
        <v>52</v>
      </c>
      <c r="F8384" s="10" t="s">
        <v>134</v>
      </c>
      <c r="G8384" s="11" t="s">
        <v>341</v>
      </c>
      <c r="H8384" s="4">
        <v>93</v>
      </c>
      <c r="I8384" s="12">
        <v>36239.51</v>
      </c>
      <c r="J8384" s="12">
        <v>3370274.43</v>
      </c>
      <c r="K8384" s="12">
        <v>3886.28</v>
      </c>
      <c r="L8384" s="4">
        <v>910</v>
      </c>
      <c r="M8384" s="4" t="s">
        <v>35</v>
      </c>
      <c r="N8384" s="4" t="str" cm="1">
        <f t="array" ref="N8384">_xlfn.SWITCH(E8384,"Delhi","North","Chennai","South","Hyderabad","South","Mumbai","Central","Bangalore","South")</f>
        <v>Central</v>
      </c>
      <c r="O8384" s="12">
        <v>461188.47</v>
      </c>
      <c r="P8384" s="4">
        <f>Table1[[#This Row],[Delivery_Date]]-Table1[[#This Row],[Order_Date]]</f>
        <v>3</v>
      </c>
      <c r="Q8384" s="4" t="str">
        <f>IF(Table1[[#This Row],[Delivery delay days]]&gt;5,"delay","on time")</f>
        <v>on time</v>
      </c>
      <c r="R8384" s="10">
        <f>DATEVALUE(Table1[[#This Row],[Delivery_Date]])</f>
        <v>45193</v>
      </c>
      <c r="S8384" s="10">
        <f>DATEVALUE(Table1[[#This Row],[Order_Date]])</f>
        <v>45190</v>
      </c>
      <c r="T8384" s="4" t="str" cm="1">
        <f t="array" ref="T8384">_xlfn.IFS(Table1[[#This Row],[Inventory_Level]]&lt;=200,"low",Table1[[#This Row],[Inventory_Level]]&gt;=700,"high",Table1[[#This Row],[Inventory_Level]]&gt;200,"medium")</f>
        <v>high</v>
      </c>
    </row>
    <row r="8385" spans="1:20" x14ac:dyDescent="0.35">
      <c r="A8385" s="4">
        <v>8384</v>
      </c>
      <c r="B8385" s="4" t="s">
        <v>44</v>
      </c>
      <c r="C8385" s="4" t="s">
        <v>16</v>
      </c>
      <c r="D8385" s="4" t="s">
        <v>17</v>
      </c>
      <c r="E8385" s="4" t="s">
        <v>46</v>
      </c>
      <c r="F8385" s="10" t="s">
        <v>182</v>
      </c>
      <c r="G8385" s="11" t="s">
        <v>61</v>
      </c>
      <c r="H8385" s="4">
        <v>13</v>
      </c>
      <c r="I8385" s="12">
        <v>31890.09</v>
      </c>
      <c r="J8385" s="12">
        <v>414571.17</v>
      </c>
      <c r="K8385" s="12">
        <v>4829.55</v>
      </c>
      <c r="L8385" s="4">
        <v>798</v>
      </c>
      <c r="M8385" s="4" t="s">
        <v>35</v>
      </c>
      <c r="N8385" s="4" t="str" cm="1">
        <f t="array" ref="N8385">_xlfn.SWITCH(E8385,"Delhi","North","Chennai","South","Hyderabad","South","Mumbai","Central","Bangalore","South")</f>
        <v>South</v>
      </c>
      <c r="O8385" s="12">
        <v>42496.57</v>
      </c>
      <c r="P8385" s="4">
        <f>Table1[[#This Row],[Delivery_Date]]-Table1[[#This Row],[Order_Date]]</f>
        <v>8</v>
      </c>
      <c r="Q8385" s="4" t="str">
        <f>IF(Table1[[#This Row],[Delivery delay days]]&gt;5,"delay","on time")</f>
        <v>delay</v>
      </c>
      <c r="R8385" s="10">
        <f>DATEVALUE(Table1[[#This Row],[Delivery_Date]])</f>
        <v>45034</v>
      </c>
      <c r="S8385" s="10">
        <f>DATEVALUE(Table1[[#This Row],[Order_Date]])</f>
        <v>45026</v>
      </c>
      <c r="T8385" s="4" t="str" cm="1">
        <f t="array" ref="T8385">_xlfn.IFS(Table1[[#This Row],[Inventory_Level]]&lt;=200,"low",Table1[[#This Row],[Inventory_Level]]&gt;=700,"high",Table1[[#This Row],[Inventory_Level]]&gt;200,"medium")</f>
        <v>high</v>
      </c>
    </row>
    <row r="8386" spans="1:20" x14ac:dyDescent="0.35">
      <c r="A8386" s="4">
        <v>8385</v>
      </c>
      <c r="B8386" s="4" t="s">
        <v>23</v>
      </c>
      <c r="C8386" s="4" t="s">
        <v>38</v>
      </c>
      <c r="D8386" s="4" t="s">
        <v>39</v>
      </c>
      <c r="E8386" s="4" t="s">
        <v>26</v>
      </c>
      <c r="F8386" s="10" t="s">
        <v>217</v>
      </c>
      <c r="G8386" s="11" t="s">
        <v>398</v>
      </c>
      <c r="H8386" s="4">
        <v>28</v>
      </c>
      <c r="I8386" s="12">
        <v>15818.23</v>
      </c>
      <c r="J8386" s="12">
        <v>442910.44</v>
      </c>
      <c r="K8386" s="12">
        <v>1258.78</v>
      </c>
      <c r="L8386" s="4">
        <v>745</v>
      </c>
      <c r="M8386" s="4" t="s">
        <v>35</v>
      </c>
      <c r="N8386" s="4" t="str" cm="1">
        <f t="array" ref="N8386">_xlfn.SWITCH(E8386,"Delhi","North","Chennai","South","Hyderabad","South","Mumbai","Central","Bangalore","South")</f>
        <v>South</v>
      </c>
      <c r="O8386" s="12">
        <v>37843.760000000002</v>
      </c>
      <c r="P8386" s="4">
        <f>Table1[[#This Row],[Delivery_Date]]-Table1[[#This Row],[Order_Date]]</f>
        <v>11</v>
      </c>
      <c r="Q8386" s="4" t="str">
        <f>IF(Table1[[#This Row],[Delivery delay days]]&gt;5,"delay","on time")</f>
        <v>delay</v>
      </c>
      <c r="R8386" s="10">
        <f>DATEVALUE(Table1[[#This Row],[Delivery_Date]])</f>
        <v>44991</v>
      </c>
      <c r="S8386" s="10">
        <f>DATEVALUE(Table1[[#This Row],[Order_Date]])</f>
        <v>44980</v>
      </c>
      <c r="T8386" s="4" t="str" cm="1">
        <f t="array" ref="T8386">_xlfn.IFS(Table1[[#This Row],[Inventory_Level]]&lt;=200,"low",Table1[[#This Row],[Inventory_Level]]&gt;=700,"high",Table1[[#This Row],[Inventory_Level]]&gt;200,"medium")</f>
        <v>high</v>
      </c>
    </row>
    <row r="8387" spans="1:20" x14ac:dyDescent="0.35">
      <c r="A8387" s="4">
        <v>8386</v>
      </c>
      <c r="B8387" s="4" t="s">
        <v>51</v>
      </c>
      <c r="C8387" s="4" t="s">
        <v>38</v>
      </c>
      <c r="D8387" s="4" t="s">
        <v>32</v>
      </c>
      <c r="E8387" s="4" t="s">
        <v>52</v>
      </c>
      <c r="F8387" s="10" t="s">
        <v>289</v>
      </c>
      <c r="G8387" s="11" t="s">
        <v>377</v>
      </c>
      <c r="H8387" s="4">
        <v>2</v>
      </c>
      <c r="I8387" s="12">
        <v>25761.96</v>
      </c>
      <c r="J8387" s="12">
        <v>51523.92</v>
      </c>
      <c r="K8387" s="12">
        <v>1721.94</v>
      </c>
      <c r="L8387" s="4">
        <v>438</v>
      </c>
      <c r="M8387" s="4" t="s">
        <v>29</v>
      </c>
      <c r="N8387" s="4" t="str" cm="1">
        <f t="array" ref="N8387">_xlfn.SWITCH(E8387,"Delhi","North","Chennai","South","Hyderabad","South","Mumbai","Central","Bangalore","South")</f>
        <v>Central</v>
      </c>
      <c r="O8387" s="12">
        <v>7388.84</v>
      </c>
      <c r="P8387" s="4">
        <f>Table1[[#This Row],[Delivery_Date]]-Table1[[#This Row],[Order_Date]]</f>
        <v>11</v>
      </c>
      <c r="Q8387" s="4" t="str">
        <f>IF(Table1[[#This Row],[Delivery delay days]]&gt;5,"delay","on time")</f>
        <v>delay</v>
      </c>
      <c r="R8387" s="10">
        <f>DATEVALUE(Table1[[#This Row],[Delivery_Date]])</f>
        <v>45243</v>
      </c>
      <c r="S8387" s="10">
        <f>DATEVALUE(Table1[[#This Row],[Order_Date]])</f>
        <v>45232</v>
      </c>
      <c r="T8387" s="4" t="str" cm="1">
        <f t="array" ref="T8387">_xlfn.IFS(Table1[[#This Row],[Inventory_Level]]&lt;=200,"low",Table1[[#This Row],[Inventory_Level]]&gt;=700,"high",Table1[[#This Row],[Inventory_Level]]&gt;200,"medium")</f>
        <v>medium</v>
      </c>
    </row>
    <row r="8388" spans="1:20" x14ac:dyDescent="0.35">
      <c r="A8388" s="4">
        <v>8387</v>
      </c>
      <c r="B8388" s="4" t="s">
        <v>31</v>
      </c>
      <c r="C8388" s="4" t="s">
        <v>16</v>
      </c>
      <c r="D8388" s="4" t="s">
        <v>25</v>
      </c>
      <c r="E8388" s="4" t="s">
        <v>26</v>
      </c>
      <c r="F8388" s="10" t="s">
        <v>50</v>
      </c>
      <c r="G8388" s="11" t="s">
        <v>329</v>
      </c>
      <c r="H8388" s="4">
        <v>6</v>
      </c>
      <c r="I8388" s="12">
        <v>3869.13</v>
      </c>
      <c r="J8388" s="12">
        <v>23214.78</v>
      </c>
      <c r="K8388" s="12">
        <v>1469.52</v>
      </c>
      <c r="L8388" s="4">
        <v>717</v>
      </c>
      <c r="M8388" s="4" t="s">
        <v>21</v>
      </c>
      <c r="N8388" s="4" t="str" cm="1">
        <f t="array" ref="N8388">_xlfn.SWITCH(E8388,"Delhi","North","Chennai","South","Hyderabad","South","Mumbai","Central","Bangalore","South")</f>
        <v>South</v>
      </c>
      <c r="O8388" s="12">
        <v>2865.2</v>
      </c>
      <c r="P8388" s="4">
        <f>Table1[[#This Row],[Delivery_Date]]-Table1[[#This Row],[Order_Date]]</f>
        <v>1</v>
      </c>
      <c r="Q8388" s="4" t="str">
        <f>IF(Table1[[#This Row],[Delivery delay days]]&gt;5,"delay","on time")</f>
        <v>on time</v>
      </c>
      <c r="R8388" s="10">
        <f>DATEVALUE(Table1[[#This Row],[Delivery_Date]])</f>
        <v>45130</v>
      </c>
      <c r="S8388" s="10">
        <f>DATEVALUE(Table1[[#This Row],[Order_Date]])</f>
        <v>45129</v>
      </c>
      <c r="T8388" s="4" t="str" cm="1">
        <f t="array" ref="T8388">_xlfn.IFS(Table1[[#This Row],[Inventory_Level]]&lt;=200,"low",Table1[[#This Row],[Inventory_Level]]&gt;=700,"high",Table1[[#This Row],[Inventory_Level]]&gt;200,"medium")</f>
        <v>high</v>
      </c>
    </row>
    <row r="8389" spans="1:20" x14ac:dyDescent="0.35">
      <c r="A8389" s="4">
        <v>8388</v>
      </c>
      <c r="B8389" s="4" t="s">
        <v>59</v>
      </c>
      <c r="C8389" s="4" t="s">
        <v>16</v>
      </c>
      <c r="D8389" s="4" t="s">
        <v>32</v>
      </c>
      <c r="E8389" s="4" t="s">
        <v>52</v>
      </c>
      <c r="F8389" s="10" t="s">
        <v>136</v>
      </c>
      <c r="G8389" s="11" t="s">
        <v>392</v>
      </c>
      <c r="H8389" s="4">
        <v>26</v>
      </c>
      <c r="I8389" s="12">
        <v>30294.71</v>
      </c>
      <c r="J8389" s="12">
        <v>787662.46</v>
      </c>
      <c r="K8389" s="12">
        <v>1918.55</v>
      </c>
      <c r="L8389" s="4">
        <v>714</v>
      </c>
      <c r="M8389" s="4" t="s">
        <v>42</v>
      </c>
      <c r="N8389" s="4" t="str" cm="1">
        <f t="array" ref="N8389">_xlfn.SWITCH(E8389,"Delhi","North","Chennai","South","Hyderabad","South","Mumbai","Central","Bangalore","South")</f>
        <v>Central</v>
      </c>
      <c r="O8389" s="12">
        <v>185405.86</v>
      </c>
      <c r="P8389" s="4">
        <f>Table1[[#This Row],[Delivery_Date]]-Table1[[#This Row],[Order_Date]]</f>
        <v>10</v>
      </c>
      <c r="Q8389" s="4" t="str">
        <f>IF(Table1[[#This Row],[Delivery delay days]]&gt;5,"delay","on time")</f>
        <v>delay</v>
      </c>
      <c r="R8389" s="10">
        <f>DATEVALUE(Table1[[#This Row],[Delivery_Date]])</f>
        <v>45149</v>
      </c>
      <c r="S8389" s="10">
        <f>DATEVALUE(Table1[[#This Row],[Order_Date]])</f>
        <v>45139</v>
      </c>
      <c r="T8389" s="4" t="str" cm="1">
        <f t="array" ref="T8389">_xlfn.IFS(Table1[[#This Row],[Inventory_Level]]&lt;=200,"low",Table1[[#This Row],[Inventory_Level]]&gt;=700,"high",Table1[[#This Row],[Inventory_Level]]&gt;200,"medium")</f>
        <v>high</v>
      </c>
    </row>
    <row r="8390" spans="1:20" x14ac:dyDescent="0.35">
      <c r="A8390" s="4">
        <v>8389</v>
      </c>
      <c r="B8390" s="4" t="s">
        <v>15</v>
      </c>
      <c r="C8390" s="4" t="s">
        <v>24</v>
      </c>
      <c r="D8390" s="4" t="s">
        <v>25</v>
      </c>
      <c r="E8390" s="4" t="s">
        <v>26</v>
      </c>
      <c r="F8390" s="10" t="s">
        <v>47</v>
      </c>
      <c r="G8390" s="11" t="s">
        <v>148</v>
      </c>
      <c r="H8390" s="4">
        <v>89</v>
      </c>
      <c r="I8390" s="12">
        <v>27642.87</v>
      </c>
      <c r="J8390" s="12">
        <v>2460215.4300000002</v>
      </c>
      <c r="K8390" s="12">
        <v>3271.51</v>
      </c>
      <c r="L8390" s="4">
        <v>471</v>
      </c>
      <c r="M8390" s="4" t="s">
        <v>35</v>
      </c>
      <c r="N8390" s="4" t="str" cm="1">
        <f t="array" ref="N8390">_xlfn.SWITCH(E8390,"Delhi","North","Chennai","South","Hyderabad","South","Mumbai","Central","Bangalore","South")</f>
        <v>South</v>
      </c>
      <c r="O8390" s="12">
        <v>322897.13</v>
      </c>
      <c r="P8390" s="4">
        <f>Table1[[#This Row],[Delivery_Date]]-Table1[[#This Row],[Order_Date]]</f>
        <v>13</v>
      </c>
      <c r="Q8390" s="4" t="str">
        <f>IF(Table1[[#This Row],[Delivery delay days]]&gt;5,"delay","on time")</f>
        <v>delay</v>
      </c>
      <c r="R8390" s="10">
        <f>DATEVALUE(Table1[[#This Row],[Delivery_Date]])</f>
        <v>45151</v>
      </c>
      <c r="S8390" s="10">
        <f>DATEVALUE(Table1[[#This Row],[Order_Date]])</f>
        <v>45138</v>
      </c>
      <c r="T8390" s="4" t="str" cm="1">
        <f t="array" ref="T8390">_xlfn.IFS(Table1[[#This Row],[Inventory_Level]]&lt;=200,"low",Table1[[#This Row],[Inventory_Level]]&gt;=700,"high",Table1[[#This Row],[Inventory_Level]]&gt;200,"medium")</f>
        <v>medium</v>
      </c>
    </row>
    <row r="8391" spans="1:20" x14ac:dyDescent="0.35">
      <c r="A8391" s="4">
        <v>8390</v>
      </c>
      <c r="B8391" s="4" t="s">
        <v>59</v>
      </c>
      <c r="C8391" s="4" t="s">
        <v>24</v>
      </c>
      <c r="D8391" s="4" t="s">
        <v>39</v>
      </c>
      <c r="E8391" s="4" t="s">
        <v>52</v>
      </c>
      <c r="F8391" s="10" t="s">
        <v>249</v>
      </c>
      <c r="G8391" s="11" t="s">
        <v>224</v>
      </c>
      <c r="H8391" s="4">
        <v>68</v>
      </c>
      <c r="I8391" s="12">
        <v>35749.78</v>
      </c>
      <c r="J8391" s="12">
        <v>2430985.04</v>
      </c>
      <c r="K8391" s="12">
        <v>3398.49</v>
      </c>
      <c r="L8391" s="4">
        <v>895</v>
      </c>
      <c r="M8391" s="4" t="s">
        <v>35</v>
      </c>
      <c r="N8391" s="4" t="str" cm="1">
        <f t="array" ref="N8391">_xlfn.SWITCH(E8391,"Delhi","North","Chennai","South","Hyderabad","South","Mumbai","Central","Bangalore","South")</f>
        <v>Central</v>
      </c>
      <c r="O8391" s="12">
        <v>185932.79</v>
      </c>
      <c r="P8391" s="4">
        <f>Table1[[#This Row],[Delivery_Date]]-Table1[[#This Row],[Order_Date]]</f>
        <v>9</v>
      </c>
      <c r="Q8391" s="4" t="str">
        <f>IF(Table1[[#This Row],[Delivery delay days]]&gt;5,"delay","on time")</f>
        <v>delay</v>
      </c>
      <c r="R8391" s="10">
        <f>DATEVALUE(Table1[[#This Row],[Delivery_Date]])</f>
        <v>45030</v>
      </c>
      <c r="S8391" s="10">
        <f>DATEVALUE(Table1[[#This Row],[Order_Date]])</f>
        <v>45021</v>
      </c>
      <c r="T8391" s="4" t="str" cm="1">
        <f t="array" ref="T8391">_xlfn.IFS(Table1[[#This Row],[Inventory_Level]]&lt;=200,"low",Table1[[#This Row],[Inventory_Level]]&gt;=700,"high",Table1[[#This Row],[Inventory_Level]]&gt;200,"medium")</f>
        <v>high</v>
      </c>
    </row>
    <row r="8392" spans="1:20" x14ac:dyDescent="0.35">
      <c r="A8392" s="4">
        <v>8391</v>
      </c>
      <c r="B8392" s="4" t="s">
        <v>59</v>
      </c>
      <c r="C8392" s="4" t="s">
        <v>16</v>
      </c>
      <c r="D8392" s="4" t="s">
        <v>25</v>
      </c>
      <c r="E8392" s="4" t="s">
        <v>46</v>
      </c>
      <c r="F8392" s="10" t="s">
        <v>246</v>
      </c>
      <c r="G8392" s="11" t="s">
        <v>326</v>
      </c>
      <c r="H8392" s="4">
        <v>81</v>
      </c>
      <c r="I8392" s="12">
        <v>5569.52</v>
      </c>
      <c r="J8392" s="12">
        <v>451131.12</v>
      </c>
      <c r="K8392" s="12">
        <v>1615.16</v>
      </c>
      <c r="L8392" s="4">
        <v>638</v>
      </c>
      <c r="M8392" s="4" t="s">
        <v>29</v>
      </c>
      <c r="N8392" s="4" t="str" cm="1">
        <f t="array" ref="N8392">_xlfn.SWITCH(E8392,"Delhi","North","Chennai","South","Hyderabad","South","Mumbai","Central","Bangalore","South")</f>
        <v>South</v>
      </c>
      <c r="O8392" s="12">
        <v>75869.19</v>
      </c>
      <c r="P8392" s="4">
        <f>Table1[[#This Row],[Delivery_Date]]-Table1[[#This Row],[Order_Date]]</f>
        <v>9</v>
      </c>
      <c r="Q8392" s="4" t="str">
        <f>IF(Table1[[#This Row],[Delivery delay days]]&gt;5,"delay","on time")</f>
        <v>delay</v>
      </c>
      <c r="R8392" s="10">
        <f>DATEVALUE(Table1[[#This Row],[Delivery_Date]])</f>
        <v>45112</v>
      </c>
      <c r="S8392" s="10">
        <f>DATEVALUE(Table1[[#This Row],[Order_Date]])</f>
        <v>45103</v>
      </c>
      <c r="T8392" s="4" t="str" cm="1">
        <f t="array" ref="T8392">_xlfn.IFS(Table1[[#This Row],[Inventory_Level]]&lt;=200,"low",Table1[[#This Row],[Inventory_Level]]&gt;=700,"high",Table1[[#This Row],[Inventory_Level]]&gt;200,"medium")</f>
        <v>medium</v>
      </c>
    </row>
    <row r="8393" spans="1:20" x14ac:dyDescent="0.35">
      <c r="A8393" s="4">
        <v>8392</v>
      </c>
      <c r="B8393" s="4" t="s">
        <v>23</v>
      </c>
      <c r="C8393" s="4" t="s">
        <v>16</v>
      </c>
      <c r="D8393" s="4" t="s">
        <v>32</v>
      </c>
      <c r="E8393" s="4" t="s">
        <v>60</v>
      </c>
      <c r="F8393" s="10" t="s">
        <v>115</v>
      </c>
      <c r="G8393" s="11" t="s">
        <v>396</v>
      </c>
      <c r="H8393" s="4">
        <v>41</v>
      </c>
      <c r="I8393" s="12">
        <v>49073.88</v>
      </c>
      <c r="J8393" s="12">
        <v>2012029.08</v>
      </c>
      <c r="K8393" s="12">
        <v>4910.4799999999996</v>
      </c>
      <c r="L8393" s="4">
        <v>70</v>
      </c>
      <c r="M8393" s="4" t="s">
        <v>29</v>
      </c>
      <c r="N8393" s="4" t="str" cm="1">
        <f t="array" ref="N8393">_xlfn.SWITCH(E8393,"Delhi","North","Chennai","South","Hyderabad","South","Mumbai","Central","Bangalore","South")</f>
        <v>South</v>
      </c>
      <c r="O8393" s="12">
        <v>199200.31</v>
      </c>
      <c r="P8393" s="4">
        <f>Table1[[#This Row],[Delivery_Date]]-Table1[[#This Row],[Order_Date]]</f>
        <v>10</v>
      </c>
      <c r="Q8393" s="4" t="str">
        <f>IF(Table1[[#This Row],[Delivery delay days]]&gt;5,"delay","on time")</f>
        <v>delay</v>
      </c>
      <c r="R8393" s="10">
        <f>DATEVALUE(Table1[[#This Row],[Delivery_Date]])</f>
        <v>45255</v>
      </c>
      <c r="S8393" s="10">
        <f>DATEVALUE(Table1[[#This Row],[Order_Date]])</f>
        <v>45245</v>
      </c>
      <c r="T8393" s="4" t="str" cm="1">
        <f t="array" ref="T8393">_xlfn.IFS(Table1[[#This Row],[Inventory_Level]]&lt;=200,"low",Table1[[#This Row],[Inventory_Level]]&gt;=700,"high",Table1[[#This Row],[Inventory_Level]]&gt;200,"medium")</f>
        <v>low</v>
      </c>
    </row>
    <row r="8394" spans="1:20" x14ac:dyDescent="0.35">
      <c r="A8394" s="4">
        <v>8393</v>
      </c>
      <c r="B8394" s="4" t="s">
        <v>44</v>
      </c>
      <c r="C8394" s="4" t="s">
        <v>24</v>
      </c>
      <c r="D8394" s="4" t="s">
        <v>39</v>
      </c>
      <c r="E8394" s="4" t="s">
        <v>52</v>
      </c>
      <c r="F8394" s="10" t="s">
        <v>325</v>
      </c>
      <c r="G8394" s="11" t="s">
        <v>409</v>
      </c>
      <c r="H8394" s="4">
        <v>73</v>
      </c>
      <c r="I8394" s="12">
        <v>28039.93</v>
      </c>
      <c r="J8394" s="12">
        <v>2046914.89</v>
      </c>
      <c r="K8394" s="12">
        <v>845.73</v>
      </c>
      <c r="L8394" s="4">
        <v>391</v>
      </c>
      <c r="M8394" s="4" t="s">
        <v>42</v>
      </c>
      <c r="N8394" s="4" t="str" cm="1">
        <f t="array" ref="N8394">_xlfn.SWITCH(E8394,"Delhi","North","Chennai","South","Hyderabad","South","Mumbai","Central","Bangalore","South")</f>
        <v>Central</v>
      </c>
      <c r="O8394" s="12">
        <v>248917.51</v>
      </c>
      <c r="P8394" s="4">
        <f>Table1[[#This Row],[Delivery_Date]]-Table1[[#This Row],[Order_Date]]</f>
        <v>4</v>
      </c>
      <c r="Q8394" s="4" t="str">
        <f>IF(Table1[[#This Row],[Delivery delay days]]&gt;5,"delay","on time")</f>
        <v>on time</v>
      </c>
      <c r="R8394" s="10">
        <f>DATEVALUE(Table1[[#This Row],[Delivery_Date]])</f>
        <v>44949</v>
      </c>
      <c r="S8394" s="10">
        <f>DATEVALUE(Table1[[#This Row],[Order_Date]])</f>
        <v>44945</v>
      </c>
      <c r="T8394" s="4" t="str" cm="1">
        <f t="array" ref="T8394">_xlfn.IFS(Table1[[#This Row],[Inventory_Level]]&lt;=200,"low",Table1[[#This Row],[Inventory_Level]]&gt;=700,"high",Table1[[#This Row],[Inventory_Level]]&gt;200,"medium")</f>
        <v>medium</v>
      </c>
    </row>
    <row r="8395" spans="1:20" x14ac:dyDescent="0.35">
      <c r="A8395" s="4">
        <v>8394</v>
      </c>
      <c r="B8395" s="4" t="s">
        <v>15</v>
      </c>
      <c r="C8395" s="4" t="s">
        <v>24</v>
      </c>
      <c r="D8395" s="4" t="s">
        <v>25</v>
      </c>
      <c r="E8395" s="4" t="s">
        <v>18</v>
      </c>
      <c r="F8395" s="10" t="s">
        <v>391</v>
      </c>
      <c r="G8395" s="11" t="s">
        <v>304</v>
      </c>
      <c r="H8395" s="4">
        <v>41</v>
      </c>
      <c r="I8395" s="12">
        <v>44153.82</v>
      </c>
      <c r="J8395" s="12">
        <v>1810306.62</v>
      </c>
      <c r="K8395" s="12">
        <v>2562.62</v>
      </c>
      <c r="L8395" s="4">
        <v>62</v>
      </c>
      <c r="M8395" s="4" t="s">
        <v>42</v>
      </c>
      <c r="N8395" s="4" t="str" cm="1">
        <f t="array" ref="N8395">_xlfn.SWITCH(E8395,"Delhi","North","Chennai","South","Hyderabad","South","Mumbai","Central","Bangalore","South")</f>
        <v>North</v>
      </c>
      <c r="O8395" s="12">
        <v>202724.89</v>
      </c>
      <c r="P8395" s="4">
        <f>Table1[[#This Row],[Delivery_Date]]-Table1[[#This Row],[Order_Date]]</f>
        <v>2</v>
      </c>
      <c r="Q8395" s="4" t="str">
        <f>IF(Table1[[#This Row],[Delivery delay days]]&gt;5,"delay","on time")</f>
        <v>on time</v>
      </c>
      <c r="R8395" s="10">
        <f>DATEVALUE(Table1[[#This Row],[Delivery_Date]])</f>
        <v>45246</v>
      </c>
      <c r="S8395" s="10">
        <f>DATEVALUE(Table1[[#This Row],[Order_Date]])</f>
        <v>45244</v>
      </c>
      <c r="T8395" s="4" t="str" cm="1">
        <f t="array" ref="T8395">_xlfn.IFS(Table1[[#This Row],[Inventory_Level]]&lt;=200,"low",Table1[[#This Row],[Inventory_Level]]&gt;=700,"high",Table1[[#This Row],[Inventory_Level]]&gt;200,"medium")</f>
        <v>low</v>
      </c>
    </row>
    <row r="8396" spans="1:20" x14ac:dyDescent="0.35">
      <c r="A8396" s="4">
        <v>8395</v>
      </c>
      <c r="B8396" s="4" t="s">
        <v>44</v>
      </c>
      <c r="C8396" s="4" t="s">
        <v>38</v>
      </c>
      <c r="D8396" s="4" t="s">
        <v>32</v>
      </c>
      <c r="E8396" s="4" t="s">
        <v>26</v>
      </c>
      <c r="F8396" s="10" t="s">
        <v>66</v>
      </c>
      <c r="G8396" s="11" t="s">
        <v>221</v>
      </c>
      <c r="H8396" s="4">
        <v>57</v>
      </c>
      <c r="I8396" s="12">
        <v>30259.97</v>
      </c>
      <c r="J8396" s="12">
        <v>1724818.29</v>
      </c>
      <c r="K8396" s="12">
        <v>4201.1400000000003</v>
      </c>
      <c r="L8396" s="4">
        <v>188</v>
      </c>
      <c r="M8396" s="4" t="s">
        <v>21</v>
      </c>
      <c r="N8396" s="4" t="str" cm="1">
        <f t="array" ref="N8396">_xlfn.SWITCH(E8396,"Delhi","North","Chennai","South","Hyderabad","South","Mumbai","Central","Bangalore","South")</f>
        <v>South</v>
      </c>
      <c r="O8396" s="12">
        <v>279126.49</v>
      </c>
      <c r="P8396" s="4">
        <f>Table1[[#This Row],[Delivery_Date]]-Table1[[#This Row],[Order_Date]]</f>
        <v>10</v>
      </c>
      <c r="Q8396" s="4" t="str">
        <f>IF(Table1[[#This Row],[Delivery delay days]]&gt;5,"delay","on time")</f>
        <v>delay</v>
      </c>
      <c r="R8396" s="10">
        <f>DATEVALUE(Table1[[#This Row],[Delivery_Date]])</f>
        <v>45179</v>
      </c>
      <c r="S8396" s="10">
        <f>DATEVALUE(Table1[[#This Row],[Order_Date]])</f>
        <v>45169</v>
      </c>
      <c r="T8396" s="4" t="str" cm="1">
        <f t="array" ref="T8396">_xlfn.IFS(Table1[[#This Row],[Inventory_Level]]&lt;=200,"low",Table1[[#This Row],[Inventory_Level]]&gt;=700,"high",Table1[[#This Row],[Inventory_Level]]&gt;200,"medium")</f>
        <v>low</v>
      </c>
    </row>
    <row r="8397" spans="1:20" x14ac:dyDescent="0.35">
      <c r="A8397" s="4">
        <v>8396</v>
      </c>
      <c r="B8397" s="4" t="s">
        <v>44</v>
      </c>
      <c r="C8397" s="4" t="s">
        <v>38</v>
      </c>
      <c r="D8397" s="4" t="s">
        <v>32</v>
      </c>
      <c r="E8397" s="4" t="s">
        <v>60</v>
      </c>
      <c r="F8397" s="10" t="s">
        <v>69</v>
      </c>
      <c r="G8397" s="11" t="s">
        <v>319</v>
      </c>
      <c r="H8397" s="4">
        <v>46</v>
      </c>
      <c r="I8397" s="12">
        <v>2419.71</v>
      </c>
      <c r="J8397" s="12">
        <v>111306.66</v>
      </c>
      <c r="K8397" s="12">
        <v>1256.77</v>
      </c>
      <c r="L8397" s="4">
        <v>714</v>
      </c>
      <c r="M8397" s="4" t="s">
        <v>29</v>
      </c>
      <c r="N8397" s="4" t="str" cm="1">
        <f t="array" ref="N8397">_xlfn.SWITCH(E8397,"Delhi","North","Chennai","South","Hyderabad","South","Mumbai","Central","Bangalore","South")</f>
        <v>South</v>
      </c>
      <c r="O8397" s="12">
        <v>7156.06</v>
      </c>
      <c r="P8397" s="4">
        <f>Table1[[#This Row],[Delivery_Date]]-Table1[[#This Row],[Order_Date]]</f>
        <v>15</v>
      </c>
      <c r="Q8397" s="4" t="str">
        <f>IF(Table1[[#This Row],[Delivery delay days]]&gt;5,"delay","on time")</f>
        <v>delay</v>
      </c>
      <c r="R8397" s="10">
        <f>DATEVALUE(Table1[[#This Row],[Delivery_Date]])</f>
        <v>44943</v>
      </c>
      <c r="S8397" s="10">
        <f>DATEVALUE(Table1[[#This Row],[Order_Date]])</f>
        <v>44928</v>
      </c>
      <c r="T8397" s="4" t="str" cm="1">
        <f t="array" ref="T8397">_xlfn.IFS(Table1[[#This Row],[Inventory_Level]]&lt;=200,"low",Table1[[#This Row],[Inventory_Level]]&gt;=700,"high",Table1[[#This Row],[Inventory_Level]]&gt;200,"medium")</f>
        <v>high</v>
      </c>
    </row>
    <row r="8398" spans="1:20" x14ac:dyDescent="0.35">
      <c r="A8398" s="4">
        <v>8397</v>
      </c>
      <c r="B8398" s="4" t="s">
        <v>15</v>
      </c>
      <c r="C8398" s="4" t="s">
        <v>16</v>
      </c>
      <c r="D8398" s="4" t="s">
        <v>39</v>
      </c>
      <c r="E8398" s="4" t="s">
        <v>52</v>
      </c>
      <c r="F8398" s="10" t="s">
        <v>387</v>
      </c>
      <c r="G8398" s="11" t="s">
        <v>416</v>
      </c>
      <c r="H8398" s="4">
        <v>20</v>
      </c>
      <c r="I8398" s="12">
        <v>26785.3</v>
      </c>
      <c r="J8398" s="12">
        <v>535706</v>
      </c>
      <c r="K8398" s="12">
        <v>1703.46</v>
      </c>
      <c r="L8398" s="4">
        <v>540</v>
      </c>
      <c r="M8398" s="4" t="s">
        <v>21</v>
      </c>
      <c r="N8398" s="4" t="str" cm="1">
        <f t="array" ref="N8398">_xlfn.SWITCH(E8398,"Delhi","North","Chennai","South","Hyderabad","South","Mumbai","Central","Bangalore","South")</f>
        <v>Central</v>
      </c>
      <c r="O8398" s="12">
        <v>63518.22</v>
      </c>
      <c r="P8398" s="4">
        <f>Table1[[#This Row],[Delivery_Date]]-Table1[[#This Row],[Order_Date]]</f>
        <v>7</v>
      </c>
      <c r="Q8398" s="4" t="str">
        <f>IF(Table1[[#This Row],[Delivery delay days]]&gt;5,"delay","on time")</f>
        <v>delay</v>
      </c>
      <c r="R8398" s="10">
        <f>DATEVALUE(Table1[[#This Row],[Delivery_Date]])</f>
        <v>45025</v>
      </c>
      <c r="S8398" s="10">
        <f>DATEVALUE(Table1[[#This Row],[Order_Date]])</f>
        <v>45018</v>
      </c>
      <c r="T8398" s="4" t="str" cm="1">
        <f t="array" ref="T8398">_xlfn.IFS(Table1[[#This Row],[Inventory_Level]]&lt;=200,"low",Table1[[#This Row],[Inventory_Level]]&gt;=700,"high",Table1[[#This Row],[Inventory_Level]]&gt;200,"medium")</f>
        <v>medium</v>
      </c>
    </row>
    <row r="8399" spans="1:20" x14ac:dyDescent="0.35">
      <c r="A8399" s="4">
        <v>8398</v>
      </c>
      <c r="B8399" s="4" t="s">
        <v>31</v>
      </c>
      <c r="C8399" s="4" t="s">
        <v>16</v>
      </c>
      <c r="D8399" s="4" t="s">
        <v>17</v>
      </c>
      <c r="E8399" s="4" t="s">
        <v>60</v>
      </c>
      <c r="F8399" s="10" t="s">
        <v>168</v>
      </c>
      <c r="G8399" s="11" t="s">
        <v>321</v>
      </c>
      <c r="H8399" s="4">
        <v>92</v>
      </c>
      <c r="I8399" s="12">
        <v>34881.379999999997</v>
      </c>
      <c r="J8399" s="12">
        <v>3209086.96</v>
      </c>
      <c r="K8399" s="12">
        <v>634.07000000000005</v>
      </c>
      <c r="L8399" s="4">
        <v>127</v>
      </c>
      <c r="M8399" s="4" t="s">
        <v>29</v>
      </c>
      <c r="N8399" s="4" t="str" cm="1">
        <f t="array" ref="N8399">_xlfn.SWITCH(E8399,"Delhi","North","Chennai","South","Hyderabad","South","Mumbai","Central","Bangalore","South")</f>
        <v>South</v>
      </c>
      <c r="O8399" s="12">
        <v>452865.17</v>
      </c>
      <c r="P8399" s="4">
        <f>Table1[[#This Row],[Delivery_Date]]-Table1[[#This Row],[Order_Date]]</f>
        <v>8</v>
      </c>
      <c r="Q8399" s="4" t="str">
        <f>IF(Table1[[#This Row],[Delivery delay days]]&gt;5,"delay","on time")</f>
        <v>delay</v>
      </c>
      <c r="R8399" s="10">
        <f>DATEVALUE(Table1[[#This Row],[Delivery_Date]])</f>
        <v>45085</v>
      </c>
      <c r="S8399" s="10">
        <f>DATEVALUE(Table1[[#This Row],[Order_Date]])</f>
        <v>45077</v>
      </c>
      <c r="T8399" s="4" t="str" cm="1">
        <f t="array" ref="T8399">_xlfn.IFS(Table1[[#This Row],[Inventory_Level]]&lt;=200,"low",Table1[[#This Row],[Inventory_Level]]&gt;=700,"high",Table1[[#This Row],[Inventory_Level]]&gt;200,"medium")</f>
        <v>low</v>
      </c>
    </row>
    <row r="8400" spans="1:20" x14ac:dyDescent="0.35">
      <c r="A8400" s="4">
        <v>8399</v>
      </c>
      <c r="B8400" s="4" t="s">
        <v>37</v>
      </c>
      <c r="C8400" s="4" t="s">
        <v>16</v>
      </c>
      <c r="D8400" s="4" t="s">
        <v>25</v>
      </c>
      <c r="E8400" s="4" t="s">
        <v>26</v>
      </c>
      <c r="F8400" s="10" t="s">
        <v>93</v>
      </c>
      <c r="G8400" s="11" t="s">
        <v>184</v>
      </c>
      <c r="H8400" s="4">
        <v>54</v>
      </c>
      <c r="I8400" s="12">
        <v>4972.41</v>
      </c>
      <c r="J8400" s="12">
        <v>268510.14</v>
      </c>
      <c r="K8400" s="12">
        <v>4217.49</v>
      </c>
      <c r="L8400" s="4">
        <v>443</v>
      </c>
      <c r="M8400" s="4" t="s">
        <v>21</v>
      </c>
      <c r="N8400" s="4" t="str" cm="1">
        <f t="array" ref="N8400">_xlfn.SWITCH(E8400,"Delhi","North","Chennai","South","Hyderabad","South","Mumbai","Central","Bangalore","South")</f>
        <v>South</v>
      </c>
      <c r="O8400" s="12">
        <v>52979.68</v>
      </c>
      <c r="P8400" s="4">
        <f>Table1[[#This Row],[Delivery_Date]]-Table1[[#This Row],[Order_Date]]</f>
        <v>11</v>
      </c>
      <c r="Q8400" s="4" t="str">
        <f>IF(Table1[[#This Row],[Delivery delay days]]&gt;5,"delay","on time")</f>
        <v>delay</v>
      </c>
      <c r="R8400" s="10">
        <f>DATEVALUE(Table1[[#This Row],[Delivery_Date]])</f>
        <v>44944</v>
      </c>
      <c r="S8400" s="10">
        <f>DATEVALUE(Table1[[#This Row],[Order_Date]])</f>
        <v>44933</v>
      </c>
      <c r="T8400" s="4" t="str" cm="1">
        <f t="array" ref="T8400">_xlfn.IFS(Table1[[#This Row],[Inventory_Level]]&lt;=200,"low",Table1[[#This Row],[Inventory_Level]]&gt;=700,"high",Table1[[#This Row],[Inventory_Level]]&gt;200,"medium")</f>
        <v>medium</v>
      </c>
    </row>
    <row r="8401" spans="1:20" x14ac:dyDescent="0.35">
      <c r="A8401" s="4">
        <v>8400</v>
      </c>
      <c r="B8401" s="4" t="s">
        <v>59</v>
      </c>
      <c r="C8401" s="4" t="s">
        <v>24</v>
      </c>
      <c r="D8401" s="4" t="s">
        <v>17</v>
      </c>
      <c r="E8401" s="4" t="s">
        <v>26</v>
      </c>
      <c r="F8401" s="10" t="s">
        <v>399</v>
      </c>
      <c r="G8401" s="11" t="s">
        <v>352</v>
      </c>
      <c r="H8401" s="4">
        <v>6</v>
      </c>
      <c r="I8401" s="12">
        <v>19932.16</v>
      </c>
      <c r="J8401" s="12">
        <v>119592.96000000001</v>
      </c>
      <c r="K8401" s="12">
        <v>1221.2</v>
      </c>
      <c r="L8401" s="4">
        <v>197</v>
      </c>
      <c r="M8401" s="4" t="s">
        <v>29</v>
      </c>
      <c r="N8401" s="4" t="str" cm="1">
        <f t="array" ref="N8401">_xlfn.SWITCH(E8401,"Delhi","North","Chennai","South","Hyderabad","South","Mumbai","Central","Bangalore","South")</f>
        <v>South</v>
      </c>
      <c r="O8401" s="12">
        <v>25441.85</v>
      </c>
      <c r="P8401" s="4">
        <f>Table1[[#This Row],[Delivery_Date]]-Table1[[#This Row],[Order_Date]]</f>
        <v>13</v>
      </c>
      <c r="Q8401" s="4" t="str">
        <f>IF(Table1[[#This Row],[Delivery delay days]]&gt;5,"delay","on time")</f>
        <v>delay</v>
      </c>
      <c r="R8401" s="10">
        <f>DATEVALUE(Table1[[#This Row],[Delivery_Date]])</f>
        <v>44950</v>
      </c>
      <c r="S8401" s="10">
        <f>DATEVALUE(Table1[[#This Row],[Order_Date]])</f>
        <v>44937</v>
      </c>
      <c r="T8401" s="4" t="str" cm="1">
        <f t="array" ref="T8401">_xlfn.IFS(Table1[[#This Row],[Inventory_Level]]&lt;=200,"low",Table1[[#This Row],[Inventory_Level]]&gt;=700,"high",Table1[[#This Row],[Inventory_Level]]&gt;200,"medium")</f>
        <v>low</v>
      </c>
    </row>
    <row r="8402" spans="1:20" x14ac:dyDescent="0.35">
      <c r="A8402" s="4">
        <v>8401</v>
      </c>
      <c r="B8402" s="4" t="s">
        <v>59</v>
      </c>
      <c r="C8402" s="4" t="s">
        <v>16</v>
      </c>
      <c r="D8402" s="4" t="s">
        <v>17</v>
      </c>
      <c r="E8402" s="4" t="s">
        <v>60</v>
      </c>
      <c r="F8402" s="10" t="s">
        <v>266</v>
      </c>
      <c r="G8402" s="11" t="s">
        <v>239</v>
      </c>
      <c r="H8402" s="4">
        <v>15</v>
      </c>
      <c r="I8402" s="12">
        <v>22461.46</v>
      </c>
      <c r="J8402" s="12">
        <v>336921.9</v>
      </c>
      <c r="K8402" s="12">
        <v>4342.34</v>
      </c>
      <c r="L8402" s="4">
        <v>644</v>
      </c>
      <c r="M8402" s="4" t="s">
        <v>21</v>
      </c>
      <c r="N8402" s="4" t="str" cm="1">
        <f t="array" ref="N8402">_xlfn.SWITCH(E8402,"Delhi","North","Chennai","South","Hyderabad","South","Mumbai","Central","Bangalore","South")</f>
        <v>South</v>
      </c>
      <c r="O8402" s="12">
        <v>41829.74</v>
      </c>
      <c r="P8402" s="4">
        <f>Table1[[#This Row],[Delivery_Date]]-Table1[[#This Row],[Order_Date]]</f>
        <v>8</v>
      </c>
      <c r="Q8402" s="4" t="str">
        <f>IF(Table1[[#This Row],[Delivery delay days]]&gt;5,"delay","on time")</f>
        <v>delay</v>
      </c>
      <c r="R8402" s="10">
        <f>DATEVALUE(Table1[[#This Row],[Delivery_Date]])</f>
        <v>45087</v>
      </c>
      <c r="S8402" s="10">
        <f>DATEVALUE(Table1[[#This Row],[Order_Date]])</f>
        <v>45079</v>
      </c>
      <c r="T8402" s="4" t="str" cm="1">
        <f t="array" ref="T8402">_xlfn.IFS(Table1[[#This Row],[Inventory_Level]]&lt;=200,"low",Table1[[#This Row],[Inventory_Level]]&gt;=700,"high",Table1[[#This Row],[Inventory_Level]]&gt;200,"medium")</f>
        <v>medium</v>
      </c>
    </row>
    <row r="8403" spans="1:20" x14ac:dyDescent="0.35">
      <c r="A8403" s="4">
        <v>8402</v>
      </c>
      <c r="B8403" s="4" t="s">
        <v>23</v>
      </c>
      <c r="C8403" s="4" t="s">
        <v>38</v>
      </c>
      <c r="D8403" s="4" t="s">
        <v>39</v>
      </c>
      <c r="E8403" s="4" t="s">
        <v>46</v>
      </c>
      <c r="F8403" s="10" t="s">
        <v>150</v>
      </c>
      <c r="G8403" s="11" t="s">
        <v>237</v>
      </c>
      <c r="H8403" s="4">
        <v>90</v>
      </c>
      <c r="I8403" s="12">
        <v>22810.87</v>
      </c>
      <c r="J8403" s="12">
        <v>2052978.3</v>
      </c>
      <c r="K8403" s="12">
        <v>4662.01</v>
      </c>
      <c r="L8403" s="4">
        <v>688</v>
      </c>
      <c r="M8403" s="4" t="s">
        <v>29</v>
      </c>
      <c r="N8403" s="4" t="str" cm="1">
        <f t="array" ref="N8403">_xlfn.SWITCH(E8403,"Delhi","North","Chennai","South","Hyderabad","South","Mumbai","Central","Bangalore","South")</f>
        <v>South</v>
      </c>
      <c r="O8403" s="12">
        <v>170938.44</v>
      </c>
      <c r="P8403" s="4">
        <f>Table1[[#This Row],[Delivery_Date]]-Table1[[#This Row],[Order_Date]]</f>
        <v>15</v>
      </c>
      <c r="Q8403" s="4" t="str">
        <f>IF(Table1[[#This Row],[Delivery delay days]]&gt;5,"delay","on time")</f>
        <v>delay</v>
      </c>
      <c r="R8403" s="10">
        <f>DATEVALUE(Table1[[#This Row],[Delivery_Date]])</f>
        <v>45303</v>
      </c>
      <c r="S8403" s="10">
        <f>DATEVALUE(Table1[[#This Row],[Order_Date]])</f>
        <v>45288</v>
      </c>
      <c r="T8403" s="4" t="str" cm="1">
        <f t="array" ref="T8403">_xlfn.IFS(Table1[[#This Row],[Inventory_Level]]&lt;=200,"low",Table1[[#This Row],[Inventory_Level]]&gt;=700,"high",Table1[[#This Row],[Inventory_Level]]&gt;200,"medium")</f>
        <v>medium</v>
      </c>
    </row>
    <row r="8404" spans="1:20" x14ac:dyDescent="0.35">
      <c r="A8404" s="4">
        <v>8403</v>
      </c>
      <c r="B8404" s="4" t="s">
        <v>15</v>
      </c>
      <c r="C8404" s="4" t="s">
        <v>38</v>
      </c>
      <c r="D8404" s="4" t="s">
        <v>45</v>
      </c>
      <c r="E8404" s="4" t="s">
        <v>18</v>
      </c>
      <c r="F8404" s="10" t="s">
        <v>225</v>
      </c>
      <c r="G8404" s="11" t="s">
        <v>234</v>
      </c>
      <c r="H8404" s="4">
        <v>10</v>
      </c>
      <c r="I8404" s="12">
        <v>18726.02</v>
      </c>
      <c r="J8404" s="12">
        <v>187260.2</v>
      </c>
      <c r="K8404" s="12">
        <v>249.99</v>
      </c>
      <c r="L8404" s="4">
        <v>878</v>
      </c>
      <c r="M8404" s="4" t="s">
        <v>29</v>
      </c>
      <c r="N8404" s="4" t="str" cm="1">
        <f t="array" ref="N8404">_xlfn.SWITCH(E8404,"Delhi","North","Chennai","South","Hyderabad","South","Mumbai","Central","Bangalore","South")</f>
        <v>North</v>
      </c>
      <c r="O8404" s="12">
        <v>46329.55</v>
      </c>
      <c r="P8404" s="4">
        <f>Table1[[#This Row],[Delivery_Date]]-Table1[[#This Row],[Order_Date]]</f>
        <v>8</v>
      </c>
      <c r="Q8404" s="4" t="str">
        <f>IF(Table1[[#This Row],[Delivery delay days]]&gt;5,"delay","on time")</f>
        <v>delay</v>
      </c>
      <c r="R8404" s="10">
        <f>DATEVALUE(Table1[[#This Row],[Delivery_Date]])</f>
        <v>45047</v>
      </c>
      <c r="S8404" s="10">
        <f>DATEVALUE(Table1[[#This Row],[Order_Date]])</f>
        <v>45039</v>
      </c>
      <c r="T8404" s="4" t="str" cm="1">
        <f t="array" ref="T8404">_xlfn.IFS(Table1[[#This Row],[Inventory_Level]]&lt;=200,"low",Table1[[#This Row],[Inventory_Level]]&gt;=700,"high",Table1[[#This Row],[Inventory_Level]]&gt;200,"medium")</f>
        <v>high</v>
      </c>
    </row>
    <row r="8405" spans="1:20" x14ac:dyDescent="0.35">
      <c r="A8405" s="4">
        <v>8404</v>
      </c>
      <c r="B8405" s="4" t="s">
        <v>65</v>
      </c>
      <c r="C8405" s="4" t="s">
        <v>24</v>
      </c>
      <c r="D8405" s="4" t="s">
        <v>39</v>
      </c>
      <c r="E8405" s="4" t="s">
        <v>60</v>
      </c>
      <c r="F8405" s="10" t="s">
        <v>147</v>
      </c>
      <c r="G8405" s="11" t="s">
        <v>151</v>
      </c>
      <c r="H8405" s="4">
        <v>70</v>
      </c>
      <c r="I8405" s="12">
        <v>36645.32</v>
      </c>
      <c r="J8405" s="12">
        <v>2565172.4</v>
      </c>
      <c r="K8405" s="12">
        <v>2252.0500000000002</v>
      </c>
      <c r="L8405" s="4">
        <v>192</v>
      </c>
      <c r="M8405" s="4" t="s">
        <v>29</v>
      </c>
      <c r="N8405" s="4" t="str" cm="1">
        <f t="array" ref="N8405">_xlfn.SWITCH(E8405,"Delhi","North","Chennai","South","Hyderabad","South","Mumbai","Central","Bangalore","South")</f>
        <v>South</v>
      </c>
      <c r="O8405" s="12">
        <v>478698.9</v>
      </c>
      <c r="P8405" s="4">
        <f>Table1[[#This Row],[Delivery_Date]]-Table1[[#This Row],[Order_Date]]</f>
        <v>11</v>
      </c>
      <c r="Q8405" s="4" t="str">
        <f>IF(Table1[[#This Row],[Delivery delay days]]&gt;5,"delay","on time")</f>
        <v>delay</v>
      </c>
      <c r="R8405" s="10">
        <f>DATEVALUE(Table1[[#This Row],[Delivery_Date]])</f>
        <v>45158</v>
      </c>
      <c r="S8405" s="10">
        <f>DATEVALUE(Table1[[#This Row],[Order_Date]])</f>
        <v>45147</v>
      </c>
      <c r="T8405" s="4" t="str" cm="1">
        <f t="array" ref="T8405">_xlfn.IFS(Table1[[#This Row],[Inventory_Level]]&lt;=200,"low",Table1[[#This Row],[Inventory_Level]]&gt;=700,"high",Table1[[#This Row],[Inventory_Level]]&gt;200,"medium")</f>
        <v>low</v>
      </c>
    </row>
    <row r="8406" spans="1:20" x14ac:dyDescent="0.35">
      <c r="A8406" s="4">
        <v>8405</v>
      </c>
      <c r="B8406" s="4" t="s">
        <v>44</v>
      </c>
      <c r="C8406" s="4" t="s">
        <v>16</v>
      </c>
      <c r="D8406" s="4" t="s">
        <v>39</v>
      </c>
      <c r="E8406" s="4" t="s">
        <v>46</v>
      </c>
      <c r="F8406" s="10" t="s">
        <v>215</v>
      </c>
      <c r="G8406" s="11" t="s">
        <v>103</v>
      </c>
      <c r="H8406" s="4">
        <v>87</v>
      </c>
      <c r="I8406" s="12">
        <v>41791.96</v>
      </c>
      <c r="J8406" s="12">
        <v>3635900.52</v>
      </c>
      <c r="K8406" s="12">
        <v>1067.79</v>
      </c>
      <c r="L8406" s="4">
        <v>560</v>
      </c>
      <c r="M8406" s="4" t="s">
        <v>29</v>
      </c>
      <c r="N8406" s="4" t="str" cm="1">
        <f t="array" ref="N8406">_xlfn.SWITCH(E8406,"Delhi","North","Chennai","South","Hyderabad","South","Mumbai","Central","Bangalore","South")</f>
        <v>South</v>
      </c>
      <c r="O8406" s="12">
        <v>351208.8</v>
      </c>
      <c r="P8406" s="4">
        <f>Table1[[#This Row],[Delivery_Date]]-Table1[[#This Row],[Order_Date]]</f>
        <v>9</v>
      </c>
      <c r="Q8406" s="4" t="str">
        <f>IF(Table1[[#This Row],[Delivery delay days]]&gt;5,"delay","on time")</f>
        <v>delay</v>
      </c>
      <c r="R8406" s="10">
        <f>DATEVALUE(Table1[[#This Row],[Delivery_Date]])</f>
        <v>45004</v>
      </c>
      <c r="S8406" s="10">
        <f>DATEVALUE(Table1[[#This Row],[Order_Date]])</f>
        <v>44995</v>
      </c>
      <c r="T8406" s="4" t="str" cm="1">
        <f t="array" ref="T8406">_xlfn.IFS(Table1[[#This Row],[Inventory_Level]]&lt;=200,"low",Table1[[#This Row],[Inventory_Level]]&gt;=700,"high",Table1[[#This Row],[Inventory_Level]]&gt;200,"medium")</f>
        <v>medium</v>
      </c>
    </row>
    <row r="8407" spans="1:20" x14ac:dyDescent="0.35">
      <c r="A8407" s="4">
        <v>8406</v>
      </c>
      <c r="B8407" s="4" t="s">
        <v>44</v>
      </c>
      <c r="C8407" s="4" t="s">
        <v>38</v>
      </c>
      <c r="D8407" s="4" t="s">
        <v>25</v>
      </c>
      <c r="E8407" s="4" t="s">
        <v>26</v>
      </c>
      <c r="F8407" s="10" t="s">
        <v>359</v>
      </c>
      <c r="G8407" s="11" t="s">
        <v>71</v>
      </c>
      <c r="H8407" s="4">
        <v>88</v>
      </c>
      <c r="I8407" s="12">
        <v>42788.68</v>
      </c>
      <c r="J8407" s="12">
        <v>3765403.84</v>
      </c>
      <c r="K8407" s="12">
        <v>4435.1400000000003</v>
      </c>
      <c r="L8407" s="4">
        <v>457</v>
      </c>
      <c r="M8407" s="4" t="s">
        <v>21</v>
      </c>
      <c r="N8407" s="4" t="str" cm="1">
        <f t="array" ref="N8407">_xlfn.SWITCH(E8407,"Delhi","North","Chennai","South","Hyderabad","South","Mumbai","Central","Bangalore","South")</f>
        <v>South</v>
      </c>
      <c r="O8407" s="12">
        <v>704120.09</v>
      </c>
      <c r="P8407" s="4">
        <f>Table1[[#This Row],[Delivery_Date]]-Table1[[#This Row],[Order_Date]]</f>
        <v>12</v>
      </c>
      <c r="Q8407" s="4" t="str">
        <f>IF(Table1[[#This Row],[Delivery delay days]]&gt;5,"delay","on time")</f>
        <v>delay</v>
      </c>
      <c r="R8407" s="10">
        <f>DATEVALUE(Table1[[#This Row],[Delivery_Date]])</f>
        <v>45260</v>
      </c>
      <c r="S8407" s="10">
        <f>DATEVALUE(Table1[[#This Row],[Order_Date]])</f>
        <v>45248</v>
      </c>
      <c r="T8407" s="4" t="str" cm="1">
        <f t="array" ref="T8407">_xlfn.IFS(Table1[[#This Row],[Inventory_Level]]&lt;=200,"low",Table1[[#This Row],[Inventory_Level]]&gt;=700,"high",Table1[[#This Row],[Inventory_Level]]&gt;200,"medium")</f>
        <v>medium</v>
      </c>
    </row>
    <row r="8408" spans="1:20" x14ac:dyDescent="0.35">
      <c r="A8408" s="4">
        <v>8407</v>
      </c>
      <c r="B8408" s="4" t="s">
        <v>44</v>
      </c>
      <c r="C8408" s="4" t="s">
        <v>16</v>
      </c>
      <c r="D8408" s="4" t="s">
        <v>17</v>
      </c>
      <c r="E8408" s="4" t="s">
        <v>60</v>
      </c>
      <c r="F8408" s="10" t="s">
        <v>102</v>
      </c>
      <c r="G8408" s="11" t="s">
        <v>226</v>
      </c>
      <c r="H8408" s="4">
        <v>54</v>
      </c>
      <c r="I8408" s="12">
        <v>33028.31</v>
      </c>
      <c r="J8408" s="12">
        <v>1783528.74</v>
      </c>
      <c r="K8408" s="12">
        <v>3768.68</v>
      </c>
      <c r="L8408" s="4">
        <v>232</v>
      </c>
      <c r="M8408" s="4" t="s">
        <v>21</v>
      </c>
      <c r="N8408" s="4" t="str" cm="1">
        <f t="array" ref="N8408">_xlfn.SWITCH(E8408,"Delhi","North","Chennai","South","Hyderabad","South","Mumbai","Central","Bangalore","South")</f>
        <v>South</v>
      </c>
      <c r="O8408" s="12">
        <v>418675.73</v>
      </c>
      <c r="P8408" s="4">
        <f>Table1[[#This Row],[Delivery_Date]]-Table1[[#This Row],[Order_Date]]</f>
        <v>8</v>
      </c>
      <c r="Q8408" s="4" t="str">
        <f>IF(Table1[[#This Row],[Delivery delay days]]&gt;5,"delay","on time")</f>
        <v>delay</v>
      </c>
      <c r="R8408" s="10">
        <f>DATEVALUE(Table1[[#This Row],[Delivery_Date]])</f>
        <v>45005</v>
      </c>
      <c r="S8408" s="10">
        <f>DATEVALUE(Table1[[#This Row],[Order_Date]])</f>
        <v>44997</v>
      </c>
      <c r="T8408" s="4" t="str" cm="1">
        <f t="array" ref="T8408">_xlfn.IFS(Table1[[#This Row],[Inventory_Level]]&lt;=200,"low",Table1[[#This Row],[Inventory_Level]]&gt;=700,"high",Table1[[#This Row],[Inventory_Level]]&gt;200,"medium")</f>
        <v>medium</v>
      </c>
    </row>
    <row r="8409" spans="1:20" x14ac:dyDescent="0.35">
      <c r="A8409" s="4">
        <v>8408</v>
      </c>
      <c r="B8409" s="4" t="s">
        <v>51</v>
      </c>
      <c r="C8409" s="4" t="s">
        <v>38</v>
      </c>
      <c r="D8409" s="4" t="s">
        <v>25</v>
      </c>
      <c r="E8409" s="4" t="s">
        <v>60</v>
      </c>
      <c r="F8409" s="10" t="s">
        <v>308</v>
      </c>
      <c r="G8409" s="11" t="s">
        <v>236</v>
      </c>
      <c r="H8409" s="4">
        <v>5</v>
      </c>
      <c r="I8409" s="12">
        <v>5949.3</v>
      </c>
      <c r="J8409" s="12">
        <v>29746.5</v>
      </c>
      <c r="K8409" s="12">
        <v>4174.3900000000003</v>
      </c>
      <c r="L8409" s="4">
        <v>211</v>
      </c>
      <c r="M8409" s="4" t="s">
        <v>35</v>
      </c>
      <c r="N8409" s="4" t="str" cm="1">
        <f t="array" ref="N8409">_xlfn.SWITCH(E8409,"Delhi","North","Chennai","South","Hyderabad","South","Mumbai","Central","Bangalore","South")</f>
        <v>South</v>
      </c>
      <c r="O8409" s="12">
        <v>1546.48</v>
      </c>
      <c r="P8409" s="4">
        <f>Table1[[#This Row],[Delivery_Date]]-Table1[[#This Row],[Order_Date]]</f>
        <v>9</v>
      </c>
      <c r="Q8409" s="4" t="str">
        <f>IF(Table1[[#This Row],[Delivery delay days]]&gt;5,"delay","on time")</f>
        <v>delay</v>
      </c>
      <c r="R8409" s="10">
        <f>DATEVALUE(Table1[[#This Row],[Delivery_Date]])</f>
        <v>45290</v>
      </c>
      <c r="S8409" s="10">
        <f>DATEVALUE(Table1[[#This Row],[Order_Date]])</f>
        <v>45281</v>
      </c>
      <c r="T8409" s="4" t="str" cm="1">
        <f t="array" ref="T8409">_xlfn.IFS(Table1[[#This Row],[Inventory_Level]]&lt;=200,"low",Table1[[#This Row],[Inventory_Level]]&gt;=700,"high",Table1[[#This Row],[Inventory_Level]]&gt;200,"medium")</f>
        <v>medium</v>
      </c>
    </row>
    <row r="8410" spans="1:20" x14ac:dyDescent="0.35">
      <c r="A8410" s="4">
        <v>8409</v>
      </c>
      <c r="B8410" s="4" t="s">
        <v>44</v>
      </c>
      <c r="C8410" s="4" t="s">
        <v>24</v>
      </c>
      <c r="D8410" s="4" t="s">
        <v>25</v>
      </c>
      <c r="E8410" s="4" t="s">
        <v>26</v>
      </c>
      <c r="F8410" s="10" t="s">
        <v>19</v>
      </c>
      <c r="G8410" s="11" t="s">
        <v>233</v>
      </c>
      <c r="H8410" s="4">
        <v>34</v>
      </c>
      <c r="I8410" s="12">
        <v>3178.55</v>
      </c>
      <c r="J8410" s="12">
        <v>108070.7</v>
      </c>
      <c r="K8410" s="12">
        <v>180.31</v>
      </c>
      <c r="L8410" s="4">
        <v>341</v>
      </c>
      <c r="M8410" s="4" t="s">
        <v>21</v>
      </c>
      <c r="N8410" s="4" t="str" cm="1">
        <f t="array" ref="N8410">_xlfn.SWITCH(E8410,"Delhi","North","Chennai","South","Hyderabad","South","Mumbai","Central","Bangalore","South")</f>
        <v>South</v>
      </c>
      <c r="O8410" s="12">
        <v>17784.54</v>
      </c>
      <c r="P8410" s="4">
        <f>Table1[[#This Row],[Delivery_Date]]-Table1[[#This Row],[Order_Date]]</f>
        <v>7</v>
      </c>
      <c r="Q8410" s="4" t="str">
        <f>IF(Table1[[#This Row],[Delivery delay days]]&gt;5,"delay","on time")</f>
        <v>delay</v>
      </c>
      <c r="R8410" s="10">
        <f>DATEVALUE(Table1[[#This Row],[Delivery_Date]])</f>
        <v>45195</v>
      </c>
      <c r="S8410" s="10">
        <f>DATEVALUE(Table1[[#This Row],[Order_Date]])</f>
        <v>45188</v>
      </c>
      <c r="T8410" s="4" t="str" cm="1">
        <f t="array" ref="T8410">_xlfn.IFS(Table1[[#This Row],[Inventory_Level]]&lt;=200,"low",Table1[[#This Row],[Inventory_Level]]&gt;=700,"high",Table1[[#This Row],[Inventory_Level]]&gt;200,"medium")</f>
        <v>medium</v>
      </c>
    </row>
    <row r="8411" spans="1:20" x14ac:dyDescent="0.35">
      <c r="A8411" s="4">
        <v>8410</v>
      </c>
      <c r="B8411" s="4" t="s">
        <v>65</v>
      </c>
      <c r="C8411" s="4" t="s">
        <v>38</v>
      </c>
      <c r="D8411" s="4" t="s">
        <v>17</v>
      </c>
      <c r="E8411" s="4" t="s">
        <v>46</v>
      </c>
      <c r="F8411" s="10" t="s">
        <v>118</v>
      </c>
      <c r="G8411" s="11" t="s">
        <v>181</v>
      </c>
      <c r="H8411" s="4">
        <v>92</v>
      </c>
      <c r="I8411" s="12">
        <v>7637.93</v>
      </c>
      <c r="J8411" s="12">
        <v>702689.56</v>
      </c>
      <c r="K8411" s="12">
        <v>467.57</v>
      </c>
      <c r="L8411" s="4">
        <v>776</v>
      </c>
      <c r="M8411" s="4" t="s">
        <v>35</v>
      </c>
      <c r="N8411" s="4" t="str" cm="1">
        <f t="array" ref="N8411">_xlfn.SWITCH(E8411,"Delhi","North","Chennai","South","Hyderabad","South","Mumbai","Central","Bangalore","South")</f>
        <v>South</v>
      </c>
      <c r="O8411" s="12">
        <v>145725.82999999999</v>
      </c>
      <c r="P8411" s="4">
        <f>Table1[[#This Row],[Delivery_Date]]-Table1[[#This Row],[Order_Date]]</f>
        <v>9</v>
      </c>
      <c r="Q8411" s="4" t="str">
        <f>IF(Table1[[#This Row],[Delivery delay days]]&gt;5,"delay","on time")</f>
        <v>delay</v>
      </c>
      <c r="R8411" s="10">
        <f>DATEVALUE(Table1[[#This Row],[Delivery_Date]])</f>
        <v>45278</v>
      </c>
      <c r="S8411" s="10">
        <f>DATEVALUE(Table1[[#This Row],[Order_Date]])</f>
        <v>45269</v>
      </c>
      <c r="T8411" s="4" t="str" cm="1">
        <f t="array" ref="T8411">_xlfn.IFS(Table1[[#This Row],[Inventory_Level]]&lt;=200,"low",Table1[[#This Row],[Inventory_Level]]&gt;=700,"high",Table1[[#This Row],[Inventory_Level]]&gt;200,"medium")</f>
        <v>high</v>
      </c>
    </row>
    <row r="8412" spans="1:20" x14ac:dyDescent="0.35">
      <c r="A8412" s="4">
        <v>8411</v>
      </c>
      <c r="B8412" s="4" t="s">
        <v>31</v>
      </c>
      <c r="C8412" s="4" t="s">
        <v>16</v>
      </c>
      <c r="D8412" s="4" t="s">
        <v>25</v>
      </c>
      <c r="E8412" s="4" t="s">
        <v>60</v>
      </c>
      <c r="F8412" s="10" t="s">
        <v>104</v>
      </c>
      <c r="G8412" s="11" t="s">
        <v>203</v>
      </c>
      <c r="H8412" s="4">
        <v>81</v>
      </c>
      <c r="I8412" s="12">
        <v>17837.849999999999</v>
      </c>
      <c r="J8412" s="12">
        <v>1444865.85</v>
      </c>
      <c r="K8412" s="12">
        <v>1502.29</v>
      </c>
      <c r="L8412" s="4">
        <v>769</v>
      </c>
      <c r="M8412" s="4" t="s">
        <v>42</v>
      </c>
      <c r="N8412" s="4" t="str" cm="1">
        <f t="array" ref="N8412">_xlfn.SWITCH(E8412,"Delhi","North","Chennai","South","Hyderabad","South","Mumbai","Central","Bangalore","South")</f>
        <v>South</v>
      </c>
      <c r="O8412" s="12">
        <v>196593.75</v>
      </c>
      <c r="P8412" s="4">
        <f>Table1[[#This Row],[Delivery_Date]]-Table1[[#This Row],[Order_Date]]</f>
        <v>8</v>
      </c>
      <c r="Q8412" s="4" t="str">
        <f>IF(Table1[[#This Row],[Delivery delay days]]&gt;5,"delay","on time")</f>
        <v>delay</v>
      </c>
      <c r="R8412" s="10">
        <f>DATEVALUE(Table1[[#This Row],[Delivery_Date]])</f>
        <v>45014</v>
      </c>
      <c r="S8412" s="10">
        <f>DATEVALUE(Table1[[#This Row],[Order_Date]])</f>
        <v>45006</v>
      </c>
      <c r="T8412" s="4" t="str" cm="1">
        <f t="array" ref="T8412">_xlfn.IFS(Table1[[#This Row],[Inventory_Level]]&lt;=200,"low",Table1[[#This Row],[Inventory_Level]]&gt;=700,"high",Table1[[#This Row],[Inventory_Level]]&gt;200,"medium")</f>
        <v>high</v>
      </c>
    </row>
    <row r="8413" spans="1:20" x14ac:dyDescent="0.35">
      <c r="A8413" s="4">
        <v>8412</v>
      </c>
      <c r="B8413" s="4" t="s">
        <v>15</v>
      </c>
      <c r="C8413" s="4" t="s">
        <v>24</v>
      </c>
      <c r="D8413" s="4" t="s">
        <v>32</v>
      </c>
      <c r="E8413" s="4" t="s">
        <v>52</v>
      </c>
      <c r="F8413" s="10" t="s">
        <v>114</v>
      </c>
      <c r="G8413" s="11" t="s">
        <v>358</v>
      </c>
      <c r="H8413" s="4">
        <v>9</v>
      </c>
      <c r="I8413" s="12">
        <v>33495.57</v>
      </c>
      <c r="J8413" s="12">
        <v>301460.13</v>
      </c>
      <c r="K8413" s="12">
        <v>3352.69</v>
      </c>
      <c r="L8413" s="4">
        <v>297</v>
      </c>
      <c r="M8413" s="4" t="s">
        <v>42</v>
      </c>
      <c r="N8413" s="4" t="str" cm="1">
        <f t="array" ref="N8413">_xlfn.SWITCH(E8413,"Delhi","North","Chennai","South","Hyderabad","South","Mumbai","Central","Bangalore","South")</f>
        <v>Central</v>
      </c>
      <c r="O8413" s="12">
        <v>52819.58</v>
      </c>
      <c r="P8413" s="4">
        <f>Table1[[#This Row],[Delivery_Date]]-Table1[[#This Row],[Order_Date]]</f>
        <v>4</v>
      </c>
      <c r="Q8413" s="4" t="str">
        <f>IF(Table1[[#This Row],[Delivery delay days]]&gt;5,"delay","on time")</f>
        <v>on time</v>
      </c>
      <c r="R8413" s="10">
        <f>DATEVALUE(Table1[[#This Row],[Delivery_Date]])</f>
        <v>45240</v>
      </c>
      <c r="S8413" s="10">
        <f>DATEVALUE(Table1[[#This Row],[Order_Date]])</f>
        <v>45236</v>
      </c>
      <c r="T8413" s="4" t="str" cm="1">
        <f t="array" ref="T8413">_xlfn.IFS(Table1[[#This Row],[Inventory_Level]]&lt;=200,"low",Table1[[#This Row],[Inventory_Level]]&gt;=700,"high",Table1[[#This Row],[Inventory_Level]]&gt;200,"medium")</f>
        <v>medium</v>
      </c>
    </row>
    <row r="8414" spans="1:20" x14ac:dyDescent="0.35">
      <c r="A8414" s="4">
        <v>8413</v>
      </c>
      <c r="B8414" s="4" t="s">
        <v>31</v>
      </c>
      <c r="C8414" s="4" t="s">
        <v>38</v>
      </c>
      <c r="D8414" s="4" t="s">
        <v>45</v>
      </c>
      <c r="E8414" s="4" t="s">
        <v>60</v>
      </c>
      <c r="F8414" s="10" t="s">
        <v>264</v>
      </c>
      <c r="G8414" s="11" t="s">
        <v>224</v>
      </c>
      <c r="H8414" s="4">
        <v>59</v>
      </c>
      <c r="I8414" s="12">
        <v>38854</v>
      </c>
      <c r="J8414" s="12">
        <v>2292386</v>
      </c>
      <c r="K8414" s="12">
        <v>247.01</v>
      </c>
      <c r="L8414" s="4">
        <v>550</v>
      </c>
      <c r="M8414" s="4" t="s">
        <v>35</v>
      </c>
      <c r="N8414" s="4" t="str" cm="1">
        <f t="array" ref="N8414">_xlfn.SWITCH(E8414,"Delhi","North","Chennai","South","Hyderabad","South","Mumbai","Central","Bangalore","South")</f>
        <v>South</v>
      </c>
      <c r="O8414" s="12">
        <v>277494.51</v>
      </c>
      <c r="P8414" s="4">
        <f>Table1[[#This Row],[Delivery_Date]]-Table1[[#This Row],[Order_Date]]</f>
        <v>2</v>
      </c>
      <c r="Q8414" s="4" t="str">
        <f>IF(Table1[[#This Row],[Delivery delay days]]&gt;5,"delay","on time")</f>
        <v>on time</v>
      </c>
      <c r="R8414" s="10">
        <f>DATEVALUE(Table1[[#This Row],[Delivery_Date]])</f>
        <v>45030</v>
      </c>
      <c r="S8414" s="10">
        <f>DATEVALUE(Table1[[#This Row],[Order_Date]])</f>
        <v>45028</v>
      </c>
      <c r="T8414" s="4" t="str" cm="1">
        <f t="array" ref="T8414">_xlfn.IFS(Table1[[#This Row],[Inventory_Level]]&lt;=200,"low",Table1[[#This Row],[Inventory_Level]]&gt;=700,"high",Table1[[#This Row],[Inventory_Level]]&gt;200,"medium")</f>
        <v>medium</v>
      </c>
    </row>
    <row r="8415" spans="1:20" x14ac:dyDescent="0.35">
      <c r="A8415" s="4">
        <v>8414</v>
      </c>
      <c r="B8415" s="4" t="s">
        <v>15</v>
      </c>
      <c r="C8415" s="4" t="s">
        <v>24</v>
      </c>
      <c r="D8415" s="4" t="s">
        <v>32</v>
      </c>
      <c r="E8415" s="4" t="s">
        <v>18</v>
      </c>
      <c r="F8415" s="10" t="s">
        <v>326</v>
      </c>
      <c r="G8415" s="11" t="s">
        <v>310</v>
      </c>
      <c r="H8415" s="4">
        <v>28</v>
      </c>
      <c r="I8415" s="12">
        <v>26061.75</v>
      </c>
      <c r="J8415" s="12">
        <v>729729</v>
      </c>
      <c r="K8415" s="12">
        <v>1112.4100000000001</v>
      </c>
      <c r="L8415" s="4">
        <v>465</v>
      </c>
      <c r="M8415" s="4" t="s">
        <v>29</v>
      </c>
      <c r="N8415" s="4" t="str" cm="1">
        <f t="array" ref="N8415">_xlfn.SWITCH(E8415,"Delhi","North","Chennai","South","Hyderabad","South","Mumbai","Central","Bangalore","South")</f>
        <v>North</v>
      </c>
      <c r="O8415" s="12">
        <v>105292.57</v>
      </c>
      <c r="P8415" s="4">
        <f>Table1[[#This Row],[Delivery_Date]]-Table1[[#This Row],[Order_Date]]</f>
        <v>10</v>
      </c>
      <c r="Q8415" s="4" t="str">
        <f>IF(Table1[[#This Row],[Delivery delay days]]&gt;5,"delay","on time")</f>
        <v>delay</v>
      </c>
      <c r="R8415" s="10">
        <f>DATEVALUE(Table1[[#This Row],[Delivery_Date]])</f>
        <v>45122</v>
      </c>
      <c r="S8415" s="10">
        <f>DATEVALUE(Table1[[#This Row],[Order_Date]])</f>
        <v>45112</v>
      </c>
      <c r="T8415" s="4" t="str" cm="1">
        <f t="array" ref="T8415">_xlfn.IFS(Table1[[#This Row],[Inventory_Level]]&lt;=200,"low",Table1[[#This Row],[Inventory_Level]]&gt;=700,"high",Table1[[#This Row],[Inventory_Level]]&gt;200,"medium")</f>
        <v>medium</v>
      </c>
    </row>
    <row r="8416" spans="1:20" x14ac:dyDescent="0.35">
      <c r="A8416" s="4">
        <v>8415</v>
      </c>
      <c r="B8416" s="4" t="s">
        <v>51</v>
      </c>
      <c r="C8416" s="4" t="s">
        <v>16</v>
      </c>
      <c r="D8416" s="4" t="s">
        <v>17</v>
      </c>
      <c r="E8416" s="4" t="s">
        <v>52</v>
      </c>
      <c r="F8416" s="10" t="s">
        <v>96</v>
      </c>
      <c r="G8416" s="11" t="s">
        <v>260</v>
      </c>
      <c r="H8416" s="4">
        <v>52</v>
      </c>
      <c r="I8416" s="12">
        <v>18349.310000000001</v>
      </c>
      <c r="J8416" s="12">
        <v>954164.12</v>
      </c>
      <c r="K8416" s="12">
        <v>4025.9</v>
      </c>
      <c r="L8416" s="4">
        <v>883</v>
      </c>
      <c r="M8416" s="4" t="s">
        <v>29</v>
      </c>
      <c r="N8416" s="4" t="str" cm="1">
        <f t="array" ref="N8416">_xlfn.SWITCH(E8416,"Delhi","North","Chennai","South","Hyderabad","South","Mumbai","Central","Bangalore","South")</f>
        <v>Central</v>
      </c>
      <c r="O8416" s="12">
        <v>97719.87</v>
      </c>
      <c r="P8416" s="4">
        <f>Table1[[#This Row],[Delivery_Date]]-Table1[[#This Row],[Order_Date]]</f>
        <v>14</v>
      </c>
      <c r="Q8416" s="4" t="str">
        <f>IF(Table1[[#This Row],[Delivery delay days]]&gt;5,"delay","on time")</f>
        <v>delay</v>
      </c>
      <c r="R8416" s="10">
        <f>DATEVALUE(Table1[[#This Row],[Delivery_Date]])</f>
        <v>45270</v>
      </c>
      <c r="S8416" s="10">
        <f>DATEVALUE(Table1[[#This Row],[Order_Date]])</f>
        <v>45256</v>
      </c>
      <c r="T8416" s="4" t="str" cm="1">
        <f t="array" ref="T8416">_xlfn.IFS(Table1[[#This Row],[Inventory_Level]]&lt;=200,"low",Table1[[#This Row],[Inventory_Level]]&gt;=700,"high",Table1[[#This Row],[Inventory_Level]]&gt;200,"medium")</f>
        <v>high</v>
      </c>
    </row>
    <row r="8417" spans="1:20" x14ac:dyDescent="0.35">
      <c r="A8417" s="4">
        <v>8416</v>
      </c>
      <c r="B8417" s="4" t="s">
        <v>65</v>
      </c>
      <c r="C8417" s="4" t="s">
        <v>16</v>
      </c>
      <c r="D8417" s="4" t="s">
        <v>17</v>
      </c>
      <c r="E8417" s="4" t="s">
        <v>52</v>
      </c>
      <c r="F8417" s="10" t="s">
        <v>129</v>
      </c>
      <c r="G8417" s="11" t="s">
        <v>83</v>
      </c>
      <c r="H8417" s="4">
        <v>40</v>
      </c>
      <c r="I8417" s="12">
        <v>40076.79</v>
      </c>
      <c r="J8417" s="12">
        <v>1603071.6</v>
      </c>
      <c r="K8417" s="12">
        <v>4330.12</v>
      </c>
      <c r="L8417" s="4">
        <v>334</v>
      </c>
      <c r="M8417" s="4" t="s">
        <v>29</v>
      </c>
      <c r="N8417" s="4" t="str" cm="1">
        <f t="array" ref="N8417">_xlfn.SWITCH(E8417,"Delhi","North","Chennai","South","Hyderabad","South","Mumbai","Central","Bangalore","South")</f>
        <v>Central</v>
      </c>
      <c r="O8417" s="12">
        <v>213672.11</v>
      </c>
      <c r="P8417" s="4">
        <f>Table1[[#This Row],[Delivery_Date]]-Table1[[#This Row],[Order_Date]]</f>
        <v>14</v>
      </c>
      <c r="Q8417" s="4" t="str">
        <f>IF(Table1[[#This Row],[Delivery delay days]]&gt;5,"delay","on time")</f>
        <v>delay</v>
      </c>
      <c r="R8417" s="10">
        <f>DATEVALUE(Table1[[#This Row],[Delivery_Date]])</f>
        <v>45182</v>
      </c>
      <c r="S8417" s="10">
        <f>DATEVALUE(Table1[[#This Row],[Order_Date]])</f>
        <v>45168</v>
      </c>
      <c r="T8417" s="4" t="str" cm="1">
        <f t="array" ref="T8417">_xlfn.IFS(Table1[[#This Row],[Inventory_Level]]&lt;=200,"low",Table1[[#This Row],[Inventory_Level]]&gt;=700,"high",Table1[[#This Row],[Inventory_Level]]&gt;200,"medium")</f>
        <v>medium</v>
      </c>
    </row>
    <row r="8418" spans="1:20" x14ac:dyDescent="0.35">
      <c r="A8418" s="4">
        <v>8417</v>
      </c>
      <c r="B8418" s="4" t="s">
        <v>44</v>
      </c>
      <c r="C8418" s="4" t="s">
        <v>38</v>
      </c>
      <c r="D8418" s="4" t="s">
        <v>32</v>
      </c>
      <c r="E8418" s="4" t="s">
        <v>18</v>
      </c>
      <c r="F8418" s="10" t="s">
        <v>260</v>
      </c>
      <c r="G8418" s="11" t="s">
        <v>230</v>
      </c>
      <c r="H8418" s="4">
        <v>51</v>
      </c>
      <c r="I8418" s="12">
        <v>39171.120000000003</v>
      </c>
      <c r="J8418" s="12">
        <v>1997727.12</v>
      </c>
      <c r="K8418" s="12">
        <v>4335.1899999999996</v>
      </c>
      <c r="L8418" s="4">
        <v>323</v>
      </c>
      <c r="M8418" s="4" t="s">
        <v>42</v>
      </c>
      <c r="N8418" s="4" t="str" cm="1">
        <f t="array" ref="N8418">_xlfn.SWITCH(E8418,"Delhi","North","Chennai","South","Hyderabad","South","Mumbai","Central","Bangalore","South")</f>
        <v>North</v>
      </c>
      <c r="O8418" s="12">
        <v>440067.87</v>
      </c>
      <c r="P8418" s="4">
        <f>Table1[[#This Row],[Delivery_Date]]-Table1[[#This Row],[Order_Date]]</f>
        <v>7</v>
      </c>
      <c r="Q8418" s="4" t="str">
        <f>IF(Table1[[#This Row],[Delivery delay days]]&gt;5,"delay","on time")</f>
        <v>delay</v>
      </c>
      <c r="R8418" s="10">
        <f>DATEVALUE(Table1[[#This Row],[Delivery_Date]])</f>
        <v>45277</v>
      </c>
      <c r="S8418" s="10">
        <f>DATEVALUE(Table1[[#This Row],[Order_Date]])</f>
        <v>45270</v>
      </c>
      <c r="T8418" s="4" t="str" cm="1">
        <f t="array" ref="T8418">_xlfn.IFS(Table1[[#This Row],[Inventory_Level]]&lt;=200,"low",Table1[[#This Row],[Inventory_Level]]&gt;=700,"high",Table1[[#This Row],[Inventory_Level]]&gt;200,"medium")</f>
        <v>medium</v>
      </c>
    </row>
    <row r="8419" spans="1:20" x14ac:dyDescent="0.35">
      <c r="A8419" s="4">
        <v>8418</v>
      </c>
      <c r="B8419" s="4" t="s">
        <v>15</v>
      </c>
      <c r="C8419" s="4" t="s">
        <v>16</v>
      </c>
      <c r="D8419" s="4" t="s">
        <v>25</v>
      </c>
      <c r="E8419" s="4" t="s">
        <v>60</v>
      </c>
      <c r="F8419" s="10" t="s">
        <v>179</v>
      </c>
      <c r="G8419" s="11" t="s">
        <v>308</v>
      </c>
      <c r="H8419" s="4">
        <v>44</v>
      </c>
      <c r="I8419" s="12">
        <v>8592.48</v>
      </c>
      <c r="J8419" s="12">
        <v>378069.12</v>
      </c>
      <c r="K8419" s="12">
        <v>2486.2399999999998</v>
      </c>
      <c r="L8419" s="4">
        <v>652</v>
      </c>
      <c r="M8419" s="4" t="s">
        <v>29</v>
      </c>
      <c r="N8419" s="4" t="str" cm="1">
        <f t="array" ref="N8419">_xlfn.SWITCH(E8419,"Delhi","North","Chennai","South","Hyderabad","South","Mumbai","Central","Bangalore","South")</f>
        <v>South</v>
      </c>
      <c r="O8419" s="12">
        <v>50280.36</v>
      </c>
      <c r="P8419" s="4">
        <f>Table1[[#This Row],[Delivery_Date]]-Table1[[#This Row],[Order_Date]]</f>
        <v>6</v>
      </c>
      <c r="Q8419" s="4" t="str">
        <f>IF(Table1[[#This Row],[Delivery delay days]]&gt;5,"delay","on time")</f>
        <v>delay</v>
      </c>
      <c r="R8419" s="10">
        <f>DATEVALUE(Table1[[#This Row],[Delivery_Date]])</f>
        <v>45281</v>
      </c>
      <c r="S8419" s="10">
        <f>DATEVALUE(Table1[[#This Row],[Order_Date]])</f>
        <v>45275</v>
      </c>
      <c r="T8419" s="4" t="str" cm="1">
        <f t="array" ref="T8419">_xlfn.IFS(Table1[[#This Row],[Inventory_Level]]&lt;=200,"low",Table1[[#This Row],[Inventory_Level]]&gt;=700,"high",Table1[[#This Row],[Inventory_Level]]&gt;200,"medium")</f>
        <v>medium</v>
      </c>
    </row>
    <row r="8420" spans="1:20" x14ac:dyDescent="0.35">
      <c r="A8420" s="4">
        <v>8419</v>
      </c>
      <c r="B8420" s="4" t="s">
        <v>65</v>
      </c>
      <c r="C8420" s="4" t="s">
        <v>38</v>
      </c>
      <c r="D8420" s="4" t="s">
        <v>39</v>
      </c>
      <c r="E8420" s="4" t="s">
        <v>52</v>
      </c>
      <c r="F8420" s="10" t="s">
        <v>386</v>
      </c>
      <c r="G8420" s="11" t="s">
        <v>186</v>
      </c>
      <c r="H8420" s="4">
        <v>39</v>
      </c>
      <c r="I8420" s="12">
        <v>46110.43</v>
      </c>
      <c r="J8420" s="12">
        <v>1798306.77</v>
      </c>
      <c r="K8420" s="12">
        <v>1571.27</v>
      </c>
      <c r="L8420" s="4">
        <v>313</v>
      </c>
      <c r="M8420" s="4" t="s">
        <v>29</v>
      </c>
      <c r="N8420" s="4" t="str" cm="1">
        <f t="array" ref="N8420">_xlfn.SWITCH(E8420,"Delhi","North","Chennai","South","Hyderabad","South","Mumbai","Central","Bangalore","South")</f>
        <v>Central</v>
      </c>
      <c r="O8420" s="12">
        <v>109107.09</v>
      </c>
      <c r="P8420" s="4">
        <f>Table1[[#This Row],[Delivery_Date]]-Table1[[#This Row],[Order_Date]]</f>
        <v>10</v>
      </c>
      <c r="Q8420" s="4" t="str">
        <f>IF(Table1[[#This Row],[Delivery delay days]]&gt;5,"delay","on time")</f>
        <v>delay</v>
      </c>
      <c r="R8420" s="10">
        <f>DATEVALUE(Table1[[#This Row],[Delivery_Date]])</f>
        <v>45142</v>
      </c>
      <c r="S8420" s="10">
        <f>DATEVALUE(Table1[[#This Row],[Order_Date]])</f>
        <v>45132</v>
      </c>
      <c r="T8420" s="4" t="str" cm="1">
        <f t="array" ref="T8420">_xlfn.IFS(Table1[[#This Row],[Inventory_Level]]&lt;=200,"low",Table1[[#This Row],[Inventory_Level]]&gt;=700,"high",Table1[[#This Row],[Inventory_Level]]&gt;200,"medium")</f>
        <v>medium</v>
      </c>
    </row>
    <row r="8421" spans="1:20" x14ac:dyDescent="0.35">
      <c r="A8421" s="4">
        <v>8420</v>
      </c>
      <c r="B8421" s="4" t="s">
        <v>23</v>
      </c>
      <c r="C8421" s="4" t="s">
        <v>16</v>
      </c>
      <c r="D8421" s="4" t="s">
        <v>17</v>
      </c>
      <c r="E8421" s="4" t="s">
        <v>46</v>
      </c>
      <c r="F8421" s="10" t="s">
        <v>57</v>
      </c>
      <c r="G8421" s="11" t="s">
        <v>185</v>
      </c>
      <c r="H8421" s="4">
        <v>26</v>
      </c>
      <c r="I8421" s="12">
        <v>18513.04</v>
      </c>
      <c r="J8421" s="12">
        <v>481339.04</v>
      </c>
      <c r="K8421" s="12">
        <v>1657.69</v>
      </c>
      <c r="L8421" s="4">
        <v>80</v>
      </c>
      <c r="M8421" s="4" t="s">
        <v>29</v>
      </c>
      <c r="N8421" s="4" t="str" cm="1">
        <f t="array" ref="N8421">_xlfn.SWITCH(E8421,"Delhi","North","Chennai","South","Hyderabad","South","Mumbai","Central","Bangalore","South")</f>
        <v>South</v>
      </c>
      <c r="O8421" s="12">
        <v>103601.91</v>
      </c>
      <c r="P8421" s="4">
        <f>Table1[[#This Row],[Delivery_Date]]-Table1[[#This Row],[Order_Date]]</f>
        <v>5</v>
      </c>
      <c r="Q8421" s="4" t="str">
        <f>IF(Table1[[#This Row],[Delivery delay days]]&gt;5,"delay","on time")</f>
        <v>on time</v>
      </c>
      <c r="R8421" s="10">
        <f>DATEVALUE(Table1[[#This Row],[Delivery_Date]])</f>
        <v>45041</v>
      </c>
      <c r="S8421" s="10">
        <f>DATEVALUE(Table1[[#This Row],[Order_Date]])</f>
        <v>45036</v>
      </c>
      <c r="T8421" s="4" t="str" cm="1">
        <f t="array" ref="T8421">_xlfn.IFS(Table1[[#This Row],[Inventory_Level]]&lt;=200,"low",Table1[[#This Row],[Inventory_Level]]&gt;=700,"high",Table1[[#This Row],[Inventory_Level]]&gt;200,"medium")</f>
        <v>low</v>
      </c>
    </row>
    <row r="8422" spans="1:20" x14ac:dyDescent="0.35">
      <c r="A8422" s="4">
        <v>8421</v>
      </c>
      <c r="B8422" s="4" t="s">
        <v>59</v>
      </c>
      <c r="C8422" s="4" t="s">
        <v>16</v>
      </c>
      <c r="D8422" s="4" t="s">
        <v>39</v>
      </c>
      <c r="E8422" s="4" t="s">
        <v>26</v>
      </c>
      <c r="F8422" s="10" t="s">
        <v>298</v>
      </c>
      <c r="G8422" s="11" t="s">
        <v>121</v>
      </c>
      <c r="H8422" s="4">
        <v>49</v>
      </c>
      <c r="I8422" s="12">
        <v>45509.51</v>
      </c>
      <c r="J8422" s="12">
        <v>2229965.9900000002</v>
      </c>
      <c r="K8422" s="12">
        <v>3617.66</v>
      </c>
      <c r="L8422" s="4">
        <v>520</v>
      </c>
      <c r="M8422" s="4" t="s">
        <v>42</v>
      </c>
      <c r="N8422" s="4" t="str" cm="1">
        <f t="array" ref="N8422">_xlfn.SWITCH(E8422,"Delhi","North","Chennai","South","Hyderabad","South","Mumbai","Central","Bangalore","South")</f>
        <v>South</v>
      </c>
      <c r="O8422" s="12">
        <v>478914.01</v>
      </c>
      <c r="P8422" s="4">
        <f>Table1[[#This Row],[Delivery_Date]]-Table1[[#This Row],[Order_Date]]</f>
        <v>11</v>
      </c>
      <c r="Q8422" s="4" t="str">
        <f>IF(Table1[[#This Row],[Delivery delay days]]&gt;5,"delay","on time")</f>
        <v>delay</v>
      </c>
      <c r="R8422" s="10">
        <f>DATEVALUE(Table1[[#This Row],[Delivery_Date]])</f>
        <v>45083</v>
      </c>
      <c r="S8422" s="10">
        <f>DATEVALUE(Table1[[#This Row],[Order_Date]])</f>
        <v>45072</v>
      </c>
      <c r="T8422" s="4" t="str" cm="1">
        <f t="array" ref="T8422">_xlfn.IFS(Table1[[#This Row],[Inventory_Level]]&lt;=200,"low",Table1[[#This Row],[Inventory_Level]]&gt;=700,"high",Table1[[#This Row],[Inventory_Level]]&gt;200,"medium")</f>
        <v>medium</v>
      </c>
    </row>
    <row r="8423" spans="1:20" x14ac:dyDescent="0.35">
      <c r="A8423" s="4">
        <v>8422</v>
      </c>
      <c r="B8423" s="4" t="s">
        <v>31</v>
      </c>
      <c r="C8423" s="4" t="s">
        <v>38</v>
      </c>
      <c r="D8423" s="4" t="s">
        <v>45</v>
      </c>
      <c r="E8423" s="4" t="s">
        <v>46</v>
      </c>
      <c r="F8423" s="10" t="s">
        <v>90</v>
      </c>
      <c r="G8423" s="11" t="s">
        <v>56</v>
      </c>
      <c r="H8423" s="4">
        <v>62</v>
      </c>
      <c r="I8423" s="12">
        <v>15109.63</v>
      </c>
      <c r="J8423" s="12">
        <v>936797.06</v>
      </c>
      <c r="K8423" s="12">
        <v>1056.24</v>
      </c>
      <c r="L8423" s="4">
        <v>930</v>
      </c>
      <c r="M8423" s="4" t="s">
        <v>42</v>
      </c>
      <c r="N8423" s="4" t="str" cm="1">
        <f t="array" ref="N8423">_xlfn.SWITCH(E8423,"Delhi","North","Chennai","South","Hyderabad","South","Mumbai","Central","Bangalore","South")</f>
        <v>South</v>
      </c>
      <c r="O8423" s="12">
        <v>214231.1</v>
      </c>
      <c r="P8423" s="4">
        <f>Table1[[#This Row],[Delivery_Date]]-Table1[[#This Row],[Order_Date]]</f>
        <v>2</v>
      </c>
      <c r="Q8423" s="4" t="str">
        <f>IF(Table1[[#This Row],[Delivery delay days]]&gt;5,"delay","on time")</f>
        <v>on time</v>
      </c>
      <c r="R8423" s="10">
        <f>DATEVALUE(Table1[[#This Row],[Delivery_Date]])</f>
        <v>45150</v>
      </c>
      <c r="S8423" s="10">
        <f>DATEVALUE(Table1[[#This Row],[Order_Date]])</f>
        <v>45148</v>
      </c>
      <c r="T8423" s="4" t="str" cm="1">
        <f t="array" ref="T8423">_xlfn.IFS(Table1[[#This Row],[Inventory_Level]]&lt;=200,"low",Table1[[#This Row],[Inventory_Level]]&gt;=700,"high",Table1[[#This Row],[Inventory_Level]]&gt;200,"medium")</f>
        <v>high</v>
      </c>
    </row>
    <row r="8424" spans="1:20" x14ac:dyDescent="0.35">
      <c r="A8424" s="4">
        <v>8423</v>
      </c>
      <c r="B8424" s="4" t="s">
        <v>51</v>
      </c>
      <c r="C8424" s="4" t="s">
        <v>24</v>
      </c>
      <c r="D8424" s="4" t="s">
        <v>25</v>
      </c>
      <c r="E8424" s="4" t="s">
        <v>18</v>
      </c>
      <c r="F8424" s="10" t="s">
        <v>394</v>
      </c>
      <c r="G8424" s="11" t="s">
        <v>406</v>
      </c>
      <c r="H8424" s="4">
        <v>46</v>
      </c>
      <c r="I8424" s="12">
        <v>32629.17</v>
      </c>
      <c r="J8424" s="12">
        <v>1500941.82</v>
      </c>
      <c r="K8424" s="12">
        <v>2825.16</v>
      </c>
      <c r="L8424" s="4">
        <v>184</v>
      </c>
      <c r="M8424" s="4" t="s">
        <v>35</v>
      </c>
      <c r="N8424" s="4" t="str" cm="1">
        <f t="array" ref="N8424">_xlfn.SWITCH(E8424,"Delhi","North","Chennai","South","Hyderabad","South","Mumbai","Central","Bangalore","South")</f>
        <v>North</v>
      </c>
      <c r="O8424" s="12">
        <v>343468.71</v>
      </c>
      <c r="P8424" s="4">
        <f>Table1[[#This Row],[Delivery_Date]]-Table1[[#This Row],[Order_Date]]</f>
        <v>9</v>
      </c>
      <c r="Q8424" s="4" t="str">
        <f>IF(Table1[[#This Row],[Delivery delay days]]&gt;5,"delay","on time")</f>
        <v>delay</v>
      </c>
      <c r="R8424" s="10">
        <f>DATEVALUE(Table1[[#This Row],[Delivery_Date]])</f>
        <v>44976</v>
      </c>
      <c r="S8424" s="10">
        <f>DATEVALUE(Table1[[#This Row],[Order_Date]])</f>
        <v>44967</v>
      </c>
      <c r="T8424" s="4" t="str" cm="1">
        <f t="array" ref="T8424">_xlfn.IFS(Table1[[#This Row],[Inventory_Level]]&lt;=200,"low",Table1[[#This Row],[Inventory_Level]]&gt;=700,"high",Table1[[#This Row],[Inventory_Level]]&gt;200,"medium")</f>
        <v>low</v>
      </c>
    </row>
    <row r="8425" spans="1:20" x14ac:dyDescent="0.35">
      <c r="A8425" s="4">
        <v>8424</v>
      </c>
      <c r="B8425" s="4" t="s">
        <v>15</v>
      </c>
      <c r="C8425" s="4" t="s">
        <v>24</v>
      </c>
      <c r="D8425" s="4" t="s">
        <v>32</v>
      </c>
      <c r="E8425" s="4" t="s">
        <v>18</v>
      </c>
      <c r="F8425" s="10" t="s">
        <v>98</v>
      </c>
      <c r="G8425" s="11" t="s">
        <v>167</v>
      </c>
      <c r="H8425" s="4">
        <v>68</v>
      </c>
      <c r="I8425" s="12">
        <v>15827.9</v>
      </c>
      <c r="J8425" s="12">
        <v>1076297.2</v>
      </c>
      <c r="K8425" s="12">
        <v>2883.14</v>
      </c>
      <c r="L8425" s="4">
        <v>677</v>
      </c>
      <c r="M8425" s="4" t="s">
        <v>35</v>
      </c>
      <c r="N8425" s="4" t="str" cm="1">
        <f t="array" ref="N8425">_xlfn.SWITCH(E8425,"Delhi","North","Chennai","South","Hyderabad","South","Mumbai","Central","Bangalore","South")</f>
        <v>North</v>
      </c>
      <c r="O8425" s="12">
        <v>198566.7</v>
      </c>
      <c r="P8425" s="4">
        <f>Table1[[#This Row],[Delivery_Date]]-Table1[[#This Row],[Order_Date]]</f>
        <v>3</v>
      </c>
      <c r="Q8425" s="4" t="str">
        <f>IF(Table1[[#This Row],[Delivery delay days]]&gt;5,"delay","on time")</f>
        <v>on time</v>
      </c>
      <c r="R8425" s="10">
        <f>DATEVALUE(Table1[[#This Row],[Delivery_Date]])</f>
        <v>45127</v>
      </c>
      <c r="S8425" s="10">
        <f>DATEVALUE(Table1[[#This Row],[Order_Date]])</f>
        <v>45124</v>
      </c>
      <c r="T8425" s="4" t="str" cm="1">
        <f t="array" ref="T8425">_xlfn.IFS(Table1[[#This Row],[Inventory_Level]]&lt;=200,"low",Table1[[#This Row],[Inventory_Level]]&gt;=700,"high",Table1[[#This Row],[Inventory_Level]]&gt;200,"medium")</f>
        <v>medium</v>
      </c>
    </row>
    <row r="8426" spans="1:20" x14ac:dyDescent="0.35">
      <c r="A8426" s="4">
        <v>8425</v>
      </c>
      <c r="B8426" s="4" t="s">
        <v>37</v>
      </c>
      <c r="C8426" s="4" t="s">
        <v>24</v>
      </c>
      <c r="D8426" s="4" t="s">
        <v>25</v>
      </c>
      <c r="E8426" s="4" t="s">
        <v>46</v>
      </c>
      <c r="F8426" s="10" t="s">
        <v>168</v>
      </c>
      <c r="G8426" s="11" t="s">
        <v>346</v>
      </c>
      <c r="H8426" s="4">
        <v>44</v>
      </c>
      <c r="I8426" s="12">
        <v>22376.61</v>
      </c>
      <c r="J8426" s="12">
        <v>984570.84</v>
      </c>
      <c r="K8426" s="12">
        <v>1370.43</v>
      </c>
      <c r="L8426" s="4">
        <v>175</v>
      </c>
      <c r="M8426" s="4" t="s">
        <v>21</v>
      </c>
      <c r="N8426" s="4" t="str" cm="1">
        <f t="array" ref="N8426">_xlfn.SWITCH(E8426,"Delhi","North","Chennai","South","Hyderabad","South","Mumbai","Central","Bangalore","South")</f>
        <v>South</v>
      </c>
      <c r="O8426" s="12">
        <v>118981.1</v>
      </c>
      <c r="P8426" s="4">
        <f>Table1[[#This Row],[Delivery_Date]]-Table1[[#This Row],[Order_Date]]</f>
        <v>9</v>
      </c>
      <c r="Q8426" s="4" t="str">
        <f>IF(Table1[[#This Row],[Delivery delay days]]&gt;5,"delay","on time")</f>
        <v>delay</v>
      </c>
      <c r="R8426" s="10">
        <f>DATEVALUE(Table1[[#This Row],[Delivery_Date]])</f>
        <v>45086</v>
      </c>
      <c r="S8426" s="10">
        <f>DATEVALUE(Table1[[#This Row],[Order_Date]])</f>
        <v>45077</v>
      </c>
      <c r="T8426" s="4" t="str" cm="1">
        <f t="array" ref="T8426">_xlfn.IFS(Table1[[#This Row],[Inventory_Level]]&lt;=200,"low",Table1[[#This Row],[Inventory_Level]]&gt;=700,"high",Table1[[#This Row],[Inventory_Level]]&gt;200,"medium")</f>
        <v>low</v>
      </c>
    </row>
    <row r="8427" spans="1:20" x14ac:dyDescent="0.35">
      <c r="A8427" s="4">
        <v>8426</v>
      </c>
      <c r="B8427" s="4" t="s">
        <v>51</v>
      </c>
      <c r="C8427" s="4" t="s">
        <v>24</v>
      </c>
      <c r="D8427" s="4" t="s">
        <v>45</v>
      </c>
      <c r="E8427" s="4" t="s">
        <v>52</v>
      </c>
      <c r="F8427" s="10" t="s">
        <v>245</v>
      </c>
      <c r="G8427" s="11" t="s">
        <v>155</v>
      </c>
      <c r="H8427" s="4">
        <v>76</v>
      </c>
      <c r="I8427" s="12">
        <v>30347.89</v>
      </c>
      <c r="J8427" s="12">
        <v>2306439.64</v>
      </c>
      <c r="K8427" s="12">
        <v>2522.1</v>
      </c>
      <c r="L8427" s="4">
        <v>347</v>
      </c>
      <c r="M8427" s="4" t="s">
        <v>42</v>
      </c>
      <c r="N8427" s="4" t="str" cm="1">
        <f t="array" ref="N8427">_xlfn.SWITCH(E8427,"Delhi","North","Chennai","South","Hyderabad","South","Mumbai","Central","Bangalore","South")</f>
        <v>Central</v>
      </c>
      <c r="O8427" s="12">
        <v>198504.4</v>
      </c>
      <c r="P8427" s="4">
        <f>Table1[[#This Row],[Delivery_Date]]-Table1[[#This Row],[Order_Date]]</f>
        <v>6</v>
      </c>
      <c r="Q8427" s="4" t="str">
        <f>IF(Table1[[#This Row],[Delivery delay days]]&gt;5,"delay","on time")</f>
        <v>delay</v>
      </c>
      <c r="R8427" s="10">
        <f>DATEVALUE(Table1[[#This Row],[Delivery_Date]])</f>
        <v>44964</v>
      </c>
      <c r="S8427" s="10">
        <f>DATEVALUE(Table1[[#This Row],[Order_Date]])</f>
        <v>44958</v>
      </c>
      <c r="T8427" s="4" t="str" cm="1">
        <f t="array" ref="T8427">_xlfn.IFS(Table1[[#This Row],[Inventory_Level]]&lt;=200,"low",Table1[[#This Row],[Inventory_Level]]&gt;=700,"high",Table1[[#This Row],[Inventory_Level]]&gt;200,"medium")</f>
        <v>medium</v>
      </c>
    </row>
    <row r="8428" spans="1:20" x14ac:dyDescent="0.35">
      <c r="A8428" s="4">
        <v>8427</v>
      </c>
      <c r="B8428" s="4" t="s">
        <v>37</v>
      </c>
      <c r="C8428" s="4" t="s">
        <v>38</v>
      </c>
      <c r="D8428" s="4" t="s">
        <v>39</v>
      </c>
      <c r="E8428" s="4" t="s">
        <v>18</v>
      </c>
      <c r="F8428" s="10" t="s">
        <v>183</v>
      </c>
      <c r="G8428" s="11" t="s">
        <v>349</v>
      </c>
      <c r="H8428" s="4">
        <v>62</v>
      </c>
      <c r="I8428" s="12">
        <v>14125.07</v>
      </c>
      <c r="J8428" s="12">
        <v>875754.34</v>
      </c>
      <c r="K8428" s="12">
        <v>184.53</v>
      </c>
      <c r="L8428" s="4">
        <v>841</v>
      </c>
      <c r="M8428" s="4" t="s">
        <v>42</v>
      </c>
      <c r="N8428" s="4" t="str" cm="1">
        <f t="array" ref="N8428">_xlfn.SWITCH(E8428,"Delhi","North","Chennai","South","Hyderabad","South","Mumbai","Central","Bangalore","South")</f>
        <v>North</v>
      </c>
      <c r="O8428" s="12">
        <v>100810.8</v>
      </c>
      <c r="P8428" s="4">
        <f>Table1[[#This Row],[Delivery_Date]]-Table1[[#This Row],[Order_Date]]</f>
        <v>15</v>
      </c>
      <c r="Q8428" s="4" t="str">
        <f>IF(Table1[[#This Row],[Delivery delay days]]&gt;5,"delay","on time")</f>
        <v>delay</v>
      </c>
      <c r="R8428" s="10">
        <f>DATEVALUE(Table1[[#This Row],[Delivery_Date]])</f>
        <v>45046</v>
      </c>
      <c r="S8428" s="10">
        <f>DATEVALUE(Table1[[#This Row],[Order_Date]])</f>
        <v>45031</v>
      </c>
      <c r="T8428" s="4" t="str" cm="1">
        <f t="array" ref="T8428">_xlfn.IFS(Table1[[#This Row],[Inventory_Level]]&lt;=200,"low",Table1[[#This Row],[Inventory_Level]]&gt;=700,"high",Table1[[#This Row],[Inventory_Level]]&gt;200,"medium")</f>
        <v>high</v>
      </c>
    </row>
    <row r="8429" spans="1:20" x14ac:dyDescent="0.35">
      <c r="A8429" s="4">
        <v>8428</v>
      </c>
      <c r="B8429" s="4" t="s">
        <v>37</v>
      </c>
      <c r="C8429" s="4" t="s">
        <v>24</v>
      </c>
      <c r="D8429" s="4" t="s">
        <v>32</v>
      </c>
      <c r="E8429" s="4" t="s">
        <v>26</v>
      </c>
      <c r="F8429" s="10" t="s">
        <v>218</v>
      </c>
      <c r="G8429" s="11" t="s">
        <v>303</v>
      </c>
      <c r="H8429" s="4">
        <v>61</v>
      </c>
      <c r="I8429" s="12">
        <v>31488.53</v>
      </c>
      <c r="J8429" s="12">
        <v>1920800.33</v>
      </c>
      <c r="K8429" s="12">
        <v>3656.25</v>
      </c>
      <c r="L8429" s="4">
        <v>659</v>
      </c>
      <c r="M8429" s="4" t="s">
        <v>42</v>
      </c>
      <c r="N8429" s="4" t="str" cm="1">
        <f t="array" ref="N8429">_xlfn.SWITCH(E8429,"Delhi","North","Chennai","South","Hyderabad","South","Mumbai","Central","Bangalore","South")</f>
        <v>South</v>
      </c>
      <c r="O8429" s="12">
        <v>449647.01</v>
      </c>
      <c r="P8429" s="4">
        <f>Table1[[#This Row],[Delivery_Date]]-Table1[[#This Row],[Order_Date]]</f>
        <v>15</v>
      </c>
      <c r="Q8429" s="4" t="str">
        <f>IF(Table1[[#This Row],[Delivery delay days]]&gt;5,"delay","on time")</f>
        <v>delay</v>
      </c>
      <c r="R8429" s="10">
        <f>DATEVALUE(Table1[[#This Row],[Delivery_Date]])</f>
        <v>45238</v>
      </c>
      <c r="S8429" s="10">
        <f>DATEVALUE(Table1[[#This Row],[Order_Date]])</f>
        <v>45223</v>
      </c>
      <c r="T8429" s="4" t="str" cm="1">
        <f t="array" ref="T8429">_xlfn.IFS(Table1[[#This Row],[Inventory_Level]]&lt;=200,"low",Table1[[#This Row],[Inventory_Level]]&gt;=700,"high",Table1[[#This Row],[Inventory_Level]]&gt;200,"medium")</f>
        <v>medium</v>
      </c>
    </row>
    <row r="8430" spans="1:20" x14ac:dyDescent="0.35">
      <c r="A8430" s="4">
        <v>8429</v>
      </c>
      <c r="B8430" s="4" t="s">
        <v>37</v>
      </c>
      <c r="C8430" s="4" t="s">
        <v>38</v>
      </c>
      <c r="D8430" s="4" t="s">
        <v>39</v>
      </c>
      <c r="E8430" s="4" t="s">
        <v>26</v>
      </c>
      <c r="F8430" s="10" t="s">
        <v>157</v>
      </c>
      <c r="G8430" s="11" t="s">
        <v>217</v>
      </c>
      <c r="H8430" s="4">
        <v>31</v>
      </c>
      <c r="I8430" s="12">
        <v>27635.51</v>
      </c>
      <c r="J8430" s="12">
        <v>856700.81</v>
      </c>
      <c r="K8430" s="12">
        <v>2159.5300000000002</v>
      </c>
      <c r="L8430" s="4">
        <v>540</v>
      </c>
      <c r="M8430" s="4" t="s">
        <v>29</v>
      </c>
      <c r="N8430" s="4" t="str" cm="1">
        <f t="array" ref="N8430">_xlfn.SWITCH(E8430,"Delhi","North","Chennai","South","Hyderabad","South","Mumbai","Central","Bangalore","South")</f>
        <v>South</v>
      </c>
      <c r="O8430" s="12">
        <v>125690.25</v>
      </c>
      <c r="P8430" s="4">
        <f>Table1[[#This Row],[Delivery_Date]]-Table1[[#This Row],[Order_Date]]</f>
        <v>10</v>
      </c>
      <c r="Q8430" s="4" t="str">
        <f>IF(Table1[[#This Row],[Delivery delay days]]&gt;5,"delay","on time")</f>
        <v>delay</v>
      </c>
      <c r="R8430" s="10">
        <f>DATEVALUE(Table1[[#This Row],[Delivery_Date]])</f>
        <v>44980</v>
      </c>
      <c r="S8430" s="10">
        <f>DATEVALUE(Table1[[#This Row],[Order_Date]])</f>
        <v>44970</v>
      </c>
      <c r="T8430" s="4" t="str" cm="1">
        <f t="array" ref="T8430">_xlfn.IFS(Table1[[#This Row],[Inventory_Level]]&lt;=200,"low",Table1[[#This Row],[Inventory_Level]]&gt;=700,"high",Table1[[#This Row],[Inventory_Level]]&gt;200,"medium")</f>
        <v>medium</v>
      </c>
    </row>
    <row r="8431" spans="1:20" x14ac:dyDescent="0.35">
      <c r="A8431" s="4">
        <v>8430</v>
      </c>
      <c r="B8431" s="4" t="s">
        <v>15</v>
      </c>
      <c r="C8431" s="4" t="s">
        <v>24</v>
      </c>
      <c r="D8431" s="4" t="s">
        <v>32</v>
      </c>
      <c r="E8431" s="4" t="s">
        <v>46</v>
      </c>
      <c r="F8431" s="10" t="s">
        <v>327</v>
      </c>
      <c r="G8431" s="11" t="s">
        <v>251</v>
      </c>
      <c r="H8431" s="4">
        <v>96</v>
      </c>
      <c r="I8431" s="12">
        <v>13218.43</v>
      </c>
      <c r="J8431" s="12">
        <v>1268969.28</v>
      </c>
      <c r="K8431" s="12">
        <v>614.6</v>
      </c>
      <c r="L8431" s="4">
        <v>199</v>
      </c>
      <c r="M8431" s="4" t="s">
        <v>21</v>
      </c>
      <c r="N8431" s="4" t="str" cm="1">
        <f t="array" ref="N8431">_xlfn.SWITCH(E8431,"Delhi","North","Chennai","South","Hyderabad","South","Mumbai","Central","Bangalore","South")</f>
        <v>South</v>
      </c>
      <c r="O8431" s="12">
        <v>297627.78000000003</v>
      </c>
      <c r="P8431" s="4">
        <f>Table1[[#This Row],[Delivery_Date]]-Table1[[#This Row],[Order_Date]]</f>
        <v>7</v>
      </c>
      <c r="Q8431" s="4" t="str">
        <f>IF(Table1[[#This Row],[Delivery delay days]]&gt;5,"delay","on time")</f>
        <v>delay</v>
      </c>
      <c r="R8431" s="10">
        <f>DATEVALUE(Table1[[#This Row],[Delivery_Date]])</f>
        <v>45272</v>
      </c>
      <c r="S8431" s="10">
        <f>DATEVALUE(Table1[[#This Row],[Order_Date]])</f>
        <v>45265</v>
      </c>
      <c r="T8431" s="4" t="str" cm="1">
        <f t="array" ref="T8431">_xlfn.IFS(Table1[[#This Row],[Inventory_Level]]&lt;=200,"low",Table1[[#This Row],[Inventory_Level]]&gt;=700,"high",Table1[[#This Row],[Inventory_Level]]&gt;200,"medium")</f>
        <v>low</v>
      </c>
    </row>
    <row r="8432" spans="1:20" x14ac:dyDescent="0.35">
      <c r="A8432" s="4">
        <v>8431</v>
      </c>
      <c r="B8432" s="4" t="s">
        <v>65</v>
      </c>
      <c r="C8432" s="4" t="s">
        <v>38</v>
      </c>
      <c r="D8432" s="4" t="s">
        <v>17</v>
      </c>
      <c r="E8432" s="4" t="s">
        <v>46</v>
      </c>
      <c r="F8432" s="10" t="s">
        <v>82</v>
      </c>
      <c r="G8432" s="11" t="s">
        <v>125</v>
      </c>
      <c r="H8432" s="4">
        <v>75</v>
      </c>
      <c r="I8432" s="12">
        <v>923.57</v>
      </c>
      <c r="J8432" s="12">
        <v>69267.75</v>
      </c>
      <c r="K8432" s="12">
        <v>1296.75</v>
      </c>
      <c r="L8432" s="4">
        <v>345</v>
      </c>
      <c r="M8432" s="4" t="s">
        <v>35</v>
      </c>
      <c r="N8432" s="4" t="str" cm="1">
        <f t="array" ref="N8432">_xlfn.SWITCH(E8432,"Delhi","North","Chennai","South","Hyderabad","South","Mumbai","Central","Bangalore","South")</f>
        <v>South</v>
      </c>
      <c r="O8432" s="12">
        <v>10677.21</v>
      </c>
      <c r="P8432" s="4">
        <f>Table1[[#This Row],[Delivery_Date]]-Table1[[#This Row],[Order_Date]]</f>
        <v>13</v>
      </c>
      <c r="Q8432" s="4" t="str">
        <f>IF(Table1[[#This Row],[Delivery delay days]]&gt;5,"delay","on time")</f>
        <v>delay</v>
      </c>
      <c r="R8432" s="10">
        <f>DATEVALUE(Table1[[#This Row],[Delivery_Date]])</f>
        <v>45067</v>
      </c>
      <c r="S8432" s="10">
        <f>DATEVALUE(Table1[[#This Row],[Order_Date]])</f>
        <v>45054</v>
      </c>
      <c r="T8432" s="4" t="str" cm="1">
        <f t="array" ref="T8432">_xlfn.IFS(Table1[[#This Row],[Inventory_Level]]&lt;=200,"low",Table1[[#This Row],[Inventory_Level]]&gt;=700,"high",Table1[[#This Row],[Inventory_Level]]&gt;200,"medium")</f>
        <v>medium</v>
      </c>
    </row>
    <row r="8433" spans="1:20" x14ac:dyDescent="0.35">
      <c r="A8433" s="4">
        <v>8432</v>
      </c>
      <c r="B8433" s="4" t="s">
        <v>15</v>
      </c>
      <c r="C8433" s="4" t="s">
        <v>24</v>
      </c>
      <c r="D8433" s="4" t="s">
        <v>25</v>
      </c>
      <c r="E8433" s="4" t="s">
        <v>52</v>
      </c>
      <c r="F8433" s="10" t="s">
        <v>298</v>
      </c>
      <c r="G8433" s="11" t="s">
        <v>296</v>
      </c>
      <c r="H8433" s="4">
        <v>15</v>
      </c>
      <c r="I8433" s="12">
        <v>9607.18</v>
      </c>
      <c r="J8433" s="12">
        <v>144107.70000000001</v>
      </c>
      <c r="K8433" s="12">
        <v>509.92</v>
      </c>
      <c r="L8433" s="4">
        <v>706</v>
      </c>
      <c r="M8433" s="4" t="s">
        <v>42</v>
      </c>
      <c r="N8433" s="4" t="str" cm="1">
        <f t="array" ref="N8433">_xlfn.SWITCH(E8433,"Delhi","North","Chennai","South","Hyderabad","South","Mumbai","Central","Bangalore","South")</f>
        <v>Central</v>
      </c>
      <c r="O8433" s="12">
        <v>8972.32</v>
      </c>
      <c r="P8433" s="4">
        <f>Table1[[#This Row],[Delivery_Date]]-Table1[[#This Row],[Order_Date]]</f>
        <v>12</v>
      </c>
      <c r="Q8433" s="4" t="str">
        <f>IF(Table1[[#This Row],[Delivery delay days]]&gt;5,"delay","on time")</f>
        <v>delay</v>
      </c>
      <c r="R8433" s="10">
        <f>DATEVALUE(Table1[[#This Row],[Delivery_Date]])</f>
        <v>45084</v>
      </c>
      <c r="S8433" s="10">
        <f>DATEVALUE(Table1[[#This Row],[Order_Date]])</f>
        <v>45072</v>
      </c>
      <c r="T8433" s="4" t="str" cm="1">
        <f t="array" ref="T8433">_xlfn.IFS(Table1[[#This Row],[Inventory_Level]]&lt;=200,"low",Table1[[#This Row],[Inventory_Level]]&gt;=700,"high",Table1[[#This Row],[Inventory_Level]]&gt;200,"medium")</f>
        <v>high</v>
      </c>
    </row>
    <row r="8434" spans="1:20" x14ac:dyDescent="0.35">
      <c r="A8434" s="4">
        <v>8433</v>
      </c>
      <c r="B8434" s="4" t="s">
        <v>37</v>
      </c>
      <c r="C8434" s="4" t="s">
        <v>38</v>
      </c>
      <c r="D8434" s="4" t="s">
        <v>39</v>
      </c>
      <c r="E8434" s="4" t="s">
        <v>26</v>
      </c>
      <c r="F8434" s="10" t="s">
        <v>298</v>
      </c>
      <c r="G8434" s="11" t="s">
        <v>120</v>
      </c>
      <c r="H8434" s="4">
        <v>34</v>
      </c>
      <c r="I8434" s="12">
        <v>23951.7</v>
      </c>
      <c r="J8434" s="12">
        <v>814357.8</v>
      </c>
      <c r="K8434" s="12">
        <v>1225.74</v>
      </c>
      <c r="L8434" s="4">
        <v>951</v>
      </c>
      <c r="M8434" s="4" t="s">
        <v>35</v>
      </c>
      <c r="N8434" s="4" t="str" cm="1">
        <f t="array" ref="N8434">_xlfn.SWITCH(E8434,"Delhi","North","Chennai","South","Hyderabad","South","Mumbai","Central","Bangalore","South")</f>
        <v>South</v>
      </c>
      <c r="O8434" s="12">
        <v>90684.49</v>
      </c>
      <c r="P8434" s="4">
        <f>Table1[[#This Row],[Delivery_Date]]-Table1[[#This Row],[Order_Date]]</f>
        <v>4</v>
      </c>
      <c r="Q8434" s="4" t="str">
        <f>IF(Table1[[#This Row],[Delivery delay days]]&gt;5,"delay","on time")</f>
        <v>on time</v>
      </c>
      <c r="R8434" s="10">
        <f>DATEVALUE(Table1[[#This Row],[Delivery_Date]])</f>
        <v>45076</v>
      </c>
      <c r="S8434" s="10">
        <f>DATEVALUE(Table1[[#This Row],[Order_Date]])</f>
        <v>45072</v>
      </c>
      <c r="T8434" s="4" t="str" cm="1">
        <f t="array" ref="T8434">_xlfn.IFS(Table1[[#This Row],[Inventory_Level]]&lt;=200,"low",Table1[[#This Row],[Inventory_Level]]&gt;=700,"high",Table1[[#This Row],[Inventory_Level]]&gt;200,"medium")</f>
        <v>high</v>
      </c>
    </row>
    <row r="8435" spans="1:20" x14ac:dyDescent="0.35">
      <c r="A8435" s="4">
        <v>8434</v>
      </c>
      <c r="B8435" s="4" t="s">
        <v>44</v>
      </c>
      <c r="C8435" s="4" t="s">
        <v>38</v>
      </c>
      <c r="D8435" s="4" t="s">
        <v>45</v>
      </c>
      <c r="E8435" s="4" t="s">
        <v>26</v>
      </c>
      <c r="F8435" s="10" t="s">
        <v>391</v>
      </c>
      <c r="G8435" s="11" t="s">
        <v>397</v>
      </c>
      <c r="H8435" s="4">
        <v>42</v>
      </c>
      <c r="I8435" s="12">
        <v>9599.6</v>
      </c>
      <c r="J8435" s="12">
        <v>403183.2</v>
      </c>
      <c r="K8435" s="12">
        <v>2343.2600000000002</v>
      </c>
      <c r="L8435" s="4">
        <v>687</v>
      </c>
      <c r="M8435" s="4" t="s">
        <v>29</v>
      </c>
      <c r="N8435" s="4" t="str" cm="1">
        <f t="array" ref="N8435">_xlfn.SWITCH(E8435,"Delhi","North","Chennai","South","Hyderabad","South","Mumbai","Central","Bangalore","South")</f>
        <v>South</v>
      </c>
      <c r="O8435" s="12">
        <v>42117.97</v>
      </c>
      <c r="P8435" s="4">
        <f>Table1[[#This Row],[Delivery_Date]]-Table1[[#This Row],[Order_Date]]</f>
        <v>14</v>
      </c>
      <c r="Q8435" s="4" t="str">
        <f>IF(Table1[[#This Row],[Delivery delay days]]&gt;5,"delay","on time")</f>
        <v>delay</v>
      </c>
      <c r="R8435" s="10">
        <f>DATEVALUE(Table1[[#This Row],[Delivery_Date]])</f>
        <v>45258</v>
      </c>
      <c r="S8435" s="10">
        <f>DATEVALUE(Table1[[#This Row],[Order_Date]])</f>
        <v>45244</v>
      </c>
      <c r="T8435" s="4" t="str" cm="1">
        <f t="array" ref="T8435">_xlfn.IFS(Table1[[#This Row],[Inventory_Level]]&lt;=200,"low",Table1[[#This Row],[Inventory_Level]]&gt;=700,"high",Table1[[#This Row],[Inventory_Level]]&gt;200,"medium")</f>
        <v>medium</v>
      </c>
    </row>
    <row r="8436" spans="1:20" x14ac:dyDescent="0.35">
      <c r="A8436" s="4">
        <v>8435</v>
      </c>
      <c r="B8436" s="4" t="s">
        <v>44</v>
      </c>
      <c r="C8436" s="4" t="s">
        <v>16</v>
      </c>
      <c r="D8436" s="4" t="s">
        <v>25</v>
      </c>
      <c r="E8436" s="4" t="s">
        <v>46</v>
      </c>
      <c r="F8436" s="10" t="s">
        <v>165</v>
      </c>
      <c r="G8436" s="11" t="s">
        <v>125</v>
      </c>
      <c r="H8436" s="4">
        <v>6</v>
      </c>
      <c r="I8436" s="12">
        <v>5884.88</v>
      </c>
      <c r="J8436" s="12">
        <v>35309.279999999999</v>
      </c>
      <c r="K8436" s="12">
        <v>3038.97</v>
      </c>
      <c r="L8436" s="4">
        <v>910</v>
      </c>
      <c r="M8436" s="4" t="s">
        <v>21</v>
      </c>
      <c r="N8436" s="4" t="str" cm="1">
        <f t="array" ref="N8436">_xlfn.SWITCH(E8436,"Delhi","North","Chennai","South","Hyderabad","South","Mumbai","Central","Bangalore","South")</f>
        <v>South</v>
      </c>
      <c r="O8436" s="12">
        <v>3921.68</v>
      </c>
      <c r="P8436" s="4">
        <f>Table1[[#This Row],[Delivery_Date]]-Table1[[#This Row],[Order_Date]]</f>
        <v>15</v>
      </c>
      <c r="Q8436" s="4" t="str">
        <f>IF(Table1[[#This Row],[Delivery delay days]]&gt;5,"delay","on time")</f>
        <v>delay</v>
      </c>
      <c r="R8436" s="10">
        <f>DATEVALUE(Table1[[#This Row],[Delivery_Date]])</f>
        <v>45067</v>
      </c>
      <c r="S8436" s="10">
        <f>DATEVALUE(Table1[[#This Row],[Order_Date]])</f>
        <v>45052</v>
      </c>
      <c r="T8436" s="4" t="str" cm="1">
        <f t="array" ref="T8436">_xlfn.IFS(Table1[[#This Row],[Inventory_Level]]&lt;=200,"low",Table1[[#This Row],[Inventory_Level]]&gt;=700,"high",Table1[[#This Row],[Inventory_Level]]&gt;200,"medium")</f>
        <v>high</v>
      </c>
    </row>
    <row r="8437" spans="1:20" x14ac:dyDescent="0.35">
      <c r="A8437" s="4">
        <v>8436</v>
      </c>
      <c r="B8437" s="4" t="s">
        <v>23</v>
      </c>
      <c r="C8437" s="4" t="s">
        <v>38</v>
      </c>
      <c r="D8437" s="4" t="s">
        <v>45</v>
      </c>
      <c r="E8437" s="4" t="s">
        <v>26</v>
      </c>
      <c r="F8437" s="10" t="s">
        <v>34</v>
      </c>
      <c r="G8437" s="11" t="s">
        <v>144</v>
      </c>
      <c r="H8437" s="4">
        <v>48</v>
      </c>
      <c r="I8437" s="12">
        <v>4528.7299999999996</v>
      </c>
      <c r="J8437" s="12">
        <v>217379.04</v>
      </c>
      <c r="K8437" s="12">
        <v>3883.6</v>
      </c>
      <c r="L8437" s="4">
        <v>546</v>
      </c>
      <c r="M8437" s="4" t="s">
        <v>29</v>
      </c>
      <c r="N8437" s="4" t="str" cm="1">
        <f t="array" ref="N8437">_xlfn.SWITCH(E8437,"Delhi","North","Chennai","South","Hyderabad","South","Mumbai","Central","Bangalore","South")</f>
        <v>South</v>
      </c>
      <c r="O8437" s="12">
        <v>54299.15</v>
      </c>
      <c r="P8437" s="4">
        <f>Table1[[#This Row],[Delivery_Date]]-Table1[[#This Row],[Order_Date]]</f>
        <v>11</v>
      </c>
      <c r="Q8437" s="4" t="str">
        <f>IF(Table1[[#This Row],[Delivery delay days]]&gt;5,"delay","on time")</f>
        <v>delay</v>
      </c>
      <c r="R8437" s="10">
        <f>DATEVALUE(Table1[[#This Row],[Delivery_Date]])</f>
        <v>45069</v>
      </c>
      <c r="S8437" s="10">
        <f>DATEVALUE(Table1[[#This Row],[Order_Date]])</f>
        <v>45058</v>
      </c>
      <c r="T8437" s="4" t="str" cm="1">
        <f t="array" ref="T8437">_xlfn.IFS(Table1[[#This Row],[Inventory_Level]]&lt;=200,"low",Table1[[#This Row],[Inventory_Level]]&gt;=700,"high",Table1[[#This Row],[Inventory_Level]]&gt;200,"medium")</f>
        <v>medium</v>
      </c>
    </row>
    <row r="8438" spans="1:20" x14ac:dyDescent="0.35">
      <c r="A8438" s="4">
        <v>8437</v>
      </c>
      <c r="B8438" s="4" t="s">
        <v>37</v>
      </c>
      <c r="C8438" s="4" t="s">
        <v>24</v>
      </c>
      <c r="D8438" s="4" t="s">
        <v>39</v>
      </c>
      <c r="E8438" s="4" t="s">
        <v>26</v>
      </c>
      <c r="F8438" s="10" t="s">
        <v>192</v>
      </c>
      <c r="G8438" s="11" t="s">
        <v>365</v>
      </c>
      <c r="H8438" s="4">
        <v>91</v>
      </c>
      <c r="I8438" s="12">
        <v>38437.54</v>
      </c>
      <c r="J8438" s="12">
        <v>3497816.14</v>
      </c>
      <c r="K8438" s="12">
        <v>4276.75</v>
      </c>
      <c r="L8438" s="4">
        <v>637</v>
      </c>
      <c r="M8438" s="4" t="s">
        <v>42</v>
      </c>
      <c r="N8438" s="4" t="str" cm="1">
        <f t="array" ref="N8438">_xlfn.SWITCH(E8438,"Delhi","North","Chennai","South","Hyderabad","South","Mumbai","Central","Bangalore","South")</f>
        <v>South</v>
      </c>
      <c r="O8438" s="12">
        <v>730725.91</v>
      </c>
      <c r="P8438" s="4">
        <f>Table1[[#This Row],[Delivery_Date]]-Table1[[#This Row],[Order_Date]]</f>
        <v>3</v>
      </c>
      <c r="Q8438" s="4" t="str">
        <f>IF(Table1[[#This Row],[Delivery delay days]]&gt;5,"delay","on time")</f>
        <v>on time</v>
      </c>
      <c r="R8438" s="10">
        <f>DATEVALUE(Table1[[#This Row],[Delivery_Date]])</f>
        <v>45184</v>
      </c>
      <c r="S8438" s="10">
        <f>DATEVALUE(Table1[[#This Row],[Order_Date]])</f>
        <v>45181</v>
      </c>
      <c r="T8438" s="4" t="str" cm="1">
        <f t="array" ref="T8438">_xlfn.IFS(Table1[[#This Row],[Inventory_Level]]&lt;=200,"low",Table1[[#This Row],[Inventory_Level]]&gt;=700,"high",Table1[[#This Row],[Inventory_Level]]&gt;200,"medium")</f>
        <v>medium</v>
      </c>
    </row>
    <row r="8439" spans="1:20" x14ac:dyDescent="0.35">
      <c r="A8439" s="4">
        <v>8438</v>
      </c>
      <c r="B8439" s="4" t="s">
        <v>37</v>
      </c>
      <c r="C8439" s="4" t="s">
        <v>16</v>
      </c>
      <c r="D8439" s="4" t="s">
        <v>45</v>
      </c>
      <c r="E8439" s="4" t="s">
        <v>52</v>
      </c>
      <c r="F8439" s="10" t="s">
        <v>183</v>
      </c>
      <c r="G8439" s="11" t="s">
        <v>185</v>
      </c>
      <c r="H8439" s="4">
        <v>11</v>
      </c>
      <c r="I8439" s="12">
        <v>828.31</v>
      </c>
      <c r="J8439" s="12">
        <v>9111.41</v>
      </c>
      <c r="K8439" s="12">
        <v>3812.81</v>
      </c>
      <c r="L8439" s="4">
        <v>100</v>
      </c>
      <c r="M8439" s="4" t="s">
        <v>29</v>
      </c>
      <c r="N8439" s="4" t="str" cm="1">
        <f t="array" ref="N8439">_xlfn.SWITCH(E8439,"Delhi","North","Chennai","South","Hyderabad","South","Mumbai","Central","Bangalore","South")</f>
        <v>Central</v>
      </c>
      <c r="O8439" s="12">
        <v>1798.32</v>
      </c>
      <c r="P8439" s="4">
        <f>Table1[[#This Row],[Delivery_Date]]-Table1[[#This Row],[Order_Date]]</f>
        <v>10</v>
      </c>
      <c r="Q8439" s="4" t="str">
        <f>IF(Table1[[#This Row],[Delivery delay days]]&gt;5,"delay","on time")</f>
        <v>delay</v>
      </c>
      <c r="R8439" s="10">
        <f>DATEVALUE(Table1[[#This Row],[Delivery_Date]])</f>
        <v>45041</v>
      </c>
      <c r="S8439" s="10">
        <f>DATEVALUE(Table1[[#This Row],[Order_Date]])</f>
        <v>45031</v>
      </c>
      <c r="T8439" s="4" t="str" cm="1">
        <f t="array" ref="T8439">_xlfn.IFS(Table1[[#This Row],[Inventory_Level]]&lt;=200,"low",Table1[[#This Row],[Inventory_Level]]&gt;=700,"high",Table1[[#This Row],[Inventory_Level]]&gt;200,"medium")</f>
        <v>low</v>
      </c>
    </row>
    <row r="8440" spans="1:20" x14ac:dyDescent="0.35">
      <c r="A8440" s="4">
        <v>8439</v>
      </c>
      <c r="B8440" s="4" t="s">
        <v>59</v>
      </c>
      <c r="C8440" s="4" t="s">
        <v>16</v>
      </c>
      <c r="D8440" s="4" t="s">
        <v>39</v>
      </c>
      <c r="E8440" s="4" t="s">
        <v>18</v>
      </c>
      <c r="F8440" s="10" t="s">
        <v>289</v>
      </c>
      <c r="G8440" s="11" t="s">
        <v>304</v>
      </c>
      <c r="H8440" s="4">
        <v>56</v>
      </c>
      <c r="I8440" s="12">
        <v>40432.49</v>
      </c>
      <c r="J8440" s="12">
        <v>2264219.44</v>
      </c>
      <c r="K8440" s="12">
        <v>697.52</v>
      </c>
      <c r="L8440" s="4">
        <v>191</v>
      </c>
      <c r="M8440" s="4" t="s">
        <v>35</v>
      </c>
      <c r="N8440" s="4" t="str" cm="1">
        <f t="array" ref="N8440">_xlfn.SWITCH(E8440,"Delhi","North","Chennai","South","Hyderabad","South","Mumbai","Central","Bangalore","South")</f>
        <v>North</v>
      </c>
      <c r="O8440" s="12">
        <v>280239.49</v>
      </c>
      <c r="P8440" s="4">
        <f>Table1[[#This Row],[Delivery_Date]]-Table1[[#This Row],[Order_Date]]</f>
        <v>14</v>
      </c>
      <c r="Q8440" s="4" t="str">
        <f>IF(Table1[[#This Row],[Delivery delay days]]&gt;5,"delay","on time")</f>
        <v>delay</v>
      </c>
      <c r="R8440" s="10">
        <f>DATEVALUE(Table1[[#This Row],[Delivery_Date]])</f>
        <v>45246</v>
      </c>
      <c r="S8440" s="10">
        <f>DATEVALUE(Table1[[#This Row],[Order_Date]])</f>
        <v>45232</v>
      </c>
      <c r="T8440" s="4" t="str" cm="1">
        <f t="array" ref="T8440">_xlfn.IFS(Table1[[#This Row],[Inventory_Level]]&lt;=200,"low",Table1[[#This Row],[Inventory_Level]]&gt;=700,"high",Table1[[#This Row],[Inventory_Level]]&gt;200,"medium")</f>
        <v>low</v>
      </c>
    </row>
    <row r="8441" spans="1:20" x14ac:dyDescent="0.35">
      <c r="A8441" s="4">
        <v>8440</v>
      </c>
      <c r="B8441" s="4" t="s">
        <v>65</v>
      </c>
      <c r="C8441" s="4" t="s">
        <v>16</v>
      </c>
      <c r="D8441" s="4" t="s">
        <v>25</v>
      </c>
      <c r="E8441" s="4" t="s">
        <v>46</v>
      </c>
      <c r="F8441" s="10" t="s">
        <v>113</v>
      </c>
      <c r="G8441" s="11" t="s">
        <v>83</v>
      </c>
      <c r="H8441" s="4">
        <v>93</v>
      </c>
      <c r="I8441" s="12">
        <v>34206.83</v>
      </c>
      <c r="J8441" s="12">
        <v>3181235.19</v>
      </c>
      <c r="K8441" s="12">
        <v>1087.52</v>
      </c>
      <c r="L8441" s="4">
        <v>471</v>
      </c>
      <c r="M8441" s="4" t="s">
        <v>29</v>
      </c>
      <c r="N8441" s="4" t="str" cm="1">
        <f t="array" ref="N8441">_xlfn.SWITCH(E8441,"Delhi","North","Chennai","South","Hyderabad","South","Mumbai","Central","Bangalore","South")</f>
        <v>South</v>
      </c>
      <c r="O8441" s="12">
        <v>592465.06000000006</v>
      </c>
      <c r="P8441" s="4">
        <f>Table1[[#This Row],[Delivery_Date]]-Table1[[#This Row],[Order_Date]]</f>
        <v>7</v>
      </c>
      <c r="Q8441" s="4" t="str">
        <f>IF(Table1[[#This Row],[Delivery delay days]]&gt;5,"delay","on time")</f>
        <v>delay</v>
      </c>
      <c r="R8441" s="10">
        <f>DATEVALUE(Table1[[#This Row],[Delivery_Date]])</f>
        <v>45182</v>
      </c>
      <c r="S8441" s="10">
        <f>DATEVALUE(Table1[[#This Row],[Order_Date]])</f>
        <v>45175</v>
      </c>
      <c r="T8441" s="4" t="str" cm="1">
        <f t="array" ref="T8441">_xlfn.IFS(Table1[[#This Row],[Inventory_Level]]&lt;=200,"low",Table1[[#This Row],[Inventory_Level]]&gt;=700,"high",Table1[[#This Row],[Inventory_Level]]&gt;200,"medium")</f>
        <v>medium</v>
      </c>
    </row>
    <row r="8442" spans="1:20" x14ac:dyDescent="0.35">
      <c r="A8442" s="4">
        <v>8441</v>
      </c>
      <c r="B8442" s="4" t="s">
        <v>37</v>
      </c>
      <c r="C8442" s="4" t="s">
        <v>24</v>
      </c>
      <c r="D8442" s="4" t="s">
        <v>32</v>
      </c>
      <c r="E8442" s="4" t="s">
        <v>60</v>
      </c>
      <c r="F8442" s="10" t="s">
        <v>301</v>
      </c>
      <c r="G8442" s="11" t="s">
        <v>48</v>
      </c>
      <c r="H8442" s="4">
        <v>44</v>
      </c>
      <c r="I8442" s="12">
        <v>4224.59</v>
      </c>
      <c r="J8442" s="12">
        <v>185881.96</v>
      </c>
      <c r="K8442" s="12">
        <v>3532.46</v>
      </c>
      <c r="L8442" s="4">
        <v>828</v>
      </c>
      <c r="M8442" s="4" t="s">
        <v>29</v>
      </c>
      <c r="N8442" s="4" t="str" cm="1">
        <f t="array" ref="N8442">_xlfn.SWITCH(E8442,"Delhi","North","Chennai","South","Hyderabad","South","Mumbai","Central","Bangalore","South")</f>
        <v>South</v>
      </c>
      <c r="O8442" s="12">
        <v>33571.379999999997</v>
      </c>
      <c r="P8442" s="4">
        <f>Table1[[#This Row],[Delivery_Date]]-Table1[[#This Row],[Order_Date]]</f>
        <v>13</v>
      </c>
      <c r="Q8442" s="4" t="str">
        <f>IF(Table1[[#This Row],[Delivery delay days]]&gt;5,"delay","on time")</f>
        <v>delay</v>
      </c>
      <c r="R8442" s="10">
        <f>DATEVALUE(Table1[[#This Row],[Delivery_Date]])</f>
        <v>45153</v>
      </c>
      <c r="S8442" s="10">
        <f>DATEVALUE(Table1[[#This Row],[Order_Date]])</f>
        <v>45140</v>
      </c>
      <c r="T8442" s="4" t="str" cm="1">
        <f t="array" ref="T8442">_xlfn.IFS(Table1[[#This Row],[Inventory_Level]]&lt;=200,"low",Table1[[#This Row],[Inventory_Level]]&gt;=700,"high",Table1[[#This Row],[Inventory_Level]]&gt;200,"medium")</f>
        <v>high</v>
      </c>
    </row>
    <row r="8443" spans="1:20" x14ac:dyDescent="0.35">
      <c r="A8443" s="4">
        <v>8442</v>
      </c>
      <c r="B8443" s="4" t="s">
        <v>51</v>
      </c>
      <c r="C8443" s="4" t="s">
        <v>16</v>
      </c>
      <c r="D8443" s="4" t="s">
        <v>25</v>
      </c>
      <c r="E8443" s="4" t="s">
        <v>52</v>
      </c>
      <c r="F8443" s="10" t="s">
        <v>201</v>
      </c>
      <c r="G8443" s="11" t="s">
        <v>314</v>
      </c>
      <c r="H8443" s="4">
        <v>17</v>
      </c>
      <c r="I8443" s="12">
        <v>18110.54</v>
      </c>
      <c r="J8443" s="12">
        <v>307879.18</v>
      </c>
      <c r="K8443" s="12">
        <v>3197.65</v>
      </c>
      <c r="L8443" s="4">
        <v>295</v>
      </c>
      <c r="M8443" s="4" t="s">
        <v>29</v>
      </c>
      <c r="N8443" s="4" t="str" cm="1">
        <f t="array" ref="N8443">_xlfn.SWITCH(E8443,"Delhi","North","Chennai","South","Hyderabad","South","Mumbai","Central","Bangalore","South")</f>
        <v>Central</v>
      </c>
      <c r="O8443" s="12">
        <v>56881.26</v>
      </c>
      <c r="P8443" s="4">
        <f>Table1[[#This Row],[Delivery_Date]]-Table1[[#This Row],[Order_Date]]</f>
        <v>4</v>
      </c>
      <c r="Q8443" s="4" t="str">
        <f>IF(Table1[[#This Row],[Delivery delay days]]&gt;5,"delay","on time")</f>
        <v>on time</v>
      </c>
      <c r="R8443" s="10">
        <f>DATEVALUE(Table1[[#This Row],[Delivery_Date]])</f>
        <v>45108</v>
      </c>
      <c r="S8443" s="10">
        <f>DATEVALUE(Table1[[#This Row],[Order_Date]])</f>
        <v>45104</v>
      </c>
      <c r="T8443" s="4" t="str" cm="1">
        <f t="array" ref="T8443">_xlfn.IFS(Table1[[#This Row],[Inventory_Level]]&lt;=200,"low",Table1[[#This Row],[Inventory_Level]]&gt;=700,"high",Table1[[#This Row],[Inventory_Level]]&gt;200,"medium")</f>
        <v>medium</v>
      </c>
    </row>
    <row r="8444" spans="1:20" x14ac:dyDescent="0.35">
      <c r="A8444" s="4">
        <v>8443</v>
      </c>
      <c r="B8444" s="4" t="s">
        <v>31</v>
      </c>
      <c r="C8444" s="4" t="s">
        <v>16</v>
      </c>
      <c r="D8444" s="4" t="s">
        <v>45</v>
      </c>
      <c r="E8444" s="4" t="s">
        <v>26</v>
      </c>
      <c r="F8444" s="10" t="s">
        <v>409</v>
      </c>
      <c r="G8444" s="11" t="s">
        <v>154</v>
      </c>
      <c r="H8444" s="4">
        <v>70</v>
      </c>
      <c r="I8444" s="12">
        <v>16342.01</v>
      </c>
      <c r="J8444" s="12">
        <v>1143940.7</v>
      </c>
      <c r="K8444" s="12">
        <v>3728.27</v>
      </c>
      <c r="L8444" s="4">
        <v>412</v>
      </c>
      <c r="M8444" s="4" t="s">
        <v>35</v>
      </c>
      <c r="N8444" s="4" t="str" cm="1">
        <f t="array" ref="N8444">_xlfn.SWITCH(E8444,"Delhi","North","Chennai","South","Hyderabad","South","Mumbai","Central","Bangalore","South")</f>
        <v>South</v>
      </c>
      <c r="O8444" s="12">
        <v>147488.69</v>
      </c>
      <c r="P8444" s="4">
        <f>Table1[[#This Row],[Delivery_Date]]-Table1[[#This Row],[Order_Date]]</f>
        <v>6</v>
      </c>
      <c r="Q8444" s="4" t="str">
        <f>IF(Table1[[#This Row],[Delivery delay days]]&gt;5,"delay","on time")</f>
        <v>delay</v>
      </c>
      <c r="R8444" s="10">
        <f>DATEVALUE(Table1[[#This Row],[Delivery_Date]])</f>
        <v>44955</v>
      </c>
      <c r="S8444" s="10">
        <f>DATEVALUE(Table1[[#This Row],[Order_Date]])</f>
        <v>44949</v>
      </c>
      <c r="T8444" s="4" t="str" cm="1">
        <f t="array" ref="T8444">_xlfn.IFS(Table1[[#This Row],[Inventory_Level]]&lt;=200,"low",Table1[[#This Row],[Inventory_Level]]&gt;=700,"high",Table1[[#This Row],[Inventory_Level]]&gt;200,"medium")</f>
        <v>medium</v>
      </c>
    </row>
    <row r="8445" spans="1:20" x14ac:dyDescent="0.35">
      <c r="A8445" s="4">
        <v>8444</v>
      </c>
      <c r="B8445" s="4" t="s">
        <v>51</v>
      </c>
      <c r="C8445" s="4" t="s">
        <v>16</v>
      </c>
      <c r="D8445" s="4" t="s">
        <v>25</v>
      </c>
      <c r="E8445" s="4" t="s">
        <v>60</v>
      </c>
      <c r="F8445" s="10" t="s">
        <v>398</v>
      </c>
      <c r="G8445" s="11" t="s">
        <v>275</v>
      </c>
      <c r="H8445" s="4">
        <v>72</v>
      </c>
      <c r="I8445" s="12">
        <v>1856.91</v>
      </c>
      <c r="J8445" s="12">
        <v>133697.51999999999</v>
      </c>
      <c r="K8445" s="12">
        <v>4006.02</v>
      </c>
      <c r="L8445" s="4">
        <v>35</v>
      </c>
      <c r="M8445" s="4" t="s">
        <v>35</v>
      </c>
      <c r="N8445" s="4" t="str" cm="1">
        <f t="array" ref="N8445">_xlfn.SWITCH(E8445,"Delhi","North","Chennai","South","Hyderabad","South","Mumbai","Central","Bangalore","South")</f>
        <v>South</v>
      </c>
      <c r="O8445" s="12">
        <v>29451.21</v>
      </c>
      <c r="P8445" s="4">
        <f>Table1[[#This Row],[Delivery_Date]]-Table1[[#This Row],[Order_Date]]</f>
        <v>8</v>
      </c>
      <c r="Q8445" s="4" t="str">
        <f>IF(Table1[[#This Row],[Delivery delay days]]&gt;5,"delay","on time")</f>
        <v>delay</v>
      </c>
      <c r="R8445" s="10">
        <f>DATEVALUE(Table1[[#This Row],[Delivery_Date]])</f>
        <v>44999</v>
      </c>
      <c r="S8445" s="10">
        <f>DATEVALUE(Table1[[#This Row],[Order_Date]])</f>
        <v>44991</v>
      </c>
      <c r="T8445" s="4" t="str" cm="1">
        <f t="array" ref="T8445">_xlfn.IFS(Table1[[#This Row],[Inventory_Level]]&lt;=200,"low",Table1[[#This Row],[Inventory_Level]]&gt;=700,"high",Table1[[#This Row],[Inventory_Level]]&gt;200,"medium")</f>
        <v>low</v>
      </c>
    </row>
    <row r="8446" spans="1:20" x14ac:dyDescent="0.35">
      <c r="A8446" s="4">
        <v>8445</v>
      </c>
      <c r="B8446" s="4" t="s">
        <v>44</v>
      </c>
      <c r="C8446" s="4" t="s">
        <v>38</v>
      </c>
      <c r="D8446" s="4" t="s">
        <v>25</v>
      </c>
      <c r="E8446" s="4" t="s">
        <v>46</v>
      </c>
      <c r="F8446" s="10" t="s">
        <v>74</v>
      </c>
      <c r="G8446" s="11" t="s">
        <v>115</v>
      </c>
      <c r="H8446" s="4">
        <v>4</v>
      </c>
      <c r="I8446" s="12">
        <v>27214.080000000002</v>
      </c>
      <c r="J8446" s="12">
        <v>108856.32000000001</v>
      </c>
      <c r="K8446" s="12">
        <v>4701.03</v>
      </c>
      <c r="L8446" s="4">
        <v>720</v>
      </c>
      <c r="M8446" s="4" t="s">
        <v>42</v>
      </c>
      <c r="N8446" s="4" t="str" cm="1">
        <f t="array" ref="N8446">_xlfn.SWITCH(E8446,"Delhi","North","Chennai","South","Hyderabad","South","Mumbai","Central","Bangalore","South")</f>
        <v>South</v>
      </c>
      <c r="O8446" s="12">
        <v>8477</v>
      </c>
      <c r="P8446" s="4">
        <f>Table1[[#This Row],[Delivery_Date]]-Table1[[#This Row],[Order_Date]]</f>
        <v>14</v>
      </c>
      <c r="Q8446" s="4" t="str">
        <f>IF(Table1[[#This Row],[Delivery delay days]]&gt;5,"delay","on time")</f>
        <v>delay</v>
      </c>
      <c r="R8446" s="10">
        <f>DATEVALUE(Table1[[#This Row],[Delivery_Date]])</f>
        <v>45245</v>
      </c>
      <c r="S8446" s="10">
        <f>DATEVALUE(Table1[[#This Row],[Order_Date]])</f>
        <v>45231</v>
      </c>
      <c r="T8446" s="4" t="str" cm="1">
        <f t="array" ref="T8446">_xlfn.IFS(Table1[[#This Row],[Inventory_Level]]&lt;=200,"low",Table1[[#This Row],[Inventory_Level]]&gt;=700,"high",Table1[[#This Row],[Inventory_Level]]&gt;200,"medium")</f>
        <v>high</v>
      </c>
    </row>
    <row r="8447" spans="1:20" x14ac:dyDescent="0.35">
      <c r="A8447" s="4">
        <v>8446</v>
      </c>
      <c r="B8447" s="4" t="s">
        <v>59</v>
      </c>
      <c r="C8447" s="4" t="s">
        <v>38</v>
      </c>
      <c r="D8447" s="4" t="s">
        <v>17</v>
      </c>
      <c r="E8447" s="4" t="s">
        <v>26</v>
      </c>
      <c r="F8447" s="10" t="s">
        <v>351</v>
      </c>
      <c r="G8447" s="11" t="s">
        <v>92</v>
      </c>
      <c r="H8447" s="4">
        <v>47</v>
      </c>
      <c r="I8447" s="12">
        <v>44443.58</v>
      </c>
      <c r="J8447" s="12">
        <v>2088848.26</v>
      </c>
      <c r="K8447" s="12">
        <v>1012.01</v>
      </c>
      <c r="L8447" s="4">
        <v>414</v>
      </c>
      <c r="M8447" s="4" t="s">
        <v>29</v>
      </c>
      <c r="N8447" s="4" t="str" cm="1">
        <f t="array" ref="N8447">_xlfn.SWITCH(E8447,"Delhi","North","Chennai","South","Hyderabad","South","Mumbai","Central","Bangalore","South")</f>
        <v>South</v>
      </c>
      <c r="O8447" s="12">
        <v>502071.11</v>
      </c>
      <c r="P8447" s="4">
        <f>Table1[[#This Row],[Delivery_Date]]-Table1[[#This Row],[Order_Date]]</f>
        <v>12</v>
      </c>
      <c r="Q8447" s="4" t="str">
        <f>IF(Table1[[#This Row],[Delivery delay days]]&gt;5,"delay","on time")</f>
        <v>delay</v>
      </c>
      <c r="R8447" s="10">
        <f>DATEVALUE(Table1[[#This Row],[Delivery_Date]])</f>
        <v>45167</v>
      </c>
      <c r="S8447" s="10">
        <f>DATEVALUE(Table1[[#This Row],[Order_Date]])</f>
        <v>45155</v>
      </c>
      <c r="T8447" s="4" t="str" cm="1">
        <f t="array" ref="T8447">_xlfn.IFS(Table1[[#This Row],[Inventory_Level]]&lt;=200,"low",Table1[[#This Row],[Inventory_Level]]&gt;=700,"high",Table1[[#This Row],[Inventory_Level]]&gt;200,"medium")</f>
        <v>medium</v>
      </c>
    </row>
    <row r="8448" spans="1:20" x14ac:dyDescent="0.35">
      <c r="A8448" s="4">
        <v>8447</v>
      </c>
      <c r="B8448" s="4" t="s">
        <v>23</v>
      </c>
      <c r="C8448" s="4" t="s">
        <v>24</v>
      </c>
      <c r="D8448" s="4" t="s">
        <v>39</v>
      </c>
      <c r="E8448" s="4" t="s">
        <v>18</v>
      </c>
      <c r="F8448" s="10" t="s">
        <v>215</v>
      </c>
      <c r="G8448" s="11" t="s">
        <v>226</v>
      </c>
      <c r="H8448" s="4">
        <v>99</v>
      </c>
      <c r="I8448" s="12">
        <v>14575.39</v>
      </c>
      <c r="J8448" s="12">
        <v>1442963.61</v>
      </c>
      <c r="K8448" s="12">
        <v>2171.92</v>
      </c>
      <c r="L8448" s="4">
        <v>407</v>
      </c>
      <c r="M8448" s="4" t="s">
        <v>21</v>
      </c>
      <c r="N8448" s="4" t="str" cm="1">
        <f t="array" ref="N8448">_xlfn.SWITCH(E8448,"Delhi","North","Chennai","South","Hyderabad","South","Mumbai","Central","Bangalore","South")</f>
        <v>North</v>
      </c>
      <c r="O8448" s="12">
        <v>331868.90000000002</v>
      </c>
      <c r="P8448" s="4">
        <f>Table1[[#This Row],[Delivery_Date]]-Table1[[#This Row],[Order_Date]]</f>
        <v>10</v>
      </c>
      <c r="Q8448" s="4" t="str">
        <f>IF(Table1[[#This Row],[Delivery delay days]]&gt;5,"delay","on time")</f>
        <v>delay</v>
      </c>
      <c r="R8448" s="10">
        <f>DATEVALUE(Table1[[#This Row],[Delivery_Date]])</f>
        <v>45005</v>
      </c>
      <c r="S8448" s="10">
        <f>DATEVALUE(Table1[[#This Row],[Order_Date]])</f>
        <v>44995</v>
      </c>
      <c r="T8448" s="4" t="str" cm="1">
        <f t="array" ref="T8448">_xlfn.IFS(Table1[[#This Row],[Inventory_Level]]&lt;=200,"low",Table1[[#This Row],[Inventory_Level]]&gt;=700,"high",Table1[[#This Row],[Inventory_Level]]&gt;200,"medium")</f>
        <v>medium</v>
      </c>
    </row>
    <row r="8449" spans="1:20" x14ac:dyDescent="0.35">
      <c r="A8449" s="4">
        <v>8448</v>
      </c>
      <c r="B8449" s="4" t="s">
        <v>37</v>
      </c>
      <c r="C8449" s="4" t="s">
        <v>16</v>
      </c>
      <c r="D8449" s="4" t="s">
        <v>39</v>
      </c>
      <c r="E8449" s="4" t="s">
        <v>46</v>
      </c>
      <c r="F8449" s="10" t="s">
        <v>116</v>
      </c>
      <c r="G8449" s="11" t="s">
        <v>84</v>
      </c>
      <c r="H8449" s="4">
        <v>33</v>
      </c>
      <c r="I8449" s="12">
        <v>10003.030000000001</v>
      </c>
      <c r="J8449" s="12">
        <v>330099.99</v>
      </c>
      <c r="K8449" s="12">
        <v>819.6</v>
      </c>
      <c r="L8449" s="4">
        <v>886</v>
      </c>
      <c r="M8449" s="4" t="s">
        <v>21</v>
      </c>
      <c r="N8449" s="4" t="str" cm="1">
        <f t="array" ref="N8449">_xlfn.SWITCH(E8449,"Delhi","North","Chennai","South","Hyderabad","South","Mumbai","Central","Bangalore","South")</f>
        <v>South</v>
      </c>
      <c r="O8449" s="12">
        <v>61609.32</v>
      </c>
      <c r="P8449" s="4">
        <f>Table1[[#This Row],[Delivery_Date]]-Table1[[#This Row],[Order_Date]]</f>
        <v>7</v>
      </c>
      <c r="Q8449" s="4" t="str">
        <f>IF(Table1[[#This Row],[Delivery delay days]]&gt;5,"delay","on time")</f>
        <v>delay</v>
      </c>
      <c r="R8449" s="10">
        <f>DATEVALUE(Table1[[#This Row],[Delivery_Date]])</f>
        <v>45185</v>
      </c>
      <c r="S8449" s="10">
        <f>DATEVALUE(Table1[[#This Row],[Order_Date]])</f>
        <v>45178</v>
      </c>
      <c r="T8449" s="4" t="str" cm="1">
        <f t="array" ref="T8449">_xlfn.IFS(Table1[[#This Row],[Inventory_Level]]&lt;=200,"low",Table1[[#This Row],[Inventory_Level]]&gt;=700,"high",Table1[[#This Row],[Inventory_Level]]&gt;200,"medium")</f>
        <v>high</v>
      </c>
    </row>
    <row r="8450" spans="1:20" x14ac:dyDescent="0.35">
      <c r="A8450" s="4">
        <v>8449</v>
      </c>
      <c r="B8450" s="4" t="s">
        <v>51</v>
      </c>
      <c r="C8450" s="4" t="s">
        <v>38</v>
      </c>
      <c r="D8450" s="4" t="s">
        <v>32</v>
      </c>
      <c r="E8450" s="4" t="s">
        <v>46</v>
      </c>
      <c r="F8450" s="10" t="s">
        <v>311</v>
      </c>
      <c r="G8450" s="11" t="s">
        <v>75</v>
      </c>
      <c r="H8450" s="4">
        <v>65</v>
      </c>
      <c r="I8450" s="12">
        <v>19964.07</v>
      </c>
      <c r="J8450" s="12">
        <v>1297664.55</v>
      </c>
      <c r="K8450" s="12">
        <v>4928.21</v>
      </c>
      <c r="L8450" s="4">
        <v>345</v>
      </c>
      <c r="M8450" s="4" t="s">
        <v>35</v>
      </c>
      <c r="N8450" s="4" t="str" cm="1">
        <f t="array" ref="N8450">_xlfn.SWITCH(E8450,"Delhi","North","Chennai","South","Hyderabad","South","Mumbai","Central","Bangalore","South")</f>
        <v>South</v>
      </c>
      <c r="O8450" s="12">
        <v>130058.33</v>
      </c>
      <c r="P8450" s="4">
        <f>Table1[[#This Row],[Delivery_Date]]-Table1[[#This Row],[Order_Date]]</f>
        <v>8</v>
      </c>
      <c r="Q8450" s="4" t="str">
        <f>IF(Table1[[#This Row],[Delivery delay days]]&gt;5,"delay","on time")</f>
        <v>delay</v>
      </c>
      <c r="R8450" s="10">
        <f>DATEVALUE(Table1[[#This Row],[Delivery_Date]])</f>
        <v>45229</v>
      </c>
      <c r="S8450" s="10">
        <f>DATEVALUE(Table1[[#This Row],[Order_Date]])</f>
        <v>45221</v>
      </c>
      <c r="T8450" s="4" t="str" cm="1">
        <f t="array" ref="T8450">_xlfn.IFS(Table1[[#This Row],[Inventory_Level]]&lt;=200,"low",Table1[[#This Row],[Inventory_Level]]&gt;=700,"high",Table1[[#This Row],[Inventory_Level]]&gt;200,"medium")</f>
        <v>medium</v>
      </c>
    </row>
    <row r="8451" spans="1:20" x14ac:dyDescent="0.35">
      <c r="A8451" s="4">
        <v>8450</v>
      </c>
      <c r="B8451" s="4" t="s">
        <v>15</v>
      </c>
      <c r="C8451" s="4" t="s">
        <v>24</v>
      </c>
      <c r="D8451" s="4" t="s">
        <v>25</v>
      </c>
      <c r="E8451" s="4" t="s">
        <v>46</v>
      </c>
      <c r="F8451" s="10" t="s">
        <v>420</v>
      </c>
      <c r="G8451" s="11" t="s">
        <v>194</v>
      </c>
      <c r="H8451" s="4">
        <v>50</v>
      </c>
      <c r="I8451" s="12">
        <v>34076.870000000003</v>
      </c>
      <c r="J8451" s="12">
        <v>1703843.5</v>
      </c>
      <c r="K8451" s="12">
        <v>1393.08</v>
      </c>
      <c r="L8451" s="4">
        <v>891</v>
      </c>
      <c r="M8451" s="4" t="s">
        <v>42</v>
      </c>
      <c r="N8451" s="4" t="str" cm="1">
        <f t="array" ref="N8451">_xlfn.SWITCH(E8451,"Delhi","North","Chennai","South","Hyderabad","South","Mumbai","Central","Bangalore","South")</f>
        <v>South</v>
      </c>
      <c r="O8451" s="12">
        <v>245272.03</v>
      </c>
      <c r="P8451" s="4">
        <f>Table1[[#This Row],[Delivery_Date]]-Table1[[#This Row],[Order_Date]]</f>
        <v>11</v>
      </c>
      <c r="Q8451" s="4" t="str">
        <f>IF(Table1[[#This Row],[Delivery delay days]]&gt;5,"delay","on time")</f>
        <v>delay</v>
      </c>
      <c r="R8451" s="10">
        <f>DATEVALUE(Table1[[#This Row],[Delivery_Date]])</f>
        <v>45214</v>
      </c>
      <c r="S8451" s="10">
        <f>DATEVALUE(Table1[[#This Row],[Order_Date]])</f>
        <v>45203</v>
      </c>
      <c r="T8451" s="4" t="str" cm="1">
        <f t="array" ref="T8451">_xlfn.IFS(Table1[[#This Row],[Inventory_Level]]&lt;=200,"low",Table1[[#This Row],[Inventory_Level]]&gt;=700,"high",Table1[[#This Row],[Inventory_Level]]&gt;200,"medium")</f>
        <v>high</v>
      </c>
    </row>
    <row r="8452" spans="1:20" x14ac:dyDescent="0.35">
      <c r="A8452" s="4">
        <v>8451</v>
      </c>
      <c r="B8452" s="4" t="s">
        <v>65</v>
      </c>
      <c r="C8452" s="4" t="s">
        <v>16</v>
      </c>
      <c r="D8452" s="4" t="s">
        <v>25</v>
      </c>
      <c r="E8452" s="4" t="s">
        <v>26</v>
      </c>
      <c r="F8452" s="10" t="s">
        <v>297</v>
      </c>
      <c r="G8452" s="11" t="s">
        <v>201</v>
      </c>
      <c r="H8452" s="4">
        <v>71</v>
      </c>
      <c r="I8452" s="12">
        <v>44923.22</v>
      </c>
      <c r="J8452" s="12">
        <v>3189548.62</v>
      </c>
      <c r="K8452" s="12">
        <v>3685.41</v>
      </c>
      <c r="L8452" s="4">
        <v>207</v>
      </c>
      <c r="M8452" s="4" t="s">
        <v>29</v>
      </c>
      <c r="N8452" s="4" t="str" cm="1">
        <f t="array" ref="N8452">_xlfn.SWITCH(E8452,"Delhi","North","Chennai","South","Hyderabad","South","Mumbai","Central","Bangalore","South")</f>
        <v>South</v>
      </c>
      <c r="O8452" s="12">
        <v>530748.36</v>
      </c>
      <c r="P8452" s="4">
        <f>Table1[[#This Row],[Delivery_Date]]-Table1[[#This Row],[Order_Date]]</f>
        <v>11</v>
      </c>
      <c r="Q8452" s="4" t="str">
        <f>IF(Table1[[#This Row],[Delivery delay days]]&gt;5,"delay","on time")</f>
        <v>delay</v>
      </c>
      <c r="R8452" s="10">
        <f>DATEVALUE(Table1[[#This Row],[Delivery_Date]])</f>
        <v>45104</v>
      </c>
      <c r="S8452" s="10">
        <f>DATEVALUE(Table1[[#This Row],[Order_Date]])</f>
        <v>45093</v>
      </c>
      <c r="T8452" s="4" t="str" cm="1">
        <f t="array" ref="T8452">_xlfn.IFS(Table1[[#This Row],[Inventory_Level]]&lt;=200,"low",Table1[[#This Row],[Inventory_Level]]&gt;=700,"high",Table1[[#This Row],[Inventory_Level]]&gt;200,"medium")</f>
        <v>medium</v>
      </c>
    </row>
    <row r="8453" spans="1:20" x14ac:dyDescent="0.35">
      <c r="A8453" s="4">
        <v>8452</v>
      </c>
      <c r="B8453" s="4" t="s">
        <v>15</v>
      </c>
      <c r="C8453" s="4" t="s">
        <v>16</v>
      </c>
      <c r="D8453" s="4" t="s">
        <v>39</v>
      </c>
      <c r="E8453" s="4" t="s">
        <v>26</v>
      </c>
      <c r="F8453" s="10" t="s">
        <v>308</v>
      </c>
      <c r="G8453" s="11" t="s">
        <v>305</v>
      </c>
      <c r="H8453" s="4">
        <v>98</v>
      </c>
      <c r="I8453" s="12">
        <v>46576.87</v>
      </c>
      <c r="J8453" s="12">
        <v>4564533.26</v>
      </c>
      <c r="K8453" s="12">
        <v>3348.44</v>
      </c>
      <c r="L8453" s="4">
        <v>141</v>
      </c>
      <c r="M8453" s="4" t="s">
        <v>29</v>
      </c>
      <c r="N8453" s="4" t="str" cm="1">
        <f t="array" ref="N8453">_xlfn.SWITCH(E8453,"Delhi","North","Chennai","South","Hyderabad","South","Mumbai","Central","Bangalore","South")</f>
        <v>South</v>
      </c>
      <c r="O8453" s="12">
        <v>557212.9</v>
      </c>
      <c r="P8453" s="4">
        <f>Table1[[#This Row],[Delivery_Date]]-Table1[[#This Row],[Order_Date]]</f>
        <v>10</v>
      </c>
      <c r="Q8453" s="4" t="str">
        <f>IF(Table1[[#This Row],[Delivery delay days]]&gt;5,"delay","on time")</f>
        <v>delay</v>
      </c>
      <c r="R8453" s="10">
        <f>DATEVALUE(Table1[[#This Row],[Delivery_Date]])</f>
        <v>45291</v>
      </c>
      <c r="S8453" s="10">
        <f>DATEVALUE(Table1[[#This Row],[Order_Date]])</f>
        <v>45281</v>
      </c>
      <c r="T8453" s="4" t="str" cm="1">
        <f t="array" ref="T8453">_xlfn.IFS(Table1[[#This Row],[Inventory_Level]]&lt;=200,"low",Table1[[#This Row],[Inventory_Level]]&gt;=700,"high",Table1[[#This Row],[Inventory_Level]]&gt;200,"medium")</f>
        <v>low</v>
      </c>
    </row>
    <row r="8454" spans="1:20" x14ac:dyDescent="0.35">
      <c r="A8454" s="4">
        <v>8453</v>
      </c>
      <c r="B8454" s="4" t="s">
        <v>51</v>
      </c>
      <c r="C8454" s="4" t="s">
        <v>16</v>
      </c>
      <c r="D8454" s="4" t="s">
        <v>17</v>
      </c>
      <c r="E8454" s="4" t="s">
        <v>46</v>
      </c>
      <c r="F8454" s="10" t="s">
        <v>399</v>
      </c>
      <c r="G8454" s="11" t="s">
        <v>385</v>
      </c>
      <c r="H8454" s="4">
        <v>66</v>
      </c>
      <c r="I8454" s="12">
        <v>23703.52</v>
      </c>
      <c r="J8454" s="12">
        <v>1564432.32</v>
      </c>
      <c r="K8454" s="12">
        <v>507.73</v>
      </c>
      <c r="L8454" s="4">
        <v>734</v>
      </c>
      <c r="M8454" s="4" t="s">
        <v>42</v>
      </c>
      <c r="N8454" s="4" t="str" cm="1">
        <f t="array" ref="N8454">_xlfn.SWITCH(E8454,"Delhi","North","Chennai","South","Hyderabad","South","Mumbai","Central","Bangalore","South")</f>
        <v>South</v>
      </c>
      <c r="O8454" s="12">
        <v>289361.43</v>
      </c>
      <c r="P8454" s="4">
        <f>Table1[[#This Row],[Delivery_Date]]-Table1[[#This Row],[Order_Date]]</f>
        <v>15</v>
      </c>
      <c r="Q8454" s="4" t="str">
        <f>IF(Table1[[#This Row],[Delivery delay days]]&gt;5,"delay","on time")</f>
        <v>delay</v>
      </c>
      <c r="R8454" s="10">
        <f>DATEVALUE(Table1[[#This Row],[Delivery_Date]])</f>
        <v>44952</v>
      </c>
      <c r="S8454" s="10">
        <f>DATEVALUE(Table1[[#This Row],[Order_Date]])</f>
        <v>44937</v>
      </c>
      <c r="T8454" s="4" t="str" cm="1">
        <f t="array" ref="T8454">_xlfn.IFS(Table1[[#This Row],[Inventory_Level]]&lt;=200,"low",Table1[[#This Row],[Inventory_Level]]&gt;=700,"high",Table1[[#This Row],[Inventory_Level]]&gt;200,"medium")</f>
        <v>high</v>
      </c>
    </row>
    <row r="8455" spans="1:20" x14ac:dyDescent="0.35">
      <c r="A8455" s="4">
        <v>8454</v>
      </c>
      <c r="B8455" s="4" t="s">
        <v>31</v>
      </c>
      <c r="C8455" s="4" t="s">
        <v>38</v>
      </c>
      <c r="D8455" s="4" t="s">
        <v>39</v>
      </c>
      <c r="E8455" s="4" t="s">
        <v>18</v>
      </c>
      <c r="F8455" s="10" t="s">
        <v>411</v>
      </c>
      <c r="G8455" s="11" t="s">
        <v>79</v>
      </c>
      <c r="H8455" s="4">
        <v>43</v>
      </c>
      <c r="I8455" s="12">
        <v>22435.48</v>
      </c>
      <c r="J8455" s="12">
        <v>964725.64</v>
      </c>
      <c r="K8455" s="12">
        <v>3883.98</v>
      </c>
      <c r="L8455" s="4">
        <v>704</v>
      </c>
      <c r="M8455" s="4" t="s">
        <v>21</v>
      </c>
      <c r="N8455" s="4" t="str" cm="1">
        <f t="array" ref="N8455">_xlfn.SWITCH(E8455,"Delhi","North","Chennai","South","Hyderabad","South","Mumbai","Central","Bangalore","South")</f>
        <v>North</v>
      </c>
      <c r="O8455" s="12">
        <v>118990.84</v>
      </c>
      <c r="P8455" s="4">
        <f>Table1[[#This Row],[Delivery_Date]]-Table1[[#This Row],[Order_Date]]</f>
        <v>8</v>
      </c>
      <c r="Q8455" s="4" t="str">
        <f>IF(Table1[[#This Row],[Delivery delay days]]&gt;5,"delay","on time")</f>
        <v>delay</v>
      </c>
      <c r="R8455" s="10">
        <f>DATEVALUE(Table1[[#This Row],[Delivery_Date]])</f>
        <v>44992</v>
      </c>
      <c r="S8455" s="10">
        <f>DATEVALUE(Table1[[#This Row],[Order_Date]])</f>
        <v>44984</v>
      </c>
      <c r="T8455" s="4" t="str" cm="1">
        <f t="array" ref="T8455">_xlfn.IFS(Table1[[#This Row],[Inventory_Level]]&lt;=200,"low",Table1[[#This Row],[Inventory_Level]]&gt;=700,"high",Table1[[#This Row],[Inventory_Level]]&gt;200,"medium")</f>
        <v>high</v>
      </c>
    </row>
    <row r="8456" spans="1:20" x14ac:dyDescent="0.35">
      <c r="A8456" s="4">
        <v>8455</v>
      </c>
      <c r="B8456" s="4" t="s">
        <v>65</v>
      </c>
      <c r="C8456" s="4" t="s">
        <v>24</v>
      </c>
      <c r="D8456" s="4" t="s">
        <v>45</v>
      </c>
      <c r="E8456" s="4" t="s">
        <v>18</v>
      </c>
      <c r="F8456" s="10" t="s">
        <v>292</v>
      </c>
      <c r="G8456" s="11" t="s">
        <v>383</v>
      </c>
      <c r="H8456" s="4">
        <v>44</v>
      </c>
      <c r="I8456" s="12">
        <v>16478.38</v>
      </c>
      <c r="J8456" s="12">
        <v>725048.72</v>
      </c>
      <c r="K8456" s="12">
        <v>2623.98</v>
      </c>
      <c r="L8456" s="4">
        <v>396</v>
      </c>
      <c r="M8456" s="4" t="s">
        <v>29</v>
      </c>
      <c r="N8456" s="4" t="str" cm="1">
        <f t="array" ref="N8456">_xlfn.SWITCH(E8456,"Delhi","North","Chennai","South","Hyderabad","South","Mumbai","Central","Bangalore","South")</f>
        <v>North</v>
      </c>
      <c r="O8456" s="12">
        <v>54419.79</v>
      </c>
      <c r="P8456" s="4">
        <f>Table1[[#This Row],[Delivery_Date]]-Table1[[#This Row],[Order_Date]]</f>
        <v>14</v>
      </c>
      <c r="Q8456" s="4" t="str">
        <f>IF(Table1[[#This Row],[Delivery delay days]]&gt;5,"delay","on time")</f>
        <v>delay</v>
      </c>
      <c r="R8456" s="10">
        <f>DATEVALUE(Table1[[#This Row],[Delivery_Date]])</f>
        <v>45213</v>
      </c>
      <c r="S8456" s="10">
        <f>DATEVALUE(Table1[[#This Row],[Order_Date]])</f>
        <v>45199</v>
      </c>
      <c r="T8456" s="4" t="str" cm="1">
        <f t="array" ref="T8456">_xlfn.IFS(Table1[[#This Row],[Inventory_Level]]&lt;=200,"low",Table1[[#This Row],[Inventory_Level]]&gt;=700,"high",Table1[[#This Row],[Inventory_Level]]&gt;200,"medium")</f>
        <v>medium</v>
      </c>
    </row>
    <row r="8457" spans="1:20" x14ac:dyDescent="0.35">
      <c r="A8457" s="4">
        <v>8456</v>
      </c>
      <c r="B8457" s="4" t="s">
        <v>65</v>
      </c>
      <c r="C8457" s="4" t="s">
        <v>38</v>
      </c>
      <c r="D8457" s="4" t="s">
        <v>17</v>
      </c>
      <c r="E8457" s="4" t="s">
        <v>26</v>
      </c>
      <c r="F8457" s="10" t="s">
        <v>275</v>
      </c>
      <c r="G8457" s="11" t="s">
        <v>203</v>
      </c>
      <c r="H8457" s="4">
        <v>95</v>
      </c>
      <c r="I8457" s="12">
        <v>45035.88</v>
      </c>
      <c r="J8457" s="12">
        <v>4278408.5999999996</v>
      </c>
      <c r="K8457" s="12">
        <v>395.2</v>
      </c>
      <c r="L8457" s="4">
        <v>511</v>
      </c>
      <c r="M8457" s="4" t="s">
        <v>35</v>
      </c>
      <c r="N8457" s="4" t="str" cm="1">
        <f t="array" ref="N8457">_xlfn.SWITCH(E8457,"Delhi","North","Chennai","South","Hyderabad","South","Mumbai","Central","Bangalore","South")</f>
        <v>South</v>
      </c>
      <c r="O8457" s="12">
        <v>364982.75</v>
      </c>
      <c r="P8457" s="4">
        <f>Table1[[#This Row],[Delivery_Date]]-Table1[[#This Row],[Order_Date]]</f>
        <v>15</v>
      </c>
      <c r="Q8457" s="4" t="str">
        <f>IF(Table1[[#This Row],[Delivery delay days]]&gt;5,"delay","on time")</f>
        <v>delay</v>
      </c>
      <c r="R8457" s="10">
        <f>DATEVALUE(Table1[[#This Row],[Delivery_Date]])</f>
        <v>45014</v>
      </c>
      <c r="S8457" s="10">
        <f>DATEVALUE(Table1[[#This Row],[Order_Date]])</f>
        <v>44999</v>
      </c>
      <c r="T8457" s="4" t="str" cm="1">
        <f t="array" ref="T8457">_xlfn.IFS(Table1[[#This Row],[Inventory_Level]]&lt;=200,"low",Table1[[#This Row],[Inventory_Level]]&gt;=700,"high",Table1[[#This Row],[Inventory_Level]]&gt;200,"medium")</f>
        <v>medium</v>
      </c>
    </row>
    <row r="8458" spans="1:20" x14ac:dyDescent="0.35">
      <c r="A8458" s="4">
        <v>8457</v>
      </c>
      <c r="B8458" s="4" t="s">
        <v>31</v>
      </c>
      <c r="C8458" s="4" t="s">
        <v>38</v>
      </c>
      <c r="D8458" s="4" t="s">
        <v>25</v>
      </c>
      <c r="E8458" s="4" t="s">
        <v>52</v>
      </c>
      <c r="F8458" s="10" t="s">
        <v>86</v>
      </c>
      <c r="G8458" s="11" t="s">
        <v>87</v>
      </c>
      <c r="H8458" s="4">
        <v>59</v>
      </c>
      <c r="I8458" s="12">
        <v>15398.24</v>
      </c>
      <c r="J8458" s="12">
        <v>908496.16</v>
      </c>
      <c r="K8458" s="12">
        <v>198.48</v>
      </c>
      <c r="L8458" s="4">
        <v>839</v>
      </c>
      <c r="M8458" s="4" t="s">
        <v>35</v>
      </c>
      <c r="N8458" s="4" t="str" cm="1">
        <f t="array" ref="N8458">_xlfn.SWITCH(E8458,"Delhi","North","Chennai","South","Hyderabad","South","Mumbai","Central","Bangalore","South")</f>
        <v>Central</v>
      </c>
      <c r="O8458" s="12">
        <v>169890.66</v>
      </c>
      <c r="P8458" s="4">
        <f>Table1[[#This Row],[Delivery_Date]]-Table1[[#This Row],[Order_Date]]</f>
        <v>12</v>
      </c>
      <c r="Q8458" s="4" t="str">
        <f>IF(Table1[[#This Row],[Delivery delay days]]&gt;5,"delay","on time")</f>
        <v>delay</v>
      </c>
      <c r="R8458" s="10">
        <f>DATEVALUE(Table1[[#This Row],[Delivery_Date]])</f>
        <v>45304</v>
      </c>
      <c r="S8458" s="10">
        <f>DATEVALUE(Table1[[#This Row],[Order_Date]])</f>
        <v>45292</v>
      </c>
      <c r="T8458" s="4" t="str" cm="1">
        <f t="array" ref="T8458">_xlfn.IFS(Table1[[#This Row],[Inventory_Level]]&lt;=200,"low",Table1[[#This Row],[Inventory_Level]]&gt;=700,"high",Table1[[#This Row],[Inventory_Level]]&gt;200,"medium")</f>
        <v>high</v>
      </c>
    </row>
    <row r="8459" spans="1:20" x14ac:dyDescent="0.35">
      <c r="A8459" s="4">
        <v>8458</v>
      </c>
      <c r="B8459" s="4" t="s">
        <v>59</v>
      </c>
      <c r="C8459" s="4" t="s">
        <v>38</v>
      </c>
      <c r="D8459" s="4" t="s">
        <v>17</v>
      </c>
      <c r="E8459" s="4" t="s">
        <v>18</v>
      </c>
      <c r="F8459" s="10" t="s">
        <v>408</v>
      </c>
      <c r="G8459" s="11" t="s">
        <v>164</v>
      </c>
      <c r="H8459" s="4">
        <v>75</v>
      </c>
      <c r="I8459" s="12">
        <v>18948.400000000001</v>
      </c>
      <c r="J8459" s="12">
        <v>1421130</v>
      </c>
      <c r="K8459" s="12">
        <v>1381.65</v>
      </c>
      <c r="L8459" s="4">
        <v>943</v>
      </c>
      <c r="M8459" s="4" t="s">
        <v>29</v>
      </c>
      <c r="N8459" s="4" t="str" cm="1">
        <f t="array" ref="N8459">_xlfn.SWITCH(E8459,"Delhi","North","Chennai","South","Hyderabad","South","Mumbai","Central","Bangalore","South")</f>
        <v>North</v>
      </c>
      <c r="O8459" s="12">
        <v>126803.47</v>
      </c>
      <c r="P8459" s="4">
        <f>Table1[[#This Row],[Delivery_Date]]-Table1[[#This Row],[Order_Date]]</f>
        <v>4</v>
      </c>
      <c r="Q8459" s="4" t="str">
        <f>IF(Table1[[#This Row],[Delivery delay days]]&gt;5,"delay","on time")</f>
        <v>on time</v>
      </c>
      <c r="R8459" s="10">
        <f>DATEVALUE(Table1[[#This Row],[Delivery_Date]])</f>
        <v>45226</v>
      </c>
      <c r="S8459" s="10">
        <f>DATEVALUE(Table1[[#This Row],[Order_Date]])</f>
        <v>45222</v>
      </c>
      <c r="T8459" s="4" t="str" cm="1">
        <f t="array" ref="T8459">_xlfn.IFS(Table1[[#This Row],[Inventory_Level]]&lt;=200,"low",Table1[[#This Row],[Inventory_Level]]&gt;=700,"high",Table1[[#This Row],[Inventory_Level]]&gt;200,"medium")</f>
        <v>high</v>
      </c>
    </row>
    <row r="8460" spans="1:20" x14ac:dyDescent="0.35">
      <c r="A8460" s="4">
        <v>8459</v>
      </c>
      <c r="B8460" s="4" t="s">
        <v>65</v>
      </c>
      <c r="C8460" s="4" t="s">
        <v>24</v>
      </c>
      <c r="D8460" s="4" t="s">
        <v>25</v>
      </c>
      <c r="E8460" s="4" t="s">
        <v>26</v>
      </c>
      <c r="F8460" s="10" t="s">
        <v>195</v>
      </c>
      <c r="G8460" s="11" t="s">
        <v>196</v>
      </c>
      <c r="H8460" s="4">
        <v>70</v>
      </c>
      <c r="I8460" s="12">
        <v>44043.3</v>
      </c>
      <c r="J8460" s="12">
        <v>3083031</v>
      </c>
      <c r="K8460" s="12">
        <v>1093.3900000000001</v>
      </c>
      <c r="L8460" s="4">
        <v>794</v>
      </c>
      <c r="M8460" s="4" t="s">
        <v>21</v>
      </c>
      <c r="N8460" s="4" t="str" cm="1">
        <f t="array" ref="N8460">_xlfn.SWITCH(E8460,"Delhi","North","Chennai","South","Hyderabad","South","Mumbai","Central","Bangalore","South")</f>
        <v>South</v>
      </c>
      <c r="O8460" s="12">
        <v>174931.19</v>
      </c>
      <c r="P8460" s="4">
        <f>Table1[[#This Row],[Delivery_Date]]-Table1[[#This Row],[Order_Date]]</f>
        <v>5</v>
      </c>
      <c r="Q8460" s="4" t="str">
        <f>IF(Table1[[#This Row],[Delivery delay days]]&gt;5,"delay","on time")</f>
        <v>on time</v>
      </c>
      <c r="R8460" s="10">
        <f>DATEVALUE(Table1[[#This Row],[Delivery_Date]])</f>
        <v>44935</v>
      </c>
      <c r="S8460" s="10">
        <f>DATEVALUE(Table1[[#This Row],[Order_Date]])</f>
        <v>44930</v>
      </c>
      <c r="T8460" s="4" t="str" cm="1">
        <f t="array" ref="T8460">_xlfn.IFS(Table1[[#This Row],[Inventory_Level]]&lt;=200,"low",Table1[[#This Row],[Inventory_Level]]&gt;=700,"high",Table1[[#This Row],[Inventory_Level]]&gt;200,"medium")</f>
        <v>high</v>
      </c>
    </row>
    <row r="8461" spans="1:20" x14ac:dyDescent="0.35">
      <c r="A8461" s="4">
        <v>8460</v>
      </c>
      <c r="B8461" s="4" t="s">
        <v>15</v>
      </c>
      <c r="C8461" s="4" t="s">
        <v>16</v>
      </c>
      <c r="D8461" s="4" t="s">
        <v>17</v>
      </c>
      <c r="E8461" s="4" t="s">
        <v>26</v>
      </c>
      <c r="F8461" s="10" t="s">
        <v>264</v>
      </c>
      <c r="G8461" s="11" t="s">
        <v>243</v>
      </c>
      <c r="H8461" s="4">
        <v>28</v>
      </c>
      <c r="I8461" s="12">
        <v>33331.660000000003</v>
      </c>
      <c r="J8461" s="12">
        <v>933286.48</v>
      </c>
      <c r="K8461" s="12">
        <v>2249.94</v>
      </c>
      <c r="L8461" s="4">
        <v>821</v>
      </c>
      <c r="M8461" s="4" t="s">
        <v>35</v>
      </c>
      <c r="N8461" s="4" t="str" cm="1">
        <f t="array" ref="N8461">_xlfn.SWITCH(E8461,"Delhi","North","Chennai","South","Hyderabad","South","Mumbai","Central","Bangalore","South")</f>
        <v>South</v>
      </c>
      <c r="O8461" s="12">
        <v>132592.06</v>
      </c>
      <c r="P8461" s="4">
        <f>Table1[[#This Row],[Delivery_Date]]-Table1[[#This Row],[Order_Date]]</f>
        <v>4</v>
      </c>
      <c r="Q8461" s="4" t="str">
        <f>IF(Table1[[#This Row],[Delivery delay days]]&gt;5,"delay","on time")</f>
        <v>on time</v>
      </c>
      <c r="R8461" s="10">
        <f>DATEVALUE(Table1[[#This Row],[Delivery_Date]])</f>
        <v>45032</v>
      </c>
      <c r="S8461" s="10">
        <f>DATEVALUE(Table1[[#This Row],[Order_Date]])</f>
        <v>45028</v>
      </c>
      <c r="T8461" s="4" t="str" cm="1">
        <f t="array" ref="T8461">_xlfn.IFS(Table1[[#This Row],[Inventory_Level]]&lt;=200,"low",Table1[[#This Row],[Inventory_Level]]&gt;=700,"high",Table1[[#This Row],[Inventory_Level]]&gt;200,"medium")</f>
        <v>high</v>
      </c>
    </row>
    <row r="8462" spans="1:20" x14ac:dyDescent="0.35">
      <c r="A8462" s="4">
        <v>8461</v>
      </c>
      <c r="B8462" s="4" t="s">
        <v>51</v>
      </c>
      <c r="C8462" s="4" t="s">
        <v>16</v>
      </c>
      <c r="D8462" s="4" t="s">
        <v>32</v>
      </c>
      <c r="E8462" s="4" t="s">
        <v>46</v>
      </c>
      <c r="F8462" s="10" t="s">
        <v>235</v>
      </c>
      <c r="G8462" s="11" t="s">
        <v>99</v>
      </c>
      <c r="H8462" s="4">
        <v>65</v>
      </c>
      <c r="I8462" s="12">
        <v>13806.07</v>
      </c>
      <c r="J8462" s="12">
        <v>897394.55</v>
      </c>
      <c r="K8462" s="12">
        <v>2101.7399999999998</v>
      </c>
      <c r="L8462" s="4">
        <v>409</v>
      </c>
      <c r="M8462" s="4" t="s">
        <v>35</v>
      </c>
      <c r="N8462" s="4" t="str" cm="1">
        <f t="array" ref="N8462">_xlfn.SWITCH(E8462,"Delhi","North","Chennai","South","Hyderabad","South","Mumbai","Central","Bangalore","South")</f>
        <v>South</v>
      </c>
      <c r="O8462" s="12">
        <v>123447.6</v>
      </c>
      <c r="P8462" s="4">
        <f>Table1[[#This Row],[Delivery_Date]]-Table1[[#This Row],[Order_Date]]</f>
        <v>13</v>
      </c>
      <c r="Q8462" s="4" t="str">
        <f>IF(Table1[[#This Row],[Delivery delay days]]&gt;5,"delay","on time")</f>
        <v>delay</v>
      </c>
      <c r="R8462" s="10">
        <f>DATEVALUE(Table1[[#This Row],[Delivery_Date]])</f>
        <v>45081</v>
      </c>
      <c r="S8462" s="10">
        <f>DATEVALUE(Table1[[#This Row],[Order_Date]])</f>
        <v>45068</v>
      </c>
      <c r="T8462" s="4" t="str" cm="1">
        <f t="array" ref="T8462">_xlfn.IFS(Table1[[#This Row],[Inventory_Level]]&lt;=200,"low",Table1[[#This Row],[Inventory_Level]]&gt;=700,"high",Table1[[#This Row],[Inventory_Level]]&gt;200,"medium")</f>
        <v>medium</v>
      </c>
    </row>
    <row r="8463" spans="1:20" x14ac:dyDescent="0.35">
      <c r="A8463" s="4">
        <v>8462</v>
      </c>
      <c r="B8463" s="4" t="s">
        <v>23</v>
      </c>
      <c r="C8463" s="4" t="s">
        <v>38</v>
      </c>
      <c r="D8463" s="4" t="s">
        <v>45</v>
      </c>
      <c r="E8463" s="4" t="s">
        <v>26</v>
      </c>
      <c r="F8463" s="10" t="s">
        <v>197</v>
      </c>
      <c r="G8463" s="11" t="s">
        <v>373</v>
      </c>
      <c r="H8463" s="4">
        <v>1</v>
      </c>
      <c r="I8463" s="12">
        <v>19401.68</v>
      </c>
      <c r="J8463" s="12">
        <v>19401.68</v>
      </c>
      <c r="K8463" s="12">
        <v>841.02</v>
      </c>
      <c r="L8463" s="4">
        <v>925</v>
      </c>
      <c r="M8463" s="4" t="s">
        <v>21</v>
      </c>
      <c r="N8463" s="4" t="str" cm="1">
        <f t="array" ref="N8463">_xlfn.SWITCH(E8463,"Delhi","North","Chennai","South","Hyderabad","South","Mumbai","Central","Bangalore","South")</f>
        <v>South</v>
      </c>
      <c r="O8463" s="12">
        <v>2981.46</v>
      </c>
      <c r="P8463" s="4">
        <f>Table1[[#This Row],[Delivery_Date]]-Table1[[#This Row],[Order_Date]]</f>
        <v>14</v>
      </c>
      <c r="Q8463" s="4" t="str">
        <f>IF(Table1[[#This Row],[Delivery delay days]]&gt;5,"delay","on time")</f>
        <v>delay</v>
      </c>
      <c r="R8463" s="10">
        <f>DATEVALUE(Table1[[#This Row],[Delivery_Date]])</f>
        <v>44985</v>
      </c>
      <c r="S8463" s="10">
        <f>DATEVALUE(Table1[[#This Row],[Order_Date]])</f>
        <v>44971</v>
      </c>
      <c r="T8463" s="4" t="str" cm="1">
        <f t="array" ref="T8463">_xlfn.IFS(Table1[[#This Row],[Inventory_Level]]&lt;=200,"low",Table1[[#This Row],[Inventory_Level]]&gt;=700,"high",Table1[[#This Row],[Inventory_Level]]&gt;200,"medium")</f>
        <v>high</v>
      </c>
    </row>
    <row r="8464" spans="1:20" x14ac:dyDescent="0.35">
      <c r="A8464" s="4">
        <v>8463</v>
      </c>
      <c r="B8464" s="4" t="s">
        <v>15</v>
      </c>
      <c r="C8464" s="4" t="s">
        <v>24</v>
      </c>
      <c r="D8464" s="4" t="s">
        <v>45</v>
      </c>
      <c r="E8464" s="4" t="s">
        <v>18</v>
      </c>
      <c r="F8464" s="10" t="s">
        <v>104</v>
      </c>
      <c r="G8464" s="11" t="s">
        <v>214</v>
      </c>
      <c r="H8464" s="4">
        <v>48</v>
      </c>
      <c r="I8464" s="12">
        <v>14075.83</v>
      </c>
      <c r="J8464" s="12">
        <v>675639.84</v>
      </c>
      <c r="K8464" s="12">
        <v>2619.1999999999998</v>
      </c>
      <c r="L8464" s="4">
        <v>269</v>
      </c>
      <c r="M8464" s="4" t="s">
        <v>35</v>
      </c>
      <c r="N8464" s="4" t="str" cm="1">
        <f t="array" ref="N8464">_xlfn.SWITCH(E8464,"Delhi","North","Chennai","South","Hyderabad","South","Mumbai","Central","Bangalore","South")</f>
        <v>North</v>
      </c>
      <c r="O8464" s="12">
        <v>45499.76</v>
      </c>
      <c r="P8464" s="4">
        <f>Table1[[#This Row],[Delivery_Date]]-Table1[[#This Row],[Order_Date]]</f>
        <v>9</v>
      </c>
      <c r="Q8464" s="4" t="str">
        <f>IF(Table1[[#This Row],[Delivery delay days]]&gt;5,"delay","on time")</f>
        <v>delay</v>
      </c>
      <c r="R8464" s="10">
        <f>DATEVALUE(Table1[[#This Row],[Delivery_Date]])</f>
        <v>45015</v>
      </c>
      <c r="S8464" s="10">
        <f>DATEVALUE(Table1[[#This Row],[Order_Date]])</f>
        <v>45006</v>
      </c>
      <c r="T8464" s="4" t="str" cm="1">
        <f t="array" ref="T8464">_xlfn.IFS(Table1[[#This Row],[Inventory_Level]]&lt;=200,"low",Table1[[#This Row],[Inventory_Level]]&gt;=700,"high",Table1[[#This Row],[Inventory_Level]]&gt;200,"medium")</f>
        <v>medium</v>
      </c>
    </row>
    <row r="8465" spans="1:20" x14ac:dyDescent="0.35">
      <c r="A8465" s="4">
        <v>8464</v>
      </c>
      <c r="B8465" s="4" t="s">
        <v>65</v>
      </c>
      <c r="C8465" s="4" t="s">
        <v>16</v>
      </c>
      <c r="D8465" s="4" t="s">
        <v>45</v>
      </c>
      <c r="E8465" s="4" t="s">
        <v>26</v>
      </c>
      <c r="F8465" s="10" t="s">
        <v>291</v>
      </c>
      <c r="G8465" s="11" t="s">
        <v>353</v>
      </c>
      <c r="H8465" s="4">
        <v>46</v>
      </c>
      <c r="I8465" s="12">
        <v>40033.339999999997</v>
      </c>
      <c r="J8465" s="12">
        <v>1841533.64</v>
      </c>
      <c r="K8465" s="12">
        <v>1181.8699999999999</v>
      </c>
      <c r="L8465" s="4">
        <v>359</v>
      </c>
      <c r="M8465" s="4" t="s">
        <v>42</v>
      </c>
      <c r="N8465" s="4" t="str" cm="1">
        <f t="array" ref="N8465">_xlfn.SWITCH(E8465,"Delhi","North","Chennai","South","Hyderabad","South","Mumbai","Central","Bangalore","South")</f>
        <v>South</v>
      </c>
      <c r="O8465" s="12">
        <v>221796.88</v>
      </c>
      <c r="P8465" s="4">
        <f>Table1[[#This Row],[Delivery_Date]]-Table1[[#This Row],[Order_Date]]</f>
        <v>10</v>
      </c>
      <c r="Q8465" s="4" t="str">
        <f>IF(Table1[[#This Row],[Delivery delay days]]&gt;5,"delay","on time")</f>
        <v>delay</v>
      </c>
      <c r="R8465" s="10">
        <f>DATEVALUE(Table1[[#This Row],[Delivery_Date]])</f>
        <v>45106</v>
      </c>
      <c r="S8465" s="10">
        <f>DATEVALUE(Table1[[#This Row],[Order_Date]])</f>
        <v>45096</v>
      </c>
      <c r="T8465" s="4" t="str" cm="1">
        <f t="array" ref="T8465">_xlfn.IFS(Table1[[#This Row],[Inventory_Level]]&lt;=200,"low",Table1[[#This Row],[Inventory_Level]]&gt;=700,"high",Table1[[#This Row],[Inventory_Level]]&gt;200,"medium")</f>
        <v>medium</v>
      </c>
    </row>
    <row r="8466" spans="1:20" x14ac:dyDescent="0.35">
      <c r="A8466" s="4">
        <v>8465</v>
      </c>
      <c r="B8466" s="4" t="s">
        <v>51</v>
      </c>
      <c r="C8466" s="4" t="s">
        <v>24</v>
      </c>
      <c r="D8466" s="4" t="s">
        <v>32</v>
      </c>
      <c r="E8466" s="4" t="s">
        <v>60</v>
      </c>
      <c r="F8466" s="10" t="s">
        <v>79</v>
      </c>
      <c r="G8466" s="11" t="s">
        <v>226</v>
      </c>
      <c r="H8466" s="4">
        <v>16</v>
      </c>
      <c r="I8466" s="12">
        <v>33163.26</v>
      </c>
      <c r="J8466" s="12">
        <v>530612.16</v>
      </c>
      <c r="K8466" s="12">
        <v>3149.33</v>
      </c>
      <c r="L8466" s="4">
        <v>780</v>
      </c>
      <c r="M8466" s="4" t="s">
        <v>35</v>
      </c>
      <c r="N8466" s="4" t="str" cm="1">
        <f t="array" ref="N8466">_xlfn.SWITCH(E8466,"Delhi","North","Chennai","South","Hyderabad","South","Mumbai","Central","Bangalore","South")</f>
        <v>South</v>
      </c>
      <c r="O8466" s="12">
        <v>75275.289999999994</v>
      </c>
      <c r="P8466" s="4">
        <f>Table1[[#This Row],[Delivery_Date]]-Table1[[#This Row],[Order_Date]]</f>
        <v>13</v>
      </c>
      <c r="Q8466" s="4" t="str">
        <f>IF(Table1[[#This Row],[Delivery delay days]]&gt;5,"delay","on time")</f>
        <v>delay</v>
      </c>
      <c r="R8466" s="10">
        <f>DATEVALUE(Table1[[#This Row],[Delivery_Date]])</f>
        <v>45005</v>
      </c>
      <c r="S8466" s="10">
        <f>DATEVALUE(Table1[[#This Row],[Order_Date]])</f>
        <v>44992</v>
      </c>
      <c r="T8466" s="4" t="str" cm="1">
        <f t="array" ref="T8466">_xlfn.IFS(Table1[[#This Row],[Inventory_Level]]&lt;=200,"low",Table1[[#This Row],[Inventory_Level]]&gt;=700,"high",Table1[[#This Row],[Inventory_Level]]&gt;200,"medium")</f>
        <v>high</v>
      </c>
    </row>
    <row r="8467" spans="1:20" x14ac:dyDescent="0.35">
      <c r="A8467" s="4">
        <v>8466</v>
      </c>
      <c r="B8467" s="4" t="s">
        <v>37</v>
      </c>
      <c r="C8467" s="4" t="s">
        <v>38</v>
      </c>
      <c r="D8467" s="4" t="s">
        <v>32</v>
      </c>
      <c r="E8467" s="4" t="s">
        <v>18</v>
      </c>
      <c r="F8467" s="10" t="s">
        <v>111</v>
      </c>
      <c r="G8467" s="11" t="s">
        <v>140</v>
      </c>
      <c r="H8467" s="4">
        <v>92</v>
      </c>
      <c r="I8467" s="12">
        <v>30766.51</v>
      </c>
      <c r="J8467" s="12">
        <v>2830518.92</v>
      </c>
      <c r="K8467" s="12">
        <v>1106.68</v>
      </c>
      <c r="L8467" s="4">
        <v>364</v>
      </c>
      <c r="M8467" s="4" t="s">
        <v>21</v>
      </c>
      <c r="N8467" s="4" t="str" cm="1">
        <f t="array" ref="N8467">_xlfn.SWITCH(E8467,"Delhi","North","Chennai","South","Hyderabad","South","Mumbai","Central","Bangalore","South")</f>
        <v>North</v>
      </c>
      <c r="O8467" s="12">
        <v>613822.43000000005</v>
      </c>
      <c r="P8467" s="4">
        <f>Table1[[#This Row],[Delivery_Date]]-Table1[[#This Row],[Order_Date]]</f>
        <v>10</v>
      </c>
      <c r="Q8467" s="4" t="str">
        <f>IF(Table1[[#This Row],[Delivery delay days]]&gt;5,"delay","on time")</f>
        <v>delay</v>
      </c>
      <c r="R8467" s="10">
        <f>DATEVALUE(Table1[[#This Row],[Delivery_Date]])</f>
        <v>44998</v>
      </c>
      <c r="S8467" s="10">
        <f>DATEVALUE(Table1[[#This Row],[Order_Date]])</f>
        <v>44988</v>
      </c>
      <c r="T8467" s="4" t="str" cm="1">
        <f t="array" ref="T8467">_xlfn.IFS(Table1[[#This Row],[Inventory_Level]]&lt;=200,"low",Table1[[#This Row],[Inventory_Level]]&gt;=700,"high",Table1[[#This Row],[Inventory_Level]]&gt;200,"medium")</f>
        <v>medium</v>
      </c>
    </row>
    <row r="8468" spans="1:20" x14ac:dyDescent="0.35">
      <c r="A8468" s="4">
        <v>8467</v>
      </c>
      <c r="B8468" s="4" t="s">
        <v>37</v>
      </c>
      <c r="C8468" s="4" t="s">
        <v>16</v>
      </c>
      <c r="D8468" s="4" t="s">
        <v>32</v>
      </c>
      <c r="E8468" s="4" t="s">
        <v>26</v>
      </c>
      <c r="F8468" s="10" t="s">
        <v>227</v>
      </c>
      <c r="G8468" s="11" t="s">
        <v>115</v>
      </c>
      <c r="H8468" s="4">
        <v>8</v>
      </c>
      <c r="I8468" s="12">
        <v>39895.24</v>
      </c>
      <c r="J8468" s="12">
        <v>319161.92</v>
      </c>
      <c r="K8468" s="12">
        <v>1216.67</v>
      </c>
      <c r="L8468" s="4">
        <v>443</v>
      </c>
      <c r="M8468" s="4" t="s">
        <v>42</v>
      </c>
      <c r="N8468" s="4" t="str" cm="1">
        <f t="array" ref="N8468">_xlfn.SWITCH(E8468,"Delhi","North","Chennai","South","Hyderabad","South","Mumbai","Central","Bangalore","South")</f>
        <v>South</v>
      </c>
      <c r="O8468" s="12">
        <v>44159.5</v>
      </c>
      <c r="P8468" s="4">
        <f>Table1[[#This Row],[Delivery_Date]]-Table1[[#This Row],[Order_Date]]</f>
        <v>11</v>
      </c>
      <c r="Q8468" s="4" t="str">
        <f>IF(Table1[[#This Row],[Delivery delay days]]&gt;5,"delay","on time")</f>
        <v>delay</v>
      </c>
      <c r="R8468" s="10">
        <f>DATEVALUE(Table1[[#This Row],[Delivery_Date]])</f>
        <v>45245</v>
      </c>
      <c r="S8468" s="10">
        <f>DATEVALUE(Table1[[#This Row],[Order_Date]])</f>
        <v>45234</v>
      </c>
      <c r="T8468" s="4" t="str" cm="1">
        <f t="array" ref="T8468">_xlfn.IFS(Table1[[#This Row],[Inventory_Level]]&lt;=200,"low",Table1[[#This Row],[Inventory_Level]]&gt;=700,"high",Table1[[#This Row],[Inventory_Level]]&gt;200,"medium")</f>
        <v>medium</v>
      </c>
    </row>
    <row r="8469" spans="1:20" x14ac:dyDescent="0.35">
      <c r="A8469" s="4">
        <v>8468</v>
      </c>
      <c r="B8469" s="4" t="s">
        <v>15</v>
      </c>
      <c r="C8469" s="4" t="s">
        <v>16</v>
      </c>
      <c r="D8469" s="4" t="s">
        <v>45</v>
      </c>
      <c r="E8469" s="4" t="s">
        <v>60</v>
      </c>
      <c r="F8469" s="10" t="s">
        <v>339</v>
      </c>
      <c r="G8469" s="11" t="s">
        <v>144</v>
      </c>
      <c r="H8469" s="4">
        <v>43</v>
      </c>
      <c r="I8469" s="12">
        <v>4787.1499999999996</v>
      </c>
      <c r="J8469" s="12">
        <v>205847.45</v>
      </c>
      <c r="K8469" s="12">
        <v>3411.1</v>
      </c>
      <c r="L8469" s="4">
        <v>154</v>
      </c>
      <c r="M8469" s="4" t="s">
        <v>29</v>
      </c>
      <c r="N8469" s="4" t="str" cm="1">
        <f t="array" ref="N8469">_xlfn.SWITCH(E8469,"Delhi","North","Chennai","South","Hyderabad","South","Mumbai","Central","Bangalore","South")</f>
        <v>South</v>
      </c>
      <c r="O8469" s="12">
        <v>37683.449999999997</v>
      </c>
      <c r="P8469" s="4">
        <f>Table1[[#This Row],[Delivery_Date]]-Table1[[#This Row],[Order_Date]]</f>
        <v>13</v>
      </c>
      <c r="Q8469" s="4" t="str">
        <f>IF(Table1[[#This Row],[Delivery delay days]]&gt;5,"delay","on time")</f>
        <v>delay</v>
      </c>
      <c r="R8469" s="10">
        <f>DATEVALUE(Table1[[#This Row],[Delivery_Date]])</f>
        <v>45069</v>
      </c>
      <c r="S8469" s="10">
        <f>DATEVALUE(Table1[[#This Row],[Order_Date]])</f>
        <v>45056</v>
      </c>
      <c r="T8469" s="4" t="str" cm="1">
        <f t="array" ref="T8469">_xlfn.IFS(Table1[[#This Row],[Inventory_Level]]&lt;=200,"low",Table1[[#This Row],[Inventory_Level]]&gt;=700,"high",Table1[[#This Row],[Inventory_Level]]&gt;200,"medium")</f>
        <v>low</v>
      </c>
    </row>
    <row r="8470" spans="1:20" x14ac:dyDescent="0.35">
      <c r="A8470" s="4">
        <v>8469</v>
      </c>
      <c r="B8470" s="4" t="s">
        <v>37</v>
      </c>
      <c r="C8470" s="4" t="s">
        <v>38</v>
      </c>
      <c r="D8470" s="4" t="s">
        <v>39</v>
      </c>
      <c r="E8470" s="4" t="s">
        <v>46</v>
      </c>
      <c r="F8470" s="10" t="s">
        <v>400</v>
      </c>
      <c r="G8470" s="11" t="s">
        <v>357</v>
      </c>
      <c r="H8470" s="4">
        <v>60</v>
      </c>
      <c r="I8470" s="12">
        <v>19778.75</v>
      </c>
      <c r="J8470" s="12">
        <v>1186725</v>
      </c>
      <c r="K8470" s="12">
        <v>2503.11</v>
      </c>
      <c r="L8470" s="4">
        <v>622</v>
      </c>
      <c r="M8470" s="4" t="s">
        <v>29</v>
      </c>
      <c r="N8470" s="4" t="str" cm="1">
        <f t="array" ref="N8470">_xlfn.SWITCH(E8470,"Delhi","North","Chennai","South","Hyderabad","South","Mumbai","Central","Bangalore","South")</f>
        <v>South</v>
      </c>
      <c r="O8470" s="12">
        <v>268565.87</v>
      </c>
      <c r="P8470" s="4">
        <f>Table1[[#This Row],[Delivery_Date]]-Table1[[#This Row],[Order_Date]]</f>
        <v>4</v>
      </c>
      <c r="Q8470" s="4" t="str">
        <f>IF(Table1[[#This Row],[Delivery delay days]]&gt;5,"delay","on time")</f>
        <v>on time</v>
      </c>
      <c r="R8470" s="10">
        <f>DATEVALUE(Table1[[#This Row],[Delivery_Date]])</f>
        <v>44963</v>
      </c>
      <c r="S8470" s="10">
        <f>DATEVALUE(Table1[[#This Row],[Order_Date]])</f>
        <v>44959</v>
      </c>
      <c r="T8470" s="4" t="str" cm="1">
        <f t="array" ref="T8470">_xlfn.IFS(Table1[[#This Row],[Inventory_Level]]&lt;=200,"low",Table1[[#This Row],[Inventory_Level]]&gt;=700,"high",Table1[[#This Row],[Inventory_Level]]&gt;200,"medium")</f>
        <v>medium</v>
      </c>
    </row>
    <row r="8471" spans="1:20" x14ac:dyDescent="0.35">
      <c r="A8471" s="4">
        <v>8470</v>
      </c>
      <c r="B8471" s="4" t="s">
        <v>37</v>
      </c>
      <c r="C8471" s="4" t="s">
        <v>24</v>
      </c>
      <c r="D8471" s="4" t="s">
        <v>45</v>
      </c>
      <c r="E8471" s="4" t="s">
        <v>60</v>
      </c>
      <c r="F8471" s="10" t="s">
        <v>157</v>
      </c>
      <c r="G8471" s="11" t="s">
        <v>345</v>
      </c>
      <c r="H8471" s="4">
        <v>100</v>
      </c>
      <c r="I8471" s="12">
        <v>31318.55</v>
      </c>
      <c r="J8471" s="12">
        <v>3131855</v>
      </c>
      <c r="K8471" s="12">
        <v>1294.98</v>
      </c>
      <c r="L8471" s="4">
        <v>849</v>
      </c>
      <c r="M8471" s="4" t="s">
        <v>29</v>
      </c>
      <c r="N8471" s="4" t="str" cm="1">
        <f t="array" ref="N8471">_xlfn.SWITCH(E8471,"Delhi","North","Chennai","South","Hyderabad","South","Mumbai","Central","Bangalore","South")</f>
        <v>South</v>
      </c>
      <c r="O8471" s="12">
        <v>686427.92</v>
      </c>
      <c r="P8471" s="4">
        <f>Table1[[#This Row],[Delivery_Date]]-Table1[[#This Row],[Order_Date]]</f>
        <v>2</v>
      </c>
      <c r="Q8471" s="4" t="str">
        <f>IF(Table1[[#This Row],[Delivery delay days]]&gt;5,"delay","on time")</f>
        <v>on time</v>
      </c>
      <c r="R8471" s="10">
        <f>DATEVALUE(Table1[[#This Row],[Delivery_Date]])</f>
        <v>44972</v>
      </c>
      <c r="S8471" s="10">
        <f>DATEVALUE(Table1[[#This Row],[Order_Date]])</f>
        <v>44970</v>
      </c>
      <c r="T8471" s="4" t="str" cm="1">
        <f t="array" ref="T8471">_xlfn.IFS(Table1[[#This Row],[Inventory_Level]]&lt;=200,"low",Table1[[#This Row],[Inventory_Level]]&gt;=700,"high",Table1[[#This Row],[Inventory_Level]]&gt;200,"medium")</f>
        <v>high</v>
      </c>
    </row>
    <row r="8472" spans="1:20" x14ac:dyDescent="0.35">
      <c r="A8472" s="4">
        <v>8471</v>
      </c>
      <c r="B8472" s="4" t="s">
        <v>59</v>
      </c>
      <c r="C8472" s="4" t="s">
        <v>24</v>
      </c>
      <c r="D8472" s="4" t="s">
        <v>45</v>
      </c>
      <c r="E8472" s="4" t="s">
        <v>60</v>
      </c>
      <c r="F8472" s="10" t="s">
        <v>372</v>
      </c>
      <c r="G8472" s="11" t="s">
        <v>127</v>
      </c>
      <c r="H8472" s="4">
        <v>15</v>
      </c>
      <c r="I8472" s="12">
        <v>30809.599999999999</v>
      </c>
      <c r="J8472" s="12">
        <v>462144</v>
      </c>
      <c r="K8472" s="12">
        <v>421.23</v>
      </c>
      <c r="L8472" s="4">
        <v>296</v>
      </c>
      <c r="M8472" s="4" t="s">
        <v>42</v>
      </c>
      <c r="N8472" s="4" t="str" cm="1">
        <f t="array" ref="N8472">_xlfn.SWITCH(E8472,"Delhi","North","Chennai","South","Hyderabad","South","Mumbai","Central","Bangalore","South")</f>
        <v>South</v>
      </c>
      <c r="O8472" s="12">
        <v>90940.38</v>
      </c>
      <c r="P8472" s="4">
        <f>Table1[[#This Row],[Delivery_Date]]-Table1[[#This Row],[Order_Date]]</f>
        <v>10</v>
      </c>
      <c r="Q8472" s="4" t="str">
        <f>IF(Table1[[#This Row],[Delivery delay days]]&gt;5,"delay","on time")</f>
        <v>delay</v>
      </c>
      <c r="R8472" s="10">
        <f>DATEVALUE(Table1[[#This Row],[Delivery_Date]])</f>
        <v>44966</v>
      </c>
      <c r="S8472" s="10">
        <f>DATEVALUE(Table1[[#This Row],[Order_Date]])</f>
        <v>44956</v>
      </c>
      <c r="T8472" s="4" t="str" cm="1">
        <f t="array" ref="T8472">_xlfn.IFS(Table1[[#This Row],[Inventory_Level]]&lt;=200,"low",Table1[[#This Row],[Inventory_Level]]&gt;=700,"high",Table1[[#This Row],[Inventory_Level]]&gt;200,"medium")</f>
        <v>medium</v>
      </c>
    </row>
    <row r="8473" spans="1:20" x14ac:dyDescent="0.35">
      <c r="A8473" s="4">
        <v>8472</v>
      </c>
      <c r="B8473" s="4" t="s">
        <v>23</v>
      </c>
      <c r="C8473" s="4" t="s">
        <v>16</v>
      </c>
      <c r="D8473" s="4" t="s">
        <v>39</v>
      </c>
      <c r="E8473" s="4" t="s">
        <v>60</v>
      </c>
      <c r="F8473" s="10" t="s">
        <v>90</v>
      </c>
      <c r="G8473" s="11" t="s">
        <v>392</v>
      </c>
      <c r="H8473" s="4">
        <v>75</v>
      </c>
      <c r="I8473" s="12">
        <v>16799.48</v>
      </c>
      <c r="J8473" s="12">
        <v>1259961</v>
      </c>
      <c r="K8473" s="12">
        <v>1877.79</v>
      </c>
      <c r="L8473" s="4">
        <v>4</v>
      </c>
      <c r="M8473" s="4" t="s">
        <v>42</v>
      </c>
      <c r="N8473" s="4" t="str" cm="1">
        <f t="array" ref="N8473">_xlfn.SWITCH(E8473,"Delhi","North","Chennai","South","Hyderabad","South","Mumbai","Central","Bangalore","South")</f>
        <v>South</v>
      </c>
      <c r="O8473" s="12">
        <v>129055.01</v>
      </c>
      <c r="P8473" s="4">
        <f>Table1[[#This Row],[Delivery_Date]]-Table1[[#This Row],[Order_Date]]</f>
        <v>1</v>
      </c>
      <c r="Q8473" s="4" t="str">
        <f>IF(Table1[[#This Row],[Delivery delay days]]&gt;5,"delay","on time")</f>
        <v>on time</v>
      </c>
      <c r="R8473" s="10">
        <f>DATEVALUE(Table1[[#This Row],[Delivery_Date]])</f>
        <v>45149</v>
      </c>
      <c r="S8473" s="10">
        <f>DATEVALUE(Table1[[#This Row],[Order_Date]])</f>
        <v>45148</v>
      </c>
      <c r="T8473" s="4" t="str" cm="1">
        <f t="array" ref="T8473">_xlfn.IFS(Table1[[#This Row],[Inventory_Level]]&lt;=200,"low",Table1[[#This Row],[Inventory_Level]]&gt;=700,"high",Table1[[#This Row],[Inventory_Level]]&gt;200,"medium")</f>
        <v>low</v>
      </c>
    </row>
    <row r="8474" spans="1:20" x14ac:dyDescent="0.35">
      <c r="A8474" s="4">
        <v>8473</v>
      </c>
      <c r="B8474" s="4" t="s">
        <v>37</v>
      </c>
      <c r="C8474" s="4" t="s">
        <v>38</v>
      </c>
      <c r="D8474" s="4" t="s">
        <v>32</v>
      </c>
      <c r="E8474" s="4" t="s">
        <v>52</v>
      </c>
      <c r="F8474" s="10" t="s">
        <v>204</v>
      </c>
      <c r="G8474" s="11" t="s">
        <v>138</v>
      </c>
      <c r="H8474" s="4">
        <v>1</v>
      </c>
      <c r="I8474" s="12">
        <v>2730.06</v>
      </c>
      <c r="J8474" s="12">
        <v>2730.06</v>
      </c>
      <c r="K8474" s="12">
        <v>754.31</v>
      </c>
      <c r="L8474" s="4">
        <v>479</v>
      </c>
      <c r="M8474" s="4" t="s">
        <v>21</v>
      </c>
      <c r="N8474" s="4" t="str" cm="1">
        <f t="array" ref="N8474">_xlfn.SWITCH(E8474,"Delhi","North","Chennai","South","Hyderabad","South","Mumbai","Central","Bangalore","South")</f>
        <v>Central</v>
      </c>
      <c r="O8474" s="12">
        <v>456.57</v>
      </c>
      <c r="P8474" s="4">
        <f>Table1[[#This Row],[Delivery_Date]]-Table1[[#This Row],[Order_Date]]</f>
        <v>6</v>
      </c>
      <c r="Q8474" s="4" t="str">
        <f>IF(Table1[[#This Row],[Delivery delay days]]&gt;5,"delay","on time")</f>
        <v>delay</v>
      </c>
      <c r="R8474" s="10">
        <f>DATEVALUE(Table1[[#This Row],[Delivery_Date]])</f>
        <v>44946</v>
      </c>
      <c r="S8474" s="10">
        <f>DATEVALUE(Table1[[#This Row],[Order_Date]])</f>
        <v>44940</v>
      </c>
      <c r="T8474" s="4" t="str" cm="1">
        <f t="array" ref="T8474">_xlfn.IFS(Table1[[#This Row],[Inventory_Level]]&lt;=200,"low",Table1[[#This Row],[Inventory_Level]]&gt;=700,"high",Table1[[#This Row],[Inventory_Level]]&gt;200,"medium")</f>
        <v>medium</v>
      </c>
    </row>
    <row r="8475" spans="1:20" x14ac:dyDescent="0.35">
      <c r="A8475" s="4">
        <v>8474</v>
      </c>
      <c r="B8475" s="4" t="s">
        <v>51</v>
      </c>
      <c r="C8475" s="4" t="s">
        <v>16</v>
      </c>
      <c r="D8475" s="4" t="s">
        <v>32</v>
      </c>
      <c r="E8475" s="4" t="s">
        <v>46</v>
      </c>
      <c r="F8475" s="10" t="s">
        <v>111</v>
      </c>
      <c r="G8475" s="11" t="s">
        <v>140</v>
      </c>
      <c r="H8475" s="4">
        <v>31</v>
      </c>
      <c r="I8475" s="12">
        <v>16770.03</v>
      </c>
      <c r="J8475" s="12">
        <v>519870.93</v>
      </c>
      <c r="K8475" s="12">
        <v>457.18</v>
      </c>
      <c r="L8475" s="4">
        <v>817</v>
      </c>
      <c r="M8475" s="4" t="s">
        <v>21</v>
      </c>
      <c r="N8475" s="4" t="str" cm="1">
        <f t="array" ref="N8475">_xlfn.SWITCH(E8475,"Delhi","North","Chennai","South","Hyderabad","South","Mumbai","Central","Bangalore","South")</f>
        <v>South</v>
      </c>
      <c r="O8475" s="12">
        <v>38781.620000000003</v>
      </c>
      <c r="P8475" s="4">
        <f>Table1[[#This Row],[Delivery_Date]]-Table1[[#This Row],[Order_Date]]</f>
        <v>10</v>
      </c>
      <c r="Q8475" s="4" t="str">
        <f>IF(Table1[[#This Row],[Delivery delay days]]&gt;5,"delay","on time")</f>
        <v>delay</v>
      </c>
      <c r="R8475" s="10">
        <f>DATEVALUE(Table1[[#This Row],[Delivery_Date]])</f>
        <v>44998</v>
      </c>
      <c r="S8475" s="10">
        <f>DATEVALUE(Table1[[#This Row],[Order_Date]])</f>
        <v>44988</v>
      </c>
      <c r="T8475" s="4" t="str" cm="1">
        <f t="array" ref="T8475">_xlfn.IFS(Table1[[#This Row],[Inventory_Level]]&lt;=200,"low",Table1[[#This Row],[Inventory_Level]]&gt;=700,"high",Table1[[#This Row],[Inventory_Level]]&gt;200,"medium")</f>
        <v>high</v>
      </c>
    </row>
    <row r="8476" spans="1:20" x14ac:dyDescent="0.35">
      <c r="A8476" s="4">
        <v>8475</v>
      </c>
      <c r="B8476" s="4" t="s">
        <v>65</v>
      </c>
      <c r="C8476" s="4" t="s">
        <v>24</v>
      </c>
      <c r="D8476" s="4" t="s">
        <v>39</v>
      </c>
      <c r="E8476" s="4" t="s">
        <v>18</v>
      </c>
      <c r="F8476" s="10" t="s">
        <v>314</v>
      </c>
      <c r="G8476" s="11" t="s">
        <v>166</v>
      </c>
      <c r="H8476" s="4">
        <v>65</v>
      </c>
      <c r="I8476" s="12">
        <v>43419.05</v>
      </c>
      <c r="J8476" s="12">
        <v>2822238.25</v>
      </c>
      <c r="K8476" s="12">
        <v>732.28</v>
      </c>
      <c r="L8476" s="4">
        <v>400</v>
      </c>
      <c r="M8476" s="4" t="s">
        <v>35</v>
      </c>
      <c r="N8476" s="4" t="str" cm="1">
        <f t="array" ref="N8476">_xlfn.SWITCH(E8476,"Delhi","North","Chennai","South","Hyderabad","South","Mumbai","Central","Bangalore","South")</f>
        <v>North</v>
      </c>
      <c r="O8476" s="12">
        <v>274872.03999999998</v>
      </c>
      <c r="P8476" s="4">
        <f>Table1[[#This Row],[Delivery_Date]]-Table1[[#This Row],[Order_Date]]</f>
        <v>10</v>
      </c>
      <c r="Q8476" s="4" t="str">
        <f>IF(Table1[[#This Row],[Delivery delay days]]&gt;5,"delay","on time")</f>
        <v>delay</v>
      </c>
      <c r="R8476" s="10">
        <f>DATEVALUE(Table1[[#This Row],[Delivery_Date]])</f>
        <v>45118</v>
      </c>
      <c r="S8476" s="10">
        <f>DATEVALUE(Table1[[#This Row],[Order_Date]])</f>
        <v>45108</v>
      </c>
      <c r="T8476" s="4" t="str" cm="1">
        <f t="array" ref="T8476">_xlfn.IFS(Table1[[#This Row],[Inventory_Level]]&lt;=200,"low",Table1[[#This Row],[Inventory_Level]]&gt;=700,"high",Table1[[#This Row],[Inventory_Level]]&gt;200,"medium")</f>
        <v>medium</v>
      </c>
    </row>
    <row r="8477" spans="1:20" x14ac:dyDescent="0.35">
      <c r="A8477" s="4">
        <v>8476</v>
      </c>
      <c r="B8477" s="4" t="s">
        <v>59</v>
      </c>
      <c r="C8477" s="4" t="s">
        <v>24</v>
      </c>
      <c r="D8477" s="4" t="s">
        <v>17</v>
      </c>
      <c r="E8477" s="4" t="s">
        <v>46</v>
      </c>
      <c r="F8477" s="10" t="s">
        <v>127</v>
      </c>
      <c r="G8477" s="11" t="s">
        <v>343</v>
      </c>
      <c r="H8477" s="4">
        <v>93</v>
      </c>
      <c r="I8477" s="12">
        <v>29290.27</v>
      </c>
      <c r="J8477" s="12">
        <v>2723995.11</v>
      </c>
      <c r="K8477" s="12">
        <v>4845.3</v>
      </c>
      <c r="L8477" s="4">
        <v>915</v>
      </c>
      <c r="M8477" s="4" t="s">
        <v>21</v>
      </c>
      <c r="N8477" s="4" t="str" cm="1">
        <f t="array" ref="N8477">_xlfn.SWITCH(E8477,"Delhi","North","Chennai","South","Hyderabad","South","Mumbai","Central","Bangalore","South")</f>
        <v>South</v>
      </c>
      <c r="O8477" s="12">
        <v>469261.22</v>
      </c>
      <c r="P8477" s="4">
        <f>Table1[[#This Row],[Delivery_Date]]-Table1[[#This Row],[Order_Date]]</f>
        <v>3</v>
      </c>
      <c r="Q8477" s="4" t="str">
        <f>IF(Table1[[#This Row],[Delivery delay days]]&gt;5,"delay","on time")</f>
        <v>on time</v>
      </c>
      <c r="R8477" s="10">
        <f>DATEVALUE(Table1[[#This Row],[Delivery_Date]])</f>
        <v>44969</v>
      </c>
      <c r="S8477" s="10">
        <f>DATEVALUE(Table1[[#This Row],[Order_Date]])</f>
        <v>44966</v>
      </c>
      <c r="T8477" s="4" t="str" cm="1">
        <f t="array" ref="T8477">_xlfn.IFS(Table1[[#This Row],[Inventory_Level]]&lt;=200,"low",Table1[[#This Row],[Inventory_Level]]&gt;=700,"high",Table1[[#This Row],[Inventory_Level]]&gt;200,"medium")</f>
        <v>high</v>
      </c>
    </row>
    <row r="8478" spans="1:20" x14ac:dyDescent="0.35">
      <c r="A8478" s="4">
        <v>8477</v>
      </c>
      <c r="B8478" s="4" t="s">
        <v>37</v>
      </c>
      <c r="C8478" s="4" t="s">
        <v>24</v>
      </c>
      <c r="D8478" s="4" t="s">
        <v>45</v>
      </c>
      <c r="E8478" s="4" t="s">
        <v>46</v>
      </c>
      <c r="F8478" s="10" t="s">
        <v>123</v>
      </c>
      <c r="G8478" s="11" t="s">
        <v>374</v>
      </c>
      <c r="H8478" s="4">
        <v>36</v>
      </c>
      <c r="I8478" s="12">
        <v>12856.47</v>
      </c>
      <c r="J8478" s="12">
        <v>462832.92</v>
      </c>
      <c r="K8478" s="12">
        <v>1541.6</v>
      </c>
      <c r="L8478" s="4">
        <v>836</v>
      </c>
      <c r="M8478" s="4" t="s">
        <v>35</v>
      </c>
      <c r="N8478" s="4" t="str" cm="1">
        <f t="array" ref="N8478">_xlfn.SWITCH(E8478,"Delhi","North","Chennai","South","Hyderabad","South","Mumbai","Central","Bangalore","South")</f>
        <v>South</v>
      </c>
      <c r="O8478" s="12">
        <v>80307.56</v>
      </c>
      <c r="P8478" s="4">
        <f>Table1[[#This Row],[Delivery_Date]]-Table1[[#This Row],[Order_Date]]</f>
        <v>10</v>
      </c>
      <c r="Q8478" s="4" t="str">
        <f>IF(Table1[[#This Row],[Delivery delay days]]&gt;5,"delay","on time")</f>
        <v>delay</v>
      </c>
      <c r="R8478" s="10">
        <f>DATEVALUE(Table1[[#This Row],[Delivery_Date]])</f>
        <v>45252</v>
      </c>
      <c r="S8478" s="10">
        <f>DATEVALUE(Table1[[#This Row],[Order_Date]])</f>
        <v>45242</v>
      </c>
      <c r="T8478" s="4" t="str" cm="1">
        <f t="array" ref="T8478">_xlfn.IFS(Table1[[#This Row],[Inventory_Level]]&lt;=200,"low",Table1[[#This Row],[Inventory_Level]]&gt;=700,"high",Table1[[#This Row],[Inventory_Level]]&gt;200,"medium")</f>
        <v>high</v>
      </c>
    </row>
    <row r="8479" spans="1:20" x14ac:dyDescent="0.35">
      <c r="A8479" s="4">
        <v>8478</v>
      </c>
      <c r="B8479" s="4" t="s">
        <v>37</v>
      </c>
      <c r="C8479" s="4" t="s">
        <v>24</v>
      </c>
      <c r="D8479" s="4" t="s">
        <v>39</v>
      </c>
      <c r="E8479" s="4" t="s">
        <v>52</v>
      </c>
      <c r="F8479" s="10" t="s">
        <v>275</v>
      </c>
      <c r="G8479" s="11" t="s">
        <v>226</v>
      </c>
      <c r="H8479" s="4">
        <v>61</v>
      </c>
      <c r="I8479" s="12">
        <v>6748.68</v>
      </c>
      <c r="J8479" s="12">
        <v>411669.48</v>
      </c>
      <c r="K8479" s="12">
        <v>1407.03</v>
      </c>
      <c r="L8479" s="4">
        <v>523</v>
      </c>
      <c r="M8479" s="4" t="s">
        <v>35</v>
      </c>
      <c r="N8479" s="4" t="str" cm="1">
        <f t="array" ref="N8479">_xlfn.SWITCH(E8479,"Delhi","North","Chennai","South","Hyderabad","South","Mumbai","Central","Bangalore","South")</f>
        <v>Central</v>
      </c>
      <c r="O8479" s="12">
        <v>53530.62</v>
      </c>
      <c r="P8479" s="4">
        <f>Table1[[#This Row],[Delivery_Date]]-Table1[[#This Row],[Order_Date]]</f>
        <v>6</v>
      </c>
      <c r="Q8479" s="4" t="str">
        <f>IF(Table1[[#This Row],[Delivery delay days]]&gt;5,"delay","on time")</f>
        <v>delay</v>
      </c>
      <c r="R8479" s="10">
        <f>DATEVALUE(Table1[[#This Row],[Delivery_Date]])</f>
        <v>45005</v>
      </c>
      <c r="S8479" s="10">
        <f>DATEVALUE(Table1[[#This Row],[Order_Date]])</f>
        <v>44999</v>
      </c>
      <c r="T8479" s="4" t="str" cm="1">
        <f t="array" ref="T8479">_xlfn.IFS(Table1[[#This Row],[Inventory_Level]]&lt;=200,"low",Table1[[#This Row],[Inventory_Level]]&gt;=700,"high",Table1[[#This Row],[Inventory_Level]]&gt;200,"medium")</f>
        <v>medium</v>
      </c>
    </row>
    <row r="8480" spans="1:20" x14ac:dyDescent="0.35">
      <c r="A8480" s="4">
        <v>8479</v>
      </c>
      <c r="B8480" s="4" t="s">
        <v>37</v>
      </c>
      <c r="C8480" s="4" t="s">
        <v>24</v>
      </c>
      <c r="D8480" s="4" t="s">
        <v>39</v>
      </c>
      <c r="E8480" s="4" t="s">
        <v>46</v>
      </c>
      <c r="F8480" s="10" t="s">
        <v>197</v>
      </c>
      <c r="G8480" s="11" t="s">
        <v>411</v>
      </c>
      <c r="H8480" s="4">
        <v>11</v>
      </c>
      <c r="I8480" s="12">
        <v>47255.46</v>
      </c>
      <c r="J8480" s="12">
        <v>519810.06</v>
      </c>
      <c r="K8480" s="12">
        <v>4632.38</v>
      </c>
      <c r="L8480" s="4">
        <v>516</v>
      </c>
      <c r="M8480" s="4" t="s">
        <v>35</v>
      </c>
      <c r="N8480" s="4" t="str" cm="1">
        <f t="array" ref="N8480">_xlfn.SWITCH(E8480,"Delhi","North","Chennai","South","Hyderabad","South","Mumbai","Central","Bangalore","South")</f>
        <v>South</v>
      </c>
      <c r="O8480" s="12">
        <v>88867.73</v>
      </c>
      <c r="P8480" s="4">
        <f>Table1[[#This Row],[Delivery_Date]]-Table1[[#This Row],[Order_Date]]</f>
        <v>13</v>
      </c>
      <c r="Q8480" s="4" t="str">
        <f>IF(Table1[[#This Row],[Delivery delay days]]&gt;5,"delay","on time")</f>
        <v>delay</v>
      </c>
      <c r="R8480" s="10">
        <f>DATEVALUE(Table1[[#This Row],[Delivery_Date]])</f>
        <v>44984</v>
      </c>
      <c r="S8480" s="10">
        <f>DATEVALUE(Table1[[#This Row],[Order_Date]])</f>
        <v>44971</v>
      </c>
      <c r="T8480" s="4" t="str" cm="1">
        <f t="array" ref="T8480">_xlfn.IFS(Table1[[#This Row],[Inventory_Level]]&lt;=200,"low",Table1[[#This Row],[Inventory_Level]]&gt;=700,"high",Table1[[#This Row],[Inventory_Level]]&gt;200,"medium")</f>
        <v>medium</v>
      </c>
    </row>
    <row r="8481" spans="1:20" x14ac:dyDescent="0.35">
      <c r="A8481" s="4">
        <v>8480</v>
      </c>
      <c r="B8481" s="4" t="s">
        <v>44</v>
      </c>
      <c r="C8481" s="4" t="s">
        <v>38</v>
      </c>
      <c r="D8481" s="4" t="s">
        <v>32</v>
      </c>
      <c r="E8481" s="4" t="s">
        <v>60</v>
      </c>
      <c r="F8481" s="10" t="s">
        <v>232</v>
      </c>
      <c r="G8481" s="11" t="s">
        <v>233</v>
      </c>
      <c r="H8481" s="4">
        <v>83</v>
      </c>
      <c r="I8481" s="12">
        <v>34854.230000000003</v>
      </c>
      <c r="J8481" s="12">
        <v>2892901.09</v>
      </c>
      <c r="K8481" s="12">
        <v>2753.05</v>
      </c>
      <c r="L8481" s="4">
        <v>667</v>
      </c>
      <c r="M8481" s="4" t="s">
        <v>42</v>
      </c>
      <c r="N8481" s="4" t="str" cm="1">
        <f t="array" ref="N8481">_xlfn.SWITCH(E8481,"Delhi","North","Chennai","South","Hyderabad","South","Mumbai","Central","Bangalore","South")</f>
        <v>South</v>
      </c>
      <c r="O8481" s="12">
        <v>430487.95</v>
      </c>
      <c r="P8481" s="4">
        <f>Table1[[#This Row],[Delivery_Date]]-Table1[[#This Row],[Order_Date]]</f>
        <v>3</v>
      </c>
      <c r="Q8481" s="4" t="str">
        <f>IF(Table1[[#This Row],[Delivery delay days]]&gt;5,"delay","on time")</f>
        <v>on time</v>
      </c>
      <c r="R8481" s="10">
        <f>DATEVALUE(Table1[[#This Row],[Delivery_Date]])</f>
        <v>45195</v>
      </c>
      <c r="S8481" s="10">
        <f>DATEVALUE(Table1[[#This Row],[Order_Date]])</f>
        <v>45192</v>
      </c>
      <c r="T8481" s="4" t="str" cm="1">
        <f t="array" ref="T8481">_xlfn.IFS(Table1[[#This Row],[Inventory_Level]]&lt;=200,"low",Table1[[#This Row],[Inventory_Level]]&gt;=700,"high",Table1[[#This Row],[Inventory_Level]]&gt;200,"medium")</f>
        <v>medium</v>
      </c>
    </row>
    <row r="8482" spans="1:20" x14ac:dyDescent="0.35">
      <c r="A8482" s="4">
        <v>8481</v>
      </c>
      <c r="B8482" s="4" t="s">
        <v>59</v>
      </c>
      <c r="C8482" s="4" t="s">
        <v>16</v>
      </c>
      <c r="D8482" s="4" t="s">
        <v>25</v>
      </c>
      <c r="E8482" s="4" t="s">
        <v>60</v>
      </c>
      <c r="F8482" s="10" t="s">
        <v>330</v>
      </c>
      <c r="G8482" s="11" t="s">
        <v>106</v>
      </c>
      <c r="H8482" s="4">
        <v>34</v>
      </c>
      <c r="I8482" s="12">
        <v>25232.33</v>
      </c>
      <c r="J8482" s="12">
        <v>857899.22</v>
      </c>
      <c r="K8482" s="12">
        <v>4101.5600000000004</v>
      </c>
      <c r="L8482" s="4">
        <v>86</v>
      </c>
      <c r="M8482" s="4" t="s">
        <v>29</v>
      </c>
      <c r="N8482" s="4" t="str" cm="1">
        <f t="array" ref="N8482">_xlfn.SWITCH(E8482,"Delhi","North","Chennai","South","Hyderabad","South","Mumbai","Central","Bangalore","South")</f>
        <v>South</v>
      </c>
      <c r="O8482" s="12">
        <v>192349.3</v>
      </c>
      <c r="P8482" s="4">
        <f>Table1[[#This Row],[Delivery_Date]]-Table1[[#This Row],[Order_Date]]</f>
        <v>9</v>
      </c>
      <c r="Q8482" s="4" t="str">
        <f>IF(Table1[[#This Row],[Delivery delay days]]&gt;5,"delay","on time")</f>
        <v>delay</v>
      </c>
      <c r="R8482" s="10">
        <f>DATEVALUE(Table1[[#This Row],[Delivery_Date]])</f>
        <v>45266</v>
      </c>
      <c r="S8482" s="10">
        <f>DATEVALUE(Table1[[#This Row],[Order_Date]])</f>
        <v>45257</v>
      </c>
      <c r="T8482" s="4" t="str" cm="1">
        <f t="array" ref="T8482">_xlfn.IFS(Table1[[#This Row],[Inventory_Level]]&lt;=200,"low",Table1[[#This Row],[Inventory_Level]]&gt;=700,"high",Table1[[#This Row],[Inventory_Level]]&gt;200,"medium")</f>
        <v>low</v>
      </c>
    </row>
    <row r="8483" spans="1:20" x14ac:dyDescent="0.35">
      <c r="A8483" s="4">
        <v>8482</v>
      </c>
      <c r="B8483" s="4" t="s">
        <v>15</v>
      </c>
      <c r="C8483" s="4" t="s">
        <v>38</v>
      </c>
      <c r="D8483" s="4" t="s">
        <v>25</v>
      </c>
      <c r="E8483" s="4" t="s">
        <v>26</v>
      </c>
      <c r="F8483" s="10" t="s">
        <v>231</v>
      </c>
      <c r="G8483" s="11" t="s">
        <v>40</v>
      </c>
      <c r="H8483" s="4">
        <v>66</v>
      </c>
      <c r="I8483" s="12">
        <v>34080.28</v>
      </c>
      <c r="J8483" s="12">
        <v>2249298.48</v>
      </c>
      <c r="K8483" s="12">
        <v>1015.75</v>
      </c>
      <c r="L8483" s="4">
        <v>868</v>
      </c>
      <c r="M8483" s="4" t="s">
        <v>21</v>
      </c>
      <c r="N8483" s="4" t="str" cm="1">
        <f t="array" ref="N8483">_xlfn.SWITCH(E8483,"Delhi","North","Chennai","South","Hyderabad","South","Mumbai","Central","Bangalore","South")</f>
        <v>South</v>
      </c>
      <c r="O8483" s="12">
        <v>319108.34000000003</v>
      </c>
      <c r="P8483" s="4">
        <f>Table1[[#This Row],[Delivery_Date]]-Table1[[#This Row],[Order_Date]]</f>
        <v>11</v>
      </c>
      <c r="Q8483" s="4" t="str">
        <f>IF(Table1[[#This Row],[Delivery delay days]]&gt;5,"delay","on time")</f>
        <v>delay</v>
      </c>
      <c r="R8483" s="10">
        <f>DATEVALUE(Table1[[#This Row],[Delivery_Date]])</f>
        <v>45033</v>
      </c>
      <c r="S8483" s="10">
        <f>DATEVALUE(Table1[[#This Row],[Order_Date]])</f>
        <v>45022</v>
      </c>
      <c r="T8483" s="4" t="str" cm="1">
        <f t="array" ref="T8483">_xlfn.IFS(Table1[[#This Row],[Inventory_Level]]&lt;=200,"low",Table1[[#This Row],[Inventory_Level]]&gt;=700,"high",Table1[[#This Row],[Inventory_Level]]&gt;200,"medium")</f>
        <v>high</v>
      </c>
    </row>
    <row r="8484" spans="1:20" x14ac:dyDescent="0.35">
      <c r="A8484" s="4">
        <v>8483</v>
      </c>
      <c r="B8484" s="4" t="s">
        <v>23</v>
      </c>
      <c r="C8484" s="4" t="s">
        <v>24</v>
      </c>
      <c r="D8484" s="4" t="s">
        <v>32</v>
      </c>
      <c r="E8484" s="4" t="s">
        <v>46</v>
      </c>
      <c r="F8484" s="10" t="s">
        <v>328</v>
      </c>
      <c r="G8484" s="11" t="s">
        <v>385</v>
      </c>
      <c r="H8484" s="4">
        <v>59</v>
      </c>
      <c r="I8484" s="12">
        <v>45018.49</v>
      </c>
      <c r="J8484" s="12">
        <v>2656090.91</v>
      </c>
      <c r="K8484" s="12">
        <v>569.59</v>
      </c>
      <c r="L8484" s="4">
        <v>96</v>
      </c>
      <c r="M8484" s="4" t="s">
        <v>29</v>
      </c>
      <c r="N8484" s="4" t="str" cm="1">
        <f t="array" ref="N8484">_xlfn.SWITCH(E8484,"Delhi","North","Chennai","South","Hyderabad","South","Mumbai","Central","Bangalore","South")</f>
        <v>South</v>
      </c>
      <c r="O8484" s="12">
        <v>356511.93</v>
      </c>
      <c r="P8484" s="4">
        <f>Table1[[#This Row],[Delivery_Date]]-Table1[[#This Row],[Order_Date]]</f>
        <v>10</v>
      </c>
      <c r="Q8484" s="4" t="str">
        <f>IF(Table1[[#This Row],[Delivery delay days]]&gt;5,"delay","on time")</f>
        <v>delay</v>
      </c>
      <c r="R8484" s="10">
        <f>DATEVALUE(Table1[[#This Row],[Delivery_Date]])</f>
        <v>44952</v>
      </c>
      <c r="S8484" s="10">
        <f>DATEVALUE(Table1[[#This Row],[Order_Date]])</f>
        <v>44942</v>
      </c>
      <c r="T8484" s="4" t="str" cm="1">
        <f t="array" ref="T8484">_xlfn.IFS(Table1[[#This Row],[Inventory_Level]]&lt;=200,"low",Table1[[#This Row],[Inventory_Level]]&gt;=700,"high",Table1[[#This Row],[Inventory_Level]]&gt;200,"medium")</f>
        <v>low</v>
      </c>
    </row>
    <row r="8485" spans="1:20" x14ac:dyDescent="0.35">
      <c r="A8485" s="4">
        <v>8484</v>
      </c>
      <c r="B8485" s="4" t="s">
        <v>31</v>
      </c>
      <c r="C8485" s="4" t="s">
        <v>16</v>
      </c>
      <c r="D8485" s="4" t="s">
        <v>39</v>
      </c>
      <c r="E8485" s="4" t="s">
        <v>60</v>
      </c>
      <c r="F8485" s="10" t="s">
        <v>58</v>
      </c>
      <c r="G8485" s="11" t="s">
        <v>173</v>
      </c>
      <c r="H8485" s="4">
        <v>52</v>
      </c>
      <c r="I8485" s="12">
        <v>25278.11</v>
      </c>
      <c r="J8485" s="12">
        <v>1314461.72</v>
      </c>
      <c r="K8485" s="12">
        <v>4295.75</v>
      </c>
      <c r="L8485" s="4">
        <v>22</v>
      </c>
      <c r="M8485" s="4" t="s">
        <v>42</v>
      </c>
      <c r="N8485" s="4" t="str" cm="1">
        <f t="array" ref="N8485">_xlfn.SWITCH(E8485,"Delhi","North","Chennai","South","Hyderabad","South","Mumbai","Central","Bangalore","South")</f>
        <v>South</v>
      </c>
      <c r="O8485" s="12">
        <v>196189.35</v>
      </c>
      <c r="P8485" s="4">
        <f>Table1[[#This Row],[Delivery_Date]]-Table1[[#This Row],[Order_Date]]</f>
        <v>15</v>
      </c>
      <c r="Q8485" s="4" t="str">
        <f>IF(Table1[[#This Row],[Delivery delay days]]&gt;5,"delay","on time")</f>
        <v>delay</v>
      </c>
      <c r="R8485" s="10">
        <f>DATEVALUE(Table1[[#This Row],[Delivery_Date]])</f>
        <v>45060</v>
      </c>
      <c r="S8485" s="10">
        <f>DATEVALUE(Table1[[#This Row],[Order_Date]])</f>
        <v>45045</v>
      </c>
      <c r="T8485" s="4" t="str" cm="1">
        <f t="array" ref="T8485">_xlfn.IFS(Table1[[#This Row],[Inventory_Level]]&lt;=200,"low",Table1[[#This Row],[Inventory_Level]]&gt;=700,"high",Table1[[#This Row],[Inventory_Level]]&gt;200,"medium")</f>
        <v>low</v>
      </c>
    </row>
    <row r="8486" spans="1:20" x14ac:dyDescent="0.35">
      <c r="A8486" s="4">
        <v>8485</v>
      </c>
      <c r="B8486" s="4" t="s">
        <v>65</v>
      </c>
      <c r="C8486" s="4" t="s">
        <v>38</v>
      </c>
      <c r="D8486" s="4" t="s">
        <v>17</v>
      </c>
      <c r="E8486" s="4" t="s">
        <v>26</v>
      </c>
      <c r="F8486" s="10" t="s">
        <v>193</v>
      </c>
      <c r="G8486" s="11" t="s">
        <v>412</v>
      </c>
      <c r="H8486" s="4">
        <v>74</v>
      </c>
      <c r="I8486" s="12">
        <v>16113.29</v>
      </c>
      <c r="J8486" s="12">
        <v>1192383.46</v>
      </c>
      <c r="K8486" s="12">
        <v>1220.01</v>
      </c>
      <c r="L8486" s="4">
        <v>442</v>
      </c>
      <c r="M8486" s="4" t="s">
        <v>35</v>
      </c>
      <c r="N8486" s="4" t="str" cm="1">
        <f t="array" ref="N8486">_xlfn.SWITCH(E8486,"Delhi","North","Chennai","South","Hyderabad","South","Mumbai","Central","Bangalore","South")</f>
        <v>South</v>
      </c>
      <c r="O8486" s="12">
        <v>245002.1</v>
      </c>
      <c r="P8486" s="4">
        <f>Table1[[#This Row],[Delivery_Date]]-Table1[[#This Row],[Order_Date]]</f>
        <v>10</v>
      </c>
      <c r="Q8486" s="4" t="str">
        <f>IF(Table1[[#This Row],[Delivery delay days]]&gt;5,"delay","on time")</f>
        <v>delay</v>
      </c>
      <c r="R8486" s="10">
        <f>DATEVALUE(Table1[[#This Row],[Delivery_Date]])</f>
        <v>45219</v>
      </c>
      <c r="S8486" s="10">
        <f>DATEVALUE(Table1[[#This Row],[Order_Date]])</f>
        <v>45209</v>
      </c>
      <c r="T8486" s="4" t="str" cm="1">
        <f t="array" ref="T8486">_xlfn.IFS(Table1[[#This Row],[Inventory_Level]]&lt;=200,"low",Table1[[#This Row],[Inventory_Level]]&gt;=700,"high",Table1[[#This Row],[Inventory_Level]]&gt;200,"medium")</f>
        <v>medium</v>
      </c>
    </row>
    <row r="8487" spans="1:20" x14ac:dyDescent="0.35">
      <c r="A8487" s="4">
        <v>8486</v>
      </c>
      <c r="B8487" s="4" t="s">
        <v>31</v>
      </c>
      <c r="C8487" s="4" t="s">
        <v>38</v>
      </c>
      <c r="D8487" s="4" t="s">
        <v>39</v>
      </c>
      <c r="E8487" s="4" t="s">
        <v>52</v>
      </c>
      <c r="F8487" s="10" t="s">
        <v>147</v>
      </c>
      <c r="G8487" s="11" t="s">
        <v>337</v>
      </c>
      <c r="H8487" s="4">
        <v>96</v>
      </c>
      <c r="I8487" s="12">
        <v>17100.39</v>
      </c>
      <c r="J8487" s="12">
        <v>1641637.44</v>
      </c>
      <c r="K8487" s="12">
        <v>707.2</v>
      </c>
      <c r="L8487" s="4">
        <v>803</v>
      </c>
      <c r="M8487" s="4" t="s">
        <v>21</v>
      </c>
      <c r="N8487" s="4" t="str" cm="1">
        <f t="array" ref="N8487">_xlfn.SWITCH(E8487,"Delhi","North","Chennai","South","Hyderabad","South","Mumbai","Central","Bangalore","South")</f>
        <v>Central</v>
      </c>
      <c r="O8487" s="12">
        <v>248381.61</v>
      </c>
      <c r="P8487" s="4">
        <f>Table1[[#This Row],[Delivery_Date]]-Table1[[#This Row],[Order_Date]]</f>
        <v>12</v>
      </c>
      <c r="Q8487" s="4" t="str">
        <f>IF(Table1[[#This Row],[Delivery delay days]]&gt;5,"delay","on time")</f>
        <v>delay</v>
      </c>
      <c r="R8487" s="10">
        <f>DATEVALUE(Table1[[#This Row],[Delivery_Date]])</f>
        <v>45159</v>
      </c>
      <c r="S8487" s="10">
        <f>DATEVALUE(Table1[[#This Row],[Order_Date]])</f>
        <v>45147</v>
      </c>
      <c r="T8487" s="4" t="str" cm="1">
        <f t="array" ref="T8487">_xlfn.IFS(Table1[[#This Row],[Inventory_Level]]&lt;=200,"low",Table1[[#This Row],[Inventory_Level]]&gt;=700,"high",Table1[[#This Row],[Inventory_Level]]&gt;200,"medium")</f>
        <v>high</v>
      </c>
    </row>
    <row r="8488" spans="1:20" x14ac:dyDescent="0.35">
      <c r="A8488" s="4">
        <v>8487</v>
      </c>
      <c r="B8488" s="4" t="s">
        <v>59</v>
      </c>
      <c r="C8488" s="4" t="s">
        <v>16</v>
      </c>
      <c r="D8488" s="4" t="s">
        <v>25</v>
      </c>
      <c r="E8488" s="4" t="s">
        <v>60</v>
      </c>
      <c r="F8488" s="10" t="s">
        <v>190</v>
      </c>
      <c r="G8488" s="11" t="s">
        <v>329</v>
      </c>
      <c r="H8488" s="4">
        <v>30</v>
      </c>
      <c r="I8488" s="12">
        <v>28419.74</v>
      </c>
      <c r="J8488" s="12">
        <v>852592.2</v>
      </c>
      <c r="K8488" s="12">
        <v>1774.94</v>
      </c>
      <c r="L8488" s="4">
        <v>164</v>
      </c>
      <c r="M8488" s="4" t="s">
        <v>29</v>
      </c>
      <c r="N8488" s="4" t="str" cm="1">
        <f t="array" ref="N8488">_xlfn.SWITCH(E8488,"Delhi","North","Chennai","South","Hyderabad","South","Mumbai","Central","Bangalore","South")</f>
        <v>South</v>
      </c>
      <c r="O8488" s="12">
        <v>119088.15</v>
      </c>
      <c r="P8488" s="4">
        <f>Table1[[#This Row],[Delivery_Date]]-Table1[[#This Row],[Order_Date]]</f>
        <v>11</v>
      </c>
      <c r="Q8488" s="4" t="str">
        <f>IF(Table1[[#This Row],[Delivery delay days]]&gt;5,"delay","on time")</f>
        <v>delay</v>
      </c>
      <c r="R8488" s="10">
        <f>DATEVALUE(Table1[[#This Row],[Delivery_Date]])</f>
        <v>45130</v>
      </c>
      <c r="S8488" s="10">
        <f>DATEVALUE(Table1[[#This Row],[Order_Date]])</f>
        <v>45119</v>
      </c>
      <c r="T8488" s="4" t="str" cm="1">
        <f t="array" ref="T8488">_xlfn.IFS(Table1[[#This Row],[Inventory_Level]]&lt;=200,"low",Table1[[#This Row],[Inventory_Level]]&gt;=700,"high",Table1[[#This Row],[Inventory_Level]]&gt;200,"medium")</f>
        <v>low</v>
      </c>
    </row>
    <row r="8489" spans="1:20" x14ac:dyDescent="0.35">
      <c r="A8489" s="4">
        <v>8488</v>
      </c>
      <c r="B8489" s="4" t="s">
        <v>31</v>
      </c>
      <c r="C8489" s="4" t="s">
        <v>38</v>
      </c>
      <c r="D8489" s="4" t="s">
        <v>25</v>
      </c>
      <c r="E8489" s="4" t="s">
        <v>46</v>
      </c>
      <c r="F8489" s="10" t="s">
        <v>150</v>
      </c>
      <c r="G8489" s="11" t="s">
        <v>305</v>
      </c>
      <c r="H8489" s="4">
        <v>26</v>
      </c>
      <c r="I8489" s="12">
        <v>16340.17</v>
      </c>
      <c r="J8489" s="12">
        <v>424844.42</v>
      </c>
      <c r="K8489" s="12">
        <v>4957.13</v>
      </c>
      <c r="L8489" s="4">
        <v>214</v>
      </c>
      <c r="M8489" s="4" t="s">
        <v>21</v>
      </c>
      <c r="N8489" s="4" t="str" cm="1">
        <f t="array" ref="N8489">_xlfn.SWITCH(E8489,"Delhi","North","Chennai","South","Hyderabad","South","Mumbai","Central","Bangalore","South")</f>
        <v>South</v>
      </c>
      <c r="O8489" s="12">
        <v>25297.63</v>
      </c>
      <c r="P8489" s="4">
        <f>Table1[[#This Row],[Delivery_Date]]-Table1[[#This Row],[Order_Date]]</f>
        <v>3</v>
      </c>
      <c r="Q8489" s="4" t="str">
        <f>IF(Table1[[#This Row],[Delivery delay days]]&gt;5,"delay","on time")</f>
        <v>on time</v>
      </c>
      <c r="R8489" s="10">
        <f>DATEVALUE(Table1[[#This Row],[Delivery_Date]])</f>
        <v>45291</v>
      </c>
      <c r="S8489" s="10">
        <f>DATEVALUE(Table1[[#This Row],[Order_Date]])</f>
        <v>45288</v>
      </c>
      <c r="T8489" s="4" t="str" cm="1">
        <f t="array" ref="T8489">_xlfn.IFS(Table1[[#This Row],[Inventory_Level]]&lt;=200,"low",Table1[[#This Row],[Inventory_Level]]&gt;=700,"high",Table1[[#This Row],[Inventory_Level]]&gt;200,"medium")</f>
        <v>medium</v>
      </c>
    </row>
    <row r="8490" spans="1:20" x14ac:dyDescent="0.35">
      <c r="A8490" s="4">
        <v>8489</v>
      </c>
      <c r="B8490" s="4" t="s">
        <v>23</v>
      </c>
      <c r="C8490" s="4" t="s">
        <v>16</v>
      </c>
      <c r="D8490" s="4" t="s">
        <v>32</v>
      </c>
      <c r="E8490" s="4" t="s">
        <v>60</v>
      </c>
      <c r="F8490" s="10" t="s">
        <v>187</v>
      </c>
      <c r="G8490" s="11" t="s">
        <v>226</v>
      </c>
      <c r="H8490" s="4">
        <v>18</v>
      </c>
      <c r="I8490" s="12">
        <v>14060.22</v>
      </c>
      <c r="J8490" s="12">
        <v>253083.96</v>
      </c>
      <c r="K8490" s="12">
        <v>3297.93</v>
      </c>
      <c r="L8490" s="4">
        <v>47</v>
      </c>
      <c r="M8490" s="4" t="s">
        <v>42</v>
      </c>
      <c r="N8490" s="4" t="str" cm="1">
        <f t="array" ref="N8490">_xlfn.SWITCH(E8490,"Delhi","North","Chennai","South","Hyderabad","South","Mumbai","Central","Bangalore","South")</f>
        <v>South</v>
      </c>
      <c r="O8490" s="12">
        <v>34750.959999999999</v>
      </c>
      <c r="P8490" s="4">
        <f>Table1[[#This Row],[Delivery_Date]]-Table1[[#This Row],[Order_Date]]</f>
        <v>2</v>
      </c>
      <c r="Q8490" s="4" t="str">
        <f>IF(Table1[[#This Row],[Delivery delay days]]&gt;5,"delay","on time")</f>
        <v>on time</v>
      </c>
      <c r="R8490" s="10">
        <f>DATEVALUE(Table1[[#This Row],[Delivery_Date]])</f>
        <v>45005</v>
      </c>
      <c r="S8490" s="10">
        <f>DATEVALUE(Table1[[#This Row],[Order_Date]])</f>
        <v>45003</v>
      </c>
      <c r="T8490" s="4" t="str" cm="1">
        <f t="array" ref="T8490">_xlfn.IFS(Table1[[#This Row],[Inventory_Level]]&lt;=200,"low",Table1[[#This Row],[Inventory_Level]]&gt;=700,"high",Table1[[#This Row],[Inventory_Level]]&gt;200,"medium")</f>
        <v>low</v>
      </c>
    </row>
    <row r="8491" spans="1:20" x14ac:dyDescent="0.35">
      <c r="A8491" s="4">
        <v>8490</v>
      </c>
      <c r="B8491" s="4" t="s">
        <v>59</v>
      </c>
      <c r="C8491" s="4" t="s">
        <v>24</v>
      </c>
      <c r="D8491" s="4" t="s">
        <v>45</v>
      </c>
      <c r="E8491" s="4" t="s">
        <v>18</v>
      </c>
      <c r="F8491" s="10" t="s">
        <v>334</v>
      </c>
      <c r="G8491" s="11" t="s">
        <v>220</v>
      </c>
      <c r="H8491" s="4">
        <v>98</v>
      </c>
      <c r="I8491" s="12">
        <v>46190.27</v>
      </c>
      <c r="J8491" s="12">
        <v>4526646.46</v>
      </c>
      <c r="K8491" s="12">
        <v>1140.28</v>
      </c>
      <c r="L8491" s="4">
        <v>795</v>
      </c>
      <c r="M8491" s="4" t="s">
        <v>29</v>
      </c>
      <c r="N8491" s="4" t="str" cm="1">
        <f t="array" ref="N8491">_xlfn.SWITCH(E8491,"Delhi","North","Chennai","South","Hyderabad","South","Mumbai","Central","Bangalore","South")</f>
        <v>North</v>
      </c>
      <c r="O8491" s="12">
        <v>646813.68000000005</v>
      </c>
      <c r="P8491" s="4">
        <f>Table1[[#This Row],[Delivery_Date]]-Table1[[#This Row],[Order_Date]]</f>
        <v>3</v>
      </c>
      <c r="Q8491" s="4" t="str">
        <f>IF(Table1[[#This Row],[Delivery delay days]]&gt;5,"delay","on time")</f>
        <v>on time</v>
      </c>
      <c r="R8491" s="10">
        <f>DATEVALUE(Table1[[#This Row],[Delivery_Date]])</f>
        <v>45177</v>
      </c>
      <c r="S8491" s="10">
        <f>DATEVALUE(Table1[[#This Row],[Order_Date]])</f>
        <v>45174</v>
      </c>
      <c r="T8491" s="4" t="str" cm="1">
        <f t="array" ref="T8491">_xlfn.IFS(Table1[[#This Row],[Inventory_Level]]&lt;=200,"low",Table1[[#This Row],[Inventory_Level]]&gt;=700,"high",Table1[[#This Row],[Inventory_Level]]&gt;200,"medium")</f>
        <v>high</v>
      </c>
    </row>
    <row r="8492" spans="1:20" x14ac:dyDescent="0.35">
      <c r="A8492" s="4">
        <v>8491</v>
      </c>
      <c r="B8492" s="4" t="s">
        <v>65</v>
      </c>
      <c r="C8492" s="4" t="s">
        <v>38</v>
      </c>
      <c r="D8492" s="4" t="s">
        <v>32</v>
      </c>
      <c r="E8492" s="4" t="s">
        <v>60</v>
      </c>
      <c r="F8492" s="10" t="s">
        <v>193</v>
      </c>
      <c r="G8492" s="11" t="s">
        <v>218</v>
      </c>
      <c r="H8492" s="4">
        <v>3</v>
      </c>
      <c r="I8492" s="12">
        <v>49905.53</v>
      </c>
      <c r="J8492" s="12">
        <v>149716.59</v>
      </c>
      <c r="K8492" s="12">
        <v>1703</v>
      </c>
      <c r="L8492" s="4">
        <v>207</v>
      </c>
      <c r="M8492" s="4" t="s">
        <v>29</v>
      </c>
      <c r="N8492" s="4" t="str" cm="1">
        <f t="array" ref="N8492">_xlfn.SWITCH(E8492,"Delhi","North","Chennai","South","Hyderabad","South","Mumbai","Central","Bangalore","South")</f>
        <v>South</v>
      </c>
      <c r="O8492" s="12">
        <v>33389.699999999997</v>
      </c>
      <c r="P8492" s="4">
        <f>Table1[[#This Row],[Delivery_Date]]-Table1[[#This Row],[Order_Date]]</f>
        <v>14</v>
      </c>
      <c r="Q8492" s="4" t="str">
        <f>IF(Table1[[#This Row],[Delivery delay days]]&gt;5,"delay","on time")</f>
        <v>delay</v>
      </c>
      <c r="R8492" s="10">
        <f>DATEVALUE(Table1[[#This Row],[Delivery_Date]])</f>
        <v>45223</v>
      </c>
      <c r="S8492" s="10">
        <f>DATEVALUE(Table1[[#This Row],[Order_Date]])</f>
        <v>45209</v>
      </c>
      <c r="T8492" s="4" t="str" cm="1">
        <f t="array" ref="T8492">_xlfn.IFS(Table1[[#This Row],[Inventory_Level]]&lt;=200,"low",Table1[[#This Row],[Inventory_Level]]&gt;=700,"high",Table1[[#This Row],[Inventory_Level]]&gt;200,"medium")</f>
        <v>medium</v>
      </c>
    </row>
    <row r="8493" spans="1:20" x14ac:dyDescent="0.35">
      <c r="A8493" s="4">
        <v>8492</v>
      </c>
      <c r="B8493" s="4" t="s">
        <v>15</v>
      </c>
      <c r="C8493" s="4" t="s">
        <v>24</v>
      </c>
      <c r="D8493" s="4" t="s">
        <v>32</v>
      </c>
      <c r="E8493" s="4" t="s">
        <v>26</v>
      </c>
      <c r="F8493" s="10" t="s">
        <v>196</v>
      </c>
      <c r="G8493" s="11" t="s">
        <v>328</v>
      </c>
      <c r="H8493" s="4">
        <v>26</v>
      </c>
      <c r="I8493" s="12">
        <v>13265.98</v>
      </c>
      <c r="J8493" s="12">
        <v>344915.48</v>
      </c>
      <c r="K8493" s="12">
        <v>2871.21</v>
      </c>
      <c r="L8493" s="4">
        <v>253</v>
      </c>
      <c r="M8493" s="4" t="s">
        <v>42</v>
      </c>
      <c r="N8493" s="4" t="str" cm="1">
        <f t="array" ref="N8493">_xlfn.SWITCH(E8493,"Delhi","North","Chennai","South","Hyderabad","South","Mumbai","Central","Bangalore","South")</f>
        <v>South</v>
      </c>
      <c r="O8493" s="12">
        <v>84691.48</v>
      </c>
      <c r="P8493" s="4">
        <f>Table1[[#This Row],[Delivery_Date]]-Table1[[#This Row],[Order_Date]]</f>
        <v>7</v>
      </c>
      <c r="Q8493" s="4" t="str">
        <f>IF(Table1[[#This Row],[Delivery delay days]]&gt;5,"delay","on time")</f>
        <v>delay</v>
      </c>
      <c r="R8493" s="10">
        <f>DATEVALUE(Table1[[#This Row],[Delivery_Date]])</f>
        <v>44942</v>
      </c>
      <c r="S8493" s="10">
        <f>DATEVALUE(Table1[[#This Row],[Order_Date]])</f>
        <v>44935</v>
      </c>
      <c r="T8493" s="4" t="str" cm="1">
        <f t="array" ref="T8493">_xlfn.IFS(Table1[[#This Row],[Inventory_Level]]&lt;=200,"low",Table1[[#This Row],[Inventory_Level]]&gt;=700,"high",Table1[[#This Row],[Inventory_Level]]&gt;200,"medium")</f>
        <v>medium</v>
      </c>
    </row>
    <row r="8494" spans="1:20" x14ac:dyDescent="0.35">
      <c r="A8494" s="4">
        <v>8493</v>
      </c>
      <c r="B8494" s="4" t="s">
        <v>31</v>
      </c>
      <c r="C8494" s="4" t="s">
        <v>16</v>
      </c>
      <c r="D8494" s="4" t="s">
        <v>45</v>
      </c>
      <c r="E8494" s="4" t="s">
        <v>52</v>
      </c>
      <c r="F8494" s="10" t="s">
        <v>207</v>
      </c>
      <c r="G8494" s="11" t="s">
        <v>305</v>
      </c>
      <c r="H8494" s="4">
        <v>63</v>
      </c>
      <c r="I8494" s="12">
        <v>46325.95</v>
      </c>
      <c r="J8494" s="12">
        <v>2918534.85</v>
      </c>
      <c r="K8494" s="12">
        <v>3076.62</v>
      </c>
      <c r="L8494" s="4">
        <v>179</v>
      </c>
      <c r="M8494" s="4" t="s">
        <v>29</v>
      </c>
      <c r="N8494" s="4" t="str" cm="1">
        <f t="array" ref="N8494">_xlfn.SWITCH(E8494,"Delhi","North","Chennai","South","Hyderabad","South","Mumbai","Central","Bangalore","South")</f>
        <v>Central</v>
      </c>
      <c r="O8494" s="12">
        <v>225851.26</v>
      </c>
      <c r="P8494" s="4">
        <f>Table1[[#This Row],[Delivery_Date]]-Table1[[#This Row],[Order_Date]]</f>
        <v>5</v>
      </c>
      <c r="Q8494" s="4" t="str">
        <f>IF(Table1[[#This Row],[Delivery delay days]]&gt;5,"delay","on time")</f>
        <v>on time</v>
      </c>
      <c r="R8494" s="10">
        <f>DATEVALUE(Table1[[#This Row],[Delivery_Date]])</f>
        <v>45291</v>
      </c>
      <c r="S8494" s="10">
        <f>DATEVALUE(Table1[[#This Row],[Order_Date]])</f>
        <v>45286</v>
      </c>
      <c r="T8494" s="4" t="str" cm="1">
        <f t="array" ref="T8494">_xlfn.IFS(Table1[[#This Row],[Inventory_Level]]&lt;=200,"low",Table1[[#This Row],[Inventory_Level]]&gt;=700,"high",Table1[[#This Row],[Inventory_Level]]&gt;200,"medium")</f>
        <v>low</v>
      </c>
    </row>
    <row r="8495" spans="1:20" x14ac:dyDescent="0.35">
      <c r="A8495" s="4">
        <v>8494</v>
      </c>
      <c r="B8495" s="4" t="s">
        <v>44</v>
      </c>
      <c r="C8495" s="4" t="s">
        <v>38</v>
      </c>
      <c r="D8495" s="4" t="s">
        <v>39</v>
      </c>
      <c r="E8495" s="4" t="s">
        <v>18</v>
      </c>
      <c r="F8495" s="10" t="s">
        <v>379</v>
      </c>
      <c r="G8495" s="11" t="s">
        <v>201</v>
      </c>
      <c r="H8495" s="4">
        <v>65</v>
      </c>
      <c r="I8495" s="12">
        <v>7365.11</v>
      </c>
      <c r="J8495" s="12">
        <v>478732.15</v>
      </c>
      <c r="K8495" s="12">
        <v>2267.2600000000002</v>
      </c>
      <c r="L8495" s="4">
        <v>939</v>
      </c>
      <c r="M8495" s="4" t="s">
        <v>29</v>
      </c>
      <c r="N8495" s="4" t="str" cm="1">
        <f t="array" ref="N8495">_xlfn.SWITCH(E8495,"Delhi","North","Chennai","South","Hyderabad","South","Mumbai","Central","Bangalore","South")</f>
        <v>North</v>
      </c>
      <c r="O8495" s="12">
        <v>39913.03</v>
      </c>
      <c r="P8495" s="4">
        <f>Table1[[#This Row],[Delivery_Date]]-Table1[[#This Row],[Order_Date]]</f>
        <v>5</v>
      </c>
      <c r="Q8495" s="4" t="str">
        <f>IF(Table1[[#This Row],[Delivery delay days]]&gt;5,"delay","on time")</f>
        <v>on time</v>
      </c>
      <c r="R8495" s="10">
        <f>DATEVALUE(Table1[[#This Row],[Delivery_Date]])</f>
        <v>45104</v>
      </c>
      <c r="S8495" s="10">
        <f>DATEVALUE(Table1[[#This Row],[Order_Date]])</f>
        <v>45099</v>
      </c>
      <c r="T8495" s="4" t="str" cm="1">
        <f t="array" ref="T8495">_xlfn.IFS(Table1[[#This Row],[Inventory_Level]]&lt;=200,"low",Table1[[#This Row],[Inventory_Level]]&gt;=700,"high",Table1[[#This Row],[Inventory_Level]]&gt;200,"medium")</f>
        <v>high</v>
      </c>
    </row>
    <row r="8496" spans="1:20" x14ac:dyDescent="0.35">
      <c r="A8496" s="4">
        <v>8495</v>
      </c>
      <c r="B8496" s="4" t="s">
        <v>37</v>
      </c>
      <c r="C8496" s="4" t="s">
        <v>38</v>
      </c>
      <c r="D8496" s="4" t="s">
        <v>39</v>
      </c>
      <c r="E8496" s="4" t="s">
        <v>52</v>
      </c>
      <c r="F8496" s="10" t="s">
        <v>130</v>
      </c>
      <c r="G8496" s="11" t="s">
        <v>167</v>
      </c>
      <c r="H8496" s="4">
        <v>27</v>
      </c>
      <c r="I8496" s="12">
        <v>31538.15</v>
      </c>
      <c r="J8496" s="12">
        <v>851530.05</v>
      </c>
      <c r="K8496" s="12">
        <v>3195.08</v>
      </c>
      <c r="L8496" s="4">
        <v>125</v>
      </c>
      <c r="M8496" s="4" t="s">
        <v>29</v>
      </c>
      <c r="N8496" s="4" t="str" cm="1">
        <f t="array" ref="N8496">_xlfn.SWITCH(E8496,"Delhi","North","Chennai","South","Hyderabad","South","Mumbai","Central","Bangalore","South")</f>
        <v>Central</v>
      </c>
      <c r="O8496" s="12">
        <v>113049.03</v>
      </c>
      <c r="P8496" s="4">
        <f>Table1[[#This Row],[Delivery_Date]]-Table1[[#This Row],[Order_Date]]</f>
        <v>2</v>
      </c>
      <c r="Q8496" s="4" t="str">
        <f>IF(Table1[[#This Row],[Delivery delay days]]&gt;5,"delay","on time")</f>
        <v>on time</v>
      </c>
      <c r="R8496" s="10">
        <f>DATEVALUE(Table1[[#This Row],[Delivery_Date]])</f>
        <v>45127</v>
      </c>
      <c r="S8496" s="10">
        <f>DATEVALUE(Table1[[#This Row],[Order_Date]])</f>
        <v>45125</v>
      </c>
      <c r="T8496" s="4" t="str" cm="1">
        <f t="array" ref="T8496">_xlfn.IFS(Table1[[#This Row],[Inventory_Level]]&lt;=200,"low",Table1[[#This Row],[Inventory_Level]]&gt;=700,"high",Table1[[#This Row],[Inventory_Level]]&gt;200,"medium")</f>
        <v>low</v>
      </c>
    </row>
    <row r="8497" spans="1:20" x14ac:dyDescent="0.35">
      <c r="A8497" s="4">
        <v>8496</v>
      </c>
      <c r="B8497" s="4" t="s">
        <v>23</v>
      </c>
      <c r="C8497" s="4" t="s">
        <v>16</v>
      </c>
      <c r="D8497" s="4" t="s">
        <v>25</v>
      </c>
      <c r="E8497" s="4" t="s">
        <v>26</v>
      </c>
      <c r="F8497" s="10" t="s">
        <v>173</v>
      </c>
      <c r="G8497" s="11" t="s">
        <v>298</v>
      </c>
      <c r="H8497" s="4">
        <v>41</v>
      </c>
      <c r="I8497" s="12">
        <v>24645.19</v>
      </c>
      <c r="J8497" s="12">
        <v>1010452.79</v>
      </c>
      <c r="K8497" s="12">
        <v>3364.71</v>
      </c>
      <c r="L8497" s="4">
        <v>233</v>
      </c>
      <c r="M8497" s="4" t="s">
        <v>42</v>
      </c>
      <c r="N8497" s="4" t="str" cm="1">
        <f t="array" ref="N8497">_xlfn.SWITCH(E8497,"Delhi","North","Chennai","South","Hyderabad","South","Mumbai","Central","Bangalore","South")</f>
        <v>South</v>
      </c>
      <c r="O8497" s="12">
        <v>84719.82</v>
      </c>
      <c r="P8497" s="4">
        <f>Table1[[#This Row],[Delivery_Date]]-Table1[[#This Row],[Order_Date]]</f>
        <v>12</v>
      </c>
      <c r="Q8497" s="4" t="str">
        <f>IF(Table1[[#This Row],[Delivery delay days]]&gt;5,"delay","on time")</f>
        <v>delay</v>
      </c>
      <c r="R8497" s="10">
        <f>DATEVALUE(Table1[[#This Row],[Delivery_Date]])</f>
        <v>45072</v>
      </c>
      <c r="S8497" s="10">
        <f>DATEVALUE(Table1[[#This Row],[Order_Date]])</f>
        <v>45060</v>
      </c>
      <c r="T8497" s="4" t="str" cm="1">
        <f t="array" ref="T8497">_xlfn.IFS(Table1[[#This Row],[Inventory_Level]]&lt;=200,"low",Table1[[#This Row],[Inventory_Level]]&gt;=700,"high",Table1[[#This Row],[Inventory_Level]]&gt;200,"medium")</f>
        <v>medium</v>
      </c>
    </row>
    <row r="8498" spans="1:20" x14ac:dyDescent="0.35">
      <c r="A8498" s="4">
        <v>8497</v>
      </c>
      <c r="B8498" s="4" t="s">
        <v>59</v>
      </c>
      <c r="C8498" s="4" t="s">
        <v>38</v>
      </c>
      <c r="D8498" s="4" t="s">
        <v>39</v>
      </c>
      <c r="E8498" s="4" t="s">
        <v>18</v>
      </c>
      <c r="F8498" s="10" t="s">
        <v>232</v>
      </c>
      <c r="G8498" s="11" t="s">
        <v>20</v>
      </c>
      <c r="H8498" s="4">
        <v>71</v>
      </c>
      <c r="I8498" s="12">
        <v>44783.87</v>
      </c>
      <c r="J8498" s="12">
        <v>3179654.77</v>
      </c>
      <c r="K8498" s="12">
        <v>482.89</v>
      </c>
      <c r="L8498" s="4">
        <v>821</v>
      </c>
      <c r="M8498" s="4" t="s">
        <v>29</v>
      </c>
      <c r="N8498" s="4" t="str" cm="1">
        <f t="array" ref="N8498">_xlfn.SWITCH(E8498,"Delhi","North","Chennai","South","Hyderabad","South","Mumbai","Central","Bangalore","South")</f>
        <v>North</v>
      </c>
      <c r="O8498" s="12">
        <v>259702.75</v>
      </c>
      <c r="P8498" s="4">
        <f>Table1[[#This Row],[Delivery_Date]]-Table1[[#This Row],[Order_Date]]</f>
        <v>6</v>
      </c>
      <c r="Q8498" s="4" t="str">
        <f>IF(Table1[[#This Row],[Delivery delay days]]&gt;5,"delay","on time")</f>
        <v>delay</v>
      </c>
      <c r="R8498" s="10">
        <f>DATEVALUE(Table1[[#This Row],[Delivery_Date]])</f>
        <v>45198</v>
      </c>
      <c r="S8498" s="10">
        <f>DATEVALUE(Table1[[#This Row],[Order_Date]])</f>
        <v>45192</v>
      </c>
      <c r="T8498" s="4" t="str" cm="1">
        <f t="array" ref="T8498">_xlfn.IFS(Table1[[#This Row],[Inventory_Level]]&lt;=200,"low",Table1[[#This Row],[Inventory_Level]]&gt;=700,"high",Table1[[#This Row],[Inventory_Level]]&gt;200,"medium")</f>
        <v>high</v>
      </c>
    </row>
    <row r="8499" spans="1:20" x14ac:dyDescent="0.35">
      <c r="A8499" s="4">
        <v>8498</v>
      </c>
      <c r="B8499" s="4" t="s">
        <v>44</v>
      </c>
      <c r="C8499" s="4" t="s">
        <v>38</v>
      </c>
      <c r="D8499" s="4" t="s">
        <v>39</v>
      </c>
      <c r="E8499" s="4" t="s">
        <v>60</v>
      </c>
      <c r="F8499" s="10" t="s">
        <v>169</v>
      </c>
      <c r="G8499" s="11" t="s">
        <v>336</v>
      </c>
      <c r="H8499" s="4">
        <v>92</v>
      </c>
      <c r="I8499" s="12">
        <v>4942.28</v>
      </c>
      <c r="J8499" s="12">
        <v>454689.76</v>
      </c>
      <c r="K8499" s="12">
        <v>500.28</v>
      </c>
      <c r="L8499" s="4">
        <v>902</v>
      </c>
      <c r="M8499" s="4" t="s">
        <v>35</v>
      </c>
      <c r="N8499" s="4" t="str" cm="1">
        <f t="array" ref="N8499">_xlfn.SWITCH(E8499,"Delhi","North","Chennai","South","Hyderabad","South","Mumbai","Central","Bangalore","South")</f>
        <v>South</v>
      </c>
      <c r="O8499" s="12">
        <v>58950.64</v>
      </c>
      <c r="P8499" s="4">
        <f>Table1[[#This Row],[Delivery_Date]]-Table1[[#This Row],[Order_Date]]</f>
        <v>7</v>
      </c>
      <c r="Q8499" s="4" t="str">
        <f>IF(Table1[[#This Row],[Delivery delay days]]&gt;5,"delay","on time")</f>
        <v>delay</v>
      </c>
      <c r="R8499" s="10">
        <f>DATEVALUE(Table1[[#This Row],[Delivery_Date]])</f>
        <v>45095</v>
      </c>
      <c r="S8499" s="10">
        <f>DATEVALUE(Table1[[#This Row],[Order_Date]])</f>
        <v>45088</v>
      </c>
      <c r="T8499" s="4" t="str" cm="1">
        <f t="array" ref="T8499">_xlfn.IFS(Table1[[#This Row],[Inventory_Level]]&lt;=200,"low",Table1[[#This Row],[Inventory_Level]]&gt;=700,"high",Table1[[#This Row],[Inventory_Level]]&gt;200,"medium")</f>
        <v>high</v>
      </c>
    </row>
    <row r="8500" spans="1:20" x14ac:dyDescent="0.35">
      <c r="A8500" s="4">
        <v>8499</v>
      </c>
      <c r="B8500" s="4" t="s">
        <v>44</v>
      </c>
      <c r="C8500" s="4" t="s">
        <v>24</v>
      </c>
      <c r="D8500" s="4" t="s">
        <v>45</v>
      </c>
      <c r="E8500" s="4" t="s">
        <v>46</v>
      </c>
      <c r="F8500" s="10" t="s">
        <v>321</v>
      </c>
      <c r="G8500" s="11" t="s">
        <v>239</v>
      </c>
      <c r="H8500" s="4">
        <v>23</v>
      </c>
      <c r="I8500" s="12">
        <v>19236.59</v>
      </c>
      <c r="J8500" s="12">
        <v>442441.57</v>
      </c>
      <c r="K8500" s="12">
        <v>4018.53</v>
      </c>
      <c r="L8500" s="4">
        <v>838</v>
      </c>
      <c r="M8500" s="4" t="s">
        <v>21</v>
      </c>
      <c r="N8500" s="4" t="str" cm="1">
        <f t="array" ref="N8500">_xlfn.SWITCH(E8500,"Delhi","North","Chennai","South","Hyderabad","South","Mumbai","Central","Bangalore","South")</f>
        <v>South</v>
      </c>
      <c r="O8500" s="12">
        <v>77247.44</v>
      </c>
      <c r="P8500" s="4">
        <f>Table1[[#This Row],[Delivery_Date]]-Table1[[#This Row],[Order_Date]]</f>
        <v>2</v>
      </c>
      <c r="Q8500" s="4" t="str">
        <f>IF(Table1[[#This Row],[Delivery delay days]]&gt;5,"delay","on time")</f>
        <v>on time</v>
      </c>
      <c r="R8500" s="10">
        <f>DATEVALUE(Table1[[#This Row],[Delivery_Date]])</f>
        <v>45087</v>
      </c>
      <c r="S8500" s="10">
        <f>DATEVALUE(Table1[[#This Row],[Order_Date]])</f>
        <v>45085</v>
      </c>
      <c r="T8500" s="4" t="str" cm="1">
        <f t="array" ref="T8500">_xlfn.IFS(Table1[[#This Row],[Inventory_Level]]&lt;=200,"low",Table1[[#This Row],[Inventory_Level]]&gt;=700,"high",Table1[[#This Row],[Inventory_Level]]&gt;200,"medium")</f>
        <v>high</v>
      </c>
    </row>
    <row r="8501" spans="1:20" x14ac:dyDescent="0.35">
      <c r="A8501" s="4">
        <v>8500</v>
      </c>
      <c r="B8501" s="4" t="s">
        <v>44</v>
      </c>
      <c r="C8501" s="4" t="s">
        <v>24</v>
      </c>
      <c r="D8501" s="4" t="s">
        <v>45</v>
      </c>
      <c r="E8501" s="4" t="s">
        <v>46</v>
      </c>
      <c r="F8501" s="10" t="s">
        <v>178</v>
      </c>
      <c r="G8501" s="11" t="s">
        <v>91</v>
      </c>
      <c r="H8501" s="4">
        <v>47</v>
      </c>
      <c r="I8501" s="12">
        <v>35381.5</v>
      </c>
      <c r="J8501" s="12">
        <v>1662930.5</v>
      </c>
      <c r="K8501" s="12">
        <v>4599.95</v>
      </c>
      <c r="L8501" s="4">
        <v>711</v>
      </c>
      <c r="M8501" s="4" t="s">
        <v>21</v>
      </c>
      <c r="N8501" s="4" t="str" cm="1">
        <f t="array" ref="N8501">_xlfn.SWITCH(E8501,"Delhi","North","Chennai","South","Hyderabad","South","Mumbai","Central","Bangalore","South")</f>
        <v>South</v>
      </c>
      <c r="O8501" s="12">
        <v>396222.91</v>
      </c>
      <c r="P8501" s="4">
        <f>Table1[[#This Row],[Delivery_Date]]-Table1[[#This Row],[Order_Date]]</f>
        <v>4</v>
      </c>
      <c r="Q8501" s="4" t="str">
        <f>IF(Table1[[#This Row],[Delivery delay days]]&gt;5,"delay","on time")</f>
        <v>on time</v>
      </c>
      <c r="R8501" s="10">
        <f>DATEVALUE(Table1[[#This Row],[Delivery_Date]])</f>
        <v>45027</v>
      </c>
      <c r="S8501" s="10">
        <f>DATEVALUE(Table1[[#This Row],[Order_Date]])</f>
        <v>45023</v>
      </c>
      <c r="T8501" s="4" t="str" cm="1">
        <f t="array" ref="T8501">_xlfn.IFS(Table1[[#This Row],[Inventory_Level]]&lt;=200,"low",Table1[[#This Row],[Inventory_Level]]&gt;=700,"high",Table1[[#This Row],[Inventory_Level]]&gt;200,"medium")</f>
        <v>high</v>
      </c>
    </row>
    <row r="8502" spans="1:20" x14ac:dyDescent="0.35">
      <c r="A8502" s="4">
        <v>8501</v>
      </c>
      <c r="B8502" s="4" t="s">
        <v>37</v>
      </c>
      <c r="C8502" s="4" t="s">
        <v>24</v>
      </c>
      <c r="D8502" s="4" t="s">
        <v>45</v>
      </c>
      <c r="E8502" s="4" t="s">
        <v>52</v>
      </c>
      <c r="F8502" s="10" t="s">
        <v>276</v>
      </c>
      <c r="G8502" s="11" t="s">
        <v>211</v>
      </c>
      <c r="H8502" s="4">
        <v>70</v>
      </c>
      <c r="I8502" s="12">
        <v>12509.02</v>
      </c>
      <c r="J8502" s="12">
        <v>875631.4</v>
      </c>
      <c r="K8502" s="12">
        <v>3393.01</v>
      </c>
      <c r="L8502" s="4">
        <v>509</v>
      </c>
      <c r="M8502" s="4" t="s">
        <v>29</v>
      </c>
      <c r="N8502" s="4" t="str" cm="1">
        <f t="array" ref="N8502">_xlfn.SWITCH(E8502,"Delhi","North","Chennai","South","Hyderabad","South","Mumbai","Central","Bangalore","South")</f>
        <v>Central</v>
      </c>
      <c r="O8502" s="12">
        <v>77978.47</v>
      </c>
      <c r="P8502" s="4">
        <f>Table1[[#This Row],[Delivery_Date]]-Table1[[#This Row],[Order_Date]]</f>
        <v>10</v>
      </c>
      <c r="Q8502" s="4" t="str">
        <f>IF(Table1[[#This Row],[Delivery delay days]]&gt;5,"delay","on time")</f>
        <v>delay</v>
      </c>
      <c r="R8502" s="10">
        <f>DATEVALUE(Table1[[#This Row],[Delivery_Date]])</f>
        <v>45020</v>
      </c>
      <c r="S8502" s="10">
        <f>DATEVALUE(Table1[[#This Row],[Order_Date]])</f>
        <v>45010</v>
      </c>
      <c r="T8502" s="4" t="str" cm="1">
        <f t="array" ref="T8502">_xlfn.IFS(Table1[[#This Row],[Inventory_Level]]&lt;=200,"low",Table1[[#This Row],[Inventory_Level]]&gt;=700,"high",Table1[[#This Row],[Inventory_Level]]&gt;200,"medium")</f>
        <v>medium</v>
      </c>
    </row>
    <row r="8503" spans="1:20" x14ac:dyDescent="0.35">
      <c r="A8503" s="4">
        <v>8502</v>
      </c>
      <c r="B8503" s="4" t="s">
        <v>65</v>
      </c>
      <c r="C8503" s="4" t="s">
        <v>24</v>
      </c>
      <c r="D8503" s="4" t="s">
        <v>17</v>
      </c>
      <c r="E8503" s="4" t="s">
        <v>46</v>
      </c>
      <c r="F8503" s="10" t="s">
        <v>113</v>
      </c>
      <c r="G8503" s="11" t="s">
        <v>19</v>
      </c>
      <c r="H8503" s="4">
        <v>12</v>
      </c>
      <c r="I8503" s="12">
        <v>46124.78</v>
      </c>
      <c r="J8503" s="12">
        <v>553497.36</v>
      </c>
      <c r="K8503" s="12">
        <v>2765.81</v>
      </c>
      <c r="L8503" s="4">
        <v>931</v>
      </c>
      <c r="M8503" s="4" t="s">
        <v>21</v>
      </c>
      <c r="N8503" s="4" t="str" cm="1">
        <f t="array" ref="N8503">_xlfn.SWITCH(E8503,"Delhi","North","Chennai","South","Hyderabad","South","Mumbai","Central","Bangalore","South")</f>
        <v>South</v>
      </c>
      <c r="O8503" s="12">
        <v>122441.21</v>
      </c>
      <c r="P8503" s="4">
        <f>Table1[[#This Row],[Delivery_Date]]-Table1[[#This Row],[Order_Date]]</f>
        <v>13</v>
      </c>
      <c r="Q8503" s="4" t="str">
        <f>IF(Table1[[#This Row],[Delivery delay days]]&gt;5,"delay","on time")</f>
        <v>delay</v>
      </c>
      <c r="R8503" s="10">
        <f>DATEVALUE(Table1[[#This Row],[Delivery_Date]])</f>
        <v>45188</v>
      </c>
      <c r="S8503" s="10">
        <f>DATEVALUE(Table1[[#This Row],[Order_Date]])</f>
        <v>45175</v>
      </c>
      <c r="T8503" s="4" t="str" cm="1">
        <f t="array" ref="T8503">_xlfn.IFS(Table1[[#This Row],[Inventory_Level]]&lt;=200,"low",Table1[[#This Row],[Inventory_Level]]&gt;=700,"high",Table1[[#This Row],[Inventory_Level]]&gt;200,"medium")</f>
        <v>high</v>
      </c>
    </row>
    <row r="8504" spans="1:20" x14ac:dyDescent="0.35">
      <c r="A8504" s="4">
        <v>8503</v>
      </c>
      <c r="B8504" s="4" t="s">
        <v>23</v>
      </c>
      <c r="C8504" s="4" t="s">
        <v>24</v>
      </c>
      <c r="D8504" s="4" t="s">
        <v>25</v>
      </c>
      <c r="E8504" s="4" t="s">
        <v>26</v>
      </c>
      <c r="F8504" s="10" t="s">
        <v>190</v>
      </c>
      <c r="G8504" s="11" t="s">
        <v>170</v>
      </c>
      <c r="H8504" s="4">
        <v>1</v>
      </c>
      <c r="I8504" s="12">
        <v>16349.91</v>
      </c>
      <c r="J8504" s="12">
        <v>16349.91</v>
      </c>
      <c r="K8504" s="12">
        <v>155.25</v>
      </c>
      <c r="L8504" s="4">
        <v>457</v>
      </c>
      <c r="M8504" s="4" t="s">
        <v>21</v>
      </c>
      <c r="N8504" s="4" t="str" cm="1">
        <f t="array" ref="N8504">_xlfn.SWITCH(E8504,"Delhi","North","Chennai","South","Hyderabad","South","Mumbai","Central","Bangalore","South")</f>
        <v>South</v>
      </c>
      <c r="O8504" s="12">
        <v>3395.54</v>
      </c>
      <c r="P8504" s="4">
        <f>Table1[[#This Row],[Delivery_Date]]-Table1[[#This Row],[Order_Date]]</f>
        <v>9</v>
      </c>
      <c r="Q8504" s="4" t="str">
        <f>IF(Table1[[#This Row],[Delivery delay days]]&gt;5,"delay","on time")</f>
        <v>delay</v>
      </c>
      <c r="R8504" s="10">
        <f>DATEVALUE(Table1[[#This Row],[Delivery_Date]])</f>
        <v>45128</v>
      </c>
      <c r="S8504" s="10">
        <f>DATEVALUE(Table1[[#This Row],[Order_Date]])</f>
        <v>45119</v>
      </c>
      <c r="T8504" s="4" t="str" cm="1">
        <f t="array" ref="T8504">_xlfn.IFS(Table1[[#This Row],[Inventory_Level]]&lt;=200,"low",Table1[[#This Row],[Inventory_Level]]&gt;=700,"high",Table1[[#This Row],[Inventory_Level]]&gt;200,"medium")</f>
        <v>medium</v>
      </c>
    </row>
    <row r="8505" spans="1:20" x14ac:dyDescent="0.35">
      <c r="A8505" s="4">
        <v>8504</v>
      </c>
      <c r="B8505" s="4" t="s">
        <v>59</v>
      </c>
      <c r="C8505" s="4" t="s">
        <v>16</v>
      </c>
      <c r="D8505" s="4" t="s">
        <v>25</v>
      </c>
      <c r="E8505" s="4" t="s">
        <v>60</v>
      </c>
      <c r="F8505" s="10" t="s">
        <v>304</v>
      </c>
      <c r="G8505" s="11" t="s">
        <v>397</v>
      </c>
      <c r="H8505" s="4">
        <v>78</v>
      </c>
      <c r="I8505" s="12">
        <v>32895.42</v>
      </c>
      <c r="J8505" s="12">
        <v>2565842.7599999998</v>
      </c>
      <c r="K8505" s="12">
        <v>4533.25</v>
      </c>
      <c r="L8505" s="4">
        <v>430</v>
      </c>
      <c r="M8505" s="4" t="s">
        <v>29</v>
      </c>
      <c r="N8505" s="4" t="str" cm="1">
        <f t="array" ref="N8505">_xlfn.SWITCH(E8505,"Delhi","North","Chennai","South","Hyderabad","South","Mumbai","Central","Bangalore","South")</f>
        <v>South</v>
      </c>
      <c r="O8505" s="12">
        <v>241674.05</v>
      </c>
      <c r="P8505" s="4">
        <f>Table1[[#This Row],[Delivery_Date]]-Table1[[#This Row],[Order_Date]]</f>
        <v>12</v>
      </c>
      <c r="Q8505" s="4" t="str">
        <f>IF(Table1[[#This Row],[Delivery delay days]]&gt;5,"delay","on time")</f>
        <v>delay</v>
      </c>
      <c r="R8505" s="10">
        <f>DATEVALUE(Table1[[#This Row],[Delivery_Date]])</f>
        <v>45258</v>
      </c>
      <c r="S8505" s="10">
        <f>DATEVALUE(Table1[[#This Row],[Order_Date]])</f>
        <v>45246</v>
      </c>
      <c r="T8505" s="4" t="str" cm="1">
        <f t="array" ref="T8505">_xlfn.IFS(Table1[[#This Row],[Inventory_Level]]&lt;=200,"low",Table1[[#This Row],[Inventory_Level]]&gt;=700,"high",Table1[[#This Row],[Inventory_Level]]&gt;200,"medium")</f>
        <v>medium</v>
      </c>
    </row>
    <row r="8506" spans="1:20" x14ac:dyDescent="0.35">
      <c r="A8506" s="4">
        <v>8505</v>
      </c>
      <c r="B8506" s="4" t="s">
        <v>23</v>
      </c>
      <c r="C8506" s="4" t="s">
        <v>38</v>
      </c>
      <c r="D8506" s="4" t="s">
        <v>39</v>
      </c>
      <c r="E8506" s="4" t="s">
        <v>60</v>
      </c>
      <c r="F8506" s="10" t="s">
        <v>91</v>
      </c>
      <c r="G8506" s="11" t="s">
        <v>57</v>
      </c>
      <c r="H8506" s="4">
        <v>20</v>
      </c>
      <c r="I8506" s="12">
        <v>47992.62</v>
      </c>
      <c r="J8506" s="12">
        <v>959852.4</v>
      </c>
      <c r="K8506" s="12">
        <v>709.34</v>
      </c>
      <c r="L8506" s="4">
        <v>338</v>
      </c>
      <c r="M8506" s="4" t="s">
        <v>42</v>
      </c>
      <c r="N8506" s="4" t="str" cm="1">
        <f t="array" ref="N8506">_xlfn.SWITCH(E8506,"Delhi","North","Chennai","South","Hyderabad","South","Mumbai","Central","Bangalore","South")</f>
        <v>South</v>
      </c>
      <c r="O8506" s="12">
        <v>186664.91</v>
      </c>
      <c r="P8506" s="4">
        <f>Table1[[#This Row],[Delivery_Date]]-Table1[[#This Row],[Order_Date]]</f>
        <v>9</v>
      </c>
      <c r="Q8506" s="4" t="str">
        <f>IF(Table1[[#This Row],[Delivery delay days]]&gt;5,"delay","on time")</f>
        <v>delay</v>
      </c>
      <c r="R8506" s="10">
        <f>DATEVALUE(Table1[[#This Row],[Delivery_Date]])</f>
        <v>45036</v>
      </c>
      <c r="S8506" s="10">
        <f>DATEVALUE(Table1[[#This Row],[Order_Date]])</f>
        <v>45027</v>
      </c>
      <c r="T8506" s="4" t="str" cm="1">
        <f t="array" ref="T8506">_xlfn.IFS(Table1[[#This Row],[Inventory_Level]]&lt;=200,"low",Table1[[#This Row],[Inventory_Level]]&gt;=700,"high",Table1[[#This Row],[Inventory_Level]]&gt;200,"medium")</f>
        <v>medium</v>
      </c>
    </row>
    <row r="8507" spans="1:20" x14ac:dyDescent="0.35">
      <c r="A8507" s="4">
        <v>8506</v>
      </c>
      <c r="B8507" s="4" t="s">
        <v>23</v>
      </c>
      <c r="C8507" s="4" t="s">
        <v>16</v>
      </c>
      <c r="D8507" s="4" t="s">
        <v>45</v>
      </c>
      <c r="E8507" s="4" t="s">
        <v>26</v>
      </c>
      <c r="F8507" s="10" t="s">
        <v>263</v>
      </c>
      <c r="G8507" s="11" t="s">
        <v>312</v>
      </c>
      <c r="H8507" s="4">
        <v>98</v>
      </c>
      <c r="I8507" s="12">
        <v>28015.9</v>
      </c>
      <c r="J8507" s="12">
        <v>2745558.2</v>
      </c>
      <c r="K8507" s="12">
        <v>4582.74</v>
      </c>
      <c r="L8507" s="4">
        <v>353</v>
      </c>
      <c r="M8507" s="4" t="s">
        <v>29</v>
      </c>
      <c r="N8507" s="4" t="str" cm="1">
        <f t="array" ref="N8507">_xlfn.SWITCH(E8507,"Delhi","North","Chennai","South","Hyderabad","South","Mumbai","Central","Bangalore","South")</f>
        <v>South</v>
      </c>
      <c r="O8507" s="12">
        <v>524288.99</v>
      </c>
      <c r="P8507" s="4">
        <f>Table1[[#This Row],[Delivery_Date]]-Table1[[#This Row],[Order_Date]]</f>
        <v>4</v>
      </c>
      <c r="Q8507" s="4" t="str">
        <f>IF(Table1[[#This Row],[Delivery delay days]]&gt;5,"delay","on time")</f>
        <v>on time</v>
      </c>
      <c r="R8507" s="10">
        <f>DATEVALUE(Table1[[#This Row],[Delivery_Date]])</f>
        <v>44961</v>
      </c>
      <c r="S8507" s="10">
        <f>DATEVALUE(Table1[[#This Row],[Order_Date]])</f>
        <v>44957</v>
      </c>
      <c r="T8507" s="4" t="str" cm="1">
        <f t="array" ref="T8507">_xlfn.IFS(Table1[[#This Row],[Inventory_Level]]&lt;=200,"low",Table1[[#This Row],[Inventory_Level]]&gt;=700,"high",Table1[[#This Row],[Inventory_Level]]&gt;200,"medium")</f>
        <v>medium</v>
      </c>
    </row>
    <row r="8508" spans="1:20" x14ac:dyDescent="0.35">
      <c r="A8508" s="4">
        <v>8507</v>
      </c>
      <c r="B8508" s="4" t="s">
        <v>23</v>
      </c>
      <c r="C8508" s="4" t="s">
        <v>24</v>
      </c>
      <c r="D8508" s="4" t="s">
        <v>39</v>
      </c>
      <c r="E8508" s="4" t="s">
        <v>26</v>
      </c>
      <c r="F8508" s="10" t="s">
        <v>118</v>
      </c>
      <c r="G8508" s="11" t="s">
        <v>307</v>
      </c>
      <c r="H8508" s="4">
        <v>50</v>
      </c>
      <c r="I8508" s="12">
        <v>7220.33</v>
      </c>
      <c r="J8508" s="12">
        <v>361016.5</v>
      </c>
      <c r="K8508" s="12">
        <v>3244.47</v>
      </c>
      <c r="L8508" s="4">
        <v>111</v>
      </c>
      <c r="M8508" s="4" t="s">
        <v>35</v>
      </c>
      <c r="N8508" s="4" t="str" cm="1">
        <f t="array" ref="N8508">_xlfn.SWITCH(E8508,"Delhi","North","Chennai","South","Hyderabad","South","Mumbai","Central","Bangalore","South")</f>
        <v>South</v>
      </c>
      <c r="O8508" s="12">
        <v>28886.959999999999</v>
      </c>
      <c r="P8508" s="4">
        <f>Table1[[#This Row],[Delivery_Date]]-Table1[[#This Row],[Order_Date]]</f>
        <v>14</v>
      </c>
      <c r="Q8508" s="4" t="str">
        <f>IF(Table1[[#This Row],[Delivery delay days]]&gt;5,"delay","on time")</f>
        <v>delay</v>
      </c>
      <c r="R8508" s="10">
        <f>DATEVALUE(Table1[[#This Row],[Delivery_Date]])</f>
        <v>45283</v>
      </c>
      <c r="S8508" s="10">
        <f>DATEVALUE(Table1[[#This Row],[Order_Date]])</f>
        <v>45269</v>
      </c>
      <c r="T8508" s="4" t="str" cm="1">
        <f t="array" ref="T8508">_xlfn.IFS(Table1[[#This Row],[Inventory_Level]]&lt;=200,"low",Table1[[#This Row],[Inventory_Level]]&gt;=700,"high",Table1[[#This Row],[Inventory_Level]]&gt;200,"medium")</f>
        <v>low</v>
      </c>
    </row>
    <row r="8509" spans="1:20" x14ac:dyDescent="0.35">
      <c r="A8509" s="4">
        <v>8508</v>
      </c>
      <c r="B8509" s="4" t="s">
        <v>23</v>
      </c>
      <c r="C8509" s="4" t="s">
        <v>16</v>
      </c>
      <c r="D8509" s="4" t="s">
        <v>39</v>
      </c>
      <c r="E8509" s="4" t="s">
        <v>26</v>
      </c>
      <c r="F8509" s="10" t="s">
        <v>308</v>
      </c>
      <c r="G8509" s="11" t="s">
        <v>355</v>
      </c>
      <c r="H8509" s="4">
        <v>40</v>
      </c>
      <c r="I8509" s="12">
        <v>21496.16</v>
      </c>
      <c r="J8509" s="12">
        <v>859846.4</v>
      </c>
      <c r="K8509" s="12">
        <v>1088.1400000000001</v>
      </c>
      <c r="L8509" s="4">
        <v>838</v>
      </c>
      <c r="M8509" s="4" t="s">
        <v>35</v>
      </c>
      <c r="N8509" s="4" t="str" cm="1">
        <f t="array" ref="N8509">_xlfn.SWITCH(E8509,"Delhi","North","Chennai","South","Hyderabad","South","Mumbai","Central","Bangalore","South")</f>
        <v>South</v>
      </c>
      <c r="O8509" s="12">
        <v>67460.69</v>
      </c>
      <c r="P8509" s="4">
        <f>Table1[[#This Row],[Delivery_Date]]-Table1[[#This Row],[Order_Date]]</f>
        <v>6</v>
      </c>
      <c r="Q8509" s="4" t="str">
        <f>IF(Table1[[#This Row],[Delivery delay days]]&gt;5,"delay","on time")</f>
        <v>delay</v>
      </c>
      <c r="R8509" s="10">
        <f>DATEVALUE(Table1[[#This Row],[Delivery_Date]])</f>
        <v>45287</v>
      </c>
      <c r="S8509" s="10">
        <f>DATEVALUE(Table1[[#This Row],[Order_Date]])</f>
        <v>45281</v>
      </c>
      <c r="T8509" s="4" t="str" cm="1">
        <f t="array" ref="T8509">_xlfn.IFS(Table1[[#This Row],[Inventory_Level]]&lt;=200,"low",Table1[[#This Row],[Inventory_Level]]&gt;=700,"high",Table1[[#This Row],[Inventory_Level]]&gt;200,"medium")</f>
        <v>high</v>
      </c>
    </row>
    <row r="8510" spans="1:20" x14ac:dyDescent="0.35">
      <c r="A8510" s="4">
        <v>8509</v>
      </c>
      <c r="B8510" s="4" t="s">
        <v>65</v>
      </c>
      <c r="C8510" s="4" t="s">
        <v>38</v>
      </c>
      <c r="D8510" s="4" t="s">
        <v>25</v>
      </c>
      <c r="E8510" s="4" t="s">
        <v>26</v>
      </c>
      <c r="F8510" s="10" t="s">
        <v>389</v>
      </c>
      <c r="G8510" s="11" t="s">
        <v>88</v>
      </c>
      <c r="H8510" s="4">
        <v>61</v>
      </c>
      <c r="I8510" s="12">
        <v>27433.919999999998</v>
      </c>
      <c r="J8510" s="12">
        <v>1673469.12</v>
      </c>
      <c r="K8510" s="12">
        <v>890.08</v>
      </c>
      <c r="L8510" s="4">
        <v>854</v>
      </c>
      <c r="M8510" s="4" t="s">
        <v>35</v>
      </c>
      <c r="N8510" s="4" t="str" cm="1">
        <f t="array" ref="N8510">_xlfn.SWITCH(E8510,"Delhi","North","Chennai","South","Hyderabad","South","Mumbai","Central","Bangalore","South")</f>
        <v>South</v>
      </c>
      <c r="O8510" s="12">
        <v>344023.99</v>
      </c>
      <c r="P8510" s="4">
        <f>Table1[[#This Row],[Delivery_Date]]-Table1[[#This Row],[Order_Date]]</f>
        <v>5</v>
      </c>
      <c r="Q8510" s="4" t="str">
        <f>IF(Table1[[#This Row],[Delivery delay days]]&gt;5,"delay","on time")</f>
        <v>on time</v>
      </c>
      <c r="R8510" s="10">
        <f>DATEVALUE(Table1[[#This Row],[Delivery_Date]])</f>
        <v>45114</v>
      </c>
      <c r="S8510" s="10">
        <f>DATEVALUE(Table1[[#This Row],[Order_Date]])</f>
        <v>45109</v>
      </c>
      <c r="T8510" s="4" t="str" cm="1">
        <f t="array" ref="T8510">_xlfn.IFS(Table1[[#This Row],[Inventory_Level]]&lt;=200,"low",Table1[[#This Row],[Inventory_Level]]&gt;=700,"high",Table1[[#This Row],[Inventory_Level]]&gt;200,"medium")</f>
        <v>high</v>
      </c>
    </row>
    <row r="8511" spans="1:20" x14ac:dyDescent="0.35">
      <c r="A8511" s="4">
        <v>8510</v>
      </c>
      <c r="B8511" s="4" t="s">
        <v>15</v>
      </c>
      <c r="C8511" s="4" t="s">
        <v>16</v>
      </c>
      <c r="D8511" s="4" t="s">
        <v>39</v>
      </c>
      <c r="E8511" s="4" t="s">
        <v>60</v>
      </c>
      <c r="F8511" s="10" t="s">
        <v>226</v>
      </c>
      <c r="G8511" s="11" t="s">
        <v>281</v>
      </c>
      <c r="H8511" s="4">
        <v>38</v>
      </c>
      <c r="I8511" s="12">
        <v>6767.48</v>
      </c>
      <c r="J8511" s="12">
        <v>257164.24</v>
      </c>
      <c r="K8511" s="12">
        <v>3408.24</v>
      </c>
      <c r="L8511" s="4">
        <v>569</v>
      </c>
      <c r="M8511" s="4" t="s">
        <v>21</v>
      </c>
      <c r="N8511" s="4" t="str" cm="1">
        <f t="array" ref="N8511">_xlfn.SWITCH(E8511,"Delhi","North","Chennai","South","Hyderabad","South","Mumbai","Central","Bangalore","South")</f>
        <v>South</v>
      </c>
      <c r="O8511" s="12">
        <v>61929.62</v>
      </c>
      <c r="P8511" s="4">
        <f>Table1[[#This Row],[Delivery_Date]]-Table1[[#This Row],[Order_Date]]</f>
        <v>12</v>
      </c>
      <c r="Q8511" s="4" t="str">
        <f>IF(Table1[[#This Row],[Delivery delay days]]&gt;5,"delay","on time")</f>
        <v>delay</v>
      </c>
      <c r="R8511" s="10">
        <f>DATEVALUE(Table1[[#This Row],[Delivery_Date]])</f>
        <v>45017</v>
      </c>
      <c r="S8511" s="10">
        <f>DATEVALUE(Table1[[#This Row],[Order_Date]])</f>
        <v>45005</v>
      </c>
      <c r="T8511" s="4" t="str" cm="1">
        <f t="array" ref="T8511">_xlfn.IFS(Table1[[#This Row],[Inventory_Level]]&lt;=200,"low",Table1[[#This Row],[Inventory_Level]]&gt;=700,"high",Table1[[#This Row],[Inventory_Level]]&gt;200,"medium")</f>
        <v>medium</v>
      </c>
    </row>
    <row r="8512" spans="1:20" x14ac:dyDescent="0.35">
      <c r="A8512" s="4">
        <v>8511</v>
      </c>
      <c r="B8512" s="4" t="s">
        <v>51</v>
      </c>
      <c r="C8512" s="4" t="s">
        <v>16</v>
      </c>
      <c r="D8512" s="4" t="s">
        <v>39</v>
      </c>
      <c r="E8512" s="4" t="s">
        <v>60</v>
      </c>
      <c r="F8512" s="10" t="s">
        <v>173</v>
      </c>
      <c r="G8512" s="11" t="s">
        <v>174</v>
      </c>
      <c r="H8512" s="4">
        <v>7</v>
      </c>
      <c r="I8512" s="12">
        <v>3567.35</v>
      </c>
      <c r="J8512" s="12">
        <v>24971.45</v>
      </c>
      <c r="K8512" s="12">
        <v>1590.42</v>
      </c>
      <c r="L8512" s="4">
        <v>981</v>
      </c>
      <c r="M8512" s="4" t="s">
        <v>42</v>
      </c>
      <c r="N8512" s="4" t="str" cm="1">
        <f t="array" ref="N8512">_xlfn.SWITCH(E8512,"Delhi","North","Chennai","South","Hyderabad","South","Mumbai","Central","Bangalore","South")</f>
        <v>South</v>
      </c>
      <c r="O8512" s="12">
        <v>2799.91</v>
      </c>
      <c r="P8512" s="4">
        <f>Table1[[#This Row],[Delivery_Date]]-Table1[[#This Row],[Order_Date]]</f>
        <v>6</v>
      </c>
      <c r="Q8512" s="4" t="str">
        <f>IF(Table1[[#This Row],[Delivery delay days]]&gt;5,"delay","on time")</f>
        <v>delay</v>
      </c>
      <c r="R8512" s="10">
        <f>DATEVALUE(Table1[[#This Row],[Delivery_Date]])</f>
        <v>45066</v>
      </c>
      <c r="S8512" s="10">
        <f>DATEVALUE(Table1[[#This Row],[Order_Date]])</f>
        <v>45060</v>
      </c>
      <c r="T8512" s="4" t="str" cm="1">
        <f t="array" ref="T8512">_xlfn.IFS(Table1[[#This Row],[Inventory_Level]]&lt;=200,"low",Table1[[#This Row],[Inventory_Level]]&gt;=700,"high",Table1[[#This Row],[Inventory_Level]]&gt;200,"medium")</f>
        <v>high</v>
      </c>
    </row>
    <row r="8513" spans="1:20" x14ac:dyDescent="0.35">
      <c r="A8513" s="4">
        <v>8512</v>
      </c>
      <c r="B8513" s="4" t="s">
        <v>51</v>
      </c>
      <c r="C8513" s="4" t="s">
        <v>38</v>
      </c>
      <c r="D8513" s="4" t="s">
        <v>17</v>
      </c>
      <c r="E8513" s="4" t="s">
        <v>46</v>
      </c>
      <c r="F8513" s="10" t="s">
        <v>400</v>
      </c>
      <c r="G8513" s="11" t="s">
        <v>197</v>
      </c>
      <c r="H8513" s="4">
        <v>85</v>
      </c>
      <c r="I8513" s="12">
        <v>18487.55</v>
      </c>
      <c r="J8513" s="12">
        <v>1571441.75</v>
      </c>
      <c r="K8513" s="12">
        <v>2962.49</v>
      </c>
      <c r="L8513" s="4">
        <v>841</v>
      </c>
      <c r="M8513" s="4" t="s">
        <v>21</v>
      </c>
      <c r="N8513" s="4" t="str" cm="1">
        <f t="array" ref="N8513">_xlfn.SWITCH(E8513,"Delhi","North","Chennai","South","Hyderabad","South","Mumbai","Central","Bangalore","South")</f>
        <v>South</v>
      </c>
      <c r="O8513" s="12">
        <v>252391.95</v>
      </c>
      <c r="P8513" s="4">
        <f>Table1[[#This Row],[Delivery_Date]]-Table1[[#This Row],[Order_Date]]</f>
        <v>12</v>
      </c>
      <c r="Q8513" s="4" t="str">
        <f>IF(Table1[[#This Row],[Delivery delay days]]&gt;5,"delay","on time")</f>
        <v>delay</v>
      </c>
      <c r="R8513" s="10">
        <f>DATEVALUE(Table1[[#This Row],[Delivery_Date]])</f>
        <v>44971</v>
      </c>
      <c r="S8513" s="10">
        <f>DATEVALUE(Table1[[#This Row],[Order_Date]])</f>
        <v>44959</v>
      </c>
      <c r="T8513" s="4" t="str" cm="1">
        <f t="array" ref="T8513">_xlfn.IFS(Table1[[#This Row],[Inventory_Level]]&lt;=200,"low",Table1[[#This Row],[Inventory_Level]]&gt;=700,"high",Table1[[#This Row],[Inventory_Level]]&gt;200,"medium")</f>
        <v>high</v>
      </c>
    </row>
    <row r="8514" spans="1:20" x14ac:dyDescent="0.35">
      <c r="A8514" s="4">
        <v>8513</v>
      </c>
      <c r="B8514" s="4" t="s">
        <v>15</v>
      </c>
      <c r="C8514" s="4" t="s">
        <v>24</v>
      </c>
      <c r="D8514" s="4" t="s">
        <v>39</v>
      </c>
      <c r="E8514" s="4" t="s">
        <v>60</v>
      </c>
      <c r="F8514" s="10" t="s">
        <v>99</v>
      </c>
      <c r="G8514" s="11" t="s">
        <v>315</v>
      </c>
      <c r="H8514" s="4">
        <v>73</v>
      </c>
      <c r="I8514" s="12">
        <v>21478.9</v>
      </c>
      <c r="J8514" s="12">
        <v>1567959.7</v>
      </c>
      <c r="K8514" s="12">
        <v>281.26</v>
      </c>
      <c r="L8514" s="4">
        <v>918</v>
      </c>
      <c r="M8514" s="4" t="s">
        <v>35</v>
      </c>
      <c r="N8514" s="4" t="str" cm="1">
        <f t="array" ref="N8514">_xlfn.SWITCH(E8514,"Delhi","North","Chennai","South","Hyderabad","South","Mumbai","Central","Bangalore","South")</f>
        <v>South</v>
      </c>
      <c r="O8514" s="12">
        <v>317233.95</v>
      </c>
      <c r="P8514" s="4">
        <f>Table1[[#This Row],[Delivery_Date]]-Table1[[#This Row],[Order_Date]]</f>
        <v>10</v>
      </c>
      <c r="Q8514" s="4" t="str">
        <f>IF(Table1[[#This Row],[Delivery delay days]]&gt;5,"delay","on time")</f>
        <v>delay</v>
      </c>
      <c r="R8514" s="10">
        <f>DATEVALUE(Table1[[#This Row],[Delivery_Date]])</f>
        <v>45091</v>
      </c>
      <c r="S8514" s="10">
        <f>DATEVALUE(Table1[[#This Row],[Order_Date]])</f>
        <v>45081</v>
      </c>
      <c r="T8514" s="4" t="str" cm="1">
        <f t="array" ref="T8514">_xlfn.IFS(Table1[[#This Row],[Inventory_Level]]&lt;=200,"low",Table1[[#This Row],[Inventory_Level]]&gt;=700,"high",Table1[[#This Row],[Inventory_Level]]&gt;200,"medium")</f>
        <v>high</v>
      </c>
    </row>
    <row r="8515" spans="1:20" x14ac:dyDescent="0.35">
      <c r="A8515" s="4">
        <v>8514</v>
      </c>
      <c r="B8515" s="4" t="s">
        <v>51</v>
      </c>
      <c r="C8515" s="4" t="s">
        <v>38</v>
      </c>
      <c r="D8515" s="4" t="s">
        <v>25</v>
      </c>
      <c r="E8515" s="4" t="s">
        <v>60</v>
      </c>
      <c r="F8515" s="10" t="s">
        <v>157</v>
      </c>
      <c r="G8515" s="11" t="s">
        <v>415</v>
      </c>
      <c r="H8515" s="4">
        <v>90</v>
      </c>
      <c r="I8515" s="12">
        <v>43575.42</v>
      </c>
      <c r="J8515" s="12">
        <v>3921787.8</v>
      </c>
      <c r="K8515" s="12">
        <v>1737.39</v>
      </c>
      <c r="L8515" s="4">
        <v>262</v>
      </c>
      <c r="M8515" s="4" t="s">
        <v>21</v>
      </c>
      <c r="N8515" s="4" t="str" cm="1">
        <f t="array" ref="N8515">_xlfn.SWITCH(E8515,"Delhi","North","Chennai","South","Hyderabad","South","Mumbai","Central","Bangalore","South")</f>
        <v>South</v>
      </c>
      <c r="O8515" s="12">
        <v>327703.96999999997</v>
      </c>
      <c r="P8515" s="4">
        <f>Table1[[#This Row],[Delivery_Date]]-Table1[[#This Row],[Order_Date]]</f>
        <v>4</v>
      </c>
      <c r="Q8515" s="4" t="str">
        <f>IF(Table1[[#This Row],[Delivery delay days]]&gt;5,"delay","on time")</f>
        <v>on time</v>
      </c>
      <c r="R8515" s="10">
        <f>DATEVALUE(Table1[[#This Row],[Delivery_Date]])</f>
        <v>44974</v>
      </c>
      <c r="S8515" s="10">
        <f>DATEVALUE(Table1[[#This Row],[Order_Date]])</f>
        <v>44970</v>
      </c>
      <c r="T8515" s="4" t="str" cm="1">
        <f t="array" ref="T8515">_xlfn.IFS(Table1[[#This Row],[Inventory_Level]]&lt;=200,"low",Table1[[#This Row],[Inventory_Level]]&gt;=700,"high",Table1[[#This Row],[Inventory_Level]]&gt;200,"medium")</f>
        <v>medium</v>
      </c>
    </row>
    <row r="8516" spans="1:20" x14ac:dyDescent="0.35">
      <c r="A8516" s="4">
        <v>8515</v>
      </c>
      <c r="B8516" s="4" t="s">
        <v>37</v>
      </c>
      <c r="C8516" s="4" t="s">
        <v>38</v>
      </c>
      <c r="D8516" s="4" t="s">
        <v>25</v>
      </c>
      <c r="E8516" s="4" t="s">
        <v>60</v>
      </c>
      <c r="F8516" s="10" t="s">
        <v>250</v>
      </c>
      <c r="G8516" s="11" t="s">
        <v>182</v>
      </c>
      <c r="H8516" s="4">
        <v>10</v>
      </c>
      <c r="I8516" s="12">
        <v>19674.759999999998</v>
      </c>
      <c r="J8516" s="12">
        <v>196747.6</v>
      </c>
      <c r="K8516" s="12">
        <v>2284.9699999999998</v>
      </c>
      <c r="L8516" s="4">
        <v>440</v>
      </c>
      <c r="M8516" s="4" t="s">
        <v>42</v>
      </c>
      <c r="N8516" s="4" t="str" cm="1">
        <f t="array" ref="N8516">_xlfn.SWITCH(E8516,"Delhi","North","Chennai","South","Hyderabad","South","Mumbai","Central","Bangalore","South")</f>
        <v>South</v>
      </c>
      <c r="O8516" s="12">
        <v>29965.13</v>
      </c>
      <c r="P8516" s="4">
        <f>Table1[[#This Row],[Delivery_Date]]-Table1[[#This Row],[Order_Date]]</f>
        <v>7</v>
      </c>
      <c r="Q8516" s="4" t="str">
        <f>IF(Table1[[#This Row],[Delivery delay days]]&gt;5,"delay","on time")</f>
        <v>delay</v>
      </c>
      <c r="R8516" s="10">
        <f>DATEVALUE(Table1[[#This Row],[Delivery_Date]])</f>
        <v>45026</v>
      </c>
      <c r="S8516" s="10">
        <f>DATEVALUE(Table1[[#This Row],[Order_Date]])</f>
        <v>45019</v>
      </c>
      <c r="T8516" s="4" t="str" cm="1">
        <f t="array" ref="T8516">_xlfn.IFS(Table1[[#This Row],[Inventory_Level]]&lt;=200,"low",Table1[[#This Row],[Inventory_Level]]&gt;=700,"high",Table1[[#This Row],[Inventory_Level]]&gt;200,"medium")</f>
        <v>medium</v>
      </c>
    </row>
    <row r="8517" spans="1:20" x14ac:dyDescent="0.35">
      <c r="A8517" s="4">
        <v>8516</v>
      </c>
      <c r="B8517" s="4" t="s">
        <v>44</v>
      </c>
      <c r="C8517" s="4" t="s">
        <v>38</v>
      </c>
      <c r="D8517" s="4" t="s">
        <v>39</v>
      </c>
      <c r="E8517" s="4" t="s">
        <v>46</v>
      </c>
      <c r="F8517" s="10" t="s">
        <v>203</v>
      </c>
      <c r="G8517" s="11" t="s">
        <v>264</v>
      </c>
      <c r="H8517" s="4">
        <v>54</v>
      </c>
      <c r="I8517" s="12">
        <v>19530.189999999999</v>
      </c>
      <c r="J8517" s="12">
        <v>1054630.26</v>
      </c>
      <c r="K8517" s="12">
        <v>3098.58</v>
      </c>
      <c r="L8517" s="4">
        <v>224</v>
      </c>
      <c r="M8517" s="4" t="s">
        <v>35</v>
      </c>
      <c r="N8517" s="4" t="str" cm="1">
        <f t="array" ref="N8517">_xlfn.SWITCH(E8517,"Delhi","North","Chennai","South","Hyderabad","South","Mumbai","Central","Bangalore","South")</f>
        <v>South</v>
      </c>
      <c r="O8517" s="12">
        <v>223128.71</v>
      </c>
      <c r="P8517" s="4">
        <f>Table1[[#This Row],[Delivery_Date]]-Table1[[#This Row],[Order_Date]]</f>
        <v>14</v>
      </c>
      <c r="Q8517" s="4" t="str">
        <f>IF(Table1[[#This Row],[Delivery delay days]]&gt;5,"delay","on time")</f>
        <v>delay</v>
      </c>
      <c r="R8517" s="10">
        <f>DATEVALUE(Table1[[#This Row],[Delivery_Date]])</f>
        <v>45028</v>
      </c>
      <c r="S8517" s="10">
        <f>DATEVALUE(Table1[[#This Row],[Order_Date]])</f>
        <v>45014</v>
      </c>
      <c r="T8517" s="4" t="str" cm="1">
        <f t="array" ref="T8517">_xlfn.IFS(Table1[[#This Row],[Inventory_Level]]&lt;=200,"low",Table1[[#This Row],[Inventory_Level]]&gt;=700,"high",Table1[[#This Row],[Inventory_Level]]&gt;200,"medium")</f>
        <v>medium</v>
      </c>
    </row>
    <row r="8518" spans="1:20" x14ac:dyDescent="0.35">
      <c r="A8518" s="4">
        <v>8517</v>
      </c>
      <c r="B8518" s="4" t="s">
        <v>65</v>
      </c>
      <c r="C8518" s="4" t="s">
        <v>38</v>
      </c>
      <c r="D8518" s="4" t="s">
        <v>39</v>
      </c>
      <c r="E8518" s="4" t="s">
        <v>60</v>
      </c>
      <c r="F8518" s="10" t="s">
        <v>387</v>
      </c>
      <c r="G8518" s="11" t="s">
        <v>182</v>
      </c>
      <c r="H8518" s="4">
        <v>54</v>
      </c>
      <c r="I8518" s="12">
        <v>11087.96</v>
      </c>
      <c r="J8518" s="12">
        <v>598749.84</v>
      </c>
      <c r="K8518" s="12">
        <v>1244.68</v>
      </c>
      <c r="L8518" s="4">
        <v>737</v>
      </c>
      <c r="M8518" s="4" t="s">
        <v>21</v>
      </c>
      <c r="N8518" s="4" t="str" cm="1">
        <f t="array" ref="N8518">_xlfn.SWITCH(E8518,"Delhi","North","Chennai","South","Hyderabad","South","Mumbai","Central","Bangalore","South")</f>
        <v>South</v>
      </c>
      <c r="O8518" s="12">
        <v>144643.99</v>
      </c>
      <c r="P8518" s="4">
        <f>Table1[[#This Row],[Delivery_Date]]-Table1[[#This Row],[Order_Date]]</f>
        <v>8</v>
      </c>
      <c r="Q8518" s="4" t="str">
        <f>IF(Table1[[#This Row],[Delivery delay days]]&gt;5,"delay","on time")</f>
        <v>delay</v>
      </c>
      <c r="R8518" s="10">
        <f>DATEVALUE(Table1[[#This Row],[Delivery_Date]])</f>
        <v>45026</v>
      </c>
      <c r="S8518" s="10">
        <f>DATEVALUE(Table1[[#This Row],[Order_Date]])</f>
        <v>45018</v>
      </c>
      <c r="T8518" s="4" t="str" cm="1">
        <f t="array" ref="T8518">_xlfn.IFS(Table1[[#This Row],[Inventory_Level]]&lt;=200,"low",Table1[[#This Row],[Inventory_Level]]&gt;=700,"high",Table1[[#This Row],[Inventory_Level]]&gt;200,"medium")</f>
        <v>high</v>
      </c>
    </row>
    <row r="8519" spans="1:20" x14ac:dyDescent="0.35">
      <c r="A8519" s="4">
        <v>8518</v>
      </c>
      <c r="B8519" s="4" t="s">
        <v>15</v>
      </c>
      <c r="C8519" s="4" t="s">
        <v>38</v>
      </c>
      <c r="D8519" s="4" t="s">
        <v>39</v>
      </c>
      <c r="E8519" s="4" t="s">
        <v>46</v>
      </c>
      <c r="F8519" s="10" t="s">
        <v>298</v>
      </c>
      <c r="G8519" s="11" t="s">
        <v>121</v>
      </c>
      <c r="H8519" s="4">
        <v>98</v>
      </c>
      <c r="I8519" s="12">
        <v>20723.5</v>
      </c>
      <c r="J8519" s="12">
        <v>2030903</v>
      </c>
      <c r="K8519" s="12">
        <v>457.25</v>
      </c>
      <c r="L8519" s="4">
        <v>739</v>
      </c>
      <c r="M8519" s="4" t="s">
        <v>42</v>
      </c>
      <c r="N8519" s="4" t="str" cm="1">
        <f t="array" ref="N8519">_xlfn.SWITCH(E8519,"Delhi","North","Chennai","South","Hyderabad","South","Mumbai","Central","Bangalore","South")</f>
        <v>South</v>
      </c>
      <c r="O8519" s="12">
        <v>443041.15</v>
      </c>
      <c r="P8519" s="4">
        <f>Table1[[#This Row],[Delivery_Date]]-Table1[[#This Row],[Order_Date]]</f>
        <v>11</v>
      </c>
      <c r="Q8519" s="4" t="str">
        <f>IF(Table1[[#This Row],[Delivery delay days]]&gt;5,"delay","on time")</f>
        <v>delay</v>
      </c>
      <c r="R8519" s="10">
        <f>DATEVALUE(Table1[[#This Row],[Delivery_Date]])</f>
        <v>45083</v>
      </c>
      <c r="S8519" s="10">
        <f>DATEVALUE(Table1[[#This Row],[Order_Date]])</f>
        <v>45072</v>
      </c>
      <c r="T8519" s="4" t="str" cm="1">
        <f t="array" ref="T8519">_xlfn.IFS(Table1[[#This Row],[Inventory_Level]]&lt;=200,"low",Table1[[#This Row],[Inventory_Level]]&gt;=700,"high",Table1[[#This Row],[Inventory_Level]]&gt;200,"medium")</f>
        <v>high</v>
      </c>
    </row>
    <row r="8520" spans="1:20" x14ac:dyDescent="0.35">
      <c r="A8520" s="4">
        <v>8519</v>
      </c>
      <c r="B8520" s="4" t="s">
        <v>23</v>
      </c>
      <c r="C8520" s="4" t="s">
        <v>16</v>
      </c>
      <c r="D8520" s="4" t="s">
        <v>39</v>
      </c>
      <c r="E8520" s="4" t="s">
        <v>18</v>
      </c>
      <c r="F8520" s="10" t="s">
        <v>327</v>
      </c>
      <c r="G8520" s="11" t="s">
        <v>106</v>
      </c>
      <c r="H8520" s="4">
        <v>29</v>
      </c>
      <c r="I8520" s="12">
        <v>35228.81</v>
      </c>
      <c r="J8520" s="12">
        <v>1021635.49</v>
      </c>
      <c r="K8520" s="12">
        <v>2484.94</v>
      </c>
      <c r="L8520" s="4">
        <v>945</v>
      </c>
      <c r="M8520" s="4" t="s">
        <v>35</v>
      </c>
      <c r="N8520" s="4" t="str" cm="1">
        <f t="array" ref="N8520">_xlfn.SWITCH(E8520,"Delhi","North","Chennai","South","Hyderabad","South","Mumbai","Central","Bangalore","South")</f>
        <v>North</v>
      </c>
      <c r="O8520" s="12">
        <v>176072.17</v>
      </c>
      <c r="P8520" s="4">
        <f>Table1[[#This Row],[Delivery_Date]]-Table1[[#This Row],[Order_Date]]</f>
        <v>1</v>
      </c>
      <c r="Q8520" s="4" t="str">
        <f>IF(Table1[[#This Row],[Delivery delay days]]&gt;5,"delay","on time")</f>
        <v>on time</v>
      </c>
      <c r="R8520" s="10">
        <f>DATEVALUE(Table1[[#This Row],[Delivery_Date]])</f>
        <v>45266</v>
      </c>
      <c r="S8520" s="10">
        <f>DATEVALUE(Table1[[#This Row],[Order_Date]])</f>
        <v>45265</v>
      </c>
      <c r="T8520" s="4" t="str" cm="1">
        <f t="array" ref="T8520">_xlfn.IFS(Table1[[#This Row],[Inventory_Level]]&lt;=200,"low",Table1[[#This Row],[Inventory_Level]]&gt;=700,"high",Table1[[#This Row],[Inventory_Level]]&gt;200,"medium")</f>
        <v>high</v>
      </c>
    </row>
    <row r="8521" spans="1:20" x14ac:dyDescent="0.35">
      <c r="A8521" s="4">
        <v>8520</v>
      </c>
      <c r="B8521" s="4" t="s">
        <v>15</v>
      </c>
      <c r="C8521" s="4" t="s">
        <v>38</v>
      </c>
      <c r="D8521" s="4" t="s">
        <v>17</v>
      </c>
      <c r="E8521" s="4" t="s">
        <v>52</v>
      </c>
      <c r="F8521" s="10" t="s">
        <v>281</v>
      </c>
      <c r="G8521" s="11" t="s">
        <v>183</v>
      </c>
      <c r="H8521" s="4">
        <v>11</v>
      </c>
      <c r="I8521" s="12">
        <v>36831.599999999999</v>
      </c>
      <c r="J8521" s="12">
        <v>405147.6</v>
      </c>
      <c r="K8521" s="12">
        <v>1169.27</v>
      </c>
      <c r="L8521" s="4">
        <v>131</v>
      </c>
      <c r="M8521" s="4" t="s">
        <v>29</v>
      </c>
      <c r="N8521" s="4" t="str" cm="1">
        <f t="array" ref="N8521">_xlfn.SWITCH(E8521,"Delhi","North","Chennai","South","Hyderabad","South","Mumbai","Central","Bangalore","South")</f>
        <v>Central</v>
      </c>
      <c r="O8521" s="12">
        <v>25770.9</v>
      </c>
      <c r="P8521" s="4">
        <f>Table1[[#This Row],[Delivery_Date]]-Table1[[#This Row],[Order_Date]]</f>
        <v>14</v>
      </c>
      <c r="Q8521" s="4" t="str">
        <f>IF(Table1[[#This Row],[Delivery delay days]]&gt;5,"delay","on time")</f>
        <v>delay</v>
      </c>
      <c r="R8521" s="10">
        <f>DATEVALUE(Table1[[#This Row],[Delivery_Date]])</f>
        <v>45031</v>
      </c>
      <c r="S8521" s="10">
        <f>DATEVALUE(Table1[[#This Row],[Order_Date]])</f>
        <v>45017</v>
      </c>
      <c r="T8521" s="4" t="str" cm="1">
        <f t="array" ref="T8521">_xlfn.IFS(Table1[[#This Row],[Inventory_Level]]&lt;=200,"low",Table1[[#This Row],[Inventory_Level]]&gt;=700,"high",Table1[[#This Row],[Inventory_Level]]&gt;200,"medium")</f>
        <v>low</v>
      </c>
    </row>
    <row r="8522" spans="1:20" x14ac:dyDescent="0.35">
      <c r="A8522" s="4">
        <v>8521</v>
      </c>
      <c r="B8522" s="4" t="s">
        <v>51</v>
      </c>
      <c r="C8522" s="4" t="s">
        <v>24</v>
      </c>
      <c r="D8522" s="4" t="s">
        <v>17</v>
      </c>
      <c r="E8522" s="4" t="s">
        <v>26</v>
      </c>
      <c r="F8522" s="10" t="s">
        <v>55</v>
      </c>
      <c r="G8522" s="11" t="s">
        <v>161</v>
      </c>
      <c r="H8522" s="4">
        <v>17</v>
      </c>
      <c r="I8522" s="12">
        <v>15687.61</v>
      </c>
      <c r="J8522" s="12">
        <v>266689.37</v>
      </c>
      <c r="K8522" s="12">
        <v>185.62</v>
      </c>
      <c r="L8522" s="4">
        <v>494</v>
      </c>
      <c r="M8522" s="4" t="s">
        <v>35</v>
      </c>
      <c r="N8522" s="4" t="str" cm="1">
        <f t="array" ref="N8522">_xlfn.SWITCH(E8522,"Delhi","North","Chennai","South","Hyderabad","South","Mumbai","Central","Bangalore","South")</f>
        <v>South</v>
      </c>
      <c r="O8522" s="12">
        <v>29743.37</v>
      </c>
      <c r="P8522" s="4">
        <f>Table1[[#This Row],[Delivery_Date]]-Table1[[#This Row],[Order_Date]]</f>
        <v>15</v>
      </c>
      <c r="Q8522" s="4" t="str">
        <f>IF(Table1[[#This Row],[Delivery delay days]]&gt;5,"delay","on time")</f>
        <v>delay</v>
      </c>
      <c r="R8522" s="10">
        <f>DATEVALUE(Table1[[#This Row],[Delivery_Date]])</f>
        <v>45156</v>
      </c>
      <c r="S8522" s="10">
        <f>DATEVALUE(Table1[[#This Row],[Order_Date]])</f>
        <v>45141</v>
      </c>
      <c r="T8522" s="4" t="str" cm="1">
        <f t="array" ref="T8522">_xlfn.IFS(Table1[[#This Row],[Inventory_Level]]&lt;=200,"low",Table1[[#This Row],[Inventory_Level]]&gt;=700,"high",Table1[[#This Row],[Inventory_Level]]&gt;200,"medium")</f>
        <v>medium</v>
      </c>
    </row>
    <row r="8523" spans="1:20" x14ac:dyDescent="0.35">
      <c r="A8523" s="4">
        <v>8522</v>
      </c>
      <c r="B8523" s="4" t="s">
        <v>44</v>
      </c>
      <c r="C8523" s="4" t="s">
        <v>24</v>
      </c>
      <c r="D8523" s="4" t="s">
        <v>45</v>
      </c>
      <c r="E8523" s="4" t="s">
        <v>60</v>
      </c>
      <c r="F8523" s="10" t="s">
        <v>412</v>
      </c>
      <c r="G8523" s="11" t="s">
        <v>163</v>
      </c>
      <c r="H8523" s="4">
        <v>13</v>
      </c>
      <c r="I8523" s="12">
        <v>16060.84</v>
      </c>
      <c r="J8523" s="12">
        <v>208790.92</v>
      </c>
      <c r="K8523" s="12">
        <v>3718.81</v>
      </c>
      <c r="L8523" s="4">
        <v>314</v>
      </c>
      <c r="M8523" s="4" t="s">
        <v>35</v>
      </c>
      <c r="N8523" s="4" t="str" cm="1">
        <f t="array" ref="N8523">_xlfn.SWITCH(E8523,"Delhi","North","Chennai","South","Hyderabad","South","Mumbai","Central","Bangalore","South")</f>
        <v>South</v>
      </c>
      <c r="O8523" s="12">
        <v>32107.56</v>
      </c>
      <c r="P8523" s="4">
        <f>Table1[[#This Row],[Delivery_Date]]-Table1[[#This Row],[Order_Date]]</f>
        <v>5</v>
      </c>
      <c r="Q8523" s="4" t="str">
        <f>IF(Table1[[#This Row],[Delivery delay days]]&gt;5,"delay","on time")</f>
        <v>on time</v>
      </c>
      <c r="R8523" s="10">
        <f>DATEVALUE(Table1[[#This Row],[Delivery_Date]])</f>
        <v>45224</v>
      </c>
      <c r="S8523" s="10">
        <f>DATEVALUE(Table1[[#This Row],[Order_Date]])</f>
        <v>45219</v>
      </c>
      <c r="T8523" s="4" t="str" cm="1">
        <f t="array" ref="T8523">_xlfn.IFS(Table1[[#This Row],[Inventory_Level]]&lt;=200,"low",Table1[[#This Row],[Inventory_Level]]&gt;=700,"high",Table1[[#This Row],[Inventory_Level]]&gt;200,"medium")</f>
        <v>medium</v>
      </c>
    </row>
    <row r="8524" spans="1:20" x14ac:dyDescent="0.35">
      <c r="A8524" s="4">
        <v>8523</v>
      </c>
      <c r="B8524" s="4" t="s">
        <v>44</v>
      </c>
      <c r="C8524" s="4" t="s">
        <v>38</v>
      </c>
      <c r="D8524" s="4" t="s">
        <v>39</v>
      </c>
      <c r="E8524" s="4" t="s">
        <v>60</v>
      </c>
      <c r="F8524" s="10" t="s">
        <v>344</v>
      </c>
      <c r="G8524" s="11" t="s">
        <v>244</v>
      </c>
      <c r="H8524" s="4">
        <v>27</v>
      </c>
      <c r="I8524" s="12">
        <v>37851.519999999997</v>
      </c>
      <c r="J8524" s="12">
        <v>1021991.04</v>
      </c>
      <c r="K8524" s="12">
        <v>4627.18</v>
      </c>
      <c r="L8524" s="4">
        <v>391</v>
      </c>
      <c r="M8524" s="4" t="s">
        <v>42</v>
      </c>
      <c r="N8524" s="4" t="str" cm="1">
        <f t="array" ref="N8524">_xlfn.SWITCH(E8524,"Delhi","North","Chennai","South","Hyderabad","South","Mumbai","Central","Bangalore","South")</f>
        <v>South</v>
      </c>
      <c r="O8524" s="12">
        <v>71763.92</v>
      </c>
      <c r="P8524" s="4">
        <f>Table1[[#This Row],[Delivery_Date]]-Table1[[#This Row],[Order_Date]]</f>
        <v>12</v>
      </c>
      <c r="Q8524" s="4" t="str">
        <f>IF(Table1[[#This Row],[Delivery delay days]]&gt;5,"delay","on time")</f>
        <v>delay</v>
      </c>
      <c r="R8524" s="10">
        <f>DATEVALUE(Table1[[#This Row],[Delivery_Date]])</f>
        <v>44948</v>
      </c>
      <c r="S8524" s="10">
        <f>DATEVALUE(Table1[[#This Row],[Order_Date]])</f>
        <v>44936</v>
      </c>
      <c r="T8524" s="4" t="str" cm="1">
        <f t="array" ref="T8524">_xlfn.IFS(Table1[[#This Row],[Inventory_Level]]&lt;=200,"low",Table1[[#This Row],[Inventory_Level]]&gt;=700,"high",Table1[[#This Row],[Inventory_Level]]&gt;200,"medium")</f>
        <v>medium</v>
      </c>
    </row>
    <row r="8525" spans="1:20" x14ac:dyDescent="0.35">
      <c r="A8525" s="4">
        <v>8524</v>
      </c>
      <c r="B8525" s="4" t="s">
        <v>15</v>
      </c>
      <c r="C8525" s="4" t="s">
        <v>24</v>
      </c>
      <c r="D8525" s="4" t="s">
        <v>32</v>
      </c>
      <c r="E8525" s="4" t="s">
        <v>60</v>
      </c>
      <c r="F8525" s="10" t="s">
        <v>56</v>
      </c>
      <c r="G8525" s="11" t="s">
        <v>265</v>
      </c>
      <c r="H8525" s="4">
        <v>25</v>
      </c>
      <c r="I8525" s="12">
        <v>11293.18</v>
      </c>
      <c r="J8525" s="12">
        <v>282329.5</v>
      </c>
      <c r="K8525" s="12">
        <v>1021.45</v>
      </c>
      <c r="L8525" s="4">
        <v>362</v>
      </c>
      <c r="M8525" s="4" t="s">
        <v>29</v>
      </c>
      <c r="N8525" s="4" t="str" cm="1">
        <f t="array" ref="N8525">_xlfn.SWITCH(E8525,"Delhi","North","Chennai","South","Hyderabad","South","Mumbai","Central","Bangalore","South")</f>
        <v>South</v>
      </c>
      <c r="O8525" s="12">
        <v>22042.35</v>
      </c>
      <c r="P8525" s="4">
        <f>Table1[[#This Row],[Delivery_Date]]-Table1[[#This Row],[Order_Date]]</f>
        <v>4</v>
      </c>
      <c r="Q8525" s="4" t="str">
        <f>IF(Table1[[#This Row],[Delivery delay days]]&gt;5,"delay","on time")</f>
        <v>on time</v>
      </c>
      <c r="R8525" s="10">
        <f>DATEVALUE(Table1[[#This Row],[Delivery_Date]])</f>
        <v>45154</v>
      </c>
      <c r="S8525" s="10">
        <f>DATEVALUE(Table1[[#This Row],[Order_Date]])</f>
        <v>45150</v>
      </c>
      <c r="T8525" s="4" t="str" cm="1">
        <f t="array" ref="T8525">_xlfn.IFS(Table1[[#This Row],[Inventory_Level]]&lt;=200,"low",Table1[[#This Row],[Inventory_Level]]&gt;=700,"high",Table1[[#This Row],[Inventory_Level]]&gt;200,"medium")</f>
        <v>medium</v>
      </c>
    </row>
    <row r="8526" spans="1:20" x14ac:dyDescent="0.35">
      <c r="A8526" s="4">
        <v>8525</v>
      </c>
      <c r="B8526" s="4" t="s">
        <v>15</v>
      </c>
      <c r="C8526" s="4" t="s">
        <v>38</v>
      </c>
      <c r="D8526" s="4" t="s">
        <v>25</v>
      </c>
      <c r="E8526" s="4" t="s">
        <v>60</v>
      </c>
      <c r="F8526" s="10" t="s">
        <v>132</v>
      </c>
      <c r="G8526" s="11" t="s">
        <v>273</v>
      </c>
      <c r="H8526" s="4">
        <v>77</v>
      </c>
      <c r="I8526" s="12">
        <v>12130.81</v>
      </c>
      <c r="J8526" s="12">
        <v>934072.37</v>
      </c>
      <c r="K8526" s="12">
        <v>3056.73</v>
      </c>
      <c r="L8526" s="4">
        <v>909</v>
      </c>
      <c r="M8526" s="4" t="s">
        <v>21</v>
      </c>
      <c r="N8526" s="4" t="str" cm="1">
        <f t="array" ref="N8526">_xlfn.SWITCH(E8526,"Delhi","North","Chennai","South","Hyderabad","South","Mumbai","Central","Bangalore","South")</f>
        <v>South</v>
      </c>
      <c r="O8526" s="12">
        <v>78229.8</v>
      </c>
      <c r="P8526" s="4">
        <f>Table1[[#This Row],[Delivery_Date]]-Table1[[#This Row],[Order_Date]]</f>
        <v>14</v>
      </c>
      <c r="Q8526" s="4" t="str">
        <f>IF(Table1[[#This Row],[Delivery delay days]]&gt;5,"delay","on time")</f>
        <v>delay</v>
      </c>
      <c r="R8526" s="10">
        <f>DATEVALUE(Table1[[#This Row],[Delivery_Date]])</f>
        <v>45261</v>
      </c>
      <c r="S8526" s="10">
        <f>DATEVALUE(Table1[[#This Row],[Order_Date]])</f>
        <v>45247</v>
      </c>
      <c r="T8526" s="4" t="str" cm="1">
        <f t="array" ref="T8526">_xlfn.IFS(Table1[[#This Row],[Inventory_Level]]&lt;=200,"low",Table1[[#This Row],[Inventory_Level]]&gt;=700,"high",Table1[[#This Row],[Inventory_Level]]&gt;200,"medium")</f>
        <v>high</v>
      </c>
    </row>
    <row r="8527" spans="1:20" x14ac:dyDescent="0.35">
      <c r="A8527" s="4">
        <v>8526</v>
      </c>
      <c r="B8527" s="4" t="s">
        <v>15</v>
      </c>
      <c r="C8527" s="4" t="s">
        <v>38</v>
      </c>
      <c r="D8527" s="4" t="s">
        <v>25</v>
      </c>
      <c r="E8527" s="4" t="s">
        <v>46</v>
      </c>
      <c r="F8527" s="10" t="s">
        <v>105</v>
      </c>
      <c r="G8527" s="11" t="s">
        <v>214</v>
      </c>
      <c r="H8527" s="4">
        <v>7</v>
      </c>
      <c r="I8527" s="12">
        <v>41341.74</v>
      </c>
      <c r="J8527" s="12">
        <v>289392.18</v>
      </c>
      <c r="K8527" s="12">
        <v>3314.98</v>
      </c>
      <c r="L8527" s="4">
        <v>152</v>
      </c>
      <c r="M8527" s="4" t="s">
        <v>42</v>
      </c>
      <c r="N8527" s="4" t="str" cm="1">
        <f t="array" ref="N8527">_xlfn.SWITCH(E8527,"Delhi","North","Chennai","South","Hyderabad","South","Mumbai","Central","Bangalore","South")</f>
        <v>South</v>
      </c>
      <c r="O8527" s="12">
        <v>63031.79</v>
      </c>
      <c r="P8527" s="4">
        <f>Table1[[#This Row],[Delivery_Date]]-Table1[[#This Row],[Order_Date]]</f>
        <v>4</v>
      </c>
      <c r="Q8527" s="4" t="str">
        <f>IF(Table1[[#This Row],[Delivery delay days]]&gt;5,"delay","on time")</f>
        <v>on time</v>
      </c>
      <c r="R8527" s="10">
        <f>DATEVALUE(Table1[[#This Row],[Delivery_Date]])</f>
        <v>45015</v>
      </c>
      <c r="S8527" s="10">
        <f>DATEVALUE(Table1[[#This Row],[Order_Date]])</f>
        <v>45011</v>
      </c>
      <c r="T8527" s="4" t="str" cm="1">
        <f t="array" ref="T8527">_xlfn.IFS(Table1[[#This Row],[Inventory_Level]]&lt;=200,"low",Table1[[#This Row],[Inventory_Level]]&gt;=700,"high",Table1[[#This Row],[Inventory_Level]]&gt;200,"medium")</f>
        <v>low</v>
      </c>
    </row>
    <row r="8528" spans="1:20" x14ac:dyDescent="0.35">
      <c r="A8528" s="4">
        <v>8527</v>
      </c>
      <c r="B8528" s="4" t="s">
        <v>15</v>
      </c>
      <c r="C8528" s="4" t="s">
        <v>24</v>
      </c>
      <c r="D8528" s="4" t="s">
        <v>32</v>
      </c>
      <c r="E8528" s="4" t="s">
        <v>18</v>
      </c>
      <c r="F8528" s="10" t="s">
        <v>128</v>
      </c>
      <c r="G8528" s="11" t="s">
        <v>109</v>
      </c>
      <c r="H8528" s="4">
        <v>79</v>
      </c>
      <c r="I8528" s="12">
        <v>16050.46</v>
      </c>
      <c r="J8528" s="12">
        <v>1267986.3400000001</v>
      </c>
      <c r="K8528" s="12">
        <v>1061.28</v>
      </c>
      <c r="L8528" s="4">
        <v>246</v>
      </c>
      <c r="M8528" s="4" t="s">
        <v>29</v>
      </c>
      <c r="N8528" s="4" t="str" cm="1">
        <f t="array" ref="N8528">_xlfn.SWITCH(E8528,"Delhi","North","Chennai","South","Hyderabad","South","Mumbai","Central","Bangalore","South")</f>
        <v>North</v>
      </c>
      <c r="O8528" s="12">
        <v>75029.09</v>
      </c>
      <c r="P8528" s="4">
        <f>Table1[[#This Row],[Delivery_Date]]-Table1[[#This Row],[Order_Date]]</f>
        <v>3</v>
      </c>
      <c r="Q8528" s="4" t="str">
        <f>IF(Table1[[#This Row],[Delivery delay days]]&gt;5,"delay","on time")</f>
        <v>on time</v>
      </c>
      <c r="R8528" s="10">
        <f>DATEVALUE(Table1[[#This Row],[Delivery_Date]])</f>
        <v>45163</v>
      </c>
      <c r="S8528" s="10">
        <f>DATEVALUE(Table1[[#This Row],[Order_Date]])</f>
        <v>45160</v>
      </c>
      <c r="T8528" s="4" t="str" cm="1">
        <f t="array" ref="T8528">_xlfn.IFS(Table1[[#This Row],[Inventory_Level]]&lt;=200,"low",Table1[[#This Row],[Inventory_Level]]&gt;=700,"high",Table1[[#This Row],[Inventory_Level]]&gt;200,"medium")</f>
        <v>medium</v>
      </c>
    </row>
    <row r="8529" spans="1:20" x14ac:dyDescent="0.35">
      <c r="A8529" s="4">
        <v>8528</v>
      </c>
      <c r="B8529" s="4" t="s">
        <v>44</v>
      </c>
      <c r="C8529" s="4" t="s">
        <v>16</v>
      </c>
      <c r="D8529" s="4" t="s">
        <v>17</v>
      </c>
      <c r="E8529" s="4" t="s">
        <v>60</v>
      </c>
      <c r="F8529" s="10" t="s">
        <v>355</v>
      </c>
      <c r="G8529" s="11" t="s">
        <v>305</v>
      </c>
      <c r="H8529" s="4">
        <v>63</v>
      </c>
      <c r="I8529" s="12">
        <v>42699.61</v>
      </c>
      <c r="J8529" s="12">
        <v>2690075.43</v>
      </c>
      <c r="K8529" s="12">
        <v>3348.71</v>
      </c>
      <c r="L8529" s="4">
        <v>31</v>
      </c>
      <c r="M8529" s="4" t="s">
        <v>42</v>
      </c>
      <c r="N8529" s="4" t="str" cm="1">
        <f t="array" ref="N8529">_xlfn.SWITCH(E8529,"Delhi","North","Chennai","South","Hyderabad","South","Mumbai","Central","Bangalore","South")</f>
        <v>South</v>
      </c>
      <c r="O8529" s="12">
        <v>211469.74</v>
      </c>
      <c r="P8529" s="4">
        <f>Table1[[#This Row],[Delivery_Date]]-Table1[[#This Row],[Order_Date]]</f>
        <v>4</v>
      </c>
      <c r="Q8529" s="4" t="str">
        <f>IF(Table1[[#This Row],[Delivery delay days]]&gt;5,"delay","on time")</f>
        <v>on time</v>
      </c>
      <c r="R8529" s="10">
        <f>DATEVALUE(Table1[[#This Row],[Delivery_Date]])</f>
        <v>45291</v>
      </c>
      <c r="S8529" s="10">
        <f>DATEVALUE(Table1[[#This Row],[Order_Date]])</f>
        <v>45287</v>
      </c>
      <c r="T8529" s="4" t="str" cm="1">
        <f t="array" ref="T8529">_xlfn.IFS(Table1[[#This Row],[Inventory_Level]]&lt;=200,"low",Table1[[#This Row],[Inventory_Level]]&gt;=700,"high",Table1[[#This Row],[Inventory_Level]]&gt;200,"medium")</f>
        <v>low</v>
      </c>
    </row>
    <row r="8530" spans="1:20" x14ac:dyDescent="0.35">
      <c r="A8530" s="4">
        <v>8529</v>
      </c>
      <c r="B8530" s="4" t="s">
        <v>23</v>
      </c>
      <c r="C8530" s="4" t="s">
        <v>16</v>
      </c>
      <c r="D8530" s="4" t="s">
        <v>17</v>
      </c>
      <c r="E8530" s="4" t="s">
        <v>60</v>
      </c>
      <c r="F8530" s="10" t="s">
        <v>200</v>
      </c>
      <c r="G8530" s="11" t="s">
        <v>83</v>
      </c>
      <c r="H8530" s="4">
        <v>31</v>
      </c>
      <c r="I8530" s="12">
        <v>9670.31</v>
      </c>
      <c r="J8530" s="12">
        <v>299779.61</v>
      </c>
      <c r="K8530" s="12">
        <v>819.58</v>
      </c>
      <c r="L8530" s="4">
        <v>891</v>
      </c>
      <c r="M8530" s="4" t="s">
        <v>35</v>
      </c>
      <c r="N8530" s="4" t="str" cm="1">
        <f t="array" ref="N8530">_xlfn.SWITCH(E8530,"Delhi","North","Chennai","South","Hyderabad","South","Mumbai","Central","Bangalore","South")</f>
        <v>South</v>
      </c>
      <c r="O8530" s="12">
        <v>57590.93</v>
      </c>
      <c r="P8530" s="4">
        <f>Table1[[#This Row],[Delivery_Date]]-Table1[[#This Row],[Order_Date]]</f>
        <v>10</v>
      </c>
      <c r="Q8530" s="4" t="str">
        <f>IF(Table1[[#This Row],[Delivery delay days]]&gt;5,"delay","on time")</f>
        <v>delay</v>
      </c>
      <c r="R8530" s="10">
        <f>DATEVALUE(Table1[[#This Row],[Delivery_Date]])</f>
        <v>45182</v>
      </c>
      <c r="S8530" s="10">
        <f>DATEVALUE(Table1[[#This Row],[Order_Date]])</f>
        <v>45172</v>
      </c>
      <c r="T8530" s="4" t="str" cm="1">
        <f t="array" ref="T8530">_xlfn.IFS(Table1[[#This Row],[Inventory_Level]]&lt;=200,"low",Table1[[#This Row],[Inventory_Level]]&gt;=700,"high",Table1[[#This Row],[Inventory_Level]]&gt;200,"medium")</f>
        <v>high</v>
      </c>
    </row>
    <row r="8531" spans="1:20" x14ac:dyDescent="0.35">
      <c r="A8531" s="4">
        <v>8530</v>
      </c>
      <c r="B8531" s="4" t="s">
        <v>23</v>
      </c>
      <c r="C8531" s="4" t="s">
        <v>38</v>
      </c>
      <c r="D8531" s="4" t="s">
        <v>25</v>
      </c>
      <c r="E8531" s="4" t="s">
        <v>60</v>
      </c>
      <c r="F8531" s="10" t="s">
        <v>395</v>
      </c>
      <c r="G8531" s="11" t="s">
        <v>203</v>
      </c>
      <c r="H8531" s="4">
        <v>63</v>
      </c>
      <c r="I8531" s="12">
        <v>30479.85</v>
      </c>
      <c r="J8531" s="12">
        <v>1920230.55</v>
      </c>
      <c r="K8531" s="12">
        <v>4433.82</v>
      </c>
      <c r="L8531" s="4">
        <v>2</v>
      </c>
      <c r="M8531" s="4" t="s">
        <v>35</v>
      </c>
      <c r="N8531" s="4" t="str" cm="1">
        <f t="array" ref="N8531">_xlfn.SWITCH(E8531,"Delhi","North","Chennai","South","Hyderabad","South","Mumbai","Central","Bangalore","South")</f>
        <v>South</v>
      </c>
      <c r="O8531" s="12">
        <v>167700.81</v>
      </c>
      <c r="P8531" s="4">
        <f>Table1[[#This Row],[Delivery_Date]]-Table1[[#This Row],[Order_Date]]</f>
        <v>2</v>
      </c>
      <c r="Q8531" s="4" t="str">
        <f>IF(Table1[[#This Row],[Delivery delay days]]&gt;5,"delay","on time")</f>
        <v>on time</v>
      </c>
      <c r="R8531" s="10">
        <f>DATEVALUE(Table1[[#This Row],[Delivery_Date]])</f>
        <v>45014</v>
      </c>
      <c r="S8531" s="10">
        <f>DATEVALUE(Table1[[#This Row],[Order_Date]])</f>
        <v>45012</v>
      </c>
      <c r="T8531" s="4" t="str" cm="1">
        <f t="array" ref="T8531">_xlfn.IFS(Table1[[#This Row],[Inventory_Level]]&lt;=200,"low",Table1[[#This Row],[Inventory_Level]]&gt;=700,"high",Table1[[#This Row],[Inventory_Level]]&gt;200,"medium")</f>
        <v>low</v>
      </c>
    </row>
    <row r="8532" spans="1:20" x14ac:dyDescent="0.35">
      <c r="A8532" s="4">
        <v>8531</v>
      </c>
      <c r="B8532" s="4" t="s">
        <v>15</v>
      </c>
      <c r="C8532" s="4" t="s">
        <v>38</v>
      </c>
      <c r="D8532" s="4" t="s">
        <v>32</v>
      </c>
      <c r="E8532" s="4" t="s">
        <v>26</v>
      </c>
      <c r="F8532" s="10" t="s">
        <v>56</v>
      </c>
      <c r="G8532" s="11" t="s">
        <v>159</v>
      </c>
      <c r="H8532" s="4">
        <v>34</v>
      </c>
      <c r="I8532" s="12">
        <v>20188.8</v>
      </c>
      <c r="J8532" s="12">
        <v>686419.2</v>
      </c>
      <c r="K8532" s="12">
        <v>1324.9</v>
      </c>
      <c r="L8532" s="4">
        <v>500</v>
      </c>
      <c r="M8532" s="4" t="s">
        <v>29</v>
      </c>
      <c r="N8532" s="4" t="str" cm="1">
        <f t="array" ref="N8532">_xlfn.SWITCH(E8532,"Delhi","North","Chennai","South","Hyderabad","South","Mumbai","Central","Bangalore","South")</f>
        <v>South</v>
      </c>
      <c r="O8532" s="12">
        <v>162090.76</v>
      </c>
      <c r="P8532" s="4">
        <f>Table1[[#This Row],[Delivery_Date]]-Table1[[#This Row],[Order_Date]]</f>
        <v>14</v>
      </c>
      <c r="Q8532" s="4" t="str">
        <f>IF(Table1[[#This Row],[Delivery delay days]]&gt;5,"delay","on time")</f>
        <v>delay</v>
      </c>
      <c r="R8532" s="10">
        <f>DATEVALUE(Table1[[#This Row],[Delivery_Date]])</f>
        <v>45164</v>
      </c>
      <c r="S8532" s="10">
        <f>DATEVALUE(Table1[[#This Row],[Order_Date]])</f>
        <v>45150</v>
      </c>
      <c r="T8532" s="4" t="str" cm="1">
        <f t="array" ref="T8532">_xlfn.IFS(Table1[[#This Row],[Inventory_Level]]&lt;=200,"low",Table1[[#This Row],[Inventory_Level]]&gt;=700,"high",Table1[[#This Row],[Inventory_Level]]&gt;200,"medium")</f>
        <v>medium</v>
      </c>
    </row>
    <row r="8533" spans="1:20" x14ac:dyDescent="0.35">
      <c r="A8533" s="4">
        <v>8532</v>
      </c>
      <c r="B8533" s="4" t="s">
        <v>15</v>
      </c>
      <c r="C8533" s="4" t="s">
        <v>24</v>
      </c>
      <c r="D8533" s="4" t="s">
        <v>32</v>
      </c>
      <c r="E8533" s="4" t="s">
        <v>46</v>
      </c>
      <c r="F8533" s="10" t="s">
        <v>138</v>
      </c>
      <c r="G8533" s="11" t="s">
        <v>409</v>
      </c>
      <c r="H8533" s="4">
        <v>13</v>
      </c>
      <c r="I8533" s="12">
        <v>37155.01</v>
      </c>
      <c r="J8533" s="12">
        <v>483015.13</v>
      </c>
      <c r="K8533" s="12">
        <v>1669.72</v>
      </c>
      <c r="L8533" s="4">
        <v>874</v>
      </c>
      <c r="M8533" s="4" t="s">
        <v>21</v>
      </c>
      <c r="N8533" s="4" t="str" cm="1">
        <f t="array" ref="N8533">_xlfn.SWITCH(E8533,"Delhi","North","Chennai","South","Hyderabad","South","Mumbai","Central","Bangalore","South")</f>
        <v>South</v>
      </c>
      <c r="O8533" s="12">
        <v>120116.07</v>
      </c>
      <c r="P8533" s="4">
        <f>Table1[[#This Row],[Delivery_Date]]-Table1[[#This Row],[Order_Date]]</f>
        <v>3</v>
      </c>
      <c r="Q8533" s="4" t="str">
        <f>IF(Table1[[#This Row],[Delivery delay days]]&gt;5,"delay","on time")</f>
        <v>on time</v>
      </c>
      <c r="R8533" s="10">
        <f>DATEVALUE(Table1[[#This Row],[Delivery_Date]])</f>
        <v>44949</v>
      </c>
      <c r="S8533" s="10">
        <f>DATEVALUE(Table1[[#This Row],[Order_Date]])</f>
        <v>44946</v>
      </c>
      <c r="T8533" s="4" t="str" cm="1">
        <f t="array" ref="T8533">_xlfn.IFS(Table1[[#This Row],[Inventory_Level]]&lt;=200,"low",Table1[[#This Row],[Inventory_Level]]&gt;=700,"high",Table1[[#This Row],[Inventory_Level]]&gt;200,"medium")</f>
        <v>high</v>
      </c>
    </row>
    <row r="8534" spans="1:20" x14ac:dyDescent="0.35">
      <c r="A8534" s="4">
        <v>8533</v>
      </c>
      <c r="B8534" s="4" t="s">
        <v>51</v>
      </c>
      <c r="C8534" s="4" t="s">
        <v>38</v>
      </c>
      <c r="D8534" s="4" t="s">
        <v>32</v>
      </c>
      <c r="E8534" s="4" t="s">
        <v>46</v>
      </c>
      <c r="F8534" s="10" t="s">
        <v>311</v>
      </c>
      <c r="G8534" s="11" t="s">
        <v>164</v>
      </c>
      <c r="H8534" s="4">
        <v>91</v>
      </c>
      <c r="I8534" s="12">
        <v>40771</v>
      </c>
      <c r="J8534" s="12">
        <v>3710161</v>
      </c>
      <c r="K8534" s="12">
        <v>1218.6500000000001</v>
      </c>
      <c r="L8534" s="4">
        <v>970</v>
      </c>
      <c r="M8534" s="4" t="s">
        <v>35</v>
      </c>
      <c r="N8534" s="4" t="str" cm="1">
        <f t="array" ref="N8534">_xlfn.SWITCH(E8534,"Delhi","North","Chennai","South","Hyderabad","South","Mumbai","Central","Bangalore","South")</f>
        <v>South</v>
      </c>
      <c r="O8534" s="12">
        <v>602295.81000000006</v>
      </c>
      <c r="P8534" s="4">
        <f>Table1[[#This Row],[Delivery_Date]]-Table1[[#This Row],[Order_Date]]</f>
        <v>5</v>
      </c>
      <c r="Q8534" s="4" t="str">
        <f>IF(Table1[[#This Row],[Delivery delay days]]&gt;5,"delay","on time")</f>
        <v>on time</v>
      </c>
      <c r="R8534" s="10">
        <f>DATEVALUE(Table1[[#This Row],[Delivery_Date]])</f>
        <v>45226</v>
      </c>
      <c r="S8534" s="10">
        <f>DATEVALUE(Table1[[#This Row],[Order_Date]])</f>
        <v>45221</v>
      </c>
      <c r="T8534" s="4" t="str" cm="1">
        <f t="array" ref="T8534">_xlfn.IFS(Table1[[#This Row],[Inventory_Level]]&lt;=200,"low",Table1[[#This Row],[Inventory_Level]]&gt;=700,"high",Table1[[#This Row],[Inventory_Level]]&gt;200,"medium")</f>
        <v>high</v>
      </c>
    </row>
    <row r="8535" spans="1:20" x14ac:dyDescent="0.35">
      <c r="A8535" s="4">
        <v>8534</v>
      </c>
      <c r="B8535" s="4" t="s">
        <v>59</v>
      </c>
      <c r="C8535" s="4" t="s">
        <v>16</v>
      </c>
      <c r="D8535" s="4" t="s">
        <v>39</v>
      </c>
      <c r="E8535" s="4" t="s">
        <v>26</v>
      </c>
      <c r="F8535" s="10" t="s">
        <v>338</v>
      </c>
      <c r="G8535" s="11" t="s">
        <v>156</v>
      </c>
      <c r="H8535" s="4">
        <v>50</v>
      </c>
      <c r="I8535" s="12">
        <v>23715.72</v>
      </c>
      <c r="J8535" s="12">
        <v>1185786</v>
      </c>
      <c r="K8535" s="12">
        <v>1455.17</v>
      </c>
      <c r="L8535" s="4">
        <v>408</v>
      </c>
      <c r="M8535" s="4" t="s">
        <v>21</v>
      </c>
      <c r="N8535" s="4" t="str" cm="1">
        <f t="array" ref="N8535">_xlfn.SWITCH(E8535,"Delhi","North","Chennai","South","Hyderabad","South","Mumbai","Central","Bangalore","South")</f>
        <v>South</v>
      </c>
      <c r="O8535" s="12">
        <v>253020.93</v>
      </c>
      <c r="P8535" s="4">
        <f>Table1[[#This Row],[Delivery_Date]]-Table1[[#This Row],[Order_Date]]</f>
        <v>2</v>
      </c>
      <c r="Q8535" s="4" t="str">
        <f>IF(Table1[[#This Row],[Delivery delay days]]&gt;5,"delay","on time")</f>
        <v>on time</v>
      </c>
      <c r="R8535" s="10">
        <f>DATEVALUE(Table1[[#This Row],[Delivery_Date]])</f>
        <v>45073</v>
      </c>
      <c r="S8535" s="10">
        <f>DATEVALUE(Table1[[#This Row],[Order_Date]])</f>
        <v>45071</v>
      </c>
      <c r="T8535" s="4" t="str" cm="1">
        <f t="array" ref="T8535">_xlfn.IFS(Table1[[#This Row],[Inventory_Level]]&lt;=200,"low",Table1[[#This Row],[Inventory_Level]]&gt;=700,"high",Table1[[#This Row],[Inventory_Level]]&gt;200,"medium")</f>
        <v>medium</v>
      </c>
    </row>
    <row r="8536" spans="1:20" x14ac:dyDescent="0.35">
      <c r="A8536" s="4">
        <v>8535</v>
      </c>
      <c r="B8536" s="4" t="s">
        <v>51</v>
      </c>
      <c r="C8536" s="4" t="s">
        <v>38</v>
      </c>
      <c r="D8536" s="4" t="s">
        <v>39</v>
      </c>
      <c r="E8536" s="4" t="s">
        <v>26</v>
      </c>
      <c r="F8536" s="10" t="s">
        <v>283</v>
      </c>
      <c r="G8536" s="11" t="s">
        <v>108</v>
      </c>
      <c r="H8536" s="4">
        <v>8</v>
      </c>
      <c r="I8536" s="12">
        <v>38313.57</v>
      </c>
      <c r="J8536" s="12">
        <v>306508.56</v>
      </c>
      <c r="K8536" s="12">
        <v>2070.66</v>
      </c>
      <c r="L8536" s="4">
        <v>376</v>
      </c>
      <c r="M8536" s="4" t="s">
        <v>29</v>
      </c>
      <c r="N8536" s="4" t="str" cm="1">
        <f t="array" ref="N8536">_xlfn.SWITCH(E8536,"Delhi","North","Chennai","South","Hyderabad","South","Mumbai","Central","Bangalore","South")</f>
        <v>South</v>
      </c>
      <c r="O8536" s="12">
        <v>28753.43</v>
      </c>
      <c r="P8536" s="4">
        <f>Table1[[#This Row],[Delivery_Date]]-Table1[[#This Row],[Order_Date]]</f>
        <v>4</v>
      </c>
      <c r="Q8536" s="4" t="str">
        <f>IF(Table1[[#This Row],[Delivery delay days]]&gt;5,"delay","on time")</f>
        <v>on time</v>
      </c>
      <c r="R8536" s="10">
        <f>DATEVALUE(Table1[[#This Row],[Delivery_Date]])</f>
        <v>45059</v>
      </c>
      <c r="S8536" s="10">
        <f>DATEVALUE(Table1[[#This Row],[Order_Date]])</f>
        <v>45055</v>
      </c>
      <c r="T8536" s="4" t="str" cm="1">
        <f t="array" ref="T8536">_xlfn.IFS(Table1[[#This Row],[Inventory_Level]]&lt;=200,"low",Table1[[#This Row],[Inventory_Level]]&gt;=700,"high",Table1[[#This Row],[Inventory_Level]]&gt;200,"medium")</f>
        <v>medium</v>
      </c>
    </row>
    <row r="8537" spans="1:20" x14ac:dyDescent="0.35">
      <c r="A8537" s="4">
        <v>8536</v>
      </c>
      <c r="B8537" s="4" t="s">
        <v>31</v>
      </c>
      <c r="C8537" s="4" t="s">
        <v>38</v>
      </c>
      <c r="D8537" s="4" t="s">
        <v>45</v>
      </c>
      <c r="E8537" s="4" t="s">
        <v>60</v>
      </c>
      <c r="F8537" s="10" t="s">
        <v>337</v>
      </c>
      <c r="G8537" s="11" t="s">
        <v>334</v>
      </c>
      <c r="H8537" s="4">
        <v>98</v>
      </c>
      <c r="I8537" s="12">
        <v>6255.52</v>
      </c>
      <c r="J8537" s="12">
        <v>613040.96</v>
      </c>
      <c r="K8537" s="12">
        <v>3708.6</v>
      </c>
      <c r="L8537" s="4">
        <v>164</v>
      </c>
      <c r="M8537" s="4" t="s">
        <v>42</v>
      </c>
      <c r="N8537" s="4" t="str" cm="1">
        <f t="array" ref="N8537">_xlfn.SWITCH(E8537,"Delhi","North","Chennai","South","Hyderabad","South","Mumbai","Central","Bangalore","South")</f>
        <v>South</v>
      </c>
      <c r="O8537" s="12">
        <v>124652.36</v>
      </c>
      <c r="P8537" s="4">
        <f>Table1[[#This Row],[Delivery_Date]]-Table1[[#This Row],[Order_Date]]</f>
        <v>15</v>
      </c>
      <c r="Q8537" s="4" t="str">
        <f>IF(Table1[[#This Row],[Delivery delay days]]&gt;5,"delay","on time")</f>
        <v>delay</v>
      </c>
      <c r="R8537" s="10">
        <f>DATEVALUE(Table1[[#This Row],[Delivery_Date]])</f>
        <v>45174</v>
      </c>
      <c r="S8537" s="10">
        <f>DATEVALUE(Table1[[#This Row],[Order_Date]])</f>
        <v>45159</v>
      </c>
      <c r="T8537" s="4" t="str" cm="1">
        <f t="array" ref="T8537">_xlfn.IFS(Table1[[#This Row],[Inventory_Level]]&lt;=200,"low",Table1[[#This Row],[Inventory_Level]]&gt;=700,"high",Table1[[#This Row],[Inventory_Level]]&gt;200,"medium")</f>
        <v>low</v>
      </c>
    </row>
    <row r="8538" spans="1:20" x14ac:dyDescent="0.35">
      <c r="A8538" s="4">
        <v>8537</v>
      </c>
      <c r="B8538" s="4" t="s">
        <v>44</v>
      </c>
      <c r="C8538" s="4" t="s">
        <v>24</v>
      </c>
      <c r="D8538" s="4" t="s">
        <v>39</v>
      </c>
      <c r="E8538" s="4" t="s">
        <v>46</v>
      </c>
      <c r="F8538" s="10" t="s">
        <v>100</v>
      </c>
      <c r="G8538" s="11" t="s">
        <v>315</v>
      </c>
      <c r="H8538" s="4">
        <v>44</v>
      </c>
      <c r="I8538" s="12">
        <v>7471.66</v>
      </c>
      <c r="J8538" s="12">
        <v>328753.03999999998</v>
      </c>
      <c r="K8538" s="12">
        <v>202.74</v>
      </c>
      <c r="L8538" s="4">
        <v>278</v>
      </c>
      <c r="M8538" s="4" t="s">
        <v>29</v>
      </c>
      <c r="N8538" s="4" t="str" cm="1">
        <f t="array" ref="N8538">_xlfn.SWITCH(E8538,"Delhi","North","Chennai","South","Hyderabad","South","Mumbai","Central","Bangalore","South")</f>
        <v>South</v>
      </c>
      <c r="O8538" s="12">
        <v>37920.15</v>
      </c>
      <c r="P8538" s="4">
        <f>Table1[[#This Row],[Delivery_Date]]-Table1[[#This Row],[Order_Date]]</f>
        <v>1</v>
      </c>
      <c r="Q8538" s="4" t="str">
        <f>IF(Table1[[#This Row],[Delivery delay days]]&gt;5,"delay","on time")</f>
        <v>on time</v>
      </c>
      <c r="R8538" s="10">
        <f>DATEVALUE(Table1[[#This Row],[Delivery_Date]])</f>
        <v>45091</v>
      </c>
      <c r="S8538" s="10">
        <f>DATEVALUE(Table1[[#This Row],[Order_Date]])</f>
        <v>45090</v>
      </c>
      <c r="T8538" s="4" t="str" cm="1">
        <f t="array" ref="T8538">_xlfn.IFS(Table1[[#This Row],[Inventory_Level]]&lt;=200,"low",Table1[[#This Row],[Inventory_Level]]&gt;=700,"high",Table1[[#This Row],[Inventory_Level]]&gt;200,"medium")</f>
        <v>medium</v>
      </c>
    </row>
    <row r="8539" spans="1:20" x14ac:dyDescent="0.35">
      <c r="A8539" s="4">
        <v>8538</v>
      </c>
      <c r="B8539" s="4" t="s">
        <v>15</v>
      </c>
      <c r="C8539" s="4" t="s">
        <v>38</v>
      </c>
      <c r="D8539" s="4" t="s">
        <v>32</v>
      </c>
      <c r="E8539" s="4" t="s">
        <v>46</v>
      </c>
      <c r="F8539" s="10" t="s">
        <v>333</v>
      </c>
      <c r="G8539" s="11" t="s">
        <v>368</v>
      </c>
      <c r="H8539" s="4">
        <v>17</v>
      </c>
      <c r="I8539" s="12">
        <v>12859.5</v>
      </c>
      <c r="J8539" s="12">
        <v>218611.5</v>
      </c>
      <c r="K8539" s="12">
        <v>4832.2700000000004</v>
      </c>
      <c r="L8539" s="4">
        <v>673</v>
      </c>
      <c r="M8539" s="4" t="s">
        <v>35</v>
      </c>
      <c r="N8539" s="4" t="str" cm="1">
        <f t="array" ref="N8539">_xlfn.SWITCH(E8539,"Delhi","North","Chennai","South","Hyderabad","South","Mumbai","Central","Bangalore","South")</f>
        <v>South</v>
      </c>
      <c r="O8539" s="12">
        <v>42296.55</v>
      </c>
      <c r="P8539" s="4">
        <f>Table1[[#This Row],[Delivery_Date]]-Table1[[#This Row],[Order_Date]]</f>
        <v>4</v>
      </c>
      <c r="Q8539" s="4" t="str">
        <f>IF(Table1[[#This Row],[Delivery delay days]]&gt;5,"delay","on time")</f>
        <v>on time</v>
      </c>
      <c r="R8539" s="10">
        <f>DATEVALUE(Table1[[#This Row],[Delivery_Date]])</f>
        <v>44990</v>
      </c>
      <c r="S8539" s="10">
        <f>DATEVALUE(Table1[[#This Row],[Order_Date]])</f>
        <v>44986</v>
      </c>
      <c r="T8539" s="4" t="str" cm="1">
        <f t="array" ref="T8539">_xlfn.IFS(Table1[[#This Row],[Inventory_Level]]&lt;=200,"low",Table1[[#This Row],[Inventory_Level]]&gt;=700,"high",Table1[[#This Row],[Inventory_Level]]&gt;200,"medium")</f>
        <v>medium</v>
      </c>
    </row>
    <row r="8540" spans="1:20" x14ac:dyDescent="0.35">
      <c r="A8540" s="4">
        <v>8539</v>
      </c>
      <c r="B8540" s="4" t="s">
        <v>65</v>
      </c>
      <c r="C8540" s="4" t="s">
        <v>38</v>
      </c>
      <c r="D8540" s="4" t="s">
        <v>25</v>
      </c>
      <c r="E8540" s="4" t="s">
        <v>60</v>
      </c>
      <c r="F8540" s="10" t="s">
        <v>381</v>
      </c>
      <c r="G8540" s="11" t="s">
        <v>233</v>
      </c>
      <c r="H8540" s="4">
        <v>6</v>
      </c>
      <c r="I8540" s="12">
        <v>35932.51</v>
      </c>
      <c r="J8540" s="12">
        <v>215595.06</v>
      </c>
      <c r="K8540" s="12">
        <v>3007.65</v>
      </c>
      <c r="L8540" s="4">
        <v>68</v>
      </c>
      <c r="M8540" s="4" t="s">
        <v>21</v>
      </c>
      <c r="N8540" s="4" t="str" cm="1">
        <f t="array" ref="N8540">_xlfn.SWITCH(E8540,"Delhi","North","Chennai","South","Hyderabad","South","Mumbai","Central","Bangalore","South")</f>
        <v>South</v>
      </c>
      <c r="O8540" s="12">
        <v>14690.2</v>
      </c>
      <c r="P8540" s="4">
        <f>Table1[[#This Row],[Delivery_Date]]-Table1[[#This Row],[Order_Date]]</f>
        <v>12</v>
      </c>
      <c r="Q8540" s="4" t="str">
        <f>IF(Table1[[#This Row],[Delivery delay days]]&gt;5,"delay","on time")</f>
        <v>delay</v>
      </c>
      <c r="R8540" s="10">
        <f>DATEVALUE(Table1[[#This Row],[Delivery_Date]])</f>
        <v>45195</v>
      </c>
      <c r="S8540" s="10">
        <f>DATEVALUE(Table1[[#This Row],[Order_Date]])</f>
        <v>45183</v>
      </c>
      <c r="T8540" s="4" t="str" cm="1">
        <f t="array" ref="T8540">_xlfn.IFS(Table1[[#This Row],[Inventory_Level]]&lt;=200,"low",Table1[[#This Row],[Inventory_Level]]&gt;=700,"high",Table1[[#This Row],[Inventory_Level]]&gt;200,"medium")</f>
        <v>low</v>
      </c>
    </row>
    <row r="8541" spans="1:20" x14ac:dyDescent="0.35">
      <c r="A8541" s="4">
        <v>8540</v>
      </c>
      <c r="B8541" s="4" t="s">
        <v>23</v>
      </c>
      <c r="C8541" s="4" t="s">
        <v>38</v>
      </c>
      <c r="D8541" s="4" t="s">
        <v>39</v>
      </c>
      <c r="E8541" s="4" t="s">
        <v>52</v>
      </c>
      <c r="F8541" s="10" t="s">
        <v>184</v>
      </c>
      <c r="G8541" s="11" t="s">
        <v>409</v>
      </c>
      <c r="H8541" s="4">
        <v>93</v>
      </c>
      <c r="I8541" s="12">
        <v>23568.71</v>
      </c>
      <c r="J8541" s="12">
        <v>2191890.0299999998</v>
      </c>
      <c r="K8541" s="12">
        <v>110.34</v>
      </c>
      <c r="L8541" s="4">
        <v>16</v>
      </c>
      <c r="M8541" s="4" t="s">
        <v>29</v>
      </c>
      <c r="N8541" s="4" t="str" cm="1">
        <f t="array" ref="N8541">_xlfn.SWITCH(E8541,"Delhi","North","Chennai","South","Hyderabad","South","Mumbai","Central","Bangalore","South")</f>
        <v>Central</v>
      </c>
      <c r="O8541" s="12">
        <v>516646.55</v>
      </c>
      <c r="P8541" s="4">
        <f>Table1[[#This Row],[Delivery_Date]]-Table1[[#This Row],[Order_Date]]</f>
        <v>5</v>
      </c>
      <c r="Q8541" s="4" t="str">
        <f>IF(Table1[[#This Row],[Delivery delay days]]&gt;5,"delay","on time")</f>
        <v>on time</v>
      </c>
      <c r="R8541" s="10">
        <f>DATEVALUE(Table1[[#This Row],[Delivery_Date]])</f>
        <v>44949</v>
      </c>
      <c r="S8541" s="10">
        <f>DATEVALUE(Table1[[#This Row],[Order_Date]])</f>
        <v>44944</v>
      </c>
      <c r="T8541" s="4" t="str" cm="1">
        <f t="array" ref="T8541">_xlfn.IFS(Table1[[#This Row],[Inventory_Level]]&lt;=200,"low",Table1[[#This Row],[Inventory_Level]]&gt;=700,"high",Table1[[#This Row],[Inventory_Level]]&gt;200,"medium")</f>
        <v>low</v>
      </c>
    </row>
    <row r="8542" spans="1:20" x14ac:dyDescent="0.35">
      <c r="A8542" s="4">
        <v>8541</v>
      </c>
      <c r="B8542" s="4" t="s">
        <v>44</v>
      </c>
      <c r="C8542" s="4" t="s">
        <v>38</v>
      </c>
      <c r="D8542" s="4" t="s">
        <v>25</v>
      </c>
      <c r="E8542" s="4" t="s">
        <v>18</v>
      </c>
      <c r="F8542" s="10" t="s">
        <v>379</v>
      </c>
      <c r="G8542" s="11" t="s">
        <v>256</v>
      </c>
      <c r="H8542" s="4">
        <v>47</v>
      </c>
      <c r="I8542" s="12">
        <v>22851.22</v>
      </c>
      <c r="J8542" s="12">
        <v>1074007.3400000001</v>
      </c>
      <c r="K8542" s="12">
        <v>3824.22</v>
      </c>
      <c r="L8542" s="4">
        <v>498</v>
      </c>
      <c r="M8542" s="4" t="s">
        <v>21</v>
      </c>
      <c r="N8542" s="4" t="str" cm="1">
        <f t="array" ref="N8542">_xlfn.SWITCH(E8542,"Delhi","North","Chennai","South","Hyderabad","South","Mumbai","Central","Bangalore","South")</f>
        <v>North</v>
      </c>
      <c r="O8542" s="12">
        <v>197400.89</v>
      </c>
      <c r="P8542" s="4">
        <f>Table1[[#This Row],[Delivery_Date]]-Table1[[#This Row],[Order_Date]]</f>
        <v>3</v>
      </c>
      <c r="Q8542" s="4" t="str">
        <f>IF(Table1[[#This Row],[Delivery delay days]]&gt;5,"delay","on time")</f>
        <v>on time</v>
      </c>
      <c r="R8542" s="10">
        <f>DATEVALUE(Table1[[#This Row],[Delivery_Date]])</f>
        <v>45102</v>
      </c>
      <c r="S8542" s="10">
        <f>DATEVALUE(Table1[[#This Row],[Order_Date]])</f>
        <v>45099</v>
      </c>
      <c r="T8542" s="4" t="str" cm="1">
        <f t="array" ref="T8542">_xlfn.IFS(Table1[[#This Row],[Inventory_Level]]&lt;=200,"low",Table1[[#This Row],[Inventory_Level]]&gt;=700,"high",Table1[[#This Row],[Inventory_Level]]&gt;200,"medium")</f>
        <v>medium</v>
      </c>
    </row>
    <row r="8543" spans="1:20" x14ac:dyDescent="0.35">
      <c r="A8543" s="4">
        <v>8542</v>
      </c>
      <c r="B8543" s="4" t="s">
        <v>31</v>
      </c>
      <c r="C8543" s="4" t="s">
        <v>24</v>
      </c>
      <c r="D8543" s="4" t="s">
        <v>39</v>
      </c>
      <c r="E8543" s="4" t="s">
        <v>60</v>
      </c>
      <c r="F8543" s="10" t="s">
        <v>283</v>
      </c>
      <c r="G8543" s="11" t="s">
        <v>124</v>
      </c>
      <c r="H8543" s="4">
        <v>94</v>
      </c>
      <c r="I8543" s="12">
        <v>10338.57</v>
      </c>
      <c r="J8543" s="12">
        <v>971825.58</v>
      </c>
      <c r="K8543" s="12">
        <v>3162.76</v>
      </c>
      <c r="L8543" s="4">
        <v>313</v>
      </c>
      <c r="M8543" s="4" t="s">
        <v>35</v>
      </c>
      <c r="N8543" s="4" t="str" cm="1">
        <f t="array" ref="N8543">_xlfn.SWITCH(E8543,"Delhi","North","Chennai","South","Hyderabad","South","Mumbai","Central","Bangalore","South")</f>
        <v>South</v>
      </c>
      <c r="O8543" s="12">
        <v>199259.85</v>
      </c>
      <c r="P8543" s="4">
        <f>Table1[[#This Row],[Delivery_Date]]-Table1[[#This Row],[Order_Date]]</f>
        <v>10</v>
      </c>
      <c r="Q8543" s="4" t="str">
        <f>IF(Table1[[#This Row],[Delivery delay days]]&gt;5,"delay","on time")</f>
        <v>delay</v>
      </c>
      <c r="R8543" s="10">
        <f>DATEVALUE(Table1[[#This Row],[Delivery_Date]])</f>
        <v>45065</v>
      </c>
      <c r="S8543" s="10">
        <f>DATEVALUE(Table1[[#This Row],[Order_Date]])</f>
        <v>45055</v>
      </c>
      <c r="T8543" s="4" t="str" cm="1">
        <f t="array" ref="T8543">_xlfn.IFS(Table1[[#This Row],[Inventory_Level]]&lt;=200,"low",Table1[[#This Row],[Inventory_Level]]&gt;=700,"high",Table1[[#This Row],[Inventory_Level]]&gt;200,"medium")</f>
        <v>medium</v>
      </c>
    </row>
    <row r="8544" spans="1:20" x14ac:dyDescent="0.35">
      <c r="A8544" s="4">
        <v>8543</v>
      </c>
      <c r="B8544" s="4" t="s">
        <v>15</v>
      </c>
      <c r="C8544" s="4" t="s">
        <v>38</v>
      </c>
      <c r="D8544" s="4" t="s">
        <v>45</v>
      </c>
      <c r="E8544" s="4" t="s">
        <v>18</v>
      </c>
      <c r="F8544" s="10" t="s">
        <v>170</v>
      </c>
      <c r="G8544" s="11" t="s">
        <v>55</v>
      </c>
      <c r="H8544" s="4">
        <v>69</v>
      </c>
      <c r="I8544" s="12">
        <v>11633.97</v>
      </c>
      <c r="J8544" s="12">
        <v>802743.93</v>
      </c>
      <c r="K8544" s="12">
        <v>4923.93</v>
      </c>
      <c r="L8544" s="4">
        <v>706</v>
      </c>
      <c r="M8544" s="4" t="s">
        <v>29</v>
      </c>
      <c r="N8544" s="4" t="str" cm="1">
        <f t="array" ref="N8544">_xlfn.SWITCH(E8544,"Delhi","North","Chennai","South","Hyderabad","South","Mumbai","Central","Bangalore","South")</f>
        <v>North</v>
      </c>
      <c r="O8544" s="12">
        <v>90750.82</v>
      </c>
      <c r="P8544" s="4">
        <f>Table1[[#This Row],[Delivery_Date]]-Table1[[#This Row],[Order_Date]]</f>
        <v>13</v>
      </c>
      <c r="Q8544" s="4" t="str">
        <f>IF(Table1[[#This Row],[Delivery delay days]]&gt;5,"delay","on time")</f>
        <v>delay</v>
      </c>
      <c r="R8544" s="10">
        <f>DATEVALUE(Table1[[#This Row],[Delivery_Date]])</f>
        <v>45141</v>
      </c>
      <c r="S8544" s="10">
        <f>DATEVALUE(Table1[[#This Row],[Order_Date]])</f>
        <v>45128</v>
      </c>
      <c r="T8544" s="4" t="str" cm="1">
        <f t="array" ref="T8544">_xlfn.IFS(Table1[[#This Row],[Inventory_Level]]&lt;=200,"low",Table1[[#This Row],[Inventory_Level]]&gt;=700,"high",Table1[[#This Row],[Inventory_Level]]&gt;200,"medium")</f>
        <v>high</v>
      </c>
    </row>
    <row r="8545" spans="1:20" x14ac:dyDescent="0.35">
      <c r="A8545" s="4">
        <v>8544</v>
      </c>
      <c r="B8545" s="4" t="s">
        <v>59</v>
      </c>
      <c r="C8545" s="4" t="s">
        <v>16</v>
      </c>
      <c r="D8545" s="4" t="s">
        <v>45</v>
      </c>
      <c r="E8545" s="4" t="s">
        <v>52</v>
      </c>
      <c r="F8545" s="10" t="s">
        <v>366</v>
      </c>
      <c r="G8545" s="11" t="s">
        <v>123</v>
      </c>
      <c r="H8545" s="4">
        <v>60</v>
      </c>
      <c r="I8545" s="12">
        <v>47305.64</v>
      </c>
      <c r="J8545" s="12">
        <v>2838338.4</v>
      </c>
      <c r="K8545" s="12">
        <v>2651.09</v>
      </c>
      <c r="L8545" s="4">
        <v>819</v>
      </c>
      <c r="M8545" s="4" t="s">
        <v>21</v>
      </c>
      <c r="N8545" s="4" t="str" cm="1">
        <f t="array" ref="N8545">_xlfn.SWITCH(E8545,"Delhi","North","Chennai","South","Hyderabad","South","Mumbai","Central","Bangalore","South")</f>
        <v>Central</v>
      </c>
      <c r="O8545" s="12">
        <v>283426.58</v>
      </c>
      <c r="P8545" s="4">
        <f>Table1[[#This Row],[Delivery_Date]]-Table1[[#This Row],[Order_Date]]</f>
        <v>9</v>
      </c>
      <c r="Q8545" s="4" t="str">
        <f>IF(Table1[[#This Row],[Delivery delay days]]&gt;5,"delay","on time")</f>
        <v>delay</v>
      </c>
      <c r="R8545" s="10">
        <f>DATEVALUE(Table1[[#This Row],[Delivery_Date]])</f>
        <v>45242</v>
      </c>
      <c r="S8545" s="10">
        <f>DATEVALUE(Table1[[#This Row],[Order_Date]])</f>
        <v>45233</v>
      </c>
      <c r="T8545" s="4" t="str" cm="1">
        <f t="array" ref="T8545">_xlfn.IFS(Table1[[#This Row],[Inventory_Level]]&lt;=200,"low",Table1[[#This Row],[Inventory_Level]]&gt;=700,"high",Table1[[#This Row],[Inventory_Level]]&gt;200,"medium")</f>
        <v>high</v>
      </c>
    </row>
    <row r="8546" spans="1:20" x14ac:dyDescent="0.35">
      <c r="A8546" s="4">
        <v>8545</v>
      </c>
      <c r="B8546" s="4" t="s">
        <v>44</v>
      </c>
      <c r="C8546" s="4" t="s">
        <v>38</v>
      </c>
      <c r="D8546" s="4" t="s">
        <v>45</v>
      </c>
      <c r="E8546" s="4" t="s">
        <v>52</v>
      </c>
      <c r="F8546" s="10" t="s">
        <v>227</v>
      </c>
      <c r="G8546" s="11" t="s">
        <v>223</v>
      </c>
      <c r="H8546" s="4">
        <v>99</v>
      </c>
      <c r="I8546" s="12">
        <v>43373.73</v>
      </c>
      <c r="J8546" s="12">
        <v>4293999.2699999996</v>
      </c>
      <c r="K8546" s="12">
        <v>3963.79</v>
      </c>
      <c r="L8546" s="4">
        <v>905</v>
      </c>
      <c r="M8546" s="4" t="s">
        <v>29</v>
      </c>
      <c r="N8546" s="4" t="str" cm="1">
        <f t="array" ref="N8546">_xlfn.SWITCH(E8546,"Delhi","North","Chennai","South","Hyderabad","South","Mumbai","Central","Bangalore","South")</f>
        <v>Central</v>
      </c>
      <c r="O8546" s="12">
        <v>957523.52</v>
      </c>
      <c r="P8546" s="4">
        <f>Table1[[#This Row],[Delivery_Date]]-Table1[[#This Row],[Order_Date]]</f>
        <v>1</v>
      </c>
      <c r="Q8546" s="4" t="str">
        <f>IF(Table1[[#This Row],[Delivery delay days]]&gt;5,"delay","on time")</f>
        <v>on time</v>
      </c>
      <c r="R8546" s="10">
        <f>DATEVALUE(Table1[[#This Row],[Delivery_Date]])</f>
        <v>45235</v>
      </c>
      <c r="S8546" s="10">
        <f>DATEVALUE(Table1[[#This Row],[Order_Date]])</f>
        <v>45234</v>
      </c>
      <c r="T8546" s="4" t="str" cm="1">
        <f t="array" ref="T8546">_xlfn.IFS(Table1[[#This Row],[Inventory_Level]]&lt;=200,"low",Table1[[#This Row],[Inventory_Level]]&gt;=700,"high",Table1[[#This Row],[Inventory_Level]]&gt;200,"medium")</f>
        <v>high</v>
      </c>
    </row>
    <row r="8547" spans="1:20" x14ac:dyDescent="0.35">
      <c r="A8547" s="4">
        <v>8546</v>
      </c>
      <c r="B8547" s="4" t="s">
        <v>37</v>
      </c>
      <c r="C8547" s="4" t="s">
        <v>16</v>
      </c>
      <c r="D8547" s="4" t="s">
        <v>39</v>
      </c>
      <c r="E8547" s="4" t="s">
        <v>26</v>
      </c>
      <c r="F8547" s="10" t="s">
        <v>107</v>
      </c>
      <c r="G8547" s="11" t="s">
        <v>349</v>
      </c>
      <c r="H8547" s="4">
        <v>34</v>
      </c>
      <c r="I8547" s="12">
        <v>20489.580000000002</v>
      </c>
      <c r="J8547" s="12">
        <v>696645.72</v>
      </c>
      <c r="K8547" s="12">
        <v>4956.24</v>
      </c>
      <c r="L8547" s="4">
        <v>639</v>
      </c>
      <c r="M8547" s="4" t="s">
        <v>29</v>
      </c>
      <c r="N8547" s="4" t="str" cm="1">
        <f t="array" ref="N8547">_xlfn.SWITCH(E8547,"Delhi","North","Chennai","South","Hyderabad","South","Mumbai","Central","Bangalore","South")</f>
        <v>South</v>
      </c>
      <c r="O8547" s="12">
        <v>139114.69</v>
      </c>
      <c r="P8547" s="4">
        <f>Table1[[#This Row],[Delivery_Date]]-Table1[[#This Row],[Order_Date]]</f>
        <v>2</v>
      </c>
      <c r="Q8547" s="4" t="str">
        <f>IF(Table1[[#This Row],[Delivery delay days]]&gt;5,"delay","on time")</f>
        <v>on time</v>
      </c>
      <c r="R8547" s="10">
        <f>DATEVALUE(Table1[[#This Row],[Delivery_Date]])</f>
        <v>45046</v>
      </c>
      <c r="S8547" s="10">
        <f>DATEVALUE(Table1[[#This Row],[Order_Date]])</f>
        <v>45044</v>
      </c>
      <c r="T8547" s="4" t="str" cm="1">
        <f t="array" ref="T8547">_xlfn.IFS(Table1[[#This Row],[Inventory_Level]]&lt;=200,"low",Table1[[#This Row],[Inventory_Level]]&gt;=700,"high",Table1[[#This Row],[Inventory_Level]]&gt;200,"medium")</f>
        <v>medium</v>
      </c>
    </row>
    <row r="8548" spans="1:20" x14ac:dyDescent="0.35">
      <c r="A8548" s="4">
        <v>8547</v>
      </c>
      <c r="B8548" s="4" t="s">
        <v>23</v>
      </c>
      <c r="C8548" s="4" t="s">
        <v>16</v>
      </c>
      <c r="D8548" s="4" t="s">
        <v>25</v>
      </c>
      <c r="E8548" s="4" t="s">
        <v>60</v>
      </c>
      <c r="F8548" s="10" t="s">
        <v>382</v>
      </c>
      <c r="G8548" s="11" t="s">
        <v>118</v>
      </c>
      <c r="H8548" s="4">
        <v>37</v>
      </c>
      <c r="I8548" s="12">
        <v>7302.44</v>
      </c>
      <c r="J8548" s="12">
        <v>270190.28000000003</v>
      </c>
      <c r="K8548" s="12">
        <v>1663.11</v>
      </c>
      <c r="L8548" s="4">
        <v>529</v>
      </c>
      <c r="M8548" s="4" t="s">
        <v>42</v>
      </c>
      <c r="N8548" s="4" t="str" cm="1">
        <f t="array" ref="N8548">_xlfn.SWITCH(E8548,"Delhi","North","Chennai","South","Hyderabad","South","Mumbai","Central","Bangalore","South")</f>
        <v>South</v>
      </c>
      <c r="O8548" s="12">
        <v>19730.38</v>
      </c>
      <c r="P8548" s="4">
        <f>Table1[[#This Row],[Delivery_Date]]-Table1[[#This Row],[Order_Date]]</f>
        <v>15</v>
      </c>
      <c r="Q8548" s="4" t="str">
        <f>IF(Table1[[#This Row],[Delivery delay days]]&gt;5,"delay","on time")</f>
        <v>delay</v>
      </c>
      <c r="R8548" s="10">
        <f>DATEVALUE(Table1[[#This Row],[Delivery_Date]])</f>
        <v>45269</v>
      </c>
      <c r="S8548" s="10">
        <f>DATEVALUE(Table1[[#This Row],[Order_Date]])</f>
        <v>45254</v>
      </c>
      <c r="T8548" s="4" t="str" cm="1">
        <f t="array" ref="T8548">_xlfn.IFS(Table1[[#This Row],[Inventory_Level]]&lt;=200,"low",Table1[[#This Row],[Inventory_Level]]&gt;=700,"high",Table1[[#This Row],[Inventory_Level]]&gt;200,"medium")</f>
        <v>medium</v>
      </c>
    </row>
    <row r="8549" spans="1:20" x14ac:dyDescent="0.35">
      <c r="A8549" s="4">
        <v>8548</v>
      </c>
      <c r="B8549" s="4" t="s">
        <v>44</v>
      </c>
      <c r="C8549" s="4" t="s">
        <v>16</v>
      </c>
      <c r="D8549" s="4" t="s">
        <v>45</v>
      </c>
      <c r="E8549" s="4" t="s">
        <v>52</v>
      </c>
      <c r="F8549" s="10" t="s">
        <v>185</v>
      </c>
      <c r="G8549" s="11" t="s">
        <v>364</v>
      </c>
      <c r="H8549" s="4">
        <v>23</v>
      </c>
      <c r="I8549" s="12">
        <v>23853.85</v>
      </c>
      <c r="J8549" s="12">
        <v>548638.55000000005</v>
      </c>
      <c r="K8549" s="12">
        <v>1734.35</v>
      </c>
      <c r="L8549" s="4">
        <v>566</v>
      </c>
      <c r="M8549" s="4" t="s">
        <v>35</v>
      </c>
      <c r="N8549" s="4" t="str" cm="1">
        <f t="array" ref="N8549">_xlfn.SWITCH(E8549,"Delhi","North","Chennai","South","Hyderabad","South","Mumbai","Central","Bangalore","South")</f>
        <v>Central</v>
      </c>
      <c r="O8549" s="12">
        <v>73993.84</v>
      </c>
      <c r="P8549" s="4">
        <f>Table1[[#This Row],[Delivery_Date]]-Table1[[#This Row],[Order_Date]]</f>
        <v>8</v>
      </c>
      <c r="Q8549" s="4" t="str">
        <f>IF(Table1[[#This Row],[Delivery delay days]]&gt;5,"delay","on time")</f>
        <v>delay</v>
      </c>
      <c r="R8549" s="10">
        <f>DATEVALUE(Table1[[#This Row],[Delivery_Date]])</f>
        <v>45049</v>
      </c>
      <c r="S8549" s="10">
        <f>DATEVALUE(Table1[[#This Row],[Order_Date]])</f>
        <v>45041</v>
      </c>
      <c r="T8549" s="4" t="str" cm="1">
        <f t="array" ref="T8549">_xlfn.IFS(Table1[[#This Row],[Inventory_Level]]&lt;=200,"low",Table1[[#This Row],[Inventory_Level]]&gt;=700,"high",Table1[[#This Row],[Inventory_Level]]&gt;200,"medium")</f>
        <v>medium</v>
      </c>
    </row>
    <row r="8550" spans="1:20" x14ac:dyDescent="0.35">
      <c r="A8550" s="4">
        <v>8549</v>
      </c>
      <c r="B8550" s="4" t="s">
        <v>37</v>
      </c>
      <c r="C8550" s="4" t="s">
        <v>24</v>
      </c>
      <c r="D8550" s="4" t="s">
        <v>39</v>
      </c>
      <c r="E8550" s="4" t="s">
        <v>60</v>
      </c>
      <c r="F8550" s="10" t="s">
        <v>171</v>
      </c>
      <c r="G8550" s="11" t="s">
        <v>151</v>
      </c>
      <c r="H8550" s="4">
        <v>20</v>
      </c>
      <c r="I8550" s="12">
        <v>37967.43</v>
      </c>
      <c r="J8550" s="12">
        <v>759348.6</v>
      </c>
      <c r="K8550" s="12">
        <v>853.22</v>
      </c>
      <c r="L8550" s="4">
        <v>202</v>
      </c>
      <c r="M8550" s="4" t="s">
        <v>35</v>
      </c>
      <c r="N8550" s="4" t="str" cm="1">
        <f t="array" ref="N8550">_xlfn.SWITCH(E8550,"Delhi","North","Chennai","South","Hyderabad","South","Mumbai","Central","Bangalore","South")</f>
        <v>South</v>
      </c>
      <c r="O8550" s="12">
        <v>124662.48</v>
      </c>
      <c r="P8550" s="4">
        <f>Table1[[#This Row],[Delivery_Date]]-Table1[[#This Row],[Order_Date]]</f>
        <v>15</v>
      </c>
      <c r="Q8550" s="4" t="str">
        <f>IF(Table1[[#This Row],[Delivery delay days]]&gt;5,"delay","on time")</f>
        <v>delay</v>
      </c>
      <c r="R8550" s="10">
        <f>DATEVALUE(Table1[[#This Row],[Delivery_Date]])</f>
        <v>45158</v>
      </c>
      <c r="S8550" s="10">
        <f>DATEVALUE(Table1[[#This Row],[Order_Date]])</f>
        <v>45143</v>
      </c>
      <c r="T8550" s="4" t="str" cm="1">
        <f t="array" ref="T8550">_xlfn.IFS(Table1[[#This Row],[Inventory_Level]]&lt;=200,"low",Table1[[#This Row],[Inventory_Level]]&gt;=700,"high",Table1[[#This Row],[Inventory_Level]]&gt;200,"medium")</f>
        <v>medium</v>
      </c>
    </row>
    <row r="8551" spans="1:20" x14ac:dyDescent="0.35">
      <c r="A8551" s="4">
        <v>8550</v>
      </c>
      <c r="B8551" s="4" t="s">
        <v>23</v>
      </c>
      <c r="C8551" s="4" t="s">
        <v>16</v>
      </c>
      <c r="D8551" s="4" t="s">
        <v>32</v>
      </c>
      <c r="E8551" s="4" t="s">
        <v>46</v>
      </c>
      <c r="F8551" s="10" t="s">
        <v>265</v>
      </c>
      <c r="G8551" s="11" t="s">
        <v>151</v>
      </c>
      <c r="H8551" s="4">
        <v>7</v>
      </c>
      <c r="I8551" s="12">
        <v>32254.84</v>
      </c>
      <c r="J8551" s="12">
        <v>225783.88</v>
      </c>
      <c r="K8551" s="12">
        <v>3747.52</v>
      </c>
      <c r="L8551" s="4">
        <v>848</v>
      </c>
      <c r="M8551" s="4" t="s">
        <v>21</v>
      </c>
      <c r="N8551" s="4" t="str" cm="1">
        <f t="array" ref="N8551">_xlfn.SWITCH(E8551,"Delhi","North","Chennai","South","Hyderabad","South","Mumbai","Central","Bangalore","South")</f>
        <v>South</v>
      </c>
      <c r="O8551" s="12">
        <v>15639.78</v>
      </c>
      <c r="P8551" s="4">
        <f>Table1[[#This Row],[Delivery_Date]]-Table1[[#This Row],[Order_Date]]</f>
        <v>4</v>
      </c>
      <c r="Q8551" s="4" t="str">
        <f>IF(Table1[[#This Row],[Delivery delay days]]&gt;5,"delay","on time")</f>
        <v>on time</v>
      </c>
      <c r="R8551" s="10">
        <f>DATEVALUE(Table1[[#This Row],[Delivery_Date]])</f>
        <v>45158</v>
      </c>
      <c r="S8551" s="10">
        <f>DATEVALUE(Table1[[#This Row],[Order_Date]])</f>
        <v>45154</v>
      </c>
      <c r="T8551" s="4" t="str" cm="1">
        <f t="array" ref="T8551">_xlfn.IFS(Table1[[#This Row],[Inventory_Level]]&lt;=200,"low",Table1[[#This Row],[Inventory_Level]]&gt;=700,"high",Table1[[#This Row],[Inventory_Level]]&gt;200,"medium")</f>
        <v>high</v>
      </c>
    </row>
    <row r="8552" spans="1:20" x14ac:dyDescent="0.35">
      <c r="A8552" s="4">
        <v>8551</v>
      </c>
      <c r="B8552" s="4" t="s">
        <v>51</v>
      </c>
      <c r="C8552" s="4" t="s">
        <v>16</v>
      </c>
      <c r="D8552" s="4" t="s">
        <v>25</v>
      </c>
      <c r="E8552" s="4" t="s">
        <v>18</v>
      </c>
      <c r="F8552" s="10" t="s">
        <v>230</v>
      </c>
      <c r="G8552" s="11" t="s">
        <v>305</v>
      </c>
      <c r="H8552" s="4">
        <v>81</v>
      </c>
      <c r="I8552" s="12">
        <v>10073.42</v>
      </c>
      <c r="J8552" s="12">
        <v>815947.02</v>
      </c>
      <c r="K8552" s="12">
        <v>4189.42</v>
      </c>
      <c r="L8552" s="4">
        <v>189</v>
      </c>
      <c r="M8552" s="4" t="s">
        <v>29</v>
      </c>
      <c r="N8552" s="4" t="str" cm="1">
        <f t="array" ref="N8552">_xlfn.SWITCH(E8552,"Delhi","North","Chennai","South","Hyderabad","South","Mumbai","Central","Bangalore","South")</f>
        <v>North</v>
      </c>
      <c r="O8552" s="12">
        <v>169507.52</v>
      </c>
      <c r="P8552" s="4">
        <f>Table1[[#This Row],[Delivery_Date]]-Table1[[#This Row],[Order_Date]]</f>
        <v>14</v>
      </c>
      <c r="Q8552" s="4" t="str">
        <f>IF(Table1[[#This Row],[Delivery delay days]]&gt;5,"delay","on time")</f>
        <v>delay</v>
      </c>
      <c r="R8552" s="10">
        <f>DATEVALUE(Table1[[#This Row],[Delivery_Date]])</f>
        <v>45291</v>
      </c>
      <c r="S8552" s="10">
        <f>DATEVALUE(Table1[[#This Row],[Order_Date]])</f>
        <v>45277</v>
      </c>
      <c r="T8552" s="4" t="str" cm="1">
        <f t="array" ref="T8552">_xlfn.IFS(Table1[[#This Row],[Inventory_Level]]&lt;=200,"low",Table1[[#This Row],[Inventory_Level]]&gt;=700,"high",Table1[[#This Row],[Inventory_Level]]&gt;200,"medium")</f>
        <v>low</v>
      </c>
    </row>
    <row r="8553" spans="1:20" x14ac:dyDescent="0.35">
      <c r="A8553" s="4">
        <v>8552</v>
      </c>
      <c r="B8553" s="4" t="s">
        <v>23</v>
      </c>
      <c r="C8553" s="4" t="s">
        <v>38</v>
      </c>
      <c r="D8553" s="4" t="s">
        <v>39</v>
      </c>
      <c r="E8553" s="4" t="s">
        <v>52</v>
      </c>
      <c r="F8553" s="10" t="s">
        <v>358</v>
      </c>
      <c r="G8553" s="11" t="s">
        <v>382</v>
      </c>
      <c r="H8553" s="4">
        <v>53</v>
      </c>
      <c r="I8553" s="12">
        <v>1681.45</v>
      </c>
      <c r="J8553" s="12">
        <v>89116.85</v>
      </c>
      <c r="K8553" s="12">
        <v>4730.03</v>
      </c>
      <c r="L8553" s="4">
        <v>859</v>
      </c>
      <c r="M8553" s="4" t="s">
        <v>35</v>
      </c>
      <c r="N8553" s="4" t="str" cm="1">
        <f t="array" ref="N8553">_xlfn.SWITCH(E8553,"Delhi","North","Chennai","South","Hyderabad","South","Mumbai","Central","Bangalore","South")</f>
        <v>Central</v>
      </c>
      <c r="O8553" s="12">
        <v>9313.92</v>
      </c>
      <c r="P8553" s="4">
        <f>Table1[[#This Row],[Delivery_Date]]-Table1[[#This Row],[Order_Date]]</f>
        <v>14</v>
      </c>
      <c r="Q8553" s="4" t="str">
        <f>IF(Table1[[#This Row],[Delivery delay days]]&gt;5,"delay","on time")</f>
        <v>delay</v>
      </c>
      <c r="R8553" s="10">
        <f>DATEVALUE(Table1[[#This Row],[Delivery_Date]])</f>
        <v>45254</v>
      </c>
      <c r="S8553" s="10">
        <f>DATEVALUE(Table1[[#This Row],[Order_Date]])</f>
        <v>45240</v>
      </c>
      <c r="T8553" s="4" t="str" cm="1">
        <f t="array" ref="T8553">_xlfn.IFS(Table1[[#This Row],[Inventory_Level]]&lt;=200,"low",Table1[[#This Row],[Inventory_Level]]&gt;=700,"high",Table1[[#This Row],[Inventory_Level]]&gt;200,"medium")</f>
        <v>high</v>
      </c>
    </row>
    <row r="8554" spans="1:20" x14ac:dyDescent="0.35">
      <c r="A8554" s="4">
        <v>8553</v>
      </c>
      <c r="B8554" s="4" t="s">
        <v>44</v>
      </c>
      <c r="C8554" s="4" t="s">
        <v>24</v>
      </c>
      <c r="D8554" s="4" t="s">
        <v>45</v>
      </c>
      <c r="E8554" s="4" t="s">
        <v>60</v>
      </c>
      <c r="F8554" s="10" t="s">
        <v>210</v>
      </c>
      <c r="G8554" s="11" t="s">
        <v>281</v>
      </c>
      <c r="H8554" s="4">
        <v>88</v>
      </c>
      <c r="I8554" s="12">
        <v>46484.56</v>
      </c>
      <c r="J8554" s="12">
        <v>4090641.28</v>
      </c>
      <c r="K8554" s="12">
        <v>3338.45</v>
      </c>
      <c r="L8554" s="4">
        <v>971</v>
      </c>
      <c r="M8554" s="4" t="s">
        <v>29</v>
      </c>
      <c r="N8554" s="4" t="str" cm="1">
        <f t="array" ref="N8554">_xlfn.SWITCH(E8554,"Delhi","North","Chennai","South","Hyderabad","South","Mumbai","Central","Bangalore","South")</f>
        <v>South</v>
      </c>
      <c r="O8554" s="12">
        <v>975202.82</v>
      </c>
      <c r="P8554" s="4">
        <f>Table1[[#This Row],[Delivery_Date]]-Table1[[#This Row],[Order_Date]]</f>
        <v>10</v>
      </c>
      <c r="Q8554" s="4" t="str">
        <f>IF(Table1[[#This Row],[Delivery delay days]]&gt;5,"delay","on time")</f>
        <v>delay</v>
      </c>
      <c r="R8554" s="10">
        <f>DATEVALUE(Table1[[#This Row],[Delivery_Date]])</f>
        <v>45017</v>
      </c>
      <c r="S8554" s="10">
        <f>DATEVALUE(Table1[[#This Row],[Order_Date]])</f>
        <v>45007</v>
      </c>
      <c r="T8554" s="4" t="str" cm="1">
        <f t="array" ref="T8554">_xlfn.IFS(Table1[[#This Row],[Inventory_Level]]&lt;=200,"low",Table1[[#This Row],[Inventory_Level]]&gt;=700,"high",Table1[[#This Row],[Inventory_Level]]&gt;200,"medium")</f>
        <v>high</v>
      </c>
    </row>
    <row r="8555" spans="1:20" x14ac:dyDescent="0.35">
      <c r="A8555" s="4">
        <v>8554</v>
      </c>
      <c r="B8555" s="4" t="s">
        <v>15</v>
      </c>
      <c r="C8555" s="4" t="s">
        <v>24</v>
      </c>
      <c r="D8555" s="4" t="s">
        <v>32</v>
      </c>
      <c r="E8555" s="4" t="s">
        <v>52</v>
      </c>
      <c r="F8555" s="10" t="s">
        <v>97</v>
      </c>
      <c r="G8555" s="11" t="s">
        <v>167</v>
      </c>
      <c r="H8555" s="4">
        <v>88</v>
      </c>
      <c r="I8555" s="12">
        <v>33954.76</v>
      </c>
      <c r="J8555" s="12">
        <v>2988018.88</v>
      </c>
      <c r="K8555" s="12">
        <v>4891.1000000000004</v>
      </c>
      <c r="L8555" s="4">
        <v>692</v>
      </c>
      <c r="M8555" s="4" t="s">
        <v>35</v>
      </c>
      <c r="N8555" s="4" t="str" cm="1">
        <f t="array" ref="N8555">_xlfn.SWITCH(E8555,"Delhi","North","Chennai","South","Hyderabad","South","Mumbai","Central","Bangalore","South")</f>
        <v>Central</v>
      </c>
      <c r="O8555" s="12">
        <v>653918.1</v>
      </c>
      <c r="P8555" s="4">
        <f>Table1[[#This Row],[Delivery_Date]]-Table1[[#This Row],[Order_Date]]</f>
        <v>4</v>
      </c>
      <c r="Q8555" s="4" t="str">
        <f>IF(Table1[[#This Row],[Delivery delay days]]&gt;5,"delay","on time")</f>
        <v>on time</v>
      </c>
      <c r="R8555" s="10">
        <f>DATEVALUE(Table1[[#This Row],[Delivery_Date]])</f>
        <v>45127</v>
      </c>
      <c r="S8555" s="10">
        <f>DATEVALUE(Table1[[#This Row],[Order_Date]])</f>
        <v>45123</v>
      </c>
      <c r="T8555" s="4" t="str" cm="1">
        <f t="array" ref="T8555">_xlfn.IFS(Table1[[#This Row],[Inventory_Level]]&lt;=200,"low",Table1[[#This Row],[Inventory_Level]]&gt;=700,"high",Table1[[#This Row],[Inventory_Level]]&gt;200,"medium")</f>
        <v>medium</v>
      </c>
    </row>
    <row r="8556" spans="1:20" x14ac:dyDescent="0.35">
      <c r="A8556" s="4">
        <v>8555</v>
      </c>
      <c r="B8556" s="4" t="s">
        <v>59</v>
      </c>
      <c r="C8556" s="4" t="s">
        <v>24</v>
      </c>
      <c r="D8556" s="4" t="s">
        <v>17</v>
      </c>
      <c r="E8556" s="4" t="s">
        <v>26</v>
      </c>
      <c r="F8556" s="10" t="s">
        <v>305</v>
      </c>
      <c r="G8556" s="11" t="s">
        <v>414</v>
      </c>
      <c r="H8556" s="4">
        <v>89</v>
      </c>
      <c r="I8556" s="12">
        <v>13449.49</v>
      </c>
      <c r="J8556" s="12">
        <v>1197004.6100000001</v>
      </c>
      <c r="K8556" s="12">
        <v>3670.38</v>
      </c>
      <c r="L8556" s="4">
        <v>580</v>
      </c>
      <c r="M8556" s="4" t="s">
        <v>29</v>
      </c>
      <c r="N8556" s="4" t="str" cm="1">
        <f t="array" ref="N8556">_xlfn.SWITCH(E8556,"Delhi","North","Chennai","South","Hyderabad","South","Mumbai","Central","Bangalore","South")</f>
        <v>South</v>
      </c>
      <c r="O8556" s="12">
        <v>85655.32</v>
      </c>
      <c r="P8556" s="4">
        <f>Table1[[#This Row],[Delivery_Date]]-Table1[[#This Row],[Order_Date]]</f>
        <v>7</v>
      </c>
      <c r="Q8556" s="4" t="str">
        <f>IF(Table1[[#This Row],[Delivery delay days]]&gt;5,"delay","on time")</f>
        <v>delay</v>
      </c>
      <c r="R8556" s="10">
        <f>DATEVALUE(Table1[[#This Row],[Delivery_Date]])</f>
        <v>45298</v>
      </c>
      <c r="S8556" s="10">
        <f>DATEVALUE(Table1[[#This Row],[Order_Date]])</f>
        <v>45291</v>
      </c>
      <c r="T8556" s="4" t="str" cm="1">
        <f t="array" ref="T8556">_xlfn.IFS(Table1[[#This Row],[Inventory_Level]]&lt;=200,"low",Table1[[#This Row],[Inventory_Level]]&gt;=700,"high",Table1[[#This Row],[Inventory_Level]]&gt;200,"medium")</f>
        <v>medium</v>
      </c>
    </row>
    <row r="8557" spans="1:20" x14ac:dyDescent="0.35">
      <c r="A8557" s="4">
        <v>8556</v>
      </c>
      <c r="B8557" s="4" t="s">
        <v>59</v>
      </c>
      <c r="C8557" s="4" t="s">
        <v>16</v>
      </c>
      <c r="D8557" s="4" t="s">
        <v>39</v>
      </c>
      <c r="E8557" s="4" t="s">
        <v>26</v>
      </c>
      <c r="F8557" s="10" t="s">
        <v>287</v>
      </c>
      <c r="G8557" s="11" t="s">
        <v>214</v>
      </c>
      <c r="H8557" s="4">
        <v>50</v>
      </c>
      <c r="I8557" s="12">
        <v>20819.009999999998</v>
      </c>
      <c r="J8557" s="12">
        <v>1040950.5</v>
      </c>
      <c r="K8557" s="12">
        <v>2230.34</v>
      </c>
      <c r="L8557" s="4">
        <v>54</v>
      </c>
      <c r="M8557" s="4" t="s">
        <v>42</v>
      </c>
      <c r="N8557" s="4" t="str" cm="1">
        <f t="array" ref="N8557">_xlfn.SWITCH(E8557,"Delhi","North","Chennai","South","Hyderabad","South","Mumbai","Central","Bangalore","South")</f>
        <v>South</v>
      </c>
      <c r="O8557" s="12">
        <v>129770.15</v>
      </c>
      <c r="P8557" s="4">
        <f>Table1[[#This Row],[Delivery_Date]]-Table1[[#This Row],[Order_Date]]</f>
        <v>13</v>
      </c>
      <c r="Q8557" s="4" t="str">
        <f>IF(Table1[[#This Row],[Delivery delay days]]&gt;5,"delay","on time")</f>
        <v>delay</v>
      </c>
      <c r="R8557" s="10">
        <f>DATEVALUE(Table1[[#This Row],[Delivery_Date]])</f>
        <v>45015</v>
      </c>
      <c r="S8557" s="10">
        <f>DATEVALUE(Table1[[#This Row],[Order_Date]])</f>
        <v>45002</v>
      </c>
      <c r="T8557" s="4" t="str" cm="1">
        <f t="array" ref="T8557">_xlfn.IFS(Table1[[#This Row],[Inventory_Level]]&lt;=200,"low",Table1[[#This Row],[Inventory_Level]]&gt;=700,"high",Table1[[#This Row],[Inventory_Level]]&gt;200,"medium")</f>
        <v>low</v>
      </c>
    </row>
    <row r="8558" spans="1:20" x14ac:dyDescent="0.35">
      <c r="A8558" s="4">
        <v>8557</v>
      </c>
      <c r="B8558" s="4" t="s">
        <v>23</v>
      </c>
      <c r="C8558" s="4" t="s">
        <v>38</v>
      </c>
      <c r="D8558" s="4" t="s">
        <v>25</v>
      </c>
      <c r="E8558" s="4" t="s">
        <v>60</v>
      </c>
      <c r="F8558" s="10" t="s">
        <v>196</v>
      </c>
      <c r="G8558" s="11" t="s">
        <v>344</v>
      </c>
      <c r="H8558" s="4">
        <v>13</v>
      </c>
      <c r="I8558" s="12">
        <v>20035.689999999999</v>
      </c>
      <c r="J8558" s="12">
        <v>260463.97</v>
      </c>
      <c r="K8558" s="12">
        <v>1781.91</v>
      </c>
      <c r="L8558" s="4">
        <v>211</v>
      </c>
      <c r="M8558" s="4" t="s">
        <v>29</v>
      </c>
      <c r="N8558" s="4" t="str" cm="1">
        <f t="array" ref="N8558">_xlfn.SWITCH(E8558,"Delhi","North","Chennai","South","Hyderabad","South","Mumbai","Central","Bangalore","South")</f>
        <v>South</v>
      </c>
      <c r="O8558" s="12">
        <v>23864.91</v>
      </c>
      <c r="P8558" s="4">
        <f>Table1[[#This Row],[Delivery_Date]]-Table1[[#This Row],[Order_Date]]</f>
        <v>1</v>
      </c>
      <c r="Q8558" s="4" t="str">
        <f>IF(Table1[[#This Row],[Delivery delay days]]&gt;5,"delay","on time")</f>
        <v>on time</v>
      </c>
      <c r="R8558" s="10">
        <f>DATEVALUE(Table1[[#This Row],[Delivery_Date]])</f>
        <v>44936</v>
      </c>
      <c r="S8558" s="10">
        <f>DATEVALUE(Table1[[#This Row],[Order_Date]])</f>
        <v>44935</v>
      </c>
      <c r="T8558" s="4" t="str" cm="1">
        <f t="array" ref="T8558">_xlfn.IFS(Table1[[#This Row],[Inventory_Level]]&lt;=200,"low",Table1[[#This Row],[Inventory_Level]]&gt;=700,"high",Table1[[#This Row],[Inventory_Level]]&gt;200,"medium")</f>
        <v>medium</v>
      </c>
    </row>
    <row r="8559" spans="1:20" x14ac:dyDescent="0.35">
      <c r="A8559" s="4">
        <v>8558</v>
      </c>
      <c r="B8559" s="4" t="s">
        <v>31</v>
      </c>
      <c r="C8559" s="4" t="s">
        <v>16</v>
      </c>
      <c r="D8559" s="4" t="s">
        <v>25</v>
      </c>
      <c r="E8559" s="4" t="s">
        <v>46</v>
      </c>
      <c r="F8559" s="10" t="s">
        <v>223</v>
      </c>
      <c r="G8559" s="11" t="s">
        <v>359</v>
      </c>
      <c r="H8559" s="4">
        <v>84</v>
      </c>
      <c r="I8559" s="12">
        <v>29665</v>
      </c>
      <c r="J8559" s="12">
        <v>2491860</v>
      </c>
      <c r="K8559" s="12">
        <v>2298.5700000000002</v>
      </c>
      <c r="L8559" s="4">
        <v>507</v>
      </c>
      <c r="M8559" s="4" t="s">
        <v>42</v>
      </c>
      <c r="N8559" s="4" t="str" cm="1">
        <f t="array" ref="N8559">_xlfn.SWITCH(E8559,"Delhi","North","Chennai","South","Hyderabad","South","Mumbai","Central","Bangalore","South")</f>
        <v>South</v>
      </c>
      <c r="O8559" s="12">
        <v>158032.4</v>
      </c>
      <c r="P8559" s="4">
        <f>Table1[[#This Row],[Delivery_Date]]-Table1[[#This Row],[Order_Date]]</f>
        <v>13</v>
      </c>
      <c r="Q8559" s="4" t="str">
        <f>IF(Table1[[#This Row],[Delivery delay days]]&gt;5,"delay","on time")</f>
        <v>delay</v>
      </c>
      <c r="R8559" s="10">
        <f>DATEVALUE(Table1[[#This Row],[Delivery_Date]])</f>
        <v>45248</v>
      </c>
      <c r="S8559" s="10">
        <f>DATEVALUE(Table1[[#This Row],[Order_Date]])</f>
        <v>45235</v>
      </c>
      <c r="T8559" s="4" t="str" cm="1">
        <f t="array" ref="T8559">_xlfn.IFS(Table1[[#This Row],[Inventory_Level]]&lt;=200,"low",Table1[[#This Row],[Inventory_Level]]&gt;=700,"high",Table1[[#This Row],[Inventory_Level]]&gt;200,"medium")</f>
        <v>medium</v>
      </c>
    </row>
    <row r="8560" spans="1:20" x14ac:dyDescent="0.35">
      <c r="A8560" s="4">
        <v>8559</v>
      </c>
      <c r="B8560" s="4" t="s">
        <v>65</v>
      </c>
      <c r="C8560" s="4" t="s">
        <v>24</v>
      </c>
      <c r="D8560" s="4" t="s">
        <v>39</v>
      </c>
      <c r="E8560" s="4" t="s">
        <v>46</v>
      </c>
      <c r="F8560" s="10" t="s">
        <v>349</v>
      </c>
      <c r="G8560" s="11" t="s">
        <v>165</v>
      </c>
      <c r="H8560" s="4">
        <v>87</v>
      </c>
      <c r="I8560" s="12">
        <v>5744.99</v>
      </c>
      <c r="J8560" s="12">
        <v>499814.13</v>
      </c>
      <c r="K8560" s="12">
        <v>645.95000000000005</v>
      </c>
      <c r="L8560" s="4">
        <v>534</v>
      </c>
      <c r="M8560" s="4" t="s">
        <v>35</v>
      </c>
      <c r="N8560" s="4" t="str" cm="1">
        <f t="array" ref="N8560">_xlfn.SWITCH(E8560,"Delhi","North","Chennai","South","Hyderabad","South","Mumbai","Central","Bangalore","South")</f>
        <v>South</v>
      </c>
      <c r="O8560" s="12">
        <v>101037.18</v>
      </c>
      <c r="P8560" s="4">
        <f>Table1[[#This Row],[Delivery_Date]]-Table1[[#This Row],[Order_Date]]</f>
        <v>6</v>
      </c>
      <c r="Q8560" s="4" t="str">
        <f>IF(Table1[[#This Row],[Delivery delay days]]&gt;5,"delay","on time")</f>
        <v>delay</v>
      </c>
      <c r="R8560" s="10">
        <f>DATEVALUE(Table1[[#This Row],[Delivery_Date]])</f>
        <v>45052</v>
      </c>
      <c r="S8560" s="10">
        <f>DATEVALUE(Table1[[#This Row],[Order_Date]])</f>
        <v>45046</v>
      </c>
      <c r="T8560" s="4" t="str" cm="1">
        <f t="array" ref="T8560">_xlfn.IFS(Table1[[#This Row],[Inventory_Level]]&lt;=200,"low",Table1[[#This Row],[Inventory_Level]]&gt;=700,"high",Table1[[#This Row],[Inventory_Level]]&gt;200,"medium")</f>
        <v>medium</v>
      </c>
    </row>
    <row r="8561" spans="1:20" x14ac:dyDescent="0.35">
      <c r="A8561" s="4">
        <v>8560</v>
      </c>
      <c r="B8561" s="4" t="s">
        <v>23</v>
      </c>
      <c r="C8561" s="4" t="s">
        <v>38</v>
      </c>
      <c r="D8561" s="4" t="s">
        <v>39</v>
      </c>
      <c r="E8561" s="4" t="s">
        <v>18</v>
      </c>
      <c r="F8561" s="10" t="s">
        <v>270</v>
      </c>
      <c r="G8561" s="11" t="s">
        <v>323</v>
      </c>
      <c r="H8561" s="4">
        <v>82</v>
      </c>
      <c r="I8561" s="12">
        <v>28538.27</v>
      </c>
      <c r="J8561" s="12">
        <v>2340138.14</v>
      </c>
      <c r="K8561" s="12">
        <v>3520.17</v>
      </c>
      <c r="L8561" s="4">
        <v>236</v>
      </c>
      <c r="M8561" s="4" t="s">
        <v>29</v>
      </c>
      <c r="N8561" s="4" t="str" cm="1">
        <f t="array" ref="N8561">_xlfn.SWITCH(E8561,"Delhi","North","Chennai","South","Hyderabad","South","Mumbai","Central","Bangalore","South")</f>
        <v>North</v>
      </c>
      <c r="O8561" s="12">
        <v>288818.25</v>
      </c>
      <c r="P8561" s="4">
        <f>Table1[[#This Row],[Delivery_Date]]-Table1[[#This Row],[Order_Date]]</f>
        <v>11</v>
      </c>
      <c r="Q8561" s="4" t="str">
        <f>IF(Table1[[#This Row],[Delivery delay days]]&gt;5,"delay","on time")</f>
        <v>delay</v>
      </c>
      <c r="R8561" s="10">
        <f>DATEVALUE(Table1[[#This Row],[Delivery_Date]])</f>
        <v>45273</v>
      </c>
      <c r="S8561" s="10">
        <f>DATEVALUE(Table1[[#This Row],[Order_Date]])</f>
        <v>45262</v>
      </c>
      <c r="T8561" s="4" t="str" cm="1">
        <f t="array" ref="T8561">_xlfn.IFS(Table1[[#This Row],[Inventory_Level]]&lt;=200,"low",Table1[[#This Row],[Inventory_Level]]&gt;=700,"high",Table1[[#This Row],[Inventory_Level]]&gt;200,"medium")</f>
        <v>medium</v>
      </c>
    </row>
    <row r="8562" spans="1:20" x14ac:dyDescent="0.35">
      <c r="A8562" s="4">
        <v>8561</v>
      </c>
      <c r="B8562" s="4" t="s">
        <v>15</v>
      </c>
      <c r="C8562" s="4" t="s">
        <v>16</v>
      </c>
      <c r="D8562" s="4" t="s">
        <v>32</v>
      </c>
      <c r="E8562" s="4" t="s">
        <v>18</v>
      </c>
      <c r="F8562" s="10" t="s">
        <v>138</v>
      </c>
      <c r="G8562" s="11" t="s">
        <v>139</v>
      </c>
      <c r="H8562" s="4">
        <v>79</v>
      </c>
      <c r="I8562" s="12">
        <v>48846.21</v>
      </c>
      <c r="J8562" s="12">
        <v>3858850.59</v>
      </c>
      <c r="K8562" s="12">
        <v>246.98</v>
      </c>
      <c r="L8562" s="4">
        <v>653</v>
      </c>
      <c r="M8562" s="4" t="s">
        <v>29</v>
      </c>
      <c r="N8562" s="4" t="str" cm="1">
        <f t="array" ref="N8562">_xlfn.SWITCH(E8562,"Delhi","North","Chennai","South","Hyderabad","South","Mumbai","Central","Bangalore","South")</f>
        <v>North</v>
      </c>
      <c r="O8562" s="12">
        <v>620070.76</v>
      </c>
      <c r="P8562" s="4">
        <f>Table1[[#This Row],[Delivery_Date]]-Table1[[#This Row],[Order_Date]]</f>
        <v>5</v>
      </c>
      <c r="Q8562" s="4" t="str">
        <f>IF(Table1[[#This Row],[Delivery delay days]]&gt;5,"delay","on time")</f>
        <v>on time</v>
      </c>
      <c r="R8562" s="10">
        <f>DATEVALUE(Table1[[#This Row],[Delivery_Date]])</f>
        <v>44951</v>
      </c>
      <c r="S8562" s="10">
        <f>DATEVALUE(Table1[[#This Row],[Order_Date]])</f>
        <v>44946</v>
      </c>
      <c r="T8562" s="4" t="str" cm="1">
        <f t="array" ref="T8562">_xlfn.IFS(Table1[[#This Row],[Inventory_Level]]&lt;=200,"low",Table1[[#This Row],[Inventory_Level]]&gt;=700,"high",Table1[[#This Row],[Inventory_Level]]&gt;200,"medium")</f>
        <v>medium</v>
      </c>
    </row>
    <row r="8563" spans="1:20" x14ac:dyDescent="0.35">
      <c r="A8563" s="4">
        <v>8562</v>
      </c>
      <c r="B8563" s="4" t="s">
        <v>59</v>
      </c>
      <c r="C8563" s="4" t="s">
        <v>38</v>
      </c>
      <c r="D8563" s="4" t="s">
        <v>17</v>
      </c>
      <c r="E8563" s="4" t="s">
        <v>46</v>
      </c>
      <c r="F8563" s="10" t="s">
        <v>372</v>
      </c>
      <c r="G8563" s="11" t="s">
        <v>357</v>
      </c>
      <c r="H8563" s="4">
        <v>34</v>
      </c>
      <c r="I8563" s="12">
        <v>40018.75</v>
      </c>
      <c r="J8563" s="12">
        <v>1360637.5</v>
      </c>
      <c r="K8563" s="12">
        <v>3615.59</v>
      </c>
      <c r="L8563" s="4">
        <v>800</v>
      </c>
      <c r="M8563" s="4" t="s">
        <v>21</v>
      </c>
      <c r="N8563" s="4" t="str" cm="1">
        <f t="array" ref="N8563">_xlfn.SWITCH(E8563,"Delhi","North","Chennai","South","Hyderabad","South","Mumbai","Central","Bangalore","South")</f>
        <v>South</v>
      </c>
      <c r="O8563" s="12">
        <v>321336.37</v>
      </c>
      <c r="P8563" s="4">
        <f>Table1[[#This Row],[Delivery_Date]]-Table1[[#This Row],[Order_Date]]</f>
        <v>7</v>
      </c>
      <c r="Q8563" s="4" t="str">
        <f>IF(Table1[[#This Row],[Delivery delay days]]&gt;5,"delay","on time")</f>
        <v>delay</v>
      </c>
      <c r="R8563" s="10">
        <f>DATEVALUE(Table1[[#This Row],[Delivery_Date]])</f>
        <v>44963</v>
      </c>
      <c r="S8563" s="10">
        <f>DATEVALUE(Table1[[#This Row],[Order_Date]])</f>
        <v>44956</v>
      </c>
      <c r="T8563" s="4" t="str" cm="1">
        <f t="array" ref="T8563">_xlfn.IFS(Table1[[#This Row],[Inventory_Level]]&lt;=200,"low",Table1[[#This Row],[Inventory_Level]]&gt;=700,"high",Table1[[#This Row],[Inventory_Level]]&gt;200,"medium")</f>
        <v>high</v>
      </c>
    </row>
    <row r="8564" spans="1:20" x14ac:dyDescent="0.35">
      <c r="A8564" s="4">
        <v>8563</v>
      </c>
      <c r="B8564" s="4" t="s">
        <v>31</v>
      </c>
      <c r="C8564" s="4" t="s">
        <v>38</v>
      </c>
      <c r="D8564" s="4" t="s">
        <v>17</v>
      </c>
      <c r="E8564" s="4" t="s">
        <v>52</v>
      </c>
      <c r="F8564" s="10" t="s">
        <v>337</v>
      </c>
      <c r="G8564" s="11" t="s">
        <v>112</v>
      </c>
      <c r="H8564" s="4">
        <v>31</v>
      </c>
      <c r="I8564" s="12">
        <v>49581.919999999998</v>
      </c>
      <c r="J8564" s="12">
        <v>1537039.52</v>
      </c>
      <c r="K8564" s="12">
        <v>911.17</v>
      </c>
      <c r="L8564" s="4">
        <v>410</v>
      </c>
      <c r="M8564" s="4" t="s">
        <v>21</v>
      </c>
      <c r="N8564" s="4" t="str" cm="1">
        <f t="array" ref="N8564">_xlfn.SWITCH(E8564,"Delhi","North","Chennai","South","Hyderabad","South","Mumbai","Central","Bangalore","South")</f>
        <v>Central</v>
      </c>
      <c r="O8564" s="12">
        <v>94555.01</v>
      </c>
      <c r="P8564" s="4">
        <f>Table1[[#This Row],[Delivery_Date]]-Table1[[#This Row],[Order_Date]]</f>
        <v>3</v>
      </c>
      <c r="Q8564" s="4" t="str">
        <f>IF(Table1[[#This Row],[Delivery delay days]]&gt;5,"delay","on time")</f>
        <v>on time</v>
      </c>
      <c r="R8564" s="10">
        <f>DATEVALUE(Table1[[#This Row],[Delivery_Date]])</f>
        <v>45162</v>
      </c>
      <c r="S8564" s="10">
        <f>DATEVALUE(Table1[[#This Row],[Order_Date]])</f>
        <v>45159</v>
      </c>
      <c r="T8564" s="4" t="str" cm="1">
        <f t="array" ref="T8564">_xlfn.IFS(Table1[[#This Row],[Inventory_Level]]&lt;=200,"low",Table1[[#This Row],[Inventory_Level]]&gt;=700,"high",Table1[[#This Row],[Inventory_Level]]&gt;200,"medium")</f>
        <v>medium</v>
      </c>
    </row>
    <row r="8565" spans="1:20" x14ac:dyDescent="0.35">
      <c r="A8565" s="4">
        <v>8564</v>
      </c>
      <c r="B8565" s="4" t="s">
        <v>59</v>
      </c>
      <c r="C8565" s="4" t="s">
        <v>16</v>
      </c>
      <c r="D8565" s="4" t="s">
        <v>17</v>
      </c>
      <c r="E8565" s="4" t="s">
        <v>60</v>
      </c>
      <c r="F8565" s="10" t="s">
        <v>292</v>
      </c>
      <c r="G8565" s="11" t="s">
        <v>290</v>
      </c>
      <c r="H8565" s="4">
        <v>38</v>
      </c>
      <c r="I8565" s="12">
        <v>17925.240000000002</v>
      </c>
      <c r="J8565" s="12">
        <v>681159.12</v>
      </c>
      <c r="K8565" s="12">
        <v>299.91000000000003</v>
      </c>
      <c r="L8565" s="4">
        <v>598</v>
      </c>
      <c r="M8565" s="4" t="s">
        <v>21</v>
      </c>
      <c r="N8565" s="4" t="str" cm="1">
        <f t="array" ref="N8565">_xlfn.SWITCH(E8565,"Delhi","North","Chennai","South","Hyderabad","South","Mumbai","Central","Bangalore","South")</f>
        <v>South</v>
      </c>
      <c r="O8565" s="12">
        <v>104290.54</v>
      </c>
      <c r="P8565" s="4">
        <f>Table1[[#This Row],[Delivery_Date]]-Table1[[#This Row],[Order_Date]]</f>
        <v>8</v>
      </c>
      <c r="Q8565" s="4" t="str">
        <f>IF(Table1[[#This Row],[Delivery delay days]]&gt;5,"delay","on time")</f>
        <v>delay</v>
      </c>
      <c r="R8565" s="10">
        <f>DATEVALUE(Table1[[#This Row],[Delivery_Date]])</f>
        <v>45207</v>
      </c>
      <c r="S8565" s="10">
        <f>DATEVALUE(Table1[[#This Row],[Order_Date]])</f>
        <v>45199</v>
      </c>
      <c r="T8565" s="4" t="str" cm="1">
        <f t="array" ref="T8565">_xlfn.IFS(Table1[[#This Row],[Inventory_Level]]&lt;=200,"low",Table1[[#This Row],[Inventory_Level]]&gt;=700,"high",Table1[[#This Row],[Inventory_Level]]&gt;200,"medium")</f>
        <v>medium</v>
      </c>
    </row>
    <row r="8566" spans="1:20" x14ac:dyDescent="0.35">
      <c r="A8566" s="4">
        <v>8565</v>
      </c>
      <c r="B8566" s="4" t="s">
        <v>31</v>
      </c>
      <c r="C8566" s="4" t="s">
        <v>38</v>
      </c>
      <c r="D8566" s="4" t="s">
        <v>25</v>
      </c>
      <c r="E8566" s="4" t="s">
        <v>46</v>
      </c>
      <c r="F8566" s="10" t="s">
        <v>171</v>
      </c>
      <c r="G8566" s="11" t="s">
        <v>90</v>
      </c>
      <c r="H8566" s="4">
        <v>78</v>
      </c>
      <c r="I8566" s="12">
        <v>10464.34</v>
      </c>
      <c r="J8566" s="12">
        <v>816218.52</v>
      </c>
      <c r="K8566" s="12">
        <v>4531.0600000000004</v>
      </c>
      <c r="L8566" s="4">
        <v>82</v>
      </c>
      <c r="M8566" s="4" t="s">
        <v>21</v>
      </c>
      <c r="N8566" s="4" t="str" cm="1">
        <f t="array" ref="N8566">_xlfn.SWITCH(E8566,"Delhi","North","Chennai","South","Hyderabad","South","Mumbai","Central","Bangalore","South")</f>
        <v>South</v>
      </c>
      <c r="O8566" s="12">
        <v>129223.66</v>
      </c>
      <c r="P8566" s="4">
        <f>Table1[[#This Row],[Delivery_Date]]-Table1[[#This Row],[Order_Date]]</f>
        <v>5</v>
      </c>
      <c r="Q8566" s="4" t="str">
        <f>IF(Table1[[#This Row],[Delivery delay days]]&gt;5,"delay","on time")</f>
        <v>on time</v>
      </c>
      <c r="R8566" s="10">
        <f>DATEVALUE(Table1[[#This Row],[Delivery_Date]])</f>
        <v>45148</v>
      </c>
      <c r="S8566" s="10">
        <f>DATEVALUE(Table1[[#This Row],[Order_Date]])</f>
        <v>45143</v>
      </c>
      <c r="T8566" s="4" t="str" cm="1">
        <f t="array" ref="T8566">_xlfn.IFS(Table1[[#This Row],[Inventory_Level]]&lt;=200,"low",Table1[[#This Row],[Inventory_Level]]&gt;=700,"high",Table1[[#This Row],[Inventory_Level]]&gt;200,"medium")</f>
        <v>low</v>
      </c>
    </row>
    <row r="8567" spans="1:20" x14ac:dyDescent="0.35">
      <c r="A8567" s="4">
        <v>8566</v>
      </c>
      <c r="B8567" s="4" t="s">
        <v>65</v>
      </c>
      <c r="C8567" s="4" t="s">
        <v>24</v>
      </c>
      <c r="D8567" s="4" t="s">
        <v>45</v>
      </c>
      <c r="E8567" s="4" t="s">
        <v>52</v>
      </c>
      <c r="F8567" s="10" t="s">
        <v>312</v>
      </c>
      <c r="G8567" s="11" t="s">
        <v>152</v>
      </c>
      <c r="H8567" s="4">
        <v>11</v>
      </c>
      <c r="I8567" s="12">
        <v>20828.849999999999</v>
      </c>
      <c r="J8567" s="12">
        <v>229117.35</v>
      </c>
      <c r="K8567" s="12">
        <v>1028.72</v>
      </c>
      <c r="L8567" s="4">
        <v>376</v>
      </c>
      <c r="M8567" s="4" t="s">
        <v>21</v>
      </c>
      <c r="N8567" s="4" t="str" cm="1">
        <f t="array" ref="N8567">_xlfn.SWITCH(E8567,"Delhi","North","Chennai","South","Hyderabad","South","Mumbai","Central","Bangalore","South")</f>
        <v>Central</v>
      </c>
      <c r="O8567" s="12">
        <v>12382.7</v>
      </c>
      <c r="P8567" s="4">
        <f>Table1[[#This Row],[Delivery_Date]]-Table1[[#This Row],[Order_Date]]</f>
        <v>14</v>
      </c>
      <c r="Q8567" s="4" t="str">
        <f>IF(Table1[[#This Row],[Delivery delay days]]&gt;5,"delay","on time")</f>
        <v>delay</v>
      </c>
      <c r="R8567" s="10">
        <f>DATEVALUE(Table1[[#This Row],[Delivery_Date]])</f>
        <v>44975</v>
      </c>
      <c r="S8567" s="10">
        <f>DATEVALUE(Table1[[#This Row],[Order_Date]])</f>
        <v>44961</v>
      </c>
      <c r="T8567" s="4" t="str" cm="1">
        <f t="array" ref="T8567">_xlfn.IFS(Table1[[#This Row],[Inventory_Level]]&lt;=200,"low",Table1[[#This Row],[Inventory_Level]]&gt;=700,"high",Table1[[#This Row],[Inventory_Level]]&gt;200,"medium")</f>
        <v>medium</v>
      </c>
    </row>
    <row r="8568" spans="1:20" x14ac:dyDescent="0.35">
      <c r="A8568" s="4">
        <v>8567</v>
      </c>
      <c r="B8568" s="4" t="s">
        <v>44</v>
      </c>
      <c r="C8568" s="4" t="s">
        <v>16</v>
      </c>
      <c r="D8568" s="4" t="s">
        <v>32</v>
      </c>
      <c r="E8568" s="4" t="s">
        <v>46</v>
      </c>
      <c r="F8568" s="10" t="s">
        <v>48</v>
      </c>
      <c r="G8568" s="11" t="s">
        <v>161</v>
      </c>
      <c r="H8568" s="4">
        <v>62</v>
      </c>
      <c r="I8568" s="12">
        <v>47820.03</v>
      </c>
      <c r="J8568" s="12">
        <v>2964841.86</v>
      </c>
      <c r="K8568" s="12">
        <v>2838.49</v>
      </c>
      <c r="L8568" s="4">
        <v>662</v>
      </c>
      <c r="M8568" s="4" t="s">
        <v>35</v>
      </c>
      <c r="N8568" s="4" t="str" cm="1">
        <f t="array" ref="N8568">_xlfn.SWITCH(E8568,"Delhi","North","Chennai","South","Hyderabad","South","Mumbai","Central","Bangalore","South")</f>
        <v>South</v>
      </c>
      <c r="O8568" s="12">
        <v>571562.65</v>
      </c>
      <c r="P8568" s="4">
        <f>Table1[[#This Row],[Delivery_Date]]-Table1[[#This Row],[Order_Date]]</f>
        <v>3</v>
      </c>
      <c r="Q8568" s="4" t="str">
        <f>IF(Table1[[#This Row],[Delivery delay days]]&gt;5,"delay","on time")</f>
        <v>on time</v>
      </c>
      <c r="R8568" s="10">
        <f>DATEVALUE(Table1[[#This Row],[Delivery_Date]])</f>
        <v>45156</v>
      </c>
      <c r="S8568" s="10">
        <f>DATEVALUE(Table1[[#This Row],[Order_Date]])</f>
        <v>45153</v>
      </c>
      <c r="T8568" s="4" t="str" cm="1">
        <f t="array" ref="T8568">_xlfn.IFS(Table1[[#This Row],[Inventory_Level]]&lt;=200,"low",Table1[[#This Row],[Inventory_Level]]&gt;=700,"high",Table1[[#This Row],[Inventory_Level]]&gt;200,"medium")</f>
        <v>medium</v>
      </c>
    </row>
    <row r="8569" spans="1:20" x14ac:dyDescent="0.35">
      <c r="A8569" s="4">
        <v>8568</v>
      </c>
      <c r="B8569" s="4" t="s">
        <v>23</v>
      </c>
      <c r="C8569" s="4" t="s">
        <v>24</v>
      </c>
      <c r="D8569" s="4" t="s">
        <v>17</v>
      </c>
      <c r="E8569" s="4" t="s">
        <v>52</v>
      </c>
      <c r="F8569" s="10" t="s">
        <v>373</v>
      </c>
      <c r="G8569" s="11" t="s">
        <v>80</v>
      </c>
      <c r="H8569" s="4">
        <v>17</v>
      </c>
      <c r="I8569" s="12">
        <v>25784.42</v>
      </c>
      <c r="J8569" s="12">
        <v>438335.14</v>
      </c>
      <c r="K8569" s="12">
        <v>2944.4</v>
      </c>
      <c r="L8569" s="4">
        <v>684</v>
      </c>
      <c r="M8569" s="4" t="s">
        <v>21</v>
      </c>
      <c r="N8569" s="4" t="str" cm="1">
        <f t="array" ref="N8569">_xlfn.SWITCH(E8569,"Delhi","North","Chennai","South","Hyderabad","South","Mumbai","Central","Bangalore","South")</f>
        <v>Central</v>
      </c>
      <c r="O8569" s="12">
        <v>79083.12</v>
      </c>
      <c r="P8569" s="4">
        <f>Table1[[#This Row],[Delivery_Date]]-Table1[[#This Row],[Order_Date]]</f>
        <v>8</v>
      </c>
      <c r="Q8569" s="4" t="str">
        <f>IF(Table1[[#This Row],[Delivery delay days]]&gt;5,"delay","on time")</f>
        <v>delay</v>
      </c>
      <c r="R8569" s="10">
        <f>DATEVALUE(Table1[[#This Row],[Delivery_Date]])</f>
        <v>44993</v>
      </c>
      <c r="S8569" s="10">
        <f>DATEVALUE(Table1[[#This Row],[Order_Date]])</f>
        <v>44985</v>
      </c>
      <c r="T8569" s="4" t="str" cm="1">
        <f t="array" ref="T8569">_xlfn.IFS(Table1[[#This Row],[Inventory_Level]]&lt;=200,"low",Table1[[#This Row],[Inventory_Level]]&gt;=700,"high",Table1[[#This Row],[Inventory_Level]]&gt;200,"medium")</f>
        <v>medium</v>
      </c>
    </row>
    <row r="8570" spans="1:20" x14ac:dyDescent="0.35">
      <c r="A8570" s="4">
        <v>8569</v>
      </c>
      <c r="B8570" s="4" t="s">
        <v>31</v>
      </c>
      <c r="C8570" s="4" t="s">
        <v>38</v>
      </c>
      <c r="D8570" s="4" t="s">
        <v>45</v>
      </c>
      <c r="E8570" s="4" t="s">
        <v>60</v>
      </c>
      <c r="F8570" s="10" t="s">
        <v>183</v>
      </c>
      <c r="G8570" s="11" t="s">
        <v>349</v>
      </c>
      <c r="H8570" s="4">
        <v>19</v>
      </c>
      <c r="I8570" s="12">
        <v>5500.43</v>
      </c>
      <c r="J8570" s="12">
        <v>104508.17</v>
      </c>
      <c r="K8570" s="12">
        <v>2184.86</v>
      </c>
      <c r="L8570" s="4">
        <v>738</v>
      </c>
      <c r="M8570" s="4" t="s">
        <v>35</v>
      </c>
      <c r="N8570" s="4" t="str" cm="1">
        <f t="array" ref="N8570">_xlfn.SWITCH(E8570,"Delhi","North","Chennai","South","Hyderabad","South","Mumbai","Central","Bangalore","South")</f>
        <v>South</v>
      </c>
      <c r="O8570" s="12">
        <v>14898.76</v>
      </c>
      <c r="P8570" s="4">
        <f>Table1[[#This Row],[Delivery_Date]]-Table1[[#This Row],[Order_Date]]</f>
        <v>15</v>
      </c>
      <c r="Q8570" s="4" t="str">
        <f>IF(Table1[[#This Row],[Delivery delay days]]&gt;5,"delay","on time")</f>
        <v>delay</v>
      </c>
      <c r="R8570" s="10">
        <f>DATEVALUE(Table1[[#This Row],[Delivery_Date]])</f>
        <v>45046</v>
      </c>
      <c r="S8570" s="10">
        <f>DATEVALUE(Table1[[#This Row],[Order_Date]])</f>
        <v>45031</v>
      </c>
      <c r="T8570" s="4" t="str" cm="1">
        <f t="array" ref="T8570">_xlfn.IFS(Table1[[#This Row],[Inventory_Level]]&lt;=200,"low",Table1[[#This Row],[Inventory_Level]]&gt;=700,"high",Table1[[#This Row],[Inventory_Level]]&gt;200,"medium")</f>
        <v>high</v>
      </c>
    </row>
    <row r="8571" spans="1:20" x14ac:dyDescent="0.35">
      <c r="A8571" s="4">
        <v>8570</v>
      </c>
      <c r="B8571" s="4" t="s">
        <v>51</v>
      </c>
      <c r="C8571" s="4" t="s">
        <v>24</v>
      </c>
      <c r="D8571" s="4" t="s">
        <v>25</v>
      </c>
      <c r="E8571" s="4" t="s">
        <v>52</v>
      </c>
      <c r="F8571" s="10" t="s">
        <v>157</v>
      </c>
      <c r="G8571" s="11" t="s">
        <v>406</v>
      </c>
      <c r="H8571" s="4">
        <v>61</v>
      </c>
      <c r="I8571" s="12">
        <v>10626.04</v>
      </c>
      <c r="J8571" s="12">
        <v>648188.43999999994</v>
      </c>
      <c r="K8571" s="12">
        <v>4747.1000000000004</v>
      </c>
      <c r="L8571" s="4">
        <v>258</v>
      </c>
      <c r="M8571" s="4" t="s">
        <v>42</v>
      </c>
      <c r="N8571" s="4" t="str" cm="1">
        <f t="array" ref="N8571">_xlfn.SWITCH(E8571,"Delhi","North","Chennai","South","Hyderabad","South","Mumbai","Central","Bangalore","South")</f>
        <v>Central</v>
      </c>
      <c r="O8571" s="12">
        <v>81688.2</v>
      </c>
      <c r="P8571" s="4">
        <f>Table1[[#This Row],[Delivery_Date]]-Table1[[#This Row],[Order_Date]]</f>
        <v>6</v>
      </c>
      <c r="Q8571" s="4" t="str">
        <f>IF(Table1[[#This Row],[Delivery delay days]]&gt;5,"delay","on time")</f>
        <v>delay</v>
      </c>
      <c r="R8571" s="10">
        <f>DATEVALUE(Table1[[#This Row],[Delivery_Date]])</f>
        <v>44976</v>
      </c>
      <c r="S8571" s="10">
        <f>DATEVALUE(Table1[[#This Row],[Order_Date]])</f>
        <v>44970</v>
      </c>
      <c r="T8571" s="4" t="str" cm="1">
        <f t="array" ref="T8571">_xlfn.IFS(Table1[[#This Row],[Inventory_Level]]&lt;=200,"low",Table1[[#This Row],[Inventory_Level]]&gt;=700,"high",Table1[[#This Row],[Inventory_Level]]&gt;200,"medium")</f>
        <v>medium</v>
      </c>
    </row>
    <row r="8572" spans="1:20" x14ac:dyDescent="0.35">
      <c r="A8572" s="4">
        <v>8571</v>
      </c>
      <c r="B8572" s="4" t="s">
        <v>59</v>
      </c>
      <c r="C8572" s="4" t="s">
        <v>24</v>
      </c>
      <c r="D8572" s="4" t="s">
        <v>17</v>
      </c>
      <c r="E8572" s="4" t="s">
        <v>18</v>
      </c>
      <c r="F8572" s="10" t="s">
        <v>335</v>
      </c>
      <c r="G8572" s="11" t="s">
        <v>20</v>
      </c>
      <c r="H8572" s="4">
        <v>41</v>
      </c>
      <c r="I8572" s="12">
        <v>22424.22</v>
      </c>
      <c r="J8572" s="12">
        <v>919393.02</v>
      </c>
      <c r="K8572" s="12">
        <v>4113.37</v>
      </c>
      <c r="L8572" s="4">
        <v>714</v>
      </c>
      <c r="M8572" s="4" t="s">
        <v>42</v>
      </c>
      <c r="N8572" s="4" t="str" cm="1">
        <f t="array" ref="N8572">_xlfn.SWITCH(E8572,"Delhi","North","Chennai","South","Hyderabad","South","Mumbai","Central","Bangalore","South")</f>
        <v>North</v>
      </c>
      <c r="O8572" s="12">
        <v>87928.25</v>
      </c>
      <c r="P8572" s="4">
        <f>Table1[[#This Row],[Delivery_Date]]-Table1[[#This Row],[Order_Date]]</f>
        <v>9</v>
      </c>
      <c r="Q8572" s="4" t="str">
        <f>IF(Table1[[#This Row],[Delivery delay days]]&gt;5,"delay","on time")</f>
        <v>delay</v>
      </c>
      <c r="R8572" s="10">
        <f>DATEVALUE(Table1[[#This Row],[Delivery_Date]])</f>
        <v>45198</v>
      </c>
      <c r="S8572" s="10">
        <f>DATEVALUE(Table1[[#This Row],[Order_Date]])</f>
        <v>45189</v>
      </c>
      <c r="T8572" s="4" t="str" cm="1">
        <f t="array" ref="T8572">_xlfn.IFS(Table1[[#This Row],[Inventory_Level]]&lt;=200,"low",Table1[[#This Row],[Inventory_Level]]&gt;=700,"high",Table1[[#This Row],[Inventory_Level]]&gt;200,"medium")</f>
        <v>high</v>
      </c>
    </row>
    <row r="8573" spans="1:20" x14ac:dyDescent="0.35">
      <c r="A8573" s="4">
        <v>8572</v>
      </c>
      <c r="B8573" s="4" t="s">
        <v>44</v>
      </c>
      <c r="C8573" s="4" t="s">
        <v>38</v>
      </c>
      <c r="D8573" s="4" t="s">
        <v>25</v>
      </c>
      <c r="E8573" s="4" t="s">
        <v>46</v>
      </c>
      <c r="F8573" s="10" t="s">
        <v>53</v>
      </c>
      <c r="G8573" s="11" t="s">
        <v>383</v>
      </c>
      <c r="H8573" s="4">
        <v>51</v>
      </c>
      <c r="I8573" s="12">
        <v>22356.57</v>
      </c>
      <c r="J8573" s="12">
        <v>1140185.07</v>
      </c>
      <c r="K8573" s="12">
        <v>322.83</v>
      </c>
      <c r="L8573" s="4">
        <v>831</v>
      </c>
      <c r="M8573" s="4" t="s">
        <v>35</v>
      </c>
      <c r="N8573" s="4" t="str" cm="1">
        <f t="array" ref="N8573">_xlfn.SWITCH(E8573,"Delhi","North","Chennai","South","Hyderabad","South","Mumbai","Central","Bangalore","South")</f>
        <v>South</v>
      </c>
      <c r="O8573" s="12">
        <v>120655.6</v>
      </c>
      <c r="P8573" s="4">
        <f>Table1[[#This Row],[Delivery_Date]]-Table1[[#This Row],[Order_Date]]</f>
        <v>8</v>
      </c>
      <c r="Q8573" s="4" t="str">
        <f>IF(Table1[[#This Row],[Delivery delay days]]&gt;5,"delay","on time")</f>
        <v>delay</v>
      </c>
      <c r="R8573" s="10">
        <f>DATEVALUE(Table1[[#This Row],[Delivery_Date]])</f>
        <v>45213</v>
      </c>
      <c r="S8573" s="10">
        <f>DATEVALUE(Table1[[#This Row],[Order_Date]])</f>
        <v>45205</v>
      </c>
      <c r="T8573" s="4" t="str" cm="1">
        <f t="array" ref="T8573">_xlfn.IFS(Table1[[#This Row],[Inventory_Level]]&lt;=200,"low",Table1[[#This Row],[Inventory_Level]]&gt;=700,"high",Table1[[#This Row],[Inventory_Level]]&gt;200,"medium")</f>
        <v>high</v>
      </c>
    </row>
    <row r="8574" spans="1:20" x14ac:dyDescent="0.35">
      <c r="A8574" s="4">
        <v>8573</v>
      </c>
      <c r="B8574" s="4" t="s">
        <v>31</v>
      </c>
      <c r="C8574" s="4" t="s">
        <v>16</v>
      </c>
      <c r="D8574" s="4" t="s">
        <v>45</v>
      </c>
      <c r="E8574" s="4" t="s">
        <v>18</v>
      </c>
      <c r="F8574" s="10" t="s">
        <v>291</v>
      </c>
      <c r="G8574" s="11" t="s">
        <v>256</v>
      </c>
      <c r="H8574" s="4">
        <v>3</v>
      </c>
      <c r="I8574" s="12">
        <v>9720.5</v>
      </c>
      <c r="J8574" s="12">
        <v>29161.5</v>
      </c>
      <c r="K8574" s="12">
        <v>2378.98</v>
      </c>
      <c r="L8574" s="4">
        <v>992</v>
      </c>
      <c r="M8574" s="4" t="s">
        <v>35</v>
      </c>
      <c r="N8574" s="4" t="str" cm="1">
        <f t="array" ref="N8574">_xlfn.SWITCH(E8574,"Delhi","North","Chennai","South","Hyderabad","South","Mumbai","Central","Bangalore","South")</f>
        <v>North</v>
      </c>
      <c r="O8574" s="12">
        <v>3459.69</v>
      </c>
      <c r="P8574" s="4">
        <f>Table1[[#This Row],[Delivery_Date]]-Table1[[#This Row],[Order_Date]]</f>
        <v>6</v>
      </c>
      <c r="Q8574" s="4" t="str">
        <f>IF(Table1[[#This Row],[Delivery delay days]]&gt;5,"delay","on time")</f>
        <v>delay</v>
      </c>
      <c r="R8574" s="10">
        <f>DATEVALUE(Table1[[#This Row],[Delivery_Date]])</f>
        <v>45102</v>
      </c>
      <c r="S8574" s="10">
        <f>DATEVALUE(Table1[[#This Row],[Order_Date]])</f>
        <v>45096</v>
      </c>
      <c r="T8574" s="4" t="str" cm="1">
        <f t="array" ref="T8574">_xlfn.IFS(Table1[[#This Row],[Inventory_Level]]&lt;=200,"low",Table1[[#This Row],[Inventory_Level]]&gt;=700,"high",Table1[[#This Row],[Inventory_Level]]&gt;200,"medium")</f>
        <v>high</v>
      </c>
    </row>
    <row r="8575" spans="1:20" x14ac:dyDescent="0.35">
      <c r="A8575" s="4">
        <v>8574</v>
      </c>
      <c r="B8575" s="4" t="s">
        <v>44</v>
      </c>
      <c r="C8575" s="4" t="s">
        <v>38</v>
      </c>
      <c r="D8575" s="4" t="s">
        <v>39</v>
      </c>
      <c r="E8575" s="4" t="s">
        <v>52</v>
      </c>
      <c r="F8575" s="10" t="s">
        <v>404</v>
      </c>
      <c r="G8575" s="11" t="s">
        <v>253</v>
      </c>
      <c r="H8575" s="4">
        <v>55</v>
      </c>
      <c r="I8575" s="12">
        <v>20100.16</v>
      </c>
      <c r="J8575" s="12">
        <v>1105508.8</v>
      </c>
      <c r="K8575" s="12">
        <v>374.55</v>
      </c>
      <c r="L8575" s="4">
        <v>125</v>
      </c>
      <c r="M8575" s="4" t="s">
        <v>21</v>
      </c>
      <c r="N8575" s="4" t="str" cm="1">
        <f t="array" ref="N8575">_xlfn.SWITCH(E8575,"Delhi","North","Chennai","South","Hyderabad","South","Mumbai","Central","Bangalore","South")</f>
        <v>Central</v>
      </c>
      <c r="O8575" s="12">
        <v>214027.91</v>
      </c>
      <c r="P8575" s="4">
        <f>Table1[[#This Row],[Delivery_Date]]-Table1[[#This Row],[Order_Date]]</f>
        <v>2</v>
      </c>
      <c r="Q8575" s="4" t="str">
        <f>IF(Table1[[#This Row],[Delivery delay days]]&gt;5,"delay","on time")</f>
        <v>on time</v>
      </c>
      <c r="R8575" s="10">
        <f>DATEVALUE(Table1[[#This Row],[Delivery_Date]])</f>
        <v>45094</v>
      </c>
      <c r="S8575" s="10">
        <f>DATEVALUE(Table1[[#This Row],[Order_Date]])</f>
        <v>45092</v>
      </c>
      <c r="T8575" s="4" t="str" cm="1">
        <f t="array" ref="T8575">_xlfn.IFS(Table1[[#This Row],[Inventory_Level]]&lt;=200,"low",Table1[[#This Row],[Inventory_Level]]&gt;=700,"high",Table1[[#This Row],[Inventory_Level]]&gt;200,"medium")</f>
        <v>low</v>
      </c>
    </row>
    <row r="8576" spans="1:20" x14ac:dyDescent="0.35">
      <c r="A8576" s="4">
        <v>8575</v>
      </c>
      <c r="B8576" s="4" t="s">
        <v>23</v>
      </c>
      <c r="C8576" s="4" t="s">
        <v>38</v>
      </c>
      <c r="D8576" s="4" t="s">
        <v>45</v>
      </c>
      <c r="E8576" s="4" t="s">
        <v>46</v>
      </c>
      <c r="F8576" s="10" t="s">
        <v>56</v>
      </c>
      <c r="G8576" s="11" t="s">
        <v>162</v>
      </c>
      <c r="H8576" s="4">
        <v>37</v>
      </c>
      <c r="I8576" s="12">
        <v>21830.6</v>
      </c>
      <c r="J8576" s="12">
        <v>807732.2</v>
      </c>
      <c r="K8576" s="12">
        <v>918.45</v>
      </c>
      <c r="L8576" s="4">
        <v>43</v>
      </c>
      <c r="M8576" s="4" t="s">
        <v>35</v>
      </c>
      <c r="N8576" s="4" t="str" cm="1">
        <f t="array" ref="N8576">_xlfn.SWITCH(E8576,"Delhi","North","Chennai","South","Hyderabad","South","Mumbai","Central","Bangalore","South")</f>
        <v>South</v>
      </c>
      <c r="O8576" s="12">
        <v>139455.66</v>
      </c>
      <c r="P8576" s="4">
        <f>Table1[[#This Row],[Delivery_Date]]-Table1[[#This Row],[Order_Date]]</f>
        <v>15</v>
      </c>
      <c r="Q8576" s="4" t="str">
        <f>IF(Table1[[#This Row],[Delivery delay days]]&gt;5,"delay","on time")</f>
        <v>delay</v>
      </c>
      <c r="R8576" s="10">
        <f>DATEVALUE(Table1[[#This Row],[Delivery_Date]])</f>
        <v>45165</v>
      </c>
      <c r="S8576" s="10">
        <f>DATEVALUE(Table1[[#This Row],[Order_Date]])</f>
        <v>45150</v>
      </c>
      <c r="T8576" s="4" t="str" cm="1">
        <f t="array" ref="T8576">_xlfn.IFS(Table1[[#This Row],[Inventory_Level]]&lt;=200,"low",Table1[[#This Row],[Inventory_Level]]&gt;=700,"high",Table1[[#This Row],[Inventory_Level]]&gt;200,"medium")</f>
        <v>low</v>
      </c>
    </row>
    <row r="8577" spans="1:20" x14ac:dyDescent="0.35">
      <c r="A8577" s="4">
        <v>8576</v>
      </c>
      <c r="B8577" s="4" t="s">
        <v>37</v>
      </c>
      <c r="C8577" s="4" t="s">
        <v>24</v>
      </c>
      <c r="D8577" s="4" t="s">
        <v>32</v>
      </c>
      <c r="E8577" s="4" t="s">
        <v>46</v>
      </c>
      <c r="F8577" s="10" t="s">
        <v>289</v>
      </c>
      <c r="G8577" s="11" t="s">
        <v>115</v>
      </c>
      <c r="H8577" s="4">
        <v>42</v>
      </c>
      <c r="I8577" s="12">
        <v>21911.18</v>
      </c>
      <c r="J8577" s="12">
        <v>920269.56</v>
      </c>
      <c r="K8577" s="12">
        <v>4841.04</v>
      </c>
      <c r="L8577" s="4">
        <v>458</v>
      </c>
      <c r="M8577" s="4" t="s">
        <v>42</v>
      </c>
      <c r="N8577" s="4" t="str" cm="1">
        <f t="array" ref="N8577">_xlfn.SWITCH(E8577,"Delhi","North","Chennai","South","Hyderabad","South","Mumbai","Central","Bangalore","South")</f>
        <v>South</v>
      </c>
      <c r="O8577" s="12">
        <v>215773.34</v>
      </c>
      <c r="P8577" s="4">
        <f>Table1[[#This Row],[Delivery_Date]]-Table1[[#This Row],[Order_Date]]</f>
        <v>13</v>
      </c>
      <c r="Q8577" s="4" t="str">
        <f>IF(Table1[[#This Row],[Delivery delay days]]&gt;5,"delay","on time")</f>
        <v>delay</v>
      </c>
      <c r="R8577" s="10">
        <f>DATEVALUE(Table1[[#This Row],[Delivery_Date]])</f>
        <v>45245</v>
      </c>
      <c r="S8577" s="10">
        <f>DATEVALUE(Table1[[#This Row],[Order_Date]])</f>
        <v>45232</v>
      </c>
      <c r="T8577" s="4" t="str" cm="1">
        <f t="array" ref="T8577">_xlfn.IFS(Table1[[#This Row],[Inventory_Level]]&lt;=200,"low",Table1[[#This Row],[Inventory_Level]]&gt;=700,"high",Table1[[#This Row],[Inventory_Level]]&gt;200,"medium")</f>
        <v>medium</v>
      </c>
    </row>
    <row r="8578" spans="1:20" x14ac:dyDescent="0.35">
      <c r="A8578" s="4">
        <v>8577</v>
      </c>
      <c r="B8578" s="4" t="s">
        <v>44</v>
      </c>
      <c r="C8578" s="4" t="s">
        <v>38</v>
      </c>
      <c r="D8578" s="4" t="s">
        <v>39</v>
      </c>
      <c r="E8578" s="4" t="s">
        <v>18</v>
      </c>
      <c r="F8578" s="10" t="s">
        <v>315</v>
      </c>
      <c r="G8578" s="11" t="s">
        <v>291</v>
      </c>
      <c r="H8578" s="4">
        <v>66</v>
      </c>
      <c r="I8578" s="12">
        <v>4422.09</v>
      </c>
      <c r="J8578" s="12">
        <v>291857.94</v>
      </c>
      <c r="K8578" s="12">
        <v>414.14</v>
      </c>
      <c r="L8578" s="4">
        <v>906</v>
      </c>
      <c r="M8578" s="4" t="s">
        <v>42</v>
      </c>
      <c r="N8578" s="4" t="str" cm="1">
        <f t="array" ref="N8578">_xlfn.SWITCH(E8578,"Delhi","North","Chennai","South","Hyderabad","South","Mumbai","Central","Bangalore","South")</f>
        <v>North</v>
      </c>
      <c r="O8578" s="12">
        <v>46412.36</v>
      </c>
      <c r="P8578" s="4">
        <f>Table1[[#This Row],[Delivery_Date]]-Table1[[#This Row],[Order_Date]]</f>
        <v>5</v>
      </c>
      <c r="Q8578" s="4" t="str">
        <f>IF(Table1[[#This Row],[Delivery delay days]]&gt;5,"delay","on time")</f>
        <v>on time</v>
      </c>
      <c r="R8578" s="10">
        <f>DATEVALUE(Table1[[#This Row],[Delivery_Date]])</f>
        <v>45096</v>
      </c>
      <c r="S8578" s="10">
        <f>DATEVALUE(Table1[[#This Row],[Order_Date]])</f>
        <v>45091</v>
      </c>
      <c r="T8578" s="4" t="str" cm="1">
        <f t="array" ref="T8578">_xlfn.IFS(Table1[[#This Row],[Inventory_Level]]&lt;=200,"low",Table1[[#This Row],[Inventory_Level]]&gt;=700,"high",Table1[[#This Row],[Inventory_Level]]&gt;200,"medium")</f>
        <v>high</v>
      </c>
    </row>
    <row r="8579" spans="1:20" x14ac:dyDescent="0.35">
      <c r="A8579" s="4">
        <v>8578</v>
      </c>
      <c r="B8579" s="4" t="s">
        <v>51</v>
      </c>
      <c r="C8579" s="4" t="s">
        <v>16</v>
      </c>
      <c r="D8579" s="4" t="s">
        <v>25</v>
      </c>
      <c r="E8579" s="4" t="s">
        <v>26</v>
      </c>
      <c r="F8579" s="10" t="s">
        <v>379</v>
      </c>
      <c r="G8579" s="11" t="s">
        <v>189</v>
      </c>
      <c r="H8579" s="4">
        <v>4</v>
      </c>
      <c r="I8579" s="12">
        <v>48126.47</v>
      </c>
      <c r="J8579" s="12">
        <v>192505.88</v>
      </c>
      <c r="K8579" s="12">
        <v>128.44</v>
      </c>
      <c r="L8579" s="4">
        <v>11</v>
      </c>
      <c r="M8579" s="4" t="s">
        <v>21</v>
      </c>
      <c r="N8579" s="4" t="str" cm="1">
        <f t="array" ref="N8579">_xlfn.SWITCH(E8579,"Delhi","North","Chennai","South","Hyderabad","South","Mumbai","Central","Bangalore","South")</f>
        <v>South</v>
      </c>
      <c r="O8579" s="12">
        <v>21516.78</v>
      </c>
      <c r="P8579" s="4">
        <f>Table1[[#This Row],[Delivery_Date]]-Table1[[#This Row],[Order_Date]]</f>
        <v>14</v>
      </c>
      <c r="Q8579" s="4" t="str">
        <f>IF(Table1[[#This Row],[Delivery delay days]]&gt;5,"delay","on time")</f>
        <v>delay</v>
      </c>
      <c r="R8579" s="10">
        <f>DATEVALUE(Table1[[#This Row],[Delivery_Date]])</f>
        <v>45113</v>
      </c>
      <c r="S8579" s="10">
        <f>DATEVALUE(Table1[[#This Row],[Order_Date]])</f>
        <v>45099</v>
      </c>
      <c r="T8579" s="4" t="str" cm="1">
        <f t="array" ref="T8579">_xlfn.IFS(Table1[[#This Row],[Inventory_Level]]&lt;=200,"low",Table1[[#This Row],[Inventory_Level]]&gt;=700,"high",Table1[[#This Row],[Inventory_Level]]&gt;200,"medium")</f>
        <v>low</v>
      </c>
    </row>
    <row r="8580" spans="1:20" x14ac:dyDescent="0.35">
      <c r="A8580" s="4">
        <v>8579</v>
      </c>
      <c r="B8580" s="4" t="s">
        <v>31</v>
      </c>
      <c r="C8580" s="4" t="s">
        <v>24</v>
      </c>
      <c r="D8580" s="4" t="s">
        <v>39</v>
      </c>
      <c r="E8580" s="4" t="s">
        <v>60</v>
      </c>
      <c r="F8580" s="10" t="s">
        <v>281</v>
      </c>
      <c r="G8580" s="11" t="s">
        <v>183</v>
      </c>
      <c r="H8580" s="4">
        <v>71</v>
      </c>
      <c r="I8580" s="12">
        <v>40380.879999999997</v>
      </c>
      <c r="J8580" s="12">
        <v>2867042.48</v>
      </c>
      <c r="K8580" s="12">
        <v>109.74</v>
      </c>
      <c r="L8580" s="4">
        <v>724</v>
      </c>
      <c r="M8580" s="4" t="s">
        <v>21</v>
      </c>
      <c r="N8580" s="4" t="str" cm="1">
        <f t="array" ref="N8580">_xlfn.SWITCH(E8580,"Delhi","North","Chennai","South","Hyderabad","South","Mumbai","Central","Bangalore","South")</f>
        <v>South</v>
      </c>
      <c r="O8580" s="12">
        <v>401824.87</v>
      </c>
      <c r="P8580" s="4">
        <f>Table1[[#This Row],[Delivery_Date]]-Table1[[#This Row],[Order_Date]]</f>
        <v>14</v>
      </c>
      <c r="Q8580" s="4" t="str">
        <f>IF(Table1[[#This Row],[Delivery delay days]]&gt;5,"delay","on time")</f>
        <v>delay</v>
      </c>
      <c r="R8580" s="10">
        <f>DATEVALUE(Table1[[#This Row],[Delivery_Date]])</f>
        <v>45031</v>
      </c>
      <c r="S8580" s="10">
        <f>DATEVALUE(Table1[[#This Row],[Order_Date]])</f>
        <v>45017</v>
      </c>
      <c r="T8580" s="4" t="str" cm="1">
        <f t="array" ref="T8580">_xlfn.IFS(Table1[[#This Row],[Inventory_Level]]&lt;=200,"low",Table1[[#This Row],[Inventory_Level]]&gt;=700,"high",Table1[[#This Row],[Inventory_Level]]&gt;200,"medium")</f>
        <v>high</v>
      </c>
    </row>
    <row r="8581" spans="1:20" x14ac:dyDescent="0.35">
      <c r="A8581" s="4">
        <v>8580</v>
      </c>
      <c r="B8581" s="4" t="s">
        <v>59</v>
      </c>
      <c r="C8581" s="4" t="s">
        <v>16</v>
      </c>
      <c r="D8581" s="4" t="s">
        <v>39</v>
      </c>
      <c r="E8581" s="4" t="s">
        <v>26</v>
      </c>
      <c r="F8581" s="10" t="s">
        <v>201</v>
      </c>
      <c r="G8581" s="11" t="s">
        <v>198</v>
      </c>
      <c r="H8581" s="4">
        <v>16</v>
      </c>
      <c r="I8581" s="12">
        <v>11632.1</v>
      </c>
      <c r="J8581" s="12">
        <v>186113.6</v>
      </c>
      <c r="K8581" s="12">
        <v>1749.67</v>
      </c>
      <c r="L8581" s="4">
        <v>296</v>
      </c>
      <c r="M8581" s="4" t="s">
        <v>42</v>
      </c>
      <c r="N8581" s="4" t="str" cm="1">
        <f t="array" ref="N8581">_xlfn.SWITCH(E8581,"Delhi","North","Chennai","South","Hyderabad","South","Mumbai","Central","Bangalore","South")</f>
        <v>South</v>
      </c>
      <c r="O8581" s="12">
        <v>27306.66</v>
      </c>
      <c r="P8581" s="4">
        <f>Table1[[#This Row],[Delivery_Date]]-Table1[[#This Row],[Order_Date]]</f>
        <v>3</v>
      </c>
      <c r="Q8581" s="4" t="str">
        <f>IF(Table1[[#This Row],[Delivery delay days]]&gt;5,"delay","on time")</f>
        <v>on time</v>
      </c>
      <c r="R8581" s="10">
        <f>DATEVALUE(Table1[[#This Row],[Delivery_Date]])</f>
        <v>45107</v>
      </c>
      <c r="S8581" s="10">
        <f>DATEVALUE(Table1[[#This Row],[Order_Date]])</f>
        <v>45104</v>
      </c>
      <c r="T8581" s="4" t="str" cm="1">
        <f t="array" ref="T8581">_xlfn.IFS(Table1[[#This Row],[Inventory_Level]]&lt;=200,"low",Table1[[#This Row],[Inventory_Level]]&gt;=700,"high",Table1[[#This Row],[Inventory_Level]]&gt;200,"medium")</f>
        <v>medium</v>
      </c>
    </row>
    <row r="8582" spans="1:20" x14ac:dyDescent="0.35">
      <c r="A8582" s="4">
        <v>8581</v>
      </c>
      <c r="B8582" s="4" t="s">
        <v>37</v>
      </c>
      <c r="C8582" s="4" t="s">
        <v>24</v>
      </c>
      <c r="D8582" s="4" t="s">
        <v>32</v>
      </c>
      <c r="E8582" s="4" t="s">
        <v>46</v>
      </c>
      <c r="F8582" s="10" t="s">
        <v>289</v>
      </c>
      <c r="G8582" s="11" t="s">
        <v>304</v>
      </c>
      <c r="H8582" s="4">
        <v>79</v>
      </c>
      <c r="I8582" s="12">
        <v>8596.5</v>
      </c>
      <c r="J8582" s="12">
        <v>679123.5</v>
      </c>
      <c r="K8582" s="12">
        <v>4744.8500000000004</v>
      </c>
      <c r="L8582" s="4">
        <v>413</v>
      </c>
      <c r="M8582" s="4" t="s">
        <v>21</v>
      </c>
      <c r="N8582" s="4" t="str" cm="1">
        <f t="array" ref="N8582">_xlfn.SWITCH(E8582,"Delhi","North","Chennai","South","Hyderabad","South","Mumbai","Central","Bangalore","South")</f>
        <v>South</v>
      </c>
      <c r="O8582" s="12">
        <v>131990.57</v>
      </c>
      <c r="P8582" s="4">
        <f>Table1[[#This Row],[Delivery_Date]]-Table1[[#This Row],[Order_Date]]</f>
        <v>14</v>
      </c>
      <c r="Q8582" s="4" t="str">
        <f>IF(Table1[[#This Row],[Delivery delay days]]&gt;5,"delay","on time")</f>
        <v>delay</v>
      </c>
      <c r="R8582" s="10">
        <f>DATEVALUE(Table1[[#This Row],[Delivery_Date]])</f>
        <v>45246</v>
      </c>
      <c r="S8582" s="10">
        <f>DATEVALUE(Table1[[#This Row],[Order_Date]])</f>
        <v>45232</v>
      </c>
      <c r="T8582" s="4" t="str" cm="1">
        <f t="array" ref="T8582">_xlfn.IFS(Table1[[#This Row],[Inventory_Level]]&lt;=200,"low",Table1[[#This Row],[Inventory_Level]]&gt;=700,"high",Table1[[#This Row],[Inventory_Level]]&gt;200,"medium")</f>
        <v>medium</v>
      </c>
    </row>
    <row r="8583" spans="1:20" x14ac:dyDescent="0.35">
      <c r="A8583" s="4">
        <v>8582</v>
      </c>
      <c r="B8583" s="4" t="s">
        <v>59</v>
      </c>
      <c r="C8583" s="4" t="s">
        <v>38</v>
      </c>
      <c r="D8583" s="4" t="s">
        <v>17</v>
      </c>
      <c r="E8583" s="4" t="s">
        <v>46</v>
      </c>
      <c r="F8583" s="10" t="s">
        <v>113</v>
      </c>
      <c r="G8583" s="11" t="s">
        <v>83</v>
      </c>
      <c r="H8583" s="4">
        <v>64</v>
      </c>
      <c r="I8583" s="12">
        <v>5712.77</v>
      </c>
      <c r="J8583" s="12">
        <v>365617.28</v>
      </c>
      <c r="K8583" s="12">
        <v>2453.9499999999998</v>
      </c>
      <c r="L8583" s="4">
        <v>100</v>
      </c>
      <c r="M8583" s="4" t="s">
        <v>21</v>
      </c>
      <c r="N8583" s="4" t="str" cm="1">
        <f t="array" ref="N8583">_xlfn.SWITCH(E8583,"Delhi","North","Chennai","South","Hyderabad","South","Mumbai","Central","Bangalore","South")</f>
        <v>South</v>
      </c>
      <c r="O8583" s="12">
        <v>80636.259999999995</v>
      </c>
      <c r="P8583" s="4">
        <f>Table1[[#This Row],[Delivery_Date]]-Table1[[#This Row],[Order_Date]]</f>
        <v>7</v>
      </c>
      <c r="Q8583" s="4" t="str">
        <f>IF(Table1[[#This Row],[Delivery delay days]]&gt;5,"delay","on time")</f>
        <v>delay</v>
      </c>
      <c r="R8583" s="10">
        <f>DATEVALUE(Table1[[#This Row],[Delivery_Date]])</f>
        <v>45182</v>
      </c>
      <c r="S8583" s="10">
        <f>DATEVALUE(Table1[[#This Row],[Order_Date]])</f>
        <v>45175</v>
      </c>
      <c r="T8583" s="4" t="str" cm="1">
        <f t="array" ref="T8583">_xlfn.IFS(Table1[[#This Row],[Inventory_Level]]&lt;=200,"low",Table1[[#This Row],[Inventory_Level]]&gt;=700,"high",Table1[[#This Row],[Inventory_Level]]&gt;200,"medium")</f>
        <v>low</v>
      </c>
    </row>
    <row r="8584" spans="1:20" x14ac:dyDescent="0.35">
      <c r="A8584" s="4">
        <v>8583</v>
      </c>
      <c r="B8584" s="4" t="s">
        <v>23</v>
      </c>
      <c r="C8584" s="4" t="s">
        <v>16</v>
      </c>
      <c r="D8584" s="4" t="s">
        <v>39</v>
      </c>
      <c r="E8584" s="4" t="s">
        <v>18</v>
      </c>
      <c r="F8584" s="10" t="s">
        <v>106</v>
      </c>
      <c r="G8584" s="11" t="s">
        <v>294</v>
      </c>
      <c r="H8584" s="4">
        <v>19</v>
      </c>
      <c r="I8584" s="12">
        <v>36130.04</v>
      </c>
      <c r="J8584" s="12">
        <v>686470.76</v>
      </c>
      <c r="K8584" s="12">
        <v>398.48</v>
      </c>
      <c r="L8584" s="4">
        <v>427</v>
      </c>
      <c r="M8584" s="4" t="s">
        <v>21</v>
      </c>
      <c r="N8584" s="4" t="str" cm="1">
        <f t="array" ref="N8584">_xlfn.SWITCH(E8584,"Delhi","North","Chennai","South","Hyderabad","South","Mumbai","Central","Bangalore","South")</f>
        <v>North</v>
      </c>
      <c r="O8584" s="12">
        <v>72458.81</v>
      </c>
      <c r="P8584" s="4">
        <f>Table1[[#This Row],[Delivery_Date]]-Table1[[#This Row],[Order_Date]]</f>
        <v>14</v>
      </c>
      <c r="Q8584" s="4" t="str">
        <f>IF(Table1[[#This Row],[Delivery delay days]]&gt;5,"delay","on time")</f>
        <v>delay</v>
      </c>
      <c r="R8584" s="10">
        <f>DATEVALUE(Table1[[#This Row],[Delivery_Date]])</f>
        <v>45280</v>
      </c>
      <c r="S8584" s="10">
        <f>DATEVALUE(Table1[[#This Row],[Order_Date]])</f>
        <v>45266</v>
      </c>
      <c r="T8584" s="4" t="str" cm="1">
        <f t="array" ref="T8584">_xlfn.IFS(Table1[[#This Row],[Inventory_Level]]&lt;=200,"low",Table1[[#This Row],[Inventory_Level]]&gt;=700,"high",Table1[[#This Row],[Inventory_Level]]&gt;200,"medium")</f>
        <v>medium</v>
      </c>
    </row>
    <row r="8585" spans="1:20" x14ac:dyDescent="0.35">
      <c r="A8585" s="4">
        <v>8584</v>
      </c>
      <c r="B8585" s="4" t="s">
        <v>31</v>
      </c>
      <c r="C8585" s="4" t="s">
        <v>24</v>
      </c>
      <c r="D8585" s="4" t="s">
        <v>17</v>
      </c>
      <c r="E8585" s="4" t="s">
        <v>26</v>
      </c>
      <c r="F8585" s="10" t="s">
        <v>125</v>
      </c>
      <c r="G8585" s="11" t="s">
        <v>282</v>
      </c>
      <c r="H8585" s="4">
        <v>35</v>
      </c>
      <c r="I8585" s="12">
        <v>9421.98</v>
      </c>
      <c r="J8585" s="12">
        <v>329769.3</v>
      </c>
      <c r="K8585" s="12">
        <v>1041.3</v>
      </c>
      <c r="L8585" s="4">
        <v>38</v>
      </c>
      <c r="M8585" s="4" t="s">
        <v>42</v>
      </c>
      <c r="N8585" s="4" t="str" cm="1">
        <f t="array" ref="N8585">_xlfn.SWITCH(E8585,"Delhi","North","Chennai","South","Hyderabad","South","Mumbai","Central","Bangalore","South")</f>
        <v>South</v>
      </c>
      <c r="O8585" s="12">
        <v>46333.82</v>
      </c>
      <c r="P8585" s="4">
        <f>Table1[[#This Row],[Delivery_Date]]-Table1[[#This Row],[Order_Date]]</f>
        <v>11</v>
      </c>
      <c r="Q8585" s="4" t="str">
        <f>IF(Table1[[#This Row],[Delivery delay days]]&gt;5,"delay","on time")</f>
        <v>delay</v>
      </c>
      <c r="R8585" s="10">
        <f>DATEVALUE(Table1[[#This Row],[Delivery_Date]])</f>
        <v>45078</v>
      </c>
      <c r="S8585" s="10">
        <f>DATEVALUE(Table1[[#This Row],[Order_Date]])</f>
        <v>45067</v>
      </c>
      <c r="T8585" s="4" t="str" cm="1">
        <f t="array" ref="T8585">_xlfn.IFS(Table1[[#This Row],[Inventory_Level]]&lt;=200,"low",Table1[[#This Row],[Inventory_Level]]&gt;=700,"high",Table1[[#This Row],[Inventory_Level]]&gt;200,"medium")</f>
        <v>low</v>
      </c>
    </row>
    <row r="8586" spans="1:20" x14ac:dyDescent="0.35">
      <c r="A8586" s="4">
        <v>8585</v>
      </c>
      <c r="B8586" s="4" t="s">
        <v>31</v>
      </c>
      <c r="C8586" s="4" t="s">
        <v>24</v>
      </c>
      <c r="D8586" s="4" t="s">
        <v>17</v>
      </c>
      <c r="E8586" s="4" t="s">
        <v>52</v>
      </c>
      <c r="F8586" s="10" t="s">
        <v>109</v>
      </c>
      <c r="G8586" s="11" t="s">
        <v>279</v>
      </c>
      <c r="H8586" s="4">
        <v>80</v>
      </c>
      <c r="I8586" s="12">
        <v>19522.509999999998</v>
      </c>
      <c r="J8586" s="12">
        <v>1561800.8</v>
      </c>
      <c r="K8586" s="12">
        <v>1922.11</v>
      </c>
      <c r="L8586" s="4">
        <v>811</v>
      </c>
      <c r="M8586" s="4" t="s">
        <v>35</v>
      </c>
      <c r="N8586" s="4" t="str" cm="1">
        <f t="array" ref="N8586">_xlfn.SWITCH(E8586,"Delhi","North","Chennai","South","Hyderabad","South","Mumbai","Central","Bangalore","South")</f>
        <v>Central</v>
      </c>
      <c r="O8586" s="12">
        <v>201094.68</v>
      </c>
      <c r="P8586" s="4">
        <f>Table1[[#This Row],[Delivery_Date]]-Table1[[#This Row],[Order_Date]]</f>
        <v>8</v>
      </c>
      <c r="Q8586" s="4" t="str">
        <f>IF(Table1[[#This Row],[Delivery delay days]]&gt;5,"delay","on time")</f>
        <v>delay</v>
      </c>
      <c r="R8586" s="10">
        <f>DATEVALUE(Table1[[#This Row],[Delivery_Date]])</f>
        <v>45171</v>
      </c>
      <c r="S8586" s="10">
        <f>DATEVALUE(Table1[[#This Row],[Order_Date]])</f>
        <v>45163</v>
      </c>
      <c r="T8586" s="4" t="str" cm="1">
        <f t="array" ref="T8586">_xlfn.IFS(Table1[[#This Row],[Inventory_Level]]&lt;=200,"low",Table1[[#This Row],[Inventory_Level]]&gt;=700,"high",Table1[[#This Row],[Inventory_Level]]&gt;200,"medium")</f>
        <v>high</v>
      </c>
    </row>
    <row r="8587" spans="1:20" x14ac:dyDescent="0.35">
      <c r="A8587" s="4">
        <v>8586</v>
      </c>
      <c r="B8587" s="4" t="s">
        <v>23</v>
      </c>
      <c r="C8587" s="4" t="s">
        <v>38</v>
      </c>
      <c r="D8587" s="4" t="s">
        <v>39</v>
      </c>
      <c r="E8587" s="4" t="s">
        <v>46</v>
      </c>
      <c r="F8587" s="10" t="s">
        <v>56</v>
      </c>
      <c r="G8587" s="11" t="s">
        <v>112</v>
      </c>
      <c r="H8587" s="4">
        <v>71</v>
      </c>
      <c r="I8587" s="12">
        <v>43704.5</v>
      </c>
      <c r="J8587" s="12">
        <v>3103019.5</v>
      </c>
      <c r="K8587" s="12">
        <v>2114.77</v>
      </c>
      <c r="L8587" s="4">
        <v>466</v>
      </c>
      <c r="M8587" s="4" t="s">
        <v>42</v>
      </c>
      <c r="N8587" s="4" t="str" cm="1">
        <f t="array" ref="N8587">_xlfn.SWITCH(E8587,"Delhi","North","Chennai","South","Hyderabad","South","Mumbai","Central","Bangalore","South")</f>
        <v>South</v>
      </c>
      <c r="O8587" s="12">
        <v>302010.3</v>
      </c>
      <c r="P8587" s="4">
        <f>Table1[[#This Row],[Delivery_Date]]-Table1[[#This Row],[Order_Date]]</f>
        <v>12</v>
      </c>
      <c r="Q8587" s="4" t="str">
        <f>IF(Table1[[#This Row],[Delivery delay days]]&gt;5,"delay","on time")</f>
        <v>delay</v>
      </c>
      <c r="R8587" s="10">
        <f>DATEVALUE(Table1[[#This Row],[Delivery_Date]])</f>
        <v>45162</v>
      </c>
      <c r="S8587" s="10">
        <f>DATEVALUE(Table1[[#This Row],[Order_Date]])</f>
        <v>45150</v>
      </c>
      <c r="T8587" s="4" t="str" cm="1">
        <f t="array" ref="T8587">_xlfn.IFS(Table1[[#This Row],[Inventory_Level]]&lt;=200,"low",Table1[[#This Row],[Inventory_Level]]&gt;=700,"high",Table1[[#This Row],[Inventory_Level]]&gt;200,"medium")</f>
        <v>medium</v>
      </c>
    </row>
    <row r="8588" spans="1:20" x14ac:dyDescent="0.35">
      <c r="A8588" s="4">
        <v>8587</v>
      </c>
      <c r="B8588" s="4" t="s">
        <v>23</v>
      </c>
      <c r="C8588" s="4" t="s">
        <v>38</v>
      </c>
      <c r="D8588" s="4" t="s">
        <v>25</v>
      </c>
      <c r="E8588" s="4" t="s">
        <v>18</v>
      </c>
      <c r="F8588" s="10" t="s">
        <v>387</v>
      </c>
      <c r="G8588" s="11" t="s">
        <v>224</v>
      </c>
      <c r="H8588" s="4">
        <v>5</v>
      </c>
      <c r="I8588" s="12">
        <v>20354.41</v>
      </c>
      <c r="J8588" s="12">
        <v>101772.05</v>
      </c>
      <c r="K8588" s="12">
        <v>4564.5600000000004</v>
      </c>
      <c r="L8588" s="4">
        <v>852</v>
      </c>
      <c r="M8588" s="4" t="s">
        <v>21</v>
      </c>
      <c r="N8588" s="4" t="str" cm="1">
        <f t="array" ref="N8588">_xlfn.SWITCH(E8588,"Delhi","North","Chennai","South","Hyderabad","South","Mumbai","Central","Bangalore","South")</f>
        <v>North</v>
      </c>
      <c r="O8588" s="12">
        <v>19240.89</v>
      </c>
      <c r="P8588" s="4">
        <f>Table1[[#This Row],[Delivery_Date]]-Table1[[#This Row],[Order_Date]]</f>
        <v>12</v>
      </c>
      <c r="Q8588" s="4" t="str">
        <f>IF(Table1[[#This Row],[Delivery delay days]]&gt;5,"delay","on time")</f>
        <v>delay</v>
      </c>
      <c r="R8588" s="10">
        <f>DATEVALUE(Table1[[#This Row],[Delivery_Date]])</f>
        <v>45030</v>
      </c>
      <c r="S8588" s="10">
        <f>DATEVALUE(Table1[[#This Row],[Order_Date]])</f>
        <v>45018</v>
      </c>
      <c r="T8588" s="4" t="str" cm="1">
        <f t="array" ref="T8588">_xlfn.IFS(Table1[[#This Row],[Inventory_Level]]&lt;=200,"low",Table1[[#This Row],[Inventory_Level]]&gt;=700,"high",Table1[[#This Row],[Inventory_Level]]&gt;200,"medium")</f>
        <v>high</v>
      </c>
    </row>
    <row r="8589" spans="1:20" x14ac:dyDescent="0.35">
      <c r="A8589" s="4">
        <v>8588</v>
      </c>
      <c r="B8589" s="4" t="s">
        <v>44</v>
      </c>
      <c r="C8589" s="4" t="s">
        <v>24</v>
      </c>
      <c r="D8589" s="4" t="s">
        <v>25</v>
      </c>
      <c r="E8589" s="4" t="s">
        <v>46</v>
      </c>
      <c r="F8589" s="10" t="s">
        <v>318</v>
      </c>
      <c r="G8589" s="11" t="s">
        <v>174</v>
      </c>
      <c r="H8589" s="4">
        <v>86</v>
      </c>
      <c r="I8589" s="12">
        <v>38256.47</v>
      </c>
      <c r="J8589" s="12">
        <v>3290056.42</v>
      </c>
      <c r="K8589" s="12">
        <v>287.92</v>
      </c>
      <c r="L8589" s="4">
        <v>321</v>
      </c>
      <c r="M8589" s="4" t="s">
        <v>35</v>
      </c>
      <c r="N8589" s="4" t="str" cm="1">
        <f t="array" ref="N8589">_xlfn.SWITCH(E8589,"Delhi","North","Chennai","South","Hyderabad","South","Mumbai","Central","Bangalore","South")</f>
        <v>South</v>
      </c>
      <c r="O8589" s="12">
        <v>257685.79</v>
      </c>
      <c r="P8589" s="4">
        <f>Table1[[#This Row],[Delivery_Date]]-Table1[[#This Row],[Order_Date]]</f>
        <v>9</v>
      </c>
      <c r="Q8589" s="4" t="str">
        <f>IF(Table1[[#This Row],[Delivery delay days]]&gt;5,"delay","on time")</f>
        <v>delay</v>
      </c>
      <c r="R8589" s="10">
        <f>DATEVALUE(Table1[[#This Row],[Delivery_Date]])</f>
        <v>45066</v>
      </c>
      <c r="S8589" s="10">
        <f>DATEVALUE(Table1[[#This Row],[Order_Date]])</f>
        <v>45057</v>
      </c>
      <c r="T8589" s="4" t="str" cm="1">
        <f t="array" ref="T8589">_xlfn.IFS(Table1[[#This Row],[Inventory_Level]]&lt;=200,"low",Table1[[#This Row],[Inventory_Level]]&gt;=700,"high",Table1[[#This Row],[Inventory_Level]]&gt;200,"medium")</f>
        <v>medium</v>
      </c>
    </row>
    <row r="8590" spans="1:20" x14ac:dyDescent="0.35">
      <c r="A8590" s="4">
        <v>8589</v>
      </c>
      <c r="B8590" s="4" t="s">
        <v>44</v>
      </c>
      <c r="C8590" s="4" t="s">
        <v>38</v>
      </c>
      <c r="D8590" s="4" t="s">
        <v>25</v>
      </c>
      <c r="E8590" s="4" t="s">
        <v>46</v>
      </c>
      <c r="F8590" s="10" t="s">
        <v>413</v>
      </c>
      <c r="G8590" s="11" t="s">
        <v>34</v>
      </c>
      <c r="H8590" s="4">
        <v>20</v>
      </c>
      <c r="I8590" s="12">
        <v>4057.53</v>
      </c>
      <c r="J8590" s="12">
        <v>81150.600000000006</v>
      </c>
      <c r="K8590" s="12">
        <v>2716.25</v>
      </c>
      <c r="L8590" s="4">
        <v>314</v>
      </c>
      <c r="M8590" s="4" t="s">
        <v>21</v>
      </c>
      <c r="N8590" s="4" t="str" cm="1">
        <f t="array" ref="N8590">_xlfn.SWITCH(E8590,"Delhi","North","Chennai","South","Hyderabad","South","Mumbai","Central","Bangalore","South")</f>
        <v>South</v>
      </c>
      <c r="O8590" s="12">
        <v>18156.72</v>
      </c>
      <c r="P8590" s="4">
        <f>Table1[[#This Row],[Delivery_Date]]-Table1[[#This Row],[Order_Date]]</f>
        <v>7</v>
      </c>
      <c r="Q8590" s="4" t="str">
        <f>IF(Table1[[#This Row],[Delivery delay days]]&gt;5,"delay","on time")</f>
        <v>delay</v>
      </c>
      <c r="R8590" s="10">
        <f>DATEVALUE(Table1[[#This Row],[Delivery_Date]])</f>
        <v>45058</v>
      </c>
      <c r="S8590" s="10">
        <f>DATEVALUE(Table1[[#This Row],[Order_Date]])</f>
        <v>45051</v>
      </c>
      <c r="T8590" s="4" t="str" cm="1">
        <f t="array" ref="T8590">_xlfn.IFS(Table1[[#This Row],[Inventory_Level]]&lt;=200,"low",Table1[[#This Row],[Inventory_Level]]&gt;=700,"high",Table1[[#This Row],[Inventory_Level]]&gt;200,"medium")</f>
        <v>medium</v>
      </c>
    </row>
    <row r="8591" spans="1:20" x14ac:dyDescent="0.35">
      <c r="A8591" s="4">
        <v>8590</v>
      </c>
      <c r="B8591" s="4" t="s">
        <v>59</v>
      </c>
      <c r="C8591" s="4" t="s">
        <v>24</v>
      </c>
      <c r="D8591" s="4" t="s">
        <v>32</v>
      </c>
      <c r="E8591" s="4" t="s">
        <v>46</v>
      </c>
      <c r="F8591" s="10" t="s">
        <v>420</v>
      </c>
      <c r="G8591" s="11" t="s">
        <v>267</v>
      </c>
      <c r="H8591" s="4">
        <v>67</v>
      </c>
      <c r="I8591" s="12">
        <v>10495.57</v>
      </c>
      <c r="J8591" s="12">
        <v>703203.19</v>
      </c>
      <c r="K8591" s="12">
        <v>3202.49</v>
      </c>
      <c r="L8591" s="4">
        <v>478</v>
      </c>
      <c r="M8591" s="4" t="s">
        <v>29</v>
      </c>
      <c r="N8591" s="4" t="str" cm="1">
        <f t="array" ref="N8591">_xlfn.SWITCH(E8591,"Delhi","North","Chennai","South","Hyderabad","South","Mumbai","Central","Bangalore","South")</f>
        <v>South</v>
      </c>
      <c r="O8591" s="12">
        <v>89292.23</v>
      </c>
      <c r="P8591" s="4">
        <f>Table1[[#This Row],[Delivery_Date]]-Table1[[#This Row],[Order_Date]]</f>
        <v>15</v>
      </c>
      <c r="Q8591" s="4" t="str">
        <f>IF(Table1[[#This Row],[Delivery delay days]]&gt;5,"delay","on time")</f>
        <v>delay</v>
      </c>
      <c r="R8591" s="10">
        <f>DATEVALUE(Table1[[#This Row],[Delivery_Date]])</f>
        <v>45218</v>
      </c>
      <c r="S8591" s="10">
        <f>DATEVALUE(Table1[[#This Row],[Order_Date]])</f>
        <v>45203</v>
      </c>
      <c r="T8591" s="4" t="str" cm="1">
        <f t="array" ref="T8591">_xlfn.IFS(Table1[[#This Row],[Inventory_Level]]&lt;=200,"low",Table1[[#This Row],[Inventory_Level]]&gt;=700,"high",Table1[[#This Row],[Inventory_Level]]&gt;200,"medium")</f>
        <v>medium</v>
      </c>
    </row>
    <row r="8592" spans="1:20" x14ac:dyDescent="0.35">
      <c r="A8592" s="4">
        <v>8591</v>
      </c>
      <c r="B8592" s="4" t="s">
        <v>51</v>
      </c>
      <c r="C8592" s="4" t="s">
        <v>16</v>
      </c>
      <c r="D8592" s="4" t="s">
        <v>17</v>
      </c>
      <c r="E8592" s="4" t="s">
        <v>52</v>
      </c>
      <c r="F8592" s="10" t="s">
        <v>321</v>
      </c>
      <c r="G8592" s="11" t="s">
        <v>169</v>
      </c>
      <c r="H8592" s="4">
        <v>80</v>
      </c>
      <c r="I8592" s="12">
        <v>31909.96</v>
      </c>
      <c r="J8592" s="12">
        <v>2552796.7999999998</v>
      </c>
      <c r="K8592" s="12">
        <v>484.09</v>
      </c>
      <c r="L8592" s="4">
        <v>512</v>
      </c>
      <c r="M8592" s="4" t="s">
        <v>35</v>
      </c>
      <c r="N8592" s="4" t="str" cm="1">
        <f t="array" ref="N8592">_xlfn.SWITCH(E8592,"Delhi","North","Chennai","South","Hyderabad","South","Mumbai","Central","Bangalore","South")</f>
        <v>Central</v>
      </c>
      <c r="O8592" s="12">
        <v>600793.89</v>
      </c>
      <c r="P8592" s="4">
        <f>Table1[[#This Row],[Delivery_Date]]-Table1[[#This Row],[Order_Date]]</f>
        <v>3</v>
      </c>
      <c r="Q8592" s="4" t="str">
        <f>IF(Table1[[#This Row],[Delivery delay days]]&gt;5,"delay","on time")</f>
        <v>on time</v>
      </c>
      <c r="R8592" s="10">
        <f>DATEVALUE(Table1[[#This Row],[Delivery_Date]])</f>
        <v>45088</v>
      </c>
      <c r="S8592" s="10">
        <f>DATEVALUE(Table1[[#This Row],[Order_Date]])</f>
        <v>45085</v>
      </c>
      <c r="T8592" s="4" t="str" cm="1">
        <f t="array" ref="T8592">_xlfn.IFS(Table1[[#This Row],[Inventory_Level]]&lt;=200,"low",Table1[[#This Row],[Inventory_Level]]&gt;=700,"high",Table1[[#This Row],[Inventory_Level]]&gt;200,"medium")</f>
        <v>medium</v>
      </c>
    </row>
    <row r="8593" spans="1:20" x14ac:dyDescent="0.35">
      <c r="A8593" s="4">
        <v>8592</v>
      </c>
      <c r="B8593" s="4" t="s">
        <v>44</v>
      </c>
      <c r="C8593" s="4" t="s">
        <v>16</v>
      </c>
      <c r="D8593" s="4" t="s">
        <v>39</v>
      </c>
      <c r="E8593" s="4" t="s">
        <v>26</v>
      </c>
      <c r="F8593" s="10" t="s">
        <v>420</v>
      </c>
      <c r="G8593" s="11" t="s">
        <v>194</v>
      </c>
      <c r="H8593" s="4">
        <v>31</v>
      </c>
      <c r="I8593" s="12">
        <v>42271.02</v>
      </c>
      <c r="J8593" s="12">
        <v>1310401.6200000001</v>
      </c>
      <c r="K8593" s="12">
        <v>4731.71</v>
      </c>
      <c r="L8593" s="4">
        <v>898</v>
      </c>
      <c r="M8593" s="4" t="s">
        <v>21</v>
      </c>
      <c r="N8593" s="4" t="str" cm="1">
        <f t="array" ref="N8593">_xlfn.SWITCH(E8593,"Delhi","North","Chennai","South","Hyderabad","South","Mumbai","Central","Bangalore","South")</f>
        <v>South</v>
      </c>
      <c r="O8593" s="12">
        <v>140477.12</v>
      </c>
      <c r="P8593" s="4">
        <f>Table1[[#This Row],[Delivery_Date]]-Table1[[#This Row],[Order_Date]]</f>
        <v>11</v>
      </c>
      <c r="Q8593" s="4" t="str">
        <f>IF(Table1[[#This Row],[Delivery delay days]]&gt;5,"delay","on time")</f>
        <v>delay</v>
      </c>
      <c r="R8593" s="10">
        <f>DATEVALUE(Table1[[#This Row],[Delivery_Date]])</f>
        <v>45214</v>
      </c>
      <c r="S8593" s="10">
        <f>DATEVALUE(Table1[[#This Row],[Order_Date]])</f>
        <v>45203</v>
      </c>
      <c r="T8593" s="4" t="str" cm="1">
        <f t="array" ref="T8593">_xlfn.IFS(Table1[[#This Row],[Inventory_Level]]&lt;=200,"low",Table1[[#This Row],[Inventory_Level]]&gt;=700,"high",Table1[[#This Row],[Inventory_Level]]&gt;200,"medium")</f>
        <v>high</v>
      </c>
    </row>
    <row r="8594" spans="1:20" x14ac:dyDescent="0.35">
      <c r="A8594" s="4">
        <v>8593</v>
      </c>
      <c r="B8594" s="4" t="s">
        <v>44</v>
      </c>
      <c r="C8594" s="4" t="s">
        <v>24</v>
      </c>
      <c r="D8594" s="4" t="s">
        <v>17</v>
      </c>
      <c r="E8594" s="4" t="s">
        <v>52</v>
      </c>
      <c r="F8594" s="10" t="s">
        <v>355</v>
      </c>
      <c r="G8594" s="11" t="s">
        <v>295</v>
      </c>
      <c r="H8594" s="4">
        <v>52</v>
      </c>
      <c r="I8594" s="12">
        <v>31829.49</v>
      </c>
      <c r="J8594" s="12">
        <v>1655133.48</v>
      </c>
      <c r="K8594" s="12">
        <v>1469.53</v>
      </c>
      <c r="L8594" s="4">
        <v>937</v>
      </c>
      <c r="M8594" s="4" t="s">
        <v>21</v>
      </c>
      <c r="N8594" s="4" t="str" cm="1">
        <f t="array" ref="N8594">_xlfn.SWITCH(E8594,"Delhi","North","Chennai","South","Hyderabad","South","Mumbai","Central","Bangalore","South")</f>
        <v>Central</v>
      </c>
      <c r="O8594" s="12">
        <v>213155.51</v>
      </c>
      <c r="P8594" s="4">
        <f>Table1[[#This Row],[Delivery_Date]]-Table1[[#This Row],[Order_Date]]</f>
        <v>8</v>
      </c>
      <c r="Q8594" s="4" t="str">
        <f>IF(Table1[[#This Row],[Delivery delay days]]&gt;5,"delay","on time")</f>
        <v>delay</v>
      </c>
      <c r="R8594" s="10">
        <f>DATEVALUE(Table1[[#This Row],[Delivery_Date]])</f>
        <v>45295</v>
      </c>
      <c r="S8594" s="10">
        <f>DATEVALUE(Table1[[#This Row],[Order_Date]])</f>
        <v>45287</v>
      </c>
      <c r="T8594" s="4" t="str" cm="1">
        <f t="array" ref="T8594">_xlfn.IFS(Table1[[#This Row],[Inventory_Level]]&lt;=200,"low",Table1[[#This Row],[Inventory_Level]]&gt;=700,"high",Table1[[#This Row],[Inventory_Level]]&gt;200,"medium")</f>
        <v>high</v>
      </c>
    </row>
    <row r="8595" spans="1:20" x14ac:dyDescent="0.35">
      <c r="A8595" s="4">
        <v>8594</v>
      </c>
      <c r="B8595" s="4" t="s">
        <v>31</v>
      </c>
      <c r="C8595" s="4" t="s">
        <v>38</v>
      </c>
      <c r="D8595" s="4" t="s">
        <v>17</v>
      </c>
      <c r="E8595" s="4" t="s">
        <v>46</v>
      </c>
      <c r="F8595" s="10" t="s">
        <v>380</v>
      </c>
      <c r="G8595" s="11" t="s">
        <v>162</v>
      </c>
      <c r="H8595" s="4">
        <v>18</v>
      </c>
      <c r="I8595" s="12">
        <v>27333.11</v>
      </c>
      <c r="J8595" s="12">
        <v>491995.98</v>
      </c>
      <c r="K8595" s="12">
        <v>3388.43</v>
      </c>
      <c r="L8595" s="4">
        <v>789</v>
      </c>
      <c r="M8595" s="4" t="s">
        <v>42</v>
      </c>
      <c r="N8595" s="4" t="str" cm="1">
        <f t="array" ref="N8595">_xlfn.SWITCH(E8595,"Delhi","North","Chennai","South","Hyderabad","South","Mumbai","Central","Bangalore","South")</f>
        <v>South</v>
      </c>
      <c r="O8595" s="12">
        <v>72438.3</v>
      </c>
      <c r="P8595" s="4">
        <f>Table1[[#This Row],[Delivery_Date]]-Table1[[#This Row],[Order_Date]]</f>
        <v>13</v>
      </c>
      <c r="Q8595" s="4" t="str">
        <f>IF(Table1[[#This Row],[Delivery delay days]]&gt;5,"delay","on time")</f>
        <v>delay</v>
      </c>
      <c r="R8595" s="10">
        <f>DATEVALUE(Table1[[#This Row],[Delivery_Date]])</f>
        <v>45165</v>
      </c>
      <c r="S8595" s="10">
        <f>DATEVALUE(Table1[[#This Row],[Order_Date]])</f>
        <v>45152</v>
      </c>
      <c r="T8595" s="4" t="str" cm="1">
        <f t="array" ref="T8595">_xlfn.IFS(Table1[[#This Row],[Inventory_Level]]&lt;=200,"low",Table1[[#This Row],[Inventory_Level]]&gt;=700,"high",Table1[[#This Row],[Inventory_Level]]&gt;200,"medium")</f>
        <v>high</v>
      </c>
    </row>
    <row r="8596" spans="1:20" x14ac:dyDescent="0.35">
      <c r="A8596" s="4">
        <v>8595</v>
      </c>
      <c r="B8596" s="4" t="s">
        <v>15</v>
      </c>
      <c r="C8596" s="4" t="s">
        <v>38</v>
      </c>
      <c r="D8596" s="4" t="s">
        <v>32</v>
      </c>
      <c r="E8596" s="4" t="s">
        <v>60</v>
      </c>
      <c r="F8596" s="10" t="s">
        <v>256</v>
      </c>
      <c r="G8596" s="11" t="s">
        <v>201</v>
      </c>
      <c r="H8596" s="4">
        <v>23</v>
      </c>
      <c r="I8596" s="12">
        <v>49527.35</v>
      </c>
      <c r="J8596" s="12">
        <v>1139129.05</v>
      </c>
      <c r="K8596" s="12">
        <v>1550.99</v>
      </c>
      <c r="L8596" s="4">
        <v>780</v>
      </c>
      <c r="M8596" s="4" t="s">
        <v>35</v>
      </c>
      <c r="N8596" s="4" t="str" cm="1">
        <f t="array" ref="N8596">_xlfn.SWITCH(E8596,"Delhi","North","Chennai","South","Hyderabad","South","Mumbai","Central","Bangalore","South")</f>
        <v>South</v>
      </c>
      <c r="O8596" s="12">
        <v>255746.38</v>
      </c>
      <c r="P8596" s="4">
        <f>Table1[[#This Row],[Delivery_Date]]-Table1[[#This Row],[Order_Date]]</f>
        <v>2</v>
      </c>
      <c r="Q8596" s="4" t="str">
        <f>IF(Table1[[#This Row],[Delivery delay days]]&gt;5,"delay","on time")</f>
        <v>on time</v>
      </c>
      <c r="R8596" s="10">
        <f>DATEVALUE(Table1[[#This Row],[Delivery_Date]])</f>
        <v>45104</v>
      </c>
      <c r="S8596" s="10">
        <f>DATEVALUE(Table1[[#This Row],[Order_Date]])</f>
        <v>45102</v>
      </c>
      <c r="T8596" s="4" t="str" cm="1">
        <f t="array" ref="T8596">_xlfn.IFS(Table1[[#This Row],[Inventory_Level]]&lt;=200,"low",Table1[[#This Row],[Inventory_Level]]&gt;=700,"high",Table1[[#This Row],[Inventory_Level]]&gt;200,"medium")</f>
        <v>high</v>
      </c>
    </row>
    <row r="8597" spans="1:20" x14ac:dyDescent="0.35">
      <c r="A8597" s="4">
        <v>8596</v>
      </c>
      <c r="B8597" s="4" t="s">
        <v>44</v>
      </c>
      <c r="C8597" s="4" t="s">
        <v>24</v>
      </c>
      <c r="D8597" s="4" t="s">
        <v>17</v>
      </c>
      <c r="E8597" s="4" t="s">
        <v>26</v>
      </c>
      <c r="F8597" s="10" t="s">
        <v>181</v>
      </c>
      <c r="G8597" s="11" t="s">
        <v>294</v>
      </c>
      <c r="H8597" s="4">
        <v>34</v>
      </c>
      <c r="I8597" s="12">
        <v>35447.919999999998</v>
      </c>
      <c r="J8597" s="12">
        <v>1205229.28</v>
      </c>
      <c r="K8597" s="12">
        <v>2722.89</v>
      </c>
      <c r="L8597" s="4">
        <v>905</v>
      </c>
      <c r="M8597" s="4" t="s">
        <v>29</v>
      </c>
      <c r="N8597" s="4" t="str" cm="1">
        <f t="array" ref="N8597">_xlfn.SWITCH(E8597,"Delhi","North","Chennai","South","Hyderabad","South","Mumbai","Central","Bangalore","South")</f>
        <v>South</v>
      </c>
      <c r="O8597" s="12">
        <v>143378.94</v>
      </c>
      <c r="P8597" s="4">
        <f>Table1[[#This Row],[Delivery_Date]]-Table1[[#This Row],[Order_Date]]</f>
        <v>2</v>
      </c>
      <c r="Q8597" s="4" t="str">
        <f>IF(Table1[[#This Row],[Delivery delay days]]&gt;5,"delay","on time")</f>
        <v>on time</v>
      </c>
      <c r="R8597" s="10">
        <f>DATEVALUE(Table1[[#This Row],[Delivery_Date]])</f>
        <v>45280</v>
      </c>
      <c r="S8597" s="10">
        <f>DATEVALUE(Table1[[#This Row],[Order_Date]])</f>
        <v>45278</v>
      </c>
      <c r="T8597" s="4" t="str" cm="1">
        <f t="array" ref="T8597">_xlfn.IFS(Table1[[#This Row],[Inventory_Level]]&lt;=200,"low",Table1[[#This Row],[Inventory_Level]]&gt;=700,"high",Table1[[#This Row],[Inventory_Level]]&gt;200,"medium")</f>
        <v>high</v>
      </c>
    </row>
    <row r="8598" spans="1:20" x14ac:dyDescent="0.35">
      <c r="A8598" s="4">
        <v>8597</v>
      </c>
      <c r="B8598" s="4" t="s">
        <v>37</v>
      </c>
      <c r="C8598" s="4" t="s">
        <v>24</v>
      </c>
      <c r="D8598" s="4" t="s">
        <v>17</v>
      </c>
      <c r="E8598" s="4" t="s">
        <v>26</v>
      </c>
      <c r="F8598" s="10" t="s">
        <v>183</v>
      </c>
      <c r="G8598" s="11" t="s">
        <v>349</v>
      </c>
      <c r="H8598" s="4">
        <v>1</v>
      </c>
      <c r="I8598" s="12">
        <v>38826.949999999997</v>
      </c>
      <c r="J8598" s="12">
        <v>38826.949999999997</v>
      </c>
      <c r="K8598" s="12">
        <v>1336.22</v>
      </c>
      <c r="L8598" s="4">
        <v>597</v>
      </c>
      <c r="M8598" s="4" t="s">
        <v>21</v>
      </c>
      <c r="N8598" s="4" t="str" cm="1">
        <f t="array" ref="N8598">_xlfn.SWITCH(E8598,"Delhi","North","Chennai","South","Hyderabad","South","Mumbai","Central","Bangalore","South")</f>
        <v>South</v>
      </c>
      <c r="O8598" s="12">
        <v>4176.2</v>
      </c>
      <c r="P8598" s="4">
        <f>Table1[[#This Row],[Delivery_Date]]-Table1[[#This Row],[Order_Date]]</f>
        <v>15</v>
      </c>
      <c r="Q8598" s="4" t="str">
        <f>IF(Table1[[#This Row],[Delivery delay days]]&gt;5,"delay","on time")</f>
        <v>delay</v>
      </c>
      <c r="R8598" s="10">
        <f>DATEVALUE(Table1[[#This Row],[Delivery_Date]])</f>
        <v>45046</v>
      </c>
      <c r="S8598" s="10">
        <f>DATEVALUE(Table1[[#This Row],[Order_Date]])</f>
        <v>45031</v>
      </c>
      <c r="T8598" s="4" t="str" cm="1">
        <f t="array" ref="T8598">_xlfn.IFS(Table1[[#This Row],[Inventory_Level]]&lt;=200,"low",Table1[[#This Row],[Inventory_Level]]&gt;=700,"high",Table1[[#This Row],[Inventory_Level]]&gt;200,"medium")</f>
        <v>medium</v>
      </c>
    </row>
    <row r="8599" spans="1:20" x14ac:dyDescent="0.35">
      <c r="A8599" s="4">
        <v>8598</v>
      </c>
      <c r="B8599" s="4" t="s">
        <v>23</v>
      </c>
      <c r="C8599" s="4" t="s">
        <v>38</v>
      </c>
      <c r="D8599" s="4" t="s">
        <v>39</v>
      </c>
      <c r="E8599" s="4" t="s">
        <v>18</v>
      </c>
      <c r="F8599" s="10" t="s">
        <v>150</v>
      </c>
      <c r="G8599" s="11" t="s">
        <v>208</v>
      </c>
      <c r="H8599" s="4">
        <v>29</v>
      </c>
      <c r="I8599" s="12">
        <v>6931.53</v>
      </c>
      <c r="J8599" s="12">
        <v>201014.37</v>
      </c>
      <c r="K8599" s="12">
        <v>2696.96</v>
      </c>
      <c r="L8599" s="4">
        <v>861</v>
      </c>
      <c r="M8599" s="4" t="s">
        <v>35</v>
      </c>
      <c r="N8599" s="4" t="str" cm="1">
        <f t="array" ref="N8599">_xlfn.SWITCH(E8599,"Delhi","North","Chennai","South","Hyderabad","South","Mumbai","Central","Bangalore","South")</f>
        <v>North</v>
      </c>
      <c r="O8599" s="12">
        <v>30788.25</v>
      </c>
      <c r="P8599" s="4">
        <f>Table1[[#This Row],[Delivery_Date]]-Table1[[#This Row],[Order_Date]]</f>
        <v>11</v>
      </c>
      <c r="Q8599" s="4" t="str">
        <f>IF(Table1[[#This Row],[Delivery delay days]]&gt;5,"delay","on time")</f>
        <v>delay</v>
      </c>
      <c r="R8599" s="10">
        <f>DATEVALUE(Table1[[#This Row],[Delivery_Date]])</f>
        <v>45299</v>
      </c>
      <c r="S8599" s="10">
        <f>DATEVALUE(Table1[[#This Row],[Order_Date]])</f>
        <v>45288</v>
      </c>
      <c r="T8599" s="4" t="str" cm="1">
        <f t="array" ref="T8599">_xlfn.IFS(Table1[[#This Row],[Inventory_Level]]&lt;=200,"low",Table1[[#This Row],[Inventory_Level]]&gt;=700,"high",Table1[[#This Row],[Inventory_Level]]&gt;200,"medium")</f>
        <v>high</v>
      </c>
    </row>
    <row r="8600" spans="1:20" x14ac:dyDescent="0.35">
      <c r="A8600" s="4">
        <v>8599</v>
      </c>
      <c r="B8600" s="4" t="s">
        <v>31</v>
      </c>
      <c r="C8600" s="4" t="s">
        <v>16</v>
      </c>
      <c r="D8600" s="4" t="s">
        <v>25</v>
      </c>
      <c r="E8600" s="4" t="s">
        <v>18</v>
      </c>
      <c r="F8600" s="10" t="s">
        <v>363</v>
      </c>
      <c r="G8600" s="11" t="s">
        <v>364</v>
      </c>
      <c r="H8600" s="4">
        <v>72</v>
      </c>
      <c r="I8600" s="12">
        <v>16101.5</v>
      </c>
      <c r="J8600" s="12">
        <v>1159308</v>
      </c>
      <c r="K8600" s="12">
        <v>1000.86</v>
      </c>
      <c r="L8600" s="4">
        <v>112</v>
      </c>
      <c r="M8600" s="4" t="s">
        <v>21</v>
      </c>
      <c r="N8600" s="4" t="str" cm="1">
        <f t="array" ref="N8600">_xlfn.SWITCH(E8600,"Delhi","North","Chennai","South","Hyderabad","South","Mumbai","Central","Bangalore","South")</f>
        <v>North</v>
      </c>
      <c r="O8600" s="12">
        <v>164772.95000000001</v>
      </c>
      <c r="P8600" s="4">
        <f>Table1[[#This Row],[Delivery_Date]]-Table1[[#This Row],[Order_Date]]</f>
        <v>7</v>
      </c>
      <c r="Q8600" s="4" t="str">
        <f>IF(Table1[[#This Row],[Delivery delay days]]&gt;5,"delay","on time")</f>
        <v>delay</v>
      </c>
      <c r="R8600" s="10">
        <f>DATEVALUE(Table1[[#This Row],[Delivery_Date]])</f>
        <v>45049</v>
      </c>
      <c r="S8600" s="10">
        <f>DATEVALUE(Table1[[#This Row],[Order_Date]])</f>
        <v>45042</v>
      </c>
      <c r="T8600" s="4" t="str" cm="1">
        <f t="array" ref="T8600">_xlfn.IFS(Table1[[#This Row],[Inventory_Level]]&lt;=200,"low",Table1[[#This Row],[Inventory_Level]]&gt;=700,"high",Table1[[#This Row],[Inventory_Level]]&gt;200,"medium")</f>
        <v>low</v>
      </c>
    </row>
    <row r="8601" spans="1:20" x14ac:dyDescent="0.35">
      <c r="A8601" s="4">
        <v>8600</v>
      </c>
      <c r="B8601" s="4" t="s">
        <v>51</v>
      </c>
      <c r="C8601" s="4" t="s">
        <v>24</v>
      </c>
      <c r="D8601" s="4" t="s">
        <v>39</v>
      </c>
      <c r="E8601" s="4" t="s">
        <v>46</v>
      </c>
      <c r="F8601" s="10" t="s">
        <v>116</v>
      </c>
      <c r="G8601" s="11" t="s">
        <v>84</v>
      </c>
      <c r="H8601" s="4">
        <v>62</v>
      </c>
      <c r="I8601" s="12">
        <v>42212.78</v>
      </c>
      <c r="J8601" s="12">
        <v>2617192.36</v>
      </c>
      <c r="K8601" s="12">
        <v>3706.54</v>
      </c>
      <c r="L8601" s="4">
        <v>712</v>
      </c>
      <c r="M8601" s="4" t="s">
        <v>29</v>
      </c>
      <c r="N8601" s="4" t="str" cm="1">
        <f t="array" ref="N8601">_xlfn.SWITCH(E8601,"Delhi","North","Chennai","South","Hyderabad","South","Mumbai","Central","Bangalore","South")</f>
        <v>South</v>
      </c>
      <c r="O8601" s="12">
        <v>197466.19</v>
      </c>
      <c r="P8601" s="4">
        <f>Table1[[#This Row],[Delivery_Date]]-Table1[[#This Row],[Order_Date]]</f>
        <v>7</v>
      </c>
      <c r="Q8601" s="4" t="str">
        <f>IF(Table1[[#This Row],[Delivery delay days]]&gt;5,"delay","on time")</f>
        <v>delay</v>
      </c>
      <c r="R8601" s="10">
        <f>DATEVALUE(Table1[[#This Row],[Delivery_Date]])</f>
        <v>45185</v>
      </c>
      <c r="S8601" s="10">
        <f>DATEVALUE(Table1[[#This Row],[Order_Date]])</f>
        <v>45178</v>
      </c>
      <c r="T8601" s="4" t="str" cm="1">
        <f t="array" ref="T8601">_xlfn.IFS(Table1[[#This Row],[Inventory_Level]]&lt;=200,"low",Table1[[#This Row],[Inventory_Level]]&gt;=700,"high",Table1[[#This Row],[Inventory_Level]]&gt;200,"medium")</f>
        <v>high</v>
      </c>
    </row>
    <row r="8602" spans="1:20" x14ac:dyDescent="0.35">
      <c r="A8602" s="4">
        <v>8601</v>
      </c>
      <c r="B8602" s="4" t="s">
        <v>59</v>
      </c>
      <c r="C8602" s="4" t="s">
        <v>24</v>
      </c>
      <c r="D8602" s="4" t="s">
        <v>39</v>
      </c>
      <c r="E8602" s="4" t="s">
        <v>52</v>
      </c>
      <c r="F8602" s="10" t="s">
        <v>256</v>
      </c>
      <c r="G8602" s="11" t="s">
        <v>175</v>
      </c>
      <c r="H8602" s="4">
        <v>43</v>
      </c>
      <c r="I8602" s="12">
        <v>2757.62</v>
      </c>
      <c r="J8602" s="12">
        <v>118577.66</v>
      </c>
      <c r="K8602" s="12">
        <v>986.34</v>
      </c>
      <c r="L8602" s="4">
        <v>478</v>
      </c>
      <c r="M8602" s="4" t="s">
        <v>35</v>
      </c>
      <c r="N8602" s="4" t="str" cm="1">
        <f t="array" ref="N8602">_xlfn.SWITCH(E8602,"Delhi","North","Chennai","South","Hyderabad","South","Mumbai","Central","Bangalore","South")</f>
        <v>Central</v>
      </c>
      <c r="O8602" s="12">
        <v>13776.66</v>
      </c>
      <c r="P8602" s="4">
        <f>Table1[[#This Row],[Delivery_Date]]-Table1[[#This Row],[Order_Date]]</f>
        <v>3</v>
      </c>
      <c r="Q8602" s="4" t="str">
        <f>IF(Table1[[#This Row],[Delivery delay days]]&gt;5,"delay","on time")</f>
        <v>on time</v>
      </c>
      <c r="R8602" s="10">
        <f>DATEVALUE(Table1[[#This Row],[Delivery_Date]])</f>
        <v>45105</v>
      </c>
      <c r="S8602" s="10">
        <f>DATEVALUE(Table1[[#This Row],[Order_Date]])</f>
        <v>45102</v>
      </c>
      <c r="T8602" s="4" t="str" cm="1">
        <f t="array" ref="T8602">_xlfn.IFS(Table1[[#This Row],[Inventory_Level]]&lt;=200,"low",Table1[[#This Row],[Inventory_Level]]&gt;=700,"high",Table1[[#This Row],[Inventory_Level]]&gt;200,"medium")</f>
        <v>medium</v>
      </c>
    </row>
    <row r="8603" spans="1:20" x14ac:dyDescent="0.35">
      <c r="A8603" s="4">
        <v>8602</v>
      </c>
      <c r="B8603" s="4" t="s">
        <v>65</v>
      </c>
      <c r="C8603" s="4" t="s">
        <v>24</v>
      </c>
      <c r="D8603" s="4" t="s">
        <v>17</v>
      </c>
      <c r="E8603" s="4" t="s">
        <v>46</v>
      </c>
      <c r="F8603" s="10" t="s">
        <v>61</v>
      </c>
      <c r="G8603" s="11" t="s">
        <v>225</v>
      </c>
      <c r="H8603" s="4">
        <v>76</v>
      </c>
      <c r="I8603" s="12">
        <v>31871.5</v>
      </c>
      <c r="J8603" s="12">
        <v>2422234</v>
      </c>
      <c r="K8603" s="12">
        <v>3103.47</v>
      </c>
      <c r="L8603" s="4">
        <v>955</v>
      </c>
      <c r="M8603" s="4" t="s">
        <v>21</v>
      </c>
      <c r="N8603" s="4" t="str" cm="1">
        <f t="array" ref="N8603">_xlfn.SWITCH(E8603,"Delhi","North","Chennai","South","Hyderabad","South","Mumbai","Central","Bangalore","South")</f>
        <v>South</v>
      </c>
      <c r="O8603" s="12">
        <v>560623.55000000005</v>
      </c>
      <c r="P8603" s="4">
        <f>Table1[[#This Row],[Delivery_Date]]-Table1[[#This Row],[Order_Date]]</f>
        <v>5</v>
      </c>
      <c r="Q8603" s="4" t="str">
        <f>IF(Table1[[#This Row],[Delivery delay days]]&gt;5,"delay","on time")</f>
        <v>on time</v>
      </c>
      <c r="R8603" s="10">
        <f>DATEVALUE(Table1[[#This Row],[Delivery_Date]])</f>
        <v>45039</v>
      </c>
      <c r="S8603" s="10">
        <f>DATEVALUE(Table1[[#This Row],[Order_Date]])</f>
        <v>45034</v>
      </c>
      <c r="T8603" s="4" t="str" cm="1">
        <f t="array" ref="T8603">_xlfn.IFS(Table1[[#This Row],[Inventory_Level]]&lt;=200,"low",Table1[[#This Row],[Inventory_Level]]&gt;=700,"high",Table1[[#This Row],[Inventory_Level]]&gt;200,"medium")</f>
        <v>high</v>
      </c>
    </row>
    <row r="8604" spans="1:20" x14ac:dyDescent="0.35">
      <c r="A8604" s="4">
        <v>8603</v>
      </c>
      <c r="B8604" s="4" t="s">
        <v>37</v>
      </c>
      <c r="C8604" s="4" t="s">
        <v>38</v>
      </c>
      <c r="D8604" s="4" t="s">
        <v>32</v>
      </c>
      <c r="E8604" s="4" t="s">
        <v>26</v>
      </c>
      <c r="F8604" s="10" t="s">
        <v>413</v>
      </c>
      <c r="G8604" s="11" t="s">
        <v>108</v>
      </c>
      <c r="H8604" s="4">
        <v>69</v>
      </c>
      <c r="I8604" s="12">
        <v>10964.72</v>
      </c>
      <c r="J8604" s="12">
        <v>756565.68</v>
      </c>
      <c r="K8604" s="12">
        <v>2352.5700000000002</v>
      </c>
      <c r="L8604" s="4">
        <v>915</v>
      </c>
      <c r="M8604" s="4" t="s">
        <v>35</v>
      </c>
      <c r="N8604" s="4" t="str" cm="1">
        <f t="array" ref="N8604">_xlfn.SWITCH(E8604,"Delhi","North","Chennai","South","Hyderabad","South","Mumbai","Central","Bangalore","South")</f>
        <v>South</v>
      </c>
      <c r="O8604" s="12">
        <v>45531.75</v>
      </c>
      <c r="P8604" s="4">
        <f>Table1[[#This Row],[Delivery_Date]]-Table1[[#This Row],[Order_Date]]</f>
        <v>8</v>
      </c>
      <c r="Q8604" s="4" t="str">
        <f>IF(Table1[[#This Row],[Delivery delay days]]&gt;5,"delay","on time")</f>
        <v>delay</v>
      </c>
      <c r="R8604" s="10">
        <f>DATEVALUE(Table1[[#This Row],[Delivery_Date]])</f>
        <v>45059</v>
      </c>
      <c r="S8604" s="10">
        <f>DATEVALUE(Table1[[#This Row],[Order_Date]])</f>
        <v>45051</v>
      </c>
      <c r="T8604" s="4" t="str" cm="1">
        <f t="array" ref="T8604">_xlfn.IFS(Table1[[#This Row],[Inventory_Level]]&lt;=200,"low",Table1[[#This Row],[Inventory_Level]]&gt;=700,"high",Table1[[#This Row],[Inventory_Level]]&gt;200,"medium")</f>
        <v>high</v>
      </c>
    </row>
    <row r="8605" spans="1:20" x14ac:dyDescent="0.35">
      <c r="A8605" s="4">
        <v>8604</v>
      </c>
      <c r="B8605" s="4" t="s">
        <v>65</v>
      </c>
      <c r="C8605" s="4" t="s">
        <v>24</v>
      </c>
      <c r="D8605" s="4" t="s">
        <v>32</v>
      </c>
      <c r="E8605" s="4" t="s">
        <v>26</v>
      </c>
      <c r="F8605" s="10" t="s">
        <v>220</v>
      </c>
      <c r="G8605" s="11" t="s">
        <v>335</v>
      </c>
      <c r="H8605" s="4">
        <v>82</v>
      </c>
      <c r="I8605" s="12">
        <v>45600.06</v>
      </c>
      <c r="J8605" s="12">
        <v>3739204.92</v>
      </c>
      <c r="K8605" s="12">
        <v>1800.51</v>
      </c>
      <c r="L8605" s="4">
        <v>112</v>
      </c>
      <c r="M8605" s="4" t="s">
        <v>21</v>
      </c>
      <c r="N8605" s="4" t="str" cm="1">
        <f t="array" ref="N8605">_xlfn.SWITCH(E8605,"Delhi","North","Chennai","South","Hyderabad","South","Mumbai","Central","Bangalore","South")</f>
        <v>South</v>
      </c>
      <c r="O8605" s="12">
        <v>739613.96</v>
      </c>
      <c r="P8605" s="4">
        <f>Table1[[#This Row],[Delivery_Date]]-Table1[[#This Row],[Order_Date]]</f>
        <v>12</v>
      </c>
      <c r="Q8605" s="4" t="str">
        <f>IF(Table1[[#This Row],[Delivery delay days]]&gt;5,"delay","on time")</f>
        <v>delay</v>
      </c>
      <c r="R8605" s="10">
        <f>DATEVALUE(Table1[[#This Row],[Delivery_Date]])</f>
        <v>45189</v>
      </c>
      <c r="S8605" s="10">
        <f>DATEVALUE(Table1[[#This Row],[Order_Date]])</f>
        <v>45177</v>
      </c>
      <c r="T8605" s="4" t="str" cm="1">
        <f t="array" ref="T8605">_xlfn.IFS(Table1[[#This Row],[Inventory_Level]]&lt;=200,"low",Table1[[#This Row],[Inventory_Level]]&gt;=700,"high",Table1[[#This Row],[Inventory_Level]]&gt;200,"medium")</f>
        <v>low</v>
      </c>
    </row>
    <row r="8606" spans="1:20" x14ac:dyDescent="0.35">
      <c r="A8606" s="4">
        <v>8605</v>
      </c>
      <c r="B8606" s="4" t="s">
        <v>37</v>
      </c>
      <c r="C8606" s="4" t="s">
        <v>24</v>
      </c>
      <c r="D8606" s="4" t="s">
        <v>39</v>
      </c>
      <c r="E8606" s="4" t="s">
        <v>18</v>
      </c>
      <c r="F8606" s="10" t="s">
        <v>290</v>
      </c>
      <c r="G8606" s="11" t="s">
        <v>383</v>
      </c>
      <c r="H8606" s="4">
        <v>85</v>
      </c>
      <c r="I8606" s="12">
        <v>38656.83</v>
      </c>
      <c r="J8606" s="12">
        <v>3285830.55</v>
      </c>
      <c r="K8606" s="12">
        <v>1154.3800000000001</v>
      </c>
      <c r="L8606" s="4">
        <v>330</v>
      </c>
      <c r="M8606" s="4" t="s">
        <v>29</v>
      </c>
      <c r="N8606" s="4" t="str" cm="1">
        <f t="array" ref="N8606">_xlfn.SWITCH(E8606,"Delhi","North","Chennai","South","Hyderabad","South","Mumbai","Central","Bangalore","South")</f>
        <v>North</v>
      </c>
      <c r="O8606" s="12">
        <v>165217.14000000001</v>
      </c>
      <c r="P8606" s="4">
        <f>Table1[[#This Row],[Delivery_Date]]-Table1[[#This Row],[Order_Date]]</f>
        <v>6</v>
      </c>
      <c r="Q8606" s="4" t="str">
        <f>IF(Table1[[#This Row],[Delivery delay days]]&gt;5,"delay","on time")</f>
        <v>delay</v>
      </c>
      <c r="R8606" s="10">
        <f>DATEVALUE(Table1[[#This Row],[Delivery_Date]])</f>
        <v>45213</v>
      </c>
      <c r="S8606" s="10">
        <f>DATEVALUE(Table1[[#This Row],[Order_Date]])</f>
        <v>45207</v>
      </c>
      <c r="T8606" s="4" t="str" cm="1">
        <f t="array" ref="T8606">_xlfn.IFS(Table1[[#This Row],[Inventory_Level]]&lt;=200,"low",Table1[[#This Row],[Inventory_Level]]&gt;=700,"high",Table1[[#This Row],[Inventory_Level]]&gt;200,"medium")</f>
        <v>medium</v>
      </c>
    </row>
    <row r="8607" spans="1:20" x14ac:dyDescent="0.35">
      <c r="A8607" s="4">
        <v>8606</v>
      </c>
      <c r="B8607" s="4" t="s">
        <v>15</v>
      </c>
      <c r="C8607" s="4" t="s">
        <v>16</v>
      </c>
      <c r="D8607" s="4" t="s">
        <v>17</v>
      </c>
      <c r="E8607" s="4" t="s">
        <v>18</v>
      </c>
      <c r="F8607" s="10" t="s">
        <v>390</v>
      </c>
      <c r="G8607" s="11" t="s">
        <v>314</v>
      </c>
      <c r="H8607" s="4">
        <v>9</v>
      </c>
      <c r="I8607" s="12">
        <v>35445.57</v>
      </c>
      <c r="J8607" s="12">
        <v>319010.13</v>
      </c>
      <c r="K8607" s="12">
        <v>965.16</v>
      </c>
      <c r="L8607" s="4">
        <v>482</v>
      </c>
      <c r="M8607" s="4" t="s">
        <v>42</v>
      </c>
      <c r="N8607" s="4" t="str" cm="1">
        <f t="array" ref="N8607">_xlfn.SWITCH(E8607,"Delhi","North","Chennai","South","Hyderabad","South","Mumbai","Central","Bangalore","South")</f>
        <v>North</v>
      </c>
      <c r="O8607" s="12">
        <v>74336.67</v>
      </c>
      <c r="P8607" s="4">
        <f>Table1[[#This Row],[Delivery_Date]]-Table1[[#This Row],[Order_Date]]</f>
        <v>8</v>
      </c>
      <c r="Q8607" s="4" t="str">
        <f>IF(Table1[[#This Row],[Delivery delay days]]&gt;5,"delay","on time")</f>
        <v>delay</v>
      </c>
      <c r="R8607" s="10">
        <f>DATEVALUE(Table1[[#This Row],[Delivery_Date]])</f>
        <v>45108</v>
      </c>
      <c r="S8607" s="10">
        <f>DATEVALUE(Table1[[#This Row],[Order_Date]])</f>
        <v>45100</v>
      </c>
      <c r="T8607" s="4" t="str" cm="1">
        <f t="array" ref="T8607">_xlfn.IFS(Table1[[#This Row],[Inventory_Level]]&lt;=200,"low",Table1[[#This Row],[Inventory_Level]]&gt;=700,"high",Table1[[#This Row],[Inventory_Level]]&gt;200,"medium")</f>
        <v>medium</v>
      </c>
    </row>
    <row r="8608" spans="1:20" x14ac:dyDescent="0.35">
      <c r="A8608" s="4">
        <v>8607</v>
      </c>
      <c r="B8608" s="4" t="s">
        <v>59</v>
      </c>
      <c r="C8608" s="4" t="s">
        <v>16</v>
      </c>
      <c r="D8608" s="4" t="s">
        <v>45</v>
      </c>
      <c r="E8608" s="4" t="s">
        <v>52</v>
      </c>
      <c r="F8608" s="10" t="s">
        <v>308</v>
      </c>
      <c r="G8608" s="11" t="s">
        <v>180</v>
      </c>
      <c r="H8608" s="4">
        <v>21</v>
      </c>
      <c r="I8608" s="12">
        <v>41070.79</v>
      </c>
      <c r="J8608" s="12">
        <v>862486.59</v>
      </c>
      <c r="K8608" s="12">
        <v>765.76</v>
      </c>
      <c r="L8608" s="4">
        <v>905</v>
      </c>
      <c r="M8608" s="4" t="s">
        <v>35</v>
      </c>
      <c r="N8608" s="4" t="str" cm="1">
        <f t="array" ref="N8608">_xlfn.SWITCH(E8608,"Delhi","North","Chennai","South","Hyderabad","South","Mumbai","Central","Bangalore","South")</f>
        <v>Central</v>
      </c>
      <c r="O8608" s="12">
        <v>95986.28</v>
      </c>
      <c r="P8608" s="4">
        <f>Table1[[#This Row],[Delivery_Date]]-Table1[[#This Row],[Order_Date]]</f>
        <v>8</v>
      </c>
      <c r="Q8608" s="4" t="str">
        <f>IF(Table1[[#This Row],[Delivery delay days]]&gt;5,"delay","on time")</f>
        <v>delay</v>
      </c>
      <c r="R8608" s="10">
        <f>DATEVALUE(Table1[[#This Row],[Delivery_Date]])</f>
        <v>45289</v>
      </c>
      <c r="S8608" s="10">
        <f>DATEVALUE(Table1[[#This Row],[Order_Date]])</f>
        <v>45281</v>
      </c>
      <c r="T8608" s="4" t="str" cm="1">
        <f t="array" ref="T8608">_xlfn.IFS(Table1[[#This Row],[Inventory_Level]]&lt;=200,"low",Table1[[#This Row],[Inventory_Level]]&gt;=700,"high",Table1[[#This Row],[Inventory_Level]]&gt;200,"medium")</f>
        <v>high</v>
      </c>
    </row>
    <row r="8609" spans="1:20" x14ac:dyDescent="0.35">
      <c r="A8609" s="4">
        <v>8608</v>
      </c>
      <c r="B8609" s="4" t="s">
        <v>31</v>
      </c>
      <c r="C8609" s="4" t="s">
        <v>24</v>
      </c>
      <c r="D8609" s="4" t="s">
        <v>17</v>
      </c>
      <c r="E8609" s="4" t="s">
        <v>18</v>
      </c>
      <c r="F8609" s="10" t="s">
        <v>411</v>
      </c>
      <c r="G8609" s="11" t="s">
        <v>373</v>
      </c>
      <c r="H8609" s="4">
        <v>37</v>
      </c>
      <c r="I8609" s="12">
        <v>9267.43</v>
      </c>
      <c r="J8609" s="12">
        <v>342894.91</v>
      </c>
      <c r="K8609" s="12">
        <v>237.72</v>
      </c>
      <c r="L8609" s="4">
        <v>184</v>
      </c>
      <c r="M8609" s="4" t="s">
        <v>35</v>
      </c>
      <c r="N8609" s="4" t="str" cm="1">
        <f t="array" ref="N8609">_xlfn.SWITCH(E8609,"Delhi","North","Chennai","South","Hyderabad","South","Mumbai","Central","Bangalore","South")</f>
        <v>North</v>
      </c>
      <c r="O8609" s="12">
        <v>55858.14</v>
      </c>
      <c r="P8609" s="4">
        <f>Table1[[#This Row],[Delivery_Date]]-Table1[[#This Row],[Order_Date]]</f>
        <v>1</v>
      </c>
      <c r="Q8609" s="4" t="str">
        <f>IF(Table1[[#This Row],[Delivery delay days]]&gt;5,"delay","on time")</f>
        <v>on time</v>
      </c>
      <c r="R8609" s="10">
        <f>DATEVALUE(Table1[[#This Row],[Delivery_Date]])</f>
        <v>44985</v>
      </c>
      <c r="S8609" s="10">
        <f>DATEVALUE(Table1[[#This Row],[Order_Date]])</f>
        <v>44984</v>
      </c>
      <c r="T8609" s="4" t="str" cm="1">
        <f t="array" ref="T8609">_xlfn.IFS(Table1[[#This Row],[Inventory_Level]]&lt;=200,"low",Table1[[#This Row],[Inventory_Level]]&gt;=700,"high",Table1[[#This Row],[Inventory_Level]]&gt;200,"medium")</f>
        <v>low</v>
      </c>
    </row>
    <row r="8610" spans="1:20" x14ac:dyDescent="0.35">
      <c r="A8610" s="4">
        <v>8609</v>
      </c>
      <c r="B8610" s="4" t="s">
        <v>23</v>
      </c>
      <c r="C8610" s="4" t="s">
        <v>38</v>
      </c>
      <c r="D8610" s="4" t="s">
        <v>45</v>
      </c>
      <c r="E8610" s="4" t="s">
        <v>18</v>
      </c>
      <c r="F8610" s="10" t="s">
        <v>391</v>
      </c>
      <c r="G8610" s="11" t="s">
        <v>304</v>
      </c>
      <c r="H8610" s="4">
        <v>12</v>
      </c>
      <c r="I8610" s="12">
        <v>36515.31</v>
      </c>
      <c r="J8610" s="12">
        <v>438183.72</v>
      </c>
      <c r="K8610" s="12">
        <v>3558.23</v>
      </c>
      <c r="L8610" s="4">
        <v>434</v>
      </c>
      <c r="M8610" s="4" t="s">
        <v>29</v>
      </c>
      <c r="N8610" s="4" t="str" cm="1">
        <f t="array" ref="N8610">_xlfn.SWITCH(E8610,"Delhi","North","Chennai","South","Hyderabad","South","Mumbai","Central","Bangalore","South")</f>
        <v>North</v>
      </c>
      <c r="O8610" s="12">
        <v>70092.320000000007</v>
      </c>
      <c r="P8610" s="4">
        <f>Table1[[#This Row],[Delivery_Date]]-Table1[[#This Row],[Order_Date]]</f>
        <v>2</v>
      </c>
      <c r="Q8610" s="4" t="str">
        <f>IF(Table1[[#This Row],[Delivery delay days]]&gt;5,"delay","on time")</f>
        <v>on time</v>
      </c>
      <c r="R8610" s="10">
        <f>DATEVALUE(Table1[[#This Row],[Delivery_Date]])</f>
        <v>45246</v>
      </c>
      <c r="S8610" s="10">
        <f>DATEVALUE(Table1[[#This Row],[Order_Date]])</f>
        <v>45244</v>
      </c>
      <c r="T8610" s="4" t="str" cm="1">
        <f t="array" ref="T8610">_xlfn.IFS(Table1[[#This Row],[Inventory_Level]]&lt;=200,"low",Table1[[#This Row],[Inventory_Level]]&gt;=700,"high",Table1[[#This Row],[Inventory_Level]]&gt;200,"medium")</f>
        <v>medium</v>
      </c>
    </row>
    <row r="8611" spans="1:20" x14ac:dyDescent="0.35">
      <c r="A8611" s="4">
        <v>8610</v>
      </c>
      <c r="B8611" s="4" t="s">
        <v>37</v>
      </c>
      <c r="C8611" s="4" t="s">
        <v>38</v>
      </c>
      <c r="D8611" s="4" t="s">
        <v>45</v>
      </c>
      <c r="E8611" s="4" t="s">
        <v>18</v>
      </c>
      <c r="F8611" s="10" t="s">
        <v>335</v>
      </c>
      <c r="G8611" s="11" t="s">
        <v>117</v>
      </c>
      <c r="H8611" s="4">
        <v>31</v>
      </c>
      <c r="I8611" s="12">
        <v>38999.96</v>
      </c>
      <c r="J8611" s="12">
        <v>1208998.76</v>
      </c>
      <c r="K8611" s="12">
        <v>3157.48</v>
      </c>
      <c r="L8611" s="4">
        <v>170</v>
      </c>
      <c r="M8611" s="4" t="s">
        <v>29</v>
      </c>
      <c r="N8611" s="4" t="str" cm="1">
        <f t="array" ref="N8611">_xlfn.SWITCH(E8611,"Delhi","North","Chennai","South","Hyderabad","South","Mumbai","Central","Bangalore","South")</f>
        <v>North</v>
      </c>
      <c r="O8611" s="12">
        <v>214574.15</v>
      </c>
      <c r="P8611" s="4">
        <f>Table1[[#This Row],[Delivery_Date]]-Table1[[#This Row],[Order_Date]]</f>
        <v>2</v>
      </c>
      <c r="Q8611" s="4" t="str">
        <f>IF(Table1[[#This Row],[Delivery delay days]]&gt;5,"delay","on time")</f>
        <v>on time</v>
      </c>
      <c r="R8611" s="10">
        <f>DATEVALUE(Table1[[#This Row],[Delivery_Date]])</f>
        <v>45191</v>
      </c>
      <c r="S8611" s="10">
        <f>DATEVALUE(Table1[[#This Row],[Order_Date]])</f>
        <v>45189</v>
      </c>
      <c r="T8611" s="4" t="str" cm="1">
        <f t="array" ref="T8611">_xlfn.IFS(Table1[[#This Row],[Inventory_Level]]&lt;=200,"low",Table1[[#This Row],[Inventory_Level]]&gt;=700,"high",Table1[[#This Row],[Inventory_Level]]&gt;200,"medium")</f>
        <v>low</v>
      </c>
    </row>
    <row r="8612" spans="1:20" x14ac:dyDescent="0.35">
      <c r="A8612" s="4">
        <v>8611</v>
      </c>
      <c r="B8612" s="4" t="s">
        <v>23</v>
      </c>
      <c r="C8612" s="4" t="s">
        <v>16</v>
      </c>
      <c r="D8612" s="4" t="s">
        <v>17</v>
      </c>
      <c r="E8612" s="4" t="s">
        <v>60</v>
      </c>
      <c r="F8612" s="10" t="s">
        <v>344</v>
      </c>
      <c r="G8612" s="11" t="s">
        <v>332</v>
      </c>
      <c r="H8612" s="4">
        <v>38</v>
      </c>
      <c r="I8612" s="12">
        <v>47458.74</v>
      </c>
      <c r="J8612" s="12">
        <v>1803432.12</v>
      </c>
      <c r="K8612" s="12">
        <v>4143.66</v>
      </c>
      <c r="L8612" s="4">
        <v>97</v>
      </c>
      <c r="M8612" s="4" t="s">
        <v>42</v>
      </c>
      <c r="N8612" s="4" t="str" cm="1">
        <f t="array" ref="N8612">_xlfn.SWITCH(E8612,"Delhi","North","Chennai","South","Hyderabad","South","Mumbai","Central","Bangalore","South")</f>
        <v>South</v>
      </c>
      <c r="O8612" s="12">
        <v>316449.34000000003</v>
      </c>
      <c r="P8612" s="4">
        <f>Table1[[#This Row],[Delivery_Date]]-Table1[[#This Row],[Order_Date]]</f>
        <v>3</v>
      </c>
      <c r="Q8612" s="4" t="str">
        <f>IF(Table1[[#This Row],[Delivery delay days]]&gt;5,"delay","on time")</f>
        <v>on time</v>
      </c>
      <c r="R8612" s="10">
        <f>DATEVALUE(Table1[[#This Row],[Delivery_Date]])</f>
        <v>44939</v>
      </c>
      <c r="S8612" s="10">
        <f>DATEVALUE(Table1[[#This Row],[Order_Date]])</f>
        <v>44936</v>
      </c>
      <c r="T8612" s="4" t="str" cm="1">
        <f t="array" ref="T8612">_xlfn.IFS(Table1[[#This Row],[Inventory_Level]]&lt;=200,"low",Table1[[#This Row],[Inventory_Level]]&gt;=700,"high",Table1[[#This Row],[Inventory_Level]]&gt;200,"medium")</f>
        <v>low</v>
      </c>
    </row>
    <row r="8613" spans="1:20" x14ac:dyDescent="0.35">
      <c r="A8613" s="4">
        <v>8612</v>
      </c>
      <c r="B8613" s="4" t="s">
        <v>15</v>
      </c>
      <c r="C8613" s="4" t="s">
        <v>38</v>
      </c>
      <c r="D8613" s="4" t="s">
        <v>32</v>
      </c>
      <c r="E8613" s="4" t="s">
        <v>26</v>
      </c>
      <c r="F8613" s="10" t="s">
        <v>314</v>
      </c>
      <c r="G8613" s="11" t="s">
        <v>199</v>
      </c>
      <c r="H8613" s="4">
        <v>40</v>
      </c>
      <c r="I8613" s="12">
        <v>7599.44</v>
      </c>
      <c r="J8613" s="12">
        <v>303977.59999999998</v>
      </c>
      <c r="K8613" s="12">
        <v>3575.76</v>
      </c>
      <c r="L8613" s="4">
        <v>847</v>
      </c>
      <c r="M8613" s="4" t="s">
        <v>21</v>
      </c>
      <c r="N8613" s="4" t="str" cm="1">
        <f t="array" ref="N8613">_xlfn.SWITCH(E8613,"Delhi","North","Chennai","South","Hyderabad","South","Mumbai","Central","Bangalore","South")</f>
        <v>South</v>
      </c>
      <c r="O8613" s="12">
        <v>30127.33</v>
      </c>
      <c r="P8613" s="4">
        <f>Table1[[#This Row],[Delivery_Date]]-Table1[[#This Row],[Order_Date]]</f>
        <v>2</v>
      </c>
      <c r="Q8613" s="4" t="str">
        <f>IF(Table1[[#This Row],[Delivery delay days]]&gt;5,"delay","on time")</f>
        <v>on time</v>
      </c>
      <c r="R8613" s="10">
        <f>DATEVALUE(Table1[[#This Row],[Delivery_Date]])</f>
        <v>45110</v>
      </c>
      <c r="S8613" s="10">
        <f>DATEVALUE(Table1[[#This Row],[Order_Date]])</f>
        <v>45108</v>
      </c>
      <c r="T8613" s="4" t="str" cm="1">
        <f t="array" ref="T8613">_xlfn.IFS(Table1[[#This Row],[Inventory_Level]]&lt;=200,"low",Table1[[#This Row],[Inventory_Level]]&gt;=700,"high",Table1[[#This Row],[Inventory_Level]]&gt;200,"medium")</f>
        <v>high</v>
      </c>
    </row>
    <row r="8614" spans="1:20" x14ac:dyDescent="0.35">
      <c r="A8614" s="4">
        <v>8613</v>
      </c>
      <c r="B8614" s="4" t="s">
        <v>44</v>
      </c>
      <c r="C8614" s="4" t="s">
        <v>24</v>
      </c>
      <c r="D8614" s="4" t="s">
        <v>32</v>
      </c>
      <c r="E8614" s="4" t="s">
        <v>52</v>
      </c>
      <c r="F8614" s="10" t="s">
        <v>338</v>
      </c>
      <c r="G8614" s="11" t="s">
        <v>145</v>
      </c>
      <c r="H8614" s="4">
        <v>74</v>
      </c>
      <c r="I8614" s="12">
        <v>29771.07</v>
      </c>
      <c r="J8614" s="12">
        <v>2203059.1800000002</v>
      </c>
      <c r="K8614" s="12">
        <v>1299.8900000000001</v>
      </c>
      <c r="L8614" s="4">
        <v>559</v>
      </c>
      <c r="M8614" s="4" t="s">
        <v>42</v>
      </c>
      <c r="N8614" s="4" t="str" cm="1">
        <f t="array" ref="N8614">_xlfn.SWITCH(E8614,"Delhi","North","Chennai","South","Hyderabad","South","Mumbai","Central","Bangalore","South")</f>
        <v>Central</v>
      </c>
      <c r="O8614" s="12">
        <v>414242.46</v>
      </c>
      <c r="P8614" s="4">
        <f>Table1[[#This Row],[Delivery_Date]]-Table1[[#This Row],[Order_Date]]</f>
        <v>9</v>
      </c>
      <c r="Q8614" s="4" t="str">
        <f>IF(Table1[[#This Row],[Delivery delay days]]&gt;5,"delay","on time")</f>
        <v>delay</v>
      </c>
      <c r="R8614" s="10">
        <f>DATEVALUE(Table1[[#This Row],[Delivery_Date]])</f>
        <v>45080</v>
      </c>
      <c r="S8614" s="10">
        <f>DATEVALUE(Table1[[#This Row],[Order_Date]])</f>
        <v>45071</v>
      </c>
      <c r="T8614" s="4" t="str" cm="1">
        <f t="array" ref="T8614">_xlfn.IFS(Table1[[#This Row],[Inventory_Level]]&lt;=200,"low",Table1[[#This Row],[Inventory_Level]]&gt;=700,"high",Table1[[#This Row],[Inventory_Level]]&gt;200,"medium")</f>
        <v>medium</v>
      </c>
    </row>
    <row r="8615" spans="1:20" x14ac:dyDescent="0.35">
      <c r="A8615" s="4">
        <v>8614</v>
      </c>
      <c r="B8615" s="4" t="s">
        <v>23</v>
      </c>
      <c r="C8615" s="4" t="s">
        <v>24</v>
      </c>
      <c r="D8615" s="4" t="s">
        <v>39</v>
      </c>
      <c r="E8615" s="4" t="s">
        <v>18</v>
      </c>
      <c r="F8615" s="10" t="s">
        <v>204</v>
      </c>
      <c r="G8615" s="11" t="s">
        <v>352</v>
      </c>
      <c r="H8615" s="4">
        <v>57</v>
      </c>
      <c r="I8615" s="12">
        <v>16081.76</v>
      </c>
      <c r="J8615" s="12">
        <v>916660.32</v>
      </c>
      <c r="K8615" s="12">
        <v>2205.16</v>
      </c>
      <c r="L8615" s="4">
        <v>66</v>
      </c>
      <c r="M8615" s="4" t="s">
        <v>29</v>
      </c>
      <c r="N8615" s="4" t="str" cm="1">
        <f t="array" ref="N8615">_xlfn.SWITCH(E8615,"Delhi","North","Chennai","South","Hyderabad","South","Mumbai","Central","Bangalore","South")</f>
        <v>North</v>
      </c>
      <c r="O8615" s="12">
        <v>191466.25</v>
      </c>
      <c r="P8615" s="4">
        <f>Table1[[#This Row],[Delivery_Date]]-Table1[[#This Row],[Order_Date]]</f>
        <v>10</v>
      </c>
      <c r="Q8615" s="4" t="str">
        <f>IF(Table1[[#This Row],[Delivery delay days]]&gt;5,"delay","on time")</f>
        <v>delay</v>
      </c>
      <c r="R8615" s="10">
        <f>DATEVALUE(Table1[[#This Row],[Delivery_Date]])</f>
        <v>44950</v>
      </c>
      <c r="S8615" s="10">
        <f>DATEVALUE(Table1[[#This Row],[Order_Date]])</f>
        <v>44940</v>
      </c>
      <c r="T8615" s="4" t="str" cm="1">
        <f t="array" ref="T8615">_xlfn.IFS(Table1[[#This Row],[Inventory_Level]]&lt;=200,"low",Table1[[#This Row],[Inventory_Level]]&gt;=700,"high",Table1[[#This Row],[Inventory_Level]]&gt;200,"medium")</f>
        <v>low</v>
      </c>
    </row>
    <row r="8616" spans="1:20" x14ac:dyDescent="0.35">
      <c r="A8616" s="4">
        <v>8615</v>
      </c>
      <c r="B8616" s="4" t="s">
        <v>23</v>
      </c>
      <c r="C8616" s="4" t="s">
        <v>16</v>
      </c>
      <c r="D8616" s="4" t="s">
        <v>32</v>
      </c>
      <c r="E8616" s="4" t="s">
        <v>26</v>
      </c>
      <c r="F8616" s="10" t="s">
        <v>354</v>
      </c>
      <c r="G8616" s="11" t="s">
        <v>323</v>
      </c>
      <c r="H8616" s="4">
        <v>55</v>
      </c>
      <c r="I8616" s="12">
        <v>13892.57</v>
      </c>
      <c r="J8616" s="12">
        <v>764091.35</v>
      </c>
      <c r="K8616" s="12">
        <v>2543.56</v>
      </c>
      <c r="L8616" s="4">
        <v>39</v>
      </c>
      <c r="M8616" s="4" t="s">
        <v>29</v>
      </c>
      <c r="N8616" s="4" t="str" cm="1">
        <f t="array" ref="N8616">_xlfn.SWITCH(E8616,"Delhi","North","Chennai","South","Hyderabad","South","Mumbai","Central","Bangalore","South")</f>
        <v>South</v>
      </c>
      <c r="O8616" s="12">
        <v>66211.360000000001</v>
      </c>
      <c r="P8616" s="4">
        <f>Table1[[#This Row],[Delivery_Date]]-Table1[[#This Row],[Order_Date]]</f>
        <v>5</v>
      </c>
      <c r="Q8616" s="4" t="str">
        <f>IF(Table1[[#This Row],[Delivery delay days]]&gt;5,"delay","on time")</f>
        <v>on time</v>
      </c>
      <c r="R8616" s="10">
        <f>DATEVALUE(Table1[[#This Row],[Delivery_Date]])</f>
        <v>45273</v>
      </c>
      <c r="S8616" s="10">
        <f>DATEVALUE(Table1[[#This Row],[Order_Date]])</f>
        <v>45268</v>
      </c>
      <c r="T8616" s="4" t="str" cm="1">
        <f t="array" ref="T8616">_xlfn.IFS(Table1[[#This Row],[Inventory_Level]]&lt;=200,"low",Table1[[#This Row],[Inventory_Level]]&gt;=700,"high",Table1[[#This Row],[Inventory_Level]]&gt;200,"medium")</f>
        <v>low</v>
      </c>
    </row>
    <row r="8617" spans="1:20" x14ac:dyDescent="0.35">
      <c r="A8617" s="4">
        <v>8616</v>
      </c>
      <c r="B8617" s="4" t="s">
        <v>37</v>
      </c>
      <c r="C8617" s="4" t="s">
        <v>38</v>
      </c>
      <c r="D8617" s="4" t="s">
        <v>17</v>
      </c>
      <c r="E8617" s="4" t="s">
        <v>26</v>
      </c>
      <c r="F8617" s="10" t="s">
        <v>330</v>
      </c>
      <c r="G8617" s="11" t="s">
        <v>397</v>
      </c>
      <c r="H8617" s="4">
        <v>33</v>
      </c>
      <c r="I8617" s="12">
        <v>12165.89</v>
      </c>
      <c r="J8617" s="12">
        <v>401474.37</v>
      </c>
      <c r="K8617" s="12">
        <v>3266.9</v>
      </c>
      <c r="L8617" s="4">
        <v>700</v>
      </c>
      <c r="M8617" s="4" t="s">
        <v>21</v>
      </c>
      <c r="N8617" s="4" t="str" cm="1">
        <f t="array" ref="N8617">_xlfn.SWITCH(E8617,"Delhi","North","Chennai","South","Hyderabad","South","Mumbai","Central","Bangalore","South")</f>
        <v>South</v>
      </c>
      <c r="O8617" s="12">
        <v>53165.77</v>
      </c>
      <c r="P8617" s="4">
        <f>Table1[[#This Row],[Delivery_Date]]-Table1[[#This Row],[Order_Date]]</f>
        <v>1</v>
      </c>
      <c r="Q8617" s="4" t="str">
        <f>IF(Table1[[#This Row],[Delivery delay days]]&gt;5,"delay","on time")</f>
        <v>on time</v>
      </c>
      <c r="R8617" s="10">
        <f>DATEVALUE(Table1[[#This Row],[Delivery_Date]])</f>
        <v>45258</v>
      </c>
      <c r="S8617" s="10">
        <f>DATEVALUE(Table1[[#This Row],[Order_Date]])</f>
        <v>45257</v>
      </c>
      <c r="T8617" s="4" t="str" cm="1">
        <f t="array" ref="T8617">_xlfn.IFS(Table1[[#This Row],[Inventory_Level]]&lt;=200,"low",Table1[[#This Row],[Inventory_Level]]&gt;=700,"high",Table1[[#This Row],[Inventory_Level]]&gt;200,"medium")</f>
        <v>high</v>
      </c>
    </row>
    <row r="8618" spans="1:20" x14ac:dyDescent="0.35">
      <c r="A8618" s="4">
        <v>8617</v>
      </c>
      <c r="B8618" s="4" t="s">
        <v>59</v>
      </c>
      <c r="C8618" s="4" t="s">
        <v>16</v>
      </c>
      <c r="D8618" s="4" t="s">
        <v>45</v>
      </c>
      <c r="E8618" s="4" t="s">
        <v>46</v>
      </c>
      <c r="F8618" s="10" t="s">
        <v>260</v>
      </c>
      <c r="G8618" s="11" t="s">
        <v>348</v>
      </c>
      <c r="H8618" s="4">
        <v>67</v>
      </c>
      <c r="I8618" s="12">
        <v>35955.410000000003</v>
      </c>
      <c r="J8618" s="12">
        <v>2409012.4700000002</v>
      </c>
      <c r="K8618" s="12">
        <v>3209.8</v>
      </c>
      <c r="L8618" s="4">
        <v>614</v>
      </c>
      <c r="M8618" s="4" t="s">
        <v>42</v>
      </c>
      <c r="N8618" s="4" t="str" cm="1">
        <f t="array" ref="N8618">_xlfn.SWITCH(E8618,"Delhi","North","Chennai","South","Hyderabad","South","Mumbai","Central","Bangalore","South")</f>
        <v>South</v>
      </c>
      <c r="O8618" s="12">
        <v>401504.91</v>
      </c>
      <c r="P8618" s="4">
        <f>Table1[[#This Row],[Delivery_Date]]-Table1[[#This Row],[Order_Date]]</f>
        <v>9</v>
      </c>
      <c r="Q8618" s="4" t="str">
        <f>IF(Table1[[#This Row],[Delivery delay days]]&gt;5,"delay","on time")</f>
        <v>delay</v>
      </c>
      <c r="R8618" s="10">
        <f>DATEVALUE(Table1[[#This Row],[Delivery_Date]])</f>
        <v>45279</v>
      </c>
      <c r="S8618" s="10">
        <f>DATEVALUE(Table1[[#This Row],[Order_Date]])</f>
        <v>45270</v>
      </c>
      <c r="T8618" s="4" t="str" cm="1">
        <f t="array" ref="T8618">_xlfn.IFS(Table1[[#This Row],[Inventory_Level]]&lt;=200,"low",Table1[[#This Row],[Inventory_Level]]&gt;=700,"high",Table1[[#This Row],[Inventory_Level]]&gt;200,"medium")</f>
        <v>medium</v>
      </c>
    </row>
    <row r="8619" spans="1:20" x14ac:dyDescent="0.35">
      <c r="A8619" s="4">
        <v>8618</v>
      </c>
      <c r="B8619" s="4" t="s">
        <v>59</v>
      </c>
      <c r="C8619" s="4" t="s">
        <v>16</v>
      </c>
      <c r="D8619" s="4" t="s">
        <v>39</v>
      </c>
      <c r="E8619" s="4" t="s">
        <v>26</v>
      </c>
      <c r="F8619" s="10" t="s">
        <v>373</v>
      </c>
      <c r="G8619" s="11" t="s">
        <v>275</v>
      </c>
      <c r="H8619" s="4">
        <v>72</v>
      </c>
      <c r="I8619" s="12">
        <v>15507.63</v>
      </c>
      <c r="J8619" s="12">
        <v>1116549.3600000001</v>
      </c>
      <c r="K8619" s="12">
        <v>4909.7299999999996</v>
      </c>
      <c r="L8619" s="4">
        <v>827</v>
      </c>
      <c r="M8619" s="4" t="s">
        <v>21</v>
      </c>
      <c r="N8619" s="4" t="str" cm="1">
        <f t="array" ref="N8619">_xlfn.SWITCH(E8619,"Delhi","North","Chennai","South","Hyderabad","South","Mumbai","Central","Bangalore","South")</f>
        <v>South</v>
      </c>
      <c r="O8619" s="12">
        <v>65700.160000000003</v>
      </c>
      <c r="P8619" s="4">
        <f>Table1[[#This Row],[Delivery_Date]]-Table1[[#This Row],[Order_Date]]</f>
        <v>14</v>
      </c>
      <c r="Q8619" s="4" t="str">
        <f>IF(Table1[[#This Row],[Delivery delay days]]&gt;5,"delay","on time")</f>
        <v>delay</v>
      </c>
      <c r="R8619" s="10">
        <f>DATEVALUE(Table1[[#This Row],[Delivery_Date]])</f>
        <v>44999</v>
      </c>
      <c r="S8619" s="10">
        <f>DATEVALUE(Table1[[#This Row],[Order_Date]])</f>
        <v>44985</v>
      </c>
      <c r="T8619" s="4" t="str" cm="1">
        <f t="array" ref="T8619">_xlfn.IFS(Table1[[#This Row],[Inventory_Level]]&lt;=200,"low",Table1[[#This Row],[Inventory_Level]]&gt;=700,"high",Table1[[#This Row],[Inventory_Level]]&gt;200,"medium")</f>
        <v>high</v>
      </c>
    </row>
    <row r="8620" spans="1:20" x14ac:dyDescent="0.35">
      <c r="A8620" s="4">
        <v>8619</v>
      </c>
      <c r="B8620" s="4" t="s">
        <v>51</v>
      </c>
      <c r="C8620" s="4" t="s">
        <v>16</v>
      </c>
      <c r="D8620" s="4" t="s">
        <v>25</v>
      </c>
      <c r="E8620" s="4" t="s">
        <v>26</v>
      </c>
      <c r="F8620" s="10" t="s">
        <v>357</v>
      </c>
      <c r="G8620" s="11" t="s">
        <v>394</v>
      </c>
      <c r="H8620" s="4">
        <v>59</v>
      </c>
      <c r="I8620" s="12">
        <v>23966.07</v>
      </c>
      <c r="J8620" s="12">
        <v>1413998.13</v>
      </c>
      <c r="K8620" s="12">
        <v>1005.14</v>
      </c>
      <c r="L8620" s="4">
        <v>715</v>
      </c>
      <c r="M8620" s="4" t="s">
        <v>21</v>
      </c>
      <c r="N8620" s="4" t="str" cm="1">
        <f t="array" ref="N8620">_xlfn.SWITCH(E8620,"Delhi","North","Chennai","South","Hyderabad","South","Mumbai","Central","Bangalore","South")</f>
        <v>South</v>
      </c>
      <c r="O8620" s="12">
        <v>334866.48</v>
      </c>
      <c r="P8620" s="4">
        <f>Table1[[#This Row],[Delivery_Date]]-Table1[[#This Row],[Order_Date]]</f>
        <v>4</v>
      </c>
      <c r="Q8620" s="4" t="str">
        <f>IF(Table1[[#This Row],[Delivery delay days]]&gt;5,"delay","on time")</f>
        <v>on time</v>
      </c>
      <c r="R8620" s="10">
        <f>DATEVALUE(Table1[[#This Row],[Delivery_Date]])</f>
        <v>44967</v>
      </c>
      <c r="S8620" s="10">
        <f>DATEVALUE(Table1[[#This Row],[Order_Date]])</f>
        <v>44963</v>
      </c>
      <c r="T8620" s="4" t="str" cm="1">
        <f t="array" ref="T8620">_xlfn.IFS(Table1[[#This Row],[Inventory_Level]]&lt;=200,"low",Table1[[#This Row],[Inventory_Level]]&gt;=700,"high",Table1[[#This Row],[Inventory_Level]]&gt;200,"medium")</f>
        <v>high</v>
      </c>
    </row>
    <row r="8621" spans="1:20" x14ac:dyDescent="0.35">
      <c r="A8621" s="4">
        <v>8620</v>
      </c>
      <c r="B8621" s="4" t="s">
        <v>23</v>
      </c>
      <c r="C8621" s="4" t="s">
        <v>24</v>
      </c>
      <c r="D8621" s="4" t="s">
        <v>45</v>
      </c>
      <c r="E8621" s="4" t="s">
        <v>46</v>
      </c>
      <c r="F8621" s="10" t="s">
        <v>201</v>
      </c>
      <c r="G8621" s="11" t="s">
        <v>353</v>
      </c>
      <c r="H8621" s="4">
        <v>86</v>
      </c>
      <c r="I8621" s="12">
        <v>38717.17</v>
      </c>
      <c r="J8621" s="12">
        <v>3329676.62</v>
      </c>
      <c r="K8621" s="12">
        <v>4236.3599999999997</v>
      </c>
      <c r="L8621" s="4">
        <v>658</v>
      </c>
      <c r="M8621" s="4" t="s">
        <v>42</v>
      </c>
      <c r="N8621" s="4" t="str" cm="1">
        <f t="array" ref="N8621">_xlfn.SWITCH(E8621,"Delhi","North","Chennai","South","Hyderabad","South","Mumbai","Central","Bangalore","South")</f>
        <v>South</v>
      </c>
      <c r="O8621" s="12">
        <v>467414.36</v>
      </c>
      <c r="P8621" s="4">
        <f>Table1[[#This Row],[Delivery_Date]]-Table1[[#This Row],[Order_Date]]</f>
        <v>2</v>
      </c>
      <c r="Q8621" s="4" t="str">
        <f>IF(Table1[[#This Row],[Delivery delay days]]&gt;5,"delay","on time")</f>
        <v>on time</v>
      </c>
      <c r="R8621" s="10">
        <f>DATEVALUE(Table1[[#This Row],[Delivery_Date]])</f>
        <v>45106</v>
      </c>
      <c r="S8621" s="10">
        <f>DATEVALUE(Table1[[#This Row],[Order_Date]])</f>
        <v>45104</v>
      </c>
      <c r="T8621" s="4" t="str" cm="1">
        <f t="array" ref="T8621">_xlfn.IFS(Table1[[#This Row],[Inventory_Level]]&lt;=200,"low",Table1[[#This Row],[Inventory_Level]]&gt;=700,"high",Table1[[#This Row],[Inventory_Level]]&gt;200,"medium")</f>
        <v>medium</v>
      </c>
    </row>
    <row r="8622" spans="1:20" x14ac:dyDescent="0.35">
      <c r="A8622" s="4">
        <v>8621</v>
      </c>
      <c r="B8622" s="4" t="s">
        <v>65</v>
      </c>
      <c r="C8622" s="4" t="s">
        <v>16</v>
      </c>
      <c r="D8622" s="4" t="s">
        <v>39</v>
      </c>
      <c r="E8622" s="4" t="s">
        <v>18</v>
      </c>
      <c r="F8622" s="10" t="s">
        <v>194</v>
      </c>
      <c r="G8622" s="11" t="s">
        <v>222</v>
      </c>
      <c r="H8622" s="4">
        <v>22</v>
      </c>
      <c r="I8622" s="12">
        <v>2943.22</v>
      </c>
      <c r="J8622" s="12">
        <v>64750.84</v>
      </c>
      <c r="K8622" s="12">
        <v>1210.2</v>
      </c>
      <c r="L8622" s="4">
        <v>706</v>
      </c>
      <c r="M8622" s="4" t="s">
        <v>29</v>
      </c>
      <c r="N8622" s="4" t="str" cm="1">
        <f t="array" ref="N8622">_xlfn.SWITCH(E8622,"Delhi","North","Chennai","South","Hyderabad","South","Mumbai","Central","Bangalore","South")</f>
        <v>North</v>
      </c>
      <c r="O8622" s="12">
        <v>13256.57</v>
      </c>
      <c r="P8622" s="4">
        <f>Table1[[#This Row],[Delivery_Date]]-Table1[[#This Row],[Order_Date]]</f>
        <v>11</v>
      </c>
      <c r="Q8622" s="4" t="str">
        <f>IF(Table1[[#This Row],[Delivery delay days]]&gt;5,"delay","on time")</f>
        <v>delay</v>
      </c>
      <c r="R8622" s="10">
        <f>DATEVALUE(Table1[[#This Row],[Delivery_Date]])</f>
        <v>45225</v>
      </c>
      <c r="S8622" s="10">
        <f>DATEVALUE(Table1[[#This Row],[Order_Date]])</f>
        <v>45214</v>
      </c>
      <c r="T8622" s="4" t="str" cm="1">
        <f t="array" ref="T8622">_xlfn.IFS(Table1[[#This Row],[Inventory_Level]]&lt;=200,"low",Table1[[#This Row],[Inventory_Level]]&gt;=700,"high",Table1[[#This Row],[Inventory_Level]]&gt;200,"medium")</f>
        <v>high</v>
      </c>
    </row>
    <row r="8623" spans="1:20" x14ac:dyDescent="0.35">
      <c r="A8623" s="4">
        <v>8622</v>
      </c>
      <c r="B8623" s="4" t="s">
        <v>44</v>
      </c>
      <c r="C8623" s="4" t="s">
        <v>24</v>
      </c>
      <c r="D8623" s="4" t="s">
        <v>45</v>
      </c>
      <c r="E8623" s="4" t="s">
        <v>46</v>
      </c>
      <c r="F8623" s="10" t="s">
        <v>280</v>
      </c>
      <c r="G8623" s="11" t="s">
        <v>354</v>
      </c>
      <c r="H8623" s="4">
        <v>78</v>
      </c>
      <c r="I8623" s="12">
        <v>40895.11</v>
      </c>
      <c r="J8623" s="12">
        <v>3189818.58</v>
      </c>
      <c r="K8623" s="12">
        <v>3815.08</v>
      </c>
      <c r="L8623" s="4">
        <v>581</v>
      </c>
      <c r="M8623" s="4" t="s">
        <v>21</v>
      </c>
      <c r="N8623" s="4" t="str" cm="1">
        <f t="array" ref="N8623">_xlfn.SWITCH(E8623,"Delhi","North","Chennai","South","Hyderabad","South","Mumbai","Central","Bangalore","South")</f>
        <v>South</v>
      </c>
      <c r="O8623" s="12">
        <v>173606.53</v>
      </c>
      <c r="P8623" s="4">
        <f>Table1[[#This Row],[Delivery_Date]]-Table1[[#This Row],[Order_Date]]</f>
        <v>1</v>
      </c>
      <c r="Q8623" s="4" t="str">
        <f>IF(Table1[[#This Row],[Delivery delay days]]&gt;5,"delay","on time")</f>
        <v>on time</v>
      </c>
      <c r="R8623" s="10">
        <f>DATEVALUE(Table1[[#This Row],[Delivery_Date]])</f>
        <v>45268</v>
      </c>
      <c r="S8623" s="10">
        <f>DATEVALUE(Table1[[#This Row],[Order_Date]])</f>
        <v>45267</v>
      </c>
      <c r="T8623" s="4" t="str" cm="1">
        <f t="array" ref="T8623">_xlfn.IFS(Table1[[#This Row],[Inventory_Level]]&lt;=200,"low",Table1[[#This Row],[Inventory_Level]]&gt;=700,"high",Table1[[#This Row],[Inventory_Level]]&gt;200,"medium")</f>
        <v>medium</v>
      </c>
    </row>
    <row r="8624" spans="1:20" x14ac:dyDescent="0.35">
      <c r="A8624" s="4">
        <v>8623</v>
      </c>
      <c r="B8624" s="4" t="s">
        <v>59</v>
      </c>
      <c r="C8624" s="4" t="s">
        <v>24</v>
      </c>
      <c r="D8624" s="4" t="s">
        <v>45</v>
      </c>
      <c r="E8624" s="4" t="s">
        <v>18</v>
      </c>
      <c r="F8624" s="10" t="s">
        <v>55</v>
      </c>
      <c r="G8624" s="11" t="s">
        <v>293</v>
      </c>
      <c r="H8624" s="4">
        <v>25</v>
      </c>
      <c r="I8624" s="12">
        <v>3584.72</v>
      </c>
      <c r="J8624" s="12">
        <v>89618</v>
      </c>
      <c r="K8624" s="12">
        <v>1779.03</v>
      </c>
      <c r="L8624" s="4">
        <v>822</v>
      </c>
      <c r="M8624" s="4" t="s">
        <v>42</v>
      </c>
      <c r="N8624" s="4" t="str" cm="1">
        <f t="array" ref="N8624">_xlfn.SWITCH(E8624,"Delhi","North","Chennai","South","Hyderabad","South","Mumbai","Central","Bangalore","South")</f>
        <v>North</v>
      </c>
      <c r="O8624" s="12">
        <v>14430.86</v>
      </c>
      <c r="P8624" s="4">
        <f>Table1[[#This Row],[Delivery_Date]]-Table1[[#This Row],[Order_Date]]</f>
        <v>5</v>
      </c>
      <c r="Q8624" s="4" t="str">
        <f>IF(Table1[[#This Row],[Delivery delay days]]&gt;5,"delay","on time")</f>
        <v>on time</v>
      </c>
      <c r="R8624" s="10">
        <f>DATEVALUE(Table1[[#This Row],[Delivery_Date]])</f>
        <v>45146</v>
      </c>
      <c r="S8624" s="10">
        <f>DATEVALUE(Table1[[#This Row],[Order_Date]])</f>
        <v>45141</v>
      </c>
      <c r="T8624" s="4" t="str" cm="1">
        <f t="array" ref="T8624">_xlfn.IFS(Table1[[#This Row],[Inventory_Level]]&lt;=200,"low",Table1[[#This Row],[Inventory_Level]]&gt;=700,"high",Table1[[#This Row],[Inventory_Level]]&gt;200,"medium")</f>
        <v>high</v>
      </c>
    </row>
    <row r="8625" spans="1:20" x14ac:dyDescent="0.35">
      <c r="A8625" s="4">
        <v>8624</v>
      </c>
      <c r="B8625" s="4" t="s">
        <v>44</v>
      </c>
      <c r="C8625" s="4" t="s">
        <v>24</v>
      </c>
      <c r="D8625" s="4" t="s">
        <v>39</v>
      </c>
      <c r="E8625" s="4" t="s">
        <v>60</v>
      </c>
      <c r="F8625" s="10" t="s">
        <v>375</v>
      </c>
      <c r="G8625" s="11" t="s">
        <v>327</v>
      </c>
      <c r="H8625" s="4">
        <v>47</v>
      </c>
      <c r="I8625" s="12">
        <v>14245.33</v>
      </c>
      <c r="J8625" s="12">
        <v>669530.51</v>
      </c>
      <c r="K8625" s="12">
        <v>2713.82</v>
      </c>
      <c r="L8625" s="4">
        <v>388</v>
      </c>
      <c r="M8625" s="4" t="s">
        <v>42</v>
      </c>
      <c r="N8625" s="4" t="str" cm="1">
        <f t="array" ref="N8625">_xlfn.SWITCH(E8625,"Delhi","North","Chennai","South","Hyderabad","South","Mumbai","Central","Bangalore","South")</f>
        <v>South</v>
      </c>
      <c r="O8625" s="12">
        <v>101726.45</v>
      </c>
      <c r="P8625" s="4">
        <f>Table1[[#This Row],[Delivery_Date]]-Table1[[#This Row],[Order_Date]]</f>
        <v>12</v>
      </c>
      <c r="Q8625" s="4" t="str">
        <f>IF(Table1[[#This Row],[Delivery delay days]]&gt;5,"delay","on time")</f>
        <v>delay</v>
      </c>
      <c r="R8625" s="10">
        <f>DATEVALUE(Table1[[#This Row],[Delivery_Date]])</f>
        <v>45265</v>
      </c>
      <c r="S8625" s="10">
        <f>DATEVALUE(Table1[[#This Row],[Order_Date]])</f>
        <v>45253</v>
      </c>
      <c r="T8625" s="4" t="str" cm="1">
        <f t="array" ref="T8625">_xlfn.IFS(Table1[[#This Row],[Inventory_Level]]&lt;=200,"low",Table1[[#This Row],[Inventory_Level]]&gt;=700,"high",Table1[[#This Row],[Inventory_Level]]&gt;200,"medium")</f>
        <v>medium</v>
      </c>
    </row>
    <row r="8626" spans="1:20" x14ac:dyDescent="0.35">
      <c r="A8626" s="4">
        <v>8625</v>
      </c>
      <c r="B8626" s="4" t="s">
        <v>65</v>
      </c>
      <c r="C8626" s="4" t="s">
        <v>38</v>
      </c>
      <c r="D8626" s="4" t="s">
        <v>25</v>
      </c>
      <c r="E8626" s="4" t="s">
        <v>26</v>
      </c>
      <c r="F8626" s="10" t="s">
        <v>307</v>
      </c>
      <c r="G8626" s="11" t="s">
        <v>309</v>
      </c>
      <c r="H8626" s="4">
        <v>88</v>
      </c>
      <c r="I8626" s="12">
        <v>39014.42</v>
      </c>
      <c r="J8626" s="12">
        <v>3433268.96</v>
      </c>
      <c r="K8626" s="12">
        <v>3639.1</v>
      </c>
      <c r="L8626" s="4">
        <v>668</v>
      </c>
      <c r="M8626" s="4" t="s">
        <v>29</v>
      </c>
      <c r="N8626" s="4" t="str" cm="1">
        <f t="array" ref="N8626">_xlfn.SWITCH(E8626,"Delhi","North","Chennai","South","Hyderabad","South","Mumbai","Central","Bangalore","South")</f>
        <v>South</v>
      </c>
      <c r="O8626" s="12">
        <v>204516</v>
      </c>
      <c r="P8626" s="4">
        <f>Table1[[#This Row],[Delivery_Date]]-Table1[[#This Row],[Order_Date]]</f>
        <v>11</v>
      </c>
      <c r="Q8626" s="4" t="str">
        <f>IF(Table1[[#This Row],[Delivery delay days]]&gt;5,"delay","on time")</f>
        <v>delay</v>
      </c>
      <c r="R8626" s="10">
        <f>DATEVALUE(Table1[[#This Row],[Delivery_Date]])</f>
        <v>45294</v>
      </c>
      <c r="S8626" s="10">
        <f>DATEVALUE(Table1[[#This Row],[Order_Date]])</f>
        <v>45283</v>
      </c>
      <c r="T8626" s="4" t="str" cm="1">
        <f t="array" ref="T8626">_xlfn.IFS(Table1[[#This Row],[Inventory_Level]]&lt;=200,"low",Table1[[#This Row],[Inventory_Level]]&gt;=700,"high",Table1[[#This Row],[Inventory_Level]]&gt;200,"medium")</f>
        <v>medium</v>
      </c>
    </row>
    <row r="8627" spans="1:20" x14ac:dyDescent="0.35">
      <c r="A8627" s="4">
        <v>8626</v>
      </c>
      <c r="B8627" s="4" t="s">
        <v>37</v>
      </c>
      <c r="C8627" s="4" t="s">
        <v>38</v>
      </c>
      <c r="D8627" s="4" t="s">
        <v>32</v>
      </c>
      <c r="E8627" s="4" t="s">
        <v>46</v>
      </c>
      <c r="F8627" s="10" t="s">
        <v>85</v>
      </c>
      <c r="G8627" s="11" t="s">
        <v>413</v>
      </c>
      <c r="H8627" s="4">
        <v>32</v>
      </c>
      <c r="I8627" s="12">
        <v>33974.14</v>
      </c>
      <c r="J8627" s="12">
        <v>1087172.48</v>
      </c>
      <c r="K8627" s="12">
        <v>4127.2</v>
      </c>
      <c r="L8627" s="4">
        <v>711</v>
      </c>
      <c r="M8627" s="4" t="s">
        <v>35</v>
      </c>
      <c r="N8627" s="4" t="str" cm="1">
        <f t="array" ref="N8627">_xlfn.SWITCH(E8627,"Delhi","North","Chennai","South","Hyderabad","South","Mumbai","Central","Bangalore","South")</f>
        <v>South</v>
      </c>
      <c r="O8627" s="12">
        <v>135423.41</v>
      </c>
      <c r="P8627" s="4">
        <f>Table1[[#This Row],[Delivery_Date]]-Table1[[#This Row],[Order_Date]]</f>
        <v>11</v>
      </c>
      <c r="Q8627" s="4" t="str">
        <f>IF(Table1[[#This Row],[Delivery delay days]]&gt;5,"delay","on time")</f>
        <v>delay</v>
      </c>
      <c r="R8627" s="10">
        <f>DATEVALUE(Table1[[#This Row],[Delivery_Date]])</f>
        <v>45051</v>
      </c>
      <c r="S8627" s="10">
        <f>DATEVALUE(Table1[[#This Row],[Order_Date]])</f>
        <v>45040</v>
      </c>
      <c r="T8627" s="4" t="str" cm="1">
        <f t="array" ref="T8627">_xlfn.IFS(Table1[[#This Row],[Inventory_Level]]&lt;=200,"low",Table1[[#This Row],[Inventory_Level]]&gt;=700,"high",Table1[[#This Row],[Inventory_Level]]&gt;200,"medium")</f>
        <v>high</v>
      </c>
    </row>
    <row r="8628" spans="1:20" x14ac:dyDescent="0.35">
      <c r="A8628" s="4">
        <v>8627</v>
      </c>
      <c r="B8628" s="4" t="s">
        <v>15</v>
      </c>
      <c r="C8628" s="4" t="s">
        <v>38</v>
      </c>
      <c r="D8628" s="4" t="s">
        <v>17</v>
      </c>
      <c r="E8628" s="4" t="s">
        <v>18</v>
      </c>
      <c r="F8628" s="10" t="s">
        <v>160</v>
      </c>
      <c r="G8628" s="11" t="s">
        <v>19</v>
      </c>
      <c r="H8628" s="4">
        <v>5</v>
      </c>
      <c r="I8628" s="12">
        <v>32283.66</v>
      </c>
      <c r="J8628" s="12">
        <v>161418.29999999999</v>
      </c>
      <c r="K8628" s="12">
        <v>2054.2600000000002</v>
      </c>
      <c r="L8628" s="4">
        <v>176</v>
      </c>
      <c r="M8628" s="4" t="s">
        <v>29</v>
      </c>
      <c r="N8628" s="4" t="str" cm="1">
        <f t="array" ref="N8628">_xlfn.SWITCH(E8628,"Delhi","North","Chennai","South","Hyderabad","South","Mumbai","Central","Bangalore","South")</f>
        <v>North</v>
      </c>
      <c r="O8628" s="12">
        <v>35245.78</v>
      </c>
      <c r="P8628" s="4">
        <f>Table1[[#This Row],[Delivery_Date]]-Table1[[#This Row],[Order_Date]]</f>
        <v>15</v>
      </c>
      <c r="Q8628" s="4" t="str">
        <f>IF(Table1[[#This Row],[Delivery delay days]]&gt;5,"delay","on time")</f>
        <v>delay</v>
      </c>
      <c r="R8628" s="10">
        <f>DATEVALUE(Table1[[#This Row],[Delivery_Date]])</f>
        <v>45188</v>
      </c>
      <c r="S8628" s="10">
        <f>DATEVALUE(Table1[[#This Row],[Order_Date]])</f>
        <v>45173</v>
      </c>
      <c r="T8628" s="4" t="str" cm="1">
        <f t="array" ref="T8628">_xlfn.IFS(Table1[[#This Row],[Inventory_Level]]&lt;=200,"low",Table1[[#This Row],[Inventory_Level]]&gt;=700,"high",Table1[[#This Row],[Inventory_Level]]&gt;200,"medium")</f>
        <v>low</v>
      </c>
    </row>
    <row r="8629" spans="1:20" x14ac:dyDescent="0.35">
      <c r="A8629" s="4">
        <v>8628</v>
      </c>
      <c r="B8629" s="4" t="s">
        <v>59</v>
      </c>
      <c r="C8629" s="4" t="s">
        <v>24</v>
      </c>
      <c r="D8629" s="4" t="s">
        <v>25</v>
      </c>
      <c r="E8629" s="4" t="s">
        <v>52</v>
      </c>
      <c r="F8629" s="10" t="s">
        <v>260</v>
      </c>
      <c r="G8629" s="11" t="s">
        <v>348</v>
      </c>
      <c r="H8629" s="4">
        <v>4</v>
      </c>
      <c r="I8629" s="12">
        <v>18657.38</v>
      </c>
      <c r="J8629" s="12">
        <v>74629.52</v>
      </c>
      <c r="K8629" s="12">
        <v>2256.11</v>
      </c>
      <c r="L8629" s="4">
        <v>165</v>
      </c>
      <c r="M8629" s="4" t="s">
        <v>42</v>
      </c>
      <c r="N8629" s="4" t="str" cm="1">
        <f t="array" ref="N8629">_xlfn.SWITCH(E8629,"Delhi","North","Chennai","South","Hyderabad","South","Mumbai","Central","Bangalore","South")</f>
        <v>Central</v>
      </c>
      <c r="O8629" s="12">
        <v>6561.79</v>
      </c>
      <c r="P8629" s="4">
        <f>Table1[[#This Row],[Delivery_Date]]-Table1[[#This Row],[Order_Date]]</f>
        <v>9</v>
      </c>
      <c r="Q8629" s="4" t="str">
        <f>IF(Table1[[#This Row],[Delivery delay days]]&gt;5,"delay","on time")</f>
        <v>delay</v>
      </c>
      <c r="R8629" s="10">
        <f>DATEVALUE(Table1[[#This Row],[Delivery_Date]])</f>
        <v>45279</v>
      </c>
      <c r="S8629" s="10">
        <f>DATEVALUE(Table1[[#This Row],[Order_Date]])</f>
        <v>45270</v>
      </c>
      <c r="T8629" s="4" t="str" cm="1">
        <f t="array" ref="T8629">_xlfn.IFS(Table1[[#This Row],[Inventory_Level]]&lt;=200,"low",Table1[[#This Row],[Inventory_Level]]&gt;=700,"high",Table1[[#This Row],[Inventory_Level]]&gt;200,"medium")</f>
        <v>low</v>
      </c>
    </row>
    <row r="8630" spans="1:20" x14ac:dyDescent="0.35">
      <c r="A8630" s="4">
        <v>8629</v>
      </c>
      <c r="B8630" s="4" t="s">
        <v>31</v>
      </c>
      <c r="C8630" s="4" t="s">
        <v>24</v>
      </c>
      <c r="D8630" s="4" t="s">
        <v>39</v>
      </c>
      <c r="E8630" s="4" t="s">
        <v>52</v>
      </c>
      <c r="F8630" s="10" t="s">
        <v>151</v>
      </c>
      <c r="G8630" s="11" t="s">
        <v>337</v>
      </c>
      <c r="H8630" s="4">
        <v>91</v>
      </c>
      <c r="I8630" s="12">
        <v>25662.33</v>
      </c>
      <c r="J8630" s="12">
        <v>2335272.0299999998</v>
      </c>
      <c r="K8630" s="12">
        <v>1170.17</v>
      </c>
      <c r="L8630" s="4">
        <v>255</v>
      </c>
      <c r="M8630" s="4" t="s">
        <v>35</v>
      </c>
      <c r="N8630" s="4" t="str" cm="1">
        <f t="array" ref="N8630">_xlfn.SWITCH(E8630,"Delhi","North","Chennai","South","Hyderabad","South","Mumbai","Central","Bangalore","South")</f>
        <v>Central</v>
      </c>
      <c r="O8630" s="12">
        <v>333804.06</v>
      </c>
      <c r="P8630" s="4">
        <f>Table1[[#This Row],[Delivery_Date]]-Table1[[#This Row],[Order_Date]]</f>
        <v>1</v>
      </c>
      <c r="Q8630" s="4" t="str">
        <f>IF(Table1[[#This Row],[Delivery delay days]]&gt;5,"delay","on time")</f>
        <v>on time</v>
      </c>
      <c r="R8630" s="10">
        <f>DATEVALUE(Table1[[#This Row],[Delivery_Date]])</f>
        <v>45159</v>
      </c>
      <c r="S8630" s="10">
        <f>DATEVALUE(Table1[[#This Row],[Order_Date]])</f>
        <v>45158</v>
      </c>
      <c r="T8630" s="4" t="str" cm="1">
        <f t="array" ref="T8630">_xlfn.IFS(Table1[[#This Row],[Inventory_Level]]&lt;=200,"low",Table1[[#This Row],[Inventory_Level]]&gt;=700,"high",Table1[[#This Row],[Inventory_Level]]&gt;200,"medium")</f>
        <v>medium</v>
      </c>
    </row>
    <row r="8631" spans="1:20" x14ac:dyDescent="0.35">
      <c r="A8631" s="4">
        <v>8630</v>
      </c>
      <c r="B8631" s="4" t="s">
        <v>51</v>
      </c>
      <c r="C8631" s="4" t="s">
        <v>24</v>
      </c>
      <c r="D8631" s="4" t="s">
        <v>25</v>
      </c>
      <c r="E8631" s="4" t="s">
        <v>60</v>
      </c>
      <c r="F8631" s="10" t="s">
        <v>364</v>
      </c>
      <c r="G8631" s="11" t="s">
        <v>413</v>
      </c>
      <c r="H8631" s="4">
        <v>79</v>
      </c>
      <c r="I8631" s="12">
        <v>671.39</v>
      </c>
      <c r="J8631" s="12">
        <v>53039.81</v>
      </c>
      <c r="K8631" s="12">
        <v>2495.62</v>
      </c>
      <c r="L8631" s="4">
        <v>431</v>
      </c>
      <c r="M8631" s="4" t="s">
        <v>35</v>
      </c>
      <c r="N8631" s="4" t="str" cm="1">
        <f t="array" ref="N8631">_xlfn.SWITCH(E8631,"Delhi","North","Chennai","South","Hyderabad","South","Mumbai","Central","Bangalore","South")</f>
        <v>South</v>
      </c>
      <c r="O8631" s="12">
        <v>7891.46</v>
      </c>
      <c r="P8631" s="4">
        <f>Table1[[#This Row],[Delivery_Date]]-Table1[[#This Row],[Order_Date]]</f>
        <v>2</v>
      </c>
      <c r="Q8631" s="4" t="str">
        <f>IF(Table1[[#This Row],[Delivery delay days]]&gt;5,"delay","on time")</f>
        <v>on time</v>
      </c>
      <c r="R8631" s="10">
        <f>DATEVALUE(Table1[[#This Row],[Delivery_Date]])</f>
        <v>45051</v>
      </c>
      <c r="S8631" s="10">
        <f>DATEVALUE(Table1[[#This Row],[Order_Date]])</f>
        <v>45049</v>
      </c>
      <c r="T8631" s="4" t="str" cm="1">
        <f t="array" ref="T8631">_xlfn.IFS(Table1[[#This Row],[Inventory_Level]]&lt;=200,"low",Table1[[#This Row],[Inventory_Level]]&gt;=700,"high",Table1[[#This Row],[Inventory_Level]]&gt;200,"medium")</f>
        <v>medium</v>
      </c>
    </row>
    <row r="8632" spans="1:20" x14ac:dyDescent="0.35">
      <c r="A8632" s="4">
        <v>8631</v>
      </c>
      <c r="B8632" s="4" t="s">
        <v>15</v>
      </c>
      <c r="C8632" s="4" t="s">
        <v>38</v>
      </c>
      <c r="D8632" s="4" t="s">
        <v>25</v>
      </c>
      <c r="E8632" s="4" t="s">
        <v>18</v>
      </c>
      <c r="F8632" s="10" t="s">
        <v>81</v>
      </c>
      <c r="G8632" s="11" t="s">
        <v>413</v>
      </c>
      <c r="H8632" s="4">
        <v>7</v>
      </c>
      <c r="I8632" s="12">
        <v>14637.13</v>
      </c>
      <c r="J8632" s="12">
        <v>102459.91</v>
      </c>
      <c r="K8632" s="12">
        <v>4164.1000000000004</v>
      </c>
      <c r="L8632" s="4">
        <v>370</v>
      </c>
      <c r="M8632" s="4" t="s">
        <v>29</v>
      </c>
      <c r="N8632" s="4" t="str" cm="1">
        <f t="array" ref="N8632">_xlfn.SWITCH(E8632,"Delhi","North","Chennai","South","Hyderabad","South","Mumbai","Central","Bangalore","South")</f>
        <v>North</v>
      </c>
      <c r="O8632" s="12">
        <v>7431.72</v>
      </c>
      <c r="P8632" s="4">
        <f>Table1[[#This Row],[Delivery_Date]]-Table1[[#This Row],[Order_Date]]</f>
        <v>8</v>
      </c>
      <c r="Q8632" s="4" t="str">
        <f>IF(Table1[[#This Row],[Delivery delay days]]&gt;5,"delay","on time")</f>
        <v>delay</v>
      </c>
      <c r="R8632" s="10">
        <f>DATEVALUE(Table1[[#This Row],[Delivery_Date]])</f>
        <v>45051</v>
      </c>
      <c r="S8632" s="10">
        <f>DATEVALUE(Table1[[#This Row],[Order_Date]])</f>
        <v>45043</v>
      </c>
      <c r="T8632" s="4" t="str" cm="1">
        <f t="array" ref="T8632">_xlfn.IFS(Table1[[#This Row],[Inventory_Level]]&lt;=200,"low",Table1[[#This Row],[Inventory_Level]]&gt;=700,"high",Table1[[#This Row],[Inventory_Level]]&gt;200,"medium")</f>
        <v>medium</v>
      </c>
    </row>
    <row r="8633" spans="1:20" x14ac:dyDescent="0.35">
      <c r="A8633" s="4">
        <v>8632</v>
      </c>
      <c r="B8633" s="4" t="s">
        <v>51</v>
      </c>
      <c r="C8633" s="4" t="s">
        <v>24</v>
      </c>
      <c r="D8633" s="4" t="s">
        <v>32</v>
      </c>
      <c r="E8633" s="4" t="s">
        <v>26</v>
      </c>
      <c r="F8633" s="10" t="s">
        <v>133</v>
      </c>
      <c r="G8633" s="11" t="s">
        <v>213</v>
      </c>
      <c r="H8633" s="4">
        <v>21</v>
      </c>
      <c r="I8633" s="12">
        <v>17738.55</v>
      </c>
      <c r="J8633" s="12">
        <v>372509.55</v>
      </c>
      <c r="K8633" s="12">
        <v>2728.72</v>
      </c>
      <c r="L8633" s="4">
        <v>163</v>
      </c>
      <c r="M8633" s="4" t="s">
        <v>29</v>
      </c>
      <c r="N8633" s="4" t="str" cm="1">
        <f t="array" ref="N8633">_xlfn.SWITCH(E8633,"Delhi","North","Chennai","South","Hyderabad","South","Mumbai","Central","Bangalore","South")</f>
        <v>South</v>
      </c>
      <c r="O8633" s="12">
        <v>79783.679999999993</v>
      </c>
      <c r="P8633" s="4">
        <f>Table1[[#This Row],[Delivery_Date]]-Table1[[#This Row],[Order_Date]]</f>
        <v>2</v>
      </c>
      <c r="Q8633" s="4" t="str">
        <f>IF(Table1[[#This Row],[Delivery delay days]]&gt;5,"delay","on time")</f>
        <v>on time</v>
      </c>
      <c r="R8633" s="10">
        <f>DATEVALUE(Table1[[#This Row],[Delivery_Date]])</f>
        <v>45251</v>
      </c>
      <c r="S8633" s="10">
        <f>DATEVALUE(Table1[[#This Row],[Order_Date]])</f>
        <v>45249</v>
      </c>
      <c r="T8633" s="4" t="str" cm="1">
        <f t="array" ref="T8633">_xlfn.IFS(Table1[[#This Row],[Inventory_Level]]&lt;=200,"low",Table1[[#This Row],[Inventory_Level]]&gt;=700,"high",Table1[[#This Row],[Inventory_Level]]&gt;200,"medium")</f>
        <v>low</v>
      </c>
    </row>
    <row r="8634" spans="1:20" x14ac:dyDescent="0.35">
      <c r="A8634" s="4">
        <v>8633</v>
      </c>
      <c r="B8634" s="4" t="s">
        <v>59</v>
      </c>
      <c r="C8634" s="4" t="s">
        <v>24</v>
      </c>
      <c r="D8634" s="4" t="s">
        <v>45</v>
      </c>
      <c r="E8634" s="4" t="s">
        <v>18</v>
      </c>
      <c r="F8634" s="10" t="s">
        <v>225</v>
      </c>
      <c r="G8634" s="11" t="s">
        <v>185</v>
      </c>
      <c r="H8634" s="4">
        <v>26</v>
      </c>
      <c r="I8634" s="12">
        <v>1553.06</v>
      </c>
      <c r="J8634" s="12">
        <v>40379.56</v>
      </c>
      <c r="K8634" s="12">
        <v>541.13</v>
      </c>
      <c r="L8634" s="4">
        <v>835</v>
      </c>
      <c r="M8634" s="4" t="s">
        <v>29</v>
      </c>
      <c r="N8634" s="4" t="str" cm="1">
        <f t="array" ref="N8634">_xlfn.SWITCH(E8634,"Delhi","North","Chennai","South","Hyderabad","South","Mumbai","Central","Bangalore","South")</f>
        <v>North</v>
      </c>
      <c r="O8634" s="12">
        <v>9563.2900000000009</v>
      </c>
      <c r="P8634" s="4">
        <f>Table1[[#This Row],[Delivery_Date]]-Table1[[#This Row],[Order_Date]]</f>
        <v>2</v>
      </c>
      <c r="Q8634" s="4" t="str">
        <f>IF(Table1[[#This Row],[Delivery delay days]]&gt;5,"delay","on time")</f>
        <v>on time</v>
      </c>
      <c r="R8634" s="10">
        <f>DATEVALUE(Table1[[#This Row],[Delivery_Date]])</f>
        <v>45041</v>
      </c>
      <c r="S8634" s="10">
        <f>DATEVALUE(Table1[[#This Row],[Order_Date]])</f>
        <v>45039</v>
      </c>
      <c r="T8634" s="4" t="str" cm="1">
        <f t="array" ref="T8634">_xlfn.IFS(Table1[[#This Row],[Inventory_Level]]&lt;=200,"low",Table1[[#This Row],[Inventory_Level]]&gt;=700,"high",Table1[[#This Row],[Inventory_Level]]&gt;200,"medium")</f>
        <v>high</v>
      </c>
    </row>
    <row r="8635" spans="1:20" x14ac:dyDescent="0.35">
      <c r="A8635" s="4">
        <v>8634</v>
      </c>
      <c r="B8635" s="4" t="s">
        <v>51</v>
      </c>
      <c r="C8635" s="4" t="s">
        <v>16</v>
      </c>
      <c r="D8635" s="4" t="s">
        <v>17</v>
      </c>
      <c r="E8635" s="4" t="s">
        <v>52</v>
      </c>
      <c r="F8635" s="10" t="s">
        <v>290</v>
      </c>
      <c r="G8635" s="11" t="s">
        <v>267</v>
      </c>
      <c r="H8635" s="4">
        <v>99</v>
      </c>
      <c r="I8635" s="12">
        <v>36251.78</v>
      </c>
      <c r="J8635" s="12">
        <v>3588926.22</v>
      </c>
      <c r="K8635" s="12">
        <v>1699.06</v>
      </c>
      <c r="L8635" s="4">
        <v>881</v>
      </c>
      <c r="M8635" s="4" t="s">
        <v>21</v>
      </c>
      <c r="N8635" s="4" t="str" cm="1">
        <f t="array" ref="N8635">_xlfn.SWITCH(E8635,"Delhi","North","Chennai","South","Hyderabad","South","Mumbai","Central","Bangalore","South")</f>
        <v>Central</v>
      </c>
      <c r="O8635" s="12">
        <v>534301.91</v>
      </c>
      <c r="P8635" s="4">
        <f>Table1[[#This Row],[Delivery_Date]]-Table1[[#This Row],[Order_Date]]</f>
        <v>11</v>
      </c>
      <c r="Q8635" s="4" t="str">
        <f>IF(Table1[[#This Row],[Delivery delay days]]&gt;5,"delay","on time")</f>
        <v>delay</v>
      </c>
      <c r="R8635" s="10">
        <f>DATEVALUE(Table1[[#This Row],[Delivery_Date]])</f>
        <v>45218</v>
      </c>
      <c r="S8635" s="10">
        <f>DATEVALUE(Table1[[#This Row],[Order_Date]])</f>
        <v>45207</v>
      </c>
      <c r="T8635" s="4" t="str" cm="1">
        <f t="array" ref="T8635">_xlfn.IFS(Table1[[#This Row],[Inventory_Level]]&lt;=200,"low",Table1[[#This Row],[Inventory_Level]]&gt;=700,"high",Table1[[#This Row],[Inventory_Level]]&gt;200,"medium")</f>
        <v>high</v>
      </c>
    </row>
    <row r="8636" spans="1:20" x14ac:dyDescent="0.35">
      <c r="A8636" s="4">
        <v>8635</v>
      </c>
      <c r="B8636" s="4" t="s">
        <v>51</v>
      </c>
      <c r="C8636" s="4" t="s">
        <v>38</v>
      </c>
      <c r="D8636" s="4" t="s">
        <v>39</v>
      </c>
      <c r="E8636" s="4" t="s">
        <v>18</v>
      </c>
      <c r="F8636" s="10" t="s">
        <v>106</v>
      </c>
      <c r="G8636" s="11" t="s">
        <v>230</v>
      </c>
      <c r="H8636" s="4">
        <v>79</v>
      </c>
      <c r="I8636" s="12">
        <v>34460.620000000003</v>
      </c>
      <c r="J8636" s="12">
        <v>2722388.98</v>
      </c>
      <c r="K8636" s="12">
        <v>191.5</v>
      </c>
      <c r="L8636" s="4">
        <v>970</v>
      </c>
      <c r="M8636" s="4" t="s">
        <v>21</v>
      </c>
      <c r="N8636" s="4" t="str" cm="1">
        <f t="array" ref="N8636">_xlfn.SWITCH(E8636,"Delhi","North","Chennai","South","Hyderabad","South","Mumbai","Central","Bangalore","South")</f>
        <v>North</v>
      </c>
      <c r="O8636" s="12">
        <v>644501.41</v>
      </c>
      <c r="P8636" s="4">
        <f>Table1[[#This Row],[Delivery_Date]]-Table1[[#This Row],[Order_Date]]</f>
        <v>11</v>
      </c>
      <c r="Q8636" s="4" t="str">
        <f>IF(Table1[[#This Row],[Delivery delay days]]&gt;5,"delay","on time")</f>
        <v>delay</v>
      </c>
      <c r="R8636" s="10">
        <f>DATEVALUE(Table1[[#This Row],[Delivery_Date]])</f>
        <v>45277</v>
      </c>
      <c r="S8636" s="10">
        <f>DATEVALUE(Table1[[#This Row],[Order_Date]])</f>
        <v>45266</v>
      </c>
      <c r="T8636" s="4" t="str" cm="1">
        <f t="array" ref="T8636">_xlfn.IFS(Table1[[#This Row],[Inventory_Level]]&lt;=200,"low",Table1[[#This Row],[Inventory_Level]]&gt;=700,"high",Table1[[#This Row],[Inventory_Level]]&gt;200,"medium")</f>
        <v>high</v>
      </c>
    </row>
    <row r="8637" spans="1:20" x14ac:dyDescent="0.35">
      <c r="A8637" s="4">
        <v>8636</v>
      </c>
      <c r="B8637" s="4" t="s">
        <v>15</v>
      </c>
      <c r="C8637" s="4" t="s">
        <v>24</v>
      </c>
      <c r="D8637" s="4" t="s">
        <v>25</v>
      </c>
      <c r="E8637" s="4" t="s">
        <v>46</v>
      </c>
      <c r="F8637" s="10" t="s">
        <v>330</v>
      </c>
      <c r="G8637" s="11" t="s">
        <v>260</v>
      </c>
      <c r="H8637" s="4">
        <v>49</v>
      </c>
      <c r="I8637" s="12">
        <v>3951.73</v>
      </c>
      <c r="J8637" s="12">
        <v>193634.77</v>
      </c>
      <c r="K8637" s="12">
        <v>1197.9000000000001</v>
      </c>
      <c r="L8637" s="4">
        <v>139</v>
      </c>
      <c r="M8637" s="4" t="s">
        <v>42</v>
      </c>
      <c r="N8637" s="4" t="str" cm="1">
        <f t="array" ref="N8637">_xlfn.SWITCH(E8637,"Delhi","North","Chennai","South","Hyderabad","South","Mumbai","Central","Bangalore","South")</f>
        <v>South</v>
      </c>
      <c r="O8637" s="12">
        <v>12059.31</v>
      </c>
      <c r="P8637" s="4">
        <f>Table1[[#This Row],[Delivery_Date]]-Table1[[#This Row],[Order_Date]]</f>
        <v>13</v>
      </c>
      <c r="Q8637" s="4" t="str">
        <f>IF(Table1[[#This Row],[Delivery delay days]]&gt;5,"delay","on time")</f>
        <v>delay</v>
      </c>
      <c r="R8637" s="10">
        <f>DATEVALUE(Table1[[#This Row],[Delivery_Date]])</f>
        <v>45270</v>
      </c>
      <c r="S8637" s="10">
        <f>DATEVALUE(Table1[[#This Row],[Order_Date]])</f>
        <v>45257</v>
      </c>
      <c r="T8637" s="4" t="str" cm="1">
        <f t="array" ref="T8637">_xlfn.IFS(Table1[[#This Row],[Inventory_Level]]&lt;=200,"low",Table1[[#This Row],[Inventory_Level]]&gt;=700,"high",Table1[[#This Row],[Inventory_Level]]&gt;200,"medium")</f>
        <v>low</v>
      </c>
    </row>
    <row r="8638" spans="1:20" x14ac:dyDescent="0.35">
      <c r="A8638" s="4">
        <v>8637</v>
      </c>
      <c r="B8638" s="4" t="s">
        <v>15</v>
      </c>
      <c r="C8638" s="4" t="s">
        <v>16</v>
      </c>
      <c r="D8638" s="4" t="s">
        <v>32</v>
      </c>
      <c r="E8638" s="4" t="s">
        <v>52</v>
      </c>
      <c r="F8638" s="10" t="s">
        <v>400</v>
      </c>
      <c r="G8638" s="11" t="s">
        <v>155</v>
      </c>
      <c r="H8638" s="4">
        <v>75</v>
      </c>
      <c r="I8638" s="12">
        <v>42903.77</v>
      </c>
      <c r="J8638" s="12">
        <v>3217782.75</v>
      </c>
      <c r="K8638" s="12">
        <v>4200.91</v>
      </c>
      <c r="L8638" s="4">
        <v>211</v>
      </c>
      <c r="M8638" s="4" t="s">
        <v>29</v>
      </c>
      <c r="N8638" s="4" t="str" cm="1">
        <f t="array" ref="N8638">_xlfn.SWITCH(E8638,"Delhi","North","Chennai","South","Hyderabad","South","Mumbai","Central","Bangalore","South")</f>
        <v>Central</v>
      </c>
      <c r="O8638" s="12">
        <v>354615.44</v>
      </c>
      <c r="P8638" s="4">
        <f>Table1[[#This Row],[Delivery_Date]]-Table1[[#This Row],[Order_Date]]</f>
        <v>5</v>
      </c>
      <c r="Q8638" s="4" t="str">
        <f>IF(Table1[[#This Row],[Delivery delay days]]&gt;5,"delay","on time")</f>
        <v>on time</v>
      </c>
      <c r="R8638" s="10">
        <f>DATEVALUE(Table1[[#This Row],[Delivery_Date]])</f>
        <v>44964</v>
      </c>
      <c r="S8638" s="10">
        <f>DATEVALUE(Table1[[#This Row],[Order_Date]])</f>
        <v>44959</v>
      </c>
      <c r="T8638" s="4" t="str" cm="1">
        <f t="array" ref="T8638">_xlfn.IFS(Table1[[#This Row],[Inventory_Level]]&lt;=200,"low",Table1[[#This Row],[Inventory_Level]]&gt;=700,"high",Table1[[#This Row],[Inventory_Level]]&gt;200,"medium")</f>
        <v>medium</v>
      </c>
    </row>
    <row r="8639" spans="1:20" x14ac:dyDescent="0.35">
      <c r="A8639" s="4">
        <v>8638</v>
      </c>
      <c r="B8639" s="4" t="s">
        <v>15</v>
      </c>
      <c r="C8639" s="4" t="s">
        <v>38</v>
      </c>
      <c r="D8639" s="4" t="s">
        <v>32</v>
      </c>
      <c r="E8639" s="4" t="s">
        <v>26</v>
      </c>
      <c r="F8639" s="10" t="s">
        <v>178</v>
      </c>
      <c r="G8639" s="11" t="s">
        <v>62</v>
      </c>
      <c r="H8639" s="4">
        <v>99</v>
      </c>
      <c r="I8639" s="12">
        <v>23165.14</v>
      </c>
      <c r="J8639" s="12">
        <v>2293348.86</v>
      </c>
      <c r="K8639" s="12">
        <v>425.91</v>
      </c>
      <c r="L8639" s="4">
        <v>433</v>
      </c>
      <c r="M8639" s="4" t="s">
        <v>21</v>
      </c>
      <c r="N8639" s="4" t="str" cm="1">
        <f t="array" ref="N8639">_xlfn.SWITCH(E8639,"Delhi","North","Chennai","South","Hyderabad","South","Mumbai","Central","Bangalore","South")</f>
        <v>South</v>
      </c>
      <c r="O8639" s="12">
        <v>248905.76</v>
      </c>
      <c r="P8639" s="4">
        <f>Table1[[#This Row],[Delivery_Date]]-Table1[[#This Row],[Order_Date]]</f>
        <v>14</v>
      </c>
      <c r="Q8639" s="4" t="str">
        <f>IF(Table1[[#This Row],[Delivery delay days]]&gt;5,"delay","on time")</f>
        <v>delay</v>
      </c>
      <c r="R8639" s="10">
        <f>DATEVALUE(Table1[[#This Row],[Delivery_Date]])</f>
        <v>45037</v>
      </c>
      <c r="S8639" s="10">
        <f>DATEVALUE(Table1[[#This Row],[Order_Date]])</f>
        <v>45023</v>
      </c>
      <c r="T8639" s="4" t="str" cm="1">
        <f t="array" ref="T8639">_xlfn.IFS(Table1[[#This Row],[Inventory_Level]]&lt;=200,"low",Table1[[#This Row],[Inventory_Level]]&gt;=700,"high",Table1[[#This Row],[Inventory_Level]]&gt;200,"medium")</f>
        <v>medium</v>
      </c>
    </row>
    <row r="8640" spans="1:20" x14ac:dyDescent="0.35">
      <c r="A8640" s="4">
        <v>8639</v>
      </c>
      <c r="B8640" s="4" t="s">
        <v>44</v>
      </c>
      <c r="C8640" s="4" t="s">
        <v>38</v>
      </c>
      <c r="D8640" s="4" t="s">
        <v>25</v>
      </c>
      <c r="E8640" s="4" t="s">
        <v>46</v>
      </c>
      <c r="F8640" s="10" t="s">
        <v>161</v>
      </c>
      <c r="G8640" s="11" t="s">
        <v>162</v>
      </c>
      <c r="H8640" s="4">
        <v>69</v>
      </c>
      <c r="I8640" s="12">
        <v>4111.8</v>
      </c>
      <c r="J8640" s="12">
        <v>283714.2</v>
      </c>
      <c r="K8640" s="12">
        <v>4636.83</v>
      </c>
      <c r="L8640" s="4">
        <v>272</v>
      </c>
      <c r="M8640" s="4" t="s">
        <v>21</v>
      </c>
      <c r="N8640" s="4" t="str" cm="1">
        <f t="array" ref="N8640">_xlfn.SWITCH(E8640,"Delhi","North","Chennai","South","Hyderabad","South","Mumbai","Central","Bangalore","South")</f>
        <v>South</v>
      </c>
      <c r="O8640" s="12">
        <v>49173.31</v>
      </c>
      <c r="P8640" s="4">
        <f>Table1[[#This Row],[Delivery_Date]]-Table1[[#This Row],[Order_Date]]</f>
        <v>9</v>
      </c>
      <c r="Q8640" s="4" t="str">
        <f>IF(Table1[[#This Row],[Delivery delay days]]&gt;5,"delay","on time")</f>
        <v>delay</v>
      </c>
      <c r="R8640" s="10">
        <f>DATEVALUE(Table1[[#This Row],[Delivery_Date]])</f>
        <v>45165</v>
      </c>
      <c r="S8640" s="10">
        <f>DATEVALUE(Table1[[#This Row],[Order_Date]])</f>
        <v>45156</v>
      </c>
      <c r="T8640" s="4" t="str" cm="1">
        <f t="array" ref="T8640">_xlfn.IFS(Table1[[#This Row],[Inventory_Level]]&lt;=200,"low",Table1[[#This Row],[Inventory_Level]]&gt;=700,"high",Table1[[#This Row],[Inventory_Level]]&gt;200,"medium")</f>
        <v>medium</v>
      </c>
    </row>
    <row r="8641" spans="1:20" x14ac:dyDescent="0.35">
      <c r="A8641" s="4">
        <v>8640</v>
      </c>
      <c r="B8641" s="4" t="s">
        <v>44</v>
      </c>
      <c r="C8641" s="4" t="s">
        <v>38</v>
      </c>
      <c r="D8641" s="4" t="s">
        <v>25</v>
      </c>
      <c r="E8641" s="4" t="s">
        <v>46</v>
      </c>
      <c r="F8641" s="10" t="s">
        <v>181</v>
      </c>
      <c r="G8641" s="11" t="s">
        <v>307</v>
      </c>
      <c r="H8641" s="4">
        <v>52</v>
      </c>
      <c r="I8641" s="12">
        <v>7271.84</v>
      </c>
      <c r="J8641" s="12">
        <v>378135.68</v>
      </c>
      <c r="K8641" s="12">
        <v>2020.4</v>
      </c>
      <c r="L8641" s="4">
        <v>100</v>
      </c>
      <c r="M8641" s="4" t="s">
        <v>42</v>
      </c>
      <c r="N8641" s="4" t="str" cm="1">
        <f t="array" ref="N8641">_xlfn.SWITCH(E8641,"Delhi","North","Chennai","South","Hyderabad","South","Mumbai","Central","Bangalore","South")</f>
        <v>South</v>
      </c>
      <c r="O8641" s="12">
        <v>87572.479999999996</v>
      </c>
      <c r="P8641" s="4">
        <f>Table1[[#This Row],[Delivery_Date]]-Table1[[#This Row],[Order_Date]]</f>
        <v>5</v>
      </c>
      <c r="Q8641" s="4" t="str">
        <f>IF(Table1[[#This Row],[Delivery delay days]]&gt;5,"delay","on time")</f>
        <v>on time</v>
      </c>
      <c r="R8641" s="10">
        <f>DATEVALUE(Table1[[#This Row],[Delivery_Date]])</f>
        <v>45283</v>
      </c>
      <c r="S8641" s="10">
        <f>DATEVALUE(Table1[[#This Row],[Order_Date]])</f>
        <v>45278</v>
      </c>
      <c r="T8641" s="4" t="str" cm="1">
        <f t="array" ref="T8641">_xlfn.IFS(Table1[[#This Row],[Inventory_Level]]&lt;=200,"low",Table1[[#This Row],[Inventory_Level]]&gt;=700,"high",Table1[[#This Row],[Inventory_Level]]&gt;200,"medium")</f>
        <v>low</v>
      </c>
    </row>
    <row r="8642" spans="1:20" x14ac:dyDescent="0.35">
      <c r="A8642" s="4">
        <v>8641</v>
      </c>
      <c r="B8642" s="4" t="s">
        <v>44</v>
      </c>
      <c r="C8642" s="4" t="s">
        <v>24</v>
      </c>
      <c r="D8642" s="4" t="s">
        <v>32</v>
      </c>
      <c r="E8642" s="4" t="s">
        <v>26</v>
      </c>
      <c r="F8642" s="10" t="s">
        <v>217</v>
      </c>
      <c r="G8642" s="11" t="s">
        <v>215</v>
      </c>
      <c r="H8642" s="4">
        <v>45</v>
      </c>
      <c r="I8642" s="12">
        <v>4559.8999999999996</v>
      </c>
      <c r="J8642" s="12">
        <v>205195.5</v>
      </c>
      <c r="K8642" s="12">
        <v>723.34</v>
      </c>
      <c r="L8642" s="4">
        <v>297</v>
      </c>
      <c r="M8642" s="4" t="s">
        <v>42</v>
      </c>
      <c r="N8642" s="4" t="str" cm="1">
        <f t="array" ref="N8642">_xlfn.SWITCH(E8642,"Delhi","North","Chennai","South","Hyderabad","South","Mumbai","Central","Bangalore","South")</f>
        <v>South</v>
      </c>
      <c r="O8642" s="12">
        <v>48413.35</v>
      </c>
      <c r="P8642" s="4">
        <f>Table1[[#This Row],[Delivery_Date]]-Table1[[#This Row],[Order_Date]]</f>
        <v>15</v>
      </c>
      <c r="Q8642" s="4" t="str">
        <f>IF(Table1[[#This Row],[Delivery delay days]]&gt;5,"delay","on time")</f>
        <v>delay</v>
      </c>
      <c r="R8642" s="10">
        <f>DATEVALUE(Table1[[#This Row],[Delivery_Date]])</f>
        <v>44995</v>
      </c>
      <c r="S8642" s="10">
        <f>DATEVALUE(Table1[[#This Row],[Order_Date]])</f>
        <v>44980</v>
      </c>
      <c r="T8642" s="4" t="str" cm="1">
        <f t="array" ref="T8642">_xlfn.IFS(Table1[[#This Row],[Inventory_Level]]&lt;=200,"low",Table1[[#This Row],[Inventory_Level]]&gt;=700,"high",Table1[[#This Row],[Inventory_Level]]&gt;200,"medium")</f>
        <v>medium</v>
      </c>
    </row>
    <row r="8643" spans="1:20" x14ac:dyDescent="0.35">
      <c r="A8643" s="4">
        <v>8642</v>
      </c>
      <c r="B8643" s="4" t="s">
        <v>59</v>
      </c>
      <c r="C8643" s="4" t="s">
        <v>38</v>
      </c>
      <c r="D8643" s="4" t="s">
        <v>45</v>
      </c>
      <c r="E8643" s="4" t="s">
        <v>18</v>
      </c>
      <c r="F8643" s="10" t="s">
        <v>124</v>
      </c>
      <c r="G8643" s="11" t="s">
        <v>235</v>
      </c>
      <c r="H8643" s="4">
        <v>93</v>
      </c>
      <c r="I8643" s="12">
        <v>18755.189999999999</v>
      </c>
      <c r="J8643" s="12">
        <v>1744232.67</v>
      </c>
      <c r="K8643" s="12">
        <v>2630.64</v>
      </c>
      <c r="L8643" s="4">
        <v>50</v>
      </c>
      <c r="M8643" s="4" t="s">
        <v>35</v>
      </c>
      <c r="N8643" s="4" t="str" cm="1">
        <f t="array" ref="N8643">_xlfn.SWITCH(E8643,"Delhi","North","Chennai","South","Hyderabad","South","Mumbai","Central","Bangalore","South")</f>
        <v>North</v>
      </c>
      <c r="O8643" s="12">
        <v>198936.5</v>
      </c>
      <c r="P8643" s="4">
        <f>Table1[[#This Row],[Delivery_Date]]-Table1[[#This Row],[Order_Date]]</f>
        <v>3</v>
      </c>
      <c r="Q8643" s="4" t="str">
        <f>IF(Table1[[#This Row],[Delivery delay days]]&gt;5,"delay","on time")</f>
        <v>on time</v>
      </c>
      <c r="R8643" s="10">
        <f>DATEVALUE(Table1[[#This Row],[Delivery_Date]])</f>
        <v>45068</v>
      </c>
      <c r="S8643" s="10">
        <f>DATEVALUE(Table1[[#This Row],[Order_Date]])</f>
        <v>45065</v>
      </c>
      <c r="T8643" s="4" t="str" cm="1">
        <f t="array" ref="T8643">_xlfn.IFS(Table1[[#This Row],[Inventory_Level]]&lt;=200,"low",Table1[[#This Row],[Inventory_Level]]&gt;=700,"high",Table1[[#This Row],[Inventory_Level]]&gt;200,"medium")</f>
        <v>low</v>
      </c>
    </row>
    <row r="8644" spans="1:20" x14ac:dyDescent="0.35">
      <c r="A8644" s="4">
        <v>8643</v>
      </c>
      <c r="B8644" s="4" t="s">
        <v>15</v>
      </c>
      <c r="C8644" s="4" t="s">
        <v>16</v>
      </c>
      <c r="D8644" s="4" t="s">
        <v>45</v>
      </c>
      <c r="E8644" s="4" t="s">
        <v>18</v>
      </c>
      <c r="F8644" s="10" t="s">
        <v>389</v>
      </c>
      <c r="G8644" s="11" t="s">
        <v>166</v>
      </c>
      <c r="H8644" s="4">
        <v>57</v>
      </c>
      <c r="I8644" s="12">
        <v>4642.3</v>
      </c>
      <c r="J8644" s="12">
        <v>264611.09999999998</v>
      </c>
      <c r="K8644" s="12">
        <v>1016.86</v>
      </c>
      <c r="L8644" s="4">
        <v>181</v>
      </c>
      <c r="M8644" s="4" t="s">
        <v>42</v>
      </c>
      <c r="N8644" s="4" t="str" cm="1">
        <f t="array" ref="N8644">_xlfn.SWITCH(E8644,"Delhi","North","Chennai","South","Hyderabad","South","Mumbai","Central","Bangalore","South")</f>
        <v>North</v>
      </c>
      <c r="O8644" s="12">
        <v>23616.85</v>
      </c>
      <c r="P8644" s="4">
        <f>Table1[[#This Row],[Delivery_Date]]-Table1[[#This Row],[Order_Date]]</f>
        <v>9</v>
      </c>
      <c r="Q8644" s="4" t="str">
        <f>IF(Table1[[#This Row],[Delivery delay days]]&gt;5,"delay","on time")</f>
        <v>delay</v>
      </c>
      <c r="R8644" s="10">
        <f>DATEVALUE(Table1[[#This Row],[Delivery_Date]])</f>
        <v>45118</v>
      </c>
      <c r="S8644" s="10">
        <f>DATEVALUE(Table1[[#This Row],[Order_Date]])</f>
        <v>45109</v>
      </c>
      <c r="T8644" s="4" t="str" cm="1">
        <f t="array" ref="T8644">_xlfn.IFS(Table1[[#This Row],[Inventory_Level]]&lt;=200,"low",Table1[[#This Row],[Inventory_Level]]&gt;=700,"high",Table1[[#This Row],[Inventory_Level]]&gt;200,"medium")</f>
        <v>low</v>
      </c>
    </row>
    <row r="8645" spans="1:20" x14ac:dyDescent="0.35">
      <c r="A8645" s="4">
        <v>8644</v>
      </c>
      <c r="B8645" s="4" t="s">
        <v>15</v>
      </c>
      <c r="C8645" s="4" t="s">
        <v>24</v>
      </c>
      <c r="D8645" s="4" t="s">
        <v>39</v>
      </c>
      <c r="E8645" s="4" t="s">
        <v>26</v>
      </c>
      <c r="F8645" s="10" t="s">
        <v>27</v>
      </c>
      <c r="G8645" s="11" t="s">
        <v>90</v>
      </c>
      <c r="H8645" s="4">
        <v>22</v>
      </c>
      <c r="I8645" s="12">
        <v>21036.77</v>
      </c>
      <c r="J8645" s="12">
        <v>462808.94</v>
      </c>
      <c r="K8645" s="12">
        <v>2006.69</v>
      </c>
      <c r="L8645" s="4">
        <v>505</v>
      </c>
      <c r="M8645" s="4" t="s">
        <v>42</v>
      </c>
      <c r="N8645" s="4" t="str" cm="1">
        <f t="array" ref="N8645">_xlfn.SWITCH(E8645,"Delhi","North","Chennai","South","Hyderabad","South","Mumbai","Central","Bangalore","South")</f>
        <v>South</v>
      </c>
      <c r="O8645" s="12">
        <v>67064.77</v>
      </c>
      <c r="P8645" s="4">
        <f>Table1[[#This Row],[Delivery_Date]]-Table1[[#This Row],[Order_Date]]</f>
        <v>14</v>
      </c>
      <c r="Q8645" s="4" t="str">
        <f>IF(Table1[[#This Row],[Delivery delay days]]&gt;5,"delay","on time")</f>
        <v>delay</v>
      </c>
      <c r="R8645" s="10">
        <f>DATEVALUE(Table1[[#This Row],[Delivery_Date]])</f>
        <v>45148</v>
      </c>
      <c r="S8645" s="10">
        <f>DATEVALUE(Table1[[#This Row],[Order_Date]])</f>
        <v>45134</v>
      </c>
      <c r="T8645" s="4" t="str" cm="1">
        <f t="array" ref="T8645">_xlfn.IFS(Table1[[#This Row],[Inventory_Level]]&lt;=200,"low",Table1[[#This Row],[Inventory_Level]]&gt;=700,"high",Table1[[#This Row],[Inventory_Level]]&gt;200,"medium")</f>
        <v>medium</v>
      </c>
    </row>
    <row r="8646" spans="1:20" x14ac:dyDescent="0.35">
      <c r="A8646" s="4">
        <v>8645</v>
      </c>
      <c r="B8646" s="4" t="s">
        <v>31</v>
      </c>
      <c r="C8646" s="4" t="s">
        <v>24</v>
      </c>
      <c r="D8646" s="4" t="s">
        <v>32</v>
      </c>
      <c r="E8646" s="4" t="s">
        <v>46</v>
      </c>
      <c r="F8646" s="10" t="s">
        <v>110</v>
      </c>
      <c r="G8646" s="11" t="s">
        <v>373</v>
      </c>
      <c r="H8646" s="4">
        <v>22</v>
      </c>
      <c r="I8646" s="12">
        <v>46481.37</v>
      </c>
      <c r="J8646" s="12">
        <v>1022590.14</v>
      </c>
      <c r="K8646" s="12">
        <v>1595.71</v>
      </c>
      <c r="L8646" s="4">
        <v>874</v>
      </c>
      <c r="M8646" s="4" t="s">
        <v>21</v>
      </c>
      <c r="N8646" s="4" t="str" cm="1">
        <f t="array" ref="N8646">_xlfn.SWITCH(E8646,"Delhi","North","Chennai","South","Hyderabad","South","Mumbai","Central","Bangalore","South")</f>
        <v>South</v>
      </c>
      <c r="O8646" s="12">
        <v>51392.54</v>
      </c>
      <c r="P8646" s="4">
        <f>Table1[[#This Row],[Delivery_Date]]-Table1[[#This Row],[Order_Date]]</f>
        <v>6</v>
      </c>
      <c r="Q8646" s="4" t="str">
        <f>IF(Table1[[#This Row],[Delivery delay days]]&gt;5,"delay","on time")</f>
        <v>delay</v>
      </c>
      <c r="R8646" s="10">
        <f>DATEVALUE(Table1[[#This Row],[Delivery_Date]])</f>
        <v>44985</v>
      </c>
      <c r="S8646" s="10">
        <f>DATEVALUE(Table1[[#This Row],[Order_Date]])</f>
        <v>44979</v>
      </c>
      <c r="T8646" s="4" t="str" cm="1">
        <f t="array" ref="T8646">_xlfn.IFS(Table1[[#This Row],[Inventory_Level]]&lt;=200,"low",Table1[[#This Row],[Inventory_Level]]&gt;=700,"high",Table1[[#This Row],[Inventory_Level]]&gt;200,"medium")</f>
        <v>high</v>
      </c>
    </row>
    <row r="8647" spans="1:20" x14ac:dyDescent="0.35">
      <c r="A8647" s="4">
        <v>8646</v>
      </c>
      <c r="B8647" s="4" t="s">
        <v>65</v>
      </c>
      <c r="C8647" s="4" t="s">
        <v>38</v>
      </c>
      <c r="D8647" s="4" t="s">
        <v>39</v>
      </c>
      <c r="E8647" s="4" t="s">
        <v>60</v>
      </c>
      <c r="F8647" s="10" t="s">
        <v>375</v>
      </c>
      <c r="G8647" s="11" t="s">
        <v>269</v>
      </c>
      <c r="H8647" s="4">
        <v>41</v>
      </c>
      <c r="I8647" s="12">
        <v>34895.599999999999</v>
      </c>
      <c r="J8647" s="12">
        <v>1430719.6</v>
      </c>
      <c r="K8647" s="12">
        <v>724.39</v>
      </c>
      <c r="L8647" s="4">
        <v>715</v>
      </c>
      <c r="M8647" s="4" t="s">
        <v>21</v>
      </c>
      <c r="N8647" s="4" t="str" cm="1">
        <f t="array" ref="N8647">_xlfn.SWITCH(E8647,"Delhi","North","Chennai","South","Hyderabad","South","Mumbai","Central","Bangalore","South")</f>
        <v>South</v>
      </c>
      <c r="O8647" s="12">
        <v>139426.45000000001</v>
      </c>
      <c r="P8647" s="4">
        <f>Table1[[#This Row],[Delivery_Date]]-Table1[[#This Row],[Order_Date]]</f>
        <v>6</v>
      </c>
      <c r="Q8647" s="4" t="str">
        <f>IF(Table1[[#This Row],[Delivery delay days]]&gt;5,"delay","on time")</f>
        <v>delay</v>
      </c>
      <c r="R8647" s="10">
        <f>DATEVALUE(Table1[[#This Row],[Delivery_Date]])</f>
        <v>45259</v>
      </c>
      <c r="S8647" s="10">
        <f>DATEVALUE(Table1[[#This Row],[Order_Date]])</f>
        <v>45253</v>
      </c>
      <c r="T8647" s="4" t="str" cm="1">
        <f t="array" ref="T8647">_xlfn.IFS(Table1[[#This Row],[Inventory_Level]]&lt;=200,"low",Table1[[#This Row],[Inventory_Level]]&gt;=700,"high",Table1[[#This Row],[Inventory_Level]]&gt;200,"medium")</f>
        <v>high</v>
      </c>
    </row>
    <row r="8648" spans="1:20" x14ac:dyDescent="0.35">
      <c r="A8648" s="4">
        <v>8647</v>
      </c>
      <c r="B8648" s="4" t="s">
        <v>44</v>
      </c>
      <c r="C8648" s="4" t="s">
        <v>38</v>
      </c>
      <c r="D8648" s="4" t="s">
        <v>45</v>
      </c>
      <c r="E8648" s="4" t="s">
        <v>60</v>
      </c>
      <c r="F8648" s="10" t="s">
        <v>373</v>
      </c>
      <c r="G8648" s="11" t="s">
        <v>322</v>
      </c>
      <c r="H8648" s="4">
        <v>20</v>
      </c>
      <c r="I8648" s="12">
        <v>33490.269999999997</v>
      </c>
      <c r="J8648" s="12">
        <v>669805.4</v>
      </c>
      <c r="K8648" s="12">
        <v>856.9</v>
      </c>
      <c r="L8648" s="4">
        <v>600</v>
      </c>
      <c r="M8648" s="4" t="s">
        <v>21</v>
      </c>
      <c r="N8648" s="4" t="str" cm="1">
        <f t="array" ref="N8648">_xlfn.SWITCH(E8648,"Delhi","North","Chennai","South","Hyderabad","South","Mumbai","Central","Bangalore","South")</f>
        <v>South</v>
      </c>
      <c r="O8648" s="12">
        <v>150919.97</v>
      </c>
      <c r="P8648" s="4">
        <f>Table1[[#This Row],[Delivery_Date]]-Table1[[#This Row],[Order_Date]]</f>
        <v>9</v>
      </c>
      <c r="Q8648" s="4" t="str">
        <f>IF(Table1[[#This Row],[Delivery delay days]]&gt;5,"delay","on time")</f>
        <v>delay</v>
      </c>
      <c r="R8648" s="10">
        <f>DATEVALUE(Table1[[#This Row],[Delivery_Date]])</f>
        <v>44994</v>
      </c>
      <c r="S8648" s="10">
        <f>DATEVALUE(Table1[[#This Row],[Order_Date]])</f>
        <v>44985</v>
      </c>
      <c r="T8648" s="4" t="str" cm="1">
        <f t="array" ref="T8648">_xlfn.IFS(Table1[[#This Row],[Inventory_Level]]&lt;=200,"low",Table1[[#This Row],[Inventory_Level]]&gt;=700,"high",Table1[[#This Row],[Inventory_Level]]&gt;200,"medium")</f>
        <v>medium</v>
      </c>
    </row>
    <row r="8649" spans="1:20" x14ac:dyDescent="0.35">
      <c r="A8649" s="4">
        <v>8648</v>
      </c>
      <c r="B8649" s="4" t="s">
        <v>51</v>
      </c>
      <c r="C8649" s="4" t="s">
        <v>16</v>
      </c>
      <c r="D8649" s="4" t="s">
        <v>45</v>
      </c>
      <c r="E8649" s="4" t="s">
        <v>52</v>
      </c>
      <c r="F8649" s="10" t="s">
        <v>28</v>
      </c>
      <c r="G8649" s="11" t="s">
        <v>148</v>
      </c>
      <c r="H8649" s="4">
        <v>47</v>
      </c>
      <c r="I8649" s="12">
        <v>5325.02</v>
      </c>
      <c r="J8649" s="12">
        <v>250275.94</v>
      </c>
      <c r="K8649" s="12">
        <v>3278.81</v>
      </c>
      <c r="L8649" s="4">
        <v>749</v>
      </c>
      <c r="M8649" s="4" t="s">
        <v>42</v>
      </c>
      <c r="N8649" s="4" t="str" cm="1">
        <f t="array" ref="N8649">_xlfn.SWITCH(E8649,"Delhi","North","Chennai","South","Hyderabad","South","Mumbai","Central","Bangalore","South")</f>
        <v>Central</v>
      </c>
      <c r="O8649" s="12">
        <v>37112.120000000003</v>
      </c>
      <c r="P8649" s="4">
        <f>Table1[[#This Row],[Delivery_Date]]-Table1[[#This Row],[Order_Date]]</f>
        <v>14</v>
      </c>
      <c r="Q8649" s="4" t="str">
        <f>IF(Table1[[#This Row],[Delivery delay days]]&gt;5,"delay","on time")</f>
        <v>delay</v>
      </c>
      <c r="R8649" s="10">
        <f>DATEVALUE(Table1[[#This Row],[Delivery_Date]])</f>
        <v>45151</v>
      </c>
      <c r="S8649" s="10">
        <f>DATEVALUE(Table1[[#This Row],[Order_Date]])</f>
        <v>45137</v>
      </c>
      <c r="T8649" s="4" t="str" cm="1">
        <f t="array" ref="T8649">_xlfn.IFS(Table1[[#This Row],[Inventory_Level]]&lt;=200,"low",Table1[[#This Row],[Inventory_Level]]&gt;=700,"high",Table1[[#This Row],[Inventory_Level]]&gt;200,"medium")</f>
        <v>high</v>
      </c>
    </row>
    <row r="8650" spans="1:20" x14ac:dyDescent="0.35">
      <c r="A8650" s="4">
        <v>8649</v>
      </c>
      <c r="B8650" s="4" t="s">
        <v>37</v>
      </c>
      <c r="C8650" s="4" t="s">
        <v>24</v>
      </c>
      <c r="D8650" s="4" t="s">
        <v>25</v>
      </c>
      <c r="E8650" s="4" t="s">
        <v>60</v>
      </c>
      <c r="F8650" s="10" t="s">
        <v>127</v>
      </c>
      <c r="G8650" s="11" t="s">
        <v>152</v>
      </c>
      <c r="H8650" s="4">
        <v>2</v>
      </c>
      <c r="I8650" s="12">
        <v>24754.65</v>
      </c>
      <c r="J8650" s="12">
        <v>49509.3</v>
      </c>
      <c r="K8650" s="12">
        <v>2616.12</v>
      </c>
      <c r="L8650" s="4">
        <v>378</v>
      </c>
      <c r="M8650" s="4" t="s">
        <v>42</v>
      </c>
      <c r="N8650" s="4" t="str" cm="1">
        <f t="array" ref="N8650">_xlfn.SWITCH(E8650,"Delhi","North","Chennai","South","Hyderabad","South","Mumbai","Central","Bangalore","South")</f>
        <v>South</v>
      </c>
      <c r="O8650" s="12">
        <v>9782.9</v>
      </c>
      <c r="P8650" s="4">
        <f>Table1[[#This Row],[Delivery_Date]]-Table1[[#This Row],[Order_Date]]</f>
        <v>9</v>
      </c>
      <c r="Q8650" s="4" t="str">
        <f>IF(Table1[[#This Row],[Delivery delay days]]&gt;5,"delay","on time")</f>
        <v>delay</v>
      </c>
      <c r="R8650" s="10">
        <f>DATEVALUE(Table1[[#This Row],[Delivery_Date]])</f>
        <v>44975</v>
      </c>
      <c r="S8650" s="10">
        <f>DATEVALUE(Table1[[#This Row],[Order_Date]])</f>
        <v>44966</v>
      </c>
      <c r="T8650" s="4" t="str" cm="1">
        <f t="array" ref="T8650">_xlfn.IFS(Table1[[#This Row],[Inventory_Level]]&lt;=200,"low",Table1[[#This Row],[Inventory_Level]]&gt;=700,"high",Table1[[#This Row],[Inventory_Level]]&gt;200,"medium")</f>
        <v>medium</v>
      </c>
    </row>
    <row r="8651" spans="1:20" x14ac:dyDescent="0.35">
      <c r="A8651" s="4">
        <v>8650</v>
      </c>
      <c r="B8651" s="4" t="s">
        <v>15</v>
      </c>
      <c r="C8651" s="4" t="s">
        <v>16</v>
      </c>
      <c r="D8651" s="4" t="s">
        <v>45</v>
      </c>
      <c r="E8651" s="4" t="s">
        <v>18</v>
      </c>
      <c r="F8651" s="10" t="s">
        <v>194</v>
      </c>
      <c r="G8651" s="11" t="s">
        <v>267</v>
      </c>
      <c r="H8651" s="4">
        <v>6</v>
      </c>
      <c r="I8651" s="12">
        <v>10938.56</v>
      </c>
      <c r="J8651" s="12">
        <v>65631.360000000001</v>
      </c>
      <c r="K8651" s="12">
        <v>1358.71</v>
      </c>
      <c r="L8651" s="4">
        <v>628</v>
      </c>
      <c r="M8651" s="4" t="s">
        <v>42</v>
      </c>
      <c r="N8651" s="4" t="str" cm="1">
        <f t="array" ref="N8651">_xlfn.SWITCH(E8651,"Delhi","North","Chennai","South","Hyderabad","South","Mumbai","Central","Bangalore","South")</f>
        <v>North</v>
      </c>
      <c r="O8651" s="12">
        <v>14591</v>
      </c>
      <c r="P8651" s="4">
        <f>Table1[[#This Row],[Delivery_Date]]-Table1[[#This Row],[Order_Date]]</f>
        <v>4</v>
      </c>
      <c r="Q8651" s="4" t="str">
        <f>IF(Table1[[#This Row],[Delivery delay days]]&gt;5,"delay","on time")</f>
        <v>on time</v>
      </c>
      <c r="R8651" s="10">
        <f>DATEVALUE(Table1[[#This Row],[Delivery_Date]])</f>
        <v>45218</v>
      </c>
      <c r="S8651" s="10">
        <f>DATEVALUE(Table1[[#This Row],[Order_Date]])</f>
        <v>45214</v>
      </c>
      <c r="T8651" s="4" t="str" cm="1">
        <f t="array" ref="T8651">_xlfn.IFS(Table1[[#This Row],[Inventory_Level]]&lt;=200,"low",Table1[[#This Row],[Inventory_Level]]&gt;=700,"high",Table1[[#This Row],[Inventory_Level]]&gt;200,"medium")</f>
        <v>medium</v>
      </c>
    </row>
    <row r="8652" spans="1:20" x14ac:dyDescent="0.35">
      <c r="A8652" s="4">
        <v>8651</v>
      </c>
      <c r="B8652" s="4" t="s">
        <v>31</v>
      </c>
      <c r="C8652" s="4" t="s">
        <v>24</v>
      </c>
      <c r="D8652" s="4" t="s">
        <v>39</v>
      </c>
      <c r="E8652" s="4" t="s">
        <v>26</v>
      </c>
      <c r="F8652" s="10" t="s">
        <v>288</v>
      </c>
      <c r="G8652" s="11" t="s">
        <v>408</v>
      </c>
      <c r="H8652" s="4">
        <v>73</v>
      </c>
      <c r="I8652" s="12">
        <v>38563.699999999997</v>
      </c>
      <c r="J8652" s="12">
        <v>2815150.1</v>
      </c>
      <c r="K8652" s="12">
        <v>2934.58</v>
      </c>
      <c r="L8652" s="4">
        <v>200</v>
      </c>
      <c r="M8652" s="4" t="s">
        <v>42</v>
      </c>
      <c r="N8652" s="4" t="str" cm="1">
        <f t="array" ref="N8652">_xlfn.SWITCH(E8652,"Delhi","North","Chennai","South","Hyderabad","South","Mumbai","Central","Bangalore","South")</f>
        <v>South</v>
      </c>
      <c r="O8652" s="12">
        <v>489414.17</v>
      </c>
      <c r="P8652" s="4">
        <f>Table1[[#This Row],[Delivery_Date]]-Table1[[#This Row],[Order_Date]]</f>
        <v>11</v>
      </c>
      <c r="Q8652" s="4" t="str">
        <f>IF(Table1[[#This Row],[Delivery delay days]]&gt;5,"delay","on time")</f>
        <v>delay</v>
      </c>
      <c r="R8652" s="10">
        <f>DATEVALUE(Table1[[#This Row],[Delivery_Date]])</f>
        <v>45222</v>
      </c>
      <c r="S8652" s="10">
        <f>DATEVALUE(Table1[[#This Row],[Order_Date]])</f>
        <v>45211</v>
      </c>
      <c r="T8652" s="4" t="str" cm="1">
        <f t="array" ref="T8652">_xlfn.IFS(Table1[[#This Row],[Inventory_Level]]&lt;=200,"low",Table1[[#This Row],[Inventory_Level]]&gt;=700,"high",Table1[[#This Row],[Inventory_Level]]&gt;200,"medium")</f>
        <v>low</v>
      </c>
    </row>
    <row r="8653" spans="1:20" x14ac:dyDescent="0.35">
      <c r="A8653" s="4">
        <v>8652</v>
      </c>
      <c r="B8653" s="4" t="s">
        <v>59</v>
      </c>
      <c r="C8653" s="4" t="s">
        <v>38</v>
      </c>
      <c r="D8653" s="4" t="s">
        <v>17</v>
      </c>
      <c r="E8653" s="4" t="s">
        <v>52</v>
      </c>
      <c r="F8653" s="10" t="s">
        <v>326</v>
      </c>
      <c r="G8653" s="11" t="s">
        <v>88</v>
      </c>
      <c r="H8653" s="4">
        <v>2</v>
      </c>
      <c r="I8653" s="12">
        <v>4147.96</v>
      </c>
      <c r="J8653" s="12">
        <v>8295.92</v>
      </c>
      <c r="K8653" s="12">
        <v>2814.44</v>
      </c>
      <c r="L8653" s="4">
        <v>869</v>
      </c>
      <c r="M8653" s="4" t="s">
        <v>42</v>
      </c>
      <c r="N8653" s="4" t="str" cm="1">
        <f t="array" ref="N8653">_xlfn.SWITCH(E8653,"Delhi","North","Chennai","South","Hyderabad","South","Mumbai","Central","Bangalore","South")</f>
        <v>Central</v>
      </c>
      <c r="O8653" s="12">
        <v>477.78</v>
      </c>
      <c r="P8653" s="4">
        <f>Table1[[#This Row],[Delivery_Date]]-Table1[[#This Row],[Order_Date]]</f>
        <v>2</v>
      </c>
      <c r="Q8653" s="4" t="str">
        <f>IF(Table1[[#This Row],[Delivery delay days]]&gt;5,"delay","on time")</f>
        <v>on time</v>
      </c>
      <c r="R8653" s="10">
        <f>DATEVALUE(Table1[[#This Row],[Delivery_Date]])</f>
        <v>45114</v>
      </c>
      <c r="S8653" s="10">
        <f>DATEVALUE(Table1[[#This Row],[Order_Date]])</f>
        <v>45112</v>
      </c>
      <c r="T8653" s="4" t="str" cm="1">
        <f t="array" ref="T8653">_xlfn.IFS(Table1[[#This Row],[Inventory_Level]]&lt;=200,"low",Table1[[#This Row],[Inventory_Level]]&gt;=700,"high",Table1[[#This Row],[Inventory_Level]]&gt;200,"medium")</f>
        <v>high</v>
      </c>
    </row>
    <row r="8654" spans="1:20" x14ac:dyDescent="0.35">
      <c r="A8654" s="4">
        <v>8653</v>
      </c>
      <c r="B8654" s="4" t="s">
        <v>31</v>
      </c>
      <c r="C8654" s="4" t="s">
        <v>16</v>
      </c>
      <c r="D8654" s="4" t="s">
        <v>25</v>
      </c>
      <c r="E8654" s="4" t="s">
        <v>18</v>
      </c>
      <c r="F8654" s="10" t="s">
        <v>271</v>
      </c>
      <c r="G8654" s="11" t="s">
        <v>356</v>
      </c>
      <c r="H8654" s="4">
        <v>16</v>
      </c>
      <c r="I8654" s="12">
        <v>5084.97</v>
      </c>
      <c r="J8654" s="12">
        <v>81359.520000000004</v>
      </c>
      <c r="K8654" s="12">
        <v>208.15</v>
      </c>
      <c r="L8654" s="4">
        <v>657</v>
      </c>
      <c r="M8654" s="4" t="s">
        <v>35</v>
      </c>
      <c r="N8654" s="4" t="str" cm="1">
        <f t="array" ref="N8654">_xlfn.SWITCH(E8654,"Delhi","North","Chennai","South","Hyderabad","South","Mumbai","Central","Bangalore","South")</f>
        <v>North</v>
      </c>
      <c r="O8654" s="12">
        <v>8149</v>
      </c>
      <c r="P8654" s="4">
        <f>Table1[[#This Row],[Delivery_Date]]-Table1[[#This Row],[Order_Date]]</f>
        <v>5</v>
      </c>
      <c r="Q8654" s="4" t="str">
        <f>IF(Table1[[#This Row],[Delivery delay days]]&gt;5,"delay","on time")</f>
        <v>on time</v>
      </c>
      <c r="R8654" s="10">
        <f>DATEVALUE(Table1[[#This Row],[Delivery_Date]])</f>
        <v>45126</v>
      </c>
      <c r="S8654" s="10">
        <f>DATEVALUE(Table1[[#This Row],[Order_Date]])</f>
        <v>45121</v>
      </c>
      <c r="T8654" s="4" t="str" cm="1">
        <f t="array" ref="T8654">_xlfn.IFS(Table1[[#This Row],[Inventory_Level]]&lt;=200,"low",Table1[[#This Row],[Inventory_Level]]&gt;=700,"high",Table1[[#This Row],[Inventory_Level]]&gt;200,"medium")</f>
        <v>medium</v>
      </c>
    </row>
    <row r="8655" spans="1:20" x14ac:dyDescent="0.35">
      <c r="A8655" s="4">
        <v>8654</v>
      </c>
      <c r="B8655" s="4" t="s">
        <v>51</v>
      </c>
      <c r="C8655" s="4" t="s">
        <v>24</v>
      </c>
      <c r="D8655" s="4" t="s">
        <v>25</v>
      </c>
      <c r="E8655" s="4" t="s">
        <v>60</v>
      </c>
      <c r="F8655" s="10" t="s">
        <v>119</v>
      </c>
      <c r="G8655" s="11" t="s">
        <v>181</v>
      </c>
      <c r="H8655" s="4">
        <v>28</v>
      </c>
      <c r="I8655" s="12">
        <v>14067.94</v>
      </c>
      <c r="J8655" s="12">
        <v>393902.32</v>
      </c>
      <c r="K8655" s="12">
        <v>1600.24</v>
      </c>
      <c r="L8655" s="4">
        <v>34</v>
      </c>
      <c r="M8655" s="4" t="s">
        <v>21</v>
      </c>
      <c r="N8655" s="4" t="str" cm="1">
        <f t="array" ref="N8655">_xlfn.SWITCH(E8655,"Delhi","North","Chennai","South","Hyderabad","South","Mumbai","Central","Bangalore","South")</f>
        <v>South</v>
      </c>
      <c r="O8655" s="12">
        <v>84303.039999999994</v>
      </c>
      <c r="P8655" s="4">
        <f>Table1[[#This Row],[Delivery_Date]]-Table1[[#This Row],[Order_Date]]</f>
        <v>4</v>
      </c>
      <c r="Q8655" s="4" t="str">
        <f>IF(Table1[[#This Row],[Delivery delay days]]&gt;5,"delay","on time")</f>
        <v>on time</v>
      </c>
      <c r="R8655" s="10">
        <f>DATEVALUE(Table1[[#This Row],[Delivery_Date]])</f>
        <v>45278</v>
      </c>
      <c r="S8655" s="10">
        <f>DATEVALUE(Table1[[#This Row],[Order_Date]])</f>
        <v>45274</v>
      </c>
      <c r="T8655" s="4" t="str" cm="1">
        <f t="array" ref="T8655">_xlfn.IFS(Table1[[#This Row],[Inventory_Level]]&lt;=200,"low",Table1[[#This Row],[Inventory_Level]]&gt;=700,"high",Table1[[#This Row],[Inventory_Level]]&gt;200,"medium")</f>
        <v>low</v>
      </c>
    </row>
    <row r="8656" spans="1:20" x14ac:dyDescent="0.35">
      <c r="A8656" s="4">
        <v>8655</v>
      </c>
      <c r="B8656" s="4" t="s">
        <v>37</v>
      </c>
      <c r="C8656" s="4" t="s">
        <v>24</v>
      </c>
      <c r="D8656" s="4" t="s">
        <v>32</v>
      </c>
      <c r="E8656" s="4" t="s">
        <v>18</v>
      </c>
      <c r="F8656" s="10" t="s">
        <v>350</v>
      </c>
      <c r="G8656" s="11" t="s">
        <v>323</v>
      </c>
      <c r="H8656" s="4">
        <v>54</v>
      </c>
      <c r="I8656" s="12">
        <v>42979.02</v>
      </c>
      <c r="J8656" s="12">
        <v>2320867.08</v>
      </c>
      <c r="K8656" s="12">
        <v>2524.98</v>
      </c>
      <c r="L8656" s="4">
        <v>862</v>
      </c>
      <c r="M8656" s="4" t="s">
        <v>29</v>
      </c>
      <c r="N8656" s="4" t="str" cm="1">
        <f t="array" ref="N8656">_xlfn.SWITCH(E8656,"Delhi","North","Chennai","South","Hyderabad","South","Mumbai","Central","Bangalore","South")</f>
        <v>North</v>
      </c>
      <c r="O8656" s="12">
        <v>373778.61</v>
      </c>
      <c r="P8656" s="4">
        <f>Table1[[#This Row],[Delivery_Date]]-Table1[[#This Row],[Order_Date]]</f>
        <v>9</v>
      </c>
      <c r="Q8656" s="4" t="str">
        <f>IF(Table1[[#This Row],[Delivery delay days]]&gt;5,"delay","on time")</f>
        <v>delay</v>
      </c>
      <c r="R8656" s="10">
        <f>DATEVALUE(Table1[[#This Row],[Delivery_Date]])</f>
        <v>45273</v>
      </c>
      <c r="S8656" s="10">
        <f>DATEVALUE(Table1[[#This Row],[Order_Date]])</f>
        <v>45264</v>
      </c>
      <c r="T8656" s="4" t="str" cm="1">
        <f t="array" ref="T8656">_xlfn.IFS(Table1[[#This Row],[Inventory_Level]]&lt;=200,"low",Table1[[#This Row],[Inventory_Level]]&gt;=700,"high",Table1[[#This Row],[Inventory_Level]]&gt;200,"medium")</f>
        <v>high</v>
      </c>
    </row>
    <row r="8657" spans="1:20" x14ac:dyDescent="0.35">
      <c r="A8657" s="4">
        <v>8656</v>
      </c>
      <c r="B8657" s="4" t="s">
        <v>44</v>
      </c>
      <c r="C8657" s="4" t="s">
        <v>16</v>
      </c>
      <c r="D8657" s="4" t="s">
        <v>32</v>
      </c>
      <c r="E8657" s="4" t="s">
        <v>46</v>
      </c>
      <c r="F8657" s="10" t="s">
        <v>53</v>
      </c>
      <c r="G8657" s="11" t="s">
        <v>300</v>
      </c>
      <c r="H8657" s="4">
        <v>30</v>
      </c>
      <c r="I8657" s="12">
        <v>24373.99</v>
      </c>
      <c r="J8657" s="12">
        <v>731219.7</v>
      </c>
      <c r="K8657" s="12">
        <v>4134.13</v>
      </c>
      <c r="L8657" s="4">
        <v>734</v>
      </c>
      <c r="M8657" s="4" t="s">
        <v>42</v>
      </c>
      <c r="N8657" s="4" t="str" cm="1">
        <f t="array" ref="N8657">_xlfn.SWITCH(E8657,"Delhi","North","Chennai","South","Hyderabad","South","Mumbai","Central","Bangalore","South")</f>
        <v>South</v>
      </c>
      <c r="O8657" s="12">
        <v>175623.49</v>
      </c>
      <c r="P8657" s="4">
        <f>Table1[[#This Row],[Delivery_Date]]-Table1[[#This Row],[Order_Date]]</f>
        <v>11</v>
      </c>
      <c r="Q8657" s="4" t="str">
        <f>IF(Table1[[#This Row],[Delivery delay days]]&gt;5,"delay","on time")</f>
        <v>delay</v>
      </c>
      <c r="R8657" s="10">
        <f>DATEVALUE(Table1[[#This Row],[Delivery_Date]])</f>
        <v>45216</v>
      </c>
      <c r="S8657" s="10">
        <f>DATEVALUE(Table1[[#This Row],[Order_Date]])</f>
        <v>45205</v>
      </c>
      <c r="T8657" s="4" t="str" cm="1">
        <f t="array" ref="T8657">_xlfn.IFS(Table1[[#This Row],[Inventory_Level]]&lt;=200,"low",Table1[[#This Row],[Inventory_Level]]&gt;=700,"high",Table1[[#This Row],[Inventory_Level]]&gt;200,"medium")</f>
        <v>high</v>
      </c>
    </row>
    <row r="8658" spans="1:20" x14ac:dyDescent="0.35">
      <c r="A8658" s="4">
        <v>8657</v>
      </c>
      <c r="B8658" s="4" t="s">
        <v>37</v>
      </c>
      <c r="C8658" s="4" t="s">
        <v>16</v>
      </c>
      <c r="D8658" s="4" t="s">
        <v>32</v>
      </c>
      <c r="E8658" s="4" t="s">
        <v>46</v>
      </c>
      <c r="F8658" s="10" t="s">
        <v>148</v>
      </c>
      <c r="G8658" s="11" t="s">
        <v>351</v>
      </c>
      <c r="H8658" s="4">
        <v>82</v>
      </c>
      <c r="I8658" s="12">
        <v>19852.66</v>
      </c>
      <c r="J8658" s="12">
        <v>1627918.12</v>
      </c>
      <c r="K8658" s="12">
        <v>2157.4499999999998</v>
      </c>
      <c r="L8658" s="4">
        <v>942</v>
      </c>
      <c r="M8658" s="4" t="s">
        <v>29</v>
      </c>
      <c r="N8658" s="4" t="str" cm="1">
        <f t="array" ref="N8658">_xlfn.SWITCH(E8658,"Delhi","North","Chennai","South","Hyderabad","South","Mumbai","Central","Bangalore","South")</f>
        <v>South</v>
      </c>
      <c r="O8658" s="12">
        <v>265646.63</v>
      </c>
      <c r="P8658" s="4">
        <f>Table1[[#This Row],[Delivery_Date]]-Table1[[#This Row],[Order_Date]]</f>
        <v>4</v>
      </c>
      <c r="Q8658" s="4" t="str">
        <f>IF(Table1[[#This Row],[Delivery delay days]]&gt;5,"delay","on time")</f>
        <v>on time</v>
      </c>
      <c r="R8658" s="10">
        <f>DATEVALUE(Table1[[#This Row],[Delivery_Date]])</f>
        <v>45155</v>
      </c>
      <c r="S8658" s="10">
        <f>DATEVALUE(Table1[[#This Row],[Order_Date]])</f>
        <v>45151</v>
      </c>
      <c r="T8658" s="4" t="str" cm="1">
        <f t="array" ref="T8658">_xlfn.IFS(Table1[[#This Row],[Inventory_Level]]&lt;=200,"low",Table1[[#This Row],[Inventory_Level]]&gt;=700,"high",Table1[[#This Row],[Inventory_Level]]&gt;200,"medium")</f>
        <v>high</v>
      </c>
    </row>
    <row r="8659" spans="1:20" x14ac:dyDescent="0.35">
      <c r="A8659" s="4">
        <v>8658</v>
      </c>
      <c r="B8659" s="4" t="s">
        <v>59</v>
      </c>
      <c r="C8659" s="4" t="s">
        <v>16</v>
      </c>
      <c r="D8659" s="4" t="s">
        <v>32</v>
      </c>
      <c r="E8659" s="4" t="s">
        <v>46</v>
      </c>
      <c r="F8659" s="10" t="s">
        <v>207</v>
      </c>
      <c r="G8659" s="11" t="s">
        <v>150</v>
      </c>
      <c r="H8659" s="4">
        <v>21</v>
      </c>
      <c r="I8659" s="12">
        <v>19326.580000000002</v>
      </c>
      <c r="J8659" s="12">
        <v>405858.18</v>
      </c>
      <c r="K8659" s="12">
        <v>1635.09</v>
      </c>
      <c r="L8659" s="4">
        <v>270</v>
      </c>
      <c r="M8659" s="4" t="s">
        <v>35</v>
      </c>
      <c r="N8659" s="4" t="str" cm="1">
        <f t="array" ref="N8659">_xlfn.SWITCH(E8659,"Delhi","North","Chennai","South","Hyderabad","South","Mumbai","Central","Bangalore","South")</f>
        <v>South</v>
      </c>
      <c r="O8659" s="12">
        <v>78141.759999999995</v>
      </c>
      <c r="P8659" s="4">
        <f>Table1[[#This Row],[Delivery_Date]]-Table1[[#This Row],[Order_Date]]</f>
        <v>2</v>
      </c>
      <c r="Q8659" s="4" t="str">
        <f>IF(Table1[[#This Row],[Delivery delay days]]&gt;5,"delay","on time")</f>
        <v>on time</v>
      </c>
      <c r="R8659" s="10">
        <f>DATEVALUE(Table1[[#This Row],[Delivery_Date]])</f>
        <v>45288</v>
      </c>
      <c r="S8659" s="10">
        <f>DATEVALUE(Table1[[#This Row],[Order_Date]])</f>
        <v>45286</v>
      </c>
      <c r="T8659" s="4" t="str" cm="1">
        <f t="array" ref="T8659">_xlfn.IFS(Table1[[#This Row],[Inventory_Level]]&lt;=200,"low",Table1[[#This Row],[Inventory_Level]]&gt;=700,"high",Table1[[#This Row],[Inventory_Level]]&gt;200,"medium")</f>
        <v>medium</v>
      </c>
    </row>
    <row r="8660" spans="1:20" x14ac:dyDescent="0.35">
      <c r="A8660" s="4">
        <v>8659</v>
      </c>
      <c r="B8660" s="4" t="s">
        <v>37</v>
      </c>
      <c r="C8660" s="4" t="s">
        <v>38</v>
      </c>
      <c r="D8660" s="4" t="s">
        <v>17</v>
      </c>
      <c r="E8660" s="4" t="s">
        <v>26</v>
      </c>
      <c r="F8660" s="10" t="s">
        <v>232</v>
      </c>
      <c r="G8660" s="11" t="s">
        <v>290</v>
      </c>
      <c r="H8660" s="4">
        <v>66</v>
      </c>
      <c r="I8660" s="12">
        <v>2055.9299999999998</v>
      </c>
      <c r="J8660" s="12">
        <v>135691.38</v>
      </c>
      <c r="K8660" s="12">
        <v>605.28</v>
      </c>
      <c r="L8660" s="4">
        <v>285</v>
      </c>
      <c r="M8660" s="4" t="s">
        <v>35</v>
      </c>
      <c r="N8660" s="4" t="str" cm="1">
        <f t="array" ref="N8660">_xlfn.SWITCH(E8660,"Delhi","North","Chennai","South","Hyderabad","South","Mumbai","Central","Bangalore","South")</f>
        <v>South</v>
      </c>
      <c r="O8660" s="12">
        <v>27804.33</v>
      </c>
      <c r="P8660" s="4">
        <f>Table1[[#This Row],[Delivery_Date]]-Table1[[#This Row],[Order_Date]]</f>
        <v>15</v>
      </c>
      <c r="Q8660" s="4" t="str">
        <f>IF(Table1[[#This Row],[Delivery delay days]]&gt;5,"delay","on time")</f>
        <v>delay</v>
      </c>
      <c r="R8660" s="10">
        <f>DATEVALUE(Table1[[#This Row],[Delivery_Date]])</f>
        <v>45207</v>
      </c>
      <c r="S8660" s="10">
        <f>DATEVALUE(Table1[[#This Row],[Order_Date]])</f>
        <v>45192</v>
      </c>
      <c r="T8660" s="4" t="str" cm="1">
        <f t="array" ref="T8660">_xlfn.IFS(Table1[[#This Row],[Inventory_Level]]&lt;=200,"low",Table1[[#This Row],[Inventory_Level]]&gt;=700,"high",Table1[[#This Row],[Inventory_Level]]&gt;200,"medium")</f>
        <v>medium</v>
      </c>
    </row>
    <row r="8661" spans="1:20" x14ac:dyDescent="0.35">
      <c r="A8661" s="4">
        <v>8660</v>
      </c>
      <c r="B8661" s="4" t="s">
        <v>31</v>
      </c>
      <c r="C8661" s="4" t="s">
        <v>24</v>
      </c>
      <c r="D8661" s="4" t="s">
        <v>32</v>
      </c>
      <c r="E8661" s="4" t="s">
        <v>52</v>
      </c>
      <c r="F8661" s="10" t="s">
        <v>55</v>
      </c>
      <c r="G8661" s="11" t="s">
        <v>171</v>
      </c>
      <c r="H8661" s="4">
        <v>83</v>
      </c>
      <c r="I8661" s="12">
        <v>28109.34</v>
      </c>
      <c r="J8661" s="12">
        <v>2333075.2200000002</v>
      </c>
      <c r="K8661" s="12">
        <v>459.38</v>
      </c>
      <c r="L8661" s="4">
        <v>840</v>
      </c>
      <c r="M8661" s="4" t="s">
        <v>42</v>
      </c>
      <c r="N8661" s="4" t="str" cm="1">
        <f t="array" ref="N8661">_xlfn.SWITCH(E8661,"Delhi","North","Chennai","South","Hyderabad","South","Mumbai","Central","Bangalore","South")</f>
        <v>Central</v>
      </c>
      <c r="O8661" s="12">
        <v>503527.89</v>
      </c>
      <c r="P8661" s="4">
        <f>Table1[[#This Row],[Delivery_Date]]-Table1[[#This Row],[Order_Date]]</f>
        <v>2</v>
      </c>
      <c r="Q8661" s="4" t="str">
        <f>IF(Table1[[#This Row],[Delivery delay days]]&gt;5,"delay","on time")</f>
        <v>on time</v>
      </c>
      <c r="R8661" s="10">
        <f>DATEVALUE(Table1[[#This Row],[Delivery_Date]])</f>
        <v>45143</v>
      </c>
      <c r="S8661" s="10">
        <f>DATEVALUE(Table1[[#This Row],[Order_Date]])</f>
        <v>45141</v>
      </c>
      <c r="T8661" s="4" t="str" cm="1">
        <f t="array" ref="T8661">_xlfn.IFS(Table1[[#This Row],[Inventory_Level]]&lt;=200,"low",Table1[[#This Row],[Inventory_Level]]&gt;=700,"high",Table1[[#This Row],[Inventory_Level]]&gt;200,"medium")</f>
        <v>high</v>
      </c>
    </row>
    <row r="8662" spans="1:20" x14ac:dyDescent="0.35">
      <c r="A8662" s="4">
        <v>8661</v>
      </c>
      <c r="B8662" s="4" t="s">
        <v>37</v>
      </c>
      <c r="C8662" s="4" t="s">
        <v>16</v>
      </c>
      <c r="D8662" s="4" t="s">
        <v>17</v>
      </c>
      <c r="E8662" s="4" t="s">
        <v>26</v>
      </c>
      <c r="F8662" s="10" t="s">
        <v>401</v>
      </c>
      <c r="G8662" s="11" t="s">
        <v>352</v>
      </c>
      <c r="H8662" s="4">
        <v>56</v>
      </c>
      <c r="I8662" s="12">
        <v>46722.43</v>
      </c>
      <c r="J8662" s="12">
        <v>2616456.08</v>
      </c>
      <c r="K8662" s="12">
        <v>1728.45</v>
      </c>
      <c r="L8662" s="4">
        <v>193</v>
      </c>
      <c r="M8662" s="4" t="s">
        <v>29</v>
      </c>
      <c r="N8662" s="4" t="str" cm="1">
        <f t="array" ref="N8662">_xlfn.SWITCH(E8662,"Delhi","North","Chennai","South","Hyderabad","South","Mumbai","Central","Bangalore","South")</f>
        <v>South</v>
      </c>
      <c r="O8662" s="12">
        <v>580388.06999999995</v>
      </c>
      <c r="P8662" s="4">
        <f>Table1[[#This Row],[Delivery_Date]]-Table1[[#This Row],[Order_Date]]</f>
        <v>12</v>
      </c>
      <c r="Q8662" s="4" t="str">
        <f>IF(Table1[[#This Row],[Delivery delay days]]&gt;5,"delay","on time")</f>
        <v>delay</v>
      </c>
      <c r="R8662" s="10">
        <f>DATEVALUE(Table1[[#This Row],[Delivery_Date]])</f>
        <v>44950</v>
      </c>
      <c r="S8662" s="10">
        <f>DATEVALUE(Table1[[#This Row],[Order_Date]])</f>
        <v>44938</v>
      </c>
      <c r="T8662" s="4" t="str" cm="1">
        <f t="array" ref="T8662">_xlfn.IFS(Table1[[#This Row],[Inventory_Level]]&lt;=200,"low",Table1[[#This Row],[Inventory_Level]]&gt;=700,"high",Table1[[#This Row],[Inventory_Level]]&gt;200,"medium")</f>
        <v>low</v>
      </c>
    </row>
    <row r="8663" spans="1:20" x14ac:dyDescent="0.35">
      <c r="A8663" s="4">
        <v>8662</v>
      </c>
      <c r="B8663" s="4" t="s">
        <v>15</v>
      </c>
      <c r="C8663" s="4" t="s">
        <v>24</v>
      </c>
      <c r="D8663" s="4" t="s">
        <v>45</v>
      </c>
      <c r="E8663" s="4" t="s">
        <v>18</v>
      </c>
      <c r="F8663" s="10" t="s">
        <v>94</v>
      </c>
      <c r="G8663" s="11" t="s">
        <v>139</v>
      </c>
      <c r="H8663" s="4">
        <v>63</v>
      </c>
      <c r="I8663" s="12">
        <v>1476.3</v>
      </c>
      <c r="J8663" s="12">
        <v>93006.9</v>
      </c>
      <c r="K8663" s="12">
        <v>2329.7800000000002</v>
      </c>
      <c r="L8663" s="4">
        <v>329</v>
      </c>
      <c r="M8663" s="4" t="s">
        <v>29</v>
      </c>
      <c r="N8663" s="4" t="str" cm="1">
        <f t="array" ref="N8663">_xlfn.SWITCH(E8663,"Delhi","North","Chennai","South","Hyderabad","South","Mumbai","Central","Bangalore","South")</f>
        <v>North</v>
      </c>
      <c r="O8663" s="12">
        <v>21462.86</v>
      </c>
      <c r="P8663" s="4">
        <f>Table1[[#This Row],[Delivery_Date]]-Table1[[#This Row],[Order_Date]]</f>
        <v>4</v>
      </c>
      <c r="Q8663" s="4" t="str">
        <f>IF(Table1[[#This Row],[Delivery delay days]]&gt;5,"delay","on time")</f>
        <v>on time</v>
      </c>
      <c r="R8663" s="10">
        <f>DATEVALUE(Table1[[#This Row],[Delivery_Date]])</f>
        <v>44951</v>
      </c>
      <c r="S8663" s="10">
        <f>DATEVALUE(Table1[[#This Row],[Order_Date]])</f>
        <v>44947</v>
      </c>
      <c r="T8663" s="4" t="str" cm="1">
        <f t="array" ref="T8663">_xlfn.IFS(Table1[[#This Row],[Inventory_Level]]&lt;=200,"low",Table1[[#This Row],[Inventory_Level]]&gt;=700,"high",Table1[[#This Row],[Inventory_Level]]&gt;200,"medium")</f>
        <v>medium</v>
      </c>
    </row>
    <row r="8664" spans="1:20" x14ac:dyDescent="0.35">
      <c r="A8664" s="4">
        <v>8663</v>
      </c>
      <c r="B8664" s="4" t="s">
        <v>51</v>
      </c>
      <c r="C8664" s="4" t="s">
        <v>38</v>
      </c>
      <c r="D8664" s="4" t="s">
        <v>32</v>
      </c>
      <c r="E8664" s="4" t="s">
        <v>46</v>
      </c>
      <c r="F8664" s="10" t="s">
        <v>78</v>
      </c>
      <c r="G8664" s="11" t="s">
        <v>288</v>
      </c>
      <c r="H8664" s="4">
        <v>94</v>
      </c>
      <c r="I8664" s="12">
        <v>29316.720000000001</v>
      </c>
      <c r="J8664" s="12">
        <v>2755771.68</v>
      </c>
      <c r="K8664" s="12">
        <v>2180.2800000000002</v>
      </c>
      <c r="L8664" s="4">
        <v>752</v>
      </c>
      <c r="M8664" s="4" t="s">
        <v>35</v>
      </c>
      <c r="N8664" s="4" t="str" cm="1">
        <f t="array" ref="N8664">_xlfn.SWITCH(E8664,"Delhi","North","Chennai","South","Hyderabad","South","Mumbai","Central","Bangalore","South")</f>
        <v>South</v>
      </c>
      <c r="O8664" s="12">
        <v>682974.78</v>
      </c>
      <c r="P8664" s="4">
        <f>Table1[[#This Row],[Delivery_Date]]-Table1[[#This Row],[Order_Date]]</f>
        <v>5</v>
      </c>
      <c r="Q8664" s="4" t="str">
        <f>IF(Table1[[#This Row],[Delivery delay days]]&gt;5,"delay","on time")</f>
        <v>on time</v>
      </c>
      <c r="R8664" s="10">
        <f>DATEVALUE(Table1[[#This Row],[Delivery_Date]])</f>
        <v>45211</v>
      </c>
      <c r="S8664" s="10">
        <f>DATEVALUE(Table1[[#This Row],[Order_Date]])</f>
        <v>45206</v>
      </c>
      <c r="T8664" s="4" t="str" cm="1">
        <f t="array" ref="T8664">_xlfn.IFS(Table1[[#This Row],[Inventory_Level]]&lt;=200,"low",Table1[[#This Row],[Inventory_Level]]&gt;=700,"high",Table1[[#This Row],[Inventory_Level]]&gt;200,"medium")</f>
        <v>high</v>
      </c>
    </row>
    <row r="8665" spans="1:20" x14ac:dyDescent="0.35">
      <c r="A8665" s="4">
        <v>8664</v>
      </c>
      <c r="B8665" s="4" t="s">
        <v>51</v>
      </c>
      <c r="C8665" s="4" t="s">
        <v>16</v>
      </c>
      <c r="D8665" s="4" t="s">
        <v>17</v>
      </c>
      <c r="E8665" s="4" t="s">
        <v>26</v>
      </c>
      <c r="F8665" s="10" t="s">
        <v>305</v>
      </c>
      <c r="G8665" s="11" t="s">
        <v>340</v>
      </c>
      <c r="H8665" s="4">
        <v>84</v>
      </c>
      <c r="I8665" s="12">
        <v>40657.56</v>
      </c>
      <c r="J8665" s="12">
        <v>3415235.04</v>
      </c>
      <c r="K8665" s="12">
        <v>3258.35</v>
      </c>
      <c r="L8665" s="4">
        <v>80</v>
      </c>
      <c r="M8665" s="4" t="s">
        <v>42</v>
      </c>
      <c r="N8665" s="4" t="str" cm="1">
        <f t="array" ref="N8665">_xlfn.SWITCH(E8665,"Delhi","North","Chennai","South","Hyderabad","South","Mumbai","Central","Bangalore","South")</f>
        <v>South</v>
      </c>
      <c r="O8665" s="12">
        <v>852184.91</v>
      </c>
      <c r="P8665" s="4">
        <f>Table1[[#This Row],[Delivery_Date]]-Table1[[#This Row],[Order_Date]]</f>
        <v>10</v>
      </c>
      <c r="Q8665" s="4" t="str">
        <f>IF(Table1[[#This Row],[Delivery delay days]]&gt;5,"delay","on time")</f>
        <v>delay</v>
      </c>
      <c r="R8665" s="10">
        <f>DATEVALUE(Table1[[#This Row],[Delivery_Date]])</f>
        <v>45301</v>
      </c>
      <c r="S8665" s="10">
        <f>DATEVALUE(Table1[[#This Row],[Order_Date]])</f>
        <v>45291</v>
      </c>
      <c r="T8665" s="4" t="str" cm="1">
        <f t="array" ref="T8665">_xlfn.IFS(Table1[[#This Row],[Inventory_Level]]&lt;=200,"low",Table1[[#This Row],[Inventory_Level]]&gt;=700,"high",Table1[[#This Row],[Inventory_Level]]&gt;200,"medium")</f>
        <v>low</v>
      </c>
    </row>
    <row r="8666" spans="1:20" x14ac:dyDescent="0.35">
      <c r="A8666" s="4">
        <v>8665</v>
      </c>
      <c r="B8666" s="4" t="s">
        <v>15</v>
      </c>
      <c r="C8666" s="4" t="s">
        <v>16</v>
      </c>
      <c r="D8666" s="4" t="s">
        <v>39</v>
      </c>
      <c r="E8666" s="4" t="s">
        <v>60</v>
      </c>
      <c r="F8666" s="10" t="s">
        <v>192</v>
      </c>
      <c r="G8666" s="11" t="s">
        <v>403</v>
      </c>
      <c r="H8666" s="4">
        <v>42</v>
      </c>
      <c r="I8666" s="12">
        <v>42506.36</v>
      </c>
      <c r="J8666" s="12">
        <v>1785267.12</v>
      </c>
      <c r="K8666" s="12">
        <v>4257.9799999999996</v>
      </c>
      <c r="L8666" s="4">
        <v>837</v>
      </c>
      <c r="M8666" s="4" t="s">
        <v>29</v>
      </c>
      <c r="N8666" s="4" t="str" cm="1">
        <f t="array" ref="N8666">_xlfn.SWITCH(E8666,"Delhi","North","Chennai","South","Hyderabad","South","Mumbai","Central","Bangalore","South")</f>
        <v>South</v>
      </c>
      <c r="O8666" s="12">
        <v>365439.11</v>
      </c>
      <c r="P8666" s="4">
        <f>Table1[[#This Row],[Delivery_Date]]-Table1[[#This Row],[Order_Date]]</f>
        <v>6</v>
      </c>
      <c r="Q8666" s="4" t="str">
        <f>IF(Table1[[#This Row],[Delivery delay days]]&gt;5,"delay","on time")</f>
        <v>delay</v>
      </c>
      <c r="R8666" s="10">
        <f>DATEVALUE(Table1[[#This Row],[Delivery_Date]])</f>
        <v>45187</v>
      </c>
      <c r="S8666" s="10">
        <f>DATEVALUE(Table1[[#This Row],[Order_Date]])</f>
        <v>45181</v>
      </c>
      <c r="T8666" s="4" t="str" cm="1">
        <f t="array" ref="T8666">_xlfn.IFS(Table1[[#This Row],[Inventory_Level]]&lt;=200,"low",Table1[[#This Row],[Inventory_Level]]&gt;=700,"high",Table1[[#This Row],[Inventory_Level]]&gt;200,"medium")</f>
        <v>high</v>
      </c>
    </row>
    <row r="8667" spans="1:20" x14ac:dyDescent="0.35">
      <c r="A8667" s="4">
        <v>8666</v>
      </c>
      <c r="B8667" s="4" t="s">
        <v>59</v>
      </c>
      <c r="C8667" s="4" t="s">
        <v>38</v>
      </c>
      <c r="D8667" s="4" t="s">
        <v>17</v>
      </c>
      <c r="E8667" s="4" t="s">
        <v>18</v>
      </c>
      <c r="F8667" s="10" t="s">
        <v>407</v>
      </c>
      <c r="G8667" s="11" t="s">
        <v>326</v>
      </c>
      <c r="H8667" s="4">
        <v>74</v>
      </c>
      <c r="I8667" s="12">
        <v>5551.03</v>
      </c>
      <c r="J8667" s="12">
        <v>410776.22</v>
      </c>
      <c r="K8667" s="12">
        <v>2138.65</v>
      </c>
      <c r="L8667" s="4">
        <v>151</v>
      </c>
      <c r="M8667" s="4" t="s">
        <v>35</v>
      </c>
      <c r="N8667" s="4" t="str" cm="1">
        <f t="array" ref="N8667">_xlfn.SWITCH(E8667,"Delhi","North","Chennai","South","Hyderabad","South","Mumbai","Central","Bangalore","South")</f>
        <v>North</v>
      </c>
      <c r="O8667" s="12">
        <v>35401.03</v>
      </c>
      <c r="P8667" s="4">
        <f>Table1[[#This Row],[Delivery_Date]]-Table1[[#This Row],[Order_Date]]</f>
        <v>14</v>
      </c>
      <c r="Q8667" s="4" t="str">
        <f>IF(Table1[[#This Row],[Delivery delay days]]&gt;5,"delay","on time")</f>
        <v>delay</v>
      </c>
      <c r="R8667" s="10">
        <f>DATEVALUE(Table1[[#This Row],[Delivery_Date]])</f>
        <v>45112</v>
      </c>
      <c r="S8667" s="10">
        <f>DATEVALUE(Table1[[#This Row],[Order_Date]])</f>
        <v>45098</v>
      </c>
      <c r="T8667" s="4" t="str" cm="1">
        <f t="array" ref="T8667">_xlfn.IFS(Table1[[#This Row],[Inventory_Level]]&lt;=200,"low",Table1[[#This Row],[Inventory_Level]]&gt;=700,"high",Table1[[#This Row],[Inventory_Level]]&gt;200,"medium")</f>
        <v>low</v>
      </c>
    </row>
    <row r="8668" spans="1:20" x14ac:dyDescent="0.35">
      <c r="A8668" s="4">
        <v>8667</v>
      </c>
      <c r="B8668" s="4" t="s">
        <v>31</v>
      </c>
      <c r="C8668" s="4" t="s">
        <v>16</v>
      </c>
      <c r="D8668" s="4" t="s">
        <v>25</v>
      </c>
      <c r="E8668" s="4" t="s">
        <v>52</v>
      </c>
      <c r="F8668" s="10" t="s">
        <v>165</v>
      </c>
      <c r="G8668" s="11" t="s">
        <v>125</v>
      </c>
      <c r="H8668" s="4">
        <v>63</v>
      </c>
      <c r="I8668" s="12">
        <v>42442.37</v>
      </c>
      <c r="J8668" s="12">
        <v>2673869.31</v>
      </c>
      <c r="K8668" s="12">
        <v>4845.09</v>
      </c>
      <c r="L8668" s="4">
        <v>836</v>
      </c>
      <c r="M8668" s="4" t="s">
        <v>21</v>
      </c>
      <c r="N8668" s="4" t="str" cm="1">
        <f t="array" ref="N8668">_xlfn.SWITCH(E8668,"Delhi","North","Chennai","South","Hyderabad","South","Mumbai","Central","Bangalore","South")</f>
        <v>Central</v>
      </c>
      <c r="O8668" s="12">
        <v>262554.32</v>
      </c>
      <c r="P8668" s="4">
        <f>Table1[[#This Row],[Delivery_Date]]-Table1[[#This Row],[Order_Date]]</f>
        <v>15</v>
      </c>
      <c r="Q8668" s="4" t="str">
        <f>IF(Table1[[#This Row],[Delivery delay days]]&gt;5,"delay","on time")</f>
        <v>delay</v>
      </c>
      <c r="R8668" s="10">
        <f>DATEVALUE(Table1[[#This Row],[Delivery_Date]])</f>
        <v>45067</v>
      </c>
      <c r="S8668" s="10">
        <f>DATEVALUE(Table1[[#This Row],[Order_Date]])</f>
        <v>45052</v>
      </c>
      <c r="T8668" s="4" t="str" cm="1">
        <f t="array" ref="T8668">_xlfn.IFS(Table1[[#This Row],[Inventory_Level]]&lt;=200,"low",Table1[[#This Row],[Inventory_Level]]&gt;=700,"high",Table1[[#This Row],[Inventory_Level]]&gt;200,"medium")</f>
        <v>high</v>
      </c>
    </row>
    <row r="8669" spans="1:20" x14ac:dyDescent="0.35">
      <c r="A8669" s="4">
        <v>8668</v>
      </c>
      <c r="B8669" s="4" t="s">
        <v>51</v>
      </c>
      <c r="C8669" s="4" t="s">
        <v>24</v>
      </c>
      <c r="D8669" s="4" t="s">
        <v>39</v>
      </c>
      <c r="E8669" s="4" t="s">
        <v>26</v>
      </c>
      <c r="F8669" s="10" t="s">
        <v>355</v>
      </c>
      <c r="G8669" s="11" t="s">
        <v>305</v>
      </c>
      <c r="H8669" s="4">
        <v>59</v>
      </c>
      <c r="I8669" s="12">
        <v>2958.24</v>
      </c>
      <c r="J8669" s="12">
        <v>174536.16</v>
      </c>
      <c r="K8669" s="12">
        <v>4192.8100000000004</v>
      </c>
      <c r="L8669" s="4">
        <v>51</v>
      </c>
      <c r="M8669" s="4" t="s">
        <v>35</v>
      </c>
      <c r="N8669" s="4" t="str" cm="1">
        <f t="array" ref="N8669">_xlfn.SWITCH(E8669,"Delhi","North","Chennai","South","Hyderabad","South","Mumbai","Central","Bangalore","South")</f>
        <v>South</v>
      </c>
      <c r="O8669" s="12">
        <v>32154.99</v>
      </c>
      <c r="P8669" s="4">
        <f>Table1[[#This Row],[Delivery_Date]]-Table1[[#This Row],[Order_Date]]</f>
        <v>4</v>
      </c>
      <c r="Q8669" s="4" t="str">
        <f>IF(Table1[[#This Row],[Delivery delay days]]&gt;5,"delay","on time")</f>
        <v>on time</v>
      </c>
      <c r="R8669" s="10">
        <f>DATEVALUE(Table1[[#This Row],[Delivery_Date]])</f>
        <v>45291</v>
      </c>
      <c r="S8669" s="10">
        <f>DATEVALUE(Table1[[#This Row],[Order_Date]])</f>
        <v>45287</v>
      </c>
      <c r="T8669" s="4" t="str" cm="1">
        <f t="array" ref="T8669">_xlfn.IFS(Table1[[#This Row],[Inventory_Level]]&lt;=200,"low",Table1[[#This Row],[Inventory_Level]]&gt;=700,"high",Table1[[#This Row],[Inventory_Level]]&gt;200,"medium")</f>
        <v>low</v>
      </c>
    </row>
    <row r="8670" spans="1:20" x14ac:dyDescent="0.35">
      <c r="A8670" s="4">
        <v>8669</v>
      </c>
      <c r="B8670" s="4" t="s">
        <v>23</v>
      </c>
      <c r="C8670" s="4" t="s">
        <v>38</v>
      </c>
      <c r="D8670" s="4" t="s">
        <v>25</v>
      </c>
      <c r="E8670" s="4" t="s">
        <v>52</v>
      </c>
      <c r="F8670" s="10" t="s">
        <v>342</v>
      </c>
      <c r="G8670" s="11" t="s">
        <v>19</v>
      </c>
      <c r="H8670" s="4">
        <v>70</v>
      </c>
      <c r="I8670" s="12">
        <v>21786.02</v>
      </c>
      <c r="J8670" s="12">
        <v>1525021.4</v>
      </c>
      <c r="K8670" s="12">
        <v>2103.0500000000002</v>
      </c>
      <c r="L8670" s="4">
        <v>695</v>
      </c>
      <c r="M8670" s="4" t="s">
        <v>21</v>
      </c>
      <c r="N8670" s="4" t="str" cm="1">
        <f t="array" ref="N8670">_xlfn.SWITCH(E8670,"Delhi","North","Chennai","South","Hyderabad","South","Mumbai","Central","Bangalore","South")</f>
        <v>Central</v>
      </c>
      <c r="O8670" s="12">
        <v>110227.7</v>
      </c>
      <c r="P8670" s="4">
        <f>Table1[[#This Row],[Delivery_Date]]-Table1[[#This Row],[Order_Date]]</f>
        <v>2</v>
      </c>
      <c r="Q8670" s="4" t="str">
        <f>IF(Table1[[#This Row],[Delivery delay days]]&gt;5,"delay","on time")</f>
        <v>on time</v>
      </c>
      <c r="R8670" s="10">
        <f>DATEVALUE(Table1[[#This Row],[Delivery_Date]])</f>
        <v>45188</v>
      </c>
      <c r="S8670" s="10">
        <f>DATEVALUE(Table1[[#This Row],[Order_Date]])</f>
        <v>45186</v>
      </c>
      <c r="T8670" s="4" t="str" cm="1">
        <f t="array" ref="T8670">_xlfn.IFS(Table1[[#This Row],[Inventory_Level]]&lt;=200,"low",Table1[[#This Row],[Inventory_Level]]&gt;=700,"high",Table1[[#This Row],[Inventory_Level]]&gt;200,"medium")</f>
        <v>medium</v>
      </c>
    </row>
    <row r="8671" spans="1:20" x14ac:dyDescent="0.35">
      <c r="A8671" s="4">
        <v>8670</v>
      </c>
      <c r="B8671" s="4" t="s">
        <v>59</v>
      </c>
      <c r="C8671" s="4" t="s">
        <v>16</v>
      </c>
      <c r="D8671" s="4" t="s">
        <v>39</v>
      </c>
      <c r="E8671" s="4" t="s">
        <v>52</v>
      </c>
      <c r="F8671" s="10" t="s">
        <v>354</v>
      </c>
      <c r="G8671" s="11" t="s">
        <v>72</v>
      </c>
      <c r="H8671" s="4">
        <v>17</v>
      </c>
      <c r="I8671" s="12">
        <v>41249.64</v>
      </c>
      <c r="J8671" s="12">
        <v>701243.88</v>
      </c>
      <c r="K8671" s="12">
        <v>3879.08</v>
      </c>
      <c r="L8671" s="4">
        <v>476</v>
      </c>
      <c r="M8671" s="4" t="s">
        <v>21</v>
      </c>
      <c r="N8671" s="4" t="str" cm="1">
        <f t="array" ref="N8671">_xlfn.SWITCH(E8671,"Delhi","North","Chennai","South","Hyderabad","South","Mumbai","Central","Bangalore","South")</f>
        <v>Central</v>
      </c>
      <c r="O8671" s="12">
        <v>120897.71</v>
      </c>
      <c r="P8671" s="4">
        <f>Table1[[#This Row],[Delivery_Date]]-Table1[[#This Row],[Order_Date]]</f>
        <v>3</v>
      </c>
      <c r="Q8671" s="4" t="str">
        <f>IF(Table1[[#This Row],[Delivery delay days]]&gt;5,"delay","on time")</f>
        <v>on time</v>
      </c>
      <c r="R8671" s="10">
        <f>DATEVALUE(Table1[[#This Row],[Delivery_Date]])</f>
        <v>45271</v>
      </c>
      <c r="S8671" s="10">
        <f>DATEVALUE(Table1[[#This Row],[Order_Date]])</f>
        <v>45268</v>
      </c>
      <c r="T8671" s="4" t="str" cm="1">
        <f t="array" ref="T8671">_xlfn.IFS(Table1[[#This Row],[Inventory_Level]]&lt;=200,"low",Table1[[#This Row],[Inventory_Level]]&gt;=700,"high",Table1[[#This Row],[Inventory_Level]]&gt;200,"medium")</f>
        <v>medium</v>
      </c>
    </row>
    <row r="8672" spans="1:20" x14ac:dyDescent="0.35">
      <c r="A8672" s="4">
        <v>8671</v>
      </c>
      <c r="B8672" s="4" t="s">
        <v>31</v>
      </c>
      <c r="C8672" s="4" t="s">
        <v>38</v>
      </c>
      <c r="D8672" s="4" t="s">
        <v>17</v>
      </c>
      <c r="E8672" s="4" t="s">
        <v>26</v>
      </c>
      <c r="F8672" s="10" t="s">
        <v>197</v>
      </c>
      <c r="G8672" s="11" t="s">
        <v>373</v>
      </c>
      <c r="H8672" s="4">
        <v>72</v>
      </c>
      <c r="I8672" s="12">
        <v>40745.71</v>
      </c>
      <c r="J8672" s="12">
        <v>2933691.12</v>
      </c>
      <c r="K8672" s="12">
        <v>4637.25</v>
      </c>
      <c r="L8672" s="4">
        <v>610</v>
      </c>
      <c r="M8672" s="4" t="s">
        <v>21</v>
      </c>
      <c r="N8672" s="4" t="str" cm="1">
        <f t="array" ref="N8672">_xlfn.SWITCH(E8672,"Delhi","North","Chennai","South","Hyderabad","South","Mumbai","Central","Bangalore","South")</f>
        <v>South</v>
      </c>
      <c r="O8672" s="12">
        <v>302478.82</v>
      </c>
      <c r="P8672" s="4">
        <f>Table1[[#This Row],[Delivery_Date]]-Table1[[#This Row],[Order_Date]]</f>
        <v>14</v>
      </c>
      <c r="Q8672" s="4" t="str">
        <f>IF(Table1[[#This Row],[Delivery delay days]]&gt;5,"delay","on time")</f>
        <v>delay</v>
      </c>
      <c r="R8672" s="10">
        <f>DATEVALUE(Table1[[#This Row],[Delivery_Date]])</f>
        <v>44985</v>
      </c>
      <c r="S8672" s="10">
        <f>DATEVALUE(Table1[[#This Row],[Order_Date]])</f>
        <v>44971</v>
      </c>
      <c r="T8672" s="4" t="str" cm="1">
        <f t="array" ref="T8672">_xlfn.IFS(Table1[[#This Row],[Inventory_Level]]&lt;=200,"low",Table1[[#This Row],[Inventory_Level]]&gt;=700,"high",Table1[[#This Row],[Inventory_Level]]&gt;200,"medium")</f>
        <v>medium</v>
      </c>
    </row>
    <row r="8673" spans="1:20" x14ac:dyDescent="0.35">
      <c r="A8673" s="4">
        <v>8672</v>
      </c>
      <c r="B8673" s="4" t="s">
        <v>31</v>
      </c>
      <c r="C8673" s="4" t="s">
        <v>38</v>
      </c>
      <c r="D8673" s="4" t="s">
        <v>45</v>
      </c>
      <c r="E8673" s="4" t="s">
        <v>18</v>
      </c>
      <c r="F8673" s="10" t="s">
        <v>172</v>
      </c>
      <c r="G8673" s="11" t="s">
        <v>117</v>
      </c>
      <c r="H8673" s="4">
        <v>47</v>
      </c>
      <c r="I8673" s="12">
        <v>16859.75</v>
      </c>
      <c r="J8673" s="12">
        <v>792408.25</v>
      </c>
      <c r="K8673" s="12">
        <v>1870.46</v>
      </c>
      <c r="L8673" s="4">
        <v>940</v>
      </c>
      <c r="M8673" s="4" t="s">
        <v>42</v>
      </c>
      <c r="N8673" s="4" t="str" cm="1">
        <f t="array" ref="N8673">_xlfn.SWITCH(E8673,"Delhi","North","Chennai","South","Hyderabad","South","Mumbai","Central","Bangalore","South")</f>
        <v>North</v>
      </c>
      <c r="O8673" s="12">
        <v>109188.53</v>
      </c>
      <c r="P8673" s="4">
        <f>Table1[[#This Row],[Delivery_Date]]-Table1[[#This Row],[Order_Date]]</f>
        <v>15</v>
      </c>
      <c r="Q8673" s="4" t="str">
        <f>IF(Table1[[#This Row],[Delivery delay days]]&gt;5,"delay","on time")</f>
        <v>delay</v>
      </c>
      <c r="R8673" s="10">
        <f>DATEVALUE(Table1[[#This Row],[Delivery_Date]])</f>
        <v>45191</v>
      </c>
      <c r="S8673" s="10">
        <f>DATEVALUE(Table1[[#This Row],[Order_Date]])</f>
        <v>45176</v>
      </c>
      <c r="T8673" s="4" t="str" cm="1">
        <f t="array" ref="T8673">_xlfn.IFS(Table1[[#This Row],[Inventory_Level]]&lt;=200,"low",Table1[[#This Row],[Inventory_Level]]&gt;=700,"high",Table1[[#This Row],[Inventory_Level]]&gt;200,"medium")</f>
        <v>high</v>
      </c>
    </row>
    <row r="8674" spans="1:20" x14ac:dyDescent="0.35">
      <c r="A8674" s="4">
        <v>8673</v>
      </c>
      <c r="B8674" s="4" t="s">
        <v>37</v>
      </c>
      <c r="C8674" s="4" t="s">
        <v>38</v>
      </c>
      <c r="D8674" s="4" t="s">
        <v>45</v>
      </c>
      <c r="E8674" s="4" t="s">
        <v>52</v>
      </c>
      <c r="F8674" s="10" t="s">
        <v>234</v>
      </c>
      <c r="G8674" s="11" t="s">
        <v>318</v>
      </c>
      <c r="H8674" s="4">
        <v>85</v>
      </c>
      <c r="I8674" s="12">
        <v>8585.8700000000008</v>
      </c>
      <c r="J8674" s="12">
        <v>729798.95</v>
      </c>
      <c r="K8674" s="12">
        <v>1536.18</v>
      </c>
      <c r="L8674" s="4">
        <v>464</v>
      </c>
      <c r="M8674" s="4" t="s">
        <v>42</v>
      </c>
      <c r="N8674" s="4" t="str" cm="1">
        <f t="array" ref="N8674">_xlfn.SWITCH(E8674,"Delhi","North","Chennai","South","Hyderabad","South","Mumbai","Central","Bangalore","South")</f>
        <v>Central</v>
      </c>
      <c r="O8674" s="12">
        <v>65415.47</v>
      </c>
      <c r="P8674" s="4">
        <f>Table1[[#This Row],[Delivery_Date]]-Table1[[#This Row],[Order_Date]]</f>
        <v>10</v>
      </c>
      <c r="Q8674" s="4" t="str">
        <f>IF(Table1[[#This Row],[Delivery delay days]]&gt;5,"delay","on time")</f>
        <v>delay</v>
      </c>
      <c r="R8674" s="10">
        <f>DATEVALUE(Table1[[#This Row],[Delivery_Date]])</f>
        <v>45057</v>
      </c>
      <c r="S8674" s="10">
        <f>DATEVALUE(Table1[[#This Row],[Order_Date]])</f>
        <v>45047</v>
      </c>
      <c r="T8674" s="4" t="str" cm="1">
        <f t="array" ref="T8674">_xlfn.IFS(Table1[[#This Row],[Inventory_Level]]&lt;=200,"low",Table1[[#This Row],[Inventory_Level]]&gt;=700,"high",Table1[[#This Row],[Inventory_Level]]&gt;200,"medium")</f>
        <v>medium</v>
      </c>
    </row>
    <row r="8675" spans="1:20" x14ac:dyDescent="0.35">
      <c r="A8675" s="4">
        <v>8674</v>
      </c>
      <c r="B8675" s="4" t="s">
        <v>15</v>
      </c>
      <c r="C8675" s="4" t="s">
        <v>38</v>
      </c>
      <c r="D8675" s="4" t="s">
        <v>25</v>
      </c>
      <c r="E8675" s="4" t="s">
        <v>52</v>
      </c>
      <c r="F8675" s="10" t="s">
        <v>204</v>
      </c>
      <c r="G8675" s="11" t="s">
        <v>262</v>
      </c>
      <c r="H8675" s="4">
        <v>61</v>
      </c>
      <c r="I8675" s="12">
        <v>22656.59</v>
      </c>
      <c r="J8675" s="12">
        <v>1382051.99</v>
      </c>
      <c r="K8675" s="12">
        <v>412.47</v>
      </c>
      <c r="L8675" s="4">
        <v>844</v>
      </c>
      <c r="M8675" s="4" t="s">
        <v>21</v>
      </c>
      <c r="N8675" s="4" t="str" cm="1">
        <f t="array" ref="N8675">_xlfn.SWITCH(E8675,"Delhi","North","Chennai","South","Hyderabad","South","Mumbai","Central","Bangalore","South")</f>
        <v>Central</v>
      </c>
      <c r="O8675" s="12">
        <v>180715.6</v>
      </c>
      <c r="P8675" s="4">
        <f>Table1[[#This Row],[Delivery_Date]]-Table1[[#This Row],[Order_Date]]</f>
        <v>13</v>
      </c>
      <c r="Q8675" s="4" t="str">
        <f>IF(Table1[[#This Row],[Delivery delay days]]&gt;5,"delay","on time")</f>
        <v>delay</v>
      </c>
      <c r="R8675" s="10">
        <f>DATEVALUE(Table1[[#This Row],[Delivery_Date]])</f>
        <v>44953</v>
      </c>
      <c r="S8675" s="10">
        <f>DATEVALUE(Table1[[#This Row],[Order_Date]])</f>
        <v>44940</v>
      </c>
      <c r="T8675" s="4" t="str" cm="1">
        <f t="array" ref="T8675">_xlfn.IFS(Table1[[#This Row],[Inventory_Level]]&lt;=200,"low",Table1[[#This Row],[Inventory_Level]]&gt;=700,"high",Table1[[#This Row],[Inventory_Level]]&gt;200,"medium")</f>
        <v>high</v>
      </c>
    </row>
    <row r="8676" spans="1:20" x14ac:dyDescent="0.35">
      <c r="A8676" s="4">
        <v>8675</v>
      </c>
      <c r="B8676" s="4" t="s">
        <v>59</v>
      </c>
      <c r="C8676" s="4" t="s">
        <v>38</v>
      </c>
      <c r="D8676" s="4" t="s">
        <v>32</v>
      </c>
      <c r="E8676" s="4" t="s">
        <v>26</v>
      </c>
      <c r="F8676" s="10" t="s">
        <v>99</v>
      </c>
      <c r="G8676" s="11" t="s">
        <v>315</v>
      </c>
      <c r="H8676" s="4">
        <v>100</v>
      </c>
      <c r="I8676" s="12">
        <v>22071.98</v>
      </c>
      <c r="J8676" s="12">
        <v>2207198</v>
      </c>
      <c r="K8676" s="12">
        <v>4077.22</v>
      </c>
      <c r="L8676" s="4">
        <v>76</v>
      </c>
      <c r="M8676" s="4" t="s">
        <v>42</v>
      </c>
      <c r="N8676" s="4" t="str" cm="1">
        <f t="array" ref="N8676">_xlfn.SWITCH(E8676,"Delhi","North","Chennai","South","Hyderabad","South","Mumbai","Central","Bangalore","South")</f>
        <v>South</v>
      </c>
      <c r="O8676" s="12">
        <v>522175.76</v>
      </c>
      <c r="P8676" s="4">
        <f>Table1[[#This Row],[Delivery_Date]]-Table1[[#This Row],[Order_Date]]</f>
        <v>10</v>
      </c>
      <c r="Q8676" s="4" t="str">
        <f>IF(Table1[[#This Row],[Delivery delay days]]&gt;5,"delay","on time")</f>
        <v>delay</v>
      </c>
      <c r="R8676" s="10">
        <f>DATEVALUE(Table1[[#This Row],[Delivery_Date]])</f>
        <v>45091</v>
      </c>
      <c r="S8676" s="10">
        <f>DATEVALUE(Table1[[#This Row],[Order_Date]])</f>
        <v>45081</v>
      </c>
      <c r="T8676" s="4" t="str" cm="1">
        <f t="array" ref="T8676">_xlfn.IFS(Table1[[#This Row],[Inventory_Level]]&lt;=200,"low",Table1[[#This Row],[Inventory_Level]]&gt;=700,"high",Table1[[#This Row],[Inventory_Level]]&gt;200,"medium")</f>
        <v>low</v>
      </c>
    </row>
    <row r="8677" spans="1:20" x14ac:dyDescent="0.35">
      <c r="A8677" s="4">
        <v>8676</v>
      </c>
      <c r="B8677" s="4" t="s">
        <v>65</v>
      </c>
      <c r="C8677" s="4" t="s">
        <v>38</v>
      </c>
      <c r="D8677" s="4" t="s">
        <v>25</v>
      </c>
      <c r="E8677" s="4" t="s">
        <v>26</v>
      </c>
      <c r="F8677" s="10" t="s">
        <v>323</v>
      </c>
      <c r="G8677" s="11" t="s">
        <v>348</v>
      </c>
      <c r="H8677" s="4">
        <v>14</v>
      </c>
      <c r="I8677" s="12">
        <v>14164.16</v>
      </c>
      <c r="J8677" s="12">
        <v>198298.23999999999</v>
      </c>
      <c r="K8677" s="12">
        <v>3155.02</v>
      </c>
      <c r="L8677" s="4">
        <v>540</v>
      </c>
      <c r="M8677" s="4" t="s">
        <v>21</v>
      </c>
      <c r="N8677" s="4" t="str" cm="1">
        <f t="array" ref="N8677">_xlfn.SWITCH(E8677,"Delhi","North","Chennai","South","Hyderabad","South","Mumbai","Central","Bangalore","South")</f>
        <v>South</v>
      </c>
      <c r="O8677" s="12">
        <v>44134.5</v>
      </c>
      <c r="P8677" s="4">
        <f>Table1[[#This Row],[Delivery_Date]]-Table1[[#This Row],[Order_Date]]</f>
        <v>6</v>
      </c>
      <c r="Q8677" s="4" t="str">
        <f>IF(Table1[[#This Row],[Delivery delay days]]&gt;5,"delay","on time")</f>
        <v>delay</v>
      </c>
      <c r="R8677" s="10">
        <f>DATEVALUE(Table1[[#This Row],[Delivery_Date]])</f>
        <v>45279</v>
      </c>
      <c r="S8677" s="10">
        <f>DATEVALUE(Table1[[#This Row],[Order_Date]])</f>
        <v>45273</v>
      </c>
      <c r="T8677" s="4" t="str" cm="1">
        <f t="array" ref="T8677">_xlfn.IFS(Table1[[#This Row],[Inventory_Level]]&lt;=200,"low",Table1[[#This Row],[Inventory_Level]]&gt;=700,"high",Table1[[#This Row],[Inventory_Level]]&gt;200,"medium")</f>
        <v>medium</v>
      </c>
    </row>
    <row r="8678" spans="1:20" x14ac:dyDescent="0.35">
      <c r="A8678" s="4">
        <v>8677</v>
      </c>
      <c r="B8678" s="4" t="s">
        <v>15</v>
      </c>
      <c r="C8678" s="4" t="s">
        <v>24</v>
      </c>
      <c r="D8678" s="4" t="s">
        <v>39</v>
      </c>
      <c r="E8678" s="4" t="s">
        <v>60</v>
      </c>
      <c r="F8678" s="10" t="s">
        <v>246</v>
      </c>
      <c r="G8678" s="11" t="s">
        <v>189</v>
      </c>
      <c r="H8678" s="4">
        <v>88</v>
      </c>
      <c r="I8678" s="12">
        <v>11196.38</v>
      </c>
      <c r="J8678" s="12">
        <v>985281.44</v>
      </c>
      <c r="K8678" s="12">
        <v>3228.1</v>
      </c>
      <c r="L8678" s="4">
        <v>44</v>
      </c>
      <c r="M8678" s="4" t="s">
        <v>29</v>
      </c>
      <c r="N8678" s="4" t="str" cm="1">
        <f t="array" ref="N8678">_xlfn.SWITCH(E8678,"Delhi","North","Chennai","South","Hyderabad","South","Mumbai","Central","Bangalore","South")</f>
        <v>South</v>
      </c>
      <c r="O8678" s="12">
        <v>212164.18</v>
      </c>
      <c r="P8678" s="4">
        <f>Table1[[#This Row],[Delivery_Date]]-Table1[[#This Row],[Order_Date]]</f>
        <v>10</v>
      </c>
      <c r="Q8678" s="4" t="str">
        <f>IF(Table1[[#This Row],[Delivery delay days]]&gt;5,"delay","on time")</f>
        <v>delay</v>
      </c>
      <c r="R8678" s="10">
        <f>DATEVALUE(Table1[[#This Row],[Delivery_Date]])</f>
        <v>45113</v>
      </c>
      <c r="S8678" s="10">
        <f>DATEVALUE(Table1[[#This Row],[Order_Date]])</f>
        <v>45103</v>
      </c>
      <c r="T8678" s="4" t="str" cm="1">
        <f t="array" ref="T8678">_xlfn.IFS(Table1[[#This Row],[Inventory_Level]]&lt;=200,"low",Table1[[#This Row],[Inventory_Level]]&gt;=700,"high",Table1[[#This Row],[Inventory_Level]]&gt;200,"medium")</f>
        <v>low</v>
      </c>
    </row>
    <row r="8679" spans="1:20" x14ac:dyDescent="0.35">
      <c r="A8679" s="4">
        <v>8678</v>
      </c>
      <c r="B8679" s="4" t="s">
        <v>15</v>
      </c>
      <c r="C8679" s="4" t="s">
        <v>24</v>
      </c>
      <c r="D8679" s="4" t="s">
        <v>17</v>
      </c>
      <c r="E8679" s="4" t="s">
        <v>52</v>
      </c>
      <c r="F8679" s="10" t="s">
        <v>140</v>
      </c>
      <c r="G8679" s="11" t="s">
        <v>210</v>
      </c>
      <c r="H8679" s="4">
        <v>25</v>
      </c>
      <c r="I8679" s="12">
        <v>5405.83</v>
      </c>
      <c r="J8679" s="12">
        <v>135145.75</v>
      </c>
      <c r="K8679" s="12">
        <v>357.02</v>
      </c>
      <c r="L8679" s="4">
        <v>303</v>
      </c>
      <c r="M8679" s="4" t="s">
        <v>35</v>
      </c>
      <c r="N8679" s="4" t="str" cm="1">
        <f t="array" ref="N8679">_xlfn.SWITCH(E8679,"Delhi","North","Chennai","South","Hyderabad","South","Mumbai","Central","Bangalore","South")</f>
        <v>Central</v>
      </c>
      <c r="O8679" s="12">
        <v>33321.35</v>
      </c>
      <c r="P8679" s="4">
        <f>Table1[[#This Row],[Delivery_Date]]-Table1[[#This Row],[Order_Date]]</f>
        <v>9</v>
      </c>
      <c r="Q8679" s="4" t="str">
        <f>IF(Table1[[#This Row],[Delivery delay days]]&gt;5,"delay","on time")</f>
        <v>delay</v>
      </c>
      <c r="R8679" s="10">
        <f>DATEVALUE(Table1[[#This Row],[Delivery_Date]])</f>
        <v>45007</v>
      </c>
      <c r="S8679" s="10">
        <f>DATEVALUE(Table1[[#This Row],[Order_Date]])</f>
        <v>44998</v>
      </c>
      <c r="T8679" s="4" t="str" cm="1">
        <f t="array" ref="T8679">_xlfn.IFS(Table1[[#This Row],[Inventory_Level]]&lt;=200,"low",Table1[[#This Row],[Inventory_Level]]&gt;=700,"high",Table1[[#This Row],[Inventory_Level]]&gt;200,"medium")</f>
        <v>medium</v>
      </c>
    </row>
    <row r="8680" spans="1:20" x14ac:dyDescent="0.35">
      <c r="A8680" s="4">
        <v>8679</v>
      </c>
      <c r="B8680" s="4" t="s">
        <v>15</v>
      </c>
      <c r="C8680" s="4" t="s">
        <v>24</v>
      </c>
      <c r="D8680" s="4" t="s">
        <v>39</v>
      </c>
      <c r="E8680" s="4" t="s">
        <v>26</v>
      </c>
      <c r="F8680" s="10" t="s">
        <v>93</v>
      </c>
      <c r="G8680" s="11" t="s">
        <v>376</v>
      </c>
      <c r="H8680" s="4">
        <v>1</v>
      </c>
      <c r="I8680" s="12">
        <v>49847.11</v>
      </c>
      <c r="J8680" s="12">
        <v>49847.11</v>
      </c>
      <c r="K8680" s="12">
        <v>799.56</v>
      </c>
      <c r="L8680" s="4">
        <v>256</v>
      </c>
      <c r="M8680" s="4" t="s">
        <v>35</v>
      </c>
      <c r="N8680" s="4" t="str" cm="1">
        <f t="array" ref="N8680">_xlfn.SWITCH(E8680,"Delhi","North","Chennai","South","Hyderabad","South","Mumbai","Central","Bangalore","South")</f>
        <v>South</v>
      </c>
      <c r="O8680" s="12">
        <v>10939.51</v>
      </c>
      <c r="P8680" s="4">
        <f>Table1[[#This Row],[Delivery_Date]]-Table1[[#This Row],[Order_Date]]</f>
        <v>8</v>
      </c>
      <c r="Q8680" s="4" t="str">
        <f>IF(Table1[[#This Row],[Delivery delay days]]&gt;5,"delay","on time")</f>
        <v>delay</v>
      </c>
      <c r="R8680" s="10">
        <f>DATEVALUE(Table1[[#This Row],[Delivery_Date]])</f>
        <v>44941</v>
      </c>
      <c r="S8680" s="10">
        <f>DATEVALUE(Table1[[#This Row],[Order_Date]])</f>
        <v>44933</v>
      </c>
      <c r="T8680" s="4" t="str" cm="1">
        <f t="array" ref="T8680">_xlfn.IFS(Table1[[#This Row],[Inventory_Level]]&lt;=200,"low",Table1[[#This Row],[Inventory_Level]]&gt;=700,"high",Table1[[#This Row],[Inventory_Level]]&gt;200,"medium")</f>
        <v>medium</v>
      </c>
    </row>
    <row r="8681" spans="1:20" x14ac:dyDescent="0.35">
      <c r="A8681" s="4">
        <v>8680</v>
      </c>
      <c r="B8681" s="4" t="s">
        <v>51</v>
      </c>
      <c r="C8681" s="4" t="s">
        <v>16</v>
      </c>
      <c r="D8681" s="4" t="s">
        <v>17</v>
      </c>
      <c r="E8681" s="4" t="s">
        <v>46</v>
      </c>
      <c r="F8681" s="10" t="s">
        <v>382</v>
      </c>
      <c r="G8681" s="11" t="s">
        <v>397</v>
      </c>
      <c r="H8681" s="4">
        <v>96</v>
      </c>
      <c r="I8681" s="12">
        <v>17555.8</v>
      </c>
      <c r="J8681" s="12">
        <v>1685356.8</v>
      </c>
      <c r="K8681" s="12">
        <v>2748.38</v>
      </c>
      <c r="L8681" s="4">
        <v>778</v>
      </c>
      <c r="M8681" s="4" t="s">
        <v>21</v>
      </c>
      <c r="N8681" s="4" t="str" cm="1">
        <f t="array" ref="N8681">_xlfn.SWITCH(E8681,"Delhi","North","Chennai","South","Hyderabad","South","Mumbai","Central","Bangalore","South")</f>
        <v>South</v>
      </c>
      <c r="O8681" s="12">
        <v>226198.78</v>
      </c>
      <c r="P8681" s="4">
        <f>Table1[[#This Row],[Delivery_Date]]-Table1[[#This Row],[Order_Date]]</f>
        <v>4</v>
      </c>
      <c r="Q8681" s="4" t="str">
        <f>IF(Table1[[#This Row],[Delivery delay days]]&gt;5,"delay","on time")</f>
        <v>on time</v>
      </c>
      <c r="R8681" s="10">
        <f>DATEVALUE(Table1[[#This Row],[Delivery_Date]])</f>
        <v>45258</v>
      </c>
      <c r="S8681" s="10">
        <f>DATEVALUE(Table1[[#This Row],[Order_Date]])</f>
        <v>45254</v>
      </c>
      <c r="T8681" s="4" t="str" cm="1">
        <f t="array" ref="T8681">_xlfn.IFS(Table1[[#This Row],[Inventory_Level]]&lt;=200,"low",Table1[[#This Row],[Inventory_Level]]&gt;=700,"high",Table1[[#This Row],[Inventory_Level]]&gt;200,"medium")</f>
        <v>high</v>
      </c>
    </row>
    <row r="8682" spans="1:20" x14ac:dyDescent="0.35">
      <c r="A8682" s="4">
        <v>8681</v>
      </c>
      <c r="B8682" s="4" t="s">
        <v>31</v>
      </c>
      <c r="C8682" s="4" t="s">
        <v>16</v>
      </c>
      <c r="D8682" s="4" t="s">
        <v>17</v>
      </c>
      <c r="E8682" s="4" t="s">
        <v>46</v>
      </c>
      <c r="F8682" s="10" t="s">
        <v>173</v>
      </c>
      <c r="G8682" s="11" t="s">
        <v>258</v>
      </c>
      <c r="H8682" s="4">
        <v>32</v>
      </c>
      <c r="I8682" s="12">
        <v>43343.17</v>
      </c>
      <c r="J8682" s="12">
        <v>1386981.44</v>
      </c>
      <c r="K8682" s="12">
        <v>502.57</v>
      </c>
      <c r="L8682" s="4">
        <v>216</v>
      </c>
      <c r="M8682" s="4" t="s">
        <v>29</v>
      </c>
      <c r="N8682" s="4" t="str" cm="1">
        <f t="array" ref="N8682">_xlfn.SWITCH(E8682,"Delhi","North","Chennai","South","Hyderabad","South","Mumbai","Central","Bangalore","South")</f>
        <v>South</v>
      </c>
      <c r="O8682" s="12">
        <v>126271.42</v>
      </c>
      <c r="P8682" s="4">
        <f>Table1[[#This Row],[Delivery_Date]]-Table1[[#This Row],[Order_Date]]</f>
        <v>2</v>
      </c>
      <c r="Q8682" s="4" t="str">
        <f>IF(Table1[[#This Row],[Delivery delay days]]&gt;5,"delay","on time")</f>
        <v>on time</v>
      </c>
      <c r="R8682" s="10">
        <f>DATEVALUE(Table1[[#This Row],[Delivery_Date]])</f>
        <v>45062</v>
      </c>
      <c r="S8682" s="10">
        <f>DATEVALUE(Table1[[#This Row],[Order_Date]])</f>
        <v>45060</v>
      </c>
      <c r="T8682" s="4" t="str" cm="1">
        <f t="array" ref="T8682">_xlfn.IFS(Table1[[#This Row],[Inventory_Level]]&lt;=200,"low",Table1[[#This Row],[Inventory_Level]]&gt;=700,"high",Table1[[#This Row],[Inventory_Level]]&gt;200,"medium")</f>
        <v>medium</v>
      </c>
    </row>
    <row r="8683" spans="1:20" x14ac:dyDescent="0.35">
      <c r="A8683" s="4">
        <v>8682</v>
      </c>
      <c r="B8683" s="4" t="s">
        <v>59</v>
      </c>
      <c r="C8683" s="4" t="s">
        <v>16</v>
      </c>
      <c r="D8683" s="4" t="s">
        <v>45</v>
      </c>
      <c r="E8683" s="4" t="s">
        <v>26</v>
      </c>
      <c r="F8683" s="10" t="s">
        <v>218</v>
      </c>
      <c r="G8683" s="11" t="s">
        <v>75</v>
      </c>
      <c r="H8683" s="4">
        <v>15</v>
      </c>
      <c r="I8683" s="12">
        <v>7581.66</v>
      </c>
      <c r="J8683" s="12">
        <v>113724.9</v>
      </c>
      <c r="K8683" s="12">
        <v>3916.85</v>
      </c>
      <c r="L8683" s="4">
        <v>812</v>
      </c>
      <c r="M8683" s="4" t="s">
        <v>42</v>
      </c>
      <c r="N8683" s="4" t="str" cm="1">
        <f t="array" ref="N8683">_xlfn.SWITCH(E8683,"Delhi","North","Chennai","South","Hyderabad","South","Mumbai","Central","Bangalore","South")</f>
        <v>South</v>
      </c>
      <c r="O8683" s="12">
        <v>13145.58</v>
      </c>
      <c r="P8683" s="4">
        <f>Table1[[#This Row],[Delivery_Date]]-Table1[[#This Row],[Order_Date]]</f>
        <v>6</v>
      </c>
      <c r="Q8683" s="4" t="str">
        <f>IF(Table1[[#This Row],[Delivery delay days]]&gt;5,"delay","on time")</f>
        <v>delay</v>
      </c>
      <c r="R8683" s="10">
        <f>DATEVALUE(Table1[[#This Row],[Delivery_Date]])</f>
        <v>45229</v>
      </c>
      <c r="S8683" s="10">
        <f>DATEVALUE(Table1[[#This Row],[Order_Date]])</f>
        <v>45223</v>
      </c>
      <c r="T8683" s="4" t="str" cm="1">
        <f t="array" ref="T8683">_xlfn.IFS(Table1[[#This Row],[Inventory_Level]]&lt;=200,"low",Table1[[#This Row],[Inventory_Level]]&gt;=700,"high",Table1[[#This Row],[Inventory_Level]]&gt;200,"medium")</f>
        <v>high</v>
      </c>
    </row>
    <row r="8684" spans="1:20" x14ac:dyDescent="0.35">
      <c r="A8684" s="4">
        <v>8683</v>
      </c>
      <c r="B8684" s="4" t="s">
        <v>31</v>
      </c>
      <c r="C8684" s="4" t="s">
        <v>38</v>
      </c>
      <c r="D8684" s="4" t="s">
        <v>25</v>
      </c>
      <c r="E8684" s="4" t="s">
        <v>52</v>
      </c>
      <c r="F8684" s="10" t="s">
        <v>151</v>
      </c>
      <c r="G8684" s="11" t="s">
        <v>162</v>
      </c>
      <c r="H8684" s="4">
        <v>9</v>
      </c>
      <c r="I8684" s="12">
        <v>21506.560000000001</v>
      </c>
      <c r="J8684" s="12">
        <v>193559.04000000001</v>
      </c>
      <c r="K8684" s="12">
        <v>2511.2399999999998</v>
      </c>
      <c r="L8684" s="4">
        <v>367</v>
      </c>
      <c r="M8684" s="4" t="s">
        <v>21</v>
      </c>
      <c r="N8684" s="4" t="str" cm="1">
        <f t="array" ref="N8684">_xlfn.SWITCH(E8684,"Delhi","North","Chennai","South","Hyderabad","South","Mumbai","Central","Bangalore","South")</f>
        <v>Central</v>
      </c>
      <c r="O8684" s="12">
        <v>40102.47</v>
      </c>
      <c r="P8684" s="4">
        <f>Table1[[#This Row],[Delivery_Date]]-Table1[[#This Row],[Order_Date]]</f>
        <v>7</v>
      </c>
      <c r="Q8684" s="4" t="str">
        <f>IF(Table1[[#This Row],[Delivery delay days]]&gt;5,"delay","on time")</f>
        <v>delay</v>
      </c>
      <c r="R8684" s="10">
        <f>DATEVALUE(Table1[[#This Row],[Delivery_Date]])</f>
        <v>45165</v>
      </c>
      <c r="S8684" s="10">
        <f>DATEVALUE(Table1[[#This Row],[Order_Date]])</f>
        <v>45158</v>
      </c>
      <c r="T8684" s="4" t="str" cm="1">
        <f t="array" ref="T8684">_xlfn.IFS(Table1[[#This Row],[Inventory_Level]]&lt;=200,"low",Table1[[#This Row],[Inventory_Level]]&gt;=700,"high",Table1[[#This Row],[Inventory_Level]]&gt;200,"medium")</f>
        <v>medium</v>
      </c>
    </row>
    <row r="8685" spans="1:20" x14ac:dyDescent="0.35">
      <c r="A8685" s="4">
        <v>8684</v>
      </c>
      <c r="B8685" s="4" t="s">
        <v>65</v>
      </c>
      <c r="C8685" s="4" t="s">
        <v>38</v>
      </c>
      <c r="D8685" s="4" t="s">
        <v>45</v>
      </c>
      <c r="E8685" s="4" t="s">
        <v>26</v>
      </c>
      <c r="F8685" s="10" t="s">
        <v>238</v>
      </c>
      <c r="G8685" s="11" t="s">
        <v>222</v>
      </c>
      <c r="H8685" s="4">
        <v>10</v>
      </c>
      <c r="I8685" s="12">
        <v>12963.13</v>
      </c>
      <c r="J8685" s="12">
        <v>129631.3</v>
      </c>
      <c r="K8685" s="12">
        <v>4773.28</v>
      </c>
      <c r="L8685" s="4">
        <v>133</v>
      </c>
      <c r="M8685" s="4" t="s">
        <v>29</v>
      </c>
      <c r="N8685" s="4" t="str" cm="1">
        <f t="array" ref="N8685">_xlfn.SWITCH(E8685,"Delhi","North","Chennai","South","Hyderabad","South","Mumbai","Central","Bangalore","South")</f>
        <v>South</v>
      </c>
      <c r="O8685" s="12">
        <v>26842.799999999999</v>
      </c>
      <c r="P8685" s="4">
        <f>Table1[[#This Row],[Delivery_Date]]-Table1[[#This Row],[Order_Date]]</f>
        <v>10</v>
      </c>
      <c r="Q8685" s="4" t="str">
        <f>IF(Table1[[#This Row],[Delivery delay days]]&gt;5,"delay","on time")</f>
        <v>delay</v>
      </c>
      <c r="R8685" s="10">
        <f>DATEVALUE(Table1[[#This Row],[Delivery_Date]])</f>
        <v>45225</v>
      </c>
      <c r="S8685" s="10">
        <f>DATEVALUE(Table1[[#This Row],[Order_Date]])</f>
        <v>45215</v>
      </c>
      <c r="T8685" s="4" t="str" cm="1">
        <f t="array" ref="T8685">_xlfn.IFS(Table1[[#This Row],[Inventory_Level]]&lt;=200,"low",Table1[[#This Row],[Inventory_Level]]&gt;=700,"high",Table1[[#This Row],[Inventory_Level]]&gt;200,"medium")</f>
        <v>low</v>
      </c>
    </row>
    <row r="8686" spans="1:20" x14ac:dyDescent="0.35">
      <c r="A8686" s="4">
        <v>8685</v>
      </c>
      <c r="B8686" s="4" t="s">
        <v>23</v>
      </c>
      <c r="C8686" s="4" t="s">
        <v>24</v>
      </c>
      <c r="D8686" s="4" t="s">
        <v>32</v>
      </c>
      <c r="E8686" s="4" t="s">
        <v>46</v>
      </c>
      <c r="F8686" s="10" t="s">
        <v>212</v>
      </c>
      <c r="G8686" s="11" t="s">
        <v>396</v>
      </c>
      <c r="H8686" s="4">
        <v>41</v>
      </c>
      <c r="I8686" s="12">
        <v>35421.1</v>
      </c>
      <c r="J8686" s="12">
        <v>1452265.1</v>
      </c>
      <c r="K8686" s="12">
        <v>1891.26</v>
      </c>
      <c r="L8686" s="4">
        <v>406</v>
      </c>
      <c r="M8686" s="4" t="s">
        <v>21</v>
      </c>
      <c r="N8686" s="4" t="str" cm="1">
        <f t="array" ref="N8686">_xlfn.SWITCH(E8686,"Delhi","North","Chennai","South","Hyderabad","South","Mumbai","Central","Bangalore","South")</f>
        <v>South</v>
      </c>
      <c r="O8686" s="12">
        <v>338933.02</v>
      </c>
      <c r="P8686" s="4">
        <f>Table1[[#This Row],[Delivery_Date]]-Table1[[#This Row],[Order_Date]]</f>
        <v>14</v>
      </c>
      <c r="Q8686" s="4" t="str">
        <f>IF(Table1[[#This Row],[Delivery delay days]]&gt;5,"delay","on time")</f>
        <v>delay</v>
      </c>
      <c r="R8686" s="10">
        <f>DATEVALUE(Table1[[#This Row],[Delivery_Date]])</f>
        <v>45255</v>
      </c>
      <c r="S8686" s="10">
        <f>DATEVALUE(Table1[[#This Row],[Order_Date]])</f>
        <v>45241</v>
      </c>
      <c r="T8686" s="4" t="str" cm="1">
        <f t="array" ref="T8686">_xlfn.IFS(Table1[[#This Row],[Inventory_Level]]&lt;=200,"low",Table1[[#This Row],[Inventory_Level]]&gt;=700,"high",Table1[[#This Row],[Inventory_Level]]&gt;200,"medium")</f>
        <v>medium</v>
      </c>
    </row>
    <row r="8687" spans="1:20" x14ac:dyDescent="0.35">
      <c r="A8687" s="4">
        <v>8686</v>
      </c>
      <c r="B8687" s="4" t="s">
        <v>65</v>
      </c>
      <c r="C8687" s="4" t="s">
        <v>16</v>
      </c>
      <c r="D8687" s="4" t="s">
        <v>45</v>
      </c>
      <c r="E8687" s="4" t="s">
        <v>26</v>
      </c>
      <c r="F8687" s="10" t="s">
        <v>346</v>
      </c>
      <c r="G8687" s="11" t="s">
        <v>169</v>
      </c>
      <c r="H8687" s="4">
        <v>39</v>
      </c>
      <c r="I8687" s="12">
        <v>40800.53</v>
      </c>
      <c r="J8687" s="12">
        <v>1591220.67</v>
      </c>
      <c r="K8687" s="12">
        <v>1845</v>
      </c>
      <c r="L8687" s="4">
        <v>489</v>
      </c>
      <c r="M8687" s="4" t="s">
        <v>35</v>
      </c>
      <c r="N8687" s="4" t="str" cm="1">
        <f t="array" ref="N8687">_xlfn.SWITCH(E8687,"Delhi","North","Chennai","South","Hyderabad","South","Mumbai","Central","Bangalore","South")</f>
        <v>South</v>
      </c>
      <c r="O8687" s="12">
        <v>82171.87</v>
      </c>
      <c r="P8687" s="4">
        <f>Table1[[#This Row],[Delivery_Date]]-Table1[[#This Row],[Order_Date]]</f>
        <v>2</v>
      </c>
      <c r="Q8687" s="4" t="str">
        <f>IF(Table1[[#This Row],[Delivery delay days]]&gt;5,"delay","on time")</f>
        <v>on time</v>
      </c>
      <c r="R8687" s="10">
        <f>DATEVALUE(Table1[[#This Row],[Delivery_Date]])</f>
        <v>45088</v>
      </c>
      <c r="S8687" s="10">
        <f>DATEVALUE(Table1[[#This Row],[Order_Date]])</f>
        <v>45086</v>
      </c>
      <c r="T8687" s="4" t="str" cm="1">
        <f t="array" ref="T8687">_xlfn.IFS(Table1[[#This Row],[Inventory_Level]]&lt;=200,"low",Table1[[#This Row],[Inventory_Level]]&gt;=700,"high",Table1[[#This Row],[Inventory_Level]]&gt;200,"medium")</f>
        <v>medium</v>
      </c>
    </row>
    <row r="8688" spans="1:20" x14ac:dyDescent="0.35">
      <c r="A8688" s="4">
        <v>8687</v>
      </c>
      <c r="B8688" s="4" t="s">
        <v>15</v>
      </c>
      <c r="C8688" s="4" t="s">
        <v>24</v>
      </c>
      <c r="D8688" s="4" t="s">
        <v>39</v>
      </c>
      <c r="E8688" s="4" t="s">
        <v>26</v>
      </c>
      <c r="F8688" s="10" t="s">
        <v>109</v>
      </c>
      <c r="G8688" s="11" t="s">
        <v>67</v>
      </c>
      <c r="H8688" s="4">
        <v>19</v>
      </c>
      <c r="I8688" s="12">
        <v>44871.47</v>
      </c>
      <c r="J8688" s="12">
        <v>852557.93</v>
      </c>
      <c r="K8688" s="12">
        <v>1183.54</v>
      </c>
      <c r="L8688" s="4">
        <v>102</v>
      </c>
      <c r="M8688" s="4" t="s">
        <v>35</v>
      </c>
      <c r="N8688" s="4" t="str" cm="1">
        <f t="array" ref="N8688">_xlfn.SWITCH(E8688,"Delhi","North","Chennai","South","Hyderabad","South","Mumbai","Central","Bangalore","South")</f>
        <v>South</v>
      </c>
      <c r="O8688" s="12">
        <v>152734.16</v>
      </c>
      <c r="P8688" s="4">
        <f>Table1[[#This Row],[Delivery_Date]]-Table1[[#This Row],[Order_Date]]</f>
        <v>7</v>
      </c>
      <c r="Q8688" s="4" t="str">
        <f>IF(Table1[[#This Row],[Delivery delay days]]&gt;5,"delay","on time")</f>
        <v>delay</v>
      </c>
      <c r="R8688" s="10">
        <f>DATEVALUE(Table1[[#This Row],[Delivery_Date]])</f>
        <v>45170</v>
      </c>
      <c r="S8688" s="10">
        <f>DATEVALUE(Table1[[#This Row],[Order_Date]])</f>
        <v>45163</v>
      </c>
      <c r="T8688" s="4" t="str" cm="1">
        <f t="array" ref="T8688">_xlfn.IFS(Table1[[#This Row],[Inventory_Level]]&lt;=200,"low",Table1[[#This Row],[Inventory_Level]]&gt;=700,"high",Table1[[#This Row],[Inventory_Level]]&gt;200,"medium")</f>
        <v>low</v>
      </c>
    </row>
    <row r="8689" spans="1:20" x14ac:dyDescent="0.35">
      <c r="A8689" s="4">
        <v>8688</v>
      </c>
      <c r="B8689" s="4" t="s">
        <v>65</v>
      </c>
      <c r="C8689" s="4" t="s">
        <v>38</v>
      </c>
      <c r="D8689" s="4" t="s">
        <v>45</v>
      </c>
      <c r="E8689" s="4" t="s">
        <v>26</v>
      </c>
      <c r="F8689" s="10" t="s">
        <v>391</v>
      </c>
      <c r="G8689" s="11" t="s">
        <v>375</v>
      </c>
      <c r="H8689" s="4">
        <v>23</v>
      </c>
      <c r="I8689" s="12">
        <v>28168.92</v>
      </c>
      <c r="J8689" s="12">
        <v>647885.16</v>
      </c>
      <c r="K8689" s="12">
        <v>4996.97</v>
      </c>
      <c r="L8689" s="4">
        <v>500</v>
      </c>
      <c r="M8689" s="4" t="s">
        <v>21</v>
      </c>
      <c r="N8689" s="4" t="str" cm="1">
        <f t="array" ref="N8689">_xlfn.SWITCH(E8689,"Delhi","North","Chennai","South","Hyderabad","South","Mumbai","Central","Bangalore","South")</f>
        <v>South</v>
      </c>
      <c r="O8689" s="12">
        <v>148916.38</v>
      </c>
      <c r="P8689" s="4">
        <f>Table1[[#This Row],[Delivery_Date]]-Table1[[#This Row],[Order_Date]]</f>
        <v>9</v>
      </c>
      <c r="Q8689" s="4" t="str">
        <f>IF(Table1[[#This Row],[Delivery delay days]]&gt;5,"delay","on time")</f>
        <v>delay</v>
      </c>
      <c r="R8689" s="10">
        <f>DATEVALUE(Table1[[#This Row],[Delivery_Date]])</f>
        <v>45253</v>
      </c>
      <c r="S8689" s="10">
        <f>DATEVALUE(Table1[[#This Row],[Order_Date]])</f>
        <v>45244</v>
      </c>
      <c r="T8689" s="4" t="str" cm="1">
        <f t="array" ref="T8689">_xlfn.IFS(Table1[[#This Row],[Inventory_Level]]&lt;=200,"low",Table1[[#This Row],[Inventory_Level]]&gt;=700,"high",Table1[[#This Row],[Inventory_Level]]&gt;200,"medium")</f>
        <v>medium</v>
      </c>
    </row>
    <row r="8690" spans="1:20" x14ac:dyDescent="0.35">
      <c r="A8690" s="4">
        <v>8689</v>
      </c>
      <c r="B8690" s="4" t="s">
        <v>15</v>
      </c>
      <c r="C8690" s="4" t="s">
        <v>16</v>
      </c>
      <c r="D8690" s="4" t="s">
        <v>17</v>
      </c>
      <c r="E8690" s="4" t="s">
        <v>26</v>
      </c>
      <c r="F8690" s="10" t="s">
        <v>160</v>
      </c>
      <c r="G8690" s="11" t="s">
        <v>220</v>
      </c>
      <c r="H8690" s="4">
        <v>50</v>
      </c>
      <c r="I8690" s="12">
        <v>4933.75</v>
      </c>
      <c r="J8690" s="12">
        <v>246687.5</v>
      </c>
      <c r="K8690" s="12">
        <v>1951.73</v>
      </c>
      <c r="L8690" s="4">
        <v>661</v>
      </c>
      <c r="M8690" s="4" t="s">
        <v>42</v>
      </c>
      <c r="N8690" s="4" t="str" cm="1">
        <f t="array" ref="N8690">_xlfn.SWITCH(E8690,"Delhi","North","Chennai","South","Hyderabad","South","Mumbai","Central","Bangalore","South")</f>
        <v>South</v>
      </c>
      <c r="O8690" s="12">
        <v>51553.96</v>
      </c>
      <c r="P8690" s="4">
        <f>Table1[[#This Row],[Delivery_Date]]-Table1[[#This Row],[Order_Date]]</f>
        <v>4</v>
      </c>
      <c r="Q8690" s="4" t="str">
        <f>IF(Table1[[#This Row],[Delivery delay days]]&gt;5,"delay","on time")</f>
        <v>on time</v>
      </c>
      <c r="R8690" s="10">
        <f>DATEVALUE(Table1[[#This Row],[Delivery_Date]])</f>
        <v>45177</v>
      </c>
      <c r="S8690" s="10">
        <f>DATEVALUE(Table1[[#This Row],[Order_Date]])</f>
        <v>45173</v>
      </c>
      <c r="T8690" s="4" t="str" cm="1">
        <f t="array" ref="T8690">_xlfn.IFS(Table1[[#This Row],[Inventory_Level]]&lt;=200,"low",Table1[[#This Row],[Inventory_Level]]&gt;=700,"high",Table1[[#This Row],[Inventory_Level]]&gt;200,"medium")</f>
        <v>medium</v>
      </c>
    </row>
    <row r="8691" spans="1:20" x14ac:dyDescent="0.35">
      <c r="A8691" s="4">
        <v>8690</v>
      </c>
      <c r="B8691" s="4" t="s">
        <v>65</v>
      </c>
      <c r="C8691" s="4" t="s">
        <v>16</v>
      </c>
      <c r="D8691" s="4" t="s">
        <v>17</v>
      </c>
      <c r="E8691" s="4" t="s">
        <v>60</v>
      </c>
      <c r="F8691" s="10" t="s">
        <v>143</v>
      </c>
      <c r="G8691" s="11" t="s">
        <v>238</v>
      </c>
      <c r="H8691" s="4">
        <v>22</v>
      </c>
      <c r="I8691" s="12">
        <v>42001.14</v>
      </c>
      <c r="J8691" s="12">
        <v>924025.08</v>
      </c>
      <c r="K8691" s="12">
        <v>976.66</v>
      </c>
      <c r="L8691" s="4">
        <v>802</v>
      </c>
      <c r="M8691" s="4" t="s">
        <v>21</v>
      </c>
      <c r="N8691" s="4" t="str" cm="1">
        <f t="array" ref="N8691">_xlfn.SWITCH(E8691,"Delhi","North","Chennai","South","Hyderabad","South","Mumbai","Central","Bangalore","South")</f>
        <v>South</v>
      </c>
      <c r="O8691" s="12">
        <v>113521.78</v>
      </c>
      <c r="P8691" s="4">
        <f>Table1[[#This Row],[Delivery_Date]]-Table1[[#This Row],[Order_Date]]</f>
        <v>13</v>
      </c>
      <c r="Q8691" s="4" t="str">
        <f>IF(Table1[[#This Row],[Delivery delay days]]&gt;5,"delay","on time")</f>
        <v>delay</v>
      </c>
      <c r="R8691" s="10">
        <f>DATEVALUE(Table1[[#This Row],[Delivery_Date]])</f>
        <v>45215</v>
      </c>
      <c r="S8691" s="10">
        <f>DATEVALUE(Table1[[#This Row],[Order_Date]])</f>
        <v>45202</v>
      </c>
      <c r="T8691" s="4" t="str" cm="1">
        <f t="array" ref="T8691">_xlfn.IFS(Table1[[#This Row],[Inventory_Level]]&lt;=200,"low",Table1[[#This Row],[Inventory_Level]]&gt;=700,"high",Table1[[#This Row],[Inventory_Level]]&gt;200,"medium")</f>
        <v>high</v>
      </c>
    </row>
    <row r="8692" spans="1:20" x14ac:dyDescent="0.35">
      <c r="A8692" s="4">
        <v>8691</v>
      </c>
      <c r="B8692" s="4" t="s">
        <v>31</v>
      </c>
      <c r="C8692" s="4" t="s">
        <v>24</v>
      </c>
      <c r="D8692" s="4" t="s">
        <v>25</v>
      </c>
      <c r="E8692" s="4" t="s">
        <v>46</v>
      </c>
      <c r="F8692" s="10" t="s">
        <v>202</v>
      </c>
      <c r="G8692" s="11" t="s">
        <v>274</v>
      </c>
      <c r="H8692" s="4">
        <v>62</v>
      </c>
      <c r="I8692" s="12">
        <v>25892.25</v>
      </c>
      <c r="J8692" s="12">
        <v>1605319.5</v>
      </c>
      <c r="K8692" s="12">
        <v>4877.5200000000004</v>
      </c>
      <c r="L8692" s="4">
        <v>171</v>
      </c>
      <c r="M8692" s="4" t="s">
        <v>35</v>
      </c>
      <c r="N8692" s="4" t="str" cm="1">
        <f t="array" ref="N8692">_xlfn.SWITCH(E8692,"Delhi","North","Chennai","South","Hyderabad","South","Mumbai","Central","Bangalore","South")</f>
        <v>South</v>
      </c>
      <c r="O8692" s="12">
        <v>101713.9</v>
      </c>
      <c r="P8692" s="4">
        <f>Table1[[#This Row],[Delivery_Date]]-Table1[[#This Row],[Order_Date]]</f>
        <v>12</v>
      </c>
      <c r="Q8692" s="4" t="str">
        <f>IF(Table1[[#This Row],[Delivery delay days]]&gt;5,"delay","on time")</f>
        <v>delay</v>
      </c>
      <c r="R8692" s="10">
        <f>DATEVALUE(Table1[[#This Row],[Delivery_Date]])</f>
        <v>45013</v>
      </c>
      <c r="S8692" s="10">
        <f>DATEVALUE(Table1[[#This Row],[Order_Date]])</f>
        <v>45001</v>
      </c>
      <c r="T8692" s="4" t="str" cm="1">
        <f t="array" ref="T8692">_xlfn.IFS(Table1[[#This Row],[Inventory_Level]]&lt;=200,"low",Table1[[#This Row],[Inventory_Level]]&gt;=700,"high",Table1[[#This Row],[Inventory_Level]]&gt;200,"medium")</f>
        <v>low</v>
      </c>
    </row>
    <row r="8693" spans="1:20" x14ac:dyDescent="0.35">
      <c r="A8693" s="4">
        <v>8692</v>
      </c>
      <c r="B8693" s="4" t="s">
        <v>31</v>
      </c>
      <c r="C8693" s="4" t="s">
        <v>38</v>
      </c>
      <c r="D8693" s="4" t="s">
        <v>17</v>
      </c>
      <c r="E8693" s="4" t="s">
        <v>52</v>
      </c>
      <c r="F8693" s="10" t="s">
        <v>123</v>
      </c>
      <c r="G8693" s="11" t="s">
        <v>391</v>
      </c>
      <c r="H8693" s="4">
        <v>16</v>
      </c>
      <c r="I8693" s="12">
        <v>9829.19</v>
      </c>
      <c r="J8693" s="12">
        <v>157267.04</v>
      </c>
      <c r="K8693" s="12">
        <v>4559.74</v>
      </c>
      <c r="L8693" s="4">
        <v>28</v>
      </c>
      <c r="M8693" s="4" t="s">
        <v>29</v>
      </c>
      <c r="N8693" s="4" t="str" cm="1">
        <f t="array" ref="N8693">_xlfn.SWITCH(E8693,"Delhi","North","Chennai","South","Hyderabad","South","Mumbai","Central","Bangalore","South")</f>
        <v>Central</v>
      </c>
      <c r="O8693" s="12">
        <v>33987.69</v>
      </c>
      <c r="P8693" s="4">
        <f>Table1[[#This Row],[Delivery_Date]]-Table1[[#This Row],[Order_Date]]</f>
        <v>2</v>
      </c>
      <c r="Q8693" s="4" t="str">
        <f>IF(Table1[[#This Row],[Delivery delay days]]&gt;5,"delay","on time")</f>
        <v>on time</v>
      </c>
      <c r="R8693" s="10">
        <f>DATEVALUE(Table1[[#This Row],[Delivery_Date]])</f>
        <v>45244</v>
      </c>
      <c r="S8693" s="10">
        <f>DATEVALUE(Table1[[#This Row],[Order_Date]])</f>
        <v>45242</v>
      </c>
      <c r="T8693" s="4" t="str" cm="1">
        <f t="array" ref="T8693">_xlfn.IFS(Table1[[#This Row],[Inventory_Level]]&lt;=200,"low",Table1[[#This Row],[Inventory_Level]]&gt;=700,"high",Table1[[#This Row],[Inventory_Level]]&gt;200,"medium")</f>
        <v>low</v>
      </c>
    </row>
    <row r="8694" spans="1:20" x14ac:dyDescent="0.35">
      <c r="A8694" s="4">
        <v>8693</v>
      </c>
      <c r="B8694" s="4" t="s">
        <v>15</v>
      </c>
      <c r="C8694" s="4" t="s">
        <v>16</v>
      </c>
      <c r="D8694" s="4" t="s">
        <v>39</v>
      </c>
      <c r="E8694" s="4" t="s">
        <v>60</v>
      </c>
      <c r="F8694" s="10" t="s">
        <v>274</v>
      </c>
      <c r="G8694" s="11" t="s">
        <v>182</v>
      </c>
      <c r="H8694" s="4">
        <v>66</v>
      </c>
      <c r="I8694" s="12">
        <v>39734.14</v>
      </c>
      <c r="J8694" s="12">
        <v>2622453.2400000002</v>
      </c>
      <c r="K8694" s="12">
        <v>2227.84</v>
      </c>
      <c r="L8694" s="4">
        <v>797</v>
      </c>
      <c r="M8694" s="4" t="s">
        <v>21</v>
      </c>
      <c r="N8694" s="4" t="str" cm="1">
        <f t="array" ref="N8694">_xlfn.SWITCH(E8694,"Delhi","North","Chennai","South","Hyderabad","South","Mumbai","Central","Bangalore","South")</f>
        <v>South</v>
      </c>
      <c r="O8694" s="12">
        <v>331717.57</v>
      </c>
      <c r="P8694" s="4">
        <f>Table1[[#This Row],[Delivery_Date]]-Table1[[#This Row],[Order_Date]]</f>
        <v>13</v>
      </c>
      <c r="Q8694" s="4" t="str">
        <f>IF(Table1[[#This Row],[Delivery delay days]]&gt;5,"delay","on time")</f>
        <v>delay</v>
      </c>
      <c r="R8694" s="10">
        <f>DATEVALUE(Table1[[#This Row],[Delivery_Date]])</f>
        <v>45026</v>
      </c>
      <c r="S8694" s="10">
        <f>DATEVALUE(Table1[[#This Row],[Order_Date]])</f>
        <v>45013</v>
      </c>
      <c r="T8694" s="4" t="str" cm="1">
        <f t="array" ref="T8694">_xlfn.IFS(Table1[[#This Row],[Inventory_Level]]&lt;=200,"low",Table1[[#This Row],[Inventory_Level]]&gt;=700,"high",Table1[[#This Row],[Inventory_Level]]&gt;200,"medium")</f>
        <v>high</v>
      </c>
    </row>
    <row r="8695" spans="1:20" x14ac:dyDescent="0.35">
      <c r="A8695" s="4">
        <v>8694</v>
      </c>
      <c r="B8695" s="4" t="s">
        <v>37</v>
      </c>
      <c r="C8695" s="4" t="s">
        <v>24</v>
      </c>
      <c r="D8695" s="4" t="s">
        <v>25</v>
      </c>
      <c r="E8695" s="4" t="s">
        <v>26</v>
      </c>
      <c r="F8695" s="10" t="s">
        <v>241</v>
      </c>
      <c r="G8695" s="11" t="s">
        <v>395</v>
      </c>
      <c r="H8695" s="4">
        <v>84</v>
      </c>
      <c r="I8695" s="12">
        <v>21456.04</v>
      </c>
      <c r="J8695" s="12">
        <v>1802307.36</v>
      </c>
      <c r="K8695" s="12">
        <v>2471.62</v>
      </c>
      <c r="L8695" s="4">
        <v>648</v>
      </c>
      <c r="M8695" s="4" t="s">
        <v>35</v>
      </c>
      <c r="N8695" s="4" t="str" cm="1">
        <f t="array" ref="N8695">_xlfn.SWITCH(E8695,"Delhi","North","Chennai","South","Hyderabad","South","Mumbai","Central","Bangalore","South")</f>
        <v>South</v>
      </c>
      <c r="O8695" s="12">
        <v>355185.21</v>
      </c>
      <c r="P8695" s="4">
        <f>Table1[[#This Row],[Delivery_Date]]-Table1[[#This Row],[Order_Date]]</f>
        <v>12</v>
      </c>
      <c r="Q8695" s="4" t="str">
        <f>IF(Table1[[#This Row],[Delivery delay days]]&gt;5,"delay","on time")</f>
        <v>delay</v>
      </c>
      <c r="R8695" s="10">
        <f>DATEVALUE(Table1[[#This Row],[Delivery_Date]])</f>
        <v>45012</v>
      </c>
      <c r="S8695" s="10">
        <f>DATEVALUE(Table1[[#This Row],[Order_Date]])</f>
        <v>45000</v>
      </c>
      <c r="T8695" s="4" t="str" cm="1">
        <f t="array" ref="T8695">_xlfn.IFS(Table1[[#This Row],[Inventory_Level]]&lt;=200,"low",Table1[[#This Row],[Inventory_Level]]&gt;=700,"high",Table1[[#This Row],[Inventory_Level]]&gt;200,"medium")</f>
        <v>medium</v>
      </c>
    </row>
    <row r="8696" spans="1:20" x14ac:dyDescent="0.35">
      <c r="A8696" s="4">
        <v>8695</v>
      </c>
      <c r="B8696" s="4" t="s">
        <v>44</v>
      </c>
      <c r="C8696" s="4" t="s">
        <v>38</v>
      </c>
      <c r="D8696" s="4" t="s">
        <v>17</v>
      </c>
      <c r="E8696" s="4" t="s">
        <v>18</v>
      </c>
      <c r="F8696" s="10" t="s">
        <v>272</v>
      </c>
      <c r="G8696" s="11" t="s">
        <v>28</v>
      </c>
      <c r="H8696" s="4">
        <v>5</v>
      </c>
      <c r="I8696" s="12">
        <v>48103.03</v>
      </c>
      <c r="J8696" s="12">
        <v>240515.15</v>
      </c>
      <c r="K8696" s="12">
        <v>1338.35</v>
      </c>
      <c r="L8696" s="4">
        <v>709</v>
      </c>
      <c r="M8696" s="4" t="s">
        <v>42</v>
      </c>
      <c r="N8696" s="4" t="str" cm="1">
        <f t="array" ref="N8696">_xlfn.SWITCH(E8696,"Delhi","North","Chennai","South","Hyderabad","South","Mumbai","Central","Bangalore","South")</f>
        <v>North</v>
      </c>
      <c r="O8696" s="12">
        <v>34398.980000000003</v>
      </c>
      <c r="P8696" s="4">
        <f>Table1[[#This Row],[Delivery_Date]]-Table1[[#This Row],[Order_Date]]</f>
        <v>1</v>
      </c>
      <c r="Q8696" s="4" t="str">
        <f>IF(Table1[[#This Row],[Delivery delay days]]&gt;5,"delay","on time")</f>
        <v>on time</v>
      </c>
      <c r="R8696" s="10">
        <f>DATEVALUE(Table1[[#This Row],[Delivery_Date]])</f>
        <v>45137</v>
      </c>
      <c r="S8696" s="10">
        <f>DATEVALUE(Table1[[#This Row],[Order_Date]])</f>
        <v>45136</v>
      </c>
      <c r="T8696" s="4" t="str" cm="1">
        <f t="array" ref="T8696">_xlfn.IFS(Table1[[#This Row],[Inventory_Level]]&lt;=200,"low",Table1[[#This Row],[Inventory_Level]]&gt;=700,"high",Table1[[#This Row],[Inventory_Level]]&gt;200,"medium")</f>
        <v>high</v>
      </c>
    </row>
    <row r="8697" spans="1:20" x14ac:dyDescent="0.35">
      <c r="A8697" s="4">
        <v>8696</v>
      </c>
      <c r="B8697" s="4" t="s">
        <v>65</v>
      </c>
      <c r="C8697" s="4" t="s">
        <v>38</v>
      </c>
      <c r="D8697" s="4" t="s">
        <v>32</v>
      </c>
      <c r="E8697" s="4" t="s">
        <v>26</v>
      </c>
      <c r="F8697" s="10" t="s">
        <v>97</v>
      </c>
      <c r="G8697" s="11" t="s">
        <v>27</v>
      </c>
      <c r="H8697" s="4">
        <v>69</v>
      </c>
      <c r="I8697" s="12">
        <v>44111.41</v>
      </c>
      <c r="J8697" s="12">
        <v>3043687.29</v>
      </c>
      <c r="K8697" s="12">
        <v>140.83000000000001</v>
      </c>
      <c r="L8697" s="4">
        <v>941</v>
      </c>
      <c r="M8697" s="4" t="s">
        <v>35</v>
      </c>
      <c r="N8697" s="4" t="str" cm="1">
        <f t="array" ref="N8697">_xlfn.SWITCH(E8697,"Delhi","North","Chennai","South","Hyderabad","South","Mumbai","Central","Bangalore","South")</f>
        <v>South</v>
      </c>
      <c r="O8697" s="12">
        <v>343488.2</v>
      </c>
      <c r="P8697" s="4">
        <f>Table1[[#This Row],[Delivery_Date]]-Table1[[#This Row],[Order_Date]]</f>
        <v>11</v>
      </c>
      <c r="Q8697" s="4" t="str">
        <f>IF(Table1[[#This Row],[Delivery delay days]]&gt;5,"delay","on time")</f>
        <v>delay</v>
      </c>
      <c r="R8697" s="10">
        <f>DATEVALUE(Table1[[#This Row],[Delivery_Date]])</f>
        <v>45134</v>
      </c>
      <c r="S8697" s="10">
        <f>DATEVALUE(Table1[[#This Row],[Order_Date]])</f>
        <v>45123</v>
      </c>
      <c r="T8697" s="4" t="str" cm="1">
        <f t="array" ref="T8697">_xlfn.IFS(Table1[[#This Row],[Inventory_Level]]&lt;=200,"low",Table1[[#This Row],[Inventory_Level]]&gt;=700,"high",Table1[[#This Row],[Inventory_Level]]&gt;200,"medium")</f>
        <v>high</v>
      </c>
    </row>
    <row r="8698" spans="1:20" x14ac:dyDescent="0.35">
      <c r="A8698" s="4">
        <v>8697</v>
      </c>
      <c r="B8698" s="4" t="s">
        <v>59</v>
      </c>
      <c r="C8698" s="4" t="s">
        <v>16</v>
      </c>
      <c r="D8698" s="4" t="s">
        <v>39</v>
      </c>
      <c r="E8698" s="4" t="s">
        <v>46</v>
      </c>
      <c r="F8698" s="10" t="s">
        <v>147</v>
      </c>
      <c r="G8698" s="11" t="s">
        <v>151</v>
      </c>
      <c r="H8698" s="4">
        <v>99</v>
      </c>
      <c r="I8698" s="12">
        <v>30786.86</v>
      </c>
      <c r="J8698" s="12">
        <v>3047899.14</v>
      </c>
      <c r="K8698" s="12">
        <v>2317.65</v>
      </c>
      <c r="L8698" s="4">
        <v>853</v>
      </c>
      <c r="M8698" s="4" t="s">
        <v>42</v>
      </c>
      <c r="N8698" s="4" t="str" cm="1">
        <f t="array" ref="N8698">_xlfn.SWITCH(E8698,"Delhi","North","Chennai","South","Hyderabad","South","Mumbai","Central","Bangalore","South")</f>
        <v>South</v>
      </c>
      <c r="O8698" s="12">
        <v>716551.34</v>
      </c>
      <c r="P8698" s="4">
        <f>Table1[[#This Row],[Delivery_Date]]-Table1[[#This Row],[Order_Date]]</f>
        <v>11</v>
      </c>
      <c r="Q8698" s="4" t="str">
        <f>IF(Table1[[#This Row],[Delivery delay days]]&gt;5,"delay","on time")</f>
        <v>delay</v>
      </c>
      <c r="R8698" s="10">
        <f>DATEVALUE(Table1[[#This Row],[Delivery_Date]])</f>
        <v>45158</v>
      </c>
      <c r="S8698" s="10">
        <f>DATEVALUE(Table1[[#This Row],[Order_Date]])</f>
        <v>45147</v>
      </c>
      <c r="T8698" s="4" t="str" cm="1">
        <f t="array" ref="T8698">_xlfn.IFS(Table1[[#This Row],[Inventory_Level]]&lt;=200,"low",Table1[[#This Row],[Inventory_Level]]&gt;=700,"high",Table1[[#This Row],[Inventory_Level]]&gt;200,"medium")</f>
        <v>high</v>
      </c>
    </row>
    <row r="8699" spans="1:20" x14ac:dyDescent="0.35">
      <c r="A8699" s="4">
        <v>8698</v>
      </c>
      <c r="B8699" s="4" t="s">
        <v>65</v>
      </c>
      <c r="C8699" s="4" t="s">
        <v>38</v>
      </c>
      <c r="D8699" s="4" t="s">
        <v>39</v>
      </c>
      <c r="E8699" s="4" t="s">
        <v>46</v>
      </c>
      <c r="F8699" s="10" t="s">
        <v>290</v>
      </c>
      <c r="G8699" s="11" t="s">
        <v>267</v>
      </c>
      <c r="H8699" s="4">
        <v>38</v>
      </c>
      <c r="I8699" s="12">
        <v>46737</v>
      </c>
      <c r="J8699" s="12">
        <v>1776006</v>
      </c>
      <c r="K8699" s="12">
        <v>914.22</v>
      </c>
      <c r="L8699" s="4">
        <v>88</v>
      </c>
      <c r="M8699" s="4" t="s">
        <v>35</v>
      </c>
      <c r="N8699" s="4" t="str" cm="1">
        <f t="array" ref="N8699">_xlfn.SWITCH(E8699,"Delhi","North","Chennai","South","Hyderabad","South","Mumbai","Central","Bangalore","South")</f>
        <v>South</v>
      </c>
      <c r="O8699" s="12">
        <v>316614.21000000002</v>
      </c>
      <c r="P8699" s="4">
        <f>Table1[[#This Row],[Delivery_Date]]-Table1[[#This Row],[Order_Date]]</f>
        <v>11</v>
      </c>
      <c r="Q8699" s="4" t="str">
        <f>IF(Table1[[#This Row],[Delivery delay days]]&gt;5,"delay","on time")</f>
        <v>delay</v>
      </c>
      <c r="R8699" s="10">
        <f>DATEVALUE(Table1[[#This Row],[Delivery_Date]])</f>
        <v>45218</v>
      </c>
      <c r="S8699" s="10">
        <f>DATEVALUE(Table1[[#This Row],[Order_Date]])</f>
        <v>45207</v>
      </c>
      <c r="T8699" s="4" t="str" cm="1">
        <f t="array" ref="T8699">_xlfn.IFS(Table1[[#This Row],[Inventory_Level]]&lt;=200,"low",Table1[[#This Row],[Inventory_Level]]&gt;=700,"high",Table1[[#This Row],[Inventory_Level]]&gt;200,"medium")</f>
        <v>low</v>
      </c>
    </row>
    <row r="8700" spans="1:20" x14ac:dyDescent="0.35">
      <c r="A8700" s="4">
        <v>8699</v>
      </c>
      <c r="B8700" s="4" t="s">
        <v>37</v>
      </c>
      <c r="C8700" s="4" t="s">
        <v>24</v>
      </c>
      <c r="D8700" s="4" t="s">
        <v>39</v>
      </c>
      <c r="E8700" s="4" t="s">
        <v>52</v>
      </c>
      <c r="F8700" s="10" t="s">
        <v>95</v>
      </c>
      <c r="G8700" s="11" t="s">
        <v>213</v>
      </c>
      <c r="H8700" s="4">
        <v>30</v>
      </c>
      <c r="I8700" s="12">
        <v>41483.54</v>
      </c>
      <c r="J8700" s="12">
        <v>1244506.2</v>
      </c>
      <c r="K8700" s="12">
        <v>1005.99</v>
      </c>
      <c r="L8700" s="4">
        <v>612</v>
      </c>
      <c r="M8700" s="4" t="s">
        <v>42</v>
      </c>
      <c r="N8700" s="4" t="str" cm="1">
        <f t="array" ref="N8700">_xlfn.SWITCH(E8700,"Delhi","North","Chennai","South","Hyderabad","South","Mumbai","Central","Bangalore","South")</f>
        <v>Central</v>
      </c>
      <c r="O8700" s="12">
        <v>277570.42</v>
      </c>
      <c r="P8700" s="4">
        <f>Table1[[#This Row],[Delivery_Date]]-Table1[[#This Row],[Order_Date]]</f>
        <v>1</v>
      </c>
      <c r="Q8700" s="4" t="str">
        <f>IF(Table1[[#This Row],[Delivery delay days]]&gt;5,"delay","on time")</f>
        <v>on time</v>
      </c>
      <c r="R8700" s="10">
        <f>DATEVALUE(Table1[[#This Row],[Delivery_Date]])</f>
        <v>45251</v>
      </c>
      <c r="S8700" s="10">
        <f>DATEVALUE(Table1[[#This Row],[Order_Date]])</f>
        <v>45250</v>
      </c>
      <c r="T8700" s="4" t="str" cm="1">
        <f t="array" ref="T8700">_xlfn.IFS(Table1[[#This Row],[Inventory_Level]]&lt;=200,"low",Table1[[#This Row],[Inventory_Level]]&gt;=700,"high",Table1[[#This Row],[Inventory_Level]]&gt;200,"medium")</f>
        <v>medium</v>
      </c>
    </row>
    <row r="8701" spans="1:20" x14ac:dyDescent="0.35">
      <c r="A8701" s="4">
        <v>8700</v>
      </c>
      <c r="B8701" s="4" t="s">
        <v>31</v>
      </c>
      <c r="C8701" s="4" t="s">
        <v>24</v>
      </c>
      <c r="D8701" s="4" t="s">
        <v>32</v>
      </c>
      <c r="E8701" s="4" t="s">
        <v>60</v>
      </c>
      <c r="F8701" s="10" t="s">
        <v>159</v>
      </c>
      <c r="G8701" s="11" t="s">
        <v>113</v>
      </c>
      <c r="H8701" s="4">
        <v>87</v>
      </c>
      <c r="I8701" s="12">
        <v>48626.34</v>
      </c>
      <c r="J8701" s="12">
        <v>4230491.58</v>
      </c>
      <c r="K8701" s="12">
        <v>1440.06</v>
      </c>
      <c r="L8701" s="4">
        <v>272</v>
      </c>
      <c r="M8701" s="4" t="s">
        <v>21</v>
      </c>
      <c r="N8701" s="4" t="str" cm="1">
        <f t="array" ref="N8701">_xlfn.SWITCH(E8701,"Delhi","North","Chennai","South","Hyderabad","South","Mumbai","Central","Bangalore","South")</f>
        <v>South</v>
      </c>
      <c r="O8701" s="12">
        <v>474132.5</v>
      </c>
      <c r="P8701" s="4">
        <f>Table1[[#This Row],[Delivery_Date]]-Table1[[#This Row],[Order_Date]]</f>
        <v>11</v>
      </c>
      <c r="Q8701" s="4" t="str">
        <f>IF(Table1[[#This Row],[Delivery delay days]]&gt;5,"delay","on time")</f>
        <v>delay</v>
      </c>
      <c r="R8701" s="10">
        <f>DATEVALUE(Table1[[#This Row],[Delivery_Date]])</f>
        <v>45175</v>
      </c>
      <c r="S8701" s="10">
        <f>DATEVALUE(Table1[[#This Row],[Order_Date]])</f>
        <v>45164</v>
      </c>
      <c r="T8701" s="4" t="str" cm="1">
        <f t="array" ref="T8701">_xlfn.IFS(Table1[[#This Row],[Inventory_Level]]&lt;=200,"low",Table1[[#This Row],[Inventory_Level]]&gt;=700,"high",Table1[[#This Row],[Inventory_Level]]&gt;200,"medium")</f>
        <v>medium</v>
      </c>
    </row>
    <row r="8702" spans="1:20" x14ac:dyDescent="0.35">
      <c r="A8702" s="4">
        <v>8701</v>
      </c>
      <c r="B8702" s="4" t="s">
        <v>23</v>
      </c>
      <c r="C8702" s="4" t="s">
        <v>24</v>
      </c>
      <c r="D8702" s="4" t="s">
        <v>25</v>
      </c>
      <c r="E8702" s="4" t="s">
        <v>18</v>
      </c>
      <c r="F8702" s="10" t="s">
        <v>254</v>
      </c>
      <c r="G8702" s="11" t="s">
        <v>206</v>
      </c>
      <c r="H8702" s="4">
        <v>76</v>
      </c>
      <c r="I8702" s="12">
        <v>3720.83</v>
      </c>
      <c r="J8702" s="12">
        <v>282783.08</v>
      </c>
      <c r="K8702" s="12">
        <v>4727.7700000000004</v>
      </c>
      <c r="L8702" s="4">
        <v>190</v>
      </c>
      <c r="M8702" s="4" t="s">
        <v>42</v>
      </c>
      <c r="N8702" s="4" t="str" cm="1">
        <f t="array" ref="N8702">_xlfn.SWITCH(E8702,"Delhi","North","Chennai","South","Hyderabad","South","Mumbai","Central","Bangalore","South")</f>
        <v>North</v>
      </c>
      <c r="O8702" s="12">
        <v>20636.97</v>
      </c>
      <c r="P8702" s="4">
        <f>Table1[[#This Row],[Delivery_Date]]-Table1[[#This Row],[Order_Date]]</f>
        <v>13</v>
      </c>
      <c r="Q8702" s="4" t="str">
        <f>IF(Table1[[#This Row],[Delivery delay days]]&gt;5,"delay","on time")</f>
        <v>delay</v>
      </c>
      <c r="R8702" s="10">
        <f>DATEVALUE(Table1[[#This Row],[Delivery_Date]])</f>
        <v>45230</v>
      </c>
      <c r="S8702" s="10">
        <f>DATEVALUE(Table1[[#This Row],[Order_Date]])</f>
        <v>45217</v>
      </c>
      <c r="T8702" s="4" t="str" cm="1">
        <f t="array" ref="T8702">_xlfn.IFS(Table1[[#This Row],[Inventory_Level]]&lt;=200,"low",Table1[[#This Row],[Inventory_Level]]&gt;=700,"high",Table1[[#This Row],[Inventory_Level]]&gt;200,"medium")</f>
        <v>low</v>
      </c>
    </row>
    <row r="8703" spans="1:20" x14ac:dyDescent="0.35">
      <c r="A8703" s="4">
        <v>8702</v>
      </c>
      <c r="B8703" s="4" t="s">
        <v>23</v>
      </c>
      <c r="C8703" s="4" t="s">
        <v>24</v>
      </c>
      <c r="D8703" s="4" t="s">
        <v>25</v>
      </c>
      <c r="E8703" s="4" t="s">
        <v>52</v>
      </c>
      <c r="F8703" s="10" t="s">
        <v>215</v>
      </c>
      <c r="G8703" s="11" t="s">
        <v>104</v>
      </c>
      <c r="H8703" s="4">
        <v>50</v>
      </c>
      <c r="I8703" s="12">
        <v>12313.9</v>
      </c>
      <c r="J8703" s="12">
        <v>615695</v>
      </c>
      <c r="K8703" s="12">
        <v>3865.39</v>
      </c>
      <c r="L8703" s="4">
        <v>82</v>
      </c>
      <c r="M8703" s="4" t="s">
        <v>29</v>
      </c>
      <c r="N8703" s="4" t="str" cm="1">
        <f t="array" ref="N8703">_xlfn.SWITCH(E8703,"Delhi","North","Chennai","South","Hyderabad","South","Mumbai","Central","Bangalore","South")</f>
        <v>Central</v>
      </c>
      <c r="O8703" s="12">
        <v>74738.67</v>
      </c>
      <c r="P8703" s="4">
        <f>Table1[[#This Row],[Delivery_Date]]-Table1[[#This Row],[Order_Date]]</f>
        <v>11</v>
      </c>
      <c r="Q8703" s="4" t="str">
        <f>IF(Table1[[#This Row],[Delivery delay days]]&gt;5,"delay","on time")</f>
        <v>delay</v>
      </c>
      <c r="R8703" s="10">
        <f>DATEVALUE(Table1[[#This Row],[Delivery_Date]])</f>
        <v>45006</v>
      </c>
      <c r="S8703" s="10">
        <f>DATEVALUE(Table1[[#This Row],[Order_Date]])</f>
        <v>44995</v>
      </c>
      <c r="T8703" s="4" t="str" cm="1">
        <f t="array" ref="T8703">_xlfn.IFS(Table1[[#This Row],[Inventory_Level]]&lt;=200,"low",Table1[[#This Row],[Inventory_Level]]&gt;=700,"high",Table1[[#This Row],[Inventory_Level]]&gt;200,"medium")</f>
        <v>low</v>
      </c>
    </row>
    <row r="8704" spans="1:20" x14ac:dyDescent="0.35">
      <c r="A8704" s="4">
        <v>8703</v>
      </c>
      <c r="B8704" s="4" t="s">
        <v>51</v>
      </c>
      <c r="C8704" s="4" t="s">
        <v>38</v>
      </c>
      <c r="D8704" s="4" t="s">
        <v>17</v>
      </c>
      <c r="E8704" s="4" t="s">
        <v>18</v>
      </c>
      <c r="F8704" s="10" t="s">
        <v>203</v>
      </c>
      <c r="G8704" s="11" t="s">
        <v>259</v>
      </c>
      <c r="H8704" s="4">
        <v>75</v>
      </c>
      <c r="I8704" s="12">
        <v>28662.31</v>
      </c>
      <c r="J8704" s="12">
        <v>2149673.25</v>
      </c>
      <c r="K8704" s="12">
        <v>1125.99</v>
      </c>
      <c r="L8704" s="4">
        <v>599</v>
      </c>
      <c r="M8704" s="4" t="s">
        <v>21</v>
      </c>
      <c r="N8704" s="4" t="str" cm="1">
        <f t="array" ref="N8704">_xlfn.SWITCH(E8704,"Delhi","North","Chennai","South","Hyderabad","South","Mumbai","Central","Bangalore","South")</f>
        <v>North</v>
      </c>
      <c r="O8704" s="12">
        <v>534256.56999999995</v>
      </c>
      <c r="P8704" s="4">
        <f>Table1[[#This Row],[Delivery_Date]]-Table1[[#This Row],[Order_Date]]</f>
        <v>2</v>
      </c>
      <c r="Q8704" s="4" t="str">
        <f>IF(Table1[[#This Row],[Delivery delay days]]&gt;5,"delay","on time")</f>
        <v>on time</v>
      </c>
      <c r="R8704" s="10">
        <f>DATEVALUE(Table1[[#This Row],[Delivery_Date]])</f>
        <v>45016</v>
      </c>
      <c r="S8704" s="10">
        <f>DATEVALUE(Table1[[#This Row],[Order_Date]])</f>
        <v>45014</v>
      </c>
      <c r="T8704" s="4" t="str" cm="1">
        <f t="array" ref="T8704">_xlfn.IFS(Table1[[#This Row],[Inventory_Level]]&lt;=200,"low",Table1[[#This Row],[Inventory_Level]]&gt;=700,"high",Table1[[#This Row],[Inventory_Level]]&gt;200,"medium")</f>
        <v>medium</v>
      </c>
    </row>
    <row r="8705" spans="1:20" x14ac:dyDescent="0.35">
      <c r="A8705" s="4">
        <v>8704</v>
      </c>
      <c r="B8705" s="4" t="s">
        <v>44</v>
      </c>
      <c r="C8705" s="4" t="s">
        <v>38</v>
      </c>
      <c r="D8705" s="4" t="s">
        <v>32</v>
      </c>
      <c r="E8705" s="4" t="s">
        <v>46</v>
      </c>
      <c r="F8705" s="10" t="s">
        <v>146</v>
      </c>
      <c r="G8705" s="11" t="s">
        <v>238</v>
      </c>
      <c r="H8705" s="4">
        <v>61</v>
      </c>
      <c r="I8705" s="12">
        <v>22808.51</v>
      </c>
      <c r="J8705" s="12">
        <v>1391319.11</v>
      </c>
      <c r="K8705" s="12">
        <v>4527.13</v>
      </c>
      <c r="L8705" s="4">
        <v>959</v>
      </c>
      <c r="M8705" s="4" t="s">
        <v>29</v>
      </c>
      <c r="N8705" s="4" t="str" cm="1">
        <f t="array" ref="N8705">_xlfn.SWITCH(E8705,"Delhi","North","Chennai","South","Hyderabad","South","Mumbai","Central","Bangalore","South")</f>
        <v>South</v>
      </c>
      <c r="O8705" s="12">
        <v>89615.64</v>
      </c>
      <c r="P8705" s="4">
        <f>Table1[[#This Row],[Delivery_Date]]-Table1[[#This Row],[Order_Date]]</f>
        <v>15</v>
      </c>
      <c r="Q8705" s="4" t="str">
        <f>IF(Table1[[#This Row],[Delivery delay days]]&gt;5,"delay","on time")</f>
        <v>delay</v>
      </c>
      <c r="R8705" s="10">
        <f>DATEVALUE(Table1[[#This Row],[Delivery_Date]])</f>
        <v>45215</v>
      </c>
      <c r="S8705" s="10">
        <f>DATEVALUE(Table1[[#This Row],[Order_Date]])</f>
        <v>45200</v>
      </c>
      <c r="T8705" s="4" t="str" cm="1">
        <f t="array" ref="T8705">_xlfn.IFS(Table1[[#This Row],[Inventory_Level]]&lt;=200,"low",Table1[[#This Row],[Inventory_Level]]&gt;=700,"high",Table1[[#This Row],[Inventory_Level]]&gt;200,"medium")</f>
        <v>high</v>
      </c>
    </row>
    <row r="8706" spans="1:20" x14ac:dyDescent="0.35">
      <c r="A8706" s="4">
        <v>8705</v>
      </c>
      <c r="B8706" s="4" t="s">
        <v>23</v>
      </c>
      <c r="C8706" s="4" t="s">
        <v>24</v>
      </c>
      <c r="D8706" s="4" t="s">
        <v>39</v>
      </c>
      <c r="E8706" s="4" t="s">
        <v>46</v>
      </c>
      <c r="F8706" s="10" t="s">
        <v>405</v>
      </c>
      <c r="G8706" s="11" t="s">
        <v>412</v>
      </c>
      <c r="H8706" s="4">
        <v>23</v>
      </c>
      <c r="I8706" s="12">
        <v>10240.84</v>
      </c>
      <c r="J8706" s="12">
        <v>235539.32</v>
      </c>
      <c r="K8706" s="12">
        <v>3020.82</v>
      </c>
      <c r="L8706" s="4">
        <v>879</v>
      </c>
      <c r="M8706" s="4" t="s">
        <v>29</v>
      </c>
      <c r="N8706" s="4" t="str" cm="1">
        <f t="array" ref="N8706">_xlfn.SWITCH(E8706,"Delhi","North","Chennai","South","Hyderabad","South","Mumbai","Central","Bangalore","South")</f>
        <v>South</v>
      </c>
      <c r="O8706" s="12">
        <v>22818.66</v>
      </c>
      <c r="P8706" s="4">
        <f>Table1[[#This Row],[Delivery_Date]]-Table1[[#This Row],[Order_Date]]</f>
        <v>11</v>
      </c>
      <c r="Q8706" s="4" t="str">
        <f>IF(Table1[[#This Row],[Delivery delay days]]&gt;5,"delay","on time")</f>
        <v>delay</v>
      </c>
      <c r="R8706" s="10">
        <f>DATEVALUE(Table1[[#This Row],[Delivery_Date]])</f>
        <v>45219</v>
      </c>
      <c r="S8706" s="10">
        <f>DATEVALUE(Table1[[#This Row],[Order_Date]])</f>
        <v>45208</v>
      </c>
      <c r="T8706" s="4" t="str" cm="1">
        <f t="array" ref="T8706">_xlfn.IFS(Table1[[#This Row],[Inventory_Level]]&lt;=200,"low",Table1[[#This Row],[Inventory_Level]]&gt;=700,"high",Table1[[#This Row],[Inventory_Level]]&gt;200,"medium")</f>
        <v>high</v>
      </c>
    </row>
    <row r="8707" spans="1:20" x14ac:dyDescent="0.35">
      <c r="A8707" s="4">
        <v>8706</v>
      </c>
      <c r="B8707" s="4" t="s">
        <v>51</v>
      </c>
      <c r="C8707" s="4" t="s">
        <v>38</v>
      </c>
      <c r="D8707" s="4" t="s">
        <v>39</v>
      </c>
      <c r="E8707" s="4" t="s">
        <v>52</v>
      </c>
      <c r="F8707" s="10" t="s">
        <v>20</v>
      </c>
      <c r="G8707" s="11" t="s">
        <v>292</v>
      </c>
      <c r="H8707" s="4">
        <v>6</v>
      </c>
      <c r="I8707" s="12">
        <v>27245.96</v>
      </c>
      <c r="J8707" s="12">
        <v>163475.76</v>
      </c>
      <c r="K8707" s="12">
        <v>1167.25</v>
      </c>
      <c r="L8707" s="4">
        <v>27</v>
      </c>
      <c r="M8707" s="4" t="s">
        <v>21</v>
      </c>
      <c r="N8707" s="4" t="str" cm="1">
        <f t="array" ref="N8707">_xlfn.SWITCH(E8707,"Delhi","North","Chennai","South","Hyderabad","South","Mumbai","Central","Bangalore","South")</f>
        <v>Central</v>
      </c>
      <c r="O8707" s="12">
        <v>38192.379999999997</v>
      </c>
      <c r="P8707" s="4">
        <f>Table1[[#This Row],[Delivery_Date]]-Table1[[#This Row],[Order_Date]]</f>
        <v>1</v>
      </c>
      <c r="Q8707" s="4" t="str">
        <f>IF(Table1[[#This Row],[Delivery delay days]]&gt;5,"delay","on time")</f>
        <v>on time</v>
      </c>
      <c r="R8707" s="10">
        <f>DATEVALUE(Table1[[#This Row],[Delivery_Date]])</f>
        <v>45199</v>
      </c>
      <c r="S8707" s="10">
        <f>DATEVALUE(Table1[[#This Row],[Order_Date]])</f>
        <v>45198</v>
      </c>
      <c r="T8707" s="4" t="str" cm="1">
        <f t="array" ref="T8707">_xlfn.IFS(Table1[[#This Row],[Inventory_Level]]&lt;=200,"low",Table1[[#This Row],[Inventory_Level]]&gt;=700,"high",Table1[[#This Row],[Inventory_Level]]&gt;200,"medium")</f>
        <v>low</v>
      </c>
    </row>
    <row r="8708" spans="1:20" x14ac:dyDescent="0.35">
      <c r="A8708" s="4">
        <v>8707</v>
      </c>
      <c r="B8708" s="4" t="s">
        <v>31</v>
      </c>
      <c r="C8708" s="4" t="s">
        <v>38</v>
      </c>
      <c r="D8708" s="4" t="s">
        <v>17</v>
      </c>
      <c r="E8708" s="4" t="s">
        <v>60</v>
      </c>
      <c r="F8708" s="10" t="s">
        <v>225</v>
      </c>
      <c r="G8708" s="11" t="s">
        <v>363</v>
      </c>
      <c r="H8708" s="4">
        <v>2</v>
      </c>
      <c r="I8708" s="12">
        <v>30001.69</v>
      </c>
      <c r="J8708" s="12">
        <v>60003.38</v>
      </c>
      <c r="K8708" s="12">
        <v>4271.54</v>
      </c>
      <c r="L8708" s="4">
        <v>544</v>
      </c>
      <c r="M8708" s="4" t="s">
        <v>42</v>
      </c>
      <c r="N8708" s="4" t="str" cm="1">
        <f t="array" ref="N8708">_xlfn.SWITCH(E8708,"Delhi","North","Chennai","South","Hyderabad","South","Mumbai","Central","Bangalore","South")</f>
        <v>South</v>
      </c>
      <c r="O8708" s="12">
        <v>13480.17</v>
      </c>
      <c r="P8708" s="4">
        <f>Table1[[#This Row],[Delivery_Date]]-Table1[[#This Row],[Order_Date]]</f>
        <v>3</v>
      </c>
      <c r="Q8708" s="4" t="str">
        <f>IF(Table1[[#This Row],[Delivery delay days]]&gt;5,"delay","on time")</f>
        <v>on time</v>
      </c>
      <c r="R8708" s="10">
        <f>DATEVALUE(Table1[[#This Row],[Delivery_Date]])</f>
        <v>45042</v>
      </c>
      <c r="S8708" s="10">
        <f>DATEVALUE(Table1[[#This Row],[Order_Date]])</f>
        <v>45039</v>
      </c>
      <c r="T8708" s="4" t="str" cm="1">
        <f t="array" ref="T8708">_xlfn.IFS(Table1[[#This Row],[Inventory_Level]]&lt;=200,"low",Table1[[#This Row],[Inventory_Level]]&gt;=700,"high",Table1[[#This Row],[Inventory_Level]]&gt;200,"medium")</f>
        <v>medium</v>
      </c>
    </row>
    <row r="8709" spans="1:20" x14ac:dyDescent="0.35">
      <c r="A8709" s="4">
        <v>8708</v>
      </c>
      <c r="B8709" s="4" t="s">
        <v>23</v>
      </c>
      <c r="C8709" s="4" t="s">
        <v>38</v>
      </c>
      <c r="D8709" s="4" t="s">
        <v>32</v>
      </c>
      <c r="E8709" s="4" t="s">
        <v>52</v>
      </c>
      <c r="F8709" s="10" t="s">
        <v>339</v>
      </c>
      <c r="G8709" s="11" t="s">
        <v>173</v>
      </c>
      <c r="H8709" s="4">
        <v>56</v>
      </c>
      <c r="I8709" s="12">
        <v>31629.43</v>
      </c>
      <c r="J8709" s="12">
        <v>1771248.08</v>
      </c>
      <c r="K8709" s="12">
        <v>3998.57</v>
      </c>
      <c r="L8709" s="4">
        <v>768</v>
      </c>
      <c r="M8709" s="4" t="s">
        <v>21</v>
      </c>
      <c r="N8709" s="4" t="str" cm="1">
        <f t="array" ref="N8709">_xlfn.SWITCH(E8709,"Delhi","North","Chennai","South","Hyderabad","South","Mumbai","Central","Bangalore","South")</f>
        <v>Central</v>
      </c>
      <c r="O8709" s="12">
        <v>297859.20000000001</v>
      </c>
      <c r="P8709" s="4">
        <f>Table1[[#This Row],[Delivery_Date]]-Table1[[#This Row],[Order_Date]]</f>
        <v>4</v>
      </c>
      <c r="Q8709" s="4" t="str">
        <f>IF(Table1[[#This Row],[Delivery delay days]]&gt;5,"delay","on time")</f>
        <v>on time</v>
      </c>
      <c r="R8709" s="10">
        <f>DATEVALUE(Table1[[#This Row],[Delivery_Date]])</f>
        <v>45060</v>
      </c>
      <c r="S8709" s="10">
        <f>DATEVALUE(Table1[[#This Row],[Order_Date]])</f>
        <v>45056</v>
      </c>
      <c r="T8709" s="4" t="str" cm="1">
        <f t="array" ref="T8709">_xlfn.IFS(Table1[[#This Row],[Inventory_Level]]&lt;=200,"low",Table1[[#This Row],[Inventory_Level]]&gt;=700,"high",Table1[[#This Row],[Inventory_Level]]&gt;200,"medium")</f>
        <v>high</v>
      </c>
    </row>
    <row r="8710" spans="1:20" x14ac:dyDescent="0.35">
      <c r="A8710" s="4">
        <v>8709</v>
      </c>
      <c r="B8710" s="4" t="s">
        <v>23</v>
      </c>
      <c r="C8710" s="4" t="s">
        <v>24</v>
      </c>
      <c r="D8710" s="4" t="s">
        <v>32</v>
      </c>
      <c r="E8710" s="4" t="s">
        <v>60</v>
      </c>
      <c r="F8710" s="10" t="s">
        <v>66</v>
      </c>
      <c r="G8710" s="11" t="s">
        <v>220</v>
      </c>
      <c r="H8710" s="4">
        <v>85</v>
      </c>
      <c r="I8710" s="12">
        <v>17526.759999999998</v>
      </c>
      <c r="J8710" s="12">
        <v>1489774.6</v>
      </c>
      <c r="K8710" s="12">
        <v>2579.15</v>
      </c>
      <c r="L8710" s="4">
        <v>392</v>
      </c>
      <c r="M8710" s="4" t="s">
        <v>42</v>
      </c>
      <c r="N8710" s="4" t="str" cm="1">
        <f t="array" ref="N8710">_xlfn.SWITCH(E8710,"Delhi","North","Chennai","South","Hyderabad","South","Mumbai","Central","Bangalore","South")</f>
        <v>South</v>
      </c>
      <c r="O8710" s="12">
        <v>342811.07</v>
      </c>
      <c r="P8710" s="4">
        <f>Table1[[#This Row],[Delivery_Date]]-Table1[[#This Row],[Order_Date]]</f>
        <v>8</v>
      </c>
      <c r="Q8710" s="4" t="str">
        <f>IF(Table1[[#This Row],[Delivery delay days]]&gt;5,"delay","on time")</f>
        <v>delay</v>
      </c>
      <c r="R8710" s="10">
        <f>DATEVALUE(Table1[[#This Row],[Delivery_Date]])</f>
        <v>45177</v>
      </c>
      <c r="S8710" s="10">
        <f>DATEVALUE(Table1[[#This Row],[Order_Date]])</f>
        <v>45169</v>
      </c>
      <c r="T8710" s="4" t="str" cm="1">
        <f t="array" ref="T8710">_xlfn.IFS(Table1[[#This Row],[Inventory_Level]]&lt;=200,"low",Table1[[#This Row],[Inventory_Level]]&gt;=700,"high",Table1[[#This Row],[Inventory_Level]]&gt;200,"medium")</f>
        <v>medium</v>
      </c>
    </row>
    <row r="8711" spans="1:20" x14ac:dyDescent="0.35">
      <c r="A8711" s="4">
        <v>8710</v>
      </c>
      <c r="B8711" s="4" t="s">
        <v>59</v>
      </c>
      <c r="C8711" s="4" t="s">
        <v>38</v>
      </c>
      <c r="D8711" s="4" t="s">
        <v>39</v>
      </c>
      <c r="E8711" s="4" t="s">
        <v>26</v>
      </c>
      <c r="F8711" s="10" t="s">
        <v>369</v>
      </c>
      <c r="G8711" s="11" t="s">
        <v>402</v>
      </c>
      <c r="H8711" s="4">
        <v>50</v>
      </c>
      <c r="I8711" s="12">
        <v>23325.7</v>
      </c>
      <c r="J8711" s="12">
        <v>1166285</v>
      </c>
      <c r="K8711" s="12">
        <v>421.43</v>
      </c>
      <c r="L8711" s="4">
        <v>804</v>
      </c>
      <c r="M8711" s="4" t="s">
        <v>21</v>
      </c>
      <c r="N8711" s="4" t="str" cm="1">
        <f t="array" ref="N8711">_xlfn.SWITCH(E8711,"Delhi","North","Chennai","South","Hyderabad","South","Mumbai","Central","Bangalore","South")</f>
        <v>South</v>
      </c>
      <c r="O8711" s="12">
        <v>144321.17000000001</v>
      </c>
      <c r="P8711" s="4">
        <f>Table1[[#This Row],[Delivery_Date]]-Table1[[#This Row],[Order_Date]]</f>
        <v>8</v>
      </c>
      <c r="Q8711" s="4" t="str">
        <f>IF(Table1[[#This Row],[Delivery delay days]]&gt;5,"delay","on time")</f>
        <v>delay</v>
      </c>
      <c r="R8711" s="10">
        <f>DATEVALUE(Table1[[#This Row],[Delivery_Date]])</f>
        <v>44989</v>
      </c>
      <c r="S8711" s="10">
        <f>DATEVALUE(Table1[[#This Row],[Order_Date]])</f>
        <v>44981</v>
      </c>
      <c r="T8711" s="4" t="str" cm="1">
        <f t="array" ref="T8711">_xlfn.IFS(Table1[[#This Row],[Inventory_Level]]&lt;=200,"low",Table1[[#This Row],[Inventory_Level]]&gt;=700,"high",Table1[[#This Row],[Inventory_Level]]&gt;200,"medium")</f>
        <v>high</v>
      </c>
    </row>
    <row r="8712" spans="1:20" x14ac:dyDescent="0.35">
      <c r="A8712" s="4">
        <v>8711</v>
      </c>
      <c r="B8712" s="4" t="s">
        <v>37</v>
      </c>
      <c r="C8712" s="4" t="s">
        <v>38</v>
      </c>
      <c r="D8712" s="4" t="s">
        <v>39</v>
      </c>
      <c r="E8712" s="4" t="s">
        <v>46</v>
      </c>
      <c r="F8712" s="10" t="s">
        <v>72</v>
      </c>
      <c r="G8712" s="11" t="s">
        <v>307</v>
      </c>
      <c r="H8712" s="4">
        <v>43</v>
      </c>
      <c r="I8712" s="12">
        <v>43518.3</v>
      </c>
      <c r="J8712" s="12">
        <v>1871286.9</v>
      </c>
      <c r="K8712" s="12">
        <v>4072.83</v>
      </c>
      <c r="L8712" s="4">
        <v>125</v>
      </c>
      <c r="M8712" s="4" t="s">
        <v>42</v>
      </c>
      <c r="N8712" s="4" t="str" cm="1">
        <f t="array" ref="N8712">_xlfn.SWITCH(E8712,"Delhi","North","Chennai","South","Hyderabad","South","Mumbai","Central","Bangalore","South")</f>
        <v>South</v>
      </c>
      <c r="O8712" s="12">
        <v>421803.16</v>
      </c>
      <c r="P8712" s="4">
        <f>Table1[[#This Row],[Delivery_Date]]-Table1[[#This Row],[Order_Date]]</f>
        <v>12</v>
      </c>
      <c r="Q8712" s="4" t="str">
        <f>IF(Table1[[#This Row],[Delivery delay days]]&gt;5,"delay","on time")</f>
        <v>delay</v>
      </c>
      <c r="R8712" s="10">
        <f>DATEVALUE(Table1[[#This Row],[Delivery_Date]])</f>
        <v>45283</v>
      </c>
      <c r="S8712" s="10">
        <f>DATEVALUE(Table1[[#This Row],[Order_Date]])</f>
        <v>45271</v>
      </c>
      <c r="T8712" s="4" t="str" cm="1">
        <f t="array" ref="T8712">_xlfn.IFS(Table1[[#This Row],[Inventory_Level]]&lt;=200,"low",Table1[[#This Row],[Inventory_Level]]&gt;=700,"high",Table1[[#This Row],[Inventory_Level]]&gt;200,"medium")</f>
        <v>low</v>
      </c>
    </row>
    <row r="8713" spans="1:20" x14ac:dyDescent="0.35">
      <c r="A8713" s="4">
        <v>8712</v>
      </c>
      <c r="B8713" s="4" t="s">
        <v>44</v>
      </c>
      <c r="C8713" s="4" t="s">
        <v>24</v>
      </c>
      <c r="D8713" s="4" t="s">
        <v>39</v>
      </c>
      <c r="E8713" s="4" t="s">
        <v>46</v>
      </c>
      <c r="F8713" s="10" t="s">
        <v>411</v>
      </c>
      <c r="G8713" s="11" t="s">
        <v>191</v>
      </c>
      <c r="H8713" s="4">
        <v>64</v>
      </c>
      <c r="I8713" s="12">
        <v>8825.33</v>
      </c>
      <c r="J8713" s="12">
        <v>564821.12</v>
      </c>
      <c r="K8713" s="12">
        <v>942.63</v>
      </c>
      <c r="L8713" s="4">
        <v>658</v>
      </c>
      <c r="M8713" s="4" t="s">
        <v>42</v>
      </c>
      <c r="N8713" s="4" t="str" cm="1">
        <f t="array" ref="N8713">_xlfn.SWITCH(E8713,"Delhi","North","Chennai","South","Hyderabad","South","Mumbai","Central","Bangalore","South")</f>
        <v>South</v>
      </c>
      <c r="O8713" s="12">
        <v>69651.91</v>
      </c>
      <c r="P8713" s="4">
        <f>Table1[[#This Row],[Delivery_Date]]-Table1[[#This Row],[Order_Date]]</f>
        <v>3</v>
      </c>
      <c r="Q8713" s="4" t="str">
        <f>IF(Table1[[#This Row],[Delivery delay days]]&gt;5,"delay","on time")</f>
        <v>on time</v>
      </c>
      <c r="R8713" s="10">
        <f>DATEVALUE(Table1[[#This Row],[Delivery_Date]])</f>
        <v>44987</v>
      </c>
      <c r="S8713" s="10">
        <f>DATEVALUE(Table1[[#This Row],[Order_Date]])</f>
        <v>44984</v>
      </c>
      <c r="T8713" s="4" t="str" cm="1">
        <f t="array" ref="T8713">_xlfn.IFS(Table1[[#This Row],[Inventory_Level]]&lt;=200,"low",Table1[[#This Row],[Inventory_Level]]&gt;=700,"high",Table1[[#This Row],[Inventory_Level]]&gt;200,"medium")</f>
        <v>medium</v>
      </c>
    </row>
    <row r="8714" spans="1:20" x14ac:dyDescent="0.35">
      <c r="A8714" s="4">
        <v>8713</v>
      </c>
      <c r="B8714" s="4" t="s">
        <v>37</v>
      </c>
      <c r="C8714" s="4" t="s">
        <v>16</v>
      </c>
      <c r="D8714" s="4" t="s">
        <v>45</v>
      </c>
      <c r="E8714" s="4" t="s">
        <v>60</v>
      </c>
      <c r="F8714" s="10" t="s">
        <v>48</v>
      </c>
      <c r="G8714" s="11" t="s">
        <v>112</v>
      </c>
      <c r="H8714" s="4">
        <v>53</v>
      </c>
      <c r="I8714" s="12">
        <v>45956.73</v>
      </c>
      <c r="J8714" s="12">
        <v>2435706.69</v>
      </c>
      <c r="K8714" s="12">
        <v>2326.65</v>
      </c>
      <c r="L8714" s="4">
        <v>778</v>
      </c>
      <c r="M8714" s="4" t="s">
        <v>29</v>
      </c>
      <c r="N8714" s="4" t="str" cm="1">
        <f t="array" ref="N8714">_xlfn.SWITCH(E8714,"Delhi","North","Chennai","South","Hyderabad","South","Mumbai","Central","Bangalore","South")</f>
        <v>South</v>
      </c>
      <c r="O8714" s="12">
        <v>450931.04</v>
      </c>
      <c r="P8714" s="4">
        <f>Table1[[#This Row],[Delivery_Date]]-Table1[[#This Row],[Order_Date]]</f>
        <v>9</v>
      </c>
      <c r="Q8714" s="4" t="str">
        <f>IF(Table1[[#This Row],[Delivery delay days]]&gt;5,"delay","on time")</f>
        <v>delay</v>
      </c>
      <c r="R8714" s="10">
        <f>DATEVALUE(Table1[[#This Row],[Delivery_Date]])</f>
        <v>45162</v>
      </c>
      <c r="S8714" s="10">
        <f>DATEVALUE(Table1[[#This Row],[Order_Date]])</f>
        <v>45153</v>
      </c>
      <c r="T8714" s="4" t="str" cm="1">
        <f t="array" ref="T8714">_xlfn.IFS(Table1[[#This Row],[Inventory_Level]]&lt;=200,"low",Table1[[#This Row],[Inventory_Level]]&gt;=700,"high",Table1[[#This Row],[Inventory_Level]]&gt;200,"medium")</f>
        <v>high</v>
      </c>
    </row>
    <row r="8715" spans="1:20" x14ac:dyDescent="0.35">
      <c r="A8715" s="4">
        <v>8714</v>
      </c>
      <c r="B8715" s="4" t="s">
        <v>15</v>
      </c>
      <c r="C8715" s="4" t="s">
        <v>16</v>
      </c>
      <c r="D8715" s="4" t="s">
        <v>17</v>
      </c>
      <c r="E8715" s="4" t="s">
        <v>46</v>
      </c>
      <c r="F8715" s="10" t="s">
        <v>83</v>
      </c>
      <c r="G8715" s="11" t="s">
        <v>134</v>
      </c>
      <c r="H8715" s="4">
        <v>23</v>
      </c>
      <c r="I8715" s="12">
        <v>17284.41</v>
      </c>
      <c r="J8715" s="12">
        <v>397541.43</v>
      </c>
      <c r="K8715" s="12">
        <v>132.91999999999999</v>
      </c>
      <c r="L8715" s="4">
        <v>635</v>
      </c>
      <c r="M8715" s="4" t="s">
        <v>29</v>
      </c>
      <c r="N8715" s="4" t="str" cm="1">
        <f t="array" ref="N8715">_xlfn.SWITCH(E8715,"Delhi","North","Chennai","South","Hyderabad","South","Mumbai","Central","Bangalore","South")</f>
        <v>South</v>
      </c>
      <c r="O8715" s="12">
        <v>66523.009999999995</v>
      </c>
      <c r="P8715" s="4">
        <f>Table1[[#This Row],[Delivery_Date]]-Table1[[#This Row],[Order_Date]]</f>
        <v>8</v>
      </c>
      <c r="Q8715" s="4" t="str">
        <f>IF(Table1[[#This Row],[Delivery delay days]]&gt;5,"delay","on time")</f>
        <v>delay</v>
      </c>
      <c r="R8715" s="10">
        <f>DATEVALUE(Table1[[#This Row],[Delivery_Date]])</f>
        <v>45190</v>
      </c>
      <c r="S8715" s="10">
        <f>DATEVALUE(Table1[[#This Row],[Order_Date]])</f>
        <v>45182</v>
      </c>
      <c r="T8715" s="4" t="str" cm="1">
        <f t="array" ref="T8715">_xlfn.IFS(Table1[[#This Row],[Inventory_Level]]&lt;=200,"low",Table1[[#This Row],[Inventory_Level]]&gt;=700,"high",Table1[[#This Row],[Inventory_Level]]&gt;200,"medium")</f>
        <v>medium</v>
      </c>
    </row>
    <row r="8716" spans="1:20" x14ac:dyDescent="0.35">
      <c r="A8716" s="4">
        <v>8715</v>
      </c>
      <c r="B8716" s="4" t="s">
        <v>44</v>
      </c>
      <c r="C8716" s="4" t="s">
        <v>24</v>
      </c>
      <c r="D8716" s="4" t="s">
        <v>39</v>
      </c>
      <c r="E8716" s="4" t="s">
        <v>46</v>
      </c>
      <c r="F8716" s="10" t="s">
        <v>122</v>
      </c>
      <c r="G8716" s="11" t="s">
        <v>206</v>
      </c>
      <c r="H8716" s="4">
        <v>5</v>
      </c>
      <c r="I8716" s="12">
        <v>8950.74</v>
      </c>
      <c r="J8716" s="12">
        <v>44753.7</v>
      </c>
      <c r="K8716" s="12">
        <v>2185.09</v>
      </c>
      <c r="L8716" s="4">
        <v>827</v>
      </c>
      <c r="M8716" s="4" t="s">
        <v>21</v>
      </c>
      <c r="N8716" s="4" t="str" cm="1">
        <f t="array" ref="N8716">_xlfn.SWITCH(E8716,"Delhi","North","Chennai","South","Hyderabad","South","Mumbai","Central","Bangalore","South")</f>
        <v>South</v>
      </c>
      <c r="O8716" s="12">
        <v>2759.79</v>
      </c>
      <c r="P8716" s="4">
        <f>Table1[[#This Row],[Delivery_Date]]-Table1[[#This Row],[Order_Date]]</f>
        <v>2</v>
      </c>
      <c r="Q8716" s="4" t="str">
        <f>IF(Table1[[#This Row],[Delivery delay days]]&gt;5,"delay","on time")</f>
        <v>on time</v>
      </c>
      <c r="R8716" s="10">
        <f>DATEVALUE(Table1[[#This Row],[Delivery_Date]])</f>
        <v>45230</v>
      </c>
      <c r="S8716" s="10">
        <f>DATEVALUE(Table1[[#This Row],[Order_Date]])</f>
        <v>45228</v>
      </c>
      <c r="T8716" s="4" t="str" cm="1">
        <f t="array" ref="T8716">_xlfn.IFS(Table1[[#This Row],[Inventory_Level]]&lt;=200,"low",Table1[[#This Row],[Inventory_Level]]&gt;=700,"high",Table1[[#This Row],[Inventory_Level]]&gt;200,"medium")</f>
        <v>high</v>
      </c>
    </row>
    <row r="8717" spans="1:20" x14ac:dyDescent="0.35">
      <c r="A8717" s="4">
        <v>8716</v>
      </c>
      <c r="B8717" s="4" t="s">
        <v>65</v>
      </c>
      <c r="C8717" s="4" t="s">
        <v>16</v>
      </c>
      <c r="D8717" s="4" t="s">
        <v>39</v>
      </c>
      <c r="E8717" s="4" t="s">
        <v>18</v>
      </c>
      <c r="F8717" s="10" t="s">
        <v>411</v>
      </c>
      <c r="G8717" s="11" t="s">
        <v>79</v>
      </c>
      <c r="H8717" s="4">
        <v>88</v>
      </c>
      <c r="I8717" s="12">
        <v>31775.98</v>
      </c>
      <c r="J8717" s="12">
        <v>2796286.24</v>
      </c>
      <c r="K8717" s="12">
        <v>2842.96</v>
      </c>
      <c r="L8717" s="4">
        <v>992</v>
      </c>
      <c r="M8717" s="4" t="s">
        <v>21</v>
      </c>
      <c r="N8717" s="4" t="str" cm="1">
        <f t="array" ref="N8717">_xlfn.SWITCH(E8717,"Delhi","North","Chennai","South","Hyderabad","South","Mumbai","Central","Bangalore","South")</f>
        <v>North</v>
      </c>
      <c r="O8717" s="12">
        <v>543007.56999999995</v>
      </c>
      <c r="P8717" s="4">
        <f>Table1[[#This Row],[Delivery_Date]]-Table1[[#This Row],[Order_Date]]</f>
        <v>8</v>
      </c>
      <c r="Q8717" s="4" t="str">
        <f>IF(Table1[[#This Row],[Delivery delay days]]&gt;5,"delay","on time")</f>
        <v>delay</v>
      </c>
      <c r="R8717" s="10">
        <f>DATEVALUE(Table1[[#This Row],[Delivery_Date]])</f>
        <v>44992</v>
      </c>
      <c r="S8717" s="10">
        <f>DATEVALUE(Table1[[#This Row],[Order_Date]])</f>
        <v>44984</v>
      </c>
      <c r="T8717" s="4" t="str" cm="1">
        <f t="array" ref="T8717">_xlfn.IFS(Table1[[#This Row],[Inventory_Level]]&lt;=200,"low",Table1[[#This Row],[Inventory_Level]]&gt;=700,"high",Table1[[#This Row],[Inventory_Level]]&gt;200,"medium")</f>
        <v>high</v>
      </c>
    </row>
    <row r="8718" spans="1:20" x14ac:dyDescent="0.35">
      <c r="A8718" s="4">
        <v>8717</v>
      </c>
      <c r="B8718" s="4" t="s">
        <v>51</v>
      </c>
      <c r="C8718" s="4" t="s">
        <v>16</v>
      </c>
      <c r="D8718" s="4" t="s">
        <v>17</v>
      </c>
      <c r="E8718" s="4" t="s">
        <v>26</v>
      </c>
      <c r="F8718" s="10" t="s">
        <v>68</v>
      </c>
      <c r="G8718" s="11" t="s">
        <v>196</v>
      </c>
      <c r="H8718" s="4">
        <v>53</v>
      </c>
      <c r="I8718" s="12">
        <v>12941.94</v>
      </c>
      <c r="J8718" s="12">
        <v>685922.82</v>
      </c>
      <c r="K8718" s="12">
        <v>1160.93</v>
      </c>
      <c r="L8718" s="4">
        <v>49</v>
      </c>
      <c r="M8718" s="4" t="s">
        <v>42</v>
      </c>
      <c r="N8718" s="4" t="str" cm="1">
        <f t="array" ref="N8718">_xlfn.SWITCH(E8718,"Delhi","North","Chennai","South","Hyderabad","South","Mumbai","Central","Bangalore","South")</f>
        <v>South</v>
      </c>
      <c r="O8718" s="12">
        <v>133241.35</v>
      </c>
      <c r="P8718" s="4">
        <f>Table1[[#This Row],[Delivery_Date]]-Table1[[#This Row],[Order_Date]]</f>
        <v>8</v>
      </c>
      <c r="Q8718" s="4" t="str">
        <f>IF(Table1[[#This Row],[Delivery delay days]]&gt;5,"delay","on time")</f>
        <v>delay</v>
      </c>
      <c r="R8718" s="10">
        <f>DATEVALUE(Table1[[#This Row],[Delivery_Date]])</f>
        <v>44935</v>
      </c>
      <c r="S8718" s="10">
        <f>DATEVALUE(Table1[[#This Row],[Order_Date]])</f>
        <v>44927</v>
      </c>
      <c r="T8718" s="4" t="str" cm="1">
        <f t="array" ref="T8718">_xlfn.IFS(Table1[[#This Row],[Inventory_Level]]&lt;=200,"low",Table1[[#This Row],[Inventory_Level]]&gt;=700,"high",Table1[[#This Row],[Inventory_Level]]&gt;200,"medium")</f>
        <v>low</v>
      </c>
    </row>
    <row r="8719" spans="1:20" x14ac:dyDescent="0.35">
      <c r="A8719" s="4">
        <v>8718</v>
      </c>
      <c r="B8719" s="4" t="s">
        <v>51</v>
      </c>
      <c r="C8719" s="4" t="s">
        <v>24</v>
      </c>
      <c r="D8719" s="4" t="s">
        <v>32</v>
      </c>
      <c r="E8719" s="4" t="s">
        <v>26</v>
      </c>
      <c r="F8719" s="10" t="s">
        <v>311</v>
      </c>
      <c r="G8719" s="11" t="s">
        <v>164</v>
      </c>
      <c r="H8719" s="4">
        <v>86</v>
      </c>
      <c r="I8719" s="12">
        <v>10562.17</v>
      </c>
      <c r="J8719" s="12">
        <v>908346.62</v>
      </c>
      <c r="K8719" s="12">
        <v>208.75</v>
      </c>
      <c r="L8719" s="4">
        <v>163</v>
      </c>
      <c r="M8719" s="4" t="s">
        <v>42</v>
      </c>
      <c r="N8719" s="4" t="str" cm="1">
        <f t="array" ref="N8719">_xlfn.SWITCH(E8719,"Delhi","North","Chennai","South","Hyderabad","South","Mumbai","Central","Bangalore","South")</f>
        <v>South</v>
      </c>
      <c r="O8719" s="12">
        <v>182678.21</v>
      </c>
      <c r="P8719" s="4">
        <f>Table1[[#This Row],[Delivery_Date]]-Table1[[#This Row],[Order_Date]]</f>
        <v>5</v>
      </c>
      <c r="Q8719" s="4" t="str">
        <f>IF(Table1[[#This Row],[Delivery delay days]]&gt;5,"delay","on time")</f>
        <v>on time</v>
      </c>
      <c r="R8719" s="10">
        <f>DATEVALUE(Table1[[#This Row],[Delivery_Date]])</f>
        <v>45226</v>
      </c>
      <c r="S8719" s="10">
        <f>DATEVALUE(Table1[[#This Row],[Order_Date]])</f>
        <v>45221</v>
      </c>
      <c r="T8719" s="4" t="str" cm="1">
        <f t="array" ref="T8719">_xlfn.IFS(Table1[[#This Row],[Inventory_Level]]&lt;=200,"low",Table1[[#This Row],[Inventory_Level]]&gt;=700,"high",Table1[[#This Row],[Inventory_Level]]&gt;200,"medium")</f>
        <v>low</v>
      </c>
    </row>
    <row r="8720" spans="1:20" x14ac:dyDescent="0.35">
      <c r="A8720" s="4">
        <v>8719</v>
      </c>
      <c r="B8720" s="4" t="s">
        <v>37</v>
      </c>
      <c r="C8720" s="4" t="s">
        <v>38</v>
      </c>
      <c r="D8720" s="4" t="s">
        <v>17</v>
      </c>
      <c r="E8720" s="4" t="s">
        <v>52</v>
      </c>
      <c r="F8720" s="10" t="s">
        <v>80</v>
      </c>
      <c r="G8720" s="11" t="s">
        <v>103</v>
      </c>
      <c r="H8720" s="4">
        <v>49</v>
      </c>
      <c r="I8720" s="12">
        <v>7492.05</v>
      </c>
      <c r="J8720" s="12">
        <v>367110.45</v>
      </c>
      <c r="K8720" s="12">
        <v>4959.99</v>
      </c>
      <c r="L8720" s="4">
        <v>187</v>
      </c>
      <c r="M8720" s="4" t="s">
        <v>42</v>
      </c>
      <c r="N8720" s="4" t="str" cm="1">
        <f t="array" ref="N8720">_xlfn.SWITCH(E8720,"Delhi","North","Chennai","South","Hyderabad","South","Mumbai","Central","Bangalore","South")</f>
        <v>Central</v>
      </c>
      <c r="O8720" s="12">
        <v>26039.18</v>
      </c>
      <c r="P8720" s="4">
        <f>Table1[[#This Row],[Delivery_Date]]-Table1[[#This Row],[Order_Date]]</f>
        <v>11</v>
      </c>
      <c r="Q8720" s="4" t="str">
        <f>IF(Table1[[#This Row],[Delivery delay days]]&gt;5,"delay","on time")</f>
        <v>delay</v>
      </c>
      <c r="R8720" s="10">
        <f>DATEVALUE(Table1[[#This Row],[Delivery_Date]])</f>
        <v>45004</v>
      </c>
      <c r="S8720" s="10">
        <f>DATEVALUE(Table1[[#This Row],[Order_Date]])</f>
        <v>44993</v>
      </c>
      <c r="T8720" s="4" t="str" cm="1">
        <f t="array" ref="T8720">_xlfn.IFS(Table1[[#This Row],[Inventory_Level]]&lt;=200,"low",Table1[[#This Row],[Inventory_Level]]&gt;=700,"high",Table1[[#This Row],[Inventory_Level]]&gt;200,"medium")</f>
        <v>low</v>
      </c>
    </row>
    <row r="8721" spans="1:20" x14ac:dyDescent="0.35">
      <c r="A8721" s="4">
        <v>8720</v>
      </c>
      <c r="B8721" s="4" t="s">
        <v>23</v>
      </c>
      <c r="C8721" s="4" t="s">
        <v>16</v>
      </c>
      <c r="D8721" s="4" t="s">
        <v>17</v>
      </c>
      <c r="E8721" s="4" t="s">
        <v>60</v>
      </c>
      <c r="F8721" s="10" t="s">
        <v>303</v>
      </c>
      <c r="G8721" s="11" t="s">
        <v>213</v>
      </c>
      <c r="H8721" s="4">
        <v>23</v>
      </c>
      <c r="I8721" s="12">
        <v>21657.59</v>
      </c>
      <c r="J8721" s="12">
        <v>498124.57</v>
      </c>
      <c r="K8721" s="12">
        <v>2634.69</v>
      </c>
      <c r="L8721" s="4">
        <v>878</v>
      </c>
      <c r="M8721" s="4" t="s">
        <v>42</v>
      </c>
      <c r="N8721" s="4" t="str" cm="1">
        <f t="array" ref="N8721">_xlfn.SWITCH(E8721,"Delhi","North","Chennai","South","Hyderabad","South","Mumbai","Central","Bangalore","South")</f>
        <v>South</v>
      </c>
      <c r="O8721" s="12">
        <v>76521.94</v>
      </c>
      <c r="P8721" s="4">
        <f>Table1[[#This Row],[Delivery_Date]]-Table1[[#This Row],[Order_Date]]</f>
        <v>13</v>
      </c>
      <c r="Q8721" s="4" t="str">
        <f>IF(Table1[[#This Row],[Delivery delay days]]&gt;5,"delay","on time")</f>
        <v>delay</v>
      </c>
      <c r="R8721" s="10">
        <f>DATEVALUE(Table1[[#This Row],[Delivery_Date]])</f>
        <v>45251</v>
      </c>
      <c r="S8721" s="10">
        <f>DATEVALUE(Table1[[#This Row],[Order_Date]])</f>
        <v>45238</v>
      </c>
      <c r="T8721" s="4" t="str" cm="1">
        <f t="array" ref="T8721">_xlfn.IFS(Table1[[#This Row],[Inventory_Level]]&lt;=200,"low",Table1[[#This Row],[Inventory_Level]]&gt;=700,"high",Table1[[#This Row],[Inventory_Level]]&gt;200,"medium")</f>
        <v>high</v>
      </c>
    </row>
    <row r="8722" spans="1:20" x14ac:dyDescent="0.35">
      <c r="A8722" s="4">
        <v>8721</v>
      </c>
      <c r="B8722" s="4" t="s">
        <v>59</v>
      </c>
      <c r="C8722" s="4" t="s">
        <v>38</v>
      </c>
      <c r="D8722" s="4" t="s">
        <v>45</v>
      </c>
      <c r="E8722" s="4" t="s">
        <v>60</v>
      </c>
      <c r="F8722" s="10" t="s">
        <v>389</v>
      </c>
      <c r="G8722" s="11" t="s">
        <v>189</v>
      </c>
      <c r="H8722" s="4">
        <v>58</v>
      </c>
      <c r="I8722" s="12">
        <v>37348.080000000002</v>
      </c>
      <c r="J8722" s="12">
        <v>2166188.64</v>
      </c>
      <c r="K8722" s="12">
        <v>3007.34</v>
      </c>
      <c r="L8722" s="4">
        <v>601</v>
      </c>
      <c r="M8722" s="4" t="s">
        <v>29</v>
      </c>
      <c r="N8722" s="4" t="str" cm="1">
        <f t="array" ref="N8722">_xlfn.SWITCH(E8722,"Delhi","North","Chennai","South","Hyderabad","South","Mumbai","Central","Bangalore","South")</f>
        <v>South</v>
      </c>
      <c r="O8722" s="12">
        <v>405548.26</v>
      </c>
      <c r="P8722" s="4">
        <f>Table1[[#This Row],[Delivery_Date]]-Table1[[#This Row],[Order_Date]]</f>
        <v>4</v>
      </c>
      <c r="Q8722" s="4" t="str">
        <f>IF(Table1[[#This Row],[Delivery delay days]]&gt;5,"delay","on time")</f>
        <v>on time</v>
      </c>
      <c r="R8722" s="10">
        <f>DATEVALUE(Table1[[#This Row],[Delivery_Date]])</f>
        <v>45113</v>
      </c>
      <c r="S8722" s="10">
        <f>DATEVALUE(Table1[[#This Row],[Order_Date]])</f>
        <v>45109</v>
      </c>
      <c r="T8722" s="4" t="str" cm="1">
        <f t="array" ref="T8722">_xlfn.IFS(Table1[[#This Row],[Inventory_Level]]&lt;=200,"low",Table1[[#This Row],[Inventory_Level]]&gt;=700,"high",Table1[[#This Row],[Inventory_Level]]&gt;200,"medium")</f>
        <v>medium</v>
      </c>
    </row>
    <row r="8723" spans="1:20" x14ac:dyDescent="0.35">
      <c r="A8723" s="4">
        <v>8722</v>
      </c>
      <c r="B8723" s="4" t="s">
        <v>15</v>
      </c>
      <c r="C8723" s="4" t="s">
        <v>38</v>
      </c>
      <c r="D8723" s="4" t="s">
        <v>39</v>
      </c>
      <c r="E8723" s="4" t="s">
        <v>46</v>
      </c>
      <c r="F8723" s="10" t="s">
        <v>415</v>
      </c>
      <c r="G8723" s="11" t="s">
        <v>153</v>
      </c>
      <c r="H8723" s="4">
        <v>11</v>
      </c>
      <c r="I8723" s="12">
        <v>41429.65</v>
      </c>
      <c r="J8723" s="12">
        <v>455726.15</v>
      </c>
      <c r="K8723" s="12">
        <v>3772.68</v>
      </c>
      <c r="L8723" s="4">
        <v>659</v>
      </c>
      <c r="M8723" s="4" t="s">
        <v>29</v>
      </c>
      <c r="N8723" s="4" t="str" cm="1">
        <f t="array" ref="N8723">_xlfn.SWITCH(E8723,"Delhi","North","Chennai","South","Hyderabad","South","Mumbai","Central","Bangalore","South")</f>
        <v>South</v>
      </c>
      <c r="O8723" s="12">
        <v>95934.64</v>
      </c>
      <c r="P8723" s="4">
        <f>Table1[[#This Row],[Delivery_Date]]-Table1[[#This Row],[Order_Date]]</f>
        <v>8</v>
      </c>
      <c r="Q8723" s="4" t="str">
        <f>IF(Table1[[#This Row],[Delivery delay days]]&gt;5,"delay","on time")</f>
        <v>delay</v>
      </c>
      <c r="R8723" s="10">
        <f>DATEVALUE(Table1[[#This Row],[Delivery_Date]])</f>
        <v>44982</v>
      </c>
      <c r="S8723" s="10">
        <f>DATEVALUE(Table1[[#This Row],[Order_Date]])</f>
        <v>44974</v>
      </c>
      <c r="T8723" s="4" t="str" cm="1">
        <f t="array" ref="T8723">_xlfn.IFS(Table1[[#This Row],[Inventory_Level]]&lt;=200,"low",Table1[[#This Row],[Inventory_Level]]&gt;=700,"high",Table1[[#This Row],[Inventory_Level]]&gt;200,"medium")</f>
        <v>medium</v>
      </c>
    </row>
    <row r="8724" spans="1:20" x14ac:dyDescent="0.35">
      <c r="A8724" s="4">
        <v>8723</v>
      </c>
      <c r="B8724" s="4" t="s">
        <v>51</v>
      </c>
      <c r="C8724" s="4" t="s">
        <v>16</v>
      </c>
      <c r="D8724" s="4" t="s">
        <v>45</v>
      </c>
      <c r="E8724" s="4" t="s">
        <v>18</v>
      </c>
      <c r="F8724" s="10" t="s">
        <v>372</v>
      </c>
      <c r="G8724" s="11" t="s">
        <v>316</v>
      </c>
      <c r="H8724" s="4">
        <v>43</v>
      </c>
      <c r="I8724" s="12">
        <v>42508.37</v>
      </c>
      <c r="J8724" s="12">
        <v>1827859.91</v>
      </c>
      <c r="K8724" s="12">
        <v>2837.34</v>
      </c>
      <c r="L8724" s="4">
        <v>564</v>
      </c>
      <c r="M8724" s="4" t="s">
        <v>42</v>
      </c>
      <c r="N8724" s="4" t="str" cm="1">
        <f t="array" ref="N8724">_xlfn.SWITCH(E8724,"Delhi","North","Chennai","South","Hyderabad","South","Mumbai","Central","Bangalore","South")</f>
        <v>North</v>
      </c>
      <c r="O8724" s="12">
        <v>408118.92</v>
      </c>
      <c r="P8724" s="4">
        <f>Table1[[#This Row],[Delivery_Date]]-Table1[[#This Row],[Order_Date]]</f>
        <v>9</v>
      </c>
      <c r="Q8724" s="4" t="str">
        <f>IF(Table1[[#This Row],[Delivery delay days]]&gt;5,"delay","on time")</f>
        <v>delay</v>
      </c>
      <c r="R8724" s="10">
        <f>DATEVALUE(Table1[[#This Row],[Delivery_Date]])</f>
        <v>44965</v>
      </c>
      <c r="S8724" s="10">
        <f>DATEVALUE(Table1[[#This Row],[Order_Date]])</f>
        <v>44956</v>
      </c>
      <c r="T8724" s="4" t="str" cm="1">
        <f t="array" ref="T8724">_xlfn.IFS(Table1[[#This Row],[Inventory_Level]]&lt;=200,"low",Table1[[#This Row],[Inventory_Level]]&gt;=700,"high",Table1[[#This Row],[Inventory_Level]]&gt;200,"medium")</f>
        <v>medium</v>
      </c>
    </row>
    <row r="8725" spans="1:20" x14ac:dyDescent="0.35">
      <c r="A8725" s="4">
        <v>8724</v>
      </c>
      <c r="B8725" s="4" t="s">
        <v>37</v>
      </c>
      <c r="C8725" s="4" t="s">
        <v>16</v>
      </c>
      <c r="D8725" s="4" t="s">
        <v>17</v>
      </c>
      <c r="E8725" s="4" t="s">
        <v>52</v>
      </c>
      <c r="F8725" s="10" t="s">
        <v>411</v>
      </c>
      <c r="G8725" s="11" t="s">
        <v>322</v>
      </c>
      <c r="H8725" s="4">
        <v>1</v>
      </c>
      <c r="I8725" s="12">
        <v>30078.7</v>
      </c>
      <c r="J8725" s="12">
        <v>30078.7</v>
      </c>
      <c r="K8725" s="12">
        <v>4444.93</v>
      </c>
      <c r="L8725" s="4">
        <v>217</v>
      </c>
      <c r="M8725" s="4" t="s">
        <v>35</v>
      </c>
      <c r="N8725" s="4" t="str" cm="1">
        <f t="array" ref="N8725">_xlfn.SWITCH(E8725,"Delhi","North","Chennai","South","Hyderabad","South","Mumbai","Central","Bangalore","South")</f>
        <v>Central</v>
      </c>
      <c r="O8725" s="12">
        <v>5570.23</v>
      </c>
      <c r="P8725" s="4">
        <f>Table1[[#This Row],[Delivery_Date]]-Table1[[#This Row],[Order_Date]]</f>
        <v>10</v>
      </c>
      <c r="Q8725" s="4" t="str">
        <f>IF(Table1[[#This Row],[Delivery delay days]]&gt;5,"delay","on time")</f>
        <v>delay</v>
      </c>
      <c r="R8725" s="10">
        <f>DATEVALUE(Table1[[#This Row],[Delivery_Date]])</f>
        <v>44994</v>
      </c>
      <c r="S8725" s="10">
        <f>DATEVALUE(Table1[[#This Row],[Order_Date]])</f>
        <v>44984</v>
      </c>
      <c r="T8725" s="4" t="str" cm="1">
        <f t="array" ref="T8725">_xlfn.IFS(Table1[[#This Row],[Inventory_Level]]&lt;=200,"low",Table1[[#This Row],[Inventory_Level]]&gt;=700,"high",Table1[[#This Row],[Inventory_Level]]&gt;200,"medium")</f>
        <v>medium</v>
      </c>
    </row>
    <row r="8726" spans="1:20" x14ac:dyDescent="0.35">
      <c r="A8726" s="4">
        <v>8725</v>
      </c>
      <c r="B8726" s="4" t="s">
        <v>15</v>
      </c>
      <c r="C8726" s="4" t="s">
        <v>16</v>
      </c>
      <c r="D8726" s="4" t="s">
        <v>39</v>
      </c>
      <c r="E8726" s="4" t="s">
        <v>26</v>
      </c>
      <c r="F8726" s="10" t="s">
        <v>170</v>
      </c>
      <c r="G8726" s="11" t="s">
        <v>27</v>
      </c>
      <c r="H8726" s="4">
        <v>47</v>
      </c>
      <c r="I8726" s="12">
        <v>29481.91</v>
      </c>
      <c r="J8726" s="12">
        <v>1385649.77</v>
      </c>
      <c r="K8726" s="12">
        <v>640.72</v>
      </c>
      <c r="L8726" s="4">
        <v>200</v>
      </c>
      <c r="M8726" s="4" t="s">
        <v>29</v>
      </c>
      <c r="N8726" s="4" t="str" cm="1">
        <f t="array" ref="N8726">_xlfn.SWITCH(E8726,"Delhi","North","Chennai","South","Hyderabad","South","Mumbai","Central","Bangalore","South")</f>
        <v>South</v>
      </c>
      <c r="O8726" s="12">
        <v>176373.97</v>
      </c>
      <c r="P8726" s="4">
        <f>Table1[[#This Row],[Delivery_Date]]-Table1[[#This Row],[Order_Date]]</f>
        <v>6</v>
      </c>
      <c r="Q8726" s="4" t="str">
        <f>IF(Table1[[#This Row],[Delivery delay days]]&gt;5,"delay","on time")</f>
        <v>delay</v>
      </c>
      <c r="R8726" s="10">
        <f>DATEVALUE(Table1[[#This Row],[Delivery_Date]])</f>
        <v>45134</v>
      </c>
      <c r="S8726" s="10">
        <f>DATEVALUE(Table1[[#This Row],[Order_Date]])</f>
        <v>45128</v>
      </c>
      <c r="T8726" s="4" t="str" cm="1">
        <f t="array" ref="T8726">_xlfn.IFS(Table1[[#This Row],[Inventory_Level]]&lt;=200,"low",Table1[[#This Row],[Inventory_Level]]&gt;=700,"high",Table1[[#This Row],[Inventory_Level]]&gt;200,"medium")</f>
        <v>low</v>
      </c>
    </row>
    <row r="8727" spans="1:20" x14ac:dyDescent="0.35">
      <c r="A8727" s="4">
        <v>8726</v>
      </c>
      <c r="B8727" s="4" t="s">
        <v>31</v>
      </c>
      <c r="C8727" s="4" t="s">
        <v>24</v>
      </c>
      <c r="D8727" s="4" t="s">
        <v>17</v>
      </c>
      <c r="E8727" s="4" t="s">
        <v>46</v>
      </c>
      <c r="F8727" s="10" t="s">
        <v>149</v>
      </c>
      <c r="G8727" s="11" t="s">
        <v>295</v>
      </c>
      <c r="H8727" s="4">
        <v>47</v>
      </c>
      <c r="I8727" s="12">
        <v>3042.78</v>
      </c>
      <c r="J8727" s="12">
        <v>143010.66</v>
      </c>
      <c r="K8727" s="12">
        <v>1789.54</v>
      </c>
      <c r="L8727" s="4">
        <v>819</v>
      </c>
      <c r="M8727" s="4" t="s">
        <v>35</v>
      </c>
      <c r="N8727" s="4" t="str" cm="1">
        <f t="array" ref="N8727">_xlfn.SWITCH(E8727,"Delhi","North","Chennai","South","Hyderabad","South","Mumbai","Central","Bangalore","South")</f>
        <v>South</v>
      </c>
      <c r="O8727" s="12">
        <v>32057.73</v>
      </c>
      <c r="P8727" s="4">
        <f>Table1[[#This Row],[Delivery_Date]]-Table1[[#This Row],[Order_Date]]</f>
        <v>10</v>
      </c>
      <c r="Q8727" s="4" t="str">
        <f>IF(Table1[[#This Row],[Delivery delay days]]&gt;5,"delay","on time")</f>
        <v>delay</v>
      </c>
      <c r="R8727" s="10">
        <f>DATEVALUE(Table1[[#This Row],[Delivery_Date]])</f>
        <v>45295</v>
      </c>
      <c r="S8727" s="10">
        <f>DATEVALUE(Table1[[#This Row],[Order_Date]])</f>
        <v>45285</v>
      </c>
      <c r="T8727" s="4" t="str" cm="1">
        <f t="array" ref="T8727">_xlfn.IFS(Table1[[#This Row],[Inventory_Level]]&lt;=200,"low",Table1[[#This Row],[Inventory_Level]]&gt;=700,"high",Table1[[#This Row],[Inventory_Level]]&gt;200,"medium")</f>
        <v>high</v>
      </c>
    </row>
    <row r="8728" spans="1:20" x14ac:dyDescent="0.35">
      <c r="A8728" s="4">
        <v>8727</v>
      </c>
      <c r="B8728" s="4" t="s">
        <v>23</v>
      </c>
      <c r="C8728" s="4" t="s">
        <v>38</v>
      </c>
      <c r="D8728" s="4" t="s">
        <v>39</v>
      </c>
      <c r="E8728" s="4" t="s">
        <v>60</v>
      </c>
      <c r="F8728" s="10" t="s">
        <v>284</v>
      </c>
      <c r="G8728" s="11" t="s">
        <v>90</v>
      </c>
      <c r="H8728" s="4">
        <v>66</v>
      </c>
      <c r="I8728" s="12">
        <v>9868.7099999999991</v>
      </c>
      <c r="J8728" s="12">
        <v>651334.86</v>
      </c>
      <c r="K8728" s="12">
        <v>1515.67</v>
      </c>
      <c r="L8728" s="4">
        <v>738</v>
      </c>
      <c r="M8728" s="4" t="s">
        <v>35</v>
      </c>
      <c r="N8728" s="4" t="str" cm="1">
        <f t="array" ref="N8728">_xlfn.SWITCH(E8728,"Delhi","North","Chennai","South","Hyderabad","South","Mumbai","Central","Bangalore","South")</f>
        <v>South</v>
      </c>
      <c r="O8728" s="12">
        <v>156840.21</v>
      </c>
      <c r="P8728" s="4">
        <f>Table1[[#This Row],[Delivery_Date]]-Table1[[#This Row],[Order_Date]]</f>
        <v>13</v>
      </c>
      <c r="Q8728" s="4" t="str">
        <f>IF(Table1[[#This Row],[Delivery delay days]]&gt;5,"delay","on time")</f>
        <v>delay</v>
      </c>
      <c r="R8728" s="10">
        <f>DATEVALUE(Table1[[#This Row],[Delivery_Date]])</f>
        <v>45148</v>
      </c>
      <c r="S8728" s="10">
        <f>DATEVALUE(Table1[[#This Row],[Order_Date]])</f>
        <v>45135</v>
      </c>
      <c r="T8728" s="4" t="str" cm="1">
        <f t="array" ref="T8728">_xlfn.IFS(Table1[[#This Row],[Inventory_Level]]&lt;=200,"low",Table1[[#This Row],[Inventory_Level]]&gt;=700,"high",Table1[[#This Row],[Inventory_Level]]&gt;200,"medium")</f>
        <v>high</v>
      </c>
    </row>
    <row r="8729" spans="1:20" x14ac:dyDescent="0.35">
      <c r="A8729" s="4">
        <v>8728</v>
      </c>
      <c r="B8729" s="4" t="s">
        <v>23</v>
      </c>
      <c r="C8729" s="4" t="s">
        <v>24</v>
      </c>
      <c r="D8729" s="4" t="s">
        <v>45</v>
      </c>
      <c r="E8729" s="4" t="s">
        <v>18</v>
      </c>
      <c r="F8729" s="10" t="s">
        <v>54</v>
      </c>
      <c r="G8729" s="11" t="s">
        <v>254</v>
      </c>
      <c r="H8729" s="4">
        <v>15</v>
      </c>
      <c r="I8729" s="12">
        <v>32054.68</v>
      </c>
      <c r="J8729" s="12">
        <v>480820.2</v>
      </c>
      <c r="K8729" s="12">
        <v>4763.8999999999996</v>
      </c>
      <c r="L8729" s="4">
        <v>83</v>
      </c>
      <c r="M8729" s="4" t="s">
        <v>42</v>
      </c>
      <c r="N8729" s="4" t="str" cm="1">
        <f t="array" ref="N8729">_xlfn.SWITCH(E8729,"Delhi","North","Chennai","South","Hyderabad","South","Mumbai","Central","Bangalore","South")</f>
        <v>North</v>
      </c>
      <c r="O8729" s="12">
        <v>42114.96</v>
      </c>
      <c r="P8729" s="4">
        <f>Table1[[#This Row],[Delivery_Date]]-Table1[[#This Row],[Order_Date]]</f>
        <v>5</v>
      </c>
      <c r="Q8729" s="4" t="str">
        <f>IF(Table1[[#This Row],[Delivery delay days]]&gt;5,"delay","on time")</f>
        <v>on time</v>
      </c>
      <c r="R8729" s="10">
        <f>DATEVALUE(Table1[[#This Row],[Delivery_Date]])</f>
        <v>45217</v>
      </c>
      <c r="S8729" s="10">
        <f>DATEVALUE(Table1[[#This Row],[Order_Date]])</f>
        <v>45212</v>
      </c>
      <c r="T8729" s="4" t="str" cm="1">
        <f t="array" ref="T8729">_xlfn.IFS(Table1[[#This Row],[Inventory_Level]]&lt;=200,"low",Table1[[#This Row],[Inventory_Level]]&gt;=700,"high",Table1[[#This Row],[Inventory_Level]]&gt;200,"medium")</f>
        <v>low</v>
      </c>
    </row>
    <row r="8730" spans="1:20" x14ac:dyDescent="0.35">
      <c r="A8730" s="4">
        <v>8729</v>
      </c>
      <c r="B8730" s="4" t="s">
        <v>37</v>
      </c>
      <c r="C8730" s="4" t="s">
        <v>24</v>
      </c>
      <c r="D8730" s="4" t="s">
        <v>39</v>
      </c>
      <c r="E8730" s="4" t="s">
        <v>26</v>
      </c>
      <c r="F8730" s="10" t="s">
        <v>317</v>
      </c>
      <c r="G8730" s="11" t="s">
        <v>406</v>
      </c>
      <c r="H8730" s="4">
        <v>70</v>
      </c>
      <c r="I8730" s="12">
        <v>2840.15</v>
      </c>
      <c r="J8730" s="12">
        <v>198810.5</v>
      </c>
      <c r="K8730" s="12">
        <v>823.41</v>
      </c>
      <c r="L8730" s="4">
        <v>167</v>
      </c>
      <c r="M8730" s="4" t="s">
        <v>29</v>
      </c>
      <c r="N8730" s="4" t="str" cm="1">
        <f t="array" ref="N8730">_xlfn.SWITCH(E8730,"Delhi","North","Chennai","South","Hyderabad","South","Mumbai","Central","Bangalore","South")</f>
        <v>South</v>
      </c>
      <c r="O8730" s="12">
        <v>33208.160000000003</v>
      </c>
      <c r="P8730" s="4">
        <f>Table1[[#This Row],[Delivery_Date]]-Table1[[#This Row],[Order_Date]]</f>
        <v>8</v>
      </c>
      <c r="Q8730" s="4" t="str">
        <f>IF(Table1[[#This Row],[Delivery delay days]]&gt;5,"delay","on time")</f>
        <v>delay</v>
      </c>
      <c r="R8730" s="10">
        <f>DATEVALUE(Table1[[#This Row],[Delivery_Date]])</f>
        <v>44976</v>
      </c>
      <c r="S8730" s="10">
        <f>DATEVALUE(Table1[[#This Row],[Order_Date]])</f>
        <v>44968</v>
      </c>
      <c r="T8730" s="4" t="str" cm="1">
        <f t="array" ref="T8730">_xlfn.IFS(Table1[[#This Row],[Inventory_Level]]&lt;=200,"low",Table1[[#This Row],[Inventory_Level]]&gt;=700,"high",Table1[[#This Row],[Inventory_Level]]&gt;200,"medium")</f>
        <v>low</v>
      </c>
    </row>
    <row r="8731" spans="1:20" x14ac:dyDescent="0.35">
      <c r="A8731" s="4">
        <v>8730</v>
      </c>
      <c r="B8731" s="4" t="s">
        <v>44</v>
      </c>
      <c r="C8731" s="4" t="s">
        <v>24</v>
      </c>
      <c r="D8731" s="4" t="s">
        <v>45</v>
      </c>
      <c r="E8731" s="4" t="s">
        <v>18</v>
      </c>
      <c r="F8731" s="10" t="s">
        <v>220</v>
      </c>
      <c r="G8731" s="11" t="s">
        <v>134</v>
      </c>
      <c r="H8731" s="4">
        <v>73</v>
      </c>
      <c r="I8731" s="12">
        <v>10800.56</v>
      </c>
      <c r="J8731" s="12">
        <v>788440.88</v>
      </c>
      <c r="K8731" s="12">
        <v>4192.6400000000003</v>
      </c>
      <c r="L8731" s="4">
        <v>468</v>
      </c>
      <c r="M8731" s="4" t="s">
        <v>42</v>
      </c>
      <c r="N8731" s="4" t="str" cm="1">
        <f t="array" ref="N8731">_xlfn.SWITCH(E8731,"Delhi","North","Chennai","South","Hyderabad","South","Mumbai","Central","Bangalore","South")</f>
        <v>North</v>
      </c>
      <c r="O8731" s="12">
        <v>110237.98</v>
      </c>
      <c r="P8731" s="4">
        <f>Table1[[#This Row],[Delivery_Date]]-Table1[[#This Row],[Order_Date]]</f>
        <v>13</v>
      </c>
      <c r="Q8731" s="4" t="str">
        <f>IF(Table1[[#This Row],[Delivery delay days]]&gt;5,"delay","on time")</f>
        <v>delay</v>
      </c>
      <c r="R8731" s="10">
        <f>DATEVALUE(Table1[[#This Row],[Delivery_Date]])</f>
        <v>45190</v>
      </c>
      <c r="S8731" s="10">
        <f>DATEVALUE(Table1[[#This Row],[Order_Date]])</f>
        <v>45177</v>
      </c>
      <c r="T8731" s="4" t="str" cm="1">
        <f t="array" ref="T8731">_xlfn.IFS(Table1[[#This Row],[Inventory_Level]]&lt;=200,"low",Table1[[#This Row],[Inventory_Level]]&gt;=700,"high",Table1[[#This Row],[Inventory_Level]]&gt;200,"medium")</f>
        <v>medium</v>
      </c>
    </row>
    <row r="8732" spans="1:20" x14ac:dyDescent="0.35">
      <c r="A8732" s="4">
        <v>8731</v>
      </c>
      <c r="B8732" s="4" t="s">
        <v>65</v>
      </c>
      <c r="C8732" s="4" t="s">
        <v>16</v>
      </c>
      <c r="D8732" s="4" t="s">
        <v>45</v>
      </c>
      <c r="E8732" s="4" t="s">
        <v>26</v>
      </c>
      <c r="F8732" s="10" t="s">
        <v>240</v>
      </c>
      <c r="G8732" s="11" t="s">
        <v>305</v>
      </c>
      <c r="H8732" s="4">
        <v>91</v>
      </c>
      <c r="I8732" s="12">
        <v>36892.06</v>
      </c>
      <c r="J8732" s="12">
        <v>3357177.46</v>
      </c>
      <c r="K8732" s="12">
        <v>546.99</v>
      </c>
      <c r="L8732" s="4">
        <v>585</v>
      </c>
      <c r="M8732" s="4" t="s">
        <v>29</v>
      </c>
      <c r="N8732" s="4" t="str" cm="1">
        <f t="array" ref="N8732">_xlfn.SWITCH(E8732,"Delhi","North","Chennai","South","Hyderabad","South","Mumbai","Central","Bangalore","South")</f>
        <v>South</v>
      </c>
      <c r="O8732" s="12">
        <v>773983.85</v>
      </c>
      <c r="P8732" s="4">
        <f>Table1[[#This Row],[Delivery_Date]]-Table1[[#This Row],[Order_Date]]</f>
        <v>7</v>
      </c>
      <c r="Q8732" s="4" t="str">
        <f>IF(Table1[[#This Row],[Delivery delay days]]&gt;5,"delay","on time")</f>
        <v>delay</v>
      </c>
      <c r="R8732" s="10">
        <f>DATEVALUE(Table1[[#This Row],[Delivery_Date]])</f>
        <v>45291</v>
      </c>
      <c r="S8732" s="10">
        <f>DATEVALUE(Table1[[#This Row],[Order_Date]])</f>
        <v>45284</v>
      </c>
      <c r="T8732" s="4" t="str" cm="1">
        <f t="array" ref="T8732">_xlfn.IFS(Table1[[#This Row],[Inventory_Level]]&lt;=200,"low",Table1[[#This Row],[Inventory_Level]]&gt;=700,"high",Table1[[#This Row],[Inventory_Level]]&gt;200,"medium")</f>
        <v>medium</v>
      </c>
    </row>
    <row r="8733" spans="1:20" x14ac:dyDescent="0.35">
      <c r="A8733" s="4">
        <v>8732</v>
      </c>
      <c r="B8733" s="4" t="s">
        <v>15</v>
      </c>
      <c r="C8733" s="4" t="s">
        <v>38</v>
      </c>
      <c r="D8733" s="4" t="s">
        <v>32</v>
      </c>
      <c r="E8733" s="4" t="s">
        <v>60</v>
      </c>
      <c r="F8733" s="10" t="s">
        <v>174</v>
      </c>
      <c r="G8733" s="11" t="s">
        <v>99</v>
      </c>
      <c r="H8733" s="4">
        <v>3</v>
      </c>
      <c r="I8733" s="12">
        <v>26431.69</v>
      </c>
      <c r="J8733" s="12">
        <v>79295.070000000007</v>
      </c>
      <c r="K8733" s="12">
        <v>2151.5700000000002</v>
      </c>
      <c r="L8733" s="4">
        <v>893</v>
      </c>
      <c r="M8733" s="4" t="s">
        <v>21</v>
      </c>
      <c r="N8733" s="4" t="str" cm="1">
        <f t="array" ref="N8733">_xlfn.SWITCH(E8733,"Delhi","North","Chennai","South","Hyderabad","South","Mumbai","Central","Bangalore","South")</f>
        <v>South</v>
      </c>
      <c r="O8733" s="12">
        <v>13992.86</v>
      </c>
      <c r="P8733" s="4">
        <f>Table1[[#This Row],[Delivery_Date]]-Table1[[#This Row],[Order_Date]]</f>
        <v>15</v>
      </c>
      <c r="Q8733" s="4" t="str">
        <f>IF(Table1[[#This Row],[Delivery delay days]]&gt;5,"delay","on time")</f>
        <v>delay</v>
      </c>
      <c r="R8733" s="10">
        <f>DATEVALUE(Table1[[#This Row],[Delivery_Date]])</f>
        <v>45081</v>
      </c>
      <c r="S8733" s="10">
        <f>DATEVALUE(Table1[[#This Row],[Order_Date]])</f>
        <v>45066</v>
      </c>
      <c r="T8733" s="4" t="str" cm="1">
        <f t="array" ref="T8733">_xlfn.IFS(Table1[[#This Row],[Inventory_Level]]&lt;=200,"low",Table1[[#This Row],[Inventory_Level]]&gt;=700,"high",Table1[[#This Row],[Inventory_Level]]&gt;200,"medium")</f>
        <v>high</v>
      </c>
    </row>
    <row r="8734" spans="1:20" x14ac:dyDescent="0.35">
      <c r="A8734" s="4">
        <v>8733</v>
      </c>
      <c r="B8734" s="4" t="s">
        <v>23</v>
      </c>
      <c r="C8734" s="4" t="s">
        <v>24</v>
      </c>
      <c r="D8734" s="4" t="s">
        <v>39</v>
      </c>
      <c r="E8734" s="4" t="s">
        <v>26</v>
      </c>
      <c r="F8734" s="10" t="s">
        <v>175</v>
      </c>
      <c r="G8734" s="11" t="s">
        <v>378</v>
      </c>
      <c r="H8734" s="4">
        <v>91</v>
      </c>
      <c r="I8734" s="12">
        <v>2045.4</v>
      </c>
      <c r="J8734" s="12">
        <v>186131.4</v>
      </c>
      <c r="K8734" s="12">
        <v>3876.7</v>
      </c>
      <c r="L8734" s="4">
        <v>302</v>
      </c>
      <c r="M8734" s="4" t="s">
        <v>42</v>
      </c>
      <c r="N8734" s="4" t="str" cm="1">
        <f t="array" ref="N8734">_xlfn.SWITCH(E8734,"Delhi","North","Chennai","South","Hyderabad","South","Mumbai","Central","Bangalore","South")</f>
        <v>South</v>
      </c>
      <c r="O8734" s="12">
        <v>26095.57</v>
      </c>
      <c r="P8734" s="4">
        <f>Table1[[#This Row],[Delivery_Date]]-Table1[[#This Row],[Order_Date]]</f>
        <v>15</v>
      </c>
      <c r="Q8734" s="4" t="str">
        <f>IF(Table1[[#This Row],[Delivery delay days]]&gt;5,"delay","on time")</f>
        <v>delay</v>
      </c>
      <c r="R8734" s="10">
        <f>DATEVALUE(Table1[[#This Row],[Delivery_Date]])</f>
        <v>45120</v>
      </c>
      <c r="S8734" s="10">
        <f>DATEVALUE(Table1[[#This Row],[Order_Date]])</f>
        <v>45105</v>
      </c>
      <c r="T8734" s="4" t="str" cm="1">
        <f t="array" ref="T8734">_xlfn.IFS(Table1[[#This Row],[Inventory_Level]]&lt;=200,"low",Table1[[#This Row],[Inventory_Level]]&gt;=700,"high",Table1[[#This Row],[Inventory_Level]]&gt;200,"medium")</f>
        <v>medium</v>
      </c>
    </row>
    <row r="8735" spans="1:20" x14ac:dyDescent="0.35">
      <c r="A8735" s="4">
        <v>8734</v>
      </c>
      <c r="B8735" s="4" t="s">
        <v>15</v>
      </c>
      <c r="C8735" s="4" t="s">
        <v>16</v>
      </c>
      <c r="D8735" s="4" t="s">
        <v>39</v>
      </c>
      <c r="E8735" s="4" t="s">
        <v>46</v>
      </c>
      <c r="F8735" s="10" t="s">
        <v>225</v>
      </c>
      <c r="G8735" s="11" t="s">
        <v>165</v>
      </c>
      <c r="H8735" s="4">
        <v>76</v>
      </c>
      <c r="I8735" s="12">
        <v>19734.37</v>
      </c>
      <c r="J8735" s="12">
        <v>1499812.12</v>
      </c>
      <c r="K8735" s="12">
        <v>1385.03</v>
      </c>
      <c r="L8735" s="4">
        <v>577</v>
      </c>
      <c r="M8735" s="4" t="s">
        <v>42</v>
      </c>
      <c r="N8735" s="4" t="str" cm="1">
        <f t="array" ref="N8735">_xlfn.SWITCH(E8735,"Delhi","North","Chennai","South","Hyderabad","South","Mumbai","Central","Bangalore","South")</f>
        <v>South</v>
      </c>
      <c r="O8735" s="12">
        <v>153857.18</v>
      </c>
      <c r="P8735" s="4">
        <f>Table1[[#This Row],[Delivery_Date]]-Table1[[#This Row],[Order_Date]]</f>
        <v>13</v>
      </c>
      <c r="Q8735" s="4" t="str">
        <f>IF(Table1[[#This Row],[Delivery delay days]]&gt;5,"delay","on time")</f>
        <v>delay</v>
      </c>
      <c r="R8735" s="10">
        <f>DATEVALUE(Table1[[#This Row],[Delivery_Date]])</f>
        <v>45052</v>
      </c>
      <c r="S8735" s="10">
        <f>DATEVALUE(Table1[[#This Row],[Order_Date]])</f>
        <v>45039</v>
      </c>
      <c r="T8735" s="4" t="str" cm="1">
        <f t="array" ref="T8735">_xlfn.IFS(Table1[[#This Row],[Inventory_Level]]&lt;=200,"low",Table1[[#This Row],[Inventory_Level]]&gt;=700,"high",Table1[[#This Row],[Inventory_Level]]&gt;200,"medium")</f>
        <v>medium</v>
      </c>
    </row>
    <row r="8736" spans="1:20" x14ac:dyDescent="0.35">
      <c r="A8736" s="4">
        <v>8735</v>
      </c>
      <c r="B8736" s="4" t="s">
        <v>31</v>
      </c>
      <c r="C8736" s="4" t="s">
        <v>38</v>
      </c>
      <c r="D8736" s="4" t="s">
        <v>45</v>
      </c>
      <c r="E8736" s="4" t="s">
        <v>60</v>
      </c>
      <c r="F8736" s="10" t="s">
        <v>365</v>
      </c>
      <c r="G8736" s="11" t="s">
        <v>20</v>
      </c>
      <c r="H8736" s="4">
        <v>60</v>
      </c>
      <c r="I8736" s="12">
        <v>7102.17</v>
      </c>
      <c r="J8736" s="12">
        <v>426130.2</v>
      </c>
      <c r="K8736" s="12">
        <v>4627.8500000000004</v>
      </c>
      <c r="L8736" s="4">
        <v>469</v>
      </c>
      <c r="M8736" s="4" t="s">
        <v>29</v>
      </c>
      <c r="N8736" s="4" t="str" cm="1">
        <f t="array" ref="N8736">_xlfn.SWITCH(E8736,"Delhi","North","Chennai","South","Hyderabad","South","Mumbai","Central","Bangalore","South")</f>
        <v>South</v>
      </c>
      <c r="O8736" s="12">
        <v>77246.95</v>
      </c>
      <c r="P8736" s="4">
        <f>Table1[[#This Row],[Delivery_Date]]-Table1[[#This Row],[Order_Date]]</f>
        <v>14</v>
      </c>
      <c r="Q8736" s="4" t="str">
        <f>IF(Table1[[#This Row],[Delivery delay days]]&gt;5,"delay","on time")</f>
        <v>delay</v>
      </c>
      <c r="R8736" s="10">
        <f>DATEVALUE(Table1[[#This Row],[Delivery_Date]])</f>
        <v>45198</v>
      </c>
      <c r="S8736" s="10">
        <f>DATEVALUE(Table1[[#This Row],[Order_Date]])</f>
        <v>45184</v>
      </c>
      <c r="T8736" s="4" t="str" cm="1">
        <f t="array" ref="T8736">_xlfn.IFS(Table1[[#This Row],[Inventory_Level]]&lt;=200,"low",Table1[[#This Row],[Inventory_Level]]&gt;=700,"high",Table1[[#This Row],[Inventory_Level]]&gt;200,"medium")</f>
        <v>medium</v>
      </c>
    </row>
    <row r="8737" spans="1:20" x14ac:dyDescent="0.35">
      <c r="A8737" s="4">
        <v>8736</v>
      </c>
      <c r="B8737" s="4" t="s">
        <v>44</v>
      </c>
      <c r="C8737" s="4" t="s">
        <v>38</v>
      </c>
      <c r="D8737" s="4" t="s">
        <v>39</v>
      </c>
      <c r="E8737" s="4" t="s">
        <v>26</v>
      </c>
      <c r="F8737" s="10" t="s">
        <v>62</v>
      </c>
      <c r="G8737" s="11" t="s">
        <v>234</v>
      </c>
      <c r="H8737" s="4">
        <v>47</v>
      </c>
      <c r="I8737" s="12">
        <v>5472.32</v>
      </c>
      <c r="J8737" s="12">
        <v>257199.04</v>
      </c>
      <c r="K8737" s="12">
        <v>1624.17</v>
      </c>
      <c r="L8737" s="4">
        <v>348</v>
      </c>
      <c r="M8737" s="4" t="s">
        <v>35</v>
      </c>
      <c r="N8737" s="4" t="str" cm="1">
        <f t="array" ref="N8737">_xlfn.SWITCH(E8737,"Delhi","North","Chennai","South","Hyderabad","South","Mumbai","Central","Bangalore","South")</f>
        <v>South</v>
      </c>
      <c r="O8737" s="12">
        <v>30565.29</v>
      </c>
      <c r="P8737" s="4">
        <f>Table1[[#This Row],[Delivery_Date]]-Table1[[#This Row],[Order_Date]]</f>
        <v>10</v>
      </c>
      <c r="Q8737" s="4" t="str">
        <f>IF(Table1[[#This Row],[Delivery delay days]]&gt;5,"delay","on time")</f>
        <v>delay</v>
      </c>
      <c r="R8737" s="10">
        <f>DATEVALUE(Table1[[#This Row],[Delivery_Date]])</f>
        <v>45047</v>
      </c>
      <c r="S8737" s="10">
        <f>DATEVALUE(Table1[[#This Row],[Order_Date]])</f>
        <v>45037</v>
      </c>
      <c r="T8737" s="4" t="str" cm="1">
        <f t="array" ref="T8737">_xlfn.IFS(Table1[[#This Row],[Inventory_Level]]&lt;=200,"low",Table1[[#This Row],[Inventory_Level]]&gt;=700,"high",Table1[[#This Row],[Inventory_Level]]&gt;200,"medium")</f>
        <v>medium</v>
      </c>
    </row>
    <row r="8738" spans="1:20" x14ac:dyDescent="0.35">
      <c r="A8738" s="4">
        <v>8737</v>
      </c>
      <c r="B8738" s="4" t="s">
        <v>65</v>
      </c>
      <c r="C8738" s="4" t="s">
        <v>16</v>
      </c>
      <c r="D8738" s="4" t="s">
        <v>17</v>
      </c>
      <c r="E8738" s="4" t="s">
        <v>26</v>
      </c>
      <c r="F8738" s="10" t="s">
        <v>192</v>
      </c>
      <c r="G8738" s="11" t="s">
        <v>403</v>
      </c>
      <c r="H8738" s="4">
        <v>11</v>
      </c>
      <c r="I8738" s="12">
        <v>25987.74</v>
      </c>
      <c r="J8738" s="12">
        <v>285865.14</v>
      </c>
      <c r="K8738" s="12">
        <v>891.77</v>
      </c>
      <c r="L8738" s="4">
        <v>307</v>
      </c>
      <c r="M8738" s="4" t="s">
        <v>21</v>
      </c>
      <c r="N8738" s="4" t="str" cm="1">
        <f t="array" ref="N8738">_xlfn.SWITCH(E8738,"Delhi","North","Chennai","South","Hyderabad","South","Mumbai","Central","Bangalore","South")</f>
        <v>South</v>
      </c>
      <c r="O8738" s="12">
        <v>69244.34</v>
      </c>
      <c r="P8738" s="4">
        <f>Table1[[#This Row],[Delivery_Date]]-Table1[[#This Row],[Order_Date]]</f>
        <v>6</v>
      </c>
      <c r="Q8738" s="4" t="str">
        <f>IF(Table1[[#This Row],[Delivery delay days]]&gt;5,"delay","on time")</f>
        <v>delay</v>
      </c>
      <c r="R8738" s="10">
        <f>DATEVALUE(Table1[[#This Row],[Delivery_Date]])</f>
        <v>45187</v>
      </c>
      <c r="S8738" s="10">
        <f>DATEVALUE(Table1[[#This Row],[Order_Date]])</f>
        <v>45181</v>
      </c>
      <c r="T8738" s="4" t="str" cm="1">
        <f t="array" ref="T8738">_xlfn.IFS(Table1[[#This Row],[Inventory_Level]]&lt;=200,"low",Table1[[#This Row],[Inventory_Level]]&gt;=700,"high",Table1[[#This Row],[Inventory_Level]]&gt;200,"medium")</f>
        <v>medium</v>
      </c>
    </row>
    <row r="8739" spans="1:20" x14ac:dyDescent="0.35">
      <c r="A8739" s="4">
        <v>8738</v>
      </c>
      <c r="B8739" s="4" t="s">
        <v>59</v>
      </c>
      <c r="C8739" s="4" t="s">
        <v>38</v>
      </c>
      <c r="D8739" s="4" t="s">
        <v>32</v>
      </c>
      <c r="E8739" s="4" t="s">
        <v>46</v>
      </c>
      <c r="F8739" s="10" t="s">
        <v>367</v>
      </c>
      <c r="G8739" s="11" t="s">
        <v>296</v>
      </c>
      <c r="H8739" s="4">
        <v>27</v>
      </c>
      <c r="I8739" s="12">
        <v>22260.57</v>
      </c>
      <c r="J8739" s="12">
        <v>601035.39</v>
      </c>
      <c r="K8739" s="12">
        <v>3649.78</v>
      </c>
      <c r="L8739" s="4">
        <v>515</v>
      </c>
      <c r="M8739" s="4" t="s">
        <v>35</v>
      </c>
      <c r="N8739" s="4" t="str" cm="1">
        <f t="array" ref="N8739">_xlfn.SWITCH(E8739,"Delhi","North","Chennai","South","Hyderabad","South","Mumbai","Central","Bangalore","South")</f>
        <v>South</v>
      </c>
      <c r="O8739" s="12">
        <v>115511.25</v>
      </c>
      <c r="P8739" s="4">
        <f>Table1[[#This Row],[Delivery_Date]]-Table1[[#This Row],[Order_Date]]</f>
        <v>10</v>
      </c>
      <c r="Q8739" s="4" t="str">
        <f>IF(Table1[[#This Row],[Delivery delay days]]&gt;5,"delay","on time")</f>
        <v>delay</v>
      </c>
      <c r="R8739" s="10">
        <f>DATEVALUE(Table1[[#This Row],[Delivery_Date]])</f>
        <v>45084</v>
      </c>
      <c r="S8739" s="10">
        <f>DATEVALUE(Table1[[#This Row],[Order_Date]])</f>
        <v>45074</v>
      </c>
      <c r="T8739" s="4" t="str" cm="1">
        <f t="array" ref="T8739">_xlfn.IFS(Table1[[#This Row],[Inventory_Level]]&lt;=200,"low",Table1[[#This Row],[Inventory_Level]]&gt;=700,"high",Table1[[#This Row],[Inventory_Level]]&gt;200,"medium")</f>
        <v>medium</v>
      </c>
    </row>
    <row r="8740" spans="1:20" x14ac:dyDescent="0.35">
      <c r="A8740" s="4">
        <v>8739</v>
      </c>
      <c r="B8740" s="4" t="s">
        <v>31</v>
      </c>
      <c r="C8740" s="4" t="s">
        <v>24</v>
      </c>
      <c r="D8740" s="4" t="s">
        <v>39</v>
      </c>
      <c r="E8740" s="4" t="s">
        <v>52</v>
      </c>
      <c r="F8740" s="10" t="s">
        <v>369</v>
      </c>
      <c r="G8740" s="11" t="s">
        <v>368</v>
      </c>
      <c r="H8740" s="4">
        <v>96</v>
      </c>
      <c r="I8740" s="12">
        <v>13766.64</v>
      </c>
      <c r="J8740" s="12">
        <v>1321597.4399999999</v>
      </c>
      <c r="K8740" s="12">
        <v>2937.9</v>
      </c>
      <c r="L8740" s="4">
        <v>524</v>
      </c>
      <c r="M8740" s="4" t="s">
        <v>42</v>
      </c>
      <c r="N8740" s="4" t="str" cm="1">
        <f t="array" ref="N8740">_xlfn.SWITCH(E8740,"Delhi","North","Chennai","South","Hyderabad","South","Mumbai","Central","Bangalore","South")</f>
        <v>Central</v>
      </c>
      <c r="O8740" s="12">
        <v>277870.89</v>
      </c>
      <c r="P8740" s="4">
        <f>Table1[[#This Row],[Delivery_Date]]-Table1[[#This Row],[Order_Date]]</f>
        <v>9</v>
      </c>
      <c r="Q8740" s="4" t="str">
        <f>IF(Table1[[#This Row],[Delivery delay days]]&gt;5,"delay","on time")</f>
        <v>delay</v>
      </c>
      <c r="R8740" s="10">
        <f>DATEVALUE(Table1[[#This Row],[Delivery_Date]])</f>
        <v>44990</v>
      </c>
      <c r="S8740" s="10">
        <f>DATEVALUE(Table1[[#This Row],[Order_Date]])</f>
        <v>44981</v>
      </c>
      <c r="T8740" s="4" t="str" cm="1">
        <f t="array" ref="T8740">_xlfn.IFS(Table1[[#This Row],[Inventory_Level]]&lt;=200,"low",Table1[[#This Row],[Inventory_Level]]&gt;=700,"high",Table1[[#This Row],[Inventory_Level]]&gt;200,"medium")</f>
        <v>medium</v>
      </c>
    </row>
    <row r="8741" spans="1:20" x14ac:dyDescent="0.35">
      <c r="A8741" s="4">
        <v>8740</v>
      </c>
      <c r="B8741" s="4" t="s">
        <v>37</v>
      </c>
      <c r="C8741" s="4" t="s">
        <v>24</v>
      </c>
      <c r="D8741" s="4" t="s">
        <v>39</v>
      </c>
      <c r="E8741" s="4" t="s">
        <v>26</v>
      </c>
      <c r="F8741" s="10" t="s">
        <v>206</v>
      </c>
      <c r="G8741" s="11" t="s">
        <v>289</v>
      </c>
      <c r="H8741" s="4">
        <v>49</v>
      </c>
      <c r="I8741" s="12">
        <v>21274.13</v>
      </c>
      <c r="J8741" s="12">
        <v>1042432.37</v>
      </c>
      <c r="K8741" s="12">
        <v>3028.3</v>
      </c>
      <c r="L8741" s="4">
        <v>957</v>
      </c>
      <c r="M8741" s="4" t="s">
        <v>42</v>
      </c>
      <c r="N8741" s="4" t="str" cm="1">
        <f t="array" ref="N8741">_xlfn.SWITCH(E8741,"Delhi","North","Chennai","South","Hyderabad","South","Mumbai","Central","Bangalore","South")</f>
        <v>South</v>
      </c>
      <c r="O8741" s="12">
        <v>220120.74</v>
      </c>
      <c r="P8741" s="4">
        <f>Table1[[#This Row],[Delivery_Date]]-Table1[[#This Row],[Order_Date]]</f>
        <v>2</v>
      </c>
      <c r="Q8741" s="4" t="str">
        <f>IF(Table1[[#This Row],[Delivery delay days]]&gt;5,"delay","on time")</f>
        <v>on time</v>
      </c>
      <c r="R8741" s="10">
        <f>DATEVALUE(Table1[[#This Row],[Delivery_Date]])</f>
        <v>45232</v>
      </c>
      <c r="S8741" s="10">
        <f>DATEVALUE(Table1[[#This Row],[Order_Date]])</f>
        <v>45230</v>
      </c>
      <c r="T8741" s="4" t="str" cm="1">
        <f t="array" ref="T8741">_xlfn.IFS(Table1[[#This Row],[Inventory_Level]]&lt;=200,"low",Table1[[#This Row],[Inventory_Level]]&gt;=700,"high",Table1[[#This Row],[Inventory_Level]]&gt;200,"medium")</f>
        <v>high</v>
      </c>
    </row>
    <row r="8742" spans="1:20" x14ac:dyDescent="0.35">
      <c r="A8742" s="4">
        <v>8741</v>
      </c>
      <c r="B8742" s="4" t="s">
        <v>59</v>
      </c>
      <c r="C8742" s="4" t="s">
        <v>24</v>
      </c>
      <c r="D8742" s="4" t="s">
        <v>32</v>
      </c>
      <c r="E8742" s="4" t="s">
        <v>52</v>
      </c>
      <c r="F8742" s="10" t="s">
        <v>56</v>
      </c>
      <c r="G8742" s="11" t="s">
        <v>347</v>
      </c>
      <c r="H8742" s="4">
        <v>95</v>
      </c>
      <c r="I8742" s="12">
        <v>17338.27</v>
      </c>
      <c r="J8742" s="12">
        <v>1647135.65</v>
      </c>
      <c r="K8742" s="12">
        <v>4830.8500000000004</v>
      </c>
      <c r="L8742" s="4">
        <v>384</v>
      </c>
      <c r="M8742" s="4" t="s">
        <v>21</v>
      </c>
      <c r="N8742" s="4" t="str" cm="1">
        <f t="array" ref="N8742">_xlfn.SWITCH(E8742,"Delhi","North","Chennai","South","Hyderabad","South","Mumbai","Central","Bangalore","South")</f>
        <v>Central</v>
      </c>
      <c r="O8742" s="12">
        <v>101886.27</v>
      </c>
      <c r="P8742" s="4">
        <f>Table1[[#This Row],[Delivery_Date]]-Table1[[#This Row],[Order_Date]]</f>
        <v>11</v>
      </c>
      <c r="Q8742" s="4" t="str">
        <f>IF(Table1[[#This Row],[Delivery delay days]]&gt;5,"delay","on time")</f>
        <v>delay</v>
      </c>
      <c r="R8742" s="10">
        <f>DATEVALUE(Table1[[#This Row],[Delivery_Date]])</f>
        <v>45161</v>
      </c>
      <c r="S8742" s="10">
        <f>DATEVALUE(Table1[[#This Row],[Order_Date]])</f>
        <v>45150</v>
      </c>
      <c r="T8742" s="4" t="str" cm="1">
        <f t="array" ref="T8742">_xlfn.IFS(Table1[[#This Row],[Inventory_Level]]&lt;=200,"low",Table1[[#This Row],[Inventory_Level]]&gt;=700,"high",Table1[[#This Row],[Inventory_Level]]&gt;200,"medium")</f>
        <v>medium</v>
      </c>
    </row>
    <row r="8743" spans="1:20" x14ac:dyDescent="0.35">
      <c r="A8743" s="4">
        <v>8742</v>
      </c>
      <c r="B8743" s="4" t="s">
        <v>59</v>
      </c>
      <c r="C8743" s="4" t="s">
        <v>24</v>
      </c>
      <c r="D8743" s="4" t="s">
        <v>17</v>
      </c>
      <c r="E8743" s="4" t="s">
        <v>46</v>
      </c>
      <c r="F8743" s="10" t="s">
        <v>200</v>
      </c>
      <c r="G8743" s="11" t="s">
        <v>83</v>
      </c>
      <c r="H8743" s="4">
        <v>39</v>
      </c>
      <c r="I8743" s="12">
        <v>15194.31</v>
      </c>
      <c r="J8743" s="12">
        <v>592578.09</v>
      </c>
      <c r="K8743" s="12">
        <v>1454.18</v>
      </c>
      <c r="L8743" s="4">
        <v>389</v>
      </c>
      <c r="M8743" s="4" t="s">
        <v>29</v>
      </c>
      <c r="N8743" s="4" t="str" cm="1">
        <f t="array" ref="N8743">_xlfn.SWITCH(E8743,"Delhi","North","Chennai","South","Hyderabad","South","Mumbai","Central","Bangalore","South")</f>
        <v>South</v>
      </c>
      <c r="O8743" s="12">
        <v>89345.82</v>
      </c>
      <c r="P8743" s="4">
        <f>Table1[[#This Row],[Delivery_Date]]-Table1[[#This Row],[Order_Date]]</f>
        <v>10</v>
      </c>
      <c r="Q8743" s="4" t="str">
        <f>IF(Table1[[#This Row],[Delivery delay days]]&gt;5,"delay","on time")</f>
        <v>delay</v>
      </c>
      <c r="R8743" s="10">
        <f>DATEVALUE(Table1[[#This Row],[Delivery_Date]])</f>
        <v>45182</v>
      </c>
      <c r="S8743" s="10">
        <f>DATEVALUE(Table1[[#This Row],[Order_Date]])</f>
        <v>45172</v>
      </c>
      <c r="T8743" s="4" t="str" cm="1">
        <f t="array" ref="T8743">_xlfn.IFS(Table1[[#This Row],[Inventory_Level]]&lt;=200,"low",Table1[[#This Row],[Inventory_Level]]&gt;=700,"high",Table1[[#This Row],[Inventory_Level]]&gt;200,"medium")</f>
        <v>medium</v>
      </c>
    </row>
    <row r="8744" spans="1:20" x14ac:dyDescent="0.35">
      <c r="A8744" s="4">
        <v>8743</v>
      </c>
      <c r="B8744" s="4" t="s">
        <v>37</v>
      </c>
      <c r="C8744" s="4" t="s">
        <v>24</v>
      </c>
      <c r="D8744" s="4" t="s">
        <v>25</v>
      </c>
      <c r="E8744" s="4" t="s">
        <v>52</v>
      </c>
      <c r="F8744" s="10" t="s">
        <v>135</v>
      </c>
      <c r="G8744" s="11" t="s">
        <v>405</v>
      </c>
      <c r="H8744" s="4">
        <v>38</v>
      </c>
      <c r="I8744" s="12">
        <v>4890.0600000000004</v>
      </c>
      <c r="J8744" s="12">
        <v>185822.28</v>
      </c>
      <c r="K8744" s="12">
        <v>955.07</v>
      </c>
      <c r="L8744" s="4">
        <v>31</v>
      </c>
      <c r="M8744" s="4" t="s">
        <v>42</v>
      </c>
      <c r="N8744" s="4" t="str" cm="1">
        <f t="array" ref="N8744">_xlfn.SWITCH(E8744,"Delhi","North","Chennai","South","Hyderabad","South","Mumbai","Central","Bangalore","South")</f>
        <v>Central</v>
      </c>
      <c r="O8744" s="12">
        <v>28117.25</v>
      </c>
      <c r="P8744" s="4">
        <f>Table1[[#This Row],[Delivery_Date]]-Table1[[#This Row],[Order_Date]]</f>
        <v>12</v>
      </c>
      <c r="Q8744" s="4" t="str">
        <f>IF(Table1[[#This Row],[Delivery delay days]]&gt;5,"delay","on time")</f>
        <v>delay</v>
      </c>
      <c r="R8744" s="10">
        <f>DATEVALUE(Table1[[#This Row],[Delivery_Date]])</f>
        <v>45208</v>
      </c>
      <c r="S8744" s="10">
        <f>DATEVALUE(Table1[[#This Row],[Order_Date]])</f>
        <v>45196</v>
      </c>
      <c r="T8744" s="4" t="str" cm="1">
        <f t="array" ref="T8744">_xlfn.IFS(Table1[[#This Row],[Inventory_Level]]&lt;=200,"low",Table1[[#This Row],[Inventory_Level]]&gt;=700,"high",Table1[[#This Row],[Inventory_Level]]&gt;200,"medium")</f>
        <v>low</v>
      </c>
    </row>
    <row r="8745" spans="1:20" x14ac:dyDescent="0.35">
      <c r="A8745" s="4">
        <v>8744</v>
      </c>
      <c r="B8745" s="4" t="s">
        <v>59</v>
      </c>
      <c r="C8745" s="4" t="s">
        <v>38</v>
      </c>
      <c r="D8745" s="4" t="s">
        <v>45</v>
      </c>
      <c r="E8745" s="4" t="s">
        <v>18</v>
      </c>
      <c r="F8745" s="10" t="s">
        <v>231</v>
      </c>
      <c r="G8745" s="11" t="s">
        <v>61</v>
      </c>
      <c r="H8745" s="4">
        <v>47</v>
      </c>
      <c r="I8745" s="12">
        <v>47884.49</v>
      </c>
      <c r="J8745" s="12">
        <v>2250571.0299999998</v>
      </c>
      <c r="K8745" s="12">
        <v>2599.4</v>
      </c>
      <c r="L8745" s="4">
        <v>396</v>
      </c>
      <c r="M8745" s="4" t="s">
        <v>21</v>
      </c>
      <c r="N8745" s="4" t="str" cm="1">
        <f t="array" ref="N8745">_xlfn.SWITCH(E8745,"Delhi","North","Chennai","South","Hyderabad","South","Mumbai","Central","Bangalore","South")</f>
        <v>North</v>
      </c>
      <c r="O8745" s="12">
        <v>484283.22</v>
      </c>
      <c r="P8745" s="4">
        <f>Table1[[#This Row],[Delivery_Date]]-Table1[[#This Row],[Order_Date]]</f>
        <v>12</v>
      </c>
      <c r="Q8745" s="4" t="str">
        <f>IF(Table1[[#This Row],[Delivery delay days]]&gt;5,"delay","on time")</f>
        <v>delay</v>
      </c>
      <c r="R8745" s="10">
        <f>DATEVALUE(Table1[[#This Row],[Delivery_Date]])</f>
        <v>45034</v>
      </c>
      <c r="S8745" s="10">
        <f>DATEVALUE(Table1[[#This Row],[Order_Date]])</f>
        <v>45022</v>
      </c>
      <c r="T8745" s="4" t="str" cm="1">
        <f t="array" ref="T8745">_xlfn.IFS(Table1[[#This Row],[Inventory_Level]]&lt;=200,"low",Table1[[#This Row],[Inventory_Level]]&gt;=700,"high",Table1[[#This Row],[Inventory_Level]]&gt;200,"medium")</f>
        <v>medium</v>
      </c>
    </row>
    <row r="8746" spans="1:20" x14ac:dyDescent="0.35">
      <c r="A8746" s="4">
        <v>8745</v>
      </c>
      <c r="B8746" s="4" t="s">
        <v>31</v>
      </c>
      <c r="C8746" s="4" t="s">
        <v>24</v>
      </c>
      <c r="D8746" s="4" t="s">
        <v>17</v>
      </c>
      <c r="E8746" s="4" t="s">
        <v>46</v>
      </c>
      <c r="F8746" s="10" t="s">
        <v>380</v>
      </c>
      <c r="G8746" s="11" t="s">
        <v>112</v>
      </c>
      <c r="H8746" s="4">
        <v>59</v>
      </c>
      <c r="I8746" s="12">
        <v>20686.55</v>
      </c>
      <c r="J8746" s="12">
        <v>1220506.45</v>
      </c>
      <c r="K8746" s="12">
        <v>4240.16</v>
      </c>
      <c r="L8746" s="4">
        <v>373</v>
      </c>
      <c r="M8746" s="4" t="s">
        <v>42</v>
      </c>
      <c r="N8746" s="4" t="str" cm="1">
        <f t="array" ref="N8746">_xlfn.SWITCH(E8746,"Delhi","North","Chennai","South","Hyderabad","South","Mumbai","Central","Bangalore","South")</f>
        <v>South</v>
      </c>
      <c r="O8746" s="12">
        <v>240581.54</v>
      </c>
      <c r="P8746" s="4">
        <f>Table1[[#This Row],[Delivery_Date]]-Table1[[#This Row],[Order_Date]]</f>
        <v>10</v>
      </c>
      <c r="Q8746" s="4" t="str">
        <f>IF(Table1[[#This Row],[Delivery delay days]]&gt;5,"delay","on time")</f>
        <v>delay</v>
      </c>
      <c r="R8746" s="10">
        <f>DATEVALUE(Table1[[#This Row],[Delivery_Date]])</f>
        <v>45162</v>
      </c>
      <c r="S8746" s="10">
        <f>DATEVALUE(Table1[[#This Row],[Order_Date]])</f>
        <v>45152</v>
      </c>
      <c r="T8746" s="4" t="str" cm="1">
        <f t="array" ref="T8746">_xlfn.IFS(Table1[[#This Row],[Inventory_Level]]&lt;=200,"low",Table1[[#This Row],[Inventory_Level]]&gt;=700,"high",Table1[[#This Row],[Inventory_Level]]&gt;200,"medium")</f>
        <v>medium</v>
      </c>
    </row>
    <row r="8747" spans="1:20" x14ac:dyDescent="0.35">
      <c r="A8747" s="4">
        <v>8746</v>
      </c>
      <c r="B8747" s="4" t="s">
        <v>65</v>
      </c>
      <c r="C8747" s="4" t="s">
        <v>38</v>
      </c>
      <c r="D8747" s="4" t="s">
        <v>17</v>
      </c>
      <c r="E8747" s="4" t="s">
        <v>26</v>
      </c>
      <c r="F8747" s="10" t="s">
        <v>225</v>
      </c>
      <c r="G8747" s="11" t="s">
        <v>82</v>
      </c>
      <c r="H8747" s="4">
        <v>85</v>
      </c>
      <c r="I8747" s="12">
        <v>42080.71</v>
      </c>
      <c r="J8747" s="12">
        <v>3576860.35</v>
      </c>
      <c r="K8747" s="12">
        <v>3393.29</v>
      </c>
      <c r="L8747" s="4">
        <v>21</v>
      </c>
      <c r="M8747" s="4" t="s">
        <v>29</v>
      </c>
      <c r="N8747" s="4" t="str" cm="1">
        <f t="array" ref="N8747">_xlfn.SWITCH(E8747,"Delhi","North","Chennai","South","Hyderabad","South","Mumbai","Central","Bangalore","South")</f>
        <v>South</v>
      </c>
      <c r="O8747" s="12">
        <v>246943.57</v>
      </c>
      <c r="P8747" s="4">
        <f>Table1[[#This Row],[Delivery_Date]]-Table1[[#This Row],[Order_Date]]</f>
        <v>15</v>
      </c>
      <c r="Q8747" s="4" t="str">
        <f>IF(Table1[[#This Row],[Delivery delay days]]&gt;5,"delay","on time")</f>
        <v>delay</v>
      </c>
      <c r="R8747" s="10">
        <f>DATEVALUE(Table1[[#This Row],[Delivery_Date]])</f>
        <v>45054</v>
      </c>
      <c r="S8747" s="10">
        <f>DATEVALUE(Table1[[#This Row],[Order_Date]])</f>
        <v>45039</v>
      </c>
      <c r="T8747" s="4" t="str" cm="1">
        <f t="array" ref="T8747">_xlfn.IFS(Table1[[#This Row],[Inventory_Level]]&lt;=200,"low",Table1[[#This Row],[Inventory_Level]]&gt;=700,"high",Table1[[#This Row],[Inventory_Level]]&gt;200,"medium")</f>
        <v>low</v>
      </c>
    </row>
    <row r="8748" spans="1:20" x14ac:dyDescent="0.35">
      <c r="A8748" s="4">
        <v>8747</v>
      </c>
      <c r="B8748" s="4" t="s">
        <v>44</v>
      </c>
      <c r="C8748" s="4" t="s">
        <v>38</v>
      </c>
      <c r="D8748" s="4" t="s">
        <v>39</v>
      </c>
      <c r="E8748" s="4" t="s">
        <v>60</v>
      </c>
      <c r="F8748" s="10" t="s">
        <v>224</v>
      </c>
      <c r="G8748" s="11" t="s">
        <v>57</v>
      </c>
      <c r="H8748" s="4">
        <v>11</v>
      </c>
      <c r="I8748" s="12">
        <v>1382.47</v>
      </c>
      <c r="J8748" s="12">
        <v>15207.17</v>
      </c>
      <c r="K8748" s="12">
        <v>992.37</v>
      </c>
      <c r="L8748" s="4">
        <v>901</v>
      </c>
      <c r="M8748" s="4" t="s">
        <v>42</v>
      </c>
      <c r="N8748" s="4" t="str" cm="1">
        <f t="array" ref="N8748">_xlfn.SWITCH(E8748,"Delhi","North","Chennai","South","Hyderabad","South","Mumbai","Central","Bangalore","South")</f>
        <v>South</v>
      </c>
      <c r="O8748" s="12">
        <v>3261.5</v>
      </c>
      <c r="P8748" s="4">
        <f>Table1[[#This Row],[Delivery_Date]]-Table1[[#This Row],[Order_Date]]</f>
        <v>6</v>
      </c>
      <c r="Q8748" s="4" t="str">
        <f>IF(Table1[[#This Row],[Delivery delay days]]&gt;5,"delay","on time")</f>
        <v>delay</v>
      </c>
      <c r="R8748" s="10">
        <f>DATEVALUE(Table1[[#This Row],[Delivery_Date]])</f>
        <v>45036</v>
      </c>
      <c r="S8748" s="10">
        <f>DATEVALUE(Table1[[#This Row],[Order_Date]])</f>
        <v>45030</v>
      </c>
      <c r="T8748" s="4" t="str" cm="1">
        <f t="array" ref="T8748">_xlfn.IFS(Table1[[#This Row],[Inventory_Level]]&lt;=200,"low",Table1[[#This Row],[Inventory_Level]]&gt;=700,"high",Table1[[#This Row],[Inventory_Level]]&gt;200,"medium")</f>
        <v>high</v>
      </c>
    </row>
    <row r="8749" spans="1:20" x14ac:dyDescent="0.35">
      <c r="A8749" s="4">
        <v>8748</v>
      </c>
      <c r="B8749" s="4" t="s">
        <v>31</v>
      </c>
      <c r="C8749" s="4" t="s">
        <v>16</v>
      </c>
      <c r="D8749" s="4" t="s">
        <v>45</v>
      </c>
      <c r="E8749" s="4" t="s">
        <v>60</v>
      </c>
      <c r="F8749" s="10" t="s">
        <v>185</v>
      </c>
      <c r="G8749" s="11" t="s">
        <v>81</v>
      </c>
      <c r="H8749" s="4">
        <v>92</v>
      </c>
      <c r="I8749" s="12">
        <v>34107.360000000001</v>
      </c>
      <c r="J8749" s="12">
        <v>3137877.12</v>
      </c>
      <c r="K8749" s="12">
        <v>992.65</v>
      </c>
      <c r="L8749" s="4">
        <v>392</v>
      </c>
      <c r="M8749" s="4" t="s">
        <v>42</v>
      </c>
      <c r="N8749" s="4" t="str" cm="1">
        <f t="array" ref="N8749">_xlfn.SWITCH(E8749,"Delhi","North","Chennai","South","Hyderabad","South","Mumbai","Central","Bangalore","South")</f>
        <v>South</v>
      </c>
      <c r="O8749" s="12">
        <v>640169.59</v>
      </c>
      <c r="P8749" s="4">
        <f>Table1[[#This Row],[Delivery_Date]]-Table1[[#This Row],[Order_Date]]</f>
        <v>2</v>
      </c>
      <c r="Q8749" s="4" t="str">
        <f>IF(Table1[[#This Row],[Delivery delay days]]&gt;5,"delay","on time")</f>
        <v>on time</v>
      </c>
      <c r="R8749" s="10">
        <f>DATEVALUE(Table1[[#This Row],[Delivery_Date]])</f>
        <v>45043</v>
      </c>
      <c r="S8749" s="10">
        <f>DATEVALUE(Table1[[#This Row],[Order_Date]])</f>
        <v>45041</v>
      </c>
      <c r="T8749" s="4" t="str" cm="1">
        <f t="array" ref="T8749">_xlfn.IFS(Table1[[#This Row],[Inventory_Level]]&lt;=200,"low",Table1[[#This Row],[Inventory_Level]]&gt;=700,"high",Table1[[#This Row],[Inventory_Level]]&gt;200,"medium")</f>
        <v>medium</v>
      </c>
    </row>
    <row r="8750" spans="1:20" x14ac:dyDescent="0.35">
      <c r="A8750" s="4">
        <v>8749</v>
      </c>
      <c r="B8750" s="4" t="s">
        <v>65</v>
      </c>
      <c r="C8750" s="4" t="s">
        <v>38</v>
      </c>
      <c r="D8750" s="4" t="s">
        <v>39</v>
      </c>
      <c r="E8750" s="4" t="s">
        <v>60</v>
      </c>
      <c r="F8750" s="10" t="s">
        <v>68</v>
      </c>
      <c r="G8750" s="11" t="s">
        <v>419</v>
      </c>
      <c r="H8750" s="4">
        <v>7</v>
      </c>
      <c r="I8750" s="12">
        <v>36974.93</v>
      </c>
      <c r="J8750" s="12">
        <v>258824.51</v>
      </c>
      <c r="K8750" s="12">
        <v>907</v>
      </c>
      <c r="L8750" s="4">
        <v>678</v>
      </c>
      <c r="M8750" s="4" t="s">
        <v>42</v>
      </c>
      <c r="N8750" s="4" t="str" cm="1">
        <f t="array" ref="N8750">_xlfn.SWITCH(E8750,"Delhi","North","Chennai","South","Hyderabad","South","Mumbai","Central","Bangalore","South")</f>
        <v>South</v>
      </c>
      <c r="O8750" s="12">
        <v>31057.41</v>
      </c>
      <c r="P8750" s="4">
        <f>Table1[[#This Row],[Delivery_Date]]-Table1[[#This Row],[Order_Date]]</f>
        <v>2</v>
      </c>
      <c r="Q8750" s="4" t="str">
        <f>IF(Table1[[#This Row],[Delivery delay days]]&gt;5,"delay","on time")</f>
        <v>on time</v>
      </c>
      <c r="R8750" s="10">
        <f>DATEVALUE(Table1[[#This Row],[Delivery_Date]])</f>
        <v>44929</v>
      </c>
      <c r="S8750" s="10">
        <f>DATEVALUE(Table1[[#This Row],[Order_Date]])</f>
        <v>44927</v>
      </c>
      <c r="T8750" s="4" t="str" cm="1">
        <f t="array" ref="T8750">_xlfn.IFS(Table1[[#This Row],[Inventory_Level]]&lt;=200,"low",Table1[[#This Row],[Inventory_Level]]&gt;=700,"high",Table1[[#This Row],[Inventory_Level]]&gt;200,"medium")</f>
        <v>medium</v>
      </c>
    </row>
    <row r="8751" spans="1:20" x14ac:dyDescent="0.35">
      <c r="A8751" s="4">
        <v>8750</v>
      </c>
      <c r="B8751" s="4" t="s">
        <v>15</v>
      </c>
      <c r="C8751" s="4" t="s">
        <v>38</v>
      </c>
      <c r="D8751" s="4" t="s">
        <v>45</v>
      </c>
      <c r="E8751" s="4" t="s">
        <v>26</v>
      </c>
      <c r="F8751" s="10" t="s">
        <v>300</v>
      </c>
      <c r="G8751" s="11" t="s">
        <v>219</v>
      </c>
      <c r="H8751" s="4">
        <v>56</v>
      </c>
      <c r="I8751" s="12">
        <v>9050.0499999999993</v>
      </c>
      <c r="J8751" s="12">
        <v>506802.8</v>
      </c>
      <c r="K8751" s="12">
        <v>2331.38</v>
      </c>
      <c r="L8751" s="4">
        <v>153</v>
      </c>
      <c r="M8751" s="4" t="s">
        <v>29</v>
      </c>
      <c r="N8751" s="4" t="str" cm="1">
        <f t="array" ref="N8751">_xlfn.SWITCH(E8751,"Delhi","North","Chennai","South","Hyderabad","South","Mumbai","Central","Bangalore","South")</f>
        <v>South</v>
      </c>
      <c r="O8751" s="12">
        <v>72169.850000000006</v>
      </c>
      <c r="P8751" s="4">
        <f>Table1[[#This Row],[Delivery_Date]]-Table1[[#This Row],[Order_Date]]</f>
        <v>11</v>
      </c>
      <c r="Q8751" s="4" t="str">
        <f>IF(Table1[[#This Row],[Delivery delay days]]&gt;5,"delay","on time")</f>
        <v>delay</v>
      </c>
      <c r="R8751" s="10">
        <f>DATEVALUE(Table1[[#This Row],[Delivery_Date]])</f>
        <v>45227</v>
      </c>
      <c r="S8751" s="10">
        <f>DATEVALUE(Table1[[#This Row],[Order_Date]])</f>
        <v>45216</v>
      </c>
      <c r="T8751" s="4" t="str" cm="1">
        <f t="array" ref="T8751">_xlfn.IFS(Table1[[#This Row],[Inventory_Level]]&lt;=200,"low",Table1[[#This Row],[Inventory_Level]]&gt;=700,"high",Table1[[#This Row],[Inventory_Level]]&gt;200,"medium")</f>
        <v>low</v>
      </c>
    </row>
    <row r="8752" spans="1:20" x14ac:dyDescent="0.35">
      <c r="A8752" s="4">
        <v>8751</v>
      </c>
      <c r="B8752" s="4" t="s">
        <v>37</v>
      </c>
      <c r="C8752" s="4" t="s">
        <v>38</v>
      </c>
      <c r="D8752" s="4" t="s">
        <v>45</v>
      </c>
      <c r="E8752" s="4" t="s">
        <v>26</v>
      </c>
      <c r="F8752" s="10" t="s">
        <v>159</v>
      </c>
      <c r="G8752" s="11" t="s">
        <v>129</v>
      </c>
      <c r="H8752" s="4">
        <v>71</v>
      </c>
      <c r="I8752" s="12">
        <v>34382.97</v>
      </c>
      <c r="J8752" s="12">
        <v>2441190.87</v>
      </c>
      <c r="K8752" s="12">
        <v>2906.99</v>
      </c>
      <c r="L8752" s="4">
        <v>863</v>
      </c>
      <c r="M8752" s="4" t="s">
        <v>42</v>
      </c>
      <c r="N8752" s="4" t="str" cm="1">
        <f t="array" ref="N8752">_xlfn.SWITCH(E8752,"Delhi","North","Chennai","South","Hyderabad","South","Mumbai","Central","Bangalore","South")</f>
        <v>South</v>
      </c>
      <c r="O8752" s="12">
        <v>303920.65999999997</v>
      </c>
      <c r="P8752" s="4">
        <f>Table1[[#This Row],[Delivery_Date]]-Table1[[#This Row],[Order_Date]]</f>
        <v>4</v>
      </c>
      <c r="Q8752" s="4" t="str">
        <f>IF(Table1[[#This Row],[Delivery delay days]]&gt;5,"delay","on time")</f>
        <v>on time</v>
      </c>
      <c r="R8752" s="10">
        <f>DATEVALUE(Table1[[#This Row],[Delivery_Date]])</f>
        <v>45168</v>
      </c>
      <c r="S8752" s="10">
        <f>DATEVALUE(Table1[[#This Row],[Order_Date]])</f>
        <v>45164</v>
      </c>
      <c r="T8752" s="4" t="str" cm="1">
        <f t="array" ref="T8752">_xlfn.IFS(Table1[[#This Row],[Inventory_Level]]&lt;=200,"low",Table1[[#This Row],[Inventory_Level]]&gt;=700,"high",Table1[[#This Row],[Inventory_Level]]&gt;200,"medium")</f>
        <v>high</v>
      </c>
    </row>
    <row r="8753" spans="1:20" x14ac:dyDescent="0.35">
      <c r="A8753" s="4">
        <v>8752</v>
      </c>
      <c r="B8753" s="4" t="s">
        <v>59</v>
      </c>
      <c r="C8753" s="4" t="s">
        <v>38</v>
      </c>
      <c r="D8753" s="4" t="s">
        <v>45</v>
      </c>
      <c r="E8753" s="4" t="s">
        <v>46</v>
      </c>
      <c r="F8753" s="10" t="s">
        <v>156</v>
      </c>
      <c r="G8753" s="11" t="s">
        <v>239</v>
      </c>
      <c r="H8753" s="4">
        <v>50</v>
      </c>
      <c r="I8753" s="12">
        <v>46312.11</v>
      </c>
      <c r="J8753" s="12">
        <v>2315605.5</v>
      </c>
      <c r="K8753" s="12">
        <v>146.38999999999999</v>
      </c>
      <c r="L8753" s="4">
        <v>399</v>
      </c>
      <c r="M8753" s="4" t="s">
        <v>21</v>
      </c>
      <c r="N8753" s="4" t="str" cm="1">
        <f t="array" ref="N8753">_xlfn.SWITCH(E8753,"Delhi","North","Chennai","South","Hyderabad","South","Mumbai","Central","Bangalore","South")</f>
        <v>South</v>
      </c>
      <c r="O8753" s="12">
        <v>484232.82</v>
      </c>
      <c r="P8753" s="4">
        <f>Table1[[#This Row],[Delivery_Date]]-Table1[[#This Row],[Order_Date]]</f>
        <v>14</v>
      </c>
      <c r="Q8753" s="4" t="str">
        <f>IF(Table1[[#This Row],[Delivery delay days]]&gt;5,"delay","on time")</f>
        <v>delay</v>
      </c>
      <c r="R8753" s="10">
        <f>DATEVALUE(Table1[[#This Row],[Delivery_Date]])</f>
        <v>45087</v>
      </c>
      <c r="S8753" s="10">
        <f>DATEVALUE(Table1[[#This Row],[Order_Date]])</f>
        <v>45073</v>
      </c>
      <c r="T8753" s="4" t="str" cm="1">
        <f t="array" ref="T8753">_xlfn.IFS(Table1[[#This Row],[Inventory_Level]]&lt;=200,"low",Table1[[#This Row],[Inventory_Level]]&gt;=700,"high",Table1[[#This Row],[Inventory_Level]]&gt;200,"medium")</f>
        <v>medium</v>
      </c>
    </row>
    <row r="8754" spans="1:20" x14ac:dyDescent="0.35">
      <c r="A8754" s="4">
        <v>8753</v>
      </c>
      <c r="B8754" s="4" t="s">
        <v>44</v>
      </c>
      <c r="C8754" s="4" t="s">
        <v>24</v>
      </c>
      <c r="D8754" s="4" t="s">
        <v>32</v>
      </c>
      <c r="E8754" s="4" t="s">
        <v>60</v>
      </c>
      <c r="F8754" s="10" t="s">
        <v>260</v>
      </c>
      <c r="G8754" s="11" t="s">
        <v>149</v>
      </c>
      <c r="H8754" s="4">
        <v>52</v>
      </c>
      <c r="I8754" s="12">
        <v>10540.57</v>
      </c>
      <c r="J8754" s="12">
        <v>548109.64</v>
      </c>
      <c r="K8754" s="12">
        <v>2760.92</v>
      </c>
      <c r="L8754" s="4">
        <v>659</v>
      </c>
      <c r="M8754" s="4" t="s">
        <v>29</v>
      </c>
      <c r="N8754" s="4" t="str" cm="1">
        <f t="array" ref="N8754">_xlfn.SWITCH(E8754,"Delhi","North","Chennai","South","Hyderabad","South","Mumbai","Central","Bangalore","South")</f>
        <v>South</v>
      </c>
      <c r="O8754" s="12">
        <v>71859.710000000006</v>
      </c>
      <c r="P8754" s="4">
        <f>Table1[[#This Row],[Delivery_Date]]-Table1[[#This Row],[Order_Date]]</f>
        <v>15</v>
      </c>
      <c r="Q8754" s="4" t="str">
        <f>IF(Table1[[#This Row],[Delivery delay days]]&gt;5,"delay","on time")</f>
        <v>delay</v>
      </c>
      <c r="R8754" s="10">
        <f>DATEVALUE(Table1[[#This Row],[Delivery_Date]])</f>
        <v>45285</v>
      </c>
      <c r="S8754" s="10">
        <f>DATEVALUE(Table1[[#This Row],[Order_Date]])</f>
        <v>45270</v>
      </c>
      <c r="T8754" s="4" t="str" cm="1">
        <f t="array" ref="T8754">_xlfn.IFS(Table1[[#This Row],[Inventory_Level]]&lt;=200,"low",Table1[[#This Row],[Inventory_Level]]&gt;=700,"high",Table1[[#This Row],[Inventory_Level]]&gt;200,"medium")</f>
        <v>medium</v>
      </c>
    </row>
    <row r="8755" spans="1:20" x14ac:dyDescent="0.35">
      <c r="A8755" s="4">
        <v>8754</v>
      </c>
      <c r="B8755" s="4" t="s">
        <v>44</v>
      </c>
      <c r="C8755" s="4" t="s">
        <v>24</v>
      </c>
      <c r="D8755" s="4" t="s">
        <v>39</v>
      </c>
      <c r="E8755" s="4" t="s">
        <v>18</v>
      </c>
      <c r="F8755" s="10" t="s">
        <v>281</v>
      </c>
      <c r="G8755" s="11" t="s">
        <v>416</v>
      </c>
      <c r="H8755" s="4">
        <v>63</v>
      </c>
      <c r="I8755" s="12">
        <v>10516.13</v>
      </c>
      <c r="J8755" s="12">
        <v>662516.18999999994</v>
      </c>
      <c r="K8755" s="12">
        <v>2045.23</v>
      </c>
      <c r="L8755" s="4">
        <v>348</v>
      </c>
      <c r="M8755" s="4" t="s">
        <v>35</v>
      </c>
      <c r="N8755" s="4" t="str" cm="1">
        <f t="array" ref="N8755">_xlfn.SWITCH(E8755,"Delhi","North","Chennai","South","Hyderabad","South","Mumbai","Central","Bangalore","South")</f>
        <v>North</v>
      </c>
      <c r="O8755" s="12">
        <v>34044.239999999998</v>
      </c>
      <c r="P8755" s="4">
        <f>Table1[[#This Row],[Delivery_Date]]-Table1[[#This Row],[Order_Date]]</f>
        <v>8</v>
      </c>
      <c r="Q8755" s="4" t="str">
        <f>IF(Table1[[#This Row],[Delivery delay days]]&gt;5,"delay","on time")</f>
        <v>delay</v>
      </c>
      <c r="R8755" s="10">
        <f>DATEVALUE(Table1[[#This Row],[Delivery_Date]])</f>
        <v>45025</v>
      </c>
      <c r="S8755" s="10">
        <f>DATEVALUE(Table1[[#This Row],[Order_Date]])</f>
        <v>45017</v>
      </c>
      <c r="T8755" s="4" t="str" cm="1">
        <f t="array" ref="T8755">_xlfn.IFS(Table1[[#This Row],[Inventory_Level]]&lt;=200,"low",Table1[[#This Row],[Inventory_Level]]&gt;=700,"high",Table1[[#This Row],[Inventory_Level]]&gt;200,"medium")</f>
        <v>medium</v>
      </c>
    </row>
    <row r="8756" spans="1:20" x14ac:dyDescent="0.35">
      <c r="A8756" s="4">
        <v>8755</v>
      </c>
      <c r="B8756" s="4" t="s">
        <v>51</v>
      </c>
      <c r="C8756" s="4" t="s">
        <v>24</v>
      </c>
      <c r="D8756" s="4" t="s">
        <v>32</v>
      </c>
      <c r="E8756" s="4" t="s">
        <v>60</v>
      </c>
      <c r="F8756" s="10" t="s">
        <v>314</v>
      </c>
      <c r="G8756" s="11" t="s">
        <v>378</v>
      </c>
      <c r="H8756" s="4">
        <v>25</v>
      </c>
      <c r="I8756" s="12">
        <v>13814.29</v>
      </c>
      <c r="J8756" s="12">
        <v>345357.25</v>
      </c>
      <c r="K8756" s="12">
        <v>2511.0100000000002</v>
      </c>
      <c r="L8756" s="4">
        <v>262</v>
      </c>
      <c r="M8756" s="4" t="s">
        <v>29</v>
      </c>
      <c r="N8756" s="4" t="str" cm="1">
        <f t="array" ref="N8756">_xlfn.SWITCH(E8756,"Delhi","North","Chennai","South","Hyderabad","South","Mumbai","Central","Bangalore","South")</f>
        <v>South</v>
      </c>
      <c r="O8756" s="12">
        <v>48504.74</v>
      </c>
      <c r="P8756" s="4">
        <f>Table1[[#This Row],[Delivery_Date]]-Table1[[#This Row],[Order_Date]]</f>
        <v>12</v>
      </c>
      <c r="Q8756" s="4" t="str">
        <f>IF(Table1[[#This Row],[Delivery delay days]]&gt;5,"delay","on time")</f>
        <v>delay</v>
      </c>
      <c r="R8756" s="10">
        <f>DATEVALUE(Table1[[#This Row],[Delivery_Date]])</f>
        <v>45120</v>
      </c>
      <c r="S8756" s="10">
        <f>DATEVALUE(Table1[[#This Row],[Order_Date]])</f>
        <v>45108</v>
      </c>
      <c r="T8756" s="4" t="str" cm="1">
        <f t="array" ref="T8756">_xlfn.IFS(Table1[[#This Row],[Inventory_Level]]&lt;=200,"low",Table1[[#This Row],[Inventory_Level]]&gt;=700,"high",Table1[[#This Row],[Inventory_Level]]&gt;200,"medium")</f>
        <v>medium</v>
      </c>
    </row>
    <row r="8757" spans="1:20" x14ac:dyDescent="0.35">
      <c r="A8757" s="4">
        <v>8756</v>
      </c>
      <c r="B8757" s="4" t="s">
        <v>23</v>
      </c>
      <c r="C8757" s="4" t="s">
        <v>38</v>
      </c>
      <c r="D8757" s="4" t="s">
        <v>39</v>
      </c>
      <c r="E8757" s="4" t="s">
        <v>26</v>
      </c>
      <c r="F8757" s="10" t="s">
        <v>162</v>
      </c>
      <c r="G8757" s="11" t="s">
        <v>302</v>
      </c>
      <c r="H8757" s="4">
        <v>82</v>
      </c>
      <c r="I8757" s="12">
        <v>16183.73</v>
      </c>
      <c r="J8757" s="12">
        <v>1327065.8600000001</v>
      </c>
      <c r="K8757" s="12">
        <v>1199.8499999999999</v>
      </c>
      <c r="L8757" s="4">
        <v>573</v>
      </c>
      <c r="M8757" s="4" t="s">
        <v>42</v>
      </c>
      <c r="N8757" s="4" t="str" cm="1">
        <f t="array" ref="N8757">_xlfn.SWITCH(E8757,"Delhi","North","Chennai","South","Hyderabad","South","Mumbai","Central","Bangalore","South")</f>
        <v>South</v>
      </c>
      <c r="O8757" s="12">
        <v>319187.06</v>
      </c>
      <c r="P8757" s="4">
        <f>Table1[[#This Row],[Delivery_Date]]-Table1[[#This Row],[Order_Date]]</f>
        <v>1</v>
      </c>
      <c r="Q8757" s="4" t="str">
        <f>IF(Table1[[#This Row],[Delivery delay days]]&gt;5,"delay","on time")</f>
        <v>on time</v>
      </c>
      <c r="R8757" s="10">
        <f>DATEVALUE(Table1[[#This Row],[Delivery_Date]])</f>
        <v>45166</v>
      </c>
      <c r="S8757" s="10">
        <f>DATEVALUE(Table1[[#This Row],[Order_Date]])</f>
        <v>45165</v>
      </c>
      <c r="T8757" s="4" t="str" cm="1">
        <f t="array" ref="T8757">_xlfn.IFS(Table1[[#This Row],[Inventory_Level]]&lt;=200,"low",Table1[[#This Row],[Inventory_Level]]&gt;=700,"high",Table1[[#This Row],[Inventory_Level]]&gt;200,"medium")</f>
        <v>medium</v>
      </c>
    </row>
    <row r="8758" spans="1:20" x14ac:dyDescent="0.35">
      <c r="A8758" s="4">
        <v>8757</v>
      </c>
      <c r="B8758" s="4" t="s">
        <v>37</v>
      </c>
      <c r="C8758" s="4" t="s">
        <v>24</v>
      </c>
      <c r="D8758" s="4" t="s">
        <v>25</v>
      </c>
      <c r="E8758" s="4" t="s">
        <v>52</v>
      </c>
      <c r="F8758" s="10" t="s">
        <v>287</v>
      </c>
      <c r="G8758" s="11" t="s">
        <v>281</v>
      </c>
      <c r="H8758" s="4">
        <v>91</v>
      </c>
      <c r="I8758" s="12">
        <v>45798.94</v>
      </c>
      <c r="J8758" s="12">
        <v>4167703.54</v>
      </c>
      <c r="K8758" s="12">
        <v>3141.39</v>
      </c>
      <c r="L8758" s="4">
        <v>398</v>
      </c>
      <c r="M8758" s="4" t="s">
        <v>29</v>
      </c>
      <c r="N8758" s="4" t="str" cm="1">
        <f t="array" ref="N8758">_xlfn.SWITCH(E8758,"Delhi","North","Chennai","South","Hyderabad","South","Mumbai","Central","Bangalore","South")</f>
        <v>Central</v>
      </c>
      <c r="O8758" s="12">
        <v>637684.5</v>
      </c>
      <c r="P8758" s="4">
        <f>Table1[[#This Row],[Delivery_Date]]-Table1[[#This Row],[Order_Date]]</f>
        <v>15</v>
      </c>
      <c r="Q8758" s="4" t="str">
        <f>IF(Table1[[#This Row],[Delivery delay days]]&gt;5,"delay","on time")</f>
        <v>delay</v>
      </c>
      <c r="R8758" s="10">
        <f>DATEVALUE(Table1[[#This Row],[Delivery_Date]])</f>
        <v>45017</v>
      </c>
      <c r="S8758" s="10">
        <f>DATEVALUE(Table1[[#This Row],[Order_Date]])</f>
        <v>45002</v>
      </c>
      <c r="T8758" s="4" t="str" cm="1">
        <f t="array" ref="T8758">_xlfn.IFS(Table1[[#This Row],[Inventory_Level]]&lt;=200,"low",Table1[[#This Row],[Inventory_Level]]&gt;=700,"high",Table1[[#This Row],[Inventory_Level]]&gt;200,"medium")</f>
        <v>medium</v>
      </c>
    </row>
    <row r="8759" spans="1:20" x14ac:dyDescent="0.35">
      <c r="A8759" s="4">
        <v>8758</v>
      </c>
      <c r="B8759" s="4" t="s">
        <v>15</v>
      </c>
      <c r="C8759" s="4" t="s">
        <v>38</v>
      </c>
      <c r="D8759" s="4" t="s">
        <v>45</v>
      </c>
      <c r="E8759" s="4" t="s">
        <v>18</v>
      </c>
      <c r="F8759" s="10" t="s">
        <v>111</v>
      </c>
      <c r="G8759" s="11" t="s">
        <v>368</v>
      </c>
      <c r="H8759" s="4">
        <v>45</v>
      </c>
      <c r="I8759" s="12">
        <v>48479.99</v>
      </c>
      <c r="J8759" s="12">
        <v>2181599.5499999998</v>
      </c>
      <c r="K8759" s="12">
        <v>3693.61</v>
      </c>
      <c r="L8759" s="4">
        <v>51</v>
      </c>
      <c r="M8759" s="4" t="s">
        <v>21</v>
      </c>
      <c r="N8759" s="4" t="str" cm="1">
        <f t="array" ref="N8759">_xlfn.SWITCH(E8759,"Delhi","North","Chennai","South","Hyderabad","South","Mumbai","Central","Bangalore","South")</f>
        <v>North</v>
      </c>
      <c r="O8759" s="12">
        <v>432942.05</v>
      </c>
      <c r="P8759" s="4">
        <f>Table1[[#This Row],[Delivery_Date]]-Table1[[#This Row],[Order_Date]]</f>
        <v>2</v>
      </c>
      <c r="Q8759" s="4" t="str">
        <f>IF(Table1[[#This Row],[Delivery delay days]]&gt;5,"delay","on time")</f>
        <v>on time</v>
      </c>
      <c r="R8759" s="10">
        <f>DATEVALUE(Table1[[#This Row],[Delivery_Date]])</f>
        <v>44990</v>
      </c>
      <c r="S8759" s="10">
        <f>DATEVALUE(Table1[[#This Row],[Order_Date]])</f>
        <v>44988</v>
      </c>
      <c r="T8759" s="4" t="str" cm="1">
        <f t="array" ref="T8759">_xlfn.IFS(Table1[[#This Row],[Inventory_Level]]&lt;=200,"low",Table1[[#This Row],[Inventory_Level]]&gt;=700,"high",Table1[[#This Row],[Inventory_Level]]&gt;200,"medium")</f>
        <v>low</v>
      </c>
    </row>
    <row r="8760" spans="1:20" x14ac:dyDescent="0.35">
      <c r="A8760" s="4">
        <v>8759</v>
      </c>
      <c r="B8760" s="4" t="s">
        <v>37</v>
      </c>
      <c r="C8760" s="4" t="s">
        <v>16</v>
      </c>
      <c r="D8760" s="4" t="s">
        <v>45</v>
      </c>
      <c r="E8760" s="4" t="s">
        <v>52</v>
      </c>
      <c r="F8760" s="10" t="s">
        <v>335</v>
      </c>
      <c r="G8760" s="11" t="s">
        <v>242</v>
      </c>
      <c r="H8760" s="4">
        <v>8</v>
      </c>
      <c r="I8760" s="12">
        <v>33077.74</v>
      </c>
      <c r="J8760" s="12">
        <v>264621.92</v>
      </c>
      <c r="K8760" s="12">
        <v>3919.39</v>
      </c>
      <c r="L8760" s="4">
        <v>396</v>
      </c>
      <c r="M8760" s="4" t="s">
        <v>42</v>
      </c>
      <c r="N8760" s="4" t="str" cm="1">
        <f t="array" ref="N8760">_xlfn.SWITCH(E8760,"Delhi","North","Chennai","South","Hyderabad","South","Mumbai","Central","Bangalore","South")</f>
        <v>Central</v>
      </c>
      <c r="O8760" s="12">
        <v>41703.06</v>
      </c>
      <c r="P8760" s="4">
        <f>Table1[[#This Row],[Delivery_Date]]-Table1[[#This Row],[Order_Date]]</f>
        <v>8</v>
      </c>
      <c r="Q8760" s="4" t="str">
        <f>IF(Table1[[#This Row],[Delivery delay days]]&gt;5,"delay","on time")</f>
        <v>delay</v>
      </c>
      <c r="R8760" s="10">
        <f>DATEVALUE(Table1[[#This Row],[Delivery_Date]])</f>
        <v>45197</v>
      </c>
      <c r="S8760" s="10">
        <f>DATEVALUE(Table1[[#This Row],[Order_Date]])</f>
        <v>45189</v>
      </c>
      <c r="T8760" s="4" t="str" cm="1">
        <f t="array" ref="T8760">_xlfn.IFS(Table1[[#This Row],[Inventory_Level]]&lt;=200,"low",Table1[[#This Row],[Inventory_Level]]&gt;=700,"high",Table1[[#This Row],[Inventory_Level]]&gt;200,"medium")</f>
        <v>medium</v>
      </c>
    </row>
    <row r="8761" spans="1:20" x14ac:dyDescent="0.35">
      <c r="A8761" s="4">
        <v>8760</v>
      </c>
      <c r="B8761" s="4" t="s">
        <v>44</v>
      </c>
      <c r="C8761" s="4" t="s">
        <v>38</v>
      </c>
      <c r="D8761" s="4" t="s">
        <v>25</v>
      </c>
      <c r="E8761" s="4" t="s">
        <v>18</v>
      </c>
      <c r="F8761" s="10" t="s">
        <v>151</v>
      </c>
      <c r="G8761" s="11" t="s">
        <v>302</v>
      </c>
      <c r="H8761" s="4">
        <v>17</v>
      </c>
      <c r="I8761" s="12">
        <v>29288.18</v>
      </c>
      <c r="J8761" s="12">
        <v>497899.06</v>
      </c>
      <c r="K8761" s="12">
        <v>3616.16</v>
      </c>
      <c r="L8761" s="4">
        <v>303</v>
      </c>
      <c r="M8761" s="4" t="s">
        <v>35</v>
      </c>
      <c r="N8761" s="4" t="str" cm="1">
        <f t="array" ref="N8761">_xlfn.SWITCH(E8761,"Delhi","North","Chennai","South","Hyderabad","South","Mumbai","Central","Bangalore","South")</f>
        <v>North</v>
      </c>
      <c r="O8761" s="12">
        <v>114931.74</v>
      </c>
      <c r="P8761" s="4">
        <f>Table1[[#This Row],[Delivery_Date]]-Table1[[#This Row],[Order_Date]]</f>
        <v>8</v>
      </c>
      <c r="Q8761" s="4" t="str">
        <f>IF(Table1[[#This Row],[Delivery delay days]]&gt;5,"delay","on time")</f>
        <v>delay</v>
      </c>
      <c r="R8761" s="10">
        <f>DATEVALUE(Table1[[#This Row],[Delivery_Date]])</f>
        <v>45166</v>
      </c>
      <c r="S8761" s="10">
        <f>DATEVALUE(Table1[[#This Row],[Order_Date]])</f>
        <v>45158</v>
      </c>
      <c r="T8761" s="4" t="str" cm="1">
        <f t="array" ref="T8761">_xlfn.IFS(Table1[[#This Row],[Inventory_Level]]&lt;=200,"low",Table1[[#This Row],[Inventory_Level]]&gt;=700,"high",Table1[[#This Row],[Inventory_Level]]&gt;200,"medium")</f>
        <v>medium</v>
      </c>
    </row>
    <row r="8762" spans="1:20" x14ac:dyDescent="0.35">
      <c r="A8762" s="4">
        <v>8761</v>
      </c>
      <c r="B8762" s="4" t="s">
        <v>31</v>
      </c>
      <c r="C8762" s="4" t="s">
        <v>38</v>
      </c>
      <c r="D8762" s="4" t="s">
        <v>39</v>
      </c>
      <c r="E8762" s="4" t="s">
        <v>26</v>
      </c>
      <c r="F8762" s="10" t="s">
        <v>377</v>
      </c>
      <c r="G8762" s="11" t="s">
        <v>330</v>
      </c>
      <c r="H8762" s="4">
        <v>89</v>
      </c>
      <c r="I8762" s="12">
        <v>2056.7199999999998</v>
      </c>
      <c r="J8762" s="12">
        <v>183048.08</v>
      </c>
      <c r="K8762" s="12">
        <v>1130.1600000000001</v>
      </c>
      <c r="L8762" s="4">
        <v>332</v>
      </c>
      <c r="M8762" s="4" t="s">
        <v>21</v>
      </c>
      <c r="N8762" s="4" t="str" cm="1">
        <f t="array" ref="N8762">_xlfn.SWITCH(E8762,"Delhi","North","Chennai","South","Hyderabad","South","Mumbai","Central","Bangalore","South")</f>
        <v>South</v>
      </c>
      <c r="O8762" s="12">
        <v>13633.33</v>
      </c>
      <c r="P8762" s="4">
        <f>Table1[[#This Row],[Delivery_Date]]-Table1[[#This Row],[Order_Date]]</f>
        <v>14</v>
      </c>
      <c r="Q8762" s="4" t="str">
        <f>IF(Table1[[#This Row],[Delivery delay days]]&gt;5,"delay","on time")</f>
        <v>delay</v>
      </c>
      <c r="R8762" s="10">
        <f>DATEVALUE(Table1[[#This Row],[Delivery_Date]])</f>
        <v>45257</v>
      </c>
      <c r="S8762" s="10">
        <f>DATEVALUE(Table1[[#This Row],[Order_Date]])</f>
        <v>45243</v>
      </c>
      <c r="T8762" s="4" t="str" cm="1">
        <f t="array" ref="T8762">_xlfn.IFS(Table1[[#This Row],[Inventory_Level]]&lt;=200,"low",Table1[[#This Row],[Inventory_Level]]&gt;=700,"high",Table1[[#This Row],[Inventory_Level]]&gt;200,"medium")</f>
        <v>medium</v>
      </c>
    </row>
    <row r="8763" spans="1:20" x14ac:dyDescent="0.35">
      <c r="A8763" s="4">
        <v>8762</v>
      </c>
      <c r="B8763" s="4" t="s">
        <v>51</v>
      </c>
      <c r="C8763" s="4" t="s">
        <v>16</v>
      </c>
      <c r="D8763" s="4" t="s">
        <v>25</v>
      </c>
      <c r="E8763" s="4" t="s">
        <v>52</v>
      </c>
      <c r="F8763" s="10" t="s">
        <v>145</v>
      </c>
      <c r="G8763" s="11" t="s">
        <v>336</v>
      </c>
      <c r="H8763" s="4">
        <v>25</v>
      </c>
      <c r="I8763" s="12">
        <v>32360.47</v>
      </c>
      <c r="J8763" s="12">
        <v>809011.75</v>
      </c>
      <c r="K8763" s="12">
        <v>1346.25</v>
      </c>
      <c r="L8763" s="4">
        <v>673</v>
      </c>
      <c r="M8763" s="4" t="s">
        <v>42</v>
      </c>
      <c r="N8763" s="4" t="str" cm="1">
        <f t="array" ref="N8763">_xlfn.SWITCH(E8763,"Delhi","North","Chennai","South","Hyderabad","South","Mumbai","Central","Bangalore","South")</f>
        <v>Central</v>
      </c>
      <c r="O8763" s="12">
        <v>192896.14</v>
      </c>
      <c r="P8763" s="4">
        <f>Table1[[#This Row],[Delivery_Date]]-Table1[[#This Row],[Order_Date]]</f>
        <v>15</v>
      </c>
      <c r="Q8763" s="4" t="str">
        <f>IF(Table1[[#This Row],[Delivery delay days]]&gt;5,"delay","on time")</f>
        <v>delay</v>
      </c>
      <c r="R8763" s="10">
        <f>DATEVALUE(Table1[[#This Row],[Delivery_Date]])</f>
        <v>45095</v>
      </c>
      <c r="S8763" s="10">
        <f>DATEVALUE(Table1[[#This Row],[Order_Date]])</f>
        <v>45080</v>
      </c>
      <c r="T8763" s="4" t="str" cm="1">
        <f t="array" ref="T8763">_xlfn.IFS(Table1[[#This Row],[Inventory_Level]]&lt;=200,"low",Table1[[#This Row],[Inventory_Level]]&gt;=700,"high",Table1[[#This Row],[Inventory_Level]]&gt;200,"medium")</f>
        <v>medium</v>
      </c>
    </row>
    <row r="8764" spans="1:20" x14ac:dyDescent="0.35">
      <c r="A8764" s="4">
        <v>8763</v>
      </c>
      <c r="B8764" s="4" t="s">
        <v>44</v>
      </c>
      <c r="C8764" s="4" t="s">
        <v>38</v>
      </c>
      <c r="D8764" s="4" t="s">
        <v>32</v>
      </c>
      <c r="E8764" s="4" t="s">
        <v>46</v>
      </c>
      <c r="F8764" s="10" t="s">
        <v>305</v>
      </c>
      <c r="G8764" s="11" t="s">
        <v>422</v>
      </c>
      <c r="H8764" s="4">
        <v>61</v>
      </c>
      <c r="I8764" s="12">
        <v>29862.63</v>
      </c>
      <c r="J8764" s="12">
        <v>1821620.43</v>
      </c>
      <c r="K8764" s="12">
        <v>364.74</v>
      </c>
      <c r="L8764" s="4">
        <v>381</v>
      </c>
      <c r="M8764" s="4" t="s">
        <v>35</v>
      </c>
      <c r="N8764" s="4" t="str" cm="1">
        <f t="array" ref="N8764">_xlfn.SWITCH(E8764,"Delhi","North","Chennai","South","Hyderabad","South","Mumbai","Central","Bangalore","South")</f>
        <v>South</v>
      </c>
      <c r="O8764" s="12">
        <v>142316.32</v>
      </c>
      <c r="P8764" s="4">
        <f>Table1[[#This Row],[Delivery_Date]]-Table1[[#This Row],[Order_Date]]</f>
        <v>11</v>
      </c>
      <c r="Q8764" s="4" t="str">
        <f>IF(Table1[[#This Row],[Delivery delay days]]&gt;5,"delay","on time")</f>
        <v>delay</v>
      </c>
      <c r="R8764" s="10">
        <f>DATEVALUE(Table1[[#This Row],[Delivery_Date]])</f>
        <v>45302</v>
      </c>
      <c r="S8764" s="10">
        <f>DATEVALUE(Table1[[#This Row],[Order_Date]])</f>
        <v>45291</v>
      </c>
      <c r="T8764" s="4" t="str" cm="1">
        <f t="array" ref="T8764">_xlfn.IFS(Table1[[#This Row],[Inventory_Level]]&lt;=200,"low",Table1[[#This Row],[Inventory_Level]]&gt;=700,"high",Table1[[#This Row],[Inventory_Level]]&gt;200,"medium")</f>
        <v>medium</v>
      </c>
    </row>
    <row r="8765" spans="1:20" x14ac:dyDescent="0.35">
      <c r="A8765" s="4">
        <v>8764</v>
      </c>
      <c r="B8765" s="4" t="s">
        <v>65</v>
      </c>
      <c r="C8765" s="4" t="s">
        <v>38</v>
      </c>
      <c r="D8765" s="4" t="s">
        <v>39</v>
      </c>
      <c r="E8765" s="4" t="s">
        <v>46</v>
      </c>
      <c r="F8765" s="10" t="s">
        <v>246</v>
      </c>
      <c r="G8765" s="11" t="s">
        <v>389</v>
      </c>
      <c r="H8765" s="4">
        <v>49</v>
      </c>
      <c r="I8765" s="12">
        <v>39262.47</v>
      </c>
      <c r="J8765" s="12">
        <v>1923861.03</v>
      </c>
      <c r="K8765" s="12">
        <v>2210.11</v>
      </c>
      <c r="L8765" s="4">
        <v>196</v>
      </c>
      <c r="M8765" s="4" t="s">
        <v>29</v>
      </c>
      <c r="N8765" s="4" t="str" cm="1">
        <f t="array" ref="N8765">_xlfn.SWITCH(E8765,"Delhi","North","Chennai","South","Hyderabad","South","Mumbai","Central","Bangalore","South")</f>
        <v>South</v>
      </c>
      <c r="O8765" s="12">
        <v>455175.7</v>
      </c>
      <c r="P8765" s="4">
        <f>Table1[[#This Row],[Delivery_Date]]-Table1[[#This Row],[Order_Date]]</f>
        <v>6</v>
      </c>
      <c r="Q8765" s="4" t="str">
        <f>IF(Table1[[#This Row],[Delivery delay days]]&gt;5,"delay","on time")</f>
        <v>delay</v>
      </c>
      <c r="R8765" s="10">
        <f>DATEVALUE(Table1[[#This Row],[Delivery_Date]])</f>
        <v>45109</v>
      </c>
      <c r="S8765" s="10">
        <f>DATEVALUE(Table1[[#This Row],[Order_Date]])</f>
        <v>45103</v>
      </c>
      <c r="T8765" s="4" t="str" cm="1">
        <f t="array" ref="T8765">_xlfn.IFS(Table1[[#This Row],[Inventory_Level]]&lt;=200,"low",Table1[[#This Row],[Inventory_Level]]&gt;=700,"high",Table1[[#This Row],[Inventory_Level]]&gt;200,"medium")</f>
        <v>low</v>
      </c>
    </row>
    <row r="8766" spans="1:20" x14ac:dyDescent="0.35">
      <c r="A8766" s="4">
        <v>8765</v>
      </c>
      <c r="B8766" s="4" t="s">
        <v>44</v>
      </c>
      <c r="C8766" s="4" t="s">
        <v>16</v>
      </c>
      <c r="D8766" s="4" t="s">
        <v>32</v>
      </c>
      <c r="E8766" s="4" t="s">
        <v>60</v>
      </c>
      <c r="F8766" s="10" t="s">
        <v>137</v>
      </c>
      <c r="G8766" s="11" t="s">
        <v>48</v>
      </c>
      <c r="H8766" s="4">
        <v>2</v>
      </c>
      <c r="I8766" s="12">
        <v>29337.24</v>
      </c>
      <c r="J8766" s="12">
        <v>58674.48</v>
      </c>
      <c r="K8766" s="12">
        <v>632.17999999999995</v>
      </c>
      <c r="L8766" s="4">
        <v>948</v>
      </c>
      <c r="M8766" s="4" t="s">
        <v>29</v>
      </c>
      <c r="N8766" s="4" t="str" cm="1">
        <f t="array" ref="N8766">_xlfn.SWITCH(E8766,"Delhi","North","Chennai","South","Hyderabad","South","Mumbai","Central","Bangalore","South")</f>
        <v>South</v>
      </c>
      <c r="O8766" s="12">
        <v>11906.34</v>
      </c>
      <c r="P8766" s="4">
        <f>Table1[[#This Row],[Delivery_Date]]-Table1[[#This Row],[Order_Date]]</f>
        <v>9</v>
      </c>
      <c r="Q8766" s="4" t="str">
        <f>IF(Table1[[#This Row],[Delivery delay days]]&gt;5,"delay","on time")</f>
        <v>delay</v>
      </c>
      <c r="R8766" s="10">
        <f>DATEVALUE(Table1[[#This Row],[Delivery_Date]])</f>
        <v>45153</v>
      </c>
      <c r="S8766" s="10">
        <f>DATEVALUE(Table1[[#This Row],[Order_Date]])</f>
        <v>45144</v>
      </c>
      <c r="T8766" s="4" t="str" cm="1">
        <f t="array" ref="T8766">_xlfn.IFS(Table1[[#This Row],[Inventory_Level]]&lt;=200,"low",Table1[[#This Row],[Inventory_Level]]&gt;=700,"high",Table1[[#This Row],[Inventory_Level]]&gt;200,"medium")</f>
        <v>high</v>
      </c>
    </row>
    <row r="8767" spans="1:20" x14ac:dyDescent="0.35">
      <c r="A8767" s="4">
        <v>8766</v>
      </c>
      <c r="B8767" s="4" t="s">
        <v>65</v>
      </c>
      <c r="C8767" s="4" t="s">
        <v>16</v>
      </c>
      <c r="D8767" s="4" t="s">
        <v>17</v>
      </c>
      <c r="E8767" s="4" t="s">
        <v>26</v>
      </c>
      <c r="F8767" s="10" t="s">
        <v>308</v>
      </c>
      <c r="G8767" s="11" t="s">
        <v>388</v>
      </c>
      <c r="H8767" s="4">
        <v>19</v>
      </c>
      <c r="I8767" s="12">
        <v>24744.49</v>
      </c>
      <c r="J8767" s="12">
        <v>470145.31</v>
      </c>
      <c r="K8767" s="12">
        <v>389.23</v>
      </c>
      <c r="L8767" s="4">
        <v>452</v>
      </c>
      <c r="M8767" s="4" t="s">
        <v>29</v>
      </c>
      <c r="N8767" s="4" t="str" cm="1">
        <f t="array" ref="N8767">_xlfn.SWITCH(E8767,"Delhi","North","Chennai","South","Hyderabad","South","Mumbai","Central","Bangalore","South")</f>
        <v>South</v>
      </c>
      <c r="O8767" s="12">
        <v>67912.63</v>
      </c>
      <c r="P8767" s="4">
        <f>Table1[[#This Row],[Delivery_Date]]-Table1[[#This Row],[Order_Date]]</f>
        <v>15</v>
      </c>
      <c r="Q8767" s="4" t="str">
        <f>IF(Table1[[#This Row],[Delivery delay days]]&gt;5,"delay","on time")</f>
        <v>delay</v>
      </c>
      <c r="R8767" s="10">
        <f>DATEVALUE(Table1[[#This Row],[Delivery_Date]])</f>
        <v>45296</v>
      </c>
      <c r="S8767" s="10">
        <f>DATEVALUE(Table1[[#This Row],[Order_Date]])</f>
        <v>45281</v>
      </c>
      <c r="T8767" s="4" t="str" cm="1">
        <f t="array" ref="T8767">_xlfn.IFS(Table1[[#This Row],[Inventory_Level]]&lt;=200,"low",Table1[[#This Row],[Inventory_Level]]&gt;=700,"high",Table1[[#This Row],[Inventory_Level]]&gt;200,"medium")</f>
        <v>medium</v>
      </c>
    </row>
    <row r="8768" spans="1:20" x14ac:dyDescent="0.35">
      <c r="A8768" s="4">
        <v>8767</v>
      </c>
      <c r="B8768" s="4" t="s">
        <v>31</v>
      </c>
      <c r="C8768" s="4" t="s">
        <v>24</v>
      </c>
      <c r="D8768" s="4" t="s">
        <v>25</v>
      </c>
      <c r="E8768" s="4" t="s">
        <v>18</v>
      </c>
      <c r="F8768" s="10" t="s">
        <v>86</v>
      </c>
      <c r="G8768" s="11" t="s">
        <v>309</v>
      </c>
      <c r="H8768" s="4">
        <v>79</v>
      </c>
      <c r="I8768" s="12">
        <v>31427.16</v>
      </c>
      <c r="J8768" s="12">
        <v>2482745.64</v>
      </c>
      <c r="K8768" s="12">
        <v>1861.28</v>
      </c>
      <c r="L8768" s="4">
        <v>868</v>
      </c>
      <c r="M8768" s="4" t="s">
        <v>21</v>
      </c>
      <c r="N8768" s="4" t="str" cm="1">
        <f t="array" ref="N8768">_xlfn.SWITCH(E8768,"Delhi","North","Chennai","South","Hyderabad","South","Mumbai","Central","Bangalore","South")</f>
        <v>North</v>
      </c>
      <c r="O8768" s="12">
        <v>470545.95</v>
      </c>
      <c r="P8768" s="4">
        <f>Table1[[#This Row],[Delivery_Date]]-Table1[[#This Row],[Order_Date]]</f>
        <v>2</v>
      </c>
      <c r="Q8768" s="4" t="str">
        <f>IF(Table1[[#This Row],[Delivery delay days]]&gt;5,"delay","on time")</f>
        <v>on time</v>
      </c>
      <c r="R8768" s="10">
        <f>DATEVALUE(Table1[[#This Row],[Delivery_Date]])</f>
        <v>45294</v>
      </c>
      <c r="S8768" s="10">
        <f>DATEVALUE(Table1[[#This Row],[Order_Date]])</f>
        <v>45292</v>
      </c>
      <c r="T8768" s="4" t="str" cm="1">
        <f t="array" ref="T8768">_xlfn.IFS(Table1[[#This Row],[Inventory_Level]]&lt;=200,"low",Table1[[#This Row],[Inventory_Level]]&gt;=700,"high",Table1[[#This Row],[Inventory_Level]]&gt;200,"medium")</f>
        <v>high</v>
      </c>
    </row>
    <row r="8769" spans="1:20" x14ac:dyDescent="0.35">
      <c r="A8769" s="4">
        <v>8768</v>
      </c>
      <c r="B8769" s="4" t="s">
        <v>65</v>
      </c>
      <c r="C8769" s="4" t="s">
        <v>38</v>
      </c>
      <c r="D8769" s="4" t="s">
        <v>17</v>
      </c>
      <c r="E8769" s="4" t="s">
        <v>46</v>
      </c>
      <c r="F8769" s="10" t="s">
        <v>326</v>
      </c>
      <c r="G8769" s="11" t="s">
        <v>167</v>
      </c>
      <c r="H8769" s="4">
        <v>37</v>
      </c>
      <c r="I8769" s="12">
        <v>37955.75</v>
      </c>
      <c r="J8769" s="12">
        <v>1404362.75</v>
      </c>
      <c r="K8769" s="12">
        <v>1172.3900000000001</v>
      </c>
      <c r="L8769" s="4">
        <v>447</v>
      </c>
      <c r="M8769" s="4" t="s">
        <v>21</v>
      </c>
      <c r="N8769" s="4" t="str" cm="1">
        <f t="array" ref="N8769">_xlfn.SWITCH(E8769,"Delhi","North","Chennai","South","Hyderabad","South","Mumbai","Central","Bangalore","South")</f>
        <v>South</v>
      </c>
      <c r="O8769" s="12">
        <v>159983.93</v>
      </c>
      <c r="P8769" s="4">
        <f>Table1[[#This Row],[Delivery_Date]]-Table1[[#This Row],[Order_Date]]</f>
        <v>15</v>
      </c>
      <c r="Q8769" s="4" t="str">
        <f>IF(Table1[[#This Row],[Delivery delay days]]&gt;5,"delay","on time")</f>
        <v>delay</v>
      </c>
      <c r="R8769" s="10">
        <f>DATEVALUE(Table1[[#This Row],[Delivery_Date]])</f>
        <v>45127</v>
      </c>
      <c r="S8769" s="10">
        <f>DATEVALUE(Table1[[#This Row],[Order_Date]])</f>
        <v>45112</v>
      </c>
      <c r="T8769" s="4" t="str" cm="1">
        <f t="array" ref="T8769">_xlfn.IFS(Table1[[#This Row],[Inventory_Level]]&lt;=200,"low",Table1[[#This Row],[Inventory_Level]]&gt;=700,"high",Table1[[#This Row],[Inventory_Level]]&gt;200,"medium")</f>
        <v>medium</v>
      </c>
    </row>
    <row r="8770" spans="1:20" x14ac:dyDescent="0.35">
      <c r="A8770" s="4">
        <v>8769</v>
      </c>
      <c r="B8770" s="4" t="s">
        <v>44</v>
      </c>
      <c r="C8770" s="4" t="s">
        <v>38</v>
      </c>
      <c r="D8770" s="4" t="s">
        <v>17</v>
      </c>
      <c r="E8770" s="4" t="s">
        <v>52</v>
      </c>
      <c r="F8770" s="10" t="s">
        <v>127</v>
      </c>
      <c r="G8770" s="11" t="s">
        <v>394</v>
      </c>
      <c r="H8770" s="4">
        <v>29</v>
      </c>
      <c r="I8770" s="12">
        <v>41550.14</v>
      </c>
      <c r="J8770" s="12">
        <v>1204954.06</v>
      </c>
      <c r="K8770" s="12">
        <v>4397.3100000000004</v>
      </c>
      <c r="L8770" s="4">
        <v>13</v>
      </c>
      <c r="M8770" s="4" t="s">
        <v>21</v>
      </c>
      <c r="N8770" s="4" t="str" cm="1">
        <f t="array" ref="N8770">_xlfn.SWITCH(E8770,"Delhi","North","Chennai","South","Hyderabad","South","Mumbai","Central","Bangalore","South")</f>
        <v>Central</v>
      </c>
      <c r="O8770" s="12">
        <v>218665.05</v>
      </c>
      <c r="P8770" s="4">
        <f>Table1[[#This Row],[Delivery_Date]]-Table1[[#This Row],[Order_Date]]</f>
        <v>1</v>
      </c>
      <c r="Q8770" s="4" t="str">
        <f>IF(Table1[[#This Row],[Delivery delay days]]&gt;5,"delay","on time")</f>
        <v>on time</v>
      </c>
      <c r="R8770" s="10">
        <f>DATEVALUE(Table1[[#This Row],[Delivery_Date]])</f>
        <v>44967</v>
      </c>
      <c r="S8770" s="10">
        <f>DATEVALUE(Table1[[#This Row],[Order_Date]])</f>
        <v>44966</v>
      </c>
      <c r="T8770" s="4" t="str" cm="1">
        <f t="array" ref="T8770">_xlfn.IFS(Table1[[#This Row],[Inventory_Level]]&lt;=200,"low",Table1[[#This Row],[Inventory_Level]]&gt;=700,"high",Table1[[#This Row],[Inventory_Level]]&gt;200,"medium")</f>
        <v>low</v>
      </c>
    </row>
    <row r="8771" spans="1:20" x14ac:dyDescent="0.35">
      <c r="A8771" s="4">
        <v>8770</v>
      </c>
      <c r="B8771" s="4" t="s">
        <v>37</v>
      </c>
      <c r="C8771" s="4" t="s">
        <v>38</v>
      </c>
      <c r="D8771" s="4" t="s">
        <v>25</v>
      </c>
      <c r="E8771" s="4" t="s">
        <v>60</v>
      </c>
      <c r="F8771" s="10" t="s">
        <v>232</v>
      </c>
      <c r="G8771" s="11" t="s">
        <v>78</v>
      </c>
      <c r="H8771" s="4">
        <v>72</v>
      </c>
      <c r="I8771" s="12">
        <v>31105.42</v>
      </c>
      <c r="J8771" s="12">
        <v>2239590.2400000002</v>
      </c>
      <c r="K8771" s="12">
        <v>594.79999999999995</v>
      </c>
      <c r="L8771" s="4">
        <v>917</v>
      </c>
      <c r="M8771" s="4" t="s">
        <v>29</v>
      </c>
      <c r="N8771" s="4" t="str" cm="1">
        <f t="array" ref="N8771">_xlfn.SWITCH(E8771,"Delhi","North","Chennai","South","Hyderabad","South","Mumbai","Central","Bangalore","South")</f>
        <v>South</v>
      </c>
      <c r="O8771" s="12">
        <v>557500.46</v>
      </c>
      <c r="P8771" s="4">
        <f>Table1[[#This Row],[Delivery_Date]]-Table1[[#This Row],[Order_Date]]</f>
        <v>14</v>
      </c>
      <c r="Q8771" s="4" t="str">
        <f>IF(Table1[[#This Row],[Delivery delay days]]&gt;5,"delay","on time")</f>
        <v>delay</v>
      </c>
      <c r="R8771" s="10">
        <f>DATEVALUE(Table1[[#This Row],[Delivery_Date]])</f>
        <v>45206</v>
      </c>
      <c r="S8771" s="10">
        <f>DATEVALUE(Table1[[#This Row],[Order_Date]])</f>
        <v>45192</v>
      </c>
      <c r="T8771" s="4" t="str" cm="1">
        <f t="array" ref="T8771">_xlfn.IFS(Table1[[#This Row],[Inventory_Level]]&lt;=200,"low",Table1[[#This Row],[Inventory_Level]]&gt;=700,"high",Table1[[#This Row],[Inventory_Level]]&gt;200,"medium")</f>
        <v>high</v>
      </c>
    </row>
    <row r="8772" spans="1:20" x14ac:dyDescent="0.35">
      <c r="A8772" s="4">
        <v>8771</v>
      </c>
      <c r="B8772" s="4" t="s">
        <v>59</v>
      </c>
      <c r="C8772" s="4" t="s">
        <v>38</v>
      </c>
      <c r="D8772" s="4" t="s">
        <v>25</v>
      </c>
      <c r="E8772" s="4" t="s">
        <v>60</v>
      </c>
      <c r="F8772" s="10" t="s">
        <v>402</v>
      </c>
      <c r="G8772" s="11" t="s">
        <v>80</v>
      </c>
      <c r="H8772" s="4">
        <v>93</v>
      </c>
      <c r="I8772" s="12">
        <v>33065.870000000003</v>
      </c>
      <c r="J8772" s="12">
        <v>3075125.91</v>
      </c>
      <c r="K8772" s="12">
        <v>3219.56</v>
      </c>
      <c r="L8772" s="4">
        <v>691</v>
      </c>
      <c r="M8772" s="4" t="s">
        <v>35</v>
      </c>
      <c r="N8772" s="4" t="str" cm="1">
        <f t="array" ref="N8772">_xlfn.SWITCH(E8772,"Delhi","North","Chennai","South","Hyderabad","South","Mumbai","Central","Bangalore","South")</f>
        <v>South</v>
      </c>
      <c r="O8772" s="12">
        <v>210685.39</v>
      </c>
      <c r="P8772" s="4">
        <f>Table1[[#This Row],[Delivery_Date]]-Table1[[#This Row],[Order_Date]]</f>
        <v>4</v>
      </c>
      <c r="Q8772" s="4" t="str">
        <f>IF(Table1[[#This Row],[Delivery delay days]]&gt;5,"delay","on time")</f>
        <v>on time</v>
      </c>
      <c r="R8772" s="10">
        <f>DATEVALUE(Table1[[#This Row],[Delivery_Date]])</f>
        <v>44993</v>
      </c>
      <c r="S8772" s="10">
        <f>DATEVALUE(Table1[[#This Row],[Order_Date]])</f>
        <v>44989</v>
      </c>
      <c r="T8772" s="4" t="str" cm="1">
        <f t="array" ref="T8772">_xlfn.IFS(Table1[[#This Row],[Inventory_Level]]&lt;=200,"low",Table1[[#This Row],[Inventory_Level]]&gt;=700,"high",Table1[[#This Row],[Inventory_Level]]&gt;200,"medium")</f>
        <v>medium</v>
      </c>
    </row>
    <row r="8773" spans="1:20" x14ac:dyDescent="0.35">
      <c r="A8773" s="4">
        <v>8772</v>
      </c>
      <c r="B8773" s="4" t="s">
        <v>51</v>
      </c>
      <c r="C8773" s="4" t="s">
        <v>16</v>
      </c>
      <c r="D8773" s="4" t="s">
        <v>39</v>
      </c>
      <c r="E8773" s="4" t="s">
        <v>46</v>
      </c>
      <c r="F8773" s="10" t="s">
        <v>316</v>
      </c>
      <c r="G8773" s="11" t="s">
        <v>152</v>
      </c>
      <c r="H8773" s="4">
        <v>24</v>
      </c>
      <c r="I8773" s="12">
        <v>23285.84</v>
      </c>
      <c r="J8773" s="12">
        <v>558860.16</v>
      </c>
      <c r="K8773" s="12">
        <v>4420.47</v>
      </c>
      <c r="L8773" s="4">
        <v>434</v>
      </c>
      <c r="M8773" s="4" t="s">
        <v>29</v>
      </c>
      <c r="N8773" s="4" t="str" cm="1">
        <f t="array" ref="N8773">_xlfn.SWITCH(E8773,"Delhi","North","Chennai","South","Hyderabad","South","Mumbai","Central","Bangalore","South")</f>
        <v>South</v>
      </c>
      <c r="O8773" s="12">
        <v>139605.95000000001</v>
      </c>
      <c r="P8773" s="4">
        <f>Table1[[#This Row],[Delivery_Date]]-Table1[[#This Row],[Order_Date]]</f>
        <v>10</v>
      </c>
      <c r="Q8773" s="4" t="str">
        <f>IF(Table1[[#This Row],[Delivery delay days]]&gt;5,"delay","on time")</f>
        <v>delay</v>
      </c>
      <c r="R8773" s="10">
        <f>DATEVALUE(Table1[[#This Row],[Delivery_Date]])</f>
        <v>44975</v>
      </c>
      <c r="S8773" s="10">
        <f>DATEVALUE(Table1[[#This Row],[Order_Date]])</f>
        <v>44965</v>
      </c>
      <c r="T8773" s="4" t="str" cm="1">
        <f t="array" ref="T8773">_xlfn.IFS(Table1[[#This Row],[Inventory_Level]]&lt;=200,"low",Table1[[#This Row],[Inventory_Level]]&gt;=700,"high",Table1[[#This Row],[Inventory_Level]]&gt;200,"medium")</f>
        <v>medium</v>
      </c>
    </row>
    <row r="8774" spans="1:20" x14ac:dyDescent="0.35">
      <c r="A8774" s="4">
        <v>8773</v>
      </c>
      <c r="B8774" s="4" t="s">
        <v>37</v>
      </c>
      <c r="C8774" s="4" t="s">
        <v>16</v>
      </c>
      <c r="D8774" s="4" t="s">
        <v>39</v>
      </c>
      <c r="E8774" s="4" t="s">
        <v>52</v>
      </c>
      <c r="F8774" s="10" t="s">
        <v>145</v>
      </c>
      <c r="G8774" s="11" t="s">
        <v>321</v>
      </c>
      <c r="H8774" s="4">
        <v>14</v>
      </c>
      <c r="I8774" s="12">
        <v>1157.48</v>
      </c>
      <c r="J8774" s="12">
        <v>16204.72</v>
      </c>
      <c r="K8774" s="12">
        <v>910.35</v>
      </c>
      <c r="L8774" s="4">
        <v>285</v>
      </c>
      <c r="M8774" s="4" t="s">
        <v>35</v>
      </c>
      <c r="N8774" s="4" t="str" cm="1">
        <f t="array" ref="N8774">_xlfn.SWITCH(E8774,"Delhi","North","Chennai","South","Hyderabad","South","Mumbai","Central","Bangalore","South")</f>
        <v>Central</v>
      </c>
      <c r="O8774" s="12">
        <v>832.71</v>
      </c>
      <c r="P8774" s="4">
        <f>Table1[[#This Row],[Delivery_Date]]-Table1[[#This Row],[Order_Date]]</f>
        <v>5</v>
      </c>
      <c r="Q8774" s="4" t="str">
        <f>IF(Table1[[#This Row],[Delivery delay days]]&gt;5,"delay","on time")</f>
        <v>on time</v>
      </c>
      <c r="R8774" s="10">
        <f>DATEVALUE(Table1[[#This Row],[Delivery_Date]])</f>
        <v>45085</v>
      </c>
      <c r="S8774" s="10">
        <f>DATEVALUE(Table1[[#This Row],[Order_Date]])</f>
        <v>45080</v>
      </c>
      <c r="T8774" s="4" t="str" cm="1">
        <f t="array" ref="T8774">_xlfn.IFS(Table1[[#This Row],[Inventory_Level]]&lt;=200,"low",Table1[[#This Row],[Inventory_Level]]&gt;=700,"high",Table1[[#This Row],[Inventory_Level]]&gt;200,"medium")</f>
        <v>medium</v>
      </c>
    </row>
    <row r="8775" spans="1:20" x14ac:dyDescent="0.35">
      <c r="A8775" s="4">
        <v>8774</v>
      </c>
      <c r="B8775" s="4" t="s">
        <v>59</v>
      </c>
      <c r="C8775" s="4" t="s">
        <v>24</v>
      </c>
      <c r="D8775" s="4" t="s">
        <v>32</v>
      </c>
      <c r="E8775" s="4" t="s">
        <v>26</v>
      </c>
      <c r="F8775" s="10" t="s">
        <v>231</v>
      </c>
      <c r="G8775" s="11" t="s">
        <v>416</v>
      </c>
      <c r="H8775" s="4">
        <v>57</v>
      </c>
      <c r="I8775" s="12">
        <v>36725.949999999997</v>
      </c>
      <c r="J8775" s="12">
        <v>2093379.15</v>
      </c>
      <c r="K8775" s="12">
        <v>4022.56</v>
      </c>
      <c r="L8775" s="4">
        <v>765</v>
      </c>
      <c r="M8775" s="4" t="s">
        <v>21</v>
      </c>
      <c r="N8775" s="4" t="str" cm="1">
        <f t="array" ref="N8775">_xlfn.SWITCH(E8775,"Delhi","North","Chennai","South","Hyderabad","South","Mumbai","Central","Bangalore","South")</f>
        <v>South</v>
      </c>
      <c r="O8775" s="12">
        <v>414986.26</v>
      </c>
      <c r="P8775" s="4">
        <f>Table1[[#This Row],[Delivery_Date]]-Table1[[#This Row],[Order_Date]]</f>
        <v>3</v>
      </c>
      <c r="Q8775" s="4" t="str">
        <f>IF(Table1[[#This Row],[Delivery delay days]]&gt;5,"delay","on time")</f>
        <v>on time</v>
      </c>
      <c r="R8775" s="10">
        <f>DATEVALUE(Table1[[#This Row],[Delivery_Date]])</f>
        <v>45025</v>
      </c>
      <c r="S8775" s="10">
        <f>DATEVALUE(Table1[[#This Row],[Order_Date]])</f>
        <v>45022</v>
      </c>
      <c r="T8775" s="4" t="str" cm="1">
        <f t="array" ref="T8775">_xlfn.IFS(Table1[[#This Row],[Inventory_Level]]&lt;=200,"low",Table1[[#This Row],[Inventory_Level]]&gt;=700,"high",Table1[[#This Row],[Inventory_Level]]&gt;200,"medium")</f>
        <v>high</v>
      </c>
    </row>
    <row r="8776" spans="1:20" x14ac:dyDescent="0.35">
      <c r="A8776" s="4">
        <v>8775</v>
      </c>
      <c r="B8776" s="4" t="s">
        <v>59</v>
      </c>
      <c r="C8776" s="4" t="s">
        <v>16</v>
      </c>
      <c r="D8776" s="4" t="s">
        <v>32</v>
      </c>
      <c r="E8776" s="4" t="s">
        <v>60</v>
      </c>
      <c r="F8776" s="10" t="s">
        <v>146</v>
      </c>
      <c r="G8776" s="11" t="s">
        <v>143</v>
      </c>
      <c r="H8776" s="4">
        <v>92</v>
      </c>
      <c r="I8776" s="12">
        <v>22078.880000000001</v>
      </c>
      <c r="J8776" s="12">
        <v>2031256.96</v>
      </c>
      <c r="K8776" s="12">
        <v>2320.87</v>
      </c>
      <c r="L8776" s="4">
        <v>509</v>
      </c>
      <c r="M8776" s="4" t="s">
        <v>42</v>
      </c>
      <c r="N8776" s="4" t="str" cm="1">
        <f t="array" ref="N8776">_xlfn.SWITCH(E8776,"Delhi","North","Chennai","South","Hyderabad","South","Mumbai","Central","Bangalore","South")</f>
        <v>South</v>
      </c>
      <c r="O8776" s="12">
        <v>464800.31</v>
      </c>
      <c r="P8776" s="4">
        <f>Table1[[#This Row],[Delivery_Date]]-Table1[[#This Row],[Order_Date]]</f>
        <v>2</v>
      </c>
      <c r="Q8776" s="4" t="str">
        <f>IF(Table1[[#This Row],[Delivery delay days]]&gt;5,"delay","on time")</f>
        <v>on time</v>
      </c>
      <c r="R8776" s="10">
        <f>DATEVALUE(Table1[[#This Row],[Delivery_Date]])</f>
        <v>45202</v>
      </c>
      <c r="S8776" s="10">
        <f>DATEVALUE(Table1[[#This Row],[Order_Date]])</f>
        <v>45200</v>
      </c>
      <c r="T8776" s="4" t="str" cm="1">
        <f t="array" ref="T8776">_xlfn.IFS(Table1[[#This Row],[Inventory_Level]]&lt;=200,"low",Table1[[#This Row],[Inventory_Level]]&gt;=700,"high",Table1[[#This Row],[Inventory_Level]]&gt;200,"medium")</f>
        <v>medium</v>
      </c>
    </row>
    <row r="8777" spans="1:20" x14ac:dyDescent="0.35">
      <c r="A8777" s="4">
        <v>8776</v>
      </c>
      <c r="B8777" s="4" t="s">
        <v>23</v>
      </c>
      <c r="C8777" s="4" t="s">
        <v>16</v>
      </c>
      <c r="D8777" s="4" t="s">
        <v>17</v>
      </c>
      <c r="E8777" s="4" t="s">
        <v>46</v>
      </c>
      <c r="F8777" s="10" t="s">
        <v>400</v>
      </c>
      <c r="G8777" s="11" t="s">
        <v>126</v>
      </c>
      <c r="H8777" s="4">
        <v>26</v>
      </c>
      <c r="I8777" s="12">
        <v>40067.449999999997</v>
      </c>
      <c r="J8777" s="12">
        <v>1041753.7</v>
      </c>
      <c r="K8777" s="12">
        <v>3795.78</v>
      </c>
      <c r="L8777" s="4">
        <v>541</v>
      </c>
      <c r="M8777" s="4" t="s">
        <v>42</v>
      </c>
      <c r="N8777" s="4" t="str" cm="1">
        <f t="array" ref="N8777">_xlfn.SWITCH(E8777,"Delhi","North","Chennai","South","Hyderabad","South","Mumbai","Central","Bangalore","South")</f>
        <v>South</v>
      </c>
      <c r="O8777" s="12">
        <v>125533.44</v>
      </c>
      <c r="P8777" s="4">
        <f>Table1[[#This Row],[Delivery_Date]]-Table1[[#This Row],[Order_Date]]</f>
        <v>3</v>
      </c>
      <c r="Q8777" s="4" t="str">
        <f>IF(Table1[[#This Row],[Delivery delay days]]&gt;5,"delay","on time")</f>
        <v>on time</v>
      </c>
      <c r="R8777" s="10">
        <f>DATEVALUE(Table1[[#This Row],[Delivery_Date]])</f>
        <v>44962</v>
      </c>
      <c r="S8777" s="10">
        <f>DATEVALUE(Table1[[#This Row],[Order_Date]])</f>
        <v>44959</v>
      </c>
      <c r="T8777" s="4" t="str" cm="1">
        <f t="array" ref="T8777">_xlfn.IFS(Table1[[#This Row],[Inventory_Level]]&lt;=200,"low",Table1[[#This Row],[Inventory_Level]]&gt;=700,"high",Table1[[#This Row],[Inventory_Level]]&gt;200,"medium")</f>
        <v>medium</v>
      </c>
    </row>
    <row r="8778" spans="1:20" x14ac:dyDescent="0.35">
      <c r="A8778" s="4">
        <v>8777</v>
      </c>
      <c r="B8778" s="4" t="s">
        <v>15</v>
      </c>
      <c r="C8778" s="4" t="s">
        <v>38</v>
      </c>
      <c r="D8778" s="4" t="s">
        <v>17</v>
      </c>
      <c r="E8778" s="4" t="s">
        <v>52</v>
      </c>
      <c r="F8778" s="10" t="s">
        <v>48</v>
      </c>
      <c r="G8778" s="11" t="s">
        <v>128</v>
      </c>
      <c r="H8778" s="4">
        <v>90</v>
      </c>
      <c r="I8778" s="12">
        <v>1418.49</v>
      </c>
      <c r="J8778" s="12">
        <v>127664.1</v>
      </c>
      <c r="K8778" s="12">
        <v>2234.7399999999998</v>
      </c>
      <c r="L8778" s="4">
        <v>612</v>
      </c>
      <c r="M8778" s="4" t="s">
        <v>35</v>
      </c>
      <c r="N8778" s="4" t="str" cm="1">
        <f t="array" ref="N8778">_xlfn.SWITCH(E8778,"Delhi","North","Chennai","South","Hyderabad","South","Mumbai","Central","Bangalore","South")</f>
        <v>Central</v>
      </c>
      <c r="O8778" s="12">
        <v>15625.53</v>
      </c>
      <c r="P8778" s="4">
        <f>Table1[[#This Row],[Delivery_Date]]-Table1[[#This Row],[Order_Date]]</f>
        <v>7</v>
      </c>
      <c r="Q8778" s="4" t="str">
        <f>IF(Table1[[#This Row],[Delivery delay days]]&gt;5,"delay","on time")</f>
        <v>delay</v>
      </c>
      <c r="R8778" s="10">
        <f>DATEVALUE(Table1[[#This Row],[Delivery_Date]])</f>
        <v>45160</v>
      </c>
      <c r="S8778" s="10">
        <f>DATEVALUE(Table1[[#This Row],[Order_Date]])</f>
        <v>45153</v>
      </c>
      <c r="T8778" s="4" t="str" cm="1">
        <f t="array" ref="T8778">_xlfn.IFS(Table1[[#This Row],[Inventory_Level]]&lt;=200,"low",Table1[[#This Row],[Inventory_Level]]&gt;=700,"high",Table1[[#This Row],[Inventory_Level]]&gt;200,"medium")</f>
        <v>medium</v>
      </c>
    </row>
    <row r="8779" spans="1:20" x14ac:dyDescent="0.35">
      <c r="A8779" s="4">
        <v>8778</v>
      </c>
      <c r="B8779" s="4" t="s">
        <v>15</v>
      </c>
      <c r="C8779" s="4" t="s">
        <v>16</v>
      </c>
      <c r="D8779" s="4" t="s">
        <v>32</v>
      </c>
      <c r="E8779" s="4" t="s">
        <v>52</v>
      </c>
      <c r="F8779" s="10" t="s">
        <v>151</v>
      </c>
      <c r="G8779" s="11" t="s">
        <v>128</v>
      </c>
      <c r="H8779" s="4">
        <v>84</v>
      </c>
      <c r="I8779" s="12">
        <v>18187.21</v>
      </c>
      <c r="J8779" s="12">
        <v>1527725.64</v>
      </c>
      <c r="K8779" s="12">
        <v>3000.63</v>
      </c>
      <c r="L8779" s="4">
        <v>825</v>
      </c>
      <c r="M8779" s="4" t="s">
        <v>42</v>
      </c>
      <c r="N8779" s="4" t="str" cm="1">
        <f t="array" ref="N8779">_xlfn.SWITCH(E8779,"Delhi","North","Chennai","South","Hyderabad","South","Mumbai","Central","Bangalore","South")</f>
        <v>Central</v>
      </c>
      <c r="O8779" s="12">
        <v>102166.98</v>
      </c>
      <c r="P8779" s="4">
        <f>Table1[[#This Row],[Delivery_Date]]-Table1[[#This Row],[Order_Date]]</f>
        <v>2</v>
      </c>
      <c r="Q8779" s="4" t="str">
        <f>IF(Table1[[#This Row],[Delivery delay days]]&gt;5,"delay","on time")</f>
        <v>on time</v>
      </c>
      <c r="R8779" s="10">
        <f>DATEVALUE(Table1[[#This Row],[Delivery_Date]])</f>
        <v>45160</v>
      </c>
      <c r="S8779" s="10">
        <f>DATEVALUE(Table1[[#This Row],[Order_Date]])</f>
        <v>45158</v>
      </c>
      <c r="T8779" s="4" t="str" cm="1">
        <f t="array" ref="T8779">_xlfn.IFS(Table1[[#This Row],[Inventory_Level]]&lt;=200,"low",Table1[[#This Row],[Inventory_Level]]&gt;=700,"high",Table1[[#This Row],[Inventory_Level]]&gt;200,"medium")</f>
        <v>high</v>
      </c>
    </row>
    <row r="8780" spans="1:20" x14ac:dyDescent="0.35">
      <c r="A8780" s="4">
        <v>8779</v>
      </c>
      <c r="B8780" s="4" t="s">
        <v>31</v>
      </c>
      <c r="C8780" s="4" t="s">
        <v>24</v>
      </c>
      <c r="D8780" s="4" t="s">
        <v>25</v>
      </c>
      <c r="E8780" s="4" t="s">
        <v>52</v>
      </c>
      <c r="F8780" s="10" t="s">
        <v>400</v>
      </c>
      <c r="G8780" s="11" t="s">
        <v>394</v>
      </c>
      <c r="H8780" s="4">
        <v>94</v>
      </c>
      <c r="I8780" s="12">
        <v>13135.51</v>
      </c>
      <c r="J8780" s="12">
        <v>1234737.94</v>
      </c>
      <c r="K8780" s="12">
        <v>1763.43</v>
      </c>
      <c r="L8780" s="4">
        <v>701</v>
      </c>
      <c r="M8780" s="4" t="s">
        <v>21</v>
      </c>
      <c r="N8780" s="4" t="str" cm="1">
        <f t="array" ref="N8780">_xlfn.SWITCH(E8780,"Delhi","North","Chennai","South","Hyderabad","South","Mumbai","Central","Bangalore","South")</f>
        <v>Central</v>
      </c>
      <c r="O8780" s="12">
        <v>183188.73</v>
      </c>
      <c r="P8780" s="4">
        <f>Table1[[#This Row],[Delivery_Date]]-Table1[[#This Row],[Order_Date]]</f>
        <v>8</v>
      </c>
      <c r="Q8780" s="4" t="str">
        <f>IF(Table1[[#This Row],[Delivery delay days]]&gt;5,"delay","on time")</f>
        <v>delay</v>
      </c>
      <c r="R8780" s="10">
        <f>DATEVALUE(Table1[[#This Row],[Delivery_Date]])</f>
        <v>44967</v>
      </c>
      <c r="S8780" s="10">
        <f>DATEVALUE(Table1[[#This Row],[Order_Date]])</f>
        <v>44959</v>
      </c>
      <c r="T8780" s="4" t="str" cm="1">
        <f t="array" ref="T8780">_xlfn.IFS(Table1[[#This Row],[Inventory_Level]]&lt;=200,"low",Table1[[#This Row],[Inventory_Level]]&gt;=700,"high",Table1[[#This Row],[Inventory_Level]]&gt;200,"medium")</f>
        <v>high</v>
      </c>
    </row>
    <row r="8781" spans="1:20" x14ac:dyDescent="0.35">
      <c r="A8781" s="4">
        <v>8780</v>
      </c>
      <c r="B8781" s="4" t="s">
        <v>31</v>
      </c>
      <c r="C8781" s="4" t="s">
        <v>24</v>
      </c>
      <c r="D8781" s="4" t="s">
        <v>32</v>
      </c>
      <c r="E8781" s="4" t="s">
        <v>60</v>
      </c>
      <c r="F8781" s="10" t="s">
        <v>265</v>
      </c>
      <c r="G8781" s="11" t="s">
        <v>128</v>
      </c>
      <c r="H8781" s="4">
        <v>59</v>
      </c>
      <c r="I8781" s="12">
        <v>25321.01</v>
      </c>
      <c r="J8781" s="12">
        <v>1493939.59</v>
      </c>
      <c r="K8781" s="12">
        <v>1597.05</v>
      </c>
      <c r="L8781" s="4">
        <v>201</v>
      </c>
      <c r="M8781" s="4" t="s">
        <v>29</v>
      </c>
      <c r="N8781" s="4" t="str" cm="1">
        <f t="array" ref="N8781">_xlfn.SWITCH(E8781,"Delhi","North","Chennai","South","Hyderabad","South","Mumbai","Central","Bangalore","South")</f>
        <v>South</v>
      </c>
      <c r="O8781" s="12">
        <v>369575.39</v>
      </c>
      <c r="P8781" s="4">
        <f>Table1[[#This Row],[Delivery_Date]]-Table1[[#This Row],[Order_Date]]</f>
        <v>6</v>
      </c>
      <c r="Q8781" s="4" t="str">
        <f>IF(Table1[[#This Row],[Delivery delay days]]&gt;5,"delay","on time")</f>
        <v>delay</v>
      </c>
      <c r="R8781" s="10">
        <f>DATEVALUE(Table1[[#This Row],[Delivery_Date]])</f>
        <v>45160</v>
      </c>
      <c r="S8781" s="10">
        <f>DATEVALUE(Table1[[#This Row],[Order_Date]])</f>
        <v>45154</v>
      </c>
      <c r="T8781" s="4" t="str" cm="1">
        <f t="array" ref="T8781">_xlfn.IFS(Table1[[#This Row],[Inventory_Level]]&lt;=200,"low",Table1[[#This Row],[Inventory_Level]]&gt;=700,"high",Table1[[#This Row],[Inventory_Level]]&gt;200,"medium")</f>
        <v>medium</v>
      </c>
    </row>
    <row r="8782" spans="1:20" x14ac:dyDescent="0.35">
      <c r="A8782" s="4">
        <v>8781</v>
      </c>
      <c r="B8782" s="4" t="s">
        <v>31</v>
      </c>
      <c r="C8782" s="4" t="s">
        <v>38</v>
      </c>
      <c r="D8782" s="4" t="s">
        <v>17</v>
      </c>
      <c r="E8782" s="4" t="s">
        <v>46</v>
      </c>
      <c r="F8782" s="10" t="s">
        <v>239</v>
      </c>
      <c r="G8782" s="11" t="s">
        <v>176</v>
      </c>
      <c r="H8782" s="4">
        <v>78</v>
      </c>
      <c r="I8782" s="12">
        <v>34251.57</v>
      </c>
      <c r="J8782" s="12">
        <v>2671622.46</v>
      </c>
      <c r="K8782" s="12">
        <v>4531.45</v>
      </c>
      <c r="L8782" s="4">
        <v>528</v>
      </c>
      <c r="M8782" s="4" t="s">
        <v>21</v>
      </c>
      <c r="N8782" s="4" t="str" cm="1">
        <f t="array" ref="N8782">_xlfn.SWITCH(E8782,"Delhi","North","Chennai","South","Hyderabad","South","Mumbai","Central","Bangalore","South")</f>
        <v>South</v>
      </c>
      <c r="O8782" s="12">
        <v>335916.08</v>
      </c>
      <c r="P8782" s="4">
        <f>Table1[[#This Row],[Delivery_Date]]-Table1[[#This Row],[Order_Date]]</f>
        <v>14</v>
      </c>
      <c r="Q8782" s="4" t="str">
        <f>IF(Table1[[#This Row],[Delivery delay days]]&gt;5,"delay","on time")</f>
        <v>delay</v>
      </c>
      <c r="R8782" s="10">
        <f>DATEVALUE(Table1[[#This Row],[Delivery_Date]])</f>
        <v>45101</v>
      </c>
      <c r="S8782" s="10">
        <f>DATEVALUE(Table1[[#This Row],[Order_Date]])</f>
        <v>45087</v>
      </c>
      <c r="T8782" s="4" t="str" cm="1">
        <f t="array" ref="T8782">_xlfn.IFS(Table1[[#This Row],[Inventory_Level]]&lt;=200,"low",Table1[[#This Row],[Inventory_Level]]&gt;=700,"high",Table1[[#This Row],[Inventory_Level]]&gt;200,"medium")</f>
        <v>medium</v>
      </c>
    </row>
    <row r="8783" spans="1:20" x14ac:dyDescent="0.35">
      <c r="A8783" s="4">
        <v>8782</v>
      </c>
      <c r="B8783" s="4" t="s">
        <v>31</v>
      </c>
      <c r="C8783" s="4" t="s">
        <v>24</v>
      </c>
      <c r="D8783" s="4" t="s">
        <v>45</v>
      </c>
      <c r="E8783" s="4" t="s">
        <v>52</v>
      </c>
      <c r="F8783" s="10" t="s">
        <v>341</v>
      </c>
      <c r="G8783" s="11" t="s">
        <v>285</v>
      </c>
      <c r="H8783" s="4">
        <v>46</v>
      </c>
      <c r="I8783" s="12">
        <v>25459.52</v>
      </c>
      <c r="J8783" s="12">
        <v>1171137.92</v>
      </c>
      <c r="K8783" s="12">
        <v>4484.49</v>
      </c>
      <c r="L8783" s="4">
        <v>684</v>
      </c>
      <c r="M8783" s="4" t="s">
        <v>21</v>
      </c>
      <c r="N8783" s="4" t="str" cm="1">
        <f t="array" ref="N8783">_xlfn.SWITCH(E8783,"Delhi","North","Chennai","South","Hyderabad","South","Mumbai","Central","Bangalore","South")</f>
        <v>Central</v>
      </c>
      <c r="O8783" s="12">
        <v>216984.42</v>
      </c>
      <c r="P8783" s="4">
        <f>Table1[[#This Row],[Delivery_Date]]-Table1[[#This Row],[Order_Date]]</f>
        <v>1</v>
      </c>
      <c r="Q8783" s="4" t="str">
        <f>IF(Table1[[#This Row],[Delivery delay days]]&gt;5,"delay","on time")</f>
        <v>on time</v>
      </c>
      <c r="R8783" s="10">
        <f>DATEVALUE(Table1[[#This Row],[Delivery_Date]])</f>
        <v>45194</v>
      </c>
      <c r="S8783" s="10">
        <f>DATEVALUE(Table1[[#This Row],[Order_Date]])</f>
        <v>45193</v>
      </c>
      <c r="T8783" s="4" t="str" cm="1">
        <f t="array" ref="T8783">_xlfn.IFS(Table1[[#This Row],[Inventory_Level]]&lt;=200,"low",Table1[[#This Row],[Inventory_Level]]&gt;=700,"high",Table1[[#This Row],[Inventory_Level]]&gt;200,"medium")</f>
        <v>medium</v>
      </c>
    </row>
    <row r="8784" spans="1:20" x14ac:dyDescent="0.35">
      <c r="A8784" s="4">
        <v>8783</v>
      </c>
      <c r="B8784" s="4" t="s">
        <v>15</v>
      </c>
      <c r="C8784" s="4" t="s">
        <v>38</v>
      </c>
      <c r="D8784" s="4" t="s">
        <v>25</v>
      </c>
      <c r="E8784" s="4" t="s">
        <v>60</v>
      </c>
      <c r="F8784" s="10" t="s">
        <v>96</v>
      </c>
      <c r="G8784" s="11" t="s">
        <v>269</v>
      </c>
      <c r="H8784" s="4">
        <v>8</v>
      </c>
      <c r="I8784" s="12">
        <v>10332.86</v>
      </c>
      <c r="J8784" s="12">
        <v>82662.880000000005</v>
      </c>
      <c r="K8784" s="12">
        <v>4980.6499999999996</v>
      </c>
      <c r="L8784" s="4">
        <v>616</v>
      </c>
      <c r="M8784" s="4" t="s">
        <v>29</v>
      </c>
      <c r="N8784" s="4" t="str" cm="1">
        <f t="array" ref="N8784">_xlfn.SWITCH(E8784,"Delhi","North","Chennai","South","Hyderabad","South","Mumbai","Central","Bangalore","South")</f>
        <v>South</v>
      </c>
      <c r="O8784" s="12">
        <v>14817.33</v>
      </c>
      <c r="P8784" s="4">
        <f>Table1[[#This Row],[Delivery_Date]]-Table1[[#This Row],[Order_Date]]</f>
        <v>3</v>
      </c>
      <c r="Q8784" s="4" t="str">
        <f>IF(Table1[[#This Row],[Delivery delay days]]&gt;5,"delay","on time")</f>
        <v>on time</v>
      </c>
      <c r="R8784" s="10">
        <f>DATEVALUE(Table1[[#This Row],[Delivery_Date]])</f>
        <v>45259</v>
      </c>
      <c r="S8784" s="10">
        <f>DATEVALUE(Table1[[#This Row],[Order_Date]])</f>
        <v>45256</v>
      </c>
      <c r="T8784" s="4" t="str" cm="1">
        <f t="array" ref="T8784">_xlfn.IFS(Table1[[#This Row],[Inventory_Level]]&lt;=200,"low",Table1[[#This Row],[Inventory_Level]]&gt;=700,"high",Table1[[#This Row],[Inventory_Level]]&gt;200,"medium")</f>
        <v>medium</v>
      </c>
    </row>
    <row r="8785" spans="1:20" x14ac:dyDescent="0.35">
      <c r="A8785" s="4">
        <v>8784</v>
      </c>
      <c r="B8785" s="4" t="s">
        <v>23</v>
      </c>
      <c r="C8785" s="4" t="s">
        <v>38</v>
      </c>
      <c r="D8785" s="4" t="s">
        <v>39</v>
      </c>
      <c r="E8785" s="4" t="s">
        <v>26</v>
      </c>
      <c r="F8785" s="10" t="s">
        <v>138</v>
      </c>
      <c r="G8785" s="11" t="s">
        <v>385</v>
      </c>
      <c r="H8785" s="4">
        <v>99</v>
      </c>
      <c r="I8785" s="12">
        <v>1331.93</v>
      </c>
      <c r="J8785" s="12">
        <v>131861.07</v>
      </c>
      <c r="K8785" s="12">
        <v>3933.13</v>
      </c>
      <c r="L8785" s="4">
        <v>520</v>
      </c>
      <c r="M8785" s="4" t="s">
        <v>21</v>
      </c>
      <c r="N8785" s="4" t="str" cm="1">
        <f t="array" ref="N8785">_xlfn.SWITCH(E8785,"Delhi","North","Chennai","South","Hyderabad","South","Mumbai","Central","Bangalore","South")</f>
        <v>South</v>
      </c>
      <c r="O8785" s="12">
        <v>18146.86</v>
      </c>
      <c r="P8785" s="4">
        <f>Table1[[#This Row],[Delivery_Date]]-Table1[[#This Row],[Order_Date]]</f>
        <v>6</v>
      </c>
      <c r="Q8785" s="4" t="str">
        <f>IF(Table1[[#This Row],[Delivery delay days]]&gt;5,"delay","on time")</f>
        <v>delay</v>
      </c>
      <c r="R8785" s="10">
        <f>DATEVALUE(Table1[[#This Row],[Delivery_Date]])</f>
        <v>44952</v>
      </c>
      <c r="S8785" s="10">
        <f>DATEVALUE(Table1[[#This Row],[Order_Date]])</f>
        <v>44946</v>
      </c>
      <c r="T8785" s="4" t="str" cm="1">
        <f t="array" ref="T8785">_xlfn.IFS(Table1[[#This Row],[Inventory_Level]]&lt;=200,"low",Table1[[#This Row],[Inventory_Level]]&gt;=700,"high",Table1[[#This Row],[Inventory_Level]]&gt;200,"medium")</f>
        <v>medium</v>
      </c>
    </row>
    <row r="8786" spans="1:20" x14ac:dyDescent="0.35">
      <c r="A8786" s="4">
        <v>8785</v>
      </c>
      <c r="B8786" s="4" t="s">
        <v>23</v>
      </c>
      <c r="C8786" s="4" t="s">
        <v>38</v>
      </c>
      <c r="D8786" s="4" t="s">
        <v>32</v>
      </c>
      <c r="E8786" s="4" t="s">
        <v>46</v>
      </c>
      <c r="F8786" s="10" t="s">
        <v>200</v>
      </c>
      <c r="G8786" s="11" t="s">
        <v>365</v>
      </c>
      <c r="H8786" s="4">
        <v>93</v>
      </c>
      <c r="I8786" s="12">
        <v>33647.760000000002</v>
      </c>
      <c r="J8786" s="12">
        <v>3129241.68</v>
      </c>
      <c r="K8786" s="12">
        <v>1885.18</v>
      </c>
      <c r="L8786" s="4">
        <v>636</v>
      </c>
      <c r="M8786" s="4" t="s">
        <v>35</v>
      </c>
      <c r="N8786" s="4" t="str" cm="1">
        <f t="array" ref="N8786">_xlfn.SWITCH(E8786,"Delhi","North","Chennai","South","Hyderabad","South","Mumbai","Central","Bangalore","South")</f>
        <v>South</v>
      </c>
      <c r="O8786" s="12">
        <v>557707.16</v>
      </c>
      <c r="P8786" s="4">
        <f>Table1[[#This Row],[Delivery_Date]]-Table1[[#This Row],[Order_Date]]</f>
        <v>12</v>
      </c>
      <c r="Q8786" s="4" t="str">
        <f>IF(Table1[[#This Row],[Delivery delay days]]&gt;5,"delay","on time")</f>
        <v>delay</v>
      </c>
      <c r="R8786" s="10">
        <f>DATEVALUE(Table1[[#This Row],[Delivery_Date]])</f>
        <v>45184</v>
      </c>
      <c r="S8786" s="10">
        <f>DATEVALUE(Table1[[#This Row],[Order_Date]])</f>
        <v>45172</v>
      </c>
      <c r="T8786" s="4" t="str" cm="1">
        <f t="array" ref="T8786">_xlfn.IFS(Table1[[#This Row],[Inventory_Level]]&lt;=200,"low",Table1[[#This Row],[Inventory_Level]]&gt;=700,"high",Table1[[#This Row],[Inventory_Level]]&gt;200,"medium")</f>
        <v>medium</v>
      </c>
    </row>
    <row r="8787" spans="1:20" x14ac:dyDescent="0.35">
      <c r="A8787" s="4">
        <v>8786</v>
      </c>
      <c r="B8787" s="4" t="s">
        <v>65</v>
      </c>
      <c r="C8787" s="4" t="s">
        <v>24</v>
      </c>
      <c r="D8787" s="4" t="s">
        <v>45</v>
      </c>
      <c r="E8787" s="4" t="s">
        <v>26</v>
      </c>
      <c r="F8787" s="10" t="s">
        <v>108</v>
      </c>
      <c r="G8787" s="11" t="s">
        <v>286</v>
      </c>
      <c r="H8787" s="4">
        <v>33</v>
      </c>
      <c r="I8787" s="12">
        <v>43308.18</v>
      </c>
      <c r="J8787" s="12">
        <v>1429169.94</v>
      </c>
      <c r="K8787" s="12">
        <v>1194.0899999999999</v>
      </c>
      <c r="L8787" s="4">
        <v>666</v>
      </c>
      <c r="M8787" s="4" t="s">
        <v>42</v>
      </c>
      <c r="N8787" s="4" t="str" cm="1">
        <f t="array" ref="N8787">_xlfn.SWITCH(E8787,"Delhi","North","Chennai","South","Hyderabad","South","Mumbai","Central","Bangalore","South")</f>
        <v>South</v>
      </c>
      <c r="O8787" s="12">
        <v>95433.23</v>
      </c>
      <c r="P8787" s="4">
        <f>Table1[[#This Row],[Delivery_Date]]-Table1[[#This Row],[Order_Date]]</f>
        <v>4</v>
      </c>
      <c r="Q8787" s="4" t="str">
        <f>IF(Table1[[#This Row],[Delivery delay days]]&gt;5,"delay","on time")</f>
        <v>on time</v>
      </c>
      <c r="R8787" s="10">
        <f>DATEVALUE(Table1[[#This Row],[Delivery_Date]])</f>
        <v>45063</v>
      </c>
      <c r="S8787" s="10">
        <f>DATEVALUE(Table1[[#This Row],[Order_Date]])</f>
        <v>45059</v>
      </c>
      <c r="T8787" s="4" t="str" cm="1">
        <f t="array" ref="T8787">_xlfn.IFS(Table1[[#This Row],[Inventory_Level]]&lt;=200,"low",Table1[[#This Row],[Inventory_Level]]&gt;=700,"high",Table1[[#This Row],[Inventory_Level]]&gt;200,"medium")</f>
        <v>medium</v>
      </c>
    </row>
    <row r="8788" spans="1:20" x14ac:dyDescent="0.35">
      <c r="A8788" s="4">
        <v>8787</v>
      </c>
      <c r="B8788" s="4" t="s">
        <v>37</v>
      </c>
      <c r="C8788" s="4" t="s">
        <v>24</v>
      </c>
      <c r="D8788" s="4" t="s">
        <v>17</v>
      </c>
      <c r="E8788" s="4" t="s">
        <v>18</v>
      </c>
      <c r="F8788" s="10" t="s">
        <v>90</v>
      </c>
      <c r="G8788" s="11" t="s">
        <v>109</v>
      </c>
      <c r="H8788" s="4">
        <v>12</v>
      </c>
      <c r="I8788" s="12">
        <v>29469.79</v>
      </c>
      <c r="J8788" s="12">
        <v>353637.48</v>
      </c>
      <c r="K8788" s="12">
        <v>1529.61</v>
      </c>
      <c r="L8788" s="4">
        <v>505</v>
      </c>
      <c r="M8788" s="4" t="s">
        <v>29</v>
      </c>
      <c r="N8788" s="4" t="str" cm="1">
        <f t="array" ref="N8788">_xlfn.SWITCH(E8788,"Delhi","North","Chennai","South","Hyderabad","South","Mumbai","Central","Bangalore","South")</f>
        <v>North</v>
      </c>
      <c r="O8788" s="12">
        <v>87438.45</v>
      </c>
      <c r="P8788" s="4">
        <f>Table1[[#This Row],[Delivery_Date]]-Table1[[#This Row],[Order_Date]]</f>
        <v>15</v>
      </c>
      <c r="Q8788" s="4" t="str">
        <f>IF(Table1[[#This Row],[Delivery delay days]]&gt;5,"delay","on time")</f>
        <v>delay</v>
      </c>
      <c r="R8788" s="10">
        <f>DATEVALUE(Table1[[#This Row],[Delivery_Date]])</f>
        <v>45163</v>
      </c>
      <c r="S8788" s="10">
        <f>DATEVALUE(Table1[[#This Row],[Order_Date]])</f>
        <v>45148</v>
      </c>
      <c r="T8788" s="4" t="str" cm="1">
        <f t="array" ref="T8788">_xlfn.IFS(Table1[[#This Row],[Inventory_Level]]&lt;=200,"low",Table1[[#This Row],[Inventory_Level]]&gt;=700,"high",Table1[[#This Row],[Inventory_Level]]&gt;200,"medium")</f>
        <v>medium</v>
      </c>
    </row>
    <row r="8789" spans="1:20" x14ac:dyDescent="0.35">
      <c r="A8789" s="4">
        <v>8788</v>
      </c>
      <c r="B8789" s="4" t="s">
        <v>59</v>
      </c>
      <c r="C8789" s="4" t="s">
        <v>24</v>
      </c>
      <c r="D8789" s="4" t="s">
        <v>39</v>
      </c>
      <c r="E8789" s="4" t="s">
        <v>46</v>
      </c>
      <c r="F8789" s="10" t="s">
        <v>301</v>
      </c>
      <c r="G8789" s="11" t="s">
        <v>56</v>
      </c>
      <c r="H8789" s="4">
        <v>28</v>
      </c>
      <c r="I8789" s="12">
        <v>25368.52</v>
      </c>
      <c r="J8789" s="12">
        <v>710318.56</v>
      </c>
      <c r="K8789" s="12">
        <v>2557.27</v>
      </c>
      <c r="L8789" s="4">
        <v>302</v>
      </c>
      <c r="M8789" s="4" t="s">
        <v>21</v>
      </c>
      <c r="N8789" s="4" t="str" cm="1">
        <f t="array" ref="N8789">_xlfn.SWITCH(E8789,"Delhi","North","Chennai","South","Hyderabad","South","Mumbai","Central","Bangalore","South")</f>
        <v>South</v>
      </c>
      <c r="O8789" s="12">
        <v>101482.76</v>
      </c>
      <c r="P8789" s="4">
        <f>Table1[[#This Row],[Delivery_Date]]-Table1[[#This Row],[Order_Date]]</f>
        <v>10</v>
      </c>
      <c r="Q8789" s="4" t="str">
        <f>IF(Table1[[#This Row],[Delivery delay days]]&gt;5,"delay","on time")</f>
        <v>delay</v>
      </c>
      <c r="R8789" s="10">
        <f>DATEVALUE(Table1[[#This Row],[Delivery_Date]])</f>
        <v>45150</v>
      </c>
      <c r="S8789" s="10">
        <f>DATEVALUE(Table1[[#This Row],[Order_Date]])</f>
        <v>45140</v>
      </c>
      <c r="T8789" s="4" t="str" cm="1">
        <f t="array" ref="T8789">_xlfn.IFS(Table1[[#This Row],[Inventory_Level]]&lt;=200,"low",Table1[[#This Row],[Inventory_Level]]&gt;=700,"high",Table1[[#This Row],[Inventory_Level]]&gt;200,"medium")</f>
        <v>medium</v>
      </c>
    </row>
    <row r="8790" spans="1:20" x14ac:dyDescent="0.35">
      <c r="A8790" s="4">
        <v>8789</v>
      </c>
      <c r="B8790" s="4" t="s">
        <v>31</v>
      </c>
      <c r="C8790" s="4" t="s">
        <v>38</v>
      </c>
      <c r="D8790" s="4" t="s">
        <v>17</v>
      </c>
      <c r="E8790" s="4" t="s">
        <v>18</v>
      </c>
      <c r="F8790" s="10" t="s">
        <v>245</v>
      </c>
      <c r="G8790" s="11" t="s">
        <v>345</v>
      </c>
      <c r="H8790" s="4">
        <v>42</v>
      </c>
      <c r="I8790" s="12">
        <v>17990.62</v>
      </c>
      <c r="J8790" s="12">
        <v>755606.04</v>
      </c>
      <c r="K8790" s="12">
        <v>2700.56</v>
      </c>
      <c r="L8790" s="4">
        <v>325</v>
      </c>
      <c r="M8790" s="4" t="s">
        <v>42</v>
      </c>
      <c r="N8790" s="4" t="str" cm="1">
        <f t="array" ref="N8790">_xlfn.SWITCH(E8790,"Delhi","North","Chennai","South","Hyderabad","South","Mumbai","Central","Bangalore","South")</f>
        <v>North</v>
      </c>
      <c r="O8790" s="12">
        <v>75350.05</v>
      </c>
      <c r="P8790" s="4">
        <f>Table1[[#This Row],[Delivery_Date]]-Table1[[#This Row],[Order_Date]]</f>
        <v>14</v>
      </c>
      <c r="Q8790" s="4" t="str">
        <f>IF(Table1[[#This Row],[Delivery delay days]]&gt;5,"delay","on time")</f>
        <v>delay</v>
      </c>
      <c r="R8790" s="10">
        <f>DATEVALUE(Table1[[#This Row],[Delivery_Date]])</f>
        <v>44972</v>
      </c>
      <c r="S8790" s="10">
        <f>DATEVALUE(Table1[[#This Row],[Order_Date]])</f>
        <v>44958</v>
      </c>
      <c r="T8790" s="4" t="str" cm="1">
        <f t="array" ref="T8790">_xlfn.IFS(Table1[[#This Row],[Inventory_Level]]&lt;=200,"low",Table1[[#This Row],[Inventory_Level]]&gt;=700,"high",Table1[[#This Row],[Inventory_Level]]&gt;200,"medium")</f>
        <v>medium</v>
      </c>
    </row>
    <row r="8791" spans="1:20" x14ac:dyDescent="0.35">
      <c r="A8791" s="4">
        <v>8790</v>
      </c>
      <c r="B8791" s="4" t="s">
        <v>31</v>
      </c>
      <c r="C8791" s="4" t="s">
        <v>16</v>
      </c>
      <c r="D8791" s="4" t="s">
        <v>25</v>
      </c>
      <c r="E8791" s="4" t="s">
        <v>46</v>
      </c>
      <c r="F8791" s="10" t="s">
        <v>197</v>
      </c>
      <c r="G8791" s="11" t="s">
        <v>217</v>
      </c>
      <c r="H8791" s="4">
        <v>31</v>
      </c>
      <c r="I8791" s="12">
        <v>47334.92</v>
      </c>
      <c r="J8791" s="12">
        <v>1467382.52</v>
      </c>
      <c r="K8791" s="12">
        <v>240.42</v>
      </c>
      <c r="L8791" s="4">
        <v>330</v>
      </c>
      <c r="M8791" s="4" t="s">
        <v>29</v>
      </c>
      <c r="N8791" s="4" t="str" cm="1">
        <f t="array" ref="N8791">_xlfn.SWITCH(E8791,"Delhi","North","Chennai","South","Hyderabad","South","Mumbai","Central","Bangalore","South")</f>
        <v>South</v>
      </c>
      <c r="O8791" s="12">
        <v>155241.66</v>
      </c>
      <c r="P8791" s="4">
        <f>Table1[[#This Row],[Delivery_Date]]-Table1[[#This Row],[Order_Date]]</f>
        <v>9</v>
      </c>
      <c r="Q8791" s="4" t="str">
        <f>IF(Table1[[#This Row],[Delivery delay days]]&gt;5,"delay","on time")</f>
        <v>delay</v>
      </c>
      <c r="R8791" s="10">
        <f>DATEVALUE(Table1[[#This Row],[Delivery_Date]])</f>
        <v>44980</v>
      </c>
      <c r="S8791" s="10">
        <f>DATEVALUE(Table1[[#This Row],[Order_Date]])</f>
        <v>44971</v>
      </c>
      <c r="T8791" s="4" t="str" cm="1">
        <f t="array" ref="T8791">_xlfn.IFS(Table1[[#This Row],[Inventory_Level]]&lt;=200,"low",Table1[[#This Row],[Inventory_Level]]&gt;=700,"high",Table1[[#This Row],[Inventory_Level]]&gt;200,"medium")</f>
        <v>medium</v>
      </c>
    </row>
    <row r="8792" spans="1:20" x14ac:dyDescent="0.35">
      <c r="A8792" s="4">
        <v>8791</v>
      </c>
      <c r="B8792" s="4" t="s">
        <v>44</v>
      </c>
      <c r="C8792" s="4" t="s">
        <v>38</v>
      </c>
      <c r="D8792" s="4" t="s">
        <v>45</v>
      </c>
      <c r="E8792" s="4" t="s">
        <v>52</v>
      </c>
      <c r="F8792" s="10" t="s">
        <v>156</v>
      </c>
      <c r="G8792" s="11" t="s">
        <v>99</v>
      </c>
      <c r="H8792" s="4">
        <v>77</v>
      </c>
      <c r="I8792" s="12">
        <v>1803.4</v>
      </c>
      <c r="J8792" s="12">
        <v>138861.79999999999</v>
      </c>
      <c r="K8792" s="12">
        <v>584.41999999999996</v>
      </c>
      <c r="L8792" s="4">
        <v>776</v>
      </c>
      <c r="M8792" s="4" t="s">
        <v>21</v>
      </c>
      <c r="N8792" s="4" t="str" cm="1">
        <f t="array" ref="N8792">_xlfn.SWITCH(E8792,"Delhi","North","Chennai","South","Hyderabad","South","Mumbai","Central","Bangalore","South")</f>
        <v>Central</v>
      </c>
      <c r="O8792" s="12">
        <v>7181.29</v>
      </c>
      <c r="P8792" s="4">
        <f>Table1[[#This Row],[Delivery_Date]]-Table1[[#This Row],[Order_Date]]</f>
        <v>8</v>
      </c>
      <c r="Q8792" s="4" t="str">
        <f>IF(Table1[[#This Row],[Delivery delay days]]&gt;5,"delay","on time")</f>
        <v>delay</v>
      </c>
      <c r="R8792" s="10">
        <f>DATEVALUE(Table1[[#This Row],[Delivery_Date]])</f>
        <v>45081</v>
      </c>
      <c r="S8792" s="10">
        <f>DATEVALUE(Table1[[#This Row],[Order_Date]])</f>
        <v>45073</v>
      </c>
      <c r="T8792" s="4" t="str" cm="1">
        <f t="array" ref="T8792">_xlfn.IFS(Table1[[#This Row],[Inventory_Level]]&lt;=200,"low",Table1[[#This Row],[Inventory_Level]]&gt;=700,"high",Table1[[#This Row],[Inventory_Level]]&gt;200,"medium")</f>
        <v>high</v>
      </c>
    </row>
    <row r="8793" spans="1:20" x14ac:dyDescent="0.35">
      <c r="A8793" s="4">
        <v>8792</v>
      </c>
      <c r="B8793" s="4" t="s">
        <v>31</v>
      </c>
      <c r="C8793" s="4" t="s">
        <v>16</v>
      </c>
      <c r="D8793" s="4" t="s">
        <v>17</v>
      </c>
      <c r="E8793" s="4" t="s">
        <v>52</v>
      </c>
      <c r="F8793" s="10" t="s">
        <v>27</v>
      </c>
      <c r="G8793" s="11" t="s">
        <v>284</v>
      </c>
      <c r="H8793" s="4">
        <v>8</v>
      </c>
      <c r="I8793" s="12">
        <v>27170.83</v>
      </c>
      <c r="J8793" s="12">
        <v>217366.64</v>
      </c>
      <c r="K8793" s="12">
        <v>3864.8</v>
      </c>
      <c r="L8793" s="4">
        <v>498</v>
      </c>
      <c r="M8793" s="4" t="s">
        <v>35</v>
      </c>
      <c r="N8793" s="4" t="str" cm="1">
        <f t="array" ref="N8793">_xlfn.SWITCH(E8793,"Delhi","North","Chennai","South","Hyderabad","South","Mumbai","Central","Bangalore","South")</f>
        <v>Central</v>
      </c>
      <c r="O8793" s="12">
        <v>49016.34</v>
      </c>
      <c r="P8793" s="4">
        <f>Table1[[#This Row],[Delivery_Date]]-Table1[[#This Row],[Order_Date]]</f>
        <v>1</v>
      </c>
      <c r="Q8793" s="4" t="str">
        <f>IF(Table1[[#This Row],[Delivery delay days]]&gt;5,"delay","on time")</f>
        <v>on time</v>
      </c>
      <c r="R8793" s="10">
        <f>DATEVALUE(Table1[[#This Row],[Delivery_Date]])</f>
        <v>45135</v>
      </c>
      <c r="S8793" s="10">
        <f>DATEVALUE(Table1[[#This Row],[Order_Date]])</f>
        <v>45134</v>
      </c>
      <c r="T8793" s="4" t="str" cm="1">
        <f t="array" ref="T8793">_xlfn.IFS(Table1[[#This Row],[Inventory_Level]]&lt;=200,"low",Table1[[#This Row],[Inventory_Level]]&gt;=700,"high",Table1[[#This Row],[Inventory_Level]]&gt;200,"medium")</f>
        <v>medium</v>
      </c>
    </row>
    <row r="8794" spans="1:20" x14ac:dyDescent="0.35">
      <c r="A8794" s="4">
        <v>8793</v>
      </c>
      <c r="B8794" s="4" t="s">
        <v>59</v>
      </c>
      <c r="C8794" s="4" t="s">
        <v>24</v>
      </c>
      <c r="D8794" s="4" t="s">
        <v>39</v>
      </c>
      <c r="E8794" s="4" t="s">
        <v>46</v>
      </c>
      <c r="F8794" s="10" t="s">
        <v>161</v>
      </c>
      <c r="G8794" s="11" t="s">
        <v>151</v>
      </c>
      <c r="H8794" s="4">
        <v>74</v>
      </c>
      <c r="I8794" s="12">
        <v>41853.910000000003</v>
      </c>
      <c r="J8794" s="12">
        <v>3097189.34</v>
      </c>
      <c r="K8794" s="12">
        <v>2601.73</v>
      </c>
      <c r="L8794" s="4">
        <v>741</v>
      </c>
      <c r="M8794" s="4" t="s">
        <v>21</v>
      </c>
      <c r="N8794" s="4" t="str" cm="1">
        <f t="array" ref="N8794">_xlfn.SWITCH(E8794,"Delhi","North","Chennai","South","Hyderabad","South","Mumbai","Central","Bangalore","South")</f>
        <v>South</v>
      </c>
      <c r="O8794" s="12">
        <v>683380.96</v>
      </c>
      <c r="P8794" s="4">
        <f>Table1[[#This Row],[Delivery_Date]]-Table1[[#This Row],[Order_Date]]</f>
        <v>2</v>
      </c>
      <c r="Q8794" s="4" t="str">
        <f>IF(Table1[[#This Row],[Delivery delay days]]&gt;5,"delay","on time")</f>
        <v>on time</v>
      </c>
      <c r="R8794" s="10">
        <f>DATEVALUE(Table1[[#This Row],[Delivery_Date]])</f>
        <v>45158</v>
      </c>
      <c r="S8794" s="10">
        <f>DATEVALUE(Table1[[#This Row],[Order_Date]])</f>
        <v>45156</v>
      </c>
      <c r="T8794" s="4" t="str" cm="1">
        <f t="array" ref="T8794">_xlfn.IFS(Table1[[#This Row],[Inventory_Level]]&lt;=200,"low",Table1[[#This Row],[Inventory_Level]]&gt;=700,"high",Table1[[#This Row],[Inventory_Level]]&gt;200,"medium")</f>
        <v>high</v>
      </c>
    </row>
    <row r="8795" spans="1:20" x14ac:dyDescent="0.35">
      <c r="A8795" s="4">
        <v>8794</v>
      </c>
      <c r="B8795" s="4" t="s">
        <v>23</v>
      </c>
      <c r="C8795" s="4" t="s">
        <v>16</v>
      </c>
      <c r="D8795" s="4" t="s">
        <v>32</v>
      </c>
      <c r="E8795" s="4" t="s">
        <v>18</v>
      </c>
      <c r="F8795" s="10" t="s">
        <v>262</v>
      </c>
      <c r="G8795" s="11" t="s">
        <v>316</v>
      </c>
      <c r="H8795" s="4">
        <v>99</v>
      </c>
      <c r="I8795" s="12">
        <v>43334.68</v>
      </c>
      <c r="J8795" s="12">
        <v>4290133.32</v>
      </c>
      <c r="K8795" s="12">
        <v>648.62</v>
      </c>
      <c r="L8795" s="4">
        <v>682</v>
      </c>
      <c r="M8795" s="4" t="s">
        <v>29</v>
      </c>
      <c r="N8795" s="4" t="str" cm="1">
        <f t="array" ref="N8795">_xlfn.SWITCH(E8795,"Delhi","North","Chennai","South","Hyderabad","South","Mumbai","Central","Bangalore","South")</f>
        <v>North</v>
      </c>
      <c r="O8795" s="12">
        <v>1013365.58</v>
      </c>
      <c r="P8795" s="4">
        <f>Table1[[#This Row],[Delivery_Date]]-Table1[[#This Row],[Order_Date]]</f>
        <v>12</v>
      </c>
      <c r="Q8795" s="4" t="str">
        <f>IF(Table1[[#This Row],[Delivery delay days]]&gt;5,"delay","on time")</f>
        <v>delay</v>
      </c>
      <c r="R8795" s="10">
        <f>DATEVALUE(Table1[[#This Row],[Delivery_Date]])</f>
        <v>44965</v>
      </c>
      <c r="S8795" s="10">
        <f>DATEVALUE(Table1[[#This Row],[Order_Date]])</f>
        <v>44953</v>
      </c>
      <c r="T8795" s="4" t="str" cm="1">
        <f t="array" ref="T8795">_xlfn.IFS(Table1[[#This Row],[Inventory_Level]]&lt;=200,"low",Table1[[#This Row],[Inventory_Level]]&gt;=700,"high",Table1[[#This Row],[Inventory_Level]]&gt;200,"medium")</f>
        <v>medium</v>
      </c>
    </row>
    <row r="8796" spans="1:20" x14ac:dyDescent="0.35">
      <c r="A8796" s="4">
        <v>8795</v>
      </c>
      <c r="B8796" s="4" t="s">
        <v>59</v>
      </c>
      <c r="C8796" s="4" t="s">
        <v>24</v>
      </c>
      <c r="D8796" s="4" t="s">
        <v>45</v>
      </c>
      <c r="E8796" s="4" t="s">
        <v>18</v>
      </c>
      <c r="F8796" s="10" t="s">
        <v>149</v>
      </c>
      <c r="G8796" s="11" t="s">
        <v>207</v>
      </c>
      <c r="H8796" s="4">
        <v>13</v>
      </c>
      <c r="I8796" s="12">
        <v>1283.1199999999999</v>
      </c>
      <c r="J8796" s="12">
        <v>16680.560000000001</v>
      </c>
      <c r="K8796" s="12">
        <v>2888.73</v>
      </c>
      <c r="L8796" s="4">
        <v>584</v>
      </c>
      <c r="M8796" s="4" t="s">
        <v>21</v>
      </c>
      <c r="N8796" s="4" t="str" cm="1">
        <f t="array" ref="N8796">_xlfn.SWITCH(E8796,"Delhi","North","Chennai","South","Hyderabad","South","Mumbai","Central","Bangalore","South")</f>
        <v>North</v>
      </c>
      <c r="O8796" s="12">
        <v>1522.6</v>
      </c>
      <c r="P8796" s="4">
        <f>Table1[[#This Row],[Delivery_Date]]-Table1[[#This Row],[Order_Date]]</f>
        <v>1</v>
      </c>
      <c r="Q8796" s="4" t="str">
        <f>IF(Table1[[#This Row],[Delivery delay days]]&gt;5,"delay","on time")</f>
        <v>on time</v>
      </c>
      <c r="R8796" s="10">
        <f>DATEVALUE(Table1[[#This Row],[Delivery_Date]])</f>
        <v>45286</v>
      </c>
      <c r="S8796" s="10">
        <f>DATEVALUE(Table1[[#This Row],[Order_Date]])</f>
        <v>45285</v>
      </c>
      <c r="T8796" s="4" t="str" cm="1">
        <f t="array" ref="T8796">_xlfn.IFS(Table1[[#This Row],[Inventory_Level]]&lt;=200,"low",Table1[[#This Row],[Inventory_Level]]&gt;=700,"high",Table1[[#This Row],[Inventory_Level]]&gt;200,"medium")</f>
        <v>medium</v>
      </c>
    </row>
    <row r="8797" spans="1:20" x14ac:dyDescent="0.35">
      <c r="A8797" s="4">
        <v>8796</v>
      </c>
      <c r="B8797" s="4" t="s">
        <v>37</v>
      </c>
      <c r="C8797" s="4" t="s">
        <v>38</v>
      </c>
      <c r="D8797" s="4" t="s">
        <v>25</v>
      </c>
      <c r="E8797" s="4" t="s">
        <v>52</v>
      </c>
      <c r="F8797" s="10" t="s">
        <v>417</v>
      </c>
      <c r="G8797" s="11" t="s">
        <v>111</v>
      </c>
      <c r="H8797" s="4">
        <v>50</v>
      </c>
      <c r="I8797" s="12">
        <v>9131.93</v>
      </c>
      <c r="J8797" s="12">
        <v>456596.5</v>
      </c>
      <c r="K8797" s="12">
        <v>3140.77</v>
      </c>
      <c r="L8797" s="4">
        <v>967</v>
      </c>
      <c r="M8797" s="4" t="s">
        <v>21</v>
      </c>
      <c r="N8797" s="4" t="str" cm="1">
        <f t="array" ref="N8797">_xlfn.SWITCH(E8797,"Delhi","North","Chennai","South","Hyderabad","South","Mumbai","Central","Bangalore","South")</f>
        <v>Central</v>
      </c>
      <c r="O8797" s="12">
        <v>59277.08</v>
      </c>
      <c r="P8797" s="4">
        <f>Table1[[#This Row],[Delivery_Date]]-Table1[[#This Row],[Order_Date]]</f>
        <v>5</v>
      </c>
      <c r="Q8797" s="4" t="str">
        <f>IF(Table1[[#This Row],[Delivery delay days]]&gt;5,"delay","on time")</f>
        <v>on time</v>
      </c>
      <c r="R8797" s="10">
        <f>DATEVALUE(Table1[[#This Row],[Delivery_Date]])</f>
        <v>44988</v>
      </c>
      <c r="S8797" s="10">
        <f>DATEVALUE(Table1[[#This Row],[Order_Date]])</f>
        <v>44983</v>
      </c>
      <c r="T8797" s="4" t="str" cm="1">
        <f t="array" ref="T8797">_xlfn.IFS(Table1[[#This Row],[Inventory_Level]]&lt;=200,"low",Table1[[#This Row],[Inventory_Level]]&gt;=700,"high",Table1[[#This Row],[Inventory_Level]]&gt;200,"medium")</f>
        <v>high</v>
      </c>
    </row>
    <row r="8798" spans="1:20" x14ac:dyDescent="0.35">
      <c r="A8798" s="4">
        <v>8797</v>
      </c>
      <c r="B8798" s="4" t="s">
        <v>44</v>
      </c>
      <c r="C8798" s="4" t="s">
        <v>24</v>
      </c>
      <c r="D8798" s="4" t="s">
        <v>17</v>
      </c>
      <c r="E8798" s="4" t="s">
        <v>60</v>
      </c>
      <c r="F8798" s="10" t="s">
        <v>175</v>
      </c>
      <c r="G8798" s="11" t="s">
        <v>378</v>
      </c>
      <c r="H8798" s="4">
        <v>52</v>
      </c>
      <c r="I8798" s="12">
        <v>531.47</v>
      </c>
      <c r="J8798" s="12">
        <v>27636.44</v>
      </c>
      <c r="K8798" s="12">
        <v>1514.02</v>
      </c>
      <c r="L8798" s="4">
        <v>692</v>
      </c>
      <c r="M8798" s="4" t="s">
        <v>21</v>
      </c>
      <c r="N8798" s="4" t="str" cm="1">
        <f t="array" ref="N8798">_xlfn.SWITCH(E8798,"Delhi","North","Chennai","South","Hyderabad","South","Mumbai","Central","Bangalore","South")</f>
        <v>South</v>
      </c>
      <c r="O8798" s="12">
        <v>4346.5600000000004</v>
      </c>
      <c r="P8798" s="4">
        <f>Table1[[#This Row],[Delivery_Date]]-Table1[[#This Row],[Order_Date]]</f>
        <v>15</v>
      </c>
      <c r="Q8798" s="4" t="str">
        <f>IF(Table1[[#This Row],[Delivery delay days]]&gt;5,"delay","on time")</f>
        <v>delay</v>
      </c>
      <c r="R8798" s="10">
        <f>DATEVALUE(Table1[[#This Row],[Delivery_Date]])</f>
        <v>45120</v>
      </c>
      <c r="S8798" s="10">
        <f>DATEVALUE(Table1[[#This Row],[Order_Date]])</f>
        <v>45105</v>
      </c>
      <c r="T8798" s="4" t="str" cm="1">
        <f t="array" ref="T8798">_xlfn.IFS(Table1[[#This Row],[Inventory_Level]]&lt;=200,"low",Table1[[#This Row],[Inventory_Level]]&gt;=700,"high",Table1[[#This Row],[Inventory_Level]]&gt;200,"medium")</f>
        <v>medium</v>
      </c>
    </row>
    <row r="8799" spans="1:20" x14ac:dyDescent="0.35">
      <c r="A8799" s="4">
        <v>8798</v>
      </c>
      <c r="B8799" s="4" t="s">
        <v>23</v>
      </c>
      <c r="C8799" s="4" t="s">
        <v>24</v>
      </c>
      <c r="D8799" s="4" t="s">
        <v>17</v>
      </c>
      <c r="E8799" s="4" t="s">
        <v>52</v>
      </c>
      <c r="F8799" s="10" t="s">
        <v>171</v>
      </c>
      <c r="G8799" s="11" t="s">
        <v>148</v>
      </c>
      <c r="H8799" s="4">
        <v>76</v>
      </c>
      <c r="I8799" s="12">
        <v>2550.7199999999998</v>
      </c>
      <c r="J8799" s="12">
        <v>193854.72</v>
      </c>
      <c r="K8799" s="12">
        <v>2813.05</v>
      </c>
      <c r="L8799" s="4">
        <v>259</v>
      </c>
      <c r="M8799" s="4" t="s">
        <v>29</v>
      </c>
      <c r="N8799" s="4" t="str" cm="1">
        <f t="array" ref="N8799">_xlfn.SWITCH(E8799,"Delhi","North","Chennai","South","Hyderabad","South","Mumbai","Central","Bangalore","South")</f>
        <v>Central</v>
      </c>
      <c r="O8799" s="12">
        <v>9985.83</v>
      </c>
      <c r="P8799" s="4">
        <f>Table1[[#This Row],[Delivery_Date]]-Table1[[#This Row],[Order_Date]]</f>
        <v>8</v>
      </c>
      <c r="Q8799" s="4" t="str">
        <f>IF(Table1[[#This Row],[Delivery delay days]]&gt;5,"delay","on time")</f>
        <v>delay</v>
      </c>
      <c r="R8799" s="10">
        <f>DATEVALUE(Table1[[#This Row],[Delivery_Date]])</f>
        <v>45151</v>
      </c>
      <c r="S8799" s="10">
        <f>DATEVALUE(Table1[[#This Row],[Order_Date]])</f>
        <v>45143</v>
      </c>
      <c r="T8799" s="4" t="str" cm="1">
        <f t="array" ref="T8799">_xlfn.IFS(Table1[[#This Row],[Inventory_Level]]&lt;=200,"low",Table1[[#This Row],[Inventory_Level]]&gt;=700,"high",Table1[[#This Row],[Inventory_Level]]&gt;200,"medium")</f>
        <v>medium</v>
      </c>
    </row>
    <row r="8800" spans="1:20" x14ac:dyDescent="0.35">
      <c r="A8800" s="4">
        <v>8799</v>
      </c>
      <c r="B8800" s="4" t="s">
        <v>23</v>
      </c>
      <c r="C8800" s="4" t="s">
        <v>16</v>
      </c>
      <c r="D8800" s="4" t="s">
        <v>32</v>
      </c>
      <c r="E8800" s="4" t="s">
        <v>26</v>
      </c>
      <c r="F8800" s="10" t="s">
        <v>47</v>
      </c>
      <c r="G8800" s="11" t="s">
        <v>137</v>
      </c>
      <c r="H8800" s="4">
        <v>56</v>
      </c>
      <c r="I8800" s="12">
        <v>44412.06</v>
      </c>
      <c r="J8800" s="12">
        <v>2487075.36</v>
      </c>
      <c r="K8800" s="12">
        <v>3654.42</v>
      </c>
      <c r="L8800" s="4">
        <v>741</v>
      </c>
      <c r="M8800" s="4" t="s">
        <v>29</v>
      </c>
      <c r="N8800" s="4" t="str" cm="1">
        <f t="array" ref="N8800">_xlfn.SWITCH(E8800,"Delhi","North","Chennai","South","Hyderabad","South","Mumbai","Central","Bangalore","South")</f>
        <v>South</v>
      </c>
      <c r="O8800" s="12">
        <v>224601.94</v>
      </c>
      <c r="P8800" s="4">
        <f>Table1[[#This Row],[Delivery_Date]]-Table1[[#This Row],[Order_Date]]</f>
        <v>6</v>
      </c>
      <c r="Q8800" s="4" t="str">
        <f>IF(Table1[[#This Row],[Delivery delay days]]&gt;5,"delay","on time")</f>
        <v>delay</v>
      </c>
      <c r="R8800" s="10">
        <f>DATEVALUE(Table1[[#This Row],[Delivery_Date]])</f>
        <v>45144</v>
      </c>
      <c r="S8800" s="10">
        <f>DATEVALUE(Table1[[#This Row],[Order_Date]])</f>
        <v>45138</v>
      </c>
      <c r="T8800" s="4" t="str" cm="1">
        <f t="array" ref="T8800">_xlfn.IFS(Table1[[#This Row],[Inventory_Level]]&lt;=200,"low",Table1[[#This Row],[Inventory_Level]]&gt;=700,"high",Table1[[#This Row],[Inventory_Level]]&gt;200,"medium")</f>
        <v>high</v>
      </c>
    </row>
    <row r="8801" spans="1:20" x14ac:dyDescent="0.35">
      <c r="A8801" s="4">
        <v>8800</v>
      </c>
      <c r="B8801" s="4" t="s">
        <v>44</v>
      </c>
      <c r="C8801" s="4" t="s">
        <v>38</v>
      </c>
      <c r="D8801" s="4" t="s">
        <v>17</v>
      </c>
      <c r="E8801" s="4" t="s">
        <v>18</v>
      </c>
      <c r="F8801" s="10" t="s">
        <v>233</v>
      </c>
      <c r="G8801" s="11" t="s">
        <v>53</v>
      </c>
      <c r="H8801" s="4">
        <v>97</v>
      </c>
      <c r="I8801" s="12">
        <v>3637.49</v>
      </c>
      <c r="J8801" s="12">
        <v>352836.53</v>
      </c>
      <c r="K8801" s="12">
        <v>3810.22</v>
      </c>
      <c r="L8801" s="4">
        <v>632</v>
      </c>
      <c r="M8801" s="4" t="s">
        <v>42</v>
      </c>
      <c r="N8801" s="4" t="str" cm="1">
        <f t="array" ref="N8801">_xlfn.SWITCH(E8801,"Delhi","North","Chennai","South","Hyderabad","South","Mumbai","Central","Bangalore","South")</f>
        <v>North</v>
      </c>
      <c r="O8801" s="12">
        <v>51651.71</v>
      </c>
      <c r="P8801" s="4">
        <f>Table1[[#This Row],[Delivery_Date]]-Table1[[#This Row],[Order_Date]]</f>
        <v>10</v>
      </c>
      <c r="Q8801" s="4" t="str">
        <f>IF(Table1[[#This Row],[Delivery delay days]]&gt;5,"delay","on time")</f>
        <v>delay</v>
      </c>
      <c r="R8801" s="10">
        <f>DATEVALUE(Table1[[#This Row],[Delivery_Date]])</f>
        <v>45205</v>
      </c>
      <c r="S8801" s="10">
        <f>DATEVALUE(Table1[[#This Row],[Order_Date]])</f>
        <v>45195</v>
      </c>
      <c r="T8801" s="4" t="str" cm="1">
        <f t="array" ref="T8801">_xlfn.IFS(Table1[[#This Row],[Inventory_Level]]&lt;=200,"low",Table1[[#This Row],[Inventory_Level]]&gt;=700,"high",Table1[[#This Row],[Inventory_Level]]&gt;200,"medium")</f>
        <v>medium</v>
      </c>
    </row>
    <row r="8802" spans="1:20" x14ac:dyDescent="0.35">
      <c r="A8802" s="4">
        <v>8801</v>
      </c>
      <c r="B8802" s="4" t="s">
        <v>31</v>
      </c>
      <c r="C8802" s="4" t="s">
        <v>16</v>
      </c>
      <c r="D8802" s="4" t="s">
        <v>39</v>
      </c>
      <c r="E8802" s="4" t="s">
        <v>18</v>
      </c>
      <c r="F8802" s="10" t="s">
        <v>221</v>
      </c>
      <c r="G8802" s="11" t="s">
        <v>342</v>
      </c>
      <c r="H8802" s="4">
        <v>68</v>
      </c>
      <c r="I8802" s="12">
        <v>36095.89</v>
      </c>
      <c r="J8802" s="12">
        <v>2454520.52</v>
      </c>
      <c r="K8802" s="12">
        <v>4523.95</v>
      </c>
      <c r="L8802" s="4">
        <v>529</v>
      </c>
      <c r="M8802" s="4" t="s">
        <v>29</v>
      </c>
      <c r="N8802" s="4" t="str" cm="1">
        <f t="array" ref="N8802">_xlfn.SWITCH(E8802,"Delhi","North","Chennai","South","Hyderabad","South","Mumbai","Central","Bangalore","South")</f>
        <v>North</v>
      </c>
      <c r="O8802" s="12">
        <v>404976.61</v>
      </c>
      <c r="P8802" s="4">
        <f>Table1[[#This Row],[Delivery_Date]]-Table1[[#This Row],[Order_Date]]</f>
        <v>7</v>
      </c>
      <c r="Q8802" s="4" t="str">
        <f>IF(Table1[[#This Row],[Delivery delay days]]&gt;5,"delay","on time")</f>
        <v>delay</v>
      </c>
      <c r="R8802" s="10">
        <f>DATEVALUE(Table1[[#This Row],[Delivery_Date]])</f>
        <v>45186</v>
      </c>
      <c r="S8802" s="10">
        <f>DATEVALUE(Table1[[#This Row],[Order_Date]])</f>
        <v>45179</v>
      </c>
      <c r="T8802" s="4" t="str" cm="1">
        <f t="array" ref="T8802">_xlfn.IFS(Table1[[#This Row],[Inventory_Level]]&lt;=200,"low",Table1[[#This Row],[Inventory_Level]]&gt;=700,"high",Table1[[#This Row],[Inventory_Level]]&gt;200,"medium")</f>
        <v>medium</v>
      </c>
    </row>
    <row r="8803" spans="1:20" x14ac:dyDescent="0.35">
      <c r="A8803" s="4">
        <v>8802</v>
      </c>
      <c r="B8803" s="4" t="s">
        <v>31</v>
      </c>
      <c r="C8803" s="4" t="s">
        <v>16</v>
      </c>
      <c r="D8803" s="4" t="s">
        <v>45</v>
      </c>
      <c r="E8803" s="4" t="s">
        <v>18</v>
      </c>
      <c r="F8803" s="10" t="s">
        <v>92</v>
      </c>
      <c r="G8803" s="11" t="s">
        <v>172</v>
      </c>
      <c r="H8803" s="4">
        <v>87</v>
      </c>
      <c r="I8803" s="12">
        <v>32450.76</v>
      </c>
      <c r="J8803" s="12">
        <v>2823216.12</v>
      </c>
      <c r="K8803" s="12">
        <v>4891.22</v>
      </c>
      <c r="L8803" s="4">
        <v>381</v>
      </c>
      <c r="M8803" s="4" t="s">
        <v>35</v>
      </c>
      <c r="N8803" s="4" t="str" cm="1">
        <f t="array" ref="N8803">_xlfn.SWITCH(E8803,"Delhi","North","Chennai","South","Hyderabad","South","Mumbai","Central","Bangalore","South")</f>
        <v>North</v>
      </c>
      <c r="O8803" s="12">
        <v>186383.38</v>
      </c>
      <c r="P8803" s="4">
        <f>Table1[[#This Row],[Delivery_Date]]-Table1[[#This Row],[Order_Date]]</f>
        <v>9</v>
      </c>
      <c r="Q8803" s="4" t="str">
        <f>IF(Table1[[#This Row],[Delivery delay days]]&gt;5,"delay","on time")</f>
        <v>delay</v>
      </c>
      <c r="R8803" s="10">
        <f>DATEVALUE(Table1[[#This Row],[Delivery_Date]])</f>
        <v>45176</v>
      </c>
      <c r="S8803" s="10">
        <f>DATEVALUE(Table1[[#This Row],[Order_Date]])</f>
        <v>45167</v>
      </c>
      <c r="T8803" s="4" t="str" cm="1">
        <f t="array" ref="T8803">_xlfn.IFS(Table1[[#This Row],[Inventory_Level]]&lt;=200,"low",Table1[[#This Row],[Inventory_Level]]&gt;=700,"high",Table1[[#This Row],[Inventory_Level]]&gt;200,"medium")</f>
        <v>medium</v>
      </c>
    </row>
    <row r="8804" spans="1:20" x14ac:dyDescent="0.35">
      <c r="A8804" s="4">
        <v>8803</v>
      </c>
      <c r="B8804" s="4" t="s">
        <v>31</v>
      </c>
      <c r="C8804" s="4" t="s">
        <v>16</v>
      </c>
      <c r="D8804" s="4" t="s">
        <v>39</v>
      </c>
      <c r="E8804" s="4" t="s">
        <v>26</v>
      </c>
      <c r="F8804" s="10" t="s">
        <v>145</v>
      </c>
      <c r="G8804" s="11" t="s">
        <v>253</v>
      </c>
      <c r="H8804" s="4">
        <v>82</v>
      </c>
      <c r="I8804" s="12">
        <v>6453.28</v>
      </c>
      <c r="J8804" s="12">
        <v>529168.96</v>
      </c>
      <c r="K8804" s="12">
        <v>4795.7299999999996</v>
      </c>
      <c r="L8804" s="4">
        <v>418</v>
      </c>
      <c r="M8804" s="4" t="s">
        <v>29</v>
      </c>
      <c r="N8804" s="4" t="str" cm="1">
        <f t="array" ref="N8804">_xlfn.SWITCH(E8804,"Delhi","North","Chennai","South","Hyderabad","South","Mumbai","Central","Bangalore","South")</f>
        <v>South</v>
      </c>
      <c r="O8804" s="12">
        <v>73738.289999999994</v>
      </c>
      <c r="P8804" s="4">
        <f>Table1[[#This Row],[Delivery_Date]]-Table1[[#This Row],[Order_Date]]</f>
        <v>14</v>
      </c>
      <c r="Q8804" s="4" t="str">
        <f>IF(Table1[[#This Row],[Delivery delay days]]&gt;5,"delay","on time")</f>
        <v>delay</v>
      </c>
      <c r="R8804" s="10">
        <f>DATEVALUE(Table1[[#This Row],[Delivery_Date]])</f>
        <v>45094</v>
      </c>
      <c r="S8804" s="10">
        <f>DATEVALUE(Table1[[#This Row],[Order_Date]])</f>
        <v>45080</v>
      </c>
      <c r="T8804" s="4" t="str" cm="1">
        <f t="array" ref="T8804">_xlfn.IFS(Table1[[#This Row],[Inventory_Level]]&lt;=200,"low",Table1[[#This Row],[Inventory_Level]]&gt;=700,"high",Table1[[#This Row],[Inventory_Level]]&gt;200,"medium")</f>
        <v>medium</v>
      </c>
    </row>
    <row r="8805" spans="1:20" x14ac:dyDescent="0.35">
      <c r="A8805" s="4">
        <v>8804</v>
      </c>
      <c r="B8805" s="4" t="s">
        <v>31</v>
      </c>
      <c r="C8805" s="4" t="s">
        <v>24</v>
      </c>
      <c r="D8805" s="4" t="s">
        <v>32</v>
      </c>
      <c r="E8805" s="4" t="s">
        <v>46</v>
      </c>
      <c r="F8805" s="10" t="s">
        <v>296</v>
      </c>
      <c r="G8805" s="11" t="s">
        <v>252</v>
      </c>
      <c r="H8805" s="4">
        <v>47</v>
      </c>
      <c r="I8805" s="12">
        <v>33628.5</v>
      </c>
      <c r="J8805" s="12">
        <v>1580539.5</v>
      </c>
      <c r="K8805" s="12">
        <v>1718.48</v>
      </c>
      <c r="L8805" s="4">
        <v>293</v>
      </c>
      <c r="M8805" s="4" t="s">
        <v>21</v>
      </c>
      <c r="N8805" s="4" t="str" cm="1">
        <f t="array" ref="N8805">_xlfn.SWITCH(E8805,"Delhi","North","Chennai","South","Hyderabad","South","Mumbai","Central","Bangalore","South")</f>
        <v>South</v>
      </c>
      <c r="O8805" s="12">
        <v>345625.49</v>
      </c>
      <c r="P8805" s="4">
        <f>Table1[[#This Row],[Delivery_Date]]-Table1[[#This Row],[Order_Date]]</f>
        <v>5</v>
      </c>
      <c r="Q8805" s="4" t="str">
        <f>IF(Table1[[#This Row],[Delivery delay days]]&gt;5,"delay","on time")</f>
        <v>on time</v>
      </c>
      <c r="R8805" s="10">
        <f>DATEVALUE(Table1[[#This Row],[Delivery_Date]])</f>
        <v>45089</v>
      </c>
      <c r="S8805" s="10">
        <f>DATEVALUE(Table1[[#This Row],[Order_Date]])</f>
        <v>45084</v>
      </c>
      <c r="T8805" s="4" t="str" cm="1">
        <f t="array" ref="T8805">_xlfn.IFS(Table1[[#This Row],[Inventory_Level]]&lt;=200,"low",Table1[[#This Row],[Inventory_Level]]&gt;=700,"high",Table1[[#This Row],[Inventory_Level]]&gt;200,"medium")</f>
        <v>medium</v>
      </c>
    </row>
    <row r="8806" spans="1:20" x14ac:dyDescent="0.35">
      <c r="A8806" s="4">
        <v>8805</v>
      </c>
      <c r="B8806" s="4" t="s">
        <v>31</v>
      </c>
      <c r="C8806" s="4" t="s">
        <v>38</v>
      </c>
      <c r="D8806" s="4" t="s">
        <v>25</v>
      </c>
      <c r="E8806" s="4" t="s">
        <v>26</v>
      </c>
      <c r="F8806" s="10" t="s">
        <v>140</v>
      </c>
      <c r="G8806" s="11" t="s">
        <v>104</v>
      </c>
      <c r="H8806" s="4">
        <v>63</v>
      </c>
      <c r="I8806" s="12">
        <v>46801.27</v>
      </c>
      <c r="J8806" s="12">
        <v>2948480.01</v>
      </c>
      <c r="K8806" s="12">
        <v>2276.86</v>
      </c>
      <c r="L8806" s="4">
        <v>265</v>
      </c>
      <c r="M8806" s="4" t="s">
        <v>29</v>
      </c>
      <c r="N8806" s="4" t="str" cm="1">
        <f t="array" ref="N8806">_xlfn.SWITCH(E8806,"Delhi","North","Chennai","South","Hyderabad","South","Mumbai","Central","Bangalore","South")</f>
        <v>South</v>
      </c>
      <c r="O8806" s="12">
        <v>161238.14000000001</v>
      </c>
      <c r="P8806" s="4">
        <f>Table1[[#This Row],[Delivery_Date]]-Table1[[#This Row],[Order_Date]]</f>
        <v>8</v>
      </c>
      <c r="Q8806" s="4" t="str">
        <f>IF(Table1[[#This Row],[Delivery delay days]]&gt;5,"delay","on time")</f>
        <v>delay</v>
      </c>
      <c r="R8806" s="10">
        <f>DATEVALUE(Table1[[#This Row],[Delivery_Date]])</f>
        <v>45006</v>
      </c>
      <c r="S8806" s="10">
        <f>DATEVALUE(Table1[[#This Row],[Order_Date]])</f>
        <v>44998</v>
      </c>
      <c r="T8806" s="4" t="str" cm="1">
        <f t="array" ref="T8806">_xlfn.IFS(Table1[[#This Row],[Inventory_Level]]&lt;=200,"low",Table1[[#This Row],[Inventory_Level]]&gt;=700,"high",Table1[[#This Row],[Inventory_Level]]&gt;200,"medium")</f>
        <v>medium</v>
      </c>
    </row>
    <row r="8807" spans="1:20" x14ac:dyDescent="0.35">
      <c r="A8807" s="4">
        <v>8806</v>
      </c>
      <c r="B8807" s="4" t="s">
        <v>23</v>
      </c>
      <c r="C8807" s="4" t="s">
        <v>38</v>
      </c>
      <c r="D8807" s="4" t="s">
        <v>17</v>
      </c>
      <c r="E8807" s="4" t="s">
        <v>46</v>
      </c>
      <c r="F8807" s="10" t="s">
        <v>270</v>
      </c>
      <c r="G8807" s="11" t="s">
        <v>230</v>
      </c>
      <c r="H8807" s="4">
        <v>14</v>
      </c>
      <c r="I8807" s="12">
        <v>20549.39</v>
      </c>
      <c r="J8807" s="12">
        <v>287691.46000000002</v>
      </c>
      <c r="K8807" s="12">
        <v>1656.83</v>
      </c>
      <c r="L8807" s="4">
        <v>841</v>
      </c>
      <c r="M8807" s="4" t="s">
        <v>42</v>
      </c>
      <c r="N8807" s="4" t="str" cm="1">
        <f t="array" ref="N8807">_xlfn.SWITCH(E8807,"Delhi","North","Chennai","South","Hyderabad","South","Mumbai","Central","Bangalore","South")</f>
        <v>South</v>
      </c>
      <c r="O8807" s="12">
        <v>21675.69</v>
      </c>
      <c r="P8807" s="4">
        <f>Table1[[#This Row],[Delivery_Date]]-Table1[[#This Row],[Order_Date]]</f>
        <v>15</v>
      </c>
      <c r="Q8807" s="4" t="str">
        <f>IF(Table1[[#This Row],[Delivery delay days]]&gt;5,"delay","on time")</f>
        <v>delay</v>
      </c>
      <c r="R8807" s="10">
        <f>DATEVALUE(Table1[[#This Row],[Delivery_Date]])</f>
        <v>45277</v>
      </c>
      <c r="S8807" s="10">
        <f>DATEVALUE(Table1[[#This Row],[Order_Date]])</f>
        <v>45262</v>
      </c>
      <c r="T8807" s="4" t="str" cm="1">
        <f t="array" ref="T8807">_xlfn.IFS(Table1[[#This Row],[Inventory_Level]]&lt;=200,"low",Table1[[#This Row],[Inventory_Level]]&gt;=700,"high",Table1[[#This Row],[Inventory_Level]]&gt;200,"medium")</f>
        <v>high</v>
      </c>
    </row>
    <row r="8808" spans="1:20" x14ac:dyDescent="0.35">
      <c r="A8808" s="4">
        <v>8807</v>
      </c>
      <c r="B8808" s="4" t="s">
        <v>59</v>
      </c>
      <c r="C8808" s="4" t="s">
        <v>16</v>
      </c>
      <c r="D8808" s="4" t="s">
        <v>25</v>
      </c>
      <c r="E8808" s="4" t="s">
        <v>60</v>
      </c>
      <c r="F8808" s="10" t="s">
        <v>168</v>
      </c>
      <c r="G8808" s="11" t="s">
        <v>145</v>
      </c>
      <c r="H8808" s="4">
        <v>62</v>
      </c>
      <c r="I8808" s="12">
        <v>36621.629999999997</v>
      </c>
      <c r="J8808" s="12">
        <v>2270541.06</v>
      </c>
      <c r="K8808" s="12">
        <v>1123.3599999999999</v>
      </c>
      <c r="L8808" s="4">
        <v>50</v>
      </c>
      <c r="M8808" s="4" t="s">
        <v>35</v>
      </c>
      <c r="N8808" s="4" t="str" cm="1">
        <f t="array" ref="N8808">_xlfn.SWITCH(E8808,"Delhi","North","Chennai","South","Hyderabad","South","Mumbai","Central","Bangalore","South")</f>
        <v>South</v>
      </c>
      <c r="O8808" s="12">
        <v>492338.33</v>
      </c>
      <c r="P8808" s="4">
        <f>Table1[[#This Row],[Delivery_Date]]-Table1[[#This Row],[Order_Date]]</f>
        <v>3</v>
      </c>
      <c r="Q8808" s="4" t="str">
        <f>IF(Table1[[#This Row],[Delivery delay days]]&gt;5,"delay","on time")</f>
        <v>on time</v>
      </c>
      <c r="R8808" s="10">
        <f>DATEVALUE(Table1[[#This Row],[Delivery_Date]])</f>
        <v>45080</v>
      </c>
      <c r="S8808" s="10">
        <f>DATEVALUE(Table1[[#This Row],[Order_Date]])</f>
        <v>45077</v>
      </c>
      <c r="T8808" s="4" t="str" cm="1">
        <f t="array" ref="T8808">_xlfn.IFS(Table1[[#This Row],[Inventory_Level]]&lt;=200,"low",Table1[[#This Row],[Inventory_Level]]&gt;=700,"high",Table1[[#This Row],[Inventory_Level]]&gt;200,"medium")</f>
        <v>low</v>
      </c>
    </row>
    <row r="8809" spans="1:20" x14ac:dyDescent="0.35">
      <c r="A8809" s="4">
        <v>8808</v>
      </c>
      <c r="B8809" s="4" t="s">
        <v>65</v>
      </c>
      <c r="C8809" s="4" t="s">
        <v>38</v>
      </c>
      <c r="D8809" s="4" t="s">
        <v>17</v>
      </c>
      <c r="E8809" s="4" t="s">
        <v>46</v>
      </c>
      <c r="F8809" s="10" t="s">
        <v>202</v>
      </c>
      <c r="G8809" s="11" t="s">
        <v>214</v>
      </c>
      <c r="H8809" s="4">
        <v>67</v>
      </c>
      <c r="I8809" s="12">
        <v>9771.6299999999992</v>
      </c>
      <c r="J8809" s="12">
        <v>654699.21</v>
      </c>
      <c r="K8809" s="12">
        <v>1735.25</v>
      </c>
      <c r="L8809" s="4">
        <v>742</v>
      </c>
      <c r="M8809" s="4" t="s">
        <v>21</v>
      </c>
      <c r="N8809" s="4" t="str" cm="1">
        <f t="array" ref="N8809">_xlfn.SWITCH(E8809,"Delhi","North","Chennai","South","Hyderabad","South","Mumbai","Central","Bangalore","South")</f>
        <v>South</v>
      </c>
      <c r="O8809" s="12">
        <v>146480.04999999999</v>
      </c>
      <c r="P8809" s="4">
        <f>Table1[[#This Row],[Delivery_Date]]-Table1[[#This Row],[Order_Date]]</f>
        <v>14</v>
      </c>
      <c r="Q8809" s="4" t="str">
        <f>IF(Table1[[#This Row],[Delivery delay days]]&gt;5,"delay","on time")</f>
        <v>delay</v>
      </c>
      <c r="R8809" s="10">
        <f>DATEVALUE(Table1[[#This Row],[Delivery_Date]])</f>
        <v>45015</v>
      </c>
      <c r="S8809" s="10">
        <f>DATEVALUE(Table1[[#This Row],[Order_Date]])</f>
        <v>45001</v>
      </c>
      <c r="T8809" s="4" t="str" cm="1">
        <f t="array" ref="T8809">_xlfn.IFS(Table1[[#This Row],[Inventory_Level]]&lt;=200,"low",Table1[[#This Row],[Inventory_Level]]&gt;=700,"high",Table1[[#This Row],[Inventory_Level]]&gt;200,"medium")</f>
        <v>high</v>
      </c>
    </row>
    <row r="8810" spans="1:20" x14ac:dyDescent="0.35">
      <c r="A8810" s="4">
        <v>8809</v>
      </c>
      <c r="B8810" s="4" t="s">
        <v>65</v>
      </c>
      <c r="C8810" s="4" t="s">
        <v>16</v>
      </c>
      <c r="D8810" s="4" t="s">
        <v>32</v>
      </c>
      <c r="E8810" s="4" t="s">
        <v>18</v>
      </c>
      <c r="F8810" s="10" t="s">
        <v>298</v>
      </c>
      <c r="G8810" s="11" t="s">
        <v>121</v>
      </c>
      <c r="H8810" s="4">
        <v>27</v>
      </c>
      <c r="I8810" s="12">
        <v>47380.17</v>
      </c>
      <c r="J8810" s="12">
        <v>1279264.5900000001</v>
      </c>
      <c r="K8810" s="12">
        <v>1169.08</v>
      </c>
      <c r="L8810" s="4">
        <v>602</v>
      </c>
      <c r="M8810" s="4" t="s">
        <v>42</v>
      </c>
      <c r="N8810" s="4" t="str" cm="1">
        <f t="array" ref="N8810">_xlfn.SWITCH(E8810,"Delhi","North","Chennai","South","Hyderabad","South","Mumbai","Central","Bangalore","South")</f>
        <v>North</v>
      </c>
      <c r="O8810" s="12">
        <v>292742.86</v>
      </c>
      <c r="P8810" s="4">
        <f>Table1[[#This Row],[Delivery_Date]]-Table1[[#This Row],[Order_Date]]</f>
        <v>11</v>
      </c>
      <c r="Q8810" s="4" t="str">
        <f>IF(Table1[[#This Row],[Delivery delay days]]&gt;5,"delay","on time")</f>
        <v>delay</v>
      </c>
      <c r="R8810" s="10">
        <f>DATEVALUE(Table1[[#This Row],[Delivery_Date]])</f>
        <v>45083</v>
      </c>
      <c r="S8810" s="10">
        <f>DATEVALUE(Table1[[#This Row],[Order_Date]])</f>
        <v>45072</v>
      </c>
      <c r="T8810" s="4" t="str" cm="1">
        <f t="array" ref="T8810">_xlfn.IFS(Table1[[#This Row],[Inventory_Level]]&lt;=200,"low",Table1[[#This Row],[Inventory_Level]]&gt;=700,"high",Table1[[#This Row],[Inventory_Level]]&gt;200,"medium")</f>
        <v>medium</v>
      </c>
    </row>
    <row r="8811" spans="1:20" x14ac:dyDescent="0.35">
      <c r="A8811" s="4">
        <v>8810</v>
      </c>
      <c r="B8811" s="4" t="s">
        <v>51</v>
      </c>
      <c r="C8811" s="4" t="s">
        <v>16</v>
      </c>
      <c r="D8811" s="4" t="s">
        <v>45</v>
      </c>
      <c r="E8811" s="4" t="s">
        <v>26</v>
      </c>
      <c r="F8811" s="10" t="s">
        <v>47</v>
      </c>
      <c r="G8811" s="11" t="s">
        <v>384</v>
      </c>
      <c r="H8811" s="4">
        <v>86</v>
      </c>
      <c r="I8811" s="12">
        <v>31515.78</v>
      </c>
      <c r="J8811" s="12">
        <v>2710357.08</v>
      </c>
      <c r="K8811" s="12">
        <v>2070.71</v>
      </c>
      <c r="L8811" s="4">
        <v>813</v>
      </c>
      <c r="M8811" s="4" t="s">
        <v>35</v>
      </c>
      <c r="N8811" s="4" t="str" cm="1">
        <f t="array" ref="N8811">_xlfn.SWITCH(E8811,"Delhi","North","Chennai","South","Hyderabad","South","Mumbai","Central","Bangalore","South")</f>
        <v>South</v>
      </c>
      <c r="O8811" s="12">
        <v>293525.71999999997</v>
      </c>
      <c r="P8811" s="4">
        <f>Table1[[#This Row],[Delivery_Date]]-Table1[[#This Row],[Order_Date]]</f>
        <v>7</v>
      </c>
      <c r="Q8811" s="4" t="str">
        <f>IF(Table1[[#This Row],[Delivery delay days]]&gt;5,"delay","on time")</f>
        <v>delay</v>
      </c>
      <c r="R8811" s="10">
        <f>DATEVALUE(Table1[[#This Row],[Delivery_Date]])</f>
        <v>45145</v>
      </c>
      <c r="S8811" s="10">
        <f>DATEVALUE(Table1[[#This Row],[Order_Date]])</f>
        <v>45138</v>
      </c>
      <c r="T8811" s="4" t="str" cm="1">
        <f t="array" ref="T8811">_xlfn.IFS(Table1[[#This Row],[Inventory_Level]]&lt;=200,"low",Table1[[#This Row],[Inventory_Level]]&gt;=700,"high",Table1[[#This Row],[Inventory_Level]]&gt;200,"medium")</f>
        <v>high</v>
      </c>
    </row>
    <row r="8812" spans="1:20" x14ac:dyDescent="0.35">
      <c r="A8812" s="4">
        <v>8811</v>
      </c>
      <c r="B8812" s="4" t="s">
        <v>31</v>
      </c>
      <c r="C8812" s="4" t="s">
        <v>24</v>
      </c>
      <c r="D8812" s="4" t="s">
        <v>17</v>
      </c>
      <c r="E8812" s="4" t="s">
        <v>60</v>
      </c>
      <c r="F8812" s="10" t="s">
        <v>370</v>
      </c>
      <c r="G8812" s="11" t="s">
        <v>83</v>
      </c>
      <c r="H8812" s="4">
        <v>36</v>
      </c>
      <c r="I8812" s="12">
        <v>32259.94</v>
      </c>
      <c r="J8812" s="12">
        <v>1161357.8400000001</v>
      </c>
      <c r="K8812" s="12">
        <v>278.95</v>
      </c>
      <c r="L8812" s="4">
        <v>319</v>
      </c>
      <c r="M8812" s="4" t="s">
        <v>42</v>
      </c>
      <c r="N8812" s="4" t="str" cm="1">
        <f t="array" ref="N8812">_xlfn.SWITCH(E8812,"Delhi","North","Chennai","South","Hyderabad","South","Mumbai","Central","Bangalore","South")</f>
        <v>South</v>
      </c>
      <c r="O8812" s="12">
        <v>68323.91</v>
      </c>
      <c r="P8812" s="4">
        <f>Table1[[#This Row],[Delivery_Date]]-Table1[[#This Row],[Order_Date]]</f>
        <v>2</v>
      </c>
      <c r="Q8812" s="4" t="str">
        <f>IF(Table1[[#This Row],[Delivery delay days]]&gt;5,"delay","on time")</f>
        <v>on time</v>
      </c>
      <c r="R8812" s="10">
        <f>DATEVALUE(Table1[[#This Row],[Delivery_Date]])</f>
        <v>45182</v>
      </c>
      <c r="S8812" s="10">
        <f>DATEVALUE(Table1[[#This Row],[Order_Date]])</f>
        <v>45180</v>
      </c>
      <c r="T8812" s="4" t="str" cm="1">
        <f t="array" ref="T8812">_xlfn.IFS(Table1[[#This Row],[Inventory_Level]]&lt;=200,"low",Table1[[#This Row],[Inventory_Level]]&gt;=700,"high",Table1[[#This Row],[Inventory_Level]]&gt;200,"medium")</f>
        <v>medium</v>
      </c>
    </row>
    <row r="8813" spans="1:20" x14ac:dyDescent="0.35">
      <c r="A8813" s="4">
        <v>8812</v>
      </c>
      <c r="B8813" s="4" t="s">
        <v>44</v>
      </c>
      <c r="C8813" s="4" t="s">
        <v>16</v>
      </c>
      <c r="D8813" s="4" t="s">
        <v>32</v>
      </c>
      <c r="E8813" s="4" t="s">
        <v>18</v>
      </c>
      <c r="F8813" s="10" t="s">
        <v>108</v>
      </c>
      <c r="G8813" s="11" t="s">
        <v>298</v>
      </c>
      <c r="H8813" s="4">
        <v>28</v>
      </c>
      <c r="I8813" s="12">
        <v>34654.68</v>
      </c>
      <c r="J8813" s="12">
        <v>970331.04</v>
      </c>
      <c r="K8813" s="12">
        <v>2628.55</v>
      </c>
      <c r="L8813" s="4">
        <v>141</v>
      </c>
      <c r="M8813" s="4" t="s">
        <v>42</v>
      </c>
      <c r="N8813" s="4" t="str" cm="1">
        <f t="array" ref="N8813">_xlfn.SWITCH(E8813,"Delhi","North","Chennai","South","Hyderabad","South","Mumbai","Central","Bangalore","South")</f>
        <v>North</v>
      </c>
      <c r="O8813" s="12">
        <v>113593.14</v>
      </c>
      <c r="P8813" s="4">
        <f>Table1[[#This Row],[Delivery_Date]]-Table1[[#This Row],[Order_Date]]</f>
        <v>13</v>
      </c>
      <c r="Q8813" s="4" t="str">
        <f>IF(Table1[[#This Row],[Delivery delay days]]&gt;5,"delay","on time")</f>
        <v>delay</v>
      </c>
      <c r="R8813" s="10">
        <f>DATEVALUE(Table1[[#This Row],[Delivery_Date]])</f>
        <v>45072</v>
      </c>
      <c r="S8813" s="10">
        <f>DATEVALUE(Table1[[#This Row],[Order_Date]])</f>
        <v>45059</v>
      </c>
      <c r="T8813" s="4" t="str" cm="1">
        <f t="array" ref="T8813">_xlfn.IFS(Table1[[#This Row],[Inventory_Level]]&lt;=200,"low",Table1[[#This Row],[Inventory_Level]]&gt;=700,"high",Table1[[#This Row],[Inventory_Level]]&gt;200,"medium")</f>
        <v>low</v>
      </c>
    </row>
    <row r="8814" spans="1:20" x14ac:dyDescent="0.35">
      <c r="A8814" s="4">
        <v>8813</v>
      </c>
      <c r="B8814" s="4" t="s">
        <v>31</v>
      </c>
      <c r="C8814" s="4" t="s">
        <v>38</v>
      </c>
      <c r="D8814" s="4" t="s">
        <v>45</v>
      </c>
      <c r="E8814" s="4" t="s">
        <v>46</v>
      </c>
      <c r="F8814" s="10" t="s">
        <v>174</v>
      </c>
      <c r="G8814" s="11" t="s">
        <v>145</v>
      </c>
      <c r="H8814" s="4">
        <v>28</v>
      </c>
      <c r="I8814" s="12">
        <v>8037.98</v>
      </c>
      <c r="J8814" s="12">
        <v>225063.44</v>
      </c>
      <c r="K8814" s="12">
        <v>4424.45</v>
      </c>
      <c r="L8814" s="4">
        <v>516</v>
      </c>
      <c r="M8814" s="4" t="s">
        <v>21</v>
      </c>
      <c r="N8814" s="4" t="str" cm="1">
        <f t="array" ref="N8814">_xlfn.SWITCH(E8814,"Delhi","North","Chennai","South","Hyderabad","South","Mumbai","Central","Bangalore","South")</f>
        <v>South</v>
      </c>
      <c r="O8814" s="12">
        <v>56000.85</v>
      </c>
      <c r="P8814" s="4">
        <f>Table1[[#This Row],[Delivery_Date]]-Table1[[#This Row],[Order_Date]]</f>
        <v>14</v>
      </c>
      <c r="Q8814" s="4" t="str">
        <f>IF(Table1[[#This Row],[Delivery delay days]]&gt;5,"delay","on time")</f>
        <v>delay</v>
      </c>
      <c r="R8814" s="10">
        <f>DATEVALUE(Table1[[#This Row],[Delivery_Date]])</f>
        <v>45080</v>
      </c>
      <c r="S8814" s="10">
        <f>DATEVALUE(Table1[[#This Row],[Order_Date]])</f>
        <v>45066</v>
      </c>
      <c r="T8814" s="4" t="str" cm="1">
        <f t="array" ref="T8814">_xlfn.IFS(Table1[[#This Row],[Inventory_Level]]&lt;=200,"low",Table1[[#This Row],[Inventory_Level]]&gt;=700,"high",Table1[[#This Row],[Inventory_Level]]&gt;200,"medium")</f>
        <v>medium</v>
      </c>
    </row>
    <row r="8815" spans="1:20" x14ac:dyDescent="0.35">
      <c r="A8815" s="4">
        <v>8814</v>
      </c>
      <c r="B8815" s="4" t="s">
        <v>31</v>
      </c>
      <c r="C8815" s="4" t="s">
        <v>38</v>
      </c>
      <c r="D8815" s="4" t="s">
        <v>25</v>
      </c>
      <c r="E8815" s="4" t="s">
        <v>46</v>
      </c>
      <c r="F8815" s="10" t="s">
        <v>81</v>
      </c>
      <c r="G8815" s="11" t="s">
        <v>320</v>
      </c>
      <c r="H8815" s="4">
        <v>23</v>
      </c>
      <c r="I8815" s="12">
        <v>36291.730000000003</v>
      </c>
      <c r="J8815" s="12">
        <v>834709.79</v>
      </c>
      <c r="K8815" s="12">
        <v>4973.3</v>
      </c>
      <c r="L8815" s="4">
        <v>55</v>
      </c>
      <c r="M8815" s="4" t="s">
        <v>35</v>
      </c>
      <c r="N8815" s="4" t="str" cm="1">
        <f t="array" ref="N8815">_xlfn.SWITCH(E8815,"Delhi","North","Chennai","South","Hyderabad","South","Mumbai","Central","Bangalore","South")</f>
        <v>South</v>
      </c>
      <c r="O8815" s="12">
        <v>120148.69</v>
      </c>
      <c r="P8815" s="4">
        <f>Table1[[#This Row],[Delivery_Date]]-Table1[[#This Row],[Order_Date]]</f>
        <v>5</v>
      </c>
      <c r="Q8815" s="4" t="str">
        <f>IF(Table1[[#This Row],[Delivery delay days]]&gt;5,"delay","on time")</f>
        <v>on time</v>
      </c>
      <c r="R8815" s="10">
        <f>DATEVALUE(Table1[[#This Row],[Delivery_Date]])</f>
        <v>45048</v>
      </c>
      <c r="S8815" s="10">
        <f>DATEVALUE(Table1[[#This Row],[Order_Date]])</f>
        <v>45043</v>
      </c>
      <c r="T8815" s="4" t="str" cm="1">
        <f t="array" ref="T8815">_xlfn.IFS(Table1[[#This Row],[Inventory_Level]]&lt;=200,"low",Table1[[#This Row],[Inventory_Level]]&gt;=700,"high",Table1[[#This Row],[Inventory_Level]]&gt;200,"medium")</f>
        <v>low</v>
      </c>
    </row>
    <row r="8816" spans="1:20" x14ac:dyDescent="0.35">
      <c r="A8816" s="4">
        <v>8815</v>
      </c>
      <c r="B8816" s="4" t="s">
        <v>51</v>
      </c>
      <c r="C8816" s="4" t="s">
        <v>24</v>
      </c>
      <c r="D8816" s="4" t="s">
        <v>25</v>
      </c>
      <c r="E8816" s="4" t="s">
        <v>18</v>
      </c>
      <c r="F8816" s="10" t="s">
        <v>127</v>
      </c>
      <c r="G8816" s="11" t="s">
        <v>369</v>
      </c>
      <c r="H8816" s="4">
        <v>13</v>
      </c>
      <c r="I8816" s="12">
        <v>43505.64</v>
      </c>
      <c r="J8816" s="12">
        <v>565573.31999999995</v>
      </c>
      <c r="K8816" s="12">
        <v>2379.33</v>
      </c>
      <c r="L8816" s="4">
        <v>846</v>
      </c>
      <c r="M8816" s="4" t="s">
        <v>35</v>
      </c>
      <c r="N8816" s="4" t="str" cm="1">
        <f t="array" ref="N8816">_xlfn.SWITCH(E8816,"Delhi","North","Chennai","South","Hyderabad","South","Mumbai","Central","Bangalore","South")</f>
        <v>North</v>
      </c>
      <c r="O8816" s="12">
        <v>52819.06</v>
      </c>
      <c r="P8816" s="4">
        <f>Table1[[#This Row],[Delivery_Date]]-Table1[[#This Row],[Order_Date]]</f>
        <v>15</v>
      </c>
      <c r="Q8816" s="4" t="str">
        <f>IF(Table1[[#This Row],[Delivery delay days]]&gt;5,"delay","on time")</f>
        <v>delay</v>
      </c>
      <c r="R8816" s="10">
        <f>DATEVALUE(Table1[[#This Row],[Delivery_Date]])</f>
        <v>44981</v>
      </c>
      <c r="S8816" s="10">
        <f>DATEVALUE(Table1[[#This Row],[Order_Date]])</f>
        <v>44966</v>
      </c>
      <c r="T8816" s="4" t="str" cm="1">
        <f t="array" ref="T8816">_xlfn.IFS(Table1[[#This Row],[Inventory_Level]]&lt;=200,"low",Table1[[#This Row],[Inventory_Level]]&gt;=700,"high",Table1[[#This Row],[Inventory_Level]]&gt;200,"medium")</f>
        <v>high</v>
      </c>
    </row>
    <row r="8817" spans="1:20" x14ac:dyDescent="0.35">
      <c r="A8817" s="4">
        <v>8816</v>
      </c>
      <c r="B8817" s="4" t="s">
        <v>23</v>
      </c>
      <c r="C8817" s="4" t="s">
        <v>16</v>
      </c>
      <c r="D8817" s="4" t="s">
        <v>17</v>
      </c>
      <c r="E8817" s="4" t="s">
        <v>46</v>
      </c>
      <c r="F8817" s="10" t="s">
        <v>405</v>
      </c>
      <c r="G8817" s="11" t="s">
        <v>408</v>
      </c>
      <c r="H8817" s="4">
        <v>79</v>
      </c>
      <c r="I8817" s="12">
        <v>26800.13</v>
      </c>
      <c r="J8817" s="12">
        <v>2117210.27</v>
      </c>
      <c r="K8817" s="12">
        <v>3362.38</v>
      </c>
      <c r="L8817" s="4">
        <v>71</v>
      </c>
      <c r="M8817" s="4" t="s">
        <v>35</v>
      </c>
      <c r="N8817" s="4" t="str" cm="1">
        <f t="array" ref="N8817">_xlfn.SWITCH(E8817,"Delhi","North","Chennai","South","Hyderabad","South","Mumbai","Central","Bangalore","South")</f>
        <v>South</v>
      </c>
      <c r="O8817" s="12">
        <v>506700</v>
      </c>
      <c r="P8817" s="4">
        <f>Table1[[#This Row],[Delivery_Date]]-Table1[[#This Row],[Order_Date]]</f>
        <v>14</v>
      </c>
      <c r="Q8817" s="4" t="str">
        <f>IF(Table1[[#This Row],[Delivery delay days]]&gt;5,"delay","on time")</f>
        <v>delay</v>
      </c>
      <c r="R8817" s="10">
        <f>DATEVALUE(Table1[[#This Row],[Delivery_Date]])</f>
        <v>45222</v>
      </c>
      <c r="S8817" s="10">
        <f>DATEVALUE(Table1[[#This Row],[Order_Date]])</f>
        <v>45208</v>
      </c>
      <c r="T8817" s="4" t="str" cm="1">
        <f t="array" ref="T8817">_xlfn.IFS(Table1[[#This Row],[Inventory_Level]]&lt;=200,"low",Table1[[#This Row],[Inventory_Level]]&gt;=700,"high",Table1[[#This Row],[Inventory_Level]]&gt;200,"medium")</f>
        <v>low</v>
      </c>
    </row>
    <row r="8818" spans="1:20" x14ac:dyDescent="0.35">
      <c r="A8818" s="4">
        <v>8817</v>
      </c>
      <c r="B8818" s="4" t="s">
        <v>44</v>
      </c>
      <c r="C8818" s="4" t="s">
        <v>38</v>
      </c>
      <c r="D8818" s="4" t="s">
        <v>25</v>
      </c>
      <c r="E8818" s="4" t="s">
        <v>52</v>
      </c>
      <c r="F8818" s="10" t="s">
        <v>360</v>
      </c>
      <c r="G8818" s="11" t="s">
        <v>217</v>
      </c>
      <c r="H8818" s="4">
        <v>31</v>
      </c>
      <c r="I8818" s="12">
        <v>20248.310000000001</v>
      </c>
      <c r="J8818" s="12">
        <v>627697.61</v>
      </c>
      <c r="K8818" s="12">
        <v>3300.93</v>
      </c>
      <c r="L8818" s="4">
        <v>575</v>
      </c>
      <c r="M8818" s="4" t="s">
        <v>35</v>
      </c>
      <c r="N8818" s="4" t="str" cm="1">
        <f t="array" ref="N8818">_xlfn.SWITCH(E8818,"Delhi","North","Chennai","South","Hyderabad","South","Mumbai","Central","Bangalore","South")</f>
        <v>Central</v>
      </c>
      <c r="O8818" s="12">
        <v>152043.72</v>
      </c>
      <c r="P8818" s="4">
        <f>Table1[[#This Row],[Delivery_Date]]-Table1[[#This Row],[Order_Date]]</f>
        <v>3</v>
      </c>
      <c r="Q8818" s="4" t="str">
        <f>IF(Table1[[#This Row],[Delivery delay days]]&gt;5,"delay","on time")</f>
        <v>on time</v>
      </c>
      <c r="R8818" s="10">
        <f>DATEVALUE(Table1[[#This Row],[Delivery_Date]])</f>
        <v>44980</v>
      </c>
      <c r="S8818" s="10">
        <f>DATEVALUE(Table1[[#This Row],[Order_Date]])</f>
        <v>44977</v>
      </c>
      <c r="T8818" s="4" t="str" cm="1">
        <f t="array" ref="T8818">_xlfn.IFS(Table1[[#This Row],[Inventory_Level]]&lt;=200,"low",Table1[[#This Row],[Inventory_Level]]&gt;=700,"high",Table1[[#This Row],[Inventory_Level]]&gt;200,"medium")</f>
        <v>medium</v>
      </c>
    </row>
    <row r="8819" spans="1:20" x14ac:dyDescent="0.35">
      <c r="A8819" s="4">
        <v>8818</v>
      </c>
      <c r="B8819" s="4" t="s">
        <v>44</v>
      </c>
      <c r="C8819" s="4" t="s">
        <v>38</v>
      </c>
      <c r="D8819" s="4" t="s">
        <v>25</v>
      </c>
      <c r="E8819" s="4" t="s">
        <v>26</v>
      </c>
      <c r="F8819" s="10" t="s">
        <v>399</v>
      </c>
      <c r="G8819" s="11" t="s">
        <v>332</v>
      </c>
      <c r="H8819" s="4">
        <v>14</v>
      </c>
      <c r="I8819" s="12">
        <v>47679.45</v>
      </c>
      <c r="J8819" s="12">
        <v>667512.30000000005</v>
      </c>
      <c r="K8819" s="12">
        <v>4639.84</v>
      </c>
      <c r="L8819" s="4">
        <v>761</v>
      </c>
      <c r="M8819" s="4" t="s">
        <v>42</v>
      </c>
      <c r="N8819" s="4" t="str" cm="1">
        <f t="array" ref="N8819">_xlfn.SWITCH(E8819,"Delhi","North","Chennai","South","Hyderabad","South","Mumbai","Central","Bangalore","South")</f>
        <v>South</v>
      </c>
      <c r="O8819" s="12">
        <v>100963.59</v>
      </c>
      <c r="P8819" s="4">
        <f>Table1[[#This Row],[Delivery_Date]]-Table1[[#This Row],[Order_Date]]</f>
        <v>2</v>
      </c>
      <c r="Q8819" s="4" t="str">
        <f>IF(Table1[[#This Row],[Delivery delay days]]&gt;5,"delay","on time")</f>
        <v>on time</v>
      </c>
      <c r="R8819" s="10">
        <f>DATEVALUE(Table1[[#This Row],[Delivery_Date]])</f>
        <v>44939</v>
      </c>
      <c r="S8819" s="10">
        <f>DATEVALUE(Table1[[#This Row],[Order_Date]])</f>
        <v>44937</v>
      </c>
      <c r="T8819" s="4" t="str" cm="1">
        <f t="array" ref="T8819">_xlfn.IFS(Table1[[#This Row],[Inventory_Level]]&lt;=200,"low",Table1[[#This Row],[Inventory_Level]]&gt;=700,"high",Table1[[#This Row],[Inventory_Level]]&gt;200,"medium")</f>
        <v>high</v>
      </c>
    </row>
    <row r="8820" spans="1:20" x14ac:dyDescent="0.35">
      <c r="A8820" s="4">
        <v>8819</v>
      </c>
      <c r="B8820" s="4" t="s">
        <v>44</v>
      </c>
      <c r="C8820" s="4" t="s">
        <v>24</v>
      </c>
      <c r="D8820" s="4" t="s">
        <v>25</v>
      </c>
      <c r="E8820" s="4" t="s">
        <v>60</v>
      </c>
      <c r="F8820" s="10" t="s">
        <v>196</v>
      </c>
      <c r="G8820" s="11" t="s">
        <v>376</v>
      </c>
      <c r="H8820" s="4">
        <v>38</v>
      </c>
      <c r="I8820" s="12">
        <v>23794.51</v>
      </c>
      <c r="J8820" s="12">
        <v>904191.38</v>
      </c>
      <c r="K8820" s="12">
        <v>1492.14</v>
      </c>
      <c r="L8820" s="4">
        <v>555</v>
      </c>
      <c r="M8820" s="4" t="s">
        <v>21</v>
      </c>
      <c r="N8820" s="4" t="str" cm="1">
        <f t="array" ref="N8820">_xlfn.SWITCH(E8820,"Delhi","North","Chennai","South","Hyderabad","South","Mumbai","Central","Bangalore","South")</f>
        <v>South</v>
      </c>
      <c r="O8820" s="12">
        <v>143702.98000000001</v>
      </c>
      <c r="P8820" s="4">
        <f>Table1[[#This Row],[Delivery_Date]]-Table1[[#This Row],[Order_Date]]</f>
        <v>6</v>
      </c>
      <c r="Q8820" s="4" t="str">
        <f>IF(Table1[[#This Row],[Delivery delay days]]&gt;5,"delay","on time")</f>
        <v>delay</v>
      </c>
      <c r="R8820" s="10">
        <f>DATEVALUE(Table1[[#This Row],[Delivery_Date]])</f>
        <v>44941</v>
      </c>
      <c r="S8820" s="10">
        <f>DATEVALUE(Table1[[#This Row],[Order_Date]])</f>
        <v>44935</v>
      </c>
      <c r="T8820" s="4" t="str" cm="1">
        <f t="array" ref="T8820">_xlfn.IFS(Table1[[#This Row],[Inventory_Level]]&lt;=200,"low",Table1[[#This Row],[Inventory_Level]]&gt;=700,"high",Table1[[#This Row],[Inventory_Level]]&gt;200,"medium")</f>
        <v>medium</v>
      </c>
    </row>
    <row r="8821" spans="1:20" x14ac:dyDescent="0.35">
      <c r="A8821" s="4">
        <v>8820</v>
      </c>
      <c r="B8821" s="4" t="s">
        <v>31</v>
      </c>
      <c r="C8821" s="4" t="s">
        <v>24</v>
      </c>
      <c r="D8821" s="4" t="s">
        <v>32</v>
      </c>
      <c r="E8821" s="4" t="s">
        <v>52</v>
      </c>
      <c r="F8821" s="10" t="s">
        <v>231</v>
      </c>
      <c r="G8821" s="11" t="s">
        <v>40</v>
      </c>
      <c r="H8821" s="4">
        <v>84</v>
      </c>
      <c r="I8821" s="12">
        <v>40415.949999999997</v>
      </c>
      <c r="J8821" s="12">
        <v>3394939.8</v>
      </c>
      <c r="K8821" s="12">
        <v>4435.05</v>
      </c>
      <c r="L8821" s="4">
        <v>112</v>
      </c>
      <c r="M8821" s="4" t="s">
        <v>21</v>
      </c>
      <c r="N8821" s="4" t="str" cm="1">
        <f t="array" ref="N8821">_xlfn.SWITCH(E8821,"Delhi","North","Chennai","South","Hyderabad","South","Mumbai","Central","Bangalore","South")</f>
        <v>Central</v>
      </c>
      <c r="O8821" s="12">
        <v>772369.62</v>
      </c>
      <c r="P8821" s="4">
        <f>Table1[[#This Row],[Delivery_Date]]-Table1[[#This Row],[Order_Date]]</f>
        <v>11</v>
      </c>
      <c r="Q8821" s="4" t="str">
        <f>IF(Table1[[#This Row],[Delivery delay days]]&gt;5,"delay","on time")</f>
        <v>delay</v>
      </c>
      <c r="R8821" s="10">
        <f>DATEVALUE(Table1[[#This Row],[Delivery_Date]])</f>
        <v>45033</v>
      </c>
      <c r="S8821" s="10">
        <f>DATEVALUE(Table1[[#This Row],[Order_Date]])</f>
        <v>45022</v>
      </c>
      <c r="T8821" s="4" t="str" cm="1">
        <f t="array" ref="T8821">_xlfn.IFS(Table1[[#This Row],[Inventory_Level]]&lt;=200,"low",Table1[[#This Row],[Inventory_Level]]&gt;=700,"high",Table1[[#This Row],[Inventory_Level]]&gt;200,"medium")</f>
        <v>low</v>
      </c>
    </row>
    <row r="8822" spans="1:20" x14ac:dyDescent="0.35">
      <c r="A8822" s="4">
        <v>8821</v>
      </c>
      <c r="B8822" s="4" t="s">
        <v>44</v>
      </c>
      <c r="C8822" s="4" t="s">
        <v>16</v>
      </c>
      <c r="D8822" s="4" t="s">
        <v>25</v>
      </c>
      <c r="E8822" s="4" t="s">
        <v>60</v>
      </c>
      <c r="F8822" s="10" t="s">
        <v>147</v>
      </c>
      <c r="G8822" s="11" t="s">
        <v>148</v>
      </c>
      <c r="H8822" s="4">
        <v>28</v>
      </c>
      <c r="I8822" s="12">
        <v>26824.41</v>
      </c>
      <c r="J8822" s="12">
        <v>751083.48</v>
      </c>
      <c r="K8822" s="12">
        <v>913.74</v>
      </c>
      <c r="L8822" s="4">
        <v>968</v>
      </c>
      <c r="M8822" s="4" t="s">
        <v>42</v>
      </c>
      <c r="N8822" s="4" t="str" cm="1">
        <f t="array" ref="N8822">_xlfn.SWITCH(E8822,"Delhi","North","Chennai","South","Hyderabad","South","Mumbai","Central","Bangalore","South")</f>
        <v>South</v>
      </c>
      <c r="O8822" s="12">
        <v>109508.24</v>
      </c>
      <c r="P8822" s="4">
        <f>Table1[[#This Row],[Delivery_Date]]-Table1[[#This Row],[Order_Date]]</f>
        <v>4</v>
      </c>
      <c r="Q8822" s="4" t="str">
        <f>IF(Table1[[#This Row],[Delivery delay days]]&gt;5,"delay","on time")</f>
        <v>on time</v>
      </c>
      <c r="R8822" s="10">
        <f>DATEVALUE(Table1[[#This Row],[Delivery_Date]])</f>
        <v>45151</v>
      </c>
      <c r="S8822" s="10">
        <f>DATEVALUE(Table1[[#This Row],[Order_Date]])</f>
        <v>45147</v>
      </c>
      <c r="T8822" s="4" t="str" cm="1">
        <f t="array" ref="T8822">_xlfn.IFS(Table1[[#This Row],[Inventory_Level]]&lt;=200,"low",Table1[[#This Row],[Inventory_Level]]&gt;=700,"high",Table1[[#This Row],[Inventory_Level]]&gt;200,"medium")</f>
        <v>high</v>
      </c>
    </row>
    <row r="8823" spans="1:20" x14ac:dyDescent="0.35">
      <c r="A8823" s="4">
        <v>8822</v>
      </c>
      <c r="B8823" s="4" t="s">
        <v>37</v>
      </c>
      <c r="C8823" s="4" t="s">
        <v>16</v>
      </c>
      <c r="D8823" s="4" t="s">
        <v>39</v>
      </c>
      <c r="E8823" s="4" t="s">
        <v>52</v>
      </c>
      <c r="F8823" s="10" t="s">
        <v>281</v>
      </c>
      <c r="G8823" s="11" t="s">
        <v>249</v>
      </c>
      <c r="H8823" s="4">
        <v>68</v>
      </c>
      <c r="I8823" s="12">
        <v>21544.42</v>
      </c>
      <c r="J8823" s="12">
        <v>1465020.56</v>
      </c>
      <c r="K8823" s="12">
        <v>2147.94</v>
      </c>
      <c r="L8823" s="4">
        <v>9</v>
      </c>
      <c r="M8823" s="4" t="s">
        <v>42</v>
      </c>
      <c r="N8823" s="4" t="str" cm="1">
        <f t="array" ref="N8823">_xlfn.SWITCH(E8823,"Delhi","North","Chennai","South","Hyderabad","South","Mumbai","Central","Bangalore","South")</f>
        <v>Central</v>
      </c>
      <c r="O8823" s="12">
        <v>257549.2</v>
      </c>
      <c r="P8823" s="4">
        <f>Table1[[#This Row],[Delivery_Date]]-Table1[[#This Row],[Order_Date]]</f>
        <v>4</v>
      </c>
      <c r="Q8823" s="4" t="str">
        <f>IF(Table1[[#This Row],[Delivery delay days]]&gt;5,"delay","on time")</f>
        <v>on time</v>
      </c>
      <c r="R8823" s="10">
        <f>DATEVALUE(Table1[[#This Row],[Delivery_Date]])</f>
        <v>45021</v>
      </c>
      <c r="S8823" s="10">
        <f>DATEVALUE(Table1[[#This Row],[Order_Date]])</f>
        <v>45017</v>
      </c>
      <c r="T8823" s="4" t="str" cm="1">
        <f t="array" ref="T8823">_xlfn.IFS(Table1[[#This Row],[Inventory_Level]]&lt;=200,"low",Table1[[#This Row],[Inventory_Level]]&gt;=700,"high",Table1[[#This Row],[Inventory_Level]]&gt;200,"medium")</f>
        <v>low</v>
      </c>
    </row>
    <row r="8824" spans="1:20" x14ac:dyDescent="0.35">
      <c r="A8824" s="4">
        <v>8823</v>
      </c>
      <c r="B8824" s="4" t="s">
        <v>59</v>
      </c>
      <c r="C8824" s="4" t="s">
        <v>24</v>
      </c>
      <c r="D8824" s="4" t="s">
        <v>17</v>
      </c>
      <c r="E8824" s="4" t="s">
        <v>46</v>
      </c>
      <c r="F8824" s="10" t="s">
        <v>377</v>
      </c>
      <c r="G8824" s="11" t="s">
        <v>304</v>
      </c>
      <c r="H8824" s="4">
        <v>57</v>
      </c>
      <c r="I8824" s="12">
        <v>38491.26</v>
      </c>
      <c r="J8824" s="12">
        <v>2194001.8199999998</v>
      </c>
      <c r="K8824" s="12">
        <v>3035.96</v>
      </c>
      <c r="L8824" s="4">
        <v>559</v>
      </c>
      <c r="M8824" s="4" t="s">
        <v>42</v>
      </c>
      <c r="N8824" s="4" t="str" cm="1">
        <f t="array" ref="N8824">_xlfn.SWITCH(E8824,"Delhi","North","Chennai","South","Hyderabad","South","Mumbai","Central","Bangalore","South")</f>
        <v>South</v>
      </c>
      <c r="O8824" s="12">
        <v>380743.05</v>
      </c>
      <c r="P8824" s="4">
        <f>Table1[[#This Row],[Delivery_Date]]-Table1[[#This Row],[Order_Date]]</f>
        <v>3</v>
      </c>
      <c r="Q8824" s="4" t="str">
        <f>IF(Table1[[#This Row],[Delivery delay days]]&gt;5,"delay","on time")</f>
        <v>on time</v>
      </c>
      <c r="R8824" s="10">
        <f>DATEVALUE(Table1[[#This Row],[Delivery_Date]])</f>
        <v>45246</v>
      </c>
      <c r="S8824" s="10">
        <f>DATEVALUE(Table1[[#This Row],[Order_Date]])</f>
        <v>45243</v>
      </c>
      <c r="T8824" s="4" t="str" cm="1">
        <f t="array" ref="T8824">_xlfn.IFS(Table1[[#This Row],[Inventory_Level]]&lt;=200,"low",Table1[[#This Row],[Inventory_Level]]&gt;=700,"high",Table1[[#This Row],[Inventory_Level]]&gt;200,"medium")</f>
        <v>medium</v>
      </c>
    </row>
    <row r="8825" spans="1:20" x14ac:dyDescent="0.35">
      <c r="A8825" s="4">
        <v>8824</v>
      </c>
      <c r="B8825" s="4" t="s">
        <v>15</v>
      </c>
      <c r="C8825" s="4" t="s">
        <v>38</v>
      </c>
      <c r="D8825" s="4" t="s">
        <v>17</v>
      </c>
      <c r="E8825" s="4" t="s">
        <v>46</v>
      </c>
      <c r="F8825" s="10" t="s">
        <v>302</v>
      </c>
      <c r="G8825" s="11" t="s">
        <v>92</v>
      </c>
      <c r="H8825" s="4">
        <v>1</v>
      </c>
      <c r="I8825" s="12">
        <v>47476.639999999999</v>
      </c>
      <c r="J8825" s="12">
        <v>47476.639999999999</v>
      </c>
      <c r="K8825" s="12">
        <v>2421.6999999999998</v>
      </c>
      <c r="L8825" s="4">
        <v>395</v>
      </c>
      <c r="M8825" s="4" t="s">
        <v>21</v>
      </c>
      <c r="N8825" s="4" t="str" cm="1">
        <f t="array" ref="N8825">_xlfn.SWITCH(E8825,"Delhi","North","Chennai","South","Hyderabad","South","Mumbai","Central","Bangalore","South")</f>
        <v>South</v>
      </c>
      <c r="O8825" s="12">
        <v>8001.89</v>
      </c>
      <c r="P8825" s="4">
        <f>Table1[[#This Row],[Delivery_Date]]-Table1[[#This Row],[Order_Date]]</f>
        <v>1</v>
      </c>
      <c r="Q8825" s="4" t="str">
        <f>IF(Table1[[#This Row],[Delivery delay days]]&gt;5,"delay","on time")</f>
        <v>on time</v>
      </c>
      <c r="R8825" s="10">
        <f>DATEVALUE(Table1[[#This Row],[Delivery_Date]])</f>
        <v>45167</v>
      </c>
      <c r="S8825" s="10">
        <f>DATEVALUE(Table1[[#This Row],[Order_Date]])</f>
        <v>45166</v>
      </c>
      <c r="T8825" s="4" t="str" cm="1">
        <f t="array" ref="T8825">_xlfn.IFS(Table1[[#This Row],[Inventory_Level]]&lt;=200,"low",Table1[[#This Row],[Inventory_Level]]&gt;=700,"high",Table1[[#This Row],[Inventory_Level]]&gt;200,"medium")</f>
        <v>medium</v>
      </c>
    </row>
    <row r="8826" spans="1:20" x14ac:dyDescent="0.35">
      <c r="A8826" s="4">
        <v>8825</v>
      </c>
      <c r="B8826" s="4" t="s">
        <v>31</v>
      </c>
      <c r="C8826" s="4" t="s">
        <v>38</v>
      </c>
      <c r="D8826" s="4" t="s">
        <v>25</v>
      </c>
      <c r="E8826" s="4" t="s">
        <v>46</v>
      </c>
      <c r="F8826" s="10" t="s">
        <v>267</v>
      </c>
      <c r="G8826" s="11" t="s">
        <v>122</v>
      </c>
      <c r="H8826" s="4">
        <v>29</v>
      </c>
      <c r="I8826" s="12">
        <v>45782.57</v>
      </c>
      <c r="J8826" s="12">
        <v>1327694.53</v>
      </c>
      <c r="K8826" s="12">
        <v>1454.79</v>
      </c>
      <c r="L8826" s="4">
        <v>29</v>
      </c>
      <c r="M8826" s="4" t="s">
        <v>29</v>
      </c>
      <c r="N8826" s="4" t="str" cm="1">
        <f t="array" ref="N8826">_xlfn.SWITCH(E8826,"Delhi","North","Chennai","South","Hyderabad","South","Mumbai","Central","Bangalore","South")</f>
        <v>South</v>
      </c>
      <c r="O8826" s="12">
        <v>171480.98</v>
      </c>
      <c r="P8826" s="4">
        <f>Table1[[#This Row],[Delivery_Date]]-Table1[[#This Row],[Order_Date]]</f>
        <v>10</v>
      </c>
      <c r="Q8826" s="4" t="str">
        <f>IF(Table1[[#This Row],[Delivery delay days]]&gt;5,"delay","on time")</f>
        <v>delay</v>
      </c>
      <c r="R8826" s="10">
        <f>DATEVALUE(Table1[[#This Row],[Delivery_Date]])</f>
        <v>45228</v>
      </c>
      <c r="S8826" s="10">
        <f>DATEVALUE(Table1[[#This Row],[Order_Date]])</f>
        <v>45218</v>
      </c>
      <c r="T8826" s="4" t="str" cm="1">
        <f t="array" ref="T8826">_xlfn.IFS(Table1[[#This Row],[Inventory_Level]]&lt;=200,"low",Table1[[#This Row],[Inventory_Level]]&gt;=700,"high",Table1[[#This Row],[Inventory_Level]]&gt;200,"medium")</f>
        <v>low</v>
      </c>
    </row>
    <row r="8827" spans="1:20" x14ac:dyDescent="0.35">
      <c r="A8827" s="4">
        <v>8826</v>
      </c>
      <c r="B8827" s="4" t="s">
        <v>51</v>
      </c>
      <c r="C8827" s="4" t="s">
        <v>16</v>
      </c>
      <c r="D8827" s="4" t="s">
        <v>32</v>
      </c>
      <c r="E8827" s="4" t="s">
        <v>26</v>
      </c>
      <c r="F8827" s="10" t="s">
        <v>144</v>
      </c>
      <c r="G8827" s="11" t="s">
        <v>156</v>
      </c>
      <c r="H8827" s="4">
        <v>14</v>
      </c>
      <c r="I8827" s="12">
        <v>20803.68</v>
      </c>
      <c r="J8827" s="12">
        <v>291251.52</v>
      </c>
      <c r="K8827" s="12">
        <v>4202.63</v>
      </c>
      <c r="L8827" s="4">
        <v>298</v>
      </c>
      <c r="M8827" s="4" t="s">
        <v>29</v>
      </c>
      <c r="N8827" s="4" t="str" cm="1">
        <f t="array" ref="N8827">_xlfn.SWITCH(E8827,"Delhi","North","Chennai","South","Hyderabad","South","Mumbai","Central","Bangalore","South")</f>
        <v>South</v>
      </c>
      <c r="O8827" s="12">
        <v>42790.78</v>
      </c>
      <c r="P8827" s="4">
        <f>Table1[[#This Row],[Delivery_Date]]-Table1[[#This Row],[Order_Date]]</f>
        <v>4</v>
      </c>
      <c r="Q8827" s="4" t="str">
        <f>IF(Table1[[#This Row],[Delivery delay days]]&gt;5,"delay","on time")</f>
        <v>on time</v>
      </c>
      <c r="R8827" s="10">
        <f>DATEVALUE(Table1[[#This Row],[Delivery_Date]])</f>
        <v>45073</v>
      </c>
      <c r="S8827" s="10">
        <f>DATEVALUE(Table1[[#This Row],[Order_Date]])</f>
        <v>45069</v>
      </c>
      <c r="T8827" s="4" t="str" cm="1">
        <f t="array" ref="T8827">_xlfn.IFS(Table1[[#This Row],[Inventory_Level]]&lt;=200,"low",Table1[[#This Row],[Inventory_Level]]&gt;=700,"high",Table1[[#This Row],[Inventory_Level]]&gt;200,"medium")</f>
        <v>medium</v>
      </c>
    </row>
    <row r="8828" spans="1:20" x14ac:dyDescent="0.35">
      <c r="A8828" s="4">
        <v>8827</v>
      </c>
      <c r="B8828" s="4" t="s">
        <v>31</v>
      </c>
      <c r="C8828" s="4" t="s">
        <v>38</v>
      </c>
      <c r="D8828" s="4" t="s">
        <v>39</v>
      </c>
      <c r="E8828" s="4" t="s">
        <v>46</v>
      </c>
      <c r="F8828" s="10" t="s">
        <v>383</v>
      </c>
      <c r="G8828" s="11" t="s">
        <v>73</v>
      </c>
      <c r="H8828" s="4">
        <v>51</v>
      </c>
      <c r="I8828" s="12">
        <v>33273.519999999997</v>
      </c>
      <c r="J8828" s="12">
        <v>1696949.52</v>
      </c>
      <c r="K8828" s="12">
        <v>2339.4499999999998</v>
      </c>
      <c r="L8828" s="4">
        <v>426</v>
      </c>
      <c r="M8828" s="4" t="s">
        <v>35</v>
      </c>
      <c r="N8828" s="4" t="str" cm="1">
        <f t="array" ref="N8828">_xlfn.SWITCH(E8828,"Delhi","North","Chennai","South","Hyderabad","South","Mumbai","Central","Bangalore","South")</f>
        <v>South</v>
      </c>
      <c r="O8828" s="12">
        <v>344522.1</v>
      </c>
      <c r="P8828" s="4">
        <f>Table1[[#This Row],[Delivery_Date]]-Table1[[#This Row],[Order_Date]]</f>
        <v>7</v>
      </c>
      <c r="Q8828" s="4" t="str">
        <f>IF(Table1[[#This Row],[Delivery delay days]]&gt;5,"delay","on time")</f>
        <v>delay</v>
      </c>
      <c r="R8828" s="10">
        <f>DATEVALUE(Table1[[#This Row],[Delivery_Date]])</f>
        <v>45220</v>
      </c>
      <c r="S8828" s="10">
        <f>DATEVALUE(Table1[[#This Row],[Order_Date]])</f>
        <v>45213</v>
      </c>
      <c r="T8828" s="4" t="str" cm="1">
        <f t="array" ref="T8828">_xlfn.IFS(Table1[[#This Row],[Inventory_Level]]&lt;=200,"low",Table1[[#This Row],[Inventory_Level]]&gt;=700,"high",Table1[[#This Row],[Inventory_Level]]&gt;200,"medium")</f>
        <v>medium</v>
      </c>
    </row>
    <row r="8829" spans="1:20" x14ac:dyDescent="0.35">
      <c r="A8829" s="4">
        <v>8828</v>
      </c>
      <c r="B8829" s="4" t="s">
        <v>37</v>
      </c>
      <c r="C8829" s="4" t="s">
        <v>38</v>
      </c>
      <c r="D8829" s="4" t="s">
        <v>32</v>
      </c>
      <c r="E8829" s="4" t="s">
        <v>26</v>
      </c>
      <c r="F8829" s="10" t="s">
        <v>356</v>
      </c>
      <c r="G8829" s="11" t="s">
        <v>50</v>
      </c>
      <c r="H8829" s="4">
        <v>16</v>
      </c>
      <c r="I8829" s="12">
        <v>38568.54</v>
      </c>
      <c r="J8829" s="12">
        <v>617096.64</v>
      </c>
      <c r="K8829" s="12">
        <v>2639.88</v>
      </c>
      <c r="L8829" s="4">
        <v>633</v>
      </c>
      <c r="M8829" s="4" t="s">
        <v>29</v>
      </c>
      <c r="N8829" s="4" t="str" cm="1">
        <f t="array" ref="N8829">_xlfn.SWITCH(E8829,"Delhi","North","Chennai","South","Hyderabad","South","Mumbai","Central","Bangalore","South")</f>
        <v>South</v>
      </c>
      <c r="O8829" s="12">
        <v>50860.49</v>
      </c>
      <c r="P8829" s="4">
        <f>Table1[[#This Row],[Delivery_Date]]-Table1[[#This Row],[Order_Date]]</f>
        <v>3</v>
      </c>
      <c r="Q8829" s="4" t="str">
        <f>IF(Table1[[#This Row],[Delivery delay days]]&gt;5,"delay","on time")</f>
        <v>on time</v>
      </c>
      <c r="R8829" s="10">
        <f>DATEVALUE(Table1[[#This Row],[Delivery_Date]])</f>
        <v>45129</v>
      </c>
      <c r="S8829" s="10">
        <f>DATEVALUE(Table1[[#This Row],[Order_Date]])</f>
        <v>45126</v>
      </c>
      <c r="T8829" s="4" t="str" cm="1">
        <f t="array" ref="T8829">_xlfn.IFS(Table1[[#This Row],[Inventory_Level]]&lt;=200,"low",Table1[[#This Row],[Inventory_Level]]&gt;=700,"high",Table1[[#This Row],[Inventory_Level]]&gt;200,"medium")</f>
        <v>medium</v>
      </c>
    </row>
    <row r="8830" spans="1:20" x14ac:dyDescent="0.35">
      <c r="A8830" s="4">
        <v>8829</v>
      </c>
      <c r="B8830" s="4" t="s">
        <v>44</v>
      </c>
      <c r="C8830" s="4" t="s">
        <v>24</v>
      </c>
      <c r="D8830" s="4" t="s">
        <v>17</v>
      </c>
      <c r="E8830" s="4" t="s">
        <v>46</v>
      </c>
      <c r="F8830" s="10" t="s">
        <v>378</v>
      </c>
      <c r="G8830" s="11" t="s">
        <v>329</v>
      </c>
      <c r="H8830" s="4">
        <v>27</v>
      </c>
      <c r="I8830" s="12">
        <v>18894.5</v>
      </c>
      <c r="J8830" s="12">
        <v>510151.5</v>
      </c>
      <c r="K8830" s="12">
        <v>4078.45</v>
      </c>
      <c r="L8830" s="4">
        <v>549</v>
      </c>
      <c r="M8830" s="4" t="s">
        <v>42</v>
      </c>
      <c r="N8830" s="4" t="str" cm="1">
        <f t="array" ref="N8830">_xlfn.SWITCH(E8830,"Delhi","North","Chennai","South","Hyderabad","South","Mumbai","Central","Bangalore","South")</f>
        <v>South</v>
      </c>
      <c r="O8830" s="12">
        <v>31471.47</v>
      </c>
      <c r="P8830" s="4">
        <f>Table1[[#This Row],[Delivery_Date]]-Table1[[#This Row],[Order_Date]]</f>
        <v>10</v>
      </c>
      <c r="Q8830" s="4" t="str">
        <f>IF(Table1[[#This Row],[Delivery delay days]]&gt;5,"delay","on time")</f>
        <v>delay</v>
      </c>
      <c r="R8830" s="10">
        <f>DATEVALUE(Table1[[#This Row],[Delivery_Date]])</f>
        <v>45130</v>
      </c>
      <c r="S8830" s="10">
        <f>DATEVALUE(Table1[[#This Row],[Order_Date]])</f>
        <v>45120</v>
      </c>
      <c r="T8830" s="4" t="str" cm="1">
        <f t="array" ref="T8830">_xlfn.IFS(Table1[[#This Row],[Inventory_Level]]&lt;=200,"low",Table1[[#This Row],[Inventory_Level]]&gt;=700,"high",Table1[[#This Row],[Inventory_Level]]&gt;200,"medium")</f>
        <v>medium</v>
      </c>
    </row>
    <row r="8831" spans="1:20" x14ac:dyDescent="0.35">
      <c r="A8831" s="4">
        <v>8830</v>
      </c>
      <c r="B8831" s="4" t="s">
        <v>31</v>
      </c>
      <c r="C8831" s="4" t="s">
        <v>16</v>
      </c>
      <c r="D8831" s="4" t="s">
        <v>17</v>
      </c>
      <c r="E8831" s="4" t="s">
        <v>60</v>
      </c>
      <c r="F8831" s="10" t="s">
        <v>186</v>
      </c>
      <c r="G8831" s="11" t="s">
        <v>380</v>
      </c>
      <c r="H8831" s="4">
        <v>39</v>
      </c>
      <c r="I8831" s="12">
        <v>36012.559999999998</v>
      </c>
      <c r="J8831" s="12">
        <v>1404489.84</v>
      </c>
      <c r="K8831" s="12">
        <v>3832.8</v>
      </c>
      <c r="L8831" s="4">
        <v>968</v>
      </c>
      <c r="M8831" s="4" t="s">
        <v>21</v>
      </c>
      <c r="N8831" s="4" t="str" cm="1">
        <f t="array" ref="N8831">_xlfn.SWITCH(E8831,"Delhi","North","Chennai","South","Hyderabad","South","Mumbai","Central","Bangalore","South")</f>
        <v>South</v>
      </c>
      <c r="O8831" s="12">
        <v>82505.960000000006</v>
      </c>
      <c r="P8831" s="4">
        <f>Table1[[#This Row],[Delivery_Date]]-Table1[[#This Row],[Order_Date]]</f>
        <v>10</v>
      </c>
      <c r="Q8831" s="4" t="str">
        <f>IF(Table1[[#This Row],[Delivery delay days]]&gt;5,"delay","on time")</f>
        <v>delay</v>
      </c>
      <c r="R8831" s="10">
        <f>DATEVALUE(Table1[[#This Row],[Delivery_Date]])</f>
        <v>45152</v>
      </c>
      <c r="S8831" s="10">
        <f>DATEVALUE(Table1[[#This Row],[Order_Date]])</f>
        <v>45142</v>
      </c>
      <c r="T8831" s="4" t="str" cm="1">
        <f t="array" ref="T8831">_xlfn.IFS(Table1[[#This Row],[Inventory_Level]]&lt;=200,"low",Table1[[#This Row],[Inventory_Level]]&gt;=700,"high",Table1[[#This Row],[Inventory_Level]]&gt;200,"medium")</f>
        <v>high</v>
      </c>
    </row>
    <row r="8832" spans="1:20" x14ac:dyDescent="0.35">
      <c r="A8832" s="4">
        <v>8831</v>
      </c>
      <c r="B8832" s="4" t="s">
        <v>44</v>
      </c>
      <c r="C8832" s="4" t="s">
        <v>24</v>
      </c>
      <c r="D8832" s="4" t="s">
        <v>17</v>
      </c>
      <c r="E8832" s="4" t="s">
        <v>60</v>
      </c>
      <c r="F8832" s="10" t="s">
        <v>172</v>
      </c>
      <c r="G8832" s="11" t="s">
        <v>342</v>
      </c>
      <c r="H8832" s="4">
        <v>68</v>
      </c>
      <c r="I8832" s="12">
        <v>19284.98</v>
      </c>
      <c r="J8832" s="12">
        <v>1311378.6399999999</v>
      </c>
      <c r="K8832" s="12">
        <v>4746.47</v>
      </c>
      <c r="L8832" s="4">
        <v>274</v>
      </c>
      <c r="M8832" s="4" t="s">
        <v>42</v>
      </c>
      <c r="N8832" s="4" t="str" cm="1">
        <f t="array" ref="N8832">_xlfn.SWITCH(E8832,"Delhi","North","Chennai","South","Hyderabad","South","Mumbai","Central","Bangalore","South")</f>
        <v>South</v>
      </c>
      <c r="O8832" s="12">
        <v>223554.79</v>
      </c>
      <c r="P8832" s="4">
        <f>Table1[[#This Row],[Delivery_Date]]-Table1[[#This Row],[Order_Date]]</f>
        <v>10</v>
      </c>
      <c r="Q8832" s="4" t="str">
        <f>IF(Table1[[#This Row],[Delivery delay days]]&gt;5,"delay","on time")</f>
        <v>delay</v>
      </c>
      <c r="R8832" s="10">
        <f>DATEVALUE(Table1[[#This Row],[Delivery_Date]])</f>
        <v>45186</v>
      </c>
      <c r="S8832" s="10">
        <f>DATEVALUE(Table1[[#This Row],[Order_Date]])</f>
        <v>45176</v>
      </c>
      <c r="T8832" s="4" t="str" cm="1">
        <f t="array" ref="T8832">_xlfn.IFS(Table1[[#This Row],[Inventory_Level]]&lt;=200,"low",Table1[[#This Row],[Inventory_Level]]&gt;=700,"high",Table1[[#This Row],[Inventory_Level]]&gt;200,"medium")</f>
        <v>medium</v>
      </c>
    </row>
    <row r="8833" spans="1:20" x14ac:dyDescent="0.35">
      <c r="A8833" s="4">
        <v>8832</v>
      </c>
      <c r="B8833" s="4" t="s">
        <v>37</v>
      </c>
      <c r="C8833" s="4" t="s">
        <v>24</v>
      </c>
      <c r="D8833" s="4" t="s">
        <v>32</v>
      </c>
      <c r="E8833" s="4" t="s">
        <v>60</v>
      </c>
      <c r="F8833" s="10" t="s">
        <v>49</v>
      </c>
      <c r="G8833" s="11" t="s">
        <v>329</v>
      </c>
      <c r="H8833" s="4">
        <v>77</v>
      </c>
      <c r="I8833" s="12">
        <v>30998.65</v>
      </c>
      <c r="J8833" s="12">
        <v>2386896.0499999998</v>
      </c>
      <c r="K8833" s="12">
        <v>2385.21</v>
      </c>
      <c r="L8833" s="4">
        <v>733</v>
      </c>
      <c r="M8833" s="4" t="s">
        <v>35</v>
      </c>
      <c r="N8833" s="4" t="str" cm="1">
        <f t="array" ref="N8833">_xlfn.SWITCH(E8833,"Delhi","North","Chennai","South","Hyderabad","South","Mumbai","Central","Bangalore","South")</f>
        <v>South</v>
      </c>
      <c r="O8833" s="12">
        <v>440269.16</v>
      </c>
      <c r="P8833" s="4">
        <f>Table1[[#This Row],[Delivery_Date]]-Table1[[#This Row],[Order_Date]]</f>
        <v>15</v>
      </c>
      <c r="Q8833" s="4" t="str">
        <f>IF(Table1[[#This Row],[Delivery delay days]]&gt;5,"delay","on time")</f>
        <v>delay</v>
      </c>
      <c r="R8833" s="10">
        <f>DATEVALUE(Table1[[#This Row],[Delivery_Date]])</f>
        <v>45130</v>
      </c>
      <c r="S8833" s="10">
        <f>DATEVALUE(Table1[[#This Row],[Order_Date]])</f>
        <v>45115</v>
      </c>
      <c r="T8833" s="4" t="str" cm="1">
        <f t="array" ref="T8833">_xlfn.IFS(Table1[[#This Row],[Inventory_Level]]&lt;=200,"low",Table1[[#This Row],[Inventory_Level]]&gt;=700,"high",Table1[[#This Row],[Inventory_Level]]&gt;200,"medium")</f>
        <v>high</v>
      </c>
    </row>
    <row r="8834" spans="1:20" x14ac:dyDescent="0.35">
      <c r="A8834" s="4">
        <v>8833</v>
      </c>
      <c r="B8834" s="4" t="s">
        <v>15</v>
      </c>
      <c r="C8834" s="4" t="s">
        <v>24</v>
      </c>
      <c r="D8834" s="4" t="s">
        <v>17</v>
      </c>
      <c r="E8834" s="4" t="s">
        <v>60</v>
      </c>
      <c r="F8834" s="10" t="s">
        <v>365</v>
      </c>
      <c r="G8834" s="11" t="s">
        <v>134</v>
      </c>
      <c r="H8834" s="4">
        <v>35</v>
      </c>
      <c r="I8834" s="12">
        <v>9318.56</v>
      </c>
      <c r="J8834" s="12">
        <v>326149.59999999998</v>
      </c>
      <c r="K8834" s="12">
        <v>2638.41</v>
      </c>
      <c r="L8834" s="4">
        <v>989</v>
      </c>
      <c r="M8834" s="4" t="s">
        <v>21</v>
      </c>
      <c r="N8834" s="4" t="str" cm="1">
        <f t="array" ref="N8834">_xlfn.SWITCH(E8834,"Delhi","North","Chennai","South","Hyderabad","South","Mumbai","Central","Bangalore","South")</f>
        <v>South</v>
      </c>
      <c r="O8834" s="12">
        <v>35584.49</v>
      </c>
      <c r="P8834" s="4">
        <f>Table1[[#This Row],[Delivery_Date]]-Table1[[#This Row],[Order_Date]]</f>
        <v>6</v>
      </c>
      <c r="Q8834" s="4" t="str">
        <f>IF(Table1[[#This Row],[Delivery delay days]]&gt;5,"delay","on time")</f>
        <v>delay</v>
      </c>
      <c r="R8834" s="10">
        <f>DATEVALUE(Table1[[#This Row],[Delivery_Date]])</f>
        <v>45190</v>
      </c>
      <c r="S8834" s="10">
        <f>DATEVALUE(Table1[[#This Row],[Order_Date]])</f>
        <v>45184</v>
      </c>
      <c r="T8834" s="4" t="str" cm="1">
        <f t="array" ref="T8834">_xlfn.IFS(Table1[[#This Row],[Inventory_Level]]&lt;=200,"low",Table1[[#This Row],[Inventory_Level]]&gt;=700,"high",Table1[[#This Row],[Inventory_Level]]&gt;200,"medium")</f>
        <v>high</v>
      </c>
    </row>
    <row r="8835" spans="1:20" x14ac:dyDescent="0.35">
      <c r="A8835" s="4">
        <v>8834</v>
      </c>
      <c r="B8835" s="4" t="s">
        <v>37</v>
      </c>
      <c r="C8835" s="4" t="s">
        <v>16</v>
      </c>
      <c r="D8835" s="4" t="s">
        <v>32</v>
      </c>
      <c r="E8835" s="4" t="s">
        <v>18</v>
      </c>
      <c r="F8835" s="10" t="s">
        <v>228</v>
      </c>
      <c r="G8835" s="11" t="s">
        <v>225</v>
      </c>
      <c r="H8835" s="4">
        <v>17</v>
      </c>
      <c r="I8835" s="12">
        <v>34637.14</v>
      </c>
      <c r="J8835" s="12">
        <v>588831.38</v>
      </c>
      <c r="K8835" s="12">
        <v>4719.51</v>
      </c>
      <c r="L8835" s="4">
        <v>787</v>
      </c>
      <c r="M8835" s="4" t="s">
        <v>35</v>
      </c>
      <c r="N8835" s="4" t="str" cm="1">
        <f t="array" ref="N8835">_xlfn.SWITCH(E8835,"Delhi","North","Chennai","South","Hyderabad","South","Mumbai","Central","Bangalore","South")</f>
        <v>North</v>
      </c>
      <c r="O8835" s="12">
        <v>34688.07</v>
      </c>
      <c r="P8835" s="4">
        <f>Table1[[#This Row],[Delivery_Date]]-Table1[[#This Row],[Order_Date]]</f>
        <v>15</v>
      </c>
      <c r="Q8835" s="4" t="str">
        <f>IF(Table1[[#This Row],[Delivery delay days]]&gt;5,"delay","on time")</f>
        <v>delay</v>
      </c>
      <c r="R8835" s="10">
        <f>DATEVALUE(Table1[[#This Row],[Delivery_Date]])</f>
        <v>45039</v>
      </c>
      <c r="S8835" s="10">
        <f>DATEVALUE(Table1[[#This Row],[Order_Date]])</f>
        <v>45024</v>
      </c>
      <c r="T8835" s="4" t="str" cm="1">
        <f t="array" ref="T8835">_xlfn.IFS(Table1[[#This Row],[Inventory_Level]]&lt;=200,"low",Table1[[#This Row],[Inventory_Level]]&gt;=700,"high",Table1[[#This Row],[Inventory_Level]]&gt;200,"medium")</f>
        <v>high</v>
      </c>
    </row>
    <row r="8836" spans="1:20" x14ac:dyDescent="0.35">
      <c r="A8836" s="4">
        <v>8835</v>
      </c>
      <c r="B8836" s="4" t="s">
        <v>31</v>
      </c>
      <c r="C8836" s="4" t="s">
        <v>24</v>
      </c>
      <c r="D8836" s="4" t="s">
        <v>45</v>
      </c>
      <c r="E8836" s="4" t="s">
        <v>52</v>
      </c>
      <c r="F8836" s="10" t="s">
        <v>164</v>
      </c>
      <c r="G8836" s="11" t="s">
        <v>122</v>
      </c>
      <c r="H8836" s="4">
        <v>7</v>
      </c>
      <c r="I8836" s="12">
        <v>32298.71</v>
      </c>
      <c r="J8836" s="12">
        <v>226090.97</v>
      </c>
      <c r="K8836" s="12">
        <v>206.87</v>
      </c>
      <c r="L8836" s="4">
        <v>756</v>
      </c>
      <c r="M8836" s="4" t="s">
        <v>42</v>
      </c>
      <c r="N8836" s="4" t="str" cm="1">
        <f t="array" ref="N8836">_xlfn.SWITCH(E8836,"Delhi","North","Chennai","South","Hyderabad","South","Mumbai","Central","Bangalore","South")</f>
        <v>Central</v>
      </c>
      <c r="O8836" s="12">
        <v>19304.27</v>
      </c>
      <c r="P8836" s="4">
        <f>Table1[[#This Row],[Delivery_Date]]-Table1[[#This Row],[Order_Date]]</f>
        <v>2</v>
      </c>
      <c r="Q8836" s="4" t="str">
        <f>IF(Table1[[#This Row],[Delivery delay days]]&gt;5,"delay","on time")</f>
        <v>on time</v>
      </c>
      <c r="R8836" s="10">
        <f>DATEVALUE(Table1[[#This Row],[Delivery_Date]])</f>
        <v>45228</v>
      </c>
      <c r="S8836" s="10">
        <f>DATEVALUE(Table1[[#This Row],[Order_Date]])</f>
        <v>45226</v>
      </c>
      <c r="T8836" s="4" t="str" cm="1">
        <f t="array" ref="T8836">_xlfn.IFS(Table1[[#This Row],[Inventory_Level]]&lt;=200,"low",Table1[[#This Row],[Inventory_Level]]&gt;=700,"high",Table1[[#This Row],[Inventory_Level]]&gt;200,"medium")</f>
        <v>high</v>
      </c>
    </row>
    <row r="8837" spans="1:20" x14ac:dyDescent="0.35">
      <c r="A8837" s="4">
        <v>8836</v>
      </c>
      <c r="B8837" s="4" t="s">
        <v>59</v>
      </c>
      <c r="C8837" s="4" t="s">
        <v>24</v>
      </c>
      <c r="D8837" s="4" t="s">
        <v>39</v>
      </c>
      <c r="E8837" s="4" t="s">
        <v>60</v>
      </c>
      <c r="F8837" s="10" t="s">
        <v>306</v>
      </c>
      <c r="G8837" s="11" t="s">
        <v>421</v>
      </c>
      <c r="H8837" s="4">
        <v>84</v>
      </c>
      <c r="I8837" s="12">
        <v>36112.67</v>
      </c>
      <c r="J8837" s="12">
        <v>3033464.28</v>
      </c>
      <c r="K8837" s="12">
        <v>483.75</v>
      </c>
      <c r="L8837" s="4">
        <v>533</v>
      </c>
      <c r="M8837" s="4" t="s">
        <v>35</v>
      </c>
      <c r="N8837" s="4" t="str" cm="1">
        <f t="array" ref="N8837">_xlfn.SWITCH(E8837,"Delhi","North","Chennai","South","Hyderabad","South","Mumbai","Central","Bangalore","South")</f>
        <v>South</v>
      </c>
      <c r="O8837" s="12">
        <v>360375.68</v>
      </c>
      <c r="P8837" s="4">
        <f>Table1[[#This Row],[Delivery_Date]]-Table1[[#This Row],[Order_Date]]</f>
        <v>11</v>
      </c>
      <c r="Q8837" s="4" t="str">
        <f>IF(Table1[[#This Row],[Delivery delay days]]&gt;5,"delay","on time")</f>
        <v>delay</v>
      </c>
      <c r="R8837" s="10">
        <f>DATEVALUE(Table1[[#This Row],[Delivery_Date]])</f>
        <v>45293</v>
      </c>
      <c r="S8837" s="10">
        <f>DATEVALUE(Table1[[#This Row],[Order_Date]])</f>
        <v>45282</v>
      </c>
      <c r="T8837" s="4" t="str" cm="1">
        <f t="array" ref="T8837">_xlfn.IFS(Table1[[#This Row],[Inventory_Level]]&lt;=200,"low",Table1[[#This Row],[Inventory_Level]]&gt;=700,"high",Table1[[#This Row],[Inventory_Level]]&gt;200,"medium")</f>
        <v>medium</v>
      </c>
    </row>
    <row r="8838" spans="1:20" x14ac:dyDescent="0.35">
      <c r="A8838" s="4">
        <v>8837</v>
      </c>
      <c r="B8838" s="4" t="s">
        <v>65</v>
      </c>
      <c r="C8838" s="4" t="s">
        <v>16</v>
      </c>
      <c r="D8838" s="4" t="s">
        <v>17</v>
      </c>
      <c r="E8838" s="4" t="s">
        <v>52</v>
      </c>
      <c r="F8838" s="10" t="s">
        <v>245</v>
      </c>
      <c r="G8838" s="11" t="s">
        <v>268</v>
      </c>
      <c r="H8838" s="4">
        <v>23</v>
      </c>
      <c r="I8838" s="12">
        <v>36433.06</v>
      </c>
      <c r="J8838" s="12">
        <v>837960.38</v>
      </c>
      <c r="K8838" s="12">
        <v>4819.79</v>
      </c>
      <c r="L8838" s="4">
        <v>159</v>
      </c>
      <c r="M8838" s="4" t="s">
        <v>42</v>
      </c>
      <c r="N8838" s="4" t="str" cm="1">
        <f t="array" ref="N8838">_xlfn.SWITCH(E8838,"Delhi","North","Chennai","South","Hyderabad","South","Mumbai","Central","Bangalore","South")</f>
        <v>Central</v>
      </c>
      <c r="O8838" s="12">
        <v>156388.81</v>
      </c>
      <c r="P8838" s="4">
        <f>Table1[[#This Row],[Delivery_Date]]-Table1[[#This Row],[Order_Date]]</f>
        <v>2</v>
      </c>
      <c r="Q8838" s="4" t="str">
        <f>IF(Table1[[#This Row],[Delivery delay days]]&gt;5,"delay","on time")</f>
        <v>on time</v>
      </c>
      <c r="R8838" s="10">
        <f>DATEVALUE(Table1[[#This Row],[Delivery_Date]])</f>
        <v>44960</v>
      </c>
      <c r="S8838" s="10">
        <f>DATEVALUE(Table1[[#This Row],[Order_Date]])</f>
        <v>44958</v>
      </c>
      <c r="T8838" s="4" t="str" cm="1">
        <f t="array" ref="T8838">_xlfn.IFS(Table1[[#This Row],[Inventory_Level]]&lt;=200,"low",Table1[[#This Row],[Inventory_Level]]&gt;=700,"high",Table1[[#This Row],[Inventory_Level]]&gt;200,"medium")</f>
        <v>low</v>
      </c>
    </row>
    <row r="8839" spans="1:20" x14ac:dyDescent="0.35">
      <c r="A8839" s="4">
        <v>8838</v>
      </c>
      <c r="B8839" s="4" t="s">
        <v>59</v>
      </c>
      <c r="C8839" s="4" t="s">
        <v>38</v>
      </c>
      <c r="D8839" s="4" t="s">
        <v>25</v>
      </c>
      <c r="E8839" s="4" t="s">
        <v>52</v>
      </c>
      <c r="F8839" s="10" t="s">
        <v>359</v>
      </c>
      <c r="G8839" s="11" t="s">
        <v>95</v>
      </c>
      <c r="H8839" s="4">
        <v>5</v>
      </c>
      <c r="I8839" s="12">
        <v>22747.33</v>
      </c>
      <c r="J8839" s="12">
        <v>113736.65</v>
      </c>
      <c r="K8839" s="12">
        <v>4992.8999999999996</v>
      </c>
      <c r="L8839" s="4">
        <v>930</v>
      </c>
      <c r="M8839" s="4" t="s">
        <v>42</v>
      </c>
      <c r="N8839" s="4" t="str" cm="1">
        <f t="array" ref="N8839">_xlfn.SWITCH(E8839,"Delhi","North","Chennai","South","Hyderabad","South","Mumbai","Central","Bangalore","South")</f>
        <v>Central</v>
      </c>
      <c r="O8839" s="12">
        <v>11606.41</v>
      </c>
      <c r="P8839" s="4">
        <f>Table1[[#This Row],[Delivery_Date]]-Table1[[#This Row],[Order_Date]]</f>
        <v>2</v>
      </c>
      <c r="Q8839" s="4" t="str">
        <f>IF(Table1[[#This Row],[Delivery delay days]]&gt;5,"delay","on time")</f>
        <v>on time</v>
      </c>
      <c r="R8839" s="10">
        <f>DATEVALUE(Table1[[#This Row],[Delivery_Date]])</f>
        <v>45250</v>
      </c>
      <c r="S8839" s="10">
        <f>DATEVALUE(Table1[[#This Row],[Order_Date]])</f>
        <v>45248</v>
      </c>
      <c r="T8839" s="4" t="str" cm="1">
        <f t="array" ref="T8839">_xlfn.IFS(Table1[[#This Row],[Inventory_Level]]&lt;=200,"low",Table1[[#This Row],[Inventory_Level]]&gt;=700,"high",Table1[[#This Row],[Inventory_Level]]&gt;200,"medium")</f>
        <v>high</v>
      </c>
    </row>
    <row r="8840" spans="1:20" x14ac:dyDescent="0.35">
      <c r="A8840" s="4">
        <v>8839</v>
      </c>
      <c r="B8840" s="4" t="s">
        <v>23</v>
      </c>
      <c r="C8840" s="4" t="s">
        <v>38</v>
      </c>
      <c r="D8840" s="4" t="s">
        <v>39</v>
      </c>
      <c r="E8840" s="4" t="s">
        <v>18</v>
      </c>
      <c r="F8840" s="10" t="s">
        <v>127</v>
      </c>
      <c r="G8840" s="11" t="s">
        <v>343</v>
      </c>
      <c r="H8840" s="4">
        <v>67</v>
      </c>
      <c r="I8840" s="12">
        <v>32000.12</v>
      </c>
      <c r="J8840" s="12">
        <v>2144008.04</v>
      </c>
      <c r="K8840" s="12">
        <v>4058.08</v>
      </c>
      <c r="L8840" s="4">
        <v>44</v>
      </c>
      <c r="M8840" s="4" t="s">
        <v>21</v>
      </c>
      <c r="N8840" s="4" t="str" cm="1">
        <f t="array" ref="N8840">_xlfn.SWITCH(E8840,"Delhi","North","Chennai","South","Hyderabad","South","Mumbai","Central","Bangalore","South")</f>
        <v>North</v>
      </c>
      <c r="O8840" s="12">
        <v>185277.03</v>
      </c>
      <c r="P8840" s="4">
        <f>Table1[[#This Row],[Delivery_Date]]-Table1[[#This Row],[Order_Date]]</f>
        <v>3</v>
      </c>
      <c r="Q8840" s="4" t="str">
        <f>IF(Table1[[#This Row],[Delivery delay days]]&gt;5,"delay","on time")</f>
        <v>on time</v>
      </c>
      <c r="R8840" s="10">
        <f>DATEVALUE(Table1[[#This Row],[Delivery_Date]])</f>
        <v>44969</v>
      </c>
      <c r="S8840" s="10">
        <f>DATEVALUE(Table1[[#This Row],[Order_Date]])</f>
        <v>44966</v>
      </c>
      <c r="T8840" s="4" t="str" cm="1">
        <f t="array" ref="T8840">_xlfn.IFS(Table1[[#This Row],[Inventory_Level]]&lt;=200,"low",Table1[[#This Row],[Inventory_Level]]&gt;=700,"high",Table1[[#This Row],[Inventory_Level]]&gt;200,"medium")</f>
        <v>low</v>
      </c>
    </row>
    <row r="8841" spans="1:20" x14ac:dyDescent="0.35">
      <c r="A8841" s="4">
        <v>8840</v>
      </c>
      <c r="B8841" s="4" t="s">
        <v>51</v>
      </c>
      <c r="C8841" s="4" t="s">
        <v>38</v>
      </c>
      <c r="D8841" s="4" t="s">
        <v>17</v>
      </c>
      <c r="E8841" s="4" t="s">
        <v>46</v>
      </c>
      <c r="F8841" s="10" t="s">
        <v>155</v>
      </c>
      <c r="G8841" s="11" t="s">
        <v>158</v>
      </c>
      <c r="H8841" s="4">
        <v>94</v>
      </c>
      <c r="I8841" s="12">
        <v>19402.900000000001</v>
      </c>
      <c r="J8841" s="12">
        <v>1823872.6</v>
      </c>
      <c r="K8841" s="12">
        <v>838.57</v>
      </c>
      <c r="L8841" s="4">
        <v>437</v>
      </c>
      <c r="M8841" s="4" t="s">
        <v>21</v>
      </c>
      <c r="N8841" s="4" t="str" cm="1">
        <f t="array" ref="N8841">_xlfn.SWITCH(E8841,"Delhi","North","Chennai","South","Hyderabad","South","Mumbai","Central","Bangalore","South")</f>
        <v>South</v>
      </c>
      <c r="O8841" s="12">
        <v>376555.61</v>
      </c>
      <c r="P8841" s="4">
        <f>Table1[[#This Row],[Delivery_Date]]-Table1[[#This Row],[Order_Date]]</f>
        <v>14</v>
      </c>
      <c r="Q8841" s="4" t="str">
        <f>IF(Table1[[#This Row],[Delivery delay days]]&gt;5,"delay","on time")</f>
        <v>delay</v>
      </c>
      <c r="R8841" s="10">
        <f>DATEVALUE(Table1[[#This Row],[Delivery_Date]])</f>
        <v>44978</v>
      </c>
      <c r="S8841" s="10">
        <f>DATEVALUE(Table1[[#This Row],[Order_Date]])</f>
        <v>44964</v>
      </c>
      <c r="T8841" s="4" t="str" cm="1">
        <f t="array" ref="T8841">_xlfn.IFS(Table1[[#This Row],[Inventory_Level]]&lt;=200,"low",Table1[[#This Row],[Inventory_Level]]&gt;=700,"high",Table1[[#This Row],[Inventory_Level]]&gt;200,"medium")</f>
        <v>medium</v>
      </c>
    </row>
    <row r="8842" spans="1:20" x14ac:dyDescent="0.35">
      <c r="A8842" s="4">
        <v>8841</v>
      </c>
      <c r="B8842" s="4" t="s">
        <v>31</v>
      </c>
      <c r="C8842" s="4" t="s">
        <v>24</v>
      </c>
      <c r="D8842" s="4" t="s">
        <v>25</v>
      </c>
      <c r="E8842" s="4" t="s">
        <v>18</v>
      </c>
      <c r="F8842" s="10" t="s">
        <v>171</v>
      </c>
      <c r="G8842" s="11" t="s">
        <v>392</v>
      </c>
      <c r="H8842" s="4">
        <v>20</v>
      </c>
      <c r="I8842" s="12">
        <v>5170.38</v>
      </c>
      <c r="J8842" s="12">
        <v>103407.6</v>
      </c>
      <c r="K8842" s="12">
        <v>959.43</v>
      </c>
      <c r="L8842" s="4">
        <v>254</v>
      </c>
      <c r="M8842" s="4" t="s">
        <v>21</v>
      </c>
      <c r="N8842" s="4" t="str" cm="1">
        <f t="array" ref="N8842">_xlfn.SWITCH(E8842,"Delhi","North","Chennai","South","Hyderabad","South","Mumbai","Central","Bangalore","South")</f>
        <v>North</v>
      </c>
      <c r="O8842" s="12">
        <v>12919.3</v>
      </c>
      <c r="P8842" s="4">
        <f>Table1[[#This Row],[Delivery_Date]]-Table1[[#This Row],[Order_Date]]</f>
        <v>6</v>
      </c>
      <c r="Q8842" s="4" t="str">
        <f>IF(Table1[[#This Row],[Delivery delay days]]&gt;5,"delay","on time")</f>
        <v>delay</v>
      </c>
      <c r="R8842" s="10">
        <f>DATEVALUE(Table1[[#This Row],[Delivery_Date]])</f>
        <v>45149</v>
      </c>
      <c r="S8842" s="10">
        <f>DATEVALUE(Table1[[#This Row],[Order_Date]])</f>
        <v>45143</v>
      </c>
      <c r="T8842" s="4" t="str" cm="1">
        <f t="array" ref="T8842">_xlfn.IFS(Table1[[#This Row],[Inventory_Level]]&lt;=200,"low",Table1[[#This Row],[Inventory_Level]]&gt;=700,"high",Table1[[#This Row],[Inventory_Level]]&gt;200,"medium")</f>
        <v>medium</v>
      </c>
    </row>
    <row r="8843" spans="1:20" x14ac:dyDescent="0.35">
      <c r="A8843" s="4">
        <v>8842</v>
      </c>
      <c r="B8843" s="4" t="s">
        <v>37</v>
      </c>
      <c r="C8843" s="4" t="s">
        <v>38</v>
      </c>
      <c r="D8843" s="4" t="s">
        <v>39</v>
      </c>
      <c r="E8843" s="4" t="s">
        <v>46</v>
      </c>
      <c r="F8843" s="10" t="s">
        <v>146</v>
      </c>
      <c r="G8843" s="11" t="s">
        <v>238</v>
      </c>
      <c r="H8843" s="4">
        <v>96</v>
      </c>
      <c r="I8843" s="12">
        <v>26684.02</v>
      </c>
      <c r="J8843" s="12">
        <v>2561665.92</v>
      </c>
      <c r="K8843" s="12">
        <v>3923.31</v>
      </c>
      <c r="L8843" s="4">
        <v>253</v>
      </c>
      <c r="M8843" s="4" t="s">
        <v>35</v>
      </c>
      <c r="N8843" s="4" t="str" cm="1">
        <f t="array" ref="N8843">_xlfn.SWITCH(E8843,"Delhi","North","Chennai","South","Hyderabad","South","Mumbai","Central","Bangalore","South")</f>
        <v>South</v>
      </c>
      <c r="O8843" s="12">
        <v>395518.52</v>
      </c>
      <c r="P8843" s="4">
        <f>Table1[[#This Row],[Delivery_Date]]-Table1[[#This Row],[Order_Date]]</f>
        <v>15</v>
      </c>
      <c r="Q8843" s="4" t="str">
        <f>IF(Table1[[#This Row],[Delivery delay days]]&gt;5,"delay","on time")</f>
        <v>delay</v>
      </c>
      <c r="R8843" s="10">
        <f>DATEVALUE(Table1[[#This Row],[Delivery_Date]])</f>
        <v>45215</v>
      </c>
      <c r="S8843" s="10">
        <f>DATEVALUE(Table1[[#This Row],[Order_Date]])</f>
        <v>45200</v>
      </c>
      <c r="T8843" s="4" t="str" cm="1">
        <f t="array" ref="T8843">_xlfn.IFS(Table1[[#This Row],[Inventory_Level]]&lt;=200,"low",Table1[[#This Row],[Inventory_Level]]&gt;=700,"high",Table1[[#This Row],[Inventory_Level]]&gt;200,"medium")</f>
        <v>medium</v>
      </c>
    </row>
    <row r="8844" spans="1:20" x14ac:dyDescent="0.35">
      <c r="A8844" s="4">
        <v>8843</v>
      </c>
      <c r="B8844" s="4" t="s">
        <v>65</v>
      </c>
      <c r="C8844" s="4" t="s">
        <v>16</v>
      </c>
      <c r="D8844" s="4" t="s">
        <v>39</v>
      </c>
      <c r="E8844" s="4" t="s">
        <v>46</v>
      </c>
      <c r="F8844" s="10" t="s">
        <v>100</v>
      </c>
      <c r="G8844" s="11" t="s">
        <v>404</v>
      </c>
      <c r="H8844" s="4">
        <v>87</v>
      </c>
      <c r="I8844" s="12">
        <v>43616.51</v>
      </c>
      <c r="J8844" s="12">
        <v>3794636.37</v>
      </c>
      <c r="K8844" s="12">
        <v>785.74</v>
      </c>
      <c r="L8844" s="4">
        <v>769</v>
      </c>
      <c r="M8844" s="4" t="s">
        <v>29</v>
      </c>
      <c r="N8844" s="4" t="str" cm="1">
        <f t="array" ref="N8844">_xlfn.SWITCH(E8844,"Delhi","North","Chennai","South","Hyderabad","South","Mumbai","Central","Bangalore","South")</f>
        <v>South</v>
      </c>
      <c r="O8844" s="12">
        <v>718608.22</v>
      </c>
      <c r="P8844" s="4">
        <f>Table1[[#This Row],[Delivery_Date]]-Table1[[#This Row],[Order_Date]]</f>
        <v>2</v>
      </c>
      <c r="Q8844" s="4" t="str">
        <f>IF(Table1[[#This Row],[Delivery delay days]]&gt;5,"delay","on time")</f>
        <v>on time</v>
      </c>
      <c r="R8844" s="10">
        <f>DATEVALUE(Table1[[#This Row],[Delivery_Date]])</f>
        <v>45092</v>
      </c>
      <c r="S8844" s="10">
        <f>DATEVALUE(Table1[[#This Row],[Order_Date]])</f>
        <v>45090</v>
      </c>
      <c r="T8844" s="4" t="str" cm="1">
        <f t="array" ref="T8844">_xlfn.IFS(Table1[[#This Row],[Inventory_Level]]&lt;=200,"low",Table1[[#This Row],[Inventory_Level]]&gt;=700,"high",Table1[[#This Row],[Inventory_Level]]&gt;200,"medium")</f>
        <v>high</v>
      </c>
    </row>
    <row r="8845" spans="1:20" x14ac:dyDescent="0.35">
      <c r="A8845" s="4">
        <v>8844</v>
      </c>
      <c r="B8845" s="4" t="s">
        <v>59</v>
      </c>
      <c r="C8845" s="4" t="s">
        <v>38</v>
      </c>
      <c r="D8845" s="4" t="s">
        <v>25</v>
      </c>
      <c r="E8845" s="4" t="s">
        <v>52</v>
      </c>
      <c r="F8845" s="10" t="s">
        <v>79</v>
      </c>
      <c r="G8845" s="11" t="s">
        <v>241</v>
      </c>
      <c r="H8845" s="4">
        <v>90</v>
      </c>
      <c r="I8845" s="12">
        <v>34845.94</v>
      </c>
      <c r="J8845" s="12">
        <v>3136134.6</v>
      </c>
      <c r="K8845" s="12">
        <v>198.71</v>
      </c>
      <c r="L8845" s="4">
        <v>493</v>
      </c>
      <c r="M8845" s="4" t="s">
        <v>21</v>
      </c>
      <c r="N8845" s="4" t="str" cm="1">
        <f t="array" ref="N8845">_xlfn.SWITCH(E8845,"Delhi","North","Chennai","South","Hyderabad","South","Mumbai","Central","Bangalore","South")</f>
        <v>Central</v>
      </c>
      <c r="O8845" s="12">
        <v>191196.31</v>
      </c>
      <c r="P8845" s="4">
        <f>Table1[[#This Row],[Delivery_Date]]-Table1[[#This Row],[Order_Date]]</f>
        <v>8</v>
      </c>
      <c r="Q8845" s="4" t="str">
        <f>IF(Table1[[#This Row],[Delivery delay days]]&gt;5,"delay","on time")</f>
        <v>delay</v>
      </c>
      <c r="R8845" s="10">
        <f>DATEVALUE(Table1[[#This Row],[Delivery_Date]])</f>
        <v>45000</v>
      </c>
      <c r="S8845" s="10">
        <f>DATEVALUE(Table1[[#This Row],[Order_Date]])</f>
        <v>44992</v>
      </c>
      <c r="T8845" s="4" t="str" cm="1">
        <f t="array" ref="T8845">_xlfn.IFS(Table1[[#This Row],[Inventory_Level]]&lt;=200,"low",Table1[[#This Row],[Inventory_Level]]&gt;=700,"high",Table1[[#This Row],[Inventory_Level]]&gt;200,"medium")</f>
        <v>medium</v>
      </c>
    </row>
    <row r="8846" spans="1:20" x14ac:dyDescent="0.35">
      <c r="A8846" s="4">
        <v>8845</v>
      </c>
      <c r="B8846" s="4" t="s">
        <v>31</v>
      </c>
      <c r="C8846" s="4" t="s">
        <v>16</v>
      </c>
      <c r="D8846" s="4" t="s">
        <v>39</v>
      </c>
      <c r="E8846" s="4" t="s">
        <v>52</v>
      </c>
      <c r="F8846" s="10" t="s">
        <v>120</v>
      </c>
      <c r="G8846" s="11" t="s">
        <v>239</v>
      </c>
      <c r="H8846" s="4">
        <v>59</v>
      </c>
      <c r="I8846" s="12">
        <v>48658.04</v>
      </c>
      <c r="J8846" s="12">
        <v>2870824.36</v>
      </c>
      <c r="K8846" s="12">
        <v>3063.4</v>
      </c>
      <c r="L8846" s="4">
        <v>793</v>
      </c>
      <c r="M8846" s="4" t="s">
        <v>42</v>
      </c>
      <c r="N8846" s="4" t="str" cm="1">
        <f t="array" ref="N8846">_xlfn.SWITCH(E8846,"Delhi","North","Chennai","South","Hyderabad","South","Mumbai","Central","Bangalore","South")</f>
        <v>Central</v>
      </c>
      <c r="O8846" s="12">
        <v>238935.01</v>
      </c>
      <c r="P8846" s="4">
        <f>Table1[[#This Row],[Delivery_Date]]-Table1[[#This Row],[Order_Date]]</f>
        <v>11</v>
      </c>
      <c r="Q8846" s="4" t="str">
        <f>IF(Table1[[#This Row],[Delivery delay days]]&gt;5,"delay","on time")</f>
        <v>delay</v>
      </c>
      <c r="R8846" s="10">
        <f>DATEVALUE(Table1[[#This Row],[Delivery_Date]])</f>
        <v>45087</v>
      </c>
      <c r="S8846" s="10">
        <f>DATEVALUE(Table1[[#This Row],[Order_Date]])</f>
        <v>45076</v>
      </c>
      <c r="T8846" s="4" t="str" cm="1">
        <f t="array" ref="T8846">_xlfn.IFS(Table1[[#This Row],[Inventory_Level]]&lt;=200,"low",Table1[[#This Row],[Inventory_Level]]&gt;=700,"high",Table1[[#This Row],[Inventory_Level]]&gt;200,"medium")</f>
        <v>high</v>
      </c>
    </row>
    <row r="8847" spans="1:20" x14ac:dyDescent="0.35">
      <c r="A8847" s="4">
        <v>8846</v>
      </c>
      <c r="B8847" s="4" t="s">
        <v>65</v>
      </c>
      <c r="C8847" s="4" t="s">
        <v>24</v>
      </c>
      <c r="D8847" s="4" t="s">
        <v>32</v>
      </c>
      <c r="E8847" s="4" t="s">
        <v>18</v>
      </c>
      <c r="F8847" s="10" t="s">
        <v>232</v>
      </c>
      <c r="G8847" s="11" t="s">
        <v>290</v>
      </c>
      <c r="H8847" s="4">
        <v>15</v>
      </c>
      <c r="I8847" s="12">
        <v>4119.93</v>
      </c>
      <c r="J8847" s="12">
        <v>61798.95</v>
      </c>
      <c r="K8847" s="12">
        <v>538.72</v>
      </c>
      <c r="L8847" s="4">
        <v>670</v>
      </c>
      <c r="M8847" s="4" t="s">
        <v>21</v>
      </c>
      <c r="N8847" s="4" t="str" cm="1">
        <f t="array" ref="N8847">_xlfn.SWITCH(E8847,"Delhi","North","Chennai","South","Hyderabad","South","Mumbai","Central","Bangalore","South")</f>
        <v>North</v>
      </c>
      <c r="O8847" s="12">
        <v>7436.49</v>
      </c>
      <c r="P8847" s="4">
        <f>Table1[[#This Row],[Delivery_Date]]-Table1[[#This Row],[Order_Date]]</f>
        <v>15</v>
      </c>
      <c r="Q8847" s="4" t="str">
        <f>IF(Table1[[#This Row],[Delivery delay days]]&gt;5,"delay","on time")</f>
        <v>delay</v>
      </c>
      <c r="R8847" s="10">
        <f>DATEVALUE(Table1[[#This Row],[Delivery_Date]])</f>
        <v>45207</v>
      </c>
      <c r="S8847" s="10">
        <f>DATEVALUE(Table1[[#This Row],[Order_Date]])</f>
        <v>45192</v>
      </c>
      <c r="T8847" s="4" t="str" cm="1">
        <f t="array" ref="T8847">_xlfn.IFS(Table1[[#This Row],[Inventory_Level]]&lt;=200,"low",Table1[[#This Row],[Inventory_Level]]&gt;=700,"high",Table1[[#This Row],[Inventory_Level]]&gt;200,"medium")</f>
        <v>medium</v>
      </c>
    </row>
    <row r="8848" spans="1:20" x14ac:dyDescent="0.35">
      <c r="A8848" s="4">
        <v>8847</v>
      </c>
      <c r="B8848" s="4" t="s">
        <v>23</v>
      </c>
      <c r="C8848" s="4" t="s">
        <v>16</v>
      </c>
      <c r="D8848" s="4" t="s">
        <v>39</v>
      </c>
      <c r="E8848" s="4" t="s">
        <v>52</v>
      </c>
      <c r="F8848" s="10" t="s">
        <v>290</v>
      </c>
      <c r="G8848" s="11" t="s">
        <v>408</v>
      </c>
      <c r="H8848" s="4">
        <v>22</v>
      </c>
      <c r="I8848" s="12">
        <v>28967.29</v>
      </c>
      <c r="J8848" s="12">
        <v>637280.38</v>
      </c>
      <c r="K8848" s="12">
        <v>1059.69</v>
      </c>
      <c r="L8848" s="4">
        <v>797</v>
      </c>
      <c r="M8848" s="4" t="s">
        <v>35</v>
      </c>
      <c r="N8848" s="4" t="str" cm="1">
        <f t="array" ref="N8848">_xlfn.SWITCH(E8848,"Delhi","North","Chennai","South","Hyderabad","South","Mumbai","Central","Bangalore","South")</f>
        <v>Central</v>
      </c>
      <c r="O8848" s="12">
        <v>57553.2</v>
      </c>
      <c r="P8848" s="4">
        <f>Table1[[#This Row],[Delivery_Date]]-Table1[[#This Row],[Order_Date]]</f>
        <v>15</v>
      </c>
      <c r="Q8848" s="4" t="str">
        <f>IF(Table1[[#This Row],[Delivery delay days]]&gt;5,"delay","on time")</f>
        <v>delay</v>
      </c>
      <c r="R8848" s="10">
        <f>DATEVALUE(Table1[[#This Row],[Delivery_Date]])</f>
        <v>45222</v>
      </c>
      <c r="S8848" s="10">
        <f>DATEVALUE(Table1[[#This Row],[Order_Date]])</f>
        <v>45207</v>
      </c>
      <c r="T8848" s="4" t="str" cm="1">
        <f t="array" ref="T8848">_xlfn.IFS(Table1[[#This Row],[Inventory_Level]]&lt;=200,"low",Table1[[#This Row],[Inventory_Level]]&gt;=700,"high",Table1[[#This Row],[Inventory_Level]]&gt;200,"medium")</f>
        <v>high</v>
      </c>
    </row>
    <row r="8849" spans="1:20" x14ac:dyDescent="0.35">
      <c r="A8849" s="4">
        <v>8848</v>
      </c>
      <c r="B8849" s="4" t="s">
        <v>23</v>
      </c>
      <c r="C8849" s="4" t="s">
        <v>16</v>
      </c>
      <c r="D8849" s="4" t="s">
        <v>25</v>
      </c>
      <c r="E8849" s="4" t="s">
        <v>18</v>
      </c>
      <c r="F8849" s="10" t="s">
        <v>273</v>
      </c>
      <c r="G8849" s="11" t="s">
        <v>119</v>
      </c>
      <c r="H8849" s="4">
        <v>1</v>
      </c>
      <c r="I8849" s="12">
        <v>32187.279999999999</v>
      </c>
      <c r="J8849" s="12">
        <v>32187.279999999999</v>
      </c>
      <c r="K8849" s="12">
        <v>186.02</v>
      </c>
      <c r="L8849" s="4">
        <v>316</v>
      </c>
      <c r="M8849" s="4" t="s">
        <v>21</v>
      </c>
      <c r="N8849" s="4" t="str" cm="1">
        <f t="array" ref="N8849">_xlfn.SWITCH(E8849,"Delhi","North","Chennai","South","Hyderabad","South","Mumbai","Central","Bangalore","South")</f>
        <v>North</v>
      </c>
      <c r="O8849" s="12">
        <v>5876.37</v>
      </c>
      <c r="P8849" s="4">
        <f>Table1[[#This Row],[Delivery_Date]]-Table1[[#This Row],[Order_Date]]</f>
        <v>13</v>
      </c>
      <c r="Q8849" s="4" t="str">
        <f>IF(Table1[[#This Row],[Delivery delay days]]&gt;5,"delay","on time")</f>
        <v>delay</v>
      </c>
      <c r="R8849" s="10">
        <f>DATEVALUE(Table1[[#This Row],[Delivery_Date]])</f>
        <v>45274</v>
      </c>
      <c r="S8849" s="10">
        <f>DATEVALUE(Table1[[#This Row],[Order_Date]])</f>
        <v>45261</v>
      </c>
      <c r="T8849" s="4" t="str" cm="1">
        <f t="array" ref="T8849">_xlfn.IFS(Table1[[#This Row],[Inventory_Level]]&lt;=200,"low",Table1[[#This Row],[Inventory_Level]]&gt;=700,"high",Table1[[#This Row],[Inventory_Level]]&gt;200,"medium")</f>
        <v>medium</v>
      </c>
    </row>
    <row r="8850" spans="1:20" x14ac:dyDescent="0.35">
      <c r="A8850" s="4">
        <v>8849</v>
      </c>
      <c r="B8850" s="4" t="s">
        <v>15</v>
      </c>
      <c r="C8850" s="4" t="s">
        <v>24</v>
      </c>
      <c r="D8850" s="4" t="s">
        <v>45</v>
      </c>
      <c r="E8850" s="4" t="s">
        <v>60</v>
      </c>
      <c r="F8850" s="10" t="s">
        <v>20</v>
      </c>
      <c r="G8850" s="11" t="s">
        <v>77</v>
      </c>
      <c r="H8850" s="4">
        <v>70</v>
      </c>
      <c r="I8850" s="12">
        <v>19884.759999999998</v>
      </c>
      <c r="J8850" s="12">
        <v>1391933.2</v>
      </c>
      <c r="K8850" s="12">
        <v>223.05</v>
      </c>
      <c r="L8850" s="4">
        <v>773</v>
      </c>
      <c r="M8850" s="4" t="s">
        <v>42</v>
      </c>
      <c r="N8850" s="4" t="str" cm="1">
        <f t="array" ref="N8850">_xlfn.SWITCH(E8850,"Delhi","North","Chennai","South","Hyderabad","South","Mumbai","Central","Bangalore","South")</f>
        <v>South</v>
      </c>
      <c r="O8850" s="12">
        <v>341682.27</v>
      </c>
      <c r="P8850" s="4">
        <f>Table1[[#This Row],[Delivery_Date]]-Table1[[#This Row],[Order_Date]]</f>
        <v>6</v>
      </c>
      <c r="Q8850" s="4" t="str">
        <f>IF(Table1[[#This Row],[Delivery delay days]]&gt;5,"delay","on time")</f>
        <v>delay</v>
      </c>
      <c r="R8850" s="10">
        <f>DATEVALUE(Table1[[#This Row],[Delivery_Date]])</f>
        <v>45204</v>
      </c>
      <c r="S8850" s="10">
        <f>DATEVALUE(Table1[[#This Row],[Order_Date]])</f>
        <v>45198</v>
      </c>
      <c r="T8850" s="4" t="str" cm="1">
        <f t="array" ref="T8850">_xlfn.IFS(Table1[[#This Row],[Inventory_Level]]&lt;=200,"low",Table1[[#This Row],[Inventory_Level]]&gt;=700,"high",Table1[[#This Row],[Inventory_Level]]&gt;200,"medium")</f>
        <v>high</v>
      </c>
    </row>
    <row r="8851" spans="1:20" x14ac:dyDescent="0.35">
      <c r="A8851" s="4">
        <v>8850</v>
      </c>
      <c r="B8851" s="4" t="s">
        <v>65</v>
      </c>
      <c r="C8851" s="4" t="s">
        <v>38</v>
      </c>
      <c r="D8851" s="4" t="s">
        <v>45</v>
      </c>
      <c r="E8851" s="4" t="s">
        <v>60</v>
      </c>
      <c r="F8851" s="10" t="s">
        <v>100</v>
      </c>
      <c r="G8851" s="11" t="s">
        <v>253</v>
      </c>
      <c r="H8851" s="4">
        <v>64</v>
      </c>
      <c r="I8851" s="12">
        <v>16250.96</v>
      </c>
      <c r="J8851" s="12">
        <v>1040061.4399999999</v>
      </c>
      <c r="K8851" s="12">
        <v>2364.36</v>
      </c>
      <c r="L8851" s="4">
        <v>512</v>
      </c>
      <c r="M8851" s="4" t="s">
        <v>42</v>
      </c>
      <c r="N8851" s="4" t="str" cm="1">
        <f t="array" ref="N8851">_xlfn.SWITCH(E8851,"Delhi","North","Chennai","South","Hyderabad","South","Mumbai","Central","Bangalore","South")</f>
        <v>South</v>
      </c>
      <c r="O8851" s="12">
        <v>161533.69</v>
      </c>
      <c r="P8851" s="4">
        <f>Table1[[#This Row],[Delivery_Date]]-Table1[[#This Row],[Order_Date]]</f>
        <v>4</v>
      </c>
      <c r="Q8851" s="4" t="str">
        <f>IF(Table1[[#This Row],[Delivery delay days]]&gt;5,"delay","on time")</f>
        <v>on time</v>
      </c>
      <c r="R8851" s="10">
        <f>DATEVALUE(Table1[[#This Row],[Delivery_Date]])</f>
        <v>45094</v>
      </c>
      <c r="S8851" s="10">
        <f>DATEVALUE(Table1[[#This Row],[Order_Date]])</f>
        <v>45090</v>
      </c>
      <c r="T8851" s="4" t="str" cm="1">
        <f t="array" ref="T8851">_xlfn.IFS(Table1[[#This Row],[Inventory_Level]]&lt;=200,"low",Table1[[#This Row],[Inventory_Level]]&gt;=700,"high",Table1[[#This Row],[Inventory_Level]]&gt;200,"medium")</f>
        <v>medium</v>
      </c>
    </row>
    <row r="8852" spans="1:20" x14ac:dyDescent="0.35">
      <c r="A8852" s="4">
        <v>8851</v>
      </c>
      <c r="B8852" s="4" t="s">
        <v>59</v>
      </c>
      <c r="C8852" s="4" t="s">
        <v>24</v>
      </c>
      <c r="D8852" s="4" t="s">
        <v>25</v>
      </c>
      <c r="E8852" s="4" t="s">
        <v>52</v>
      </c>
      <c r="F8852" s="10" t="s">
        <v>308</v>
      </c>
      <c r="G8852" s="11" t="s">
        <v>149</v>
      </c>
      <c r="H8852" s="4">
        <v>48</v>
      </c>
      <c r="I8852" s="12">
        <v>30262.52</v>
      </c>
      <c r="J8852" s="12">
        <v>1452600.96</v>
      </c>
      <c r="K8852" s="12">
        <v>1348.94</v>
      </c>
      <c r="L8852" s="4">
        <v>808</v>
      </c>
      <c r="M8852" s="4" t="s">
        <v>21</v>
      </c>
      <c r="N8852" s="4" t="str" cm="1">
        <f t="array" ref="N8852">_xlfn.SWITCH(E8852,"Delhi","North","Chennai","South","Hyderabad","South","Mumbai","Central","Bangalore","South")</f>
        <v>Central</v>
      </c>
      <c r="O8852" s="12">
        <v>277826.23</v>
      </c>
      <c r="P8852" s="4">
        <f>Table1[[#This Row],[Delivery_Date]]-Table1[[#This Row],[Order_Date]]</f>
        <v>4</v>
      </c>
      <c r="Q8852" s="4" t="str">
        <f>IF(Table1[[#This Row],[Delivery delay days]]&gt;5,"delay","on time")</f>
        <v>on time</v>
      </c>
      <c r="R8852" s="10">
        <f>DATEVALUE(Table1[[#This Row],[Delivery_Date]])</f>
        <v>45285</v>
      </c>
      <c r="S8852" s="10">
        <f>DATEVALUE(Table1[[#This Row],[Order_Date]])</f>
        <v>45281</v>
      </c>
      <c r="T8852" s="4" t="str" cm="1">
        <f t="array" ref="T8852">_xlfn.IFS(Table1[[#This Row],[Inventory_Level]]&lt;=200,"low",Table1[[#This Row],[Inventory_Level]]&gt;=700,"high",Table1[[#This Row],[Inventory_Level]]&gt;200,"medium")</f>
        <v>high</v>
      </c>
    </row>
    <row r="8853" spans="1:20" x14ac:dyDescent="0.35">
      <c r="A8853" s="4">
        <v>8852</v>
      </c>
      <c r="B8853" s="4" t="s">
        <v>37</v>
      </c>
      <c r="C8853" s="4" t="s">
        <v>24</v>
      </c>
      <c r="D8853" s="4" t="s">
        <v>25</v>
      </c>
      <c r="E8853" s="4" t="s">
        <v>46</v>
      </c>
      <c r="F8853" s="10" t="s">
        <v>140</v>
      </c>
      <c r="G8853" s="11" t="s">
        <v>202</v>
      </c>
      <c r="H8853" s="4">
        <v>64</v>
      </c>
      <c r="I8853" s="12">
        <v>1800.22</v>
      </c>
      <c r="J8853" s="12">
        <v>115214.08</v>
      </c>
      <c r="K8853" s="12">
        <v>2979.8</v>
      </c>
      <c r="L8853" s="4">
        <v>699</v>
      </c>
      <c r="M8853" s="4" t="s">
        <v>42</v>
      </c>
      <c r="N8853" s="4" t="str" cm="1">
        <f t="array" ref="N8853">_xlfn.SWITCH(E8853,"Delhi","North","Chennai","South","Hyderabad","South","Mumbai","Central","Bangalore","South")</f>
        <v>South</v>
      </c>
      <c r="O8853" s="12">
        <v>8890.81</v>
      </c>
      <c r="P8853" s="4">
        <f>Table1[[#This Row],[Delivery_Date]]-Table1[[#This Row],[Order_Date]]</f>
        <v>3</v>
      </c>
      <c r="Q8853" s="4" t="str">
        <f>IF(Table1[[#This Row],[Delivery delay days]]&gt;5,"delay","on time")</f>
        <v>on time</v>
      </c>
      <c r="R8853" s="10">
        <f>DATEVALUE(Table1[[#This Row],[Delivery_Date]])</f>
        <v>45001</v>
      </c>
      <c r="S8853" s="10">
        <f>DATEVALUE(Table1[[#This Row],[Order_Date]])</f>
        <v>44998</v>
      </c>
      <c r="T8853" s="4" t="str" cm="1">
        <f t="array" ref="T8853">_xlfn.IFS(Table1[[#This Row],[Inventory_Level]]&lt;=200,"low",Table1[[#This Row],[Inventory_Level]]&gt;=700,"high",Table1[[#This Row],[Inventory_Level]]&gt;200,"medium")</f>
        <v>medium</v>
      </c>
    </row>
    <row r="8854" spans="1:20" x14ac:dyDescent="0.35">
      <c r="A8854" s="4">
        <v>8853</v>
      </c>
      <c r="B8854" s="4" t="s">
        <v>44</v>
      </c>
      <c r="C8854" s="4" t="s">
        <v>38</v>
      </c>
      <c r="D8854" s="4" t="s">
        <v>25</v>
      </c>
      <c r="E8854" s="4" t="s">
        <v>60</v>
      </c>
      <c r="F8854" s="10" t="s">
        <v>392</v>
      </c>
      <c r="G8854" s="11" t="s">
        <v>351</v>
      </c>
      <c r="H8854" s="4">
        <v>93</v>
      </c>
      <c r="I8854" s="12">
        <v>30380.15</v>
      </c>
      <c r="J8854" s="12">
        <v>2825353.95</v>
      </c>
      <c r="K8854" s="12">
        <v>1969.4</v>
      </c>
      <c r="L8854" s="4">
        <v>45</v>
      </c>
      <c r="M8854" s="4" t="s">
        <v>42</v>
      </c>
      <c r="N8854" s="4" t="str" cm="1">
        <f t="array" ref="N8854">_xlfn.SWITCH(E8854,"Delhi","North","Chennai","South","Hyderabad","South","Mumbai","Central","Bangalore","South")</f>
        <v>South</v>
      </c>
      <c r="O8854" s="12">
        <v>397303.25</v>
      </c>
      <c r="P8854" s="4">
        <f>Table1[[#This Row],[Delivery_Date]]-Table1[[#This Row],[Order_Date]]</f>
        <v>6</v>
      </c>
      <c r="Q8854" s="4" t="str">
        <f>IF(Table1[[#This Row],[Delivery delay days]]&gt;5,"delay","on time")</f>
        <v>delay</v>
      </c>
      <c r="R8854" s="10">
        <f>DATEVALUE(Table1[[#This Row],[Delivery_Date]])</f>
        <v>45155</v>
      </c>
      <c r="S8854" s="10">
        <f>DATEVALUE(Table1[[#This Row],[Order_Date]])</f>
        <v>45149</v>
      </c>
      <c r="T8854" s="4" t="str" cm="1">
        <f t="array" ref="T8854">_xlfn.IFS(Table1[[#This Row],[Inventory_Level]]&lt;=200,"low",Table1[[#This Row],[Inventory_Level]]&gt;=700,"high",Table1[[#This Row],[Inventory_Level]]&gt;200,"medium")</f>
        <v>low</v>
      </c>
    </row>
    <row r="8855" spans="1:20" x14ac:dyDescent="0.35">
      <c r="A8855" s="4">
        <v>8854</v>
      </c>
      <c r="B8855" s="4" t="s">
        <v>59</v>
      </c>
      <c r="C8855" s="4" t="s">
        <v>24</v>
      </c>
      <c r="D8855" s="4" t="s">
        <v>32</v>
      </c>
      <c r="E8855" s="4" t="s">
        <v>52</v>
      </c>
      <c r="F8855" s="10" t="s">
        <v>86</v>
      </c>
      <c r="G8855" s="11" t="s">
        <v>237</v>
      </c>
      <c r="H8855" s="4">
        <v>39</v>
      </c>
      <c r="I8855" s="12">
        <v>38239.82</v>
      </c>
      <c r="J8855" s="12">
        <v>1491352.98</v>
      </c>
      <c r="K8855" s="12">
        <v>2019.26</v>
      </c>
      <c r="L8855" s="4">
        <v>174</v>
      </c>
      <c r="M8855" s="4" t="s">
        <v>42</v>
      </c>
      <c r="N8855" s="4" t="str" cm="1">
        <f t="array" ref="N8855">_xlfn.SWITCH(E8855,"Delhi","North","Chennai","South","Hyderabad","South","Mumbai","Central","Bangalore","South")</f>
        <v>Central</v>
      </c>
      <c r="O8855" s="12">
        <v>248838.21</v>
      </c>
      <c r="P8855" s="4">
        <f>Table1[[#This Row],[Delivery_Date]]-Table1[[#This Row],[Order_Date]]</f>
        <v>11</v>
      </c>
      <c r="Q8855" s="4" t="str">
        <f>IF(Table1[[#This Row],[Delivery delay days]]&gt;5,"delay","on time")</f>
        <v>delay</v>
      </c>
      <c r="R8855" s="10">
        <f>DATEVALUE(Table1[[#This Row],[Delivery_Date]])</f>
        <v>45303</v>
      </c>
      <c r="S8855" s="10">
        <f>DATEVALUE(Table1[[#This Row],[Order_Date]])</f>
        <v>45292</v>
      </c>
      <c r="T8855" s="4" t="str" cm="1">
        <f t="array" ref="T8855">_xlfn.IFS(Table1[[#This Row],[Inventory_Level]]&lt;=200,"low",Table1[[#This Row],[Inventory_Level]]&gt;=700,"high",Table1[[#This Row],[Inventory_Level]]&gt;200,"medium")</f>
        <v>low</v>
      </c>
    </row>
    <row r="8856" spans="1:20" x14ac:dyDescent="0.35">
      <c r="A8856" s="4">
        <v>8855</v>
      </c>
      <c r="B8856" s="4" t="s">
        <v>51</v>
      </c>
      <c r="C8856" s="4" t="s">
        <v>16</v>
      </c>
      <c r="D8856" s="4" t="s">
        <v>25</v>
      </c>
      <c r="E8856" s="4" t="s">
        <v>46</v>
      </c>
      <c r="F8856" s="10" t="s">
        <v>231</v>
      </c>
      <c r="G8856" s="11" t="s">
        <v>416</v>
      </c>
      <c r="H8856" s="4">
        <v>89</v>
      </c>
      <c r="I8856" s="12">
        <v>33264.67</v>
      </c>
      <c r="J8856" s="12">
        <v>2960555.63</v>
      </c>
      <c r="K8856" s="12">
        <v>1531.01</v>
      </c>
      <c r="L8856" s="4">
        <v>21</v>
      </c>
      <c r="M8856" s="4" t="s">
        <v>35</v>
      </c>
      <c r="N8856" s="4" t="str" cm="1">
        <f t="array" ref="N8856">_xlfn.SWITCH(E8856,"Delhi","North","Chennai","South","Hyderabad","South","Mumbai","Central","Bangalore","South")</f>
        <v>South</v>
      </c>
      <c r="O8856" s="12">
        <v>355485.28</v>
      </c>
      <c r="P8856" s="4">
        <f>Table1[[#This Row],[Delivery_Date]]-Table1[[#This Row],[Order_Date]]</f>
        <v>3</v>
      </c>
      <c r="Q8856" s="4" t="str">
        <f>IF(Table1[[#This Row],[Delivery delay days]]&gt;5,"delay","on time")</f>
        <v>on time</v>
      </c>
      <c r="R8856" s="10">
        <f>DATEVALUE(Table1[[#This Row],[Delivery_Date]])</f>
        <v>45025</v>
      </c>
      <c r="S8856" s="10">
        <f>DATEVALUE(Table1[[#This Row],[Order_Date]])</f>
        <v>45022</v>
      </c>
      <c r="T8856" s="4" t="str" cm="1">
        <f t="array" ref="T8856">_xlfn.IFS(Table1[[#This Row],[Inventory_Level]]&lt;=200,"low",Table1[[#This Row],[Inventory_Level]]&gt;=700,"high",Table1[[#This Row],[Inventory_Level]]&gt;200,"medium")</f>
        <v>low</v>
      </c>
    </row>
    <row r="8857" spans="1:20" x14ac:dyDescent="0.35">
      <c r="A8857" s="4">
        <v>8856</v>
      </c>
      <c r="B8857" s="4" t="s">
        <v>15</v>
      </c>
      <c r="C8857" s="4" t="s">
        <v>16</v>
      </c>
      <c r="D8857" s="4" t="s">
        <v>17</v>
      </c>
      <c r="E8857" s="4" t="s">
        <v>46</v>
      </c>
      <c r="F8857" s="10" t="s">
        <v>301</v>
      </c>
      <c r="G8857" s="11" t="s">
        <v>55</v>
      </c>
      <c r="H8857" s="4">
        <v>20</v>
      </c>
      <c r="I8857" s="12">
        <v>7404.04</v>
      </c>
      <c r="J8857" s="12">
        <v>148080.79999999999</v>
      </c>
      <c r="K8857" s="12">
        <v>2867.07</v>
      </c>
      <c r="L8857" s="4">
        <v>560</v>
      </c>
      <c r="M8857" s="4" t="s">
        <v>29</v>
      </c>
      <c r="N8857" s="4" t="str" cm="1">
        <f t="array" ref="N8857">_xlfn.SWITCH(E8857,"Delhi","North","Chennai","South","Hyderabad","South","Mumbai","Central","Bangalore","South")</f>
        <v>South</v>
      </c>
      <c r="O8857" s="12">
        <v>27526.21</v>
      </c>
      <c r="P8857" s="4">
        <f>Table1[[#This Row],[Delivery_Date]]-Table1[[#This Row],[Order_Date]]</f>
        <v>1</v>
      </c>
      <c r="Q8857" s="4" t="str">
        <f>IF(Table1[[#This Row],[Delivery delay days]]&gt;5,"delay","on time")</f>
        <v>on time</v>
      </c>
      <c r="R8857" s="10">
        <f>DATEVALUE(Table1[[#This Row],[Delivery_Date]])</f>
        <v>45141</v>
      </c>
      <c r="S8857" s="10">
        <f>DATEVALUE(Table1[[#This Row],[Order_Date]])</f>
        <v>45140</v>
      </c>
      <c r="T8857" s="4" t="str" cm="1">
        <f t="array" ref="T8857">_xlfn.IFS(Table1[[#This Row],[Inventory_Level]]&lt;=200,"low",Table1[[#This Row],[Inventory_Level]]&gt;=700,"high",Table1[[#This Row],[Inventory_Level]]&gt;200,"medium")</f>
        <v>medium</v>
      </c>
    </row>
    <row r="8858" spans="1:20" x14ac:dyDescent="0.35">
      <c r="A8858" s="4">
        <v>8857</v>
      </c>
      <c r="B8858" s="4" t="s">
        <v>23</v>
      </c>
      <c r="C8858" s="4" t="s">
        <v>38</v>
      </c>
      <c r="D8858" s="4" t="s">
        <v>45</v>
      </c>
      <c r="E8858" s="4" t="s">
        <v>46</v>
      </c>
      <c r="F8858" s="10" t="s">
        <v>411</v>
      </c>
      <c r="G8858" s="11" t="s">
        <v>373</v>
      </c>
      <c r="H8858" s="4">
        <v>37</v>
      </c>
      <c r="I8858" s="12">
        <v>27130.98</v>
      </c>
      <c r="J8858" s="12">
        <v>1003846.26</v>
      </c>
      <c r="K8858" s="12">
        <v>3012.39</v>
      </c>
      <c r="L8858" s="4">
        <v>562</v>
      </c>
      <c r="M8858" s="4" t="s">
        <v>35</v>
      </c>
      <c r="N8858" s="4" t="str" cm="1">
        <f t="array" ref="N8858">_xlfn.SWITCH(E8858,"Delhi","North","Chennai","South","Hyderabad","South","Mumbai","Central","Bangalore","South")</f>
        <v>South</v>
      </c>
      <c r="O8858" s="12">
        <v>146628.85</v>
      </c>
      <c r="P8858" s="4">
        <f>Table1[[#This Row],[Delivery_Date]]-Table1[[#This Row],[Order_Date]]</f>
        <v>1</v>
      </c>
      <c r="Q8858" s="4" t="str">
        <f>IF(Table1[[#This Row],[Delivery delay days]]&gt;5,"delay","on time")</f>
        <v>on time</v>
      </c>
      <c r="R8858" s="10">
        <f>DATEVALUE(Table1[[#This Row],[Delivery_Date]])</f>
        <v>44985</v>
      </c>
      <c r="S8858" s="10">
        <f>DATEVALUE(Table1[[#This Row],[Order_Date]])</f>
        <v>44984</v>
      </c>
      <c r="T8858" s="4" t="str" cm="1">
        <f t="array" ref="T8858">_xlfn.IFS(Table1[[#This Row],[Inventory_Level]]&lt;=200,"low",Table1[[#This Row],[Inventory_Level]]&gt;=700,"high",Table1[[#This Row],[Inventory_Level]]&gt;200,"medium")</f>
        <v>medium</v>
      </c>
    </row>
    <row r="8859" spans="1:20" x14ac:dyDescent="0.35">
      <c r="A8859" s="4">
        <v>8858</v>
      </c>
      <c r="B8859" s="4" t="s">
        <v>51</v>
      </c>
      <c r="C8859" s="4" t="s">
        <v>38</v>
      </c>
      <c r="D8859" s="4" t="s">
        <v>32</v>
      </c>
      <c r="E8859" s="4" t="s">
        <v>60</v>
      </c>
      <c r="F8859" s="10" t="s">
        <v>419</v>
      </c>
      <c r="G8859" s="11" t="s">
        <v>376</v>
      </c>
      <c r="H8859" s="4">
        <v>37</v>
      </c>
      <c r="I8859" s="12">
        <v>17043.18</v>
      </c>
      <c r="J8859" s="12">
        <v>630597.66</v>
      </c>
      <c r="K8859" s="12">
        <v>4181.68</v>
      </c>
      <c r="L8859" s="4">
        <v>305</v>
      </c>
      <c r="M8859" s="4" t="s">
        <v>35</v>
      </c>
      <c r="N8859" s="4" t="str" cm="1">
        <f t="array" ref="N8859">_xlfn.SWITCH(E8859,"Delhi","North","Chennai","South","Hyderabad","South","Mumbai","Central","Bangalore","South")</f>
        <v>South</v>
      </c>
      <c r="O8859" s="12">
        <v>140330.17000000001</v>
      </c>
      <c r="P8859" s="4">
        <f>Table1[[#This Row],[Delivery_Date]]-Table1[[#This Row],[Order_Date]]</f>
        <v>12</v>
      </c>
      <c r="Q8859" s="4" t="str">
        <f>IF(Table1[[#This Row],[Delivery delay days]]&gt;5,"delay","on time")</f>
        <v>delay</v>
      </c>
      <c r="R8859" s="10">
        <f>DATEVALUE(Table1[[#This Row],[Delivery_Date]])</f>
        <v>44941</v>
      </c>
      <c r="S8859" s="10">
        <f>DATEVALUE(Table1[[#This Row],[Order_Date]])</f>
        <v>44929</v>
      </c>
      <c r="T8859" s="4" t="str" cm="1">
        <f t="array" ref="T8859">_xlfn.IFS(Table1[[#This Row],[Inventory_Level]]&lt;=200,"low",Table1[[#This Row],[Inventory_Level]]&gt;=700,"high",Table1[[#This Row],[Inventory_Level]]&gt;200,"medium")</f>
        <v>medium</v>
      </c>
    </row>
    <row r="8860" spans="1:20" x14ac:dyDescent="0.35">
      <c r="A8860" s="4">
        <v>8859</v>
      </c>
      <c r="B8860" s="4" t="s">
        <v>59</v>
      </c>
      <c r="C8860" s="4" t="s">
        <v>38</v>
      </c>
      <c r="D8860" s="4" t="s">
        <v>17</v>
      </c>
      <c r="E8860" s="4" t="s">
        <v>52</v>
      </c>
      <c r="F8860" s="10" t="s">
        <v>110</v>
      </c>
      <c r="G8860" s="11" t="s">
        <v>373</v>
      </c>
      <c r="H8860" s="4">
        <v>78</v>
      </c>
      <c r="I8860" s="12">
        <v>47683.41</v>
      </c>
      <c r="J8860" s="12">
        <v>3719305.98</v>
      </c>
      <c r="K8860" s="12">
        <v>1348.5</v>
      </c>
      <c r="L8860" s="4">
        <v>620</v>
      </c>
      <c r="M8860" s="4" t="s">
        <v>35</v>
      </c>
      <c r="N8860" s="4" t="str" cm="1">
        <f t="array" ref="N8860">_xlfn.SWITCH(E8860,"Delhi","North","Chennai","South","Hyderabad","South","Mumbai","Central","Bangalore","South")</f>
        <v>Central</v>
      </c>
      <c r="O8860" s="12">
        <v>862042.21</v>
      </c>
      <c r="P8860" s="4">
        <f>Table1[[#This Row],[Delivery_Date]]-Table1[[#This Row],[Order_Date]]</f>
        <v>6</v>
      </c>
      <c r="Q8860" s="4" t="str">
        <f>IF(Table1[[#This Row],[Delivery delay days]]&gt;5,"delay","on time")</f>
        <v>delay</v>
      </c>
      <c r="R8860" s="10">
        <f>DATEVALUE(Table1[[#This Row],[Delivery_Date]])</f>
        <v>44985</v>
      </c>
      <c r="S8860" s="10">
        <f>DATEVALUE(Table1[[#This Row],[Order_Date]])</f>
        <v>44979</v>
      </c>
      <c r="T8860" s="4" t="str" cm="1">
        <f t="array" ref="T8860">_xlfn.IFS(Table1[[#This Row],[Inventory_Level]]&lt;=200,"low",Table1[[#This Row],[Inventory_Level]]&gt;=700,"high",Table1[[#This Row],[Inventory_Level]]&gt;200,"medium")</f>
        <v>medium</v>
      </c>
    </row>
    <row r="8861" spans="1:20" x14ac:dyDescent="0.35">
      <c r="A8861" s="4">
        <v>8860</v>
      </c>
      <c r="B8861" s="4" t="s">
        <v>51</v>
      </c>
      <c r="C8861" s="4" t="s">
        <v>16</v>
      </c>
      <c r="D8861" s="4" t="s">
        <v>32</v>
      </c>
      <c r="E8861" s="4" t="s">
        <v>46</v>
      </c>
      <c r="F8861" s="10" t="s">
        <v>212</v>
      </c>
      <c r="G8861" s="11" t="s">
        <v>213</v>
      </c>
      <c r="H8861" s="4">
        <v>29</v>
      </c>
      <c r="I8861" s="12">
        <v>2301.9899999999998</v>
      </c>
      <c r="J8861" s="12">
        <v>66757.710000000006</v>
      </c>
      <c r="K8861" s="12">
        <v>1292.99</v>
      </c>
      <c r="L8861" s="4">
        <v>744</v>
      </c>
      <c r="M8861" s="4" t="s">
        <v>35</v>
      </c>
      <c r="N8861" s="4" t="str" cm="1">
        <f t="array" ref="N8861">_xlfn.SWITCH(E8861,"Delhi","North","Chennai","South","Hyderabad","South","Mumbai","Central","Bangalore","South")</f>
        <v>South</v>
      </c>
      <c r="O8861" s="12">
        <v>6333.42</v>
      </c>
      <c r="P8861" s="4">
        <f>Table1[[#This Row],[Delivery_Date]]-Table1[[#This Row],[Order_Date]]</f>
        <v>10</v>
      </c>
      <c r="Q8861" s="4" t="str">
        <f>IF(Table1[[#This Row],[Delivery delay days]]&gt;5,"delay","on time")</f>
        <v>delay</v>
      </c>
      <c r="R8861" s="10">
        <f>DATEVALUE(Table1[[#This Row],[Delivery_Date]])</f>
        <v>45251</v>
      </c>
      <c r="S8861" s="10">
        <f>DATEVALUE(Table1[[#This Row],[Order_Date]])</f>
        <v>45241</v>
      </c>
      <c r="T8861" s="4" t="str" cm="1">
        <f t="array" ref="T8861">_xlfn.IFS(Table1[[#This Row],[Inventory_Level]]&lt;=200,"low",Table1[[#This Row],[Inventory_Level]]&gt;=700,"high",Table1[[#This Row],[Inventory_Level]]&gt;200,"medium")</f>
        <v>high</v>
      </c>
    </row>
    <row r="8862" spans="1:20" x14ac:dyDescent="0.35">
      <c r="A8862" s="4">
        <v>8861</v>
      </c>
      <c r="B8862" s="4" t="s">
        <v>37</v>
      </c>
      <c r="C8862" s="4" t="s">
        <v>24</v>
      </c>
      <c r="D8862" s="4" t="s">
        <v>25</v>
      </c>
      <c r="E8862" s="4" t="s">
        <v>46</v>
      </c>
      <c r="F8862" s="10" t="s">
        <v>325</v>
      </c>
      <c r="G8862" s="11" t="s">
        <v>154</v>
      </c>
      <c r="H8862" s="4">
        <v>62</v>
      </c>
      <c r="I8862" s="12">
        <v>38466.83</v>
      </c>
      <c r="J8862" s="12">
        <v>2384943.46</v>
      </c>
      <c r="K8862" s="12">
        <v>2265.92</v>
      </c>
      <c r="L8862" s="4">
        <v>902</v>
      </c>
      <c r="M8862" s="4" t="s">
        <v>21</v>
      </c>
      <c r="N8862" s="4" t="str" cm="1">
        <f t="array" ref="N8862">_xlfn.SWITCH(E8862,"Delhi","North","Chennai","South","Hyderabad","South","Mumbai","Central","Bangalore","South")</f>
        <v>South</v>
      </c>
      <c r="O8862" s="12">
        <v>432614.72</v>
      </c>
      <c r="P8862" s="4">
        <f>Table1[[#This Row],[Delivery_Date]]-Table1[[#This Row],[Order_Date]]</f>
        <v>10</v>
      </c>
      <c r="Q8862" s="4" t="str">
        <f>IF(Table1[[#This Row],[Delivery delay days]]&gt;5,"delay","on time")</f>
        <v>delay</v>
      </c>
      <c r="R8862" s="10">
        <f>DATEVALUE(Table1[[#This Row],[Delivery_Date]])</f>
        <v>44955</v>
      </c>
      <c r="S8862" s="10">
        <f>DATEVALUE(Table1[[#This Row],[Order_Date]])</f>
        <v>44945</v>
      </c>
      <c r="T8862" s="4" t="str" cm="1">
        <f t="array" ref="T8862">_xlfn.IFS(Table1[[#This Row],[Inventory_Level]]&lt;=200,"low",Table1[[#This Row],[Inventory_Level]]&gt;=700,"high",Table1[[#This Row],[Inventory_Level]]&gt;200,"medium")</f>
        <v>high</v>
      </c>
    </row>
    <row r="8863" spans="1:20" x14ac:dyDescent="0.35">
      <c r="A8863" s="4">
        <v>8862</v>
      </c>
      <c r="B8863" s="4" t="s">
        <v>23</v>
      </c>
      <c r="C8863" s="4" t="s">
        <v>38</v>
      </c>
      <c r="D8863" s="4" t="s">
        <v>45</v>
      </c>
      <c r="E8863" s="4" t="s">
        <v>52</v>
      </c>
      <c r="F8863" s="10" t="s">
        <v>134</v>
      </c>
      <c r="G8863" s="11" t="s">
        <v>146</v>
      </c>
      <c r="H8863" s="4">
        <v>32</v>
      </c>
      <c r="I8863" s="12">
        <v>23158.78</v>
      </c>
      <c r="J8863" s="12">
        <v>741080.96</v>
      </c>
      <c r="K8863" s="12">
        <v>3654.95</v>
      </c>
      <c r="L8863" s="4">
        <v>621</v>
      </c>
      <c r="M8863" s="4" t="s">
        <v>21</v>
      </c>
      <c r="N8863" s="4" t="str" cm="1">
        <f t="array" ref="N8863">_xlfn.SWITCH(E8863,"Delhi","North","Chennai","South","Hyderabad","South","Mumbai","Central","Bangalore","South")</f>
        <v>Central</v>
      </c>
      <c r="O8863" s="12">
        <v>86036.32</v>
      </c>
      <c r="P8863" s="4">
        <f>Table1[[#This Row],[Delivery_Date]]-Table1[[#This Row],[Order_Date]]</f>
        <v>10</v>
      </c>
      <c r="Q8863" s="4" t="str">
        <f>IF(Table1[[#This Row],[Delivery delay days]]&gt;5,"delay","on time")</f>
        <v>delay</v>
      </c>
      <c r="R8863" s="10">
        <f>DATEVALUE(Table1[[#This Row],[Delivery_Date]])</f>
        <v>45200</v>
      </c>
      <c r="S8863" s="10">
        <f>DATEVALUE(Table1[[#This Row],[Order_Date]])</f>
        <v>45190</v>
      </c>
      <c r="T8863" s="4" t="str" cm="1">
        <f t="array" ref="T8863">_xlfn.IFS(Table1[[#This Row],[Inventory_Level]]&lt;=200,"low",Table1[[#This Row],[Inventory_Level]]&gt;=700,"high",Table1[[#This Row],[Inventory_Level]]&gt;200,"medium")</f>
        <v>medium</v>
      </c>
    </row>
    <row r="8864" spans="1:20" x14ac:dyDescent="0.35">
      <c r="A8864" s="4">
        <v>8863</v>
      </c>
      <c r="B8864" s="4" t="s">
        <v>31</v>
      </c>
      <c r="C8864" s="4" t="s">
        <v>16</v>
      </c>
      <c r="D8864" s="4" t="s">
        <v>25</v>
      </c>
      <c r="E8864" s="4" t="s">
        <v>60</v>
      </c>
      <c r="F8864" s="10" t="s">
        <v>310</v>
      </c>
      <c r="G8864" s="11" t="s">
        <v>170</v>
      </c>
      <c r="H8864" s="4">
        <v>15</v>
      </c>
      <c r="I8864" s="12">
        <v>44916.43</v>
      </c>
      <c r="J8864" s="12">
        <v>673746.45</v>
      </c>
      <c r="K8864" s="12">
        <v>3025.75</v>
      </c>
      <c r="L8864" s="4">
        <v>93</v>
      </c>
      <c r="M8864" s="4" t="s">
        <v>35</v>
      </c>
      <c r="N8864" s="4" t="str" cm="1">
        <f t="array" ref="N8864">_xlfn.SWITCH(E8864,"Delhi","North","Chennai","South","Hyderabad","South","Mumbai","Central","Bangalore","South")</f>
        <v>South</v>
      </c>
      <c r="O8864" s="12">
        <v>120403.57</v>
      </c>
      <c r="P8864" s="4">
        <f>Table1[[#This Row],[Delivery_Date]]-Table1[[#This Row],[Order_Date]]</f>
        <v>6</v>
      </c>
      <c r="Q8864" s="4" t="str">
        <f>IF(Table1[[#This Row],[Delivery delay days]]&gt;5,"delay","on time")</f>
        <v>delay</v>
      </c>
      <c r="R8864" s="10">
        <f>DATEVALUE(Table1[[#This Row],[Delivery_Date]])</f>
        <v>45128</v>
      </c>
      <c r="S8864" s="10">
        <f>DATEVALUE(Table1[[#This Row],[Order_Date]])</f>
        <v>45122</v>
      </c>
      <c r="T8864" s="4" t="str" cm="1">
        <f t="array" ref="T8864">_xlfn.IFS(Table1[[#This Row],[Inventory_Level]]&lt;=200,"low",Table1[[#This Row],[Inventory_Level]]&gt;=700,"high",Table1[[#This Row],[Inventory_Level]]&gt;200,"medium")</f>
        <v>low</v>
      </c>
    </row>
    <row r="8865" spans="1:20" x14ac:dyDescent="0.35">
      <c r="A8865" s="4">
        <v>8864</v>
      </c>
      <c r="B8865" s="4" t="s">
        <v>15</v>
      </c>
      <c r="C8865" s="4" t="s">
        <v>38</v>
      </c>
      <c r="D8865" s="4" t="s">
        <v>32</v>
      </c>
      <c r="E8865" s="4" t="s">
        <v>52</v>
      </c>
      <c r="F8865" s="10" t="s">
        <v>317</v>
      </c>
      <c r="G8865" s="11" t="s">
        <v>217</v>
      </c>
      <c r="H8865" s="4">
        <v>55</v>
      </c>
      <c r="I8865" s="12">
        <v>15813.55</v>
      </c>
      <c r="J8865" s="12">
        <v>869745.25</v>
      </c>
      <c r="K8865" s="12">
        <v>1541.87</v>
      </c>
      <c r="L8865" s="4">
        <v>129</v>
      </c>
      <c r="M8865" s="4" t="s">
        <v>42</v>
      </c>
      <c r="N8865" s="4" t="str" cm="1">
        <f t="array" ref="N8865">_xlfn.SWITCH(E8865,"Delhi","North","Chennai","South","Hyderabad","South","Mumbai","Central","Bangalore","South")</f>
        <v>Central</v>
      </c>
      <c r="O8865" s="12">
        <v>54374.06</v>
      </c>
      <c r="P8865" s="4">
        <f>Table1[[#This Row],[Delivery_Date]]-Table1[[#This Row],[Order_Date]]</f>
        <v>12</v>
      </c>
      <c r="Q8865" s="4" t="str">
        <f>IF(Table1[[#This Row],[Delivery delay days]]&gt;5,"delay","on time")</f>
        <v>delay</v>
      </c>
      <c r="R8865" s="10">
        <f>DATEVALUE(Table1[[#This Row],[Delivery_Date]])</f>
        <v>44980</v>
      </c>
      <c r="S8865" s="10">
        <f>DATEVALUE(Table1[[#This Row],[Order_Date]])</f>
        <v>44968</v>
      </c>
      <c r="T8865" s="4" t="str" cm="1">
        <f t="array" ref="T8865">_xlfn.IFS(Table1[[#This Row],[Inventory_Level]]&lt;=200,"low",Table1[[#This Row],[Inventory_Level]]&gt;=700,"high",Table1[[#This Row],[Inventory_Level]]&gt;200,"medium")</f>
        <v>low</v>
      </c>
    </row>
    <row r="8866" spans="1:20" x14ac:dyDescent="0.35">
      <c r="A8866" s="4">
        <v>8865</v>
      </c>
      <c r="B8866" s="4" t="s">
        <v>59</v>
      </c>
      <c r="C8866" s="4" t="s">
        <v>16</v>
      </c>
      <c r="D8866" s="4" t="s">
        <v>25</v>
      </c>
      <c r="E8866" s="4" t="s">
        <v>18</v>
      </c>
      <c r="F8866" s="10" t="s">
        <v>58</v>
      </c>
      <c r="G8866" s="11" t="s">
        <v>33</v>
      </c>
      <c r="H8866" s="4">
        <v>51</v>
      </c>
      <c r="I8866" s="12">
        <v>17689.66</v>
      </c>
      <c r="J8866" s="12">
        <v>902172.66</v>
      </c>
      <c r="K8866" s="12">
        <v>3793.11</v>
      </c>
      <c r="L8866" s="4">
        <v>987</v>
      </c>
      <c r="M8866" s="4" t="s">
        <v>35</v>
      </c>
      <c r="N8866" s="4" t="str" cm="1">
        <f t="array" ref="N8866">_xlfn.SWITCH(E8866,"Delhi","North","Chennai","South","Hyderabad","South","Mumbai","Central","Bangalore","South")</f>
        <v>North</v>
      </c>
      <c r="O8866" s="12">
        <v>165082.57999999999</v>
      </c>
      <c r="P8866" s="4">
        <f>Table1[[#This Row],[Delivery_Date]]-Table1[[#This Row],[Order_Date]]</f>
        <v>8</v>
      </c>
      <c r="Q8866" s="4" t="str">
        <f>IF(Table1[[#This Row],[Delivery delay days]]&gt;5,"delay","on time")</f>
        <v>delay</v>
      </c>
      <c r="R8866" s="10">
        <f>DATEVALUE(Table1[[#This Row],[Delivery_Date]])</f>
        <v>45053</v>
      </c>
      <c r="S8866" s="10">
        <f>DATEVALUE(Table1[[#This Row],[Order_Date]])</f>
        <v>45045</v>
      </c>
      <c r="T8866" s="4" t="str" cm="1">
        <f t="array" ref="T8866">_xlfn.IFS(Table1[[#This Row],[Inventory_Level]]&lt;=200,"low",Table1[[#This Row],[Inventory_Level]]&gt;=700,"high",Table1[[#This Row],[Inventory_Level]]&gt;200,"medium")</f>
        <v>high</v>
      </c>
    </row>
    <row r="8867" spans="1:20" x14ac:dyDescent="0.35">
      <c r="A8867" s="4">
        <v>8866</v>
      </c>
      <c r="B8867" s="4" t="s">
        <v>59</v>
      </c>
      <c r="C8867" s="4" t="s">
        <v>16</v>
      </c>
      <c r="D8867" s="4" t="s">
        <v>25</v>
      </c>
      <c r="E8867" s="4" t="s">
        <v>60</v>
      </c>
      <c r="F8867" s="10" t="s">
        <v>33</v>
      </c>
      <c r="G8867" s="11" t="s">
        <v>283</v>
      </c>
      <c r="H8867" s="4">
        <v>13</v>
      </c>
      <c r="I8867" s="12">
        <v>29749.16</v>
      </c>
      <c r="J8867" s="12">
        <v>386739.08</v>
      </c>
      <c r="K8867" s="12">
        <v>3030.15</v>
      </c>
      <c r="L8867" s="4">
        <v>471</v>
      </c>
      <c r="M8867" s="4" t="s">
        <v>42</v>
      </c>
      <c r="N8867" s="4" t="str" cm="1">
        <f t="array" ref="N8867">_xlfn.SWITCH(E8867,"Delhi","North","Chennai","South","Hyderabad","South","Mumbai","Central","Bangalore","South")</f>
        <v>South</v>
      </c>
      <c r="O8867" s="12">
        <v>41391.660000000003</v>
      </c>
      <c r="P8867" s="4">
        <f>Table1[[#This Row],[Delivery_Date]]-Table1[[#This Row],[Order_Date]]</f>
        <v>2</v>
      </c>
      <c r="Q8867" s="4" t="str">
        <f>IF(Table1[[#This Row],[Delivery delay days]]&gt;5,"delay","on time")</f>
        <v>on time</v>
      </c>
      <c r="R8867" s="10">
        <f>DATEVALUE(Table1[[#This Row],[Delivery_Date]])</f>
        <v>45055</v>
      </c>
      <c r="S8867" s="10">
        <f>DATEVALUE(Table1[[#This Row],[Order_Date]])</f>
        <v>45053</v>
      </c>
      <c r="T8867" s="4" t="str" cm="1">
        <f t="array" ref="T8867">_xlfn.IFS(Table1[[#This Row],[Inventory_Level]]&lt;=200,"low",Table1[[#This Row],[Inventory_Level]]&gt;=700,"high",Table1[[#This Row],[Inventory_Level]]&gt;200,"medium")</f>
        <v>medium</v>
      </c>
    </row>
    <row r="8868" spans="1:20" x14ac:dyDescent="0.35">
      <c r="A8868" s="4">
        <v>8867</v>
      </c>
      <c r="B8868" s="4" t="s">
        <v>31</v>
      </c>
      <c r="C8868" s="4" t="s">
        <v>38</v>
      </c>
      <c r="D8868" s="4" t="s">
        <v>17</v>
      </c>
      <c r="E8868" s="4" t="s">
        <v>46</v>
      </c>
      <c r="F8868" s="10" t="s">
        <v>201</v>
      </c>
      <c r="G8868" s="11" t="s">
        <v>49</v>
      </c>
      <c r="H8868" s="4">
        <v>78</v>
      </c>
      <c r="I8868" s="12">
        <v>35908.5</v>
      </c>
      <c r="J8868" s="12">
        <v>2800863</v>
      </c>
      <c r="K8868" s="12">
        <v>174.49</v>
      </c>
      <c r="L8868" s="4">
        <v>708</v>
      </c>
      <c r="M8868" s="4" t="s">
        <v>21</v>
      </c>
      <c r="N8868" s="4" t="str" cm="1">
        <f t="array" ref="N8868">_xlfn.SWITCH(E8868,"Delhi","North","Chennai","South","Hyderabad","South","Mumbai","Central","Bangalore","South")</f>
        <v>South</v>
      </c>
      <c r="O8868" s="12">
        <v>362036.06</v>
      </c>
      <c r="P8868" s="4">
        <f>Table1[[#This Row],[Delivery_Date]]-Table1[[#This Row],[Order_Date]]</f>
        <v>11</v>
      </c>
      <c r="Q8868" s="4" t="str">
        <f>IF(Table1[[#This Row],[Delivery delay days]]&gt;5,"delay","on time")</f>
        <v>delay</v>
      </c>
      <c r="R8868" s="10">
        <f>DATEVALUE(Table1[[#This Row],[Delivery_Date]])</f>
        <v>45115</v>
      </c>
      <c r="S8868" s="10">
        <f>DATEVALUE(Table1[[#This Row],[Order_Date]])</f>
        <v>45104</v>
      </c>
      <c r="T8868" s="4" t="str" cm="1">
        <f t="array" ref="T8868">_xlfn.IFS(Table1[[#This Row],[Inventory_Level]]&lt;=200,"low",Table1[[#This Row],[Inventory_Level]]&gt;=700,"high",Table1[[#This Row],[Inventory_Level]]&gt;200,"medium")</f>
        <v>high</v>
      </c>
    </row>
    <row r="8869" spans="1:20" x14ac:dyDescent="0.35">
      <c r="A8869" s="4">
        <v>8868</v>
      </c>
      <c r="B8869" s="4" t="s">
        <v>51</v>
      </c>
      <c r="C8869" s="4" t="s">
        <v>38</v>
      </c>
      <c r="D8869" s="4" t="s">
        <v>45</v>
      </c>
      <c r="E8869" s="4" t="s">
        <v>60</v>
      </c>
      <c r="F8869" s="10" t="s">
        <v>123</v>
      </c>
      <c r="G8869" s="11" t="s">
        <v>374</v>
      </c>
      <c r="H8869" s="4">
        <v>88</v>
      </c>
      <c r="I8869" s="12">
        <v>15274.13</v>
      </c>
      <c r="J8869" s="12">
        <v>1344123.44</v>
      </c>
      <c r="K8869" s="12">
        <v>1375.04</v>
      </c>
      <c r="L8869" s="4">
        <v>367</v>
      </c>
      <c r="M8869" s="4" t="s">
        <v>35</v>
      </c>
      <c r="N8869" s="4" t="str" cm="1">
        <f t="array" ref="N8869">_xlfn.SWITCH(E8869,"Delhi","North","Chennai","South","Hyderabad","South","Mumbai","Central","Bangalore","South")</f>
        <v>South</v>
      </c>
      <c r="O8869" s="12">
        <v>261013.5</v>
      </c>
      <c r="P8869" s="4">
        <f>Table1[[#This Row],[Delivery_Date]]-Table1[[#This Row],[Order_Date]]</f>
        <v>10</v>
      </c>
      <c r="Q8869" s="4" t="str">
        <f>IF(Table1[[#This Row],[Delivery delay days]]&gt;5,"delay","on time")</f>
        <v>delay</v>
      </c>
      <c r="R8869" s="10">
        <f>DATEVALUE(Table1[[#This Row],[Delivery_Date]])</f>
        <v>45252</v>
      </c>
      <c r="S8869" s="10">
        <f>DATEVALUE(Table1[[#This Row],[Order_Date]])</f>
        <v>45242</v>
      </c>
      <c r="T8869" s="4" t="str" cm="1">
        <f t="array" ref="T8869">_xlfn.IFS(Table1[[#This Row],[Inventory_Level]]&lt;=200,"low",Table1[[#This Row],[Inventory_Level]]&gt;=700,"high",Table1[[#This Row],[Inventory_Level]]&gt;200,"medium")</f>
        <v>medium</v>
      </c>
    </row>
    <row r="8870" spans="1:20" x14ac:dyDescent="0.35">
      <c r="A8870" s="4">
        <v>8869</v>
      </c>
      <c r="B8870" s="4" t="s">
        <v>15</v>
      </c>
      <c r="C8870" s="4" t="s">
        <v>16</v>
      </c>
      <c r="D8870" s="4" t="s">
        <v>17</v>
      </c>
      <c r="E8870" s="4" t="s">
        <v>52</v>
      </c>
      <c r="F8870" s="10" t="s">
        <v>156</v>
      </c>
      <c r="G8870" s="11" t="s">
        <v>346</v>
      </c>
      <c r="H8870" s="4">
        <v>14</v>
      </c>
      <c r="I8870" s="12">
        <v>43297.46</v>
      </c>
      <c r="J8870" s="12">
        <v>606164.43999999994</v>
      </c>
      <c r="K8870" s="12">
        <v>190.87</v>
      </c>
      <c r="L8870" s="4">
        <v>74</v>
      </c>
      <c r="M8870" s="4" t="s">
        <v>42</v>
      </c>
      <c r="N8870" s="4" t="str" cm="1">
        <f t="array" ref="N8870">_xlfn.SWITCH(E8870,"Delhi","North","Chennai","South","Hyderabad","South","Mumbai","Central","Bangalore","South")</f>
        <v>Central</v>
      </c>
      <c r="O8870" s="12">
        <v>69700.42</v>
      </c>
      <c r="P8870" s="4">
        <f>Table1[[#This Row],[Delivery_Date]]-Table1[[#This Row],[Order_Date]]</f>
        <v>13</v>
      </c>
      <c r="Q8870" s="4" t="str">
        <f>IF(Table1[[#This Row],[Delivery delay days]]&gt;5,"delay","on time")</f>
        <v>delay</v>
      </c>
      <c r="R8870" s="10">
        <f>DATEVALUE(Table1[[#This Row],[Delivery_Date]])</f>
        <v>45086</v>
      </c>
      <c r="S8870" s="10">
        <f>DATEVALUE(Table1[[#This Row],[Order_Date]])</f>
        <v>45073</v>
      </c>
      <c r="T8870" s="4" t="str" cm="1">
        <f t="array" ref="T8870">_xlfn.IFS(Table1[[#This Row],[Inventory_Level]]&lt;=200,"low",Table1[[#This Row],[Inventory_Level]]&gt;=700,"high",Table1[[#This Row],[Inventory_Level]]&gt;200,"medium")</f>
        <v>low</v>
      </c>
    </row>
    <row r="8871" spans="1:20" x14ac:dyDescent="0.35">
      <c r="A8871" s="4">
        <v>8870</v>
      </c>
      <c r="B8871" s="4" t="s">
        <v>15</v>
      </c>
      <c r="C8871" s="4" t="s">
        <v>38</v>
      </c>
      <c r="D8871" s="4" t="s">
        <v>45</v>
      </c>
      <c r="E8871" s="4" t="s">
        <v>26</v>
      </c>
      <c r="F8871" s="10" t="s">
        <v>77</v>
      </c>
      <c r="G8871" s="11" t="s">
        <v>405</v>
      </c>
      <c r="H8871" s="4">
        <v>65</v>
      </c>
      <c r="I8871" s="12">
        <v>29454.240000000002</v>
      </c>
      <c r="J8871" s="12">
        <v>1914525.6</v>
      </c>
      <c r="K8871" s="12">
        <v>3785.09</v>
      </c>
      <c r="L8871" s="4">
        <v>860</v>
      </c>
      <c r="M8871" s="4" t="s">
        <v>35</v>
      </c>
      <c r="N8871" s="4" t="str" cm="1">
        <f t="array" ref="N8871">_xlfn.SWITCH(E8871,"Delhi","North","Chennai","South","Hyderabad","South","Mumbai","Central","Bangalore","South")</f>
        <v>South</v>
      </c>
      <c r="O8871" s="12">
        <v>181823.52</v>
      </c>
      <c r="P8871" s="4">
        <f>Table1[[#This Row],[Delivery_Date]]-Table1[[#This Row],[Order_Date]]</f>
        <v>4</v>
      </c>
      <c r="Q8871" s="4" t="str">
        <f>IF(Table1[[#This Row],[Delivery delay days]]&gt;5,"delay","on time")</f>
        <v>on time</v>
      </c>
      <c r="R8871" s="10">
        <f>DATEVALUE(Table1[[#This Row],[Delivery_Date]])</f>
        <v>45208</v>
      </c>
      <c r="S8871" s="10">
        <f>DATEVALUE(Table1[[#This Row],[Order_Date]])</f>
        <v>45204</v>
      </c>
      <c r="T8871" s="4" t="str" cm="1">
        <f t="array" ref="T8871">_xlfn.IFS(Table1[[#This Row],[Inventory_Level]]&lt;=200,"low",Table1[[#This Row],[Inventory_Level]]&gt;=700,"high",Table1[[#This Row],[Inventory_Level]]&gt;200,"medium")</f>
        <v>high</v>
      </c>
    </row>
    <row r="8872" spans="1:20" x14ac:dyDescent="0.35">
      <c r="A8872" s="4">
        <v>8871</v>
      </c>
      <c r="B8872" s="4" t="s">
        <v>44</v>
      </c>
      <c r="C8872" s="4" t="s">
        <v>16</v>
      </c>
      <c r="D8872" s="4" t="s">
        <v>25</v>
      </c>
      <c r="E8872" s="4" t="s">
        <v>60</v>
      </c>
      <c r="F8872" s="10" t="s">
        <v>81</v>
      </c>
      <c r="G8872" s="11" t="s">
        <v>234</v>
      </c>
      <c r="H8872" s="4">
        <v>56</v>
      </c>
      <c r="I8872" s="12">
        <v>12831.32</v>
      </c>
      <c r="J8872" s="12">
        <v>718553.92</v>
      </c>
      <c r="K8872" s="12">
        <v>2421</v>
      </c>
      <c r="L8872" s="4">
        <v>969</v>
      </c>
      <c r="M8872" s="4" t="s">
        <v>42</v>
      </c>
      <c r="N8872" s="4" t="str" cm="1">
        <f t="array" ref="N8872">_xlfn.SWITCH(E8872,"Delhi","North","Chennai","South","Hyderabad","South","Mumbai","Central","Bangalore","South")</f>
        <v>South</v>
      </c>
      <c r="O8872" s="12">
        <v>46140.28</v>
      </c>
      <c r="P8872" s="4">
        <f>Table1[[#This Row],[Delivery_Date]]-Table1[[#This Row],[Order_Date]]</f>
        <v>4</v>
      </c>
      <c r="Q8872" s="4" t="str">
        <f>IF(Table1[[#This Row],[Delivery delay days]]&gt;5,"delay","on time")</f>
        <v>on time</v>
      </c>
      <c r="R8872" s="10">
        <f>DATEVALUE(Table1[[#This Row],[Delivery_Date]])</f>
        <v>45047</v>
      </c>
      <c r="S8872" s="10">
        <f>DATEVALUE(Table1[[#This Row],[Order_Date]])</f>
        <v>45043</v>
      </c>
      <c r="T8872" s="4" t="str" cm="1">
        <f t="array" ref="T8872">_xlfn.IFS(Table1[[#This Row],[Inventory_Level]]&lt;=200,"low",Table1[[#This Row],[Inventory_Level]]&gt;=700,"high",Table1[[#This Row],[Inventory_Level]]&gt;200,"medium")</f>
        <v>high</v>
      </c>
    </row>
    <row r="8873" spans="1:20" x14ac:dyDescent="0.35">
      <c r="A8873" s="4">
        <v>8872</v>
      </c>
      <c r="B8873" s="4" t="s">
        <v>51</v>
      </c>
      <c r="C8873" s="4" t="s">
        <v>24</v>
      </c>
      <c r="D8873" s="4" t="s">
        <v>32</v>
      </c>
      <c r="E8873" s="4" t="s">
        <v>60</v>
      </c>
      <c r="F8873" s="10" t="s">
        <v>258</v>
      </c>
      <c r="G8873" s="11" t="s">
        <v>367</v>
      </c>
      <c r="H8873" s="4">
        <v>42</v>
      </c>
      <c r="I8873" s="12">
        <v>13977.35</v>
      </c>
      <c r="J8873" s="12">
        <v>587048.69999999995</v>
      </c>
      <c r="K8873" s="12">
        <v>266.83999999999997</v>
      </c>
      <c r="L8873" s="4">
        <v>680</v>
      </c>
      <c r="M8873" s="4" t="s">
        <v>42</v>
      </c>
      <c r="N8873" s="4" t="str" cm="1">
        <f t="array" ref="N8873">_xlfn.SWITCH(E8873,"Delhi","North","Chennai","South","Hyderabad","South","Mumbai","Central","Bangalore","South")</f>
        <v>South</v>
      </c>
      <c r="O8873" s="12">
        <v>43605.05</v>
      </c>
      <c r="P8873" s="4">
        <f>Table1[[#This Row],[Delivery_Date]]-Table1[[#This Row],[Order_Date]]</f>
        <v>12</v>
      </c>
      <c r="Q8873" s="4" t="str">
        <f>IF(Table1[[#This Row],[Delivery delay days]]&gt;5,"delay","on time")</f>
        <v>delay</v>
      </c>
      <c r="R8873" s="10">
        <f>DATEVALUE(Table1[[#This Row],[Delivery_Date]])</f>
        <v>45074</v>
      </c>
      <c r="S8873" s="10">
        <f>DATEVALUE(Table1[[#This Row],[Order_Date]])</f>
        <v>45062</v>
      </c>
      <c r="T8873" s="4" t="str" cm="1">
        <f t="array" ref="T8873">_xlfn.IFS(Table1[[#This Row],[Inventory_Level]]&lt;=200,"low",Table1[[#This Row],[Inventory_Level]]&gt;=700,"high",Table1[[#This Row],[Inventory_Level]]&gt;200,"medium")</f>
        <v>medium</v>
      </c>
    </row>
    <row r="8874" spans="1:20" x14ac:dyDescent="0.35">
      <c r="A8874" s="4">
        <v>8873</v>
      </c>
      <c r="B8874" s="4" t="s">
        <v>59</v>
      </c>
      <c r="C8874" s="4" t="s">
        <v>38</v>
      </c>
      <c r="D8874" s="4" t="s">
        <v>32</v>
      </c>
      <c r="E8874" s="4" t="s">
        <v>52</v>
      </c>
      <c r="F8874" s="10" t="s">
        <v>101</v>
      </c>
      <c r="G8874" s="11" t="s">
        <v>210</v>
      </c>
      <c r="H8874" s="4">
        <v>29</v>
      </c>
      <c r="I8874" s="12">
        <v>19308.57</v>
      </c>
      <c r="J8874" s="12">
        <v>559948.53</v>
      </c>
      <c r="K8874" s="12">
        <v>1737.19</v>
      </c>
      <c r="L8874" s="4">
        <v>496</v>
      </c>
      <c r="M8874" s="4" t="s">
        <v>29</v>
      </c>
      <c r="N8874" s="4" t="str" cm="1">
        <f t="array" ref="N8874">_xlfn.SWITCH(E8874,"Delhi","North","Chennai","South","Hyderabad","South","Mumbai","Central","Bangalore","South")</f>
        <v>Central</v>
      </c>
      <c r="O8874" s="12">
        <v>113121.8</v>
      </c>
      <c r="P8874" s="4">
        <f>Table1[[#This Row],[Delivery_Date]]-Table1[[#This Row],[Order_Date]]</f>
        <v>11</v>
      </c>
      <c r="Q8874" s="4" t="str">
        <f>IF(Table1[[#This Row],[Delivery delay days]]&gt;5,"delay","on time")</f>
        <v>delay</v>
      </c>
      <c r="R8874" s="10">
        <f>DATEVALUE(Table1[[#This Row],[Delivery_Date]])</f>
        <v>45007</v>
      </c>
      <c r="S8874" s="10">
        <f>DATEVALUE(Table1[[#This Row],[Order_Date]])</f>
        <v>44996</v>
      </c>
      <c r="T8874" s="4" t="str" cm="1">
        <f t="array" ref="T8874">_xlfn.IFS(Table1[[#This Row],[Inventory_Level]]&lt;=200,"low",Table1[[#This Row],[Inventory_Level]]&gt;=700,"high",Table1[[#This Row],[Inventory_Level]]&gt;200,"medium")</f>
        <v>medium</v>
      </c>
    </row>
    <row r="8875" spans="1:20" x14ac:dyDescent="0.35">
      <c r="A8875" s="4">
        <v>8874</v>
      </c>
      <c r="B8875" s="4" t="s">
        <v>65</v>
      </c>
      <c r="C8875" s="4" t="s">
        <v>38</v>
      </c>
      <c r="D8875" s="4" t="s">
        <v>17</v>
      </c>
      <c r="E8875" s="4" t="s">
        <v>52</v>
      </c>
      <c r="F8875" s="10" t="s">
        <v>357</v>
      </c>
      <c r="G8875" s="11" t="s">
        <v>415</v>
      </c>
      <c r="H8875" s="4">
        <v>79</v>
      </c>
      <c r="I8875" s="12">
        <v>10575.05</v>
      </c>
      <c r="J8875" s="12">
        <v>835428.95</v>
      </c>
      <c r="K8875" s="12">
        <v>3527.54</v>
      </c>
      <c r="L8875" s="4">
        <v>356</v>
      </c>
      <c r="M8875" s="4" t="s">
        <v>29</v>
      </c>
      <c r="N8875" s="4" t="str" cm="1">
        <f t="array" ref="N8875">_xlfn.SWITCH(E8875,"Delhi","North","Chennai","South","Hyderabad","South","Mumbai","Central","Bangalore","South")</f>
        <v>Central</v>
      </c>
      <c r="O8875" s="12">
        <v>45929.84</v>
      </c>
      <c r="P8875" s="4">
        <f>Table1[[#This Row],[Delivery_Date]]-Table1[[#This Row],[Order_Date]]</f>
        <v>11</v>
      </c>
      <c r="Q8875" s="4" t="str">
        <f>IF(Table1[[#This Row],[Delivery delay days]]&gt;5,"delay","on time")</f>
        <v>delay</v>
      </c>
      <c r="R8875" s="10">
        <f>DATEVALUE(Table1[[#This Row],[Delivery_Date]])</f>
        <v>44974</v>
      </c>
      <c r="S8875" s="10">
        <f>DATEVALUE(Table1[[#This Row],[Order_Date]])</f>
        <v>44963</v>
      </c>
      <c r="T8875" s="4" t="str" cm="1">
        <f t="array" ref="T8875">_xlfn.IFS(Table1[[#This Row],[Inventory_Level]]&lt;=200,"low",Table1[[#This Row],[Inventory_Level]]&gt;=700,"high",Table1[[#This Row],[Inventory_Level]]&gt;200,"medium")</f>
        <v>medium</v>
      </c>
    </row>
    <row r="8876" spans="1:20" x14ac:dyDescent="0.35">
      <c r="A8876" s="4">
        <v>8875</v>
      </c>
      <c r="B8876" s="4" t="s">
        <v>51</v>
      </c>
      <c r="C8876" s="4" t="s">
        <v>24</v>
      </c>
      <c r="D8876" s="4" t="s">
        <v>32</v>
      </c>
      <c r="E8876" s="4" t="s">
        <v>52</v>
      </c>
      <c r="F8876" s="10" t="s">
        <v>409</v>
      </c>
      <c r="G8876" s="11" t="s">
        <v>352</v>
      </c>
      <c r="H8876" s="4">
        <v>30</v>
      </c>
      <c r="I8876" s="12">
        <v>4168.07</v>
      </c>
      <c r="J8876" s="12">
        <v>125042.1</v>
      </c>
      <c r="K8876" s="12">
        <v>189.05</v>
      </c>
      <c r="L8876" s="4">
        <v>960</v>
      </c>
      <c r="M8876" s="4" t="s">
        <v>35</v>
      </c>
      <c r="N8876" s="4" t="str" cm="1">
        <f t="array" ref="N8876">_xlfn.SWITCH(E8876,"Delhi","North","Chennai","South","Hyderabad","South","Mumbai","Central","Bangalore","South")</f>
        <v>Central</v>
      </c>
      <c r="O8876" s="12">
        <v>21723.75</v>
      </c>
      <c r="P8876" s="4">
        <f>Table1[[#This Row],[Delivery_Date]]-Table1[[#This Row],[Order_Date]]</f>
        <v>1</v>
      </c>
      <c r="Q8876" s="4" t="str">
        <f>IF(Table1[[#This Row],[Delivery delay days]]&gt;5,"delay","on time")</f>
        <v>on time</v>
      </c>
      <c r="R8876" s="10">
        <f>DATEVALUE(Table1[[#This Row],[Delivery_Date]])</f>
        <v>44950</v>
      </c>
      <c r="S8876" s="10">
        <f>DATEVALUE(Table1[[#This Row],[Order_Date]])</f>
        <v>44949</v>
      </c>
      <c r="T8876" s="4" t="str" cm="1">
        <f t="array" ref="T8876">_xlfn.IFS(Table1[[#This Row],[Inventory_Level]]&lt;=200,"low",Table1[[#This Row],[Inventory_Level]]&gt;=700,"high",Table1[[#This Row],[Inventory_Level]]&gt;200,"medium")</f>
        <v>high</v>
      </c>
    </row>
    <row r="8877" spans="1:20" x14ac:dyDescent="0.35">
      <c r="A8877" s="4">
        <v>8876</v>
      </c>
      <c r="B8877" s="4" t="s">
        <v>59</v>
      </c>
      <c r="C8877" s="4" t="s">
        <v>38</v>
      </c>
      <c r="D8877" s="4" t="s">
        <v>25</v>
      </c>
      <c r="E8877" s="4" t="s">
        <v>60</v>
      </c>
      <c r="F8877" s="10" t="s">
        <v>41</v>
      </c>
      <c r="G8877" s="11" t="s">
        <v>141</v>
      </c>
      <c r="H8877" s="4">
        <v>32</v>
      </c>
      <c r="I8877" s="12">
        <v>16335.36</v>
      </c>
      <c r="J8877" s="12">
        <v>522731.52000000002</v>
      </c>
      <c r="K8877" s="12">
        <v>2816.25</v>
      </c>
      <c r="L8877" s="4">
        <v>578</v>
      </c>
      <c r="M8877" s="4" t="s">
        <v>35</v>
      </c>
      <c r="N8877" s="4" t="str" cm="1">
        <f t="array" ref="N8877">_xlfn.SWITCH(E8877,"Delhi","North","Chennai","South","Hyderabad","South","Mumbai","Central","Bangalore","South")</f>
        <v>South</v>
      </c>
      <c r="O8877" s="12">
        <v>91830.67</v>
      </c>
      <c r="P8877" s="4">
        <f>Table1[[#This Row],[Delivery_Date]]-Table1[[#This Row],[Order_Date]]</f>
        <v>12</v>
      </c>
      <c r="Q8877" s="4" t="str">
        <f>IF(Table1[[#This Row],[Delivery delay days]]&gt;5,"delay","on time")</f>
        <v>delay</v>
      </c>
      <c r="R8877" s="10">
        <f>DATEVALUE(Table1[[#This Row],[Delivery_Date]])</f>
        <v>45050</v>
      </c>
      <c r="S8877" s="10">
        <f>DATEVALUE(Table1[[#This Row],[Order_Date]])</f>
        <v>45038</v>
      </c>
      <c r="T8877" s="4" t="str" cm="1">
        <f t="array" ref="T8877">_xlfn.IFS(Table1[[#This Row],[Inventory_Level]]&lt;=200,"low",Table1[[#This Row],[Inventory_Level]]&gt;=700,"high",Table1[[#This Row],[Inventory_Level]]&gt;200,"medium")</f>
        <v>medium</v>
      </c>
    </row>
    <row r="8878" spans="1:20" x14ac:dyDescent="0.35">
      <c r="A8878" s="4">
        <v>8877</v>
      </c>
      <c r="B8878" s="4" t="s">
        <v>31</v>
      </c>
      <c r="C8878" s="4" t="s">
        <v>16</v>
      </c>
      <c r="D8878" s="4" t="s">
        <v>39</v>
      </c>
      <c r="E8878" s="4" t="s">
        <v>52</v>
      </c>
      <c r="F8878" s="10" t="s">
        <v>67</v>
      </c>
      <c r="G8878" s="11" t="s">
        <v>220</v>
      </c>
      <c r="H8878" s="4">
        <v>60</v>
      </c>
      <c r="I8878" s="12">
        <v>40083.279999999999</v>
      </c>
      <c r="J8878" s="12">
        <v>2404996.7999999998</v>
      </c>
      <c r="K8878" s="12">
        <v>1938.48</v>
      </c>
      <c r="L8878" s="4">
        <v>953</v>
      </c>
      <c r="M8878" s="4" t="s">
        <v>21</v>
      </c>
      <c r="N8878" s="4" t="str" cm="1">
        <f t="array" ref="N8878">_xlfn.SWITCH(E8878,"Delhi","North","Chennai","South","Hyderabad","South","Mumbai","Central","Bangalore","South")</f>
        <v>Central</v>
      </c>
      <c r="O8878" s="12">
        <v>501413.67</v>
      </c>
      <c r="P8878" s="4">
        <f>Table1[[#This Row],[Delivery_Date]]-Table1[[#This Row],[Order_Date]]</f>
        <v>7</v>
      </c>
      <c r="Q8878" s="4" t="str">
        <f>IF(Table1[[#This Row],[Delivery delay days]]&gt;5,"delay","on time")</f>
        <v>delay</v>
      </c>
      <c r="R8878" s="10">
        <f>DATEVALUE(Table1[[#This Row],[Delivery_Date]])</f>
        <v>45177</v>
      </c>
      <c r="S8878" s="10">
        <f>DATEVALUE(Table1[[#This Row],[Order_Date]])</f>
        <v>45170</v>
      </c>
      <c r="T8878" s="4" t="str" cm="1">
        <f t="array" ref="T8878">_xlfn.IFS(Table1[[#This Row],[Inventory_Level]]&lt;=200,"low",Table1[[#This Row],[Inventory_Level]]&gt;=700,"high",Table1[[#This Row],[Inventory_Level]]&gt;200,"medium")</f>
        <v>high</v>
      </c>
    </row>
    <row r="8879" spans="1:20" x14ac:dyDescent="0.35">
      <c r="A8879" s="4">
        <v>8878</v>
      </c>
      <c r="B8879" s="4" t="s">
        <v>37</v>
      </c>
      <c r="C8879" s="4" t="s">
        <v>38</v>
      </c>
      <c r="D8879" s="4" t="s">
        <v>17</v>
      </c>
      <c r="E8879" s="4" t="s">
        <v>60</v>
      </c>
      <c r="F8879" s="10" t="s">
        <v>343</v>
      </c>
      <c r="G8879" s="11" t="s">
        <v>360</v>
      </c>
      <c r="H8879" s="4">
        <v>83</v>
      </c>
      <c r="I8879" s="12">
        <v>34899.449999999997</v>
      </c>
      <c r="J8879" s="12">
        <v>2896654.35</v>
      </c>
      <c r="K8879" s="12">
        <v>1333.28</v>
      </c>
      <c r="L8879" s="4">
        <v>489</v>
      </c>
      <c r="M8879" s="4" t="s">
        <v>29</v>
      </c>
      <c r="N8879" s="4" t="str" cm="1">
        <f t="array" ref="N8879">_xlfn.SWITCH(E8879,"Delhi","North","Chennai","South","Hyderabad","South","Mumbai","Central","Bangalore","South")</f>
        <v>South</v>
      </c>
      <c r="O8879" s="12">
        <v>486776.19</v>
      </c>
      <c r="P8879" s="4">
        <f>Table1[[#This Row],[Delivery_Date]]-Table1[[#This Row],[Order_Date]]</f>
        <v>8</v>
      </c>
      <c r="Q8879" s="4" t="str">
        <f>IF(Table1[[#This Row],[Delivery delay days]]&gt;5,"delay","on time")</f>
        <v>delay</v>
      </c>
      <c r="R8879" s="10">
        <f>DATEVALUE(Table1[[#This Row],[Delivery_Date]])</f>
        <v>44977</v>
      </c>
      <c r="S8879" s="10">
        <f>DATEVALUE(Table1[[#This Row],[Order_Date]])</f>
        <v>44969</v>
      </c>
      <c r="T8879" s="4" t="str" cm="1">
        <f t="array" ref="T8879">_xlfn.IFS(Table1[[#This Row],[Inventory_Level]]&lt;=200,"low",Table1[[#This Row],[Inventory_Level]]&gt;=700,"high",Table1[[#This Row],[Inventory_Level]]&gt;200,"medium")</f>
        <v>medium</v>
      </c>
    </row>
    <row r="8880" spans="1:20" x14ac:dyDescent="0.35">
      <c r="A8880" s="4">
        <v>8879</v>
      </c>
      <c r="B8880" s="4" t="s">
        <v>31</v>
      </c>
      <c r="C8880" s="4" t="s">
        <v>24</v>
      </c>
      <c r="D8880" s="4" t="s">
        <v>45</v>
      </c>
      <c r="E8880" s="4" t="s">
        <v>52</v>
      </c>
      <c r="F8880" s="10" t="s">
        <v>405</v>
      </c>
      <c r="G8880" s="11" t="s">
        <v>288</v>
      </c>
      <c r="H8880" s="4">
        <v>77</v>
      </c>
      <c r="I8880" s="12">
        <v>18590.88</v>
      </c>
      <c r="J8880" s="12">
        <v>1431497.76</v>
      </c>
      <c r="K8880" s="12">
        <v>1475.33</v>
      </c>
      <c r="L8880" s="4">
        <v>60</v>
      </c>
      <c r="M8880" s="4" t="s">
        <v>21</v>
      </c>
      <c r="N8880" s="4" t="str" cm="1">
        <f t="array" ref="N8880">_xlfn.SWITCH(E8880,"Delhi","North","Chennai","South","Hyderabad","South","Mumbai","Central","Bangalore","South")</f>
        <v>Central</v>
      </c>
      <c r="O8880" s="12">
        <v>236251.66</v>
      </c>
      <c r="P8880" s="4">
        <f>Table1[[#This Row],[Delivery_Date]]-Table1[[#This Row],[Order_Date]]</f>
        <v>3</v>
      </c>
      <c r="Q8880" s="4" t="str">
        <f>IF(Table1[[#This Row],[Delivery delay days]]&gt;5,"delay","on time")</f>
        <v>on time</v>
      </c>
      <c r="R8880" s="10">
        <f>DATEVALUE(Table1[[#This Row],[Delivery_Date]])</f>
        <v>45211</v>
      </c>
      <c r="S8880" s="10">
        <f>DATEVALUE(Table1[[#This Row],[Order_Date]])</f>
        <v>45208</v>
      </c>
      <c r="T8880" s="4" t="str" cm="1">
        <f t="array" ref="T8880">_xlfn.IFS(Table1[[#This Row],[Inventory_Level]]&lt;=200,"low",Table1[[#This Row],[Inventory_Level]]&gt;=700,"high",Table1[[#This Row],[Inventory_Level]]&gt;200,"medium")</f>
        <v>low</v>
      </c>
    </row>
    <row r="8881" spans="1:20" x14ac:dyDescent="0.35">
      <c r="A8881" s="4">
        <v>8880</v>
      </c>
      <c r="B8881" s="4" t="s">
        <v>44</v>
      </c>
      <c r="C8881" s="4" t="s">
        <v>38</v>
      </c>
      <c r="D8881" s="4" t="s">
        <v>45</v>
      </c>
      <c r="E8881" s="4" t="s">
        <v>18</v>
      </c>
      <c r="F8881" s="10" t="s">
        <v>86</v>
      </c>
      <c r="G8881" s="11" t="s">
        <v>237</v>
      </c>
      <c r="H8881" s="4">
        <v>81</v>
      </c>
      <c r="I8881" s="12">
        <v>21351.69</v>
      </c>
      <c r="J8881" s="12">
        <v>1729486.89</v>
      </c>
      <c r="K8881" s="12">
        <v>3888.12</v>
      </c>
      <c r="L8881" s="4">
        <v>957</v>
      </c>
      <c r="M8881" s="4" t="s">
        <v>35</v>
      </c>
      <c r="N8881" s="4" t="str" cm="1">
        <f t="array" ref="N8881">_xlfn.SWITCH(E8881,"Delhi","North","Chennai","South","Hyderabad","South","Mumbai","Central","Bangalore","South")</f>
        <v>North</v>
      </c>
      <c r="O8881" s="12">
        <v>91720.24</v>
      </c>
      <c r="P8881" s="4">
        <f>Table1[[#This Row],[Delivery_Date]]-Table1[[#This Row],[Order_Date]]</f>
        <v>11</v>
      </c>
      <c r="Q8881" s="4" t="str">
        <f>IF(Table1[[#This Row],[Delivery delay days]]&gt;5,"delay","on time")</f>
        <v>delay</v>
      </c>
      <c r="R8881" s="10">
        <f>DATEVALUE(Table1[[#This Row],[Delivery_Date]])</f>
        <v>45303</v>
      </c>
      <c r="S8881" s="10">
        <f>DATEVALUE(Table1[[#This Row],[Order_Date]])</f>
        <v>45292</v>
      </c>
      <c r="T8881" s="4" t="str" cm="1">
        <f t="array" ref="T8881">_xlfn.IFS(Table1[[#This Row],[Inventory_Level]]&lt;=200,"low",Table1[[#This Row],[Inventory_Level]]&gt;=700,"high",Table1[[#This Row],[Inventory_Level]]&gt;200,"medium")</f>
        <v>high</v>
      </c>
    </row>
    <row r="8882" spans="1:20" x14ac:dyDescent="0.35">
      <c r="A8882" s="4">
        <v>8881</v>
      </c>
      <c r="B8882" s="4" t="s">
        <v>65</v>
      </c>
      <c r="C8882" s="4" t="s">
        <v>16</v>
      </c>
      <c r="D8882" s="4" t="s">
        <v>25</v>
      </c>
      <c r="E8882" s="4" t="s">
        <v>52</v>
      </c>
      <c r="F8882" s="10" t="s">
        <v>176</v>
      </c>
      <c r="G8882" s="11" t="s">
        <v>189</v>
      </c>
      <c r="H8882" s="4">
        <v>56</v>
      </c>
      <c r="I8882" s="12">
        <v>1828.28</v>
      </c>
      <c r="J8882" s="12">
        <v>102383.67999999999</v>
      </c>
      <c r="K8882" s="12">
        <v>2916.54</v>
      </c>
      <c r="L8882" s="4">
        <v>87</v>
      </c>
      <c r="M8882" s="4" t="s">
        <v>29</v>
      </c>
      <c r="N8882" s="4" t="str" cm="1">
        <f t="array" ref="N8882">_xlfn.SWITCH(E8882,"Delhi","North","Chennai","South","Hyderabad","South","Mumbai","Central","Bangalore","South")</f>
        <v>Central</v>
      </c>
      <c r="O8882" s="12">
        <v>20661.669999999998</v>
      </c>
      <c r="P8882" s="4">
        <f>Table1[[#This Row],[Delivery_Date]]-Table1[[#This Row],[Order_Date]]</f>
        <v>12</v>
      </c>
      <c r="Q8882" s="4" t="str">
        <f>IF(Table1[[#This Row],[Delivery delay days]]&gt;5,"delay","on time")</f>
        <v>delay</v>
      </c>
      <c r="R8882" s="10">
        <f>DATEVALUE(Table1[[#This Row],[Delivery_Date]])</f>
        <v>45113</v>
      </c>
      <c r="S8882" s="10">
        <f>DATEVALUE(Table1[[#This Row],[Order_Date]])</f>
        <v>45101</v>
      </c>
      <c r="T8882" s="4" t="str" cm="1">
        <f t="array" ref="T8882">_xlfn.IFS(Table1[[#This Row],[Inventory_Level]]&lt;=200,"low",Table1[[#This Row],[Inventory_Level]]&gt;=700,"high",Table1[[#This Row],[Inventory_Level]]&gt;200,"medium")</f>
        <v>low</v>
      </c>
    </row>
    <row r="8883" spans="1:20" x14ac:dyDescent="0.35">
      <c r="A8883" s="4">
        <v>8882</v>
      </c>
      <c r="B8883" s="4" t="s">
        <v>65</v>
      </c>
      <c r="C8883" s="4" t="s">
        <v>16</v>
      </c>
      <c r="D8883" s="4" t="s">
        <v>25</v>
      </c>
      <c r="E8883" s="4" t="s">
        <v>26</v>
      </c>
      <c r="F8883" s="10" t="s">
        <v>239</v>
      </c>
      <c r="G8883" s="11" t="s">
        <v>100</v>
      </c>
      <c r="H8883" s="4">
        <v>16</v>
      </c>
      <c r="I8883" s="12">
        <v>18109.04</v>
      </c>
      <c r="J8883" s="12">
        <v>289744.64000000001</v>
      </c>
      <c r="K8883" s="12">
        <v>584.5</v>
      </c>
      <c r="L8883" s="4">
        <v>328</v>
      </c>
      <c r="M8883" s="4" t="s">
        <v>29</v>
      </c>
      <c r="N8883" s="4" t="str" cm="1">
        <f t="array" ref="N8883">_xlfn.SWITCH(E8883,"Delhi","North","Chennai","South","Hyderabad","South","Mumbai","Central","Bangalore","South")</f>
        <v>South</v>
      </c>
      <c r="O8883" s="12">
        <v>40779.89</v>
      </c>
      <c r="P8883" s="4">
        <f>Table1[[#This Row],[Delivery_Date]]-Table1[[#This Row],[Order_Date]]</f>
        <v>3</v>
      </c>
      <c r="Q8883" s="4" t="str">
        <f>IF(Table1[[#This Row],[Delivery delay days]]&gt;5,"delay","on time")</f>
        <v>on time</v>
      </c>
      <c r="R8883" s="10">
        <f>DATEVALUE(Table1[[#This Row],[Delivery_Date]])</f>
        <v>45090</v>
      </c>
      <c r="S8883" s="10">
        <f>DATEVALUE(Table1[[#This Row],[Order_Date]])</f>
        <v>45087</v>
      </c>
      <c r="T8883" s="4" t="str" cm="1">
        <f t="array" ref="T8883">_xlfn.IFS(Table1[[#This Row],[Inventory_Level]]&lt;=200,"low",Table1[[#This Row],[Inventory_Level]]&gt;=700,"high",Table1[[#This Row],[Inventory_Level]]&gt;200,"medium")</f>
        <v>medium</v>
      </c>
    </row>
    <row r="8884" spans="1:20" x14ac:dyDescent="0.35">
      <c r="A8884" s="4">
        <v>8883</v>
      </c>
      <c r="B8884" s="4" t="s">
        <v>31</v>
      </c>
      <c r="C8884" s="4" t="s">
        <v>24</v>
      </c>
      <c r="D8884" s="4" t="s">
        <v>25</v>
      </c>
      <c r="E8884" s="4" t="s">
        <v>60</v>
      </c>
      <c r="F8884" s="10" t="s">
        <v>147</v>
      </c>
      <c r="G8884" s="11" t="s">
        <v>278</v>
      </c>
      <c r="H8884" s="4">
        <v>59</v>
      </c>
      <c r="I8884" s="12">
        <v>27486.65</v>
      </c>
      <c r="J8884" s="12">
        <v>1621712.35</v>
      </c>
      <c r="K8884" s="12">
        <v>2172.52</v>
      </c>
      <c r="L8884" s="4">
        <v>772</v>
      </c>
      <c r="M8884" s="4" t="s">
        <v>42</v>
      </c>
      <c r="N8884" s="4" t="str" cm="1">
        <f t="array" ref="N8884">_xlfn.SWITCH(E8884,"Delhi","North","Chennai","South","Hyderabad","South","Mumbai","Central","Bangalore","South")</f>
        <v>South</v>
      </c>
      <c r="O8884" s="12">
        <v>140808.04</v>
      </c>
      <c r="P8884" s="4">
        <f>Table1[[#This Row],[Delivery_Date]]-Table1[[#This Row],[Order_Date]]</f>
        <v>10</v>
      </c>
      <c r="Q8884" s="4" t="str">
        <f>IF(Table1[[#This Row],[Delivery delay days]]&gt;5,"delay","on time")</f>
        <v>delay</v>
      </c>
      <c r="R8884" s="10">
        <f>DATEVALUE(Table1[[#This Row],[Delivery_Date]])</f>
        <v>45157</v>
      </c>
      <c r="S8884" s="10">
        <f>DATEVALUE(Table1[[#This Row],[Order_Date]])</f>
        <v>45147</v>
      </c>
      <c r="T8884" s="4" t="str" cm="1">
        <f t="array" ref="T8884">_xlfn.IFS(Table1[[#This Row],[Inventory_Level]]&lt;=200,"low",Table1[[#This Row],[Inventory_Level]]&gt;=700,"high",Table1[[#This Row],[Inventory_Level]]&gt;200,"medium")</f>
        <v>high</v>
      </c>
    </row>
    <row r="8885" spans="1:20" x14ac:dyDescent="0.35">
      <c r="A8885" s="4">
        <v>8884</v>
      </c>
      <c r="B8885" s="4" t="s">
        <v>51</v>
      </c>
      <c r="C8885" s="4" t="s">
        <v>38</v>
      </c>
      <c r="D8885" s="4" t="s">
        <v>39</v>
      </c>
      <c r="E8885" s="4" t="s">
        <v>60</v>
      </c>
      <c r="F8885" s="10" t="s">
        <v>78</v>
      </c>
      <c r="G8885" s="11" t="s">
        <v>254</v>
      </c>
      <c r="H8885" s="4">
        <v>28</v>
      </c>
      <c r="I8885" s="12">
        <v>12942.28</v>
      </c>
      <c r="J8885" s="12">
        <v>362383.84</v>
      </c>
      <c r="K8885" s="12">
        <v>1849.93</v>
      </c>
      <c r="L8885" s="4">
        <v>347</v>
      </c>
      <c r="M8885" s="4" t="s">
        <v>21</v>
      </c>
      <c r="N8885" s="4" t="str" cm="1">
        <f t="array" ref="N8885">_xlfn.SWITCH(E8885,"Delhi","North","Chennai","South","Hyderabad","South","Mumbai","Central","Bangalore","South")</f>
        <v>South</v>
      </c>
      <c r="O8885" s="12">
        <v>23825.23</v>
      </c>
      <c r="P8885" s="4">
        <f>Table1[[#This Row],[Delivery_Date]]-Table1[[#This Row],[Order_Date]]</f>
        <v>11</v>
      </c>
      <c r="Q8885" s="4" t="str">
        <f>IF(Table1[[#This Row],[Delivery delay days]]&gt;5,"delay","on time")</f>
        <v>delay</v>
      </c>
      <c r="R8885" s="10">
        <f>DATEVALUE(Table1[[#This Row],[Delivery_Date]])</f>
        <v>45217</v>
      </c>
      <c r="S8885" s="10">
        <f>DATEVALUE(Table1[[#This Row],[Order_Date]])</f>
        <v>45206</v>
      </c>
      <c r="T8885" s="4" t="str" cm="1">
        <f t="array" ref="T8885">_xlfn.IFS(Table1[[#This Row],[Inventory_Level]]&lt;=200,"low",Table1[[#This Row],[Inventory_Level]]&gt;=700,"high",Table1[[#This Row],[Inventory_Level]]&gt;200,"medium")</f>
        <v>medium</v>
      </c>
    </row>
    <row r="8886" spans="1:20" x14ac:dyDescent="0.35">
      <c r="A8886" s="4">
        <v>8885</v>
      </c>
      <c r="B8886" s="4" t="s">
        <v>37</v>
      </c>
      <c r="C8886" s="4" t="s">
        <v>24</v>
      </c>
      <c r="D8886" s="4" t="s">
        <v>25</v>
      </c>
      <c r="E8886" s="4" t="s">
        <v>18</v>
      </c>
      <c r="F8886" s="10" t="s">
        <v>290</v>
      </c>
      <c r="G8886" s="11" t="s">
        <v>408</v>
      </c>
      <c r="H8886" s="4">
        <v>47</v>
      </c>
      <c r="I8886" s="12">
        <v>46142.52</v>
      </c>
      <c r="J8886" s="12">
        <v>2168698.44</v>
      </c>
      <c r="K8886" s="12">
        <v>312.3</v>
      </c>
      <c r="L8886" s="4">
        <v>391</v>
      </c>
      <c r="M8886" s="4" t="s">
        <v>21</v>
      </c>
      <c r="N8886" s="4" t="str" cm="1">
        <f t="array" ref="N8886">_xlfn.SWITCH(E8886,"Delhi","North","Chennai","South","Hyderabad","South","Mumbai","Central","Bangalore","South")</f>
        <v>North</v>
      </c>
      <c r="O8886" s="12">
        <v>529522.84</v>
      </c>
      <c r="P8886" s="4">
        <f>Table1[[#This Row],[Delivery_Date]]-Table1[[#This Row],[Order_Date]]</f>
        <v>15</v>
      </c>
      <c r="Q8886" s="4" t="str">
        <f>IF(Table1[[#This Row],[Delivery delay days]]&gt;5,"delay","on time")</f>
        <v>delay</v>
      </c>
      <c r="R8886" s="10">
        <f>DATEVALUE(Table1[[#This Row],[Delivery_Date]])</f>
        <v>45222</v>
      </c>
      <c r="S8886" s="10">
        <f>DATEVALUE(Table1[[#This Row],[Order_Date]])</f>
        <v>45207</v>
      </c>
      <c r="T8886" s="4" t="str" cm="1">
        <f t="array" ref="T8886">_xlfn.IFS(Table1[[#This Row],[Inventory_Level]]&lt;=200,"low",Table1[[#This Row],[Inventory_Level]]&gt;=700,"high",Table1[[#This Row],[Inventory_Level]]&gt;200,"medium")</f>
        <v>medium</v>
      </c>
    </row>
    <row r="8887" spans="1:20" x14ac:dyDescent="0.35">
      <c r="A8887" s="4">
        <v>8886</v>
      </c>
      <c r="B8887" s="4" t="s">
        <v>59</v>
      </c>
      <c r="C8887" s="4" t="s">
        <v>38</v>
      </c>
      <c r="D8887" s="4" t="s">
        <v>17</v>
      </c>
      <c r="E8887" s="4" t="s">
        <v>46</v>
      </c>
      <c r="F8887" s="10" t="s">
        <v>368</v>
      </c>
      <c r="G8887" s="11" t="s">
        <v>79</v>
      </c>
      <c r="H8887" s="4">
        <v>55</v>
      </c>
      <c r="I8887" s="12">
        <v>46694.25</v>
      </c>
      <c r="J8887" s="12">
        <v>2568183.75</v>
      </c>
      <c r="K8887" s="12">
        <v>191.97</v>
      </c>
      <c r="L8887" s="4">
        <v>177</v>
      </c>
      <c r="M8887" s="4" t="s">
        <v>42</v>
      </c>
      <c r="N8887" s="4" t="str" cm="1">
        <f t="array" ref="N8887">_xlfn.SWITCH(E8887,"Delhi","North","Chennai","South","Hyderabad","South","Mumbai","Central","Bangalore","South")</f>
        <v>South</v>
      </c>
      <c r="O8887" s="12">
        <v>166861.98000000001</v>
      </c>
      <c r="P8887" s="4">
        <f>Table1[[#This Row],[Delivery_Date]]-Table1[[#This Row],[Order_Date]]</f>
        <v>2</v>
      </c>
      <c r="Q8887" s="4" t="str">
        <f>IF(Table1[[#This Row],[Delivery delay days]]&gt;5,"delay","on time")</f>
        <v>on time</v>
      </c>
      <c r="R8887" s="10">
        <f>DATEVALUE(Table1[[#This Row],[Delivery_Date]])</f>
        <v>44992</v>
      </c>
      <c r="S8887" s="10">
        <f>DATEVALUE(Table1[[#This Row],[Order_Date]])</f>
        <v>44990</v>
      </c>
      <c r="T8887" s="4" t="str" cm="1">
        <f t="array" ref="T8887">_xlfn.IFS(Table1[[#This Row],[Inventory_Level]]&lt;=200,"low",Table1[[#This Row],[Inventory_Level]]&gt;=700,"high",Table1[[#This Row],[Inventory_Level]]&gt;200,"medium")</f>
        <v>low</v>
      </c>
    </row>
    <row r="8888" spans="1:20" x14ac:dyDescent="0.35">
      <c r="A8888" s="4">
        <v>8887</v>
      </c>
      <c r="B8888" s="4" t="s">
        <v>51</v>
      </c>
      <c r="C8888" s="4" t="s">
        <v>24</v>
      </c>
      <c r="D8888" s="4" t="s">
        <v>25</v>
      </c>
      <c r="E8888" s="4" t="s">
        <v>60</v>
      </c>
      <c r="F8888" s="10" t="s">
        <v>293</v>
      </c>
      <c r="G8888" s="11" t="s">
        <v>278</v>
      </c>
      <c r="H8888" s="4">
        <v>56</v>
      </c>
      <c r="I8888" s="12">
        <v>15815.38</v>
      </c>
      <c r="J8888" s="12">
        <v>885661.28</v>
      </c>
      <c r="K8888" s="12">
        <v>1618.31</v>
      </c>
      <c r="L8888" s="4">
        <v>387</v>
      </c>
      <c r="M8888" s="4" t="s">
        <v>35</v>
      </c>
      <c r="N8888" s="4" t="str" cm="1">
        <f t="array" ref="N8888">_xlfn.SWITCH(E8888,"Delhi","North","Chennai","South","Hyderabad","South","Mumbai","Central","Bangalore","South")</f>
        <v>South</v>
      </c>
      <c r="O8888" s="12">
        <v>145826.18</v>
      </c>
      <c r="P8888" s="4">
        <f>Table1[[#This Row],[Delivery_Date]]-Table1[[#This Row],[Order_Date]]</f>
        <v>11</v>
      </c>
      <c r="Q8888" s="4" t="str">
        <f>IF(Table1[[#This Row],[Delivery delay days]]&gt;5,"delay","on time")</f>
        <v>delay</v>
      </c>
      <c r="R8888" s="10">
        <f>DATEVALUE(Table1[[#This Row],[Delivery_Date]])</f>
        <v>45157</v>
      </c>
      <c r="S8888" s="10">
        <f>DATEVALUE(Table1[[#This Row],[Order_Date]])</f>
        <v>45146</v>
      </c>
      <c r="T8888" s="4" t="str" cm="1">
        <f t="array" ref="T8888">_xlfn.IFS(Table1[[#This Row],[Inventory_Level]]&lt;=200,"low",Table1[[#This Row],[Inventory_Level]]&gt;=700,"high",Table1[[#This Row],[Inventory_Level]]&gt;200,"medium")</f>
        <v>medium</v>
      </c>
    </row>
    <row r="8889" spans="1:20" x14ac:dyDescent="0.35">
      <c r="A8889" s="4">
        <v>8888</v>
      </c>
      <c r="B8889" s="4" t="s">
        <v>31</v>
      </c>
      <c r="C8889" s="4" t="s">
        <v>24</v>
      </c>
      <c r="D8889" s="4" t="s">
        <v>45</v>
      </c>
      <c r="E8889" s="4" t="s">
        <v>46</v>
      </c>
      <c r="F8889" s="10" t="s">
        <v>84</v>
      </c>
      <c r="G8889" s="11" t="s">
        <v>232</v>
      </c>
      <c r="H8889" s="4">
        <v>93</v>
      </c>
      <c r="I8889" s="12">
        <v>7685</v>
      </c>
      <c r="J8889" s="12">
        <v>714705</v>
      </c>
      <c r="K8889" s="12">
        <v>4566.12</v>
      </c>
      <c r="L8889" s="4">
        <v>500</v>
      </c>
      <c r="M8889" s="4" t="s">
        <v>21</v>
      </c>
      <c r="N8889" s="4" t="str" cm="1">
        <f t="array" ref="N8889">_xlfn.SWITCH(E8889,"Delhi","North","Chennai","South","Hyderabad","South","Mumbai","Central","Bangalore","South")</f>
        <v>South</v>
      </c>
      <c r="O8889" s="12">
        <v>125551.91</v>
      </c>
      <c r="P8889" s="4">
        <f>Table1[[#This Row],[Delivery_Date]]-Table1[[#This Row],[Order_Date]]</f>
        <v>7</v>
      </c>
      <c r="Q8889" s="4" t="str">
        <f>IF(Table1[[#This Row],[Delivery delay days]]&gt;5,"delay","on time")</f>
        <v>delay</v>
      </c>
      <c r="R8889" s="10">
        <f>DATEVALUE(Table1[[#This Row],[Delivery_Date]])</f>
        <v>45192</v>
      </c>
      <c r="S8889" s="10">
        <f>DATEVALUE(Table1[[#This Row],[Order_Date]])</f>
        <v>45185</v>
      </c>
      <c r="T8889" s="4" t="str" cm="1">
        <f t="array" ref="T8889">_xlfn.IFS(Table1[[#This Row],[Inventory_Level]]&lt;=200,"low",Table1[[#This Row],[Inventory_Level]]&gt;=700,"high",Table1[[#This Row],[Inventory_Level]]&gt;200,"medium")</f>
        <v>medium</v>
      </c>
    </row>
    <row r="8890" spans="1:20" x14ac:dyDescent="0.35">
      <c r="A8890" s="4">
        <v>8889</v>
      </c>
      <c r="B8890" s="4" t="s">
        <v>51</v>
      </c>
      <c r="C8890" s="4" t="s">
        <v>24</v>
      </c>
      <c r="D8890" s="4" t="s">
        <v>45</v>
      </c>
      <c r="E8890" s="4" t="s">
        <v>18</v>
      </c>
      <c r="F8890" s="10" t="s">
        <v>305</v>
      </c>
      <c r="G8890" s="11" t="s">
        <v>418</v>
      </c>
      <c r="H8890" s="4">
        <v>10</v>
      </c>
      <c r="I8890" s="12">
        <v>18048.560000000001</v>
      </c>
      <c r="J8890" s="12">
        <v>180485.6</v>
      </c>
      <c r="K8890" s="12">
        <v>4843.26</v>
      </c>
      <c r="L8890" s="4">
        <v>434</v>
      </c>
      <c r="M8890" s="4" t="s">
        <v>29</v>
      </c>
      <c r="N8890" s="4" t="str" cm="1">
        <f t="array" ref="N8890">_xlfn.SWITCH(E8890,"Delhi","North","Chennai","South","Hyderabad","South","Mumbai","Central","Bangalore","South")</f>
        <v>North</v>
      </c>
      <c r="O8890" s="12">
        <v>42344.52</v>
      </c>
      <c r="P8890" s="4">
        <f>Table1[[#This Row],[Delivery_Date]]-Table1[[#This Row],[Order_Date]]</f>
        <v>9</v>
      </c>
      <c r="Q8890" s="4" t="str">
        <f>IF(Table1[[#This Row],[Delivery delay days]]&gt;5,"delay","on time")</f>
        <v>delay</v>
      </c>
      <c r="R8890" s="10">
        <f>DATEVALUE(Table1[[#This Row],[Delivery_Date]])</f>
        <v>45300</v>
      </c>
      <c r="S8890" s="10">
        <f>DATEVALUE(Table1[[#This Row],[Order_Date]])</f>
        <v>45291</v>
      </c>
      <c r="T8890" s="4" t="str" cm="1">
        <f t="array" ref="T8890">_xlfn.IFS(Table1[[#This Row],[Inventory_Level]]&lt;=200,"low",Table1[[#This Row],[Inventory_Level]]&gt;=700,"high",Table1[[#This Row],[Inventory_Level]]&gt;200,"medium")</f>
        <v>medium</v>
      </c>
    </row>
    <row r="8891" spans="1:20" x14ac:dyDescent="0.35">
      <c r="A8891" s="4">
        <v>8890</v>
      </c>
      <c r="B8891" s="4" t="s">
        <v>23</v>
      </c>
      <c r="C8891" s="4" t="s">
        <v>16</v>
      </c>
      <c r="D8891" s="4" t="s">
        <v>32</v>
      </c>
      <c r="E8891" s="4" t="s">
        <v>52</v>
      </c>
      <c r="F8891" s="10" t="s">
        <v>159</v>
      </c>
      <c r="G8891" s="11" t="s">
        <v>221</v>
      </c>
      <c r="H8891" s="4">
        <v>46</v>
      </c>
      <c r="I8891" s="12">
        <v>3786.17</v>
      </c>
      <c r="J8891" s="12">
        <v>174163.82</v>
      </c>
      <c r="K8891" s="12">
        <v>3569.89</v>
      </c>
      <c r="L8891" s="4">
        <v>13</v>
      </c>
      <c r="M8891" s="4" t="s">
        <v>42</v>
      </c>
      <c r="N8891" s="4" t="str" cm="1">
        <f t="array" ref="N8891">_xlfn.SWITCH(E8891,"Delhi","North","Chennai","South","Hyderabad","South","Mumbai","Central","Bangalore","South")</f>
        <v>Central</v>
      </c>
      <c r="O8891" s="12">
        <v>39585.29</v>
      </c>
      <c r="P8891" s="4">
        <f>Table1[[#This Row],[Delivery_Date]]-Table1[[#This Row],[Order_Date]]</f>
        <v>15</v>
      </c>
      <c r="Q8891" s="4" t="str">
        <f>IF(Table1[[#This Row],[Delivery delay days]]&gt;5,"delay","on time")</f>
        <v>delay</v>
      </c>
      <c r="R8891" s="10">
        <f>DATEVALUE(Table1[[#This Row],[Delivery_Date]])</f>
        <v>45179</v>
      </c>
      <c r="S8891" s="10">
        <f>DATEVALUE(Table1[[#This Row],[Order_Date]])</f>
        <v>45164</v>
      </c>
      <c r="T8891" s="4" t="str" cm="1">
        <f t="array" ref="T8891">_xlfn.IFS(Table1[[#This Row],[Inventory_Level]]&lt;=200,"low",Table1[[#This Row],[Inventory_Level]]&gt;=700,"high",Table1[[#This Row],[Inventory_Level]]&gt;200,"medium")</f>
        <v>low</v>
      </c>
    </row>
    <row r="8892" spans="1:20" x14ac:dyDescent="0.35">
      <c r="A8892" s="4">
        <v>8891</v>
      </c>
      <c r="B8892" s="4" t="s">
        <v>59</v>
      </c>
      <c r="C8892" s="4" t="s">
        <v>16</v>
      </c>
      <c r="D8892" s="4" t="s">
        <v>32</v>
      </c>
      <c r="E8892" s="4" t="s">
        <v>18</v>
      </c>
      <c r="F8892" s="10" t="s">
        <v>140</v>
      </c>
      <c r="G8892" s="11" t="s">
        <v>226</v>
      </c>
      <c r="H8892" s="4">
        <v>18</v>
      </c>
      <c r="I8892" s="12">
        <v>47822.94</v>
      </c>
      <c r="J8892" s="12">
        <v>860812.92</v>
      </c>
      <c r="K8892" s="12">
        <v>3325.33</v>
      </c>
      <c r="L8892" s="4">
        <v>517</v>
      </c>
      <c r="M8892" s="4" t="s">
        <v>42</v>
      </c>
      <c r="N8892" s="4" t="str" cm="1">
        <f t="array" ref="N8892">_xlfn.SWITCH(E8892,"Delhi","North","Chennai","South","Hyderabad","South","Mumbai","Central","Bangalore","South")</f>
        <v>North</v>
      </c>
      <c r="O8892" s="12">
        <v>60502.58</v>
      </c>
      <c r="P8892" s="4">
        <f>Table1[[#This Row],[Delivery_Date]]-Table1[[#This Row],[Order_Date]]</f>
        <v>7</v>
      </c>
      <c r="Q8892" s="4" t="str">
        <f>IF(Table1[[#This Row],[Delivery delay days]]&gt;5,"delay","on time")</f>
        <v>delay</v>
      </c>
      <c r="R8892" s="10">
        <f>DATEVALUE(Table1[[#This Row],[Delivery_Date]])</f>
        <v>45005</v>
      </c>
      <c r="S8892" s="10">
        <f>DATEVALUE(Table1[[#This Row],[Order_Date]])</f>
        <v>44998</v>
      </c>
      <c r="T8892" s="4" t="str" cm="1">
        <f t="array" ref="T8892">_xlfn.IFS(Table1[[#This Row],[Inventory_Level]]&lt;=200,"low",Table1[[#This Row],[Inventory_Level]]&gt;=700,"high",Table1[[#This Row],[Inventory_Level]]&gt;200,"medium")</f>
        <v>medium</v>
      </c>
    </row>
    <row r="8893" spans="1:20" x14ac:dyDescent="0.35">
      <c r="A8893" s="4">
        <v>8892</v>
      </c>
      <c r="B8893" s="4" t="s">
        <v>15</v>
      </c>
      <c r="C8893" s="4" t="s">
        <v>16</v>
      </c>
      <c r="D8893" s="4" t="s">
        <v>39</v>
      </c>
      <c r="E8893" s="4" t="s">
        <v>46</v>
      </c>
      <c r="F8893" s="10" t="s">
        <v>199</v>
      </c>
      <c r="G8893" s="11" t="s">
        <v>326</v>
      </c>
      <c r="H8893" s="4">
        <v>18</v>
      </c>
      <c r="I8893" s="12">
        <v>25468.81</v>
      </c>
      <c r="J8893" s="12">
        <v>458438.58</v>
      </c>
      <c r="K8893" s="12">
        <v>3658.12</v>
      </c>
      <c r="L8893" s="4">
        <v>697</v>
      </c>
      <c r="M8893" s="4" t="s">
        <v>42</v>
      </c>
      <c r="N8893" s="4" t="str" cm="1">
        <f t="array" ref="N8893">_xlfn.SWITCH(E8893,"Delhi","North","Chennai","South","Hyderabad","South","Mumbai","Central","Bangalore","South")</f>
        <v>South</v>
      </c>
      <c r="O8893" s="12">
        <v>102980.01</v>
      </c>
      <c r="P8893" s="4">
        <f>Table1[[#This Row],[Delivery_Date]]-Table1[[#This Row],[Order_Date]]</f>
        <v>2</v>
      </c>
      <c r="Q8893" s="4" t="str">
        <f>IF(Table1[[#This Row],[Delivery delay days]]&gt;5,"delay","on time")</f>
        <v>on time</v>
      </c>
      <c r="R8893" s="10">
        <f>DATEVALUE(Table1[[#This Row],[Delivery_Date]])</f>
        <v>45112</v>
      </c>
      <c r="S8893" s="10">
        <f>DATEVALUE(Table1[[#This Row],[Order_Date]])</f>
        <v>45110</v>
      </c>
      <c r="T8893" s="4" t="str" cm="1">
        <f t="array" ref="T8893">_xlfn.IFS(Table1[[#This Row],[Inventory_Level]]&lt;=200,"low",Table1[[#This Row],[Inventory_Level]]&gt;=700,"high",Table1[[#This Row],[Inventory_Level]]&gt;200,"medium")</f>
        <v>medium</v>
      </c>
    </row>
    <row r="8894" spans="1:20" x14ac:dyDescent="0.35">
      <c r="A8894" s="4">
        <v>8893</v>
      </c>
      <c r="B8894" s="4" t="s">
        <v>44</v>
      </c>
      <c r="C8894" s="4" t="s">
        <v>24</v>
      </c>
      <c r="D8894" s="4" t="s">
        <v>17</v>
      </c>
      <c r="E8894" s="4" t="s">
        <v>60</v>
      </c>
      <c r="F8894" s="10" t="s">
        <v>64</v>
      </c>
      <c r="G8894" s="11" t="s">
        <v>390</v>
      </c>
      <c r="H8894" s="4">
        <v>3</v>
      </c>
      <c r="I8894" s="12">
        <v>22654.91</v>
      </c>
      <c r="J8894" s="12">
        <v>67964.73</v>
      </c>
      <c r="K8894" s="12">
        <v>1857.97</v>
      </c>
      <c r="L8894" s="4">
        <v>696</v>
      </c>
      <c r="M8894" s="4" t="s">
        <v>29</v>
      </c>
      <c r="N8894" s="4" t="str" cm="1">
        <f t="array" ref="N8894">_xlfn.SWITCH(E8894,"Delhi","North","Chennai","South","Hyderabad","South","Mumbai","Central","Bangalore","South")</f>
        <v>South</v>
      </c>
      <c r="O8894" s="12">
        <v>16596.53</v>
      </c>
      <c r="P8894" s="4">
        <f>Table1[[#This Row],[Delivery_Date]]-Table1[[#This Row],[Order_Date]]</f>
        <v>3</v>
      </c>
      <c r="Q8894" s="4" t="str">
        <f>IF(Table1[[#This Row],[Delivery delay days]]&gt;5,"delay","on time")</f>
        <v>on time</v>
      </c>
      <c r="R8894" s="10">
        <f>DATEVALUE(Table1[[#This Row],[Delivery_Date]])</f>
        <v>45100</v>
      </c>
      <c r="S8894" s="10">
        <f>DATEVALUE(Table1[[#This Row],[Order_Date]])</f>
        <v>45097</v>
      </c>
      <c r="T8894" s="4" t="str" cm="1">
        <f t="array" ref="T8894">_xlfn.IFS(Table1[[#This Row],[Inventory_Level]]&lt;=200,"low",Table1[[#This Row],[Inventory_Level]]&gt;=700,"high",Table1[[#This Row],[Inventory_Level]]&gt;200,"medium")</f>
        <v>medium</v>
      </c>
    </row>
    <row r="8895" spans="1:20" x14ac:dyDescent="0.35">
      <c r="A8895" s="4">
        <v>8894</v>
      </c>
      <c r="B8895" s="4" t="s">
        <v>65</v>
      </c>
      <c r="C8895" s="4" t="s">
        <v>38</v>
      </c>
      <c r="D8895" s="4" t="s">
        <v>39</v>
      </c>
      <c r="E8895" s="4" t="s">
        <v>60</v>
      </c>
      <c r="F8895" s="10" t="s">
        <v>205</v>
      </c>
      <c r="G8895" s="11" t="s">
        <v>127</v>
      </c>
      <c r="H8895" s="4">
        <v>6</v>
      </c>
      <c r="I8895" s="12">
        <v>7149.26</v>
      </c>
      <c r="J8895" s="12">
        <v>42895.56</v>
      </c>
      <c r="K8895" s="12">
        <v>3012.67</v>
      </c>
      <c r="L8895" s="4">
        <v>22</v>
      </c>
      <c r="M8895" s="4" t="s">
        <v>21</v>
      </c>
      <c r="N8895" s="4" t="str" cm="1">
        <f t="array" ref="N8895">_xlfn.SWITCH(E8895,"Delhi","North","Chennai","South","Hyderabad","South","Mumbai","Central","Bangalore","South")</f>
        <v>South</v>
      </c>
      <c r="O8895" s="12">
        <v>10683.01</v>
      </c>
      <c r="P8895" s="4">
        <f>Table1[[#This Row],[Delivery_Date]]-Table1[[#This Row],[Order_Date]]</f>
        <v>12</v>
      </c>
      <c r="Q8895" s="4" t="str">
        <f>IF(Table1[[#This Row],[Delivery delay days]]&gt;5,"delay","on time")</f>
        <v>delay</v>
      </c>
      <c r="R8895" s="10">
        <f>DATEVALUE(Table1[[#This Row],[Delivery_Date]])</f>
        <v>44966</v>
      </c>
      <c r="S8895" s="10">
        <f>DATEVALUE(Table1[[#This Row],[Order_Date]])</f>
        <v>44954</v>
      </c>
      <c r="T8895" s="4" t="str" cm="1">
        <f t="array" ref="T8895">_xlfn.IFS(Table1[[#This Row],[Inventory_Level]]&lt;=200,"low",Table1[[#This Row],[Inventory_Level]]&gt;=700,"high",Table1[[#This Row],[Inventory_Level]]&gt;200,"medium")</f>
        <v>low</v>
      </c>
    </row>
    <row r="8896" spans="1:20" x14ac:dyDescent="0.35">
      <c r="A8896" s="4">
        <v>8895</v>
      </c>
      <c r="B8896" s="4" t="s">
        <v>51</v>
      </c>
      <c r="C8896" s="4" t="s">
        <v>16</v>
      </c>
      <c r="D8896" s="4" t="s">
        <v>25</v>
      </c>
      <c r="E8896" s="4" t="s">
        <v>18</v>
      </c>
      <c r="F8896" s="10" t="s">
        <v>56</v>
      </c>
      <c r="G8896" s="11" t="s">
        <v>337</v>
      </c>
      <c r="H8896" s="4">
        <v>56</v>
      </c>
      <c r="I8896" s="12">
        <v>46016.46</v>
      </c>
      <c r="J8896" s="12">
        <v>2576921.7599999998</v>
      </c>
      <c r="K8896" s="12">
        <v>1145.46</v>
      </c>
      <c r="L8896" s="4">
        <v>494</v>
      </c>
      <c r="M8896" s="4" t="s">
        <v>42</v>
      </c>
      <c r="N8896" s="4" t="str" cm="1">
        <f t="array" ref="N8896">_xlfn.SWITCH(E8896,"Delhi","North","Chennai","South","Hyderabad","South","Mumbai","Central","Bangalore","South")</f>
        <v>North</v>
      </c>
      <c r="O8896" s="12">
        <v>446116.26</v>
      </c>
      <c r="P8896" s="4">
        <f>Table1[[#This Row],[Delivery_Date]]-Table1[[#This Row],[Order_Date]]</f>
        <v>9</v>
      </c>
      <c r="Q8896" s="4" t="str">
        <f>IF(Table1[[#This Row],[Delivery delay days]]&gt;5,"delay","on time")</f>
        <v>delay</v>
      </c>
      <c r="R8896" s="10">
        <f>DATEVALUE(Table1[[#This Row],[Delivery_Date]])</f>
        <v>45159</v>
      </c>
      <c r="S8896" s="10">
        <f>DATEVALUE(Table1[[#This Row],[Order_Date]])</f>
        <v>45150</v>
      </c>
      <c r="T8896" s="4" t="str" cm="1">
        <f t="array" ref="T8896">_xlfn.IFS(Table1[[#This Row],[Inventory_Level]]&lt;=200,"low",Table1[[#This Row],[Inventory_Level]]&gt;=700,"high",Table1[[#This Row],[Inventory_Level]]&gt;200,"medium")</f>
        <v>medium</v>
      </c>
    </row>
    <row r="8897" spans="1:20" x14ac:dyDescent="0.35">
      <c r="A8897" s="4">
        <v>8896</v>
      </c>
      <c r="B8897" s="4" t="s">
        <v>59</v>
      </c>
      <c r="C8897" s="4" t="s">
        <v>38</v>
      </c>
      <c r="D8897" s="4" t="s">
        <v>25</v>
      </c>
      <c r="E8897" s="4" t="s">
        <v>18</v>
      </c>
      <c r="F8897" s="10" t="s">
        <v>231</v>
      </c>
      <c r="G8897" s="11" t="s">
        <v>248</v>
      </c>
      <c r="H8897" s="4">
        <v>44</v>
      </c>
      <c r="I8897" s="12">
        <v>6629.02</v>
      </c>
      <c r="J8897" s="12">
        <v>291676.88</v>
      </c>
      <c r="K8897" s="12">
        <v>2656.75</v>
      </c>
      <c r="L8897" s="4">
        <v>728</v>
      </c>
      <c r="M8897" s="4" t="s">
        <v>35</v>
      </c>
      <c r="N8897" s="4" t="str" cm="1">
        <f t="array" ref="N8897">_xlfn.SWITCH(E8897,"Delhi","North","Chennai","South","Hyderabad","South","Mumbai","Central","Bangalore","South")</f>
        <v>North</v>
      </c>
      <c r="O8897" s="12">
        <v>63591.58</v>
      </c>
      <c r="P8897" s="4">
        <f>Table1[[#This Row],[Delivery_Date]]-Table1[[#This Row],[Order_Date]]</f>
        <v>7</v>
      </c>
      <c r="Q8897" s="4" t="str">
        <f>IF(Table1[[#This Row],[Delivery delay days]]&gt;5,"delay","on time")</f>
        <v>delay</v>
      </c>
      <c r="R8897" s="10">
        <f>DATEVALUE(Table1[[#This Row],[Delivery_Date]])</f>
        <v>45029</v>
      </c>
      <c r="S8897" s="10">
        <f>DATEVALUE(Table1[[#This Row],[Order_Date]])</f>
        <v>45022</v>
      </c>
      <c r="T8897" s="4" t="str" cm="1">
        <f t="array" ref="T8897">_xlfn.IFS(Table1[[#This Row],[Inventory_Level]]&lt;=200,"low",Table1[[#This Row],[Inventory_Level]]&gt;=700,"high",Table1[[#This Row],[Inventory_Level]]&gt;200,"medium")</f>
        <v>high</v>
      </c>
    </row>
    <row r="8898" spans="1:20" x14ac:dyDescent="0.35">
      <c r="A8898" s="4">
        <v>8897</v>
      </c>
      <c r="B8898" s="4" t="s">
        <v>59</v>
      </c>
      <c r="C8898" s="4" t="s">
        <v>16</v>
      </c>
      <c r="D8898" s="4" t="s">
        <v>25</v>
      </c>
      <c r="E8898" s="4" t="s">
        <v>46</v>
      </c>
      <c r="F8898" s="10" t="s">
        <v>50</v>
      </c>
      <c r="G8898" s="11" t="s">
        <v>137</v>
      </c>
      <c r="H8898" s="4">
        <v>53</v>
      </c>
      <c r="I8898" s="12">
        <v>31002.95</v>
      </c>
      <c r="J8898" s="12">
        <v>1643156.35</v>
      </c>
      <c r="K8898" s="12">
        <v>2114.5300000000002</v>
      </c>
      <c r="L8898" s="4">
        <v>792</v>
      </c>
      <c r="M8898" s="4" t="s">
        <v>29</v>
      </c>
      <c r="N8898" s="4" t="str" cm="1">
        <f t="array" ref="N8898">_xlfn.SWITCH(E8898,"Delhi","North","Chennai","South","Hyderabad","South","Mumbai","Central","Bangalore","South")</f>
        <v>South</v>
      </c>
      <c r="O8898" s="12">
        <v>181879.04000000001</v>
      </c>
      <c r="P8898" s="4">
        <f>Table1[[#This Row],[Delivery_Date]]-Table1[[#This Row],[Order_Date]]</f>
        <v>15</v>
      </c>
      <c r="Q8898" s="4" t="str">
        <f>IF(Table1[[#This Row],[Delivery delay days]]&gt;5,"delay","on time")</f>
        <v>delay</v>
      </c>
      <c r="R8898" s="10">
        <f>DATEVALUE(Table1[[#This Row],[Delivery_Date]])</f>
        <v>45144</v>
      </c>
      <c r="S8898" s="10">
        <f>DATEVALUE(Table1[[#This Row],[Order_Date]])</f>
        <v>45129</v>
      </c>
      <c r="T8898" s="4" t="str" cm="1">
        <f t="array" ref="T8898">_xlfn.IFS(Table1[[#This Row],[Inventory_Level]]&lt;=200,"low",Table1[[#This Row],[Inventory_Level]]&gt;=700,"high",Table1[[#This Row],[Inventory_Level]]&gt;200,"medium")</f>
        <v>high</v>
      </c>
    </row>
    <row r="8899" spans="1:20" x14ac:dyDescent="0.35">
      <c r="A8899" s="4">
        <v>8898</v>
      </c>
      <c r="B8899" s="4" t="s">
        <v>44</v>
      </c>
      <c r="C8899" s="4" t="s">
        <v>38</v>
      </c>
      <c r="D8899" s="4" t="s">
        <v>45</v>
      </c>
      <c r="E8899" s="4" t="s">
        <v>60</v>
      </c>
      <c r="F8899" s="10" t="s">
        <v>353</v>
      </c>
      <c r="G8899" s="11" t="s">
        <v>271</v>
      </c>
      <c r="H8899" s="4">
        <v>51</v>
      </c>
      <c r="I8899" s="12">
        <v>33282.69</v>
      </c>
      <c r="J8899" s="12">
        <v>1697417.19</v>
      </c>
      <c r="K8899" s="12">
        <v>3551.92</v>
      </c>
      <c r="L8899" s="4">
        <v>869</v>
      </c>
      <c r="M8899" s="4" t="s">
        <v>29</v>
      </c>
      <c r="N8899" s="4" t="str" cm="1">
        <f t="array" ref="N8899">_xlfn.SWITCH(E8899,"Delhi","North","Chennai","South","Hyderabad","South","Mumbai","Central","Bangalore","South")</f>
        <v>South</v>
      </c>
      <c r="O8899" s="12">
        <v>423473.98</v>
      </c>
      <c r="P8899" s="4">
        <f>Table1[[#This Row],[Delivery_Date]]-Table1[[#This Row],[Order_Date]]</f>
        <v>15</v>
      </c>
      <c r="Q8899" s="4" t="str">
        <f>IF(Table1[[#This Row],[Delivery delay days]]&gt;5,"delay","on time")</f>
        <v>delay</v>
      </c>
      <c r="R8899" s="10">
        <f>DATEVALUE(Table1[[#This Row],[Delivery_Date]])</f>
        <v>45121</v>
      </c>
      <c r="S8899" s="10">
        <f>DATEVALUE(Table1[[#This Row],[Order_Date]])</f>
        <v>45106</v>
      </c>
      <c r="T8899" s="4" t="str" cm="1">
        <f t="array" ref="T8899">_xlfn.IFS(Table1[[#This Row],[Inventory_Level]]&lt;=200,"low",Table1[[#This Row],[Inventory_Level]]&gt;=700,"high",Table1[[#This Row],[Inventory_Level]]&gt;200,"medium")</f>
        <v>high</v>
      </c>
    </row>
    <row r="8900" spans="1:20" x14ac:dyDescent="0.35">
      <c r="A8900" s="4">
        <v>8899</v>
      </c>
      <c r="B8900" s="4" t="s">
        <v>23</v>
      </c>
      <c r="C8900" s="4" t="s">
        <v>16</v>
      </c>
      <c r="D8900" s="4" t="s">
        <v>45</v>
      </c>
      <c r="E8900" s="4" t="s">
        <v>46</v>
      </c>
      <c r="F8900" s="10" t="s">
        <v>33</v>
      </c>
      <c r="G8900" s="11" t="s">
        <v>257</v>
      </c>
      <c r="H8900" s="4">
        <v>54</v>
      </c>
      <c r="I8900" s="12">
        <v>21487.38</v>
      </c>
      <c r="J8900" s="12">
        <v>1160318.52</v>
      </c>
      <c r="K8900" s="12">
        <v>384.87</v>
      </c>
      <c r="L8900" s="4">
        <v>769</v>
      </c>
      <c r="M8900" s="4" t="s">
        <v>35</v>
      </c>
      <c r="N8900" s="4" t="str" cm="1">
        <f t="array" ref="N8900">_xlfn.SWITCH(E8900,"Delhi","North","Chennai","South","Hyderabad","South","Mumbai","Central","Bangalore","South")</f>
        <v>South</v>
      </c>
      <c r="O8900" s="12">
        <v>136856</v>
      </c>
      <c r="P8900" s="4">
        <f>Table1[[#This Row],[Delivery_Date]]-Table1[[#This Row],[Order_Date]]</f>
        <v>8</v>
      </c>
      <c r="Q8900" s="4" t="str">
        <f>IF(Table1[[#This Row],[Delivery delay days]]&gt;5,"delay","on time")</f>
        <v>delay</v>
      </c>
      <c r="R8900" s="10">
        <f>DATEVALUE(Table1[[#This Row],[Delivery_Date]])</f>
        <v>45061</v>
      </c>
      <c r="S8900" s="10">
        <f>DATEVALUE(Table1[[#This Row],[Order_Date]])</f>
        <v>45053</v>
      </c>
      <c r="T8900" s="4" t="str" cm="1">
        <f t="array" ref="T8900">_xlfn.IFS(Table1[[#This Row],[Inventory_Level]]&lt;=200,"low",Table1[[#This Row],[Inventory_Level]]&gt;=700,"high",Table1[[#This Row],[Inventory_Level]]&gt;200,"medium")</f>
        <v>high</v>
      </c>
    </row>
    <row r="8901" spans="1:20" x14ac:dyDescent="0.35">
      <c r="A8901" s="4">
        <v>8900</v>
      </c>
      <c r="B8901" s="4" t="s">
        <v>15</v>
      </c>
      <c r="C8901" s="4" t="s">
        <v>16</v>
      </c>
      <c r="D8901" s="4" t="s">
        <v>39</v>
      </c>
      <c r="E8901" s="4" t="s">
        <v>60</v>
      </c>
      <c r="F8901" s="10" t="s">
        <v>201</v>
      </c>
      <c r="G8901" s="11" t="s">
        <v>247</v>
      </c>
      <c r="H8901" s="4">
        <v>28</v>
      </c>
      <c r="I8901" s="12">
        <v>29455.9</v>
      </c>
      <c r="J8901" s="12">
        <v>824765.2</v>
      </c>
      <c r="K8901" s="12">
        <v>4494.8100000000004</v>
      </c>
      <c r="L8901" s="4">
        <v>175</v>
      </c>
      <c r="M8901" s="4" t="s">
        <v>21</v>
      </c>
      <c r="N8901" s="4" t="str" cm="1">
        <f t="array" ref="N8901">_xlfn.SWITCH(E8901,"Delhi","North","Chennai","South","Hyderabad","South","Mumbai","Central","Bangalore","South")</f>
        <v>South</v>
      </c>
      <c r="O8901" s="12">
        <v>182610.98</v>
      </c>
      <c r="P8901" s="4">
        <f>Table1[[#This Row],[Delivery_Date]]-Table1[[#This Row],[Order_Date]]</f>
        <v>7</v>
      </c>
      <c r="Q8901" s="4" t="str">
        <f>IF(Table1[[#This Row],[Delivery delay days]]&gt;5,"delay","on time")</f>
        <v>delay</v>
      </c>
      <c r="R8901" s="10">
        <f>DATEVALUE(Table1[[#This Row],[Delivery_Date]])</f>
        <v>45111</v>
      </c>
      <c r="S8901" s="10">
        <f>DATEVALUE(Table1[[#This Row],[Order_Date]])</f>
        <v>45104</v>
      </c>
      <c r="T8901" s="4" t="str" cm="1">
        <f t="array" ref="T8901">_xlfn.IFS(Table1[[#This Row],[Inventory_Level]]&lt;=200,"low",Table1[[#This Row],[Inventory_Level]]&gt;=700,"high",Table1[[#This Row],[Inventory_Level]]&gt;200,"medium")</f>
        <v>low</v>
      </c>
    </row>
    <row r="8902" spans="1:20" x14ac:dyDescent="0.35">
      <c r="A8902" s="4">
        <v>8901</v>
      </c>
      <c r="B8902" s="4" t="s">
        <v>23</v>
      </c>
      <c r="C8902" s="4" t="s">
        <v>24</v>
      </c>
      <c r="D8902" s="4" t="s">
        <v>32</v>
      </c>
      <c r="E8902" s="4" t="s">
        <v>60</v>
      </c>
      <c r="F8902" s="10" t="s">
        <v>129</v>
      </c>
      <c r="G8902" s="11" t="s">
        <v>381</v>
      </c>
      <c r="H8902" s="4">
        <v>84</v>
      </c>
      <c r="I8902" s="12">
        <v>26160.46</v>
      </c>
      <c r="J8902" s="12">
        <v>2197478.64</v>
      </c>
      <c r="K8902" s="12">
        <v>4851.01</v>
      </c>
      <c r="L8902" s="4">
        <v>976</v>
      </c>
      <c r="M8902" s="4" t="s">
        <v>42</v>
      </c>
      <c r="N8902" s="4" t="str" cm="1">
        <f t="array" ref="N8902">_xlfn.SWITCH(E8902,"Delhi","North","Chennai","South","Hyderabad","South","Mumbai","Central","Bangalore","South")</f>
        <v>South</v>
      </c>
      <c r="O8902" s="12">
        <v>395143.66</v>
      </c>
      <c r="P8902" s="4">
        <f>Table1[[#This Row],[Delivery_Date]]-Table1[[#This Row],[Order_Date]]</f>
        <v>15</v>
      </c>
      <c r="Q8902" s="4" t="str">
        <f>IF(Table1[[#This Row],[Delivery delay days]]&gt;5,"delay","on time")</f>
        <v>delay</v>
      </c>
      <c r="R8902" s="10">
        <f>DATEVALUE(Table1[[#This Row],[Delivery_Date]])</f>
        <v>45183</v>
      </c>
      <c r="S8902" s="10">
        <f>DATEVALUE(Table1[[#This Row],[Order_Date]])</f>
        <v>45168</v>
      </c>
      <c r="T8902" s="4" t="str" cm="1">
        <f t="array" ref="T8902">_xlfn.IFS(Table1[[#This Row],[Inventory_Level]]&lt;=200,"low",Table1[[#This Row],[Inventory_Level]]&gt;=700,"high",Table1[[#This Row],[Inventory_Level]]&gt;200,"medium")</f>
        <v>high</v>
      </c>
    </row>
    <row r="8903" spans="1:20" x14ac:dyDescent="0.35">
      <c r="A8903" s="4">
        <v>8902</v>
      </c>
      <c r="B8903" s="4" t="s">
        <v>31</v>
      </c>
      <c r="C8903" s="4" t="s">
        <v>38</v>
      </c>
      <c r="D8903" s="4" t="s">
        <v>32</v>
      </c>
      <c r="E8903" s="4" t="s">
        <v>46</v>
      </c>
      <c r="F8903" s="10" t="s">
        <v>92</v>
      </c>
      <c r="G8903" s="11" t="s">
        <v>192</v>
      </c>
      <c r="H8903" s="4">
        <v>82</v>
      </c>
      <c r="I8903" s="12">
        <v>33861.21</v>
      </c>
      <c r="J8903" s="12">
        <v>2776619.22</v>
      </c>
      <c r="K8903" s="12">
        <v>1024.17</v>
      </c>
      <c r="L8903" s="4">
        <v>604</v>
      </c>
      <c r="M8903" s="4" t="s">
        <v>21</v>
      </c>
      <c r="N8903" s="4" t="str" cm="1">
        <f t="array" ref="N8903">_xlfn.SWITCH(E8903,"Delhi","North","Chennai","South","Hyderabad","South","Mumbai","Central","Bangalore","South")</f>
        <v>South</v>
      </c>
      <c r="O8903" s="12">
        <v>202971.58</v>
      </c>
      <c r="P8903" s="4">
        <f>Table1[[#This Row],[Delivery_Date]]-Table1[[#This Row],[Order_Date]]</f>
        <v>14</v>
      </c>
      <c r="Q8903" s="4" t="str">
        <f>IF(Table1[[#This Row],[Delivery delay days]]&gt;5,"delay","on time")</f>
        <v>delay</v>
      </c>
      <c r="R8903" s="10">
        <f>DATEVALUE(Table1[[#This Row],[Delivery_Date]])</f>
        <v>45181</v>
      </c>
      <c r="S8903" s="10">
        <f>DATEVALUE(Table1[[#This Row],[Order_Date]])</f>
        <v>45167</v>
      </c>
      <c r="T8903" s="4" t="str" cm="1">
        <f t="array" ref="T8903">_xlfn.IFS(Table1[[#This Row],[Inventory_Level]]&lt;=200,"low",Table1[[#This Row],[Inventory_Level]]&gt;=700,"high",Table1[[#This Row],[Inventory_Level]]&gt;200,"medium")</f>
        <v>medium</v>
      </c>
    </row>
    <row r="8904" spans="1:20" x14ac:dyDescent="0.35">
      <c r="A8904" s="4">
        <v>8903</v>
      </c>
      <c r="B8904" s="4" t="s">
        <v>31</v>
      </c>
      <c r="C8904" s="4" t="s">
        <v>38</v>
      </c>
      <c r="D8904" s="4" t="s">
        <v>39</v>
      </c>
      <c r="E8904" s="4" t="s">
        <v>18</v>
      </c>
      <c r="F8904" s="10" t="s">
        <v>302</v>
      </c>
      <c r="G8904" s="11" t="s">
        <v>192</v>
      </c>
      <c r="H8904" s="4">
        <v>81</v>
      </c>
      <c r="I8904" s="12">
        <v>20255.46</v>
      </c>
      <c r="J8904" s="12">
        <v>1640692.26</v>
      </c>
      <c r="K8904" s="12">
        <v>2781.49</v>
      </c>
      <c r="L8904" s="4">
        <v>449</v>
      </c>
      <c r="M8904" s="4" t="s">
        <v>21</v>
      </c>
      <c r="N8904" s="4" t="str" cm="1">
        <f t="array" ref="N8904">_xlfn.SWITCH(E8904,"Delhi","North","Chennai","South","Hyderabad","South","Mumbai","Central","Bangalore","South")</f>
        <v>North</v>
      </c>
      <c r="O8904" s="12">
        <v>237927.14</v>
      </c>
      <c r="P8904" s="4">
        <f>Table1[[#This Row],[Delivery_Date]]-Table1[[#This Row],[Order_Date]]</f>
        <v>15</v>
      </c>
      <c r="Q8904" s="4" t="str">
        <f>IF(Table1[[#This Row],[Delivery delay days]]&gt;5,"delay","on time")</f>
        <v>delay</v>
      </c>
      <c r="R8904" s="10">
        <f>DATEVALUE(Table1[[#This Row],[Delivery_Date]])</f>
        <v>45181</v>
      </c>
      <c r="S8904" s="10">
        <f>DATEVALUE(Table1[[#This Row],[Order_Date]])</f>
        <v>45166</v>
      </c>
      <c r="T8904" s="4" t="str" cm="1">
        <f t="array" ref="T8904">_xlfn.IFS(Table1[[#This Row],[Inventory_Level]]&lt;=200,"low",Table1[[#This Row],[Inventory_Level]]&gt;=700,"high",Table1[[#This Row],[Inventory_Level]]&gt;200,"medium")</f>
        <v>medium</v>
      </c>
    </row>
    <row r="8905" spans="1:20" x14ac:dyDescent="0.35">
      <c r="A8905" s="4">
        <v>8904</v>
      </c>
      <c r="B8905" s="4" t="s">
        <v>23</v>
      </c>
      <c r="C8905" s="4" t="s">
        <v>24</v>
      </c>
      <c r="D8905" s="4" t="s">
        <v>25</v>
      </c>
      <c r="E8905" s="4" t="s">
        <v>26</v>
      </c>
      <c r="F8905" s="10" t="s">
        <v>290</v>
      </c>
      <c r="G8905" s="11" t="s">
        <v>408</v>
      </c>
      <c r="H8905" s="4">
        <v>70</v>
      </c>
      <c r="I8905" s="12">
        <v>20815.8</v>
      </c>
      <c r="J8905" s="12">
        <v>1457106</v>
      </c>
      <c r="K8905" s="12">
        <v>4679.46</v>
      </c>
      <c r="L8905" s="4">
        <v>365</v>
      </c>
      <c r="M8905" s="4" t="s">
        <v>21</v>
      </c>
      <c r="N8905" s="4" t="str" cm="1">
        <f t="array" ref="N8905">_xlfn.SWITCH(E8905,"Delhi","North","Chennai","South","Hyderabad","South","Mumbai","Central","Bangalore","South")</f>
        <v>South</v>
      </c>
      <c r="O8905" s="12">
        <v>327633.44</v>
      </c>
      <c r="P8905" s="4">
        <f>Table1[[#This Row],[Delivery_Date]]-Table1[[#This Row],[Order_Date]]</f>
        <v>15</v>
      </c>
      <c r="Q8905" s="4" t="str">
        <f>IF(Table1[[#This Row],[Delivery delay days]]&gt;5,"delay","on time")</f>
        <v>delay</v>
      </c>
      <c r="R8905" s="10">
        <f>DATEVALUE(Table1[[#This Row],[Delivery_Date]])</f>
        <v>45222</v>
      </c>
      <c r="S8905" s="10">
        <f>DATEVALUE(Table1[[#This Row],[Order_Date]])</f>
        <v>45207</v>
      </c>
      <c r="T8905" s="4" t="str" cm="1">
        <f t="array" ref="T8905">_xlfn.IFS(Table1[[#This Row],[Inventory_Level]]&lt;=200,"low",Table1[[#This Row],[Inventory_Level]]&gt;=700,"high",Table1[[#This Row],[Inventory_Level]]&gt;200,"medium")</f>
        <v>medium</v>
      </c>
    </row>
    <row r="8906" spans="1:20" x14ac:dyDescent="0.35">
      <c r="A8906" s="4">
        <v>8905</v>
      </c>
      <c r="B8906" s="4" t="s">
        <v>51</v>
      </c>
      <c r="C8906" s="4" t="s">
        <v>38</v>
      </c>
      <c r="D8906" s="4" t="s">
        <v>39</v>
      </c>
      <c r="E8906" s="4" t="s">
        <v>60</v>
      </c>
      <c r="F8906" s="10" t="s">
        <v>235</v>
      </c>
      <c r="G8906" s="11" t="s">
        <v>282</v>
      </c>
      <c r="H8906" s="4">
        <v>66</v>
      </c>
      <c r="I8906" s="12">
        <v>45634.13</v>
      </c>
      <c r="J8906" s="12">
        <v>3011852.58</v>
      </c>
      <c r="K8906" s="12">
        <v>1504.26</v>
      </c>
      <c r="L8906" s="4">
        <v>827</v>
      </c>
      <c r="M8906" s="4" t="s">
        <v>35</v>
      </c>
      <c r="N8906" s="4" t="str" cm="1">
        <f t="array" ref="N8906">_xlfn.SWITCH(E8906,"Delhi","North","Chennai","South","Hyderabad","South","Mumbai","Central","Bangalore","South")</f>
        <v>South</v>
      </c>
      <c r="O8906" s="12">
        <v>282116.13</v>
      </c>
      <c r="P8906" s="4">
        <f>Table1[[#This Row],[Delivery_Date]]-Table1[[#This Row],[Order_Date]]</f>
        <v>10</v>
      </c>
      <c r="Q8906" s="4" t="str">
        <f>IF(Table1[[#This Row],[Delivery delay days]]&gt;5,"delay","on time")</f>
        <v>delay</v>
      </c>
      <c r="R8906" s="10">
        <f>DATEVALUE(Table1[[#This Row],[Delivery_Date]])</f>
        <v>45078</v>
      </c>
      <c r="S8906" s="10">
        <f>DATEVALUE(Table1[[#This Row],[Order_Date]])</f>
        <v>45068</v>
      </c>
      <c r="T8906" s="4" t="str" cm="1">
        <f t="array" ref="T8906">_xlfn.IFS(Table1[[#This Row],[Inventory_Level]]&lt;=200,"low",Table1[[#This Row],[Inventory_Level]]&gt;=700,"high",Table1[[#This Row],[Inventory_Level]]&gt;200,"medium")</f>
        <v>high</v>
      </c>
    </row>
    <row r="8907" spans="1:20" x14ac:dyDescent="0.35">
      <c r="A8907" s="4">
        <v>8906</v>
      </c>
      <c r="B8907" s="4" t="s">
        <v>31</v>
      </c>
      <c r="C8907" s="4" t="s">
        <v>38</v>
      </c>
      <c r="D8907" s="4" t="s">
        <v>32</v>
      </c>
      <c r="E8907" s="4" t="s">
        <v>52</v>
      </c>
      <c r="F8907" s="10" t="s">
        <v>168</v>
      </c>
      <c r="G8907" s="11" t="s">
        <v>315</v>
      </c>
      <c r="H8907" s="4">
        <v>92</v>
      </c>
      <c r="I8907" s="12">
        <v>25105.51</v>
      </c>
      <c r="J8907" s="12">
        <v>2309706.92</v>
      </c>
      <c r="K8907" s="12">
        <v>2621.99</v>
      </c>
      <c r="L8907" s="4">
        <v>687</v>
      </c>
      <c r="M8907" s="4" t="s">
        <v>21</v>
      </c>
      <c r="N8907" s="4" t="str" cm="1">
        <f t="array" ref="N8907">_xlfn.SWITCH(E8907,"Delhi","North","Chennai","South","Hyderabad","South","Mumbai","Central","Bangalore","South")</f>
        <v>Central</v>
      </c>
      <c r="O8907" s="12">
        <v>544377.86</v>
      </c>
      <c r="P8907" s="4">
        <f>Table1[[#This Row],[Delivery_Date]]-Table1[[#This Row],[Order_Date]]</f>
        <v>14</v>
      </c>
      <c r="Q8907" s="4" t="str">
        <f>IF(Table1[[#This Row],[Delivery delay days]]&gt;5,"delay","on time")</f>
        <v>delay</v>
      </c>
      <c r="R8907" s="10">
        <f>DATEVALUE(Table1[[#This Row],[Delivery_Date]])</f>
        <v>45091</v>
      </c>
      <c r="S8907" s="10">
        <f>DATEVALUE(Table1[[#This Row],[Order_Date]])</f>
        <v>45077</v>
      </c>
      <c r="T8907" s="4" t="str" cm="1">
        <f t="array" ref="T8907">_xlfn.IFS(Table1[[#This Row],[Inventory_Level]]&lt;=200,"low",Table1[[#This Row],[Inventory_Level]]&gt;=700,"high",Table1[[#This Row],[Inventory_Level]]&gt;200,"medium")</f>
        <v>medium</v>
      </c>
    </row>
    <row r="8908" spans="1:20" x14ac:dyDescent="0.35">
      <c r="A8908" s="4">
        <v>8907</v>
      </c>
      <c r="B8908" s="4" t="s">
        <v>31</v>
      </c>
      <c r="C8908" s="4" t="s">
        <v>24</v>
      </c>
      <c r="D8908" s="4" t="s">
        <v>39</v>
      </c>
      <c r="E8908" s="4" t="s">
        <v>46</v>
      </c>
      <c r="F8908" s="10" t="s">
        <v>62</v>
      </c>
      <c r="G8908" s="11" t="s">
        <v>364</v>
      </c>
      <c r="H8908" s="4">
        <v>10</v>
      </c>
      <c r="I8908" s="12">
        <v>8297.81</v>
      </c>
      <c r="J8908" s="12">
        <v>82978.100000000006</v>
      </c>
      <c r="K8908" s="12">
        <v>2172.73</v>
      </c>
      <c r="L8908" s="4">
        <v>103</v>
      </c>
      <c r="M8908" s="4" t="s">
        <v>42</v>
      </c>
      <c r="N8908" s="4" t="str" cm="1">
        <f t="array" ref="N8908">_xlfn.SWITCH(E8908,"Delhi","North","Chennai","South","Hyderabad","South","Mumbai","Central","Bangalore","South")</f>
        <v>South</v>
      </c>
      <c r="O8908" s="12">
        <v>6257.58</v>
      </c>
      <c r="P8908" s="4">
        <f>Table1[[#This Row],[Delivery_Date]]-Table1[[#This Row],[Order_Date]]</f>
        <v>12</v>
      </c>
      <c r="Q8908" s="4" t="str">
        <f>IF(Table1[[#This Row],[Delivery delay days]]&gt;5,"delay","on time")</f>
        <v>delay</v>
      </c>
      <c r="R8908" s="10">
        <f>DATEVALUE(Table1[[#This Row],[Delivery_Date]])</f>
        <v>45049</v>
      </c>
      <c r="S8908" s="10">
        <f>DATEVALUE(Table1[[#This Row],[Order_Date]])</f>
        <v>45037</v>
      </c>
      <c r="T8908" s="4" t="str" cm="1">
        <f t="array" ref="T8908">_xlfn.IFS(Table1[[#This Row],[Inventory_Level]]&lt;=200,"low",Table1[[#This Row],[Inventory_Level]]&gt;=700,"high",Table1[[#This Row],[Inventory_Level]]&gt;200,"medium")</f>
        <v>low</v>
      </c>
    </row>
    <row r="8909" spans="1:20" x14ac:dyDescent="0.35">
      <c r="A8909" s="4">
        <v>8908</v>
      </c>
      <c r="B8909" s="4" t="s">
        <v>44</v>
      </c>
      <c r="C8909" s="4" t="s">
        <v>24</v>
      </c>
      <c r="D8909" s="4" t="s">
        <v>45</v>
      </c>
      <c r="E8909" s="4" t="s">
        <v>26</v>
      </c>
      <c r="F8909" s="10" t="s">
        <v>410</v>
      </c>
      <c r="G8909" s="11" t="s">
        <v>156</v>
      </c>
      <c r="H8909" s="4">
        <v>47</v>
      </c>
      <c r="I8909" s="12">
        <v>18301.09</v>
      </c>
      <c r="J8909" s="12">
        <v>860151.23</v>
      </c>
      <c r="K8909" s="12">
        <v>954.88</v>
      </c>
      <c r="L8909" s="4">
        <v>702</v>
      </c>
      <c r="M8909" s="4" t="s">
        <v>42</v>
      </c>
      <c r="N8909" s="4" t="str" cm="1">
        <f t="array" ref="N8909">_xlfn.SWITCH(E8909,"Delhi","North","Chennai","South","Hyderabad","South","Mumbai","Central","Bangalore","South")</f>
        <v>South</v>
      </c>
      <c r="O8909" s="12">
        <v>160498</v>
      </c>
      <c r="P8909" s="4">
        <f>Table1[[#This Row],[Delivery_Date]]-Table1[[#This Row],[Order_Date]]</f>
        <v>3</v>
      </c>
      <c r="Q8909" s="4" t="str">
        <f>IF(Table1[[#This Row],[Delivery delay days]]&gt;5,"delay","on time")</f>
        <v>on time</v>
      </c>
      <c r="R8909" s="10">
        <f>DATEVALUE(Table1[[#This Row],[Delivery_Date]])</f>
        <v>45073</v>
      </c>
      <c r="S8909" s="10">
        <f>DATEVALUE(Table1[[#This Row],[Order_Date]])</f>
        <v>45070</v>
      </c>
      <c r="T8909" s="4" t="str" cm="1">
        <f t="array" ref="T8909">_xlfn.IFS(Table1[[#This Row],[Inventory_Level]]&lt;=200,"low",Table1[[#This Row],[Inventory_Level]]&gt;=700,"high",Table1[[#This Row],[Inventory_Level]]&gt;200,"medium")</f>
        <v>high</v>
      </c>
    </row>
    <row r="8910" spans="1:20" x14ac:dyDescent="0.35">
      <c r="A8910" s="4">
        <v>8909</v>
      </c>
      <c r="B8910" s="4" t="s">
        <v>44</v>
      </c>
      <c r="C8910" s="4" t="s">
        <v>38</v>
      </c>
      <c r="D8910" s="4" t="s">
        <v>45</v>
      </c>
      <c r="E8910" s="4" t="s">
        <v>52</v>
      </c>
      <c r="F8910" s="10" t="s">
        <v>382</v>
      </c>
      <c r="G8910" s="11" t="s">
        <v>71</v>
      </c>
      <c r="H8910" s="4">
        <v>10</v>
      </c>
      <c r="I8910" s="12">
        <v>36181.32</v>
      </c>
      <c r="J8910" s="12">
        <v>361813.2</v>
      </c>
      <c r="K8910" s="12">
        <v>1653.82</v>
      </c>
      <c r="L8910" s="4">
        <v>441</v>
      </c>
      <c r="M8910" s="4" t="s">
        <v>42</v>
      </c>
      <c r="N8910" s="4" t="str" cm="1">
        <f t="array" ref="N8910">_xlfn.SWITCH(E8910,"Delhi","North","Chennai","South","Hyderabad","South","Mumbai","Central","Bangalore","South")</f>
        <v>Central</v>
      </c>
      <c r="O8910" s="12">
        <v>50483.1</v>
      </c>
      <c r="P8910" s="4">
        <f>Table1[[#This Row],[Delivery_Date]]-Table1[[#This Row],[Order_Date]]</f>
        <v>6</v>
      </c>
      <c r="Q8910" s="4" t="str">
        <f>IF(Table1[[#This Row],[Delivery delay days]]&gt;5,"delay","on time")</f>
        <v>delay</v>
      </c>
      <c r="R8910" s="10">
        <f>DATEVALUE(Table1[[#This Row],[Delivery_Date]])</f>
        <v>45260</v>
      </c>
      <c r="S8910" s="10">
        <f>DATEVALUE(Table1[[#This Row],[Order_Date]])</f>
        <v>45254</v>
      </c>
      <c r="T8910" s="4" t="str" cm="1">
        <f t="array" ref="T8910">_xlfn.IFS(Table1[[#This Row],[Inventory_Level]]&lt;=200,"low",Table1[[#This Row],[Inventory_Level]]&gt;=700,"high",Table1[[#This Row],[Inventory_Level]]&gt;200,"medium")</f>
        <v>medium</v>
      </c>
    </row>
    <row r="8911" spans="1:20" x14ac:dyDescent="0.35">
      <c r="A8911" s="4">
        <v>8910</v>
      </c>
      <c r="B8911" s="4" t="s">
        <v>59</v>
      </c>
      <c r="C8911" s="4" t="s">
        <v>38</v>
      </c>
      <c r="D8911" s="4" t="s">
        <v>32</v>
      </c>
      <c r="E8911" s="4" t="s">
        <v>26</v>
      </c>
      <c r="F8911" s="10" t="s">
        <v>251</v>
      </c>
      <c r="G8911" s="11" t="s">
        <v>179</v>
      </c>
      <c r="H8911" s="4">
        <v>94</v>
      </c>
      <c r="I8911" s="12">
        <v>21562.11</v>
      </c>
      <c r="J8911" s="12">
        <v>2026838.34</v>
      </c>
      <c r="K8911" s="12">
        <v>3884.54</v>
      </c>
      <c r="L8911" s="4">
        <v>959</v>
      </c>
      <c r="M8911" s="4" t="s">
        <v>42</v>
      </c>
      <c r="N8911" s="4" t="str" cm="1">
        <f t="array" ref="N8911">_xlfn.SWITCH(E8911,"Delhi","North","Chennai","South","Hyderabad","South","Mumbai","Central","Bangalore","South")</f>
        <v>South</v>
      </c>
      <c r="O8911" s="12">
        <v>477337.47</v>
      </c>
      <c r="P8911" s="4">
        <f>Table1[[#This Row],[Delivery_Date]]-Table1[[#This Row],[Order_Date]]</f>
        <v>3</v>
      </c>
      <c r="Q8911" s="4" t="str">
        <f>IF(Table1[[#This Row],[Delivery delay days]]&gt;5,"delay","on time")</f>
        <v>on time</v>
      </c>
      <c r="R8911" s="10">
        <f>DATEVALUE(Table1[[#This Row],[Delivery_Date]])</f>
        <v>45275</v>
      </c>
      <c r="S8911" s="10">
        <f>DATEVALUE(Table1[[#This Row],[Order_Date]])</f>
        <v>45272</v>
      </c>
      <c r="T8911" s="4" t="str" cm="1">
        <f t="array" ref="T8911">_xlfn.IFS(Table1[[#This Row],[Inventory_Level]]&lt;=200,"low",Table1[[#This Row],[Inventory_Level]]&gt;=700,"high",Table1[[#This Row],[Inventory_Level]]&gt;200,"medium")</f>
        <v>high</v>
      </c>
    </row>
    <row r="8912" spans="1:20" x14ac:dyDescent="0.35">
      <c r="A8912" s="4">
        <v>8911</v>
      </c>
      <c r="B8912" s="4" t="s">
        <v>31</v>
      </c>
      <c r="C8912" s="4" t="s">
        <v>16</v>
      </c>
      <c r="D8912" s="4" t="s">
        <v>32</v>
      </c>
      <c r="E8912" s="4" t="s">
        <v>18</v>
      </c>
      <c r="F8912" s="10" t="s">
        <v>203</v>
      </c>
      <c r="G8912" s="11" t="s">
        <v>211</v>
      </c>
      <c r="H8912" s="4">
        <v>9</v>
      </c>
      <c r="I8912" s="12">
        <v>41525.86</v>
      </c>
      <c r="J8912" s="12">
        <v>373732.74</v>
      </c>
      <c r="K8912" s="12">
        <v>2936.52</v>
      </c>
      <c r="L8912" s="4">
        <v>438</v>
      </c>
      <c r="M8912" s="4" t="s">
        <v>42</v>
      </c>
      <c r="N8912" s="4" t="str" cm="1">
        <f t="array" ref="N8912">_xlfn.SWITCH(E8912,"Delhi","North","Chennai","South","Hyderabad","South","Mumbai","Central","Bangalore","South")</f>
        <v>North</v>
      </c>
      <c r="O8912" s="12">
        <v>86243.59</v>
      </c>
      <c r="P8912" s="4">
        <f>Table1[[#This Row],[Delivery_Date]]-Table1[[#This Row],[Order_Date]]</f>
        <v>6</v>
      </c>
      <c r="Q8912" s="4" t="str">
        <f>IF(Table1[[#This Row],[Delivery delay days]]&gt;5,"delay","on time")</f>
        <v>delay</v>
      </c>
      <c r="R8912" s="10">
        <f>DATEVALUE(Table1[[#This Row],[Delivery_Date]])</f>
        <v>45020</v>
      </c>
      <c r="S8912" s="10">
        <f>DATEVALUE(Table1[[#This Row],[Order_Date]])</f>
        <v>45014</v>
      </c>
      <c r="T8912" s="4" t="str" cm="1">
        <f t="array" ref="T8912">_xlfn.IFS(Table1[[#This Row],[Inventory_Level]]&lt;=200,"low",Table1[[#This Row],[Inventory_Level]]&gt;=700,"high",Table1[[#This Row],[Inventory_Level]]&gt;200,"medium")</f>
        <v>medium</v>
      </c>
    </row>
    <row r="8913" spans="1:20" x14ac:dyDescent="0.35">
      <c r="A8913" s="4">
        <v>8912</v>
      </c>
      <c r="B8913" s="4" t="s">
        <v>51</v>
      </c>
      <c r="C8913" s="4" t="s">
        <v>24</v>
      </c>
      <c r="D8913" s="4" t="s">
        <v>45</v>
      </c>
      <c r="E8913" s="4" t="s">
        <v>60</v>
      </c>
      <c r="F8913" s="10" t="s">
        <v>244</v>
      </c>
      <c r="G8913" s="11" t="s">
        <v>139</v>
      </c>
      <c r="H8913" s="4">
        <v>41</v>
      </c>
      <c r="I8913" s="12">
        <v>6884.33</v>
      </c>
      <c r="J8913" s="12">
        <v>282257.53000000003</v>
      </c>
      <c r="K8913" s="12">
        <v>629.28</v>
      </c>
      <c r="L8913" s="4">
        <v>269</v>
      </c>
      <c r="M8913" s="4" t="s">
        <v>21</v>
      </c>
      <c r="N8913" s="4" t="str" cm="1">
        <f t="array" ref="N8913">_xlfn.SWITCH(E8913,"Delhi","North","Chennai","South","Hyderabad","South","Mumbai","Central","Bangalore","South")</f>
        <v>South</v>
      </c>
      <c r="O8913" s="12">
        <v>55124.29</v>
      </c>
      <c r="P8913" s="4">
        <f>Table1[[#This Row],[Delivery_Date]]-Table1[[#This Row],[Order_Date]]</f>
        <v>3</v>
      </c>
      <c r="Q8913" s="4" t="str">
        <f>IF(Table1[[#This Row],[Delivery delay days]]&gt;5,"delay","on time")</f>
        <v>on time</v>
      </c>
      <c r="R8913" s="10">
        <f>DATEVALUE(Table1[[#This Row],[Delivery_Date]])</f>
        <v>44951</v>
      </c>
      <c r="S8913" s="10">
        <f>DATEVALUE(Table1[[#This Row],[Order_Date]])</f>
        <v>44948</v>
      </c>
      <c r="T8913" s="4" t="str" cm="1">
        <f t="array" ref="T8913">_xlfn.IFS(Table1[[#This Row],[Inventory_Level]]&lt;=200,"low",Table1[[#This Row],[Inventory_Level]]&gt;=700,"high",Table1[[#This Row],[Inventory_Level]]&gt;200,"medium")</f>
        <v>medium</v>
      </c>
    </row>
    <row r="8914" spans="1:20" x14ac:dyDescent="0.35">
      <c r="A8914" s="4">
        <v>8913</v>
      </c>
      <c r="B8914" s="4" t="s">
        <v>65</v>
      </c>
      <c r="C8914" s="4" t="s">
        <v>24</v>
      </c>
      <c r="D8914" s="4" t="s">
        <v>25</v>
      </c>
      <c r="E8914" s="4" t="s">
        <v>26</v>
      </c>
      <c r="F8914" s="10" t="s">
        <v>138</v>
      </c>
      <c r="G8914" s="11" t="s">
        <v>352</v>
      </c>
      <c r="H8914" s="4">
        <v>54</v>
      </c>
      <c r="I8914" s="12">
        <v>26210.27</v>
      </c>
      <c r="J8914" s="12">
        <v>1415354.58</v>
      </c>
      <c r="K8914" s="12">
        <v>657.15</v>
      </c>
      <c r="L8914" s="4">
        <v>540</v>
      </c>
      <c r="M8914" s="4" t="s">
        <v>42</v>
      </c>
      <c r="N8914" s="4" t="str" cm="1">
        <f t="array" ref="N8914">_xlfn.SWITCH(E8914,"Delhi","North","Chennai","South","Hyderabad","South","Mumbai","Central","Bangalore","South")</f>
        <v>South</v>
      </c>
      <c r="O8914" s="12">
        <v>87792.43</v>
      </c>
      <c r="P8914" s="4">
        <f>Table1[[#This Row],[Delivery_Date]]-Table1[[#This Row],[Order_Date]]</f>
        <v>4</v>
      </c>
      <c r="Q8914" s="4" t="str">
        <f>IF(Table1[[#This Row],[Delivery delay days]]&gt;5,"delay","on time")</f>
        <v>on time</v>
      </c>
      <c r="R8914" s="10">
        <f>DATEVALUE(Table1[[#This Row],[Delivery_Date]])</f>
        <v>44950</v>
      </c>
      <c r="S8914" s="10">
        <f>DATEVALUE(Table1[[#This Row],[Order_Date]])</f>
        <v>44946</v>
      </c>
      <c r="T8914" s="4" t="str" cm="1">
        <f t="array" ref="T8914">_xlfn.IFS(Table1[[#This Row],[Inventory_Level]]&lt;=200,"low",Table1[[#This Row],[Inventory_Level]]&gt;=700,"high",Table1[[#This Row],[Inventory_Level]]&gt;200,"medium")</f>
        <v>medium</v>
      </c>
    </row>
    <row r="8915" spans="1:20" x14ac:dyDescent="0.35">
      <c r="A8915" s="4">
        <v>8914</v>
      </c>
      <c r="B8915" s="4" t="s">
        <v>15</v>
      </c>
      <c r="C8915" s="4" t="s">
        <v>38</v>
      </c>
      <c r="D8915" s="4" t="s">
        <v>45</v>
      </c>
      <c r="E8915" s="4" t="s">
        <v>52</v>
      </c>
      <c r="F8915" s="10" t="s">
        <v>405</v>
      </c>
      <c r="G8915" s="11" t="s">
        <v>73</v>
      </c>
      <c r="H8915" s="4">
        <v>70</v>
      </c>
      <c r="I8915" s="12">
        <v>27544.02</v>
      </c>
      <c r="J8915" s="12">
        <v>1928081.4</v>
      </c>
      <c r="K8915" s="12">
        <v>4835</v>
      </c>
      <c r="L8915" s="4">
        <v>668</v>
      </c>
      <c r="M8915" s="4" t="s">
        <v>29</v>
      </c>
      <c r="N8915" s="4" t="str" cm="1">
        <f t="array" ref="N8915">_xlfn.SWITCH(E8915,"Delhi","North","Chennai","South","Hyderabad","South","Mumbai","Central","Bangalore","South")</f>
        <v>Central</v>
      </c>
      <c r="O8915" s="12">
        <v>451128.96</v>
      </c>
      <c r="P8915" s="4">
        <f>Table1[[#This Row],[Delivery_Date]]-Table1[[#This Row],[Order_Date]]</f>
        <v>12</v>
      </c>
      <c r="Q8915" s="4" t="str">
        <f>IF(Table1[[#This Row],[Delivery delay days]]&gt;5,"delay","on time")</f>
        <v>delay</v>
      </c>
      <c r="R8915" s="10">
        <f>DATEVALUE(Table1[[#This Row],[Delivery_Date]])</f>
        <v>45220</v>
      </c>
      <c r="S8915" s="10">
        <f>DATEVALUE(Table1[[#This Row],[Order_Date]])</f>
        <v>45208</v>
      </c>
      <c r="T8915" s="4" t="str" cm="1">
        <f t="array" ref="T8915">_xlfn.IFS(Table1[[#This Row],[Inventory_Level]]&lt;=200,"low",Table1[[#This Row],[Inventory_Level]]&gt;=700,"high",Table1[[#This Row],[Inventory_Level]]&gt;200,"medium")</f>
        <v>medium</v>
      </c>
    </row>
    <row r="8916" spans="1:20" x14ac:dyDescent="0.35">
      <c r="A8916" s="4">
        <v>8915</v>
      </c>
      <c r="B8916" s="4" t="s">
        <v>31</v>
      </c>
      <c r="C8916" s="4" t="s">
        <v>38</v>
      </c>
      <c r="D8916" s="4" t="s">
        <v>25</v>
      </c>
      <c r="E8916" s="4" t="s">
        <v>46</v>
      </c>
      <c r="F8916" s="10" t="s">
        <v>234</v>
      </c>
      <c r="G8916" s="11" t="s">
        <v>141</v>
      </c>
      <c r="H8916" s="4">
        <v>22</v>
      </c>
      <c r="I8916" s="12">
        <v>13309.74</v>
      </c>
      <c r="J8916" s="12">
        <v>292814.28000000003</v>
      </c>
      <c r="K8916" s="12">
        <v>3212.04</v>
      </c>
      <c r="L8916" s="4">
        <v>977</v>
      </c>
      <c r="M8916" s="4" t="s">
        <v>35</v>
      </c>
      <c r="N8916" s="4" t="str" cm="1">
        <f t="array" ref="N8916">_xlfn.SWITCH(E8916,"Delhi","North","Chennai","South","Hyderabad","South","Mumbai","Central","Bangalore","South")</f>
        <v>South</v>
      </c>
      <c r="O8916" s="12">
        <v>49350.51</v>
      </c>
      <c r="P8916" s="4">
        <f>Table1[[#This Row],[Delivery_Date]]-Table1[[#This Row],[Order_Date]]</f>
        <v>3</v>
      </c>
      <c r="Q8916" s="4" t="str">
        <f>IF(Table1[[#This Row],[Delivery delay days]]&gt;5,"delay","on time")</f>
        <v>on time</v>
      </c>
      <c r="R8916" s="10">
        <f>DATEVALUE(Table1[[#This Row],[Delivery_Date]])</f>
        <v>45050</v>
      </c>
      <c r="S8916" s="10">
        <f>DATEVALUE(Table1[[#This Row],[Order_Date]])</f>
        <v>45047</v>
      </c>
      <c r="T8916" s="4" t="str" cm="1">
        <f t="array" ref="T8916">_xlfn.IFS(Table1[[#This Row],[Inventory_Level]]&lt;=200,"low",Table1[[#This Row],[Inventory_Level]]&gt;=700,"high",Table1[[#This Row],[Inventory_Level]]&gt;200,"medium")</f>
        <v>high</v>
      </c>
    </row>
    <row r="8917" spans="1:20" x14ac:dyDescent="0.35">
      <c r="A8917" s="4">
        <v>8916</v>
      </c>
      <c r="B8917" s="4" t="s">
        <v>51</v>
      </c>
      <c r="C8917" s="4" t="s">
        <v>24</v>
      </c>
      <c r="D8917" s="4" t="s">
        <v>25</v>
      </c>
      <c r="E8917" s="4" t="s">
        <v>26</v>
      </c>
      <c r="F8917" s="10" t="s">
        <v>213</v>
      </c>
      <c r="G8917" s="11" t="s">
        <v>397</v>
      </c>
      <c r="H8917" s="4">
        <v>38</v>
      </c>
      <c r="I8917" s="12">
        <v>38223.58</v>
      </c>
      <c r="J8917" s="12">
        <v>1452496.04</v>
      </c>
      <c r="K8917" s="12">
        <v>4672.5</v>
      </c>
      <c r="L8917" s="4">
        <v>163</v>
      </c>
      <c r="M8917" s="4" t="s">
        <v>21</v>
      </c>
      <c r="N8917" s="4" t="str" cm="1">
        <f t="array" ref="N8917">_xlfn.SWITCH(E8917,"Delhi","North","Chennai","South","Hyderabad","South","Mumbai","Central","Bangalore","South")</f>
        <v>South</v>
      </c>
      <c r="O8917" s="12">
        <v>288566.14</v>
      </c>
      <c r="P8917" s="4">
        <f>Table1[[#This Row],[Delivery_Date]]-Table1[[#This Row],[Order_Date]]</f>
        <v>7</v>
      </c>
      <c r="Q8917" s="4" t="str">
        <f>IF(Table1[[#This Row],[Delivery delay days]]&gt;5,"delay","on time")</f>
        <v>delay</v>
      </c>
      <c r="R8917" s="10">
        <f>DATEVALUE(Table1[[#This Row],[Delivery_Date]])</f>
        <v>45258</v>
      </c>
      <c r="S8917" s="10">
        <f>DATEVALUE(Table1[[#This Row],[Order_Date]])</f>
        <v>45251</v>
      </c>
      <c r="T8917" s="4" t="str" cm="1">
        <f t="array" ref="T8917">_xlfn.IFS(Table1[[#This Row],[Inventory_Level]]&lt;=200,"low",Table1[[#This Row],[Inventory_Level]]&gt;=700,"high",Table1[[#This Row],[Inventory_Level]]&gt;200,"medium")</f>
        <v>low</v>
      </c>
    </row>
    <row r="8918" spans="1:20" x14ac:dyDescent="0.35">
      <c r="A8918" s="4">
        <v>8917</v>
      </c>
      <c r="B8918" s="4" t="s">
        <v>15</v>
      </c>
      <c r="C8918" s="4" t="s">
        <v>38</v>
      </c>
      <c r="D8918" s="4" t="s">
        <v>17</v>
      </c>
      <c r="E8918" s="4" t="s">
        <v>18</v>
      </c>
      <c r="F8918" s="10" t="s">
        <v>291</v>
      </c>
      <c r="G8918" s="11" t="s">
        <v>353</v>
      </c>
      <c r="H8918" s="4">
        <v>12</v>
      </c>
      <c r="I8918" s="12">
        <v>1229.78</v>
      </c>
      <c r="J8918" s="12">
        <v>14757.36</v>
      </c>
      <c r="K8918" s="12">
        <v>4448.21</v>
      </c>
      <c r="L8918" s="4">
        <v>302</v>
      </c>
      <c r="M8918" s="4" t="s">
        <v>29</v>
      </c>
      <c r="N8918" s="4" t="str" cm="1">
        <f t="array" ref="N8918">_xlfn.SWITCH(E8918,"Delhi","North","Chennai","South","Hyderabad","South","Mumbai","Central","Bangalore","South")</f>
        <v>North</v>
      </c>
      <c r="O8918" s="12">
        <v>1359.28</v>
      </c>
      <c r="P8918" s="4">
        <f>Table1[[#This Row],[Delivery_Date]]-Table1[[#This Row],[Order_Date]]</f>
        <v>10</v>
      </c>
      <c r="Q8918" s="4" t="str">
        <f>IF(Table1[[#This Row],[Delivery delay days]]&gt;5,"delay","on time")</f>
        <v>delay</v>
      </c>
      <c r="R8918" s="10">
        <f>DATEVALUE(Table1[[#This Row],[Delivery_Date]])</f>
        <v>45106</v>
      </c>
      <c r="S8918" s="10">
        <f>DATEVALUE(Table1[[#This Row],[Order_Date]])</f>
        <v>45096</v>
      </c>
      <c r="T8918" s="4" t="str" cm="1">
        <f t="array" ref="T8918">_xlfn.IFS(Table1[[#This Row],[Inventory_Level]]&lt;=200,"low",Table1[[#This Row],[Inventory_Level]]&gt;=700,"high",Table1[[#This Row],[Inventory_Level]]&gt;200,"medium")</f>
        <v>medium</v>
      </c>
    </row>
    <row r="8919" spans="1:20" x14ac:dyDescent="0.35">
      <c r="A8919" s="4">
        <v>8918</v>
      </c>
      <c r="B8919" s="4" t="s">
        <v>51</v>
      </c>
      <c r="C8919" s="4" t="s">
        <v>24</v>
      </c>
      <c r="D8919" s="4" t="s">
        <v>25</v>
      </c>
      <c r="E8919" s="4" t="s">
        <v>46</v>
      </c>
      <c r="F8919" s="10" t="s">
        <v>279</v>
      </c>
      <c r="G8919" s="11" t="s">
        <v>370</v>
      </c>
      <c r="H8919" s="4">
        <v>92</v>
      </c>
      <c r="I8919" s="12">
        <v>35670.35</v>
      </c>
      <c r="J8919" s="12">
        <v>3281672.2</v>
      </c>
      <c r="K8919" s="12">
        <v>4199.1099999999997</v>
      </c>
      <c r="L8919" s="4">
        <v>586</v>
      </c>
      <c r="M8919" s="4" t="s">
        <v>29</v>
      </c>
      <c r="N8919" s="4" t="str" cm="1">
        <f t="array" ref="N8919">_xlfn.SWITCH(E8919,"Delhi","North","Chennai","South","Hyderabad","South","Mumbai","Central","Bangalore","South")</f>
        <v>South</v>
      </c>
      <c r="O8919" s="12">
        <v>415443.1</v>
      </c>
      <c r="P8919" s="4">
        <f>Table1[[#This Row],[Delivery_Date]]-Table1[[#This Row],[Order_Date]]</f>
        <v>9</v>
      </c>
      <c r="Q8919" s="4" t="str">
        <f>IF(Table1[[#This Row],[Delivery delay days]]&gt;5,"delay","on time")</f>
        <v>delay</v>
      </c>
      <c r="R8919" s="10">
        <f>DATEVALUE(Table1[[#This Row],[Delivery_Date]])</f>
        <v>45180</v>
      </c>
      <c r="S8919" s="10">
        <f>DATEVALUE(Table1[[#This Row],[Order_Date]])</f>
        <v>45171</v>
      </c>
      <c r="T8919" s="4" t="str" cm="1">
        <f t="array" ref="T8919">_xlfn.IFS(Table1[[#This Row],[Inventory_Level]]&lt;=200,"low",Table1[[#This Row],[Inventory_Level]]&gt;=700,"high",Table1[[#This Row],[Inventory_Level]]&gt;200,"medium")</f>
        <v>medium</v>
      </c>
    </row>
    <row r="8920" spans="1:20" x14ac:dyDescent="0.35">
      <c r="A8920" s="4">
        <v>8919</v>
      </c>
      <c r="B8920" s="4" t="s">
        <v>44</v>
      </c>
      <c r="C8920" s="4" t="s">
        <v>38</v>
      </c>
      <c r="D8920" s="4" t="s">
        <v>32</v>
      </c>
      <c r="E8920" s="4" t="s">
        <v>18</v>
      </c>
      <c r="F8920" s="10" t="s">
        <v>77</v>
      </c>
      <c r="G8920" s="11" t="s">
        <v>290</v>
      </c>
      <c r="H8920" s="4">
        <v>95</v>
      </c>
      <c r="I8920" s="12">
        <v>49505.77</v>
      </c>
      <c r="J8920" s="12">
        <v>4703048.1500000004</v>
      </c>
      <c r="K8920" s="12">
        <v>4238.34</v>
      </c>
      <c r="L8920" s="4">
        <v>103</v>
      </c>
      <c r="M8920" s="4" t="s">
        <v>29</v>
      </c>
      <c r="N8920" s="4" t="str" cm="1">
        <f t="array" ref="N8920">_xlfn.SWITCH(E8920,"Delhi","North","Chennai","South","Hyderabad","South","Mumbai","Central","Bangalore","South")</f>
        <v>North</v>
      </c>
      <c r="O8920" s="12">
        <v>249038.31</v>
      </c>
      <c r="P8920" s="4">
        <f>Table1[[#This Row],[Delivery_Date]]-Table1[[#This Row],[Order_Date]]</f>
        <v>3</v>
      </c>
      <c r="Q8920" s="4" t="str">
        <f>IF(Table1[[#This Row],[Delivery delay days]]&gt;5,"delay","on time")</f>
        <v>on time</v>
      </c>
      <c r="R8920" s="10">
        <f>DATEVALUE(Table1[[#This Row],[Delivery_Date]])</f>
        <v>45207</v>
      </c>
      <c r="S8920" s="10">
        <f>DATEVALUE(Table1[[#This Row],[Order_Date]])</f>
        <v>45204</v>
      </c>
      <c r="T8920" s="4" t="str" cm="1">
        <f t="array" ref="T8920">_xlfn.IFS(Table1[[#This Row],[Inventory_Level]]&lt;=200,"low",Table1[[#This Row],[Inventory_Level]]&gt;=700,"high",Table1[[#This Row],[Inventory_Level]]&gt;200,"medium")</f>
        <v>low</v>
      </c>
    </row>
    <row r="8921" spans="1:20" x14ac:dyDescent="0.35">
      <c r="A8921" s="4">
        <v>8920</v>
      </c>
      <c r="B8921" s="4" t="s">
        <v>44</v>
      </c>
      <c r="C8921" s="4" t="s">
        <v>24</v>
      </c>
      <c r="D8921" s="4" t="s">
        <v>32</v>
      </c>
      <c r="E8921" s="4" t="s">
        <v>26</v>
      </c>
      <c r="F8921" s="10" t="s">
        <v>210</v>
      </c>
      <c r="G8921" s="11" t="s">
        <v>214</v>
      </c>
      <c r="H8921" s="4">
        <v>17</v>
      </c>
      <c r="I8921" s="12">
        <v>26905.88</v>
      </c>
      <c r="J8921" s="12">
        <v>457399.96</v>
      </c>
      <c r="K8921" s="12">
        <v>1870.49</v>
      </c>
      <c r="L8921" s="4">
        <v>584</v>
      </c>
      <c r="M8921" s="4" t="s">
        <v>29</v>
      </c>
      <c r="N8921" s="4" t="str" cm="1">
        <f t="array" ref="N8921">_xlfn.SWITCH(E8921,"Delhi","North","Chennai","South","Hyderabad","South","Mumbai","Central","Bangalore","South")</f>
        <v>South</v>
      </c>
      <c r="O8921" s="12">
        <v>25348.16</v>
      </c>
      <c r="P8921" s="4">
        <f>Table1[[#This Row],[Delivery_Date]]-Table1[[#This Row],[Order_Date]]</f>
        <v>8</v>
      </c>
      <c r="Q8921" s="4" t="str">
        <f>IF(Table1[[#This Row],[Delivery delay days]]&gt;5,"delay","on time")</f>
        <v>delay</v>
      </c>
      <c r="R8921" s="10">
        <f>DATEVALUE(Table1[[#This Row],[Delivery_Date]])</f>
        <v>45015</v>
      </c>
      <c r="S8921" s="10">
        <f>DATEVALUE(Table1[[#This Row],[Order_Date]])</f>
        <v>45007</v>
      </c>
      <c r="T8921" s="4" t="str" cm="1">
        <f t="array" ref="T8921">_xlfn.IFS(Table1[[#This Row],[Inventory_Level]]&lt;=200,"low",Table1[[#This Row],[Inventory_Level]]&gt;=700,"high",Table1[[#This Row],[Inventory_Level]]&gt;200,"medium")</f>
        <v>medium</v>
      </c>
    </row>
    <row r="8922" spans="1:20" x14ac:dyDescent="0.35">
      <c r="A8922" s="4">
        <v>8921</v>
      </c>
      <c r="B8922" s="4" t="s">
        <v>59</v>
      </c>
      <c r="C8922" s="4" t="s">
        <v>24</v>
      </c>
      <c r="D8922" s="4" t="s">
        <v>45</v>
      </c>
      <c r="E8922" s="4" t="s">
        <v>46</v>
      </c>
      <c r="F8922" s="10" t="s">
        <v>253</v>
      </c>
      <c r="G8922" s="11" t="s">
        <v>390</v>
      </c>
      <c r="H8922" s="4">
        <v>62</v>
      </c>
      <c r="I8922" s="12">
        <v>15384.98</v>
      </c>
      <c r="J8922" s="12">
        <v>953868.76</v>
      </c>
      <c r="K8922" s="12">
        <v>1142.78</v>
      </c>
      <c r="L8922" s="4">
        <v>468</v>
      </c>
      <c r="M8922" s="4" t="s">
        <v>21</v>
      </c>
      <c r="N8922" s="4" t="str" cm="1">
        <f t="array" ref="N8922">_xlfn.SWITCH(E8922,"Delhi","North","Chennai","South","Hyderabad","South","Mumbai","Central","Bangalore","South")</f>
        <v>South</v>
      </c>
      <c r="O8922" s="12">
        <v>133162.66</v>
      </c>
      <c r="P8922" s="4">
        <f>Table1[[#This Row],[Delivery_Date]]-Table1[[#This Row],[Order_Date]]</f>
        <v>6</v>
      </c>
      <c r="Q8922" s="4" t="str">
        <f>IF(Table1[[#This Row],[Delivery delay days]]&gt;5,"delay","on time")</f>
        <v>delay</v>
      </c>
      <c r="R8922" s="10">
        <f>DATEVALUE(Table1[[#This Row],[Delivery_Date]])</f>
        <v>45100</v>
      </c>
      <c r="S8922" s="10">
        <f>DATEVALUE(Table1[[#This Row],[Order_Date]])</f>
        <v>45094</v>
      </c>
      <c r="T8922" s="4" t="str" cm="1">
        <f t="array" ref="T8922">_xlfn.IFS(Table1[[#This Row],[Inventory_Level]]&lt;=200,"low",Table1[[#This Row],[Inventory_Level]]&gt;=700,"high",Table1[[#This Row],[Inventory_Level]]&gt;200,"medium")</f>
        <v>medium</v>
      </c>
    </row>
    <row r="8923" spans="1:20" x14ac:dyDescent="0.35">
      <c r="A8923" s="4">
        <v>8922</v>
      </c>
      <c r="B8923" s="4" t="s">
        <v>15</v>
      </c>
      <c r="C8923" s="4" t="s">
        <v>16</v>
      </c>
      <c r="D8923" s="4" t="s">
        <v>32</v>
      </c>
      <c r="E8923" s="4" t="s">
        <v>52</v>
      </c>
      <c r="F8923" s="10" t="s">
        <v>256</v>
      </c>
      <c r="G8923" s="11" t="s">
        <v>199</v>
      </c>
      <c r="H8923" s="4">
        <v>73</v>
      </c>
      <c r="I8923" s="12">
        <v>7645.99</v>
      </c>
      <c r="J8923" s="12">
        <v>558157.27</v>
      </c>
      <c r="K8923" s="12">
        <v>4174.45</v>
      </c>
      <c r="L8923" s="4">
        <v>985</v>
      </c>
      <c r="M8923" s="4" t="s">
        <v>42</v>
      </c>
      <c r="N8923" s="4" t="str" cm="1">
        <f t="array" ref="N8923">_xlfn.SWITCH(E8923,"Delhi","North","Chennai","South","Hyderabad","South","Mumbai","Central","Bangalore","South")</f>
        <v>Central</v>
      </c>
      <c r="O8923" s="12">
        <v>51140.61</v>
      </c>
      <c r="P8923" s="4">
        <f>Table1[[#This Row],[Delivery_Date]]-Table1[[#This Row],[Order_Date]]</f>
        <v>8</v>
      </c>
      <c r="Q8923" s="4" t="str">
        <f>IF(Table1[[#This Row],[Delivery delay days]]&gt;5,"delay","on time")</f>
        <v>delay</v>
      </c>
      <c r="R8923" s="10">
        <f>DATEVALUE(Table1[[#This Row],[Delivery_Date]])</f>
        <v>45110</v>
      </c>
      <c r="S8923" s="10">
        <f>DATEVALUE(Table1[[#This Row],[Order_Date]])</f>
        <v>45102</v>
      </c>
      <c r="T8923" s="4" t="str" cm="1">
        <f t="array" ref="T8923">_xlfn.IFS(Table1[[#This Row],[Inventory_Level]]&lt;=200,"low",Table1[[#This Row],[Inventory_Level]]&gt;=700,"high",Table1[[#This Row],[Inventory_Level]]&gt;200,"medium")</f>
        <v>high</v>
      </c>
    </row>
    <row r="8924" spans="1:20" x14ac:dyDescent="0.35">
      <c r="A8924" s="4">
        <v>8923</v>
      </c>
      <c r="B8924" s="4" t="s">
        <v>31</v>
      </c>
      <c r="C8924" s="4" t="s">
        <v>24</v>
      </c>
      <c r="D8924" s="4" t="s">
        <v>39</v>
      </c>
      <c r="E8924" s="4" t="s">
        <v>52</v>
      </c>
      <c r="F8924" s="10" t="s">
        <v>318</v>
      </c>
      <c r="G8924" s="11" t="s">
        <v>173</v>
      </c>
      <c r="H8924" s="4">
        <v>7</v>
      </c>
      <c r="I8924" s="12">
        <v>41336.82</v>
      </c>
      <c r="J8924" s="12">
        <v>289357.74</v>
      </c>
      <c r="K8924" s="12">
        <v>550.80999999999995</v>
      </c>
      <c r="L8924" s="4">
        <v>920</v>
      </c>
      <c r="M8924" s="4" t="s">
        <v>21</v>
      </c>
      <c r="N8924" s="4" t="str" cm="1">
        <f t="array" ref="N8924">_xlfn.SWITCH(E8924,"Delhi","North","Chennai","South","Hyderabad","South","Mumbai","Central","Bangalore","South")</f>
        <v>Central</v>
      </c>
      <c r="O8924" s="12">
        <v>67242.759999999995</v>
      </c>
      <c r="P8924" s="4">
        <f>Table1[[#This Row],[Delivery_Date]]-Table1[[#This Row],[Order_Date]]</f>
        <v>3</v>
      </c>
      <c r="Q8924" s="4" t="str">
        <f>IF(Table1[[#This Row],[Delivery delay days]]&gt;5,"delay","on time")</f>
        <v>on time</v>
      </c>
      <c r="R8924" s="10">
        <f>DATEVALUE(Table1[[#This Row],[Delivery_Date]])</f>
        <v>45060</v>
      </c>
      <c r="S8924" s="10">
        <f>DATEVALUE(Table1[[#This Row],[Order_Date]])</f>
        <v>45057</v>
      </c>
      <c r="T8924" s="4" t="str" cm="1">
        <f t="array" ref="T8924">_xlfn.IFS(Table1[[#This Row],[Inventory_Level]]&lt;=200,"low",Table1[[#This Row],[Inventory_Level]]&gt;=700,"high",Table1[[#This Row],[Inventory_Level]]&gt;200,"medium")</f>
        <v>high</v>
      </c>
    </row>
    <row r="8925" spans="1:20" x14ac:dyDescent="0.35">
      <c r="A8925" s="4">
        <v>8924</v>
      </c>
      <c r="B8925" s="4" t="s">
        <v>44</v>
      </c>
      <c r="C8925" s="4" t="s">
        <v>38</v>
      </c>
      <c r="D8925" s="4" t="s">
        <v>39</v>
      </c>
      <c r="E8925" s="4" t="s">
        <v>26</v>
      </c>
      <c r="F8925" s="10" t="s">
        <v>255</v>
      </c>
      <c r="G8925" s="11" t="s">
        <v>325</v>
      </c>
      <c r="H8925" s="4">
        <v>72</v>
      </c>
      <c r="I8925" s="12">
        <v>11159.4</v>
      </c>
      <c r="J8925" s="12">
        <v>803476.8</v>
      </c>
      <c r="K8925" s="12">
        <v>417.82</v>
      </c>
      <c r="L8925" s="4">
        <v>815</v>
      </c>
      <c r="M8925" s="4" t="s">
        <v>21</v>
      </c>
      <c r="N8925" s="4" t="str" cm="1">
        <f t="array" ref="N8925">_xlfn.SWITCH(E8925,"Delhi","North","Chennai","South","Hyderabad","South","Mumbai","Central","Bangalore","South")</f>
        <v>South</v>
      </c>
      <c r="O8925" s="12">
        <v>166014.87</v>
      </c>
      <c r="P8925" s="4">
        <f>Table1[[#This Row],[Delivery_Date]]-Table1[[#This Row],[Order_Date]]</f>
        <v>11</v>
      </c>
      <c r="Q8925" s="4" t="str">
        <f>IF(Table1[[#This Row],[Delivery delay days]]&gt;5,"delay","on time")</f>
        <v>delay</v>
      </c>
      <c r="R8925" s="10">
        <f>DATEVALUE(Table1[[#This Row],[Delivery_Date]])</f>
        <v>44945</v>
      </c>
      <c r="S8925" s="10">
        <f>DATEVALUE(Table1[[#This Row],[Order_Date]])</f>
        <v>44934</v>
      </c>
      <c r="T8925" s="4" t="str" cm="1">
        <f t="array" ref="T8925">_xlfn.IFS(Table1[[#This Row],[Inventory_Level]]&lt;=200,"low",Table1[[#This Row],[Inventory_Level]]&gt;=700,"high",Table1[[#This Row],[Inventory_Level]]&gt;200,"medium")</f>
        <v>high</v>
      </c>
    </row>
    <row r="8926" spans="1:20" x14ac:dyDescent="0.35">
      <c r="A8926" s="4">
        <v>8925</v>
      </c>
      <c r="B8926" s="4" t="s">
        <v>31</v>
      </c>
      <c r="C8926" s="4" t="s">
        <v>24</v>
      </c>
      <c r="D8926" s="4" t="s">
        <v>32</v>
      </c>
      <c r="E8926" s="4" t="s">
        <v>60</v>
      </c>
      <c r="F8926" s="10" t="s">
        <v>413</v>
      </c>
      <c r="G8926" s="11" t="s">
        <v>371</v>
      </c>
      <c r="H8926" s="4">
        <v>54</v>
      </c>
      <c r="I8926" s="12">
        <v>18995.830000000002</v>
      </c>
      <c r="J8926" s="12">
        <v>1025774.82</v>
      </c>
      <c r="K8926" s="12">
        <v>3885.57</v>
      </c>
      <c r="L8926" s="4">
        <v>237</v>
      </c>
      <c r="M8926" s="4" t="s">
        <v>35</v>
      </c>
      <c r="N8926" s="4" t="str" cm="1">
        <f t="array" ref="N8926">_xlfn.SWITCH(E8926,"Delhi","North","Chennai","South","Hyderabad","South","Mumbai","Central","Bangalore","South")</f>
        <v>South</v>
      </c>
      <c r="O8926" s="12">
        <v>79056.259999999995</v>
      </c>
      <c r="P8926" s="4">
        <f>Table1[[#This Row],[Delivery_Date]]-Table1[[#This Row],[Order_Date]]</f>
        <v>13</v>
      </c>
      <c r="Q8926" s="4" t="str">
        <f>IF(Table1[[#This Row],[Delivery delay days]]&gt;5,"delay","on time")</f>
        <v>delay</v>
      </c>
      <c r="R8926" s="10">
        <f>DATEVALUE(Table1[[#This Row],[Delivery_Date]])</f>
        <v>45064</v>
      </c>
      <c r="S8926" s="10">
        <f>DATEVALUE(Table1[[#This Row],[Order_Date]])</f>
        <v>45051</v>
      </c>
      <c r="T8926" s="4" t="str" cm="1">
        <f t="array" ref="T8926">_xlfn.IFS(Table1[[#This Row],[Inventory_Level]]&lt;=200,"low",Table1[[#This Row],[Inventory_Level]]&gt;=700,"high",Table1[[#This Row],[Inventory_Level]]&gt;200,"medium")</f>
        <v>medium</v>
      </c>
    </row>
    <row r="8927" spans="1:20" x14ac:dyDescent="0.35">
      <c r="A8927" s="4">
        <v>8926</v>
      </c>
      <c r="B8927" s="4" t="s">
        <v>59</v>
      </c>
      <c r="C8927" s="4" t="s">
        <v>38</v>
      </c>
      <c r="D8927" s="4" t="s">
        <v>17</v>
      </c>
      <c r="E8927" s="4" t="s">
        <v>52</v>
      </c>
      <c r="F8927" s="10" t="s">
        <v>233</v>
      </c>
      <c r="G8927" s="11" t="s">
        <v>53</v>
      </c>
      <c r="H8927" s="4">
        <v>68</v>
      </c>
      <c r="I8927" s="12">
        <v>17342.7</v>
      </c>
      <c r="J8927" s="12">
        <v>1179303.6000000001</v>
      </c>
      <c r="K8927" s="12">
        <v>2805.53</v>
      </c>
      <c r="L8927" s="4">
        <v>839</v>
      </c>
      <c r="M8927" s="4" t="s">
        <v>29</v>
      </c>
      <c r="N8927" s="4" t="str" cm="1">
        <f t="array" ref="N8927">_xlfn.SWITCH(E8927,"Delhi","North","Chennai","South","Hyderabad","South","Mumbai","Central","Bangalore","South")</f>
        <v>Central</v>
      </c>
      <c r="O8927" s="12">
        <v>253488.84</v>
      </c>
      <c r="P8927" s="4">
        <f>Table1[[#This Row],[Delivery_Date]]-Table1[[#This Row],[Order_Date]]</f>
        <v>10</v>
      </c>
      <c r="Q8927" s="4" t="str">
        <f>IF(Table1[[#This Row],[Delivery delay days]]&gt;5,"delay","on time")</f>
        <v>delay</v>
      </c>
      <c r="R8927" s="10">
        <f>DATEVALUE(Table1[[#This Row],[Delivery_Date]])</f>
        <v>45205</v>
      </c>
      <c r="S8927" s="10">
        <f>DATEVALUE(Table1[[#This Row],[Order_Date]])</f>
        <v>45195</v>
      </c>
      <c r="T8927" s="4" t="str" cm="1">
        <f t="array" ref="T8927">_xlfn.IFS(Table1[[#This Row],[Inventory_Level]]&lt;=200,"low",Table1[[#This Row],[Inventory_Level]]&gt;=700,"high",Table1[[#This Row],[Inventory_Level]]&gt;200,"medium")</f>
        <v>high</v>
      </c>
    </row>
    <row r="8928" spans="1:20" x14ac:dyDescent="0.35">
      <c r="A8928" s="4">
        <v>8927</v>
      </c>
      <c r="B8928" s="4" t="s">
        <v>44</v>
      </c>
      <c r="C8928" s="4" t="s">
        <v>24</v>
      </c>
      <c r="D8928" s="4" t="s">
        <v>25</v>
      </c>
      <c r="E8928" s="4" t="s">
        <v>26</v>
      </c>
      <c r="F8928" s="10" t="s">
        <v>62</v>
      </c>
      <c r="G8928" s="11" t="s">
        <v>364</v>
      </c>
      <c r="H8928" s="4">
        <v>14</v>
      </c>
      <c r="I8928" s="12">
        <v>41330.269999999997</v>
      </c>
      <c r="J8928" s="12">
        <v>578623.78</v>
      </c>
      <c r="K8928" s="12">
        <v>1697.76</v>
      </c>
      <c r="L8928" s="4">
        <v>59</v>
      </c>
      <c r="M8928" s="4" t="s">
        <v>42</v>
      </c>
      <c r="N8928" s="4" t="str" cm="1">
        <f t="array" ref="N8928">_xlfn.SWITCH(E8928,"Delhi","North","Chennai","South","Hyderabad","South","Mumbai","Central","Bangalore","South")</f>
        <v>South</v>
      </c>
      <c r="O8928" s="12">
        <v>49129.67</v>
      </c>
      <c r="P8928" s="4">
        <f>Table1[[#This Row],[Delivery_Date]]-Table1[[#This Row],[Order_Date]]</f>
        <v>12</v>
      </c>
      <c r="Q8928" s="4" t="str">
        <f>IF(Table1[[#This Row],[Delivery delay days]]&gt;5,"delay","on time")</f>
        <v>delay</v>
      </c>
      <c r="R8928" s="10">
        <f>DATEVALUE(Table1[[#This Row],[Delivery_Date]])</f>
        <v>45049</v>
      </c>
      <c r="S8928" s="10">
        <f>DATEVALUE(Table1[[#This Row],[Order_Date]])</f>
        <v>45037</v>
      </c>
      <c r="T8928" s="4" t="str" cm="1">
        <f t="array" ref="T8928">_xlfn.IFS(Table1[[#This Row],[Inventory_Level]]&lt;=200,"low",Table1[[#This Row],[Inventory_Level]]&gt;=700,"high",Table1[[#This Row],[Inventory_Level]]&gt;200,"medium")</f>
        <v>low</v>
      </c>
    </row>
    <row r="8929" spans="1:20" x14ac:dyDescent="0.35">
      <c r="A8929" s="4">
        <v>8928</v>
      </c>
      <c r="B8929" s="4" t="s">
        <v>31</v>
      </c>
      <c r="C8929" s="4" t="s">
        <v>38</v>
      </c>
      <c r="D8929" s="4" t="s">
        <v>39</v>
      </c>
      <c r="E8929" s="4" t="s">
        <v>18</v>
      </c>
      <c r="F8929" s="10" t="s">
        <v>389</v>
      </c>
      <c r="G8929" s="11" t="s">
        <v>209</v>
      </c>
      <c r="H8929" s="4">
        <v>5</v>
      </c>
      <c r="I8929" s="12">
        <v>30139.95</v>
      </c>
      <c r="J8929" s="12">
        <v>150699.75</v>
      </c>
      <c r="K8929" s="12">
        <v>2411.4</v>
      </c>
      <c r="L8929" s="4">
        <v>307</v>
      </c>
      <c r="M8929" s="4" t="s">
        <v>42</v>
      </c>
      <c r="N8929" s="4" t="str" cm="1">
        <f t="array" ref="N8929">_xlfn.SWITCH(E8929,"Delhi","North","Chennai","South","Hyderabad","South","Mumbai","Central","Bangalore","South")</f>
        <v>North</v>
      </c>
      <c r="O8929" s="12">
        <v>22193.25</v>
      </c>
      <c r="P8929" s="4">
        <f>Table1[[#This Row],[Delivery_Date]]-Table1[[#This Row],[Order_Date]]</f>
        <v>8</v>
      </c>
      <c r="Q8929" s="4" t="str">
        <f>IF(Table1[[#This Row],[Delivery delay days]]&gt;5,"delay","on time")</f>
        <v>delay</v>
      </c>
      <c r="R8929" s="10">
        <f>DATEVALUE(Table1[[#This Row],[Delivery_Date]])</f>
        <v>45117</v>
      </c>
      <c r="S8929" s="10">
        <f>DATEVALUE(Table1[[#This Row],[Order_Date]])</f>
        <v>45109</v>
      </c>
      <c r="T8929" s="4" t="str" cm="1">
        <f t="array" ref="T8929">_xlfn.IFS(Table1[[#This Row],[Inventory_Level]]&lt;=200,"low",Table1[[#This Row],[Inventory_Level]]&gt;=700,"high",Table1[[#This Row],[Inventory_Level]]&gt;200,"medium")</f>
        <v>medium</v>
      </c>
    </row>
    <row r="8930" spans="1:20" x14ac:dyDescent="0.35">
      <c r="A8930" s="4">
        <v>8929</v>
      </c>
      <c r="B8930" s="4" t="s">
        <v>44</v>
      </c>
      <c r="C8930" s="4" t="s">
        <v>24</v>
      </c>
      <c r="D8930" s="4" t="s">
        <v>39</v>
      </c>
      <c r="E8930" s="4" t="s">
        <v>26</v>
      </c>
      <c r="F8930" s="10" t="s">
        <v>121</v>
      </c>
      <c r="G8930" s="11" t="s">
        <v>336</v>
      </c>
      <c r="H8930" s="4">
        <v>63</v>
      </c>
      <c r="I8930" s="12">
        <v>26498.84</v>
      </c>
      <c r="J8930" s="12">
        <v>1669426.92</v>
      </c>
      <c r="K8930" s="12">
        <v>4787.49</v>
      </c>
      <c r="L8930" s="4">
        <v>268</v>
      </c>
      <c r="M8930" s="4" t="s">
        <v>35</v>
      </c>
      <c r="N8930" s="4" t="str" cm="1">
        <f t="array" ref="N8930">_xlfn.SWITCH(E8930,"Delhi","North","Chennai","South","Hyderabad","South","Mumbai","Central","Bangalore","South")</f>
        <v>South</v>
      </c>
      <c r="O8930" s="12">
        <v>262428.96999999997</v>
      </c>
      <c r="P8930" s="4">
        <f>Table1[[#This Row],[Delivery_Date]]-Table1[[#This Row],[Order_Date]]</f>
        <v>12</v>
      </c>
      <c r="Q8930" s="4" t="str">
        <f>IF(Table1[[#This Row],[Delivery delay days]]&gt;5,"delay","on time")</f>
        <v>delay</v>
      </c>
      <c r="R8930" s="10">
        <f>DATEVALUE(Table1[[#This Row],[Delivery_Date]])</f>
        <v>45095</v>
      </c>
      <c r="S8930" s="10">
        <f>DATEVALUE(Table1[[#This Row],[Order_Date]])</f>
        <v>45083</v>
      </c>
      <c r="T8930" s="4" t="str" cm="1">
        <f t="array" ref="T8930">_xlfn.IFS(Table1[[#This Row],[Inventory_Level]]&lt;=200,"low",Table1[[#This Row],[Inventory_Level]]&gt;=700,"high",Table1[[#This Row],[Inventory_Level]]&gt;200,"medium")</f>
        <v>medium</v>
      </c>
    </row>
    <row r="8931" spans="1:20" x14ac:dyDescent="0.35">
      <c r="A8931" s="4">
        <v>8930</v>
      </c>
      <c r="B8931" s="4" t="s">
        <v>15</v>
      </c>
      <c r="C8931" s="4" t="s">
        <v>38</v>
      </c>
      <c r="D8931" s="4" t="s">
        <v>17</v>
      </c>
      <c r="E8931" s="4" t="s">
        <v>18</v>
      </c>
      <c r="F8931" s="10" t="s">
        <v>375</v>
      </c>
      <c r="G8931" s="11" t="s">
        <v>270</v>
      </c>
      <c r="H8931" s="4">
        <v>89</v>
      </c>
      <c r="I8931" s="12">
        <v>38383.54</v>
      </c>
      <c r="J8931" s="12">
        <v>3416135.06</v>
      </c>
      <c r="K8931" s="12">
        <v>2096.19</v>
      </c>
      <c r="L8931" s="4">
        <v>37</v>
      </c>
      <c r="M8931" s="4" t="s">
        <v>29</v>
      </c>
      <c r="N8931" s="4" t="str" cm="1">
        <f t="array" ref="N8931">_xlfn.SWITCH(E8931,"Delhi","North","Chennai","South","Hyderabad","South","Mumbai","Central","Bangalore","South")</f>
        <v>North</v>
      </c>
      <c r="O8931" s="12">
        <v>769792.48</v>
      </c>
      <c r="P8931" s="4">
        <f>Table1[[#This Row],[Delivery_Date]]-Table1[[#This Row],[Order_Date]]</f>
        <v>9</v>
      </c>
      <c r="Q8931" s="4" t="str">
        <f>IF(Table1[[#This Row],[Delivery delay days]]&gt;5,"delay","on time")</f>
        <v>delay</v>
      </c>
      <c r="R8931" s="10">
        <f>DATEVALUE(Table1[[#This Row],[Delivery_Date]])</f>
        <v>45262</v>
      </c>
      <c r="S8931" s="10">
        <f>DATEVALUE(Table1[[#This Row],[Order_Date]])</f>
        <v>45253</v>
      </c>
      <c r="T8931" s="4" t="str" cm="1">
        <f t="array" ref="T8931">_xlfn.IFS(Table1[[#This Row],[Inventory_Level]]&lt;=200,"low",Table1[[#This Row],[Inventory_Level]]&gt;=700,"high",Table1[[#This Row],[Inventory_Level]]&gt;200,"medium")</f>
        <v>low</v>
      </c>
    </row>
    <row r="8932" spans="1:20" x14ac:dyDescent="0.35">
      <c r="A8932" s="4">
        <v>8931</v>
      </c>
      <c r="B8932" s="4" t="s">
        <v>23</v>
      </c>
      <c r="C8932" s="4" t="s">
        <v>24</v>
      </c>
      <c r="D8932" s="4" t="s">
        <v>39</v>
      </c>
      <c r="E8932" s="4" t="s">
        <v>60</v>
      </c>
      <c r="F8932" s="10" t="s">
        <v>364</v>
      </c>
      <c r="G8932" s="11" t="s">
        <v>286</v>
      </c>
      <c r="H8932" s="4">
        <v>79</v>
      </c>
      <c r="I8932" s="12">
        <v>22785.07</v>
      </c>
      <c r="J8932" s="12">
        <v>1800020.53</v>
      </c>
      <c r="K8932" s="12">
        <v>336.06</v>
      </c>
      <c r="L8932" s="4">
        <v>489</v>
      </c>
      <c r="M8932" s="4" t="s">
        <v>42</v>
      </c>
      <c r="N8932" s="4" t="str" cm="1">
        <f t="array" ref="N8932">_xlfn.SWITCH(E8932,"Delhi","North","Chennai","South","Hyderabad","South","Mumbai","Central","Bangalore","South")</f>
        <v>South</v>
      </c>
      <c r="O8932" s="12">
        <v>383951.88</v>
      </c>
      <c r="P8932" s="4">
        <f>Table1[[#This Row],[Delivery_Date]]-Table1[[#This Row],[Order_Date]]</f>
        <v>14</v>
      </c>
      <c r="Q8932" s="4" t="str">
        <f>IF(Table1[[#This Row],[Delivery delay days]]&gt;5,"delay","on time")</f>
        <v>delay</v>
      </c>
      <c r="R8932" s="10">
        <f>DATEVALUE(Table1[[#This Row],[Delivery_Date]])</f>
        <v>45063</v>
      </c>
      <c r="S8932" s="10">
        <f>DATEVALUE(Table1[[#This Row],[Order_Date]])</f>
        <v>45049</v>
      </c>
      <c r="T8932" s="4" t="str" cm="1">
        <f t="array" ref="T8932">_xlfn.IFS(Table1[[#This Row],[Inventory_Level]]&lt;=200,"low",Table1[[#This Row],[Inventory_Level]]&gt;=700,"high",Table1[[#This Row],[Inventory_Level]]&gt;200,"medium")</f>
        <v>medium</v>
      </c>
    </row>
    <row r="8933" spans="1:20" x14ac:dyDescent="0.35">
      <c r="A8933" s="4">
        <v>8932</v>
      </c>
      <c r="B8933" s="4" t="s">
        <v>37</v>
      </c>
      <c r="C8933" s="4" t="s">
        <v>24</v>
      </c>
      <c r="D8933" s="4" t="s">
        <v>17</v>
      </c>
      <c r="E8933" s="4" t="s">
        <v>52</v>
      </c>
      <c r="F8933" s="10" t="s">
        <v>177</v>
      </c>
      <c r="G8933" s="11" t="s">
        <v>178</v>
      </c>
      <c r="H8933" s="4">
        <v>76</v>
      </c>
      <c r="I8933" s="12">
        <v>23691.439999999999</v>
      </c>
      <c r="J8933" s="12">
        <v>1800549.44</v>
      </c>
      <c r="K8933" s="12">
        <v>2508.8000000000002</v>
      </c>
      <c r="L8933" s="4">
        <v>83</v>
      </c>
      <c r="M8933" s="4" t="s">
        <v>29</v>
      </c>
      <c r="N8933" s="4" t="str" cm="1">
        <f t="array" ref="N8933">_xlfn.SWITCH(E8933,"Delhi","North","Chennai","South","Hyderabad","South","Mumbai","Central","Bangalore","South")</f>
        <v>Central</v>
      </c>
      <c r="O8933" s="12">
        <v>339375.94</v>
      </c>
      <c r="P8933" s="4">
        <f>Table1[[#This Row],[Delivery_Date]]-Table1[[#This Row],[Order_Date]]</f>
        <v>15</v>
      </c>
      <c r="Q8933" s="4" t="str">
        <f>IF(Table1[[#This Row],[Delivery delay days]]&gt;5,"delay","on time")</f>
        <v>delay</v>
      </c>
      <c r="R8933" s="10">
        <f>DATEVALUE(Table1[[#This Row],[Delivery_Date]])</f>
        <v>45023</v>
      </c>
      <c r="S8933" s="10">
        <f>DATEVALUE(Table1[[#This Row],[Order_Date]])</f>
        <v>45008</v>
      </c>
      <c r="T8933" s="4" t="str" cm="1">
        <f t="array" ref="T8933">_xlfn.IFS(Table1[[#This Row],[Inventory_Level]]&lt;=200,"low",Table1[[#This Row],[Inventory_Level]]&gt;=700,"high",Table1[[#This Row],[Inventory_Level]]&gt;200,"medium")</f>
        <v>low</v>
      </c>
    </row>
    <row r="8934" spans="1:20" x14ac:dyDescent="0.35">
      <c r="A8934" s="4">
        <v>8933</v>
      </c>
      <c r="B8934" s="4" t="s">
        <v>51</v>
      </c>
      <c r="C8934" s="4" t="s">
        <v>38</v>
      </c>
      <c r="D8934" s="4" t="s">
        <v>39</v>
      </c>
      <c r="E8934" s="4" t="s">
        <v>60</v>
      </c>
      <c r="F8934" s="10" t="s">
        <v>274</v>
      </c>
      <c r="G8934" s="11" t="s">
        <v>259</v>
      </c>
      <c r="H8934" s="4">
        <v>73</v>
      </c>
      <c r="I8934" s="12">
        <v>9318.5300000000007</v>
      </c>
      <c r="J8934" s="12">
        <v>680252.69</v>
      </c>
      <c r="K8934" s="12">
        <v>474.61</v>
      </c>
      <c r="L8934" s="4">
        <v>964</v>
      </c>
      <c r="M8934" s="4" t="s">
        <v>29</v>
      </c>
      <c r="N8934" s="4" t="str" cm="1">
        <f t="array" ref="N8934">_xlfn.SWITCH(E8934,"Delhi","North","Chennai","South","Hyderabad","South","Mumbai","Central","Bangalore","South")</f>
        <v>South</v>
      </c>
      <c r="O8934" s="12">
        <v>68822.91</v>
      </c>
      <c r="P8934" s="4">
        <f>Table1[[#This Row],[Delivery_Date]]-Table1[[#This Row],[Order_Date]]</f>
        <v>3</v>
      </c>
      <c r="Q8934" s="4" t="str">
        <f>IF(Table1[[#This Row],[Delivery delay days]]&gt;5,"delay","on time")</f>
        <v>on time</v>
      </c>
      <c r="R8934" s="10">
        <f>DATEVALUE(Table1[[#This Row],[Delivery_Date]])</f>
        <v>45016</v>
      </c>
      <c r="S8934" s="10">
        <f>DATEVALUE(Table1[[#This Row],[Order_Date]])</f>
        <v>45013</v>
      </c>
      <c r="T8934" s="4" t="str" cm="1">
        <f t="array" ref="T8934">_xlfn.IFS(Table1[[#This Row],[Inventory_Level]]&lt;=200,"low",Table1[[#This Row],[Inventory_Level]]&gt;=700,"high",Table1[[#This Row],[Inventory_Level]]&gt;200,"medium")</f>
        <v>high</v>
      </c>
    </row>
    <row r="8935" spans="1:20" x14ac:dyDescent="0.35">
      <c r="A8935" s="4">
        <v>8934</v>
      </c>
      <c r="B8935" s="4" t="s">
        <v>44</v>
      </c>
      <c r="C8935" s="4" t="s">
        <v>38</v>
      </c>
      <c r="D8935" s="4" t="s">
        <v>32</v>
      </c>
      <c r="E8935" s="4" t="s">
        <v>46</v>
      </c>
      <c r="F8935" s="10" t="s">
        <v>95</v>
      </c>
      <c r="G8935" s="11" t="s">
        <v>229</v>
      </c>
      <c r="H8935" s="4">
        <v>28</v>
      </c>
      <c r="I8935" s="12">
        <v>19500.330000000002</v>
      </c>
      <c r="J8935" s="12">
        <v>546009.24</v>
      </c>
      <c r="K8935" s="12">
        <v>1275.6600000000001</v>
      </c>
      <c r="L8935" s="4">
        <v>313</v>
      </c>
      <c r="M8935" s="4" t="s">
        <v>35</v>
      </c>
      <c r="N8935" s="4" t="str" cm="1">
        <f t="array" ref="N8935">_xlfn.SWITCH(E8935,"Delhi","North","Chennai","South","Hyderabad","South","Mumbai","Central","Bangalore","South")</f>
        <v>South</v>
      </c>
      <c r="O8935" s="12">
        <v>48797.01</v>
      </c>
      <c r="P8935" s="4">
        <f>Table1[[#This Row],[Delivery_Date]]-Table1[[#This Row],[Order_Date]]</f>
        <v>13</v>
      </c>
      <c r="Q8935" s="4" t="str">
        <f>IF(Table1[[#This Row],[Delivery delay days]]&gt;5,"delay","on time")</f>
        <v>delay</v>
      </c>
      <c r="R8935" s="10">
        <f>DATEVALUE(Table1[[#This Row],[Delivery_Date]])</f>
        <v>45263</v>
      </c>
      <c r="S8935" s="10">
        <f>DATEVALUE(Table1[[#This Row],[Order_Date]])</f>
        <v>45250</v>
      </c>
      <c r="T8935" s="4" t="str" cm="1">
        <f t="array" ref="T8935">_xlfn.IFS(Table1[[#This Row],[Inventory_Level]]&lt;=200,"low",Table1[[#This Row],[Inventory_Level]]&gt;=700,"high",Table1[[#This Row],[Inventory_Level]]&gt;200,"medium")</f>
        <v>medium</v>
      </c>
    </row>
    <row r="8936" spans="1:20" x14ac:dyDescent="0.35">
      <c r="A8936" s="4">
        <v>8935</v>
      </c>
      <c r="B8936" s="4" t="s">
        <v>59</v>
      </c>
      <c r="C8936" s="4" t="s">
        <v>38</v>
      </c>
      <c r="D8936" s="4" t="s">
        <v>45</v>
      </c>
      <c r="E8936" s="4" t="s">
        <v>18</v>
      </c>
      <c r="F8936" s="10" t="s">
        <v>203</v>
      </c>
      <c r="G8936" s="11" t="s">
        <v>250</v>
      </c>
      <c r="H8936" s="4">
        <v>88</v>
      </c>
      <c r="I8936" s="12">
        <v>23884.91</v>
      </c>
      <c r="J8936" s="12">
        <v>2101872.08</v>
      </c>
      <c r="K8936" s="12">
        <v>3196.49</v>
      </c>
      <c r="L8936" s="4">
        <v>722</v>
      </c>
      <c r="M8936" s="4" t="s">
        <v>35</v>
      </c>
      <c r="N8936" s="4" t="str" cm="1">
        <f t="array" ref="N8936">_xlfn.SWITCH(E8936,"Delhi","North","Chennai","South","Hyderabad","South","Mumbai","Central","Bangalore","South")</f>
        <v>North</v>
      </c>
      <c r="O8936" s="12">
        <v>266683.90999999997</v>
      </c>
      <c r="P8936" s="4">
        <f>Table1[[#This Row],[Delivery_Date]]-Table1[[#This Row],[Order_Date]]</f>
        <v>5</v>
      </c>
      <c r="Q8936" s="4" t="str">
        <f>IF(Table1[[#This Row],[Delivery delay days]]&gt;5,"delay","on time")</f>
        <v>on time</v>
      </c>
      <c r="R8936" s="10">
        <f>DATEVALUE(Table1[[#This Row],[Delivery_Date]])</f>
        <v>45019</v>
      </c>
      <c r="S8936" s="10">
        <f>DATEVALUE(Table1[[#This Row],[Order_Date]])</f>
        <v>45014</v>
      </c>
      <c r="T8936" s="4" t="str" cm="1">
        <f t="array" ref="T8936">_xlfn.IFS(Table1[[#This Row],[Inventory_Level]]&lt;=200,"low",Table1[[#This Row],[Inventory_Level]]&gt;=700,"high",Table1[[#This Row],[Inventory_Level]]&gt;200,"medium")</f>
        <v>high</v>
      </c>
    </row>
    <row r="8937" spans="1:20" x14ac:dyDescent="0.35">
      <c r="A8937" s="4">
        <v>8936</v>
      </c>
      <c r="B8937" s="4" t="s">
        <v>37</v>
      </c>
      <c r="C8937" s="4" t="s">
        <v>38</v>
      </c>
      <c r="D8937" s="4" t="s">
        <v>25</v>
      </c>
      <c r="E8937" s="4" t="s">
        <v>26</v>
      </c>
      <c r="F8937" s="10" t="s">
        <v>197</v>
      </c>
      <c r="G8937" s="11" t="s">
        <v>216</v>
      </c>
      <c r="H8937" s="4">
        <v>79</v>
      </c>
      <c r="I8937" s="12">
        <v>13240.89</v>
      </c>
      <c r="J8937" s="12">
        <v>1046030.31</v>
      </c>
      <c r="K8937" s="12">
        <v>649.63</v>
      </c>
      <c r="L8937" s="4">
        <v>786</v>
      </c>
      <c r="M8937" s="4" t="s">
        <v>42</v>
      </c>
      <c r="N8937" s="4" t="str" cm="1">
        <f t="array" ref="N8937">_xlfn.SWITCH(E8937,"Delhi","North","Chennai","South","Hyderabad","South","Mumbai","Central","Bangalore","South")</f>
        <v>South</v>
      </c>
      <c r="O8937" s="12">
        <v>61231.25</v>
      </c>
      <c r="P8937" s="4">
        <f>Table1[[#This Row],[Delivery_Date]]-Table1[[#This Row],[Order_Date]]</f>
        <v>2</v>
      </c>
      <c r="Q8937" s="4" t="str">
        <f>IF(Table1[[#This Row],[Delivery delay days]]&gt;5,"delay","on time")</f>
        <v>on time</v>
      </c>
      <c r="R8937" s="10">
        <f>DATEVALUE(Table1[[#This Row],[Delivery_Date]])</f>
        <v>44973</v>
      </c>
      <c r="S8937" s="10">
        <f>DATEVALUE(Table1[[#This Row],[Order_Date]])</f>
        <v>44971</v>
      </c>
      <c r="T8937" s="4" t="str" cm="1">
        <f t="array" ref="T8937">_xlfn.IFS(Table1[[#This Row],[Inventory_Level]]&lt;=200,"low",Table1[[#This Row],[Inventory_Level]]&gt;=700,"high",Table1[[#This Row],[Inventory_Level]]&gt;200,"medium")</f>
        <v>high</v>
      </c>
    </row>
    <row r="8938" spans="1:20" x14ac:dyDescent="0.35">
      <c r="A8938" s="4">
        <v>8937</v>
      </c>
      <c r="B8938" s="4" t="s">
        <v>37</v>
      </c>
      <c r="C8938" s="4" t="s">
        <v>38</v>
      </c>
      <c r="D8938" s="4" t="s">
        <v>45</v>
      </c>
      <c r="E8938" s="4" t="s">
        <v>60</v>
      </c>
      <c r="F8938" s="10" t="s">
        <v>310</v>
      </c>
      <c r="G8938" s="11" t="s">
        <v>284</v>
      </c>
      <c r="H8938" s="4">
        <v>47</v>
      </c>
      <c r="I8938" s="12">
        <v>29048.84</v>
      </c>
      <c r="J8938" s="12">
        <v>1365295.48</v>
      </c>
      <c r="K8938" s="12">
        <v>1919.4</v>
      </c>
      <c r="L8938" s="4">
        <v>738</v>
      </c>
      <c r="M8938" s="4" t="s">
        <v>29</v>
      </c>
      <c r="N8938" s="4" t="str" cm="1">
        <f t="array" ref="N8938">_xlfn.SWITCH(E8938,"Delhi","North","Chennai","South","Hyderabad","South","Mumbai","Central","Bangalore","South")</f>
        <v>South</v>
      </c>
      <c r="O8938" s="12">
        <v>240083.61</v>
      </c>
      <c r="P8938" s="4">
        <f>Table1[[#This Row],[Delivery_Date]]-Table1[[#This Row],[Order_Date]]</f>
        <v>13</v>
      </c>
      <c r="Q8938" s="4" t="str">
        <f>IF(Table1[[#This Row],[Delivery delay days]]&gt;5,"delay","on time")</f>
        <v>delay</v>
      </c>
      <c r="R8938" s="10">
        <f>DATEVALUE(Table1[[#This Row],[Delivery_Date]])</f>
        <v>45135</v>
      </c>
      <c r="S8938" s="10">
        <f>DATEVALUE(Table1[[#This Row],[Order_Date]])</f>
        <v>45122</v>
      </c>
      <c r="T8938" s="4" t="str" cm="1">
        <f t="array" ref="T8938">_xlfn.IFS(Table1[[#This Row],[Inventory_Level]]&lt;=200,"low",Table1[[#This Row],[Inventory_Level]]&gt;=700,"high",Table1[[#This Row],[Inventory_Level]]&gt;200,"medium")</f>
        <v>high</v>
      </c>
    </row>
    <row r="8939" spans="1:20" x14ac:dyDescent="0.35">
      <c r="A8939" s="4">
        <v>8938</v>
      </c>
      <c r="B8939" s="4" t="s">
        <v>51</v>
      </c>
      <c r="C8939" s="4" t="s">
        <v>38</v>
      </c>
      <c r="D8939" s="4" t="s">
        <v>32</v>
      </c>
      <c r="E8939" s="4" t="s">
        <v>60</v>
      </c>
      <c r="F8939" s="10" t="s">
        <v>62</v>
      </c>
      <c r="G8939" s="11" t="s">
        <v>413</v>
      </c>
      <c r="H8939" s="4">
        <v>75</v>
      </c>
      <c r="I8939" s="12">
        <v>18076.36</v>
      </c>
      <c r="J8939" s="12">
        <v>1355727</v>
      </c>
      <c r="K8939" s="12">
        <v>723.05</v>
      </c>
      <c r="L8939" s="4">
        <v>549</v>
      </c>
      <c r="M8939" s="4" t="s">
        <v>42</v>
      </c>
      <c r="N8939" s="4" t="str" cm="1">
        <f t="array" ref="N8939">_xlfn.SWITCH(E8939,"Delhi","North","Chennai","South","Hyderabad","South","Mumbai","Central","Bangalore","South")</f>
        <v>South</v>
      </c>
      <c r="O8939" s="12">
        <v>330273.84999999998</v>
      </c>
      <c r="P8939" s="4">
        <f>Table1[[#This Row],[Delivery_Date]]-Table1[[#This Row],[Order_Date]]</f>
        <v>14</v>
      </c>
      <c r="Q8939" s="4" t="str">
        <f>IF(Table1[[#This Row],[Delivery delay days]]&gt;5,"delay","on time")</f>
        <v>delay</v>
      </c>
      <c r="R8939" s="10">
        <f>DATEVALUE(Table1[[#This Row],[Delivery_Date]])</f>
        <v>45051</v>
      </c>
      <c r="S8939" s="10">
        <f>DATEVALUE(Table1[[#This Row],[Order_Date]])</f>
        <v>45037</v>
      </c>
      <c r="T8939" s="4" t="str" cm="1">
        <f t="array" ref="T8939">_xlfn.IFS(Table1[[#This Row],[Inventory_Level]]&lt;=200,"low",Table1[[#This Row],[Inventory_Level]]&gt;=700,"high",Table1[[#This Row],[Inventory_Level]]&gt;200,"medium")</f>
        <v>medium</v>
      </c>
    </row>
    <row r="8940" spans="1:20" x14ac:dyDescent="0.35">
      <c r="A8940" s="4">
        <v>8939</v>
      </c>
      <c r="B8940" s="4" t="s">
        <v>51</v>
      </c>
      <c r="C8940" s="4" t="s">
        <v>24</v>
      </c>
      <c r="D8940" s="4" t="s">
        <v>25</v>
      </c>
      <c r="E8940" s="4" t="s">
        <v>46</v>
      </c>
      <c r="F8940" s="10" t="s">
        <v>357</v>
      </c>
      <c r="G8940" s="11" t="s">
        <v>345</v>
      </c>
      <c r="H8940" s="4">
        <v>83</v>
      </c>
      <c r="I8940" s="12">
        <v>20715.59</v>
      </c>
      <c r="J8940" s="12">
        <v>1719393.97</v>
      </c>
      <c r="K8940" s="12">
        <v>3820.58</v>
      </c>
      <c r="L8940" s="4">
        <v>192</v>
      </c>
      <c r="M8940" s="4" t="s">
        <v>35</v>
      </c>
      <c r="N8940" s="4" t="str" cm="1">
        <f t="array" ref="N8940">_xlfn.SWITCH(E8940,"Delhi","North","Chennai","South","Hyderabad","South","Mumbai","Central","Bangalore","South")</f>
        <v>South</v>
      </c>
      <c r="O8940" s="12">
        <v>220010.6</v>
      </c>
      <c r="P8940" s="4">
        <f>Table1[[#This Row],[Delivery_Date]]-Table1[[#This Row],[Order_Date]]</f>
        <v>9</v>
      </c>
      <c r="Q8940" s="4" t="str">
        <f>IF(Table1[[#This Row],[Delivery delay days]]&gt;5,"delay","on time")</f>
        <v>delay</v>
      </c>
      <c r="R8940" s="10">
        <f>DATEVALUE(Table1[[#This Row],[Delivery_Date]])</f>
        <v>44972</v>
      </c>
      <c r="S8940" s="10">
        <f>DATEVALUE(Table1[[#This Row],[Order_Date]])</f>
        <v>44963</v>
      </c>
      <c r="T8940" s="4" t="str" cm="1">
        <f t="array" ref="T8940">_xlfn.IFS(Table1[[#This Row],[Inventory_Level]]&lt;=200,"low",Table1[[#This Row],[Inventory_Level]]&gt;=700,"high",Table1[[#This Row],[Inventory_Level]]&gt;200,"medium")</f>
        <v>low</v>
      </c>
    </row>
    <row r="8941" spans="1:20" x14ac:dyDescent="0.35">
      <c r="A8941" s="4">
        <v>8940</v>
      </c>
      <c r="B8941" s="4" t="s">
        <v>37</v>
      </c>
      <c r="C8941" s="4" t="s">
        <v>24</v>
      </c>
      <c r="D8941" s="4" t="s">
        <v>25</v>
      </c>
      <c r="E8941" s="4" t="s">
        <v>18</v>
      </c>
      <c r="F8941" s="10" t="s">
        <v>169</v>
      </c>
      <c r="G8941" s="11" t="s">
        <v>252</v>
      </c>
      <c r="H8941" s="4">
        <v>82</v>
      </c>
      <c r="I8941" s="12">
        <v>27782.53</v>
      </c>
      <c r="J8941" s="12">
        <v>2278167.46</v>
      </c>
      <c r="K8941" s="12">
        <v>4695.49</v>
      </c>
      <c r="L8941" s="4">
        <v>279</v>
      </c>
      <c r="M8941" s="4" t="s">
        <v>42</v>
      </c>
      <c r="N8941" s="4" t="str" cm="1">
        <f t="array" ref="N8941">_xlfn.SWITCH(E8941,"Delhi","North","Chennai","South","Hyderabad","South","Mumbai","Central","Bangalore","South")</f>
        <v>North</v>
      </c>
      <c r="O8941" s="12">
        <v>237451.65</v>
      </c>
      <c r="P8941" s="4">
        <f>Table1[[#This Row],[Delivery_Date]]-Table1[[#This Row],[Order_Date]]</f>
        <v>1</v>
      </c>
      <c r="Q8941" s="4" t="str">
        <f>IF(Table1[[#This Row],[Delivery delay days]]&gt;5,"delay","on time")</f>
        <v>on time</v>
      </c>
      <c r="R8941" s="10">
        <f>DATEVALUE(Table1[[#This Row],[Delivery_Date]])</f>
        <v>45089</v>
      </c>
      <c r="S8941" s="10">
        <f>DATEVALUE(Table1[[#This Row],[Order_Date]])</f>
        <v>45088</v>
      </c>
      <c r="T8941" s="4" t="str" cm="1">
        <f t="array" ref="T8941">_xlfn.IFS(Table1[[#This Row],[Inventory_Level]]&lt;=200,"low",Table1[[#This Row],[Inventory_Level]]&gt;=700,"high",Table1[[#This Row],[Inventory_Level]]&gt;200,"medium")</f>
        <v>medium</v>
      </c>
    </row>
    <row r="8942" spans="1:20" x14ac:dyDescent="0.35">
      <c r="A8942" s="4">
        <v>8941</v>
      </c>
      <c r="B8942" s="4" t="s">
        <v>15</v>
      </c>
      <c r="C8942" s="4" t="s">
        <v>24</v>
      </c>
      <c r="D8942" s="4" t="s">
        <v>32</v>
      </c>
      <c r="E8942" s="4" t="s">
        <v>52</v>
      </c>
      <c r="F8942" s="10" t="s">
        <v>50</v>
      </c>
      <c r="G8942" s="11" t="s">
        <v>284</v>
      </c>
      <c r="H8942" s="4">
        <v>51</v>
      </c>
      <c r="I8942" s="12">
        <v>38040.04</v>
      </c>
      <c r="J8942" s="12">
        <v>1940042.04</v>
      </c>
      <c r="K8942" s="12">
        <v>3050.21</v>
      </c>
      <c r="L8942" s="4">
        <v>758</v>
      </c>
      <c r="M8942" s="4" t="s">
        <v>42</v>
      </c>
      <c r="N8942" s="4" t="str" cm="1">
        <f t="array" ref="N8942">_xlfn.SWITCH(E8942,"Delhi","North","Chennai","South","Hyderabad","South","Mumbai","Central","Bangalore","South")</f>
        <v>Central</v>
      </c>
      <c r="O8942" s="12">
        <v>209669.38</v>
      </c>
      <c r="P8942" s="4">
        <f>Table1[[#This Row],[Delivery_Date]]-Table1[[#This Row],[Order_Date]]</f>
        <v>6</v>
      </c>
      <c r="Q8942" s="4" t="str">
        <f>IF(Table1[[#This Row],[Delivery delay days]]&gt;5,"delay","on time")</f>
        <v>delay</v>
      </c>
      <c r="R8942" s="10">
        <f>DATEVALUE(Table1[[#This Row],[Delivery_Date]])</f>
        <v>45135</v>
      </c>
      <c r="S8942" s="10">
        <f>DATEVALUE(Table1[[#This Row],[Order_Date]])</f>
        <v>45129</v>
      </c>
      <c r="T8942" s="4" t="str" cm="1">
        <f t="array" ref="T8942">_xlfn.IFS(Table1[[#This Row],[Inventory_Level]]&lt;=200,"low",Table1[[#This Row],[Inventory_Level]]&gt;=700,"high",Table1[[#This Row],[Inventory_Level]]&gt;200,"medium")</f>
        <v>high</v>
      </c>
    </row>
    <row r="8943" spans="1:20" x14ac:dyDescent="0.35">
      <c r="A8943" s="4">
        <v>8942</v>
      </c>
      <c r="B8943" s="4" t="s">
        <v>44</v>
      </c>
      <c r="C8943" s="4" t="s">
        <v>38</v>
      </c>
      <c r="D8943" s="4" t="s">
        <v>39</v>
      </c>
      <c r="E8943" s="4" t="s">
        <v>26</v>
      </c>
      <c r="F8943" s="10" t="s">
        <v>106</v>
      </c>
      <c r="G8943" s="11" t="s">
        <v>348</v>
      </c>
      <c r="H8943" s="4">
        <v>70</v>
      </c>
      <c r="I8943" s="12">
        <v>45804.24</v>
      </c>
      <c r="J8943" s="12">
        <v>3206296.8</v>
      </c>
      <c r="K8943" s="12">
        <v>3971.07</v>
      </c>
      <c r="L8943" s="4">
        <v>18</v>
      </c>
      <c r="M8943" s="4" t="s">
        <v>29</v>
      </c>
      <c r="N8943" s="4" t="str" cm="1">
        <f t="array" ref="N8943">_xlfn.SWITCH(E8943,"Delhi","North","Chennai","South","Hyderabad","South","Mumbai","Central","Bangalore","South")</f>
        <v>South</v>
      </c>
      <c r="O8943" s="12">
        <v>627646.93000000005</v>
      </c>
      <c r="P8943" s="4">
        <f>Table1[[#This Row],[Delivery_Date]]-Table1[[#This Row],[Order_Date]]</f>
        <v>13</v>
      </c>
      <c r="Q8943" s="4" t="str">
        <f>IF(Table1[[#This Row],[Delivery delay days]]&gt;5,"delay","on time")</f>
        <v>delay</v>
      </c>
      <c r="R8943" s="10">
        <f>DATEVALUE(Table1[[#This Row],[Delivery_Date]])</f>
        <v>45279</v>
      </c>
      <c r="S8943" s="10">
        <f>DATEVALUE(Table1[[#This Row],[Order_Date]])</f>
        <v>45266</v>
      </c>
      <c r="T8943" s="4" t="str" cm="1">
        <f t="array" ref="T8943">_xlfn.IFS(Table1[[#This Row],[Inventory_Level]]&lt;=200,"low",Table1[[#This Row],[Inventory_Level]]&gt;=700,"high",Table1[[#This Row],[Inventory_Level]]&gt;200,"medium")</f>
        <v>low</v>
      </c>
    </row>
    <row r="8944" spans="1:20" x14ac:dyDescent="0.35">
      <c r="A8944" s="4">
        <v>8943</v>
      </c>
      <c r="B8944" s="4" t="s">
        <v>51</v>
      </c>
      <c r="C8944" s="4" t="s">
        <v>24</v>
      </c>
      <c r="D8944" s="4" t="s">
        <v>25</v>
      </c>
      <c r="E8944" s="4" t="s">
        <v>52</v>
      </c>
      <c r="F8944" s="10" t="s">
        <v>182</v>
      </c>
      <c r="G8944" s="11" t="s">
        <v>243</v>
      </c>
      <c r="H8944" s="4">
        <v>86</v>
      </c>
      <c r="I8944" s="12">
        <v>22621.46</v>
      </c>
      <c r="J8944" s="12">
        <v>1945445.56</v>
      </c>
      <c r="K8944" s="12">
        <v>2848.3</v>
      </c>
      <c r="L8944" s="4">
        <v>167</v>
      </c>
      <c r="M8944" s="4" t="s">
        <v>35</v>
      </c>
      <c r="N8944" s="4" t="str" cm="1">
        <f t="array" ref="N8944">_xlfn.SWITCH(E8944,"Delhi","North","Chennai","South","Hyderabad","South","Mumbai","Central","Bangalore","South")</f>
        <v>Central</v>
      </c>
      <c r="O8944" s="12">
        <v>298859.44</v>
      </c>
      <c r="P8944" s="4">
        <f>Table1[[#This Row],[Delivery_Date]]-Table1[[#This Row],[Order_Date]]</f>
        <v>6</v>
      </c>
      <c r="Q8944" s="4" t="str">
        <f>IF(Table1[[#This Row],[Delivery delay days]]&gt;5,"delay","on time")</f>
        <v>delay</v>
      </c>
      <c r="R8944" s="10">
        <f>DATEVALUE(Table1[[#This Row],[Delivery_Date]])</f>
        <v>45032</v>
      </c>
      <c r="S8944" s="10">
        <f>DATEVALUE(Table1[[#This Row],[Order_Date]])</f>
        <v>45026</v>
      </c>
      <c r="T8944" s="4" t="str" cm="1">
        <f t="array" ref="T8944">_xlfn.IFS(Table1[[#This Row],[Inventory_Level]]&lt;=200,"low",Table1[[#This Row],[Inventory_Level]]&gt;=700,"high",Table1[[#This Row],[Inventory_Level]]&gt;200,"medium")</f>
        <v>low</v>
      </c>
    </row>
    <row r="8945" spans="1:20" x14ac:dyDescent="0.35">
      <c r="A8945" s="4">
        <v>8944</v>
      </c>
      <c r="B8945" s="4" t="s">
        <v>51</v>
      </c>
      <c r="C8945" s="4" t="s">
        <v>24</v>
      </c>
      <c r="D8945" s="4" t="s">
        <v>32</v>
      </c>
      <c r="E8945" s="4" t="s">
        <v>46</v>
      </c>
      <c r="F8945" s="10" t="s">
        <v>191</v>
      </c>
      <c r="G8945" s="11" t="s">
        <v>241</v>
      </c>
      <c r="H8945" s="4">
        <v>41</v>
      </c>
      <c r="I8945" s="12">
        <v>40222.120000000003</v>
      </c>
      <c r="J8945" s="12">
        <v>1649106.92</v>
      </c>
      <c r="K8945" s="12">
        <v>3626.84</v>
      </c>
      <c r="L8945" s="4">
        <v>903</v>
      </c>
      <c r="M8945" s="4" t="s">
        <v>21</v>
      </c>
      <c r="N8945" s="4" t="str" cm="1">
        <f t="array" ref="N8945">_xlfn.SWITCH(E8945,"Delhi","North","Chennai","South","Hyderabad","South","Mumbai","Central","Bangalore","South")</f>
        <v>South</v>
      </c>
      <c r="O8945" s="12">
        <v>355197.96</v>
      </c>
      <c r="P8945" s="4">
        <f>Table1[[#This Row],[Delivery_Date]]-Table1[[#This Row],[Order_Date]]</f>
        <v>13</v>
      </c>
      <c r="Q8945" s="4" t="str">
        <f>IF(Table1[[#This Row],[Delivery delay days]]&gt;5,"delay","on time")</f>
        <v>delay</v>
      </c>
      <c r="R8945" s="10">
        <f>DATEVALUE(Table1[[#This Row],[Delivery_Date]])</f>
        <v>45000</v>
      </c>
      <c r="S8945" s="10">
        <f>DATEVALUE(Table1[[#This Row],[Order_Date]])</f>
        <v>44987</v>
      </c>
      <c r="T8945" s="4" t="str" cm="1">
        <f t="array" ref="T8945">_xlfn.IFS(Table1[[#This Row],[Inventory_Level]]&lt;=200,"low",Table1[[#This Row],[Inventory_Level]]&gt;=700,"high",Table1[[#This Row],[Inventory_Level]]&gt;200,"medium")</f>
        <v>high</v>
      </c>
    </row>
    <row r="8946" spans="1:20" x14ac:dyDescent="0.35">
      <c r="A8946" s="4">
        <v>8945</v>
      </c>
      <c r="B8946" s="4" t="s">
        <v>23</v>
      </c>
      <c r="C8946" s="4" t="s">
        <v>38</v>
      </c>
      <c r="D8946" s="4" t="s">
        <v>17</v>
      </c>
      <c r="E8946" s="4" t="s">
        <v>52</v>
      </c>
      <c r="F8946" s="10" t="s">
        <v>407</v>
      </c>
      <c r="G8946" s="11" t="s">
        <v>389</v>
      </c>
      <c r="H8946" s="4">
        <v>59</v>
      </c>
      <c r="I8946" s="12">
        <v>20021.86</v>
      </c>
      <c r="J8946" s="12">
        <v>1181289.74</v>
      </c>
      <c r="K8946" s="12">
        <v>162.27000000000001</v>
      </c>
      <c r="L8946" s="4">
        <v>231</v>
      </c>
      <c r="M8946" s="4" t="s">
        <v>21</v>
      </c>
      <c r="N8946" s="4" t="str" cm="1">
        <f t="array" ref="N8946">_xlfn.SWITCH(E8946,"Delhi","North","Chennai","South","Hyderabad","South","Mumbai","Central","Bangalore","South")</f>
        <v>Central</v>
      </c>
      <c r="O8946" s="12">
        <v>286725.84999999998</v>
      </c>
      <c r="P8946" s="4">
        <f>Table1[[#This Row],[Delivery_Date]]-Table1[[#This Row],[Order_Date]]</f>
        <v>11</v>
      </c>
      <c r="Q8946" s="4" t="str">
        <f>IF(Table1[[#This Row],[Delivery delay days]]&gt;5,"delay","on time")</f>
        <v>delay</v>
      </c>
      <c r="R8946" s="10">
        <f>DATEVALUE(Table1[[#This Row],[Delivery_Date]])</f>
        <v>45109</v>
      </c>
      <c r="S8946" s="10">
        <f>DATEVALUE(Table1[[#This Row],[Order_Date]])</f>
        <v>45098</v>
      </c>
      <c r="T8946" s="4" t="str" cm="1">
        <f t="array" ref="T8946">_xlfn.IFS(Table1[[#This Row],[Inventory_Level]]&lt;=200,"low",Table1[[#This Row],[Inventory_Level]]&gt;=700,"high",Table1[[#This Row],[Inventory_Level]]&gt;200,"medium")</f>
        <v>medium</v>
      </c>
    </row>
    <row r="8947" spans="1:20" x14ac:dyDescent="0.35">
      <c r="A8947" s="4">
        <v>8946</v>
      </c>
      <c r="B8947" s="4" t="s">
        <v>44</v>
      </c>
      <c r="C8947" s="4" t="s">
        <v>16</v>
      </c>
      <c r="D8947" s="4" t="s">
        <v>25</v>
      </c>
      <c r="E8947" s="4" t="s">
        <v>18</v>
      </c>
      <c r="F8947" s="10" t="s">
        <v>379</v>
      </c>
      <c r="G8947" s="11" t="s">
        <v>256</v>
      </c>
      <c r="H8947" s="4">
        <v>45</v>
      </c>
      <c r="I8947" s="12">
        <v>49451.82</v>
      </c>
      <c r="J8947" s="12">
        <v>2225331.9</v>
      </c>
      <c r="K8947" s="12">
        <v>4757.38</v>
      </c>
      <c r="L8947" s="4">
        <v>283</v>
      </c>
      <c r="M8947" s="4" t="s">
        <v>42</v>
      </c>
      <c r="N8947" s="4" t="str" cm="1">
        <f t="array" ref="N8947">_xlfn.SWITCH(E8947,"Delhi","North","Chennai","South","Hyderabad","South","Mumbai","Central","Bangalore","South")</f>
        <v>North</v>
      </c>
      <c r="O8947" s="12">
        <v>262932.28000000003</v>
      </c>
      <c r="P8947" s="4">
        <f>Table1[[#This Row],[Delivery_Date]]-Table1[[#This Row],[Order_Date]]</f>
        <v>3</v>
      </c>
      <c r="Q8947" s="4" t="str">
        <f>IF(Table1[[#This Row],[Delivery delay days]]&gt;5,"delay","on time")</f>
        <v>on time</v>
      </c>
      <c r="R8947" s="10">
        <f>DATEVALUE(Table1[[#This Row],[Delivery_Date]])</f>
        <v>45102</v>
      </c>
      <c r="S8947" s="10">
        <f>DATEVALUE(Table1[[#This Row],[Order_Date]])</f>
        <v>45099</v>
      </c>
      <c r="T8947" s="4" t="str" cm="1">
        <f t="array" ref="T8947">_xlfn.IFS(Table1[[#This Row],[Inventory_Level]]&lt;=200,"low",Table1[[#This Row],[Inventory_Level]]&gt;=700,"high",Table1[[#This Row],[Inventory_Level]]&gt;200,"medium")</f>
        <v>medium</v>
      </c>
    </row>
    <row r="8948" spans="1:20" x14ac:dyDescent="0.35">
      <c r="A8948" s="4">
        <v>8947</v>
      </c>
      <c r="B8948" s="4" t="s">
        <v>59</v>
      </c>
      <c r="C8948" s="4" t="s">
        <v>16</v>
      </c>
      <c r="D8948" s="4" t="s">
        <v>39</v>
      </c>
      <c r="E8948" s="4" t="s">
        <v>46</v>
      </c>
      <c r="F8948" s="10" t="s">
        <v>162</v>
      </c>
      <c r="G8948" s="11" t="s">
        <v>113</v>
      </c>
      <c r="H8948" s="4">
        <v>23</v>
      </c>
      <c r="I8948" s="12">
        <v>48656.75</v>
      </c>
      <c r="J8948" s="12">
        <v>1119105.25</v>
      </c>
      <c r="K8948" s="12">
        <v>723.76</v>
      </c>
      <c r="L8948" s="4">
        <v>442</v>
      </c>
      <c r="M8948" s="4" t="s">
        <v>21</v>
      </c>
      <c r="N8948" s="4" t="str" cm="1">
        <f t="array" ref="N8948">_xlfn.SWITCH(E8948,"Delhi","North","Chennai","South","Hyderabad","South","Mumbai","Central","Bangalore","South")</f>
        <v>South</v>
      </c>
      <c r="O8948" s="12">
        <v>191735.29</v>
      </c>
      <c r="P8948" s="4">
        <f>Table1[[#This Row],[Delivery_Date]]-Table1[[#This Row],[Order_Date]]</f>
        <v>10</v>
      </c>
      <c r="Q8948" s="4" t="str">
        <f>IF(Table1[[#This Row],[Delivery delay days]]&gt;5,"delay","on time")</f>
        <v>delay</v>
      </c>
      <c r="R8948" s="10">
        <f>DATEVALUE(Table1[[#This Row],[Delivery_Date]])</f>
        <v>45175</v>
      </c>
      <c r="S8948" s="10">
        <f>DATEVALUE(Table1[[#This Row],[Order_Date]])</f>
        <v>45165</v>
      </c>
      <c r="T8948" s="4" t="str" cm="1">
        <f t="array" ref="T8948">_xlfn.IFS(Table1[[#This Row],[Inventory_Level]]&lt;=200,"low",Table1[[#This Row],[Inventory_Level]]&gt;=700,"high",Table1[[#This Row],[Inventory_Level]]&gt;200,"medium")</f>
        <v>medium</v>
      </c>
    </row>
    <row r="8949" spans="1:20" x14ac:dyDescent="0.35">
      <c r="A8949" s="4">
        <v>8948</v>
      </c>
      <c r="B8949" s="4" t="s">
        <v>31</v>
      </c>
      <c r="C8949" s="4" t="s">
        <v>38</v>
      </c>
      <c r="D8949" s="4" t="s">
        <v>17</v>
      </c>
      <c r="E8949" s="4" t="s">
        <v>60</v>
      </c>
      <c r="F8949" s="10" t="s">
        <v>168</v>
      </c>
      <c r="G8949" s="11" t="s">
        <v>239</v>
      </c>
      <c r="H8949" s="4">
        <v>68</v>
      </c>
      <c r="I8949" s="12">
        <v>16734.52</v>
      </c>
      <c r="J8949" s="12">
        <v>1137947.3600000001</v>
      </c>
      <c r="K8949" s="12">
        <v>873.11</v>
      </c>
      <c r="L8949" s="4">
        <v>171</v>
      </c>
      <c r="M8949" s="4" t="s">
        <v>42</v>
      </c>
      <c r="N8949" s="4" t="str" cm="1">
        <f t="array" ref="N8949">_xlfn.SWITCH(E8949,"Delhi","North","Chennai","South","Hyderabad","South","Mumbai","Central","Bangalore","South")</f>
        <v>South</v>
      </c>
      <c r="O8949" s="12">
        <v>227817.51</v>
      </c>
      <c r="P8949" s="4">
        <f>Table1[[#This Row],[Delivery_Date]]-Table1[[#This Row],[Order_Date]]</f>
        <v>10</v>
      </c>
      <c r="Q8949" s="4" t="str">
        <f>IF(Table1[[#This Row],[Delivery delay days]]&gt;5,"delay","on time")</f>
        <v>delay</v>
      </c>
      <c r="R8949" s="10">
        <f>DATEVALUE(Table1[[#This Row],[Delivery_Date]])</f>
        <v>45087</v>
      </c>
      <c r="S8949" s="10">
        <f>DATEVALUE(Table1[[#This Row],[Order_Date]])</f>
        <v>45077</v>
      </c>
      <c r="T8949" s="4" t="str" cm="1">
        <f t="array" ref="T8949">_xlfn.IFS(Table1[[#This Row],[Inventory_Level]]&lt;=200,"low",Table1[[#This Row],[Inventory_Level]]&gt;=700,"high",Table1[[#This Row],[Inventory_Level]]&gt;200,"medium")</f>
        <v>low</v>
      </c>
    </row>
    <row r="8950" spans="1:20" x14ac:dyDescent="0.35">
      <c r="A8950" s="4">
        <v>8949</v>
      </c>
      <c r="B8950" s="4" t="s">
        <v>65</v>
      </c>
      <c r="C8950" s="4" t="s">
        <v>24</v>
      </c>
      <c r="D8950" s="4" t="s">
        <v>32</v>
      </c>
      <c r="E8950" s="4" t="s">
        <v>18</v>
      </c>
      <c r="F8950" s="10" t="s">
        <v>393</v>
      </c>
      <c r="G8950" s="11" t="s">
        <v>54</v>
      </c>
      <c r="H8950" s="4">
        <v>82</v>
      </c>
      <c r="I8950" s="12">
        <v>33556.61</v>
      </c>
      <c r="J8950" s="12">
        <v>2751642.02</v>
      </c>
      <c r="K8950" s="12">
        <v>2534.6</v>
      </c>
      <c r="L8950" s="4">
        <v>557</v>
      </c>
      <c r="M8950" s="4" t="s">
        <v>29</v>
      </c>
      <c r="N8950" s="4" t="str" cm="1">
        <f t="array" ref="N8950">_xlfn.SWITCH(E8950,"Delhi","North","Chennai","South","Hyderabad","South","Mumbai","Central","Bangalore","South")</f>
        <v>North</v>
      </c>
      <c r="O8950" s="12">
        <v>339412.45</v>
      </c>
      <c r="P8950" s="4">
        <f>Table1[[#This Row],[Delivery_Date]]-Table1[[#This Row],[Order_Date]]</f>
        <v>11</v>
      </c>
      <c r="Q8950" s="4" t="str">
        <f>IF(Table1[[#This Row],[Delivery delay days]]&gt;5,"delay","on time")</f>
        <v>delay</v>
      </c>
      <c r="R8950" s="10">
        <f>DATEVALUE(Table1[[#This Row],[Delivery_Date]])</f>
        <v>45212</v>
      </c>
      <c r="S8950" s="10">
        <f>DATEVALUE(Table1[[#This Row],[Order_Date]])</f>
        <v>45201</v>
      </c>
      <c r="T8950" s="4" t="str" cm="1">
        <f t="array" ref="T8950">_xlfn.IFS(Table1[[#This Row],[Inventory_Level]]&lt;=200,"low",Table1[[#This Row],[Inventory_Level]]&gt;=700,"high",Table1[[#This Row],[Inventory_Level]]&gt;200,"medium")</f>
        <v>medium</v>
      </c>
    </row>
    <row r="8951" spans="1:20" x14ac:dyDescent="0.35">
      <c r="A8951" s="4">
        <v>8950</v>
      </c>
      <c r="B8951" s="4" t="s">
        <v>65</v>
      </c>
      <c r="C8951" s="4" t="s">
        <v>38</v>
      </c>
      <c r="D8951" s="4" t="s">
        <v>39</v>
      </c>
      <c r="E8951" s="4" t="s">
        <v>52</v>
      </c>
      <c r="F8951" s="10" t="s">
        <v>355</v>
      </c>
      <c r="G8951" s="11" t="s">
        <v>340</v>
      </c>
      <c r="H8951" s="4">
        <v>53</v>
      </c>
      <c r="I8951" s="12">
        <v>32541.35</v>
      </c>
      <c r="J8951" s="12">
        <v>1724691.55</v>
      </c>
      <c r="K8951" s="12">
        <v>3035.75</v>
      </c>
      <c r="L8951" s="4">
        <v>2</v>
      </c>
      <c r="M8951" s="4" t="s">
        <v>21</v>
      </c>
      <c r="N8951" s="4" t="str" cm="1">
        <f t="array" ref="N8951">_xlfn.SWITCH(E8951,"Delhi","North","Chennai","South","Hyderabad","South","Mumbai","Central","Bangalore","South")</f>
        <v>Central</v>
      </c>
      <c r="O8951" s="12">
        <v>189243.03</v>
      </c>
      <c r="P8951" s="4">
        <f>Table1[[#This Row],[Delivery_Date]]-Table1[[#This Row],[Order_Date]]</f>
        <v>14</v>
      </c>
      <c r="Q8951" s="4" t="str">
        <f>IF(Table1[[#This Row],[Delivery delay days]]&gt;5,"delay","on time")</f>
        <v>delay</v>
      </c>
      <c r="R8951" s="10">
        <f>DATEVALUE(Table1[[#This Row],[Delivery_Date]])</f>
        <v>45301</v>
      </c>
      <c r="S8951" s="10">
        <f>DATEVALUE(Table1[[#This Row],[Order_Date]])</f>
        <v>45287</v>
      </c>
      <c r="T8951" s="4" t="str" cm="1">
        <f t="array" ref="T8951">_xlfn.IFS(Table1[[#This Row],[Inventory_Level]]&lt;=200,"low",Table1[[#This Row],[Inventory_Level]]&gt;=700,"high",Table1[[#This Row],[Inventory_Level]]&gt;200,"medium")</f>
        <v>low</v>
      </c>
    </row>
    <row r="8952" spans="1:20" x14ac:dyDescent="0.35">
      <c r="A8952" s="4">
        <v>8951</v>
      </c>
      <c r="B8952" s="4" t="s">
        <v>31</v>
      </c>
      <c r="C8952" s="4" t="s">
        <v>38</v>
      </c>
      <c r="D8952" s="4" t="s">
        <v>32</v>
      </c>
      <c r="E8952" s="4" t="s">
        <v>60</v>
      </c>
      <c r="F8952" s="10" t="s">
        <v>404</v>
      </c>
      <c r="G8952" s="11" t="s">
        <v>246</v>
      </c>
      <c r="H8952" s="4">
        <v>23</v>
      </c>
      <c r="I8952" s="12">
        <v>40351.51</v>
      </c>
      <c r="J8952" s="12">
        <v>928084.73</v>
      </c>
      <c r="K8952" s="12">
        <v>1891.43</v>
      </c>
      <c r="L8952" s="4">
        <v>218</v>
      </c>
      <c r="M8952" s="4" t="s">
        <v>29</v>
      </c>
      <c r="N8952" s="4" t="str" cm="1">
        <f t="array" ref="N8952">_xlfn.SWITCH(E8952,"Delhi","North","Chennai","South","Hyderabad","South","Mumbai","Central","Bangalore","South")</f>
        <v>South</v>
      </c>
      <c r="O8952" s="12">
        <v>218443.82</v>
      </c>
      <c r="P8952" s="4">
        <f>Table1[[#This Row],[Delivery_Date]]-Table1[[#This Row],[Order_Date]]</f>
        <v>11</v>
      </c>
      <c r="Q8952" s="4" t="str">
        <f>IF(Table1[[#This Row],[Delivery delay days]]&gt;5,"delay","on time")</f>
        <v>delay</v>
      </c>
      <c r="R8952" s="10">
        <f>DATEVALUE(Table1[[#This Row],[Delivery_Date]])</f>
        <v>45103</v>
      </c>
      <c r="S8952" s="10">
        <f>DATEVALUE(Table1[[#This Row],[Order_Date]])</f>
        <v>45092</v>
      </c>
      <c r="T8952" s="4" t="str" cm="1">
        <f t="array" ref="T8952">_xlfn.IFS(Table1[[#This Row],[Inventory_Level]]&lt;=200,"low",Table1[[#This Row],[Inventory_Level]]&gt;=700,"high",Table1[[#This Row],[Inventory_Level]]&gt;200,"medium")</f>
        <v>medium</v>
      </c>
    </row>
    <row r="8953" spans="1:20" x14ac:dyDescent="0.35">
      <c r="A8953" s="4">
        <v>8952</v>
      </c>
      <c r="B8953" s="4" t="s">
        <v>51</v>
      </c>
      <c r="C8953" s="4" t="s">
        <v>16</v>
      </c>
      <c r="D8953" s="4" t="s">
        <v>45</v>
      </c>
      <c r="E8953" s="4" t="s">
        <v>46</v>
      </c>
      <c r="F8953" s="10" t="s">
        <v>363</v>
      </c>
      <c r="G8953" s="11" t="s">
        <v>413</v>
      </c>
      <c r="H8953" s="4">
        <v>49</v>
      </c>
      <c r="I8953" s="12">
        <v>31179.39</v>
      </c>
      <c r="J8953" s="12">
        <v>1527790.11</v>
      </c>
      <c r="K8953" s="12">
        <v>3273.35</v>
      </c>
      <c r="L8953" s="4">
        <v>987</v>
      </c>
      <c r="M8953" s="4" t="s">
        <v>35</v>
      </c>
      <c r="N8953" s="4" t="str" cm="1">
        <f t="array" ref="N8953">_xlfn.SWITCH(E8953,"Delhi","North","Chennai","South","Hyderabad","South","Mumbai","Central","Bangalore","South")</f>
        <v>South</v>
      </c>
      <c r="O8953" s="12">
        <v>103630.56</v>
      </c>
      <c r="P8953" s="4">
        <f>Table1[[#This Row],[Delivery_Date]]-Table1[[#This Row],[Order_Date]]</f>
        <v>9</v>
      </c>
      <c r="Q8953" s="4" t="str">
        <f>IF(Table1[[#This Row],[Delivery delay days]]&gt;5,"delay","on time")</f>
        <v>delay</v>
      </c>
      <c r="R8953" s="10">
        <f>DATEVALUE(Table1[[#This Row],[Delivery_Date]])</f>
        <v>45051</v>
      </c>
      <c r="S8953" s="10">
        <f>DATEVALUE(Table1[[#This Row],[Order_Date]])</f>
        <v>45042</v>
      </c>
      <c r="T8953" s="4" t="str" cm="1">
        <f t="array" ref="T8953">_xlfn.IFS(Table1[[#This Row],[Inventory_Level]]&lt;=200,"low",Table1[[#This Row],[Inventory_Level]]&gt;=700,"high",Table1[[#This Row],[Inventory_Level]]&gt;200,"medium")</f>
        <v>high</v>
      </c>
    </row>
    <row r="8954" spans="1:20" x14ac:dyDescent="0.35">
      <c r="A8954" s="4">
        <v>8953</v>
      </c>
      <c r="B8954" s="4" t="s">
        <v>44</v>
      </c>
      <c r="C8954" s="4" t="s">
        <v>16</v>
      </c>
      <c r="D8954" s="4" t="s">
        <v>25</v>
      </c>
      <c r="E8954" s="4" t="s">
        <v>52</v>
      </c>
      <c r="F8954" s="10" t="s">
        <v>207</v>
      </c>
      <c r="G8954" s="11" t="s">
        <v>277</v>
      </c>
      <c r="H8954" s="4">
        <v>82</v>
      </c>
      <c r="I8954" s="12">
        <v>20949.63</v>
      </c>
      <c r="J8954" s="12">
        <v>1717869.66</v>
      </c>
      <c r="K8954" s="12">
        <v>832.29</v>
      </c>
      <c r="L8954" s="4">
        <v>773</v>
      </c>
      <c r="M8954" s="4" t="s">
        <v>29</v>
      </c>
      <c r="N8954" s="4" t="str" cm="1">
        <f t="array" ref="N8954">_xlfn.SWITCH(E8954,"Delhi","North","Chennai","South","Hyderabad","South","Mumbai","Central","Bangalore","South")</f>
        <v>Central</v>
      </c>
      <c r="O8954" s="12">
        <v>181185.22</v>
      </c>
      <c r="P8954" s="4">
        <f>Table1[[#This Row],[Delivery_Date]]-Table1[[#This Row],[Order_Date]]</f>
        <v>11</v>
      </c>
      <c r="Q8954" s="4" t="str">
        <f>IF(Table1[[#This Row],[Delivery delay days]]&gt;5,"delay","on time")</f>
        <v>delay</v>
      </c>
      <c r="R8954" s="10">
        <f>DATEVALUE(Table1[[#This Row],[Delivery_Date]])</f>
        <v>45297</v>
      </c>
      <c r="S8954" s="10">
        <f>DATEVALUE(Table1[[#This Row],[Order_Date]])</f>
        <v>45286</v>
      </c>
      <c r="T8954" s="4" t="str" cm="1">
        <f t="array" ref="T8954">_xlfn.IFS(Table1[[#This Row],[Inventory_Level]]&lt;=200,"low",Table1[[#This Row],[Inventory_Level]]&gt;=700,"high",Table1[[#This Row],[Inventory_Level]]&gt;200,"medium")</f>
        <v>high</v>
      </c>
    </row>
    <row r="8955" spans="1:20" x14ac:dyDescent="0.35">
      <c r="A8955" s="4">
        <v>8954</v>
      </c>
      <c r="B8955" s="4" t="s">
        <v>37</v>
      </c>
      <c r="C8955" s="4" t="s">
        <v>16</v>
      </c>
      <c r="D8955" s="4" t="s">
        <v>17</v>
      </c>
      <c r="E8955" s="4" t="s">
        <v>52</v>
      </c>
      <c r="F8955" s="10" t="s">
        <v>288</v>
      </c>
      <c r="G8955" s="11" t="s">
        <v>163</v>
      </c>
      <c r="H8955" s="4">
        <v>83</v>
      </c>
      <c r="I8955" s="12">
        <v>30712.63</v>
      </c>
      <c r="J8955" s="12">
        <v>2549148.29</v>
      </c>
      <c r="K8955" s="12">
        <v>4566.6000000000004</v>
      </c>
      <c r="L8955" s="4">
        <v>432</v>
      </c>
      <c r="M8955" s="4" t="s">
        <v>35</v>
      </c>
      <c r="N8955" s="4" t="str" cm="1">
        <f t="array" ref="N8955">_xlfn.SWITCH(E8955,"Delhi","North","Chennai","South","Hyderabad","South","Mumbai","Central","Bangalore","South")</f>
        <v>Central</v>
      </c>
      <c r="O8955" s="12">
        <v>435167.89</v>
      </c>
      <c r="P8955" s="4">
        <f>Table1[[#This Row],[Delivery_Date]]-Table1[[#This Row],[Order_Date]]</f>
        <v>13</v>
      </c>
      <c r="Q8955" s="4" t="str">
        <f>IF(Table1[[#This Row],[Delivery delay days]]&gt;5,"delay","on time")</f>
        <v>delay</v>
      </c>
      <c r="R8955" s="10">
        <f>DATEVALUE(Table1[[#This Row],[Delivery_Date]])</f>
        <v>45224</v>
      </c>
      <c r="S8955" s="10">
        <f>DATEVALUE(Table1[[#This Row],[Order_Date]])</f>
        <v>45211</v>
      </c>
      <c r="T8955" s="4" t="str" cm="1">
        <f t="array" ref="T8955">_xlfn.IFS(Table1[[#This Row],[Inventory_Level]]&lt;=200,"low",Table1[[#This Row],[Inventory_Level]]&gt;=700,"high",Table1[[#This Row],[Inventory_Level]]&gt;200,"medium")</f>
        <v>medium</v>
      </c>
    </row>
    <row r="8956" spans="1:20" x14ac:dyDescent="0.35">
      <c r="A8956" s="4">
        <v>8955</v>
      </c>
      <c r="B8956" s="4" t="s">
        <v>44</v>
      </c>
      <c r="C8956" s="4" t="s">
        <v>38</v>
      </c>
      <c r="D8956" s="4" t="s">
        <v>45</v>
      </c>
      <c r="E8956" s="4" t="s">
        <v>60</v>
      </c>
      <c r="F8956" s="10" t="s">
        <v>392</v>
      </c>
      <c r="G8956" s="11" t="s">
        <v>337</v>
      </c>
      <c r="H8956" s="4">
        <v>22</v>
      </c>
      <c r="I8956" s="12">
        <v>27045.61</v>
      </c>
      <c r="J8956" s="12">
        <v>595003.42000000004</v>
      </c>
      <c r="K8956" s="12">
        <v>2139.6999999999998</v>
      </c>
      <c r="L8956" s="4">
        <v>30</v>
      </c>
      <c r="M8956" s="4" t="s">
        <v>21</v>
      </c>
      <c r="N8956" s="4" t="str" cm="1">
        <f t="array" ref="N8956">_xlfn.SWITCH(E8956,"Delhi","North","Chennai","South","Hyderabad","South","Mumbai","Central","Bangalore","South")</f>
        <v>South</v>
      </c>
      <c r="O8956" s="12">
        <v>45528.87</v>
      </c>
      <c r="P8956" s="4">
        <f>Table1[[#This Row],[Delivery_Date]]-Table1[[#This Row],[Order_Date]]</f>
        <v>10</v>
      </c>
      <c r="Q8956" s="4" t="str">
        <f>IF(Table1[[#This Row],[Delivery delay days]]&gt;5,"delay","on time")</f>
        <v>delay</v>
      </c>
      <c r="R8956" s="10">
        <f>DATEVALUE(Table1[[#This Row],[Delivery_Date]])</f>
        <v>45159</v>
      </c>
      <c r="S8956" s="10">
        <f>DATEVALUE(Table1[[#This Row],[Order_Date]])</f>
        <v>45149</v>
      </c>
      <c r="T8956" s="4" t="str" cm="1">
        <f t="array" ref="T8956">_xlfn.IFS(Table1[[#This Row],[Inventory_Level]]&lt;=200,"low",Table1[[#This Row],[Inventory_Level]]&gt;=700,"high",Table1[[#This Row],[Inventory_Level]]&gt;200,"medium")</f>
        <v>low</v>
      </c>
    </row>
    <row r="8957" spans="1:20" x14ac:dyDescent="0.35">
      <c r="A8957" s="4">
        <v>8956</v>
      </c>
      <c r="B8957" s="4" t="s">
        <v>65</v>
      </c>
      <c r="C8957" s="4" t="s">
        <v>24</v>
      </c>
      <c r="D8957" s="4" t="s">
        <v>17</v>
      </c>
      <c r="E8957" s="4" t="s">
        <v>46</v>
      </c>
      <c r="F8957" s="10" t="s">
        <v>68</v>
      </c>
      <c r="G8957" s="11" t="s">
        <v>332</v>
      </c>
      <c r="H8957" s="4">
        <v>98</v>
      </c>
      <c r="I8957" s="12">
        <v>38711.43</v>
      </c>
      <c r="J8957" s="12">
        <v>3793720.14</v>
      </c>
      <c r="K8957" s="12">
        <v>783.24</v>
      </c>
      <c r="L8957" s="4">
        <v>941</v>
      </c>
      <c r="M8957" s="4" t="s">
        <v>29</v>
      </c>
      <c r="N8957" s="4" t="str" cm="1">
        <f t="array" ref="N8957">_xlfn.SWITCH(E8957,"Delhi","North","Chennai","South","Hyderabad","South","Mumbai","Central","Bangalore","South")</f>
        <v>South</v>
      </c>
      <c r="O8957" s="12">
        <v>317492.99</v>
      </c>
      <c r="P8957" s="4">
        <f>Table1[[#This Row],[Delivery_Date]]-Table1[[#This Row],[Order_Date]]</f>
        <v>12</v>
      </c>
      <c r="Q8957" s="4" t="str">
        <f>IF(Table1[[#This Row],[Delivery delay days]]&gt;5,"delay","on time")</f>
        <v>delay</v>
      </c>
      <c r="R8957" s="10">
        <f>DATEVALUE(Table1[[#This Row],[Delivery_Date]])</f>
        <v>44939</v>
      </c>
      <c r="S8957" s="10">
        <f>DATEVALUE(Table1[[#This Row],[Order_Date]])</f>
        <v>44927</v>
      </c>
      <c r="T8957" s="4" t="str" cm="1">
        <f t="array" ref="T8957">_xlfn.IFS(Table1[[#This Row],[Inventory_Level]]&lt;=200,"low",Table1[[#This Row],[Inventory_Level]]&gt;=700,"high",Table1[[#This Row],[Inventory_Level]]&gt;200,"medium")</f>
        <v>high</v>
      </c>
    </row>
    <row r="8958" spans="1:20" x14ac:dyDescent="0.35">
      <c r="A8958" s="4">
        <v>8957</v>
      </c>
      <c r="B8958" s="4" t="s">
        <v>37</v>
      </c>
      <c r="C8958" s="4" t="s">
        <v>24</v>
      </c>
      <c r="D8958" s="4" t="s">
        <v>17</v>
      </c>
      <c r="E8958" s="4" t="s">
        <v>52</v>
      </c>
      <c r="F8958" s="10" t="s">
        <v>203</v>
      </c>
      <c r="G8958" s="11" t="s">
        <v>416</v>
      </c>
      <c r="H8958" s="4">
        <v>49</v>
      </c>
      <c r="I8958" s="12">
        <v>27262.25</v>
      </c>
      <c r="J8958" s="12">
        <v>1335850.25</v>
      </c>
      <c r="K8958" s="12">
        <v>1341.5</v>
      </c>
      <c r="L8958" s="4">
        <v>982</v>
      </c>
      <c r="M8958" s="4" t="s">
        <v>29</v>
      </c>
      <c r="N8958" s="4" t="str" cm="1">
        <f t="array" ref="N8958">_xlfn.SWITCH(E8958,"Delhi","North","Chennai","South","Hyderabad","South","Mumbai","Central","Bangalore","South")</f>
        <v>Central</v>
      </c>
      <c r="O8958" s="12">
        <v>193968.87</v>
      </c>
      <c r="P8958" s="4">
        <f>Table1[[#This Row],[Delivery_Date]]-Table1[[#This Row],[Order_Date]]</f>
        <v>11</v>
      </c>
      <c r="Q8958" s="4" t="str">
        <f>IF(Table1[[#This Row],[Delivery delay days]]&gt;5,"delay","on time")</f>
        <v>delay</v>
      </c>
      <c r="R8958" s="10">
        <f>DATEVALUE(Table1[[#This Row],[Delivery_Date]])</f>
        <v>45025</v>
      </c>
      <c r="S8958" s="10">
        <f>DATEVALUE(Table1[[#This Row],[Order_Date]])</f>
        <v>45014</v>
      </c>
      <c r="T8958" s="4" t="str" cm="1">
        <f t="array" ref="T8958">_xlfn.IFS(Table1[[#This Row],[Inventory_Level]]&lt;=200,"low",Table1[[#This Row],[Inventory_Level]]&gt;=700,"high",Table1[[#This Row],[Inventory_Level]]&gt;200,"medium")</f>
        <v>high</v>
      </c>
    </row>
    <row r="8959" spans="1:20" x14ac:dyDescent="0.35">
      <c r="A8959" s="4">
        <v>8958</v>
      </c>
      <c r="B8959" s="4" t="s">
        <v>23</v>
      </c>
      <c r="C8959" s="4" t="s">
        <v>38</v>
      </c>
      <c r="D8959" s="4" t="s">
        <v>45</v>
      </c>
      <c r="E8959" s="4" t="s">
        <v>18</v>
      </c>
      <c r="F8959" s="10" t="s">
        <v>162</v>
      </c>
      <c r="G8959" s="11" t="s">
        <v>92</v>
      </c>
      <c r="H8959" s="4">
        <v>31</v>
      </c>
      <c r="I8959" s="12">
        <v>34314.910000000003</v>
      </c>
      <c r="J8959" s="12">
        <v>1063762.21</v>
      </c>
      <c r="K8959" s="12">
        <v>837.27</v>
      </c>
      <c r="L8959" s="4">
        <v>22</v>
      </c>
      <c r="M8959" s="4" t="s">
        <v>42</v>
      </c>
      <c r="N8959" s="4" t="str" cm="1">
        <f t="array" ref="N8959">_xlfn.SWITCH(E8959,"Delhi","North","Chennai","South","Hyderabad","South","Mumbai","Central","Bangalore","South")</f>
        <v>North</v>
      </c>
      <c r="O8959" s="12">
        <v>209609.84</v>
      </c>
      <c r="P8959" s="4">
        <f>Table1[[#This Row],[Delivery_Date]]-Table1[[#This Row],[Order_Date]]</f>
        <v>2</v>
      </c>
      <c r="Q8959" s="4" t="str">
        <f>IF(Table1[[#This Row],[Delivery delay days]]&gt;5,"delay","on time")</f>
        <v>on time</v>
      </c>
      <c r="R8959" s="10">
        <f>DATEVALUE(Table1[[#This Row],[Delivery_Date]])</f>
        <v>45167</v>
      </c>
      <c r="S8959" s="10">
        <f>DATEVALUE(Table1[[#This Row],[Order_Date]])</f>
        <v>45165</v>
      </c>
      <c r="T8959" s="4" t="str" cm="1">
        <f t="array" ref="T8959">_xlfn.IFS(Table1[[#This Row],[Inventory_Level]]&lt;=200,"low",Table1[[#This Row],[Inventory_Level]]&gt;=700,"high",Table1[[#This Row],[Inventory_Level]]&gt;200,"medium")</f>
        <v>low</v>
      </c>
    </row>
    <row r="8960" spans="1:20" x14ac:dyDescent="0.35">
      <c r="A8960" s="4">
        <v>8959</v>
      </c>
      <c r="B8960" s="4" t="s">
        <v>65</v>
      </c>
      <c r="C8960" s="4" t="s">
        <v>24</v>
      </c>
      <c r="D8960" s="4" t="s">
        <v>25</v>
      </c>
      <c r="E8960" s="4" t="s">
        <v>18</v>
      </c>
      <c r="F8960" s="10" t="s">
        <v>79</v>
      </c>
      <c r="G8960" s="11" t="s">
        <v>215</v>
      </c>
      <c r="H8960" s="4">
        <v>3</v>
      </c>
      <c r="I8960" s="12">
        <v>32551.599999999999</v>
      </c>
      <c r="J8960" s="12">
        <v>97654.8</v>
      </c>
      <c r="K8960" s="12">
        <v>2934.73</v>
      </c>
      <c r="L8960" s="4">
        <v>803</v>
      </c>
      <c r="M8960" s="4" t="s">
        <v>42</v>
      </c>
      <c r="N8960" s="4" t="str" cm="1">
        <f t="array" ref="N8960">_xlfn.SWITCH(E8960,"Delhi","North","Chennai","South","Hyderabad","South","Mumbai","Central","Bangalore","South")</f>
        <v>North</v>
      </c>
      <c r="O8960" s="12">
        <v>21258.2</v>
      </c>
      <c r="P8960" s="4">
        <f>Table1[[#This Row],[Delivery_Date]]-Table1[[#This Row],[Order_Date]]</f>
        <v>3</v>
      </c>
      <c r="Q8960" s="4" t="str">
        <f>IF(Table1[[#This Row],[Delivery delay days]]&gt;5,"delay","on time")</f>
        <v>on time</v>
      </c>
      <c r="R8960" s="10">
        <f>DATEVALUE(Table1[[#This Row],[Delivery_Date]])</f>
        <v>44995</v>
      </c>
      <c r="S8960" s="10">
        <f>DATEVALUE(Table1[[#This Row],[Order_Date]])</f>
        <v>44992</v>
      </c>
      <c r="T8960" s="4" t="str" cm="1">
        <f t="array" ref="T8960">_xlfn.IFS(Table1[[#This Row],[Inventory_Level]]&lt;=200,"low",Table1[[#This Row],[Inventory_Level]]&gt;=700,"high",Table1[[#This Row],[Inventory_Level]]&gt;200,"medium")</f>
        <v>high</v>
      </c>
    </row>
    <row r="8961" spans="1:20" x14ac:dyDescent="0.35">
      <c r="A8961" s="4">
        <v>8960</v>
      </c>
      <c r="B8961" s="4" t="s">
        <v>65</v>
      </c>
      <c r="C8961" s="4" t="s">
        <v>24</v>
      </c>
      <c r="D8961" s="4" t="s">
        <v>17</v>
      </c>
      <c r="E8961" s="4" t="s">
        <v>46</v>
      </c>
      <c r="F8961" s="10" t="s">
        <v>170</v>
      </c>
      <c r="G8961" s="11" t="s">
        <v>301</v>
      </c>
      <c r="H8961" s="4">
        <v>81</v>
      </c>
      <c r="I8961" s="12">
        <v>33351.29</v>
      </c>
      <c r="J8961" s="12">
        <v>2701454.49</v>
      </c>
      <c r="K8961" s="12">
        <v>3954.66</v>
      </c>
      <c r="L8961" s="4">
        <v>690</v>
      </c>
      <c r="M8961" s="4" t="s">
        <v>29</v>
      </c>
      <c r="N8961" s="4" t="str" cm="1">
        <f t="array" ref="N8961">_xlfn.SWITCH(E8961,"Delhi","North","Chennai","South","Hyderabad","South","Mumbai","Central","Bangalore","South")</f>
        <v>South</v>
      </c>
      <c r="O8961" s="12">
        <v>596557.72</v>
      </c>
      <c r="P8961" s="4">
        <f>Table1[[#This Row],[Delivery_Date]]-Table1[[#This Row],[Order_Date]]</f>
        <v>12</v>
      </c>
      <c r="Q8961" s="4" t="str">
        <f>IF(Table1[[#This Row],[Delivery delay days]]&gt;5,"delay","on time")</f>
        <v>delay</v>
      </c>
      <c r="R8961" s="10">
        <f>DATEVALUE(Table1[[#This Row],[Delivery_Date]])</f>
        <v>45140</v>
      </c>
      <c r="S8961" s="10">
        <f>DATEVALUE(Table1[[#This Row],[Order_Date]])</f>
        <v>45128</v>
      </c>
      <c r="T8961" s="4" t="str" cm="1">
        <f t="array" ref="T8961">_xlfn.IFS(Table1[[#This Row],[Inventory_Level]]&lt;=200,"low",Table1[[#This Row],[Inventory_Level]]&gt;=700,"high",Table1[[#This Row],[Inventory_Level]]&gt;200,"medium")</f>
        <v>medium</v>
      </c>
    </row>
    <row r="8962" spans="1:20" x14ac:dyDescent="0.35">
      <c r="A8962" s="4">
        <v>8961</v>
      </c>
      <c r="B8962" s="4" t="s">
        <v>44</v>
      </c>
      <c r="C8962" s="4" t="s">
        <v>38</v>
      </c>
      <c r="D8962" s="4" t="s">
        <v>25</v>
      </c>
      <c r="E8962" s="4" t="s">
        <v>46</v>
      </c>
      <c r="F8962" s="10" t="s">
        <v>289</v>
      </c>
      <c r="G8962" s="11" t="s">
        <v>358</v>
      </c>
      <c r="H8962" s="4">
        <v>53</v>
      </c>
      <c r="I8962" s="12">
        <v>45257.83</v>
      </c>
      <c r="J8962" s="12">
        <v>2398664.9900000002</v>
      </c>
      <c r="K8962" s="12">
        <v>1116.1300000000001</v>
      </c>
      <c r="L8962" s="4">
        <v>278</v>
      </c>
      <c r="M8962" s="4" t="s">
        <v>29</v>
      </c>
      <c r="N8962" s="4" t="str" cm="1">
        <f t="array" ref="N8962">_xlfn.SWITCH(E8962,"Delhi","North","Chennai","South","Hyderabad","South","Mumbai","Central","Bangalore","South")</f>
        <v>South</v>
      </c>
      <c r="O8962" s="12">
        <v>542608.74</v>
      </c>
      <c r="P8962" s="4">
        <f>Table1[[#This Row],[Delivery_Date]]-Table1[[#This Row],[Order_Date]]</f>
        <v>8</v>
      </c>
      <c r="Q8962" s="4" t="str">
        <f>IF(Table1[[#This Row],[Delivery delay days]]&gt;5,"delay","on time")</f>
        <v>delay</v>
      </c>
      <c r="R8962" s="10">
        <f>DATEVALUE(Table1[[#This Row],[Delivery_Date]])</f>
        <v>45240</v>
      </c>
      <c r="S8962" s="10">
        <f>DATEVALUE(Table1[[#This Row],[Order_Date]])</f>
        <v>45232</v>
      </c>
      <c r="T8962" s="4" t="str" cm="1">
        <f t="array" ref="T8962">_xlfn.IFS(Table1[[#This Row],[Inventory_Level]]&lt;=200,"low",Table1[[#This Row],[Inventory_Level]]&gt;=700,"high",Table1[[#This Row],[Inventory_Level]]&gt;200,"medium")</f>
        <v>medium</v>
      </c>
    </row>
    <row r="8963" spans="1:20" x14ac:dyDescent="0.35">
      <c r="A8963" s="4">
        <v>8962</v>
      </c>
      <c r="B8963" s="4" t="s">
        <v>65</v>
      </c>
      <c r="C8963" s="4" t="s">
        <v>16</v>
      </c>
      <c r="D8963" s="4" t="s">
        <v>17</v>
      </c>
      <c r="E8963" s="4" t="s">
        <v>26</v>
      </c>
      <c r="F8963" s="10" t="s">
        <v>54</v>
      </c>
      <c r="G8963" s="11" t="s">
        <v>163</v>
      </c>
      <c r="H8963" s="4">
        <v>32</v>
      </c>
      <c r="I8963" s="12">
        <v>22096.29</v>
      </c>
      <c r="J8963" s="12">
        <v>707081.28</v>
      </c>
      <c r="K8963" s="12">
        <v>4067.28</v>
      </c>
      <c r="L8963" s="4">
        <v>864</v>
      </c>
      <c r="M8963" s="4" t="s">
        <v>29</v>
      </c>
      <c r="N8963" s="4" t="str" cm="1">
        <f t="array" ref="N8963">_xlfn.SWITCH(E8963,"Delhi","North","Chennai","South","Hyderabad","South","Mumbai","Central","Bangalore","South")</f>
        <v>South</v>
      </c>
      <c r="O8963" s="12">
        <v>50574.58</v>
      </c>
      <c r="P8963" s="4">
        <f>Table1[[#This Row],[Delivery_Date]]-Table1[[#This Row],[Order_Date]]</f>
        <v>12</v>
      </c>
      <c r="Q8963" s="4" t="str">
        <f>IF(Table1[[#This Row],[Delivery delay days]]&gt;5,"delay","on time")</f>
        <v>delay</v>
      </c>
      <c r="R8963" s="10">
        <f>DATEVALUE(Table1[[#This Row],[Delivery_Date]])</f>
        <v>45224</v>
      </c>
      <c r="S8963" s="10">
        <f>DATEVALUE(Table1[[#This Row],[Order_Date]])</f>
        <v>45212</v>
      </c>
      <c r="T8963" s="4" t="str" cm="1">
        <f t="array" ref="T8963">_xlfn.IFS(Table1[[#This Row],[Inventory_Level]]&lt;=200,"low",Table1[[#This Row],[Inventory_Level]]&gt;=700,"high",Table1[[#This Row],[Inventory_Level]]&gt;200,"medium")</f>
        <v>high</v>
      </c>
    </row>
    <row r="8964" spans="1:20" x14ac:dyDescent="0.35">
      <c r="A8964" s="4">
        <v>8963</v>
      </c>
      <c r="B8964" s="4" t="s">
        <v>59</v>
      </c>
      <c r="C8964" s="4" t="s">
        <v>38</v>
      </c>
      <c r="D8964" s="4" t="s">
        <v>39</v>
      </c>
      <c r="E8964" s="4" t="s">
        <v>18</v>
      </c>
      <c r="F8964" s="10" t="s">
        <v>228</v>
      </c>
      <c r="G8964" s="11" t="s">
        <v>91</v>
      </c>
      <c r="H8964" s="4">
        <v>24</v>
      </c>
      <c r="I8964" s="12">
        <v>13743.06</v>
      </c>
      <c r="J8964" s="12">
        <v>329833.44</v>
      </c>
      <c r="K8964" s="12">
        <v>4897.7299999999996</v>
      </c>
      <c r="L8964" s="4">
        <v>114</v>
      </c>
      <c r="M8964" s="4" t="s">
        <v>29</v>
      </c>
      <c r="N8964" s="4" t="str" cm="1">
        <f t="array" ref="N8964">_xlfn.SWITCH(E8964,"Delhi","North","Chennai","South","Hyderabad","South","Mumbai","Central","Bangalore","South")</f>
        <v>North</v>
      </c>
      <c r="O8964" s="12">
        <v>76689.3</v>
      </c>
      <c r="P8964" s="4">
        <f>Table1[[#This Row],[Delivery_Date]]-Table1[[#This Row],[Order_Date]]</f>
        <v>3</v>
      </c>
      <c r="Q8964" s="4" t="str">
        <f>IF(Table1[[#This Row],[Delivery delay days]]&gt;5,"delay","on time")</f>
        <v>on time</v>
      </c>
      <c r="R8964" s="10">
        <f>DATEVALUE(Table1[[#This Row],[Delivery_Date]])</f>
        <v>45027</v>
      </c>
      <c r="S8964" s="10">
        <f>DATEVALUE(Table1[[#This Row],[Order_Date]])</f>
        <v>45024</v>
      </c>
      <c r="T8964" s="4" t="str" cm="1">
        <f t="array" ref="T8964">_xlfn.IFS(Table1[[#This Row],[Inventory_Level]]&lt;=200,"low",Table1[[#This Row],[Inventory_Level]]&gt;=700,"high",Table1[[#This Row],[Inventory_Level]]&gt;200,"medium")</f>
        <v>low</v>
      </c>
    </row>
    <row r="8965" spans="1:20" x14ac:dyDescent="0.35">
      <c r="A8965" s="4">
        <v>8964</v>
      </c>
      <c r="B8965" s="4" t="s">
        <v>65</v>
      </c>
      <c r="C8965" s="4" t="s">
        <v>24</v>
      </c>
      <c r="D8965" s="4" t="s">
        <v>39</v>
      </c>
      <c r="E8965" s="4" t="s">
        <v>26</v>
      </c>
      <c r="F8965" s="10" t="s">
        <v>118</v>
      </c>
      <c r="G8965" s="11" t="s">
        <v>307</v>
      </c>
      <c r="H8965" s="4">
        <v>87</v>
      </c>
      <c r="I8965" s="12">
        <v>13505.68</v>
      </c>
      <c r="J8965" s="12">
        <v>1174994.1599999999</v>
      </c>
      <c r="K8965" s="12">
        <v>1337.46</v>
      </c>
      <c r="L8965" s="4">
        <v>294</v>
      </c>
      <c r="M8965" s="4" t="s">
        <v>29</v>
      </c>
      <c r="N8965" s="4" t="str" cm="1">
        <f t="array" ref="N8965">_xlfn.SWITCH(E8965,"Delhi","North","Chennai","South","Hyderabad","South","Mumbai","Central","Bangalore","South")</f>
        <v>South</v>
      </c>
      <c r="O8965" s="12">
        <v>60810.77</v>
      </c>
      <c r="P8965" s="4">
        <f>Table1[[#This Row],[Delivery_Date]]-Table1[[#This Row],[Order_Date]]</f>
        <v>14</v>
      </c>
      <c r="Q8965" s="4" t="str">
        <f>IF(Table1[[#This Row],[Delivery delay days]]&gt;5,"delay","on time")</f>
        <v>delay</v>
      </c>
      <c r="R8965" s="10">
        <f>DATEVALUE(Table1[[#This Row],[Delivery_Date]])</f>
        <v>45283</v>
      </c>
      <c r="S8965" s="10">
        <f>DATEVALUE(Table1[[#This Row],[Order_Date]])</f>
        <v>45269</v>
      </c>
      <c r="T8965" s="4" t="str" cm="1">
        <f t="array" ref="T8965">_xlfn.IFS(Table1[[#This Row],[Inventory_Level]]&lt;=200,"low",Table1[[#This Row],[Inventory_Level]]&gt;=700,"high",Table1[[#This Row],[Inventory_Level]]&gt;200,"medium")</f>
        <v>medium</v>
      </c>
    </row>
    <row r="8966" spans="1:20" x14ac:dyDescent="0.35">
      <c r="A8966" s="4">
        <v>8965</v>
      </c>
      <c r="B8966" s="4" t="s">
        <v>37</v>
      </c>
      <c r="C8966" s="4" t="s">
        <v>38</v>
      </c>
      <c r="D8966" s="4" t="s">
        <v>39</v>
      </c>
      <c r="E8966" s="4" t="s">
        <v>60</v>
      </c>
      <c r="F8966" s="10" t="s">
        <v>82</v>
      </c>
      <c r="G8966" s="11" t="s">
        <v>124</v>
      </c>
      <c r="H8966" s="4">
        <v>20</v>
      </c>
      <c r="I8966" s="12">
        <v>8772.3799999999992</v>
      </c>
      <c r="J8966" s="12">
        <v>175447.6</v>
      </c>
      <c r="K8966" s="12">
        <v>1075.48</v>
      </c>
      <c r="L8966" s="4">
        <v>879</v>
      </c>
      <c r="M8966" s="4" t="s">
        <v>42</v>
      </c>
      <c r="N8966" s="4" t="str" cm="1">
        <f t="array" ref="N8966">_xlfn.SWITCH(E8966,"Delhi","North","Chennai","South","Hyderabad","South","Mumbai","Central","Bangalore","South")</f>
        <v>South</v>
      </c>
      <c r="O8966" s="12">
        <v>21082.97</v>
      </c>
      <c r="P8966" s="4">
        <f>Table1[[#This Row],[Delivery_Date]]-Table1[[#This Row],[Order_Date]]</f>
        <v>11</v>
      </c>
      <c r="Q8966" s="4" t="str">
        <f>IF(Table1[[#This Row],[Delivery delay days]]&gt;5,"delay","on time")</f>
        <v>delay</v>
      </c>
      <c r="R8966" s="10">
        <f>DATEVALUE(Table1[[#This Row],[Delivery_Date]])</f>
        <v>45065</v>
      </c>
      <c r="S8966" s="10">
        <f>DATEVALUE(Table1[[#This Row],[Order_Date]])</f>
        <v>45054</v>
      </c>
      <c r="T8966" s="4" t="str" cm="1">
        <f t="array" ref="T8966">_xlfn.IFS(Table1[[#This Row],[Inventory_Level]]&lt;=200,"low",Table1[[#This Row],[Inventory_Level]]&gt;=700,"high",Table1[[#This Row],[Inventory_Level]]&gt;200,"medium")</f>
        <v>high</v>
      </c>
    </row>
    <row r="8967" spans="1:20" x14ac:dyDescent="0.35">
      <c r="A8967" s="4">
        <v>8966</v>
      </c>
      <c r="B8967" s="4" t="s">
        <v>59</v>
      </c>
      <c r="C8967" s="4" t="s">
        <v>24</v>
      </c>
      <c r="D8967" s="4" t="s">
        <v>45</v>
      </c>
      <c r="E8967" s="4" t="s">
        <v>18</v>
      </c>
      <c r="F8967" s="10" t="s">
        <v>62</v>
      </c>
      <c r="G8967" s="11" t="s">
        <v>41</v>
      </c>
      <c r="H8967" s="4">
        <v>16</v>
      </c>
      <c r="I8967" s="12">
        <v>33752.31</v>
      </c>
      <c r="J8967" s="12">
        <v>540036.96</v>
      </c>
      <c r="K8967" s="12">
        <v>412.21</v>
      </c>
      <c r="L8967" s="4">
        <v>757</v>
      </c>
      <c r="M8967" s="4" t="s">
        <v>21</v>
      </c>
      <c r="N8967" s="4" t="str" cm="1">
        <f t="array" ref="N8967">_xlfn.SWITCH(E8967,"Delhi","North","Chennai","South","Hyderabad","South","Mumbai","Central","Bangalore","South")</f>
        <v>North</v>
      </c>
      <c r="O8967" s="12">
        <v>69564.36</v>
      </c>
      <c r="P8967" s="4">
        <f>Table1[[#This Row],[Delivery_Date]]-Table1[[#This Row],[Order_Date]]</f>
        <v>1</v>
      </c>
      <c r="Q8967" s="4" t="str">
        <f>IF(Table1[[#This Row],[Delivery delay days]]&gt;5,"delay","on time")</f>
        <v>on time</v>
      </c>
      <c r="R8967" s="10">
        <f>DATEVALUE(Table1[[#This Row],[Delivery_Date]])</f>
        <v>45038</v>
      </c>
      <c r="S8967" s="10">
        <f>DATEVALUE(Table1[[#This Row],[Order_Date]])</f>
        <v>45037</v>
      </c>
      <c r="T8967" s="4" t="str" cm="1">
        <f t="array" ref="T8967">_xlfn.IFS(Table1[[#This Row],[Inventory_Level]]&lt;=200,"low",Table1[[#This Row],[Inventory_Level]]&gt;=700,"high",Table1[[#This Row],[Inventory_Level]]&gt;200,"medium")</f>
        <v>high</v>
      </c>
    </row>
    <row r="8968" spans="1:20" x14ac:dyDescent="0.35">
      <c r="A8968" s="4">
        <v>8967</v>
      </c>
      <c r="B8968" s="4" t="s">
        <v>23</v>
      </c>
      <c r="C8968" s="4" t="s">
        <v>24</v>
      </c>
      <c r="D8968" s="4" t="s">
        <v>25</v>
      </c>
      <c r="E8968" s="4" t="s">
        <v>60</v>
      </c>
      <c r="F8968" s="10" t="s">
        <v>148</v>
      </c>
      <c r="G8968" s="11" t="s">
        <v>347</v>
      </c>
      <c r="H8968" s="4">
        <v>25</v>
      </c>
      <c r="I8968" s="12">
        <v>19749.59</v>
      </c>
      <c r="J8968" s="12">
        <v>493739.75</v>
      </c>
      <c r="K8968" s="12">
        <v>3253.37</v>
      </c>
      <c r="L8968" s="4">
        <v>814</v>
      </c>
      <c r="M8968" s="4" t="s">
        <v>21</v>
      </c>
      <c r="N8968" s="4" t="str" cm="1">
        <f t="array" ref="N8968">_xlfn.SWITCH(E8968,"Delhi","North","Chennai","South","Hyderabad","South","Mumbai","Central","Bangalore","South")</f>
        <v>South</v>
      </c>
      <c r="O8968" s="12">
        <v>114976.52</v>
      </c>
      <c r="P8968" s="4">
        <f>Table1[[#This Row],[Delivery_Date]]-Table1[[#This Row],[Order_Date]]</f>
        <v>10</v>
      </c>
      <c r="Q8968" s="4" t="str">
        <f>IF(Table1[[#This Row],[Delivery delay days]]&gt;5,"delay","on time")</f>
        <v>delay</v>
      </c>
      <c r="R8968" s="10">
        <f>DATEVALUE(Table1[[#This Row],[Delivery_Date]])</f>
        <v>45161</v>
      </c>
      <c r="S8968" s="10">
        <f>DATEVALUE(Table1[[#This Row],[Order_Date]])</f>
        <v>45151</v>
      </c>
      <c r="T8968" s="4" t="str" cm="1">
        <f t="array" ref="T8968">_xlfn.IFS(Table1[[#This Row],[Inventory_Level]]&lt;=200,"low",Table1[[#This Row],[Inventory_Level]]&gt;=700,"high",Table1[[#This Row],[Inventory_Level]]&gt;200,"medium")</f>
        <v>high</v>
      </c>
    </row>
    <row r="8969" spans="1:20" x14ac:dyDescent="0.35">
      <c r="A8969" s="4">
        <v>8968</v>
      </c>
      <c r="B8969" s="4" t="s">
        <v>59</v>
      </c>
      <c r="C8969" s="4" t="s">
        <v>24</v>
      </c>
      <c r="D8969" s="4" t="s">
        <v>39</v>
      </c>
      <c r="E8969" s="4" t="s">
        <v>18</v>
      </c>
      <c r="F8969" s="10" t="s">
        <v>410</v>
      </c>
      <c r="G8969" s="11" t="s">
        <v>63</v>
      </c>
      <c r="H8969" s="4">
        <v>60</v>
      </c>
      <c r="I8969" s="12">
        <v>5130.8999999999996</v>
      </c>
      <c r="J8969" s="12">
        <v>307854</v>
      </c>
      <c r="K8969" s="12">
        <v>192.98</v>
      </c>
      <c r="L8969" s="4">
        <v>240</v>
      </c>
      <c r="M8969" s="4" t="s">
        <v>35</v>
      </c>
      <c r="N8969" s="4" t="str" cm="1">
        <f t="array" ref="N8969">_xlfn.SWITCH(E8969,"Delhi","North","Chennai","South","Hyderabad","South","Mumbai","Central","Bangalore","South")</f>
        <v>North</v>
      </c>
      <c r="O8969" s="12">
        <v>61816.17</v>
      </c>
      <c r="P8969" s="4">
        <f>Table1[[#This Row],[Delivery_Date]]-Table1[[#This Row],[Order_Date]]</f>
        <v>12</v>
      </c>
      <c r="Q8969" s="4" t="str">
        <f>IF(Table1[[#This Row],[Delivery delay days]]&gt;5,"delay","on time")</f>
        <v>delay</v>
      </c>
      <c r="R8969" s="10">
        <f>DATEVALUE(Table1[[#This Row],[Delivery_Date]])</f>
        <v>45082</v>
      </c>
      <c r="S8969" s="10">
        <f>DATEVALUE(Table1[[#This Row],[Order_Date]])</f>
        <v>45070</v>
      </c>
      <c r="T8969" s="4" t="str" cm="1">
        <f t="array" ref="T8969">_xlfn.IFS(Table1[[#This Row],[Inventory_Level]]&lt;=200,"low",Table1[[#This Row],[Inventory_Level]]&gt;=700,"high",Table1[[#This Row],[Inventory_Level]]&gt;200,"medium")</f>
        <v>medium</v>
      </c>
    </row>
    <row r="8970" spans="1:20" x14ac:dyDescent="0.35">
      <c r="A8970" s="4">
        <v>8969</v>
      </c>
      <c r="B8970" s="4" t="s">
        <v>37</v>
      </c>
      <c r="C8970" s="4" t="s">
        <v>24</v>
      </c>
      <c r="D8970" s="4" t="s">
        <v>32</v>
      </c>
      <c r="E8970" s="4" t="s">
        <v>26</v>
      </c>
      <c r="F8970" s="10" t="s">
        <v>63</v>
      </c>
      <c r="G8970" s="11" t="s">
        <v>346</v>
      </c>
      <c r="H8970" s="4">
        <v>2</v>
      </c>
      <c r="I8970" s="12">
        <v>5354.69</v>
      </c>
      <c r="J8970" s="12">
        <v>10709.38</v>
      </c>
      <c r="K8970" s="12">
        <v>4741.5200000000004</v>
      </c>
      <c r="L8970" s="4">
        <v>85</v>
      </c>
      <c r="M8970" s="4" t="s">
        <v>35</v>
      </c>
      <c r="N8970" s="4" t="str" cm="1">
        <f t="array" ref="N8970">_xlfn.SWITCH(E8970,"Delhi","North","Chennai","South","Hyderabad","South","Mumbai","Central","Bangalore","South")</f>
        <v>South</v>
      </c>
      <c r="O8970" s="12">
        <v>2436.4</v>
      </c>
      <c r="P8970" s="4">
        <f>Table1[[#This Row],[Delivery_Date]]-Table1[[#This Row],[Order_Date]]</f>
        <v>4</v>
      </c>
      <c r="Q8970" s="4" t="str">
        <f>IF(Table1[[#This Row],[Delivery delay days]]&gt;5,"delay","on time")</f>
        <v>on time</v>
      </c>
      <c r="R8970" s="10">
        <f>DATEVALUE(Table1[[#This Row],[Delivery_Date]])</f>
        <v>45086</v>
      </c>
      <c r="S8970" s="10">
        <f>DATEVALUE(Table1[[#This Row],[Order_Date]])</f>
        <v>45082</v>
      </c>
      <c r="T8970" s="4" t="str" cm="1">
        <f t="array" ref="T8970">_xlfn.IFS(Table1[[#This Row],[Inventory_Level]]&lt;=200,"low",Table1[[#This Row],[Inventory_Level]]&gt;=700,"high",Table1[[#This Row],[Inventory_Level]]&gt;200,"medium")</f>
        <v>low</v>
      </c>
    </row>
    <row r="8971" spans="1:20" x14ac:dyDescent="0.35">
      <c r="A8971" s="4">
        <v>8970</v>
      </c>
      <c r="B8971" s="4" t="s">
        <v>65</v>
      </c>
      <c r="C8971" s="4" t="s">
        <v>16</v>
      </c>
      <c r="D8971" s="4" t="s">
        <v>32</v>
      </c>
      <c r="E8971" s="4" t="s">
        <v>60</v>
      </c>
      <c r="F8971" s="10" t="s">
        <v>357</v>
      </c>
      <c r="G8971" s="11" t="s">
        <v>317</v>
      </c>
      <c r="H8971" s="4">
        <v>92</v>
      </c>
      <c r="I8971" s="12">
        <v>17448.63</v>
      </c>
      <c r="J8971" s="12">
        <v>1605273.96</v>
      </c>
      <c r="K8971" s="12">
        <v>1714.29</v>
      </c>
      <c r="L8971" s="4">
        <v>319</v>
      </c>
      <c r="M8971" s="4" t="s">
        <v>21</v>
      </c>
      <c r="N8971" s="4" t="str" cm="1">
        <f t="array" ref="N8971">_xlfn.SWITCH(E8971,"Delhi","North","Chennai","South","Hyderabad","South","Mumbai","Central","Bangalore","South")</f>
        <v>South</v>
      </c>
      <c r="O8971" s="12">
        <v>106007.13</v>
      </c>
      <c r="P8971" s="4">
        <f>Table1[[#This Row],[Delivery_Date]]-Table1[[#This Row],[Order_Date]]</f>
        <v>5</v>
      </c>
      <c r="Q8971" s="4" t="str">
        <f>IF(Table1[[#This Row],[Delivery delay days]]&gt;5,"delay","on time")</f>
        <v>on time</v>
      </c>
      <c r="R8971" s="10">
        <f>DATEVALUE(Table1[[#This Row],[Delivery_Date]])</f>
        <v>44968</v>
      </c>
      <c r="S8971" s="10">
        <f>DATEVALUE(Table1[[#This Row],[Order_Date]])</f>
        <v>44963</v>
      </c>
      <c r="T8971" s="4" t="str" cm="1">
        <f t="array" ref="T8971">_xlfn.IFS(Table1[[#This Row],[Inventory_Level]]&lt;=200,"low",Table1[[#This Row],[Inventory_Level]]&gt;=700,"high",Table1[[#This Row],[Inventory_Level]]&gt;200,"medium")</f>
        <v>medium</v>
      </c>
    </row>
    <row r="8972" spans="1:20" x14ac:dyDescent="0.35">
      <c r="A8972" s="4">
        <v>8971</v>
      </c>
      <c r="B8972" s="4" t="s">
        <v>59</v>
      </c>
      <c r="C8972" s="4" t="s">
        <v>16</v>
      </c>
      <c r="D8972" s="4" t="s">
        <v>25</v>
      </c>
      <c r="E8972" s="4" t="s">
        <v>52</v>
      </c>
      <c r="F8972" s="10" t="s">
        <v>180</v>
      </c>
      <c r="G8972" s="11" t="s">
        <v>87</v>
      </c>
      <c r="H8972" s="4">
        <v>82</v>
      </c>
      <c r="I8972" s="12">
        <v>10906.44</v>
      </c>
      <c r="J8972" s="12">
        <v>894328.08</v>
      </c>
      <c r="K8972" s="12">
        <v>1429.09</v>
      </c>
      <c r="L8972" s="4">
        <v>635</v>
      </c>
      <c r="M8972" s="4" t="s">
        <v>21</v>
      </c>
      <c r="N8972" s="4" t="str" cm="1">
        <f t="array" ref="N8972">_xlfn.SWITCH(E8972,"Delhi","North","Chennai","South","Hyderabad","South","Mumbai","Central","Bangalore","South")</f>
        <v>Central</v>
      </c>
      <c r="O8972" s="12">
        <v>73410.039999999994</v>
      </c>
      <c r="P8972" s="4">
        <f>Table1[[#This Row],[Delivery_Date]]-Table1[[#This Row],[Order_Date]]</f>
        <v>15</v>
      </c>
      <c r="Q8972" s="4" t="str">
        <f>IF(Table1[[#This Row],[Delivery delay days]]&gt;5,"delay","on time")</f>
        <v>delay</v>
      </c>
      <c r="R8972" s="10">
        <f>DATEVALUE(Table1[[#This Row],[Delivery_Date]])</f>
        <v>45304</v>
      </c>
      <c r="S8972" s="10">
        <f>DATEVALUE(Table1[[#This Row],[Order_Date]])</f>
        <v>45289</v>
      </c>
      <c r="T8972" s="4" t="str" cm="1">
        <f t="array" ref="T8972">_xlfn.IFS(Table1[[#This Row],[Inventory_Level]]&lt;=200,"low",Table1[[#This Row],[Inventory_Level]]&gt;=700,"high",Table1[[#This Row],[Inventory_Level]]&gt;200,"medium")</f>
        <v>medium</v>
      </c>
    </row>
    <row r="8973" spans="1:20" x14ac:dyDescent="0.35">
      <c r="A8973" s="4">
        <v>8972</v>
      </c>
      <c r="B8973" s="4" t="s">
        <v>23</v>
      </c>
      <c r="C8973" s="4" t="s">
        <v>24</v>
      </c>
      <c r="D8973" s="4" t="s">
        <v>32</v>
      </c>
      <c r="E8973" s="4" t="s">
        <v>26</v>
      </c>
      <c r="F8973" s="10" t="s">
        <v>243</v>
      </c>
      <c r="G8973" s="11" t="s">
        <v>225</v>
      </c>
      <c r="H8973" s="4">
        <v>90</v>
      </c>
      <c r="I8973" s="12">
        <v>17667.330000000002</v>
      </c>
      <c r="J8973" s="12">
        <v>1590059.7</v>
      </c>
      <c r="K8973" s="12">
        <v>3022.01</v>
      </c>
      <c r="L8973" s="4">
        <v>843</v>
      </c>
      <c r="M8973" s="4" t="s">
        <v>35</v>
      </c>
      <c r="N8973" s="4" t="str" cm="1">
        <f t="array" ref="N8973">_xlfn.SWITCH(E8973,"Delhi","North","Chennai","South","Hyderabad","South","Mumbai","Central","Bangalore","South")</f>
        <v>South</v>
      </c>
      <c r="O8973" s="12">
        <v>244472.4</v>
      </c>
      <c r="P8973" s="4">
        <f>Table1[[#This Row],[Delivery_Date]]-Table1[[#This Row],[Order_Date]]</f>
        <v>7</v>
      </c>
      <c r="Q8973" s="4" t="str">
        <f>IF(Table1[[#This Row],[Delivery delay days]]&gt;5,"delay","on time")</f>
        <v>delay</v>
      </c>
      <c r="R8973" s="10">
        <f>DATEVALUE(Table1[[#This Row],[Delivery_Date]])</f>
        <v>45039</v>
      </c>
      <c r="S8973" s="10">
        <f>DATEVALUE(Table1[[#This Row],[Order_Date]])</f>
        <v>45032</v>
      </c>
      <c r="T8973" s="4" t="str" cm="1">
        <f t="array" ref="T8973">_xlfn.IFS(Table1[[#This Row],[Inventory_Level]]&lt;=200,"low",Table1[[#This Row],[Inventory_Level]]&gt;=700,"high",Table1[[#This Row],[Inventory_Level]]&gt;200,"medium")</f>
        <v>high</v>
      </c>
    </row>
    <row r="8974" spans="1:20" x14ac:dyDescent="0.35">
      <c r="A8974" s="4">
        <v>8973</v>
      </c>
      <c r="B8974" s="4" t="s">
        <v>44</v>
      </c>
      <c r="C8974" s="4" t="s">
        <v>38</v>
      </c>
      <c r="D8974" s="4" t="s">
        <v>39</v>
      </c>
      <c r="E8974" s="4" t="s">
        <v>60</v>
      </c>
      <c r="F8974" s="10" t="s">
        <v>204</v>
      </c>
      <c r="G8974" s="11" t="s">
        <v>352</v>
      </c>
      <c r="H8974" s="4">
        <v>84</v>
      </c>
      <c r="I8974" s="12">
        <v>43032.480000000003</v>
      </c>
      <c r="J8974" s="12">
        <v>3614728.32</v>
      </c>
      <c r="K8974" s="12">
        <v>2598.9299999999998</v>
      </c>
      <c r="L8974" s="4">
        <v>286</v>
      </c>
      <c r="M8974" s="4" t="s">
        <v>35</v>
      </c>
      <c r="N8974" s="4" t="str" cm="1">
        <f t="array" ref="N8974">_xlfn.SWITCH(E8974,"Delhi","North","Chennai","South","Hyderabad","South","Mumbai","Central","Bangalore","South")</f>
        <v>South</v>
      </c>
      <c r="O8974" s="12">
        <v>590718.12</v>
      </c>
      <c r="P8974" s="4">
        <f>Table1[[#This Row],[Delivery_Date]]-Table1[[#This Row],[Order_Date]]</f>
        <v>10</v>
      </c>
      <c r="Q8974" s="4" t="str">
        <f>IF(Table1[[#This Row],[Delivery delay days]]&gt;5,"delay","on time")</f>
        <v>delay</v>
      </c>
      <c r="R8974" s="10">
        <f>DATEVALUE(Table1[[#This Row],[Delivery_Date]])</f>
        <v>44950</v>
      </c>
      <c r="S8974" s="10">
        <f>DATEVALUE(Table1[[#This Row],[Order_Date]])</f>
        <v>44940</v>
      </c>
      <c r="T8974" s="4" t="str" cm="1">
        <f t="array" ref="T8974">_xlfn.IFS(Table1[[#This Row],[Inventory_Level]]&lt;=200,"low",Table1[[#This Row],[Inventory_Level]]&gt;=700,"high",Table1[[#This Row],[Inventory_Level]]&gt;200,"medium")</f>
        <v>medium</v>
      </c>
    </row>
    <row r="8975" spans="1:20" x14ac:dyDescent="0.35">
      <c r="A8975" s="4">
        <v>8974</v>
      </c>
      <c r="B8975" s="4" t="s">
        <v>44</v>
      </c>
      <c r="C8975" s="4" t="s">
        <v>24</v>
      </c>
      <c r="D8975" s="4" t="s">
        <v>39</v>
      </c>
      <c r="E8975" s="4" t="s">
        <v>26</v>
      </c>
      <c r="F8975" s="10" t="s">
        <v>350</v>
      </c>
      <c r="G8975" s="11" t="s">
        <v>261</v>
      </c>
      <c r="H8975" s="4">
        <v>76</v>
      </c>
      <c r="I8975" s="12">
        <v>45366.58</v>
      </c>
      <c r="J8975" s="12">
        <v>3447860.08</v>
      </c>
      <c r="K8975" s="12">
        <v>2986.74</v>
      </c>
      <c r="L8975" s="4">
        <v>60</v>
      </c>
      <c r="M8975" s="4" t="s">
        <v>21</v>
      </c>
      <c r="N8975" s="4" t="str" cm="1">
        <f t="array" ref="N8975">_xlfn.SWITCH(E8975,"Delhi","North","Chennai","South","Hyderabad","South","Mumbai","Central","Bangalore","South")</f>
        <v>South</v>
      </c>
      <c r="O8975" s="12">
        <v>290639.27</v>
      </c>
      <c r="P8975" s="4">
        <f>Table1[[#This Row],[Delivery_Date]]-Table1[[#This Row],[Order_Date]]</f>
        <v>12</v>
      </c>
      <c r="Q8975" s="4" t="str">
        <f>IF(Table1[[#This Row],[Delivery delay days]]&gt;5,"delay","on time")</f>
        <v>delay</v>
      </c>
      <c r="R8975" s="10">
        <f>DATEVALUE(Table1[[#This Row],[Delivery_Date]])</f>
        <v>45276</v>
      </c>
      <c r="S8975" s="10">
        <f>DATEVALUE(Table1[[#This Row],[Order_Date]])</f>
        <v>45264</v>
      </c>
      <c r="T8975" s="4" t="str" cm="1">
        <f t="array" ref="T8975">_xlfn.IFS(Table1[[#This Row],[Inventory_Level]]&lt;=200,"low",Table1[[#This Row],[Inventory_Level]]&gt;=700,"high",Table1[[#This Row],[Inventory_Level]]&gt;200,"medium")</f>
        <v>low</v>
      </c>
    </row>
    <row r="8976" spans="1:20" x14ac:dyDescent="0.35">
      <c r="A8976" s="4">
        <v>8975</v>
      </c>
      <c r="B8976" s="4" t="s">
        <v>51</v>
      </c>
      <c r="C8976" s="4" t="s">
        <v>24</v>
      </c>
      <c r="D8976" s="4" t="s">
        <v>25</v>
      </c>
      <c r="E8976" s="4" t="s">
        <v>52</v>
      </c>
      <c r="F8976" s="10" t="s">
        <v>218</v>
      </c>
      <c r="G8976" s="11" t="s">
        <v>74</v>
      </c>
      <c r="H8976" s="4">
        <v>31</v>
      </c>
      <c r="I8976" s="12">
        <v>32925.760000000002</v>
      </c>
      <c r="J8976" s="12">
        <v>1020698.56</v>
      </c>
      <c r="K8976" s="12">
        <v>228.46</v>
      </c>
      <c r="L8976" s="4">
        <v>576</v>
      </c>
      <c r="M8976" s="4" t="s">
        <v>42</v>
      </c>
      <c r="N8976" s="4" t="str" cm="1">
        <f t="array" ref="N8976">_xlfn.SWITCH(E8976,"Delhi","North","Chennai","South","Hyderabad","South","Mumbai","Central","Bangalore","South")</f>
        <v>Central</v>
      </c>
      <c r="O8976" s="12">
        <v>138072.9</v>
      </c>
      <c r="P8976" s="4">
        <f>Table1[[#This Row],[Delivery_Date]]-Table1[[#This Row],[Order_Date]]</f>
        <v>8</v>
      </c>
      <c r="Q8976" s="4" t="str">
        <f>IF(Table1[[#This Row],[Delivery delay days]]&gt;5,"delay","on time")</f>
        <v>delay</v>
      </c>
      <c r="R8976" s="10">
        <f>DATEVALUE(Table1[[#This Row],[Delivery_Date]])</f>
        <v>45231</v>
      </c>
      <c r="S8976" s="10">
        <f>DATEVALUE(Table1[[#This Row],[Order_Date]])</f>
        <v>45223</v>
      </c>
      <c r="T8976" s="4" t="str" cm="1">
        <f t="array" ref="T8976">_xlfn.IFS(Table1[[#This Row],[Inventory_Level]]&lt;=200,"low",Table1[[#This Row],[Inventory_Level]]&gt;=700,"high",Table1[[#This Row],[Inventory_Level]]&gt;200,"medium")</f>
        <v>medium</v>
      </c>
    </row>
    <row r="8977" spans="1:20" x14ac:dyDescent="0.35">
      <c r="A8977" s="4">
        <v>8976</v>
      </c>
      <c r="B8977" s="4" t="s">
        <v>23</v>
      </c>
      <c r="C8977" s="4" t="s">
        <v>16</v>
      </c>
      <c r="D8977" s="4" t="s">
        <v>32</v>
      </c>
      <c r="E8977" s="4" t="s">
        <v>52</v>
      </c>
      <c r="F8977" s="10" t="s">
        <v>197</v>
      </c>
      <c r="G8977" s="11" t="s">
        <v>369</v>
      </c>
      <c r="H8977" s="4">
        <v>71</v>
      </c>
      <c r="I8977" s="12">
        <v>3874.91</v>
      </c>
      <c r="J8977" s="12">
        <v>275118.61</v>
      </c>
      <c r="K8977" s="12">
        <v>4595.5200000000004</v>
      </c>
      <c r="L8977" s="4">
        <v>706</v>
      </c>
      <c r="M8977" s="4" t="s">
        <v>29</v>
      </c>
      <c r="N8977" s="4" t="str" cm="1">
        <f t="array" ref="N8977">_xlfn.SWITCH(E8977,"Delhi","North","Chennai","South","Hyderabad","South","Mumbai","Central","Bangalore","South")</f>
        <v>Central</v>
      </c>
      <c r="O8977" s="12">
        <v>15910.36</v>
      </c>
      <c r="P8977" s="4">
        <f>Table1[[#This Row],[Delivery_Date]]-Table1[[#This Row],[Order_Date]]</f>
        <v>10</v>
      </c>
      <c r="Q8977" s="4" t="str">
        <f>IF(Table1[[#This Row],[Delivery delay days]]&gt;5,"delay","on time")</f>
        <v>delay</v>
      </c>
      <c r="R8977" s="10">
        <f>DATEVALUE(Table1[[#This Row],[Delivery_Date]])</f>
        <v>44981</v>
      </c>
      <c r="S8977" s="10">
        <f>DATEVALUE(Table1[[#This Row],[Order_Date]])</f>
        <v>44971</v>
      </c>
      <c r="T8977" s="4" t="str" cm="1">
        <f t="array" ref="T8977">_xlfn.IFS(Table1[[#This Row],[Inventory_Level]]&lt;=200,"low",Table1[[#This Row],[Inventory_Level]]&gt;=700,"high",Table1[[#This Row],[Inventory_Level]]&gt;200,"medium")</f>
        <v>high</v>
      </c>
    </row>
    <row r="8978" spans="1:20" x14ac:dyDescent="0.35">
      <c r="A8978" s="4">
        <v>8977</v>
      </c>
      <c r="B8978" s="4" t="s">
        <v>23</v>
      </c>
      <c r="C8978" s="4" t="s">
        <v>16</v>
      </c>
      <c r="D8978" s="4" t="s">
        <v>32</v>
      </c>
      <c r="E8978" s="4" t="s">
        <v>26</v>
      </c>
      <c r="F8978" s="10" t="s">
        <v>267</v>
      </c>
      <c r="G8978" s="11" t="s">
        <v>75</v>
      </c>
      <c r="H8978" s="4">
        <v>26</v>
      </c>
      <c r="I8978" s="12">
        <v>43101.89</v>
      </c>
      <c r="J8978" s="12">
        <v>1120649.1399999999</v>
      </c>
      <c r="K8978" s="12">
        <v>3369.9</v>
      </c>
      <c r="L8978" s="4">
        <v>146</v>
      </c>
      <c r="M8978" s="4" t="s">
        <v>35</v>
      </c>
      <c r="N8978" s="4" t="str" cm="1">
        <f t="array" ref="N8978">_xlfn.SWITCH(E8978,"Delhi","North","Chennai","South","Hyderabad","South","Mumbai","Central","Bangalore","South")</f>
        <v>South</v>
      </c>
      <c r="O8978" s="12">
        <v>276072.37</v>
      </c>
      <c r="P8978" s="4">
        <f>Table1[[#This Row],[Delivery_Date]]-Table1[[#This Row],[Order_Date]]</f>
        <v>11</v>
      </c>
      <c r="Q8978" s="4" t="str">
        <f>IF(Table1[[#This Row],[Delivery delay days]]&gt;5,"delay","on time")</f>
        <v>delay</v>
      </c>
      <c r="R8978" s="10">
        <f>DATEVALUE(Table1[[#This Row],[Delivery_Date]])</f>
        <v>45229</v>
      </c>
      <c r="S8978" s="10">
        <f>DATEVALUE(Table1[[#This Row],[Order_Date]])</f>
        <v>45218</v>
      </c>
      <c r="T8978" s="4" t="str" cm="1">
        <f t="array" ref="T8978">_xlfn.IFS(Table1[[#This Row],[Inventory_Level]]&lt;=200,"low",Table1[[#This Row],[Inventory_Level]]&gt;=700,"high",Table1[[#This Row],[Inventory_Level]]&gt;200,"medium")</f>
        <v>low</v>
      </c>
    </row>
    <row r="8979" spans="1:20" x14ac:dyDescent="0.35">
      <c r="A8979" s="4">
        <v>8978</v>
      </c>
      <c r="B8979" s="4" t="s">
        <v>31</v>
      </c>
      <c r="C8979" s="4" t="s">
        <v>38</v>
      </c>
      <c r="D8979" s="4" t="s">
        <v>45</v>
      </c>
      <c r="E8979" s="4" t="s">
        <v>26</v>
      </c>
      <c r="F8979" s="10" t="s">
        <v>332</v>
      </c>
      <c r="G8979" s="11" t="s">
        <v>409</v>
      </c>
      <c r="H8979" s="4">
        <v>72</v>
      </c>
      <c r="I8979" s="12">
        <v>49079.93</v>
      </c>
      <c r="J8979" s="12">
        <v>3533754.96</v>
      </c>
      <c r="K8979" s="12">
        <v>4436.4799999999996</v>
      </c>
      <c r="L8979" s="4">
        <v>194</v>
      </c>
      <c r="M8979" s="4" t="s">
        <v>21</v>
      </c>
      <c r="N8979" s="4" t="str" cm="1">
        <f t="array" ref="N8979">_xlfn.SWITCH(E8979,"Delhi","North","Chennai","South","Hyderabad","South","Mumbai","Central","Bangalore","South")</f>
        <v>South</v>
      </c>
      <c r="O8979" s="12">
        <v>595268.23</v>
      </c>
      <c r="P8979" s="4">
        <f>Table1[[#This Row],[Delivery_Date]]-Table1[[#This Row],[Order_Date]]</f>
        <v>10</v>
      </c>
      <c r="Q8979" s="4" t="str">
        <f>IF(Table1[[#This Row],[Delivery delay days]]&gt;5,"delay","on time")</f>
        <v>delay</v>
      </c>
      <c r="R8979" s="10">
        <f>DATEVALUE(Table1[[#This Row],[Delivery_Date]])</f>
        <v>44949</v>
      </c>
      <c r="S8979" s="10">
        <f>DATEVALUE(Table1[[#This Row],[Order_Date]])</f>
        <v>44939</v>
      </c>
      <c r="T8979" s="4" t="str" cm="1">
        <f t="array" ref="T8979">_xlfn.IFS(Table1[[#This Row],[Inventory_Level]]&lt;=200,"low",Table1[[#This Row],[Inventory_Level]]&gt;=700,"high",Table1[[#This Row],[Inventory_Level]]&gt;200,"medium")</f>
        <v>low</v>
      </c>
    </row>
    <row r="8980" spans="1:20" x14ac:dyDescent="0.35">
      <c r="A8980" s="4">
        <v>8979</v>
      </c>
      <c r="B8980" s="4" t="s">
        <v>65</v>
      </c>
      <c r="C8980" s="4" t="s">
        <v>16</v>
      </c>
      <c r="D8980" s="4" t="s">
        <v>17</v>
      </c>
      <c r="E8980" s="4" t="s">
        <v>52</v>
      </c>
      <c r="F8980" s="10" t="s">
        <v>247</v>
      </c>
      <c r="G8980" s="11" t="s">
        <v>97</v>
      </c>
      <c r="H8980" s="4">
        <v>46</v>
      </c>
      <c r="I8980" s="12">
        <v>45263.11</v>
      </c>
      <c r="J8980" s="12">
        <v>2082103.06</v>
      </c>
      <c r="K8980" s="12">
        <v>3059.07</v>
      </c>
      <c r="L8980" s="4">
        <v>882</v>
      </c>
      <c r="M8980" s="4" t="s">
        <v>29</v>
      </c>
      <c r="N8980" s="4" t="str" cm="1">
        <f t="array" ref="N8980">_xlfn.SWITCH(E8980,"Delhi","North","Chennai","South","Hyderabad","South","Mumbai","Central","Bangalore","South")</f>
        <v>Central</v>
      </c>
      <c r="O8980" s="12">
        <v>413292.01</v>
      </c>
      <c r="P8980" s="4">
        <f>Table1[[#This Row],[Delivery_Date]]-Table1[[#This Row],[Order_Date]]</f>
        <v>12</v>
      </c>
      <c r="Q8980" s="4" t="str">
        <f>IF(Table1[[#This Row],[Delivery delay days]]&gt;5,"delay","on time")</f>
        <v>delay</v>
      </c>
      <c r="R8980" s="10">
        <f>DATEVALUE(Table1[[#This Row],[Delivery_Date]])</f>
        <v>45123</v>
      </c>
      <c r="S8980" s="10">
        <f>DATEVALUE(Table1[[#This Row],[Order_Date]])</f>
        <v>45111</v>
      </c>
      <c r="T8980" s="4" t="str" cm="1">
        <f t="array" ref="T8980">_xlfn.IFS(Table1[[#This Row],[Inventory_Level]]&lt;=200,"low",Table1[[#This Row],[Inventory_Level]]&gt;=700,"high",Table1[[#This Row],[Inventory_Level]]&gt;200,"medium")</f>
        <v>high</v>
      </c>
    </row>
    <row r="8981" spans="1:20" x14ac:dyDescent="0.35">
      <c r="A8981" s="4">
        <v>8980</v>
      </c>
      <c r="B8981" s="4" t="s">
        <v>65</v>
      </c>
      <c r="C8981" s="4" t="s">
        <v>16</v>
      </c>
      <c r="D8981" s="4" t="s">
        <v>17</v>
      </c>
      <c r="E8981" s="4" t="s">
        <v>52</v>
      </c>
      <c r="F8981" s="10" t="s">
        <v>104</v>
      </c>
      <c r="G8981" s="11" t="s">
        <v>249</v>
      </c>
      <c r="H8981" s="4">
        <v>78</v>
      </c>
      <c r="I8981" s="12">
        <v>26536.59</v>
      </c>
      <c r="J8981" s="12">
        <v>2069854.02</v>
      </c>
      <c r="K8981" s="12">
        <v>4310.88</v>
      </c>
      <c r="L8981" s="4">
        <v>313</v>
      </c>
      <c r="M8981" s="4" t="s">
        <v>42</v>
      </c>
      <c r="N8981" s="4" t="str" cm="1">
        <f t="array" ref="N8981">_xlfn.SWITCH(E8981,"Delhi","North","Chennai","South","Hyderabad","South","Mumbai","Central","Bangalore","South")</f>
        <v>Central</v>
      </c>
      <c r="O8981" s="12">
        <v>260154.6</v>
      </c>
      <c r="P8981" s="4">
        <f>Table1[[#This Row],[Delivery_Date]]-Table1[[#This Row],[Order_Date]]</f>
        <v>15</v>
      </c>
      <c r="Q8981" s="4" t="str">
        <f>IF(Table1[[#This Row],[Delivery delay days]]&gt;5,"delay","on time")</f>
        <v>delay</v>
      </c>
      <c r="R8981" s="10">
        <f>DATEVALUE(Table1[[#This Row],[Delivery_Date]])</f>
        <v>45021</v>
      </c>
      <c r="S8981" s="10">
        <f>DATEVALUE(Table1[[#This Row],[Order_Date]])</f>
        <v>45006</v>
      </c>
      <c r="T8981" s="4" t="str" cm="1">
        <f t="array" ref="T8981">_xlfn.IFS(Table1[[#This Row],[Inventory_Level]]&lt;=200,"low",Table1[[#This Row],[Inventory_Level]]&gt;=700,"high",Table1[[#This Row],[Inventory_Level]]&gt;200,"medium")</f>
        <v>medium</v>
      </c>
    </row>
    <row r="8982" spans="1:20" x14ac:dyDescent="0.35">
      <c r="A8982" s="4">
        <v>8981</v>
      </c>
      <c r="B8982" s="4" t="s">
        <v>44</v>
      </c>
      <c r="C8982" s="4" t="s">
        <v>38</v>
      </c>
      <c r="D8982" s="4" t="s">
        <v>17</v>
      </c>
      <c r="E8982" s="4" t="s">
        <v>60</v>
      </c>
      <c r="F8982" s="10" t="s">
        <v>217</v>
      </c>
      <c r="G8982" s="11" t="s">
        <v>322</v>
      </c>
      <c r="H8982" s="4">
        <v>75</v>
      </c>
      <c r="I8982" s="12">
        <v>41500.769999999997</v>
      </c>
      <c r="J8982" s="12">
        <v>3112557.75</v>
      </c>
      <c r="K8982" s="12">
        <v>2248.9299999999998</v>
      </c>
      <c r="L8982" s="4">
        <v>383</v>
      </c>
      <c r="M8982" s="4" t="s">
        <v>35</v>
      </c>
      <c r="N8982" s="4" t="str" cm="1">
        <f t="array" ref="N8982">_xlfn.SWITCH(E8982,"Delhi","North","Chennai","South","Hyderabad","South","Mumbai","Central","Bangalore","South")</f>
        <v>South</v>
      </c>
      <c r="O8982" s="12">
        <v>718124.65</v>
      </c>
      <c r="P8982" s="4">
        <f>Table1[[#This Row],[Delivery_Date]]-Table1[[#This Row],[Order_Date]]</f>
        <v>14</v>
      </c>
      <c r="Q8982" s="4" t="str">
        <f>IF(Table1[[#This Row],[Delivery delay days]]&gt;5,"delay","on time")</f>
        <v>delay</v>
      </c>
      <c r="R8982" s="10">
        <f>DATEVALUE(Table1[[#This Row],[Delivery_Date]])</f>
        <v>44994</v>
      </c>
      <c r="S8982" s="10">
        <f>DATEVALUE(Table1[[#This Row],[Order_Date]])</f>
        <v>44980</v>
      </c>
      <c r="T8982" s="4" t="str" cm="1">
        <f t="array" ref="T8982">_xlfn.IFS(Table1[[#This Row],[Inventory_Level]]&lt;=200,"low",Table1[[#This Row],[Inventory_Level]]&gt;=700,"high",Table1[[#This Row],[Inventory_Level]]&gt;200,"medium")</f>
        <v>medium</v>
      </c>
    </row>
    <row r="8983" spans="1:20" x14ac:dyDescent="0.35">
      <c r="A8983" s="4">
        <v>8982</v>
      </c>
      <c r="B8983" s="4" t="s">
        <v>65</v>
      </c>
      <c r="C8983" s="4" t="s">
        <v>38</v>
      </c>
      <c r="D8983" s="4" t="s">
        <v>39</v>
      </c>
      <c r="E8983" s="4" t="s">
        <v>46</v>
      </c>
      <c r="F8983" s="10" t="s">
        <v>267</v>
      </c>
      <c r="G8983" s="11" t="s">
        <v>73</v>
      </c>
      <c r="H8983" s="4">
        <v>74</v>
      </c>
      <c r="I8983" s="12">
        <v>2349.84</v>
      </c>
      <c r="J8983" s="12">
        <v>173888.16</v>
      </c>
      <c r="K8983" s="12">
        <v>2192.0300000000002</v>
      </c>
      <c r="L8983" s="4">
        <v>228</v>
      </c>
      <c r="M8983" s="4" t="s">
        <v>35</v>
      </c>
      <c r="N8983" s="4" t="str" cm="1">
        <f t="array" ref="N8983">_xlfn.SWITCH(E8983,"Delhi","North","Chennai","South","Hyderabad","South","Mumbai","Central","Bangalore","South")</f>
        <v>South</v>
      </c>
      <c r="O8983" s="12">
        <v>42944.31</v>
      </c>
      <c r="P8983" s="4">
        <f>Table1[[#This Row],[Delivery_Date]]-Table1[[#This Row],[Order_Date]]</f>
        <v>2</v>
      </c>
      <c r="Q8983" s="4" t="str">
        <f>IF(Table1[[#This Row],[Delivery delay days]]&gt;5,"delay","on time")</f>
        <v>on time</v>
      </c>
      <c r="R8983" s="10">
        <f>DATEVALUE(Table1[[#This Row],[Delivery_Date]])</f>
        <v>45220</v>
      </c>
      <c r="S8983" s="10">
        <f>DATEVALUE(Table1[[#This Row],[Order_Date]])</f>
        <v>45218</v>
      </c>
      <c r="T8983" s="4" t="str" cm="1">
        <f t="array" ref="T8983">_xlfn.IFS(Table1[[#This Row],[Inventory_Level]]&lt;=200,"low",Table1[[#This Row],[Inventory_Level]]&gt;=700,"high",Table1[[#This Row],[Inventory_Level]]&gt;200,"medium")</f>
        <v>medium</v>
      </c>
    </row>
    <row r="8984" spans="1:20" x14ac:dyDescent="0.35">
      <c r="A8984" s="4">
        <v>8983</v>
      </c>
      <c r="B8984" s="4" t="s">
        <v>51</v>
      </c>
      <c r="C8984" s="4" t="s">
        <v>16</v>
      </c>
      <c r="D8984" s="4" t="s">
        <v>17</v>
      </c>
      <c r="E8984" s="4" t="s">
        <v>60</v>
      </c>
      <c r="F8984" s="10" t="s">
        <v>303</v>
      </c>
      <c r="G8984" s="11" t="s">
        <v>115</v>
      </c>
      <c r="H8984" s="4">
        <v>10</v>
      </c>
      <c r="I8984" s="12">
        <v>15514.77</v>
      </c>
      <c r="J8984" s="12">
        <v>155147.70000000001</v>
      </c>
      <c r="K8984" s="12">
        <v>3950.11</v>
      </c>
      <c r="L8984" s="4">
        <v>452</v>
      </c>
      <c r="M8984" s="4" t="s">
        <v>21</v>
      </c>
      <c r="N8984" s="4" t="str" cm="1">
        <f t="array" ref="N8984">_xlfn.SWITCH(E8984,"Delhi","North","Chennai","South","Hyderabad","South","Mumbai","Central","Bangalore","South")</f>
        <v>South</v>
      </c>
      <c r="O8984" s="12">
        <v>20953.78</v>
      </c>
      <c r="P8984" s="4">
        <f>Table1[[#This Row],[Delivery_Date]]-Table1[[#This Row],[Order_Date]]</f>
        <v>7</v>
      </c>
      <c r="Q8984" s="4" t="str">
        <f>IF(Table1[[#This Row],[Delivery delay days]]&gt;5,"delay","on time")</f>
        <v>delay</v>
      </c>
      <c r="R8984" s="10">
        <f>DATEVALUE(Table1[[#This Row],[Delivery_Date]])</f>
        <v>45245</v>
      </c>
      <c r="S8984" s="10">
        <f>DATEVALUE(Table1[[#This Row],[Order_Date]])</f>
        <v>45238</v>
      </c>
      <c r="T8984" s="4" t="str" cm="1">
        <f t="array" ref="T8984">_xlfn.IFS(Table1[[#This Row],[Inventory_Level]]&lt;=200,"low",Table1[[#This Row],[Inventory_Level]]&gt;=700,"high",Table1[[#This Row],[Inventory_Level]]&gt;200,"medium")</f>
        <v>medium</v>
      </c>
    </row>
    <row r="8985" spans="1:20" x14ac:dyDescent="0.35">
      <c r="A8985" s="4">
        <v>8984</v>
      </c>
      <c r="B8985" s="4" t="s">
        <v>65</v>
      </c>
      <c r="C8985" s="4" t="s">
        <v>16</v>
      </c>
      <c r="D8985" s="4" t="s">
        <v>17</v>
      </c>
      <c r="E8985" s="4" t="s">
        <v>18</v>
      </c>
      <c r="F8985" s="10" t="s">
        <v>74</v>
      </c>
      <c r="G8985" s="11" t="s">
        <v>114</v>
      </c>
      <c r="H8985" s="4">
        <v>39</v>
      </c>
      <c r="I8985" s="12">
        <v>14640.99</v>
      </c>
      <c r="J8985" s="12">
        <v>570998.61</v>
      </c>
      <c r="K8985" s="12">
        <v>3868.46</v>
      </c>
      <c r="L8985" s="4">
        <v>519</v>
      </c>
      <c r="M8985" s="4" t="s">
        <v>42</v>
      </c>
      <c r="N8985" s="4" t="str" cm="1">
        <f t="array" ref="N8985">_xlfn.SWITCH(E8985,"Delhi","North","Chennai","South","Hyderabad","South","Mumbai","Central","Bangalore","South")</f>
        <v>North</v>
      </c>
      <c r="O8985" s="12">
        <v>44341.22</v>
      </c>
      <c r="P8985" s="4">
        <f>Table1[[#This Row],[Delivery_Date]]-Table1[[#This Row],[Order_Date]]</f>
        <v>5</v>
      </c>
      <c r="Q8985" s="4" t="str">
        <f>IF(Table1[[#This Row],[Delivery delay days]]&gt;5,"delay","on time")</f>
        <v>on time</v>
      </c>
      <c r="R8985" s="10">
        <f>DATEVALUE(Table1[[#This Row],[Delivery_Date]])</f>
        <v>45236</v>
      </c>
      <c r="S8985" s="10">
        <f>DATEVALUE(Table1[[#This Row],[Order_Date]])</f>
        <v>45231</v>
      </c>
      <c r="T8985" s="4" t="str" cm="1">
        <f t="array" ref="T8985">_xlfn.IFS(Table1[[#This Row],[Inventory_Level]]&lt;=200,"low",Table1[[#This Row],[Inventory_Level]]&gt;=700,"high",Table1[[#This Row],[Inventory_Level]]&gt;200,"medium")</f>
        <v>medium</v>
      </c>
    </row>
    <row r="8986" spans="1:20" x14ac:dyDescent="0.35">
      <c r="A8986" s="4">
        <v>8985</v>
      </c>
      <c r="B8986" s="4" t="s">
        <v>51</v>
      </c>
      <c r="C8986" s="4" t="s">
        <v>38</v>
      </c>
      <c r="D8986" s="4" t="s">
        <v>32</v>
      </c>
      <c r="E8986" s="4" t="s">
        <v>26</v>
      </c>
      <c r="F8986" s="10" t="s">
        <v>219</v>
      </c>
      <c r="G8986" s="11" t="s">
        <v>212</v>
      </c>
      <c r="H8986" s="4">
        <v>66</v>
      </c>
      <c r="I8986" s="12">
        <v>23403.51</v>
      </c>
      <c r="J8986" s="12">
        <v>1544631.66</v>
      </c>
      <c r="K8986" s="12">
        <v>1317.45</v>
      </c>
      <c r="L8986" s="4">
        <v>420</v>
      </c>
      <c r="M8986" s="4" t="s">
        <v>35</v>
      </c>
      <c r="N8986" s="4" t="str" cm="1">
        <f t="array" ref="N8986">_xlfn.SWITCH(E8986,"Delhi","North","Chennai","South","Hyderabad","South","Mumbai","Central","Bangalore","South")</f>
        <v>South</v>
      </c>
      <c r="O8986" s="12">
        <v>144494.75</v>
      </c>
      <c r="P8986" s="4">
        <f>Table1[[#This Row],[Delivery_Date]]-Table1[[#This Row],[Order_Date]]</f>
        <v>14</v>
      </c>
      <c r="Q8986" s="4" t="str">
        <f>IF(Table1[[#This Row],[Delivery delay days]]&gt;5,"delay","on time")</f>
        <v>delay</v>
      </c>
      <c r="R8986" s="10">
        <f>DATEVALUE(Table1[[#This Row],[Delivery_Date]])</f>
        <v>45241</v>
      </c>
      <c r="S8986" s="10">
        <f>DATEVALUE(Table1[[#This Row],[Order_Date]])</f>
        <v>45227</v>
      </c>
      <c r="T8986" s="4" t="str" cm="1">
        <f t="array" ref="T8986">_xlfn.IFS(Table1[[#This Row],[Inventory_Level]]&lt;=200,"low",Table1[[#This Row],[Inventory_Level]]&gt;=700,"high",Table1[[#This Row],[Inventory_Level]]&gt;200,"medium")</f>
        <v>medium</v>
      </c>
    </row>
    <row r="8987" spans="1:20" x14ac:dyDescent="0.35">
      <c r="A8987" s="4">
        <v>8986</v>
      </c>
      <c r="B8987" s="4" t="s">
        <v>51</v>
      </c>
      <c r="C8987" s="4" t="s">
        <v>24</v>
      </c>
      <c r="D8987" s="4" t="s">
        <v>32</v>
      </c>
      <c r="E8987" s="4" t="s">
        <v>46</v>
      </c>
      <c r="F8987" s="10" t="s">
        <v>124</v>
      </c>
      <c r="G8987" s="11" t="s">
        <v>145</v>
      </c>
      <c r="H8987" s="4">
        <v>38</v>
      </c>
      <c r="I8987" s="12">
        <v>49352.93</v>
      </c>
      <c r="J8987" s="12">
        <v>1875411.34</v>
      </c>
      <c r="K8987" s="12">
        <v>4532.4399999999996</v>
      </c>
      <c r="L8987" s="4">
        <v>516</v>
      </c>
      <c r="M8987" s="4" t="s">
        <v>21</v>
      </c>
      <c r="N8987" s="4" t="str" cm="1">
        <f t="array" ref="N8987">_xlfn.SWITCH(E8987,"Delhi","North","Chennai","South","Hyderabad","South","Mumbai","Central","Bangalore","South")</f>
        <v>South</v>
      </c>
      <c r="O8987" s="12">
        <v>149213.73000000001</v>
      </c>
      <c r="P8987" s="4">
        <f>Table1[[#This Row],[Delivery_Date]]-Table1[[#This Row],[Order_Date]]</f>
        <v>15</v>
      </c>
      <c r="Q8987" s="4" t="str">
        <f>IF(Table1[[#This Row],[Delivery delay days]]&gt;5,"delay","on time")</f>
        <v>delay</v>
      </c>
      <c r="R8987" s="10">
        <f>DATEVALUE(Table1[[#This Row],[Delivery_Date]])</f>
        <v>45080</v>
      </c>
      <c r="S8987" s="10">
        <f>DATEVALUE(Table1[[#This Row],[Order_Date]])</f>
        <v>45065</v>
      </c>
      <c r="T8987" s="4" t="str" cm="1">
        <f t="array" ref="T8987">_xlfn.IFS(Table1[[#This Row],[Inventory_Level]]&lt;=200,"low",Table1[[#This Row],[Inventory_Level]]&gt;=700,"high",Table1[[#This Row],[Inventory_Level]]&gt;200,"medium")</f>
        <v>medium</v>
      </c>
    </row>
    <row r="8988" spans="1:20" x14ac:dyDescent="0.35">
      <c r="A8988" s="4">
        <v>8987</v>
      </c>
      <c r="B8988" s="4" t="s">
        <v>37</v>
      </c>
      <c r="C8988" s="4" t="s">
        <v>16</v>
      </c>
      <c r="D8988" s="4" t="s">
        <v>32</v>
      </c>
      <c r="E8988" s="4" t="s">
        <v>26</v>
      </c>
      <c r="F8988" s="10" t="s">
        <v>379</v>
      </c>
      <c r="G8988" s="11" t="s">
        <v>353</v>
      </c>
      <c r="H8988" s="4">
        <v>35</v>
      </c>
      <c r="I8988" s="12">
        <v>10122.77</v>
      </c>
      <c r="J8988" s="12">
        <v>354296.95</v>
      </c>
      <c r="K8988" s="12">
        <v>1081.0999999999999</v>
      </c>
      <c r="L8988" s="4">
        <v>59</v>
      </c>
      <c r="M8988" s="4" t="s">
        <v>29</v>
      </c>
      <c r="N8988" s="4" t="str" cm="1">
        <f t="array" ref="N8988">_xlfn.SWITCH(E8988,"Delhi","North","Chennai","South","Hyderabad","South","Mumbai","Central","Bangalore","South")</f>
        <v>South</v>
      </c>
      <c r="O8988" s="12">
        <v>28151.93</v>
      </c>
      <c r="P8988" s="4">
        <f>Table1[[#This Row],[Delivery_Date]]-Table1[[#This Row],[Order_Date]]</f>
        <v>7</v>
      </c>
      <c r="Q8988" s="4" t="str">
        <f>IF(Table1[[#This Row],[Delivery delay days]]&gt;5,"delay","on time")</f>
        <v>delay</v>
      </c>
      <c r="R8988" s="10">
        <f>DATEVALUE(Table1[[#This Row],[Delivery_Date]])</f>
        <v>45106</v>
      </c>
      <c r="S8988" s="10">
        <f>DATEVALUE(Table1[[#This Row],[Order_Date]])</f>
        <v>45099</v>
      </c>
      <c r="T8988" s="4" t="str" cm="1">
        <f t="array" ref="T8988">_xlfn.IFS(Table1[[#This Row],[Inventory_Level]]&lt;=200,"low",Table1[[#This Row],[Inventory_Level]]&gt;=700,"high",Table1[[#This Row],[Inventory_Level]]&gt;200,"medium")</f>
        <v>low</v>
      </c>
    </row>
    <row r="8989" spans="1:20" x14ac:dyDescent="0.35">
      <c r="A8989" s="4">
        <v>8988</v>
      </c>
      <c r="B8989" s="4" t="s">
        <v>31</v>
      </c>
      <c r="C8989" s="4" t="s">
        <v>16</v>
      </c>
      <c r="D8989" s="4" t="s">
        <v>25</v>
      </c>
      <c r="E8989" s="4" t="s">
        <v>18</v>
      </c>
      <c r="F8989" s="10" t="s">
        <v>288</v>
      </c>
      <c r="G8989" s="11" t="s">
        <v>222</v>
      </c>
      <c r="H8989" s="4">
        <v>24</v>
      </c>
      <c r="I8989" s="12">
        <v>34523.89</v>
      </c>
      <c r="J8989" s="12">
        <v>828573.36</v>
      </c>
      <c r="K8989" s="12">
        <v>3466.14</v>
      </c>
      <c r="L8989" s="4">
        <v>642</v>
      </c>
      <c r="M8989" s="4" t="s">
        <v>21</v>
      </c>
      <c r="N8989" s="4" t="str" cm="1">
        <f t="array" ref="N8989">_xlfn.SWITCH(E8989,"Delhi","North","Chennai","South","Hyderabad","South","Mumbai","Central","Bangalore","South")</f>
        <v>North</v>
      </c>
      <c r="O8989" s="12">
        <v>67543.64</v>
      </c>
      <c r="P8989" s="4">
        <f>Table1[[#This Row],[Delivery_Date]]-Table1[[#This Row],[Order_Date]]</f>
        <v>14</v>
      </c>
      <c r="Q8989" s="4" t="str">
        <f>IF(Table1[[#This Row],[Delivery delay days]]&gt;5,"delay","on time")</f>
        <v>delay</v>
      </c>
      <c r="R8989" s="10">
        <f>DATEVALUE(Table1[[#This Row],[Delivery_Date]])</f>
        <v>45225</v>
      </c>
      <c r="S8989" s="10">
        <f>DATEVALUE(Table1[[#This Row],[Order_Date]])</f>
        <v>45211</v>
      </c>
      <c r="T8989" s="4" t="str" cm="1">
        <f t="array" ref="T8989">_xlfn.IFS(Table1[[#This Row],[Inventory_Level]]&lt;=200,"low",Table1[[#This Row],[Inventory_Level]]&gt;=700,"high",Table1[[#This Row],[Inventory_Level]]&gt;200,"medium")</f>
        <v>medium</v>
      </c>
    </row>
    <row r="8990" spans="1:20" x14ac:dyDescent="0.35">
      <c r="A8990" s="4">
        <v>8989</v>
      </c>
      <c r="B8990" s="4" t="s">
        <v>37</v>
      </c>
      <c r="C8990" s="4" t="s">
        <v>24</v>
      </c>
      <c r="D8990" s="4" t="s">
        <v>45</v>
      </c>
      <c r="E8990" s="4" t="s">
        <v>26</v>
      </c>
      <c r="F8990" s="10" t="s">
        <v>172</v>
      </c>
      <c r="G8990" s="11" t="s">
        <v>117</v>
      </c>
      <c r="H8990" s="4">
        <v>62</v>
      </c>
      <c r="I8990" s="12">
        <v>13139.63</v>
      </c>
      <c r="J8990" s="12">
        <v>814657.06</v>
      </c>
      <c r="K8990" s="12">
        <v>4128.8900000000003</v>
      </c>
      <c r="L8990" s="4">
        <v>365</v>
      </c>
      <c r="M8990" s="4" t="s">
        <v>21</v>
      </c>
      <c r="N8990" s="4" t="str" cm="1">
        <f t="array" ref="N8990">_xlfn.SWITCH(E8990,"Delhi","North","Chennai","South","Hyderabad","South","Mumbai","Central","Bangalore","South")</f>
        <v>South</v>
      </c>
      <c r="O8990" s="12">
        <v>134999.69</v>
      </c>
      <c r="P8990" s="4">
        <f>Table1[[#This Row],[Delivery_Date]]-Table1[[#This Row],[Order_Date]]</f>
        <v>15</v>
      </c>
      <c r="Q8990" s="4" t="str">
        <f>IF(Table1[[#This Row],[Delivery delay days]]&gt;5,"delay","on time")</f>
        <v>delay</v>
      </c>
      <c r="R8990" s="10">
        <f>DATEVALUE(Table1[[#This Row],[Delivery_Date]])</f>
        <v>45191</v>
      </c>
      <c r="S8990" s="10">
        <f>DATEVALUE(Table1[[#This Row],[Order_Date]])</f>
        <v>45176</v>
      </c>
      <c r="T8990" s="4" t="str" cm="1">
        <f t="array" ref="T8990">_xlfn.IFS(Table1[[#This Row],[Inventory_Level]]&lt;=200,"low",Table1[[#This Row],[Inventory_Level]]&gt;=700,"high",Table1[[#This Row],[Inventory_Level]]&gt;200,"medium")</f>
        <v>medium</v>
      </c>
    </row>
    <row r="8991" spans="1:20" x14ac:dyDescent="0.35">
      <c r="A8991" s="4">
        <v>8990</v>
      </c>
      <c r="B8991" s="4" t="s">
        <v>23</v>
      </c>
      <c r="C8991" s="4" t="s">
        <v>38</v>
      </c>
      <c r="D8991" s="4" t="s">
        <v>32</v>
      </c>
      <c r="E8991" s="4" t="s">
        <v>60</v>
      </c>
      <c r="F8991" s="10" t="s">
        <v>125</v>
      </c>
      <c r="G8991" s="11" t="s">
        <v>145</v>
      </c>
      <c r="H8991" s="4">
        <v>22</v>
      </c>
      <c r="I8991" s="12">
        <v>31041.02</v>
      </c>
      <c r="J8991" s="12">
        <v>682902.44</v>
      </c>
      <c r="K8991" s="12">
        <v>4411.1099999999997</v>
      </c>
      <c r="L8991" s="4">
        <v>54</v>
      </c>
      <c r="M8991" s="4" t="s">
        <v>21</v>
      </c>
      <c r="N8991" s="4" t="str" cm="1">
        <f t="array" ref="N8991">_xlfn.SWITCH(E8991,"Delhi","North","Chennai","South","Hyderabad","South","Mumbai","Central","Bangalore","South")</f>
        <v>South</v>
      </c>
      <c r="O8991" s="12">
        <v>91619.17</v>
      </c>
      <c r="P8991" s="4">
        <f>Table1[[#This Row],[Delivery_Date]]-Table1[[#This Row],[Order_Date]]</f>
        <v>13</v>
      </c>
      <c r="Q8991" s="4" t="str">
        <f>IF(Table1[[#This Row],[Delivery delay days]]&gt;5,"delay","on time")</f>
        <v>delay</v>
      </c>
      <c r="R8991" s="10">
        <f>DATEVALUE(Table1[[#This Row],[Delivery_Date]])</f>
        <v>45080</v>
      </c>
      <c r="S8991" s="10">
        <f>DATEVALUE(Table1[[#This Row],[Order_Date]])</f>
        <v>45067</v>
      </c>
      <c r="T8991" s="4" t="str" cm="1">
        <f t="array" ref="T8991">_xlfn.IFS(Table1[[#This Row],[Inventory_Level]]&lt;=200,"low",Table1[[#This Row],[Inventory_Level]]&gt;=700,"high",Table1[[#This Row],[Inventory_Level]]&gt;200,"medium")</f>
        <v>low</v>
      </c>
    </row>
    <row r="8992" spans="1:20" x14ac:dyDescent="0.35">
      <c r="A8992" s="4">
        <v>8991</v>
      </c>
      <c r="B8992" s="4" t="s">
        <v>15</v>
      </c>
      <c r="C8992" s="4" t="s">
        <v>24</v>
      </c>
      <c r="D8992" s="4" t="s">
        <v>39</v>
      </c>
      <c r="E8992" s="4" t="s">
        <v>60</v>
      </c>
      <c r="F8992" s="10" t="s">
        <v>170</v>
      </c>
      <c r="G8992" s="11" t="s">
        <v>386</v>
      </c>
      <c r="H8992" s="4">
        <v>67</v>
      </c>
      <c r="I8992" s="12">
        <v>17882.04</v>
      </c>
      <c r="J8992" s="12">
        <v>1198096.68</v>
      </c>
      <c r="K8992" s="12">
        <v>2097.48</v>
      </c>
      <c r="L8992" s="4">
        <v>764</v>
      </c>
      <c r="M8992" s="4" t="s">
        <v>29</v>
      </c>
      <c r="N8992" s="4" t="str" cm="1">
        <f t="array" ref="N8992">_xlfn.SWITCH(E8992,"Delhi","North","Chennai","South","Hyderabad","South","Mumbai","Central","Bangalore","South")</f>
        <v>South</v>
      </c>
      <c r="O8992" s="12">
        <v>88900.79</v>
      </c>
      <c r="P8992" s="4">
        <f>Table1[[#This Row],[Delivery_Date]]-Table1[[#This Row],[Order_Date]]</f>
        <v>4</v>
      </c>
      <c r="Q8992" s="4" t="str">
        <f>IF(Table1[[#This Row],[Delivery delay days]]&gt;5,"delay","on time")</f>
        <v>on time</v>
      </c>
      <c r="R8992" s="10">
        <f>DATEVALUE(Table1[[#This Row],[Delivery_Date]])</f>
        <v>45132</v>
      </c>
      <c r="S8992" s="10">
        <f>DATEVALUE(Table1[[#This Row],[Order_Date]])</f>
        <v>45128</v>
      </c>
      <c r="T8992" s="4" t="str" cm="1">
        <f t="array" ref="T8992">_xlfn.IFS(Table1[[#This Row],[Inventory_Level]]&lt;=200,"low",Table1[[#This Row],[Inventory_Level]]&gt;=700,"high",Table1[[#This Row],[Inventory_Level]]&gt;200,"medium")</f>
        <v>high</v>
      </c>
    </row>
    <row r="8993" spans="1:20" x14ac:dyDescent="0.35">
      <c r="A8993" s="4">
        <v>8992</v>
      </c>
      <c r="B8993" s="4" t="s">
        <v>59</v>
      </c>
      <c r="C8993" s="4" t="s">
        <v>24</v>
      </c>
      <c r="D8993" s="4" t="s">
        <v>17</v>
      </c>
      <c r="E8993" s="4" t="s">
        <v>18</v>
      </c>
      <c r="F8993" s="10" t="s">
        <v>77</v>
      </c>
      <c r="G8993" s="11" t="s">
        <v>238</v>
      </c>
      <c r="H8993" s="4">
        <v>88</v>
      </c>
      <c r="I8993" s="12">
        <v>2952.56</v>
      </c>
      <c r="J8993" s="12">
        <v>259825.28</v>
      </c>
      <c r="K8993" s="12">
        <v>2273.1799999999998</v>
      </c>
      <c r="L8993" s="4">
        <v>460</v>
      </c>
      <c r="M8993" s="4" t="s">
        <v>21</v>
      </c>
      <c r="N8993" s="4" t="str" cm="1">
        <f t="array" ref="N8993">_xlfn.SWITCH(E8993,"Delhi","North","Chennai","South","Hyderabad","South","Mumbai","Central","Bangalore","South")</f>
        <v>North</v>
      </c>
      <c r="O8993" s="12">
        <v>50643.42</v>
      </c>
      <c r="P8993" s="4">
        <f>Table1[[#This Row],[Delivery_Date]]-Table1[[#This Row],[Order_Date]]</f>
        <v>11</v>
      </c>
      <c r="Q8993" s="4" t="str">
        <f>IF(Table1[[#This Row],[Delivery delay days]]&gt;5,"delay","on time")</f>
        <v>delay</v>
      </c>
      <c r="R8993" s="10">
        <f>DATEVALUE(Table1[[#This Row],[Delivery_Date]])</f>
        <v>45215</v>
      </c>
      <c r="S8993" s="10">
        <f>DATEVALUE(Table1[[#This Row],[Order_Date]])</f>
        <v>45204</v>
      </c>
      <c r="T8993" s="4" t="str" cm="1">
        <f t="array" ref="T8993">_xlfn.IFS(Table1[[#This Row],[Inventory_Level]]&lt;=200,"low",Table1[[#This Row],[Inventory_Level]]&gt;=700,"high",Table1[[#This Row],[Inventory_Level]]&gt;200,"medium")</f>
        <v>medium</v>
      </c>
    </row>
    <row r="8994" spans="1:20" x14ac:dyDescent="0.35">
      <c r="A8994" s="4">
        <v>8993</v>
      </c>
      <c r="B8994" s="4" t="s">
        <v>15</v>
      </c>
      <c r="C8994" s="4" t="s">
        <v>16</v>
      </c>
      <c r="D8994" s="4" t="s">
        <v>39</v>
      </c>
      <c r="E8994" s="4" t="s">
        <v>60</v>
      </c>
      <c r="F8994" s="10" t="s">
        <v>131</v>
      </c>
      <c r="G8994" s="11" t="s">
        <v>136</v>
      </c>
      <c r="H8994" s="4">
        <v>45</v>
      </c>
      <c r="I8994" s="12">
        <v>1100.21</v>
      </c>
      <c r="J8994" s="12">
        <v>49509.45</v>
      </c>
      <c r="K8994" s="12">
        <v>4083.02</v>
      </c>
      <c r="L8994" s="4">
        <v>660</v>
      </c>
      <c r="M8994" s="4" t="s">
        <v>35</v>
      </c>
      <c r="N8994" s="4" t="str" cm="1">
        <f t="array" ref="N8994">_xlfn.SWITCH(E8994,"Delhi","North","Chennai","South","Hyderabad","South","Mumbai","Central","Bangalore","South")</f>
        <v>South</v>
      </c>
      <c r="O8994" s="12">
        <v>11506.08</v>
      </c>
      <c r="P8994" s="4">
        <f>Table1[[#This Row],[Delivery_Date]]-Table1[[#This Row],[Order_Date]]</f>
        <v>8</v>
      </c>
      <c r="Q8994" s="4" t="str">
        <f>IF(Table1[[#This Row],[Delivery delay days]]&gt;5,"delay","on time")</f>
        <v>delay</v>
      </c>
      <c r="R8994" s="10">
        <f>DATEVALUE(Table1[[#This Row],[Delivery_Date]])</f>
        <v>45139</v>
      </c>
      <c r="S8994" s="10">
        <f>DATEVALUE(Table1[[#This Row],[Order_Date]])</f>
        <v>45131</v>
      </c>
      <c r="T8994" s="4" t="str" cm="1">
        <f t="array" ref="T8994">_xlfn.IFS(Table1[[#This Row],[Inventory_Level]]&lt;=200,"low",Table1[[#This Row],[Inventory_Level]]&gt;=700,"high",Table1[[#This Row],[Inventory_Level]]&gt;200,"medium")</f>
        <v>medium</v>
      </c>
    </row>
    <row r="8995" spans="1:20" x14ac:dyDescent="0.35">
      <c r="A8995" s="4">
        <v>8994</v>
      </c>
      <c r="B8995" s="4" t="s">
        <v>65</v>
      </c>
      <c r="C8995" s="4" t="s">
        <v>38</v>
      </c>
      <c r="D8995" s="4" t="s">
        <v>39</v>
      </c>
      <c r="E8995" s="4" t="s">
        <v>26</v>
      </c>
      <c r="F8995" s="10" t="s">
        <v>320</v>
      </c>
      <c r="G8995" s="11" t="s">
        <v>82</v>
      </c>
      <c r="H8995" s="4">
        <v>4</v>
      </c>
      <c r="I8995" s="12">
        <v>38708.79</v>
      </c>
      <c r="J8995" s="12">
        <v>154835.16</v>
      </c>
      <c r="K8995" s="12">
        <v>1539.43</v>
      </c>
      <c r="L8995" s="4">
        <v>595</v>
      </c>
      <c r="M8995" s="4" t="s">
        <v>21</v>
      </c>
      <c r="N8995" s="4" t="str" cm="1">
        <f t="array" ref="N8995">_xlfn.SWITCH(E8995,"Delhi","North","Chennai","South","Hyderabad","South","Mumbai","Central","Bangalore","South")</f>
        <v>South</v>
      </c>
      <c r="O8995" s="12">
        <v>14912.07</v>
      </c>
      <c r="P8995" s="4">
        <f>Table1[[#This Row],[Delivery_Date]]-Table1[[#This Row],[Order_Date]]</f>
        <v>6</v>
      </c>
      <c r="Q8995" s="4" t="str">
        <f>IF(Table1[[#This Row],[Delivery delay days]]&gt;5,"delay","on time")</f>
        <v>delay</v>
      </c>
      <c r="R8995" s="10">
        <f>DATEVALUE(Table1[[#This Row],[Delivery_Date]])</f>
        <v>45054</v>
      </c>
      <c r="S8995" s="10">
        <f>DATEVALUE(Table1[[#This Row],[Order_Date]])</f>
        <v>45048</v>
      </c>
      <c r="T8995" s="4" t="str" cm="1">
        <f t="array" ref="T8995">_xlfn.IFS(Table1[[#This Row],[Inventory_Level]]&lt;=200,"low",Table1[[#This Row],[Inventory_Level]]&gt;=700,"high",Table1[[#This Row],[Inventory_Level]]&gt;200,"medium")</f>
        <v>medium</v>
      </c>
    </row>
    <row r="8996" spans="1:20" x14ac:dyDescent="0.35">
      <c r="A8996" s="4">
        <v>8995</v>
      </c>
      <c r="B8996" s="4" t="s">
        <v>59</v>
      </c>
      <c r="C8996" s="4" t="s">
        <v>16</v>
      </c>
      <c r="D8996" s="4" t="s">
        <v>25</v>
      </c>
      <c r="E8996" s="4" t="s">
        <v>18</v>
      </c>
      <c r="F8996" s="10" t="s">
        <v>166</v>
      </c>
      <c r="G8996" s="11" t="s">
        <v>167</v>
      </c>
      <c r="H8996" s="4">
        <v>76</v>
      </c>
      <c r="I8996" s="12">
        <v>32615.08</v>
      </c>
      <c r="J8996" s="12">
        <v>2478746.08</v>
      </c>
      <c r="K8996" s="12">
        <v>1955.68</v>
      </c>
      <c r="L8996" s="4">
        <v>934</v>
      </c>
      <c r="M8996" s="4" t="s">
        <v>29</v>
      </c>
      <c r="N8996" s="4" t="str" cm="1">
        <f t="array" ref="N8996">_xlfn.SWITCH(E8996,"Delhi","North","Chennai","South","Hyderabad","South","Mumbai","Central","Bangalore","South")</f>
        <v>North</v>
      </c>
      <c r="O8996" s="12">
        <v>271867.09000000003</v>
      </c>
      <c r="P8996" s="4">
        <f>Table1[[#This Row],[Delivery_Date]]-Table1[[#This Row],[Order_Date]]</f>
        <v>9</v>
      </c>
      <c r="Q8996" s="4" t="str">
        <f>IF(Table1[[#This Row],[Delivery delay days]]&gt;5,"delay","on time")</f>
        <v>delay</v>
      </c>
      <c r="R8996" s="10">
        <f>DATEVALUE(Table1[[#This Row],[Delivery_Date]])</f>
        <v>45127</v>
      </c>
      <c r="S8996" s="10">
        <f>DATEVALUE(Table1[[#This Row],[Order_Date]])</f>
        <v>45118</v>
      </c>
      <c r="T8996" s="4" t="str" cm="1">
        <f t="array" ref="T8996">_xlfn.IFS(Table1[[#This Row],[Inventory_Level]]&lt;=200,"low",Table1[[#This Row],[Inventory_Level]]&gt;=700,"high",Table1[[#This Row],[Inventory_Level]]&gt;200,"medium")</f>
        <v>high</v>
      </c>
    </row>
    <row r="8997" spans="1:20" x14ac:dyDescent="0.35">
      <c r="A8997" s="4">
        <v>8996</v>
      </c>
      <c r="B8997" s="4" t="s">
        <v>65</v>
      </c>
      <c r="C8997" s="4" t="s">
        <v>38</v>
      </c>
      <c r="D8997" s="4" t="s">
        <v>32</v>
      </c>
      <c r="E8997" s="4" t="s">
        <v>18</v>
      </c>
      <c r="F8997" s="10" t="s">
        <v>214</v>
      </c>
      <c r="G8997" s="11" t="s">
        <v>387</v>
      </c>
      <c r="H8997" s="4">
        <v>31</v>
      </c>
      <c r="I8997" s="12">
        <v>45680.47</v>
      </c>
      <c r="J8997" s="12">
        <v>1416094.57</v>
      </c>
      <c r="K8997" s="12">
        <v>1233.07</v>
      </c>
      <c r="L8997" s="4">
        <v>141</v>
      </c>
      <c r="M8997" s="4" t="s">
        <v>21</v>
      </c>
      <c r="N8997" s="4" t="str" cm="1">
        <f t="array" ref="N8997">_xlfn.SWITCH(E8997,"Delhi","North","Chennai","South","Hyderabad","South","Mumbai","Central","Bangalore","South")</f>
        <v>North</v>
      </c>
      <c r="O8997" s="12">
        <v>220956.86</v>
      </c>
      <c r="P8997" s="4">
        <f>Table1[[#This Row],[Delivery_Date]]-Table1[[#This Row],[Order_Date]]</f>
        <v>3</v>
      </c>
      <c r="Q8997" s="4" t="str">
        <f>IF(Table1[[#This Row],[Delivery delay days]]&gt;5,"delay","on time")</f>
        <v>on time</v>
      </c>
      <c r="R8997" s="10">
        <f>DATEVALUE(Table1[[#This Row],[Delivery_Date]])</f>
        <v>45018</v>
      </c>
      <c r="S8997" s="10">
        <f>DATEVALUE(Table1[[#This Row],[Order_Date]])</f>
        <v>45015</v>
      </c>
      <c r="T8997" s="4" t="str" cm="1">
        <f t="array" ref="T8997">_xlfn.IFS(Table1[[#This Row],[Inventory_Level]]&lt;=200,"low",Table1[[#This Row],[Inventory_Level]]&gt;=700,"high",Table1[[#This Row],[Inventory_Level]]&gt;200,"medium")</f>
        <v>low</v>
      </c>
    </row>
    <row r="8998" spans="1:20" x14ac:dyDescent="0.35">
      <c r="A8998" s="4">
        <v>8997</v>
      </c>
      <c r="B8998" s="4" t="s">
        <v>31</v>
      </c>
      <c r="C8998" s="4" t="s">
        <v>24</v>
      </c>
      <c r="D8998" s="4" t="s">
        <v>25</v>
      </c>
      <c r="E8998" s="4" t="s">
        <v>18</v>
      </c>
      <c r="F8998" s="10" t="s">
        <v>64</v>
      </c>
      <c r="G8998" s="11" t="s">
        <v>390</v>
      </c>
      <c r="H8998" s="4">
        <v>60</v>
      </c>
      <c r="I8998" s="12">
        <v>43286.04</v>
      </c>
      <c r="J8998" s="12">
        <v>2597162.4</v>
      </c>
      <c r="K8998" s="12">
        <v>1339.08</v>
      </c>
      <c r="L8998" s="4">
        <v>873</v>
      </c>
      <c r="M8998" s="4" t="s">
        <v>35</v>
      </c>
      <c r="N8998" s="4" t="str" cm="1">
        <f t="array" ref="N8998">_xlfn.SWITCH(E8998,"Delhi","North","Chennai","South","Hyderabad","South","Mumbai","Central","Bangalore","South")</f>
        <v>North</v>
      </c>
      <c r="O8998" s="12">
        <v>346845.03</v>
      </c>
      <c r="P8998" s="4">
        <f>Table1[[#This Row],[Delivery_Date]]-Table1[[#This Row],[Order_Date]]</f>
        <v>3</v>
      </c>
      <c r="Q8998" s="4" t="str">
        <f>IF(Table1[[#This Row],[Delivery delay days]]&gt;5,"delay","on time")</f>
        <v>on time</v>
      </c>
      <c r="R8998" s="10">
        <f>DATEVALUE(Table1[[#This Row],[Delivery_Date]])</f>
        <v>45100</v>
      </c>
      <c r="S8998" s="10">
        <f>DATEVALUE(Table1[[#This Row],[Order_Date]])</f>
        <v>45097</v>
      </c>
      <c r="T8998" s="4" t="str" cm="1">
        <f t="array" ref="T8998">_xlfn.IFS(Table1[[#This Row],[Inventory_Level]]&lt;=200,"low",Table1[[#This Row],[Inventory_Level]]&gt;=700,"high",Table1[[#This Row],[Inventory_Level]]&gt;200,"medium")</f>
        <v>high</v>
      </c>
    </row>
    <row r="8999" spans="1:20" x14ac:dyDescent="0.35">
      <c r="A8999" s="4">
        <v>8998</v>
      </c>
      <c r="B8999" s="4" t="s">
        <v>31</v>
      </c>
      <c r="C8999" s="4" t="s">
        <v>16</v>
      </c>
      <c r="D8999" s="4" t="s">
        <v>17</v>
      </c>
      <c r="E8999" s="4" t="s">
        <v>60</v>
      </c>
      <c r="F8999" s="10" t="s">
        <v>207</v>
      </c>
      <c r="G8999" s="11" t="s">
        <v>418</v>
      </c>
      <c r="H8999" s="4">
        <v>24</v>
      </c>
      <c r="I8999" s="12">
        <v>22312.67</v>
      </c>
      <c r="J8999" s="12">
        <v>535504.07999999996</v>
      </c>
      <c r="K8999" s="12">
        <v>3959.63</v>
      </c>
      <c r="L8999" s="4">
        <v>997</v>
      </c>
      <c r="M8999" s="4" t="s">
        <v>29</v>
      </c>
      <c r="N8999" s="4" t="str" cm="1">
        <f t="array" ref="N8999">_xlfn.SWITCH(E8999,"Delhi","North","Chennai","South","Hyderabad","South","Mumbai","Central","Bangalore","South")</f>
        <v>South</v>
      </c>
      <c r="O8999" s="12">
        <v>108432.17</v>
      </c>
      <c r="P8999" s="4">
        <f>Table1[[#This Row],[Delivery_Date]]-Table1[[#This Row],[Order_Date]]</f>
        <v>14</v>
      </c>
      <c r="Q8999" s="4" t="str">
        <f>IF(Table1[[#This Row],[Delivery delay days]]&gt;5,"delay","on time")</f>
        <v>delay</v>
      </c>
      <c r="R8999" s="10">
        <f>DATEVALUE(Table1[[#This Row],[Delivery_Date]])</f>
        <v>45300</v>
      </c>
      <c r="S8999" s="10">
        <f>DATEVALUE(Table1[[#This Row],[Order_Date]])</f>
        <v>45286</v>
      </c>
      <c r="T8999" s="4" t="str" cm="1">
        <f t="array" ref="T8999">_xlfn.IFS(Table1[[#This Row],[Inventory_Level]]&lt;=200,"low",Table1[[#This Row],[Inventory_Level]]&gt;=700,"high",Table1[[#This Row],[Inventory_Level]]&gt;200,"medium")</f>
        <v>high</v>
      </c>
    </row>
    <row r="9000" spans="1:20" x14ac:dyDescent="0.35">
      <c r="A9000" s="4">
        <v>8999</v>
      </c>
      <c r="B9000" s="4" t="s">
        <v>15</v>
      </c>
      <c r="C9000" s="4" t="s">
        <v>38</v>
      </c>
      <c r="D9000" s="4" t="s">
        <v>39</v>
      </c>
      <c r="E9000" s="4" t="s">
        <v>26</v>
      </c>
      <c r="F9000" s="10" t="s">
        <v>93</v>
      </c>
      <c r="G9000" s="11" t="s">
        <v>376</v>
      </c>
      <c r="H9000" s="4">
        <v>75</v>
      </c>
      <c r="I9000" s="12">
        <v>48805.51</v>
      </c>
      <c r="J9000" s="12">
        <v>3660413.25</v>
      </c>
      <c r="K9000" s="12">
        <v>4671.1400000000003</v>
      </c>
      <c r="L9000" s="4">
        <v>239</v>
      </c>
      <c r="M9000" s="4" t="s">
        <v>42</v>
      </c>
      <c r="N9000" s="4" t="str" cm="1">
        <f t="array" ref="N9000">_xlfn.SWITCH(E9000,"Delhi","North","Chennai","South","Hyderabad","South","Mumbai","Central","Bangalore","South")</f>
        <v>South</v>
      </c>
      <c r="O9000" s="12">
        <v>344938.27</v>
      </c>
      <c r="P9000" s="4">
        <f>Table1[[#This Row],[Delivery_Date]]-Table1[[#This Row],[Order_Date]]</f>
        <v>8</v>
      </c>
      <c r="Q9000" s="4" t="str">
        <f>IF(Table1[[#This Row],[Delivery delay days]]&gt;5,"delay","on time")</f>
        <v>delay</v>
      </c>
      <c r="R9000" s="10">
        <f>DATEVALUE(Table1[[#This Row],[Delivery_Date]])</f>
        <v>44941</v>
      </c>
      <c r="S9000" s="10">
        <f>DATEVALUE(Table1[[#This Row],[Order_Date]])</f>
        <v>44933</v>
      </c>
      <c r="T9000" s="4" t="str" cm="1">
        <f t="array" ref="T9000">_xlfn.IFS(Table1[[#This Row],[Inventory_Level]]&lt;=200,"low",Table1[[#This Row],[Inventory_Level]]&gt;=700,"high",Table1[[#This Row],[Inventory_Level]]&gt;200,"medium")</f>
        <v>medium</v>
      </c>
    </row>
    <row r="9001" spans="1:20" x14ac:dyDescent="0.35">
      <c r="A9001" s="4">
        <v>9000</v>
      </c>
      <c r="B9001" s="4" t="s">
        <v>51</v>
      </c>
      <c r="C9001" s="4" t="s">
        <v>16</v>
      </c>
      <c r="D9001" s="4" t="s">
        <v>45</v>
      </c>
      <c r="E9001" s="4" t="s">
        <v>52</v>
      </c>
      <c r="F9001" s="10" t="s">
        <v>416</v>
      </c>
      <c r="G9001" s="11" t="s">
        <v>264</v>
      </c>
      <c r="H9001" s="4">
        <v>56</v>
      </c>
      <c r="I9001" s="12">
        <v>17897.45</v>
      </c>
      <c r="J9001" s="12">
        <v>1002257.2</v>
      </c>
      <c r="K9001" s="12">
        <v>3829.43</v>
      </c>
      <c r="L9001" s="4">
        <v>321</v>
      </c>
      <c r="M9001" s="4" t="s">
        <v>35</v>
      </c>
      <c r="N9001" s="4" t="str" cm="1">
        <f t="array" ref="N9001">_xlfn.SWITCH(E9001,"Delhi","North","Chennai","South","Hyderabad","South","Mumbai","Central","Bangalore","South")</f>
        <v>Central</v>
      </c>
      <c r="O9001" s="12">
        <v>68561.94</v>
      </c>
      <c r="P9001" s="4">
        <f>Table1[[#This Row],[Delivery_Date]]-Table1[[#This Row],[Order_Date]]</f>
        <v>3</v>
      </c>
      <c r="Q9001" s="4" t="str">
        <f>IF(Table1[[#This Row],[Delivery delay days]]&gt;5,"delay","on time")</f>
        <v>on time</v>
      </c>
      <c r="R9001" s="10">
        <f>DATEVALUE(Table1[[#This Row],[Delivery_Date]])</f>
        <v>45028</v>
      </c>
      <c r="S9001" s="10">
        <f>DATEVALUE(Table1[[#This Row],[Order_Date]])</f>
        <v>45025</v>
      </c>
      <c r="T9001" s="4" t="str" cm="1">
        <f t="array" ref="T9001">_xlfn.IFS(Table1[[#This Row],[Inventory_Level]]&lt;=200,"low",Table1[[#This Row],[Inventory_Level]]&gt;=700,"high",Table1[[#This Row],[Inventory_Level]]&gt;200,"medium")</f>
        <v>medium</v>
      </c>
    </row>
    <row r="9002" spans="1:20" x14ac:dyDescent="0.35">
      <c r="A9002" s="4">
        <v>9001</v>
      </c>
      <c r="B9002" s="4" t="s">
        <v>65</v>
      </c>
      <c r="C9002" s="4" t="s">
        <v>24</v>
      </c>
      <c r="D9002" s="4" t="s">
        <v>45</v>
      </c>
      <c r="E9002" s="4" t="s">
        <v>26</v>
      </c>
      <c r="F9002" s="10" t="s">
        <v>98</v>
      </c>
      <c r="G9002" s="11" t="s">
        <v>329</v>
      </c>
      <c r="H9002" s="4">
        <v>32</v>
      </c>
      <c r="I9002" s="12">
        <v>38713.21</v>
      </c>
      <c r="J9002" s="12">
        <v>1238822.72</v>
      </c>
      <c r="K9002" s="12">
        <v>3166.84</v>
      </c>
      <c r="L9002" s="4">
        <v>324</v>
      </c>
      <c r="M9002" s="4" t="s">
        <v>35</v>
      </c>
      <c r="N9002" s="4" t="str" cm="1">
        <f t="array" ref="N9002">_xlfn.SWITCH(E9002,"Delhi","North","Chennai","South","Hyderabad","South","Mumbai","Central","Bangalore","South")</f>
        <v>South</v>
      </c>
      <c r="O9002" s="12">
        <v>158549.89000000001</v>
      </c>
      <c r="P9002" s="4">
        <f>Table1[[#This Row],[Delivery_Date]]-Table1[[#This Row],[Order_Date]]</f>
        <v>6</v>
      </c>
      <c r="Q9002" s="4" t="str">
        <f>IF(Table1[[#This Row],[Delivery delay days]]&gt;5,"delay","on time")</f>
        <v>delay</v>
      </c>
      <c r="R9002" s="10">
        <f>DATEVALUE(Table1[[#This Row],[Delivery_Date]])</f>
        <v>45130</v>
      </c>
      <c r="S9002" s="10">
        <f>DATEVALUE(Table1[[#This Row],[Order_Date]])</f>
        <v>45124</v>
      </c>
      <c r="T9002" s="4" t="str" cm="1">
        <f t="array" ref="T9002">_xlfn.IFS(Table1[[#This Row],[Inventory_Level]]&lt;=200,"low",Table1[[#This Row],[Inventory_Level]]&gt;=700,"high",Table1[[#This Row],[Inventory_Level]]&gt;200,"medium")</f>
        <v>medium</v>
      </c>
    </row>
    <row r="9003" spans="1:20" x14ac:dyDescent="0.35">
      <c r="A9003" s="4">
        <v>9002</v>
      </c>
      <c r="B9003" s="4" t="s">
        <v>15</v>
      </c>
      <c r="C9003" s="4" t="s">
        <v>16</v>
      </c>
      <c r="D9003" s="4" t="s">
        <v>39</v>
      </c>
      <c r="E9003" s="4" t="s">
        <v>46</v>
      </c>
      <c r="F9003" s="10" t="s">
        <v>331</v>
      </c>
      <c r="G9003" s="11" t="s">
        <v>376</v>
      </c>
      <c r="H9003" s="4">
        <v>65</v>
      </c>
      <c r="I9003" s="12">
        <v>2171.2399999999998</v>
      </c>
      <c r="J9003" s="12">
        <v>141130.6</v>
      </c>
      <c r="K9003" s="12">
        <v>3615.66</v>
      </c>
      <c r="L9003" s="4">
        <v>593</v>
      </c>
      <c r="M9003" s="4" t="s">
        <v>21</v>
      </c>
      <c r="N9003" s="4" t="str" cm="1">
        <f t="array" ref="N9003">_xlfn.SWITCH(E9003,"Delhi","North","Chennai","South","Hyderabad","South","Mumbai","Central","Bangalore","South")</f>
        <v>South</v>
      </c>
      <c r="O9003" s="12">
        <v>21329.32</v>
      </c>
      <c r="P9003" s="4">
        <f>Table1[[#This Row],[Delivery_Date]]-Table1[[#This Row],[Order_Date]]</f>
        <v>9</v>
      </c>
      <c r="Q9003" s="4" t="str">
        <f>IF(Table1[[#This Row],[Delivery delay days]]&gt;5,"delay","on time")</f>
        <v>delay</v>
      </c>
      <c r="R9003" s="10">
        <f>DATEVALUE(Table1[[#This Row],[Delivery_Date]])</f>
        <v>44941</v>
      </c>
      <c r="S9003" s="10">
        <f>DATEVALUE(Table1[[#This Row],[Order_Date]])</f>
        <v>44932</v>
      </c>
      <c r="T9003" s="4" t="str" cm="1">
        <f t="array" ref="T9003">_xlfn.IFS(Table1[[#This Row],[Inventory_Level]]&lt;=200,"low",Table1[[#This Row],[Inventory_Level]]&gt;=700,"high",Table1[[#This Row],[Inventory_Level]]&gt;200,"medium")</f>
        <v>medium</v>
      </c>
    </row>
    <row r="9004" spans="1:20" x14ac:dyDescent="0.35">
      <c r="A9004" s="4">
        <v>9003</v>
      </c>
      <c r="B9004" s="4" t="s">
        <v>59</v>
      </c>
      <c r="C9004" s="4" t="s">
        <v>38</v>
      </c>
      <c r="D9004" s="4" t="s">
        <v>39</v>
      </c>
      <c r="E9004" s="4" t="s">
        <v>60</v>
      </c>
      <c r="F9004" s="10" t="s">
        <v>415</v>
      </c>
      <c r="G9004" s="11" t="s">
        <v>158</v>
      </c>
      <c r="H9004" s="4">
        <v>68</v>
      </c>
      <c r="I9004" s="12">
        <v>43694.94</v>
      </c>
      <c r="J9004" s="12">
        <v>2971255.92</v>
      </c>
      <c r="K9004" s="12">
        <v>4206.16</v>
      </c>
      <c r="L9004" s="4">
        <v>154</v>
      </c>
      <c r="M9004" s="4" t="s">
        <v>35</v>
      </c>
      <c r="N9004" s="4" t="str" cm="1">
        <f t="array" ref="N9004">_xlfn.SWITCH(E9004,"Delhi","North","Chennai","South","Hyderabad","South","Mumbai","Central","Bangalore","South")</f>
        <v>South</v>
      </c>
      <c r="O9004" s="12">
        <v>553876.66</v>
      </c>
      <c r="P9004" s="4">
        <f>Table1[[#This Row],[Delivery_Date]]-Table1[[#This Row],[Order_Date]]</f>
        <v>4</v>
      </c>
      <c r="Q9004" s="4" t="str">
        <f>IF(Table1[[#This Row],[Delivery delay days]]&gt;5,"delay","on time")</f>
        <v>on time</v>
      </c>
      <c r="R9004" s="10">
        <f>DATEVALUE(Table1[[#This Row],[Delivery_Date]])</f>
        <v>44978</v>
      </c>
      <c r="S9004" s="10">
        <f>DATEVALUE(Table1[[#This Row],[Order_Date]])</f>
        <v>44974</v>
      </c>
      <c r="T9004" s="4" t="str" cm="1">
        <f t="array" ref="T9004">_xlfn.IFS(Table1[[#This Row],[Inventory_Level]]&lt;=200,"low",Table1[[#This Row],[Inventory_Level]]&gt;=700,"high",Table1[[#This Row],[Inventory_Level]]&gt;200,"medium")</f>
        <v>low</v>
      </c>
    </row>
    <row r="9005" spans="1:20" x14ac:dyDescent="0.35">
      <c r="A9005" s="4">
        <v>9004</v>
      </c>
      <c r="B9005" s="4" t="s">
        <v>23</v>
      </c>
      <c r="C9005" s="4" t="s">
        <v>38</v>
      </c>
      <c r="D9005" s="4" t="s">
        <v>17</v>
      </c>
      <c r="E9005" s="4" t="s">
        <v>60</v>
      </c>
      <c r="F9005" s="10" t="s">
        <v>263</v>
      </c>
      <c r="G9005" s="11" t="s">
        <v>268</v>
      </c>
      <c r="H9005" s="4">
        <v>1</v>
      </c>
      <c r="I9005" s="12">
        <v>8817.93</v>
      </c>
      <c r="J9005" s="12">
        <v>8817.93</v>
      </c>
      <c r="K9005" s="12">
        <v>990.23</v>
      </c>
      <c r="L9005" s="4">
        <v>916</v>
      </c>
      <c r="M9005" s="4" t="s">
        <v>42</v>
      </c>
      <c r="N9005" s="4" t="str" cm="1">
        <f t="array" ref="N9005">_xlfn.SWITCH(E9005,"Delhi","North","Chennai","South","Hyderabad","South","Mumbai","Central","Bangalore","South")</f>
        <v>South</v>
      </c>
      <c r="O9005" s="12">
        <v>1313.49</v>
      </c>
      <c r="P9005" s="4">
        <f>Table1[[#This Row],[Delivery_Date]]-Table1[[#This Row],[Order_Date]]</f>
        <v>3</v>
      </c>
      <c r="Q9005" s="4" t="str">
        <f>IF(Table1[[#This Row],[Delivery delay days]]&gt;5,"delay","on time")</f>
        <v>on time</v>
      </c>
      <c r="R9005" s="10">
        <f>DATEVALUE(Table1[[#This Row],[Delivery_Date]])</f>
        <v>44960</v>
      </c>
      <c r="S9005" s="10">
        <f>DATEVALUE(Table1[[#This Row],[Order_Date]])</f>
        <v>44957</v>
      </c>
      <c r="T9005" s="4" t="str" cm="1">
        <f t="array" ref="T9005">_xlfn.IFS(Table1[[#This Row],[Inventory_Level]]&lt;=200,"low",Table1[[#This Row],[Inventory_Level]]&gt;=700,"high",Table1[[#This Row],[Inventory_Level]]&gt;200,"medium")</f>
        <v>high</v>
      </c>
    </row>
    <row r="9006" spans="1:20" x14ac:dyDescent="0.35">
      <c r="A9006" s="4">
        <v>9005</v>
      </c>
      <c r="B9006" s="4" t="s">
        <v>37</v>
      </c>
      <c r="C9006" s="4" t="s">
        <v>24</v>
      </c>
      <c r="D9006" s="4" t="s">
        <v>25</v>
      </c>
      <c r="E9006" s="4" t="s">
        <v>18</v>
      </c>
      <c r="F9006" s="10" t="s">
        <v>272</v>
      </c>
      <c r="G9006" s="11" t="s">
        <v>147</v>
      </c>
      <c r="H9006" s="4">
        <v>24</v>
      </c>
      <c r="I9006" s="12">
        <v>19507.28</v>
      </c>
      <c r="J9006" s="12">
        <v>468174.72</v>
      </c>
      <c r="K9006" s="12">
        <v>650.89</v>
      </c>
      <c r="L9006" s="4">
        <v>444</v>
      </c>
      <c r="M9006" s="4" t="s">
        <v>42</v>
      </c>
      <c r="N9006" s="4" t="str" cm="1">
        <f t="array" ref="N9006">_xlfn.SWITCH(E9006,"Delhi","North","Chennai","South","Hyderabad","South","Mumbai","Central","Bangalore","South")</f>
        <v>North</v>
      </c>
      <c r="O9006" s="12">
        <v>47206.9</v>
      </c>
      <c r="P9006" s="4">
        <f>Table1[[#This Row],[Delivery_Date]]-Table1[[#This Row],[Order_Date]]</f>
        <v>11</v>
      </c>
      <c r="Q9006" s="4" t="str">
        <f>IF(Table1[[#This Row],[Delivery delay days]]&gt;5,"delay","on time")</f>
        <v>delay</v>
      </c>
      <c r="R9006" s="10">
        <f>DATEVALUE(Table1[[#This Row],[Delivery_Date]])</f>
        <v>45147</v>
      </c>
      <c r="S9006" s="10">
        <f>DATEVALUE(Table1[[#This Row],[Order_Date]])</f>
        <v>45136</v>
      </c>
      <c r="T9006" s="4" t="str" cm="1">
        <f t="array" ref="T9006">_xlfn.IFS(Table1[[#This Row],[Inventory_Level]]&lt;=200,"low",Table1[[#This Row],[Inventory_Level]]&gt;=700,"high",Table1[[#This Row],[Inventory_Level]]&gt;200,"medium")</f>
        <v>medium</v>
      </c>
    </row>
    <row r="9007" spans="1:20" x14ac:dyDescent="0.35">
      <c r="A9007" s="4">
        <v>9006</v>
      </c>
      <c r="B9007" s="4" t="s">
        <v>15</v>
      </c>
      <c r="C9007" s="4" t="s">
        <v>38</v>
      </c>
      <c r="D9007" s="4" t="s">
        <v>17</v>
      </c>
      <c r="E9007" s="4" t="s">
        <v>46</v>
      </c>
      <c r="F9007" s="10" t="s">
        <v>412</v>
      </c>
      <c r="G9007" s="11" t="s">
        <v>366</v>
      </c>
      <c r="H9007" s="4">
        <v>36</v>
      </c>
      <c r="I9007" s="12">
        <v>43903.79</v>
      </c>
      <c r="J9007" s="12">
        <v>1580536.44</v>
      </c>
      <c r="K9007" s="12">
        <v>3902.71</v>
      </c>
      <c r="L9007" s="4">
        <v>861</v>
      </c>
      <c r="M9007" s="4" t="s">
        <v>35</v>
      </c>
      <c r="N9007" s="4" t="str" cm="1">
        <f t="array" ref="N9007">_xlfn.SWITCH(E9007,"Delhi","North","Chennai","South","Hyderabad","South","Mumbai","Central","Bangalore","South")</f>
        <v>South</v>
      </c>
      <c r="O9007" s="12">
        <v>296652.43</v>
      </c>
      <c r="P9007" s="4">
        <f>Table1[[#This Row],[Delivery_Date]]-Table1[[#This Row],[Order_Date]]</f>
        <v>14</v>
      </c>
      <c r="Q9007" s="4" t="str">
        <f>IF(Table1[[#This Row],[Delivery delay days]]&gt;5,"delay","on time")</f>
        <v>delay</v>
      </c>
      <c r="R9007" s="10">
        <f>DATEVALUE(Table1[[#This Row],[Delivery_Date]])</f>
        <v>45233</v>
      </c>
      <c r="S9007" s="10">
        <f>DATEVALUE(Table1[[#This Row],[Order_Date]])</f>
        <v>45219</v>
      </c>
      <c r="T9007" s="4" t="str" cm="1">
        <f t="array" ref="T9007">_xlfn.IFS(Table1[[#This Row],[Inventory_Level]]&lt;=200,"low",Table1[[#This Row],[Inventory_Level]]&gt;=700,"high",Table1[[#This Row],[Inventory_Level]]&gt;200,"medium")</f>
        <v>high</v>
      </c>
    </row>
    <row r="9008" spans="1:20" x14ac:dyDescent="0.35">
      <c r="A9008" s="4">
        <v>9007</v>
      </c>
      <c r="B9008" s="4" t="s">
        <v>31</v>
      </c>
      <c r="C9008" s="4" t="s">
        <v>38</v>
      </c>
      <c r="D9008" s="4" t="s">
        <v>39</v>
      </c>
      <c r="E9008" s="4" t="s">
        <v>52</v>
      </c>
      <c r="F9008" s="10" t="s">
        <v>363</v>
      </c>
      <c r="G9008" s="11" t="s">
        <v>234</v>
      </c>
      <c r="H9008" s="4">
        <v>55</v>
      </c>
      <c r="I9008" s="12">
        <v>4077.18</v>
      </c>
      <c r="J9008" s="12">
        <v>224244.9</v>
      </c>
      <c r="K9008" s="12">
        <v>289.08999999999997</v>
      </c>
      <c r="L9008" s="4">
        <v>536</v>
      </c>
      <c r="M9008" s="4" t="s">
        <v>21</v>
      </c>
      <c r="N9008" s="4" t="str" cm="1">
        <f t="array" ref="N9008">_xlfn.SWITCH(E9008,"Delhi","North","Chennai","South","Hyderabad","South","Mumbai","Central","Bangalore","South")</f>
        <v>Central</v>
      </c>
      <c r="O9008" s="12">
        <v>32045.67</v>
      </c>
      <c r="P9008" s="4">
        <f>Table1[[#This Row],[Delivery_Date]]-Table1[[#This Row],[Order_Date]]</f>
        <v>5</v>
      </c>
      <c r="Q9008" s="4" t="str">
        <f>IF(Table1[[#This Row],[Delivery delay days]]&gt;5,"delay","on time")</f>
        <v>on time</v>
      </c>
      <c r="R9008" s="10">
        <f>DATEVALUE(Table1[[#This Row],[Delivery_Date]])</f>
        <v>45047</v>
      </c>
      <c r="S9008" s="10">
        <f>DATEVALUE(Table1[[#This Row],[Order_Date]])</f>
        <v>45042</v>
      </c>
      <c r="T9008" s="4" t="str" cm="1">
        <f t="array" ref="T9008">_xlfn.IFS(Table1[[#This Row],[Inventory_Level]]&lt;=200,"low",Table1[[#This Row],[Inventory_Level]]&gt;=700,"high",Table1[[#This Row],[Inventory_Level]]&gt;200,"medium")</f>
        <v>medium</v>
      </c>
    </row>
    <row r="9009" spans="1:20" x14ac:dyDescent="0.35">
      <c r="A9009" s="4">
        <v>9008</v>
      </c>
      <c r="B9009" s="4" t="s">
        <v>31</v>
      </c>
      <c r="C9009" s="4" t="s">
        <v>16</v>
      </c>
      <c r="D9009" s="4" t="s">
        <v>39</v>
      </c>
      <c r="E9009" s="4" t="s">
        <v>52</v>
      </c>
      <c r="F9009" s="10" t="s">
        <v>144</v>
      </c>
      <c r="G9009" s="11" t="s">
        <v>338</v>
      </c>
      <c r="H9009" s="4">
        <v>84</v>
      </c>
      <c r="I9009" s="12">
        <v>1317.7</v>
      </c>
      <c r="J9009" s="12">
        <v>110686.8</v>
      </c>
      <c r="K9009" s="12">
        <v>1487.79</v>
      </c>
      <c r="L9009" s="4">
        <v>185</v>
      </c>
      <c r="M9009" s="4" t="s">
        <v>29</v>
      </c>
      <c r="N9009" s="4" t="str" cm="1">
        <f t="array" ref="N9009">_xlfn.SWITCH(E9009,"Delhi","North","Chennai","South","Hyderabad","South","Mumbai","Central","Bangalore","South")</f>
        <v>Central</v>
      </c>
      <c r="O9009" s="12">
        <v>8733.7199999999993</v>
      </c>
      <c r="P9009" s="4">
        <f>Table1[[#This Row],[Delivery_Date]]-Table1[[#This Row],[Order_Date]]</f>
        <v>2</v>
      </c>
      <c r="Q9009" s="4" t="str">
        <f>IF(Table1[[#This Row],[Delivery delay days]]&gt;5,"delay","on time")</f>
        <v>on time</v>
      </c>
      <c r="R9009" s="10">
        <f>DATEVALUE(Table1[[#This Row],[Delivery_Date]])</f>
        <v>45071</v>
      </c>
      <c r="S9009" s="10">
        <f>DATEVALUE(Table1[[#This Row],[Order_Date]])</f>
        <v>45069</v>
      </c>
      <c r="T9009" s="4" t="str" cm="1">
        <f t="array" ref="T9009">_xlfn.IFS(Table1[[#This Row],[Inventory_Level]]&lt;=200,"low",Table1[[#This Row],[Inventory_Level]]&gt;=700,"high",Table1[[#This Row],[Inventory_Level]]&gt;200,"medium")</f>
        <v>low</v>
      </c>
    </row>
    <row r="9010" spans="1:20" x14ac:dyDescent="0.35">
      <c r="A9010" s="4">
        <v>9009</v>
      </c>
      <c r="B9010" s="4" t="s">
        <v>59</v>
      </c>
      <c r="C9010" s="4" t="s">
        <v>24</v>
      </c>
      <c r="D9010" s="4" t="s">
        <v>17</v>
      </c>
      <c r="E9010" s="4" t="s">
        <v>60</v>
      </c>
      <c r="F9010" s="10" t="s">
        <v>283</v>
      </c>
      <c r="G9010" s="11" t="s">
        <v>286</v>
      </c>
      <c r="H9010" s="4">
        <v>49</v>
      </c>
      <c r="I9010" s="12">
        <v>49817.98</v>
      </c>
      <c r="J9010" s="12">
        <v>2441081.02</v>
      </c>
      <c r="K9010" s="12">
        <v>4936.74</v>
      </c>
      <c r="L9010" s="4">
        <v>394</v>
      </c>
      <c r="M9010" s="4" t="s">
        <v>29</v>
      </c>
      <c r="N9010" s="4" t="str" cm="1">
        <f t="array" ref="N9010">_xlfn.SWITCH(E9010,"Delhi","North","Chennai","South","Hyderabad","South","Mumbai","Central","Bangalore","South")</f>
        <v>South</v>
      </c>
      <c r="O9010" s="12">
        <v>242863.35</v>
      </c>
      <c r="P9010" s="4">
        <f>Table1[[#This Row],[Delivery_Date]]-Table1[[#This Row],[Order_Date]]</f>
        <v>8</v>
      </c>
      <c r="Q9010" s="4" t="str">
        <f>IF(Table1[[#This Row],[Delivery delay days]]&gt;5,"delay","on time")</f>
        <v>delay</v>
      </c>
      <c r="R9010" s="10">
        <f>DATEVALUE(Table1[[#This Row],[Delivery_Date]])</f>
        <v>45063</v>
      </c>
      <c r="S9010" s="10">
        <f>DATEVALUE(Table1[[#This Row],[Order_Date]])</f>
        <v>45055</v>
      </c>
      <c r="T9010" s="4" t="str" cm="1">
        <f t="array" ref="T9010">_xlfn.IFS(Table1[[#This Row],[Inventory_Level]]&lt;=200,"low",Table1[[#This Row],[Inventory_Level]]&gt;=700,"high",Table1[[#This Row],[Inventory_Level]]&gt;200,"medium")</f>
        <v>medium</v>
      </c>
    </row>
    <row r="9011" spans="1:20" x14ac:dyDescent="0.35">
      <c r="A9011" s="4">
        <v>9010</v>
      </c>
      <c r="B9011" s="4" t="s">
        <v>59</v>
      </c>
      <c r="C9011" s="4" t="s">
        <v>38</v>
      </c>
      <c r="D9011" s="4" t="s">
        <v>17</v>
      </c>
      <c r="E9011" s="4" t="s">
        <v>26</v>
      </c>
      <c r="F9011" s="10" t="s">
        <v>213</v>
      </c>
      <c r="G9011" s="11" t="s">
        <v>330</v>
      </c>
      <c r="H9011" s="4">
        <v>44</v>
      </c>
      <c r="I9011" s="12">
        <v>32954.800000000003</v>
      </c>
      <c r="J9011" s="12">
        <v>1450011.2</v>
      </c>
      <c r="K9011" s="12">
        <v>2377.91</v>
      </c>
      <c r="L9011" s="4">
        <v>768</v>
      </c>
      <c r="M9011" s="4" t="s">
        <v>35</v>
      </c>
      <c r="N9011" s="4" t="str" cm="1">
        <f t="array" ref="N9011">_xlfn.SWITCH(E9011,"Delhi","North","Chennai","South","Hyderabad","South","Mumbai","Central","Bangalore","South")</f>
        <v>South</v>
      </c>
      <c r="O9011" s="12">
        <v>124832.36</v>
      </c>
      <c r="P9011" s="4">
        <f>Table1[[#This Row],[Delivery_Date]]-Table1[[#This Row],[Order_Date]]</f>
        <v>6</v>
      </c>
      <c r="Q9011" s="4" t="str">
        <f>IF(Table1[[#This Row],[Delivery delay days]]&gt;5,"delay","on time")</f>
        <v>delay</v>
      </c>
      <c r="R9011" s="10">
        <f>DATEVALUE(Table1[[#This Row],[Delivery_Date]])</f>
        <v>45257</v>
      </c>
      <c r="S9011" s="10">
        <f>DATEVALUE(Table1[[#This Row],[Order_Date]])</f>
        <v>45251</v>
      </c>
      <c r="T9011" s="4" t="str" cm="1">
        <f t="array" ref="T9011">_xlfn.IFS(Table1[[#This Row],[Inventory_Level]]&lt;=200,"low",Table1[[#This Row],[Inventory_Level]]&gt;=700,"high",Table1[[#This Row],[Inventory_Level]]&gt;200,"medium")</f>
        <v>high</v>
      </c>
    </row>
    <row r="9012" spans="1:20" x14ac:dyDescent="0.35">
      <c r="A9012" s="4">
        <v>9011</v>
      </c>
      <c r="B9012" s="4" t="s">
        <v>31</v>
      </c>
      <c r="C9012" s="4" t="s">
        <v>38</v>
      </c>
      <c r="D9012" s="4" t="s">
        <v>45</v>
      </c>
      <c r="E9012" s="4" t="s">
        <v>52</v>
      </c>
      <c r="F9012" s="10" t="s">
        <v>56</v>
      </c>
      <c r="G9012" s="11" t="s">
        <v>337</v>
      </c>
      <c r="H9012" s="4">
        <v>52</v>
      </c>
      <c r="I9012" s="12">
        <v>32288.07</v>
      </c>
      <c r="J9012" s="12">
        <v>1678979.64</v>
      </c>
      <c r="K9012" s="12">
        <v>1681.16</v>
      </c>
      <c r="L9012" s="4">
        <v>666</v>
      </c>
      <c r="M9012" s="4" t="s">
        <v>21</v>
      </c>
      <c r="N9012" s="4" t="str" cm="1">
        <f t="array" ref="N9012">_xlfn.SWITCH(E9012,"Delhi","North","Chennai","South","Hyderabad","South","Mumbai","Central","Bangalore","South")</f>
        <v>Central</v>
      </c>
      <c r="O9012" s="12">
        <v>112604.98</v>
      </c>
      <c r="P9012" s="4">
        <f>Table1[[#This Row],[Delivery_Date]]-Table1[[#This Row],[Order_Date]]</f>
        <v>9</v>
      </c>
      <c r="Q9012" s="4" t="str">
        <f>IF(Table1[[#This Row],[Delivery delay days]]&gt;5,"delay","on time")</f>
        <v>delay</v>
      </c>
      <c r="R9012" s="10">
        <f>DATEVALUE(Table1[[#This Row],[Delivery_Date]])</f>
        <v>45159</v>
      </c>
      <c r="S9012" s="10">
        <f>DATEVALUE(Table1[[#This Row],[Order_Date]])</f>
        <v>45150</v>
      </c>
      <c r="T9012" s="4" t="str" cm="1">
        <f t="array" ref="T9012">_xlfn.IFS(Table1[[#This Row],[Inventory_Level]]&lt;=200,"low",Table1[[#This Row],[Inventory_Level]]&gt;=700,"high",Table1[[#This Row],[Inventory_Level]]&gt;200,"medium")</f>
        <v>medium</v>
      </c>
    </row>
    <row r="9013" spans="1:20" x14ac:dyDescent="0.35">
      <c r="A9013" s="4">
        <v>9012</v>
      </c>
      <c r="B9013" s="4" t="s">
        <v>15</v>
      </c>
      <c r="C9013" s="4" t="s">
        <v>24</v>
      </c>
      <c r="D9013" s="4" t="s">
        <v>17</v>
      </c>
      <c r="E9013" s="4" t="s">
        <v>52</v>
      </c>
      <c r="F9013" s="10" t="s">
        <v>250</v>
      </c>
      <c r="G9013" s="11" t="s">
        <v>231</v>
      </c>
      <c r="H9013" s="4">
        <v>35</v>
      </c>
      <c r="I9013" s="12">
        <v>15120.31</v>
      </c>
      <c r="J9013" s="12">
        <v>529210.85</v>
      </c>
      <c r="K9013" s="12">
        <v>1351.95</v>
      </c>
      <c r="L9013" s="4">
        <v>561</v>
      </c>
      <c r="M9013" s="4" t="s">
        <v>35</v>
      </c>
      <c r="N9013" s="4" t="str" cm="1">
        <f t="array" ref="N9013">_xlfn.SWITCH(E9013,"Delhi","North","Chennai","South","Hyderabad","South","Mumbai","Central","Bangalore","South")</f>
        <v>Central</v>
      </c>
      <c r="O9013" s="12">
        <v>45749.22</v>
      </c>
      <c r="P9013" s="4">
        <f>Table1[[#This Row],[Delivery_Date]]-Table1[[#This Row],[Order_Date]]</f>
        <v>3</v>
      </c>
      <c r="Q9013" s="4" t="str">
        <f>IF(Table1[[#This Row],[Delivery delay days]]&gt;5,"delay","on time")</f>
        <v>on time</v>
      </c>
      <c r="R9013" s="10">
        <f>DATEVALUE(Table1[[#This Row],[Delivery_Date]])</f>
        <v>45022</v>
      </c>
      <c r="S9013" s="10">
        <f>DATEVALUE(Table1[[#This Row],[Order_Date]])</f>
        <v>45019</v>
      </c>
      <c r="T9013" s="4" t="str" cm="1">
        <f t="array" ref="T9013">_xlfn.IFS(Table1[[#This Row],[Inventory_Level]]&lt;=200,"low",Table1[[#This Row],[Inventory_Level]]&gt;=700,"high",Table1[[#This Row],[Inventory_Level]]&gt;200,"medium")</f>
        <v>medium</v>
      </c>
    </row>
    <row r="9014" spans="1:20" x14ac:dyDescent="0.35">
      <c r="A9014" s="4">
        <v>9013</v>
      </c>
      <c r="B9014" s="4" t="s">
        <v>31</v>
      </c>
      <c r="C9014" s="4" t="s">
        <v>16</v>
      </c>
      <c r="D9014" s="4" t="s">
        <v>17</v>
      </c>
      <c r="E9014" s="4" t="s">
        <v>18</v>
      </c>
      <c r="F9014" s="10" t="s">
        <v>138</v>
      </c>
      <c r="G9014" s="11" t="s">
        <v>400</v>
      </c>
      <c r="H9014" s="4">
        <v>50</v>
      </c>
      <c r="I9014" s="12">
        <v>1836.14</v>
      </c>
      <c r="J9014" s="12">
        <v>91807</v>
      </c>
      <c r="K9014" s="12">
        <v>2436.15</v>
      </c>
      <c r="L9014" s="4">
        <v>789</v>
      </c>
      <c r="M9014" s="4" t="s">
        <v>21</v>
      </c>
      <c r="N9014" s="4" t="str" cm="1">
        <f t="array" ref="N9014">_xlfn.SWITCH(E9014,"Delhi","North","Chennai","South","Hyderabad","South","Mumbai","Central","Bangalore","South")</f>
        <v>North</v>
      </c>
      <c r="O9014" s="12">
        <v>20020.95</v>
      </c>
      <c r="P9014" s="4">
        <f>Table1[[#This Row],[Delivery_Date]]-Table1[[#This Row],[Order_Date]]</f>
        <v>13</v>
      </c>
      <c r="Q9014" s="4" t="str">
        <f>IF(Table1[[#This Row],[Delivery delay days]]&gt;5,"delay","on time")</f>
        <v>delay</v>
      </c>
      <c r="R9014" s="10">
        <f>DATEVALUE(Table1[[#This Row],[Delivery_Date]])</f>
        <v>44959</v>
      </c>
      <c r="S9014" s="10">
        <f>DATEVALUE(Table1[[#This Row],[Order_Date]])</f>
        <v>44946</v>
      </c>
      <c r="T9014" s="4" t="str" cm="1">
        <f t="array" ref="T9014">_xlfn.IFS(Table1[[#This Row],[Inventory_Level]]&lt;=200,"low",Table1[[#This Row],[Inventory_Level]]&gt;=700,"high",Table1[[#This Row],[Inventory_Level]]&gt;200,"medium")</f>
        <v>high</v>
      </c>
    </row>
    <row r="9015" spans="1:20" x14ac:dyDescent="0.35">
      <c r="A9015" s="4">
        <v>9014</v>
      </c>
      <c r="B9015" s="4" t="s">
        <v>65</v>
      </c>
      <c r="C9015" s="4" t="s">
        <v>38</v>
      </c>
      <c r="D9015" s="4" t="s">
        <v>45</v>
      </c>
      <c r="E9015" s="4" t="s">
        <v>46</v>
      </c>
      <c r="F9015" s="10" t="s">
        <v>119</v>
      </c>
      <c r="G9015" s="11" t="s">
        <v>307</v>
      </c>
      <c r="H9015" s="4">
        <v>89</v>
      </c>
      <c r="I9015" s="12">
        <v>45593.760000000002</v>
      </c>
      <c r="J9015" s="12">
        <v>4057844.64</v>
      </c>
      <c r="K9015" s="12">
        <v>1777.55</v>
      </c>
      <c r="L9015" s="4">
        <v>538</v>
      </c>
      <c r="M9015" s="4" t="s">
        <v>42</v>
      </c>
      <c r="N9015" s="4" t="str" cm="1">
        <f t="array" ref="N9015">_xlfn.SWITCH(E9015,"Delhi","North","Chennai","South","Hyderabad","South","Mumbai","Central","Bangalore","South")</f>
        <v>South</v>
      </c>
      <c r="O9015" s="12">
        <v>993718.36</v>
      </c>
      <c r="P9015" s="4">
        <f>Table1[[#This Row],[Delivery_Date]]-Table1[[#This Row],[Order_Date]]</f>
        <v>9</v>
      </c>
      <c r="Q9015" s="4" t="str">
        <f>IF(Table1[[#This Row],[Delivery delay days]]&gt;5,"delay","on time")</f>
        <v>delay</v>
      </c>
      <c r="R9015" s="10">
        <f>DATEVALUE(Table1[[#This Row],[Delivery_Date]])</f>
        <v>45283</v>
      </c>
      <c r="S9015" s="10">
        <f>DATEVALUE(Table1[[#This Row],[Order_Date]])</f>
        <v>45274</v>
      </c>
      <c r="T9015" s="4" t="str" cm="1">
        <f t="array" ref="T9015">_xlfn.IFS(Table1[[#This Row],[Inventory_Level]]&lt;=200,"low",Table1[[#This Row],[Inventory_Level]]&gt;=700,"high",Table1[[#This Row],[Inventory_Level]]&gt;200,"medium")</f>
        <v>medium</v>
      </c>
    </row>
    <row r="9016" spans="1:20" x14ac:dyDescent="0.35">
      <c r="A9016" s="4">
        <v>9015</v>
      </c>
      <c r="B9016" s="4" t="s">
        <v>15</v>
      </c>
      <c r="C9016" s="4" t="s">
        <v>16</v>
      </c>
      <c r="D9016" s="4" t="s">
        <v>32</v>
      </c>
      <c r="E9016" s="4" t="s">
        <v>60</v>
      </c>
      <c r="F9016" s="10" t="s">
        <v>281</v>
      </c>
      <c r="G9016" s="11" t="s">
        <v>178</v>
      </c>
      <c r="H9016" s="4">
        <v>65</v>
      </c>
      <c r="I9016" s="12">
        <v>16708.3</v>
      </c>
      <c r="J9016" s="12">
        <v>1086039.5</v>
      </c>
      <c r="K9016" s="12">
        <v>3896.5</v>
      </c>
      <c r="L9016" s="4">
        <v>802</v>
      </c>
      <c r="M9016" s="4" t="s">
        <v>29</v>
      </c>
      <c r="N9016" s="4" t="str" cm="1">
        <f t="array" ref="N9016">_xlfn.SWITCH(E9016,"Delhi","North","Chennai","South","Hyderabad","South","Mumbai","Central","Bangalore","South")</f>
        <v>South</v>
      </c>
      <c r="O9016" s="12">
        <v>141800.23000000001</v>
      </c>
      <c r="P9016" s="4">
        <f>Table1[[#This Row],[Delivery_Date]]-Table1[[#This Row],[Order_Date]]</f>
        <v>6</v>
      </c>
      <c r="Q9016" s="4" t="str">
        <f>IF(Table1[[#This Row],[Delivery delay days]]&gt;5,"delay","on time")</f>
        <v>delay</v>
      </c>
      <c r="R9016" s="10">
        <f>DATEVALUE(Table1[[#This Row],[Delivery_Date]])</f>
        <v>45023</v>
      </c>
      <c r="S9016" s="10">
        <f>DATEVALUE(Table1[[#This Row],[Order_Date]])</f>
        <v>45017</v>
      </c>
      <c r="T9016" s="4" t="str" cm="1">
        <f t="array" ref="T9016">_xlfn.IFS(Table1[[#This Row],[Inventory_Level]]&lt;=200,"low",Table1[[#This Row],[Inventory_Level]]&gt;=700,"high",Table1[[#This Row],[Inventory_Level]]&gt;200,"medium")</f>
        <v>high</v>
      </c>
    </row>
    <row r="9017" spans="1:20" x14ac:dyDescent="0.35">
      <c r="A9017" s="4">
        <v>9016</v>
      </c>
      <c r="B9017" s="4" t="s">
        <v>59</v>
      </c>
      <c r="C9017" s="4" t="s">
        <v>16</v>
      </c>
      <c r="D9017" s="4" t="s">
        <v>32</v>
      </c>
      <c r="E9017" s="4" t="s">
        <v>46</v>
      </c>
      <c r="F9017" s="10" t="s">
        <v>89</v>
      </c>
      <c r="G9017" s="11" t="s">
        <v>98</v>
      </c>
      <c r="H9017" s="4">
        <v>99</v>
      </c>
      <c r="I9017" s="12">
        <v>32004.35</v>
      </c>
      <c r="J9017" s="12">
        <v>3168430.65</v>
      </c>
      <c r="K9017" s="12">
        <v>4530.71</v>
      </c>
      <c r="L9017" s="4">
        <v>756</v>
      </c>
      <c r="M9017" s="4" t="s">
        <v>35</v>
      </c>
      <c r="N9017" s="4" t="str" cm="1">
        <f t="array" ref="N9017">_xlfn.SWITCH(E9017,"Delhi","North","Chennai","South","Hyderabad","South","Mumbai","Central","Bangalore","South")</f>
        <v>South</v>
      </c>
      <c r="O9017" s="12">
        <v>376368.72</v>
      </c>
      <c r="P9017" s="4">
        <f>Table1[[#This Row],[Delivery_Date]]-Table1[[#This Row],[Order_Date]]</f>
        <v>8</v>
      </c>
      <c r="Q9017" s="4" t="str">
        <f>IF(Table1[[#This Row],[Delivery delay days]]&gt;5,"delay","on time")</f>
        <v>delay</v>
      </c>
      <c r="R9017" s="10">
        <f>DATEVALUE(Table1[[#This Row],[Delivery_Date]])</f>
        <v>45124</v>
      </c>
      <c r="S9017" s="10">
        <f>DATEVALUE(Table1[[#This Row],[Order_Date]])</f>
        <v>45116</v>
      </c>
      <c r="T9017" s="4" t="str" cm="1">
        <f t="array" ref="T9017">_xlfn.IFS(Table1[[#This Row],[Inventory_Level]]&lt;=200,"low",Table1[[#This Row],[Inventory_Level]]&gt;=700,"high",Table1[[#This Row],[Inventory_Level]]&gt;200,"medium")</f>
        <v>high</v>
      </c>
    </row>
    <row r="9018" spans="1:20" x14ac:dyDescent="0.35">
      <c r="A9018" s="4">
        <v>9017</v>
      </c>
      <c r="B9018" s="4" t="s">
        <v>59</v>
      </c>
      <c r="C9018" s="4" t="s">
        <v>24</v>
      </c>
      <c r="D9018" s="4" t="s">
        <v>45</v>
      </c>
      <c r="E9018" s="4" t="s">
        <v>60</v>
      </c>
      <c r="F9018" s="10" t="s">
        <v>146</v>
      </c>
      <c r="G9018" s="11" t="s">
        <v>54</v>
      </c>
      <c r="H9018" s="4">
        <v>88</v>
      </c>
      <c r="I9018" s="12">
        <v>7346.91</v>
      </c>
      <c r="J9018" s="12">
        <v>646528.07999999996</v>
      </c>
      <c r="K9018" s="12">
        <v>3644.13</v>
      </c>
      <c r="L9018" s="4">
        <v>195</v>
      </c>
      <c r="M9018" s="4" t="s">
        <v>21</v>
      </c>
      <c r="N9018" s="4" t="str" cm="1">
        <f t="array" ref="N9018">_xlfn.SWITCH(E9018,"Delhi","North","Chennai","South","Hyderabad","South","Mumbai","Central","Bangalore","South")</f>
        <v>South</v>
      </c>
      <c r="O9018" s="12">
        <v>55850.02</v>
      </c>
      <c r="P9018" s="4">
        <f>Table1[[#This Row],[Delivery_Date]]-Table1[[#This Row],[Order_Date]]</f>
        <v>12</v>
      </c>
      <c r="Q9018" s="4" t="str">
        <f>IF(Table1[[#This Row],[Delivery delay days]]&gt;5,"delay","on time")</f>
        <v>delay</v>
      </c>
      <c r="R9018" s="10">
        <f>DATEVALUE(Table1[[#This Row],[Delivery_Date]])</f>
        <v>45212</v>
      </c>
      <c r="S9018" s="10">
        <f>DATEVALUE(Table1[[#This Row],[Order_Date]])</f>
        <v>45200</v>
      </c>
      <c r="T9018" s="4" t="str" cm="1">
        <f t="array" ref="T9018">_xlfn.IFS(Table1[[#This Row],[Inventory_Level]]&lt;=200,"low",Table1[[#This Row],[Inventory_Level]]&gt;=700,"high",Table1[[#This Row],[Inventory_Level]]&gt;200,"medium")</f>
        <v>low</v>
      </c>
    </row>
    <row r="9019" spans="1:20" x14ac:dyDescent="0.35">
      <c r="A9019" s="4">
        <v>9018</v>
      </c>
      <c r="B9019" s="4" t="s">
        <v>23</v>
      </c>
      <c r="C9019" s="4" t="s">
        <v>24</v>
      </c>
      <c r="D9019" s="4" t="s">
        <v>25</v>
      </c>
      <c r="E9019" s="4" t="s">
        <v>46</v>
      </c>
      <c r="F9019" s="10" t="s">
        <v>322</v>
      </c>
      <c r="G9019" s="11" t="s">
        <v>202</v>
      </c>
      <c r="H9019" s="4">
        <v>53</v>
      </c>
      <c r="I9019" s="12">
        <v>9092.42</v>
      </c>
      <c r="J9019" s="12">
        <v>481898.26</v>
      </c>
      <c r="K9019" s="12">
        <v>3105.43</v>
      </c>
      <c r="L9019" s="4">
        <v>972</v>
      </c>
      <c r="M9019" s="4" t="s">
        <v>35</v>
      </c>
      <c r="N9019" s="4" t="str" cm="1">
        <f t="array" ref="N9019">_xlfn.SWITCH(E9019,"Delhi","North","Chennai","South","Hyderabad","South","Mumbai","Central","Bangalore","South")</f>
        <v>South</v>
      </c>
      <c r="O9019" s="12">
        <v>51117.3</v>
      </c>
      <c r="P9019" s="4">
        <f>Table1[[#This Row],[Delivery_Date]]-Table1[[#This Row],[Order_Date]]</f>
        <v>7</v>
      </c>
      <c r="Q9019" s="4" t="str">
        <f>IF(Table1[[#This Row],[Delivery delay days]]&gt;5,"delay","on time")</f>
        <v>delay</v>
      </c>
      <c r="R9019" s="10">
        <f>DATEVALUE(Table1[[#This Row],[Delivery_Date]])</f>
        <v>45001</v>
      </c>
      <c r="S9019" s="10">
        <f>DATEVALUE(Table1[[#This Row],[Order_Date]])</f>
        <v>44994</v>
      </c>
      <c r="T9019" s="4" t="str" cm="1">
        <f t="array" ref="T9019">_xlfn.IFS(Table1[[#This Row],[Inventory_Level]]&lt;=200,"low",Table1[[#This Row],[Inventory_Level]]&gt;=700,"high",Table1[[#This Row],[Inventory_Level]]&gt;200,"medium")</f>
        <v>high</v>
      </c>
    </row>
    <row r="9020" spans="1:20" x14ac:dyDescent="0.35">
      <c r="A9020" s="4">
        <v>9019</v>
      </c>
      <c r="B9020" s="4" t="s">
        <v>44</v>
      </c>
      <c r="C9020" s="4" t="s">
        <v>24</v>
      </c>
      <c r="D9020" s="4" t="s">
        <v>25</v>
      </c>
      <c r="E9020" s="4" t="s">
        <v>60</v>
      </c>
      <c r="F9020" s="10" t="s">
        <v>349</v>
      </c>
      <c r="G9020" s="11" t="s">
        <v>165</v>
      </c>
      <c r="H9020" s="4">
        <v>86</v>
      </c>
      <c r="I9020" s="12">
        <v>12370.23</v>
      </c>
      <c r="J9020" s="12">
        <v>1063839.78</v>
      </c>
      <c r="K9020" s="12">
        <v>4261.04</v>
      </c>
      <c r="L9020" s="4">
        <v>392</v>
      </c>
      <c r="M9020" s="4" t="s">
        <v>29</v>
      </c>
      <c r="N9020" s="4" t="str" cm="1">
        <f t="array" ref="N9020">_xlfn.SWITCH(E9020,"Delhi","North","Chennai","South","Hyderabad","South","Mumbai","Central","Bangalore","South")</f>
        <v>South</v>
      </c>
      <c r="O9020" s="12">
        <v>152345.18</v>
      </c>
      <c r="P9020" s="4">
        <f>Table1[[#This Row],[Delivery_Date]]-Table1[[#This Row],[Order_Date]]</f>
        <v>6</v>
      </c>
      <c r="Q9020" s="4" t="str">
        <f>IF(Table1[[#This Row],[Delivery delay days]]&gt;5,"delay","on time")</f>
        <v>delay</v>
      </c>
      <c r="R9020" s="10">
        <f>DATEVALUE(Table1[[#This Row],[Delivery_Date]])</f>
        <v>45052</v>
      </c>
      <c r="S9020" s="10">
        <f>DATEVALUE(Table1[[#This Row],[Order_Date]])</f>
        <v>45046</v>
      </c>
      <c r="T9020" s="4" t="str" cm="1">
        <f t="array" ref="T9020">_xlfn.IFS(Table1[[#This Row],[Inventory_Level]]&lt;=200,"low",Table1[[#This Row],[Inventory_Level]]&gt;=700,"high",Table1[[#This Row],[Inventory_Level]]&gt;200,"medium")</f>
        <v>medium</v>
      </c>
    </row>
    <row r="9021" spans="1:20" x14ac:dyDescent="0.35">
      <c r="A9021" s="4">
        <v>9020</v>
      </c>
      <c r="B9021" s="4" t="s">
        <v>23</v>
      </c>
      <c r="C9021" s="4" t="s">
        <v>24</v>
      </c>
      <c r="D9021" s="4" t="s">
        <v>32</v>
      </c>
      <c r="E9021" s="4" t="s">
        <v>60</v>
      </c>
      <c r="F9021" s="10" t="s">
        <v>152</v>
      </c>
      <c r="G9021" s="11" t="s">
        <v>417</v>
      </c>
      <c r="H9021" s="4">
        <v>92</v>
      </c>
      <c r="I9021" s="12">
        <v>46801.23</v>
      </c>
      <c r="J9021" s="12">
        <v>4305713.16</v>
      </c>
      <c r="K9021" s="12">
        <v>2858.45</v>
      </c>
      <c r="L9021" s="4">
        <v>337</v>
      </c>
      <c r="M9021" s="4" t="s">
        <v>29</v>
      </c>
      <c r="N9021" s="4" t="str" cm="1">
        <f t="array" ref="N9021">_xlfn.SWITCH(E9021,"Delhi","North","Chennai","South","Hyderabad","South","Mumbai","Central","Bangalore","South")</f>
        <v>South</v>
      </c>
      <c r="O9021" s="12">
        <v>577321</v>
      </c>
      <c r="P9021" s="4">
        <f>Table1[[#This Row],[Delivery_Date]]-Table1[[#This Row],[Order_Date]]</f>
        <v>8</v>
      </c>
      <c r="Q9021" s="4" t="str">
        <f>IF(Table1[[#This Row],[Delivery delay days]]&gt;5,"delay","on time")</f>
        <v>delay</v>
      </c>
      <c r="R9021" s="10">
        <f>DATEVALUE(Table1[[#This Row],[Delivery_Date]])</f>
        <v>44983</v>
      </c>
      <c r="S9021" s="10">
        <f>DATEVALUE(Table1[[#This Row],[Order_Date]])</f>
        <v>44975</v>
      </c>
      <c r="T9021" s="4" t="str" cm="1">
        <f t="array" ref="T9021">_xlfn.IFS(Table1[[#This Row],[Inventory_Level]]&lt;=200,"low",Table1[[#This Row],[Inventory_Level]]&gt;=700,"high",Table1[[#This Row],[Inventory_Level]]&gt;200,"medium")</f>
        <v>medium</v>
      </c>
    </row>
    <row r="9022" spans="1:20" x14ac:dyDescent="0.35">
      <c r="A9022" s="4">
        <v>9021</v>
      </c>
      <c r="B9022" s="4" t="s">
        <v>51</v>
      </c>
      <c r="C9022" s="4" t="s">
        <v>16</v>
      </c>
      <c r="D9022" s="4" t="s">
        <v>25</v>
      </c>
      <c r="E9022" s="4" t="s">
        <v>18</v>
      </c>
      <c r="F9022" s="10" t="s">
        <v>335</v>
      </c>
      <c r="G9022" s="11" t="s">
        <v>233</v>
      </c>
      <c r="H9022" s="4">
        <v>56</v>
      </c>
      <c r="I9022" s="12">
        <v>27294.77</v>
      </c>
      <c r="J9022" s="12">
        <v>1528507.12</v>
      </c>
      <c r="K9022" s="12">
        <v>3926.29</v>
      </c>
      <c r="L9022" s="4">
        <v>997</v>
      </c>
      <c r="M9022" s="4" t="s">
        <v>42</v>
      </c>
      <c r="N9022" s="4" t="str" cm="1">
        <f t="array" ref="N9022">_xlfn.SWITCH(E9022,"Delhi","North","Chennai","South","Hyderabad","South","Mumbai","Central","Bangalore","South")</f>
        <v>North</v>
      </c>
      <c r="O9022" s="12">
        <v>217988.19</v>
      </c>
      <c r="P9022" s="4">
        <f>Table1[[#This Row],[Delivery_Date]]-Table1[[#This Row],[Order_Date]]</f>
        <v>6</v>
      </c>
      <c r="Q9022" s="4" t="str">
        <f>IF(Table1[[#This Row],[Delivery delay days]]&gt;5,"delay","on time")</f>
        <v>delay</v>
      </c>
      <c r="R9022" s="10">
        <f>DATEVALUE(Table1[[#This Row],[Delivery_Date]])</f>
        <v>45195</v>
      </c>
      <c r="S9022" s="10">
        <f>DATEVALUE(Table1[[#This Row],[Order_Date]])</f>
        <v>45189</v>
      </c>
      <c r="T9022" s="4" t="str" cm="1">
        <f t="array" ref="T9022">_xlfn.IFS(Table1[[#This Row],[Inventory_Level]]&lt;=200,"low",Table1[[#This Row],[Inventory_Level]]&gt;=700,"high",Table1[[#This Row],[Inventory_Level]]&gt;200,"medium")</f>
        <v>high</v>
      </c>
    </row>
    <row r="9023" spans="1:20" x14ac:dyDescent="0.35">
      <c r="A9023" s="4">
        <v>9022</v>
      </c>
      <c r="B9023" s="4" t="s">
        <v>15</v>
      </c>
      <c r="C9023" s="4" t="s">
        <v>16</v>
      </c>
      <c r="D9023" s="4" t="s">
        <v>45</v>
      </c>
      <c r="E9023" s="4" t="s">
        <v>46</v>
      </c>
      <c r="F9023" s="10" t="s">
        <v>113</v>
      </c>
      <c r="G9023" s="11" t="s">
        <v>370</v>
      </c>
      <c r="H9023" s="4">
        <v>47</v>
      </c>
      <c r="I9023" s="12">
        <v>13904.98</v>
      </c>
      <c r="J9023" s="12">
        <v>653534.06000000006</v>
      </c>
      <c r="K9023" s="12">
        <v>2936.68</v>
      </c>
      <c r="L9023" s="4">
        <v>746</v>
      </c>
      <c r="M9023" s="4" t="s">
        <v>42</v>
      </c>
      <c r="N9023" s="4" t="str" cm="1">
        <f t="array" ref="N9023">_xlfn.SWITCH(E9023,"Delhi","North","Chennai","South","Hyderabad","South","Mumbai","Central","Bangalore","South")</f>
        <v>South</v>
      </c>
      <c r="O9023" s="12">
        <v>35854.559999999998</v>
      </c>
      <c r="P9023" s="4">
        <f>Table1[[#This Row],[Delivery_Date]]-Table1[[#This Row],[Order_Date]]</f>
        <v>5</v>
      </c>
      <c r="Q9023" s="4" t="str">
        <f>IF(Table1[[#This Row],[Delivery delay days]]&gt;5,"delay","on time")</f>
        <v>on time</v>
      </c>
      <c r="R9023" s="10">
        <f>DATEVALUE(Table1[[#This Row],[Delivery_Date]])</f>
        <v>45180</v>
      </c>
      <c r="S9023" s="10">
        <f>DATEVALUE(Table1[[#This Row],[Order_Date]])</f>
        <v>45175</v>
      </c>
      <c r="T9023" s="4" t="str" cm="1">
        <f t="array" ref="T9023">_xlfn.IFS(Table1[[#This Row],[Inventory_Level]]&lt;=200,"low",Table1[[#This Row],[Inventory_Level]]&gt;=700,"high",Table1[[#This Row],[Inventory_Level]]&gt;200,"medium")</f>
        <v>high</v>
      </c>
    </row>
    <row r="9024" spans="1:20" x14ac:dyDescent="0.35">
      <c r="A9024" s="4">
        <v>9023</v>
      </c>
      <c r="B9024" s="4" t="s">
        <v>31</v>
      </c>
      <c r="C9024" s="4" t="s">
        <v>16</v>
      </c>
      <c r="D9024" s="4" t="s">
        <v>32</v>
      </c>
      <c r="E9024" s="4" t="s">
        <v>18</v>
      </c>
      <c r="F9024" s="10" t="s">
        <v>338</v>
      </c>
      <c r="G9024" s="11" t="s">
        <v>298</v>
      </c>
      <c r="H9024" s="4">
        <v>43</v>
      </c>
      <c r="I9024" s="12">
        <v>35432.639999999999</v>
      </c>
      <c r="J9024" s="12">
        <v>1523603.52</v>
      </c>
      <c r="K9024" s="12">
        <v>488.64</v>
      </c>
      <c r="L9024" s="4">
        <v>731</v>
      </c>
      <c r="M9024" s="4" t="s">
        <v>42</v>
      </c>
      <c r="N9024" s="4" t="str" cm="1">
        <f t="array" ref="N9024">_xlfn.SWITCH(E9024,"Delhi","North","Chennai","South","Hyderabad","South","Mumbai","Central","Bangalore","South")</f>
        <v>North</v>
      </c>
      <c r="O9024" s="12">
        <v>128927.99</v>
      </c>
      <c r="P9024" s="4">
        <f>Table1[[#This Row],[Delivery_Date]]-Table1[[#This Row],[Order_Date]]</f>
        <v>1</v>
      </c>
      <c r="Q9024" s="4" t="str">
        <f>IF(Table1[[#This Row],[Delivery delay days]]&gt;5,"delay","on time")</f>
        <v>on time</v>
      </c>
      <c r="R9024" s="10">
        <f>DATEVALUE(Table1[[#This Row],[Delivery_Date]])</f>
        <v>45072</v>
      </c>
      <c r="S9024" s="10">
        <f>DATEVALUE(Table1[[#This Row],[Order_Date]])</f>
        <v>45071</v>
      </c>
      <c r="T9024" s="4" t="str" cm="1">
        <f t="array" ref="T9024">_xlfn.IFS(Table1[[#This Row],[Inventory_Level]]&lt;=200,"low",Table1[[#This Row],[Inventory_Level]]&gt;=700,"high",Table1[[#This Row],[Inventory_Level]]&gt;200,"medium")</f>
        <v>high</v>
      </c>
    </row>
    <row r="9025" spans="1:20" x14ac:dyDescent="0.35">
      <c r="A9025" s="4">
        <v>9024</v>
      </c>
      <c r="B9025" s="4" t="s">
        <v>15</v>
      </c>
      <c r="C9025" s="4" t="s">
        <v>24</v>
      </c>
      <c r="D9025" s="4" t="s">
        <v>25</v>
      </c>
      <c r="E9025" s="4" t="s">
        <v>46</v>
      </c>
      <c r="F9025" s="10" t="s">
        <v>93</v>
      </c>
      <c r="G9025" s="11" t="s">
        <v>319</v>
      </c>
      <c r="H9025" s="4">
        <v>6</v>
      </c>
      <c r="I9025" s="12">
        <v>33927.65</v>
      </c>
      <c r="J9025" s="12">
        <v>203565.9</v>
      </c>
      <c r="K9025" s="12">
        <v>3103.34</v>
      </c>
      <c r="L9025" s="4">
        <v>370</v>
      </c>
      <c r="M9025" s="4" t="s">
        <v>29</v>
      </c>
      <c r="N9025" s="4" t="str" cm="1">
        <f t="array" ref="N9025">_xlfn.SWITCH(E9025,"Delhi","North","Chennai","South","Hyderabad","South","Mumbai","Central","Bangalore","South")</f>
        <v>South</v>
      </c>
      <c r="O9025" s="12">
        <v>25156.11</v>
      </c>
      <c r="P9025" s="4">
        <f>Table1[[#This Row],[Delivery_Date]]-Table1[[#This Row],[Order_Date]]</f>
        <v>10</v>
      </c>
      <c r="Q9025" s="4" t="str">
        <f>IF(Table1[[#This Row],[Delivery delay days]]&gt;5,"delay","on time")</f>
        <v>delay</v>
      </c>
      <c r="R9025" s="10">
        <f>DATEVALUE(Table1[[#This Row],[Delivery_Date]])</f>
        <v>44943</v>
      </c>
      <c r="S9025" s="10">
        <f>DATEVALUE(Table1[[#This Row],[Order_Date]])</f>
        <v>44933</v>
      </c>
      <c r="T9025" s="4" t="str" cm="1">
        <f t="array" ref="T9025">_xlfn.IFS(Table1[[#This Row],[Inventory_Level]]&lt;=200,"low",Table1[[#This Row],[Inventory_Level]]&gt;=700,"high",Table1[[#This Row],[Inventory_Level]]&gt;200,"medium")</f>
        <v>medium</v>
      </c>
    </row>
    <row r="9026" spans="1:20" x14ac:dyDescent="0.35">
      <c r="A9026" s="4">
        <v>9025</v>
      </c>
      <c r="B9026" s="4" t="s">
        <v>44</v>
      </c>
      <c r="C9026" s="4" t="s">
        <v>16</v>
      </c>
      <c r="D9026" s="4" t="s">
        <v>25</v>
      </c>
      <c r="E9026" s="4" t="s">
        <v>26</v>
      </c>
      <c r="F9026" s="10" t="s">
        <v>82</v>
      </c>
      <c r="G9026" s="11" t="s">
        <v>258</v>
      </c>
      <c r="H9026" s="4">
        <v>35</v>
      </c>
      <c r="I9026" s="12">
        <v>33140.61</v>
      </c>
      <c r="J9026" s="12">
        <v>1159921.3500000001</v>
      </c>
      <c r="K9026" s="12">
        <v>4675.2700000000004</v>
      </c>
      <c r="L9026" s="4">
        <v>285</v>
      </c>
      <c r="M9026" s="4" t="s">
        <v>42</v>
      </c>
      <c r="N9026" s="4" t="str" cm="1">
        <f t="array" ref="N9026">_xlfn.SWITCH(E9026,"Delhi","North","Chennai","South","Hyderabad","South","Mumbai","Central","Bangalore","South")</f>
        <v>South</v>
      </c>
      <c r="O9026" s="12">
        <v>225310.94</v>
      </c>
      <c r="P9026" s="4">
        <f>Table1[[#This Row],[Delivery_Date]]-Table1[[#This Row],[Order_Date]]</f>
        <v>8</v>
      </c>
      <c r="Q9026" s="4" t="str">
        <f>IF(Table1[[#This Row],[Delivery delay days]]&gt;5,"delay","on time")</f>
        <v>delay</v>
      </c>
      <c r="R9026" s="10">
        <f>DATEVALUE(Table1[[#This Row],[Delivery_Date]])</f>
        <v>45062</v>
      </c>
      <c r="S9026" s="10">
        <f>DATEVALUE(Table1[[#This Row],[Order_Date]])</f>
        <v>45054</v>
      </c>
      <c r="T9026" s="4" t="str" cm="1">
        <f t="array" ref="T9026">_xlfn.IFS(Table1[[#This Row],[Inventory_Level]]&lt;=200,"low",Table1[[#This Row],[Inventory_Level]]&gt;=700,"high",Table1[[#This Row],[Inventory_Level]]&gt;200,"medium")</f>
        <v>medium</v>
      </c>
    </row>
    <row r="9027" spans="1:20" x14ac:dyDescent="0.35">
      <c r="A9027" s="4">
        <v>9026</v>
      </c>
      <c r="B9027" s="4" t="s">
        <v>59</v>
      </c>
      <c r="C9027" s="4" t="s">
        <v>16</v>
      </c>
      <c r="D9027" s="4" t="s">
        <v>32</v>
      </c>
      <c r="E9027" s="4" t="s">
        <v>46</v>
      </c>
      <c r="F9027" s="10" t="s">
        <v>131</v>
      </c>
      <c r="G9027" s="11" t="s">
        <v>186</v>
      </c>
      <c r="H9027" s="4">
        <v>65</v>
      </c>
      <c r="I9027" s="12">
        <v>43132.7</v>
      </c>
      <c r="J9027" s="12">
        <v>2803625.5</v>
      </c>
      <c r="K9027" s="12">
        <v>1939.51</v>
      </c>
      <c r="L9027" s="4">
        <v>936</v>
      </c>
      <c r="M9027" s="4" t="s">
        <v>42</v>
      </c>
      <c r="N9027" s="4" t="str" cm="1">
        <f t="array" ref="N9027">_xlfn.SWITCH(E9027,"Delhi","North","Chennai","South","Hyderabad","South","Mumbai","Central","Bangalore","South")</f>
        <v>South</v>
      </c>
      <c r="O9027" s="12">
        <v>662991.5</v>
      </c>
      <c r="P9027" s="4">
        <f>Table1[[#This Row],[Delivery_Date]]-Table1[[#This Row],[Order_Date]]</f>
        <v>11</v>
      </c>
      <c r="Q9027" s="4" t="str">
        <f>IF(Table1[[#This Row],[Delivery delay days]]&gt;5,"delay","on time")</f>
        <v>delay</v>
      </c>
      <c r="R9027" s="10">
        <f>DATEVALUE(Table1[[#This Row],[Delivery_Date]])</f>
        <v>45142</v>
      </c>
      <c r="S9027" s="10">
        <f>DATEVALUE(Table1[[#This Row],[Order_Date]])</f>
        <v>45131</v>
      </c>
      <c r="T9027" s="4" t="str" cm="1">
        <f t="array" ref="T9027">_xlfn.IFS(Table1[[#This Row],[Inventory_Level]]&lt;=200,"low",Table1[[#This Row],[Inventory_Level]]&gt;=700,"high",Table1[[#This Row],[Inventory_Level]]&gt;200,"medium")</f>
        <v>high</v>
      </c>
    </row>
    <row r="9028" spans="1:20" x14ac:dyDescent="0.35">
      <c r="A9028" s="4">
        <v>9027</v>
      </c>
      <c r="B9028" s="4" t="s">
        <v>31</v>
      </c>
      <c r="C9028" s="4" t="s">
        <v>16</v>
      </c>
      <c r="D9028" s="4" t="s">
        <v>45</v>
      </c>
      <c r="E9028" s="4" t="s">
        <v>46</v>
      </c>
      <c r="F9028" s="10" t="s">
        <v>345</v>
      </c>
      <c r="G9028" s="11" t="s">
        <v>373</v>
      </c>
      <c r="H9028" s="4">
        <v>1</v>
      </c>
      <c r="I9028" s="12">
        <v>9356.67</v>
      </c>
      <c r="J9028" s="12">
        <v>9356.67</v>
      </c>
      <c r="K9028" s="12">
        <v>819.43</v>
      </c>
      <c r="L9028" s="4">
        <v>74</v>
      </c>
      <c r="M9028" s="4" t="s">
        <v>42</v>
      </c>
      <c r="N9028" s="4" t="str" cm="1">
        <f t="array" ref="N9028">_xlfn.SWITCH(E9028,"Delhi","North","Chennai","South","Hyderabad","South","Mumbai","Central","Bangalore","South")</f>
        <v>South</v>
      </c>
      <c r="O9028" s="12">
        <v>907.06</v>
      </c>
      <c r="P9028" s="4">
        <f>Table1[[#This Row],[Delivery_Date]]-Table1[[#This Row],[Order_Date]]</f>
        <v>13</v>
      </c>
      <c r="Q9028" s="4" t="str">
        <f>IF(Table1[[#This Row],[Delivery delay days]]&gt;5,"delay","on time")</f>
        <v>delay</v>
      </c>
      <c r="R9028" s="10">
        <f>DATEVALUE(Table1[[#This Row],[Delivery_Date]])</f>
        <v>44985</v>
      </c>
      <c r="S9028" s="10">
        <f>DATEVALUE(Table1[[#This Row],[Order_Date]])</f>
        <v>44972</v>
      </c>
      <c r="T9028" s="4" t="str" cm="1">
        <f t="array" ref="T9028">_xlfn.IFS(Table1[[#This Row],[Inventory_Level]]&lt;=200,"low",Table1[[#This Row],[Inventory_Level]]&gt;=700,"high",Table1[[#This Row],[Inventory_Level]]&gt;200,"medium")</f>
        <v>low</v>
      </c>
    </row>
    <row r="9029" spans="1:20" x14ac:dyDescent="0.35">
      <c r="A9029" s="4">
        <v>9028</v>
      </c>
      <c r="B9029" s="4" t="s">
        <v>44</v>
      </c>
      <c r="C9029" s="4" t="s">
        <v>38</v>
      </c>
      <c r="D9029" s="4" t="s">
        <v>32</v>
      </c>
      <c r="E9029" s="4" t="s">
        <v>46</v>
      </c>
      <c r="F9029" s="10" t="s">
        <v>148</v>
      </c>
      <c r="G9029" s="11" t="s">
        <v>278</v>
      </c>
      <c r="H9029" s="4">
        <v>56</v>
      </c>
      <c r="I9029" s="12">
        <v>48447.59</v>
      </c>
      <c r="J9029" s="12">
        <v>2713065.04</v>
      </c>
      <c r="K9029" s="12">
        <v>1796.28</v>
      </c>
      <c r="L9029" s="4">
        <v>360</v>
      </c>
      <c r="M9029" s="4" t="s">
        <v>29</v>
      </c>
      <c r="N9029" s="4" t="str" cm="1">
        <f t="array" ref="N9029">_xlfn.SWITCH(E9029,"Delhi","North","Chennai","South","Hyderabad","South","Mumbai","Central","Bangalore","South")</f>
        <v>South</v>
      </c>
      <c r="O9029" s="12">
        <v>497529.68</v>
      </c>
      <c r="P9029" s="4">
        <f>Table1[[#This Row],[Delivery_Date]]-Table1[[#This Row],[Order_Date]]</f>
        <v>6</v>
      </c>
      <c r="Q9029" s="4" t="str">
        <f>IF(Table1[[#This Row],[Delivery delay days]]&gt;5,"delay","on time")</f>
        <v>delay</v>
      </c>
      <c r="R9029" s="10">
        <f>DATEVALUE(Table1[[#This Row],[Delivery_Date]])</f>
        <v>45157</v>
      </c>
      <c r="S9029" s="10">
        <f>DATEVALUE(Table1[[#This Row],[Order_Date]])</f>
        <v>45151</v>
      </c>
      <c r="T9029" s="4" t="str" cm="1">
        <f t="array" ref="T9029">_xlfn.IFS(Table1[[#This Row],[Inventory_Level]]&lt;=200,"low",Table1[[#This Row],[Inventory_Level]]&gt;=700,"high",Table1[[#This Row],[Inventory_Level]]&gt;200,"medium")</f>
        <v>medium</v>
      </c>
    </row>
    <row r="9030" spans="1:20" x14ac:dyDescent="0.35">
      <c r="A9030" s="4">
        <v>9029</v>
      </c>
      <c r="B9030" s="4" t="s">
        <v>23</v>
      </c>
      <c r="C9030" s="4" t="s">
        <v>16</v>
      </c>
      <c r="D9030" s="4" t="s">
        <v>39</v>
      </c>
      <c r="E9030" s="4" t="s">
        <v>26</v>
      </c>
      <c r="F9030" s="10" t="s">
        <v>130</v>
      </c>
      <c r="G9030" s="11" t="s">
        <v>301</v>
      </c>
      <c r="H9030" s="4">
        <v>42</v>
      </c>
      <c r="I9030" s="12">
        <v>4988.03</v>
      </c>
      <c r="J9030" s="12">
        <v>209497.26</v>
      </c>
      <c r="K9030" s="12">
        <v>568.16</v>
      </c>
      <c r="L9030" s="4">
        <v>736</v>
      </c>
      <c r="M9030" s="4" t="s">
        <v>21</v>
      </c>
      <c r="N9030" s="4" t="str" cm="1">
        <f t="array" ref="N9030">_xlfn.SWITCH(E9030,"Delhi","North","Chennai","South","Hyderabad","South","Mumbai","Central","Bangalore","South")</f>
        <v>South</v>
      </c>
      <c r="O9030" s="12">
        <v>34920.69</v>
      </c>
      <c r="P9030" s="4">
        <f>Table1[[#This Row],[Delivery_Date]]-Table1[[#This Row],[Order_Date]]</f>
        <v>15</v>
      </c>
      <c r="Q9030" s="4" t="str">
        <f>IF(Table1[[#This Row],[Delivery delay days]]&gt;5,"delay","on time")</f>
        <v>delay</v>
      </c>
      <c r="R9030" s="10">
        <f>DATEVALUE(Table1[[#This Row],[Delivery_Date]])</f>
        <v>45140</v>
      </c>
      <c r="S9030" s="10">
        <f>DATEVALUE(Table1[[#This Row],[Order_Date]])</f>
        <v>45125</v>
      </c>
      <c r="T9030" s="4" t="str" cm="1">
        <f t="array" ref="T9030">_xlfn.IFS(Table1[[#This Row],[Inventory_Level]]&lt;=200,"low",Table1[[#This Row],[Inventory_Level]]&gt;=700,"high",Table1[[#This Row],[Inventory_Level]]&gt;200,"medium")</f>
        <v>high</v>
      </c>
    </row>
    <row r="9031" spans="1:20" x14ac:dyDescent="0.35">
      <c r="A9031" s="4">
        <v>9030</v>
      </c>
      <c r="B9031" s="4" t="s">
        <v>15</v>
      </c>
      <c r="C9031" s="4" t="s">
        <v>16</v>
      </c>
      <c r="D9031" s="4" t="s">
        <v>25</v>
      </c>
      <c r="E9031" s="4" t="s">
        <v>60</v>
      </c>
      <c r="F9031" s="10" t="s">
        <v>226</v>
      </c>
      <c r="G9031" s="11" t="s">
        <v>211</v>
      </c>
      <c r="H9031" s="4">
        <v>97</v>
      </c>
      <c r="I9031" s="12">
        <v>24185.119999999999</v>
      </c>
      <c r="J9031" s="12">
        <v>2345956.64</v>
      </c>
      <c r="K9031" s="12">
        <v>4161.1400000000003</v>
      </c>
      <c r="L9031" s="4">
        <v>961</v>
      </c>
      <c r="M9031" s="4" t="s">
        <v>35</v>
      </c>
      <c r="N9031" s="4" t="str" cm="1">
        <f t="array" ref="N9031">_xlfn.SWITCH(E9031,"Delhi","North","Chennai","South","Hyderabad","South","Mumbai","Central","Bangalore","South")</f>
        <v>South</v>
      </c>
      <c r="O9031" s="12">
        <v>153448.16</v>
      </c>
      <c r="P9031" s="4">
        <f>Table1[[#This Row],[Delivery_Date]]-Table1[[#This Row],[Order_Date]]</f>
        <v>15</v>
      </c>
      <c r="Q9031" s="4" t="str">
        <f>IF(Table1[[#This Row],[Delivery delay days]]&gt;5,"delay","on time")</f>
        <v>delay</v>
      </c>
      <c r="R9031" s="10">
        <f>DATEVALUE(Table1[[#This Row],[Delivery_Date]])</f>
        <v>45020</v>
      </c>
      <c r="S9031" s="10">
        <f>DATEVALUE(Table1[[#This Row],[Order_Date]])</f>
        <v>45005</v>
      </c>
      <c r="T9031" s="4" t="str" cm="1">
        <f t="array" ref="T9031">_xlfn.IFS(Table1[[#This Row],[Inventory_Level]]&lt;=200,"low",Table1[[#This Row],[Inventory_Level]]&gt;=700,"high",Table1[[#This Row],[Inventory_Level]]&gt;200,"medium")</f>
        <v>high</v>
      </c>
    </row>
    <row r="9032" spans="1:20" x14ac:dyDescent="0.35">
      <c r="A9032" s="4">
        <v>9031</v>
      </c>
      <c r="B9032" s="4" t="s">
        <v>23</v>
      </c>
      <c r="C9032" s="4" t="s">
        <v>38</v>
      </c>
      <c r="D9032" s="4" t="s">
        <v>25</v>
      </c>
      <c r="E9032" s="4" t="s">
        <v>46</v>
      </c>
      <c r="F9032" s="10" t="s">
        <v>286</v>
      </c>
      <c r="G9032" s="11" t="s">
        <v>371</v>
      </c>
      <c r="H9032" s="4">
        <v>87</v>
      </c>
      <c r="I9032" s="12">
        <v>22283.7</v>
      </c>
      <c r="J9032" s="12">
        <v>1938681.9</v>
      </c>
      <c r="K9032" s="12">
        <v>4580.3900000000003</v>
      </c>
      <c r="L9032" s="4">
        <v>450</v>
      </c>
      <c r="M9032" s="4" t="s">
        <v>42</v>
      </c>
      <c r="N9032" s="4" t="str" cm="1">
        <f t="array" ref="N9032">_xlfn.SWITCH(E9032,"Delhi","North","Chennai","South","Hyderabad","South","Mumbai","Central","Bangalore","South")</f>
        <v>South</v>
      </c>
      <c r="O9032" s="12">
        <v>438653.5</v>
      </c>
      <c r="P9032" s="4">
        <f>Table1[[#This Row],[Delivery_Date]]-Table1[[#This Row],[Order_Date]]</f>
        <v>1</v>
      </c>
      <c r="Q9032" s="4" t="str">
        <f>IF(Table1[[#This Row],[Delivery delay days]]&gt;5,"delay","on time")</f>
        <v>on time</v>
      </c>
      <c r="R9032" s="10">
        <f>DATEVALUE(Table1[[#This Row],[Delivery_Date]])</f>
        <v>45064</v>
      </c>
      <c r="S9032" s="10">
        <f>DATEVALUE(Table1[[#This Row],[Order_Date]])</f>
        <v>45063</v>
      </c>
      <c r="T9032" s="4" t="str" cm="1">
        <f t="array" ref="T9032">_xlfn.IFS(Table1[[#This Row],[Inventory_Level]]&lt;=200,"low",Table1[[#This Row],[Inventory_Level]]&gt;=700,"high",Table1[[#This Row],[Inventory_Level]]&gt;200,"medium")</f>
        <v>medium</v>
      </c>
    </row>
    <row r="9033" spans="1:20" x14ac:dyDescent="0.35">
      <c r="A9033" s="4">
        <v>9032</v>
      </c>
      <c r="B9033" s="4" t="s">
        <v>65</v>
      </c>
      <c r="C9033" s="4" t="s">
        <v>24</v>
      </c>
      <c r="D9033" s="4" t="s">
        <v>45</v>
      </c>
      <c r="E9033" s="4" t="s">
        <v>46</v>
      </c>
      <c r="F9033" s="10" t="s">
        <v>169</v>
      </c>
      <c r="G9033" s="11" t="s">
        <v>390</v>
      </c>
      <c r="H9033" s="4">
        <v>74</v>
      </c>
      <c r="I9033" s="12">
        <v>23184.82</v>
      </c>
      <c r="J9033" s="12">
        <v>1715676.68</v>
      </c>
      <c r="K9033" s="12">
        <v>4363.05</v>
      </c>
      <c r="L9033" s="4">
        <v>24</v>
      </c>
      <c r="M9033" s="4" t="s">
        <v>42</v>
      </c>
      <c r="N9033" s="4" t="str" cm="1">
        <f t="array" ref="N9033">_xlfn.SWITCH(E9033,"Delhi","North","Chennai","South","Hyderabad","South","Mumbai","Central","Bangalore","South")</f>
        <v>South</v>
      </c>
      <c r="O9033" s="12">
        <v>92401.68</v>
      </c>
      <c r="P9033" s="4">
        <f>Table1[[#This Row],[Delivery_Date]]-Table1[[#This Row],[Order_Date]]</f>
        <v>12</v>
      </c>
      <c r="Q9033" s="4" t="str">
        <f>IF(Table1[[#This Row],[Delivery delay days]]&gt;5,"delay","on time")</f>
        <v>delay</v>
      </c>
      <c r="R9033" s="10">
        <f>DATEVALUE(Table1[[#This Row],[Delivery_Date]])</f>
        <v>45100</v>
      </c>
      <c r="S9033" s="10">
        <f>DATEVALUE(Table1[[#This Row],[Order_Date]])</f>
        <v>45088</v>
      </c>
      <c r="T9033" s="4" t="str" cm="1">
        <f t="array" ref="T9033">_xlfn.IFS(Table1[[#This Row],[Inventory_Level]]&lt;=200,"low",Table1[[#This Row],[Inventory_Level]]&gt;=700,"high",Table1[[#This Row],[Inventory_Level]]&gt;200,"medium")</f>
        <v>low</v>
      </c>
    </row>
    <row r="9034" spans="1:20" x14ac:dyDescent="0.35">
      <c r="A9034" s="4">
        <v>9033</v>
      </c>
      <c r="B9034" s="4" t="s">
        <v>51</v>
      </c>
      <c r="C9034" s="4" t="s">
        <v>24</v>
      </c>
      <c r="D9034" s="4" t="s">
        <v>25</v>
      </c>
      <c r="E9034" s="4" t="s">
        <v>46</v>
      </c>
      <c r="F9034" s="10" t="s">
        <v>20</v>
      </c>
      <c r="G9034" s="11" t="s">
        <v>77</v>
      </c>
      <c r="H9034" s="4">
        <v>64</v>
      </c>
      <c r="I9034" s="12">
        <v>34317.910000000003</v>
      </c>
      <c r="J9034" s="12">
        <v>2196346.2400000002</v>
      </c>
      <c r="K9034" s="12">
        <v>1823.2</v>
      </c>
      <c r="L9034" s="4">
        <v>565</v>
      </c>
      <c r="M9034" s="4" t="s">
        <v>29</v>
      </c>
      <c r="N9034" s="4" t="str" cm="1">
        <f t="array" ref="N9034">_xlfn.SWITCH(E9034,"Delhi","North","Chennai","South","Hyderabad","South","Mumbai","Central","Bangalore","South")</f>
        <v>South</v>
      </c>
      <c r="O9034" s="12">
        <v>131882.85999999999</v>
      </c>
      <c r="P9034" s="4">
        <f>Table1[[#This Row],[Delivery_Date]]-Table1[[#This Row],[Order_Date]]</f>
        <v>6</v>
      </c>
      <c r="Q9034" s="4" t="str">
        <f>IF(Table1[[#This Row],[Delivery delay days]]&gt;5,"delay","on time")</f>
        <v>delay</v>
      </c>
      <c r="R9034" s="10">
        <f>DATEVALUE(Table1[[#This Row],[Delivery_Date]])</f>
        <v>45204</v>
      </c>
      <c r="S9034" s="10">
        <f>DATEVALUE(Table1[[#This Row],[Order_Date]])</f>
        <v>45198</v>
      </c>
      <c r="T9034" s="4" t="str" cm="1">
        <f t="array" ref="T9034">_xlfn.IFS(Table1[[#This Row],[Inventory_Level]]&lt;=200,"low",Table1[[#This Row],[Inventory_Level]]&gt;=700,"high",Table1[[#This Row],[Inventory_Level]]&gt;200,"medium")</f>
        <v>medium</v>
      </c>
    </row>
    <row r="9035" spans="1:20" x14ac:dyDescent="0.35">
      <c r="A9035" s="4">
        <v>9034</v>
      </c>
      <c r="B9035" s="4" t="s">
        <v>31</v>
      </c>
      <c r="C9035" s="4" t="s">
        <v>24</v>
      </c>
      <c r="D9035" s="4" t="s">
        <v>45</v>
      </c>
      <c r="E9035" s="4" t="s">
        <v>46</v>
      </c>
      <c r="F9035" s="10" t="s">
        <v>110</v>
      </c>
      <c r="G9035" s="11" t="s">
        <v>79</v>
      </c>
      <c r="H9035" s="4">
        <v>66</v>
      </c>
      <c r="I9035" s="12">
        <v>8701.0400000000009</v>
      </c>
      <c r="J9035" s="12">
        <v>574268.64</v>
      </c>
      <c r="K9035" s="12">
        <v>2796.37</v>
      </c>
      <c r="L9035" s="4">
        <v>938</v>
      </c>
      <c r="M9035" s="4" t="s">
        <v>21</v>
      </c>
      <c r="N9035" s="4" t="str" cm="1">
        <f t="array" ref="N9035">_xlfn.SWITCH(E9035,"Delhi","North","Chennai","South","Hyderabad","South","Mumbai","Central","Bangalore","South")</f>
        <v>South</v>
      </c>
      <c r="O9035" s="12">
        <v>119069.43</v>
      </c>
      <c r="P9035" s="4">
        <f>Table1[[#This Row],[Delivery_Date]]-Table1[[#This Row],[Order_Date]]</f>
        <v>13</v>
      </c>
      <c r="Q9035" s="4" t="str">
        <f>IF(Table1[[#This Row],[Delivery delay days]]&gt;5,"delay","on time")</f>
        <v>delay</v>
      </c>
      <c r="R9035" s="10">
        <f>DATEVALUE(Table1[[#This Row],[Delivery_Date]])</f>
        <v>44992</v>
      </c>
      <c r="S9035" s="10">
        <f>DATEVALUE(Table1[[#This Row],[Order_Date]])</f>
        <v>44979</v>
      </c>
      <c r="T9035" s="4" t="str" cm="1">
        <f t="array" ref="T9035">_xlfn.IFS(Table1[[#This Row],[Inventory_Level]]&lt;=200,"low",Table1[[#This Row],[Inventory_Level]]&gt;=700,"high",Table1[[#This Row],[Inventory_Level]]&gt;200,"medium")</f>
        <v>high</v>
      </c>
    </row>
    <row r="9036" spans="1:20" x14ac:dyDescent="0.35">
      <c r="A9036" s="4">
        <v>9035</v>
      </c>
      <c r="B9036" s="4" t="s">
        <v>31</v>
      </c>
      <c r="C9036" s="4" t="s">
        <v>24</v>
      </c>
      <c r="D9036" s="4" t="s">
        <v>25</v>
      </c>
      <c r="E9036" s="4" t="s">
        <v>26</v>
      </c>
      <c r="F9036" s="10" t="s">
        <v>349</v>
      </c>
      <c r="G9036" s="11" t="s">
        <v>141</v>
      </c>
      <c r="H9036" s="4">
        <v>15</v>
      </c>
      <c r="I9036" s="12">
        <v>37329.040000000001</v>
      </c>
      <c r="J9036" s="12">
        <v>559935.6</v>
      </c>
      <c r="K9036" s="12">
        <v>4166.16</v>
      </c>
      <c r="L9036" s="4">
        <v>970</v>
      </c>
      <c r="M9036" s="4" t="s">
        <v>35</v>
      </c>
      <c r="N9036" s="4" t="str" cm="1">
        <f t="array" ref="N9036">_xlfn.SWITCH(E9036,"Delhi","North","Chennai","South","Hyderabad","South","Mumbai","Central","Bangalore","South")</f>
        <v>South</v>
      </c>
      <c r="O9036" s="12">
        <v>107271.11</v>
      </c>
      <c r="P9036" s="4">
        <f>Table1[[#This Row],[Delivery_Date]]-Table1[[#This Row],[Order_Date]]</f>
        <v>4</v>
      </c>
      <c r="Q9036" s="4" t="str">
        <f>IF(Table1[[#This Row],[Delivery delay days]]&gt;5,"delay","on time")</f>
        <v>on time</v>
      </c>
      <c r="R9036" s="10">
        <f>DATEVALUE(Table1[[#This Row],[Delivery_Date]])</f>
        <v>45050</v>
      </c>
      <c r="S9036" s="10">
        <f>DATEVALUE(Table1[[#This Row],[Order_Date]])</f>
        <v>45046</v>
      </c>
      <c r="T9036" s="4" t="str" cm="1">
        <f t="array" ref="T9036">_xlfn.IFS(Table1[[#This Row],[Inventory_Level]]&lt;=200,"low",Table1[[#This Row],[Inventory_Level]]&gt;=700,"high",Table1[[#This Row],[Inventory_Level]]&gt;200,"medium")</f>
        <v>high</v>
      </c>
    </row>
    <row r="9037" spans="1:20" x14ac:dyDescent="0.35">
      <c r="A9037" s="4">
        <v>9036</v>
      </c>
      <c r="B9037" s="4" t="s">
        <v>15</v>
      </c>
      <c r="C9037" s="4" t="s">
        <v>16</v>
      </c>
      <c r="D9037" s="4" t="s">
        <v>25</v>
      </c>
      <c r="E9037" s="4" t="s">
        <v>18</v>
      </c>
      <c r="F9037" s="10" t="s">
        <v>282</v>
      </c>
      <c r="G9037" s="11" t="s">
        <v>121</v>
      </c>
      <c r="H9037" s="4">
        <v>43</v>
      </c>
      <c r="I9037" s="12">
        <v>36794.44</v>
      </c>
      <c r="J9037" s="12">
        <v>1582160.92</v>
      </c>
      <c r="K9037" s="12">
        <v>2173.96</v>
      </c>
      <c r="L9037" s="4">
        <v>462</v>
      </c>
      <c r="M9037" s="4" t="s">
        <v>21</v>
      </c>
      <c r="N9037" s="4" t="str" cm="1">
        <f t="array" ref="N9037">_xlfn.SWITCH(E9037,"Delhi","North","Chennai","South","Hyderabad","South","Mumbai","Central","Bangalore","South")</f>
        <v>North</v>
      </c>
      <c r="O9037" s="12">
        <v>178804.15</v>
      </c>
      <c r="P9037" s="4">
        <f>Table1[[#This Row],[Delivery_Date]]-Table1[[#This Row],[Order_Date]]</f>
        <v>5</v>
      </c>
      <c r="Q9037" s="4" t="str">
        <f>IF(Table1[[#This Row],[Delivery delay days]]&gt;5,"delay","on time")</f>
        <v>on time</v>
      </c>
      <c r="R9037" s="10">
        <f>DATEVALUE(Table1[[#This Row],[Delivery_Date]])</f>
        <v>45083</v>
      </c>
      <c r="S9037" s="10">
        <f>DATEVALUE(Table1[[#This Row],[Order_Date]])</f>
        <v>45078</v>
      </c>
      <c r="T9037" s="4" t="str" cm="1">
        <f t="array" ref="T9037">_xlfn.IFS(Table1[[#This Row],[Inventory_Level]]&lt;=200,"low",Table1[[#This Row],[Inventory_Level]]&gt;=700,"high",Table1[[#This Row],[Inventory_Level]]&gt;200,"medium")</f>
        <v>medium</v>
      </c>
    </row>
    <row r="9038" spans="1:20" x14ac:dyDescent="0.35">
      <c r="A9038" s="4">
        <v>9037</v>
      </c>
      <c r="B9038" s="4" t="s">
        <v>23</v>
      </c>
      <c r="C9038" s="4" t="s">
        <v>38</v>
      </c>
      <c r="D9038" s="4" t="s">
        <v>17</v>
      </c>
      <c r="E9038" s="4" t="s">
        <v>18</v>
      </c>
      <c r="F9038" s="10" t="s">
        <v>175</v>
      </c>
      <c r="G9038" s="11" t="s">
        <v>88</v>
      </c>
      <c r="H9038" s="4">
        <v>33</v>
      </c>
      <c r="I9038" s="12">
        <v>19160.41</v>
      </c>
      <c r="J9038" s="12">
        <v>632293.53</v>
      </c>
      <c r="K9038" s="12">
        <v>2882.55</v>
      </c>
      <c r="L9038" s="4">
        <v>29</v>
      </c>
      <c r="M9038" s="4" t="s">
        <v>29</v>
      </c>
      <c r="N9038" s="4" t="str" cm="1">
        <f t="array" ref="N9038">_xlfn.SWITCH(E9038,"Delhi","North","Chennai","South","Hyderabad","South","Mumbai","Central","Bangalore","South")</f>
        <v>North</v>
      </c>
      <c r="O9038" s="12">
        <v>69246.789999999994</v>
      </c>
      <c r="P9038" s="4">
        <f>Table1[[#This Row],[Delivery_Date]]-Table1[[#This Row],[Order_Date]]</f>
        <v>9</v>
      </c>
      <c r="Q9038" s="4" t="str">
        <f>IF(Table1[[#This Row],[Delivery delay days]]&gt;5,"delay","on time")</f>
        <v>delay</v>
      </c>
      <c r="R9038" s="10">
        <f>DATEVALUE(Table1[[#This Row],[Delivery_Date]])</f>
        <v>45114</v>
      </c>
      <c r="S9038" s="10">
        <f>DATEVALUE(Table1[[#This Row],[Order_Date]])</f>
        <v>45105</v>
      </c>
      <c r="T9038" s="4" t="str" cm="1">
        <f t="array" ref="T9038">_xlfn.IFS(Table1[[#This Row],[Inventory_Level]]&lt;=200,"low",Table1[[#This Row],[Inventory_Level]]&gt;=700,"high",Table1[[#This Row],[Inventory_Level]]&gt;200,"medium")</f>
        <v>low</v>
      </c>
    </row>
    <row r="9039" spans="1:20" x14ac:dyDescent="0.35">
      <c r="A9039" s="4">
        <v>9038</v>
      </c>
      <c r="B9039" s="4" t="s">
        <v>37</v>
      </c>
      <c r="C9039" s="4" t="s">
        <v>24</v>
      </c>
      <c r="D9039" s="4" t="s">
        <v>39</v>
      </c>
      <c r="E9039" s="4" t="s">
        <v>26</v>
      </c>
      <c r="F9039" s="10" t="s">
        <v>133</v>
      </c>
      <c r="G9039" s="11" t="s">
        <v>71</v>
      </c>
      <c r="H9039" s="4">
        <v>31</v>
      </c>
      <c r="I9039" s="12">
        <v>24540.07</v>
      </c>
      <c r="J9039" s="12">
        <v>760742.17</v>
      </c>
      <c r="K9039" s="12">
        <v>930.75</v>
      </c>
      <c r="L9039" s="4">
        <v>43</v>
      </c>
      <c r="M9039" s="4" t="s">
        <v>29</v>
      </c>
      <c r="N9039" s="4" t="str" cm="1">
        <f t="array" ref="N9039">_xlfn.SWITCH(E9039,"Delhi","North","Chennai","South","Hyderabad","South","Mumbai","Central","Bangalore","South")</f>
        <v>South</v>
      </c>
      <c r="O9039" s="12">
        <v>45008.08</v>
      </c>
      <c r="P9039" s="4">
        <f>Table1[[#This Row],[Delivery_Date]]-Table1[[#This Row],[Order_Date]]</f>
        <v>11</v>
      </c>
      <c r="Q9039" s="4" t="str">
        <f>IF(Table1[[#This Row],[Delivery delay days]]&gt;5,"delay","on time")</f>
        <v>delay</v>
      </c>
      <c r="R9039" s="10">
        <f>DATEVALUE(Table1[[#This Row],[Delivery_Date]])</f>
        <v>45260</v>
      </c>
      <c r="S9039" s="10">
        <f>DATEVALUE(Table1[[#This Row],[Order_Date]])</f>
        <v>45249</v>
      </c>
      <c r="T9039" s="4" t="str" cm="1">
        <f t="array" ref="T9039">_xlfn.IFS(Table1[[#This Row],[Inventory_Level]]&lt;=200,"low",Table1[[#This Row],[Inventory_Level]]&gt;=700,"high",Table1[[#This Row],[Inventory_Level]]&gt;200,"medium")</f>
        <v>low</v>
      </c>
    </row>
    <row r="9040" spans="1:20" x14ac:dyDescent="0.35">
      <c r="A9040" s="4">
        <v>9039</v>
      </c>
      <c r="B9040" s="4" t="s">
        <v>59</v>
      </c>
      <c r="C9040" s="4" t="s">
        <v>16</v>
      </c>
      <c r="D9040" s="4" t="s">
        <v>17</v>
      </c>
      <c r="E9040" s="4" t="s">
        <v>60</v>
      </c>
      <c r="F9040" s="10" t="s">
        <v>413</v>
      </c>
      <c r="G9040" s="11" t="s">
        <v>82</v>
      </c>
      <c r="H9040" s="4">
        <v>85</v>
      </c>
      <c r="I9040" s="12">
        <v>49726.62</v>
      </c>
      <c r="J9040" s="12">
        <v>4226762.7</v>
      </c>
      <c r="K9040" s="12">
        <v>4855.42</v>
      </c>
      <c r="L9040" s="4">
        <v>375</v>
      </c>
      <c r="M9040" s="4" t="s">
        <v>21</v>
      </c>
      <c r="N9040" s="4" t="str" cm="1">
        <f t="array" ref="N9040">_xlfn.SWITCH(E9040,"Delhi","North","Chennai","South","Hyderabad","South","Mumbai","Central","Bangalore","South")</f>
        <v>South</v>
      </c>
      <c r="O9040" s="12">
        <v>659122.18000000005</v>
      </c>
      <c r="P9040" s="4">
        <f>Table1[[#This Row],[Delivery_Date]]-Table1[[#This Row],[Order_Date]]</f>
        <v>3</v>
      </c>
      <c r="Q9040" s="4" t="str">
        <f>IF(Table1[[#This Row],[Delivery delay days]]&gt;5,"delay","on time")</f>
        <v>on time</v>
      </c>
      <c r="R9040" s="10">
        <f>DATEVALUE(Table1[[#This Row],[Delivery_Date]])</f>
        <v>45054</v>
      </c>
      <c r="S9040" s="10">
        <f>DATEVALUE(Table1[[#This Row],[Order_Date]])</f>
        <v>45051</v>
      </c>
      <c r="T9040" s="4" t="str" cm="1">
        <f t="array" ref="T9040">_xlfn.IFS(Table1[[#This Row],[Inventory_Level]]&lt;=200,"low",Table1[[#This Row],[Inventory_Level]]&gt;=700,"high",Table1[[#This Row],[Inventory_Level]]&gt;200,"medium")</f>
        <v>medium</v>
      </c>
    </row>
    <row r="9041" spans="1:20" x14ac:dyDescent="0.35">
      <c r="A9041" s="4">
        <v>9040</v>
      </c>
      <c r="B9041" s="4" t="s">
        <v>44</v>
      </c>
      <c r="C9041" s="4" t="s">
        <v>24</v>
      </c>
      <c r="D9041" s="4" t="s">
        <v>25</v>
      </c>
      <c r="E9041" s="4" t="s">
        <v>26</v>
      </c>
      <c r="F9041" s="10" t="s">
        <v>292</v>
      </c>
      <c r="G9041" s="11" t="s">
        <v>290</v>
      </c>
      <c r="H9041" s="4">
        <v>47</v>
      </c>
      <c r="I9041" s="12">
        <v>24653.56</v>
      </c>
      <c r="J9041" s="12">
        <v>1158717.32</v>
      </c>
      <c r="K9041" s="12">
        <v>4083.87</v>
      </c>
      <c r="L9041" s="4">
        <v>658</v>
      </c>
      <c r="M9041" s="4" t="s">
        <v>35</v>
      </c>
      <c r="N9041" s="4" t="str" cm="1">
        <f t="array" ref="N9041">_xlfn.SWITCH(E9041,"Delhi","North","Chennai","South","Hyderabad","South","Mumbai","Central","Bangalore","South")</f>
        <v>South</v>
      </c>
      <c r="O9041" s="12">
        <v>257437.22</v>
      </c>
      <c r="P9041" s="4">
        <f>Table1[[#This Row],[Delivery_Date]]-Table1[[#This Row],[Order_Date]]</f>
        <v>8</v>
      </c>
      <c r="Q9041" s="4" t="str">
        <f>IF(Table1[[#This Row],[Delivery delay days]]&gt;5,"delay","on time")</f>
        <v>delay</v>
      </c>
      <c r="R9041" s="10">
        <f>DATEVALUE(Table1[[#This Row],[Delivery_Date]])</f>
        <v>45207</v>
      </c>
      <c r="S9041" s="10">
        <f>DATEVALUE(Table1[[#This Row],[Order_Date]])</f>
        <v>45199</v>
      </c>
      <c r="T9041" s="4" t="str" cm="1">
        <f t="array" ref="T9041">_xlfn.IFS(Table1[[#This Row],[Inventory_Level]]&lt;=200,"low",Table1[[#This Row],[Inventory_Level]]&gt;=700,"high",Table1[[#This Row],[Inventory_Level]]&gt;200,"medium")</f>
        <v>medium</v>
      </c>
    </row>
    <row r="9042" spans="1:20" x14ac:dyDescent="0.35">
      <c r="A9042" s="4">
        <v>9041</v>
      </c>
      <c r="B9042" s="4" t="s">
        <v>59</v>
      </c>
      <c r="C9042" s="4" t="s">
        <v>38</v>
      </c>
      <c r="D9042" s="4" t="s">
        <v>39</v>
      </c>
      <c r="E9042" s="4" t="s">
        <v>52</v>
      </c>
      <c r="F9042" s="10" t="s">
        <v>292</v>
      </c>
      <c r="G9042" s="11" t="s">
        <v>393</v>
      </c>
      <c r="H9042" s="4">
        <v>75</v>
      </c>
      <c r="I9042" s="12">
        <v>36262.43</v>
      </c>
      <c r="J9042" s="12">
        <v>2719682.25</v>
      </c>
      <c r="K9042" s="12">
        <v>3307.11</v>
      </c>
      <c r="L9042" s="4">
        <v>309</v>
      </c>
      <c r="M9042" s="4" t="s">
        <v>35</v>
      </c>
      <c r="N9042" s="4" t="str" cm="1">
        <f t="array" ref="N9042">_xlfn.SWITCH(E9042,"Delhi","North","Chennai","South","Hyderabad","South","Mumbai","Central","Bangalore","South")</f>
        <v>Central</v>
      </c>
      <c r="O9042" s="12">
        <v>650736.31999999995</v>
      </c>
      <c r="P9042" s="4">
        <f>Table1[[#This Row],[Delivery_Date]]-Table1[[#This Row],[Order_Date]]</f>
        <v>2</v>
      </c>
      <c r="Q9042" s="4" t="str">
        <f>IF(Table1[[#This Row],[Delivery delay days]]&gt;5,"delay","on time")</f>
        <v>on time</v>
      </c>
      <c r="R9042" s="10">
        <f>DATEVALUE(Table1[[#This Row],[Delivery_Date]])</f>
        <v>45201</v>
      </c>
      <c r="S9042" s="10">
        <f>DATEVALUE(Table1[[#This Row],[Order_Date]])</f>
        <v>45199</v>
      </c>
      <c r="T9042" s="4" t="str" cm="1">
        <f t="array" ref="T9042">_xlfn.IFS(Table1[[#This Row],[Inventory_Level]]&lt;=200,"low",Table1[[#This Row],[Inventory_Level]]&gt;=700,"high",Table1[[#This Row],[Inventory_Level]]&gt;200,"medium")</f>
        <v>medium</v>
      </c>
    </row>
    <row r="9043" spans="1:20" x14ac:dyDescent="0.35">
      <c r="A9043" s="4">
        <v>9042</v>
      </c>
      <c r="B9043" s="4" t="s">
        <v>65</v>
      </c>
      <c r="C9043" s="4" t="s">
        <v>24</v>
      </c>
      <c r="D9043" s="4" t="s">
        <v>32</v>
      </c>
      <c r="E9043" s="4" t="s">
        <v>52</v>
      </c>
      <c r="F9043" s="10" t="s">
        <v>276</v>
      </c>
      <c r="G9043" s="11" t="s">
        <v>274</v>
      </c>
      <c r="H9043" s="4">
        <v>18</v>
      </c>
      <c r="I9043" s="12">
        <v>18526.310000000001</v>
      </c>
      <c r="J9043" s="12">
        <v>333473.58</v>
      </c>
      <c r="K9043" s="12">
        <v>3043.65</v>
      </c>
      <c r="L9043" s="4">
        <v>836</v>
      </c>
      <c r="M9043" s="4" t="s">
        <v>29</v>
      </c>
      <c r="N9043" s="4" t="str" cm="1">
        <f t="array" ref="N9043">_xlfn.SWITCH(E9043,"Delhi","North","Chennai","South","Hyderabad","South","Mumbai","Central","Bangalore","South")</f>
        <v>Central</v>
      </c>
      <c r="O9043" s="12">
        <v>35946.15</v>
      </c>
      <c r="P9043" s="4">
        <f>Table1[[#This Row],[Delivery_Date]]-Table1[[#This Row],[Order_Date]]</f>
        <v>3</v>
      </c>
      <c r="Q9043" s="4" t="str">
        <f>IF(Table1[[#This Row],[Delivery delay days]]&gt;5,"delay","on time")</f>
        <v>on time</v>
      </c>
      <c r="R9043" s="10">
        <f>DATEVALUE(Table1[[#This Row],[Delivery_Date]])</f>
        <v>45013</v>
      </c>
      <c r="S9043" s="10">
        <f>DATEVALUE(Table1[[#This Row],[Order_Date]])</f>
        <v>45010</v>
      </c>
      <c r="T9043" s="4" t="str" cm="1">
        <f t="array" ref="T9043">_xlfn.IFS(Table1[[#This Row],[Inventory_Level]]&lt;=200,"low",Table1[[#This Row],[Inventory_Level]]&gt;=700,"high",Table1[[#This Row],[Inventory_Level]]&gt;200,"medium")</f>
        <v>high</v>
      </c>
    </row>
    <row r="9044" spans="1:20" x14ac:dyDescent="0.35">
      <c r="A9044" s="4">
        <v>9043</v>
      </c>
      <c r="B9044" s="4" t="s">
        <v>44</v>
      </c>
      <c r="C9044" s="4" t="s">
        <v>24</v>
      </c>
      <c r="D9044" s="4" t="s">
        <v>25</v>
      </c>
      <c r="E9044" s="4" t="s">
        <v>46</v>
      </c>
      <c r="F9044" s="10" t="s">
        <v>345</v>
      </c>
      <c r="G9044" s="11" t="s">
        <v>360</v>
      </c>
      <c r="H9044" s="4">
        <v>97</v>
      </c>
      <c r="I9044" s="12">
        <v>7387.28</v>
      </c>
      <c r="J9044" s="12">
        <v>716566.16</v>
      </c>
      <c r="K9044" s="12">
        <v>933.14</v>
      </c>
      <c r="L9044" s="4">
        <v>746</v>
      </c>
      <c r="M9044" s="4" t="s">
        <v>21</v>
      </c>
      <c r="N9044" s="4" t="str" cm="1">
        <f t="array" ref="N9044">_xlfn.SWITCH(E9044,"Delhi","North","Chennai","South","Hyderabad","South","Mumbai","Central","Bangalore","South")</f>
        <v>South</v>
      </c>
      <c r="O9044" s="12">
        <v>102952.34</v>
      </c>
      <c r="P9044" s="4">
        <f>Table1[[#This Row],[Delivery_Date]]-Table1[[#This Row],[Order_Date]]</f>
        <v>5</v>
      </c>
      <c r="Q9044" s="4" t="str">
        <f>IF(Table1[[#This Row],[Delivery delay days]]&gt;5,"delay","on time")</f>
        <v>on time</v>
      </c>
      <c r="R9044" s="10">
        <f>DATEVALUE(Table1[[#This Row],[Delivery_Date]])</f>
        <v>44977</v>
      </c>
      <c r="S9044" s="10">
        <f>DATEVALUE(Table1[[#This Row],[Order_Date]])</f>
        <v>44972</v>
      </c>
      <c r="T9044" s="4" t="str" cm="1">
        <f t="array" ref="T9044">_xlfn.IFS(Table1[[#This Row],[Inventory_Level]]&lt;=200,"low",Table1[[#This Row],[Inventory_Level]]&gt;=700,"high",Table1[[#This Row],[Inventory_Level]]&gt;200,"medium")</f>
        <v>high</v>
      </c>
    </row>
    <row r="9045" spans="1:20" x14ac:dyDescent="0.35">
      <c r="A9045" s="4">
        <v>9044</v>
      </c>
      <c r="B9045" s="4" t="s">
        <v>44</v>
      </c>
      <c r="C9045" s="4" t="s">
        <v>38</v>
      </c>
      <c r="D9045" s="4" t="s">
        <v>25</v>
      </c>
      <c r="E9045" s="4" t="s">
        <v>18</v>
      </c>
      <c r="F9045" s="10" t="s">
        <v>201</v>
      </c>
      <c r="G9045" s="11" t="s">
        <v>389</v>
      </c>
      <c r="H9045" s="4">
        <v>26</v>
      </c>
      <c r="I9045" s="12">
        <v>6786.35</v>
      </c>
      <c r="J9045" s="12">
        <v>176445.1</v>
      </c>
      <c r="K9045" s="12">
        <v>1095.7</v>
      </c>
      <c r="L9045" s="4">
        <v>54</v>
      </c>
      <c r="M9045" s="4" t="s">
        <v>42</v>
      </c>
      <c r="N9045" s="4" t="str" cm="1">
        <f t="array" ref="N9045">_xlfn.SWITCH(E9045,"Delhi","North","Chennai","South","Hyderabad","South","Mumbai","Central","Bangalore","South")</f>
        <v>North</v>
      </c>
      <c r="O9045" s="12">
        <v>41906.03</v>
      </c>
      <c r="P9045" s="4">
        <f>Table1[[#This Row],[Delivery_Date]]-Table1[[#This Row],[Order_Date]]</f>
        <v>5</v>
      </c>
      <c r="Q9045" s="4" t="str">
        <f>IF(Table1[[#This Row],[Delivery delay days]]&gt;5,"delay","on time")</f>
        <v>on time</v>
      </c>
      <c r="R9045" s="10">
        <f>DATEVALUE(Table1[[#This Row],[Delivery_Date]])</f>
        <v>45109</v>
      </c>
      <c r="S9045" s="10">
        <f>DATEVALUE(Table1[[#This Row],[Order_Date]])</f>
        <v>45104</v>
      </c>
      <c r="T9045" s="4" t="str" cm="1">
        <f t="array" ref="T9045">_xlfn.IFS(Table1[[#This Row],[Inventory_Level]]&lt;=200,"low",Table1[[#This Row],[Inventory_Level]]&gt;=700,"high",Table1[[#This Row],[Inventory_Level]]&gt;200,"medium")</f>
        <v>low</v>
      </c>
    </row>
    <row r="9046" spans="1:20" x14ac:dyDescent="0.35">
      <c r="A9046" s="4">
        <v>9045</v>
      </c>
      <c r="B9046" s="4" t="s">
        <v>65</v>
      </c>
      <c r="C9046" s="4" t="s">
        <v>38</v>
      </c>
      <c r="D9046" s="4" t="s">
        <v>17</v>
      </c>
      <c r="E9046" s="4" t="s">
        <v>52</v>
      </c>
      <c r="F9046" s="10" t="s">
        <v>348</v>
      </c>
      <c r="G9046" s="11" t="s">
        <v>306</v>
      </c>
      <c r="H9046" s="4">
        <v>42</v>
      </c>
      <c r="I9046" s="12">
        <v>2076.98</v>
      </c>
      <c r="J9046" s="12">
        <v>87233.16</v>
      </c>
      <c r="K9046" s="12">
        <v>1506.59</v>
      </c>
      <c r="L9046" s="4">
        <v>263</v>
      </c>
      <c r="M9046" s="4" t="s">
        <v>35</v>
      </c>
      <c r="N9046" s="4" t="str" cm="1">
        <f t="array" ref="N9046">_xlfn.SWITCH(E9046,"Delhi","North","Chennai","South","Hyderabad","South","Mumbai","Central","Bangalore","South")</f>
        <v>Central</v>
      </c>
      <c r="O9046" s="12">
        <v>9610.02</v>
      </c>
      <c r="P9046" s="4">
        <f>Table1[[#This Row],[Delivery_Date]]-Table1[[#This Row],[Order_Date]]</f>
        <v>3</v>
      </c>
      <c r="Q9046" s="4" t="str">
        <f>IF(Table1[[#This Row],[Delivery delay days]]&gt;5,"delay","on time")</f>
        <v>on time</v>
      </c>
      <c r="R9046" s="10">
        <f>DATEVALUE(Table1[[#This Row],[Delivery_Date]])</f>
        <v>45282</v>
      </c>
      <c r="S9046" s="10">
        <f>DATEVALUE(Table1[[#This Row],[Order_Date]])</f>
        <v>45279</v>
      </c>
      <c r="T9046" s="4" t="str" cm="1">
        <f t="array" ref="T9046">_xlfn.IFS(Table1[[#This Row],[Inventory_Level]]&lt;=200,"low",Table1[[#This Row],[Inventory_Level]]&gt;=700,"high",Table1[[#This Row],[Inventory_Level]]&gt;200,"medium")</f>
        <v>medium</v>
      </c>
    </row>
    <row r="9047" spans="1:20" x14ac:dyDescent="0.35">
      <c r="A9047" s="4">
        <v>9046</v>
      </c>
      <c r="B9047" s="4" t="s">
        <v>65</v>
      </c>
      <c r="C9047" s="4" t="s">
        <v>38</v>
      </c>
      <c r="D9047" s="4" t="s">
        <v>32</v>
      </c>
      <c r="E9047" s="4" t="s">
        <v>52</v>
      </c>
      <c r="F9047" s="10" t="s">
        <v>134</v>
      </c>
      <c r="G9047" s="11" t="s">
        <v>393</v>
      </c>
      <c r="H9047" s="4">
        <v>65</v>
      </c>
      <c r="I9047" s="12">
        <v>38263.42</v>
      </c>
      <c r="J9047" s="12">
        <v>2487122.2999999998</v>
      </c>
      <c r="K9047" s="12">
        <v>3477.11</v>
      </c>
      <c r="L9047" s="4">
        <v>670</v>
      </c>
      <c r="M9047" s="4" t="s">
        <v>21</v>
      </c>
      <c r="N9047" s="4" t="str" cm="1">
        <f t="array" ref="N9047">_xlfn.SWITCH(E9047,"Delhi","North","Chennai","South","Hyderabad","South","Mumbai","Central","Bangalore","South")</f>
        <v>Central</v>
      </c>
      <c r="O9047" s="12">
        <v>328865.24</v>
      </c>
      <c r="P9047" s="4">
        <f>Table1[[#This Row],[Delivery_Date]]-Table1[[#This Row],[Order_Date]]</f>
        <v>11</v>
      </c>
      <c r="Q9047" s="4" t="str">
        <f>IF(Table1[[#This Row],[Delivery delay days]]&gt;5,"delay","on time")</f>
        <v>delay</v>
      </c>
      <c r="R9047" s="10">
        <f>DATEVALUE(Table1[[#This Row],[Delivery_Date]])</f>
        <v>45201</v>
      </c>
      <c r="S9047" s="10">
        <f>DATEVALUE(Table1[[#This Row],[Order_Date]])</f>
        <v>45190</v>
      </c>
      <c r="T9047" s="4" t="str" cm="1">
        <f t="array" ref="T9047">_xlfn.IFS(Table1[[#This Row],[Inventory_Level]]&lt;=200,"low",Table1[[#This Row],[Inventory_Level]]&gt;=700,"high",Table1[[#This Row],[Inventory_Level]]&gt;200,"medium")</f>
        <v>medium</v>
      </c>
    </row>
    <row r="9048" spans="1:20" x14ac:dyDescent="0.35">
      <c r="A9048" s="4">
        <v>9047</v>
      </c>
      <c r="B9048" s="4" t="s">
        <v>59</v>
      </c>
      <c r="C9048" s="4" t="s">
        <v>24</v>
      </c>
      <c r="D9048" s="4" t="s">
        <v>45</v>
      </c>
      <c r="E9048" s="4" t="s">
        <v>60</v>
      </c>
      <c r="F9048" s="10" t="s">
        <v>107</v>
      </c>
      <c r="G9048" s="11" t="s">
        <v>234</v>
      </c>
      <c r="H9048" s="4">
        <v>33</v>
      </c>
      <c r="I9048" s="12">
        <v>35029.120000000003</v>
      </c>
      <c r="J9048" s="12">
        <v>1155960.96</v>
      </c>
      <c r="K9048" s="12">
        <v>2954.09</v>
      </c>
      <c r="L9048" s="4">
        <v>332</v>
      </c>
      <c r="M9048" s="4" t="s">
        <v>29</v>
      </c>
      <c r="N9048" s="4" t="str" cm="1">
        <f t="array" ref="N9048">_xlfn.SWITCH(E9048,"Delhi","North","Chennai","South","Hyderabad","South","Mumbai","Central","Bangalore","South")</f>
        <v>South</v>
      </c>
      <c r="O9048" s="12">
        <v>279541.77</v>
      </c>
      <c r="P9048" s="4">
        <f>Table1[[#This Row],[Delivery_Date]]-Table1[[#This Row],[Order_Date]]</f>
        <v>3</v>
      </c>
      <c r="Q9048" s="4" t="str">
        <f>IF(Table1[[#This Row],[Delivery delay days]]&gt;5,"delay","on time")</f>
        <v>on time</v>
      </c>
      <c r="R9048" s="10">
        <f>DATEVALUE(Table1[[#This Row],[Delivery_Date]])</f>
        <v>45047</v>
      </c>
      <c r="S9048" s="10">
        <f>DATEVALUE(Table1[[#This Row],[Order_Date]])</f>
        <v>45044</v>
      </c>
      <c r="T9048" s="4" t="str" cm="1">
        <f t="array" ref="T9048">_xlfn.IFS(Table1[[#This Row],[Inventory_Level]]&lt;=200,"low",Table1[[#This Row],[Inventory_Level]]&gt;=700,"high",Table1[[#This Row],[Inventory_Level]]&gt;200,"medium")</f>
        <v>medium</v>
      </c>
    </row>
    <row r="9049" spans="1:20" x14ac:dyDescent="0.35">
      <c r="A9049" s="4">
        <v>9048</v>
      </c>
      <c r="B9049" s="4" t="s">
        <v>59</v>
      </c>
      <c r="C9049" s="4" t="s">
        <v>38</v>
      </c>
      <c r="D9049" s="4" t="s">
        <v>25</v>
      </c>
      <c r="E9049" s="4" t="s">
        <v>18</v>
      </c>
      <c r="F9049" s="10" t="s">
        <v>241</v>
      </c>
      <c r="G9049" s="11" t="s">
        <v>226</v>
      </c>
      <c r="H9049" s="4">
        <v>96</v>
      </c>
      <c r="I9049" s="12">
        <v>29044.11</v>
      </c>
      <c r="J9049" s="12">
        <v>2788234.56</v>
      </c>
      <c r="K9049" s="12">
        <v>2681.33</v>
      </c>
      <c r="L9049" s="4">
        <v>996</v>
      </c>
      <c r="M9049" s="4" t="s">
        <v>42</v>
      </c>
      <c r="N9049" s="4" t="str" cm="1">
        <f t="array" ref="N9049">_xlfn.SWITCH(E9049,"Delhi","North","Chennai","South","Hyderabad","South","Mumbai","Central","Bangalore","South")</f>
        <v>North</v>
      </c>
      <c r="O9049" s="12">
        <v>695545.71</v>
      </c>
      <c r="P9049" s="4">
        <f>Table1[[#This Row],[Delivery_Date]]-Table1[[#This Row],[Order_Date]]</f>
        <v>5</v>
      </c>
      <c r="Q9049" s="4" t="str">
        <f>IF(Table1[[#This Row],[Delivery delay days]]&gt;5,"delay","on time")</f>
        <v>on time</v>
      </c>
      <c r="R9049" s="10">
        <f>DATEVALUE(Table1[[#This Row],[Delivery_Date]])</f>
        <v>45005</v>
      </c>
      <c r="S9049" s="10">
        <f>DATEVALUE(Table1[[#This Row],[Order_Date]])</f>
        <v>45000</v>
      </c>
      <c r="T9049" s="4" t="str" cm="1">
        <f t="array" ref="T9049">_xlfn.IFS(Table1[[#This Row],[Inventory_Level]]&lt;=200,"low",Table1[[#This Row],[Inventory_Level]]&gt;=700,"high",Table1[[#This Row],[Inventory_Level]]&gt;200,"medium")</f>
        <v>high</v>
      </c>
    </row>
    <row r="9050" spans="1:20" x14ac:dyDescent="0.35">
      <c r="A9050" s="4">
        <v>9049</v>
      </c>
      <c r="B9050" s="4" t="s">
        <v>65</v>
      </c>
      <c r="C9050" s="4" t="s">
        <v>38</v>
      </c>
      <c r="D9050" s="4" t="s">
        <v>17</v>
      </c>
      <c r="E9050" s="4" t="s">
        <v>52</v>
      </c>
      <c r="F9050" s="10" t="s">
        <v>307</v>
      </c>
      <c r="G9050" s="11" t="s">
        <v>277</v>
      </c>
      <c r="H9050" s="4">
        <v>33</v>
      </c>
      <c r="I9050" s="12">
        <v>14738.61</v>
      </c>
      <c r="J9050" s="12">
        <v>486374.13</v>
      </c>
      <c r="K9050" s="12">
        <v>941.17</v>
      </c>
      <c r="L9050" s="4">
        <v>249</v>
      </c>
      <c r="M9050" s="4" t="s">
        <v>29</v>
      </c>
      <c r="N9050" s="4" t="str" cm="1">
        <f t="array" ref="N9050">_xlfn.SWITCH(E9050,"Delhi","North","Chennai","South","Hyderabad","South","Mumbai","Central","Bangalore","South")</f>
        <v>Central</v>
      </c>
      <c r="O9050" s="12">
        <v>39680.25</v>
      </c>
      <c r="P9050" s="4">
        <f>Table1[[#This Row],[Delivery_Date]]-Table1[[#This Row],[Order_Date]]</f>
        <v>14</v>
      </c>
      <c r="Q9050" s="4" t="str">
        <f>IF(Table1[[#This Row],[Delivery delay days]]&gt;5,"delay","on time")</f>
        <v>delay</v>
      </c>
      <c r="R9050" s="10">
        <f>DATEVALUE(Table1[[#This Row],[Delivery_Date]])</f>
        <v>45297</v>
      </c>
      <c r="S9050" s="10">
        <f>DATEVALUE(Table1[[#This Row],[Order_Date]])</f>
        <v>45283</v>
      </c>
      <c r="T9050" s="4" t="str" cm="1">
        <f t="array" ref="T9050">_xlfn.IFS(Table1[[#This Row],[Inventory_Level]]&lt;=200,"low",Table1[[#This Row],[Inventory_Level]]&gt;=700,"high",Table1[[#This Row],[Inventory_Level]]&gt;200,"medium")</f>
        <v>medium</v>
      </c>
    </row>
    <row r="9051" spans="1:20" x14ac:dyDescent="0.35">
      <c r="A9051" s="4">
        <v>9050</v>
      </c>
      <c r="B9051" s="4" t="s">
        <v>59</v>
      </c>
      <c r="C9051" s="4" t="s">
        <v>38</v>
      </c>
      <c r="D9051" s="4" t="s">
        <v>25</v>
      </c>
      <c r="E9051" s="4" t="s">
        <v>52</v>
      </c>
      <c r="F9051" s="10" t="s">
        <v>329</v>
      </c>
      <c r="G9051" s="11" t="s">
        <v>28</v>
      </c>
      <c r="H9051" s="4">
        <v>6</v>
      </c>
      <c r="I9051" s="12">
        <v>20045.34</v>
      </c>
      <c r="J9051" s="12">
        <v>120272.04</v>
      </c>
      <c r="K9051" s="12">
        <v>4793.13</v>
      </c>
      <c r="L9051" s="4">
        <v>722</v>
      </c>
      <c r="M9051" s="4" t="s">
        <v>42</v>
      </c>
      <c r="N9051" s="4" t="str" cm="1">
        <f t="array" ref="N9051">_xlfn.SWITCH(E9051,"Delhi","North","Chennai","South","Hyderabad","South","Mumbai","Central","Bangalore","South")</f>
        <v>Central</v>
      </c>
      <c r="O9051" s="12">
        <v>15485.96</v>
      </c>
      <c r="P9051" s="4">
        <f>Table1[[#This Row],[Delivery_Date]]-Table1[[#This Row],[Order_Date]]</f>
        <v>7</v>
      </c>
      <c r="Q9051" s="4" t="str">
        <f>IF(Table1[[#This Row],[Delivery delay days]]&gt;5,"delay","on time")</f>
        <v>delay</v>
      </c>
      <c r="R9051" s="10">
        <f>DATEVALUE(Table1[[#This Row],[Delivery_Date]])</f>
        <v>45137</v>
      </c>
      <c r="S9051" s="10">
        <f>DATEVALUE(Table1[[#This Row],[Order_Date]])</f>
        <v>45130</v>
      </c>
      <c r="T9051" s="4" t="str" cm="1">
        <f t="array" ref="T9051">_xlfn.IFS(Table1[[#This Row],[Inventory_Level]]&lt;=200,"low",Table1[[#This Row],[Inventory_Level]]&gt;=700,"high",Table1[[#This Row],[Inventory_Level]]&gt;200,"medium")</f>
        <v>high</v>
      </c>
    </row>
    <row r="9052" spans="1:20" x14ac:dyDescent="0.35">
      <c r="A9052" s="4">
        <v>9051</v>
      </c>
      <c r="B9052" s="4" t="s">
        <v>65</v>
      </c>
      <c r="C9052" s="4" t="s">
        <v>38</v>
      </c>
      <c r="D9052" s="4" t="s">
        <v>39</v>
      </c>
      <c r="E9052" s="4" t="s">
        <v>60</v>
      </c>
      <c r="F9052" s="10" t="s">
        <v>121</v>
      </c>
      <c r="G9052" s="11" t="s">
        <v>253</v>
      </c>
      <c r="H9052" s="4">
        <v>63</v>
      </c>
      <c r="I9052" s="12">
        <v>9421.42</v>
      </c>
      <c r="J9052" s="12">
        <v>593549.46</v>
      </c>
      <c r="K9052" s="12">
        <v>3853.36</v>
      </c>
      <c r="L9052" s="4">
        <v>259</v>
      </c>
      <c r="M9052" s="4" t="s">
        <v>29</v>
      </c>
      <c r="N9052" s="4" t="str" cm="1">
        <f t="array" ref="N9052">_xlfn.SWITCH(E9052,"Delhi","North","Chennai","South","Hyderabad","South","Mumbai","Central","Bangalore","South")</f>
        <v>South</v>
      </c>
      <c r="O9052" s="12">
        <v>104629.37</v>
      </c>
      <c r="P9052" s="4">
        <f>Table1[[#This Row],[Delivery_Date]]-Table1[[#This Row],[Order_Date]]</f>
        <v>11</v>
      </c>
      <c r="Q9052" s="4" t="str">
        <f>IF(Table1[[#This Row],[Delivery delay days]]&gt;5,"delay","on time")</f>
        <v>delay</v>
      </c>
      <c r="R9052" s="10">
        <f>DATEVALUE(Table1[[#This Row],[Delivery_Date]])</f>
        <v>45094</v>
      </c>
      <c r="S9052" s="10">
        <f>DATEVALUE(Table1[[#This Row],[Order_Date]])</f>
        <v>45083</v>
      </c>
      <c r="T9052" s="4" t="str" cm="1">
        <f t="array" ref="T9052">_xlfn.IFS(Table1[[#This Row],[Inventory_Level]]&lt;=200,"low",Table1[[#This Row],[Inventory_Level]]&gt;=700,"high",Table1[[#This Row],[Inventory_Level]]&gt;200,"medium")</f>
        <v>medium</v>
      </c>
    </row>
    <row r="9053" spans="1:20" x14ac:dyDescent="0.35">
      <c r="A9053" s="4">
        <v>9052</v>
      </c>
      <c r="B9053" s="4" t="s">
        <v>15</v>
      </c>
      <c r="C9053" s="4" t="s">
        <v>24</v>
      </c>
      <c r="D9053" s="4" t="s">
        <v>17</v>
      </c>
      <c r="E9053" s="4" t="s">
        <v>26</v>
      </c>
      <c r="F9053" s="10" t="s">
        <v>148</v>
      </c>
      <c r="G9053" s="11" t="s">
        <v>265</v>
      </c>
      <c r="H9053" s="4">
        <v>84</v>
      </c>
      <c r="I9053" s="12">
        <v>4575.17</v>
      </c>
      <c r="J9053" s="12">
        <v>384314.28</v>
      </c>
      <c r="K9053" s="12">
        <v>3440.31</v>
      </c>
      <c r="L9053" s="4">
        <v>197</v>
      </c>
      <c r="M9053" s="4" t="s">
        <v>29</v>
      </c>
      <c r="N9053" s="4" t="str" cm="1">
        <f t="array" ref="N9053">_xlfn.SWITCH(E9053,"Delhi","North","Chennai","South","Hyderabad","South","Mumbai","Central","Bangalore","South")</f>
        <v>South</v>
      </c>
      <c r="O9053" s="12">
        <v>71997.009999999995</v>
      </c>
      <c r="P9053" s="4">
        <f>Table1[[#This Row],[Delivery_Date]]-Table1[[#This Row],[Order_Date]]</f>
        <v>3</v>
      </c>
      <c r="Q9053" s="4" t="str">
        <f>IF(Table1[[#This Row],[Delivery delay days]]&gt;5,"delay","on time")</f>
        <v>on time</v>
      </c>
      <c r="R9053" s="10">
        <f>DATEVALUE(Table1[[#This Row],[Delivery_Date]])</f>
        <v>45154</v>
      </c>
      <c r="S9053" s="10">
        <f>DATEVALUE(Table1[[#This Row],[Order_Date]])</f>
        <v>45151</v>
      </c>
      <c r="T9053" s="4" t="str" cm="1">
        <f t="array" ref="T9053">_xlfn.IFS(Table1[[#This Row],[Inventory_Level]]&lt;=200,"low",Table1[[#This Row],[Inventory_Level]]&gt;=700,"high",Table1[[#This Row],[Inventory_Level]]&gt;200,"medium")</f>
        <v>low</v>
      </c>
    </row>
    <row r="9054" spans="1:20" x14ac:dyDescent="0.35">
      <c r="A9054" s="4">
        <v>9053</v>
      </c>
      <c r="B9054" s="4" t="s">
        <v>37</v>
      </c>
      <c r="C9054" s="4" t="s">
        <v>38</v>
      </c>
      <c r="D9054" s="4" t="s">
        <v>39</v>
      </c>
      <c r="E9054" s="4" t="s">
        <v>18</v>
      </c>
      <c r="F9054" s="10" t="s">
        <v>373</v>
      </c>
      <c r="G9054" s="11" t="s">
        <v>333</v>
      </c>
      <c r="H9054" s="4">
        <v>8</v>
      </c>
      <c r="I9054" s="12">
        <v>31827.4</v>
      </c>
      <c r="J9054" s="12">
        <v>254619.2</v>
      </c>
      <c r="K9054" s="12">
        <v>1514.36</v>
      </c>
      <c r="L9054" s="4">
        <v>763</v>
      </c>
      <c r="M9054" s="4" t="s">
        <v>29</v>
      </c>
      <c r="N9054" s="4" t="str" cm="1">
        <f t="array" ref="N9054">_xlfn.SWITCH(E9054,"Delhi","North","Chennai","South","Hyderabad","South","Mumbai","Central","Bangalore","South")</f>
        <v>North</v>
      </c>
      <c r="O9054" s="12">
        <v>23617.95</v>
      </c>
      <c r="P9054" s="4">
        <f>Table1[[#This Row],[Delivery_Date]]-Table1[[#This Row],[Order_Date]]</f>
        <v>1</v>
      </c>
      <c r="Q9054" s="4" t="str">
        <f>IF(Table1[[#This Row],[Delivery delay days]]&gt;5,"delay","on time")</f>
        <v>on time</v>
      </c>
      <c r="R9054" s="10">
        <f>DATEVALUE(Table1[[#This Row],[Delivery_Date]])</f>
        <v>44986</v>
      </c>
      <c r="S9054" s="10">
        <f>DATEVALUE(Table1[[#This Row],[Order_Date]])</f>
        <v>44985</v>
      </c>
      <c r="T9054" s="4" t="str" cm="1">
        <f t="array" ref="T9054">_xlfn.IFS(Table1[[#This Row],[Inventory_Level]]&lt;=200,"low",Table1[[#This Row],[Inventory_Level]]&gt;=700,"high",Table1[[#This Row],[Inventory_Level]]&gt;200,"medium")</f>
        <v>high</v>
      </c>
    </row>
    <row r="9055" spans="1:20" x14ac:dyDescent="0.35">
      <c r="A9055" s="4">
        <v>9054</v>
      </c>
      <c r="B9055" s="4" t="s">
        <v>51</v>
      </c>
      <c r="C9055" s="4" t="s">
        <v>38</v>
      </c>
      <c r="D9055" s="4" t="s">
        <v>25</v>
      </c>
      <c r="E9055" s="4" t="s">
        <v>18</v>
      </c>
      <c r="F9055" s="10" t="s">
        <v>296</v>
      </c>
      <c r="G9055" s="11" t="s">
        <v>321</v>
      </c>
      <c r="H9055" s="4">
        <v>95</v>
      </c>
      <c r="I9055" s="12">
        <v>14620.64</v>
      </c>
      <c r="J9055" s="12">
        <v>1388960.8</v>
      </c>
      <c r="K9055" s="12">
        <v>3056.12</v>
      </c>
      <c r="L9055" s="4">
        <v>737</v>
      </c>
      <c r="M9055" s="4" t="s">
        <v>42</v>
      </c>
      <c r="N9055" s="4" t="str" cm="1">
        <f t="array" ref="N9055">_xlfn.SWITCH(E9055,"Delhi","North","Chennai","South","Hyderabad","South","Mumbai","Central","Bangalore","South")</f>
        <v>North</v>
      </c>
      <c r="O9055" s="12">
        <v>81900.12</v>
      </c>
      <c r="P9055" s="4">
        <f>Table1[[#This Row],[Delivery_Date]]-Table1[[#This Row],[Order_Date]]</f>
        <v>1</v>
      </c>
      <c r="Q9055" s="4" t="str">
        <f>IF(Table1[[#This Row],[Delivery delay days]]&gt;5,"delay","on time")</f>
        <v>on time</v>
      </c>
      <c r="R9055" s="10">
        <f>DATEVALUE(Table1[[#This Row],[Delivery_Date]])</f>
        <v>45085</v>
      </c>
      <c r="S9055" s="10">
        <f>DATEVALUE(Table1[[#This Row],[Order_Date]])</f>
        <v>45084</v>
      </c>
      <c r="T9055" s="4" t="str" cm="1">
        <f t="array" ref="T9055">_xlfn.IFS(Table1[[#This Row],[Inventory_Level]]&lt;=200,"low",Table1[[#This Row],[Inventory_Level]]&gt;=700,"high",Table1[[#This Row],[Inventory_Level]]&gt;200,"medium")</f>
        <v>high</v>
      </c>
    </row>
    <row r="9056" spans="1:20" x14ac:dyDescent="0.35">
      <c r="A9056" s="4">
        <v>9055</v>
      </c>
      <c r="B9056" s="4" t="s">
        <v>65</v>
      </c>
      <c r="C9056" s="4" t="s">
        <v>16</v>
      </c>
      <c r="D9056" s="4" t="s">
        <v>17</v>
      </c>
      <c r="E9056" s="4" t="s">
        <v>26</v>
      </c>
      <c r="F9056" s="10" t="s">
        <v>366</v>
      </c>
      <c r="G9056" s="11" t="s">
        <v>115</v>
      </c>
      <c r="H9056" s="4">
        <v>68</v>
      </c>
      <c r="I9056" s="12">
        <v>38563.699999999997</v>
      </c>
      <c r="J9056" s="12">
        <v>2622331.6</v>
      </c>
      <c r="K9056" s="12">
        <v>963.07</v>
      </c>
      <c r="L9056" s="4">
        <v>679</v>
      </c>
      <c r="M9056" s="4" t="s">
        <v>42</v>
      </c>
      <c r="N9056" s="4" t="str" cm="1">
        <f t="array" ref="N9056">_xlfn.SWITCH(E9056,"Delhi","North","Chennai","South","Hyderabad","South","Mumbai","Central","Bangalore","South")</f>
        <v>South</v>
      </c>
      <c r="O9056" s="12">
        <v>268142.13</v>
      </c>
      <c r="P9056" s="4">
        <f>Table1[[#This Row],[Delivery_Date]]-Table1[[#This Row],[Order_Date]]</f>
        <v>12</v>
      </c>
      <c r="Q9056" s="4" t="str">
        <f>IF(Table1[[#This Row],[Delivery delay days]]&gt;5,"delay","on time")</f>
        <v>delay</v>
      </c>
      <c r="R9056" s="10">
        <f>DATEVALUE(Table1[[#This Row],[Delivery_Date]])</f>
        <v>45245</v>
      </c>
      <c r="S9056" s="10">
        <f>DATEVALUE(Table1[[#This Row],[Order_Date]])</f>
        <v>45233</v>
      </c>
      <c r="T9056" s="4" t="str" cm="1">
        <f t="array" ref="T9056">_xlfn.IFS(Table1[[#This Row],[Inventory_Level]]&lt;=200,"low",Table1[[#This Row],[Inventory_Level]]&gt;=700,"high",Table1[[#This Row],[Inventory_Level]]&gt;200,"medium")</f>
        <v>medium</v>
      </c>
    </row>
    <row r="9057" spans="1:20" x14ac:dyDescent="0.35">
      <c r="A9057" s="4">
        <v>9056</v>
      </c>
      <c r="B9057" s="4" t="s">
        <v>37</v>
      </c>
      <c r="C9057" s="4" t="s">
        <v>16</v>
      </c>
      <c r="D9057" s="4" t="s">
        <v>39</v>
      </c>
      <c r="E9057" s="4" t="s">
        <v>18</v>
      </c>
      <c r="F9057" s="10" t="s">
        <v>73</v>
      </c>
      <c r="G9057" s="11" t="s">
        <v>311</v>
      </c>
      <c r="H9057" s="4">
        <v>100</v>
      </c>
      <c r="I9057" s="12">
        <v>15737.17</v>
      </c>
      <c r="J9057" s="12">
        <v>1573717</v>
      </c>
      <c r="K9057" s="12">
        <v>2768.78</v>
      </c>
      <c r="L9057" s="4">
        <v>151</v>
      </c>
      <c r="M9057" s="4" t="s">
        <v>29</v>
      </c>
      <c r="N9057" s="4" t="str" cm="1">
        <f t="array" ref="N9057">_xlfn.SWITCH(E9057,"Delhi","North","Chennai","South","Hyderabad","South","Mumbai","Central","Bangalore","South")</f>
        <v>North</v>
      </c>
      <c r="O9057" s="12">
        <v>370516.1</v>
      </c>
      <c r="P9057" s="4">
        <f>Table1[[#This Row],[Delivery_Date]]-Table1[[#This Row],[Order_Date]]</f>
        <v>1</v>
      </c>
      <c r="Q9057" s="4" t="str">
        <f>IF(Table1[[#This Row],[Delivery delay days]]&gt;5,"delay","on time")</f>
        <v>on time</v>
      </c>
      <c r="R9057" s="10">
        <f>DATEVALUE(Table1[[#This Row],[Delivery_Date]])</f>
        <v>45221</v>
      </c>
      <c r="S9057" s="10">
        <f>DATEVALUE(Table1[[#This Row],[Order_Date]])</f>
        <v>45220</v>
      </c>
      <c r="T9057" s="4" t="str" cm="1">
        <f t="array" ref="T9057">_xlfn.IFS(Table1[[#This Row],[Inventory_Level]]&lt;=200,"low",Table1[[#This Row],[Inventory_Level]]&gt;=700,"high",Table1[[#This Row],[Inventory_Level]]&gt;200,"medium")</f>
        <v>low</v>
      </c>
    </row>
    <row r="9058" spans="1:20" x14ac:dyDescent="0.35">
      <c r="A9058" s="4">
        <v>9057</v>
      </c>
      <c r="B9058" s="4" t="s">
        <v>65</v>
      </c>
      <c r="C9058" s="4" t="s">
        <v>16</v>
      </c>
      <c r="D9058" s="4" t="s">
        <v>39</v>
      </c>
      <c r="E9058" s="4" t="s">
        <v>18</v>
      </c>
      <c r="F9058" s="10" t="s">
        <v>50</v>
      </c>
      <c r="G9058" s="11" t="s">
        <v>329</v>
      </c>
      <c r="H9058" s="4">
        <v>94</v>
      </c>
      <c r="I9058" s="12">
        <v>13912.84</v>
      </c>
      <c r="J9058" s="12">
        <v>1307806.96</v>
      </c>
      <c r="K9058" s="12">
        <v>3933.45</v>
      </c>
      <c r="L9058" s="4">
        <v>525</v>
      </c>
      <c r="M9058" s="4" t="s">
        <v>29</v>
      </c>
      <c r="N9058" s="4" t="str" cm="1">
        <f t="array" ref="N9058">_xlfn.SWITCH(E9058,"Delhi","North","Chennai","South","Hyderabad","South","Mumbai","Central","Bangalore","South")</f>
        <v>North</v>
      </c>
      <c r="O9058" s="12">
        <v>143185.76</v>
      </c>
      <c r="P9058" s="4">
        <f>Table1[[#This Row],[Delivery_Date]]-Table1[[#This Row],[Order_Date]]</f>
        <v>1</v>
      </c>
      <c r="Q9058" s="4" t="str">
        <f>IF(Table1[[#This Row],[Delivery delay days]]&gt;5,"delay","on time")</f>
        <v>on time</v>
      </c>
      <c r="R9058" s="10">
        <f>DATEVALUE(Table1[[#This Row],[Delivery_Date]])</f>
        <v>45130</v>
      </c>
      <c r="S9058" s="10">
        <f>DATEVALUE(Table1[[#This Row],[Order_Date]])</f>
        <v>45129</v>
      </c>
      <c r="T9058" s="4" t="str" cm="1">
        <f t="array" ref="T9058">_xlfn.IFS(Table1[[#This Row],[Inventory_Level]]&lt;=200,"low",Table1[[#This Row],[Inventory_Level]]&gt;=700,"high",Table1[[#This Row],[Inventory_Level]]&gt;200,"medium")</f>
        <v>medium</v>
      </c>
    </row>
    <row r="9059" spans="1:20" x14ac:dyDescent="0.35">
      <c r="A9059" s="4">
        <v>9058</v>
      </c>
      <c r="B9059" s="4" t="s">
        <v>44</v>
      </c>
      <c r="C9059" s="4" t="s">
        <v>16</v>
      </c>
      <c r="D9059" s="4" t="s">
        <v>25</v>
      </c>
      <c r="E9059" s="4" t="s">
        <v>60</v>
      </c>
      <c r="F9059" s="10" t="s">
        <v>72</v>
      </c>
      <c r="G9059" s="11" t="s">
        <v>179</v>
      </c>
      <c r="H9059" s="4">
        <v>45</v>
      </c>
      <c r="I9059" s="12">
        <v>43650.66</v>
      </c>
      <c r="J9059" s="12">
        <v>1964279.7</v>
      </c>
      <c r="K9059" s="12">
        <v>4174.87</v>
      </c>
      <c r="L9059" s="4">
        <v>703</v>
      </c>
      <c r="M9059" s="4" t="s">
        <v>21</v>
      </c>
      <c r="N9059" s="4" t="str" cm="1">
        <f t="array" ref="N9059">_xlfn.SWITCH(E9059,"Delhi","North","Chennai","South","Hyderabad","South","Mumbai","Central","Bangalore","South")</f>
        <v>South</v>
      </c>
      <c r="O9059" s="12">
        <v>437611.08</v>
      </c>
      <c r="P9059" s="4">
        <f>Table1[[#This Row],[Delivery_Date]]-Table1[[#This Row],[Order_Date]]</f>
        <v>4</v>
      </c>
      <c r="Q9059" s="4" t="str">
        <f>IF(Table1[[#This Row],[Delivery delay days]]&gt;5,"delay","on time")</f>
        <v>on time</v>
      </c>
      <c r="R9059" s="10">
        <f>DATEVALUE(Table1[[#This Row],[Delivery_Date]])</f>
        <v>45275</v>
      </c>
      <c r="S9059" s="10">
        <f>DATEVALUE(Table1[[#This Row],[Order_Date]])</f>
        <v>45271</v>
      </c>
      <c r="T9059" s="4" t="str" cm="1">
        <f t="array" ref="T9059">_xlfn.IFS(Table1[[#This Row],[Inventory_Level]]&lt;=200,"low",Table1[[#This Row],[Inventory_Level]]&gt;=700,"high",Table1[[#This Row],[Inventory_Level]]&gt;200,"medium")</f>
        <v>high</v>
      </c>
    </row>
    <row r="9060" spans="1:20" x14ac:dyDescent="0.35">
      <c r="A9060" s="4">
        <v>9059</v>
      </c>
      <c r="B9060" s="4" t="s">
        <v>44</v>
      </c>
      <c r="C9060" s="4" t="s">
        <v>16</v>
      </c>
      <c r="D9060" s="4" t="s">
        <v>39</v>
      </c>
      <c r="E9060" s="4" t="s">
        <v>52</v>
      </c>
      <c r="F9060" s="10" t="s">
        <v>378</v>
      </c>
      <c r="G9060" s="11" t="s">
        <v>98</v>
      </c>
      <c r="H9060" s="4">
        <v>41</v>
      </c>
      <c r="I9060" s="12">
        <v>38063.949999999997</v>
      </c>
      <c r="J9060" s="12">
        <v>1560621.95</v>
      </c>
      <c r="K9060" s="12">
        <v>2293.7600000000002</v>
      </c>
      <c r="L9060" s="4">
        <v>644</v>
      </c>
      <c r="M9060" s="4" t="s">
        <v>29</v>
      </c>
      <c r="N9060" s="4" t="str" cm="1">
        <f t="array" ref="N9060">_xlfn.SWITCH(E9060,"Delhi","North","Chennai","South","Hyderabad","South","Mumbai","Central","Bangalore","South")</f>
        <v>Central</v>
      </c>
      <c r="O9060" s="12">
        <v>224795.05</v>
      </c>
      <c r="P9060" s="4">
        <f>Table1[[#This Row],[Delivery_Date]]-Table1[[#This Row],[Order_Date]]</f>
        <v>4</v>
      </c>
      <c r="Q9060" s="4" t="str">
        <f>IF(Table1[[#This Row],[Delivery delay days]]&gt;5,"delay","on time")</f>
        <v>on time</v>
      </c>
      <c r="R9060" s="10">
        <f>DATEVALUE(Table1[[#This Row],[Delivery_Date]])</f>
        <v>45124</v>
      </c>
      <c r="S9060" s="10">
        <f>DATEVALUE(Table1[[#This Row],[Order_Date]])</f>
        <v>45120</v>
      </c>
      <c r="T9060" s="4" t="str" cm="1">
        <f t="array" ref="T9060">_xlfn.IFS(Table1[[#This Row],[Inventory_Level]]&lt;=200,"low",Table1[[#This Row],[Inventory_Level]]&gt;=700,"high",Table1[[#This Row],[Inventory_Level]]&gt;200,"medium")</f>
        <v>medium</v>
      </c>
    </row>
    <row r="9061" spans="1:20" x14ac:dyDescent="0.35">
      <c r="A9061" s="4">
        <v>9060</v>
      </c>
      <c r="B9061" s="4" t="s">
        <v>51</v>
      </c>
      <c r="C9061" s="4" t="s">
        <v>16</v>
      </c>
      <c r="D9061" s="4" t="s">
        <v>45</v>
      </c>
      <c r="E9061" s="4" t="s">
        <v>60</v>
      </c>
      <c r="F9061" s="10" t="s">
        <v>77</v>
      </c>
      <c r="G9061" s="11" t="s">
        <v>290</v>
      </c>
      <c r="H9061" s="4">
        <v>34</v>
      </c>
      <c r="I9061" s="12">
        <v>26499.439999999999</v>
      </c>
      <c r="J9061" s="12">
        <v>900980.96</v>
      </c>
      <c r="K9061" s="12">
        <v>1856.7</v>
      </c>
      <c r="L9061" s="4">
        <v>73</v>
      </c>
      <c r="M9061" s="4" t="s">
        <v>35</v>
      </c>
      <c r="N9061" s="4" t="str" cm="1">
        <f t="array" ref="N9061">_xlfn.SWITCH(E9061,"Delhi","North","Chennai","South","Hyderabad","South","Mumbai","Central","Bangalore","South")</f>
        <v>South</v>
      </c>
      <c r="O9061" s="12">
        <v>148485.16</v>
      </c>
      <c r="P9061" s="4">
        <f>Table1[[#This Row],[Delivery_Date]]-Table1[[#This Row],[Order_Date]]</f>
        <v>3</v>
      </c>
      <c r="Q9061" s="4" t="str">
        <f>IF(Table1[[#This Row],[Delivery delay days]]&gt;5,"delay","on time")</f>
        <v>on time</v>
      </c>
      <c r="R9061" s="10">
        <f>DATEVALUE(Table1[[#This Row],[Delivery_Date]])</f>
        <v>45207</v>
      </c>
      <c r="S9061" s="10">
        <f>DATEVALUE(Table1[[#This Row],[Order_Date]])</f>
        <v>45204</v>
      </c>
      <c r="T9061" s="4" t="str" cm="1">
        <f t="array" ref="T9061">_xlfn.IFS(Table1[[#This Row],[Inventory_Level]]&lt;=200,"low",Table1[[#This Row],[Inventory_Level]]&gt;=700,"high",Table1[[#This Row],[Inventory_Level]]&gt;200,"medium")</f>
        <v>low</v>
      </c>
    </row>
    <row r="9062" spans="1:20" x14ac:dyDescent="0.35">
      <c r="A9062" s="4">
        <v>9061</v>
      </c>
      <c r="B9062" s="4" t="s">
        <v>59</v>
      </c>
      <c r="C9062" s="4" t="s">
        <v>24</v>
      </c>
      <c r="D9062" s="4" t="s">
        <v>45</v>
      </c>
      <c r="E9062" s="4" t="s">
        <v>46</v>
      </c>
      <c r="F9062" s="10" t="s">
        <v>398</v>
      </c>
      <c r="G9062" s="11" t="s">
        <v>275</v>
      </c>
      <c r="H9062" s="4">
        <v>90</v>
      </c>
      <c r="I9062" s="12">
        <v>1534.54</v>
      </c>
      <c r="J9062" s="12">
        <v>138108.6</v>
      </c>
      <c r="K9062" s="12">
        <v>2144.15</v>
      </c>
      <c r="L9062" s="4">
        <v>735</v>
      </c>
      <c r="M9062" s="4" t="s">
        <v>42</v>
      </c>
      <c r="N9062" s="4" t="str" cm="1">
        <f t="array" ref="N9062">_xlfn.SWITCH(E9062,"Delhi","North","Chennai","South","Hyderabad","South","Mumbai","Central","Bangalore","South")</f>
        <v>South</v>
      </c>
      <c r="O9062" s="12">
        <v>30378.55</v>
      </c>
      <c r="P9062" s="4">
        <f>Table1[[#This Row],[Delivery_Date]]-Table1[[#This Row],[Order_Date]]</f>
        <v>8</v>
      </c>
      <c r="Q9062" s="4" t="str">
        <f>IF(Table1[[#This Row],[Delivery delay days]]&gt;5,"delay","on time")</f>
        <v>delay</v>
      </c>
      <c r="R9062" s="10">
        <f>DATEVALUE(Table1[[#This Row],[Delivery_Date]])</f>
        <v>44999</v>
      </c>
      <c r="S9062" s="10">
        <f>DATEVALUE(Table1[[#This Row],[Order_Date]])</f>
        <v>44991</v>
      </c>
      <c r="T9062" s="4" t="str" cm="1">
        <f t="array" ref="T9062">_xlfn.IFS(Table1[[#This Row],[Inventory_Level]]&lt;=200,"low",Table1[[#This Row],[Inventory_Level]]&gt;=700,"high",Table1[[#This Row],[Inventory_Level]]&gt;200,"medium")</f>
        <v>high</v>
      </c>
    </row>
    <row r="9063" spans="1:20" x14ac:dyDescent="0.35">
      <c r="A9063" s="4">
        <v>9062</v>
      </c>
      <c r="B9063" s="4" t="s">
        <v>51</v>
      </c>
      <c r="C9063" s="4" t="s">
        <v>16</v>
      </c>
      <c r="D9063" s="4" t="s">
        <v>32</v>
      </c>
      <c r="E9063" s="4" t="s">
        <v>26</v>
      </c>
      <c r="F9063" s="10" t="s">
        <v>110</v>
      </c>
      <c r="G9063" s="11" t="s">
        <v>411</v>
      </c>
      <c r="H9063" s="4">
        <v>24</v>
      </c>
      <c r="I9063" s="12">
        <v>39869.75</v>
      </c>
      <c r="J9063" s="12">
        <v>956874</v>
      </c>
      <c r="K9063" s="12">
        <v>1885.44</v>
      </c>
      <c r="L9063" s="4">
        <v>623</v>
      </c>
      <c r="M9063" s="4" t="s">
        <v>42</v>
      </c>
      <c r="N9063" s="4" t="str" cm="1">
        <f t="array" ref="N9063">_xlfn.SWITCH(E9063,"Delhi","North","Chennai","South","Hyderabad","South","Mumbai","Central","Bangalore","South")</f>
        <v>South</v>
      </c>
      <c r="O9063" s="12">
        <v>112643.66</v>
      </c>
      <c r="P9063" s="4">
        <f>Table1[[#This Row],[Delivery_Date]]-Table1[[#This Row],[Order_Date]]</f>
        <v>5</v>
      </c>
      <c r="Q9063" s="4" t="str">
        <f>IF(Table1[[#This Row],[Delivery delay days]]&gt;5,"delay","on time")</f>
        <v>on time</v>
      </c>
      <c r="R9063" s="10">
        <f>DATEVALUE(Table1[[#This Row],[Delivery_Date]])</f>
        <v>44984</v>
      </c>
      <c r="S9063" s="10">
        <f>DATEVALUE(Table1[[#This Row],[Order_Date]])</f>
        <v>44979</v>
      </c>
      <c r="T9063" s="4" t="str" cm="1">
        <f t="array" ref="T9063">_xlfn.IFS(Table1[[#This Row],[Inventory_Level]]&lt;=200,"low",Table1[[#This Row],[Inventory_Level]]&gt;=700,"high",Table1[[#This Row],[Inventory_Level]]&gt;200,"medium")</f>
        <v>medium</v>
      </c>
    </row>
    <row r="9064" spans="1:20" x14ac:dyDescent="0.35">
      <c r="A9064" s="4">
        <v>9063</v>
      </c>
      <c r="B9064" s="4" t="s">
        <v>44</v>
      </c>
      <c r="C9064" s="4" t="s">
        <v>24</v>
      </c>
      <c r="D9064" s="4" t="s">
        <v>17</v>
      </c>
      <c r="E9064" s="4" t="s">
        <v>18</v>
      </c>
      <c r="F9064" s="10" t="s">
        <v>239</v>
      </c>
      <c r="G9064" s="11" t="s">
        <v>252</v>
      </c>
      <c r="H9064" s="4">
        <v>63</v>
      </c>
      <c r="I9064" s="12">
        <v>16949.03</v>
      </c>
      <c r="J9064" s="12">
        <v>1067788.8899999999</v>
      </c>
      <c r="K9064" s="12">
        <v>1355.63</v>
      </c>
      <c r="L9064" s="4">
        <v>882</v>
      </c>
      <c r="M9064" s="4" t="s">
        <v>21</v>
      </c>
      <c r="N9064" s="4" t="str" cm="1">
        <f t="array" ref="N9064">_xlfn.SWITCH(E9064,"Delhi","North","Chennai","South","Hyderabad","South","Mumbai","Central","Bangalore","South")</f>
        <v>North</v>
      </c>
      <c r="O9064" s="12">
        <v>97681.86</v>
      </c>
      <c r="P9064" s="4">
        <f>Table1[[#This Row],[Delivery_Date]]-Table1[[#This Row],[Order_Date]]</f>
        <v>2</v>
      </c>
      <c r="Q9064" s="4" t="str">
        <f>IF(Table1[[#This Row],[Delivery delay days]]&gt;5,"delay","on time")</f>
        <v>on time</v>
      </c>
      <c r="R9064" s="10">
        <f>DATEVALUE(Table1[[#This Row],[Delivery_Date]])</f>
        <v>45089</v>
      </c>
      <c r="S9064" s="10">
        <f>DATEVALUE(Table1[[#This Row],[Order_Date]])</f>
        <v>45087</v>
      </c>
      <c r="T9064" s="4" t="str" cm="1">
        <f t="array" ref="T9064">_xlfn.IFS(Table1[[#This Row],[Inventory_Level]]&lt;=200,"low",Table1[[#This Row],[Inventory_Level]]&gt;=700,"high",Table1[[#This Row],[Inventory_Level]]&gt;200,"medium")</f>
        <v>high</v>
      </c>
    </row>
    <row r="9065" spans="1:20" x14ac:dyDescent="0.35">
      <c r="A9065" s="4">
        <v>9064</v>
      </c>
      <c r="B9065" s="4" t="s">
        <v>37</v>
      </c>
      <c r="C9065" s="4" t="s">
        <v>24</v>
      </c>
      <c r="D9065" s="4" t="s">
        <v>45</v>
      </c>
      <c r="E9065" s="4" t="s">
        <v>18</v>
      </c>
      <c r="F9065" s="10" t="s">
        <v>196</v>
      </c>
      <c r="G9065" s="11" t="s">
        <v>401</v>
      </c>
      <c r="H9065" s="4">
        <v>89</v>
      </c>
      <c r="I9065" s="12">
        <v>28628.9</v>
      </c>
      <c r="J9065" s="12">
        <v>2547972.1</v>
      </c>
      <c r="K9065" s="12">
        <v>434.8</v>
      </c>
      <c r="L9065" s="4">
        <v>305</v>
      </c>
      <c r="M9065" s="4" t="s">
        <v>35</v>
      </c>
      <c r="N9065" s="4" t="str" cm="1">
        <f t="array" ref="N9065">_xlfn.SWITCH(E9065,"Delhi","North","Chennai","South","Hyderabad","South","Mumbai","Central","Bangalore","South")</f>
        <v>North</v>
      </c>
      <c r="O9065" s="12">
        <v>310122.49</v>
      </c>
      <c r="P9065" s="4">
        <f>Table1[[#This Row],[Delivery_Date]]-Table1[[#This Row],[Order_Date]]</f>
        <v>3</v>
      </c>
      <c r="Q9065" s="4" t="str">
        <f>IF(Table1[[#This Row],[Delivery delay days]]&gt;5,"delay","on time")</f>
        <v>on time</v>
      </c>
      <c r="R9065" s="10">
        <f>DATEVALUE(Table1[[#This Row],[Delivery_Date]])</f>
        <v>44938</v>
      </c>
      <c r="S9065" s="10">
        <f>DATEVALUE(Table1[[#This Row],[Order_Date]])</f>
        <v>44935</v>
      </c>
      <c r="T9065" s="4" t="str" cm="1">
        <f t="array" ref="T9065">_xlfn.IFS(Table1[[#This Row],[Inventory_Level]]&lt;=200,"low",Table1[[#This Row],[Inventory_Level]]&gt;=700,"high",Table1[[#This Row],[Inventory_Level]]&gt;200,"medium")</f>
        <v>medium</v>
      </c>
    </row>
    <row r="9066" spans="1:20" x14ac:dyDescent="0.35">
      <c r="A9066" s="4">
        <v>9065</v>
      </c>
      <c r="B9066" s="4" t="s">
        <v>51</v>
      </c>
      <c r="C9066" s="4" t="s">
        <v>38</v>
      </c>
      <c r="D9066" s="4" t="s">
        <v>39</v>
      </c>
      <c r="E9066" s="4" t="s">
        <v>18</v>
      </c>
      <c r="F9066" s="10" t="s">
        <v>284</v>
      </c>
      <c r="G9066" s="11" t="s">
        <v>301</v>
      </c>
      <c r="H9066" s="4">
        <v>99</v>
      </c>
      <c r="I9066" s="12">
        <v>21945.79</v>
      </c>
      <c r="J9066" s="12">
        <v>2172633.21</v>
      </c>
      <c r="K9066" s="12">
        <v>144.06</v>
      </c>
      <c r="L9066" s="4">
        <v>612</v>
      </c>
      <c r="M9066" s="4" t="s">
        <v>29</v>
      </c>
      <c r="N9066" s="4" t="str" cm="1">
        <f t="array" ref="N9066">_xlfn.SWITCH(E9066,"Delhi","North","Chennai","South","Hyderabad","South","Mumbai","Central","Bangalore","South")</f>
        <v>North</v>
      </c>
      <c r="O9066" s="12">
        <v>200771.18</v>
      </c>
      <c r="P9066" s="4">
        <f>Table1[[#This Row],[Delivery_Date]]-Table1[[#This Row],[Order_Date]]</f>
        <v>5</v>
      </c>
      <c r="Q9066" s="4" t="str">
        <f>IF(Table1[[#This Row],[Delivery delay days]]&gt;5,"delay","on time")</f>
        <v>on time</v>
      </c>
      <c r="R9066" s="10">
        <f>DATEVALUE(Table1[[#This Row],[Delivery_Date]])</f>
        <v>45140</v>
      </c>
      <c r="S9066" s="10">
        <f>DATEVALUE(Table1[[#This Row],[Order_Date]])</f>
        <v>45135</v>
      </c>
      <c r="T9066" s="4" t="str" cm="1">
        <f t="array" ref="T9066">_xlfn.IFS(Table1[[#This Row],[Inventory_Level]]&lt;=200,"low",Table1[[#This Row],[Inventory_Level]]&gt;=700,"high",Table1[[#This Row],[Inventory_Level]]&gt;200,"medium")</f>
        <v>medium</v>
      </c>
    </row>
    <row r="9067" spans="1:20" x14ac:dyDescent="0.35">
      <c r="A9067" s="4">
        <v>9066</v>
      </c>
      <c r="B9067" s="4" t="s">
        <v>37</v>
      </c>
      <c r="C9067" s="4" t="s">
        <v>24</v>
      </c>
      <c r="D9067" s="4" t="s">
        <v>32</v>
      </c>
      <c r="E9067" s="4" t="s">
        <v>60</v>
      </c>
      <c r="F9067" s="10" t="s">
        <v>380</v>
      </c>
      <c r="G9067" s="11" t="s">
        <v>109</v>
      </c>
      <c r="H9067" s="4">
        <v>5</v>
      </c>
      <c r="I9067" s="12">
        <v>38769.040000000001</v>
      </c>
      <c r="J9067" s="12">
        <v>193845.2</v>
      </c>
      <c r="K9067" s="12">
        <v>4843.1400000000003</v>
      </c>
      <c r="L9067" s="4">
        <v>587</v>
      </c>
      <c r="M9067" s="4" t="s">
        <v>35</v>
      </c>
      <c r="N9067" s="4" t="str" cm="1">
        <f t="array" ref="N9067">_xlfn.SWITCH(E9067,"Delhi","North","Chennai","South","Hyderabad","South","Mumbai","Central","Bangalore","South")</f>
        <v>South</v>
      </c>
      <c r="O9067" s="12">
        <v>19065.64</v>
      </c>
      <c r="P9067" s="4">
        <f>Table1[[#This Row],[Delivery_Date]]-Table1[[#This Row],[Order_Date]]</f>
        <v>11</v>
      </c>
      <c r="Q9067" s="4" t="str">
        <f>IF(Table1[[#This Row],[Delivery delay days]]&gt;5,"delay","on time")</f>
        <v>delay</v>
      </c>
      <c r="R9067" s="10">
        <f>DATEVALUE(Table1[[#This Row],[Delivery_Date]])</f>
        <v>45163</v>
      </c>
      <c r="S9067" s="10">
        <f>DATEVALUE(Table1[[#This Row],[Order_Date]])</f>
        <v>45152</v>
      </c>
      <c r="T9067" s="4" t="str" cm="1">
        <f t="array" ref="T9067">_xlfn.IFS(Table1[[#This Row],[Inventory_Level]]&lt;=200,"low",Table1[[#This Row],[Inventory_Level]]&gt;=700,"high",Table1[[#This Row],[Inventory_Level]]&gt;200,"medium")</f>
        <v>medium</v>
      </c>
    </row>
    <row r="9068" spans="1:20" x14ac:dyDescent="0.35">
      <c r="A9068" s="4">
        <v>9067</v>
      </c>
      <c r="B9068" s="4" t="s">
        <v>59</v>
      </c>
      <c r="C9068" s="4" t="s">
        <v>38</v>
      </c>
      <c r="D9068" s="4" t="s">
        <v>32</v>
      </c>
      <c r="E9068" s="4" t="s">
        <v>18</v>
      </c>
      <c r="F9068" s="10" t="s">
        <v>411</v>
      </c>
      <c r="G9068" s="11" t="s">
        <v>80</v>
      </c>
      <c r="H9068" s="4">
        <v>83</v>
      </c>
      <c r="I9068" s="12">
        <v>21848.26</v>
      </c>
      <c r="J9068" s="12">
        <v>1813405.58</v>
      </c>
      <c r="K9068" s="12">
        <v>152.21</v>
      </c>
      <c r="L9068" s="4">
        <v>842</v>
      </c>
      <c r="M9068" s="4" t="s">
        <v>21</v>
      </c>
      <c r="N9068" s="4" t="str" cm="1">
        <f t="array" ref="N9068">_xlfn.SWITCH(E9068,"Delhi","North","Chennai","South","Hyderabad","South","Mumbai","Central","Bangalore","South")</f>
        <v>North</v>
      </c>
      <c r="O9068" s="12">
        <v>377232.19</v>
      </c>
      <c r="P9068" s="4">
        <f>Table1[[#This Row],[Delivery_Date]]-Table1[[#This Row],[Order_Date]]</f>
        <v>9</v>
      </c>
      <c r="Q9068" s="4" t="str">
        <f>IF(Table1[[#This Row],[Delivery delay days]]&gt;5,"delay","on time")</f>
        <v>delay</v>
      </c>
      <c r="R9068" s="10">
        <f>DATEVALUE(Table1[[#This Row],[Delivery_Date]])</f>
        <v>44993</v>
      </c>
      <c r="S9068" s="10">
        <f>DATEVALUE(Table1[[#This Row],[Order_Date]])</f>
        <v>44984</v>
      </c>
      <c r="T9068" s="4" t="str" cm="1">
        <f t="array" ref="T9068">_xlfn.IFS(Table1[[#This Row],[Inventory_Level]]&lt;=200,"low",Table1[[#This Row],[Inventory_Level]]&gt;=700,"high",Table1[[#This Row],[Inventory_Level]]&gt;200,"medium")</f>
        <v>high</v>
      </c>
    </row>
    <row r="9069" spans="1:20" x14ac:dyDescent="0.35">
      <c r="A9069" s="4">
        <v>9068</v>
      </c>
      <c r="B9069" s="4" t="s">
        <v>44</v>
      </c>
      <c r="C9069" s="4" t="s">
        <v>24</v>
      </c>
      <c r="D9069" s="4" t="s">
        <v>17</v>
      </c>
      <c r="E9069" s="4" t="s">
        <v>26</v>
      </c>
      <c r="F9069" s="10" t="s">
        <v>316</v>
      </c>
      <c r="G9069" s="11" t="s">
        <v>345</v>
      </c>
      <c r="H9069" s="4">
        <v>7</v>
      </c>
      <c r="I9069" s="12">
        <v>42781.43</v>
      </c>
      <c r="J9069" s="12">
        <v>299470.01</v>
      </c>
      <c r="K9069" s="12">
        <v>1669.79</v>
      </c>
      <c r="L9069" s="4">
        <v>179</v>
      </c>
      <c r="M9069" s="4" t="s">
        <v>42</v>
      </c>
      <c r="N9069" s="4" t="str" cm="1">
        <f t="array" ref="N9069">_xlfn.SWITCH(E9069,"Delhi","North","Chennai","South","Hyderabad","South","Mumbai","Central","Bangalore","South")</f>
        <v>South</v>
      </c>
      <c r="O9069" s="12">
        <v>29763.15</v>
      </c>
      <c r="P9069" s="4">
        <f>Table1[[#This Row],[Delivery_Date]]-Table1[[#This Row],[Order_Date]]</f>
        <v>7</v>
      </c>
      <c r="Q9069" s="4" t="str">
        <f>IF(Table1[[#This Row],[Delivery delay days]]&gt;5,"delay","on time")</f>
        <v>delay</v>
      </c>
      <c r="R9069" s="10">
        <f>DATEVALUE(Table1[[#This Row],[Delivery_Date]])</f>
        <v>44972</v>
      </c>
      <c r="S9069" s="10">
        <f>DATEVALUE(Table1[[#This Row],[Order_Date]])</f>
        <v>44965</v>
      </c>
      <c r="T9069" s="4" t="str" cm="1">
        <f t="array" ref="T9069">_xlfn.IFS(Table1[[#This Row],[Inventory_Level]]&lt;=200,"low",Table1[[#This Row],[Inventory_Level]]&gt;=700,"high",Table1[[#This Row],[Inventory_Level]]&gt;200,"medium")</f>
        <v>low</v>
      </c>
    </row>
    <row r="9070" spans="1:20" x14ac:dyDescent="0.35">
      <c r="A9070" s="4">
        <v>9069</v>
      </c>
      <c r="B9070" s="4" t="s">
        <v>15</v>
      </c>
      <c r="C9070" s="4" t="s">
        <v>24</v>
      </c>
      <c r="D9070" s="4" t="s">
        <v>17</v>
      </c>
      <c r="E9070" s="4" t="s">
        <v>52</v>
      </c>
      <c r="F9070" s="10" t="s">
        <v>107</v>
      </c>
      <c r="G9070" s="11" t="s">
        <v>34</v>
      </c>
      <c r="H9070" s="4">
        <v>71</v>
      </c>
      <c r="I9070" s="12">
        <v>48646</v>
      </c>
      <c r="J9070" s="12">
        <v>3453866</v>
      </c>
      <c r="K9070" s="12">
        <v>3807.05</v>
      </c>
      <c r="L9070" s="4">
        <v>412</v>
      </c>
      <c r="M9070" s="4" t="s">
        <v>35</v>
      </c>
      <c r="N9070" s="4" t="str" cm="1">
        <f t="array" ref="N9070">_xlfn.SWITCH(E9070,"Delhi","North","Chennai","South","Hyderabad","South","Mumbai","Central","Bangalore","South")</f>
        <v>Central</v>
      </c>
      <c r="O9070" s="12">
        <v>547833.74</v>
      </c>
      <c r="P9070" s="4">
        <f>Table1[[#This Row],[Delivery_Date]]-Table1[[#This Row],[Order_Date]]</f>
        <v>14</v>
      </c>
      <c r="Q9070" s="4" t="str">
        <f>IF(Table1[[#This Row],[Delivery delay days]]&gt;5,"delay","on time")</f>
        <v>delay</v>
      </c>
      <c r="R9070" s="10">
        <f>DATEVALUE(Table1[[#This Row],[Delivery_Date]])</f>
        <v>45058</v>
      </c>
      <c r="S9070" s="10">
        <f>DATEVALUE(Table1[[#This Row],[Order_Date]])</f>
        <v>45044</v>
      </c>
      <c r="T9070" s="4" t="str" cm="1">
        <f t="array" ref="T9070">_xlfn.IFS(Table1[[#This Row],[Inventory_Level]]&lt;=200,"low",Table1[[#This Row],[Inventory_Level]]&gt;=700,"high",Table1[[#This Row],[Inventory_Level]]&gt;200,"medium")</f>
        <v>medium</v>
      </c>
    </row>
    <row r="9071" spans="1:20" x14ac:dyDescent="0.35">
      <c r="A9071" s="4">
        <v>9070</v>
      </c>
      <c r="B9071" s="4" t="s">
        <v>65</v>
      </c>
      <c r="C9071" s="4" t="s">
        <v>24</v>
      </c>
      <c r="D9071" s="4" t="s">
        <v>32</v>
      </c>
      <c r="E9071" s="4" t="s">
        <v>60</v>
      </c>
      <c r="F9071" s="10" t="s">
        <v>81</v>
      </c>
      <c r="G9071" s="11" t="s">
        <v>320</v>
      </c>
      <c r="H9071" s="4">
        <v>92</v>
      </c>
      <c r="I9071" s="12">
        <v>36412.74</v>
      </c>
      <c r="J9071" s="12">
        <v>3349972.08</v>
      </c>
      <c r="K9071" s="12">
        <v>2209.46</v>
      </c>
      <c r="L9071" s="4">
        <v>811</v>
      </c>
      <c r="M9071" s="4" t="s">
        <v>35</v>
      </c>
      <c r="N9071" s="4" t="str" cm="1">
        <f t="array" ref="N9071">_xlfn.SWITCH(E9071,"Delhi","North","Chennai","South","Hyderabad","South","Mumbai","Central","Bangalore","South")</f>
        <v>South</v>
      </c>
      <c r="O9071" s="12">
        <v>747151.14</v>
      </c>
      <c r="P9071" s="4">
        <f>Table1[[#This Row],[Delivery_Date]]-Table1[[#This Row],[Order_Date]]</f>
        <v>5</v>
      </c>
      <c r="Q9071" s="4" t="str">
        <f>IF(Table1[[#This Row],[Delivery delay days]]&gt;5,"delay","on time")</f>
        <v>on time</v>
      </c>
      <c r="R9071" s="10">
        <f>DATEVALUE(Table1[[#This Row],[Delivery_Date]])</f>
        <v>45048</v>
      </c>
      <c r="S9071" s="10">
        <f>DATEVALUE(Table1[[#This Row],[Order_Date]])</f>
        <v>45043</v>
      </c>
      <c r="T9071" s="4" t="str" cm="1">
        <f t="array" ref="T9071">_xlfn.IFS(Table1[[#This Row],[Inventory_Level]]&lt;=200,"low",Table1[[#This Row],[Inventory_Level]]&gt;=700,"high",Table1[[#This Row],[Inventory_Level]]&gt;200,"medium")</f>
        <v>high</v>
      </c>
    </row>
    <row r="9072" spans="1:20" x14ac:dyDescent="0.35">
      <c r="A9072" s="4">
        <v>9071</v>
      </c>
      <c r="B9072" s="4" t="s">
        <v>31</v>
      </c>
      <c r="C9072" s="4" t="s">
        <v>16</v>
      </c>
      <c r="D9072" s="4" t="s">
        <v>39</v>
      </c>
      <c r="E9072" s="4" t="s">
        <v>60</v>
      </c>
      <c r="F9072" s="10" t="s">
        <v>307</v>
      </c>
      <c r="G9072" s="11" t="s">
        <v>388</v>
      </c>
      <c r="H9072" s="4">
        <v>69</v>
      </c>
      <c r="I9072" s="12">
        <v>38786.050000000003</v>
      </c>
      <c r="J9072" s="12">
        <v>2676237.4500000002</v>
      </c>
      <c r="K9072" s="12">
        <v>779.47</v>
      </c>
      <c r="L9072" s="4">
        <v>857</v>
      </c>
      <c r="M9072" s="4" t="s">
        <v>21</v>
      </c>
      <c r="N9072" s="4" t="str" cm="1">
        <f t="array" ref="N9072">_xlfn.SWITCH(E9072,"Delhi","North","Chennai","South","Hyderabad","South","Mumbai","Central","Bangalore","South")</f>
        <v>South</v>
      </c>
      <c r="O9072" s="12">
        <v>406202.13</v>
      </c>
      <c r="P9072" s="4">
        <f>Table1[[#This Row],[Delivery_Date]]-Table1[[#This Row],[Order_Date]]</f>
        <v>13</v>
      </c>
      <c r="Q9072" s="4" t="str">
        <f>IF(Table1[[#This Row],[Delivery delay days]]&gt;5,"delay","on time")</f>
        <v>delay</v>
      </c>
      <c r="R9072" s="10">
        <f>DATEVALUE(Table1[[#This Row],[Delivery_Date]])</f>
        <v>45296</v>
      </c>
      <c r="S9072" s="10">
        <f>DATEVALUE(Table1[[#This Row],[Order_Date]])</f>
        <v>45283</v>
      </c>
      <c r="T9072" s="4" t="str" cm="1">
        <f t="array" ref="T9072">_xlfn.IFS(Table1[[#This Row],[Inventory_Level]]&lt;=200,"low",Table1[[#This Row],[Inventory_Level]]&gt;=700,"high",Table1[[#This Row],[Inventory_Level]]&gt;200,"medium")</f>
        <v>high</v>
      </c>
    </row>
    <row r="9073" spans="1:20" x14ac:dyDescent="0.35">
      <c r="A9073" s="4">
        <v>9072</v>
      </c>
      <c r="B9073" s="4" t="s">
        <v>23</v>
      </c>
      <c r="C9073" s="4" t="s">
        <v>24</v>
      </c>
      <c r="D9073" s="4" t="s">
        <v>17</v>
      </c>
      <c r="E9073" s="4" t="s">
        <v>60</v>
      </c>
      <c r="F9073" s="10" t="s">
        <v>256</v>
      </c>
      <c r="G9073" s="11" t="s">
        <v>389</v>
      </c>
      <c r="H9073" s="4">
        <v>59</v>
      </c>
      <c r="I9073" s="12">
        <v>648.6</v>
      </c>
      <c r="J9073" s="12">
        <v>38267.4</v>
      </c>
      <c r="K9073" s="12">
        <v>3275.12</v>
      </c>
      <c r="L9073" s="4">
        <v>272</v>
      </c>
      <c r="M9073" s="4" t="s">
        <v>35</v>
      </c>
      <c r="N9073" s="4" t="str" cm="1">
        <f t="array" ref="N9073">_xlfn.SWITCH(E9073,"Delhi","North","Chennai","South","Hyderabad","South","Mumbai","Central","Bangalore","South")</f>
        <v>South</v>
      </c>
      <c r="O9073" s="12">
        <v>4854.17</v>
      </c>
      <c r="P9073" s="4">
        <f>Table1[[#This Row],[Delivery_Date]]-Table1[[#This Row],[Order_Date]]</f>
        <v>7</v>
      </c>
      <c r="Q9073" s="4" t="str">
        <f>IF(Table1[[#This Row],[Delivery delay days]]&gt;5,"delay","on time")</f>
        <v>delay</v>
      </c>
      <c r="R9073" s="10">
        <f>DATEVALUE(Table1[[#This Row],[Delivery_Date]])</f>
        <v>45109</v>
      </c>
      <c r="S9073" s="10">
        <f>DATEVALUE(Table1[[#This Row],[Order_Date]])</f>
        <v>45102</v>
      </c>
      <c r="T9073" s="4" t="str" cm="1">
        <f t="array" ref="T9073">_xlfn.IFS(Table1[[#This Row],[Inventory_Level]]&lt;=200,"low",Table1[[#This Row],[Inventory_Level]]&gt;=700,"high",Table1[[#This Row],[Inventory_Level]]&gt;200,"medium")</f>
        <v>medium</v>
      </c>
    </row>
    <row r="9074" spans="1:20" x14ac:dyDescent="0.35">
      <c r="A9074" s="4">
        <v>9073</v>
      </c>
      <c r="B9074" s="4" t="s">
        <v>59</v>
      </c>
      <c r="C9074" s="4" t="s">
        <v>38</v>
      </c>
      <c r="D9074" s="4" t="s">
        <v>39</v>
      </c>
      <c r="E9074" s="4" t="s">
        <v>60</v>
      </c>
      <c r="F9074" s="10" t="s">
        <v>214</v>
      </c>
      <c r="G9074" s="11" t="s">
        <v>248</v>
      </c>
      <c r="H9074" s="4">
        <v>90</v>
      </c>
      <c r="I9074" s="12">
        <v>41471.199999999997</v>
      </c>
      <c r="J9074" s="12">
        <v>3732408</v>
      </c>
      <c r="K9074" s="12">
        <v>4839.78</v>
      </c>
      <c r="L9074" s="4">
        <v>614</v>
      </c>
      <c r="M9074" s="4" t="s">
        <v>21</v>
      </c>
      <c r="N9074" s="4" t="str" cm="1">
        <f t="array" ref="N9074">_xlfn.SWITCH(E9074,"Delhi","North","Chennai","South","Hyderabad","South","Mumbai","Central","Bangalore","South")</f>
        <v>South</v>
      </c>
      <c r="O9074" s="12">
        <v>254729.02</v>
      </c>
      <c r="P9074" s="4">
        <f>Table1[[#This Row],[Delivery_Date]]-Table1[[#This Row],[Order_Date]]</f>
        <v>14</v>
      </c>
      <c r="Q9074" s="4" t="str">
        <f>IF(Table1[[#This Row],[Delivery delay days]]&gt;5,"delay","on time")</f>
        <v>delay</v>
      </c>
      <c r="R9074" s="10">
        <f>DATEVALUE(Table1[[#This Row],[Delivery_Date]])</f>
        <v>45029</v>
      </c>
      <c r="S9074" s="10">
        <f>DATEVALUE(Table1[[#This Row],[Order_Date]])</f>
        <v>45015</v>
      </c>
      <c r="T9074" s="4" t="str" cm="1">
        <f t="array" ref="T9074">_xlfn.IFS(Table1[[#This Row],[Inventory_Level]]&lt;=200,"low",Table1[[#This Row],[Inventory_Level]]&gt;=700,"high",Table1[[#This Row],[Inventory_Level]]&gt;200,"medium")</f>
        <v>medium</v>
      </c>
    </row>
    <row r="9075" spans="1:20" x14ac:dyDescent="0.35">
      <c r="A9075" s="4">
        <v>9074</v>
      </c>
      <c r="B9075" s="4" t="s">
        <v>15</v>
      </c>
      <c r="C9075" s="4" t="s">
        <v>24</v>
      </c>
      <c r="D9075" s="4" t="s">
        <v>39</v>
      </c>
      <c r="E9075" s="4" t="s">
        <v>52</v>
      </c>
      <c r="F9075" s="10" t="s">
        <v>318</v>
      </c>
      <c r="G9075" s="11" t="s">
        <v>258</v>
      </c>
      <c r="H9075" s="4">
        <v>98</v>
      </c>
      <c r="I9075" s="12">
        <v>36972.550000000003</v>
      </c>
      <c r="J9075" s="12">
        <v>3623309.9</v>
      </c>
      <c r="K9075" s="12">
        <v>3024.62</v>
      </c>
      <c r="L9075" s="4">
        <v>561</v>
      </c>
      <c r="M9075" s="4" t="s">
        <v>42</v>
      </c>
      <c r="N9075" s="4" t="str" cm="1">
        <f t="array" ref="N9075">_xlfn.SWITCH(E9075,"Delhi","North","Chennai","South","Hyderabad","South","Mumbai","Central","Bangalore","South")</f>
        <v>Central</v>
      </c>
      <c r="O9075" s="12">
        <v>632833.04</v>
      </c>
      <c r="P9075" s="4">
        <f>Table1[[#This Row],[Delivery_Date]]-Table1[[#This Row],[Order_Date]]</f>
        <v>5</v>
      </c>
      <c r="Q9075" s="4" t="str">
        <f>IF(Table1[[#This Row],[Delivery delay days]]&gt;5,"delay","on time")</f>
        <v>on time</v>
      </c>
      <c r="R9075" s="10">
        <f>DATEVALUE(Table1[[#This Row],[Delivery_Date]])</f>
        <v>45062</v>
      </c>
      <c r="S9075" s="10">
        <f>DATEVALUE(Table1[[#This Row],[Order_Date]])</f>
        <v>45057</v>
      </c>
      <c r="T9075" s="4" t="str" cm="1">
        <f t="array" ref="T9075">_xlfn.IFS(Table1[[#This Row],[Inventory_Level]]&lt;=200,"low",Table1[[#This Row],[Inventory_Level]]&gt;=700,"high",Table1[[#This Row],[Inventory_Level]]&gt;200,"medium")</f>
        <v>medium</v>
      </c>
    </row>
    <row r="9076" spans="1:20" x14ac:dyDescent="0.35">
      <c r="A9076" s="4">
        <v>9075</v>
      </c>
      <c r="B9076" s="4" t="s">
        <v>59</v>
      </c>
      <c r="C9076" s="4" t="s">
        <v>16</v>
      </c>
      <c r="D9076" s="4" t="s">
        <v>32</v>
      </c>
      <c r="E9076" s="4" t="s">
        <v>60</v>
      </c>
      <c r="F9076" s="10" t="s">
        <v>399</v>
      </c>
      <c r="G9076" s="11" t="s">
        <v>376</v>
      </c>
      <c r="H9076" s="4">
        <v>81</v>
      </c>
      <c r="I9076" s="12">
        <v>3717.95</v>
      </c>
      <c r="J9076" s="12">
        <v>301153.95</v>
      </c>
      <c r="K9076" s="12">
        <v>1741.97</v>
      </c>
      <c r="L9076" s="4">
        <v>44</v>
      </c>
      <c r="M9076" s="4" t="s">
        <v>21</v>
      </c>
      <c r="N9076" s="4" t="str" cm="1">
        <f t="array" ref="N9076">_xlfn.SWITCH(E9076,"Delhi","North","Chennai","South","Hyderabad","South","Mumbai","Central","Bangalore","South")</f>
        <v>South</v>
      </c>
      <c r="O9076" s="12">
        <v>35732.76</v>
      </c>
      <c r="P9076" s="4">
        <f>Table1[[#This Row],[Delivery_Date]]-Table1[[#This Row],[Order_Date]]</f>
        <v>4</v>
      </c>
      <c r="Q9076" s="4" t="str">
        <f>IF(Table1[[#This Row],[Delivery delay days]]&gt;5,"delay","on time")</f>
        <v>on time</v>
      </c>
      <c r="R9076" s="10">
        <f>DATEVALUE(Table1[[#This Row],[Delivery_Date]])</f>
        <v>44941</v>
      </c>
      <c r="S9076" s="10">
        <f>DATEVALUE(Table1[[#This Row],[Order_Date]])</f>
        <v>44937</v>
      </c>
      <c r="T9076" s="4" t="str" cm="1">
        <f t="array" ref="T9076">_xlfn.IFS(Table1[[#This Row],[Inventory_Level]]&lt;=200,"low",Table1[[#This Row],[Inventory_Level]]&gt;=700,"high",Table1[[#This Row],[Inventory_Level]]&gt;200,"medium")</f>
        <v>low</v>
      </c>
    </row>
    <row r="9077" spans="1:20" x14ac:dyDescent="0.35">
      <c r="A9077" s="4">
        <v>9076</v>
      </c>
      <c r="B9077" s="4" t="s">
        <v>65</v>
      </c>
      <c r="C9077" s="4" t="s">
        <v>16</v>
      </c>
      <c r="D9077" s="4" t="s">
        <v>39</v>
      </c>
      <c r="E9077" s="4" t="s">
        <v>46</v>
      </c>
      <c r="F9077" s="10" t="s">
        <v>161</v>
      </c>
      <c r="G9077" s="11" t="s">
        <v>67</v>
      </c>
      <c r="H9077" s="4">
        <v>10</v>
      </c>
      <c r="I9077" s="12">
        <v>22035.200000000001</v>
      </c>
      <c r="J9077" s="12">
        <v>220352</v>
      </c>
      <c r="K9077" s="12">
        <v>4082.12</v>
      </c>
      <c r="L9077" s="4">
        <v>177</v>
      </c>
      <c r="M9077" s="4" t="s">
        <v>42</v>
      </c>
      <c r="N9077" s="4" t="str" cm="1">
        <f t="array" ref="N9077">_xlfn.SWITCH(E9077,"Delhi","North","Chennai","South","Hyderabad","South","Mumbai","Central","Bangalore","South")</f>
        <v>South</v>
      </c>
      <c r="O9077" s="12">
        <v>40255.89</v>
      </c>
      <c r="P9077" s="4">
        <f>Table1[[#This Row],[Delivery_Date]]-Table1[[#This Row],[Order_Date]]</f>
        <v>14</v>
      </c>
      <c r="Q9077" s="4" t="str">
        <f>IF(Table1[[#This Row],[Delivery delay days]]&gt;5,"delay","on time")</f>
        <v>delay</v>
      </c>
      <c r="R9077" s="10">
        <f>DATEVALUE(Table1[[#This Row],[Delivery_Date]])</f>
        <v>45170</v>
      </c>
      <c r="S9077" s="10">
        <f>DATEVALUE(Table1[[#This Row],[Order_Date]])</f>
        <v>45156</v>
      </c>
      <c r="T9077" s="4" t="str" cm="1">
        <f t="array" ref="T9077">_xlfn.IFS(Table1[[#This Row],[Inventory_Level]]&lt;=200,"low",Table1[[#This Row],[Inventory_Level]]&gt;=700,"high",Table1[[#This Row],[Inventory_Level]]&gt;200,"medium")</f>
        <v>low</v>
      </c>
    </row>
    <row r="9078" spans="1:20" x14ac:dyDescent="0.35">
      <c r="A9078" s="4">
        <v>9077</v>
      </c>
      <c r="B9078" s="4" t="s">
        <v>23</v>
      </c>
      <c r="C9078" s="4" t="s">
        <v>16</v>
      </c>
      <c r="D9078" s="4" t="s">
        <v>32</v>
      </c>
      <c r="E9078" s="4" t="s">
        <v>46</v>
      </c>
      <c r="F9078" s="10" t="s">
        <v>217</v>
      </c>
      <c r="G9078" s="11" t="s">
        <v>215</v>
      </c>
      <c r="H9078" s="4">
        <v>31</v>
      </c>
      <c r="I9078" s="12">
        <v>9224.0400000000009</v>
      </c>
      <c r="J9078" s="12">
        <v>285945.24</v>
      </c>
      <c r="K9078" s="12">
        <v>3842.69</v>
      </c>
      <c r="L9078" s="4">
        <v>212</v>
      </c>
      <c r="M9078" s="4" t="s">
        <v>35</v>
      </c>
      <c r="N9078" s="4" t="str" cm="1">
        <f t="array" ref="N9078">_xlfn.SWITCH(E9078,"Delhi","North","Chennai","South","Hyderabad","South","Mumbai","Central","Bangalore","South")</f>
        <v>South</v>
      </c>
      <c r="O9078" s="12">
        <v>30803.82</v>
      </c>
      <c r="P9078" s="4">
        <f>Table1[[#This Row],[Delivery_Date]]-Table1[[#This Row],[Order_Date]]</f>
        <v>15</v>
      </c>
      <c r="Q9078" s="4" t="str">
        <f>IF(Table1[[#This Row],[Delivery delay days]]&gt;5,"delay","on time")</f>
        <v>delay</v>
      </c>
      <c r="R9078" s="10">
        <f>DATEVALUE(Table1[[#This Row],[Delivery_Date]])</f>
        <v>44995</v>
      </c>
      <c r="S9078" s="10">
        <f>DATEVALUE(Table1[[#This Row],[Order_Date]])</f>
        <v>44980</v>
      </c>
      <c r="T9078" s="4" t="str" cm="1">
        <f t="array" ref="T9078">_xlfn.IFS(Table1[[#This Row],[Inventory_Level]]&lt;=200,"low",Table1[[#This Row],[Inventory_Level]]&gt;=700,"high",Table1[[#This Row],[Inventory_Level]]&gt;200,"medium")</f>
        <v>medium</v>
      </c>
    </row>
    <row r="9079" spans="1:20" x14ac:dyDescent="0.35">
      <c r="A9079" s="4">
        <v>9078</v>
      </c>
      <c r="B9079" s="4" t="s">
        <v>65</v>
      </c>
      <c r="C9079" s="4" t="s">
        <v>38</v>
      </c>
      <c r="D9079" s="4" t="s">
        <v>39</v>
      </c>
      <c r="E9079" s="4" t="s">
        <v>52</v>
      </c>
      <c r="F9079" s="10" t="s">
        <v>330</v>
      </c>
      <c r="G9079" s="11" t="s">
        <v>229</v>
      </c>
      <c r="H9079" s="4">
        <v>8</v>
      </c>
      <c r="I9079" s="12">
        <v>2479.2600000000002</v>
      </c>
      <c r="J9079" s="12">
        <v>19834.080000000002</v>
      </c>
      <c r="K9079" s="12">
        <v>4972.1099999999997</v>
      </c>
      <c r="L9079" s="4">
        <v>617</v>
      </c>
      <c r="M9079" s="4" t="s">
        <v>21</v>
      </c>
      <c r="N9079" s="4" t="str" cm="1">
        <f t="array" ref="N9079">_xlfn.SWITCH(E9079,"Delhi","North","Chennai","South","Hyderabad","South","Mumbai","Central","Bangalore","South")</f>
        <v>Central</v>
      </c>
      <c r="O9079" s="12">
        <v>2488.48</v>
      </c>
      <c r="P9079" s="4">
        <f>Table1[[#This Row],[Delivery_Date]]-Table1[[#This Row],[Order_Date]]</f>
        <v>6</v>
      </c>
      <c r="Q9079" s="4" t="str">
        <f>IF(Table1[[#This Row],[Delivery delay days]]&gt;5,"delay","on time")</f>
        <v>delay</v>
      </c>
      <c r="R9079" s="10">
        <f>DATEVALUE(Table1[[#This Row],[Delivery_Date]])</f>
        <v>45263</v>
      </c>
      <c r="S9079" s="10">
        <f>DATEVALUE(Table1[[#This Row],[Order_Date]])</f>
        <v>45257</v>
      </c>
      <c r="T9079" s="4" t="str" cm="1">
        <f t="array" ref="T9079">_xlfn.IFS(Table1[[#This Row],[Inventory_Level]]&lt;=200,"low",Table1[[#This Row],[Inventory_Level]]&gt;=700,"high",Table1[[#This Row],[Inventory_Level]]&gt;200,"medium")</f>
        <v>medium</v>
      </c>
    </row>
    <row r="9080" spans="1:20" x14ac:dyDescent="0.35">
      <c r="A9080" s="4">
        <v>9079</v>
      </c>
      <c r="B9080" s="4" t="s">
        <v>44</v>
      </c>
      <c r="C9080" s="4" t="s">
        <v>24</v>
      </c>
      <c r="D9080" s="4" t="s">
        <v>25</v>
      </c>
      <c r="E9080" s="4" t="s">
        <v>18</v>
      </c>
      <c r="F9080" s="10" t="s">
        <v>244</v>
      </c>
      <c r="G9080" s="11" t="s">
        <v>400</v>
      </c>
      <c r="H9080" s="4">
        <v>2</v>
      </c>
      <c r="I9080" s="12">
        <v>35589.29</v>
      </c>
      <c r="J9080" s="12">
        <v>71178.58</v>
      </c>
      <c r="K9080" s="12">
        <v>956.15</v>
      </c>
      <c r="L9080" s="4">
        <v>890</v>
      </c>
      <c r="M9080" s="4" t="s">
        <v>21</v>
      </c>
      <c r="N9080" s="4" t="str" cm="1">
        <f t="array" ref="N9080">_xlfn.SWITCH(E9080,"Delhi","North","Chennai","South","Hyderabad","South","Mumbai","Central","Bangalore","South")</f>
        <v>North</v>
      </c>
      <c r="O9080" s="12">
        <v>4245.24</v>
      </c>
      <c r="P9080" s="4">
        <f>Table1[[#This Row],[Delivery_Date]]-Table1[[#This Row],[Order_Date]]</f>
        <v>11</v>
      </c>
      <c r="Q9080" s="4" t="str">
        <f>IF(Table1[[#This Row],[Delivery delay days]]&gt;5,"delay","on time")</f>
        <v>delay</v>
      </c>
      <c r="R9080" s="10">
        <f>DATEVALUE(Table1[[#This Row],[Delivery_Date]])</f>
        <v>44959</v>
      </c>
      <c r="S9080" s="10">
        <f>DATEVALUE(Table1[[#This Row],[Order_Date]])</f>
        <v>44948</v>
      </c>
      <c r="T9080" s="4" t="str" cm="1">
        <f t="array" ref="T9080">_xlfn.IFS(Table1[[#This Row],[Inventory_Level]]&lt;=200,"low",Table1[[#This Row],[Inventory_Level]]&gt;=700,"high",Table1[[#This Row],[Inventory_Level]]&gt;200,"medium")</f>
        <v>high</v>
      </c>
    </row>
    <row r="9081" spans="1:20" x14ac:dyDescent="0.35">
      <c r="A9081" s="4">
        <v>9080</v>
      </c>
      <c r="B9081" s="4" t="s">
        <v>37</v>
      </c>
      <c r="C9081" s="4" t="s">
        <v>16</v>
      </c>
      <c r="D9081" s="4" t="s">
        <v>17</v>
      </c>
      <c r="E9081" s="4" t="s">
        <v>52</v>
      </c>
      <c r="F9081" s="10" t="s">
        <v>290</v>
      </c>
      <c r="G9081" s="11" t="s">
        <v>383</v>
      </c>
      <c r="H9081" s="4">
        <v>60</v>
      </c>
      <c r="I9081" s="12">
        <v>21500.7</v>
      </c>
      <c r="J9081" s="12">
        <v>1290042</v>
      </c>
      <c r="K9081" s="12">
        <v>2654.84</v>
      </c>
      <c r="L9081" s="4">
        <v>330</v>
      </c>
      <c r="M9081" s="4" t="s">
        <v>29</v>
      </c>
      <c r="N9081" s="4" t="str" cm="1">
        <f t="array" ref="N9081">_xlfn.SWITCH(E9081,"Delhi","North","Chennai","South","Hyderabad","South","Mumbai","Central","Bangalore","South")</f>
        <v>Central</v>
      </c>
      <c r="O9081" s="12">
        <v>242214.79</v>
      </c>
      <c r="P9081" s="4">
        <f>Table1[[#This Row],[Delivery_Date]]-Table1[[#This Row],[Order_Date]]</f>
        <v>6</v>
      </c>
      <c r="Q9081" s="4" t="str">
        <f>IF(Table1[[#This Row],[Delivery delay days]]&gt;5,"delay","on time")</f>
        <v>delay</v>
      </c>
      <c r="R9081" s="10">
        <f>DATEVALUE(Table1[[#This Row],[Delivery_Date]])</f>
        <v>45213</v>
      </c>
      <c r="S9081" s="10">
        <f>DATEVALUE(Table1[[#This Row],[Order_Date]])</f>
        <v>45207</v>
      </c>
      <c r="T9081" s="4" t="str" cm="1">
        <f t="array" ref="T9081">_xlfn.IFS(Table1[[#This Row],[Inventory_Level]]&lt;=200,"low",Table1[[#This Row],[Inventory_Level]]&gt;=700,"high",Table1[[#This Row],[Inventory_Level]]&gt;200,"medium")</f>
        <v>medium</v>
      </c>
    </row>
    <row r="9082" spans="1:20" x14ac:dyDescent="0.35">
      <c r="A9082" s="4">
        <v>9081</v>
      </c>
      <c r="B9082" s="4" t="s">
        <v>59</v>
      </c>
      <c r="C9082" s="4" t="s">
        <v>16</v>
      </c>
      <c r="D9082" s="4" t="s">
        <v>45</v>
      </c>
      <c r="E9082" s="4" t="s">
        <v>60</v>
      </c>
      <c r="F9082" s="10" t="s">
        <v>78</v>
      </c>
      <c r="G9082" s="11" t="s">
        <v>311</v>
      </c>
      <c r="H9082" s="4">
        <v>47</v>
      </c>
      <c r="I9082" s="12">
        <v>12924.22</v>
      </c>
      <c r="J9082" s="12">
        <v>607438.34</v>
      </c>
      <c r="K9082" s="12">
        <v>1474.93</v>
      </c>
      <c r="L9082" s="4">
        <v>231</v>
      </c>
      <c r="M9082" s="4" t="s">
        <v>42</v>
      </c>
      <c r="N9082" s="4" t="str" cm="1">
        <f t="array" ref="N9082">_xlfn.SWITCH(E9082,"Delhi","North","Chennai","South","Hyderabad","South","Mumbai","Central","Bangalore","South")</f>
        <v>South</v>
      </c>
      <c r="O9082" s="12">
        <v>65868.98</v>
      </c>
      <c r="P9082" s="4">
        <f>Table1[[#This Row],[Delivery_Date]]-Table1[[#This Row],[Order_Date]]</f>
        <v>15</v>
      </c>
      <c r="Q9082" s="4" t="str">
        <f>IF(Table1[[#This Row],[Delivery delay days]]&gt;5,"delay","on time")</f>
        <v>delay</v>
      </c>
      <c r="R9082" s="10">
        <f>DATEVALUE(Table1[[#This Row],[Delivery_Date]])</f>
        <v>45221</v>
      </c>
      <c r="S9082" s="10">
        <f>DATEVALUE(Table1[[#This Row],[Order_Date]])</f>
        <v>45206</v>
      </c>
      <c r="T9082" s="4" t="str" cm="1">
        <f t="array" ref="T9082">_xlfn.IFS(Table1[[#This Row],[Inventory_Level]]&lt;=200,"low",Table1[[#This Row],[Inventory_Level]]&gt;=700,"high",Table1[[#This Row],[Inventory_Level]]&gt;200,"medium")</f>
        <v>medium</v>
      </c>
    </row>
    <row r="9083" spans="1:20" x14ac:dyDescent="0.35">
      <c r="A9083" s="4">
        <v>9082</v>
      </c>
      <c r="B9083" s="4" t="s">
        <v>44</v>
      </c>
      <c r="C9083" s="4" t="s">
        <v>38</v>
      </c>
      <c r="D9083" s="4" t="s">
        <v>39</v>
      </c>
      <c r="E9083" s="4" t="s">
        <v>26</v>
      </c>
      <c r="F9083" s="10" t="s">
        <v>81</v>
      </c>
      <c r="G9083" s="11" t="s">
        <v>364</v>
      </c>
      <c r="H9083" s="4">
        <v>11</v>
      </c>
      <c r="I9083" s="12">
        <v>33681.85</v>
      </c>
      <c r="J9083" s="12">
        <v>370500.35</v>
      </c>
      <c r="K9083" s="12">
        <v>2587.69</v>
      </c>
      <c r="L9083" s="4">
        <v>448</v>
      </c>
      <c r="M9083" s="4" t="s">
        <v>29</v>
      </c>
      <c r="N9083" s="4" t="str" cm="1">
        <f t="array" ref="N9083">_xlfn.SWITCH(E9083,"Delhi","North","Chennai","South","Hyderabad","South","Mumbai","Central","Bangalore","South")</f>
        <v>South</v>
      </c>
      <c r="O9083" s="12">
        <v>35155.49</v>
      </c>
      <c r="P9083" s="4">
        <f>Table1[[#This Row],[Delivery_Date]]-Table1[[#This Row],[Order_Date]]</f>
        <v>6</v>
      </c>
      <c r="Q9083" s="4" t="str">
        <f>IF(Table1[[#This Row],[Delivery delay days]]&gt;5,"delay","on time")</f>
        <v>delay</v>
      </c>
      <c r="R9083" s="10">
        <f>DATEVALUE(Table1[[#This Row],[Delivery_Date]])</f>
        <v>45049</v>
      </c>
      <c r="S9083" s="10">
        <f>DATEVALUE(Table1[[#This Row],[Order_Date]])</f>
        <v>45043</v>
      </c>
      <c r="T9083" s="4" t="str" cm="1">
        <f t="array" ref="T9083">_xlfn.IFS(Table1[[#This Row],[Inventory_Level]]&lt;=200,"low",Table1[[#This Row],[Inventory_Level]]&gt;=700,"high",Table1[[#This Row],[Inventory_Level]]&gt;200,"medium")</f>
        <v>medium</v>
      </c>
    </row>
    <row r="9084" spans="1:20" x14ac:dyDescent="0.35">
      <c r="A9084" s="4">
        <v>9083</v>
      </c>
      <c r="B9084" s="4" t="s">
        <v>15</v>
      </c>
      <c r="C9084" s="4" t="s">
        <v>38</v>
      </c>
      <c r="D9084" s="4" t="s">
        <v>45</v>
      </c>
      <c r="E9084" s="4" t="s">
        <v>52</v>
      </c>
      <c r="F9084" s="10" t="s">
        <v>328</v>
      </c>
      <c r="G9084" s="11" t="s">
        <v>319</v>
      </c>
      <c r="H9084" s="4">
        <v>9</v>
      </c>
      <c r="I9084" s="12">
        <v>32428.68</v>
      </c>
      <c r="J9084" s="12">
        <v>291858.12</v>
      </c>
      <c r="K9084" s="12">
        <v>4404.6400000000003</v>
      </c>
      <c r="L9084" s="4">
        <v>324</v>
      </c>
      <c r="M9084" s="4" t="s">
        <v>42</v>
      </c>
      <c r="N9084" s="4" t="str" cm="1">
        <f t="array" ref="N9084">_xlfn.SWITCH(E9084,"Delhi","North","Chennai","South","Hyderabad","South","Mumbai","Central","Bangalore","South")</f>
        <v>Central</v>
      </c>
      <c r="O9084" s="12">
        <v>27907.63</v>
      </c>
      <c r="P9084" s="4">
        <f>Table1[[#This Row],[Delivery_Date]]-Table1[[#This Row],[Order_Date]]</f>
        <v>1</v>
      </c>
      <c r="Q9084" s="4" t="str">
        <f>IF(Table1[[#This Row],[Delivery delay days]]&gt;5,"delay","on time")</f>
        <v>on time</v>
      </c>
      <c r="R9084" s="10">
        <f>DATEVALUE(Table1[[#This Row],[Delivery_Date]])</f>
        <v>44943</v>
      </c>
      <c r="S9084" s="10">
        <f>DATEVALUE(Table1[[#This Row],[Order_Date]])</f>
        <v>44942</v>
      </c>
      <c r="T9084" s="4" t="str" cm="1">
        <f t="array" ref="T9084">_xlfn.IFS(Table1[[#This Row],[Inventory_Level]]&lt;=200,"low",Table1[[#This Row],[Inventory_Level]]&gt;=700,"high",Table1[[#This Row],[Inventory_Level]]&gt;200,"medium")</f>
        <v>medium</v>
      </c>
    </row>
    <row r="9085" spans="1:20" x14ac:dyDescent="0.35">
      <c r="A9085" s="4">
        <v>9084</v>
      </c>
      <c r="B9085" s="4" t="s">
        <v>23</v>
      </c>
      <c r="C9085" s="4" t="s">
        <v>38</v>
      </c>
      <c r="D9085" s="4" t="s">
        <v>17</v>
      </c>
      <c r="E9085" s="4" t="s">
        <v>52</v>
      </c>
      <c r="F9085" s="10" t="s">
        <v>369</v>
      </c>
      <c r="G9085" s="11" t="s">
        <v>398</v>
      </c>
      <c r="H9085" s="4">
        <v>31</v>
      </c>
      <c r="I9085" s="12">
        <v>48160.83</v>
      </c>
      <c r="J9085" s="12">
        <v>1492985.73</v>
      </c>
      <c r="K9085" s="12">
        <v>2926.78</v>
      </c>
      <c r="L9085" s="4">
        <v>656</v>
      </c>
      <c r="M9085" s="4" t="s">
        <v>35</v>
      </c>
      <c r="N9085" s="4" t="str" cm="1">
        <f t="array" ref="N9085">_xlfn.SWITCH(E9085,"Delhi","North","Chennai","South","Hyderabad","South","Mumbai","Central","Bangalore","South")</f>
        <v>Central</v>
      </c>
      <c r="O9085" s="12">
        <v>119817.12</v>
      </c>
      <c r="P9085" s="4">
        <f>Table1[[#This Row],[Delivery_Date]]-Table1[[#This Row],[Order_Date]]</f>
        <v>10</v>
      </c>
      <c r="Q9085" s="4" t="str">
        <f>IF(Table1[[#This Row],[Delivery delay days]]&gt;5,"delay","on time")</f>
        <v>delay</v>
      </c>
      <c r="R9085" s="10">
        <f>DATEVALUE(Table1[[#This Row],[Delivery_Date]])</f>
        <v>44991</v>
      </c>
      <c r="S9085" s="10">
        <f>DATEVALUE(Table1[[#This Row],[Order_Date]])</f>
        <v>44981</v>
      </c>
      <c r="T9085" s="4" t="str" cm="1">
        <f t="array" ref="T9085">_xlfn.IFS(Table1[[#This Row],[Inventory_Level]]&lt;=200,"low",Table1[[#This Row],[Inventory_Level]]&gt;=700,"high",Table1[[#This Row],[Inventory_Level]]&gt;200,"medium")</f>
        <v>medium</v>
      </c>
    </row>
    <row r="9086" spans="1:20" x14ac:dyDescent="0.35">
      <c r="A9086" s="4">
        <v>9085</v>
      </c>
      <c r="B9086" s="4" t="s">
        <v>44</v>
      </c>
      <c r="C9086" s="4" t="s">
        <v>24</v>
      </c>
      <c r="D9086" s="4" t="s">
        <v>39</v>
      </c>
      <c r="E9086" s="4" t="s">
        <v>60</v>
      </c>
      <c r="F9086" s="10" t="s">
        <v>268</v>
      </c>
      <c r="G9086" s="11" t="s">
        <v>127</v>
      </c>
      <c r="H9086" s="4">
        <v>40</v>
      </c>
      <c r="I9086" s="12">
        <v>15595.64</v>
      </c>
      <c r="J9086" s="12">
        <v>623825.6</v>
      </c>
      <c r="K9086" s="12">
        <v>1425.82</v>
      </c>
      <c r="L9086" s="4">
        <v>687</v>
      </c>
      <c r="M9086" s="4" t="s">
        <v>29</v>
      </c>
      <c r="N9086" s="4" t="str" cm="1">
        <f t="array" ref="N9086">_xlfn.SWITCH(E9086,"Delhi","North","Chennai","South","Hyderabad","South","Mumbai","Central","Bangalore","South")</f>
        <v>South</v>
      </c>
      <c r="O9086" s="12">
        <v>129632.58</v>
      </c>
      <c r="P9086" s="4">
        <f>Table1[[#This Row],[Delivery_Date]]-Table1[[#This Row],[Order_Date]]</f>
        <v>6</v>
      </c>
      <c r="Q9086" s="4" t="str">
        <f>IF(Table1[[#This Row],[Delivery delay days]]&gt;5,"delay","on time")</f>
        <v>delay</v>
      </c>
      <c r="R9086" s="10">
        <f>DATEVALUE(Table1[[#This Row],[Delivery_Date]])</f>
        <v>44966</v>
      </c>
      <c r="S9086" s="10">
        <f>DATEVALUE(Table1[[#This Row],[Order_Date]])</f>
        <v>44960</v>
      </c>
      <c r="T9086" s="4" t="str" cm="1">
        <f t="array" ref="T9086">_xlfn.IFS(Table1[[#This Row],[Inventory_Level]]&lt;=200,"low",Table1[[#This Row],[Inventory_Level]]&gt;=700,"high",Table1[[#This Row],[Inventory_Level]]&gt;200,"medium")</f>
        <v>medium</v>
      </c>
    </row>
    <row r="9087" spans="1:20" x14ac:dyDescent="0.35">
      <c r="A9087" s="4">
        <v>9086</v>
      </c>
      <c r="B9087" s="4" t="s">
        <v>51</v>
      </c>
      <c r="C9087" s="4" t="s">
        <v>24</v>
      </c>
      <c r="D9087" s="4" t="s">
        <v>32</v>
      </c>
      <c r="E9087" s="4" t="s">
        <v>26</v>
      </c>
      <c r="F9087" s="10" t="s">
        <v>355</v>
      </c>
      <c r="G9087" s="11" t="s">
        <v>340</v>
      </c>
      <c r="H9087" s="4">
        <v>57</v>
      </c>
      <c r="I9087" s="12">
        <v>38939.33</v>
      </c>
      <c r="J9087" s="12">
        <v>2219541.81</v>
      </c>
      <c r="K9087" s="12">
        <v>4845.6000000000004</v>
      </c>
      <c r="L9087" s="4">
        <v>271</v>
      </c>
      <c r="M9087" s="4" t="s">
        <v>35</v>
      </c>
      <c r="N9087" s="4" t="str" cm="1">
        <f t="array" ref="N9087">_xlfn.SWITCH(E9087,"Delhi","North","Chennai","South","Hyderabad","South","Mumbai","Central","Bangalore","South")</f>
        <v>South</v>
      </c>
      <c r="O9087" s="12">
        <v>343937.77</v>
      </c>
      <c r="P9087" s="4">
        <f>Table1[[#This Row],[Delivery_Date]]-Table1[[#This Row],[Order_Date]]</f>
        <v>14</v>
      </c>
      <c r="Q9087" s="4" t="str">
        <f>IF(Table1[[#This Row],[Delivery delay days]]&gt;5,"delay","on time")</f>
        <v>delay</v>
      </c>
      <c r="R9087" s="10">
        <f>DATEVALUE(Table1[[#This Row],[Delivery_Date]])</f>
        <v>45301</v>
      </c>
      <c r="S9087" s="10">
        <f>DATEVALUE(Table1[[#This Row],[Order_Date]])</f>
        <v>45287</v>
      </c>
      <c r="T9087" s="4" t="str" cm="1">
        <f t="array" ref="T9087">_xlfn.IFS(Table1[[#This Row],[Inventory_Level]]&lt;=200,"low",Table1[[#This Row],[Inventory_Level]]&gt;=700,"high",Table1[[#This Row],[Inventory_Level]]&gt;200,"medium")</f>
        <v>medium</v>
      </c>
    </row>
    <row r="9088" spans="1:20" x14ac:dyDescent="0.35">
      <c r="A9088" s="4">
        <v>9087</v>
      </c>
      <c r="B9088" s="4" t="s">
        <v>51</v>
      </c>
      <c r="C9088" s="4" t="s">
        <v>24</v>
      </c>
      <c r="D9088" s="4" t="s">
        <v>17</v>
      </c>
      <c r="E9088" s="4" t="s">
        <v>60</v>
      </c>
      <c r="F9088" s="10" t="s">
        <v>179</v>
      </c>
      <c r="G9088" s="11" t="s">
        <v>307</v>
      </c>
      <c r="H9088" s="4">
        <v>40</v>
      </c>
      <c r="I9088" s="12">
        <v>14077.31</v>
      </c>
      <c r="J9088" s="12">
        <v>563092.4</v>
      </c>
      <c r="K9088" s="12">
        <v>1297.5</v>
      </c>
      <c r="L9088" s="4">
        <v>740</v>
      </c>
      <c r="M9088" s="4" t="s">
        <v>21</v>
      </c>
      <c r="N9088" s="4" t="str" cm="1">
        <f t="array" ref="N9088">_xlfn.SWITCH(E9088,"Delhi","North","Chennai","South","Hyderabad","South","Mumbai","Central","Bangalore","South")</f>
        <v>South</v>
      </c>
      <c r="O9088" s="12">
        <v>56559.09</v>
      </c>
      <c r="P9088" s="4">
        <f>Table1[[#This Row],[Delivery_Date]]-Table1[[#This Row],[Order_Date]]</f>
        <v>8</v>
      </c>
      <c r="Q9088" s="4" t="str">
        <f>IF(Table1[[#This Row],[Delivery delay days]]&gt;5,"delay","on time")</f>
        <v>delay</v>
      </c>
      <c r="R9088" s="10">
        <f>DATEVALUE(Table1[[#This Row],[Delivery_Date]])</f>
        <v>45283</v>
      </c>
      <c r="S9088" s="10">
        <f>DATEVALUE(Table1[[#This Row],[Order_Date]])</f>
        <v>45275</v>
      </c>
      <c r="T9088" s="4" t="str" cm="1">
        <f t="array" ref="T9088">_xlfn.IFS(Table1[[#This Row],[Inventory_Level]]&lt;=200,"low",Table1[[#This Row],[Inventory_Level]]&gt;=700,"high",Table1[[#This Row],[Inventory_Level]]&gt;200,"medium")</f>
        <v>high</v>
      </c>
    </row>
    <row r="9089" spans="1:20" x14ac:dyDescent="0.35">
      <c r="A9089" s="4">
        <v>9088</v>
      </c>
      <c r="B9089" s="4" t="s">
        <v>59</v>
      </c>
      <c r="C9089" s="4" t="s">
        <v>38</v>
      </c>
      <c r="D9089" s="4" t="s">
        <v>25</v>
      </c>
      <c r="E9089" s="4" t="s">
        <v>26</v>
      </c>
      <c r="F9089" s="10" t="s">
        <v>146</v>
      </c>
      <c r="G9089" s="11" t="s">
        <v>393</v>
      </c>
      <c r="H9089" s="4">
        <v>59</v>
      </c>
      <c r="I9089" s="12">
        <v>45886.42</v>
      </c>
      <c r="J9089" s="12">
        <v>2707298.78</v>
      </c>
      <c r="K9089" s="12">
        <v>1824.29</v>
      </c>
      <c r="L9089" s="4">
        <v>190</v>
      </c>
      <c r="M9089" s="4" t="s">
        <v>42</v>
      </c>
      <c r="N9089" s="4" t="str" cm="1">
        <f t="array" ref="N9089">_xlfn.SWITCH(E9089,"Delhi","North","Chennai","South","Hyderabad","South","Mumbai","Central","Bangalore","South")</f>
        <v>South</v>
      </c>
      <c r="O9089" s="12">
        <v>447549.71</v>
      </c>
      <c r="P9089" s="4">
        <f>Table1[[#This Row],[Delivery_Date]]-Table1[[#This Row],[Order_Date]]</f>
        <v>1</v>
      </c>
      <c r="Q9089" s="4" t="str">
        <f>IF(Table1[[#This Row],[Delivery delay days]]&gt;5,"delay","on time")</f>
        <v>on time</v>
      </c>
      <c r="R9089" s="10">
        <f>DATEVALUE(Table1[[#This Row],[Delivery_Date]])</f>
        <v>45201</v>
      </c>
      <c r="S9089" s="10">
        <f>DATEVALUE(Table1[[#This Row],[Order_Date]])</f>
        <v>45200</v>
      </c>
      <c r="T9089" s="4" t="str" cm="1">
        <f t="array" ref="T9089">_xlfn.IFS(Table1[[#This Row],[Inventory_Level]]&lt;=200,"low",Table1[[#This Row],[Inventory_Level]]&gt;=700,"high",Table1[[#This Row],[Inventory_Level]]&gt;200,"medium")</f>
        <v>low</v>
      </c>
    </row>
    <row r="9090" spans="1:20" x14ac:dyDescent="0.35">
      <c r="A9090" s="4">
        <v>9089</v>
      </c>
      <c r="B9090" s="4" t="s">
        <v>23</v>
      </c>
      <c r="C9090" s="4" t="s">
        <v>16</v>
      </c>
      <c r="D9090" s="4" t="s">
        <v>45</v>
      </c>
      <c r="E9090" s="4" t="s">
        <v>52</v>
      </c>
      <c r="F9090" s="10" t="s">
        <v>352</v>
      </c>
      <c r="G9090" s="11" t="s">
        <v>139</v>
      </c>
      <c r="H9090" s="4">
        <v>7</v>
      </c>
      <c r="I9090" s="12">
        <v>9592.2999999999993</v>
      </c>
      <c r="J9090" s="12">
        <v>67146.100000000006</v>
      </c>
      <c r="K9090" s="12">
        <v>3070.08</v>
      </c>
      <c r="L9090" s="4">
        <v>797</v>
      </c>
      <c r="M9090" s="4" t="s">
        <v>42</v>
      </c>
      <c r="N9090" s="4" t="str" cm="1">
        <f t="array" ref="N9090">_xlfn.SWITCH(E9090,"Delhi","North","Chennai","South","Hyderabad","South","Mumbai","Central","Bangalore","South")</f>
        <v>Central</v>
      </c>
      <c r="O9090" s="12">
        <v>15488.91</v>
      </c>
      <c r="P9090" s="4">
        <f>Table1[[#This Row],[Delivery_Date]]-Table1[[#This Row],[Order_Date]]</f>
        <v>1</v>
      </c>
      <c r="Q9090" s="4" t="str">
        <f>IF(Table1[[#This Row],[Delivery delay days]]&gt;5,"delay","on time")</f>
        <v>on time</v>
      </c>
      <c r="R9090" s="10">
        <f>DATEVALUE(Table1[[#This Row],[Delivery_Date]])</f>
        <v>44951</v>
      </c>
      <c r="S9090" s="10">
        <f>DATEVALUE(Table1[[#This Row],[Order_Date]])</f>
        <v>44950</v>
      </c>
      <c r="T9090" s="4" t="str" cm="1">
        <f t="array" ref="T9090">_xlfn.IFS(Table1[[#This Row],[Inventory_Level]]&lt;=200,"low",Table1[[#This Row],[Inventory_Level]]&gt;=700,"high",Table1[[#This Row],[Inventory_Level]]&gt;200,"medium")</f>
        <v>high</v>
      </c>
    </row>
    <row r="9091" spans="1:20" x14ac:dyDescent="0.35">
      <c r="A9091" s="4">
        <v>9090</v>
      </c>
      <c r="B9091" s="4" t="s">
        <v>15</v>
      </c>
      <c r="C9091" s="4" t="s">
        <v>38</v>
      </c>
      <c r="D9091" s="4" t="s">
        <v>45</v>
      </c>
      <c r="E9091" s="4" t="s">
        <v>52</v>
      </c>
      <c r="F9091" s="10" t="s">
        <v>398</v>
      </c>
      <c r="G9091" s="11" t="s">
        <v>79</v>
      </c>
      <c r="H9091" s="4">
        <v>92</v>
      </c>
      <c r="I9091" s="12">
        <v>25627.26</v>
      </c>
      <c r="J9091" s="12">
        <v>2357707.92</v>
      </c>
      <c r="K9091" s="12">
        <v>2202.81</v>
      </c>
      <c r="L9091" s="4">
        <v>685</v>
      </c>
      <c r="M9091" s="4" t="s">
        <v>35</v>
      </c>
      <c r="N9091" s="4" t="str" cm="1">
        <f t="array" ref="N9091">_xlfn.SWITCH(E9091,"Delhi","North","Chennai","South","Hyderabad","South","Mumbai","Central","Bangalore","South")</f>
        <v>Central</v>
      </c>
      <c r="O9091" s="12">
        <v>455707.04</v>
      </c>
      <c r="P9091" s="4">
        <f>Table1[[#This Row],[Delivery_Date]]-Table1[[#This Row],[Order_Date]]</f>
        <v>1</v>
      </c>
      <c r="Q9091" s="4" t="str">
        <f>IF(Table1[[#This Row],[Delivery delay days]]&gt;5,"delay","on time")</f>
        <v>on time</v>
      </c>
      <c r="R9091" s="10">
        <f>DATEVALUE(Table1[[#This Row],[Delivery_Date]])</f>
        <v>44992</v>
      </c>
      <c r="S9091" s="10">
        <f>DATEVALUE(Table1[[#This Row],[Order_Date]])</f>
        <v>44991</v>
      </c>
      <c r="T9091" s="4" t="str" cm="1">
        <f t="array" ref="T9091">_xlfn.IFS(Table1[[#This Row],[Inventory_Level]]&lt;=200,"low",Table1[[#This Row],[Inventory_Level]]&gt;=700,"high",Table1[[#This Row],[Inventory_Level]]&gt;200,"medium")</f>
        <v>medium</v>
      </c>
    </row>
    <row r="9092" spans="1:20" x14ac:dyDescent="0.35">
      <c r="A9092" s="4">
        <v>9091</v>
      </c>
      <c r="B9092" s="4" t="s">
        <v>51</v>
      </c>
      <c r="C9092" s="4" t="s">
        <v>16</v>
      </c>
      <c r="D9092" s="4" t="s">
        <v>39</v>
      </c>
      <c r="E9092" s="4" t="s">
        <v>52</v>
      </c>
      <c r="F9092" s="10" t="s">
        <v>333</v>
      </c>
      <c r="G9092" s="11" t="s">
        <v>241</v>
      </c>
      <c r="H9092" s="4">
        <v>64</v>
      </c>
      <c r="I9092" s="12">
        <v>37610.71</v>
      </c>
      <c r="J9092" s="12">
        <v>2407085.44</v>
      </c>
      <c r="K9092" s="12">
        <v>4313.88</v>
      </c>
      <c r="L9092" s="4">
        <v>970</v>
      </c>
      <c r="M9092" s="4" t="s">
        <v>29</v>
      </c>
      <c r="N9092" s="4" t="str" cm="1">
        <f t="array" ref="N9092">_xlfn.SWITCH(E9092,"Delhi","North","Chennai","South","Hyderabad","South","Mumbai","Central","Bangalore","South")</f>
        <v>Central</v>
      </c>
      <c r="O9092" s="12">
        <v>576512.30000000005</v>
      </c>
      <c r="P9092" s="4">
        <f>Table1[[#This Row],[Delivery_Date]]-Table1[[#This Row],[Order_Date]]</f>
        <v>14</v>
      </c>
      <c r="Q9092" s="4" t="str">
        <f>IF(Table1[[#This Row],[Delivery delay days]]&gt;5,"delay","on time")</f>
        <v>delay</v>
      </c>
      <c r="R9092" s="10">
        <f>DATEVALUE(Table1[[#This Row],[Delivery_Date]])</f>
        <v>45000</v>
      </c>
      <c r="S9092" s="10">
        <f>DATEVALUE(Table1[[#This Row],[Order_Date]])</f>
        <v>44986</v>
      </c>
      <c r="T9092" s="4" t="str" cm="1">
        <f t="array" ref="T9092">_xlfn.IFS(Table1[[#This Row],[Inventory_Level]]&lt;=200,"low",Table1[[#This Row],[Inventory_Level]]&gt;=700,"high",Table1[[#This Row],[Inventory_Level]]&gt;200,"medium")</f>
        <v>high</v>
      </c>
    </row>
    <row r="9093" spans="1:20" x14ac:dyDescent="0.35">
      <c r="A9093" s="4">
        <v>9092</v>
      </c>
      <c r="B9093" s="4" t="s">
        <v>65</v>
      </c>
      <c r="C9093" s="4" t="s">
        <v>38</v>
      </c>
      <c r="D9093" s="4" t="s">
        <v>25</v>
      </c>
      <c r="E9093" s="4" t="s">
        <v>46</v>
      </c>
      <c r="F9093" s="10" t="s">
        <v>305</v>
      </c>
      <c r="G9093" s="11" t="s">
        <v>414</v>
      </c>
      <c r="H9093" s="4">
        <v>51</v>
      </c>
      <c r="I9093" s="12">
        <v>520.53</v>
      </c>
      <c r="J9093" s="12">
        <v>26547.03</v>
      </c>
      <c r="K9093" s="12">
        <v>4421.68</v>
      </c>
      <c r="L9093" s="4">
        <v>215</v>
      </c>
      <c r="M9093" s="4" t="s">
        <v>21</v>
      </c>
      <c r="N9093" s="4" t="str" cm="1">
        <f t="array" ref="N9093">_xlfn.SWITCH(E9093,"Delhi","North","Chennai","South","Hyderabad","South","Mumbai","Central","Bangalore","South")</f>
        <v>South</v>
      </c>
      <c r="O9093" s="12">
        <v>3561.51</v>
      </c>
      <c r="P9093" s="4">
        <f>Table1[[#This Row],[Delivery_Date]]-Table1[[#This Row],[Order_Date]]</f>
        <v>7</v>
      </c>
      <c r="Q9093" s="4" t="str">
        <f>IF(Table1[[#This Row],[Delivery delay days]]&gt;5,"delay","on time")</f>
        <v>delay</v>
      </c>
      <c r="R9093" s="10">
        <f>DATEVALUE(Table1[[#This Row],[Delivery_Date]])</f>
        <v>45298</v>
      </c>
      <c r="S9093" s="10">
        <f>DATEVALUE(Table1[[#This Row],[Order_Date]])</f>
        <v>45291</v>
      </c>
      <c r="T9093" s="4" t="str" cm="1">
        <f t="array" ref="T9093">_xlfn.IFS(Table1[[#This Row],[Inventory_Level]]&lt;=200,"low",Table1[[#This Row],[Inventory_Level]]&gt;=700,"high",Table1[[#This Row],[Inventory_Level]]&gt;200,"medium")</f>
        <v>medium</v>
      </c>
    </row>
    <row r="9094" spans="1:20" x14ac:dyDescent="0.35">
      <c r="A9094" s="4">
        <v>9093</v>
      </c>
      <c r="B9094" s="4" t="s">
        <v>65</v>
      </c>
      <c r="C9094" s="4" t="s">
        <v>16</v>
      </c>
      <c r="D9094" s="4" t="s">
        <v>17</v>
      </c>
      <c r="E9094" s="4" t="s">
        <v>60</v>
      </c>
      <c r="F9094" s="10" t="s">
        <v>403</v>
      </c>
      <c r="G9094" s="11" t="s">
        <v>134</v>
      </c>
      <c r="H9094" s="4">
        <v>20</v>
      </c>
      <c r="I9094" s="12">
        <v>44716.65</v>
      </c>
      <c r="J9094" s="12">
        <v>894333</v>
      </c>
      <c r="K9094" s="12">
        <v>558.38</v>
      </c>
      <c r="L9094" s="4">
        <v>141</v>
      </c>
      <c r="M9094" s="4" t="s">
        <v>21</v>
      </c>
      <c r="N9094" s="4" t="str" cm="1">
        <f t="array" ref="N9094">_xlfn.SWITCH(E9094,"Delhi","North","Chennai","South","Hyderabad","South","Mumbai","Central","Bangalore","South")</f>
        <v>South</v>
      </c>
      <c r="O9094" s="12">
        <v>128021.47</v>
      </c>
      <c r="P9094" s="4">
        <f>Table1[[#This Row],[Delivery_Date]]-Table1[[#This Row],[Order_Date]]</f>
        <v>3</v>
      </c>
      <c r="Q9094" s="4" t="str">
        <f>IF(Table1[[#This Row],[Delivery delay days]]&gt;5,"delay","on time")</f>
        <v>on time</v>
      </c>
      <c r="R9094" s="10">
        <f>DATEVALUE(Table1[[#This Row],[Delivery_Date]])</f>
        <v>45190</v>
      </c>
      <c r="S9094" s="10">
        <f>DATEVALUE(Table1[[#This Row],[Order_Date]])</f>
        <v>45187</v>
      </c>
      <c r="T9094" s="4" t="str" cm="1">
        <f t="array" ref="T9094">_xlfn.IFS(Table1[[#This Row],[Inventory_Level]]&lt;=200,"low",Table1[[#This Row],[Inventory_Level]]&gt;=700,"high",Table1[[#This Row],[Inventory_Level]]&gt;200,"medium")</f>
        <v>low</v>
      </c>
    </row>
    <row r="9095" spans="1:20" x14ac:dyDescent="0.35">
      <c r="A9095" s="4">
        <v>9094</v>
      </c>
      <c r="B9095" s="4" t="s">
        <v>65</v>
      </c>
      <c r="C9095" s="4" t="s">
        <v>38</v>
      </c>
      <c r="D9095" s="4" t="s">
        <v>32</v>
      </c>
      <c r="E9095" s="4" t="s">
        <v>52</v>
      </c>
      <c r="F9095" s="10" t="s">
        <v>198</v>
      </c>
      <c r="G9095" s="11" t="s">
        <v>389</v>
      </c>
      <c r="H9095" s="4">
        <v>8</v>
      </c>
      <c r="I9095" s="12">
        <v>38241.800000000003</v>
      </c>
      <c r="J9095" s="12">
        <v>305934.40000000002</v>
      </c>
      <c r="K9095" s="12">
        <v>356.05</v>
      </c>
      <c r="L9095" s="4">
        <v>124</v>
      </c>
      <c r="M9095" s="4" t="s">
        <v>42</v>
      </c>
      <c r="N9095" s="4" t="str" cm="1">
        <f t="array" ref="N9095">_xlfn.SWITCH(E9095,"Delhi","North","Chennai","South","Hyderabad","South","Mumbai","Central","Bangalore","South")</f>
        <v>Central</v>
      </c>
      <c r="O9095" s="12">
        <v>62444.68</v>
      </c>
      <c r="P9095" s="4">
        <f>Table1[[#This Row],[Delivery_Date]]-Table1[[#This Row],[Order_Date]]</f>
        <v>2</v>
      </c>
      <c r="Q9095" s="4" t="str">
        <f>IF(Table1[[#This Row],[Delivery delay days]]&gt;5,"delay","on time")</f>
        <v>on time</v>
      </c>
      <c r="R9095" s="10">
        <f>DATEVALUE(Table1[[#This Row],[Delivery_Date]])</f>
        <v>45109</v>
      </c>
      <c r="S9095" s="10">
        <f>DATEVALUE(Table1[[#This Row],[Order_Date]])</f>
        <v>45107</v>
      </c>
      <c r="T9095" s="4" t="str" cm="1">
        <f t="array" ref="T9095">_xlfn.IFS(Table1[[#This Row],[Inventory_Level]]&lt;=200,"low",Table1[[#This Row],[Inventory_Level]]&gt;=700,"high",Table1[[#This Row],[Inventory_Level]]&gt;200,"medium")</f>
        <v>low</v>
      </c>
    </row>
    <row r="9096" spans="1:20" x14ac:dyDescent="0.35">
      <c r="A9096" s="4">
        <v>9095</v>
      </c>
      <c r="B9096" s="4" t="s">
        <v>51</v>
      </c>
      <c r="C9096" s="4" t="s">
        <v>24</v>
      </c>
      <c r="D9096" s="4" t="s">
        <v>45</v>
      </c>
      <c r="E9096" s="4" t="s">
        <v>18</v>
      </c>
      <c r="F9096" s="10" t="s">
        <v>158</v>
      </c>
      <c r="G9096" s="11" t="s">
        <v>333</v>
      </c>
      <c r="H9096" s="4">
        <v>76</v>
      </c>
      <c r="I9096" s="12">
        <v>43678.71</v>
      </c>
      <c r="J9096" s="12">
        <v>3319581.96</v>
      </c>
      <c r="K9096" s="12">
        <v>867.82</v>
      </c>
      <c r="L9096" s="4">
        <v>217</v>
      </c>
      <c r="M9096" s="4" t="s">
        <v>35</v>
      </c>
      <c r="N9096" s="4" t="str" cm="1">
        <f t="array" ref="N9096">_xlfn.SWITCH(E9096,"Delhi","North","Chennai","South","Hyderabad","South","Mumbai","Central","Bangalore","South")</f>
        <v>North</v>
      </c>
      <c r="O9096" s="12">
        <v>444109.65</v>
      </c>
      <c r="P9096" s="4">
        <f>Table1[[#This Row],[Delivery_Date]]-Table1[[#This Row],[Order_Date]]</f>
        <v>8</v>
      </c>
      <c r="Q9096" s="4" t="str">
        <f>IF(Table1[[#This Row],[Delivery delay days]]&gt;5,"delay","on time")</f>
        <v>delay</v>
      </c>
      <c r="R9096" s="10">
        <f>DATEVALUE(Table1[[#This Row],[Delivery_Date]])</f>
        <v>44986</v>
      </c>
      <c r="S9096" s="10">
        <f>DATEVALUE(Table1[[#This Row],[Order_Date]])</f>
        <v>44978</v>
      </c>
      <c r="T9096" s="4" t="str" cm="1">
        <f t="array" ref="T9096">_xlfn.IFS(Table1[[#This Row],[Inventory_Level]]&lt;=200,"low",Table1[[#This Row],[Inventory_Level]]&gt;=700,"high",Table1[[#This Row],[Inventory_Level]]&gt;200,"medium")</f>
        <v>medium</v>
      </c>
    </row>
    <row r="9097" spans="1:20" x14ac:dyDescent="0.35">
      <c r="A9097" s="4">
        <v>9096</v>
      </c>
      <c r="B9097" s="4" t="s">
        <v>31</v>
      </c>
      <c r="C9097" s="4" t="s">
        <v>38</v>
      </c>
      <c r="D9097" s="4" t="s">
        <v>32</v>
      </c>
      <c r="E9097" s="4" t="s">
        <v>46</v>
      </c>
      <c r="F9097" s="10" t="s">
        <v>304</v>
      </c>
      <c r="G9097" s="11" t="s">
        <v>269</v>
      </c>
      <c r="H9097" s="4">
        <v>48</v>
      </c>
      <c r="I9097" s="12">
        <v>45378.98</v>
      </c>
      <c r="J9097" s="12">
        <v>2178191.04</v>
      </c>
      <c r="K9097" s="12">
        <v>4577.55</v>
      </c>
      <c r="L9097" s="4">
        <v>919</v>
      </c>
      <c r="M9097" s="4" t="s">
        <v>21</v>
      </c>
      <c r="N9097" s="4" t="str" cm="1">
        <f t="array" ref="N9097">_xlfn.SWITCH(E9097,"Delhi","North","Chennai","South","Hyderabad","South","Mumbai","Central","Bangalore","South")</f>
        <v>South</v>
      </c>
      <c r="O9097" s="12">
        <v>470374.2</v>
      </c>
      <c r="P9097" s="4">
        <f>Table1[[#This Row],[Delivery_Date]]-Table1[[#This Row],[Order_Date]]</f>
        <v>13</v>
      </c>
      <c r="Q9097" s="4" t="str">
        <f>IF(Table1[[#This Row],[Delivery delay days]]&gt;5,"delay","on time")</f>
        <v>delay</v>
      </c>
      <c r="R9097" s="10">
        <f>DATEVALUE(Table1[[#This Row],[Delivery_Date]])</f>
        <v>45259</v>
      </c>
      <c r="S9097" s="10">
        <f>DATEVALUE(Table1[[#This Row],[Order_Date]])</f>
        <v>45246</v>
      </c>
      <c r="T9097" s="4" t="str" cm="1">
        <f t="array" ref="T9097">_xlfn.IFS(Table1[[#This Row],[Inventory_Level]]&lt;=200,"low",Table1[[#This Row],[Inventory_Level]]&gt;=700,"high",Table1[[#This Row],[Inventory_Level]]&gt;200,"medium")</f>
        <v>high</v>
      </c>
    </row>
    <row r="9098" spans="1:20" x14ac:dyDescent="0.35">
      <c r="A9098" s="4">
        <v>9097</v>
      </c>
      <c r="B9098" s="4" t="s">
        <v>23</v>
      </c>
      <c r="C9098" s="4" t="s">
        <v>38</v>
      </c>
      <c r="D9098" s="4" t="s">
        <v>32</v>
      </c>
      <c r="E9098" s="4" t="s">
        <v>52</v>
      </c>
      <c r="F9098" s="10" t="s">
        <v>229</v>
      </c>
      <c r="G9098" s="11" t="s">
        <v>260</v>
      </c>
      <c r="H9098" s="4">
        <v>34</v>
      </c>
      <c r="I9098" s="12">
        <v>3958.15</v>
      </c>
      <c r="J9098" s="12">
        <v>134577.1</v>
      </c>
      <c r="K9098" s="12">
        <v>3240.07</v>
      </c>
      <c r="L9098" s="4">
        <v>232</v>
      </c>
      <c r="M9098" s="4" t="s">
        <v>29</v>
      </c>
      <c r="N9098" s="4" t="str" cm="1">
        <f t="array" ref="N9098">_xlfn.SWITCH(E9098,"Delhi","North","Chennai","South","Hyderabad","South","Mumbai","Central","Bangalore","South")</f>
        <v>Central</v>
      </c>
      <c r="O9098" s="12">
        <v>8598.23</v>
      </c>
      <c r="P9098" s="4">
        <f>Table1[[#This Row],[Delivery_Date]]-Table1[[#This Row],[Order_Date]]</f>
        <v>7</v>
      </c>
      <c r="Q9098" s="4" t="str">
        <f>IF(Table1[[#This Row],[Delivery delay days]]&gt;5,"delay","on time")</f>
        <v>delay</v>
      </c>
      <c r="R9098" s="10">
        <f>DATEVALUE(Table1[[#This Row],[Delivery_Date]])</f>
        <v>45270</v>
      </c>
      <c r="S9098" s="10">
        <f>DATEVALUE(Table1[[#This Row],[Order_Date]])</f>
        <v>45263</v>
      </c>
      <c r="T9098" s="4" t="str" cm="1">
        <f t="array" ref="T9098">_xlfn.IFS(Table1[[#This Row],[Inventory_Level]]&lt;=200,"low",Table1[[#This Row],[Inventory_Level]]&gt;=700,"high",Table1[[#This Row],[Inventory_Level]]&gt;200,"medium")</f>
        <v>medium</v>
      </c>
    </row>
    <row r="9099" spans="1:20" x14ac:dyDescent="0.35">
      <c r="A9099" s="4">
        <v>9098</v>
      </c>
      <c r="B9099" s="4" t="s">
        <v>15</v>
      </c>
      <c r="C9099" s="4" t="s">
        <v>16</v>
      </c>
      <c r="D9099" s="4" t="s">
        <v>32</v>
      </c>
      <c r="E9099" s="4" t="s">
        <v>46</v>
      </c>
      <c r="F9099" s="10" t="s">
        <v>329</v>
      </c>
      <c r="G9099" s="11" t="s">
        <v>131</v>
      </c>
      <c r="H9099" s="4">
        <v>71</v>
      </c>
      <c r="I9099" s="12">
        <v>44542.09</v>
      </c>
      <c r="J9099" s="12">
        <v>3162488.39</v>
      </c>
      <c r="K9099" s="12">
        <v>3689.12</v>
      </c>
      <c r="L9099" s="4">
        <v>512</v>
      </c>
      <c r="M9099" s="4" t="s">
        <v>42</v>
      </c>
      <c r="N9099" s="4" t="str" cm="1">
        <f t="array" ref="N9099">_xlfn.SWITCH(E9099,"Delhi","North","Chennai","South","Hyderabad","South","Mumbai","Central","Bangalore","South")</f>
        <v>South</v>
      </c>
      <c r="O9099" s="12">
        <v>643139.96</v>
      </c>
      <c r="P9099" s="4">
        <f>Table1[[#This Row],[Delivery_Date]]-Table1[[#This Row],[Order_Date]]</f>
        <v>1</v>
      </c>
      <c r="Q9099" s="4" t="str">
        <f>IF(Table1[[#This Row],[Delivery delay days]]&gt;5,"delay","on time")</f>
        <v>on time</v>
      </c>
      <c r="R9099" s="10">
        <f>DATEVALUE(Table1[[#This Row],[Delivery_Date]])</f>
        <v>45131</v>
      </c>
      <c r="S9099" s="10">
        <f>DATEVALUE(Table1[[#This Row],[Order_Date]])</f>
        <v>45130</v>
      </c>
      <c r="T9099" s="4" t="str" cm="1">
        <f t="array" ref="T9099">_xlfn.IFS(Table1[[#This Row],[Inventory_Level]]&lt;=200,"low",Table1[[#This Row],[Inventory_Level]]&gt;=700,"high",Table1[[#This Row],[Inventory_Level]]&gt;200,"medium")</f>
        <v>medium</v>
      </c>
    </row>
    <row r="9100" spans="1:20" x14ac:dyDescent="0.35">
      <c r="A9100" s="4">
        <v>9099</v>
      </c>
      <c r="B9100" s="4" t="s">
        <v>31</v>
      </c>
      <c r="C9100" s="4" t="s">
        <v>16</v>
      </c>
      <c r="D9100" s="4" t="s">
        <v>25</v>
      </c>
      <c r="E9100" s="4" t="s">
        <v>60</v>
      </c>
      <c r="F9100" s="10" t="s">
        <v>209</v>
      </c>
      <c r="G9100" s="11" t="s">
        <v>131</v>
      </c>
      <c r="H9100" s="4">
        <v>72</v>
      </c>
      <c r="I9100" s="12">
        <v>21164.55</v>
      </c>
      <c r="J9100" s="12">
        <v>1523847.6</v>
      </c>
      <c r="K9100" s="12">
        <v>794.07</v>
      </c>
      <c r="L9100" s="4">
        <v>86</v>
      </c>
      <c r="M9100" s="4" t="s">
        <v>29</v>
      </c>
      <c r="N9100" s="4" t="str" cm="1">
        <f t="array" ref="N9100">_xlfn.SWITCH(E9100,"Delhi","North","Chennai","South","Hyderabad","South","Mumbai","Central","Bangalore","South")</f>
        <v>South</v>
      </c>
      <c r="O9100" s="12">
        <v>172303.1</v>
      </c>
      <c r="P9100" s="4">
        <f>Table1[[#This Row],[Delivery_Date]]-Table1[[#This Row],[Order_Date]]</f>
        <v>14</v>
      </c>
      <c r="Q9100" s="4" t="str">
        <f>IF(Table1[[#This Row],[Delivery delay days]]&gt;5,"delay","on time")</f>
        <v>delay</v>
      </c>
      <c r="R9100" s="10">
        <f>DATEVALUE(Table1[[#This Row],[Delivery_Date]])</f>
        <v>45131</v>
      </c>
      <c r="S9100" s="10">
        <f>DATEVALUE(Table1[[#This Row],[Order_Date]])</f>
        <v>45117</v>
      </c>
      <c r="T9100" s="4" t="str" cm="1">
        <f t="array" ref="T9100">_xlfn.IFS(Table1[[#This Row],[Inventory_Level]]&lt;=200,"low",Table1[[#This Row],[Inventory_Level]]&gt;=700,"high",Table1[[#This Row],[Inventory_Level]]&gt;200,"medium")</f>
        <v>low</v>
      </c>
    </row>
    <row r="9101" spans="1:20" x14ac:dyDescent="0.35">
      <c r="A9101" s="4">
        <v>9100</v>
      </c>
      <c r="B9101" s="4" t="s">
        <v>15</v>
      </c>
      <c r="C9101" s="4" t="s">
        <v>24</v>
      </c>
      <c r="D9101" s="4" t="s">
        <v>25</v>
      </c>
      <c r="E9101" s="4" t="s">
        <v>18</v>
      </c>
      <c r="F9101" s="10" t="s">
        <v>341</v>
      </c>
      <c r="G9101" s="11" t="s">
        <v>20</v>
      </c>
      <c r="H9101" s="4">
        <v>96</v>
      </c>
      <c r="I9101" s="12">
        <v>45080.6</v>
      </c>
      <c r="J9101" s="12">
        <v>4327737.5999999996</v>
      </c>
      <c r="K9101" s="12">
        <v>2357.29</v>
      </c>
      <c r="L9101" s="4">
        <v>151</v>
      </c>
      <c r="M9101" s="4" t="s">
        <v>29</v>
      </c>
      <c r="N9101" s="4" t="str" cm="1">
        <f t="array" ref="N9101">_xlfn.SWITCH(E9101,"Delhi","North","Chennai","South","Hyderabad","South","Mumbai","Central","Bangalore","South")</f>
        <v>North</v>
      </c>
      <c r="O9101" s="12">
        <v>1002597</v>
      </c>
      <c r="P9101" s="4">
        <f>Table1[[#This Row],[Delivery_Date]]-Table1[[#This Row],[Order_Date]]</f>
        <v>5</v>
      </c>
      <c r="Q9101" s="4" t="str">
        <f>IF(Table1[[#This Row],[Delivery delay days]]&gt;5,"delay","on time")</f>
        <v>on time</v>
      </c>
      <c r="R9101" s="10">
        <f>DATEVALUE(Table1[[#This Row],[Delivery_Date]])</f>
        <v>45198</v>
      </c>
      <c r="S9101" s="10">
        <f>DATEVALUE(Table1[[#This Row],[Order_Date]])</f>
        <v>45193</v>
      </c>
      <c r="T9101" s="4" t="str" cm="1">
        <f t="array" ref="T9101">_xlfn.IFS(Table1[[#This Row],[Inventory_Level]]&lt;=200,"low",Table1[[#This Row],[Inventory_Level]]&gt;=700,"high",Table1[[#This Row],[Inventory_Level]]&gt;200,"medium")</f>
        <v>low</v>
      </c>
    </row>
    <row r="9102" spans="1:20" x14ac:dyDescent="0.35">
      <c r="A9102" s="4">
        <v>9101</v>
      </c>
      <c r="B9102" s="4" t="s">
        <v>23</v>
      </c>
      <c r="C9102" s="4" t="s">
        <v>16</v>
      </c>
      <c r="D9102" s="4" t="s">
        <v>45</v>
      </c>
      <c r="E9102" s="4" t="s">
        <v>26</v>
      </c>
      <c r="F9102" s="10" t="s">
        <v>372</v>
      </c>
      <c r="G9102" s="11" t="s">
        <v>268</v>
      </c>
      <c r="H9102" s="4">
        <v>5</v>
      </c>
      <c r="I9102" s="12">
        <v>16967.599999999999</v>
      </c>
      <c r="J9102" s="12">
        <v>84838</v>
      </c>
      <c r="K9102" s="12">
        <v>4855.07</v>
      </c>
      <c r="L9102" s="4">
        <v>126</v>
      </c>
      <c r="M9102" s="4" t="s">
        <v>29</v>
      </c>
      <c r="N9102" s="4" t="str" cm="1">
        <f t="array" ref="N9102">_xlfn.SWITCH(E9102,"Delhi","North","Chennai","South","Hyderabad","South","Mumbai","Central","Bangalore","South")</f>
        <v>South</v>
      </c>
      <c r="O9102" s="12">
        <v>16752.12</v>
      </c>
      <c r="P9102" s="4">
        <f>Table1[[#This Row],[Delivery_Date]]-Table1[[#This Row],[Order_Date]]</f>
        <v>4</v>
      </c>
      <c r="Q9102" s="4" t="str">
        <f>IF(Table1[[#This Row],[Delivery delay days]]&gt;5,"delay","on time")</f>
        <v>on time</v>
      </c>
      <c r="R9102" s="10">
        <f>DATEVALUE(Table1[[#This Row],[Delivery_Date]])</f>
        <v>44960</v>
      </c>
      <c r="S9102" s="10">
        <f>DATEVALUE(Table1[[#This Row],[Order_Date]])</f>
        <v>44956</v>
      </c>
      <c r="T9102" s="4" t="str" cm="1">
        <f t="array" ref="T9102">_xlfn.IFS(Table1[[#This Row],[Inventory_Level]]&lt;=200,"low",Table1[[#This Row],[Inventory_Level]]&gt;=700,"high",Table1[[#This Row],[Inventory_Level]]&gt;200,"medium")</f>
        <v>low</v>
      </c>
    </row>
    <row r="9103" spans="1:20" x14ac:dyDescent="0.35">
      <c r="A9103" s="4">
        <v>9102</v>
      </c>
      <c r="B9103" s="4" t="s">
        <v>37</v>
      </c>
      <c r="C9103" s="4" t="s">
        <v>38</v>
      </c>
      <c r="D9103" s="4" t="s">
        <v>17</v>
      </c>
      <c r="E9103" s="4" t="s">
        <v>52</v>
      </c>
      <c r="F9103" s="10" t="s">
        <v>215</v>
      </c>
      <c r="G9103" s="11" t="s">
        <v>101</v>
      </c>
      <c r="H9103" s="4">
        <v>92</v>
      </c>
      <c r="I9103" s="12">
        <v>49505.72</v>
      </c>
      <c r="J9103" s="12">
        <v>4554526.24</v>
      </c>
      <c r="K9103" s="12">
        <v>3988.95</v>
      </c>
      <c r="L9103" s="4">
        <v>866</v>
      </c>
      <c r="M9103" s="4" t="s">
        <v>42</v>
      </c>
      <c r="N9103" s="4" t="str" cm="1">
        <f t="array" ref="N9103">_xlfn.SWITCH(E9103,"Delhi","North","Chennai","South","Hyderabad","South","Mumbai","Central","Bangalore","South")</f>
        <v>Central</v>
      </c>
      <c r="O9103" s="12">
        <v>863153.41</v>
      </c>
      <c r="P9103" s="4">
        <f>Table1[[#This Row],[Delivery_Date]]-Table1[[#This Row],[Order_Date]]</f>
        <v>1</v>
      </c>
      <c r="Q9103" s="4" t="str">
        <f>IF(Table1[[#This Row],[Delivery delay days]]&gt;5,"delay","on time")</f>
        <v>on time</v>
      </c>
      <c r="R9103" s="10">
        <f>DATEVALUE(Table1[[#This Row],[Delivery_Date]])</f>
        <v>44996</v>
      </c>
      <c r="S9103" s="10">
        <f>DATEVALUE(Table1[[#This Row],[Order_Date]])</f>
        <v>44995</v>
      </c>
      <c r="T9103" s="4" t="str" cm="1">
        <f t="array" ref="T9103">_xlfn.IFS(Table1[[#This Row],[Inventory_Level]]&lt;=200,"low",Table1[[#This Row],[Inventory_Level]]&gt;=700,"high",Table1[[#This Row],[Inventory_Level]]&gt;200,"medium")</f>
        <v>high</v>
      </c>
    </row>
    <row r="9104" spans="1:20" x14ac:dyDescent="0.35">
      <c r="A9104" s="4">
        <v>9103</v>
      </c>
      <c r="B9104" s="4" t="s">
        <v>37</v>
      </c>
      <c r="C9104" s="4" t="s">
        <v>38</v>
      </c>
      <c r="D9104" s="4" t="s">
        <v>45</v>
      </c>
      <c r="E9104" s="4" t="s">
        <v>18</v>
      </c>
      <c r="F9104" s="10" t="s">
        <v>153</v>
      </c>
      <c r="G9104" s="11" t="s">
        <v>101</v>
      </c>
      <c r="H9104" s="4">
        <v>28</v>
      </c>
      <c r="I9104" s="12">
        <v>11507.62</v>
      </c>
      <c r="J9104" s="12">
        <v>322213.36</v>
      </c>
      <c r="K9104" s="12">
        <v>838.74</v>
      </c>
      <c r="L9104" s="4">
        <v>743</v>
      </c>
      <c r="M9104" s="4" t="s">
        <v>35</v>
      </c>
      <c r="N9104" s="4" t="str" cm="1">
        <f t="array" ref="N9104">_xlfn.SWITCH(E9104,"Delhi","North","Chennai","South","Hyderabad","South","Mumbai","Central","Bangalore","South")</f>
        <v>North</v>
      </c>
      <c r="O9104" s="12">
        <v>64702.71</v>
      </c>
      <c r="P9104" s="4">
        <f>Table1[[#This Row],[Delivery_Date]]-Table1[[#This Row],[Order_Date]]</f>
        <v>14</v>
      </c>
      <c r="Q9104" s="4" t="str">
        <f>IF(Table1[[#This Row],[Delivery delay days]]&gt;5,"delay","on time")</f>
        <v>delay</v>
      </c>
      <c r="R9104" s="10">
        <f>DATEVALUE(Table1[[#This Row],[Delivery_Date]])</f>
        <v>44996</v>
      </c>
      <c r="S9104" s="10">
        <f>DATEVALUE(Table1[[#This Row],[Order_Date]])</f>
        <v>44982</v>
      </c>
      <c r="T9104" s="4" t="str" cm="1">
        <f t="array" ref="T9104">_xlfn.IFS(Table1[[#This Row],[Inventory_Level]]&lt;=200,"low",Table1[[#This Row],[Inventory_Level]]&gt;=700,"high",Table1[[#This Row],[Inventory_Level]]&gt;200,"medium")</f>
        <v>high</v>
      </c>
    </row>
    <row r="9105" spans="1:20" x14ac:dyDescent="0.35">
      <c r="A9105" s="4">
        <v>9104</v>
      </c>
      <c r="B9105" s="4" t="s">
        <v>51</v>
      </c>
      <c r="C9105" s="4" t="s">
        <v>16</v>
      </c>
      <c r="D9105" s="4" t="s">
        <v>17</v>
      </c>
      <c r="E9105" s="4" t="s">
        <v>60</v>
      </c>
      <c r="F9105" s="10" t="s">
        <v>354</v>
      </c>
      <c r="G9105" s="11" t="s">
        <v>306</v>
      </c>
      <c r="H9105" s="4">
        <v>24</v>
      </c>
      <c r="I9105" s="12">
        <v>41986.43</v>
      </c>
      <c r="J9105" s="12">
        <v>1007674.32</v>
      </c>
      <c r="K9105" s="12">
        <v>2216.89</v>
      </c>
      <c r="L9105" s="4">
        <v>516</v>
      </c>
      <c r="M9105" s="4" t="s">
        <v>42</v>
      </c>
      <c r="N9105" s="4" t="str" cm="1">
        <f t="array" ref="N9105">_xlfn.SWITCH(E9105,"Delhi","North","Chennai","South","Hyderabad","South","Mumbai","Central","Bangalore","South")</f>
        <v>South</v>
      </c>
      <c r="O9105" s="12">
        <v>198405.36</v>
      </c>
      <c r="P9105" s="4">
        <f>Table1[[#This Row],[Delivery_Date]]-Table1[[#This Row],[Order_Date]]</f>
        <v>14</v>
      </c>
      <c r="Q9105" s="4" t="str">
        <f>IF(Table1[[#This Row],[Delivery delay days]]&gt;5,"delay","on time")</f>
        <v>delay</v>
      </c>
      <c r="R9105" s="10">
        <f>DATEVALUE(Table1[[#This Row],[Delivery_Date]])</f>
        <v>45282</v>
      </c>
      <c r="S9105" s="10">
        <f>DATEVALUE(Table1[[#This Row],[Order_Date]])</f>
        <v>45268</v>
      </c>
      <c r="T9105" s="4" t="str" cm="1">
        <f t="array" ref="T9105">_xlfn.IFS(Table1[[#This Row],[Inventory_Level]]&lt;=200,"low",Table1[[#This Row],[Inventory_Level]]&gt;=700,"high",Table1[[#This Row],[Inventory_Level]]&gt;200,"medium")</f>
        <v>medium</v>
      </c>
    </row>
    <row r="9106" spans="1:20" x14ac:dyDescent="0.35">
      <c r="A9106" s="4">
        <v>9105</v>
      </c>
      <c r="B9106" s="4" t="s">
        <v>65</v>
      </c>
      <c r="C9106" s="4" t="s">
        <v>38</v>
      </c>
      <c r="D9106" s="4" t="s">
        <v>17</v>
      </c>
      <c r="E9106" s="4" t="s">
        <v>60</v>
      </c>
      <c r="F9106" s="10" t="s">
        <v>151</v>
      </c>
      <c r="G9106" s="11" t="s">
        <v>337</v>
      </c>
      <c r="H9106" s="4">
        <v>49</v>
      </c>
      <c r="I9106" s="12">
        <v>35520.82</v>
      </c>
      <c r="J9106" s="12">
        <v>1740520.18</v>
      </c>
      <c r="K9106" s="12">
        <v>1261.22</v>
      </c>
      <c r="L9106" s="4">
        <v>333</v>
      </c>
      <c r="M9106" s="4" t="s">
        <v>29</v>
      </c>
      <c r="N9106" s="4" t="str" cm="1">
        <f t="array" ref="N9106">_xlfn.SWITCH(E9106,"Delhi","North","Chennai","South","Hyderabad","South","Mumbai","Central","Bangalore","South")</f>
        <v>South</v>
      </c>
      <c r="O9106" s="12">
        <v>275238.83</v>
      </c>
      <c r="P9106" s="4">
        <f>Table1[[#This Row],[Delivery_Date]]-Table1[[#This Row],[Order_Date]]</f>
        <v>1</v>
      </c>
      <c r="Q9106" s="4" t="str">
        <f>IF(Table1[[#This Row],[Delivery delay days]]&gt;5,"delay","on time")</f>
        <v>on time</v>
      </c>
      <c r="R9106" s="10">
        <f>DATEVALUE(Table1[[#This Row],[Delivery_Date]])</f>
        <v>45159</v>
      </c>
      <c r="S9106" s="10">
        <f>DATEVALUE(Table1[[#This Row],[Order_Date]])</f>
        <v>45158</v>
      </c>
      <c r="T9106" s="4" t="str" cm="1">
        <f t="array" ref="T9106">_xlfn.IFS(Table1[[#This Row],[Inventory_Level]]&lt;=200,"low",Table1[[#This Row],[Inventory_Level]]&gt;=700,"high",Table1[[#This Row],[Inventory_Level]]&gt;200,"medium")</f>
        <v>medium</v>
      </c>
    </row>
    <row r="9107" spans="1:20" x14ac:dyDescent="0.35">
      <c r="A9107" s="4">
        <v>9106</v>
      </c>
      <c r="B9107" s="4" t="s">
        <v>23</v>
      </c>
      <c r="C9107" s="4" t="s">
        <v>16</v>
      </c>
      <c r="D9107" s="4" t="s">
        <v>25</v>
      </c>
      <c r="E9107" s="4" t="s">
        <v>18</v>
      </c>
      <c r="F9107" s="10" t="s">
        <v>84</v>
      </c>
      <c r="G9107" s="11" t="s">
        <v>146</v>
      </c>
      <c r="H9107" s="4">
        <v>12</v>
      </c>
      <c r="I9107" s="12">
        <v>44955.89</v>
      </c>
      <c r="J9107" s="12">
        <v>539470.68000000005</v>
      </c>
      <c r="K9107" s="12">
        <v>3809.71</v>
      </c>
      <c r="L9107" s="4">
        <v>385</v>
      </c>
      <c r="M9107" s="4" t="s">
        <v>21</v>
      </c>
      <c r="N9107" s="4" t="str" cm="1">
        <f t="array" ref="N9107">_xlfn.SWITCH(E9107,"Delhi","North","Chennai","South","Hyderabad","South","Mumbai","Central","Bangalore","South")</f>
        <v>North</v>
      </c>
      <c r="O9107" s="12">
        <v>40039.21</v>
      </c>
      <c r="P9107" s="4">
        <f>Table1[[#This Row],[Delivery_Date]]-Table1[[#This Row],[Order_Date]]</f>
        <v>15</v>
      </c>
      <c r="Q9107" s="4" t="str">
        <f>IF(Table1[[#This Row],[Delivery delay days]]&gt;5,"delay","on time")</f>
        <v>delay</v>
      </c>
      <c r="R9107" s="10">
        <f>DATEVALUE(Table1[[#This Row],[Delivery_Date]])</f>
        <v>45200</v>
      </c>
      <c r="S9107" s="10">
        <f>DATEVALUE(Table1[[#This Row],[Order_Date]])</f>
        <v>45185</v>
      </c>
      <c r="T9107" s="4" t="str" cm="1">
        <f t="array" ref="T9107">_xlfn.IFS(Table1[[#This Row],[Inventory_Level]]&lt;=200,"low",Table1[[#This Row],[Inventory_Level]]&gt;=700,"high",Table1[[#This Row],[Inventory_Level]]&gt;200,"medium")</f>
        <v>medium</v>
      </c>
    </row>
    <row r="9108" spans="1:20" x14ac:dyDescent="0.35">
      <c r="A9108" s="4">
        <v>9107</v>
      </c>
      <c r="B9108" s="4" t="s">
        <v>51</v>
      </c>
      <c r="C9108" s="4" t="s">
        <v>24</v>
      </c>
      <c r="D9108" s="4" t="s">
        <v>32</v>
      </c>
      <c r="E9108" s="4" t="s">
        <v>52</v>
      </c>
      <c r="F9108" s="10" t="s">
        <v>155</v>
      </c>
      <c r="G9108" s="11" t="s">
        <v>197</v>
      </c>
      <c r="H9108" s="4">
        <v>28</v>
      </c>
      <c r="I9108" s="12">
        <v>27554.41</v>
      </c>
      <c r="J9108" s="12">
        <v>771523.48</v>
      </c>
      <c r="K9108" s="12">
        <v>706.66</v>
      </c>
      <c r="L9108" s="4">
        <v>762</v>
      </c>
      <c r="M9108" s="4" t="s">
        <v>29</v>
      </c>
      <c r="N9108" s="4" t="str" cm="1">
        <f t="array" ref="N9108">_xlfn.SWITCH(E9108,"Delhi","North","Chennai","South","Hyderabad","South","Mumbai","Central","Bangalore","South")</f>
        <v>Central</v>
      </c>
      <c r="O9108" s="12">
        <v>60932.93</v>
      </c>
      <c r="P9108" s="4">
        <f>Table1[[#This Row],[Delivery_Date]]-Table1[[#This Row],[Order_Date]]</f>
        <v>7</v>
      </c>
      <c r="Q9108" s="4" t="str">
        <f>IF(Table1[[#This Row],[Delivery delay days]]&gt;5,"delay","on time")</f>
        <v>delay</v>
      </c>
      <c r="R9108" s="10">
        <f>DATEVALUE(Table1[[#This Row],[Delivery_Date]])</f>
        <v>44971</v>
      </c>
      <c r="S9108" s="10">
        <f>DATEVALUE(Table1[[#This Row],[Order_Date]])</f>
        <v>44964</v>
      </c>
      <c r="T9108" s="4" t="str" cm="1">
        <f t="array" ref="T9108">_xlfn.IFS(Table1[[#This Row],[Inventory_Level]]&lt;=200,"low",Table1[[#This Row],[Inventory_Level]]&gt;=700,"high",Table1[[#This Row],[Inventory_Level]]&gt;200,"medium")</f>
        <v>high</v>
      </c>
    </row>
    <row r="9109" spans="1:20" x14ac:dyDescent="0.35">
      <c r="A9109" s="4">
        <v>9108</v>
      </c>
      <c r="B9109" s="4" t="s">
        <v>65</v>
      </c>
      <c r="C9109" s="4" t="s">
        <v>24</v>
      </c>
      <c r="D9109" s="4" t="s">
        <v>39</v>
      </c>
      <c r="E9109" s="4" t="s">
        <v>52</v>
      </c>
      <c r="F9109" s="10" t="s">
        <v>90</v>
      </c>
      <c r="G9109" s="11" t="s">
        <v>112</v>
      </c>
      <c r="H9109" s="4">
        <v>46</v>
      </c>
      <c r="I9109" s="12">
        <v>34818.61</v>
      </c>
      <c r="J9109" s="12">
        <v>1601656.06</v>
      </c>
      <c r="K9109" s="12">
        <v>1301.6600000000001</v>
      </c>
      <c r="L9109" s="4">
        <v>858</v>
      </c>
      <c r="M9109" s="4" t="s">
        <v>35</v>
      </c>
      <c r="N9109" s="4" t="str" cm="1">
        <f t="array" ref="N9109">_xlfn.SWITCH(E9109,"Delhi","North","Chennai","South","Hyderabad","South","Mumbai","Central","Bangalore","South")</f>
        <v>Central</v>
      </c>
      <c r="O9109" s="12">
        <v>273748.44</v>
      </c>
      <c r="P9109" s="4">
        <f>Table1[[#This Row],[Delivery_Date]]-Table1[[#This Row],[Order_Date]]</f>
        <v>14</v>
      </c>
      <c r="Q9109" s="4" t="str">
        <f>IF(Table1[[#This Row],[Delivery delay days]]&gt;5,"delay","on time")</f>
        <v>delay</v>
      </c>
      <c r="R9109" s="10">
        <f>DATEVALUE(Table1[[#This Row],[Delivery_Date]])</f>
        <v>45162</v>
      </c>
      <c r="S9109" s="10">
        <f>DATEVALUE(Table1[[#This Row],[Order_Date]])</f>
        <v>45148</v>
      </c>
      <c r="T9109" s="4" t="str" cm="1">
        <f t="array" ref="T9109">_xlfn.IFS(Table1[[#This Row],[Inventory_Level]]&lt;=200,"low",Table1[[#This Row],[Inventory_Level]]&gt;=700,"high",Table1[[#This Row],[Inventory_Level]]&gt;200,"medium")</f>
        <v>high</v>
      </c>
    </row>
    <row r="9110" spans="1:20" x14ac:dyDescent="0.35">
      <c r="A9110" s="4">
        <v>9109</v>
      </c>
      <c r="B9110" s="4" t="s">
        <v>44</v>
      </c>
      <c r="C9110" s="4" t="s">
        <v>16</v>
      </c>
      <c r="D9110" s="4" t="s">
        <v>32</v>
      </c>
      <c r="E9110" s="4" t="s">
        <v>26</v>
      </c>
      <c r="F9110" s="10" t="s">
        <v>98</v>
      </c>
      <c r="G9110" s="11" t="s">
        <v>284</v>
      </c>
      <c r="H9110" s="4">
        <v>64</v>
      </c>
      <c r="I9110" s="12">
        <v>31925.759999999998</v>
      </c>
      <c r="J9110" s="12">
        <v>2043248.6399999999</v>
      </c>
      <c r="K9110" s="12">
        <v>4449.6099999999997</v>
      </c>
      <c r="L9110" s="4">
        <v>367</v>
      </c>
      <c r="M9110" s="4" t="s">
        <v>42</v>
      </c>
      <c r="N9110" s="4" t="str" cm="1">
        <f t="array" ref="N9110">_xlfn.SWITCH(E9110,"Delhi","North","Chennai","South","Hyderabad","South","Mumbai","Central","Bangalore","South")</f>
        <v>South</v>
      </c>
      <c r="O9110" s="12">
        <v>325282.58</v>
      </c>
      <c r="P9110" s="4">
        <f>Table1[[#This Row],[Delivery_Date]]-Table1[[#This Row],[Order_Date]]</f>
        <v>11</v>
      </c>
      <c r="Q9110" s="4" t="str">
        <f>IF(Table1[[#This Row],[Delivery delay days]]&gt;5,"delay","on time")</f>
        <v>delay</v>
      </c>
      <c r="R9110" s="10">
        <f>DATEVALUE(Table1[[#This Row],[Delivery_Date]])</f>
        <v>45135</v>
      </c>
      <c r="S9110" s="10">
        <f>DATEVALUE(Table1[[#This Row],[Order_Date]])</f>
        <v>45124</v>
      </c>
      <c r="T9110" s="4" t="str" cm="1">
        <f t="array" ref="T9110">_xlfn.IFS(Table1[[#This Row],[Inventory_Level]]&lt;=200,"low",Table1[[#This Row],[Inventory_Level]]&gt;=700,"high",Table1[[#This Row],[Inventory_Level]]&gt;200,"medium")</f>
        <v>medium</v>
      </c>
    </row>
    <row r="9111" spans="1:20" x14ac:dyDescent="0.35">
      <c r="A9111" s="4">
        <v>9110</v>
      </c>
      <c r="B9111" s="4" t="s">
        <v>65</v>
      </c>
      <c r="C9111" s="4" t="s">
        <v>24</v>
      </c>
      <c r="D9111" s="4" t="s">
        <v>45</v>
      </c>
      <c r="E9111" s="4" t="s">
        <v>46</v>
      </c>
      <c r="F9111" s="10" t="s">
        <v>34</v>
      </c>
      <c r="G9111" s="11" t="s">
        <v>235</v>
      </c>
      <c r="H9111" s="4">
        <v>31</v>
      </c>
      <c r="I9111" s="12">
        <v>38570.9</v>
      </c>
      <c r="J9111" s="12">
        <v>1195697.8999999999</v>
      </c>
      <c r="K9111" s="12">
        <v>3746.41</v>
      </c>
      <c r="L9111" s="4">
        <v>293</v>
      </c>
      <c r="M9111" s="4" t="s">
        <v>21</v>
      </c>
      <c r="N9111" s="4" t="str" cm="1">
        <f t="array" ref="N9111">_xlfn.SWITCH(E9111,"Delhi","North","Chennai","South","Hyderabad","South","Mumbai","Central","Bangalore","South")</f>
        <v>South</v>
      </c>
      <c r="O9111" s="12">
        <v>98921.04</v>
      </c>
      <c r="P9111" s="4">
        <f>Table1[[#This Row],[Delivery_Date]]-Table1[[#This Row],[Order_Date]]</f>
        <v>10</v>
      </c>
      <c r="Q9111" s="4" t="str">
        <f>IF(Table1[[#This Row],[Delivery delay days]]&gt;5,"delay","on time")</f>
        <v>delay</v>
      </c>
      <c r="R9111" s="10">
        <f>DATEVALUE(Table1[[#This Row],[Delivery_Date]])</f>
        <v>45068</v>
      </c>
      <c r="S9111" s="10">
        <f>DATEVALUE(Table1[[#This Row],[Order_Date]])</f>
        <v>45058</v>
      </c>
      <c r="T9111" s="4" t="str" cm="1">
        <f t="array" ref="T9111">_xlfn.IFS(Table1[[#This Row],[Inventory_Level]]&lt;=200,"low",Table1[[#This Row],[Inventory_Level]]&gt;=700,"high",Table1[[#This Row],[Inventory_Level]]&gt;200,"medium")</f>
        <v>medium</v>
      </c>
    </row>
    <row r="9112" spans="1:20" x14ac:dyDescent="0.35">
      <c r="A9112" s="4">
        <v>9111</v>
      </c>
      <c r="B9112" s="4" t="s">
        <v>65</v>
      </c>
      <c r="C9112" s="4" t="s">
        <v>38</v>
      </c>
      <c r="D9112" s="4" t="s">
        <v>45</v>
      </c>
      <c r="E9112" s="4" t="s">
        <v>26</v>
      </c>
      <c r="F9112" s="10" t="s">
        <v>218</v>
      </c>
      <c r="G9112" s="11" t="s">
        <v>222</v>
      </c>
      <c r="H9112" s="4">
        <v>88</v>
      </c>
      <c r="I9112" s="12">
        <v>29177.06</v>
      </c>
      <c r="J9112" s="12">
        <v>2567581.2799999998</v>
      </c>
      <c r="K9112" s="12">
        <v>2040.41</v>
      </c>
      <c r="L9112" s="4">
        <v>991</v>
      </c>
      <c r="M9112" s="4" t="s">
        <v>35</v>
      </c>
      <c r="N9112" s="4" t="str" cm="1">
        <f t="array" ref="N9112">_xlfn.SWITCH(E9112,"Delhi","North","Chennai","South","Hyderabad","South","Mumbai","Central","Bangalore","South")</f>
        <v>South</v>
      </c>
      <c r="O9112" s="12">
        <v>217334.2</v>
      </c>
      <c r="P9112" s="4">
        <f>Table1[[#This Row],[Delivery_Date]]-Table1[[#This Row],[Order_Date]]</f>
        <v>2</v>
      </c>
      <c r="Q9112" s="4" t="str">
        <f>IF(Table1[[#This Row],[Delivery delay days]]&gt;5,"delay","on time")</f>
        <v>on time</v>
      </c>
      <c r="R9112" s="10">
        <f>DATEVALUE(Table1[[#This Row],[Delivery_Date]])</f>
        <v>45225</v>
      </c>
      <c r="S9112" s="10">
        <f>DATEVALUE(Table1[[#This Row],[Order_Date]])</f>
        <v>45223</v>
      </c>
      <c r="T9112" s="4" t="str" cm="1">
        <f t="array" ref="T9112">_xlfn.IFS(Table1[[#This Row],[Inventory_Level]]&lt;=200,"low",Table1[[#This Row],[Inventory_Level]]&gt;=700,"high",Table1[[#This Row],[Inventory_Level]]&gt;200,"medium")</f>
        <v>high</v>
      </c>
    </row>
    <row r="9113" spans="1:20" x14ac:dyDescent="0.35">
      <c r="A9113" s="4">
        <v>9112</v>
      </c>
      <c r="B9113" s="4" t="s">
        <v>23</v>
      </c>
      <c r="C9113" s="4" t="s">
        <v>24</v>
      </c>
      <c r="D9113" s="4" t="s">
        <v>32</v>
      </c>
      <c r="E9113" s="4" t="s">
        <v>60</v>
      </c>
      <c r="F9113" s="10" t="s">
        <v>386</v>
      </c>
      <c r="G9113" s="11" t="s">
        <v>27</v>
      </c>
      <c r="H9113" s="4">
        <v>97</v>
      </c>
      <c r="I9113" s="12">
        <v>41452.18</v>
      </c>
      <c r="J9113" s="12">
        <v>4020861.46</v>
      </c>
      <c r="K9113" s="12">
        <v>986.72</v>
      </c>
      <c r="L9113" s="4">
        <v>924</v>
      </c>
      <c r="M9113" s="4" t="s">
        <v>21</v>
      </c>
      <c r="N9113" s="4" t="str" cm="1">
        <f t="array" ref="N9113">_xlfn.SWITCH(E9113,"Delhi","North","Chennai","South","Hyderabad","South","Mumbai","Central","Bangalore","South")</f>
        <v>South</v>
      </c>
      <c r="O9113" s="12">
        <v>298014.93</v>
      </c>
      <c r="P9113" s="4">
        <f>Table1[[#This Row],[Delivery_Date]]-Table1[[#This Row],[Order_Date]]</f>
        <v>2</v>
      </c>
      <c r="Q9113" s="4" t="str">
        <f>IF(Table1[[#This Row],[Delivery delay days]]&gt;5,"delay","on time")</f>
        <v>on time</v>
      </c>
      <c r="R9113" s="10">
        <f>DATEVALUE(Table1[[#This Row],[Delivery_Date]])</f>
        <v>45134</v>
      </c>
      <c r="S9113" s="10">
        <f>DATEVALUE(Table1[[#This Row],[Order_Date]])</f>
        <v>45132</v>
      </c>
      <c r="T9113" s="4" t="str" cm="1">
        <f t="array" ref="T9113">_xlfn.IFS(Table1[[#This Row],[Inventory_Level]]&lt;=200,"low",Table1[[#This Row],[Inventory_Level]]&gt;=700,"high",Table1[[#This Row],[Inventory_Level]]&gt;200,"medium")</f>
        <v>high</v>
      </c>
    </row>
    <row r="9114" spans="1:20" x14ac:dyDescent="0.35">
      <c r="A9114" s="4">
        <v>9113</v>
      </c>
      <c r="B9114" s="4" t="s">
        <v>31</v>
      </c>
      <c r="C9114" s="4" t="s">
        <v>24</v>
      </c>
      <c r="D9114" s="4" t="s">
        <v>25</v>
      </c>
      <c r="E9114" s="4" t="s">
        <v>52</v>
      </c>
      <c r="F9114" s="10" t="s">
        <v>213</v>
      </c>
      <c r="G9114" s="11" t="s">
        <v>229</v>
      </c>
      <c r="H9114" s="4">
        <v>22</v>
      </c>
      <c r="I9114" s="12">
        <v>10423.67</v>
      </c>
      <c r="J9114" s="12">
        <v>229320.74</v>
      </c>
      <c r="K9114" s="12">
        <v>4840.91</v>
      </c>
      <c r="L9114" s="4">
        <v>316</v>
      </c>
      <c r="M9114" s="4" t="s">
        <v>21</v>
      </c>
      <c r="N9114" s="4" t="str" cm="1">
        <f t="array" ref="N9114">_xlfn.SWITCH(E9114,"Delhi","North","Chennai","South","Hyderabad","South","Mumbai","Central","Bangalore","South")</f>
        <v>Central</v>
      </c>
      <c r="O9114" s="12">
        <v>21006.41</v>
      </c>
      <c r="P9114" s="4">
        <f>Table1[[#This Row],[Delivery_Date]]-Table1[[#This Row],[Order_Date]]</f>
        <v>12</v>
      </c>
      <c r="Q9114" s="4" t="str">
        <f>IF(Table1[[#This Row],[Delivery delay days]]&gt;5,"delay","on time")</f>
        <v>delay</v>
      </c>
      <c r="R9114" s="10">
        <f>DATEVALUE(Table1[[#This Row],[Delivery_Date]])</f>
        <v>45263</v>
      </c>
      <c r="S9114" s="10">
        <f>DATEVALUE(Table1[[#This Row],[Order_Date]])</f>
        <v>45251</v>
      </c>
      <c r="T9114" s="4" t="str" cm="1">
        <f t="array" ref="T9114">_xlfn.IFS(Table1[[#This Row],[Inventory_Level]]&lt;=200,"low",Table1[[#This Row],[Inventory_Level]]&gt;=700,"high",Table1[[#This Row],[Inventory_Level]]&gt;200,"medium")</f>
        <v>medium</v>
      </c>
    </row>
    <row r="9115" spans="1:20" x14ac:dyDescent="0.35">
      <c r="A9115" s="4">
        <v>9114</v>
      </c>
      <c r="B9115" s="4" t="s">
        <v>31</v>
      </c>
      <c r="C9115" s="4" t="s">
        <v>24</v>
      </c>
      <c r="D9115" s="4" t="s">
        <v>45</v>
      </c>
      <c r="E9115" s="4" t="s">
        <v>26</v>
      </c>
      <c r="F9115" s="10" t="s">
        <v>211</v>
      </c>
      <c r="G9115" s="11" t="s">
        <v>248</v>
      </c>
      <c r="H9115" s="4">
        <v>27</v>
      </c>
      <c r="I9115" s="12">
        <v>49645.54</v>
      </c>
      <c r="J9115" s="12">
        <v>1340429.58</v>
      </c>
      <c r="K9115" s="12">
        <v>133.28</v>
      </c>
      <c r="L9115" s="4">
        <v>274</v>
      </c>
      <c r="M9115" s="4" t="s">
        <v>21</v>
      </c>
      <c r="N9115" s="4" t="str" cm="1">
        <f t="array" ref="N9115">_xlfn.SWITCH(E9115,"Delhi","North","Chennai","South","Hyderabad","South","Mumbai","Central","Bangalore","South")</f>
        <v>South</v>
      </c>
      <c r="O9115" s="12">
        <v>175205.57</v>
      </c>
      <c r="P9115" s="4">
        <f>Table1[[#This Row],[Delivery_Date]]-Table1[[#This Row],[Order_Date]]</f>
        <v>9</v>
      </c>
      <c r="Q9115" s="4" t="str">
        <f>IF(Table1[[#This Row],[Delivery delay days]]&gt;5,"delay","on time")</f>
        <v>delay</v>
      </c>
      <c r="R9115" s="10">
        <f>DATEVALUE(Table1[[#This Row],[Delivery_Date]])</f>
        <v>45029</v>
      </c>
      <c r="S9115" s="10">
        <f>DATEVALUE(Table1[[#This Row],[Order_Date]])</f>
        <v>45020</v>
      </c>
      <c r="T9115" s="4" t="str" cm="1">
        <f t="array" ref="T9115">_xlfn.IFS(Table1[[#This Row],[Inventory_Level]]&lt;=200,"low",Table1[[#This Row],[Inventory_Level]]&gt;=700,"high",Table1[[#This Row],[Inventory_Level]]&gt;200,"medium")</f>
        <v>medium</v>
      </c>
    </row>
    <row r="9116" spans="1:20" x14ac:dyDescent="0.35">
      <c r="A9116" s="4">
        <v>9115</v>
      </c>
      <c r="B9116" s="4" t="s">
        <v>59</v>
      </c>
      <c r="C9116" s="4" t="s">
        <v>38</v>
      </c>
      <c r="D9116" s="4" t="s">
        <v>45</v>
      </c>
      <c r="E9116" s="4" t="s">
        <v>18</v>
      </c>
      <c r="F9116" s="10" t="s">
        <v>80</v>
      </c>
      <c r="G9116" s="11" t="s">
        <v>202</v>
      </c>
      <c r="H9116" s="4">
        <v>46</v>
      </c>
      <c r="I9116" s="12">
        <v>13880.31</v>
      </c>
      <c r="J9116" s="12">
        <v>638494.26</v>
      </c>
      <c r="K9116" s="12">
        <v>4032.84</v>
      </c>
      <c r="L9116" s="4">
        <v>503</v>
      </c>
      <c r="M9116" s="4" t="s">
        <v>35</v>
      </c>
      <c r="N9116" s="4" t="str" cm="1">
        <f t="array" ref="N9116">_xlfn.SWITCH(E9116,"Delhi","North","Chennai","South","Hyderabad","South","Mumbai","Central","Bangalore","South")</f>
        <v>North</v>
      </c>
      <c r="O9116" s="12">
        <v>44835.94</v>
      </c>
      <c r="P9116" s="4">
        <f>Table1[[#This Row],[Delivery_Date]]-Table1[[#This Row],[Order_Date]]</f>
        <v>8</v>
      </c>
      <c r="Q9116" s="4" t="str">
        <f>IF(Table1[[#This Row],[Delivery delay days]]&gt;5,"delay","on time")</f>
        <v>delay</v>
      </c>
      <c r="R9116" s="10">
        <f>DATEVALUE(Table1[[#This Row],[Delivery_Date]])</f>
        <v>45001</v>
      </c>
      <c r="S9116" s="10">
        <f>DATEVALUE(Table1[[#This Row],[Order_Date]])</f>
        <v>44993</v>
      </c>
      <c r="T9116" s="4" t="str" cm="1">
        <f t="array" ref="T9116">_xlfn.IFS(Table1[[#This Row],[Inventory_Level]]&lt;=200,"low",Table1[[#This Row],[Inventory_Level]]&gt;=700,"high",Table1[[#This Row],[Inventory_Level]]&gt;200,"medium")</f>
        <v>medium</v>
      </c>
    </row>
    <row r="9117" spans="1:20" x14ac:dyDescent="0.35">
      <c r="A9117" s="4">
        <v>9116</v>
      </c>
      <c r="B9117" s="4" t="s">
        <v>59</v>
      </c>
      <c r="C9117" s="4" t="s">
        <v>38</v>
      </c>
      <c r="D9117" s="4" t="s">
        <v>32</v>
      </c>
      <c r="E9117" s="4" t="s">
        <v>60</v>
      </c>
      <c r="F9117" s="10" t="s">
        <v>344</v>
      </c>
      <c r="G9117" s="11" t="s">
        <v>352</v>
      </c>
      <c r="H9117" s="4">
        <v>20</v>
      </c>
      <c r="I9117" s="12">
        <v>23779.9</v>
      </c>
      <c r="J9117" s="12">
        <v>475598</v>
      </c>
      <c r="K9117" s="12">
        <v>764.4</v>
      </c>
      <c r="L9117" s="4">
        <v>518</v>
      </c>
      <c r="M9117" s="4" t="s">
        <v>35</v>
      </c>
      <c r="N9117" s="4" t="str" cm="1">
        <f t="array" ref="N9117">_xlfn.SWITCH(E9117,"Delhi","North","Chennai","South","Hyderabad","South","Mumbai","Central","Bangalore","South")</f>
        <v>South</v>
      </c>
      <c r="O9117" s="12">
        <v>79602.59</v>
      </c>
      <c r="P9117" s="4">
        <f>Table1[[#This Row],[Delivery_Date]]-Table1[[#This Row],[Order_Date]]</f>
        <v>14</v>
      </c>
      <c r="Q9117" s="4" t="str">
        <f>IF(Table1[[#This Row],[Delivery delay days]]&gt;5,"delay","on time")</f>
        <v>delay</v>
      </c>
      <c r="R9117" s="10">
        <f>DATEVALUE(Table1[[#This Row],[Delivery_Date]])</f>
        <v>44950</v>
      </c>
      <c r="S9117" s="10">
        <f>DATEVALUE(Table1[[#This Row],[Order_Date]])</f>
        <v>44936</v>
      </c>
      <c r="T9117" s="4" t="str" cm="1">
        <f t="array" ref="T9117">_xlfn.IFS(Table1[[#This Row],[Inventory_Level]]&lt;=200,"low",Table1[[#This Row],[Inventory_Level]]&gt;=700,"high",Table1[[#This Row],[Inventory_Level]]&gt;200,"medium")</f>
        <v>medium</v>
      </c>
    </row>
    <row r="9118" spans="1:20" x14ac:dyDescent="0.35">
      <c r="A9118" s="4">
        <v>9117</v>
      </c>
      <c r="B9118" s="4" t="s">
        <v>15</v>
      </c>
      <c r="C9118" s="4" t="s">
        <v>16</v>
      </c>
      <c r="D9118" s="4" t="s">
        <v>25</v>
      </c>
      <c r="E9118" s="4" t="s">
        <v>18</v>
      </c>
      <c r="F9118" s="10" t="s">
        <v>298</v>
      </c>
      <c r="G9118" s="11" t="s">
        <v>346</v>
      </c>
      <c r="H9118" s="4">
        <v>94</v>
      </c>
      <c r="I9118" s="12">
        <v>15330.28</v>
      </c>
      <c r="J9118" s="12">
        <v>1441046.32</v>
      </c>
      <c r="K9118" s="12">
        <v>2028.56</v>
      </c>
      <c r="L9118" s="4">
        <v>91</v>
      </c>
      <c r="M9118" s="4" t="s">
        <v>21</v>
      </c>
      <c r="N9118" s="4" t="str" cm="1">
        <f t="array" ref="N9118">_xlfn.SWITCH(E9118,"Delhi","North","Chennai","South","Hyderabad","South","Mumbai","Central","Bangalore","South")</f>
        <v>North</v>
      </c>
      <c r="O9118" s="12">
        <v>317523.49</v>
      </c>
      <c r="P9118" s="4">
        <f>Table1[[#This Row],[Delivery_Date]]-Table1[[#This Row],[Order_Date]]</f>
        <v>14</v>
      </c>
      <c r="Q9118" s="4" t="str">
        <f>IF(Table1[[#This Row],[Delivery delay days]]&gt;5,"delay","on time")</f>
        <v>delay</v>
      </c>
      <c r="R9118" s="10">
        <f>DATEVALUE(Table1[[#This Row],[Delivery_Date]])</f>
        <v>45086</v>
      </c>
      <c r="S9118" s="10">
        <f>DATEVALUE(Table1[[#This Row],[Order_Date]])</f>
        <v>45072</v>
      </c>
      <c r="T9118" s="4" t="str" cm="1">
        <f t="array" ref="T9118">_xlfn.IFS(Table1[[#This Row],[Inventory_Level]]&lt;=200,"low",Table1[[#This Row],[Inventory_Level]]&gt;=700,"high",Table1[[#This Row],[Inventory_Level]]&gt;200,"medium")</f>
        <v>low</v>
      </c>
    </row>
    <row r="9119" spans="1:20" x14ac:dyDescent="0.35">
      <c r="A9119" s="4">
        <v>9118</v>
      </c>
      <c r="B9119" s="4" t="s">
        <v>31</v>
      </c>
      <c r="C9119" s="4" t="s">
        <v>16</v>
      </c>
      <c r="D9119" s="4" t="s">
        <v>39</v>
      </c>
      <c r="E9119" s="4" t="s">
        <v>60</v>
      </c>
      <c r="F9119" s="10" t="s">
        <v>101</v>
      </c>
      <c r="G9119" s="11" t="s">
        <v>226</v>
      </c>
      <c r="H9119" s="4">
        <v>77</v>
      </c>
      <c r="I9119" s="12">
        <v>2800.79</v>
      </c>
      <c r="J9119" s="12">
        <v>215660.83</v>
      </c>
      <c r="K9119" s="12">
        <v>3513.39</v>
      </c>
      <c r="L9119" s="4">
        <v>259</v>
      </c>
      <c r="M9119" s="4" t="s">
        <v>35</v>
      </c>
      <c r="N9119" s="4" t="str" cm="1">
        <f t="array" ref="N9119">_xlfn.SWITCH(E9119,"Delhi","North","Chennai","South","Hyderabad","South","Mumbai","Central","Bangalore","South")</f>
        <v>South</v>
      </c>
      <c r="O9119" s="12">
        <v>30129.35</v>
      </c>
      <c r="P9119" s="4">
        <f>Table1[[#This Row],[Delivery_Date]]-Table1[[#This Row],[Order_Date]]</f>
        <v>9</v>
      </c>
      <c r="Q9119" s="4" t="str">
        <f>IF(Table1[[#This Row],[Delivery delay days]]&gt;5,"delay","on time")</f>
        <v>delay</v>
      </c>
      <c r="R9119" s="10">
        <f>DATEVALUE(Table1[[#This Row],[Delivery_Date]])</f>
        <v>45005</v>
      </c>
      <c r="S9119" s="10">
        <f>DATEVALUE(Table1[[#This Row],[Order_Date]])</f>
        <v>44996</v>
      </c>
      <c r="T9119" s="4" t="str" cm="1">
        <f t="array" ref="T9119">_xlfn.IFS(Table1[[#This Row],[Inventory_Level]]&lt;=200,"low",Table1[[#This Row],[Inventory_Level]]&gt;=700,"high",Table1[[#This Row],[Inventory_Level]]&gt;200,"medium")</f>
        <v>medium</v>
      </c>
    </row>
    <row r="9120" spans="1:20" x14ac:dyDescent="0.35">
      <c r="A9120" s="4">
        <v>9119</v>
      </c>
      <c r="B9120" s="4" t="s">
        <v>23</v>
      </c>
      <c r="C9120" s="4" t="s">
        <v>38</v>
      </c>
      <c r="D9120" s="4" t="s">
        <v>39</v>
      </c>
      <c r="E9120" s="4" t="s">
        <v>60</v>
      </c>
      <c r="F9120" s="10" t="s">
        <v>63</v>
      </c>
      <c r="G9120" s="11" t="s">
        <v>321</v>
      </c>
      <c r="H9120" s="4">
        <v>19</v>
      </c>
      <c r="I9120" s="12">
        <v>48467</v>
      </c>
      <c r="J9120" s="12">
        <v>920873</v>
      </c>
      <c r="K9120" s="12">
        <v>4466.43</v>
      </c>
      <c r="L9120" s="4">
        <v>474</v>
      </c>
      <c r="M9120" s="4" t="s">
        <v>21</v>
      </c>
      <c r="N9120" s="4" t="str" cm="1">
        <f t="array" ref="N9120">_xlfn.SWITCH(E9120,"Delhi","North","Chennai","South","Hyderabad","South","Mumbai","Central","Bangalore","South")</f>
        <v>South</v>
      </c>
      <c r="O9120" s="12">
        <v>82526.83</v>
      </c>
      <c r="P9120" s="4">
        <f>Table1[[#This Row],[Delivery_Date]]-Table1[[#This Row],[Order_Date]]</f>
        <v>3</v>
      </c>
      <c r="Q9120" s="4" t="str">
        <f>IF(Table1[[#This Row],[Delivery delay days]]&gt;5,"delay","on time")</f>
        <v>on time</v>
      </c>
      <c r="R9120" s="10">
        <f>DATEVALUE(Table1[[#This Row],[Delivery_Date]])</f>
        <v>45085</v>
      </c>
      <c r="S9120" s="10">
        <f>DATEVALUE(Table1[[#This Row],[Order_Date]])</f>
        <v>45082</v>
      </c>
      <c r="T9120" s="4" t="str" cm="1">
        <f t="array" ref="T9120">_xlfn.IFS(Table1[[#This Row],[Inventory_Level]]&lt;=200,"low",Table1[[#This Row],[Inventory_Level]]&gt;=700,"high",Table1[[#This Row],[Inventory_Level]]&gt;200,"medium")</f>
        <v>medium</v>
      </c>
    </row>
    <row r="9121" spans="1:20" x14ac:dyDescent="0.35">
      <c r="A9121" s="4">
        <v>9120</v>
      </c>
      <c r="B9121" s="4" t="s">
        <v>44</v>
      </c>
      <c r="C9121" s="4" t="s">
        <v>16</v>
      </c>
      <c r="D9121" s="4" t="s">
        <v>17</v>
      </c>
      <c r="E9121" s="4" t="s">
        <v>26</v>
      </c>
      <c r="F9121" s="10" t="s">
        <v>273</v>
      </c>
      <c r="G9121" s="11" t="s">
        <v>280</v>
      </c>
      <c r="H9121" s="4">
        <v>19</v>
      </c>
      <c r="I9121" s="12">
        <v>1447.73</v>
      </c>
      <c r="J9121" s="12">
        <v>27506.87</v>
      </c>
      <c r="K9121" s="12">
        <v>738.34</v>
      </c>
      <c r="L9121" s="4">
        <v>813</v>
      </c>
      <c r="M9121" s="4" t="s">
        <v>35</v>
      </c>
      <c r="N9121" s="4" t="str" cm="1">
        <f t="array" ref="N9121">_xlfn.SWITCH(E9121,"Delhi","North","Chennai","South","Hyderabad","South","Mumbai","Central","Bangalore","South")</f>
        <v>South</v>
      </c>
      <c r="O9121" s="12">
        <v>5390.81</v>
      </c>
      <c r="P9121" s="4">
        <f>Table1[[#This Row],[Delivery_Date]]-Table1[[#This Row],[Order_Date]]</f>
        <v>6</v>
      </c>
      <c r="Q9121" s="4" t="str">
        <f>IF(Table1[[#This Row],[Delivery delay days]]&gt;5,"delay","on time")</f>
        <v>delay</v>
      </c>
      <c r="R9121" s="10">
        <f>DATEVALUE(Table1[[#This Row],[Delivery_Date]])</f>
        <v>45267</v>
      </c>
      <c r="S9121" s="10">
        <f>DATEVALUE(Table1[[#This Row],[Order_Date]])</f>
        <v>45261</v>
      </c>
      <c r="T9121" s="4" t="str" cm="1">
        <f t="array" ref="T9121">_xlfn.IFS(Table1[[#This Row],[Inventory_Level]]&lt;=200,"low",Table1[[#This Row],[Inventory_Level]]&gt;=700,"high",Table1[[#This Row],[Inventory_Level]]&gt;200,"medium")</f>
        <v>high</v>
      </c>
    </row>
    <row r="9122" spans="1:20" x14ac:dyDescent="0.35">
      <c r="A9122" s="4">
        <v>9121</v>
      </c>
      <c r="B9122" s="4" t="s">
        <v>23</v>
      </c>
      <c r="C9122" s="4" t="s">
        <v>38</v>
      </c>
      <c r="D9122" s="4" t="s">
        <v>17</v>
      </c>
      <c r="E9122" s="4" t="s">
        <v>18</v>
      </c>
      <c r="F9122" s="10" t="s">
        <v>341</v>
      </c>
      <c r="G9122" s="11" t="s">
        <v>53</v>
      </c>
      <c r="H9122" s="4">
        <v>5</v>
      </c>
      <c r="I9122" s="12">
        <v>47111.06</v>
      </c>
      <c r="J9122" s="12">
        <v>235555.3</v>
      </c>
      <c r="K9122" s="12">
        <v>3726.44</v>
      </c>
      <c r="L9122" s="4">
        <v>614</v>
      </c>
      <c r="M9122" s="4" t="s">
        <v>29</v>
      </c>
      <c r="N9122" s="4" t="str" cm="1">
        <f t="array" ref="N9122">_xlfn.SWITCH(E9122,"Delhi","North","Chennai","South","Hyderabad","South","Mumbai","Central","Bangalore","South")</f>
        <v>North</v>
      </c>
      <c r="O9122" s="12">
        <v>30733.25</v>
      </c>
      <c r="P9122" s="4">
        <f>Table1[[#This Row],[Delivery_Date]]-Table1[[#This Row],[Order_Date]]</f>
        <v>12</v>
      </c>
      <c r="Q9122" s="4" t="str">
        <f>IF(Table1[[#This Row],[Delivery delay days]]&gt;5,"delay","on time")</f>
        <v>delay</v>
      </c>
      <c r="R9122" s="10">
        <f>DATEVALUE(Table1[[#This Row],[Delivery_Date]])</f>
        <v>45205</v>
      </c>
      <c r="S9122" s="10">
        <f>DATEVALUE(Table1[[#This Row],[Order_Date]])</f>
        <v>45193</v>
      </c>
      <c r="T9122" s="4" t="str" cm="1">
        <f t="array" ref="T9122">_xlfn.IFS(Table1[[#This Row],[Inventory_Level]]&lt;=200,"low",Table1[[#This Row],[Inventory_Level]]&gt;=700,"high",Table1[[#This Row],[Inventory_Level]]&gt;200,"medium")</f>
        <v>medium</v>
      </c>
    </row>
    <row r="9123" spans="1:20" x14ac:dyDescent="0.35">
      <c r="A9123" s="4">
        <v>9122</v>
      </c>
      <c r="B9123" s="4" t="s">
        <v>31</v>
      </c>
      <c r="C9123" s="4" t="s">
        <v>38</v>
      </c>
      <c r="D9123" s="4" t="s">
        <v>25</v>
      </c>
      <c r="E9123" s="4" t="s">
        <v>46</v>
      </c>
      <c r="F9123" s="10" t="s">
        <v>331</v>
      </c>
      <c r="G9123" s="11" t="s">
        <v>93</v>
      </c>
      <c r="H9123" s="4">
        <v>53</v>
      </c>
      <c r="I9123" s="12">
        <v>3315.14</v>
      </c>
      <c r="J9123" s="12">
        <v>175702.42</v>
      </c>
      <c r="K9123" s="12">
        <v>821.9</v>
      </c>
      <c r="L9123" s="4">
        <v>120</v>
      </c>
      <c r="M9123" s="4" t="s">
        <v>29</v>
      </c>
      <c r="N9123" s="4" t="str" cm="1">
        <f t="array" ref="N9123">_xlfn.SWITCH(E9123,"Delhi","North","Chennai","South","Hyderabad","South","Mumbai","Central","Bangalore","South")</f>
        <v>South</v>
      </c>
      <c r="O9123" s="12">
        <v>10924.74</v>
      </c>
      <c r="P9123" s="4">
        <f>Table1[[#This Row],[Delivery_Date]]-Table1[[#This Row],[Order_Date]]</f>
        <v>1</v>
      </c>
      <c r="Q9123" s="4" t="str">
        <f>IF(Table1[[#This Row],[Delivery delay days]]&gt;5,"delay","on time")</f>
        <v>on time</v>
      </c>
      <c r="R9123" s="10">
        <f>DATEVALUE(Table1[[#This Row],[Delivery_Date]])</f>
        <v>44933</v>
      </c>
      <c r="S9123" s="10">
        <f>DATEVALUE(Table1[[#This Row],[Order_Date]])</f>
        <v>44932</v>
      </c>
      <c r="T9123" s="4" t="str" cm="1">
        <f t="array" ref="T9123">_xlfn.IFS(Table1[[#This Row],[Inventory_Level]]&lt;=200,"low",Table1[[#This Row],[Inventory_Level]]&gt;=700,"high",Table1[[#This Row],[Inventory_Level]]&gt;200,"medium")</f>
        <v>low</v>
      </c>
    </row>
    <row r="9124" spans="1:20" x14ac:dyDescent="0.35">
      <c r="A9124" s="4">
        <v>9123</v>
      </c>
      <c r="B9124" s="4" t="s">
        <v>23</v>
      </c>
      <c r="C9124" s="4" t="s">
        <v>24</v>
      </c>
      <c r="D9124" s="4" t="s">
        <v>17</v>
      </c>
      <c r="E9124" s="4" t="s">
        <v>46</v>
      </c>
      <c r="F9124" s="10" t="s">
        <v>145</v>
      </c>
      <c r="G9124" s="11" t="s">
        <v>169</v>
      </c>
      <c r="H9124" s="4">
        <v>17</v>
      </c>
      <c r="I9124" s="12">
        <v>13871.94</v>
      </c>
      <c r="J9124" s="12">
        <v>235822.98</v>
      </c>
      <c r="K9124" s="12">
        <v>3493.45</v>
      </c>
      <c r="L9124" s="4">
        <v>305</v>
      </c>
      <c r="M9124" s="4" t="s">
        <v>21</v>
      </c>
      <c r="N9124" s="4" t="str" cm="1">
        <f t="array" ref="N9124">_xlfn.SWITCH(E9124,"Delhi","North","Chennai","South","Hyderabad","South","Mumbai","Central","Bangalore","South")</f>
        <v>South</v>
      </c>
      <c r="O9124" s="12">
        <v>46104.46</v>
      </c>
      <c r="P9124" s="4">
        <f>Table1[[#This Row],[Delivery_Date]]-Table1[[#This Row],[Order_Date]]</f>
        <v>8</v>
      </c>
      <c r="Q9124" s="4" t="str">
        <f>IF(Table1[[#This Row],[Delivery delay days]]&gt;5,"delay","on time")</f>
        <v>delay</v>
      </c>
      <c r="R9124" s="10">
        <f>DATEVALUE(Table1[[#This Row],[Delivery_Date]])</f>
        <v>45088</v>
      </c>
      <c r="S9124" s="10">
        <f>DATEVALUE(Table1[[#This Row],[Order_Date]])</f>
        <v>45080</v>
      </c>
      <c r="T9124" s="4" t="str" cm="1">
        <f t="array" ref="T9124">_xlfn.IFS(Table1[[#This Row],[Inventory_Level]]&lt;=200,"low",Table1[[#This Row],[Inventory_Level]]&gt;=700,"high",Table1[[#This Row],[Inventory_Level]]&gt;200,"medium")</f>
        <v>medium</v>
      </c>
    </row>
    <row r="9125" spans="1:20" x14ac:dyDescent="0.35">
      <c r="A9125" s="4">
        <v>9124</v>
      </c>
      <c r="B9125" s="4" t="s">
        <v>59</v>
      </c>
      <c r="C9125" s="4" t="s">
        <v>24</v>
      </c>
      <c r="D9125" s="4" t="s">
        <v>17</v>
      </c>
      <c r="E9125" s="4" t="s">
        <v>18</v>
      </c>
      <c r="F9125" s="10" t="s">
        <v>64</v>
      </c>
      <c r="G9125" s="11" t="s">
        <v>407</v>
      </c>
      <c r="H9125" s="4">
        <v>94</v>
      </c>
      <c r="I9125" s="12">
        <v>12520.48</v>
      </c>
      <c r="J9125" s="12">
        <v>1176925.1200000001</v>
      </c>
      <c r="K9125" s="12">
        <v>2865.46</v>
      </c>
      <c r="L9125" s="4">
        <v>938</v>
      </c>
      <c r="M9125" s="4" t="s">
        <v>21</v>
      </c>
      <c r="N9125" s="4" t="str" cm="1">
        <f t="array" ref="N9125">_xlfn.SWITCH(E9125,"Delhi","North","Chennai","South","Hyderabad","South","Mumbai","Central","Bangalore","South")</f>
        <v>North</v>
      </c>
      <c r="O9125" s="12">
        <v>91207.1</v>
      </c>
      <c r="P9125" s="4">
        <f>Table1[[#This Row],[Delivery_Date]]-Table1[[#This Row],[Order_Date]]</f>
        <v>1</v>
      </c>
      <c r="Q9125" s="4" t="str">
        <f>IF(Table1[[#This Row],[Delivery delay days]]&gt;5,"delay","on time")</f>
        <v>on time</v>
      </c>
      <c r="R9125" s="10">
        <f>DATEVALUE(Table1[[#This Row],[Delivery_Date]])</f>
        <v>45098</v>
      </c>
      <c r="S9125" s="10">
        <f>DATEVALUE(Table1[[#This Row],[Order_Date]])</f>
        <v>45097</v>
      </c>
      <c r="T9125" s="4" t="str" cm="1">
        <f t="array" ref="T9125">_xlfn.IFS(Table1[[#This Row],[Inventory_Level]]&lt;=200,"low",Table1[[#This Row],[Inventory_Level]]&gt;=700,"high",Table1[[#This Row],[Inventory_Level]]&gt;200,"medium")</f>
        <v>high</v>
      </c>
    </row>
    <row r="9126" spans="1:20" x14ac:dyDescent="0.35">
      <c r="A9126" s="4">
        <v>9125</v>
      </c>
      <c r="B9126" s="4" t="s">
        <v>59</v>
      </c>
      <c r="C9126" s="4" t="s">
        <v>38</v>
      </c>
      <c r="D9126" s="4" t="s">
        <v>25</v>
      </c>
      <c r="E9126" s="4" t="s">
        <v>60</v>
      </c>
      <c r="F9126" s="10" t="s">
        <v>41</v>
      </c>
      <c r="G9126" s="11" t="s">
        <v>33</v>
      </c>
      <c r="H9126" s="4">
        <v>83</v>
      </c>
      <c r="I9126" s="12">
        <v>29802.02</v>
      </c>
      <c r="J9126" s="12">
        <v>2473567.66</v>
      </c>
      <c r="K9126" s="12">
        <v>195.38</v>
      </c>
      <c r="L9126" s="4">
        <v>959</v>
      </c>
      <c r="M9126" s="4" t="s">
        <v>35</v>
      </c>
      <c r="N9126" s="4" t="str" cm="1">
        <f t="array" ref="N9126">_xlfn.SWITCH(E9126,"Delhi","North","Chennai","South","Hyderabad","South","Mumbai","Central","Bangalore","South")</f>
        <v>South</v>
      </c>
      <c r="O9126" s="12">
        <v>201280.95</v>
      </c>
      <c r="P9126" s="4">
        <f>Table1[[#This Row],[Delivery_Date]]-Table1[[#This Row],[Order_Date]]</f>
        <v>15</v>
      </c>
      <c r="Q9126" s="4" t="str">
        <f>IF(Table1[[#This Row],[Delivery delay days]]&gt;5,"delay","on time")</f>
        <v>delay</v>
      </c>
      <c r="R9126" s="10">
        <f>DATEVALUE(Table1[[#This Row],[Delivery_Date]])</f>
        <v>45053</v>
      </c>
      <c r="S9126" s="10">
        <f>DATEVALUE(Table1[[#This Row],[Order_Date]])</f>
        <v>45038</v>
      </c>
      <c r="T9126" s="4" t="str" cm="1">
        <f t="array" ref="T9126">_xlfn.IFS(Table1[[#This Row],[Inventory_Level]]&lt;=200,"low",Table1[[#This Row],[Inventory_Level]]&gt;=700,"high",Table1[[#This Row],[Inventory_Level]]&gt;200,"medium")</f>
        <v>high</v>
      </c>
    </row>
    <row r="9127" spans="1:20" x14ac:dyDescent="0.35">
      <c r="A9127" s="4">
        <v>9126</v>
      </c>
      <c r="B9127" s="4" t="s">
        <v>44</v>
      </c>
      <c r="C9127" s="4" t="s">
        <v>38</v>
      </c>
      <c r="D9127" s="4" t="s">
        <v>32</v>
      </c>
      <c r="E9127" s="4" t="s">
        <v>26</v>
      </c>
      <c r="F9127" s="10" t="s">
        <v>151</v>
      </c>
      <c r="G9127" s="11" t="s">
        <v>92</v>
      </c>
      <c r="H9127" s="4">
        <v>15</v>
      </c>
      <c r="I9127" s="12">
        <v>23330.18</v>
      </c>
      <c r="J9127" s="12">
        <v>349952.7</v>
      </c>
      <c r="K9127" s="12">
        <v>826.3</v>
      </c>
      <c r="L9127" s="4">
        <v>743</v>
      </c>
      <c r="M9127" s="4" t="s">
        <v>21</v>
      </c>
      <c r="N9127" s="4" t="str" cm="1">
        <f t="array" ref="N9127">_xlfn.SWITCH(E9127,"Delhi","North","Chennai","South","Hyderabad","South","Mumbai","Central","Bangalore","South")</f>
        <v>South</v>
      </c>
      <c r="O9127" s="12">
        <v>22533.64</v>
      </c>
      <c r="P9127" s="4">
        <f>Table1[[#This Row],[Delivery_Date]]-Table1[[#This Row],[Order_Date]]</f>
        <v>9</v>
      </c>
      <c r="Q9127" s="4" t="str">
        <f>IF(Table1[[#This Row],[Delivery delay days]]&gt;5,"delay","on time")</f>
        <v>delay</v>
      </c>
      <c r="R9127" s="10">
        <f>DATEVALUE(Table1[[#This Row],[Delivery_Date]])</f>
        <v>45167</v>
      </c>
      <c r="S9127" s="10">
        <f>DATEVALUE(Table1[[#This Row],[Order_Date]])</f>
        <v>45158</v>
      </c>
      <c r="T9127" s="4" t="str" cm="1">
        <f t="array" ref="T9127">_xlfn.IFS(Table1[[#This Row],[Inventory_Level]]&lt;=200,"low",Table1[[#This Row],[Inventory_Level]]&gt;=700,"high",Table1[[#This Row],[Inventory_Level]]&gt;200,"medium")</f>
        <v>high</v>
      </c>
    </row>
    <row r="9128" spans="1:20" x14ac:dyDescent="0.35">
      <c r="A9128" s="4">
        <v>9127</v>
      </c>
      <c r="B9128" s="4" t="s">
        <v>23</v>
      </c>
      <c r="C9128" s="4" t="s">
        <v>38</v>
      </c>
      <c r="D9128" s="4" t="s">
        <v>45</v>
      </c>
      <c r="E9128" s="4" t="s">
        <v>18</v>
      </c>
      <c r="F9128" s="10" t="s">
        <v>121</v>
      </c>
      <c r="G9128" s="11" t="s">
        <v>291</v>
      </c>
      <c r="H9128" s="4">
        <v>86</v>
      </c>
      <c r="I9128" s="12">
        <v>746.02</v>
      </c>
      <c r="J9128" s="12">
        <v>64157.72</v>
      </c>
      <c r="K9128" s="12">
        <v>1689.65</v>
      </c>
      <c r="L9128" s="4">
        <v>224</v>
      </c>
      <c r="M9128" s="4" t="s">
        <v>21</v>
      </c>
      <c r="N9128" s="4" t="str" cm="1">
        <f t="array" ref="N9128">_xlfn.SWITCH(E9128,"Delhi","North","Chennai","South","Hyderabad","South","Mumbai","Central","Bangalore","South")</f>
        <v>North</v>
      </c>
      <c r="O9128" s="12">
        <v>5454.35</v>
      </c>
      <c r="P9128" s="4">
        <f>Table1[[#This Row],[Delivery_Date]]-Table1[[#This Row],[Order_Date]]</f>
        <v>13</v>
      </c>
      <c r="Q9128" s="4" t="str">
        <f>IF(Table1[[#This Row],[Delivery delay days]]&gt;5,"delay","on time")</f>
        <v>delay</v>
      </c>
      <c r="R9128" s="10">
        <f>DATEVALUE(Table1[[#This Row],[Delivery_Date]])</f>
        <v>45096</v>
      </c>
      <c r="S9128" s="10">
        <f>DATEVALUE(Table1[[#This Row],[Order_Date]])</f>
        <v>45083</v>
      </c>
      <c r="T9128" s="4" t="str" cm="1">
        <f t="array" ref="T9128">_xlfn.IFS(Table1[[#This Row],[Inventory_Level]]&lt;=200,"low",Table1[[#This Row],[Inventory_Level]]&gt;=700,"high",Table1[[#This Row],[Inventory_Level]]&gt;200,"medium")</f>
        <v>medium</v>
      </c>
    </row>
    <row r="9129" spans="1:20" x14ac:dyDescent="0.35">
      <c r="A9129" s="4">
        <v>9128</v>
      </c>
      <c r="B9129" s="4" t="s">
        <v>65</v>
      </c>
      <c r="C9129" s="4" t="s">
        <v>24</v>
      </c>
      <c r="D9129" s="4" t="s">
        <v>32</v>
      </c>
      <c r="E9129" s="4" t="s">
        <v>52</v>
      </c>
      <c r="F9129" s="10" t="s">
        <v>92</v>
      </c>
      <c r="G9129" s="11" t="s">
        <v>220</v>
      </c>
      <c r="H9129" s="4">
        <v>78</v>
      </c>
      <c r="I9129" s="12">
        <v>7756</v>
      </c>
      <c r="J9129" s="12">
        <v>604968</v>
      </c>
      <c r="K9129" s="12">
        <v>3723.69</v>
      </c>
      <c r="L9129" s="4">
        <v>205</v>
      </c>
      <c r="M9129" s="4" t="s">
        <v>21</v>
      </c>
      <c r="N9129" s="4" t="str" cm="1">
        <f t="array" ref="N9129">_xlfn.SWITCH(E9129,"Delhi","North","Chennai","South","Hyderabad","South","Mumbai","Central","Bangalore","South")</f>
        <v>Central</v>
      </c>
      <c r="O9129" s="12">
        <v>58358.879999999997</v>
      </c>
      <c r="P9129" s="4">
        <f>Table1[[#This Row],[Delivery_Date]]-Table1[[#This Row],[Order_Date]]</f>
        <v>10</v>
      </c>
      <c r="Q9129" s="4" t="str">
        <f>IF(Table1[[#This Row],[Delivery delay days]]&gt;5,"delay","on time")</f>
        <v>delay</v>
      </c>
      <c r="R9129" s="10">
        <f>DATEVALUE(Table1[[#This Row],[Delivery_Date]])</f>
        <v>45177</v>
      </c>
      <c r="S9129" s="10">
        <f>DATEVALUE(Table1[[#This Row],[Order_Date]])</f>
        <v>45167</v>
      </c>
      <c r="T9129" s="4" t="str" cm="1">
        <f t="array" ref="T9129">_xlfn.IFS(Table1[[#This Row],[Inventory_Level]]&lt;=200,"low",Table1[[#This Row],[Inventory_Level]]&gt;=700,"high",Table1[[#This Row],[Inventory_Level]]&gt;200,"medium")</f>
        <v>medium</v>
      </c>
    </row>
    <row r="9130" spans="1:20" x14ac:dyDescent="0.35">
      <c r="A9130" s="4">
        <v>9129</v>
      </c>
      <c r="B9130" s="4" t="s">
        <v>44</v>
      </c>
      <c r="C9130" s="4" t="s">
        <v>16</v>
      </c>
      <c r="D9130" s="4" t="s">
        <v>17</v>
      </c>
      <c r="E9130" s="4" t="s">
        <v>52</v>
      </c>
      <c r="F9130" s="10" t="s">
        <v>297</v>
      </c>
      <c r="G9130" s="11" t="s">
        <v>291</v>
      </c>
      <c r="H9130" s="4">
        <v>70</v>
      </c>
      <c r="I9130" s="12">
        <v>25782.75</v>
      </c>
      <c r="J9130" s="12">
        <v>1804792.5</v>
      </c>
      <c r="K9130" s="12">
        <v>3752.74</v>
      </c>
      <c r="L9130" s="4">
        <v>739</v>
      </c>
      <c r="M9130" s="4" t="s">
        <v>29</v>
      </c>
      <c r="N9130" s="4" t="str" cm="1">
        <f t="array" ref="N9130">_xlfn.SWITCH(E9130,"Delhi","North","Chennai","South","Hyderabad","South","Mumbai","Central","Bangalore","South")</f>
        <v>Central</v>
      </c>
      <c r="O9130" s="12">
        <v>320679.34000000003</v>
      </c>
      <c r="P9130" s="4">
        <f>Table1[[#This Row],[Delivery_Date]]-Table1[[#This Row],[Order_Date]]</f>
        <v>3</v>
      </c>
      <c r="Q9130" s="4" t="str">
        <f>IF(Table1[[#This Row],[Delivery delay days]]&gt;5,"delay","on time")</f>
        <v>on time</v>
      </c>
      <c r="R9130" s="10">
        <f>DATEVALUE(Table1[[#This Row],[Delivery_Date]])</f>
        <v>45096</v>
      </c>
      <c r="S9130" s="10">
        <f>DATEVALUE(Table1[[#This Row],[Order_Date]])</f>
        <v>45093</v>
      </c>
      <c r="T9130" s="4" t="str" cm="1">
        <f t="array" ref="T9130">_xlfn.IFS(Table1[[#This Row],[Inventory_Level]]&lt;=200,"low",Table1[[#This Row],[Inventory_Level]]&gt;=700,"high",Table1[[#This Row],[Inventory_Level]]&gt;200,"medium")</f>
        <v>high</v>
      </c>
    </row>
    <row r="9131" spans="1:20" x14ac:dyDescent="0.35">
      <c r="A9131" s="4">
        <v>9130</v>
      </c>
      <c r="B9131" s="4" t="s">
        <v>23</v>
      </c>
      <c r="C9131" s="4" t="s">
        <v>38</v>
      </c>
      <c r="D9131" s="4" t="s">
        <v>39</v>
      </c>
      <c r="E9131" s="4" t="s">
        <v>26</v>
      </c>
      <c r="F9131" s="10" t="s">
        <v>398</v>
      </c>
      <c r="G9131" s="11" t="s">
        <v>275</v>
      </c>
      <c r="H9131" s="4">
        <v>95</v>
      </c>
      <c r="I9131" s="12">
        <v>11727.08</v>
      </c>
      <c r="J9131" s="12">
        <v>1114072.6000000001</v>
      </c>
      <c r="K9131" s="12">
        <v>1553.42</v>
      </c>
      <c r="L9131" s="4">
        <v>307</v>
      </c>
      <c r="M9131" s="4" t="s">
        <v>29</v>
      </c>
      <c r="N9131" s="4" t="str" cm="1">
        <f t="array" ref="N9131">_xlfn.SWITCH(E9131,"Delhi","North","Chennai","South","Hyderabad","South","Mumbai","Central","Bangalore","South")</f>
        <v>South</v>
      </c>
      <c r="O9131" s="12">
        <v>108257.85</v>
      </c>
      <c r="P9131" s="4">
        <f>Table1[[#This Row],[Delivery_Date]]-Table1[[#This Row],[Order_Date]]</f>
        <v>8</v>
      </c>
      <c r="Q9131" s="4" t="str">
        <f>IF(Table1[[#This Row],[Delivery delay days]]&gt;5,"delay","on time")</f>
        <v>delay</v>
      </c>
      <c r="R9131" s="10">
        <f>DATEVALUE(Table1[[#This Row],[Delivery_Date]])</f>
        <v>44999</v>
      </c>
      <c r="S9131" s="10">
        <f>DATEVALUE(Table1[[#This Row],[Order_Date]])</f>
        <v>44991</v>
      </c>
      <c r="T9131" s="4" t="str" cm="1">
        <f t="array" ref="T9131">_xlfn.IFS(Table1[[#This Row],[Inventory_Level]]&lt;=200,"low",Table1[[#This Row],[Inventory_Level]]&gt;=700,"high",Table1[[#This Row],[Inventory_Level]]&gt;200,"medium")</f>
        <v>medium</v>
      </c>
    </row>
    <row r="9132" spans="1:20" x14ac:dyDescent="0.35">
      <c r="A9132" s="4">
        <v>9131</v>
      </c>
      <c r="B9132" s="4" t="s">
        <v>44</v>
      </c>
      <c r="C9132" s="4" t="s">
        <v>16</v>
      </c>
      <c r="D9132" s="4" t="s">
        <v>17</v>
      </c>
      <c r="E9132" s="4" t="s">
        <v>46</v>
      </c>
      <c r="F9132" s="10" t="s">
        <v>122</v>
      </c>
      <c r="G9132" s="11" t="s">
        <v>114</v>
      </c>
      <c r="H9132" s="4">
        <v>43</v>
      </c>
      <c r="I9132" s="12">
        <v>42002.97</v>
      </c>
      <c r="J9132" s="12">
        <v>1806127.71</v>
      </c>
      <c r="K9132" s="12">
        <v>4197.84</v>
      </c>
      <c r="L9132" s="4">
        <v>345</v>
      </c>
      <c r="M9132" s="4" t="s">
        <v>42</v>
      </c>
      <c r="N9132" s="4" t="str" cm="1">
        <f t="array" ref="N9132">_xlfn.SWITCH(E9132,"Delhi","North","Chennai","South","Hyderabad","South","Mumbai","Central","Bangalore","South")</f>
        <v>South</v>
      </c>
      <c r="O9132" s="12">
        <v>229001.06</v>
      </c>
      <c r="P9132" s="4">
        <f>Table1[[#This Row],[Delivery_Date]]-Table1[[#This Row],[Order_Date]]</f>
        <v>8</v>
      </c>
      <c r="Q9132" s="4" t="str">
        <f>IF(Table1[[#This Row],[Delivery delay days]]&gt;5,"delay","on time")</f>
        <v>delay</v>
      </c>
      <c r="R9132" s="10">
        <f>DATEVALUE(Table1[[#This Row],[Delivery_Date]])</f>
        <v>45236</v>
      </c>
      <c r="S9132" s="10">
        <f>DATEVALUE(Table1[[#This Row],[Order_Date]])</f>
        <v>45228</v>
      </c>
      <c r="T9132" s="4" t="str" cm="1">
        <f t="array" ref="T9132">_xlfn.IFS(Table1[[#This Row],[Inventory_Level]]&lt;=200,"low",Table1[[#This Row],[Inventory_Level]]&gt;=700,"high",Table1[[#This Row],[Inventory_Level]]&gt;200,"medium")</f>
        <v>medium</v>
      </c>
    </row>
    <row r="9133" spans="1:20" x14ac:dyDescent="0.35">
      <c r="A9133" s="4">
        <v>9132</v>
      </c>
      <c r="B9133" s="4" t="s">
        <v>15</v>
      </c>
      <c r="C9133" s="4" t="s">
        <v>24</v>
      </c>
      <c r="D9133" s="4" t="s">
        <v>17</v>
      </c>
      <c r="E9133" s="4" t="s">
        <v>18</v>
      </c>
      <c r="F9133" s="10" t="s">
        <v>127</v>
      </c>
      <c r="G9133" s="11" t="s">
        <v>197</v>
      </c>
      <c r="H9133" s="4">
        <v>53</v>
      </c>
      <c r="I9133" s="12">
        <v>29003.62</v>
      </c>
      <c r="J9133" s="12">
        <v>1537191.86</v>
      </c>
      <c r="K9133" s="12">
        <v>555.6</v>
      </c>
      <c r="L9133" s="4">
        <v>558</v>
      </c>
      <c r="M9133" s="4" t="s">
        <v>42</v>
      </c>
      <c r="N9133" s="4" t="str" cm="1">
        <f t="array" ref="N9133">_xlfn.SWITCH(E9133,"Delhi","North","Chennai","South","Hyderabad","South","Mumbai","Central","Bangalore","South")</f>
        <v>North</v>
      </c>
      <c r="O9133" s="12">
        <v>125961.22</v>
      </c>
      <c r="P9133" s="4">
        <f>Table1[[#This Row],[Delivery_Date]]-Table1[[#This Row],[Order_Date]]</f>
        <v>5</v>
      </c>
      <c r="Q9133" s="4" t="str">
        <f>IF(Table1[[#This Row],[Delivery delay days]]&gt;5,"delay","on time")</f>
        <v>on time</v>
      </c>
      <c r="R9133" s="10">
        <f>DATEVALUE(Table1[[#This Row],[Delivery_Date]])</f>
        <v>44971</v>
      </c>
      <c r="S9133" s="10">
        <f>DATEVALUE(Table1[[#This Row],[Order_Date]])</f>
        <v>44966</v>
      </c>
      <c r="T9133" s="4" t="str" cm="1">
        <f t="array" ref="T9133">_xlfn.IFS(Table1[[#This Row],[Inventory_Level]]&lt;=200,"low",Table1[[#This Row],[Inventory_Level]]&gt;=700,"high",Table1[[#This Row],[Inventory_Level]]&gt;200,"medium")</f>
        <v>medium</v>
      </c>
    </row>
    <row r="9134" spans="1:20" x14ac:dyDescent="0.35">
      <c r="A9134" s="4">
        <v>9133</v>
      </c>
      <c r="B9134" s="4" t="s">
        <v>23</v>
      </c>
      <c r="C9134" s="4" t="s">
        <v>38</v>
      </c>
      <c r="D9134" s="4" t="s">
        <v>45</v>
      </c>
      <c r="E9134" s="4" t="s">
        <v>18</v>
      </c>
      <c r="F9134" s="10" t="s">
        <v>235</v>
      </c>
      <c r="G9134" s="11" t="s">
        <v>63</v>
      </c>
      <c r="H9134" s="4">
        <v>73</v>
      </c>
      <c r="I9134" s="12">
        <v>23986.71</v>
      </c>
      <c r="J9134" s="12">
        <v>1751029.83</v>
      </c>
      <c r="K9134" s="12">
        <v>1912.11</v>
      </c>
      <c r="L9134" s="4">
        <v>59</v>
      </c>
      <c r="M9134" s="4" t="s">
        <v>21</v>
      </c>
      <c r="N9134" s="4" t="str" cm="1">
        <f t="array" ref="N9134">_xlfn.SWITCH(E9134,"Delhi","North","Chennai","South","Hyderabad","South","Mumbai","Central","Bangalore","South")</f>
        <v>North</v>
      </c>
      <c r="O9134" s="12">
        <v>220668.48</v>
      </c>
      <c r="P9134" s="4">
        <f>Table1[[#This Row],[Delivery_Date]]-Table1[[#This Row],[Order_Date]]</f>
        <v>14</v>
      </c>
      <c r="Q9134" s="4" t="str">
        <f>IF(Table1[[#This Row],[Delivery delay days]]&gt;5,"delay","on time")</f>
        <v>delay</v>
      </c>
      <c r="R9134" s="10">
        <f>DATEVALUE(Table1[[#This Row],[Delivery_Date]])</f>
        <v>45082</v>
      </c>
      <c r="S9134" s="10">
        <f>DATEVALUE(Table1[[#This Row],[Order_Date]])</f>
        <v>45068</v>
      </c>
      <c r="T9134" s="4" t="str" cm="1">
        <f t="array" ref="T9134">_xlfn.IFS(Table1[[#This Row],[Inventory_Level]]&lt;=200,"low",Table1[[#This Row],[Inventory_Level]]&gt;=700,"high",Table1[[#This Row],[Inventory_Level]]&gt;200,"medium")</f>
        <v>low</v>
      </c>
    </row>
    <row r="9135" spans="1:20" x14ac:dyDescent="0.35">
      <c r="A9135" s="4">
        <v>9134</v>
      </c>
      <c r="B9135" s="4" t="s">
        <v>59</v>
      </c>
      <c r="C9135" s="4" t="s">
        <v>38</v>
      </c>
      <c r="D9135" s="4" t="s">
        <v>39</v>
      </c>
      <c r="E9135" s="4" t="s">
        <v>60</v>
      </c>
      <c r="F9135" s="10" t="s">
        <v>222</v>
      </c>
      <c r="G9135" s="11" t="s">
        <v>358</v>
      </c>
      <c r="H9135" s="4">
        <v>61</v>
      </c>
      <c r="I9135" s="12">
        <v>4455.99</v>
      </c>
      <c r="J9135" s="12">
        <v>271815.39</v>
      </c>
      <c r="K9135" s="12">
        <v>1330.15</v>
      </c>
      <c r="L9135" s="4">
        <v>647</v>
      </c>
      <c r="M9135" s="4" t="s">
        <v>42</v>
      </c>
      <c r="N9135" s="4" t="str" cm="1">
        <f t="array" ref="N9135">_xlfn.SWITCH(E9135,"Delhi","North","Chennai","South","Hyderabad","South","Mumbai","Central","Bangalore","South")</f>
        <v>South</v>
      </c>
      <c r="O9135" s="12">
        <v>35824.44</v>
      </c>
      <c r="P9135" s="4">
        <f>Table1[[#This Row],[Delivery_Date]]-Table1[[#This Row],[Order_Date]]</f>
        <v>15</v>
      </c>
      <c r="Q9135" s="4" t="str">
        <f>IF(Table1[[#This Row],[Delivery delay days]]&gt;5,"delay","on time")</f>
        <v>delay</v>
      </c>
      <c r="R9135" s="10">
        <f>DATEVALUE(Table1[[#This Row],[Delivery_Date]])</f>
        <v>45240</v>
      </c>
      <c r="S9135" s="10">
        <f>DATEVALUE(Table1[[#This Row],[Order_Date]])</f>
        <v>45225</v>
      </c>
      <c r="T9135" s="4" t="str" cm="1">
        <f t="array" ref="T9135">_xlfn.IFS(Table1[[#This Row],[Inventory_Level]]&lt;=200,"low",Table1[[#This Row],[Inventory_Level]]&gt;=700,"high",Table1[[#This Row],[Inventory_Level]]&gt;200,"medium")</f>
        <v>medium</v>
      </c>
    </row>
    <row r="9136" spans="1:20" x14ac:dyDescent="0.35">
      <c r="A9136" s="4">
        <v>9135</v>
      </c>
      <c r="B9136" s="4" t="s">
        <v>15</v>
      </c>
      <c r="C9136" s="4" t="s">
        <v>24</v>
      </c>
      <c r="D9136" s="4" t="s">
        <v>39</v>
      </c>
      <c r="E9136" s="4" t="s">
        <v>60</v>
      </c>
      <c r="F9136" s="10" t="s">
        <v>420</v>
      </c>
      <c r="G9136" s="11" t="s">
        <v>193</v>
      </c>
      <c r="H9136" s="4">
        <v>5</v>
      </c>
      <c r="I9136" s="12">
        <v>49351.23</v>
      </c>
      <c r="J9136" s="12">
        <v>246756.15</v>
      </c>
      <c r="K9136" s="12">
        <v>684.75</v>
      </c>
      <c r="L9136" s="4">
        <v>618</v>
      </c>
      <c r="M9136" s="4" t="s">
        <v>29</v>
      </c>
      <c r="N9136" s="4" t="str" cm="1">
        <f t="array" ref="N9136">_xlfn.SWITCH(E9136,"Delhi","North","Chennai","South","Hyderabad","South","Mumbai","Central","Bangalore","South")</f>
        <v>South</v>
      </c>
      <c r="O9136" s="12">
        <v>42685.29</v>
      </c>
      <c r="P9136" s="4">
        <f>Table1[[#This Row],[Delivery_Date]]-Table1[[#This Row],[Order_Date]]</f>
        <v>6</v>
      </c>
      <c r="Q9136" s="4" t="str">
        <f>IF(Table1[[#This Row],[Delivery delay days]]&gt;5,"delay","on time")</f>
        <v>delay</v>
      </c>
      <c r="R9136" s="10">
        <f>DATEVALUE(Table1[[#This Row],[Delivery_Date]])</f>
        <v>45209</v>
      </c>
      <c r="S9136" s="10">
        <f>DATEVALUE(Table1[[#This Row],[Order_Date]])</f>
        <v>45203</v>
      </c>
      <c r="T9136" s="4" t="str" cm="1">
        <f t="array" ref="T9136">_xlfn.IFS(Table1[[#This Row],[Inventory_Level]]&lt;=200,"low",Table1[[#This Row],[Inventory_Level]]&gt;=700,"high",Table1[[#This Row],[Inventory_Level]]&gt;200,"medium")</f>
        <v>medium</v>
      </c>
    </row>
    <row r="9137" spans="1:20" x14ac:dyDescent="0.35">
      <c r="A9137" s="4">
        <v>9136</v>
      </c>
      <c r="B9137" s="4" t="s">
        <v>44</v>
      </c>
      <c r="C9137" s="4" t="s">
        <v>38</v>
      </c>
      <c r="D9137" s="4" t="s">
        <v>45</v>
      </c>
      <c r="E9137" s="4" t="s">
        <v>18</v>
      </c>
      <c r="F9137" s="10" t="s">
        <v>90</v>
      </c>
      <c r="G9137" s="11" t="s">
        <v>151</v>
      </c>
      <c r="H9137" s="4">
        <v>40</v>
      </c>
      <c r="I9137" s="12">
        <v>33093.519999999997</v>
      </c>
      <c r="J9137" s="12">
        <v>1323740.8</v>
      </c>
      <c r="K9137" s="12">
        <v>2150.1</v>
      </c>
      <c r="L9137" s="4">
        <v>708</v>
      </c>
      <c r="M9137" s="4" t="s">
        <v>21</v>
      </c>
      <c r="N9137" s="4" t="str" cm="1">
        <f t="array" ref="N9137">_xlfn.SWITCH(E9137,"Delhi","North","Chennai","South","Hyderabad","South","Mumbai","Central","Bangalore","South")</f>
        <v>North</v>
      </c>
      <c r="O9137" s="12">
        <v>183643.37</v>
      </c>
      <c r="P9137" s="4">
        <f>Table1[[#This Row],[Delivery_Date]]-Table1[[#This Row],[Order_Date]]</f>
        <v>10</v>
      </c>
      <c r="Q9137" s="4" t="str">
        <f>IF(Table1[[#This Row],[Delivery delay days]]&gt;5,"delay","on time")</f>
        <v>delay</v>
      </c>
      <c r="R9137" s="10">
        <f>DATEVALUE(Table1[[#This Row],[Delivery_Date]])</f>
        <v>45158</v>
      </c>
      <c r="S9137" s="10">
        <f>DATEVALUE(Table1[[#This Row],[Order_Date]])</f>
        <v>45148</v>
      </c>
      <c r="T9137" s="4" t="str" cm="1">
        <f t="array" ref="T9137">_xlfn.IFS(Table1[[#This Row],[Inventory_Level]]&lt;=200,"low",Table1[[#This Row],[Inventory_Level]]&gt;=700,"high",Table1[[#This Row],[Inventory_Level]]&gt;200,"medium")</f>
        <v>high</v>
      </c>
    </row>
    <row r="9138" spans="1:20" x14ac:dyDescent="0.35">
      <c r="A9138" s="4">
        <v>9137</v>
      </c>
      <c r="B9138" s="4" t="s">
        <v>37</v>
      </c>
      <c r="C9138" s="4" t="s">
        <v>38</v>
      </c>
      <c r="D9138" s="4" t="s">
        <v>45</v>
      </c>
      <c r="E9138" s="4" t="s">
        <v>46</v>
      </c>
      <c r="F9138" s="10" t="s">
        <v>166</v>
      </c>
      <c r="G9138" s="11" t="s">
        <v>329</v>
      </c>
      <c r="H9138" s="4">
        <v>62</v>
      </c>
      <c r="I9138" s="12">
        <v>34016.75</v>
      </c>
      <c r="J9138" s="12">
        <v>2109038.5</v>
      </c>
      <c r="K9138" s="12">
        <v>4322.82</v>
      </c>
      <c r="L9138" s="4">
        <v>254</v>
      </c>
      <c r="M9138" s="4" t="s">
        <v>21</v>
      </c>
      <c r="N9138" s="4" t="str" cm="1">
        <f t="array" ref="N9138">_xlfn.SWITCH(E9138,"Delhi","North","Chennai","South","Hyderabad","South","Mumbai","Central","Bangalore","South")</f>
        <v>South</v>
      </c>
      <c r="O9138" s="12">
        <v>423191.84</v>
      </c>
      <c r="P9138" s="4">
        <f>Table1[[#This Row],[Delivery_Date]]-Table1[[#This Row],[Order_Date]]</f>
        <v>12</v>
      </c>
      <c r="Q9138" s="4" t="str">
        <f>IF(Table1[[#This Row],[Delivery delay days]]&gt;5,"delay","on time")</f>
        <v>delay</v>
      </c>
      <c r="R9138" s="10">
        <f>DATEVALUE(Table1[[#This Row],[Delivery_Date]])</f>
        <v>45130</v>
      </c>
      <c r="S9138" s="10">
        <f>DATEVALUE(Table1[[#This Row],[Order_Date]])</f>
        <v>45118</v>
      </c>
      <c r="T9138" s="4" t="str" cm="1">
        <f t="array" ref="T9138">_xlfn.IFS(Table1[[#This Row],[Inventory_Level]]&lt;=200,"low",Table1[[#This Row],[Inventory_Level]]&gt;=700,"high",Table1[[#This Row],[Inventory_Level]]&gt;200,"medium")</f>
        <v>medium</v>
      </c>
    </row>
    <row r="9139" spans="1:20" x14ac:dyDescent="0.35">
      <c r="A9139" s="4">
        <v>9138</v>
      </c>
      <c r="B9139" s="4" t="s">
        <v>44</v>
      </c>
      <c r="C9139" s="4" t="s">
        <v>24</v>
      </c>
      <c r="D9139" s="4" t="s">
        <v>25</v>
      </c>
      <c r="E9139" s="4" t="s">
        <v>46</v>
      </c>
      <c r="F9139" s="10" t="s">
        <v>400</v>
      </c>
      <c r="G9139" s="11" t="s">
        <v>155</v>
      </c>
      <c r="H9139" s="4">
        <v>42</v>
      </c>
      <c r="I9139" s="12">
        <v>10486.6</v>
      </c>
      <c r="J9139" s="12">
        <v>440437.2</v>
      </c>
      <c r="K9139" s="12">
        <v>1118.2</v>
      </c>
      <c r="L9139" s="4">
        <v>739</v>
      </c>
      <c r="M9139" s="4" t="s">
        <v>42</v>
      </c>
      <c r="N9139" s="4" t="str" cm="1">
        <f t="array" ref="N9139">_xlfn.SWITCH(E9139,"Delhi","North","Chennai","South","Hyderabad","South","Mumbai","Central","Bangalore","South")</f>
        <v>South</v>
      </c>
      <c r="O9139" s="12">
        <v>35387.71</v>
      </c>
      <c r="P9139" s="4">
        <f>Table1[[#This Row],[Delivery_Date]]-Table1[[#This Row],[Order_Date]]</f>
        <v>5</v>
      </c>
      <c r="Q9139" s="4" t="str">
        <f>IF(Table1[[#This Row],[Delivery delay days]]&gt;5,"delay","on time")</f>
        <v>on time</v>
      </c>
      <c r="R9139" s="10">
        <f>DATEVALUE(Table1[[#This Row],[Delivery_Date]])</f>
        <v>44964</v>
      </c>
      <c r="S9139" s="10">
        <f>DATEVALUE(Table1[[#This Row],[Order_Date]])</f>
        <v>44959</v>
      </c>
      <c r="T9139" s="4" t="str" cm="1">
        <f t="array" ref="T9139">_xlfn.IFS(Table1[[#This Row],[Inventory_Level]]&lt;=200,"low",Table1[[#This Row],[Inventory_Level]]&gt;=700,"high",Table1[[#This Row],[Inventory_Level]]&gt;200,"medium")</f>
        <v>high</v>
      </c>
    </row>
    <row r="9140" spans="1:20" x14ac:dyDescent="0.35">
      <c r="A9140" s="4">
        <v>9139</v>
      </c>
      <c r="B9140" s="4" t="s">
        <v>51</v>
      </c>
      <c r="C9140" s="4" t="s">
        <v>24</v>
      </c>
      <c r="D9140" s="4" t="s">
        <v>25</v>
      </c>
      <c r="E9140" s="4" t="s">
        <v>46</v>
      </c>
      <c r="F9140" s="10" t="s">
        <v>140</v>
      </c>
      <c r="G9140" s="11" t="s">
        <v>103</v>
      </c>
      <c r="H9140" s="4">
        <v>17</v>
      </c>
      <c r="I9140" s="12">
        <v>43097.72</v>
      </c>
      <c r="J9140" s="12">
        <v>732661.24</v>
      </c>
      <c r="K9140" s="12">
        <v>3008.91</v>
      </c>
      <c r="L9140" s="4">
        <v>949</v>
      </c>
      <c r="M9140" s="4" t="s">
        <v>21</v>
      </c>
      <c r="N9140" s="4" t="str" cm="1">
        <f t="array" ref="N9140">_xlfn.SWITCH(E9140,"Delhi","North","Chennai","South","Hyderabad","South","Mumbai","Central","Bangalore","South")</f>
        <v>South</v>
      </c>
      <c r="O9140" s="12">
        <v>137351.32</v>
      </c>
      <c r="P9140" s="4">
        <f>Table1[[#This Row],[Delivery_Date]]-Table1[[#This Row],[Order_Date]]</f>
        <v>6</v>
      </c>
      <c r="Q9140" s="4" t="str">
        <f>IF(Table1[[#This Row],[Delivery delay days]]&gt;5,"delay","on time")</f>
        <v>delay</v>
      </c>
      <c r="R9140" s="10">
        <f>DATEVALUE(Table1[[#This Row],[Delivery_Date]])</f>
        <v>45004</v>
      </c>
      <c r="S9140" s="10">
        <f>DATEVALUE(Table1[[#This Row],[Order_Date]])</f>
        <v>44998</v>
      </c>
      <c r="T9140" s="4" t="str" cm="1">
        <f t="array" ref="T9140">_xlfn.IFS(Table1[[#This Row],[Inventory_Level]]&lt;=200,"low",Table1[[#This Row],[Inventory_Level]]&gt;=700,"high",Table1[[#This Row],[Inventory_Level]]&gt;200,"medium")</f>
        <v>high</v>
      </c>
    </row>
    <row r="9141" spans="1:20" x14ac:dyDescent="0.35">
      <c r="A9141" s="4">
        <v>9140</v>
      </c>
      <c r="B9141" s="4" t="s">
        <v>51</v>
      </c>
      <c r="C9141" s="4" t="s">
        <v>24</v>
      </c>
      <c r="D9141" s="4" t="s">
        <v>17</v>
      </c>
      <c r="E9141" s="4" t="s">
        <v>18</v>
      </c>
      <c r="F9141" s="10" t="s">
        <v>390</v>
      </c>
      <c r="G9141" s="11" t="s">
        <v>49</v>
      </c>
      <c r="H9141" s="4">
        <v>66</v>
      </c>
      <c r="I9141" s="12">
        <v>26220.45</v>
      </c>
      <c r="J9141" s="12">
        <v>1730549.7</v>
      </c>
      <c r="K9141" s="12">
        <v>1197.1199999999999</v>
      </c>
      <c r="L9141" s="4">
        <v>916</v>
      </c>
      <c r="M9141" s="4" t="s">
        <v>21</v>
      </c>
      <c r="N9141" s="4" t="str" cm="1">
        <f t="array" ref="N9141">_xlfn.SWITCH(E9141,"Delhi","North","Chennai","South","Hyderabad","South","Mumbai","Central","Bangalore","South")</f>
        <v>North</v>
      </c>
      <c r="O9141" s="12">
        <v>199661.2</v>
      </c>
      <c r="P9141" s="4">
        <f>Table1[[#This Row],[Delivery_Date]]-Table1[[#This Row],[Order_Date]]</f>
        <v>15</v>
      </c>
      <c r="Q9141" s="4" t="str">
        <f>IF(Table1[[#This Row],[Delivery delay days]]&gt;5,"delay","on time")</f>
        <v>delay</v>
      </c>
      <c r="R9141" s="10">
        <f>DATEVALUE(Table1[[#This Row],[Delivery_Date]])</f>
        <v>45115</v>
      </c>
      <c r="S9141" s="10">
        <f>DATEVALUE(Table1[[#This Row],[Order_Date]])</f>
        <v>45100</v>
      </c>
      <c r="T9141" s="4" t="str" cm="1">
        <f t="array" ref="T9141">_xlfn.IFS(Table1[[#This Row],[Inventory_Level]]&lt;=200,"low",Table1[[#This Row],[Inventory_Level]]&gt;=700,"high",Table1[[#This Row],[Inventory_Level]]&gt;200,"medium")</f>
        <v>high</v>
      </c>
    </row>
    <row r="9142" spans="1:20" x14ac:dyDescent="0.35">
      <c r="A9142" s="4">
        <v>9141</v>
      </c>
      <c r="B9142" s="4" t="s">
        <v>37</v>
      </c>
      <c r="C9142" s="4" t="s">
        <v>38</v>
      </c>
      <c r="D9142" s="4" t="s">
        <v>17</v>
      </c>
      <c r="E9142" s="4" t="s">
        <v>26</v>
      </c>
      <c r="F9142" s="10" t="s">
        <v>402</v>
      </c>
      <c r="G9142" s="11" t="s">
        <v>275</v>
      </c>
      <c r="H9142" s="4">
        <v>3</v>
      </c>
      <c r="I9142" s="12">
        <v>45658.97</v>
      </c>
      <c r="J9142" s="12">
        <v>136976.91</v>
      </c>
      <c r="K9142" s="12">
        <v>287.01</v>
      </c>
      <c r="L9142" s="4">
        <v>322</v>
      </c>
      <c r="M9142" s="4" t="s">
        <v>29</v>
      </c>
      <c r="N9142" s="4" t="str" cm="1">
        <f t="array" ref="N9142">_xlfn.SWITCH(E9142,"Delhi","North","Chennai","South","Hyderabad","South","Mumbai","Central","Bangalore","South")</f>
        <v>South</v>
      </c>
      <c r="O9142" s="12">
        <v>24697.82</v>
      </c>
      <c r="P9142" s="4">
        <f>Table1[[#This Row],[Delivery_Date]]-Table1[[#This Row],[Order_Date]]</f>
        <v>10</v>
      </c>
      <c r="Q9142" s="4" t="str">
        <f>IF(Table1[[#This Row],[Delivery delay days]]&gt;5,"delay","on time")</f>
        <v>delay</v>
      </c>
      <c r="R9142" s="10">
        <f>DATEVALUE(Table1[[#This Row],[Delivery_Date]])</f>
        <v>44999</v>
      </c>
      <c r="S9142" s="10">
        <f>DATEVALUE(Table1[[#This Row],[Order_Date]])</f>
        <v>44989</v>
      </c>
      <c r="T9142" s="4" t="str" cm="1">
        <f t="array" ref="T9142">_xlfn.IFS(Table1[[#This Row],[Inventory_Level]]&lt;=200,"low",Table1[[#This Row],[Inventory_Level]]&gt;=700,"high",Table1[[#This Row],[Inventory_Level]]&gt;200,"medium")</f>
        <v>medium</v>
      </c>
    </row>
    <row r="9143" spans="1:20" x14ac:dyDescent="0.35">
      <c r="A9143" s="4">
        <v>9142</v>
      </c>
      <c r="B9143" s="4" t="s">
        <v>23</v>
      </c>
      <c r="C9143" s="4" t="s">
        <v>24</v>
      </c>
      <c r="D9143" s="4" t="s">
        <v>17</v>
      </c>
      <c r="E9143" s="4" t="s">
        <v>46</v>
      </c>
      <c r="F9143" s="10" t="s">
        <v>263</v>
      </c>
      <c r="G9143" s="11" t="s">
        <v>400</v>
      </c>
      <c r="H9143" s="4">
        <v>41</v>
      </c>
      <c r="I9143" s="12">
        <v>32394</v>
      </c>
      <c r="J9143" s="12">
        <v>1328154</v>
      </c>
      <c r="K9143" s="12">
        <v>3045.56</v>
      </c>
      <c r="L9143" s="4">
        <v>544</v>
      </c>
      <c r="M9143" s="4" t="s">
        <v>21</v>
      </c>
      <c r="N9143" s="4" t="str" cm="1">
        <f t="array" ref="N9143">_xlfn.SWITCH(E9143,"Delhi","North","Chennai","South","Hyderabad","South","Mumbai","Central","Bangalore","South")</f>
        <v>South</v>
      </c>
      <c r="O9143" s="12">
        <v>148415.92000000001</v>
      </c>
      <c r="P9143" s="4">
        <f>Table1[[#This Row],[Delivery_Date]]-Table1[[#This Row],[Order_Date]]</f>
        <v>2</v>
      </c>
      <c r="Q9143" s="4" t="str">
        <f>IF(Table1[[#This Row],[Delivery delay days]]&gt;5,"delay","on time")</f>
        <v>on time</v>
      </c>
      <c r="R9143" s="10">
        <f>DATEVALUE(Table1[[#This Row],[Delivery_Date]])</f>
        <v>44959</v>
      </c>
      <c r="S9143" s="10">
        <f>DATEVALUE(Table1[[#This Row],[Order_Date]])</f>
        <v>44957</v>
      </c>
      <c r="T9143" s="4" t="str" cm="1">
        <f t="array" ref="T9143">_xlfn.IFS(Table1[[#This Row],[Inventory_Level]]&lt;=200,"low",Table1[[#This Row],[Inventory_Level]]&gt;=700,"high",Table1[[#This Row],[Inventory_Level]]&gt;200,"medium")</f>
        <v>medium</v>
      </c>
    </row>
    <row r="9144" spans="1:20" x14ac:dyDescent="0.35">
      <c r="A9144" s="4">
        <v>9143</v>
      </c>
      <c r="B9144" s="4" t="s">
        <v>15</v>
      </c>
      <c r="C9144" s="4" t="s">
        <v>24</v>
      </c>
      <c r="D9144" s="4" t="s">
        <v>25</v>
      </c>
      <c r="E9144" s="4" t="s">
        <v>60</v>
      </c>
      <c r="F9144" s="10" t="s">
        <v>89</v>
      </c>
      <c r="G9144" s="11" t="s">
        <v>209</v>
      </c>
      <c r="H9144" s="4">
        <v>87</v>
      </c>
      <c r="I9144" s="12">
        <v>28839.37</v>
      </c>
      <c r="J9144" s="12">
        <v>2509025.19</v>
      </c>
      <c r="K9144" s="12">
        <v>3005.5</v>
      </c>
      <c r="L9144" s="4">
        <v>419</v>
      </c>
      <c r="M9144" s="4" t="s">
        <v>29</v>
      </c>
      <c r="N9144" s="4" t="str" cm="1">
        <f t="array" ref="N9144">_xlfn.SWITCH(E9144,"Delhi","North","Chennai","South","Hyderabad","South","Mumbai","Central","Bangalore","South")</f>
        <v>South</v>
      </c>
      <c r="O9144" s="12">
        <v>249104.81</v>
      </c>
      <c r="P9144" s="4">
        <f>Table1[[#This Row],[Delivery_Date]]-Table1[[#This Row],[Order_Date]]</f>
        <v>1</v>
      </c>
      <c r="Q9144" s="4" t="str">
        <f>IF(Table1[[#This Row],[Delivery delay days]]&gt;5,"delay","on time")</f>
        <v>on time</v>
      </c>
      <c r="R9144" s="10">
        <f>DATEVALUE(Table1[[#This Row],[Delivery_Date]])</f>
        <v>45117</v>
      </c>
      <c r="S9144" s="10">
        <f>DATEVALUE(Table1[[#This Row],[Order_Date]])</f>
        <v>45116</v>
      </c>
      <c r="T9144" s="4" t="str" cm="1">
        <f t="array" ref="T9144">_xlfn.IFS(Table1[[#This Row],[Inventory_Level]]&lt;=200,"low",Table1[[#This Row],[Inventory_Level]]&gt;=700,"high",Table1[[#This Row],[Inventory_Level]]&gt;200,"medium")</f>
        <v>medium</v>
      </c>
    </row>
    <row r="9145" spans="1:20" x14ac:dyDescent="0.35">
      <c r="A9145" s="4">
        <v>9144</v>
      </c>
      <c r="B9145" s="4" t="s">
        <v>37</v>
      </c>
      <c r="C9145" s="4" t="s">
        <v>16</v>
      </c>
      <c r="D9145" s="4" t="s">
        <v>45</v>
      </c>
      <c r="E9145" s="4" t="s">
        <v>26</v>
      </c>
      <c r="F9145" s="10" t="s">
        <v>143</v>
      </c>
      <c r="G9145" s="11" t="s">
        <v>194</v>
      </c>
      <c r="H9145" s="4">
        <v>29</v>
      </c>
      <c r="I9145" s="12">
        <v>23639.74</v>
      </c>
      <c r="J9145" s="12">
        <v>685552.46</v>
      </c>
      <c r="K9145" s="12">
        <v>3692.68</v>
      </c>
      <c r="L9145" s="4">
        <v>71</v>
      </c>
      <c r="M9145" s="4" t="s">
        <v>42</v>
      </c>
      <c r="N9145" s="4" t="str" cm="1">
        <f t="array" ref="N9145">_xlfn.SWITCH(E9145,"Delhi","North","Chennai","South","Hyderabad","South","Mumbai","Central","Bangalore","South")</f>
        <v>South</v>
      </c>
      <c r="O9145" s="12">
        <v>54480.33</v>
      </c>
      <c r="P9145" s="4">
        <f>Table1[[#This Row],[Delivery_Date]]-Table1[[#This Row],[Order_Date]]</f>
        <v>12</v>
      </c>
      <c r="Q9145" s="4" t="str">
        <f>IF(Table1[[#This Row],[Delivery delay days]]&gt;5,"delay","on time")</f>
        <v>delay</v>
      </c>
      <c r="R9145" s="10">
        <f>DATEVALUE(Table1[[#This Row],[Delivery_Date]])</f>
        <v>45214</v>
      </c>
      <c r="S9145" s="10">
        <f>DATEVALUE(Table1[[#This Row],[Order_Date]])</f>
        <v>45202</v>
      </c>
      <c r="T9145" s="4" t="str" cm="1">
        <f t="array" ref="T9145">_xlfn.IFS(Table1[[#This Row],[Inventory_Level]]&lt;=200,"low",Table1[[#This Row],[Inventory_Level]]&gt;=700,"high",Table1[[#This Row],[Inventory_Level]]&gt;200,"medium")</f>
        <v>low</v>
      </c>
    </row>
    <row r="9146" spans="1:20" x14ac:dyDescent="0.35">
      <c r="A9146" s="4">
        <v>9145</v>
      </c>
      <c r="B9146" s="4" t="s">
        <v>37</v>
      </c>
      <c r="C9146" s="4" t="s">
        <v>38</v>
      </c>
      <c r="D9146" s="4" t="s">
        <v>25</v>
      </c>
      <c r="E9146" s="4" t="s">
        <v>60</v>
      </c>
      <c r="F9146" s="10" t="s">
        <v>126</v>
      </c>
      <c r="G9146" s="11" t="s">
        <v>357</v>
      </c>
      <c r="H9146" s="4">
        <v>54</v>
      </c>
      <c r="I9146" s="12">
        <v>12765.57</v>
      </c>
      <c r="J9146" s="12">
        <v>689340.78</v>
      </c>
      <c r="K9146" s="12">
        <v>1953.97</v>
      </c>
      <c r="L9146" s="4">
        <v>975</v>
      </c>
      <c r="M9146" s="4" t="s">
        <v>21</v>
      </c>
      <c r="N9146" s="4" t="str" cm="1">
        <f t="array" ref="N9146">_xlfn.SWITCH(E9146,"Delhi","North","Chennai","South","Hyderabad","South","Mumbai","Central","Bangalore","South")</f>
        <v>South</v>
      </c>
      <c r="O9146" s="12">
        <v>124799.41</v>
      </c>
      <c r="P9146" s="4">
        <f>Table1[[#This Row],[Delivery_Date]]-Table1[[#This Row],[Order_Date]]</f>
        <v>1</v>
      </c>
      <c r="Q9146" s="4" t="str">
        <f>IF(Table1[[#This Row],[Delivery delay days]]&gt;5,"delay","on time")</f>
        <v>on time</v>
      </c>
      <c r="R9146" s="10">
        <f>DATEVALUE(Table1[[#This Row],[Delivery_Date]])</f>
        <v>44963</v>
      </c>
      <c r="S9146" s="10">
        <f>DATEVALUE(Table1[[#This Row],[Order_Date]])</f>
        <v>44962</v>
      </c>
      <c r="T9146" s="4" t="str" cm="1">
        <f t="array" ref="T9146">_xlfn.IFS(Table1[[#This Row],[Inventory_Level]]&lt;=200,"low",Table1[[#This Row],[Inventory_Level]]&gt;=700,"high",Table1[[#This Row],[Inventory_Level]]&gt;200,"medium")</f>
        <v>high</v>
      </c>
    </row>
    <row r="9147" spans="1:20" x14ac:dyDescent="0.35">
      <c r="A9147" s="4">
        <v>9146</v>
      </c>
      <c r="B9147" s="4" t="s">
        <v>51</v>
      </c>
      <c r="C9147" s="4" t="s">
        <v>16</v>
      </c>
      <c r="D9147" s="4" t="s">
        <v>32</v>
      </c>
      <c r="E9147" s="4" t="s">
        <v>18</v>
      </c>
      <c r="F9147" s="10" t="s">
        <v>212</v>
      </c>
      <c r="G9147" s="11" t="s">
        <v>123</v>
      </c>
      <c r="H9147" s="4">
        <v>46</v>
      </c>
      <c r="I9147" s="12">
        <v>13747.1</v>
      </c>
      <c r="J9147" s="12">
        <v>632366.6</v>
      </c>
      <c r="K9147" s="12">
        <v>2503.3200000000002</v>
      </c>
      <c r="L9147" s="4">
        <v>1000</v>
      </c>
      <c r="M9147" s="4" t="s">
        <v>35</v>
      </c>
      <c r="N9147" s="4" t="str" cm="1">
        <f t="array" ref="N9147">_xlfn.SWITCH(E9147,"Delhi","North","Chennai","South","Hyderabad","South","Mumbai","Central","Bangalore","South")</f>
        <v>North</v>
      </c>
      <c r="O9147" s="12">
        <v>109696.13</v>
      </c>
      <c r="P9147" s="4">
        <f>Table1[[#This Row],[Delivery_Date]]-Table1[[#This Row],[Order_Date]]</f>
        <v>1</v>
      </c>
      <c r="Q9147" s="4" t="str">
        <f>IF(Table1[[#This Row],[Delivery delay days]]&gt;5,"delay","on time")</f>
        <v>on time</v>
      </c>
      <c r="R9147" s="10">
        <f>DATEVALUE(Table1[[#This Row],[Delivery_Date]])</f>
        <v>45242</v>
      </c>
      <c r="S9147" s="10">
        <f>DATEVALUE(Table1[[#This Row],[Order_Date]])</f>
        <v>45241</v>
      </c>
      <c r="T9147" s="4" t="str" cm="1">
        <f t="array" ref="T9147">_xlfn.IFS(Table1[[#This Row],[Inventory_Level]]&lt;=200,"low",Table1[[#This Row],[Inventory_Level]]&gt;=700,"high",Table1[[#This Row],[Inventory_Level]]&gt;200,"medium")</f>
        <v>high</v>
      </c>
    </row>
    <row r="9148" spans="1:20" x14ac:dyDescent="0.35">
      <c r="A9148" s="4">
        <v>9147</v>
      </c>
      <c r="B9148" s="4" t="s">
        <v>51</v>
      </c>
      <c r="C9148" s="4" t="s">
        <v>16</v>
      </c>
      <c r="D9148" s="4" t="s">
        <v>25</v>
      </c>
      <c r="E9148" s="4" t="s">
        <v>26</v>
      </c>
      <c r="F9148" s="10" t="s">
        <v>337</v>
      </c>
      <c r="G9148" s="11" t="s">
        <v>112</v>
      </c>
      <c r="H9148" s="4">
        <v>3</v>
      </c>
      <c r="I9148" s="12">
        <v>26206.95</v>
      </c>
      <c r="J9148" s="12">
        <v>78620.850000000006</v>
      </c>
      <c r="K9148" s="12">
        <v>3470.64</v>
      </c>
      <c r="L9148" s="4">
        <v>425</v>
      </c>
      <c r="M9148" s="4" t="s">
        <v>42</v>
      </c>
      <c r="N9148" s="4" t="str" cm="1">
        <f t="array" ref="N9148">_xlfn.SWITCH(E9148,"Delhi","North","Chennai","South","Hyderabad","South","Mumbai","Central","Bangalore","South")</f>
        <v>South</v>
      </c>
      <c r="O9148" s="12">
        <v>17720.330000000002</v>
      </c>
      <c r="P9148" s="4">
        <f>Table1[[#This Row],[Delivery_Date]]-Table1[[#This Row],[Order_Date]]</f>
        <v>3</v>
      </c>
      <c r="Q9148" s="4" t="str">
        <f>IF(Table1[[#This Row],[Delivery delay days]]&gt;5,"delay","on time")</f>
        <v>on time</v>
      </c>
      <c r="R9148" s="10">
        <f>DATEVALUE(Table1[[#This Row],[Delivery_Date]])</f>
        <v>45162</v>
      </c>
      <c r="S9148" s="10">
        <f>DATEVALUE(Table1[[#This Row],[Order_Date]])</f>
        <v>45159</v>
      </c>
      <c r="T9148" s="4" t="str" cm="1">
        <f t="array" ref="T9148">_xlfn.IFS(Table1[[#This Row],[Inventory_Level]]&lt;=200,"low",Table1[[#This Row],[Inventory_Level]]&gt;=700,"high",Table1[[#This Row],[Inventory_Level]]&gt;200,"medium")</f>
        <v>medium</v>
      </c>
    </row>
    <row r="9149" spans="1:20" x14ac:dyDescent="0.35">
      <c r="A9149" s="4">
        <v>9148</v>
      </c>
      <c r="B9149" s="4" t="s">
        <v>31</v>
      </c>
      <c r="C9149" s="4" t="s">
        <v>24</v>
      </c>
      <c r="D9149" s="4" t="s">
        <v>45</v>
      </c>
      <c r="E9149" s="4" t="s">
        <v>52</v>
      </c>
      <c r="F9149" s="10" t="s">
        <v>228</v>
      </c>
      <c r="G9149" s="11" t="s">
        <v>361</v>
      </c>
      <c r="H9149" s="4">
        <v>7</v>
      </c>
      <c r="I9149" s="12">
        <v>35615.32</v>
      </c>
      <c r="J9149" s="12">
        <v>249307.24</v>
      </c>
      <c r="K9149" s="12">
        <v>1223.1400000000001</v>
      </c>
      <c r="L9149" s="4">
        <v>345</v>
      </c>
      <c r="M9149" s="4" t="s">
        <v>42</v>
      </c>
      <c r="N9149" s="4" t="str" cm="1">
        <f t="array" ref="N9149">_xlfn.SWITCH(E9149,"Delhi","North","Chennai","South","Hyderabad","South","Mumbai","Central","Bangalore","South")</f>
        <v>Central</v>
      </c>
      <c r="O9149" s="12">
        <v>55906.89</v>
      </c>
      <c r="P9149" s="4">
        <f>Table1[[#This Row],[Delivery_Date]]-Table1[[#This Row],[Order_Date]]</f>
        <v>11</v>
      </c>
      <c r="Q9149" s="4" t="str">
        <f>IF(Table1[[#This Row],[Delivery delay days]]&gt;5,"delay","on time")</f>
        <v>delay</v>
      </c>
      <c r="R9149" s="10">
        <f>DATEVALUE(Table1[[#This Row],[Delivery_Date]])</f>
        <v>45035</v>
      </c>
      <c r="S9149" s="10">
        <f>DATEVALUE(Table1[[#This Row],[Order_Date]])</f>
        <v>45024</v>
      </c>
      <c r="T9149" s="4" t="str" cm="1">
        <f t="array" ref="T9149">_xlfn.IFS(Table1[[#This Row],[Inventory_Level]]&lt;=200,"low",Table1[[#This Row],[Inventory_Level]]&gt;=700,"high",Table1[[#This Row],[Inventory_Level]]&gt;200,"medium")</f>
        <v>medium</v>
      </c>
    </row>
    <row r="9150" spans="1:20" x14ac:dyDescent="0.35">
      <c r="A9150" s="4">
        <v>9149</v>
      </c>
      <c r="B9150" s="4" t="s">
        <v>65</v>
      </c>
      <c r="C9150" s="4" t="s">
        <v>16</v>
      </c>
      <c r="D9150" s="4" t="s">
        <v>17</v>
      </c>
      <c r="E9150" s="4" t="s">
        <v>52</v>
      </c>
      <c r="F9150" s="10" t="s">
        <v>138</v>
      </c>
      <c r="G9150" s="11" t="s">
        <v>205</v>
      </c>
      <c r="H9150" s="4">
        <v>89</v>
      </c>
      <c r="I9150" s="12">
        <v>34355.46</v>
      </c>
      <c r="J9150" s="12">
        <v>3057635.94</v>
      </c>
      <c r="K9150" s="12">
        <v>3015.7</v>
      </c>
      <c r="L9150" s="4">
        <v>77</v>
      </c>
      <c r="M9150" s="4" t="s">
        <v>35</v>
      </c>
      <c r="N9150" s="4" t="str" cm="1">
        <f t="array" ref="N9150">_xlfn.SWITCH(E9150,"Delhi","North","Chennai","South","Hyderabad","South","Mumbai","Central","Bangalore","South")</f>
        <v>Central</v>
      </c>
      <c r="O9150" s="12">
        <v>497707.6</v>
      </c>
      <c r="P9150" s="4">
        <f>Table1[[#This Row],[Delivery_Date]]-Table1[[#This Row],[Order_Date]]</f>
        <v>8</v>
      </c>
      <c r="Q9150" s="4" t="str">
        <f>IF(Table1[[#This Row],[Delivery delay days]]&gt;5,"delay","on time")</f>
        <v>delay</v>
      </c>
      <c r="R9150" s="10">
        <f>DATEVALUE(Table1[[#This Row],[Delivery_Date]])</f>
        <v>44954</v>
      </c>
      <c r="S9150" s="10">
        <f>DATEVALUE(Table1[[#This Row],[Order_Date]])</f>
        <v>44946</v>
      </c>
      <c r="T9150" s="4" t="str" cm="1">
        <f t="array" ref="T9150">_xlfn.IFS(Table1[[#This Row],[Inventory_Level]]&lt;=200,"low",Table1[[#This Row],[Inventory_Level]]&gt;=700,"high",Table1[[#This Row],[Inventory_Level]]&gt;200,"medium")</f>
        <v>low</v>
      </c>
    </row>
    <row r="9151" spans="1:20" x14ac:dyDescent="0.35">
      <c r="A9151" s="4">
        <v>9150</v>
      </c>
      <c r="B9151" s="4" t="s">
        <v>65</v>
      </c>
      <c r="C9151" s="4" t="s">
        <v>38</v>
      </c>
      <c r="D9151" s="4" t="s">
        <v>25</v>
      </c>
      <c r="E9151" s="4" t="s">
        <v>26</v>
      </c>
      <c r="F9151" s="10" t="s">
        <v>177</v>
      </c>
      <c r="G9151" s="11" t="s">
        <v>178</v>
      </c>
      <c r="H9151" s="4">
        <v>18</v>
      </c>
      <c r="I9151" s="12">
        <v>1678.39</v>
      </c>
      <c r="J9151" s="12">
        <v>30211.02</v>
      </c>
      <c r="K9151" s="12">
        <v>1500.37</v>
      </c>
      <c r="L9151" s="4">
        <v>594</v>
      </c>
      <c r="M9151" s="4" t="s">
        <v>42</v>
      </c>
      <c r="N9151" s="4" t="str" cm="1">
        <f t="array" ref="N9151">_xlfn.SWITCH(E9151,"Delhi","North","Chennai","South","Hyderabad","South","Mumbai","Central","Bangalore","South")</f>
        <v>South</v>
      </c>
      <c r="O9151" s="12">
        <v>3740.3</v>
      </c>
      <c r="P9151" s="4">
        <f>Table1[[#This Row],[Delivery_Date]]-Table1[[#This Row],[Order_Date]]</f>
        <v>15</v>
      </c>
      <c r="Q9151" s="4" t="str">
        <f>IF(Table1[[#This Row],[Delivery delay days]]&gt;5,"delay","on time")</f>
        <v>delay</v>
      </c>
      <c r="R9151" s="10">
        <f>DATEVALUE(Table1[[#This Row],[Delivery_Date]])</f>
        <v>45023</v>
      </c>
      <c r="S9151" s="10">
        <f>DATEVALUE(Table1[[#This Row],[Order_Date]])</f>
        <v>45008</v>
      </c>
      <c r="T9151" s="4" t="str" cm="1">
        <f t="array" ref="T9151">_xlfn.IFS(Table1[[#This Row],[Inventory_Level]]&lt;=200,"low",Table1[[#This Row],[Inventory_Level]]&gt;=700,"high",Table1[[#This Row],[Inventory_Level]]&gt;200,"medium")</f>
        <v>medium</v>
      </c>
    </row>
    <row r="9152" spans="1:20" x14ac:dyDescent="0.35">
      <c r="A9152" s="4">
        <v>9151</v>
      </c>
      <c r="B9152" s="4" t="s">
        <v>44</v>
      </c>
      <c r="C9152" s="4" t="s">
        <v>24</v>
      </c>
      <c r="D9152" s="4" t="s">
        <v>39</v>
      </c>
      <c r="E9152" s="4" t="s">
        <v>46</v>
      </c>
      <c r="F9152" s="10" t="s">
        <v>402</v>
      </c>
      <c r="G9152" s="11" t="s">
        <v>79</v>
      </c>
      <c r="H9152" s="4">
        <v>12</v>
      </c>
      <c r="I9152" s="12">
        <v>46575.34</v>
      </c>
      <c r="J9152" s="12">
        <v>558904.07999999996</v>
      </c>
      <c r="K9152" s="12">
        <v>1054.52</v>
      </c>
      <c r="L9152" s="4">
        <v>861</v>
      </c>
      <c r="M9152" s="4" t="s">
        <v>29</v>
      </c>
      <c r="N9152" s="4" t="str" cm="1">
        <f t="array" ref="N9152">_xlfn.SWITCH(E9152,"Delhi","North","Chennai","South","Hyderabad","South","Mumbai","Central","Bangalore","South")</f>
        <v>South</v>
      </c>
      <c r="O9152" s="12">
        <v>108509.37</v>
      </c>
      <c r="P9152" s="4">
        <f>Table1[[#This Row],[Delivery_Date]]-Table1[[#This Row],[Order_Date]]</f>
        <v>3</v>
      </c>
      <c r="Q9152" s="4" t="str">
        <f>IF(Table1[[#This Row],[Delivery delay days]]&gt;5,"delay","on time")</f>
        <v>on time</v>
      </c>
      <c r="R9152" s="10">
        <f>DATEVALUE(Table1[[#This Row],[Delivery_Date]])</f>
        <v>44992</v>
      </c>
      <c r="S9152" s="10">
        <f>DATEVALUE(Table1[[#This Row],[Order_Date]])</f>
        <v>44989</v>
      </c>
      <c r="T9152" s="4" t="str" cm="1">
        <f t="array" ref="T9152">_xlfn.IFS(Table1[[#This Row],[Inventory_Level]]&lt;=200,"low",Table1[[#This Row],[Inventory_Level]]&gt;=700,"high",Table1[[#This Row],[Inventory_Level]]&gt;200,"medium")</f>
        <v>high</v>
      </c>
    </row>
    <row r="9153" spans="1:20" x14ac:dyDescent="0.35">
      <c r="A9153" s="4">
        <v>9152</v>
      </c>
      <c r="B9153" s="4" t="s">
        <v>59</v>
      </c>
      <c r="C9153" s="4" t="s">
        <v>16</v>
      </c>
      <c r="D9153" s="4" t="s">
        <v>45</v>
      </c>
      <c r="E9153" s="4" t="s">
        <v>46</v>
      </c>
      <c r="F9153" s="10" t="s">
        <v>324</v>
      </c>
      <c r="G9153" s="11" t="s">
        <v>204</v>
      </c>
      <c r="H9153" s="4">
        <v>81</v>
      </c>
      <c r="I9153" s="12">
        <v>30865.95</v>
      </c>
      <c r="J9153" s="12">
        <v>2500141.9500000002</v>
      </c>
      <c r="K9153" s="12">
        <v>296.02</v>
      </c>
      <c r="L9153" s="4">
        <v>177</v>
      </c>
      <c r="M9153" s="4" t="s">
        <v>35</v>
      </c>
      <c r="N9153" s="4" t="str" cm="1">
        <f t="array" ref="N9153">_xlfn.SWITCH(E9153,"Delhi","North","Chennai","South","Hyderabad","South","Mumbai","Central","Bangalore","South")</f>
        <v>South</v>
      </c>
      <c r="O9153" s="12">
        <v>555527.28</v>
      </c>
      <c r="P9153" s="4">
        <f>Table1[[#This Row],[Delivery_Date]]-Table1[[#This Row],[Order_Date]]</f>
        <v>9</v>
      </c>
      <c r="Q9153" s="4" t="str">
        <f>IF(Table1[[#This Row],[Delivery delay days]]&gt;5,"delay","on time")</f>
        <v>delay</v>
      </c>
      <c r="R9153" s="10">
        <f>DATEVALUE(Table1[[#This Row],[Delivery_Date]])</f>
        <v>44940</v>
      </c>
      <c r="S9153" s="10">
        <f>DATEVALUE(Table1[[#This Row],[Order_Date]])</f>
        <v>44931</v>
      </c>
      <c r="T9153" s="4" t="str" cm="1">
        <f t="array" ref="T9153">_xlfn.IFS(Table1[[#This Row],[Inventory_Level]]&lt;=200,"low",Table1[[#This Row],[Inventory_Level]]&gt;=700,"high",Table1[[#This Row],[Inventory_Level]]&gt;200,"medium")</f>
        <v>low</v>
      </c>
    </row>
    <row r="9154" spans="1:20" x14ac:dyDescent="0.35">
      <c r="A9154" s="4">
        <v>9153</v>
      </c>
      <c r="B9154" s="4" t="s">
        <v>65</v>
      </c>
      <c r="C9154" s="4" t="s">
        <v>16</v>
      </c>
      <c r="D9154" s="4" t="s">
        <v>39</v>
      </c>
      <c r="E9154" s="4" t="s">
        <v>60</v>
      </c>
      <c r="F9154" s="10" t="s">
        <v>360</v>
      </c>
      <c r="G9154" s="11" t="s">
        <v>217</v>
      </c>
      <c r="H9154" s="4">
        <v>69</v>
      </c>
      <c r="I9154" s="12">
        <v>23967.31</v>
      </c>
      <c r="J9154" s="12">
        <v>1653744.39</v>
      </c>
      <c r="K9154" s="12">
        <v>3950.63</v>
      </c>
      <c r="L9154" s="4">
        <v>523</v>
      </c>
      <c r="M9154" s="4" t="s">
        <v>29</v>
      </c>
      <c r="N9154" s="4" t="str" cm="1">
        <f t="array" ref="N9154">_xlfn.SWITCH(E9154,"Delhi","North","Chennai","South","Hyderabad","South","Mumbai","Central","Bangalore","South")</f>
        <v>South</v>
      </c>
      <c r="O9154" s="12">
        <v>324409.69</v>
      </c>
      <c r="P9154" s="4">
        <f>Table1[[#This Row],[Delivery_Date]]-Table1[[#This Row],[Order_Date]]</f>
        <v>3</v>
      </c>
      <c r="Q9154" s="4" t="str">
        <f>IF(Table1[[#This Row],[Delivery delay days]]&gt;5,"delay","on time")</f>
        <v>on time</v>
      </c>
      <c r="R9154" s="10">
        <f>DATEVALUE(Table1[[#This Row],[Delivery_Date]])</f>
        <v>44980</v>
      </c>
      <c r="S9154" s="10">
        <f>DATEVALUE(Table1[[#This Row],[Order_Date]])</f>
        <v>44977</v>
      </c>
      <c r="T9154" s="4" t="str" cm="1">
        <f t="array" ref="T9154">_xlfn.IFS(Table1[[#This Row],[Inventory_Level]]&lt;=200,"low",Table1[[#This Row],[Inventory_Level]]&gt;=700,"high",Table1[[#This Row],[Inventory_Level]]&gt;200,"medium")</f>
        <v>medium</v>
      </c>
    </row>
    <row r="9155" spans="1:20" x14ac:dyDescent="0.35">
      <c r="A9155" s="4">
        <v>9154</v>
      </c>
      <c r="B9155" s="4" t="s">
        <v>59</v>
      </c>
      <c r="C9155" s="4" t="s">
        <v>38</v>
      </c>
      <c r="D9155" s="4" t="s">
        <v>39</v>
      </c>
      <c r="E9155" s="4" t="s">
        <v>18</v>
      </c>
      <c r="F9155" s="10" t="s">
        <v>254</v>
      </c>
      <c r="G9155" s="11" t="s">
        <v>164</v>
      </c>
      <c r="H9155" s="4">
        <v>16</v>
      </c>
      <c r="I9155" s="12">
        <v>19372.34</v>
      </c>
      <c r="J9155" s="12">
        <v>309957.44</v>
      </c>
      <c r="K9155" s="12">
        <v>3821.67</v>
      </c>
      <c r="L9155" s="4">
        <v>991</v>
      </c>
      <c r="M9155" s="4" t="s">
        <v>42</v>
      </c>
      <c r="N9155" s="4" t="str" cm="1">
        <f t="array" ref="N9155">_xlfn.SWITCH(E9155,"Delhi","North","Chennai","South","Hyderabad","South","Mumbai","Central","Bangalore","South")</f>
        <v>North</v>
      </c>
      <c r="O9155" s="12">
        <v>19697.22</v>
      </c>
      <c r="P9155" s="4">
        <f>Table1[[#This Row],[Delivery_Date]]-Table1[[#This Row],[Order_Date]]</f>
        <v>9</v>
      </c>
      <c r="Q9155" s="4" t="str">
        <f>IF(Table1[[#This Row],[Delivery delay days]]&gt;5,"delay","on time")</f>
        <v>delay</v>
      </c>
      <c r="R9155" s="10">
        <f>DATEVALUE(Table1[[#This Row],[Delivery_Date]])</f>
        <v>45226</v>
      </c>
      <c r="S9155" s="10">
        <f>DATEVALUE(Table1[[#This Row],[Order_Date]])</f>
        <v>45217</v>
      </c>
      <c r="T9155" s="4" t="str" cm="1">
        <f t="array" ref="T9155">_xlfn.IFS(Table1[[#This Row],[Inventory_Level]]&lt;=200,"low",Table1[[#This Row],[Inventory_Level]]&gt;=700,"high",Table1[[#This Row],[Inventory_Level]]&gt;200,"medium")</f>
        <v>high</v>
      </c>
    </row>
    <row r="9156" spans="1:20" x14ac:dyDescent="0.35">
      <c r="A9156" s="4">
        <v>9155</v>
      </c>
      <c r="B9156" s="4" t="s">
        <v>37</v>
      </c>
      <c r="C9156" s="4" t="s">
        <v>24</v>
      </c>
      <c r="D9156" s="4" t="s">
        <v>45</v>
      </c>
      <c r="E9156" s="4" t="s">
        <v>18</v>
      </c>
      <c r="F9156" s="10" t="s">
        <v>350</v>
      </c>
      <c r="G9156" s="11" t="s">
        <v>72</v>
      </c>
      <c r="H9156" s="4">
        <v>14</v>
      </c>
      <c r="I9156" s="12">
        <v>20322.97</v>
      </c>
      <c r="J9156" s="12">
        <v>284521.58</v>
      </c>
      <c r="K9156" s="12">
        <v>4301.43</v>
      </c>
      <c r="L9156" s="4">
        <v>472</v>
      </c>
      <c r="M9156" s="4" t="s">
        <v>29</v>
      </c>
      <c r="N9156" s="4" t="str" cm="1">
        <f t="array" ref="N9156">_xlfn.SWITCH(E9156,"Delhi","North","Chennai","South","Hyderabad","South","Mumbai","Central","Bangalore","South")</f>
        <v>North</v>
      </c>
      <c r="O9156" s="12">
        <v>39868.54</v>
      </c>
      <c r="P9156" s="4">
        <f>Table1[[#This Row],[Delivery_Date]]-Table1[[#This Row],[Order_Date]]</f>
        <v>7</v>
      </c>
      <c r="Q9156" s="4" t="str">
        <f>IF(Table1[[#This Row],[Delivery delay days]]&gt;5,"delay","on time")</f>
        <v>delay</v>
      </c>
      <c r="R9156" s="10">
        <f>DATEVALUE(Table1[[#This Row],[Delivery_Date]])</f>
        <v>45271</v>
      </c>
      <c r="S9156" s="10">
        <f>DATEVALUE(Table1[[#This Row],[Order_Date]])</f>
        <v>45264</v>
      </c>
      <c r="T9156" s="4" t="str" cm="1">
        <f t="array" ref="T9156">_xlfn.IFS(Table1[[#This Row],[Inventory_Level]]&lt;=200,"low",Table1[[#This Row],[Inventory_Level]]&gt;=700,"high",Table1[[#This Row],[Inventory_Level]]&gt;200,"medium")</f>
        <v>medium</v>
      </c>
    </row>
    <row r="9157" spans="1:20" x14ac:dyDescent="0.35">
      <c r="A9157" s="4">
        <v>9156</v>
      </c>
      <c r="B9157" s="4" t="s">
        <v>15</v>
      </c>
      <c r="C9157" s="4" t="s">
        <v>38</v>
      </c>
      <c r="D9157" s="4" t="s">
        <v>17</v>
      </c>
      <c r="E9157" s="4" t="s">
        <v>18</v>
      </c>
      <c r="F9157" s="10" t="s">
        <v>85</v>
      </c>
      <c r="G9157" s="11" t="s">
        <v>185</v>
      </c>
      <c r="H9157" s="4">
        <v>83</v>
      </c>
      <c r="I9157" s="12">
        <v>22369.99</v>
      </c>
      <c r="J9157" s="12">
        <v>1856709.17</v>
      </c>
      <c r="K9157" s="12">
        <v>3843.17</v>
      </c>
      <c r="L9157" s="4">
        <v>195</v>
      </c>
      <c r="M9157" s="4" t="s">
        <v>35</v>
      </c>
      <c r="N9157" s="4" t="str" cm="1">
        <f t="array" ref="N9157">_xlfn.SWITCH(E9157,"Delhi","North","Chennai","South","Hyderabad","South","Mumbai","Central","Bangalore","South")</f>
        <v>North</v>
      </c>
      <c r="O9157" s="12">
        <v>336748.15</v>
      </c>
      <c r="P9157" s="4">
        <f>Table1[[#This Row],[Delivery_Date]]-Table1[[#This Row],[Order_Date]]</f>
        <v>1</v>
      </c>
      <c r="Q9157" s="4" t="str">
        <f>IF(Table1[[#This Row],[Delivery delay days]]&gt;5,"delay","on time")</f>
        <v>on time</v>
      </c>
      <c r="R9157" s="10">
        <f>DATEVALUE(Table1[[#This Row],[Delivery_Date]])</f>
        <v>45041</v>
      </c>
      <c r="S9157" s="10">
        <f>DATEVALUE(Table1[[#This Row],[Order_Date]])</f>
        <v>45040</v>
      </c>
      <c r="T9157" s="4" t="str" cm="1">
        <f t="array" ref="T9157">_xlfn.IFS(Table1[[#This Row],[Inventory_Level]]&lt;=200,"low",Table1[[#This Row],[Inventory_Level]]&gt;=700,"high",Table1[[#This Row],[Inventory_Level]]&gt;200,"medium")</f>
        <v>low</v>
      </c>
    </row>
    <row r="9158" spans="1:20" x14ac:dyDescent="0.35">
      <c r="A9158" s="4">
        <v>9157</v>
      </c>
      <c r="B9158" s="4" t="s">
        <v>44</v>
      </c>
      <c r="C9158" s="4" t="s">
        <v>24</v>
      </c>
      <c r="D9158" s="4" t="s">
        <v>45</v>
      </c>
      <c r="E9158" s="4" t="s">
        <v>46</v>
      </c>
      <c r="F9158" s="10" t="s">
        <v>154</v>
      </c>
      <c r="G9158" s="11" t="s">
        <v>127</v>
      </c>
      <c r="H9158" s="4">
        <v>21</v>
      </c>
      <c r="I9158" s="12">
        <v>41847.85</v>
      </c>
      <c r="J9158" s="12">
        <v>878804.85</v>
      </c>
      <c r="K9158" s="12">
        <v>2044.22</v>
      </c>
      <c r="L9158" s="4">
        <v>356</v>
      </c>
      <c r="M9158" s="4" t="s">
        <v>29</v>
      </c>
      <c r="N9158" s="4" t="str" cm="1">
        <f t="array" ref="N9158">_xlfn.SWITCH(E9158,"Delhi","North","Chennai","South","Hyderabad","South","Mumbai","Central","Bangalore","South")</f>
        <v>South</v>
      </c>
      <c r="O9158" s="12">
        <v>219096.44</v>
      </c>
      <c r="P9158" s="4">
        <f>Table1[[#This Row],[Delivery_Date]]-Table1[[#This Row],[Order_Date]]</f>
        <v>11</v>
      </c>
      <c r="Q9158" s="4" t="str">
        <f>IF(Table1[[#This Row],[Delivery delay days]]&gt;5,"delay","on time")</f>
        <v>delay</v>
      </c>
      <c r="R9158" s="10">
        <f>DATEVALUE(Table1[[#This Row],[Delivery_Date]])</f>
        <v>44966</v>
      </c>
      <c r="S9158" s="10">
        <f>DATEVALUE(Table1[[#This Row],[Order_Date]])</f>
        <v>44955</v>
      </c>
      <c r="T9158" s="4" t="str" cm="1">
        <f t="array" ref="T9158">_xlfn.IFS(Table1[[#This Row],[Inventory_Level]]&lt;=200,"low",Table1[[#This Row],[Inventory_Level]]&gt;=700,"high",Table1[[#This Row],[Inventory_Level]]&gt;200,"medium")</f>
        <v>medium</v>
      </c>
    </row>
    <row r="9159" spans="1:20" x14ac:dyDescent="0.35">
      <c r="A9159" s="4">
        <v>9158</v>
      </c>
      <c r="B9159" s="4" t="s">
        <v>31</v>
      </c>
      <c r="C9159" s="4" t="s">
        <v>16</v>
      </c>
      <c r="D9159" s="4" t="s">
        <v>17</v>
      </c>
      <c r="E9159" s="4" t="s">
        <v>18</v>
      </c>
      <c r="F9159" s="10" t="s">
        <v>405</v>
      </c>
      <c r="G9159" s="11" t="s">
        <v>54</v>
      </c>
      <c r="H9159" s="4">
        <v>95</v>
      </c>
      <c r="I9159" s="12">
        <v>5298.43</v>
      </c>
      <c r="J9159" s="12">
        <v>503350.85</v>
      </c>
      <c r="K9159" s="12">
        <v>3829.37</v>
      </c>
      <c r="L9159" s="4">
        <v>996</v>
      </c>
      <c r="M9159" s="4" t="s">
        <v>29</v>
      </c>
      <c r="N9159" s="4" t="str" cm="1">
        <f t="array" ref="N9159">_xlfn.SWITCH(E9159,"Delhi","North","Chennai","South","Hyderabad","South","Mumbai","Central","Bangalore","South")</f>
        <v>North</v>
      </c>
      <c r="O9159" s="12">
        <v>40140.75</v>
      </c>
      <c r="P9159" s="4">
        <f>Table1[[#This Row],[Delivery_Date]]-Table1[[#This Row],[Order_Date]]</f>
        <v>4</v>
      </c>
      <c r="Q9159" s="4" t="str">
        <f>IF(Table1[[#This Row],[Delivery delay days]]&gt;5,"delay","on time")</f>
        <v>on time</v>
      </c>
      <c r="R9159" s="10">
        <f>DATEVALUE(Table1[[#This Row],[Delivery_Date]])</f>
        <v>45212</v>
      </c>
      <c r="S9159" s="10">
        <f>DATEVALUE(Table1[[#This Row],[Order_Date]])</f>
        <v>45208</v>
      </c>
      <c r="T9159" s="4" t="str" cm="1">
        <f t="array" ref="T9159">_xlfn.IFS(Table1[[#This Row],[Inventory_Level]]&lt;=200,"low",Table1[[#This Row],[Inventory_Level]]&gt;=700,"high",Table1[[#This Row],[Inventory_Level]]&gt;200,"medium")</f>
        <v>high</v>
      </c>
    </row>
    <row r="9160" spans="1:20" x14ac:dyDescent="0.35">
      <c r="A9160" s="4">
        <v>9159</v>
      </c>
      <c r="B9160" s="4" t="s">
        <v>37</v>
      </c>
      <c r="C9160" s="4" t="s">
        <v>24</v>
      </c>
      <c r="D9160" s="4" t="s">
        <v>45</v>
      </c>
      <c r="E9160" s="4" t="s">
        <v>26</v>
      </c>
      <c r="F9160" s="10" t="s">
        <v>216</v>
      </c>
      <c r="G9160" s="11" t="s">
        <v>217</v>
      </c>
      <c r="H9160" s="4">
        <v>48</v>
      </c>
      <c r="I9160" s="12">
        <v>34554.06</v>
      </c>
      <c r="J9160" s="12">
        <v>1658594.88</v>
      </c>
      <c r="K9160" s="12">
        <v>4529.12</v>
      </c>
      <c r="L9160" s="4">
        <v>876</v>
      </c>
      <c r="M9160" s="4" t="s">
        <v>21</v>
      </c>
      <c r="N9160" s="4" t="str" cm="1">
        <f t="array" ref="N9160">_xlfn.SWITCH(E9160,"Delhi","North","Chennai","South","Hyderabad","South","Mumbai","Central","Bangalore","South")</f>
        <v>South</v>
      </c>
      <c r="O9160" s="12">
        <v>234550.08</v>
      </c>
      <c r="P9160" s="4">
        <f>Table1[[#This Row],[Delivery_Date]]-Table1[[#This Row],[Order_Date]]</f>
        <v>7</v>
      </c>
      <c r="Q9160" s="4" t="str">
        <f>IF(Table1[[#This Row],[Delivery delay days]]&gt;5,"delay","on time")</f>
        <v>delay</v>
      </c>
      <c r="R9160" s="10">
        <f>DATEVALUE(Table1[[#This Row],[Delivery_Date]])</f>
        <v>44980</v>
      </c>
      <c r="S9160" s="10">
        <f>DATEVALUE(Table1[[#This Row],[Order_Date]])</f>
        <v>44973</v>
      </c>
      <c r="T9160" s="4" t="str" cm="1">
        <f t="array" ref="T9160">_xlfn.IFS(Table1[[#This Row],[Inventory_Level]]&lt;=200,"low",Table1[[#This Row],[Inventory_Level]]&gt;=700,"high",Table1[[#This Row],[Inventory_Level]]&gt;200,"medium")</f>
        <v>high</v>
      </c>
    </row>
    <row r="9161" spans="1:20" x14ac:dyDescent="0.35">
      <c r="A9161" s="4">
        <v>9160</v>
      </c>
      <c r="B9161" s="4" t="s">
        <v>44</v>
      </c>
      <c r="C9161" s="4" t="s">
        <v>38</v>
      </c>
      <c r="D9161" s="4" t="s">
        <v>32</v>
      </c>
      <c r="E9161" s="4" t="s">
        <v>60</v>
      </c>
      <c r="F9161" s="10" t="s">
        <v>339</v>
      </c>
      <c r="G9161" s="11" t="s">
        <v>174</v>
      </c>
      <c r="H9161" s="4">
        <v>24</v>
      </c>
      <c r="I9161" s="12">
        <v>1578.15</v>
      </c>
      <c r="J9161" s="12">
        <v>37875.599999999999</v>
      </c>
      <c r="K9161" s="12">
        <v>2475.77</v>
      </c>
      <c r="L9161" s="4">
        <v>458</v>
      </c>
      <c r="M9161" s="4" t="s">
        <v>35</v>
      </c>
      <c r="N9161" s="4" t="str" cm="1">
        <f t="array" ref="N9161">_xlfn.SWITCH(E9161,"Delhi","North","Chennai","South","Hyderabad","South","Mumbai","Central","Bangalore","South")</f>
        <v>South</v>
      </c>
      <c r="O9161" s="12">
        <v>3164.19</v>
      </c>
      <c r="P9161" s="4">
        <f>Table1[[#This Row],[Delivery_Date]]-Table1[[#This Row],[Order_Date]]</f>
        <v>10</v>
      </c>
      <c r="Q9161" s="4" t="str">
        <f>IF(Table1[[#This Row],[Delivery delay days]]&gt;5,"delay","on time")</f>
        <v>delay</v>
      </c>
      <c r="R9161" s="10">
        <f>DATEVALUE(Table1[[#This Row],[Delivery_Date]])</f>
        <v>45066</v>
      </c>
      <c r="S9161" s="10">
        <f>DATEVALUE(Table1[[#This Row],[Order_Date]])</f>
        <v>45056</v>
      </c>
      <c r="T9161" s="4" t="str" cm="1">
        <f t="array" ref="T9161">_xlfn.IFS(Table1[[#This Row],[Inventory_Level]]&lt;=200,"low",Table1[[#This Row],[Inventory_Level]]&gt;=700,"high",Table1[[#This Row],[Inventory_Level]]&gt;200,"medium")</f>
        <v>medium</v>
      </c>
    </row>
    <row r="9162" spans="1:20" x14ac:dyDescent="0.35">
      <c r="A9162" s="4">
        <v>9161</v>
      </c>
      <c r="B9162" s="4" t="s">
        <v>15</v>
      </c>
      <c r="C9162" s="4" t="s">
        <v>16</v>
      </c>
      <c r="D9162" s="4" t="s">
        <v>32</v>
      </c>
      <c r="E9162" s="4" t="s">
        <v>18</v>
      </c>
      <c r="F9162" s="10" t="s">
        <v>397</v>
      </c>
      <c r="G9162" s="11" t="s">
        <v>260</v>
      </c>
      <c r="H9162" s="4">
        <v>96</v>
      </c>
      <c r="I9162" s="12">
        <v>5625.29</v>
      </c>
      <c r="J9162" s="12">
        <v>540027.84</v>
      </c>
      <c r="K9162" s="12">
        <v>3204.26</v>
      </c>
      <c r="L9162" s="4">
        <v>61</v>
      </c>
      <c r="M9162" s="4" t="s">
        <v>42</v>
      </c>
      <c r="N9162" s="4" t="str" cm="1">
        <f t="array" ref="N9162">_xlfn.SWITCH(E9162,"Delhi","North","Chennai","South","Hyderabad","South","Mumbai","Central","Bangalore","South")</f>
        <v>North</v>
      </c>
      <c r="O9162" s="12">
        <v>57358.94</v>
      </c>
      <c r="P9162" s="4">
        <f>Table1[[#This Row],[Delivery_Date]]-Table1[[#This Row],[Order_Date]]</f>
        <v>12</v>
      </c>
      <c r="Q9162" s="4" t="str">
        <f>IF(Table1[[#This Row],[Delivery delay days]]&gt;5,"delay","on time")</f>
        <v>delay</v>
      </c>
      <c r="R9162" s="10">
        <f>DATEVALUE(Table1[[#This Row],[Delivery_Date]])</f>
        <v>45270</v>
      </c>
      <c r="S9162" s="10">
        <f>DATEVALUE(Table1[[#This Row],[Order_Date]])</f>
        <v>45258</v>
      </c>
      <c r="T9162" s="4" t="str" cm="1">
        <f t="array" ref="T9162">_xlfn.IFS(Table1[[#This Row],[Inventory_Level]]&lt;=200,"low",Table1[[#This Row],[Inventory_Level]]&gt;=700,"high",Table1[[#This Row],[Inventory_Level]]&gt;200,"medium")</f>
        <v>low</v>
      </c>
    </row>
    <row r="9163" spans="1:20" x14ac:dyDescent="0.35">
      <c r="A9163" s="4">
        <v>9162</v>
      </c>
      <c r="B9163" s="4" t="s">
        <v>51</v>
      </c>
      <c r="C9163" s="4" t="s">
        <v>38</v>
      </c>
      <c r="D9163" s="4" t="s">
        <v>17</v>
      </c>
      <c r="E9163" s="4" t="s">
        <v>26</v>
      </c>
      <c r="F9163" s="10" t="s">
        <v>305</v>
      </c>
      <c r="G9163" s="11" t="s">
        <v>86</v>
      </c>
      <c r="H9163" s="4">
        <v>31</v>
      </c>
      <c r="I9163" s="12">
        <v>36561.870000000003</v>
      </c>
      <c r="J9163" s="12">
        <v>1133417.97</v>
      </c>
      <c r="K9163" s="12">
        <v>1182.3</v>
      </c>
      <c r="L9163" s="4">
        <v>22</v>
      </c>
      <c r="M9163" s="4" t="s">
        <v>21</v>
      </c>
      <c r="N9163" s="4" t="str" cm="1">
        <f t="array" ref="N9163">_xlfn.SWITCH(E9163,"Delhi","North","Chennai","South","Hyderabad","South","Mumbai","Central","Bangalore","South")</f>
        <v>South</v>
      </c>
      <c r="O9163" s="12">
        <v>187768.13</v>
      </c>
      <c r="P9163" s="4">
        <f>Table1[[#This Row],[Delivery_Date]]-Table1[[#This Row],[Order_Date]]</f>
        <v>1</v>
      </c>
      <c r="Q9163" s="4" t="str">
        <f>IF(Table1[[#This Row],[Delivery delay days]]&gt;5,"delay","on time")</f>
        <v>on time</v>
      </c>
      <c r="R9163" s="10">
        <f>DATEVALUE(Table1[[#This Row],[Delivery_Date]])</f>
        <v>45292</v>
      </c>
      <c r="S9163" s="10">
        <f>DATEVALUE(Table1[[#This Row],[Order_Date]])</f>
        <v>45291</v>
      </c>
      <c r="T9163" s="4" t="str" cm="1">
        <f t="array" ref="T9163">_xlfn.IFS(Table1[[#This Row],[Inventory_Level]]&lt;=200,"low",Table1[[#This Row],[Inventory_Level]]&gt;=700,"high",Table1[[#This Row],[Inventory_Level]]&gt;200,"medium")</f>
        <v>low</v>
      </c>
    </row>
    <row r="9164" spans="1:20" x14ac:dyDescent="0.35">
      <c r="A9164" s="4">
        <v>9163</v>
      </c>
      <c r="B9164" s="4" t="s">
        <v>44</v>
      </c>
      <c r="C9164" s="4" t="s">
        <v>38</v>
      </c>
      <c r="D9164" s="4" t="s">
        <v>25</v>
      </c>
      <c r="E9164" s="4" t="s">
        <v>46</v>
      </c>
      <c r="F9164" s="10" t="s">
        <v>327</v>
      </c>
      <c r="G9164" s="11" t="s">
        <v>118</v>
      </c>
      <c r="H9164" s="4">
        <v>97</v>
      </c>
      <c r="I9164" s="12">
        <v>25543.31</v>
      </c>
      <c r="J9164" s="12">
        <v>2477701.0699999998</v>
      </c>
      <c r="K9164" s="12">
        <v>1394.41</v>
      </c>
      <c r="L9164" s="4">
        <v>777</v>
      </c>
      <c r="M9164" s="4" t="s">
        <v>29</v>
      </c>
      <c r="N9164" s="4" t="str" cm="1">
        <f t="array" ref="N9164">_xlfn.SWITCH(E9164,"Delhi","North","Chennai","South","Hyderabad","South","Mumbai","Central","Bangalore","South")</f>
        <v>South</v>
      </c>
      <c r="O9164" s="12">
        <v>455581.77</v>
      </c>
      <c r="P9164" s="4">
        <f>Table1[[#This Row],[Delivery_Date]]-Table1[[#This Row],[Order_Date]]</f>
        <v>4</v>
      </c>
      <c r="Q9164" s="4" t="str">
        <f>IF(Table1[[#This Row],[Delivery delay days]]&gt;5,"delay","on time")</f>
        <v>on time</v>
      </c>
      <c r="R9164" s="10">
        <f>DATEVALUE(Table1[[#This Row],[Delivery_Date]])</f>
        <v>45269</v>
      </c>
      <c r="S9164" s="10">
        <f>DATEVALUE(Table1[[#This Row],[Order_Date]])</f>
        <v>45265</v>
      </c>
      <c r="T9164" s="4" t="str" cm="1">
        <f t="array" ref="T9164">_xlfn.IFS(Table1[[#This Row],[Inventory_Level]]&lt;=200,"low",Table1[[#This Row],[Inventory_Level]]&gt;=700,"high",Table1[[#This Row],[Inventory_Level]]&gt;200,"medium")</f>
        <v>high</v>
      </c>
    </row>
    <row r="9165" spans="1:20" x14ac:dyDescent="0.35">
      <c r="A9165" s="4">
        <v>9164</v>
      </c>
      <c r="B9165" s="4" t="s">
        <v>15</v>
      </c>
      <c r="C9165" s="4" t="s">
        <v>16</v>
      </c>
      <c r="D9165" s="4" t="s">
        <v>25</v>
      </c>
      <c r="E9165" s="4" t="s">
        <v>46</v>
      </c>
      <c r="F9165" s="10" t="s">
        <v>166</v>
      </c>
      <c r="G9165" s="11" t="s">
        <v>190</v>
      </c>
      <c r="H9165" s="4">
        <v>41</v>
      </c>
      <c r="I9165" s="12">
        <v>21029.88</v>
      </c>
      <c r="J9165" s="12">
        <v>862225.08</v>
      </c>
      <c r="K9165" s="12">
        <v>4526.74</v>
      </c>
      <c r="L9165" s="4">
        <v>217</v>
      </c>
      <c r="M9165" s="4" t="s">
        <v>29</v>
      </c>
      <c r="N9165" s="4" t="str" cm="1">
        <f t="array" ref="N9165">_xlfn.SWITCH(E9165,"Delhi","North","Chennai","South","Hyderabad","South","Mumbai","Central","Bangalore","South")</f>
        <v>South</v>
      </c>
      <c r="O9165" s="12">
        <v>56289.16</v>
      </c>
      <c r="P9165" s="4">
        <f>Table1[[#This Row],[Delivery_Date]]-Table1[[#This Row],[Order_Date]]</f>
        <v>1</v>
      </c>
      <c r="Q9165" s="4" t="str">
        <f>IF(Table1[[#This Row],[Delivery delay days]]&gt;5,"delay","on time")</f>
        <v>on time</v>
      </c>
      <c r="R9165" s="10">
        <f>DATEVALUE(Table1[[#This Row],[Delivery_Date]])</f>
        <v>45119</v>
      </c>
      <c r="S9165" s="10">
        <f>DATEVALUE(Table1[[#This Row],[Order_Date]])</f>
        <v>45118</v>
      </c>
      <c r="T9165" s="4" t="str" cm="1">
        <f t="array" ref="T9165">_xlfn.IFS(Table1[[#This Row],[Inventory_Level]]&lt;=200,"low",Table1[[#This Row],[Inventory_Level]]&gt;=700,"high",Table1[[#This Row],[Inventory_Level]]&gt;200,"medium")</f>
        <v>medium</v>
      </c>
    </row>
    <row r="9166" spans="1:20" x14ac:dyDescent="0.35">
      <c r="A9166" s="4">
        <v>9165</v>
      </c>
      <c r="B9166" s="4" t="s">
        <v>59</v>
      </c>
      <c r="C9166" s="4" t="s">
        <v>38</v>
      </c>
      <c r="D9166" s="4" t="s">
        <v>39</v>
      </c>
      <c r="E9166" s="4" t="s">
        <v>18</v>
      </c>
      <c r="F9166" s="10" t="s">
        <v>302</v>
      </c>
      <c r="G9166" s="11" t="s">
        <v>67</v>
      </c>
      <c r="H9166" s="4">
        <v>42</v>
      </c>
      <c r="I9166" s="12">
        <v>42158.55</v>
      </c>
      <c r="J9166" s="12">
        <v>1770659.1</v>
      </c>
      <c r="K9166" s="12">
        <v>1490.67</v>
      </c>
      <c r="L9166" s="4">
        <v>767</v>
      </c>
      <c r="M9166" s="4" t="s">
        <v>35</v>
      </c>
      <c r="N9166" s="4" t="str" cm="1">
        <f t="array" ref="N9166">_xlfn.SWITCH(E9166,"Delhi","North","Chennai","South","Hyderabad","South","Mumbai","Central","Bangalore","South")</f>
        <v>North</v>
      </c>
      <c r="O9166" s="12">
        <v>413048.9</v>
      </c>
      <c r="P9166" s="4">
        <f>Table1[[#This Row],[Delivery_Date]]-Table1[[#This Row],[Order_Date]]</f>
        <v>4</v>
      </c>
      <c r="Q9166" s="4" t="str">
        <f>IF(Table1[[#This Row],[Delivery delay days]]&gt;5,"delay","on time")</f>
        <v>on time</v>
      </c>
      <c r="R9166" s="10">
        <f>DATEVALUE(Table1[[#This Row],[Delivery_Date]])</f>
        <v>45170</v>
      </c>
      <c r="S9166" s="10">
        <f>DATEVALUE(Table1[[#This Row],[Order_Date]])</f>
        <v>45166</v>
      </c>
      <c r="T9166" s="4" t="str" cm="1">
        <f t="array" ref="T9166">_xlfn.IFS(Table1[[#This Row],[Inventory_Level]]&lt;=200,"low",Table1[[#This Row],[Inventory_Level]]&gt;=700,"high",Table1[[#This Row],[Inventory_Level]]&gt;200,"medium")</f>
        <v>high</v>
      </c>
    </row>
    <row r="9167" spans="1:20" x14ac:dyDescent="0.35">
      <c r="A9167" s="4">
        <v>9166</v>
      </c>
      <c r="B9167" s="4" t="s">
        <v>51</v>
      </c>
      <c r="C9167" s="4" t="s">
        <v>38</v>
      </c>
      <c r="D9167" s="4" t="s">
        <v>25</v>
      </c>
      <c r="E9167" s="4" t="s">
        <v>52</v>
      </c>
      <c r="F9167" s="10" t="s">
        <v>171</v>
      </c>
      <c r="G9167" s="11" t="s">
        <v>90</v>
      </c>
      <c r="H9167" s="4">
        <v>7</v>
      </c>
      <c r="I9167" s="12">
        <v>35942.74</v>
      </c>
      <c r="J9167" s="12">
        <v>251599.18</v>
      </c>
      <c r="K9167" s="12">
        <v>896.76</v>
      </c>
      <c r="L9167" s="4">
        <v>168</v>
      </c>
      <c r="M9167" s="4" t="s">
        <v>42</v>
      </c>
      <c r="N9167" s="4" t="str" cm="1">
        <f t="array" ref="N9167">_xlfn.SWITCH(E9167,"Delhi","North","Chennai","South","Hyderabad","South","Mumbai","Central","Bangalore","South")</f>
        <v>Central</v>
      </c>
      <c r="O9167" s="12">
        <v>34586.51</v>
      </c>
      <c r="P9167" s="4">
        <f>Table1[[#This Row],[Delivery_Date]]-Table1[[#This Row],[Order_Date]]</f>
        <v>5</v>
      </c>
      <c r="Q9167" s="4" t="str">
        <f>IF(Table1[[#This Row],[Delivery delay days]]&gt;5,"delay","on time")</f>
        <v>on time</v>
      </c>
      <c r="R9167" s="10">
        <f>DATEVALUE(Table1[[#This Row],[Delivery_Date]])</f>
        <v>45148</v>
      </c>
      <c r="S9167" s="10">
        <f>DATEVALUE(Table1[[#This Row],[Order_Date]])</f>
        <v>45143</v>
      </c>
      <c r="T9167" s="4" t="str" cm="1">
        <f t="array" ref="T9167">_xlfn.IFS(Table1[[#This Row],[Inventory_Level]]&lt;=200,"low",Table1[[#This Row],[Inventory_Level]]&gt;=700,"high",Table1[[#This Row],[Inventory_Level]]&gt;200,"medium")</f>
        <v>low</v>
      </c>
    </row>
    <row r="9168" spans="1:20" x14ac:dyDescent="0.35">
      <c r="A9168" s="4">
        <v>9167</v>
      </c>
      <c r="B9168" s="4" t="s">
        <v>23</v>
      </c>
      <c r="C9168" s="4" t="s">
        <v>38</v>
      </c>
      <c r="D9168" s="4" t="s">
        <v>39</v>
      </c>
      <c r="E9168" s="4" t="s">
        <v>60</v>
      </c>
      <c r="F9168" s="10" t="s">
        <v>306</v>
      </c>
      <c r="G9168" s="11" t="s">
        <v>150</v>
      </c>
      <c r="H9168" s="4">
        <v>60</v>
      </c>
      <c r="I9168" s="12">
        <v>9133.69</v>
      </c>
      <c r="J9168" s="12">
        <v>548021.4</v>
      </c>
      <c r="K9168" s="12">
        <v>2825.29</v>
      </c>
      <c r="L9168" s="4">
        <v>563</v>
      </c>
      <c r="M9168" s="4" t="s">
        <v>42</v>
      </c>
      <c r="N9168" s="4" t="str" cm="1">
        <f t="array" ref="N9168">_xlfn.SWITCH(E9168,"Delhi","North","Chennai","South","Hyderabad","South","Mumbai","Central","Bangalore","South")</f>
        <v>South</v>
      </c>
      <c r="O9168" s="12">
        <v>106733.36</v>
      </c>
      <c r="P9168" s="4">
        <f>Table1[[#This Row],[Delivery_Date]]-Table1[[#This Row],[Order_Date]]</f>
        <v>6</v>
      </c>
      <c r="Q9168" s="4" t="str">
        <f>IF(Table1[[#This Row],[Delivery delay days]]&gt;5,"delay","on time")</f>
        <v>delay</v>
      </c>
      <c r="R9168" s="10">
        <f>DATEVALUE(Table1[[#This Row],[Delivery_Date]])</f>
        <v>45288</v>
      </c>
      <c r="S9168" s="10">
        <f>DATEVALUE(Table1[[#This Row],[Order_Date]])</f>
        <v>45282</v>
      </c>
      <c r="T9168" s="4" t="str" cm="1">
        <f t="array" ref="T9168">_xlfn.IFS(Table1[[#This Row],[Inventory_Level]]&lt;=200,"low",Table1[[#This Row],[Inventory_Level]]&gt;=700,"high",Table1[[#This Row],[Inventory_Level]]&gt;200,"medium")</f>
        <v>medium</v>
      </c>
    </row>
    <row r="9169" spans="1:20" x14ac:dyDescent="0.35">
      <c r="A9169" s="4">
        <v>9168</v>
      </c>
      <c r="B9169" s="4" t="s">
        <v>51</v>
      </c>
      <c r="C9169" s="4" t="s">
        <v>24</v>
      </c>
      <c r="D9169" s="4" t="s">
        <v>39</v>
      </c>
      <c r="E9169" s="4" t="s">
        <v>26</v>
      </c>
      <c r="F9169" s="10" t="s">
        <v>328</v>
      </c>
      <c r="G9169" s="11" t="s">
        <v>94</v>
      </c>
      <c r="H9169" s="4">
        <v>53</v>
      </c>
      <c r="I9169" s="12">
        <v>35490.17</v>
      </c>
      <c r="J9169" s="12">
        <v>1880979.01</v>
      </c>
      <c r="K9169" s="12">
        <v>4407.62</v>
      </c>
      <c r="L9169" s="4">
        <v>837</v>
      </c>
      <c r="M9169" s="4" t="s">
        <v>42</v>
      </c>
      <c r="N9169" s="4" t="str" cm="1">
        <f t="array" ref="N9169">_xlfn.SWITCH(E9169,"Delhi","North","Chennai","South","Hyderabad","South","Mumbai","Central","Bangalore","South")</f>
        <v>South</v>
      </c>
      <c r="O9169" s="12">
        <v>200708.24</v>
      </c>
      <c r="P9169" s="4">
        <f>Table1[[#This Row],[Delivery_Date]]-Table1[[#This Row],[Order_Date]]</f>
        <v>5</v>
      </c>
      <c r="Q9169" s="4" t="str">
        <f>IF(Table1[[#This Row],[Delivery delay days]]&gt;5,"delay","on time")</f>
        <v>on time</v>
      </c>
      <c r="R9169" s="10">
        <f>DATEVALUE(Table1[[#This Row],[Delivery_Date]])</f>
        <v>44947</v>
      </c>
      <c r="S9169" s="10">
        <f>DATEVALUE(Table1[[#This Row],[Order_Date]])</f>
        <v>44942</v>
      </c>
      <c r="T9169" s="4" t="str" cm="1">
        <f t="array" ref="T9169">_xlfn.IFS(Table1[[#This Row],[Inventory_Level]]&lt;=200,"low",Table1[[#This Row],[Inventory_Level]]&gt;=700,"high",Table1[[#This Row],[Inventory_Level]]&gt;200,"medium")</f>
        <v>high</v>
      </c>
    </row>
    <row r="9170" spans="1:20" x14ac:dyDescent="0.35">
      <c r="A9170" s="4">
        <v>9169</v>
      </c>
      <c r="B9170" s="4" t="s">
        <v>44</v>
      </c>
      <c r="C9170" s="4" t="s">
        <v>24</v>
      </c>
      <c r="D9170" s="4" t="s">
        <v>45</v>
      </c>
      <c r="E9170" s="4" t="s">
        <v>46</v>
      </c>
      <c r="F9170" s="10" t="s">
        <v>399</v>
      </c>
      <c r="G9170" s="11" t="s">
        <v>94</v>
      </c>
      <c r="H9170" s="4">
        <v>8</v>
      </c>
      <c r="I9170" s="12">
        <v>35873.910000000003</v>
      </c>
      <c r="J9170" s="12">
        <v>286991.28000000003</v>
      </c>
      <c r="K9170" s="12">
        <v>2673.21</v>
      </c>
      <c r="L9170" s="4">
        <v>250</v>
      </c>
      <c r="M9170" s="4" t="s">
        <v>35</v>
      </c>
      <c r="N9170" s="4" t="str" cm="1">
        <f t="array" ref="N9170">_xlfn.SWITCH(E9170,"Delhi","North","Chennai","South","Hyderabad","South","Mumbai","Central","Bangalore","South")</f>
        <v>South</v>
      </c>
      <c r="O9170" s="12">
        <v>29053.119999999999</v>
      </c>
      <c r="P9170" s="4">
        <f>Table1[[#This Row],[Delivery_Date]]-Table1[[#This Row],[Order_Date]]</f>
        <v>10</v>
      </c>
      <c r="Q9170" s="4" t="str">
        <f>IF(Table1[[#This Row],[Delivery delay days]]&gt;5,"delay","on time")</f>
        <v>delay</v>
      </c>
      <c r="R9170" s="10">
        <f>DATEVALUE(Table1[[#This Row],[Delivery_Date]])</f>
        <v>44947</v>
      </c>
      <c r="S9170" s="10">
        <f>DATEVALUE(Table1[[#This Row],[Order_Date]])</f>
        <v>44937</v>
      </c>
      <c r="T9170" s="4" t="str" cm="1">
        <f t="array" ref="T9170">_xlfn.IFS(Table1[[#This Row],[Inventory_Level]]&lt;=200,"low",Table1[[#This Row],[Inventory_Level]]&gt;=700,"high",Table1[[#This Row],[Inventory_Level]]&gt;200,"medium")</f>
        <v>medium</v>
      </c>
    </row>
    <row r="9171" spans="1:20" x14ac:dyDescent="0.35">
      <c r="A9171" s="4">
        <v>9170</v>
      </c>
      <c r="B9171" s="4" t="s">
        <v>23</v>
      </c>
      <c r="C9171" s="4" t="s">
        <v>16</v>
      </c>
      <c r="D9171" s="4" t="s">
        <v>32</v>
      </c>
      <c r="E9171" s="4" t="s">
        <v>60</v>
      </c>
      <c r="F9171" s="10" t="s">
        <v>55</v>
      </c>
      <c r="G9171" s="11" t="s">
        <v>90</v>
      </c>
      <c r="H9171" s="4">
        <v>55</v>
      </c>
      <c r="I9171" s="12">
        <v>3299.37</v>
      </c>
      <c r="J9171" s="12">
        <v>181465.35</v>
      </c>
      <c r="K9171" s="12">
        <v>542.29999999999995</v>
      </c>
      <c r="L9171" s="4">
        <v>334</v>
      </c>
      <c r="M9171" s="4" t="s">
        <v>35</v>
      </c>
      <c r="N9171" s="4" t="str" cm="1">
        <f t="array" ref="N9171">_xlfn.SWITCH(E9171,"Delhi","North","Chennai","South","Hyderabad","South","Mumbai","Central","Bangalore","South")</f>
        <v>South</v>
      </c>
      <c r="O9171" s="12">
        <v>24707.41</v>
      </c>
      <c r="P9171" s="4">
        <f>Table1[[#This Row],[Delivery_Date]]-Table1[[#This Row],[Order_Date]]</f>
        <v>7</v>
      </c>
      <c r="Q9171" s="4" t="str">
        <f>IF(Table1[[#This Row],[Delivery delay days]]&gt;5,"delay","on time")</f>
        <v>delay</v>
      </c>
      <c r="R9171" s="10">
        <f>DATEVALUE(Table1[[#This Row],[Delivery_Date]])</f>
        <v>45148</v>
      </c>
      <c r="S9171" s="10">
        <f>DATEVALUE(Table1[[#This Row],[Order_Date]])</f>
        <v>45141</v>
      </c>
      <c r="T9171" s="4" t="str" cm="1">
        <f t="array" ref="T9171">_xlfn.IFS(Table1[[#This Row],[Inventory_Level]]&lt;=200,"low",Table1[[#This Row],[Inventory_Level]]&gt;=700,"high",Table1[[#This Row],[Inventory_Level]]&gt;200,"medium")</f>
        <v>medium</v>
      </c>
    </row>
    <row r="9172" spans="1:20" x14ac:dyDescent="0.35">
      <c r="A9172" s="4">
        <v>9171</v>
      </c>
      <c r="B9172" s="4" t="s">
        <v>44</v>
      </c>
      <c r="C9172" s="4" t="s">
        <v>24</v>
      </c>
      <c r="D9172" s="4" t="s">
        <v>45</v>
      </c>
      <c r="E9172" s="4" t="s">
        <v>18</v>
      </c>
      <c r="F9172" s="10" t="s">
        <v>157</v>
      </c>
      <c r="G9172" s="11" t="s">
        <v>216</v>
      </c>
      <c r="H9172" s="4">
        <v>50</v>
      </c>
      <c r="I9172" s="12">
        <v>12078.88</v>
      </c>
      <c r="J9172" s="12">
        <v>603944</v>
      </c>
      <c r="K9172" s="12">
        <v>4304.92</v>
      </c>
      <c r="L9172" s="4">
        <v>762</v>
      </c>
      <c r="M9172" s="4" t="s">
        <v>29</v>
      </c>
      <c r="N9172" s="4" t="str" cm="1">
        <f t="array" ref="N9172">_xlfn.SWITCH(E9172,"Delhi","North","Chennai","South","Hyderabad","South","Mumbai","Central","Bangalore","South")</f>
        <v>North</v>
      </c>
      <c r="O9172" s="12">
        <v>77897.72</v>
      </c>
      <c r="P9172" s="4">
        <f>Table1[[#This Row],[Delivery_Date]]-Table1[[#This Row],[Order_Date]]</f>
        <v>3</v>
      </c>
      <c r="Q9172" s="4" t="str">
        <f>IF(Table1[[#This Row],[Delivery delay days]]&gt;5,"delay","on time")</f>
        <v>on time</v>
      </c>
      <c r="R9172" s="10">
        <f>DATEVALUE(Table1[[#This Row],[Delivery_Date]])</f>
        <v>44973</v>
      </c>
      <c r="S9172" s="10">
        <f>DATEVALUE(Table1[[#This Row],[Order_Date]])</f>
        <v>44970</v>
      </c>
      <c r="T9172" s="4" t="str" cm="1">
        <f t="array" ref="T9172">_xlfn.IFS(Table1[[#This Row],[Inventory_Level]]&lt;=200,"low",Table1[[#This Row],[Inventory_Level]]&gt;=700,"high",Table1[[#This Row],[Inventory_Level]]&gt;200,"medium")</f>
        <v>high</v>
      </c>
    </row>
    <row r="9173" spans="1:20" x14ac:dyDescent="0.35">
      <c r="A9173" s="4">
        <v>9172</v>
      </c>
      <c r="B9173" s="4" t="s">
        <v>37</v>
      </c>
      <c r="C9173" s="4" t="s">
        <v>38</v>
      </c>
      <c r="D9173" s="4" t="s">
        <v>25</v>
      </c>
      <c r="E9173" s="4" t="s">
        <v>26</v>
      </c>
      <c r="F9173" s="10" t="s">
        <v>336</v>
      </c>
      <c r="G9173" s="11" t="s">
        <v>201</v>
      </c>
      <c r="H9173" s="4">
        <v>96</v>
      </c>
      <c r="I9173" s="12">
        <v>46717.97</v>
      </c>
      <c r="J9173" s="12">
        <v>4484925.12</v>
      </c>
      <c r="K9173" s="12">
        <v>2729.96</v>
      </c>
      <c r="L9173" s="4">
        <v>318</v>
      </c>
      <c r="M9173" s="4" t="s">
        <v>21</v>
      </c>
      <c r="N9173" s="4" t="str" cm="1">
        <f t="array" ref="N9173">_xlfn.SWITCH(E9173,"Delhi","North","Chennai","South","Hyderabad","South","Mumbai","Central","Bangalore","South")</f>
        <v>South</v>
      </c>
      <c r="O9173" s="12">
        <v>638650.07999999996</v>
      </c>
      <c r="P9173" s="4">
        <f>Table1[[#This Row],[Delivery_Date]]-Table1[[#This Row],[Order_Date]]</f>
        <v>9</v>
      </c>
      <c r="Q9173" s="4" t="str">
        <f>IF(Table1[[#This Row],[Delivery delay days]]&gt;5,"delay","on time")</f>
        <v>delay</v>
      </c>
      <c r="R9173" s="10">
        <f>DATEVALUE(Table1[[#This Row],[Delivery_Date]])</f>
        <v>45104</v>
      </c>
      <c r="S9173" s="10">
        <f>DATEVALUE(Table1[[#This Row],[Order_Date]])</f>
        <v>45095</v>
      </c>
      <c r="T9173" s="4" t="str" cm="1">
        <f t="array" ref="T9173">_xlfn.IFS(Table1[[#This Row],[Inventory_Level]]&lt;=200,"low",Table1[[#This Row],[Inventory_Level]]&gt;=700,"high",Table1[[#This Row],[Inventory_Level]]&gt;200,"medium")</f>
        <v>medium</v>
      </c>
    </row>
    <row r="9174" spans="1:20" x14ac:dyDescent="0.35">
      <c r="A9174" s="4">
        <v>9173</v>
      </c>
      <c r="B9174" s="4" t="s">
        <v>51</v>
      </c>
      <c r="C9174" s="4" t="s">
        <v>16</v>
      </c>
      <c r="D9174" s="4" t="s">
        <v>45</v>
      </c>
      <c r="E9174" s="4" t="s">
        <v>18</v>
      </c>
      <c r="F9174" s="10" t="s">
        <v>392</v>
      </c>
      <c r="G9174" s="11" t="s">
        <v>337</v>
      </c>
      <c r="H9174" s="4">
        <v>44</v>
      </c>
      <c r="I9174" s="12">
        <v>38329.01</v>
      </c>
      <c r="J9174" s="12">
        <v>1686476.44</v>
      </c>
      <c r="K9174" s="12">
        <v>3650.45</v>
      </c>
      <c r="L9174" s="4">
        <v>319</v>
      </c>
      <c r="M9174" s="4" t="s">
        <v>42</v>
      </c>
      <c r="N9174" s="4" t="str" cm="1">
        <f t="array" ref="N9174">_xlfn.SWITCH(E9174,"Delhi","North","Chennai","South","Hyderabad","South","Mumbai","Central","Bangalore","South")</f>
        <v>North</v>
      </c>
      <c r="O9174" s="12">
        <v>300921.44</v>
      </c>
      <c r="P9174" s="4">
        <f>Table1[[#This Row],[Delivery_Date]]-Table1[[#This Row],[Order_Date]]</f>
        <v>10</v>
      </c>
      <c r="Q9174" s="4" t="str">
        <f>IF(Table1[[#This Row],[Delivery delay days]]&gt;5,"delay","on time")</f>
        <v>delay</v>
      </c>
      <c r="R9174" s="10">
        <f>DATEVALUE(Table1[[#This Row],[Delivery_Date]])</f>
        <v>45159</v>
      </c>
      <c r="S9174" s="10">
        <f>DATEVALUE(Table1[[#This Row],[Order_Date]])</f>
        <v>45149</v>
      </c>
      <c r="T9174" s="4" t="str" cm="1">
        <f t="array" ref="T9174">_xlfn.IFS(Table1[[#This Row],[Inventory_Level]]&lt;=200,"low",Table1[[#This Row],[Inventory_Level]]&gt;=700,"high",Table1[[#This Row],[Inventory_Level]]&gt;200,"medium")</f>
        <v>medium</v>
      </c>
    </row>
    <row r="9175" spans="1:20" x14ac:dyDescent="0.35">
      <c r="A9175" s="4">
        <v>9174</v>
      </c>
      <c r="B9175" s="4" t="s">
        <v>51</v>
      </c>
      <c r="C9175" s="4" t="s">
        <v>16</v>
      </c>
      <c r="D9175" s="4" t="s">
        <v>17</v>
      </c>
      <c r="E9175" s="4" t="s">
        <v>52</v>
      </c>
      <c r="F9175" s="10" t="s">
        <v>419</v>
      </c>
      <c r="G9175" s="11" t="s">
        <v>196</v>
      </c>
      <c r="H9175" s="4">
        <v>71</v>
      </c>
      <c r="I9175" s="12">
        <v>39430.550000000003</v>
      </c>
      <c r="J9175" s="12">
        <v>2799569.05</v>
      </c>
      <c r="K9175" s="12">
        <v>1062.32</v>
      </c>
      <c r="L9175" s="4">
        <v>635</v>
      </c>
      <c r="M9175" s="4" t="s">
        <v>21</v>
      </c>
      <c r="N9175" s="4" t="str" cm="1">
        <f t="array" ref="N9175">_xlfn.SWITCH(E9175,"Delhi","North","Chennai","South","Hyderabad","South","Mumbai","Central","Bangalore","South")</f>
        <v>Central</v>
      </c>
      <c r="O9175" s="12">
        <v>642639</v>
      </c>
      <c r="P9175" s="4">
        <f>Table1[[#This Row],[Delivery_Date]]-Table1[[#This Row],[Order_Date]]</f>
        <v>6</v>
      </c>
      <c r="Q9175" s="4" t="str">
        <f>IF(Table1[[#This Row],[Delivery delay days]]&gt;5,"delay","on time")</f>
        <v>delay</v>
      </c>
      <c r="R9175" s="10">
        <f>DATEVALUE(Table1[[#This Row],[Delivery_Date]])</f>
        <v>44935</v>
      </c>
      <c r="S9175" s="10">
        <f>DATEVALUE(Table1[[#This Row],[Order_Date]])</f>
        <v>44929</v>
      </c>
      <c r="T9175" s="4" t="str" cm="1">
        <f t="array" ref="T9175">_xlfn.IFS(Table1[[#This Row],[Inventory_Level]]&lt;=200,"low",Table1[[#This Row],[Inventory_Level]]&gt;=700,"high",Table1[[#This Row],[Inventory_Level]]&gt;200,"medium")</f>
        <v>medium</v>
      </c>
    </row>
    <row r="9176" spans="1:20" x14ac:dyDescent="0.35">
      <c r="A9176" s="4">
        <v>9175</v>
      </c>
      <c r="B9176" s="4" t="s">
        <v>23</v>
      </c>
      <c r="C9176" s="4" t="s">
        <v>24</v>
      </c>
      <c r="D9176" s="4" t="s">
        <v>25</v>
      </c>
      <c r="E9176" s="4" t="s">
        <v>26</v>
      </c>
      <c r="F9176" s="10" t="s">
        <v>333</v>
      </c>
      <c r="G9176" s="11" t="s">
        <v>215</v>
      </c>
      <c r="H9176" s="4">
        <v>87</v>
      </c>
      <c r="I9176" s="12">
        <v>7326.78</v>
      </c>
      <c r="J9176" s="12">
        <v>637429.86</v>
      </c>
      <c r="K9176" s="12">
        <v>3375.69</v>
      </c>
      <c r="L9176" s="4">
        <v>209</v>
      </c>
      <c r="M9176" s="4" t="s">
        <v>21</v>
      </c>
      <c r="N9176" s="4" t="str" cm="1">
        <f t="array" ref="N9176">_xlfn.SWITCH(E9176,"Delhi","North","Chennai","South","Hyderabad","South","Mumbai","Central","Bangalore","South")</f>
        <v>South</v>
      </c>
      <c r="O9176" s="12">
        <v>58682.79</v>
      </c>
      <c r="P9176" s="4">
        <f>Table1[[#This Row],[Delivery_Date]]-Table1[[#This Row],[Order_Date]]</f>
        <v>9</v>
      </c>
      <c r="Q9176" s="4" t="str">
        <f>IF(Table1[[#This Row],[Delivery delay days]]&gt;5,"delay","on time")</f>
        <v>delay</v>
      </c>
      <c r="R9176" s="10">
        <f>DATEVALUE(Table1[[#This Row],[Delivery_Date]])</f>
        <v>44995</v>
      </c>
      <c r="S9176" s="10">
        <f>DATEVALUE(Table1[[#This Row],[Order_Date]])</f>
        <v>44986</v>
      </c>
      <c r="T9176" s="4" t="str" cm="1">
        <f t="array" ref="T9176">_xlfn.IFS(Table1[[#This Row],[Inventory_Level]]&lt;=200,"low",Table1[[#This Row],[Inventory_Level]]&gt;=700,"high",Table1[[#This Row],[Inventory_Level]]&gt;200,"medium")</f>
        <v>medium</v>
      </c>
    </row>
    <row r="9177" spans="1:20" x14ac:dyDescent="0.35">
      <c r="A9177" s="4">
        <v>9176</v>
      </c>
      <c r="B9177" s="4" t="s">
        <v>15</v>
      </c>
      <c r="C9177" s="4" t="s">
        <v>24</v>
      </c>
      <c r="D9177" s="4" t="s">
        <v>32</v>
      </c>
      <c r="E9177" s="4" t="s">
        <v>18</v>
      </c>
      <c r="F9177" s="10" t="s">
        <v>53</v>
      </c>
      <c r="G9177" s="11" t="s">
        <v>290</v>
      </c>
      <c r="H9177" s="4">
        <v>60</v>
      </c>
      <c r="I9177" s="12">
        <v>26087.81</v>
      </c>
      <c r="J9177" s="12">
        <v>1565268.6</v>
      </c>
      <c r="K9177" s="12">
        <v>323.56</v>
      </c>
      <c r="L9177" s="4">
        <v>555</v>
      </c>
      <c r="M9177" s="4" t="s">
        <v>21</v>
      </c>
      <c r="N9177" s="4" t="str" cm="1">
        <f t="array" ref="N9177">_xlfn.SWITCH(E9177,"Delhi","North","Chennai","South","Hyderabad","South","Mumbai","Central","Bangalore","South")</f>
        <v>North</v>
      </c>
      <c r="O9177" s="12">
        <v>186135.98</v>
      </c>
      <c r="P9177" s="4">
        <f>Table1[[#This Row],[Delivery_Date]]-Table1[[#This Row],[Order_Date]]</f>
        <v>2</v>
      </c>
      <c r="Q9177" s="4" t="str">
        <f>IF(Table1[[#This Row],[Delivery delay days]]&gt;5,"delay","on time")</f>
        <v>on time</v>
      </c>
      <c r="R9177" s="10">
        <f>DATEVALUE(Table1[[#This Row],[Delivery_Date]])</f>
        <v>45207</v>
      </c>
      <c r="S9177" s="10">
        <f>DATEVALUE(Table1[[#This Row],[Order_Date]])</f>
        <v>45205</v>
      </c>
      <c r="T9177" s="4" t="str" cm="1">
        <f t="array" ref="T9177">_xlfn.IFS(Table1[[#This Row],[Inventory_Level]]&lt;=200,"low",Table1[[#This Row],[Inventory_Level]]&gt;=700,"high",Table1[[#This Row],[Inventory_Level]]&gt;200,"medium")</f>
        <v>medium</v>
      </c>
    </row>
    <row r="9178" spans="1:20" x14ac:dyDescent="0.35">
      <c r="A9178" s="4">
        <v>9177</v>
      </c>
      <c r="B9178" s="4" t="s">
        <v>15</v>
      </c>
      <c r="C9178" s="4" t="s">
        <v>24</v>
      </c>
      <c r="D9178" s="4" t="s">
        <v>39</v>
      </c>
      <c r="E9178" s="4" t="s">
        <v>46</v>
      </c>
      <c r="F9178" s="10" t="s">
        <v>412</v>
      </c>
      <c r="G9178" s="11" t="s">
        <v>218</v>
      </c>
      <c r="H9178" s="4">
        <v>10</v>
      </c>
      <c r="I9178" s="12">
        <v>34461.24</v>
      </c>
      <c r="J9178" s="12">
        <v>344612.4</v>
      </c>
      <c r="K9178" s="12">
        <v>1609.79</v>
      </c>
      <c r="L9178" s="4">
        <v>670</v>
      </c>
      <c r="M9178" s="4" t="s">
        <v>29</v>
      </c>
      <c r="N9178" s="4" t="str" cm="1">
        <f t="array" ref="N9178">_xlfn.SWITCH(E9178,"Delhi","North","Chennai","South","Hyderabad","South","Mumbai","Central","Bangalore","South")</f>
        <v>South</v>
      </c>
      <c r="O9178" s="12">
        <v>84703.5</v>
      </c>
      <c r="P9178" s="4">
        <f>Table1[[#This Row],[Delivery_Date]]-Table1[[#This Row],[Order_Date]]</f>
        <v>4</v>
      </c>
      <c r="Q9178" s="4" t="str">
        <f>IF(Table1[[#This Row],[Delivery delay days]]&gt;5,"delay","on time")</f>
        <v>on time</v>
      </c>
      <c r="R9178" s="10">
        <f>DATEVALUE(Table1[[#This Row],[Delivery_Date]])</f>
        <v>45223</v>
      </c>
      <c r="S9178" s="10">
        <f>DATEVALUE(Table1[[#This Row],[Order_Date]])</f>
        <v>45219</v>
      </c>
      <c r="T9178" s="4" t="str" cm="1">
        <f t="array" ref="T9178">_xlfn.IFS(Table1[[#This Row],[Inventory_Level]]&lt;=200,"low",Table1[[#This Row],[Inventory_Level]]&gt;=700,"high",Table1[[#This Row],[Inventory_Level]]&gt;200,"medium")</f>
        <v>medium</v>
      </c>
    </row>
    <row r="9179" spans="1:20" x14ac:dyDescent="0.35">
      <c r="A9179" s="4">
        <v>9178</v>
      </c>
      <c r="B9179" s="4" t="s">
        <v>37</v>
      </c>
      <c r="C9179" s="4" t="s">
        <v>16</v>
      </c>
      <c r="D9179" s="4" t="s">
        <v>39</v>
      </c>
      <c r="E9179" s="4" t="s">
        <v>18</v>
      </c>
      <c r="F9179" s="10" t="s">
        <v>167</v>
      </c>
      <c r="G9179" s="11" t="s">
        <v>47</v>
      </c>
      <c r="H9179" s="4">
        <v>29</v>
      </c>
      <c r="I9179" s="12">
        <v>26861</v>
      </c>
      <c r="J9179" s="12">
        <v>778969</v>
      </c>
      <c r="K9179" s="12">
        <v>459.25</v>
      </c>
      <c r="L9179" s="4">
        <v>738</v>
      </c>
      <c r="M9179" s="4" t="s">
        <v>29</v>
      </c>
      <c r="N9179" s="4" t="str" cm="1">
        <f t="array" ref="N9179">_xlfn.SWITCH(E9179,"Delhi","North","Chennai","South","Hyderabad","South","Mumbai","Central","Bangalore","South")</f>
        <v>North</v>
      </c>
      <c r="O9179" s="12">
        <v>127480.63</v>
      </c>
      <c r="P9179" s="4">
        <f>Table1[[#This Row],[Delivery_Date]]-Table1[[#This Row],[Order_Date]]</f>
        <v>11</v>
      </c>
      <c r="Q9179" s="4" t="str">
        <f>IF(Table1[[#This Row],[Delivery delay days]]&gt;5,"delay","on time")</f>
        <v>delay</v>
      </c>
      <c r="R9179" s="10">
        <f>DATEVALUE(Table1[[#This Row],[Delivery_Date]])</f>
        <v>45138</v>
      </c>
      <c r="S9179" s="10">
        <f>DATEVALUE(Table1[[#This Row],[Order_Date]])</f>
        <v>45127</v>
      </c>
      <c r="T9179" s="4" t="str" cm="1">
        <f t="array" ref="T9179">_xlfn.IFS(Table1[[#This Row],[Inventory_Level]]&lt;=200,"low",Table1[[#This Row],[Inventory_Level]]&gt;=700,"high",Table1[[#This Row],[Inventory_Level]]&gt;200,"medium")</f>
        <v>high</v>
      </c>
    </row>
    <row r="9180" spans="1:20" x14ac:dyDescent="0.35">
      <c r="A9180" s="4">
        <v>9179</v>
      </c>
      <c r="B9180" s="4" t="s">
        <v>44</v>
      </c>
      <c r="C9180" s="4" t="s">
        <v>38</v>
      </c>
      <c r="D9180" s="4" t="s">
        <v>39</v>
      </c>
      <c r="E9180" s="4" t="s">
        <v>52</v>
      </c>
      <c r="F9180" s="10" t="s">
        <v>135</v>
      </c>
      <c r="G9180" s="11" t="s">
        <v>290</v>
      </c>
      <c r="H9180" s="4">
        <v>54</v>
      </c>
      <c r="I9180" s="12">
        <v>19761.96</v>
      </c>
      <c r="J9180" s="12">
        <v>1067145.8400000001</v>
      </c>
      <c r="K9180" s="12">
        <v>402.69</v>
      </c>
      <c r="L9180" s="4">
        <v>1</v>
      </c>
      <c r="M9180" s="4" t="s">
        <v>21</v>
      </c>
      <c r="N9180" s="4" t="str" cm="1">
        <f t="array" ref="N9180">_xlfn.SWITCH(E9180,"Delhi","North","Chennai","South","Hyderabad","South","Mumbai","Central","Bangalore","South")</f>
        <v>Central</v>
      </c>
      <c r="O9180" s="12">
        <v>172993.78</v>
      </c>
      <c r="P9180" s="4">
        <f>Table1[[#This Row],[Delivery_Date]]-Table1[[#This Row],[Order_Date]]</f>
        <v>11</v>
      </c>
      <c r="Q9180" s="4" t="str">
        <f>IF(Table1[[#This Row],[Delivery delay days]]&gt;5,"delay","on time")</f>
        <v>delay</v>
      </c>
      <c r="R9180" s="10">
        <f>DATEVALUE(Table1[[#This Row],[Delivery_Date]])</f>
        <v>45207</v>
      </c>
      <c r="S9180" s="10">
        <f>DATEVALUE(Table1[[#This Row],[Order_Date]])</f>
        <v>45196</v>
      </c>
      <c r="T9180" s="4" t="str" cm="1">
        <f t="array" ref="T9180">_xlfn.IFS(Table1[[#This Row],[Inventory_Level]]&lt;=200,"low",Table1[[#This Row],[Inventory_Level]]&gt;=700,"high",Table1[[#This Row],[Inventory_Level]]&gt;200,"medium")</f>
        <v>low</v>
      </c>
    </row>
    <row r="9181" spans="1:20" x14ac:dyDescent="0.35">
      <c r="A9181" s="4">
        <v>9180</v>
      </c>
      <c r="B9181" s="4" t="s">
        <v>65</v>
      </c>
      <c r="C9181" s="4" t="s">
        <v>38</v>
      </c>
      <c r="D9181" s="4" t="s">
        <v>32</v>
      </c>
      <c r="E9181" s="4" t="s">
        <v>18</v>
      </c>
      <c r="F9181" s="10" t="s">
        <v>157</v>
      </c>
      <c r="G9181" s="11" t="s">
        <v>153</v>
      </c>
      <c r="H9181" s="4">
        <v>12</v>
      </c>
      <c r="I9181" s="12">
        <v>5929.97</v>
      </c>
      <c r="J9181" s="12">
        <v>71159.64</v>
      </c>
      <c r="K9181" s="12">
        <v>2310.66</v>
      </c>
      <c r="L9181" s="4">
        <v>810</v>
      </c>
      <c r="M9181" s="4" t="s">
        <v>21</v>
      </c>
      <c r="N9181" s="4" t="str" cm="1">
        <f t="array" ref="N9181">_xlfn.SWITCH(E9181,"Delhi","North","Chennai","South","Hyderabad","South","Mumbai","Central","Bangalore","South")</f>
        <v>North</v>
      </c>
      <c r="O9181" s="12">
        <v>8208.31</v>
      </c>
      <c r="P9181" s="4">
        <f>Table1[[#This Row],[Delivery_Date]]-Table1[[#This Row],[Order_Date]]</f>
        <v>12</v>
      </c>
      <c r="Q9181" s="4" t="str">
        <f>IF(Table1[[#This Row],[Delivery delay days]]&gt;5,"delay","on time")</f>
        <v>delay</v>
      </c>
      <c r="R9181" s="10">
        <f>DATEVALUE(Table1[[#This Row],[Delivery_Date]])</f>
        <v>44982</v>
      </c>
      <c r="S9181" s="10">
        <f>DATEVALUE(Table1[[#This Row],[Order_Date]])</f>
        <v>44970</v>
      </c>
      <c r="T9181" s="4" t="str" cm="1">
        <f t="array" ref="T9181">_xlfn.IFS(Table1[[#This Row],[Inventory_Level]]&lt;=200,"low",Table1[[#This Row],[Inventory_Level]]&gt;=700,"high",Table1[[#This Row],[Inventory_Level]]&gt;200,"medium")</f>
        <v>high</v>
      </c>
    </row>
    <row r="9182" spans="1:20" x14ac:dyDescent="0.35">
      <c r="A9182" s="4">
        <v>9181</v>
      </c>
      <c r="B9182" s="4" t="s">
        <v>51</v>
      </c>
      <c r="C9182" s="4" t="s">
        <v>38</v>
      </c>
      <c r="D9182" s="4" t="s">
        <v>17</v>
      </c>
      <c r="E9182" s="4" t="s">
        <v>46</v>
      </c>
      <c r="F9182" s="10" t="s">
        <v>100</v>
      </c>
      <c r="G9182" s="11" t="s">
        <v>404</v>
      </c>
      <c r="H9182" s="4">
        <v>82</v>
      </c>
      <c r="I9182" s="12">
        <v>24398.31</v>
      </c>
      <c r="J9182" s="12">
        <v>2000661.42</v>
      </c>
      <c r="K9182" s="12">
        <v>4710.66</v>
      </c>
      <c r="L9182" s="4">
        <v>59</v>
      </c>
      <c r="M9182" s="4" t="s">
        <v>21</v>
      </c>
      <c r="N9182" s="4" t="str" cm="1">
        <f t="array" ref="N9182">_xlfn.SWITCH(E9182,"Delhi","North","Chennai","South","Hyderabad","South","Mumbai","Central","Bangalore","South")</f>
        <v>South</v>
      </c>
      <c r="O9182" s="12">
        <v>405328.32</v>
      </c>
      <c r="P9182" s="4">
        <f>Table1[[#This Row],[Delivery_Date]]-Table1[[#This Row],[Order_Date]]</f>
        <v>2</v>
      </c>
      <c r="Q9182" s="4" t="str">
        <f>IF(Table1[[#This Row],[Delivery delay days]]&gt;5,"delay","on time")</f>
        <v>on time</v>
      </c>
      <c r="R9182" s="10">
        <f>DATEVALUE(Table1[[#This Row],[Delivery_Date]])</f>
        <v>45092</v>
      </c>
      <c r="S9182" s="10">
        <f>DATEVALUE(Table1[[#This Row],[Order_Date]])</f>
        <v>45090</v>
      </c>
      <c r="T9182" s="4" t="str" cm="1">
        <f t="array" ref="T9182">_xlfn.IFS(Table1[[#This Row],[Inventory_Level]]&lt;=200,"low",Table1[[#This Row],[Inventory_Level]]&gt;=700,"high",Table1[[#This Row],[Inventory_Level]]&gt;200,"medium")</f>
        <v>low</v>
      </c>
    </row>
    <row r="9183" spans="1:20" x14ac:dyDescent="0.35">
      <c r="A9183" s="4">
        <v>9182</v>
      </c>
      <c r="B9183" s="4" t="s">
        <v>65</v>
      </c>
      <c r="C9183" s="4" t="s">
        <v>38</v>
      </c>
      <c r="D9183" s="4" t="s">
        <v>32</v>
      </c>
      <c r="E9183" s="4" t="s">
        <v>18</v>
      </c>
      <c r="F9183" s="10" t="s">
        <v>217</v>
      </c>
      <c r="G9183" s="11" t="s">
        <v>111</v>
      </c>
      <c r="H9183" s="4">
        <v>94</v>
      </c>
      <c r="I9183" s="12">
        <v>876.37</v>
      </c>
      <c r="J9183" s="12">
        <v>82378.78</v>
      </c>
      <c r="K9183" s="12">
        <v>2001.3</v>
      </c>
      <c r="L9183" s="4">
        <v>903</v>
      </c>
      <c r="M9183" s="4" t="s">
        <v>21</v>
      </c>
      <c r="N9183" s="4" t="str" cm="1">
        <f t="array" ref="N9183">_xlfn.SWITCH(E9183,"Delhi","North","Chennai","South","Hyderabad","South","Mumbai","Central","Bangalore","South")</f>
        <v>North</v>
      </c>
      <c r="O9183" s="12">
        <v>17226.21</v>
      </c>
      <c r="P9183" s="4">
        <f>Table1[[#This Row],[Delivery_Date]]-Table1[[#This Row],[Order_Date]]</f>
        <v>8</v>
      </c>
      <c r="Q9183" s="4" t="str">
        <f>IF(Table1[[#This Row],[Delivery delay days]]&gt;5,"delay","on time")</f>
        <v>delay</v>
      </c>
      <c r="R9183" s="10">
        <f>DATEVALUE(Table1[[#This Row],[Delivery_Date]])</f>
        <v>44988</v>
      </c>
      <c r="S9183" s="10">
        <f>DATEVALUE(Table1[[#This Row],[Order_Date]])</f>
        <v>44980</v>
      </c>
      <c r="T9183" s="4" t="str" cm="1">
        <f t="array" ref="T9183">_xlfn.IFS(Table1[[#This Row],[Inventory_Level]]&lt;=200,"low",Table1[[#This Row],[Inventory_Level]]&gt;=700,"high",Table1[[#This Row],[Inventory_Level]]&gt;200,"medium")</f>
        <v>high</v>
      </c>
    </row>
    <row r="9184" spans="1:20" x14ac:dyDescent="0.35">
      <c r="A9184" s="4">
        <v>9183</v>
      </c>
      <c r="B9184" s="4" t="s">
        <v>59</v>
      </c>
      <c r="C9184" s="4" t="s">
        <v>16</v>
      </c>
      <c r="D9184" s="4" t="s">
        <v>32</v>
      </c>
      <c r="E9184" s="4" t="s">
        <v>18</v>
      </c>
      <c r="F9184" s="10" t="s">
        <v>393</v>
      </c>
      <c r="G9184" s="11" t="s">
        <v>405</v>
      </c>
      <c r="H9184" s="4">
        <v>24</v>
      </c>
      <c r="I9184" s="12">
        <v>7685.77</v>
      </c>
      <c r="J9184" s="12">
        <v>184458.48</v>
      </c>
      <c r="K9184" s="12">
        <v>2369.86</v>
      </c>
      <c r="L9184" s="4">
        <v>125</v>
      </c>
      <c r="M9184" s="4" t="s">
        <v>42</v>
      </c>
      <c r="N9184" s="4" t="str" cm="1">
        <f t="array" ref="N9184">_xlfn.SWITCH(E9184,"Delhi","North","Chennai","South","Hyderabad","South","Mumbai","Central","Bangalore","South")</f>
        <v>North</v>
      </c>
      <c r="O9184" s="12">
        <v>27093.81</v>
      </c>
      <c r="P9184" s="4">
        <f>Table1[[#This Row],[Delivery_Date]]-Table1[[#This Row],[Order_Date]]</f>
        <v>7</v>
      </c>
      <c r="Q9184" s="4" t="str">
        <f>IF(Table1[[#This Row],[Delivery delay days]]&gt;5,"delay","on time")</f>
        <v>delay</v>
      </c>
      <c r="R9184" s="10">
        <f>DATEVALUE(Table1[[#This Row],[Delivery_Date]])</f>
        <v>45208</v>
      </c>
      <c r="S9184" s="10">
        <f>DATEVALUE(Table1[[#This Row],[Order_Date]])</f>
        <v>45201</v>
      </c>
      <c r="T9184" s="4" t="str" cm="1">
        <f t="array" ref="T9184">_xlfn.IFS(Table1[[#This Row],[Inventory_Level]]&lt;=200,"low",Table1[[#This Row],[Inventory_Level]]&gt;=700,"high",Table1[[#This Row],[Inventory_Level]]&gt;200,"medium")</f>
        <v>low</v>
      </c>
    </row>
    <row r="9185" spans="1:20" x14ac:dyDescent="0.35">
      <c r="A9185" s="4">
        <v>9184</v>
      </c>
      <c r="B9185" s="4" t="s">
        <v>59</v>
      </c>
      <c r="C9185" s="4" t="s">
        <v>38</v>
      </c>
      <c r="D9185" s="4" t="s">
        <v>32</v>
      </c>
      <c r="E9185" s="4" t="s">
        <v>60</v>
      </c>
      <c r="F9185" s="10" t="s">
        <v>126</v>
      </c>
      <c r="G9185" s="11" t="s">
        <v>406</v>
      </c>
      <c r="H9185" s="4">
        <v>70</v>
      </c>
      <c r="I9185" s="12">
        <v>5996.44</v>
      </c>
      <c r="J9185" s="12">
        <v>419750.8</v>
      </c>
      <c r="K9185" s="12">
        <v>2054.65</v>
      </c>
      <c r="L9185" s="4">
        <v>940</v>
      </c>
      <c r="M9185" s="4" t="s">
        <v>42</v>
      </c>
      <c r="N9185" s="4" t="str" cm="1">
        <f t="array" ref="N9185">_xlfn.SWITCH(E9185,"Delhi","North","Chennai","South","Hyderabad","South","Mumbai","Central","Bangalore","South")</f>
        <v>South</v>
      </c>
      <c r="O9185" s="12">
        <v>27823.33</v>
      </c>
      <c r="P9185" s="4">
        <f>Table1[[#This Row],[Delivery_Date]]-Table1[[#This Row],[Order_Date]]</f>
        <v>14</v>
      </c>
      <c r="Q9185" s="4" t="str">
        <f>IF(Table1[[#This Row],[Delivery delay days]]&gt;5,"delay","on time")</f>
        <v>delay</v>
      </c>
      <c r="R9185" s="10">
        <f>DATEVALUE(Table1[[#This Row],[Delivery_Date]])</f>
        <v>44976</v>
      </c>
      <c r="S9185" s="10">
        <f>DATEVALUE(Table1[[#This Row],[Order_Date]])</f>
        <v>44962</v>
      </c>
      <c r="T9185" s="4" t="str" cm="1">
        <f t="array" ref="T9185">_xlfn.IFS(Table1[[#This Row],[Inventory_Level]]&lt;=200,"low",Table1[[#This Row],[Inventory_Level]]&gt;=700,"high",Table1[[#This Row],[Inventory_Level]]&gt;200,"medium")</f>
        <v>high</v>
      </c>
    </row>
    <row r="9186" spans="1:20" x14ac:dyDescent="0.35">
      <c r="A9186" s="4">
        <v>9185</v>
      </c>
      <c r="B9186" s="4" t="s">
        <v>65</v>
      </c>
      <c r="C9186" s="4" t="s">
        <v>24</v>
      </c>
      <c r="D9186" s="4" t="s">
        <v>39</v>
      </c>
      <c r="E9186" s="4" t="s">
        <v>46</v>
      </c>
      <c r="F9186" s="10" t="s">
        <v>127</v>
      </c>
      <c r="G9186" s="11" t="s">
        <v>369</v>
      </c>
      <c r="H9186" s="4">
        <v>61</v>
      </c>
      <c r="I9186" s="12">
        <v>37178.449999999997</v>
      </c>
      <c r="J9186" s="12">
        <v>2267885.4500000002</v>
      </c>
      <c r="K9186" s="12">
        <v>4303.2700000000004</v>
      </c>
      <c r="L9186" s="4">
        <v>586</v>
      </c>
      <c r="M9186" s="4" t="s">
        <v>29</v>
      </c>
      <c r="N9186" s="4" t="str" cm="1">
        <f t="array" ref="N9186">_xlfn.SWITCH(E9186,"Delhi","North","Chennai","South","Hyderabad","South","Mumbai","Central","Bangalore","South")</f>
        <v>South</v>
      </c>
      <c r="O9186" s="12">
        <v>278977.59000000003</v>
      </c>
      <c r="P9186" s="4">
        <f>Table1[[#This Row],[Delivery_Date]]-Table1[[#This Row],[Order_Date]]</f>
        <v>15</v>
      </c>
      <c r="Q9186" s="4" t="str">
        <f>IF(Table1[[#This Row],[Delivery delay days]]&gt;5,"delay","on time")</f>
        <v>delay</v>
      </c>
      <c r="R9186" s="10">
        <f>DATEVALUE(Table1[[#This Row],[Delivery_Date]])</f>
        <v>44981</v>
      </c>
      <c r="S9186" s="10">
        <f>DATEVALUE(Table1[[#This Row],[Order_Date]])</f>
        <v>44966</v>
      </c>
      <c r="T9186" s="4" t="str" cm="1">
        <f t="array" ref="T9186">_xlfn.IFS(Table1[[#This Row],[Inventory_Level]]&lt;=200,"low",Table1[[#This Row],[Inventory_Level]]&gt;=700,"high",Table1[[#This Row],[Inventory_Level]]&gt;200,"medium")</f>
        <v>medium</v>
      </c>
    </row>
    <row r="9187" spans="1:20" x14ac:dyDescent="0.35">
      <c r="A9187" s="4">
        <v>9186</v>
      </c>
      <c r="B9187" s="4" t="s">
        <v>15</v>
      </c>
      <c r="C9187" s="4" t="s">
        <v>24</v>
      </c>
      <c r="D9187" s="4" t="s">
        <v>32</v>
      </c>
      <c r="E9187" s="4" t="s">
        <v>26</v>
      </c>
      <c r="F9187" s="10" t="s">
        <v>109</v>
      </c>
      <c r="G9187" s="11" t="s">
        <v>66</v>
      </c>
      <c r="H9187" s="4">
        <v>36</v>
      </c>
      <c r="I9187" s="12">
        <v>42796.43</v>
      </c>
      <c r="J9187" s="12">
        <v>1540671.48</v>
      </c>
      <c r="K9187" s="12">
        <v>4395.22</v>
      </c>
      <c r="L9187" s="4">
        <v>934</v>
      </c>
      <c r="M9187" s="4" t="s">
        <v>21</v>
      </c>
      <c r="N9187" s="4" t="str" cm="1">
        <f t="array" ref="N9187">_xlfn.SWITCH(E9187,"Delhi","North","Chennai","South","Hyderabad","South","Mumbai","Central","Bangalore","South")</f>
        <v>South</v>
      </c>
      <c r="O9187" s="12">
        <v>169563.41</v>
      </c>
      <c r="P9187" s="4">
        <f>Table1[[#This Row],[Delivery_Date]]-Table1[[#This Row],[Order_Date]]</f>
        <v>6</v>
      </c>
      <c r="Q9187" s="4" t="str">
        <f>IF(Table1[[#This Row],[Delivery delay days]]&gt;5,"delay","on time")</f>
        <v>delay</v>
      </c>
      <c r="R9187" s="10">
        <f>DATEVALUE(Table1[[#This Row],[Delivery_Date]])</f>
        <v>45169</v>
      </c>
      <c r="S9187" s="10">
        <f>DATEVALUE(Table1[[#This Row],[Order_Date]])</f>
        <v>45163</v>
      </c>
      <c r="T9187" s="4" t="str" cm="1">
        <f t="array" ref="T9187">_xlfn.IFS(Table1[[#This Row],[Inventory_Level]]&lt;=200,"low",Table1[[#This Row],[Inventory_Level]]&gt;=700,"high",Table1[[#This Row],[Inventory_Level]]&gt;200,"medium")</f>
        <v>high</v>
      </c>
    </row>
    <row r="9188" spans="1:20" x14ac:dyDescent="0.35">
      <c r="A9188" s="4">
        <v>9187</v>
      </c>
      <c r="B9188" s="4" t="s">
        <v>15</v>
      </c>
      <c r="C9188" s="4" t="s">
        <v>24</v>
      </c>
      <c r="D9188" s="4" t="s">
        <v>39</v>
      </c>
      <c r="E9188" s="4" t="s">
        <v>26</v>
      </c>
      <c r="F9188" s="10" t="s">
        <v>349</v>
      </c>
      <c r="G9188" s="11" t="s">
        <v>339</v>
      </c>
      <c r="H9188" s="4">
        <v>54</v>
      </c>
      <c r="I9188" s="12">
        <v>5833.82</v>
      </c>
      <c r="J9188" s="12">
        <v>315026.28000000003</v>
      </c>
      <c r="K9188" s="12">
        <v>2383.0100000000002</v>
      </c>
      <c r="L9188" s="4">
        <v>833</v>
      </c>
      <c r="M9188" s="4" t="s">
        <v>29</v>
      </c>
      <c r="N9188" s="4" t="str" cm="1">
        <f t="array" ref="N9188">_xlfn.SWITCH(E9188,"Delhi","North","Chennai","South","Hyderabad","South","Mumbai","Central","Bangalore","South")</f>
        <v>South</v>
      </c>
      <c r="O9188" s="12">
        <v>26405.599999999999</v>
      </c>
      <c r="P9188" s="4">
        <f>Table1[[#This Row],[Delivery_Date]]-Table1[[#This Row],[Order_Date]]</f>
        <v>10</v>
      </c>
      <c r="Q9188" s="4" t="str">
        <f>IF(Table1[[#This Row],[Delivery delay days]]&gt;5,"delay","on time")</f>
        <v>delay</v>
      </c>
      <c r="R9188" s="10">
        <f>DATEVALUE(Table1[[#This Row],[Delivery_Date]])</f>
        <v>45056</v>
      </c>
      <c r="S9188" s="10">
        <f>DATEVALUE(Table1[[#This Row],[Order_Date]])</f>
        <v>45046</v>
      </c>
      <c r="T9188" s="4" t="str" cm="1">
        <f t="array" ref="T9188">_xlfn.IFS(Table1[[#This Row],[Inventory_Level]]&lt;=200,"low",Table1[[#This Row],[Inventory_Level]]&gt;=700,"high",Table1[[#This Row],[Inventory_Level]]&gt;200,"medium")</f>
        <v>high</v>
      </c>
    </row>
    <row r="9189" spans="1:20" x14ac:dyDescent="0.35">
      <c r="A9189" s="4">
        <v>9188</v>
      </c>
      <c r="B9189" s="4" t="s">
        <v>37</v>
      </c>
      <c r="C9189" s="4" t="s">
        <v>16</v>
      </c>
      <c r="D9189" s="4" t="s">
        <v>32</v>
      </c>
      <c r="E9189" s="4" t="s">
        <v>26</v>
      </c>
      <c r="F9189" s="10" t="s">
        <v>128</v>
      </c>
      <c r="G9189" s="11" t="s">
        <v>200</v>
      </c>
      <c r="H9189" s="4">
        <v>77</v>
      </c>
      <c r="I9189" s="12">
        <v>33931.22</v>
      </c>
      <c r="J9189" s="12">
        <v>2612703.94</v>
      </c>
      <c r="K9189" s="12">
        <v>887.85</v>
      </c>
      <c r="L9189" s="4">
        <v>941</v>
      </c>
      <c r="M9189" s="4" t="s">
        <v>35</v>
      </c>
      <c r="N9189" s="4" t="str" cm="1">
        <f t="array" ref="N9189">_xlfn.SWITCH(E9189,"Delhi","North","Chennai","South","Hyderabad","South","Mumbai","Central","Bangalore","South")</f>
        <v>South</v>
      </c>
      <c r="O9189" s="12">
        <v>156304.18</v>
      </c>
      <c r="P9189" s="4">
        <f>Table1[[#This Row],[Delivery_Date]]-Table1[[#This Row],[Order_Date]]</f>
        <v>12</v>
      </c>
      <c r="Q9189" s="4" t="str">
        <f>IF(Table1[[#This Row],[Delivery delay days]]&gt;5,"delay","on time")</f>
        <v>delay</v>
      </c>
      <c r="R9189" s="10">
        <f>DATEVALUE(Table1[[#This Row],[Delivery_Date]])</f>
        <v>45172</v>
      </c>
      <c r="S9189" s="10">
        <f>DATEVALUE(Table1[[#This Row],[Order_Date]])</f>
        <v>45160</v>
      </c>
      <c r="T9189" s="4" t="str" cm="1">
        <f t="array" ref="T9189">_xlfn.IFS(Table1[[#This Row],[Inventory_Level]]&lt;=200,"low",Table1[[#This Row],[Inventory_Level]]&gt;=700,"high",Table1[[#This Row],[Inventory_Level]]&gt;200,"medium")</f>
        <v>high</v>
      </c>
    </row>
    <row r="9190" spans="1:20" x14ac:dyDescent="0.35">
      <c r="A9190" s="4">
        <v>9189</v>
      </c>
      <c r="B9190" s="4" t="s">
        <v>15</v>
      </c>
      <c r="C9190" s="4" t="s">
        <v>24</v>
      </c>
      <c r="D9190" s="4" t="s">
        <v>39</v>
      </c>
      <c r="E9190" s="4" t="s">
        <v>46</v>
      </c>
      <c r="F9190" s="10" t="s">
        <v>102</v>
      </c>
      <c r="G9190" s="11" t="s">
        <v>241</v>
      </c>
      <c r="H9190" s="4">
        <v>98</v>
      </c>
      <c r="I9190" s="12">
        <v>31025.34</v>
      </c>
      <c r="J9190" s="12">
        <v>3040483.32</v>
      </c>
      <c r="K9190" s="12">
        <v>580.13</v>
      </c>
      <c r="L9190" s="4">
        <v>845</v>
      </c>
      <c r="M9190" s="4" t="s">
        <v>42</v>
      </c>
      <c r="N9190" s="4" t="str" cm="1">
        <f t="array" ref="N9190">_xlfn.SWITCH(E9190,"Delhi","North","Chennai","South","Hyderabad","South","Mumbai","Central","Bangalore","South")</f>
        <v>South</v>
      </c>
      <c r="O9190" s="12">
        <v>166848.32999999999</v>
      </c>
      <c r="P9190" s="4">
        <f>Table1[[#This Row],[Delivery_Date]]-Table1[[#This Row],[Order_Date]]</f>
        <v>3</v>
      </c>
      <c r="Q9190" s="4" t="str">
        <f>IF(Table1[[#This Row],[Delivery delay days]]&gt;5,"delay","on time")</f>
        <v>on time</v>
      </c>
      <c r="R9190" s="10">
        <f>DATEVALUE(Table1[[#This Row],[Delivery_Date]])</f>
        <v>45000</v>
      </c>
      <c r="S9190" s="10">
        <f>DATEVALUE(Table1[[#This Row],[Order_Date]])</f>
        <v>44997</v>
      </c>
      <c r="T9190" s="4" t="str" cm="1">
        <f t="array" ref="T9190">_xlfn.IFS(Table1[[#This Row],[Inventory_Level]]&lt;=200,"low",Table1[[#This Row],[Inventory_Level]]&gt;=700,"high",Table1[[#This Row],[Inventory_Level]]&gt;200,"medium")</f>
        <v>high</v>
      </c>
    </row>
    <row r="9191" spans="1:20" x14ac:dyDescent="0.35">
      <c r="A9191" s="4">
        <v>9190</v>
      </c>
      <c r="B9191" s="4" t="s">
        <v>51</v>
      </c>
      <c r="C9191" s="4" t="s">
        <v>24</v>
      </c>
      <c r="D9191" s="4" t="s">
        <v>17</v>
      </c>
      <c r="E9191" s="4" t="s">
        <v>60</v>
      </c>
      <c r="F9191" s="10" t="s">
        <v>400</v>
      </c>
      <c r="G9191" s="11" t="s">
        <v>157</v>
      </c>
      <c r="H9191" s="4">
        <v>26</v>
      </c>
      <c r="I9191" s="12">
        <v>32469.49</v>
      </c>
      <c r="J9191" s="12">
        <v>844206.74</v>
      </c>
      <c r="K9191" s="12">
        <v>1943.56</v>
      </c>
      <c r="L9191" s="4">
        <v>223</v>
      </c>
      <c r="M9191" s="4" t="s">
        <v>35</v>
      </c>
      <c r="N9191" s="4" t="str" cm="1">
        <f t="array" ref="N9191">_xlfn.SWITCH(E9191,"Delhi","North","Chennai","South","Hyderabad","South","Mumbai","Central","Bangalore","South")</f>
        <v>South</v>
      </c>
      <c r="O9191" s="12">
        <v>135774.57999999999</v>
      </c>
      <c r="P9191" s="4">
        <f>Table1[[#This Row],[Delivery_Date]]-Table1[[#This Row],[Order_Date]]</f>
        <v>11</v>
      </c>
      <c r="Q9191" s="4" t="str">
        <f>IF(Table1[[#This Row],[Delivery delay days]]&gt;5,"delay","on time")</f>
        <v>delay</v>
      </c>
      <c r="R9191" s="10">
        <f>DATEVALUE(Table1[[#This Row],[Delivery_Date]])</f>
        <v>44970</v>
      </c>
      <c r="S9191" s="10">
        <f>DATEVALUE(Table1[[#This Row],[Order_Date]])</f>
        <v>44959</v>
      </c>
      <c r="T9191" s="4" t="str" cm="1">
        <f t="array" ref="T9191">_xlfn.IFS(Table1[[#This Row],[Inventory_Level]]&lt;=200,"low",Table1[[#This Row],[Inventory_Level]]&gt;=700,"high",Table1[[#This Row],[Inventory_Level]]&gt;200,"medium")</f>
        <v>medium</v>
      </c>
    </row>
    <row r="9192" spans="1:20" x14ac:dyDescent="0.35">
      <c r="A9192" s="4">
        <v>9191</v>
      </c>
      <c r="B9192" s="4" t="s">
        <v>31</v>
      </c>
      <c r="C9192" s="4" t="s">
        <v>24</v>
      </c>
      <c r="D9192" s="4" t="s">
        <v>45</v>
      </c>
      <c r="E9192" s="4" t="s">
        <v>52</v>
      </c>
      <c r="F9192" s="10" t="s">
        <v>260</v>
      </c>
      <c r="G9192" s="11" t="s">
        <v>308</v>
      </c>
      <c r="H9192" s="4">
        <v>93</v>
      </c>
      <c r="I9192" s="12">
        <v>21881.45</v>
      </c>
      <c r="J9192" s="12">
        <v>2034974.85</v>
      </c>
      <c r="K9192" s="12">
        <v>2490.0500000000002</v>
      </c>
      <c r="L9192" s="4">
        <v>307</v>
      </c>
      <c r="M9192" s="4" t="s">
        <v>35</v>
      </c>
      <c r="N9192" s="4" t="str" cm="1">
        <f t="array" ref="N9192">_xlfn.SWITCH(E9192,"Delhi","North","Chennai","South","Hyderabad","South","Mumbai","Central","Bangalore","South")</f>
        <v>Central</v>
      </c>
      <c r="O9192" s="12">
        <v>209919.48</v>
      </c>
      <c r="P9192" s="4">
        <f>Table1[[#This Row],[Delivery_Date]]-Table1[[#This Row],[Order_Date]]</f>
        <v>11</v>
      </c>
      <c r="Q9192" s="4" t="str">
        <f>IF(Table1[[#This Row],[Delivery delay days]]&gt;5,"delay","on time")</f>
        <v>delay</v>
      </c>
      <c r="R9192" s="10">
        <f>DATEVALUE(Table1[[#This Row],[Delivery_Date]])</f>
        <v>45281</v>
      </c>
      <c r="S9192" s="10">
        <f>DATEVALUE(Table1[[#This Row],[Order_Date]])</f>
        <v>45270</v>
      </c>
      <c r="T9192" s="4" t="str" cm="1">
        <f t="array" ref="T9192">_xlfn.IFS(Table1[[#This Row],[Inventory_Level]]&lt;=200,"low",Table1[[#This Row],[Inventory_Level]]&gt;=700,"high",Table1[[#This Row],[Inventory_Level]]&gt;200,"medium")</f>
        <v>medium</v>
      </c>
    </row>
    <row r="9193" spans="1:20" x14ac:dyDescent="0.35">
      <c r="A9193" s="4">
        <v>9192</v>
      </c>
      <c r="B9193" s="4" t="s">
        <v>51</v>
      </c>
      <c r="C9193" s="4" t="s">
        <v>16</v>
      </c>
      <c r="D9193" s="4" t="s">
        <v>39</v>
      </c>
      <c r="E9193" s="4" t="s">
        <v>18</v>
      </c>
      <c r="F9193" s="10" t="s">
        <v>379</v>
      </c>
      <c r="G9193" s="11" t="s">
        <v>199</v>
      </c>
      <c r="H9193" s="4">
        <v>23</v>
      </c>
      <c r="I9193" s="12">
        <v>45140.27</v>
      </c>
      <c r="J9193" s="12">
        <v>1038226.21</v>
      </c>
      <c r="K9193" s="12">
        <v>734.35</v>
      </c>
      <c r="L9193" s="4">
        <v>451</v>
      </c>
      <c r="M9193" s="4" t="s">
        <v>35</v>
      </c>
      <c r="N9193" s="4" t="str" cm="1">
        <f t="array" ref="N9193">_xlfn.SWITCH(E9193,"Delhi","North","Chennai","South","Hyderabad","South","Mumbai","Central","Bangalore","South")</f>
        <v>North</v>
      </c>
      <c r="O9193" s="12">
        <v>139021.9</v>
      </c>
      <c r="P9193" s="4">
        <f>Table1[[#This Row],[Delivery_Date]]-Table1[[#This Row],[Order_Date]]</f>
        <v>11</v>
      </c>
      <c r="Q9193" s="4" t="str">
        <f>IF(Table1[[#This Row],[Delivery delay days]]&gt;5,"delay","on time")</f>
        <v>delay</v>
      </c>
      <c r="R9193" s="10">
        <f>DATEVALUE(Table1[[#This Row],[Delivery_Date]])</f>
        <v>45110</v>
      </c>
      <c r="S9193" s="10">
        <f>DATEVALUE(Table1[[#This Row],[Order_Date]])</f>
        <v>45099</v>
      </c>
      <c r="T9193" s="4" t="str" cm="1">
        <f t="array" ref="T9193">_xlfn.IFS(Table1[[#This Row],[Inventory_Level]]&lt;=200,"low",Table1[[#This Row],[Inventory_Level]]&gt;=700,"high",Table1[[#This Row],[Inventory_Level]]&gt;200,"medium")</f>
        <v>medium</v>
      </c>
    </row>
    <row r="9194" spans="1:20" x14ac:dyDescent="0.35">
      <c r="A9194" s="4">
        <v>9193</v>
      </c>
      <c r="B9194" s="4" t="s">
        <v>31</v>
      </c>
      <c r="C9194" s="4" t="s">
        <v>16</v>
      </c>
      <c r="D9194" s="4" t="s">
        <v>45</v>
      </c>
      <c r="E9194" s="4" t="s">
        <v>46</v>
      </c>
      <c r="F9194" s="10" t="s">
        <v>365</v>
      </c>
      <c r="G9194" s="11" t="s">
        <v>335</v>
      </c>
      <c r="H9194" s="4">
        <v>59</v>
      </c>
      <c r="I9194" s="12">
        <v>7264.94</v>
      </c>
      <c r="J9194" s="12">
        <v>428631.46</v>
      </c>
      <c r="K9194" s="12">
        <v>4926.7</v>
      </c>
      <c r="L9194" s="4">
        <v>598</v>
      </c>
      <c r="M9194" s="4" t="s">
        <v>35</v>
      </c>
      <c r="N9194" s="4" t="str" cm="1">
        <f t="array" ref="N9194">_xlfn.SWITCH(E9194,"Delhi","North","Chennai","South","Hyderabad","South","Mumbai","Central","Bangalore","South")</f>
        <v>South</v>
      </c>
      <c r="O9194" s="12">
        <v>74438.55</v>
      </c>
      <c r="P9194" s="4">
        <f>Table1[[#This Row],[Delivery_Date]]-Table1[[#This Row],[Order_Date]]</f>
        <v>5</v>
      </c>
      <c r="Q9194" s="4" t="str">
        <f>IF(Table1[[#This Row],[Delivery delay days]]&gt;5,"delay","on time")</f>
        <v>on time</v>
      </c>
      <c r="R9194" s="10">
        <f>DATEVALUE(Table1[[#This Row],[Delivery_Date]])</f>
        <v>45189</v>
      </c>
      <c r="S9194" s="10">
        <f>DATEVALUE(Table1[[#This Row],[Order_Date]])</f>
        <v>45184</v>
      </c>
      <c r="T9194" s="4" t="str" cm="1">
        <f t="array" ref="T9194">_xlfn.IFS(Table1[[#This Row],[Inventory_Level]]&lt;=200,"low",Table1[[#This Row],[Inventory_Level]]&gt;=700,"high",Table1[[#This Row],[Inventory_Level]]&gt;200,"medium")</f>
        <v>medium</v>
      </c>
    </row>
    <row r="9195" spans="1:20" x14ac:dyDescent="0.35">
      <c r="A9195" s="4">
        <v>9194</v>
      </c>
      <c r="B9195" s="4" t="s">
        <v>65</v>
      </c>
      <c r="C9195" s="4" t="s">
        <v>24</v>
      </c>
      <c r="D9195" s="4" t="s">
        <v>25</v>
      </c>
      <c r="E9195" s="4" t="s">
        <v>46</v>
      </c>
      <c r="F9195" s="10" t="s">
        <v>124</v>
      </c>
      <c r="G9195" s="11" t="s">
        <v>144</v>
      </c>
      <c r="H9195" s="4">
        <v>80</v>
      </c>
      <c r="I9195" s="12">
        <v>35374.36</v>
      </c>
      <c r="J9195" s="12">
        <v>2829948.8</v>
      </c>
      <c r="K9195" s="12">
        <v>3760.99</v>
      </c>
      <c r="L9195" s="4">
        <v>18</v>
      </c>
      <c r="M9195" s="4" t="s">
        <v>35</v>
      </c>
      <c r="N9195" s="4" t="str" cm="1">
        <f t="array" ref="N9195">_xlfn.SWITCH(E9195,"Delhi","North","Chennai","South","Hyderabad","South","Mumbai","Central","Bangalore","South")</f>
        <v>South</v>
      </c>
      <c r="O9195" s="12">
        <v>625026.62</v>
      </c>
      <c r="P9195" s="4">
        <f>Table1[[#This Row],[Delivery_Date]]-Table1[[#This Row],[Order_Date]]</f>
        <v>4</v>
      </c>
      <c r="Q9195" s="4" t="str">
        <f>IF(Table1[[#This Row],[Delivery delay days]]&gt;5,"delay","on time")</f>
        <v>on time</v>
      </c>
      <c r="R9195" s="10">
        <f>DATEVALUE(Table1[[#This Row],[Delivery_Date]])</f>
        <v>45069</v>
      </c>
      <c r="S9195" s="10">
        <f>DATEVALUE(Table1[[#This Row],[Order_Date]])</f>
        <v>45065</v>
      </c>
      <c r="T9195" s="4" t="str" cm="1">
        <f t="array" ref="T9195">_xlfn.IFS(Table1[[#This Row],[Inventory_Level]]&lt;=200,"low",Table1[[#This Row],[Inventory_Level]]&gt;=700,"high",Table1[[#This Row],[Inventory_Level]]&gt;200,"medium")</f>
        <v>low</v>
      </c>
    </row>
    <row r="9196" spans="1:20" x14ac:dyDescent="0.35">
      <c r="A9196" s="4">
        <v>9195</v>
      </c>
      <c r="B9196" s="4" t="s">
        <v>59</v>
      </c>
      <c r="C9196" s="4" t="s">
        <v>24</v>
      </c>
      <c r="D9196" s="4" t="s">
        <v>32</v>
      </c>
      <c r="E9196" s="4" t="s">
        <v>46</v>
      </c>
      <c r="F9196" s="10" t="s">
        <v>296</v>
      </c>
      <c r="G9196" s="11" t="s">
        <v>321</v>
      </c>
      <c r="H9196" s="4">
        <v>39</v>
      </c>
      <c r="I9196" s="12">
        <v>13449.74</v>
      </c>
      <c r="J9196" s="12">
        <v>524539.86</v>
      </c>
      <c r="K9196" s="12">
        <v>1254.1199999999999</v>
      </c>
      <c r="L9196" s="4">
        <v>518</v>
      </c>
      <c r="M9196" s="4" t="s">
        <v>42</v>
      </c>
      <c r="N9196" s="4" t="str" cm="1">
        <f t="array" ref="N9196">_xlfn.SWITCH(E9196,"Delhi","North","Chennai","South","Hyderabad","South","Mumbai","Central","Bangalore","South")</f>
        <v>South</v>
      </c>
      <c r="O9196" s="12">
        <v>73772.710000000006</v>
      </c>
      <c r="P9196" s="4">
        <f>Table1[[#This Row],[Delivery_Date]]-Table1[[#This Row],[Order_Date]]</f>
        <v>1</v>
      </c>
      <c r="Q9196" s="4" t="str">
        <f>IF(Table1[[#This Row],[Delivery delay days]]&gt;5,"delay","on time")</f>
        <v>on time</v>
      </c>
      <c r="R9196" s="10">
        <f>DATEVALUE(Table1[[#This Row],[Delivery_Date]])</f>
        <v>45085</v>
      </c>
      <c r="S9196" s="10">
        <f>DATEVALUE(Table1[[#This Row],[Order_Date]])</f>
        <v>45084</v>
      </c>
      <c r="T9196" s="4" t="str" cm="1">
        <f t="array" ref="T9196">_xlfn.IFS(Table1[[#This Row],[Inventory_Level]]&lt;=200,"low",Table1[[#This Row],[Inventory_Level]]&gt;=700,"high",Table1[[#This Row],[Inventory_Level]]&gt;200,"medium")</f>
        <v>medium</v>
      </c>
    </row>
    <row r="9197" spans="1:20" x14ac:dyDescent="0.35">
      <c r="A9197" s="4">
        <v>9196</v>
      </c>
      <c r="B9197" s="4" t="s">
        <v>23</v>
      </c>
      <c r="C9197" s="4" t="s">
        <v>24</v>
      </c>
      <c r="D9197" s="4" t="s">
        <v>17</v>
      </c>
      <c r="E9197" s="4" t="s">
        <v>18</v>
      </c>
      <c r="F9197" s="10" t="s">
        <v>413</v>
      </c>
      <c r="G9197" s="11" t="s">
        <v>33</v>
      </c>
      <c r="H9197" s="4">
        <v>98</v>
      </c>
      <c r="I9197" s="12">
        <v>22277.73</v>
      </c>
      <c r="J9197" s="12">
        <v>2183217.54</v>
      </c>
      <c r="K9197" s="12">
        <v>2414.23</v>
      </c>
      <c r="L9197" s="4">
        <v>105</v>
      </c>
      <c r="M9197" s="4" t="s">
        <v>21</v>
      </c>
      <c r="N9197" s="4" t="str" cm="1">
        <f t="array" ref="N9197">_xlfn.SWITCH(E9197,"Delhi","North","Chennai","South","Hyderabad","South","Mumbai","Central","Bangalore","South")</f>
        <v>North</v>
      </c>
      <c r="O9197" s="12">
        <v>177447.28</v>
      </c>
      <c r="P9197" s="4">
        <f>Table1[[#This Row],[Delivery_Date]]-Table1[[#This Row],[Order_Date]]</f>
        <v>2</v>
      </c>
      <c r="Q9197" s="4" t="str">
        <f>IF(Table1[[#This Row],[Delivery delay days]]&gt;5,"delay","on time")</f>
        <v>on time</v>
      </c>
      <c r="R9197" s="10">
        <f>DATEVALUE(Table1[[#This Row],[Delivery_Date]])</f>
        <v>45053</v>
      </c>
      <c r="S9197" s="10">
        <f>DATEVALUE(Table1[[#This Row],[Order_Date]])</f>
        <v>45051</v>
      </c>
      <c r="T9197" s="4" t="str" cm="1">
        <f t="array" ref="T9197">_xlfn.IFS(Table1[[#This Row],[Inventory_Level]]&lt;=200,"low",Table1[[#This Row],[Inventory_Level]]&gt;=700,"high",Table1[[#This Row],[Inventory_Level]]&gt;200,"medium")</f>
        <v>low</v>
      </c>
    </row>
    <row r="9198" spans="1:20" x14ac:dyDescent="0.35">
      <c r="A9198" s="4">
        <v>9197</v>
      </c>
      <c r="B9198" s="4" t="s">
        <v>44</v>
      </c>
      <c r="C9198" s="4" t="s">
        <v>38</v>
      </c>
      <c r="D9198" s="4" t="s">
        <v>25</v>
      </c>
      <c r="E9198" s="4" t="s">
        <v>26</v>
      </c>
      <c r="F9198" s="10" t="s">
        <v>289</v>
      </c>
      <c r="G9198" s="11" t="s">
        <v>304</v>
      </c>
      <c r="H9198" s="4">
        <v>99</v>
      </c>
      <c r="I9198" s="12">
        <v>46694.42</v>
      </c>
      <c r="J9198" s="12">
        <v>4622747.58</v>
      </c>
      <c r="K9198" s="12">
        <v>2549.19</v>
      </c>
      <c r="L9198" s="4">
        <v>816</v>
      </c>
      <c r="M9198" s="4" t="s">
        <v>29</v>
      </c>
      <c r="N9198" s="4" t="str" cm="1">
        <f t="array" ref="N9198">_xlfn.SWITCH(E9198,"Delhi","North","Chennai","South","Hyderabad","South","Mumbai","Central","Bangalore","South")</f>
        <v>South</v>
      </c>
      <c r="O9198" s="12">
        <v>702098.62</v>
      </c>
      <c r="P9198" s="4">
        <f>Table1[[#This Row],[Delivery_Date]]-Table1[[#This Row],[Order_Date]]</f>
        <v>14</v>
      </c>
      <c r="Q9198" s="4" t="str">
        <f>IF(Table1[[#This Row],[Delivery delay days]]&gt;5,"delay","on time")</f>
        <v>delay</v>
      </c>
      <c r="R9198" s="10">
        <f>DATEVALUE(Table1[[#This Row],[Delivery_Date]])</f>
        <v>45246</v>
      </c>
      <c r="S9198" s="10">
        <f>DATEVALUE(Table1[[#This Row],[Order_Date]])</f>
        <v>45232</v>
      </c>
      <c r="T9198" s="4" t="str" cm="1">
        <f t="array" ref="T9198">_xlfn.IFS(Table1[[#This Row],[Inventory_Level]]&lt;=200,"low",Table1[[#This Row],[Inventory_Level]]&gt;=700,"high",Table1[[#This Row],[Inventory_Level]]&gt;200,"medium")</f>
        <v>high</v>
      </c>
    </row>
    <row r="9199" spans="1:20" x14ac:dyDescent="0.35">
      <c r="A9199" s="4">
        <v>9198</v>
      </c>
      <c r="B9199" s="4" t="s">
        <v>44</v>
      </c>
      <c r="C9199" s="4" t="s">
        <v>24</v>
      </c>
      <c r="D9199" s="4" t="s">
        <v>32</v>
      </c>
      <c r="E9199" s="4" t="s">
        <v>46</v>
      </c>
      <c r="F9199" s="10" t="s">
        <v>139</v>
      </c>
      <c r="G9199" s="11" t="s">
        <v>154</v>
      </c>
      <c r="H9199" s="4">
        <v>21</v>
      </c>
      <c r="I9199" s="12">
        <v>38407.480000000003</v>
      </c>
      <c r="J9199" s="12">
        <v>806557.08</v>
      </c>
      <c r="K9199" s="12">
        <v>4799.26</v>
      </c>
      <c r="L9199" s="4">
        <v>302</v>
      </c>
      <c r="M9199" s="4" t="s">
        <v>35</v>
      </c>
      <c r="N9199" s="4" t="str" cm="1">
        <f t="array" ref="N9199">_xlfn.SWITCH(E9199,"Delhi","North","Chennai","South","Hyderabad","South","Mumbai","Central","Bangalore","South")</f>
        <v>South</v>
      </c>
      <c r="O9199" s="12">
        <v>151929.84</v>
      </c>
      <c r="P9199" s="4">
        <f>Table1[[#This Row],[Delivery_Date]]-Table1[[#This Row],[Order_Date]]</f>
        <v>4</v>
      </c>
      <c r="Q9199" s="4" t="str">
        <f>IF(Table1[[#This Row],[Delivery delay days]]&gt;5,"delay","on time")</f>
        <v>on time</v>
      </c>
      <c r="R9199" s="10">
        <f>DATEVALUE(Table1[[#This Row],[Delivery_Date]])</f>
        <v>44955</v>
      </c>
      <c r="S9199" s="10">
        <f>DATEVALUE(Table1[[#This Row],[Order_Date]])</f>
        <v>44951</v>
      </c>
      <c r="T9199" s="4" t="str" cm="1">
        <f t="array" ref="T9199">_xlfn.IFS(Table1[[#This Row],[Inventory_Level]]&lt;=200,"low",Table1[[#This Row],[Inventory_Level]]&gt;=700,"high",Table1[[#This Row],[Inventory_Level]]&gt;200,"medium")</f>
        <v>medium</v>
      </c>
    </row>
    <row r="9200" spans="1:20" x14ac:dyDescent="0.35">
      <c r="A9200" s="4">
        <v>9199</v>
      </c>
      <c r="B9200" s="4" t="s">
        <v>37</v>
      </c>
      <c r="C9200" s="4" t="s">
        <v>38</v>
      </c>
      <c r="D9200" s="4" t="s">
        <v>32</v>
      </c>
      <c r="E9200" s="4" t="s">
        <v>46</v>
      </c>
      <c r="F9200" s="10" t="s">
        <v>173</v>
      </c>
      <c r="G9200" s="11" t="s">
        <v>258</v>
      </c>
      <c r="H9200" s="4">
        <v>59</v>
      </c>
      <c r="I9200" s="12">
        <v>1556.55</v>
      </c>
      <c r="J9200" s="12">
        <v>91836.45</v>
      </c>
      <c r="K9200" s="12">
        <v>4056.07</v>
      </c>
      <c r="L9200" s="4">
        <v>18</v>
      </c>
      <c r="M9200" s="4" t="s">
        <v>35</v>
      </c>
      <c r="N9200" s="4" t="str" cm="1">
        <f t="array" ref="N9200">_xlfn.SWITCH(E9200,"Delhi","North","Chennai","South","Hyderabad","South","Mumbai","Central","Bangalore","South")</f>
        <v>South</v>
      </c>
      <c r="O9200" s="12">
        <v>11365.62</v>
      </c>
      <c r="P9200" s="4">
        <f>Table1[[#This Row],[Delivery_Date]]-Table1[[#This Row],[Order_Date]]</f>
        <v>2</v>
      </c>
      <c r="Q9200" s="4" t="str">
        <f>IF(Table1[[#This Row],[Delivery delay days]]&gt;5,"delay","on time")</f>
        <v>on time</v>
      </c>
      <c r="R9200" s="10">
        <f>DATEVALUE(Table1[[#This Row],[Delivery_Date]])</f>
        <v>45062</v>
      </c>
      <c r="S9200" s="10">
        <f>DATEVALUE(Table1[[#This Row],[Order_Date]])</f>
        <v>45060</v>
      </c>
      <c r="T9200" s="4" t="str" cm="1">
        <f t="array" ref="T9200">_xlfn.IFS(Table1[[#This Row],[Inventory_Level]]&lt;=200,"low",Table1[[#This Row],[Inventory_Level]]&gt;=700,"high",Table1[[#This Row],[Inventory_Level]]&gt;200,"medium")</f>
        <v>low</v>
      </c>
    </row>
    <row r="9201" spans="1:20" x14ac:dyDescent="0.35">
      <c r="A9201" s="4">
        <v>9200</v>
      </c>
      <c r="B9201" s="4" t="s">
        <v>37</v>
      </c>
      <c r="C9201" s="4" t="s">
        <v>16</v>
      </c>
      <c r="D9201" s="4" t="s">
        <v>25</v>
      </c>
      <c r="E9201" s="4" t="s">
        <v>26</v>
      </c>
      <c r="F9201" s="10" t="s">
        <v>378</v>
      </c>
      <c r="G9201" s="11" t="s">
        <v>170</v>
      </c>
      <c r="H9201" s="4">
        <v>65</v>
      </c>
      <c r="I9201" s="12">
        <v>33500.379999999997</v>
      </c>
      <c r="J9201" s="12">
        <v>2177524.7000000002</v>
      </c>
      <c r="K9201" s="12">
        <v>2112.16</v>
      </c>
      <c r="L9201" s="4">
        <v>942</v>
      </c>
      <c r="M9201" s="4" t="s">
        <v>42</v>
      </c>
      <c r="N9201" s="4" t="str" cm="1">
        <f t="array" ref="N9201">_xlfn.SWITCH(E9201,"Delhi","North","Chennai","South","Hyderabad","South","Mumbai","Central","Bangalore","South")</f>
        <v>South</v>
      </c>
      <c r="O9201" s="12">
        <v>109739.1</v>
      </c>
      <c r="P9201" s="4">
        <f>Table1[[#This Row],[Delivery_Date]]-Table1[[#This Row],[Order_Date]]</f>
        <v>8</v>
      </c>
      <c r="Q9201" s="4" t="str">
        <f>IF(Table1[[#This Row],[Delivery delay days]]&gt;5,"delay","on time")</f>
        <v>delay</v>
      </c>
      <c r="R9201" s="10">
        <f>DATEVALUE(Table1[[#This Row],[Delivery_Date]])</f>
        <v>45128</v>
      </c>
      <c r="S9201" s="10">
        <f>DATEVALUE(Table1[[#This Row],[Order_Date]])</f>
        <v>45120</v>
      </c>
      <c r="T9201" s="4" t="str" cm="1">
        <f t="array" ref="T9201">_xlfn.IFS(Table1[[#This Row],[Inventory_Level]]&lt;=200,"low",Table1[[#This Row],[Inventory_Level]]&gt;=700,"high",Table1[[#This Row],[Inventory_Level]]&gt;200,"medium")</f>
        <v>high</v>
      </c>
    </row>
    <row r="9202" spans="1:20" x14ac:dyDescent="0.35">
      <c r="A9202" s="4">
        <v>9201</v>
      </c>
      <c r="B9202" s="4" t="s">
        <v>44</v>
      </c>
      <c r="C9202" s="4" t="s">
        <v>38</v>
      </c>
      <c r="D9202" s="4" t="s">
        <v>45</v>
      </c>
      <c r="E9202" s="4" t="s">
        <v>26</v>
      </c>
      <c r="F9202" s="10" t="s">
        <v>96</v>
      </c>
      <c r="G9202" s="11" t="s">
        <v>72</v>
      </c>
      <c r="H9202" s="4">
        <v>48</v>
      </c>
      <c r="I9202" s="12">
        <v>1883.19</v>
      </c>
      <c r="J9202" s="12">
        <v>90393.12</v>
      </c>
      <c r="K9202" s="12">
        <v>4625.0600000000004</v>
      </c>
      <c r="L9202" s="4">
        <v>799</v>
      </c>
      <c r="M9202" s="4" t="s">
        <v>42</v>
      </c>
      <c r="N9202" s="4" t="str" cm="1">
        <f t="array" ref="N9202">_xlfn.SWITCH(E9202,"Delhi","North","Chennai","South","Hyderabad","South","Mumbai","Central","Bangalore","South")</f>
        <v>South</v>
      </c>
      <c r="O9202" s="12">
        <v>4524.6099999999997</v>
      </c>
      <c r="P9202" s="4">
        <f>Table1[[#This Row],[Delivery_Date]]-Table1[[#This Row],[Order_Date]]</f>
        <v>15</v>
      </c>
      <c r="Q9202" s="4" t="str">
        <f>IF(Table1[[#This Row],[Delivery delay days]]&gt;5,"delay","on time")</f>
        <v>delay</v>
      </c>
      <c r="R9202" s="10">
        <f>DATEVALUE(Table1[[#This Row],[Delivery_Date]])</f>
        <v>45271</v>
      </c>
      <c r="S9202" s="10">
        <f>DATEVALUE(Table1[[#This Row],[Order_Date]])</f>
        <v>45256</v>
      </c>
      <c r="T9202" s="4" t="str" cm="1">
        <f t="array" ref="T9202">_xlfn.IFS(Table1[[#This Row],[Inventory_Level]]&lt;=200,"low",Table1[[#This Row],[Inventory_Level]]&gt;=700,"high",Table1[[#This Row],[Inventory_Level]]&gt;200,"medium")</f>
        <v>high</v>
      </c>
    </row>
    <row r="9203" spans="1:20" x14ac:dyDescent="0.35">
      <c r="A9203" s="4">
        <v>9202</v>
      </c>
      <c r="B9203" s="4" t="s">
        <v>44</v>
      </c>
      <c r="C9203" s="4" t="s">
        <v>38</v>
      </c>
      <c r="D9203" s="4" t="s">
        <v>39</v>
      </c>
      <c r="E9203" s="4" t="s">
        <v>60</v>
      </c>
      <c r="F9203" s="10" t="s">
        <v>239</v>
      </c>
      <c r="G9203" s="11" t="s">
        <v>404</v>
      </c>
      <c r="H9203" s="4">
        <v>95</v>
      </c>
      <c r="I9203" s="12">
        <v>44287.29</v>
      </c>
      <c r="J9203" s="12">
        <v>4207292.55</v>
      </c>
      <c r="K9203" s="12">
        <v>3871.5</v>
      </c>
      <c r="L9203" s="4">
        <v>399</v>
      </c>
      <c r="M9203" s="4" t="s">
        <v>35</v>
      </c>
      <c r="N9203" s="4" t="str" cm="1">
        <f t="array" ref="N9203">_xlfn.SWITCH(E9203,"Delhi","North","Chennai","South","Hyderabad","South","Mumbai","Central","Bangalore","South")</f>
        <v>South</v>
      </c>
      <c r="O9203" s="12">
        <v>868842.27</v>
      </c>
      <c r="P9203" s="4">
        <f>Table1[[#This Row],[Delivery_Date]]-Table1[[#This Row],[Order_Date]]</f>
        <v>5</v>
      </c>
      <c r="Q9203" s="4" t="str">
        <f>IF(Table1[[#This Row],[Delivery delay days]]&gt;5,"delay","on time")</f>
        <v>on time</v>
      </c>
      <c r="R9203" s="10">
        <f>DATEVALUE(Table1[[#This Row],[Delivery_Date]])</f>
        <v>45092</v>
      </c>
      <c r="S9203" s="10">
        <f>DATEVALUE(Table1[[#This Row],[Order_Date]])</f>
        <v>45087</v>
      </c>
      <c r="T9203" s="4" t="str" cm="1">
        <f t="array" ref="T9203">_xlfn.IFS(Table1[[#This Row],[Inventory_Level]]&lt;=200,"low",Table1[[#This Row],[Inventory_Level]]&gt;=700,"high",Table1[[#This Row],[Inventory_Level]]&gt;200,"medium")</f>
        <v>medium</v>
      </c>
    </row>
    <row r="9204" spans="1:20" x14ac:dyDescent="0.35">
      <c r="A9204" s="4">
        <v>9203</v>
      </c>
      <c r="B9204" s="4" t="s">
        <v>59</v>
      </c>
      <c r="C9204" s="4" t="s">
        <v>16</v>
      </c>
      <c r="D9204" s="4" t="s">
        <v>39</v>
      </c>
      <c r="E9204" s="4" t="s">
        <v>52</v>
      </c>
      <c r="F9204" s="10" t="s">
        <v>213</v>
      </c>
      <c r="G9204" s="11" t="s">
        <v>327</v>
      </c>
      <c r="H9204" s="4">
        <v>79</v>
      </c>
      <c r="I9204" s="12">
        <v>47476.51</v>
      </c>
      <c r="J9204" s="12">
        <v>3750644.29</v>
      </c>
      <c r="K9204" s="12">
        <v>2308.36</v>
      </c>
      <c r="L9204" s="4">
        <v>789</v>
      </c>
      <c r="M9204" s="4" t="s">
        <v>35</v>
      </c>
      <c r="N9204" s="4" t="str" cm="1">
        <f t="array" ref="N9204">_xlfn.SWITCH(E9204,"Delhi","North","Chennai","South","Hyderabad","South","Mumbai","Central","Bangalore","South")</f>
        <v>Central</v>
      </c>
      <c r="O9204" s="12">
        <v>682469.59</v>
      </c>
      <c r="P9204" s="4">
        <f>Table1[[#This Row],[Delivery_Date]]-Table1[[#This Row],[Order_Date]]</f>
        <v>14</v>
      </c>
      <c r="Q9204" s="4" t="str">
        <f>IF(Table1[[#This Row],[Delivery delay days]]&gt;5,"delay","on time")</f>
        <v>delay</v>
      </c>
      <c r="R9204" s="10">
        <f>DATEVALUE(Table1[[#This Row],[Delivery_Date]])</f>
        <v>45265</v>
      </c>
      <c r="S9204" s="10">
        <f>DATEVALUE(Table1[[#This Row],[Order_Date]])</f>
        <v>45251</v>
      </c>
      <c r="T9204" s="4" t="str" cm="1">
        <f t="array" ref="T9204">_xlfn.IFS(Table1[[#This Row],[Inventory_Level]]&lt;=200,"low",Table1[[#This Row],[Inventory_Level]]&gt;=700,"high",Table1[[#This Row],[Inventory_Level]]&gt;200,"medium")</f>
        <v>high</v>
      </c>
    </row>
    <row r="9205" spans="1:20" x14ac:dyDescent="0.35">
      <c r="A9205" s="4">
        <v>9204</v>
      </c>
      <c r="B9205" s="4" t="s">
        <v>31</v>
      </c>
      <c r="C9205" s="4" t="s">
        <v>24</v>
      </c>
      <c r="D9205" s="4" t="s">
        <v>25</v>
      </c>
      <c r="E9205" s="4" t="s">
        <v>18</v>
      </c>
      <c r="F9205" s="10" t="s">
        <v>374</v>
      </c>
      <c r="G9205" s="11" t="s">
        <v>273</v>
      </c>
      <c r="H9205" s="4">
        <v>25</v>
      </c>
      <c r="I9205" s="12">
        <v>40543.26</v>
      </c>
      <c r="J9205" s="12">
        <v>1013581.5</v>
      </c>
      <c r="K9205" s="12">
        <v>3284.35</v>
      </c>
      <c r="L9205" s="4">
        <v>617</v>
      </c>
      <c r="M9205" s="4" t="s">
        <v>35</v>
      </c>
      <c r="N9205" s="4" t="str" cm="1">
        <f t="array" ref="N9205">_xlfn.SWITCH(E9205,"Delhi","North","Chennai","South","Hyderabad","South","Mumbai","Central","Bangalore","South")</f>
        <v>North</v>
      </c>
      <c r="O9205" s="12">
        <v>192089.46</v>
      </c>
      <c r="P9205" s="4">
        <f>Table1[[#This Row],[Delivery_Date]]-Table1[[#This Row],[Order_Date]]</f>
        <v>9</v>
      </c>
      <c r="Q9205" s="4" t="str">
        <f>IF(Table1[[#This Row],[Delivery delay days]]&gt;5,"delay","on time")</f>
        <v>delay</v>
      </c>
      <c r="R9205" s="10">
        <f>DATEVALUE(Table1[[#This Row],[Delivery_Date]])</f>
        <v>45261</v>
      </c>
      <c r="S9205" s="10">
        <f>DATEVALUE(Table1[[#This Row],[Order_Date]])</f>
        <v>45252</v>
      </c>
      <c r="T9205" s="4" t="str" cm="1">
        <f t="array" ref="T9205">_xlfn.IFS(Table1[[#This Row],[Inventory_Level]]&lt;=200,"low",Table1[[#This Row],[Inventory_Level]]&gt;=700,"high",Table1[[#This Row],[Inventory_Level]]&gt;200,"medium")</f>
        <v>medium</v>
      </c>
    </row>
    <row r="9206" spans="1:20" x14ac:dyDescent="0.35">
      <c r="A9206" s="4">
        <v>9205</v>
      </c>
      <c r="B9206" s="4" t="s">
        <v>44</v>
      </c>
      <c r="C9206" s="4" t="s">
        <v>16</v>
      </c>
      <c r="D9206" s="4" t="s">
        <v>32</v>
      </c>
      <c r="E9206" s="4" t="s">
        <v>18</v>
      </c>
      <c r="F9206" s="10" t="s">
        <v>160</v>
      </c>
      <c r="G9206" s="11" t="s">
        <v>19</v>
      </c>
      <c r="H9206" s="4">
        <v>13</v>
      </c>
      <c r="I9206" s="12">
        <v>23043.39</v>
      </c>
      <c r="J9206" s="12">
        <v>299564.07</v>
      </c>
      <c r="K9206" s="12">
        <v>1020.52</v>
      </c>
      <c r="L9206" s="4">
        <v>796</v>
      </c>
      <c r="M9206" s="4" t="s">
        <v>29</v>
      </c>
      <c r="N9206" s="4" t="str" cm="1">
        <f t="array" ref="N9206">_xlfn.SWITCH(E9206,"Delhi","North","Chennai","South","Hyderabad","South","Mumbai","Central","Bangalore","South")</f>
        <v>North</v>
      </c>
      <c r="O9206" s="12">
        <v>31418.02</v>
      </c>
      <c r="P9206" s="4">
        <f>Table1[[#This Row],[Delivery_Date]]-Table1[[#This Row],[Order_Date]]</f>
        <v>15</v>
      </c>
      <c r="Q9206" s="4" t="str">
        <f>IF(Table1[[#This Row],[Delivery delay days]]&gt;5,"delay","on time")</f>
        <v>delay</v>
      </c>
      <c r="R9206" s="10">
        <f>DATEVALUE(Table1[[#This Row],[Delivery_Date]])</f>
        <v>45188</v>
      </c>
      <c r="S9206" s="10">
        <f>DATEVALUE(Table1[[#This Row],[Order_Date]])</f>
        <v>45173</v>
      </c>
      <c r="T9206" s="4" t="str" cm="1">
        <f t="array" ref="T9206">_xlfn.IFS(Table1[[#This Row],[Inventory_Level]]&lt;=200,"low",Table1[[#This Row],[Inventory_Level]]&gt;=700,"high",Table1[[#This Row],[Inventory_Level]]&gt;200,"medium")</f>
        <v>high</v>
      </c>
    </row>
    <row r="9207" spans="1:20" x14ac:dyDescent="0.35">
      <c r="A9207" s="4">
        <v>9206</v>
      </c>
      <c r="B9207" s="4" t="s">
        <v>59</v>
      </c>
      <c r="C9207" s="4" t="s">
        <v>38</v>
      </c>
      <c r="D9207" s="4" t="s">
        <v>39</v>
      </c>
      <c r="E9207" s="4" t="s">
        <v>46</v>
      </c>
      <c r="F9207" s="10" t="s">
        <v>122</v>
      </c>
      <c r="G9207" s="11" t="s">
        <v>377</v>
      </c>
      <c r="H9207" s="4">
        <v>47</v>
      </c>
      <c r="I9207" s="12">
        <v>5753.16</v>
      </c>
      <c r="J9207" s="12">
        <v>270398.52</v>
      </c>
      <c r="K9207" s="12">
        <v>3813.57</v>
      </c>
      <c r="L9207" s="4">
        <v>930</v>
      </c>
      <c r="M9207" s="4" t="s">
        <v>35</v>
      </c>
      <c r="N9207" s="4" t="str" cm="1">
        <f t="array" ref="N9207">_xlfn.SWITCH(E9207,"Delhi","North","Chennai","South","Hyderabad","South","Mumbai","Central","Bangalore","South")</f>
        <v>South</v>
      </c>
      <c r="O9207" s="12">
        <v>14407.12</v>
      </c>
      <c r="P9207" s="4">
        <f>Table1[[#This Row],[Delivery_Date]]-Table1[[#This Row],[Order_Date]]</f>
        <v>15</v>
      </c>
      <c r="Q9207" s="4" t="str">
        <f>IF(Table1[[#This Row],[Delivery delay days]]&gt;5,"delay","on time")</f>
        <v>delay</v>
      </c>
      <c r="R9207" s="10">
        <f>DATEVALUE(Table1[[#This Row],[Delivery_Date]])</f>
        <v>45243</v>
      </c>
      <c r="S9207" s="10">
        <f>DATEVALUE(Table1[[#This Row],[Order_Date]])</f>
        <v>45228</v>
      </c>
      <c r="T9207" s="4" t="str" cm="1">
        <f t="array" ref="T9207">_xlfn.IFS(Table1[[#This Row],[Inventory_Level]]&lt;=200,"low",Table1[[#This Row],[Inventory_Level]]&gt;=700,"high",Table1[[#This Row],[Inventory_Level]]&gt;200,"medium")</f>
        <v>high</v>
      </c>
    </row>
    <row r="9208" spans="1:20" x14ac:dyDescent="0.35">
      <c r="A9208" s="4">
        <v>9207</v>
      </c>
      <c r="B9208" s="4" t="s">
        <v>59</v>
      </c>
      <c r="C9208" s="4" t="s">
        <v>16</v>
      </c>
      <c r="D9208" s="4" t="s">
        <v>45</v>
      </c>
      <c r="E9208" s="4" t="s">
        <v>52</v>
      </c>
      <c r="F9208" s="10" t="s">
        <v>369</v>
      </c>
      <c r="G9208" s="11" t="s">
        <v>322</v>
      </c>
      <c r="H9208" s="4">
        <v>63</v>
      </c>
      <c r="I9208" s="12">
        <v>36518.86</v>
      </c>
      <c r="J9208" s="12">
        <v>2300688.1800000002</v>
      </c>
      <c r="K9208" s="12">
        <v>405.29</v>
      </c>
      <c r="L9208" s="4">
        <v>72</v>
      </c>
      <c r="M9208" s="4" t="s">
        <v>42</v>
      </c>
      <c r="N9208" s="4" t="str" cm="1">
        <f t="array" ref="N9208">_xlfn.SWITCH(E9208,"Delhi","North","Chennai","South","Hyderabad","South","Mumbai","Central","Bangalore","South")</f>
        <v>Central</v>
      </c>
      <c r="O9208" s="12">
        <v>184298.44</v>
      </c>
      <c r="P9208" s="4">
        <f>Table1[[#This Row],[Delivery_Date]]-Table1[[#This Row],[Order_Date]]</f>
        <v>13</v>
      </c>
      <c r="Q9208" s="4" t="str">
        <f>IF(Table1[[#This Row],[Delivery delay days]]&gt;5,"delay","on time")</f>
        <v>delay</v>
      </c>
      <c r="R9208" s="10">
        <f>DATEVALUE(Table1[[#This Row],[Delivery_Date]])</f>
        <v>44994</v>
      </c>
      <c r="S9208" s="10">
        <f>DATEVALUE(Table1[[#This Row],[Order_Date]])</f>
        <v>44981</v>
      </c>
      <c r="T9208" s="4" t="str" cm="1">
        <f t="array" ref="T9208">_xlfn.IFS(Table1[[#This Row],[Inventory_Level]]&lt;=200,"low",Table1[[#This Row],[Inventory_Level]]&gt;=700,"high",Table1[[#This Row],[Inventory_Level]]&gt;200,"medium")</f>
        <v>low</v>
      </c>
    </row>
    <row r="9209" spans="1:20" x14ac:dyDescent="0.35">
      <c r="A9209" s="4">
        <v>9208</v>
      </c>
      <c r="B9209" s="4" t="s">
        <v>44</v>
      </c>
      <c r="C9209" s="4" t="s">
        <v>38</v>
      </c>
      <c r="D9209" s="4" t="s">
        <v>17</v>
      </c>
      <c r="E9209" s="4" t="s">
        <v>60</v>
      </c>
      <c r="F9209" s="10" t="s">
        <v>182</v>
      </c>
      <c r="G9209" s="11" t="s">
        <v>264</v>
      </c>
      <c r="H9209" s="4">
        <v>65</v>
      </c>
      <c r="I9209" s="12">
        <v>41125.75</v>
      </c>
      <c r="J9209" s="12">
        <v>2673173.75</v>
      </c>
      <c r="K9209" s="12">
        <v>969.91</v>
      </c>
      <c r="L9209" s="4">
        <v>457</v>
      </c>
      <c r="M9209" s="4" t="s">
        <v>35</v>
      </c>
      <c r="N9209" s="4" t="str" cm="1">
        <f t="array" ref="N9209">_xlfn.SWITCH(E9209,"Delhi","North","Chennai","South","Hyderabad","South","Mumbai","Central","Bangalore","South")</f>
        <v>South</v>
      </c>
      <c r="O9209" s="12">
        <v>494395.37</v>
      </c>
      <c r="P9209" s="4">
        <f>Table1[[#This Row],[Delivery_Date]]-Table1[[#This Row],[Order_Date]]</f>
        <v>2</v>
      </c>
      <c r="Q9209" s="4" t="str">
        <f>IF(Table1[[#This Row],[Delivery delay days]]&gt;5,"delay","on time")</f>
        <v>on time</v>
      </c>
      <c r="R9209" s="10">
        <f>DATEVALUE(Table1[[#This Row],[Delivery_Date]])</f>
        <v>45028</v>
      </c>
      <c r="S9209" s="10">
        <f>DATEVALUE(Table1[[#This Row],[Order_Date]])</f>
        <v>45026</v>
      </c>
      <c r="T9209" s="4" t="str" cm="1">
        <f t="array" ref="T9209">_xlfn.IFS(Table1[[#This Row],[Inventory_Level]]&lt;=200,"low",Table1[[#This Row],[Inventory_Level]]&gt;=700,"high",Table1[[#This Row],[Inventory_Level]]&gt;200,"medium")</f>
        <v>medium</v>
      </c>
    </row>
    <row r="9210" spans="1:20" x14ac:dyDescent="0.35">
      <c r="A9210" s="4">
        <v>9209</v>
      </c>
      <c r="B9210" s="4" t="s">
        <v>31</v>
      </c>
      <c r="C9210" s="4" t="s">
        <v>38</v>
      </c>
      <c r="D9210" s="4" t="s">
        <v>45</v>
      </c>
      <c r="E9210" s="4" t="s">
        <v>18</v>
      </c>
      <c r="F9210" s="10" t="s">
        <v>206</v>
      </c>
      <c r="G9210" s="11" t="s">
        <v>289</v>
      </c>
      <c r="H9210" s="4">
        <v>73</v>
      </c>
      <c r="I9210" s="12">
        <v>2979.36</v>
      </c>
      <c r="J9210" s="12">
        <v>217493.28</v>
      </c>
      <c r="K9210" s="12">
        <v>4334.17</v>
      </c>
      <c r="L9210" s="4">
        <v>736</v>
      </c>
      <c r="M9210" s="4" t="s">
        <v>42</v>
      </c>
      <c r="N9210" s="4" t="str" cm="1">
        <f t="array" ref="N9210">_xlfn.SWITCH(E9210,"Delhi","North","Chennai","South","Hyderabad","South","Mumbai","Central","Bangalore","South")</f>
        <v>North</v>
      </c>
      <c r="O9210" s="12">
        <v>14808.2</v>
      </c>
      <c r="P9210" s="4">
        <f>Table1[[#This Row],[Delivery_Date]]-Table1[[#This Row],[Order_Date]]</f>
        <v>2</v>
      </c>
      <c r="Q9210" s="4" t="str">
        <f>IF(Table1[[#This Row],[Delivery delay days]]&gt;5,"delay","on time")</f>
        <v>on time</v>
      </c>
      <c r="R9210" s="10">
        <f>DATEVALUE(Table1[[#This Row],[Delivery_Date]])</f>
        <v>45232</v>
      </c>
      <c r="S9210" s="10">
        <f>DATEVALUE(Table1[[#This Row],[Order_Date]])</f>
        <v>45230</v>
      </c>
      <c r="T9210" s="4" t="str" cm="1">
        <f t="array" ref="T9210">_xlfn.IFS(Table1[[#This Row],[Inventory_Level]]&lt;=200,"low",Table1[[#This Row],[Inventory_Level]]&gt;=700,"high",Table1[[#This Row],[Inventory_Level]]&gt;200,"medium")</f>
        <v>high</v>
      </c>
    </row>
    <row r="9211" spans="1:20" x14ac:dyDescent="0.35">
      <c r="A9211" s="4">
        <v>9210</v>
      </c>
      <c r="B9211" s="4" t="s">
        <v>15</v>
      </c>
      <c r="C9211" s="4" t="s">
        <v>16</v>
      </c>
      <c r="D9211" s="4" t="s">
        <v>45</v>
      </c>
      <c r="E9211" s="4" t="s">
        <v>60</v>
      </c>
      <c r="F9211" s="10" t="s">
        <v>128</v>
      </c>
      <c r="G9211" s="11" t="s">
        <v>159</v>
      </c>
      <c r="H9211" s="4">
        <v>59</v>
      </c>
      <c r="I9211" s="12">
        <v>20919.169999999998</v>
      </c>
      <c r="J9211" s="12">
        <v>1234231.03</v>
      </c>
      <c r="K9211" s="12">
        <v>904.05</v>
      </c>
      <c r="L9211" s="4">
        <v>829</v>
      </c>
      <c r="M9211" s="4" t="s">
        <v>42</v>
      </c>
      <c r="N9211" s="4" t="str" cm="1">
        <f t="array" ref="N9211">_xlfn.SWITCH(E9211,"Delhi","North","Chennai","South","Hyderabad","South","Mumbai","Central","Bangalore","South")</f>
        <v>South</v>
      </c>
      <c r="O9211" s="12">
        <v>117044.79</v>
      </c>
      <c r="P9211" s="4">
        <f>Table1[[#This Row],[Delivery_Date]]-Table1[[#This Row],[Order_Date]]</f>
        <v>4</v>
      </c>
      <c r="Q9211" s="4" t="str">
        <f>IF(Table1[[#This Row],[Delivery delay days]]&gt;5,"delay","on time")</f>
        <v>on time</v>
      </c>
      <c r="R9211" s="10">
        <f>DATEVALUE(Table1[[#This Row],[Delivery_Date]])</f>
        <v>45164</v>
      </c>
      <c r="S9211" s="10">
        <f>DATEVALUE(Table1[[#This Row],[Order_Date]])</f>
        <v>45160</v>
      </c>
      <c r="T9211" s="4" t="str" cm="1">
        <f t="array" ref="T9211">_xlfn.IFS(Table1[[#This Row],[Inventory_Level]]&lt;=200,"low",Table1[[#This Row],[Inventory_Level]]&gt;=700,"high",Table1[[#This Row],[Inventory_Level]]&gt;200,"medium")</f>
        <v>high</v>
      </c>
    </row>
    <row r="9212" spans="1:20" x14ac:dyDescent="0.35">
      <c r="A9212" s="4">
        <v>9211</v>
      </c>
      <c r="B9212" s="4" t="s">
        <v>37</v>
      </c>
      <c r="C9212" s="4" t="s">
        <v>16</v>
      </c>
      <c r="D9212" s="4" t="s">
        <v>39</v>
      </c>
      <c r="E9212" s="4" t="s">
        <v>26</v>
      </c>
      <c r="F9212" s="10" t="s">
        <v>172</v>
      </c>
      <c r="G9212" s="11" t="s">
        <v>342</v>
      </c>
      <c r="H9212" s="4">
        <v>87</v>
      </c>
      <c r="I9212" s="12">
        <v>8451.6200000000008</v>
      </c>
      <c r="J9212" s="12">
        <v>735290.94</v>
      </c>
      <c r="K9212" s="12">
        <v>1610.69</v>
      </c>
      <c r="L9212" s="4">
        <v>927</v>
      </c>
      <c r="M9212" s="4" t="s">
        <v>21</v>
      </c>
      <c r="N9212" s="4" t="str" cm="1">
        <f t="array" ref="N9212">_xlfn.SWITCH(E9212,"Delhi","North","Chennai","South","Hyderabad","South","Mumbai","Central","Bangalore","South")</f>
        <v>South</v>
      </c>
      <c r="O9212" s="12">
        <v>147718.32999999999</v>
      </c>
      <c r="P9212" s="4">
        <f>Table1[[#This Row],[Delivery_Date]]-Table1[[#This Row],[Order_Date]]</f>
        <v>10</v>
      </c>
      <c r="Q9212" s="4" t="str">
        <f>IF(Table1[[#This Row],[Delivery delay days]]&gt;5,"delay","on time")</f>
        <v>delay</v>
      </c>
      <c r="R9212" s="10">
        <f>DATEVALUE(Table1[[#This Row],[Delivery_Date]])</f>
        <v>45186</v>
      </c>
      <c r="S9212" s="10">
        <f>DATEVALUE(Table1[[#This Row],[Order_Date]])</f>
        <v>45176</v>
      </c>
      <c r="T9212" s="4" t="str" cm="1">
        <f t="array" ref="T9212">_xlfn.IFS(Table1[[#This Row],[Inventory_Level]]&lt;=200,"low",Table1[[#This Row],[Inventory_Level]]&gt;=700,"high",Table1[[#This Row],[Inventory_Level]]&gt;200,"medium")</f>
        <v>high</v>
      </c>
    </row>
    <row r="9213" spans="1:20" x14ac:dyDescent="0.35">
      <c r="A9213" s="4">
        <v>9212</v>
      </c>
      <c r="B9213" s="4" t="s">
        <v>65</v>
      </c>
      <c r="C9213" s="4" t="s">
        <v>38</v>
      </c>
      <c r="D9213" s="4" t="s">
        <v>17</v>
      </c>
      <c r="E9213" s="4" t="s">
        <v>46</v>
      </c>
      <c r="F9213" s="10" t="s">
        <v>206</v>
      </c>
      <c r="G9213" s="11" t="s">
        <v>366</v>
      </c>
      <c r="H9213" s="4">
        <v>30</v>
      </c>
      <c r="I9213" s="12">
        <v>34164.33</v>
      </c>
      <c r="J9213" s="12">
        <v>1024929.9</v>
      </c>
      <c r="K9213" s="12">
        <v>310.54000000000002</v>
      </c>
      <c r="L9213" s="4">
        <v>988</v>
      </c>
      <c r="M9213" s="4" t="s">
        <v>29</v>
      </c>
      <c r="N9213" s="4" t="str" cm="1">
        <f t="array" ref="N9213">_xlfn.SWITCH(E9213,"Delhi","North","Chennai","South","Hyderabad","South","Mumbai","Central","Bangalore","South")</f>
        <v>South</v>
      </c>
      <c r="O9213" s="12">
        <v>143189.09</v>
      </c>
      <c r="P9213" s="4">
        <f>Table1[[#This Row],[Delivery_Date]]-Table1[[#This Row],[Order_Date]]</f>
        <v>3</v>
      </c>
      <c r="Q9213" s="4" t="str">
        <f>IF(Table1[[#This Row],[Delivery delay days]]&gt;5,"delay","on time")</f>
        <v>on time</v>
      </c>
      <c r="R9213" s="10">
        <f>DATEVALUE(Table1[[#This Row],[Delivery_Date]])</f>
        <v>45233</v>
      </c>
      <c r="S9213" s="10">
        <f>DATEVALUE(Table1[[#This Row],[Order_Date]])</f>
        <v>45230</v>
      </c>
      <c r="T9213" s="4" t="str" cm="1">
        <f t="array" ref="T9213">_xlfn.IFS(Table1[[#This Row],[Inventory_Level]]&lt;=200,"low",Table1[[#This Row],[Inventory_Level]]&gt;=700,"high",Table1[[#This Row],[Inventory_Level]]&gt;200,"medium")</f>
        <v>high</v>
      </c>
    </row>
    <row r="9214" spans="1:20" x14ac:dyDescent="0.35">
      <c r="A9214" s="4">
        <v>9213</v>
      </c>
      <c r="B9214" s="4" t="s">
        <v>23</v>
      </c>
      <c r="C9214" s="4" t="s">
        <v>24</v>
      </c>
      <c r="D9214" s="4" t="s">
        <v>45</v>
      </c>
      <c r="E9214" s="4" t="s">
        <v>26</v>
      </c>
      <c r="F9214" s="10" t="s">
        <v>272</v>
      </c>
      <c r="G9214" s="11" t="s">
        <v>90</v>
      </c>
      <c r="H9214" s="4">
        <v>54</v>
      </c>
      <c r="I9214" s="12">
        <v>18008.88</v>
      </c>
      <c r="J9214" s="12">
        <v>972479.52</v>
      </c>
      <c r="K9214" s="12">
        <v>3591.33</v>
      </c>
      <c r="L9214" s="4">
        <v>406</v>
      </c>
      <c r="M9214" s="4" t="s">
        <v>29</v>
      </c>
      <c r="N9214" s="4" t="str" cm="1">
        <f t="array" ref="N9214">_xlfn.SWITCH(E9214,"Delhi","North","Chennai","South","Hyderabad","South","Mumbai","Central","Bangalore","South")</f>
        <v>South</v>
      </c>
      <c r="O9214" s="12">
        <v>105426.7</v>
      </c>
      <c r="P9214" s="4">
        <f>Table1[[#This Row],[Delivery_Date]]-Table1[[#This Row],[Order_Date]]</f>
        <v>12</v>
      </c>
      <c r="Q9214" s="4" t="str">
        <f>IF(Table1[[#This Row],[Delivery delay days]]&gt;5,"delay","on time")</f>
        <v>delay</v>
      </c>
      <c r="R9214" s="10">
        <f>DATEVALUE(Table1[[#This Row],[Delivery_Date]])</f>
        <v>45148</v>
      </c>
      <c r="S9214" s="10">
        <f>DATEVALUE(Table1[[#This Row],[Order_Date]])</f>
        <v>45136</v>
      </c>
      <c r="T9214" s="4" t="str" cm="1">
        <f t="array" ref="T9214">_xlfn.IFS(Table1[[#This Row],[Inventory_Level]]&lt;=200,"low",Table1[[#This Row],[Inventory_Level]]&gt;=700,"high",Table1[[#This Row],[Inventory_Level]]&gt;200,"medium")</f>
        <v>medium</v>
      </c>
    </row>
    <row r="9215" spans="1:20" x14ac:dyDescent="0.35">
      <c r="A9215" s="4">
        <v>9214</v>
      </c>
      <c r="B9215" s="4" t="s">
        <v>37</v>
      </c>
      <c r="C9215" s="4" t="s">
        <v>24</v>
      </c>
      <c r="D9215" s="4" t="s">
        <v>17</v>
      </c>
      <c r="E9215" s="4" t="s">
        <v>18</v>
      </c>
      <c r="F9215" s="10" t="s">
        <v>249</v>
      </c>
      <c r="G9215" s="11" t="s">
        <v>248</v>
      </c>
      <c r="H9215" s="4">
        <v>64</v>
      </c>
      <c r="I9215" s="12">
        <v>19130.53</v>
      </c>
      <c r="J9215" s="12">
        <v>1224353.92</v>
      </c>
      <c r="K9215" s="12">
        <v>1264.1300000000001</v>
      </c>
      <c r="L9215" s="4">
        <v>795</v>
      </c>
      <c r="M9215" s="4" t="s">
        <v>21</v>
      </c>
      <c r="N9215" s="4" t="str" cm="1">
        <f t="array" ref="N9215">_xlfn.SWITCH(E9215,"Delhi","North","Chennai","South","Hyderabad","South","Mumbai","Central","Bangalore","South")</f>
        <v>North</v>
      </c>
      <c r="O9215" s="12">
        <v>215127.71</v>
      </c>
      <c r="P9215" s="4">
        <f>Table1[[#This Row],[Delivery_Date]]-Table1[[#This Row],[Order_Date]]</f>
        <v>8</v>
      </c>
      <c r="Q9215" s="4" t="str">
        <f>IF(Table1[[#This Row],[Delivery delay days]]&gt;5,"delay","on time")</f>
        <v>delay</v>
      </c>
      <c r="R9215" s="10">
        <f>DATEVALUE(Table1[[#This Row],[Delivery_Date]])</f>
        <v>45029</v>
      </c>
      <c r="S9215" s="10">
        <f>DATEVALUE(Table1[[#This Row],[Order_Date]])</f>
        <v>45021</v>
      </c>
      <c r="T9215" s="4" t="str" cm="1">
        <f t="array" ref="T9215">_xlfn.IFS(Table1[[#This Row],[Inventory_Level]]&lt;=200,"low",Table1[[#This Row],[Inventory_Level]]&gt;=700,"high",Table1[[#This Row],[Inventory_Level]]&gt;200,"medium")</f>
        <v>high</v>
      </c>
    </row>
    <row r="9216" spans="1:20" x14ac:dyDescent="0.35">
      <c r="A9216" s="4">
        <v>9215</v>
      </c>
      <c r="B9216" s="4" t="s">
        <v>23</v>
      </c>
      <c r="C9216" s="4" t="s">
        <v>38</v>
      </c>
      <c r="D9216" s="4" t="s">
        <v>25</v>
      </c>
      <c r="E9216" s="4" t="s">
        <v>52</v>
      </c>
      <c r="F9216" s="10" t="s">
        <v>103</v>
      </c>
      <c r="G9216" s="11" t="s">
        <v>259</v>
      </c>
      <c r="H9216" s="4">
        <v>15</v>
      </c>
      <c r="I9216" s="12">
        <v>45507.33</v>
      </c>
      <c r="J9216" s="12">
        <v>682609.95</v>
      </c>
      <c r="K9216" s="12">
        <v>4228.5200000000004</v>
      </c>
      <c r="L9216" s="4">
        <v>326</v>
      </c>
      <c r="M9216" s="4" t="s">
        <v>35</v>
      </c>
      <c r="N9216" s="4" t="str" cm="1">
        <f t="array" ref="N9216">_xlfn.SWITCH(E9216,"Delhi","North","Chennai","South","Hyderabad","South","Mumbai","Central","Bangalore","South")</f>
        <v>Central</v>
      </c>
      <c r="O9216" s="12">
        <v>159354.4</v>
      </c>
      <c r="P9216" s="4">
        <f>Table1[[#This Row],[Delivery_Date]]-Table1[[#This Row],[Order_Date]]</f>
        <v>12</v>
      </c>
      <c r="Q9216" s="4" t="str">
        <f>IF(Table1[[#This Row],[Delivery delay days]]&gt;5,"delay","on time")</f>
        <v>delay</v>
      </c>
      <c r="R9216" s="10">
        <f>DATEVALUE(Table1[[#This Row],[Delivery_Date]])</f>
        <v>45016</v>
      </c>
      <c r="S9216" s="10">
        <f>DATEVALUE(Table1[[#This Row],[Order_Date]])</f>
        <v>45004</v>
      </c>
      <c r="T9216" s="4" t="str" cm="1">
        <f t="array" ref="T9216">_xlfn.IFS(Table1[[#This Row],[Inventory_Level]]&lt;=200,"low",Table1[[#This Row],[Inventory_Level]]&gt;=700,"high",Table1[[#This Row],[Inventory_Level]]&gt;200,"medium")</f>
        <v>medium</v>
      </c>
    </row>
    <row r="9217" spans="1:20" x14ac:dyDescent="0.35">
      <c r="A9217" s="4">
        <v>9216</v>
      </c>
      <c r="B9217" s="4" t="s">
        <v>37</v>
      </c>
      <c r="C9217" s="4" t="s">
        <v>38</v>
      </c>
      <c r="D9217" s="4" t="s">
        <v>25</v>
      </c>
      <c r="E9217" s="4" t="s">
        <v>26</v>
      </c>
      <c r="F9217" s="10" t="s">
        <v>199</v>
      </c>
      <c r="G9217" s="11" t="s">
        <v>190</v>
      </c>
      <c r="H9217" s="4">
        <v>6</v>
      </c>
      <c r="I9217" s="12">
        <v>30689.26</v>
      </c>
      <c r="J9217" s="12">
        <v>184135.56</v>
      </c>
      <c r="K9217" s="12">
        <v>1946.72</v>
      </c>
      <c r="L9217" s="4">
        <v>538</v>
      </c>
      <c r="M9217" s="4" t="s">
        <v>42</v>
      </c>
      <c r="N9217" s="4" t="str" cm="1">
        <f t="array" ref="N9217">_xlfn.SWITCH(E9217,"Delhi","North","Chennai","South","Hyderabad","South","Mumbai","Central","Bangalore","South")</f>
        <v>South</v>
      </c>
      <c r="O9217" s="12">
        <v>42259.77</v>
      </c>
      <c r="P9217" s="4">
        <f>Table1[[#This Row],[Delivery_Date]]-Table1[[#This Row],[Order_Date]]</f>
        <v>9</v>
      </c>
      <c r="Q9217" s="4" t="str">
        <f>IF(Table1[[#This Row],[Delivery delay days]]&gt;5,"delay","on time")</f>
        <v>delay</v>
      </c>
      <c r="R9217" s="10">
        <f>DATEVALUE(Table1[[#This Row],[Delivery_Date]])</f>
        <v>45119</v>
      </c>
      <c r="S9217" s="10">
        <f>DATEVALUE(Table1[[#This Row],[Order_Date]])</f>
        <v>45110</v>
      </c>
      <c r="T9217" s="4" t="str" cm="1">
        <f t="array" ref="T9217">_xlfn.IFS(Table1[[#This Row],[Inventory_Level]]&lt;=200,"low",Table1[[#This Row],[Inventory_Level]]&gt;=700,"high",Table1[[#This Row],[Inventory_Level]]&gt;200,"medium")</f>
        <v>medium</v>
      </c>
    </row>
    <row r="9218" spans="1:20" x14ac:dyDescent="0.35">
      <c r="A9218" s="4">
        <v>9217</v>
      </c>
      <c r="B9218" s="4" t="s">
        <v>44</v>
      </c>
      <c r="C9218" s="4" t="s">
        <v>38</v>
      </c>
      <c r="D9218" s="4" t="s">
        <v>45</v>
      </c>
      <c r="E9218" s="4" t="s">
        <v>60</v>
      </c>
      <c r="F9218" s="10" t="s">
        <v>172</v>
      </c>
      <c r="G9218" s="11" t="s">
        <v>84</v>
      </c>
      <c r="H9218" s="4">
        <v>12</v>
      </c>
      <c r="I9218" s="12">
        <v>24231.97</v>
      </c>
      <c r="J9218" s="12">
        <v>290783.64</v>
      </c>
      <c r="K9218" s="12">
        <v>4098.1099999999997</v>
      </c>
      <c r="L9218" s="4">
        <v>875</v>
      </c>
      <c r="M9218" s="4" t="s">
        <v>42</v>
      </c>
      <c r="N9218" s="4" t="str" cm="1">
        <f t="array" ref="N9218">_xlfn.SWITCH(E9218,"Delhi","North","Chennai","South","Hyderabad","South","Mumbai","Central","Bangalore","South")</f>
        <v>South</v>
      </c>
      <c r="O9218" s="12">
        <v>70122.850000000006</v>
      </c>
      <c r="P9218" s="4">
        <f>Table1[[#This Row],[Delivery_Date]]-Table1[[#This Row],[Order_Date]]</f>
        <v>9</v>
      </c>
      <c r="Q9218" s="4" t="str">
        <f>IF(Table1[[#This Row],[Delivery delay days]]&gt;5,"delay","on time")</f>
        <v>delay</v>
      </c>
      <c r="R9218" s="10">
        <f>DATEVALUE(Table1[[#This Row],[Delivery_Date]])</f>
        <v>45185</v>
      </c>
      <c r="S9218" s="10">
        <f>DATEVALUE(Table1[[#This Row],[Order_Date]])</f>
        <v>45176</v>
      </c>
      <c r="T9218" s="4" t="str" cm="1">
        <f t="array" ref="T9218">_xlfn.IFS(Table1[[#This Row],[Inventory_Level]]&lt;=200,"low",Table1[[#This Row],[Inventory_Level]]&gt;=700,"high",Table1[[#This Row],[Inventory_Level]]&gt;200,"medium")</f>
        <v>high</v>
      </c>
    </row>
    <row r="9219" spans="1:20" x14ac:dyDescent="0.35">
      <c r="A9219" s="4">
        <v>9218</v>
      </c>
      <c r="B9219" s="4" t="s">
        <v>15</v>
      </c>
      <c r="C9219" s="4" t="s">
        <v>24</v>
      </c>
      <c r="D9219" s="4" t="s">
        <v>45</v>
      </c>
      <c r="E9219" s="4" t="s">
        <v>52</v>
      </c>
      <c r="F9219" s="10" t="s">
        <v>393</v>
      </c>
      <c r="G9219" s="11" t="s">
        <v>300</v>
      </c>
      <c r="H9219" s="4">
        <v>47</v>
      </c>
      <c r="I9219" s="12">
        <v>2482.81</v>
      </c>
      <c r="J9219" s="12">
        <v>116692.07</v>
      </c>
      <c r="K9219" s="12">
        <v>2341.7800000000002</v>
      </c>
      <c r="L9219" s="4">
        <v>677</v>
      </c>
      <c r="M9219" s="4" t="s">
        <v>21</v>
      </c>
      <c r="N9219" s="4" t="str" cm="1">
        <f t="array" ref="N9219">_xlfn.SWITCH(E9219,"Delhi","North","Chennai","South","Hyderabad","South","Mumbai","Central","Bangalore","South")</f>
        <v>Central</v>
      </c>
      <c r="O9219" s="12">
        <v>27039.8</v>
      </c>
      <c r="P9219" s="4">
        <f>Table1[[#This Row],[Delivery_Date]]-Table1[[#This Row],[Order_Date]]</f>
        <v>15</v>
      </c>
      <c r="Q9219" s="4" t="str">
        <f>IF(Table1[[#This Row],[Delivery delay days]]&gt;5,"delay","on time")</f>
        <v>delay</v>
      </c>
      <c r="R9219" s="10">
        <f>DATEVALUE(Table1[[#This Row],[Delivery_Date]])</f>
        <v>45216</v>
      </c>
      <c r="S9219" s="10">
        <f>DATEVALUE(Table1[[#This Row],[Order_Date]])</f>
        <v>45201</v>
      </c>
      <c r="T9219" s="4" t="str" cm="1">
        <f t="array" ref="T9219">_xlfn.IFS(Table1[[#This Row],[Inventory_Level]]&lt;=200,"low",Table1[[#This Row],[Inventory_Level]]&gt;=700,"high",Table1[[#This Row],[Inventory_Level]]&gt;200,"medium")</f>
        <v>medium</v>
      </c>
    </row>
    <row r="9220" spans="1:20" x14ac:dyDescent="0.35">
      <c r="A9220" s="4">
        <v>9219</v>
      </c>
      <c r="B9220" s="4" t="s">
        <v>51</v>
      </c>
      <c r="C9220" s="4" t="s">
        <v>24</v>
      </c>
      <c r="D9220" s="4" t="s">
        <v>32</v>
      </c>
      <c r="E9220" s="4" t="s">
        <v>46</v>
      </c>
      <c r="F9220" s="10" t="s">
        <v>150</v>
      </c>
      <c r="G9220" s="11" t="s">
        <v>414</v>
      </c>
      <c r="H9220" s="4">
        <v>30</v>
      </c>
      <c r="I9220" s="12">
        <v>14620.18</v>
      </c>
      <c r="J9220" s="12">
        <v>438605.4</v>
      </c>
      <c r="K9220" s="12">
        <v>166.29</v>
      </c>
      <c r="L9220" s="4">
        <v>251</v>
      </c>
      <c r="M9220" s="4" t="s">
        <v>29</v>
      </c>
      <c r="N9220" s="4" t="str" cm="1">
        <f t="array" ref="N9220">_xlfn.SWITCH(E9220,"Delhi","North","Chennai","South","Hyderabad","South","Mumbai","Central","Bangalore","South")</f>
        <v>South</v>
      </c>
      <c r="O9220" s="12">
        <v>45841.27</v>
      </c>
      <c r="P9220" s="4">
        <f>Table1[[#This Row],[Delivery_Date]]-Table1[[#This Row],[Order_Date]]</f>
        <v>10</v>
      </c>
      <c r="Q9220" s="4" t="str">
        <f>IF(Table1[[#This Row],[Delivery delay days]]&gt;5,"delay","on time")</f>
        <v>delay</v>
      </c>
      <c r="R9220" s="10">
        <f>DATEVALUE(Table1[[#This Row],[Delivery_Date]])</f>
        <v>45298</v>
      </c>
      <c r="S9220" s="10">
        <f>DATEVALUE(Table1[[#This Row],[Order_Date]])</f>
        <v>45288</v>
      </c>
      <c r="T9220" s="4" t="str" cm="1">
        <f t="array" ref="T9220">_xlfn.IFS(Table1[[#This Row],[Inventory_Level]]&lt;=200,"low",Table1[[#This Row],[Inventory_Level]]&gt;=700,"high",Table1[[#This Row],[Inventory_Level]]&gt;200,"medium")</f>
        <v>medium</v>
      </c>
    </row>
    <row r="9221" spans="1:20" x14ac:dyDescent="0.35">
      <c r="A9221" s="4">
        <v>9220</v>
      </c>
      <c r="B9221" s="4" t="s">
        <v>59</v>
      </c>
      <c r="C9221" s="4" t="s">
        <v>24</v>
      </c>
      <c r="D9221" s="4" t="s">
        <v>25</v>
      </c>
      <c r="E9221" s="4" t="s">
        <v>46</v>
      </c>
      <c r="F9221" s="10" t="s">
        <v>27</v>
      </c>
      <c r="G9221" s="11" t="s">
        <v>384</v>
      </c>
      <c r="H9221" s="4">
        <v>60</v>
      </c>
      <c r="I9221" s="12">
        <v>46479.02</v>
      </c>
      <c r="J9221" s="12">
        <v>2788741.2</v>
      </c>
      <c r="K9221" s="12">
        <v>1768.14</v>
      </c>
      <c r="L9221" s="4">
        <v>34</v>
      </c>
      <c r="M9221" s="4" t="s">
        <v>35</v>
      </c>
      <c r="N9221" s="4" t="str" cm="1">
        <f t="array" ref="N9221">_xlfn.SWITCH(E9221,"Delhi","North","Chennai","South","Hyderabad","South","Mumbai","Central","Bangalore","South")</f>
        <v>South</v>
      </c>
      <c r="O9221" s="12">
        <v>642467.47</v>
      </c>
      <c r="P9221" s="4">
        <f>Table1[[#This Row],[Delivery_Date]]-Table1[[#This Row],[Order_Date]]</f>
        <v>11</v>
      </c>
      <c r="Q9221" s="4" t="str">
        <f>IF(Table1[[#This Row],[Delivery delay days]]&gt;5,"delay","on time")</f>
        <v>delay</v>
      </c>
      <c r="R9221" s="10">
        <f>DATEVALUE(Table1[[#This Row],[Delivery_Date]])</f>
        <v>45145</v>
      </c>
      <c r="S9221" s="10">
        <f>DATEVALUE(Table1[[#This Row],[Order_Date]])</f>
        <v>45134</v>
      </c>
      <c r="T9221" s="4" t="str" cm="1">
        <f t="array" ref="T9221">_xlfn.IFS(Table1[[#This Row],[Inventory_Level]]&lt;=200,"low",Table1[[#This Row],[Inventory_Level]]&gt;=700,"high",Table1[[#This Row],[Inventory_Level]]&gt;200,"medium")</f>
        <v>low</v>
      </c>
    </row>
    <row r="9222" spans="1:20" x14ac:dyDescent="0.35">
      <c r="A9222" s="4">
        <v>9221</v>
      </c>
      <c r="B9222" s="4" t="s">
        <v>65</v>
      </c>
      <c r="C9222" s="4" t="s">
        <v>24</v>
      </c>
      <c r="D9222" s="4" t="s">
        <v>32</v>
      </c>
      <c r="E9222" s="4" t="s">
        <v>60</v>
      </c>
      <c r="F9222" s="10" t="s">
        <v>330</v>
      </c>
      <c r="G9222" s="11" t="s">
        <v>106</v>
      </c>
      <c r="H9222" s="4">
        <v>21</v>
      </c>
      <c r="I9222" s="12">
        <v>29485.65</v>
      </c>
      <c r="J9222" s="12">
        <v>619198.65</v>
      </c>
      <c r="K9222" s="12">
        <v>3492.45</v>
      </c>
      <c r="L9222" s="4">
        <v>654</v>
      </c>
      <c r="M9222" s="4" t="s">
        <v>35</v>
      </c>
      <c r="N9222" s="4" t="str" cm="1">
        <f t="array" ref="N9222">_xlfn.SWITCH(E9222,"Delhi","North","Chennai","South","Hyderabad","South","Mumbai","Central","Bangalore","South")</f>
        <v>South</v>
      </c>
      <c r="O9222" s="12">
        <v>99864.57</v>
      </c>
      <c r="P9222" s="4">
        <f>Table1[[#This Row],[Delivery_Date]]-Table1[[#This Row],[Order_Date]]</f>
        <v>9</v>
      </c>
      <c r="Q9222" s="4" t="str">
        <f>IF(Table1[[#This Row],[Delivery delay days]]&gt;5,"delay","on time")</f>
        <v>delay</v>
      </c>
      <c r="R9222" s="10">
        <f>DATEVALUE(Table1[[#This Row],[Delivery_Date]])</f>
        <v>45266</v>
      </c>
      <c r="S9222" s="10">
        <f>DATEVALUE(Table1[[#This Row],[Order_Date]])</f>
        <v>45257</v>
      </c>
      <c r="T9222" s="4" t="str" cm="1">
        <f t="array" ref="T9222">_xlfn.IFS(Table1[[#This Row],[Inventory_Level]]&lt;=200,"low",Table1[[#This Row],[Inventory_Level]]&gt;=700,"high",Table1[[#This Row],[Inventory_Level]]&gt;200,"medium")</f>
        <v>medium</v>
      </c>
    </row>
    <row r="9223" spans="1:20" x14ac:dyDescent="0.35">
      <c r="A9223" s="4">
        <v>9222</v>
      </c>
      <c r="B9223" s="4" t="s">
        <v>44</v>
      </c>
      <c r="C9223" s="4" t="s">
        <v>38</v>
      </c>
      <c r="D9223" s="4" t="s">
        <v>25</v>
      </c>
      <c r="E9223" s="4" t="s">
        <v>46</v>
      </c>
      <c r="F9223" s="10" t="s">
        <v>240</v>
      </c>
      <c r="G9223" s="11" t="s">
        <v>421</v>
      </c>
      <c r="H9223" s="4">
        <v>58</v>
      </c>
      <c r="I9223" s="12">
        <v>25723.52</v>
      </c>
      <c r="J9223" s="12">
        <v>1491964.16</v>
      </c>
      <c r="K9223" s="12">
        <v>4436.6400000000003</v>
      </c>
      <c r="L9223" s="4">
        <v>953</v>
      </c>
      <c r="M9223" s="4" t="s">
        <v>29</v>
      </c>
      <c r="N9223" s="4" t="str" cm="1">
        <f t="array" ref="N9223">_xlfn.SWITCH(E9223,"Delhi","North","Chennai","South","Hyderabad","South","Mumbai","Central","Bangalore","South")</f>
        <v>South</v>
      </c>
      <c r="O9223" s="12">
        <v>321490.31</v>
      </c>
      <c r="P9223" s="4">
        <f>Table1[[#This Row],[Delivery_Date]]-Table1[[#This Row],[Order_Date]]</f>
        <v>9</v>
      </c>
      <c r="Q9223" s="4" t="str">
        <f>IF(Table1[[#This Row],[Delivery delay days]]&gt;5,"delay","on time")</f>
        <v>delay</v>
      </c>
      <c r="R9223" s="10">
        <f>DATEVALUE(Table1[[#This Row],[Delivery_Date]])</f>
        <v>45293</v>
      </c>
      <c r="S9223" s="10">
        <f>DATEVALUE(Table1[[#This Row],[Order_Date]])</f>
        <v>45284</v>
      </c>
      <c r="T9223" s="4" t="str" cm="1">
        <f t="array" ref="T9223">_xlfn.IFS(Table1[[#This Row],[Inventory_Level]]&lt;=200,"low",Table1[[#This Row],[Inventory_Level]]&gt;=700,"high",Table1[[#This Row],[Inventory_Level]]&gt;200,"medium")</f>
        <v>high</v>
      </c>
    </row>
    <row r="9224" spans="1:20" x14ac:dyDescent="0.35">
      <c r="A9224" s="4">
        <v>9223</v>
      </c>
      <c r="B9224" s="4" t="s">
        <v>23</v>
      </c>
      <c r="C9224" s="4" t="s">
        <v>16</v>
      </c>
      <c r="D9224" s="4" t="s">
        <v>25</v>
      </c>
      <c r="E9224" s="4" t="s">
        <v>60</v>
      </c>
      <c r="F9224" s="10" t="s">
        <v>298</v>
      </c>
      <c r="G9224" s="11" t="s">
        <v>282</v>
      </c>
      <c r="H9224" s="4">
        <v>37</v>
      </c>
      <c r="I9224" s="12">
        <v>45226.59</v>
      </c>
      <c r="J9224" s="12">
        <v>1673383.83</v>
      </c>
      <c r="K9224" s="12">
        <v>1720.66</v>
      </c>
      <c r="L9224" s="4">
        <v>652</v>
      </c>
      <c r="M9224" s="4" t="s">
        <v>42</v>
      </c>
      <c r="N9224" s="4" t="str" cm="1">
        <f t="array" ref="N9224">_xlfn.SWITCH(E9224,"Delhi","North","Chennai","South","Hyderabad","South","Mumbai","Central","Bangalore","South")</f>
        <v>South</v>
      </c>
      <c r="O9224" s="12">
        <v>158354.07999999999</v>
      </c>
      <c r="P9224" s="4">
        <f>Table1[[#This Row],[Delivery_Date]]-Table1[[#This Row],[Order_Date]]</f>
        <v>6</v>
      </c>
      <c r="Q9224" s="4" t="str">
        <f>IF(Table1[[#This Row],[Delivery delay days]]&gt;5,"delay","on time")</f>
        <v>delay</v>
      </c>
      <c r="R9224" s="10">
        <f>DATEVALUE(Table1[[#This Row],[Delivery_Date]])</f>
        <v>45078</v>
      </c>
      <c r="S9224" s="10">
        <f>DATEVALUE(Table1[[#This Row],[Order_Date]])</f>
        <v>45072</v>
      </c>
      <c r="T9224" s="4" t="str" cm="1">
        <f t="array" ref="T9224">_xlfn.IFS(Table1[[#This Row],[Inventory_Level]]&lt;=200,"low",Table1[[#This Row],[Inventory_Level]]&gt;=700,"high",Table1[[#This Row],[Inventory_Level]]&gt;200,"medium")</f>
        <v>medium</v>
      </c>
    </row>
    <row r="9225" spans="1:20" x14ac:dyDescent="0.35">
      <c r="A9225" s="4">
        <v>9224</v>
      </c>
      <c r="B9225" s="4" t="s">
        <v>23</v>
      </c>
      <c r="C9225" s="4" t="s">
        <v>38</v>
      </c>
      <c r="D9225" s="4" t="s">
        <v>25</v>
      </c>
      <c r="E9225" s="4" t="s">
        <v>18</v>
      </c>
      <c r="F9225" s="10" t="s">
        <v>151</v>
      </c>
      <c r="G9225" s="11" t="s">
        <v>112</v>
      </c>
      <c r="H9225" s="4">
        <v>15</v>
      </c>
      <c r="I9225" s="12">
        <v>42286.38</v>
      </c>
      <c r="J9225" s="12">
        <v>634295.69999999995</v>
      </c>
      <c r="K9225" s="12">
        <v>3911.75</v>
      </c>
      <c r="L9225" s="4">
        <v>807</v>
      </c>
      <c r="M9225" s="4" t="s">
        <v>29</v>
      </c>
      <c r="N9225" s="4" t="str" cm="1">
        <f t="array" ref="N9225">_xlfn.SWITCH(E9225,"Delhi","North","Chennai","South","Hyderabad","South","Mumbai","Central","Bangalore","South")</f>
        <v>North</v>
      </c>
      <c r="O9225" s="12">
        <v>66093.19</v>
      </c>
      <c r="P9225" s="4">
        <f>Table1[[#This Row],[Delivery_Date]]-Table1[[#This Row],[Order_Date]]</f>
        <v>4</v>
      </c>
      <c r="Q9225" s="4" t="str">
        <f>IF(Table1[[#This Row],[Delivery delay days]]&gt;5,"delay","on time")</f>
        <v>on time</v>
      </c>
      <c r="R9225" s="10">
        <f>DATEVALUE(Table1[[#This Row],[Delivery_Date]])</f>
        <v>45162</v>
      </c>
      <c r="S9225" s="10">
        <f>DATEVALUE(Table1[[#This Row],[Order_Date]])</f>
        <v>45158</v>
      </c>
      <c r="T9225" s="4" t="str" cm="1">
        <f t="array" ref="T9225">_xlfn.IFS(Table1[[#This Row],[Inventory_Level]]&lt;=200,"low",Table1[[#This Row],[Inventory_Level]]&gt;=700,"high",Table1[[#This Row],[Inventory_Level]]&gt;200,"medium")</f>
        <v>high</v>
      </c>
    </row>
    <row r="9226" spans="1:20" x14ac:dyDescent="0.35">
      <c r="A9226" s="4">
        <v>9225</v>
      </c>
      <c r="B9226" s="4" t="s">
        <v>37</v>
      </c>
      <c r="C9226" s="4" t="s">
        <v>16</v>
      </c>
      <c r="D9226" s="4" t="s">
        <v>17</v>
      </c>
      <c r="E9226" s="4" t="s">
        <v>26</v>
      </c>
      <c r="F9226" s="10" t="s">
        <v>395</v>
      </c>
      <c r="G9226" s="11" t="s">
        <v>387</v>
      </c>
      <c r="H9226" s="4">
        <v>80</v>
      </c>
      <c r="I9226" s="12">
        <v>27511.78</v>
      </c>
      <c r="J9226" s="12">
        <v>2200942.4</v>
      </c>
      <c r="K9226" s="12">
        <v>3832.44</v>
      </c>
      <c r="L9226" s="4">
        <v>108</v>
      </c>
      <c r="M9226" s="4" t="s">
        <v>21</v>
      </c>
      <c r="N9226" s="4" t="str" cm="1">
        <f t="array" ref="N9226">_xlfn.SWITCH(E9226,"Delhi","North","Chennai","South","Hyderabad","South","Mumbai","Central","Bangalore","South")</f>
        <v>South</v>
      </c>
      <c r="O9226" s="12">
        <v>428204.71</v>
      </c>
      <c r="P9226" s="4">
        <f>Table1[[#This Row],[Delivery_Date]]-Table1[[#This Row],[Order_Date]]</f>
        <v>6</v>
      </c>
      <c r="Q9226" s="4" t="str">
        <f>IF(Table1[[#This Row],[Delivery delay days]]&gt;5,"delay","on time")</f>
        <v>delay</v>
      </c>
      <c r="R9226" s="10">
        <f>DATEVALUE(Table1[[#This Row],[Delivery_Date]])</f>
        <v>45018</v>
      </c>
      <c r="S9226" s="10">
        <f>DATEVALUE(Table1[[#This Row],[Order_Date]])</f>
        <v>45012</v>
      </c>
      <c r="T9226" s="4" t="str" cm="1">
        <f t="array" ref="T9226">_xlfn.IFS(Table1[[#This Row],[Inventory_Level]]&lt;=200,"low",Table1[[#This Row],[Inventory_Level]]&gt;=700,"high",Table1[[#This Row],[Inventory_Level]]&gt;200,"medium")</f>
        <v>low</v>
      </c>
    </row>
    <row r="9227" spans="1:20" x14ac:dyDescent="0.35">
      <c r="A9227" s="4">
        <v>9226</v>
      </c>
      <c r="B9227" s="4" t="s">
        <v>44</v>
      </c>
      <c r="C9227" s="4" t="s">
        <v>38</v>
      </c>
      <c r="D9227" s="4" t="s">
        <v>39</v>
      </c>
      <c r="E9227" s="4" t="s">
        <v>18</v>
      </c>
      <c r="F9227" s="10" t="s">
        <v>205</v>
      </c>
      <c r="G9227" s="11" t="s">
        <v>263</v>
      </c>
      <c r="H9227" s="4">
        <v>77</v>
      </c>
      <c r="I9227" s="12">
        <v>5939.75</v>
      </c>
      <c r="J9227" s="12">
        <v>457360.75</v>
      </c>
      <c r="K9227" s="12">
        <v>673.92</v>
      </c>
      <c r="L9227" s="4">
        <v>80</v>
      </c>
      <c r="M9227" s="4" t="s">
        <v>35</v>
      </c>
      <c r="N9227" s="4" t="str" cm="1">
        <f t="array" ref="N9227">_xlfn.SWITCH(E9227,"Delhi","North","Chennai","South","Hyderabad","South","Mumbai","Central","Bangalore","South")</f>
        <v>North</v>
      </c>
      <c r="O9227" s="12">
        <v>112209.07</v>
      </c>
      <c r="P9227" s="4">
        <f>Table1[[#This Row],[Delivery_Date]]-Table1[[#This Row],[Order_Date]]</f>
        <v>3</v>
      </c>
      <c r="Q9227" s="4" t="str">
        <f>IF(Table1[[#This Row],[Delivery delay days]]&gt;5,"delay","on time")</f>
        <v>on time</v>
      </c>
      <c r="R9227" s="10">
        <f>DATEVALUE(Table1[[#This Row],[Delivery_Date]])</f>
        <v>44957</v>
      </c>
      <c r="S9227" s="10">
        <f>DATEVALUE(Table1[[#This Row],[Order_Date]])</f>
        <v>44954</v>
      </c>
      <c r="T9227" s="4" t="str" cm="1">
        <f t="array" ref="T9227">_xlfn.IFS(Table1[[#This Row],[Inventory_Level]]&lt;=200,"low",Table1[[#This Row],[Inventory_Level]]&gt;=700,"high",Table1[[#This Row],[Inventory_Level]]&gt;200,"medium")</f>
        <v>low</v>
      </c>
    </row>
    <row r="9228" spans="1:20" x14ac:dyDescent="0.35">
      <c r="A9228" s="4">
        <v>9227</v>
      </c>
      <c r="B9228" s="4" t="s">
        <v>23</v>
      </c>
      <c r="C9228" s="4" t="s">
        <v>38</v>
      </c>
      <c r="D9228" s="4" t="s">
        <v>25</v>
      </c>
      <c r="E9228" s="4" t="s">
        <v>60</v>
      </c>
      <c r="F9228" s="10" t="s">
        <v>348</v>
      </c>
      <c r="G9228" s="11" t="s">
        <v>236</v>
      </c>
      <c r="H9228" s="4">
        <v>39</v>
      </c>
      <c r="I9228" s="12">
        <v>33969.69</v>
      </c>
      <c r="J9228" s="12">
        <v>1324817.9099999999</v>
      </c>
      <c r="K9228" s="12">
        <v>2944.06</v>
      </c>
      <c r="L9228" s="4">
        <v>877</v>
      </c>
      <c r="M9228" s="4" t="s">
        <v>21</v>
      </c>
      <c r="N9228" s="4" t="str" cm="1">
        <f t="array" ref="N9228">_xlfn.SWITCH(E9228,"Delhi","North","Chennai","South","Hyderabad","South","Mumbai","Central","Bangalore","South")</f>
        <v>South</v>
      </c>
      <c r="O9228" s="12">
        <v>321356.43</v>
      </c>
      <c r="P9228" s="4">
        <f>Table1[[#This Row],[Delivery_Date]]-Table1[[#This Row],[Order_Date]]</f>
        <v>11</v>
      </c>
      <c r="Q9228" s="4" t="str">
        <f>IF(Table1[[#This Row],[Delivery delay days]]&gt;5,"delay","on time")</f>
        <v>delay</v>
      </c>
      <c r="R9228" s="10">
        <f>DATEVALUE(Table1[[#This Row],[Delivery_Date]])</f>
        <v>45290</v>
      </c>
      <c r="S9228" s="10">
        <f>DATEVALUE(Table1[[#This Row],[Order_Date]])</f>
        <v>45279</v>
      </c>
      <c r="T9228" s="4" t="str" cm="1">
        <f t="array" ref="T9228">_xlfn.IFS(Table1[[#This Row],[Inventory_Level]]&lt;=200,"low",Table1[[#This Row],[Inventory_Level]]&gt;=700,"high",Table1[[#This Row],[Inventory_Level]]&gt;200,"medium")</f>
        <v>high</v>
      </c>
    </row>
    <row r="9229" spans="1:20" x14ac:dyDescent="0.35">
      <c r="A9229" s="4">
        <v>9228</v>
      </c>
      <c r="B9229" s="4" t="s">
        <v>23</v>
      </c>
      <c r="C9229" s="4" t="s">
        <v>16</v>
      </c>
      <c r="D9229" s="4" t="s">
        <v>45</v>
      </c>
      <c r="E9229" s="4" t="s">
        <v>26</v>
      </c>
      <c r="F9229" s="10" t="s">
        <v>135</v>
      </c>
      <c r="G9229" s="11" t="s">
        <v>405</v>
      </c>
      <c r="H9229" s="4">
        <v>98</v>
      </c>
      <c r="I9229" s="12">
        <v>1722.35</v>
      </c>
      <c r="J9229" s="12">
        <v>168790.3</v>
      </c>
      <c r="K9229" s="12">
        <v>4272.9399999999996</v>
      </c>
      <c r="L9229" s="4">
        <v>999</v>
      </c>
      <c r="M9229" s="4" t="s">
        <v>35</v>
      </c>
      <c r="N9229" s="4" t="str" cm="1">
        <f t="array" ref="N9229">_xlfn.SWITCH(E9229,"Delhi","North","Chennai","South","Hyderabad","South","Mumbai","Central","Bangalore","South")</f>
        <v>South</v>
      </c>
      <c r="O9229" s="12">
        <v>27448.53</v>
      </c>
      <c r="P9229" s="4">
        <f>Table1[[#This Row],[Delivery_Date]]-Table1[[#This Row],[Order_Date]]</f>
        <v>12</v>
      </c>
      <c r="Q9229" s="4" t="str">
        <f>IF(Table1[[#This Row],[Delivery delay days]]&gt;5,"delay","on time")</f>
        <v>delay</v>
      </c>
      <c r="R9229" s="10">
        <f>DATEVALUE(Table1[[#This Row],[Delivery_Date]])</f>
        <v>45208</v>
      </c>
      <c r="S9229" s="10">
        <f>DATEVALUE(Table1[[#This Row],[Order_Date]])</f>
        <v>45196</v>
      </c>
      <c r="T9229" s="4" t="str" cm="1">
        <f t="array" ref="T9229">_xlfn.IFS(Table1[[#This Row],[Inventory_Level]]&lt;=200,"low",Table1[[#This Row],[Inventory_Level]]&gt;=700,"high",Table1[[#This Row],[Inventory_Level]]&gt;200,"medium")</f>
        <v>high</v>
      </c>
    </row>
    <row r="9230" spans="1:20" x14ac:dyDescent="0.35">
      <c r="A9230" s="4">
        <v>9229</v>
      </c>
      <c r="B9230" s="4" t="s">
        <v>51</v>
      </c>
      <c r="C9230" s="4" t="s">
        <v>16</v>
      </c>
      <c r="D9230" s="4" t="s">
        <v>32</v>
      </c>
      <c r="E9230" s="4" t="s">
        <v>52</v>
      </c>
      <c r="F9230" s="10" t="s">
        <v>265</v>
      </c>
      <c r="G9230" s="11" t="s">
        <v>161</v>
      </c>
      <c r="H9230" s="4">
        <v>26</v>
      </c>
      <c r="I9230" s="12">
        <v>23970.71</v>
      </c>
      <c r="J9230" s="12">
        <v>623238.46</v>
      </c>
      <c r="K9230" s="12">
        <v>2441.62</v>
      </c>
      <c r="L9230" s="4">
        <v>416</v>
      </c>
      <c r="M9230" s="4" t="s">
        <v>21</v>
      </c>
      <c r="N9230" s="4" t="str" cm="1">
        <f t="array" ref="N9230">_xlfn.SWITCH(E9230,"Delhi","North","Chennai","South","Hyderabad","South","Mumbai","Central","Bangalore","South")</f>
        <v>Central</v>
      </c>
      <c r="O9230" s="12">
        <v>122521.83</v>
      </c>
      <c r="P9230" s="4">
        <f>Table1[[#This Row],[Delivery_Date]]-Table1[[#This Row],[Order_Date]]</f>
        <v>2</v>
      </c>
      <c r="Q9230" s="4" t="str">
        <f>IF(Table1[[#This Row],[Delivery delay days]]&gt;5,"delay","on time")</f>
        <v>on time</v>
      </c>
      <c r="R9230" s="10">
        <f>DATEVALUE(Table1[[#This Row],[Delivery_Date]])</f>
        <v>45156</v>
      </c>
      <c r="S9230" s="10">
        <f>DATEVALUE(Table1[[#This Row],[Order_Date]])</f>
        <v>45154</v>
      </c>
      <c r="T9230" s="4" t="str" cm="1">
        <f t="array" ref="T9230">_xlfn.IFS(Table1[[#This Row],[Inventory_Level]]&lt;=200,"low",Table1[[#This Row],[Inventory_Level]]&gt;=700,"high",Table1[[#This Row],[Inventory_Level]]&gt;200,"medium")</f>
        <v>medium</v>
      </c>
    </row>
    <row r="9231" spans="1:20" x14ac:dyDescent="0.35">
      <c r="A9231" s="4">
        <v>9230</v>
      </c>
      <c r="B9231" s="4" t="s">
        <v>31</v>
      </c>
      <c r="C9231" s="4" t="s">
        <v>16</v>
      </c>
      <c r="D9231" s="4" t="s">
        <v>32</v>
      </c>
      <c r="E9231" s="4" t="s">
        <v>60</v>
      </c>
      <c r="F9231" s="10" t="s">
        <v>397</v>
      </c>
      <c r="G9231" s="11" t="s">
        <v>118</v>
      </c>
      <c r="H9231" s="4">
        <v>1</v>
      </c>
      <c r="I9231" s="12">
        <v>35576.5</v>
      </c>
      <c r="J9231" s="12">
        <v>35576.5</v>
      </c>
      <c r="K9231" s="12">
        <v>1983.06</v>
      </c>
      <c r="L9231" s="4">
        <v>114</v>
      </c>
      <c r="M9231" s="4" t="s">
        <v>21</v>
      </c>
      <c r="N9231" s="4" t="str" cm="1">
        <f t="array" ref="N9231">_xlfn.SWITCH(E9231,"Delhi","North","Chennai","South","Hyderabad","South","Mumbai","Central","Bangalore","South")</f>
        <v>South</v>
      </c>
      <c r="O9231" s="12">
        <v>3077.47</v>
      </c>
      <c r="P9231" s="4">
        <f>Table1[[#This Row],[Delivery_Date]]-Table1[[#This Row],[Order_Date]]</f>
        <v>11</v>
      </c>
      <c r="Q9231" s="4" t="str">
        <f>IF(Table1[[#This Row],[Delivery delay days]]&gt;5,"delay","on time")</f>
        <v>delay</v>
      </c>
      <c r="R9231" s="10">
        <f>DATEVALUE(Table1[[#This Row],[Delivery_Date]])</f>
        <v>45269</v>
      </c>
      <c r="S9231" s="10">
        <f>DATEVALUE(Table1[[#This Row],[Order_Date]])</f>
        <v>45258</v>
      </c>
      <c r="T9231" s="4" t="str" cm="1">
        <f t="array" ref="T9231">_xlfn.IFS(Table1[[#This Row],[Inventory_Level]]&lt;=200,"low",Table1[[#This Row],[Inventory_Level]]&gt;=700,"high",Table1[[#This Row],[Inventory_Level]]&gt;200,"medium")</f>
        <v>low</v>
      </c>
    </row>
    <row r="9232" spans="1:20" x14ac:dyDescent="0.35">
      <c r="A9232" s="4">
        <v>9231</v>
      </c>
      <c r="B9232" s="4" t="s">
        <v>59</v>
      </c>
      <c r="C9232" s="4" t="s">
        <v>38</v>
      </c>
      <c r="D9232" s="4" t="s">
        <v>17</v>
      </c>
      <c r="E9232" s="4" t="s">
        <v>18</v>
      </c>
      <c r="F9232" s="10" t="s">
        <v>371</v>
      </c>
      <c r="G9232" s="11" t="s">
        <v>125</v>
      </c>
      <c r="H9232" s="4">
        <v>28</v>
      </c>
      <c r="I9232" s="12">
        <v>12782.02</v>
      </c>
      <c r="J9232" s="12">
        <v>357896.56</v>
      </c>
      <c r="K9232" s="12">
        <v>937.74</v>
      </c>
      <c r="L9232" s="4">
        <v>903</v>
      </c>
      <c r="M9232" s="4" t="s">
        <v>29</v>
      </c>
      <c r="N9232" s="4" t="str" cm="1">
        <f t="array" ref="N9232">_xlfn.SWITCH(E9232,"Delhi","North","Chennai","South","Hyderabad","South","Mumbai","Central","Bangalore","South")</f>
        <v>North</v>
      </c>
      <c r="O9232" s="12">
        <v>23586.06</v>
      </c>
      <c r="P9232" s="4">
        <f>Table1[[#This Row],[Delivery_Date]]-Table1[[#This Row],[Order_Date]]</f>
        <v>3</v>
      </c>
      <c r="Q9232" s="4" t="str">
        <f>IF(Table1[[#This Row],[Delivery delay days]]&gt;5,"delay","on time")</f>
        <v>on time</v>
      </c>
      <c r="R9232" s="10">
        <f>DATEVALUE(Table1[[#This Row],[Delivery_Date]])</f>
        <v>45067</v>
      </c>
      <c r="S9232" s="10">
        <f>DATEVALUE(Table1[[#This Row],[Order_Date]])</f>
        <v>45064</v>
      </c>
      <c r="T9232" s="4" t="str" cm="1">
        <f t="array" ref="T9232">_xlfn.IFS(Table1[[#This Row],[Inventory_Level]]&lt;=200,"low",Table1[[#This Row],[Inventory_Level]]&gt;=700,"high",Table1[[#This Row],[Inventory_Level]]&gt;200,"medium")</f>
        <v>high</v>
      </c>
    </row>
    <row r="9233" spans="1:20" x14ac:dyDescent="0.35">
      <c r="A9233" s="4">
        <v>9232</v>
      </c>
      <c r="B9233" s="4" t="s">
        <v>65</v>
      </c>
      <c r="C9233" s="4" t="s">
        <v>24</v>
      </c>
      <c r="D9233" s="4" t="s">
        <v>17</v>
      </c>
      <c r="E9233" s="4" t="s">
        <v>52</v>
      </c>
      <c r="F9233" s="10" t="s">
        <v>398</v>
      </c>
      <c r="G9233" s="11" t="s">
        <v>79</v>
      </c>
      <c r="H9233" s="4">
        <v>56</v>
      </c>
      <c r="I9233" s="12">
        <v>25391.040000000001</v>
      </c>
      <c r="J9233" s="12">
        <v>1421898.24</v>
      </c>
      <c r="K9233" s="12">
        <v>4970.93</v>
      </c>
      <c r="L9233" s="4">
        <v>522</v>
      </c>
      <c r="M9233" s="4" t="s">
        <v>35</v>
      </c>
      <c r="N9233" s="4" t="str" cm="1">
        <f t="array" ref="N9233">_xlfn.SWITCH(E9233,"Delhi","North","Chennai","South","Hyderabad","South","Mumbai","Central","Bangalore","South")</f>
        <v>Central</v>
      </c>
      <c r="O9233" s="12">
        <v>286645.68</v>
      </c>
      <c r="P9233" s="4">
        <f>Table1[[#This Row],[Delivery_Date]]-Table1[[#This Row],[Order_Date]]</f>
        <v>1</v>
      </c>
      <c r="Q9233" s="4" t="str">
        <f>IF(Table1[[#This Row],[Delivery delay days]]&gt;5,"delay","on time")</f>
        <v>on time</v>
      </c>
      <c r="R9233" s="10">
        <f>DATEVALUE(Table1[[#This Row],[Delivery_Date]])</f>
        <v>44992</v>
      </c>
      <c r="S9233" s="10">
        <f>DATEVALUE(Table1[[#This Row],[Order_Date]])</f>
        <v>44991</v>
      </c>
      <c r="T9233" s="4" t="str" cm="1">
        <f t="array" ref="T9233">_xlfn.IFS(Table1[[#This Row],[Inventory_Level]]&lt;=200,"low",Table1[[#This Row],[Inventory_Level]]&gt;=700,"high",Table1[[#This Row],[Inventory_Level]]&gt;200,"medium")</f>
        <v>medium</v>
      </c>
    </row>
    <row r="9234" spans="1:20" x14ac:dyDescent="0.35">
      <c r="A9234" s="4">
        <v>9233</v>
      </c>
      <c r="B9234" s="4" t="s">
        <v>23</v>
      </c>
      <c r="C9234" s="4" t="s">
        <v>16</v>
      </c>
      <c r="D9234" s="4" t="s">
        <v>39</v>
      </c>
      <c r="E9234" s="4" t="s">
        <v>18</v>
      </c>
      <c r="F9234" s="10" t="s">
        <v>185</v>
      </c>
      <c r="G9234" s="11" t="s">
        <v>82</v>
      </c>
      <c r="H9234" s="4">
        <v>31</v>
      </c>
      <c r="I9234" s="12">
        <v>5544.2</v>
      </c>
      <c r="J9234" s="12">
        <v>171870.2</v>
      </c>
      <c r="K9234" s="12">
        <v>4857.84</v>
      </c>
      <c r="L9234" s="4">
        <v>456</v>
      </c>
      <c r="M9234" s="4" t="s">
        <v>35</v>
      </c>
      <c r="N9234" s="4" t="str" cm="1">
        <f t="array" ref="N9234">_xlfn.SWITCH(E9234,"Delhi","North","Chennai","South","Hyderabad","South","Mumbai","Central","Bangalore","South")</f>
        <v>North</v>
      </c>
      <c r="O9234" s="12">
        <v>27486.85</v>
      </c>
      <c r="P9234" s="4">
        <f>Table1[[#This Row],[Delivery_Date]]-Table1[[#This Row],[Order_Date]]</f>
        <v>13</v>
      </c>
      <c r="Q9234" s="4" t="str">
        <f>IF(Table1[[#This Row],[Delivery delay days]]&gt;5,"delay","on time")</f>
        <v>delay</v>
      </c>
      <c r="R9234" s="10">
        <f>DATEVALUE(Table1[[#This Row],[Delivery_Date]])</f>
        <v>45054</v>
      </c>
      <c r="S9234" s="10">
        <f>DATEVALUE(Table1[[#This Row],[Order_Date]])</f>
        <v>45041</v>
      </c>
      <c r="T9234" s="4" t="str" cm="1">
        <f t="array" ref="T9234">_xlfn.IFS(Table1[[#This Row],[Inventory_Level]]&lt;=200,"low",Table1[[#This Row],[Inventory_Level]]&gt;=700,"high",Table1[[#This Row],[Inventory_Level]]&gt;200,"medium")</f>
        <v>medium</v>
      </c>
    </row>
    <row r="9235" spans="1:20" x14ac:dyDescent="0.35">
      <c r="A9235" s="4">
        <v>9234</v>
      </c>
      <c r="B9235" s="4" t="s">
        <v>37</v>
      </c>
      <c r="C9235" s="4" t="s">
        <v>24</v>
      </c>
      <c r="D9235" s="4" t="s">
        <v>39</v>
      </c>
      <c r="E9235" s="4" t="s">
        <v>46</v>
      </c>
      <c r="F9235" s="10" t="s">
        <v>108</v>
      </c>
      <c r="G9235" s="11" t="s">
        <v>144</v>
      </c>
      <c r="H9235" s="4">
        <v>76</v>
      </c>
      <c r="I9235" s="12">
        <v>42307.49</v>
      </c>
      <c r="J9235" s="12">
        <v>3215369.24</v>
      </c>
      <c r="K9235" s="12">
        <v>2036.83</v>
      </c>
      <c r="L9235" s="4">
        <v>75</v>
      </c>
      <c r="M9235" s="4" t="s">
        <v>29</v>
      </c>
      <c r="N9235" s="4" t="str" cm="1">
        <f t="array" ref="N9235">_xlfn.SWITCH(E9235,"Delhi","North","Chennai","South","Hyderabad","South","Mumbai","Central","Bangalore","South")</f>
        <v>South</v>
      </c>
      <c r="O9235" s="12">
        <v>309139.82</v>
      </c>
      <c r="P9235" s="4">
        <f>Table1[[#This Row],[Delivery_Date]]-Table1[[#This Row],[Order_Date]]</f>
        <v>10</v>
      </c>
      <c r="Q9235" s="4" t="str">
        <f>IF(Table1[[#This Row],[Delivery delay days]]&gt;5,"delay","on time")</f>
        <v>delay</v>
      </c>
      <c r="R9235" s="10">
        <f>DATEVALUE(Table1[[#This Row],[Delivery_Date]])</f>
        <v>45069</v>
      </c>
      <c r="S9235" s="10">
        <f>DATEVALUE(Table1[[#This Row],[Order_Date]])</f>
        <v>45059</v>
      </c>
      <c r="T9235" s="4" t="str" cm="1">
        <f t="array" ref="T9235">_xlfn.IFS(Table1[[#This Row],[Inventory_Level]]&lt;=200,"low",Table1[[#This Row],[Inventory_Level]]&gt;=700,"high",Table1[[#This Row],[Inventory_Level]]&gt;200,"medium")</f>
        <v>low</v>
      </c>
    </row>
    <row r="9236" spans="1:20" x14ac:dyDescent="0.35">
      <c r="A9236" s="4">
        <v>9235</v>
      </c>
      <c r="B9236" s="4" t="s">
        <v>51</v>
      </c>
      <c r="C9236" s="4" t="s">
        <v>24</v>
      </c>
      <c r="D9236" s="4" t="s">
        <v>45</v>
      </c>
      <c r="E9236" s="4" t="s">
        <v>18</v>
      </c>
      <c r="F9236" s="10" t="s">
        <v>225</v>
      </c>
      <c r="G9236" s="11" t="s">
        <v>165</v>
      </c>
      <c r="H9236" s="4">
        <v>45</v>
      </c>
      <c r="I9236" s="12">
        <v>10547.08</v>
      </c>
      <c r="J9236" s="12">
        <v>474618.6</v>
      </c>
      <c r="K9236" s="12">
        <v>2835.72</v>
      </c>
      <c r="L9236" s="4">
        <v>635</v>
      </c>
      <c r="M9236" s="4" t="s">
        <v>21</v>
      </c>
      <c r="N9236" s="4" t="str" cm="1">
        <f t="array" ref="N9236">_xlfn.SWITCH(E9236,"Delhi","North","Chennai","South","Hyderabad","South","Mumbai","Central","Bangalore","South")</f>
        <v>North</v>
      </c>
      <c r="O9236" s="12">
        <v>60698.95</v>
      </c>
      <c r="P9236" s="4">
        <f>Table1[[#This Row],[Delivery_Date]]-Table1[[#This Row],[Order_Date]]</f>
        <v>13</v>
      </c>
      <c r="Q9236" s="4" t="str">
        <f>IF(Table1[[#This Row],[Delivery delay days]]&gt;5,"delay","on time")</f>
        <v>delay</v>
      </c>
      <c r="R9236" s="10">
        <f>DATEVALUE(Table1[[#This Row],[Delivery_Date]])</f>
        <v>45052</v>
      </c>
      <c r="S9236" s="10">
        <f>DATEVALUE(Table1[[#This Row],[Order_Date]])</f>
        <v>45039</v>
      </c>
      <c r="T9236" s="4" t="str" cm="1">
        <f t="array" ref="T9236">_xlfn.IFS(Table1[[#This Row],[Inventory_Level]]&lt;=200,"low",Table1[[#This Row],[Inventory_Level]]&gt;=700,"high",Table1[[#This Row],[Inventory_Level]]&gt;200,"medium")</f>
        <v>medium</v>
      </c>
    </row>
    <row r="9237" spans="1:20" x14ac:dyDescent="0.35">
      <c r="A9237" s="4">
        <v>9236</v>
      </c>
      <c r="B9237" s="4" t="s">
        <v>44</v>
      </c>
      <c r="C9237" s="4" t="s">
        <v>38</v>
      </c>
      <c r="D9237" s="4" t="s">
        <v>32</v>
      </c>
      <c r="E9237" s="4" t="s">
        <v>46</v>
      </c>
      <c r="F9237" s="10" t="s">
        <v>273</v>
      </c>
      <c r="G9237" s="11" t="s">
        <v>72</v>
      </c>
      <c r="H9237" s="4">
        <v>3</v>
      </c>
      <c r="I9237" s="12">
        <v>23150.63</v>
      </c>
      <c r="J9237" s="12">
        <v>69451.89</v>
      </c>
      <c r="K9237" s="12">
        <v>933.84</v>
      </c>
      <c r="L9237" s="4">
        <v>112</v>
      </c>
      <c r="M9237" s="4" t="s">
        <v>42</v>
      </c>
      <c r="N9237" s="4" t="str" cm="1">
        <f t="array" ref="N9237">_xlfn.SWITCH(E9237,"Delhi","North","Chennai","South","Hyderabad","South","Mumbai","Central","Bangalore","South")</f>
        <v>South</v>
      </c>
      <c r="O9237" s="12">
        <v>16654.650000000001</v>
      </c>
      <c r="P9237" s="4">
        <f>Table1[[#This Row],[Delivery_Date]]-Table1[[#This Row],[Order_Date]]</f>
        <v>10</v>
      </c>
      <c r="Q9237" s="4" t="str">
        <f>IF(Table1[[#This Row],[Delivery delay days]]&gt;5,"delay","on time")</f>
        <v>delay</v>
      </c>
      <c r="R9237" s="10">
        <f>DATEVALUE(Table1[[#This Row],[Delivery_Date]])</f>
        <v>45271</v>
      </c>
      <c r="S9237" s="10">
        <f>DATEVALUE(Table1[[#This Row],[Order_Date]])</f>
        <v>45261</v>
      </c>
      <c r="T9237" s="4" t="str" cm="1">
        <f t="array" ref="T9237">_xlfn.IFS(Table1[[#This Row],[Inventory_Level]]&lt;=200,"low",Table1[[#This Row],[Inventory_Level]]&gt;=700,"high",Table1[[#This Row],[Inventory_Level]]&gt;200,"medium")</f>
        <v>low</v>
      </c>
    </row>
    <row r="9238" spans="1:20" x14ac:dyDescent="0.35">
      <c r="A9238" s="4">
        <v>9237</v>
      </c>
      <c r="B9238" s="4" t="s">
        <v>65</v>
      </c>
      <c r="C9238" s="4" t="s">
        <v>38</v>
      </c>
      <c r="D9238" s="4" t="s">
        <v>45</v>
      </c>
      <c r="E9238" s="4" t="s">
        <v>46</v>
      </c>
      <c r="F9238" s="10" t="s">
        <v>172</v>
      </c>
      <c r="G9238" s="11" t="s">
        <v>381</v>
      </c>
      <c r="H9238" s="4">
        <v>41</v>
      </c>
      <c r="I9238" s="12">
        <v>41275.879999999997</v>
      </c>
      <c r="J9238" s="12">
        <v>1692311.08</v>
      </c>
      <c r="K9238" s="12">
        <v>4950.7</v>
      </c>
      <c r="L9238" s="4">
        <v>8</v>
      </c>
      <c r="M9238" s="4" t="s">
        <v>35</v>
      </c>
      <c r="N9238" s="4" t="str" cm="1">
        <f t="array" ref="N9238">_xlfn.SWITCH(E9238,"Delhi","North","Chennai","South","Hyderabad","South","Mumbai","Central","Bangalore","South")</f>
        <v>South</v>
      </c>
      <c r="O9238" s="12">
        <v>405547.24</v>
      </c>
      <c r="P9238" s="4">
        <f>Table1[[#This Row],[Delivery_Date]]-Table1[[#This Row],[Order_Date]]</f>
        <v>7</v>
      </c>
      <c r="Q9238" s="4" t="str">
        <f>IF(Table1[[#This Row],[Delivery delay days]]&gt;5,"delay","on time")</f>
        <v>delay</v>
      </c>
      <c r="R9238" s="10">
        <f>DATEVALUE(Table1[[#This Row],[Delivery_Date]])</f>
        <v>45183</v>
      </c>
      <c r="S9238" s="10">
        <f>DATEVALUE(Table1[[#This Row],[Order_Date]])</f>
        <v>45176</v>
      </c>
      <c r="T9238" s="4" t="str" cm="1">
        <f t="array" ref="T9238">_xlfn.IFS(Table1[[#This Row],[Inventory_Level]]&lt;=200,"low",Table1[[#This Row],[Inventory_Level]]&gt;=700,"high",Table1[[#This Row],[Inventory_Level]]&gt;200,"medium")</f>
        <v>low</v>
      </c>
    </row>
    <row r="9239" spans="1:20" x14ac:dyDescent="0.35">
      <c r="A9239" s="4">
        <v>9238</v>
      </c>
      <c r="B9239" s="4" t="s">
        <v>51</v>
      </c>
      <c r="C9239" s="4" t="s">
        <v>24</v>
      </c>
      <c r="D9239" s="4" t="s">
        <v>45</v>
      </c>
      <c r="E9239" s="4" t="s">
        <v>18</v>
      </c>
      <c r="F9239" s="10" t="s">
        <v>345</v>
      </c>
      <c r="G9239" s="11" t="s">
        <v>406</v>
      </c>
      <c r="H9239" s="4">
        <v>65</v>
      </c>
      <c r="I9239" s="12">
        <v>26635.77</v>
      </c>
      <c r="J9239" s="12">
        <v>1731325.05</v>
      </c>
      <c r="K9239" s="12">
        <v>1846.08</v>
      </c>
      <c r="L9239" s="4">
        <v>774</v>
      </c>
      <c r="M9239" s="4" t="s">
        <v>21</v>
      </c>
      <c r="N9239" s="4" t="str" cm="1">
        <f t="array" ref="N9239">_xlfn.SWITCH(E9239,"Delhi","North","Chennai","South","Hyderabad","South","Mumbai","Central","Bangalore","South")</f>
        <v>North</v>
      </c>
      <c r="O9239" s="12">
        <v>143782.9</v>
      </c>
      <c r="P9239" s="4">
        <f>Table1[[#This Row],[Delivery_Date]]-Table1[[#This Row],[Order_Date]]</f>
        <v>4</v>
      </c>
      <c r="Q9239" s="4" t="str">
        <f>IF(Table1[[#This Row],[Delivery delay days]]&gt;5,"delay","on time")</f>
        <v>on time</v>
      </c>
      <c r="R9239" s="10">
        <f>DATEVALUE(Table1[[#This Row],[Delivery_Date]])</f>
        <v>44976</v>
      </c>
      <c r="S9239" s="10">
        <f>DATEVALUE(Table1[[#This Row],[Order_Date]])</f>
        <v>44972</v>
      </c>
      <c r="T9239" s="4" t="str" cm="1">
        <f t="array" ref="T9239">_xlfn.IFS(Table1[[#This Row],[Inventory_Level]]&lt;=200,"low",Table1[[#This Row],[Inventory_Level]]&gt;=700,"high",Table1[[#This Row],[Inventory_Level]]&gt;200,"medium")</f>
        <v>high</v>
      </c>
    </row>
    <row r="9240" spans="1:20" x14ac:dyDescent="0.35">
      <c r="A9240" s="4">
        <v>9239</v>
      </c>
      <c r="B9240" s="4" t="s">
        <v>59</v>
      </c>
      <c r="C9240" s="4" t="s">
        <v>38</v>
      </c>
      <c r="D9240" s="4" t="s">
        <v>39</v>
      </c>
      <c r="E9240" s="4" t="s">
        <v>26</v>
      </c>
      <c r="F9240" s="10" t="s">
        <v>197</v>
      </c>
      <c r="G9240" s="11" t="s">
        <v>406</v>
      </c>
      <c r="H9240" s="4">
        <v>60</v>
      </c>
      <c r="I9240" s="12">
        <v>42046.17</v>
      </c>
      <c r="J9240" s="12">
        <v>2522770.2000000002</v>
      </c>
      <c r="K9240" s="12">
        <v>4715.7700000000004</v>
      </c>
      <c r="L9240" s="4">
        <v>173</v>
      </c>
      <c r="M9240" s="4" t="s">
        <v>29</v>
      </c>
      <c r="N9240" s="4" t="str" cm="1">
        <f t="array" ref="N9240">_xlfn.SWITCH(E9240,"Delhi","North","Chennai","South","Hyderabad","South","Mumbai","Central","Bangalore","South")</f>
        <v>South</v>
      </c>
      <c r="O9240" s="12">
        <v>309868.26</v>
      </c>
      <c r="P9240" s="4">
        <f>Table1[[#This Row],[Delivery_Date]]-Table1[[#This Row],[Order_Date]]</f>
        <v>5</v>
      </c>
      <c r="Q9240" s="4" t="str">
        <f>IF(Table1[[#This Row],[Delivery delay days]]&gt;5,"delay","on time")</f>
        <v>on time</v>
      </c>
      <c r="R9240" s="10">
        <f>DATEVALUE(Table1[[#This Row],[Delivery_Date]])</f>
        <v>44976</v>
      </c>
      <c r="S9240" s="10">
        <f>DATEVALUE(Table1[[#This Row],[Order_Date]])</f>
        <v>44971</v>
      </c>
      <c r="T9240" s="4" t="str" cm="1">
        <f t="array" ref="T9240">_xlfn.IFS(Table1[[#This Row],[Inventory_Level]]&lt;=200,"low",Table1[[#This Row],[Inventory_Level]]&gt;=700,"high",Table1[[#This Row],[Inventory_Level]]&gt;200,"medium")</f>
        <v>low</v>
      </c>
    </row>
    <row r="9241" spans="1:20" x14ac:dyDescent="0.35">
      <c r="A9241" s="4">
        <v>9240</v>
      </c>
      <c r="B9241" s="4" t="s">
        <v>65</v>
      </c>
      <c r="C9241" s="4" t="s">
        <v>16</v>
      </c>
      <c r="D9241" s="4" t="s">
        <v>45</v>
      </c>
      <c r="E9241" s="4" t="s">
        <v>46</v>
      </c>
      <c r="F9241" s="10" t="s">
        <v>200</v>
      </c>
      <c r="G9241" s="11" t="s">
        <v>220</v>
      </c>
      <c r="H9241" s="4">
        <v>33</v>
      </c>
      <c r="I9241" s="12">
        <v>41567.81</v>
      </c>
      <c r="J9241" s="12">
        <v>1371737.73</v>
      </c>
      <c r="K9241" s="12">
        <v>2679.6</v>
      </c>
      <c r="L9241" s="4">
        <v>453</v>
      </c>
      <c r="M9241" s="4" t="s">
        <v>42</v>
      </c>
      <c r="N9241" s="4" t="str" cm="1">
        <f t="array" ref="N9241">_xlfn.SWITCH(E9241,"Delhi","North","Chennai","South","Hyderabad","South","Mumbai","Central","Bangalore","South")</f>
        <v>South</v>
      </c>
      <c r="O9241" s="12">
        <v>250664.42</v>
      </c>
      <c r="P9241" s="4">
        <f>Table1[[#This Row],[Delivery_Date]]-Table1[[#This Row],[Order_Date]]</f>
        <v>5</v>
      </c>
      <c r="Q9241" s="4" t="str">
        <f>IF(Table1[[#This Row],[Delivery delay days]]&gt;5,"delay","on time")</f>
        <v>on time</v>
      </c>
      <c r="R9241" s="10">
        <f>DATEVALUE(Table1[[#This Row],[Delivery_Date]])</f>
        <v>45177</v>
      </c>
      <c r="S9241" s="10">
        <f>DATEVALUE(Table1[[#This Row],[Order_Date]])</f>
        <v>45172</v>
      </c>
      <c r="T9241" s="4" t="str" cm="1">
        <f t="array" ref="T9241">_xlfn.IFS(Table1[[#This Row],[Inventory_Level]]&lt;=200,"low",Table1[[#This Row],[Inventory_Level]]&gt;=700,"high",Table1[[#This Row],[Inventory_Level]]&gt;200,"medium")</f>
        <v>medium</v>
      </c>
    </row>
    <row r="9242" spans="1:20" x14ac:dyDescent="0.35">
      <c r="A9242" s="4">
        <v>9241</v>
      </c>
      <c r="B9242" s="4" t="s">
        <v>44</v>
      </c>
      <c r="C9242" s="4" t="s">
        <v>38</v>
      </c>
      <c r="D9242" s="4" t="s">
        <v>39</v>
      </c>
      <c r="E9242" s="4" t="s">
        <v>18</v>
      </c>
      <c r="F9242" s="10" t="s">
        <v>234</v>
      </c>
      <c r="G9242" s="11" t="s">
        <v>141</v>
      </c>
      <c r="H9242" s="4">
        <v>60</v>
      </c>
      <c r="I9242" s="12">
        <v>14426.65</v>
      </c>
      <c r="J9242" s="12">
        <v>865599</v>
      </c>
      <c r="K9242" s="12">
        <v>2814.69</v>
      </c>
      <c r="L9242" s="4">
        <v>912</v>
      </c>
      <c r="M9242" s="4" t="s">
        <v>29</v>
      </c>
      <c r="N9242" s="4" t="str" cm="1">
        <f t="array" ref="N9242">_xlfn.SWITCH(E9242,"Delhi","North","Chennai","South","Hyderabad","South","Mumbai","Central","Bangalore","South")</f>
        <v>North</v>
      </c>
      <c r="O9242" s="12">
        <v>64887</v>
      </c>
      <c r="P9242" s="4">
        <f>Table1[[#This Row],[Delivery_Date]]-Table1[[#This Row],[Order_Date]]</f>
        <v>3</v>
      </c>
      <c r="Q9242" s="4" t="str">
        <f>IF(Table1[[#This Row],[Delivery delay days]]&gt;5,"delay","on time")</f>
        <v>on time</v>
      </c>
      <c r="R9242" s="10">
        <f>DATEVALUE(Table1[[#This Row],[Delivery_Date]])</f>
        <v>45050</v>
      </c>
      <c r="S9242" s="10">
        <f>DATEVALUE(Table1[[#This Row],[Order_Date]])</f>
        <v>45047</v>
      </c>
      <c r="T9242" s="4" t="str" cm="1">
        <f t="array" ref="T9242">_xlfn.IFS(Table1[[#This Row],[Inventory_Level]]&lt;=200,"low",Table1[[#This Row],[Inventory_Level]]&gt;=700,"high",Table1[[#This Row],[Inventory_Level]]&gt;200,"medium")</f>
        <v>high</v>
      </c>
    </row>
    <row r="9243" spans="1:20" x14ac:dyDescent="0.35">
      <c r="A9243" s="4">
        <v>9242</v>
      </c>
      <c r="B9243" s="4" t="s">
        <v>31</v>
      </c>
      <c r="C9243" s="4" t="s">
        <v>24</v>
      </c>
      <c r="D9243" s="4" t="s">
        <v>25</v>
      </c>
      <c r="E9243" s="4" t="s">
        <v>46</v>
      </c>
      <c r="F9243" s="10" t="s">
        <v>220</v>
      </c>
      <c r="G9243" s="11" t="s">
        <v>381</v>
      </c>
      <c r="H9243" s="4">
        <v>37</v>
      </c>
      <c r="I9243" s="12">
        <v>33124.300000000003</v>
      </c>
      <c r="J9243" s="12">
        <v>1225599.1000000001</v>
      </c>
      <c r="K9243" s="12">
        <v>301.58999999999997</v>
      </c>
      <c r="L9243" s="4">
        <v>56</v>
      </c>
      <c r="M9243" s="4" t="s">
        <v>29</v>
      </c>
      <c r="N9243" s="4" t="str" cm="1">
        <f t="array" ref="N9243">_xlfn.SWITCH(E9243,"Delhi","North","Chennai","South","Hyderabad","South","Mumbai","Central","Bangalore","South")</f>
        <v>South</v>
      </c>
      <c r="O9243" s="12">
        <v>210497.5</v>
      </c>
      <c r="P9243" s="4">
        <f>Table1[[#This Row],[Delivery_Date]]-Table1[[#This Row],[Order_Date]]</f>
        <v>6</v>
      </c>
      <c r="Q9243" s="4" t="str">
        <f>IF(Table1[[#This Row],[Delivery delay days]]&gt;5,"delay","on time")</f>
        <v>delay</v>
      </c>
      <c r="R9243" s="10">
        <f>DATEVALUE(Table1[[#This Row],[Delivery_Date]])</f>
        <v>45183</v>
      </c>
      <c r="S9243" s="10">
        <f>DATEVALUE(Table1[[#This Row],[Order_Date]])</f>
        <v>45177</v>
      </c>
      <c r="T9243" s="4" t="str" cm="1">
        <f t="array" ref="T9243">_xlfn.IFS(Table1[[#This Row],[Inventory_Level]]&lt;=200,"low",Table1[[#This Row],[Inventory_Level]]&gt;=700,"high",Table1[[#This Row],[Inventory_Level]]&gt;200,"medium")</f>
        <v>low</v>
      </c>
    </row>
    <row r="9244" spans="1:20" x14ac:dyDescent="0.35">
      <c r="A9244" s="4">
        <v>9243</v>
      </c>
      <c r="B9244" s="4" t="s">
        <v>65</v>
      </c>
      <c r="C9244" s="4" t="s">
        <v>24</v>
      </c>
      <c r="D9244" s="4" t="s">
        <v>45</v>
      </c>
      <c r="E9244" s="4" t="s">
        <v>46</v>
      </c>
      <c r="F9244" s="10" t="s">
        <v>242</v>
      </c>
      <c r="G9244" s="11" t="s">
        <v>288</v>
      </c>
      <c r="H9244" s="4">
        <v>23</v>
      </c>
      <c r="I9244" s="12">
        <v>10163.32</v>
      </c>
      <c r="J9244" s="12">
        <v>233756.36</v>
      </c>
      <c r="K9244" s="12">
        <v>2760.52</v>
      </c>
      <c r="L9244" s="4">
        <v>859</v>
      </c>
      <c r="M9244" s="4" t="s">
        <v>35</v>
      </c>
      <c r="N9244" s="4" t="str" cm="1">
        <f t="array" ref="N9244">_xlfn.SWITCH(E9244,"Delhi","North","Chennai","South","Hyderabad","South","Mumbai","Central","Bangalore","South")</f>
        <v>South</v>
      </c>
      <c r="O9244" s="12">
        <v>49267.69</v>
      </c>
      <c r="P9244" s="4">
        <f>Table1[[#This Row],[Delivery_Date]]-Table1[[#This Row],[Order_Date]]</f>
        <v>14</v>
      </c>
      <c r="Q9244" s="4" t="str">
        <f>IF(Table1[[#This Row],[Delivery delay days]]&gt;5,"delay","on time")</f>
        <v>delay</v>
      </c>
      <c r="R9244" s="10">
        <f>DATEVALUE(Table1[[#This Row],[Delivery_Date]])</f>
        <v>45211</v>
      </c>
      <c r="S9244" s="10">
        <f>DATEVALUE(Table1[[#This Row],[Order_Date]])</f>
        <v>45197</v>
      </c>
      <c r="T9244" s="4" t="str" cm="1">
        <f t="array" ref="T9244">_xlfn.IFS(Table1[[#This Row],[Inventory_Level]]&lt;=200,"low",Table1[[#This Row],[Inventory_Level]]&gt;=700,"high",Table1[[#This Row],[Inventory_Level]]&gt;200,"medium")</f>
        <v>high</v>
      </c>
    </row>
    <row r="9245" spans="1:20" x14ac:dyDescent="0.35">
      <c r="A9245" s="4">
        <v>9244</v>
      </c>
      <c r="B9245" s="4" t="s">
        <v>15</v>
      </c>
      <c r="C9245" s="4" t="s">
        <v>16</v>
      </c>
      <c r="D9245" s="4" t="s">
        <v>39</v>
      </c>
      <c r="E9245" s="4" t="s">
        <v>18</v>
      </c>
      <c r="F9245" s="10" t="s">
        <v>95</v>
      </c>
      <c r="G9245" s="11" t="s">
        <v>229</v>
      </c>
      <c r="H9245" s="4">
        <v>55</v>
      </c>
      <c r="I9245" s="12">
        <v>23682.36</v>
      </c>
      <c r="J9245" s="12">
        <v>1302529.8</v>
      </c>
      <c r="K9245" s="12">
        <v>4046.43</v>
      </c>
      <c r="L9245" s="4">
        <v>401</v>
      </c>
      <c r="M9245" s="4" t="s">
        <v>42</v>
      </c>
      <c r="N9245" s="4" t="str" cm="1">
        <f t="array" ref="N9245">_xlfn.SWITCH(E9245,"Delhi","North","Chennai","South","Hyderabad","South","Mumbai","Central","Bangalore","South")</f>
        <v>North</v>
      </c>
      <c r="O9245" s="12">
        <v>146299.85</v>
      </c>
      <c r="P9245" s="4">
        <f>Table1[[#This Row],[Delivery_Date]]-Table1[[#This Row],[Order_Date]]</f>
        <v>13</v>
      </c>
      <c r="Q9245" s="4" t="str">
        <f>IF(Table1[[#This Row],[Delivery delay days]]&gt;5,"delay","on time")</f>
        <v>delay</v>
      </c>
      <c r="R9245" s="10">
        <f>DATEVALUE(Table1[[#This Row],[Delivery_Date]])</f>
        <v>45263</v>
      </c>
      <c r="S9245" s="10">
        <f>DATEVALUE(Table1[[#This Row],[Order_Date]])</f>
        <v>45250</v>
      </c>
      <c r="T9245" s="4" t="str" cm="1">
        <f t="array" ref="T9245">_xlfn.IFS(Table1[[#This Row],[Inventory_Level]]&lt;=200,"low",Table1[[#This Row],[Inventory_Level]]&gt;=700,"high",Table1[[#This Row],[Inventory_Level]]&gt;200,"medium")</f>
        <v>medium</v>
      </c>
    </row>
    <row r="9246" spans="1:20" x14ac:dyDescent="0.35">
      <c r="A9246" s="4">
        <v>9245</v>
      </c>
      <c r="B9246" s="4" t="s">
        <v>37</v>
      </c>
      <c r="C9246" s="4" t="s">
        <v>16</v>
      </c>
      <c r="D9246" s="4" t="s">
        <v>32</v>
      </c>
      <c r="E9246" s="4" t="s">
        <v>46</v>
      </c>
      <c r="F9246" s="10" t="s">
        <v>97</v>
      </c>
      <c r="G9246" s="11" t="s">
        <v>167</v>
      </c>
      <c r="H9246" s="4">
        <v>20</v>
      </c>
      <c r="I9246" s="12">
        <v>24421.06</v>
      </c>
      <c r="J9246" s="12">
        <v>488421.2</v>
      </c>
      <c r="K9246" s="12">
        <v>2763.94</v>
      </c>
      <c r="L9246" s="4">
        <v>206</v>
      </c>
      <c r="M9246" s="4" t="s">
        <v>35</v>
      </c>
      <c r="N9246" s="4" t="str" cm="1">
        <f t="array" ref="N9246">_xlfn.SWITCH(E9246,"Delhi","North","Chennai","South","Hyderabad","South","Mumbai","Central","Bangalore","South")</f>
        <v>South</v>
      </c>
      <c r="O9246" s="12">
        <v>105347.93</v>
      </c>
      <c r="P9246" s="4">
        <f>Table1[[#This Row],[Delivery_Date]]-Table1[[#This Row],[Order_Date]]</f>
        <v>4</v>
      </c>
      <c r="Q9246" s="4" t="str">
        <f>IF(Table1[[#This Row],[Delivery delay days]]&gt;5,"delay","on time")</f>
        <v>on time</v>
      </c>
      <c r="R9246" s="10">
        <f>DATEVALUE(Table1[[#This Row],[Delivery_Date]])</f>
        <v>45127</v>
      </c>
      <c r="S9246" s="10">
        <f>DATEVALUE(Table1[[#This Row],[Order_Date]])</f>
        <v>45123</v>
      </c>
      <c r="T9246" s="4" t="str" cm="1">
        <f t="array" ref="T9246">_xlfn.IFS(Table1[[#This Row],[Inventory_Level]]&lt;=200,"low",Table1[[#This Row],[Inventory_Level]]&gt;=700,"high",Table1[[#This Row],[Inventory_Level]]&gt;200,"medium")</f>
        <v>medium</v>
      </c>
    </row>
    <row r="9247" spans="1:20" x14ac:dyDescent="0.35">
      <c r="A9247" s="4">
        <v>9246</v>
      </c>
      <c r="B9247" s="4" t="s">
        <v>51</v>
      </c>
      <c r="C9247" s="4" t="s">
        <v>38</v>
      </c>
      <c r="D9247" s="4" t="s">
        <v>32</v>
      </c>
      <c r="E9247" s="4" t="s">
        <v>18</v>
      </c>
      <c r="F9247" s="10" t="s">
        <v>214</v>
      </c>
      <c r="G9247" s="11" t="s">
        <v>178</v>
      </c>
      <c r="H9247" s="4">
        <v>25</v>
      </c>
      <c r="I9247" s="12">
        <v>34470.81</v>
      </c>
      <c r="J9247" s="12">
        <v>861770.25</v>
      </c>
      <c r="K9247" s="12">
        <v>2703.58</v>
      </c>
      <c r="L9247" s="4">
        <v>670</v>
      </c>
      <c r="M9247" s="4" t="s">
        <v>29</v>
      </c>
      <c r="N9247" s="4" t="str" cm="1">
        <f t="array" ref="N9247">_xlfn.SWITCH(E9247,"Delhi","North","Chennai","South","Hyderabad","South","Mumbai","Central","Bangalore","South")</f>
        <v>North</v>
      </c>
      <c r="O9247" s="12">
        <v>141252.44</v>
      </c>
      <c r="P9247" s="4">
        <f>Table1[[#This Row],[Delivery_Date]]-Table1[[#This Row],[Order_Date]]</f>
        <v>8</v>
      </c>
      <c r="Q9247" s="4" t="str">
        <f>IF(Table1[[#This Row],[Delivery delay days]]&gt;5,"delay","on time")</f>
        <v>delay</v>
      </c>
      <c r="R9247" s="10">
        <f>DATEVALUE(Table1[[#This Row],[Delivery_Date]])</f>
        <v>45023</v>
      </c>
      <c r="S9247" s="10">
        <f>DATEVALUE(Table1[[#This Row],[Order_Date]])</f>
        <v>45015</v>
      </c>
      <c r="T9247" s="4" t="str" cm="1">
        <f t="array" ref="T9247">_xlfn.IFS(Table1[[#This Row],[Inventory_Level]]&lt;=200,"low",Table1[[#This Row],[Inventory_Level]]&gt;=700,"high",Table1[[#This Row],[Inventory_Level]]&gt;200,"medium")</f>
        <v>medium</v>
      </c>
    </row>
    <row r="9248" spans="1:20" x14ac:dyDescent="0.35">
      <c r="A9248" s="4">
        <v>9247</v>
      </c>
      <c r="B9248" s="4" t="s">
        <v>44</v>
      </c>
      <c r="C9248" s="4" t="s">
        <v>24</v>
      </c>
      <c r="D9248" s="4" t="s">
        <v>17</v>
      </c>
      <c r="E9248" s="4" t="s">
        <v>60</v>
      </c>
      <c r="F9248" s="10" t="s">
        <v>33</v>
      </c>
      <c r="G9248" s="11" t="s">
        <v>257</v>
      </c>
      <c r="H9248" s="4">
        <v>37</v>
      </c>
      <c r="I9248" s="12">
        <v>9301.94</v>
      </c>
      <c r="J9248" s="12">
        <v>344171.78</v>
      </c>
      <c r="K9248" s="12">
        <v>1818.15</v>
      </c>
      <c r="L9248" s="4">
        <v>389</v>
      </c>
      <c r="M9248" s="4" t="s">
        <v>42</v>
      </c>
      <c r="N9248" s="4" t="str" cm="1">
        <f t="array" ref="N9248">_xlfn.SWITCH(E9248,"Delhi","North","Chennai","South","Hyderabad","South","Mumbai","Central","Bangalore","South")</f>
        <v>South</v>
      </c>
      <c r="O9248" s="12">
        <v>44972.800000000003</v>
      </c>
      <c r="P9248" s="4">
        <f>Table1[[#This Row],[Delivery_Date]]-Table1[[#This Row],[Order_Date]]</f>
        <v>8</v>
      </c>
      <c r="Q9248" s="4" t="str">
        <f>IF(Table1[[#This Row],[Delivery delay days]]&gt;5,"delay","on time")</f>
        <v>delay</v>
      </c>
      <c r="R9248" s="10">
        <f>DATEVALUE(Table1[[#This Row],[Delivery_Date]])</f>
        <v>45061</v>
      </c>
      <c r="S9248" s="10">
        <f>DATEVALUE(Table1[[#This Row],[Order_Date]])</f>
        <v>45053</v>
      </c>
      <c r="T9248" s="4" t="str" cm="1">
        <f t="array" ref="T9248">_xlfn.IFS(Table1[[#This Row],[Inventory_Level]]&lt;=200,"low",Table1[[#This Row],[Inventory_Level]]&gt;=700,"high",Table1[[#This Row],[Inventory_Level]]&gt;200,"medium")</f>
        <v>medium</v>
      </c>
    </row>
    <row r="9249" spans="1:20" x14ac:dyDescent="0.35">
      <c r="A9249" s="4">
        <v>9248</v>
      </c>
      <c r="B9249" s="4" t="s">
        <v>65</v>
      </c>
      <c r="C9249" s="4" t="s">
        <v>16</v>
      </c>
      <c r="D9249" s="4" t="s">
        <v>45</v>
      </c>
      <c r="E9249" s="4" t="s">
        <v>52</v>
      </c>
      <c r="F9249" s="10" t="s">
        <v>186</v>
      </c>
      <c r="G9249" s="11" t="s">
        <v>265</v>
      </c>
      <c r="H9249" s="4">
        <v>85</v>
      </c>
      <c r="I9249" s="12">
        <v>43031.78</v>
      </c>
      <c r="J9249" s="12">
        <v>3657701.3</v>
      </c>
      <c r="K9249" s="12">
        <v>4389.07</v>
      </c>
      <c r="L9249" s="4">
        <v>271</v>
      </c>
      <c r="M9249" s="4" t="s">
        <v>42</v>
      </c>
      <c r="N9249" s="4" t="str" cm="1">
        <f t="array" ref="N9249">_xlfn.SWITCH(E9249,"Delhi","North","Chennai","South","Hyderabad","South","Mumbai","Central","Bangalore","South")</f>
        <v>Central</v>
      </c>
      <c r="O9249" s="12">
        <v>290421.21000000002</v>
      </c>
      <c r="P9249" s="4">
        <f>Table1[[#This Row],[Delivery_Date]]-Table1[[#This Row],[Order_Date]]</f>
        <v>12</v>
      </c>
      <c r="Q9249" s="4" t="str">
        <f>IF(Table1[[#This Row],[Delivery delay days]]&gt;5,"delay","on time")</f>
        <v>delay</v>
      </c>
      <c r="R9249" s="10">
        <f>DATEVALUE(Table1[[#This Row],[Delivery_Date]])</f>
        <v>45154</v>
      </c>
      <c r="S9249" s="10">
        <f>DATEVALUE(Table1[[#This Row],[Order_Date]])</f>
        <v>45142</v>
      </c>
      <c r="T9249" s="4" t="str" cm="1">
        <f t="array" ref="T9249">_xlfn.IFS(Table1[[#This Row],[Inventory_Level]]&lt;=200,"low",Table1[[#This Row],[Inventory_Level]]&gt;=700,"high",Table1[[#This Row],[Inventory_Level]]&gt;200,"medium")</f>
        <v>medium</v>
      </c>
    </row>
    <row r="9250" spans="1:20" x14ac:dyDescent="0.35">
      <c r="A9250" s="4">
        <v>9249</v>
      </c>
      <c r="B9250" s="4" t="s">
        <v>31</v>
      </c>
      <c r="C9250" s="4" t="s">
        <v>38</v>
      </c>
      <c r="D9250" s="4" t="s">
        <v>45</v>
      </c>
      <c r="E9250" s="4" t="s">
        <v>52</v>
      </c>
      <c r="F9250" s="10" t="s">
        <v>266</v>
      </c>
      <c r="G9250" s="11" t="s">
        <v>253</v>
      </c>
      <c r="H9250" s="4">
        <v>12</v>
      </c>
      <c r="I9250" s="12">
        <v>34823.69</v>
      </c>
      <c r="J9250" s="12">
        <v>417884.28</v>
      </c>
      <c r="K9250" s="12">
        <v>580.27</v>
      </c>
      <c r="L9250" s="4">
        <v>701</v>
      </c>
      <c r="M9250" s="4" t="s">
        <v>29</v>
      </c>
      <c r="N9250" s="4" t="str" cm="1">
        <f t="array" ref="N9250">_xlfn.SWITCH(E9250,"Delhi","North","Chennai","South","Hyderabad","South","Mumbai","Central","Bangalore","South")</f>
        <v>Central</v>
      </c>
      <c r="O9250" s="12">
        <v>69595.81</v>
      </c>
      <c r="P9250" s="4">
        <f>Table1[[#This Row],[Delivery_Date]]-Table1[[#This Row],[Order_Date]]</f>
        <v>15</v>
      </c>
      <c r="Q9250" s="4" t="str">
        <f>IF(Table1[[#This Row],[Delivery delay days]]&gt;5,"delay","on time")</f>
        <v>delay</v>
      </c>
      <c r="R9250" s="10">
        <f>DATEVALUE(Table1[[#This Row],[Delivery_Date]])</f>
        <v>45094</v>
      </c>
      <c r="S9250" s="10">
        <f>DATEVALUE(Table1[[#This Row],[Order_Date]])</f>
        <v>45079</v>
      </c>
      <c r="T9250" s="4" t="str" cm="1">
        <f t="array" ref="T9250">_xlfn.IFS(Table1[[#This Row],[Inventory_Level]]&lt;=200,"low",Table1[[#This Row],[Inventory_Level]]&gt;=700,"high",Table1[[#This Row],[Inventory_Level]]&gt;200,"medium")</f>
        <v>high</v>
      </c>
    </row>
    <row r="9251" spans="1:20" x14ac:dyDescent="0.35">
      <c r="A9251" s="4">
        <v>9250</v>
      </c>
      <c r="B9251" s="4" t="s">
        <v>51</v>
      </c>
      <c r="C9251" s="4" t="s">
        <v>38</v>
      </c>
      <c r="D9251" s="4" t="s">
        <v>17</v>
      </c>
      <c r="E9251" s="4" t="s">
        <v>18</v>
      </c>
      <c r="F9251" s="10" t="s">
        <v>110</v>
      </c>
      <c r="G9251" s="11" t="s">
        <v>368</v>
      </c>
      <c r="H9251" s="4">
        <v>80</v>
      </c>
      <c r="I9251" s="12">
        <v>1953</v>
      </c>
      <c r="J9251" s="12">
        <v>156240</v>
      </c>
      <c r="K9251" s="12">
        <v>680.05</v>
      </c>
      <c r="L9251" s="4">
        <v>925</v>
      </c>
      <c r="M9251" s="4" t="s">
        <v>29</v>
      </c>
      <c r="N9251" s="4" t="str" cm="1">
        <f t="array" ref="N9251">_xlfn.SWITCH(E9251,"Delhi","North","Chennai","South","Hyderabad","South","Mumbai","Central","Bangalore","South")</f>
        <v>North</v>
      </c>
      <c r="O9251" s="12">
        <v>27453.67</v>
      </c>
      <c r="P9251" s="4">
        <f>Table1[[#This Row],[Delivery_Date]]-Table1[[#This Row],[Order_Date]]</f>
        <v>11</v>
      </c>
      <c r="Q9251" s="4" t="str">
        <f>IF(Table1[[#This Row],[Delivery delay days]]&gt;5,"delay","on time")</f>
        <v>delay</v>
      </c>
      <c r="R9251" s="10">
        <f>DATEVALUE(Table1[[#This Row],[Delivery_Date]])</f>
        <v>44990</v>
      </c>
      <c r="S9251" s="10">
        <f>DATEVALUE(Table1[[#This Row],[Order_Date]])</f>
        <v>44979</v>
      </c>
      <c r="T9251" s="4" t="str" cm="1">
        <f t="array" ref="T9251">_xlfn.IFS(Table1[[#This Row],[Inventory_Level]]&lt;=200,"low",Table1[[#This Row],[Inventory_Level]]&gt;=700,"high",Table1[[#This Row],[Inventory_Level]]&gt;200,"medium")</f>
        <v>high</v>
      </c>
    </row>
    <row r="9252" spans="1:20" x14ac:dyDescent="0.35">
      <c r="A9252" s="4">
        <v>9251</v>
      </c>
      <c r="B9252" s="4" t="s">
        <v>23</v>
      </c>
      <c r="C9252" s="4" t="s">
        <v>24</v>
      </c>
      <c r="D9252" s="4" t="s">
        <v>17</v>
      </c>
      <c r="E9252" s="4" t="s">
        <v>26</v>
      </c>
      <c r="F9252" s="10" t="s">
        <v>406</v>
      </c>
      <c r="G9252" s="11" t="s">
        <v>402</v>
      </c>
      <c r="H9252" s="4">
        <v>25</v>
      </c>
      <c r="I9252" s="12">
        <v>33889.269999999997</v>
      </c>
      <c r="J9252" s="12">
        <v>847231.75</v>
      </c>
      <c r="K9252" s="12">
        <v>2769.84</v>
      </c>
      <c r="L9252" s="4">
        <v>378</v>
      </c>
      <c r="M9252" s="4" t="s">
        <v>29</v>
      </c>
      <c r="N9252" s="4" t="str" cm="1">
        <f t="array" ref="N9252">_xlfn.SWITCH(E9252,"Delhi","North","Chennai","South","Hyderabad","South","Mumbai","Central","Bangalore","South")</f>
        <v>South</v>
      </c>
      <c r="O9252" s="12">
        <v>63129.35</v>
      </c>
      <c r="P9252" s="4">
        <f>Table1[[#This Row],[Delivery_Date]]-Table1[[#This Row],[Order_Date]]</f>
        <v>13</v>
      </c>
      <c r="Q9252" s="4" t="str">
        <f>IF(Table1[[#This Row],[Delivery delay days]]&gt;5,"delay","on time")</f>
        <v>delay</v>
      </c>
      <c r="R9252" s="10">
        <f>DATEVALUE(Table1[[#This Row],[Delivery_Date]])</f>
        <v>44989</v>
      </c>
      <c r="S9252" s="10">
        <f>DATEVALUE(Table1[[#This Row],[Order_Date]])</f>
        <v>44976</v>
      </c>
      <c r="T9252" s="4" t="str" cm="1">
        <f t="array" ref="T9252">_xlfn.IFS(Table1[[#This Row],[Inventory_Level]]&lt;=200,"low",Table1[[#This Row],[Inventory_Level]]&gt;=700,"high",Table1[[#This Row],[Inventory_Level]]&gt;200,"medium")</f>
        <v>medium</v>
      </c>
    </row>
    <row r="9253" spans="1:20" x14ac:dyDescent="0.35">
      <c r="A9253" s="4">
        <v>9252</v>
      </c>
      <c r="B9253" s="4" t="s">
        <v>51</v>
      </c>
      <c r="C9253" s="4" t="s">
        <v>24</v>
      </c>
      <c r="D9253" s="4" t="s">
        <v>45</v>
      </c>
      <c r="E9253" s="4" t="s">
        <v>52</v>
      </c>
      <c r="F9253" s="10" t="s">
        <v>197</v>
      </c>
      <c r="G9253" s="11" t="s">
        <v>411</v>
      </c>
      <c r="H9253" s="4">
        <v>14</v>
      </c>
      <c r="I9253" s="12">
        <v>2437.8000000000002</v>
      </c>
      <c r="J9253" s="12">
        <v>34129.199999999997</v>
      </c>
      <c r="K9253" s="12">
        <v>4659.59</v>
      </c>
      <c r="L9253" s="4">
        <v>981</v>
      </c>
      <c r="M9253" s="4" t="s">
        <v>42</v>
      </c>
      <c r="N9253" s="4" t="str" cm="1">
        <f t="array" ref="N9253">_xlfn.SWITCH(E9253,"Delhi","North","Chennai","South","Hyderabad","South","Mumbai","Central","Bangalore","South")</f>
        <v>Central</v>
      </c>
      <c r="O9253" s="12">
        <v>7714.85</v>
      </c>
      <c r="P9253" s="4">
        <f>Table1[[#This Row],[Delivery_Date]]-Table1[[#This Row],[Order_Date]]</f>
        <v>13</v>
      </c>
      <c r="Q9253" s="4" t="str">
        <f>IF(Table1[[#This Row],[Delivery delay days]]&gt;5,"delay","on time")</f>
        <v>delay</v>
      </c>
      <c r="R9253" s="10">
        <f>DATEVALUE(Table1[[#This Row],[Delivery_Date]])</f>
        <v>44984</v>
      </c>
      <c r="S9253" s="10">
        <f>DATEVALUE(Table1[[#This Row],[Order_Date]])</f>
        <v>44971</v>
      </c>
      <c r="T9253" s="4" t="str" cm="1">
        <f t="array" ref="T9253">_xlfn.IFS(Table1[[#This Row],[Inventory_Level]]&lt;=200,"low",Table1[[#This Row],[Inventory_Level]]&gt;=700,"high",Table1[[#This Row],[Inventory_Level]]&gt;200,"medium")</f>
        <v>high</v>
      </c>
    </row>
    <row r="9254" spans="1:20" x14ac:dyDescent="0.35">
      <c r="A9254" s="4">
        <v>9253</v>
      </c>
      <c r="B9254" s="4" t="s">
        <v>31</v>
      </c>
      <c r="C9254" s="4" t="s">
        <v>16</v>
      </c>
      <c r="D9254" s="4" t="s">
        <v>25</v>
      </c>
      <c r="E9254" s="4" t="s">
        <v>18</v>
      </c>
      <c r="F9254" s="10" t="s">
        <v>343</v>
      </c>
      <c r="G9254" s="11" t="s">
        <v>216</v>
      </c>
      <c r="H9254" s="4">
        <v>26</v>
      </c>
      <c r="I9254" s="12">
        <v>48899.73</v>
      </c>
      <c r="J9254" s="12">
        <v>1271392.98</v>
      </c>
      <c r="K9254" s="12">
        <v>4307.83</v>
      </c>
      <c r="L9254" s="4">
        <v>609</v>
      </c>
      <c r="M9254" s="4" t="s">
        <v>29</v>
      </c>
      <c r="N9254" s="4" t="str" cm="1">
        <f t="array" ref="N9254">_xlfn.SWITCH(E9254,"Delhi","North","Chennai","South","Hyderabad","South","Mumbai","Central","Bangalore","South")</f>
        <v>North</v>
      </c>
      <c r="O9254" s="12">
        <v>143146.56</v>
      </c>
      <c r="P9254" s="4">
        <f>Table1[[#This Row],[Delivery_Date]]-Table1[[#This Row],[Order_Date]]</f>
        <v>4</v>
      </c>
      <c r="Q9254" s="4" t="str">
        <f>IF(Table1[[#This Row],[Delivery delay days]]&gt;5,"delay","on time")</f>
        <v>on time</v>
      </c>
      <c r="R9254" s="10">
        <f>DATEVALUE(Table1[[#This Row],[Delivery_Date]])</f>
        <v>44973</v>
      </c>
      <c r="S9254" s="10">
        <f>DATEVALUE(Table1[[#This Row],[Order_Date]])</f>
        <v>44969</v>
      </c>
      <c r="T9254" s="4" t="str" cm="1">
        <f t="array" ref="T9254">_xlfn.IFS(Table1[[#This Row],[Inventory_Level]]&lt;=200,"low",Table1[[#This Row],[Inventory_Level]]&gt;=700,"high",Table1[[#This Row],[Inventory_Level]]&gt;200,"medium")</f>
        <v>medium</v>
      </c>
    </row>
    <row r="9255" spans="1:20" x14ac:dyDescent="0.35">
      <c r="A9255" s="4">
        <v>9254</v>
      </c>
      <c r="B9255" s="4" t="s">
        <v>65</v>
      </c>
      <c r="C9255" s="4" t="s">
        <v>24</v>
      </c>
      <c r="D9255" s="4" t="s">
        <v>25</v>
      </c>
      <c r="E9255" s="4" t="s">
        <v>26</v>
      </c>
      <c r="F9255" s="10" t="s">
        <v>361</v>
      </c>
      <c r="G9255" s="11" t="s">
        <v>225</v>
      </c>
      <c r="H9255" s="4">
        <v>99</v>
      </c>
      <c r="I9255" s="12">
        <v>27069.4</v>
      </c>
      <c r="J9255" s="12">
        <v>2679870.6</v>
      </c>
      <c r="K9255" s="12">
        <v>3964.42</v>
      </c>
      <c r="L9255" s="4">
        <v>341</v>
      </c>
      <c r="M9255" s="4" t="s">
        <v>21</v>
      </c>
      <c r="N9255" s="4" t="str" cm="1">
        <f t="array" ref="N9255">_xlfn.SWITCH(E9255,"Delhi","North","Chennai","South","Hyderabad","South","Mumbai","Central","Bangalore","South")</f>
        <v>South</v>
      </c>
      <c r="O9255" s="12">
        <v>439518.19</v>
      </c>
      <c r="P9255" s="4">
        <f>Table1[[#This Row],[Delivery_Date]]-Table1[[#This Row],[Order_Date]]</f>
        <v>4</v>
      </c>
      <c r="Q9255" s="4" t="str">
        <f>IF(Table1[[#This Row],[Delivery delay days]]&gt;5,"delay","on time")</f>
        <v>on time</v>
      </c>
      <c r="R9255" s="10">
        <f>DATEVALUE(Table1[[#This Row],[Delivery_Date]])</f>
        <v>45039</v>
      </c>
      <c r="S9255" s="10">
        <f>DATEVALUE(Table1[[#This Row],[Order_Date]])</f>
        <v>45035</v>
      </c>
      <c r="T9255" s="4" t="str" cm="1">
        <f t="array" ref="T9255">_xlfn.IFS(Table1[[#This Row],[Inventory_Level]]&lt;=200,"low",Table1[[#This Row],[Inventory_Level]]&gt;=700,"high",Table1[[#This Row],[Inventory_Level]]&gt;200,"medium")</f>
        <v>medium</v>
      </c>
    </row>
    <row r="9256" spans="1:20" x14ac:dyDescent="0.35">
      <c r="A9256" s="4">
        <v>9255</v>
      </c>
      <c r="B9256" s="4" t="s">
        <v>31</v>
      </c>
      <c r="C9256" s="4" t="s">
        <v>38</v>
      </c>
      <c r="D9256" s="4" t="s">
        <v>17</v>
      </c>
      <c r="E9256" s="4" t="s">
        <v>18</v>
      </c>
      <c r="F9256" s="10" t="s">
        <v>84</v>
      </c>
      <c r="G9256" s="11" t="s">
        <v>134</v>
      </c>
      <c r="H9256" s="4">
        <v>51</v>
      </c>
      <c r="I9256" s="12">
        <v>2593.44</v>
      </c>
      <c r="J9256" s="12">
        <v>132265.44</v>
      </c>
      <c r="K9256" s="12">
        <v>3357.06</v>
      </c>
      <c r="L9256" s="4">
        <v>354</v>
      </c>
      <c r="M9256" s="4" t="s">
        <v>29</v>
      </c>
      <c r="N9256" s="4" t="str" cm="1">
        <f t="array" ref="N9256">_xlfn.SWITCH(E9256,"Delhi","North","Chennai","South","Hyderabad","South","Mumbai","Central","Bangalore","South")</f>
        <v>North</v>
      </c>
      <c r="O9256" s="12">
        <v>25188.11</v>
      </c>
      <c r="P9256" s="4">
        <f>Table1[[#This Row],[Delivery_Date]]-Table1[[#This Row],[Order_Date]]</f>
        <v>5</v>
      </c>
      <c r="Q9256" s="4" t="str">
        <f>IF(Table1[[#This Row],[Delivery delay days]]&gt;5,"delay","on time")</f>
        <v>on time</v>
      </c>
      <c r="R9256" s="10">
        <f>DATEVALUE(Table1[[#This Row],[Delivery_Date]])</f>
        <v>45190</v>
      </c>
      <c r="S9256" s="10">
        <f>DATEVALUE(Table1[[#This Row],[Order_Date]])</f>
        <v>45185</v>
      </c>
      <c r="T9256" s="4" t="str" cm="1">
        <f t="array" ref="T9256">_xlfn.IFS(Table1[[#This Row],[Inventory_Level]]&lt;=200,"low",Table1[[#This Row],[Inventory_Level]]&gt;=700,"high",Table1[[#This Row],[Inventory_Level]]&gt;200,"medium")</f>
        <v>medium</v>
      </c>
    </row>
    <row r="9257" spans="1:20" x14ac:dyDescent="0.35">
      <c r="A9257" s="4">
        <v>9256</v>
      </c>
      <c r="B9257" s="4" t="s">
        <v>44</v>
      </c>
      <c r="C9257" s="4" t="s">
        <v>16</v>
      </c>
      <c r="D9257" s="4" t="s">
        <v>17</v>
      </c>
      <c r="E9257" s="4" t="s">
        <v>26</v>
      </c>
      <c r="F9257" s="10" t="s">
        <v>63</v>
      </c>
      <c r="G9257" s="11" t="s">
        <v>239</v>
      </c>
      <c r="H9257" s="4">
        <v>16</v>
      </c>
      <c r="I9257" s="12">
        <v>2776.86</v>
      </c>
      <c r="J9257" s="12">
        <v>44429.760000000002</v>
      </c>
      <c r="K9257" s="12">
        <v>860.83</v>
      </c>
      <c r="L9257" s="4">
        <v>25</v>
      </c>
      <c r="M9257" s="4" t="s">
        <v>42</v>
      </c>
      <c r="N9257" s="4" t="str" cm="1">
        <f t="array" ref="N9257">_xlfn.SWITCH(E9257,"Delhi","North","Chennai","South","Hyderabad","South","Mumbai","Central","Bangalore","South")</f>
        <v>South</v>
      </c>
      <c r="O9257" s="12">
        <v>9360.19</v>
      </c>
      <c r="P9257" s="4">
        <f>Table1[[#This Row],[Delivery_Date]]-Table1[[#This Row],[Order_Date]]</f>
        <v>5</v>
      </c>
      <c r="Q9257" s="4" t="str">
        <f>IF(Table1[[#This Row],[Delivery delay days]]&gt;5,"delay","on time")</f>
        <v>on time</v>
      </c>
      <c r="R9257" s="10">
        <f>DATEVALUE(Table1[[#This Row],[Delivery_Date]])</f>
        <v>45087</v>
      </c>
      <c r="S9257" s="10">
        <f>DATEVALUE(Table1[[#This Row],[Order_Date]])</f>
        <v>45082</v>
      </c>
      <c r="T9257" s="4" t="str" cm="1">
        <f t="array" ref="T9257">_xlfn.IFS(Table1[[#This Row],[Inventory_Level]]&lt;=200,"low",Table1[[#This Row],[Inventory_Level]]&gt;=700,"high",Table1[[#This Row],[Inventory_Level]]&gt;200,"medium")</f>
        <v>low</v>
      </c>
    </row>
    <row r="9258" spans="1:20" x14ac:dyDescent="0.35">
      <c r="A9258" s="4">
        <v>9257</v>
      </c>
      <c r="B9258" s="4" t="s">
        <v>51</v>
      </c>
      <c r="C9258" s="4" t="s">
        <v>24</v>
      </c>
      <c r="D9258" s="4" t="s">
        <v>17</v>
      </c>
      <c r="E9258" s="4" t="s">
        <v>52</v>
      </c>
      <c r="F9258" s="10" t="s">
        <v>314</v>
      </c>
      <c r="G9258" s="11" t="s">
        <v>271</v>
      </c>
      <c r="H9258" s="4">
        <v>69</v>
      </c>
      <c r="I9258" s="12">
        <v>6100.5</v>
      </c>
      <c r="J9258" s="12">
        <v>420934.5</v>
      </c>
      <c r="K9258" s="12">
        <v>1148.45</v>
      </c>
      <c r="L9258" s="4">
        <v>704</v>
      </c>
      <c r="M9258" s="4" t="s">
        <v>21</v>
      </c>
      <c r="N9258" s="4" t="str" cm="1">
        <f t="array" ref="N9258">_xlfn.SWITCH(E9258,"Delhi","North","Chennai","South","Hyderabad","South","Mumbai","Central","Bangalore","South")</f>
        <v>Central</v>
      </c>
      <c r="O9258" s="12">
        <v>39915.089999999997</v>
      </c>
      <c r="P9258" s="4">
        <f>Table1[[#This Row],[Delivery_Date]]-Table1[[#This Row],[Order_Date]]</f>
        <v>13</v>
      </c>
      <c r="Q9258" s="4" t="str">
        <f>IF(Table1[[#This Row],[Delivery delay days]]&gt;5,"delay","on time")</f>
        <v>delay</v>
      </c>
      <c r="R9258" s="10">
        <f>DATEVALUE(Table1[[#This Row],[Delivery_Date]])</f>
        <v>45121</v>
      </c>
      <c r="S9258" s="10">
        <f>DATEVALUE(Table1[[#This Row],[Order_Date]])</f>
        <v>45108</v>
      </c>
      <c r="T9258" s="4" t="str" cm="1">
        <f t="array" ref="T9258">_xlfn.IFS(Table1[[#This Row],[Inventory_Level]]&lt;=200,"low",Table1[[#This Row],[Inventory_Level]]&gt;=700,"high",Table1[[#This Row],[Inventory_Level]]&gt;200,"medium")</f>
        <v>high</v>
      </c>
    </row>
    <row r="9259" spans="1:20" x14ac:dyDescent="0.35">
      <c r="A9259" s="4">
        <v>9258</v>
      </c>
      <c r="B9259" s="4" t="s">
        <v>15</v>
      </c>
      <c r="C9259" s="4" t="s">
        <v>24</v>
      </c>
      <c r="D9259" s="4" t="s">
        <v>32</v>
      </c>
      <c r="E9259" s="4" t="s">
        <v>60</v>
      </c>
      <c r="F9259" s="10" t="s">
        <v>75</v>
      </c>
      <c r="G9259" s="11" t="s">
        <v>76</v>
      </c>
      <c r="H9259" s="4">
        <v>52</v>
      </c>
      <c r="I9259" s="12">
        <v>25527.16</v>
      </c>
      <c r="J9259" s="12">
        <v>1327412.32</v>
      </c>
      <c r="K9259" s="12">
        <v>660.84</v>
      </c>
      <c r="L9259" s="4">
        <v>78</v>
      </c>
      <c r="M9259" s="4" t="s">
        <v>35</v>
      </c>
      <c r="N9259" s="4" t="str" cm="1">
        <f t="array" ref="N9259">_xlfn.SWITCH(E9259,"Delhi","North","Chennai","South","Hyderabad","South","Mumbai","Central","Bangalore","South")</f>
        <v>South</v>
      </c>
      <c r="O9259" s="12">
        <v>177016.08</v>
      </c>
      <c r="P9259" s="4">
        <f>Table1[[#This Row],[Delivery_Date]]-Table1[[#This Row],[Order_Date]]</f>
        <v>10</v>
      </c>
      <c r="Q9259" s="4" t="str">
        <f>IF(Table1[[#This Row],[Delivery delay days]]&gt;5,"delay","on time")</f>
        <v>delay</v>
      </c>
      <c r="R9259" s="10">
        <f>DATEVALUE(Table1[[#This Row],[Delivery_Date]])</f>
        <v>45239</v>
      </c>
      <c r="S9259" s="10">
        <f>DATEVALUE(Table1[[#This Row],[Order_Date]])</f>
        <v>45229</v>
      </c>
      <c r="T9259" s="4" t="str" cm="1">
        <f t="array" ref="T9259">_xlfn.IFS(Table1[[#This Row],[Inventory_Level]]&lt;=200,"low",Table1[[#This Row],[Inventory_Level]]&gt;=700,"high",Table1[[#This Row],[Inventory_Level]]&gt;200,"medium")</f>
        <v>low</v>
      </c>
    </row>
    <row r="9260" spans="1:20" x14ac:dyDescent="0.35">
      <c r="A9260" s="4">
        <v>9259</v>
      </c>
      <c r="B9260" s="4" t="s">
        <v>44</v>
      </c>
      <c r="C9260" s="4" t="s">
        <v>16</v>
      </c>
      <c r="D9260" s="4" t="s">
        <v>45</v>
      </c>
      <c r="E9260" s="4" t="s">
        <v>46</v>
      </c>
      <c r="F9260" s="10" t="s">
        <v>326</v>
      </c>
      <c r="G9260" s="11" t="s">
        <v>167</v>
      </c>
      <c r="H9260" s="4">
        <v>88</v>
      </c>
      <c r="I9260" s="12">
        <v>15409.18</v>
      </c>
      <c r="J9260" s="12">
        <v>1356007.84</v>
      </c>
      <c r="K9260" s="12">
        <v>636.65</v>
      </c>
      <c r="L9260" s="4">
        <v>529</v>
      </c>
      <c r="M9260" s="4" t="s">
        <v>35</v>
      </c>
      <c r="N9260" s="4" t="str" cm="1">
        <f t="array" ref="N9260">_xlfn.SWITCH(E9260,"Delhi","North","Chennai","South","Hyderabad","South","Mumbai","Central","Bangalore","South")</f>
        <v>South</v>
      </c>
      <c r="O9260" s="12">
        <v>325151.82</v>
      </c>
      <c r="P9260" s="4">
        <f>Table1[[#This Row],[Delivery_Date]]-Table1[[#This Row],[Order_Date]]</f>
        <v>15</v>
      </c>
      <c r="Q9260" s="4" t="str">
        <f>IF(Table1[[#This Row],[Delivery delay days]]&gt;5,"delay","on time")</f>
        <v>delay</v>
      </c>
      <c r="R9260" s="10">
        <f>DATEVALUE(Table1[[#This Row],[Delivery_Date]])</f>
        <v>45127</v>
      </c>
      <c r="S9260" s="10">
        <f>DATEVALUE(Table1[[#This Row],[Order_Date]])</f>
        <v>45112</v>
      </c>
      <c r="T9260" s="4" t="str" cm="1">
        <f t="array" ref="T9260">_xlfn.IFS(Table1[[#This Row],[Inventory_Level]]&lt;=200,"low",Table1[[#This Row],[Inventory_Level]]&gt;=700,"high",Table1[[#This Row],[Inventory_Level]]&gt;200,"medium")</f>
        <v>medium</v>
      </c>
    </row>
    <row r="9261" spans="1:20" x14ac:dyDescent="0.35">
      <c r="A9261" s="4">
        <v>9260</v>
      </c>
      <c r="B9261" s="4" t="s">
        <v>23</v>
      </c>
      <c r="C9261" s="4" t="s">
        <v>38</v>
      </c>
      <c r="D9261" s="4" t="s">
        <v>39</v>
      </c>
      <c r="E9261" s="4" t="s">
        <v>18</v>
      </c>
      <c r="F9261" s="10" t="s">
        <v>118</v>
      </c>
      <c r="G9261" s="11" t="s">
        <v>260</v>
      </c>
      <c r="H9261" s="4">
        <v>59</v>
      </c>
      <c r="I9261" s="12">
        <v>13992.54</v>
      </c>
      <c r="J9261" s="12">
        <v>825559.86</v>
      </c>
      <c r="K9261" s="12">
        <v>266.48</v>
      </c>
      <c r="L9261" s="4">
        <v>532</v>
      </c>
      <c r="M9261" s="4" t="s">
        <v>35</v>
      </c>
      <c r="N9261" s="4" t="str" cm="1">
        <f t="array" ref="N9261">_xlfn.SWITCH(E9261,"Delhi","North","Chennai","South","Hyderabad","South","Mumbai","Central","Bangalore","South")</f>
        <v>North</v>
      </c>
      <c r="O9261" s="12">
        <v>187615.58</v>
      </c>
      <c r="P9261" s="4">
        <f>Table1[[#This Row],[Delivery_Date]]-Table1[[#This Row],[Order_Date]]</f>
        <v>1</v>
      </c>
      <c r="Q9261" s="4" t="str">
        <f>IF(Table1[[#This Row],[Delivery delay days]]&gt;5,"delay","on time")</f>
        <v>on time</v>
      </c>
      <c r="R9261" s="10">
        <f>DATEVALUE(Table1[[#This Row],[Delivery_Date]])</f>
        <v>45270</v>
      </c>
      <c r="S9261" s="10">
        <f>DATEVALUE(Table1[[#This Row],[Order_Date]])</f>
        <v>45269</v>
      </c>
      <c r="T9261" s="4" t="str" cm="1">
        <f t="array" ref="T9261">_xlfn.IFS(Table1[[#This Row],[Inventory_Level]]&lt;=200,"low",Table1[[#This Row],[Inventory_Level]]&gt;=700,"high",Table1[[#This Row],[Inventory_Level]]&gt;200,"medium")</f>
        <v>medium</v>
      </c>
    </row>
    <row r="9262" spans="1:20" x14ac:dyDescent="0.35">
      <c r="A9262" s="4">
        <v>9261</v>
      </c>
      <c r="B9262" s="4" t="s">
        <v>37</v>
      </c>
      <c r="C9262" s="4" t="s">
        <v>24</v>
      </c>
      <c r="D9262" s="4" t="s">
        <v>45</v>
      </c>
      <c r="E9262" s="4" t="s">
        <v>52</v>
      </c>
      <c r="F9262" s="10" t="s">
        <v>404</v>
      </c>
      <c r="G9262" s="11" t="s">
        <v>198</v>
      </c>
      <c r="H9262" s="4">
        <v>62</v>
      </c>
      <c r="I9262" s="12">
        <v>15134.87</v>
      </c>
      <c r="J9262" s="12">
        <v>938361.94</v>
      </c>
      <c r="K9262" s="12">
        <v>1154.53</v>
      </c>
      <c r="L9262" s="4">
        <v>190</v>
      </c>
      <c r="M9262" s="4" t="s">
        <v>35</v>
      </c>
      <c r="N9262" s="4" t="str" cm="1">
        <f t="array" ref="N9262">_xlfn.SWITCH(E9262,"Delhi","North","Chennai","South","Hyderabad","South","Mumbai","Central","Bangalore","South")</f>
        <v>Central</v>
      </c>
      <c r="O9262" s="12">
        <v>190849.5</v>
      </c>
      <c r="P9262" s="4">
        <f>Table1[[#This Row],[Delivery_Date]]-Table1[[#This Row],[Order_Date]]</f>
        <v>15</v>
      </c>
      <c r="Q9262" s="4" t="str">
        <f>IF(Table1[[#This Row],[Delivery delay days]]&gt;5,"delay","on time")</f>
        <v>delay</v>
      </c>
      <c r="R9262" s="10">
        <f>DATEVALUE(Table1[[#This Row],[Delivery_Date]])</f>
        <v>45107</v>
      </c>
      <c r="S9262" s="10">
        <f>DATEVALUE(Table1[[#This Row],[Order_Date]])</f>
        <v>45092</v>
      </c>
      <c r="T9262" s="4" t="str" cm="1">
        <f t="array" ref="T9262">_xlfn.IFS(Table1[[#This Row],[Inventory_Level]]&lt;=200,"low",Table1[[#This Row],[Inventory_Level]]&gt;=700,"high",Table1[[#This Row],[Inventory_Level]]&gt;200,"medium")</f>
        <v>low</v>
      </c>
    </row>
    <row r="9263" spans="1:20" x14ac:dyDescent="0.35">
      <c r="A9263" s="4">
        <v>9262</v>
      </c>
      <c r="B9263" s="4" t="s">
        <v>44</v>
      </c>
      <c r="C9263" s="4" t="s">
        <v>24</v>
      </c>
      <c r="D9263" s="4" t="s">
        <v>39</v>
      </c>
      <c r="E9263" s="4" t="s">
        <v>46</v>
      </c>
      <c r="F9263" s="10" t="s">
        <v>362</v>
      </c>
      <c r="G9263" s="11" t="s">
        <v>321</v>
      </c>
      <c r="H9263" s="4">
        <v>9</v>
      </c>
      <c r="I9263" s="12">
        <v>28374.62</v>
      </c>
      <c r="J9263" s="12">
        <v>255371.58</v>
      </c>
      <c r="K9263" s="12">
        <v>523.97</v>
      </c>
      <c r="L9263" s="4">
        <v>792</v>
      </c>
      <c r="M9263" s="4" t="s">
        <v>35</v>
      </c>
      <c r="N9263" s="4" t="str" cm="1">
        <f t="array" ref="N9263">_xlfn.SWITCH(E9263,"Delhi","North","Chennai","South","Hyderabad","South","Mumbai","Central","Bangalore","South")</f>
        <v>South</v>
      </c>
      <c r="O9263" s="12">
        <v>56306.58</v>
      </c>
      <c r="P9263" s="4">
        <f>Table1[[#This Row],[Delivery_Date]]-Table1[[#This Row],[Order_Date]]</f>
        <v>10</v>
      </c>
      <c r="Q9263" s="4" t="str">
        <f>IF(Table1[[#This Row],[Delivery delay days]]&gt;5,"delay","on time")</f>
        <v>delay</v>
      </c>
      <c r="R9263" s="10">
        <f>DATEVALUE(Table1[[#This Row],[Delivery_Date]])</f>
        <v>45085</v>
      </c>
      <c r="S9263" s="10">
        <f>DATEVALUE(Table1[[#This Row],[Order_Date]])</f>
        <v>45075</v>
      </c>
      <c r="T9263" s="4" t="str" cm="1">
        <f t="array" ref="T9263">_xlfn.IFS(Table1[[#This Row],[Inventory_Level]]&lt;=200,"low",Table1[[#This Row],[Inventory_Level]]&gt;=700,"high",Table1[[#This Row],[Inventory_Level]]&gt;200,"medium")</f>
        <v>high</v>
      </c>
    </row>
    <row r="9264" spans="1:20" x14ac:dyDescent="0.35">
      <c r="A9264" s="4">
        <v>9263</v>
      </c>
      <c r="B9264" s="4" t="s">
        <v>15</v>
      </c>
      <c r="C9264" s="4" t="s">
        <v>38</v>
      </c>
      <c r="D9264" s="4" t="s">
        <v>45</v>
      </c>
      <c r="E9264" s="4" t="s">
        <v>52</v>
      </c>
      <c r="F9264" s="10" t="s">
        <v>163</v>
      </c>
      <c r="G9264" s="11" t="s">
        <v>227</v>
      </c>
      <c r="H9264" s="4">
        <v>56</v>
      </c>
      <c r="I9264" s="12">
        <v>18045.759999999998</v>
      </c>
      <c r="J9264" s="12">
        <v>1010562.5600000001</v>
      </c>
      <c r="K9264" s="12">
        <v>4007.41</v>
      </c>
      <c r="L9264" s="4">
        <v>221</v>
      </c>
      <c r="M9264" s="4" t="s">
        <v>42</v>
      </c>
      <c r="N9264" s="4" t="str" cm="1">
        <f t="array" ref="N9264">_xlfn.SWITCH(E9264,"Delhi","North","Chennai","South","Hyderabad","South","Mumbai","Central","Bangalore","South")</f>
        <v>Central</v>
      </c>
      <c r="O9264" s="12">
        <v>183344.7</v>
      </c>
      <c r="P9264" s="4">
        <f>Table1[[#This Row],[Delivery_Date]]-Table1[[#This Row],[Order_Date]]</f>
        <v>10</v>
      </c>
      <c r="Q9264" s="4" t="str">
        <f>IF(Table1[[#This Row],[Delivery delay days]]&gt;5,"delay","on time")</f>
        <v>delay</v>
      </c>
      <c r="R9264" s="10">
        <f>DATEVALUE(Table1[[#This Row],[Delivery_Date]])</f>
        <v>45234</v>
      </c>
      <c r="S9264" s="10">
        <f>DATEVALUE(Table1[[#This Row],[Order_Date]])</f>
        <v>45224</v>
      </c>
      <c r="T9264" s="4" t="str" cm="1">
        <f t="array" ref="T9264">_xlfn.IFS(Table1[[#This Row],[Inventory_Level]]&lt;=200,"low",Table1[[#This Row],[Inventory_Level]]&gt;=700,"high",Table1[[#This Row],[Inventory_Level]]&gt;200,"medium")</f>
        <v>medium</v>
      </c>
    </row>
    <row r="9265" spans="1:20" x14ac:dyDescent="0.35">
      <c r="A9265" s="4">
        <v>9264</v>
      </c>
      <c r="B9265" s="4" t="s">
        <v>15</v>
      </c>
      <c r="C9265" s="4" t="s">
        <v>38</v>
      </c>
      <c r="D9265" s="4" t="s">
        <v>25</v>
      </c>
      <c r="E9265" s="4" t="s">
        <v>18</v>
      </c>
      <c r="F9265" s="10" t="s">
        <v>231</v>
      </c>
      <c r="G9265" s="11" t="s">
        <v>243</v>
      </c>
      <c r="H9265" s="4">
        <v>51</v>
      </c>
      <c r="I9265" s="12">
        <v>43054.73</v>
      </c>
      <c r="J9265" s="12">
        <v>2195791.23</v>
      </c>
      <c r="K9265" s="12">
        <v>2837.24</v>
      </c>
      <c r="L9265" s="4">
        <v>798</v>
      </c>
      <c r="M9265" s="4" t="s">
        <v>42</v>
      </c>
      <c r="N9265" s="4" t="str" cm="1">
        <f t="array" ref="N9265">_xlfn.SWITCH(E9265,"Delhi","North","Chennai","South","Hyderabad","South","Mumbai","Central","Bangalore","South")</f>
        <v>North</v>
      </c>
      <c r="O9265" s="12">
        <v>333926.3</v>
      </c>
      <c r="P9265" s="4">
        <f>Table1[[#This Row],[Delivery_Date]]-Table1[[#This Row],[Order_Date]]</f>
        <v>10</v>
      </c>
      <c r="Q9265" s="4" t="str">
        <f>IF(Table1[[#This Row],[Delivery delay days]]&gt;5,"delay","on time")</f>
        <v>delay</v>
      </c>
      <c r="R9265" s="10">
        <f>DATEVALUE(Table1[[#This Row],[Delivery_Date]])</f>
        <v>45032</v>
      </c>
      <c r="S9265" s="10">
        <f>DATEVALUE(Table1[[#This Row],[Order_Date]])</f>
        <v>45022</v>
      </c>
      <c r="T9265" s="4" t="str" cm="1">
        <f t="array" ref="T9265">_xlfn.IFS(Table1[[#This Row],[Inventory_Level]]&lt;=200,"low",Table1[[#This Row],[Inventory_Level]]&gt;=700,"high",Table1[[#This Row],[Inventory_Level]]&gt;200,"medium")</f>
        <v>high</v>
      </c>
    </row>
    <row r="9266" spans="1:20" x14ac:dyDescent="0.35">
      <c r="A9266" s="4">
        <v>9265</v>
      </c>
      <c r="B9266" s="4" t="s">
        <v>15</v>
      </c>
      <c r="C9266" s="4" t="s">
        <v>24</v>
      </c>
      <c r="D9266" s="4" t="s">
        <v>25</v>
      </c>
      <c r="E9266" s="4" t="s">
        <v>18</v>
      </c>
      <c r="F9266" s="10" t="s">
        <v>118</v>
      </c>
      <c r="G9266" s="11" t="s">
        <v>251</v>
      </c>
      <c r="H9266" s="4">
        <v>14</v>
      </c>
      <c r="I9266" s="12">
        <v>39434.28</v>
      </c>
      <c r="J9266" s="12">
        <v>552079.92000000004</v>
      </c>
      <c r="K9266" s="12">
        <v>4105.09</v>
      </c>
      <c r="L9266" s="4">
        <v>117</v>
      </c>
      <c r="M9266" s="4" t="s">
        <v>42</v>
      </c>
      <c r="N9266" s="4" t="str" cm="1">
        <f t="array" ref="N9266">_xlfn.SWITCH(E9266,"Delhi","North","Chennai","South","Hyderabad","South","Mumbai","Central","Bangalore","South")</f>
        <v>North</v>
      </c>
      <c r="O9266" s="12">
        <v>44104.63</v>
      </c>
      <c r="P9266" s="4">
        <f>Table1[[#This Row],[Delivery_Date]]-Table1[[#This Row],[Order_Date]]</f>
        <v>3</v>
      </c>
      <c r="Q9266" s="4" t="str">
        <f>IF(Table1[[#This Row],[Delivery delay days]]&gt;5,"delay","on time")</f>
        <v>on time</v>
      </c>
      <c r="R9266" s="10">
        <f>DATEVALUE(Table1[[#This Row],[Delivery_Date]])</f>
        <v>45272</v>
      </c>
      <c r="S9266" s="10">
        <f>DATEVALUE(Table1[[#This Row],[Order_Date]])</f>
        <v>45269</v>
      </c>
      <c r="T9266" s="4" t="str" cm="1">
        <f t="array" ref="T9266">_xlfn.IFS(Table1[[#This Row],[Inventory_Level]]&lt;=200,"low",Table1[[#This Row],[Inventory_Level]]&gt;=700,"high",Table1[[#This Row],[Inventory_Level]]&gt;200,"medium")</f>
        <v>low</v>
      </c>
    </row>
    <row r="9267" spans="1:20" x14ac:dyDescent="0.35">
      <c r="A9267" s="4">
        <v>9266</v>
      </c>
      <c r="B9267" s="4" t="s">
        <v>51</v>
      </c>
      <c r="C9267" s="4" t="s">
        <v>16</v>
      </c>
      <c r="D9267" s="4" t="s">
        <v>17</v>
      </c>
      <c r="E9267" s="4" t="s">
        <v>46</v>
      </c>
      <c r="F9267" s="10" t="s">
        <v>168</v>
      </c>
      <c r="G9267" s="11" t="s">
        <v>315</v>
      </c>
      <c r="H9267" s="4">
        <v>38</v>
      </c>
      <c r="I9267" s="12">
        <v>26710.41</v>
      </c>
      <c r="J9267" s="12">
        <v>1014995.58</v>
      </c>
      <c r="K9267" s="12">
        <v>308.58999999999997</v>
      </c>
      <c r="L9267" s="4">
        <v>757</v>
      </c>
      <c r="M9267" s="4" t="s">
        <v>35</v>
      </c>
      <c r="N9267" s="4" t="str" cm="1">
        <f t="array" ref="N9267">_xlfn.SWITCH(E9267,"Delhi","North","Chennai","South","Hyderabad","South","Mumbai","Central","Bangalore","South")</f>
        <v>South</v>
      </c>
      <c r="O9267" s="12">
        <v>161323.97</v>
      </c>
      <c r="P9267" s="4">
        <f>Table1[[#This Row],[Delivery_Date]]-Table1[[#This Row],[Order_Date]]</f>
        <v>14</v>
      </c>
      <c r="Q9267" s="4" t="str">
        <f>IF(Table1[[#This Row],[Delivery delay days]]&gt;5,"delay","on time")</f>
        <v>delay</v>
      </c>
      <c r="R9267" s="10">
        <f>DATEVALUE(Table1[[#This Row],[Delivery_Date]])</f>
        <v>45091</v>
      </c>
      <c r="S9267" s="10">
        <f>DATEVALUE(Table1[[#This Row],[Order_Date]])</f>
        <v>45077</v>
      </c>
      <c r="T9267" s="4" t="str" cm="1">
        <f t="array" ref="T9267">_xlfn.IFS(Table1[[#This Row],[Inventory_Level]]&lt;=200,"low",Table1[[#This Row],[Inventory_Level]]&gt;=700,"high",Table1[[#This Row],[Inventory_Level]]&gt;200,"medium")</f>
        <v>high</v>
      </c>
    </row>
    <row r="9268" spans="1:20" x14ac:dyDescent="0.35">
      <c r="A9268" s="4">
        <v>9267</v>
      </c>
      <c r="B9268" s="4" t="s">
        <v>31</v>
      </c>
      <c r="C9268" s="4" t="s">
        <v>24</v>
      </c>
      <c r="D9268" s="4" t="s">
        <v>45</v>
      </c>
      <c r="E9268" s="4" t="s">
        <v>52</v>
      </c>
      <c r="F9268" s="10" t="s">
        <v>124</v>
      </c>
      <c r="G9268" s="11" t="s">
        <v>168</v>
      </c>
      <c r="H9268" s="4">
        <v>9</v>
      </c>
      <c r="I9268" s="12">
        <v>44429.21</v>
      </c>
      <c r="J9268" s="12">
        <v>399862.89</v>
      </c>
      <c r="K9268" s="12">
        <v>4130.32</v>
      </c>
      <c r="L9268" s="4">
        <v>388</v>
      </c>
      <c r="M9268" s="4" t="s">
        <v>29</v>
      </c>
      <c r="N9268" s="4" t="str" cm="1">
        <f t="array" ref="N9268">_xlfn.SWITCH(E9268,"Delhi","North","Chennai","South","Hyderabad","South","Mumbai","Central","Bangalore","South")</f>
        <v>Central</v>
      </c>
      <c r="O9268" s="12">
        <v>57376.68</v>
      </c>
      <c r="P9268" s="4">
        <f>Table1[[#This Row],[Delivery_Date]]-Table1[[#This Row],[Order_Date]]</f>
        <v>12</v>
      </c>
      <c r="Q9268" s="4" t="str">
        <f>IF(Table1[[#This Row],[Delivery delay days]]&gt;5,"delay","on time")</f>
        <v>delay</v>
      </c>
      <c r="R9268" s="10">
        <f>DATEVALUE(Table1[[#This Row],[Delivery_Date]])</f>
        <v>45077</v>
      </c>
      <c r="S9268" s="10">
        <f>DATEVALUE(Table1[[#This Row],[Order_Date]])</f>
        <v>45065</v>
      </c>
      <c r="T9268" s="4" t="str" cm="1">
        <f t="array" ref="T9268">_xlfn.IFS(Table1[[#This Row],[Inventory_Level]]&lt;=200,"low",Table1[[#This Row],[Inventory_Level]]&gt;=700,"high",Table1[[#This Row],[Inventory_Level]]&gt;200,"medium")</f>
        <v>medium</v>
      </c>
    </row>
    <row r="9269" spans="1:20" x14ac:dyDescent="0.35">
      <c r="A9269" s="4">
        <v>9268</v>
      </c>
      <c r="B9269" s="4" t="s">
        <v>44</v>
      </c>
      <c r="C9269" s="4" t="s">
        <v>24</v>
      </c>
      <c r="D9269" s="4" t="s">
        <v>45</v>
      </c>
      <c r="E9269" s="4" t="s">
        <v>18</v>
      </c>
      <c r="F9269" s="10" t="s">
        <v>301</v>
      </c>
      <c r="G9269" s="11" t="s">
        <v>48</v>
      </c>
      <c r="H9269" s="4">
        <v>4</v>
      </c>
      <c r="I9269" s="12">
        <v>33002.54</v>
      </c>
      <c r="J9269" s="12">
        <v>132010.16</v>
      </c>
      <c r="K9269" s="12">
        <v>2058.56</v>
      </c>
      <c r="L9269" s="4">
        <v>73</v>
      </c>
      <c r="M9269" s="4" t="s">
        <v>42</v>
      </c>
      <c r="N9269" s="4" t="str" cm="1">
        <f t="array" ref="N9269">_xlfn.SWITCH(E9269,"Delhi","North","Chennai","South","Hyderabad","South","Mumbai","Central","Bangalore","South")</f>
        <v>North</v>
      </c>
      <c r="O9269" s="12">
        <v>9075.17</v>
      </c>
      <c r="P9269" s="4">
        <f>Table1[[#This Row],[Delivery_Date]]-Table1[[#This Row],[Order_Date]]</f>
        <v>13</v>
      </c>
      <c r="Q9269" s="4" t="str">
        <f>IF(Table1[[#This Row],[Delivery delay days]]&gt;5,"delay","on time")</f>
        <v>delay</v>
      </c>
      <c r="R9269" s="10">
        <f>DATEVALUE(Table1[[#This Row],[Delivery_Date]])</f>
        <v>45153</v>
      </c>
      <c r="S9269" s="10">
        <f>DATEVALUE(Table1[[#This Row],[Order_Date]])</f>
        <v>45140</v>
      </c>
      <c r="T9269" s="4" t="str" cm="1">
        <f t="array" ref="T9269">_xlfn.IFS(Table1[[#This Row],[Inventory_Level]]&lt;=200,"low",Table1[[#This Row],[Inventory_Level]]&gt;=700,"high",Table1[[#This Row],[Inventory_Level]]&gt;200,"medium")</f>
        <v>low</v>
      </c>
    </row>
    <row r="9270" spans="1:20" x14ac:dyDescent="0.35">
      <c r="A9270" s="4">
        <v>9269</v>
      </c>
      <c r="B9270" s="4" t="s">
        <v>51</v>
      </c>
      <c r="C9270" s="4" t="s">
        <v>24</v>
      </c>
      <c r="D9270" s="4" t="s">
        <v>17</v>
      </c>
      <c r="E9270" s="4" t="s">
        <v>60</v>
      </c>
      <c r="F9270" s="10" t="s">
        <v>211</v>
      </c>
      <c r="G9270" s="11" t="s">
        <v>361</v>
      </c>
      <c r="H9270" s="4">
        <v>96</v>
      </c>
      <c r="I9270" s="12">
        <v>14430.54</v>
      </c>
      <c r="J9270" s="12">
        <v>1385331.84</v>
      </c>
      <c r="K9270" s="12">
        <v>300.58999999999997</v>
      </c>
      <c r="L9270" s="4">
        <v>570</v>
      </c>
      <c r="M9270" s="4" t="s">
        <v>21</v>
      </c>
      <c r="N9270" s="4" t="str" cm="1">
        <f t="array" ref="N9270">_xlfn.SWITCH(E9270,"Delhi","North","Chennai","South","Hyderabad","South","Mumbai","Central","Bangalore","South")</f>
        <v>South</v>
      </c>
      <c r="O9270" s="12">
        <v>266219.73</v>
      </c>
      <c r="P9270" s="4">
        <f>Table1[[#This Row],[Delivery_Date]]-Table1[[#This Row],[Order_Date]]</f>
        <v>15</v>
      </c>
      <c r="Q9270" s="4" t="str">
        <f>IF(Table1[[#This Row],[Delivery delay days]]&gt;5,"delay","on time")</f>
        <v>delay</v>
      </c>
      <c r="R9270" s="10">
        <f>DATEVALUE(Table1[[#This Row],[Delivery_Date]])</f>
        <v>45035</v>
      </c>
      <c r="S9270" s="10">
        <f>DATEVALUE(Table1[[#This Row],[Order_Date]])</f>
        <v>45020</v>
      </c>
      <c r="T9270" s="4" t="str" cm="1">
        <f t="array" ref="T9270">_xlfn.IFS(Table1[[#This Row],[Inventory_Level]]&lt;=200,"low",Table1[[#This Row],[Inventory_Level]]&gt;=700,"high",Table1[[#This Row],[Inventory_Level]]&gt;200,"medium")</f>
        <v>medium</v>
      </c>
    </row>
    <row r="9271" spans="1:20" x14ac:dyDescent="0.35">
      <c r="A9271" s="4">
        <v>9270</v>
      </c>
      <c r="B9271" s="4" t="s">
        <v>31</v>
      </c>
      <c r="C9271" s="4" t="s">
        <v>24</v>
      </c>
      <c r="D9271" s="4" t="s">
        <v>17</v>
      </c>
      <c r="E9271" s="4" t="s">
        <v>52</v>
      </c>
      <c r="F9271" s="10" t="s">
        <v>241</v>
      </c>
      <c r="G9271" s="11" t="s">
        <v>226</v>
      </c>
      <c r="H9271" s="4">
        <v>56</v>
      </c>
      <c r="I9271" s="12">
        <v>26573.79</v>
      </c>
      <c r="J9271" s="12">
        <v>1488132.24</v>
      </c>
      <c r="K9271" s="12">
        <v>4279.3500000000004</v>
      </c>
      <c r="L9271" s="4">
        <v>610</v>
      </c>
      <c r="M9271" s="4" t="s">
        <v>42</v>
      </c>
      <c r="N9271" s="4" t="str" cm="1">
        <f t="array" ref="N9271">_xlfn.SWITCH(E9271,"Delhi","North","Chennai","South","Hyderabad","South","Mumbai","Central","Bangalore","South")</f>
        <v>Central</v>
      </c>
      <c r="O9271" s="12">
        <v>265154.92</v>
      </c>
      <c r="P9271" s="4">
        <f>Table1[[#This Row],[Delivery_Date]]-Table1[[#This Row],[Order_Date]]</f>
        <v>5</v>
      </c>
      <c r="Q9271" s="4" t="str">
        <f>IF(Table1[[#This Row],[Delivery delay days]]&gt;5,"delay","on time")</f>
        <v>on time</v>
      </c>
      <c r="R9271" s="10">
        <f>DATEVALUE(Table1[[#This Row],[Delivery_Date]])</f>
        <v>45005</v>
      </c>
      <c r="S9271" s="10">
        <f>DATEVALUE(Table1[[#This Row],[Order_Date]])</f>
        <v>45000</v>
      </c>
      <c r="T9271" s="4" t="str" cm="1">
        <f t="array" ref="T9271">_xlfn.IFS(Table1[[#This Row],[Inventory_Level]]&lt;=200,"low",Table1[[#This Row],[Inventory_Level]]&gt;=700,"high",Table1[[#This Row],[Inventory_Level]]&gt;200,"medium")</f>
        <v>medium</v>
      </c>
    </row>
    <row r="9272" spans="1:20" x14ac:dyDescent="0.35">
      <c r="A9272" s="4">
        <v>9271</v>
      </c>
      <c r="B9272" s="4" t="s">
        <v>15</v>
      </c>
      <c r="C9272" s="4" t="s">
        <v>16</v>
      </c>
      <c r="D9272" s="4" t="s">
        <v>25</v>
      </c>
      <c r="E9272" s="4" t="s">
        <v>60</v>
      </c>
      <c r="F9272" s="10" t="s">
        <v>124</v>
      </c>
      <c r="G9272" s="11" t="s">
        <v>120</v>
      </c>
      <c r="H9272" s="4">
        <v>61</v>
      </c>
      <c r="I9272" s="12">
        <v>35332.26</v>
      </c>
      <c r="J9272" s="12">
        <v>2155267.86</v>
      </c>
      <c r="K9272" s="12">
        <v>2770.28</v>
      </c>
      <c r="L9272" s="4">
        <v>586</v>
      </c>
      <c r="M9272" s="4" t="s">
        <v>35</v>
      </c>
      <c r="N9272" s="4" t="str" cm="1">
        <f t="array" ref="N9272">_xlfn.SWITCH(E9272,"Delhi","North","Chennai","South","Hyderabad","South","Mumbai","Central","Bangalore","South")</f>
        <v>South</v>
      </c>
      <c r="O9272" s="12">
        <v>494677.68</v>
      </c>
      <c r="P9272" s="4">
        <f>Table1[[#This Row],[Delivery_Date]]-Table1[[#This Row],[Order_Date]]</f>
        <v>11</v>
      </c>
      <c r="Q9272" s="4" t="str">
        <f>IF(Table1[[#This Row],[Delivery delay days]]&gt;5,"delay","on time")</f>
        <v>delay</v>
      </c>
      <c r="R9272" s="10">
        <f>DATEVALUE(Table1[[#This Row],[Delivery_Date]])</f>
        <v>45076</v>
      </c>
      <c r="S9272" s="10">
        <f>DATEVALUE(Table1[[#This Row],[Order_Date]])</f>
        <v>45065</v>
      </c>
      <c r="T9272" s="4" t="str" cm="1">
        <f t="array" ref="T9272">_xlfn.IFS(Table1[[#This Row],[Inventory_Level]]&lt;=200,"low",Table1[[#This Row],[Inventory_Level]]&gt;=700,"high",Table1[[#This Row],[Inventory_Level]]&gt;200,"medium")</f>
        <v>medium</v>
      </c>
    </row>
    <row r="9273" spans="1:20" x14ac:dyDescent="0.35">
      <c r="A9273" s="4">
        <v>9272</v>
      </c>
      <c r="B9273" s="4" t="s">
        <v>65</v>
      </c>
      <c r="C9273" s="4" t="s">
        <v>16</v>
      </c>
      <c r="D9273" s="4" t="s">
        <v>32</v>
      </c>
      <c r="E9273" s="4" t="s">
        <v>46</v>
      </c>
      <c r="F9273" s="10" t="s">
        <v>223</v>
      </c>
      <c r="G9273" s="11" t="s">
        <v>76</v>
      </c>
      <c r="H9273" s="4">
        <v>91</v>
      </c>
      <c r="I9273" s="12">
        <v>4238.7</v>
      </c>
      <c r="J9273" s="12">
        <v>385721.7</v>
      </c>
      <c r="K9273" s="12">
        <v>2778.64</v>
      </c>
      <c r="L9273" s="4">
        <v>279</v>
      </c>
      <c r="M9273" s="4" t="s">
        <v>29</v>
      </c>
      <c r="N9273" s="4" t="str" cm="1">
        <f t="array" ref="N9273">_xlfn.SWITCH(E9273,"Delhi","North","Chennai","South","Hyderabad","South","Mumbai","Central","Bangalore","South")</f>
        <v>South</v>
      </c>
      <c r="O9273" s="12">
        <v>95388.19</v>
      </c>
      <c r="P9273" s="4">
        <f>Table1[[#This Row],[Delivery_Date]]-Table1[[#This Row],[Order_Date]]</f>
        <v>4</v>
      </c>
      <c r="Q9273" s="4" t="str">
        <f>IF(Table1[[#This Row],[Delivery delay days]]&gt;5,"delay","on time")</f>
        <v>on time</v>
      </c>
      <c r="R9273" s="10">
        <f>DATEVALUE(Table1[[#This Row],[Delivery_Date]])</f>
        <v>45239</v>
      </c>
      <c r="S9273" s="10">
        <f>DATEVALUE(Table1[[#This Row],[Order_Date]])</f>
        <v>45235</v>
      </c>
      <c r="T9273" s="4" t="str" cm="1">
        <f t="array" ref="T9273">_xlfn.IFS(Table1[[#This Row],[Inventory_Level]]&lt;=200,"low",Table1[[#This Row],[Inventory_Level]]&gt;=700,"high",Table1[[#This Row],[Inventory_Level]]&gt;200,"medium")</f>
        <v>medium</v>
      </c>
    </row>
    <row r="9274" spans="1:20" x14ac:dyDescent="0.35">
      <c r="A9274" s="4">
        <v>9273</v>
      </c>
      <c r="B9274" s="4" t="s">
        <v>23</v>
      </c>
      <c r="C9274" s="4" t="s">
        <v>38</v>
      </c>
      <c r="D9274" s="4" t="s">
        <v>39</v>
      </c>
      <c r="E9274" s="4" t="s">
        <v>26</v>
      </c>
      <c r="F9274" s="10" t="s">
        <v>95</v>
      </c>
      <c r="G9274" s="11" t="s">
        <v>96</v>
      </c>
      <c r="H9274" s="4">
        <v>43</v>
      </c>
      <c r="I9274" s="12">
        <v>15913.28</v>
      </c>
      <c r="J9274" s="12">
        <v>684271.04</v>
      </c>
      <c r="K9274" s="12">
        <v>601.38</v>
      </c>
      <c r="L9274" s="4">
        <v>592</v>
      </c>
      <c r="M9274" s="4" t="s">
        <v>35</v>
      </c>
      <c r="N9274" s="4" t="str" cm="1">
        <f t="array" ref="N9274">_xlfn.SWITCH(E9274,"Delhi","North","Chennai","South","Hyderabad","South","Mumbai","Central","Bangalore","South")</f>
        <v>South</v>
      </c>
      <c r="O9274" s="12">
        <v>57380.32</v>
      </c>
      <c r="P9274" s="4">
        <f>Table1[[#This Row],[Delivery_Date]]-Table1[[#This Row],[Order_Date]]</f>
        <v>6</v>
      </c>
      <c r="Q9274" s="4" t="str">
        <f>IF(Table1[[#This Row],[Delivery delay days]]&gt;5,"delay","on time")</f>
        <v>delay</v>
      </c>
      <c r="R9274" s="10">
        <f>DATEVALUE(Table1[[#This Row],[Delivery_Date]])</f>
        <v>45256</v>
      </c>
      <c r="S9274" s="10">
        <f>DATEVALUE(Table1[[#This Row],[Order_Date]])</f>
        <v>45250</v>
      </c>
      <c r="T9274" s="4" t="str" cm="1">
        <f t="array" ref="T9274">_xlfn.IFS(Table1[[#This Row],[Inventory_Level]]&lt;=200,"low",Table1[[#This Row],[Inventory_Level]]&gt;=700,"high",Table1[[#This Row],[Inventory_Level]]&gt;200,"medium")</f>
        <v>medium</v>
      </c>
    </row>
    <row r="9275" spans="1:20" x14ac:dyDescent="0.35">
      <c r="A9275" s="4">
        <v>9274</v>
      </c>
      <c r="B9275" s="4" t="s">
        <v>51</v>
      </c>
      <c r="C9275" s="4" t="s">
        <v>38</v>
      </c>
      <c r="D9275" s="4" t="s">
        <v>45</v>
      </c>
      <c r="E9275" s="4" t="s">
        <v>18</v>
      </c>
      <c r="F9275" s="10" t="s">
        <v>225</v>
      </c>
      <c r="G9275" s="11" t="s">
        <v>141</v>
      </c>
      <c r="H9275" s="4">
        <v>37</v>
      </c>
      <c r="I9275" s="12">
        <v>28181.86</v>
      </c>
      <c r="J9275" s="12">
        <v>1042728.82</v>
      </c>
      <c r="K9275" s="12">
        <v>416.26</v>
      </c>
      <c r="L9275" s="4">
        <v>432</v>
      </c>
      <c r="M9275" s="4" t="s">
        <v>42</v>
      </c>
      <c r="N9275" s="4" t="str" cm="1">
        <f t="array" ref="N9275">_xlfn.SWITCH(E9275,"Delhi","North","Chennai","South","Hyderabad","South","Mumbai","Central","Bangalore","South")</f>
        <v>North</v>
      </c>
      <c r="O9275" s="12">
        <v>145751.91</v>
      </c>
      <c r="P9275" s="4">
        <f>Table1[[#This Row],[Delivery_Date]]-Table1[[#This Row],[Order_Date]]</f>
        <v>11</v>
      </c>
      <c r="Q9275" s="4" t="str">
        <f>IF(Table1[[#This Row],[Delivery delay days]]&gt;5,"delay","on time")</f>
        <v>delay</v>
      </c>
      <c r="R9275" s="10">
        <f>DATEVALUE(Table1[[#This Row],[Delivery_Date]])</f>
        <v>45050</v>
      </c>
      <c r="S9275" s="10">
        <f>DATEVALUE(Table1[[#This Row],[Order_Date]])</f>
        <v>45039</v>
      </c>
      <c r="T9275" s="4" t="str" cm="1">
        <f t="array" ref="T9275">_xlfn.IFS(Table1[[#This Row],[Inventory_Level]]&lt;=200,"low",Table1[[#This Row],[Inventory_Level]]&gt;=700,"high",Table1[[#This Row],[Inventory_Level]]&gt;200,"medium")</f>
        <v>medium</v>
      </c>
    </row>
    <row r="9276" spans="1:20" x14ac:dyDescent="0.35">
      <c r="A9276" s="4">
        <v>9275</v>
      </c>
      <c r="B9276" s="4" t="s">
        <v>31</v>
      </c>
      <c r="C9276" s="4" t="s">
        <v>16</v>
      </c>
      <c r="D9276" s="4" t="s">
        <v>17</v>
      </c>
      <c r="E9276" s="4" t="s">
        <v>26</v>
      </c>
      <c r="F9276" s="10" t="s">
        <v>254</v>
      </c>
      <c r="G9276" s="11" t="s">
        <v>74</v>
      </c>
      <c r="H9276" s="4">
        <v>50</v>
      </c>
      <c r="I9276" s="12">
        <v>25211.08</v>
      </c>
      <c r="J9276" s="12">
        <v>1260554</v>
      </c>
      <c r="K9276" s="12">
        <v>4118.71</v>
      </c>
      <c r="L9276" s="4">
        <v>819</v>
      </c>
      <c r="M9276" s="4" t="s">
        <v>21</v>
      </c>
      <c r="N9276" s="4" t="str" cm="1">
        <f t="array" ref="N9276">_xlfn.SWITCH(E9276,"Delhi","North","Chennai","South","Hyderabad","South","Mumbai","Central","Bangalore","South")</f>
        <v>South</v>
      </c>
      <c r="O9276" s="12">
        <v>193035.39</v>
      </c>
      <c r="P9276" s="4">
        <f>Table1[[#This Row],[Delivery_Date]]-Table1[[#This Row],[Order_Date]]</f>
        <v>14</v>
      </c>
      <c r="Q9276" s="4" t="str">
        <f>IF(Table1[[#This Row],[Delivery delay days]]&gt;5,"delay","on time")</f>
        <v>delay</v>
      </c>
      <c r="R9276" s="10">
        <f>DATEVALUE(Table1[[#This Row],[Delivery_Date]])</f>
        <v>45231</v>
      </c>
      <c r="S9276" s="10">
        <f>DATEVALUE(Table1[[#This Row],[Order_Date]])</f>
        <v>45217</v>
      </c>
      <c r="T9276" s="4" t="str" cm="1">
        <f t="array" ref="T9276">_xlfn.IFS(Table1[[#This Row],[Inventory_Level]]&lt;=200,"low",Table1[[#This Row],[Inventory_Level]]&gt;=700,"high",Table1[[#This Row],[Inventory_Level]]&gt;200,"medium")</f>
        <v>high</v>
      </c>
    </row>
    <row r="9277" spans="1:20" x14ac:dyDescent="0.35">
      <c r="A9277" s="4">
        <v>9276</v>
      </c>
      <c r="B9277" s="4" t="s">
        <v>65</v>
      </c>
      <c r="C9277" s="4" t="s">
        <v>24</v>
      </c>
      <c r="D9277" s="4" t="s">
        <v>45</v>
      </c>
      <c r="E9277" s="4" t="s">
        <v>52</v>
      </c>
      <c r="F9277" s="10" t="s">
        <v>177</v>
      </c>
      <c r="G9277" s="11" t="s">
        <v>274</v>
      </c>
      <c r="H9277" s="4">
        <v>17</v>
      </c>
      <c r="I9277" s="12">
        <v>25524.77</v>
      </c>
      <c r="J9277" s="12">
        <v>433921.09</v>
      </c>
      <c r="K9277" s="12">
        <v>2186.44</v>
      </c>
      <c r="L9277" s="4">
        <v>646</v>
      </c>
      <c r="M9277" s="4" t="s">
        <v>29</v>
      </c>
      <c r="N9277" s="4" t="str" cm="1">
        <f t="array" ref="N9277">_xlfn.SWITCH(E9277,"Delhi","North","Chennai","South","Hyderabad","South","Mumbai","Central","Bangalore","South")</f>
        <v>Central</v>
      </c>
      <c r="O9277" s="12">
        <v>77906.080000000002</v>
      </c>
      <c r="P9277" s="4">
        <f>Table1[[#This Row],[Delivery_Date]]-Table1[[#This Row],[Order_Date]]</f>
        <v>5</v>
      </c>
      <c r="Q9277" s="4" t="str">
        <f>IF(Table1[[#This Row],[Delivery delay days]]&gt;5,"delay","on time")</f>
        <v>on time</v>
      </c>
      <c r="R9277" s="10">
        <f>DATEVALUE(Table1[[#This Row],[Delivery_Date]])</f>
        <v>45013</v>
      </c>
      <c r="S9277" s="10">
        <f>DATEVALUE(Table1[[#This Row],[Order_Date]])</f>
        <v>45008</v>
      </c>
      <c r="T9277" s="4" t="str" cm="1">
        <f t="array" ref="T9277">_xlfn.IFS(Table1[[#This Row],[Inventory_Level]]&lt;=200,"low",Table1[[#This Row],[Inventory_Level]]&gt;=700,"high",Table1[[#This Row],[Inventory_Level]]&gt;200,"medium")</f>
        <v>medium</v>
      </c>
    </row>
    <row r="9278" spans="1:20" x14ac:dyDescent="0.35">
      <c r="A9278" s="4">
        <v>9277</v>
      </c>
      <c r="B9278" s="4" t="s">
        <v>51</v>
      </c>
      <c r="C9278" s="4" t="s">
        <v>16</v>
      </c>
      <c r="D9278" s="4" t="s">
        <v>17</v>
      </c>
      <c r="E9278" s="4" t="s">
        <v>18</v>
      </c>
      <c r="F9278" s="10" t="s">
        <v>294</v>
      </c>
      <c r="G9278" s="11" t="s">
        <v>355</v>
      </c>
      <c r="H9278" s="4">
        <v>59</v>
      </c>
      <c r="I9278" s="12">
        <v>45962.27</v>
      </c>
      <c r="J9278" s="12">
        <v>2711773.93</v>
      </c>
      <c r="K9278" s="12">
        <v>3261.96</v>
      </c>
      <c r="L9278" s="4">
        <v>235</v>
      </c>
      <c r="M9278" s="4" t="s">
        <v>42</v>
      </c>
      <c r="N9278" s="4" t="str" cm="1">
        <f t="array" ref="N9278">_xlfn.SWITCH(E9278,"Delhi","North","Chennai","South","Hyderabad","South","Mumbai","Central","Bangalore","South")</f>
        <v>North</v>
      </c>
      <c r="O9278" s="12">
        <v>201853.35</v>
      </c>
      <c r="P9278" s="4">
        <f>Table1[[#This Row],[Delivery_Date]]-Table1[[#This Row],[Order_Date]]</f>
        <v>7</v>
      </c>
      <c r="Q9278" s="4" t="str">
        <f>IF(Table1[[#This Row],[Delivery delay days]]&gt;5,"delay","on time")</f>
        <v>delay</v>
      </c>
      <c r="R9278" s="10">
        <f>DATEVALUE(Table1[[#This Row],[Delivery_Date]])</f>
        <v>45287</v>
      </c>
      <c r="S9278" s="10">
        <f>DATEVALUE(Table1[[#This Row],[Order_Date]])</f>
        <v>45280</v>
      </c>
      <c r="T9278" s="4" t="str" cm="1">
        <f t="array" ref="T9278">_xlfn.IFS(Table1[[#This Row],[Inventory_Level]]&lt;=200,"low",Table1[[#This Row],[Inventory_Level]]&gt;=700,"high",Table1[[#This Row],[Inventory_Level]]&gt;200,"medium")</f>
        <v>medium</v>
      </c>
    </row>
    <row r="9279" spans="1:20" x14ac:dyDescent="0.35">
      <c r="A9279" s="4">
        <v>9278</v>
      </c>
      <c r="B9279" s="4" t="s">
        <v>51</v>
      </c>
      <c r="C9279" s="4" t="s">
        <v>16</v>
      </c>
      <c r="D9279" s="4" t="s">
        <v>32</v>
      </c>
      <c r="E9279" s="4" t="s">
        <v>26</v>
      </c>
      <c r="F9279" s="10" t="s">
        <v>114</v>
      </c>
      <c r="G9279" s="11" t="s">
        <v>391</v>
      </c>
      <c r="H9279" s="4">
        <v>88</v>
      </c>
      <c r="I9279" s="12">
        <v>20152.71</v>
      </c>
      <c r="J9279" s="12">
        <v>1773438.48</v>
      </c>
      <c r="K9279" s="12">
        <v>961.45</v>
      </c>
      <c r="L9279" s="4">
        <v>955</v>
      </c>
      <c r="M9279" s="4" t="s">
        <v>29</v>
      </c>
      <c r="N9279" s="4" t="str" cm="1">
        <f t="array" ref="N9279">_xlfn.SWITCH(E9279,"Delhi","North","Chennai","South","Hyderabad","South","Mumbai","Central","Bangalore","South")</f>
        <v>South</v>
      </c>
      <c r="O9279" s="12">
        <v>282616.09000000003</v>
      </c>
      <c r="P9279" s="4">
        <f>Table1[[#This Row],[Delivery_Date]]-Table1[[#This Row],[Order_Date]]</f>
        <v>8</v>
      </c>
      <c r="Q9279" s="4" t="str">
        <f>IF(Table1[[#This Row],[Delivery delay days]]&gt;5,"delay","on time")</f>
        <v>delay</v>
      </c>
      <c r="R9279" s="10">
        <f>DATEVALUE(Table1[[#This Row],[Delivery_Date]])</f>
        <v>45244</v>
      </c>
      <c r="S9279" s="10">
        <f>DATEVALUE(Table1[[#This Row],[Order_Date]])</f>
        <v>45236</v>
      </c>
      <c r="T9279" s="4" t="str" cm="1">
        <f t="array" ref="T9279">_xlfn.IFS(Table1[[#This Row],[Inventory_Level]]&lt;=200,"low",Table1[[#This Row],[Inventory_Level]]&gt;=700,"high",Table1[[#This Row],[Inventory_Level]]&gt;200,"medium")</f>
        <v>high</v>
      </c>
    </row>
    <row r="9280" spans="1:20" x14ac:dyDescent="0.35">
      <c r="A9280" s="4">
        <v>9279</v>
      </c>
      <c r="B9280" s="4" t="s">
        <v>23</v>
      </c>
      <c r="C9280" s="4" t="s">
        <v>16</v>
      </c>
      <c r="D9280" s="4" t="s">
        <v>17</v>
      </c>
      <c r="E9280" s="4" t="s">
        <v>18</v>
      </c>
      <c r="F9280" s="10" t="s">
        <v>149</v>
      </c>
      <c r="G9280" s="11" t="s">
        <v>150</v>
      </c>
      <c r="H9280" s="4">
        <v>53</v>
      </c>
      <c r="I9280" s="12">
        <v>40649.61</v>
      </c>
      <c r="J9280" s="12">
        <v>2154429.33</v>
      </c>
      <c r="K9280" s="12">
        <v>4178.45</v>
      </c>
      <c r="L9280" s="4">
        <v>581</v>
      </c>
      <c r="M9280" s="4" t="s">
        <v>21</v>
      </c>
      <c r="N9280" s="4" t="str" cm="1">
        <f t="array" ref="N9280">_xlfn.SWITCH(E9280,"Delhi","North","Chennai","South","Hyderabad","South","Mumbai","Central","Bangalore","South")</f>
        <v>North</v>
      </c>
      <c r="O9280" s="12">
        <v>299158.87</v>
      </c>
      <c r="P9280" s="4">
        <f>Table1[[#This Row],[Delivery_Date]]-Table1[[#This Row],[Order_Date]]</f>
        <v>3</v>
      </c>
      <c r="Q9280" s="4" t="str">
        <f>IF(Table1[[#This Row],[Delivery delay days]]&gt;5,"delay","on time")</f>
        <v>on time</v>
      </c>
      <c r="R9280" s="10">
        <f>DATEVALUE(Table1[[#This Row],[Delivery_Date]])</f>
        <v>45288</v>
      </c>
      <c r="S9280" s="10">
        <f>DATEVALUE(Table1[[#This Row],[Order_Date]])</f>
        <v>45285</v>
      </c>
      <c r="T9280" s="4" t="str" cm="1">
        <f t="array" ref="T9280">_xlfn.IFS(Table1[[#This Row],[Inventory_Level]]&lt;=200,"low",Table1[[#This Row],[Inventory_Level]]&gt;=700,"high",Table1[[#This Row],[Inventory_Level]]&gt;200,"medium")</f>
        <v>medium</v>
      </c>
    </row>
    <row r="9281" spans="1:20" x14ac:dyDescent="0.35">
      <c r="A9281" s="4">
        <v>9280</v>
      </c>
      <c r="B9281" s="4" t="s">
        <v>31</v>
      </c>
      <c r="C9281" s="4" t="s">
        <v>24</v>
      </c>
      <c r="D9281" s="4" t="s">
        <v>45</v>
      </c>
      <c r="E9281" s="4" t="s">
        <v>46</v>
      </c>
      <c r="F9281" s="10" t="s">
        <v>129</v>
      </c>
      <c r="G9281" s="11" t="s">
        <v>200</v>
      </c>
      <c r="H9281" s="4">
        <v>84</v>
      </c>
      <c r="I9281" s="12">
        <v>28815.15</v>
      </c>
      <c r="J9281" s="12">
        <v>2420472.6</v>
      </c>
      <c r="K9281" s="12">
        <v>678.57</v>
      </c>
      <c r="L9281" s="4">
        <v>908</v>
      </c>
      <c r="M9281" s="4" t="s">
        <v>29</v>
      </c>
      <c r="N9281" s="4" t="str" cm="1">
        <f t="array" ref="N9281">_xlfn.SWITCH(E9281,"Delhi","North","Chennai","South","Hyderabad","South","Mumbai","Central","Bangalore","South")</f>
        <v>South</v>
      </c>
      <c r="O9281" s="12">
        <v>216395.42</v>
      </c>
      <c r="P9281" s="4">
        <f>Table1[[#This Row],[Delivery_Date]]-Table1[[#This Row],[Order_Date]]</f>
        <v>4</v>
      </c>
      <c r="Q9281" s="4" t="str">
        <f>IF(Table1[[#This Row],[Delivery delay days]]&gt;5,"delay","on time")</f>
        <v>on time</v>
      </c>
      <c r="R9281" s="10">
        <f>DATEVALUE(Table1[[#This Row],[Delivery_Date]])</f>
        <v>45172</v>
      </c>
      <c r="S9281" s="10">
        <f>DATEVALUE(Table1[[#This Row],[Order_Date]])</f>
        <v>45168</v>
      </c>
      <c r="T9281" s="4" t="str" cm="1">
        <f t="array" ref="T9281">_xlfn.IFS(Table1[[#This Row],[Inventory_Level]]&lt;=200,"low",Table1[[#This Row],[Inventory_Level]]&gt;=700,"high",Table1[[#This Row],[Inventory_Level]]&gt;200,"medium")</f>
        <v>high</v>
      </c>
    </row>
    <row r="9282" spans="1:20" x14ac:dyDescent="0.35">
      <c r="A9282" s="4">
        <v>9281</v>
      </c>
      <c r="B9282" s="4" t="s">
        <v>15</v>
      </c>
      <c r="C9282" s="4" t="s">
        <v>16</v>
      </c>
      <c r="D9282" s="4" t="s">
        <v>25</v>
      </c>
      <c r="E9282" s="4" t="s">
        <v>60</v>
      </c>
      <c r="F9282" s="10" t="s">
        <v>412</v>
      </c>
      <c r="G9282" s="11" t="s">
        <v>227</v>
      </c>
      <c r="H9282" s="4">
        <v>31</v>
      </c>
      <c r="I9282" s="12">
        <v>43742.06</v>
      </c>
      <c r="J9282" s="12">
        <v>1356003.86</v>
      </c>
      <c r="K9282" s="12">
        <v>1683.99</v>
      </c>
      <c r="L9282" s="4">
        <v>654</v>
      </c>
      <c r="M9282" s="4" t="s">
        <v>21</v>
      </c>
      <c r="N9282" s="4" t="str" cm="1">
        <f t="array" ref="N9282">_xlfn.SWITCH(E9282,"Delhi","North","Chennai","South","Hyderabad","South","Mumbai","Central","Bangalore","South")</f>
        <v>South</v>
      </c>
      <c r="O9282" s="12">
        <v>219498.06</v>
      </c>
      <c r="P9282" s="4">
        <f>Table1[[#This Row],[Delivery_Date]]-Table1[[#This Row],[Order_Date]]</f>
        <v>15</v>
      </c>
      <c r="Q9282" s="4" t="str">
        <f>IF(Table1[[#This Row],[Delivery delay days]]&gt;5,"delay","on time")</f>
        <v>delay</v>
      </c>
      <c r="R9282" s="10">
        <f>DATEVALUE(Table1[[#This Row],[Delivery_Date]])</f>
        <v>45234</v>
      </c>
      <c r="S9282" s="10">
        <f>DATEVALUE(Table1[[#This Row],[Order_Date]])</f>
        <v>45219</v>
      </c>
      <c r="T9282" s="4" t="str" cm="1">
        <f t="array" ref="T9282">_xlfn.IFS(Table1[[#This Row],[Inventory_Level]]&lt;=200,"low",Table1[[#This Row],[Inventory_Level]]&gt;=700,"high",Table1[[#This Row],[Inventory_Level]]&gt;200,"medium")</f>
        <v>medium</v>
      </c>
    </row>
    <row r="9283" spans="1:20" x14ac:dyDescent="0.35">
      <c r="A9283" s="4">
        <v>9282</v>
      </c>
      <c r="B9283" s="4" t="s">
        <v>31</v>
      </c>
      <c r="C9283" s="4" t="s">
        <v>38</v>
      </c>
      <c r="D9283" s="4" t="s">
        <v>25</v>
      </c>
      <c r="E9283" s="4" t="s">
        <v>26</v>
      </c>
      <c r="F9283" s="10" t="s">
        <v>396</v>
      </c>
      <c r="G9283" s="11" t="s">
        <v>118</v>
      </c>
      <c r="H9283" s="4">
        <v>76</v>
      </c>
      <c r="I9283" s="12">
        <v>32194.19</v>
      </c>
      <c r="J9283" s="12">
        <v>2446758.44</v>
      </c>
      <c r="K9283" s="12">
        <v>4217.47</v>
      </c>
      <c r="L9283" s="4">
        <v>910</v>
      </c>
      <c r="M9283" s="4" t="s">
        <v>42</v>
      </c>
      <c r="N9283" s="4" t="str" cm="1">
        <f t="array" ref="N9283">_xlfn.SWITCH(E9283,"Delhi","North","Chennai","South","Hyderabad","South","Mumbai","Central","Bangalore","South")</f>
        <v>South</v>
      </c>
      <c r="O9283" s="12">
        <v>197187.64</v>
      </c>
      <c r="P9283" s="4">
        <f>Table1[[#This Row],[Delivery_Date]]-Table1[[#This Row],[Order_Date]]</f>
        <v>14</v>
      </c>
      <c r="Q9283" s="4" t="str">
        <f>IF(Table1[[#This Row],[Delivery delay days]]&gt;5,"delay","on time")</f>
        <v>delay</v>
      </c>
      <c r="R9283" s="10">
        <f>DATEVALUE(Table1[[#This Row],[Delivery_Date]])</f>
        <v>45269</v>
      </c>
      <c r="S9283" s="10">
        <f>DATEVALUE(Table1[[#This Row],[Order_Date]])</f>
        <v>45255</v>
      </c>
      <c r="T9283" s="4" t="str" cm="1">
        <f t="array" ref="T9283">_xlfn.IFS(Table1[[#This Row],[Inventory_Level]]&lt;=200,"low",Table1[[#This Row],[Inventory_Level]]&gt;=700,"high",Table1[[#This Row],[Inventory_Level]]&gt;200,"medium")</f>
        <v>high</v>
      </c>
    </row>
    <row r="9284" spans="1:20" x14ac:dyDescent="0.35">
      <c r="A9284" s="4">
        <v>9283</v>
      </c>
      <c r="B9284" s="4" t="s">
        <v>31</v>
      </c>
      <c r="C9284" s="4" t="s">
        <v>16</v>
      </c>
      <c r="D9284" s="4" t="s">
        <v>25</v>
      </c>
      <c r="E9284" s="4" t="s">
        <v>60</v>
      </c>
      <c r="F9284" s="10" t="s">
        <v>366</v>
      </c>
      <c r="G9284" s="11" t="s">
        <v>76</v>
      </c>
      <c r="H9284" s="4">
        <v>37</v>
      </c>
      <c r="I9284" s="12">
        <v>22007.42</v>
      </c>
      <c r="J9284" s="12">
        <v>814274.54</v>
      </c>
      <c r="K9284" s="12">
        <v>1861.77</v>
      </c>
      <c r="L9284" s="4">
        <v>547</v>
      </c>
      <c r="M9284" s="4" t="s">
        <v>42</v>
      </c>
      <c r="N9284" s="4" t="str" cm="1">
        <f t="array" ref="N9284">_xlfn.SWITCH(E9284,"Delhi","North","Chennai","South","Hyderabad","South","Mumbai","Central","Bangalore","South")</f>
        <v>South</v>
      </c>
      <c r="O9284" s="12">
        <v>81303.92</v>
      </c>
      <c r="P9284" s="4">
        <f>Table1[[#This Row],[Delivery_Date]]-Table1[[#This Row],[Order_Date]]</f>
        <v>6</v>
      </c>
      <c r="Q9284" s="4" t="str">
        <f>IF(Table1[[#This Row],[Delivery delay days]]&gt;5,"delay","on time")</f>
        <v>delay</v>
      </c>
      <c r="R9284" s="10">
        <f>DATEVALUE(Table1[[#This Row],[Delivery_Date]])</f>
        <v>45239</v>
      </c>
      <c r="S9284" s="10">
        <f>DATEVALUE(Table1[[#This Row],[Order_Date]])</f>
        <v>45233</v>
      </c>
      <c r="T9284" s="4" t="str" cm="1">
        <f t="array" ref="T9284">_xlfn.IFS(Table1[[#This Row],[Inventory_Level]]&lt;=200,"low",Table1[[#This Row],[Inventory_Level]]&gt;=700,"high",Table1[[#This Row],[Inventory_Level]]&gt;200,"medium")</f>
        <v>medium</v>
      </c>
    </row>
    <row r="9285" spans="1:20" x14ac:dyDescent="0.35">
      <c r="A9285" s="4">
        <v>9284</v>
      </c>
      <c r="B9285" s="4" t="s">
        <v>15</v>
      </c>
      <c r="C9285" s="4" t="s">
        <v>16</v>
      </c>
      <c r="D9285" s="4" t="s">
        <v>45</v>
      </c>
      <c r="E9285" s="4" t="s">
        <v>60</v>
      </c>
      <c r="F9285" s="10" t="s">
        <v>329</v>
      </c>
      <c r="G9285" s="11" t="s">
        <v>384</v>
      </c>
      <c r="H9285" s="4">
        <v>72</v>
      </c>
      <c r="I9285" s="12">
        <v>22914.36</v>
      </c>
      <c r="J9285" s="12">
        <v>1649833.92</v>
      </c>
      <c r="K9285" s="12">
        <v>2573.81</v>
      </c>
      <c r="L9285" s="4">
        <v>210</v>
      </c>
      <c r="M9285" s="4" t="s">
        <v>29</v>
      </c>
      <c r="N9285" s="4" t="str" cm="1">
        <f t="array" ref="N9285">_xlfn.SWITCH(E9285,"Delhi","North","Chennai","South","Hyderabad","South","Mumbai","Central","Bangalore","South")</f>
        <v>South</v>
      </c>
      <c r="O9285" s="12">
        <v>176829.08</v>
      </c>
      <c r="P9285" s="4">
        <f>Table1[[#This Row],[Delivery_Date]]-Table1[[#This Row],[Order_Date]]</f>
        <v>15</v>
      </c>
      <c r="Q9285" s="4" t="str">
        <f>IF(Table1[[#This Row],[Delivery delay days]]&gt;5,"delay","on time")</f>
        <v>delay</v>
      </c>
      <c r="R9285" s="10">
        <f>DATEVALUE(Table1[[#This Row],[Delivery_Date]])</f>
        <v>45145</v>
      </c>
      <c r="S9285" s="10">
        <f>DATEVALUE(Table1[[#This Row],[Order_Date]])</f>
        <v>45130</v>
      </c>
      <c r="T9285" s="4" t="str" cm="1">
        <f t="array" ref="T9285">_xlfn.IFS(Table1[[#This Row],[Inventory_Level]]&lt;=200,"low",Table1[[#This Row],[Inventory_Level]]&gt;=700,"high",Table1[[#This Row],[Inventory_Level]]&gt;200,"medium")</f>
        <v>medium</v>
      </c>
    </row>
    <row r="9286" spans="1:20" x14ac:dyDescent="0.35">
      <c r="A9286" s="4">
        <v>9285</v>
      </c>
      <c r="B9286" s="4" t="s">
        <v>15</v>
      </c>
      <c r="C9286" s="4" t="s">
        <v>24</v>
      </c>
      <c r="D9286" s="4" t="s">
        <v>17</v>
      </c>
      <c r="E9286" s="4" t="s">
        <v>46</v>
      </c>
      <c r="F9286" s="10" t="s">
        <v>343</v>
      </c>
      <c r="G9286" s="11" t="s">
        <v>153</v>
      </c>
      <c r="H9286" s="4">
        <v>77</v>
      </c>
      <c r="I9286" s="12">
        <v>28988.5</v>
      </c>
      <c r="J9286" s="12">
        <v>2232114.5</v>
      </c>
      <c r="K9286" s="12">
        <v>625.63</v>
      </c>
      <c r="L9286" s="4">
        <v>548</v>
      </c>
      <c r="M9286" s="4" t="s">
        <v>35</v>
      </c>
      <c r="N9286" s="4" t="str" cm="1">
        <f t="array" ref="N9286">_xlfn.SWITCH(E9286,"Delhi","North","Chennai","South","Hyderabad","South","Mumbai","Central","Bangalore","South")</f>
        <v>South</v>
      </c>
      <c r="O9286" s="12">
        <v>354157.7</v>
      </c>
      <c r="P9286" s="4">
        <f>Table1[[#This Row],[Delivery_Date]]-Table1[[#This Row],[Order_Date]]</f>
        <v>13</v>
      </c>
      <c r="Q9286" s="4" t="str">
        <f>IF(Table1[[#This Row],[Delivery delay days]]&gt;5,"delay","on time")</f>
        <v>delay</v>
      </c>
      <c r="R9286" s="10">
        <f>DATEVALUE(Table1[[#This Row],[Delivery_Date]])</f>
        <v>44982</v>
      </c>
      <c r="S9286" s="10">
        <f>DATEVALUE(Table1[[#This Row],[Order_Date]])</f>
        <v>44969</v>
      </c>
      <c r="T9286" s="4" t="str" cm="1">
        <f t="array" ref="T9286">_xlfn.IFS(Table1[[#This Row],[Inventory_Level]]&lt;=200,"low",Table1[[#This Row],[Inventory_Level]]&gt;=700,"high",Table1[[#This Row],[Inventory_Level]]&gt;200,"medium")</f>
        <v>medium</v>
      </c>
    </row>
    <row r="9287" spans="1:20" x14ac:dyDescent="0.35">
      <c r="A9287" s="4">
        <v>9286</v>
      </c>
      <c r="B9287" s="4" t="s">
        <v>59</v>
      </c>
      <c r="C9287" s="4" t="s">
        <v>24</v>
      </c>
      <c r="D9287" s="4" t="s">
        <v>45</v>
      </c>
      <c r="E9287" s="4" t="s">
        <v>46</v>
      </c>
      <c r="F9287" s="10" t="s">
        <v>50</v>
      </c>
      <c r="G9287" s="11" t="s">
        <v>137</v>
      </c>
      <c r="H9287" s="4">
        <v>100</v>
      </c>
      <c r="I9287" s="12">
        <v>32108.11</v>
      </c>
      <c r="J9287" s="12">
        <v>3210811</v>
      </c>
      <c r="K9287" s="12">
        <v>2848.72</v>
      </c>
      <c r="L9287" s="4">
        <v>2</v>
      </c>
      <c r="M9287" s="4" t="s">
        <v>35</v>
      </c>
      <c r="N9287" s="4" t="str" cm="1">
        <f t="array" ref="N9287">_xlfn.SWITCH(E9287,"Delhi","North","Chennai","South","Hyderabad","South","Mumbai","Central","Bangalore","South")</f>
        <v>South</v>
      </c>
      <c r="O9287" s="12">
        <v>653644.56000000006</v>
      </c>
      <c r="P9287" s="4">
        <f>Table1[[#This Row],[Delivery_Date]]-Table1[[#This Row],[Order_Date]]</f>
        <v>15</v>
      </c>
      <c r="Q9287" s="4" t="str">
        <f>IF(Table1[[#This Row],[Delivery delay days]]&gt;5,"delay","on time")</f>
        <v>delay</v>
      </c>
      <c r="R9287" s="10">
        <f>DATEVALUE(Table1[[#This Row],[Delivery_Date]])</f>
        <v>45144</v>
      </c>
      <c r="S9287" s="10">
        <f>DATEVALUE(Table1[[#This Row],[Order_Date]])</f>
        <v>45129</v>
      </c>
      <c r="T9287" s="4" t="str" cm="1">
        <f t="array" ref="T9287">_xlfn.IFS(Table1[[#This Row],[Inventory_Level]]&lt;=200,"low",Table1[[#This Row],[Inventory_Level]]&gt;=700,"high",Table1[[#This Row],[Inventory_Level]]&gt;200,"medium")</f>
        <v>low</v>
      </c>
    </row>
    <row r="9288" spans="1:20" x14ac:dyDescent="0.35">
      <c r="A9288" s="4">
        <v>9287</v>
      </c>
      <c r="B9288" s="4" t="s">
        <v>59</v>
      </c>
      <c r="C9288" s="4" t="s">
        <v>24</v>
      </c>
      <c r="D9288" s="4" t="s">
        <v>32</v>
      </c>
      <c r="E9288" s="4" t="s">
        <v>46</v>
      </c>
      <c r="F9288" s="10" t="s">
        <v>294</v>
      </c>
      <c r="G9288" s="11" t="s">
        <v>355</v>
      </c>
      <c r="H9288" s="4">
        <v>51</v>
      </c>
      <c r="I9288" s="12">
        <v>19213.650000000001</v>
      </c>
      <c r="J9288" s="12">
        <v>979896.15</v>
      </c>
      <c r="K9288" s="12">
        <v>1000.47</v>
      </c>
      <c r="L9288" s="4">
        <v>818</v>
      </c>
      <c r="M9288" s="4" t="s">
        <v>42</v>
      </c>
      <c r="N9288" s="4" t="str" cm="1">
        <f t="array" ref="N9288">_xlfn.SWITCH(E9288,"Delhi","North","Chennai","South","Hyderabad","South","Mumbai","Central","Bangalore","South")</f>
        <v>South</v>
      </c>
      <c r="O9288" s="12">
        <v>145380.82</v>
      </c>
      <c r="P9288" s="4">
        <f>Table1[[#This Row],[Delivery_Date]]-Table1[[#This Row],[Order_Date]]</f>
        <v>7</v>
      </c>
      <c r="Q9288" s="4" t="str">
        <f>IF(Table1[[#This Row],[Delivery delay days]]&gt;5,"delay","on time")</f>
        <v>delay</v>
      </c>
      <c r="R9288" s="10">
        <f>DATEVALUE(Table1[[#This Row],[Delivery_Date]])</f>
        <v>45287</v>
      </c>
      <c r="S9288" s="10">
        <f>DATEVALUE(Table1[[#This Row],[Order_Date]])</f>
        <v>45280</v>
      </c>
      <c r="T9288" s="4" t="str" cm="1">
        <f t="array" ref="T9288">_xlfn.IFS(Table1[[#This Row],[Inventory_Level]]&lt;=200,"low",Table1[[#This Row],[Inventory_Level]]&gt;=700,"high",Table1[[#This Row],[Inventory_Level]]&gt;200,"medium")</f>
        <v>high</v>
      </c>
    </row>
    <row r="9289" spans="1:20" x14ac:dyDescent="0.35">
      <c r="A9289" s="4">
        <v>9288</v>
      </c>
      <c r="B9289" s="4" t="s">
        <v>65</v>
      </c>
      <c r="C9289" s="4" t="s">
        <v>24</v>
      </c>
      <c r="D9289" s="4" t="s">
        <v>32</v>
      </c>
      <c r="E9289" s="4" t="s">
        <v>52</v>
      </c>
      <c r="F9289" s="10" t="s">
        <v>187</v>
      </c>
      <c r="G9289" s="11" t="s">
        <v>387</v>
      </c>
      <c r="H9289" s="4">
        <v>5</v>
      </c>
      <c r="I9289" s="12">
        <v>48476.160000000003</v>
      </c>
      <c r="J9289" s="12">
        <v>242380.79999999999</v>
      </c>
      <c r="K9289" s="12">
        <v>195.61</v>
      </c>
      <c r="L9289" s="4">
        <v>854</v>
      </c>
      <c r="M9289" s="4" t="s">
        <v>21</v>
      </c>
      <c r="N9289" s="4" t="str" cm="1">
        <f t="array" ref="N9289">_xlfn.SWITCH(E9289,"Delhi","North","Chennai","South","Hyderabad","South","Mumbai","Central","Bangalore","South")</f>
        <v>Central</v>
      </c>
      <c r="O9289" s="12">
        <v>58841.48</v>
      </c>
      <c r="P9289" s="4">
        <f>Table1[[#This Row],[Delivery_Date]]-Table1[[#This Row],[Order_Date]]</f>
        <v>15</v>
      </c>
      <c r="Q9289" s="4" t="str">
        <f>IF(Table1[[#This Row],[Delivery delay days]]&gt;5,"delay","on time")</f>
        <v>delay</v>
      </c>
      <c r="R9289" s="10">
        <f>DATEVALUE(Table1[[#This Row],[Delivery_Date]])</f>
        <v>45018</v>
      </c>
      <c r="S9289" s="10">
        <f>DATEVALUE(Table1[[#This Row],[Order_Date]])</f>
        <v>45003</v>
      </c>
      <c r="T9289" s="4" t="str" cm="1">
        <f t="array" ref="T9289">_xlfn.IFS(Table1[[#This Row],[Inventory_Level]]&lt;=200,"low",Table1[[#This Row],[Inventory_Level]]&gt;=700,"high",Table1[[#This Row],[Inventory_Level]]&gt;200,"medium")</f>
        <v>high</v>
      </c>
    </row>
    <row r="9290" spans="1:20" x14ac:dyDescent="0.35">
      <c r="A9290" s="4">
        <v>9289</v>
      </c>
      <c r="B9290" s="4" t="s">
        <v>51</v>
      </c>
      <c r="C9290" s="4" t="s">
        <v>16</v>
      </c>
      <c r="D9290" s="4" t="s">
        <v>32</v>
      </c>
      <c r="E9290" s="4" t="s">
        <v>46</v>
      </c>
      <c r="F9290" s="10" t="s">
        <v>334</v>
      </c>
      <c r="G9290" s="11" t="s">
        <v>365</v>
      </c>
      <c r="H9290" s="4">
        <v>20</v>
      </c>
      <c r="I9290" s="12">
        <v>39370.6</v>
      </c>
      <c r="J9290" s="12">
        <v>787412</v>
      </c>
      <c r="K9290" s="12">
        <v>3468.39</v>
      </c>
      <c r="L9290" s="4">
        <v>235</v>
      </c>
      <c r="M9290" s="4" t="s">
        <v>29</v>
      </c>
      <c r="N9290" s="4" t="str" cm="1">
        <f t="array" ref="N9290">_xlfn.SWITCH(E9290,"Delhi","North","Chennai","South","Hyderabad","South","Mumbai","Central","Bangalore","South")</f>
        <v>South</v>
      </c>
      <c r="O9290" s="12">
        <v>111655.35</v>
      </c>
      <c r="P9290" s="4">
        <f>Table1[[#This Row],[Delivery_Date]]-Table1[[#This Row],[Order_Date]]</f>
        <v>10</v>
      </c>
      <c r="Q9290" s="4" t="str">
        <f>IF(Table1[[#This Row],[Delivery delay days]]&gt;5,"delay","on time")</f>
        <v>delay</v>
      </c>
      <c r="R9290" s="10">
        <f>DATEVALUE(Table1[[#This Row],[Delivery_Date]])</f>
        <v>45184</v>
      </c>
      <c r="S9290" s="10">
        <f>DATEVALUE(Table1[[#This Row],[Order_Date]])</f>
        <v>45174</v>
      </c>
      <c r="T9290" s="4" t="str" cm="1">
        <f t="array" ref="T9290">_xlfn.IFS(Table1[[#This Row],[Inventory_Level]]&lt;=200,"low",Table1[[#This Row],[Inventory_Level]]&gt;=700,"high",Table1[[#This Row],[Inventory_Level]]&gt;200,"medium")</f>
        <v>medium</v>
      </c>
    </row>
    <row r="9291" spans="1:20" x14ac:dyDescent="0.35">
      <c r="A9291" s="4">
        <v>9290</v>
      </c>
      <c r="B9291" s="4" t="s">
        <v>51</v>
      </c>
      <c r="C9291" s="4" t="s">
        <v>16</v>
      </c>
      <c r="D9291" s="4" t="s">
        <v>17</v>
      </c>
      <c r="E9291" s="4" t="s">
        <v>26</v>
      </c>
      <c r="F9291" s="10" t="s">
        <v>407</v>
      </c>
      <c r="G9291" s="11" t="s">
        <v>326</v>
      </c>
      <c r="H9291" s="4">
        <v>56</v>
      </c>
      <c r="I9291" s="12">
        <v>27229.33</v>
      </c>
      <c r="J9291" s="12">
        <v>1524842.48</v>
      </c>
      <c r="K9291" s="12">
        <v>3960.73</v>
      </c>
      <c r="L9291" s="4">
        <v>879</v>
      </c>
      <c r="M9291" s="4" t="s">
        <v>42</v>
      </c>
      <c r="N9291" s="4" t="str" cm="1">
        <f t="array" ref="N9291">_xlfn.SWITCH(E9291,"Delhi","North","Chennai","South","Hyderabad","South","Mumbai","Central","Bangalore","South")</f>
        <v>South</v>
      </c>
      <c r="O9291" s="12">
        <v>289308.25</v>
      </c>
      <c r="P9291" s="4">
        <f>Table1[[#This Row],[Delivery_Date]]-Table1[[#This Row],[Order_Date]]</f>
        <v>14</v>
      </c>
      <c r="Q9291" s="4" t="str">
        <f>IF(Table1[[#This Row],[Delivery delay days]]&gt;5,"delay","on time")</f>
        <v>delay</v>
      </c>
      <c r="R9291" s="10">
        <f>DATEVALUE(Table1[[#This Row],[Delivery_Date]])</f>
        <v>45112</v>
      </c>
      <c r="S9291" s="10">
        <f>DATEVALUE(Table1[[#This Row],[Order_Date]])</f>
        <v>45098</v>
      </c>
      <c r="T9291" s="4" t="str" cm="1">
        <f t="array" ref="T9291">_xlfn.IFS(Table1[[#This Row],[Inventory_Level]]&lt;=200,"low",Table1[[#This Row],[Inventory_Level]]&gt;=700,"high",Table1[[#This Row],[Inventory_Level]]&gt;200,"medium")</f>
        <v>high</v>
      </c>
    </row>
    <row r="9292" spans="1:20" x14ac:dyDescent="0.35">
      <c r="A9292" s="4">
        <v>9291</v>
      </c>
      <c r="B9292" s="4" t="s">
        <v>44</v>
      </c>
      <c r="C9292" s="4" t="s">
        <v>38</v>
      </c>
      <c r="D9292" s="4" t="s">
        <v>17</v>
      </c>
      <c r="E9292" s="4" t="s">
        <v>52</v>
      </c>
      <c r="F9292" s="10" t="s">
        <v>103</v>
      </c>
      <c r="G9292" s="11" t="s">
        <v>210</v>
      </c>
      <c r="H9292" s="4">
        <v>64</v>
      </c>
      <c r="I9292" s="12">
        <v>38983.31</v>
      </c>
      <c r="J9292" s="12">
        <v>2494931.84</v>
      </c>
      <c r="K9292" s="12">
        <v>3045.76</v>
      </c>
      <c r="L9292" s="4">
        <v>403</v>
      </c>
      <c r="M9292" s="4" t="s">
        <v>21</v>
      </c>
      <c r="N9292" s="4" t="str" cm="1">
        <f t="array" ref="N9292">_xlfn.SWITCH(E9292,"Delhi","North","Chennai","South","Hyderabad","South","Mumbai","Central","Bangalore","South")</f>
        <v>Central</v>
      </c>
      <c r="O9292" s="12">
        <v>227273.51</v>
      </c>
      <c r="P9292" s="4">
        <f>Table1[[#This Row],[Delivery_Date]]-Table1[[#This Row],[Order_Date]]</f>
        <v>3</v>
      </c>
      <c r="Q9292" s="4" t="str">
        <f>IF(Table1[[#This Row],[Delivery delay days]]&gt;5,"delay","on time")</f>
        <v>on time</v>
      </c>
      <c r="R9292" s="10">
        <f>DATEVALUE(Table1[[#This Row],[Delivery_Date]])</f>
        <v>45007</v>
      </c>
      <c r="S9292" s="10">
        <f>DATEVALUE(Table1[[#This Row],[Order_Date]])</f>
        <v>45004</v>
      </c>
      <c r="T9292" s="4" t="str" cm="1">
        <f t="array" ref="T9292">_xlfn.IFS(Table1[[#This Row],[Inventory_Level]]&lt;=200,"low",Table1[[#This Row],[Inventory_Level]]&gt;=700,"high",Table1[[#This Row],[Inventory_Level]]&gt;200,"medium")</f>
        <v>medium</v>
      </c>
    </row>
    <row r="9293" spans="1:20" x14ac:dyDescent="0.35">
      <c r="A9293" s="4">
        <v>9292</v>
      </c>
      <c r="B9293" s="4" t="s">
        <v>15</v>
      </c>
      <c r="C9293" s="4" t="s">
        <v>16</v>
      </c>
      <c r="D9293" s="4" t="s">
        <v>45</v>
      </c>
      <c r="E9293" s="4" t="s">
        <v>18</v>
      </c>
      <c r="F9293" s="10" t="s">
        <v>410</v>
      </c>
      <c r="G9293" s="11" t="s">
        <v>145</v>
      </c>
      <c r="H9293" s="4">
        <v>78</v>
      </c>
      <c r="I9293" s="12">
        <v>10267.52</v>
      </c>
      <c r="J9293" s="12">
        <v>800866.56</v>
      </c>
      <c r="K9293" s="12">
        <v>3380.4</v>
      </c>
      <c r="L9293" s="4">
        <v>69</v>
      </c>
      <c r="M9293" s="4" t="s">
        <v>21</v>
      </c>
      <c r="N9293" s="4" t="str" cm="1">
        <f t="array" ref="N9293">_xlfn.SWITCH(E9293,"Delhi","North","Chennai","South","Hyderabad","South","Mumbai","Central","Bangalore","South")</f>
        <v>North</v>
      </c>
      <c r="O9293" s="12">
        <v>142425.93</v>
      </c>
      <c r="P9293" s="4">
        <f>Table1[[#This Row],[Delivery_Date]]-Table1[[#This Row],[Order_Date]]</f>
        <v>10</v>
      </c>
      <c r="Q9293" s="4" t="str">
        <f>IF(Table1[[#This Row],[Delivery delay days]]&gt;5,"delay","on time")</f>
        <v>delay</v>
      </c>
      <c r="R9293" s="10">
        <f>DATEVALUE(Table1[[#This Row],[Delivery_Date]])</f>
        <v>45080</v>
      </c>
      <c r="S9293" s="10">
        <f>DATEVALUE(Table1[[#This Row],[Order_Date]])</f>
        <v>45070</v>
      </c>
      <c r="T9293" s="4" t="str" cm="1">
        <f t="array" ref="T9293">_xlfn.IFS(Table1[[#This Row],[Inventory_Level]]&lt;=200,"low",Table1[[#This Row],[Inventory_Level]]&gt;=700,"high",Table1[[#This Row],[Inventory_Level]]&gt;200,"medium")</f>
        <v>low</v>
      </c>
    </row>
    <row r="9294" spans="1:20" x14ac:dyDescent="0.35">
      <c r="A9294" s="4">
        <v>9293</v>
      </c>
      <c r="B9294" s="4" t="s">
        <v>59</v>
      </c>
      <c r="C9294" s="4" t="s">
        <v>38</v>
      </c>
      <c r="D9294" s="4" t="s">
        <v>45</v>
      </c>
      <c r="E9294" s="4" t="s">
        <v>18</v>
      </c>
      <c r="F9294" s="10" t="s">
        <v>177</v>
      </c>
      <c r="G9294" s="11" t="s">
        <v>188</v>
      </c>
      <c r="H9294" s="4">
        <v>15</v>
      </c>
      <c r="I9294" s="12">
        <v>45540.26</v>
      </c>
      <c r="J9294" s="12">
        <v>683103.9</v>
      </c>
      <c r="K9294" s="12">
        <v>2693.86</v>
      </c>
      <c r="L9294" s="4">
        <v>251</v>
      </c>
      <c r="M9294" s="4" t="s">
        <v>29</v>
      </c>
      <c r="N9294" s="4" t="str" cm="1">
        <f t="array" ref="N9294">_xlfn.SWITCH(E9294,"Delhi","North","Chennai","South","Hyderabad","South","Mumbai","Central","Bangalore","South")</f>
        <v>North</v>
      </c>
      <c r="O9294" s="12">
        <v>154985.22</v>
      </c>
      <c r="P9294" s="4">
        <f>Table1[[#This Row],[Delivery_Date]]-Table1[[#This Row],[Order_Date]]</f>
        <v>1</v>
      </c>
      <c r="Q9294" s="4" t="str">
        <f>IF(Table1[[#This Row],[Delivery delay days]]&gt;5,"delay","on time")</f>
        <v>on time</v>
      </c>
      <c r="R9294" s="10">
        <f>DATEVALUE(Table1[[#This Row],[Delivery_Date]])</f>
        <v>45009</v>
      </c>
      <c r="S9294" s="10">
        <f>DATEVALUE(Table1[[#This Row],[Order_Date]])</f>
        <v>45008</v>
      </c>
      <c r="T9294" s="4" t="str" cm="1">
        <f t="array" ref="T9294">_xlfn.IFS(Table1[[#This Row],[Inventory_Level]]&lt;=200,"low",Table1[[#This Row],[Inventory_Level]]&gt;=700,"high",Table1[[#This Row],[Inventory_Level]]&gt;200,"medium")</f>
        <v>medium</v>
      </c>
    </row>
    <row r="9295" spans="1:20" x14ac:dyDescent="0.35">
      <c r="A9295" s="4">
        <v>9294</v>
      </c>
      <c r="B9295" s="4" t="s">
        <v>59</v>
      </c>
      <c r="C9295" s="4" t="s">
        <v>24</v>
      </c>
      <c r="D9295" s="4" t="s">
        <v>25</v>
      </c>
      <c r="E9295" s="4" t="s">
        <v>46</v>
      </c>
      <c r="F9295" s="10" t="s">
        <v>68</v>
      </c>
      <c r="G9295" s="11" t="s">
        <v>376</v>
      </c>
      <c r="H9295" s="4">
        <v>75</v>
      </c>
      <c r="I9295" s="12">
        <v>10796.83</v>
      </c>
      <c r="J9295" s="12">
        <v>809762.25</v>
      </c>
      <c r="K9295" s="12">
        <v>895.19</v>
      </c>
      <c r="L9295" s="4">
        <v>516</v>
      </c>
      <c r="M9295" s="4" t="s">
        <v>21</v>
      </c>
      <c r="N9295" s="4" t="str" cm="1">
        <f t="array" ref="N9295">_xlfn.SWITCH(E9295,"Delhi","North","Chennai","South","Hyderabad","South","Mumbai","Central","Bangalore","South")</f>
        <v>South</v>
      </c>
      <c r="O9295" s="12">
        <v>171605.9</v>
      </c>
      <c r="P9295" s="4">
        <f>Table1[[#This Row],[Delivery_Date]]-Table1[[#This Row],[Order_Date]]</f>
        <v>14</v>
      </c>
      <c r="Q9295" s="4" t="str">
        <f>IF(Table1[[#This Row],[Delivery delay days]]&gt;5,"delay","on time")</f>
        <v>delay</v>
      </c>
      <c r="R9295" s="10">
        <f>DATEVALUE(Table1[[#This Row],[Delivery_Date]])</f>
        <v>44941</v>
      </c>
      <c r="S9295" s="10">
        <f>DATEVALUE(Table1[[#This Row],[Order_Date]])</f>
        <v>44927</v>
      </c>
      <c r="T9295" s="4" t="str" cm="1">
        <f t="array" ref="T9295">_xlfn.IFS(Table1[[#This Row],[Inventory_Level]]&lt;=200,"low",Table1[[#This Row],[Inventory_Level]]&gt;=700,"high",Table1[[#This Row],[Inventory_Level]]&gt;200,"medium")</f>
        <v>medium</v>
      </c>
    </row>
    <row r="9296" spans="1:20" x14ac:dyDescent="0.35">
      <c r="A9296" s="4">
        <v>9295</v>
      </c>
      <c r="B9296" s="4" t="s">
        <v>31</v>
      </c>
      <c r="C9296" s="4" t="s">
        <v>24</v>
      </c>
      <c r="D9296" s="4" t="s">
        <v>45</v>
      </c>
      <c r="E9296" s="4" t="s">
        <v>26</v>
      </c>
      <c r="F9296" s="10" t="s">
        <v>223</v>
      </c>
      <c r="G9296" s="11" t="s">
        <v>76</v>
      </c>
      <c r="H9296" s="4">
        <v>25</v>
      </c>
      <c r="I9296" s="12">
        <v>20444.669999999998</v>
      </c>
      <c r="J9296" s="12">
        <v>511116.75</v>
      </c>
      <c r="K9296" s="12">
        <v>1885.33</v>
      </c>
      <c r="L9296" s="4">
        <v>261</v>
      </c>
      <c r="M9296" s="4" t="s">
        <v>29</v>
      </c>
      <c r="N9296" s="4" t="str" cm="1">
        <f t="array" ref="N9296">_xlfn.SWITCH(E9296,"Delhi","North","Chennai","South","Hyderabad","South","Mumbai","Central","Bangalore","South")</f>
        <v>South</v>
      </c>
      <c r="O9296" s="12">
        <v>113911.44</v>
      </c>
      <c r="P9296" s="4">
        <f>Table1[[#This Row],[Delivery_Date]]-Table1[[#This Row],[Order_Date]]</f>
        <v>4</v>
      </c>
      <c r="Q9296" s="4" t="str">
        <f>IF(Table1[[#This Row],[Delivery delay days]]&gt;5,"delay","on time")</f>
        <v>on time</v>
      </c>
      <c r="R9296" s="10">
        <f>DATEVALUE(Table1[[#This Row],[Delivery_Date]])</f>
        <v>45239</v>
      </c>
      <c r="S9296" s="10">
        <f>DATEVALUE(Table1[[#This Row],[Order_Date]])</f>
        <v>45235</v>
      </c>
      <c r="T9296" s="4" t="str" cm="1">
        <f t="array" ref="T9296">_xlfn.IFS(Table1[[#This Row],[Inventory_Level]]&lt;=200,"low",Table1[[#This Row],[Inventory_Level]]&gt;=700,"high",Table1[[#This Row],[Inventory_Level]]&gt;200,"medium")</f>
        <v>medium</v>
      </c>
    </row>
    <row r="9297" spans="1:20" x14ac:dyDescent="0.35">
      <c r="A9297" s="4">
        <v>9296</v>
      </c>
      <c r="B9297" s="4" t="s">
        <v>23</v>
      </c>
      <c r="C9297" s="4" t="s">
        <v>24</v>
      </c>
      <c r="D9297" s="4" t="s">
        <v>32</v>
      </c>
      <c r="E9297" s="4" t="s">
        <v>18</v>
      </c>
      <c r="F9297" s="10" t="s">
        <v>71</v>
      </c>
      <c r="G9297" s="11" t="s">
        <v>260</v>
      </c>
      <c r="H9297" s="4">
        <v>79</v>
      </c>
      <c r="I9297" s="12">
        <v>8837.33</v>
      </c>
      <c r="J9297" s="12">
        <v>698149.07</v>
      </c>
      <c r="K9297" s="12">
        <v>440.98</v>
      </c>
      <c r="L9297" s="4">
        <v>136</v>
      </c>
      <c r="M9297" s="4" t="s">
        <v>29</v>
      </c>
      <c r="N9297" s="4" t="str" cm="1">
        <f t="array" ref="N9297">_xlfn.SWITCH(E9297,"Delhi","North","Chennai","South","Hyderabad","South","Mumbai","Central","Bangalore","South")</f>
        <v>North</v>
      </c>
      <c r="O9297" s="12">
        <v>119788.9</v>
      </c>
      <c r="P9297" s="4">
        <f>Table1[[#This Row],[Delivery_Date]]-Table1[[#This Row],[Order_Date]]</f>
        <v>10</v>
      </c>
      <c r="Q9297" s="4" t="str">
        <f>IF(Table1[[#This Row],[Delivery delay days]]&gt;5,"delay","on time")</f>
        <v>delay</v>
      </c>
      <c r="R9297" s="10">
        <f>DATEVALUE(Table1[[#This Row],[Delivery_Date]])</f>
        <v>45270</v>
      </c>
      <c r="S9297" s="10">
        <f>DATEVALUE(Table1[[#This Row],[Order_Date]])</f>
        <v>45260</v>
      </c>
      <c r="T9297" s="4" t="str" cm="1">
        <f t="array" ref="T9297">_xlfn.IFS(Table1[[#This Row],[Inventory_Level]]&lt;=200,"low",Table1[[#This Row],[Inventory_Level]]&gt;=700,"high",Table1[[#This Row],[Inventory_Level]]&gt;200,"medium")</f>
        <v>low</v>
      </c>
    </row>
    <row r="9298" spans="1:20" x14ac:dyDescent="0.35">
      <c r="A9298" s="4">
        <v>9297</v>
      </c>
      <c r="B9298" s="4" t="s">
        <v>44</v>
      </c>
      <c r="C9298" s="4" t="s">
        <v>38</v>
      </c>
      <c r="D9298" s="4" t="s">
        <v>39</v>
      </c>
      <c r="E9298" s="4" t="s">
        <v>60</v>
      </c>
      <c r="F9298" s="10" t="s">
        <v>306</v>
      </c>
      <c r="G9298" s="11" t="s">
        <v>150</v>
      </c>
      <c r="H9298" s="4">
        <v>44</v>
      </c>
      <c r="I9298" s="12">
        <v>9109.51</v>
      </c>
      <c r="J9298" s="12">
        <v>400818.44</v>
      </c>
      <c r="K9298" s="12">
        <v>4799.53</v>
      </c>
      <c r="L9298" s="4">
        <v>252</v>
      </c>
      <c r="M9298" s="4" t="s">
        <v>35</v>
      </c>
      <c r="N9298" s="4" t="str" cm="1">
        <f t="array" ref="N9298">_xlfn.SWITCH(E9298,"Delhi","North","Chennai","South","Hyderabad","South","Mumbai","Central","Bangalore","South")</f>
        <v>South</v>
      </c>
      <c r="O9298" s="12">
        <v>25208.31</v>
      </c>
      <c r="P9298" s="4">
        <f>Table1[[#This Row],[Delivery_Date]]-Table1[[#This Row],[Order_Date]]</f>
        <v>6</v>
      </c>
      <c r="Q9298" s="4" t="str">
        <f>IF(Table1[[#This Row],[Delivery delay days]]&gt;5,"delay","on time")</f>
        <v>delay</v>
      </c>
      <c r="R9298" s="10">
        <f>DATEVALUE(Table1[[#This Row],[Delivery_Date]])</f>
        <v>45288</v>
      </c>
      <c r="S9298" s="10">
        <f>DATEVALUE(Table1[[#This Row],[Order_Date]])</f>
        <v>45282</v>
      </c>
      <c r="T9298" s="4" t="str" cm="1">
        <f t="array" ref="T9298">_xlfn.IFS(Table1[[#This Row],[Inventory_Level]]&lt;=200,"low",Table1[[#This Row],[Inventory_Level]]&gt;=700,"high",Table1[[#This Row],[Inventory_Level]]&gt;200,"medium")</f>
        <v>medium</v>
      </c>
    </row>
    <row r="9299" spans="1:20" x14ac:dyDescent="0.35">
      <c r="A9299" s="4">
        <v>9298</v>
      </c>
      <c r="B9299" s="4" t="s">
        <v>23</v>
      </c>
      <c r="C9299" s="4" t="s">
        <v>38</v>
      </c>
      <c r="D9299" s="4" t="s">
        <v>39</v>
      </c>
      <c r="E9299" s="4" t="s">
        <v>26</v>
      </c>
      <c r="F9299" s="10" t="s">
        <v>204</v>
      </c>
      <c r="G9299" s="11" t="s">
        <v>154</v>
      </c>
      <c r="H9299" s="4">
        <v>39</v>
      </c>
      <c r="I9299" s="12">
        <v>15588.19</v>
      </c>
      <c r="J9299" s="12">
        <v>607939.41</v>
      </c>
      <c r="K9299" s="12">
        <v>1411.52</v>
      </c>
      <c r="L9299" s="4">
        <v>454</v>
      </c>
      <c r="M9299" s="4" t="s">
        <v>29</v>
      </c>
      <c r="N9299" s="4" t="str" cm="1">
        <f t="array" ref="N9299">_xlfn.SWITCH(E9299,"Delhi","North","Chennai","South","Hyderabad","South","Mumbai","Central","Bangalore","South")</f>
        <v>South</v>
      </c>
      <c r="O9299" s="12">
        <v>109385.99</v>
      </c>
      <c r="P9299" s="4">
        <f>Table1[[#This Row],[Delivery_Date]]-Table1[[#This Row],[Order_Date]]</f>
        <v>15</v>
      </c>
      <c r="Q9299" s="4" t="str">
        <f>IF(Table1[[#This Row],[Delivery delay days]]&gt;5,"delay","on time")</f>
        <v>delay</v>
      </c>
      <c r="R9299" s="10">
        <f>DATEVALUE(Table1[[#This Row],[Delivery_Date]])</f>
        <v>44955</v>
      </c>
      <c r="S9299" s="10">
        <f>DATEVALUE(Table1[[#This Row],[Order_Date]])</f>
        <v>44940</v>
      </c>
      <c r="T9299" s="4" t="str" cm="1">
        <f t="array" ref="T9299">_xlfn.IFS(Table1[[#This Row],[Inventory_Level]]&lt;=200,"low",Table1[[#This Row],[Inventory_Level]]&gt;=700,"high",Table1[[#This Row],[Inventory_Level]]&gt;200,"medium")</f>
        <v>medium</v>
      </c>
    </row>
    <row r="9300" spans="1:20" x14ac:dyDescent="0.35">
      <c r="A9300" s="4">
        <v>9299</v>
      </c>
      <c r="B9300" s="4" t="s">
        <v>15</v>
      </c>
      <c r="C9300" s="4" t="s">
        <v>38</v>
      </c>
      <c r="D9300" s="4" t="s">
        <v>17</v>
      </c>
      <c r="E9300" s="4" t="s">
        <v>60</v>
      </c>
      <c r="F9300" s="10" t="s">
        <v>307</v>
      </c>
      <c r="G9300" s="11" t="s">
        <v>86</v>
      </c>
      <c r="H9300" s="4">
        <v>70</v>
      </c>
      <c r="I9300" s="12">
        <v>30924.5</v>
      </c>
      <c r="J9300" s="12">
        <v>2164715</v>
      </c>
      <c r="K9300" s="12">
        <v>2761.03</v>
      </c>
      <c r="L9300" s="4">
        <v>924</v>
      </c>
      <c r="M9300" s="4" t="s">
        <v>29</v>
      </c>
      <c r="N9300" s="4" t="str" cm="1">
        <f t="array" ref="N9300">_xlfn.SWITCH(E9300,"Delhi","North","Chennai","South","Hyderabad","South","Mumbai","Central","Bangalore","South")</f>
        <v>South</v>
      </c>
      <c r="O9300" s="12">
        <v>487709.26</v>
      </c>
      <c r="P9300" s="4">
        <f>Table1[[#This Row],[Delivery_Date]]-Table1[[#This Row],[Order_Date]]</f>
        <v>9</v>
      </c>
      <c r="Q9300" s="4" t="str">
        <f>IF(Table1[[#This Row],[Delivery delay days]]&gt;5,"delay","on time")</f>
        <v>delay</v>
      </c>
      <c r="R9300" s="10">
        <f>DATEVALUE(Table1[[#This Row],[Delivery_Date]])</f>
        <v>45292</v>
      </c>
      <c r="S9300" s="10">
        <f>DATEVALUE(Table1[[#This Row],[Order_Date]])</f>
        <v>45283</v>
      </c>
      <c r="T9300" s="4" t="str" cm="1">
        <f t="array" ref="T9300">_xlfn.IFS(Table1[[#This Row],[Inventory_Level]]&lt;=200,"low",Table1[[#This Row],[Inventory_Level]]&gt;=700,"high",Table1[[#This Row],[Inventory_Level]]&gt;200,"medium")</f>
        <v>high</v>
      </c>
    </row>
    <row r="9301" spans="1:20" x14ac:dyDescent="0.35">
      <c r="A9301" s="4">
        <v>9300</v>
      </c>
      <c r="B9301" s="4" t="s">
        <v>44</v>
      </c>
      <c r="C9301" s="4" t="s">
        <v>38</v>
      </c>
      <c r="D9301" s="4" t="s">
        <v>39</v>
      </c>
      <c r="E9301" s="4" t="s">
        <v>46</v>
      </c>
      <c r="F9301" s="10" t="s">
        <v>360</v>
      </c>
      <c r="G9301" s="11" t="s">
        <v>373</v>
      </c>
      <c r="H9301" s="4">
        <v>94</v>
      </c>
      <c r="I9301" s="12">
        <v>38783.949999999997</v>
      </c>
      <c r="J9301" s="12">
        <v>3645691.3</v>
      </c>
      <c r="K9301" s="12">
        <v>1684.9</v>
      </c>
      <c r="L9301" s="4">
        <v>663</v>
      </c>
      <c r="M9301" s="4" t="s">
        <v>21</v>
      </c>
      <c r="N9301" s="4" t="str" cm="1">
        <f t="array" ref="N9301">_xlfn.SWITCH(E9301,"Delhi","North","Chennai","South","Hyderabad","South","Mumbai","Central","Bangalore","South")</f>
        <v>South</v>
      </c>
      <c r="O9301" s="12">
        <v>632094.34</v>
      </c>
      <c r="P9301" s="4">
        <f>Table1[[#This Row],[Delivery_Date]]-Table1[[#This Row],[Order_Date]]</f>
        <v>8</v>
      </c>
      <c r="Q9301" s="4" t="str">
        <f>IF(Table1[[#This Row],[Delivery delay days]]&gt;5,"delay","on time")</f>
        <v>delay</v>
      </c>
      <c r="R9301" s="10">
        <f>DATEVALUE(Table1[[#This Row],[Delivery_Date]])</f>
        <v>44985</v>
      </c>
      <c r="S9301" s="10">
        <f>DATEVALUE(Table1[[#This Row],[Order_Date]])</f>
        <v>44977</v>
      </c>
      <c r="T9301" s="4" t="str" cm="1">
        <f t="array" ref="T9301">_xlfn.IFS(Table1[[#This Row],[Inventory_Level]]&lt;=200,"low",Table1[[#This Row],[Inventory_Level]]&gt;=700,"high",Table1[[#This Row],[Inventory_Level]]&gt;200,"medium")</f>
        <v>medium</v>
      </c>
    </row>
    <row r="9302" spans="1:20" x14ac:dyDescent="0.35">
      <c r="A9302" s="4">
        <v>9301</v>
      </c>
      <c r="B9302" s="4" t="s">
        <v>65</v>
      </c>
      <c r="C9302" s="4" t="s">
        <v>38</v>
      </c>
      <c r="D9302" s="4" t="s">
        <v>32</v>
      </c>
      <c r="E9302" s="4" t="s">
        <v>60</v>
      </c>
      <c r="F9302" s="10" t="s">
        <v>119</v>
      </c>
      <c r="G9302" s="11" t="s">
        <v>240</v>
      </c>
      <c r="H9302" s="4">
        <v>87</v>
      </c>
      <c r="I9302" s="12">
        <v>21433.14</v>
      </c>
      <c r="J9302" s="12">
        <v>1864683.18</v>
      </c>
      <c r="K9302" s="12">
        <v>3059.95</v>
      </c>
      <c r="L9302" s="4">
        <v>200</v>
      </c>
      <c r="M9302" s="4" t="s">
        <v>42</v>
      </c>
      <c r="N9302" s="4" t="str" cm="1">
        <f t="array" ref="N9302">_xlfn.SWITCH(E9302,"Delhi","North","Chennai","South","Hyderabad","South","Mumbai","Central","Bangalore","South")</f>
        <v>South</v>
      </c>
      <c r="O9302" s="12">
        <v>421118.35</v>
      </c>
      <c r="P9302" s="4">
        <f>Table1[[#This Row],[Delivery_Date]]-Table1[[#This Row],[Order_Date]]</f>
        <v>10</v>
      </c>
      <c r="Q9302" s="4" t="str">
        <f>IF(Table1[[#This Row],[Delivery delay days]]&gt;5,"delay","on time")</f>
        <v>delay</v>
      </c>
      <c r="R9302" s="10">
        <f>DATEVALUE(Table1[[#This Row],[Delivery_Date]])</f>
        <v>45284</v>
      </c>
      <c r="S9302" s="10">
        <f>DATEVALUE(Table1[[#This Row],[Order_Date]])</f>
        <v>45274</v>
      </c>
      <c r="T9302" s="4" t="str" cm="1">
        <f t="array" ref="T9302">_xlfn.IFS(Table1[[#This Row],[Inventory_Level]]&lt;=200,"low",Table1[[#This Row],[Inventory_Level]]&gt;=700,"high",Table1[[#This Row],[Inventory_Level]]&gt;200,"medium")</f>
        <v>low</v>
      </c>
    </row>
    <row r="9303" spans="1:20" x14ac:dyDescent="0.35">
      <c r="A9303" s="4">
        <v>9302</v>
      </c>
      <c r="B9303" s="4" t="s">
        <v>51</v>
      </c>
      <c r="C9303" s="4" t="s">
        <v>16</v>
      </c>
      <c r="D9303" s="4" t="s">
        <v>45</v>
      </c>
      <c r="E9303" s="4" t="s">
        <v>18</v>
      </c>
      <c r="F9303" s="10" t="s">
        <v>276</v>
      </c>
      <c r="G9303" s="11" t="s">
        <v>387</v>
      </c>
      <c r="H9303" s="4">
        <v>4</v>
      </c>
      <c r="I9303" s="12">
        <v>47084.39</v>
      </c>
      <c r="J9303" s="12">
        <v>188337.56</v>
      </c>
      <c r="K9303" s="12">
        <v>996.68</v>
      </c>
      <c r="L9303" s="4">
        <v>141</v>
      </c>
      <c r="M9303" s="4" t="s">
        <v>42</v>
      </c>
      <c r="N9303" s="4" t="str" cm="1">
        <f t="array" ref="N9303">_xlfn.SWITCH(E9303,"Delhi","North","Chennai","South","Hyderabad","South","Mumbai","Central","Bangalore","South")</f>
        <v>North</v>
      </c>
      <c r="O9303" s="12">
        <v>43400.33</v>
      </c>
      <c r="P9303" s="4">
        <f>Table1[[#This Row],[Delivery_Date]]-Table1[[#This Row],[Order_Date]]</f>
        <v>8</v>
      </c>
      <c r="Q9303" s="4" t="str">
        <f>IF(Table1[[#This Row],[Delivery delay days]]&gt;5,"delay","on time")</f>
        <v>delay</v>
      </c>
      <c r="R9303" s="10">
        <f>DATEVALUE(Table1[[#This Row],[Delivery_Date]])</f>
        <v>45018</v>
      </c>
      <c r="S9303" s="10">
        <f>DATEVALUE(Table1[[#This Row],[Order_Date]])</f>
        <v>45010</v>
      </c>
      <c r="T9303" s="4" t="str" cm="1">
        <f t="array" ref="T9303">_xlfn.IFS(Table1[[#This Row],[Inventory_Level]]&lt;=200,"low",Table1[[#This Row],[Inventory_Level]]&gt;=700,"high",Table1[[#This Row],[Inventory_Level]]&gt;200,"medium")</f>
        <v>low</v>
      </c>
    </row>
    <row r="9304" spans="1:20" x14ac:dyDescent="0.35">
      <c r="A9304" s="4">
        <v>9303</v>
      </c>
      <c r="B9304" s="4" t="s">
        <v>37</v>
      </c>
      <c r="C9304" s="4" t="s">
        <v>38</v>
      </c>
      <c r="D9304" s="4" t="s">
        <v>32</v>
      </c>
      <c r="E9304" s="4" t="s">
        <v>46</v>
      </c>
      <c r="F9304" s="10" t="s">
        <v>290</v>
      </c>
      <c r="G9304" s="11" t="s">
        <v>267</v>
      </c>
      <c r="H9304" s="4">
        <v>64</v>
      </c>
      <c r="I9304" s="12">
        <v>33579.65</v>
      </c>
      <c r="J9304" s="12">
        <v>2149097.6</v>
      </c>
      <c r="K9304" s="12">
        <v>275.58</v>
      </c>
      <c r="L9304" s="4">
        <v>601</v>
      </c>
      <c r="M9304" s="4" t="s">
        <v>42</v>
      </c>
      <c r="N9304" s="4" t="str" cm="1">
        <f t="array" ref="N9304">_xlfn.SWITCH(E9304,"Delhi","North","Chennai","South","Hyderabad","South","Mumbai","Central","Bangalore","South")</f>
        <v>South</v>
      </c>
      <c r="O9304" s="12">
        <v>495697.16</v>
      </c>
      <c r="P9304" s="4">
        <f>Table1[[#This Row],[Delivery_Date]]-Table1[[#This Row],[Order_Date]]</f>
        <v>11</v>
      </c>
      <c r="Q9304" s="4" t="str">
        <f>IF(Table1[[#This Row],[Delivery delay days]]&gt;5,"delay","on time")</f>
        <v>delay</v>
      </c>
      <c r="R9304" s="10">
        <f>DATEVALUE(Table1[[#This Row],[Delivery_Date]])</f>
        <v>45218</v>
      </c>
      <c r="S9304" s="10">
        <f>DATEVALUE(Table1[[#This Row],[Order_Date]])</f>
        <v>45207</v>
      </c>
      <c r="T9304" s="4" t="str" cm="1">
        <f t="array" ref="T9304">_xlfn.IFS(Table1[[#This Row],[Inventory_Level]]&lt;=200,"low",Table1[[#This Row],[Inventory_Level]]&gt;=700,"high",Table1[[#This Row],[Inventory_Level]]&gt;200,"medium")</f>
        <v>medium</v>
      </c>
    </row>
    <row r="9305" spans="1:20" x14ac:dyDescent="0.35">
      <c r="A9305" s="4">
        <v>9304</v>
      </c>
      <c r="B9305" s="4" t="s">
        <v>31</v>
      </c>
      <c r="C9305" s="4" t="s">
        <v>24</v>
      </c>
      <c r="D9305" s="4" t="s">
        <v>45</v>
      </c>
      <c r="E9305" s="4" t="s">
        <v>52</v>
      </c>
      <c r="F9305" s="10" t="s">
        <v>406</v>
      </c>
      <c r="G9305" s="11" t="s">
        <v>368</v>
      </c>
      <c r="H9305" s="4">
        <v>43</v>
      </c>
      <c r="I9305" s="12">
        <v>32327.7</v>
      </c>
      <c r="J9305" s="12">
        <v>1390091.1</v>
      </c>
      <c r="K9305" s="12">
        <v>3454.67</v>
      </c>
      <c r="L9305" s="4">
        <v>253</v>
      </c>
      <c r="M9305" s="4" t="s">
        <v>29</v>
      </c>
      <c r="N9305" s="4" t="str" cm="1">
        <f t="array" ref="N9305">_xlfn.SWITCH(E9305,"Delhi","North","Chennai","South","Hyderabad","South","Mumbai","Central","Bangalore","South")</f>
        <v>Central</v>
      </c>
      <c r="O9305" s="12">
        <v>323103.61</v>
      </c>
      <c r="P9305" s="4">
        <f>Table1[[#This Row],[Delivery_Date]]-Table1[[#This Row],[Order_Date]]</f>
        <v>14</v>
      </c>
      <c r="Q9305" s="4" t="str">
        <f>IF(Table1[[#This Row],[Delivery delay days]]&gt;5,"delay","on time")</f>
        <v>delay</v>
      </c>
      <c r="R9305" s="10">
        <f>DATEVALUE(Table1[[#This Row],[Delivery_Date]])</f>
        <v>44990</v>
      </c>
      <c r="S9305" s="10">
        <f>DATEVALUE(Table1[[#This Row],[Order_Date]])</f>
        <v>44976</v>
      </c>
      <c r="T9305" s="4" t="str" cm="1">
        <f t="array" ref="T9305">_xlfn.IFS(Table1[[#This Row],[Inventory_Level]]&lt;=200,"low",Table1[[#This Row],[Inventory_Level]]&gt;=700,"high",Table1[[#This Row],[Inventory_Level]]&gt;200,"medium")</f>
        <v>medium</v>
      </c>
    </row>
    <row r="9306" spans="1:20" x14ac:dyDescent="0.35">
      <c r="A9306" s="4">
        <v>9305</v>
      </c>
      <c r="B9306" s="4" t="s">
        <v>15</v>
      </c>
      <c r="C9306" s="4" t="s">
        <v>16</v>
      </c>
      <c r="D9306" s="4" t="s">
        <v>39</v>
      </c>
      <c r="E9306" s="4" t="s">
        <v>26</v>
      </c>
      <c r="F9306" s="10" t="s">
        <v>28</v>
      </c>
      <c r="G9306" s="11" t="s">
        <v>293</v>
      </c>
      <c r="H9306" s="4">
        <v>74</v>
      </c>
      <c r="I9306" s="12">
        <v>10049.6</v>
      </c>
      <c r="J9306" s="12">
        <v>743670.4</v>
      </c>
      <c r="K9306" s="12">
        <v>3653.11</v>
      </c>
      <c r="L9306" s="4">
        <v>967</v>
      </c>
      <c r="M9306" s="4" t="s">
        <v>35</v>
      </c>
      <c r="N9306" s="4" t="str" cm="1">
        <f t="array" ref="N9306">_xlfn.SWITCH(E9306,"Delhi","North","Chennai","South","Hyderabad","South","Mumbai","Central","Bangalore","South")</f>
        <v>South</v>
      </c>
      <c r="O9306" s="12">
        <v>118779.68</v>
      </c>
      <c r="P9306" s="4">
        <f>Table1[[#This Row],[Delivery_Date]]-Table1[[#This Row],[Order_Date]]</f>
        <v>9</v>
      </c>
      <c r="Q9306" s="4" t="str">
        <f>IF(Table1[[#This Row],[Delivery delay days]]&gt;5,"delay","on time")</f>
        <v>delay</v>
      </c>
      <c r="R9306" s="10">
        <f>DATEVALUE(Table1[[#This Row],[Delivery_Date]])</f>
        <v>45146</v>
      </c>
      <c r="S9306" s="10">
        <f>DATEVALUE(Table1[[#This Row],[Order_Date]])</f>
        <v>45137</v>
      </c>
      <c r="T9306" s="4" t="str" cm="1">
        <f t="array" ref="T9306">_xlfn.IFS(Table1[[#This Row],[Inventory_Level]]&lt;=200,"low",Table1[[#This Row],[Inventory_Level]]&gt;=700,"high",Table1[[#This Row],[Inventory_Level]]&gt;200,"medium")</f>
        <v>high</v>
      </c>
    </row>
    <row r="9307" spans="1:20" x14ac:dyDescent="0.35">
      <c r="A9307" s="4">
        <v>9306</v>
      </c>
      <c r="B9307" s="4" t="s">
        <v>37</v>
      </c>
      <c r="C9307" s="4" t="s">
        <v>38</v>
      </c>
      <c r="D9307" s="4" t="s">
        <v>45</v>
      </c>
      <c r="E9307" s="4" t="s">
        <v>46</v>
      </c>
      <c r="F9307" s="10" t="s">
        <v>109</v>
      </c>
      <c r="G9307" s="11" t="s">
        <v>113</v>
      </c>
      <c r="H9307" s="4">
        <v>39</v>
      </c>
      <c r="I9307" s="12">
        <v>42434.57</v>
      </c>
      <c r="J9307" s="12">
        <v>1654948.23</v>
      </c>
      <c r="K9307" s="12">
        <v>747.26</v>
      </c>
      <c r="L9307" s="4">
        <v>525</v>
      </c>
      <c r="M9307" s="4" t="s">
        <v>35</v>
      </c>
      <c r="N9307" s="4" t="str" cm="1">
        <f t="array" ref="N9307">_xlfn.SWITCH(E9307,"Delhi","North","Chennai","South","Hyderabad","South","Mumbai","Central","Bangalore","South")</f>
        <v>South</v>
      </c>
      <c r="O9307" s="12">
        <v>155991.91</v>
      </c>
      <c r="P9307" s="4">
        <f>Table1[[#This Row],[Delivery_Date]]-Table1[[#This Row],[Order_Date]]</f>
        <v>12</v>
      </c>
      <c r="Q9307" s="4" t="str">
        <f>IF(Table1[[#This Row],[Delivery delay days]]&gt;5,"delay","on time")</f>
        <v>delay</v>
      </c>
      <c r="R9307" s="10">
        <f>DATEVALUE(Table1[[#This Row],[Delivery_Date]])</f>
        <v>45175</v>
      </c>
      <c r="S9307" s="10">
        <f>DATEVALUE(Table1[[#This Row],[Order_Date]])</f>
        <v>45163</v>
      </c>
      <c r="T9307" s="4" t="str" cm="1">
        <f t="array" ref="T9307">_xlfn.IFS(Table1[[#This Row],[Inventory_Level]]&lt;=200,"low",Table1[[#This Row],[Inventory_Level]]&gt;=700,"high",Table1[[#This Row],[Inventory_Level]]&gt;200,"medium")</f>
        <v>medium</v>
      </c>
    </row>
    <row r="9308" spans="1:20" x14ac:dyDescent="0.35">
      <c r="A9308" s="4">
        <v>9307</v>
      </c>
      <c r="B9308" s="4" t="s">
        <v>59</v>
      </c>
      <c r="C9308" s="4" t="s">
        <v>16</v>
      </c>
      <c r="D9308" s="4" t="s">
        <v>25</v>
      </c>
      <c r="E9308" s="4" t="s">
        <v>26</v>
      </c>
      <c r="F9308" s="10" t="s">
        <v>224</v>
      </c>
      <c r="G9308" s="11" t="s">
        <v>85</v>
      </c>
      <c r="H9308" s="4">
        <v>51</v>
      </c>
      <c r="I9308" s="12">
        <v>4550.93</v>
      </c>
      <c r="J9308" s="12">
        <v>232097.43</v>
      </c>
      <c r="K9308" s="12">
        <v>3012.39</v>
      </c>
      <c r="L9308" s="4">
        <v>740</v>
      </c>
      <c r="M9308" s="4" t="s">
        <v>35</v>
      </c>
      <c r="N9308" s="4" t="str" cm="1">
        <f t="array" ref="N9308">_xlfn.SWITCH(E9308,"Delhi","North","Chennai","South","Hyderabad","South","Mumbai","Central","Bangalore","South")</f>
        <v>South</v>
      </c>
      <c r="O9308" s="12">
        <v>32237.31</v>
      </c>
      <c r="P9308" s="4">
        <f>Table1[[#This Row],[Delivery_Date]]-Table1[[#This Row],[Order_Date]]</f>
        <v>10</v>
      </c>
      <c r="Q9308" s="4" t="str">
        <f>IF(Table1[[#This Row],[Delivery delay days]]&gt;5,"delay","on time")</f>
        <v>delay</v>
      </c>
      <c r="R9308" s="10">
        <f>DATEVALUE(Table1[[#This Row],[Delivery_Date]])</f>
        <v>45040</v>
      </c>
      <c r="S9308" s="10">
        <f>DATEVALUE(Table1[[#This Row],[Order_Date]])</f>
        <v>45030</v>
      </c>
      <c r="T9308" s="4" t="str" cm="1">
        <f t="array" ref="T9308">_xlfn.IFS(Table1[[#This Row],[Inventory_Level]]&lt;=200,"low",Table1[[#This Row],[Inventory_Level]]&gt;=700,"high",Table1[[#This Row],[Inventory_Level]]&gt;200,"medium")</f>
        <v>high</v>
      </c>
    </row>
    <row r="9309" spans="1:20" x14ac:dyDescent="0.35">
      <c r="A9309" s="4">
        <v>9308</v>
      </c>
      <c r="B9309" s="4" t="s">
        <v>65</v>
      </c>
      <c r="C9309" s="4" t="s">
        <v>16</v>
      </c>
      <c r="D9309" s="4" t="s">
        <v>32</v>
      </c>
      <c r="E9309" s="4" t="s">
        <v>52</v>
      </c>
      <c r="F9309" s="10" t="s">
        <v>135</v>
      </c>
      <c r="G9309" s="11" t="s">
        <v>288</v>
      </c>
      <c r="H9309" s="4">
        <v>43</v>
      </c>
      <c r="I9309" s="12">
        <v>21104.19</v>
      </c>
      <c r="J9309" s="12">
        <v>907480.17</v>
      </c>
      <c r="K9309" s="12">
        <v>1297.71</v>
      </c>
      <c r="L9309" s="4">
        <v>982</v>
      </c>
      <c r="M9309" s="4" t="s">
        <v>29</v>
      </c>
      <c r="N9309" s="4" t="str" cm="1">
        <f t="array" ref="N9309">_xlfn.SWITCH(E9309,"Delhi","North","Chennai","South","Hyderabad","South","Mumbai","Central","Bangalore","South")</f>
        <v>Central</v>
      </c>
      <c r="O9309" s="12">
        <v>208541.57</v>
      </c>
      <c r="P9309" s="4">
        <f>Table1[[#This Row],[Delivery_Date]]-Table1[[#This Row],[Order_Date]]</f>
        <v>15</v>
      </c>
      <c r="Q9309" s="4" t="str">
        <f>IF(Table1[[#This Row],[Delivery delay days]]&gt;5,"delay","on time")</f>
        <v>delay</v>
      </c>
      <c r="R9309" s="10">
        <f>DATEVALUE(Table1[[#This Row],[Delivery_Date]])</f>
        <v>45211</v>
      </c>
      <c r="S9309" s="10">
        <f>DATEVALUE(Table1[[#This Row],[Order_Date]])</f>
        <v>45196</v>
      </c>
      <c r="T9309" s="4" t="str" cm="1">
        <f t="array" ref="T9309">_xlfn.IFS(Table1[[#This Row],[Inventory_Level]]&lt;=200,"low",Table1[[#This Row],[Inventory_Level]]&gt;=700,"high",Table1[[#This Row],[Inventory_Level]]&gt;200,"medium")</f>
        <v>high</v>
      </c>
    </row>
    <row r="9310" spans="1:20" x14ac:dyDescent="0.35">
      <c r="A9310" s="4">
        <v>9309</v>
      </c>
      <c r="B9310" s="4" t="s">
        <v>44</v>
      </c>
      <c r="C9310" s="4" t="s">
        <v>16</v>
      </c>
      <c r="D9310" s="4" t="s">
        <v>39</v>
      </c>
      <c r="E9310" s="4" t="s">
        <v>26</v>
      </c>
      <c r="F9310" s="10" t="s">
        <v>328</v>
      </c>
      <c r="G9310" s="11" t="s">
        <v>409</v>
      </c>
      <c r="H9310" s="4">
        <v>47</v>
      </c>
      <c r="I9310" s="12">
        <v>41808.910000000003</v>
      </c>
      <c r="J9310" s="12">
        <v>1965018.77</v>
      </c>
      <c r="K9310" s="12">
        <v>109.08</v>
      </c>
      <c r="L9310" s="4">
        <v>874</v>
      </c>
      <c r="M9310" s="4" t="s">
        <v>35</v>
      </c>
      <c r="N9310" s="4" t="str" cm="1">
        <f t="array" ref="N9310">_xlfn.SWITCH(E9310,"Delhi","North","Chennai","South","Hyderabad","South","Mumbai","Central","Bangalore","South")</f>
        <v>South</v>
      </c>
      <c r="O9310" s="12">
        <v>436963.72</v>
      </c>
      <c r="P9310" s="4">
        <f>Table1[[#This Row],[Delivery_Date]]-Table1[[#This Row],[Order_Date]]</f>
        <v>7</v>
      </c>
      <c r="Q9310" s="4" t="str">
        <f>IF(Table1[[#This Row],[Delivery delay days]]&gt;5,"delay","on time")</f>
        <v>delay</v>
      </c>
      <c r="R9310" s="10">
        <f>DATEVALUE(Table1[[#This Row],[Delivery_Date]])</f>
        <v>44949</v>
      </c>
      <c r="S9310" s="10">
        <f>DATEVALUE(Table1[[#This Row],[Order_Date]])</f>
        <v>44942</v>
      </c>
      <c r="T9310" s="4" t="str" cm="1">
        <f t="array" ref="T9310">_xlfn.IFS(Table1[[#This Row],[Inventory_Level]]&lt;=200,"low",Table1[[#This Row],[Inventory_Level]]&gt;=700,"high",Table1[[#This Row],[Inventory_Level]]&gt;200,"medium")</f>
        <v>high</v>
      </c>
    </row>
    <row r="9311" spans="1:20" x14ac:dyDescent="0.35">
      <c r="A9311" s="4">
        <v>9310</v>
      </c>
      <c r="B9311" s="4" t="s">
        <v>51</v>
      </c>
      <c r="C9311" s="4" t="s">
        <v>38</v>
      </c>
      <c r="D9311" s="4" t="s">
        <v>45</v>
      </c>
      <c r="E9311" s="4" t="s">
        <v>18</v>
      </c>
      <c r="F9311" s="10" t="s">
        <v>131</v>
      </c>
      <c r="G9311" s="11" t="s">
        <v>137</v>
      </c>
      <c r="H9311" s="4">
        <v>89</v>
      </c>
      <c r="I9311" s="12">
        <v>1580.59</v>
      </c>
      <c r="J9311" s="12">
        <v>140672.51</v>
      </c>
      <c r="K9311" s="12">
        <v>778.99</v>
      </c>
      <c r="L9311" s="4">
        <v>976</v>
      </c>
      <c r="M9311" s="4" t="s">
        <v>35</v>
      </c>
      <c r="N9311" s="4" t="str" cm="1">
        <f t="array" ref="N9311">_xlfn.SWITCH(E9311,"Delhi","North","Chennai","South","Hyderabad","South","Mumbai","Central","Bangalore","South")</f>
        <v>North</v>
      </c>
      <c r="O9311" s="12">
        <v>21074.76</v>
      </c>
      <c r="P9311" s="4">
        <f>Table1[[#This Row],[Delivery_Date]]-Table1[[#This Row],[Order_Date]]</f>
        <v>13</v>
      </c>
      <c r="Q9311" s="4" t="str">
        <f>IF(Table1[[#This Row],[Delivery delay days]]&gt;5,"delay","on time")</f>
        <v>delay</v>
      </c>
      <c r="R9311" s="10">
        <f>DATEVALUE(Table1[[#This Row],[Delivery_Date]])</f>
        <v>45144</v>
      </c>
      <c r="S9311" s="10">
        <f>DATEVALUE(Table1[[#This Row],[Order_Date]])</f>
        <v>45131</v>
      </c>
      <c r="T9311" s="4" t="str" cm="1">
        <f t="array" ref="T9311">_xlfn.IFS(Table1[[#This Row],[Inventory_Level]]&lt;=200,"low",Table1[[#This Row],[Inventory_Level]]&gt;=700,"high",Table1[[#This Row],[Inventory_Level]]&gt;200,"medium")</f>
        <v>high</v>
      </c>
    </row>
    <row r="9312" spans="1:20" x14ac:dyDescent="0.35">
      <c r="A9312" s="4">
        <v>9311</v>
      </c>
      <c r="B9312" s="4" t="s">
        <v>31</v>
      </c>
      <c r="C9312" s="4" t="s">
        <v>24</v>
      </c>
      <c r="D9312" s="4" t="s">
        <v>39</v>
      </c>
      <c r="E9312" s="4" t="s">
        <v>18</v>
      </c>
      <c r="F9312" s="10" t="s">
        <v>101</v>
      </c>
      <c r="G9312" s="11" t="s">
        <v>102</v>
      </c>
      <c r="H9312" s="4">
        <v>9</v>
      </c>
      <c r="I9312" s="12">
        <v>34248.42</v>
      </c>
      <c r="J9312" s="12">
        <v>308235.78000000003</v>
      </c>
      <c r="K9312" s="12">
        <v>1651.95</v>
      </c>
      <c r="L9312" s="4">
        <v>673</v>
      </c>
      <c r="M9312" s="4" t="s">
        <v>42</v>
      </c>
      <c r="N9312" s="4" t="str" cm="1">
        <f t="array" ref="N9312">_xlfn.SWITCH(E9312,"Delhi","North","Chennai","South","Hyderabad","South","Mumbai","Central","Bangalore","South")</f>
        <v>North</v>
      </c>
      <c r="O9312" s="12">
        <v>19174.59</v>
      </c>
      <c r="P9312" s="4">
        <f>Table1[[#This Row],[Delivery_Date]]-Table1[[#This Row],[Order_Date]]</f>
        <v>1</v>
      </c>
      <c r="Q9312" s="4" t="str">
        <f>IF(Table1[[#This Row],[Delivery delay days]]&gt;5,"delay","on time")</f>
        <v>on time</v>
      </c>
      <c r="R9312" s="10">
        <f>DATEVALUE(Table1[[#This Row],[Delivery_Date]])</f>
        <v>44997</v>
      </c>
      <c r="S9312" s="10">
        <f>DATEVALUE(Table1[[#This Row],[Order_Date]])</f>
        <v>44996</v>
      </c>
      <c r="T9312" s="4" t="str" cm="1">
        <f t="array" ref="T9312">_xlfn.IFS(Table1[[#This Row],[Inventory_Level]]&lt;=200,"low",Table1[[#This Row],[Inventory_Level]]&gt;=700,"high",Table1[[#This Row],[Inventory_Level]]&gt;200,"medium")</f>
        <v>medium</v>
      </c>
    </row>
    <row r="9313" spans="1:20" x14ac:dyDescent="0.35">
      <c r="A9313" s="4">
        <v>9312</v>
      </c>
      <c r="B9313" s="4" t="s">
        <v>51</v>
      </c>
      <c r="C9313" s="4" t="s">
        <v>38</v>
      </c>
      <c r="D9313" s="4" t="s">
        <v>17</v>
      </c>
      <c r="E9313" s="4" t="s">
        <v>26</v>
      </c>
      <c r="F9313" s="10" t="s">
        <v>345</v>
      </c>
      <c r="G9313" s="11" t="s">
        <v>406</v>
      </c>
      <c r="H9313" s="4">
        <v>43</v>
      </c>
      <c r="I9313" s="12">
        <v>44695.33</v>
      </c>
      <c r="J9313" s="12">
        <v>1921899.19</v>
      </c>
      <c r="K9313" s="12">
        <v>1245.31</v>
      </c>
      <c r="L9313" s="4">
        <v>671</v>
      </c>
      <c r="M9313" s="4" t="s">
        <v>42</v>
      </c>
      <c r="N9313" s="4" t="str" cm="1">
        <f t="array" ref="N9313">_xlfn.SWITCH(E9313,"Delhi","North","Chennai","South","Hyderabad","South","Mumbai","Central","Bangalore","South")</f>
        <v>South</v>
      </c>
      <c r="O9313" s="12">
        <v>182177.83</v>
      </c>
      <c r="P9313" s="4">
        <f>Table1[[#This Row],[Delivery_Date]]-Table1[[#This Row],[Order_Date]]</f>
        <v>4</v>
      </c>
      <c r="Q9313" s="4" t="str">
        <f>IF(Table1[[#This Row],[Delivery delay days]]&gt;5,"delay","on time")</f>
        <v>on time</v>
      </c>
      <c r="R9313" s="10">
        <f>DATEVALUE(Table1[[#This Row],[Delivery_Date]])</f>
        <v>44976</v>
      </c>
      <c r="S9313" s="10">
        <f>DATEVALUE(Table1[[#This Row],[Order_Date]])</f>
        <v>44972</v>
      </c>
      <c r="T9313" s="4" t="str" cm="1">
        <f t="array" ref="T9313">_xlfn.IFS(Table1[[#This Row],[Inventory_Level]]&lt;=200,"low",Table1[[#This Row],[Inventory_Level]]&gt;=700,"high",Table1[[#This Row],[Inventory_Level]]&gt;200,"medium")</f>
        <v>medium</v>
      </c>
    </row>
    <row r="9314" spans="1:20" x14ac:dyDescent="0.35">
      <c r="A9314" s="4">
        <v>9313</v>
      </c>
      <c r="B9314" s="4" t="s">
        <v>65</v>
      </c>
      <c r="C9314" s="4" t="s">
        <v>16</v>
      </c>
      <c r="D9314" s="4" t="s">
        <v>39</v>
      </c>
      <c r="E9314" s="4" t="s">
        <v>26</v>
      </c>
      <c r="F9314" s="10" t="s">
        <v>242</v>
      </c>
      <c r="G9314" s="11" t="s">
        <v>292</v>
      </c>
      <c r="H9314" s="4">
        <v>31</v>
      </c>
      <c r="I9314" s="12">
        <v>34287.75</v>
      </c>
      <c r="J9314" s="12">
        <v>1062920.25</v>
      </c>
      <c r="K9314" s="12">
        <v>592.49</v>
      </c>
      <c r="L9314" s="4">
        <v>953</v>
      </c>
      <c r="M9314" s="4" t="s">
        <v>42</v>
      </c>
      <c r="N9314" s="4" t="str" cm="1">
        <f t="array" ref="N9314">_xlfn.SWITCH(E9314,"Delhi","North","Chennai","South","Hyderabad","South","Mumbai","Central","Bangalore","South")</f>
        <v>South</v>
      </c>
      <c r="O9314" s="12">
        <v>210902.68</v>
      </c>
      <c r="P9314" s="4">
        <f>Table1[[#This Row],[Delivery_Date]]-Table1[[#This Row],[Order_Date]]</f>
        <v>2</v>
      </c>
      <c r="Q9314" s="4" t="str">
        <f>IF(Table1[[#This Row],[Delivery delay days]]&gt;5,"delay","on time")</f>
        <v>on time</v>
      </c>
      <c r="R9314" s="10">
        <f>DATEVALUE(Table1[[#This Row],[Delivery_Date]])</f>
        <v>45199</v>
      </c>
      <c r="S9314" s="10">
        <f>DATEVALUE(Table1[[#This Row],[Order_Date]])</f>
        <v>45197</v>
      </c>
      <c r="T9314" s="4" t="str" cm="1">
        <f t="array" ref="T9314">_xlfn.IFS(Table1[[#This Row],[Inventory_Level]]&lt;=200,"low",Table1[[#This Row],[Inventory_Level]]&gt;=700,"high",Table1[[#This Row],[Inventory_Level]]&gt;200,"medium")</f>
        <v>high</v>
      </c>
    </row>
    <row r="9315" spans="1:20" x14ac:dyDescent="0.35">
      <c r="A9315" s="4">
        <v>9314</v>
      </c>
      <c r="B9315" s="4" t="s">
        <v>59</v>
      </c>
      <c r="C9315" s="4" t="s">
        <v>38</v>
      </c>
      <c r="D9315" s="4" t="s">
        <v>32</v>
      </c>
      <c r="E9315" s="4" t="s">
        <v>46</v>
      </c>
      <c r="F9315" s="10" t="s">
        <v>201</v>
      </c>
      <c r="G9315" s="11" t="s">
        <v>189</v>
      </c>
      <c r="H9315" s="4">
        <v>21</v>
      </c>
      <c r="I9315" s="12">
        <v>23531.59</v>
      </c>
      <c r="J9315" s="12">
        <v>494163.39</v>
      </c>
      <c r="K9315" s="12">
        <v>2677.93</v>
      </c>
      <c r="L9315" s="4">
        <v>545</v>
      </c>
      <c r="M9315" s="4" t="s">
        <v>42</v>
      </c>
      <c r="N9315" s="4" t="str" cm="1">
        <f t="array" ref="N9315">_xlfn.SWITCH(E9315,"Delhi","North","Chennai","South","Hyderabad","South","Mumbai","Central","Bangalore","South")</f>
        <v>South</v>
      </c>
      <c r="O9315" s="12">
        <v>48540.57</v>
      </c>
      <c r="P9315" s="4">
        <f>Table1[[#This Row],[Delivery_Date]]-Table1[[#This Row],[Order_Date]]</f>
        <v>9</v>
      </c>
      <c r="Q9315" s="4" t="str">
        <f>IF(Table1[[#This Row],[Delivery delay days]]&gt;5,"delay","on time")</f>
        <v>delay</v>
      </c>
      <c r="R9315" s="10">
        <f>DATEVALUE(Table1[[#This Row],[Delivery_Date]])</f>
        <v>45113</v>
      </c>
      <c r="S9315" s="10">
        <f>DATEVALUE(Table1[[#This Row],[Order_Date]])</f>
        <v>45104</v>
      </c>
      <c r="T9315" s="4" t="str" cm="1">
        <f t="array" ref="T9315">_xlfn.IFS(Table1[[#This Row],[Inventory_Level]]&lt;=200,"low",Table1[[#This Row],[Inventory_Level]]&gt;=700,"high",Table1[[#This Row],[Inventory_Level]]&gt;200,"medium")</f>
        <v>medium</v>
      </c>
    </row>
    <row r="9316" spans="1:20" x14ac:dyDescent="0.35">
      <c r="A9316" s="4">
        <v>9315</v>
      </c>
      <c r="B9316" s="4" t="s">
        <v>59</v>
      </c>
      <c r="C9316" s="4" t="s">
        <v>16</v>
      </c>
      <c r="D9316" s="4" t="s">
        <v>39</v>
      </c>
      <c r="E9316" s="4" t="s">
        <v>18</v>
      </c>
      <c r="F9316" s="10" t="s">
        <v>338</v>
      </c>
      <c r="G9316" s="11" t="s">
        <v>321</v>
      </c>
      <c r="H9316" s="4">
        <v>61</v>
      </c>
      <c r="I9316" s="12">
        <v>29065.24</v>
      </c>
      <c r="J9316" s="12">
        <v>1772979.64</v>
      </c>
      <c r="K9316" s="12">
        <v>2408.7399999999998</v>
      </c>
      <c r="L9316" s="4">
        <v>413</v>
      </c>
      <c r="M9316" s="4" t="s">
        <v>29</v>
      </c>
      <c r="N9316" s="4" t="str" cm="1">
        <f t="array" ref="N9316">_xlfn.SWITCH(E9316,"Delhi","North","Chennai","South","Hyderabad","South","Mumbai","Central","Bangalore","South")</f>
        <v>North</v>
      </c>
      <c r="O9316" s="12">
        <v>338583.81</v>
      </c>
      <c r="P9316" s="4">
        <f>Table1[[#This Row],[Delivery_Date]]-Table1[[#This Row],[Order_Date]]</f>
        <v>14</v>
      </c>
      <c r="Q9316" s="4" t="str">
        <f>IF(Table1[[#This Row],[Delivery delay days]]&gt;5,"delay","on time")</f>
        <v>delay</v>
      </c>
      <c r="R9316" s="10">
        <f>DATEVALUE(Table1[[#This Row],[Delivery_Date]])</f>
        <v>45085</v>
      </c>
      <c r="S9316" s="10">
        <f>DATEVALUE(Table1[[#This Row],[Order_Date]])</f>
        <v>45071</v>
      </c>
      <c r="T9316" s="4" t="str" cm="1">
        <f t="array" ref="T9316">_xlfn.IFS(Table1[[#This Row],[Inventory_Level]]&lt;=200,"low",Table1[[#This Row],[Inventory_Level]]&gt;=700,"high",Table1[[#This Row],[Inventory_Level]]&gt;200,"medium")</f>
        <v>medium</v>
      </c>
    </row>
    <row r="9317" spans="1:20" x14ac:dyDescent="0.35">
      <c r="A9317" s="4">
        <v>9316</v>
      </c>
      <c r="B9317" s="4" t="s">
        <v>37</v>
      </c>
      <c r="C9317" s="4" t="s">
        <v>38</v>
      </c>
      <c r="D9317" s="4" t="s">
        <v>39</v>
      </c>
      <c r="E9317" s="4" t="s">
        <v>52</v>
      </c>
      <c r="F9317" s="10" t="s">
        <v>325</v>
      </c>
      <c r="G9317" s="11" t="s">
        <v>262</v>
      </c>
      <c r="H9317" s="4">
        <v>18</v>
      </c>
      <c r="I9317" s="12">
        <v>38642.32</v>
      </c>
      <c r="J9317" s="12">
        <v>695561.76</v>
      </c>
      <c r="K9317" s="12">
        <v>838.73</v>
      </c>
      <c r="L9317" s="4">
        <v>708</v>
      </c>
      <c r="M9317" s="4" t="s">
        <v>29</v>
      </c>
      <c r="N9317" s="4" t="str" cm="1">
        <f t="array" ref="N9317">_xlfn.SWITCH(E9317,"Delhi","North","Chennai","South","Hyderabad","South","Mumbai","Central","Bangalore","South")</f>
        <v>Central</v>
      </c>
      <c r="O9317" s="12">
        <v>89984.99</v>
      </c>
      <c r="P9317" s="4">
        <f>Table1[[#This Row],[Delivery_Date]]-Table1[[#This Row],[Order_Date]]</f>
        <v>8</v>
      </c>
      <c r="Q9317" s="4" t="str">
        <f>IF(Table1[[#This Row],[Delivery delay days]]&gt;5,"delay","on time")</f>
        <v>delay</v>
      </c>
      <c r="R9317" s="10">
        <f>DATEVALUE(Table1[[#This Row],[Delivery_Date]])</f>
        <v>44953</v>
      </c>
      <c r="S9317" s="10">
        <f>DATEVALUE(Table1[[#This Row],[Order_Date]])</f>
        <v>44945</v>
      </c>
      <c r="T9317" s="4" t="str" cm="1">
        <f t="array" ref="T9317">_xlfn.IFS(Table1[[#This Row],[Inventory_Level]]&lt;=200,"low",Table1[[#This Row],[Inventory_Level]]&gt;=700,"high",Table1[[#This Row],[Inventory_Level]]&gt;200,"medium")</f>
        <v>high</v>
      </c>
    </row>
    <row r="9318" spans="1:20" x14ac:dyDescent="0.35">
      <c r="A9318" s="4">
        <v>9317</v>
      </c>
      <c r="B9318" s="4" t="s">
        <v>59</v>
      </c>
      <c r="C9318" s="4" t="s">
        <v>38</v>
      </c>
      <c r="D9318" s="4" t="s">
        <v>45</v>
      </c>
      <c r="E9318" s="4" t="s">
        <v>46</v>
      </c>
      <c r="F9318" s="10" t="s">
        <v>164</v>
      </c>
      <c r="G9318" s="11" t="s">
        <v>76</v>
      </c>
      <c r="H9318" s="4">
        <v>67</v>
      </c>
      <c r="I9318" s="12">
        <v>8878.91</v>
      </c>
      <c r="J9318" s="12">
        <v>594886.97</v>
      </c>
      <c r="K9318" s="12">
        <v>1904.49</v>
      </c>
      <c r="L9318" s="4">
        <v>4</v>
      </c>
      <c r="M9318" s="4" t="s">
        <v>29</v>
      </c>
      <c r="N9318" s="4" t="str" cm="1">
        <f t="array" ref="N9318">_xlfn.SWITCH(E9318,"Delhi","North","Chennai","South","Hyderabad","South","Mumbai","Central","Bangalore","South")</f>
        <v>South</v>
      </c>
      <c r="O9318" s="12">
        <v>67368.75</v>
      </c>
      <c r="P9318" s="4">
        <f>Table1[[#This Row],[Delivery_Date]]-Table1[[#This Row],[Order_Date]]</f>
        <v>13</v>
      </c>
      <c r="Q9318" s="4" t="str">
        <f>IF(Table1[[#This Row],[Delivery delay days]]&gt;5,"delay","on time")</f>
        <v>delay</v>
      </c>
      <c r="R9318" s="10">
        <f>DATEVALUE(Table1[[#This Row],[Delivery_Date]])</f>
        <v>45239</v>
      </c>
      <c r="S9318" s="10">
        <f>DATEVALUE(Table1[[#This Row],[Order_Date]])</f>
        <v>45226</v>
      </c>
      <c r="T9318" s="4" t="str" cm="1">
        <f t="array" ref="T9318">_xlfn.IFS(Table1[[#This Row],[Inventory_Level]]&lt;=200,"low",Table1[[#This Row],[Inventory_Level]]&gt;=700,"high",Table1[[#This Row],[Inventory_Level]]&gt;200,"medium")</f>
        <v>low</v>
      </c>
    </row>
    <row r="9319" spans="1:20" x14ac:dyDescent="0.35">
      <c r="A9319" s="4">
        <v>9318</v>
      </c>
      <c r="B9319" s="4" t="s">
        <v>65</v>
      </c>
      <c r="C9319" s="4" t="s">
        <v>38</v>
      </c>
      <c r="D9319" s="4" t="s">
        <v>25</v>
      </c>
      <c r="E9319" s="4" t="s">
        <v>26</v>
      </c>
      <c r="F9319" s="10" t="s">
        <v>299</v>
      </c>
      <c r="G9319" s="11" t="s">
        <v>412</v>
      </c>
      <c r="H9319" s="4">
        <v>78</v>
      </c>
      <c r="I9319" s="12">
        <v>2620.44</v>
      </c>
      <c r="J9319" s="12">
        <v>204394.32</v>
      </c>
      <c r="K9319" s="12">
        <v>3716.79</v>
      </c>
      <c r="L9319" s="4">
        <v>470</v>
      </c>
      <c r="M9319" s="4" t="s">
        <v>35</v>
      </c>
      <c r="N9319" s="4" t="str" cm="1">
        <f t="array" ref="N9319">_xlfn.SWITCH(E9319,"Delhi","North","Chennai","South","Hyderabad","South","Mumbai","Central","Bangalore","South")</f>
        <v>South</v>
      </c>
      <c r="O9319" s="12">
        <v>35741.06</v>
      </c>
      <c r="P9319" s="4">
        <f>Table1[[#This Row],[Delivery_Date]]-Table1[[#This Row],[Order_Date]]</f>
        <v>9</v>
      </c>
      <c r="Q9319" s="4" t="str">
        <f>IF(Table1[[#This Row],[Delivery delay days]]&gt;5,"delay","on time")</f>
        <v>delay</v>
      </c>
      <c r="R9319" s="10">
        <f>DATEVALUE(Table1[[#This Row],[Delivery_Date]])</f>
        <v>45219</v>
      </c>
      <c r="S9319" s="10">
        <f>DATEVALUE(Table1[[#This Row],[Order_Date]])</f>
        <v>45210</v>
      </c>
      <c r="T9319" s="4" t="str" cm="1">
        <f t="array" ref="T9319">_xlfn.IFS(Table1[[#This Row],[Inventory_Level]]&lt;=200,"low",Table1[[#This Row],[Inventory_Level]]&gt;=700,"high",Table1[[#This Row],[Inventory_Level]]&gt;200,"medium")</f>
        <v>medium</v>
      </c>
    </row>
    <row r="9320" spans="1:20" x14ac:dyDescent="0.35">
      <c r="A9320" s="4">
        <v>9319</v>
      </c>
      <c r="B9320" s="4" t="s">
        <v>15</v>
      </c>
      <c r="C9320" s="4" t="s">
        <v>38</v>
      </c>
      <c r="D9320" s="4" t="s">
        <v>45</v>
      </c>
      <c r="E9320" s="4" t="s">
        <v>52</v>
      </c>
      <c r="F9320" s="10" t="s">
        <v>334</v>
      </c>
      <c r="G9320" s="11" t="s">
        <v>365</v>
      </c>
      <c r="H9320" s="4">
        <v>46</v>
      </c>
      <c r="I9320" s="12">
        <v>19173.16</v>
      </c>
      <c r="J9320" s="12">
        <v>881965.36</v>
      </c>
      <c r="K9320" s="12">
        <v>526.37</v>
      </c>
      <c r="L9320" s="4">
        <v>337</v>
      </c>
      <c r="M9320" s="4" t="s">
        <v>21</v>
      </c>
      <c r="N9320" s="4" t="str" cm="1">
        <f t="array" ref="N9320">_xlfn.SWITCH(E9320,"Delhi","North","Chennai","South","Hyderabad","South","Mumbai","Central","Bangalore","South")</f>
        <v>Central</v>
      </c>
      <c r="O9320" s="12">
        <v>76374.91</v>
      </c>
      <c r="P9320" s="4">
        <f>Table1[[#This Row],[Delivery_Date]]-Table1[[#This Row],[Order_Date]]</f>
        <v>10</v>
      </c>
      <c r="Q9320" s="4" t="str">
        <f>IF(Table1[[#This Row],[Delivery delay days]]&gt;5,"delay","on time")</f>
        <v>delay</v>
      </c>
      <c r="R9320" s="10">
        <f>DATEVALUE(Table1[[#This Row],[Delivery_Date]])</f>
        <v>45184</v>
      </c>
      <c r="S9320" s="10">
        <f>DATEVALUE(Table1[[#This Row],[Order_Date]])</f>
        <v>45174</v>
      </c>
      <c r="T9320" s="4" t="str" cm="1">
        <f t="array" ref="T9320">_xlfn.IFS(Table1[[#This Row],[Inventory_Level]]&lt;=200,"low",Table1[[#This Row],[Inventory_Level]]&gt;=700,"high",Table1[[#This Row],[Inventory_Level]]&gt;200,"medium")</f>
        <v>medium</v>
      </c>
    </row>
    <row r="9321" spans="1:20" x14ac:dyDescent="0.35">
      <c r="A9321" s="4">
        <v>9320</v>
      </c>
      <c r="B9321" s="4" t="s">
        <v>37</v>
      </c>
      <c r="C9321" s="4" t="s">
        <v>38</v>
      </c>
      <c r="D9321" s="4" t="s">
        <v>32</v>
      </c>
      <c r="E9321" s="4" t="s">
        <v>26</v>
      </c>
      <c r="F9321" s="10" t="s">
        <v>212</v>
      </c>
      <c r="G9321" s="11" t="s">
        <v>96</v>
      </c>
      <c r="H9321" s="4">
        <v>99</v>
      </c>
      <c r="I9321" s="12">
        <v>47846.34</v>
      </c>
      <c r="J9321" s="12">
        <v>4736787.66</v>
      </c>
      <c r="K9321" s="12">
        <v>2089.31</v>
      </c>
      <c r="L9321" s="4">
        <v>24</v>
      </c>
      <c r="M9321" s="4" t="s">
        <v>21</v>
      </c>
      <c r="N9321" s="4" t="str" cm="1">
        <f t="array" ref="N9321">_xlfn.SWITCH(E9321,"Delhi","North","Chennai","South","Hyderabad","South","Mumbai","Central","Bangalore","South")</f>
        <v>South</v>
      </c>
      <c r="O9321" s="12">
        <v>748188.1</v>
      </c>
      <c r="P9321" s="4">
        <f>Table1[[#This Row],[Delivery_Date]]-Table1[[#This Row],[Order_Date]]</f>
        <v>15</v>
      </c>
      <c r="Q9321" s="4" t="str">
        <f>IF(Table1[[#This Row],[Delivery delay days]]&gt;5,"delay","on time")</f>
        <v>delay</v>
      </c>
      <c r="R9321" s="10">
        <f>DATEVALUE(Table1[[#This Row],[Delivery_Date]])</f>
        <v>45256</v>
      </c>
      <c r="S9321" s="10">
        <f>DATEVALUE(Table1[[#This Row],[Order_Date]])</f>
        <v>45241</v>
      </c>
      <c r="T9321" s="4" t="str" cm="1">
        <f t="array" ref="T9321">_xlfn.IFS(Table1[[#This Row],[Inventory_Level]]&lt;=200,"low",Table1[[#This Row],[Inventory_Level]]&gt;=700,"high",Table1[[#This Row],[Inventory_Level]]&gt;200,"medium")</f>
        <v>low</v>
      </c>
    </row>
    <row r="9322" spans="1:20" x14ac:dyDescent="0.35">
      <c r="A9322" s="4">
        <v>9321</v>
      </c>
      <c r="B9322" s="4" t="s">
        <v>59</v>
      </c>
      <c r="C9322" s="4" t="s">
        <v>16</v>
      </c>
      <c r="D9322" s="4" t="s">
        <v>45</v>
      </c>
      <c r="E9322" s="4" t="s">
        <v>18</v>
      </c>
      <c r="F9322" s="10" t="s">
        <v>148</v>
      </c>
      <c r="G9322" s="11" t="s">
        <v>302</v>
      </c>
      <c r="H9322" s="4">
        <v>78</v>
      </c>
      <c r="I9322" s="12">
        <v>21615.15</v>
      </c>
      <c r="J9322" s="12">
        <v>1685981.7</v>
      </c>
      <c r="K9322" s="12">
        <v>4479.5600000000004</v>
      </c>
      <c r="L9322" s="4">
        <v>835</v>
      </c>
      <c r="M9322" s="4" t="s">
        <v>21</v>
      </c>
      <c r="N9322" s="4" t="str" cm="1">
        <f t="array" ref="N9322">_xlfn.SWITCH(E9322,"Delhi","North","Chennai","South","Hyderabad","South","Mumbai","Central","Bangalore","South")</f>
        <v>North</v>
      </c>
      <c r="O9322" s="12">
        <v>298552.96999999997</v>
      </c>
      <c r="P9322" s="4">
        <f>Table1[[#This Row],[Delivery_Date]]-Table1[[#This Row],[Order_Date]]</f>
        <v>15</v>
      </c>
      <c r="Q9322" s="4" t="str">
        <f>IF(Table1[[#This Row],[Delivery delay days]]&gt;5,"delay","on time")</f>
        <v>delay</v>
      </c>
      <c r="R9322" s="10">
        <f>DATEVALUE(Table1[[#This Row],[Delivery_Date]])</f>
        <v>45166</v>
      </c>
      <c r="S9322" s="10">
        <f>DATEVALUE(Table1[[#This Row],[Order_Date]])</f>
        <v>45151</v>
      </c>
      <c r="T9322" s="4" t="str" cm="1">
        <f t="array" ref="T9322">_xlfn.IFS(Table1[[#This Row],[Inventory_Level]]&lt;=200,"low",Table1[[#This Row],[Inventory_Level]]&gt;=700,"high",Table1[[#This Row],[Inventory_Level]]&gt;200,"medium")</f>
        <v>high</v>
      </c>
    </row>
    <row r="9323" spans="1:20" x14ac:dyDescent="0.35">
      <c r="A9323" s="4">
        <v>9322</v>
      </c>
      <c r="B9323" s="4" t="s">
        <v>23</v>
      </c>
      <c r="C9323" s="4" t="s">
        <v>38</v>
      </c>
      <c r="D9323" s="4" t="s">
        <v>17</v>
      </c>
      <c r="E9323" s="4" t="s">
        <v>26</v>
      </c>
      <c r="F9323" s="10" t="s">
        <v>78</v>
      </c>
      <c r="G9323" s="11" t="s">
        <v>383</v>
      </c>
      <c r="H9323" s="4">
        <v>11</v>
      </c>
      <c r="I9323" s="12">
        <v>24084.55</v>
      </c>
      <c r="J9323" s="12">
        <v>264930.05</v>
      </c>
      <c r="K9323" s="12">
        <v>1312.6</v>
      </c>
      <c r="L9323" s="4">
        <v>313</v>
      </c>
      <c r="M9323" s="4" t="s">
        <v>29</v>
      </c>
      <c r="N9323" s="4" t="str" cm="1">
        <f t="array" ref="N9323">_xlfn.SWITCH(E9323,"Delhi","North","Chennai","South","Hyderabad","South","Mumbai","Central","Bangalore","South")</f>
        <v>South</v>
      </c>
      <c r="O9323" s="12">
        <v>16714.43</v>
      </c>
      <c r="P9323" s="4">
        <f>Table1[[#This Row],[Delivery_Date]]-Table1[[#This Row],[Order_Date]]</f>
        <v>7</v>
      </c>
      <c r="Q9323" s="4" t="str">
        <f>IF(Table1[[#This Row],[Delivery delay days]]&gt;5,"delay","on time")</f>
        <v>delay</v>
      </c>
      <c r="R9323" s="10">
        <f>DATEVALUE(Table1[[#This Row],[Delivery_Date]])</f>
        <v>45213</v>
      </c>
      <c r="S9323" s="10">
        <f>DATEVALUE(Table1[[#This Row],[Order_Date]])</f>
        <v>45206</v>
      </c>
      <c r="T9323" s="4" t="str" cm="1">
        <f t="array" ref="T9323">_xlfn.IFS(Table1[[#This Row],[Inventory_Level]]&lt;=200,"low",Table1[[#This Row],[Inventory_Level]]&gt;=700,"high",Table1[[#This Row],[Inventory_Level]]&gt;200,"medium")</f>
        <v>medium</v>
      </c>
    </row>
    <row r="9324" spans="1:20" x14ac:dyDescent="0.35">
      <c r="A9324" s="4">
        <v>9323</v>
      </c>
      <c r="B9324" s="4" t="s">
        <v>23</v>
      </c>
      <c r="C9324" s="4" t="s">
        <v>38</v>
      </c>
      <c r="D9324" s="4" t="s">
        <v>17</v>
      </c>
      <c r="E9324" s="4" t="s">
        <v>60</v>
      </c>
      <c r="F9324" s="10" t="s">
        <v>246</v>
      </c>
      <c r="G9324" s="11" t="s">
        <v>49</v>
      </c>
      <c r="H9324" s="4">
        <v>44</v>
      </c>
      <c r="I9324" s="12">
        <v>47268.97</v>
      </c>
      <c r="J9324" s="12">
        <v>2079834.68</v>
      </c>
      <c r="K9324" s="12">
        <v>3290.47</v>
      </c>
      <c r="L9324" s="4">
        <v>541</v>
      </c>
      <c r="M9324" s="4" t="s">
        <v>21</v>
      </c>
      <c r="N9324" s="4" t="str" cm="1">
        <f t="array" ref="N9324">_xlfn.SWITCH(E9324,"Delhi","North","Chennai","South","Hyderabad","South","Mumbai","Central","Bangalore","South")</f>
        <v>South</v>
      </c>
      <c r="O9324" s="12">
        <v>395377.01</v>
      </c>
      <c r="P9324" s="4">
        <f>Table1[[#This Row],[Delivery_Date]]-Table1[[#This Row],[Order_Date]]</f>
        <v>12</v>
      </c>
      <c r="Q9324" s="4" t="str">
        <f>IF(Table1[[#This Row],[Delivery delay days]]&gt;5,"delay","on time")</f>
        <v>delay</v>
      </c>
      <c r="R9324" s="10">
        <f>DATEVALUE(Table1[[#This Row],[Delivery_Date]])</f>
        <v>45115</v>
      </c>
      <c r="S9324" s="10">
        <f>DATEVALUE(Table1[[#This Row],[Order_Date]])</f>
        <v>45103</v>
      </c>
      <c r="T9324" s="4" t="str" cm="1">
        <f t="array" ref="T9324">_xlfn.IFS(Table1[[#This Row],[Inventory_Level]]&lt;=200,"low",Table1[[#This Row],[Inventory_Level]]&gt;=700,"high",Table1[[#This Row],[Inventory_Level]]&gt;200,"medium")</f>
        <v>medium</v>
      </c>
    </row>
    <row r="9325" spans="1:20" x14ac:dyDescent="0.35">
      <c r="A9325" s="4">
        <v>9324</v>
      </c>
      <c r="B9325" s="4" t="s">
        <v>37</v>
      </c>
      <c r="C9325" s="4" t="s">
        <v>24</v>
      </c>
      <c r="D9325" s="4" t="s">
        <v>17</v>
      </c>
      <c r="E9325" s="4" t="s">
        <v>26</v>
      </c>
      <c r="F9325" s="10" t="s">
        <v>316</v>
      </c>
      <c r="G9325" s="11" t="s">
        <v>127</v>
      </c>
      <c r="H9325" s="4">
        <v>97</v>
      </c>
      <c r="I9325" s="12">
        <v>17138.87</v>
      </c>
      <c r="J9325" s="12">
        <v>1662470.39</v>
      </c>
      <c r="K9325" s="12">
        <v>4228.7299999999996</v>
      </c>
      <c r="L9325" s="4">
        <v>233</v>
      </c>
      <c r="M9325" s="4" t="s">
        <v>35</v>
      </c>
      <c r="N9325" s="4" t="str" cm="1">
        <f t="array" ref="N9325">_xlfn.SWITCH(E9325,"Delhi","North","Chennai","South","Hyderabad","South","Mumbai","Central","Bangalore","South")</f>
        <v>South</v>
      </c>
      <c r="O9325" s="12">
        <v>233261.44</v>
      </c>
      <c r="P9325" s="4">
        <f>Table1[[#This Row],[Delivery_Date]]-Table1[[#This Row],[Order_Date]]</f>
        <v>1</v>
      </c>
      <c r="Q9325" s="4" t="str">
        <f>IF(Table1[[#This Row],[Delivery delay days]]&gt;5,"delay","on time")</f>
        <v>on time</v>
      </c>
      <c r="R9325" s="10">
        <f>DATEVALUE(Table1[[#This Row],[Delivery_Date]])</f>
        <v>44966</v>
      </c>
      <c r="S9325" s="10">
        <f>DATEVALUE(Table1[[#This Row],[Order_Date]])</f>
        <v>44965</v>
      </c>
      <c r="T9325" s="4" t="str" cm="1">
        <f t="array" ref="T9325">_xlfn.IFS(Table1[[#This Row],[Inventory_Level]]&lt;=200,"low",Table1[[#This Row],[Inventory_Level]]&gt;=700,"high",Table1[[#This Row],[Inventory_Level]]&gt;200,"medium")</f>
        <v>medium</v>
      </c>
    </row>
    <row r="9326" spans="1:20" x14ac:dyDescent="0.35">
      <c r="A9326" s="4">
        <v>9325</v>
      </c>
      <c r="B9326" s="4" t="s">
        <v>59</v>
      </c>
      <c r="C9326" s="4" t="s">
        <v>24</v>
      </c>
      <c r="D9326" s="4" t="s">
        <v>32</v>
      </c>
      <c r="E9326" s="4" t="s">
        <v>60</v>
      </c>
      <c r="F9326" s="10" t="s">
        <v>301</v>
      </c>
      <c r="G9326" s="11" t="s">
        <v>392</v>
      </c>
      <c r="H9326" s="4">
        <v>16</v>
      </c>
      <c r="I9326" s="12">
        <v>29548.3</v>
      </c>
      <c r="J9326" s="12">
        <v>472772.8</v>
      </c>
      <c r="K9326" s="12">
        <v>1369.96</v>
      </c>
      <c r="L9326" s="4">
        <v>667</v>
      </c>
      <c r="M9326" s="4" t="s">
        <v>42</v>
      </c>
      <c r="N9326" s="4" t="str" cm="1">
        <f t="array" ref="N9326">_xlfn.SWITCH(E9326,"Delhi","North","Chennai","South","Hyderabad","South","Mumbai","Central","Bangalore","South")</f>
        <v>South</v>
      </c>
      <c r="O9326" s="12">
        <v>35573.58</v>
      </c>
      <c r="P9326" s="4">
        <f>Table1[[#This Row],[Delivery_Date]]-Table1[[#This Row],[Order_Date]]</f>
        <v>9</v>
      </c>
      <c r="Q9326" s="4" t="str">
        <f>IF(Table1[[#This Row],[Delivery delay days]]&gt;5,"delay","on time")</f>
        <v>delay</v>
      </c>
      <c r="R9326" s="10">
        <f>DATEVALUE(Table1[[#This Row],[Delivery_Date]])</f>
        <v>45149</v>
      </c>
      <c r="S9326" s="10">
        <f>DATEVALUE(Table1[[#This Row],[Order_Date]])</f>
        <v>45140</v>
      </c>
      <c r="T9326" s="4" t="str" cm="1">
        <f t="array" ref="T9326">_xlfn.IFS(Table1[[#This Row],[Inventory_Level]]&lt;=200,"low",Table1[[#This Row],[Inventory_Level]]&gt;=700,"high",Table1[[#This Row],[Inventory_Level]]&gt;200,"medium")</f>
        <v>medium</v>
      </c>
    </row>
    <row r="9327" spans="1:20" x14ac:dyDescent="0.35">
      <c r="A9327" s="4">
        <v>9326</v>
      </c>
      <c r="B9327" s="4" t="s">
        <v>15</v>
      </c>
      <c r="C9327" s="4" t="s">
        <v>16</v>
      </c>
      <c r="D9327" s="4" t="s">
        <v>32</v>
      </c>
      <c r="E9327" s="4" t="s">
        <v>18</v>
      </c>
      <c r="F9327" s="10" t="s">
        <v>338</v>
      </c>
      <c r="G9327" s="11" t="s">
        <v>367</v>
      </c>
      <c r="H9327" s="4">
        <v>55</v>
      </c>
      <c r="I9327" s="12">
        <v>13772.67</v>
      </c>
      <c r="J9327" s="12">
        <v>757496.85</v>
      </c>
      <c r="K9327" s="12">
        <v>3359.78</v>
      </c>
      <c r="L9327" s="4">
        <v>592</v>
      </c>
      <c r="M9327" s="4" t="s">
        <v>21</v>
      </c>
      <c r="N9327" s="4" t="str" cm="1">
        <f t="array" ref="N9327">_xlfn.SWITCH(E9327,"Delhi","North","Chennai","South","Hyderabad","South","Mumbai","Central","Bangalore","South")</f>
        <v>North</v>
      </c>
      <c r="O9327" s="12">
        <v>178294.08</v>
      </c>
      <c r="P9327" s="4">
        <f>Table1[[#This Row],[Delivery_Date]]-Table1[[#This Row],[Order_Date]]</f>
        <v>3</v>
      </c>
      <c r="Q9327" s="4" t="str">
        <f>IF(Table1[[#This Row],[Delivery delay days]]&gt;5,"delay","on time")</f>
        <v>on time</v>
      </c>
      <c r="R9327" s="10">
        <f>DATEVALUE(Table1[[#This Row],[Delivery_Date]])</f>
        <v>45074</v>
      </c>
      <c r="S9327" s="10">
        <f>DATEVALUE(Table1[[#This Row],[Order_Date]])</f>
        <v>45071</v>
      </c>
      <c r="T9327" s="4" t="str" cm="1">
        <f t="array" ref="T9327">_xlfn.IFS(Table1[[#This Row],[Inventory_Level]]&lt;=200,"low",Table1[[#This Row],[Inventory_Level]]&gt;=700,"high",Table1[[#This Row],[Inventory_Level]]&gt;200,"medium")</f>
        <v>medium</v>
      </c>
    </row>
    <row r="9328" spans="1:20" x14ac:dyDescent="0.35">
      <c r="A9328" s="4">
        <v>9327</v>
      </c>
      <c r="B9328" s="4" t="s">
        <v>44</v>
      </c>
      <c r="C9328" s="4" t="s">
        <v>16</v>
      </c>
      <c r="D9328" s="4" t="s">
        <v>45</v>
      </c>
      <c r="E9328" s="4" t="s">
        <v>60</v>
      </c>
      <c r="F9328" s="10" t="s">
        <v>279</v>
      </c>
      <c r="G9328" s="11" t="s">
        <v>192</v>
      </c>
      <c r="H9328" s="4">
        <v>52</v>
      </c>
      <c r="I9328" s="12">
        <v>16750.09</v>
      </c>
      <c r="J9328" s="12">
        <v>871004.68</v>
      </c>
      <c r="K9328" s="12">
        <v>1969.94</v>
      </c>
      <c r="L9328" s="4">
        <v>255</v>
      </c>
      <c r="M9328" s="4" t="s">
        <v>29</v>
      </c>
      <c r="N9328" s="4" t="str" cm="1">
        <f t="array" ref="N9328">_xlfn.SWITCH(E9328,"Delhi","North","Chennai","South","Hyderabad","South","Mumbai","Central","Bangalore","South")</f>
        <v>South</v>
      </c>
      <c r="O9328" s="12">
        <v>93778.65</v>
      </c>
      <c r="P9328" s="4">
        <f>Table1[[#This Row],[Delivery_Date]]-Table1[[#This Row],[Order_Date]]</f>
        <v>10</v>
      </c>
      <c r="Q9328" s="4" t="str">
        <f>IF(Table1[[#This Row],[Delivery delay days]]&gt;5,"delay","on time")</f>
        <v>delay</v>
      </c>
      <c r="R9328" s="10">
        <f>DATEVALUE(Table1[[#This Row],[Delivery_Date]])</f>
        <v>45181</v>
      </c>
      <c r="S9328" s="10">
        <f>DATEVALUE(Table1[[#This Row],[Order_Date]])</f>
        <v>45171</v>
      </c>
      <c r="T9328" s="4" t="str" cm="1">
        <f t="array" ref="T9328">_xlfn.IFS(Table1[[#This Row],[Inventory_Level]]&lt;=200,"low",Table1[[#This Row],[Inventory_Level]]&gt;=700,"high",Table1[[#This Row],[Inventory_Level]]&gt;200,"medium")</f>
        <v>medium</v>
      </c>
    </row>
    <row r="9329" spans="1:20" x14ac:dyDescent="0.35">
      <c r="A9329" s="4">
        <v>9328</v>
      </c>
      <c r="B9329" s="4" t="s">
        <v>23</v>
      </c>
      <c r="C9329" s="4" t="s">
        <v>24</v>
      </c>
      <c r="D9329" s="4" t="s">
        <v>25</v>
      </c>
      <c r="E9329" s="4" t="s">
        <v>60</v>
      </c>
      <c r="F9329" s="10" t="s">
        <v>367</v>
      </c>
      <c r="G9329" s="11" t="s">
        <v>99</v>
      </c>
      <c r="H9329" s="4">
        <v>62</v>
      </c>
      <c r="I9329" s="12">
        <v>44312.53</v>
      </c>
      <c r="J9329" s="12">
        <v>2747376.86</v>
      </c>
      <c r="K9329" s="12">
        <v>2321.5100000000002</v>
      </c>
      <c r="L9329" s="4">
        <v>778</v>
      </c>
      <c r="M9329" s="4" t="s">
        <v>29</v>
      </c>
      <c r="N9329" s="4" t="str" cm="1">
        <f t="array" ref="N9329">_xlfn.SWITCH(E9329,"Delhi","North","Chennai","South","Hyderabad","South","Mumbai","Central","Bangalore","South")</f>
        <v>South</v>
      </c>
      <c r="O9329" s="12">
        <v>434936.24</v>
      </c>
      <c r="P9329" s="4">
        <f>Table1[[#This Row],[Delivery_Date]]-Table1[[#This Row],[Order_Date]]</f>
        <v>7</v>
      </c>
      <c r="Q9329" s="4" t="str">
        <f>IF(Table1[[#This Row],[Delivery delay days]]&gt;5,"delay","on time")</f>
        <v>delay</v>
      </c>
      <c r="R9329" s="10">
        <f>DATEVALUE(Table1[[#This Row],[Delivery_Date]])</f>
        <v>45081</v>
      </c>
      <c r="S9329" s="10">
        <f>DATEVALUE(Table1[[#This Row],[Order_Date]])</f>
        <v>45074</v>
      </c>
      <c r="T9329" s="4" t="str" cm="1">
        <f t="array" ref="T9329">_xlfn.IFS(Table1[[#This Row],[Inventory_Level]]&lt;=200,"low",Table1[[#This Row],[Inventory_Level]]&gt;=700,"high",Table1[[#This Row],[Inventory_Level]]&gt;200,"medium")</f>
        <v>high</v>
      </c>
    </row>
    <row r="9330" spans="1:20" x14ac:dyDescent="0.35">
      <c r="A9330" s="4">
        <v>9329</v>
      </c>
      <c r="B9330" s="4" t="s">
        <v>65</v>
      </c>
      <c r="C9330" s="4" t="s">
        <v>38</v>
      </c>
      <c r="D9330" s="4" t="s">
        <v>25</v>
      </c>
      <c r="E9330" s="4" t="s">
        <v>60</v>
      </c>
      <c r="F9330" s="10" t="s">
        <v>170</v>
      </c>
      <c r="G9330" s="11" t="s">
        <v>28</v>
      </c>
      <c r="H9330" s="4">
        <v>64</v>
      </c>
      <c r="I9330" s="12">
        <v>47307.31</v>
      </c>
      <c r="J9330" s="12">
        <v>3027667.84</v>
      </c>
      <c r="K9330" s="12">
        <v>936.17</v>
      </c>
      <c r="L9330" s="4">
        <v>390</v>
      </c>
      <c r="M9330" s="4" t="s">
        <v>35</v>
      </c>
      <c r="N9330" s="4" t="str" cm="1">
        <f t="array" ref="N9330">_xlfn.SWITCH(E9330,"Delhi","North","Chennai","South","Hyderabad","South","Mumbai","Central","Bangalore","South")</f>
        <v>South</v>
      </c>
      <c r="O9330" s="12">
        <v>353276.34</v>
      </c>
      <c r="P9330" s="4">
        <f>Table1[[#This Row],[Delivery_Date]]-Table1[[#This Row],[Order_Date]]</f>
        <v>9</v>
      </c>
      <c r="Q9330" s="4" t="str">
        <f>IF(Table1[[#This Row],[Delivery delay days]]&gt;5,"delay","on time")</f>
        <v>delay</v>
      </c>
      <c r="R9330" s="10">
        <f>DATEVALUE(Table1[[#This Row],[Delivery_Date]])</f>
        <v>45137</v>
      </c>
      <c r="S9330" s="10">
        <f>DATEVALUE(Table1[[#This Row],[Order_Date]])</f>
        <v>45128</v>
      </c>
      <c r="T9330" s="4" t="str" cm="1">
        <f t="array" ref="T9330">_xlfn.IFS(Table1[[#This Row],[Inventory_Level]]&lt;=200,"low",Table1[[#This Row],[Inventory_Level]]&gt;=700,"high",Table1[[#This Row],[Inventory_Level]]&gt;200,"medium")</f>
        <v>medium</v>
      </c>
    </row>
    <row r="9331" spans="1:20" x14ac:dyDescent="0.35">
      <c r="A9331" s="4">
        <v>9330</v>
      </c>
      <c r="B9331" s="4" t="s">
        <v>51</v>
      </c>
      <c r="C9331" s="4" t="s">
        <v>24</v>
      </c>
      <c r="D9331" s="4" t="s">
        <v>39</v>
      </c>
      <c r="E9331" s="4" t="s">
        <v>60</v>
      </c>
      <c r="F9331" s="10" t="s">
        <v>178</v>
      </c>
      <c r="G9331" s="11" t="s">
        <v>91</v>
      </c>
      <c r="H9331" s="4">
        <v>12</v>
      </c>
      <c r="I9331" s="12">
        <v>29670.61</v>
      </c>
      <c r="J9331" s="12">
        <v>356047.32</v>
      </c>
      <c r="K9331" s="12">
        <v>3621.33</v>
      </c>
      <c r="L9331" s="4">
        <v>467</v>
      </c>
      <c r="M9331" s="4" t="s">
        <v>42</v>
      </c>
      <c r="N9331" s="4" t="str" cm="1">
        <f t="array" ref="N9331">_xlfn.SWITCH(E9331,"Delhi","North","Chennai","South","Hyderabad","South","Mumbai","Central","Bangalore","South")</f>
        <v>South</v>
      </c>
      <c r="O9331" s="12">
        <v>37781.75</v>
      </c>
      <c r="P9331" s="4">
        <f>Table1[[#This Row],[Delivery_Date]]-Table1[[#This Row],[Order_Date]]</f>
        <v>4</v>
      </c>
      <c r="Q9331" s="4" t="str">
        <f>IF(Table1[[#This Row],[Delivery delay days]]&gt;5,"delay","on time")</f>
        <v>on time</v>
      </c>
      <c r="R9331" s="10">
        <f>DATEVALUE(Table1[[#This Row],[Delivery_Date]])</f>
        <v>45027</v>
      </c>
      <c r="S9331" s="10">
        <f>DATEVALUE(Table1[[#This Row],[Order_Date]])</f>
        <v>45023</v>
      </c>
      <c r="T9331" s="4" t="str" cm="1">
        <f t="array" ref="T9331">_xlfn.IFS(Table1[[#This Row],[Inventory_Level]]&lt;=200,"low",Table1[[#This Row],[Inventory_Level]]&gt;=700,"high",Table1[[#This Row],[Inventory_Level]]&gt;200,"medium")</f>
        <v>medium</v>
      </c>
    </row>
    <row r="9332" spans="1:20" x14ac:dyDescent="0.35">
      <c r="A9332" s="4">
        <v>9331</v>
      </c>
      <c r="B9332" s="4" t="s">
        <v>37</v>
      </c>
      <c r="C9332" s="4" t="s">
        <v>38</v>
      </c>
      <c r="D9332" s="4" t="s">
        <v>32</v>
      </c>
      <c r="E9332" s="4" t="s">
        <v>26</v>
      </c>
      <c r="F9332" s="10" t="s">
        <v>342</v>
      </c>
      <c r="G9332" s="11" t="s">
        <v>134</v>
      </c>
      <c r="H9332" s="4">
        <v>54</v>
      </c>
      <c r="I9332" s="12">
        <v>1716.46</v>
      </c>
      <c r="J9332" s="12">
        <v>92688.84</v>
      </c>
      <c r="K9332" s="12">
        <v>4917.34</v>
      </c>
      <c r="L9332" s="4">
        <v>570</v>
      </c>
      <c r="M9332" s="4" t="s">
        <v>29</v>
      </c>
      <c r="N9332" s="4" t="str" cm="1">
        <f t="array" ref="N9332">_xlfn.SWITCH(E9332,"Delhi","North","Chennai","South","Hyderabad","South","Mumbai","Central","Bangalore","South")</f>
        <v>South</v>
      </c>
      <c r="O9332" s="12">
        <v>13507.9</v>
      </c>
      <c r="P9332" s="4">
        <f>Table1[[#This Row],[Delivery_Date]]-Table1[[#This Row],[Order_Date]]</f>
        <v>4</v>
      </c>
      <c r="Q9332" s="4" t="str">
        <f>IF(Table1[[#This Row],[Delivery delay days]]&gt;5,"delay","on time")</f>
        <v>on time</v>
      </c>
      <c r="R9332" s="10">
        <f>DATEVALUE(Table1[[#This Row],[Delivery_Date]])</f>
        <v>45190</v>
      </c>
      <c r="S9332" s="10">
        <f>DATEVALUE(Table1[[#This Row],[Order_Date]])</f>
        <v>45186</v>
      </c>
      <c r="T9332" s="4" t="str" cm="1">
        <f t="array" ref="T9332">_xlfn.IFS(Table1[[#This Row],[Inventory_Level]]&lt;=200,"low",Table1[[#This Row],[Inventory_Level]]&gt;=700,"high",Table1[[#This Row],[Inventory_Level]]&gt;200,"medium")</f>
        <v>medium</v>
      </c>
    </row>
    <row r="9333" spans="1:20" x14ac:dyDescent="0.35">
      <c r="A9333" s="4">
        <v>9332</v>
      </c>
      <c r="B9333" s="4" t="s">
        <v>15</v>
      </c>
      <c r="C9333" s="4" t="s">
        <v>24</v>
      </c>
      <c r="D9333" s="4" t="s">
        <v>45</v>
      </c>
      <c r="E9333" s="4" t="s">
        <v>52</v>
      </c>
      <c r="F9333" s="10" t="s">
        <v>335</v>
      </c>
      <c r="G9333" s="11" t="s">
        <v>134</v>
      </c>
      <c r="H9333" s="4">
        <v>74</v>
      </c>
      <c r="I9333" s="12">
        <v>1333.37</v>
      </c>
      <c r="J9333" s="12">
        <v>98669.38</v>
      </c>
      <c r="K9333" s="12">
        <v>330.29</v>
      </c>
      <c r="L9333" s="4">
        <v>725</v>
      </c>
      <c r="M9333" s="4" t="s">
        <v>29</v>
      </c>
      <c r="N9333" s="4" t="str" cm="1">
        <f t="array" ref="N9333">_xlfn.SWITCH(E9333,"Delhi","North","Chennai","South","Hyderabad","South","Mumbai","Central","Bangalore","South")</f>
        <v>Central</v>
      </c>
      <c r="O9333" s="12">
        <v>16877.22</v>
      </c>
      <c r="P9333" s="4">
        <f>Table1[[#This Row],[Delivery_Date]]-Table1[[#This Row],[Order_Date]]</f>
        <v>1</v>
      </c>
      <c r="Q9333" s="4" t="str">
        <f>IF(Table1[[#This Row],[Delivery delay days]]&gt;5,"delay","on time")</f>
        <v>on time</v>
      </c>
      <c r="R9333" s="10">
        <f>DATEVALUE(Table1[[#This Row],[Delivery_Date]])</f>
        <v>45190</v>
      </c>
      <c r="S9333" s="10">
        <f>DATEVALUE(Table1[[#This Row],[Order_Date]])</f>
        <v>45189</v>
      </c>
      <c r="T9333" s="4" t="str" cm="1">
        <f t="array" ref="T9333">_xlfn.IFS(Table1[[#This Row],[Inventory_Level]]&lt;=200,"low",Table1[[#This Row],[Inventory_Level]]&gt;=700,"high",Table1[[#This Row],[Inventory_Level]]&gt;200,"medium")</f>
        <v>high</v>
      </c>
    </row>
    <row r="9334" spans="1:20" x14ac:dyDescent="0.35">
      <c r="A9334" s="4">
        <v>9333</v>
      </c>
      <c r="B9334" s="4" t="s">
        <v>51</v>
      </c>
      <c r="C9334" s="4" t="s">
        <v>16</v>
      </c>
      <c r="D9334" s="4" t="s">
        <v>32</v>
      </c>
      <c r="E9334" s="4" t="s">
        <v>52</v>
      </c>
      <c r="F9334" s="10" t="s">
        <v>115</v>
      </c>
      <c r="G9334" s="11" t="s">
        <v>71</v>
      </c>
      <c r="H9334" s="4">
        <v>48</v>
      </c>
      <c r="I9334" s="12">
        <v>22993.16</v>
      </c>
      <c r="J9334" s="12">
        <v>1103671.68</v>
      </c>
      <c r="K9334" s="12">
        <v>259.88</v>
      </c>
      <c r="L9334" s="4">
        <v>491</v>
      </c>
      <c r="M9334" s="4" t="s">
        <v>21</v>
      </c>
      <c r="N9334" s="4" t="str" cm="1">
        <f t="array" ref="N9334">_xlfn.SWITCH(E9334,"Delhi","North","Chennai","South","Hyderabad","South","Mumbai","Central","Bangalore","South")</f>
        <v>Central</v>
      </c>
      <c r="O9334" s="12">
        <v>106662.46</v>
      </c>
      <c r="P9334" s="4">
        <f>Table1[[#This Row],[Delivery_Date]]-Table1[[#This Row],[Order_Date]]</f>
        <v>15</v>
      </c>
      <c r="Q9334" s="4" t="str">
        <f>IF(Table1[[#This Row],[Delivery delay days]]&gt;5,"delay","on time")</f>
        <v>delay</v>
      </c>
      <c r="R9334" s="10">
        <f>DATEVALUE(Table1[[#This Row],[Delivery_Date]])</f>
        <v>45260</v>
      </c>
      <c r="S9334" s="10">
        <f>DATEVALUE(Table1[[#This Row],[Order_Date]])</f>
        <v>45245</v>
      </c>
      <c r="T9334" s="4" t="str" cm="1">
        <f t="array" ref="T9334">_xlfn.IFS(Table1[[#This Row],[Inventory_Level]]&lt;=200,"low",Table1[[#This Row],[Inventory_Level]]&gt;=700,"high",Table1[[#This Row],[Inventory_Level]]&gt;200,"medium")</f>
        <v>medium</v>
      </c>
    </row>
    <row r="9335" spans="1:20" x14ac:dyDescent="0.35">
      <c r="A9335" s="4">
        <v>9334</v>
      </c>
      <c r="B9335" s="4" t="s">
        <v>65</v>
      </c>
      <c r="C9335" s="4" t="s">
        <v>24</v>
      </c>
      <c r="D9335" s="4" t="s">
        <v>17</v>
      </c>
      <c r="E9335" s="4" t="s">
        <v>60</v>
      </c>
      <c r="F9335" s="10" t="s">
        <v>211</v>
      </c>
      <c r="G9335" s="11" t="s">
        <v>361</v>
      </c>
      <c r="H9335" s="4">
        <v>27</v>
      </c>
      <c r="I9335" s="12">
        <v>41507.75</v>
      </c>
      <c r="J9335" s="12">
        <v>1120709.25</v>
      </c>
      <c r="K9335" s="12">
        <v>4111.88</v>
      </c>
      <c r="L9335" s="4">
        <v>864</v>
      </c>
      <c r="M9335" s="4" t="s">
        <v>21</v>
      </c>
      <c r="N9335" s="4" t="str" cm="1">
        <f t="array" ref="N9335">_xlfn.SWITCH(E9335,"Delhi","North","Chennai","South","Hyderabad","South","Mumbai","Central","Bangalore","South")</f>
        <v>South</v>
      </c>
      <c r="O9335" s="12">
        <v>230480.63</v>
      </c>
      <c r="P9335" s="4">
        <f>Table1[[#This Row],[Delivery_Date]]-Table1[[#This Row],[Order_Date]]</f>
        <v>15</v>
      </c>
      <c r="Q9335" s="4" t="str">
        <f>IF(Table1[[#This Row],[Delivery delay days]]&gt;5,"delay","on time")</f>
        <v>delay</v>
      </c>
      <c r="R9335" s="10">
        <f>DATEVALUE(Table1[[#This Row],[Delivery_Date]])</f>
        <v>45035</v>
      </c>
      <c r="S9335" s="10">
        <f>DATEVALUE(Table1[[#This Row],[Order_Date]])</f>
        <v>45020</v>
      </c>
      <c r="T9335" s="4" t="str" cm="1">
        <f t="array" ref="T9335">_xlfn.IFS(Table1[[#This Row],[Inventory_Level]]&lt;=200,"low",Table1[[#This Row],[Inventory_Level]]&gt;=700,"high",Table1[[#This Row],[Inventory_Level]]&gt;200,"medium")</f>
        <v>high</v>
      </c>
    </row>
    <row r="9336" spans="1:20" x14ac:dyDescent="0.35">
      <c r="A9336" s="4">
        <v>9335</v>
      </c>
      <c r="B9336" s="4" t="s">
        <v>37</v>
      </c>
      <c r="C9336" s="4" t="s">
        <v>24</v>
      </c>
      <c r="D9336" s="4" t="s">
        <v>17</v>
      </c>
      <c r="E9336" s="4" t="s">
        <v>46</v>
      </c>
      <c r="F9336" s="10" t="s">
        <v>234</v>
      </c>
      <c r="G9336" s="11" t="s">
        <v>257</v>
      </c>
      <c r="H9336" s="4">
        <v>81</v>
      </c>
      <c r="I9336" s="12">
        <v>7003.21</v>
      </c>
      <c r="J9336" s="12">
        <v>567260.01</v>
      </c>
      <c r="K9336" s="12">
        <v>3166.99</v>
      </c>
      <c r="L9336" s="4">
        <v>565</v>
      </c>
      <c r="M9336" s="4" t="s">
        <v>35</v>
      </c>
      <c r="N9336" s="4" t="str" cm="1">
        <f t="array" ref="N9336">_xlfn.SWITCH(E9336,"Delhi","North","Chennai","South","Hyderabad","South","Mumbai","Central","Bangalore","South")</f>
        <v>South</v>
      </c>
      <c r="O9336" s="12">
        <v>75120.94</v>
      </c>
      <c r="P9336" s="4">
        <f>Table1[[#This Row],[Delivery_Date]]-Table1[[#This Row],[Order_Date]]</f>
        <v>14</v>
      </c>
      <c r="Q9336" s="4" t="str">
        <f>IF(Table1[[#This Row],[Delivery delay days]]&gt;5,"delay","on time")</f>
        <v>delay</v>
      </c>
      <c r="R9336" s="10">
        <f>DATEVALUE(Table1[[#This Row],[Delivery_Date]])</f>
        <v>45061</v>
      </c>
      <c r="S9336" s="10">
        <f>DATEVALUE(Table1[[#This Row],[Order_Date]])</f>
        <v>45047</v>
      </c>
      <c r="T9336" s="4" t="str" cm="1">
        <f t="array" ref="T9336">_xlfn.IFS(Table1[[#This Row],[Inventory_Level]]&lt;=200,"low",Table1[[#This Row],[Inventory_Level]]&gt;=700,"high",Table1[[#This Row],[Inventory_Level]]&gt;200,"medium")</f>
        <v>medium</v>
      </c>
    </row>
    <row r="9337" spans="1:20" x14ac:dyDescent="0.35">
      <c r="A9337" s="4">
        <v>9336</v>
      </c>
      <c r="B9337" s="4" t="s">
        <v>37</v>
      </c>
      <c r="C9337" s="4" t="s">
        <v>38</v>
      </c>
      <c r="D9337" s="4" t="s">
        <v>32</v>
      </c>
      <c r="E9337" s="4" t="s">
        <v>46</v>
      </c>
      <c r="F9337" s="10" t="s">
        <v>290</v>
      </c>
      <c r="G9337" s="11" t="s">
        <v>73</v>
      </c>
      <c r="H9337" s="4">
        <v>97</v>
      </c>
      <c r="I9337" s="12">
        <v>14346.77</v>
      </c>
      <c r="J9337" s="12">
        <v>1391636.69</v>
      </c>
      <c r="K9337" s="12">
        <v>4044.05</v>
      </c>
      <c r="L9337" s="4">
        <v>515</v>
      </c>
      <c r="M9337" s="4" t="s">
        <v>21</v>
      </c>
      <c r="N9337" s="4" t="str" cm="1">
        <f t="array" ref="N9337">_xlfn.SWITCH(E9337,"Delhi","North","Chennai","South","Hyderabad","South","Mumbai","Central","Bangalore","South")</f>
        <v>South</v>
      </c>
      <c r="O9337" s="12">
        <v>252191.53</v>
      </c>
      <c r="P9337" s="4">
        <f>Table1[[#This Row],[Delivery_Date]]-Table1[[#This Row],[Order_Date]]</f>
        <v>13</v>
      </c>
      <c r="Q9337" s="4" t="str">
        <f>IF(Table1[[#This Row],[Delivery delay days]]&gt;5,"delay","on time")</f>
        <v>delay</v>
      </c>
      <c r="R9337" s="10">
        <f>DATEVALUE(Table1[[#This Row],[Delivery_Date]])</f>
        <v>45220</v>
      </c>
      <c r="S9337" s="10">
        <f>DATEVALUE(Table1[[#This Row],[Order_Date]])</f>
        <v>45207</v>
      </c>
      <c r="T9337" s="4" t="str" cm="1">
        <f t="array" ref="T9337">_xlfn.IFS(Table1[[#This Row],[Inventory_Level]]&lt;=200,"low",Table1[[#This Row],[Inventory_Level]]&gt;=700,"high",Table1[[#This Row],[Inventory_Level]]&gt;200,"medium")</f>
        <v>medium</v>
      </c>
    </row>
    <row r="9338" spans="1:20" x14ac:dyDescent="0.35">
      <c r="A9338" s="4">
        <v>9337</v>
      </c>
      <c r="B9338" s="4" t="s">
        <v>65</v>
      </c>
      <c r="C9338" s="4" t="s">
        <v>24</v>
      </c>
      <c r="D9338" s="4" t="s">
        <v>32</v>
      </c>
      <c r="E9338" s="4" t="s">
        <v>46</v>
      </c>
      <c r="F9338" s="10" t="s">
        <v>47</v>
      </c>
      <c r="G9338" s="11" t="s">
        <v>56</v>
      </c>
      <c r="H9338" s="4">
        <v>89</v>
      </c>
      <c r="I9338" s="12">
        <v>18324.36</v>
      </c>
      <c r="J9338" s="12">
        <v>1630868.04</v>
      </c>
      <c r="K9338" s="12">
        <v>2309.84</v>
      </c>
      <c r="L9338" s="4">
        <v>566</v>
      </c>
      <c r="M9338" s="4" t="s">
        <v>21</v>
      </c>
      <c r="N9338" s="4" t="str" cm="1">
        <f t="array" ref="N9338">_xlfn.SWITCH(E9338,"Delhi","North","Chennai","South","Hyderabad","South","Mumbai","Central","Bangalore","South")</f>
        <v>South</v>
      </c>
      <c r="O9338" s="12">
        <v>404082.4</v>
      </c>
      <c r="P9338" s="4">
        <f>Table1[[#This Row],[Delivery_Date]]-Table1[[#This Row],[Order_Date]]</f>
        <v>12</v>
      </c>
      <c r="Q9338" s="4" t="str">
        <f>IF(Table1[[#This Row],[Delivery delay days]]&gt;5,"delay","on time")</f>
        <v>delay</v>
      </c>
      <c r="R9338" s="10">
        <f>DATEVALUE(Table1[[#This Row],[Delivery_Date]])</f>
        <v>45150</v>
      </c>
      <c r="S9338" s="10">
        <f>DATEVALUE(Table1[[#This Row],[Order_Date]])</f>
        <v>45138</v>
      </c>
      <c r="T9338" s="4" t="str" cm="1">
        <f t="array" ref="T9338">_xlfn.IFS(Table1[[#This Row],[Inventory_Level]]&lt;=200,"low",Table1[[#This Row],[Inventory_Level]]&gt;=700,"high",Table1[[#This Row],[Inventory_Level]]&gt;200,"medium")</f>
        <v>medium</v>
      </c>
    </row>
    <row r="9339" spans="1:20" x14ac:dyDescent="0.35">
      <c r="A9339" s="4">
        <v>9338</v>
      </c>
      <c r="B9339" s="4" t="s">
        <v>59</v>
      </c>
      <c r="C9339" s="4" t="s">
        <v>38</v>
      </c>
      <c r="D9339" s="4" t="s">
        <v>45</v>
      </c>
      <c r="E9339" s="4" t="s">
        <v>46</v>
      </c>
      <c r="F9339" s="10" t="s">
        <v>266</v>
      </c>
      <c r="G9339" s="11" t="s">
        <v>315</v>
      </c>
      <c r="H9339" s="4">
        <v>9</v>
      </c>
      <c r="I9339" s="12">
        <v>36649.47</v>
      </c>
      <c r="J9339" s="12">
        <v>329845.23</v>
      </c>
      <c r="K9339" s="12">
        <v>2610.77</v>
      </c>
      <c r="L9339" s="4">
        <v>764</v>
      </c>
      <c r="M9339" s="4" t="s">
        <v>21</v>
      </c>
      <c r="N9339" s="4" t="str" cm="1">
        <f t="array" ref="N9339">_xlfn.SWITCH(E9339,"Delhi","North","Chennai","South","Hyderabad","South","Mumbai","Central","Bangalore","South")</f>
        <v>South</v>
      </c>
      <c r="O9339" s="12">
        <v>60817.35</v>
      </c>
      <c r="P9339" s="4">
        <f>Table1[[#This Row],[Delivery_Date]]-Table1[[#This Row],[Order_Date]]</f>
        <v>12</v>
      </c>
      <c r="Q9339" s="4" t="str">
        <f>IF(Table1[[#This Row],[Delivery delay days]]&gt;5,"delay","on time")</f>
        <v>delay</v>
      </c>
      <c r="R9339" s="10">
        <f>DATEVALUE(Table1[[#This Row],[Delivery_Date]])</f>
        <v>45091</v>
      </c>
      <c r="S9339" s="10">
        <f>DATEVALUE(Table1[[#This Row],[Order_Date]])</f>
        <v>45079</v>
      </c>
      <c r="T9339" s="4" t="str" cm="1">
        <f t="array" ref="T9339">_xlfn.IFS(Table1[[#This Row],[Inventory_Level]]&lt;=200,"low",Table1[[#This Row],[Inventory_Level]]&gt;=700,"high",Table1[[#This Row],[Inventory_Level]]&gt;200,"medium")</f>
        <v>high</v>
      </c>
    </row>
    <row r="9340" spans="1:20" x14ac:dyDescent="0.35">
      <c r="A9340" s="4">
        <v>9339</v>
      </c>
      <c r="B9340" s="4" t="s">
        <v>44</v>
      </c>
      <c r="C9340" s="4" t="s">
        <v>16</v>
      </c>
      <c r="D9340" s="4" t="s">
        <v>25</v>
      </c>
      <c r="E9340" s="4" t="s">
        <v>60</v>
      </c>
      <c r="F9340" s="10" t="s">
        <v>62</v>
      </c>
      <c r="G9340" s="11" t="s">
        <v>349</v>
      </c>
      <c r="H9340" s="4">
        <v>10</v>
      </c>
      <c r="I9340" s="12">
        <v>29850.68</v>
      </c>
      <c r="J9340" s="12">
        <v>298506.8</v>
      </c>
      <c r="K9340" s="12">
        <v>3979.49</v>
      </c>
      <c r="L9340" s="4">
        <v>46</v>
      </c>
      <c r="M9340" s="4" t="s">
        <v>35</v>
      </c>
      <c r="N9340" s="4" t="str" cm="1">
        <f t="array" ref="N9340">_xlfn.SWITCH(E9340,"Delhi","North","Chennai","South","Hyderabad","South","Mumbai","Central","Bangalore","South")</f>
        <v>South</v>
      </c>
      <c r="O9340" s="12">
        <v>16225.57</v>
      </c>
      <c r="P9340" s="4">
        <f>Table1[[#This Row],[Delivery_Date]]-Table1[[#This Row],[Order_Date]]</f>
        <v>9</v>
      </c>
      <c r="Q9340" s="4" t="str">
        <f>IF(Table1[[#This Row],[Delivery delay days]]&gt;5,"delay","on time")</f>
        <v>delay</v>
      </c>
      <c r="R9340" s="10">
        <f>DATEVALUE(Table1[[#This Row],[Delivery_Date]])</f>
        <v>45046</v>
      </c>
      <c r="S9340" s="10">
        <f>DATEVALUE(Table1[[#This Row],[Order_Date]])</f>
        <v>45037</v>
      </c>
      <c r="T9340" s="4" t="str" cm="1">
        <f t="array" ref="T9340">_xlfn.IFS(Table1[[#This Row],[Inventory_Level]]&lt;=200,"low",Table1[[#This Row],[Inventory_Level]]&gt;=700,"high",Table1[[#This Row],[Inventory_Level]]&gt;200,"medium")</f>
        <v>low</v>
      </c>
    </row>
    <row r="9341" spans="1:20" x14ac:dyDescent="0.35">
      <c r="A9341" s="4">
        <v>9340</v>
      </c>
      <c r="B9341" s="4" t="s">
        <v>44</v>
      </c>
      <c r="C9341" s="4" t="s">
        <v>38</v>
      </c>
      <c r="D9341" s="4" t="s">
        <v>17</v>
      </c>
      <c r="E9341" s="4" t="s">
        <v>52</v>
      </c>
      <c r="F9341" s="10" t="s">
        <v>75</v>
      </c>
      <c r="G9341" s="11" t="s">
        <v>114</v>
      </c>
      <c r="H9341" s="4">
        <v>9</v>
      </c>
      <c r="I9341" s="12">
        <v>37042.28</v>
      </c>
      <c r="J9341" s="12">
        <v>333380.52</v>
      </c>
      <c r="K9341" s="12">
        <v>4565.46</v>
      </c>
      <c r="L9341" s="4">
        <v>260</v>
      </c>
      <c r="M9341" s="4" t="s">
        <v>21</v>
      </c>
      <c r="N9341" s="4" t="str" cm="1">
        <f t="array" ref="N9341">_xlfn.SWITCH(E9341,"Delhi","North","Chennai","South","Hyderabad","South","Mumbai","Central","Bangalore","South")</f>
        <v>Central</v>
      </c>
      <c r="O9341" s="12">
        <v>48361.64</v>
      </c>
      <c r="P9341" s="4">
        <f>Table1[[#This Row],[Delivery_Date]]-Table1[[#This Row],[Order_Date]]</f>
        <v>7</v>
      </c>
      <c r="Q9341" s="4" t="str">
        <f>IF(Table1[[#This Row],[Delivery delay days]]&gt;5,"delay","on time")</f>
        <v>delay</v>
      </c>
      <c r="R9341" s="10">
        <f>DATEVALUE(Table1[[#This Row],[Delivery_Date]])</f>
        <v>45236</v>
      </c>
      <c r="S9341" s="10">
        <f>DATEVALUE(Table1[[#This Row],[Order_Date]])</f>
        <v>45229</v>
      </c>
      <c r="T9341" s="4" t="str" cm="1">
        <f t="array" ref="T9341">_xlfn.IFS(Table1[[#This Row],[Inventory_Level]]&lt;=200,"low",Table1[[#This Row],[Inventory_Level]]&gt;=700,"high",Table1[[#This Row],[Inventory_Level]]&gt;200,"medium")</f>
        <v>medium</v>
      </c>
    </row>
    <row r="9342" spans="1:20" x14ac:dyDescent="0.35">
      <c r="A9342" s="4">
        <v>9341</v>
      </c>
      <c r="B9342" s="4" t="s">
        <v>65</v>
      </c>
      <c r="C9342" s="4" t="s">
        <v>16</v>
      </c>
      <c r="D9342" s="4" t="s">
        <v>32</v>
      </c>
      <c r="E9342" s="4" t="s">
        <v>46</v>
      </c>
      <c r="F9342" s="10" t="s">
        <v>86</v>
      </c>
      <c r="G9342" s="11" t="s">
        <v>422</v>
      </c>
      <c r="H9342" s="4">
        <v>71</v>
      </c>
      <c r="I9342" s="12">
        <v>1316.13</v>
      </c>
      <c r="J9342" s="12">
        <v>93445.23</v>
      </c>
      <c r="K9342" s="12">
        <v>4751.8900000000003</v>
      </c>
      <c r="L9342" s="4">
        <v>947</v>
      </c>
      <c r="M9342" s="4" t="s">
        <v>21</v>
      </c>
      <c r="N9342" s="4" t="str" cm="1">
        <f t="array" ref="N9342">_xlfn.SWITCH(E9342,"Delhi","North","Chennai","South","Hyderabad","South","Mumbai","Central","Bangalore","South")</f>
        <v>South</v>
      </c>
      <c r="O9342" s="12">
        <v>20160.3</v>
      </c>
      <c r="P9342" s="4">
        <f>Table1[[#This Row],[Delivery_Date]]-Table1[[#This Row],[Order_Date]]</f>
        <v>10</v>
      </c>
      <c r="Q9342" s="4" t="str">
        <f>IF(Table1[[#This Row],[Delivery delay days]]&gt;5,"delay","on time")</f>
        <v>delay</v>
      </c>
      <c r="R9342" s="10">
        <f>DATEVALUE(Table1[[#This Row],[Delivery_Date]])</f>
        <v>45302</v>
      </c>
      <c r="S9342" s="10">
        <f>DATEVALUE(Table1[[#This Row],[Order_Date]])</f>
        <v>45292</v>
      </c>
      <c r="T9342" s="4" t="str" cm="1">
        <f t="array" ref="T9342">_xlfn.IFS(Table1[[#This Row],[Inventory_Level]]&lt;=200,"low",Table1[[#This Row],[Inventory_Level]]&gt;=700,"high",Table1[[#This Row],[Inventory_Level]]&gt;200,"medium")</f>
        <v>high</v>
      </c>
    </row>
    <row r="9343" spans="1:20" x14ac:dyDescent="0.35">
      <c r="A9343" s="4">
        <v>9342</v>
      </c>
      <c r="B9343" s="4" t="s">
        <v>51</v>
      </c>
      <c r="C9343" s="4" t="s">
        <v>16</v>
      </c>
      <c r="D9343" s="4" t="s">
        <v>17</v>
      </c>
      <c r="E9343" s="4" t="s">
        <v>52</v>
      </c>
      <c r="F9343" s="10" t="s">
        <v>226</v>
      </c>
      <c r="G9343" s="11" t="s">
        <v>395</v>
      </c>
      <c r="H9343" s="4">
        <v>89</v>
      </c>
      <c r="I9343" s="12">
        <v>23859.56</v>
      </c>
      <c r="J9343" s="12">
        <v>2123500.84</v>
      </c>
      <c r="K9343" s="12">
        <v>102.93</v>
      </c>
      <c r="L9343" s="4">
        <v>390</v>
      </c>
      <c r="M9343" s="4" t="s">
        <v>21</v>
      </c>
      <c r="N9343" s="4" t="str" cm="1">
        <f t="array" ref="N9343">_xlfn.SWITCH(E9343,"Delhi","North","Chennai","South","Hyderabad","South","Mumbai","Central","Bangalore","South")</f>
        <v>Central</v>
      </c>
      <c r="O9343" s="12">
        <v>127605.51</v>
      </c>
      <c r="P9343" s="4">
        <f>Table1[[#This Row],[Delivery_Date]]-Table1[[#This Row],[Order_Date]]</f>
        <v>7</v>
      </c>
      <c r="Q9343" s="4" t="str">
        <f>IF(Table1[[#This Row],[Delivery delay days]]&gt;5,"delay","on time")</f>
        <v>delay</v>
      </c>
      <c r="R9343" s="10">
        <f>DATEVALUE(Table1[[#This Row],[Delivery_Date]])</f>
        <v>45012</v>
      </c>
      <c r="S9343" s="10">
        <f>DATEVALUE(Table1[[#This Row],[Order_Date]])</f>
        <v>45005</v>
      </c>
      <c r="T9343" s="4" t="str" cm="1">
        <f t="array" ref="T9343">_xlfn.IFS(Table1[[#This Row],[Inventory_Level]]&lt;=200,"low",Table1[[#This Row],[Inventory_Level]]&gt;=700,"high",Table1[[#This Row],[Inventory_Level]]&gt;200,"medium")</f>
        <v>medium</v>
      </c>
    </row>
    <row r="9344" spans="1:20" x14ac:dyDescent="0.35">
      <c r="A9344" s="4">
        <v>9343</v>
      </c>
      <c r="B9344" s="4" t="s">
        <v>23</v>
      </c>
      <c r="C9344" s="4" t="s">
        <v>16</v>
      </c>
      <c r="D9344" s="4" t="s">
        <v>32</v>
      </c>
      <c r="E9344" s="4" t="s">
        <v>26</v>
      </c>
      <c r="F9344" s="10" t="s">
        <v>142</v>
      </c>
      <c r="G9344" s="11" t="s">
        <v>374</v>
      </c>
      <c r="H9344" s="4">
        <v>73</v>
      </c>
      <c r="I9344" s="12">
        <v>25380.19</v>
      </c>
      <c r="J9344" s="12">
        <v>1852753.87</v>
      </c>
      <c r="K9344" s="12">
        <v>292.55</v>
      </c>
      <c r="L9344" s="4">
        <v>988</v>
      </c>
      <c r="M9344" s="4" t="s">
        <v>29</v>
      </c>
      <c r="N9344" s="4" t="str" cm="1">
        <f t="array" ref="N9344">_xlfn.SWITCH(E9344,"Delhi","North","Chennai","South","Hyderabad","South","Mumbai","Central","Bangalore","South")</f>
        <v>South</v>
      </c>
      <c r="O9344" s="12">
        <v>254222.9</v>
      </c>
      <c r="P9344" s="4">
        <f>Table1[[#This Row],[Delivery_Date]]-Table1[[#This Row],[Order_Date]]</f>
        <v>15</v>
      </c>
      <c r="Q9344" s="4" t="str">
        <f>IF(Table1[[#This Row],[Delivery delay days]]&gt;5,"delay","on time")</f>
        <v>delay</v>
      </c>
      <c r="R9344" s="10">
        <f>DATEVALUE(Table1[[#This Row],[Delivery_Date]])</f>
        <v>45252</v>
      </c>
      <c r="S9344" s="10">
        <f>DATEVALUE(Table1[[#This Row],[Order_Date]])</f>
        <v>45237</v>
      </c>
      <c r="T9344" s="4" t="str" cm="1">
        <f t="array" ref="T9344">_xlfn.IFS(Table1[[#This Row],[Inventory_Level]]&lt;=200,"low",Table1[[#This Row],[Inventory_Level]]&gt;=700,"high",Table1[[#This Row],[Inventory_Level]]&gt;200,"medium")</f>
        <v>high</v>
      </c>
    </row>
    <row r="9345" spans="1:20" x14ac:dyDescent="0.35">
      <c r="A9345" s="4">
        <v>9344</v>
      </c>
      <c r="B9345" s="4" t="s">
        <v>15</v>
      </c>
      <c r="C9345" s="4" t="s">
        <v>38</v>
      </c>
      <c r="D9345" s="4" t="s">
        <v>17</v>
      </c>
      <c r="E9345" s="4" t="s">
        <v>46</v>
      </c>
      <c r="F9345" s="10" t="s">
        <v>401</v>
      </c>
      <c r="G9345" s="11" t="s">
        <v>332</v>
      </c>
      <c r="H9345" s="4">
        <v>59</v>
      </c>
      <c r="I9345" s="12">
        <v>36437.910000000003</v>
      </c>
      <c r="J9345" s="12">
        <v>2149836.69</v>
      </c>
      <c r="K9345" s="12">
        <v>515.80999999999995</v>
      </c>
      <c r="L9345" s="4">
        <v>445</v>
      </c>
      <c r="M9345" s="4" t="s">
        <v>29</v>
      </c>
      <c r="N9345" s="4" t="str" cm="1">
        <f t="array" ref="N9345">_xlfn.SWITCH(E9345,"Delhi","North","Chennai","South","Hyderabad","South","Mumbai","Central","Bangalore","South")</f>
        <v>South</v>
      </c>
      <c r="O9345" s="12">
        <v>190646.48</v>
      </c>
      <c r="P9345" s="4">
        <f>Table1[[#This Row],[Delivery_Date]]-Table1[[#This Row],[Order_Date]]</f>
        <v>1</v>
      </c>
      <c r="Q9345" s="4" t="str">
        <f>IF(Table1[[#This Row],[Delivery delay days]]&gt;5,"delay","on time")</f>
        <v>on time</v>
      </c>
      <c r="R9345" s="10">
        <f>DATEVALUE(Table1[[#This Row],[Delivery_Date]])</f>
        <v>44939</v>
      </c>
      <c r="S9345" s="10">
        <f>DATEVALUE(Table1[[#This Row],[Order_Date]])</f>
        <v>44938</v>
      </c>
      <c r="T9345" s="4" t="str" cm="1">
        <f t="array" ref="T9345">_xlfn.IFS(Table1[[#This Row],[Inventory_Level]]&lt;=200,"low",Table1[[#This Row],[Inventory_Level]]&gt;=700,"high",Table1[[#This Row],[Inventory_Level]]&gt;200,"medium")</f>
        <v>medium</v>
      </c>
    </row>
    <row r="9346" spans="1:20" x14ac:dyDescent="0.35">
      <c r="A9346" s="4">
        <v>9345</v>
      </c>
      <c r="B9346" s="4" t="s">
        <v>31</v>
      </c>
      <c r="C9346" s="4" t="s">
        <v>24</v>
      </c>
      <c r="D9346" s="4" t="s">
        <v>17</v>
      </c>
      <c r="E9346" s="4" t="s">
        <v>46</v>
      </c>
      <c r="F9346" s="10" t="s">
        <v>231</v>
      </c>
      <c r="G9346" s="11" t="s">
        <v>40</v>
      </c>
      <c r="H9346" s="4">
        <v>25</v>
      </c>
      <c r="I9346" s="12">
        <v>35852.47</v>
      </c>
      <c r="J9346" s="12">
        <v>896311.75</v>
      </c>
      <c r="K9346" s="12">
        <v>894.42</v>
      </c>
      <c r="L9346" s="4">
        <v>970</v>
      </c>
      <c r="M9346" s="4" t="s">
        <v>29</v>
      </c>
      <c r="N9346" s="4" t="str" cm="1">
        <f t="array" ref="N9346">_xlfn.SWITCH(E9346,"Delhi","North","Chennai","South","Hyderabad","South","Mumbai","Central","Bangalore","South")</f>
        <v>South</v>
      </c>
      <c r="O9346" s="12">
        <v>73787.649999999994</v>
      </c>
      <c r="P9346" s="4">
        <f>Table1[[#This Row],[Delivery_Date]]-Table1[[#This Row],[Order_Date]]</f>
        <v>11</v>
      </c>
      <c r="Q9346" s="4" t="str">
        <f>IF(Table1[[#This Row],[Delivery delay days]]&gt;5,"delay","on time")</f>
        <v>delay</v>
      </c>
      <c r="R9346" s="10">
        <f>DATEVALUE(Table1[[#This Row],[Delivery_Date]])</f>
        <v>45033</v>
      </c>
      <c r="S9346" s="10">
        <f>DATEVALUE(Table1[[#This Row],[Order_Date]])</f>
        <v>45022</v>
      </c>
      <c r="T9346" s="4" t="str" cm="1">
        <f t="array" ref="T9346">_xlfn.IFS(Table1[[#This Row],[Inventory_Level]]&lt;=200,"low",Table1[[#This Row],[Inventory_Level]]&gt;=700,"high",Table1[[#This Row],[Inventory_Level]]&gt;200,"medium")</f>
        <v>high</v>
      </c>
    </row>
    <row r="9347" spans="1:20" x14ac:dyDescent="0.35">
      <c r="A9347" s="4">
        <v>9346</v>
      </c>
      <c r="B9347" s="4" t="s">
        <v>51</v>
      </c>
      <c r="C9347" s="4" t="s">
        <v>16</v>
      </c>
      <c r="D9347" s="4" t="s">
        <v>25</v>
      </c>
      <c r="E9347" s="4" t="s">
        <v>46</v>
      </c>
      <c r="F9347" s="10" t="s">
        <v>144</v>
      </c>
      <c r="G9347" s="11" t="s">
        <v>120</v>
      </c>
      <c r="H9347" s="4">
        <v>70</v>
      </c>
      <c r="I9347" s="12">
        <v>43433.24</v>
      </c>
      <c r="J9347" s="12">
        <v>3040326.8</v>
      </c>
      <c r="K9347" s="12">
        <v>1046.3800000000001</v>
      </c>
      <c r="L9347" s="4">
        <v>437</v>
      </c>
      <c r="M9347" s="4" t="s">
        <v>42</v>
      </c>
      <c r="N9347" s="4" t="str" cm="1">
        <f t="array" ref="N9347">_xlfn.SWITCH(E9347,"Delhi","North","Chennai","South","Hyderabad","South","Mumbai","Central","Bangalore","South")</f>
        <v>South</v>
      </c>
      <c r="O9347" s="12">
        <v>554301.14</v>
      </c>
      <c r="P9347" s="4">
        <f>Table1[[#This Row],[Delivery_Date]]-Table1[[#This Row],[Order_Date]]</f>
        <v>7</v>
      </c>
      <c r="Q9347" s="4" t="str">
        <f>IF(Table1[[#This Row],[Delivery delay days]]&gt;5,"delay","on time")</f>
        <v>delay</v>
      </c>
      <c r="R9347" s="10">
        <f>DATEVALUE(Table1[[#This Row],[Delivery_Date]])</f>
        <v>45076</v>
      </c>
      <c r="S9347" s="10">
        <f>DATEVALUE(Table1[[#This Row],[Order_Date]])</f>
        <v>45069</v>
      </c>
      <c r="T9347" s="4" t="str" cm="1">
        <f t="array" ref="T9347">_xlfn.IFS(Table1[[#This Row],[Inventory_Level]]&lt;=200,"low",Table1[[#This Row],[Inventory_Level]]&gt;=700,"high",Table1[[#This Row],[Inventory_Level]]&gt;200,"medium")</f>
        <v>medium</v>
      </c>
    </row>
    <row r="9348" spans="1:20" x14ac:dyDescent="0.35">
      <c r="A9348" s="4">
        <v>9347</v>
      </c>
      <c r="B9348" s="4" t="s">
        <v>15</v>
      </c>
      <c r="C9348" s="4" t="s">
        <v>38</v>
      </c>
      <c r="D9348" s="4" t="s">
        <v>39</v>
      </c>
      <c r="E9348" s="4" t="s">
        <v>52</v>
      </c>
      <c r="F9348" s="10" t="s">
        <v>302</v>
      </c>
      <c r="G9348" s="11" t="s">
        <v>129</v>
      </c>
      <c r="H9348" s="4">
        <v>14</v>
      </c>
      <c r="I9348" s="12">
        <v>2116.4899999999998</v>
      </c>
      <c r="J9348" s="12">
        <v>29630.86</v>
      </c>
      <c r="K9348" s="12">
        <v>487.35</v>
      </c>
      <c r="L9348" s="4">
        <v>589</v>
      </c>
      <c r="M9348" s="4" t="s">
        <v>42</v>
      </c>
      <c r="N9348" s="4" t="str" cm="1">
        <f t="array" ref="N9348">_xlfn.SWITCH(E9348,"Delhi","North","Chennai","South","Hyderabad","South","Mumbai","Central","Bangalore","South")</f>
        <v>Central</v>
      </c>
      <c r="O9348" s="12">
        <v>3116.61</v>
      </c>
      <c r="P9348" s="4">
        <f>Table1[[#This Row],[Delivery_Date]]-Table1[[#This Row],[Order_Date]]</f>
        <v>2</v>
      </c>
      <c r="Q9348" s="4" t="str">
        <f>IF(Table1[[#This Row],[Delivery delay days]]&gt;5,"delay","on time")</f>
        <v>on time</v>
      </c>
      <c r="R9348" s="10">
        <f>DATEVALUE(Table1[[#This Row],[Delivery_Date]])</f>
        <v>45168</v>
      </c>
      <c r="S9348" s="10">
        <f>DATEVALUE(Table1[[#This Row],[Order_Date]])</f>
        <v>45166</v>
      </c>
      <c r="T9348" s="4" t="str" cm="1">
        <f t="array" ref="T9348">_xlfn.IFS(Table1[[#This Row],[Inventory_Level]]&lt;=200,"low",Table1[[#This Row],[Inventory_Level]]&gt;=700,"high",Table1[[#This Row],[Inventory_Level]]&gt;200,"medium")</f>
        <v>medium</v>
      </c>
    </row>
    <row r="9349" spans="1:20" x14ac:dyDescent="0.35">
      <c r="A9349" s="4">
        <v>9348</v>
      </c>
      <c r="B9349" s="4" t="s">
        <v>65</v>
      </c>
      <c r="C9349" s="4" t="s">
        <v>24</v>
      </c>
      <c r="D9349" s="4" t="s">
        <v>45</v>
      </c>
      <c r="E9349" s="4" t="s">
        <v>60</v>
      </c>
      <c r="F9349" s="10" t="s">
        <v>19</v>
      </c>
      <c r="G9349" s="11" t="s">
        <v>393</v>
      </c>
      <c r="H9349" s="4">
        <v>56</v>
      </c>
      <c r="I9349" s="12">
        <v>28042.83</v>
      </c>
      <c r="J9349" s="12">
        <v>1570398.48</v>
      </c>
      <c r="K9349" s="12">
        <v>2558.33</v>
      </c>
      <c r="L9349" s="4">
        <v>779</v>
      </c>
      <c r="M9349" s="4" t="s">
        <v>35</v>
      </c>
      <c r="N9349" s="4" t="str" cm="1">
        <f t="array" ref="N9349">_xlfn.SWITCH(E9349,"Delhi","North","Chennai","South","Hyderabad","South","Mumbai","Central","Bangalore","South")</f>
        <v>South</v>
      </c>
      <c r="O9349" s="12">
        <v>285039.18</v>
      </c>
      <c r="P9349" s="4">
        <f>Table1[[#This Row],[Delivery_Date]]-Table1[[#This Row],[Order_Date]]</f>
        <v>13</v>
      </c>
      <c r="Q9349" s="4" t="str">
        <f>IF(Table1[[#This Row],[Delivery delay days]]&gt;5,"delay","on time")</f>
        <v>delay</v>
      </c>
      <c r="R9349" s="10">
        <f>DATEVALUE(Table1[[#This Row],[Delivery_Date]])</f>
        <v>45201</v>
      </c>
      <c r="S9349" s="10">
        <f>DATEVALUE(Table1[[#This Row],[Order_Date]])</f>
        <v>45188</v>
      </c>
      <c r="T9349" s="4" t="str" cm="1">
        <f t="array" ref="T9349">_xlfn.IFS(Table1[[#This Row],[Inventory_Level]]&lt;=200,"low",Table1[[#This Row],[Inventory_Level]]&gt;=700,"high",Table1[[#This Row],[Inventory_Level]]&gt;200,"medium")</f>
        <v>high</v>
      </c>
    </row>
    <row r="9350" spans="1:20" x14ac:dyDescent="0.35">
      <c r="A9350" s="4">
        <v>9349</v>
      </c>
      <c r="B9350" s="4" t="s">
        <v>65</v>
      </c>
      <c r="C9350" s="4" t="s">
        <v>16</v>
      </c>
      <c r="D9350" s="4" t="s">
        <v>32</v>
      </c>
      <c r="E9350" s="4" t="s">
        <v>18</v>
      </c>
      <c r="F9350" s="10" t="s">
        <v>409</v>
      </c>
      <c r="G9350" s="11" t="s">
        <v>385</v>
      </c>
      <c r="H9350" s="4">
        <v>8</v>
      </c>
      <c r="I9350" s="12">
        <v>17928.189999999999</v>
      </c>
      <c r="J9350" s="12">
        <v>143425.51999999999</v>
      </c>
      <c r="K9350" s="12">
        <v>868.86</v>
      </c>
      <c r="L9350" s="4">
        <v>50</v>
      </c>
      <c r="M9350" s="4" t="s">
        <v>42</v>
      </c>
      <c r="N9350" s="4" t="str" cm="1">
        <f t="array" ref="N9350">_xlfn.SWITCH(E9350,"Delhi","North","Chennai","South","Hyderabad","South","Mumbai","Central","Bangalore","South")</f>
        <v>North</v>
      </c>
      <c r="O9350" s="12">
        <v>8117.48</v>
      </c>
      <c r="P9350" s="4">
        <f>Table1[[#This Row],[Delivery_Date]]-Table1[[#This Row],[Order_Date]]</f>
        <v>3</v>
      </c>
      <c r="Q9350" s="4" t="str">
        <f>IF(Table1[[#This Row],[Delivery delay days]]&gt;5,"delay","on time")</f>
        <v>on time</v>
      </c>
      <c r="R9350" s="10">
        <f>DATEVALUE(Table1[[#This Row],[Delivery_Date]])</f>
        <v>44952</v>
      </c>
      <c r="S9350" s="10">
        <f>DATEVALUE(Table1[[#This Row],[Order_Date]])</f>
        <v>44949</v>
      </c>
      <c r="T9350" s="4" t="str" cm="1">
        <f t="array" ref="T9350">_xlfn.IFS(Table1[[#This Row],[Inventory_Level]]&lt;=200,"low",Table1[[#This Row],[Inventory_Level]]&gt;=700,"high",Table1[[#This Row],[Inventory_Level]]&gt;200,"medium")</f>
        <v>low</v>
      </c>
    </row>
    <row r="9351" spans="1:20" x14ac:dyDescent="0.35">
      <c r="A9351" s="4">
        <v>9350</v>
      </c>
      <c r="B9351" s="4" t="s">
        <v>51</v>
      </c>
      <c r="C9351" s="4" t="s">
        <v>24</v>
      </c>
      <c r="D9351" s="4" t="s">
        <v>25</v>
      </c>
      <c r="E9351" s="4" t="s">
        <v>26</v>
      </c>
      <c r="F9351" s="10" t="s">
        <v>314</v>
      </c>
      <c r="G9351" s="11" t="s">
        <v>190</v>
      </c>
      <c r="H9351" s="4">
        <v>65</v>
      </c>
      <c r="I9351" s="12">
        <v>42568.24</v>
      </c>
      <c r="J9351" s="12">
        <v>2766935.6</v>
      </c>
      <c r="K9351" s="12">
        <v>1808.71</v>
      </c>
      <c r="L9351" s="4">
        <v>364</v>
      </c>
      <c r="M9351" s="4" t="s">
        <v>29</v>
      </c>
      <c r="N9351" s="4" t="str" cm="1">
        <f t="array" ref="N9351">_xlfn.SWITCH(E9351,"Delhi","North","Chennai","South","Hyderabad","South","Mumbai","Central","Bangalore","South")</f>
        <v>South</v>
      </c>
      <c r="O9351" s="12">
        <v>189772.07</v>
      </c>
      <c r="P9351" s="4">
        <f>Table1[[#This Row],[Delivery_Date]]-Table1[[#This Row],[Order_Date]]</f>
        <v>11</v>
      </c>
      <c r="Q9351" s="4" t="str">
        <f>IF(Table1[[#This Row],[Delivery delay days]]&gt;5,"delay","on time")</f>
        <v>delay</v>
      </c>
      <c r="R9351" s="10">
        <f>DATEVALUE(Table1[[#This Row],[Delivery_Date]])</f>
        <v>45119</v>
      </c>
      <c r="S9351" s="10">
        <f>DATEVALUE(Table1[[#This Row],[Order_Date]])</f>
        <v>45108</v>
      </c>
      <c r="T9351" s="4" t="str" cm="1">
        <f t="array" ref="T9351">_xlfn.IFS(Table1[[#This Row],[Inventory_Level]]&lt;=200,"low",Table1[[#This Row],[Inventory_Level]]&gt;=700,"high",Table1[[#This Row],[Inventory_Level]]&gt;200,"medium")</f>
        <v>medium</v>
      </c>
    </row>
    <row r="9352" spans="1:20" x14ac:dyDescent="0.35">
      <c r="A9352" s="4">
        <v>9351</v>
      </c>
      <c r="B9352" s="4" t="s">
        <v>44</v>
      </c>
      <c r="C9352" s="4" t="s">
        <v>38</v>
      </c>
      <c r="D9352" s="4" t="s">
        <v>25</v>
      </c>
      <c r="E9352" s="4" t="s">
        <v>52</v>
      </c>
      <c r="F9352" s="10" t="s">
        <v>350</v>
      </c>
      <c r="G9352" s="11" t="s">
        <v>261</v>
      </c>
      <c r="H9352" s="4">
        <v>12</v>
      </c>
      <c r="I9352" s="12">
        <v>41287.620000000003</v>
      </c>
      <c r="J9352" s="12">
        <v>495451.44</v>
      </c>
      <c r="K9352" s="12">
        <v>2240.67</v>
      </c>
      <c r="L9352" s="4">
        <v>643</v>
      </c>
      <c r="M9352" s="4" t="s">
        <v>35</v>
      </c>
      <c r="N9352" s="4" t="str" cm="1">
        <f t="array" ref="N9352">_xlfn.SWITCH(E9352,"Delhi","North","Chennai","South","Hyderabad","South","Mumbai","Central","Bangalore","South")</f>
        <v>Central</v>
      </c>
      <c r="O9352" s="12">
        <v>66678.92</v>
      </c>
      <c r="P9352" s="4">
        <f>Table1[[#This Row],[Delivery_Date]]-Table1[[#This Row],[Order_Date]]</f>
        <v>12</v>
      </c>
      <c r="Q9352" s="4" t="str">
        <f>IF(Table1[[#This Row],[Delivery delay days]]&gt;5,"delay","on time")</f>
        <v>delay</v>
      </c>
      <c r="R9352" s="10">
        <f>DATEVALUE(Table1[[#This Row],[Delivery_Date]])</f>
        <v>45276</v>
      </c>
      <c r="S9352" s="10">
        <f>DATEVALUE(Table1[[#This Row],[Order_Date]])</f>
        <v>45264</v>
      </c>
      <c r="T9352" s="4" t="str" cm="1">
        <f t="array" ref="T9352">_xlfn.IFS(Table1[[#This Row],[Inventory_Level]]&lt;=200,"low",Table1[[#This Row],[Inventory_Level]]&gt;=700,"high",Table1[[#This Row],[Inventory_Level]]&gt;200,"medium")</f>
        <v>medium</v>
      </c>
    </row>
    <row r="9353" spans="1:20" x14ac:dyDescent="0.35">
      <c r="A9353" s="4">
        <v>9352</v>
      </c>
      <c r="B9353" s="4" t="s">
        <v>44</v>
      </c>
      <c r="C9353" s="4" t="s">
        <v>24</v>
      </c>
      <c r="D9353" s="4" t="s">
        <v>39</v>
      </c>
      <c r="E9353" s="4" t="s">
        <v>52</v>
      </c>
      <c r="F9353" s="10" t="s">
        <v>72</v>
      </c>
      <c r="G9353" s="11" t="s">
        <v>306</v>
      </c>
      <c r="H9353" s="4">
        <v>19</v>
      </c>
      <c r="I9353" s="12">
        <v>5565.81</v>
      </c>
      <c r="J9353" s="12">
        <v>105750.39</v>
      </c>
      <c r="K9353" s="12">
        <v>3038.74</v>
      </c>
      <c r="L9353" s="4">
        <v>57</v>
      </c>
      <c r="M9353" s="4" t="s">
        <v>21</v>
      </c>
      <c r="N9353" s="4" t="str" cm="1">
        <f t="array" ref="N9353">_xlfn.SWITCH(E9353,"Delhi","North","Chennai","South","Hyderabad","South","Mumbai","Central","Bangalore","South")</f>
        <v>Central</v>
      </c>
      <c r="O9353" s="12">
        <v>20714.79</v>
      </c>
      <c r="P9353" s="4">
        <f>Table1[[#This Row],[Delivery_Date]]-Table1[[#This Row],[Order_Date]]</f>
        <v>11</v>
      </c>
      <c r="Q9353" s="4" t="str">
        <f>IF(Table1[[#This Row],[Delivery delay days]]&gt;5,"delay","on time")</f>
        <v>delay</v>
      </c>
      <c r="R9353" s="10">
        <f>DATEVALUE(Table1[[#This Row],[Delivery_Date]])</f>
        <v>45282</v>
      </c>
      <c r="S9353" s="10">
        <f>DATEVALUE(Table1[[#This Row],[Order_Date]])</f>
        <v>45271</v>
      </c>
      <c r="T9353" s="4" t="str" cm="1">
        <f t="array" ref="T9353">_xlfn.IFS(Table1[[#This Row],[Inventory_Level]]&lt;=200,"low",Table1[[#This Row],[Inventory_Level]]&gt;=700,"high",Table1[[#This Row],[Inventory_Level]]&gt;200,"medium")</f>
        <v>low</v>
      </c>
    </row>
    <row r="9354" spans="1:20" x14ac:dyDescent="0.35">
      <c r="A9354" s="4">
        <v>9353</v>
      </c>
      <c r="B9354" s="4" t="s">
        <v>23</v>
      </c>
      <c r="C9354" s="4" t="s">
        <v>24</v>
      </c>
      <c r="D9354" s="4" t="s">
        <v>25</v>
      </c>
      <c r="E9354" s="4" t="s">
        <v>52</v>
      </c>
      <c r="F9354" s="10" t="s">
        <v>305</v>
      </c>
      <c r="G9354" s="11" t="s">
        <v>86</v>
      </c>
      <c r="H9354" s="4">
        <v>55</v>
      </c>
      <c r="I9354" s="12">
        <v>11226.66</v>
      </c>
      <c r="J9354" s="12">
        <v>617466.30000000005</v>
      </c>
      <c r="K9354" s="12">
        <v>2688.1</v>
      </c>
      <c r="L9354" s="4">
        <v>872</v>
      </c>
      <c r="M9354" s="4" t="s">
        <v>21</v>
      </c>
      <c r="N9354" s="4" t="str" cm="1">
        <f t="array" ref="N9354">_xlfn.SWITCH(E9354,"Delhi","North","Chennai","South","Hyderabad","South","Mumbai","Central","Bangalore","South")</f>
        <v>Central</v>
      </c>
      <c r="O9354" s="12">
        <v>36243.31</v>
      </c>
      <c r="P9354" s="4">
        <f>Table1[[#This Row],[Delivery_Date]]-Table1[[#This Row],[Order_Date]]</f>
        <v>1</v>
      </c>
      <c r="Q9354" s="4" t="str">
        <f>IF(Table1[[#This Row],[Delivery delay days]]&gt;5,"delay","on time")</f>
        <v>on time</v>
      </c>
      <c r="R9354" s="10">
        <f>DATEVALUE(Table1[[#This Row],[Delivery_Date]])</f>
        <v>45292</v>
      </c>
      <c r="S9354" s="10">
        <f>DATEVALUE(Table1[[#This Row],[Order_Date]])</f>
        <v>45291</v>
      </c>
      <c r="T9354" s="4" t="str" cm="1">
        <f t="array" ref="T9354">_xlfn.IFS(Table1[[#This Row],[Inventory_Level]]&lt;=200,"low",Table1[[#This Row],[Inventory_Level]]&gt;=700,"high",Table1[[#This Row],[Inventory_Level]]&gt;200,"medium")</f>
        <v>high</v>
      </c>
    </row>
    <row r="9355" spans="1:20" x14ac:dyDescent="0.35">
      <c r="A9355" s="4">
        <v>9354</v>
      </c>
      <c r="B9355" s="4" t="s">
        <v>44</v>
      </c>
      <c r="C9355" s="4" t="s">
        <v>38</v>
      </c>
      <c r="D9355" s="4" t="s">
        <v>45</v>
      </c>
      <c r="E9355" s="4" t="s">
        <v>46</v>
      </c>
      <c r="F9355" s="10" t="s">
        <v>219</v>
      </c>
      <c r="G9355" s="11" t="s">
        <v>114</v>
      </c>
      <c r="H9355" s="4">
        <v>46</v>
      </c>
      <c r="I9355" s="12">
        <v>10386.129999999999</v>
      </c>
      <c r="J9355" s="12">
        <v>477761.98</v>
      </c>
      <c r="K9355" s="12">
        <v>3750.38</v>
      </c>
      <c r="L9355" s="4">
        <v>923</v>
      </c>
      <c r="M9355" s="4" t="s">
        <v>29</v>
      </c>
      <c r="N9355" s="4" t="str" cm="1">
        <f t="array" ref="N9355">_xlfn.SWITCH(E9355,"Delhi","North","Chennai","South","Hyderabad","South","Mumbai","Central","Bangalore","South")</f>
        <v>South</v>
      </c>
      <c r="O9355" s="12">
        <v>58865.48</v>
      </c>
      <c r="P9355" s="4">
        <f>Table1[[#This Row],[Delivery_Date]]-Table1[[#This Row],[Order_Date]]</f>
        <v>9</v>
      </c>
      <c r="Q9355" s="4" t="str">
        <f>IF(Table1[[#This Row],[Delivery delay days]]&gt;5,"delay","on time")</f>
        <v>delay</v>
      </c>
      <c r="R9355" s="10">
        <f>DATEVALUE(Table1[[#This Row],[Delivery_Date]])</f>
        <v>45236</v>
      </c>
      <c r="S9355" s="10">
        <f>DATEVALUE(Table1[[#This Row],[Order_Date]])</f>
        <v>45227</v>
      </c>
      <c r="T9355" s="4" t="str" cm="1">
        <f t="array" ref="T9355">_xlfn.IFS(Table1[[#This Row],[Inventory_Level]]&lt;=200,"low",Table1[[#This Row],[Inventory_Level]]&gt;=700,"high",Table1[[#This Row],[Inventory_Level]]&gt;200,"medium")</f>
        <v>high</v>
      </c>
    </row>
    <row r="9356" spans="1:20" x14ac:dyDescent="0.35">
      <c r="A9356" s="4">
        <v>9355</v>
      </c>
      <c r="B9356" s="4" t="s">
        <v>59</v>
      </c>
      <c r="C9356" s="4" t="s">
        <v>24</v>
      </c>
      <c r="D9356" s="4" t="s">
        <v>32</v>
      </c>
      <c r="E9356" s="4" t="s">
        <v>26</v>
      </c>
      <c r="F9356" s="10" t="s">
        <v>122</v>
      </c>
      <c r="G9356" s="11" t="s">
        <v>123</v>
      </c>
      <c r="H9356" s="4">
        <v>79</v>
      </c>
      <c r="I9356" s="12">
        <v>47129</v>
      </c>
      <c r="J9356" s="12">
        <v>3723191</v>
      </c>
      <c r="K9356" s="12">
        <v>2227.11</v>
      </c>
      <c r="L9356" s="4">
        <v>574</v>
      </c>
      <c r="M9356" s="4" t="s">
        <v>21</v>
      </c>
      <c r="N9356" s="4" t="str" cm="1">
        <f t="array" ref="N9356">_xlfn.SWITCH(E9356,"Delhi","North","Chennai","South","Hyderabad","South","Mumbai","Central","Bangalore","South")</f>
        <v>South</v>
      </c>
      <c r="O9356" s="12">
        <v>281954.84000000003</v>
      </c>
      <c r="P9356" s="4">
        <f>Table1[[#This Row],[Delivery_Date]]-Table1[[#This Row],[Order_Date]]</f>
        <v>14</v>
      </c>
      <c r="Q9356" s="4" t="str">
        <f>IF(Table1[[#This Row],[Delivery delay days]]&gt;5,"delay","on time")</f>
        <v>delay</v>
      </c>
      <c r="R9356" s="10">
        <f>DATEVALUE(Table1[[#This Row],[Delivery_Date]])</f>
        <v>45242</v>
      </c>
      <c r="S9356" s="10">
        <f>DATEVALUE(Table1[[#This Row],[Order_Date]])</f>
        <v>45228</v>
      </c>
      <c r="T9356" s="4" t="str" cm="1">
        <f t="array" ref="T9356">_xlfn.IFS(Table1[[#This Row],[Inventory_Level]]&lt;=200,"low",Table1[[#This Row],[Inventory_Level]]&gt;=700,"high",Table1[[#This Row],[Inventory_Level]]&gt;200,"medium")</f>
        <v>medium</v>
      </c>
    </row>
    <row r="9357" spans="1:20" x14ac:dyDescent="0.35">
      <c r="A9357" s="4">
        <v>9356</v>
      </c>
      <c r="B9357" s="4" t="s">
        <v>23</v>
      </c>
      <c r="C9357" s="4" t="s">
        <v>24</v>
      </c>
      <c r="D9357" s="4" t="s">
        <v>45</v>
      </c>
      <c r="E9357" s="4" t="s">
        <v>18</v>
      </c>
      <c r="F9357" s="10" t="s">
        <v>140</v>
      </c>
      <c r="G9357" s="11" t="s">
        <v>177</v>
      </c>
      <c r="H9357" s="4">
        <v>89</v>
      </c>
      <c r="I9357" s="12">
        <v>47050.68</v>
      </c>
      <c r="J9357" s="12">
        <v>4187510.52</v>
      </c>
      <c r="K9357" s="12">
        <v>4845.09</v>
      </c>
      <c r="L9357" s="4">
        <v>659</v>
      </c>
      <c r="M9357" s="4" t="s">
        <v>21</v>
      </c>
      <c r="N9357" s="4" t="str" cm="1">
        <f t="array" ref="N9357">_xlfn.SWITCH(E9357,"Delhi","North","Chennai","South","Hyderabad","South","Mumbai","Central","Bangalore","South")</f>
        <v>North</v>
      </c>
      <c r="O9357" s="12">
        <v>889444.51</v>
      </c>
      <c r="P9357" s="4">
        <f>Table1[[#This Row],[Delivery_Date]]-Table1[[#This Row],[Order_Date]]</f>
        <v>10</v>
      </c>
      <c r="Q9357" s="4" t="str">
        <f>IF(Table1[[#This Row],[Delivery delay days]]&gt;5,"delay","on time")</f>
        <v>delay</v>
      </c>
      <c r="R9357" s="10">
        <f>DATEVALUE(Table1[[#This Row],[Delivery_Date]])</f>
        <v>45008</v>
      </c>
      <c r="S9357" s="10">
        <f>DATEVALUE(Table1[[#This Row],[Order_Date]])</f>
        <v>44998</v>
      </c>
      <c r="T9357" s="4" t="str" cm="1">
        <f t="array" ref="T9357">_xlfn.IFS(Table1[[#This Row],[Inventory_Level]]&lt;=200,"low",Table1[[#This Row],[Inventory_Level]]&gt;=700,"high",Table1[[#This Row],[Inventory_Level]]&gt;200,"medium")</f>
        <v>medium</v>
      </c>
    </row>
    <row r="9358" spans="1:20" x14ac:dyDescent="0.35">
      <c r="A9358" s="4">
        <v>9357</v>
      </c>
      <c r="B9358" s="4" t="s">
        <v>44</v>
      </c>
      <c r="C9358" s="4" t="s">
        <v>24</v>
      </c>
      <c r="D9358" s="4" t="s">
        <v>45</v>
      </c>
      <c r="E9358" s="4" t="s">
        <v>60</v>
      </c>
      <c r="F9358" s="10" t="s">
        <v>103</v>
      </c>
      <c r="G9358" s="11" t="s">
        <v>387</v>
      </c>
      <c r="H9358" s="4">
        <v>96</v>
      </c>
      <c r="I9358" s="12">
        <v>19202.05</v>
      </c>
      <c r="J9358" s="12">
        <v>1843396.8</v>
      </c>
      <c r="K9358" s="12">
        <v>2091.79</v>
      </c>
      <c r="L9358" s="4">
        <v>497</v>
      </c>
      <c r="M9358" s="4" t="s">
        <v>35</v>
      </c>
      <c r="N9358" s="4" t="str" cm="1">
        <f t="array" ref="N9358">_xlfn.SWITCH(E9358,"Delhi","North","Chennai","South","Hyderabad","South","Mumbai","Central","Bangalore","South")</f>
        <v>South</v>
      </c>
      <c r="O9358" s="12">
        <v>281638.03000000003</v>
      </c>
      <c r="P9358" s="4">
        <f>Table1[[#This Row],[Delivery_Date]]-Table1[[#This Row],[Order_Date]]</f>
        <v>14</v>
      </c>
      <c r="Q9358" s="4" t="str">
        <f>IF(Table1[[#This Row],[Delivery delay days]]&gt;5,"delay","on time")</f>
        <v>delay</v>
      </c>
      <c r="R9358" s="10">
        <f>DATEVALUE(Table1[[#This Row],[Delivery_Date]])</f>
        <v>45018</v>
      </c>
      <c r="S9358" s="10">
        <f>DATEVALUE(Table1[[#This Row],[Order_Date]])</f>
        <v>45004</v>
      </c>
      <c r="T9358" s="4" t="str" cm="1">
        <f t="array" ref="T9358">_xlfn.IFS(Table1[[#This Row],[Inventory_Level]]&lt;=200,"low",Table1[[#This Row],[Inventory_Level]]&gt;=700,"high",Table1[[#This Row],[Inventory_Level]]&gt;200,"medium")</f>
        <v>medium</v>
      </c>
    </row>
    <row r="9359" spans="1:20" x14ac:dyDescent="0.35">
      <c r="A9359" s="4">
        <v>9358</v>
      </c>
      <c r="B9359" s="4" t="s">
        <v>15</v>
      </c>
      <c r="C9359" s="4" t="s">
        <v>38</v>
      </c>
      <c r="D9359" s="4" t="s">
        <v>25</v>
      </c>
      <c r="E9359" s="4" t="s">
        <v>46</v>
      </c>
      <c r="F9359" s="10" t="s">
        <v>28</v>
      </c>
      <c r="G9359" s="11" t="s">
        <v>171</v>
      </c>
      <c r="H9359" s="4">
        <v>37</v>
      </c>
      <c r="I9359" s="12">
        <v>25070.03</v>
      </c>
      <c r="J9359" s="12">
        <v>927591.11</v>
      </c>
      <c r="K9359" s="12">
        <v>1385.22</v>
      </c>
      <c r="L9359" s="4">
        <v>899</v>
      </c>
      <c r="M9359" s="4" t="s">
        <v>35</v>
      </c>
      <c r="N9359" s="4" t="str" cm="1">
        <f t="array" ref="N9359">_xlfn.SWITCH(E9359,"Delhi","North","Chennai","South","Hyderabad","South","Mumbai","Central","Bangalore","South")</f>
        <v>South</v>
      </c>
      <c r="O9359" s="12">
        <v>61944.33</v>
      </c>
      <c r="P9359" s="4">
        <f>Table1[[#This Row],[Delivery_Date]]-Table1[[#This Row],[Order_Date]]</f>
        <v>6</v>
      </c>
      <c r="Q9359" s="4" t="str">
        <f>IF(Table1[[#This Row],[Delivery delay days]]&gt;5,"delay","on time")</f>
        <v>delay</v>
      </c>
      <c r="R9359" s="10">
        <f>DATEVALUE(Table1[[#This Row],[Delivery_Date]])</f>
        <v>45143</v>
      </c>
      <c r="S9359" s="10">
        <f>DATEVALUE(Table1[[#This Row],[Order_Date]])</f>
        <v>45137</v>
      </c>
      <c r="T9359" s="4" t="str" cm="1">
        <f t="array" ref="T9359">_xlfn.IFS(Table1[[#This Row],[Inventory_Level]]&lt;=200,"low",Table1[[#This Row],[Inventory_Level]]&gt;=700,"high",Table1[[#This Row],[Inventory_Level]]&gt;200,"medium")</f>
        <v>high</v>
      </c>
    </row>
    <row r="9360" spans="1:20" x14ac:dyDescent="0.35">
      <c r="A9360" s="4">
        <v>9359</v>
      </c>
      <c r="B9360" s="4" t="s">
        <v>23</v>
      </c>
      <c r="C9360" s="4" t="s">
        <v>38</v>
      </c>
      <c r="D9360" s="4" t="s">
        <v>45</v>
      </c>
      <c r="E9360" s="4" t="s">
        <v>46</v>
      </c>
      <c r="F9360" s="10" t="s">
        <v>126</v>
      </c>
      <c r="G9360" s="11" t="s">
        <v>394</v>
      </c>
      <c r="H9360" s="4">
        <v>20</v>
      </c>
      <c r="I9360" s="12">
        <v>48243.57</v>
      </c>
      <c r="J9360" s="12">
        <v>964871.4</v>
      </c>
      <c r="K9360" s="12">
        <v>1044.42</v>
      </c>
      <c r="L9360" s="4">
        <v>814</v>
      </c>
      <c r="M9360" s="4" t="s">
        <v>29</v>
      </c>
      <c r="N9360" s="4" t="str" cm="1">
        <f t="array" ref="N9360">_xlfn.SWITCH(E9360,"Delhi","North","Chennai","South","Hyderabad","South","Mumbai","Central","Bangalore","South")</f>
        <v>South</v>
      </c>
      <c r="O9360" s="12">
        <v>182871.91</v>
      </c>
      <c r="P9360" s="4">
        <f>Table1[[#This Row],[Delivery_Date]]-Table1[[#This Row],[Order_Date]]</f>
        <v>5</v>
      </c>
      <c r="Q9360" s="4" t="str">
        <f>IF(Table1[[#This Row],[Delivery delay days]]&gt;5,"delay","on time")</f>
        <v>on time</v>
      </c>
      <c r="R9360" s="10">
        <f>DATEVALUE(Table1[[#This Row],[Delivery_Date]])</f>
        <v>44967</v>
      </c>
      <c r="S9360" s="10">
        <f>DATEVALUE(Table1[[#This Row],[Order_Date]])</f>
        <v>44962</v>
      </c>
      <c r="T9360" s="4" t="str" cm="1">
        <f t="array" ref="T9360">_xlfn.IFS(Table1[[#This Row],[Inventory_Level]]&lt;=200,"low",Table1[[#This Row],[Inventory_Level]]&gt;=700,"high",Table1[[#This Row],[Inventory_Level]]&gt;200,"medium")</f>
        <v>high</v>
      </c>
    </row>
    <row r="9361" spans="1:20" x14ac:dyDescent="0.35">
      <c r="A9361" s="4">
        <v>9360</v>
      </c>
      <c r="B9361" s="4" t="s">
        <v>65</v>
      </c>
      <c r="C9361" s="4" t="s">
        <v>16</v>
      </c>
      <c r="D9361" s="4" t="s">
        <v>17</v>
      </c>
      <c r="E9361" s="4" t="s">
        <v>46</v>
      </c>
      <c r="F9361" s="10" t="s">
        <v>79</v>
      </c>
      <c r="G9361" s="11" t="s">
        <v>104</v>
      </c>
      <c r="H9361" s="4">
        <v>30</v>
      </c>
      <c r="I9361" s="12">
        <v>6124.89</v>
      </c>
      <c r="J9361" s="12">
        <v>183746.7</v>
      </c>
      <c r="K9361" s="12">
        <v>898.66</v>
      </c>
      <c r="L9361" s="4">
        <v>947</v>
      </c>
      <c r="M9361" s="4" t="s">
        <v>42</v>
      </c>
      <c r="N9361" s="4" t="str" cm="1">
        <f t="array" ref="N9361">_xlfn.SWITCH(E9361,"Delhi","North","Chennai","South","Hyderabad","South","Mumbai","Central","Bangalore","South")</f>
        <v>South</v>
      </c>
      <c r="O9361" s="12">
        <v>32264.53</v>
      </c>
      <c r="P9361" s="4">
        <f>Table1[[#This Row],[Delivery_Date]]-Table1[[#This Row],[Order_Date]]</f>
        <v>14</v>
      </c>
      <c r="Q9361" s="4" t="str">
        <f>IF(Table1[[#This Row],[Delivery delay days]]&gt;5,"delay","on time")</f>
        <v>delay</v>
      </c>
      <c r="R9361" s="10">
        <f>DATEVALUE(Table1[[#This Row],[Delivery_Date]])</f>
        <v>45006</v>
      </c>
      <c r="S9361" s="10">
        <f>DATEVALUE(Table1[[#This Row],[Order_Date]])</f>
        <v>44992</v>
      </c>
      <c r="T9361" s="4" t="str" cm="1">
        <f t="array" ref="T9361">_xlfn.IFS(Table1[[#This Row],[Inventory_Level]]&lt;=200,"low",Table1[[#This Row],[Inventory_Level]]&gt;=700,"high",Table1[[#This Row],[Inventory_Level]]&gt;200,"medium")</f>
        <v>high</v>
      </c>
    </row>
    <row r="9362" spans="1:20" x14ac:dyDescent="0.35">
      <c r="A9362" s="4">
        <v>9361</v>
      </c>
      <c r="B9362" s="4" t="s">
        <v>23</v>
      </c>
      <c r="C9362" s="4" t="s">
        <v>16</v>
      </c>
      <c r="D9362" s="4" t="s">
        <v>17</v>
      </c>
      <c r="E9362" s="4" t="s">
        <v>18</v>
      </c>
      <c r="F9362" s="10" t="s">
        <v>420</v>
      </c>
      <c r="G9362" s="11" t="s">
        <v>383</v>
      </c>
      <c r="H9362" s="4">
        <v>14</v>
      </c>
      <c r="I9362" s="12">
        <v>26225.95</v>
      </c>
      <c r="J9362" s="12">
        <v>367163.3</v>
      </c>
      <c r="K9362" s="12">
        <v>4437.62</v>
      </c>
      <c r="L9362" s="4">
        <v>803</v>
      </c>
      <c r="M9362" s="4" t="s">
        <v>29</v>
      </c>
      <c r="N9362" s="4" t="str" cm="1">
        <f t="array" ref="N9362">_xlfn.SWITCH(E9362,"Delhi","North","Chennai","South","Hyderabad","South","Mumbai","Central","Bangalore","South")</f>
        <v>North</v>
      </c>
      <c r="O9362" s="12">
        <v>89417.55</v>
      </c>
      <c r="P9362" s="4">
        <f>Table1[[#This Row],[Delivery_Date]]-Table1[[#This Row],[Order_Date]]</f>
        <v>10</v>
      </c>
      <c r="Q9362" s="4" t="str">
        <f>IF(Table1[[#This Row],[Delivery delay days]]&gt;5,"delay","on time")</f>
        <v>delay</v>
      </c>
      <c r="R9362" s="10">
        <f>DATEVALUE(Table1[[#This Row],[Delivery_Date]])</f>
        <v>45213</v>
      </c>
      <c r="S9362" s="10">
        <f>DATEVALUE(Table1[[#This Row],[Order_Date]])</f>
        <v>45203</v>
      </c>
      <c r="T9362" s="4" t="str" cm="1">
        <f t="array" ref="T9362">_xlfn.IFS(Table1[[#This Row],[Inventory_Level]]&lt;=200,"low",Table1[[#This Row],[Inventory_Level]]&gt;=700,"high",Table1[[#This Row],[Inventory_Level]]&gt;200,"medium")</f>
        <v>high</v>
      </c>
    </row>
    <row r="9363" spans="1:20" x14ac:dyDescent="0.35">
      <c r="A9363" s="4">
        <v>9362</v>
      </c>
      <c r="B9363" s="4" t="s">
        <v>15</v>
      </c>
      <c r="C9363" s="4" t="s">
        <v>38</v>
      </c>
      <c r="D9363" s="4" t="s">
        <v>17</v>
      </c>
      <c r="E9363" s="4" t="s">
        <v>52</v>
      </c>
      <c r="F9363" s="10" t="s">
        <v>71</v>
      </c>
      <c r="G9363" s="11" t="s">
        <v>354</v>
      </c>
      <c r="H9363" s="4">
        <v>43</v>
      </c>
      <c r="I9363" s="12">
        <v>27154.93</v>
      </c>
      <c r="J9363" s="12">
        <v>1167661.99</v>
      </c>
      <c r="K9363" s="12">
        <v>3496.04</v>
      </c>
      <c r="L9363" s="4">
        <v>526</v>
      </c>
      <c r="M9363" s="4" t="s">
        <v>35</v>
      </c>
      <c r="N9363" s="4" t="str" cm="1">
        <f t="array" ref="N9363">_xlfn.SWITCH(E9363,"Delhi","North","Chennai","South","Hyderabad","South","Mumbai","Central","Bangalore","South")</f>
        <v>Central</v>
      </c>
      <c r="O9363" s="12">
        <v>60589.9</v>
      </c>
      <c r="P9363" s="4">
        <f>Table1[[#This Row],[Delivery_Date]]-Table1[[#This Row],[Order_Date]]</f>
        <v>8</v>
      </c>
      <c r="Q9363" s="4" t="str">
        <f>IF(Table1[[#This Row],[Delivery delay days]]&gt;5,"delay","on time")</f>
        <v>delay</v>
      </c>
      <c r="R9363" s="10">
        <f>DATEVALUE(Table1[[#This Row],[Delivery_Date]])</f>
        <v>45268</v>
      </c>
      <c r="S9363" s="10">
        <f>DATEVALUE(Table1[[#This Row],[Order_Date]])</f>
        <v>45260</v>
      </c>
      <c r="T9363" s="4" t="str" cm="1">
        <f t="array" ref="T9363">_xlfn.IFS(Table1[[#This Row],[Inventory_Level]]&lt;=200,"low",Table1[[#This Row],[Inventory_Level]]&gt;=700,"high",Table1[[#This Row],[Inventory_Level]]&gt;200,"medium")</f>
        <v>medium</v>
      </c>
    </row>
    <row r="9364" spans="1:20" x14ac:dyDescent="0.35">
      <c r="A9364" s="4">
        <v>9363</v>
      </c>
      <c r="B9364" s="4" t="s">
        <v>65</v>
      </c>
      <c r="C9364" s="4" t="s">
        <v>38</v>
      </c>
      <c r="D9364" s="4" t="s">
        <v>25</v>
      </c>
      <c r="E9364" s="4" t="s">
        <v>18</v>
      </c>
      <c r="F9364" s="10" t="s">
        <v>119</v>
      </c>
      <c r="G9364" s="11" t="s">
        <v>307</v>
      </c>
      <c r="H9364" s="4">
        <v>46</v>
      </c>
      <c r="I9364" s="12">
        <v>23048.74</v>
      </c>
      <c r="J9364" s="12">
        <v>1060242.04</v>
      </c>
      <c r="K9364" s="12">
        <v>2081.29</v>
      </c>
      <c r="L9364" s="4">
        <v>213</v>
      </c>
      <c r="M9364" s="4" t="s">
        <v>42</v>
      </c>
      <c r="N9364" s="4" t="str" cm="1">
        <f t="array" ref="N9364">_xlfn.SWITCH(E9364,"Delhi","North","Chennai","South","Hyderabad","South","Mumbai","Central","Bangalore","South")</f>
        <v>North</v>
      </c>
      <c r="O9364" s="12">
        <v>244699.78</v>
      </c>
      <c r="P9364" s="4">
        <f>Table1[[#This Row],[Delivery_Date]]-Table1[[#This Row],[Order_Date]]</f>
        <v>9</v>
      </c>
      <c r="Q9364" s="4" t="str">
        <f>IF(Table1[[#This Row],[Delivery delay days]]&gt;5,"delay","on time")</f>
        <v>delay</v>
      </c>
      <c r="R9364" s="10">
        <f>DATEVALUE(Table1[[#This Row],[Delivery_Date]])</f>
        <v>45283</v>
      </c>
      <c r="S9364" s="10">
        <f>DATEVALUE(Table1[[#This Row],[Order_Date]])</f>
        <v>45274</v>
      </c>
      <c r="T9364" s="4" t="str" cm="1">
        <f t="array" ref="T9364">_xlfn.IFS(Table1[[#This Row],[Inventory_Level]]&lt;=200,"low",Table1[[#This Row],[Inventory_Level]]&gt;=700,"high",Table1[[#This Row],[Inventory_Level]]&gt;200,"medium")</f>
        <v>medium</v>
      </c>
    </row>
    <row r="9365" spans="1:20" x14ac:dyDescent="0.35">
      <c r="A9365" s="4">
        <v>9364</v>
      </c>
      <c r="B9365" s="4" t="s">
        <v>15</v>
      </c>
      <c r="C9365" s="4" t="s">
        <v>38</v>
      </c>
      <c r="D9365" s="4" t="s">
        <v>25</v>
      </c>
      <c r="E9365" s="4" t="s">
        <v>26</v>
      </c>
      <c r="F9365" s="10" t="s">
        <v>162</v>
      </c>
      <c r="G9365" s="11" t="s">
        <v>113</v>
      </c>
      <c r="H9365" s="4">
        <v>95</v>
      </c>
      <c r="I9365" s="12">
        <v>46178.26</v>
      </c>
      <c r="J9365" s="12">
        <v>4386934.7</v>
      </c>
      <c r="K9365" s="12">
        <v>1569.51</v>
      </c>
      <c r="L9365" s="4">
        <v>742</v>
      </c>
      <c r="M9365" s="4" t="s">
        <v>29</v>
      </c>
      <c r="N9365" s="4" t="str" cm="1">
        <f t="array" ref="N9365">_xlfn.SWITCH(E9365,"Delhi","North","Chennai","South","Hyderabad","South","Mumbai","Central","Bangalore","South")</f>
        <v>South</v>
      </c>
      <c r="O9365" s="12">
        <v>863361.7</v>
      </c>
      <c r="P9365" s="4">
        <f>Table1[[#This Row],[Delivery_Date]]-Table1[[#This Row],[Order_Date]]</f>
        <v>10</v>
      </c>
      <c r="Q9365" s="4" t="str">
        <f>IF(Table1[[#This Row],[Delivery delay days]]&gt;5,"delay","on time")</f>
        <v>delay</v>
      </c>
      <c r="R9365" s="10">
        <f>DATEVALUE(Table1[[#This Row],[Delivery_Date]])</f>
        <v>45175</v>
      </c>
      <c r="S9365" s="10">
        <f>DATEVALUE(Table1[[#This Row],[Order_Date]])</f>
        <v>45165</v>
      </c>
      <c r="T9365" s="4" t="str" cm="1">
        <f t="array" ref="T9365">_xlfn.IFS(Table1[[#This Row],[Inventory_Level]]&lt;=200,"low",Table1[[#This Row],[Inventory_Level]]&gt;=700,"high",Table1[[#This Row],[Inventory_Level]]&gt;200,"medium")</f>
        <v>high</v>
      </c>
    </row>
    <row r="9366" spans="1:20" x14ac:dyDescent="0.35">
      <c r="A9366" s="4">
        <v>9365</v>
      </c>
      <c r="B9366" s="4" t="s">
        <v>51</v>
      </c>
      <c r="C9366" s="4" t="s">
        <v>16</v>
      </c>
      <c r="D9366" s="4" t="s">
        <v>39</v>
      </c>
      <c r="E9366" s="4" t="s">
        <v>26</v>
      </c>
      <c r="F9366" s="10" t="s">
        <v>77</v>
      </c>
      <c r="G9366" s="11" t="s">
        <v>53</v>
      </c>
      <c r="H9366" s="4">
        <v>27</v>
      </c>
      <c r="I9366" s="12">
        <v>8181.66</v>
      </c>
      <c r="J9366" s="12">
        <v>220904.82</v>
      </c>
      <c r="K9366" s="12">
        <v>1412.59</v>
      </c>
      <c r="L9366" s="4">
        <v>727</v>
      </c>
      <c r="M9366" s="4" t="s">
        <v>21</v>
      </c>
      <c r="N9366" s="4" t="str" cm="1">
        <f t="array" ref="N9366">_xlfn.SWITCH(E9366,"Delhi","North","Chennai","South","Hyderabad","South","Mumbai","Central","Bangalore","South")</f>
        <v>South</v>
      </c>
      <c r="O9366" s="12">
        <v>37946.71</v>
      </c>
      <c r="P9366" s="4">
        <f>Table1[[#This Row],[Delivery_Date]]-Table1[[#This Row],[Order_Date]]</f>
        <v>1</v>
      </c>
      <c r="Q9366" s="4" t="str">
        <f>IF(Table1[[#This Row],[Delivery delay days]]&gt;5,"delay","on time")</f>
        <v>on time</v>
      </c>
      <c r="R9366" s="10">
        <f>DATEVALUE(Table1[[#This Row],[Delivery_Date]])</f>
        <v>45205</v>
      </c>
      <c r="S9366" s="10">
        <f>DATEVALUE(Table1[[#This Row],[Order_Date]])</f>
        <v>45204</v>
      </c>
      <c r="T9366" s="4" t="str" cm="1">
        <f t="array" ref="T9366">_xlfn.IFS(Table1[[#This Row],[Inventory_Level]]&lt;=200,"low",Table1[[#This Row],[Inventory_Level]]&gt;=700,"high",Table1[[#This Row],[Inventory_Level]]&gt;200,"medium")</f>
        <v>high</v>
      </c>
    </row>
    <row r="9367" spans="1:20" x14ac:dyDescent="0.35">
      <c r="A9367" s="4">
        <v>9366</v>
      </c>
      <c r="B9367" s="4" t="s">
        <v>15</v>
      </c>
      <c r="C9367" s="4" t="s">
        <v>16</v>
      </c>
      <c r="D9367" s="4" t="s">
        <v>39</v>
      </c>
      <c r="E9367" s="4" t="s">
        <v>26</v>
      </c>
      <c r="F9367" s="10" t="s">
        <v>411</v>
      </c>
      <c r="G9367" s="11" t="s">
        <v>368</v>
      </c>
      <c r="H9367" s="4">
        <v>26</v>
      </c>
      <c r="I9367" s="12">
        <v>26113.19</v>
      </c>
      <c r="J9367" s="12">
        <v>678942.94</v>
      </c>
      <c r="K9367" s="12">
        <v>3943.86</v>
      </c>
      <c r="L9367" s="4">
        <v>813</v>
      </c>
      <c r="M9367" s="4" t="s">
        <v>21</v>
      </c>
      <c r="N9367" s="4" t="str" cm="1">
        <f t="array" ref="N9367">_xlfn.SWITCH(E9367,"Delhi","North","Chennai","South","Hyderabad","South","Mumbai","Central","Bangalore","South")</f>
        <v>South</v>
      </c>
      <c r="O9367" s="12">
        <v>154291.84</v>
      </c>
      <c r="P9367" s="4">
        <f>Table1[[#This Row],[Delivery_Date]]-Table1[[#This Row],[Order_Date]]</f>
        <v>6</v>
      </c>
      <c r="Q9367" s="4" t="str">
        <f>IF(Table1[[#This Row],[Delivery delay days]]&gt;5,"delay","on time")</f>
        <v>delay</v>
      </c>
      <c r="R9367" s="10">
        <f>DATEVALUE(Table1[[#This Row],[Delivery_Date]])</f>
        <v>44990</v>
      </c>
      <c r="S9367" s="10">
        <f>DATEVALUE(Table1[[#This Row],[Order_Date]])</f>
        <v>44984</v>
      </c>
      <c r="T9367" s="4" t="str" cm="1">
        <f t="array" ref="T9367">_xlfn.IFS(Table1[[#This Row],[Inventory_Level]]&lt;=200,"low",Table1[[#This Row],[Inventory_Level]]&gt;=700,"high",Table1[[#This Row],[Inventory_Level]]&gt;200,"medium")</f>
        <v>high</v>
      </c>
    </row>
    <row r="9368" spans="1:20" x14ac:dyDescent="0.35">
      <c r="A9368" s="4">
        <v>9367</v>
      </c>
      <c r="B9368" s="4" t="s">
        <v>44</v>
      </c>
      <c r="C9368" s="4" t="s">
        <v>24</v>
      </c>
      <c r="D9368" s="4" t="s">
        <v>17</v>
      </c>
      <c r="E9368" s="4" t="s">
        <v>52</v>
      </c>
      <c r="F9368" s="10" t="s">
        <v>377</v>
      </c>
      <c r="G9368" s="11" t="s">
        <v>382</v>
      </c>
      <c r="H9368" s="4">
        <v>30</v>
      </c>
      <c r="I9368" s="12">
        <v>28585.74</v>
      </c>
      <c r="J9368" s="12">
        <v>857572.2</v>
      </c>
      <c r="K9368" s="12">
        <v>4257.54</v>
      </c>
      <c r="L9368" s="4">
        <v>282</v>
      </c>
      <c r="M9368" s="4" t="s">
        <v>29</v>
      </c>
      <c r="N9368" s="4" t="str" cm="1">
        <f t="array" ref="N9368">_xlfn.SWITCH(E9368,"Delhi","North","Chennai","South","Hyderabad","South","Mumbai","Central","Bangalore","South")</f>
        <v>Central</v>
      </c>
      <c r="O9368" s="12">
        <v>146774.87</v>
      </c>
      <c r="P9368" s="4">
        <f>Table1[[#This Row],[Delivery_Date]]-Table1[[#This Row],[Order_Date]]</f>
        <v>11</v>
      </c>
      <c r="Q9368" s="4" t="str">
        <f>IF(Table1[[#This Row],[Delivery delay days]]&gt;5,"delay","on time")</f>
        <v>delay</v>
      </c>
      <c r="R9368" s="10">
        <f>DATEVALUE(Table1[[#This Row],[Delivery_Date]])</f>
        <v>45254</v>
      </c>
      <c r="S9368" s="10">
        <f>DATEVALUE(Table1[[#This Row],[Order_Date]])</f>
        <v>45243</v>
      </c>
      <c r="T9368" s="4" t="str" cm="1">
        <f t="array" ref="T9368">_xlfn.IFS(Table1[[#This Row],[Inventory_Level]]&lt;=200,"low",Table1[[#This Row],[Inventory_Level]]&gt;=700,"high",Table1[[#This Row],[Inventory_Level]]&gt;200,"medium")</f>
        <v>medium</v>
      </c>
    </row>
    <row r="9369" spans="1:20" x14ac:dyDescent="0.35">
      <c r="A9369" s="4">
        <v>9368</v>
      </c>
      <c r="B9369" s="4" t="s">
        <v>37</v>
      </c>
      <c r="C9369" s="4" t="s">
        <v>38</v>
      </c>
      <c r="D9369" s="4" t="s">
        <v>17</v>
      </c>
      <c r="E9369" s="4" t="s">
        <v>46</v>
      </c>
      <c r="F9369" s="10" t="s">
        <v>76</v>
      </c>
      <c r="G9369" s="11" t="s">
        <v>374</v>
      </c>
      <c r="H9369" s="4">
        <v>55</v>
      </c>
      <c r="I9369" s="12">
        <v>3111.87</v>
      </c>
      <c r="J9369" s="12">
        <v>171152.85</v>
      </c>
      <c r="K9369" s="12">
        <v>1599.28</v>
      </c>
      <c r="L9369" s="4">
        <v>267</v>
      </c>
      <c r="M9369" s="4" t="s">
        <v>35</v>
      </c>
      <c r="N9369" s="4" t="str" cm="1">
        <f t="array" ref="N9369">_xlfn.SWITCH(E9369,"Delhi","North","Chennai","South","Hyderabad","South","Mumbai","Central","Bangalore","South")</f>
        <v>South</v>
      </c>
      <c r="O9369" s="12">
        <v>32939.730000000003</v>
      </c>
      <c r="P9369" s="4">
        <f>Table1[[#This Row],[Delivery_Date]]-Table1[[#This Row],[Order_Date]]</f>
        <v>13</v>
      </c>
      <c r="Q9369" s="4" t="str">
        <f>IF(Table1[[#This Row],[Delivery delay days]]&gt;5,"delay","on time")</f>
        <v>delay</v>
      </c>
      <c r="R9369" s="10">
        <f>DATEVALUE(Table1[[#This Row],[Delivery_Date]])</f>
        <v>45252</v>
      </c>
      <c r="S9369" s="10">
        <f>DATEVALUE(Table1[[#This Row],[Order_Date]])</f>
        <v>45239</v>
      </c>
      <c r="T9369" s="4" t="str" cm="1">
        <f t="array" ref="T9369">_xlfn.IFS(Table1[[#This Row],[Inventory_Level]]&lt;=200,"low",Table1[[#This Row],[Inventory_Level]]&gt;=700,"high",Table1[[#This Row],[Inventory_Level]]&gt;200,"medium")</f>
        <v>medium</v>
      </c>
    </row>
    <row r="9370" spans="1:20" x14ac:dyDescent="0.35">
      <c r="A9370" s="4">
        <v>9369</v>
      </c>
      <c r="B9370" s="4" t="s">
        <v>37</v>
      </c>
      <c r="C9370" s="4" t="s">
        <v>24</v>
      </c>
      <c r="D9370" s="4" t="s">
        <v>17</v>
      </c>
      <c r="E9370" s="4" t="s">
        <v>46</v>
      </c>
      <c r="F9370" s="10" t="s">
        <v>50</v>
      </c>
      <c r="G9370" s="11" t="s">
        <v>28</v>
      </c>
      <c r="H9370" s="4">
        <v>38</v>
      </c>
      <c r="I9370" s="12">
        <v>49240.52</v>
      </c>
      <c r="J9370" s="12">
        <v>1871139.76</v>
      </c>
      <c r="K9370" s="12">
        <v>4413.1000000000004</v>
      </c>
      <c r="L9370" s="4">
        <v>248</v>
      </c>
      <c r="M9370" s="4" t="s">
        <v>21</v>
      </c>
      <c r="N9370" s="4" t="str" cm="1">
        <f t="array" ref="N9370">_xlfn.SWITCH(E9370,"Delhi","North","Chennai","South","Hyderabad","South","Mumbai","Central","Bangalore","South")</f>
        <v>South</v>
      </c>
      <c r="O9370" s="12">
        <v>426602.86</v>
      </c>
      <c r="P9370" s="4">
        <f>Table1[[#This Row],[Delivery_Date]]-Table1[[#This Row],[Order_Date]]</f>
        <v>8</v>
      </c>
      <c r="Q9370" s="4" t="str">
        <f>IF(Table1[[#This Row],[Delivery delay days]]&gt;5,"delay","on time")</f>
        <v>delay</v>
      </c>
      <c r="R9370" s="10">
        <f>DATEVALUE(Table1[[#This Row],[Delivery_Date]])</f>
        <v>45137</v>
      </c>
      <c r="S9370" s="10">
        <f>DATEVALUE(Table1[[#This Row],[Order_Date]])</f>
        <v>45129</v>
      </c>
      <c r="T9370" s="4" t="str" cm="1">
        <f t="array" ref="T9370">_xlfn.IFS(Table1[[#This Row],[Inventory_Level]]&lt;=200,"low",Table1[[#This Row],[Inventory_Level]]&gt;=700,"high",Table1[[#This Row],[Inventory_Level]]&gt;200,"medium")</f>
        <v>medium</v>
      </c>
    </row>
    <row r="9371" spans="1:20" x14ac:dyDescent="0.35">
      <c r="A9371" s="4">
        <v>9370</v>
      </c>
      <c r="B9371" s="4" t="s">
        <v>23</v>
      </c>
      <c r="C9371" s="4" t="s">
        <v>16</v>
      </c>
      <c r="D9371" s="4" t="s">
        <v>32</v>
      </c>
      <c r="E9371" s="4" t="s">
        <v>60</v>
      </c>
      <c r="F9371" s="10" t="s">
        <v>346</v>
      </c>
      <c r="G9371" s="11" t="s">
        <v>315</v>
      </c>
      <c r="H9371" s="4">
        <v>37</v>
      </c>
      <c r="I9371" s="12">
        <v>32298.639999999999</v>
      </c>
      <c r="J9371" s="12">
        <v>1195049.68</v>
      </c>
      <c r="K9371" s="12">
        <v>3603.43</v>
      </c>
      <c r="L9371" s="4">
        <v>964</v>
      </c>
      <c r="M9371" s="4" t="s">
        <v>42</v>
      </c>
      <c r="N9371" s="4" t="str" cm="1">
        <f t="array" ref="N9371">_xlfn.SWITCH(E9371,"Delhi","North","Chennai","South","Hyderabad","South","Mumbai","Central","Bangalore","South")</f>
        <v>South</v>
      </c>
      <c r="O9371" s="12">
        <v>274951.96000000002</v>
      </c>
      <c r="P9371" s="4">
        <f>Table1[[#This Row],[Delivery_Date]]-Table1[[#This Row],[Order_Date]]</f>
        <v>5</v>
      </c>
      <c r="Q9371" s="4" t="str">
        <f>IF(Table1[[#This Row],[Delivery delay days]]&gt;5,"delay","on time")</f>
        <v>on time</v>
      </c>
      <c r="R9371" s="10">
        <f>DATEVALUE(Table1[[#This Row],[Delivery_Date]])</f>
        <v>45091</v>
      </c>
      <c r="S9371" s="10">
        <f>DATEVALUE(Table1[[#This Row],[Order_Date]])</f>
        <v>45086</v>
      </c>
      <c r="T9371" s="4" t="str" cm="1">
        <f t="array" ref="T9371">_xlfn.IFS(Table1[[#This Row],[Inventory_Level]]&lt;=200,"low",Table1[[#This Row],[Inventory_Level]]&gt;=700,"high",Table1[[#This Row],[Inventory_Level]]&gt;200,"medium")</f>
        <v>high</v>
      </c>
    </row>
    <row r="9372" spans="1:20" x14ac:dyDescent="0.35">
      <c r="A9372" s="4">
        <v>9371</v>
      </c>
      <c r="B9372" s="4" t="s">
        <v>65</v>
      </c>
      <c r="C9372" s="4" t="s">
        <v>16</v>
      </c>
      <c r="D9372" s="4" t="s">
        <v>17</v>
      </c>
      <c r="E9372" s="4" t="s">
        <v>18</v>
      </c>
      <c r="F9372" s="10" t="s">
        <v>349</v>
      </c>
      <c r="G9372" s="11" t="s">
        <v>364</v>
      </c>
      <c r="H9372" s="4">
        <v>28</v>
      </c>
      <c r="I9372" s="12">
        <v>20493.48</v>
      </c>
      <c r="J9372" s="12">
        <v>573817.43999999994</v>
      </c>
      <c r="K9372" s="12">
        <v>488.51</v>
      </c>
      <c r="L9372" s="4">
        <v>739</v>
      </c>
      <c r="M9372" s="4" t="s">
        <v>21</v>
      </c>
      <c r="N9372" s="4" t="str" cm="1">
        <f t="array" ref="N9372">_xlfn.SWITCH(E9372,"Delhi","North","Chennai","South","Hyderabad","South","Mumbai","Central","Bangalore","South")</f>
        <v>North</v>
      </c>
      <c r="O9372" s="12">
        <v>103171.26</v>
      </c>
      <c r="P9372" s="4">
        <f>Table1[[#This Row],[Delivery_Date]]-Table1[[#This Row],[Order_Date]]</f>
        <v>3</v>
      </c>
      <c r="Q9372" s="4" t="str">
        <f>IF(Table1[[#This Row],[Delivery delay days]]&gt;5,"delay","on time")</f>
        <v>on time</v>
      </c>
      <c r="R9372" s="10">
        <f>DATEVALUE(Table1[[#This Row],[Delivery_Date]])</f>
        <v>45049</v>
      </c>
      <c r="S9372" s="10">
        <f>DATEVALUE(Table1[[#This Row],[Order_Date]])</f>
        <v>45046</v>
      </c>
      <c r="T9372" s="4" t="str" cm="1">
        <f t="array" ref="T9372">_xlfn.IFS(Table1[[#This Row],[Inventory_Level]]&lt;=200,"low",Table1[[#This Row],[Inventory_Level]]&gt;=700,"high",Table1[[#This Row],[Inventory_Level]]&gt;200,"medium")</f>
        <v>high</v>
      </c>
    </row>
    <row r="9373" spans="1:20" x14ac:dyDescent="0.35">
      <c r="A9373" s="4">
        <v>9372</v>
      </c>
      <c r="B9373" s="4" t="s">
        <v>59</v>
      </c>
      <c r="C9373" s="4" t="s">
        <v>16</v>
      </c>
      <c r="D9373" s="4" t="s">
        <v>17</v>
      </c>
      <c r="E9373" s="4" t="s">
        <v>18</v>
      </c>
      <c r="F9373" s="10" t="s">
        <v>328</v>
      </c>
      <c r="G9373" s="11" t="s">
        <v>325</v>
      </c>
      <c r="H9373" s="4">
        <v>7</v>
      </c>
      <c r="I9373" s="12">
        <v>17385.84</v>
      </c>
      <c r="J9373" s="12">
        <v>121700.88</v>
      </c>
      <c r="K9373" s="12">
        <v>4002.66</v>
      </c>
      <c r="L9373" s="4">
        <v>269</v>
      </c>
      <c r="M9373" s="4" t="s">
        <v>42</v>
      </c>
      <c r="N9373" s="4" t="str" cm="1">
        <f t="array" ref="N9373">_xlfn.SWITCH(E9373,"Delhi","North","Chennai","South","Hyderabad","South","Mumbai","Central","Bangalore","South")</f>
        <v>North</v>
      </c>
      <c r="O9373" s="12">
        <v>26851.53</v>
      </c>
      <c r="P9373" s="4">
        <f>Table1[[#This Row],[Delivery_Date]]-Table1[[#This Row],[Order_Date]]</f>
        <v>3</v>
      </c>
      <c r="Q9373" s="4" t="str">
        <f>IF(Table1[[#This Row],[Delivery delay days]]&gt;5,"delay","on time")</f>
        <v>on time</v>
      </c>
      <c r="R9373" s="10">
        <f>DATEVALUE(Table1[[#This Row],[Delivery_Date]])</f>
        <v>44945</v>
      </c>
      <c r="S9373" s="10">
        <f>DATEVALUE(Table1[[#This Row],[Order_Date]])</f>
        <v>44942</v>
      </c>
      <c r="T9373" s="4" t="str" cm="1">
        <f t="array" ref="T9373">_xlfn.IFS(Table1[[#This Row],[Inventory_Level]]&lt;=200,"low",Table1[[#This Row],[Inventory_Level]]&gt;=700,"high",Table1[[#This Row],[Inventory_Level]]&gt;200,"medium")</f>
        <v>medium</v>
      </c>
    </row>
    <row r="9374" spans="1:20" x14ac:dyDescent="0.35">
      <c r="A9374" s="4">
        <v>9373</v>
      </c>
      <c r="B9374" s="4" t="s">
        <v>44</v>
      </c>
      <c r="C9374" s="4" t="s">
        <v>16</v>
      </c>
      <c r="D9374" s="4" t="s">
        <v>25</v>
      </c>
      <c r="E9374" s="4" t="s">
        <v>46</v>
      </c>
      <c r="F9374" s="10" t="s">
        <v>374</v>
      </c>
      <c r="G9374" s="11" t="s">
        <v>71</v>
      </c>
      <c r="H9374" s="4">
        <v>39</v>
      </c>
      <c r="I9374" s="12">
        <v>35041.93</v>
      </c>
      <c r="J9374" s="12">
        <v>1366635.27</v>
      </c>
      <c r="K9374" s="12">
        <v>3390.31</v>
      </c>
      <c r="L9374" s="4">
        <v>254</v>
      </c>
      <c r="M9374" s="4" t="s">
        <v>35</v>
      </c>
      <c r="N9374" s="4" t="str" cm="1">
        <f t="array" ref="N9374">_xlfn.SWITCH(E9374,"Delhi","North","Chennai","South","Hyderabad","South","Mumbai","Central","Bangalore","South")</f>
        <v>South</v>
      </c>
      <c r="O9374" s="12">
        <v>322340.03999999998</v>
      </c>
      <c r="P9374" s="4">
        <f>Table1[[#This Row],[Delivery_Date]]-Table1[[#This Row],[Order_Date]]</f>
        <v>8</v>
      </c>
      <c r="Q9374" s="4" t="str">
        <f>IF(Table1[[#This Row],[Delivery delay days]]&gt;5,"delay","on time")</f>
        <v>delay</v>
      </c>
      <c r="R9374" s="10">
        <f>DATEVALUE(Table1[[#This Row],[Delivery_Date]])</f>
        <v>45260</v>
      </c>
      <c r="S9374" s="10">
        <f>DATEVALUE(Table1[[#This Row],[Order_Date]])</f>
        <v>45252</v>
      </c>
      <c r="T9374" s="4" t="str" cm="1">
        <f t="array" ref="T9374">_xlfn.IFS(Table1[[#This Row],[Inventory_Level]]&lt;=200,"low",Table1[[#This Row],[Inventory_Level]]&gt;=700,"high",Table1[[#This Row],[Inventory_Level]]&gt;200,"medium")</f>
        <v>medium</v>
      </c>
    </row>
    <row r="9375" spans="1:20" x14ac:dyDescent="0.35">
      <c r="A9375" s="4">
        <v>9374</v>
      </c>
      <c r="B9375" s="4" t="s">
        <v>37</v>
      </c>
      <c r="C9375" s="4" t="s">
        <v>38</v>
      </c>
      <c r="D9375" s="4" t="s">
        <v>39</v>
      </c>
      <c r="E9375" s="4" t="s">
        <v>46</v>
      </c>
      <c r="F9375" s="10" t="s">
        <v>184</v>
      </c>
      <c r="G9375" s="11" t="s">
        <v>409</v>
      </c>
      <c r="H9375" s="4">
        <v>87</v>
      </c>
      <c r="I9375" s="12">
        <v>10047.879999999999</v>
      </c>
      <c r="J9375" s="12">
        <v>874165.56</v>
      </c>
      <c r="K9375" s="12">
        <v>959.52</v>
      </c>
      <c r="L9375" s="4">
        <v>179</v>
      </c>
      <c r="M9375" s="4" t="s">
        <v>35</v>
      </c>
      <c r="N9375" s="4" t="str" cm="1">
        <f t="array" ref="N9375">_xlfn.SWITCH(E9375,"Delhi","North","Chennai","South","Hyderabad","South","Mumbai","Central","Bangalore","South")</f>
        <v>South</v>
      </c>
      <c r="O9375" s="12">
        <v>85372.52</v>
      </c>
      <c r="P9375" s="4">
        <f>Table1[[#This Row],[Delivery_Date]]-Table1[[#This Row],[Order_Date]]</f>
        <v>5</v>
      </c>
      <c r="Q9375" s="4" t="str">
        <f>IF(Table1[[#This Row],[Delivery delay days]]&gt;5,"delay","on time")</f>
        <v>on time</v>
      </c>
      <c r="R9375" s="10">
        <f>DATEVALUE(Table1[[#This Row],[Delivery_Date]])</f>
        <v>44949</v>
      </c>
      <c r="S9375" s="10">
        <f>DATEVALUE(Table1[[#This Row],[Order_Date]])</f>
        <v>44944</v>
      </c>
      <c r="T9375" s="4" t="str" cm="1">
        <f t="array" ref="T9375">_xlfn.IFS(Table1[[#This Row],[Inventory_Level]]&lt;=200,"low",Table1[[#This Row],[Inventory_Level]]&gt;=700,"high",Table1[[#This Row],[Inventory_Level]]&gt;200,"medium")</f>
        <v>low</v>
      </c>
    </row>
    <row r="9376" spans="1:20" x14ac:dyDescent="0.35">
      <c r="A9376" s="4">
        <v>9375</v>
      </c>
      <c r="B9376" s="4" t="s">
        <v>65</v>
      </c>
      <c r="C9376" s="4" t="s">
        <v>24</v>
      </c>
      <c r="D9376" s="4" t="s">
        <v>17</v>
      </c>
      <c r="E9376" s="4" t="s">
        <v>52</v>
      </c>
      <c r="F9376" s="10" t="s">
        <v>360</v>
      </c>
      <c r="G9376" s="11" t="s">
        <v>368</v>
      </c>
      <c r="H9376" s="4">
        <v>66</v>
      </c>
      <c r="I9376" s="12">
        <v>36929.33</v>
      </c>
      <c r="J9376" s="12">
        <v>2437335.7799999998</v>
      </c>
      <c r="K9376" s="12">
        <v>3119.21</v>
      </c>
      <c r="L9376" s="4">
        <v>986</v>
      </c>
      <c r="M9376" s="4" t="s">
        <v>35</v>
      </c>
      <c r="N9376" s="4" t="str" cm="1">
        <f t="array" ref="N9376">_xlfn.SWITCH(E9376,"Delhi","North","Chennai","South","Hyderabad","South","Mumbai","Central","Bangalore","South")</f>
        <v>Central</v>
      </c>
      <c r="O9376" s="12">
        <v>178362.54</v>
      </c>
      <c r="P9376" s="4">
        <f>Table1[[#This Row],[Delivery_Date]]-Table1[[#This Row],[Order_Date]]</f>
        <v>13</v>
      </c>
      <c r="Q9376" s="4" t="str">
        <f>IF(Table1[[#This Row],[Delivery delay days]]&gt;5,"delay","on time")</f>
        <v>delay</v>
      </c>
      <c r="R9376" s="10">
        <f>DATEVALUE(Table1[[#This Row],[Delivery_Date]])</f>
        <v>44990</v>
      </c>
      <c r="S9376" s="10">
        <f>DATEVALUE(Table1[[#This Row],[Order_Date]])</f>
        <v>44977</v>
      </c>
      <c r="T9376" s="4" t="str" cm="1">
        <f t="array" ref="T9376">_xlfn.IFS(Table1[[#This Row],[Inventory_Level]]&lt;=200,"low",Table1[[#This Row],[Inventory_Level]]&gt;=700,"high",Table1[[#This Row],[Inventory_Level]]&gt;200,"medium")</f>
        <v>high</v>
      </c>
    </row>
    <row r="9377" spans="1:20" x14ac:dyDescent="0.35">
      <c r="A9377" s="4">
        <v>9376</v>
      </c>
      <c r="B9377" s="4" t="s">
        <v>65</v>
      </c>
      <c r="C9377" s="4" t="s">
        <v>16</v>
      </c>
      <c r="D9377" s="4" t="s">
        <v>39</v>
      </c>
      <c r="E9377" s="4" t="s">
        <v>18</v>
      </c>
      <c r="F9377" s="10" t="s">
        <v>271</v>
      </c>
      <c r="G9377" s="11" t="s">
        <v>98</v>
      </c>
      <c r="H9377" s="4">
        <v>58</v>
      </c>
      <c r="I9377" s="12">
        <v>34145.370000000003</v>
      </c>
      <c r="J9377" s="12">
        <v>1980431.46</v>
      </c>
      <c r="K9377" s="12">
        <v>4377.7700000000004</v>
      </c>
      <c r="L9377" s="4">
        <v>51</v>
      </c>
      <c r="M9377" s="4" t="s">
        <v>42</v>
      </c>
      <c r="N9377" s="4" t="str" cm="1">
        <f t="array" ref="N9377">_xlfn.SWITCH(E9377,"Delhi","North","Chennai","South","Hyderabad","South","Mumbai","Central","Bangalore","South")</f>
        <v>North</v>
      </c>
      <c r="O9377" s="12">
        <v>199948.54</v>
      </c>
      <c r="P9377" s="4">
        <f>Table1[[#This Row],[Delivery_Date]]-Table1[[#This Row],[Order_Date]]</f>
        <v>3</v>
      </c>
      <c r="Q9377" s="4" t="str">
        <f>IF(Table1[[#This Row],[Delivery delay days]]&gt;5,"delay","on time")</f>
        <v>on time</v>
      </c>
      <c r="R9377" s="10">
        <f>DATEVALUE(Table1[[#This Row],[Delivery_Date]])</f>
        <v>45124</v>
      </c>
      <c r="S9377" s="10">
        <f>DATEVALUE(Table1[[#This Row],[Order_Date]])</f>
        <v>45121</v>
      </c>
      <c r="T9377" s="4" t="str" cm="1">
        <f t="array" ref="T9377">_xlfn.IFS(Table1[[#This Row],[Inventory_Level]]&lt;=200,"low",Table1[[#This Row],[Inventory_Level]]&gt;=700,"high",Table1[[#This Row],[Inventory_Level]]&gt;200,"medium")</f>
        <v>low</v>
      </c>
    </row>
    <row r="9378" spans="1:20" x14ac:dyDescent="0.35">
      <c r="A9378" s="4">
        <v>9377</v>
      </c>
      <c r="B9378" s="4" t="s">
        <v>23</v>
      </c>
      <c r="C9378" s="4" t="s">
        <v>38</v>
      </c>
      <c r="D9378" s="4" t="s">
        <v>39</v>
      </c>
      <c r="E9378" s="4" t="s">
        <v>46</v>
      </c>
      <c r="F9378" s="10" t="s">
        <v>393</v>
      </c>
      <c r="G9378" s="11" t="s">
        <v>290</v>
      </c>
      <c r="H9378" s="4">
        <v>43</v>
      </c>
      <c r="I9378" s="12">
        <v>38461.51</v>
      </c>
      <c r="J9378" s="12">
        <v>1653844.93</v>
      </c>
      <c r="K9378" s="12">
        <v>4057.84</v>
      </c>
      <c r="L9378" s="4">
        <v>888</v>
      </c>
      <c r="M9378" s="4" t="s">
        <v>35</v>
      </c>
      <c r="N9378" s="4" t="str" cm="1">
        <f t="array" ref="N9378">_xlfn.SWITCH(E9378,"Delhi","North","Chennai","South","Hyderabad","South","Mumbai","Central","Bangalore","South")</f>
        <v>South</v>
      </c>
      <c r="O9378" s="12">
        <v>297948.68</v>
      </c>
      <c r="P9378" s="4">
        <f>Table1[[#This Row],[Delivery_Date]]-Table1[[#This Row],[Order_Date]]</f>
        <v>6</v>
      </c>
      <c r="Q9378" s="4" t="str">
        <f>IF(Table1[[#This Row],[Delivery delay days]]&gt;5,"delay","on time")</f>
        <v>delay</v>
      </c>
      <c r="R9378" s="10">
        <f>DATEVALUE(Table1[[#This Row],[Delivery_Date]])</f>
        <v>45207</v>
      </c>
      <c r="S9378" s="10">
        <f>DATEVALUE(Table1[[#This Row],[Order_Date]])</f>
        <v>45201</v>
      </c>
      <c r="T9378" s="4" t="str" cm="1">
        <f t="array" ref="T9378">_xlfn.IFS(Table1[[#This Row],[Inventory_Level]]&lt;=200,"low",Table1[[#This Row],[Inventory_Level]]&gt;=700,"high",Table1[[#This Row],[Inventory_Level]]&gt;200,"medium")</f>
        <v>high</v>
      </c>
    </row>
    <row r="9379" spans="1:20" x14ac:dyDescent="0.35">
      <c r="A9379" s="4">
        <v>9378</v>
      </c>
      <c r="B9379" s="4" t="s">
        <v>15</v>
      </c>
      <c r="C9379" s="4" t="s">
        <v>16</v>
      </c>
      <c r="D9379" s="4" t="s">
        <v>39</v>
      </c>
      <c r="E9379" s="4" t="s">
        <v>52</v>
      </c>
      <c r="F9379" s="10" t="s">
        <v>241</v>
      </c>
      <c r="G9379" s="11" t="s">
        <v>276</v>
      </c>
      <c r="H9379" s="4">
        <v>36</v>
      </c>
      <c r="I9379" s="12">
        <v>4088.82</v>
      </c>
      <c r="J9379" s="12">
        <v>147197.51999999999</v>
      </c>
      <c r="K9379" s="12">
        <v>1895.87</v>
      </c>
      <c r="L9379" s="4">
        <v>787</v>
      </c>
      <c r="M9379" s="4" t="s">
        <v>35</v>
      </c>
      <c r="N9379" s="4" t="str" cm="1">
        <f t="array" ref="N9379">_xlfn.SWITCH(E9379,"Delhi","North","Chennai","South","Hyderabad","South","Mumbai","Central","Bangalore","South")</f>
        <v>Central</v>
      </c>
      <c r="O9379" s="12">
        <v>16166.55</v>
      </c>
      <c r="P9379" s="4">
        <f>Table1[[#This Row],[Delivery_Date]]-Table1[[#This Row],[Order_Date]]</f>
        <v>10</v>
      </c>
      <c r="Q9379" s="4" t="str">
        <f>IF(Table1[[#This Row],[Delivery delay days]]&gt;5,"delay","on time")</f>
        <v>delay</v>
      </c>
      <c r="R9379" s="10">
        <f>DATEVALUE(Table1[[#This Row],[Delivery_Date]])</f>
        <v>45010</v>
      </c>
      <c r="S9379" s="10">
        <f>DATEVALUE(Table1[[#This Row],[Order_Date]])</f>
        <v>45000</v>
      </c>
      <c r="T9379" s="4" t="str" cm="1">
        <f t="array" ref="T9379">_xlfn.IFS(Table1[[#This Row],[Inventory_Level]]&lt;=200,"low",Table1[[#This Row],[Inventory_Level]]&gt;=700,"high",Table1[[#This Row],[Inventory_Level]]&gt;200,"medium")</f>
        <v>high</v>
      </c>
    </row>
    <row r="9380" spans="1:20" x14ac:dyDescent="0.35">
      <c r="A9380" s="4">
        <v>9379</v>
      </c>
      <c r="B9380" s="4" t="s">
        <v>37</v>
      </c>
      <c r="C9380" s="4" t="s">
        <v>16</v>
      </c>
      <c r="D9380" s="4" t="s">
        <v>17</v>
      </c>
      <c r="E9380" s="4" t="s">
        <v>46</v>
      </c>
      <c r="F9380" s="10" t="s">
        <v>177</v>
      </c>
      <c r="G9380" s="11" t="s">
        <v>274</v>
      </c>
      <c r="H9380" s="4">
        <v>62</v>
      </c>
      <c r="I9380" s="12">
        <v>37139.300000000003</v>
      </c>
      <c r="J9380" s="12">
        <v>2302636.6</v>
      </c>
      <c r="K9380" s="12">
        <v>1364.6</v>
      </c>
      <c r="L9380" s="4">
        <v>314</v>
      </c>
      <c r="M9380" s="4" t="s">
        <v>42</v>
      </c>
      <c r="N9380" s="4" t="str" cm="1">
        <f t="array" ref="N9380">_xlfn.SWITCH(E9380,"Delhi","North","Chennai","South","Hyderabad","South","Mumbai","Central","Bangalore","South")</f>
        <v>South</v>
      </c>
      <c r="O9380" s="12">
        <v>316147.84000000003</v>
      </c>
      <c r="P9380" s="4">
        <f>Table1[[#This Row],[Delivery_Date]]-Table1[[#This Row],[Order_Date]]</f>
        <v>5</v>
      </c>
      <c r="Q9380" s="4" t="str">
        <f>IF(Table1[[#This Row],[Delivery delay days]]&gt;5,"delay","on time")</f>
        <v>on time</v>
      </c>
      <c r="R9380" s="10">
        <f>DATEVALUE(Table1[[#This Row],[Delivery_Date]])</f>
        <v>45013</v>
      </c>
      <c r="S9380" s="10">
        <f>DATEVALUE(Table1[[#This Row],[Order_Date]])</f>
        <v>45008</v>
      </c>
      <c r="T9380" s="4" t="str" cm="1">
        <f t="array" ref="T9380">_xlfn.IFS(Table1[[#This Row],[Inventory_Level]]&lt;=200,"low",Table1[[#This Row],[Inventory_Level]]&gt;=700,"high",Table1[[#This Row],[Inventory_Level]]&gt;200,"medium")</f>
        <v>medium</v>
      </c>
    </row>
    <row r="9381" spans="1:20" x14ac:dyDescent="0.35">
      <c r="A9381" s="4">
        <v>9380</v>
      </c>
      <c r="B9381" s="4" t="s">
        <v>37</v>
      </c>
      <c r="C9381" s="4" t="s">
        <v>16</v>
      </c>
      <c r="D9381" s="4" t="s">
        <v>25</v>
      </c>
      <c r="E9381" s="4" t="s">
        <v>60</v>
      </c>
      <c r="F9381" s="10" t="s">
        <v>104</v>
      </c>
      <c r="G9381" s="11" t="s">
        <v>276</v>
      </c>
      <c r="H9381" s="4">
        <v>6</v>
      </c>
      <c r="I9381" s="12">
        <v>39821.730000000003</v>
      </c>
      <c r="J9381" s="12">
        <v>238930.38</v>
      </c>
      <c r="K9381" s="12">
        <v>196.83</v>
      </c>
      <c r="L9381" s="4">
        <v>811</v>
      </c>
      <c r="M9381" s="4" t="s">
        <v>42</v>
      </c>
      <c r="N9381" s="4" t="str" cm="1">
        <f t="array" ref="N9381">_xlfn.SWITCH(E9381,"Delhi","North","Chennai","South","Hyderabad","South","Mumbai","Central","Bangalore","South")</f>
        <v>South</v>
      </c>
      <c r="O9381" s="12">
        <v>51543.18</v>
      </c>
      <c r="P9381" s="4">
        <f>Table1[[#This Row],[Delivery_Date]]-Table1[[#This Row],[Order_Date]]</f>
        <v>4</v>
      </c>
      <c r="Q9381" s="4" t="str">
        <f>IF(Table1[[#This Row],[Delivery delay days]]&gt;5,"delay","on time")</f>
        <v>on time</v>
      </c>
      <c r="R9381" s="10">
        <f>DATEVALUE(Table1[[#This Row],[Delivery_Date]])</f>
        <v>45010</v>
      </c>
      <c r="S9381" s="10">
        <f>DATEVALUE(Table1[[#This Row],[Order_Date]])</f>
        <v>45006</v>
      </c>
      <c r="T9381" s="4" t="str" cm="1">
        <f t="array" ref="T9381">_xlfn.IFS(Table1[[#This Row],[Inventory_Level]]&lt;=200,"low",Table1[[#This Row],[Inventory_Level]]&gt;=700,"high",Table1[[#This Row],[Inventory_Level]]&gt;200,"medium")</f>
        <v>high</v>
      </c>
    </row>
    <row r="9382" spans="1:20" x14ac:dyDescent="0.35">
      <c r="A9382" s="4">
        <v>9381</v>
      </c>
      <c r="B9382" s="4" t="s">
        <v>15</v>
      </c>
      <c r="C9382" s="4" t="s">
        <v>38</v>
      </c>
      <c r="D9382" s="4" t="s">
        <v>32</v>
      </c>
      <c r="E9382" s="4" t="s">
        <v>26</v>
      </c>
      <c r="F9382" s="10" t="s">
        <v>287</v>
      </c>
      <c r="G9382" s="11" t="s">
        <v>103</v>
      </c>
      <c r="H9382" s="4">
        <v>23</v>
      </c>
      <c r="I9382" s="12">
        <v>4042.09</v>
      </c>
      <c r="J9382" s="12">
        <v>92968.07</v>
      </c>
      <c r="K9382" s="12">
        <v>4747.6400000000003</v>
      </c>
      <c r="L9382" s="4">
        <v>649</v>
      </c>
      <c r="M9382" s="4" t="s">
        <v>21</v>
      </c>
      <c r="N9382" s="4" t="str" cm="1">
        <f t="array" ref="N9382">_xlfn.SWITCH(E9382,"Delhi","North","Chennai","South","Hyderabad","South","Mumbai","Central","Bangalore","South")</f>
        <v>South</v>
      </c>
      <c r="O9382" s="12">
        <v>15255.26</v>
      </c>
      <c r="P9382" s="4">
        <f>Table1[[#This Row],[Delivery_Date]]-Table1[[#This Row],[Order_Date]]</f>
        <v>2</v>
      </c>
      <c r="Q9382" s="4" t="str">
        <f>IF(Table1[[#This Row],[Delivery delay days]]&gt;5,"delay","on time")</f>
        <v>on time</v>
      </c>
      <c r="R9382" s="10">
        <f>DATEVALUE(Table1[[#This Row],[Delivery_Date]])</f>
        <v>45004</v>
      </c>
      <c r="S9382" s="10">
        <f>DATEVALUE(Table1[[#This Row],[Order_Date]])</f>
        <v>45002</v>
      </c>
      <c r="T9382" s="4" t="str" cm="1">
        <f t="array" ref="T9382">_xlfn.IFS(Table1[[#This Row],[Inventory_Level]]&lt;=200,"low",Table1[[#This Row],[Inventory_Level]]&gt;=700,"high",Table1[[#This Row],[Inventory_Level]]&gt;200,"medium")</f>
        <v>medium</v>
      </c>
    </row>
    <row r="9383" spans="1:20" x14ac:dyDescent="0.35">
      <c r="A9383" s="4">
        <v>9382</v>
      </c>
      <c r="B9383" s="4" t="s">
        <v>15</v>
      </c>
      <c r="C9383" s="4" t="s">
        <v>16</v>
      </c>
      <c r="D9383" s="4" t="s">
        <v>32</v>
      </c>
      <c r="E9383" s="4" t="s">
        <v>46</v>
      </c>
      <c r="F9383" s="10" t="s">
        <v>346</v>
      </c>
      <c r="G9383" s="11" t="s">
        <v>291</v>
      </c>
      <c r="H9383" s="4">
        <v>72</v>
      </c>
      <c r="I9383" s="12">
        <v>48861.17</v>
      </c>
      <c r="J9383" s="12">
        <v>3518004.24</v>
      </c>
      <c r="K9383" s="12">
        <v>4234.21</v>
      </c>
      <c r="L9383" s="4">
        <v>315</v>
      </c>
      <c r="M9383" s="4" t="s">
        <v>21</v>
      </c>
      <c r="N9383" s="4" t="str" cm="1">
        <f t="array" ref="N9383">_xlfn.SWITCH(E9383,"Delhi","North","Chennai","South","Hyderabad","South","Mumbai","Central","Bangalore","South")</f>
        <v>South</v>
      </c>
      <c r="O9383" s="12">
        <v>565966.31999999995</v>
      </c>
      <c r="P9383" s="4">
        <f>Table1[[#This Row],[Delivery_Date]]-Table1[[#This Row],[Order_Date]]</f>
        <v>10</v>
      </c>
      <c r="Q9383" s="4" t="str">
        <f>IF(Table1[[#This Row],[Delivery delay days]]&gt;5,"delay","on time")</f>
        <v>delay</v>
      </c>
      <c r="R9383" s="10">
        <f>DATEVALUE(Table1[[#This Row],[Delivery_Date]])</f>
        <v>45096</v>
      </c>
      <c r="S9383" s="10">
        <f>DATEVALUE(Table1[[#This Row],[Order_Date]])</f>
        <v>45086</v>
      </c>
      <c r="T9383" s="4" t="str" cm="1">
        <f t="array" ref="T9383">_xlfn.IFS(Table1[[#This Row],[Inventory_Level]]&lt;=200,"low",Table1[[#This Row],[Inventory_Level]]&gt;=700,"high",Table1[[#This Row],[Inventory_Level]]&gt;200,"medium")</f>
        <v>medium</v>
      </c>
    </row>
    <row r="9384" spans="1:20" x14ac:dyDescent="0.35">
      <c r="A9384" s="4">
        <v>9383</v>
      </c>
      <c r="B9384" s="4" t="s">
        <v>59</v>
      </c>
      <c r="C9384" s="4" t="s">
        <v>38</v>
      </c>
      <c r="D9384" s="4" t="s">
        <v>45</v>
      </c>
      <c r="E9384" s="4" t="s">
        <v>52</v>
      </c>
      <c r="F9384" s="10" t="s">
        <v>75</v>
      </c>
      <c r="G9384" s="11" t="s">
        <v>358</v>
      </c>
      <c r="H9384" s="4">
        <v>87</v>
      </c>
      <c r="I9384" s="12">
        <v>1556.52</v>
      </c>
      <c r="J9384" s="12">
        <v>135417.24</v>
      </c>
      <c r="K9384" s="12">
        <v>3929.14</v>
      </c>
      <c r="L9384" s="4">
        <v>597</v>
      </c>
      <c r="M9384" s="4" t="s">
        <v>29</v>
      </c>
      <c r="N9384" s="4" t="str" cm="1">
        <f t="array" ref="N9384">_xlfn.SWITCH(E9384,"Delhi","North","Chennai","South","Hyderabad","South","Mumbai","Central","Bangalore","South")</f>
        <v>Central</v>
      </c>
      <c r="O9384" s="12">
        <v>19049.900000000001</v>
      </c>
      <c r="P9384" s="4">
        <f>Table1[[#This Row],[Delivery_Date]]-Table1[[#This Row],[Order_Date]]</f>
        <v>11</v>
      </c>
      <c r="Q9384" s="4" t="str">
        <f>IF(Table1[[#This Row],[Delivery delay days]]&gt;5,"delay","on time")</f>
        <v>delay</v>
      </c>
      <c r="R9384" s="10">
        <f>DATEVALUE(Table1[[#This Row],[Delivery_Date]])</f>
        <v>45240</v>
      </c>
      <c r="S9384" s="10">
        <f>DATEVALUE(Table1[[#This Row],[Order_Date]])</f>
        <v>45229</v>
      </c>
      <c r="T9384" s="4" t="str" cm="1">
        <f t="array" ref="T9384">_xlfn.IFS(Table1[[#This Row],[Inventory_Level]]&lt;=200,"low",Table1[[#This Row],[Inventory_Level]]&gt;=700,"high",Table1[[#This Row],[Inventory_Level]]&gt;200,"medium")</f>
        <v>medium</v>
      </c>
    </row>
    <row r="9385" spans="1:20" x14ac:dyDescent="0.35">
      <c r="A9385" s="4">
        <v>9384</v>
      </c>
      <c r="B9385" s="4" t="s">
        <v>44</v>
      </c>
      <c r="C9385" s="4" t="s">
        <v>24</v>
      </c>
      <c r="D9385" s="4" t="s">
        <v>17</v>
      </c>
      <c r="E9385" s="4" t="s">
        <v>26</v>
      </c>
      <c r="F9385" s="10" t="s">
        <v>254</v>
      </c>
      <c r="G9385" s="11" t="s">
        <v>408</v>
      </c>
      <c r="H9385" s="4">
        <v>29</v>
      </c>
      <c r="I9385" s="12">
        <v>21670.04</v>
      </c>
      <c r="J9385" s="12">
        <v>628431.16</v>
      </c>
      <c r="K9385" s="12">
        <v>4875.1000000000004</v>
      </c>
      <c r="L9385" s="4">
        <v>950</v>
      </c>
      <c r="M9385" s="4" t="s">
        <v>29</v>
      </c>
      <c r="N9385" s="4" t="str" cm="1">
        <f t="array" ref="N9385">_xlfn.SWITCH(E9385,"Delhi","North","Chennai","South","Hyderabad","South","Mumbai","Central","Bangalore","South")</f>
        <v>South</v>
      </c>
      <c r="O9385" s="12">
        <v>115174.8</v>
      </c>
      <c r="P9385" s="4">
        <f>Table1[[#This Row],[Delivery_Date]]-Table1[[#This Row],[Order_Date]]</f>
        <v>5</v>
      </c>
      <c r="Q9385" s="4" t="str">
        <f>IF(Table1[[#This Row],[Delivery delay days]]&gt;5,"delay","on time")</f>
        <v>on time</v>
      </c>
      <c r="R9385" s="10">
        <f>DATEVALUE(Table1[[#This Row],[Delivery_Date]])</f>
        <v>45222</v>
      </c>
      <c r="S9385" s="10">
        <f>DATEVALUE(Table1[[#This Row],[Order_Date]])</f>
        <v>45217</v>
      </c>
      <c r="T9385" s="4" t="str" cm="1">
        <f t="array" ref="T9385">_xlfn.IFS(Table1[[#This Row],[Inventory_Level]]&lt;=200,"low",Table1[[#This Row],[Inventory_Level]]&gt;=700,"high",Table1[[#This Row],[Inventory_Level]]&gt;200,"medium")</f>
        <v>high</v>
      </c>
    </row>
    <row r="9386" spans="1:20" x14ac:dyDescent="0.35">
      <c r="A9386" s="4">
        <v>9385</v>
      </c>
      <c r="B9386" s="4" t="s">
        <v>44</v>
      </c>
      <c r="C9386" s="4" t="s">
        <v>38</v>
      </c>
      <c r="D9386" s="4" t="s">
        <v>32</v>
      </c>
      <c r="E9386" s="4" t="s">
        <v>60</v>
      </c>
      <c r="F9386" s="10" t="s">
        <v>274</v>
      </c>
      <c r="G9386" s="11" t="s">
        <v>211</v>
      </c>
      <c r="H9386" s="4">
        <v>89</v>
      </c>
      <c r="I9386" s="12">
        <v>22519.21</v>
      </c>
      <c r="J9386" s="12">
        <v>2004209.69</v>
      </c>
      <c r="K9386" s="12">
        <v>1910.95</v>
      </c>
      <c r="L9386" s="4">
        <v>977</v>
      </c>
      <c r="M9386" s="4" t="s">
        <v>21</v>
      </c>
      <c r="N9386" s="4" t="str" cm="1">
        <f t="array" ref="N9386">_xlfn.SWITCH(E9386,"Delhi","North","Chennai","South","Hyderabad","South","Mumbai","Central","Bangalore","South")</f>
        <v>South</v>
      </c>
      <c r="O9386" s="12">
        <v>314308.96000000002</v>
      </c>
      <c r="P9386" s="4">
        <f>Table1[[#This Row],[Delivery_Date]]-Table1[[#This Row],[Order_Date]]</f>
        <v>7</v>
      </c>
      <c r="Q9386" s="4" t="str">
        <f>IF(Table1[[#This Row],[Delivery delay days]]&gt;5,"delay","on time")</f>
        <v>delay</v>
      </c>
      <c r="R9386" s="10">
        <f>DATEVALUE(Table1[[#This Row],[Delivery_Date]])</f>
        <v>45020</v>
      </c>
      <c r="S9386" s="10">
        <f>DATEVALUE(Table1[[#This Row],[Order_Date]])</f>
        <v>45013</v>
      </c>
      <c r="T9386" s="4" t="str" cm="1">
        <f t="array" ref="T9386">_xlfn.IFS(Table1[[#This Row],[Inventory_Level]]&lt;=200,"low",Table1[[#This Row],[Inventory_Level]]&gt;=700,"high",Table1[[#This Row],[Inventory_Level]]&gt;200,"medium")</f>
        <v>high</v>
      </c>
    </row>
    <row r="9387" spans="1:20" x14ac:dyDescent="0.35">
      <c r="A9387" s="4">
        <v>9386</v>
      </c>
      <c r="B9387" s="4" t="s">
        <v>37</v>
      </c>
      <c r="C9387" s="4" t="s">
        <v>16</v>
      </c>
      <c r="D9387" s="4" t="s">
        <v>32</v>
      </c>
      <c r="E9387" s="4" t="s">
        <v>26</v>
      </c>
      <c r="F9387" s="10" t="s">
        <v>58</v>
      </c>
      <c r="G9387" s="11" t="s">
        <v>165</v>
      </c>
      <c r="H9387" s="4">
        <v>67</v>
      </c>
      <c r="I9387" s="12">
        <v>16709.75</v>
      </c>
      <c r="J9387" s="12">
        <v>1119553.25</v>
      </c>
      <c r="K9387" s="12">
        <v>3671.48</v>
      </c>
      <c r="L9387" s="4">
        <v>776</v>
      </c>
      <c r="M9387" s="4" t="s">
        <v>29</v>
      </c>
      <c r="N9387" s="4" t="str" cm="1">
        <f t="array" ref="N9387">_xlfn.SWITCH(E9387,"Delhi","North","Chennai","South","Hyderabad","South","Mumbai","Central","Bangalore","South")</f>
        <v>South</v>
      </c>
      <c r="O9387" s="12">
        <v>69228.59</v>
      </c>
      <c r="P9387" s="4">
        <f>Table1[[#This Row],[Delivery_Date]]-Table1[[#This Row],[Order_Date]]</f>
        <v>7</v>
      </c>
      <c r="Q9387" s="4" t="str">
        <f>IF(Table1[[#This Row],[Delivery delay days]]&gt;5,"delay","on time")</f>
        <v>delay</v>
      </c>
      <c r="R9387" s="10">
        <f>DATEVALUE(Table1[[#This Row],[Delivery_Date]])</f>
        <v>45052</v>
      </c>
      <c r="S9387" s="10">
        <f>DATEVALUE(Table1[[#This Row],[Order_Date]])</f>
        <v>45045</v>
      </c>
      <c r="T9387" s="4" t="str" cm="1">
        <f t="array" ref="T9387">_xlfn.IFS(Table1[[#This Row],[Inventory_Level]]&lt;=200,"low",Table1[[#This Row],[Inventory_Level]]&gt;=700,"high",Table1[[#This Row],[Inventory_Level]]&gt;200,"medium")</f>
        <v>high</v>
      </c>
    </row>
    <row r="9388" spans="1:20" x14ac:dyDescent="0.35">
      <c r="A9388" s="4">
        <v>9387</v>
      </c>
      <c r="B9388" s="4" t="s">
        <v>31</v>
      </c>
      <c r="C9388" s="4" t="s">
        <v>16</v>
      </c>
      <c r="D9388" s="4" t="s">
        <v>32</v>
      </c>
      <c r="E9388" s="4" t="s">
        <v>60</v>
      </c>
      <c r="F9388" s="10" t="s">
        <v>284</v>
      </c>
      <c r="G9388" s="11" t="s">
        <v>293</v>
      </c>
      <c r="H9388" s="4">
        <v>31</v>
      </c>
      <c r="I9388" s="12">
        <v>38973.629999999997</v>
      </c>
      <c r="J9388" s="12">
        <v>1208182.53</v>
      </c>
      <c r="K9388" s="12">
        <v>827.15</v>
      </c>
      <c r="L9388" s="4">
        <v>266</v>
      </c>
      <c r="M9388" s="4" t="s">
        <v>29</v>
      </c>
      <c r="N9388" s="4" t="str" cm="1">
        <f t="array" ref="N9388">_xlfn.SWITCH(E9388,"Delhi","North","Chennai","South","Hyderabad","South","Mumbai","Central","Bangalore","South")</f>
        <v>South</v>
      </c>
      <c r="O9388" s="12">
        <v>264258.89</v>
      </c>
      <c r="P9388" s="4">
        <f>Table1[[#This Row],[Delivery_Date]]-Table1[[#This Row],[Order_Date]]</f>
        <v>11</v>
      </c>
      <c r="Q9388" s="4" t="str">
        <f>IF(Table1[[#This Row],[Delivery delay days]]&gt;5,"delay","on time")</f>
        <v>delay</v>
      </c>
      <c r="R9388" s="10">
        <f>DATEVALUE(Table1[[#This Row],[Delivery_Date]])</f>
        <v>45146</v>
      </c>
      <c r="S9388" s="10">
        <f>DATEVALUE(Table1[[#This Row],[Order_Date]])</f>
        <v>45135</v>
      </c>
      <c r="T9388" s="4" t="str" cm="1">
        <f t="array" ref="T9388">_xlfn.IFS(Table1[[#This Row],[Inventory_Level]]&lt;=200,"low",Table1[[#This Row],[Inventory_Level]]&gt;=700,"high",Table1[[#This Row],[Inventory_Level]]&gt;200,"medium")</f>
        <v>medium</v>
      </c>
    </row>
    <row r="9389" spans="1:20" x14ac:dyDescent="0.35">
      <c r="A9389" s="4">
        <v>9388</v>
      </c>
      <c r="B9389" s="4" t="s">
        <v>59</v>
      </c>
      <c r="C9389" s="4" t="s">
        <v>24</v>
      </c>
      <c r="D9389" s="4" t="s">
        <v>17</v>
      </c>
      <c r="E9389" s="4" t="s">
        <v>18</v>
      </c>
      <c r="F9389" s="10" t="s">
        <v>68</v>
      </c>
      <c r="G9389" s="11" t="s">
        <v>376</v>
      </c>
      <c r="H9389" s="4">
        <v>98</v>
      </c>
      <c r="I9389" s="12">
        <v>29632.44</v>
      </c>
      <c r="J9389" s="12">
        <v>2903979.12</v>
      </c>
      <c r="K9389" s="12">
        <v>2052.91</v>
      </c>
      <c r="L9389" s="4">
        <v>950</v>
      </c>
      <c r="M9389" s="4" t="s">
        <v>42</v>
      </c>
      <c r="N9389" s="4" t="str" cm="1">
        <f t="array" ref="N9389">_xlfn.SWITCH(E9389,"Delhi","North","Chennai","South","Hyderabad","South","Mumbai","Central","Bangalore","South")</f>
        <v>North</v>
      </c>
      <c r="O9389" s="12">
        <v>332340.3</v>
      </c>
      <c r="P9389" s="4">
        <f>Table1[[#This Row],[Delivery_Date]]-Table1[[#This Row],[Order_Date]]</f>
        <v>14</v>
      </c>
      <c r="Q9389" s="4" t="str">
        <f>IF(Table1[[#This Row],[Delivery delay days]]&gt;5,"delay","on time")</f>
        <v>delay</v>
      </c>
      <c r="R9389" s="10">
        <f>DATEVALUE(Table1[[#This Row],[Delivery_Date]])</f>
        <v>44941</v>
      </c>
      <c r="S9389" s="10">
        <f>DATEVALUE(Table1[[#This Row],[Order_Date]])</f>
        <v>44927</v>
      </c>
      <c r="T9389" s="4" t="str" cm="1">
        <f t="array" ref="T9389">_xlfn.IFS(Table1[[#This Row],[Inventory_Level]]&lt;=200,"low",Table1[[#This Row],[Inventory_Level]]&gt;=700,"high",Table1[[#This Row],[Inventory_Level]]&gt;200,"medium")</f>
        <v>high</v>
      </c>
    </row>
    <row r="9390" spans="1:20" x14ac:dyDescent="0.35">
      <c r="A9390" s="4">
        <v>9389</v>
      </c>
      <c r="B9390" s="4" t="s">
        <v>59</v>
      </c>
      <c r="C9390" s="4" t="s">
        <v>24</v>
      </c>
      <c r="D9390" s="4" t="s">
        <v>17</v>
      </c>
      <c r="E9390" s="4" t="s">
        <v>52</v>
      </c>
      <c r="F9390" s="10" t="s">
        <v>333</v>
      </c>
      <c r="G9390" s="11" t="s">
        <v>101</v>
      </c>
      <c r="H9390" s="4">
        <v>78</v>
      </c>
      <c r="I9390" s="12">
        <v>6108.07</v>
      </c>
      <c r="J9390" s="12">
        <v>476429.46</v>
      </c>
      <c r="K9390" s="12">
        <v>3016.13</v>
      </c>
      <c r="L9390" s="4">
        <v>708</v>
      </c>
      <c r="M9390" s="4" t="s">
        <v>29</v>
      </c>
      <c r="N9390" s="4" t="str" cm="1">
        <f t="array" ref="N9390">_xlfn.SWITCH(E9390,"Delhi","North","Chennai","South","Hyderabad","South","Mumbai","Central","Bangalore","South")</f>
        <v>Central</v>
      </c>
      <c r="O9390" s="12">
        <v>105805.18</v>
      </c>
      <c r="P9390" s="4">
        <f>Table1[[#This Row],[Delivery_Date]]-Table1[[#This Row],[Order_Date]]</f>
        <v>10</v>
      </c>
      <c r="Q9390" s="4" t="str">
        <f>IF(Table1[[#This Row],[Delivery delay days]]&gt;5,"delay","on time")</f>
        <v>delay</v>
      </c>
      <c r="R9390" s="10">
        <f>DATEVALUE(Table1[[#This Row],[Delivery_Date]])</f>
        <v>44996</v>
      </c>
      <c r="S9390" s="10">
        <f>DATEVALUE(Table1[[#This Row],[Order_Date]])</f>
        <v>44986</v>
      </c>
      <c r="T9390" s="4" t="str" cm="1">
        <f t="array" ref="T9390">_xlfn.IFS(Table1[[#This Row],[Inventory_Level]]&lt;=200,"low",Table1[[#This Row],[Inventory_Level]]&gt;=700,"high",Table1[[#This Row],[Inventory_Level]]&gt;200,"medium")</f>
        <v>high</v>
      </c>
    </row>
    <row r="9391" spans="1:20" x14ac:dyDescent="0.35">
      <c r="A9391" s="4">
        <v>9390</v>
      </c>
      <c r="B9391" s="4" t="s">
        <v>23</v>
      </c>
      <c r="C9391" s="4" t="s">
        <v>38</v>
      </c>
      <c r="D9391" s="4" t="s">
        <v>45</v>
      </c>
      <c r="E9391" s="4" t="s">
        <v>60</v>
      </c>
      <c r="F9391" s="10" t="s">
        <v>168</v>
      </c>
      <c r="G9391" s="11" t="s">
        <v>63</v>
      </c>
      <c r="H9391" s="4">
        <v>20</v>
      </c>
      <c r="I9391" s="12">
        <v>47423.85</v>
      </c>
      <c r="J9391" s="12">
        <v>948477</v>
      </c>
      <c r="K9391" s="12">
        <v>2822.69</v>
      </c>
      <c r="L9391" s="4">
        <v>202</v>
      </c>
      <c r="M9391" s="4" t="s">
        <v>42</v>
      </c>
      <c r="N9391" s="4" t="str" cm="1">
        <f t="array" ref="N9391">_xlfn.SWITCH(E9391,"Delhi","North","Chennai","South","Hyderabad","South","Mumbai","Central","Bangalore","South")</f>
        <v>South</v>
      </c>
      <c r="O9391" s="12">
        <v>152660.45000000001</v>
      </c>
      <c r="P9391" s="4">
        <f>Table1[[#This Row],[Delivery_Date]]-Table1[[#This Row],[Order_Date]]</f>
        <v>5</v>
      </c>
      <c r="Q9391" s="4" t="str">
        <f>IF(Table1[[#This Row],[Delivery delay days]]&gt;5,"delay","on time")</f>
        <v>on time</v>
      </c>
      <c r="R9391" s="10">
        <f>DATEVALUE(Table1[[#This Row],[Delivery_Date]])</f>
        <v>45082</v>
      </c>
      <c r="S9391" s="10">
        <f>DATEVALUE(Table1[[#This Row],[Order_Date]])</f>
        <v>45077</v>
      </c>
      <c r="T9391" s="4" t="str" cm="1">
        <f t="array" ref="T9391">_xlfn.IFS(Table1[[#This Row],[Inventory_Level]]&lt;=200,"low",Table1[[#This Row],[Inventory_Level]]&gt;=700,"high",Table1[[#This Row],[Inventory_Level]]&gt;200,"medium")</f>
        <v>medium</v>
      </c>
    </row>
    <row r="9392" spans="1:20" x14ac:dyDescent="0.35">
      <c r="A9392" s="4">
        <v>9391</v>
      </c>
      <c r="B9392" s="4" t="s">
        <v>51</v>
      </c>
      <c r="C9392" s="4" t="s">
        <v>16</v>
      </c>
      <c r="D9392" s="4" t="s">
        <v>39</v>
      </c>
      <c r="E9392" s="4" t="s">
        <v>26</v>
      </c>
      <c r="F9392" s="10" t="s">
        <v>144</v>
      </c>
      <c r="G9392" s="11" t="s">
        <v>120</v>
      </c>
      <c r="H9392" s="4">
        <v>24</v>
      </c>
      <c r="I9392" s="12">
        <v>42282.41</v>
      </c>
      <c r="J9392" s="12">
        <v>1014777.84</v>
      </c>
      <c r="K9392" s="12">
        <v>696.88</v>
      </c>
      <c r="L9392" s="4">
        <v>107</v>
      </c>
      <c r="M9392" s="4" t="s">
        <v>29</v>
      </c>
      <c r="N9392" s="4" t="str" cm="1">
        <f t="array" ref="N9392">_xlfn.SWITCH(E9392,"Delhi","North","Chennai","South","Hyderabad","South","Mumbai","Central","Bangalore","South")</f>
        <v>South</v>
      </c>
      <c r="O9392" s="12">
        <v>107451.46</v>
      </c>
      <c r="P9392" s="4">
        <f>Table1[[#This Row],[Delivery_Date]]-Table1[[#This Row],[Order_Date]]</f>
        <v>7</v>
      </c>
      <c r="Q9392" s="4" t="str">
        <f>IF(Table1[[#This Row],[Delivery delay days]]&gt;5,"delay","on time")</f>
        <v>delay</v>
      </c>
      <c r="R9392" s="10">
        <f>DATEVALUE(Table1[[#This Row],[Delivery_Date]])</f>
        <v>45076</v>
      </c>
      <c r="S9392" s="10">
        <f>DATEVALUE(Table1[[#This Row],[Order_Date]])</f>
        <v>45069</v>
      </c>
      <c r="T9392" s="4" t="str" cm="1">
        <f t="array" ref="T9392">_xlfn.IFS(Table1[[#This Row],[Inventory_Level]]&lt;=200,"low",Table1[[#This Row],[Inventory_Level]]&gt;=700,"high",Table1[[#This Row],[Inventory_Level]]&gt;200,"medium")</f>
        <v>low</v>
      </c>
    </row>
    <row r="9393" spans="1:20" x14ac:dyDescent="0.35">
      <c r="A9393" s="4">
        <v>9392</v>
      </c>
      <c r="B9393" s="4" t="s">
        <v>31</v>
      </c>
      <c r="C9393" s="4" t="s">
        <v>24</v>
      </c>
      <c r="D9393" s="4" t="s">
        <v>32</v>
      </c>
      <c r="E9393" s="4" t="s">
        <v>46</v>
      </c>
      <c r="F9393" s="10" t="s">
        <v>220</v>
      </c>
      <c r="G9393" s="11" t="s">
        <v>221</v>
      </c>
      <c r="H9393" s="4">
        <v>33</v>
      </c>
      <c r="I9393" s="12">
        <v>38513.69</v>
      </c>
      <c r="J9393" s="12">
        <v>1270951.77</v>
      </c>
      <c r="K9393" s="12">
        <v>1101.2</v>
      </c>
      <c r="L9393" s="4">
        <v>484</v>
      </c>
      <c r="M9393" s="4" t="s">
        <v>29</v>
      </c>
      <c r="N9393" s="4" t="str" cm="1">
        <f t="array" ref="N9393">_xlfn.SWITCH(E9393,"Delhi","North","Chennai","South","Hyderabad","South","Mumbai","Central","Bangalore","South")</f>
        <v>South</v>
      </c>
      <c r="O9393" s="12">
        <v>250373.75</v>
      </c>
      <c r="P9393" s="4">
        <f>Table1[[#This Row],[Delivery_Date]]-Table1[[#This Row],[Order_Date]]</f>
        <v>2</v>
      </c>
      <c r="Q9393" s="4" t="str">
        <f>IF(Table1[[#This Row],[Delivery delay days]]&gt;5,"delay","on time")</f>
        <v>on time</v>
      </c>
      <c r="R9393" s="10">
        <f>DATEVALUE(Table1[[#This Row],[Delivery_Date]])</f>
        <v>45179</v>
      </c>
      <c r="S9393" s="10">
        <f>DATEVALUE(Table1[[#This Row],[Order_Date]])</f>
        <v>45177</v>
      </c>
      <c r="T9393" s="4" t="str" cm="1">
        <f t="array" ref="T9393">_xlfn.IFS(Table1[[#This Row],[Inventory_Level]]&lt;=200,"low",Table1[[#This Row],[Inventory_Level]]&gt;=700,"high",Table1[[#This Row],[Inventory_Level]]&gt;200,"medium")</f>
        <v>medium</v>
      </c>
    </row>
    <row r="9394" spans="1:20" x14ac:dyDescent="0.35">
      <c r="A9394" s="4">
        <v>9393</v>
      </c>
      <c r="B9394" s="4" t="s">
        <v>23</v>
      </c>
      <c r="C9394" s="4" t="s">
        <v>24</v>
      </c>
      <c r="D9394" s="4" t="s">
        <v>17</v>
      </c>
      <c r="E9394" s="4" t="s">
        <v>46</v>
      </c>
      <c r="F9394" s="10" t="s">
        <v>163</v>
      </c>
      <c r="G9394" s="11" t="s">
        <v>206</v>
      </c>
      <c r="H9394" s="4">
        <v>31</v>
      </c>
      <c r="I9394" s="12">
        <v>42821.14</v>
      </c>
      <c r="J9394" s="12">
        <v>1327455.3400000001</v>
      </c>
      <c r="K9394" s="12">
        <v>663.43</v>
      </c>
      <c r="L9394" s="4">
        <v>405</v>
      </c>
      <c r="M9394" s="4" t="s">
        <v>42</v>
      </c>
      <c r="N9394" s="4" t="str" cm="1">
        <f t="array" ref="N9394">_xlfn.SWITCH(E9394,"Delhi","North","Chennai","South","Hyderabad","South","Mumbai","Central","Bangalore","South")</f>
        <v>South</v>
      </c>
      <c r="O9394" s="12">
        <v>170555.29</v>
      </c>
      <c r="P9394" s="4">
        <f>Table1[[#This Row],[Delivery_Date]]-Table1[[#This Row],[Order_Date]]</f>
        <v>6</v>
      </c>
      <c r="Q9394" s="4" t="str">
        <f>IF(Table1[[#This Row],[Delivery delay days]]&gt;5,"delay","on time")</f>
        <v>delay</v>
      </c>
      <c r="R9394" s="10">
        <f>DATEVALUE(Table1[[#This Row],[Delivery_Date]])</f>
        <v>45230</v>
      </c>
      <c r="S9394" s="10">
        <f>DATEVALUE(Table1[[#This Row],[Order_Date]])</f>
        <v>45224</v>
      </c>
      <c r="T9394" s="4" t="str" cm="1">
        <f t="array" ref="T9394">_xlfn.IFS(Table1[[#This Row],[Inventory_Level]]&lt;=200,"low",Table1[[#This Row],[Inventory_Level]]&gt;=700,"high",Table1[[#This Row],[Inventory_Level]]&gt;200,"medium")</f>
        <v>medium</v>
      </c>
    </row>
    <row r="9395" spans="1:20" x14ac:dyDescent="0.35">
      <c r="A9395" s="4">
        <v>9394</v>
      </c>
      <c r="B9395" s="4" t="s">
        <v>65</v>
      </c>
      <c r="C9395" s="4" t="s">
        <v>24</v>
      </c>
      <c r="D9395" s="4" t="s">
        <v>45</v>
      </c>
      <c r="E9395" s="4" t="s">
        <v>52</v>
      </c>
      <c r="F9395" s="10" t="s">
        <v>231</v>
      </c>
      <c r="G9395" s="11" t="s">
        <v>178</v>
      </c>
      <c r="H9395" s="4">
        <v>80</v>
      </c>
      <c r="I9395" s="12">
        <v>15058.35</v>
      </c>
      <c r="J9395" s="12">
        <v>1204668</v>
      </c>
      <c r="K9395" s="12">
        <v>4985.5600000000004</v>
      </c>
      <c r="L9395" s="4">
        <v>101</v>
      </c>
      <c r="M9395" s="4" t="s">
        <v>35</v>
      </c>
      <c r="N9395" s="4" t="str" cm="1">
        <f t="array" ref="N9395">_xlfn.SWITCH(E9395,"Delhi","North","Chennai","South","Hyderabad","South","Mumbai","Central","Bangalore","South")</f>
        <v>Central</v>
      </c>
      <c r="O9395" s="12">
        <v>130373.87</v>
      </c>
      <c r="P9395" s="4">
        <f>Table1[[#This Row],[Delivery_Date]]-Table1[[#This Row],[Order_Date]]</f>
        <v>1</v>
      </c>
      <c r="Q9395" s="4" t="str">
        <f>IF(Table1[[#This Row],[Delivery delay days]]&gt;5,"delay","on time")</f>
        <v>on time</v>
      </c>
      <c r="R9395" s="10">
        <f>DATEVALUE(Table1[[#This Row],[Delivery_Date]])</f>
        <v>45023</v>
      </c>
      <c r="S9395" s="10">
        <f>DATEVALUE(Table1[[#This Row],[Order_Date]])</f>
        <v>45022</v>
      </c>
      <c r="T9395" s="4" t="str" cm="1">
        <f t="array" ref="T9395">_xlfn.IFS(Table1[[#This Row],[Inventory_Level]]&lt;=200,"low",Table1[[#This Row],[Inventory_Level]]&gt;=700,"high",Table1[[#This Row],[Inventory_Level]]&gt;200,"medium")</f>
        <v>low</v>
      </c>
    </row>
    <row r="9396" spans="1:20" x14ac:dyDescent="0.35">
      <c r="A9396" s="4">
        <v>9395</v>
      </c>
      <c r="B9396" s="4" t="s">
        <v>37</v>
      </c>
      <c r="C9396" s="4" t="s">
        <v>24</v>
      </c>
      <c r="D9396" s="4" t="s">
        <v>39</v>
      </c>
      <c r="E9396" s="4" t="s">
        <v>18</v>
      </c>
      <c r="F9396" s="10" t="s">
        <v>268</v>
      </c>
      <c r="G9396" s="11" t="s">
        <v>126</v>
      </c>
      <c r="H9396" s="4">
        <v>47</v>
      </c>
      <c r="I9396" s="12">
        <v>27464.400000000001</v>
      </c>
      <c r="J9396" s="12">
        <v>1290826.8</v>
      </c>
      <c r="K9396" s="12">
        <v>599.41</v>
      </c>
      <c r="L9396" s="4">
        <v>995</v>
      </c>
      <c r="M9396" s="4" t="s">
        <v>35</v>
      </c>
      <c r="N9396" s="4" t="str" cm="1">
        <f t="array" ref="N9396">_xlfn.SWITCH(E9396,"Delhi","North","Chennai","South","Hyderabad","South","Mumbai","Central","Bangalore","South")</f>
        <v>North</v>
      </c>
      <c r="O9396" s="12">
        <v>164627.21</v>
      </c>
      <c r="P9396" s="4">
        <f>Table1[[#This Row],[Delivery_Date]]-Table1[[#This Row],[Order_Date]]</f>
        <v>2</v>
      </c>
      <c r="Q9396" s="4" t="str">
        <f>IF(Table1[[#This Row],[Delivery delay days]]&gt;5,"delay","on time")</f>
        <v>on time</v>
      </c>
      <c r="R9396" s="10">
        <f>DATEVALUE(Table1[[#This Row],[Delivery_Date]])</f>
        <v>44962</v>
      </c>
      <c r="S9396" s="10">
        <f>DATEVALUE(Table1[[#This Row],[Order_Date]])</f>
        <v>44960</v>
      </c>
      <c r="T9396" s="4" t="str" cm="1">
        <f t="array" ref="T9396">_xlfn.IFS(Table1[[#This Row],[Inventory_Level]]&lt;=200,"low",Table1[[#This Row],[Inventory_Level]]&gt;=700,"high",Table1[[#This Row],[Inventory_Level]]&gt;200,"medium")</f>
        <v>high</v>
      </c>
    </row>
    <row r="9397" spans="1:20" x14ac:dyDescent="0.35">
      <c r="A9397" s="4">
        <v>9396</v>
      </c>
      <c r="B9397" s="4" t="s">
        <v>59</v>
      </c>
      <c r="C9397" s="4" t="s">
        <v>16</v>
      </c>
      <c r="D9397" s="4" t="s">
        <v>39</v>
      </c>
      <c r="E9397" s="4" t="s">
        <v>26</v>
      </c>
      <c r="F9397" s="10" t="s">
        <v>348</v>
      </c>
      <c r="G9397" s="11" t="s">
        <v>306</v>
      </c>
      <c r="H9397" s="4">
        <v>20</v>
      </c>
      <c r="I9397" s="12">
        <v>49841.98</v>
      </c>
      <c r="J9397" s="12">
        <v>996839.6</v>
      </c>
      <c r="K9397" s="12">
        <v>3843.01</v>
      </c>
      <c r="L9397" s="4">
        <v>335</v>
      </c>
      <c r="M9397" s="4" t="s">
        <v>42</v>
      </c>
      <c r="N9397" s="4" t="str" cm="1">
        <f t="array" ref="N9397">_xlfn.SWITCH(E9397,"Delhi","North","Chennai","South","Hyderabad","South","Mumbai","Central","Bangalore","South")</f>
        <v>South</v>
      </c>
      <c r="O9397" s="12">
        <v>165810.57999999999</v>
      </c>
      <c r="P9397" s="4">
        <f>Table1[[#This Row],[Delivery_Date]]-Table1[[#This Row],[Order_Date]]</f>
        <v>3</v>
      </c>
      <c r="Q9397" s="4" t="str">
        <f>IF(Table1[[#This Row],[Delivery delay days]]&gt;5,"delay","on time")</f>
        <v>on time</v>
      </c>
      <c r="R9397" s="10">
        <f>DATEVALUE(Table1[[#This Row],[Delivery_Date]])</f>
        <v>45282</v>
      </c>
      <c r="S9397" s="10">
        <f>DATEVALUE(Table1[[#This Row],[Order_Date]])</f>
        <v>45279</v>
      </c>
      <c r="T9397" s="4" t="str" cm="1">
        <f t="array" ref="T9397">_xlfn.IFS(Table1[[#This Row],[Inventory_Level]]&lt;=200,"low",Table1[[#This Row],[Inventory_Level]]&gt;=700,"high",Table1[[#This Row],[Inventory_Level]]&gt;200,"medium")</f>
        <v>medium</v>
      </c>
    </row>
    <row r="9398" spans="1:20" x14ac:dyDescent="0.35">
      <c r="A9398" s="4">
        <v>9397</v>
      </c>
      <c r="B9398" s="4" t="s">
        <v>59</v>
      </c>
      <c r="C9398" s="4" t="s">
        <v>16</v>
      </c>
      <c r="D9398" s="4" t="s">
        <v>17</v>
      </c>
      <c r="E9398" s="4" t="s">
        <v>60</v>
      </c>
      <c r="F9398" s="10" t="s">
        <v>297</v>
      </c>
      <c r="G9398" s="11" t="s">
        <v>253</v>
      </c>
      <c r="H9398" s="4">
        <v>36</v>
      </c>
      <c r="I9398" s="12">
        <v>27416.45</v>
      </c>
      <c r="J9398" s="12">
        <v>986992.2</v>
      </c>
      <c r="K9398" s="12">
        <v>4642.3100000000004</v>
      </c>
      <c r="L9398" s="4">
        <v>121</v>
      </c>
      <c r="M9398" s="4" t="s">
        <v>21</v>
      </c>
      <c r="N9398" s="4" t="str" cm="1">
        <f t="array" ref="N9398">_xlfn.SWITCH(E9398,"Delhi","North","Chennai","South","Hyderabad","South","Mumbai","Central","Bangalore","South")</f>
        <v>South</v>
      </c>
      <c r="O9398" s="12">
        <v>163663.87</v>
      </c>
      <c r="P9398" s="4">
        <f>Table1[[#This Row],[Delivery_Date]]-Table1[[#This Row],[Order_Date]]</f>
        <v>1</v>
      </c>
      <c r="Q9398" s="4" t="str">
        <f>IF(Table1[[#This Row],[Delivery delay days]]&gt;5,"delay","on time")</f>
        <v>on time</v>
      </c>
      <c r="R9398" s="10">
        <f>DATEVALUE(Table1[[#This Row],[Delivery_Date]])</f>
        <v>45094</v>
      </c>
      <c r="S9398" s="10">
        <f>DATEVALUE(Table1[[#This Row],[Order_Date]])</f>
        <v>45093</v>
      </c>
      <c r="T9398" s="4" t="str" cm="1">
        <f t="array" ref="T9398">_xlfn.IFS(Table1[[#This Row],[Inventory_Level]]&lt;=200,"low",Table1[[#This Row],[Inventory_Level]]&gt;=700,"high",Table1[[#This Row],[Inventory_Level]]&gt;200,"medium")</f>
        <v>low</v>
      </c>
    </row>
    <row r="9399" spans="1:20" x14ac:dyDescent="0.35">
      <c r="A9399" s="4">
        <v>9398</v>
      </c>
      <c r="B9399" s="4" t="s">
        <v>59</v>
      </c>
      <c r="C9399" s="4" t="s">
        <v>24</v>
      </c>
      <c r="D9399" s="4" t="s">
        <v>45</v>
      </c>
      <c r="E9399" s="4" t="s">
        <v>46</v>
      </c>
      <c r="F9399" s="10" t="s">
        <v>308</v>
      </c>
      <c r="G9399" s="11" t="s">
        <v>295</v>
      </c>
      <c r="H9399" s="4">
        <v>49</v>
      </c>
      <c r="I9399" s="12">
        <v>13788.27</v>
      </c>
      <c r="J9399" s="12">
        <v>675625.23</v>
      </c>
      <c r="K9399" s="12">
        <v>4612.3900000000003</v>
      </c>
      <c r="L9399" s="4">
        <v>561</v>
      </c>
      <c r="M9399" s="4" t="s">
        <v>42</v>
      </c>
      <c r="N9399" s="4" t="str" cm="1">
        <f t="array" ref="N9399">_xlfn.SWITCH(E9399,"Delhi","North","Chennai","South","Hyderabad","South","Mumbai","Central","Bangalore","South")</f>
        <v>South</v>
      </c>
      <c r="O9399" s="12">
        <v>78245.45</v>
      </c>
      <c r="P9399" s="4">
        <f>Table1[[#This Row],[Delivery_Date]]-Table1[[#This Row],[Order_Date]]</f>
        <v>14</v>
      </c>
      <c r="Q9399" s="4" t="str">
        <f>IF(Table1[[#This Row],[Delivery delay days]]&gt;5,"delay","on time")</f>
        <v>delay</v>
      </c>
      <c r="R9399" s="10">
        <f>DATEVALUE(Table1[[#This Row],[Delivery_Date]])</f>
        <v>45295</v>
      </c>
      <c r="S9399" s="10">
        <f>DATEVALUE(Table1[[#This Row],[Order_Date]])</f>
        <v>45281</v>
      </c>
      <c r="T9399" s="4" t="str" cm="1">
        <f t="array" ref="T9399">_xlfn.IFS(Table1[[#This Row],[Inventory_Level]]&lt;=200,"low",Table1[[#This Row],[Inventory_Level]]&gt;=700,"high",Table1[[#This Row],[Inventory_Level]]&gt;200,"medium")</f>
        <v>medium</v>
      </c>
    </row>
    <row r="9400" spans="1:20" x14ac:dyDescent="0.35">
      <c r="A9400" s="4">
        <v>9399</v>
      </c>
      <c r="B9400" s="4" t="s">
        <v>44</v>
      </c>
      <c r="C9400" s="4" t="s">
        <v>24</v>
      </c>
      <c r="D9400" s="4" t="s">
        <v>39</v>
      </c>
      <c r="E9400" s="4" t="s">
        <v>46</v>
      </c>
      <c r="F9400" s="10" t="s">
        <v>213</v>
      </c>
      <c r="G9400" s="11" t="s">
        <v>327</v>
      </c>
      <c r="H9400" s="4">
        <v>40</v>
      </c>
      <c r="I9400" s="12">
        <v>34028.620000000003</v>
      </c>
      <c r="J9400" s="12">
        <v>1361144.8</v>
      </c>
      <c r="K9400" s="12">
        <v>3673.1</v>
      </c>
      <c r="L9400" s="4">
        <v>958</v>
      </c>
      <c r="M9400" s="4" t="s">
        <v>42</v>
      </c>
      <c r="N9400" s="4" t="str" cm="1">
        <f t="array" ref="N9400">_xlfn.SWITCH(E9400,"Delhi","North","Chennai","South","Hyderabad","South","Mumbai","Central","Bangalore","South")</f>
        <v>South</v>
      </c>
      <c r="O9400" s="12">
        <v>214257.9</v>
      </c>
      <c r="P9400" s="4">
        <f>Table1[[#This Row],[Delivery_Date]]-Table1[[#This Row],[Order_Date]]</f>
        <v>14</v>
      </c>
      <c r="Q9400" s="4" t="str">
        <f>IF(Table1[[#This Row],[Delivery delay days]]&gt;5,"delay","on time")</f>
        <v>delay</v>
      </c>
      <c r="R9400" s="10">
        <f>DATEVALUE(Table1[[#This Row],[Delivery_Date]])</f>
        <v>45265</v>
      </c>
      <c r="S9400" s="10">
        <f>DATEVALUE(Table1[[#This Row],[Order_Date]])</f>
        <v>45251</v>
      </c>
      <c r="T9400" s="4" t="str" cm="1">
        <f t="array" ref="T9400">_xlfn.IFS(Table1[[#This Row],[Inventory_Level]]&lt;=200,"low",Table1[[#This Row],[Inventory_Level]]&gt;=700,"high",Table1[[#This Row],[Inventory_Level]]&gt;200,"medium")</f>
        <v>high</v>
      </c>
    </row>
    <row r="9401" spans="1:20" x14ac:dyDescent="0.35">
      <c r="A9401" s="4">
        <v>9400</v>
      </c>
      <c r="B9401" s="4" t="s">
        <v>37</v>
      </c>
      <c r="C9401" s="4" t="s">
        <v>16</v>
      </c>
      <c r="D9401" s="4" t="s">
        <v>45</v>
      </c>
      <c r="E9401" s="4" t="s">
        <v>26</v>
      </c>
      <c r="F9401" s="10" t="s">
        <v>206</v>
      </c>
      <c r="G9401" s="11" t="s">
        <v>227</v>
      </c>
      <c r="H9401" s="4">
        <v>13</v>
      </c>
      <c r="I9401" s="12">
        <v>18088.88</v>
      </c>
      <c r="J9401" s="12">
        <v>235155.44</v>
      </c>
      <c r="K9401" s="12">
        <v>4975.53</v>
      </c>
      <c r="L9401" s="4">
        <v>735</v>
      </c>
      <c r="M9401" s="4" t="s">
        <v>29</v>
      </c>
      <c r="N9401" s="4" t="str" cm="1">
        <f t="array" ref="N9401">_xlfn.SWITCH(E9401,"Delhi","North","Chennai","South","Hyderabad","South","Mumbai","Central","Bangalore","South")</f>
        <v>South</v>
      </c>
      <c r="O9401" s="12">
        <v>13229.87</v>
      </c>
      <c r="P9401" s="4">
        <f>Table1[[#This Row],[Delivery_Date]]-Table1[[#This Row],[Order_Date]]</f>
        <v>4</v>
      </c>
      <c r="Q9401" s="4" t="str">
        <f>IF(Table1[[#This Row],[Delivery delay days]]&gt;5,"delay","on time")</f>
        <v>on time</v>
      </c>
      <c r="R9401" s="10">
        <f>DATEVALUE(Table1[[#This Row],[Delivery_Date]])</f>
        <v>45234</v>
      </c>
      <c r="S9401" s="10">
        <f>DATEVALUE(Table1[[#This Row],[Order_Date]])</f>
        <v>45230</v>
      </c>
      <c r="T9401" s="4" t="str" cm="1">
        <f t="array" ref="T9401">_xlfn.IFS(Table1[[#This Row],[Inventory_Level]]&lt;=200,"low",Table1[[#This Row],[Inventory_Level]]&gt;=700,"high",Table1[[#This Row],[Inventory_Level]]&gt;200,"medium")</f>
        <v>high</v>
      </c>
    </row>
    <row r="9402" spans="1:20" x14ac:dyDescent="0.35">
      <c r="A9402" s="4">
        <v>9401</v>
      </c>
      <c r="B9402" s="4" t="s">
        <v>23</v>
      </c>
      <c r="C9402" s="4" t="s">
        <v>38</v>
      </c>
      <c r="D9402" s="4" t="s">
        <v>32</v>
      </c>
      <c r="E9402" s="4" t="s">
        <v>52</v>
      </c>
      <c r="F9402" s="10" t="s">
        <v>264</v>
      </c>
      <c r="G9402" s="11" t="s">
        <v>81</v>
      </c>
      <c r="H9402" s="4">
        <v>25</v>
      </c>
      <c r="I9402" s="12">
        <v>27560.52</v>
      </c>
      <c r="J9402" s="12">
        <v>689013</v>
      </c>
      <c r="K9402" s="12">
        <v>270.64</v>
      </c>
      <c r="L9402" s="4">
        <v>173</v>
      </c>
      <c r="M9402" s="4" t="s">
        <v>29</v>
      </c>
      <c r="N9402" s="4" t="str" cm="1">
        <f t="array" ref="N9402">_xlfn.SWITCH(E9402,"Delhi","North","Chennai","South","Hyderabad","South","Mumbai","Central","Bangalore","South")</f>
        <v>Central</v>
      </c>
      <c r="O9402" s="12">
        <v>96682.9</v>
      </c>
      <c r="P9402" s="4">
        <f>Table1[[#This Row],[Delivery_Date]]-Table1[[#This Row],[Order_Date]]</f>
        <v>15</v>
      </c>
      <c r="Q9402" s="4" t="str">
        <f>IF(Table1[[#This Row],[Delivery delay days]]&gt;5,"delay","on time")</f>
        <v>delay</v>
      </c>
      <c r="R9402" s="10">
        <f>DATEVALUE(Table1[[#This Row],[Delivery_Date]])</f>
        <v>45043</v>
      </c>
      <c r="S9402" s="10">
        <f>DATEVALUE(Table1[[#This Row],[Order_Date]])</f>
        <v>45028</v>
      </c>
      <c r="T9402" s="4" t="str" cm="1">
        <f t="array" ref="T9402">_xlfn.IFS(Table1[[#This Row],[Inventory_Level]]&lt;=200,"low",Table1[[#This Row],[Inventory_Level]]&gt;=700,"high",Table1[[#This Row],[Inventory_Level]]&gt;200,"medium")</f>
        <v>low</v>
      </c>
    </row>
    <row r="9403" spans="1:20" x14ac:dyDescent="0.35">
      <c r="A9403" s="4">
        <v>9402</v>
      </c>
      <c r="B9403" s="4" t="s">
        <v>23</v>
      </c>
      <c r="C9403" s="4" t="s">
        <v>38</v>
      </c>
      <c r="D9403" s="4" t="s">
        <v>25</v>
      </c>
      <c r="E9403" s="4" t="s">
        <v>52</v>
      </c>
      <c r="F9403" s="10" t="s">
        <v>252</v>
      </c>
      <c r="G9403" s="11" t="s">
        <v>336</v>
      </c>
      <c r="H9403" s="4">
        <v>22</v>
      </c>
      <c r="I9403" s="12">
        <v>48949.79</v>
      </c>
      <c r="J9403" s="12">
        <v>1076895.3799999999</v>
      </c>
      <c r="K9403" s="12">
        <v>368.78</v>
      </c>
      <c r="L9403" s="4">
        <v>676</v>
      </c>
      <c r="M9403" s="4" t="s">
        <v>42</v>
      </c>
      <c r="N9403" s="4" t="str" cm="1">
        <f t="array" ref="N9403">_xlfn.SWITCH(E9403,"Delhi","North","Chennai","South","Hyderabad","South","Mumbai","Central","Bangalore","South")</f>
        <v>Central</v>
      </c>
      <c r="O9403" s="12">
        <v>221685.71</v>
      </c>
      <c r="P9403" s="4">
        <f>Table1[[#This Row],[Delivery_Date]]-Table1[[#This Row],[Order_Date]]</f>
        <v>6</v>
      </c>
      <c r="Q9403" s="4" t="str">
        <f>IF(Table1[[#This Row],[Delivery delay days]]&gt;5,"delay","on time")</f>
        <v>delay</v>
      </c>
      <c r="R9403" s="10">
        <f>DATEVALUE(Table1[[#This Row],[Delivery_Date]])</f>
        <v>45095</v>
      </c>
      <c r="S9403" s="10">
        <f>DATEVALUE(Table1[[#This Row],[Order_Date]])</f>
        <v>45089</v>
      </c>
      <c r="T9403" s="4" t="str" cm="1">
        <f t="array" ref="T9403">_xlfn.IFS(Table1[[#This Row],[Inventory_Level]]&lt;=200,"low",Table1[[#This Row],[Inventory_Level]]&gt;=700,"high",Table1[[#This Row],[Inventory_Level]]&gt;200,"medium")</f>
        <v>medium</v>
      </c>
    </row>
    <row r="9404" spans="1:20" x14ac:dyDescent="0.35">
      <c r="A9404" s="4">
        <v>9403</v>
      </c>
      <c r="B9404" s="4" t="s">
        <v>51</v>
      </c>
      <c r="C9404" s="4" t="s">
        <v>16</v>
      </c>
      <c r="D9404" s="4" t="s">
        <v>32</v>
      </c>
      <c r="E9404" s="4" t="s">
        <v>18</v>
      </c>
      <c r="F9404" s="10" t="s">
        <v>259</v>
      </c>
      <c r="G9404" s="11" t="s">
        <v>211</v>
      </c>
      <c r="H9404" s="4">
        <v>95</v>
      </c>
      <c r="I9404" s="12">
        <v>36578.629999999997</v>
      </c>
      <c r="J9404" s="12">
        <v>3474969.85</v>
      </c>
      <c r="K9404" s="12">
        <v>4575.29</v>
      </c>
      <c r="L9404" s="4">
        <v>253</v>
      </c>
      <c r="M9404" s="4" t="s">
        <v>29</v>
      </c>
      <c r="N9404" s="4" t="str" cm="1">
        <f t="array" ref="N9404">_xlfn.SWITCH(E9404,"Delhi","North","Chennai","South","Hyderabad","South","Mumbai","Central","Bangalore","South")</f>
        <v>North</v>
      </c>
      <c r="O9404" s="12">
        <v>759888.13</v>
      </c>
      <c r="P9404" s="4">
        <f>Table1[[#This Row],[Delivery_Date]]-Table1[[#This Row],[Order_Date]]</f>
        <v>4</v>
      </c>
      <c r="Q9404" s="4" t="str">
        <f>IF(Table1[[#This Row],[Delivery delay days]]&gt;5,"delay","on time")</f>
        <v>on time</v>
      </c>
      <c r="R9404" s="10">
        <f>DATEVALUE(Table1[[#This Row],[Delivery_Date]])</f>
        <v>45020</v>
      </c>
      <c r="S9404" s="10">
        <f>DATEVALUE(Table1[[#This Row],[Order_Date]])</f>
        <v>45016</v>
      </c>
      <c r="T9404" s="4" t="str" cm="1">
        <f t="array" ref="T9404">_xlfn.IFS(Table1[[#This Row],[Inventory_Level]]&lt;=200,"low",Table1[[#This Row],[Inventory_Level]]&gt;=700,"high",Table1[[#This Row],[Inventory_Level]]&gt;200,"medium")</f>
        <v>medium</v>
      </c>
    </row>
    <row r="9405" spans="1:20" x14ac:dyDescent="0.35">
      <c r="A9405" s="4">
        <v>9404</v>
      </c>
      <c r="B9405" s="4" t="s">
        <v>15</v>
      </c>
      <c r="C9405" s="4" t="s">
        <v>24</v>
      </c>
      <c r="D9405" s="4" t="s">
        <v>39</v>
      </c>
      <c r="E9405" s="4" t="s">
        <v>46</v>
      </c>
      <c r="F9405" s="10" t="s">
        <v>384</v>
      </c>
      <c r="G9405" s="11" t="s">
        <v>351</v>
      </c>
      <c r="H9405" s="4">
        <v>7</v>
      </c>
      <c r="I9405" s="12">
        <v>34460.300000000003</v>
      </c>
      <c r="J9405" s="12">
        <v>241222.1</v>
      </c>
      <c r="K9405" s="12">
        <v>184.58</v>
      </c>
      <c r="L9405" s="4">
        <v>694</v>
      </c>
      <c r="M9405" s="4" t="s">
        <v>42</v>
      </c>
      <c r="N9405" s="4" t="str" cm="1">
        <f t="array" ref="N9405">_xlfn.SWITCH(E9405,"Delhi","North","Chennai","South","Hyderabad","South","Mumbai","Central","Bangalore","South")</f>
        <v>South</v>
      </c>
      <c r="O9405" s="12">
        <v>35994.239999999998</v>
      </c>
      <c r="P9405" s="4">
        <f>Table1[[#This Row],[Delivery_Date]]-Table1[[#This Row],[Order_Date]]</f>
        <v>10</v>
      </c>
      <c r="Q9405" s="4" t="str">
        <f>IF(Table1[[#This Row],[Delivery delay days]]&gt;5,"delay","on time")</f>
        <v>delay</v>
      </c>
      <c r="R9405" s="10">
        <f>DATEVALUE(Table1[[#This Row],[Delivery_Date]])</f>
        <v>45155</v>
      </c>
      <c r="S9405" s="10">
        <f>DATEVALUE(Table1[[#This Row],[Order_Date]])</f>
        <v>45145</v>
      </c>
      <c r="T9405" s="4" t="str" cm="1">
        <f t="array" ref="T9405">_xlfn.IFS(Table1[[#This Row],[Inventory_Level]]&lt;=200,"low",Table1[[#This Row],[Inventory_Level]]&gt;=700,"high",Table1[[#This Row],[Inventory_Level]]&gt;200,"medium")</f>
        <v>medium</v>
      </c>
    </row>
    <row r="9406" spans="1:20" x14ac:dyDescent="0.35">
      <c r="A9406" s="4">
        <v>9405</v>
      </c>
      <c r="B9406" s="4" t="s">
        <v>44</v>
      </c>
      <c r="C9406" s="4" t="s">
        <v>24</v>
      </c>
      <c r="D9406" s="4" t="s">
        <v>17</v>
      </c>
      <c r="E9406" s="4" t="s">
        <v>60</v>
      </c>
      <c r="F9406" s="10" t="s">
        <v>63</v>
      </c>
      <c r="G9406" s="11" t="s">
        <v>404</v>
      </c>
      <c r="H9406" s="4">
        <v>67</v>
      </c>
      <c r="I9406" s="12">
        <v>13600.96</v>
      </c>
      <c r="J9406" s="12">
        <v>911264.32</v>
      </c>
      <c r="K9406" s="12">
        <v>1694.92</v>
      </c>
      <c r="L9406" s="4">
        <v>5</v>
      </c>
      <c r="M9406" s="4" t="s">
        <v>42</v>
      </c>
      <c r="N9406" s="4" t="str" cm="1">
        <f t="array" ref="N9406">_xlfn.SWITCH(E9406,"Delhi","North","Chennai","South","Hyderabad","South","Mumbai","Central","Bangalore","South")</f>
        <v>South</v>
      </c>
      <c r="O9406" s="12">
        <v>216645.49</v>
      </c>
      <c r="P9406" s="4">
        <f>Table1[[#This Row],[Delivery_Date]]-Table1[[#This Row],[Order_Date]]</f>
        <v>10</v>
      </c>
      <c r="Q9406" s="4" t="str">
        <f>IF(Table1[[#This Row],[Delivery delay days]]&gt;5,"delay","on time")</f>
        <v>delay</v>
      </c>
      <c r="R9406" s="10">
        <f>DATEVALUE(Table1[[#This Row],[Delivery_Date]])</f>
        <v>45092</v>
      </c>
      <c r="S9406" s="10">
        <f>DATEVALUE(Table1[[#This Row],[Order_Date]])</f>
        <v>45082</v>
      </c>
      <c r="T9406" s="4" t="str" cm="1">
        <f t="array" ref="T9406">_xlfn.IFS(Table1[[#This Row],[Inventory_Level]]&lt;=200,"low",Table1[[#This Row],[Inventory_Level]]&gt;=700,"high",Table1[[#This Row],[Inventory_Level]]&gt;200,"medium")</f>
        <v>low</v>
      </c>
    </row>
    <row r="9407" spans="1:20" x14ac:dyDescent="0.35">
      <c r="A9407" s="4">
        <v>9406</v>
      </c>
      <c r="B9407" s="4" t="s">
        <v>23</v>
      </c>
      <c r="C9407" s="4" t="s">
        <v>24</v>
      </c>
      <c r="D9407" s="4" t="s">
        <v>39</v>
      </c>
      <c r="E9407" s="4" t="s">
        <v>52</v>
      </c>
      <c r="F9407" s="10" t="s">
        <v>53</v>
      </c>
      <c r="G9407" s="11" t="s">
        <v>405</v>
      </c>
      <c r="H9407" s="4">
        <v>17</v>
      </c>
      <c r="I9407" s="12">
        <v>11110.2</v>
      </c>
      <c r="J9407" s="12">
        <v>188873.4</v>
      </c>
      <c r="K9407" s="12">
        <v>4081.56</v>
      </c>
      <c r="L9407" s="4">
        <v>159</v>
      </c>
      <c r="M9407" s="4" t="s">
        <v>35</v>
      </c>
      <c r="N9407" s="4" t="str" cm="1">
        <f t="array" ref="N9407">_xlfn.SWITCH(E9407,"Delhi","North","Chennai","South","Hyderabad","South","Mumbai","Central","Bangalore","South")</f>
        <v>Central</v>
      </c>
      <c r="O9407" s="12">
        <v>28817.29</v>
      </c>
      <c r="P9407" s="4">
        <f>Table1[[#This Row],[Delivery_Date]]-Table1[[#This Row],[Order_Date]]</f>
        <v>3</v>
      </c>
      <c r="Q9407" s="4" t="str">
        <f>IF(Table1[[#This Row],[Delivery delay days]]&gt;5,"delay","on time")</f>
        <v>on time</v>
      </c>
      <c r="R9407" s="10">
        <f>DATEVALUE(Table1[[#This Row],[Delivery_Date]])</f>
        <v>45208</v>
      </c>
      <c r="S9407" s="10">
        <f>DATEVALUE(Table1[[#This Row],[Order_Date]])</f>
        <v>45205</v>
      </c>
      <c r="T9407" s="4" t="str" cm="1">
        <f t="array" ref="T9407">_xlfn.IFS(Table1[[#This Row],[Inventory_Level]]&lt;=200,"low",Table1[[#This Row],[Inventory_Level]]&gt;=700,"high",Table1[[#This Row],[Inventory_Level]]&gt;200,"medium")</f>
        <v>low</v>
      </c>
    </row>
    <row r="9408" spans="1:20" x14ac:dyDescent="0.35">
      <c r="A9408" s="4">
        <v>9407</v>
      </c>
      <c r="B9408" s="4" t="s">
        <v>23</v>
      </c>
      <c r="C9408" s="4" t="s">
        <v>38</v>
      </c>
      <c r="D9408" s="4" t="s">
        <v>45</v>
      </c>
      <c r="E9408" s="4" t="s">
        <v>26</v>
      </c>
      <c r="F9408" s="10" t="s">
        <v>344</v>
      </c>
      <c r="G9408" s="11" t="s">
        <v>184</v>
      </c>
      <c r="H9408" s="4">
        <v>53</v>
      </c>
      <c r="I9408" s="12">
        <v>23220.33</v>
      </c>
      <c r="J9408" s="12">
        <v>1230677.49</v>
      </c>
      <c r="K9408" s="12">
        <v>1630.12</v>
      </c>
      <c r="L9408" s="4">
        <v>806</v>
      </c>
      <c r="M9408" s="4" t="s">
        <v>42</v>
      </c>
      <c r="N9408" s="4" t="str" cm="1">
        <f t="array" ref="N9408">_xlfn.SWITCH(E9408,"Delhi","North","Chennai","South","Hyderabad","South","Mumbai","Central","Bangalore","South")</f>
        <v>South</v>
      </c>
      <c r="O9408" s="12">
        <v>145750.45000000001</v>
      </c>
      <c r="P9408" s="4">
        <f>Table1[[#This Row],[Delivery_Date]]-Table1[[#This Row],[Order_Date]]</f>
        <v>8</v>
      </c>
      <c r="Q9408" s="4" t="str">
        <f>IF(Table1[[#This Row],[Delivery delay days]]&gt;5,"delay","on time")</f>
        <v>delay</v>
      </c>
      <c r="R9408" s="10">
        <f>DATEVALUE(Table1[[#This Row],[Delivery_Date]])</f>
        <v>44944</v>
      </c>
      <c r="S9408" s="10">
        <f>DATEVALUE(Table1[[#This Row],[Order_Date]])</f>
        <v>44936</v>
      </c>
      <c r="T9408" s="4" t="str" cm="1">
        <f t="array" ref="T9408">_xlfn.IFS(Table1[[#This Row],[Inventory_Level]]&lt;=200,"low",Table1[[#This Row],[Inventory_Level]]&gt;=700,"high",Table1[[#This Row],[Inventory_Level]]&gt;200,"medium")</f>
        <v>high</v>
      </c>
    </row>
    <row r="9409" spans="1:20" x14ac:dyDescent="0.35">
      <c r="A9409" s="4">
        <v>9408</v>
      </c>
      <c r="B9409" s="4" t="s">
        <v>65</v>
      </c>
      <c r="C9409" s="4" t="s">
        <v>16</v>
      </c>
      <c r="D9409" s="4" t="s">
        <v>17</v>
      </c>
      <c r="E9409" s="4" t="s">
        <v>60</v>
      </c>
      <c r="F9409" s="10" t="s">
        <v>68</v>
      </c>
      <c r="G9409" s="11" t="s">
        <v>196</v>
      </c>
      <c r="H9409" s="4">
        <v>33</v>
      </c>
      <c r="I9409" s="12">
        <v>5757.68</v>
      </c>
      <c r="J9409" s="12">
        <v>190003.44</v>
      </c>
      <c r="K9409" s="12">
        <v>1916.42</v>
      </c>
      <c r="L9409" s="4">
        <v>940</v>
      </c>
      <c r="M9409" s="4" t="s">
        <v>35</v>
      </c>
      <c r="N9409" s="4" t="str" cm="1">
        <f t="array" ref="N9409">_xlfn.SWITCH(E9409,"Delhi","North","Chennai","South","Hyderabad","South","Mumbai","Central","Bangalore","South")</f>
        <v>South</v>
      </c>
      <c r="O9409" s="12">
        <v>44800.32</v>
      </c>
      <c r="P9409" s="4">
        <f>Table1[[#This Row],[Delivery_Date]]-Table1[[#This Row],[Order_Date]]</f>
        <v>8</v>
      </c>
      <c r="Q9409" s="4" t="str">
        <f>IF(Table1[[#This Row],[Delivery delay days]]&gt;5,"delay","on time")</f>
        <v>delay</v>
      </c>
      <c r="R9409" s="10">
        <f>DATEVALUE(Table1[[#This Row],[Delivery_Date]])</f>
        <v>44935</v>
      </c>
      <c r="S9409" s="10">
        <f>DATEVALUE(Table1[[#This Row],[Order_Date]])</f>
        <v>44927</v>
      </c>
      <c r="T9409" s="4" t="str" cm="1">
        <f t="array" ref="T9409">_xlfn.IFS(Table1[[#This Row],[Inventory_Level]]&lt;=200,"low",Table1[[#This Row],[Inventory_Level]]&gt;=700,"high",Table1[[#This Row],[Inventory_Level]]&gt;200,"medium")</f>
        <v>high</v>
      </c>
    </row>
    <row r="9410" spans="1:20" x14ac:dyDescent="0.35">
      <c r="A9410" s="4">
        <v>9409</v>
      </c>
      <c r="B9410" s="4" t="s">
        <v>15</v>
      </c>
      <c r="C9410" s="4" t="s">
        <v>16</v>
      </c>
      <c r="D9410" s="4" t="s">
        <v>25</v>
      </c>
      <c r="E9410" s="4" t="s">
        <v>18</v>
      </c>
      <c r="F9410" s="10" t="s">
        <v>270</v>
      </c>
      <c r="G9410" s="11" t="s">
        <v>118</v>
      </c>
      <c r="H9410" s="4">
        <v>27</v>
      </c>
      <c r="I9410" s="12">
        <v>8345.33</v>
      </c>
      <c r="J9410" s="12">
        <v>225323.91</v>
      </c>
      <c r="K9410" s="12">
        <v>2530.86</v>
      </c>
      <c r="L9410" s="4">
        <v>753</v>
      </c>
      <c r="M9410" s="4" t="s">
        <v>35</v>
      </c>
      <c r="N9410" s="4" t="str" cm="1">
        <f t="array" ref="N9410">_xlfn.SWITCH(E9410,"Delhi","North","Chennai","South","Hyderabad","South","Mumbai","Central","Bangalore","South")</f>
        <v>North</v>
      </c>
      <c r="O9410" s="12">
        <v>54824.22</v>
      </c>
      <c r="P9410" s="4">
        <f>Table1[[#This Row],[Delivery_Date]]-Table1[[#This Row],[Order_Date]]</f>
        <v>7</v>
      </c>
      <c r="Q9410" s="4" t="str">
        <f>IF(Table1[[#This Row],[Delivery delay days]]&gt;5,"delay","on time")</f>
        <v>delay</v>
      </c>
      <c r="R9410" s="10">
        <f>DATEVALUE(Table1[[#This Row],[Delivery_Date]])</f>
        <v>45269</v>
      </c>
      <c r="S9410" s="10">
        <f>DATEVALUE(Table1[[#This Row],[Order_Date]])</f>
        <v>45262</v>
      </c>
      <c r="T9410" s="4" t="str" cm="1">
        <f t="array" ref="T9410">_xlfn.IFS(Table1[[#This Row],[Inventory_Level]]&lt;=200,"low",Table1[[#This Row],[Inventory_Level]]&gt;=700,"high",Table1[[#This Row],[Inventory_Level]]&gt;200,"medium")</f>
        <v>high</v>
      </c>
    </row>
    <row r="9411" spans="1:20" x14ac:dyDescent="0.35">
      <c r="A9411" s="4">
        <v>9410</v>
      </c>
      <c r="B9411" s="4" t="s">
        <v>65</v>
      </c>
      <c r="C9411" s="4" t="s">
        <v>16</v>
      </c>
      <c r="D9411" s="4" t="s">
        <v>25</v>
      </c>
      <c r="E9411" s="4" t="s">
        <v>46</v>
      </c>
      <c r="F9411" s="10" t="s">
        <v>214</v>
      </c>
      <c r="G9411" s="11" t="s">
        <v>248</v>
      </c>
      <c r="H9411" s="4">
        <v>56</v>
      </c>
      <c r="I9411" s="12">
        <v>12331.17</v>
      </c>
      <c r="J9411" s="12">
        <v>690545.52</v>
      </c>
      <c r="K9411" s="12">
        <v>1921.83</v>
      </c>
      <c r="L9411" s="4">
        <v>157</v>
      </c>
      <c r="M9411" s="4" t="s">
        <v>21</v>
      </c>
      <c r="N9411" s="4" t="str" cm="1">
        <f t="array" ref="N9411">_xlfn.SWITCH(E9411,"Delhi","North","Chennai","South","Hyderabad","South","Mumbai","Central","Bangalore","South")</f>
        <v>South</v>
      </c>
      <c r="O9411" s="12">
        <v>110123.81</v>
      </c>
      <c r="P9411" s="4">
        <f>Table1[[#This Row],[Delivery_Date]]-Table1[[#This Row],[Order_Date]]</f>
        <v>14</v>
      </c>
      <c r="Q9411" s="4" t="str">
        <f>IF(Table1[[#This Row],[Delivery delay days]]&gt;5,"delay","on time")</f>
        <v>delay</v>
      </c>
      <c r="R9411" s="10">
        <f>DATEVALUE(Table1[[#This Row],[Delivery_Date]])</f>
        <v>45029</v>
      </c>
      <c r="S9411" s="10">
        <f>DATEVALUE(Table1[[#This Row],[Order_Date]])</f>
        <v>45015</v>
      </c>
      <c r="T9411" s="4" t="str" cm="1">
        <f t="array" ref="T9411">_xlfn.IFS(Table1[[#This Row],[Inventory_Level]]&lt;=200,"low",Table1[[#This Row],[Inventory_Level]]&gt;=700,"high",Table1[[#This Row],[Inventory_Level]]&gt;200,"medium")</f>
        <v>low</v>
      </c>
    </row>
    <row r="9412" spans="1:20" x14ac:dyDescent="0.35">
      <c r="A9412" s="4">
        <v>9411</v>
      </c>
      <c r="B9412" s="4" t="s">
        <v>51</v>
      </c>
      <c r="C9412" s="4" t="s">
        <v>38</v>
      </c>
      <c r="D9412" s="4" t="s">
        <v>45</v>
      </c>
      <c r="E9412" s="4" t="s">
        <v>60</v>
      </c>
      <c r="F9412" s="10" t="s">
        <v>139</v>
      </c>
      <c r="G9412" s="11" t="s">
        <v>205</v>
      </c>
      <c r="H9412" s="4">
        <v>58</v>
      </c>
      <c r="I9412" s="12">
        <v>38763.67</v>
      </c>
      <c r="J9412" s="12">
        <v>2248292.86</v>
      </c>
      <c r="K9412" s="12">
        <v>3099.34</v>
      </c>
      <c r="L9412" s="4">
        <v>564</v>
      </c>
      <c r="M9412" s="4" t="s">
        <v>35</v>
      </c>
      <c r="N9412" s="4" t="str" cm="1">
        <f t="array" ref="N9412">_xlfn.SWITCH(E9412,"Delhi","North","Chennai","South","Hyderabad","South","Mumbai","Central","Bangalore","South")</f>
        <v>South</v>
      </c>
      <c r="O9412" s="12">
        <v>318291.40000000002</v>
      </c>
      <c r="P9412" s="4">
        <f>Table1[[#This Row],[Delivery_Date]]-Table1[[#This Row],[Order_Date]]</f>
        <v>3</v>
      </c>
      <c r="Q9412" s="4" t="str">
        <f>IF(Table1[[#This Row],[Delivery delay days]]&gt;5,"delay","on time")</f>
        <v>on time</v>
      </c>
      <c r="R9412" s="10">
        <f>DATEVALUE(Table1[[#This Row],[Delivery_Date]])</f>
        <v>44954</v>
      </c>
      <c r="S9412" s="10">
        <f>DATEVALUE(Table1[[#This Row],[Order_Date]])</f>
        <v>44951</v>
      </c>
      <c r="T9412" s="4" t="str" cm="1">
        <f t="array" ref="T9412">_xlfn.IFS(Table1[[#This Row],[Inventory_Level]]&lt;=200,"low",Table1[[#This Row],[Inventory_Level]]&gt;=700,"high",Table1[[#This Row],[Inventory_Level]]&gt;200,"medium")</f>
        <v>medium</v>
      </c>
    </row>
    <row r="9413" spans="1:20" x14ac:dyDescent="0.35">
      <c r="A9413" s="4">
        <v>9412</v>
      </c>
      <c r="B9413" s="4" t="s">
        <v>37</v>
      </c>
      <c r="C9413" s="4" t="s">
        <v>24</v>
      </c>
      <c r="D9413" s="4" t="s">
        <v>45</v>
      </c>
      <c r="E9413" s="4" t="s">
        <v>26</v>
      </c>
      <c r="F9413" s="10" t="s">
        <v>80</v>
      </c>
      <c r="G9413" s="11" t="s">
        <v>202</v>
      </c>
      <c r="H9413" s="4">
        <v>12</v>
      </c>
      <c r="I9413" s="12">
        <v>23507.09</v>
      </c>
      <c r="J9413" s="12">
        <v>282085.08</v>
      </c>
      <c r="K9413" s="12">
        <v>4200.63</v>
      </c>
      <c r="L9413" s="4">
        <v>379</v>
      </c>
      <c r="M9413" s="4" t="s">
        <v>21</v>
      </c>
      <c r="N9413" s="4" t="str" cm="1">
        <f t="array" ref="N9413">_xlfn.SWITCH(E9413,"Delhi","North","Chennai","South","Hyderabad","South","Mumbai","Central","Bangalore","South")</f>
        <v>South</v>
      </c>
      <c r="O9413" s="12">
        <v>27743.58</v>
      </c>
      <c r="P9413" s="4">
        <f>Table1[[#This Row],[Delivery_Date]]-Table1[[#This Row],[Order_Date]]</f>
        <v>8</v>
      </c>
      <c r="Q9413" s="4" t="str">
        <f>IF(Table1[[#This Row],[Delivery delay days]]&gt;5,"delay","on time")</f>
        <v>delay</v>
      </c>
      <c r="R9413" s="10">
        <f>DATEVALUE(Table1[[#This Row],[Delivery_Date]])</f>
        <v>45001</v>
      </c>
      <c r="S9413" s="10">
        <f>DATEVALUE(Table1[[#This Row],[Order_Date]])</f>
        <v>44993</v>
      </c>
      <c r="T9413" s="4" t="str" cm="1">
        <f t="array" ref="T9413">_xlfn.IFS(Table1[[#This Row],[Inventory_Level]]&lt;=200,"low",Table1[[#This Row],[Inventory_Level]]&gt;=700,"high",Table1[[#This Row],[Inventory_Level]]&gt;200,"medium")</f>
        <v>medium</v>
      </c>
    </row>
    <row r="9414" spans="1:20" x14ac:dyDescent="0.35">
      <c r="A9414" s="4">
        <v>9413</v>
      </c>
      <c r="B9414" s="4" t="s">
        <v>15</v>
      </c>
      <c r="C9414" s="4" t="s">
        <v>24</v>
      </c>
      <c r="D9414" s="4" t="s">
        <v>17</v>
      </c>
      <c r="E9414" s="4" t="s">
        <v>46</v>
      </c>
      <c r="F9414" s="10" t="s">
        <v>337</v>
      </c>
      <c r="G9414" s="11" t="s">
        <v>109</v>
      </c>
      <c r="H9414" s="4">
        <v>100</v>
      </c>
      <c r="I9414" s="12">
        <v>18194.82</v>
      </c>
      <c r="J9414" s="12">
        <v>1819482</v>
      </c>
      <c r="K9414" s="12">
        <v>4211.67</v>
      </c>
      <c r="L9414" s="4">
        <v>879</v>
      </c>
      <c r="M9414" s="4" t="s">
        <v>21</v>
      </c>
      <c r="N9414" s="4" t="str" cm="1">
        <f t="array" ref="N9414">_xlfn.SWITCH(E9414,"Delhi","North","Chennai","South","Hyderabad","South","Mumbai","Central","Bangalore","South")</f>
        <v>South</v>
      </c>
      <c r="O9414" s="12">
        <v>344219.6</v>
      </c>
      <c r="P9414" s="4">
        <f>Table1[[#This Row],[Delivery_Date]]-Table1[[#This Row],[Order_Date]]</f>
        <v>4</v>
      </c>
      <c r="Q9414" s="4" t="str">
        <f>IF(Table1[[#This Row],[Delivery delay days]]&gt;5,"delay","on time")</f>
        <v>on time</v>
      </c>
      <c r="R9414" s="10">
        <f>DATEVALUE(Table1[[#This Row],[Delivery_Date]])</f>
        <v>45163</v>
      </c>
      <c r="S9414" s="10">
        <f>DATEVALUE(Table1[[#This Row],[Order_Date]])</f>
        <v>45159</v>
      </c>
      <c r="T9414" s="4" t="str" cm="1">
        <f t="array" ref="T9414">_xlfn.IFS(Table1[[#This Row],[Inventory_Level]]&lt;=200,"low",Table1[[#This Row],[Inventory_Level]]&gt;=700,"high",Table1[[#This Row],[Inventory_Level]]&gt;200,"medium")</f>
        <v>high</v>
      </c>
    </row>
    <row r="9415" spans="1:20" x14ac:dyDescent="0.35">
      <c r="A9415" s="4">
        <v>9414</v>
      </c>
      <c r="B9415" s="4" t="s">
        <v>51</v>
      </c>
      <c r="C9415" s="4" t="s">
        <v>16</v>
      </c>
      <c r="D9415" s="4" t="s">
        <v>32</v>
      </c>
      <c r="E9415" s="4" t="s">
        <v>26</v>
      </c>
      <c r="F9415" s="10" t="s">
        <v>213</v>
      </c>
      <c r="G9415" s="11" t="s">
        <v>396</v>
      </c>
      <c r="H9415" s="4">
        <v>29</v>
      </c>
      <c r="I9415" s="12">
        <v>7076.65</v>
      </c>
      <c r="J9415" s="12">
        <v>205222.85</v>
      </c>
      <c r="K9415" s="12">
        <v>1893.97</v>
      </c>
      <c r="L9415" s="4">
        <v>268</v>
      </c>
      <c r="M9415" s="4" t="s">
        <v>21</v>
      </c>
      <c r="N9415" s="4" t="str" cm="1">
        <f t="array" ref="N9415">_xlfn.SWITCH(E9415,"Delhi","North","Chennai","South","Hyderabad","South","Mumbai","Central","Bangalore","South")</f>
        <v>South</v>
      </c>
      <c r="O9415" s="12">
        <v>37672.32</v>
      </c>
      <c r="P9415" s="4">
        <f>Table1[[#This Row],[Delivery_Date]]-Table1[[#This Row],[Order_Date]]</f>
        <v>4</v>
      </c>
      <c r="Q9415" s="4" t="str">
        <f>IF(Table1[[#This Row],[Delivery delay days]]&gt;5,"delay","on time")</f>
        <v>on time</v>
      </c>
      <c r="R9415" s="10">
        <f>DATEVALUE(Table1[[#This Row],[Delivery_Date]])</f>
        <v>45255</v>
      </c>
      <c r="S9415" s="10">
        <f>DATEVALUE(Table1[[#This Row],[Order_Date]])</f>
        <v>45251</v>
      </c>
      <c r="T9415" s="4" t="str" cm="1">
        <f t="array" ref="T9415">_xlfn.IFS(Table1[[#This Row],[Inventory_Level]]&lt;=200,"low",Table1[[#This Row],[Inventory_Level]]&gt;=700,"high",Table1[[#This Row],[Inventory_Level]]&gt;200,"medium")</f>
        <v>medium</v>
      </c>
    </row>
    <row r="9416" spans="1:20" x14ac:dyDescent="0.35">
      <c r="A9416" s="4">
        <v>9415</v>
      </c>
      <c r="B9416" s="4" t="s">
        <v>59</v>
      </c>
      <c r="C9416" s="4" t="s">
        <v>38</v>
      </c>
      <c r="D9416" s="4" t="s">
        <v>39</v>
      </c>
      <c r="E9416" s="4" t="s">
        <v>60</v>
      </c>
      <c r="F9416" s="10" t="s">
        <v>41</v>
      </c>
      <c r="G9416" s="11" t="s">
        <v>349</v>
      </c>
      <c r="H9416" s="4">
        <v>69</v>
      </c>
      <c r="I9416" s="12">
        <v>10232.379999999999</v>
      </c>
      <c r="J9416" s="12">
        <v>706034.22</v>
      </c>
      <c r="K9416" s="12">
        <v>3379.06</v>
      </c>
      <c r="L9416" s="4">
        <v>883</v>
      </c>
      <c r="M9416" s="4" t="s">
        <v>42</v>
      </c>
      <c r="N9416" s="4" t="str" cm="1">
        <f t="array" ref="N9416">_xlfn.SWITCH(E9416,"Delhi","North","Chennai","South","Hyderabad","South","Mumbai","Central","Bangalore","South")</f>
        <v>South</v>
      </c>
      <c r="O9416" s="12">
        <v>112221.43</v>
      </c>
      <c r="P9416" s="4">
        <f>Table1[[#This Row],[Delivery_Date]]-Table1[[#This Row],[Order_Date]]</f>
        <v>8</v>
      </c>
      <c r="Q9416" s="4" t="str">
        <f>IF(Table1[[#This Row],[Delivery delay days]]&gt;5,"delay","on time")</f>
        <v>delay</v>
      </c>
      <c r="R9416" s="10">
        <f>DATEVALUE(Table1[[#This Row],[Delivery_Date]])</f>
        <v>45046</v>
      </c>
      <c r="S9416" s="10">
        <f>DATEVALUE(Table1[[#This Row],[Order_Date]])</f>
        <v>45038</v>
      </c>
      <c r="T9416" s="4" t="str" cm="1">
        <f t="array" ref="T9416">_xlfn.IFS(Table1[[#This Row],[Inventory_Level]]&lt;=200,"low",Table1[[#This Row],[Inventory_Level]]&gt;=700,"high",Table1[[#This Row],[Inventory_Level]]&gt;200,"medium")</f>
        <v>high</v>
      </c>
    </row>
    <row r="9417" spans="1:20" x14ac:dyDescent="0.35">
      <c r="A9417" s="4">
        <v>9416</v>
      </c>
      <c r="B9417" s="4" t="s">
        <v>44</v>
      </c>
      <c r="C9417" s="4" t="s">
        <v>16</v>
      </c>
      <c r="D9417" s="4" t="s">
        <v>32</v>
      </c>
      <c r="E9417" s="4" t="s">
        <v>26</v>
      </c>
      <c r="F9417" s="10" t="s">
        <v>402</v>
      </c>
      <c r="G9417" s="11" t="s">
        <v>102</v>
      </c>
      <c r="H9417" s="4">
        <v>48</v>
      </c>
      <c r="I9417" s="12">
        <v>32384.19</v>
      </c>
      <c r="J9417" s="12">
        <v>1554441.12</v>
      </c>
      <c r="K9417" s="12">
        <v>785.4</v>
      </c>
      <c r="L9417" s="4">
        <v>846</v>
      </c>
      <c r="M9417" s="4" t="s">
        <v>42</v>
      </c>
      <c r="N9417" s="4" t="str" cm="1">
        <f t="array" ref="N9417">_xlfn.SWITCH(E9417,"Delhi","North","Chennai","South","Hyderabad","South","Mumbai","Central","Bangalore","South")</f>
        <v>South</v>
      </c>
      <c r="O9417" s="12">
        <v>187183.01</v>
      </c>
      <c r="P9417" s="4">
        <f>Table1[[#This Row],[Delivery_Date]]-Table1[[#This Row],[Order_Date]]</f>
        <v>8</v>
      </c>
      <c r="Q9417" s="4" t="str">
        <f>IF(Table1[[#This Row],[Delivery delay days]]&gt;5,"delay","on time")</f>
        <v>delay</v>
      </c>
      <c r="R9417" s="10">
        <f>DATEVALUE(Table1[[#This Row],[Delivery_Date]])</f>
        <v>44997</v>
      </c>
      <c r="S9417" s="10">
        <f>DATEVALUE(Table1[[#This Row],[Order_Date]])</f>
        <v>44989</v>
      </c>
      <c r="T9417" s="4" t="str" cm="1">
        <f t="array" ref="T9417">_xlfn.IFS(Table1[[#This Row],[Inventory_Level]]&lt;=200,"low",Table1[[#This Row],[Inventory_Level]]&gt;=700,"high",Table1[[#This Row],[Inventory_Level]]&gt;200,"medium")</f>
        <v>high</v>
      </c>
    </row>
    <row r="9418" spans="1:20" x14ac:dyDescent="0.35">
      <c r="A9418" s="4">
        <v>9417</v>
      </c>
      <c r="B9418" s="4" t="s">
        <v>37</v>
      </c>
      <c r="C9418" s="4" t="s">
        <v>38</v>
      </c>
      <c r="D9418" s="4" t="s">
        <v>32</v>
      </c>
      <c r="E9418" s="4" t="s">
        <v>18</v>
      </c>
      <c r="F9418" s="10" t="s">
        <v>67</v>
      </c>
      <c r="G9418" s="11" t="s">
        <v>334</v>
      </c>
      <c r="H9418" s="4">
        <v>25</v>
      </c>
      <c r="I9418" s="12">
        <v>40047</v>
      </c>
      <c r="J9418" s="12">
        <v>1001175</v>
      </c>
      <c r="K9418" s="12">
        <v>1765.13</v>
      </c>
      <c r="L9418" s="4">
        <v>790</v>
      </c>
      <c r="M9418" s="4" t="s">
        <v>42</v>
      </c>
      <c r="N9418" s="4" t="str" cm="1">
        <f t="array" ref="N9418">_xlfn.SWITCH(E9418,"Delhi","North","Chennai","South","Hyderabad","South","Mumbai","Central","Bangalore","South")</f>
        <v>North</v>
      </c>
      <c r="O9418" s="12">
        <v>153398.71</v>
      </c>
      <c r="P9418" s="4">
        <f>Table1[[#This Row],[Delivery_Date]]-Table1[[#This Row],[Order_Date]]</f>
        <v>4</v>
      </c>
      <c r="Q9418" s="4" t="str">
        <f>IF(Table1[[#This Row],[Delivery delay days]]&gt;5,"delay","on time")</f>
        <v>on time</v>
      </c>
      <c r="R9418" s="10">
        <f>DATEVALUE(Table1[[#This Row],[Delivery_Date]])</f>
        <v>45174</v>
      </c>
      <c r="S9418" s="10">
        <f>DATEVALUE(Table1[[#This Row],[Order_Date]])</f>
        <v>45170</v>
      </c>
      <c r="T9418" s="4" t="str" cm="1">
        <f t="array" ref="T9418">_xlfn.IFS(Table1[[#This Row],[Inventory_Level]]&lt;=200,"low",Table1[[#This Row],[Inventory_Level]]&gt;=700,"high",Table1[[#This Row],[Inventory_Level]]&gt;200,"medium")</f>
        <v>high</v>
      </c>
    </row>
    <row r="9419" spans="1:20" x14ac:dyDescent="0.35">
      <c r="A9419" s="4">
        <v>9418</v>
      </c>
      <c r="B9419" s="4" t="s">
        <v>31</v>
      </c>
      <c r="C9419" s="4" t="s">
        <v>38</v>
      </c>
      <c r="D9419" s="4" t="s">
        <v>45</v>
      </c>
      <c r="E9419" s="4" t="s">
        <v>60</v>
      </c>
      <c r="F9419" s="10" t="s">
        <v>343</v>
      </c>
      <c r="G9419" s="11" t="s">
        <v>417</v>
      </c>
      <c r="H9419" s="4">
        <v>93</v>
      </c>
      <c r="I9419" s="12">
        <v>45960.35</v>
      </c>
      <c r="J9419" s="12">
        <v>4274312.55</v>
      </c>
      <c r="K9419" s="12">
        <v>1336.72</v>
      </c>
      <c r="L9419" s="4">
        <v>836</v>
      </c>
      <c r="M9419" s="4" t="s">
        <v>42</v>
      </c>
      <c r="N9419" s="4" t="str" cm="1">
        <f t="array" ref="N9419">_xlfn.SWITCH(E9419,"Delhi","North","Chennai","South","Hyderabad","South","Mumbai","Central","Bangalore","South")</f>
        <v>South</v>
      </c>
      <c r="O9419" s="12">
        <v>258911.7</v>
      </c>
      <c r="P9419" s="4">
        <f>Table1[[#This Row],[Delivery_Date]]-Table1[[#This Row],[Order_Date]]</f>
        <v>14</v>
      </c>
      <c r="Q9419" s="4" t="str">
        <f>IF(Table1[[#This Row],[Delivery delay days]]&gt;5,"delay","on time")</f>
        <v>delay</v>
      </c>
      <c r="R9419" s="10">
        <f>DATEVALUE(Table1[[#This Row],[Delivery_Date]])</f>
        <v>44983</v>
      </c>
      <c r="S9419" s="10">
        <f>DATEVALUE(Table1[[#This Row],[Order_Date]])</f>
        <v>44969</v>
      </c>
      <c r="T9419" s="4" t="str" cm="1">
        <f t="array" ref="T9419">_xlfn.IFS(Table1[[#This Row],[Inventory_Level]]&lt;=200,"low",Table1[[#This Row],[Inventory_Level]]&gt;=700,"high",Table1[[#This Row],[Inventory_Level]]&gt;200,"medium")</f>
        <v>high</v>
      </c>
    </row>
    <row r="9420" spans="1:20" x14ac:dyDescent="0.35">
      <c r="A9420" s="4">
        <v>9419</v>
      </c>
      <c r="B9420" s="4" t="s">
        <v>51</v>
      </c>
      <c r="C9420" s="4" t="s">
        <v>16</v>
      </c>
      <c r="D9420" s="4" t="s">
        <v>45</v>
      </c>
      <c r="E9420" s="4" t="s">
        <v>46</v>
      </c>
      <c r="F9420" s="10" t="s">
        <v>352</v>
      </c>
      <c r="G9420" s="11" t="s">
        <v>357</v>
      </c>
      <c r="H9420" s="4">
        <v>8</v>
      </c>
      <c r="I9420" s="12">
        <v>29353.63</v>
      </c>
      <c r="J9420" s="12">
        <v>234829.04</v>
      </c>
      <c r="K9420" s="12">
        <v>2828.96</v>
      </c>
      <c r="L9420" s="4">
        <v>997</v>
      </c>
      <c r="M9420" s="4" t="s">
        <v>42</v>
      </c>
      <c r="N9420" s="4" t="str" cm="1">
        <f t="array" ref="N9420">_xlfn.SWITCH(E9420,"Delhi","North","Chennai","South","Hyderabad","South","Mumbai","Central","Bangalore","South")</f>
        <v>South</v>
      </c>
      <c r="O9420" s="12">
        <v>19460.93</v>
      </c>
      <c r="P9420" s="4">
        <f>Table1[[#This Row],[Delivery_Date]]-Table1[[#This Row],[Order_Date]]</f>
        <v>13</v>
      </c>
      <c r="Q9420" s="4" t="str">
        <f>IF(Table1[[#This Row],[Delivery delay days]]&gt;5,"delay","on time")</f>
        <v>delay</v>
      </c>
      <c r="R9420" s="10">
        <f>DATEVALUE(Table1[[#This Row],[Delivery_Date]])</f>
        <v>44963</v>
      </c>
      <c r="S9420" s="10">
        <f>DATEVALUE(Table1[[#This Row],[Order_Date]])</f>
        <v>44950</v>
      </c>
      <c r="T9420" s="4" t="str" cm="1">
        <f t="array" ref="T9420">_xlfn.IFS(Table1[[#This Row],[Inventory_Level]]&lt;=200,"low",Table1[[#This Row],[Inventory_Level]]&gt;=700,"high",Table1[[#This Row],[Inventory_Level]]&gt;200,"medium")</f>
        <v>high</v>
      </c>
    </row>
    <row r="9421" spans="1:20" x14ac:dyDescent="0.35">
      <c r="A9421" s="4">
        <v>9420</v>
      </c>
      <c r="B9421" s="4" t="s">
        <v>44</v>
      </c>
      <c r="C9421" s="4" t="s">
        <v>16</v>
      </c>
      <c r="D9421" s="4" t="s">
        <v>17</v>
      </c>
      <c r="E9421" s="4" t="s">
        <v>26</v>
      </c>
      <c r="F9421" s="10" t="s">
        <v>360</v>
      </c>
      <c r="G9421" s="11" t="s">
        <v>402</v>
      </c>
      <c r="H9421" s="4">
        <v>27</v>
      </c>
      <c r="I9421" s="12">
        <v>31126.89</v>
      </c>
      <c r="J9421" s="12">
        <v>840426.03</v>
      </c>
      <c r="K9421" s="12">
        <v>1065.19</v>
      </c>
      <c r="L9421" s="4">
        <v>808</v>
      </c>
      <c r="M9421" s="4" t="s">
        <v>29</v>
      </c>
      <c r="N9421" s="4" t="str" cm="1">
        <f t="array" ref="N9421">_xlfn.SWITCH(E9421,"Delhi","North","Chennai","South","Hyderabad","South","Mumbai","Central","Bangalore","South")</f>
        <v>South</v>
      </c>
      <c r="O9421" s="12">
        <v>82614.83</v>
      </c>
      <c r="P9421" s="4">
        <f>Table1[[#This Row],[Delivery_Date]]-Table1[[#This Row],[Order_Date]]</f>
        <v>12</v>
      </c>
      <c r="Q9421" s="4" t="str">
        <f>IF(Table1[[#This Row],[Delivery delay days]]&gt;5,"delay","on time")</f>
        <v>delay</v>
      </c>
      <c r="R9421" s="10">
        <f>DATEVALUE(Table1[[#This Row],[Delivery_Date]])</f>
        <v>44989</v>
      </c>
      <c r="S9421" s="10">
        <f>DATEVALUE(Table1[[#This Row],[Order_Date]])</f>
        <v>44977</v>
      </c>
      <c r="T9421" s="4" t="str" cm="1">
        <f t="array" ref="T9421">_xlfn.IFS(Table1[[#This Row],[Inventory_Level]]&lt;=200,"low",Table1[[#This Row],[Inventory_Level]]&gt;=700,"high",Table1[[#This Row],[Inventory_Level]]&gt;200,"medium")</f>
        <v>high</v>
      </c>
    </row>
    <row r="9422" spans="1:20" x14ac:dyDescent="0.35">
      <c r="A9422" s="4">
        <v>9421</v>
      </c>
      <c r="B9422" s="4" t="s">
        <v>31</v>
      </c>
      <c r="C9422" s="4" t="s">
        <v>24</v>
      </c>
      <c r="D9422" s="4" t="s">
        <v>17</v>
      </c>
      <c r="E9422" s="4" t="s">
        <v>52</v>
      </c>
      <c r="F9422" s="10" t="s">
        <v>318</v>
      </c>
      <c r="G9422" s="11" t="s">
        <v>125</v>
      </c>
      <c r="H9422" s="4">
        <v>83</v>
      </c>
      <c r="I9422" s="12">
        <v>39894.78</v>
      </c>
      <c r="J9422" s="12">
        <v>3311266.74</v>
      </c>
      <c r="K9422" s="12">
        <v>3845.86</v>
      </c>
      <c r="L9422" s="4">
        <v>849</v>
      </c>
      <c r="M9422" s="4" t="s">
        <v>29</v>
      </c>
      <c r="N9422" s="4" t="str" cm="1">
        <f t="array" ref="N9422">_xlfn.SWITCH(E9422,"Delhi","North","Chennai","South","Hyderabad","South","Mumbai","Central","Bangalore","South")</f>
        <v>Central</v>
      </c>
      <c r="O9422" s="12">
        <v>683698.31</v>
      </c>
      <c r="P9422" s="4">
        <f>Table1[[#This Row],[Delivery_Date]]-Table1[[#This Row],[Order_Date]]</f>
        <v>10</v>
      </c>
      <c r="Q9422" s="4" t="str">
        <f>IF(Table1[[#This Row],[Delivery delay days]]&gt;5,"delay","on time")</f>
        <v>delay</v>
      </c>
      <c r="R9422" s="10">
        <f>DATEVALUE(Table1[[#This Row],[Delivery_Date]])</f>
        <v>45067</v>
      </c>
      <c r="S9422" s="10">
        <f>DATEVALUE(Table1[[#This Row],[Order_Date]])</f>
        <v>45057</v>
      </c>
      <c r="T9422" s="4" t="str" cm="1">
        <f t="array" ref="T9422">_xlfn.IFS(Table1[[#This Row],[Inventory_Level]]&lt;=200,"low",Table1[[#This Row],[Inventory_Level]]&gt;=700,"high",Table1[[#This Row],[Inventory_Level]]&gt;200,"medium")</f>
        <v>high</v>
      </c>
    </row>
    <row r="9423" spans="1:20" x14ac:dyDescent="0.35">
      <c r="A9423" s="4">
        <v>9422</v>
      </c>
      <c r="B9423" s="4" t="s">
        <v>51</v>
      </c>
      <c r="C9423" s="4" t="s">
        <v>24</v>
      </c>
      <c r="D9423" s="4" t="s">
        <v>32</v>
      </c>
      <c r="E9423" s="4" t="s">
        <v>52</v>
      </c>
      <c r="F9423" s="10" t="s">
        <v>160</v>
      </c>
      <c r="G9423" s="11" t="s">
        <v>370</v>
      </c>
      <c r="H9423" s="4">
        <v>55</v>
      </c>
      <c r="I9423" s="12">
        <v>37030.54</v>
      </c>
      <c r="J9423" s="12">
        <v>2036679.7</v>
      </c>
      <c r="K9423" s="12">
        <v>207.31</v>
      </c>
      <c r="L9423" s="4">
        <v>96</v>
      </c>
      <c r="M9423" s="4" t="s">
        <v>42</v>
      </c>
      <c r="N9423" s="4" t="str" cm="1">
        <f t="array" ref="N9423">_xlfn.SWITCH(E9423,"Delhi","North","Chennai","South","Hyderabad","South","Mumbai","Central","Bangalore","South")</f>
        <v>Central</v>
      </c>
      <c r="O9423" s="12">
        <v>490702.52</v>
      </c>
      <c r="P9423" s="4">
        <f>Table1[[#This Row],[Delivery_Date]]-Table1[[#This Row],[Order_Date]]</f>
        <v>7</v>
      </c>
      <c r="Q9423" s="4" t="str">
        <f>IF(Table1[[#This Row],[Delivery delay days]]&gt;5,"delay","on time")</f>
        <v>delay</v>
      </c>
      <c r="R9423" s="10">
        <f>DATEVALUE(Table1[[#This Row],[Delivery_Date]])</f>
        <v>45180</v>
      </c>
      <c r="S9423" s="10">
        <f>DATEVALUE(Table1[[#This Row],[Order_Date]])</f>
        <v>45173</v>
      </c>
      <c r="T9423" s="4" t="str" cm="1">
        <f t="array" ref="T9423">_xlfn.IFS(Table1[[#This Row],[Inventory_Level]]&lt;=200,"low",Table1[[#This Row],[Inventory_Level]]&gt;=700,"high",Table1[[#This Row],[Inventory_Level]]&gt;200,"medium")</f>
        <v>low</v>
      </c>
    </row>
    <row r="9424" spans="1:20" x14ac:dyDescent="0.35">
      <c r="A9424" s="4">
        <v>9423</v>
      </c>
      <c r="B9424" s="4" t="s">
        <v>31</v>
      </c>
      <c r="C9424" s="4" t="s">
        <v>24</v>
      </c>
      <c r="D9424" s="4" t="s">
        <v>32</v>
      </c>
      <c r="E9424" s="4" t="s">
        <v>60</v>
      </c>
      <c r="F9424" s="10" t="s">
        <v>194</v>
      </c>
      <c r="G9424" s="11" t="s">
        <v>254</v>
      </c>
      <c r="H9424" s="4">
        <v>89</v>
      </c>
      <c r="I9424" s="12">
        <v>14041.48</v>
      </c>
      <c r="J9424" s="12">
        <v>1249691.72</v>
      </c>
      <c r="K9424" s="12">
        <v>2739.85</v>
      </c>
      <c r="L9424" s="4">
        <v>769</v>
      </c>
      <c r="M9424" s="4" t="s">
        <v>21</v>
      </c>
      <c r="N9424" s="4" t="str" cm="1">
        <f t="array" ref="N9424">_xlfn.SWITCH(E9424,"Delhi","North","Chennai","South","Hyderabad","South","Mumbai","Central","Bangalore","South")</f>
        <v>South</v>
      </c>
      <c r="O9424" s="12">
        <v>146854.28</v>
      </c>
      <c r="P9424" s="4">
        <f>Table1[[#This Row],[Delivery_Date]]-Table1[[#This Row],[Order_Date]]</f>
        <v>3</v>
      </c>
      <c r="Q9424" s="4" t="str">
        <f>IF(Table1[[#This Row],[Delivery delay days]]&gt;5,"delay","on time")</f>
        <v>on time</v>
      </c>
      <c r="R9424" s="10">
        <f>DATEVALUE(Table1[[#This Row],[Delivery_Date]])</f>
        <v>45217</v>
      </c>
      <c r="S9424" s="10">
        <f>DATEVALUE(Table1[[#This Row],[Order_Date]])</f>
        <v>45214</v>
      </c>
      <c r="T9424" s="4" t="str" cm="1">
        <f t="array" ref="T9424">_xlfn.IFS(Table1[[#This Row],[Inventory_Level]]&lt;=200,"low",Table1[[#This Row],[Inventory_Level]]&gt;=700,"high",Table1[[#This Row],[Inventory_Level]]&gt;200,"medium")</f>
        <v>high</v>
      </c>
    </row>
    <row r="9425" spans="1:20" x14ac:dyDescent="0.35">
      <c r="A9425" s="4">
        <v>9424</v>
      </c>
      <c r="B9425" s="4" t="s">
        <v>15</v>
      </c>
      <c r="C9425" s="4" t="s">
        <v>24</v>
      </c>
      <c r="D9425" s="4" t="s">
        <v>17</v>
      </c>
      <c r="E9425" s="4" t="s">
        <v>26</v>
      </c>
      <c r="F9425" s="10" t="s">
        <v>265</v>
      </c>
      <c r="G9425" s="11" t="s">
        <v>66</v>
      </c>
      <c r="H9425" s="4">
        <v>6</v>
      </c>
      <c r="I9425" s="12">
        <v>16020.22</v>
      </c>
      <c r="J9425" s="12">
        <v>96121.32</v>
      </c>
      <c r="K9425" s="12">
        <v>4687.79</v>
      </c>
      <c r="L9425" s="4">
        <v>563</v>
      </c>
      <c r="M9425" s="4" t="s">
        <v>42</v>
      </c>
      <c r="N9425" s="4" t="str" cm="1">
        <f t="array" ref="N9425">_xlfn.SWITCH(E9425,"Delhi","North","Chennai","South","Hyderabad","South","Mumbai","Central","Bangalore","South")</f>
        <v>South</v>
      </c>
      <c r="O9425" s="12">
        <v>12781.81</v>
      </c>
      <c r="P9425" s="4">
        <f>Table1[[#This Row],[Delivery_Date]]-Table1[[#This Row],[Order_Date]]</f>
        <v>15</v>
      </c>
      <c r="Q9425" s="4" t="str">
        <f>IF(Table1[[#This Row],[Delivery delay days]]&gt;5,"delay","on time")</f>
        <v>delay</v>
      </c>
      <c r="R9425" s="10">
        <f>DATEVALUE(Table1[[#This Row],[Delivery_Date]])</f>
        <v>45169</v>
      </c>
      <c r="S9425" s="10">
        <f>DATEVALUE(Table1[[#This Row],[Order_Date]])</f>
        <v>45154</v>
      </c>
      <c r="T9425" s="4" t="str" cm="1">
        <f t="array" ref="T9425">_xlfn.IFS(Table1[[#This Row],[Inventory_Level]]&lt;=200,"low",Table1[[#This Row],[Inventory_Level]]&gt;=700,"high",Table1[[#This Row],[Inventory_Level]]&gt;200,"medium")</f>
        <v>medium</v>
      </c>
    </row>
    <row r="9426" spans="1:20" x14ac:dyDescent="0.35">
      <c r="A9426" s="4">
        <v>9425</v>
      </c>
      <c r="B9426" s="4" t="s">
        <v>31</v>
      </c>
      <c r="C9426" s="4" t="s">
        <v>38</v>
      </c>
      <c r="D9426" s="4" t="s">
        <v>39</v>
      </c>
      <c r="E9426" s="4" t="s">
        <v>60</v>
      </c>
      <c r="F9426" s="10" t="s">
        <v>176</v>
      </c>
      <c r="G9426" s="11" t="s">
        <v>201</v>
      </c>
      <c r="H9426" s="4">
        <v>27</v>
      </c>
      <c r="I9426" s="12">
        <v>7582.26</v>
      </c>
      <c r="J9426" s="12">
        <v>204721.02</v>
      </c>
      <c r="K9426" s="12">
        <v>3384.01</v>
      </c>
      <c r="L9426" s="4">
        <v>508</v>
      </c>
      <c r="M9426" s="4" t="s">
        <v>21</v>
      </c>
      <c r="N9426" s="4" t="str" cm="1">
        <f t="array" ref="N9426">_xlfn.SWITCH(E9426,"Delhi","North","Chennai","South","Hyderabad","South","Mumbai","Central","Bangalore","South")</f>
        <v>South</v>
      </c>
      <c r="O9426" s="12">
        <v>13113.28</v>
      </c>
      <c r="P9426" s="4">
        <f>Table1[[#This Row],[Delivery_Date]]-Table1[[#This Row],[Order_Date]]</f>
        <v>3</v>
      </c>
      <c r="Q9426" s="4" t="str">
        <f>IF(Table1[[#This Row],[Delivery delay days]]&gt;5,"delay","on time")</f>
        <v>on time</v>
      </c>
      <c r="R9426" s="10">
        <f>DATEVALUE(Table1[[#This Row],[Delivery_Date]])</f>
        <v>45104</v>
      </c>
      <c r="S9426" s="10">
        <f>DATEVALUE(Table1[[#This Row],[Order_Date]])</f>
        <v>45101</v>
      </c>
      <c r="T9426" s="4" t="str" cm="1">
        <f t="array" ref="T9426">_xlfn.IFS(Table1[[#This Row],[Inventory_Level]]&lt;=200,"low",Table1[[#This Row],[Inventory_Level]]&gt;=700,"high",Table1[[#This Row],[Inventory_Level]]&gt;200,"medium")</f>
        <v>medium</v>
      </c>
    </row>
    <row r="9427" spans="1:20" x14ac:dyDescent="0.35">
      <c r="A9427" s="4">
        <v>9426</v>
      </c>
      <c r="B9427" s="4" t="s">
        <v>37</v>
      </c>
      <c r="C9427" s="4" t="s">
        <v>38</v>
      </c>
      <c r="D9427" s="4" t="s">
        <v>17</v>
      </c>
      <c r="E9427" s="4" t="s">
        <v>46</v>
      </c>
      <c r="F9427" s="10" t="s">
        <v>401</v>
      </c>
      <c r="G9427" s="11" t="s">
        <v>385</v>
      </c>
      <c r="H9427" s="4">
        <v>45</v>
      </c>
      <c r="I9427" s="12">
        <v>40288.239999999998</v>
      </c>
      <c r="J9427" s="12">
        <v>1812970.8</v>
      </c>
      <c r="K9427" s="12">
        <v>849.66</v>
      </c>
      <c r="L9427" s="4">
        <v>703</v>
      </c>
      <c r="M9427" s="4" t="s">
        <v>21</v>
      </c>
      <c r="N9427" s="4" t="str" cm="1">
        <f t="array" ref="N9427">_xlfn.SWITCH(E9427,"Delhi","North","Chennai","South","Hyderabad","South","Mumbai","Central","Bangalore","South")</f>
        <v>South</v>
      </c>
      <c r="O9427" s="12">
        <v>409296.3</v>
      </c>
      <c r="P9427" s="4">
        <f>Table1[[#This Row],[Delivery_Date]]-Table1[[#This Row],[Order_Date]]</f>
        <v>14</v>
      </c>
      <c r="Q9427" s="4" t="str">
        <f>IF(Table1[[#This Row],[Delivery delay days]]&gt;5,"delay","on time")</f>
        <v>delay</v>
      </c>
      <c r="R9427" s="10">
        <f>DATEVALUE(Table1[[#This Row],[Delivery_Date]])</f>
        <v>44952</v>
      </c>
      <c r="S9427" s="10">
        <f>DATEVALUE(Table1[[#This Row],[Order_Date]])</f>
        <v>44938</v>
      </c>
      <c r="T9427" s="4" t="str" cm="1">
        <f t="array" ref="T9427">_xlfn.IFS(Table1[[#This Row],[Inventory_Level]]&lt;=200,"low",Table1[[#This Row],[Inventory_Level]]&gt;=700,"high",Table1[[#This Row],[Inventory_Level]]&gt;200,"medium")</f>
        <v>high</v>
      </c>
    </row>
    <row r="9428" spans="1:20" x14ac:dyDescent="0.35">
      <c r="A9428" s="4">
        <v>9427</v>
      </c>
      <c r="B9428" s="4" t="s">
        <v>37</v>
      </c>
      <c r="C9428" s="4" t="s">
        <v>38</v>
      </c>
      <c r="D9428" s="4" t="s">
        <v>25</v>
      </c>
      <c r="E9428" s="4" t="s">
        <v>60</v>
      </c>
      <c r="F9428" s="10" t="s">
        <v>125</v>
      </c>
      <c r="G9428" s="11" t="s">
        <v>120</v>
      </c>
      <c r="H9428" s="4">
        <v>85</v>
      </c>
      <c r="I9428" s="12">
        <v>13098.69</v>
      </c>
      <c r="J9428" s="12">
        <v>1113388.6499999999</v>
      </c>
      <c r="K9428" s="12">
        <v>4847.83</v>
      </c>
      <c r="L9428" s="4">
        <v>611</v>
      </c>
      <c r="M9428" s="4" t="s">
        <v>35</v>
      </c>
      <c r="N9428" s="4" t="str" cm="1">
        <f t="array" ref="N9428">_xlfn.SWITCH(E9428,"Delhi","North","Chennai","South","Hyderabad","South","Mumbai","Central","Bangalore","South")</f>
        <v>South</v>
      </c>
      <c r="O9428" s="12">
        <v>171512.46</v>
      </c>
      <c r="P9428" s="4">
        <f>Table1[[#This Row],[Delivery_Date]]-Table1[[#This Row],[Order_Date]]</f>
        <v>9</v>
      </c>
      <c r="Q9428" s="4" t="str">
        <f>IF(Table1[[#This Row],[Delivery delay days]]&gt;5,"delay","on time")</f>
        <v>delay</v>
      </c>
      <c r="R9428" s="10">
        <f>DATEVALUE(Table1[[#This Row],[Delivery_Date]])</f>
        <v>45076</v>
      </c>
      <c r="S9428" s="10">
        <f>DATEVALUE(Table1[[#This Row],[Order_Date]])</f>
        <v>45067</v>
      </c>
      <c r="T9428" s="4" t="str" cm="1">
        <f t="array" ref="T9428">_xlfn.IFS(Table1[[#This Row],[Inventory_Level]]&lt;=200,"low",Table1[[#This Row],[Inventory_Level]]&gt;=700,"high",Table1[[#This Row],[Inventory_Level]]&gt;200,"medium")</f>
        <v>medium</v>
      </c>
    </row>
    <row r="9429" spans="1:20" x14ac:dyDescent="0.35">
      <c r="A9429" s="4">
        <v>9428</v>
      </c>
      <c r="B9429" s="4" t="s">
        <v>44</v>
      </c>
      <c r="C9429" s="4" t="s">
        <v>16</v>
      </c>
      <c r="D9429" s="4" t="s">
        <v>25</v>
      </c>
      <c r="E9429" s="4" t="s">
        <v>26</v>
      </c>
      <c r="F9429" s="10" t="s">
        <v>95</v>
      </c>
      <c r="G9429" s="11" t="s">
        <v>382</v>
      </c>
      <c r="H9429" s="4">
        <v>68</v>
      </c>
      <c r="I9429" s="12">
        <v>33657.300000000003</v>
      </c>
      <c r="J9429" s="12">
        <v>2288696.4</v>
      </c>
      <c r="K9429" s="12">
        <v>104.61</v>
      </c>
      <c r="L9429" s="4">
        <v>84</v>
      </c>
      <c r="M9429" s="4" t="s">
        <v>29</v>
      </c>
      <c r="N9429" s="4" t="str" cm="1">
        <f t="array" ref="N9429">_xlfn.SWITCH(E9429,"Delhi","North","Chennai","South","Hyderabad","South","Mumbai","Central","Bangalore","South")</f>
        <v>South</v>
      </c>
      <c r="O9429" s="12">
        <v>394545.94</v>
      </c>
      <c r="P9429" s="4">
        <f>Table1[[#This Row],[Delivery_Date]]-Table1[[#This Row],[Order_Date]]</f>
        <v>4</v>
      </c>
      <c r="Q9429" s="4" t="str">
        <f>IF(Table1[[#This Row],[Delivery delay days]]&gt;5,"delay","on time")</f>
        <v>on time</v>
      </c>
      <c r="R9429" s="10">
        <f>DATEVALUE(Table1[[#This Row],[Delivery_Date]])</f>
        <v>45254</v>
      </c>
      <c r="S9429" s="10">
        <f>DATEVALUE(Table1[[#This Row],[Order_Date]])</f>
        <v>45250</v>
      </c>
      <c r="T9429" s="4" t="str" cm="1">
        <f t="array" ref="T9429">_xlfn.IFS(Table1[[#This Row],[Inventory_Level]]&lt;=200,"low",Table1[[#This Row],[Inventory_Level]]&gt;=700,"high",Table1[[#This Row],[Inventory_Level]]&gt;200,"medium")</f>
        <v>low</v>
      </c>
    </row>
    <row r="9430" spans="1:20" x14ac:dyDescent="0.35">
      <c r="A9430" s="4">
        <v>9429</v>
      </c>
      <c r="B9430" s="4" t="s">
        <v>44</v>
      </c>
      <c r="C9430" s="4" t="s">
        <v>24</v>
      </c>
      <c r="D9430" s="4" t="s">
        <v>17</v>
      </c>
      <c r="E9430" s="4" t="s">
        <v>26</v>
      </c>
      <c r="F9430" s="10" t="s">
        <v>168</v>
      </c>
      <c r="G9430" s="11" t="s">
        <v>100</v>
      </c>
      <c r="H9430" s="4">
        <v>42</v>
      </c>
      <c r="I9430" s="12">
        <v>20112.740000000002</v>
      </c>
      <c r="J9430" s="12">
        <v>844735.08</v>
      </c>
      <c r="K9430" s="12">
        <v>3974.84</v>
      </c>
      <c r="L9430" s="4">
        <v>586</v>
      </c>
      <c r="M9430" s="4" t="s">
        <v>35</v>
      </c>
      <c r="N9430" s="4" t="str" cm="1">
        <f t="array" ref="N9430">_xlfn.SWITCH(E9430,"Delhi","North","Chennai","South","Hyderabad","South","Mumbai","Central","Bangalore","South")</f>
        <v>South</v>
      </c>
      <c r="O9430" s="12">
        <v>114346.78</v>
      </c>
      <c r="P9430" s="4">
        <f>Table1[[#This Row],[Delivery_Date]]-Table1[[#This Row],[Order_Date]]</f>
        <v>13</v>
      </c>
      <c r="Q9430" s="4" t="str">
        <f>IF(Table1[[#This Row],[Delivery delay days]]&gt;5,"delay","on time")</f>
        <v>delay</v>
      </c>
      <c r="R9430" s="10">
        <f>DATEVALUE(Table1[[#This Row],[Delivery_Date]])</f>
        <v>45090</v>
      </c>
      <c r="S9430" s="10">
        <f>DATEVALUE(Table1[[#This Row],[Order_Date]])</f>
        <v>45077</v>
      </c>
      <c r="T9430" s="4" t="str" cm="1">
        <f t="array" ref="T9430">_xlfn.IFS(Table1[[#This Row],[Inventory_Level]]&lt;=200,"low",Table1[[#This Row],[Inventory_Level]]&gt;=700,"high",Table1[[#This Row],[Inventory_Level]]&gt;200,"medium")</f>
        <v>medium</v>
      </c>
    </row>
    <row r="9431" spans="1:20" x14ac:dyDescent="0.35">
      <c r="A9431" s="4">
        <v>9430</v>
      </c>
      <c r="B9431" s="4" t="s">
        <v>65</v>
      </c>
      <c r="C9431" s="4" t="s">
        <v>16</v>
      </c>
      <c r="D9431" s="4" t="s">
        <v>17</v>
      </c>
      <c r="E9431" s="4" t="s">
        <v>18</v>
      </c>
      <c r="F9431" s="10" t="s">
        <v>48</v>
      </c>
      <c r="G9431" s="11" t="s">
        <v>128</v>
      </c>
      <c r="H9431" s="4">
        <v>79</v>
      </c>
      <c r="I9431" s="12">
        <v>23023.93</v>
      </c>
      <c r="J9431" s="12">
        <v>1818890.47</v>
      </c>
      <c r="K9431" s="12">
        <v>4811.75</v>
      </c>
      <c r="L9431" s="4">
        <v>140</v>
      </c>
      <c r="M9431" s="4" t="s">
        <v>29</v>
      </c>
      <c r="N9431" s="4" t="str" cm="1">
        <f t="array" ref="N9431">_xlfn.SWITCH(E9431,"Delhi","North","Chennai","South","Hyderabad","South","Mumbai","Central","Bangalore","South")</f>
        <v>North</v>
      </c>
      <c r="O9431" s="12">
        <v>394574.06</v>
      </c>
      <c r="P9431" s="4">
        <f>Table1[[#This Row],[Delivery_Date]]-Table1[[#This Row],[Order_Date]]</f>
        <v>7</v>
      </c>
      <c r="Q9431" s="4" t="str">
        <f>IF(Table1[[#This Row],[Delivery delay days]]&gt;5,"delay","on time")</f>
        <v>delay</v>
      </c>
      <c r="R9431" s="10">
        <f>DATEVALUE(Table1[[#This Row],[Delivery_Date]])</f>
        <v>45160</v>
      </c>
      <c r="S9431" s="10">
        <f>DATEVALUE(Table1[[#This Row],[Order_Date]])</f>
        <v>45153</v>
      </c>
      <c r="T9431" s="4" t="str" cm="1">
        <f t="array" ref="T9431">_xlfn.IFS(Table1[[#This Row],[Inventory_Level]]&lt;=200,"low",Table1[[#This Row],[Inventory_Level]]&gt;=700,"high",Table1[[#This Row],[Inventory_Level]]&gt;200,"medium")</f>
        <v>low</v>
      </c>
    </row>
    <row r="9432" spans="1:20" x14ac:dyDescent="0.35">
      <c r="A9432" s="4">
        <v>9431</v>
      </c>
      <c r="B9432" s="4" t="s">
        <v>23</v>
      </c>
      <c r="C9432" s="4" t="s">
        <v>38</v>
      </c>
      <c r="D9432" s="4" t="s">
        <v>32</v>
      </c>
      <c r="E9432" s="4" t="s">
        <v>52</v>
      </c>
      <c r="F9432" s="10" t="s">
        <v>301</v>
      </c>
      <c r="G9432" s="11" t="s">
        <v>147</v>
      </c>
      <c r="H9432" s="4">
        <v>8</v>
      </c>
      <c r="I9432" s="12">
        <v>42806.28</v>
      </c>
      <c r="J9432" s="12">
        <v>342450.24</v>
      </c>
      <c r="K9432" s="12">
        <v>744.41</v>
      </c>
      <c r="L9432" s="4">
        <v>743</v>
      </c>
      <c r="M9432" s="4" t="s">
        <v>21</v>
      </c>
      <c r="N9432" s="4" t="str" cm="1">
        <f t="array" ref="N9432">_xlfn.SWITCH(E9432,"Delhi","North","Chennai","South","Hyderabad","South","Mumbai","Central","Bangalore","South")</f>
        <v>Central</v>
      </c>
      <c r="O9432" s="12">
        <v>63054.15</v>
      </c>
      <c r="P9432" s="4">
        <f>Table1[[#This Row],[Delivery_Date]]-Table1[[#This Row],[Order_Date]]</f>
        <v>7</v>
      </c>
      <c r="Q9432" s="4" t="str">
        <f>IF(Table1[[#This Row],[Delivery delay days]]&gt;5,"delay","on time")</f>
        <v>delay</v>
      </c>
      <c r="R9432" s="10">
        <f>DATEVALUE(Table1[[#This Row],[Delivery_Date]])</f>
        <v>45147</v>
      </c>
      <c r="S9432" s="10">
        <f>DATEVALUE(Table1[[#This Row],[Order_Date]])</f>
        <v>45140</v>
      </c>
      <c r="T9432" s="4" t="str" cm="1">
        <f t="array" ref="T9432">_xlfn.IFS(Table1[[#This Row],[Inventory_Level]]&lt;=200,"low",Table1[[#This Row],[Inventory_Level]]&gt;=700,"high",Table1[[#This Row],[Inventory_Level]]&gt;200,"medium")</f>
        <v>high</v>
      </c>
    </row>
    <row r="9433" spans="1:20" x14ac:dyDescent="0.35">
      <c r="A9433" s="4">
        <v>9432</v>
      </c>
      <c r="B9433" s="4" t="s">
        <v>65</v>
      </c>
      <c r="C9433" s="4" t="s">
        <v>24</v>
      </c>
      <c r="D9433" s="4" t="s">
        <v>45</v>
      </c>
      <c r="E9433" s="4" t="s">
        <v>18</v>
      </c>
      <c r="F9433" s="10" t="s">
        <v>164</v>
      </c>
      <c r="G9433" s="11" t="s">
        <v>142</v>
      </c>
      <c r="H9433" s="4">
        <v>85</v>
      </c>
      <c r="I9433" s="12">
        <v>33801.83</v>
      </c>
      <c r="J9433" s="12">
        <v>2873155.55</v>
      </c>
      <c r="K9433" s="12">
        <v>4563.29</v>
      </c>
      <c r="L9433" s="4">
        <v>284</v>
      </c>
      <c r="M9433" s="4" t="s">
        <v>35</v>
      </c>
      <c r="N9433" s="4" t="str" cm="1">
        <f t="array" ref="N9433">_xlfn.SWITCH(E9433,"Delhi","North","Chennai","South","Hyderabad","South","Mumbai","Central","Bangalore","South")</f>
        <v>North</v>
      </c>
      <c r="O9433" s="12">
        <v>504980.05</v>
      </c>
      <c r="P9433" s="4">
        <f>Table1[[#This Row],[Delivery_Date]]-Table1[[#This Row],[Order_Date]]</f>
        <v>11</v>
      </c>
      <c r="Q9433" s="4" t="str">
        <f>IF(Table1[[#This Row],[Delivery delay days]]&gt;5,"delay","on time")</f>
        <v>delay</v>
      </c>
      <c r="R9433" s="10">
        <f>DATEVALUE(Table1[[#This Row],[Delivery_Date]])</f>
        <v>45237</v>
      </c>
      <c r="S9433" s="10">
        <f>DATEVALUE(Table1[[#This Row],[Order_Date]])</f>
        <v>45226</v>
      </c>
      <c r="T9433" s="4" t="str" cm="1">
        <f t="array" ref="T9433">_xlfn.IFS(Table1[[#This Row],[Inventory_Level]]&lt;=200,"low",Table1[[#This Row],[Inventory_Level]]&gt;=700,"high",Table1[[#This Row],[Inventory_Level]]&gt;200,"medium")</f>
        <v>medium</v>
      </c>
    </row>
    <row r="9434" spans="1:20" x14ac:dyDescent="0.35">
      <c r="A9434" s="4">
        <v>9433</v>
      </c>
      <c r="B9434" s="4" t="s">
        <v>59</v>
      </c>
      <c r="C9434" s="4" t="s">
        <v>16</v>
      </c>
      <c r="D9434" s="4" t="s">
        <v>25</v>
      </c>
      <c r="E9434" s="4" t="s">
        <v>18</v>
      </c>
      <c r="F9434" s="10" t="s">
        <v>382</v>
      </c>
      <c r="G9434" s="11" t="s">
        <v>106</v>
      </c>
      <c r="H9434" s="4">
        <v>29</v>
      </c>
      <c r="I9434" s="12">
        <v>14269.4</v>
      </c>
      <c r="J9434" s="12">
        <v>413812.6</v>
      </c>
      <c r="K9434" s="12">
        <v>1576.41</v>
      </c>
      <c r="L9434" s="4">
        <v>239</v>
      </c>
      <c r="M9434" s="4" t="s">
        <v>42</v>
      </c>
      <c r="N9434" s="4" t="str" cm="1">
        <f t="array" ref="N9434">_xlfn.SWITCH(E9434,"Delhi","North","Chennai","South","Hyderabad","South","Mumbai","Central","Bangalore","South")</f>
        <v>North</v>
      </c>
      <c r="O9434" s="12">
        <v>24419.82</v>
      </c>
      <c r="P9434" s="4">
        <f>Table1[[#This Row],[Delivery_Date]]-Table1[[#This Row],[Order_Date]]</f>
        <v>12</v>
      </c>
      <c r="Q9434" s="4" t="str">
        <f>IF(Table1[[#This Row],[Delivery delay days]]&gt;5,"delay","on time")</f>
        <v>delay</v>
      </c>
      <c r="R9434" s="10">
        <f>DATEVALUE(Table1[[#This Row],[Delivery_Date]])</f>
        <v>45266</v>
      </c>
      <c r="S9434" s="10">
        <f>DATEVALUE(Table1[[#This Row],[Order_Date]])</f>
        <v>45254</v>
      </c>
      <c r="T9434" s="4" t="str" cm="1">
        <f t="array" ref="T9434">_xlfn.IFS(Table1[[#This Row],[Inventory_Level]]&lt;=200,"low",Table1[[#This Row],[Inventory_Level]]&gt;=700,"high",Table1[[#This Row],[Inventory_Level]]&gt;200,"medium")</f>
        <v>medium</v>
      </c>
    </row>
    <row r="9435" spans="1:20" x14ac:dyDescent="0.35">
      <c r="A9435" s="4">
        <v>9434</v>
      </c>
      <c r="B9435" s="4" t="s">
        <v>51</v>
      </c>
      <c r="C9435" s="4" t="s">
        <v>38</v>
      </c>
      <c r="D9435" s="4" t="s">
        <v>39</v>
      </c>
      <c r="E9435" s="4" t="s">
        <v>26</v>
      </c>
      <c r="F9435" s="10" t="s">
        <v>124</v>
      </c>
      <c r="G9435" s="11" t="s">
        <v>125</v>
      </c>
      <c r="H9435" s="4">
        <v>54</v>
      </c>
      <c r="I9435" s="12">
        <v>16905.11</v>
      </c>
      <c r="J9435" s="12">
        <v>912875.94</v>
      </c>
      <c r="K9435" s="12">
        <v>1176.74</v>
      </c>
      <c r="L9435" s="4">
        <v>104</v>
      </c>
      <c r="M9435" s="4" t="s">
        <v>29</v>
      </c>
      <c r="N9435" s="4" t="str" cm="1">
        <f t="array" ref="N9435">_xlfn.SWITCH(E9435,"Delhi","North","Chennai","South","Hyderabad","South","Mumbai","Central","Bangalore","South")</f>
        <v>South</v>
      </c>
      <c r="O9435" s="12">
        <v>107009.45</v>
      </c>
      <c r="P9435" s="4">
        <f>Table1[[#This Row],[Delivery_Date]]-Table1[[#This Row],[Order_Date]]</f>
        <v>2</v>
      </c>
      <c r="Q9435" s="4" t="str">
        <f>IF(Table1[[#This Row],[Delivery delay days]]&gt;5,"delay","on time")</f>
        <v>on time</v>
      </c>
      <c r="R9435" s="10">
        <f>DATEVALUE(Table1[[#This Row],[Delivery_Date]])</f>
        <v>45067</v>
      </c>
      <c r="S9435" s="10">
        <f>DATEVALUE(Table1[[#This Row],[Order_Date]])</f>
        <v>45065</v>
      </c>
      <c r="T9435" s="4" t="str" cm="1">
        <f t="array" ref="T9435">_xlfn.IFS(Table1[[#This Row],[Inventory_Level]]&lt;=200,"low",Table1[[#This Row],[Inventory_Level]]&gt;=700,"high",Table1[[#This Row],[Inventory_Level]]&gt;200,"medium")</f>
        <v>low</v>
      </c>
    </row>
    <row r="9436" spans="1:20" x14ac:dyDescent="0.35">
      <c r="A9436" s="4">
        <v>9435</v>
      </c>
      <c r="B9436" s="4" t="s">
        <v>15</v>
      </c>
      <c r="C9436" s="4" t="s">
        <v>38</v>
      </c>
      <c r="D9436" s="4" t="s">
        <v>25</v>
      </c>
      <c r="E9436" s="4" t="s">
        <v>60</v>
      </c>
      <c r="F9436" s="10" t="s">
        <v>397</v>
      </c>
      <c r="G9436" s="11" t="s">
        <v>280</v>
      </c>
      <c r="H9436" s="4">
        <v>26</v>
      </c>
      <c r="I9436" s="12">
        <v>1634.23</v>
      </c>
      <c r="J9436" s="12">
        <v>42489.98</v>
      </c>
      <c r="K9436" s="12">
        <v>1222.73</v>
      </c>
      <c r="L9436" s="4">
        <v>359</v>
      </c>
      <c r="M9436" s="4" t="s">
        <v>35</v>
      </c>
      <c r="N9436" s="4" t="str" cm="1">
        <f t="array" ref="N9436">_xlfn.SWITCH(E9436,"Delhi","North","Chennai","South","Hyderabad","South","Mumbai","Central","Bangalore","South")</f>
        <v>South</v>
      </c>
      <c r="O9436" s="12">
        <v>5600.29</v>
      </c>
      <c r="P9436" s="4">
        <f>Table1[[#This Row],[Delivery_Date]]-Table1[[#This Row],[Order_Date]]</f>
        <v>9</v>
      </c>
      <c r="Q9436" s="4" t="str">
        <f>IF(Table1[[#This Row],[Delivery delay days]]&gt;5,"delay","on time")</f>
        <v>delay</v>
      </c>
      <c r="R9436" s="10">
        <f>DATEVALUE(Table1[[#This Row],[Delivery_Date]])</f>
        <v>45267</v>
      </c>
      <c r="S9436" s="10">
        <f>DATEVALUE(Table1[[#This Row],[Order_Date]])</f>
        <v>45258</v>
      </c>
      <c r="T9436" s="4" t="str" cm="1">
        <f t="array" ref="T9436">_xlfn.IFS(Table1[[#This Row],[Inventory_Level]]&lt;=200,"low",Table1[[#This Row],[Inventory_Level]]&gt;=700,"high",Table1[[#This Row],[Inventory_Level]]&gt;200,"medium")</f>
        <v>medium</v>
      </c>
    </row>
    <row r="9437" spans="1:20" x14ac:dyDescent="0.35">
      <c r="A9437" s="4">
        <v>9436</v>
      </c>
      <c r="B9437" s="4" t="s">
        <v>65</v>
      </c>
      <c r="C9437" s="4" t="s">
        <v>38</v>
      </c>
      <c r="D9437" s="4" t="s">
        <v>32</v>
      </c>
      <c r="E9437" s="4" t="s">
        <v>52</v>
      </c>
      <c r="F9437" s="10" t="s">
        <v>381</v>
      </c>
      <c r="G9437" s="11" t="s">
        <v>335</v>
      </c>
      <c r="H9437" s="4">
        <v>37</v>
      </c>
      <c r="I9437" s="12">
        <v>38838.36</v>
      </c>
      <c r="J9437" s="12">
        <v>1437019.32</v>
      </c>
      <c r="K9437" s="12">
        <v>1692.51</v>
      </c>
      <c r="L9437" s="4">
        <v>180</v>
      </c>
      <c r="M9437" s="4" t="s">
        <v>21</v>
      </c>
      <c r="N9437" s="4" t="str" cm="1">
        <f t="array" ref="N9437">_xlfn.SWITCH(E9437,"Delhi","North","Chennai","South","Hyderabad","South","Mumbai","Central","Bangalore","South")</f>
        <v>Central</v>
      </c>
      <c r="O9437" s="12">
        <v>183814.42</v>
      </c>
      <c r="P9437" s="4">
        <f>Table1[[#This Row],[Delivery_Date]]-Table1[[#This Row],[Order_Date]]</f>
        <v>6</v>
      </c>
      <c r="Q9437" s="4" t="str">
        <f>IF(Table1[[#This Row],[Delivery delay days]]&gt;5,"delay","on time")</f>
        <v>delay</v>
      </c>
      <c r="R9437" s="10">
        <f>DATEVALUE(Table1[[#This Row],[Delivery_Date]])</f>
        <v>45189</v>
      </c>
      <c r="S9437" s="10">
        <f>DATEVALUE(Table1[[#This Row],[Order_Date]])</f>
        <v>45183</v>
      </c>
      <c r="T9437" s="4" t="str" cm="1">
        <f t="array" ref="T9437">_xlfn.IFS(Table1[[#This Row],[Inventory_Level]]&lt;=200,"low",Table1[[#This Row],[Inventory_Level]]&gt;=700,"high",Table1[[#This Row],[Inventory_Level]]&gt;200,"medium")</f>
        <v>low</v>
      </c>
    </row>
    <row r="9438" spans="1:20" x14ac:dyDescent="0.35">
      <c r="A9438" s="4">
        <v>9437</v>
      </c>
      <c r="B9438" s="4" t="s">
        <v>31</v>
      </c>
      <c r="C9438" s="4" t="s">
        <v>16</v>
      </c>
      <c r="D9438" s="4" t="s">
        <v>25</v>
      </c>
      <c r="E9438" s="4" t="s">
        <v>52</v>
      </c>
      <c r="F9438" s="10" t="s">
        <v>215</v>
      </c>
      <c r="G9438" s="11" t="s">
        <v>177</v>
      </c>
      <c r="H9438" s="4">
        <v>6</v>
      </c>
      <c r="I9438" s="12">
        <v>45431.79</v>
      </c>
      <c r="J9438" s="12">
        <v>272590.74</v>
      </c>
      <c r="K9438" s="12">
        <v>2301.23</v>
      </c>
      <c r="L9438" s="4">
        <v>685</v>
      </c>
      <c r="M9438" s="4" t="s">
        <v>42</v>
      </c>
      <c r="N9438" s="4" t="str" cm="1">
        <f t="array" ref="N9438">_xlfn.SWITCH(E9438,"Delhi","North","Chennai","South","Hyderabad","South","Mumbai","Central","Bangalore","South")</f>
        <v>Central</v>
      </c>
      <c r="O9438" s="12">
        <v>44028.92</v>
      </c>
      <c r="P9438" s="4">
        <f>Table1[[#This Row],[Delivery_Date]]-Table1[[#This Row],[Order_Date]]</f>
        <v>13</v>
      </c>
      <c r="Q9438" s="4" t="str">
        <f>IF(Table1[[#This Row],[Delivery delay days]]&gt;5,"delay","on time")</f>
        <v>delay</v>
      </c>
      <c r="R9438" s="10">
        <f>DATEVALUE(Table1[[#This Row],[Delivery_Date]])</f>
        <v>45008</v>
      </c>
      <c r="S9438" s="10">
        <f>DATEVALUE(Table1[[#This Row],[Order_Date]])</f>
        <v>44995</v>
      </c>
      <c r="T9438" s="4" t="str" cm="1">
        <f t="array" ref="T9438">_xlfn.IFS(Table1[[#This Row],[Inventory_Level]]&lt;=200,"low",Table1[[#This Row],[Inventory_Level]]&gt;=700,"high",Table1[[#This Row],[Inventory_Level]]&gt;200,"medium")</f>
        <v>medium</v>
      </c>
    </row>
    <row r="9439" spans="1:20" x14ac:dyDescent="0.35">
      <c r="A9439" s="4">
        <v>9438</v>
      </c>
      <c r="B9439" s="4" t="s">
        <v>59</v>
      </c>
      <c r="C9439" s="4" t="s">
        <v>24</v>
      </c>
      <c r="D9439" s="4" t="s">
        <v>32</v>
      </c>
      <c r="E9439" s="4" t="s">
        <v>26</v>
      </c>
      <c r="F9439" s="10" t="s">
        <v>290</v>
      </c>
      <c r="G9439" s="11" t="s">
        <v>311</v>
      </c>
      <c r="H9439" s="4">
        <v>89</v>
      </c>
      <c r="I9439" s="12">
        <v>45050.96</v>
      </c>
      <c r="J9439" s="12">
        <v>4009535.44</v>
      </c>
      <c r="K9439" s="12">
        <v>4334.21</v>
      </c>
      <c r="L9439" s="4">
        <v>322</v>
      </c>
      <c r="M9439" s="4" t="s">
        <v>42</v>
      </c>
      <c r="N9439" s="4" t="str" cm="1">
        <f t="array" ref="N9439">_xlfn.SWITCH(E9439,"Delhi","North","Chennai","South","Hyderabad","South","Mumbai","Central","Bangalore","South")</f>
        <v>South</v>
      </c>
      <c r="O9439" s="12">
        <v>600074.78</v>
      </c>
      <c r="P9439" s="4">
        <f>Table1[[#This Row],[Delivery_Date]]-Table1[[#This Row],[Order_Date]]</f>
        <v>14</v>
      </c>
      <c r="Q9439" s="4" t="str">
        <f>IF(Table1[[#This Row],[Delivery delay days]]&gt;5,"delay","on time")</f>
        <v>delay</v>
      </c>
      <c r="R9439" s="10">
        <f>DATEVALUE(Table1[[#This Row],[Delivery_Date]])</f>
        <v>45221</v>
      </c>
      <c r="S9439" s="10">
        <f>DATEVALUE(Table1[[#This Row],[Order_Date]])</f>
        <v>45207</v>
      </c>
      <c r="T9439" s="4" t="str" cm="1">
        <f t="array" ref="T9439">_xlfn.IFS(Table1[[#This Row],[Inventory_Level]]&lt;=200,"low",Table1[[#This Row],[Inventory_Level]]&gt;=700,"high",Table1[[#This Row],[Inventory_Level]]&gt;200,"medium")</f>
        <v>medium</v>
      </c>
    </row>
    <row r="9440" spans="1:20" x14ac:dyDescent="0.35">
      <c r="A9440" s="4">
        <v>9439</v>
      </c>
      <c r="B9440" s="4" t="s">
        <v>65</v>
      </c>
      <c r="C9440" s="4" t="s">
        <v>38</v>
      </c>
      <c r="D9440" s="4" t="s">
        <v>45</v>
      </c>
      <c r="E9440" s="4" t="s">
        <v>18</v>
      </c>
      <c r="F9440" s="10" t="s">
        <v>253</v>
      </c>
      <c r="G9440" s="11" t="s">
        <v>390</v>
      </c>
      <c r="H9440" s="4">
        <v>47</v>
      </c>
      <c r="I9440" s="12">
        <v>12081.82</v>
      </c>
      <c r="J9440" s="12">
        <v>567845.54</v>
      </c>
      <c r="K9440" s="12">
        <v>3787.46</v>
      </c>
      <c r="L9440" s="4">
        <v>280</v>
      </c>
      <c r="M9440" s="4" t="s">
        <v>42</v>
      </c>
      <c r="N9440" s="4" t="str" cm="1">
        <f t="array" ref="N9440">_xlfn.SWITCH(E9440,"Delhi","North","Chennai","South","Hyderabad","South","Mumbai","Central","Bangalore","South")</f>
        <v>North</v>
      </c>
      <c r="O9440" s="12">
        <v>48056.47</v>
      </c>
      <c r="P9440" s="4">
        <f>Table1[[#This Row],[Delivery_Date]]-Table1[[#This Row],[Order_Date]]</f>
        <v>6</v>
      </c>
      <c r="Q9440" s="4" t="str">
        <f>IF(Table1[[#This Row],[Delivery delay days]]&gt;5,"delay","on time")</f>
        <v>delay</v>
      </c>
      <c r="R9440" s="10">
        <f>DATEVALUE(Table1[[#This Row],[Delivery_Date]])</f>
        <v>45100</v>
      </c>
      <c r="S9440" s="10">
        <f>DATEVALUE(Table1[[#This Row],[Order_Date]])</f>
        <v>45094</v>
      </c>
      <c r="T9440" s="4" t="str" cm="1">
        <f t="array" ref="T9440">_xlfn.IFS(Table1[[#This Row],[Inventory_Level]]&lt;=200,"low",Table1[[#This Row],[Inventory_Level]]&gt;=700,"high",Table1[[#This Row],[Inventory_Level]]&gt;200,"medium")</f>
        <v>medium</v>
      </c>
    </row>
    <row r="9441" spans="1:20" x14ac:dyDescent="0.35">
      <c r="A9441" s="4">
        <v>9440</v>
      </c>
      <c r="B9441" s="4" t="s">
        <v>51</v>
      </c>
      <c r="C9441" s="4" t="s">
        <v>38</v>
      </c>
      <c r="D9441" s="4" t="s">
        <v>17</v>
      </c>
      <c r="E9441" s="4" t="s">
        <v>26</v>
      </c>
      <c r="F9441" s="10" t="s">
        <v>395</v>
      </c>
      <c r="G9441" s="11" t="s">
        <v>228</v>
      </c>
      <c r="H9441" s="4">
        <v>1</v>
      </c>
      <c r="I9441" s="12">
        <v>6390.58</v>
      </c>
      <c r="J9441" s="12">
        <v>6390.58</v>
      </c>
      <c r="K9441" s="12">
        <v>547.74</v>
      </c>
      <c r="L9441" s="4">
        <v>167</v>
      </c>
      <c r="M9441" s="4" t="s">
        <v>35</v>
      </c>
      <c r="N9441" s="4" t="str" cm="1">
        <f t="array" ref="N9441">_xlfn.SWITCH(E9441,"Delhi","North","Chennai","South","Hyderabad","South","Mumbai","Central","Bangalore","South")</f>
        <v>South</v>
      </c>
      <c r="O9441" s="12">
        <v>556.95000000000005</v>
      </c>
      <c r="P9441" s="4">
        <f>Table1[[#This Row],[Delivery_Date]]-Table1[[#This Row],[Order_Date]]</f>
        <v>12</v>
      </c>
      <c r="Q9441" s="4" t="str">
        <f>IF(Table1[[#This Row],[Delivery delay days]]&gt;5,"delay","on time")</f>
        <v>delay</v>
      </c>
      <c r="R9441" s="10">
        <f>DATEVALUE(Table1[[#This Row],[Delivery_Date]])</f>
        <v>45024</v>
      </c>
      <c r="S9441" s="10">
        <f>DATEVALUE(Table1[[#This Row],[Order_Date]])</f>
        <v>45012</v>
      </c>
      <c r="T9441" s="4" t="str" cm="1">
        <f t="array" ref="T9441">_xlfn.IFS(Table1[[#This Row],[Inventory_Level]]&lt;=200,"low",Table1[[#This Row],[Inventory_Level]]&gt;=700,"high",Table1[[#This Row],[Inventory_Level]]&gt;200,"medium")</f>
        <v>low</v>
      </c>
    </row>
    <row r="9442" spans="1:20" x14ac:dyDescent="0.35">
      <c r="A9442" s="4">
        <v>9441</v>
      </c>
      <c r="B9442" s="4" t="s">
        <v>37</v>
      </c>
      <c r="C9442" s="4" t="s">
        <v>16</v>
      </c>
      <c r="D9442" s="4" t="s">
        <v>25</v>
      </c>
      <c r="E9442" s="4" t="s">
        <v>52</v>
      </c>
      <c r="F9442" s="10" t="s">
        <v>185</v>
      </c>
      <c r="G9442" s="11" t="s">
        <v>320</v>
      </c>
      <c r="H9442" s="4">
        <v>99</v>
      </c>
      <c r="I9442" s="12">
        <v>3704.64</v>
      </c>
      <c r="J9442" s="12">
        <v>366759.36</v>
      </c>
      <c r="K9442" s="12">
        <v>1844.85</v>
      </c>
      <c r="L9442" s="4">
        <v>199</v>
      </c>
      <c r="M9442" s="4" t="s">
        <v>35</v>
      </c>
      <c r="N9442" s="4" t="str" cm="1">
        <f t="array" ref="N9442">_xlfn.SWITCH(E9442,"Delhi","North","Chennai","South","Hyderabad","South","Mumbai","Central","Bangalore","South")</f>
        <v>Central</v>
      </c>
      <c r="O9442" s="12">
        <v>69976.94</v>
      </c>
      <c r="P9442" s="4">
        <f>Table1[[#This Row],[Delivery_Date]]-Table1[[#This Row],[Order_Date]]</f>
        <v>7</v>
      </c>
      <c r="Q9442" s="4" t="str">
        <f>IF(Table1[[#This Row],[Delivery delay days]]&gt;5,"delay","on time")</f>
        <v>delay</v>
      </c>
      <c r="R9442" s="10">
        <f>DATEVALUE(Table1[[#This Row],[Delivery_Date]])</f>
        <v>45048</v>
      </c>
      <c r="S9442" s="10">
        <f>DATEVALUE(Table1[[#This Row],[Order_Date]])</f>
        <v>45041</v>
      </c>
      <c r="T9442" s="4" t="str" cm="1">
        <f t="array" ref="T9442">_xlfn.IFS(Table1[[#This Row],[Inventory_Level]]&lt;=200,"low",Table1[[#This Row],[Inventory_Level]]&gt;=700,"high",Table1[[#This Row],[Inventory_Level]]&gt;200,"medium")</f>
        <v>low</v>
      </c>
    </row>
    <row r="9443" spans="1:20" x14ac:dyDescent="0.35">
      <c r="A9443" s="4">
        <v>9442</v>
      </c>
      <c r="B9443" s="4" t="s">
        <v>51</v>
      </c>
      <c r="C9443" s="4" t="s">
        <v>16</v>
      </c>
      <c r="D9443" s="4" t="s">
        <v>25</v>
      </c>
      <c r="E9443" s="4" t="s">
        <v>26</v>
      </c>
      <c r="F9443" s="10" t="s">
        <v>334</v>
      </c>
      <c r="G9443" s="11" t="s">
        <v>220</v>
      </c>
      <c r="H9443" s="4">
        <v>25</v>
      </c>
      <c r="I9443" s="12">
        <v>38950.1</v>
      </c>
      <c r="J9443" s="12">
        <v>973752.5</v>
      </c>
      <c r="K9443" s="12">
        <v>4016.73</v>
      </c>
      <c r="L9443" s="4">
        <v>919</v>
      </c>
      <c r="M9443" s="4" t="s">
        <v>42</v>
      </c>
      <c r="N9443" s="4" t="str" cm="1">
        <f t="array" ref="N9443">_xlfn.SWITCH(E9443,"Delhi","North","Chennai","South","Hyderabad","South","Mumbai","Central","Bangalore","South")</f>
        <v>South</v>
      </c>
      <c r="O9443" s="12">
        <v>152933.39000000001</v>
      </c>
      <c r="P9443" s="4">
        <f>Table1[[#This Row],[Delivery_Date]]-Table1[[#This Row],[Order_Date]]</f>
        <v>3</v>
      </c>
      <c r="Q9443" s="4" t="str">
        <f>IF(Table1[[#This Row],[Delivery delay days]]&gt;5,"delay","on time")</f>
        <v>on time</v>
      </c>
      <c r="R9443" s="10">
        <f>DATEVALUE(Table1[[#This Row],[Delivery_Date]])</f>
        <v>45177</v>
      </c>
      <c r="S9443" s="10">
        <f>DATEVALUE(Table1[[#This Row],[Order_Date]])</f>
        <v>45174</v>
      </c>
      <c r="T9443" s="4" t="str" cm="1">
        <f t="array" ref="T9443">_xlfn.IFS(Table1[[#This Row],[Inventory_Level]]&lt;=200,"low",Table1[[#This Row],[Inventory_Level]]&gt;=700,"high",Table1[[#This Row],[Inventory_Level]]&gt;200,"medium")</f>
        <v>high</v>
      </c>
    </row>
    <row r="9444" spans="1:20" x14ac:dyDescent="0.35">
      <c r="A9444" s="4">
        <v>9443</v>
      </c>
      <c r="B9444" s="4" t="s">
        <v>23</v>
      </c>
      <c r="C9444" s="4" t="s">
        <v>38</v>
      </c>
      <c r="D9444" s="4" t="s">
        <v>39</v>
      </c>
      <c r="E9444" s="4" t="s">
        <v>26</v>
      </c>
      <c r="F9444" s="10" t="s">
        <v>291</v>
      </c>
      <c r="G9444" s="11" t="s">
        <v>247</v>
      </c>
      <c r="H9444" s="4">
        <v>58</v>
      </c>
      <c r="I9444" s="12">
        <v>49901.96</v>
      </c>
      <c r="J9444" s="12">
        <v>2894313.68</v>
      </c>
      <c r="K9444" s="12">
        <v>4221.82</v>
      </c>
      <c r="L9444" s="4">
        <v>387</v>
      </c>
      <c r="M9444" s="4" t="s">
        <v>29</v>
      </c>
      <c r="N9444" s="4" t="str" cm="1">
        <f t="array" ref="N9444">_xlfn.SWITCH(E9444,"Delhi","North","Chennai","South","Hyderabad","South","Mumbai","Central","Bangalore","South")</f>
        <v>South</v>
      </c>
      <c r="O9444" s="12">
        <v>254805.76000000001</v>
      </c>
      <c r="P9444" s="4">
        <f>Table1[[#This Row],[Delivery_Date]]-Table1[[#This Row],[Order_Date]]</f>
        <v>15</v>
      </c>
      <c r="Q9444" s="4" t="str">
        <f>IF(Table1[[#This Row],[Delivery delay days]]&gt;5,"delay","on time")</f>
        <v>delay</v>
      </c>
      <c r="R9444" s="10">
        <f>DATEVALUE(Table1[[#This Row],[Delivery_Date]])</f>
        <v>45111</v>
      </c>
      <c r="S9444" s="10">
        <f>DATEVALUE(Table1[[#This Row],[Order_Date]])</f>
        <v>45096</v>
      </c>
      <c r="T9444" s="4" t="str" cm="1">
        <f t="array" ref="T9444">_xlfn.IFS(Table1[[#This Row],[Inventory_Level]]&lt;=200,"low",Table1[[#This Row],[Inventory_Level]]&gt;=700,"high",Table1[[#This Row],[Inventory_Level]]&gt;200,"medium")</f>
        <v>medium</v>
      </c>
    </row>
    <row r="9445" spans="1:20" x14ac:dyDescent="0.35">
      <c r="A9445" s="4">
        <v>9444</v>
      </c>
      <c r="B9445" s="4" t="s">
        <v>23</v>
      </c>
      <c r="C9445" s="4" t="s">
        <v>38</v>
      </c>
      <c r="D9445" s="4" t="s">
        <v>17</v>
      </c>
      <c r="E9445" s="4" t="s">
        <v>52</v>
      </c>
      <c r="F9445" s="10" t="s">
        <v>112</v>
      </c>
      <c r="G9445" s="11" t="s">
        <v>129</v>
      </c>
      <c r="H9445" s="4">
        <v>76</v>
      </c>
      <c r="I9445" s="12">
        <v>5751.58</v>
      </c>
      <c r="J9445" s="12">
        <v>437120.08</v>
      </c>
      <c r="K9445" s="12">
        <v>4950.07</v>
      </c>
      <c r="L9445" s="4">
        <v>303</v>
      </c>
      <c r="M9445" s="4" t="s">
        <v>21</v>
      </c>
      <c r="N9445" s="4" t="str" cm="1">
        <f t="array" ref="N9445">_xlfn.SWITCH(E9445,"Delhi","North","Chennai","South","Hyderabad","South","Mumbai","Central","Bangalore","South")</f>
        <v>Central</v>
      </c>
      <c r="O9445" s="12">
        <v>76690.39</v>
      </c>
      <c r="P9445" s="4">
        <f>Table1[[#This Row],[Delivery_Date]]-Table1[[#This Row],[Order_Date]]</f>
        <v>6</v>
      </c>
      <c r="Q9445" s="4" t="str">
        <f>IF(Table1[[#This Row],[Delivery delay days]]&gt;5,"delay","on time")</f>
        <v>delay</v>
      </c>
      <c r="R9445" s="10">
        <f>DATEVALUE(Table1[[#This Row],[Delivery_Date]])</f>
        <v>45168</v>
      </c>
      <c r="S9445" s="10">
        <f>DATEVALUE(Table1[[#This Row],[Order_Date]])</f>
        <v>45162</v>
      </c>
      <c r="T9445" s="4" t="str" cm="1">
        <f t="array" ref="T9445">_xlfn.IFS(Table1[[#This Row],[Inventory_Level]]&lt;=200,"low",Table1[[#This Row],[Inventory_Level]]&gt;=700,"high",Table1[[#This Row],[Inventory_Level]]&gt;200,"medium")</f>
        <v>medium</v>
      </c>
    </row>
    <row r="9446" spans="1:20" x14ac:dyDescent="0.35">
      <c r="A9446" s="4">
        <v>9445</v>
      </c>
      <c r="B9446" s="4" t="s">
        <v>23</v>
      </c>
      <c r="C9446" s="4" t="s">
        <v>38</v>
      </c>
      <c r="D9446" s="4" t="s">
        <v>17</v>
      </c>
      <c r="E9446" s="4" t="s">
        <v>60</v>
      </c>
      <c r="F9446" s="10" t="s">
        <v>211</v>
      </c>
      <c r="G9446" s="11" t="s">
        <v>228</v>
      </c>
      <c r="H9446" s="4">
        <v>42</v>
      </c>
      <c r="I9446" s="12">
        <v>42313.440000000002</v>
      </c>
      <c r="J9446" s="12">
        <v>1777164.48</v>
      </c>
      <c r="K9446" s="12">
        <v>1752.88</v>
      </c>
      <c r="L9446" s="4">
        <v>154</v>
      </c>
      <c r="M9446" s="4" t="s">
        <v>35</v>
      </c>
      <c r="N9446" s="4" t="str" cm="1">
        <f t="array" ref="N9446">_xlfn.SWITCH(E9446,"Delhi","North","Chennai","South","Hyderabad","South","Mumbai","Central","Bangalore","South")</f>
        <v>South</v>
      </c>
      <c r="O9446" s="12">
        <v>148889.82</v>
      </c>
      <c r="P9446" s="4">
        <f>Table1[[#This Row],[Delivery_Date]]-Table1[[#This Row],[Order_Date]]</f>
        <v>4</v>
      </c>
      <c r="Q9446" s="4" t="str">
        <f>IF(Table1[[#This Row],[Delivery delay days]]&gt;5,"delay","on time")</f>
        <v>on time</v>
      </c>
      <c r="R9446" s="10">
        <f>DATEVALUE(Table1[[#This Row],[Delivery_Date]])</f>
        <v>45024</v>
      </c>
      <c r="S9446" s="10">
        <f>DATEVALUE(Table1[[#This Row],[Order_Date]])</f>
        <v>45020</v>
      </c>
      <c r="T9446" s="4" t="str" cm="1">
        <f t="array" ref="T9446">_xlfn.IFS(Table1[[#This Row],[Inventory_Level]]&lt;=200,"low",Table1[[#This Row],[Inventory_Level]]&gt;=700,"high",Table1[[#This Row],[Inventory_Level]]&gt;200,"medium")</f>
        <v>low</v>
      </c>
    </row>
    <row r="9447" spans="1:20" x14ac:dyDescent="0.35">
      <c r="A9447" s="4">
        <v>9446</v>
      </c>
      <c r="B9447" s="4" t="s">
        <v>59</v>
      </c>
      <c r="C9447" s="4" t="s">
        <v>24</v>
      </c>
      <c r="D9447" s="4" t="s">
        <v>32</v>
      </c>
      <c r="E9447" s="4" t="s">
        <v>18</v>
      </c>
      <c r="F9447" s="10" t="s">
        <v>217</v>
      </c>
      <c r="G9447" s="11" t="s">
        <v>368</v>
      </c>
      <c r="H9447" s="4">
        <v>65</v>
      </c>
      <c r="I9447" s="12">
        <v>3665.4</v>
      </c>
      <c r="J9447" s="12">
        <v>238251</v>
      </c>
      <c r="K9447" s="12">
        <v>4748.3500000000004</v>
      </c>
      <c r="L9447" s="4">
        <v>321</v>
      </c>
      <c r="M9447" s="4" t="s">
        <v>29</v>
      </c>
      <c r="N9447" s="4" t="str" cm="1">
        <f t="array" ref="N9447">_xlfn.SWITCH(E9447,"Delhi","North","Chennai","South","Hyderabad","South","Mumbai","Central","Bangalore","South")</f>
        <v>North</v>
      </c>
      <c r="O9447" s="12">
        <v>51450.559999999998</v>
      </c>
      <c r="P9447" s="4">
        <f>Table1[[#This Row],[Delivery_Date]]-Table1[[#This Row],[Order_Date]]</f>
        <v>10</v>
      </c>
      <c r="Q9447" s="4" t="str">
        <f>IF(Table1[[#This Row],[Delivery delay days]]&gt;5,"delay","on time")</f>
        <v>delay</v>
      </c>
      <c r="R9447" s="10">
        <f>DATEVALUE(Table1[[#This Row],[Delivery_Date]])</f>
        <v>44990</v>
      </c>
      <c r="S9447" s="10">
        <f>DATEVALUE(Table1[[#This Row],[Order_Date]])</f>
        <v>44980</v>
      </c>
      <c r="T9447" s="4" t="str" cm="1">
        <f t="array" ref="T9447">_xlfn.IFS(Table1[[#This Row],[Inventory_Level]]&lt;=200,"low",Table1[[#This Row],[Inventory_Level]]&gt;=700,"high",Table1[[#This Row],[Inventory_Level]]&gt;200,"medium")</f>
        <v>medium</v>
      </c>
    </row>
    <row r="9448" spans="1:20" x14ac:dyDescent="0.35">
      <c r="A9448" s="4">
        <v>9447</v>
      </c>
      <c r="B9448" s="4" t="s">
        <v>65</v>
      </c>
      <c r="C9448" s="4" t="s">
        <v>16</v>
      </c>
      <c r="D9448" s="4" t="s">
        <v>17</v>
      </c>
      <c r="E9448" s="4" t="s">
        <v>26</v>
      </c>
      <c r="F9448" s="10" t="s">
        <v>374</v>
      </c>
      <c r="G9448" s="11" t="s">
        <v>269</v>
      </c>
      <c r="H9448" s="4">
        <v>55</v>
      </c>
      <c r="I9448" s="12">
        <v>11169.23</v>
      </c>
      <c r="J9448" s="12">
        <v>614307.65</v>
      </c>
      <c r="K9448" s="12">
        <v>3128.58</v>
      </c>
      <c r="L9448" s="4">
        <v>88</v>
      </c>
      <c r="M9448" s="4" t="s">
        <v>29</v>
      </c>
      <c r="N9448" s="4" t="str" cm="1">
        <f t="array" ref="N9448">_xlfn.SWITCH(E9448,"Delhi","North","Chennai","South","Hyderabad","South","Mumbai","Central","Bangalore","South")</f>
        <v>South</v>
      </c>
      <c r="O9448" s="12">
        <v>100585.79</v>
      </c>
      <c r="P9448" s="4">
        <f>Table1[[#This Row],[Delivery_Date]]-Table1[[#This Row],[Order_Date]]</f>
        <v>7</v>
      </c>
      <c r="Q9448" s="4" t="str">
        <f>IF(Table1[[#This Row],[Delivery delay days]]&gt;5,"delay","on time")</f>
        <v>delay</v>
      </c>
      <c r="R9448" s="10">
        <f>DATEVALUE(Table1[[#This Row],[Delivery_Date]])</f>
        <v>45259</v>
      </c>
      <c r="S9448" s="10">
        <f>DATEVALUE(Table1[[#This Row],[Order_Date]])</f>
        <v>45252</v>
      </c>
      <c r="T9448" s="4" t="str" cm="1">
        <f t="array" ref="T9448">_xlfn.IFS(Table1[[#This Row],[Inventory_Level]]&lt;=200,"low",Table1[[#This Row],[Inventory_Level]]&gt;=700,"high",Table1[[#This Row],[Inventory_Level]]&gt;200,"medium")</f>
        <v>low</v>
      </c>
    </row>
    <row r="9449" spans="1:20" x14ac:dyDescent="0.35">
      <c r="A9449" s="4">
        <v>9448</v>
      </c>
      <c r="B9449" s="4" t="s">
        <v>59</v>
      </c>
      <c r="C9449" s="4" t="s">
        <v>24</v>
      </c>
      <c r="D9449" s="4" t="s">
        <v>39</v>
      </c>
      <c r="E9449" s="4" t="s">
        <v>26</v>
      </c>
      <c r="F9449" s="10" t="s">
        <v>355</v>
      </c>
      <c r="G9449" s="11" t="s">
        <v>418</v>
      </c>
      <c r="H9449" s="4">
        <v>57</v>
      </c>
      <c r="I9449" s="12">
        <v>25124.32</v>
      </c>
      <c r="J9449" s="12">
        <v>1432086.24</v>
      </c>
      <c r="K9449" s="12">
        <v>638.05999999999995</v>
      </c>
      <c r="L9449" s="4">
        <v>666</v>
      </c>
      <c r="M9449" s="4" t="s">
        <v>21</v>
      </c>
      <c r="N9449" s="4" t="str" cm="1">
        <f t="array" ref="N9449">_xlfn.SWITCH(E9449,"Delhi","North","Chennai","South","Hyderabad","South","Mumbai","Central","Bangalore","South")</f>
        <v>South</v>
      </c>
      <c r="O9449" s="12">
        <v>112263.4</v>
      </c>
      <c r="P9449" s="4">
        <f>Table1[[#This Row],[Delivery_Date]]-Table1[[#This Row],[Order_Date]]</f>
        <v>13</v>
      </c>
      <c r="Q9449" s="4" t="str">
        <f>IF(Table1[[#This Row],[Delivery delay days]]&gt;5,"delay","on time")</f>
        <v>delay</v>
      </c>
      <c r="R9449" s="10">
        <f>DATEVALUE(Table1[[#This Row],[Delivery_Date]])</f>
        <v>45300</v>
      </c>
      <c r="S9449" s="10">
        <f>DATEVALUE(Table1[[#This Row],[Order_Date]])</f>
        <v>45287</v>
      </c>
      <c r="T9449" s="4" t="str" cm="1">
        <f t="array" ref="T9449">_xlfn.IFS(Table1[[#This Row],[Inventory_Level]]&lt;=200,"low",Table1[[#This Row],[Inventory_Level]]&gt;=700,"high",Table1[[#This Row],[Inventory_Level]]&gt;200,"medium")</f>
        <v>medium</v>
      </c>
    </row>
    <row r="9450" spans="1:20" x14ac:dyDescent="0.35">
      <c r="A9450" s="4">
        <v>9449</v>
      </c>
      <c r="B9450" s="4" t="s">
        <v>44</v>
      </c>
      <c r="C9450" s="4" t="s">
        <v>16</v>
      </c>
      <c r="D9450" s="4" t="s">
        <v>32</v>
      </c>
      <c r="E9450" s="4" t="s">
        <v>52</v>
      </c>
      <c r="F9450" s="10" t="s">
        <v>376</v>
      </c>
      <c r="G9450" s="11" t="s">
        <v>184</v>
      </c>
      <c r="H9450" s="4">
        <v>98</v>
      </c>
      <c r="I9450" s="12">
        <v>38648.99</v>
      </c>
      <c r="J9450" s="12">
        <v>3787601.02</v>
      </c>
      <c r="K9450" s="12">
        <v>2326</v>
      </c>
      <c r="L9450" s="4">
        <v>262</v>
      </c>
      <c r="M9450" s="4" t="s">
        <v>29</v>
      </c>
      <c r="N9450" s="4" t="str" cm="1">
        <f t="array" ref="N9450">_xlfn.SWITCH(E9450,"Delhi","North","Chennai","South","Hyderabad","South","Mumbai","Central","Bangalore","South")</f>
        <v>Central</v>
      </c>
      <c r="O9450" s="12">
        <v>610248.17000000004</v>
      </c>
      <c r="P9450" s="4">
        <f>Table1[[#This Row],[Delivery_Date]]-Table1[[#This Row],[Order_Date]]</f>
        <v>3</v>
      </c>
      <c r="Q9450" s="4" t="str">
        <f>IF(Table1[[#This Row],[Delivery delay days]]&gt;5,"delay","on time")</f>
        <v>on time</v>
      </c>
      <c r="R9450" s="10">
        <f>DATEVALUE(Table1[[#This Row],[Delivery_Date]])</f>
        <v>44944</v>
      </c>
      <c r="S9450" s="10">
        <f>DATEVALUE(Table1[[#This Row],[Order_Date]])</f>
        <v>44941</v>
      </c>
      <c r="T9450" s="4" t="str" cm="1">
        <f t="array" ref="T9450">_xlfn.IFS(Table1[[#This Row],[Inventory_Level]]&lt;=200,"low",Table1[[#This Row],[Inventory_Level]]&gt;=700,"high",Table1[[#This Row],[Inventory_Level]]&gt;200,"medium")</f>
        <v>medium</v>
      </c>
    </row>
    <row r="9451" spans="1:20" x14ac:dyDescent="0.35">
      <c r="A9451" s="4">
        <v>9450</v>
      </c>
      <c r="B9451" s="4" t="s">
        <v>15</v>
      </c>
      <c r="C9451" s="4" t="s">
        <v>38</v>
      </c>
      <c r="D9451" s="4" t="s">
        <v>17</v>
      </c>
      <c r="E9451" s="4" t="s">
        <v>46</v>
      </c>
      <c r="F9451" s="10" t="s">
        <v>122</v>
      </c>
      <c r="G9451" s="11" t="s">
        <v>366</v>
      </c>
      <c r="H9451" s="4">
        <v>8</v>
      </c>
      <c r="I9451" s="12">
        <v>33258.57</v>
      </c>
      <c r="J9451" s="12">
        <v>266068.56</v>
      </c>
      <c r="K9451" s="12">
        <v>4541.47</v>
      </c>
      <c r="L9451" s="4">
        <v>641</v>
      </c>
      <c r="M9451" s="4" t="s">
        <v>21</v>
      </c>
      <c r="N9451" s="4" t="str" cm="1">
        <f t="array" ref="N9451">_xlfn.SWITCH(E9451,"Delhi","North","Chennai","South","Hyderabad","South","Mumbai","Central","Bangalore","South")</f>
        <v>South</v>
      </c>
      <c r="O9451" s="12">
        <v>36903.949999999997</v>
      </c>
      <c r="P9451" s="4">
        <f>Table1[[#This Row],[Delivery_Date]]-Table1[[#This Row],[Order_Date]]</f>
        <v>5</v>
      </c>
      <c r="Q9451" s="4" t="str">
        <f>IF(Table1[[#This Row],[Delivery delay days]]&gt;5,"delay","on time")</f>
        <v>on time</v>
      </c>
      <c r="R9451" s="10">
        <f>DATEVALUE(Table1[[#This Row],[Delivery_Date]])</f>
        <v>45233</v>
      </c>
      <c r="S9451" s="10">
        <f>DATEVALUE(Table1[[#This Row],[Order_Date]])</f>
        <v>45228</v>
      </c>
      <c r="T9451" s="4" t="str" cm="1">
        <f t="array" ref="T9451">_xlfn.IFS(Table1[[#This Row],[Inventory_Level]]&lt;=200,"low",Table1[[#This Row],[Inventory_Level]]&gt;=700,"high",Table1[[#This Row],[Inventory_Level]]&gt;200,"medium")</f>
        <v>medium</v>
      </c>
    </row>
    <row r="9452" spans="1:20" x14ac:dyDescent="0.35">
      <c r="A9452" s="4">
        <v>9451</v>
      </c>
      <c r="B9452" s="4" t="s">
        <v>44</v>
      </c>
      <c r="C9452" s="4" t="s">
        <v>24</v>
      </c>
      <c r="D9452" s="4" t="s">
        <v>32</v>
      </c>
      <c r="E9452" s="4" t="s">
        <v>26</v>
      </c>
      <c r="F9452" s="10" t="s">
        <v>259</v>
      </c>
      <c r="G9452" s="11" t="s">
        <v>416</v>
      </c>
      <c r="H9452" s="4">
        <v>10</v>
      </c>
      <c r="I9452" s="12">
        <v>47272.28</v>
      </c>
      <c r="J9452" s="12">
        <v>472722.8</v>
      </c>
      <c r="K9452" s="12">
        <v>2372.69</v>
      </c>
      <c r="L9452" s="4">
        <v>193</v>
      </c>
      <c r="M9452" s="4" t="s">
        <v>21</v>
      </c>
      <c r="N9452" s="4" t="str" cm="1">
        <f t="array" ref="N9452">_xlfn.SWITCH(E9452,"Delhi","North","Chennai","South","Hyderabad","South","Mumbai","Central","Bangalore","South")</f>
        <v>South</v>
      </c>
      <c r="O9452" s="12">
        <v>109728.05</v>
      </c>
      <c r="P9452" s="4">
        <f>Table1[[#This Row],[Delivery_Date]]-Table1[[#This Row],[Order_Date]]</f>
        <v>9</v>
      </c>
      <c r="Q9452" s="4" t="str">
        <f>IF(Table1[[#This Row],[Delivery delay days]]&gt;5,"delay","on time")</f>
        <v>delay</v>
      </c>
      <c r="R9452" s="10">
        <f>DATEVALUE(Table1[[#This Row],[Delivery_Date]])</f>
        <v>45025</v>
      </c>
      <c r="S9452" s="10">
        <f>DATEVALUE(Table1[[#This Row],[Order_Date]])</f>
        <v>45016</v>
      </c>
      <c r="T9452" s="4" t="str" cm="1">
        <f t="array" ref="T9452">_xlfn.IFS(Table1[[#This Row],[Inventory_Level]]&lt;=200,"low",Table1[[#This Row],[Inventory_Level]]&gt;=700,"high",Table1[[#This Row],[Inventory_Level]]&gt;200,"medium")</f>
        <v>low</v>
      </c>
    </row>
    <row r="9453" spans="1:20" x14ac:dyDescent="0.35">
      <c r="A9453" s="4">
        <v>9452</v>
      </c>
      <c r="B9453" s="4" t="s">
        <v>23</v>
      </c>
      <c r="C9453" s="4" t="s">
        <v>38</v>
      </c>
      <c r="D9453" s="4" t="s">
        <v>25</v>
      </c>
      <c r="E9453" s="4" t="s">
        <v>60</v>
      </c>
      <c r="F9453" s="10" t="s">
        <v>235</v>
      </c>
      <c r="G9453" s="11" t="s">
        <v>145</v>
      </c>
      <c r="H9453" s="4">
        <v>69</v>
      </c>
      <c r="I9453" s="12">
        <v>31424.6</v>
      </c>
      <c r="J9453" s="12">
        <v>2168297.4</v>
      </c>
      <c r="K9453" s="12">
        <v>4780.26</v>
      </c>
      <c r="L9453" s="4">
        <v>710</v>
      </c>
      <c r="M9453" s="4" t="s">
        <v>42</v>
      </c>
      <c r="N9453" s="4" t="str" cm="1">
        <f t="array" ref="N9453">_xlfn.SWITCH(E9453,"Delhi","North","Chennai","South","Hyderabad","South","Mumbai","Central","Bangalore","South")</f>
        <v>South</v>
      </c>
      <c r="O9453" s="12">
        <v>225157.55</v>
      </c>
      <c r="P9453" s="4">
        <f>Table1[[#This Row],[Delivery_Date]]-Table1[[#This Row],[Order_Date]]</f>
        <v>12</v>
      </c>
      <c r="Q9453" s="4" t="str">
        <f>IF(Table1[[#This Row],[Delivery delay days]]&gt;5,"delay","on time")</f>
        <v>delay</v>
      </c>
      <c r="R9453" s="10">
        <f>DATEVALUE(Table1[[#This Row],[Delivery_Date]])</f>
        <v>45080</v>
      </c>
      <c r="S9453" s="10">
        <f>DATEVALUE(Table1[[#This Row],[Order_Date]])</f>
        <v>45068</v>
      </c>
      <c r="T9453" s="4" t="str" cm="1">
        <f t="array" ref="T9453">_xlfn.IFS(Table1[[#This Row],[Inventory_Level]]&lt;=200,"low",Table1[[#This Row],[Inventory_Level]]&gt;=700,"high",Table1[[#This Row],[Inventory_Level]]&gt;200,"medium")</f>
        <v>high</v>
      </c>
    </row>
    <row r="9454" spans="1:20" x14ac:dyDescent="0.35">
      <c r="A9454" s="4">
        <v>9453</v>
      </c>
      <c r="B9454" s="4" t="s">
        <v>37</v>
      </c>
      <c r="C9454" s="4" t="s">
        <v>38</v>
      </c>
      <c r="D9454" s="4" t="s">
        <v>25</v>
      </c>
      <c r="E9454" s="4" t="s">
        <v>46</v>
      </c>
      <c r="F9454" s="10" t="s">
        <v>325</v>
      </c>
      <c r="G9454" s="11" t="s">
        <v>372</v>
      </c>
      <c r="H9454" s="4">
        <v>31</v>
      </c>
      <c r="I9454" s="12">
        <v>26763.09</v>
      </c>
      <c r="J9454" s="12">
        <v>829655.79</v>
      </c>
      <c r="K9454" s="12">
        <v>1317.77</v>
      </c>
      <c r="L9454" s="4">
        <v>398</v>
      </c>
      <c r="M9454" s="4" t="s">
        <v>35</v>
      </c>
      <c r="N9454" s="4" t="str" cm="1">
        <f t="array" ref="N9454">_xlfn.SWITCH(E9454,"Delhi","North","Chennai","South","Hyderabad","South","Mumbai","Central","Bangalore","South")</f>
        <v>South</v>
      </c>
      <c r="O9454" s="12">
        <v>115293.41</v>
      </c>
      <c r="P9454" s="4">
        <f>Table1[[#This Row],[Delivery_Date]]-Table1[[#This Row],[Order_Date]]</f>
        <v>11</v>
      </c>
      <c r="Q9454" s="4" t="str">
        <f>IF(Table1[[#This Row],[Delivery delay days]]&gt;5,"delay","on time")</f>
        <v>delay</v>
      </c>
      <c r="R9454" s="10">
        <f>DATEVALUE(Table1[[#This Row],[Delivery_Date]])</f>
        <v>44956</v>
      </c>
      <c r="S9454" s="10">
        <f>DATEVALUE(Table1[[#This Row],[Order_Date]])</f>
        <v>44945</v>
      </c>
      <c r="T9454" s="4" t="str" cm="1">
        <f t="array" ref="T9454">_xlfn.IFS(Table1[[#This Row],[Inventory_Level]]&lt;=200,"low",Table1[[#This Row],[Inventory_Level]]&gt;=700,"high",Table1[[#This Row],[Inventory_Level]]&gt;200,"medium")</f>
        <v>medium</v>
      </c>
    </row>
    <row r="9455" spans="1:20" x14ac:dyDescent="0.35">
      <c r="A9455" s="4">
        <v>9454</v>
      </c>
      <c r="B9455" s="4" t="s">
        <v>37</v>
      </c>
      <c r="C9455" s="4" t="s">
        <v>16</v>
      </c>
      <c r="D9455" s="4" t="s">
        <v>39</v>
      </c>
      <c r="E9455" s="4" t="s">
        <v>26</v>
      </c>
      <c r="F9455" s="10" t="s">
        <v>195</v>
      </c>
      <c r="G9455" s="11" t="s">
        <v>324</v>
      </c>
      <c r="H9455" s="4">
        <v>16</v>
      </c>
      <c r="I9455" s="12">
        <v>22632.35</v>
      </c>
      <c r="J9455" s="12">
        <v>362117.6</v>
      </c>
      <c r="K9455" s="12">
        <v>1902.7</v>
      </c>
      <c r="L9455" s="4">
        <v>356</v>
      </c>
      <c r="M9455" s="4" t="s">
        <v>35</v>
      </c>
      <c r="N9455" s="4" t="str" cm="1">
        <f t="array" ref="N9455">_xlfn.SWITCH(E9455,"Delhi","North","Chennai","South","Hyderabad","South","Mumbai","Central","Bangalore","South")</f>
        <v>South</v>
      </c>
      <c r="O9455" s="12">
        <v>24090.26</v>
      </c>
      <c r="P9455" s="4">
        <f>Table1[[#This Row],[Delivery_Date]]-Table1[[#This Row],[Order_Date]]</f>
        <v>1</v>
      </c>
      <c r="Q9455" s="4" t="str">
        <f>IF(Table1[[#This Row],[Delivery delay days]]&gt;5,"delay","on time")</f>
        <v>on time</v>
      </c>
      <c r="R9455" s="10">
        <f>DATEVALUE(Table1[[#This Row],[Delivery_Date]])</f>
        <v>44931</v>
      </c>
      <c r="S9455" s="10">
        <f>DATEVALUE(Table1[[#This Row],[Order_Date]])</f>
        <v>44930</v>
      </c>
      <c r="T9455" s="4" t="str" cm="1">
        <f t="array" ref="T9455">_xlfn.IFS(Table1[[#This Row],[Inventory_Level]]&lt;=200,"low",Table1[[#This Row],[Inventory_Level]]&gt;=700,"high",Table1[[#This Row],[Inventory_Level]]&gt;200,"medium")</f>
        <v>medium</v>
      </c>
    </row>
    <row r="9456" spans="1:20" x14ac:dyDescent="0.35">
      <c r="A9456" s="4">
        <v>9455</v>
      </c>
      <c r="B9456" s="4" t="s">
        <v>65</v>
      </c>
      <c r="C9456" s="4" t="s">
        <v>16</v>
      </c>
      <c r="D9456" s="4" t="s">
        <v>32</v>
      </c>
      <c r="E9456" s="4" t="s">
        <v>60</v>
      </c>
      <c r="F9456" s="10" t="s">
        <v>395</v>
      </c>
      <c r="G9456" s="11" t="s">
        <v>228</v>
      </c>
      <c r="H9456" s="4">
        <v>64</v>
      </c>
      <c r="I9456" s="12">
        <v>9506.42</v>
      </c>
      <c r="J9456" s="12">
        <v>608410.88</v>
      </c>
      <c r="K9456" s="12">
        <v>385.46</v>
      </c>
      <c r="L9456" s="4">
        <v>537</v>
      </c>
      <c r="M9456" s="4" t="s">
        <v>21</v>
      </c>
      <c r="N9456" s="4" t="str" cm="1">
        <f t="array" ref="N9456">_xlfn.SWITCH(E9456,"Delhi","North","Chennai","South","Hyderabad","South","Mumbai","Central","Bangalore","South")</f>
        <v>South</v>
      </c>
      <c r="O9456" s="12">
        <v>58126.87</v>
      </c>
      <c r="P9456" s="4">
        <f>Table1[[#This Row],[Delivery_Date]]-Table1[[#This Row],[Order_Date]]</f>
        <v>12</v>
      </c>
      <c r="Q9456" s="4" t="str">
        <f>IF(Table1[[#This Row],[Delivery delay days]]&gt;5,"delay","on time")</f>
        <v>delay</v>
      </c>
      <c r="R9456" s="10">
        <f>DATEVALUE(Table1[[#This Row],[Delivery_Date]])</f>
        <v>45024</v>
      </c>
      <c r="S9456" s="10">
        <f>DATEVALUE(Table1[[#This Row],[Order_Date]])</f>
        <v>45012</v>
      </c>
      <c r="T9456" s="4" t="str" cm="1">
        <f t="array" ref="T9456">_xlfn.IFS(Table1[[#This Row],[Inventory_Level]]&lt;=200,"low",Table1[[#This Row],[Inventory_Level]]&gt;=700,"high",Table1[[#This Row],[Inventory_Level]]&gt;200,"medium")</f>
        <v>medium</v>
      </c>
    </row>
    <row r="9457" spans="1:20" x14ac:dyDescent="0.35">
      <c r="A9457" s="4">
        <v>9456</v>
      </c>
      <c r="B9457" s="4" t="s">
        <v>59</v>
      </c>
      <c r="C9457" s="4" t="s">
        <v>38</v>
      </c>
      <c r="D9457" s="4" t="s">
        <v>32</v>
      </c>
      <c r="E9457" s="4" t="s">
        <v>18</v>
      </c>
      <c r="F9457" s="10" t="s">
        <v>358</v>
      </c>
      <c r="G9457" s="11" t="s">
        <v>377</v>
      </c>
      <c r="H9457" s="4">
        <v>60</v>
      </c>
      <c r="I9457" s="12">
        <v>29191.13</v>
      </c>
      <c r="J9457" s="12">
        <v>1751467.8</v>
      </c>
      <c r="K9457" s="12">
        <v>2989.36</v>
      </c>
      <c r="L9457" s="4">
        <v>879</v>
      </c>
      <c r="M9457" s="4" t="s">
        <v>29</v>
      </c>
      <c r="N9457" s="4" t="str" cm="1">
        <f t="array" ref="N9457">_xlfn.SWITCH(E9457,"Delhi","North","Chennai","South","Hyderabad","South","Mumbai","Central","Bangalore","South")</f>
        <v>North</v>
      </c>
      <c r="O9457" s="12">
        <v>204877.18</v>
      </c>
      <c r="P9457" s="4">
        <f>Table1[[#This Row],[Delivery_Date]]-Table1[[#This Row],[Order_Date]]</f>
        <v>3</v>
      </c>
      <c r="Q9457" s="4" t="str">
        <f>IF(Table1[[#This Row],[Delivery delay days]]&gt;5,"delay","on time")</f>
        <v>on time</v>
      </c>
      <c r="R9457" s="10">
        <f>DATEVALUE(Table1[[#This Row],[Delivery_Date]])</f>
        <v>45243</v>
      </c>
      <c r="S9457" s="10">
        <f>DATEVALUE(Table1[[#This Row],[Order_Date]])</f>
        <v>45240</v>
      </c>
      <c r="T9457" s="4" t="str" cm="1">
        <f t="array" ref="T9457">_xlfn.IFS(Table1[[#This Row],[Inventory_Level]]&lt;=200,"low",Table1[[#This Row],[Inventory_Level]]&gt;=700,"high",Table1[[#This Row],[Inventory_Level]]&gt;200,"medium")</f>
        <v>high</v>
      </c>
    </row>
    <row r="9458" spans="1:20" x14ac:dyDescent="0.35">
      <c r="A9458" s="4">
        <v>9457</v>
      </c>
      <c r="B9458" s="4" t="s">
        <v>44</v>
      </c>
      <c r="C9458" s="4" t="s">
        <v>16</v>
      </c>
      <c r="D9458" s="4" t="s">
        <v>39</v>
      </c>
      <c r="E9458" s="4" t="s">
        <v>26</v>
      </c>
      <c r="F9458" s="10" t="s">
        <v>133</v>
      </c>
      <c r="G9458" s="11" t="s">
        <v>273</v>
      </c>
      <c r="H9458" s="4">
        <v>29</v>
      </c>
      <c r="I9458" s="12">
        <v>20418.39</v>
      </c>
      <c r="J9458" s="12">
        <v>592133.31000000006</v>
      </c>
      <c r="K9458" s="12">
        <v>2563.75</v>
      </c>
      <c r="L9458" s="4">
        <v>781</v>
      </c>
      <c r="M9458" s="4" t="s">
        <v>21</v>
      </c>
      <c r="N9458" s="4" t="str" cm="1">
        <f t="array" ref="N9458">_xlfn.SWITCH(E9458,"Delhi","North","Chennai","South","Hyderabad","South","Mumbai","Central","Bangalore","South")</f>
        <v>South</v>
      </c>
      <c r="O9458" s="12">
        <v>61241.89</v>
      </c>
      <c r="P9458" s="4">
        <f>Table1[[#This Row],[Delivery_Date]]-Table1[[#This Row],[Order_Date]]</f>
        <v>12</v>
      </c>
      <c r="Q9458" s="4" t="str">
        <f>IF(Table1[[#This Row],[Delivery delay days]]&gt;5,"delay","on time")</f>
        <v>delay</v>
      </c>
      <c r="R9458" s="10">
        <f>DATEVALUE(Table1[[#This Row],[Delivery_Date]])</f>
        <v>45261</v>
      </c>
      <c r="S9458" s="10">
        <f>DATEVALUE(Table1[[#This Row],[Order_Date]])</f>
        <v>45249</v>
      </c>
      <c r="T9458" s="4" t="str" cm="1">
        <f t="array" ref="T9458">_xlfn.IFS(Table1[[#This Row],[Inventory_Level]]&lt;=200,"low",Table1[[#This Row],[Inventory_Level]]&gt;=700,"high",Table1[[#This Row],[Inventory_Level]]&gt;200,"medium")</f>
        <v>high</v>
      </c>
    </row>
    <row r="9459" spans="1:20" x14ac:dyDescent="0.35">
      <c r="A9459" s="4">
        <v>9458</v>
      </c>
      <c r="B9459" s="4" t="s">
        <v>65</v>
      </c>
      <c r="C9459" s="4" t="s">
        <v>16</v>
      </c>
      <c r="D9459" s="4" t="s">
        <v>39</v>
      </c>
      <c r="E9459" s="4" t="s">
        <v>26</v>
      </c>
      <c r="F9459" s="10" t="s">
        <v>242</v>
      </c>
      <c r="G9459" s="11" t="s">
        <v>146</v>
      </c>
      <c r="H9459" s="4">
        <v>92</v>
      </c>
      <c r="I9459" s="12">
        <v>48333.73</v>
      </c>
      <c r="J9459" s="12">
        <v>4446703.16</v>
      </c>
      <c r="K9459" s="12">
        <v>3714.07</v>
      </c>
      <c r="L9459" s="4">
        <v>151</v>
      </c>
      <c r="M9459" s="4" t="s">
        <v>35</v>
      </c>
      <c r="N9459" s="4" t="str" cm="1">
        <f t="array" ref="N9459">_xlfn.SWITCH(E9459,"Delhi","North","Chennai","South","Hyderabad","South","Mumbai","Central","Bangalore","South")</f>
        <v>South</v>
      </c>
      <c r="O9459" s="12">
        <v>1003386.68</v>
      </c>
      <c r="P9459" s="4">
        <f>Table1[[#This Row],[Delivery_Date]]-Table1[[#This Row],[Order_Date]]</f>
        <v>3</v>
      </c>
      <c r="Q9459" s="4" t="str">
        <f>IF(Table1[[#This Row],[Delivery delay days]]&gt;5,"delay","on time")</f>
        <v>on time</v>
      </c>
      <c r="R9459" s="10">
        <f>DATEVALUE(Table1[[#This Row],[Delivery_Date]])</f>
        <v>45200</v>
      </c>
      <c r="S9459" s="10">
        <f>DATEVALUE(Table1[[#This Row],[Order_Date]])</f>
        <v>45197</v>
      </c>
      <c r="T9459" s="4" t="str" cm="1">
        <f t="array" ref="T9459">_xlfn.IFS(Table1[[#This Row],[Inventory_Level]]&lt;=200,"low",Table1[[#This Row],[Inventory_Level]]&gt;=700,"high",Table1[[#This Row],[Inventory_Level]]&gt;200,"medium")</f>
        <v>low</v>
      </c>
    </row>
    <row r="9460" spans="1:20" x14ac:dyDescent="0.35">
      <c r="A9460" s="4">
        <v>9459</v>
      </c>
      <c r="B9460" s="4" t="s">
        <v>51</v>
      </c>
      <c r="C9460" s="4" t="s">
        <v>24</v>
      </c>
      <c r="D9460" s="4" t="s">
        <v>45</v>
      </c>
      <c r="E9460" s="4" t="s">
        <v>46</v>
      </c>
      <c r="F9460" s="10" t="s">
        <v>356</v>
      </c>
      <c r="G9460" s="11" t="s">
        <v>136</v>
      </c>
      <c r="H9460" s="4">
        <v>41</v>
      </c>
      <c r="I9460" s="12">
        <v>21012.92</v>
      </c>
      <c r="J9460" s="12">
        <v>861529.72</v>
      </c>
      <c r="K9460" s="12">
        <v>2077.09</v>
      </c>
      <c r="L9460" s="4">
        <v>994</v>
      </c>
      <c r="M9460" s="4" t="s">
        <v>35</v>
      </c>
      <c r="N9460" s="4" t="str" cm="1">
        <f t="array" ref="N9460">_xlfn.SWITCH(E9460,"Delhi","North","Chennai","South","Hyderabad","South","Mumbai","Central","Bangalore","South")</f>
        <v>South</v>
      </c>
      <c r="O9460" s="12">
        <v>129737.02</v>
      </c>
      <c r="P9460" s="4">
        <f>Table1[[#This Row],[Delivery_Date]]-Table1[[#This Row],[Order_Date]]</f>
        <v>13</v>
      </c>
      <c r="Q9460" s="4" t="str">
        <f>IF(Table1[[#This Row],[Delivery delay days]]&gt;5,"delay","on time")</f>
        <v>delay</v>
      </c>
      <c r="R9460" s="10">
        <f>DATEVALUE(Table1[[#This Row],[Delivery_Date]])</f>
        <v>45139</v>
      </c>
      <c r="S9460" s="10">
        <f>DATEVALUE(Table1[[#This Row],[Order_Date]])</f>
        <v>45126</v>
      </c>
      <c r="T9460" s="4" t="str" cm="1">
        <f t="array" ref="T9460">_xlfn.IFS(Table1[[#This Row],[Inventory_Level]]&lt;=200,"low",Table1[[#This Row],[Inventory_Level]]&gt;=700,"high",Table1[[#This Row],[Inventory_Level]]&gt;200,"medium")</f>
        <v>high</v>
      </c>
    </row>
    <row r="9461" spans="1:20" x14ac:dyDescent="0.35">
      <c r="A9461" s="4">
        <v>9460</v>
      </c>
      <c r="B9461" s="4" t="s">
        <v>31</v>
      </c>
      <c r="C9461" s="4" t="s">
        <v>24</v>
      </c>
      <c r="D9461" s="4" t="s">
        <v>39</v>
      </c>
      <c r="E9461" s="4" t="s">
        <v>60</v>
      </c>
      <c r="F9461" s="10" t="s">
        <v>384</v>
      </c>
      <c r="G9461" s="11" t="s">
        <v>265</v>
      </c>
      <c r="H9461" s="4">
        <v>70</v>
      </c>
      <c r="I9461" s="12">
        <v>20912.38</v>
      </c>
      <c r="J9461" s="12">
        <v>1463866.6</v>
      </c>
      <c r="K9461" s="12">
        <v>2495.9699999999998</v>
      </c>
      <c r="L9461" s="4">
        <v>269</v>
      </c>
      <c r="M9461" s="4" t="s">
        <v>29</v>
      </c>
      <c r="N9461" s="4" t="str" cm="1">
        <f t="array" ref="N9461">_xlfn.SWITCH(E9461,"Delhi","North","Chennai","South","Hyderabad","South","Mumbai","Central","Bangalore","South")</f>
        <v>South</v>
      </c>
      <c r="O9461" s="12">
        <v>303767.88</v>
      </c>
      <c r="P9461" s="4">
        <f>Table1[[#This Row],[Delivery_Date]]-Table1[[#This Row],[Order_Date]]</f>
        <v>9</v>
      </c>
      <c r="Q9461" s="4" t="str">
        <f>IF(Table1[[#This Row],[Delivery delay days]]&gt;5,"delay","on time")</f>
        <v>delay</v>
      </c>
      <c r="R9461" s="10">
        <f>DATEVALUE(Table1[[#This Row],[Delivery_Date]])</f>
        <v>45154</v>
      </c>
      <c r="S9461" s="10">
        <f>DATEVALUE(Table1[[#This Row],[Order_Date]])</f>
        <v>45145</v>
      </c>
      <c r="T9461" s="4" t="str" cm="1">
        <f t="array" ref="T9461">_xlfn.IFS(Table1[[#This Row],[Inventory_Level]]&lt;=200,"low",Table1[[#This Row],[Inventory_Level]]&gt;=700,"high",Table1[[#This Row],[Inventory_Level]]&gt;200,"medium")</f>
        <v>medium</v>
      </c>
    </row>
    <row r="9462" spans="1:20" x14ac:dyDescent="0.35">
      <c r="A9462" s="4">
        <v>9461</v>
      </c>
      <c r="B9462" s="4" t="s">
        <v>59</v>
      </c>
      <c r="C9462" s="4" t="s">
        <v>38</v>
      </c>
      <c r="D9462" s="4" t="s">
        <v>32</v>
      </c>
      <c r="E9462" s="4" t="s">
        <v>52</v>
      </c>
      <c r="F9462" s="10" t="s">
        <v>377</v>
      </c>
      <c r="G9462" s="11" t="s">
        <v>396</v>
      </c>
      <c r="H9462" s="4">
        <v>68</v>
      </c>
      <c r="I9462" s="12">
        <v>44100.32</v>
      </c>
      <c r="J9462" s="12">
        <v>2998821.76</v>
      </c>
      <c r="K9462" s="12">
        <v>1017.78</v>
      </c>
      <c r="L9462" s="4">
        <v>614</v>
      </c>
      <c r="M9462" s="4" t="s">
        <v>42</v>
      </c>
      <c r="N9462" s="4" t="str" cm="1">
        <f t="array" ref="N9462">_xlfn.SWITCH(E9462,"Delhi","North","Chennai","South","Hyderabad","South","Mumbai","Central","Bangalore","South")</f>
        <v>Central</v>
      </c>
      <c r="O9462" s="12">
        <v>412232.13</v>
      </c>
      <c r="P9462" s="4">
        <f>Table1[[#This Row],[Delivery_Date]]-Table1[[#This Row],[Order_Date]]</f>
        <v>12</v>
      </c>
      <c r="Q9462" s="4" t="str">
        <f>IF(Table1[[#This Row],[Delivery delay days]]&gt;5,"delay","on time")</f>
        <v>delay</v>
      </c>
      <c r="R9462" s="10">
        <f>DATEVALUE(Table1[[#This Row],[Delivery_Date]])</f>
        <v>45255</v>
      </c>
      <c r="S9462" s="10">
        <f>DATEVALUE(Table1[[#This Row],[Order_Date]])</f>
        <v>45243</v>
      </c>
      <c r="T9462" s="4" t="str" cm="1">
        <f t="array" ref="T9462">_xlfn.IFS(Table1[[#This Row],[Inventory_Level]]&lt;=200,"low",Table1[[#This Row],[Inventory_Level]]&gt;=700,"high",Table1[[#This Row],[Inventory_Level]]&gt;200,"medium")</f>
        <v>medium</v>
      </c>
    </row>
    <row r="9463" spans="1:20" x14ac:dyDescent="0.35">
      <c r="A9463" s="4">
        <v>9462</v>
      </c>
      <c r="B9463" s="4" t="s">
        <v>44</v>
      </c>
      <c r="C9463" s="4" t="s">
        <v>16</v>
      </c>
      <c r="D9463" s="4" t="s">
        <v>39</v>
      </c>
      <c r="E9463" s="4" t="s">
        <v>26</v>
      </c>
      <c r="F9463" s="10" t="s">
        <v>339</v>
      </c>
      <c r="G9463" s="11" t="s">
        <v>318</v>
      </c>
      <c r="H9463" s="4">
        <v>8</v>
      </c>
      <c r="I9463" s="12">
        <v>11695.63</v>
      </c>
      <c r="J9463" s="12">
        <v>93565.04</v>
      </c>
      <c r="K9463" s="12">
        <v>4263.3</v>
      </c>
      <c r="L9463" s="4">
        <v>705</v>
      </c>
      <c r="M9463" s="4" t="s">
        <v>35</v>
      </c>
      <c r="N9463" s="4" t="str" cm="1">
        <f t="array" ref="N9463">_xlfn.SWITCH(E9463,"Delhi","North","Chennai","South","Hyderabad","South","Mumbai","Central","Bangalore","South")</f>
        <v>South</v>
      </c>
      <c r="O9463" s="12">
        <v>8317.02</v>
      </c>
      <c r="P9463" s="4">
        <f>Table1[[#This Row],[Delivery_Date]]-Table1[[#This Row],[Order_Date]]</f>
        <v>1</v>
      </c>
      <c r="Q9463" s="4" t="str">
        <f>IF(Table1[[#This Row],[Delivery delay days]]&gt;5,"delay","on time")</f>
        <v>on time</v>
      </c>
      <c r="R9463" s="10">
        <f>DATEVALUE(Table1[[#This Row],[Delivery_Date]])</f>
        <v>45057</v>
      </c>
      <c r="S9463" s="10">
        <f>DATEVALUE(Table1[[#This Row],[Order_Date]])</f>
        <v>45056</v>
      </c>
      <c r="T9463" s="4" t="str" cm="1">
        <f t="array" ref="T9463">_xlfn.IFS(Table1[[#This Row],[Inventory_Level]]&lt;=200,"low",Table1[[#This Row],[Inventory_Level]]&gt;=700,"high",Table1[[#This Row],[Inventory_Level]]&gt;200,"medium")</f>
        <v>high</v>
      </c>
    </row>
    <row r="9464" spans="1:20" x14ac:dyDescent="0.35">
      <c r="A9464" s="4">
        <v>9463</v>
      </c>
      <c r="B9464" s="4" t="s">
        <v>15</v>
      </c>
      <c r="C9464" s="4" t="s">
        <v>38</v>
      </c>
      <c r="D9464" s="4" t="s">
        <v>25</v>
      </c>
      <c r="E9464" s="4" t="s">
        <v>26</v>
      </c>
      <c r="F9464" s="10" t="s">
        <v>101</v>
      </c>
      <c r="G9464" s="11" t="s">
        <v>103</v>
      </c>
      <c r="H9464" s="4">
        <v>3</v>
      </c>
      <c r="I9464" s="12">
        <v>8804.4</v>
      </c>
      <c r="J9464" s="12">
        <v>26413.200000000001</v>
      </c>
      <c r="K9464" s="12">
        <v>107.69</v>
      </c>
      <c r="L9464" s="4">
        <v>960</v>
      </c>
      <c r="M9464" s="4" t="s">
        <v>42</v>
      </c>
      <c r="N9464" s="4" t="str" cm="1">
        <f t="array" ref="N9464">_xlfn.SWITCH(E9464,"Delhi","North","Chennai","South","Hyderabad","South","Mumbai","Central","Bangalore","South")</f>
        <v>South</v>
      </c>
      <c r="O9464" s="12">
        <v>2918.51</v>
      </c>
      <c r="P9464" s="4">
        <f>Table1[[#This Row],[Delivery_Date]]-Table1[[#This Row],[Order_Date]]</f>
        <v>8</v>
      </c>
      <c r="Q9464" s="4" t="str">
        <f>IF(Table1[[#This Row],[Delivery delay days]]&gt;5,"delay","on time")</f>
        <v>delay</v>
      </c>
      <c r="R9464" s="10">
        <f>DATEVALUE(Table1[[#This Row],[Delivery_Date]])</f>
        <v>45004</v>
      </c>
      <c r="S9464" s="10">
        <f>DATEVALUE(Table1[[#This Row],[Order_Date]])</f>
        <v>44996</v>
      </c>
      <c r="T9464" s="4" t="str" cm="1">
        <f t="array" ref="T9464">_xlfn.IFS(Table1[[#This Row],[Inventory_Level]]&lt;=200,"low",Table1[[#This Row],[Inventory_Level]]&gt;=700,"high",Table1[[#This Row],[Inventory_Level]]&gt;200,"medium")</f>
        <v>high</v>
      </c>
    </row>
    <row r="9465" spans="1:20" x14ac:dyDescent="0.35">
      <c r="A9465" s="4">
        <v>9464</v>
      </c>
      <c r="B9465" s="4" t="s">
        <v>44</v>
      </c>
      <c r="C9465" s="4" t="s">
        <v>24</v>
      </c>
      <c r="D9465" s="4" t="s">
        <v>25</v>
      </c>
      <c r="E9465" s="4" t="s">
        <v>46</v>
      </c>
      <c r="F9465" s="10" t="s">
        <v>48</v>
      </c>
      <c r="G9465" s="11" t="s">
        <v>161</v>
      </c>
      <c r="H9465" s="4">
        <v>26</v>
      </c>
      <c r="I9465" s="12">
        <v>6318.37</v>
      </c>
      <c r="J9465" s="12">
        <v>164277.62</v>
      </c>
      <c r="K9465" s="12">
        <v>2611.65</v>
      </c>
      <c r="L9465" s="4">
        <v>22</v>
      </c>
      <c r="M9465" s="4" t="s">
        <v>29</v>
      </c>
      <c r="N9465" s="4" t="str" cm="1">
        <f t="array" ref="N9465">_xlfn.SWITCH(E9465,"Delhi","North","Chennai","South","Hyderabad","South","Mumbai","Central","Bangalore","South")</f>
        <v>South</v>
      </c>
      <c r="O9465" s="12">
        <v>31724.87</v>
      </c>
      <c r="P9465" s="4">
        <f>Table1[[#This Row],[Delivery_Date]]-Table1[[#This Row],[Order_Date]]</f>
        <v>3</v>
      </c>
      <c r="Q9465" s="4" t="str">
        <f>IF(Table1[[#This Row],[Delivery delay days]]&gt;5,"delay","on time")</f>
        <v>on time</v>
      </c>
      <c r="R9465" s="10">
        <f>DATEVALUE(Table1[[#This Row],[Delivery_Date]])</f>
        <v>45156</v>
      </c>
      <c r="S9465" s="10">
        <f>DATEVALUE(Table1[[#This Row],[Order_Date]])</f>
        <v>45153</v>
      </c>
      <c r="T9465" s="4" t="str" cm="1">
        <f t="array" ref="T9465">_xlfn.IFS(Table1[[#This Row],[Inventory_Level]]&lt;=200,"low",Table1[[#This Row],[Inventory_Level]]&gt;=700,"high",Table1[[#This Row],[Inventory_Level]]&gt;200,"medium")</f>
        <v>low</v>
      </c>
    </row>
    <row r="9466" spans="1:20" x14ac:dyDescent="0.35">
      <c r="A9466" s="4">
        <v>9465</v>
      </c>
      <c r="B9466" s="4" t="s">
        <v>23</v>
      </c>
      <c r="C9466" s="4" t="s">
        <v>24</v>
      </c>
      <c r="D9466" s="4" t="s">
        <v>25</v>
      </c>
      <c r="E9466" s="4" t="s">
        <v>52</v>
      </c>
      <c r="F9466" s="10" t="s">
        <v>393</v>
      </c>
      <c r="G9466" s="11" t="s">
        <v>288</v>
      </c>
      <c r="H9466" s="4">
        <v>95</v>
      </c>
      <c r="I9466" s="12">
        <v>49845.06</v>
      </c>
      <c r="J9466" s="12">
        <v>4735280.7</v>
      </c>
      <c r="K9466" s="12">
        <v>4956.0600000000004</v>
      </c>
      <c r="L9466" s="4">
        <v>891</v>
      </c>
      <c r="M9466" s="4" t="s">
        <v>35</v>
      </c>
      <c r="N9466" s="4" t="str" cm="1">
        <f t="array" ref="N9466">_xlfn.SWITCH(E9466,"Delhi","North","Chennai","South","Hyderabad","South","Mumbai","Central","Bangalore","South")</f>
        <v>Central</v>
      </c>
      <c r="O9466" s="12">
        <v>972413.91</v>
      </c>
      <c r="P9466" s="4">
        <f>Table1[[#This Row],[Delivery_Date]]-Table1[[#This Row],[Order_Date]]</f>
        <v>10</v>
      </c>
      <c r="Q9466" s="4" t="str">
        <f>IF(Table1[[#This Row],[Delivery delay days]]&gt;5,"delay","on time")</f>
        <v>delay</v>
      </c>
      <c r="R9466" s="10">
        <f>DATEVALUE(Table1[[#This Row],[Delivery_Date]])</f>
        <v>45211</v>
      </c>
      <c r="S9466" s="10">
        <f>DATEVALUE(Table1[[#This Row],[Order_Date]])</f>
        <v>45201</v>
      </c>
      <c r="T9466" s="4" t="str" cm="1">
        <f t="array" ref="T9466">_xlfn.IFS(Table1[[#This Row],[Inventory_Level]]&lt;=200,"low",Table1[[#This Row],[Inventory_Level]]&gt;=700,"high",Table1[[#This Row],[Inventory_Level]]&gt;200,"medium")</f>
        <v>high</v>
      </c>
    </row>
    <row r="9467" spans="1:20" x14ac:dyDescent="0.35">
      <c r="A9467" s="4">
        <v>9466</v>
      </c>
      <c r="B9467" s="4" t="s">
        <v>31</v>
      </c>
      <c r="C9467" s="4" t="s">
        <v>24</v>
      </c>
      <c r="D9467" s="4" t="s">
        <v>17</v>
      </c>
      <c r="E9467" s="4" t="s">
        <v>18</v>
      </c>
      <c r="F9467" s="10" t="s">
        <v>103</v>
      </c>
      <c r="G9467" s="11" t="s">
        <v>274</v>
      </c>
      <c r="H9467" s="4">
        <v>98</v>
      </c>
      <c r="I9467" s="12">
        <v>36787.83</v>
      </c>
      <c r="J9467" s="12">
        <v>3605207.34</v>
      </c>
      <c r="K9467" s="12">
        <v>3993.83</v>
      </c>
      <c r="L9467" s="4">
        <v>259</v>
      </c>
      <c r="M9467" s="4" t="s">
        <v>42</v>
      </c>
      <c r="N9467" s="4" t="str" cm="1">
        <f t="array" ref="N9467">_xlfn.SWITCH(E9467,"Delhi","North","Chennai","South","Hyderabad","South","Mumbai","Central","Bangalore","South")</f>
        <v>North</v>
      </c>
      <c r="O9467" s="12">
        <v>199075.53</v>
      </c>
      <c r="P9467" s="4">
        <f>Table1[[#This Row],[Delivery_Date]]-Table1[[#This Row],[Order_Date]]</f>
        <v>9</v>
      </c>
      <c r="Q9467" s="4" t="str">
        <f>IF(Table1[[#This Row],[Delivery delay days]]&gt;5,"delay","on time")</f>
        <v>delay</v>
      </c>
      <c r="R9467" s="10">
        <f>DATEVALUE(Table1[[#This Row],[Delivery_Date]])</f>
        <v>45013</v>
      </c>
      <c r="S9467" s="10">
        <f>DATEVALUE(Table1[[#This Row],[Order_Date]])</f>
        <v>45004</v>
      </c>
      <c r="T9467" s="4" t="str" cm="1">
        <f t="array" ref="T9467">_xlfn.IFS(Table1[[#This Row],[Inventory_Level]]&lt;=200,"low",Table1[[#This Row],[Inventory_Level]]&gt;=700,"high",Table1[[#This Row],[Inventory_Level]]&gt;200,"medium")</f>
        <v>medium</v>
      </c>
    </row>
    <row r="9468" spans="1:20" x14ac:dyDescent="0.35">
      <c r="A9468" s="4">
        <v>9467</v>
      </c>
      <c r="B9468" s="4" t="s">
        <v>44</v>
      </c>
      <c r="C9468" s="4" t="s">
        <v>24</v>
      </c>
      <c r="D9468" s="4" t="s">
        <v>17</v>
      </c>
      <c r="E9468" s="4" t="s">
        <v>60</v>
      </c>
      <c r="F9468" s="10" t="s">
        <v>310</v>
      </c>
      <c r="G9468" s="11" t="s">
        <v>356</v>
      </c>
      <c r="H9468" s="4">
        <v>90</v>
      </c>
      <c r="I9468" s="12">
        <v>22209.16</v>
      </c>
      <c r="J9468" s="12">
        <v>1998824.4</v>
      </c>
      <c r="K9468" s="12">
        <v>4280.53</v>
      </c>
      <c r="L9468" s="4">
        <v>763</v>
      </c>
      <c r="M9468" s="4" t="s">
        <v>35</v>
      </c>
      <c r="N9468" s="4" t="str" cm="1">
        <f t="array" ref="N9468">_xlfn.SWITCH(E9468,"Delhi","North","Chennai","South","Hyderabad","South","Mumbai","Central","Bangalore","South")</f>
        <v>South</v>
      </c>
      <c r="O9468" s="12">
        <v>275928.53000000003</v>
      </c>
      <c r="P9468" s="4">
        <f>Table1[[#This Row],[Delivery_Date]]-Table1[[#This Row],[Order_Date]]</f>
        <v>4</v>
      </c>
      <c r="Q9468" s="4" t="str">
        <f>IF(Table1[[#This Row],[Delivery delay days]]&gt;5,"delay","on time")</f>
        <v>on time</v>
      </c>
      <c r="R9468" s="10">
        <f>DATEVALUE(Table1[[#This Row],[Delivery_Date]])</f>
        <v>45126</v>
      </c>
      <c r="S9468" s="10">
        <f>DATEVALUE(Table1[[#This Row],[Order_Date]])</f>
        <v>45122</v>
      </c>
      <c r="T9468" s="4" t="str" cm="1">
        <f t="array" ref="T9468">_xlfn.IFS(Table1[[#This Row],[Inventory_Level]]&lt;=200,"low",Table1[[#This Row],[Inventory_Level]]&gt;=700,"high",Table1[[#This Row],[Inventory_Level]]&gt;200,"medium")</f>
        <v>high</v>
      </c>
    </row>
    <row r="9469" spans="1:20" x14ac:dyDescent="0.35">
      <c r="A9469" s="4">
        <v>9468</v>
      </c>
      <c r="B9469" s="4" t="s">
        <v>59</v>
      </c>
      <c r="C9469" s="4" t="s">
        <v>38</v>
      </c>
      <c r="D9469" s="4" t="s">
        <v>45</v>
      </c>
      <c r="E9469" s="4" t="s">
        <v>60</v>
      </c>
      <c r="F9469" s="10" t="s">
        <v>292</v>
      </c>
      <c r="G9469" s="11" t="s">
        <v>405</v>
      </c>
      <c r="H9469" s="4">
        <v>57</v>
      </c>
      <c r="I9469" s="12">
        <v>30752.27</v>
      </c>
      <c r="J9469" s="12">
        <v>1752879.39</v>
      </c>
      <c r="K9469" s="12">
        <v>4962.99</v>
      </c>
      <c r="L9469" s="4">
        <v>587</v>
      </c>
      <c r="M9469" s="4" t="s">
        <v>21</v>
      </c>
      <c r="N9469" s="4" t="str" cm="1">
        <f t="array" ref="N9469">_xlfn.SWITCH(E9469,"Delhi","North","Chennai","South","Hyderabad","South","Mumbai","Central","Bangalore","South")</f>
        <v>South</v>
      </c>
      <c r="O9469" s="12">
        <v>131048.61</v>
      </c>
      <c r="P9469" s="4">
        <f>Table1[[#This Row],[Delivery_Date]]-Table1[[#This Row],[Order_Date]]</f>
        <v>9</v>
      </c>
      <c r="Q9469" s="4" t="str">
        <f>IF(Table1[[#This Row],[Delivery delay days]]&gt;5,"delay","on time")</f>
        <v>delay</v>
      </c>
      <c r="R9469" s="10">
        <f>DATEVALUE(Table1[[#This Row],[Delivery_Date]])</f>
        <v>45208</v>
      </c>
      <c r="S9469" s="10">
        <f>DATEVALUE(Table1[[#This Row],[Order_Date]])</f>
        <v>45199</v>
      </c>
      <c r="T9469" s="4" t="str" cm="1">
        <f t="array" ref="T9469">_xlfn.IFS(Table1[[#This Row],[Inventory_Level]]&lt;=200,"low",Table1[[#This Row],[Inventory_Level]]&gt;=700,"high",Table1[[#This Row],[Inventory_Level]]&gt;200,"medium")</f>
        <v>medium</v>
      </c>
    </row>
    <row r="9470" spans="1:20" x14ac:dyDescent="0.35">
      <c r="A9470" s="4">
        <v>9469</v>
      </c>
      <c r="B9470" s="4" t="s">
        <v>44</v>
      </c>
      <c r="C9470" s="4" t="s">
        <v>16</v>
      </c>
      <c r="D9470" s="4" t="s">
        <v>39</v>
      </c>
      <c r="E9470" s="4" t="s">
        <v>60</v>
      </c>
      <c r="F9470" s="10" t="s">
        <v>326</v>
      </c>
      <c r="G9470" s="11" t="s">
        <v>189</v>
      </c>
      <c r="H9470" s="4">
        <v>19</v>
      </c>
      <c r="I9470" s="12">
        <v>11781.39</v>
      </c>
      <c r="J9470" s="12">
        <v>223846.41</v>
      </c>
      <c r="K9470" s="12">
        <v>2819.75</v>
      </c>
      <c r="L9470" s="4">
        <v>498</v>
      </c>
      <c r="M9470" s="4" t="s">
        <v>42</v>
      </c>
      <c r="N9470" s="4" t="str" cm="1">
        <f t="array" ref="N9470">_xlfn.SWITCH(E9470,"Delhi","North","Chennai","South","Hyderabad","South","Mumbai","Central","Bangalore","South")</f>
        <v>South</v>
      </c>
      <c r="O9470" s="12">
        <v>39578.870000000003</v>
      </c>
      <c r="P9470" s="4">
        <f>Table1[[#This Row],[Delivery_Date]]-Table1[[#This Row],[Order_Date]]</f>
        <v>1</v>
      </c>
      <c r="Q9470" s="4" t="str">
        <f>IF(Table1[[#This Row],[Delivery delay days]]&gt;5,"delay","on time")</f>
        <v>on time</v>
      </c>
      <c r="R9470" s="10">
        <f>DATEVALUE(Table1[[#This Row],[Delivery_Date]])</f>
        <v>45113</v>
      </c>
      <c r="S9470" s="10">
        <f>DATEVALUE(Table1[[#This Row],[Order_Date]])</f>
        <v>45112</v>
      </c>
      <c r="T9470" s="4" t="str" cm="1">
        <f t="array" ref="T9470">_xlfn.IFS(Table1[[#This Row],[Inventory_Level]]&lt;=200,"low",Table1[[#This Row],[Inventory_Level]]&gt;=700,"high",Table1[[#This Row],[Inventory_Level]]&gt;200,"medium")</f>
        <v>medium</v>
      </c>
    </row>
    <row r="9471" spans="1:20" x14ac:dyDescent="0.35">
      <c r="A9471" s="4">
        <v>9470</v>
      </c>
      <c r="B9471" s="4" t="s">
        <v>44</v>
      </c>
      <c r="C9471" s="4" t="s">
        <v>38</v>
      </c>
      <c r="D9471" s="4" t="s">
        <v>25</v>
      </c>
      <c r="E9471" s="4" t="s">
        <v>18</v>
      </c>
      <c r="F9471" s="10" t="s">
        <v>393</v>
      </c>
      <c r="G9471" s="11" t="s">
        <v>383</v>
      </c>
      <c r="H9471" s="4">
        <v>87</v>
      </c>
      <c r="I9471" s="12">
        <v>35844.5</v>
      </c>
      <c r="J9471" s="12">
        <v>3118471.5</v>
      </c>
      <c r="K9471" s="12">
        <v>1987.84</v>
      </c>
      <c r="L9471" s="4">
        <v>961</v>
      </c>
      <c r="M9471" s="4" t="s">
        <v>29</v>
      </c>
      <c r="N9471" s="4" t="str" cm="1">
        <f t="array" ref="N9471">_xlfn.SWITCH(E9471,"Delhi","North","Chennai","South","Hyderabad","South","Mumbai","Central","Bangalore","South")</f>
        <v>North</v>
      </c>
      <c r="O9471" s="12">
        <v>706263.81</v>
      </c>
      <c r="P9471" s="4">
        <f>Table1[[#This Row],[Delivery_Date]]-Table1[[#This Row],[Order_Date]]</f>
        <v>12</v>
      </c>
      <c r="Q9471" s="4" t="str">
        <f>IF(Table1[[#This Row],[Delivery delay days]]&gt;5,"delay","on time")</f>
        <v>delay</v>
      </c>
      <c r="R9471" s="10">
        <f>DATEVALUE(Table1[[#This Row],[Delivery_Date]])</f>
        <v>45213</v>
      </c>
      <c r="S9471" s="10">
        <f>DATEVALUE(Table1[[#This Row],[Order_Date]])</f>
        <v>45201</v>
      </c>
      <c r="T9471" s="4" t="str" cm="1">
        <f t="array" ref="T9471">_xlfn.IFS(Table1[[#This Row],[Inventory_Level]]&lt;=200,"low",Table1[[#This Row],[Inventory_Level]]&gt;=700,"high",Table1[[#This Row],[Inventory_Level]]&gt;200,"medium")</f>
        <v>high</v>
      </c>
    </row>
    <row r="9472" spans="1:20" x14ac:dyDescent="0.35">
      <c r="A9472" s="4">
        <v>9471</v>
      </c>
      <c r="B9472" s="4" t="s">
        <v>23</v>
      </c>
      <c r="C9472" s="4" t="s">
        <v>38</v>
      </c>
      <c r="D9472" s="4" t="s">
        <v>32</v>
      </c>
      <c r="E9472" s="4" t="s">
        <v>52</v>
      </c>
      <c r="F9472" s="10" t="s">
        <v>123</v>
      </c>
      <c r="G9472" s="11" t="s">
        <v>330</v>
      </c>
      <c r="H9472" s="4">
        <v>76</v>
      </c>
      <c r="I9472" s="12">
        <v>39938.5</v>
      </c>
      <c r="J9472" s="12">
        <v>3035326</v>
      </c>
      <c r="K9472" s="12">
        <v>2620.2600000000002</v>
      </c>
      <c r="L9472" s="4">
        <v>448</v>
      </c>
      <c r="M9472" s="4" t="s">
        <v>21</v>
      </c>
      <c r="N9472" s="4" t="str" cm="1">
        <f t="array" ref="N9472">_xlfn.SWITCH(E9472,"Delhi","North","Chennai","South","Hyderabad","South","Mumbai","Central","Bangalore","South")</f>
        <v>Central</v>
      </c>
      <c r="O9472" s="12">
        <v>578037.06999999995</v>
      </c>
      <c r="P9472" s="4">
        <f>Table1[[#This Row],[Delivery_Date]]-Table1[[#This Row],[Order_Date]]</f>
        <v>15</v>
      </c>
      <c r="Q9472" s="4" t="str">
        <f>IF(Table1[[#This Row],[Delivery delay days]]&gt;5,"delay","on time")</f>
        <v>delay</v>
      </c>
      <c r="R9472" s="10">
        <f>DATEVALUE(Table1[[#This Row],[Delivery_Date]])</f>
        <v>45257</v>
      </c>
      <c r="S9472" s="10">
        <f>DATEVALUE(Table1[[#This Row],[Order_Date]])</f>
        <v>45242</v>
      </c>
      <c r="T9472" s="4" t="str" cm="1">
        <f t="array" ref="T9472">_xlfn.IFS(Table1[[#This Row],[Inventory_Level]]&lt;=200,"low",Table1[[#This Row],[Inventory_Level]]&gt;=700,"high",Table1[[#This Row],[Inventory_Level]]&gt;200,"medium")</f>
        <v>medium</v>
      </c>
    </row>
    <row r="9473" spans="1:20" x14ac:dyDescent="0.35">
      <c r="A9473" s="4">
        <v>9472</v>
      </c>
      <c r="B9473" s="4" t="s">
        <v>51</v>
      </c>
      <c r="C9473" s="4" t="s">
        <v>24</v>
      </c>
      <c r="D9473" s="4" t="s">
        <v>25</v>
      </c>
      <c r="E9473" s="4" t="s">
        <v>46</v>
      </c>
      <c r="F9473" s="10" t="s">
        <v>323</v>
      </c>
      <c r="G9473" s="11" t="s">
        <v>119</v>
      </c>
      <c r="H9473" s="4">
        <v>43</v>
      </c>
      <c r="I9473" s="12">
        <v>4845.59</v>
      </c>
      <c r="J9473" s="12">
        <v>208360.37</v>
      </c>
      <c r="K9473" s="12">
        <v>2684.7</v>
      </c>
      <c r="L9473" s="4">
        <v>317</v>
      </c>
      <c r="M9473" s="4" t="s">
        <v>35</v>
      </c>
      <c r="N9473" s="4" t="str" cm="1">
        <f t="array" ref="N9473">_xlfn.SWITCH(E9473,"Delhi","North","Chennai","South","Hyderabad","South","Mumbai","Central","Bangalore","South")</f>
        <v>South</v>
      </c>
      <c r="O9473" s="12">
        <v>39893.730000000003</v>
      </c>
      <c r="P9473" s="4">
        <f>Table1[[#This Row],[Delivery_Date]]-Table1[[#This Row],[Order_Date]]</f>
        <v>1</v>
      </c>
      <c r="Q9473" s="4" t="str">
        <f>IF(Table1[[#This Row],[Delivery delay days]]&gt;5,"delay","on time")</f>
        <v>on time</v>
      </c>
      <c r="R9473" s="10">
        <f>DATEVALUE(Table1[[#This Row],[Delivery_Date]])</f>
        <v>45274</v>
      </c>
      <c r="S9473" s="10">
        <f>DATEVALUE(Table1[[#This Row],[Order_Date]])</f>
        <v>45273</v>
      </c>
      <c r="T9473" s="4" t="str" cm="1">
        <f t="array" ref="T9473">_xlfn.IFS(Table1[[#This Row],[Inventory_Level]]&lt;=200,"low",Table1[[#This Row],[Inventory_Level]]&gt;=700,"high",Table1[[#This Row],[Inventory_Level]]&gt;200,"medium")</f>
        <v>medium</v>
      </c>
    </row>
    <row r="9474" spans="1:20" x14ac:dyDescent="0.35">
      <c r="A9474" s="4">
        <v>9473</v>
      </c>
      <c r="B9474" s="4" t="s">
        <v>59</v>
      </c>
      <c r="C9474" s="4" t="s">
        <v>24</v>
      </c>
      <c r="D9474" s="4" t="s">
        <v>17</v>
      </c>
      <c r="E9474" s="4" t="s">
        <v>52</v>
      </c>
      <c r="F9474" s="10" t="s">
        <v>316</v>
      </c>
      <c r="G9474" s="11" t="s">
        <v>127</v>
      </c>
      <c r="H9474" s="4">
        <v>18</v>
      </c>
      <c r="I9474" s="12">
        <v>45050.46</v>
      </c>
      <c r="J9474" s="12">
        <v>810908.28</v>
      </c>
      <c r="K9474" s="12">
        <v>1210.03</v>
      </c>
      <c r="L9474" s="4">
        <v>425</v>
      </c>
      <c r="M9474" s="4" t="s">
        <v>21</v>
      </c>
      <c r="N9474" s="4" t="str" cm="1">
        <f t="array" ref="N9474">_xlfn.SWITCH(E9474,"Delhi","North","Chennai","South","Hyderabad","South","Mumbai","Central","Bangalore","South")</f>
        <v>Central</v>
      </c>
      <c r="O9474" s="12">
        <v>64652.2</v>
      </c>
      <c r="P9474" s="4">
        <f>Table1[[#This Row],[Delivery_Date]]-Table1[[#This Row],[Order_Date]]</f>
        <v>1</v>
      </c>
      <c r="Q9474" s="4" t="str">
        <f>IF(Table1[[#This Row],[Delivery delay days]]&gt;5,"delay","on time")</f>
        <v>on time</v>
      </c>
      <c r="R9474" s="10">
        <f>DATEVALUE(Table1[[#This Row],[Delivery_Date]])</f>
        <v>44966</v>
      </c>
      <c r="S9474" s="10">
        <f>DATEVALUE(Table1[[#This Row],[Order_Date]])</f>
        <v>44965</v>
      </c>
      <c r="T9474" s="4" t="str" cm="1">
        <f t="array" ref="T9474">_xlfn.IFS(Table1[[#This Row],[Inventory_Level]]&lt;=200,"low",Table1[[#This Row],[Inventory_Level]]&gt;=700,"high",Table1[[#This Row],[Inventory_Level]]&gt;200,"medium")</f>
        <v>medium</v>
      </c>
    </row>
    <row r="9475" spans="1:20" x14ac:dyDescent="0.35">
      <c r="A9475" s="4">
        <v>9474</v>
      </c>
      <c r="B9475" s="4" t="s">
        <v>37</v>
      </c>
      <c r="C9475" s="4" t="s">
        <v>38</v>
      </c>
      <c r="D9475" s="4" t="s">
        <v>17</v>
      </c>
      <c r="E9475" s="4" t="s">
        <v>26</v>
      </c>
      <c r="F9475" s="10" t="s">
        <v>244</v>
      </c>
      <c r="G9475" s="11" t="s">
        <v>312</v>
      </c>
      <c r="H9475" s="4">
        <v>7</v>
      </c>
      <c r="I9475" s="12">
        <v>26741.18</v>
      </c>
      <c r="J9475" s="12">
        <v>187188.26</v>
      </c>
      <c r="K9475" s="12">
        <v>4255.66</v>
      </c>
      <c r="L9475" s="4">
        <v>37</v>
      </c>
      <c r="M9475" s="4" t="s">
        <v>42</v>
      </c>
      <c r="N9475" s="4" t="str" cm="1">
        <f t="array" ref="N9475">_xlfn.SWITCH(E9475,"Delhi","North","Chennai","South","Hyderabad","South","Mumbai","Central","Bangalore","South")</f>
        <v>South</v>
      </c>
      <c r="O9475" s="12">
        <v>25574.55</v>
      </c>
      <c r="P9475" s="4">
        <f>Table1[[#This Row],[Delivery_Date]]-Table1[[#This Row],[Order_Date]]</f>
        <v>13</v>
      </c>
      <c r="Q9475" s="4" t="str">
        <f>IF(Table1[[#This Row],[Delivery delay days]]&gt;5,"delay","on time")</f>
        <v>delay</v>
      </c>
      <c r="R9475" s="10">
        <f>DATEVALUE(Table1[[#This Row],[Delivery_Date]])</f>
        <v>44961</v>
      </c>
      <c r="S9475" s="10">
        <f>DATEVALUE(Table1[[#This Row],[Order_Date]])</f>
        <v>44948</v>
      </c>
      <c r="T9475" s="4" t="str" cm="1">
        <f t="array" ref="T9475">_xlfn.IFS(Table1[[#This Row],[Inventory_Level]]&lt;=200,"low",Table1[[#This Row],[Inventory_Level]]&gt;=700,"high",Table1[[#This Row],[Inventory_Level]]&gt;200,"medium")</f>
        <v>low</v>
      </c>
    </row>
    <row r="9476" spans="1:20" x14ac:dyDescent="0.35">
      <c r="A9476" s="4">
        <v>9475</v>
      </c>
      <c r="B9476" s="4" t="s">
        <v>65</v>
      </c>
      <c r="C9476" s="4" t="s">
        <v>24</v>
      </c>
      <c r="D9476" s="4" t="s">
        <v>39</v>
      </c>
      <c r="E9476" s="4" t="s">
        <v>52</v>
      </c>
      <c r="F9476" s="10" t="s">
        <v>245</v>
      </c>
      <c r="G9476" s="11" t="s">
        <v>197</v>
      </c>
      <c r="H9476" s="4">
        <v>17</v>
      </c>
      <c r="I9476" s="12">
        <v>12158.56</v>
      </c>
      <c r="J9476" s="12">
        <v>206695.52</v>
      </c>
      <c r="K9476" s="12">
        <v>2098.83</v>
      </c>
      <c r="L9476" s="4">
        <v>915</v>
      </c>
      <c r="M9476" s="4" t="s">
        <v>29</v>
      </c>
      <c r="N9476" s="4" t="str" cm="1">
        <f t="array" ref="N9476">_xlfn.SWITCH(E9476,"Delhi","North","Chennai","South","Hyderabad","South","Mumbai","Central","Bangalore","South")</f>
        <v>Central</v>
      </c>
      <c r="O9476" s="12">
        <v>10761.04</v>
      </c>
      <c r="P9476" s="4">
        <f>Table1[[#This Row],[Delivery_Date]]-Table1[[#This Row],[Order_Date]]</f>
        <v>13</v>
      </c>
      <c r="Q9476" s="4" t="str">
        <f>IF(Table1[[#This Row],[Delivery delay days]]&gt;5,"delay","on time")</f>
        <v>delay</v>
      </c>
      <c r="R9476" s="10">
        <f>DATEVALUE(Table1[[#This Row],[Delivery_Date]])</f>
        <v>44971</v>
      </c>
      <c r="S9476" s="10">
        <f>DATEVALUE(Table1[[#This Row],[Order_Date]])</f>
        <v>44958</v>
      </c>
      <c r="T9476" s="4" t="str" cm="1">
        <f t="array" ref="T9476">_xlfn.IFS(Table1[[#This Row],[Inventory_Level]]&lt;=200,"low",Table1[[#This Row],[Inventory_Level]]&gt;=700,"high",Table1[[#This Row],[Inventory_Level]]&gt;200,"medium")</f>
        <v>high</v>
      </c>
    </row>
    <row r="9477" spans="1:20" x14ac:dyDescent="0.35">
      <c r="A9477" s="4">
        <v>9476</v>
      </c>
      <c r="B9477" s="4" t="s">
        <v>37</v>
      </c>
      <c r="C9477" s="4" t="s">
        <v>24</v>
      </c>
      <c r="D9477" s="4" t="s">
        <v>45</v>
      </c>
      <c r="E9477" s="4" t="s">
        <v>18</v>
      </c>
      <c r="F9477" s="10" t="s">
        <v>206</v>
      </c>
      <c r="G9477" s="11" t="s">
        <v>212</v>
      </c>
      <c r="H9477" s="4">
        <v>52</v>
      </c>
      <c r="I9477" s="12">
        <v>10555.87</v>
      </c>
      <c r="J9477" s="12">
        <v>548905.24</v>
      </c>
      <c r="K9477" s="12">
        <v>4540.95</v>
      </c>
      <c r="L9477" s="4">
        <v>591</v>
      </c>
      <c r="M9477" s="4" t="s">
        <v>29</v>
      </c>
      <c r="N9477" s="4" t="str" cm="1">
        <f t="array" ref="N9477">_xlfn.SWITCH(E9477,"Delhi","North","Chennai","South","Hyderabad","South","Mumbai","Central","Bangalore","South")</f>
        <v>North</v>
      </c>
      <c r="O9477" s="12">
        <v>110084.56</v>
      </c>
      <c r="P9477" s="4">
        <f>Table1[[#This Row],[Delivery_Date]]-Table1[[#This Row],[Order_Date]]</f>
        <v>11</v>
      </c>
      <c r="Q9477" s="4" t="str">
        <f>IF(Table1[[#This Row],[Delivery delay days]]&gt;5,"delay","on time")</f>
        <v>delay</v>
      </c>
      <c r="R9477" s="10">
        <f>DATEVALUE(Table1[[#This Row],[Delivery_Date]])</f>
        <v>45241</v>
      </c>
      <c r="S9477" s="10">
        <f>DATEVALUE(Table1[[#This Row],[Order_Date]])</f>
        <v>45230</v>
      </c>
      <c r="T9477" s="4" t="str" cm="1">
        <f t="array" ref="T9477">_xlfn.IFS(Table1[[#This Row],[Inventory_Level]]&lt;=200,"low",Table1[[#This Row],[Inventory_Level]]&gt;=700,"high",Table1[[#This Row],[Inventory_Level]]&gt;200,"medium")</f>
        <v>medium</v>
      </c>
    </row>
    <row r="9478" spans="1:20" x14ac:dyDescent="0.35">
      <c r="A9478" s="4">
        <v>9477</v>
      </c>
      <c r="B9478" s="4" t="s">
        <v>59</v>
      </c>
      <c r="C9478" s="4" t="s">
        <v>38</v>
      </c>
      <c r="D9478" s="4" t="s">
        <v>32</v>
      </c>
      <c r="E9478" s="4" t="s">
        <v>46</v>
      </c>
      <c r="F9478" s="10" t="s">
        <v>370</v>
      </c>
      <c r="G9478" s="11" t="s">
        <v>117</v>
      </c>
      <c r="H9478" s="4">
        <v>21</v>
      </c>
      <c r="I9478" s="12">
        <v>36982.97</v>
      </c>
      <c r="J9478" s="12">
        <v>776642.37</v>
      </c>
      <c r="K9478" s="12">
        <v>3288.74</v>
      </c>
      <c r="L9478" s="4">
        <v>896</v>
      </c>
      <c r="M9478" s="4" t="s">
        <v>29</v>
      </c>
      <c r="N9478" s="4" t="str" cm="1">
        <f t="array" ref="N9478">_xlfn.SWITCH(E9478,"Delhi","North","Chennai","South","Hyderabad","South","Mumbai","Central","Bangalore","South")</f>
        <v>South</v>
      </c>
      <c r="O9478" s="12">
        <v>86740.83</v>
      </c>
      <c r="P9478" s="4">
        <f>Table1[[#This Row],[Delivery_Date]]-Table1[[#This Row],[Order_Date]]</f>
        <v>11</v>
      </c>
      <c r="Q9478" s="4" t="str">
        <f>IF(Table1[[#This Row],[Delivery delay days]]&gt;5,"delay","on time")</f>
        <v>delay</v>
      </c>
      <c r="R9478" s="10">
        <f>DATEVALUE(Table1[[#This Row],[Delivery_Date]])</f>
        <v>45191</v>
      </c>
      <c r="S9478" s="10">
        <f>DATEVALUE(Table1[[#This Row],[Order_Date]])</f>
        <v>45180</v>
      </c>
      <c r="T9478" s="4" t="str" cm="1">
        <f t="array" ref="T9478">_xlfn.IFS(Table1[[#This Row],[Inventory_Level]]&lt;=200,"low",Table1[[#This Row],[Inventory_Level]]&gt;=700,"high",Table1[[#This Row],[Inventory_Level]]&gt;200,"medium")</f>
        <v>high</v>
      </c>
    </row>
    <row r="9479" spans="1:20" x14ac:dyDescent="0.35">
      <c r="A9479" s="4">
        <v>9478</v>
      </c>
      <c r="B9479" s="4" t="s">
        <v>37</v>
      </c>
      <c r="C9479" s="4" t="s">
        <v>38</v>
      </c>
      <c r="D9479" s="4" t="s">
        <v>45</v>
      </c>
      <c r="E9479" s="4" t="s">
        <v>18</v>
      </c>
      <c r="F9479" s="10" t="s">
        <v>120</v>
      </c>
      <c r="G9479" s="11" t="s">
        <v>315</v>
      </c>
      <c r="H9479" s="4">
        <v>14</v>
      </c>
      <c r="I9479" s="12">
        <v>47555.68</v>
      </c>
      <c r="J9479" s="12">
        <v>665779.52</v>
      </c>
      <c r="K9479" s="12">
        <v>874.5</v>
      </c>
      <c r="L9479" s="4">
        <v>371</v>
      </c>
      <c r="M9479" s="4" t="s">
        <v>42</v>
      </c>
      <c r="N9479" s="4" t="str" cm="1">
        <f t="array" ref="N9479">_xlfn.SWITCH(E9479,"Delhi","North","Chennai","South","Hyderabad","South","Mumbai","Central","Bangalore","South")</f>
        <v>North</v>
      </c>
      <c r="O9479" s="12">
        <v>126615.08</v>
      </c>
      <c r="P9479" s="4">
        <f>Table1[[#This Row],[Delivery_Date]]-Table1[[#This Row],[Order_Date]]</f>
        <v>15</v>
      </c>
      <c r="Q9479" s="4" t="str">
        <f>IF(Table1[[#This Row],[Delivery delay days]]&gt;5,"delay","on time")</f>
        <v>delay</v>
      </c>
      <c r="R9479" s="10">
        <f>DATEVALUE(Table1[[#This Row],[Delivery_Date]])</f>
        <v>45091</v>
      </c>
      <c r="S9479" s="10">
        <f>DATEVALUE(Table1[[#This Row],[Order_Date]])</f>
        <v>45076</v>
      </c>
      <c r="T9479" s="4" t="str" cm="1">
        <f t="array" ref="T9479">_xlfn.IFS(Table1[[#This Row],[Inventory_Level]]&lt;=200,"low",Table1[[#This Row],[Inventory_Level]]&gt;=700,"high",Table1[[#This Row],[Inventory_Level]]&gt;200,"medium")</f>
        <v>medium</v>
      </c>
    </row>
    <row r="9480" spans="1:20" x14ac:dyDescent="0.35">
      <c r="A9480" s="4">
        <v>9479</v>
      </c>
      <c r="B9480" s="4" t="s">
        <v>31</v>
      </c>
      <c r="C9480" s="4" t="s">
        <v>16</v>
      </c>
      <c r="D9480" s="4" t="s">
        <v>39</v>
      </c>
      <c r="E9480" s="4" t="s">
        <v>52</v>
      </c>
      <c r="F9480" s="10" t="s">
        <v>355</v>
      </c>
      <c r="G9480" s="11" t="s">
        <v>422</v>
      </c>
      <c r="H9480" s="4">
        <v>66</v>
      </c>
      <c r="I9480" s="12">
        <v>28131.18</v>
      </c>
      <c r="J9480" s="12">
        <v>1856657.88</v>
      </c>
      <c r="K9480" s="12">
        <v>3314.05</v>
      </c>
      <c r="L9480" s="4">
        <v>97</v>
      </c>
      <c r="M9480" s="4" t="s">
        <v>21</v>
      </c>
      <c r="N9480" s="4" t="str" cm="1">
        <f t="array" ref="N9480">_xlfn.SWITCH(E9480,"Delhi","North","Chennai","South","Hyderabad","South","Mumbai","Central","Bangalore","South")</f>
        <v>Central</v>
      </c>
      <c r="O9480" s="12">
        <v>362423.88</v>
      </c>
      <c r="P9480" s="4">
        <f>Table1[[#This Row],[Delivery_Date]]-Table1[[#This Row],[Order_Date]]</f>
        <v>15</v>
      </c>
      <c r="Q9480" s="4" t="str">
        <f>IF(Table1[[#This Row],[Delivery delay days]]&gt;5,"delay","on time")</f>
        <v>delay</v>
      </c>
      <c r="R9480" s="10">
        <f>DATEVALUE(Table1[[#This Row],[Delivery_Date]])</f>
        <v>45302</v>
      </c>
      <c r="S9480" s="10">
        <f>DATEVALUE(Table1[[#This Row],[Order_Date]])</f>
        <v>45287</v>
      </c>
      <c r="T9480" s="4" t="str" cm="1">
        <f t="array" ref="T9480">_xlfn.IFS(Table1[[#This Row],[Inventory_Level]]&lt;=200,"low",Table1[[#This Row],[Inventory_Level]]&gt;=700,"high",Table1[[#This Row],[Inventory_Level]]&gt;200,"medium")</f>
        <v>low</v>
      </c>
    </row>
    <row r="9481" spans="1:20" x14ac:dyDescent="0.35">
      <c r="A9481" s="4">
        <v>9480</v>
      </c>
      <c r="B9481" s="4" t="s">
        <v>65</v>
      </c>
      <c r="C9481" s="4" t="s">
        <v>38</v>
      </c>
      <c r="D9481" s="4" t="s">
        <v>39</v>
      </c>
      <c r="E9481" s="4" t="s">
        <v>18</v>
      </c>
      <c r="F9481" s="10" t="s">
        <v>160</v>
      </c>
      <c r="G9481" s="11" t="s">
        <v>172</v>
      </c>
      <c r="H9481" s="4">
        <v>32</v>
      </c>
      <c r="I9481" s="12">
        <v>15470.93</v>
      </c>
      <c r="J9481" s="12">
        <v>495069.76</v>
      </c>
      <c r="K9481" s="12">
        <v>1926.26</v>
      </c>
      <c r="L9481" s="4">
        <v>842</v>
      </c>
      <c r="M9481" s="4" t="s">
        <v>35</v>
      </c>
      <c r="N9481" s="4" t="str" cm="1">
        <f t="array" ref="N9481">_xlfn.SWITCH(E9481,"Delhi","North","Chennai","South","Hyderabad","South","Mumbai","Central","Bangalore","South")</f>
        <v>North</v>
      </c>
      <c r="O9481" s="12">
        <v>109856.08</v>
      </c>
      <c r="P9481" s="4">
        <f>Table1[[#This Row],[Delivery_Date]]-Table1[[#This Row],[Order_Date]]</f>
        <v>3</v>
      </c>
      <c r="Q9481" s="4" t="str">
        <f>IF(Table1[[#This Row],[Delivery delay days]]&gt;5,"delay","on time")</f>
        <v>on time</v>
      </c>
      <c r="R9481" s="10">
        <f>DATEVALUE(Table1[[#This Row],[Delivery_Date]])</f>
        <v>45176</v>
      </c>
      <c r="S9481" s="10">
        <f>DATEVALUE(Table1[[#This Row],[Order_Date]])</f>
        <v>45173</v>
      </c>
      <c r="T9481" s="4" t="str" cm="1">
        <f t="array" ref="T9481">_xlfn.IFS(Table1[[#This Row],[Inventory_Level]]&lt;=200,"low",Table1[[#This Row],[Inventory_Level]]&gt;=700,"high",Table1[[#This Row],[Inventory_Level]]&gt;200,"medium")</f>
        <v>high</v>
      </c>
    </row>
    <row r="9482" spans="1:20" x14ac:dyDescent="0.35">
      <c r="A9482" s="4">
        <v>9481</v>
      </c>
      <c r="B9482" s="4" t="s">
        <v>44</v>
      </c>
      <c r="C9482" s="4" t="s">
        <v>38</v>
      </c>
      <c r="D9482" s="4" t="s">
        <v>17</v>
      </c>
      <c r="E9482" s="4" t="s">
        <v>26</v>
      </c>
      <c r="F9482" s="10" t="s">
        <v>249</v>
      </c>
      <c r="G9482" s="11" t="s">
        <v>183</v>
      </c>
      <c r="H9482" s="4">
        <v>63</v>
      </c>
      <c r="I9482" s="12">
        <v>45095.38</v>
      </c>
      <c r="J9482" s="12">
        <v>2841008.94</v>
      </c>
      <c r="K9482" s="12">
        <v>1324.86</v>
      </c>
      <c r="L9482" s="4">
        <v>386</v>
      </c>
      <c r="M9482" s="4" t="s">
        <v>42</v>
      </c>
      <c r="N9482" s="4" t="str" cm="1">
        <f t="array" ref="N9482">_xlfn.SWITCH(E9482,"Delhi","North","Chennai","South","Hyderabad","South","Mumbai","Central","Bangalore","South")</f>
        <v>South</v>
      </c>
      <c r="O9482" s="12">
        <v>265609.82</v>
      </c>
      <c r="P9482" s="4">
        <f>Table1[[#This Row],[Delivery_Date]]-Table1[[#This Row],[Order_Date]]</f>
        <v>10</v>
      </c>
      <c r="Q9482" s="4" t="str">
        <f>IF(Table1[[#This Row],[Delivery delay days]]&gt;5,"delay","on time")</f>
        <v>delay</v>
      </c>
      <c r="R9482" s="10">
        <f>DATEVALUE(Table1[[#This Row],[Delivery_Date]])</f>
        <v>45031</v>
      </c>
      <c r="S9482" s="10">
        <f>DATEVALUE(Table1[[#This Row],[Order_Date]])</f>
        <v>45021</v>
      </c>
      <c r="T9482" s="4" t="str" cm="1">
        <f t="array" ref="T9482">_xlfn.IFS(Table1[[#This Row],[Inventory_Level]]&lt;=200,"low",Table1[[#This Row],[Inventory_Level]]&gt;=700,"high",Table1[[#This Row],[Inventory_Level]]&gt;200,"medium")</f>
        <v>medium</v>
      </c>
    </row>
    <row r="9483" spans="1:20" x14ac:dyDescent="0.35">
      <c r="A9483" s="4">
        <v>9482</v>
      </c>
      <c r="B9483" s="4" t="s">
        <v>65</v>
      </c>
      <c r="C9483" s="4" t="s">
        <v>16</v>
      </c>
      <c r="D9483" s="4" t="s">
        <v>32</v>
      </c>
      <c r="E9483" s="4" t="s">
        <v>52</v>
      </c>
      <c r="F9483" s="10" t="s">
        <v>354</v>
      </c>
      <c r="G9483" s="11" t="s">
        <v>251</v>
      </c>
      <c r="H9483" s="4">
        <v>90</v>
      </c>
      <c r="I9483" s="12">
        <v>8403.7199999999993</v>
      </c>
      <c r="J9483" s="12">
        <v>756334.8</v>
      </c>
      <c r="K9483" s="12">
        <v>4714.5</v>
      </c>
      <c r="L9483" s="4">
        <v>263</v>
      </c>
      <c r="M9483" s="4" t="s">
        <v>35</v>
      </c>
      <c r="N9483" s="4" t="str" cm="1">
        <f t="array" ref="N9483">_xlfn.SWITCH(E9483,"Delhi","North","Chennai","South","Hyderabad","South","Mumbai","Central","Bangalore","South")</f>
        <v>Central</v>
      </c>
      <c r="O9483" s="12">
        <v>117499.21</v>
      </c>
      <c r="P9483" s="4">
        <f>Table1[[#This Row],[Delivery_Date]]-Table1[[#This Row],[Order_Date]]</f>
        <v>4</v>
      </c>
      <c r="Q9483" s="4" t="str">
        <f>IF(Table1[[#This Row],[Delivery delay days]]&gt;5,"delay","on time")</f>
        <v>on time</v>
      </c>
      <c r="R9483" s="10">
        <f>DATEVALUE(Table1[[#This Row],[Delivery_Date]])</f>
        <v>45272</v>
      </c>
      <c r="S9483" s="10">
        <f>DATEVALUE(Table1[[#This Row],[Order_Date]])</f>
        <v>45268</v>
      </c>
      <c r="T9483" s="4" t="str" cm="1">
        <f t="array" ref="T9483">_xlfn.IFS(Table1[[#This Row],[Inventory_Level]]&lt;=200,"low",Table1[[#This Row],[Inventory_Level]]&gt;=700,"high",Table1[[#This Row],[Inventory_Level]]&gt;200,"medium")</f>
        <v>medium</v>
      </c>
    </row>
    <row r="9484" spans="1:20" x14ac:dyDescent="0.35">
      <c r="A9484" s="4">
        <v>9483</v>
      </c>
      <c r="B9484" s="4" t="s">
        <v>37</v>
      </c>
      <c r="C9484" s="4" t="s">
        <v>16</v>
      </c>
      <c r="D9484" s="4" t="s">
        <v>32</v>
      </c>
      <c r="E9484" s="4" t="s">
        <v>46</v>
      </c>
      <c r="F9484" s="10" t="s">
        <v>262</v>
      </c>
      <c r="G9484" s="11" t="s">
        <v>155</v>
      </c>
      <c r="H9484" s="4">
        <v>18</v>
      </c>
      <c r="I9484" s="12">
        <v>49477.45</v>
      </c>
      <c r="J9484" s="12">
        <v>890594.1</v>
      </c>
      <c r="K9484" s="12">
        <v>4985.13</v>
      </c>
      <c r="L9484" s="4">
        <v>119</v>
      </c>
      <c r="M9484" s="4" t="s">
        <v>42</v>
      </c>
      <c r="N9484" s="4" t="str" cm="1">
        <f t="array" ref="N9484">_xlfn.SWITCH(E9484,"Delhi","North","Chennai","South","Hyderabad","South","Mumbai","Central","Bangalore","South")</f>
        <v>South</v>
      </c>
      <c r="O9484" s="12">
        <v>193023.4</v>
      </c>
      <c r="P9484" s="4">
        <f>Table1[[#This Row],[Delivery_Date]]-Table1[[#This Row],[Order_Date]]</f>
        <v>11</v>
      </c>
      <c r="Q9484" s="4" t="str">
        <f>IF(Table1[[#This Row],[Delivery delay days]]&gt;5,"delay","on time")</f>
        <v>delay</v>
      </c>
      <c r="R9484" s="10">
        <f>DATEVALUE(Table1[[#This Row],[Delivery_Date]])</f>
        <v>44964</v>
      </c>
      <c r="S9484" s="10">
        <f>DATEVALUE(Table1[[#This Row],[Order_Date]])</f>
        <v>44953</v>
      </c>
      <c r="T9484" s="4" t="str" cm="1">
        <f t="array" ref="T9484">_xlfn.IFS(Table1[[#This Row],[Inventory_Level]]&lt;=200,"low",Table1[[#This Row],[Inventory_Level]]&gt;=700,"high",Table1[[#This Row],[Inventory_Level]]&gt;200,"medium")</f>
        <v>low</v>
      </c>
    </row>
    <row r="9485" spans="1:20" x14ac:dyDescent="0.35">
      <c r="A9485" s="4">
        <v>9484</v>
      </c>
      <c r="B9485" s="4" t="s">
        <v>37</v>
      </c>
      <c r="C9485" s="4" t="s">
        <v>38</v>
      </c>
      <c r="D9485" s="4" t="s">
        <v>39</v>
      </c>
      <c r="E9485" s="4" t="s">
        <v>26</v>
      </c>
      <c r="F9485" s="10" t="s">
        <v>218</v>
      </c>
      <c r="G9485" s="11" t="s">
        <v>74</v>
      </c>
      <c r="H9485" s="4">
        <v>86</v>
      </c>
      <c r="I9485" s="12">
        <v>4286.03</v>
      </c>
      <c r="J9485" s="12">
        <v>368598.58</v>
      </c>
      <c r="K9485" s="12">
        <v>1471.37</v>
      </c>
      <c r="L9485" s="4">
        <v>674</v>
      </c>
      <c r="M9485" s="4" t="s">
        <v>21</v>
      </c>
      <c r="N9485" s="4" t="str" cm="1">
        <f t="array" ref="N9485">_xlfn.SWITCH(E9485,"Delhi","North","Chennai","South","Hyderabad","South","Mumbai","Central","Bangalore","South")</f>
        <v>South</v>
      </c>
      <c r="O9485" s="12">
        <v>32498.52</v>
      </c>
      <c r="P9485" s="4">
        <f>Table1[[#This Row],[Delivery_Date]]-Table1[[#This Row],[Order_Date]]</f>
        <v>8</v>
      </c>
      <c r="Q9485" s="4" t="str">
        <f>IF(Table1[[#This Row],[Delivery delay days]]&gt;5,"delay","on time")</f>
        <v>delay</v>
      </c>
      <c r="R9485" s="10">
        <f>DATEVALUE(Table1[[#This Row],[Delivery_Date]])</f>
        <v>45231</v>
      </c>
      <c r="S9485" s="10">
        <f>DATEVALUE(Table1[[#This Row],[Order_Date]])</f>
        <v>45223</v>
      </c>
      <c r="T9485" s="4" t="str" cm="1">
        <f t="array" ref="T9485">_xlfn.IFS(Table1[[#This Row],[Inventory_Level]]&lt;=200,"low",Table1[[#This Row],[Inventory_Level]]&gt;=700,"high",Table1[[#This Row],[Inventory_Level]]&gt;200,"medium")</f>
        <v>medium</v>
      </c>
    </row>
    <row r="9486" spans="1:20" x14ac:dyDescent="0.35">
      <c r="A9486" s="4">
        <v>9485</v>
      </c>
      <c r="B9486" s="4" t="s">
        <v>15</v>
      </c>
      <c r="C9486" s="4" t="s">
        <v>24</v>
      </c>
      <c r="D9486" s="4" t="s">
        <v>32</v>
      </c>
      <c r="E9486" s="4" t="s">
        <v>18</v>
      </c>
      <c r="F9486" s="10" t="s">
        <v>376</v>
      </c>
      <c r="G9486" s="11" t="s">
        <v>262</v>
      </c>
      <c r="H9486" s="4">
        <v>11</v>
      </c>
      <c r="I9486" s="12">
        <v>26039.7</v>
      </c>
      <c r="J9486" s="12">
        <v>286436.7</v>
      </c>
      <c r="K9486" s="12">
        <v>2139.04</v>
      </c>
      <c r="L9486" s="4">
        <v>591</v>
      </c>
      <c r="M9486" s="4" t="s">
        <v>21</v>
      </c>
      <c r="N9486" s="4" t="str" cm="1">
        <f t="array" ref="N9486">_xlfn.SWITCH(E9486,"Delhi","North","Chennai","South","Hyderabad","South","Mumbai","Central","Bangalore","South")</f>
        <v>North</v>
      </c>
      <c r="O9486" s="12">
        <v>30505.56</v>
      </c>
      <c r="P9486" s="4">
        <f>Table1[[#This Row],[Delivery_Date]]-Table1[[#This Row],[Order_Date]]</f>
        <v>12</v>
      </c>
      <c r="Q9486" s="4" t="str">
        <f>IF(Table1[[#This Row],[Delivery delay days]]&gt;5,"delay","on time")</f>
        <v>delay</v>
      </c>
      <c r="R9486" s="10">
        <f>DATEVALUE(Table1[[#This Row],[Delivery_Date]])</f>
        <v>44953</v>
      </c>
      <c r="S9486" s="10">
        <f>DATEVALUE(Table1[[#This Row],[Order_Date]])</f>
        <v>44941</v>
      </c>
      <c r="T9486" s="4" t="str" cm="1">
        <f t="array" ref="T9486">_xlfn.IFS(Table1[[#This Row],[Inventory_Level]]&lt;=200,"low",Table1[[#This Row],[Inventory_Level]]&gt;=700,"high",Table1[[#This Row],[Inventory_Level]]&gt;200,"medium")</f>
        <v>medium</v>
      </c>
    </row>
    <row r="9487" spans="1:20" x14ac:dyDescent="0.35">
      <c r="A9487" s="4">
        <v>9486</v>
      </c>
      <c r="B9487" s="4" t="s">
        <v>65</v>
      </c>
      <c r="C9487" s="4" t="s">
        <v>16</v>
      </c>
      <c r="D9487" s="4" t="s">
        <v>25</v>
      </c>
      <c r="E9487" s="4" t="s">
        <v>60</v>
      </c>
      <c r="F9487" s="10" t="s">
        <v>385</v>
      </c>
      <c r="G9487" s="11" t="s">
        <v>312</v>
      </c>
      <c r="H9487" s="4">
        <v>87</v>
      </c>
      <c r="I9487" s="12">
        <v>38632.33</v>
      </c>
      <c r="J9487" s="12">
        <v>3361012.71</v>
      </c>
      <c r="K9487" s="12">
        <v>1489.38</v>
      </c>
      <c r="L9487" s="4">
        <v>240</v>
      </c>
      <c r="M9487" s="4" t="s">
        <v>42</v>
      </c>
      <c r="N9487" s="4" t="str" cm="1">
        <f t="array" ref="N9487">_xlfn.SWITCH(E9487,"Delhi","North","Chennai","South","Hyderabad","South","Mumbai","Central","Bangalore","South")</f>
        <v>South</v>
      </c>
      <c r="O9487" s="12">
        <v>590222.24</v>
      </c>
      <c r="P9487" s="4">
        <f>Table1[[#This Row],[Delivery_Date]]-Table1[[#This Row],[Order_Date]]</f>
        <v>9</v>
      </c>
      <c r="Q9487" s="4" t="str">
        <f>IF(Table1[[#This Row],[Delivery delay days]]&gt;5,"delay","on time")</f>
        <v>delay</v>
      </c>
      <c r="R9487" s="10">
        <f>DATEVALUE(Table1[[#This Row],[Delivery_Date]])</f>
        <v>44961</v>
      </c>
      <c r="S9487" s="10">
        <f>DATEVALUE(Table1[[#This Row],[Order_Date]])</f>
        <v>44952</v>
      </c>
      <c r="T9487" s="4" t="str" cm="1">
        <f t="array" ref="T9487">_xlfn.IFS(Table1[[#This Row],[Inventory_Level]]&lt;=200,"low",Table1[[#This Row],[Inventory_Level]]&gt;=700,"high",Table1[[#This Row],[Inventory_Level]]&gt;200,"medium")</f>
        <v>medium</v>
      </c>
    </row>
    <row r="9488" spans="1:20" x14ac:dyDescent="0.35">
      <c r="A9488" s="4">
        <v>9487</v>
      </c>
      <c r="B9488" s="4" t="s">
        <v>51</v>
      </c>
      <c r="C9488" s="4" t="s">
        <v>24</v>
      </c>
      <c r="D9488" s="4" t="s">
        <v>17</v>
      </c>
      <c r="E9488" s="4" t="s">
        <v>52</v>
      </c>
      <c r="F9488" s="10" t="s">
        <v>74</v>
      </c>
      <c r="G9488" s="11" t="s">
        <v>391</v>
      </c>
      <c r="H9488" s="4">
        <v>86</v>
      </c>
      <c r="I9488" s="12">
        <v>4533.6499999999996</v>
      </c>
      <c r="J9488" s="12">
        <v>389893.9</v>
      </c>
      <c r="K9488" s="12">
        <v>3277.74</v>
      </c>
      <c r="L9488" s="4">
        <v>67</v>
      </c>
      <c r="M9488" s="4" t="s">
        <v>35</v>
      </c>
      <c r="N9488" s="4" t="str" cm="1">
        <f t="array" ref="N9488">_xlfn.SWITCH(E9488,"Delhi","North","Chennai","South","Hyderabad","South","Mumbai","Central","Bangalore","South")</f>
        <v>Central</v>
      </c>
      <c r="O9488" s="12">
        <v>78317.119999999995</v>
      </c>
      <c r="P9488" s="4">
        <f>Table1[[#This Row],[Delivery_Date]]-Table1[[#This Row],[Order_Date]]</f>
        <v>13</v>
      </c>
      <c r="Q9488" s="4" t="str">
        <f>IF(Table1[[#This Row],[Delivery delay days]]&gt;5,"delay","on time")</f>
        <v>delay</v>
      </c>
      <c r="R9488" s="10">
        <f>DATEVALUE(Table1[[#This Row],[Delivery_Date]])</f>
        <v>45244</v>
      </c>
      <c r="S9488" s="10">
        <f>DATEVALUE(Table1[[#This Row],[Order_Date]])</f>
        <v>45231</v>
      </c>
      <c r="T9488" s="4" t="str" cm="1">
        <f t="array" ref="T9488">_xlfn.IFS(Table1[[#This Row],[Inventory_Level]]&lt;=200,"low",Table1[[#This Row],[Inventory_Level]]&gt;=700,"high",Table1[[#This Row],[Inventory_Level]]&gt;200,"medium")</f>
        <v>low</v>
      </c>
    </row>
    <row r="9489" spans="1:20" x14ac:dyDescent="0.35">
      <c r="A9489" s="4">
        <v>9488</v>
      </c>
      <c r="B9489" s="4" t="s">
        <v>15</v>
      </c>
      <c r="C9489" s="4" t="s">
        <v>38</v>
      </c>
      <c r="D9489" s="4" t="s">
        <v>39</v>
      </c>
      <c r="E9489" s="4" t="s">
        <v>46</v>
      </c>
      <c r="F9489" s="10" t="s">
        <v>193</v>
      </c>
      <c r="G9489" s="11" t="s">
        <v>288</v>
      </c>
      <c r="H9489" s="4">
        <v>65</v>
      </c>
      <c r="I9489" s="12">
        <v>26074.7</v>
      </c>
      <c r="J9489" s="12">
        <v>1694855.5</v>
      </c>
      <c r="K9489" s="12">
        <v>4164.0200000000004</v>
      </c>
      <c r="L9489" s="4">
        <v>775</v>
      </c>
      <c r="M9489" s="4" t="s">
        <v>35</v>
      </c>
      <c r="N9489" s="4" t="str" cm="1">
        <f t="array" ref="N9489">_xlfn.SWITCH(E9489,"Delhi","North","Chennai","South","Hyderabad","South","Mumbai","Central","Bangalore","South")</f>
        <v>South</v>
      </c>
      <c r="O9489" s="12">
        <v>250761.27</v>
      </c>
      <c r="P9489" s="4">
        <f>Table1[[#This Row],[Delivery_Date]]-Table1[[#This Row],[Order_Date]]</f>
        <v>2</v>
      </c>
      <c r="Q9489" s="4" t="str">
        <f>IF(Table1[[#This Row],[Delivery delay days]]&gt;5,"delay","on time")</f>
        <v>on time</v>
      </c>
      <c r="R9489" s="10">
        <f>DATEVALUE(Table1[[#This Row],[Delivery_Date]])</f>
        <v>45211</v>
      </c>
      <c r="S9489" s="10">
        <f>DATEVALUE(Table1[[#This Row],[Order_Date]])</f>
        <v>45209</v>
      </c>
      <c r="T9489" s="4" t="str" cm="1">
        <f t="array" ref="T9489">_xlfn.IFS(Table1[[#This Row],[Inventory_Level]]&lt;=200,"low",Table1[[#This Row],[Inventory_Level]]&gt;=700,"high",Table1[[#This Row],[Inventory_Level]]&gt;200,"medium")</f>
        <v>high</v>
      </c>
    </row>
    <row r="9490" spans="1:20" x14ac:dyDescent="0.35">
      <c r="A9490" s="4">
        <v>9489</v>
      </c>
      <c r="B9490" s="4" t="s">
        <v>31</v>
      </c>
      <c r="C9490" s="4" t="s">
        <v>24</v>
      </c>
      <c r="D9490" s="4" t="s">
        <v>45</v>
      </c>
      <c r="E9490" s="4" t="s">
        <v>46</v>
      </c>
      <c r="F9490" s="10" t="s">
        <v>233</v>
      </c>
      <c r="G9490" s="11" t="s">
        <v>193</v>
      </c>
      <c r="H9490" s="4">
        <v>76</v>
      </c>
      <c r="I9490" s="12">
        <v>15906.35</v>
      </c>
      <c r="J9490" s="12">
        <v>1208882.6000000001</v>
      </c>
      <c r="K9490" s="12">
        <v>1712.86</v>
      </c>
      <c r="L9490" s="4">
        <v>948</v>
      </c>
      <c r="M9490" s="4" t="s">
        <v>29</v>
      </c>
      <c r="N9490" s="4" t="str" cm="1">
        <f t="array" ref="N9490">_xlfn.SWITCH(E9490,"Delhi","North","Chennai","South","Hyderabad","South","Mumbai","Central","Bangalore","South")</f>
        <v>South</v>
      </c>
      <c r="O9490" s="12">
        <v>110722.31</v>
      </c>
      <c r="P9490" s="4">
        <f>Table1[[#This Row],[Delivery_Date]]-Table1[[#This Row],[Order_Date]]</f>
        <v>14</v>
      </c>
      <c r="Q9490" s="4" t="str">
        <f>IF(Table1[[#This Row],[Delivery delay days]]&gt;5,"delay","on time")</f>
        <v>delay</v>
      </c>
      <c r="R9490" s="10">
        <f>DATEVALUE(Table1[[#This Row],[Delivery_Date]])</f>
        <v>45209</v>
      </c>
      <c r="S9490" s="10">
        <f>DATEVALUE(Table1[[#This Row],[Order_Date]])</f>
        <v>45195</v>
      </c>
      <c r="T9490" s="4" t="str" cm="1">
        <f t="array" ref="T9490">_xlfn.IFS(Table1[[#This Row],[Inventory_Level]]&lt;=200,"low",Table1[[#This Row],[Inventory_Level]]&gt;=700,"high",Table1[[#This Row],[Inventory_Level]]&gt;200,"medium")</f>
        <v>high</v>
      </c>
    </row>
    <row r="9491" spans="1:20" x14ac:dyDescent="0.35">
      <c r="A9491" s="4">
        <v>9490</v>
      </c>
      <c r="B9491" s="4" t="s">
        <v>44</v>
      </c>
      <c r="C9491" s="4" t="s">
        <v>24</v>
      </c>
      <c r="D9491" s="4" t="s">
        <v>45</v>
      </c>
      <c r="E9491" s="4" t="s">
        <v>52</v>
      </c>
      <c r="F9491" s="10" t="s">
        <v>176</v>
      </c>
      <c r="G9491" s="11" t="s">
        <v>88</v>
      </c>
      <c r="H9491" s="4">
        <v>91</v>
      </c>
      <c r="I9491" s="12">
        <v>46406.54</v>
      </c>
      <c r="J9491" s="12">
        <v>4222995.1399999997</v>
      </c>
      <c r="K9491" s="12">
        <v>2512.33</v>
      </c>
      <c r="L9491" s="4">
        <v>174</v>
      </c>
      <c r="M9491" s="4" t="s">
        <v>29</v>
      </c>
      <c r="N9491" s="4" t="str" cm="1">
        <f t="array" ref="N9491">_xlfn.SWITCH(E9491,"Delhi","North","Chennai","South","Hyderabad","South","Mumbai","Central","Bangalore","South")</f>
        <v>Central</v>
      </c>
      <c r="O9491" s="12">
        <v>854577.76</v>
      </c>
      <c r="P9491" s="4">
        <f>Table1[[#This Row],[Delivery_Date]]-Table1[[#This Row],[Order_Date]]</f>
        <v>13</v>
      </c>
      <c r="Q9491" s="4" t="str">
        <f>IF(Table1[[#This Row],[Delivery delay days]]&gt;5,"delay","on time")</f>
        <v>delay</v>
      </c>
      <c r="R9491" s="10">
        <f>DATEVALUE(Table1[[#This Row],[Delivery_Date]])</f>
        <v>45114</v>
      </c>
      <c r="S9491" s="10">
        <f>DATEVALUE(Table1[[#This Row],[Order_Date]])</f>
        <v>45101</v>
      </c>
      <c r="T9491" s="4" t="str" cm="1">
        <f t="array" ref="T9491">_xlfn.IFS(Table1[[#This Row],[Inventory_Level]]&lt;=200,"low",Table1[[#This Row],[Inventory_Level]]&gt;=700,"high",Table1[[#This Row],[Inventory_Level]]&gt;200,"medium")</f>
        <v>low</v>
      </c>
    </row>
    <row r="9492" spans="1:20" x14ac:dyDescent="0.35">
      <c r="A9492" s="4">
        <v>9491</v>
      </c>
      <c r="B9492" s="4" t="s">
        <v>23</v>
      </c>
      <c r="C9492" s="4" t="s">
        <v>24</v>
      </c>
      <c r="D9492" s="4" t="s">
        <v>25</v>
      </c>
      <c r="E9492" s="4" t="s">
        <v>18</v>
      </c>
      <c r="F9492" s="10" t="s">
        <v>96</v>
      </c>
      <c r="G9492" s="11" t="s">
        <v>327</v>
      </c>
      <c r="H9492" s="4">
        <v>49</v>
      </c>
      <c r="I9492" s="12">
        <v>18345.32</v>
      </c>
      <c r="J9492" s="12">
        <v>898920.68</v>
      </c>
      <c r="K9492" s="12">
        <v>2681.37</v>
      </c>
      <c r="L9492" s="4">
        <v>180</v>
      </c>
      <c r="M9492" s="4" t="s">
        <v>42</v>
      </c>
      <c r="N9492" s="4" t="str" cm="1">
        <f t="array" ref="N9492">_xlfn.SWITCH(E9492,"Delhi","North","Chennai","South","Hyderabad","South","Mumbai","Central","Bangalore","South")</f>
        <v>North</v>
      </c>
      <c r="O9492" s="12">
        <v>210182.67</v>
      </c>
      <c r="P9492" s="4">
        <f>Table1[[#This Row],[Delivery_Date]]-Table1[[#This Row],[Order_Date]]</f>
        <v>9</v>
      </c>
      <c r="Q9492" s="4" t="str">
        <f>IF(Table1[[#This Row],[Delivery delay days]]&gt;5,"delay","on time")</f>
        <v>delay</v>
      </c>
      <c r="R9492" s="10">
        <f>DATEVALUE(Table1[[#This Row],[Delivery_Date]])</f>
        <v>45265</v>
      </c>
      <c r="S9492" s="10">
        <f>DATEVALUE(Table1[[#This Row],[Order_Date]])</f>
        <v>45256</v>
      </c>
      <c r="T9492" s="4" t="str" cm="1">
        <f t="array" ref="T9492">_xlfn.IFS(Table1[[#This Row],[Inventory_Level]]&lt;=200,"low",Table1[[#This Row],[Inventory_Level]]&gt;=700,"high",Table1[[#This Row],[Inventory_Level]]&gt;200,"medium")</f>
        <v>low</v>
      </c>
    </row>
    <row r="9493" spans="1:20" x14ac:dyDescent="0.35">
      <c r="A9493" s="4">
        <v>9492</v>
      </c>
      <c r="B9493" s="4" t="s">
        <v>51</v>
      </c>
      <c r="C9493" s="4" t="s">
        <v>38</v>
      </c>
      <c r="D9493" s="4" t="s">
        <v>17</v>
      </c>
      <c r="E9493" s="4" t="s">
        <v>18</v>
      </c>
      <c r="F9493" s="10" t="s">
        <v>214</v>
      </c>
      <c r="G9493" s="11" t="s">
        <v>281</v>
      </c>
      <c r="H9493" s="4">
        <v>98</v>
      </c>
      <c r="I9493" s="12">
        <v>2689.73</v>
      </c>
      <c r="J9493" s="12">
        <v>263593.53999999998</v>
      </c>
      <c r="K9493" s="12">
        <v>1029.23</v>
      </c>
      <c r="L9493" s="4">
        <v>434</v>
      </c>
      <c r="M9493" s="4" t="s">
        <v>42</v>
      </c>
      <c r="N9493" s="4" t="str" cm="1">
        <f t="array" ref="N9493">_xlfn.SWITCH(E9493,"Delhi","North","Chennai","South","Hyderabad","South","Mumbai","Central","Bangalore","South")</f>
        <v>North</v>
      </c>
      <c r="O9493" s="12">
        <v>38732.19</v>
      </c>
      <c r="P9493" s="4">
        <f>Table1[[#This Row],[Delivery_Date]]-Table1[[#This Row],[Order_Date]]</f>
        <v>2</v>
      </c>
      <c r="Q9493" s="4" t="str">
        <f>IF(Table1[[#This Row],[Delivery delay days]]&gt;5,"delay","on time")</f>
        <v>on time</v>
      </c>
      <c r="R9493" s="10">
        <f>DATEVALUE(Table1[[#This Row],[Delivery_Date]])</f>
        <v>45017</v>
      </c>
      <c r="S9493" s="10">
        <f>DATEVALUE(Table1[[#This Row],[Order_Date]])</f>
        <v>45015</v>
      </c>
      <c r="T9493" s="4" t="str" cm="1">
        <f t="array" ref="T9493">_xlfn.IFS(Table1[[#This Row],[Inventory_Level]]&lt;=200,"low",Table1[[#This Row],[Inventory_Level]]&gt;=700,"high",Table1[[#This Row],[Inventory_Level]]&gt;200,"medium")</f>
        <v>medium</v>
      </c>
    </row>
    <row r="9494" spans="1:20" x14ac:dyDescent="0.35">
      <c r="A9494" s="4">
        <v>9493</v>
      </c>
      <c r="B9494" s="4" t="s">
        <v>15</v>
      </c>
      <c r="C9494" s="4" t="s">
        <v>38</v>
      </c>
      <c r="D9494" s="4" t="s">
        <v>32</v>
      </c>
      <c r="E9494" s="4" t="s">
        <v>60</v>
      </c>
      <c r="F9494" s="10" t="s">
        <v>188</v>
      </c>
      <c r="G9494" s="11" t="s">
        <v>276</v>
      </c>
      <c r="H9494" s="4">
        <v>39</v>
      </c>
      <c r="I9494" s="12">
        <v>38967.46</v>
      </c>
      <c r="J9494" s="12">
        <v>1519730.94</v>
      </c>
      <c r="K9494" s="12">
        <v>4893.96</v>
      </c>
      <c r="L9494" s="4">
        <v>79</v>
      </c>
      <c r="M9494" s="4" t="s">
        <v>42</v>
      </c>
      <c r="N9494" s="4" t="str" cm="1">
        <f t="array" ref="N9494">_xlfn.SWITCH(E9494,"Delhi","North","Chennai","South","Hyderabad","South","Mumbai","Central","Bangalore","South")</f>
        <v>South</v>
      </c>
      <c r="O9494" s="12">
        <v>311874.7</v>
      </c>
      <c r="P9494" s="4">
        <f>Table1[[#This Row],[Delivery_Date]]-Table1[[#This Row],[Order_Date]]</f>
        <v>1</v>
      </c>
      <c r="Q9494" s="4" t="str">
        <f>IF(Table1[[#This Row],[Delivery delay days]]&gt;5,"delay","on time")</f>
        <v>on time</v>
      </c>
      <c r="R9494" s="10">
        <f>DATEVALUE(Table1[[#This Row],[Delivery_Date]])</f>
        <v>45010</v>
      </c>
      <c r="S9494" s="10">
        <f>DATEVALUE(Table1[[#This Row],[Order_Date]])</f>
        <v>45009</v>
      </c>
      <c r="T9494" s="4" t="str" cm="1">
        <f t="array" ref="T9494">_xlfn.IFS(Table1[[#This Row],[Inventory_Level]]&lt;=200,"low",Table1[[#This Row],[Inventory_Level]]&gt;=700,"high",Table1[[#This Row],[Inventory_Level]]&gt;200,"medium")</f>
        <v>low</v>
      </c>
    </row>
    <row r="9495" spans="1:20" x14ac:dyDescent="0.35">
      <c r="A9495" s="4">
        <v>9494</v>
      </c>
      <c r="B9495" s="4" t="s">
        <v>37</v>
      </c>
      <c r="C9495" s="4" t="s">
        <v>16</v>
      </c>
      <c r="D9495" s="4" t="s">
        <v>32</v>
      </c>
      <c r="E9495" s="4" t="s">
        <v>60</v>
      </c>
      <c r="F9495" s="10" t="s">
        <v>353</v>
      </c>
      <c r="G9495" s="11" t="s">
        <v>49</v>
      </c>
      <c r="H9495" s="4">
        <v>24</v>
      </c>
      <c r="I9495" s="12">
        <v>5483.94</v>
      </c>
      <c r="J9495" s="12">
        <v>131614.56</v>
      </c>
      <c r="K9495" s="12">
        <v>2827</v>
      </c>
      <c r="L9495" s="4">
        <v>216</v>
      </c>
      <c r="M9495" s="4" t="s">
        <v>42</v>
      </c>
      <c r="N9495" s="4" t="str" cm="1">
        <f t="array" ref="N9495">_xlfn.SWITCH(E9495,"Delhi","North","Chennai","South","Hyderabad","South","Mumbai","Central","Bangalore","South")</f>
        <v>South</v>
      </c>
      <c r="O9495" s="12">
        <v>31940.59</v>
      </c>
      <c r="P9495" s="4">
        <f>Table1[[#This Row],[Delivery_Date]]-Table1[[#This Row],[Order_Date]]</f>
        <v>9</v>
      </c>
      <c r="Q9495" s="4" t="str">
        <f>IF(Table1[[#This Row],[Delivery delay days]]&gt;5,"delay","on time")</f>
        <v>delay</v>
      </c>
      <c r="R9495" s="10">
        <f>DATEVALUE(Table1[[#This Row],[Delivery_Date]])</f>
        <v>45115</v>
      </c>
      <c r="S9495" s="10">
        <f>DATEVALUE(Table1[[#This Row],[Order_Date]])</f>
        <v>45106</v>
      </c>
      <c r="T9495" s="4" t="str" cm="1">
        <f t="array" ref="T9495">_xlfn.IFS(Table1[[#This Row],[Inventory_Level]]&lt;=200,"low",Table1[[#This Row],[Inventory_Level]]&gt;=700,"high",Table1[[#This Row],[Inventory_Level]]&gt;200,"medium")</f>
        <v>medium</v>
      </c>
    </row>
    <row r="9496" spans="1:20" x14ac:dyDescent="0.35">
      <c r="A9496" s="4">
        <v>9495</v>
      </c>
      <c r="B9496" s="4" t="s">
        <v>44</v>
      </c>
      <c r="C9496" s="4" t="s">
        <v>38</v>
      </c>
      <c r="D9496" s="4" t="s">
        <v>25</v>
      </c>
      <c r="E9496" s="4" t="s">
        <v>46</v>
      </c>
      <c r="F9496" s="10" t="s">
        <v>322</v>
      </c>
      <c r="G9496" s="11" t="s">
        <v>241</v>
      </c>
      <c r="H9496" s="4">
        <v>51</v>
      </c>
      <c r="I9496" s="12">
        <v>11464.46</v>
      </c>
      <c r="J9496" s="12">
        <v>584687.46</v>
      </c>
      <c r="K9496" s="12">
        <v>463.27</v>
      </c>
      <c r="L9496" s="4">
        <v>34</v>
      </c>
      <c r="M9496" s="4" t="s">
        <v>29</v>
      </c>
      <c r="N9496" s="4" t="str" cm="1">
        <f t="array" ref="N9496">_xlfn.SWITCH(E9496,"Delhi","North","Chennai","South","Hyderabad","South","Mumbai","Central","Bangalore","South")</f>
        <v>South</v>
      </c>
      <c r="O9496" s="12">
        <v>89903.87</v>
      </c>
      <c r="P9496" s="4">
        <f>Table1[[#This Row],[Delivery_Date]]-Table1[[#This Row],[Order_Date]]</f>
        <v>6</v>
      </c>
      <c r="Q9496" s="4" t="str">
        <f>IF(Table1[[#This Row],[Delivery delay days]]&gt;5,"delay","on time")</f>
        <v>delay</v>
      </c>
      <c r="R9496" s="10">
        <f>DATEVALUE(Table1[[#This Row],[Delivery_Date]])</f>
        <v>45000</v>
      </c>
      <c r="S9496" s="10">
        <f>DATEVALUE(Table1[[#This Row],[Order_Date]])</f>
        <v>44994</v>
      </c>
      <c r="T9496" s="4" t="str" cm="1">
        <f t="array" ref="T9496">_xlfn.IFS(Table1[[#This Row],[Inventory_Level]]&lt;=200,"low",Table1[[#This Row],[Inventory_Level]]&gt;=700,"high",Table1[[#This Row],[Inventory_Level]]&gt;200,"medium")</f>
        <v>low</v>
      </c>
    </row>
    <row r="9497" spans="1:20" x14ac:dyDescent="0.35">
      <c r="A9497" s="4">
        <v>9496</v>
      </c>
      <c r="B9497" s="4" t="s">
        <v>23</v>
      </c>
      <c r="C9497" s="4" t="s">
        <v>38</v>
      </c>
      <c r="D9497" s="4" t="s">
        <v>45</v>
      </c>
      <c r="E9497" s="4" t="s">
        <v>18</v>
      </c>
      <c r="F9497" s="10" t="s">
        <v>369</v>
      </c>
      <c r="G9497" s="11" t="s">
        <v>402</v>
      </c>
      <c r="H9497" s="4">
        <v>74</v>
      </c>
      <c r="I9497" s="12">
        <v>38726.71</v>
      </c>
      <c r="J9497" s="12">
        <v>2865776.54</v>
      </c>
      <c r="K9497" s="12">
        <v>4709.5200000000004</v>
      </c>
      <c r="L9497" s="4">
        <v>564</v>
      </c>
      <c r="M9497" s="4" t="s">
        <v>21</v>
      </c>
      <c r="N9497" s="4" t="str" cm="1">
        <f t="array" ref="N9497">_xlfn.SWITCH(E9497,"Delhi","North","Chennai","South","Hyderabad","South","Mumbai","Central","Bangalore","South")</f>
        <v>North</v>
      </c>
      <c r="O9497" s="12">
        <v>175515.3</v>
      </c>
      <c r="P9497" s="4">
        <f>Table1[[#This Row],[Delivery_Date]]-Table1[[#This Row],[Order_Date]]</f>
        <v>8</v>
      </c>
      <c r="Q9497" s="4" t="str">
        <f>IF(Table1[[#This Row],[Delivery delay days]]&gt;5,"delay","on time")</f>
        <v>delay</v>
      </c>
      <c r="R9497" s="10">
        <f>DATEVALUE(Table1[[#This Row],[Delivery_Date]])</f>
        <v>44989</v>
      </c>
      <c r="S9497" s="10">
        <f>DATEVALUE(Table1[[#This Row],[Order_Date]])</f>
        <v>44981</v>
      </c>
      <c r="T9497" s="4" t="str" cm="1">
        <f t="array" ref="T9497">_xlfn.IFS(Table1[[#This Row],[Inventory_Level]]&lt;=200,"low",Table1[[#This Row],[Inventory_Level]]&gt;=700,"high",Table1[[#This Row],[Inventory_Level]]&gt;200,"medium")</f>
        <v>medium</v>
      </c>
    </row>
    <row r="9498" spans="1:20" x14ac:dyDescent="0.35">
      <c r="A9498" s="4">
        <v>9497</v>
      </c>
      <c r="B9498" s="4" t="s">
        <v>51</v>
      </c>
      <c r="C9498" s="4" t="s">
        <v>38</v>
      </c>
      <c r="D9498" s="4" t="s">
        <v>39</v>
      </c>
      <c r="E9498" s="4" t="s">
        <v>18</v>
      </c>
      <c r="F9498" s="10" t="s">
        <v>254</v>
      </c>
      <c r="G9498" s="11" t="s">
        <v>408</v>
      </c>
      <c r="H9498" s="4">
        <v>67</v>
      </c>
      <c r="I9498" s="12">
        <v>23715.68</v>
      </c>
      <c r="J9498" s="12">
        <v>1588950.56</v>
      </c>
      <c r="K9498" s="12">
        <v>3255.35</v>
      </c>
      <c r="L9498" s="4">
        <v>380</v>
      </c>
      <c r="M9498" s="4" t="s">
        <v>21</v>
      </c>
      <c r="N9498" s="4" t="str" cm="1">
        <f t="array" ref="N9498">_xlfn.SWITCH(E9498,"Delhi","North","Chennai","South","Hyderabad","South","Mumbai","Central","Bangalore","South")</f>
        <v>North</v>
      </c>
      <c r="O9498" s="12">
        <v>295587.62</v>
      </c>
      <c r="P9498" s="4">
        <f>Table1[[#This Row],[Delivery_Date]]-Table1[[#This Row],[Order_Date]]</f>
        <v>5</v>
      </c>
      <c r="Q9498" s="4" t="str">
        <f>IF(Table1[[#This Row],[Delivery delay days]]&gt;5,"delay","on time")</f>
        <v>on time</v>
      </c>
      <c r="R9498" s="10">
        <f>DATEVALUE(Table1[[#This Row],[Delivery_Date]])</f>
        <v>45222</v>
      </c>
      <c r="S9498" s="10">
        <f>DATEVALUE(Table1[[#This Row],[Order_Date]])</f>
        <v>45217</v>
      </c>
      <c r="T9498" s="4" t="str" cm="1">
        <f t="array" ref="T9498">_xlfn.IFS(Table1[[#This Row],[Inventory_Level]]&lt;=200,"low",Table1[[#This Row],[Inventory_Level]]&gt;=700,"high",Table1[[#This Row],[Inventory_Level]]&gt;200,"medium")</f>
        <v>medium</v>
      </c>
    </row>
    <row r="9499" spans="1:20" x14ac:dyDescent="0.35">
      <c r="A9499" s="4">
        <v>9498</v>
      </c>
      <c r="B9499" s="4" t="s">
        <v>51</v>
      </c>
      <c r="C9499" s="4" t="s">
        <v>38</v>
      </c>
      <c r="D9499" s="4" t="s">
        <v>17</v>
      </c>
      <c r="E9499" s="4" t="s">
        <v>60</v>
      </c>
      <c r="F9499" s="10" t="s">
        <v>339</v>
      </c>
      <c r="G9499" s="11" t="s">
        <v>125</v>
      </c>
      <c r="H9499" s="4">
        <v>34</v>
      </c>
      <c r="I9499" s="12">
        <v>3446.46</v>
      </c>
      <c r="J9499" s="12">
        <v>117179.64</v>
      </c>
      <c r="K9499" s="12">
        <v>3341.82</v>
      </c>
      <c r="L9499" s="4">
        <v>129</v>
      </c>
      <c r="M9499" s="4" t="s">
        <v>42</v>
      </c>
      <c r="N9499" s="4" t="str" cm="1">
        <f t="array" ref="N9499">_xlfn.SWITCH(E9499,"Delhi","North","Chennai","South","Hyderabad","South","Mumbai","Central","Bangalore","South")</f>
        <v>South</v>
      </c>
      <c r="O9499" s="12">
        <v>12860.12</v>
      </c>
      <c r="P9499" s="4">
        <f>Table1[[#This Row],[Delivery_Date]]-Table1[[#This Row],[Order_Date]]</f>
        <v>11</v>
      </c>
      <c r="Q9499" s="4" t="str">
        <f>IF(Table1[[#This Row],[Delivery delay days]]&gt;5,"delay","on time")</f>
        <v>delay</v>
      </c>
      <c r="R9499" s="10">
        <f>DATEVALUE(Table1[[#This Row],[Delivery_Date]])</f>
        <v>45067</v>
      </c>
      <c r="S9499" s="10">
        <f>DATEVALUE(Table1[[#This Row],[Order_Date]])</f>
        <v>45056</v>
      </c>
      <c r="T9499" s="4" t="str" cm="1">
        <f t="array" ref="T9499">_xlfn.IFS(Table1[[#This Row],[Inventory_Level]]&lt;=200,"low",Table1[[#This Row],[Inventory_Level]]&gt;=700,"high",Table1[[#This Row],[Inventory_Level]]&gt;200,"medium")</f>
        <v>low</v>
      </c>
    </row>
    <row r="9500" spans="1:20" x14ac:dyDescent="0.35">
      <c r="A9500" s="4">
        <v>9499</v>
      </c>
      <c r="B9500" s="4" t="s">
        <v>23</v>
      </c>
      <c r="C9500" s="4" t="s">
        <v>16</v>
      </c>
      <c r="D9500" s="4" t="s">
        <v>45</v>
      </c>
      <c r="E9500" s="4" t="s">
        <v>46</v>
      </c>
      <c r="F9500" s="10" t="s">
        <v>361</v>
      </c>
      <c r="G9500" s="11" t="s">
        <v>363</v>
      </c>
      <c r="H9500" s="4">
        <v>36</v>
      </c>
      <c r="I9500" s="12">
        <v>4131.25</v>
      </c>
      <c r="J9500" s="12">
        <v>148725</v>
      </c>
      <c r="K9500" s="12">
        <v>3350.14</v>
      </c>
      <c r="L9500" s="4">
        <v>416</v>
      </c>
      <c r="M9500" s="4" t="s">
        <v>35</v>
      </c>
      <c r="N9500" s="4" t="str" cm="1">
        <f t="array" ref="N9500">_xlfn.SWITCH(E9500,"Delhi","North","Chennai","South","Hyderabad","South","Mumbai","Central","Bangalore","South")</f>
        <v>South</v>
      </c>
      <c r="O9500" s="12">
        <v>33747.980000000003</v>
      </c>
      <c r="P9500" s="4">
        <f>Table1[[#This Row],[Delivery_Date]]-Table1[[#This Row],[Order_Date]]</f>
        <v>7</v>
      </c>
      <c r="Q9500" s="4" t="str">
        <f>IF(Table1[[#This Row],[Delivery delay days]]&gt;5,"delay","on time")</f>
        <v>delay</v>
      </c>
      <c r="R9500" s="10">
        <f>DATEVALUE(Table1[[#This Row],[Delivery_Date]])</f>
        <v>45042</v>
      </c>
      <c r="S9500" s="10">
        <f>DATEVALUE(Table1[[#This Row],[Order_Date]])</f>
        <v>45035</v>
      </c>
      <c r="T9500" s="4" t="str" cm="1">
        <f t="array" ref="T9500">_xlfn.IFS(Table1[[#This Row],[Inventory_Level]]&lt;=200,"low",Table1[[#This Row],[Inventory_Level]]&gt;=700,"high",Table1[[#This Row],[Inventory_Level]]&gt;200,"medium")</f>
        <v>medium</v>
      </c>
    </row>
    <row r="9501" spans="1:20" x14ac:dyDescent="0.35">
      <c r="A9501" s="4">
        <v>9500</v>
      </c>
      <c r="B9501" s="4" t="s">
        <v>65</v>
      </c>
      <c r="C9501" s="4" t="s">
        <v>16</v>
      </c>
      <c r="D9501" s="4" t="s">
        <v>25</v>
      </c>
      <c r="E9501" s="4" t="s">
        <v>60</v>
      </c>
      <c r="F9501" s="10" t="s">
        <v>136</v>
      </c>
      <c r="G9501" s="11" t="s">
        <v>171</v>
      </c>
      <c r="H9501" s="4">
        <v>35</v>
      </c>
      <c r="I9501" s="12">
        <v>13201.08</v>
      </c>
      <c r="J9501" s="12">
        <v>462037.8</v>
      </c>
      <c r="K9501" s="12">
        <v>3867.68</v>
      </c>
      <c r="L9501" s="4">
        <v>121</v>
      </c>
      <c r="M9501" s="4" t="s">
        <v>35</v>
      </c>
      <c r="N9501" s="4" t="str" cm="1">
        <f t="array" ref="N9501">_xlfn.SWITCH(E9501,"Delhi","North","Chennai","South","Hyderabad","South","Mumbai","Central","Bangalore","South")</f>
        <v>South</v>
      </c>
      <c r="O9501" s="12">
        <v>51406.57</v>
      </c>
      <c r="P9501" s="4">
        <f>Table1[[#This Row],[Delivery_Date]]-Table1[[#This Row],[Order_Date]]</f>
        <v>4</v>
      </c>
      <c r="Q9501" s="4" t="str">
        <f>IF(Table1[[#This Row],[Delivery delay days]]&gt;5,"delay","on time")</f>
        <v>on time</v>
      </c>
      <c r="R9501" s="10">
        <f>DATEVALUE(Table1[[#This Row],[Delivery_Date]])</f>
        <v>45143</v>
      </c>
      <c r="S9501" s="10">
        <f>DATEVALUE(Table1[[#This Row],[Order_Date]])</f>
        <v>45139</v>
      </c>
      <c r="T9501" s="4" t="str" cm="1">
        <f t="array" ref="T9501">_xlfn.IFS(Table1[[#This Row],[Inventory_Level]]&lt;=200,"low",Table1[[#This Row],[Inventory_Level]]&gt;=700,"high",Table1[[#This Row],[Inventory_Level]]&gt;200,"medium")</f>
        <v>low</v>
      </c>
    </row>
    <row r="9502" spans="1:20" x14ac:dyDescent="0.35">
      <c r="A9502" s="4">
        <v>9501</v>
      </c>
      <c r="B9502" s="4" t="s">
        <v>59</v>
      </c>
      <c r="C9502" s="4" t="s">
        <v>16</v>
      </c>
      <c r="D9502" s="4" t="s">
        <v>32</v>
      </c>
      <c r="E9502" s="4" t="s">
        <v>60</v>
      </c>
      <c r="F9502" s="10" t="s">
        <v>123</v>
      </c>
      <c r="G9502" s="11" t="s">
        <v>96</v>
      </c>
      <c r="H9502" s="4">
        <v>75</v>
      </c>
      <c r="I9502" s="12">
        <v>36596.51</v>
      </c>
      <c r="J9502" s="12">
        <v>2744738.25</v>
      </c>
      <c r="K9502" s="12">
        <v>1152.27</v>
      </c>
      <c r="L9502" s="4">
        <v>676</v>
      </c>
      <c r="M9502" s="4" t="s">
        <v>29</v>
      </c>
      <c r="N9502" s="4" t="str" cm="1">
        <f t="array" ref="N9502">_xlfn.SWITCH(E9502,"Delhi","North","Chennai","South","Hyderabad","South","Mumbai","Central","Bangalore","South")</f>
        <v>South</v>
      </c>
      <c r="O9502" s="12">
        <v>602526.81000000006</v>
      </c>
      <c r="P9502" s="4">
        <f>Table1[[#This Row],[Delivery_Date]]-Table1[[#This Row],[Order_Date]]</f>
        <v>14</v>
      </c>
      <c r="Q9502" s="4" t="str">
        <f>IF(Table1[[#This Row],[Delivery delay days]]&gt;5,"delay","on time")</f>
        <v>delay</v>
      </c>
      <c r="R9502" s="10">
        <f>DATEVALUE(Table1[[#This Row],[Delivery_Date]])</f>
        <v>45256</v>
      </c>
      <c r="S9502" s="10">
        <f>DATEVALUE(Table1[[#This Row],[Order_Date]])</f>
        <v>45242</v>
      </c>
      <c r="T9502" s="4" t="str" cm="1">
        <f t="array" ref="T9502">_xlfn.IFS(Table1[[#This Row],[Inventory_Level]]&lt;=200,"low",Table1[[#This Row],[Inventory_Level]]&gt;=700,"high",Table1[[#This Row],[Inventory_Level]]&gt;200,"medium")</f>
        <v>medium</v>
      </c>
    </row>
    <row r="9503" spans="1:20" x14ac:dyDescent="0.35">
      <c r="A9503" s="4">
        <v>9502</v>
      </c>
      <c r="B9503" s="4" t="s">
        <v>59</v>
      </c>
      <c r="C9503" s="4" t="s">
        <v>38</v>
      </c>
      <c r="D9503" s="4" t="s">
        <v>32</v>
      </c>
      <c r="E9503" s="4" t="s">
        <v>60</v>
      </c>
      <c r="F9503" s="10" t="s">
        <v>183</v>
      </c>
      <c r="G9503" s="11" t="s">
        <v>185</v>
      </c>
      <c r="H9503" s="4">
        <v>90</v>
      </c>
      <c r="I9503" s="12">
        <v>16995.54</v>
      </c>
      <c r="J9503" s="12">
        <v>1529598.6</v>
      </c>
      <c r="K9503" s="12">
        <v>1171.8399999999999</v>
      </c>
      <c r="L9503" s="4">
        <v>417</v>
      </c>
      <c r="M9503" s="4" t="s">
        <v>21</v>
      </c>
      <c r="N9503" s="4" t="str" cm="1">
        <f t="array" ref="N9503">_xlfn.SWITCH(E9503,"Delhi","North","Chennai","South","Hyderabad","South","Mumbai","Central","Bangalore","South")</f>
        <v>South</v>
      </c>
      <c r="O9503" s="12">
        <v>311987.75</v>
      </c>
      <c r="P9503" s="4">
        <f>Table1[[#This Row],[Delivery_Date]]-Table1[[#This Row],[Order_Date]]</f>
        <v>10</v>
      </c>
      <c r="Q9503" s="4" t="str">
        <f>IF(Table1[[#This Row],[Delivery delay days]]&gt;5,"delay","on time")</f>
        <v>delay</v>
      </c>
      <c r="R9503" s="10">
        <f>DATEVALUE(Table1[[#This Row],[Delivery_Date]])</f>
        <v>45041</v>
      </c>
      <c r="S9503" s="10">
        <f>DATEVALUE(Table1[[#This Row],[Order_Date]])</f>
        <v>45031</v>
      </c>
      <c r="T9503" s="4" t="str" cm="1">
        <f t="array" ref="T9503">_xlfn.IFS(Table1[[#This Row],[Inventory_Level]]&lt;=200,"low",Table1[[#This Row],[Inventory_Level]]&gt;=700,"high",Table1[[#This Row],[Inventory_Level]]&gt;200,"medium")</f>
        <v>medium</v>
      </c>
    </row>
    <row r="9504" spans="1:20" x14ac:dyDescent="0.35">
      <c r="A9504" s="4">
        <v>9503</v>
      </c>
      <c r="B9504" s="4" t="s">
        <v>44</v>
      </c>
      <c r="C9504" s="4" t="s">
        <v>38</v>
      </c>
      <c r="D9504" s="4" t="s">
        <v>39</v>
      </c>
      <c r="E9504" s="4" t="s">
        <v>52</v>
      </c>
      <c r="F9504" s="10" t="s">
        <v>274</v>
      </c>
      <c r="G9504" s="11" t="s">
        <v>416</v>
      </c>
      <c r="H9504" s="4">
        <v>30</v>
      </c>
      <c r="I9504" s="12">
        <v>29819.42</v>
      </c>
      <c r="J9504" s="12">
        <v>894582.6</v>
      </c>
      <c r="K9504" s="12">
        <v>4733.33</v>
      </c>
      <c r="L9504" s="4">
        <v>511</v>
      </c>
      <c r="M9504" s="4" t="s">
        <v>35</v>
      </c>
      <c r="N9504" s="4" t="str" cm="1">
        <f t="array" ref="N9504">_xlfn.SWITCH(E9504,"Delhi","North","Chennai","South","Hyderabad","South","Mumbai","Central","Bangalore","South")</f>
        <v>Central</v>
      </c>
      <c r="O9504" s="12">
        <v>172050</v>
      </c>
      <c r="P9504" s="4">
        <f>Table1[[#This Row],[Delivery_Date]]-Table1[[#This Row],[Order_Date]]</f>
        <v>12</v>
      </c>
      <c r="Q9504" s="4" t="str">
        <f>IF(Table1[[#This Row],[Delivery delay days]]&gt;5,"delay","on time")</f>
        <v>delay</v>
      </c>
      <c r="R9504" s="10">
        <f>DATEVALUE(Table1[[#This Row],[Delivery_Date]])</f>
        <v>45025</v>
      </c>
      <c r="S9504" s="10">
        <f>DATEVALUE(Table1[[#This Row],[Order_Date]])</f>
        <v>45013</v>
      </c>
      <c r="T9504" s="4" t="str" cm="1">
        <f t="array" ref="T9504">_xlfn.IFS(Table1[[#This Row],[Inventory_Level]]&lt;=200,"low",Table1[[#This Row],[Inventory_Level]]&gt;=700,"high",Table1[[#This Row],[Inventory_Level]]&gt;200,"medium")</f>
        <v>medium</v>
      </c>
    </row>
    <row r="9505" spans="1:20" x14ac:dyDescent="0.35">
      <c r="A9505" s="4">
        <v>9504</v>
      </c>
      <c r="B9505" s="4" t="s">
        <v>31</v>
      </c>
      <c r="C9505" s="4" t="s">
        <v>24</v>
      </c>
      <c r="D9505" s="4" t="s">
        <v>45</v>
      </c>
      <c r="E9505" s="4" t="s">
        <v>60</v>
      </c>
      <c r="F9505" s="10" t="s">
        <v>63</v>
      </c>
      <c r="G9505" s="11" t="s">
        <v>291</v>
      </c>
      <c r="H9505" s="4">
        <v>43</v>
      </c>
      <c r="I9505" s="12">
        <v>10605.51</v>
      </c>
      <c r="J9505" s="12">
        <v>456036.93</v>
      </c>
      <c r="K9505" s="12">
        <v>4931.6899999999996</v>
      </c>
      <c r="L9505" s="4">
        <v>296</v>
      </c>
      <c r="M9505" s="4" t="s">
        <v>21</v>
      </c>
      <c r="N9505" s="4" t="str" cm="1">
        <f t="array" ref="N9505">_xlfn.SWITCH(E9505,"Delhi","North","Chennai","South","Hyderabad","South","Mumbai","Central","Bangalore","South")</f>
        <v>South</v>
      </c>
      <c r="O9505" s="12">
        <v>27730.26</v>
      </c>
      <c r="P9505" s="4">
        <f>Table1[[#This Row],[Delivery_Date]]-Table1[[#This Row],[Order_Date]]</f>
        <v>14</v>
      </c>
      <c r="Q9505" s="4" t="str">
        <f>IF(Table1[[#This Row],[Delivery delay days]]&gt;5,"delay","on time")</f>
        <v>delay</v>
      </c>
      <c r="R9505" s="10">
        <f>DATEVALUE(Table1[[#This Row],[Delivery_Date]])</f>
        <v>45096</v>
      </c>
      <c r="S9505" s="10">
        <f>DATEVALUE(Table1[[#This Row],[Order_Date]])</f>
        <v>45082</v>
      </c>
      <c r="T9505" s="4" t="str" cm="1">
        <f t="array" ref="T9505">_xlfn.IFS(Table1[[#This Row],[Inventory_Level]]&lt;=200,"low",Table1[[#This Row],[Inventory_Level]]&gt;=700,"high",Table1[[#This Row],[Inventory_Level]]&gt;200,"medium")</f>
        <v>medium</v>
      </c>
    </row>
    <row r="9506" spans="1:20" x14ac:dyDescent="0.35">
      <c r="A9506" s="4">
        <v>9505</v>
      </c>
      <c r="B9506" s="4" t="s">
        <v>44</v>
      </c>
      <c r="C9506" s="4" t="s">
        <v>16</v>
      </c>
      <c r="D9506" s="4" t="s">
        <v>45</v>
      </c>
      <c r="E9506" s="4" t="s">
        <v>26</v>
      </c>
      <c r="F9506" s="10" t="s">
        <v>360</v>
      </c>
      <c r="G9506" s="11" t="s">
        <v>368</v>
      </c>
      <c r="H9506" s="4">
        <v>44</v>
      </c>
      <c r="I9506" s="12">
        <v>15483.46</v>
      </c>
      <c r="J9506" s="12">
        <v>681272.24</v>
      </c>
      <c r="K9506" s="12">
        <v>2885.97</v>
      </c>
      <c r="L9506" s="4">
        <v>82</v>
      </c>
      <c r="M9506" s="4" t="s">
        <v>42</v>
      </c>
      <c r="N9506" s="4" t="str" cm="1">
        <f t="array" ref="N9506">_xlfn.SWITCH(E9506,"Delhi","North","Chennai","South","Hyderabad","South","Mumbai","Central","Bangalore","South")</f>
        <v>South</v>
      </c>
      <c r="O9506" s="12">
        <v>53007.360000000001</v>
      </c>
      <c r="P9506" s="4">
        <f>Table1[[#This Row],[Delivery_Date]]-Table1[[#This Row],[Order_Date]]</f>
        <v>13</v>
      </c>
      <c r="Q9506" s="4" t="str">
        <f>IF(Table1[[#This Row],[Delivery delay days]]&gt;5,"delay","on time")</f>
        <v>delay</v>
      </c>
      <c r="R9506" s="10">
        <f>DATEVALUE(Table1[[#This Row],[Delivery_Date]])</f>
        <v>44990</v>
      </c>
      <c r="S9506" s="10">
        <f>DATEVALUE(Table1[[#This Row],[Order_Date]])</f>
        <v>44977</v>
      </c>
      <c r="T9506" s="4" t="str" cm="1">
        <f t="array" ref="T9506">_xlfn.IFS(Table1[[#This Row],[Inventory_Level]]&lt;=200,"low",Table1[[#This Row],[Inventory_Level]]&gt;=700,"high",Table1[[#This Row],[Inventory_Level]]&gt;200,"medium")</f>
        <v>low</v>
      </c>
    </row>
    <row r="9507" spans="1:20" x14ac:dyDescent="0.35">
      <c r="A9507" s="4">
        <v>9506</v>
      </c>
      <c r="B9507" s="4" t="s">
        <v>37</v>
      </c>
      <c r="C9507" s="4" t="s">
        <v>38</v>
      </c>
      <c r="D9507" s="4" t="s">
        <v>17</v>
      </c>
      <c r="E9507" s="4" t="s">
        <v>60</v>
      </c>
      <c r="F9507" s="10" t="s">
        <v>341</v>
      </c>
      <c r="G9507" s="11" t="s">
        <v>77</v>
      </c>
      <c r="H9507" s="4">
        <v>31</v>
      </c>
      <c r="I9507" s="12">
        <v>44676.89</v>
      </c>
      <c r="J9507" s="12">
        <v>1384983.59</v>
      </c>
      <c r="K9507" s="12">
        <v>4109.66</v>
      </c>
      <c r="L9507" s="4">
        <v>169</v>
      </c>
      <c r="M9507" s="4" t="s">
        <v>35</v>
      </c>
      <c r="N9507" s="4" t="str" cm="1">
        <f t="array" ref="N9507">_xlfn.SWITCH(E9507,"Delhi","North","Chennai","South","Hyderabad","South","Mumbai","Central","Bangalore","South")</f>
        <v>South</v>
      </c>
      <c r="O9507" s="12">
        <v>255752.19</v>
      </c>
      <c r="P9507" s="4">
        <f>Table1[[#This Row],[Delivery_Date]]-Table1[[#This Row],[Order_Date]]</f>
        <v>11</v>
      </c>
      <c r="Q9507" s="4" t="str">
        <f>IF(Table1[[#This Row],[Delivery delay days]]&gt;5,"delay","on time")</f>
        <v>delay</v>
      </c>
      <c r="R9507" s="10">
        <f>DATEVALUE(Table1[[#This Row],[Delivery_Date]])</f>
        <v>45204</v>
      </c>
      <c r="S9507" s="10">
        <f>DATEVALUE(Table1[[#This Row],[Order_Date]])</f>
        <v>45193</v>
      </c>
      <c r="T9507" s="4" t="str" cm="1">
        <f t="array" ref="T9507">_xlfn.IFS(Table1[[#This Row],[Inventory_Level]]&lt;=200,"low",Table1[[#This Row],[Inventory_Level]]&gt;=700,"high",Table1[[#This Row],[Inventory_Level]]&gt;200,"medium")</f>
        <v>low</v>
      </c>
    </row>
    <row r="9508" spans="1:20" x14ac:dyDescent="0.35">
      <c r="A9508" s="4">
        <v>9507</v>
      </c>
      <c r="B9508" s="4" t="s">
        <v>15</v>
      </c>
      <c r="C9508" s="4" t="s">
        <v>24</v>
      </c>
      <c r="D9508" s="4" t="s">
        <v>45</v>
      </c>
      <c r="E9508" s="4" t="s">
        <v>52</v>
      </c>
      <c r="F9508" s="10" t="s">
        <v>362</v>
      </c>
      <c r="G9508" s="11" t="s">
        <v>63</v>
      </c>
      <c r="H9508" s="4">
        <v>25</v>
      </c>
      <c r="I9508" s="12">
        <v>3952.57</v>
      </c>
      <c r="J9508" s="12">
        <v>98814.25</v>
      </c>
      <c r="K9508" s="12">
        <v>2746.13</v>
      </c>
      <c r="L9508" s="4">
        <v>787</v>
      </c>
      <c r="M9508" s="4" t="s">
        <v>42</v>
      </c>
      <c r="N9508" s="4" t="str" cm="1">
        <f t="array" ref="N9508">_xlfn.SWITCH(E9508,"Delhi","North","Chennai","South","Hyderabad","South","Mumbai","Central","Bangalore","South")</f>
        <v>Central</v>
      </c>
      <c r="O9508" s="12">
        <v>14134.26</v>
      </c>
      <c r="P9508" s="4">
        <f>Table1[[#This Row],[Delivery_Date]]-Table1[[#This Row],[Order_Date]]</f>
        <v>7</v>
      </c>
      <c r="Q9508" s="4" t="str">
        <f>IF(Table1[[#This Row],[Delivery delay days]]&gt;5,"delay","on time")</f>
        <v>delay</v>
      </c>
      <c r="R9508" s="10">
        <f>DATEVALUE(Table1[[#This Row],[Delivery_Date]])</f>
        <v>45082</v>
      </c>
      <c r="S9508" s="10">
        <f>DATEVALUE(Table1[[#This Row],[Order_Date]])</f>
        <v>45075</v>
      </c>
      <c r="T9508" s="4" t="str" cm="1">
        <f t="array" ref="T9508">_xlfn.IFS(Table1[[#This Row],[Inventory_Level]]&lt;=200,"low",Table1[[#This Row],[Inventory_Level]]&gt;=700,"high",Table1[[#This Row],[Inventory_Level]]&gt;200,"medium")</f>
        <v>high</v>
      </c>
    </row>
    <row r="9509" spans="1:20" x14ac:dyDescent="0.35">
      <c r="A9509" s="4">
        <v>9508</v>
      </c>
      <c r="B9509" s="4" t="s">
        <v>15</v>
      </c>
      <c r="C9509" s="4" t="s">
        <v>24</v>
      </c>
      <c r="D9509" s="4" t="s">
        <v>39</v>
      </c>
      <c r="E9509" s="4" t="s">
        <v>60</v>
      </c>
      <c r="F9509" s="10" t="s">
        <v>370</v>
      </c>
      <c r="G9509" s="11" t="s">
        <v>117</v>
      </c>
      <c r="H9509" s="4">
        <v>32</v>
      </c>
      <c r="I9509" s="12">
        <v>13146.95</v>
      </c>
      <c r="J9509" s="12">
        <v>420702.4</v>
      </c>
      <c r="K9509" s="12">
        <v>4418.6099999999997</v>
      </c>
      <c r="L9509" s="4">
        <v>762</v>
      </c>
      <c r="M9509" s="4" t="s">
        <v>29</v>
      </c>
      <c r="N9509" s="4" t="str" cm="1">
        <f t="array" ref="N9509">_xlfn.SWITCH(E9509,"Delhi","North","Chennai","South","Hyderabad","South","Mumbai","Central","Bangalore","South")</f>
        <v>South</v>
      </c>
      <c r="O9509" s="12">
        <v>81443.009999999995</v>
      </c>
      <c r="P9509" s="4">
        <f>Table1[[#This Row],[Delivery_Date]]-Table1[[#This Row],[Order_Date]]</f>
        <v>11</v>
      </c>
      <c r="Q9509" s="4" t="str">
        <f>IF(Table1[[#This Row],[Delivery delay days]]&gt;5,"delay","on time")</f>
        <v>delay</v>
      </c>
      <c r="R9509" s="10">
        <f>DATEVALUE(Table1[[#This Row],[Delivery_Date]])</f>
        <v>45191</v>
      </c>
      <c r="S9509" s="10">
        <f>DATEVALUE(Table1[[#This Row],[Order_Date]])</f>
        <v>45180</v>
      </c>
      <c r="T9509" s="4" t="str" cm="1">
        <f t="array" ref="T9509">_xlfn.IFS(Table1[[#This Row],[Inventory_Level]]&lt;=200,"low",Table1[[#This Row],[Inventory_Level]]&gt;=700,"high",Table1[[#This Row],[Inventory_Level]]&gt;200,"medium")</f>
        <v>high</v>
      </c>
    </row>
    <row r="9510" spans="1:20" x14ac:dyDescent="0.35">
      <c r="A9510" s="4">
        <v>9509</v>
      </c>
      <c r="B9510" s="4" t="s">
        <v>23</v>
      </c>
      <c r="C9510" s="4" t="s">
        <v>24</v>
      </c>
      <c r="D9510" s="4" t="s">
        <v>45</v>
      </c>
      <c r="E9510" s="4" t="s">
        <v>18</v>
      </c>
      <c r="F9510" s="10" t="s">
        <v>386</v>
      </c>
      <c r="G9510" s="11" t="s">
        <v>147</v>
      </c>
      <c r="H9510" s="4">
        <v>40</v>
      </c>
      <c r="I9510" s="12">
        <v>8027.51</v>
      </c>
      <c r="J9510" s="12">
        <v>321100.40000000002</v>
      </c>
      <c r="K9510" s="12">
        <v>2744.25</v>
      </c>
      <c r="L9510" s="4">
        <v>64</v>
      </c>
      <c r="M9510" s="4" t="s">
        <v>21</v>
      </c>
      <c r="N9510" s="4" t="str" cm="1">
        <f t="array" ref="N9510">_xlfn.SWITCH(E9510,"Delhi","North","Chennai","South","Hyderabad","South","Mumbai","Central","Bangalore","South")</f>
        <v>North</v>
      </c>
      <c r="O9510" s="12">
        <v>47609.25</v>
      </c>
      <c r="P9510" s="4">
        <f>Table1[[#This Row],[Delivery_Date]]-Table1[[#This Row],[Order_Date]]</f>
        <v>15</v>
      </c>
      <c r="Q9510" s="4" t="str">
        <f>IF(Table1[[#This Row],[Delivery delay days]]&gt;5,"delay","on time")</f>
        <v>delay</v>
      </c>
      <c r="R9510" s="10">
        <f>DATEVALUE(Table1[[#This Row],[Delivery_Date]])</f>
        <v>45147</v>
      </c>
      <c r="S9510" s="10">
        <f>DATEVALUE(Table1[[#This Row],[Order_Date]])</f>
        <v>45132</v>
      </c>
      <c r="T9510" s="4" t="str" cm="1">
        <f t="array" ref="T9510">_xlfn.IFS(Table1[[#This Row],[Inventory_Level]]&lt;=200,"low",Table1[[#This Row],[Inventory_Level]]&gt;=700,"high",Table1[[#This Row],[Inventory_Level]]&gt;200,"medium")</f>
        <v>low</v>
      </c>
    </row>
    <row r="9511" spans="1:20" x14ac:dyDescent="0.35">
      <c r="A9511" s="4">
        <v>9510</v>
      </c>
      <c r="B9511" s="4" t="s">
        <v>23</v>
      </c>
      <c r="C9511" s="4" t="s">
        <v>16</v>
      </c>
      <c r="D9511" s="4" t="s">
        <v>45</v>
      </c>
      <c r="E9511" s="4" t="s">
        <v>46</v>
      </c>
      <c r="F9511" s="10" t="s">
        <v>69</v>
      </c>
      <c r="G9511" s="11" t="s">
        <v>204</v>
      </c>
      <c r="H9511" s="4">
        <v>49</v>
      </c>
      <c r="I9511" s="12">
        <v>28449.77</v>
      </c>
      <c r="J9511" s="12">
        <v>1394038.73</v>
      </c>
      <c r="K9511" s="12">
        <v>1901.95</v>
      </c>
      <c r="L9511" s="4">
        <v>569</v>
      </c>
      <c r="M9511" s="4" t="s">
        <v>35</v>
      </c>
      <c r="N9511" s="4" t="str" cm="1">
        <f t="array" ref="N9511">_xlfn.SWITCH(E9511,"Delhi","North","Chennai","South","Hyderabad","South","Mumbai","Central","Bangalore","South")</f>
        <v>South</v>
      </c>
      <c r="O9511" s="12">
        <v>140897.42000000001</v>
      </c>
      <c r="P9511" s="4">
        <f>Table1[[#This Row],[Delivery_Date]]-Table1[[#This Row],[Order_Date]]</f>
        <v>12</v>
      </c>
      <c r="Q9511" s="4" t="str">
        <f>IF(Table1[[#This Row],[Delivery delay days]]&gt;5,"delay","on time")</f>
        <v>delay</v>
      </c>
      <c r="R9511" s="10">
        <f>DATEVALUE(Table1[[#This Row],[Delivery_Date]])</f>
        <v>44940</v>
      </c>
      <c r="S9511" s="10">
        <f>DATEVALUE(Table1[[#This Row],[Order_Date]])</f>
        <v>44928</v>
      </c>
      <c r="T9511" s="4" t="str" cm="1">
        <f t="array" ref="T9511">_xlfn.IFS(Table1[[#This Row],[Inventory_Level]]&lt;=200,"low",Table1[[#This Row],[Inventory_Level]]&gt;=700,"high",Table1[[#This Row],[Inventory_Level]]&gt;200,"medium")</f>
        <v>medium</v>
      </c>
    </row>
    <row r="9512" spans="1:20" x14ac:dyDescent="0.35">
      <c r="A9512" s="4">
        <v>9511</v>
      </c>
      <c r="B9512" s="4" t="s">
        <v>44</v>
      </c>
      <c r="C9512" s="4" t="s">
        <v>38</v>
      </c>
      <c r="D9512" s="4" t="s">
        <v>32</v>
      </c>
      <c r="E9512" s="4" t="s">
        <v>18</v>
      </c>
      <c r="F9512" s="10" t="s">
        <v>145</v>
      </c>
      <c r="G9512" s="11" t="s">
        <v>100</v>
      </c>
      <c r="H9512" s="4">
        <v>34</v>
      </c>
      <c r="I9512" s="12">
        <v>40145.18</v>
      </c>
      <c r="J9512" s="12">
        <v>1364936.12</v>
      </c>
      <c r="K9512" s="12">
        <v>3216.19</v>
      </c>
      <c r="L9512" s="4">
        <v>520</v>
      </c>
      <c r="M9512" s="4" t="s">
        <v>42</v>
      </c>
      <c r="N9512" s="4" t="str" cm="1">
        <f t="array" ref="N9512">_xlfn.SWITCH(E9512,"Delhi","North","Chennai","South","Hyderabad","South","Mumbai","Central","Bangalore","South")</f>
        <v>North</v>
      </c>
      <c r="O9512" s="12">
        <v>201027.61</v>
      </c>
      <c r="P9512" s="4">
        <f>Table1[[#This Row],[Delivery_Date]]-Table1[[#This Row],[Order_Date]]</f>
        <v>10</v>
      </c>
      <c r="Q9512" s="4" t="str">
        <f>IF(Table1[[#This Row],[Delivery delay days]]&gt;5,"delay","on time")</f>
        <v>delay</v>
      </c>
      <c r="R9512" s="10">
        <f>DATEVALUE(Table1[[#This Row],[Delivery_Date]])</f>
        <v>45090</v>
      </c>
      <c r="S9512" s="10">
        <f>DATEVALUE(Table1[[#This Row],[Order_Date]])</f>
        <v>45080</v>
      </c>
      <c r="T9512" s="4" t="str" cm="1">
        <f t="array" ref="T9512">_xlfn.IFS(Table1[[#This Row],[Inventory_Level]]&lt;=200,"low",Table1[[#This Row],[Inventory_Level]]&gt;=700,"high",Table1[[#This Row],[Inventory_Level]]&gt;200,"medium")</f>
        <v>medium</v>
      </c>
    </row>
    <row r="9513" spans="1:20" x14ac:dyDescent="0.35">
      <c r="A9513" s="4">
        <v>9512</v>
      </c>
      <c r="B9513" s="4" t="s">
        <v>23</v>
      </c>
      <c r="C9513" s="4" t="s">
        <v>38</v>
      </c>
      <c r="D9513" s="4" t="s">
        <v>25</v>
      </c>
      <c r="E9513" s="4" t="s">
        <v>52</v>
      </c>
      <c r="F9513" s="10" t="s">
        <v>393</v>
      </c>
      <c r="G9513" s="11" t="s">
        <v>193</v>
      </c>
      <c r="H9513" s="4">
        <v>32</v>
      </c>
      <c r="I9513" s="12">
        <v>37212.6</v>
      </c>
      <c r="J9513" s="12">
        <v>1190803.2</v>
      </c>
      <c r="K9513" s="12">
        <v>462.48</v>
      </c>
      <c r="L9513" s="4">
        <v>636</v>
      </c>
      <c r="M9513" s="4" t="s">
        <v>42</v>
      </c>
      <c r="N9513" s="4" t="str" cm="1">
        <f t="array" ref="N9513">_xlfn.SWITCH(E9513,"Delhi","North","Chennai","South","Hyderabad","South","Mumbai","Central","Bangalore","South")</f>
        <v>Central</v>
      </c>
      <c r="O9513" s="12">
        <v>137197.67000000001</v>
      </c>
      <c r="P9513" s="4">
        <f>Table1[[#This Row],[Delivery_Date]]-Table1[[#This Row],[Order_Date]]</f>
        <v>8</v>
      </c>
      <c r="Q9513" s="4" t="str">
        <f>IF(Table1[[#This Row],[Delivery delay days]]&gt;5,"delay","on time")</f>
        <v>delay</v>
      </c>
      <c r="R9513" s="10">
        <f>DATEVALUE(Table1[[#This Row],[Delivery_Date]])</f>
        <v>45209</v>
      </c>
      <c r="S9513" s="10">
        <f>DATEVALUE(Table1[[#This Row],[Order_Date]])</f>
        <v>45201</v>
      </c>
      <c r="T9513" s="4" t="str" cm="1">
        <f t="array" ref="T9513">_xlfn.IFS(Table1[[#This Row],[Inventory_Level]]&lt;=200,"low",Table1[[#This Row],[Inventory_Level]]&gt;=700,"high",Table1[[#This Row],[Inventory_Level]]&gt;200,"medium")</f>
        <v>medium</v>
      </c>
    </row>
    <row r="9514" spans="1:20" x14ac:dyDescent="0.35">
      <c r="A9514" s="4">
        <v>9513</v>
      </c>
      <c r="B9514" s="4" t="s">
        <v>31</v>
      </c>
      <c r="C9514" s="4" t="s">
        <v>16</v>
      </c>
      <c r="D9514" s="4" t="s">
        <v>39</v>
      </c>
      <c r="E9514" s="4" t="s">
        <v>60</v>
      </c>
      <c r="F9514" s="10" t="s">
        <v>161</v>
      </c>
      <c r="G9514" s="11" t="s">
        <v>112</v>
      </c>
      <c r="H9514" s="4">
        <v>51</v>
      </c>
      <c r="I9514" s="12">
        <v>20479.400000000001</v>
      </c>
      <c r="J9514" s="12">
        <v>1044449.4</v>
      </c>
      <c r="K9514" s="12">
        <v>1269.1500000000001</v>
      </c>
      <c r="L9514" s="4">
        <v>307</v>
      </c>
      <c r="M9514" s="4" t="s">
        <v>42</v>
      </c>
      <c r="N9514" s="4" t="str" cm="1">
        <f t="array" ref="N9514">_xlfn.SWITCH(E9514,"Delhi","North","Chennai","South","Hyderabad","South","Mumbai","Central","Bangalore","South")</f>
        <v>South</v>
      </c>
      <c r="O9514" s="12">
        <v>156217.76</v>
      </c>
      <c r="P9514" s="4">
        <f>Table1[[#This Row],[Delivery_Date]]-Table1[[#This Row],[Order_Date]]</f>
        <v>6</v>
      </c>
      <c r="Q9514" s="4" t="str">
        <f>IF(Table1[[#This Row],[Delivery delay days]]&gt;5,"delay","on time")</f>
        <v>delay</v>
      </c>
      <c r="R9514" s="10">
        <f>DATEVALUE(Table1[[#This Row],[Delivery_Date]])</f>
        <v>45162</v>
      </c>
      <c r="S9514" s="10">
        <f>DATEVALUE(Table1[[#This Row],[Order_Date]])</f>
        <v>45156</v>
      </c>
      <c r="T9514" s="4" t="str" cm="1">
        <f t="array" ref="T9514">_xlfn.IFS(Table1[[#This Row],[Inventory_Level]]&lt;=200,"low",Table1[[#This Row],[Inventory_Level]]&gt;=700,"high",Table1[[#This Row],[Inventory_Level]]&gt;200,"medium")</f>
        <v>medium</v>
      </c>
    </row>
    <row r="9515" spans="1:20" x14ac:dyDescent="0.35">
      <c r="A9515" s="4">
        <v>9514</v>
      </c>
      <c r="B9515" s="4" t="s">
        <v>23</v>
      </c>
      <c r="C9515" s="4" t="s">
        <v>38</v>
      </c>
      <c r="D9515" s="4" t="s">
        <v>45</v>
      </c>
      <c r="E9515" s="4" t="s">
        <v>18</v>
      </c>
      <c r="F9515" s="10" t="s">
        <v>339</v>
      </c>
      <c r="G9515" s="11" t="s">
        <v>371</v>
      </c>
      <c r="H9515" s="4">
        <v>30</v>
      </c>
      <c r="I9515" s="12">
        <v>3192.09</v>
      </c>
      <c r="J9515" s="12">
        <v>95762.7</v>
      </c>
      <c r="K9515" s="12">
        <v>3426.09</v>
      </c>
      <c r="L9515" s="4">
        <v>49</v>
      </c>
      <c r="M9515" s="4" t="s">
        <v>21</v>
      </c>
      <c r="N9515" s="4" t="str" cm="1">
        <f t="array" ref="N9515">_xlfn.SWITCH(E9515,"Delhi","North","Chennai","South","Hyderabad","South","Mumbai","Central","Bangalore","South")</f>
        <v>North</v>
      </c>
      <c r="O9515" s="12">
        <v>6905.35</v>
      </c>
      <c r="P9515" s="4">
        <f>Table1[[#This Row],[Delivery_Date]]-Table1[[#This Row],[Order_Date]]</f>
        <v>8</v>
      </c>
      <c r="Q9515" s="4" t="str">
        <f>IF(Table1[[#This Row],[Delivery delay days]]&gt;5,"delay","on time")</f>
        <v>delay</v>
      </c>
      <c r="R9515" s="10">
        <f>DATEVALUE(Table1[[#This Row],[Delivery_Date]])</f>
        <v>45064</v>
      </c>
      <c r="S9515" s="10">
        <f>DATEVALUE(Table1[[#This Row],[Order_Date]])</f>
        <v>45056</v>
      </c>
      <c r="T9515" s="4" t="str" cm="1">
        <f t="array" ref="T9515">_xlfn.IFS(Table1[[#This Row],[Inventory_Level]]&lt;=200,"low",Table1[[#This Row],[Inventory_Level]]&gt;=700,"high",Table1[[#This Row],[Inventory_Level]]&gt;200,"medium")</f>
        <v>low</v>
      </c>
    </row>
    <row r="9516" spans="1:20" x14ac:dyDescent="0.35">
      <c r="A9516" s="4">
        <v>9515</v>
      </c>
      <c r="B9516" s="4" t="s">
        <v>44</v>
      </c>
      <c r="C9516" s="4" t="s">
        <v>38</v>
      </c>
      <c r="D9516" s="4" t="s">
        <v>25</v>
      </c>
      <c r="E9516" s="4" t="s">
        <v>46</v>
      </c>
      <c r="F9516" s="10" t="s">
        <v>346</v>
      </c>
      <c r="G9516" s="11" t="s">
        <v>169</v>
      </c>
      <c r="H9516" s="4">
        <v>89</v>
      </c>
      <c r="I9516" s="12">
        <v>40284.660000000003</v>
      </c>
      <c r="J9516" s="12">
        <v>3585334.74</v>
      </c>
      <c r="K9516" s="12">
        <v>3192.88</v>
      </c>
      <c r="L9516" s="4">
        <v>444</v>
      </c>
      <c r="M9516" s="4" t="s">
        <v>42</v>
      </c>
      <c r="N9516" s="4" t="str" cm="1">
        <f t="array" ref="N9516">_xlfn.SWITCH(E9516,"Delhi","North","Chennai","South","Hyderabad","South","Mumbai","Central","Bangalore","South")</f>
        <v>South</v>
      </c>
      <c r="O9516" s="12">
        <v>356290.77</v>
      </c>
      <c r="P9516" s="4">
        <f>Table1[[#This Row],[Delivery_Date]]-Table1[[#This Row],[Order_Date]]</f>
        <v>2</v>
      </c>
      <c r="Q9516" s="4" t="str">
        <f>IF(Table1[[#This Row],[Delivery delay days]]&gt;5,"delay","on time")</f>
        <v>on time</v>
      </c>
      <c r="R9516" s="10">
        <f>DATEVALUE(Table1[[#This Row],[Delivery_Date]])</f>
        <v>45088</v>
      </c>
      <c r="S9516" s="10">
        <f>DATEVALUE(Table1[[#This Row],[Order_Date]])</f>
        <v>45086</v>
      </c>
      <c r="T9516" s="4" t="str" cm="1">
        <f t="array" ref="T9516">_xlfn.IFS(Table1[[#This Row],[Inventory_Level]]&lt;=200,"low",Table1[[#This Row],[Inventory_Level]]&gt;=700,"high",Table1[[#This Row],[Inventory_Level]]&gt;200,"medium")</f>
        <v>medium</v>
      </c>
    </row>
    <row r="9517" spans="1:20" x14ac:dyDescent="0.35">
      <c r="A9517" s="4">
        <v>9516</v>
      </c>
      <c r="B9517" s="4" t="s">
        <v>37</v>
      </c>
      <c r="C9517" s="4" t="s">
        <v>16</v>
      </c>
      <c r="D9517" s="4" t="s">
        <v>25</v>
      </c>
      <c r="E9517" s="4" t="s">
        <v>18</v>
      </c>
      <c r="F9517" s="10" t="s">
        <v>285</v>
      </c>
      <c r="G9517" s="11" t="s">
        <v>242</v>
      </c>
      <c r="H9517" s="4">
        <v>99</v>
      </c>
      <c r="I9517" s="12">
        <v>14194.77</v>
      </c>
      <c r="J9517" s="12">
        <v>1405282.23</v>
      </c>
      <c r="K9517" s="12">
        <v>4945.6400000000003</v>
      </c>
      <c r="L9517" s="4">
        <v>168</v>
      </c>
      <c r="M9517" s="4" t="s">
        <v>29</v>
      </c>
      <c r="N9517" s="4" t="str" cm="1">
        <f t="array" ref="N9517">_xlfn.SWITCH(E9517,"Delhi","North","Chennai","South","Hyderabad","South","Mumbai","Central","Bangalore","South")</f>
        <v>North</v>
      </c>
      <c r="O9517" s="12">
        <v>141442.67000000001</v>
      </c>
      <c r="P9517" s="4">
        <f>Table1[[#This Row],[Delivery_Date]]-Table1[[#This Row],[Order_Date]]</f>
        <v>3</v>
      </c>
      <c r="Q9517" s="4" t="str">
        <f>IF(Table1[[#This Row],[Delivery delay days]]&gt;5,"delay","on time")</f>
        <v>on time</v>
      </c>
      <c r="R9517" s="10">
        <f>DATEVALUE(Table1[[#This Row],[Delivery_Date]])</f>
        <v>45197</v>
      </c>
      <c r="S9517" s="10">
        <f>DATEVALUE(Table1[[#This Row],[Order_Date]])</f>
        <v>45194</v>
      </c>
      <c r="T9517" s="4" t="str" cm="1">
        <f t="array" ref="T9517">_xlfn.IFS(Table1[[#This Row],[Inventory_Level]]&lt;=200,"low",Table1[[#This Row],[Inventory_Level]]&gt;=700,"high",Table1[[#This Row],[Inventory_Level]]&gt;200,"medium")</f>
        <v>low</v>
      </c>
    </row>
    <row r="9518" spans="1:20" x14ac:dyDescent="0.35">
      <c r="A9518" s="4">
        <v>9517</v>
      </c>
      <c r="B9518" s="4" t="s">
        <v>65</v>
      </c>
      <c r="C9518" s="4" t="s">
        <v>38</v>
      </c>
      <c r="D9518" s="4" t="s">
        <v>32</v>
      </c>
      <c r="E9518" s="4" t="s">
        <v>26</v>
      </c>
      <c r="F9518" s="10" t="s">
        <v>362</v>
      </c>
      <c r="G9518" s="11" t="s">
        <v>100</v>
      </c>
      <c r="H9518" s="4">
        <v>73</v>
      </c>
      <c r="I9518" s="12">
        <v>31445.63</v>
      </c>
      <c r="J9518" s="12">
        <v>2295530.9900000002</v>
      </c>
      <c r="K9518" s="12">
        <v>3869.79</v>
      </c>
      <c r="L9518" s="4">
        <v>611</v>
      </c>
      <c r="M9518" s="4" t="s">
        <v>21</v>
      </c>
      <c r="N9518" s="4" t="str" cm="1">
        <f t="array" ref="N9518">_xlfn.SWITCH(E9518,"Delhi","North","Chennai","South","Hyderabad","South","Mumbai","Central","Bangalore","South")</f>
        <v>South</v>
      </c>
      <c r="O9518" s="12">
        <v>237316.67</v>
      </c>
      <c r="P9518" s="4">
        <f>Table1[[#This Row],[Delivery_Date]]-Table1[[#This Row],[Order_Date]]</f>
        <v>15</v>
      </c>
      <c r="Q9518" s="4" t="str">
        <f>IF(Table1[[#This Row],[Delivery delay days]]&gt;5,"delay","on time")</f>
        <v>delay</v>
      </c>
      <c r="R9518" s="10">
        <f>DATEVALUE(Table1[[#This Row],[Delivery_Date]])</f>
        <v>45090</v>
      </c>
      <c r="S9518" s="10">
        <f>DATEVALUE(Table1[[#This Row],[Order_Date]])</f>
        <v>45075</v>
      </c>
      <c r="T9518" s="4" t="str" cm="1">
        <f t="array" ref="T9518">_xlfn.IFS(Table1[[#This Row],[Inventory_Level]]&lt;=200,"low",Table1[[#This Row],[Inventory_Level]]&gt;=700,"high",Table1[[#This Row],[Inventory_Level]]&gt;200,"medium")</f>
        <v>medium</v>
      </c>
    </row>
    <row r="9519" spans="1:20" x14ac:dyDescent="0.35">
      <c r="A9519" s="4">
        <v>9518</v>
      </c>
      <c r="B9519" s="4" t="s">
        <v>15</v>
      </c>
      <c r="C9519" s="4" t="s">
        <v>38</v>
      </c>
      <c r="D9519" s="4" t="s">
        <v>25</v>
      </c>
      <c r="E9519" s="4" t="s">
        <v>52</v>
      </c>
      <c r="F9519" s="10" t="s">
        <v>408</v>
      </c>
      <c r="G9519" s="11" t="s">
        <v>222</v>
      </c>
      <c r="H9519" s="4">
        <v>50</v>
      </c>
      <c r="I9519" s="12">
        <v>6808.2</v>
      </c>
      <c r="J9519" s="12">
        <v>340410</v>
      </c>
      <c r="K9519" s="12">
        <v>1875.53</v>
      </c>
      <c r="L9519" s="4">
        <v>735</v>
      </c>
      <c r="M9519" s="4" t="s">
        <v>21</v>
      </c>
      <c r="N9519" s="4" t="str" cm="1">
        <f t="array" ref="N9519">_xlfn.SWITCH(E9519,"Delhi","North","Chennai","South","Hyderabad","South","Mumbai","Central","Bangalore","South")</f>
        <v>Central</v>
      </c>
      <c r="O9519" s="12">
        <v>55864.84</v>
      </c>
      <c r="P9519" s="4">
        <f>Table1[[#This Row],[Delivery_Date]]-Table1[[#This Row],[Order_Date]]</f>
        <v>3</v>
      </c>
      <c r="Q9519" s="4" t="str">
        <f>IF(Table1[[#This Row],[Delivery delay days]]&gt;5,"delay","on time")</f>
        <v>on time</v>
      </c>
      <c r="R9519" s="10">
        <f>DATEVALUE(Table1[[#This Row],[Delivery_Date]])</f>
        <v>45225</v>
      </c>
      <c r="S9519" s="10">
        <f>DATEVALUE(Table1[[#This Row],[Order_Date]])</f>
        <v>45222</v>
      </c>
      <c r="T9519" s="4" t="str" cm="1">
        <f t="array" ref="T9519">_xlfn.IFS(Table1[[#This Row],[Inventory_Level]]&lt;=200,"low",Table1[[#This Row],[Inventory_Level]]&gt;=700,"high",Table1[[#This Row],[Inventory_Level]]&gt;200,"medium")</f>
        <v>high</v>
      </c>
    </row>
    <row r="9520" spans="1:20" x14ac:dyDescent="0.35">
      <c r="A9520" s="4">
        <v>9519</v>
      </c>
      <c r="B9520" s="4" t="s">
        <v>51</v>
      </c>
      <c r="C9520" s="4" t="s">
        <v>24</v>
      </c>
      <c r="D9520" s="4" t="s">
        <v>39</v>
      </c>
      <c r="E9520" s="4" t="s">
        <v>60</v>
      </c>
      <c r="F9520" s="10" t="s">
        <v>120</v>
      </c>
      <c r="G9520" s="11" t="s">
        <v>100</v>
      </c>
      <c r="H9520" s="4">
        <v>35</v>
      </c>
      <c r="I9520" s="12">
        <v>13657.38</v>
      </c>
      <c r="J9520" s="12">
        <v>478008.3</v>
      </c>
      <c r="K9520" s="12">
        <v>4425.7700000000004</v>
      </c>
      <c r="L9520" s="4">
        <v>299</v>
      </c>
      <c r="M9520" s="4" t="s">
        <v>29</v>
      </c>
      <c r="N9520" s="4" t="str" cm="1">
        <f t="array" ref="N9520">_xlfn.SWITCH(E9520,"Delhi","North","Chennai","South","Hyderabad","South","Mumbai","Central","Bangalore","South")</f>
        <v>South</v>
      </c>
      <c r="O9520" s="12">
        <v>65537.41</v>
      </c>
      <c r="P9520" s="4">
        <f>Table1[[#This Row],[Delivery_Date]]-Table1[[#This Row],[Order_Date]]</f>
        <v>14</v>
      </c>
      <c r="Q9520" s="4" t="str">
        <f>IF(Table1[[#This Row],[Delivery delay days]]&gt;5,"delay","on time")</f>
        <v>delay</v>
      </c>
      <c r="R9520" s="10">
        <f>DATEVALUE(Table1[[#This Row],[Delivery_Date]])</f>
        <v>45090</v>
      </c>
      <c r="S9520" s="10">
        <f>DATEVALUE(Table1[[#This Row],[Order_Date]])</f>
        <v>45076</v>
      </c>
      <c r="T9520" s="4" t="str" cm="1">
        <f t="array" ref="T9520">_xlfn.IFS(Table1[[#This Row],[Inventory_Level]]&lt;=200,"low",Table1[[#This Row],[Inventory_Level]]&gt;=700,"high",Table1[[#This Row],[Inventory_Level]]&gt;200,"medium")</f>
        <v>medium</v>
      </c>
    </row>
    <row r="9521" spans="1:20" x14ac:dyDescent="0.35">
      <c r="A9521" s="4">
        <v>9520</v>
      </c>
      <c r="B9521" s="4" t="s">
        <v>37</v>
      </c>
      <c r="C9521" s="4" t="s">
        <v>24</v>
      </c>
      <c r="D9521" s="4" t="s">
        <v>45</v>
      </c>
      <c r="E9521" s="4" t="s">
        <v>26</v>
      </c>
      <c r="F9521" s="10" t="s">
        <v>299</v>
      </c>
      <c r="G9521" s="11" t="s">
        <v>54</v>
      </c>
      <c r="H9521" s="4">
        <v>93</v>
      </c>
      <c r="I9521" s="12">
        <v>11287.4</v>
      </c>
      <c r="J9521" s="12">
        <v>1049728.2</v>
      </c>
      <c r="K9521" s="12">
        <v>3491.77</v>
      </c>
      <c r="L9521" s="4">
        <v>926</v>
      </c>
      <c r="M9521" s="4" t="s">
        <v>42</v>
      </c>
      <c r="N9521" s="4" t="str" cm="1">
        <f t="array" ref="N9521">_xlfn.SWITCH(E9521,"Delhi","North","Chennai","South","Hyderabad","South","Mumbai","Central","Bangalore","South")</f>
        <v>South</v>
      </c>
      <c r="O9521" s="12">
        <v>77961.62</v>
      </c>
      <c r="P9521" s="4">
        <f>Table1[[#This Row],[Delivery_Date]]-Table1[[#This Row],[Order_Date]]</f>
        <v>2</v>
      </c>
      <c r="Q9521" s="4" t="str">
        <f>IF(Table1[[#This Row],[Delivery delay days]]&gt;5,"delay","on time")</f>
        <v>on time</v>
      </c>
      <c r="R9521" s="10">
        <f>DATEVALUE(Table1[[#This Row],[Delivery_Date]])</f>
        <v>45212</v>
      </c>
      <c r="S9521" s="10">
        <f>DATEVALUE(Table1[[#This Row],[Order_Date]])</f>
        <v>45210</v>
      </c>
      <c r="T9521" s="4" t="str" cm="1">
        <f t="array" ref="T9521">_xlfn.IFS(Table1[[#This Row],[Inventory_Level]]&lt;=200,"low",Table1[[#This Row],[Inventory_Level]]&gt;=700,"high",Table1[[#This Row],[Inventory_Level]]&gt;200,"medium")</f>
        <v>high</v>
      </c>
    </row>
    <row r="9522" spans="1:20" x14ac:dyDescent="0.35">
      <c r="A9522" s="4">
        <v>9521</v>
      </c>
      <c r="B9522" s="4" t="s">
        <v>37</v>
      </c>
      <c r="C9522" s="4" t="s">
        <v>24</v>
      </c>
      <c r="D9522" s="4" t="s">
        <v>32</v>
      </c>
      <c r="E9522" s="4" t="s">
        <v>26</v>
      </c>
      <c r="F9522" s="10" t="s">
        <v>417</v>
      </c>
      <c r="G9522" s="11" t="s">
        <v>402</v>
      </c>
      <c r="H9522" s="4">
        <v>84</v>
      </c>
      <c r="I9522" s="12">
        <v>16655.21</v>
      </c>
      <c r="J9522" s="12">
        <v>1399037.64</v>
      </c>
      <c r="K9522" s="12">
        <v>1971.46</v>
      </c>
      <c r="L9522" s="4">
        <v>793</v>
      </c>
      <c r="M9522" s="4" t="s">
        <v>42</v>
      </c>
      <c r="N9522" s="4" t="str" cm="1">
        <f t="array" ref="N9522">_xlfn.SWITCH(E9522,"Delhi","North","Chennai","South","Hyderabad","South","Mumbai","Central","Bangalore","South")</f>
        <v>South</v>
      </c>
      <c r="O9522" s="12">
        <v>119907.34</v>
      </c>
      <c r="P9522" s="4">
        <f>Table1[[#This Row],[Delivery_Date]]-Table1[[#This Row],[Order_Date]]</f>
        <v>6</v>
      </c>
      <c r="Q9522" s="4" t="str">
        <f>IF(Table1[[#This Row],[Delivery delay days]]&gt;5,"delay","on time")</f>
        <v>delay</v>
      </c>
      <c r="R9522" s="10">
        <f>DATEVALUE(Table1[[#This Row],[Delivery_Date]])</f>
        <v>44989</v>
      </c>
      <c r="S9522" s="10">
        <f>DATEVALUE(Table1[[#This Row],[Order_Date]])</f>
        <v>44983</v>
      </c>
      <c r="T9522" s="4" t="str" cm="1">
        <f t="array" ref="T9522">_xlfn.IFS(Table1[[#This Row],[Inventory_Level]]&lt;=200,"low",Table1[[#This Row],[Inventory_Level]]&gt;=700,"high",Table1[[#This Row],[Inventory_Level]]&gt;200,"medium")</f>
        <v>high</v>
      </c>
    </row>
    <row r="9523" spans="1:20" x14ac:dyDescent="0.35">
      <c r="A9523" s="4">
        <v>9522</v>
      </c>
      <c r="B9523" s="4" t="s">
        <v>23</v>
      </c>
      <c r="C9523" s="4" t="s">
        <v>24</v>
      </c>
      <c r="D9523" s="4" t="s">
        <v>17</v>
      </c>
      <c r="E9523" s="4" t="s">
        <v>60</v>
      </c>
      <c r="F9523" s="10" t="s">
        <v>53</v>
      </c>
      <c r="G9523" s="11" t="s">
        <v>73</v>
      </c>
      <c r="H9523" s="4">
        <v>63</v>
      </c>
      <c r="I9523" s="12">
        <v>20946.060000000001</v>
      </c>
      <c r="J9523" s="12">
        <v>1319601.78</v>
      </c>
      <c r="K9523" s="12">
        <v>1547.88</v>
      </c>
      <c r="L9523" s="4">
        <v>362</v>
      </c>
      <c r="M9523" s="4" t="s">
        <v>21</v>
      </c>
      <c r="N9523" s="4" t="str" cm="1">
        <f t="array" ref="N9523">_xlfn.SWITCH(E9523,"Delhi","North","Chennai","South","Hyderabad","South","Mumbai","Central","Bangalore","South")</f>
        <v>South</v>
      </c>
      <c r="O9523" s="12">
        <v>219332.37</v>
      </c>
      <c r="P9523" s="4">
        <f>Table1[[#This Row],[Delivery_Date]]-Table1[[#This Row],[Order_Date]]</f>
        <v>15</v>
      </c>
      <c r="Q9523" s="4" t="str">
        <f>IF(Table1[[#This Row],[Delivery delay days]]&gt;5,"delay","on time")</f>
        <v>delay</v>
      </c>
      <c r="R9523" s="10">
        <f>DATEVALUE(Table1[[#This Row],[Delivery_Date]])</f>
        <v>45220</v>
      </c>
      <c r="S9523" s="10">
        <f>DATEVALUE(Table1[[#This Row],[Order_Date]])</f>
        <v>45205</v>
      </c>
      <c r="T9523" s="4" t="str" cm="1">
        <f t="array" ref="T9523">_xlfn.IFS(Table1[[#This Row],[Inventory_Level]]&lt;=200,"low",Table1[[#This Row],[Inventory_Level]]&gt;=700,"high",Table1[[#This Row],[Inventory_Level]]&gt;200,"medium")</f>
        <v>medium</v>
      </c>
    </row>
    <row r="9524" spans="1:20" x14ac:dyDescent="0.35">
      <c r="A9524" s="4">
        <v>9523</v>
      </c>
      <c r="B9524" s="4" t="s">
        <v>37</v>
      </c>
      <c r="C9524" s="4" t="s">
        <v>24</v>
      </c>
      <c r="D9524" s="4" t="s">
        <v>39</v>
      </c>
      <c r="E9524" s="4" t="s">
        <v>18</v>
      </c>
      <c r="F9524" s="10" t="s">
        <v>318</v>
      </c>
      <c r="G9524" s="11" t="s">
        <v>410</v>
      </c>
      <c r="H9524" s="4">
        <v>79</v>
      </c>
      <c r="I9524" s="12">
        <v>22975</v>
      </c>
      <c r="J9524" s="12">
        <v>1815025</v>
      </c>
      <c r="K9524" s="12">
        <v>396.6</v>
      </c>
      <c r="L9524" s="4">
        <v>339</v>
      </c>
      <c r="M9524" s="4" t="s">
        <v>42</v>
      </c>
      <c r="N9524" s="4" t="str" cm="1">
        <f t="array" ref="N9524">_xlfn.SWITCH(E9524,"Delhi","North","Chennai","South","Hyderabad","South","Mumbai","Central","Bangalore","South")</f>
        <v>North</v>
      </c>
      <c r="O9524" s="12">
        <v>343304.54</v>
      </c>
      <c r="P9524" s="4">
        <f>Table1[[#This Row],[Delivery_Date]]-Table1[[#This Row],[Order_Date]]</f>
        <v>13</v>
      </c>
      <c r="Q9524" s="4" t="str">
        <f>IF(Table1[[#This Row],[Delivery delay days]]&gt;5,"delay","on time")</f>
        <v>delay</v>
      </c>
      <c r="R9524" s="10">
        <f>DATEVALUE(Table1[[#This Row],[Delivery_Date]])</f>
        <v>45070</v>
      </c>
      <c r="S9524" s="10">
        <f>DATEVALUE(Table1[[#This Row],[Order_Date]])</f>
        <v>45057</v>
      </c>
      <c r="T9524" s="4" t="str" cm="1">
        <f t="array" ref="T9524">_xlfn.IFS(Table1[[#This Row],[Inventory_Level]]&lt;=200,"low",Table1[[#This Row],[Inventory_Level]]&gt;=700,"high",Table1[[#This Row],[Inventory_Level]]&gt;200,"medium")</f>
        <v>medium</v>
      </c>
    </row>
    <row r="9525" spans="1:20" x14ac:dyDescent="0.35">
      <c r="A9525" s="4">
        <v>9524</v>
      </c>
      <c r="B9525" s="4" t="s">
        <v>37</v>
      </c>
      <c r="C9525" s="4" t="s">
        <v>38</v>
      </c>
      <c r="D9525" s="4" t="s">
        <v>39</v>
      </c>
      <c r="E9525" s="4" t="s">
        <v>26</v>
      </c>
      <c r="F9525" s="10" t="s">
        <v>335</v>
      </c>
      <c r="G9525" s="11" t="s">
        <v>146</v>
      </c>
      <c r="H9525" s="4">
        <v>3</v>
      </c>
      <c r="I9525" s="12">
        <v>29920.36</v>
      </c>
      <c r="J9525" s="12">
        <v>89761.08</v>
      </c>
      <c r="K9525" s="12">
        <v>1320.83</v>
      </c>
      <c r="L9525" s="4">
        <v>419</v>
      </c>
      <c r="M9525" s="4" t="s">
        <v>42</v>
      </c>
      <c r="N9525" s="4" t="str" cm="1">
        <f t="array" ref="N9525">_xlfn.SWITCH(E9525,"Delhi","North","Chennai","South","Hyderabad","South","Mumbai","Central","Bangalore","South")</f>
        <v>South</v>
      </c>
      <c r="O9525" s="12">
        <v>20768.77</v>
      </c>
      <c r="P9525" s="4">
        <f>Table1[[#This Row],[Delivery_Date]]-Table1[[#This Row],[Order_Date]]</f>
        <v>11</v>
      </c>
      <c r="Q9525" s="4" t="str">
        <f>IF(Table1[[#This Row],[Delivery delay days]]&gt;5,"delay","on time")</f>
        <v>delay</v>
      </c>
      <c r="R9525" s="10">
        <f>DATEVALUE(Table1[[#This Row],[Delivery_Date]])</f>
        <v>45200</v>
      </c>
      <c r="S9525" s="10">
        <f>DATEVALUE(Table1[[#This Row],[Order_Date]])</f>
        <v>45189</v>
      </c>
      <c r="T9525" s="4" t="str" cm="1">
        <f t="array" ref="T9525">_xlfn.IFS(Table1[[#This Row],[Inventory_Level]]&lt;=200,"low",Table1[[#This Row],[Inventory_Level]]&gt;=700,"high",Table1[[#This Row],[Inventory_Level]]&gt;200,"medium")</f>
        <v>medium</v>
      </c>
    </row>
    <row r="9526" spans="1:20" x14ac:dyDescent="0.35">
      <c r="A9526" s="4">
        <v>9525</v>
      </c>
      <c r="B9526" s="4" t="s">
        <v>37</v>
      </c>
      <c r="C9526" s="4" t="s">
        <v>16</v>
      </c>
      <c r="D9526" s="4" t="s">
        <v>39</v>
      </c>
      <c r="E9526" s="4" t="s">
        <v>52</v>
      </c>
      <c r="F9526" s="10" t="s">
        <v>352</v>
      </c>
      <c r="G9526" s="11" t="s">
        <v>262</v>
      </c>
      <c r="H9526" s="4">
        <v>76</v>
      </c>
      <c r="I9526" s="12">
        <v>2729.8</v>
      </c>
      <c r="J9526" s="12">
        <v>207464.8</v>
      </c>
      <c r="K9526" s="12">
        <v>2701.31</v>
      </c>
      <c r="L9526" s="4">
        <v>303</v>
      </c>
      <c r="M9526" s="4" t="s">
        <v>42</v>
      </c>
      <c r="N9526" s="4" t="str" cm="1">
        <f t="array" ref="N9526">_xlfn.SWITCH(E9526,"Delhi","North","Chennai","South","Hyderabad","South","Mumbai","Central","Bangalore","South")</f>
        <v>Central</v>
      </c>
      <c r="O9526" s="12">
        <v>34029.82</v>
      </c>
      <c r="P9526" s="4">
        <f>Table1[[#This Row],[Delivery_Date]]-Table1[[#This Row],[Order_Date]]</f>
        <v>3</v>
      </c>
      <c r="Q9526" s="4" t="str">
        <f>IF(Table1[[#This Row],[Delivery delay days]]&gt;5,"delay","on time")</f>
        <v>on time</v>
      </c>
      <c r="R9526" s="10">
        <f>DATEVALUE(Table1[[#This Row],[Delivery_Date]])</f>
        <v>44953</v>
      </c>
      <c r="S9526" s="10">
        <f>DATEVALUE(Table1[[#This Row],[Order_Date]])</f>
        <v>44950</v>
      </c>
      <c r="T9526" s="4" t="str" cm="1">
        <f t="array" ref="T9526">_xlfn.IFS(Table1[[#This Row],[Inventory_Level]]&lt;=200,"low",Table1[[#This Row],[Inventory_Level]]&gt;=700,"high",Table1[[#This Row],[Inventory_Level]]&gt;200,"medium")</f>
        <v>medium</v>
      </c>
    </row>
    <row r="9527" spans="1:20" x14ac:dyDescent="0.35">
      <c r="A9527" s="4">
        <v>9526</v>
      </c>
      <c r="B9527" s="4" t="s">
        <v>37</v>
      </c>
      <c r="C9527" s="4" t="s">
        <v>16</v>
      </c>
      <c r="D9527" s="4" t="s">
        <v>45</v>
      </c>
      <c r="E9527" s="4" t="s">
        <v>60</v>
      </c>
      <c r="F9527" s="10" t="s">
        <v>261</v>
      </c>
      <c r="G9527" s="11" t="s">
        <v>236</v>
      </c>
      <c r="H9527" s="4">
        <v>62</v>
      </c>
      <c r="I9527" s="12">
        <v>32055.17</v>
      </c>
      <c r="J9527" s="12">
        <v>1987420.54</v>
      </c>
      <c r="K9527" s="12">
        <v>2402.36</v>
      </c>
      <c r="L9527" s="4">
        <v>123</v>
      </c>
      <c r="M9527" s="4" t="s">
        <v>21</v>
      </c>
      <c r="N9527" s="4" t="str" cm="1">
        <f t="array" ref="N9527">_xlfn.SWITCH(E9527,"Delhi","North","Chennai","South","Hyderabad","South","Mumbai","Central","Bangalore","South")</f>
        <v>South</v>
      </c>
      <c r="O9527" s="12">
        <v>333204.89</v>
      </c>
      <c r="P9527" s="4">
        <f>Table1[[#This Row],[Delivery_Date]]-Table1[[#This Row],[Order_Date]]</f>
        <v>14</v>
      </c>
      <c r="Q9527" s="4" t="str">
        <f>IF(Table1[[#This Row],[Delivery delay days]]&gt;5,"delay","on time")</f>
        <v>delay</v>
      </c>
      <c r="R9527" s="10">
        <f>DATEVALUE(Table1[[#This Row],[Delivery_Date]])</f>
        <v>45290</v>
      </c>
      <c r="S9527" s="10">
        <f>DATEVALUE(Table1[[#This Row],[Order_Date]])</f>
        <v>45276</v>
      </c>
      <c r="T9527" s="4" t="str" cm="1">
        <f t="array" ref="T9527">_xlfn.IFS(Table1[[#This Row],[Inventory_Level]]&lt;=200,"low",Table1[[#This Row],[Inventory_Level]]&gt;=700,"high",Table1[[#This Row],[Inventory_Level]]&gt;200,"medium")</f>
        <v>low</v>
      </c>
    </row>
    <row r="9528" spans="1:20" x14ac:dyDescent="0.35">
      <c r="A9528" s="4">
        <v>9527</v>
      </c>
      <c r="B9528" s="4" t="s">
        <v>51</v>
      </c>
      <c r="C9528" s="4" t="s">
        <v>24</v>
      </c>
      <c r="D9528" s="4" t="s">
        <v>25</v>
      </c>
      <c r="E9528" s="4" t="s">
        <v>52</v>
      </c>
      <c r="F9528" s="10" t="s">
        <v>132</v>
      </c>
      <c r="G9528" s="11" t="s">
        <v>133</v>
      </c>
      <c r="H9528" s="4">
        <v>28</v>
      </c>
      <c r="I9528" s="12">
        <v>31073.29</v>
      </c>
      <c r="J9528" s="12">
        <v>870052.12</v>
      </c>
      <c r="K9528" s="12">
        <v>4314.95</v>
      </c>
      <c r="L9528" s="4">
        <v>121</v>
      </c>
      <c r="M9528" s="4" t="s">
        <v>21</v>
      </c>
      <c r="N9528" s="4" t="str" cm="1">
        <f t="array" ref="N9528">_xlfn.SWITCH(E9528,"Delhi","North","Chennai","South","Hyderabad","South","Mumbai","Central","Bangalore","South")</f>
        <v>Central</v>
      </c>
      <c r="O9528" s="12">
        <v>207871.63</v>
      </c>
      <c r="P9528" s="4">
        <f>Table1[[#This Row],[Delivery_Date]]-Table1[[#This Row],[Order_Date]]</f>
        <v>2</v>
      </c>
      <c r="Q9528" s="4" t="str">
        <f>IF(Table1[[#This Row],[Delivery delay days]]&gt;5,"delay","on time")</f>
        <v>on time</v>
      </c>
      <c r="R9528" s="10">
        <f>DATEVALUE(Table1[[#This Row],[Delivery_Date]])</f>
        <v>45249</v>
      </c>
      <c r="S9528" s="10">
        <f>DATEVALUE(Table1[[#This Row],[Order_Date]])</f>
        <v>45247</v>
      </c>
      <c r="T9528" s="4" t="str" cm="1">
        <f t="array" ref="T9528">_xlfn.IFS(Table1[[#This Row],[Inventory_Level]]&lt;=200,"low",Table1[[#This Row],[Inventory_Level]]&gt;=700,"high",Table1[[#This Row],[Inventory_Level]]&gt;200,"medium")</f>
        <v>low</v>
      </c>
    </row>
    <row r="9529" spans="1:20" x14ac:dyDescent="0.35">
      <c r="A9529" s="4">
        <v>9528</v>
      </c>
      <c r="B9529" s="4" t="s">
        <v>23</v>
      </c>
      <c r="C9529" s="4" t="s">
        <v>38</v>
      </c>
      <c r="D9529" s="4" t="s">
        <v>17</v>
      </c>
      <c r="E9529" s="4" t="s">
        <v>52</v>
      </c>
      <c r="F9529" s="10" t="s">
        <v>160</v>
      </c>
      <c r="G9529" s="11" t="s">
        <v>403</v>
      </c>
      <c r="H9529" s="4">
        <v>27</v>
      </c>
      <c r="I9529" s="12">
        <v>27333.01</v>
      </c>
      <c r="J9529" s="12">
        <v>737991.27</v>
      </c>
      <c r="K9529" s="12">
        <v>1066.06</v>
      </c>
      <c r="L9529" s="4">
        <v>50</v>
      </c>
      <c r="M9529" s="4" t="s">
        <v>21</v>
      </c>
      <c r="N9529" s="4" t="str" cm="1">
        <f t="array" ref="N9529">_xlfn.SWITCH(E9529,"Delhi","North","Chennai","South","Hyderabad","South","Mumbai","Central","Bangalore","South")</f>
        <v>Central</v>
      </c>
      <c r="O9529" s="12">
        <v>154553.66</v>
      </c>
      <c r="P9529" s="4">
        <f>Table1[[#This Row],[Delivery_Date]]-Table1[[#This Row],[Order_Date]]</f>
        <v>14</v>
      </c>
      <c r="Q9529" s="4" t="str">
        <f>IF(Table1[[#This Row],[Delivery delay days]]&gt;5,"delay","on time")</f>
        <v>delay</v>
      </c>
      <c r="R9529" s="10">
        <f>DATEVALUE(Table1[[#This Row],[Delivery_Date]])</f>
        <v>45187</v>
      </c>
      <c r="S9529" s="10">
        <f>DATEVALUE(Table1[[#This Row],[Order_Date]])</f>
        <v>45173</v>
      </c>
      <c r="T9529" s="4" t="str" cm="1">
        <f t="array" ref="T9529">_xlfn.IFS(Table1[[#This Row],[Inventory_Level]]&lt;=200,"low",Table1[[#This Row],[Inventory_Level]]&gt;=700,"high",Table1[[#This Row],[Inventory_Level]]&gt;200,"medium")</f>
        <v>low</v>
      </c>
    </row>
    <row r="9530" spans="1:20" x14ac:dyDescent="0.35">
      <c r="A9530" s="4">
        <v>9529</v>
      </c>
      <c r="B9530" s="4" t="s">
        <v>37</v>
      </c>
      <c r="C9530" s="4" t="s">
        <v>16</v>
      </c>
      <c r="D9530" s="4" t="s">
        <v>32</v>
      </c>
      <c r="E9530" s="4" t="s">
        <v>46</v>
      </c>
      <c r="F9530" s="10" t="s">
        <v>209</v>
      </c>
      <c r="G9530" s="11" t="s">
        <v>378</v>
      </c>
      <c r="H9530" s="4">
        <v>87</v>
      </c>
      <c r="I9530" s="12">
        <v>3257.42</v>
      </c>
      <c r="J9530" s="12">
        <v>283395.53999999998</v>
      </c>
      <c r="K9530" s="12">
        <v>790.34</v>
      </c>
      <c r="L9530" s="4">
        <v>310</v>
      </c>
      <c r="M9530" s="4" t="s">
        <v>29</v>
      </c>
      <c r="N9530" s="4" t="str" cm="1">
        <f t="array" ref="N9530">_xlfn.SWITCH(E9530,"Delhi","North","Chennai","South","Hyderabad","South","Mumbai","Central","Bangalore","South")</f>
        <v>South</v>
      </c>
      <c r="O9530" s="12">
        <v>50374.239999999998</v>
      </c>
      <c r="P9530" s="4">
        <f>Table1[[#This Row],[Delivery_Date]]-Table1[[#This Row],[Order_Date]]</f>
        <v>3</v>
      </c>
      <c r="Q9530" s="4" t="str">
        <f>IF(Table1[[#This Row],[Delivery delay days]]&gt;5,"delay","on time")</f>
        <v>on time</v>
      </c>
      <c r="R9530" s="10">
        <f>DATEVALUE(Table1[[#This Row],[Delivery_Date]])</f>
        <v>45120</v>
      </c>
      <c r="S9530" s="10">
        <f>DATEVALUE(Table1[[#This Row],[Order_Date]])</f>
        <v>45117</v>
      </c>
      <c r="T9530" s="4" t="str" cm="1">
        <f t="array" ref="T9530">_xlfn.IFS(Table1[[#This Row],[Inventory_Level]]&lt;=200,"low",Table1[[#This Row],[Inventory_Level]]&gt;=700,"high",Table1[[#This Row],[Inventory_Level]]&gt;200,"medium")</f>
        <v>medium</v>
      </c>
    </row>
    <row r="9531" spans="1:20" x14ac:dyDescent="0.35">
      <c r="A9531" s="4">
        <v>9530</v>
      </c>
      <c r="B9531" s="4" t="s">
        <v>31</v>
      </c>
      <c r="C9531" s="4" t="s">
        <v>38</v>
      </c>
      <c r="D9531" s="4" t="s">
        <v>25</v>
      </c>
      <c r="E9531" s="4" t="s">
        <v>60</v>
      </c>
      <c r="F9531" s="10" t="s">
        <v>122</v>
      </c>
      <c r="G9531" s="11" t="s">
        <v>289</v>
      </c>
      <c r="H9531" s="4">
        <v>95</v>
      </c>
      <c r="I9531" s="12">
        <v>32233.8</v>
      </c>
      <c r="J9531" s="12">
        <v>3062211</v>
      </c>
      <c r="K9531" s="12">
        <v>2647.8</v>
      </c>
      <c r="L9531" s="4">
        <v>516</v>
      </c>
      <c r="M9531" s="4" t="s">
        <v>29</v>
      </c>
      <c r="N9531" s="4" t="str" cm="1">
        <f t="array" ref="N9531">_xlfn.SWITCH(E9531,"Delhi","North","Chennai","South","Hyderabad","South","Mumbai","Central","Bangalore","South")</f>
        <v>South</v>
      </c>
      <c r="O9531" s="12">
        <v>271101.90999999997</v>
      </c>
      <c r="P9531" s="4">
        <f>Table1[[#This Row],[Delivery_Date]]-Table1[[#This Row],[Order_Date]]</f>
        <v>4</v>
      </c>
      <c r="Q9531" s="4" t="str">
        <f>IF(Table1[[#This Row],[Delivery delay days]]&gt;5,"delay","on time")</f>
        <v>on time</v>
      </c>
      <c r="R9531" s="10">
        <f>DATEVALUE(Table1[[#This Row],[Delivery_Date]])</f>
        <v>45232</v>
      </c>
      <c r="S9531" s="10">
        <f>DATEVALUE(Table1[[#This Row],[Order_Date]])</f>
        <v>45228</v>
      </c>
      <c r="T9531" s="4" t="str" cm="1">
        <f t="array" ref="T9531">_xlfn.IFS(Table1[[#This Row],[Inventory_Level]]&lt;=200,"low",Table1[[#This Row],[Inventory_Level]]&gt;=700,"high",Table1[[#This Row],[Inventory_Level]]&gt;200,"medium")</f>
        <v>medium</v>
      </c>
    </row>
    <row r="9532" spans="1:20" x14ac:dyDescent="0.35">
      <c r="A9532" s="4">
        <v>9531</v>
      </c>
      <c r="B9532" s="4" t="s">
        <v>23</v>
      </c>
      <c r="C9532" s="4" t="s">
        <v>38</v>
      </c>
      <c r="D9532" s="4" t="s">
        <v>32</v>
      </c>
      <c r="E9532" s="4" t="s">
        <v>60</v>
      </c>
      <c r="F9532" s="10" t="s">
        <v>304</v>
      </c>
      <c r="G9532" s="11" t="s">
        <v>96</v>
      </c>
      <c r="H9532" s="4">
        <v>83</v>
      </c>
      <c r="I9532" s="12">
        <v>13466.16</v>
      </c>
      <c r="J9532" s="12">
        <v>1117691.28</v>
      </c>
      <c r="K9532" s="12">
        <v>2365.52</v>
      </c>
      <c r="L9532" s="4">
        <v>270</v>
      </c>
      <c r="M9532" s="4" t="s">
        <v>29</v>
      </c>
      <c r="N9532" s="4" t="str" cm="1">
        <f t="array" ref="N9532">_xlfn.SWITCH(E9532,"Delhi","North","Chennai","South","Hyderabad","South","Mumbai","Central","Bangalore","South")</f>
        <v>South</v>
      </c>
      <c r="O9532" s="12">
        <v>116266.2</v>
      </c>
      <c r="P9532" s="4">
        <f>Table1[[#This Row],[Delivery_Date]]-Table1[[#This Row],[Order_Date]]</f>
        <v>10</v>
      </c>
      <c r="Q9532" s="4" t="str">
        <f>IF(Table1[[#This Row],[Delivery delay days]]&gt;5,"delay","on time")</f>
        <v>delay</v>
      </c>
      <c r="R9532" s="10">
        <f>DATEVALUE(Table1[[#This Row],[Delivery_Date]])</f>
        <v>45256</v>
      </c>
      <c r="S9532" s="10">
        <f>DATEVALUE(Table1[[#This Row],[Order_Date]])</f>
        <v>45246</v>
      </c>
      <c r="T9532" s="4" t="str" cm="1">
        <f t="array" ref="T9532">_xlfn.IFS(Table1[[#This Row],[Inventory_Level]]&lt;=200,"low",Table1[[#This Row],[Inventory_Level]]&gt;=700,"high",Table1[[#This Row],[Inventory_Level]]&gt;200,"medium")</f>
        <v>medium</v>
      </c>
    </row>
    <row r="9533" spans="1:20" x14ac:dyDescent="0.35">
      <c r="A9533" s="4">
        <v>9532</v>
      </c>
      <c r="B9533" s="4" t="s">
        <v>59</v>
      </c>
      <c r="C9533" s="4" t="s">
        <v>24</v>
      </c>
      <c r="D9533" s="4" t="s">
        <v>39</v>
      </c>
      <c r="E9533" s="4" t="s">
        <v>46</v>
      </c>
      <c r="F9533" s="10" t="s">
        <v>394</v>
      </c>
      <c r="G9533" s="11" t="s">
        <v>369</v>
      </c>
      <c r="H9533" s="4">
        <v>75</v>
      </c>
      <c r="I9533" s="12">
        <v>29984.74</v>
      </c>
      <c r="J9533" s="12">
        <v>2248855.5</v>
      </c>
      <c r="K9533" s="12">
        <v>3679.91</v>
      </c>
      <c r="L9533" s="4">
        <v>834</v>
      </c>
      <c r="M9533" s="4" t="s">
        <v>29</v>
      </c>
      <c r="N9533" s="4" t="str" cm="1">
        <f t="array" ref="N9533">_xlfn.SWITCH(E9533,"Delhi","North","Chennai","South","Hyderabad","South","Mumbai","Central","Bangalore","South")</f>
        <v>South</v>
      </c>
      <c r="O9533" s="12">
        <v>184200.42</v>
      </c>
      <c r="P9533" s="4">
        <f>Table1[[#This Row],[Delivery_Date]]-Table1[[#This Row],[Order_Date]]</f>
        <v>14</v>
      </c>
      <c r="Q9533" s="4" t="str">
        <f>IF(Table1[[#This Row],[Delivery delay days]]&gt;5,"delay","on time")</f>
        <v>delay</v>
      </c>
      <c r="R9533" s="10">
        <f>DATEVALUE(Table1[[#This Row],[Delivery_Date]])</f>
        <v>44981</v>
      </c>
      <c r="S9533" s="10">
        <f>DATEVALUE(Table1[[#This Row],[Order_Date]])</f>
        <v>44967</v>
      </c>
      <c r="T9533" s="4" t="str" cm="1">
        <f t="array" ref="T9533">_xlfn.IFS(Table1[[#This Row],[Inventory_Level]]&lt;=200,"low",Table1[[#This Row],[Inventory_Level]]&gt;=700,"high",Table1[[#This Row],[Inventory_Level]]&gt;200,"medium")</f>
        <v>high</v>
      </c>
    </row>
    <row r="9534" spans="1:20" x14ac:dyDescent="0.35">
      <c r="A9534" s="4">
        <v>9533</v>
      </c>
      <c r="B9534" s="4" t="s">
        <v>31</v>
      </c>
      <c r="C9534" s="4" t="s">
        <v>24</v>
      </c>
      <c r="D9534" s="4" t="s">
        <v>17</v>
      </c>
      <c r="E9534" s="4" t="s">
        <v>52</v>
      </c>
      <c r="F9534" s="10" t="s">
        <v>381</v>
      </c>
      <c r="G9534" s="11" t="s">
        <v>365</v>
      </c>
      <c r="H9534" s="4">
        <v>43</v>
      </c>
      <c r="I9534" s="12">
        <v>24643.79</v>
      </c>
      <c r="J9534" s="12">
        <v>1059682.97</v>
      </c>
      <c r="K9534" s="12">
        <v>4066.19</v>
      </c>
      <c r="L9534" s="4">
        <v>502</v>
      </c>
      <c r="M9534" s="4" t="s">
        <v>29</v>
      </c>
      <c r="N9534" s="4" t="str" cm="1">
        <f t="array" ref="N9534">_xlfn.SWITCH(E9534,"Delhi","North","Chennai","South","Hyderabad","South","Mumbai","Central","Bangalore","South")</f>
        <v>Central</v>
      </c>
      <c r="O9534" s="12">
        <v>113604.21</v>
      </c>
      <c r="P9534" s="4">
        <f>Table1[[#This Row],[Delivery_Date]]-Table1[[#This Row],[Order_Date]]</f>
        <v>1</v>
      </c>
      <c r="Q9534" s="4" t="str">
        <f>IF(Table1[[#This Row],[Delivery delay days]]&gt;5,"delay","on time")</f>
        <v>on time</v>
      </c>
      <c r="R9534" s="10">
        <f>DATEVALUE(Table1[[#This Row],[Delivery_Date]])</f>
        <v>45184</v>
      </c>
      <c r="S9534" s="10">
        <f>DATEVALUE(Table1[[#This Row],[Order_Date]])</f>
        <v>45183</v>
      </c>
      <c r="T9534" s="4" t="str" cm="1">
        <f t="array" ref="T9534">_xlfn.IFS(Table1[[#This Row],[Inventory_Level]]&lt;=200,"low",Table1[[#This Row],[Inventory_Level]]&gt;=700,"high",Table1[[#This Row],[Inventory_Level]]&gt;200,"medium")</f>
        <v>medium</v>
      </c>
    </row>
    <row r="9535" spans="1:20" x14ac:dyDescent="0.35">
      <c r="A9535" s="4">
        <v>9534</v>
      </c>
      <c r="B9535" s="4" t="s">
        <v>51</v>
      </c>
      <c r="C9535" s="4" t="s">
        <v>24</v>
      </c>
      <c r="D9535" s="4" t="s">
        <v>32</v>
      </c>
      <c r="E9535" s="4" t="s">
        <v>26</v>
      </c>
      <c r="F9535" s="10" t="s">
        <v>164</v>
      </c>
      <c r="G9535" s="11" t="s">
        <v>114</v>
      </c>
      <c r="H9535" s="4">
        <v>46</v>
      </c>
      <c r="I9535" s="12">
        <v>28049.43</v>
      </c>
      <c r="J9535" s="12">
        <v>1290273.78</v>
      </c>
      <c r="K9535" s="12">
        <v>1603.68</v>
      </c>
      <c r="L9535" s="4">
        <v>399</v>
      </c>
      <c r="M9535" s="4" t="s">
        <v>29</v>
      </c>
      <c r="N9535" s="4" t="str" cm="1">
        <f t="array" ref="N9535">_xlfn.SWITCH(E9535,"Delhi","North","Chennai","South","Hyderabad","South","Mumbai","Central","Bangalore","South")</f>
        <v>South</v>
      </c>
      <c r="O9535" s="12">
        <v>310676.82</v>
      </c>
      <c r="P9535" s="4">
        <f>Table1[[#This Row],[Delivery_Date]]-Table1[[#This Row],[Order_Date]]</f>
        <v>10</v>
      </c>
      <c r="Q9535" s="4" t="str">
        <f>IF(Table1[[#This Row],[Delivery delay days]]&gt;5,"delay","on time")</f>
        <v>delay</v>
      </c>
      <c r="R9535" s="10">
        <f>DATEVALUE(Table1[[#This Row],[Delivery_Date]])</f>
        <v>45236</v>
      </c>
      <c r="S9535" s="10">
        <f>DATEVALUE(Table1[[#This Row],[Order_Date]])</f>
        <v>45226</v>
      </c>
      <c r="T9535" s="4" t="str" cm="1">
        <f t="array" ref="T9535">_xlfn.IFS(Table1[[#This Row],[Inventory_Level]]&lt;=200,"low",Table1[[#This Row],[Inventory_Level]]&gt;=700,"high",Table1[[#This Row],[Inventory_Level]]&gt;200,"medium")</f>
        <v>medium</v>
      </c>
    </row>
    <row r="9536" spans="1:20" x14ac:dyDescent="0.35">
      <c r="A9536" s="4">
        <v>9535</v>
      </c>
      <c r="B9536" s="4" t="s">
        <v>44</v>
      </c>
      <c r="C9536" s="4" t="s">
        <v>38</v>
      </c>
      <c r="D9536" s="4" t="s">
        <v>17</v>
      </c>
      <c r="E9536" s="4" t="s">
        <v>18</v>
      </c>
      <c r="F9536" s="10" t="s">
        <v>193</v>
      </c>
      <c r="G9536" s="11" t="s">
        <v>163</v>
      </c>
      <c r="H9536" s="4">
        <v>91</v>
      </c>
      <c r="I9536" s="12">
        <v>31545.919999999998</v>
      </c>
      <c r="J9536" s="12">
        <v>2870678.72</v>
      </c>
      <c r="K9536" s="12">
        <v>4413.0600000000004</v>
      </c>
      <c r="L9536" s="4">
        <v>144</v>
      </c>
      <c r="M9536" s="4" t="s">
        <v>21</v>
      </c>
      <c r="N9536" s="4" t="str" cm="1">
        <f t="array" ref="N9536">_xlfn.SWITCH(E9536,"Delhi","North","Chennai","South","Hyderabad","South","Mumbai","Central","Bangalore","South")</f>
        <v>North</v>
      </c>
      <c r="O9536" s="12">
        <v>283333.15999999997</v>
      </c>
      <c r="P9536" s="4">
        <f>Table1[[#This Row],[Delivery_Date]]-Table1[[#This Row],[Order_Date]]</f>
        <v>15</v>
      </c>
      <c r="Q9536" s="4" t="str">
        <f>IF(Table1[[#This Row],[Delivery delay days]]&gt;5,"delay","on time")</f>
        <v>delay</v>
      </c>
      <c r="R9536" s="10">
        <f>DATEVALUE(Table1[[#This Row],[Delivery_Date]])</f>
        <v>45224</v>
      </c>
      <c r="S9536" s="10">
        <f>DATEVALUE(Table1[[#This Row],[Order_Date]])</f>
        <v>45209</v>
      </c>
      <c r="T9536" s="4" t="str" cm="1">
        <f t="array" ref="T9536">_xlfn.IFS(Table1[[#This Row],[Inventory_Level]]&lt;=200,"low",Table1[[#This Row],[Inventory_Level]]&gt;=700,"high",Table1[[#This Row],[Inventory_Level]]&gt;200,"medium")</f>
        <v>low</v>
      </c>
    </row>
    <row r="9537" spans="1:20" x14ac:dyDescent="0.35">
      <c r="A9537" s="4">
        <v>9536</v>
      </c>
      <c r="B9537" s="4" t="s">
        <v>23</v>
      </c>
      <c r="C9537" s="4" t="s">
        <v>16</v>
      </c>
      <c r="D9537" s="4" t="s">
        <v>45</v>
      </c>
      <c r="E9537" s="4" t="s">
        <v>52</v>
      </c>
      <c r="F9537" s="10" t="s">
        <v>184</v>
      </c>
      <c r="G9537" s="11" t="s">
        <v>244</v>
      </c>
      <c r="H9537" s="4">
        <v>44</v>
      </c>
      <c r="I9537" s="12">
        <v>5049.1099999999997</v>
      </c>
      <c r="J9537" s="12">
        <v>222160.84</v>
      </c>
      <c r="K9537" s="12">
        <v>4173.2700000000004</v>
      </c>
      <c r="L9537" s="4">
        <v>795</v>
      </c>
      <c r="M9537" s="4" t="s">
        <v>35</v>
      </c>
      <c r="N9537" s="4" t="str" cm="1">
        <f t="array" ref="N9537">_xlfn.SWITCH(E9537,"Delhi","North","Chennai","South","Hyderabad","South","Mumbai","Central","Bangalore","South")</f>
        <v>Central</v>
      </c>
      <c r="O9537" s="12">
        <v>35917.79</v>
      </c>
      <c r="P9537" s="4">
        <f>Table1[[#This Row],[Delivery_Date]]-Table1[[#This Row],[Order_Date]]</f>
        <v>4</v>
      </c>
      <c r="Q9537" s="4" t="str">
        <f>IF(Table1[[#This Row],[Delivery delay days]]&gt;5,"delay","on time")</f>
        <v>on time</v>
      </c>
      <c r="R9537" s="10">
        <f>DATEVALUE(Table1[[#This Row],[Delivery_Date]])</f>
        <v>44948</v>
      </c>
      <c r="S9537" s="10">
        <f>DATEVALUE(Table1[[#This Row],[Order_Date]])</f>
        <v>44944</v>
      </c>
      <c r="T9537" s="4" t="str" cm="1">
        <f t="array" ref="T9537">_xlfn.IFS(Table1[[#This Row],[Inventory_Level]]&lt;=200,"low",Table1[[#This Row],[Inventory_Level]]&gt;=700,"high",Table1[[#This Row],[Inventory_Level]]&gt;200,"medium")</f>
        <v>high</v>
      </c>
    </row>
    <row r="9538" spans="1:20" x14ac:dyDescent="0.35">
      <c r="A9538" s="4">
        <v>9537</v>
      </c>
      <c r="B9538" s="4" t="s">
        <v>65</v>
      </c>
      <c r="C9538" s="4" t="s">
        <v>16</v>
      </c>
      <c r="D9538" s="4" t="s">
        <v>39</v>
      </c>
      <c r="E9538" s="4" t="s">
        <v>46</v>
      </c>
      <c r="F9538" s="10" t="s">
        <v>383</v>
      </c>
      <c r="G9538" s="11" t="s">
        <v>164</v>
      </c>
      <c r="H9538" s="4">
        <v>25</v>
      </c>
      <c r="I9538" s="12">
        <v>10589.3</v>
      </c>
      <c r="J9538" s="12">
        <v>264732.5</v>
      </c>
      <c r="K9538" s="12">
        <v>1585.32</v>
      </c>
      <c r="L9538" s="4">
        <v>641</v>
      </c>
      <c r="M9538" s="4" t="s">
        <v>21</v>
      </c>
      <c r="N9538" s="4" t="str" cm="1">
        <f t="array" ref="N9538">_xlfn.SWITCH(E9538,"Delhi","North","Chennai","South","Hyderabad","South","Mumbai","Central","Bangalore","South")</f>
        <v>South</v>
      </c>
      <c r="O9538" s="12">
        <v>46248.43</v>
      </c>
      <c r="P9538" s="4">
        <f>Table1[[#This Row],[Delivery_Date]]-Table1[[#This Row],[Order_Date]]</f>
        <v>13</v>
      </c>
      <c r="Q9538" s="4" t="str">
        <f>IF(Table1[[#This Row],[Delivery delay days]]&gt;5,"delay","on time")</f>
        <v>delay</v>
      </c>
      <c r="R9538" s="10">
        <f>DATEVALUE(Table1[[#This Row],[Delivery_Date]])</f>
        <v>45226</v>
      </c>
      <c r="S9538" s="10">
        <f>DATEVALUE(Table1[[#This Row],[Order_Date]])</f>
        <v>45213</v>
      </c>
      <c r="T9538" s="4" t="str" cm="1">
        <f t="array" ref="T9538">_xlfn.IFS(Table1[[#This Row],[Inventory_Level]]&lt;=200,"low",Table1[[#This Row],[Inventory_Level]]&gt;=700,"high",Table1[[#This Row],[Inventory_Level]]&gt;200,"medium")</f>
        <v>medium</v>
      </c>
    </row>
    <row r="9539" spans="1:20" x14ac:dyDescent="0.35">
      <c r="A9539" s="4">
        <v>9538</v>
      </c>
      <c r="B9539" s="4" t="s">
        <v>15</v>
      </c>
      <c r="C9539" s="4" t="s">
        <v>16</v>
      </c>
      <c r="D9539" s="4" t="s">
        <v>39</v>
      </c>
      <c r="E9539" s="4" t="s">
        <v>18</v>
      </c>
      <c r="F9539" s="10" t="s">
        <v>331</v>
      </c>
      <c r="G9539" s="11" t="s">
        <v>401</v>
      </c>
      <c r="H9539" s="4">
        <v>8</v>
      </c>
      <c r="I9539" s="12">
        <v>14562.44</v>
      </c>
      <c r="J9539" s="12">
        <v>116499.52</v>
      </c>
      <c r="K9539" s="12">
        <v>2160.63</v>
      </c>
      <c r="L9539" s="4">
        <v>457</v>
      </c>
      <c r="M9539" s="4" t="s">
        <v>42</v>
      </c>
      <c r="N9539" s="4" t="str" cm="1">
        <f t="array" ref="N9539">_xlfn.SWITCH(E9539,"Delhi","North","Chennai","South","Hyderabad","South","Mumbai","Central","Bangalore","South")</f>
        <v>North</v>
      </c>
      <c r="O9539" s="12">
        <v>17423.91</v>
      </c>
      <c r="P9539" s="4">
        <f>Table1[[#This Row],[Delivery_Date]]-Table1[[#This Row],[Order_Date]]</f>
        <v>6</v>
      </c>
      <c r="Q9539" s="4" t="str">
        <f>IF(Table1[[#This Row],[Delivery delay days]]&gt;5,"delay","on time")</f>
        <v>delay</v>
      </c>
      <c r="R9539" s="10">
        <f>DATEVALUE(Table1[[#This Row],[Delivery_Date]])</f>
        <v>44938</v>
      </c>
      <c r="S9539" s="10">
        <f>DATEVALUE(Table1[[#This Row],[Order_Date]])</f>
        <v>44932</v>
      </c>
      <c r="T9539" s="4" t="str" cm="1">
        <f t="array" ref="T9539">_xlfn.IFS(Table1[[#This Row],[Inventory_Level]]&lt;=200,"low",Table1[[#This Row],[Inventory_Level]]&gt;=700,"high",Table1[[#This Row],[Inventory_Level]]&gt;200,"medium")</f>
        <v>medium</v>
      </c>
    </row>
    <row r="9540" spans="1:20" x14ac:dyDescent="0.35">
      <c r="A9540" s="4">
        <v>9539</v>
      </c>
      <c r="B9540" s="4" t="s">
        <v>65</v>
      </c>
      <c r="C9540" s="4" t="s">
        <v>16</v>
      </c>
      <c r="D9540" s="4" t="s">
        <v>39</v>
      </c>
      <c r="E9540" s="4" t="s">
        <v>46</v>
      </c>
      <c r="F9540" s="10" t="s">
        <v>344</v>
      </c>
      <c r="G9540" s="11" t="s">
        <v>244</v>
      </c>
      <c r="H9540" s="4">
        <v>27</v>
      </c>
      <c r="I9540" s="12">
        <v>26278.33</v>
      </c>
      <c r="J9540" s="12">
        <v>709514.91</v>
      </c>
      <c r="K9540" s="12">
        <v>2643.93</v>
      </c>
      <c r="L9540" s="4">
        <v>889</v>
      </c>
      <c r="M9540" s="4" t="s">
        <v>29</v>
      </c>
      <c r="N9540" s="4" t="str" cm="1">
        <f t="array" ref="N9540">_xlfn.SWITCH(E9540,"Delhi","North","Chennai","South","Hyderabad","South","Mumbai","Central","Bangalore","South")</f>
        <v>South</v>
      </c>
      <c r="O9540" s="12">
        <v>59106.84</v>
      </c>
      <c r="P9540" s="4">
        <f>Table1[[#This Row],[Delivery_Date]]-Table1[[#This Row],[Order_Date]]</f>
        <v>12</v>
      </c>
      <c r="Q9540" s="4" t="str">
        <f>IF(Table1[[#This Row],[Delivery delay days]]&gt;5,"delay","on time")</f>
        <v>delay</v>
      </c>
      <c r="R9540" s="10">
        <f>DATEVALUE(Table1[[#This Row],[Delivery_Date]])</f>
        <v>44948</v>
      </c>
      <c r="S9540" s="10">
        <f>DATEVALUE(Table1[[#This Row],[Order_Date]])</f>
        <v>44936</v>
      </c>
      <c r="T9540" s="4" t="str" cm="1">
        <f t="array" ref="T9540">_xlfn.IFS(Table1[[#This Row],[Inventory_Level]]&lt;=200,"low",Table1[[#This Row],[Inventory_Level]]&gt;=700,"high",Table1[[#This Row],[Inventory_Level]]&gt;200,"medium")</f>
        <v>high</v>
      </c>
    </row>
    <row r="9541" spans="1:20" x14ac:dyDescent="0.35">
      <c r="A9541" s="4">
        <v>9540</v>
      </c>
      <c r="B9541" s="4" t="s">
        <v>15</v>
      </c>
      <c r="C9541" s="4" t="s">
        <v>24</v>
      </c>
      <c r="D9541" s="4" t="s">
        <v>45</v>
      </c>
      <c r="E9541" s="4" t="s">
        <v>26</v>
      </c>
      <c r="F9541" s="10" t="s">
        <v>187</v>
      </c>
      <c r="G9541" s="11" t="s">
        <v>188</v>
      </c>
      <c r="H9541" s="4">
        <v>23</v>
      </c>
      <c r="I9541" s="12">
        <v>12721.08</v>
      </c>
      <c r="J9541" s="12">
        <v>292584.84000000003</v>
      </c>
      <c r="K9541" s="12">
        <v>650.30999999999995</v>
      </c>
      <c r="L9541" s="4">
        <v>649</v>
      </c>
      <c r="M9541" s="4" t="s">
        <v>42</v>
      </c>
      <c r="N9541" s="4" t="str" cm="1">
        <f t="array" ref="N9541">_xlfn.SWITCH(E9541,"Delhi","North","Chennai","South","Hyderabad","South","Mumbai","Central","Bangalore","South")</f>
        <v>South</v>
      </c>
      <c r="O9541" s="12">
        <v>19441.189999999999</v>
      </c>
      <c r="P9541" s="4">
        <f>Table1[[#This Row],[Delivery_Date]]-Table1[[#This Row],[Order_Date]]</f>
        <v>6</v>
      </c>
      <c r="Q9541" s="4" t="str">
        <f>IF(Table1[[#This Row],[Delivery delay days]]&gt;5,"delay","on time")</f>
        <v>delay</v>
      </c>
      <c r="R9541" s="10">
        <f>DATEVALUE(Table1[[#This Row],[Delivery_Date]])</f>
        <v>45009</v>
      </c>
      <c r="S9541" s="10">
        <f>DATEVALUE(Table1[[#This Row],[Order_Date]])</f>
        <v>45003</v>
      </c>
      <c r="T9541" s="4" t="str" cm="1">
        <f t="array" ref="T9541">_xlfn.IFS(Table1[[#This Row],[Inventory_Level]]&lt;=200,"low",Table1[[#This Row],[Inventory_Level]]&gt;=700,"high",Table1[[#This Row],[Inventory_Level]]&gt;200,"medium")</f>
        <v>medium</v>
      </c>
    </row>
    <row r="9542" spans="1:20" x14ac:dyDescent="0.35">
      <c r="A9542" s="4">
        <v>9541</v>
      </c>
      <c r="B9542" s="4" t="s">
        <v>37</v>
      </c>
      <c r="C9542" s="4" t="s">
        <v>24</v>
      </c>
      <c r="D9542" s="4" t="s">
        <v>45</v>
      </c>
      <c r="E9542" s="4" t="s">
        <v>52</v>
      </c>
      <c r="F9542" s="10" t="s">
        <v>400</v>
      </c>
      <c r="G9542" s="11" t="s">
        <v>394</v>
      </c>
      <c r="H9542" s="4">
        <v>5</v>
      </c>
      <c r="I9542" s="12">
        <v>29907.11</v>
      </c>
      <c r="J9542" s="12">
        <v>149535.54999999999</v>
      </c>
      <c r="K9542" s="12">
        <v>3191.14</v>
      </c>
      <c r="L9542" s="4">
        <v>711</v>
      </c>
      <c r="M9542" s="4" t="s">
        <v>21</v>
      </c>
      <c r="N9542" s="4" t="str" cm="1">
        <f t="array" ref="N9542">_xlfn.SWITCH(E9542,"Delhi","North","Chennai","South","Hyderabad","South","Mumbai","Central","Bangalore","South")</f>
        <v>Central</v>
      </c>
      <c r="O9542" s="12">
        <v>27341.79</v>
      </c>
      <c r="P9542" s="4">
        <f>Table1[[#This Row],[Delivery_Date]]-Table1[[#This Row],[Order_Date]]</f>
        <v>8</v>
      </c>
      <c r="Q9542" s="4" t="str">
        <f>IF(Table1[[#This Row],[Delivery delay days]]&gt;5,"delay","on time")</f>
        <v>delay</v>
      </c>
      <c r="R9542" s="10">
        <f>DATEVALUE(Table1[[#This Row],[Delivery_Date]])</f>
        <v>44967</v>
      </c>
      <c r="S9542" s="10">
        <f>DATEVALUE(Table1[[#This Row],[Order_Date]])</f>
        <v>44959</v>
      </c>
      <c r="T9542" s="4" t="str" cm="1">
        <f t="array" ref="T9542">_xlfn.IFS(Table1[[#This Row],[Inventory_Level]]&lt;=200,"low",Table1[[#This Row],[Inventory_Level]]&gt;=700,"high",Table1[[#This Row],[Inventory_Level]]&gt;200,"medium")</f>
        <v>high</v>
      </c>
    </row>
    <row r="9543" spans="1:20" x14ac:dyDescent="0.35">
      <c r="A9543" s="4">
        <v>9542</v>
      </c>
      <c r="B9543" s="4" t="s">
        <v>15</v>
      </c>
      <c r="C9543" s="4" t="s">
        <v>16</v>
      </c>
      <c r="D9543" s="4" t="s">
        <v>39</v>
      </c>
      <c r="E9543" s="4" t="s">
        <v>46</v>
      </c>
      <c r="F9543" s="10" t="s">
        <v>78</v>
      </c>
      <c r="G9543" s="11" t="s">
        <v>54</v>
      </c>
      <c r="H9543" s="4">
        <v>45</v>
      </c>
      <c r="I9543" s="12">
        <v>2932.71</v>
      </c>
      <c r="J9543" s="12">
        <v>131971.95000000001</v>
      </c>
      <c r="K9543" s="12">
        <v>3707.93</v>
      </c>
      <c r="L9543" s="4">
        <v>652</v>
      </c>
      <c r="M9543" s="4" t="s">
        <v>35</v>
      </c>
      <c r="N9543" s="4" t="str" cm="1">
        <f t="array" ref="N9543">_xlfn.SWITCH(E9543,"Delhi","North","Chennai","South","Hyderabad","South","Mumbai","Central","Bangalore","South")</f>
        <v>South</v>
      </c>
      <c r="O9543" s="12">
        <v>21624.71</v>
      </c>
      <c r="P9543" s="4">
        <f>Table1[[#This Row],[Delivery_Date]]-Table1[[#This Row],[Order_Date]]</f>
        <v>6</v>
      </c>
      <c r="Q9543" s="4" t="str">
        <f>IF(Table1[[#This Row],[Delivery delay days]]&gt;5,"delay","on time")</f>
        <v>delay</v>
      </c>
      <c r="R9543" s="10">
        <f>DATEVALUE(Table1[[#This Row],[Delivery_Date]])</f>
        <v>45212</v>
      </c>
      <c r="S9543" s="10">
        <f>DATEVALUE(Table1[[#This Row],[Order_Date]])</f>
        <v>45206</v>
      </c>
      <c r="T9543" s="4" t="str" cm="1">
        <f t="array" ref="T9543">_xlfn.IFS(Table1[[#This Row],[Inventory_Level]]&lt;=200,"low",Table1[[#This Row],[Inventory_Level]]&gt;=700,"high",Table1[[#This Row],[Inventory_Level]]&gt;200,"medium")</f>
        <v>medium</v>
      </c>
    </row>
    <row r="9544" spans="1:20" x14ac:dyDescent="0.35">
      <c r="A9544" s="4">
        <v>9543</v>
      </c>
      <c r="B9544" s="4" t="s">
        <v>51</v>
      </c>
      <c r="C9544" s="4" t="s">
        <v>38</v>
      </c>
      <c r="D9544" s="4" t="s">
        <v>45</v>
      </c>
      <c r="E9544" s="4" t="s">
        <v>46</v>
      </c>
      <c r="F9544" s="10" t="s">
        <v>216</v>
      </c>
      <c r="G9544" s="11" t="s">
        <v>191</v>
      </c>
      <c r="H9544" s="4">
        <v>88</v>
      </c>
      <c r="I9544" s="12">
        <v>4042.42</v>
      </c>
      <c r="J9544" s="12">
        <v>355732.96</v>
      </c>
      <c r="K9544" s="12">
        <v>4763.1099999999997</v>
      </c>
      <c r="L9544" s="4">
        <v>710</v>
      </c>
      <c r="M9544" s="4" t="s">
        <v>29</v>
      </c>
      <c r="N9544" s="4" t="str" cm="1">
        <f t="array" ref="N9544">_xlfn.SWITCH(E9544,"Delhi","North","Chennai","South","Hyderabad","South","Mumbai","Central","Bangalore","South")</f>
        <v>South</v>
      </c>
      <c r="O9544" s="12">
        <v>33668.870000000003</v>
      </c>
      <c r="P9544" s="4">
        <f>Table1[[#This Row],[Delivery_Date]]-Table1[[#This Row],[Order_Date]]</f>
        <v>14</v>
      </c>
      <c r="Q9544" s="4" t="str">
        <f>IF(Table1[[#This Row],[Delivery delay days]]&gt;5,"delay","on time")</f>
        <v>delay</v>
      </c>
      <c r="R9544" s="10">
        <f>DATEVALUE(Table1[[#This Row],[Delivery_Date]])</f>
        <v>44987</v>
      </c>
      <c r="S9544" s="10">
        <f>DATEVALUE(Table1[[#This Row],[Order_Date]])</f>
        <v>44973</v>
      </c>
      <c r="T9544" s="4" t="str" cm="1">
        <f t="array" ref="T9544">_xlfn.IFS(Table1[[#This Row],[Inventory_Level]]&lt;=200,"low",Table1[[#This Row],[Inventory_Level]]&gt;=700,"high",Table1[[#This Row],[Inventory_Level]]&gt;200,"medium")</f>
        <v>high</v>
      </c>
    </row>
    <row r="9545" spans="1:20" x14ac:dyDescent="0.35">
      <c r="A9545" s="4">
        <v>9544</v>
      </c>
      <c r="B9545" s="4" t="s">
        <v>59</v>
      </c>
      <c r="C9545" s="4" t="s">
        <v>38</v>
      </c>
      <c r="D9545" s="4" t="s">
        <v>32</v>
      </c>
      <c r="E9545" s="4" t="s">
        <v>52</v>
      </c>
      <c r="F9545" s="10" t="s">
        <v>345</v>
      </c>
      <c r="G9545" s="11" t="s">
        <v>373</v>
      </c>
      <c r="H9545" s="4">
        <v>18</v>
      </c>
      <c r="I9545" s="12">
        <v>28362.59</v>
      </c>
      <c r="J9545" s="12">
        <v>510526.62</v>
      </c>
      <c r="K9545" s="12">
        <v>4560.84</v>
      </c>
      <c r="L9545" s="4">
        <v>283</v>
      </c>
      <c r="M9545" s="4" t="s">
        <v>42</v>
      </c>
      <c r="N9545" s="4" t="str" cm="1">
        <f t="array" ref="N9545">_xlfn.SWITCH(E9545,"Delhi","North","Chennai","South","Hyderabad","South","Mumbai","Central","Bangalore","South")</f>
        <v>Central</v>
      </c>
      <c r="O9545" s="12">
        <v>40921.879999999997</v>
      </c>
      <c r="P9545" s="4">
        <f>Table1[[#This Row],[Delivery_Date]]-Table1[[#This Row],[Order_Date]]</f>
        <v>13</v>
      </c>
      <c r="Q9545" s="4" t="str">
        <f>IF(Table1[[#This Row],[Delivery delay days]]&gt;5,"delay","on time")</f>
        <v>delay</v>
      </c>
      <c r="R9545" s="10">
        <f>DATEVALUE(Table1[[#This Row],[Delivery_Date]])</f>
        <v>44985</v>
      </c>
      <c r="S9545" s="10">
        <f>DATEVALUE(Table1[[#This Row],[Order_Date]])</f>
        <v>44972</v>
      </c>
      <c r="T9545" s="4" t="str" cm="1">
        <f t="array" ref="T9545">_xlfn.IFS(Table1[[#This Row],[Inventory_Level]]&lt;=200,"low",Table1[[#This Row],[Inventory_Level]]&gt;=700,"high",Table1[[#This Row],[Inventory_Level]]&gt;200,"medium")</f>
        <v>medium</v>
      </c>
    </row>
    <row r="9546" spans="1:20" x14ac:dyDescent="0.35">
      <c r="A9546" s="4">
        <v>9545</v>
      </c>
      <c r="B9546" s="4" t="s">
        <v>44</v>
      </c>
      <c r="C9546" s="4" t="s">
        <v>24</v>
      </c>
      <c r="D9546" s="4" t="s">
        <v>17</v>
      </c>
      <c r="E9546" s="4" t="s">
        <v>18</v>
      </c>
      <c r="F9546" s="10" t="s">
        <v>173</v>
      </c>
      <c r="G9546" s="11" t="s">
        <v>286</v>
      </c>
      <c r="H9546" s="4">
        <v>93</v>
      </c>
      <c r="I9546" s="12">
        <v>45354.34</v>
      </c>
      <c r="J9546" s="12">
        <v>4217953.62</v>
      </c>
      <c r="K9546" s="12">
        <v>250.99</v>
      </c>
      <c r="L9546" s="4">
        <v>698</v>
      </c>
      <c r="M9546" s="4" t="s">
        <v>21</v>
      </c>
      <c r="N9546" s="4" t="str" cm="1">
        <f t="array" ref="N9546">_xlfn.SWITCH(E9546,"Delhi","North","Chennai","South","Hyderabad","South","Mumbai","Central","Bangalore","South")</f>
        <v>North</v>
      </c>
      <c r="O9546" s="12">
        <v>275210.96999999997</v>
      </c>
      <c r="P9546" s="4">
        <f>Table1[[#This Row],[Delivery_Date]]-Table1[[#This Row],[Order_Date]]</f>
        <v>3</v>
      </c>
      <c r="Q9546" s="4" t="str">
        <f>IF(Table1[[#This Row],[Delivery delay days]]&gt;5,"delay","on time")</f>
        <v>on time</v>
      </c>
      <c r="R9546" s="10">
        <f>DATEVALUE(Table1[[#This Row],[Delivery_Date]])</f>
        <v>45063</v>
      </c>
      <c r="S9546" s="10">
        <f>DATEVALUE(Table1[[#This Row],[Order_Date]])</f>
        <v>45060</v>
      </c>
      <c r="T9546" s="4" t="str" cm="1">
        <f t="array" ref="T9546">_xlfn.IFS(Table1[[#This Row],[Inventory_Level]]&lt;=200,"low",Table1[[#This Row],[Inventory_Level]]&gt;=700,"high",Table1[[#This Row],[Inventory_Level]]&gt;200,"medium")</f>
        <v>medium</v>
      </c>
    </row>
    <row r="9547" spans="1:20" x14ac:dyDescent="0.35">
      <c r="A9547" s="4">
        <v>9546</v>
      </c>
      <c r="B9547" s="4" t="s">
        <v>31</v>
      </c>
      <c r="C9547" s="4" t="s">
        <v>16</v>
      </c>
      <c r="D9547" s="4" t="s">
        <v>39</v>
      </c>
      <c r="E9547" s="4" t="s">
        <v>60</v>
      </c>
      <c r="F9547" s="10" t="s">
        <v>192</v>
      </c>
      <c r="G9547" s="11" t="s">
        <v>117</v>
      </c>
      <c r="H9547" s="4">
        <v>74</v>
      </c>
      <c r="I9547" s="12">
        <v>45565.77</v>
      </c>
      <c r="J9547" s="12">
        <v>3371866.98</v>
      </c>
      <c r="K9547" s="12">
        <v>4102.53</v>
      </c>
      <c r="L9547" s="4">
        <v>383</v>
      </c>
      <c r="M9547" s="4" t="s">
        <v>29</v>
      </c>
      <c r="N9547" s="4" t="str" cm="1">
        <f t="array" ref="N9547">_xlfn.SWITCH(E9547,"Delhi","North","Chennai","South","Hyderabad","South","Mumbai","Central","Bangalore","South")</f>
        <v>South</v>
      </c>
      <c r="O9547" s="12">
        <v>272371.62</v>
      </c>
      <c r="P9547" s="4">
        <f>Table1[[#This Row],[Delivery_Date]]-Table1[[#This Row],[Order_Date]]</f>
        <v>10</v>
      </c>
      <c r="Q9547" s="4" t="str">
        <f>IF(Table1[[#This Row],[Delivery delay days]]&gt;5,"delay","on time")</f>
        <v>delay</v>
      </c>
      <c r="R9547" s="10">
        <f>DATEVALUE(Table1[[#This Row],[Delivery_Date]])</f>
        <v>45191</v>
      </c>
      <c r="S9547" s="10">
        <f>DATEVALUE(Table1[[#This Row],[Order_Date]])</f>
        <v>45181</v>
      </c>
      <c r="T9547" s="4" t="str" cm="1">
        <f t="array" ref="T9547">_xlfn.IFS(Table1[[#This Row],[Inventory_Level]]&lt;=200,"low",Table1[[#This Row],[Inventory_Level]]&gt;=700,"high",Table1[[#This Row],[Inventory_Level]]&gt;200,"medium")</f>
        <v>medium</v>
      </c>
    </row>
    <row r="9548" spans="1:20" x14ac:dyDescent="0.35">
      <c r="A9548" s="4">
        <v>9547</v>
      </c>
      <c r="B9548" s="4" t="s">
        <v>59</v>
      </c>
      <c r="C9548" s="4" t="s">
        <v>16</v>
      </c>
      <c r="D9548" s="4" t="s">
        <v>17</v>
      </c>
      <c r="E9548" s="4" t="s">
        <v>52</v>
      </c>
      <c r="F9548" s="10" t="s">
        <v>285</v>
      </c>
      <c r="G9548" s="11" t="s">
        <v>135</v>
      </c>
      <c r="H9548" s="4">
        <v>43</v>
      </c>
      <c r="I9548" s="12">
        <v>48530.01</v>
      </c>
      <c r="J9548" s="12">
        <v>2086790.43</v>
      </c>
      <c r="K9548" s="12">
        <v>3101.6</v>
      </c>
      <c r="L9548" s="4">
        <v>206</v>
      </c>
      <c r="M9548" s="4" t="s">
        <v>42</v>
      </c>
      <c r="N9548" s="4" t="str" cm="1">
        <f t="array" ref="N9548">_xlfn.SWITCH(E9548,"Delhi","North","Chennai","South","Hyderabad","South","Mumbai","Central","Bangalore","South")</f>
        <v>Central</v>
      </c>
      <c r="O9548" s="12">
        <v>156509.07</v>
      </c>
      <c r="P9548" s="4">
        <f>Table1[[#This Row],[Delivery_Date]]-Table1[[#This Row],[Order_Date]]</f>
        <v>2</v>
      </c>
      <c r="Q9548" s="4" t="str">
        <f>IF(Table1[[#This Row],[Delivery delay days]]&gt;5,"delay","on time")</f>
        <v>on time</v>
      </c>
      <c r="R9548" s="10">
        <f>DATEVALUE(Table1[[#This Row],[Delivery_Date]])</f>
        <v>45196</v>
      </c>
      <c r="S9548" s="10">
        <f>DATEVALUE(Table1[[#This Row],[Order_Date]])</f>
        <v>45194</v>
      </c>
      <c r="T9548" s="4" t="str" cm="1">
        <f t="array" ref="T9548">_xlfn.IFS(Table1[[#This Row],[Inventory_Level]]&lt;=200,"low",Table1[[#This Row],[Inventory_Level]]&gt;=700,"high",Table1[[#This Row],[Inventory_Level]]&gt;200,"medium")</f>
        <v>medium</v>
      </c>
    </row>
    <row r="9549" spans="1:20" x14ac:dyDescent="0.35">
      <c r="A9549" s="4">
        <v>9548</v>
      </c>
      <c r="B9549" s="4" t="s">
        <v>23</v>
      </c>
      <c r="C9549" s="4" t="s">
        <v>24</v>
      </c>
      <c r="D9549" s="4" t="s">
        <v>17</v>
      </c>
      <c r="E9549" s="4" t="s">
        <v>46</v>
      </c>
      <c r="F9549" s="10" t="s">
        <v>130</v>
      </c>
      <c r="G9549" s="11" t="s">
        <v>27</v>
      </c>
      <c r="H9549" s="4">
        <v>81</v>
      </c>
      <c r="I9549" s="12">
        <v>3200.49</v>
      </c>
      <c r="J9549" s="12">
        <v>259239.69</v>
      </c>
      <c r="K9549" s="12">
        <v>2092.11</v>
      </c>
      <c r="L9549" s="4">
        <v>52</v>
      </c>
      <c r="M9549" s="4" t="s">
        <v>29</v>
      </c>
      <c r="N9549" s="4" t="str" cm="1">
        <f t="array" ref="N9549">_xlfn.SWITCH(E9549,"Delhi","North","Chennai","South","Hyderabad","South","Mumbai","Central","Bangalore","South")</f>
        <v>South</v>
      </c>
      <c r="O9549" s="12">
        <v>25183.15</v>
      </c>
      <c r="P9549" s="4">
        <f>Table1[[#This Row],[Delivery_Date]]-Table1[[#This Row],[Order_Date]]</f>
        <v>9</v>
      </c>
      <c r="Q9549" s="4" t="str">
        <f>IF(Table1[[#This Row],[Delivery delay days]]&gt;5,"delay","on time")</f>
        <v>delay</v>
      </c>
      <c r="R9549" s="10">
        <f>DATEVALUE(Table1[[#This Row],[Delivery_Date]])</f>
        <v>45134</v>
      </c>
      <c r="S9549" s="10">
        <f>DATEVALUE(Table1[[#This Row],[Order_Date]])</f>
        <v>45125</v>
      </c>
      <c r="T9549" s="4" t="str" cm="1">
        <f t="array" ref="T9549">_xlfn.IFS(Table1[[#This Row],[Inventory_Level]]&lt;=200,"low",Table1[[#This Row],[Inventory_Level]]&gt;=700,"high",Table1[[#This Row],[Inventory_Level]]&gt;200,"medium")</f>
        <v>low</v>
      </c>
    </row>
    <row r="9550" spans="1:20" x14ac:dyDescent="0.35">
      <c r="A9550" s="4">
        <v>9549</v>
      </c>
      <c r="B9550" s="4" t="s">
        <v>23</v>
      </c>
      <c r="C9550" s="4" t="s">
        <v>16</v>
      </c>
      <c r="D9550" s="4" t="s">
        <v>39</v>
      </c>
      <c r="E9550" s="4" t="s">
        <v>46</v>
      </c>
      <c r="F9550" s="10" t="s">
        <v>325</v>
      </c>
      <c r="G9550" s="11" t="s">
        <v>352</v>
      </c>
      <c r="H9550" s="4">
        <v>73</v>
      </c>
      <c r="I9550" s="12">
        <v>19372.490000000002</v>
      </c>
      <c r="J9550" s="12">
        <v>1414191.77</v>
      </c>
      <c r="K9550" s="12">
        <v>2610.87</v>
      </c>
      <c r="L9550" s="4">
        <v>463</v>
      </c>
      <c r="M9550" s="4" t="s">
        <v>21</v>
      </c>
      <c r="N9550" s="4" t="str" cm="1">
        <f t="array" ref="N9550">_xlfn.SWITCH(E9550,"Delhi","North","Chennai","South","Hyderabad","South","Mumbai","Central","Bangalore","South")</f>
        <v>South</v>
      </c>
      <c r="O9550" s="12">
        <v>184163.03</v>
      </c>
      <c r="P9550" s="4">
        <f>Table1[[#This Row],[Delivery_Date]]-Table1[[#This Row],[Order_Date]]</f>
        <v>5</v>
      </c>
      <c r="Q9550" s="4" t="str">
        <f>IF(Table1[[#This Row],[Delivery delay days]]&gt;5,"delay","on time")</f>
        <v>on time</v>
      </c>
      <c r="R9550" s="10">
        <f>DATEVALUE(Table1[[#This Row],[Delivery_Date]])</f>
        <v>44950</v>
      </c>
      <c r="S9550" s="10">
        <f>DATEVALUE(Table1[[#This Row],[Order_Date]])</f>
        <v>44945</v>
      </c>
      <c r="T9550" s="4" t="str" cm="1">
        <f t="array" ref="T9550">_xlfn.IFS(Table1[[#This Row],[Inventory_Level]]&lt;=200,"low",Table1[[#This Row],[Inventory_Level]]&gt;=700,"high",Table1[[#This Row],[Inventory_Level]]&gt;200,"medium")</f>
        <v>medium</v>
      </c>
    </row>
    <row r="9551" spans="1:20" x14ac:dyDescent="0.35">
      <c r="A9551" s="4">
        <v>9550</v>
      </c>
      <c r="B9551" s="4" t="s">
        <v>15</v>
      </c>
      <c r="C9551" s="4" t="s">
        <v>24</v>
      </c>
      <c r="D9551" s="4" t="s">
        <v>39</v>
      </c>
      <c r="E9551" s="4" t="s">
        <v>60</v>
      </c>
      <c r="F9551" s="10" t="s">
        <v>393</v>
      </c>
      <c r="G9551" s="11" t="s">
        <v>143</v>
      </c>
      <c r="H9551" s="4">
        <v>37</v>
      </c>
      <c r="I9551" s="12">
        <v>38073.85</v>
      </c>
      <c r="J9551" s="12">
        <v>1408732.45</v>
      </c>
      <c r="K9551" s="12">
        <v>3043.2</v>
      </c>
      <c r="L9551" s="4">
        <v>784</v>
      </c>
      <c r="M9551" s="4" t="s">
        <v>35</v>
      </c>
      <c r="N9551" s="4" t="str" cm="1">
        <f t="array" ref="N9551">_xlfn.SWITCH(E9551,"Delhi","North","Chennai","South","Hyderabad","South","Mumbai","Central","Bangalore","South")</f>
        <v>South</v>
      </c>
      <c r="O9551" s="12">
        <v>133555.07999999999</v>
      </c>
      <c r="P9551" s="4">
        <f>Table1[[#This Row],[Delivery_Date]]-Table1[[#This Row],[Order_Date]]</f>
        <v>1</v>
      </c>
      <c r="Q9551" s="4" t="str">
        <f>IF(Table1[[#This Row],[Delivery delay days]]&gt;5,"delay","on time")</f>
        <v>on time</v>
      </c>
      <c r="R9551" s="10">
        <f>DATEVALUE(Table1[[#This Row],[Delivery_Date]])</f>
        <v>45202</v>
      </c>
      <c r="S9551" s="10">
        <f>DATEVALUE(Table1[[#This Row],[Order_Date]])</f>
        <v>45201</v>
      </c>
      <c r="T9551" s="4" t="str" cm="1">
        <f t="array" ref="T9551">_xlfn.IFS(Table1[[#This Row],[Inventory_Level]]&lt;=200,"low",Table1[[#This Row],[Inventory_Level]]&gt;=700,"high",Table1[[#This Row],[Inventory_Level]]&gt;200,"medium")</f>
        <v>high</v>
      </c>
    </row>
    <row r="9552" spans="1:20" x14ac:dyDescent="0.35">
      <c r="A9552" s="4">
        <v>9551</v>
      </c>
      <c r="B9552" s="4" t="s">
        <v>59</v>
      </c>
      <c r="C9552" s="4" t="s">
        <v>24</v>
      </c>
      <c r="D9552" s="4" t="s">
        <v>45</v>
      </c>
      <c r="E9552" s="4" t="s">
        <v>18</v>
      </c>
      <c r="F9552" s="10" t="s">
        <v>387</v>
      </c>
      <c r="G9552" s="11" t="s">
        <v>183</v>
      </c>
      <c r="H9552" s="4">
        <v>33</v>
      </c>
      <c r="I9552" s="12">
        <v>28209.1</v>
      </c>
      <c r="J9552" s="12">
        <v>930900.3</v>
      </c>
      <c r="K9552" s="12">
        <v>4510.46</v>
      </c>
      <c r="L9552" s="4">
        <v>241</v>
      </c>
      <c r="M9552" s="4" t="s">
        <v>21</v>
      </c>
      <c r="N9552" s="4" t="str" cm="1">
        <f t="array" ref="N9552">_xlfn.SWITCH(E9552,"Delhi","North","Chennai","South","Hyderabad","South","Mumbai","Central","Bangalore","South")</f>
        <v>North</v>
      </c>
      <c r="O9552" s="12">
        <v>204889.92</v>
      </c>
      <c r="P9552" s="4">
        <f>Table1[[#This Row],[Delivery_Date]]-Table1[[#This Row],[Order_Date]]</f>
        <v>13</v>
      </c>
      <c r="Q9552" s="4" t="str">
        <f>IF(Table1[[#This Row],[Delivery delay days]]&gt;5,"delay","on time")</f>
        <v>delay</v>
      </c>
      <c r="R9552" s="10">
        <f>DATEVALUE(Table1[[#This Row],[Delivery_Date]])</f>
        <v>45031</v>
      </c>
      <c r="S9552" s="10">
        <f>DATEVALUE(Table1[[#This Row],[Order_Date]])</f>
        <v>45018</v>
      </c>
      <c r="T9552" s="4" t="str" cm="1">
        <f t="array" ref="T9552">_xlfn.IFS(Table1[[#This Row],[Inventory_Level]]&lt;=200,"low",Table1[[#This Row],[Inventory_Level]]&gt;=700,"high",Table1[[#This Row],[Inventory_Level]]&gt;200,"medium")</f>
        <v>medium</v>
      </c>
    </row>
    <row r="9553" spans="1:20" x14ac:dyDescent="0.35">
      <c r="A9553" s="4">
        <v>9552</v>
      </c>
      <c r="B9553" s="4" t="s">
        <v>15</v>
      </c>
      <c r="C9553" s="4" t="s">
        <v>16</v>
      </c>
      <c r="D9553" s="4" t="s">
        <v>25</v>
      </c>
      <c r="E9553" s="4" t="s">
        <v>60</v>
      </c>
      <c r="F9553" s="10" t="s">
        <v>263</v>
      </c>
      <c r="G9553" s="11" t="s">
        <v>316</v>
      </c>
      <c r="H9553" s="4">
        <v>96</v>
      </c>
      <c r="I9553" s="12">
        <v>39323.32</v>
      </c>
      <c r="J9553" s="12">
        <v>3775038.72</v>
      </c>
      <c r="K9553" s="12">
        <v>4443.32</v>
      </c>
      <c r="L9553" s="4">
        <v>597</v>
      </c>
      <c r="M9553" s="4" t="s">
        <v>29</v>
      </c>
      <c r="N9553" s="4" t="str" cm="1">
        <f t="array" ref="N9553">_xlfn.SWITCH(E9553,"Delhi","North","Chennai","South","Hyderabad","South","Mumbai","Central","Bangalore","South")</f>
        <v>South</v>
      </c>
      <c r="O9553" s="12">
        <v>900123.42</v>
      </c>
      <c r="P9553" s="4">
        <f>Table1[[#This Row],[Delivery_Date]]-Table1[[#This Row],[Order_Date]]</f>
        <v>8</v>
      </c>
      <c r="Q9553" s="4" t="str">
        <f>IF(Table1[[#This Row],[Delivery delay days]]&gt;5,"delay","on time")</f>
        <v>delay</v>
      </c>
      <c r="R9553" s="10">
        <f>DATEVALUE(Table1[[#This Row],[Delivery_Date]])</f>
        <v>44965</v>
      </c>
      <c r="S9553" s="10">
        <f>DATEVALUE(Table1[[#This Row],[Order_Date]])</f>
        <v>44957</v>
      </c>
      <c r="T9553" s="4" t="str" cm="1">
        <f t="array" ref="T9553">_xlfn.IFS(Table1[[#This Row],[Inventory_Level]]&lt;=200,"low",Table1[[#This Row],[Inventory_Level]]&gt;=700,"high",Table1[[#This Row],[Inventory_Level]]&gt;200,"medium")</f>
        <v>medium</v>
      </c>
    </row>
    <row r="9554" spans="1:20" x14ac:dyDescent="0.35">
      <c r="A9554" s="4">
        <v>9553</v>
      </c>
      <c r="B9554" s="4" t="s">
        <v>31</v>
      </c>
      <c r="C9554" s="4" t="s">
        <v>24</v>
      </c>
      <c r="D9554" s="4" t="s">
        <v>32</v>
      </c>
      <c r="E9554" s="4" t="s">
        <v>60</v>
      </c>
      <c r="F9554" s="10" t="s">
        <v>289</v>
      </c>
      <c r="G9554" s="11" t="s">
        <v>303</v>
      </c>
      <c r="H9554" s="4">
        <v>57</v>
      </c>
      <c r="I9554" s="12">
        <v>45466</v>
      </c>
      <c r="J9554" s="12">
        <v>2591562</v>
      </c>
      <c r="K9554" s="12">
        <v>2135.02</v>
      </c>
      <c r="L9554" s="4">
        <v>683</v>
      </c>
      <c r="M9554" s="4" t="s">
        <v>29</v>
      </c>
      <c r="N9554" s="4" t="str" cm="1">
        <f t="array" ref="N9554">_xlfn.SWITCH(E9554,"Delhi","North","Chennai","South","Hyderabad","South","Mumbai","Central","Bangalore","South")</f>
        <v>South</v>
      </c>
      <c r="O9554" s="12">
        <v>218530.44</v>
      </c>
      <c r="P9554" s="4">
        <f>Table1[[#This Row],[Delivery_Date]]-Table1[[#This Row],[Order_Date]]</f>
        <v>6</v>
      </c>
      <c r="Q9554" s="4" t="str">
        <f>IF(Table1[[#This Row],[Delivery delay days]]&gt;5,"delay","on time")</f>
        <v>delay</v>
      </c>
      <c r="R9554" s="10">
        <f>DATEVALUE(Table1[[#This Row],[Delivery_Date]])</f>
        <v>45238</v>
      </c>
      <c r="S9554" s="10">
        <f>DATEVALUE(Table1[[#This Row],[Order_Date]])</f>
        <v>45232</v>
      </c>
      <c r="T9554" s="4" t="str" cm="1">
        <f t="array" ref="T9554">_xlfn.IFS(Table1[[#This Row],[Inventory_Level]]&lt;=200,"low",Table1[[#This Row],[Inventory_Level]]&gt;=700,"high",Table1[[#This Row],[Inventory_Level]]&gt;200,"medium")</f>
        <v>medium</v>
      </c>
    </row>
    <row r="9555" spans="1:20" x14ac:dyDescent="0.35">
      <c r="A9555" s="4">
        <v>9554</v>
      </c>
      <c r="B9555" s="4" t="s">
        <v>31</v>
      </c>
      <c r="C9555" s="4" t="s">
        <v>38</v>
      </c>
      <c r="D9555" s="4" t="s">
        <v>25</v>
      </c>
      <c r="E9555" s="4" t="s">
        <v>52</v>
      </c>
      <c r="F9555" s="10" t="s">
        <v>72</v>
      </c>
      <c r="G9555" s="11" t="s">
        <v>181</v>
      </c>
      <c r="H9555" s="4">
        <v>36</v>
      </c>
      <c r="I9555" s="12">
        <v>7445.4</v>
      </c>
      <c r="J9555" s="12">
        <v>268034.40000000002</v>
      </c>
      <c r="K9555" s="12">
        <v>1509.13</v>
      </c>
      <c r="L9555" s="4">
        <v>301</v>
      </c>
      <c r="M9555" s="4" t="s">
        <v>29</v>
      </c>
      <c r="N9555" s="4" t="str" cm="1">
        <f t="array" ref="N9555">_xlfn.SWITCH(E9555,"Delhi","North","Chennai","South","Hyderabad","South","Mumbai","Central","Bangalore","South")</f>
        <v>Central</v>
      </c>
      <c r="O9555" s="12">
        <v>45061.79</v>
      </c>
      <c r="P9555" s="4">
        <f>Table1[[#This Row],[Delivery_Date]]-Table1[[#This Row],[Order_Date]]</f>
        <v>7</v>
      </c>
      <c r="Q9555" s="4" t="str">
        <f>IF(Table1[[#This Row],[Delivery delay days]]&gt;5,"delay","on time")</f>
        <v>delay</v>
      </c>
      <c r="R9555" s="10">
        <f>DATEVALUE(Table1[[#This Row],[Delivery_Date]])</f>
        <v>45278</v>
      </c>
      <c r="S9555" s="10">
        <f>DATEVALUE(Table1[[#This Row],[Order_Date]])</f>
        <v>45271</v>
      </c>
      <c r="T9555" s="4" t="str" cm="1">
        <f t="array" ref="T9555">_xlfn.IFS(Table1[[#This Row],[Inventory_Level]]&lt;=200,"low",Table1[[#This Row],[Inventory_Level]]&gt;=700,"high",Table1[[#This Row],[Inventory_Level]]&gt;200,"medium")</f>
        <v>medium</v>
      </c>
    </row>
    <row r="9556" spans="1:20" x14ac:dyDescent="0.35">
      <c r="A9556" s="4">
        <v>9555</v>
      </c>
      <c r="B9556" s="4" t="s">
        <v>37</v>
      </c>
      <c r="C9556" s="4" t="s">
        <v>24</v>
      </c>
      <c r="D9556" s="4" t="s">
        <v>45</v>
      </c>
      <c r="E9556" s="4" t="s">
        <v>26</v>
      </c>
      <c r="F9556" s="10" t="s">
        <v>306</v>
      </c>
      <c r="G9556" s="11" t="s">
        <v>207</v>
      </c>
      <c r="H9556" s="4">
        <v>52</v>
      </c>
      <c r="I9556" s="12">
        <v>19438.48</v>
      </c>
      <c r="J9556" s="12">
        <v>1010800.96</v>
      </c>
      <c r="K9556" s="12">
        <v>729.65</v>
      </c>
      <c r="L9556" s="4">
        <v>261</v>
      </c>
      <c r="M9556" s="4" t="s">
        <v>35</v>
      </c>
      <c r="N9556" s="4" t="str" cm="1">
        <f t="array" ref="N9556">_xlfn.SWITCH(E9556,"Delhi","North","Chennai","South","Hyderabad","South","Mumbai","Central","Bangalore","South")</f>
        <v>South</v>
      </c>
      <c r="O9556" s="12">
        <v>70330.69</v>
      </c>
      <c r="P9556" s="4">
        <f>Table1[[#This Row],[Delivery_Date]]-Table1[[#This Row],[Order_Date]]</f>
        <v>4</v>
      </c>
      <c r="Q9556" s="4" t="str">
        <f>IF(Table1[[#This Row],[Delivery delay days]]&gt;5,"delay","on time")</f>
        <v>on time</v>
      </c>
      <c r="R9556" s="10">
        <f>DATEVALUE(Table1[[#This Row],[Delivery_Date]])</f>
        <v>45286</v>
      </c>
      <c r="S9556" s="10">
        <f>DATEVALUE(Table1[[#This Row],[Order_Date]])</f>
        <v>45282</v>
      </c>
      <c r="T9556" s="4" t="str" cm="1">
        <f t="array" ref="T9556">_xlfn.IFS(Table1[[#This Row],[Inventory_Level]]&lt;=200,"low",Table1[[#This Row],[Inventory_Level]]&gt;=700,"high",Table1[[#This Row],[Inventory_Level]]&gt;200,"medium")</f>
        <v>medium</v>
      </c>
    </row>
    <row r="9557" spans="1:20" x14ac:dyDescent="0.35">
      <c r="A9557" s="4">
        <v>9556</v>
      </c>
      <c r="B9557" s="4" t="s">
        <v>23</v>
      </c>
      <c r="C9557" s="4" t="s">
        <v>24</v>
      </c>
      <c r="D9557" s="4" t="s">
        <v>32</v>
      </c>
      <c r="E9557" s="4" t="s">
        <v>26</v>
      </c>
      <c r="F9557" s="10" t="s">
        <v>362</v>
      </c>
      <c r="G9557" s="11" t="s">
        <v>120</v>
      </c>
      <c r="H9557" s="4">
        <v>27</v>
      </c>
      <c r="I9557" s="12">
        <v>27556.43</v>
      </c>
      <c r="J9557" s="12">
        <v>744023.61</v>
      </c>
      <c r="K9557" s="12">
        <v>1143.92</v>
      </c>
      <c r="L9557" s="4">
        <v>507</v>
      </c>
      <c r="M9557" s="4" t="s">
        <v>42</v>
      </c>
      <c r="N9557" s="4" t="str" cm="1">
        <f t="array" ref="N9557">_xlfn.SWITCH(E9557,"Delhi","North","Chennai","South","Hyderabad","South","Mumbai","Central","Bangalore","South")</f>
        <v>South</v>
      </c>
      <c r="O9557" s="12">
        <v>101596.39</v>
      </c>
      <c r="P9557" s="4">
        <f>Table1[[#This Row],[Delivery_Date]]-Table1[[#This Row],[Order_Date]]</f>
        <v>1</v>
      </c>
      <c r="Q9557" s="4" t="str">
        <f>IF(Table1[[#This Row],[Delivery delay days]]&gt;5,"delay","on time")</f>
        <v>on time</v>
      </c>
      <c r="R9557" s="10">
        <f>DATEVALUE(Table1[[#This Row],[Delivery_Date]])</f>
        <v>45076</v>
      </c>
      <c r="S9557" s="10">
        <f>DATEVALUE(Table1[[#This Row],[Order_Date]])</f>
        <v>45075</v>
      </c>
      <c r="T9557" s="4" t="str" cm="1">
        <f t="array" ref="T9557">_xlfn.IFS(Table1[[#This Row],[Inventory_Level]]&lt;=200,"low",Table1[[#This Row],[Inventory_Level]]&gt;=700,"high",Table1[[#This Row],[Inventory_Level]]&gt;200,"medium")</f>
        <v>medium</v>
      </c>
    </row>
    <row r="9558" spans="1:20" x14ac:dyDescent="0.35">
      <c r="A9558" s="4">
        <v>9557</v>
      </c>
      <c r="B9558" s="4" t="s">
        <v>65</v>
      </c>
      <c r="C9558" s="4" t="s">
        <v>38</v>
      </c>
      <c r="D9558" s="4" t="s">
        <v>45</v>
      </c>
      <c r="E9558" s="4" t="s">
        <v>26</v>
      </c>
      <c r="F9558" s="10" t="s">
        <v>166</v>
      </c>
      <c r="G9558" s="11" t="s">
        <v>329</v>
      </c>
      <c r="H9558" s="4">
        <v>74</v>
      </c>
      <c r="I9558" s="12">
        <v>15747.41</v>
      </c>
      <c r="J9558" s="12">
        <v>1165308.3400000001</v>
      </c>
      <c r="K9558" s="12">
        <v>3367.88</v>
      </c>
      <c r="L9558" s="4">
        <v>415</v>
      </c>
      <c r="M9558" s="4" t="s">
        <v>35</v>
      </c>
      <c r="N9558" s="4" t="str" cm="1">
        <f t="array" ref="N9558">_xlfn.SWITCH(E9558,"Delhi","North","Chennai","South","Hyderabad","South","Mumbai","Central","Bangalore","South")</f>
        <v>South</v>
      </c>
      <c r="O9558" s="12">
        <v>254231.1</v>
      </c>
      <c r="P9558" s="4">
        <f>Table1[[#This Row],[Delivery_Date]]-Table1[[#This Row],[Order_Date]]</f>
        <v>12</v>
      </c>
      <c r="Q9558" s="4" t="str">
        <f>IF(Table1[[#This Row],[Delivery delay days]]&gt;5,"delay","on time")</f>
        <v>delay</v>
      </c>
      <c r="R9558" s="10">
        <f>DATEVALUE(Table1[[#This Row],[Delivery_Date]])</f>
        <v>45130</v>
      </c>
      <c r="S9558" s="10">
        <f>DATEVALUE(Table1[[#This Row],[Order_Date]])</f>
        <v>45118</v>
      </c>
      <c r="T9558" s="4" t="str" cm="1">
        <f t="array" ref="T9558">_xlfn.IFS(Table1[[#This Row],[Inventory_Level]]&lt;=200,"low",Table1[[#This Row],[Inventory_Level]]&gt;=700,"high",Table1[[#This Row],[Inventory_Level]]&gt;200,"medium")</f>
        <v>medium</v>
      </c>
    </row>
    <row r="9559" spans="1:20" x14ac:dyDescent="0.35">
      <c r="A9559" s="4">
        <v>9558</v>
      </c>
      <c r="B9559" s="4" t="s">
        <v>59</v>
      </c>
      <c r="C9559" s="4" t="s">
        <v>24</v>
      </c>
      <c r="D9559" s="4" t="s">
        <v>17</v>
      </c>
      <c r="E9559" s="4" t="s">
        <v>18</v>
      </c>
      <c r="F9559" s="10" t="s">
        <v>397</v>
      </c>
      <c r="G9559" s="11" t="s">
        <v>270</v>
      </c>
      <c r="H9559" s="4">
        <v>81</v>
      </c>
      <c r="I9559" s="12">
        <v>7652.95</v>
      </c>
      <c r="J9559" s="12">
        <v>619888.94999999995</v>
      </c>
      <c r="K9559" s="12">
        <v>3151.53</v>
      </c>
      <c r="L9559" s="4">
        <v>905</v>
      </c>
      <c r="M9559" s="4" t="s">
        <v>35</v>
      </c>
      <c r="N9559" s="4" t="str" cm="1">
        <f t="array" ref="N9559">_xlfn.SWITCH(E9559,"Delhi","North","Chennai","South","Hyderabad","South","Mumbai","Central","Bangalore","South")</f>
        <v>North</v>
      </c>
      <c r="O9559" s="12">
        <v>119101.71</v>
      </c>
      <c r="P9559" s="4">
        <f>Table1[[#This Row],[Delivery_Date]]-Table1[[#This Row],[Order_Date]]</f>
        <v>4</v>
      </c>
      <c r="Q9559" s="4" t="str">
        <f>IF(Table1[[#This Row],[Delivery delay days]]&gt;5,"delay","on time")</f>
        <v>on time</v>
      </c>
      <c r="R9559" s="10">
        <f>DATEVALUE(Table1[[#This Row],[Delivery_Date]])</f>
        <v>45262</v>
      </c>
      <c r="S9559" s="10">
        <f>DATEVALUE(Table1[[#This Row],[Order_Date]])</f>
        <v>45258</v>
      </c>
      <c r="T9559" s="4" t="str" cm="1">
        <f t="array" ref="T9559">_xlfn.IFS(Table1[[#This Row],[Inventory_Level]]&lt;=200,"low",Table1[[#This Row],[Inventory_Level]]&gt;=700,"high",Table1[[#This Row],[Inventory_Level]]&gt;200,"medium")</f>
        <v>high</v>
      </c>
    </row>
    <row r="9560" spans="1:20" x14ac:dyDescent="0.35">
      <c r="A9560" s="4">
        <v>9559</v>
      </c>
      <c r="B9560" s="4" t="s">
        <v>15</v>
      </c>
      <c r="C9560" s="4" t="s">
        <v>24</v>
      </c>
      <c r="D9560" s="4" t="s">
        <v>39</v>
      </c>
      <c r="E9560" s="4" t="s">
        <v>52</v>
      </c>
      <c r="F9560" s="10" t="s">
        <v>54</v>
      </c>
      <c r="G9560" s="11" t="s">
        <v>222</v>
      </c>
      <c r="H9560" s="4">
        <v>2</v>
      </c>
      <c r="I9560" s="12">
        <v>24571.06</v>
      </c>
      <c r="J9560" s="12">
        <v>49142.12</v>
      </c>
      <c r="K9560" s="12">
        <v>1618.58</v>
      </c>
      <c r="L9560" s="4">
        <v>550</v>
      </c>
      <c r="M9560" s="4" t="s">
        <v>42</v>
      </c>
      <c r="N9560" s="4" t="str" cm="1">
        <f t="array" ref="N9560">_xlfn.SWITCH(E9560,"Delhi","North","Chennai","South","Hyderabad","South","Mumbai","Central","Bangalore","South")</f>
        <v>Central</v>
      </c>
      <c r="O9560" s="12">
        <v>7431.3</v>
      </c>
      <c r="P9560" s="4">
        <f>Table1[[#This Row],[Delivery_Date]]-Table1[[#This Row],[Order_Date]]</f>
        <v>13</v>
      </c>
      <c r="Q9560" s="4" t="str">
        <f>IF(Table1[[#This Row],[Delivery delay days]]&gt;5,"delay","on time")</f>
        <v>delay</v>
      </c>
      <c r="R9560" s="10">
        <f>DATEVALUE(Table1[[#This Row],[Delivery_Date]])</f>
        <v>45225</v>
      </c>
      <c r="S9560" s="10">
        <f>DATEVALUE(Table1[[#This Row],[Order_Date]])</f>
        <v>45212</v>
      </c>
      <c r="T9560" s="4" t="str" cm="1">
        <f t="array" ref="T9560">_xlfn.IFS(Table1[[#This Row],[Inventory_Level]]&lt;=200,"low",Table1[[#This Row],[Inventory_Level]]&gt;=700,"high",Table1[[#This Row],[Inventory_Level]]&gt;200,"medium")</f>
        <v>medium</v>
      </c>
    </row>
    <row r="9561" spans="1:20" x14ac:dyDescent="0.35">
      <c r="A9561" s="4">
        <v>9560</v>
      </c>
      <c r="B9561" s="4" t="s">
        <v>44</v>
      </c>
      <c r="C9561" s="4" t="s">
        <v>38</v>
      </c>
      <c r="D9561" s="4" t="s">
        <v>17</v>
      </c>
      <c r="E9561" s="4" t="s">
        <v>18</v>
      </c>
      <c r="F9561" s="10" t="s">
        <v>179</v>
      </c>
      <c r="G9561" s="11" t="s">
        <v>355</v>
      </c>
      <c r="H9561" s="4">
        <v>34</v>
      </c>
      <c r="I9561" s="12">
        <v>5509.81</v>
      </c>
      <c r="J9561" s="12">
        <v>187333.54</v>
      </c>
      <c r="K9561" s="12">
        <v>3709.58</v>
      </c>
      <c r="L9561" s="4">
        <v>815</v>
      </c>
      <c r="M9561" s="4" t="s">
        <v>29</v>
      </c>
      <c r="N9561" s="4" t="str" cm="1">
        <f t="array" ref="N9561">_xlfn.SWITCH(E9561,"Delhi","North","Chennai","South","Hyderabad","South","Mumbai","Central","Bangalore","South")</f>
        <v>North</v>
      </c>
      <c r="O9561" s="12">
        <v>44848.78</v>
      </c>
      <c r="P9561" s="4">
        <f>Table1[[#This Row],[Delivery_Date]]-Table1[[#This Row],[Order_Date]]</f>
        <v>12</v>
      </c>
      <c r="Q9561" s="4" t="str">
        <f>IF(Table1[[#This Row],[Delivery delay days]]&gt;5,"delay","on time")</f>
        <v>delay</v>
      </c>
      <c r="R9561" s="10">
        <f>DATEVALUE(Table1[[#This Row],[Delivery_Date]])</f>
        <v>45287</v>
      </c>
      <c r="S9561" s="10">
        <f>DATEVALUE(Table1[[#This Row],[Order_Date]])</f>
        <v>45275</v>
      </c>
      <c r="T9561" s="4" t="str" cm="1">
        <f t="array" ref="T9561">_xlfn.IFS(Table1[[#This Row],[Inventory_Level]]&lt;=200,"low",Table1[[#This Row],[Inventory_Level]]&gt;=700,"high",Table1[[#This Row],[Inventory_Level]]&gt;200,"medium")</f>
        <v>high</v>
      </c>
    </row>
    <row r="9562" spans="1:20" x14ac:dyDescent="0.35">
      <c r="A9562" s="4">
        <v>9561</v>
      </c>
      <c r="B9562" s="4" t="s">
        <v>15</v>
      </c>
      <c r="C9562" s="4" t="s">
        <v>16</v>
      </c>
      <c r="D9562" s="4" t="s">
        <v>45</v>
      </c>
      <c r="E9562" s="4" t="s">
        <v>60</v>
      </c>
      <c r="F9562" s="10" t="s">
        <v>84</v>
      </c>
      <c r="G9562" s="11" t="s">
        <v>342</v>
      </c>
      <c r="H9562" s="4">
        <v>23</v>
      </c>
      <c r="I9562" s="12">
        <v>29832.720000000001</v>
      </c>
      <c r="J9562" s="12">
        <v>686152.56</v>
      </c>
      <c r="K9562" s="12">
        <v>2626.35</v>
      </c>
      <c r="L9562" s="4">
        <v>486</v>
      </c>
      <c r="M9562" s="4" t="s">
        <v>42</v>
      </c>
      <c r="N9562" s="4" t="str" cm="1">
        <f t="array" ref="N9562">_xlfn.SWITCH(E9562,"Delhi","North","Chennai","South","Hyderabad","South","Mumbai","Central","Bangalore","South")</f>
        <v>South</v>
      </c>
      <c r="O9562" s="12">
        <v>122172.99</v>
      </c>
      <c r="P9562" s="4">
        <f>Table1[[#This Row],[Delivery_Date]]-Table1[[#This Row],[Order_Date]]</f>
        <v>1</v>
      </c>
      <c r="Q9562" s="4" t="str">
        <f>IF(Table1[[#This Row],[Delivery delay days]]&gt;5,"delay","on time")</f>
        <v>on time</v>
      </c>
      <c r="R9562" s="10">
        <f>DATEVALUE(Table1[[#This Row],[Delivery_Date]])</f>
        <v>45186</v>
      </c>
      <c r="S9562" s="10">
        <f>DATEVALUE(Table1[[#This Row],[Order_Date]])</f>
        <v>45185</v>
      </c>
      <c r="T9562" s="4" t="str" cm="1">
        <f t="array" ref="T9562">_xlfn.IFS(Table1[[#This Row],[Inventory_Level]]&lt;=200,"low",Table1[[#This Row],[Inventory_Level]]&gt;=700,"high",Table1[[#This Row],[Inventory_Level]]&gt;200,"medium")</f>
        <v>medium</v>
      </c>
    </row>
    <row r="9563" spans="1:20" x14ac:dyDescent="0.35">
      <c r="A9563" s="4">
        <v>9562</v>
      </c>
      <c r="B9563" s="4" t="s">
        <v>15</v>
      </c>
      <c r="C9563" s="4" t="s">
        <v>38</v>
      </c>
      <c r="D9563" s="4" t="s">
        <v>32</v>
      </c>
      <c r="E9563" s="4" t="s">
        <v>52</v>
      </c>
      <c r="F9563" s="10" t="s">
        <v>99</v>
      </c>
      <c r="G9563" s="11" t="s">
        <v>121</v>
      </c>
      <c r="H9563" s="4">
        <v>52</v>
      </c>
      <c r="I9563" s="12">
        <v>45342.11</v>
      </c>
      <c r="J9563" s="12">
        <v>2357789.7200000002</v>
      </c>
      <c r="K9563" s="12">
        <v>3887.17</v>
      </c>
      <c r="L9563" s="4">
        <v>632</v>
      </c>
      <c r="M9563" s="4" t="s">
        <v>35</v>
      </c>
      <c r="N9563" s="4" t="str" cm="1">
        <f t="array" ref="N9563">_xlfn.SWITCH(E9563,"Delhi","North","Chennai","South","Hyderabad","South","Mumbai","Central","Bangalore","South")</f>
        <v>Central</v>
      </c>
      <c r="O9563" s="12">
        <v>400882.67</v>
      </c>
      <c r="P9563" s="4">
        <f>Table1[[#This Row],[Delivery_Date]]-Table1[[#This Row],[Order_Date]]</f>
        <v>2</v>
      </c>
      <c r="Q9563" s="4" t="str">
        <f>IF(Table1[[#This Row],[Delivery delay days]]&gt;5,"delay","on time")</f>
        <v>on time</v>
      </c>
      <c r="R9563" s="10">
        <f>DATEVALUE(Table1[[#This Row],[Delivery_Date]])</f>
        <v>45083</v>
      </c>
      <c r="S9563" s="10">
        <f>DATEVALUE(Table1[[#This Row],[Order_Date]])</f>
        <v>45081</v>
      </c>
      <c r="T9563" s="4" t="str" cm="1">
        <f t="array" ref="T9563">_xlfn.IFS(Table1[[#This Row],[Inventory_Level]]&lt;=200,"low",Table1[[#This Row],[Inventory_Level]]&gt;=700,"high",Table1[[#This Row],[Inventory_Level]]&gt;200,"medium")</f>
        <v>medium</v>
      </c>
    </row>
    <row r="9564" spans="1:20" x14ac:dyDescent="0.35">
      <c r="A9564" s="4">
        <v>9563</v>
      </c>
      <c r="B9564" s="4" t="s">
        <v>23</v>
      </c>
      <c r="C9564" s="4" t="s">
        <v>24</v>
      </c>
      <c r="D9564" s="4" t="s">
        <v>39</v>
      </c>
      <c r="E9564" s="4" t="s">
        <v>46</v>
      </c>
      <c r="F9564" s="10" t="s">
        <v>350</v>
      </c>
      <c r="G9564" s="11" t="s">
        <v>72</v>
      </c>
      <c r="H9564" s="4">
        <v>3</v>
      </c>
      <c r="I9564" s="12">
        <v>19302.29</v>
      </c>
      <c r="J9564" s="12">
        <v>57906.87</v>
      </c>
      <c r="K9564" s="12">
        <v>4639.84</v>
      </c>
      <c r="L9564" s="4">
        <v>1</v>
      </c>
      <c r="M9564" s="4" t="s">
        <v>29</v>
      </c>
      <c r="N9564" s="4" t="str" cm="1">
        <f t="array" ref="N9564">_xlfn.SWITCH(E9564,"Delhi","North","Chennai","South","Hyderabad","South","Mumbai","Central","Bangalore","South")</f>
        <v>South</v>
      </c>
      <c r="O9564" s="12">
        <v>13719.66</v>
      </c>
      <c r="P9564" s="4">
        <f>Table1[[#This Row],[Delivery_Date]]-Table1[[#This Row],[Order_Date]]</f>
        <v>7</v>
      </c>
      <c r="Q9564" s="4" t="str">
        <f>IF(Table1[[#This Row],[Delivery delay days]]&gt;5,"delay","on time")</f>
        <v>delay</v>
      </c>
      <c r="R9564" s="10">
        <f>DATEVALUE(Table1[[#This Row],[Delivery_Date]])</f>
        <v>45271</v>
      </c>
      <c r="S9564" s="10">
        <f>DATEVALUE(Table1[[#This Row],[Order_Date]])</f>
        <v>45264</v>
      </c>
      <c r="T9564" s="4" t="str" cm="1">
        <f t="array" ref="T9564">_xlfn.IFS(Table1[[#This Row],[Inventory_Level]]&lt;=200,"low",Table1[[#This Row],[Inventory_Level]]&gt;=700,"high",Table1[[#This Row],[Inventory_Level]]&gt;200,"medium")</f>
        <v>low</v>
      </c>
    </row>
    <row r="9565" spans="1:20" x14ac:dyDescent="0.35">
      <c r="A9565" s="4">
        <v>9564</v>
      </c>
      <c r="B9565" s="4" t="s">
        <v>23</v>
      </c>
      <c r="C9565" s="4" t="s">
        <v>24</v>
      </c>
      <c r="D9565" s="4" t="s">
        <v>17</v>
      </c>
      <c r="E9565" s="4" t="s">
        <v>60</v>
      </c>
      <c r="F9565" s="10" t="s">
        <v>103</v>
      </c>
      <c r="G9565" s="11" t="s">
        <v>276</v>
      </c>
      <c r="H9565" s="4">
        <v>20</v>
      </c>
      <c r="I9565" s="12">
        <v>22292.78</v>
      </c>
      <c r="J9565" s="12">
        <v>445855.6</v>
      </c>
      <c r="K9565" s="12">
        <v>3197.92</v>
      </c>
      <c r="L9565" s="4">
        <v>227</v>
      </c>
      <c r="M9565" s="4" t="s">
        <v>42</v>
      </c>
      <c r="N9565" s="4" t="str" cm="1">
        <f t="array" ref="N9565">_xlfn.SWITCH(E9565,"Delhi","North","Chennai","South","Hyderabad","South","Mumbai","Central","Bangalore","South")</f>
        <v>South</v>
      </c>
      <c r="O9565" s="12">
        <v>89581.99</v>
      </c>
      <c r="P9565" s="4">
        <f>Table1[[#This Row],[Delivery_Date]]-Table1[[#This Row],[Order_Date]]</f>
        <v>6</v>
      </c>
      <c r="Q9565" s="4" t="str">
        <f>IF(Table1[[#This Row],[Delivery delay days]]&gt;5,"delay","on time")</f>
        <v>delay</v>
      </c>
      <c r="R9565" s="10">
        <f>DATEVALUE(Table1[[#This Row],[Delivery_Date]])</f>
        <v>45010</v>
      </c>
      <c r="S9565" s="10">
        <f>DATEVALUE(Table1[[#This Row],[Order_Date]])</f>
        <v>45004</v>
      </c>
      <c r="T9565" s="4" t="str" cm="1">
        <f t="array" ref="T9565">_xlfn.IFS(Table1[[#This Row],[Inventory_Level]]&lt;=200,"low",Table1[[#This Row],[Inventory_Level]]&gt;=700,"high",Table1[[#This Row],[Inventory_Level]]&gt;200,"medium")</f>
        <v>medium</v>
      </c>
    </row>
    <row r="9566" spans="1:20" x14ac:dyDescent="0.35">
      <c r="A9566" s="4">
        <v>9565</v>
      </c>
      <c r="B9566" s="4" t="s">
        <v>37</v>
      </c>
      <c r="C9566" s="4" t="s">
        <v>38</v>
      </c>
      <c r="D9566" s="4" t="s">
        <v>45</v>
      </c>
      <c r="E9566" s="4" t="s">
        <v>18</v>
      </c>
      <c r="F9566" s="10" t="s">
        <v>184</v>
      </c>
      <c r="G9566" s="11" t="s">
        <v>325</v>
      </c>
      <c r="H9566" s="4">
        <v>11</v>
      </c>
      <c r="I9566" s="12">
        <v>40741</v>
      </c>
      <c r="J9566" s="12">
        <v>448151</v>
      </c>
      <c r="K9566" s="12">
        <v>164.2</v>
      </c>
      <c r="L9566" s="4">
        <v>635</v>
      </c>
      <c r="M9566" s="4" t="s">
        <v>35</v>
      </c>
      <c r="N9566" s="4" t="str" cm="1">
        <f t="array" ref="N9566">_xlfn.SWITCH(E9566,"Delhi","North","Chennai","South","Hyderabad","South","Mumbai","Central","Bangalore","South")</f>
        <v>North</v>
      </c>
      <c r="O9566" s="12">
        <v>96132.83</v>
      </c>
      <c r="P9566" s="4">
        <f>Table1[[#This Row],[Delivery_Date]]-Table1[[#This Row],[Order_Date]]</f>
        <v>1</v>
      </c>
      <c r="Q9566" s="4" t="str">
        <f>IF(Table1[[#This Row],[Delivery delay days]]&gt;5,"delay","on time")</f>
        <v>on time</v>
      </c>
      <c r="R9566" s="10">
        <f>DATEVALUE(Table1[[#This Row],[Delivery_Date]])</f>
        <v>44945</v>
      </c>
      <c r="S9566" s="10">
        <f>DATEVALUE(Table1[[#This Row],[Order_Date]])</f>
        <v>44944</v>
      </c>
      <c r="T9566" s="4" t="str" cm="1">
        <f t="array" ref="T9566">_xlfn.IFS(Table1[[#This Row],[Inventory_Level]]&lt;=200,"low",Table1[[#This Row],[Inventory_Level]]&gt;=700,"high",Table1[[#This Row],[Inventory_Level]]&gt;200,"medium")</f>
        <v>medium</v>
      </c>
    </row>
    <row r="9567" spans="1:20" x14ac:dyDescent="0.35">
      <c r="A9567" s="4">
        <v>9566</v>
      </c>
      <c r="B9567" s="4" t="s">
        <v>59</v>
      </c>
      <c r="C9567" s="4" t="s">
        <v>38</v>
      </c>
      <c r="D9567" s="4" t="s">
        <v>17</v>
      </c>
      <c r="E9567" s="4" t="s">
        <v>60</v>
      </c>
      <c r="F9567" s="10" t="s">
        <v>202</v>
      </c>
      <c r="G9567" s="11" t="s">
        <v>103</v>
      </c>
      <c r="H9567" s="4">
        <v>10</v>
      </c>
      <c r="I9567" s="12">
        <v>20049.52</v>
      </c>
      <c r="J9567" s="12">
        <v>200495.2</v>
      </c>
      <c r="K9567" s="12">
        <v>3945.11</v>
      </c>
      <c r="L9567" s="4">
        <v>511</v>
      </c>
      <c r="M9567" s="4" t="s">
        <v>35</v>
      </c>
      <c r="N9567" s="4" t="str" cm="1">
        <f t="array" ref="N9567">_xlfn.SWITCH(E9567,"Delhi","North","Chennai","South","Hyderabad","South","Mumbai","Central","Bangalore","South")</f>
        <v>South</v>
      </c>
      <c r="O9567" s="12">
        <v>11398.53</v>
      </c>
      <c r="P9567" s="4">
        <f>Table1[[#This Row],[Delivery_Date]]-Table1[[#This Row],[Order_Date]]</f>
        <v>3</v>
      </c>
      <c r="Q9567" s="4" t="str">
        <f>IF(Table1[[#This Row],[Delivery delay days]]&gt;5,"delay","on time")</f>
        <v>on time</v>
      </c>
      <c r="R9567" s="10">
        <f>DATEVALUE(Table1[[#This Row],[Delivery_Date]])</f>
        <v>45004</v>
      </c>
      <c r="S9567" s="10">
        <f>DATEVALUE(Table1[[#This Row],[Order_Date]])</f>
        <v>45001</v>
      </c>
      <c r="T9567" s="4" t="str" cm="1">
        <f t="array" ref="T9567">_xlfn.IFS(Table1[[#This Row],[Inventory_Level]]&lt;=200,"low",Table1[[#This Row],[Inventory_Level]]&gt;=700,"high",Table1[[#This Row],[Inventory_Level]]&gt;200,"medium")</f>
        <v>medium</v>
      </c>
    </row>
    <row r="9568" spans="1:20" x14ac:dyDescent="0.35">
      <c r="A9568" s="4">
        <v>9567</v>
      </c>
      <c r="B9568" s="4" t="s">
        <v>15</v>
      </c>
      <c r="C9568" s="4" t="s">
        <v>24</v>
      </c>
      <c r="D9568" s="4" t="s">
        <v>17</v>
      </c>
      <c r="E9568" s="4" t="s">
        <v>60</v>
      </c>
      <c r="F9568" s="10" t="s">
        <v>341</v>
      </c>
      <c r="G9568" s="11" t="s">
        <v>420</v>
      </c>
      <c r="H9568" s="4">
        <v>68</v>
      </c>
      <c r="I9568" s="12">
        <v>8384.2099999999991</v>
      </c>
      <c r="J9568" s="12">
        <v>570126.28</v>
      </c>
      <c r="K9568" s="12">
        <v>3221.91</v>
      </c>
      <c r="L9568" s="4">
        <v>313</v>
      </c>
      <c r="M9568" s="4" t="s">
        <v>35</v>
      </c>
      <c r="N9568" s="4" t="str" cm="1">
        <f t="array" ref="N9568">_xlfn.SWITCH(E9568,"Delhi","North","Chennai","South","Hyderabad","South","Mumbai","Central","Bangalore","South")</f>
        <v>South</v>
      </c>
      <c r="O9568" s="12">
        <v>128213.24</v>
      </c>
      <c r="P9568" s="4">
        <f>Table1[[#This Row],[Delivery_Date]]-Table1[[#This Row],[Order_Date]]</f>
        <v>10</v>
      </c>
      <c r="Q9568" s="4" t="str">
        <f>IF(Table1[[#This Row],[Delivery delay days]]&gt;5,"delay","on time")</f>
        <v>delay</v>
      </c>
      <c r="R9568" s="10">
        <f>DATEVALUE(Table1[[#This Row],[Delivery_Date]])</f>
        <v>45203</v>
      </c>
      <c r="S9568" s="10">
        <f>DATEVALUE(Table1[[#This Row],[Order_Date]])</f>
        <v>45193</v>
      </c>
      <c r="T9568" s="4" t="str" cm="1">
        <f t="array" ref="T9568">_xlfn.IFS(Table1[[#This Row],[Inventory_Level]]&lt;=200,"low",Table1[[#This Row],[Inventory_Level]]&gt;=700,"high",Table1[[#This Row],[Inventory_Level]]&gt;200,"medium")</f>
        <v>medium</v>
      </c>
    </row>
    <row r="9569" spans="1:20" x14ac:dyDescent="0.35">
      <c r="A9569" s="4">
        <v>9568</v>
      </c>
      <c r="B9569" s="4" t="s">
        <v>15</v>
      </c>
      <c r="C9569" s="4" t="s">
        <v>24</v>
      </c>
      <c r="D9569" s="4" t="s">
        <v>45</v>
      </c>
      <c r="E9569" s="4" t="s">
        <v>26</v>
      </c>
      <c r="F9569" s="10" t="s">
        <v>346</v>
      </c>
      <c r="G9569" s="11" t="s">
        <v>336</v>
      </c>
      <c r="H9569" s="4">
        <v>98</v>
      </c>
      <c r="I9569" s="12">
        <v>14266.29</v>
      </c>
      <c r="J9569" s="12">
        <v>1398096.42</v>
      </c>
      <c r="K9569" s="12">
        <v>3452.18</v>
      </c>
      <c r="L9569" s="4">
        <v>900</v>
      </c>
      <c r="M9569" s="4" t="s">
        <v>21</v>
      </c>
      <c r="N9569" s="4" t="str" cm="1">
        <f t="array" ref="N9569">_xlfn.SWITCH(E9569,"Delhi","North","Chennai","South","Hyderabad","South","Mumbai","Central","Bangalore","South")</f>
        <v>South</v>
      </c>
      <c r="O9569" s="12">
        <v>338877.57</v>
      </c>
      <c r="P9569" s="4">
        <f>Table1[[#This Row],[Delivery_Date]]-Table1[[#This Row],[Order_Date]]</f>
        <v>9</v>
      </c>
      <c r="Q9569" s="4" t="str">
        <f>IF(Table1[[#This Row],[Delivery delay days]]&gt;5,"delay","on time")</f>
        <v>delay</v>
      </c>
      <c r="R9569" s="10">
        <f>DATEVALUE(Table1[[#This Row],[Delivery_Date]])</f>
        <v>45095</v>
      </c>
      <c r="S9569" s="10">
        <f>DATEVALUE(Table1[[#This Row],[Order_Date]])</f>
        <v>45086</v>
      </c>
      <c r="T9569" s="4" t="str" cm="1">
        <f t="array" ref="T9569">_xlfn.IFS(Table1[[#This Row],[Inventory_Level]]&lt;=200,"low",Table1[[#This Row],[Inventory_Level]]&gt;=700,"high",Table1[[#This Row],[Inventory_Level]]&gt;200,"medium")</f>
        <v>high</v>
      </c>
    </row>
    <row r="9570" spans="1:20" x14ac:dyDescent="0.35">
      <c r="A9570" s="4">
        <v>9569</v>
      </c>
      <c r="B9570" s="4" t="s">
        <v>59</v>
      </c>
      <c r="C9570" s="4" t="s">
        <v>38</v>
      </c>
      <c r="D9570" s="4" t="s">
        <v>39</v>
      </c>
      <c r="E9570" s="4" t="s">
        <v>26</v>
      </c>
      <c r="F9570" s="10" t="s">
        <v>364</v>
      </c>
      <c r="G9570" s="11" t="s">
        <v>413</v>
      </c>
      <c r="H9570" s="4">
        <v>10</v>
      </c>
      <c r="I9570" s="12">
        <v>9818.7000000000007</v>
      </c>
      <c r="J9570" s="12">
        <v>98187</v>
      </c>
      <c r="K9570" s="12">
        <v>2530.87</v>
      </c>
      <c r="L9570" s="4">
        <v>355</v>
      </c>
      <c r="M9570" s="4" t="s">
        <v>21</v>
      </c>
      <c r="N9570" s="4" t="str" cm="1">
        <f t="array" ref="N9570">_xlfn.SWITCH(E9570,"Delhi","North","Chennai","South","Hyderabad","South","Mumbai","Central","Bangalore","South")</f>
        <v>South</v>
      </c>
      <c r="O9570" s="12">
        <v>16491.849999999999</v>
      </c>
      <c r="P9570" s="4">
        <f>Table1[[#This Row],[Delivery_Date]]-Table1[[#This Row],[Order_Date]]</f>
        <v>2</v>
      </c>
      <c r="Q9570" s="4" t="str">
        <f>IF(Table1[[#This Row],[Delivery delay days]]&gt;5,"delay","on time")</f>
        <v>on time</v>
      </c>
      <c r="R9570" s="10">
        <f>DATEVALUE(Table1[[#This Row],[Delivery_Date]])</f>
        <v>45051</v>
      </c>
      <c r="S9570" s="10">
        <f>DATEVALUE(Table1[[#This Row],[Order_Date]])</f>
        <v>45049</v>
      </c>
      <c r="T9570" s="4" t="str" cm="1">
        <f t="array" ref="T9570">_xlfn.IFS(Table1[[#This Row],[Inventory_Level]]&lt;=200,"low",Table1[[#This Row],[Inventory_Level]]&gt;=700,"high",Table1[[#This Row],[Inventory_Level]]&gt;200,"medium")</f>
        <v>medium</v>
      </c>
    </row>
    <row r="9571" spans="1:20" x14ac:dyDescent="0.35">
      <c r="A9571" s="4">
        <v>9570</v>
      </c>
      <c r="B9571" s="4" t="s">
        <v>59</v>
      </c>
      <c r="C9571" s="4" t="s">
        <v>16</v>
      </c>
      <c r="D9571" s="4" t="s">
        <v>39</v>
      </c>
      <c r="E9571" s="4" t="s">
        <v>18</v>
      </c>
      <c r="F9571" s="10" t="s">
        <v>107</v>
      </c>
      <c r="G9571" s="11" t="s">
        <v>283</v>
      </c>
      <c r="H9571" s="4">
        <v>12</v>
      </c>
      <c r="I9571" s="12">
        <v>18331.62</v>
      </c>
      <c r="J9571" s="12">
        <v>219979.44</v>
      </c>
      <c r="K9571" s="12">
        <v>2610.19</v>
      </c>
      <c r="L9571" s="4">
        <v>959</v>
      </c>
      <c r="M9571" s="4" t="s">
        <v>21</v>
      </c>
      <c r="N9571" s="4" t="str" cm="1">
        <f t="array" ref="N9571">_xlfn.SWITCH(E9571,"Delhi","North","Chennai","South","Hyderabad","South","Mumbai","Central","Bangalore","South")</f>
        <v>North</v>
      </c>
      <c r="O9571" s="12">
        <v>25110.02</v>
      </c>
      <c r="P9571" s="4">
        <f>Table1[[#This Row],[Delivery_Date]]-Table1[[#This Row],[Order_Date]]</f>
        <v>11</v>
      </c>
      <c r="Q9571" s="4" t="str">
        <f>IF(Table1[[#This Row],[Delivery delay days]]&gt;5,"delay","on time")</f>
        <v>delay</v>
      </c>
      <c r="R9571" s="10">
        <f>DATEVALUE(Table1[[#This Row],[Delivery_Date]])</f>
        <v>45055</v>
      </c>
      <c r="S9571" s="10">
        <f>DATEVALUE(Table1[[#This Row],[Order_Date]])</f>
        <v>45044</v>
      </c>
      <c r="T9571" s="4" t="str" cm="1">
        <f t="array" ref="T9571">_xlfn.IFS(Table1[[#This Row],[Inventory_Level]]&lt;=200,"low",Table1[[#This Row],[Inventory_Level]]&gt;=700,"high",Table1[[#This Row],[Inventory_Level]]&gt;200,"medium")</f>
        <v>high</v>
      </c>
    </row>
    <row r="9572" spans="1:20" x14ac:dyDescent="0.35">
      <c r="A9572" s="4">
        <v>9571</v>
      </c>
      <c r="B9572" s="4" t="s">
        <v>15</v>
      </c>
      <c r="C9572" s="4" t="s">
        <v>16</v>
      </c>
      <c r="D9572" s="4" t="s">
        <v>32</v>
      </c>
      <c r="E9572" s="4" t="s">
        <v>46</v>
      </c>
      <c r="F9572" s="10" t="s">
        <v>54</v>
      </c>
      <c r="G9572" s="11" t="s">
        <v>73</v>
      </c>
      <c r="H9572" s="4">
        <v>36</v>
      </c>
      <c r="I9572" s="12">
        <v>40717.4</v>
      </c>
      <c r="J9572" s="12">
        <v>1465826.4</v>
      </c>
      <c r="K9572" s="12">
        <v>477.71</v>
      </c>
      <c r="L9572" s="4">
        <v>727</v>
      </c>
      <c r="M9572" s="4" t="s">
        <v>21</v>
      </c>
      <c r="N9572" s="4" t="str" cm="1">
        <f t="array" ref="N9572">_xlfn.SWITCH(E9572,"Delhi","North","Chennai","South","Hyderabad","South","Mumbai","Central","Bangalore","South")</f>
        <v>South</v>
      </c>
      <c r="O9572" s="12">
        <v>299808.96000000002</v>
      </c>
      <c r="P9572" s="4">
        <f>Table1[[#This Row],[Delivery_Date]]-Table1[[#This Row],[Order_Date]]</f>
        <v>8</v>
      </c>
      <c r="Q9572" s="4" t="str">
        <f>IF(Table1[[#This Row],[Delivery delay days]]&gt;5,"delay","on time")</f>
        <v>delay</v>
      </c>
      <c r="R9572" s="10">
        <f>DATEVALUE(Table1[[#This Row],[Delivery_Date]])</f>
        <v>45220</v>
      </c>
      <c r="S9572" s="10">
        <f>DATEVALUE(Table1[[#This Row],[Order_Date]])</f>
        <v>45212</v>
      </c>
      <c r="T9572" s="4" t="str" cm="1">
        <f t="array" ref="T9572">_xlfn.IFS(Table1[[#This Row],[Inventory_Level]]&lt;=200,"low",Table1[[#This Row],[Inventory_Level]]&gt;=700,"high",Table1[[#This Row],[Inventory_Level]]&gt;200,"medium")</f>
        <v>high</v>
      </c>
    </row>
    <row r="9573" spans="1:20" x14ac:dyDescent="0.35">
      <c r="A9573" s="4">
        <v>9572</v>
      </c>
      <c r="B9573" s="4" t="s">
        <v>59</v>
      </c>
      <c r="C9573" s="4" t="s">
        <v>16</v>
      </c>
      <c r="D9573" s="4" t="s">
        <v>17</v>
      </c>
      <c r="E9573" s="4" t="s">
        <v>52</v>
      </c>
      <c r="F9573" s="10" t="s">
        <v>48</v>
      </c>
      <c r="G9573" s="11" t="s">
        <v>351</v>
      </c>
      <c r="H9573" s="4">
        <v>48</v>
      </c>
      <c r="I9573" s="12">
        <v>29681.7</v>
      </c>
      <c r="J9573" s="12">
        <v>1424721.6</v>
      </c>
      <c r="K9573" s="12">
        <v>3240.83</v>
      </c>
      <c r="L9573" s="4">
        <v>548</v>
      </c>
      <c r="M9573" s="4" t="s">
        <v>29</v>
      </c>
      <c r="N9573" s="4" t="str" cm="1">
        <f t="array" ref="N9573">_xlfn.SWITCH(E9573,"Delhi","North","Chennai","South","Hyderabad","South","Mumbai","Central","Bangalore","South")</f>
        <v>Central</v>
      </c>
      <c r="O9573" s="12">
        <v>292620</v>
      </c>
      <c r="P9573" s="4">
        <f>Table1[[#This Row],[Delivery_Date]]-Table1[[#This Row],[Order_Date]]</f>
        <v>2</v>
      </c>
      <c r="Q9573" s="4" t="str">
        <f>IF(Table1[[#This Row],[Delivery delay days]]&gt;5,"delay","on time")</f>
        <v>on time</v>
      </c>
      <c r="R9573" s="10">
        <f>DATEVALUE(Table1[[#This Row],[Delivery_Date]])</f>
        <v>45155</v>
      </c>
      <c r="S9573" s="10">
        <f>DATEVALUE(Table1[[#This Row],[Order_Date]])</f>
        <v>45153</v>
      </c>
      <c r="T9573" s="4" t="str" cm="1">
        <f t="array" ref="T9573">_xlfn.IFS(Table1[[#This Row],[Inventory_Level]]&lt;=200,"low",Table1[[#This Row],[Inventory_Level]]&gt;=700,"high",Table1[[#This Row],[Inventory_Level]]&gt;200,"medium")</f>
        <v>medium</v>
      </c>
    </row>
    <row r="9574" spans="1:20" x14ac:dyDescent="0.35">
      <c r="A9574" s="4">
        <v>9573</v>
      </c>
      <c r="B9574" s="4" t="s">
        <v>15</v>
      </c>
      <c r="C9574" s="4" t="s">
        <v>38</v>
      </c>
      <c r="D9574" s="4" t="s">
        <v>39</v>
      </c>
      <c r="E9574" s="4" t="s">
        <v>52</v>
      </c>
      <c r="F9574" s="10" t="s">
        <v>89</v>
      </c>
      <c r="G9574" s="11" t="s">
        <v>356</v>
      </c>
      <c r="H9574" s="4">
        <v>1</v>
      </c>
      <c r="I9574" s="12">
        <v>21645.77</v>
      </c>
      <c r="J9574" s="12">
        <v>21645.77</v>
      </c>
      <c r="K9574" s="12">
        <v>4783.01</v>
      </c>
      <c r="L9574" s="4">
        <v>479</v>
      </c>
      <c r="M9574" s="4" t="s">
        <v>35</v>
      </c>
      <c r="N9574" s="4" t="str" cm="1">
        <f t="array" ref="N9574">_xlfn.SWITCH(E9574,"Delhi","North","Chennai","South","Hyderabad","South","Mumbai","Central","Bangalore","South")</f>
        <v>Central</v>
      </c>
      <c r="O9574" s="12">
        <v>1591.68</v>
      </c>
      <c r="P9574" s="4">
        <f>Table1[[#This Row],[Delivery_Date]]-Table1[[#This Row],[Order_Date]]</f>
        <v>10</v>
      </c>
      <c r="Q9574" s="4" t="str">
        <f>IF(Table1[[#This Row],[Delivery delay days]]&gt;5,"delay","on time")</f>
        <v>delay</v>
      </c>
      <c r="R9574" s="10">
        <f>DATEVALUE(Table1[[#This Row],[Delivery_Date]])</f>
        <v>45126</v>
      </c>
      <c r="S9574" s="10">
        <f>DATEVALUE(Table1[[#This Row],[Order_Date]])</f>
        <v>45116</v>
      </c>
      <c r="T9574" s="4" t="str" cm="1">
        <f t="array" ref="T9574">_xlfn.IFS(Table1[[#This Row],[Inventory_Level]]&lt;=200,"low",Table1[[#This Row],[Inventory_Level]]&gt;=700,"high",Table1[[#This Row],[Inventory_Level]]&gt;200,"medium")</f>
        <v>medium</v>
      </c>
    </row>
    <row r="9575" spans="1:20" x14ac:dyDescent="0.35">
      <c r="A9575" s="4">
        <v>9574</v>
      </c>
      <c r="B9575" s="4" t="s">
        <v>59</v>
      </c>
      <c r="C9575" s="4" t="s">
        <v>24</v>
      </c>
      <c r="D9575" s="4" t="s">
        <v>39</v>
      </c>
      <c r="E9575" s="4" t="s">
        <v>60</v>
      </c>
      <c r="F9575" s="10" t="s">
        <v>266</v>
      </c>
      <c r="G9575" s="11" t="s">
        <v>63</v>
      </c>
      <c r="H9575" s="4">
        <v>1</v>
      </c>
      <c r="I9575" s="12">
        <v>11069.35</v>
      </c>
      <c r="J9575" s="12">
        <v>11069.35</v>
      </c>
      <c r="K9575" s="12">
        <v>2446.91</v>
      </c>
      <c r="L9575" s="4">
        <v>363</v>
      </c>
      <c r="M9575" s="4" t="s">
        <v>42</v>
      </c>
      <c r="N9575" s="4" t="str" cm="1">
        <f t="array" ref="N9575">_xlfn.SWITCH(E9575,"Delhi","North","Chennai","South","Hyderabad","South","Mumbai","Central","Bangalore","South")</f>
        <v>South</v>
      </c>
      <c r="O9575" s="12">
        <v>2716.33</v>
      </c>
      <c r="P9575" s="4">
        <f>Table1[[#This Row],[Delivery_Date]]-Table1[[#This Row],[Order_Date]]</f>
        <v>3</v>
      </c>
      <c r="Q9575" s="4" t="str">
        <f>IF(Table1[[#This Row],[Delivery delay days]]&gt;5,"delay","on time")</f>
        <v>on time</v>
      </c>
      <c r="R9575" s="10">
        <f>DATEVALUE(Table1[[#This Row],[Delivery_Date]])</f>
        <v>45082</v>
      </c>
      <c r="S9575" s="10">
        <f>DATEVALUE(Table1[[#This Row],[Order_Date]])</f>
        <v>45079</v>
      </c>
      <c r="T9575" s="4" t="str" cm="1">
        <f t="array" ref="T9575">_xlfn.IFS(Table1[[#This Row],[Inventory_Level]]&lt;=200,"low",Table1[[#This Row],[Inventory_Level]]&gt;=700,"high",Table1[[#This Row],[Inventory_Level]]&gt;200,"medium")</f>
        <v>medium</v>
      </c>
    </row>
    <row r="9576" spans="1:20" x14ac:dyDescent="0.35">
      <c r="A9576" s="4">
        <v>9575</v>
      </c>
      <c r="B9576" s="4" t="s">
        <v>65</v>
      </c>
      <c r="C9576" s="4" t="s">
        <v>24</v>
      </c>
      <c r="D9576" s="4" t="s">
        <v>25</v>
      </c>
      <c r="E9576" s="4" t="s">
        <v>46</v>
      </c>
      <c r="F9576" s="10" t="s">
        <v>287</v>
      </c>
      <c r="G9576" s="11" t="s">
        <v>210</v>
      </c>
      <c r="H9576" s="4">
        <v>33</v>
      </c>
      <c r="I9576" s="12">
        <v>39564.480000000003</v>
      </c>
      <c r="J9576" s="12">
        <v>1305627.8400000001</v>
      </c>
      <c r="K9576" s="12">
        <v>4548.68</v>
      </c>
      <c r="L9576" s="4">
        <v>714</v>
      </c>
      <c r="M9576" s="4" t="s">
        <v>29</v>
      </c>
      <c r="N9576" s="4" t="str" cm="1">
        <f t="array" ref="N9576">_xlfn.SWITCH(E9576,"Delhi","North","Chennai","South","Hyderabad","South","Mumbai","Central","Bangalore","South")</f>
        <v>South</v>
      </c>
      <c r="O9576" s="12">
        <v>297299.01</v>
      </c>
      <c r="P9576" s="4">
        <f>Table1[[#This Row],[Delivery_Date]]-Table1[[#This Row],[Order_Date]]</f>
        <v>5</v>
      </c>
      <c r="Q9576" s="4" t="str">
        <f>IF(Table1[[#This Row],[Delivery delay days]]&gt;5,"delay","on time")</f>
        <v>on time</v>
      </c>
      <c r="R9576" s="10">
        <f>DATEVALUE(Table1[[#This Row],[Delivery_Date]])</f>
        <v>45007</v>
      </c>
      <c r="S9576" s="10">
        <f>DATEVALUE(Table1[[#This Row],[Order_Date]])</f>
        <v>45002</v>
      </c>
      <c r="T9576" s="4" t="str" cm="1">
        <f t="array" ref="T9576">_xlfn.IFS(Table1[[#This Row],[Inventory_Level]]&lt;=200,"low",Table1[[#This Row],[Inventory_Level]]&gt;=700,"high",Table1[[#This Row],[Inventory_Level]]&gt;200,"medium")</f>
        <v>high</v>
      </c>
    </row>
    <row r="9577" spans="1:20" x14ac:dyDescent="0.35">
      <c r="A9577" s="4">
        <v>9576</v>
      </c>
      <c r="B9577" s="4" t="s">
        <v>23</v>
      </c>
      <c r="C9577" s="4" t="s">
        <v>38</v>
      </c>
      <c r="D9577" s="4" t="s">
        <v>17</v>
      </c>
      <c r="E9577" s="4" t="s">
        <v>60</v>
      </c>
      <c r="F9577" s="10" t="s">
        <v>368</v>
      </c>
      <c r="G9577" s="11" t="s">
        <v>241</v>
      </c>
      <c r="H9577" s="4">
        <v>66</v>
      </c>
      <c r="I9577" s="12">
        <v>6910.74</v>
      </c>
      <c r="J9577" s="12">
        <v>456108.84</v>
      </c>
      <c r="K9577" s="12">
        <v>4328.51</v>
      </c>
      <c r="L9577" s="4">
        <v>488</v>
      </c>
      <c r="M9577" s="4" t="s">
        <v>21</v>
      </c>
      <c r="N9577" s="4" t="str" cm="1">
        <f t="array" ref="N9577">_xlfn.SWITCH(E9577,"Delhi","North","Chennai","South","Hyderabad","South","Mumbai","Central","Bangalore","South")</f>
        <v>South</v>
      </c>
      <c r="O9577" s="12">
        <v>24550.1</v>
      </c>
      <c r="P9577" s="4">
        <f>Table1[[#This Row],[Delivery_Date]]-Table1[[#This Row],[Order_Date]]</f>
        <v>10</v>
      </c>
      <c r="Q9577" s="4" t="str">
        <f>IF(Table1[[#This Row],[Delivery delay days]]&gt;5,"delay","on time")</f>
        <v>delay</v>
      </c>
      <c r="R9577" s="10">
        <f>DATEVALUE(Table1[[#This Row],[Delivery_Date]])</f>
        <v>45000</v>
      </c>
      <c r="S9577" s="10">
        <f>DATEVALUE(Table1[[#This Row],[Order_Date]])</f>
        <v>44990</v>
      </c>
      <c r="T9577" s="4" t="str" cm="1">
        <f t="array" ref="T9577">_xlfn.IFS(Table1[[#This Row],[Inventory_Level]]&lt;=200,"low",Table1[[#This Row],[Inventory_Level]]&gt;=700,"high",Table1[[#This Row],[Inventory_Level]]&gt;200,"medium")</f>
        <v>medium</v>
      </c>
    </row>
    <row r="9578" spans="1:20" x14ac:dyDescent="0.35">
      <c r="A9578" s="4">
        <v>9577</v>
      </c>
      <c r="B9578" s="4" t="s">
        <v>65</v>
      </c>
      <c r="C9578" s="4" t="s">
        <v>38</v>
      </c>
      <c r="D9578" s="4" t="s">
        <v>32</v>
      </c>
      <c r="E9578" s="4" t="s">
        <v>18</v>
      </c>
      <c r="F9578" s="10" t="s">
        <v>348</v>
      </c>
      <c r="G9578" s="11" t="s">
        <v>180</v>
      </c>
      <c r="H9578" s="4">
        <v>98</v>
      </c>
      <c r="I9578" s="12">
        <v>34758.21</v>
      </c>
      <c r="J9578" s="12">
        <v>3406304.58</v>
      </c>
      <c r="K9578" s="12">
        <v>3374.82</v>
      </c>
      <c r="L9578" s="4">
        <v>523</v>
      </c>
      <c r="M9578" s="4" t="s">
        <v>29</v>
      </c>
      <c r="N9578" s="4" t="str" cm="1">
        <f t="array" ref="N9578">_xlfn.SWITCH(E9578,"Delhi","North","Chennai","South","Hyderabad","South","Mumbai","Central","Bangalore","South")</f>
        <v>North</v>
      </c>
      <c r="O9578" s="12">
        <v>252317.33</v>
      </c>
      <c r="P9578" s="4">
        <f>Table1[[#This Row],[Delivery_Date]]-Table1[[#This Row],[Order_Date]]</f>
        <v>10</v>
      </c>
      <c r="Q9578" s="4" t="str">
        <f>IF(Table1[[#This Row],[Delivery delay days]]&gt;5,"delay","on time")</f>
        <v>delay</v>
      </c>
      <c r="R9578" s="10">
        <f>DATEVALUE(Table1[[#This Row],[Delivery_Date]])</f>
        <v>45289</v>
      </c>
      <c r="S9578" s="10">
        <f>DATEVALUE(Table1[[#This Row],[Order_Date]])</f>
        <v>45279</v>
      </c>
      <c r="T9578" s="4" t="str" cm="1">
        <f t="array" ref="T9578">_xlfn.IFS(Table1[[#This Row],[Inventory_Level]]&lt;=200,"low",Table1[[#This Row],[Inventory_Level]]&gt;=700,"high",Table1[[#This Row],[Inventory_Level]]&gt;200,"medium")</f>
        <v>medium</v>
      </c>
    </row>
    <row r="9579" spans="1:20" x14ac:dyDescent="0.35">
      <c r="A9579" s="4">
        <v>9578</v>
      </c>
      <c r="B9579" s="4" t="s">
        <v>23</v>
      </c>
      <c r="C9579" s="4" t="s">
        <v>24</v>
      </c>
      <c r="D9579" s="4" t="s">
        <v>32</v>
      </c>
      <c r="E9579" s="4" t="s">
        <v>60</v>
      </c>
      <c r="F9579" s="10" t="s">
        <v>300</v>
      </c>
      <c r="G9579" s="11" t="s">
        <v>206</v>
      </c>
      <c r="H9579" s="4">
        <v>8</v>
      </c>
      <c r="I9579" s="12">
        <v>4364.97</v>
      </c>
      <c r="J9579" s="12">
        <v>34919.760000000002</v>
      </c>
      <c r="K9579" s="12">
        <v>3347.25</v>
      </c>
      <c r="L9579" s="4">
        <v>469</v>
      </c>
      <c r="M9579" s="4" t="s">
        <v>35</v>
      </c>
      <c r="N9579" s="4" t="str" cm="1">
        <f t="array" ref="N9579">_xlfn.SWITCH(E9579,"Delhi","North","Chennai","South","Hyderabad","South","Mumbai","Central","Bangalore","South")</f>
        <v>South</v>
      </c>
      <c r="O9579" s="12">
        <v>6821.41</v>
      </c>
      <c r="P9579" s="4">
        <f>Table1[[#This Row],[Delivery_Date]]-Table1[[#This Row],[Order_Date]]</f>
        <v>14</v>
      </c>
      <c r="Q9579" s="4" t="str">
        <f>IF(Table1[[#This Row],[Delivery delay days]]&gt;5,"delay","on time")</f>
        <v>delay</v>
      </c>
      <c r="R9579" s="10">
        <f>DATEVALUE(Table1[[#This Row],[Delivery_Date]])</f>
        <v>45230</v>
      </c>
      <c r="S9579" s="10">
        <f>DATEVALUE(Table1[[#This Row],[Order_Date]])</f>
        <v>45216</v>
      </c>
      <c r="T9579" s="4" t="str" cm="1">
        <f t="array" ref="T9579">_xlfn.IFS(Table1[[#This Row],[Inventory_Level]]&lt;=200,"low",Table1[[#This Row],[Inventory_Level]]&gt;=700,"high",Table1[[#This Row],[Inventory_Level]]&gt;200,"medium")</f>
        <v>medium</v>
      </c>
    </row>
    <row r="9580" spans="1:20" x14ac:dyDescent="0.35">
      <c r="A9580" s="4">
        <v>9579</v>
      </c>
      <c r="B9580" s="4" t="s">
        <v>23</v>
      </c>
      <c r="C9580" s="4" t="s">
        <v>38</v>
      </c>
      <c r="D9580" s="4" t="s">
        <v>39</v>
      </c>
      <c r="E9580" s="4" t="s">
        <v>26</v>
      </c>
      <c r="F9580" s="10" t="s">
        <v>380</v>
      </c>
      <c r="G9580" s="11" t="s">
        <v>112</v>
      </c>
      <c r="H9580" s="4">
        <v>90</v>
      </c>
      <c r="I9580" s="12">
        <v>33935.160000000003</v>
      </c>
      <c r="J9580" s="12">
        <v>3054164.4</v>
      </c>
      <c r="K9580" s="12">
        <v>4921.12</v>
      </c>
      <c r="L9580" s="4">
        <v>956</v>
      </c>
      <c r="M9580" s="4" t="s">
        <v>35</v>
      </c>
      <c r="N9580" s="4" t="str" cm="1">
        <f t="array" ref="N9580">_xlfn.SWITCH(E9580,"Delhi","North","Chennai","South","Hyderabad","South","Mumbai","Central","Bangalore","South")</f>
        <v>South</v>
      </c>
      <c r="O9580" s="12">
        <v>173455.81</v>
      </c>
      <c r="P9580" s="4">
        <f>Table1[[#This Row],[Delivery_Date]]-Table1[[#This Row],[Order_Date]]</f>
        <v>10</v>
      </c>
      <c r="Q9580" s="4" t="str">
        <f>IF(Table1[[#This Row],[Delivery delay days]]&gt;5,"delay","on time")</f>
        <v>delay</v>
      </c>
      <c r="R9580" s="10">
        <f>DATEVALUE(Table1[[#This Row],[Delivery_Date]])</f>
        <v>45162</v>
      </c>
      <c r="S9580" s="10">
        <f>DATEVALUE(Table1[[#This Row],[Order_Date]])</f>
        <v>45152</v>
      </c>
      <c r="T9580" s="4" t="str" cm="1">
        <f t="array" ref="T9580">_xlfn.IFS(Table1[[#This Row],[Inventory_Level]]&lt;=200,"low",Table1[[#This Row],[Inventory_Level]]&gt;=700,"high",Table1[[#This Row],[Inventory_Level]]&gt;200,"medium")</f>
        <v>high</v>
      </c>
    </row>
    <row r="9581" spans="1:20" x14ac:dyDescent="0.35">
      <c r="A9581" s="4">
        <v>9580</v>
      </c>
      <c r="B9581" s="4" t="s">
        <v>37</v>
      </c>
      <c r="C9581" s="4" t="s">
        <v>38</v>
      </c>
      <c r="D9581" s="4" t="s">
        <v>32</v>
      </c>
      <c r="E9581" s="4" t="s">
        <v>18</v>
      </c>
      <c r="F9581" s="10" t="s">
        <v>403</v>
      </c>
      <c r="G9581" s="11" t="s">
        <v>341</v>
      </c>
      <c r="H9581" s="4">
        <v>95</v>
      </c>
      <c r="I9581" s="12">
        <v>19108.689999999999</v>
      </c>
      <c r="J9581" s="12">
        <v>1815325.55</v>
      </c>
      <c r="K9581" s="12">
        <v>2246.23</v>
      </c>
      <c r="L9581" s="4">
        <v>144</v>
      </c>
      <c r="M9581" s="4" t="s">
        <v>21</v>
      </c>
      <c r="N9581" s="4" t="str" cm="1">
        <f t="array" ref="N9581">_xlfn.SWITCH(E9581,"Delhi","North","Chennai","South","Hyderabad","South","Mumbai","Central","Bangalore","South")</f>
        <v>North</v>
      </c>
      <c r="O9581" s="12">
        <v>268992.37</v>
      </c>
      <c r="P9581" s="4">
        <f>Table1[[#This Row],[Delivery_Date]]-Table1[[#This Row],[Order_Date]]</f>
        <v>6</v>
      </c>
      <c r="Q9581" s="4" t="str">
        <f>IF(Table1[[#This Row],[Delivery delay days]]&gt;5,"delay","on time")</f>
        <v>delay</v>
      </c>
      <c r="R9581" s="10">
        <f>DATEVALUE(Table1[[#This Row],[Delivery_Date]])</f>
        <v>45193</v>
      </c>
      <c r="S9581" s="10">
        <f>DATEVALUE(Table1[[#This Row],[Order_Date]])</f>
        <v>45187</v>
      </c>
      <c r="T9581" s="4" t="str" cm="1">
        <f t="array" ref="T9581">_xlfn.IFS(Table1[[#This Row],[Inventory_Level]]&lt;=200,"low",Table1[[#This Row],[Inventory_Level]]&gt;=700,"high",Table1[[#This Row],[Inventory_Level]]&gt;200,"medium")</f>
        <v>low</v>
      </c>
    </row>
    <row r="9582" spans="1:20" x14ac:dyDescent="0.35">
      <c r="A9582" s="4">
        <v>9581</v>
      </c>
      <c r="B9582" s="4" t="s">
        <v>23</v>
      </c>
      <c r="C9582" s="4" t="s">
        <v>24</v>
      </c>
      <c r="D9582" s="4" t="s">
        <v>17</v>
      </c>
      <c r="E9582" s="4" t="s">
        <v>26</v>
      </c>
      <c r="F9582" s="10" t="s">
        <v>103</v>
      </c>
      <c r="G9582" s="11" t="s">
        <v>105</v>
      </c>
      <c r="H9582" s="4">
        <v>58</v>
      </c>
      <c r="I9582" s="12">
        <v>29050.73</v>
      </c>
      <c r="J9582" s="12">
        <v>1684942.34</v>
      </c>
      <c r="K9582" s="12">
        <v>2429.0500000000002</v>
      </c>
      <c r="L9582" s="4">
        <v>191</v>
      </c>
      <c r="M9582" s="4" t="s">
        <v>29</v>
      </c>
      <c r="N9582" s="4" t="str" cm="1">
        <f t="array" ref="N9582">_xlfn.SWITCH(E9582,"Delhi","North","Chennai","South","Hyderabad","South","Mumbai","Central","Bangalore","South")</f>
        <v>South</v>
      </c>
      <c r="O9582" s="12">
        <v>367760.37</v>
      </c>
      <c r="P9582" s="4">
        <f>Table1[[#This Row],[Delivery_Date]]-Table1[[#This Row],[Order_Date]]</f>
        <v>7</v>
      </c>
      <c r="Q9582" s="4" t="str">
        <f>IF(Table1[[#This Row],[Delivery delay days]]&gt;5,"delay","on time")</f>
        <v>delay</v>
      </c>
      <c r="R9582" s="10">
        <f>DATEVALUE(Table1[[#This Row],[Delivery_Date]])</f>
        <v>45011</v>
      </c>
      <c r="S9582" s="10">
        <f>DATEVALUE(Table1[[#This Row],[Order_Date]])</f>
        <v>45004</v>
      </c>
      <c r="T9582" s="4" t="str" cm="1">
        <f t="array" ref="T9582">_xlfn.IFS(Table1[[#This Row],[Inventory_Level]]&lt;=200,"low",Table1[[#This Row],[Inventory_Level]]&gt;=700,"high",Table1[[#This Row],[Inventory_Level]]&gt;200,"medium")</f>
        <v>low</v>
      </c>
    </row>
    <row r="9583" spans="1:20" x14ac:dyDescent="0.35">
      <c r="A9583" s="4">
        <v>9582</v>
      </c>
      <c r="B9583" s="4" t="s">
        <v>59</v>
      </c>
      <c r="C9583" s="4" t="s">
        <v>16</v>
      </c>
      <c r="D9583" s="4" t="s">
        <v>45</v>
      </c>
      <c r="E9583" s="4" t="s">
        <v>52</v>
      </c>
      <c r="F9583" s="10" t="s">
        <v>82</v>
      </c>
      <c r="G9583" s="11" t="s">
        <v>34</v>
      </c>
      <c r="H9583" s="4">
        <v>61</v>
      </c>
      <c r="I9583" s="12">
        <v>9621.07</v>
      </c>
      <c r="J9583" s="12">
        <v>586885.27</v>
      </c>
      <c r="K9583" s="12">
        <v>3585.03</v>
      </c>
      <c r="L9583" s="4">
        <v>667</v>
      </c>
      <c r="M9583" s="4" t="s">
        <v>35</v>
      </c>
      <c r="N9583" s="4" t="str" cm="1">
        <f t="array" ref="N9583">_xlfn.SWITCH(E9583,"Delhi","North","Chennai","South","Hyderabad","South","Mumbai","Central","Bangalore","South")</f>
        <v>Central</v>
      </c>
      <c r="O9583" s="12">
        <v>89884.18</v>
      </c>
      <c r="P9583" s="4">
        <f>Table1[[#This Row],[Delivery_Date]]-Table1[[#This Row],[Order_Date]]</f>
        <v>4</v>
      </c>
      <c r="Q9583" s="4" t="str">
        <f>IF(Table1[[#This Row],[Delivery delay days]]&gt;5,"delay","on time")</f>
        <v>on time</v>
      </c>
      <c r="R9583" s="10">
        <f>DATEVALUE(Table1[[#This Row],[Delivery_Date]])</f>
        <v>45058</v>
      </c>
      <c r="S9583" s="10">
        <f>DATEVALUE(Table1[[#This Row],[Order_Date]])</f>
        <v>45054</v>
      </c>
      <c r="T9583" s="4" t="str" cm="1">
        <f t="array" ref="T9583">_xlfn.IFS(Table1[[#This Row],[Inventory_Level]]&lt;=200,"low",Table1[[#This Row],[Inventory_Level]]&gt;=700,"high",Table1[[#This Row],[Inventory_Level]]&gt;200,"medium")</f>
        <v>medium</v>
      </c>
    </row>
    <row r="9584" spans="1:20" x14ac:dyDescent="0.35">
      <c r="A9584" s="4">
        <v>9583</v>
      </c>
      <c r="B9584" s="4" t="s">
        <v>31</v>
      </c>
      <c r="C9584" s="4" t="s">
        <v>16</v>
      </c>
      <c r="D9584" s="4" t="s">
        <v>45</v>
      </c>
      <c r="E9584" s="4" t="s">
        <v>46</v>
      </c>
      <c r="F9584" s="10" t="s">
        <v>223</v>
      </c>
      <c r="G9584" s="11" t="s">
        <v>142</v>
      </c>
      <c r="H9584" s="4">
        <v>64</v>
      </c>
      <c r="I9584" s="12">
        <v>6846.31</v>
      </c>
      <c r="J9584" s="12">
        <v>438163.84</v>
      </c>
      <c r="K9584" s="12">
        <v>238.35</v>
      </c>
      <c r="L9584" s="4">
        <v>12</v>
      </c>
      <c r="M9584" s="4" t="s">
        <v>29</v>
      </c>
      <c r="N9584" s="4" t="str" cm="1">
        <f t="array" ref="N9584">_xlfn.SWITCH(E9584,"Delhi","North","Chennai","South","Hyderabad","South","Mumbai","Central","Bangalore","South")</f>
        <v>South</v>
      </c>
      <c r="O9584" s="12">
        <v>41011.14</v>
      </c>
      <c r="P9584" s="4">
        <f>Table1[[#This Row],[Delivery_Date]]-Table1[[#This Row],[Order_Date]]</f>
        <v>2</v>
      </c>
      <c r="Q9584" s="4" t="str">
        <f>IF(Table1[[#This Row],[Delivery delay days]]&gt;5,"delay","on time")</f>
        <v>on time</v>
      </c>
      <c r="R9584" s="10">
        <f>DATEVALUE(Table1[[#This Row],[Delivery_Date]])</f>
        <v>45237</v>
      </c>
      <c r="S9584" s="10">
        <f>DATEVALUE(Table1[[#This Row],[Order_Date]])</f>
        <v>45235</v>
      </c>
      <c r="T9584" s="4" t="str" cm="1">
        <f t="array" ref="T9584">_xlfn.IFS(Table1[[#This Row],[Inventory_Level]]&lt;=200,"low",Table1[[#This Row],[Inventory_Level]]&gt;=700,"high",Table1[[#This Row],[Inventory_Level]]&gt;200,"medium")</f>
        <v>low</v>
      </c>
    </row>
    <row r="9585" spans="1:20" x14ac:dyDescent="0.35">
      <c r="A9585" s="4">
        <v>9584</v>
      </c>
      <c r="B9585" s="4" t="s">
        <v>59</v>
      </c>
      <c r="C9585" s="4" t="s">
        <v>24</v>
      </c>
      <c r="D9585" s="4" t="s">
        <v>17</v>
      </c>
      <c r="E9585" s="4" t="s">
        <v>18</v>
      </c>
      <c r="F9585" s="10" t="s">
        <v>218</v>
      </c>
      <c r="G9585" s="11" t="s">
        <v>122</v>
      </c>
      <c r="H9585" s="4">
        <v>63</v>
      </c>
      <c r="I9585" s="12">
        <v>23114.62</v>
      </c>
      <c r="J9585" s="12">
        <v>1456221.06</v>
      </c>
      <c r="K9585" s="12">
        <v>1280.06</v>
      </c>
      <c r="L9585" s="4">
        <v>544</v>
      </c>
      <c r="M9585" s="4" t="s">
        <v>42</v>
      </c>
      <c r="N9585" s="4" t="str" cm="1">
        <f t="array" ref="N9585">_xlfn.SWITCH(E9585,"Delhi","North","Chennai","South","Hyderabad","South","Mumbai","Central","Bangalore","South")</f>
        <v>North</v>
      </c>
      <c r="O9585" s="12">
        <v>264629.48</v>
      </c>
      <c r="P9585" s="4">
        <f>Table1[[#This Row],[Delivery_Date]]-Table1[[#This Row],[Order_Date]]</f>
        <v>5</v>
      </c>
      <c r="Q9585" s="4" t="str">
        <f>IF(Table1[[#This Row],[Delivery delay days]]&gt;5,"delay","on time")</f>
        <v>on time</v>
      </c>
      <c r="R9585" s="10">
        <f>DATEVALUE(Table1[[#This Row],[Delivery_Date]])</f>
        <v>45228</v>
      </c>
      <c r="S9585" s="10">
        <f>DATEVALUE(Table1[[#This Row],[Order_Date]])</f>
        <v>45223</v>
      </c>
      <c r="T9585" s="4" t="str" cm="1">
        <f t="array" ref="T9585">_xlfn.IFS(Table1[[#This Row],[Inventory_Level]]&lt;=200,"low",Table1[[#This Row],[Inventory_Level]]&gt;=700,"high",Table1[[#This Row],[Inventory_Level]]&gt;200,"medium")</f>
        <v>medium</v>
      </c>
    </row>
    <row r="9586" spans="1:20" x14ac:dyDescent="0.35">
      <c r="A9586" s="4">
        <v>9585</v>
      </c>
      <c r="B9586" s="4" t="s">
        <v>23</v>
      </c>
      <c r="C9586" s="4" t="s">
        <v>38</v>
      </c>
      <c r="D9586" s="4" t="s">
        <v>45</v>
      </c>
      <c r="E9586" s="4" t="s">
        <v>26</v>
      </c>
      <c r="F9586" s="10" t="s">
        <v>331</v>
      </c>
      <c r="G9586" s="11" t="s">
        <v>376</v>
      </c>
      <c r="H9586" s="4">
        <v>98</v>
      </c>
      <c r="I9586" s="12">
        <v>20595.59</v>
      </c>
      <c r="J9586" s="12">
        <v>2018367.82</v>
      </c>
      <c r="K9586" s="12">
        <v>4101.29</v>
      </c>
      <c r="L9586" s="4">
        <v>924</v>
      </c>
      <c r="M9586" s="4" t="s">
        <v>42</v>
      </c>
      <c r="N9586" s="4" t="str" cm="1">
        <f t="array" ref="N9586">_xlfn.SWITCH(E9586,"Delhi","North","Chennai","South","Hyderabad","South","Mumbai","Central","Bangalore","South")</f>
        <v>South</v>
      </c>
      <c r="O9586" s="12">
        <v>490925.99</v>
      </c>
      <c r="P9586" s="4">
        <f>Table1[[#This Row],[Delivery_Date]]-Table1[[#This Row],[Order_Date]]</f>
        <v>9</v>
      </c>
      <c r="Q9586" s="4" t="str">
        <f>IF(Table1[[#This Row],[Delivery delay days]]&gt;5,"delay","on time")</f>
        <v>delay</v>
      </c>
      <c r="R9586" s="10">
        <f>DATEVALUE(Table1[[#This Row],[Delivery_Date]])</f>
        <v>44941</v>
      </c>
      <c r="S9586" s="10">
        <f>DATEVALUE(Table1[[#This Row],[Order_Date]])</f>
        <v>44932</v>
      </c>
      <c r="T9586" s="4" t="str" cm="1">
        <f t="array" ref="T9586">_xlfn.IFS(Table1[[#This Row],[Inventory_Level]]&lt;=200,"low",Table1[[#This Row],[Inventory_Level]]&gt;=700,"high",Table1[[#This Row],[Inventory_Level]]&gt;200,"medium")</f>
        <v>high</v>
      </c>
    </row>
    <row r="9587" spans="1:20" x14ac:dyDescent="0.35">
      <c r="A9587" s="4">
        <v>9586</v>
      </c>
      <c r="B9587" s="4" t="s">
        <v>31</v>
      </c>
      <c r="C9587" s="4" t="s">
        <v>24</v>
      </c>
      <c r="D9587" s="4" t="s">
        <v>25</v>
      </c>
      <c r="E9587" s="4" t="s">
        <v>46</v>
      </c>
      <c r="F9587" s="10" t="s">
        <v>27</v>
      </c>
      <c r="G9587" s="11" t="s">
        <v>90</v>
      </c>
      <c r="H9587" s="4">
        <v>70</v>
      </c>
      <c r="I9587" s="12">
        <v>41751.519999999997</v>
      </c>
      <c r="J9587" s="12">
        <v>2922606.4</v>
      </c>
      <c r="K9587" s="12">
        <v>2406.9499999999998</v>
      </c>
      <c r="L9587" s="4">
        <v>690</v>
      </c>
      <c r="M9587" s="4" t="s">
        <v>29</v>
      </c>
      <c r="N9587" s="4" t="str" cm="1">
        <f t="array" ref="N9587">_xlfn.SWITCH(E9587,"Delhi","North","Chennai","South","Hyderabad","South","Mumbai","Central","Bangalore","South")</f>
        <v>South</v>
      </c>
      <c r="O9587" s="12">
        <v>340534.56</v>
      </c>
      <c r="P9587" s="4">
        <f>Table1[[#This Row],[Delivery_Date]]-Table1[[#This Row],[Order_Date]]</f>
        <v>14</v>
      </c>
      <c r="Q9587" s="4" t="str">
        <f>IF(Table1[[#This Row],[Delivery delay days]]&gt;5,"delay","on time")</f>
        <v>delay</v>
      </c>
      <c r="R9587" s="10">
        <f>DATEVALUE(Table1[[#This Row],[Delivery_Date]])</f>
        <v>45148</v>
      </c>
      <c r="S9587" s="10">
        <f>DATEVALUE(Table1[[#This Row],[Order_Date]])</f>
        <v>45134</v>
      </c>
      <c r="T9587" s="4" t="str" cm="1">
        <f t="array" ref="T9587">_xlfn.IFS(Table1[[#This Row],[Inventory_Level]]&lt;=200,"low",Table1[[#This Row],[Inventory_Level]]&gt;=700,"high",Table1[[#This Row],[Inventory_Level]]&gt;200,"medium")</f>
        <v>medium</v>
      </c>
    </row>
    <row r="9588" spans="1:20" x14ac:dyDescent="0.35">
      <c r="A9588" s="4">
        <v>9587</v>
      </c>
      <c r="B9588" s="4" t="s">
        <v>59</v>
      </c>
      <c r="C9588" s="4" t="s">
        <v>24</v>
      </c>
      <c r="D9588" s="4" t="s">
        <v>32</v>
      </c>
      <c r="E9588" s="4" t="s">
        <v>46</v>
      </c>
      <c r="F9588" s="10" t="s">
        <v>206</v>
      </c>
      <c r="G9588" s="11" t="s">
        <v>223</v>
      </c>
      <c r="H9588" s="4">
        <v>74</v>
      </c>
      <c r="I9588" s="12">
        <v>25002.91</v>
      </c>
      <c r="J9588" s="12">
        <v>1850215.34</v>
      </c>
      <c r="K9588" s="12">
        <v>3029.19</v>
      </c>
      <c r="L9588" s="4">
        <v>946</v>
      </c>
      <c r="M9588" s="4" t="s">
        <v>35</v>
      </c>
      <c r="N9588" s="4" t="str" cm="1">
        <f t="array" ref="N9588">_xlfn.SWITCH(E9588,"Delhi","North","Chennai","South","Hyderabad","South","Mumbai","Central","Bangalore","South")</f>
        <v>South</v>
      </c>
      <c r="O9588" s="12">
        <v>106726.57</v>
      </c>
      <c r="P9588" s="4">
        <f>Table1[[#This Row],[Delivery_Date]]-Table1[[#This Row],[Order_Date]]</f>
        <v>5</v>
      </c>
      <c r="Q9588" s="4" t="str">
        <f>IF(Table1[[#This Row],[Delivery delay days]]&gt;5,"delay","on time")</f>
        <v>on time</v>
      </c>
      <c r="R9588" s="10">
        <f>DATEVALUE(Table1[[#This Row],[Delivery_Date]])</f>
        <v>45235</v>
      </c>
      <c r="S9588" s="10">
        <f>DATEVALUE(Table1[[#This Row],[Order_Date]])</f>
        <v>45230</v>
      </c>
      <c r="T9588" s="4" t="str" cm="1">
        <f t="array" ref="T9588">_xlfn.IFS(Table1[[#This Row],[Inventory_Level]]&lt;=200,"low",Table1[[#This Row],[Inventory_Level]]&gt;=700,"high",Table1[[#This Row],[Inventory_Level]]&gt;200,"medium")</f>
        <v>high</v>
      </c>
    </row>
    <row r="9589" spans="1:20" x14ac:dyDescent="0.35">
      <c r="A9589" s="4">
        <v>9588</v>
      </c>
      <c r="B9589" s="4" t="s">
        <v>23</v>
      </c>
      <c r="C9589" s="4" t="s">
        <v>16</v>
      </c>
      <c r="D9589" s="4" t="s">
        <v>45</v>
      </c>
      <c r="E9589" s="4" t="s">
        <v>46</v>
      </c>
      <c r="F9589" s="10" t="s">
        <v>71</v>
      </c>
      <c r="G9589" s="11" t="s">
        <v>327</v>
      </c>
      <c r="H9589" s="4">
        <v>72</v>
      </c>
      <c r="I9589" s="12">
        <v>15011.63</v>
      </c>
      <c r="J9589" s="12">
        <v>1080837.3600000001</v>
      </c>
      <c r="K9589" s="12">
        <v>3285.43</v>
      </c>
      <c r="L9589" s="4">
        <v>388</v>
      </c>
      <c r="M9589" s="4" t="s">
        <v>35</v>
      </c>
      <c r="N9589" s="4" t="str" cm="1">
        <f t="array" ref="N9589">_xlfn.SWITCH(E9589,"Delhi","North","Chennai","South","Hyderabad","South","Mumbai","Central","Bangalore","South")</f>
        <v>South</v>
      </c>
      <c r="O9589" s="12">
        <v>127419.89</v>
      </c>
      <c r="P9589" s="4">
        <f>Table1[[#This Row],[Delivery_Date]]-Table1[[#This Row],[Order_Date]]</f>
        <v>5</v>
      </c>
      <c r="Q9589" s="4" t="str">
        <f>IF(Table1[[#This Row],[Delivery delay days]]&gt;5,"delay","on time")</f>
        <v>on time</v>
      </c>
      <c r="R9589" s="10">
        <f>DATEVALUE(Table1[[#This Row],[Delivery_Date]])</f>
        <v>45265</v>
      </c>
      <c r="S9589" s="10">
        <f>DATEVALUE(Table1[[#This Row],[Order_Date]])</f>
        <v>45260</v>
      </c>
      <c r="T9589" s="4" t="str" cm="1">
        <f t="array" ref="T9589">_xlfn.IFS(Table1[[#This Row],[Inventory_Level]]&lt;=200,"low",Table1[[#This Row],[Inventory_Level]]&gt;=700,"high",Table1[[#This Row],[Inventory_Level]]&gt;200,"medium")</f>
        <v>medium</v>
      </c>
    </row>
    <row r="9590" spans="1:20" x14ac:dyDescent="0.35">
      <c r="A9590" s="4">
        <v>9589</v>
      </c>
      <c r="B9590" s="4" t="s">
        <v>23</v>
      </c>
      <c r="C9590" s="4" t="s">
        <v>16</v>
      </c>
      <c r="D9590" s="4" t="s">
        <v>25</v>
      </c>
      <c r="E9590" s="4" t="s">
        <v>46</v>
      </c>
      <c r="F9590" s="10" t="s">
        <v>268</v>
      </c>
      <c r="G9590" s="11" t="s">
        <v>157</v>
      </c>
      <c r="H9590" s="4">
        <v>73</v>
      </c>
      <c r="I9590" s="12">
        <v>3994.09</v>
      </c>
      <c r="J9590" s="12">
        <v>291568.57</v>
      </c>
      <c r="K9590" s="12">
        <v>3117.67</v>
      </c>
      <c r="L9590" s="4">
        <v>651</v>
      </c>
      <c r="M9590" s="4" t="s">
        <v>21</v>
      </c>
      <c r="N9590" s="4" t="str" cm="1">
        <f t="array" ref="N9590">_xlfn.SWITCH(E9590,"Delhi","North","Chennai","South","Hyderabad","South","Mumbai","Central","Bangalore","South")</f>
        <v>South</v>
      </c>
      <c r="O9590" s="12">
        <v>52067.57</v>
      </c>
      <c r="P9590" s="4">
        <f>Table1[[#This Row],[Delivery_Date]]-Table1[[#This Row],[Order_Date]]</f>
        <v>10</v>
      </c>
      <c r="Q9590" s="4" t="str">
        <f>IF(Table1[[#This Row],[Delivery delay days]]&gt;5,"delay","on time")</f>
        <v>delay</v>
      </c>
      <c r="R9590" s="10">
        <f>DATEVALUE(Table1[[#This Row],[Delivery_Date]])</f>
        <v>44970</v>
      </c>
      <c r="S9590" s="10">
        <f>DATEVALUE(Table1[[#This Row],[Order_Date]])</f>
        <v>44960</v>
      </c>
      <c r="T9590" s="4" t="str" cm="1">
        <f t="array" ref="T9590">_xlfn.IFS(Table1[[#This Row],[Inventory_Level]]&lt;=200,"low",Table1[[#This Row],[Inventory_Level]]&gt;=700,"high",Table1[[#This Row],[Inventory_Level]]&gt;200,"medium")</f>
        <v>medium</v>
      </c>
    </row>
    <row r="9591" spans="1:20" x14ac:dyDescent="0.35">
      <c r="A9591" s="4">
        <v>9590</v>
      </c>
      <c r="B9591" s="4" t="s">
        <v>15</v>
      </c>
      <c r="C9591" s="4" t="s">
        <v>38</v>
      </c>
      <c r="D9591" s="4" t="s">
        <v>25</v>
      </c>
      <c r="E9591" s="4" t="s">
        <v>60</v>
      </c>
      <c r="F9591" s="10" t="s">
        <v>117</v>
      </c>
      <c r="G9591" s="11" t="s">
        <v>242</v>
      </c>
      <c r="H9591" s="4">
        <v>39</v>
      </c>
      <c r="I9591" s="12">
        <v>23438.41</v>
      </c>
      <c r="J9591" s="12">
        <v>914097.99</v>
      </c>
      <c r="K9591" s="12">
        <v>2223.56</v>
      </c>
      <c r="L9591" s="4">
        <v>700</v>
      </c>
      <c r="M9591" s="4" t="s">
        <v>35</v>
      </c>
      <c r="N9591" s="4" t="str" cm="1">
        <f t="array" ref="N9591">_xlfn.SWITCH(E9591,"Delhi","North","Chennai","South","Hyderabad","South","Mumbai","Central","Bangalore","South")</f>
        <v>South</v>
      </c>
      <c r="O9591" s="12">
        <v>217216.94</v>
      </c>
      <c r="P9591" s="4">
        <f>Table1[[#This Row],[Delivery_Date]]-Table1[[#This Row],[Order_Date]]</f>
        <v>6</v>
      </c>
      <c r="Q9591" s="4" t="str">
        <f>IF(Table1[[#This Row],[Delivery delay days]]&gt;5,"delay","on time")</f>
        <v>delay</v>
      </c>
      <c r="R9591" s="10">
        <f>DATEVALUE(Table1[[#This Row],[Delivery_Date]])</f>
        <v>45197</v>
      </c>
      <c r="S9591" s="10">
        <f>DATEVALUE(Table1[[#This Row],[Order_Date]])</f>
        <v>45191</v>
      </c>
      <c r="T9591" s="4" t="str" cm="1">
        <f t="array" ref="T9591">_xlfn.IFS(Table1[[#This Row],[Inventory_Level]]&lt;=200,"low",Table1[[#This Row],[Inventory_Level]]&gt;=700,"high",Table1[[#This Row],[Inventory_Level]]&gt;200,"medium")</f>
        <v>high</v>
      </c>
    </row>
    <row r="9592" spans="1:20" x14ac:dyDescent="0.35">
      <c r="A9592" s="4">
        <v>9591</v>
      </c>
      <c r="B9592" s="4" t="s">
        <v>44</v>
      </c>
      <c r="C9592" s="4" t="s">
        <v>16</v>
      </c>
      <c r="D9592" s="4" t="s">
        <v>17</v>
      </c>
      <c r="E9592" s="4" t="s">
        <v>26</v>
      </c>
      <c r="F9592" s="10" t="s">
        <v>90</v>
      </c>
      <c r="G9592" s="11" t="s">
        <v>265</v>
      </c>
      <c r="H9592" s="4">
        <v>11</v>
      </c>
      <c r="I9592" s="12">
        <v>22472.67</v>
      </c>
      <c r="J9592" s="12">
        <v>247199.37</v>
      </c>
      <c r="K9592" s="12">
        <v>1604.95</v>
      </c>
      <c r="L9592" s="4">
        <v>423</v>
      </c>
      <c r="M9592" s="4" t="s">
        <v>29</v>
      </c>
      <c r="N9592" s="4" t="str" cm="1">
        <f t="array" ref="N9592">_xlfn.SWITCH(E9592,"Delhi","North","Chennai","South","Hyderabad","South","Mumbai","Central","Bangalore","South")</f>
        <v>South</v>
      </c>
      <c r="O9592" s="12">
        <v>35322.33</v>
      </c>
      <c r="P9592" s="4">
        <f>Table1[[#This Row],[Delivery_Date]]-Table1[[#This Row],[Order_Date]]</f>
        <v>6</v>
      </c>
      <c r="Q9592" s="4" t="str">
        <f>IF(Table1[[#This Row],[Delivery delay days]]&gt;5,"delay","on time")</f>
        <v>delay</v>
      </c>
      <c r="R9592" s="10">
        <f>DATEVALUE(Table1[[#This Row],[Delivery_Date]])</f>
        <v>45154</v>
      </c>
      <c r="S9592" s="10">
        <f>DATEVALUE(Table1[[#This Row],[Order_Date]])</f>
        <v>45148</v>
      </c>
      <c r="T9592" s="4" t="str" cm="1">
        <f t="array" ref="T9592">_xlfn.IFS(Table1[[#This Row],[Inventory_Level]]&lt;=200,"low",Table1[[#This Row],[Inventory_Level]]&gt;=700,"high",Table1[[#This Row],[Inventory_Level]]&gt;200,"medium")</f>
        <v>medium</v>
      </c>
    </row>
    <row r="9593" spans="1:20" x14ac:dyDescent="0.35">
      <c r="A9593" s="4">
        <v>9592</v>
      </c>
      <c r="B9593" s="4" t="s">
        <v>51</v>
      </c>
      <c r="C9593" s="4" t="s">
        <v>16</v>
      </c>
      <c r="D9593" s="4" t="s">
        <v>32</v>
      </c>
      <c r="E9593" s="4" t="s">
        <v>52</v>
      </c>
      <c r="F9593" s="10" t="s">
        <v>347</v>
      </c>
      <c r="G9593" s="11" t="s">
        <v>92</v>
      </c>
      <c r="H9593" s="4">
        <v>69</v>
      </c>
      <c r="I9593" s="12">
        <v>31704.23</v>
      </c>
      <c r="J9593" s="12">
        <v>2187591.87</v>
      </c>
      <c r="K9593" s="12">
        <v>409.33</v>
      </c>
      <c r="L9593" s="4">
        <v>695</v>
      </c>
      <c r="M9593" s="4" t="s">
        <v>21</v>
      </c>
      <c r="N9593" s="4" t="str" cm="1">
        <f t="array" ref="N9593">_xlfn.SWITCH(E9593,"Delhi","North","Chennai","South","Hyderabad","South","Mumbai","Central","Bangalore","South")</f>
        <v>Central</v>
      </c>
      <c r="O9593" s="12">
        <v>491556.97</v>
      </c>
      <c r="P9593" s="4">
        <f>Table1[[#This Row],[Delivery_Date]]-Table1[[#This Row],[Order_Date]]</f>
        <v>6</v>
      </c>
      <c r="Q9593" s="4" t="str">
        <f>IF(Table1[[#This Row],[Delivery delay days]]&gt;5,"delay","on time")</f>
        <v>delay</v>
      </c>
      <c r="R9593" s="10">
        <f>DATEVALUE(Table1[[#This Row],[Delivery_Date]])</f>
        <v>45167</v>
      </c>
      <c r="S9593" s="10">
        <f>DATEVALUE(Table1[[#This Row],[Order_Date]])</f>
        <v>45161</v>
      </c>
      <c r="T9593" s="4" t="str" cm="1">
        <f t="array" ref="T9593">_xlfn.IFS(Table1[[#This Row],[Inventory_Level]]&lt;=200,"low",Table1[[#This Row],[Inventory_Level]]&gt;=700,"high",Table1[[#This Row],[Inventory_Level]]&gt;200,"medium")</f>
        <v>medium</v>
      </c>
    </row>
    <row r="9594" spans="1:20" x14ac:dyDescent="0.35">
      <c r="A9594" s="4">
        <v>9593</v>
      </c>
      <c r="B9594" s="4" t="s">
        <v>44</v>
      </c>
      <c r="C9594" s="4" t="s">
        <v>24</v>
      </c>
      <c r="D9594" s="4" t="s">
        <v>32</v>
      </c>
      <c r="E9594" s="4" t="s">
        <v>46</v>
      </c>
      <c r="F9594" s="10" t="s">
        <v>275</v>
      </c>
      <c r="G9594" s="11" t="s">
        <v>177</v>
      </c>
      <c r="H9594" s="4">
        <v>59</v>
      </c>
      <c r="I9594" s="12">
        <v>41684.17</v>
      </c>
      <c r="J9594" s="12">
        <v>2459366.0299999998</v>
      </c>
      <c r="K9594" s="12">
        <v>3656.2</v>
      </c>
      <c r="L9594" s="4">
        <v>43</v>
      </c>
      <c r="M9594" s="4" t="s">
        <v>29</v>
      </c>
      <c r="N9594" s="4" t="str" cm="1">
        <f t="array" ref="N9594">_xlfn.SWITCH(E9594,"Delhi","North","Chennai","South","Hyderabad","South","Mumbai","Central","Bangalore","South")</f>
        <v>South</v>
      </c>
      <c r="O9594" s="12">
        <v>309948.40999999997</v>
      </c>
      <c r="P9594" s="4">
        <f>Table1[[#This Row],[Delivery_Date]]-Table1[[#This Row],[Order_Date]]</f>
        <v>9</v>
      </c>
      <c r="Q9594" s="4" t="str">
        <f>IF(Table1[[#This Row],[Delivery delay days]]&gt;5,"delay","on time")</f>
        <v>delay</v>
      </c>
      <c r="R9594" s="10">
        <f>DATEVALUE(Table1[[#This Row],[Delivery_Date]])</f>
        <v>45008</v>
      </c>
      <c r="S9594" s="10">
        <f>DATEVALUE(Table1[[#This Row],[Order_Date]])</f>
        <v>44999</v>
      </c>
      <c r="T9594" s="4" t="str" cm="1">
        <f t="array" ref="T9594">_xlfn.IFS(Table1[[#This Row],[Inventory_Level]]&lt;=200,"low",Table1[[#This Row],[Inventory_Level]]&gt;=700,"high",Table1[[#This Row],[Inventory_Level]]&gt;200,"medium")</f>
        <v>low</v>
      </c>
    </row>
    <row r="9595" spans="1:20" x14ac:dyDescent="0.35">
      <c r="A9595" s="4">
        <v>9594</v>
      </c>
      <c r="B9595" s="4" t="s">
        <v>37</v>
      </c>
      <c r="C9595" s="4" t="s">
        <v>24</v>
      </c>
      <c r="D9595" s="4" t="s">
        <v>17</v>
      </c>
      <c r="E9595" s="4" t="s">
        <v>18</v>
      </c>
      <c r="F9595" s="10" t="s">
        <v>374</v>
      </c>
      <c r="G9595" s="11" t="s">
        <v>330</v>
      </c>
      <c r="H9595" s="4">
        <v>42</v>
      </c>
      <c r="I9595" s="12">
        <v>39486.22</v>
      </c>
      <c r="J9595" s="12">
        <v>1658421.24</v>
      </c>
      <c r="K9595" s="12">
        <v>1641.38</v>
      </c>
      <c r="L9595" s="4">
        <v>901</v>
      </c>
      <c r="M9595" s="4" t="s">
        <v>21</v>
      </c>
      <c r="N9595" s="4" t="str" cm="1">
        <f t="array" ref="N9595">_xlfn.SWITCH(E9595,"Delhi","North","Chennai","South","Hyderabad","South","Mumbai","Central","Bangalore","South")</f>
        <v>North</v>
      </c>
      <c r="O9595" s="12">
        <v>120457.7</v>
      </c>
      <c r="P9595" s="4">
        <f>Table1[[#This Row],[Delivery_Date]]-Table1[[#This Row],[Order_Date]]</f>
        <v>5</v>
      </c>
      <c r="Q9595" s="4" t="str">
        <f>IF(Table1[[#This Row],[Delivery delay days]]&gt;5,"delay","on time")</f>
        <v>on time</v>
      </c>
      <c r="R9595" s="10">
        <f>DATEVALUE(Table1[[#This Row],[Delivery_Date]])</f>
        <v>45257</v>
      </c>
      <c r="S9595" s="10">
        <f>DATEVALUE(Table1[[#This Row],[Order_Date]])</f>
        <v>45252</v>
      </c>
      <c r="T9595" s="4" t="str" cm="1">
        <f t="array" ref="T9595">_xlfn.IFS(Table1[[#This Row],[Inventory_Level]]&lt;=200,"low",Table1[[#This Row],[Inventory_Level]]&gt;=700,"high",Table1[[#This Row],[Inventory_Level]]&gt;200,"medium")</f>
        <v>high</v>
      </c>
    </row>
    <row r="9596" spans="1:20" x14ac:dyDescent="0.35">
      <c r="A9596" s="4">
        <v>9595</v>
      </c>
      <c r="B9596" s="4" t="s">
        <v>31</v>
      </c>
      <c r="C9596" s="4" t="s">
        <v>16</v>
      </c>
      <c r="D9596" s="4" t="s">
        <v>17</v>
      </c>
      <c r="E9596" s="4" t="s">
        <v>26</v>
      </c>
      <c r="F9596" s="10" t="s">
        <v>287</v>
      </c>
      <c r="G9596" s="11" t="s">
        <v>281</v>
      </c>
      <c r="H9596" s="4">
        <v>35</v>
      </c>
      <c r="I9596" s="12">
        <v>47087.69</v>
      </c>
      <c r="J9596" s="12">
        <v>1648069.15</v>
      </c>
      <c r="K9596" s="12">
        <v>2872.85</v>
      </c>
      <c r="L9596" s="4">
        <v>228</v>
      </c>
      <c r="M9596" s="4" t="s">
        <v>29</v>
      </c>
      <c r="N9596" s="4" t="str" cm="1">
        <f t="array" ref="N9596">_xlfn.SWITCH(E9596,"Delhi","North","Chennai","South","Hyderabad","South","Mumbai","Central","Bangalore","South")</f>
        <v>South</v>
      </c>
      <c r="O9596" s="12">
        <v>267828.24</v>
      </c>
      <c r="P9596" s="4">
        <f>Table1[[#This Row],[Delivery_Date]]-Table1[[#This Row],[Order_Date]]</f>
        <v>15</v>
      </c>
      <c r="Q9596" s="4" t="str">
        <f>IF(Table1[[#This Row],[Delivery delay days]]&gt;5,"delay","on time")</f>
        <v>delay</v>
      </c>
      <c r="R9596" s="10">
        <f>DATEVALUE(Table1[[#This Row],[Delivery_Date]])</f>
        <v>45017</v>
      </c>
      <c r="S9596" s="10">
        <f>DATEVALUE(Table1[[#This Row],[Order_Date]])</f>
        <v>45002</v>
      </c>
      <c r="T9596" s="4" t="str" cm="1">
        <f t="array" ref="T9596">_xlfn.IFS(Table1[[#This Row],[Inventory_Level]]&lt;=200,"low",Table1[[#This Row],[Inventory_Level]]&gt;=700,"high",Table1[[#This Row],[Inventory_Level]]&gt;200,"medium")</f>
        <v>medium</v>
      </c>
    </row>
    <row r="9597" spans="1:20" x14ac:dyDescent="0.35">
      <c r="A9597" s="4">
        <v>9596</v>
      </c>
      <c r="B9597" s="4" t="s">
        <v>51</v>
      </c>
      <c r="C9597" s="4" t="s">
        <v>38</v>
      </c>
      <c r="D9597" s="4" t="s">
        <v>25</v>
      </c>
      <c r="E9597" s="4" t="s">
        <v>46</v>
      </c>
      <c r="F9597" s="10" t="s">
        <v>211</v>
      </c>
      <c r="G9597" s="11" t="s">
        <v>361</v>
      </c>
      <c r="H9597" s="4">
        <v>27</v>
      </c>
      <c r="I9597" s="12">
        <v>1031.97</v>
      </c>
      <c r="J9597" s="12">
        <v>27863.19</v>
      </c>
      <c r="K9597" s="12">
        <v>4171.18</v>
      </c>
      <c r="L9597" s="4">
        <v>598</v>
      </c>
      <c r="M9597" s="4" t="s">
        <v>29</v>
      </c>
      <c r="N9597" s="4" t="str" cm="1">
        <f t="array" ref="N9597">_xlfn.SWITCH(E9597,"Delhi","North","Chennai","South","Hyderabad","South","Mumbai","Central","Bangalore","South")</f>
        <v>South</v>
      </c>
      <c r="O9597" s="12">
        <v>3524.33</v>
      </c>
      <c r="P9597" s="4">
        <f>Table1[[#This Row],[Delivery_Date]]-Table1[[#This Row],[Order_Date]]</f>
        <v>15</v>
      </c>
      <c r="Q9597" s="4" t="str">
        <f>IF(Table1[[#This Row],[Delivery delay days]]&gt;5,"delay","on time")</f>
        <v>delay</v>
      </c>
      <c r="R9597" s="10">
        <f>DATEVALUE(Table1[[#This Row],[Delivery_Date]])</f>
        <v>45035</v>
      </c>
      <c r="S9597" s="10">
        <f>DATEVALUE(Table1[[#This Row],[Order_Date]])</f>
        <v>45020</v>
      </c>
      <c r="T9597" s="4" t="str" cm="1">
        <f t="array" ref="T9597">_xlfn.IFS(Table1[[#This Row],[Inventory_Level]]&lt;=200,"low",Table1[[#This Row],[Inventory_Level]]&gt;=700,"high",Table1[[#This Row],[Inventory_Level]]&gt;200,"medium")</f>
        <v>medium</v>
      </c>
    </row>
    <row r="9598" spans="1:20" x14ac:dyDescent="0.35">
      <c r="A9598" s="4">
        <v>9597</v>
      </c>
      <c r="B9598" s="4" t="s">
        <v>59</v>
      </c>
      <c r="C9598" s="4" t="s">
        <v>38</v>
      </c>
      <c r="D9598" s="4" t="s">
        <v>17</v>
      </c>
      <c r="E9598" s="4" t="s">
        <v>60</v>
      </c>
      <c r="F9598" s="10" t="s">
        <v>121</v>
      </c>
      <c r="G9598" s="11" t="s">
        <v>253</v>
      </c>
      <c r="H9598" s="4">
        <v>51</v>
      </c>
      <c r="I9598" s="12">
        <v>11888.08</v>
      </c>
      <c r="J9598" s="12">
        <v>606292.07999999996</v>
      </c>
      <c r="K9598" s="12">
        <v>2215.62</v>
      </c>
      <c r="L9598" s="4">
        <v>841</v>
      </c>
      <c r="M9598" s="4" t="s">
        <v>42</v>
      </c>
      <c r="N9598" s="4" t="str" cm="1">
        <f t="array" ref="N9598">_xlfn.SWITCH(E9598,"Delhi","North","Chennai","South","Hyderabad","South","Mumbai","Central","Bangalore","South")</f>
        <v>South</v>
      </c>
      <c r="O9598" s="12">
        <v>33141.96</v>
      </c>
      <c r="P9598" s="4">
        <f>Table1[[#This Row],[Delivery_Date]]-Table1[[#This Row],[Order_Date]]</f>
        <v>11</v>
      </c>
      <c r="Q9598" s="4" t="str">
        <f>IF(Table1[[#This Row],[Delivery delay days]]&gt;5,"delay","on time")</f>
        <v>delay</v>
      </c>
      <c r="R9598" s="10">
        <f>DATEVALUE(Table1[[#This Row],[Delivery_Date]])</f>
        <v>45094</v>
      </c>
      <c r="S9598" s="10">
        <f>DATEVALUE(Table1[[#This Row],[Order_Date]])</f>
        <v>45083</v>
      </c>
      <c r="T9598" s="4" t="str" cm="1">
        <f t="array" ref="T9598">_xlfn.IFS(Table1[[#This Row],[Inventory_Level]]&lt;=200,"low",Table1[[#This Row],[Inventory_Level]]&gt;=700,"high",Table1[[#This Row],[Inventory_Level]]&gt;200,"medium")</f>
        <v>high</v>
      </c>
    </row>
    <row r="9599" spans="1:20" x14ac:dyDescent="0.35">
      <c r="A9599" s="4">
        <v>9598</v>
      </c>
      <c r="B9599" s="4" t="s">
        <v>15</v>
      </c>
      <c r="C9599" s="4" t="s">
        <v>38</v>
      </c>
      <c r="D9599" s="4" t="s">
        <v>32</v>
      </c>
      <c r="E9599" s="4" t="s">
        <v>52</v>
      </c>
      <c r="F9599" s="10" t="s">
        <v>135</v>
      </c>
      <c r="G9599" s="11" t="s">
        <v>299</v>
      </c>
      <c r="H9599" s="4">
        <v>14</v>
      </c>
      <c r="I9599" s="12">
        <v>47004.42</v>
      </c>
      <c r="J9599" s="12">
        <v>658061.88</v>
      </c>
      <c r="K9599" s="12">
        <v>3422.38</v>
      </c>
      <c r="L9599" s="4">
        <v>232</v>
      </c>
      <c r="M9599" s="4" t="s">
        <v>21</v>
      </c>
      <c r="N9599" s="4" t="str" cm="1">
        <f t="array" ref="N9599">_xlfn.SWITCH(E9599,"Delhi","North","Chennai","South","Hyderabad","South","Mumbai","Central","Bangalore","South")</f>
        <v>Central</v>
      </c>
      <c r="O9599" s="12">
        <v>108904.5</v>
      </c>
      <c r="P9599" s="4">
        <f>Table1[[#This Row],[Delivery_Date]]-Table1[[#This Row],[Order_Date]]</f>
        <v>14</v>
      </c>
      <c r="Q9599" s="4" t="str">
        <f>IF(Table1[[#This Row],[Delivery delay days]]&gt;5,"delay","on time")</f>
        <v>delay</v>
      </c>
      <c r="R9599" s="10">
        <f>DATEVALUE(Table1[[#This Row],[Delivery_Date]])</f>
        <v>45210</v>
      </c>
      <c r="S9599" s="10">
        <f>DATEVALUE(Table1[[#This Row],[Order_Date]])</f>
        <v>45196</v>
      </c>
      <c r="T9599" s="4" t="str" cm="1">
        <f t="array" ref="T9599">_xlfn.IFS(Table1[[#This Row],[Inventory_Level]]&lt;=200,"low",Table1[[#This Row],[Inventory_Level]]&gt;=700,"high",Table1[[#This Row],[Inventory_Level]]&gt;200,"medium")</f>
        <v>medium</v>
      </c>
    </row>
    <row r="9600" spans="1:20" x14ac:dyDescent="0.35">
      <c r="A9600" s="4">
        <v>9599</v>
      </c>
      <c r="B9600" s="4" t="s">
        <v>51</v>
      </c>
      <c r="C9600" s="4" t="s">
        <v>38</v>
      </c>
      <c r="D9600" s="4" t="s">
        <v>17</v>
      </c>
      <c r="E9600" s="4" t="s">
        <v>60</v>
      </c>
      <c r="F9600" s="10" t="s">
        <v>160</v>
      </c>
      <c r="G9600" s="11" t="s">
        <v>381</v>
      </c>
      <c r="H9600" s="4">
        <v>33</v>
      </c>
      <c r="I9600" s="12">
        <v>11602.27</v>
      </c>
      <c r="J9600" s="12">
        <v>382874.91</v>
      </c>
      <c r="K9600" s="12">
        <v>2855.96</v>
      </c>
      <c r="L9600" s="4">
        <v>591</v>
      </c>
      <c r="M9600" s="4" t="s">
        <v>21</v>
      </c>
      <c r="N9600" s="4" t="str" cm="1">
        <f t="array" ref="N9600">_xlfn.SWITCH(E9600,"Delhi","North","Chennai","South","Hyderabad","South","Mumbai","Central","Bangalore","South")</f>
        <v>South</v>
      </c>
      <c r="O9600" s="12">
        <v>45094.05</v>
      </c>
      <c r="P9600" s="4">
        <f>Table1[[#This Row],[Delivery_Date]]-Table1[[#This Row],[Order_Date]]</f>
        <v>10</v>
      </c>
      <c r="Q9600" s="4" t="str">
        <f>IF(Table1[[#This Row],[Delivery delay days]]&gt;5,"delay","on time")</f>
        <v>delay</v>
      </c>
      <c r="R9600" s="10">
        <f>DATEVALUE(Table1[[#This Row],[Delivery_Date]])</f>
        <v>45183</v>
      </c>
      <c r="S9600" s="10">
        <f>DATEVALUE(Table1[[#This Row],[Order_Date]])</f>
        <v>45173</v>
      </c>
      <c r="T9600" s="4" t="str" cm="1">
        <f t="array" ref="T9600">_xlfn.IFS(Table1[[#This Row],[Inventory_Level]]&lt;=200,"low",Table1[[#This Row],[Inventory_Level]]&gt;=700,"high",Table1[[#This Row],[Inventory_Level]]&gt;200,"medium")</f>
        <v>medium</v>
      </c>
    </row>
    <row r="9601" spans="1:20" x14ac:dyDescent="0.35">
      <c r="A9601" s="4">
        <v>9600</v>
      </c>
      <c r="B9601" s="4" t="s">
        <v>23</v>
      </c>
      <c r="C9601" s="4" t="s">
        <v>24</v>
      </c>
      <c r="D9601" s="4" t="s">
        <v>25</v>
      </c>
      <c r="E9601" s="4" t="s">
        <v>52</v>
      </c>
      <c r="F9601" s="10" t="s">
        <v>371</v>
      </c>
      <c r="G9601" s="11" t="s">
        <v>298</v>
      </c>
      <c r="H9601" s="4">
        <v>57</v>
      </c>
      <c r="I9601" s="12">
        <v>11200.89</v>
      </c>
      <c r="J9601" s="12">
        <v>638450.73</v>
      </c>
      <c r="K9601" s="12">
        <v>1882.37</v>
      </c>
      <c r="L9601" s="4">
        <v>850</v>
      </c>
      <c r="M9601" s="4" t="s">
        <v>42</v>
      </c>
      <c r="N9601" s="4" t="str" cm="1">
        <f t="array" ref="N9601">_xlfn.SWITCH(E9601,"Delhi","North","Chennai","South","Hyderabad","South","Mumbai","Central","Bangalore","South")</f>
        <v>Central</v>
      </c>
      <c r="O9601" s="12">
        <v>131853.73000000001</v>
      </c>
      <c r="P9601" s="4">
        <f>Table1[[#This Row],[Delivery_Date]]-Table1[[#This Row],[Order_Date]]</f>
        <v>8</v>
      </c>
      <c r="Q9601" s="4" t="str">
        <f>IF(Table1[[#This Row],[Delivery delay days]]&gt;5,"delay","on time")</f>
        <v>delay</v>
      </c>
      <c r="R9601" s="10">
        <f>DATEVALUE(Table1[[#This Row],[Delivery_Date]])</f>
        <v>45072</v>
      </c>
      <c r="S9601" s="10">
        <f>DATEVALUE(Table1[[#This Row],[Order_Date]])</f>
        <v>45064</v>
      </c>
      <c r="T9601" s="4" t="str" cm="1">
        <f t="array" ref="T9601">_xlfn.IFS(Table1[[#This Row],[Inventory_Level]]&lt;=200,"low",Table1[[#This Row],[Inventory_Level]]&gt;=700,"high",Table1[[#This Row],[Inventory_Level]]&gt;200,"medium")</f>
        <v>high</v>
      </c>
    </row>
    <row r="9602" spans="1:20" x14ac:dyDescent="0.35">
      <c r="A9602" s="4">
        <v>9601</v>
      </c>
      <c r="B9602" s="4" t="s">
        <v>59</v>
      </c>
      <c r="C9602" s="4" t="s">
        <v>24</v>
      </c>
      <c r="D9602" s="4" t="s">
        <v>32</v>
      </c>
      <c r="E9602" s="4" t="s">
        <v>60</v>
      </c>
      <c r="F9602" s="10" t="s">
        <v>223</v>
      </c>
      <c r="G9602" s="11" t="s">
        <v>133</v>
      </c>
      <c r="H9602" s="4">
        <v>34</v>
      </c>
      <c r="I9602" s="12">
        <v>19753.759999999998</v>
      </c>
      <c r="J9602" s="12">
        <v>671627.84</v>
      </c>
      <c r="K9602" s="12">
        <v>2841.25</v>
      </c>
      <c r="L9602" s="4">
        <v>16</v>
      </c>
      <c r="M9602" s="4" t="s">
        <v>42</v>
      </c>
      <c r="N9602" s="4" t="str" cm="1">
        <f t="array" ref="N9602">_xlfn.SWITCH(E9602,"Delhi","North","Chennai","South","Hyderabad","South","Mumbai","Central","Bangalore","South")</f>
        <v>South</v>
      </c>
      <c r="O9602" s="12">
        <v>89258.2</v>
      </c>
      <c r="P9602" s="4">
        <f>Table1[[#This Row],[Delivery_Date]]-Table1[[#This Row],[Order_Date]]</f>
        <v>14</v>
      </c>
      <c r="Q9602" s="4" t="str">
        <f>IF(Table1[[#This Row],[Delivery delay days]]&gt;5,"delay","on time")</f>
        <v>delay</v>
      </c>
      <c r="R9602" s="10">
        <f>DATEVALUE(Table1[[#This Row],[Delivery_Date]])</f>
        <v>45249</v>
      </c>
      <c r="S9602" s="10">
        <f>DATEVALUE(Table1[[#This Row],[Order_Date]])</f>
        <v>45235</v>
      </c>
      <c r="T9602" s="4" t="str" cm="1">
        <f t="array" ref="T9602">_xlfn.IFS(Table1[[#This Row],[Inventory_Level]]&lt;=200,"low",Table1[[#This Row],[Inventory_Level]]&gt;=700,"high",Table1[[#This Row],[Inventory_Level]]&gt;200,"medium")</f>
        <v>low</v>
      </c>
    </row>
    <row r="9603" spans="1:20" x14ac:dyDescent="0.35">
      <c r="A9603" s="4">
        <v>9602</v>
      </c>
      <c r="B9603" s="4" t="s">
        <v>59</v>
      </c>
      <c r="C9603" s="4" t="s">
        <v>16</v>
      </c>
      <c r="D9603" s="4" t="s">
        <v>25</v>
      </c>
      <c r="E9603" s="4" t="s">
        <v>60</v>
      </c>
      <c r="F9603" s="10" t="s">
        <v>398</v>
      </c>
      <c r="G9603" s="11" t="s">
        <v>241</v>
      </c>
      <c r="H9603" s="4">
        <v>33</v>
      </c>
      <c r="I9603" s="12">
        <v>38726.019999999997</v>
      </c>
      <c r="J9603" s="12">
        <v>1277958.6599999999</v>
      </c>
      <c r="K9603" s="12">
        <v>4204.34</v>
      </c>
      <c r="L9603" s="4">
        <v>683</v>
      </c>
      <c r="M9603" s="4" t="s">
        <v>35</v>
      </c>
      <c r="N9603" s="4" t="str" cm="1">
        <f t="array" ref="N9603">_xlfn.SWITCH(E9603,"Delhi","North","Chennai","South","Hyderabad","South","Mumbai","Central","Bangalore","South")</f>
        <v>South</v>
      </c>
      <c r="O9603" s="12">
        <v>164036.87</v>
      </c>
      <c r="P9603" s="4">
        <f>Table1[[#This Row],[Delivery_Date]]-Table1[[#This Row],[Order_Date]]</f>
        <v>9</v>
      </c>
      <c r="Q9603" s="4" t="str">
        <f>IF(Table1[[#This Row],[Delivery delay days]]&gt;5,"delay","on time")</f>
        <v>delay</v>
      </c>
      <c r="R9603" s="10">
        <f>DATEVALUE(Table1[[#This Row],[Delivery_Date]])</f>
        <v>45000</v>
      </c>
      <c r="S9603" s="10">
        <f>DATEVALUE(Table1[[#This Row],[Order_Date]])</f>
        <v>44991</v>
      </c>
      <c r="T9603" s="4" t="str" cm="1">
        <f t="array" ref="T9603">_xlfn.IFS(Table1[[#This Row],[Inventory_Level]]&lt;=200,"low",Table1[[#This Row],[Inventory_Level]]&gt;=700,"high",Table1[[#This Row],[Inventory_Level]]&gt;200,"medium")</f>
        <v>medium</v>
      </c>
    </row>
    <row r="9604" spans="1:20" x14ac:dyDescent="0.35">
      <c r="A9604" s="4">
        <v>9603</v>
      </c>
      <c r="B9604" s="4" t="s">
        <v>37</v>
      </c>
      <c r="C9604" s="4" t="s">
        <v>16</v>
      </c>
      <c r="D9604" s="4" t="s">
        <v>39</v>
      </c>
      <c r="E9604" s="4" t="s">
        <v>52</v>
      </c>
      <c r="F9604" s="10" t="s">
        <v>302</v>
      </c>
      <c r="G9604" s="11" t="s">
        <v>160</v>
      </c>
      <c r="H9604" s="4">
        <v>90</v>
      </c>
      <c r="I9604" s="12">
        <v>18375.7</v>
      </c>
      <c r="J9604" s="12">
        <v>1653813</v>
      </c>
      <c r="K9604" s="12">
        <v>4748.63</v>
      </c>
      <c r="L9604" s="4">
        <v>216</v>
      </c>
      <c r="M9604" s="4" t="s">
        <v>42</v>
      </c>
      <c r="N9604" s="4" t="str" cm="1">
        <f t="array" ref="N9604">_xlfn.SWITCH(E9604,"Delhi","North","Chennai","South","Hyderabad","South","Mumbai","Central","Bangalore","South")</f>
        <v>Central</v>
      </c>
      <c r="O9604" s="12">
        <v>391988.49</v>
      </c>
      <c r="P9604" s="4">
        <f>Table1[[#This Row],[Delivery_Date]]-Table1[[#This Row],[Order_Date]]</f>
        <v>7</v>
      </c>
      <c r="Q9604" s="4" t="str">
        <f>IF(Table1[[#This Row],[Delivery delay days]]&gt;5,"delay","on time")</f>
        <v>delay</v>
      </c>
      <c r="R9604" s="10">
        <f>DATEVALUE(Table1[[#This Row],[Delivery_Date]])</f>
        <v>45173</v>
      </c>
      <c r="S9604" s="10">
        <f>DATEVALUE(Table1[[#This Row],[Order_Date]])</f>
        <v>45166</v>
      </c>
      <c r="T9604" s="4" t="str" cm="1">
        <f t="array" ref="T9604">_xlfn.IFS(Table1[[#This Row],[Inventory_Level]]&lt;=200,"low",Table1[[#This Row],[Inventory_Level]]&gt;=700,"high",Table1[[#This Row],[Inventory_Level]]&gt;200,"medium")</f>
        <v>medium</v>
      </c>
    </row>
    <row r="9605" spans="1:20" x14ac:dyDescent="0.35">
      <c r="A9605" s="4">
        <v>9604</v>
      </c>
      <c r="B9605" s="4" t="s">
        <v>31</v>
      </c>
      <c r="C9605" s="4" t="s">
        <v>16</v>
      </c>
      <c r="D9605" s="4" t="s">
        <v>45</v>
      </c>
      <c r="E9605" s="4" t="s">
        <v>26</v>
      </c>
      <c r="F9605" s="10" t="s">
        <v>93</v>
      </c>
      <c r="G9605" s="11" t="s">
        <v>332</v>
      </c>
      <c r="H9605" s="4">
        <v>97</v>
      </c>
      <c r="I9605" s="12">
        <v>34765.25</v>
      </c>
      <c r="J9605" s="12">
        <v>3372229.25</v>
      </c>
      <c r="K9605" s="12">
        <v>3654.96</v>
      </c>
      <c r="L9605" s="4">
        <v>261</v>
      </c>
      <c r="M9605" s="4" t="s">
        <v>42</v>
      </c>
      <c r="N9605" s="4" t="str" cm="1">
        <f t="array" ref="N9605">_xlfn.SWITCH(E9605,"Delhi","North","Chennai","South","Hyderabad","South","Mumbai","Central","Bangalore","South")</f>
        <v>South</v>
      </c>
      <c r="O9605" s="12">
        <v>739983.86</v>
      </c>
      <c r="P9605" s="4">
        <f>Table1[[#This Row],[Delivery_Date]]-Table1[[#This Row],[Order_Date]]</f>
        <v>6</v>
      </c>
      <c r="Q9605" s="4" t="str">
        <f>IF(Table1[[#This Row],[Delivery delay days]]&gt;5,"delay","on time")</f>
        <v>delay</v>
      </c>
      <c r="R9605" s="10">
        <f>DATEVALUE(Table1[[#This Row],[Delivery_Date]])</f>
        <v>44939</v>
      </c>
      <c r="S9605" s="10">
        <f>DATEVALUE(Table1[[#This Row],[Order_Date]])</f>
        <v>44933</v>
      </c>
      <c r="T9605" s="4" t="str" cm="1">
        <f t="array" ref="T9605">_xlfn.IFS(Table1[[#This Row],[Inventory_Level]]&lt;=200,"low",Table1[[#This Row],[Inventory_Level]]&gt;=700,"high",Table1[[#This Row],[Inventory_Level]]&gt;200,"medium")</f>
        <v>medium</v>
      </c>
    </row>
    <row r="9606" spans="1:20" x14ac:dyDescent="0.35">
      <c r="A9606" s="4">
        <v>9605</v>
      </c>
      <c r="B9606" s="4" t="s">
        <v>59</v>
      </c>
      <c r="C9606" s="4" t="s">
        <v>38</v>
      </c>
      <c r="D9606" s="4" t="s">
        <v>17</v>
      </c>
      <c r="E9606" s="4" t="s">
        <v>18</v>
      </c>
      <c r="F9606" s="10" t="s">
        <v>278</v>
      </c>
      <c r="G9606" s="11" t="s">
        <v>128</v>
      </c>
      <c r="H9606" s="4">
        <v>1</v>
      </c>
      <c r="I9606" s="12">
        <v>47314.2</v>
      </c>
      <c r="J9606" s="12">
        <v>47314.2</v>
      </c>
      <c r="K9606" s="12">
        <v>1572.83</v>
      </c>
      <c r="L9606" s="4">
        <v>776</v>
      </c>
      <c r="M9606" s="4" t="s">
        <v>29</v>
      </c>
      <c r="N9606" s="4" t="str" cm="1">
        <f t="array" ref="N9606">_xlfn.SWITCH(E9606,"Delhi","North","Chennai","South","Hyderabad","South","Mumbai","Central","Bangalore","South")</f>
        <v>North</v>
      </c>
      <c r="O9606" s="12">
        <v>3815.61</v>
      </c>
      <c r="P9606" s="4">
        <f>Table1[[#This Row],[Delivery_Date]]-Table1[[#This Row],[Order_Date]]</f>
        <v>3</v>
      </c>
      <c r="Q9606" s="4" t="str">
        <f>IF(Table1[[#This Row],[Delivery delay days]]&gt;5,"delay","on time")</f>
        <v>on time</v>
      </c>
      <c r="R9606" s="10">
        <f>DATEVALUE(Table1[[#This Row],[Delivery_Date]])</f>
        <v>45160</v>
      </c>
      <c r="S9606" s="10">
        <f>DATEVALUE(Table1[[#This Row],[Order_Date]])</f>
        <v>45157</v>
      </c>
      <c r="T9606" s="4" t="str" cm="1">
        <f t="array" ref="T9606">_xlfn.IFS(Table1[[#This Row],[Inventory_Level]]&lt;=200,"low",Table1[[#This Row],[Inventory_Level]]&gt;=700,"high",Table1[[#This Row],[Inventory_Level]]&gt;200,"medium")</f>
        <v>high</v>
      </c>
    </row>
    <row r="9607" spans="1:20" x14ac:dyDescent="0.35">
      <c r="A9607" s="4">
        <v>9606</v>
      </c>
      <c r="B9607" s="4" t="s">
        <v>44</v>
      </c>
      <c r="C9607" s="4" t="s">
        <v>16</v>
      </c>
      <c r="D9607" s="4" t="s">
        <v>32</v>
      </c>
      <c r="E9607" s="4" t="s">
        <v>60</v>
      </c>
      <c r="F9607" s="10" t="s">
        <v>124</v>
      </c>
      <c r="G9607" s="11" t="s">
        <v>362</v>
      </c>
      <c r="H9607" s="4">
        <v>98</v>
      </c>
      <c r="I9607" s="12">
        <v>17832.41</v>
      </c>
      <c r="J9607" s="12">
        <v>1747576.18</v>
      </c>
      <c r="K9607" s="12">
        <v>1357.01</v>
      </c>
      <c r="L9607" s="4">
        <v>856</v>
      </c>
      <c r="M9607" s="4" t="s">
        <v>21</v>
      </c>
      <c r="N9607" s="4" t="str" cm="1">
        <f t="array" ref="N9607">_xlfn.SWITCH(E9607,"Delhi","North","Chennai","South","Hyderabad","South","Mumbai","Central","Bangalore","South")</f>
        <v>South</v>
      </c>
      <c r="O9607" s="12">
        <v>263730.23</v>
      </c>
      <c r="P9607" s="4">
        <f>Table1[[#This Row],[Delivery_Date]]-Table1[[#This Row],[Order_Date]]</f>
        <v>10</v>
      </c>
      <c r="Q9607" s="4" t="str">
        <f>IF(Table1[[#This Row],[Delivery delay days]]&gt;5,"delay","on time")</f>
        <v>delay</v>
      </c>
      <c r="R9607" s="10">
        <f>DATEVALUE(Table1[[#This Row],[Delivery_Date]])</f>
        <v>45075</v>
      </c>
      <c r="S9607" s="10">
        <f>DATEVALUE(Table1[[#This Row],[Order_Date]])</f>
        <v>45065</v>
      </c>
      <c r="T9607" s="4" t="str" cm="1">
        <f t="array" ref="T9607">_xlfn.IFS(Table1[[#This Row],[Inventory_Level]]&lt;=200,"low",Table1[[#This Row],[Inventory_Level]]&gt;=700,"high",Table1[[#This Row],[Inventory_Level]]&gt;200,"medium")</f>
        <v>high</v>
      </c>
    </row>
    <row r="9608" spans="1:20" x14ac:dyDescent="0.35">
      <c r="A9608" s="4">
        <v>9607</v>
      </c>
      <c r="B9608" s="4" t="s">
        <v>23</v>
      </c>
      <c r="C9608" s="4" t="s">
        <v>38</v>
      </c>
      <c r="D9608" s="4" t="s">
        <v>32</v>
      </c>
      <c r="E9608" s="4" t="s">
        <v>46</v>
      </c>
      <c r="F9608" s="10" t="s">
        <v>146</v>
      </c>
      <c r="G9608" s="11" t="s">
        <v>53</v>
      </c>
      <c r="H9608" s="4">
        <v>29</v>
      </c>
      <c r="I9608" s="12">
        <v>18021.419999999998</v>
      </c>
      <c r="J9608" s="12">
        <v>522621.18</v>
      </c>
      <c r="K9608" s="12">
        <v>1122.95</v>
      </c>
      <c r="L9608" s="4">
        <v>14</v>
      </c>
      <c r="M9608" s="4" t="s">
        <v>21</v>
      </c>
      <c r="N9608" s="4" t="str" cm="1">
        <f t="array" ref="N9608">_xlfn.SWITCH(E9608,"Delhi","North","Chennai","South","Hyderabad","South","Mumbai","Central","Bangalore","South")</f>
        <v>South</v>
      </c>
      <c r="O9608" s="12">
        <v>110924.88</v>
      </c>
      <c r="P9608" s="4">
        <f>Table1[[#This Row],[Delivery_Date]]-Table1[[#This Row],[Order_Date]]</f>
        <v>5</v>
      </c>
      <c r="Q9608" s="4" t="str">
        <f>IF(Table1[[#This Row],[Delivery delay days]]&gt;5,"delay","on time")</f>
        <v>on time</v>
      </c>
      <c r="R9608" s="10">
        <f>DATEVALUE(Table1[[#This Row],[Delivery_Date]])</f>
        <v>45205</v>
      </c>
      <c r="S9608" s="10">
        <f>DATEVALUE(Table1[[#This Row],[Order_Date]])</f>
        <v>45200</v>
      </c>
      <c r="T9608" s="4" t="str" cm="1">
        <f t="array" ref="T9608">_xlfn.IFS(Table1[[#This Row],[Inventory_Level]]&lt;=200,"low",Table1[[#This Row],[Inventory_Level]]&gt;=700,"high",Table1[[#This Row],[Inventory_Level]]&gt;200,"medium")</f>
        <v>low</v>
      </c>
    </row>
    <row r="9609" spans="1:20" x14ac:dyDescent="0.35">
      <c r="A9609" s="4">
        <v>9608</v>
      </c>
      <c r="B9609" s="4" t="s">
        <v>51</v>
      </c>
      <c r="C9609" s="4" t="s">
        <v>24</v>
      </c>
      <c r="D9609" s="4" t="s">
        <v>45</v>
      </c>
      <c r="E9609" s="4" t="s">
        <v>46</v>
      </c>
      <c r="F9609" s="10" t="s">
        <v>329</v>
      </c>
      <c r="G9609" s="11" t="s">
        <v>28</v>
      </c>
      <c r="H9609" s="4">
        <v>41</v>
      </c>
      <c r="I9609" s="12">
        <v>24749.33</v>
      </c>
      <c r="J9609" s="12">
        <v>1014722.53</v>
      </c>
      <c r="K9609" s="12">
        <v>2017.4</v>
      </c>
      <c r="L9609" s="4">
        <v>850</v>
      </c>
      <c r="M9609" s="4" t="s">
        <v>29</v>
      </c>
      <c r="N9609" s="4" t="str" cm="1">
        <f t="array" ref="N9609">_xlfn.SWITCH(E9609,"Delhi","North","Chennai","South","Hyderabad","South","Mumbai","Central","Bangalore","South")</f>
        <v>South</v>
      </c>
      <c r="O9609" s="12">
        <v>51604.77</v>
      </c>
      <c r="P9609" s="4">
        <f>Table1[[#This Row],[Delivery_Date]]-Table1[[#This Row],[Order_Date]]</f>
        <v>7</v>
      </c>
      <c r="Q9609" s="4" t="str">
        <f>IF(Table1[[#This Row],[Delivery delay days]]&gt;5,"delay","on time")</f>
        <v>delay</v>
      </c>
      <c r="R9609" s="10">
        <f>DATEVALUE(Table1[[#This Row],[Delivery_Date]])</f>
        <v>45137</v>
      </c>
      <c r="S9609" s="10">
        <f>DATEVALUE(Table1[[#This Row],[Order_Date]])</f>
        <v>45130</v>
      </c>
      <c r="T9609" s="4" t="str" cm="1">
        <f t="array" ref="T9609">_xlfn.IFS(Table1[[#This Row],[Inventory_Level]]&lt;=200,"low",Table1[[#This Row],[Inventory_Level]]&gt;=700,"high",Table1[[#This Row],[Inventory_Level]]&gt;200,"medium")</f>
        <v>high</v>
      </c>
    </row>
    <row r="9610" spans="1:20" x14ac:dyDescent="0.35">
      <c r="A9610" s="4">
        <v>9609</v>
      </c>
      <c r="B9610" s="4" t="s">
        <v>23</v>
      </c>
      <c r="C9610" s="4" t="s">
        <v>38</v>
      </c>
      <c r="D9610" s="4" t="s">
        <v>45</v>
      </c>
      <c r="E9610" s="4" t="s">
        <v>52</v>
      </c>
      <c r="F9610" s="10" t="s">
        <v>89</v>
      </c>
      <c r="G9610" s="11" t="s">
        <v>98</v>
      </c>
      <c r="H9610" s="4">
        <v>30</v>
      </c>
      <c r="I9610" s="12">
        <v>43436.53</v>
      </c>
      <c r="J9610" s="12">
        <v>1303095.8999999999</v>
      </c>
      <c r="K9610" s="12">
        <v>4789.0600000000004</v>
      </c>
      <c r="L9610" s="4">
        <v>414</v>
      </c>
      <c r="M9610" s="4" t="s">
        <v>21</v>
      </c>
      <c r="N9610" s="4" t="str" cm="1">
        <f t="array" ref="N9610">_xlfn.SWITCH(E9610,"Delhi","North","Chennai","South","Hyderabad","South","Mumbai","Central","Bangalore","South")</f>
        <v>Central</v>
      </c>
      <c r="O9610" s="12">
        <v>182069.98</v>
      </c>
      <c r="P9610" s="4">
        <f>Table1[[#This Row],[Delivery_Date]]-Table1[[#This Row],[Order_Date]]</f>
        <v>8</v>
      </c>
      <c r="Q9610" s="4" t="str">
        <f>IF(Table1[[#This Row],[Delivery delay days]]&gt;5,"delay","on time")</f>
        <v>delay</v>
      </c>
      <c r="R9610" s="10">
        <f>DATEVALUE(Table1[[#This Row],[Delivery_Date]])</f>
        <v>45124</v>
      </c>
      <c r="S9610" s="10">
        <f>DATEVALUE(Table1[[#This Row],[Order_Date]])</f>
        <v>45116</v>
      </c>
      <c r="T9610" s="4" t="str" cm="1">
        <f t="array" ref="T9610">_xlfn.IFS(Table1[[#This Row],[Inventory_Level]]&lt;=200,"low",Table1[[#This Row],[Inventory_Level]]&gt;=700,"high",Table1[[#This Row],[Inventory_Level]]&gt;200,"medium")</f>
        <v>medium</v>
      </c>
    </row>
    <row r="9611" spans="1:20" x14ac:dyDescent="0.35">
      <c r="A9611" s="4">
        <v>9610</v>
      </c>
      <c r="B9611" s="4" t="s">
        <v>15</v>
      </c>
      <c r="C9611" s="4" t="s">
        <v>16</v>
      </c>
      <c r="D9611" s="4" t="s">
        <v>25</v>
      </c>
      <c r="E9611" s="4" t="s">
        <v>18</v>
      </c>
      <c r="F9611" s="10" t="s">
        <v>54</v>
      </c>
      <c r="G9611" s="11" t="s">
        <v>163</v>
      </c>
      <c r="H9611" s="4">
        <v>52</v>
      </c>
      <c r="I9611" s="12">
        <v>22285.52</v>
      </c>
      <c r="J9611" s="12">
        <v>1158847.04</v>
      </c>
      <c r="K9611" s="12">
        <v>2438.5500000000002</v>
      </c>
      <c r="L9611" s="4">
        <v>270</v>
      </c>
      <c r="M9611" s="4" t="s">
        <v>35</v>
      </c>
      <c r="N9611" s="4" t="str" cm="1">
        <f t="array" ref="N9611">_xlfn.SWITCH(E9611,"Delhi","North","Chennai","South","Hyderabad","South","Mumbai","Central","Bangalore","South")</f>
        <v>North</v>
      </c>
      <c r="O9611" s="12">
        <v>197644.39</v>
      </c>
      <c r="P9611" s="4">
        <f>Table1[[#This Row],[Delivery_Date]]-Table1[[#This Row],[Order_Date]]</f>
        <v>12</v>
      </c>
      <c r="Q9611" s="4" t="str">
        <f>IF(Table1[[#This Row],[Delivery delay days]]&gt;5,"delay","on time")</f>
        <v>delay</v>
      </c>
      <c r="R9611" s="10">
        <f>DATEVALUE(Table1[[#This Row],[Delivery_Date]])</f>
        <v>45224</v>
      </c>
      <c r="S9611" s="10">
        <f>DATEVALUE(Table1[[#This Row],[Order_Date]])</f>
        <v>45212</v>
      </c>
      <c r="T9611" s="4" t="str" cm="1">
        <f t="array" ref="T9611">_xlfn.IFS(Table1[[#This Row],[Inventory_Level]]&lt;=200,"low",Table1[[#This Row],[Inventory_Level]]&gt;=700,"high",Table1[[#This Row],[Inventory_Level]]&gt;200,"medium")</f>
        <v>medium</v>
      </c>
    </row>
    <row r="9612" spans="1:20" x14ac:dyDescent="0.35">
      <c r="A9612" s="4">
        <v>9611</v>
      </c>
      <c r="B9612" s="4" t="s">
        <v>37</v>
      </c>
      <c r="C9612" s="4" t="s">
        <v>24</v>
      </c>
      <c r="D9612" s="4" t="s">
        <v>45</v>
      </c>
      <c r="E9612" s="4" t="s">
        <v>26</v>
      </c>
      <c r="F9612" s="10" t="s">
        <v>333</v>
      </c>
      <c r="G9612" s="11" t="s">
        <v>275</v>
      </c>
      <c r="H9612" s="4">
        <v>12</v>
      </c>
      <c r="I9612" s="12">
        <v>7284</v>
      </c>
      <c r="J9612" s="12">
        <v>87408</v>
      </c>
      <c r="K9612" s="12">
        <v>1220.5999999999999</v>
      </c>
      <c r="L9612" s="4">
        <v>24</v>
      </c>
      <c r="M9612" s="4" t="s">
        <v>35</v>
      </c>
      <c r="N9612" s="4" t="str" cm="1">
        <f t="array" ref="N9612">_xlfn.SWITCH(E9612,"Delhi","North","Chennai","South","Hyderabad","South","Mumbai","Central","Bangalore","South")</f>
        <v>South</v>
      </c>
      <c r="O9612" s="12">
        <v>7344.44</v>
      </c>
      <c r="P9612" s="4">
        <f>Table1[[#This Row],[Delivery_Date]]-Table1[[#This Row],[Order_Date]]</f>
        <v>13</v>
      </c>
      <c r="Q9612" s="4" t="str">
        <f>IF(Table1[[#This Row],[Delivery delay days]]&gt;5,"delay","on time")</f>
        <v>delay</v>
      </c>
      <c r="R9612" s="10">
        <f>DATEVALUE(Table1[[#This Row],[Delivery_Date]])</f>
        <v>44999</v>
      </c>
      <c r="S9612" s="10">
        <f>DATEVALUE(Table1[[#This Row],[Order_Date]])</f>
        <v>44986</v>
      </c>
      <c r="T9612" s="4" t="str" cm="1">
        <f t="array" ref="T9612">_xlfn.IFS(Table1[[#This Row],[Inventory_Level]]&lt;=200,"low",Table1[[#This Row],[Inventory_Level]]&gt;=700,"high",Table1[[#This Row],[Inventory_Level]]&gt;200,"medium")</f>
        <v>low</v>
      </c>
    </row>
    <row r="9613" spans="1:20" x14ac:dyDescent="0.35">
      <c r="A9613" s="4">
        <v>9612</v>
      </c>
      <c r="B9613" s="4" t="s">
        <v>31</v>
      </c>
      <c r="C9613" s="4" t="s">
        <v>38</v>
      </c>
      <c r="D9613" s="4" t="s">
        <v>45</v>
      </c>
      <c r="E9613" s="4" t="s">
        <v>26</v>
      </c>
      <c r="F9613" s="10" t="s">
        <v>121</v>
      </c>
      <c r="G9613" s="11" t="s">
        <v>169</v>
      </c>
      <c r="H9613" s="4">
        <v>50</v>
      </c>
      <c r="I9613" s="12">
        <v>15096.79</v>
      </c>
      <c r="J9613" s="12">
        <v>754839.5</v>
      </c>
      <c r="K9613" s="12">
        <v>4590.2</v>
      </c>
      <c r="L9613" s="4">
        <v>341</v>
      </c>
      <c r="M9613" s="4" t="s">
        <v>35</v>
      </c>
      <c r="N9613" s="4" t="str" cm="1">
        <f t="array" ref="N9613">_xlfn.SWITCH(E9613,"Delhi","North","Chennai","South","Hyderabad","South","Mumbai","Central","Bangalore","South")</f>
        <v>South</v>
      </c>
      <c r="O9613" s="12">
        <v>135443.94</v>
      </c>
      <c r="P9613" s="4">
        <f>Table1[[#This Row],[Delivery_Date]]-Table1[[#This Row],[Order_Date]]</f>
        <v>5</v>
      </c>
      <c r="Q9613" s="4" t="str">
        <f>IF(Table1[[#This Row],[Delivery delay days]]&gt;5,"delay","on time")</f>
        <v>on time</v>
      </c>
      <c r="R9613" s="10">
        <f>DATEVALUE(Table1[[#This Row],[Delivery_Date]])</f>
        <v>45088</v>
      </c>
      <c r="S9613" s="10">
        <f>DATEVALUE(Table1[[#This Row],[Order_Date]])</f>
        <v>45083</v>
      </c>
      <c r="T9613" s="4" t="str" cm="1">
        <f t="array" ref="T9613">_xlfn.IFS(Table1[[#This Row],[Inventory_Level]]&lt;=200,"low",Table1[[#This Row],[Inventory_Level]]&gt;=700,"high",Table1[[#This Row],[Inventory_Level]]&gt;200,"medium")</f>
        <v>medium</v>
      </c>
    </row>
    <row r="9614" spans="1:20" x14ac:dyDescent="0.35">
      <c r="A9614" s="4">
        <v>9613</v>
      </c>
      <c r="B9614" s="4" t="s">
        <v>23</v>
      </c>
      <c r="C9614" s="4" t="s">
        <v>16</v>
      </c>
      <c r="D9614" s="4" t="s">
        <v>25</v>
      </c>
      <c r="E9614" s="4" t="s">
        <v>46</v>
      </c>
      <c r="F9614" s="10" t="s">
        <v>147</v>
      </c>
      <c r="G9614" s="11" t="s">
        <v>265</v>
      </c>
      <c r="H9614" s="4">
        <v>54</v>
      </c>
      <c r="I9614" s="12">
        <v>11723.75</v>
      </c>
      <c r="J9614" s="12">
        <v>633082.5</v>
      </c>
      <c r="K9614" s="12">
        <v>2573.8200000000002</v>
      </c>
      <c r="L9614" s="4">
        <v>895</v>
      </c>
      <c r="M9614" s="4" t="s">
        <v>35</v>
      </c>
      <c r="N9614" s="4" t="str" cm="1">
        <f t="array" ref="N9614">_xlfn.SWITCH(E9614,"Delhi","North","Chennai","South","Hyderabad","South","Mumbai","Central","Bangalore","South")</f>
        <v>South</v>
      </c>
      <c r="O9614" s="12">
        <v>38653.040000000001</v>
      </c>
      <c r="P9614" s="4">
        <f>Table1[[#This Row],[Delivery_Date]]-Table1[[#This Row],[Order_Date]]</f>
        <v>7</v>
      </c>
      <c r="Q9614" s="4" t="str">
        <f>IF(Table1[[#This Row],[Delivery delay days]]&gt;5,"delay","on time")</f>
        <v>delay</v>
      </c>
      <c r="R9614" s="10">
        <f>DATEVALUE(Table1[[#This Row],[Delivery_Date]])</f>
        <v>45154</v>
      </c>
      <c r="S9614" s="10">
        <f>DATEVALUE(Table1[[#This Row],[Order_Date]])</f>
        <v>45147</v>
      </c>
      <c r="T9614" s="4" t="str" cm="1">
        <f t="array" ref="T9614">_xlfn.IFS(Table1[[#This Row],[Inventory_Level]]&lt;=200,"low",Table1[[#This Row],[Inventory_Level]]&gt;=700,"high",Table1[[#This Row],[Inventory_Level]]&gt;200,"medium")</f>
        <v>high</v>
      </c>
    </row>
    <row r="9615" spans="1:20" x14ac:dyDescent="0.35">
      <c r="A9615" s="4">
        <v>9614</v>
      </c>
      <c r="B9615" s="4" t="s">
        <v>15</v>
      </c>
      <c r="C9615" s="4" t="s">
        <v>16</v>
      </c>
      <c r="D9615" s="4" t="s">
        <v>25</v>
      </c>
      <c r="E9615" s="4" t="s">
        <v>52</v>
      </c>
      <c r="F9615" s="10" t="s">
        <v>347</v>
      </c>
      <c r="G9615" s="11" t="s">
        <v>67</v>
      </c>
      <c r="H9615" s="4">
        <v>82</v>
      </c>
      <c r="I9615" s="12">
        <v>1895.91</v>
      </c>
      <c r="J9615" s="12">
        <v>155464.62</v>
      </c>
      <c r="K9615" s="12">
        <v>4835.97</v>
      </c>
      <c r="L9615" s="4">
        <v>849</v>
      </c>
      <c r="M9615" s="4" t="s">
        <v>35</v>
      </c>
      <c r="N9615" s="4" t="str" cm="1">
        <f t="array" ref="N9615">_xlfn.SWITCH(E9615,"Delhi","North","Chennai","South","Hyderabad","South","Mumbai","Central","Bangalore","South")</f>
        <v>Central</v>
      </c>
      <c r="O9615" s="12">
        <v>30621.69</v>
      </c>
      <c r="P9615" s="4">
        <f>Table1[[#This Row],[Delivery_Date]]-Table1[[#This Row],[Order_Date]]</f>
        <v>9</v>
      </c>
      <c r="Q9615" s="4" t="str">
        <f>IF(Table1[[#This Row],[Delivery delay days]]&gt;5,"delay","on time")</f>
        <v>delay</v>
      </c>
      <c r="R9615" s="10">
        <f>DATEVALUE(Table1[[#This Row],[Delivery_Date]])</f>
        <v>45170</v>
      </c>
      <c r="S9615" s="10">
        <f>DATEVALUE(Table1[[#This Row],[Order_Date]])</f>
        <v>45161</v>
      </c>
      <c r="T9615" s="4" t="str" cm="1">
        <f t="array" ref="T9615">_xlfn.IFS(Table1[[#This Row],[Inventory_Level]]&lt;=200,"low",Table1[[#This Row],[Inventory_Level]]&gt;=700,"high",Table1[[#This Row],[Inventory_Level]]&gt;200,"medium")</f>
        <v>high</v>
      </c>
    </row>
    <row r="9616" spans="1:20" x14ac:dyDescent="0.35">
      <c r="A9616" s="4">
        <v>9615</v>
      </c>
      <c r="B9616" s="4" t="s">
        <v>31</v>
      </c>
      <c r="C9616" s="4" t="s">
        <v>24</v>
      </c>
      <c r="D9616" s="4" t="s">
        <v>32</v>
      </c>
      <c r="E9616" s="4" t="s">
        <v>46</v>
      </c>
      <c r="F9616" s="10" t="s">
        <v>58</v>
      </c>
      <c r="G9616" s="11" t="s">
        <v>320</v>
      </c>
      <c r="H9616" s="4">
        <v>39</v>
      </c>
      <c r="I9616" s="12">
        <v>49816.5</v>
      </c>
      <c r="J9616" s="12">
        <v>1942843.5</v>
      </c>
      <c r="K9616" s="12">
        <v>4448.79</v>
      </c>
      <c r="L9616" s="4">
        <v>305</v>
      </c>
      <c r="M9616" s="4" t="s">
        <v>21</v>
      </c>
      <c r="N9616" s="4" t="str" cm="1">
        <f t="array" ref="N9616">_xlfn.SWITCH(E9616,"Delhi","North","Chennai","South","Hyderabad","South","Mumbai","Central","Bangalore","South")</f>
        <v>South</v>
      </c>
      <c r="O9616" s="12">
        <v>228059.62</v>
      </c>
      <c r="P9616" s="4">
        <f>Table1[[#This Row],[Delivery_Date]]-Table1[[#This Row],[Order_Date]]</f>
        <v>3</v>
      </c>
      <c r="Q9616" s="4" t="str">
        <f>IF(Table1[[#This Row],[Delivery delay days]]&gt;5,"delay","on time")</f>
        <v>on time</v>
      </c>
      <c r="R9616" s="10">
        <f>DATEVALUE(Table1[[#This Row],[Delivery_Date]])</f>
        <v>45048</v>
      </c>
      <c r="S9616" s="10">
        <f>DATEVALUE(Table1[[#This Row],[Order_Date]])</f>
        <v>45045</v>
      </c>
      <c r="T9616" s="4" t="str" cm="1">
        <f t="array" ref="T9616">_xlfn.IFS(Table1[[#This Row],[Inventory_Level]]&lt;=200,"low",Table1[[#This Row],[Inventory_Level]]&gt;=700,"high",Table1[[#This Row],[Inventory_Level]]&gt;200,"medium")</f>
        <v>medium</v>
      </c>
    </row>
    <row r="9617" spans="1:20" x14ac:dyDescent="0.35">
      <c r="A9617" s="4">
        <v>9616</v>
      </c>
      <c r="B9617" s="4" t="s">
        <v>59</v>
      </c>
      <c r="C9617" s="4" t="s">
        <v>24</v>
      </c>
      <c r="D9617" s="4" t="s">
        <v>32</v>
      </c>
      <c r="E9617" s="4" t="s">
        <v>52</v>
      </c>
      <c r="F9617" s="10" t="s">
        <v>79</v>
      </c>
      <c r="G9617" s="11" t="s">
        <v>187</v>
      </c>
      <c r="H9617" s="4">
        <v>60</v>
      </c>
      <c r="I9617" s="12">
        <v>7490.48</v>
      </c>
      <c r="J9617" s="12">
        <v>449428.8</v>
      </c>
      <c r="K9617" s="12">
        <v>1806.07</v>
      </c>
      <c r="L9617" s="4">
        <v>750</v>
      </c>
      <c r="M9617" s="4" t="s">
        <v>21</v>
      </c>
      <c r="N9617" s="4" t="str" cm="1">
        <f t="array" ref="N9617">_xlfn.SWITCH(E9617,"Delhi","North","Chennai","South","Hyderabad","South","Mumbai","Central","Bangalore","South")</f>
        <v>Central</v>
      </c>
      <c r="O9617" s="12">
        <v>94904.14</v>
      </c>
      <c r="P9617" s="4">
        <f>Table1[[#This Row],[Delivery_Date]]-Table1[[#This Row],[Order_Date]]</f>
        <v>11</v>
      </c>
      <c r="Q9617" s="4" t="str">
        <f>IF(Table1[[#This Row],[Delivery delay days]]&gt;5,"delay","on time")</f>
        <v>delay</v>
      </c>
      <c r="R9617" s="10">
        <f>DATEVALUE(Table1[[#This Row],[Delivery_Date]])</f>
        <v>45003</v>
      </c>
      <c r="S9617" s="10">
        <f>DATEVALUE(Table1[[#This Row],[Order_Date]])</f>
        <v>44992</v>
      </c>
      <c r="T9617" s="4" t="str" cm="1">
        <f t="array" ref="T9617">_xlfn.IFS(Table1[[#This Row],[Inventory_Level]]&lt;=200,"low",Table1[[#This Row],[Inventory_Level]]&gt;=700,"high",Table1[[#This Row],[Inventory_Level]]&gt;200,"medium")</f>
        <v>high</v>
      </c>
    </row>
    <row r="9618" spans="1:20" x14ac:dyDescent="0.35">
      <c r="A9618" s="4">
        <v>9617</v>
      </c>
      <c r="B9618" s="4" t="s">
        <v>51</v>
      </c>
      <c r="C9618" s="4" t="s">
        <v>16</v>
      </c>
      <c r="D9618" s="4" t="s">
        <v>17</v>
      </c>
      <c r="E9618" s="4" t="s">
        <v>26</v>
      </c>
      <c r="F9618" s="10" t="s">
        <v>296</v>
      </c>
      <c r="G9618" s="11" t="s">
        <v>336</v>
      </c>
      <c r="H9618" s="4">
        <v>54</v>
      </c>
      <c r="I9618" s="12">
        <v>24890.69</v>
      </c>
      <c r="J9618" s="12">
        <v>1344097.26</v>
      </c>
      <c r="K9618" s="12">
        <v>1491.46</v>
      </c>
      <c r="L9618" s="4">
        <v>967</v>
      </c>
      <c r="M9618" s="4" t="s">
        <v>35</v>
      </c>
      <c r="N9618" s="4" t="str" cm="1">
        <f t="array" ref="N9618">_xlfn.SWITCH(E9618,"Delhi","North","Chennai","South","Hyderabad","South","Mumbai","Central","Bangalore","South")</f>
        <v>South</v>
      </c>
      <c r="O9618" s="12">
        <v>221763.54</v>
      </c>
      <c r="P9618" s="4">
        <f>Table1[[#This Row],[Delivery_Date]]-Table1[[#This Row],[Order_Date]]</f>
        <v>11</v>
      </c>
      <c r="Q9618" s="4" t="str">
        <f>IF(Table1[[#This Row],[Delivery delay days]]&gt;5,"delay","on time")</f>
        <v>delay</v>
      </c>
      <c r="R9618" s="10">
        <f>DATEVALUE(Table1[[#This Row],[Delivery_Date]])</f>
        <v>45095</v>
      </c>
      <c r="S9618" s="10">
        <f>DATEVALUE(Table1[[#This Row],[Order_Date]])</f>
        <v>45084</v>
      </c>
      <c r="T9618" s="4" t="str" cm="1">
        <f t="array" ref="T9618">_xlfn.IFS(Table1[[#This Row],[Inventory_Level]]&lt;=200,"low",Table1[[#This Row],[Inventory_Level]]&gt;=700,"high",Table1[[#This Row],[Inventory_Level]]&gt;200,"medium")</f>
        <v>high</v>
      </c>
    </row>
    <row r="9619" spans="1:20" x14ac:dyDescent="0.35">
      <c r="A9619" s="4">
        <v>9618</v>
      </c>
      <c r="B9619" s="4" t="s">
        <v>65</v>
      </c>
      <c r="C9619" s="4" t="s">
        <v>16</v>
      </c>
      <c r="D9619" s="4" t="s">
        <v>39</v>
      </c>
      <c r="E9619" s="4" t="s">
        <v>52</v>
      </c>
      <c r="F9619" s="10" t="s">
        <v>102</v>
      </c>
      <c r="G9619" s="11" t="s">
        <v>103</v>
      </c>
      <c r="H9619" s="4">
        <v>63</v>
      </c>
      <c r="I9619" s="12">
        <v>49143.64</v>
      </c>
      <c r="J9619" s="12">
        <v>3096049.32</v>
      </c>
      <c r="K9619" s="12">
        <v>1216.3599999999999</v>
      </c>
      <c r="L9619" s="4">
        <v>913</v>
      </c>
      <c r="M9619" s="4" t="s">
        <v>35</v>
      </c>
      <c r="N9619" s="4" t="str" cm="1">
        <f t="array" ref="N9619">_xlfn.SWITCH(E9619,"Delhi","North","Chennai","South","Hyderabad","South","Mumbai","Central","Bangalore","South")</f>
        <v>Central</v>
      </c>
      <c r="O9619" s="12">
        <v>356639.62</v>
      </c>
      <c r="P9619" s="4">
        <f>Table1[[#This Row],[Delivery_Date]]-Table1[[#This Row],[Order_Date]]</f>
        <v>7</v>
      </c>
      <c r="Q9619" s="4" t="str">
        <f>IF(Table1[[#This Row],[Delivery delay days]]&gt;5,"delay","on time")</f>
        <v>delay</v>
      </c>
      <c r="R9619" s="10">
        <f>DATEVALUE(Table1[[#This Row],[Delivery_Date]])</f>
        <v>45004</v>
      </c>
      <c r="S9619" s="10">
        <f>DATEVALUE(Table1[[#This Row],[Order_Date]])</f>
        <v>44997</v>
      </c>
      <c r="T9619" s="4" t="str" cm="1">
        <f t="array" ref="T9619">_xlfn.IFS(Table1[[#This Row],[Inventory_Level]]&lt;=200,"low",Table1[[#This Row],[Inventory_Level]]&gt;=700,"high",Table1[[#This Row],[Inventory_Level]]&gt;200,"medium")</f>
        <v>high</v>
      </c>
    </row>
    <row r="9620" spans="1:20" x14ac:dyDescent="0.35">
      <c r="A9620" s="4">
        <v>9619</v>
      </c>
      <c r="B9620" s="4" t="s">
        <v>31</v>
      </c>
      <c r="C9620" s="4" t="s">
        <v>38</v>
      </c>
      <c r="D9620" s="4" t="s">
        <v>45</v>
      </c>
      <c r="E9620" s="4" t="s">
        <v>52</v>
      </c>
      <c r="F9620" s="10" t="s">
        <v>306</v>
      </c>
      <c r="G9620" s="11" t="s">
        <v>277</v>
      </c>
      <c r="H9620" s="4">
        <v>25</v>
      </c>
      <c r="I9620" s="12">
        <v>15409.2</v>
      </c>
      <c r="J9620" s="12">
        <v>385230</v>
      </c>
      <c r="K9620" s="12">
        <v>2586.48</v>
      </c>
      <c r="L9620" s="4">
        <v>968</v>
      </c>
      <c r="M9620" s="4" t="s">
        <v>21</v>
      </c>
      <c r="N9620" s="4" t="str" cm="1">
        <f t="array" ref="N9620">_xlfn.SWITCH(E9620,"Delhi","North","Chennai","South","Hyderabad","South","Mumbai","Central","Bangalore","South")</f>
        <v>Central</v>
      </c>
      <c r="O9620" s="12">
        <v>34168.199999999997</v>
      </c>
      <c r="P9620" s="4">
        <f>Table1[[#This Row],[Delivery_Date]]-Table1[[#This Row],[Order_Date]]</f>
        <v>15</v>
      </c>
      <c r="Q9620" s="4" t="str">
        <f>IF(Table1[[#This Row],[Delivery delay days]]&gt;5,"delay","on time")</f>
        <v>delay</v>
      </c>
      <c r="R9620" s="10">
        <f>DATEVALUE(Table1[[#This Row],[Delivery_Date]])</f>
        <v>45297</v>
      </c>
      <c r="S9620" s="10">
        <f>DATEVALUE(Table1[[#This Row],[Order_Date]])</f>
        <v>45282</v>
      </c>
      <c r="T9620" s="4" t="str" cm="1">
        <f t="array" ref="T9620">_xlfn.IFS(Table1[[#This Row],[Inventory_Level]]&lt;=200,"low",Table1[[#This Row],[Inventory_Level]]&gt;=700,"high",Table1[[#This Row],[Inventory_Level]]&gt;200,"medium")</f>
        <v>high</v>
      </c>
    </row>
    <row r="9621" spans="1:20" x14ac:dyDescent="0.35">
      <c r="A9621" s="4">
        <v>9620</v>
      </c>
      <c r="B9621" s="4" t="s">
        <v>59</v>
      </c>
      <c r="C9621" s="4" t="s">
        <v>38</v>
      </c>
      <c r="D9621" s="4" t="s">
        <v>39</v>
      </c>
      <c r="E9621" s="4" t="s">
        <v>26</v>
      </c>
      <c r="F9621" s="10" t="s">
        <v>75</v>
      </c>
      <c r="G9621" s="11" t="s">
        <v>212</v>
      </c>
      <c r="H9621" s="4">
        <v>83</v>
      </c>
      <c r="I9621" s="12">
        <v>6252.27</v>
      </c>
      <c r="J9621" s="12">
        <v>518938.41</v>
      </c>
      <c r="K9621" s="12">
        <v>2110.86</v>
      </c>
      <c r="L9621" s="4">
        <v>476</v>
      </c>
      <c r="M9621" s="4" t="s">
        <v>21</v>
      </c>
      <c r="N9621" s="4" t="str" cm="1">
        <f t="array" ref="N9621">_xlfn.SWITCH(E9621,"Delhi","North","Chennai","South","Hyderabad","South","Mumbai","Central","Bangalore","South")</f>
        <v>South</v>
      </c>
      <c r="O9621" s="12">
        <v>104868.89</v>
      </c>
      <c r="P9621" s="4">
        <f>Table1[[#This Row],[Delivery_Date]]-Table1[[#This Row],[Order_Date]]</f>
        <v>12</v>
      </c>
      <c r="Q9621" s="4" t="str">
        <f>IF(Table1[[#This Row],[Delivery delay days]]&gt;5,"delay","on time")</f>
        <v>delay</v>
      </c>
      <c r="R9621" s="10">
        <f>DATEVALUE(Table1[[#This Row],[Delivery_Date]])</f>
        <v>45241</v>
      </c>
      <c r="S9621" s="10">
        <f>DATEVALUE(Table1[[#This Row],[Order_Date]])</f>
        <v>45229</v>
      </c>
      <c r="T9621" s="4" t="str" cm="1">
        <f t="array" ref="T9621">_xlfn.IFS(Table1[[#This Row],[Inventory_Level]]&lt;=200,"low",Table1[[#This Row],[Inventory_Level]]&gt;=700,"high",Table1[[#This Row],[Inventory_Level]]&gt;200,"medium")</f>
        <v>medium</v>
      </c>
    </row>
    <row r="9622" spans="1:20" x14ac:dyDescent="0.35">
      <c r="A9622" s="4">
        <v>9621</v>
      </c>
      <c r="B9622" s="4" t="s">
        <v>15</v>
      </c>
      <c r="C9622" s="4" t="s">
        <v>16</v>
      </c>
      <c r="D9622" s="4" t="s">
        <v>32</v>
      </c>
      <c r="E9622" s="4" t="s">
        <v>18</v>
      </c>
      <c r="F9622" s="10" t="s">
        <v>113</v>
      </c>
      <c r="G9622" s="11" t="s">
        <v>335</v>
      </c>
      <c r="H9622" s="4">
        <v>85</v>
      </c>
      <c r="I9622" s="12">
        <v>25774.55</v>
      </c>
      <c r="J9622" s="12">
        <v>2190836.75</v>
      </c>
      <c r="K9622" s="12">
        <v>2029.02</v>
      </c>
      <c r="L9622" s="4">
        <v>523</v>
      </c>
      <c r="M9622" s="4" t="s">
        <v>42</v>
      </c>
      <c r="N9622" s="4" t="str" cm="1">
        <f t="array" ref="N9622">_xlfn.SWITCH(E9622,"Delhi","North","Chennai","South","Hyderabad","South","Mumbai","Central","Bangalore","South")</f>
        <v>North</v>
      </c>
      <c r="O9622" s="12">
        <v>371248.44</v>
      </c>
      <c r="P9622" s="4">
        <f>Table1[[#This Row],[Delivery_Date]]-Table1[[#This Row],[Order_Date]]</f>
        <v>14</v>
      </c>
      <c r="Q9622" s="4" t="str">
        <f>IF(Table1[[#This Row],[Delivery delay days]]&gt;5,"delay","on time")</f>
        <v>delay</v>
      </c>
      <c r="R9622" s="10">
        <f>DATEVALUE(Table1[[#This Row],[Delivery_Date]])</f>
        <v>45189</v>
      </c>
      <c r="S9622" s="10">
        <f>DATEVALUE(Table1[[#This Row],[Order_Date]])</f>
        <v>45175</v>
      </c>
      <c r="T9622" s="4" t="str" cm="1">
        <f t="array" ref="T9622">_xlfn.IFS(Table1[[#This Row],[Inventory_Level]]&lt;=200,"low",Table1[[#This Row],[Inventory_Level]]&gt;=700,"high",Table1[[#This Row],[Inventory_Level]]&gt;200,"medium")</f>
        <v>medium</v>
      </c>
    </row>
    <row r="9623" spans="1:20" x14ac:dyDescent="0.35">
      <c r="A9623" s="4">
        <v>9622</v>
      </c>
      <c r="B9623" s="4" t="s">
        <v>31</v>
      </c>
      <c r="C9623" s="4" t="s">
        <v>16</v>
      </c>
      <c r="D9623" s="4" t="s">
        <v>17</v>
      </c>
      <c r="E9623" s="4" t="s">
        <v>18</v>
      </c>
      <c r="F9623" s="10" t="s">
        <v>160</v>
      </c>
      <c r="G9623" s="11" t="s">
        <v>83</v>
      </c>
      <c r="H9623" s="4">
        <v>45</v>
      </c>
      <c r="I9623" s="12">
        <v>47836.87</v>
      </c>
      <c r="J9623" s="12">
        <v>2152659.15</v>
      </c>
      <c r="K9623" s="12">
        <v>121.1</v>
      </c>
      <c r="L9623" s="4">
        <v>861</v>
      </c>
      <c r="M9623" s="4" t="s">
        <v>42</v>
      </c>
      <c r="N9623" s="4" t="str" cm="1">
        <f t="array" ref="N9623">_xlfn.SWITCH(E9623,"Delhi","North","Chennai","South","Hyderabad","South","Mumbai","Central","Bangalore","South")</f>
        <v>North</v>
      </c>
      <c r="O9623" s="12">
        <v>482926.63</v>
      </c>
      <c r="P9623" s="4">
        <f>Table1[[#This Row],[Delivery_Date]]-Table1[[#This Row],[Order_Date]]</f>
        <v>9</v>
      </c>
      <c r="Q9623" s="4" t="str">
        <f>IF(Table1[[#This Row],[Delivery delay days]]&gt;5,"delay","on time")</f>
        <v>delay</v>
      </c>
      <c r="R9623" s="10">
        <f>DATEVALUE(Table1[[#This Row],[Delivery_Date]])</f>
        <v>45182</v>
      </c>
      <c r="S9623" s="10">
        <f>DATEVALUE(Table1[[#This Row],[Order_Date]])</f>
        <v>45173</v>
      </c>
      <c r="T9623" s="4" t="str" cm="1">
        <f t="array" ref="T9623">_xlfn.IFS(Table1[[#This Row],[Inventory_Level]]&lt;=200,"low",Table1[[#This Row],[Inventory_Level]]&gt;=700,"high",Table1[[#This Row],[Inventory_Level]]&gt;200,"medium")</f>
        <v>high</v>
      </c>
    </row>
    <row r="9624" spans="1:20" x14ac:dyDescent="0.35">
      <c r="A9624" s="4">
        <v>9623</v>
      </c>
      <c r="B9624" s="4" t="s">
        <v>15</v>
      </c>
      <c r="C9624" s="4" t="s">
        <v>16</v>
      </c>
      <c r="D9624" s="4" t="s">
        <v>32</v>
      </c>
      <c r="E9624" s="4" t="s">
        <v>46</v>
      </c>
      <c r="F9624" s="10" t="s">
        <v>249</v>
      </c>
      <c r="G9624" s="11" t="s">
        <v>178</v>
      </c>
      <c r="H9624" s="4">
        <v>52</v>
      </c>
      <c r="I9624" s="12">
        <v>36810.83</v>
      </c>
      <c r="J9624" s="12">
        <v>1914163.16</v>
      </c>
      <c r="K9624" s="12">
        <v>4814.53</v>
      </c>
      <c r="L9624" s="4">
        <v>23</v>
      </c>
      <c r="M9624" s="4" t="s">
        <v>42</v>
      </c>
      <c r="N9624" s="4" t="str" cm="1">
        <f t="array" ref="N9624">_xlfn.SWITCH(E9624,"Delhi","North","Chennai","South","Hyderabad","South","Mumbai","Central","Bangalore","South")</f>
        <v>South</v>
      </c>
      <c r="O9624" s="12">
        <v>328891.40999999997</v>
      </c>
      <c r="P9624" s="4">
        <f>Table1[[#This Row],[Delivery_Date]]-Table1[[#This Row],[Order_Date]]</f>
        <v>2</v>
      </c>
      <c r="Q9624" s="4" t="str">
        <f>IF(Table1[[#This Row],[Delivery delay days]]&gt;5,"delay","on time")</f>
        <v>on time</v>
      </c>
      <c r="R9624" s="10">
        <f>DATEVALUE(Table1[[#This Row],[Delivery_Date]])</f>
        <v>45023</v>
      </c>
      <c r="S9624" s="10">
        <f>DATEVALUE(Table1[[#This Row],[Order_Date]])</f>
        <v>45021</v>
      </c>
      <c r="T9624" s="4" t="str" cm="1">
        <f t="array" ref="T9624">_xlfn.IFS(Table1[[#This Row],[Inventory_Level]]&lt;=200,"low",Table1[[#This Row],[Inventory_Level]]&gt;=700,"high",Table1[[#This Row],[Inventory_Level]]&gt;200,"medium")</f>
        <v>low</v>
      </c>
    </row>
    <row r="9625" spans="1:20" x14ac:dyDescent="0.35">
      <c r="A9625" s="4">
        <v>9624</v>
      </c>
      <c r="B9625" s="4" t="s">
        <v>23</v>
      </c>
      <c r="C9625" s="4" t="s">
        <v>24</v>
      </c>
      <c r="D9625" s="4" t="s">
        <v>32</v>
      </c>
      <c r="E9625" s="4" t="s">
        <v>26</v>
      </c>
      <c r="F9625" s="10" t="s">
        <v>196</v>
      </c>
      <c r="G9625" s="11" t="s">
        <v>325</v>
      </c>
      <c r="H9625" s="4">
        <v>48</v>
      </c>
      <c r="I9625" s="12">
        <v>28588.95</v>
      </c>
      <c r="J9625" s="12">
        <v>1372269.6</v>
      </c>
      <c r="K9625" s="12">
        <v>3510.18</v>
      </c>
      <c r="L9625" s="4">
        <v>774</v>
      </c>
      <c r="M9625" s="4" t="s">
        <v>42</v>
      </c>
      <c r="N9625" s="4" t="str" cm="1">
        <f t="array" ref="N9625">_xlfn.SWITCH(E9625,"Delhi","North","Chennai","South","Hyderabad","South","Mumbai","Central","Bangalore","South")</f>
        <v>South</v>
      </c>
      <c r="O9625" s="12">
        <v>303210.63</v>
      </c>
      <c r="P9625" s="4">
        <f>Table1[[#This Row],[Delivery_Date]]-Table1[[#This Row],[Order_Date]]</f>
        <v>10</v>
      </c>
      <c r="Q9625" s="4" t="str">
        <f>IF(Table1[[#This Row],[Delivery delay days]]&gt;5,"delay","on time")</f>
        <v>delay</v>
      </c>
      <c r="R9625" s="10">
        <f>DATEVALUE(Table1[[#This Row],[Delivery_Date]])</f>
        <v>44945</v>
      </c>
      <c r="S9625" s="10">
        <f>DATEVALUE(Table1[[#This Row],[Order_Date]])</f>
        <v>44935</v>
      </c>
      <c r="T9625" s="4" t="str" cm="1">
        <f t="array" ref="T9625">_xlfn.IFS(Table1[[#This Row],[Inventory_Level]]&lt;=200,"low",Table1[[#This Row],[Inventory_Level]]&gt;=700,"high",Table1[[#This Row],[Inventory_Level]]&gt;200,"medium")</f>
        <v>high</v>
      </c>
    </row>
    <row r="9626" spans="1:20" x14ac:dyDescent="0.35">
      <c r="A9626" s="4">
        <v>9625</v>
      </c>
      <c r="B9626" s="4" t="s">
        <v>31</v>
      </c>
      <c r="C9626" s="4" t="s">
        <v>24</v>
      </c>
      <c r="D9626" s="4" t="s">
        <v>17</v>
      </c>
      <c r="E9626" s="4" t="s">
        <v>46</v>
      </c>
      <c r="F9626" s="10" t="s">
        <v>127</v>
      </c>
      <c r="G9626" s="11" t="s">
        <v>152</v>
      </c>
      <c r="H9626" s="4">
        <v>31</v>
      </c>
      <c r="I9626" s="12">
        <v>14818.04</v>
      </c>
      <c r="J9626" s="12">
        <v>459359.24</v>
      </c>
      <c r="K9626" s="12">
        <v>1055.1199999999999</v>
      </c>
      <c r="L9626" s="4">
        <v>698</v>
      </c>
      <c r="M9626" s="4" t="s">
        <v>21</v>
      </c>
      <c r="N9626" s="4" t="str" cm="1">
        <f t="array" ref="N9626">_xlfn.SWITCH(E9626,"Delhi","North","Chennai","South","Hyderabad","South","Mumbai","Central","Bangalore","South")</f>
        <v>South</v>
      </c>
      <c r="O9626" s="12">
        <v>88954.71</v>
      </c>
      <c r="P9626" s="4">
        <f>Table1[[#This Row],[Delivery_Date]]-Table1[[#This Row],[Order_Date]]</f>
        <v>9</v>
      </c>
      <c r="Q9626" s="4" t="str">
        <f>IF(Table1[[#This Row],[Delivery delay days]]&gt;5,"delay","on time")</f>
        <v>delay</v>
      </c>
      <c r="R9626" s="10">
        <f>DATEVALUE(Table1[[#This Row],[Delivery_Date]])</f>
        <v>44975</v>
      </c>
      <c r="S9626" s="10">
        <f>DATEVALUE(Table1[[#This Row],[Order_Date]])</f>
        <v>44966</v>
      </c>
      <c r="T9626" s="4" t="str" cm="1">
        <f t="array" ref="T9626">_xlfn.IFS(Table1[[#This Row],[Inventory_Level]]&lt;=200,"low",Table1[[#This Row],[Inventory_Level]]&gt;=700,"high",Table1[[#This Row],[Inventory_Level]]&gt;200,"medium")</f>
        <v>medium</v>
      </c>
    </row>
    <row r="9627" spans="1:20" x14ac:dyDescent="0.35">
      <c r="A9627" s="4">
        <v>9626</v>
      </c>
      <c r="B9627" s="4" t="s">
        <v>65</v>
      </c>
      <c r="C9627" s="4" t="s">
        <v>24</v>
      </c>
      <c r="D9627" s="4" t="s">
        <v>45</v>
      </c>
      <c r="E9627" s="4" t="s">
        <v>18</v>
      </c>
      <c r="F9627" s="10" t="s">
        <v>96</v>
      </c>
      <c r="G9627" s="11" t="s">
        <v>260</v>
      </c>
      <c r="H9627" s="4">
        <v>60</v>
      </c>
      <c r="I9627" s="12">
        <v>10298.07</v>
      </c>
      <c r="J9627" s="12">
        <v>617884.19999999995</v>
      </c>
      <c r="K9627" s="12">
        <v>4436.1400000000003</v>
      </c>
      <c r="L9627" s="4">
        <v>792</v>
      </c>
      <c r="M9627" s="4" t="s">
        <v>21</v>
      </c>
      <c r="N9627" s="4" t="str" cm="1">
        <f t="array" ref="N9627">_xlfn.SWITCH(E9627,"Delhi","North","Chennai","South","Hyderabad","South","Mumbai","Central","Bangalore","South")</f>
        <v>North</v>
      </c>
      <c r="O9627" s="12">
        <v>116248.31</v>
      </c>
      <c r="P9627" s="4">
        <f>Table1[[#This Row],[Delivery_Date]]-Table1[[#This Row],[Order_Date]]</f>
        <v>14</v>
      </c>
      <c r="Q9627" s="4" t="str">
        <f>IF(Table1[[#This Row],[Delivery delay days]]&gt;5,"delay","on time")</f>
        <v>delay</v>
      </c>
      <c r="R9627" s="10">
        <f>DATEVALUE(Table1[[#This Row],[Delivery_Date]])</f>
        <v>45270</v>
      </c>
      <c r="S9627" s="10">
        <f>DATEVALUE(Table1[[#This Row],[Order_Date]])</f>
        <v>45256</v>
      </c>
      <c r="T9627" s="4" t="str" cm="1">
        <f t="array" ref="T9627">_xlfn.IFS(Table1[[#This Row],[Inventory_Level]]&lt;=200,"low",Table1[[#This Row],[Inventory_Level]]&gt;=700,"high",Table1[[#This Row],[Inventory_Level]]&gt;200,"medium")</f>
        <v>high</v>
      </c>
    </row>
    <row r="9628" spans="1:20" x14ac:dyDescent="0.35">
      <c r="A9628" s="4">
        <v>9627</v>
      </c>
      <c r="B9628" s="4" t="s">
        <v>37</v>
      </c>
      <c r="C9628" s="4" t="s">
        <v>16</v>
      </c>
      <c r="D9628" s="4" t="s">
        <v>25</v>
      </c>
      <c r="E9628" s="4" t="s">
        <v>18</v>
      </c>
      <c r="F9628" s="10" t="s">
        <v>416</v>
      </c>
      <c r="G9628" s="11" t="s">
        <v>41</v>
      </c>
      <c r="H9628" s="4">
        <v>23</v>
      </c>
      <c r="I9628" s="12">
        <v>10592.62</v>
      </c>
      <c r="J9628" s="12">
        <v>243630.26</v>
      </c>
      <c r="K9628" s="12">
        <v>4526.3500000000004</v>
      </c>
      <c r="L9628" s="4">
        <v>561</v>
      </c>
      <c r="M9628" s="4" t="s">
        <v>35</v>
      </c>
      <c r="N9628" s="4" t="str" cm="1">
        <f t="array" ref="N9628">_xlfn.SWITCH(E9628,"Delhi","North","Chennai","South","Hyderabad","South","Mumbai","Central","Bangalore","South")</f>
        <v>North</v>
      </c>
      <c r="O9628" s="12">
        <v>45023.199999999997</v>
      </c>
      <c r="P9628" s="4">
        <f>Table1[[#This Row],[Delivery_Date]]-Table1[[#This Row],[Order_Date]]</f>
        <v>13</v>
      </c>
      <c r="Q9628" s="4" t="str">
        <f>IF(Table1[[#This Row],[Delivery delay days]]&gt;5,"delay","on time")</f>
        <v>delay</v>
      </c>
      <c r="R9628" s="10">
        <f>DATEVALUE(Table1[[#This Row],[Delivery_Date]])</f>
        <v>45038</v>
      </c>
      <c r="S9628" s="10">
        <f>DATEVALUE(Table1[[#This Row],[Order_Date]])</f>
        <v>45025</v>
      </c>
      <c r="T9628" s="4" t="str" cm="1">
        <f t="array" ref="T9628">_xlfn.IFS(Table1[[#This Row],[Inventory_Level]]&lt;=200,"low",Table1[[#This Row],[Inventory_Level]]&gt;=700,"high",Table1[[#This Row],[Inventory_Level]]&gt;200,"medium")</f>
        <v>medium</v>
      </c>
    </row>
    <row r="9629" spans="1:20" x14ac:dyDescent="0.35">
      <c r="A9629" s="4">
        <v>9628</v>
      </c>
      <c r="B9629" s="4" t="s">
        <v>65</v>
      </c>
      <c r="C9629" s="4" t="s">
        <v>16</v>
      </c>
      <c r="D9629" s="4" t="s">
        <v>45</v>
      </c>
      <c r="E9629" s="4" t="s">
        <v>60</v>
      </c>
      <c r="F9629" s="10" t="s">
        <v>49</v>
      </c>
      <c r="G9629" s="11" t="s">
        <v>209</v>
      </c>
      <c r="H9629" s="4">
        <v>64</v>
      </c>
      <c r="I9629" s="12">
        <v>44157.59</v>
      </c>
      <c r="J9629" s="12">
        <v>2826085.76</v>
      </c>
      <c r="K9629" s="12">
        <v>158.44</v>
      </c>
      <c r="L9629" s="4">
        <v>141</v>
      </c>
      <c r="M9629" s="4" t="s">
        <v>29</v>
      </c>
      <c r="N9629" s="4" t="str" cm="1">
        <f t="array" ref="N9629">_xlfn.SWITCH(E9629,"Delhi","North","Chennai","South","Hyderabad","South","Mumbai","Central","Bangalore","South")</f>
        <v>South</v>
      </c>
      <c r="O9629" s="12">
        <v>311379.62</v>
      </c>
      <c r="P9629" s="4">
        <f>Table1[[#This Row],[Delivery_Date]]-Table1[[#This Row],[Order_Date]]</f>
        <v>2</v>
      </c>
      <c r="Q9629" s="4" t="str">
        <f>IF(Table1[[#This Row],[Delivery delay days]]&gt;5,"delay","on time")</f>
        <v>on time</v>
      </c>
      <c r="R9629" s="10">
        <f>DATEVALUE(Table1[[#This Row],[Delivery_Date]])</f>
        <v>45117</v>
      </c>
      <c r="S9629" s="10">
        <f>DATEVALUE(Table1[[#This Row],[Order_Date]])</f>
        <v>45115</v>
      </c>
      <c r="T9629" s="4" t="str" cm="1">
        <f t="array" ref="T9629">_xlfn.IFS(Table1[[#This Row],[Inventory_Level]]&lt;=200,"low",Table1[[#This Row],[Inventory_Level]]&gt;=700,"high",Table1[[#This Row],[Inventory_Level]]&gt;200,"medium")</f>
        <v>low</v>
      </c>
    </row>
    <row r="9630" spans="1:20" x14ac:dyDescent="0.35">
      <c r="A9630" s="4">
        <v>9629</v>
      </c>
      <c r="B9630" s="4" t="s">
        <v>15</v>
      </c>
      <c r="C9630" s="4" t="s">
        <v>38</v>
      </c>
      <c r="D9630" s="4" t="s">
        <v>17</v>
      </c>
      <c r="E9630" s="4" t="s">
        <v>18</v>
      </c>
      <c r="F9630" s="10" t="s">
        <v>221</v>
      </c>
      <c r="G9630" s="11" t="s">
        <v>117</v>
      </c>
      <c r="H9630" s="4">
        <v>57</v>
      </c>
      <c r="I9630" s="12">
        <v>34067.230000000003</v>
      </c>
      <c r="J9630" s="12">
        <v>1941832.11</v>
      </c>
      <c r="K9630" s="12">
        <v>396.05</v>
      </c>
      <c r="L9630" s="4">
        <v>967</v>
      </c>
      <c r="M9630" s="4" t="s">
        <v>42</v>
      </c>
      <c r="N9630" s="4" t="str" cm="1">
        <f t="array" ref="N9630">_xlfn.SWITCH(E9630,"Delhi","North","Chennai","South","Hyderabad","South","Mumbai","Central","Bangalore","South")</f>
        <v>North</v>
      </c>
      <c r="O9630" s="12">
        <v>174142</v>
      </c>
      <c r="P9630" s="4">
        <f>Table1[[#This Row],[Delivery_Date]]-Table1[[#This Row],[Order_Date]]</f>
        <v>12</v>
      </c>
      <c r="Q9630" s="4" t="str">
        <f>IF(Table1[[#This Row],[Delivery delay days]]&gt;5,"delay","on time")</f>
        <v>delay</v>
      </c>
      <c r="R9630" s="10">
        <f>DATEVALUE(Table1[[#This Row],[Delivery_Date]])</f>
        <v>45191</v>
      </c>
      <c r="S9630" s="10">
        <f>DATEVALUE(Table1[[#This Row],[Order_Date]])</f>
        <v>45179</v>
      </c>
      <c r="T9630" s="4" t="str" cm="1">
        <f t="array" ref="T9630">_xlfn.IFS(Table1[[#This Row],[Inventory_Level]]&lt;=200,"low",Table1[[#This Row],[Inventory_Level]]&gt;=700,"high",Table1[[#This Row],[Inventory_Level]]&gt;200,"medium")</f>
        <v>high</v>
      </c>
    </row>
    <row r="9631" spans="1:20" x14ac:dyDescent="0.35">
      <c r="A9631" s="4">
        <v>9630</v>
      </c>
      <c r="B9631" s="4" t="s">
        <v>65</v>
      </c>
      <c r="C9631" s="4" t="s">
        <v>24</v>
      </c>
      <c r="D9631" s="4" t="s">
        <v>17</v>
      </c>
      <c r="E9631" s="4" t="s">
        <v>46</v>
      </c>
      <c r="F9631" s="10" t="s">
        <v>384</v>
      </c>
      <c r="G9631" s="11" t="s">
        <v>380</v>
      </c>
      <c r="H9631" s="4">
        <v>86</v>
      </c>
      <c r="I9631" s="12">
        <v>14068.21</v>
      </c>
      <c r="J9631" s="12">
        <v>1209866.06</v>
      </c>
      <c r="K9631" s="12">
        <v>3083.97</v>
      </c>
      <c r="L9631" s="4">
        <v>270</v>
      </c>
      <c r="M9631" s="4" t="s">
        <v>29</v>
      </c>
      <c r="N9631" s="4" t="str" cm="1">
        <f t="array" ref="N9631">_xlfn.SWITCH(E9631,"Delhi","North","Chennai","South","Hyderabad","South","Mumbai","Central","Bangalore","South")</f>
        <v>South</v>
      </c>
      <c r="O9631" s="12">
        <v>255153.96</v>
      </c>
      <c r="P9631" s="4">
        <f>Table1[[#This Row],[Delivery_Date]]-Table1[[#This Row],[Order_Date]]</f>
        <v>7</v>
      </c>
      <c r="Q9631" s="4" t="str">
        <f>IF(Table1[[#This Row],[Delivery delay days]]&gt;5,"delay","on time")</f>
        <v>delay</v>
      </c>
      <c r="R9631" s="10">
        <f>DATEVALUE(Table1[[#This Row],[Delivery_Date]])</f>
        <v>45152</v>
      </c>
      <c r="S9631" s="10">
        <f>DATEVALUE(Table1[[#This Row],[Order_Date]])</f>
        <v>45145</v>
      </c>
      <c r="T9631" s="4" t="str" cm="1">
        <f t="array" ref="T9631">_xlfn.IFS(Table1[[#This Row],[Inventory_Level]]&lt;=200,"low",Table1[[#This Row],[Inventory_Level]]&gt;=700,"high",Table1[[#This Row],[Inventory_Level]]&gt;200,"medium")</f>
        <v>medium</v>
      </c>
    </row>
    <row r="9632" spans="1:20" x14ac:dyDescent="0.35">
      <c r="A9632" s="4">
        <v>9631</v>
      </c>
      <c r="B9632" s="4" t="s">
        <v>15</v>
      </c>
      <c r="C9632" s="4" t="s">
        <v>16</v>
      </c>
      <c r="D9632" s="4" t="s">
        <v>45</v>
      </c>
      <c r="E9632" s="4" t="s">
        <v>46</v>
      </c>
      <c r="F9632" s="10" t="s">
        <v>417</v>
      </c>
      <c r="G9632" s="11" t="s">
        <v>402</v>
      </c>
      <c r="H9632" s="4">
        <v>93</v>
      </c>
      <c r="I9632" s="12">
        <v>7381.97</v>
      </c>
      <c r="J9632" s="12">
        <v>686523.21</v>
      </c>
      <c r="K9632" s="12">
        <v>2995.25</v>
      </c>
      <c r="L9632" s="4">
        <v>38</v>
      </c>
      <c r="M9632" s="4" t="s">
        <v>29</v>
      </c>
      <c r="N9632" s="4" t="str" cm="1">
        <f t="array" ref="N9632">_xlfn.SWITCH(E9632,"Delhi","North","Chennai","South","Hyderabad","South","Mumbai","Central","Bangalore","South")</f>
        <v>South</v>
      </c>
      <c r="O9632" s="12">
        <v>150870.29999999999</v>
      </c>
      <c r="P9632" s="4">
        <f>Table1[[#This Row],[Delivery_Date]]-Table1[[#This Row],[Order_Date]]</f>
        <v>6</v>
      </c>
      <c r="Q9632" s="4" t="str">
        <f>IF(Table1[[#This Row],[Delivery delay days]]&gt;5,"delay","on time")</f>
        <v>delay</v>
      </c>
      <c r="R9632" s="10">
        <f>DATEVALUE(Table1[[#This Row],[Delivery_Date]])</f>
        <v>44989</v>
      </c>
      <c r="S9632" s="10">
        <f>DATEVALUE(Table1[[#This Row],[Order_Date]])</f>
        <v>44983</v>
      </c>
      <c r="T9632" s="4" t="str" cm="1">
        <f t="array" ref="T9632">_xlfn.IFS(Table1[[#This Row],[Inventory_Level]]&lt;=200,"low",Table1[[#This Row],[Inventory_Level]]&gt;=700,"high",Table1[[#This Row],[Inventory_Level]]&gt;200,"medium")</f>
        <v>low</v>
      </c>
    </row>
    <row r="9633" spans="1:20" x14ac:dyDescent="0.35">
      <c r="A9633" s="4">
        <v>9632</v>
      </c>
      <c r="B9633" s="4" t="s">
        <v>51</v>
      </c>
      <c r="C9633" s="4" t="s">
        <v>16</v>
      </c>
      <c r="D9633" s="4" t="s">
        <v>45</v>
      </c>
      <c r="E9633" s="4" t="s">
        <v>18</v>
      </c>
      <c r="F9633" s="10" t="s">
        <v>407</v>
      </c>
      <c r="G9633" s="11" t="s">
        <v>390</v>
      </c>
      <c r="H9633" s="4">
        <v>98</v>
      </c>
      <c r="I9633" s="12">
        <v>48422.7</v>
      </c>
      <c r="J9633" s="12">
        <v>4745424.5999999996</v>
      </c>
      <c r="K9633" s="12">
        <v>2996.54</v>
      </c>
      <c r="L9633" s="4">
        <v>773</v>
      </c>
      <c r="M9633" s="4" t="s">
        <v>42</v>
      </c>
      <c r="N9633" s="4" t="str" cm="1">
        <f t="array" ref="N9633">_xlfn.SWITCH(E9633,"Delhi","North","Chennai","South","Hyderabad","South","Mumbai","Central","Bangalore","South")</f>
        <v>North</v>
      </c>
      <c r="O9633" s="12">
        <v>390321.01</v>
      </c>
      <c r="P9633" s="4">
        <f>Table1[[#This Row],[Delivery_Date]]-Table1[[#This Row],[Order_Date]]</f>
        <v>2</v>
      </c>
      <c r="Q9633" s="4" t="str">
        <f>IF(Table1[[#This Row],[Delivery delay days]]&gt;5,"delay","on time")</f>
        <v>on time</v>
      </c>
      <c r="R9633" s="10">
        <f>DATEVALUE(Table1[[#This Row],[Delivery_Date]])</f>
        <v>45100</v>
      </c>
      <c r="S9633" s="10">
        <f>DATEVALUE(Table1[[#This Row],[Order_Date]])</f>
        <v>45098</v>
      </c>
      <c r="T9633" s="4" t="str" cm="1">
        <f t="array" ref="T9633">_xlfn.IFS(Table1[[#This Row],[Inventory_Level]]&lt;=200,"low",Table1[[#This Row],[Inventory_Level]]&gt;=700,"high",Table1[[#This Row],[Inventory_Level]]&gt;200,"medium")</f>
        <v>high</v>
      </c>
    </row>
    <row r="9634" spans="1:20" x14ac:dyDescent="0.35">
      <c r="A9634" s="4">
        <v>9633</v>
      </c>
      <c r="B9634" s="4" t="s">
        <v>31</v>
      </c>
      <c r="C9634" s="4" t="s">
        <v>16</v>
      </c>
      <c r="D9634" s="4" t="s">
        <v>25</v>
      </c>
      <c r="E9634" s="4" t="s">
        <v>52</v>
      </c>
      <c r="F9634" s="10" t="s">
        <v>126</v>
      </c>
      <c r="G9634" s="11" t="s">
        <v>406</v>
      </c>
      <c r="H9634" s="4">
        <v>7</v>
      </c>
      <c r="I9634" s="12">
        <v>47036.09</v>
      </c>
      <c r="J9634" s="12">
        <v>329252.63</v>
      </c>
      <c r="K9634" s="12">
        <v>2484.21</v>
      </c>
      <c r="L9634" s="4">
        <v>922</v>
      </c>
      <c r="M9634" s="4" t="s">
        <v>29</v>
      </c>
      <c r="N9634" s="4" t="str" cm="1">
        <f t="array" ref="N9634">_xlfn.SWITCH(E9634,"Delhi","North","Chennai","South","Hyderabad","South","Mumbai","Central","Bangalore","South")</f>
        <v>Central</v>
      </c>
      <c r="O9634" s="12">
        <v>81581.039999999994</v>
      </c>
      <c r="P9634" s="4">
        <f>Table1[[#This Row],[Delivery_Date]]-Table1[[#This Row],[Order_Date]]</f>
        <v>14</v>
      </c>
      <c r="Q9634" s="4" t="str">
        <f>IF(Table1[[#This Row],[Delivery delay days]]&gt;5,"delay","on time")</f>
        <v>delay</v>
      </c>
      <c r="R9634" s="10">
        <f>DATEVALUE(Table1[[#This Row],[Delivery_Date]])</f>
        <v>44976</v>
      </c>
      <c r="S9634" s="10">
        <f>DATEVALUE(Table1[[#This Row],[Order_Date]])</f>
        <v>44962</v>
      </c>
      <c r="T9634" s="4" t="str" cm="1">
        <f t="array" ref="T9634">_xlfn.IFS(Table1[[#This Row],[Inventory_Level]]&lt;=200,"low",Table1[[#This Row],[Inventory_Level]]&gt;=700,"high",Table1[[#This Row],[Inventory_Level]]&gt;200,"medium")</f>
        <v>high</v>
      </c>
    </row>
    <row r="9635" spans="1:20" x14ac:dyDescent="0.35">
      <c r="A9635" s="4">
        <v>9634</v>
      </c>
      <c r="B9635" s="4" t="s">
        <v>44</v>
      </c>
      <c r="C9635" s="4" t="s">
        <v>38</v>
      </c>
      <c r="D9635" s="4" t="s">
        <v>25</v>
      </c>
      <c r="E9635" s="4" t="s">
        <v>18</v>
      </c>
      <c r="F9635" s="10" t="s">
        <v>84</v>
      </c>
      <c r="G9635" s="11" t="s">
        <v>335</v>
      </c>
      <c r="H9635" s="4">
        <v>94</v>
      </c>
      <c r="I9635" s="12">
        <v>18849.88</v>
      </c>
      <c r="J9635" s="12">
        <v>1771888.72</v>
      </c>
      <c r="K9635" s="12">
        <v>3277.38</v>
      </c>
      <c r="L9635" s="4">
        <v>448</v>
      </c>
      <c r="M9635" s="4" t="s">
        <v>42</v>
      </c>
      <c r="N9635" s="4" t="str" cm="1">
        <f t="array" ref="N9635">_xlfn.SWITCH(E9635,"Delhi","North","Chennai","South","Hyderabad","South","Mumbai","Central","Bangalore","South")</f>
        <v>North</v>
      </c>
      <c r="O9635" s="12">
        <v>167930.53</v>
      </c>
      <c r="P9635" s="4">
        <f>Table1[[#This Row],[Delivery_Date]]-Table1[[#This Row],[Order_Date]]</f>
        <v>4</v>
      </c>
      <c r="Q9635" s="4" t="str">
        <f>IF(Table1[[#This Row],[Delivery delay days]]&gt;5,"delay","on time")</f>
        <v>on time</v>
      </c>
      <c r="R9635" s="10">
        <f>DATEVALUE(Table1[[#This Row],[Delivery_Date]])</f>
        <v>45189</v>
      </c>
      <c r="S9635" s="10">
        <f>DATEVALUE(Table1[[#This Row],[Order_Date]])</f>
        <v>45185</v>
      </c>
      <c r="T9635" s="4" t="str" cm="1">
        <f t="array" ref="T9635">_xlfn.IFS(Table1[[#This Row],[Inventory_Level]]&lt;=200,"low",Table1[[#This Row],[Inventory_Level]]&gt;=700,"high",Table1[[#This Row],[Inventory_Level]]&gt;200,"medium")</f>
        <v>medium</v>
      </c>
    </row>
    <row r="9636" spans="1:20" x14ac:dyDescent="0.35">
      <c r="A9636" s="4">
        <v>9635</v>
      </c>
      <c r="B9636" s="4" t="s">
        <v>44</v>
      </c>
      <c r="C9636" s="4" t="s">
        <v>24</v>
      </c>
      <c r="D9636" s="4" t="s">
        <v>25</v>
      </c>
      <c r="E9636" s="4" t="s">
        <v>60</v>
      </c>
      <c r="F9636" s="10" t="s">
        <v>359</v>
      </c>
      <c r="G9636" s="11" t="s">
        <v>71</v>
      </c>
      <c r="H9636" s="4">
        <v>31</v>
      </c>
      <c r="I9636" s="12">
        <v>2371.86</v>
      </c>
      <c r="J9636" s="12">
        <v>73527.66</v>
      </c>
      <c r="K9636" s="12">
        <v>1739.28</v>
      </c>
      <c r="L9636" s="4">
        <v>177</v>
      </c>
      <c r="M9636" s="4" t="s">
        <v>21</v>
      </c>
      <c r="N9636" s="4" t="str" cm="1">
        <f t="array" ref="N9636">_xlfn.SWITCH(E9636,"Delhi","North","Chennai","South","Hyderabad","South","Mumbai","Central","Bangalore","South")</f>
        <v>South</v>
      </c>
      <c r="O9636" s="12">
        <v>11357.76</v>
      </c>
      <c r="P9636" s="4">
        <f>Table1[[#This Row],[Delivery_Date]]-Table1[[#This Row],[Order_Date]]</f>
        <v>12</v>
      </c>
      <c r="Q9636" s="4" t="str">
        <f>IF(Table1[[#This Row],[Delivery delay days]]&gt;5,"delay","on time")</f>
        <v>delay</v>
      </c>
      <c r="R9636" s="10">
        <f>DATEVALUE(Table1[[#This Row],[Delivery_Date]])</f>
        <v>45260</v>
      </c>
      <c r="S9636" s="10">
        <f>DATEVALUE(Table1[[#This Row],[Order_Date]])</f>
        <v>45248</v>
      </c>
      <c r="T9636" s="4" t="str" cm="1">
        <f t="array" ref="T9636">_xlfn.IFS(Table1[[#This Row],[Inventory_Level]]&lt;=200,"low",Table1[[#This Row],[Inventory_Level]]&gt;=700,"high",Table1[[#This Row],[Inventory_Level]]&gt;200,"medium")</f>
        <v>low</v>
      </c>
    </row>
    <row r="9637" spans="1:20" x14ac:dyDescent="0.35">
      <c r="A9637" s="4">
        <v>9636</v>
      </c>
      <c r="B9637" s="4" t="s">
        <v>59</v>
      </c>
      <c r="C9637" s="4" t="s">
        <v>24</v>
      </c>
      <c r="D9637" s="4" t="s">
        <v>25</v>
      </c>
      <c r="E9637" s="4" t="s">
        <v>52</v>
      </c>
      <c r="F9637" s="10" t="s">
        <v>351</v>
      </c>
      <c r="G9637" s="11" t="s">
        <v>128</v>
      </c>
      <c r="H9637" s="4">
        <v>65</v>
      </c>
      <c r="I9637" s="12">
        <v>47100.83</v>
      </c>
      <c r="J9637" s="12">
        <v>3061553.95</v>
      </c>
      <c r="K9637" s="12">
        <v>3550.79</v>
      </c>
      <c r="L9637" s="4">
        <v>390</v>
      </c>
      <c r="M9637" s="4" t="s">
        <v>35</v>
      </c>
      <c r="N9637" s="4" t="str" cm="1">
        <f t="array" ref="N9637">_xlfn.SWITCH(E9637,"Delhi","North","Chennai","South","Hyderabad","South","Mumbai","Central","Bangalore","South")</f>
        <v>Central</v>
      </c>
      <c r="O9637" s="12">
        <v>214885.9</v>
      </c>
      <c r="P9637" s="4">
        <f>Table1[[#This Row],[Delivery_Date]]-Table1[[#This Row],[Order_Date]]</f>
        <v>5</v>
      </c>
      <c r="Q9637" s="4" t="str">
        <f>IF(Table1[[#This Row],[Delivery delay days]]&gt;5,"delay","on time")</f>
        <v>on time</v>
      </c>
      <c r="R9637" s="10">
        <f>DATEVALUE(Table1[[#This Row],[Delivery_Date]])</f>
        <v>45160</v>
      </c>
      <c r="S9637" s="10">
        <f>DATEVALUE(Table1[[#This Row],[Order_Date]])</f>
        <v>45155</v>
      </c>
      <c r="T9637" s="4" t="str" cm="1">
        <f t="array" ref="T9637">_xlfn.IFS(Table1[[#This Row],[Inventory_Level]]&lt;=200,"low",Table1[[#This Row],[Inventory_Level]]&gt;=700,"high",Table1[[#This Row],[Inventory_Level]]&gt;200,"medium")</f>
        <v>medium</v>
      </c>
    </row>
    <row r="9638" spans="1:20" x14ac:dyDescent="0.35">
      <c r="A9638" s="4">
        <v>9637</v>
      </c>
      <c r="B9638" s="4" t="s">
        <v>15</v>
      </c>
      <c r="C9638" s="4" t="s">
        <v>38</v>
      </c>
      <c r="D9638" s="4" t="s">
        <v>32</v>
      </c>
      <c r="E9638" s="4" t="s">
        <v>26</v>
      </c>
      <c r="F9638" s="10" t="s">
        <v>47</v>
      </c>
      <c r="G9638" s="11" t="s">
        <v>90</v>
      </c>
      <c r="H9638" s="4">
        <v>87</v>
      </c>
      <c r="I9638" s="12">
        <v>12058.24</v>
      </c>
      <c r="J9638" s="12">
        <v>1049066.8799999999</v>
      </c>
      <c r="K9638" s="12">
        <v>1527.91</v>
      </c>
      <c r="L9638" s="4">
        <v>176</v>
      </c>
      <c r="M9638" s="4" t="s">
        <v>42</v>
      </c>
      <c r="N9638" s="4" t="str" cm="1">
        <f t="array" ref="N9638">_xlfn.SWITCH(E9638,"Delhi","North","Chennai","South","Hyderabad","South","Mumbai","Central","Bangalore","South")</f>
        <v>South</v>
      </c>
      <c r="O9638" s="12">
        <v>124409.87</v>
      </c>
      <c r="P9638" s="4">
        <f>Table1[[#This Row],[Delivery_Date]]-Table1[[#This Row],[Order_Date]]</f>
        <v>10</v>
      </c>
      <c r="Q9638" s="4" t="str">
        <f>IF(Table1[[#This Row],[Delivery delay days]]&gt;5,"delay","on time")</f>
        <v>delay</v>
      </c>
      <c r="R9638" s="10">
        <f>DATEVALUE(Table1[[#This Row],[Delivery_Date]])</f>
        <v>45148</v>
      </c>
      <c r="S9638" s="10">
        <f>DATEVALUE(Table1[[#This Row],[Order_Date]])</f>
        <v>45138</v>
      </c>
      <c r="T9638" s="4" t="str" cm="1">
        <f t="array" ref="T9638">_xlfn.IFS(Table1[[#This Row],[Inventory_Level]]&lt;=200,"low",Table1[[#This Row],[Inventory_Level]]&gt;=700,"high",Table1[[#This Row],[Inventory_Level]]&gt;200,"medium")</f>
        <v>low</v>
      </c>
    </row>
    <row r="9639" spans="1:20" x14ac:dyDescent="0.35">
      <c r="A9639" s="4">
        <v>9638</v>
      </c>
      <c r="B9639" s="4" t="s">
        <v>15</v>
      </c>
      <c r="C9639" s="4" t="s">
        <v>24</v>
      </c>
      <c r="D9639" s="4" t="s">
        <v>17</v>
      </c>
      <c r="E9639" s="4" t="s">
        <v>46</v>
      </c>
      <c r="F9639" s="10" t="s">
        <v>406</v>
      </c>
      <c r="G9639" s="11" t="s">
        <v>373</v>
      </c>
      <c r="H9639" s="4">
        <v>83</v>
      </c>
      <c r="I9639" s="12">
        <v>40529.919999999998</v>
      </c>
      <c r="J9639" s="12">
        <v>3363983.3599999999</v>
      </c>
      <c r="K9639" s="12">
        <v>1090.8599999999999</v>
      </c>
      <c r="L9639" s="4">
        <v>661</v>
      </c>
      <c r="M9639" s="4" t="s">
        <v>29</v>
      </c>
      <c r="N9639" s="4" t="str" cm="1">
        <f t="array" ref="N9639">_xlfn.SWITCH(E9639,"Delhi","North","Chennai","South","Hyderabad","South","Mumbai","Central","Bangalore","South")</f>
        <v>South</v>
      </c>
      <c r="O9639" s="12">
        <v>307221.32</v>
      </c>
      <c r="P9639" s="4">
        <f>Table1[[#This Row],[Delivery_Date]]-Table1[[#This Row],[Order_Date]]</f>
        <v>9</v>
      </c>
      <c r="Q9639" s="4" t="str">
        <f>IF(Table1[[#This Row],[Delivery delay days]]&gt;5,"delay","on time")</f>
        <v>delay</v>
      </c>
      <c r="R9639" s="10">
        <f>DATEVALUE(Table1[[#This Row],[Delivery_Date]])</f>
        <v>44985</v>
      </c>
      <c r="S9639" s="10">
        <f>DATEVALUE(Table1[[#This Row],[Order_Date]])</f>
        <v>44976</v>
      </c>
      <c r="T9639" s="4" t="str" cm="1">
        <f t="array" ref="T9639">_xlfn.IFS(Table1[[#This Row],[Inventory_Level]]&lt;=200,"low",Table1[[#This Row],[Inventory_Level]]&gt;=700,"high",Table1[[#This Row],[Inventory_Level]]&gt;200,"medium")</f>
        <v>medium</v>
      </c>
    </row>
    <row r="9640" spans="1:20" x14ac:dyDescent="0.35">
      <c r="A9640" s="4">
        <v>9639</v>
      </c>
      <c r="B9640" s="4" t="s">
        <v>59</v>
      </c>
      <c r="C9640" s="4" t="s">
        <v>24</v>
      </c>
      <c r="D9640" s="4" t="s">
        <v>39</v>
      </c>
      <c r="E9640" s="4" t="s">
        <v>18</v>
      </c>
      <c r="F9640" s="10" t="s">
        <v>313</v>
      </c>
      <c r="G9640" s="11" t="s">
        <v>301</v>
      </c>
      <c r="H9640" s="4">
        <v>27</v>
      </c>
      <c r="I9640" s="12">
        <v>44093.8</v>
      </c>
      <c r="J9640" s="12">
        <v>1190532.6000000001</v>
      </c>
      <c r="K9640" s="12">
        <v>4671.71</v>
      </c>
      <c r="L9640" s="4">
        <v>306</v>
      </c>
      <c r="M9640" s="4" t="s">
        <v>21</v>
      </c>
      <c r="N9640" s="4" t="str" cm="1">
        <f t="array" ref="N9640">_xlfn.SWITCH(E9640,"Delhi","North","Chennai","South","Hyderabad","South","Mumbai","Central","Bangalore","South")</f>
        <v>North</v>
      </c>
      <c r="O9640" s="12">
        <v>72465.95</v>
      </c>
      <c r="P9640" s="4">
        <f>Table1[[#This Row],[Delivery_Date]]-Table1[[#This Row],[Order_Date]]</f>
        <v>7</v>
      </c>
      <c r="Q9640" s="4" t="str">
        <f>IF(Table1[[#This Row],[Delivery delay days]]&gt;5,"delay","on time")</f>
        <v>delay</v>
      </c>
      <c r="R9640" s="10">
        <f>DATEVALUE(Table1[[#This Row],[Delivery_Date]])</f>
        <v>45140</v>
      </c>
      <c r="S9640" s="10">
        <f>DATEVALUE(Table1[[#This Row],[Order_Date]])</f>
        <v>45133</v>
      </c>
      <c r="T9640" s="4" t="str" cm="1">
        <f t="array" ref="T9640">_xlfn.IFS(Table1[[#This Row],[Inventory_Level]]&lt;=200,"low",Table1[[#This Row],[Inventory_Level]]&gt;=700,"high",Table1[[#This Row],[Inventory_Level]]&gt;200,"medium")</f>
        <v>medium</v>
      </c>
    </row>
    <row r="9641" spans="1:20" x14ac:dyDescent="0.35">
      <c r="A9641" s="4">
        <v>9640</v>
      </c>
      <c r="B9641" s="4" t="s">
        <v>15</v>
      </c>
      <c r="C9641" s="4" t="s">
        <v>24</v>
      </c>
      <c r="D9641" s="4" t="s">
        <v>32</v>
      </c>
      <c r="E9641" s="4" t="s">
        <v>52</v>
      </c>
      <c r="F9641" s="10" t="s">
        <v>214</v>
      </c>
      <c r="G9641" s="11" t="s">
        <v>228</v>
      </c>
      <c r="H9641" s="4">
        <v>27</v>
      </c>
      <c r="I9641" s="12">
        <v>7976.72</v>
      </c>
      <c r="J9641" s="12">
        <v>215371.44</v>
      </c>
      <c r="K9641" s="12">
        <v>4876.8900000000003</v>
      </c>
      <c r="L9641" s="4">
        <v>946</v>
      </c>
      <c r="M9641" s="4" t="s">
        <v>42</v>
      </c>
      <c r="N9641" s="4" t="str" cm="1">
        <f t="array" ref="N9641">_xlfn.SWITCH(E9641,"Delhi","North","Chennai","South","Hyderabad","South","Mumbai","Central","Bangalore","South")</f>
        <v>Central</v>
      </c>
      <c r="O9641" s="12">
        <v>11374.45</v>
      </c>
      <c r="P9641" s="4">
        <f>Table1[[#This Row],[Delivery_Date]]-Table1[[#This Row],[Order_Date]]</f>
        <v>9</v>
      </c>
      <c r="Q9641" s="4" t="str">
        <f>IF(Table1[[#This Row],[Delivery delay days]]&gt;5,"delay","on time")</f>
        <v>delay</v>
      </c>
      <c r="R9641" s="10">
        <f>DATEVALUE(Table1[[#This Row],[Delivery_Date]])</f>
        <v>45024</v>
      </c>
      <c r="S9641" s="10">
        <f>DATEVALUE(Table1[[#This Row],[Order_Date]])</f>
        <v>45015</v>
      </c>
      <c r="T9641" s="4" t="str" cm="1">
        <f t="array" ref="T9641">_xlfn.IFS(Table1[[#This Row],[Inventory_Level]]&lt;=200,"low",Table1[[#This Row],[Inventory_Level]]&gt;=700,"high",Table1[[#This Row],[Inventory_Level]]&gt;200,"medium")</f>
        <v>high</v>
      </c>
    </row>
    <row r="9642" spans="1:20" x14ac:dyDescent="0.35">
      <c r="A9642" s="4">
        <v>9641</v>
      </c>
      <c r="B9642" s="4" t="s">
        <v>44</v>
      </c>
      <c r="C9642" s="4" t="s">
        <v>24</v>
      </c>
      <c r="D9642" s="4" t="s">
        <v>45</v>
      </c>
      <c r="E9642" s="4" t="s">
        <v>18</v>
      </c>
      <c r="F9642" s="10" t="s">
        <v>289</v>
      </c>
      <c r="G9642" s="11" t="s">
        <v>114</v>
      </c>
      <c r="H9642" s="4">
        <v>32</v>
      </c>
      <c r="I9642" s="12">
        <v>20557.12</v>
      </c>
      <c r="J9642" s="12">
        <v>657827.83999999997</v>
      </c>
      <c r="K9642" s="12">
        <v>362.34</v>
      </c>
      <c r="L9642" s="4">
        <v>552</v>
      </c>
      <c r="M9642" s="4" t="s">
        <v>35</v>
      </c>
      <c r="N9642" s="4" t="str" cm="1">
        <f t="array" ref="N9642">_xlfn.SWITCH(E9642,"Delhi","North","Chennai","South","Hyderabad","South","Mumbai","Central","Bangalore","South")</f>
        <v>North</v>
      </c>
      <c r="O9642" s="12">
        <v>142129.76999999999</v>
      </c>
      <c r="P9642" s="4">
        <f>Table1[[#This Row],[Delivery_Date]]-Table1[[#This Row],[Order_Date]]</f>
        <v>4</v>
      </c>
      <c r="Q9642" s="4" t="str">
        <f>IF(Table1[[#This Row],[Delivery delay days]]&gt;5,"delay","on time")</f>
        <v>on time</v>
      </c>
      <c r="R9642" s="10">
        <f>DATEVALUE(Table1[[#This Row],[Delivery_Date]])</f>
        <v>45236</v>
      </c>
      <c r="S9642" s="10">
        <f>DATEVALUE(Table1[[#This Row],[Order_Date]])</f>
        <v>45232</v>
      </c>
      <c r="T9642" s="4" t="str" cm="1">
        <f t="array" ref="T9642">_xlfn.IFS(Table1[[#This Row],[Inventory_Level]]&lt;=200,"low",Table1[[#This Row],[Inventory_Level]]&gt;=700,"high",Table1[[#This Row],[Inventory_Level]]&gt;200,"medium")</f>
        <v>medium</v>
      </c>
    </row>
    <row r="9643" spans="1:20" x14ac:dyDescent="0.35">
      <c r="A9643" s="4">
        <v>9642</v>
      </c>
      <c r="B9643" s="4" t="s">
        <v>31</v>
      </c>
      <c r="C9643" s="4" t="s">
        <v>24</v>
      </c>
      <c r="D9643" s="4" t="s">
        <v>25</v>
      </c>
      <c r="E9643" s="4" t="s">
        <v>60</v>
      </c>
      <c r="F9643" s="10" t="s">
        <v>49</v>
      </c>
      <c r="G9643" s="11" t="s">
        <v>167</v>
      </c>
      <c r="H9643" s="4">
        <v>97</v>
      </c>
      <c r="I9643" s="12">
        <v>18718.689999999999</v>
      </c>
      <c r="J9643" s="12">
        <v>1815712.93</v>
      </c>
      <c r="K9643" s="12">
        <v>958.05</v>
      </c>
      <c r="L9643" s="4">
        <v>615</v>
      </c>
      <c r="M9643" s="4" t="s">
        <v>42</v>
      </c>
      <c r="N9643" s="4" t="str" cm="1">
        <f t="array" ref="N9643">_xlfn.SWITCH(E9643,"Delhi","North","Chennai","South","Hyderabad","South","Mumbai","Central","Bangalore","South")</f>
        <v>South</v>
      </c>
      <c r="O9643" s="12">
        <v>317286.58</v>
      </c>
      <c r="P9643" s="4">
        <f>Table1[[#This Row],[Delivery_Date]]-Table1[[#This Row],[Order_Date]]</f>
        <v>12</v>
      </c>
      <c r="Q9643" s="4" t="str">
        <f>IF(Table1[[#This Row],[Delivery delay days]]&gt;5,"delay","on time")</f>
        <v>delay</v>
      </c>
      <c r="R9643" s="10">
        <f>DATEVALUE(Table1[[#This Row],[Delivery_Date]])</f>
        <v>45127</v>
      </c>
      <c r="S9643" s="10">
        <f>DATEVALUE(Table1[[#This Row],[Order_Date]])</f>
        <v>45115</v>
      </c>
      <c r="T9643" s="4" t="str" cm="1">
        <f t="array" ref="T9643">_xlfn.IFS(Table1[[#This Row],[Inventory_Level]]&lt;=200,"low",Table1[[#This Row],[Inventory_Level]]&gt;=700,"high",Table1[[#This Row],[Inventory_Level]]&gt;200,"medium")</f>
        <v>medium</v>
      </c>
    </row>
    <row r="9644" spans="1:20" x14ac:dyDescent="0.35">
      <c r="A9644" s="4">
        <v>9643</v>
      </c>
      <c r="B9644" s="4" t="s">
        <v>51</v>
      </c>
      <c r="C9644" s="4" t="s">
        <v>16</v>
      </c>
      <c r="D9644" s="4" t="s">
        <v>39</v>
      </c>
      <c r="E9644" s="4" t="s">
        <v>26</v>
      </c>
      <c r="F9644" s="10" t="s">
        <v>140</v>
      </c>
      <c r="G9644" s="11" t="s">
        <v>210</v>
      </c>
      <c r="H9644" s="4">
        <v>79</v>
      </c>
      <c r="I9644" s="12">
        <v>5409.5</v>
      </c>
      <c r="J9644" s="12">
        <v>427350.5</v>
      </c>
      <c r="K9644" s="12">
        <v>4670.46</v>
      </c>
      <c r="L9644" s="4">
        <v>535</v>
      </c>
      <c r="M9644" s="4" t="s">
        <v>29</v>
      </c>
      <c r="N9644" s="4" t="str" cm="1">
        <f t="array" ref="N9644">_xlfn.SWITCH(E9644,"Delhi","North","Chennai","South","Hyderabad","South","Mumbai","Central","Bangalore","South")</f>
        <v>South</v>
      </c>
      <c r="O9644" s="12">
        <v>45349.98</v>
      </c>
      <c r="P9644" s="4">
        <f>Table1[[#This Row],[Delivery_Date]]-Table1[[#This Row],[Order_Date]]</f>
        <v>9</v>
      </c>
      <c r="Q9644" s="4" t="str">
        <f>IF(Table1[[#This Row],[Delivery delay days]]&gt;5,"delay","on time")</f>
        <v>delay</v>
      </c>
      <c r="R9644" s="10">
        <f>DATEVALUE(Table1[[#This Row],[Delivery_Date]])</f>
        <v>45007</v>
      </c>
      <c r="S9644" s="10">
        <f>DATEVALUE(Table1[[#This Row],[Order_Date]])</f>
        <v>44998</v>
      </c>
      <c r="T9644" s="4" t="str" cm="1">
        <f t="array" ref="T9644">_xlfn.IFS(Table1[[#This Row],[Inventory_Level]]&lt;=200,"low",Table1[[#This Row],[Inventory_Level]]&gt;=700,"high",Table1[[#This Row],[Inventory_Level]]&gt;200,"medium")</f>
        <v>medium</v>
      </c>
    </row>
    <row r="9645" spans="1:20" x14ac:dyDescent="0.35">
      <c r="A9645" s="4">
        <v>9644</v>
      </c>
      <c r="B9645" s="4" t="s">
        <v>59</v>
      </c>
      <c r="C9645" s="4" t="s">
        <v>38</v>
      </c>
      <c r="D9645" s="4" t="s">
        <v>25</v>
      </c>
      <c r="E9645" s="4" t="s">
        <v>26</v>
      </c>
      <c r="F9645" s="10" t="s">
        <v>128</v>
      </c>
      <c r="G9645" s="11" t="s">
        <v>129</v>
      </c>
      <c r="H9645" s="4">
        <v>7</v>
      </c>
      <c r="I9645" s="12">
        <v>26413.96</v>
      </c>
      <c r="J9645" s="12">
        <v>184897.72</v>
      </c>
      <c r="K9645" s="12">
        <v>2600.27</v>
      </c>
      <c r="L9645" s="4">
        <v>935</v>
      </c>
      <c r="M9645" s="4" t="s">
        <v>29</v>
      </c>
      <c r="N9645" s="4" t="str" cm="1">
        <f t="array" ref="N9645">_xlfn.SWITCH(E9645,"Delhi","North","Chennai","South","Hyderabad","South","Mumbai","Central","Bangalore","South")</f>
        <v>South</v>
      </c>
      <c r="O9645" s="12">
        <v>41306.71</v>
      </c>
      <c r="P9645" s="4">
        <f>Table1[[#This Row],[Delivery_Date]]-Table1[[#This Row],[Order_Date]]</f>
        <v>8</v>
      </c>
      <c r="Q9645" s="4" t="str">
        <f>IF(Table1[[#This Row],[Delivery delay days]]&gt;5,"delay","on time")</f>
        <v>delay</v>
      </c>
      <c r="R9645" s="10">
        <f>DATEVALUE(Table1[[#This Row],[Delivery_Date]])</f>
        <v>45168</v>
      </c>
      <c r="S9645" s="10">
        <f>DATEVALUE(Table1[[#This Row],[Order_Date]])</f>
        <v>45160</v>
      </c>
      <c r="T9645" s="4" t="str" cm="1">
        <f t="array" ref="T9645">_xlfn.IFS(Table1[[#This Row],[Inventory_Level]]&lt;=200,"low",Table1[[#This Row],[Inventory_Level]]&gt;=700,"high",Table1[[#This Row],[Inventory_Level]]&gt;200,"medium")</f>
        <v>high</v>
      </c>
    </row>
    <row r="9646" spans="1:20" x14ac:dyDescent="0.35">
      <c r="A9646" s="4">
        <v>9645</v>
      </c>
      <c r="B9646" s="4" t="s">
        <v>59</v>
      </c>
      <c r="C9646" s="4" t="s">
        <v>24</v>
      </c>
      <c r="D9646" s="4" t="s">
        <v>17</v>
      </c>
      <c r="E9646" s="4" t="s">
        <v>46</v>
      </c>
      <c r="F9646" s="10" t="s">
        <v>61</v>
      </c>
      <c r="G9646" s="11" t="s">
        <v>363</v>
      </c>
      <c r="H9646" s="4">
        <v>2</v>
      </c>
      <c r="I9646" s="12">
        <v>19848.080000000002</v>
      </c>
      <c r="J9646" s="12">
        <v>39696.160000000003</v>
      </c>
      <c r="K9646" s="12">
        <v>4397.78</v>
      </c>
      <c r="L9646" s="4">
        <v>29</v>
      </c>
      <c r="M9646" s="4" t="s">
        <v>21</v>
      </c>
      <c r="N9646" s="4" t="str" cm="1">
        <f t="array" ref="N9646">_xlfn.SWITCH(E9646,"Delhi","North","Chennai","South","Hyderabad","South","Mumbai","Central","Bangalore","South")</f>
        <v>South</v>
      </c>
      <c r="O9646" s="12">
        <v>2884.65</v>
      </c>
      <c r="P9646" s="4">
        <f>Table1[[#This Row],[Delivery_Date]]-Table1[[#This Row],[Order_Date]]</f>
        <v>8</v>
      </c>
      <c r="Q9646" s="4" t="str">
        <f>IF(Table1[[#This Row],[Delivery delay days]]&gt;5,"delay","on time")</f>
        <v>delay</v>
      </c>
      <c r="R9646" s="10">
        <f>DATEVALUE(Table1[[#This Row],[Delivery_Date]])</f>
        <v>45042</v>
      </c>
      <c r="S9646" s="10">
        <f>DATEVALUE(Table1[[#This Row],[Order_Date]])</f>
        <v>45034</v>
      </c>
      <c r="T9646" s="4" t="str" cm="1">
        <f t="array" ref="T9646">_xlfn.IFS(Table1[[#This Row],[Inventory_Level]]&lt;=200,"low",Table1[[#This Row],[Inventory_Level]]&gt;=700,"high",Table1[[#This Row],[Inventory_Level]]&gt;200,"medium")</f>
        <v>low</v>
      </c>
    </row>
    <row r="9647" spans="1:20" x14ac:dyDescent="0.35">
      <c r="A9647" s="4">
        <v>9646</v>
      </c>
      <c r="B9647" s="4" t="s">
        <v>51</v>
      </c>
      <c r="C9647" s="4" t="s">
        <v>38</v>
      </c>
      <c r="D9647" s="4" t="s">
        <v>17</v>
      </c>
      <c r="E9647" s="4" t="s">
        <v>18</v>
      </c>
      <c r="F9647" s="10" t="s">
        <v>190</v>
      </c>
      <c r="G9647" s="11" t="s">
        <v>170</v>
      </c>
      <c r="H9647" s="4">
        <v>13</v>
      </c>
      <c r="I9647" s="12">
        <v>41584.92</v>
      </c>
      <c r="J9647" s="12">
        <v>540603.96</v>
      </c>
      <c r="K9647" s="12">
        <v>4684.0600000000004</v>
      </c>
      <c r="L9647" s="4">
        <v>652</v>
      </c>
      <c r="M9647" s="4" t="s">
        <v>42</v>
      </c>
      <c r="N9647" s="4" t="str" cm="1">
        <f t="array" ref="N9647">_xlfn.SWITCH(E9647,"Delhi","North","Chennai","South","Hyderabad","South","Mumbai","Central","Bangalore","South")</f>
        <v>North</v>
      </c>
      <c r="O9647" s="12">
        <v>47424.12</v>
      </c>
      <c r="P9647" s="4">
        <f>Table1[[#This Row],[Delivery_Date]]-Table1[[#This Row],[Order_Date]]</f>
        <v>9</v>
      </c>
      <c r="Q9647" s="4" t="str">
        <f>IF(Table1[[#This Row],[Delivery delay days]]&gt;5,"delay","on time")</f>
        <v>delay</v>
      </c>
      <c r="R9647" s="10">
        <f>DATEVALUE(Table1[[#This Row],[Delivery_Date]])</f>
        <v>45128</v>
      </c>
      <c r="S9647" s="10">
        <f>DATEVALUE(Table1[[#This Row],[Order_Date]])</f>
        <v>45119</v>
      </c>
      <c r="T9647" s="4" t="str" cm="1">
        <f t="array" ref="T9647">_xlfn.IFS(Table1[[#This Row],[Inventory_Level]]&lt;=200,"low",Table1[[#This Row],[Inventory_Level]]&gt;=700,"high",Table1[[#This Row],[Inventory_Level]]&gt;200,"medium")</f>
        <v>medium</v>
      </c>
    </row>
    <row r="9648" spans="1:20" x14ac:dyDescent="0.35">
      <c r="A9648" s="4">
        <v>9647</v>
      </c>
      <c r="B9648" s="4" t="s">
        <v>15</v>
      </c>
      <c r="C9648" s="4" t="s">
        <v>24</v>
      </c>
      <c r="D9648" s="4" t="s">
        <v>39</v>
      </c>
      <c r="E9648" s="4" t="s">
        <v>52</v>
      </c>
      <c r="F9648" s="10" t="s">
        <v>209</v>
      </c>
      <c r="G9648" s="11" t="s">
        <v>386</v>
      </c>
      <c r="H9648" s="4">
        <v>77</v>
      </c>
      <c r="I9648" s="12">
        <v>7102.52</v>
      </c>
      <c r="J9648" s="12">
        <v>546894.04</v>
      </c>
      <c r="K9648" s="12">
        <v>4709.09</v>
      </c>
      <c r="L9648" s="4">
        <v>377</v>
      </c>
      <c r="M9648" s="4" t="s">
        <v>42</v>
      </c>
      <c r="N9648" s="4" t="str" cm="1">
        <f t="array" ref="N9648">_xlfn.SWITCH(E9648,"Delhi","North","Chennai","South","Hyderabad","South","Mumbai","Central","Bangalore","South")</f>
        <v>Central</v>
      </c>
      <c r="O9648" s="12">
        <v>46621.29</v>
      </c>
      <c r="P9648" s="4">
        <f>Table1[[#This Row],[Delivery_Date]]-Table1[[#This Row],[Order_Date]]</f>
        <v>15</v>
      </c>
      <c r="Q9648" s="4" t="str">
        <f>IF(Table1[[#This Row],[Delivery delay days]]&gt;5,"delay","on time")</f>
        <v>delay</v>
      </c>
      <c r="R9648" s="10">
        <f>DATEVALUE(Table1[[#This Row],[Delivery_Date]])</f>
        <v>45132</v>
      </c>
      <c r="S9648" s="10">
        <f>DATEVALUE(Table1[[#This Row],[Order_Date]])</f>
        <v>45117</v>
      </c>
      <c r="T9648" s="4" t="str" cm="1">
        <f t="array" ref="T9648">_xlfn.IFS(Table1[[#This Row],[Inventory_Level]]&lt;=200,"low",Table1[[#This Row],[Inventory_Level]]&gt;=700,"high",Table1[[#This Row],[Inventory_Level]]&gt;200,"medium")</f>
        <v>medium</v>
      </c>
    </row>
    <row r="9649" spans="1:20" x14ac:dyDescent="0.35">
      <c r="A9649" s="4">
        <v>9648</v>
      </c>
      <c r="B9649" s="4" t="s">
        <v>23</v>
      </c>
      <c r="C9649" s="4" t="s">
        <v>16</v>
      </c>
      <c r="D9649" s="4" t="s">
        <v>17</v>
      </c>
      <c r="E9649" s="4" t="s">
        <v>52</v>
      </c>
      <c r="F9649" s="10" t="s">
        <v>332</v>
      </c>
      <c r="G9649" s="11" t="s">
        <v>204</v>
      </c>
      <c r="H9649" s="4">
        <v>69</v>
      </c>
      <c r="I9649" s="12">
        <v>40986.83</v>
      </c>
      <c r="J9649" s="12">
        <v>2828091.27</v>
      </c>
      <c r="K9649" s="12">
        <v>365.7</v>
      </c>
      <c r="L9649" s="4">
        <v>709</v>
      </c>
      <c r="M9649" s="4" t="s">
        <v>21</v>
      </c>
      <c r="N9649" s="4" t="str" cm="1">
        <f t="array" ref="N9649">_xlfn.SWITCH(E9649,"Delhi","North","Chennai","South","Hyderabad","South","Mumbai","Central","Bangalore","South")</f>
        <v>Central</v>
      </c>
      <c r="O9649" s="12">
        <v>390795.62</v>
      </c>
      <c r="P9649" s="4">
        <f>Table1[[#This Row],[Delivery_Date]]-Table1[[#This Row],[Order_Date]]</f>
        <v>1</v>
      </c>
      <c r="Q9649" s="4" t="str">
        <f>IF(Table1[[#This Row],[Delivery delay days]]&gt;5,"delay","on time")</f>
        <v>on time</v>
      </c>
      <c r="R9649" s="10">
        <f>DATEVALUE(Table1[[#This Row],[Delivery_Date]])</f>
        <v>44940</v>
      </c>
      <c r="S9649" s="10">
        <f>DATEVALUE(Table1[[#This Row],[Order_Date]])</f>
        <v>44939</v>
      </c>
      <c r="T9649" s="4" t="str" cm="1">
        <f t="array" ref="T9649">_xlfn.IFS(Table1[[#This Row],[Inventory_Level]]&lt;=200,"low",Table1[[#This Row],[Inventory_Level]]&gt;=700,"high",Table1[[#This Row],[Inventory_Level]]&gt;200,"medium")</f>
        <v>high</v>
      </c>
    </row>
    <row r="9650" spans="1:20" x14ac:dyDescent="0.35">
      <c r="A9650" s="4">
        <v>9649</v>
      </c>
      <c r="B9650" s="4" t="s">
        <v>44</v>
      </c>
      <c r="C9650" s="4" t="s">
        <v>24</v>
      </c>
      <c r="D9650" s="4" t="s">
        <v>17</v>
      </c>
      <c r="E9650" s="4" t="s">
        <v>18</v>
      </c>
      <c r="F9650" s="10" t="s">
        <v>316</v>
      </c>
      <c r="G9650" s="11" t="s">
        <v>343</v>
      </c>
      <c r="H9650" s="4">
        <v>37</v>
      </c>
      <c r="I9650" s="12">
        <v>23810.240000000002</v>
      </c>
      <c r="J9650" s="12">
        <v>880978.88</v>
      </c>
      <c r="K9650" s="12">
        <v>3288.17</v>
      </c>
      <c r="L9650" s="4">
        <v>577</v>
      </c>
      <c r="M9650" s="4" t="s">
        <v>42</v>
      </c>
      <c r="N9650" s="4" t="str" cm="1">
        <f t="array" ref="N9650">_xlfn.SWITCH(E9650,"Delhi","North","Chennai","South","Hyderabad","South","Mumbai","Central","Bangalore","South")</f>
        <v>North</v>
      </c>
      <c r="O9650" s="12">
        <v>205409.31</v>
      </c>
      <c r="P9650" s="4">
        <f>Table1[[#This Row],[Delivery_Date]]-Table1[[#This Row],[Order_Date]]</f>
        <v>4</v>
      </c>
      <c r="Q9650" s="4" t="str">
        <f>IF(Table1[[#This Row],[Delivery delay days]]&gt;5,"delay","on time")</f>
        <v>on time</v>
      </c>
      <c r="R9650" s="10">
        <f>DATEVALUE(Table1[[#This Row],[Delivery_Date]])</f>
        <v>44969</v>
      </c>
      <c r="S9650" s="10">
        <f>DATEVALUE(Table1[[#This Row],[Order_Date]])</f>
        <v>44965</v>
      </c>
      <c r="T9650" s="4" t="str" cm="1">
        <f t="array" ref="T9650">_xlfn.IFS(Table1[[#This Row],[Inventory_Level]]&lt;=200,"low",Table1[[#This Row],[Inventory_Level]]&gt;=700,"high",Table1[[#This Row],[Inventory_Level]]&gt;200,"medium")</f>
        <v>medium</v>
      </c>
    </row>
    <row r="9651" spans="1:20" x14ac:dyDescent="0.35">
      <c r="A9651" s="4">
        <v>9650</v>
      </c>
      <c r="B9651" s="4" t="s">
        <v>37</v>
      </c>
      <c r="C9651" s="4" t="s">
        <v>24</v>
      </c>
      <c r="D9651" s="4" t="s">
        <v>25</v>
      </c>
      <c r="E9651" s="4" t="s">
        <v>60</v>
      </c>
      <c r="F9651" s="10" t="s">
        <v>279</v>
      </c>
      <c r="G9651" s="11" t="s">
        <v>172</v>
      </c>
      <c r="H9651" s="4">
        <v>43</v>
      </c>
      <c r="I9651" s="12">
        <v>7167.69</v>
      </c>
      <c r="J9651" s="12">
        <v>308210.67</v>
      </c>
      <c r="K9651" s="12">
        <v>3167.48</v>
      </c>
      <c r="L9651" s="4">
        <v>692</v>
      </c>
      <c r="M9651" s="4" t="s">
        <v>42</v>
      </c>
      <c r="N9651" s="4" t="str" cm="1">
        <f t="array" ref="N9651">_xlfn.SWITCH(E9651,"Delhi","North","Chennai","South","Hyderabad","South","Mumbai","Central","Bangalore","South")</f>
        <v>South</v>
      </c>
      <c r="O9651" s="12">
        <v>63942.67</v>
      </c>
      <c r="P9651" s="4">
        <f>Table1[[#This Row],[Delivery_Date]]-Table1[[#This Row],[Order_Date]]</f>
        <v>5</v>
      </c>
      <c r="Q9651" s="4" t="str">
        <f>IF(Table1[[#This Row],[Delivery delay days]]&gt;5,"delay","on time")</f>
        <v>on time</v>
      </c>
      <c r="R9651" s="10">
        <f>DATEVALUE(Table1[[#This Row],[Delivery_Date]])</f>
        <v>45176</v>
      </c>
      <c r="S9651" s="10">
        <f>DATEVALUE(Table1[[#This Row],[Order_Date]])</f>
        <v>45171</v>
      </c>
      <c r="T9651" s="4" t="str" cm="1">
        <f t="array" ref="T9651">_xlfn.IFS(Table1[[#This Row],[Inventory_Level]]&lt;=200,"low",Table1[[#This Row],[Inventory_Level]]&gt;=700,"high",Table1[[#This Row],[Inventory_Level]]&gt;200,"medium")</f>
        <v>medium</v>
      </c>
    </row>
    <row r="9652" spans="1:20" x14ac:dyDescent="0.35">
      <c r="A9652" s="4">
        <v>9651</v>
      </c>
      <c r="B9652" s="4" t="s">
        <v>31</v>
      </c>
      <c r="C9652" s="4" t="s">
        <v>24</v>
      </c>
      <c r="D9652" s="4" t="s">
        <v>25</v>
      </c>
      <c r="E9652" s="4" t="s">
        <v>60</v>
      </c>
      <c r="F9652" s="10" t="s">
        <v>251</v>
      </c>
      <c r="G9652" s="11" t="s">
        <v>181</v>
      </c>
      <c r="H9652" s="4">
        <v>96</v>
      </c>
      <c r="I9652" s="12">
        <v>28996.52</v>
      </c>
      <c r="J9652" s="12">
        <v>2783665.92</v>
      </c>
      <c r="K9652" s="12">
        <v>1397.51</v>
      </c>
      <c r="L9652" s="4">
        <v>657</v>
      </c>
      <c r="M9652" s="4" t="s">
        <v>29</v>
      </c>
      <c r="N9652" s="4" t="str" cm="1">
        <f t="array" ref="N9652">_xlfn.SWITCH(E9652,"Delhi","North","Chennai","South","Hyderabad","South","Mumbai","Central","Bangalore","South")</f>
        <v>South</v>
      </c>
      <c r="O9652" s="12">
        <v>164717.04999999999</v>
      </c>
      <c r="P9652" s="4">
        <f>Table1[[#This Row],[Delivery_Date]]-Table1[[#This Row],[Order_Date]]</f>
        <v>6</v>
      </c>
      <c r="Q9652" s="4" t="str">
        <f>IF(Table1[[#This Row],[Delivery delay days]]&gt;5,"delay","on time")</f>
        <v>delay</v>
      </c>
      <c r="R9652" s="10">
        <f>DATEVALUE(Table1[[#This Row],[Delivery_Date]])</f>
        <v>45278</v>
      </c>
      <c r="S9652" s="10">
        <f>DATEVALUE(Table1[[#This Row],[Order_Date]])</f>
        <v>45272</v>
      </c>
      <c r="T9652" s="4" t="str" cm="1">
        <f t="array" ref="T9652">_xlfn.IFS(Table1[[#This Row],[Inventory_Level]]&lt;=200,"low",Table1[[#This Row],[Inventory_Level]]&gt;=700,"high",Table1[[#This Row],[Inventory_Level]]&gt;200,"medium")</f>
        <v>medium</v>
      </c>
    </row>
    <row r="9653" spans="1:20" x14ac:dyDescent="0.35">
      <c r="A9653" s="4">
        <v>9652</v>
      </c>
      <c r="B9653" s="4" t="s">
        <v>23</v>
      </c>
      <c r="C9653" s="4" t="s">
        <v>24</v>
      </c>
      <c r="D9653" s="4" t="s">
        <v>25</v>
      </c>
      <c r="E9653" s="4" t="s">
        <v>26</v>
      </c>
      <c r="F9653" s="10" t="s">
        <v>263</v>
      </c>
      <c r="G9653" s="11" t="s">
        <v>126</v>
      </c>
      <c r="H9653" s="4">
        <v>48</v>
      </c>
      <c r="I9653" s="12">
        <v>4792.16</v>
      </c>
      <c r="J9653" s="12">
        <v>230023.67999999999</v>
      </c>
      <c r="K9653" s="12">
        <v>3197.59</v>
      </c>
      <c r="L9653" s="4">
        <v>649</v>
      </c>
      <c r="M9653" s="4" t="s">
        <v>35</v>
      </c>
      <c r="N9653" s="4" t="str" cm="1">
        <f t="array" ref="N9653">_xlfn.SWITCH(E9653,"Delhi","North","Chennai","South","Hyderabad","South","Mumbai","Central","Bangalore","South")</f>
        <v>South</v>
      </c>
      <c r="O9653" s="12">
        <v>43385.03</v>
      </c>
      <c r="P9653" s="4">
        <f>Table1[[#This Row],[Delivery_Date]]-Table1[[#This Row],[Order_Date]]</f>
        <v>5</v>
      </c>
      <c r="Q9653" s="4" t="str">
        <f>IF(Table1[[#This Row],[Delivery delay days]]&gt;5,"delay","on time")</f>
        <v>on time</v>
      </c>
      <c r="R9653" s="10">
        <f>DATEVALUE(Table1[[#This Row],[Delivery_Date]])</f>
        <v>44962</v>
      </c>
      <c r="S9653" s="10">
        <f>DATEVALUE(Table1[[#This Row],[Order_Date]])</f>
        <v>44957</v>
      </c>
      <c r="T9653" s="4" t="str" cm="1">
        <f t="array" ref="T9653">_xlfn.IFS(Table1[[#This Row],[Inventory_Level]]&lt;=200,"low",Table1[[#This Row],[Inventory_Level]]&gt;=700,"high",Table1[[#This Row],[Inventory_Level]]&gt;200,"medium")</f>
        <v>medium</v>
      </c>
    </row>
    <row r="9654" spans="1:20" x14ac:dyDescent="0.35">
      <c r="A9654" s="4">
        <v>9653</v>
      </c>
      <c r="B9654" s="4" t="s">
        <v>65</v>
      </c>
      <c r="C9654" s="4" t="s">
        <v>38</v>
      </c>
      <c r="D9654" s="4" t="s">
        <v>25</v>
      </c>
      <c r="E9654" s="4" t="s">
        <v>52</v>
      </c>
      <c r="F9654" s="10" t="s">
        <v>226</v>
      </c>
      <c r="G9654" s="11" t="s">
        <v>210</v>
      </c>
      <c r="H9654" s="4">
        <v>94</v>
      </c>
      <c r="I9654" s="12">
        <v>6632.71</v>
      </c>
      <c r="J9654" s="12">
        <v>623474.74</v>
      </c>
      <c r="K9654" s="12">
        <v>1266.5999999999999</v>
      </c>
      <c r="L9654" s="4">
        <v>186</v>
      </c>
      <c r="M9654" s="4" t="s">
        <v>29</v>
      </c>
      <c r="N9654" s="4" t="str" cm="1">
        <f t="array" ref="N9654">_xlfn.SWITCH(E9654,"Delhi","North","Chennai","South","Hyderabad","South","Mumbai","Central","Bangalore","South")</f>
        <v>Central</v>
      </c>
      <c r="O9654" s="12">
        <v>104394.48</v>
      </c>
      <c r="P9654" s="4">
        <f>Table1[[#This Row],[Delivery_Date]]-Table1[[#This Row],[Order_Date]]</f>
        <v>2</v>
      </c>
      <c r="Q9654" s="4" t="str">
        <f>IF(Table1[[#This Row],[Delivery delay days]]&gt;5,"delay","on time")</f>
        <v>on time</v>
      </c>
      <c r="R9654" s="10">
        <f>DATEVALUE(Table1[[#This Row],[Delivery_Date]])</f>
        <v>45007</v>
      </c>
      <c r="S9654" s="10">
        <f>DATEVALUE(Table1[[#This Row],[Order_Date]])</f>
        <v>45005</v>
      </c>
      <c r="T9654" s="4" t="str" cm="1">
        <f t="array" ref="T9654">_xlfn.IFS(Table1[[#This Row],[Inventory_Level]]&lt;=200,"low",Table1[[#This Row],[Inventory_Level]]&gt;=700,"high",Table1[[#This Row],[Inventory_Level]]&gt;200,"medium")</f>
        <v>low</v>
      </c>
    </row>
    <row r="9655" spans="1:20" x14ac:dyDescent="0.35">
      <c r="A9655" s="4">
        <v>9654</v>
      </c>
      <c r="B9655" s="4" t="s">
        <v>65</v>
      </c>
      <c r="C9655" s="4" t="s">
        <v>38</v>
      </c>
      <c r="D9655" s="4" t="s">
        <v>25</v>
      </c>
      <c r="E9655" s="4" t="s">
        <v>52</v>
      </c>
      <c r="F9655" s="10" t="s">
        <v>401</v>
      </c>
      <c r="G9655" s="11" t="s">
        <v>139</v>
      </c>
      <c r="H9655" s="4">
        <v>42</v>
      </c>
      <c r="I9655" s="12">
        <v>19744.259999999998</v>
      </c>
      <c r="J9655" s="12">
        <v>829258.92</v>
      </c>
      <c r="K9655" s="12">
        <v>4593.1000000000004</v>
      </c>
      <c r="L9655" s="4">
        <v>505</v>
      </c>
      <c r="M9655" s="4" t="s">
        <v>42</v>
      </c>
      <c r="N9655" s="4" t="str" cm="1">
        <f t="array" ref="N9655">_xlfn.SWITCH(E9655,"Delhi","North","Chennai","South","Hyderabad","South","Mumbai","Central","Bangalore","South")</f>
        <v>Central</v>
      </c>
      <c r="O9655" s="12">
        <v>197412.87</v>
      </c>
      <c r="P9655" s="4">
        <f>Table1[[#This Row],[Delivery_Date]]-Table1[[#This Row],[Order_Date]]</f>
        <v>13</v>
      </c>
      <c r="Q9655" s="4" t="str">
        <f>IF(Table1[[#This Row],[Delivery delay days]]&gt;5,"delay","on time")</f>
        <v>delay</v>
      </c>
      <c r="R9655" s="10">
        <f>DATEVALUE(Table1[[#This Row],[Delivery_Date]])</f>
        <v>44951</v>
      </c>
      <c r="S9655" s="10">
        <f>DATEVALUE(Table1[[#This Row],[Order_Date]])</f>
        <v>44938</v>
      </c>
      <c r="T9655" s="4" t="str" cm="1">
        <f t="array" ref="T9655">_xlfn.IFS(Table1[[#This Row],[Inventory_Level]]&lt;=200,"low",Table1[[#This Row],[Inventory_Level]]&gt;=700,"high",Table1[[#This Row],[Inventory_Level]]&gt;200,"medium")</f>
        <v>medium</v>
      </c>
    </row>
    <row r="9656" spans="1:20" x14ac:dyDescent="0.35">
      <c r="A9656" s="4">
        <v>9655</v>
      </c>
      <c r="B9656" s="4" t="s">
        <v>65</v>
      </c>
      <c r="C9656" s="4" t="s">
        <v>16</v>
      </c>
      <c r="D9656" s="4" t="s">
        <v>25</v>
      </c>
      <c r="E9656" s="4" t="s">
        <v>18</v>
      </c>
      <c r="F9656" s="10" t="s">
        <v>243</v>
      </c>
      <c r="G9656" s="11" t="s">
        <v>58</v>
      </c>
      <c r="H9656" s="4">
        <v>18</v>
      </c>
      <c r="I9656" s="12">
        <v>34536.769999999997</v>
      </c>
      <c r="J9656" s="12">
        <v>621661.86</v>
      </c>
      <c r="K9656" s="12">
        <v>391.57</v>
      </c>
      <c r="L9656" s="4">
        <v>166</v>
      </c>
      <c r="M9656" s="4" t="s">
        <v>42</v>
      </c>
      <c r="N9656" s="4" t="str" cm="1">
        <f t="array" ref="N9656">_xlfn.SWITCH(E9656,"Delhi","North","Chennai","South","Hyderabad","South","Mumbai","Central","Bangalore","South")</f>
        <v>North</v>
      </c>
      <c r="O9656" s="12">
        <v>103250.1</v>
      </c>
      <c r="P9656" s="4">
        <f>Table1[[#This Row],[Delivery_Date]]-Table1[[#This Row],[Order_Date]]</f>
        <v>13</v>
      </c>
      <c r="Q9656" s="4" t="str">
        <f>IF(Table1[[#This Row],[Delivery delay days]]&gt;5,"delay","on time")</f>
        <v>delay</v>
      </c>
      <c r="R9656" s="10">
        <f>DATEVALUE(Table1[[#This Row],[Delivery_Date]])</f>
        <v>45045</v>
      </c>
      <c r="S9656" s="10">
        <f>DATEVALUE(Table1[[#This Row],[Order_Date]])</f>
        <v>45032</v>
      </c>
      <c r="T9656" s="4" t="str" cm="1">
        <f t="array" ref="T9656">_xlfn.IFS(Table1[[#This Row],[Inventory_Level]]&lt;=200,"low",Table1[[#This Row],[Inventory_Level]]&gt;=700,"high",Table1[[#This Row],[Inventory_Level]]&gt;200,"medium")</f>
        <v>low</v>
      </c>
    </row>
    <row r="9657" spans="1:20" x14ac:dyDescent="0.35">
      <c r="A9657" s="4">
        <v>9656</v>
      </c>
      <c r="B9657" s="4" t="s">
        <v>15</v>
      </c>
      <c r="C9657" s="4" t="s">
        <v>16</v>
      </c>
      <c r="D9657" s="4" t="s">
        <v>32</v>
      </c>
      <c r="E9657" s="4" t="s">
        <v>46</v>
      </c>
      <c r="F9657" s="10" t="s">
        <v>96</v>
      </c>
      <c r="G9657" s="11" t="s">
        <v>72</v>
      </c>
      <c r="H9657" s="4">
        <v>2</v>
      </c>
      <c r="I9657" s="12">
        <v>13960.41</v>
      </c>
      <c r="J9657" s="12">
        <v>27920.82</v>
      </c>
      <c r="K9657" s="12">
        <v>3912.29</v>
      </c>
      <c r="L9657" s="4">
        <v>222</v>
      </c>
      <c r="M9657" s="4" t="s">
        <v>21</v>
      </c>
      <c r="N9657" s="4" t="str" cm="1">
        <f t="array" ref="N9657">_xlfn.SWITCH(E9657,"Delhi","North","Chennai","South","Hyderabad","South","Mumbai","Central","Bangalore","South")</f>
        <v>South</v>
      </c>
      <c r="O9657" s="12">
        <v>5906.28</v>
      </c>
      <c r="P9657" s="4">
        <f>Table1[[#This Row],[Delivery_Date]]-Table1[[#This Row],[Order_Date]]</f>
        <v>15</v>
      </c>
      <c r="Q9657" s="4" t="str">
        <f>IF(Table1[[#This Row],[Delivery delay days]]&gt;5,"delay","on time")</f>
        <v>delay</v>
      </c>
      <c r="R9657" s="10">
        <f>DATEVALUE(Table1[[#This Row],[Delivery_Date]])</f>
        <v>45271</v>
      </c>
      <c r="S9657" s="10">
        <f>DATEVALUE(Table1[[#This Row],[Order_Date]])</f>
        <v>45256</v>
      </c>
      <c r="T9657" s="4" t="str" cm="1">
        <f t="array" ref="T9657">_xlfn.IFS(Table1[[#This Row],[Inventory_Level]]&lt;=200,"low",Table1[[#This Row],[Inventory_Level]]&gt;=700,"high",Table1[[#This Row],[Inventory_Level]]&gt;200,"medium")</f>
        <v>medium</v>
      </c>
    </row>
    <row r="9658" spans="1:20" x14ac:dyDescent="0.35">
      <c r="A9658" s="4">
        <v>9657</v>
      </c>
      <c r="B9658" s="4" t="s">
        <v>51</v>
      </c>
      <c r="C9658" s="4" t="s">
        <v>16</v>
      </c>
      <c r="D9658" s="4" t="s">
        <v>32</v>
      </c>
      <c r="E9658" s="4" t="s">
        <v>26</v>
      </c>
      <c r="F9658" s="10" t="s">
        <v>389</v>
      </c>
      <c r="G9658" s="11" t="s">
        <v>189</v>
      </c>
      <c r="H9658" s="4">
        <v>11</v>
      </c>
      <c r="I9658" s="12">
        <v>27259.78</v>
      </c>
      <c r="J9658" s="12">
        <v>299857.58</v>
      </c>
      <c r="K9658" s="12">
        <v>1936.95</v>
      </c>
      <c r="L9658" s="4">
        <v>170</v>
      </c>
      <c r="M9658" s="4" t="s">
        <v>35</v>
      </c>
      <c r="N9658" s="4" t="str" cm="1">
        <f t="array" ref="N9658">_xlfn.SWITCH(E9658,"Delhi","North","Chennai","South","Hyderabad","South","Mumbai","Central","Bangalore","South")</f>
        <v>South</v>
      </c>
      <c r="O9658" s="12">
        <v>69420.63</v>
      </c>
      <c r="P9658" s="4">
        <f>Table1[[#This Row],[Delivery_Date]]-Table1[[#This Row],[Order_Date]]</f>
        <v>4</v>
      </c>
      <c r="Q9658" s="4" t="str">
        <f>IF(Table1[[#This Row],[Delivery delay days]]&gt;5,"delay","on time")</f>
        <v>on time</v>
      </c>
      <c r="R9658" s="10">
        <f>DATEVALUE(Table1[[#This Row],[Delivery_Date]])</f>
        <v>45113</v>
      </c>
      <c r="S9658" s="10">
        <f>DATEVALUE(Table1[[#This Row],[Order_Date]])</f>
        <v>45109</v>
      </c>
      <c r="T9658" s="4" t="str" cm="1">
        <f t="array" ref="T9658">_xlfn.IFS(Table1[[#This Row],[Inventory_Level]]&lt;=200,"low",Table1[[#This Row],[Inventory_Level]]&gt;=700,"high",Table1[[#This Row],[Inventory_Level]]&gt;200,"medium")</f>
        <v>low</v>
      </c>
    </row>
    <row r="9659" spans="1:20" x14ac:dyDescent="0.35">
      <c r="A9659" s="4">
        <v>9658</v>
      </c>
      <c r="B9659" s="4" t="s">
        <v>51</v>
      </c>
      <c r="C9659" s="4" t="s">
        <v>16</v>
      </c>
      <c r="D9659" s="4" t="s">
        <v>39</v>
      </c>
      <c r="E9659" s="4" t="s">
        <v>52</v>
      </c>
      <c r="F9659" s="10" t="s">
        <v>416</v>
      </c>
      <c r="G9659" s="11" t="s">
        <v>91</v>
      </c>
      <c r="H9659" s="4">
        <v>93</v>
      </c>
      <c r="I9659" s="12">
        <v>12562.21</v>
      </c>
      <c r="J9659" s="12">
        <v>1168285.53</v>
      </c>
      <c r="K9659" s="12">
        <v>2513.3000000000002</v>
      </c>
      <c r="L9659" s="4">
        <v>10</v>
      </c>
      <c r="M9659" s="4" t="s">
        <v>35</v>
      </c>
      <c r="N9659" s="4" t="str" cm="1">
        <f t="array" ref="N9659">_xlfn.SWITCH(E9659,"Delhi","North","Chennai","South","Hyderabad","South","Mumbai","Central","Bangalore","South")</f>
        <v>Central</v>
      </c>
      <c r="O9659" s="12">
        <v>78239.78</v>
      </c>
      <c r="P9659" s="4">
        <f>Table1[[#This Row],[Delivery_Date]]-Table1[[#This Row],[Order_Date]]</f>
        <v>2</v>
      </c>
      <c r="Q9659" s="4" t="str">
        <f>IF(Table1[[#This Row],[Delivery delay days]]&gt;5,"delay","on time")</f>
        <v>on time</v>
      </c>
      <c r="R9659" s="10">
        <f>DATEVALUE(Table1[[#This Row],[Delivery_Date]])</f>
        <v>45027</v>
      </c>
      <c r="S9659" s="10">
        <f>DATEVALUE(Table1[[#This Row],[Order_Date]])</f>
        <v>45025</v>
      </c>
      <c r="T9659" s="4" t="str" cm="1">
        <f t="array" ref="T9659">_xlfn.IFS(Table1[[#This Row],[Inventory_Level]]&lt;=200,"low",Table1[[#This Row],[Inventory_Level]]&gt;=700,"high",Table1[[#This Row],[Inventory_Level]]&gt;200,"medium")</f>
        <v>low</v>
      </c>
    </row>
    <row r="9660" spans="1:20" x14ac:dyDescent="0.35">
      <c r="A9660" s="4">
        <v>9659</v>
      </c>
      <c r="B9660" s="4" t="s">
        <v>23</v>
      </c>
      <c r="C9660" s="4" t="s">
        <v>38</v>
      </c>
      <c r="D9660" s="4" t="s">
        <v>25</v>
      </c>
      <c r="E9660" s="4" t="s">
        <v>26</v>
      </c>
      <c r="F9660" s="10" t="s">
        <v>77</v>
      </c>
      <c r="G9660" s="11" t="s">
        <v>405</v>
      </c>
      <c r="H9660" s="4">
        <v>2</v>
      </c>
      <c r="I9660" s="12">
        <v>24022.45</v>
      </c>
      <c r="J9660" s="12">
        <v>48044.9</v>
      </c>
      <c r="K9660" s="12">
        <v>4546.7700000000004</v>
      </c>
      <c r="L9660" s="4">
        <v>416</v>
      </c>
      <c r="M9660" s="4" t="s">
        <v>29</v>
      </c>
      <c r="N9660" s="4" t="str" cm="1">
        <f t="array" ref="N9660">_xlfn.SWITCH(E9660,"Delhi","North","Chennai","South","Hyderabad","South","Mumbai","Central","Bangalore","South")</f>
        <v>South</v>
      </c>
      <c r="O9660" s="12">
        <v>2406.6799999999998</v>
      </c>
      <c r="P9660" s="4">
        <f>Table1[[#This Row],[Delivery_Date]]-Table1[[#This Row],[Order_Date]]</f>
        <v>4</v>
      </c>
      <c r="Q9660" s="4" t="str">
        <f>IF(Table1[[#This Row],[Delivery delay days]]&gt;5,"delay","on time")</f>
        <v>on time</v>
      </c>
      <c r="R9660" s="10">
        <f>DATEVALUE(Table1[[#This Row],[Delivery_Date]])</f>
        <v>45208</v>
      </c>
      <c r="S9660" s="10">
        <f>DATEVALUE(Table1[[#This Row],[Order_Date]])</f>
        <v>45204</v>
      </c>
      <c r="T9660" s="4" t="str" cm="1">
        <f t="array" ref="T9660">_xlfn.IFS(Table1[[#This Row],[Inventory_Level]]&lt;=200,"low",Table1[[#This Row],[Inventory_Level]]&gt;=700,"high",Table1[[#This Row],[Inventory_Level]]&gt;200,"medium")</f>
        <v>medium</v>
      </c>
    </row>
    <row r="9661" spans="1:20" x14ac:dyDescent="0.35">
      <c r="A9661" s="4">
        <v>9660</v>
      </c>
      <c r="B9661" s="4" t="s">
        <v>23</v>
      </c>
      <c r="C9661" s="4" t="s">
        <v>38</v>
      </c>
      <c r="D9661" s="4" t="s">
        <v>25</v>
      </c>
      <c r="E9661" s="4" t="s">
        <v>26</v>
      </c>
      <c r="F9661" s="10" t="s">
        <v>205</v>
      </c>
      <c r="G9661" s="11" t="s">
        <v>316</v>
      </c>
      <c r="H9661" s="4">
        <v>13</v>
      </c>
      <c r="I9661" s="12">
        <v>5974.01</v>
      </c>
      <c r="J9661" s="12">
        <v>77662.13</v>
      </c>
      <c r="K9661" s="12">
        <v>1024.1400000000001</v>
      </c>
      <c r="L9661" s="4">
        <v>239</v>
      </c>
      <c r="M9661" s="4" t="s">
        <v>42</v>
      </c>
      <c r="N9661" s="4" t="str" cm="1">
        <f t="array" ref="N9661">_xlfn.SWITCH(E9661,"Delhi","North","Chennai","South","Hyderabad","South","Mumbai","Central","Bangalore","South")</f>
        <v>South</v>
      </c>
      <c r="O9661" s="12">
        <v>9450.68</v>
      </c>
      <c r="P9661" s="4">
        <f>Table1[[#This Row],[Delivery_Date]]-Table1[[#This Row],[Order_Date]]</f>
        <v>11</v>
      </c>
      <c r="Q9661" s="4" t="str">
        <f>IF(Table1[[#This Row],[Delivery delay days]]&gt;5,"delay","on time")</f>
        <v>delay</v>
      </c>
      <c r="R9661" s="10">
        <f>DATEVALUE(Table1[[#This Row],[Delivery_Date]])</f>
        <v>44965</v>
      </c>
      <c r="S9661" s="10">
        <f>DATEVALUE(Table1[[#This Row],[Order_Date]])</f>
        <v>44954</v>
      </c>
      <c r="T9661" s="4" t="str" cm="1">
        <f t="array" ref="T9661">_xlfn.IFS(Table1[[#This Row],[Inventory_Level]]&lt;=200,"low",Table1[[#This Row],[Inventory_Level]]&gt;=700,"high",Table1[[#This Row],[Inventory_Level]]&gt;200,"medium")</f>
        <v>medium</v>
      </c>
    </row>
    <row r="9662" spans="1:20" x14ac:dyDescent="0.35">
      <c r="A9662" s="4">
        <v>9661</v>
      </c>
      <c r="B9662" s="4" t="s">
        <v>15</v>
      </c>
      <c r="C9662" s="4" t="s">
        <v>16</v>
      </c>
      <c r="D9662" s="4" t="s">
        <v>39</v>
      </c>
      <c r="E9662" s="4" t="s">
        <v>52</v>
      </c>
      <c r="F9662" s="10" t="s">
        <v>416</v>
      </c>
      <c r="G9662" s="11" t="s">
        <v>85</v>
      </c>
      <c r="H9662" s="4">
        <v>55</v>
      </c>
      <c r="I9662" s="12">
        <v>6305.17</v>
      </c>
      <c r="J9662" s="12">
        <v>346784.35</v>
      </c>
      <c r="K9662" s="12">
        <v>2915.26</v>
      </c>
      <c r="L9662" s="4">
        <v>582</v>
      </c>
      <c r="M9662" s="4" t="s">
        <v>29</v>
      </c>
      <c r="N9662" s="4" t="str" cm="1">
        <f t="array" ref="N9662">_xlfn.SWITCH(E9662,"Delhi","North","Chennai","South","Hyderabad","South","Mumbai","Central","Bangalore","South")</f>
        <v>Central</v>
      </c>
      <c r="O9662" s="12">
        <v>74309.070000000007</v>
      </c>
      <c r="P9662" s="4">
        <f>Table1[[#This Row],[Delivery_Date]]-Table1[[#This Row],[Order_Date]]</f>
        <v>15</v>
      </c>
      <c r="Q9662" s="4" t="str">
        <f>IF(Table1[[#This Row],[Delivery delay days]]&gt;5,"delay","on time")</f>
        <v>delay</v>
      </c>
      <c r="R9662" s="10">
        <f>DATEVALUE(Table1[[#This Row],[Delivery_Date]])</f>
        <v>45040</v>
      </c>
      <c r="S9662" s="10">
        <f>DATEVALUE(Table1[[#This Row],[Order_Date]])</f>
        <v>45025</v>
      </c>
      <c r="T9662" s="4" t="str" cm="1">
        <f t="array" ref="T9662">_xlfn.IFS(Table1[[#This Row],[Inventory_Level]]&lt;=200,"low",Table1[[#This Row],[Inventory_Level]]&gt;=700,"high",Table1[[#This Row],[Inventory_Level]]&gt;200,"medium")</f>
        <v>medium</v>
      </c>
    </row>
    <row r="9663" spans="1:20" x14ac:dyDescent="0.35">
      <c r="A9663" s="4">
        <v>9662</v>
      </c>
      <c r="B9663" s="4" t="s">
        <v>51</v>
      </c>
      <c r="C9663" s="4" t="s">
        <v>24</v>
      </c>
      <c r="D9663" s="4" t="s">
        <v>45</v>
      </c>
      <c r="E9663" s="4" t="s">
        <v>60</v>
      </c>
      <c r="F9663" s="10" t="s">
        <v>254</v>
      </c>
      <c r="G9663" s="11" t="s">
        <v>122</v>
      </c>
      <c r="H9663" s="4">
        <v>48</v>
      </c>
      <c r="I9663" s="12">
        <v>18633.740000000002</v>
      </c>
      <c r="J9663" s="12">
        <v>894419.52</v>
      </c>
      <c r="K9663" s="12">
        <v>1187.01</v>
      </c>
      <c r="L9663" s="4">
        <v>601</v>
      </c>
      <c r="M9663" s="4" t="s">
        <v>21</v>
      </c>
      <c r="N9663" s="4" t="str" cm="1">
        <f t="array" ref="N9663">_xlfn.SWITCH(E9663,"Delhi","North","Chennai","South","Hyderabad","South","Mumbai","Central","Bangalore","South")</f>
        <v>South</v>
      </c>
      <c r="O9663" s="12">
        <v>60239.199999999997</v>
      </c>
      <c r="P9663" s="4">
        <f>Table1[[#This Row],[Delivery_Date]]-Table1[[#This Row],[Order_Date]]</f>
        <v>11</v>
      </c>
      <c r="Q9663" s="4" t="str">
        <f>IF(Table1[[#This Row],[Delivery delay days]]&gt;5,"delay","on time")</f>
        <v>delay</v>
      </c>
      <c r="R9663" s="10">
        <f>DATEVALUE(Table1[[#This Row],[Delivery_Date]])</f>
        <v>45228</v>
      </c>
      <c r="S9663" s="10">
        <f>DATEVALUE(Table1[[#This Row],[Order_Date]])</f>
        <v>45217</v>
      </c>
      <c r="T9663" s="4" t="str" cm="1">
        <f t="array" ref="T9663">_xlfn.IFS(Table1[[#This Row],[Inventory_Level]]&lt;=200,"low",Table1[[#This Row],[Inventory_Level]]&gt;=700,"high",Table1[[#This Row],[Inventory_Level]]&gt;200,"medium")</f>
        <v>medium</v>
      </c>
    </row>
    <row r="9664" spans="1:20" x14ac:dyDescent="0.35">
      <c r="A9664" s="4">
        <v>9663</v>
      </c>
      <c r="B9664" s="4" t="s">
        <v>23</v>
      </c>
      <c r="C9664" s="4" t="s">
        <v>24</v>
      </c>
      <c r="D9664" s="4" t="s">
        <v>25</v>
      </c>
      <c r="E9664" s="4" t="s">
        <v>46</v>
      </c>
      <c r="F9664" s="10" t="s">
        <v>366</v>
      </c>
      <c r="G9664" s="11" t="s">
        <v>132</v>
      </c>
      <c r="H9664" s="4">
        <v>62</v>
      </c>
      <c r="I9664" s="12">
        <v>5354.6</v>
      </c>
      <c r="J9664" s="12">
        <v>331985.2</v>
      </c>
      <c r="K9664" s="12">
        <v>1941.84</v>
      </c>
      <c r="L9664" s="4">
        <v>773</v>
      </c>
      <c r="M9664" s="4" t="s">
        <v>21</v>
      </c>
      <c r="N9664" s="4" t="str" cm="1">
        <f t="array" ref="N9664">_xlfn.SWITCH(E9664,"Delhi","North","Chennai","South","Hyderabad","South","Mumbai","Central","Bangalore","South")</f>
        <v>South</v>
      </c>
      <c r="O9664" s="12">
        <v>79669.89</v>
      </c>
      <c r="P9664" s="4">
        <f>Table1[[#This Row],[Delivery_Date]]-Table1[[#This Row],[Order_Date]]</f>
        <v>14</v>
      </c>
      <c r="Q9664" s="4" t="str">
        <f>IF(Table1[[#This Row],[Delivery delay days]]&gt;5,"delay","on time")</f>
        <v>delay</v>
      </c>
      <c r="R9664" s="10">
        <f>DATEVALUE(Table1[[#This Row],[Delivery_Date]])</f>
        <v>45247</v>
      </c>
      <c r="S9664" s="10">
        <f>DATEVALUE(Table1[[#This Row],[Order_Date]])</f>
        <v>45233</v>
      </c>
      <c r="T9664" s="4" t="str" cm="1">
        <f t="array" ref="T9664">_xlfn.IFS(Table1[[#This Row],[Inventory_Level]]&lt;=200,"low",Table1[[#This Row],[Inventory_Level]]&gt;=700,"high",Table1[[#This Row],[Inventory_Level]]&gt;200,"medium")</f>
        <v>high</v>
      </c>
    </row>
    <row r="9665" spans="1:20" x14ac:dyDescent="0.35">
      <c r="A9665" s="4">
        <v>9664</v>
      </c>
      <c r="B9665" s="4" t="s">
        <v>23</v>
      </c>
      <c r="C9665" s="4" t="s">
        <v>24</v>
      </c>
      <c r="D9665" s="4" t="s">
        <v>45</v>
      </c>
      <c r="E9665" s="4" t="s">
        <v>18</v>
      </c>
      <c r="F9665" s="10" t="s">
        <v>342</v>
      </c>
      <c r="G9665" s="11" t="s">
        <v>341</v>
      </c>
      <c r="H9665" s="4">
        <v>22</v>
      </c>
      <c r="I9665" s="12">
        <v>31503.41</v>
      </c>
      <c r="J9665" s="12">
        <v>693075.02</v>
      </c>
      <c r="K9665" s="12">
        <v>874.82</v>
      </c>
      <c r="L9665" s="4">
        <v>582</v>
      </c>
      <c r="M9665" s="4" t="s">
        <v>42</v>
      </c>
      <c r="N9665" s="4" t="str" cm="1">
        <f t="array" ref="N9665">_xlfn.SWITCH(E9665,"Delhi","North","Chennai","South","Hyderabad","South","Mumbai","Central","Bangalore","South")</f>
        <v>North</v>
      </c>
      <c r="O9665" s="12">
        <v>150619.65</v>
      </c>
      <c r="P9665" s="4">
        <f>Table1[[#This Row],[Delivery_Date]]-Table1[[#This Row],[Order_Date]]</f>
        <v>7</v>
      </c>
      <c r="Q9665" s="4" t="str">
        <f>IF(Table1[[#This Row],[Delivery delay days]]&gt;5,"delay","on time")</f>
        <v>delay</v>
      </c>
      <c r="R9665" s="10">
        <f>DATEVALUE(Table1[[#This Row],[Delivery_Date]])</f>
        <v>45193</v>
      </c>
      <c r="S9665" s="10">
        <f>DATEVALUE(Table1[[#This Row],[Order_Date]])</f>
        <v>45186</v>
      </c>
      <c r="T9665" s="4" t="str" cm="1">
        <f t="array" ref="T9665">_xlfn.IFS(Table1[[#This Row],[Inventory_Level]]&lt;=200,"low",Table1[[#This Row],[Inventory_Level]]&gt;=700,"high",Table1[[#This Row],[Inventory_Level]]&gt;200,"medium")</f>
        <v>medium</v>
      </c>
    </row>
    <row r="9666" spans="1:20" x14ac:dyDescent="0.35">
      <c r="A9666" s="4">
        <v>9665</v>
      </c>
      <c r="B9666" s="4" t="s">
        <v>23</v>
      </c>
      <c r="C9666" s="4" t="s">
        <v>16</v>
      </c>
      <c r="D9666" s="4" t="s">
        <v>32</v>
      </c>
      <c r="E9666" s="4" t="s">
        <v>26</v>
      </c>
      <c r="F9666" s="10" t="s">
        <v>336</v>
      </c>
      <c r="G9666" s="11" t="s">
        <v>314</v>
      </c>
      <c r="H9666" s="4">
        <v>76</v>
      </c>
      <c r="I9666" s="12">
        <v>34538.400000000001</v>
      </c>
      <c r="J9666" s="12">
        <v>2624918.4</v>
      </c>
      <c r="K9666" s="12">
        <v>179.68</v>
      </c>
      <c r="L9666" s="4">
        <v>749</v>
      </c>
      <c r="M9666" s="4" t="s">
        <v>42</v>
      </c>
      <c r="N9666" s="4" t="str" cm="1">
        <f t="array" ref="N9666">_xlfn.SWITCH(E9666,"Delhi","North","Chennai","South","Hyderabad","South","Mumbai","Central","Bangalore","South")</f>
        <v>South</v>
      </c>
      <c r="O9666" s="12">
        <v>384594.52</v>
      </c>
      <c r="P9666" s="4">
        <f>Table1[[#This Row],[Delivery_Date]]-Table1[[#This Row],[Order_Date]]</f>
        <v>13</v>
      </c>
      <c r="Q9666" s="4" t="str">
        <f>IF(Table1[[#This Row],[Delivery delay days]]&gt;5,"delay","on time")</f>
        <v>delay</v>
      </c>
      <c r="R9666" s="10">
        <f>DATEVALUE(Table1[[#This Row],[Delivery_Date]])</f>
        <v>45108</v>
      </c>
      <c r="S9666" s="10">
        <f>DATEVALUE(Table1[[#This Row],[Order_Date]])</f>
        <v>45095</v>
      </c>
      <c r="T9666" s="4" t="str" cm="1">
        <f t="array" ref="T9666">_xlfn.IFS(Table1[[#This Row],[Inventory_Level]]&lt;=200,"low",Table1[[#This Row],[Inventory_Level]]&gt;=700,"high",Table1[[#This Row],[Inventory_Level]]&gt;200,"medium")</f>
        <v>high</v>
      </c>
    </row>
    <row r="9667" spans="1:20" x14ac:dyDescent="0.35">
      <c r="A9667" s="4">
        <v>9666</v>
      </c>
      <c r="B9667" s="4" t="s">
        <v>44</v>
      </c>
      <c r="C9667" s="4" t="s">
        <v>24</v>
      </c>
      <c r="D9667" s="4" t="s">
        <v>45</v>
      </c>
      <c r="E9667" s="4" t="s">
        <v>60</v>
      </c>
      <c r="F9667" s="10" t="s">
        <v>227</v>
      </c>
      <c r="G9667" s="11" t="s">
        <v>212</v>
      </c>
      <c r="H9667" s="4">
        <v>29</v>
      </c>
      <c r="I9667" s="12">
        <v>5638.99</v>
      </c>
      <c r="J9667" s="12">
        <v>163530.71</v>
      </c>
      <c r="K9667" s="12">
        <v>3452.31</v>
      </c>
      <c r="L9667" s="4">
        <v>639</v>
      </c>
      <c r="M9667" s="4" t="s">
        <v>35</v>
      </c>
      <c r="N9667" s="4" t="str" cm="1">
        <f t="array" ref="N9667">_xlfn.SWITCH(E9667,"Delhi","North","Chennai","South","Hyderabad","South","Mumbai","Central","Bangalore","South")</f>
        <v>South</v>
      </c>
      <c r="O9667" s="12">
        <v>36044.61</v>
      </c>
      <c r="P9667" s="4">
        <f>Table1[[#This Row],[Delivery_Date]]-Table1[[#This Row],[Order_Date]]</f>
        <v>7</v>
      </c>
      <c r="Q9667" s="4" t="str">
        <f>IF(Table1[[#This Row],[Delivery delay days]]&gt;5,"delay","on time")</f>
        <v>delay</v>
      </c>
      <c r="R9667" s="10">
        <f>DATEVALUE(Table1[[#This Row],[Delivery_Date]])</f>
        <v>45241</v>
      </c>
      <c r="S9667" s="10">
        <f>DATEVALUE(Table1[[#This Row],[Order_Date]])</f>
        <v>45234</v>
      </c>
      <c r="T9667" s="4" t="str" cm="1">
        <f t="array" ref="T9667">_xlfn.IFS(Table1[[#This Row],[Inventory_Level]]&lt;=200,"low",Table1[[#This Row],[Inventory_Level]]&gt;=700,"high",Table1[[#This Row],[Inventory_Level]]&gt;200,"medium")</f>
        <v>medium</v>
      </c>
    </row>
    <row r="9668" spans="1:20" x14ac:dyDescent="0.35">
      <c r="A9668" s="4">
        <v>9667</v>
      </c>
      <c r="B9668" s="4" t="s">
        <v>51</v>
      </c>
      <c r="C9668" s="4" t="s">
        <v>16</v>
      </c>
      <c r="D9668" s="4" t="s">
        <v>17</v>
      </c>
      <c r="E9668" s="4" t="s">
        <v>18</v>
      </c>
      <c r="F9668" s="10" t="s">
        <v>111</v>
      </c>
      <c r="G9668" s="11" t="s">
        <v>102</v>
      </c>
      <c r="H9668" s="4">
        <v>74</v>
      </c>
      <c r="I9668" s="12">
        <v>9361.18</v>
      </c>
      <c r="J9668" s="12">
        <v>692727.32</v>
      </c>
      <c r="K9668" s="12">
        <v>415.39</v>
      </c>
      <c r="L9668" s="4">
        <v>335</v>
      </c>
      <c r="M9668" s="4" t="s">
        <v>42</v>
      </c>
      <c r="N9668" s="4" t="str" cm="1">
        <f t="array" ref="N9668">_xlfn.SWITCH(E9668,"Delhi","North","Chennai","South","Hyderabad","South","Mumbai","Central","Bangalore","South")</f>
        <v>North</v>
      </c>
      <c r="O9668" s="12">
        <v>116098.83</v>
      </c>
      <c r="P9668" s="4">
        <f>Table1[[#This Row],[Delivery_Date]]-Table1[[#This Row],[Order_Date]]</f>
        <v>9</v>
      </c>
      <c r="Q9668" s="4" t="str">
        <f>IF(Table1[[#This Row],[Delivery delay days]]&gt;5,"delay","on time")</f>
        <v>delay</v>
      </c>
      <c r="R9668" s="10">
        <f>DATEVALUE(Table1[[#This Row],[Delivery_Date]])</f>
        <v>44997</v>
      </c>
      <c r="S9668" s="10">
        <f>DATEVALUE(Table1[[#This Row],[Order_Date]])</f>
        <v>44988</v>
      </c>
      <c r="T9668" s="4" t="str" cm="1">
        <f t="array" ref="T9668">_xlfn.IFS(Table1[[#This Row],[Inventory_Level]]&lt;=200,"low",Table1[[#This Row],[Inventory_Level]]&gt;=700,"high",Table1[[#This Row],[Inventory_Level]]&gt;200,"medium")</f>
        <v>medium</v>
      </c>
    </row>
    <row r="9669" spans="1:20" x14ac:dyDescent="0.35">
      <c r="A9669" s="4">
        <v>9668</v>
      </c>
      <c r="B9669" s="4" t="s">
        <v>31</v>
      </c>
      <c r="C9669" s="4" t="s">
        <v>38</v>
      </c>
      <c r="D9669" s="4" t="s">
        <v>45</v>
      </c>
      <c r="E9669" s="4" t="s">
        <v>18</v>
      </c>
      <c r="F9669" s="10" t="s">
        <v>324</v>
      </c>
      <c r="G9669" s="11" t="s">
        <v>325</v>
      </c>
      <c r="H9669" s="4">
        <v>9</v>
      </c>
      <c r="I9669" s="12">
        <v>5763.08</v>
      </c>
      <c r="J9669" s="12">
        <v>51867.72</v>
      </c>
      <c r="K9669" s="12">
        <v>4634.3900000000003</v>
      </c>
      <c r="L9669" s="4">
        <v>719</v>
      </c>
      <c r="M9669" s="4" t="s">
        <v>42</v>
      </c>
      <c r="N9669" s="4" t="str" cm="1">
        <f t="array" ref="N9669">_xlfn.SWITCH(E9669,"Delhi","North","Chennai","South","Hyderabad","South","Mumbai","Central","Bangalore","South")</f>
        <v>North</v>
      </c>
      <c r="O9669" s="12">
        <v>3120.47</v>
      </c>
      <c r="P9669" s="4">
        <f>Table1[[#This Row],[Delivery_Date]]-Table1[[#This Row],[Order_Date]]</f>
        <v>14</v>
      </c>
      <c r="Q9669" s="4" t="str">
        <f>IF(Table1[[#This Row],[Delivery delay days]]&gt;5,"delay","on time")</f>
        <v>delay</v>
      </c>
      <c r="R9669" s="10">
        <f>DATEVALUE(Table1[[#This Row],[Delivery_Date]])</f>
        <v>44945</v>
      </c>
      <c r="S9669" s="10">
        <f>DATEVALUE(Table1[[#This Row],[Order_Date]])</f>
        <v>44931</v>
      </c>
      <c r="T9669" s="4" t="str" cm="1">
        <f t="array" ref="T9669">_xlfn.IFS(Table1[[#This Row],[Inventory_Level]]&lt;=200,"low",Table1[[#This Row],[Inventory_Level]]&gt;=700,"high",Table1[[#This Row],[Inventory_Level]]&gt;200,"medium")</f>
        <v>high</v>
      </c>
    </row>
    <row r="9670" spans="1:20" x14ac:dyDescent="0.35">
      <c r="A9670" s="4">
        <v>9669</v>
      </c>
      <c r="B9670" s="4" t="s">
        <v>15</v>
      </c>
      <c r="C9670" s="4" t="s">
        <v>38</v>
      </c>
      <c r="D9670" s="4" t="s">
        <v>17</v>
      </c>
      <c r="E9670" s="4" t="s">
        <v>18</v>
      </c>
      <c r="F9670" s="10" t="s">
        <v>268</v>
      </c>
      <c r="G9670" s="11" t="s">
        <v>317</v>
      </c>
      <c r="H9670" s="4">
        <v>17</v>
      </c>
      <c r="I9670" s="12">
        <v>18438.07</v>
      </c>
      <c r="J9670" s="12">
        <v>313447.19</v>
      </c>
      <c r="K9670" s="12">
        <v>1604.39</v>
      </c>
      <c r="L9670" s="4">
        <v>990</v>
      </c>
      <c r="M9670" s="4" t="s">
        <v>21</v>
      </c>
      <c r="N9670" s="4" t="str" cm="1">
        <f t="array" ref="N9670">_xlfn.SWITCH(E9670,"Delhi","North","Chennai","South","Hyderabad","South","Mumbai","Central","Bangalore","South")</f>
        <v>North</v>
      </c>
      <c r="O9670" s="12">
        <v>64726.92</v>
      </c>
      <c r="P9670" s="4">
        <f>Table1[[#This Row],[Delivery_Date]]-Table1[[#This Row],[Order_Date]]</f>
        <v>8</v>
      </c>
      <c r="Q9670" s="4" t="str">
        <f>IF(Table1[[#This Row],[Delivery delay days]]&gt;5,"delay","on time")</f>
        <v>delay</v>
      </c>
      <c r="R9670" s="10">
        <f>DATEVALUE(Table1[[#This Row],[Delivery_Date]])</f>
        <v>44968</v>
      </c>
      <c r="S9670" s="10">
        <f>DATEVALUE(Table1[[#This Row],[Order_Date]])</f>
        <v>44960</v>
      </c>
      <c r="T9670" s="4" t="str" cm="1">
        <f t="array" ref="T9670">_xlfn.IFS(Table1[[#This Row],[Inventory_Level]]&lt;=200,"low",Table1[[#This Row],[Inventory_Level]]&gt;=700,"high",Table1[[#This Row],[Inventory_Level]]&gt;200,"medium")</f>
        <v>high</v>
      </c>
    </row>
    <row r="9671" spans="1:20" x14ac:dyDescent="0.35">
      <c r="A9671" s="4">
        <v>9670</v>
      </c>
      <c r="B9671" s="4" t="s">
        <v>44</v>
      </c>
      <c r="C9671" s="4" t="s">
        <v>24</v>
      </c>
      <c r="D9671" s="4" t="s">
        <v>39</v>
      </c>
      <c r="E9671" s="4" t="s">
        <v>46</v>
      </c>
      <c r="F9671" s="10" t="s">
        <v>395</v>
      </c>
      <c r="G9671" s="11" t="s">
        <v>228</v>
      </c>
      <c r="H9671" s="4">
        <v>72</v>
      </c>
      <c r="I9671" s="12">
        <v>32971.269999999997</v>
      </c>
      <c r="J9671" s="12">
        <v>2373931.44</v>
      </c>
      <c r="K9671" s="12">
        <v>601.38</v>
      </c>
      <c r="L9671" s="4">
        <v>112</v>
      </c>
      <c r="M9671" s="4" t="s">
        <v>35</v>
      </c>
      <c r="N9671" s="4" t="str" cm="1">
        <f t="array" ref="N9671">_xlfn.SWITCH(E9671,"Delhi","North","Chennai","South","Hyderabad","South","Mumbai","Central","Bangalore","South")</f>
        <v>South</v>
      </c>
      <c r="O9671" s="12">
        <v>395010.69</v>
      </c>
      <c r="P9671" s="4">
        <f>Table1[[#This Row],[Delivery_Date]]-Table1[[#This Row],[Order_Date]]</f>
        <v>12</v>
      </c>
      <c r="Q9671" s="4" t="str">
        <f>IF(Table1[[#This Row],[Delivery delay days]]&gt;5,"delay","on time")</f>
        <v>delay</v>
      </c>
      <c r="R9671" s="10">
        <f>DATEVALUE(Table1[[#This Row],[Delivery_Date]])</f>
        <v>45024</v>
      </c>
      <c r="S9671" s="10">
        <f>DATEVALUE(Table1[[#This Row],[Order_Date]])</f>
        <v>45012</v>
      </c>
      <c r="T9671" s="4" t="str" cm="1">
        <f t="array" ref="T9671">_xlfn.IFS(Table1[[#This Row],[Inventory_Level]]&lt;=200,"low",Table1[[#This Row],[Inventory_Level]]&gt;=700,"high",Table1[[#This Row],[Inventory_Level]]&gt;200,"medium")</f>
        <v>low</v>
      </c>
    </row>
    <row r="9672" spans="1:20" x14ac:dyDescent="0.35">
      <c r="A9672" s="4">
        <v>9671</v>
      </c>
      <c r="B9672" s="4" t="s">
        <v>44</v>
      </c>
      <c r="C9672" s="4" t="s">
        <v>16</v>
      </c>
      <c r="D9672" s="4" t="s">
        <v>45</v>
      </c>
      <c r="E9672" s="4" t="s">
        <v>18</v>
      </c>
      <c r="F9672" s="10" t="s">
        <v>305</v>
      </c>
      <c r="G9672" s="11" t="s">
        <v>87</v>
      </c>
      <c r="H9672" s="4">
        <v>64</v>
      </c>
      <c r="I9672" s="12">
        <v>13716.78</v>
      </c>
      <c r="J9672" s="12">
        <v>877873.92</v>
      </c>
      <c r="K9672" s="12">
        <v>1840.41</v>
      </c>
      <c r="L9672" s="4">
        <v>697</v>
      </c>
      <c r="M9672" s="4" t="s">
        <v>21</v>
      </c>
      <c r="N9672" s="4" t="str" cm="1">
        <f t="array" ref="N9672">_xlfn.SWITCH(E9672,"Delhi","North","Chennai","South","Hyderabad","South","Mumbai","Central","Bangalore","South")</f>
        <v>North</v>
      </c>
      <c r="O9672" s="12">
        <v>206980.95</v>
      </c>
      <c r="P9672" s="4">
        <f>Table1[[#This Row],[Delivery_Date]]-Table1[[#This Row],[Order_Date]]</f>
        <v>13</v>
      </c>
      <c r="Q9672" s="4" t="str">
        <f>IF(Table1[[#This Row],[Delivery delay days]]&gt;5,"delay","on time")</f>
        <v>delay</v>
      </c>
      <c r="R9672" s="10">
        <f>DATEVALUE(Table1[[#This Row],[Delivery_Date]])</f>
        <v>45304</v>
      </c>
      <c r="S9672" s="10">
        <f>DATEVALUE(Table1[[#This Row],[Order_Date]])</f>
        <v>45291</v>
      </c>
      <c r="T9672" s="4" t="str" cm="1">
        <f t="array" ref="T9672">_xlfn.IFS(Table1[[#This Row],[Inventory_Level]]&lt;=200,"low",Table1[[#This Row],[Inventory_Level]]&gt;=700,"high",Table1[[#This Row],[Inventory_Level]]&gt;200,"medium")</f>
        <v>medium</v>
      </c>
    </row>
    <row r="9673" spans="1:20" x14ac:dyDescent="0.35">
      <c r="A9673" s="4">
        <v>9672</v>
      </c>
      <c r="B9673" s="4" t="s">
        <v>23</v>
      </c>
      <c r="C9673" s="4" t="s">
        <v>24</v>
      </c>
      <c r="D9673" s="4" t="s">
        <v>39</v>
      </c>
      <c r="E9673" s="4" t="s">
        <v>46</v>
      </c>
      <c r="F9673" s="10" t="s">
        <v>55</v>
      </c>
      <c r="G9673" s="11" t="s">
        <v>380</v>
      </c>
      <c r="H9673" s="4">
        <v>66</v>
      </c>
      <c r="I9673" s="12">
        <v>37687.910000000003</v>
      </c>
      <c r="J9673" s="12">
        <v>2487402.06</v>
      </c>
      <c r="K9673" s="12">
        <v>1375.29</v>
      </c>
      <c r="L9673" s="4">
        <v>55</v>
      </c>
      <c r="M9673" s="4" t="s">
        <v>21</v>
      </c>
      <c r="N9673" s="4" t="str" cm="1">
        <f t="array" ref="N9673">_xlfn.SWITCH(E9673,"Delhi","North","Chennai","South","Hyderabad","South","Mumbai","Central","Bangalore","South")</f>
        <v>South</v>
      </c>
      <c r="O9673" s="12">
        <v>314737.38</v>
      </c>
      <c r="P9673" s="4">
        <f>Table1[[#This Row],[Delivery_Date]]-Table1[[#This Row],[Order_Date]]</f>
        <v>11</v>
      </c>
      <c r="Q9673" s="4" t="str">
        <f>IF(Table1[[#This Row],[Delivery delay days]]&gt;5,"delay","on time")</f>
        <v>delay</v>
      </c>
      <c r="R9673" s="10">
        <f>DATEVALUE(Table1[[#This Row],[Delivery_Date]])</f>
        <v>45152</v>
      </c>
      <c r="S9673" s="10">
        <f>DATEVALUE(Table1[[#This Row],[Order_Date]])</f>
        <v>45141</v>
      </c>
      <c r="T9673" s="4" t="str" cm="1">
        <f t="array" ref="T9673">_xlfn.IFS(Table1[[#This Row],[Inventory_Level]]&lt;=200,"low",Table1[[#This Row],[Inventory_Level]]&gt;=700,"high",Table1[[#This Row],[Inventory_Level]]&gt;200,"medium")</f>
        <v>low</v>
      </c>
    </row>
    <row r="9674" spans="1:20" x14ac:dyDescent="0.35">
      <c r="A9674" s="4">
        <v>9673</v>
      </c>
      <c r="B9674" s="4" t="s">
        <v>59</v>
      </c>
      <c r="C9674" s="4" t="s">
        <v>38</v>
      </c>
      <c r="D9674" s="4" t="s">
        <v>39</v>
      </c>
      <c r="E9674" s="4" t="s">
        <v>46</v>
      </c>
      <c r="F9674" s="10" t="s">
        <v>206</v>
      </c>
      <c r="G9674" s="11" t="s">
        <v>377</v>
      </c>
      <c r="H9674" s="4">
        <v>65</v>
      </c>
      <c r="I9674" s="12">
        <v>47410.36</v>
      </c>
      <c r="J9674" s="12">
        <v>3081673.4</v>
      </c>
      <c r="K9674" s="12">
        <v>2346.08</v>
      </c>
      <c r="L9674" s="4">
        <v>885</v>
      </c>
      <c r="M9674" s="4" t="s">
        <v>35</v>
      </c>
      <c r="N9674" s="4" t="str" cm="1">
        <f t="array" ref="N9674">_xlfn.SWITCH(E9674,"Delhi","North","Chennai","South","Hyderabad","South","Mumbai","Central","Bangalore","South")</f>
        <v>South</v>
      </c>
      <c r="O9674" s="12">
        <v>672533.35</v>
      </c>
      <c r="P9674" s="4">
        <f>Table1[[#This Row],[Delivery_Date]]-Table1[[#This Row],[Order_Date]]</f>
        <v>13</v>
      </c>
      <c r="Q9674" s="4" t="str">
        <f>IF(Table1[[#This Row],[Delivery delay days]]&gt;5,"delay","on time")</f>
        <v>delay</v>
      </c>
      <c r="R9674" s="10">
        <f>DATEVALUE(Table1[[#This Row],[Delivery_Date]])</f>
        <v>45243</v>
      </c>
      <c r="S9674" s="10">
        <f>DATEVALUE(Table1[[#This Row],[Order_Date]])</f>
        <v>45230</v>
      </c>
      <c r="T9674" s="4" t="str" cm="1">
        <f t="array" ref="T9674">_xlfn.IFS(Table1[[#This Row],[Inventory_Level]]&lt;=200,"low",Table1[[#This Row],[Inventory_Level]]&gt;=700,"high",Table1[[#This Row],[Inventory_Level]]&gt;200,"medium")</f>
        <v>high</v>
      </c>
    </row>
    <row r="9675" spans="1:20" x14ac:dyDescent="0.35">
      <c r="A9675" s="4">
        <v>9674</v>
      </c>
      <c r="B9675" s="4" t="s">
        <v>44</v>
      </c>
      <c r="C9675" s="4" t="s">
        <v>24</v>
      </c>
      <c r="D9675" s="4" t="s">
        <v>45</v>
      </c>
      <c r="E9675" s="4" t="s">
        <v>18</v>
      </c>
      <c r="F9675" s="10" t="s">
        <v>106</v>
      </c>
      <c r="G9675" s="11" t="s">
        <v>354</v>
      </c>
      <c r="H9675" s="4">
        <v>4</v>
      </c>
      <c r="I9675" s="12">
        <v>27150.45</v>
      </c>
      <c r="J9675" s="12">
        <v>108601.8</v>
      </c>
      <c r="K9675" s="12">
        <v>4208.2700000000004</v>
      </c>
      <c r="L9675" s="4">
        <v>934</v>
      </c>
      <c r="M9675" s="4" t="s">
        <v>21</v>
      </c>
      <c r="N9675" s="4" t="str" cm="1">
        <f t="array" ref="N9675">_xlfn.SWITCH(E9675,"Delhi","North","Chennai","South","Hyderabad","South","Mumbai","Central","Bangalore","South")</f>
        <v>North</v>
      </c>
      <c r="O9675" s="12">
        <v>11605.26</v>
      </c>
      <c r="P9675" s="4">
        <f>Table1[[#This Row],[Delivery_Date]]-Table1[[#This Row],[Order_Date]]</f>
        <v>2</v>
      </c>
      <c r="Q9675" s="4" t="str">
        <f>IF(Table1[[#This Row],[Delivery delay days]]&gt;5,"delay","on time")</f>
        <v>on time</v>
      </c>
      <c r="R9675" s="10">
        <f>DATEVALUE(Table1[[#This Row],[Delivery_Date]])</f>
        <v>45268</v>
      </c>
      <c r="S9675" s="10">
        <f>DATEVALUE(Table1[[#This Row],[Order_Date]])</f>
        <v>45266</v>
      </c>
      <c r="T9675" s="4" t="str" cm="1">
        <f t="array" ref="T9675">_xlfn.IFS(Table1[[#This Row],[Inventory_Level]]&lt;=200,"low",Table1[[#This Row],[Inventory_Level]]&gt;=700,"high",Table1[[#This Row],[Inventory_Level]]&gt;200,"medium")</f>
        <v>high</v>
      </c>
    </row>
    <row r="9676" spans="1:20" x14ac:dyDescent="0.35">
      <c r="A9676" s="4">
        <v>9675</v>
      </c>
      <c r="B9676" s="4" t="s">
        <v>15</v>
      </c>
      <c r="C9676" s="4" t="s">
        <v>16</v>
      </c>
      <c r="D9676" s="4" t="s">
        <v>17</v>
      </c>
      <c r="E9676" s="4" t="s">
        <v>46</v>
      </c>
      <c r="F9676" s="10" t="s">
        <v>163</v>
      </c>
      <c r="G9676" s="11" t="s">
        <v>206</v>
      </c>
      <c r="H9676" s="4">
        <v>10</v>
      </c>
      <c r="I9676" s="12">
        <v>32289.83</v>
      </c>
      <c r="J9676" s="12">
        <v>322898.3</v>
      </c>
      <c r="K9676" s="12">
        <v>4446.74</v>
      </c>
      <c r="L9676" s="4">
        <v>785</v>
      </c>
      <c r="M9676" s="4" t="s">
        <v>21</v>
      </c>
      <c r="N9676" s="4" t="str" cm="1">
        <f t="array" ref="N9676">_xlfn.SWITCH(E9676,"Delhi","North","Chennai","South","Hyderabad","South","Mumbai","Central","Bangalore","South")</f>
        <v>South</v>
      </c>
      <c r="O9676" s="12">
        <v>47324.88</v>
      </c>
      <c r="P9676" s="4">
        <f>Table1[[#This Row],[Delivery_Date]]-Table1[[#This Row],[Order_Date]]</f>
        <v>6</v>
      </c>
      <c r="Q9676" s="4" t="str">
        <f>IF(Table1[[#This Row],[Delivery delay days]]&gt;5,"delay","on time")</f>
        <v>delay</v>
      </c>
      <c r="R9676" s="10">
        <f>DATEVALUE(Table1[[#This Row],[Delivery_Date]])</f>
        <v>45230</v>
      </c>
      <c r="S9676" s="10">
        <f>DATEVALUE(Table1[[#This Row],[Order_Date]])</f>
        <v>45224</v>
      </c>
      <c r="T9676" s="4" t="str" cm="1">
        <f t="array" ref="T9676">_xlfn.IFS(Table1[[#This Row],[Inventory_Level]]&lt;=200,"low",Table1[[#This Row],[Inventory_Level]]&gt;=700,"high",Table1[[#This Row],[Inventory_Level]]&gt;200,"medium")</f>
        <v>high</v>
      </c>
    </row>
    <row r="9677" spans="1:20" x14ac:dyDescent="0.35">
      <c r="A9677" s="4">
        <v>9676</v>
      </c>
      <c r="B9677" s="4" t="s">
        <v>51</v>
      </c>
      <c r="C9677" s="4" t="s">
        <v>24</v>
      </c>
      <c r="D9677" s="4" t="s">
        <v>25</v>
      </c>
      <c r="E9677" s="4" t="s">
        <v>52</v>
      </c>
      <c r="F9677" s="10" t="s">
        <v>396</v>
      </c>
      <c r="G9677" s="11" t="s">
        <v>106</v>
      </c>
      <c r="H9677" s="4">
        <v>21</v>
      </c>
      <c r="I9677" s="12">
        <v>13673.71</v>
      </c>
      <c r="J9677" s="12">
        <v>287147.90999999997</v>
      </c>
      <c r="K9677" s="12">
        <v>978.88</v>
      </c>
      <c r="L9677" s="4">
        <v>126</v>
      </c>
      <c r="M9677" s="4" t="s">
        <v>35</v>
      </c>
      <c r="N9677" s="4" t="str" cm="1">
        <f t="array" ref="N9677">_xlfn.SWITCH(E9677,"Delhi","North","Chennai","South","Hyderabad","South","Mumbai","Central","Bangalore","South")</f>
        <v>Central</v>
      </c>
      <c r="O9677" s="12">
        <v>34318.39</v>
      </c>
      <c r="P9677" s="4">
        <f>Table1[[#This Row],[Delivery_Date]]-Table1[[#This Row],[Order_Date]]</f>
        <v>11</v>
      </c>
      <c r="Q9677" s="4" t="str">
        <f>IF(Table1[[#This Row],[Delivery delay days]]&gt;5,"delay","on time")</f>
        <v>delay</v>
      </c>
      <c r="R9677" s="10">
        <f>DATEVALUE(Table1[[#This Row],[Delivery_Date]])</f>
        <v>45266</v>
      </c>
      <c r="S9677" s="10">
        <f>DATEVALUE(Table1[[#This Row],[Order_Date]])</f>
        <v>45255</v>
      </c>
      <c r="T9677" s="4" t="str" cm="1">
        <f t="array" ref="T9677">_xlfn.IFS(Table1[[#This Row],[Inventory_Level]]&lt;=200,"low",Table1[[#This Row],[Inventory_Level]]&gt;=700,"high",Table1[[#This Row],[Inventory_Level]]&gt;200,"medium")</f>
        <v>low</v>
      </c>
    </row>
    <row r="9678" spans="1:20" x14ac:dyDescent="0.35">
      <c r="A9678" s="4">
        <v>9677</v>
      </c>
      <c r="B9678" s="4" t="s">
        <v>15</v>
      </c>
      <c r="C9678" s="4" t="s">
        <v>16</v>
      </c>
      <c r="D9678" s="4" t="s">
        <v>17</v>
      </c>
      <c r="E9678" s="4" t="s">
        <v>18</v>
      </c>
      <c r="F9678" s="10" t="s">
        <v>368</v>
      </c>
      <c r="G9678" s="11" t="s">
        <v>187</v>
      </c>
      <c r="H9678" s="4">
        <v>15</v>
      </c>
      <c r="I9678" s="12">
        <v>22344.51</v>
      </c>
      <c r="J9678" s="12">
        <v>335167.65000000002</v>
      </c>
      <c r="K9678" s="12">
        <v>1277.67</v>
      </c>
      <c r="L9678" s="4">
        <v>90</v>
      </c>
      <c r="M9678" s="4" t="s">
        <v>35</v>
      </c>
      <c r="N9678" s="4" t="str" cm="1">
        <f t="array" ref="N9678">_xlfn.SWITCH(E9678,"Delhi","North","Chennai","South","Hyderabad","South","Mumbai","Central","Bangalore","South")</f>
        <v>North</v>
      </c>
      <c r="O9678" s="12">
        <v>63510.720000000001</v>
      </c>
      <c r="P9678" s="4">
        <f>Table1[[#This Row],[Delivery_Date]]-Table1[[#This Row],[Order_Date]]</f>
        <v>13</v>
      </c>
      <c r="Q9678" s="4" t="str">
        <f>IF(Table1[[#This Row],[Delivery delay days]]&gt;5,"delay","on time")</f>
        <v>delay</v>
      </c>
      <c r="R9678" s="10">
        <f>DATEVALUE(Table1[[#This Row],[Delivery_Date]])</f>
        <v>45003</v>
      </c>
      <c r="S9678" s="10">
        <f>DATEVALUE(Table1[[#This Row],[Order_Date]])</f>
        <v>44990</v>
      </c>
      <c r="T9678" s="4" t="str" cm="1">
        <f t="array" ref="T9678">_xlfn.IFS(Table1[[#This Row],[Inventory_Level]]&lt;=200,"low",Table1[[#This Row],[Inventory_Level]]&gt;=700,"high",Table1[[#This Row],[Inventory_Level]]&gt;200,"medium")</f>
        <v>low</v>
      </c>
    </row>
    <row r="9679" spans="1:20" x14ac:dyDescent="0.35">
      <c r="A9679" s="4">
        <v>9678</v>
      </c>
      <c r="B9679" s="4" t="s">
        <v>15</v>
      </c>
      <c r="C9679" s="4" t="s">
        <v>16</v>
      </c>
      <c r="D9679" s="4" t="s">
        <v>39</v>
      </c>
      <c r="E9679" s="4" t="s">
        <v>26</v>
      </c>
      <c r="F9679" s="10" t="s">
        <v>110</v>
      </c>
      <c r="G9679" s="11" t="s">
        <v>368</v>
      </c>
      <c r="H9679" s="4">
        <v>43</v>
      </c>
      <c r="I9679" s="12">
        <v>35935.06</v>
      </c>
      <c r="J9679" s="12">
        <v>1545207.58</v>
      </c>
      <c r="K9679" s="12">
        <v>1137.69</v>
      </c>
      <c r="L9679" s="4">
        <v>767</v>
      </c>
      <c r="M9679" s="4" t="s">
        <v>29</v>
      </c>
      <c r="N9679" s="4" t="str" cm="1">
        <f t="array" ref="N9679">_xlfn.SWITCH(E9679,"Delhi","North","Chennai","South","Hyderabad","South","Mumbai","Central","Bangalore","South")</f>
        <v>South</v>
      </c>
      <c r="O9679" s="12">
        <v>111836.84</v>
      </c>
      <c r="P9679" s="4">
        <f>Table1[[#This Row],[Delivery_Date]]-Table1[[#This Row],[Order_Date]]</f>
        <v>11</v>
      </c>
      <c r="Q9679" s="4" t="str">
        <f>IF(Table1[[#This Row],[Delivery delay days]]&gt;5,"delay","on time")</f>
        <v>delay</v>
      </c>
      <c r="R9679" s="10">
        <f>DATEVALUE(Table1[[#This Row],[Delivery_Date]])</f>
        <v>44990</v>
      </c>
      <c r="S9679" s="10">
        <f>DATEVALUE(Table1[[#This Row],[Order_Date]])</f>
        <v>44979</v>
      </c>
      <c r="T9679" s="4" t="str" cm="1">
        <f t="array" ref="T9679">_xlfn.IFS(Table1[[#This Row],[Inventory_Level]]&lt;=200,"low",Table1[[#This Row],[Inventory_Level]]&gt;=700,"high",Table1[[#This Row],[Inventory_Level]]&gt;200,"medium")</f>
        <v>high</v>
      </c>
    </row>
    <row r="9680" spans="1:20" x14ac:dyDescent="0.35">
      <c r="A9680" s="4">
        <v>9679</v>
      </c>
      <c r="B9680" s="4" t="s">
        <v>23</v>
      </c>
      <c r="C9680" s="4" t="s">
        <v>16</v>
      </c>
      <c r="D9680" s="4" t="s">
        <v>25</v>
      </c>
      <c r="E9680" s="4" t="s">
        <v>52</v>
      </c>
      <c r="F9680" s="10" t="s">
        <v>299</v>
      </c>
      <c r="G9680" s="11" t="s">
        <v>73</v>
      </c>
      <c r="H9680" s="4">
        <v>75</v>
      </c>
      <c r="I9680" s="12">
        <v>17723.39</v>
      </c>
      <c r="J9680" s="12">
        <v>1329254.25</v>
      </c>
      <c r="K9680" s="12">
        <v>4823.6099999999997</v>
      </c>
      <c r="L9680" s="4">
        <v>791</v>
      </c>
      <c r="M9680" s="4" t="s">
        <v>42</v>
      </c>
      <c r="N9680" s="4" t="str" cm="1">
        <f t="array" ref="N9680">_xlfn.SWITCH(E9680,"Delhi","North","Chennai","South","Hyderabad","South","Mumbai","Central","Bangalore","South")</f>
        <v>Central</v>
      </c>
      <c r="O9680" s="12">
        <v>248761.32</v>
      </c>
      <c r="P9680" s="4">
        <f>Table1[[#This Row],[Delivery_Date]]-Table1[[#This Row],[Order_Date]]</f>
        <v>10</v>
      </c>
      <c r="Q9680" s="4" t="str">
        <f>IF(Table1[[#This Row],[Delivery delay days]]&gt;5,"delay","on time")</f>
        <v>delay</v>
      </c>
      <c r="R9680" s="10">
        <f>DATEVALUE(Table1[[#This Row],[Delivery_Date]])</f>
        <v>45220</v>
      </c>
      <c r="S9680" s="10">
        <f>DATEVALUE(Table1[[#This Row],[Order_Date]])</f>
        <v>45210</v>
      </c>
      <c r="T9680" s="4" t="str" cm="1">
        <f t="array" ref="T9680">_xlfn.IFS(Table1[[#This Row],[Inventory_Level]]&lt;=200,"low",Table1[[#This Row],[Inventory_Level]]&gt;=700,"high",Table1[[#This Row],[Inventory_Level]]&gt;200,"medium")</f>
        <v>high</v>
      </c>
    </row>
    <row r="9681" spans="1:20" x14ac:dyDescent="0.35">
      <c r="A9681" s="4">
        <v>9680</v>
      </c>
      <c r="B9681" s="4" t="s">
        <v>31</v>
      </c>
      <c r="C9681" s="4" t="s">
        <v>38</v>
      </c>
      <c r="D9681" s="4" t="s">
        <v>45</v>
      </c>
      <c r="E9681" s="4" t="s">
        <v>52</v>
      </c>
      <c r="F9681" s="10" t="s">
        <v>257</v>
      </c>
      <c r="G9681" s="11" t="s">
        <v>144</v>
      </c>
      <c r="H9681" s="4">
        <v>8</v>
      </c>
      <c r="I9681" s="12">
        <v>3913.1</v>
      </c>
      <c r="J9681" s="12">
        <v>31304.799999999999</v>
      </c>
      <c r="K9681" s="12">
        <v>816.78</v>
      </c>
      <c r="L9681" s="4">
        <v>40</v>
      </c>
      <c r="M9681" s="4" t="s">
        <v>35</v>
      </c>
      <c r="N9681" s="4" t="str" cm="1">
        <f t="array" ref="N9681">_xlfn.SWITCH(E9681,"Delhi","North","Chennai","South","Hyderabad","South","Mumbai","Central","Bangalore","South")</f>
        <v>Central</v>
      </c>
      <c r="O9681" s="12">
        <v>4296.08</v>
      </c>
      <c r="P9681" s="4">
        <f>Table1[[#This Row],[Delivery_Date]]-Table1[[#This Row],[Order_Date]]</f>
        <v>8</v>
      </c>
      <c r="Q9681" s="4" t="str">
        <f>IF(Table1[[#This Row],[Delivery delay days]]&gt;5,"delay","on time")</f>
        <v>delay</v>
      </c>
      <c r="R9681" s="10">
        <f>DATEVALUE(Table1[[#This Row],[Delivery_Date]])</f>
        <v>45069</v>
      </c>
      <c r="S9681" s="10">
        <f>DATEVALUE(Table1[[#This Row],[Order_Date]])</f>
        <v>45061</v>
      </c>
      <c r="T9681" s="4" t="str" cm="1">
        <f t="array" ref="T9681">_xlfn.IFS(Table1[[#This Row],[Inventory_Level]]&lt;=200,"low",Table1[[#This Row],[Inventory_Level]]&gt;=700,"high",Table1[[#This Row],[Inventory_Level]]&gt;200,"medium")</f>
        <v>low</v>
      </c>
    </row>
    <row r="9682" spans="1:20" x14ac:dyDescent="0.35">
      <c r="A9682" s="4">
        <v>9681</v>
      </c>
      <c r="B9682" s="4" t="s">
        <v>65</v>
      </c>
      <c r="C9682" s="4" t="s">
        <v>38</v>
      </c>
      <c r="D9682" s="4" t="s">
        <v>39</v>
      </c>
      <c r="E9682" s="4" t="s">
        <v>60</v>
      </c>
      <c r="F9682" s="10" t="s">
        <v>363</v>
      </c>
      <c r="G9682" s="11" t="s">
        <v>318</v>
      </c>
      <c r="H9682" s="4">
        <v>93</v>
      </c>
      <c r="I9682" s="12">
        <v>4051.64</v>
      </c>
      <c r="J9682" s="12">
        <v>376802.52</v>
      </c>
      <c r="K9682" s="12">
        <v>2491.19</v>
      </c>
      <c r="L9682" s="4">
        <v>181</v>
      </c>
      <c r="M9682" s="4" t="s">
        <v>29</v>
      </c>
      <c r="N9682" s="4" t="str" cm="1">
        <f t="array" ref="N9682">_xlfn.SWITCH(E9682,"Delhi","North","Chennai","South","Hyderabad","South","Mumbai","Central","Bangalore","South")</f>
        <v>South</v>
      </c>
      <c r="O9682" s="12">
        <v>43066.65</v>
      </c>
      <c r="P9682" s="4">
        <f>Table1[[#This Row],[Delivery_Date]]-Table1[[#This Row],[Order_Date]]</f>
        <v>15</v>
      </c>
      <c r="Q9682" s="4" t="str">
        <f>IF(Table1[[#This Row],[Delivery delay days]]&gt;5,"delay","on time")</f>
        <v>delay</v>
      </c>
      <c r="R9682" s="10">
        <f>DATEVALUE(Table1[[#This Row],[Delivery_Date]])</f>
        <v>45057</v>
      </c>
      <c r="S9682" s="10">
        <f>DATEVALUE(Table1[[#This Row],[Order_Date]])</f>
        <v>45042</v>
      </c>
      <c r="T9682" s="4" t="str" cm="1">
        <f t="array" ref="T9682">_xlfn.IFS(Table1[[#This Row],[Inventory_Level]]&lt;=200,"low",Table1[[#This Row],[Inventory_Level]]&gt;=700,"high",Table1[[#This Row],[Inventory_Level]]&gt;200,"medium")</f>
        <v>low</v>
      </c>
    </row>
    <row r="9683" spans="1:20" x14ac:dyDescent="0.35">
      <c r="A9683" s="4">
        <v>9682</v>
      </c>
      <c r="B9683" s="4" t="s">
        <v>51</v>
      </c>
      <c r="C9683" s="4" t="s">
        <v>24</v>
      </c>
      <c r="D9683" s="4" t="s">
        <v>25</v>
      </c>
      <c r="E9683" s="4" t="s">
        <v>52</v>
      </c>
      <c r="F9683" s="10" t="s">
        <v>258</v>
      </c>
      <c r="G9683" s="11" t="s">
        <v>120</v>
      </c>
      <c r="H9683" s="4">
        <v>75</v>
      </c>
      <c r="I9683" s="12">
        <v>38353.660000000003</v>
      </c>
      <c r="J9683" s="12">
        <v>2876524.5</v>
      </c>
      <c r="K9683" s="12">
        <v>326.68</v>
      </c>
      <c r="L9683" s="4">
        <v>850</v>
      </c>
      <c r="M9683" s="4" t="s">
        <v>42</v>
      </c>
      <c r="N9683" s="4" t="str" cm="1">
        <f t="array" ref="N9683">_xlfn.SWITCH(E9683,"Delhi","North","Chennai","South","Hyderabad","South","Mumbai","Central","Bangalore","South")</f>
        <v>Central</v>
      </c>
      <c r="O9683" s="12">
        <v>478990.75</v>
      </c>
      <c r="P9683" s="4">
        <f>Table1[[#This Row],[Delivery_Date]]-Table1[[#This Row],[Order_Date]]</f>
        <v>14</v>
      </c>
      <c r="Q9683" s="4" t="str">
        <f>IF(Table1[[#This Row],[Delivery delay days]]&gt;5,"delay","on time")</f>
        <v>delay</v>
      </c>
      <c r="R9683" s="10">
        <f>DATEVALUE(Table1[[#This Row],[Delivery_Date]])</f>
        <v>45076</v>
      </c>
      <c r="S9683" s="10">
        <f>DATEVALUE(Table1[[#This Row],[Order_Date]])</f>
        <v>45062</v>
      </c>
      <c r="T9683" s="4" t="str" cm="1">
        <f t="array" ref="T9683">_xlfn.IFS(Table1[[#This Row],[Inventory_Level]]&lt;=200,"low",Table1[[#This Row],[Inventory_Level]]&gt;=700,"high",Table1[[#This Row],[Inventory_Level]]&gt;200,"medium")</f>
        <v>high</v>
      </c>
    </row>
    <row r="9684" spans="1:20" x14ac:dyDescent="0.35">
      <c r="A9684" s="4">
        <v>9683</v>
      </c>
      <c r="B9684" s="4" t="s">
        <v>59</v>
      </c>
      <c r="C9684" s="4" t="s">
        <v>38</v>
      </c>
      <c r="D9684" s="4" t="s">
        <v>25</v>
      </c>
      <c r="E9684" s="4" t="s">
        <v>52</v>
      </c>
      <c r="F9684" s="10" t="s">
        <v>119</v>
      </c>
      <c r="G9684" s="11" t="s">
        <v>180</v>
      </c>
      <c r="H9684" s="4">
        <v>88</v>
      </c>
      <c r="I9684" s="12">
        <v>34568.6</v>
      </c>
      <c r="J9684" s="12">
        <v>3042036.8</v>
      </c>
      <c r="K9684" s="12">
        <v>3291.47</v>
      </c>
      <c r="L9684" s="4">
        <v>4</v>
      </c>
      <c r="M9684" s="4" t="s">
        <v>35</v>
      </c>
      <c r="N9684" s="4" t="str" cm="1">
        <f t="array" ref="N9684">_xlfn.SWITCH(E9684,"Delhi","North","Chennai","South","Hyderabad","South","Mumbai","Central","Bangalore","South")</f>
        <v>Central</v>
      </c>
      <c r="O9684" s="12">
        <v>537904.42000000004</v>
      </c>
      <c r="P9684" s="4">
        <f>Table1[[#This Row],[Delivery_Date]]-Table1[[#This Row],[Order_Date]]</f>
        <v>15</v>
      </c>
      <c r="Q9684" s="4" t="str">
        <f>IF(Table1[[#This Row],[Delivery delay days]]&gt;5,"delay","on time")</f>
        <v>delay</v>
      </c>
      <c r="R9684" s="10">
        <f>DATEVALUE(Table1[[#This Row],[Delivery_Date]])</f>
        <v>45289</v>
      </c>
      <c r="S9684" s="10">
        <f>DATEVALUE(Table1[[#This Row],[Order_Date]])</f>
        <v>45274</v>
      </c>
      <c r="T9684" s="4" t="str" cm="1">
        <f t="array" ref="T9684">_xlfn.IFS(Table1[[#This Row],[Inventory_Level]]&lt;=200,"low",Table1[[#This Row],[Inventory_Level]]&gt;=700,"high",Table1[[#This Row],[Inventory_Level]]&gt;200,"medium")</f>
        <v>low</v>
      </c>
    </row>
    <row r="9685" spans="1:20" x14ac:dyDescent="0.35">
      <c r="A9685" s="4">
        <v>9684</v>
      </c>
      <c r="B9685" s="4" t="s">
        <v>23</v>
      </c>
      <c r="C9685" s="4" t="s">
        <v>24</v>
      </c>
      <c r="D9685" s="4" t="s">
        <v>45</v>
      </c>
      <c r="E9685" s="4" t="s">
        <v>46</v>
      </c>
      <c r="F9685" s="10" t="s">
        <v>399</v>
      </c>
      <c r="G9685" s="11" t="s">
        <v>139</v>
      </c>
      <c r="H9685" s="4">
        <v>35</v>
      </c>
      <c r="I9685" s="12">
        <v>45138.22</v>
      </c>
      <c r="J9685" s="12">
        <v>1579837.7</v>
      </c>
      <c r="K9685" s="12">
        <v>188.29</v>
      </c>
      <c r="L9685" s="4">
        <v>920</v>
      </c>
      <c r="M9685" s="4" t="s">
        <v>42</v>
      </c>
      <c r="N9685" s="4" t="str" cm="1">
        <f t="array" ref="N9685">_xlfn.SWITCH(E9685,"Delhi","North","Chennai","South","Hyderabad","South","Mumbai","Central","Bangalore","South")</f>
        <v>South</v>
      </c>
      <c r="O9685" s="12">
        <v>313688.75</v>
      </c>
      <c r="P9685" s="4">
        <f>Table1[[#This Row],[Delivery_Date]]-Table1[[#This Row],[Order_Date]]</f>
        <v>14</v>
      </c>
      <c r="Q9685" s="4" t="str">
        <f>IF(Table1[[#This Row],[Delivery delay days]]&gt;5,"delay","on time")</f>
        <v>delay</v>
      </c>
      <c r="R9685" s="10">
        <f>DATEVALUE(Table1[[#This Row],[Delivery_Date]])</f>
        <v>44951</v>
      </c>
      <c r="S9685" s="10">
        <f>DATEVALUE(Table1[[#This Row],[Order_Date]])</f>
        <v>44937</v>
      </c>
      <c r="T9685" s="4" t="str" cm="1">
        <f t="array" ref="T9685">_xlfn.IFS(Table1[[#This Row],[Inventory_Level]]&lt;=200,"low",Table1[[#This Row],[Inventory_Level]]&gt;=700,"high",Table1[[#This Row],[Inventory_Level]]&gt;200,"medium")</f>
        <v>high</v>
      </c>
    </row>
    <row r="9686" spans="1:20" x14ac:dyDescent="0.35">
      <c r="A9686" s="4">
        <v>9685</v>
      </c>
      <c r="B9686" s="4" t="s">
        <v>51</v>
      </c>
      <c r="C9686" s="4" t="s">
        <v>38</v>
      </c>
      <c r="D9686" s="4" t="s">
        <v>39</v>
      </c>
      <c r="E9686" s="4" t="s">
        <v>52</v>
      </c>
      <c r="F9686" s="10" t="s">
        <v>157</v>
      </c>
      <c r="G9686" s="11" t="s">
        <v>415</v>
      </c>
      <c r="H9686" s="4">
        <v>10</v>
      </c>
      <c r="I9686" s="12">
        <v>22310.51</v>
      </c>
      <c r="J9686" s="12">
        <v>223105.1</v>
      </c>
      <c r="K9686" s="12">
        <v>1795.1</v>
      </c>
      <c r="L9686" s="4">
        <v>983</v>
      </c>
      <c r="M9686" s="4" t="s">
        <v>29</v>
      </c>
      <c r="N9686" s="4" t="str" cm="1">
        <f t="array" ref="N9686">_xlfn.SWITCH(E9686,"Delhi","North","Chennai","South","Hyderabad","South","Mumbai","Central","Bangalore","South")</f>
        <v>Central</v>
      </c>
      <c r="O9686" s="12">
        <v>20810.849999999999</v>
      </c>
      <c r="P9686" s="4">
        <f>Table1[[#This Row],[Delivery_Date]]-Table1[[#This Row],[Order_Date]]</f>
        <v>4</v>
      </c>
      <c r="Q9686" s="4" t="str">
        <f>IF(Table1[[#This Row],[Delivery delay days]]&gt;5,"delay","on time")</f>
        <v>on time</v>
      </c>
      <c r="R9686" s="10">
        <f>DATEVALUE(Table1[[#This Row],[Delivery_Date]])</f>
        <v>44974</v>
      </c>
      <c r="S9686" s="10">
        <f>DATEVALUE(Table1[[#This Row],[Order_Date]])</f>
        <v>44970</v>
      </c>
      <c r="T9686" s="4" t="str" cm="1">
        <f t="array" ref="T9686">_xlfn.IFS(Table1[[#This Row],[Inventory_Level]]&lt;=200,"low",Table1[[#This Row],[Inventory_Level]]&gt;=700,"high",Table1[[#This Row],[Inventory_Level]]&gt;200,"medium")</f>
        <v>high</v>
      </c>
    </row>
    <row r="9687" spans="1:20" x14ac:dyDescent="0.35">
      <c r="A9687" s="4">
        <v>9686</v>
      </c>
      <c r="B9687" s="4" t="s">
        <v>51</v>
      </c>
      <c r="C9687" s="4" t="s">
        <v>24</v>
      </c>
      <c r="D9687" s="4" t="s">
        <v>32</v>
      </c>
      <c r="E9687" s="4" t="s">
        <v>52</v>
      </c>
      <c r="F9687" s="10" t="s">
        <v>170</v>
      </c>
      <c r="G9687" s="11" t="s">
        <v>301</v>
      </c>
      <c r="H9687" s="4">
        <v>6</v>
      </c>
      <c r="I9687" s="12">
        <v>24293.83</v>
      </c>
      <c r="J9687" s="12">
        <v>145762.98000000001</v>
      </c>
      <c r="K9687" s="12">
        <v>4973.04</v>
      </c>
      <c r="L9687" s="4">
        <v>640</v>
      </c>
      <c r="M9687" s="4" t="s">
        <v>29</v>
      </c>
      <c r="N9687" s="4" t="str" cm="1">
        <f t="array" ref="N9687">_xlfn.SWITCH(E9687,"Delhi","North","Chennai","South","Hyderabad","South","Mumbai","Central","Bangalore","South")</f>
        <v>Central</v>
      </c>
      <c r="O9687" s="12">
        <v>19048.419999999998</v>
      </c>
      <c r="P9687" s="4">
        <f>Table1[[#This Row],[Delivery_Date]]-Table1[[#This Row],[Order_Date]]</f>
        <v>12</v>
      </c>
      <c r="Q9687" s="4" t="str">
        <f>IF(Table1[[#This Row],[Delivery delay days]]&gt;5,"delay","on time")</f>
        <v>delay</v>
      </c>
      <c r="R9687" s="10">
        <f>DATEVALUE(Table1[[#This Row],[Delivery_Date]])</f>
        <v>45140</v>
      </c>
      <c r="S9687" s="10">
        <f>DATEVALUE(Table1[[#This Row],[Order_Date]])</f>
        <v>45128</v>
      </c>
      <c r="T9687" s="4" t="str" cm="1">
        <f t="array" ref="T9687">_xlfn.IFS(Table1[[#This Row],[Inventory_Level]]&lt;=200,"low",Table1[[#This Row],[Inventory_Level]]&gt;=700,"high",Table1[[#This Row],[Inventory_Level]]&gt;200,"medium")</f>
        <v>medium</v>
      </c>
    </row>
    <row r="9688" spans="1:20" x14ac:dyDescent="0.35">
      <c r="A9688" s="4">
        <v>9687</v>
      </c>
      <c r="B9688" s="4" t="s">
        <v>59</v>
      </c>
      <c r="C9688" s="4" t="s">
        <v>38</v>
      </c>
      <c r="D9688" s="4" t="s">
        <v>32</v>
      </c>
      <c r="E9688" s="4" t="s">
        <v>60</v>
      </c>
      <c r="F9688" s="10" t="s">
        <v>142</v>
      </c>
      <c r="G9688" s="11" t="s">
        <v>377</v>
      </c>
      <c r="H9688" s="4">
        <v>8</v>
      </c>
      <c r="I9688" s="12">
        <v>1575.79</v>
      </c>
      <c r="J9688" s="12">
        <v>12606.32</v>
      </c>
      <c r="K9688" s="12">
        <v>4526.8599999999997</v>
      </c>
      <c r="L9688" s="4">
        <v>474</v>
      </c>
      <c r="M9688" s="4" t="s">
        <v>21</v>
      </c>
      <c r="N9688" s="4" t="str" cm="1">
        <f t="array" ref="N9688">_xlfn.SWITCH(E9688,"Delhi","North","Chennai","South","Hyderabad","South","Mumbai","Central","Bangalore","South")</f>
        <v>South</v>
      </c>
      <c r="O9688" s="12">
        <v>2194.66</v>
      </c>
      <c r="P9688" s="4">
        <f>Table1[[#This Row],[Delivery_Date]]-Table1[[#This Row],[Order_Date]]</f>
        <v>6</v>
      </c>
      <c r="Q9688" s="4" t="str">
        <f>IF(Table1[[#This Row],[Delivery delay days]]&gt;5,"delay","on time")</f>
        <v>delay</v>
      </c>
      <c r="R9688" s="10">
        <f>DATEVALUE(Table1[[#This Row],[Delivery_Date]])</f>
        <v>45243</v>
      </c>
      <c r="S9688" s="10">
        <f>DATEVALUE(Table1[[#This Row],[Order_Date]])</f>
        <v>45237</v>
      </c>
      <c r="T9688" s="4" t="str" cm="1">
        <f t="array" ref="T9688">_xlfn.IFS(Table1[[#This Row],[Inventory_Level]]&lt;=200,"low",Table1[[#This Row],[Inventory_Level]]&gt;=700,"high",Table1[[#This Row],[Inventory_Level]]&gt;200,"medium")</f>
        <v>medium</v>
      </c>
    </row>
    <row r="9689" spans="1:20" x14ac:dyDescent="0.35">
      <c r="A9689" s="4">
        <v>9688</v>
      </c>
      <c r="B9689" s="4" t="s">
        <v>15</v>
      </c>
      <c r="C9689" s="4" t="s">
        <v>38</v>
      </c>
      <c r="D9689" s="4" t="s">
        <v>32</v>
      </c>
      <c r="E9689" s="4" t="s">
        <v>52</v>
      </c>
      <c r="F9689" s="10" t="s">
        <v>398</v>
      </c>
      <c r="G9689" s="11" t="s">
        <v>275</v>
      </c>
      <c r="H9689" s="4">
        <v>32</v>
      </c>
      <c r="I9689" s="12">
        <v>35595.660000000003</v>
      </c>
      <c r="J9689" s="12">
        <v>1139061.1200000001</v>
      </c>
      <c r="K9689" s="12">
        <v>3357.48</v>
      </c>
      <c r="L9689" s="4">
        <v>598</v>
      </c>
      <c r="M9689" s="4" t="s">
        <v>21</v>
      </c>
      <c r="N9689" s="4" t="str" cm="1">
        <f t="array" ref="N9689">_xlfn.SWITCH(E9689,"Delhi","North","Chennai","South","Hyderabad","South","Mumbai","Central","Bangalore","South")</f>
        <v>Central</v>
      </c>
      <c r="O9689" s="12">
        <v>174230.25</v>
      </c>
      <c r="P9689" s="4">
        <f>Table1[[#This Row],[Delivery_Date]]-Table1[[#This Row],[Order_Date]]</f>
        <v>8</v>
      </c>
      <c r="Q9689" s="4" t="str">
        <f>IF(Table1[[#This Row],[Delivery delay days]]&gt;5,"delay","on time")</f>
        <v>delay</v>
      </c>
      <c r="R9689" s="10">
        <f>DATEVALUE(Table1[[#This Row],[Delivery_Date]])</f>
        <v>44999</v>
      </c>
      <c r="S9689" s="10">
        <f>DATEVALUE(Table1[[#This Row],[Order_Date]])</f>
        <v>44991</v>
      </c>
      <c r="T9689" s="4" t="str" cm="1">
        <f t="array" ref="T9689">_xlfn.IFS(Table1[[#This Row],[Inventory_Level]]&lt;=200,"low",Table1[[#This Row],[Inventory_Level]]&gt;=700,"high",Table1[[#This Row],[Inventory_Level]]&gt;200,"medium")</f>
        <v>medium</v>
      </c>
    </row>
    <row r="9690" spans="1:20" x14ac:dyDescent="0.35">
      <c r="A9690" s="4">
        <v>9689</v>
      </c>
      <c r="B9690" s="4" t="s">
        <v>31</v>
      </c>
      <c r="C9690" s="4" t="s">
        <v>24</v>
      </c>
      <c r="D9690" s="4" t="s">
        <v>32</v>
      </c>
      <c r="E9690" s="4" t="s">
        <v>60</v>
      </c>
      <c r="F9690" s="10" t="s">
        <v>265</v>
      </c>
      <c r="G9690" s="11" t="s">
        <v>161</v>
      </c>
      <c r="H9690" s="4">
        <v>13</v>
      </c>
      <c r="I9690" s="12">
        <v>23170.3</v>
      </c>
      <c r="J9690" s="12">
        <v>301213.90000000002</v>
      </c>
      <c r="K9690" s="12">
        <v>4307.2299999999996</v>
      </c>
      <c r="L9690" s="4">
        <v>878</v>
      </c>
      <c r="M9690" s="4" t="s">
        <v>21</v>
      </c>
      <c r="N9690" s="4" t="str" cm="1">
        <f t="array" ref="N9690">_xlfn.SWITCH(E9690,"Delhi","North","Chennai","South","Hyderabad","South","Mumbai","Central","Bangalore","South")</f>
        <v>South</v>
      </c>
      <c r="O9690" s="12">
        <v>15602.13</v>
      </c>
      <c r="P9690" s="4">
        <f>Table1[[#This Row],[Delivery_Date]]-Table1[[#This Row],[Order_Date]]</f>
        <v>2</v>
      </c>
      <c r="Q9690" s="4" t="str">
        <f>IF(Table1[[#This Row],[Delivery delay days]]&gt;5,"delay","on time")</f>
        <v>on time</v>
      </c>
      <c r="R9690" s="10">
        <f>DATEVALUE(Table1[[#This Row],[Delivery_Date]])</f>
        <v>45156</v>
      </c>
      <c r="S9690" s="10">
        <f>DATEVALUE(Table1[[#This Row],[Order_Date]])</f>
        <v>45154</v>
      </c>
      <c r="T9690" s="4" t="str" cm="1">
        <f t="array" ref="T9690">_xlfn.IFS(Table1[[#This Row],[Inventory_Level]]&lt;=200,"low",Table1[[#This Row],[Inventory_Level]]&gt;=700,"high",Table1[[#This Row],[Inventory_Level]]&gt;200,"medium")</f>
        <v>high</v>
      </c>
    </row>
    <row r="9691" spans="1:20" x14ac:dyDescent="0.35">
      <c r="A9691" s="4">
        <v>9690</v>
      </c>
      <c r="B9691" s="4" t="s">
        <v>23</v>
      </c>
      <c r="C9691" s="4" t="s">
        <v>24</v>
      </c>
      <c r="D9691" s="4" t="s">
        <v>39</v>
      </c>
      <c r="E9691" s="4" t="s">
        <v>46</v>
      </c>
      <c r="F9691" s="10" t="s">
        <v>286</v>
      </c>
      <c r="G9691" s="11" t="s">
        <v>410</v>
      </c>
      <c r="H9691" s="4">
        <v>41</v>
      </c>
      <c r="I9691" s="12">
        <v>12035.07</v>
      </c>
      <c r="J9691" s="12">
        <v>493437.87</v>
      </c>
      <c r="K9691" s="12">
        <v>1402.74</v>
      </c>
      <c r="L9691" s="4">
        <v>449</v>
      </c>
      <c r="M9691" s="4" t="s">
        <v>42</v>
      </c>
      <c r="N9691" s="4" t="str" cm="1">
        <f t="array" ref="N9691">_xlfn.SWITCH(E9691,"Delhi","North","Chennai","South","Hyderabad","South","Mumbai","Central","Bangalore","South")</f>
        <v>South</v>
      </c>
      <c r="O9691" s="12">
        <v>108000.17</v>
      </c>
      <c r="P9691" s="4">
        <f>Table1[[#This Row],[Delivery_Date]]-Table1[[#This Row],[Order_Date]]</f>
        <v>7</v>
      </c>
      <c r="Q9691" s="4" t="str">
        <f>IF(Table1[[#This Row],[Delivery delay days]]&gt;5,"delay","on time")</f>
        <v>delay</v>
      </c>
      <c r="R9691" s="10">
        <f>DATEVALUE(Table1[[#This Row],[Delivery_Date]])</f>
        <v>45070</v>
      </c>
      <c r="S9691" s="10">
        <f>DATEVALUE(Table1[[#This Row],[Order_Date]])</f>
        <v>45063</v>
      </c>
      <c r="T9691" s="4" t="str" cm="1">
        <f t="array" ref="T9691">_xlfn.IFS(Table1[[#This Row],[Inventory_Level]]&lt;=200,"low",Table1[[#This Row],[Inventory_Level]]&gt;=700,"high",Table1[[#This Row],[Inventory_Level]]&gt;200,"medium")</f>
        <v>medium</v>
      </c>
    </row>
    <row r="9692" spans="1:20" x14ac:dyDescent="0.35">
      <c r="A9692" s="4">
        <v>9691</v>
      </c>
      <c r="B9692" s="4" t="s">
        <v>44</v>
      </c>
      <c r="C9692" s="4" t="s">
        <v>38</v>
      </c>
      <c r="D9692" s="4" t="s">
        <v>32</v>
      </c>
      <c r="E9692" s="4" t="s">
        <v>52</v>
      </c>
      <c r="F9692" s="10" t="s">
        <v>353</v>
      </c>
      <c r="G9692" s="11" t="s">
        <v>209</v>
      </c>
      <c r="H9692" s="4">
        <v>61</v>
      </c>
      <c r="I9692" s="12">
        <v>14109.73</v>
      </c>
      <c r="J9692" s="12">
        <v>860693.53</v>
      </c>
      <c r="K9692" s="12">
        <v>3731.94</v>
      </c>
      <c r="L9692" s="4">
        <v>798</v>
      </c>
      <c r="M9692" s="4" t="s">
        <v>42</v>
      </c>
      <c r="N9692" s="4" t="str" cm="1">
        <f t="array" ref="N9692">_xlfn.SWITCH(E9692,"Delhi","North","Chennai","South","Hyderabad","South","Mumbai","Central","Bangalore","South")</f>
        <v>Central</v>
      </c>
      <c r="O9692" s="12">
        <v>63911.44</v>
      </c>
      <c r="P9692" s="4">
        <f>Table1[[#This Row],[Delivery_Date]]-Table1[[#This Row],[Order_Date]]</f>
        <v>11</v>
      </c>
      <c r="Q9692" s="4" t="str">
        <f>IF(Table1[[#This Row],[Delivery delay days]]&gt;5,"delay","on time")</f>
        <v>delay</v>
      </c>
      <c r="R9692" s="10">
        <f>DATEVALUE(Table1[[#This Row],[Delivery_Date]])</f>
        <v>45117</v>
      </c>
      <c r="S9692" s="10">
        <f>DATEVALUE(Table1[[#This Row],[Order_Date]])</f>
        <v>45106</v>
      </c>
      <c r="T9692" s="4" t="str" cm="1">
        <f t="array" ref="T9692">_xlfn.IFS(Table1[[#This Row],[Inventory_Level]]&lt;=200,"low",Table1[[#This Row],[Inventory_Level]]&gt;=700,"high",Table1[[#This Row],[Inventory_Level]]&gt;200,"medium")</f>
        <v>high</v>
      </c>
    </row>
    <row r="9693" spans="1:20" x14ac:dyDescent="0.35">
      <c r="A9693" s="4">
        <v>9692</v>
      </c>
      <c r="B9693" s="4" t="s">
        <v>37</v>
      </c>
      <c r="C9693" s="4" t="s">
        <v>38</v>
      </c>
      <c r="D9693" s="4" t="s">
        <v>32</v>
      </c>
      <c r="E9693" s="4" t="s">
        <v>60</v>
      </c>
      <c r="F9693" s="10" t="s">
        <v>152</v>
      </c>
      <c r="G9693" s="11" t="s">
        <v>411</v>
      </c>
      <c r="H9693" s="4">
        <v>24</v>
      </c>
      <c r="I9693" s="12">
        <v>20663.36</v>
      </c>
      <c r="J9693" s="12">
        <v>495920.64000000001</v>
      </c>
      <c r="K9693" s="12">
        <v>3871.05</v>
      </c>
      <c r="L9693" s="4">
        <v>357</v>
      </c>
      <c r="M9693" s="4" t="s">
        <v>21</v>
      </c>
      <c r="N9693" s="4" t="str" cm="1">
        <f t="array" ref="N9693">_xlfn.SWITCH(E9693,"Delhi","North","Chennai","South","Hyderabad","South","Mumbai","Central","Bangalore","South")</f>
        <v>South</v>
      </c>
      <c r="O9693" s="12">
        <v>102078.88</v>
      </c>
      <c r="P9693" s="4">
        <f>Table1[[#This Row],[Delivery_Date]]-Table1[[#This Row],[Order_Date]]</f>
        <v>9</v>
      </c>
      <c r="Q9693" s="4" t="str">
        <f>IF(Table1[[#This Row],[Delivery delay days]]&gt;5,"delay","on time")</f>
        <v>delay</v>
      </c>
      <c r="R9693" s="10">
        <f>DATEVALUE(Table1[[#This Row],[Delivery_Date]])</f>
        <v>44984</v>
      </c>
      <c r="S9693" s="10">
        <f>DATEVALUE(Table1[[#This Row],[Order_Date]])</f>
        <v>44975</v>
      </c>
      <c r="T9693" s="4" t="str" cm="1">
        <f t="array" ref="T9693">_xlfn.IFS(Table1[[#This Row],[Inventory_Level]]&lt;=200,"low",Table1[[#This Row],[Inventory_Level]]&gt;=700,"high",Table1[[#This Row],[Inventory_Level]]&gt;200,"medium")</f>
        <v>medium</v>
      </c>
    </row>
    <row r="9694" spans="1:20" x14ac:dyDescent="0.35">
      <c r="A9694" s="4">
        <v>9693</v>
      </c>
      <c r="B9694" s="4" t="s">
        <v>31</v>
      </c>
      <c r="C9694" s="4" t="s">
        <v>16</v>
      </c>
      <c r="D9694" s="4" t="s">
        <v>45</v>
      </c>
      <c r="E9694" s="4" t="s">
        <v>52</v>
      </c>
      <c r="F9694" s="10" t="s">
        <v>331</v>
      </c>
      <c r="G9694" s="11" t="s">
        <v>138</v>
      </c>
      <c r="H9694" s="4">
        <v>73</v>
      </c>
      <c r="I9694" s="12">
        <v>31562.400000000001</v>
      </c>
      <c r="J9694" s="12">
        <v>2304055.2000000002</v>
      </c>
      <c r="K9694" s="12">
        <v>1379.43</v>
      </c>
      <c r="L9694" s="4">
        <v>367</v>
      </c>
      <c r="M9694" s="4" t="s">
        <v>42</v>
      </c>
      <c r="N9694" s="4" t="str" cm="1">
        <f t="array" ref="N9694">_xlfn.SWITCH(E9694,"Delhi","North","Chennai","South","Hyderabad","South","Mumbai","Central","Bangalore","South")</f>
        <v>Central</v>
      </c>
      <c r="O9694" s="12">
        <v>555263.22</v>
      </c>
      <c r="P9694" s="4">
        <f>Table1[[#This Row],[Delivery_Date]]-Table1[[#This Row],[Order_Date]]</f>
        <v>14</v>
      </c>
      <c r="Q9694" s="4" t="str">
        <f>IF(Table1[[#This Row],[Delivery delay days]]&gt;5,"delay","on time")</f>
        <v>delay</v>
      </c>
      <c r="R9694" s="10">
        <f>DATEVALUE(Table1[[#This Row],[Delivery_Date]])</f>
        <v>44946</v>
      </c>
      <c r="S9694" s="10">
        <f>DATEVALUE(Table1[[#This Row],[Order_Date]])</f>
        <v>44932</v>
      </c>
      <c r="T9694" s="4" t="str" cm="1">
        <f t="array" ref="T9694">_xlfn.IFS(Table1[[#This Row],[Inventory_Level]]&lt;=200,"low",Table1[[#This Row],[Inventory_Level]]&gt;=700,"high",Table1[[#This Row],[Inventory_Level]]&gt;200,"medium")</f>
        <v>medium</v>
      </c>
    </row>
    <row r="9695" spans="1:20" x14ac:dyDescent="0.35">
      <c r="A9695" s="4">
        <v>9694</v>
      </c>
      <c r="B9695" s="4" t="s">
        <v>23</v>
      </c>
      <c r="C9695" s="4" t="s">
        <v>16</v>
      </c>
      <c r="D9695" s="4" t="s">
        <v>17</v>
      </c>
      <c r="E9695" s="4" t="s">
        <v>26</v>
      </c>
      <c r="F9695" s="10" t="s">
        <v>123</v>
      </c>
      <c r="G9695" s="11" t="s">
        <v>359</v>
      </c>
      <c r="H9695" s="4">
        <v>25</v>
      </c>
      <c r="I9695" s="12">
        <v>42719.72</v>
      </c>
      <c r="J9695" s="12">
        <v>1067993</v>
      </c>
      <c r="K9695" s="12">
        <v>1798.6</v>
      </c>
      <c r="L9695" s="4">
        <v>714</v>
      </c>
      <c r="M9695" s="4" t="s">
        <v>42</v>
      </c>
      <c r="N9695" s="4" t="str" cm="1">
        <f t="array" ref="N9695">_xlfn.SWITCH(E9695,"Delhi","North","Chennai","South","Hyderabad","South","Mumbai","Central","Bangalore","South")</f>
        <v>South</v>
      </c>
      <c r="O9695" s="12">
        <v>232436.99</v>
      </c>
      <c r="P9695" s="4">
        <f>Table1[[#This Row],[Delivery_Date]]-Table1[[#This Row],[Order_Date]]</f>
        <v>6</v>
      </c>
      <c r="Q9695" s="4" t="str">
        <f>IF(Table1[[#This Row],[Delivery delay days]]&gt;5,"delay","on time")</f>
        <v>delay</v>
      </c>
      <c r="R9695" s="10">
        <f>DATEVALUE(Table1[[#This Row],[Delivery_Date]])</f>
        <v>45248</v>
      </c>
      <c r="S9695" s="10">
        <f>DATEVALUE(Table1[[#This Row],[Order_Date]])</f>
        <v>45242</v>
      </c>
      <c r="T9695" s="4" t="str" cm="1">
        <f t="array" ref="T9695">_xlfn.IFS(Table1[[#This Row],[Inventory_Level]]&lt;=200,"low",Table1[[#This Row],[Inventory_Level]]&gt;=700,"high",Table1[[#This Row],[Inventory_Level]]&gt;200,"medium")</f>
        <v>high</v>
      </c>
    </row>
    <row r="9696" spans="1:20" x14ac:dyDescent="0.35">
      <c r="A9696" s="4">
        <v>9695</v>
      </c>
      <c r="B9696" s="4" t="s">
        <v>15</v>
      </c>
      <c r="C9696" s="4" t="s">
        <v>16</v>
      </c>
      <c r="D9696" s="4" t="s">
        <v>39</v>
      </c>
      <c r="E9696" s="4" t="s">
        <v>18</v>
      </c>
      <c r="F9696" s="10" t="s">
        <v>374</v>
      </c>
      <c r="G9696" s="11" t="s">
        <v>327</v>
      </c>
      <c r="H9696" s="4">
        <v>72</v>
      </c>
      <c r="I9696" s="12">
        <v>7764.73</v>
      </c>
      <c r="J9696" s="12">
        <v>559060.56000000006</v>
      </c>
      <c r="K9696" s="12">
        <v>3354.62</v>
      </c>
      <c r="L9696" s="4">
        <v>991</v>
      </c>
      <c r="M9696" s="4" t="s">
        <v>29</v>
      </c>
      <c r="N9696" s="4" t="str" cm="1">
        <f t="array" ref="N9696">_xlfn.SWITCH(E9696,"Delhi","North","Chennai","South","Hyderabad","South","Mumbai","Central","Bangalore","South")</f>
        <v>North</v>
      </c>
      <c r="O9696" s="12">
        <v>109090.86</v>
      </c>
      <c r="P9696" s="4">
        <f>Table1[[#This Row],[Delivery_Date]]-Table1[[#This Row],[Order_Date]]</f>
        <v>13</v>
      </c>
      <c r="Q9696" s="4" t="str">
        <f>IF(Table1[[#This Row],[Delivery delay days]]&gt;5,"delay","on time")</f>
        <v>delay</v>
      </c>
      <c r="R9696" s="10">
        <f>DATEVALUE(Table1[[#This Row],[Delivery_Date]])</f>
        <v>45265</v>
      </c>
      <c r="S9696" s="10">
        <f>DATEVALUE(Table1[[#This Row],[Order_Date]])</f>
        <v>45252</v>
      </c>
      <c r="T9696" s="4" t="str" cm="1">
        <f t="array" ref="T9696">_xlfn.IFS(Table1[[#This Row],[Inventory_Level]]&lt;=200,"low",Table1[[#This Row],[Inventory_Level]]&gt;=700,"high",Table1[[#This Row],[Inventory_Level]]&gt;200,"medium")</f>
        <v>high</v>
      </c>
    </row>
    <row r="9697" spans="1:20" x14ac:dyDescent="0.35">
      <c r="A9697" s="4">
        <v>9696</v>
      </c>
      <c r="B9697" s="4" t="s">
        <v>59</v>
      </c>
      <c r="C9697" s="4" t="s">
        <v>24</v>
      </c>
      <c r="D9697" s="4" t="s">
        <v>45</v>
      </c>
      <c r="E9697" s="4" t="s">
        <v>26</v>
      </c>
      <c r="F9697" s="10" t="s">
        <v>126</v>
      </c>
      <c r="G9697" s="11" t="s">
        <v>360</v>
      </c>
      <c r="H9697" s="4">
        <v>31</v>
      </c>
      <c r="I9697" s="12">
        <v>21936.06</v>
      </c>
      <c r="J9697" s="12">
        <v>680017.86</v>
      </c>
      <c r="K9697" s="12">
        <v>2696.94</v>
      </c>
      <c r="L9697" s="4">
        <v>221</v>
      </c>
      <c r="M9697" s="4" t="s">
        <v>35</v>
      </c>
      <c r="N9697" s="4" t="str" cm="1">
        <f t="array" ref="N9697">_xlfn.SWITCH(E9697,"Delhi","North","Chennai","South","Hyderabad","South","Mumbai","Central","Bangalore","South")</f>
        <v>South</v>
      </c>
      <c r="O9697" s="12">
        <v>127683.83</v>
      </c>
      <c r="P9697" s="4">
        <f>Table1[[#This Row],[Delivery_Date]]-Table1[[#This Row],[Order_Date]]</f>
        <v>15</v>
      </c>
      <c r="Q9697" s="4" t="str">
        <f>IF(Table1[[#This Row],[Delivery delay days]]&gt;5,"delay","on time")</f>
        <v>delay</v>
      </c>
      <c r="R9697" s="10">
        <f>DATEVALUE(Table1[[#This Row],[Delivery_Date]])</f>
        <v>44977</v>
      </c>
      <c r="S9697" s="10">
        <f>DATEVALUE(Table1[[#This Row],[Order_Date]])</f>
        <v>44962</v>
      </c>
      <c r="T9697" s="4" t="str" cm="1">
        <f t="array" ref="T9697">_xlfn.IFS(Table1[[#This Row],[Inventory_Level]]&lt;=200,"low",Table1[[#This Row],[Inventory_Level]]&gt;=700,"high",Table1[[#This Row],[Inventory_Level]]&gt;200,"medium")</f>
        <v>medium</v>
      </c>
    </row>
    <row r="9698" spans="1:20" x14ac:dyDescent="0.35">
      <c r="A9698" s="4">
        <v>9697</v>
      </c>
      <c r="B9698" s="4" t="s">
        <v>65</v>
      </c>
      <c r="C9698" s="4" t="s">
        <v>16</v>
      </c>
      <c r="D9698" s="4" t="s">
        <v>17</v>
      </c>
      <c r="E9698" s="4" t="s">
        <v>60</v>
      </c>
      <c r="F9698" s="10" t="s">
        <v>302</v>
      </c>
      <c r="G9698" s="11" t="s">
        <v>129</v>
      </c>
      <c r="H9698" s="4">
        <v>48</v>
      </c>
      <c r="I9698" s="12">
        <v>30625.99</v>
      </c>
      <c r="J9698" s="12">
        <v>1470047.52</v>
      </c>
      <c r="K9698" s="12">
        <v>3845.29</v>
      </c>
      <c r="L9698" s="4">
        <v>219</v>
      </c>
      <c r="M9698" s="4" t="s">
        <v>42</v>
      </c>
      <c r="N9698" s="4" t="str" cm="1">
        <f t="array" ref="N9698">_xlfn.SWITCH(E9698,"Delhi","North","Chennai","South","Hyderabad","South","Mumbai","Central","Bangalore","South")</f>
        <v>South</v>
      </c>
      <c r="O9698" s="12">
        <v>244419.01</v>
      </c>
      <c r="P9698" s="4">
        <f>Table1[[#This Row],[Delivery_Date]]-Table1[[#This Row],[Order_Date]]</f>
        <v>2</v>
      </c>
      <c r="Q9698" s="4" t="str">
        <f>IF(Table1[[#This Row],[Delivery delay days]]&gt;5,"delay","on time")</f>
        <v>on time</v>
      </c>
      <c r="R9698" s="10">
        <f>DATEVALUE(Table1[[#This Row],[Delivery_Date]])</f>
        <v>45168</v>
      </c>
      <c r="S9698" s="10">
        <f>DATEVALUE(Table1[[#This Row],[Order_Date]])</f>
        <v>45166</v>
      </c>
      <c r="T9698" s="4" t="str" cm="1">
        <f t="array" ref="T9698">_xlfn.IFS(Table1[[#This Row],[Inventory_Level]]&lt;=200,"low",Table1[[#This Row],[Inventory_Level]]&gt;=700,"high",Table1[[#This Row],[Inventory_Level]]&gt;200,"medium")</f>
        <v>medium</v>
      </c>
    </row>
    <row r="9699" spans="1:20" x14ac:dyDescent="0.35">
      <c r="A9699" s="4">
        <v>9698</v>
      </c>
      <c r="B9699" s="4" t="s">
        <v>51</v>
      </c>
      <c r="C9699" s="4" t="s">
        <v>38</v>
      </c>
      <c r="D9699" s="4" t="s">
        <v>32</v>
      </c>
      <c r="E9699" s="4" t="s">
        <v>26</v>
      </c>
      <c r="F9699" s="10" t="s">
        <v>401</v>
      </c>
      <c r="G9699" s="11" t="s">
        <v>352</v>
      </c>
      <c r="H9699" s="4">
        <v>41</v>
      </c>
      <c r="I9699" s="12">
        <v>33179.72</v>
      </c>
      <c r="J9699" s="12">
        <v>1360368.52</v>
      </c>
      <c r="K9699" s="12">
        <v>3461.46</v>
      </c>
      <c r="L9699" s="4">
        <v>925</v>
      </c>
      <c r="M9699" s="4" t="s">
        <v>21</v>
      </c>
      <c r="N9699" s="4" t="str" cm="1">
        <f t="array" ref="N9699">_xlfn.SWITCH(E9699,"Delhi","North","Chennai","South","Hyderabad","South","Mumbai","Central","Bangalore","South")</f>
        <v>South</v>
      </c>
      <c r="O9699" s="12">
        <v>86655.57</v>
      </c>
      <c r="P9699" s="4">
        <f>Table1[[#This Row],[Delivery_Date]]-Table1[[#This Row],[Order_Date]]</f>
        <v>12</v>
      </c>
      <c r="Q9699" s="4" t="str">
        <f>IF(Table1[[#This Row],[Delivery delay days]]&gt;5,"delay","on time")</f>
        <v>delay</v>
      </c>
      <c r="R9699" s="10">
        <f>DATEVALUE(Table1[[#This Row],[Delivery_Date]])</f>
        <v>44950</v>
      </c>
      <c r="S9699" s="10">
        <f>DATEVALUE(Table1[[#This Row],[Order_Date]])</f>
        <v>44938</v>
      </c>
      <c r="T9699" s="4" t="str" cm="1">
        <f t="array" ref="T9699">_xlfn.IFS(Table1[[#This Row],[Inventory_Level]]&lt;=200,"low",Table1[[#This Row],[Inventory_Level]]&gt;=700,"high",Table1[[#This Row],[Inventory_Level]]&gt;200,"medium")</f>
        <v>high</v>
      </c>
    </row>
    <row r="9700" spans="1:20" x14ac:dyDescent="0.35">
      <c r="A9700" s="4">
        <v>9699</v>
      </c>
      <c r="B9700" s="4" t="s">
        <v>31</v>
      </c>
      <c r="C9700" s="4" t="s">
        <v>16</v>
      </c>
      <c r="D9700" s="4" t="s">
        <v>32</v>
      </c>
      <c r="E9700" s="4" t="s">
        <v>18</v>
      </c>
      <c r="F9700" s="10" t="s">
        <v>308</v>
      </c>
      <c r="G9700" s="11" t="s">
        <v>307</v>
      </c>
      <c r="H9700" s="4">
        <v>4</v>
      </c>
      <c r="I9700" s="12">
        <v>1206.9000000000001</v>
      </c>
      <c r="J9700" s="12">
        <v>4827.6000000000004</v>
      </c>
      <c r="K9700" s="12">
        <v>4040.91</v>
      </c>
      <c r="L9700" s="4">
        <v>898</v>
      </c>
      <c r="M9700" s="4" t="s">
        <v>35</v>
      </c>
      <c r="N9700" s="4" t="str" cm="1">
        <f t="array" ref="N9700">_xlfn.SWITCH(E9700,"Delhi","North","Chennai","South","Hyderabad","South","Mumbai","Central","Bangalore","South")</f>
        <v>North</v>
      </c>
      <c r="O9700" s="12">
        <v>800.09</v>
      </c>
      <c r="P9700" s="4">
        <f>Table1[[#This Row],[Delivery_Date]]-Table1[[#This Row],[Order_Date]]</f>
        <v>2</v>
      </c>
      <c r="Q9700" s="4" t="str">
        <f>IF(Table1[[#This Row],[Delivery delay days]]&gt;5,"delay","on time")</f>
        <v>on time</v>
      </c>
      <c r="R9700" s="10">
        <f>DATEVALUE(Table1[[#This Row],[Delivery_Date]])</f>
        <v>45283</v>
      </c>
      <c r="S9700" s="10">
        <f>DATEVALUE(Table1[[#This Row],[Order_Date]])</f>
        <v>45281</v>
      </c>
      <c r="T9700" s="4" t="str" cm="1">
        <f t="array" ref="T9700">_xlfn.IFS(Table1[[#This Row],[Inventory_Level]]&lt;=200,"low",Table1[[#This Row],[Inventory_Level]]&gt;=700,"high",Table1[[#This Row],[Inventory_Level]]&gt;200,"medium")</f>
        <v>high</v>
      </c>
    </row>
    <row r="9701" spans="1:20" x14ac:dyDescent="0.35">
      <c r="A9701" s="4">
        <v>9700</v>
      </c>
      <c r="B9701" s="4" t="s">
        <v>44</v>
      </c>
      <c r="C9701" s="4" t="s">
        <v>16</v>
      </c>
      <c r="D9701" s="4" t="s">
        <v>39</v>
      </c>
      <c r="E9701" s="4" t="s">
        <v>26</v>
      </c>
      <c r="F9701" s="10" t="s">
        <v>389</v>
      </c>
      <c r="G9701" s="11" t="s">
        <v>166</v>
      </c>
      <c r="H9701" s="4">
        <v>40</v>
      </c>
      <c r="I9701" s="12">
        <v>48590.33</v>
      </c>
      <c r="J9701" s="12">
        <v>1943613.2</v>
      </c>
      <c r="K9701" s="12">
        <v>4080.21</v>
      </c>
      <c r="L9701" s="4">
        <v>546</v>
      </c>
      <c r="M9701" s="4" t="s">
        <v>35</v>
      </c>
      <c r="N9701" s="4" t="str" cm="1">
        <f t="array" ref="N9701">_xlfn.SWITCH(E9701,"Delhi","North","Chennai","South","Hyderabad","South","Mumbai","Central","Bangalore","South")</f>
        <v>South</v>
      </c>
      <c r="O9701" s="12">
        <v>360696.54</v>
      </c>
      <c r="P9701" s="4">
        <f>Table1[[#This Row],[Delivery_Date]]-Table1[[#This Row],[Order_Date]]</f>
        <v>9</v>
      </c>
      <c r="Q9701" s="4" t="str">
        <f>IF(Table1[[#This Row],[Delivery delay days]]&gt;5,"delay","on time")</f>
        <v>delay</v>
      </c>
      <c r="R9701" s="10">
        <f>DATEVALUE(Table1[[#This Row],[Delivery_Date]])</f>
        <v>45118</v>
      </c>
      <c r="S9701" s="10">
        <f>DATEVALUE(Table1[[#This Row],[Order_Date]])</f>
        <v>45109</v>
      </c>
      <c r="T9701" s="4" t="str" cm="1">
        <f t="array" ref="T9701">_xlfn.IFS(Table1[[#This Row],[Inventory_Level]]&lt;=200,"low",Table1[[#This Row],[Inventory_Level]]&gt;=700,"high",Table1[[#This Row],[Inventory_Level]]&gt;200,"medium")</f>
        <v>medium</v>
      </c>
    </row>
    <row r="9702" spans="1:20" x14ac:dyDescent="0.35">
      <c r="A9702" s="4">
        <v>9701</v>
      </c>
      <c r="B9702" s="4" t="s">
        <v>23</v>
      </c>
      <c r="C9702" s="4" t="s">
        <v>16</v>
      </c>
      <c r="D9702" s="4" t="s">
        <v>25</v>
      </c>
      <c r="E9702" s="4" t="s">
        <v>46</v>
      </c>
      <c r="F9702" s="10" t="s">
        <v>188</v>
      </c>
      <c r="G9702" s="11" t="s">
        <v>178</v>
      </c>
      <c r="H9702" s="4">
        <v>90</v>
      </c>
      <c r="I9702" s="12">
        <v>23054.85</v>
      </c>
      <c r="J9702" s="12">
        <v>2074936.5</v>
      </c>
      <c r="K9702" s="12">
        <v>3089.33</v>
      </c>
      <c r="L9702" s="4">
        <v>393</v>
      </c>
      <c r="M9702" s="4" t="s">
        <v>29</v>
      </c>
      <c r="N9702" s="4" t="str" cm="1">
        <f t="array" ref="N9702">_xlfn.SWITCH(E9702,"Delhi","North","Chennai","South","Hyderabad","South","Mumbai","Central","Bangalore","South")</f>
        <v>South</v>
      </c>
      <c r="O9702" s="12">
        <v>352438.99</v>
      </c>
      <c r="P9702" s="4">
        <f>Table1[[#This Row],[Delivery_Date]]-Table1[[#This Row],[Order_Date]]</f>
        <v>14</v>
      </c>
      <c r="Q9702" s="4" t="str">
        <f>IF(Table1[[#This Row],[Delivery delay days]]&gt;5,"delay","on time")</f>
        <v>delay</v>
      </c>
      <c r="R9702" s="10">
        <f>DATEVALUE(Table1[[#This Row],[Delivery_Date]])</f>
        <v>45023</v>
      </c>
      <c r="S9702" s="10">
        <f>DATEVALUE(Table1[[#This Row],[Order_Date]])</f>
        <v>45009</v>
      </c>
      <c r="T9702" s="4" t="str" cm="1">
        <f t="array" ref="T9702">_xlfn.IFS(Table1[[#This Row],[Inventory_Level]]&lt;=200,"low",Table1[[#This Row],[Inventory_Level]]&gt;=700,"high",Table1[[#This Row],[Inventory_Level]]&gt;200,"medium")</f>
        <v>medium</v>
      </c>
    </row>
    <row r="9703" spans="1:20" x14ac:dyDescent="0.35">
      <c r="A9703" s="4">
        <v>9702</v>
      </c>
      <c r="B9703" s="4" t="s">
        <v>31</v>
      </c>
      <c r="C9703" s="4" t="s">
        <v>38</v>
      </c>
      <c r="D9703" s="4" t="s">
        <v>45</v>
      </c>
      <c r="E9703" s="4" t="s">
        <v>52</v>
      </c>
      <c r="F9703" s="10" t="s">
        <v>417</v>
      </c>
      <c r="G9703" s="11" t="s">
        <v>102</v>
      </c>
      <c r="H9703" s="4">
        <v>32</v>
      </c>
      <c r="I9703" s="12">
        <v>4096.62</v>
      </c>
      <c r="J9703" s="12">
        <v>131091.84</v>
      </c>
      <c r="K9703" s="12">
        <v>4976.1099999999997</v>
      </c>
      <c r="L9703" s="4">
        <v>637</v>
      </c>
      <c r="M9703" s="4" t="s">
        <v>29</v>
      </c>
      <c r="N9703" s="4" t="str" cm="1">
        <f t="array" ref="N9703">_xlfn.SWITCH(E9703,"Delhi","North","Chennai","South","Hyderabad","South","Mumbai","Central","Bangalore","South")</f>
        <v>Central</v>
      </c>
      <c r="O9703" s="12">
        <v>18031.509999999998</v>
      </c>
      <c r="P9703" s="4">
        <f>Table1[[#This Row],[Delivery_Date]]-Table1[[#This Row],[Order_Date]]</f>
        <v>14</v>
      </c>
      <c r="Q9703" s="4" t="str">
        <f>IF(Table1[[#This Row],[Delivery delay days]]&gt;5,"delay","on time")</f>
        <v>delay</v>
      </c>
      <c r="R9703" s="10">
        <f>DATEVALUE(Table1[[#This Row],[Delivery_Date]])</f>
        <v>44997</v>
      </c>
      <c r="S9703" s="10">
        <f>DATEVALUE(Table1[[#This Row],[Order_Date]])</f>
        <v>44983</v>
      </c>
      <c r="T9703" s="4" t="str" cm="1">
        <f t="array" ref="T9703">_xlfn.IFS(Table1[[#This Row],[Inventory_Level]]&lt;=200,"low",Table1[[#This Row],[Inventory_Level]]&gt;=700,"high",Table1[[#This Row],[Inventory_Level]]&gt;200,"medium")</f>
        <v>medium</v>
      </c>
    </row>
    <row r="9704" spans="1:20" x14ac:dyDescent="0.35">
      <c r="A9704" s="4">
        <v>9703</v>
      </c>
      <c r="B9704" s="4" t="s">
        <v>23</v>
      </c>
      <c r="C9704" s="4" t="s">
        <v>38</v>
      </c>
      <c r="D9704" s="4" t="s">
        <v>39</v>
      </c>
      <c r="E9704" s="4" t="s">
        <v>52</v>
      </c>
      <c r="F9704" s="10" t="s">
        <v>133</v>
      </c>
      <c r="G9704" s="11" t="s">
        <v>229</v>
      </c>
      <c r="H9704" s="4">
        <v>40</v>
      </c>
      <c r="I9704" s="12">
        <v>9442.56</v>
      </c>
      <c r="J9704" s="12">
        <v>377702.40000000002</v>
      </c>
      <c r="K9704" s="12">
        <v>2028.16</v>
      </c>
      <c r="L9704" s="4">
        <v>136</v>
      </c>
      <c r="M9704" s="4" t="s">
        <v>35</v>
      </c>
      <c r="N9704" s="4" t="str" cm="1">
        <f t="array" ref="N9704">_xlfn.SWITCH(E9704,"Delhi","North","Chennai","South","Hyderabad","South","Mumbai","Central","Bangalore","South")</f>
        <v>Central</v>
      </c>
      <c r="O9704" s="12">
        <v>57263.57</v>
      </c>
      <c r="P9704" s="4">
        <f>Table1[[#This Row],[Delivery_Date]]-Table1[[#This Row],[Order_Date]]</f>
        <v>14</v>
      </c>
      <c r="Q9704" s="4" t="str">
        <f>IF(Table1[[#This Row],[Delivery delay days]]&gt;5,"delay","on time")</f>
        <v>delay</v>
      </c>
      <c r="R9704" s="10">
        <f>DATEVALUE(Table1[[#This Row],[Delivery_Date]])</f>
        <v>45263</v>
      </c>
      <c r="S9704" s="10">
        <f>DATEVALUE(Table1[[#This Row],[Order_Date]])</f>
        <v>45249</v>
      </c>
      <c r="T9704" s="4" t="str" cm="1">
        <f t="array" ref="T9704">_xlfn.IFS(Table1[[#This Row],[Inventory_Level]]&lt;=200,"low",Table1[[#This Row],[Inventory_Level]]&gt;=700,"high",Table1[[#This Row],[Inventory_Level]]&gt;200,"medium")</f>
        <v>low</v>
      </c>
    </row>
    <row r="9705" spans="1:20" x14ac:dyDescent="0.35">
      <c r="A9705" s="4">
        <v>9704</v>
      </c>
      <c r="B9705" s="4" t="s">
        <v>23</v>
      </c>
      <c r="C9705" s="4" t="s">
        <v>16</v>
      </c>
      <c r="D9705" s="4" t="s">
        <v>17</v>
      </c>
      <c r="E9705" s="4" t="s">
        <v>60</v>
      </c>
      <c r="F9705" s="10" t="s">
        <v>33</v>
      </c>
      <c r="G9705" s="11" t="s">
        <v>258</v>
      </c>
      <c r="H9705" s="4">
        <v>92</v>
      </c>
      <c r="I9705" s="12">
        <v>34597</v>
      </c>
      <c r="J9705" s="12">
        <v>3182924</v>
      </c>
      <c r="K9705" s="12">
        <v>1227.47</v>
      </c>
      <c r="L9705" s="4">
        <v>257</v>
      </c>
      <c r="M9705" s="4" t="s">
        <v>29</v>
      </c>
      <c r="N9705" s="4" t="str" cm="1">
        <f t="array" ref="N9705">_xlfn.SWITCH(E9705,"Delhi","North","Chennai","South","Hyderabad","South","Mumbai","Central","Bangalore","South")</f>
        <v>South</v>
      </c>
      <c r="O9705" s="12">
        <v>172330.8</v>
      </c>
      <c r="P9705" s="4">
        <f>Table1[[#This Row],[Delivery_Date]]-Table1[[#This Row],[Order_Date]]</f>
        <v>9</v>
      </c>
      <c r="Q9705" s="4" t="str">
        <f>IF(Table1[[#This Row],[Delivery delay days]]&gt;5,"delay","on time")</f>
        <v>delay</v>
      </c>
      <c r="R9705" s="10">
        <f>DATEVALUE(Table1[[#This Row],[Delivery_Date]])</f>
        <v>45062</v>
      </c>
      <c r="S9705" s="10">
        <f>DATEVALUE(Table1[[#This Row],[Order_Date]])</f>
        <v>45053</v>
      </c>
      <c r="T9705" s="4" t="str" cm="1">
        <f t="array" ref="T9705">_xlfn.IFS(Table1[[#This Row],[Inventory_Level]]&lt;=200,"low",Table1[[#This Row],[Inventory_Level]]&gt;=700,"high",Table1[[#This Row],[Inventory_Level]]&gt;200,"medium")</f>
        <v>medium</v>
      </c>
    </row>
    <row r="9706" spans="1:20" x14ac:dyDescent="0.35">
      <c r="A9706" s="4">
        <v>9705</v>
      </c>
      <c r="B9706" s="4" t="s">
        <v>15</v>
      </c>
      <c r="C9706" s="4" t="s">
        <v>16</v>
      </c>
      <c r="D9706" s="4" t="s">
        <v>45</v>
      </c>
      <c r="E9706" s="4" t="s">
        <v>18</v>
      </c>
      <c r="F9706" s="10" t="s">
        <v>69</v>
      </c>
      <c r="G9706" s="11" t="s">
        <v>195</v>
      </c>
      <c r="H9706" s="4">
        <v>75</v>
      </c>
      <c r="I9706" s="12">
        <v>16581.38</v>
      </c>
      <c r="J9706" s="12">
        <v>1243603.5</v>
      </c>
      <c r="K9706" s="12">
        <v>308.23</v>
      </c>
      <c r="L9706" s="4">
        <v>189</v>
      </c>
      <c r="M9706" s="4" t="s">
        <v>35</v>
      </c>
      <c r="N9706" s="4" t="str" cm="1">
        <f t="array" ref="N9706">_xlfn.SWITCH(E9706,"Delhi","North","Chennai","South","Hyderabad","South","Mumbai","Central","Bangalore","South")</f>
        <v>North</v>
      </c>
      <c r="O9706" s="12">
        <v>167446.9</v>
      </c>
      <c r="P9706" s="4">
        <f>Table1[[#This Row],[Delivery_Date]]-Table1[[#This Row],[Order_Date]]</f>
        <v>2</v>
      </c>
      <c r="Q9706" s="4" t="str">
        <f>IF(Table1[[#This Row],[Delivery delay days]]&gt;5,"delay","on time")</f>
        <v>on time</v>
      </c>
      <c r="R9706" s="10">
        <f>DATEVALUE(Table1[[#This Row],[Delivery_Date]])</f>
        <v>44930</v>
      </c>
      <c r="S9706" s="10">
        <f>DATEVALUE(Table1[[#This Row],[Order_Date]])</f>
        <v>44928</v>
      </c>
      <c r="T9706" s="4" t="str" cm="1">
        <f t="array" ref="T9706">_xlfn.IFS(Table1[[#This Row],[Inventory_Level]]&lt;=200,"low",Table1[[#This Row],[Inventory_Level]]&gt;=700,"high",Table1[[#This Row],[Inventory_Level]]&gt;200,"medium")</f>
        <v>low</v>
      </c>
    </row>
    <row r="9707" spans="1:20" x14ac:dyDescent="0.35">
      <c r="A9707" s="4">
        <v>9706</v>
      </c>
      <c r="B9707" s="4" t="s">
        <v>31</v>
      </c>
      <c r="C9707" s="4" t="s">
        <v>24</v>
      </c>
      <c r="D9707" s="4" t="s">
        <v>25</v>
      </c>
      <c r="E9707" s="4" t="s">
        <v>46</v>
      </c>
      <c r="F9707" s="10" t="s">
        <v>393</v>
      </c>
      <c r="G9707" s="11" t="s">
        <v>238</v>
      </c>
      <c r="H9707" s="4">
        <v>47</v>
      </c>
      <c r="I9707" s="12">
        <v>28471.85</v>
      </c>
      <c r="J9707" s="12">
        <v>1338176.95</v>
      </c>
      <c r="K9707" s="12">
        <v>2708.18</v>
      </c>
      <c r="L9707" s="4">
        <v>161</v>
      </c>
      <c r="M9707" s="4" t="s">
        <v>35</v>
      </c>
      <c r="N9707" s="4" t="str" cm="1">
        <f t="array" ref="N9707">_xlfn.SWITCH(E9707,"Delhi","North","Chennai","South","Hyderabad","South","Mumbai","Central","Bangalore","South")</f>
        <v>South</v>
      </c>
      <c r="O9707" s="12">
        <v>227920.87</v>
      </c>
      <c r="P9707" s="4">
        <f>Table1[[#This Row],[Delivery_Date]]-Table1[[#This Row],[Order_Date]]</f>
        <v>14</v>
      </c>
      <c r="Q9707" s="4" t="str">
        <f>IF(Table1[[#This Row],[Delivery delay days]]&gt;5,"delay","on time")</f>
        <v>delay</v>
      </c>
      <c r="R9707" s="10">
        <f>DATEVALUE(Table1[[#This Row],[Delivery_Date]])</f>
        <v>45215</v>
      </c>
      <c r="S9707" s="10">
        <f>DATEVALUE(Table1[[#This Row],[Order_Date]])</f>
        <v>45201</v>
      </c>
      <c r="T9707" s="4" t="str" cm="1">
        <f t="array" ref="T9707">_xlfn.IFS(Table1[[#This Row],[Inventory_Level]]&lt;=200,"low",Table1[[#This Row],[Inventory_Level]]&gt;=700,"high",Table1[[#This Row],[Inventory_Level]]&gt;200,"medium")</f>
        <v>low</v>
      </c>
    </row>
    <row r="9708" spans="1:20" x14ac:dyDescent="0.35">
      <c r="A9708" s="4">
        <v>9707</v>
      </c>
      <c r="B9708" s="4" t="s">
        <v>65</v>
      </c>
      <c r="C9708" s="4" t="s">
        <v>16</v>
      </c>
      <c r="D9708" s="4" t="s">
        <v>32</v>
      </c>
      <c r="E9708" s="4" t="s">
        <v>60</v>
      </c>
      <c r="F9708" s="10" t="s">
        <v>145</v>
      </c>
      <c r="G9708" s="11" t="s">
        <v>321</v>
      </c>
      <c r="H9708" s="4">
        <v>14</v>
      </c>
      <c r="I9708" s="12">
        <v>46584.39</v>
      </c>
      <c r="J9708" s="12">
        <v>652181.46</v>
      </c>
      <c r="K9708" s="12">
        <v>3302.24</v>
      </c>
      <c r="L9708" s="4">
        <v>872</v>
      </c>
      <c r="M9708" s="4" t="s">
        <v>42</v>
      </c>
      <c r="N9708" s="4" t="str" cm="1">
        <f t="array" ref="N9708">_xlfn.SWITCH(E9708,"Delhi","North","Chennai","South","Hyderabad","South","Mumbai","Central","Bangalore","South")</f>
        <v>South</v>
      </c>
      <c r="O9708" s="12">
        <v>58841.67</v>
      </c>
      <c r="P9708" s="4">
        <f>Table1[[#This Row],[Delivery_Date]]-Table1[[#This Row],[Order_Date]]</f>
        <v>5</v>
      </c>
      <c r="Q9708" s="4" t="str">
        <f>IF(Table1[[#This Row],[Delivery delay days]]&gt;5,"delay","on time")</f>
        <v>on time</v>
      </c>
      <c r="R9708" s="10">
        <f>DATEVALUE(Table1[[#This Row],[Delivery_Date]])</f>
        <v>45085</v>
      </c>
      <c r="S9708" s="10">
        <f>DATEVALUE(Table1[[#This Row],[Order_Date]])</f>
        <v>45080</v>
      </c>
      <c r="T9708" s="4" t="str" cm="1">
        <f t="array" ref="T9708">_xlfn.IFS(Table1[[#This Row],[Inventory_Level]]&lt;=200,"low",Table1[[#This Row],[Inventory_Level]]&gt;=700,"high",Table1[[#This Row],[Inventory_Level]]&gt;200,"medium")</f>
        <v>high</v>
      </c>
    </row>
    <row r="9709" spans="1:20" x14ac:dyDescent="0.35">
      <c r="A9709" s="4">
        <v>9708</v>
      </c>
      <c r="B9709" s="4" t="s">
        <v>65</v>
      </c>
      <c r="C9709" s="4" t="s">
        <v>38</v>
      </c>
      <c r="D9709" s="4" t="s">
        <v>45</v>
      </c>
      <c r="E9709" s="4" t="s">
        <v>52</v>
      </c>
      <c r="F9709" s="10" t="s">
        <v>109</v>
      </c>
      <c r="G9709" s="11" t="s">
        <v>67</v>
      </c>
      <c r="H9709" s="4">
        <v>50</v>
      </c>
      <c r="I9709" s="12">
        <v>4876.91</v>
      </c>
      <c r="J9709" s="12">
        <v>243845.5</v>
      </c>
      <c r="K9709" s="12">
        <v>482.01</v>
      </c>
      <c r="L9709" s="4">
        <v>82</v>
      </c>
      <c r="M9709" s="4" t="s">
        <v>29</v>
      </c>
      <c r="N9709" s="4" t="str" cm="1">
        <f t="array" ref="N9709">_xlfn.SWITCH(E9709,"Delhi","North","Chennai","South","Hyderabad","South","Mumbai","Central","Bangalore","South")</f>
        <v>Central</v>
      </c>
      <c r="O9709" s="12">
        <v>30550.97</v>
      </c>
      <c r="P9709" s="4">
        <f>Table1[[#This Row],[Delivery_Date]]-Table1[[#This Row],[Order_Date]]</f>
        <v>7</v>
      </c>
      <c r="Q9709" s="4" t="str">
        <f>IF(Table1[[#This Row],[Delivery delay days]]&gt;5,"delay","on time")</f>
        <v>delay</v>
      </c>
      <c r="R9709" s="10">
        <f>DATEVALUE(Table1[[#This Row],[Delivery_Date]])</f>
        <v>45170</v>
      </c>
      <c r="S9709" s="10">
        <f>DATEVALUE(Table1[[#This Row],[Order_Date]])</f>
        <v>45163</v>
      </c>
      <c r="T9709" s="4" t="str" cm="1">
        <f t="array" ref="T9709">_xlfn.IFS(Table1[[#This Row],[Inventory_Level]]&lt;=200,"low",Table1[[#This Row],[Inventory_Level]]&gt;=700,"high",Table1[[#This Row],[Inventory_Level]]&gt;200,"medium")</f>
        <v>low</v>
      </c>
    </row>
    <row r="9710" spans="1:20" x14ac:dyDescent="0.35">
      <c r="A9710" s="4">
        <v>9709</v>
      </c>
      <c r="B9710" s="4" t="s">
        <v>65</v>
      </c>
      <c r="C9710" s="4" t="s">
        <v>24</v>
      </c>
      <c r="D9710" s="4" t="s">
        <v>32</v>
      </c>
      <c r="E9710" s="4" t="s">
        <v>60</v>
      </c>
      <c r="F9710" s="10" t="s">
        <v>106</v>
      </c>
      <c r="G9710" s="11" t="s">
        <v>230</v>
      </c>
      <c r="H9710" s="4">
        <v>5</v>
      </c>
      <c r="I9710" s="12">
        <v>15826.05</v>
      </c>
      <c r="J9710" s="12">
        <v>79130.25</v>
      </c>
      <c r="K9710" s="12">
        <v>2547.0300000000002</v>
      </c>
      <c r="L9710" s="4">
        <v>442</v>
      </c>
      <c r="M9710" s="4" t="s">
        <v>35</v>
      </c>
      <c r="N9710" s="4" t="str" cm="1">
        <f t="array" ref="N9710">_xlfn.SWITCH(E9710,"Delhi","North","Chennai","South","Hyderabad","South","Mumbai","Central","Bangalore","South")</f>
        <v>South</v>
      </c>
      <c r="O9710" s="12">
        <v>15270.08</v>
      </c>
      <c r="P9710" s="4">
        <f>Table1[[#This Row],[Delivery_Date]]-Table1[[#This Row],[Order_Date]]</f>
        <v>11</v>
      </c>
      <c r="Q9710" s="4" t="str">
        <f>IF(Table1[[#This Row],[Delivery delay days]]&gt;5,"delay","on time")</f>
        <v>delay</v>
      </c>
      <c r="R9710" s="10">
        <f>DATEVALUE(Table1[[#This Row],[Delivery_Date]])</f>
        <v>45277</v>
      </c>
      <c r="S9710" s="10">
        <f>DATEVALUE(Table1[[#This Row],[Order_Date]])</f>
        <v>45266</v>
      </c>
      <c r="T9710" s="4" t="str" cm="1">
        <f t="array" ref="T9710">_xlfn.IFS(Table1[[#This Row],[Inventory_Level]]&lt;=200,"low",Table1[[#This Row],[Inventory_Level]]&gt;=700,"high",Table1[[#This Row],[Inventory_Level]]&gt;200,"medium")</f>
        <v>medium</v>
      </c>
    </row>
    <row r="9711" spans="1:20" x14ac:dyDescent="0.35">
      <c r="A9711" s="4">
        <v>9710</v>
      </c>
      <c r="B9711" s="4" t="s">
        <v>51</v>
      </c>
      <c r="C9711" s="4" t="s">
        <v>38</v>
      </c>
      <c r="D9711" s="4" t="s">
        <v>25</v>
      </c>
      <c r="E9711" s="4" t="s">
        <v>60</v>
      </c>
      <c r="F9711" s="10" t="s">
        <v>256</v>
      </c>
      <c r="G9711" s="11" t="s">
        <v>49</v>
      </c>
      <c r="H9711" s="4">
        <v>50</v>
      </c>
      <c r="I9711" s="12">
        <v>47921.52</v>
      </c>
      <c r="J9711" s="12">
        <v>2396076</v>
      </c>
      <c r="K9711" s="12">
        <v>1109.9000000000001</v>
      </c>
      <c r="L9711" s="4">
        <v>534</v>
      </c>
      <c r="M9711" s="4" t="s">
        <v>29</v>
      </c>
      <c r="N9711" s="4" t="str" cm="1">
        <f t="array" ref="N9711">_xlfn.SWITCH(E9711,"Delhi","North","Chennai","South","Hyderabad","South","Mumbai","Central","Bangalore","South")</f>
        <v>South</v>
      </c>
      <c r="O9711" s="12">
        <v>428817.07</v>
      </c>
      <c r="P9711" s="4">
        <f>Table1[[#This Row],[Delivery_Date]]-Table1[[#This Row],[Order_Date]]</f>
        <v>13</v>
      </c>
      <c r="Q9711" s="4" t="str">
        <f>IF(Table1[[#This Row],[Delivery delay days]]&gt;5,"delay","on time")</f>
        <v>delay</v>
      </c>
      <c r="R9711" s="10">
        <f>DATEVALUE(Table1[[#This Row],[Delivery_Date]])</f>
        <v>45115</v>
      </c>
      <c r="S9711" s="10">
        <f>DATEVALUE(Table1[[#This Row],[Order_Date]])</f>
        <v>45102</v>
      </c>
      <c r="T9711" s="4" t="str" cm="1">
        <f t="array" ref="T9711">_xlfn.IFS(Table1[[#This Row],[Inventory_Level]]&lt;=200,"low",Table1[[#This Row],[Inventory_Level]]&gt;=700,"high",Table1[[#This Row],[Inventory_Level]]&gt;200,"medium")</f>
        <v>medium</v>
      </c>
    </row>
    <row r="9712" spans="1:20" x14ac:dyDescent="0.35">
      <c r="A9712" s="4">
        <v>9711</v>
      </c>
      <c r="B9712" s="4" t="s">
        <v>15</v>
      </c>
      <c r="C9712" s="4" t="s">
        <v>24</v>
      </c>
      <c r="D9712" s="4" t="s">
        <v>45</v>
      </c>
      <c r="E9712" s="4" t="s">
        <v>46</v>
      </c>
      <c r="F9712" s="10" t="s">
        <v>314</v>
      </c>
      <c r="G9712" s="11" t="s">
        <v>209</v>
      </c>
      <c r="H9712" s="4">
        <v>52</v>
      </c>
      <c r="I9712" s="12">
        <v>15534.14</v>
      </c>
      <c r="J9712" s="12">
        <v>807775.28</v>
      </c>
      <c r="K9712" s="12">
        <v>359.35</v>
      </c>
      <c r="L9712" s="4">
        <v>860</v>
      </c>
      <c r="M9712" s="4" t="s">
        <v>21</v>
      </c>
      <c r="N9712" s="4" t="str" cm="1">
        <f t="array" ref="N9712">_xlfn.SWITCH(E9712,"Delhi","North","Chennai","South","Hyderabad","South","Mumbai","Central","Bangalore","South")</f>
        <v>South</v>
      </c>
      <c r="O9712" s="12">
        <v>81320.22</v>
      </c>
      <c r="P9712" s="4">
        <f>Table1[[#This Row],[Delivery_Date]]-Table1[[#This Row],[Order_Date]]</f>
        <v>9</v>
      </c>
      <c r="Q9712" s="4" t="str">
        <f>IF(Table1[[#This Row],[Delivery delay days]]&gt;5,"delay","on time")</f>
        <v>delay</v>
      </c>
      <c r="R9712" s="10">
        <f>DATEVALUE(Table1[[#This Row],[Delivery_Date]])</f>
        <v>45117</v>
      </c>
      <c r="S9712" s="10">
        <f>DATEVALUE(Table1[[#This Row],[Order_Date]])</f>
        <v>45108</v>
      </c>
      <c r="T9712" s="4" t="str" cm="1">
        <f t="array" ref="T9712">_xlfn.IFS(Table1[[#This Row],[Inventory_Level]]&lt;=200,"low",Table1[[#This Row],[Inventory_Level]]&gt;=700,"high",Table1[[#This Row],[Inventory_Level]]&gt;200,"medium")</f>
        <v>high</v>
      </c>
    </row>
    <row r="9713" spans="1:20" x14ac:dyDescent="0.35">
      <c r="A9713" s="4">
        <v>9712</v>
      </c>
      <c r="B9713" s="4" t="s">
        <v>51</v>
      </c>
      <c r="C9713" s="4" t="s">
        <v>24</v>
      </c>
      <c r="D9713" s="4" t="s">
        <v>32</v>
      </c>
      <c r="E9713" s="4" t="s">
        <v>26</v>
      </c>
      <c r="F9713" s="10" t="s">
        <v>336</v>
      </c>
      <c r="G9713" s="11" t="s">
        <v>176</v>
      </c>
      <c r="H9713" s="4">
        <v>72</v>
      </c>
      <c r="I9713" s="12">
        <v>11449.43</v>
      </c>
      <c r="J9713" s="12">
        <v>824358.96</v>
      </c>
      <c r="K9713" s="12">
        <v>1638.22</v>
      </c>
      <c r="L9713" s="4">
        <v>906</v>
      </c>
      <c r="M9713" s="4" t="s">
        <v>29</v>
      </c>
      <c r="N9713" s="4" t="str" cm="1">
        <f t="array" ref="N9713">_xlfn.SWITCH(E9713,"Delhi","North","Chennai","South","Hyderabad","South","Mumbai","Central","Bangalore","South")</f>
        <v>South</v>
      </c>
      <c r="O9713" s="12">
        <v>148569.16</v>
      </c>
      <c r="P9713" s="4">
        <f>Table1[[#This Row],[Delivery_Date]]-Table1[[#This Row],[Order_Date]]</f>
        <v>6</v>
      </c>
      <c r="Q9713" s="4" t="str">
        <f>IF(Table1[[#This Row],[Delivery delay days]]&gt;5,"delay","on time")</f>
        <v>delay</v>
      </c>
      <c r="R9713" s="10">
        <f>DATEVALUE(Table1[[#This Row],[Delivery_Date]])</f>
        <v>45101</v>
      </c>
      <c r="S9713" s="10">
        <f>DATEVALUE(Table1[[#This Row],[Order_Date]])</f>
        <v>45095</v>
      </c>
      <c r="T9713" s="4" t="str" cm="1">
        <f t="array" ref="T9713">_xlfn.IFS(Table1[[#This Row],[Inventory_Level]]&lt;=200,"low",Table1[[#This Row],[Inventory_Level]]&gt;=700,"high",Table1[[#This Row],[Inventory_Level]]&gt;200,"medium")</f>
        <v>high</v>
      </c>
    </row>
    <row r="9714" spans="1:20" x14ac:dyDescent="0.35">
      <c r="A9714" s="4">
        <v>9713</v>
      </c>
      <c r="B9714" s="4" t="s">
        <v>15</v>
      </c>
      <c r="C9714" s="4" t="s">
        <v>24</v>
      </c>
      <c r="D9714" s="4" t="s">
        <v>17</v>
      </c>
      <c r="E9714" s="4" t="s">
        <v>26</v>
      </c>
      <c r="F9714" s="10" t="s">
        <v>406</v>
      </c>
      <c r="G9714" s="11" t="s">
        <v>153</v>
      </c>
      <c r="H9714" s="4">
        <v>17</v>
      </c>
      <c r="I9714" s="12">
        <v>12380.42</v>
      </c>
      <c r="J9714" s="12">
        <v>210467.14</v>
      </c>
      <c r="K9714" s="12">
        <v>1983.17</v>
      </c>
      <c r="L9714" s="4">
        <v>749</v>
      </c>
      <c r="M9714" s="4" t="s">
        <v>42</v>
      </c>
      <c r="N9714" s="4" t="str" cm="1">
        <f t="array" ref="N9714">_xlfn.SWITCH(E9714,"Delhi","North","Chennai","South","Hyderabad","South","Mumbai","Central","Bangalore","South")</f>
        <v>South</v>
      </c>
      <c r="O9714" s="12">
        <v>37294.230000000003</v>
      </c>
      <c r="P9714" s="4">
        <f>Table1[[#This Row],[Delivery_Date]]-Table1[[#This Row],[Order_Date]]</f>
        <v>6</v>
      </c>
      <c r="Q9714" s="4" t="str">
        <f>IF(Table1[[#This Row],[Delivery delay days]]&gt;5,"delay","on time")</f>
        <v>delay</v>
      </c>
      <c r="R9714" s="10">
        <f>DATEVALUE(Table1[[#This Row],[Delivery_Date]])</f>
        <v>44982</v>
      </c>
      <c r="S9714" s="10">
        <f>DATEVALUE(Table1[[#This Row],[Order_Date]])</f>
        <v>44976</v>
      </c>
      <c r="T9714" s="4" t="str" cm="1">
        <f t="array" ref="T9714">_xlfn.IFS(Table1[[#This Row],[Inventory_Level]]&lt;=200,"low",Table1[[#This Row],[Inventory_Level]]&gt;=700,"high",Table1[[#This Row],[Inventory_Level]]&gt;200,"medium")</f>
        <v>high</v>
      </c>
    </row>
    <row r="9715" spans="1:20" x14ac:dyDescent="0.35">
      <c r="A9715" s="4">
        <v>9714</v>
      </c>
      <c r="B9715" s="4" t="s">
        <v>65</v>
      </c>
      <c r="C9715" s="4" t="s">
        <v>24</v>
      </c>
      <c r="D9715" s="4" t="s">
        <v>39</v>
      </c>
      <c r="E9715" s="4" t="s">
        <v>46</v>
      </c>
      <c r="F9715" s="10" t="s">
        <v>209</v>
      </c>
      <c r="G9715" s="11" t="s">
        <v>131</v>
      </c>
      <c r="H9715" s="4">
        <v>61</v>
      </c>
      <c r="I9715" s="12">
        <v>27714.59</v>
      </c>
      <c r="J9715" s="12">
        <v>1690589.99</v>
      </c>
      <c r="K9715" s="12">
        <v>2416.61</v>
      </c>
      <c r="L9715" s="4">
        <v>513</v>
      </c>
      <c r="M9715" s="4" t="s">
        <v>21</v>
      </c>
      <c r="N9715" s="4" t="str" cm="1">
        <f t="array" ref="N9715">_xlfn.SWITCH(E9715,"Delhi","North","Chennai","South","Hyderabad","South","Mumbai","Central","Bangalore","South")</f>
        <v>South</v>
      </c>
      <c r="O9715" s="12">
        <v>131598.09</v>
      </c>
      <c r="P9715" s="4">
        <f>Table1[[#This Row],[Delivery_Date]]-Table1[[#This Row],[Order_Date]]</f>
        <v>14</v>
      </c>
      <c r="Q9715" s="4" t="str">
        <f>IF(Table1[[#This Row],[Delivery delay days]]&gt;5,"delay","on time")</f>
        <v>delay</v>
      </c>
      <c r="R9715" s="10">
        <f>DATEVALUE(Table1[[#This Row],[Delivery_Date]])</f>
        <v>45131</v>
      </c>
      <c r="S9715" s="10">
        <f>DATEVALUE(Table1[[#This Row],[Order_Date]])</f>
        <v>45117</v>
      </c>
      <c r="T9715" s="4" t="str" cm="1">
        <f t="array" ref="T9715">_xlfn.IFS(Table1[[#This Row],[Inventory_Level]]&lt;=200,"low",Table1[[#This Row],[Inventory_Level]]&gt;=700,"high",Table1[[#This Row],[Inventory_Level]]&gt;200,"medium")</f>
        <v>medium</v>
      </c>
    </row>
    <row r="9716" spans="1:20" x14ac:dyDescent="0.35">
      <c r="A9716" s="4">
        <v>9715</v>
      </c>
      <c r="B9716" s="4" t="s">
        <v>65</v>
      </c>
      <c r="C9716" s="4" t="s">
        <v>24</v>
      </c>
      <c r="D9716" s="4" t="s">
        <v>45</v>
      </c>
      <c r="E9716" s="4" t="s">
        <v>18</v>
      </c>
      <c r="F9716" s="10" t="s">
        <v>342</v>
      </c>
      <c r="G9716" s="11" t="s">
        <v>233</v>
      </c>
      <c r="H9716" s="4">
        <v>21</v>
      </c>
      <c r="I9716" s="12">
        <v>19475.87</v>
      </c>
      <c r="J9716" s="12">
        <v>408993.27</v>
      </c>
      <c r="K9716" s="12">
        <v>3483.24</v>
      </c>
      <c r="L9716" s="4">
        <v>515</v>
      </c>
      <c r="M9716" s="4" t="s">
        <v>35</v>
      </c>
      <c r="N9716" s="4" t="str" cm="1">
        <f t="array" ref="N9716">_xlfn.SWITCH(E9716,"Delhi","North","Chennai","South","Hyderabad","South","Mumbai","Central","Bangalore","South")</f>
        <v>North</v>
      </c>
      <c r="O9716" s="12">
        <v>31684.42</v>
      </c>
      <c r="P9716" s="4">
        <f>Table1[[#This Row],[Delivery_Date]]-Table1[[#This Row],[Order_Date]]</f>
        <v>9</v>
      </c>
      <c r="Q9716" s="4" t="str">
        <f>IF(Table1[[#This Row],[Delivery delay days]]&gt;5,"delay","on time")</f>
        <v>delay</v>
      </c>
      <c r="R9716" s="10">
        <f>DATEVALUE(Table1[[#This Row],[Delivery_Date]])</f>
        <v>45195</v>
      </c>
      <c r="S9716" s="10">
        <f>DATEVALUE(Table1[[#This Row],[Order_Date]])</f>
        <v>45186</v>
      </c>
      <c r="T9716" s="4" t="str" cm="1">
        <f t="array" ref="T9716">_xlfn.IFS(Table1[[#This Row],[Inventory_Level]]&lt;=200,"low",Table1[[#This Row],[Inventory_Level]]&gt;=700,"high",Table1[[#This Row],[Inventory_Level]]&gt;200,"medium")</f>
        <v>medium</v>
      </c>
    </row>
    <row r="9717" spans="1:20" x14ac:dyDescent="0.35">
      <c r="A9717" s="4">
        <v>9716</v>
      </c>
      <c r="B9717" s="4" t="s">
        <v>59</v>
      </c>
      <c r="C9717" s="4" t="s">
        <v>38</v>
      </c>
      <c r="D9717" s="4" t="s">
        <v>32</v>
      </c>
      <c r="E9717" s="4" t="s">
        <v>60</v>
      </c>
      <c r="F9717" s="10" t="s">
        <v>88</v>
      </c>
      <c r="G9717" s="11" t="s">
        <v>190</v>
      </c>
      <c r="H9717" s="4">
        <v>31</v>
      </c>
      <c r="I9717" s="12">
        <v>25329.11</v>
      </c>
      <c r="J9717" s="12">
        <v>785202.41</v>
      </c>
      <c r="K9717" s="12">
        <v>2155.92</v>
      </c>
      <c r="L9717" s="4">
        <v>791</v>
      </c>
      <c r="M9717" s="4" t="s">
        <v>35</v>
      </c>
      <c r="N9717" s="4" t="str" cm="1">
        <f t="array" ref="N9717">_xlfn.SWITCH(E9717,"Delhi","North","Chennai","South","Hyderabad","South","Mumbai","Central","Bangalore","South")</f>
        <v>South</v>
      </c>
      <c r="O9717" s="12">
        <v>50683.17</v>
      </c>
      <c r="P9717" s="4">
        <f>Table1[[#This Row],[Delivery_Date]]-Table1[[#This Row],[Order_Date]]</f>
        <v>5</v>
      </c>
      <c r="Q9717" s="4" t="str">
        <f>IF(Table1[[#This Row],[Delivery delay days]]&gt;5,"delay","on time")</f>
        <v>on time</v>
      </c>
      <c r="R9717" s="10">
        <f>DATEVALUE(Table1[[#This Row],[Delivery_Date]])</f>
        <v>45119</v>
      </c>
      <c r="S9717" s="10">
        <f>DATEVALUE(Table1[[#This Row],[Order_Date]])</f>
        <v>45114</v>
      </c>
      <c r="T9717" s="4" t="str" cm="1">
        <f t="array" ref="T9717">_xlfn.IFS(Table1[[#This Row],[Inventory_Level]]&lt;=200,"low",Table1[[#This Row],[Inventory_Level]]&gt;=700,"high",Table1[[#This Row],[Inventory_Level]]&gt;200,"medium")</f>
        <v>high</v>
      </c>
    </row>
    <row r="9718" spans="1:20" x14ac:dyDescent="0.35">
      <c r="A9718" s="4">
        <v>9717</v>
      </c>
      <c r="B9718" s="4" t="s">
        <v>15</v>
      </c>
      <c r="C9718" s="4" t="s">
        <v>24</v>
      </c>
      <c r="D9718" s="4" t="s">
        <v>32</v>
      </c>
      <c r="E9718" s="4" t="s">
        <v>46</v>
      </c>
      <c r="F9718" s="10" t="s">
        <v>214</v>
      </c>
      <c r="G9718" s="11" t="s">
        <v>387</v>
      </c>
      <c r="H9718" s="4">
        <v>87</v>
      </c>
      <c r="I9718" s="12">
        <v>35220.51</v>
      </c>
      <c r="J9718" s="12">
        <v>3064184.37</v>
      </c>
      <c r="K9718" s="12">
        <v>1530.87</v>
      </c>
      <c r="L9718" s="4">
        <v>167</v>
      </c>
      <c r="M9718" s="4" t="s">
        <v>21</v>
      </c>
      <c r="N9718" s="4" t="str" cm="1">
        <f t="array" ref="N9718">_xlfn.SWITCH(E9718,"Delhi","North","Chennai","South","Hyderabad","South","Mumbai","Central","Bangalore","South")</f>
        <v>South</v>
      </c>
      <c r="O9718" s="12">
        <v>533693.21</v>
      </c>
      <c r="P9718" s="4">
        <f>Table1[[#This Row],[Delivery_Date]]-Table1[[#This Row],[Order_Date]]</f>
        <v>3</v>
      </c>
      <c r="Q9718" s="4" t="str">
        <f>IF(Table1[[#This Row],[Delivery delay days]]&gt;5,"delay","on time")</f>
        <v>on time</v>
      </c>
      <c r="R9718" s="10">
        <f>DATEVALUE(Table1[[#This Row],[Delivery_Date]])</f>
        <v>45018</v>
      </c>
      <c r="S9718" s="10">
        <f>DATEVALUE(Table1[[#This Row],[Order_Date]])</f>
        <v>45015</v>
      </c>
      <c r="T9718" s="4" t="str" cm="1">
        <f t="array" ref="T9718">_xlfn.IFS(Table1[[#This Row],[Inventory_Level]]&lt;=200,"low",Table1[[#This Row],[Inventory_Level]]&gt;=700,"high",Table1[[#This Row],[Inventory_Level]]&gt;200,"medium")</f>
        <v>low</v>
      </c>
    </row>
    <row r="9719" spans="1:20" x14ac:dyDescent="0.35">
      <c r="A9719" s="4">
        <v>9718</v>
      </c>
      <c r="B9719" s="4" t="s">
        <v>23</v>
      </c>
      <c r="C9719" s="4" t="s">
        <v>16</v>
      </c>
      <c r="D9719" s="4" t="s">
        <v>39</v>
      </c>
      <c r="E9719" s="4" t="s">
        <v>18</v>
      </c>
      <c r="F9719" s="10" t="s">
        <v>212</v>
      </c>
      <c r="G9719" s="11" t="s">
        <v>96</v>
      </c>
      <c r="H9719" s="4">
        <v>68</v>
      </c>
      <c r="I9719" s="12">
        <v>41713.51</v>
      </c>
      <c r="J9719" s="12">
        <v>2836518.68</v>
      </c>
      <c r="K9719" s="12">
        <v>373.26</v>
      </c>
      <c r="L9719" s="4">
        <v>374</v>
      </c>
      <c r="M9719" s="4" t="s">
        <v>42</v>
      </c>
      <c r="N9719" s="4" t="str" cm="1">
        <f t="array" ref="N9719">_xlfn.SWITCH(E9719,"Delhi","North","Chennai","South","Hyderabad","South","Mumbai","Central","Bangalore","South")</f>
        <v>North</v>
      </c>
      <c r="O9719" s="12">
        <v>597376.06000000006</v>
      </c>
      <c r="P9719" s="4">
        <f>Table1[[#This Row],[Delivery_Date]]-Table1[[#This Row],[Order_Date]]</f>
        <v>15</v>
      </c>
      <c r="Q9719" s="4" t="str">
        <f>IF(Table1[[#This Row],[Delivery delay days]]&gt;5,"delay","on time")</f>
        <v>delay</v>
      </c>
      <c r="R9719" s="10">
        <f>DATEVALUE(Table1[[#This Row],[Delivery_Date]])</f>
        <v>45256</v>
      </c>
      <c r="S9719" s="10">
        <f>DATEVALUE(Table1[[#This Row],[Order_Date]])</f>
        <v>45241</v>
      </c>
      <c r="T9719" s="4" t="str" cm="1">
        <f t="array" ref="T9719">_xlfn.IFS(Table1[[#This Row],[Inventory_Level]]&lt;=200,"low",Table1[[#This Row],[Inventory_Level]]&gt;=700,"high",Table1[[#This Row],[Inventory_Level]]&gt;200,"medium")</f>
        <v>medium</v>
      </c>
    </row>
    <row r="9720" spans="1:20" x14ac:dyDescent="0.35">
      <c r="A9720" s="4">
        <v>9719</v>
      </c>
      <c r="B9720" s="4" t="s">
        <v>44</v>
      </c>
      <c r="C9720" s="4" t="s">
        <v>38</v>
      </c>
      <c r="D9720" s="4" t="s">
        <v>17</v>
      </c>
      <c r="E9720" s="4" t="s">
        <v>52</v>
      </c>
      <c r="F9720" s="10" t="s">
        <v>285</v>
      </c>
      <c r="G9720" s="11" t="s">
        <v>290</v>
      </c>
      <c r="H9720" s="4">
        <v>100</v>
      </c>
      <c r="I9720" s="12">
        <v>18928.02</v>
      </c>
      <c r="J9720" s="12">
        <v>1892802</v>
      </c>
      <c r="K9720" s="12">
        <v>745.82</v>
      </c>
      <c r="L9720" s="4">
        <v>522</v>
      </c>
      <c r="M9720" s="4" t="s">
        <v>21</v>
      </c>
      <c r="N9720" s="4" t="str" cm="1">
        <f t="array" ref="N9720">_xlfn.SWITCH(E9720,"Delhi","North","Chennai","South","Hyderabad","South","Mumbai","Central","Bangalore","South")</f>
        <v>Central</v>
      </c>
      <c r="O9720" s="12">
        <v>230730.73</v>
      </c>
      <c r="P9720" s="4">
        <f>Table1[[#This Row],[Delivery_Date]]-Table1[[#This Row],[Order_Date]]</f>
        <v>13</v>
      </c>
      <c r="Q9720" s="4" t="str">
        <f>IF(Table1[[#This Row],[Delivery delay days]]&gt;5,"delay","on time")</f>
        <v>delay</v>
      </c>
      <c r="R9720" s="10">
        <f>DATEVALUE(Table1[[#This Row],[Delivery_Date]])</f>
        <v>45207</v>
      </c>
      <c r="S9720" s="10">
        <f>DATEVALUE(Table1[[#This Row],[Order_Date]])</f>
        <v>45194</v>
      </c>
      <c r="T9720" s="4" t="str" cm="1">
        <f t="array" ref="T9720">_xlfn.IFS(Table1[[#This Row],[Inventory_Level]]&lt;=200,"low",Table1[[#This Row],[Inventory_Level]]&gt;=700,"high",Table1[[#This Row],[Inventory_Level]]&gt;200,"medium")</f>
        <v>medium</v>
      </c>
    </row>
    <row r="9721" spans="1:20" x14ac:dyDescent="0.35">
      <c r="A9721" s="4">
        <v>9720</v>
      </c>
      <c r="B9721" s="4" t="s">
        <v>15</v>
      </c>
      <c r="C9721" s="4" t="s">
        <v>16</v>
      </c>
      <c r="D9721" s="4" t="s">
        <v>17</v>
      </c>
      <c r="E9721" s="4" t="s">
        <v>46</v>
      </c>
      <c r="F9721" s="10" t="s">
        <v>363</v>
      </c>
      <c r="G9721" s="11" t="s">
        <v>283</v>
      </c>
      <c r="H9721" s="4">
        <v>6</v>
      </c>
      <c r="I9721" s="12">
        <v>43677.86</v>
      </c>
      <c r="J9721" s="12">
        <v>262067.16</v>
      </c>
      <c r="K9721" s="12">
        <v>2018.06</v>
      </c>
      <c r="L9721" s="4">
        <v>938</v>
      </c>
      <c r="M9721" s="4" t="s">
        <v>21</v>
      </c>
      <c r="N9721" s="4" t="str" cm="1">
        <f t="array" ref="N9721">_xlfn.SWITCH(E9721,"Delhi","North","Chennai","South","Hyderabad","South","Mumbai","Central","Bangalore","South")</f>
        <v>South</v>
      </c>
      <c r="O9721" s="12">
        <v>52685.86</v>
      </c>
      <c r="P9721" s="4">
        <f>Table1[[#This Row],[Delivery_Date]]-Table1[[#This Row],[Order_Date]]</f>
        <v>13</v>
      </c>
      <c r="Q9721" s="4" t="str">
        <f>IF(Table1[[#This Row],[Delivery delay days]]&gt;5,"delay","on time")</f>
        <v>delay</v>
      </c>
      <c r="R9721" s="10">
        <f>DATEVALUE(Table1[[#This Row],[Delivery_Date]])</f>
        <v>45055</v>
      </c>
      <c r="S9721" s="10">
        <f>DATEVALUE(Table1[[#This Row],[Order_Date]])</f>
        <v>45042</v>
      </c>
      <c r="T9721" s="4" t="str" cm="1">
        <f t="array" ref="T9721">_xlfn.IFS(Table1[[#This Row],[Inventory_Level]]&lt;=200,"low",Table1[[#This Row],[Inventory_Level]]&gt;=700,"high",Table1[[#This Row],[Inventory_Level]]&gt;200,"medium")</f>
        <v>high</v>
      </c>
    </row>
    <row r="9722" spans="1:20" x14ac:dyDescent="0.35">
      <c r="A9722" s="4">
        <v>9721</v>
      </c>
      <c r="B9722" s="4" t="s">
        <v>44</v>
      </c>
      <c r="C9722" s="4" t="s">
        <v>38</v>
      </c>
      <c r="D9722" s="4" t="s">
        <v>32</v>
      </c>
      <c r="E9722" s="4" t="s">
        <v>18</v>
      </c>
      <c r="F9722" s="10" t="s">
        <v>56</v>
      </c>
      <c r="G9722" s="11" t="s">
        <v>337</v>
      </c>
      <c r="H9722" s="4">
        <v>31</v>
      </c>
      <c r="I9722" s="12">
        <v>6649.78</v>
      </c>
      <c r="J9722" s="12">
        <v>206143.18</v>
      </c>
      <c r="K9722" s="12">
        <v>4281.13</v>
      </c>
      <c r="L9722" s="4">
        <v>63</v>
      </c>
      <c r="M9722" s="4" t="s">
        <v>29</v>
      </c>
      <c r="N9722" s="4" t="str" cm="1">
        <f t="array" ref="N9722">_xlfn.SWITCH(E9722,"Delhi","North","Chennai","South","Hyderabad","South","Mumbai","Central","Bangalore","South")</f>
        <v>North</v>
      </c>
      <c r="O9722" s="12">
        <v>37351.5</v>
      </c>
      <c r="P9722" s="4">
        <f>Table1[[#This Row],[Delivery_Date]]-Table1[[#This Row],[Order_Date]]</f>
        <v>9</v>
      </c>
      <c r="Q9722" s="4" t="str">
        <f>IF(Table1[[#This Row],[Delivery delay days]]&gt;5,"delay","on time")</f>
        <v>delay</v>
      </c>
      <c r="R9722" s="10">
        <f>DATEVALUE(Table1[[#This Row],[Delivery_Date]])</f>
        <v>45159</v>
      </c>
      <c r="S9722" s="10">
        <f>DATEVALUE(Table1[[#This Row],[Order_Date]])</f>
        <v>45150</v>
      </c>
      <c r="T9722" s="4" t="str" cm="1">
        <f t="array" ref="T9722">_xlfn.IFS(Table1[[#This Row],[Inventory_Level]]&lt;=200,"low",Table1[[#This Row],[Inventory_Level]]&gt;=700,"high",Table1[[#This Row],[Inventory_Level]]&gt;200,"medium")</f>
        <v>low</v>
      </c>
    </row>
    <row r="9723" spans="1:20" x14ac:dyDescent="0.35">
      <c r="A9723" s="4">
        <v>9722</v>
      </c>
      <c r="B9723" s="4" t="s">
        <v>37</v>
      </c>
      <c r="C9723" s="4" t="s">
        <v>16</v>
      </c>
      <c r="D9723" s="4" t="s">
        <v>32</v>
      </c>
      <c r="E9723" s="4" t="s">
        <v>26</v>
      </c>
      <c r="F9723" s="10" t="s">
        <v>101</v>
      </c>
      <c r="G9723" s="11" t="s">
        <v>202</v>
      </c>
      <c r="H9723" s="4">
        <v>84</v>
      </c>
      <c r="I9723" s="12">
        <v>14089.4</v>
      </c>
      <c r="J9723" s="12">
        <v>1183509.6000000001</v>
      </c>
      <c r="K9723" s="12">
        <v>3201.5</v>
      </c>
      <c r="L9723" s="4">
        <v>536</v>
      </c>
      <c r="M9723" s="4" t="s">
        <v>21</v>
      </c>
      <c r="N9723" s="4" t="str" cm="1">
        <f t="array" ref="N9723">_xlfn.SWITCH(E9723,"Delhi","North","Chennai","South","Hyderabad","South","Mumbai","Central","Bangalore","South")</f>
        <v>South</v>
      </c>
      <c r="O9723" s="12">
        <v>61945.09</v>
      </c>
      <c r="P9723" s="4">
        <f>Table1[[#This Row],[Delivery_Date]]-Table1[[#This Row],[Order_Date]]</f>
        <v>5</v>
      </c>
      <c r="Q9723" s="4" t="str">
        <f>IF(Table1[[#This Row],[Delivery delay days]]&gt;5,"delay","on time")</f>
        <v>on time</v>
      </c>
      <c r="R9723" s="10">
        <f>DATEVALUE(Table1[[#This Row],[Delivery_Date]])</f>
        <v>45001</v>
      </c>
      <c r="S9723" s="10">
        <f>DATEVALUE(Table1[[#This Row],[Order_Date]])</f>
        <v>44996</v>
      </c>
      <c r="T9723" s="4" t="str" cm="1">
        <f t="array" ref="T9723">_xlfn.IFS(Table1[[#This Row],[Inventory_Level]]&lt;=200,"low",Table1[[#This Row],[Inventory_Level]]&gt;=700,"high",Table1[[#This Row],[Inventory_Level]]&gt;200,"medium")</f>
        <v>medium</v>
      </c>
    </row>
    <row r="9724" spans="1:20" x14ac:dyDescent="0.35">
      <c r="A9724" s="4">
        <v>9723</v>
      </c>
      <c r="B9724" s="4" t="s">
        <v>31</v>
      </c>
      <c r="C9724" s="4" t="s">
        <v>16</v>
      </c>
      <c r="D9724" s="4" t="s">
        <v>45</v>
      </c>
      <c r="E9724" s="4" t="s">
        <v>26</v>
      </c>
      <c r="F9724" s="10" t="s">
        <v>260</v>
      </c>
      <c r="G9724" s="11" t="s">
        <v>308</v>
      </c>
      <c r="H9724" s="4">
        <v>14</v>
      </c>
      <c r="I9724" s="12">
        <v>25661.45</v>
      </c>
      <c r="J9724" s="12">
        <v>359260.3</v>
      </c>
      <c r="K9724" s="12">
        <v>1520.04</v>
      </c>
      <c r="L9724" s="4">
        <v>283</v>
      </c>
      <c r="M9724" s="4" t="s">
        <v>29</v>
      </c>
      <c r="N9724" s="4" t="str" cm="1">
        <f t="array" ref="N9724">_xlfn.SWITCH(E9724,"Delhi","North","Chennai","South","Hyderabad","South","Mumbai","Central","Bangalore","South")</f>
        <v>South</v>
      </c>
      <c r="O9724" s="12">
        <v>47996.59</v>
      </c>
      <c r="P9724" s="4">
        <f>Table1[[#This Row],[Delivery_Date]]-Table1[[#This Row],[Order_Date]]</f>
        <v>11</v>
      </c>
      <c r="Q9724" s="4" t="str">
        <f>IF(Table1[[#This Row],[Delivery delay days]]&gt;5,"delay","on time")</f>
        <v>delay</v>
      </c>
      <c r="R9724" s="10">
        <f>DATEVALUE(Table1[[#This Row],[Delivery_Date]])</f>
        <v>45281</v>
      </c>
      <c r="S9724" s="10">
        <f>DATEVALUE(Table1[[#This Row],[Order_Date]])</f>
        <v>45270</v>
      </c>
      <c r="T9724" s="4" t="str" cm="1">
        <f t="array" ref="T9724">_xlfn.IFS(Table1[[#This Row],[Inventory_Level]]&lt;=200,"low",Table1[[#This Row],[Inventory_Level]]&gt;=700,"high",Table1[[#This Row],[Inventory_Level]]&gt;200,"medium")</f>
        <v>medium</v>
      </c>
    </row>
    <row r="9725" spans="1:20" x14ac:dyDescent="0.35">
      <c r="A9725" s="4">
        <v>9724</v>
      </c>
      <c r="B9725" s="4" t="s">
        <v>65</v>
      </c>
      <c r="C9725" s="4" t="s">
        <v>24</v>
      </c>
      <c r="D9725" s="4" t="s">
        <v>39</v>
      </c>
      <c r="E9725" s="4" t="s">
        <v>18</v>
      </c>
      <c r="F9725" s="10" t="s">
        <v>398</v>
      </c>
      <c r="G9725" s="11" t="s">
        <v>80</v>
      </c>
      <c r="H9725" s="4">
        <v>81</v>
      </c>
      <c r="I9725" s="12">
        <v>15787.53</v>
      </c>
      <c r="J9725" s="12">
        <v>1278789.93</v>
      </c>
      <c r="K9725" s="12">
        <v>2565.14</v>
      </c>
      <c r="L9725" s="4">
        <v>281</v>
      </c>
      <c r="M9725" s="4" t="s">
        <v>35</v>
      </c>
      <c r="N9725" s="4" t="str" cm="1">
        <f t="array" ref="N9725">_xlfn.SWITCH(E9725,"Delhi","North","Chennai","South","Hyderabad","South","Mumbai","Central","Bangalore","South")</f>
        <v>North</v>
      </c>
      <c r="O9725" s="12">
        <v>294240.52</v>
      </c>
      <c r="P9725" s="4">
        <f>Table1[[#This Row],[Delivery_Date]]-Table1[[#This Row],[Order_Date]]</f>
        <v>2</v>
      </c>
      <c r="Q9725" s="4" t="str">
        <f>IF(Table1[[#This Row],[Delivery delay days]]&gt;5,"delay","on time")</f>
        <v>on time</v>
      </c>
      <c r="R9725" s="10">
        <f>DATEVALUE(Table1[[#This Row],[Delivery_Date]])</f>
        <v>44993</v>
      </c>
      <c r="S9725" s="10">
        <f>DATEVALUE(Table1[[#This Row],[Order_Date]])</f>
        <v>44991</v>
      </c>
      <c r="T9725" s="4" t="str" cm="1">
        <f t="array" ref="T9725">_xlfn.IFS(Table1[[#This Row],[Inventory_Level]]&lt;=200,"low",Table1[[#This Row],[Inventory_Level]]&gt;=700,"high",Table1[[#This Row],[Inventory_Level]]&gt;200,"medium")</f>
        <v>medium</v>
      </c>
    </row>
    <row r="9726" spans="1:20" x14ac:dyDescent="0.35">
      <c r="A9726" s="4">
        <v>9725</v>
      </c>
      <c r="B9726" s="4" t="s">
        <v>44</v>
      </c>
      <c r="C9726" s="4" t="s">
        <v>24</v>
      </c>
      <c r="D9726" s="4" t="s">
        <v>17</v>
      </c>
      <c r="E9726" s="4" t="s">
        <v>18</v>
      </c>
      <c r="F9726" s="10" t="s">
        <v>122</v>
      </c>
      <c r="G9726" s="11" t="s">
        <v>303</v>
      </c>
      <c r="H9726" s="4">
        <v>18</v>
      </c>
      <c r="I9726" s="12">
        <v>45358.25</v>
      </c>
      <c r="J9726" s="12">
        <v>816448.5</v>
      </c>
      <c r="K9726" s="12">
        <v>361.39</v>
      </c>
      <c r="L9726" s="4">
        <v>885</v>
      </c>
      <c r="M9726" s="4" t="s">
        <v>42</v>
      </c>
      <c r="N9726" s="4" t="str" cm="1">
        <f t="array" ref="N9726">_xlfn.SWITCH(E9726,"Delhi","North","Chennai","South","Hyderabad","South","Mumbai","Central","Bangalore","South")</f>
        <v>North</v>
      </c>
      <c r="O9726" s="12">
        <v>151227.85999999999</v>
      </c>
      <c r="P9726" s="4">
        <f>Table1[[#This Row],[Delivery_Date]]-Table1[[#This Row],[Order_Date]]</f>
        <v>10</v>
      </c>
      <c r="Q9726" s="4" t="str">
        <f>IF(Table1[[#This Row],[Delivery delay days]]&gt;5,"delay","on time")</f>
        <v>delay</v>
      </c>
      <c r="R9726" s="10">
        <f>DATEVALUE(Table1[[#This Row],[Delivery_Date]])</f>
        <v>45238</v>
      </c>
      <c r="S9726" s="10">
        <f>DATEVALUE(Table1[[#This Row],[Order_Date]])</f>
        <v>45228</v>
      </c>
      <c r="T9726" s="4" t="str" cm="1">
        <f t="array" ref="T9726">_xlfn.IFS(Table1[[#This Row],[Inventory_Level]]&lt;=200,"low",Table1[[#This Row],[Inventory_Level]]&gt;=700,"high",Table1[[#This Row],[Inventory_Level]]&gt;200,"medium")</f>
        <v>high</v>
      </c>
    </row>
    <row r="9727" spans="1:20" x14ac:dyDescent="0.35">
      <c r="A9727" s="4">
        <v>9726</v>
      </c>
      <c r="B9727" s="4" t="s">
        <v>37</v>
      </c>
      <c r="C9727" s="4" t="s">
        <v>38</v>
      </c>
      <c r="D9727" s="4" t="s">
        <v>45</v>
      </c>
      <c r="E9727" s="4" t="s">
        <v>26</v>
      </c>
      <c r="F9727" s="10" t="s">
        <v>130</v>
      </c>
      <c r="G9727" s="11" t="s">
        <v>47</v>
      </c>
      <c r="H9727" s="4">
        <v>20</v>
      </c>
      <c r="I9727" s="12">
        <v>43880.98</v>
      </c>
      <c r="J9727" s="12">
        <v>877619.6</v>
      </c>
      <c r="K9727" s="12">
        <v>3914.09</v>
      </c>
      <c r="L9727" s="4">
        <v>297</v>
      </c>
      <c r="M9727" s="4" t="s">
        <v>35</v>
      </c>
      <c r="N9727" s="4" t="str" cm="1">
        <f t="array" ref="N9727">_xlfn.SWITCH(E9727,"Delhi","North","Chennai","South","Hyderabad","South","Mumbai","Central","Bangalore","South")</f>
        <v>South</v>
      </c>
      <c r="O9727" s="12">
        <v>169158.48</v>
      </c>
      <c r="P9727" s="4">
        <f>Table1[[#This Row],[Delivery_Date]]-Table1[[#This Row],[Order_Date]]</f>
        <v>13</v>
      </c>
      <c r="Q9727" s="4" t="str">
        <f>IF(Table1[[#This Row],[Delivery delay days]]&gt;5,"delay","on time")</f>
        <v>delay</v>
      </c>
      <c r="R9727" s="10">
        <f>DATEVALUE(Table1[[#This Row],[Delivery_Date]])</f>
        <v>45138</v>
      </c>
      <c r="S9727" s="10">
        <f>DATEVALUE(Table1[[#This Row],[Order_Date]])</f>
        <v>45125</v>
      </c>
      <c r="T9727" s="4" t="str" cm="1">
        <f t="array" ref="T9727">_xlfn.IFS(Table1[[#This Row],[Inventory_Level]]&lt;=200,"low",Table1[[#This Row],[Inventory_Level]]&gt;=700,"high",Table1[[#This Row],[Inventory_Level]]&gt;200,"medium")</f>
        <v>medium</v>
      </c>
    </row>
    <row r="9728" spans="1:20" x14ac:dyDescent="0.35">
      <c r="A9728" s="4">
        <v>9727</v>
      </c>
      <c r="B9728" s="4" t="s">
        <v>65</v>
      </c>
      <c r="C9728" s="4" t="s">
        <v>38</v>
      </c>
      <c r="D9728" s="4" t="s">
        <v>32</v>
      </c>
      <c r="E9728" s="4" t="s">
        <v>52</v>
      </c>
      <c r="F9728" s="10" t="s">
        <v>372</v>
      </c>
      <c r="G9728" s="11" t="s">
        <v>245</v>
      </c>
      <c r="H9728" s="4">
        <v>59</v>
      </c>
      <c r="I9728" s="12">
        <v>37506.949999999997</v>
      </c>
      <c r="J9728" s="12">
        <v>2212910.0499999998</v>
      </c>
      <c r="K9728" s="12">
        <v>3559.97</v>
      </c>
      <c r="L9728" s="4">
        <v>908</v>
      </c>
      <c r="M9728" s="4" t="s">
        <v>42</v>
      </c>
      <c r="N9728" s="4" t="str" cm="1">
        <f t="array" ref="N9728">_xlfn.SWITCH(E9728,"Delhi","North","Chennai","South","Hyderabad","South","Mumbai","Central","Bangalore","South")</f>
        <v>Central</v>
      </c>
      <c r="O9728" s="12">
        <v>454328.53</v>
      </c>
      <c r="P9728" s="4">
        <f>Table1[[#This Row],[Delivery_Date]]-Table1[[#This Row],[Order_Date]]</f>
        <v>2</v>
      </c>
      <c r="Q9728" s="4" t="str">
        <f>IF(Table1[[#This Row],[Delivery delay days]]&gt;5,"delay","on time")</f>
        <v>on time</v>
      </c>
      <c r="R9728" s="10">
        <f>DATEVALUE(Table1[[#This Row],[Delivery_Date]])</f>
        <v>44958</v>
      </c>
      <c r="S9728" s="10">
        <f>DATEVALUE(Table1[[#This Row],[Order_Date]])</f>
        <v>44956</v>
      </c>
      <c r="T9728" s="4" t="str" cm="1">
        <f t="array" ref="T9728">_xlfn.IFS(Table1[[#This Row],[Inventory_Level]]&lt;=200,"low",Table1[[#This Row],[Inventory_Level]]&gt;=700,"high",Table1[[#This Row],[Inventory_Level]]&gt;200,"medium")</f>
        <v>high</v>
      </c>
    </row>
    <row r="9729" spans="1:20" x14ac:dyDescent="0.35">
      <c r="A9729" s="4">
        <v>9728</v>
      </c>
      <c r="B9729" s="4" t="s">
        <v>31</v>
      </c>
      <c r="C9729" s="4" t="s">
        <v>38</v>
      </c>
      <c r="D9729" s="4" t="s">
        <v>25</v>
      </c>
      <c r="E9729" s="4" t="s">
        <v>18</v>
      </c>
      <c r="F9729" s="10" t="s">
        <v>84</v>
      </c>
      <c r="G9729" s="11" t="s">
        <v>341</v>
      </c>
      <c r="H9729" s="4">
        <v>59</v>
      </c>
      <c r="I9729" s="12">
        <v>38457.26</v>
      </c>
      <c r="J9729" s="12">
        <v>2268978.34</v>
      </c>
      <c r="K9729" s="12">
        <v>3860.96</v>
      </c>
      <c r="L9729" s="4">
        <v>372</v>
      </c>
      <c r="M9729" s="4" t="s">
        <v>35</v>
      </c>
      <c r="N9729" s="4" t="str" cm="1">
        <f t="array" ref="N9729">_xlfn.SWITCH(E9729,"Delhi","North","Chennai","South","Hyderabad","South","Mumbai","Central","Bangalore","South")</f>
        <v>North</v>
      </c>
      <c r="O9729" s="12">
        <v>140035.06</v>
      </c>
      <c r="P9729" s="4">
        <f>Table1[[#This Row],[Delivery_Date]]-Table1[[#This Row],[Order_Date]]</f>
        <v>8</v>
      </c>
      <c r="Q9729" s="4" t="str">
        <f>IF(Table1[[#This Row],[Delivery delay days]]&gt;5,"delay","on time")</f>
        <v>delay</v>
      </c>
      <c r="R9729" s="10">
        <f>DATEVALUE(Table1[[#This Row],[Delivery_Date]])</f>
        <v>45193</v>
      </c>
      <c r="S9729" s="10">
        <f>DATEVALUE(Table1[[#This Row],[Order_Date]])</f>
        <v>45185</v>
      </c>
      <c r="T9729" s="4" t="str" cm="1">
        <f t="array" ref="T9729">_xlfn.IFS(Table1[[#This Row],[Inventory_Level]]&lt;=200,"low",Table1[[#This Row],[Inventory_Level]]&gt;=700,"high",Table1[[#This Row],[Inventory_Level]]&gt;200,"medium")</f>
        <v>medium</v>
      </c>
    </row>
    <row r="9730" spans="1:20" x14ac:dyDescent="0.35">
      <c r="A9730" s="4">
        <v>9729</v>
      </c>
      <c r="B9730" s="4" t="s">
        <v>37</v>
      </c>
      <c r="C9730" s="4" t="s">
        <v>38</v>
      </c>
      <c r="D9730" s="4" t="s">
        <v>17</v>
      </c>
      <c r="E9730" s="4" t="s">
        <v>26</v>
      </c>
      <c r="F9730" s="10" t="s">
        <v>381</v>
      </c>
      <c r="G9730" s="11" t="s">
        <v>365</v>
      </c>
      <c r="H9730" s="4">
        <v>34</v>
      </c>
      <c r="I9730" s="12">
        <v>16852.11</v>
      </c>
      <c r="J9730" s="12">
        <v>572971.74</v>
      </c>
      <c r="K9730" s="12">
        <v>3047.14</v>
      </c>
      <c r="L9730" s="4">
        <v>78</v>
      </c>
      <c r="M9730" s="4" t="s">
        <v>35</v>
      </c>
      <c r="N9730" s="4" t="str" cm="1">
        <f t="array" ref="N9730">_xlfn.SWITCH(E9730,"Delhi","North","Chennai","South","Hyderabad","South","Mumbai","Central","Bangalore","South")</f>
        <v>South</v>
      </c>
      <c r="O9730" s="12">
        <v>47589.52</v>
      </c>
      <c r="P9730" s="4">
        <f>Table1[[#This Row],[Delivery_Date]]-Table1[[#This Row],[Order_Date]]</f>
        <v>1</v>
      </c>
      <c r="Q9730" s="4" t="str">
        <f>IF(Table1[[#This Row],[Delivery delay days]]&gt;5,"delay","on time")</f>
        <v>on time</v>
      </c>
      <c r="R9730" s="10">
        <f>DATEVALUE(Table1[[#This Row],[Delivery_Date]])</f>
        <v>45184</v>
      </c>
      <c r="S9730" s="10">
        <f>DATEVALUE(Table1[[#This Row],[Order_Date]])</f>
        <v>45183</v>
      </c>
      <c r="T9730" s="4" t="str" cm="1">
        <f t="array" ref="T9730">_xlfn.IFS(Table1[[#This Row],[Inventory_Level]]&lt;=200,"low",Table1[[#This Row],[Inventory_Level]]&gt;=700,"high",Table1[[#This Row],[Inventory_Level]]&gt;200,"medium")</f>
        <v>low</v>
      </c>
    </row>
    <row r="9731" spans="1:20" x14ac:dyDescent="0.35">
      <c r="A9731" s="4">
        <v>9730</v>
      </c>
      <c r="B9731" s="4" t="s">
        <v>65</v>
      </c>
      <c r="C9731" s="4" t="s">
        <v>16</v>
      </c>
      <c r="D9731" s="4" t="s">
        <v>39</v>
      </c>
      <c r="E9731" s="4" t="s">
        <v>46</v>
      </c>
      <c r="F9731" s="10" t="s">
        <v>138</v>
      </c>
      <c r="G9731" s="11" t="s">
        <v>352</v>
      </c>
      <c r="H9731" s="4">
        <v>90</v>
      </c>
      <c r="I9731" s="12">
        <v>17898.650000000001</v>
      </c>
      <c r="J9731" s="12">
        <v>1610878.5</v>
      </c>
      <c r="K9731" s="12">
        <v>1679.83</v>
      </c>
      <c r="L9731" s="4">
        <v>179</v>
      </c>
      <c r="M9731" s="4" t="s">
        <v>42</v>
      </c>
      <c r="N9731" s="4" t="str" cm="1">
        <f t="array" ref="N9731">_xlfn.SWITCH(E9731,"Delhi","North","Chennai","South","Hyderabad","South","Mumbai","Central","Bangalore","South")</f>
        <v>South</v>
      </c>
      <c r="O9731" s="12">
        <v>360901</v>
      </c>
      <c r="P9731" s="4">
        <f>Table1[[#This Row],[Delivery_Date]]-Table1[[#This Row],[Order_Date]]</f>
        <v>4</v>
      </c>
      <c r="Q9731" s="4" t="str">
        <f>IF(Table1[[#This Row],[Delivery delay days]]&gt;5,"delay","on time")</f>
        <v>on time</v>
      </c>
      <c r="R9731" s="10">
        <f>DATEVALUE(Table1[[#This Row],[Delivery_Date]])</f>
        <v>44950</v>
      </c>
      <c r="S9731" s="10">
        <f>DATEVALUE(Table1[[#This Row],[Order_Date]])</f>
        <v>44946</v>
      </c>
      <c r="T9731" s="4" t="str" cm="1">
        <f t="array" ref="T9731">_xlfn.IFS(Table1[[#This Row],[Inventory_Level]]&lt;=200,"low",Table1[[#This Row],[Inventory_Level]]&gt;=700,"high",Table1[[#This Row],[Inventory_Level]]&gt;200,"medium")</f>
        <v>low</v>
      </c>
    </row>
    <row r="9732" spans="1:20" x14ac:dyDescent="0.35">
      <c r="A9732" s="4">
        <v>9731</v>
      </c>
      <c r="B9732" s="4" t="s">
        <v>37</v>
      </c>
      <c r="C9732" s="4" t="s">
        <v>24</v>
      </c>
      <c r="D9732" s="4" t="s">
        <v>39</v>
      </c>
      <c r="E9732" s="4" t="s">
        <v>52</v>
      </c>
      <c r="F9732" s="10" t="s">
        <v>28</v>
      </c>
      <c r="G9732" s="11" t="s">
        <v>137</v>
      </c>
      <c r="H9732" s="4">
        <v>76</v>
      </c>
      <c r="I9732" s="12">
        <v>6419.63</v>
      </c>
      <c r="J9732" s="12">
        <v>487891.88</v>
      </c>
      <c r="K9732" s="12">
        <v>1850.45</v>
      </c>
      <c r="L9732" s="4">
        <v>883</v>
      </c>
      <c r="M9732" s="4" t="s">
        <v>29</v>
      </c>
      <c r="N9732" s="4" t="str" cm="1">
        <f t="array" ref="N9732">_xlfn.SWITCH(E9732,"Delhi","North","Chennai","South","Hyderabad","South","Mumbai","Central","Bangalore","South")</f>
        <v>Central</v>
      </c>
      <c r="O9732" s="12">
        <v>82561.63</v>
      </c>
      <c r="P9732" s="4">
        <f>Table1[[#This Row],[Delivery_Date]]-Table1[[#This Row],[Order_Date]]</f>
        <v>7</v>
      </c>
      <c r="Q9732" s="4" t="str">
        <f>IF(Table1[[#This Row],[Delivery delay days]]&gt;5,"delay","on time")</f>
        <v>delay</v>
      </c>
      <c r="R9732" s="10">
        <f>DATEVALUE(Table1[[#This Row],[Delivery_Date]])</f>
        <v>45144</v>
      </c>
      <c r="S9732" s="10">
        <f>DATEVALUE(Table1[[#This Row],[Order_Date]])</f>
        <v>45137</v>
      </c>
      <c r="T9732" s="4" t="str" cm="1">
        <f t="array" ref="T9732">_xlfn.IFS(Table1[[#This Row],[Inventory_Level]]&lt;=200,"low",Table1[[#This Row],[Inventory_Level]]&gt;=700,"high",Table1[[#This Row],[Inventory_Level]]&gt;200,"medium")</f>
        <v>high</v>
      </c>
    </row>
    <row r="9733" spans="1:20" x14ac:dyDescent="0.35">
      <c r="A9733" s="4">
        <v>9732</v>
      </c>
      <c r="B9733" s="4" t="s">
        <v>31</v>
      </c>
      <c r="C9733" s="4" t="s">
        <v>16</v>
      </c>
      <c r="D9733" s="4" t="s">
        <v>25</v>
      </c>
      <c r="E9733" s="4" t="s">
        <v>26</v>
      </c>
      <c r="F9733" s="10" t="s">
        <v>264</v>
      </c>
      <c r="G9733" s="11" t="s">
        <v>224</v>
      </c>
      <c r="H9733" s="4">
        <v>32</v>
      </c>
      <c r="I9733" s="12">
        <v>37496.839999999997</v>
      </c>
      <c r="J9733" s="12">
        <v>1199898.8799999999</v>
      </c>
      <c r="K9733" s="12">
        <v>4123.5600000000004</v>
      </c>
      <c r="L9733" s="4">
        <v>185</v>
      </c>
      <c r="M9733" s="4" t="s">
        <v>29</v>
      </c>
      <c r="N9733" s="4" t="str" cm="1">
        <f t="array" ref="N9733">_xlfn.SWITCH(E9733,"Delhi","North","Chennai","South","Hyderabad","South","Mumbai","Central","Bangalore","South")</f>
        <v>South</v>
      </c>
      <c r="O9733" s="12">
        <v>88232.98</v>
      </c>
      <c r="P9733" s="4">
        <f>Table1[[#This Row],[Delivery_Date]]-Table1[[#This Row],[Order_Date]]</f>
        <v>2</v>
      </c>
      <c r="Q9733" s="4" t="str">
        <f>IF(Table1[[#This Row],[Delivery delay days]]&gt;5,"delay","on time")</f>
        <v>on time</v>
      </c>
      <c r="R9733" s="10">
        <f>DATEVALUE(Table1[[#This Row],[Delivery_Date]])</f>
        <v>45030</v>
      </c>
      <c r="S9733" s="10">
        <f>DATEVALUE(Table1[[#This Row],[Order_Date]])</f>
        <v>45028</v>
      </c>
      <c r="T9733" s="4" t="str" cm="1">
        <f t="array" ref="T9733">_xlfn.IFS(Table1[[#This Row],[Inventory_Level]]&lt;=200,"low",Table1[[#This Row],[Inventory_Level]]&gt;=700,"high",Table1[[#This Row],[Inventory_Level]]&gt;200,"medium")</f>
        <v>low</v>
      </c>
    </row>
    <row r="9734" spans="1:20" x14ac:dyDescent="0.35">
      <c r="A9734" s="4">
        <v>9733</v>
      </c>
      <c r="B9734" s="4" t="s">
        <v>65</v>
      </c>
      <c r="C9734" s="4" t="s">
        <v>24</v>
      </c>
      <c r="D9734" s="4" t="s">
        <v>25</v>
      </c>
      <c r="E9734" s="4" t="s">
        <v>52</v>
      </c>
      <c r="F9734" s="10" t="s">
        <v>252</v>
      </c>
      <c r="G9734" s="11" t="s">
        <v>336</v>
      </c>
      <c r="H9734" s="4">
        <v>3</v>
      </c>
      <c r="I9734" s="12">
        <v>28057.81</v>
      </c>
      <c r="J9734" s="12">
        <v>84173.43</v>
      </c>
      <c r="K9734" s="12">
        <v>619.84</v>
      </c>
      <c r="L9734" s="4">
        <v>310</v>
      </c>
      <c r="M9734" s="4" t="s">
        <v>21</v>
      </c>
      <c r="N9734" s="4" t="str" cm="1">
        <f t="array" ref="N9734">_xlfn.SWITCH(E9734,"Delhi","North","Chennai","South","Hyderabad","South","Mumbai","Central","Bangalore","South")</f>
        <v>Central</v>
      </c>
      <c r="O9734" s="12">
        <v>14773.04</v>
      </c>
      <c r="P9734" s="4">
        <f>Table1[[#This Row],[Delivery_Date]]-Table1[[#This Row],[Order_Date]]</f>
        <v>6</v>
      </c>
      <c r="Q9734" s="4" t="str">
        <f>IF(Table1[[#This Row],[Delivery delay days]]&gt;5,"delay","on time")</f>
        <v>delay</v>
      </c>
      <c r="R9734" s="10">
        <f>DATEVALUE(Table1[[#This Row],[Delivery_Date]])</f>
        <v>45095</v>
      </c>
      <c r="S9734" s="10">
        <f>DATEVALUE(Table1[[#This Row],[Order_Date]])</f>
        <v>45089</v>
      </c>
      <c r="T9734" s="4" t="str" cm="1">
        <f t="array" ref="T9734">_xlfn.IFS(Table1[[#This Row],[Inventory_Level]]&lt;=200,"low",Table1[[#This Row],[Inventory_Level]]&gt;=700,"high",Table1[[#This Row],[Inventory_Level]]&gt;200,"medium")</f>
        <v>medium</v>
      </c>
    </row>
    <row r="9735" spans="1:20" x14ac:dyDescent="0.35">
      <c r="A9735" s="4">
        <v>9734</v>
      </c>
      <c r="B9735" s="4" t="s">
        <v>37</v>
      </c>
      <c r="C9735" s="4" t="s">
        <v>38</v>
      </c>
      <c r="D9735" s="4" t="s">
        <v>39</v>
      </c>
      <c r="E9735" s="4" t="s">
        <v>26</v>
      </c>
      <c r="F9735" s="10" t="s">
        <v>364</v>
      </c>
      <c r="G9735" s="11" t="s">
        <v>257</v>
      </c>
      <c r="H9735" s="4">
        <v>41</v>
      </c>
      <c r="I9735" s="12">
        <v>5417.41</v>
      </c>
      <c r="J9735" s="12">
        <v>222113.81</v>
      </c>
      <c r="K9735" s="12">
        <v>686.73</v>
      </c>
      <c r="L9735" s="4">
        <v>292</v>
      </c>
      <c r="M9735" s="4" t="s">
        <v>42</v>
      </c>
      <c r="N9735" s="4" t="str" cm="1">
        <f t="array" ref="N9735">_xlfn.SWITCH(E9735,"Delhi","North","Chennai","South","Hyderabad","South","Mumbai","Central","Bangalore","South")</f>
        <v>South</v>
      </c>
      <c r="O9735" s="12">
        <v>44654.78</v>
      </c>
      <c r="P9735" s="4">
        <f>Table1[[#This Row],[Delivery_Date]]-Table1[[#This Row],[Order_Date]]</f>
        <v>12</v>
      </c>
      <c r="Q9735" s="4" t="str">
        <f>IF(Table1[[#This Row],[Delivery delay days]]&gt;5,"delay","on time")</f>
        <v>delay</v>
      </c>
      <c r="R9735" s="10">
        <f>DATEVALUE(Table1[[#This Row],[Delivery_Date]])</f>
        <v>45061</v>
      </c>
      <c r="S9735" s="10">
        <f>DATEVALUE(Table1[[#This Row],[Order_Date]])</f>
        <v>45049</v>
      </c>
      <c r="T9735" s="4" t="str" cm="1">
        <f t="array" ref="T9735">_xlfn.IFS(Table1[[#This Row],[Inventory_Level]]&lt;=200,"low",Table1[[#This Row],[Inventory_Level]]&gt;=700,"high",Table1[[#This Row],[Inventory_Level]]&gt;200,"medium")</f>
        <v>medium</v>
      </c>
    </row>
    <row r="9736" spans="1:20" x14ac:dyDescent="0.35">
      <c r="A9736" s="4">
        <v>9735</v>
      </c>
      <c r="B9736" s="4" t="s">
        <v>37</v>
      </c>
      <c r="C9736" s="4" t="s">
        <v>24</v>
      </c>
      <c r="D9736" s="4" t="s">
        <v>32</v>
      </c>
      <c r="E9736" s="4" t="s">
        <v>52</v>
      </c>
      <c r="F9736" s="10" t="s">
        <v>81</v>
      </c>
      <c r="G9736" s="11" t="s">
        <v>34</v>
      </c>
      <c r="H9736" s="4">
        <v>88</v>
      </c>
      <c r="I9736" s="12">
        <v>37509.47</v>
      </c>
      <c r="J9736" s="12">
        <v>3300833.36</v>
      </c>
      <c r="K9736" s="12">
        <v>1745.97</v>
      </c>
      <c r="L9736" s="4">
        <v>760</v>
      </c>
      <c r="M9736" s="4" t="s">
        <v>21</v>
      </c>
      <c r="N9736" s="4" t="str" cm="1">
        <f t="array" ref="N9736">_xlfn.SWITCH(E9736,"Delhi","North","Chennai","South","Hyderabad","South","Mumbai","Central","Bangalore","South")</f>
        <v>Central</v>
      </c>
      <c r="O9736" s="12">
        <v>543071.39</v>
      </c>
      <c r="P9736" s="4">
        <f>Table1[[#This Row],[Delivery_Date]]-Table1[[#This Row],[Order_Date]]</f>
        <v>15</v>
      </c>
      <c r="Q9736" s="4" t="str">
        <f>IF(Table1[[#This Row],[Delivery delay days]]&gt;5,"delay","on time")</f>
        <v>delay</v>
      </c>
      <c r="R9736" s="10">
        <f>DATEVALUE(Table1[[#This Row],[Delivery_Date]])</f>
        <v>45058</v>
      </c>
      <c r="S9736" s="10">
        <f>DATEVALUE(Table1[[#This Row],[Order_Date]])</f>
        <v>45043</v>
      </c>
      <c r="T9736" s="4" t="str" cm="1">
        <f t="array" ref="T9736">_xlfn.IFS(Table1[[#This Row],[Inventory_Level]]&lt;=200,"low",Table1[[#This Row],[Inventory_Level]]&gt;=700,"high",Table1[[#This Row],[Inventory_Level]]&gt;200,"medium")</f>
        <v>high</v>
      </c>
    </row>
    <row r="9737" spans="1:20" x14ac:dyDescent="0.35">
      <c r="A9737" s="4">
        <v>9736</v>
      </c>
      <c r="B9737" s="4" t="s">
        <v>51</v>
      </c>
      <c r="C9737" s="4" t="s">
        <v>16</v>
      </c>
      <c r="D9737" s="4" t="s">
        <v>25</v>
      </c>
      <c r="E9737" s="4" t="s">
        <v>26</v>
      </c>
      <c r="F9737" s="10" t="s">
        <v>187</v>
      </c>
      <c r="G9737" s="11" t="s">
        <v>188</v>
      </c>
      <c r="H9737" s="4">
        <v>16</v>
      </c>
      <c r="I9737" s="12">
        <v>40941.74</v>
      </c>
      <c r="J9737" s="12">
        <v>655067.84</v>
      </c>
      <c r="K9737" s="12">
        <v>3139.09</v>
      </c>
      <c r="L9737" s="4">
        <v>155</v>
      </c>
      <c r="M9737" s="4" t="s">
        <v>35</v>
      </c>
      <c r="N9737" s="4" t="str" cm="1">
        <f t="array" ref="N9737">_xlfn.SWITCH(E9737,"Delhi","North","Chennai","South","Hyderabad","South","Mumbai","Central","Bangalore","South")</f>
        <v>South</v>
      </c>
      <c r="O9737" s="12">
        <v>63741.43</v>
      </c>
      <c r="P9737" s="4">
        <f>Table1[[#This Row],[Delivery_Date]]-Table1[[#This Row],[Order_Date]]</f>
        <v>6</v>
      </c>
      <c r="Q9737" s="4" t="str">
        <f>IF(Table1[[#This Row],[Delivery delay days]]&gt;5,"delay","on time")</f>
        <v>delay</v>
      </c>
      <c r="R9737" s="10">
        <f>DATEVALUE(Table1[[#This Row],[Delivery_Date]])</f>
        <v>45009</v>
      </c>
      <c r="S9737" s="10">
        <f>DATEVALUE(Table1[[#This Row],[Order_Date]])</f>
        <v>45003</v>
      </c>
      <c r="T9737" s="4" t="str" cm="1">
        <f t="array" ref="T9737">_xlfn.IFS(Table1[[#This Row],[Inventory_Level]]&lt;=200,"low",Table1[[#This Row],[Inventory_Level]]&gt;=700,"high",Table1[[#This Row],[Inventory_Level]]&gt;200,"medium")</f>
        <v>low</v>
      </c>
    </row>
    <row r="9738" spans="1:20" x14ac:dyDescent="0.35">
      <c r="A9738" s="4">
        <v>9737</v>
      </c>
      <c r="B9738" s="4" t="s">
        <v>23</v>
      </c>
      <c r="C9738" s="4" t="s">
        <v>24</v>
      </c>
      <c r="D9738" s="4" t="s">
        <v>32</v>
      </c>
      <c r="E9738" s="4" t="s">
        <v>18</v>
      </c>
      <c r="F9738" s="10" t="s">
        <v>92</v>
      </c>
      <c r="G9738" s="11" t="s">
        <v>113</v>
      </c>
      <c r="H9738" s="4">
        <v>100</v>
      </c>
      <c r="I9738" s="12">
        <v>23109.27</v>
      </c>
      <c r="J9738" s="12">
        <v>2310927</v>
      </c>
      <c r="K9738" s="12">
        <v>3961.33</v>
      </c>
      <c r="L9738" s="4">
        <v>165</v>
      </c>
      <c r="M9738" s="4" t="s">
        <v>42</v>
      </c>
      <c r="N9738" s="4" t="str" cm="1">
        <f t="array" ref="N9738">_xlfn.SWITCH(E9738,"Delhi","North","Chennai","South","Hyderabad","South","Mumbai","Central","Bangalore","South")</f>
        <v>North</v>
      </c>
      <c r="O9738" s="12">
        <v>323863.32</v>
      </c>
      <c r="P9738" s="4">
        <f>Table1[[#This Row],[Delivery_Date]]-Table1[[#This Row],[Order_Date]]</f>
        <v>8</v>
      </c>
      <c r="Q9738" s="4" t="str">
        <f>IF(Table1[[#This Row],[Delivery delay days]]&gt;5,"delay","on time")</f>
        <v>delay</v>
      </c>
      <c r="R9738" s="10">
        <f>DATEVALUE(Table1[[#This Row],[Delivery_Date]])</f>
        <v>45175</v>
      </c>
      <c r="S9738" s="10">
        <f>DATEVALUE(Table1[[#This Row],[Order_Date]])</f>
        <v>45167</v>
      </c>
      <c r="T9738" s="4" t="str" cm="1">
        <f t="array" ref="T9738">_xlfn.IFS(Table1[[#This Row],[Inventory_Level]]&lt;=200,"low",Table1[[#This Row],[Inventory_Level]]&gt;=700,"high",Table1[[#This Row],[Inventory_Level]]&gt;200,"medium")</f>
        <v>low</v>
      </c>
    </row>
    <row r="9739" spans="1:20" x14ac:dyDescent="0.35">
      <c r="A9739" s="4">
        <v>9738</v>
      </c>
      <c r="B9739" s="4" t="s">
        <v>44</v>
      </c>
      <c r="C9739" s="4" t="s">
        <v>38</v>
      </c>
      <c r="D9739" s="4" t="s">
        <v>25</v>
      </c>
      <c r="E9739" s="4" t="s">
        <v>46</v>
      </c>
      <c r="F9739" s="10" t="s">
        <v>247</v>
      </c>
      <c r="G9739" s="11" t="s">
        <v>88</v>
      </c>
      <c r="H9739" s="4">
        <v>63</v>
      </c>
      <c r="I9739" s="12">
        <v>19710.79</v>
      </c>
      <c r="J9739" s="12">
        <v>1241779.77</v>
      </c>
      <c r="K9739" s="12">
        <v>1113.98</v>
      </c>
      <c r="L9739" s="4">
        <v>958</v>
      </c>
      <c r="M9739" s="4" t="s">
        <v>35</v>
      </c>
      <c r="N9739" s="4" t="str" cm="1">
        <f t="array" ref="N9739">_xlfn.SWITCH(E9739,"Delhi","North","Chennai","South","Hyderabad","South","Mumbai","Central","Bangalore","South")</f>
        <v>South</v>
      </c>
      <c r="O9739" s="12">
        <v>135241.04</v>
      </c>
      <c r="P9739" s="4">
        <f>Table1[[#This Row],[Delivery_Date]]-Table1[[#This Row],[Order_Date]]</f>
        <v>3</v>
      </c>
      <c r="Q9739" s="4" t="str">
        <f>IF(Table1[[#This Row],[Delivery delay days]]&gt;5,"delay","on time")</f>
        <v>on time</v>
      </c>
      <c r="R9739" s="10">
        <f>DATEVALUE(Table1[[#This Row],[Delivery_Date]])</f>
        <v>45114</v>
      </c>
      <c r="S9739" s="10">
        <f>DATEVALUE(Table1[[#This Row],[Order_Date]])</f>
        <v>45111</v>
      </c>
      <c r="T9739" s="4" t="str" cm="1">
        <f t="array" ref="T9739">_xlfn.IFS(Table1[[#This Row],[Inventory_Level]]&lt;=200,"low",Table1[[#This Row],[Inventory_Level]]&gt;=700,"high",Table1[[#This Row],[Inventory_Level]]&gt;200,"medium")</f>
        <v>high</v>
      </c>
    </row>
    <row r="9740" spans="1:20" x14ac:dyDescent="0.35">
      <c r="A9740" s="4">
        <v>9739</v>
      </c>
      <c r="B9740" s="4" t="s">
        <v>51</v>
      </c>
      <c r="C9740" s="4" t="s">
        <v>38</v>
      </c>
      <c r="D9740" s="4" t="s">
        <v>39</v>
      </c>
      <c r="E9740" s="4" t="s">
        <v>46</v>
      </c>
      <c r="F9740" s="10" t="s">
        <v>159</v>
      </c>
      <c r="G9740" s="11" t="s">
        <v>334</v>
      </c>
      <c r="H9740" s="4">
        <v>83</v>
      </c>
      <c r="I9740" s="12">
        <v>18755.89</v>
      </c>
      <c r="J9740" s="12">
        <v>1556738.87</v>
      </c>
      <c r="K9740" s="12">
        <v>1814.18</v>
      </c>
      <c r="L9740" s="4">
        <v>826</v>
      </c>
      <c r="M9740" s="4" t="s">
        <v>42</v>
      </c>
      <c r="N9740" s="4" t="str" cm="1">
        <f t="array" ref="N9740">_xlfn.SWITCH(E9740,"Delhi","North","Chennai","South","Hyderabad","South","Mumbai","Central","Bangalore","South")</f>
        <v>South</v>
      </c>
      <c r="O9740" s="12">
        <v>363152.61</v>
      </c>
      <c r="P9740" s="4">
        <f>Table1[[#This Row],[Delivery_Date]]-Table1[[#This Row],[Order_Date]]</f>
        <v>10</v>
      </c>
      <c r="Q9740" s="4" t="str">
        <f>IF(Table1[[#This Row],[Delivery delay days]]&gt;5,"delay","on time")</f>
        <v>delay</v>
      </c>
      <c r="R9740" s="10">
        <f>DATEVALUE(Table1[[#This Row],[Delivery_Date]])</f>
        <v>45174</v>
      </c>
      <c r="S9740" s="10">
        <f>DATEVALUE(Table1[[#This Row],[Order_Date]])</f>
        <v>45164</v>
      </c>
      <c r="T9740" s="4" t="str" cm="1">
        <f t="array" ref="T9740">_xlfn.IFS(Table1[[#This Row],[Inventory_Level]]&lt;=200,"low",Table1[[#This Row],[Inventory_Level]]&gt;=700,"high",Table1[[#This Row],[Inventory_Level]]&gt;200,"medium")</f>
        <v>high</v>
      </c>
    </row>
    <row r="9741" spans="1:20" x14ac:dyDescent="0.35">
      <c r="A9741" s="4">
        <v>9740</v>
      </c>
      <c r="B9741" s="4" t="s">
        <v>59</v>
      </c>
      <c r="C9741" s="4" t="s">
        <v>24</v>
      </c>
      <c r="D9741" s="4" t="s">
        <v>17</v>
      </c>
      <c r="E9741" s="4" t="s">
        <v>26</v>
      </c>
      <c r="F9741" s="10" t="s">
        <v>304</v>
      </c>
      <c r="G9741" s="11" t="s">
        <v>132</v>
      </c>
      <c r="H9741" s="4">
        <v>26</v>
      </c>
      <c r="I9741" s="12">
        <v>19207.009999999998</v>
      </c>
      <c r="J9741" s="12">
        <v>499382.26</v>
      </c>
      <c r="K9741" s="12">
        <v>3006.39</v>
      </c>
      <c r="L9741" s="4">
        <v>834</v>
      </c>
      <c r="M9741" s="4" t="s">
        <v>35</v>
      </c>
      <c r="N9741" s="4" t="str" cm="1">
        <f t="array" ref="N9741">_xlfn.SWITCH(E9741,"Delhi","North","Chennai","South","Hyderabad","South","Mumbai","Central","Bangalore","South")</f>
        <v>South</v>
      </c>
      <c r="O9741" s="12">
        <v>25965.66</v>
      </c>
      <c r="P9741" s="4">
        <f>Table1[[#This Row],[Delivery_Date]]-Table1[[#This Row],[Order_Date]]</f>
        <v>1</v>
      </c>
      <c r="Q9741" s="4" t="str">
        <f>IF(Table1[[#This Row],[Delivery delay days]]&gt;5,"delay","on time")</f>
        <v>on time</v>
      </c>
      <c r="R9741" s="10">
        <f>DATEVALUE(Table1[[#This Row],[Delivery_Date]])</f>
        <v>45247</v>
      </c>
      <c r="S9741" s="10">
        <f>DATEVALUE(Table1[[#This Row],[Order_Date]])</f>
        <v>45246</v>
      </c>
      <c r="T9741" s="4" t="str" cm="1">
        <f t="array" ref="T9741">_xlfn.IFS(Table1[[#This Row],[Inventory_Level]]&lt;=200,"low",Table1[[#This Row],[Inventory_Level]]&gt;=700,"high",Table1[[#This Row],[Inventory_Level]]&gt;200,"medium")</f>
        <v>high</v>
      </c>
    </row>
    <row r="9742" spans="1:20" x14ac:dyDescent="0.35">
      <c r="A9742" s="4">
        <v>9741</v>
      </c>
      <c r="B9742" s="4" t="s">
        <v>15</v>
      </c>
      <c r="C9742" s="4" t="s">
        <v>24</v>
      </c>
      <c r="D9742" s="4" t="s">
        <v>25</v>
      </c>
      <c r="E9742" s="4" t="s">
        <v>60</v>
      </c>
      <c r="F9742" s="10" t="s">
        <v>98</v>
      </c>
      <c r="G9742" s="11" t="s">
        <v>28</v>
      </c>
      <c r="H9742" s="4">
        <v>13</v>
      </c>
      <c r="I9742" s="12">
        <v>32469.85</v>
      </c>
      <c r="J9742" s="12">
        <v>422108.05</v>
      </c>
      <c r="K9742" s="12">
        <v>2940.05</v>
      </c>
      <c r="L9742" s="4">
        <v>284</v>
      </c>
      <c r="M9742" s="4" t="s">
        <v>21</v>
      </c>
      <c r="N9742" s="4" t="str" cm="1">
        <f t="array" ref="N9742">_xlfn.SWITCH(E9742,"Delhi","North","Chennai","South","Hyderabad","South","Mumbai","Central","Bangalore","South")</f>
        <v>South</v>
      </c>
      <c r="O9742" s="12">
        <v>89185.9</v>
      </c>
      <c r="P9742" s="4">
        <f>Table1[[#This Row],[Delivery_Date]]-Table1[[#This Row],[Order_Date]]</f>
        <v>13</v>
      </c>
      <c r="Q9742" s="4" t="str">
        <f>IF(Table1[[#This Row],[Delivery delay days]]&gt;5,"delay","on time")</f>
        <v>delay</v>
      </c>
      <c r="R9742" s="10">
        <f>DATEVALUE(Table1[[#This Row],[Delivery_Date]])</f>
        <v>45137</v>
      </c>
      <c r="S9742" s="10">
        <f>DATEVALUE(Table1[[#This Row],[Order_Date]])</f>
        <v>45124</v>
      </c>
      <c r="T9742" s="4" t="str" cm="1">
        <f t="array" ref="T9742">_xlfn.IFS(Table1[[#This Row],[Inventory_Level]]&lt;=200,"low",Table1[[#This Row],[Inventory_Level]]&gt;=700,"high",Table1[[#This Row],[Inventory_Level]]&gt;200,"medium")</f>
        <v>medium</v>
      </c>
    </row>
    <row r="9743" spans="1:20" x14ac:dyDescent="0.35">
      <c r="A9743" s="4">
        <v>9742</v>
      </c>
      <c r="B9743" s="4" t="s">
        <v>37</v>
      </c>
      <c r="C9743" s="4" t="s">
        <v>24</v>
      </c>
      <c r="D9743" s="4" t="s">
        <v>25</v>
      </c>
      <c r="E9743" s="4" t="s">
        <v>46</v>
      </c>
      <c r="F9743" s="10" t="s">
        <v>307</v>
      </c>
      <c r="G9743" s="11" t="s">
        <v>149</v>
      </c>
      <c r="H9743" s="4">
        <v>18</v>
      </c>
      <c r="I9743" s="12">
        <v>11236.66</v>
      </c>
      <c r="J9743" s="12">
        <v>202259.88</v>
      </c>
      <c r="K9743" s="12">
        <v>4588.42</v>
      </c>
      <c r="L9743" s="4">
        <v>674</v>
      </c>
      <c r="M9743" s="4" t="s">
        <v>42</v>
      </c>
      <c r="N9743" s="4" t="str" cm="1">
        <f t="array" ref="N9743">_xlfn.SWITCH(E9743,"Delhi","North","Chennai","South","Hyderabad","South","Mumbai","Central","Bangalore","South")</f>
        <v>South</v>
      </c>
      <c r="O9743" s="12">
        <v>49851.73</v>
      </c>
      <c r="P9743" s="4">
        <f>Table1[[#This Row],[Delivery_Date]]-Table1[[#This Row],[Order_Date]]</f>
        <v>2</v>
      </c>
      <c r="Q9743" s="4" t="str">
        <f>IF(Table1[[#This Row],[Delivery delay days]]&gt;5,"delay","on time")</f>
        <v>on time</v>
      </c>
      <c r="R9743" s="10">
        <f>DATEVALUE(Table1[[#This Row],[Delivery_Date]])</f>
        <v>45285</v>
      </c>
      <c r="S9743" s="10">
        <f>DATEVALUE(Table1[[#This Row],[Order_Date]])</f>
        <v>45283</v>
      </c>
      <c r="T9743" s="4" t="str" cm="1">
        <f t="array" ref="T9743">_xlfn.IFS(Table1[[#This Row],[Inventory_Level]]&lt;=200,"low",Table1[[#This Row],[Inventory_Level]]&gt;=700,"high",Table1[[#This Row],[Inventory_Level]]&gt;200,"medium")</f>
        <v>medium</v>
      </c>
    </row>
    <row r="9744" spans="1:20" x14ac:dyDescent="0.35">
      <c r="A9744" s="4">
        <v>9743</v>
      </c>
      <c r="B9744" s="4" t="s">
        <v>44</v>
      </c>
      <c r="C9744" s="4" t="s">
        <v>24</v>
      </c>
      <c r="D9744" s="4" t="s">
        <v>25</v>
      </c>
      <c r="E9744" s="4" t="s">
        <v>18</v>
      </c>
      <c r="F9744" s="10" t="s">
        <v>114</v>
      </c>
      <c r="G9744" s="11" t="s">
        <v>303</v>
      </c>
      <c r="H9744" s="4">
        <v>90</v>
      </c>
      <c r="I9744" s="12">
        <v>1126.3</v>
      </c>
      <c r="J9744" s="12">
        <v>101367</v>
      </c>
      <c r="K9744" s="12">
        <v>1963.28</v>
      </c>
      <c r="L9744" s="4">
        <v>318</v>
      </c>
      <c r="M9744" s="4" t="s">
        <v>42</v>
      </c>
      <c r="N9744" s="4" t="str" cm="1">
        <f t="array" ref="N9744">_xlfn.SWITCH(E9744,"Delhi","North","Chennai","South","Hyderabad","South","Mumbai","Central","Bangalore","South")</f>
        <v>North</v>
      </c>
      <c r="O9744" s="12">
        <v>14274.74</v>
      </c>
      <c r="P9744" s="4">
        <f>Table1[[#This Row],[Delivery_Date]]-Table1[[#This Row],[Order_Date]]</f>
        <v>2</v>
      </c>
      <c r="Q9744" s="4" t="str">
        <f>IF(Table1[[#This Row],[Delivery delay days]]&gt;5,"delay","on time")</f>
        <v>on time</v>
      </c>
      <c r="R9744" s="10">
        <f>DATEVALUE(Table1[[#This Row],[Delivery_Date]])</f>
        <v>45238</v>
      </c>
      <c r="S9744" s="10">
        <f>DATEVALUE(Table1[[#This Row],[Order_Date]])</f>
        <v>45236</v>
      </c>
      <c r="T9744" s="4" t="str" cm="1">
        <f t="array" ref="T9744">_xlfn.IFS(Table1[[#This Row],[Inventory_Level]]&lt;=200,"low",Table1[[#This Row],[Inventory_Level]]&gt;=700,"high",Table1[[#This Row],[Inventory_Level]]&gt;200,"medium")</f>
        <v>medium</v>
      </c>
    </row>
    <row r="9745" spans="1:20" x14ac:dyDescent="0.35">
      <c r="A9745" s="4">
        <v>9744</v>
      </c>
      <c r="B9745" s="4" t="s">
        <v>65</v>
      </c>
      <c r="C9745" s="4" t="s">
        <v>16</v>
      </c>
      <c r="D9745" s="4" t="s">
        <v>25</v>
      </c>
      <c r="E9745" s="4" t="s">
        <v>52</v>
      </c>
      <c r="F9745" s="10" t="s">
        <v>123</v>
      </c>
      <c r="G9745" s="11" t="s">
        <v>377</v>
      </c>
      <c r="H9745" s="4">
        <v>72</v>
      </c>
      <c r="I9745" s="12">
        <v>22374.58</v>
      </c>
      <c r="J9745" s="12">
        <v>1610969.76</v>
      </c>
      <c r="K9745" s="12">
        <v>4167.8</v>
      </c>
      <c r="L9745" s="4">
        <v>86</v>
      </c>
      <c r="M9745" s="4" t="s">
        <v>42</v>
      </c>
      <c r="N9745" s="4" t="str" cm="1">
        <f t="array" ref="N9745">_xlfn.SWITCH(E9745,"Delhi","North","Chennai","South","Hyderabad","South","Mumbai","Central","Bangalore","South")</f>
        <v>Central</v>
      </c>
      <c r="O9745" s="12">
        <v>390106.98</v>
      </c>
      <c r="P9745" s="4">
        <f>Table1[[#This Row],[Delivery_Date]]-Table1[[#This Row],[Order_Date]]</f>
        <v>1</v>
      </c>
      <c r="Q9745" s="4" t="str">
        <f>IF(Table1[[#This Row],[Delivery delay days]]&gt;5,"delay","on time")</f>
        <v>on time</v>
      </c>
      <c r="R9745" s="10">
        <f>DATEVALUE(Table1[[#This Row],[Delivery_Date]])</f>
        <v>45243</v>
      </c>
      <c r="S9745" s="10">
        <f>DATEVALUE(Table1[[#This Row],[Order_Date]])</f>
        <v>45242</v>
      </c>
      <c r="T9745" s="4" t="str" cm="1">
        <f t="array" ref="T9745">_xlfn.IFS(Table1[[#This Row],[Inventory_Level]]&lt;=200,"low",Table1[[#This Row],[Inventory_Level]]&gt;=700,"high",Table1[[#This Row],[Inventory_Level]]&gt;200,"medium")</f>
        <v>low</v>
      </c>
    </row>
    <row r="9746" spans="1:20" x14ac:dyDescent="0.35">
      <c r="A9746" s="4">
        <v>9745</v>
      </c>
      <c r="B9746" s="4" t="s">
        <v>37</v>
      </c>
      <c r="C9746" s="4" t="s">
        <v>16</v>
      </c>
      <c r="D9746" s="4" t="s">
        <v>45</v>
      </c>
      <c r="E9746" s="4" t="s">
        <v>26</v>
      </c>
      <c r="F9746" s="10" t="s">
        <v>57</v>
      </c>
      <c r="G9746" s="11" t="s">
        <v>41</v>
      </c>
      <c r="H9746" s="4">
        <v>90</v>
      </c>
      <c r="I9746" s="12">
        <v>32553.18</v>
      </c>
      <c r="J9746" s="12">
        <v>2929786.2</v>
      </c>
      <c r="K9746" s="12">
        <v>1496.06</v>
      </c>
      <c r="L9746" s="4">
        <v>808</v>
      </c>
      <c r="M9746" s="4" t="s">
        <v>35</v>
      </c>
      <c r="N9746" s="4" t="str" cm="1">
        <f t="array" ref="N9746">_xlfn.SWITCH(E9746,"Delhi","North","Chennai","South","Hyderabad","South","Mumbai","Central","Bangalore","South")</f>
        <v>South</v>
      </c>
      <c r="O9746" s="12">
        <v>257429.81</v>
      </c>
      <c r="P9746" s="4">
        <f>Table1[[#This Row],[Delivery_Date]]-Table1[[#This Row],[Order_Date]]</f>
        <v>2</v>
      </c>
      <c r="Q9746" s="4" t="str">
        <f>IF(Table1[[#This Row],[Delivery delay days]]&gt;5,"delay","on time")</f>
        <v>on time</v>
      </c>
      <c r="R9746" s="10">
        <f>DATEVALUE(Table1[[#This Row],[Delivery_Date]])</f>
        <v>45038</v>
      </c>
      <c r="S9746" s="10">
        <f>DATEVALUE(Table1[[#This Row],[Order_Date]])</f>
        <v>45036</v>
      </c>
      <c r="T9746" s="4" t="str" cm="1">
        <f t="array" ref="T9746">_xlfn.IFS(Table1[[#This Row],[Inventory_Level]]&lt;=200,"low",Table1[[#This Row],[Inventory_Level]]&gt;=700,"high",Table1[[#This Row],[Inventory_Level]]&gt;200,"medium")</f>
        <v>high</v>
      </c>
    </row>
    <row r="9747" spans="1:20" x14ac:dyDescent="0.35">
      <c r="A9747" s="4">
        <v>9746</v>
      </c>
      <c r="B9747" s="4" t="s">
        <v>44</v>
      </c>
      <c r="C9747" s="4" t="s">
        <v>38</v>
      </c>
      <c r="D9747" s="4" t="s">
        <v>45</v>
      </c>
      <c r="E9747" s="4" t="s">
        <v>26</v>
      </c>
      <c r="F9747" s="10" t="s">
        <v>156</v>
      </c>
      <c r="G9747" s="11" t="s">
        <v>99</v>
      </c>
      <c r="H9747" s="4">
        <v>15</v>
      </c>
      <c r="I9747" s="12">
        <v>37775.83</v>
      </c>
      <c r="J9747" s="12">
        <v>566637.44999999995</v>
      </c>
      <c r="K9747" s="12">
        <v>2447.44</v>
      </c>
      <c r="L9747" s="4">
        <v>192</v>
      </c>
      <c r="M9747" s="4" t="s">
        <v>21</v>
      </c>
      <c r="N9747" s="4" t="str" cm="1">
        <f t="array" ref="N9747">_xlfn.SWITCH(E9747,"Delhi","North","Chennai","South","Hyderabad","South","Mumbai","Central","Bangalore","South")</f>
        <v>South</v>
      </c>
      <c r="O9747" s="12">
        <v>105033.06</v>
      </c>
      <c r="P9747" s="4">
        <f>Table1[[#This Row],[Delivery_Date]]-Table1[[#This Row],[Order_Date]]</f>
        <v>8</v>
      </c>
      <c r="Q9747" s="4" t="str">
        <f>IF(Table1[[#This Row],[Delivery delay days]]&gt;5,"delay","on time")</f>
        <v>delay</v>
      </c>
      <c r="R9747" s="10">
        <f>DATEVALUE(Table1[[#This Row],[Delivery_Date]])</f>
        <v>45081</v>
      </c>
      <c r="S9747" s="10">
        <f>DATEVALUE(Table1[[#This Row],[Order_Date]])</f>
        <v>45073</v>
      </c>
      <c r="T9747" s="4" t="str" cm="1">
        <f t="array" ref="T9747">_xlfn.IFS(Table1[[#This Row],[Inventory_Level]]&lt;=200,"low",Table1[[#This Row],[Inventory_Level]]&gt;=700,"high",Table1[[#This Row],[Inventory_Level]]&gt;200,"medium")</f>
        <v>low</v>
      </c>
    </row>
    <row r="9748" spans="1:20" x14ac:dyDescent="0.35">
      <c r="A9748" s="4">
        <v>9747</v>
      </c>
      <c r="B9748" s="4" t="s">
        <v>51</v>
      </c>
      <c r="C9748" s="4" t="s">
        <v>16</v>
      </c>
      <c r="D9748" s="4" t="s">
        <v>45</v>
      </c>
      <c r="E9748" s="4" t="s">
        <v>26</v>
      </c>
      <c r="F9748" s="10" t="s">
        <v>379</v>
      </c>
      <c r="G9748" s="11" t="s">
        <v>199</v>
      </c>
      <c r="H9748" s="4">
        <v>1</v>
      </c>
      <c r="I9748" s="12">
        <v>3249.37</v>
      </c>
      <c r="J9748" s="12">
        <v>3249.37</v>
      </c>
      <c r="K9748" s="12">
        <v>3478.75</v>
      </c>
      <c r="L9748" s="4">
        <v>809</v>
      </c>
      <c r="M9748" s="4" t="s">
        <v>42</v>
      </c>
      <c r="N9748" s="4" t="str" cm="1">
        <f t="array" ref="N9748">_xlfn.SWITCH(E9748,"Delhi","North","Chennai","South","Hyderabad","South","Mumbai","Central","Bangalore","South")</f>
        <v>South</v>
      </c>
      <c r="O9748" s="12">
        <v>777.17</v>
      </c>
      <c r="P9748" s="4">
        <f>Table1[[#This Row],[Delivery_Date]]-Table1[[#This Row],[Order_Date]]</f>
        <v>11</v>
      </c>
      <c r="Q9748" s="4" t="str">
        <f>IF(Table1[[#This Row],[Delivery delay days]]&gt;5,"delay","on time")</f>
        <v>delay</v>
      </c>
      <c r="R9748" s="10">
        <f>DATEVALUE(Table1[[#This Row],[Delivery_Date]])</f>
        <v>45110</v>
      </c>
      <c r="S9748" s="10">
        <f>DATEVALUE(Table1[[#This Row],[Order_Date]])</f>
        <v>45099</v>
      </c>
      <c r="T9748" s="4" t="str" cm="1">
        <f t="array" ref="T9748">_xlfn.IFS(Table1[[#This Row],[Inventory_Level]]&lt;=200,"low",Table1[[#This Row],[Inventory_Level]]&gt;=700,"high",Table1[[#This Row],[Inventory_Level]]&gt;200,"medium")</f>
        <v>high</v>
      </c>
    </row>
    <row r="9749" spans="1:20" x14ac:dyDescent="0.35">
      <c r="A9749" s="4">
        <v>9748</v>
      </c>
      <c r="B9749" s="4" t="s">
        <v>44</v>
      </c>
      <c r="C9749" s="4" t="s">
        <v>38</v>
      </c>
      <c r="D9749" s="4" t="s">
        <v>25</v>
      </c>
      <c r="E9749" s="4" t="s">
        <v>52</v>
      </c>
      <c r="F9749" s="10" t="s">
        <v>347</v>
      </c>
      <c r="G9749" s="11" t="s">
        <v>162</v>
      </c>
      <c r="H9749" s="4">
        <v>93</v>
      </c>
      <c r="I9749" s="12">
        <v>31163.52</v>
      </c>
      <c r="J9749" s="12">
        <v>2898207.36</v>
      </c>
      <c r="K9749" s="12">
        <v>2153.25</v>
      </c>
      <c r="L9749" s="4">
        <v>298</v>
      </c>
      <c r="M9749" s="4" t="s">
        <v>29</v>
      </c>
      <c r="N9749" s="4" t="str" cm="1">
        <f t="array" ref="N9749">_xlfn.SWITCH(E9749,"Delhi","North","Chennai","South","Hyderabad","South","Mumbai","Central","Bangalore","South")</f>
        <v>Central</v>
      </c>
      <c r="O9749" s="12">
        <v>681330.21</v>
      </c>
      <c r="P9749" s="4">
        <f>Table1[[#This Row],[Delivery_Date]]-Table1[[#This Row],[Order_Date]]</f>
        <v>4</v>
      </c>
      <c r="Q9749" s="4" t="str">
        <f>IF(Table1[[#This Row],[Delivery delay days]]&gt;5,"delay","on time")</f>
        <v>on time</v>
      </c>
      <c r="R9749" s="10">
        <f>DATEVALUE(Table1[[#This Row],[Delivery_Date]])</f>
        <v>45165</v>
      </c>
      <c r="S9749" s="10">
        <f>DATEVALUE(Table1[[#This Row],[Order_Date]])</f>
        <v>45161</v>
      </c>
      <c r="T9749" s="4" t="str" cm="1">
        <f t="array" ref="T9749">_xlfn.IFS(Table1[[#This Row],[Inventory_Level]]&lt;=200,"low",Table1[[#This Row],[Inventory_Level]]&gt;=700,"high",Table1[[#This Row],[Inventory_Level]]&gt;200,"medium")</f>
        <v>medium</v>
      </c>
    </row>
    <row r="9750" spans="1:20" x14ac:dyDescent="0.35">
      <c r="A9750" s="4">
        <v>9749</v>
      </c>
      <c r="B9750" s="4" t="s">
        <v>44</v>
      </c>
      <c r="C9750" s="4" t="s">
        <v>38</v>
      </c>
      <c r="D9750" s="4" t="s">
        <v>45</v>
      </c>
      <c r="E9750" s="4" t="s">
        <v>26</v>
      </c>
      <c r="F9750" s="10" t="s">
        <v>412</v>
      </c>
      <c r="G9750" s="11" t="s">
        <v>366</v>
      </c>
      <c r="H9750" s="4">
        <v>42</v>
      </c>
      <c r="I9750" s="12">
        <v>1721.54</v>
      </c>
      <c r="J9750" s="12">
        <v>72304.679999999993</v>
      </c>
      <c r="K9750" s="12">
        <v>3203.63</v>
      </c>
      <c r="L9750" s="4">
        <v>207</v>
      </c>
      <c r="M9750" s="4" t="s">
        <v>29</v>
      </c>
      <c r="N9750" s="4" t="str" cm="1">
        <f t="array" ref="N9750">_xlfn.SWITCH(E9750,"Delhi","North","Chennai","South","Hyderabad","South","Mumbai","Central","Bangalore","South")</f>
        <v>South</v>
      </c>
      <c r="O9750" s="12">
        <v>14522.76</v>
      </c>
      <c r="P9750" s="4">
        <f>Table1[[#This Row],[Delivery_Date]]-Table1[[#This Row],[Order_Date]]</f>
        <v>14</v>
      </c>
      <c r="Q9750" s="4" t="str">
        <f>IF(Table1[[#This Row],[Delivery delay days]]&gt;5,"delay","on time")</f>
        <v>delay</v>
      </c>
      <c r="R9750" s="10">
        <f>DATEVALUE(Table1[[#This Row],[Delivery_Date]])</f>
        <v>45233</v>
      </c>
      <c r="S9750" s="10">
        <f>DATEVALUE(Table1[[#This Row],[Order_Date]])</f>
        <v>45219</v>
      </c>
      <c r="T9750" s="4" t="str" cm="1">
        <f t="array" ref="T9750">_xlfn.IFS(Table1[[#This Row],[Inventory_Level]]&lt;=200,"low",Table1[[#This Row],[Inventory_Level]]&gt;=700,"high",Table1[[#This Row],[Inventory_Level]]&gt;200,"medium")</f>
        <v>medium</v>
      </c>
    </row>
    <row r="9751" spans="1:20" x14ac:dyDescent="0.35">
      <c r="A9751" s="4">
        <v>9750</v>
      </c>
      <c r="B9751" s="4" t="s">
        <v>51</v>
      </c>
      <c r="C9751" s="4" t="s">
        <v>16</v>
      </c>
      <c r="D9751" s="4" t="s">
        <v>39</v>
      </c>
      <c r="E9751" s="4" t="s">
        <v>26</v>
      </c>
      <c r="F9751" s="10" t="s">
        <v>82</v>
      </c>
      <c r="G9751" s="11" t="s">
        <v>34</v>
      </c>
      <c r="H9751" s="4">
        <v>72</v>
      </c>
      <c r="I9751" s="12">
        <v>48597.31</v>
      </c>
      <c r="J9751" s="12">
        <v>3499006.32</v>
      </c>
      <c r="K9751" s="12">
        <v>2059.16</v>
      </c>
      <c r="L9751" s="4">
        <v>193</v>
      </c>
      <c r="M9751" s="4" t="s">
        <v>42</v>
      </c>
      <c r="N9751" s="4" t="str" cm="1">
        <f t="array" ref="N9751">_xlfn.SWITCH(E9751,"Delhi","North","Chennai","South","Hyderabad","South","Mumbai","Central","Bangalore","South")</f>
        <v>South</v>
      </c>
      <c r="O9751" s="12">
        <v>533437.64</v>
      </c>
      <c r="P9751" s="4">
        <f>Table1[[#This Row],[Delivery_Date]]-Table1[[#This Row],[Order_Date]]</f>
        <v>4</v>
      </c>
      <c r="Q9751" s="4" t="str">
        <f>IF(Table1[[#This Row],[Delivery delay days]]&gt;5,"delay","on time")</f>
        <v>on time</v>
      </c>
      <c r="R9751" s="10">
        <f>DATEVALUE(Table1[[#This Row],[Delivery_Date]])</f>
        <v>45058</v>
      </c>
      <c r="S9751" s="10">
        <f>DATEVALUE(Table1[[#This Row],[Order_Date]])</f>
        <v>45054</v>
      </c>
      <c r="T9751" s="4" t="str" cm="1">
        <f t="array" ref="T9751">_xlfn.IFS(Table1[[#This Row],[Inventory_Level]]&lt;=200,"low",Table1[[#This Row],[Inventory_Level]]&gt;=700,"high",Table1[[#This Row],[Inventory_Level]]&gt;200,"medium")</f>
        <v>low</v>
      </c>
    </row>
    <row r="9752" spans="1:20" x14ac:dyDescent="0.35">
      <c r="A9752" s="4">
        <v>9751</v>
      </c>
      <c r="B9752" s="4" t="s">
        <v>37</v>
      </c>
      <c r="C9752" s="4" t="s">
        <v>16</v>
      </c>
      <c r="D9752" s="4" t="s">
        <v>39</v>
      </c>
      <c r="E9752" s="4" t="s">
        <v>52</v>
      </c>
      <c r="F9752" s="10" t="s">
        <v>288</v>
      </c>
      <c r="G9752" s="11" t="s">
        <v>300</v>
      </c>
      <c r="H9752" s="4">
        <v>98</v>
      </c>
      <c r="I9752" s="12">
        <v>17225.86</v>
      </c>
      <c r="J9752" s="12">
        <v>1688134.28</v>
      </c>
      <c r="K9752" s="12">
        <v>2087.64</v>
      </c>
      <c r="L9752" s="4">
        <v>606</v>
      </c>
      <c r="M9752" s="4" t="s">
        <v>42</v>
      </c>
      <c r="N9752" s="4" t="str" cm="1">
        <f t="array" ref="N9752">_xlfn.SWITCH(E9752,"Delhi","North","Chennai","South","Hyderabad","South","Mumbai","Central","Bangalore","South")</f>
        <v>Central</v>
      </c>
      <c r="O9752" s="12">
        <v>349992.84</v>
      </c>
      <c r="P9752" s="4">
        <f>Table1[[#This Row],[Delivery_Date]]-Table1[[#This Row],[Order_Date]]</f>
        <v>5</v>
      </c>
      <c r="Q9752" s="4" t="str">
        <f>IF(Table1[[#This Row],[Delivery delay days]]&gt;5,"delay","on time")</f>
        <v>on time</v>
      </c>
      <c r="R9752" s="10">
        <f>DATEVALUE(Table1[[#This Row],[Delivery_Date]])</f>
        <v>45216</v>
      </c>
      <c r="S9752" s="10">
        <f>DATEVALUE(Table1[[#This Row],[Order_Date]])</f>
        <v>45211</v>
      </c>
      <c r="T9752" s="4" t="str" cm="1">
        <f t="array" ref="T9752">_xlfn.IFS(Table1[[#This Row],[Inventory_Level]]&lt;=200,"low",Table1[[#This Row],[Inventory_Level]]&gt;=700,"high",Table1[[#This Row],[Inventory_Level]]&gt;200,"medium")</f>
        <v>medium</v>
      </c>
    </row>
    <row r="9753" spans="1:20" x14ac:dyDescent="0.35">
      <c r="A9753" s="4">
        <v>9752</v>
      </c>
      <c r="B9753" s="4" t="s">
        <v>51</v>
      </c>
      <c r="C9753" s="4" t="s">
        <v>38</v>
      </c>
      <c r="D9753" s="4" t="s">
        <v>39</v>
      </c>
      <c r="E9753" s="4" t="s">
        <v>26</v>
      </c>
      <c r="F9753" s="10" t="s">
        <v>358</v>
      </c>
      <c r="G9753" s="11" t="s">
        <v>391</v>
      </c>
      <c r="H9753" s="4">
        <v>52</v>
      </c>
      <c r="I9753" s="12">
        <v>682.44</v>
      </c>
      <c r="J9753" s="12">
        <v>35486.879999999997</v>
      </c>
      <c r="K9753" s="12">
        <v>3613.59</v>
      </c>
      <c r="L9753" s="4">
        <v>768</v>
      </c>
      <c r="M9753" s="4" t="s">
        <v>29</v>
      </c>
      <c r="N9753" s="4" t="str" cm="1">
        <f t="array" ref="N9753">_xlfn.SWITCH(E9753,"Delhi","North","Chennai","South","Hyderabad","South","Mumbai","Central","Bangalore","South")</f>
        <v>South</v>
      </c>
      <c r="O9753" s="12">
        <v>4198.21</v>
      </c>
      <c r="P9753" s="4">
        <f>Table1[[#This Row],[Delivery_Date]]-Table1[[#This Row],[Order_Date]]</f>
        <v>4</v>
      </c>
      <c r="Q9753" s="4" t="str">
        <f>IF(Table1[[#This Row],[Delivery delay days]]&gt;5,"delay","on time")</f>
        <v>on time</v>
      </c>
      <c r="R9753" s="10">
        <f>DATEVALUE(Table1[[#This Row],[Delivery_Date]])</f>
        <v>45244</v>
      </c>
      <c r="S9753" s="10">
        <f>DATEVALUE(Table1[[#This Row],[Order_Date]])</f>
        <v>45240</v>
      </c>
      <c r="T9753" s="4" t="str" cm="1">
        <f t="array" ref="T9753">_xlfn.IFS(Table1[[#This Row],[Inventory_Level]]&lt;=200,"low",Table1[[#This Row],[Inventory_Level]]&gt;=700,"high",Table1[[#This Row],[Inventory_Level]]&gt;200,"medium")</f>
        <v>high</v>
      </c>
    </row>
    <row r="9754" spans="1:20" x14ac:dyDescent="0.35">
      <c r="A9754" s="4">
        <v>9753</v>
      </c>
      <c r="B9754" s="4" t="s">
        <v>51</v>
      </c>
      <c r="C9754" s="4" t="s">
        <v>38</v>
      </c>
      <c r="D9754" s="4" t="s">
        <v>32</v>
      </c>
      <c r="E9754" s="4" t="s">
        <v>26</v>
      </c>
      <c r="F9754" s="10" t="s">
        <v>149</v>
      </c>
      <c r="G9754" s="11" t="s">
        <v>305</v>
      </c>
      <c r="H9754" s="4">
        <v>21</v>
      </c>
      <c r="I9754" s="12">
        <v>6427.57</v>
      </c>
      <c r="J9754" s="12">
        <v>134978.97</v>
      </c>
      <c r="K9754" s="12">
        <v>3513.77</v>
      </c>
      <c r="L9754" s="4">
        <v>881</v>
      </c>
      <c r="M9754" s="4" t="s">
        <v>42</v>
      </c>
      <c r="N9754" s="4" t="str" cm="1">
        <f t="array" ref="N9754">_xlfn.SWITCH(E9754,"Delhi","North","Chennai","South","Hyderabad","South","Mumbai","Central","Bangalore","South")</f>
        <v>South</v>
      </c>
      <c r="O9754" s="12">
        <v>32205.279999999999</v>
      </c>
      <c r="P9754" s="4">
        <f>Table1[[#This Row],[Delivery_Date]]-Table1[[#This Row],[Order_Date]]</f>
        <v>6</v>
      </c>
      <c r="Q9754" s="4" t="str">
        <f>IF(Table1[[#This Row],[Delivery delay days]]&gt;5,"delay","on time")</f>
        <v>delay</v>
      </c>
      <c r="R9754" s="10">
        <f>DATEVALUE(Table1[[#This Row],[Delivery_Date]])</f>
        <v>45291</v>
      </c>
      <c r="S9754" s="10">
        <f>DATEVALUE(Table1[[#This Row],[Order_Date]])</f>
        <v>45285</v>
      </c>
      <c r="T9754" s="4" t="str" cm="1">
        <f t="array" ref="T9754">_xlfn.IFS(Table1[[#This Row],[Inventory_Level]]&lt;=200,"low",Table1[[#This Row],[Inventory_Level]]&gt;=700,"high",Table1[[#This Row],[Inventory_Level]]&gt;200,"medium")</f>
        <v>high</v>
      </c>
    </row>
    <row r="9755" spans="1:20" x14ac:dyDescent="0.35">
      <c r="A9755" s="4">
        <v>9754</v>
      </c>
      <c r="B9755" s="4" t="s">
        <v>37</v>
      </c>
      <c r="C9755" s="4" t="s">
        <v>38</v>
      </c>
      <c r="D9755" s="4" t="s">
        <v>25</v>
      </c>
      <c r="E9755" s="4" t="s">
        <v>52</v>
      </c>
      <c r="F9755" s="10" t="s">
        <v>276</v>
      </c>
      <c r="G9755" s="11" t="s">
        <v>416</v>
      </c>
      <c r="H9755" s="4">
        <v>82</v>
      </c>
      <c r="I9755" s="12">
        <v>5849.95</v>
      </c>
      <c r="J9755" s="12">
        <v>479695.9</v>
      </c>
      <c r="K9755" s="12">
        <v>4665.55</v>
      </c>
      <c r="L9755" s="4">
        <v>239</v>
      </c>
      <c r="M9755" s="4" t="s">
        <v>29</v>
      </c>
      <c r="N9755" s="4" t="str" cm="1">
        <f t="array" ref="N9755">_xlfn.SWITCH(E9755,"Delhi","North","Chennai","South","Hyderabad","South","Mumbai","Central","Bangalore","South")</f>
        <v>Central</v>
      </c>
      <c r="O9755" s="12">
        <v>61350.34</v>
      </c>
      <c r="P9755" s="4">
        <f>Table1[[#This Row],[Delivery_Date]]-Table1[[#This Row],[Order_Date]]</f>
        <v>15</v>
      </c>
      <c r="Q9755" s="4" t="str">
        <f>IF(Table1[[#This Row],[Delivery delay days]]&gt;5,"delay","on time")</f>
        <v>delay</v>
      </c>
      <c r="R9755" s="10">
        <f>DATEVALUE(Table1[[#This Row],[Delivery_Date]])</f>
        <v>45025</v>
      </c>
      <c r="S9755" s="10">
        <f>DATEVALUE(Table1[[#This Row],[Order_Date]])</f>
        <v>45010</v>
      </c>
      <c r="T9755" s="4" t="str" cm="1">
        <f t="array" ref="T9755">_xlfn.IFS(Table1[[#This Row],[Inventory_Level]]&lt;=200,"low",Table1[[#This Row],[Inventory_Level]]&gt;=700,"high",Table1[[#This Row],[Inventory_Level]]&gt;200,"medium")</f>
        <v>medium</v>
      </c>
    </row>
    <row r="9756" spans="1:20" x14ac:dyDescent="0.35">
      <c r="A9756" s="4">
        <v>9755</v>
      </c>
      <c r="B9756" s="4" t="s">
        <v>59</v>
      </c>
      <c r="C9756" s="4" t="s">
        <v>16</v>
      </c>
      <c r="D9756" s="4" t="s">
        <v>32</v>
      </c>
      <c r="E9756" s="4" t="s">
        <v>46</v>
      </c>
      <c r="F9756" s="10" t="s">
        <v>416</v>
      </c>
      <c r="G9756" s="11" t="s">
        <v>182</v>
      </c>
      <c r="H9756" s="4">
        <v>17</v>
      </c>
      <c r="I9756" s="12">
        <v>18458.87</v>
      </c>
      <c r="J9756" s="12">
        <v>313800.78999999998</v>
      </c>
      <c r="K9756" s="12">
        <v>1972.96</v>
      </c>
      <c r="L9756" s="4">
        <v>881</v>
      </c>
      <c r="M9756" s="4" t="s">
        <v>42</v>
      </c>
      <c r="N9756" s="4" t="str" cm="1">
        <f t="array" ref="N9756">_xlfn.SWITCH(E9756,"Delhi","North","Chennai","South","Hyderabad","South","Mumbai","Central","Bangalore","South")</f>
        <v>South</v>
      </c>
      <c r="O9756" s="12">
        <v>36717.03</v>
      </c>
      <c r="P9756" s="4">
        <f>Table1[[#This Row],[Delivery_Date]]-Table1[[#This Row],[Order_Date]]</f>
        <v>1</v>
      </c>
      <c r="Q9756" s="4" t="str">
        <f>IF(Table1[[#This Row],[Delivery delay days]]&gt;5,"delay","on time")</f>
        <v>on time</v>
      </c>
      <c r="R9756" s="10">
        <f>DATEVALUE(Table1[[#This Row],[Delivery_Date]])</f>
        <v>45026</v>
      </c>
      <c r="S9756" s="10">
        <f>DATEVALUE(Table1[[#This Row],[Order_Date]])</f>
        <v>45025</v>
      </c>
      <c r="T9756" s="4" t="str" cm="1">
        <f t="array" ref="T9756">_xlfn.IFS(Table1[[#This Row],[Inventory_Level]]&lt;=200,"low",Table1[[#This Row],[Inventory_Level]]&gt;=700,"high",Table1[[#This Row],[Inventory_Level]]&gt;200,"medium")</f>
        <v>high</v>
      </c>
    </row>
    <row r="9757" spans="1:20" x14ac:dyDescent="0.35">
      <c r="A9757" s="4">
        <v>9756</v>
      </c>
      <c r="B9757" s="4" t="s">
        <v>59</v>
      </c>
      <c r="C9757" s="4" t="s">
        <v>38</v>
      </c>
      <c r="D9757" s="4" t="s">
        <v>25</v>
      </c>
      <c r="E9757" s="4" t="s">
        <v>46</v>
      </c>
      <c r="F9757" s="10" t="s">
        <v>175</v>
      </c>
      <c r="G9757" s="11" t="s">
        <v>247</v>
      </c>
      <c r="H9757" s="4">
        <v>82</v>
      </c>
      <c r="I9757" s="12">
        <v>3604.38</v>
      </c>
      <c r="J9757" s="12">
        <v>295559.15999999997</v>
      </c>
      <c r="K9757" s="12">
        <v>4156.51</v>
      </c>
      <c r="L9757" s="4">
        <v>421</v>
      </c>
      <c r="M9757" s="4" t="s">
        <v>29</v>
      </c>
      <c r="N9757" s="4" t="str" cm="1">
        <f t="array" ref="N9757">_xlfn.SWITCH(E9757,"Delhi","North","Chennai","South","Hyderabad","South","Mumbai","Central","Bangalore","South")</f>
        <v>South</v>
      </c>
      <c r="O9757" s="12">
        <v>22761.99</v>
      </c>
      <c r="P9757" s="4">
        <f>Table1[[#This Row],[Delivery_Date]]-Table1[[#This Row],[Order_Date]]</f>
        <v>6</v>
      </c>
      <c r="Q9757" s="4" t="str">
        <f>IF(Table1[[#This Row],[Delivery delay days]]&gt;5,"delay","on time")</f>
        <v>delay</v>
      </c>
      <c r="R9757" s="10">
        <f>DATEVALUE(Table1[[#This Row],[Delivery_Date]])</f>
        <v>45111</v>
      </c>
      <c r="S9757" s="10">
        <f>DATEVALUE(Table1[[#This Row],[Order_Date]])</f>
        <v>45105</v>
      </c>
      <c r="T9757" s="4" t="str" cm="1">
        <f t="array" ref="T9757">_xlfn.IFS(Table1[[#This Row],[Inventory_Level]]&lt;=200,"low",Table1[[#This Row],[Inventory_Level]]&gt;=700,"high",Table1[[#This Row],[Inventory_Level]]&gt;200,"medium")</f>
        <v>medium</v>
      </c>
    </row>
    <row r="9758" spans="1:20" x14ac:dyDescent="0.35">
      <c r="A9758" s="4">
        <v>9757</v>
      </c>
      <c r="B9758" s="4" t="s">
        <v>44</v>
      </c>
      <c r="C9758" s="4" t="s">
        <v>24</v>
      </c>
      <c r="D9758" s="4" t="s">
        <v>25</v>
      </c>
      <c r="E9758" s="4" t="s">
        <v>18</v>
      </c>
      <c r="F9758" s="10" t="s">
        <v>412</v>
      </c>
      <c r="G9758" s="11" t="s">
        <v>227</v>
      </c>
      <c r="H9758" s="4">
        <v>37</v>
      </c>
      <c r="I9758" s="12">
        <v>16443.939999999999</v>
      </c>
      <c r="J9758" s="12">
        <v>608425.78</v>
      </c>
      <c r="K9758" s="12">
        <v>2520.34</v>
      </c>
      <c r="L9758" s="4">
        <v>660</v>
      </c>
      <c r="M9758" s="4" t="s">
        <v>35</v>
      </c>
      <c r="N9758" s="4" t="str" cm="1">
        <f t="array" ref="N9758">_xlfn.SWITCH(E9758,"Delhi","North","Chennai","South","Hyderabad","South","Mumbai","Central","Bangalore","South")</f>
        <v>North</v>
      </c>
      <c r="O9758" s="12">
        <v>91632.22</v>
      </c>
      <c r="P9758" s="4">
        <f>Table1[[#This Row],[Delivery_Date]]-Table1[[#This Row],[Order_Date]]</f>
        <v>15</v>
      </c>
      <c r="Q9758" s="4" t="str">
        <f>IF(Table1[[#This Row],[Delivery delay days]]&gt;5,"delay","on time")</f>
        <v>delay</v>
      </c>
      <c r="R9758" s="10">
        <f>DATEVALUE(Table1[[#This Row],[Delivery_Date]])</f>
        <v>45234</v>
      </c>
      <c r="S9758" s="10">
        <f>DATEVALUE(Table1[[#This Row],[Order_Date]])</f>
        <v>45219</v>
      </c>
      <c r="T9758" s="4" t="str" cm="1">
        <f t="array" ref="T9758">_xlfn.IFS(Table1[[#This Row],[Inventory_Level]]&lt;=200,"low",Table1[[#This Row],[Inventory_Level]]&gt;=700,"high",Table1[[#This Row],[Inventory_Level]]&gt;200,"medium")</f>
        <v>medium</v>
      </c>
    </row>
    <row r="9759" spans="1:20" x14ac:dyDescent="0.35">
      <c r="A9759" s="4">
        <v>9758</v>
      </c>
      <c r="B9759" s="4" t="s">
        <v>59</v>
      </c>
      <c r="C9759" s="4" t="s">
        <v>38</v>
      </c>
      <c r="D9759" s="4" t="s">
        <v>39</v>
      </c>
      <c r="E9759" s="4" t="s">
        <v>26</v>
      </c>
      <c r="F9759" s="10" t="s">
        <v>58</v>
      </c>
      <c r="G9759" s="11" t="s">
        <v>82</v>
      </c>
      <c r="H9759" s="4">
        <v>100</v>
      </c>
      <c r="I9759" s="12">
        <v>17030.75</v>
      </c>
      <c r="J9759" s="12">
        <v>1703075</v>
      </c>
      <c r="K9759" s="12">
        <v>4436.3</v>
      </c>
      <c r="L9759" s="4">
        <v>646</v>
      </c>
      <c r="M9759" s="4" t="s">
        <v>21</v>
      </c>
      <c r="N9759" s="4" t="str" cm="1">
        <f t="array" ref="N9759">_xlfn.SWITCH(E9759,"Delhi","North","Chennai","South","Hyderabad","South","Mumbai","Central","Bangalore","South")</f>
        <v>South</v>
      </c>
      <c r="O9759" s="12">
        <v>205476.1</v>
      </c>
      <c r="P9759" s="4">
        <f>Table1[[#This Row],[Delivery_Date]]-Table1[[#This Row],[Order_Date]]</f>
        <v>9</v>
      </c>
      <c r="Q9759" s="4" t="str">
        <f>IF(Table1[[#This Row],[Delivery delay days]]&gt;5,"delay","on time")</f>
        <v>delay</v>
      </c>
      <c r="R9759" s="10">
        <f>DATEVALUE(Table1[[#This Row],[Delivery_Date]])</f>
        <v>45054</v>
      </c>
      <c r="S9759" s="10">
        <f>DATEVALUE(Table1[[#This Row],[Order_Date]])</f>
        <v>45045</v>
      </c>
      <c r="T9759" s="4" t="str" cm="1">
        <f t="array" ref="T9759">_xlfn.IFS(Table1[[#This Row],[Inventory_Level]]&lt;=200,"low",Table1[[#This Row],[Inventory_Level]]&gt;=700,"high",Table1[[#This Row],[Inventory_Level]]&gt;200,"medium")</f>
        <v>medium</v>
      </c>
    </row>
    <row r="9760" spans="1:20" x14ac:dyDescent="0.35">
      <c r="A9760" s="4">
        <v>9759</v>
      </c>
      <c r="B9760" s="4" t="s">
        <v>44</v>
      </c>
      <c r="C9760" s="4" t="s">
        <v>16</v>
      </c>
      <c r="D9760" s="4" t="s">
        <v>32</v>
      </c>
      <c r="E9760" s="4" t="s">
        <v>52</v>
      </c>
      <c r="F9760" s="10" t="s">
        <v>369</v>
      </c>
      <c r="G9760" s="11" t="s">
        <v>191</v>
      </c>
      <c r="H9760" s="4">
        <v>89</v>
      </c>
      <c r="I9760" s="12">
        <v>46480.57</v>
      </c>
      <c r="J9760" s="12">
        <v>4136770.73</v>
      </c>
      <c r="K9760" s="12">
        <v>1921.59</v>
      </c>
      <c r="L9760" s="4">
        <v>11</v>
      </c>
      <c r="M9760" s="4" t="s">
        <v>21</v>
      </c>
      <c r="N9760" s="4" t="str" cm="1">
        <f t="array" ref="N9760">_xlfn.SWITCH(E9760,"Delhi","North","Chennai","South","Hyderabad","South","Mumbai","Central","Bangalore","South")</f>
        <v>Central</v>
      </c>
      <c r="O9760" s="12">
        <v>413314.58</v>
      </c>
      <c r="P9760" s="4">
        <f>Table1[[#This Row],[Delivery_Date]]-Table1[[#This Row],[Order_Date]]</f>
        <v>6</v>
      </c>
      <c r="Q9760" s="4" t="str">
        <f>IF(Table1[[#This Row],[Delivery delay days]]&gt;5,"delay","on time")</f>
        <v>delay</v>
      </c>
      <c r="R9760" s="10">
        <f>DATEVALUE(Table1[[#This Row],[Delivery_Date]])</f>
        <v>44987</v>
      </c>
      <c r="S9760" s="10">
        <f>DATEVALUE(Table1[[#This Row],[Order_Date]])</f>
        <v>44981</v>
      </c>
      <c r="T9760" s="4" t="str" cm="1">
        <f t="array" ref="T9760">_xlfn.IFS(Table1[[#This Row],[Inventory_Level]]&lt;=200,"low",Table1[[#This Row],[Inventory_Level]]&gt;=700,"high",Table1[[#This Row],[Inventory_Level]]&gt;200,"medium")</f>
        <v>low</v>
      </c>
    </row>
    <row r="9761" spans="1:20" x14ac:dyDescent="0.35">
      <c r="A9761" s="4">
        <v>9760</v>
      </c>
      <c r="B9761" s="4" t="s">
        <v>59</v>
      </c>
      <c r="C9761" s="4" t="s">
        <v>24</v>
      </c>
      <c r="D9761" s="4" t="s">
        <v>17</v>
      </c>
      <c r="E9761" s="4" t="s">
        <v>52</v>
      </c>
      <c r="F9761" s="10" t="s">
        <v>372</v>
      </c>
      <c r="G9761" s="11" t="s">
        <v>126</v>
      </c>
      <c r="H9761" s="4">
        <v>55</v>
      </c>
      <c r="I9761" s="12">
        <v>7833.89</v>
      </c>
      <c r="J9761" s="12">
        <v>430863.95</v>
      </c>
      <c r="K9761" s="12">
        <v>1962.96</v>
      </c>
      <c r="L9761" s="4">
        <v>249</v>
      </c>
      <c r="M9761" s="4" t="s">
        <v>42</v>
      </c>
      <c r="N9761" s="4" t="str" cm="1">
        <f t="array" ref="N9761">_xlfn.SWITCH(E9761,"Delhi","North","Chennai","South","Hyderabad","South","Mumbai","Central","Bangalore","South")</f>
        <v>Central</v>
      </c>
      <c r="O9761" s="12">
        <v>95544.51</v>
      </c>
      <c r="P9761" s="4">
        <f>Table1[[#This Row],[Delivery_Date]]-Table1[[#This Row],[Order_Date]]</f>
        <v>6</v>
      </c>
      <c r="Q9761" s="4" t="str">
        <f>IF(Table1[[#This Row],[Delivery delay days]]&gt;5,"delay","on time")</f>
        <v>delay</v>
      </c>
      <c r="R9761" s="10">
        <f>DATEVALUE(Table1[[#This Row],[Delivery_Date]])</f>
        <v>44962</v>
      </c>
      <c r="S9761" s="10">
        <f>DATEVALUE(Table1[[#This Row],[Order_Date]])</f>
        <v>44956</v>
      </c>
      <c r="T9761" s="4" t="str" cm="1">
        <f t="array" ref="T9761">_xlfn.IFS(Table1[[#This Row],[Inventory_Level]]&lt;=200,"low",Table1[[#This Row],[Inventory_Level]]&gt;=700,"high",Table1[[#This Row],[Inventory_Level]]&gt;200,"medium")</f>
        <v>medium</v>
      </c>
    </row>
    <row r="9762" spans="1:20" x14ac:dyDescent="0.35">
      <c r="A9762" s="4">
        <v>9761</v>
      </c>
      <c r="B9762" s="4" t="s">
        <v>37</v>
      </c>
      <c r="C9762" s="4" t="s">
        <v>24</v>
      </c>
      <c r="D9762" s="4" t="s">
        <v>17</v>
      </c>
      <c r="E9762" s="4" t="s">
        <v>60</v>
      </c>
      <c r="F9762" s="10" t="s">
        <v>116</v>
      </c>
      <c r="G9762" s="11" t="s">
        <v>232</v>
      </c>
      <c r="H9762" s="4">
        <v>33</v>
      </c>
      <c r="I9762" s="12">
        <v>2947.76</v>
      </c>
      <c r="J9762" s="12">
        <v>97276.08</v>
      </c>
      <c r="K9762" s="12">
        <v>4278.5</v>
      </c>
      <c r="L9762" s="4">
        <v>195</v>
      </c>
      <c r="M9762" s="4" t="s">
        <v>35</v>
      </c>
      <c r="N9762" s="4" t="str" cm="1">
        <f t="array" ref="N9762">_xlfn.SWITCH(E9762,"Delhi","North","Chennai","South","Hyderabad","South","Mumbai","Central","Bangalore","South")</f>
        <v>South</v>
      </c>
      <c r="O9762" s="12">
        <v>21990.13</v>
      </c>
      <c r="P9762" s="4">
        <f>Table1[[#This Row],[Delivery_Date]]-Table1[[#This Row],[Order_Date]]</f>
        <v>14</v>
      </c>
      <c r="Q9762" s="4" t="str">
        <f>IF(Table1[[#This Row],[Delivery delay days]]&gt;5,"delay","on time")</f>
        <v>delay</v>
      </c>
      <c r="R9762" s="10">
        <f>DATEVALUE(Table1[[#This Row],[Delivery_Date]])</f>
        <v>45192</v>
      </c>
      <c r="S9762" s="10">
        <f>DATEVALUE(Table1[[#This Row],[Order_Date]])</f>
        <v>45178</v>
      </c>
      <c r="T9762" s="4" t="str" cm="1">
        <f t="array" ref="T9762">_xlfn.IFS(Table1[[#This Row],[Inventory_Level]]&lt;=200,"low",Table1[[#This Row],[Inventory_Level]]&gt;=700,"high",Table1[[#This Row],[Inventory_Level]]&gt;200,"medium")</f>
        <v>low</v>
      </c>
    </row>
    <row r="9763" spans="1:20" x14ac:dyDescent="0.35">
      <c r="A9763" s="4">
        <v>9762</v>
      </c>
      <c r="B9763" s="4" t="s">
        <v>59</v>
      </c>
      <c r="C9763" s="4" t="s">
        <v>16</v>
      </c>
      <c r="D9763" s="4" t="s">
        <v>17</v>
      </c>
      <c r="E9763" s="4" t="s">
        <v>18</v>
      </c>
      <c r="F9763" s="10" t="s">
        <v>157</v>
      </c>
      <c r="G9763" s="11" t="s">
        <v>110</v>
      </c>
      <c r="H9763" s="4">
        <v>79</v>
      </c>
      <c r="I9763" s="12">
        <v>15791.6</v>
      </c>
      <c r="J9763" s="12">
        <v>1247536.3999999999</v>
      </c>
      <c r="K9763" s="12">
        <v>4537.76</v>
      </c>
      <c r="L9763" s="4">
        <v>571</v>
      </c>
      <c r="M9763" s="4" t="s">
        <v>29</v>
      </c>
      <c r="N9763" s="4" t="str" cm="1">
        <f t="array" ref="N9763">_xlfn.SWITCH(E9763,"Delhi","North","Chennai","South","Hyderabad","South","Mumbai","Central","Bangalore","South")</f>
        <v>North</v>
      </c>
      <c r="O9763" s="12">
        <v>128278.78</v>
      </c>
      <c r="P9763" s="4">
        <f>Table1[[#This Row],[Delivery_Date]]-Table1[[#This Row],[Order_Date]]</f>
        <v>9</v>
      </c>
      <c r="Q9763" s="4" t="str">
        <f>IF(Table1[[#This Row],[Delivery delay days]]&gt;5,"delay","on time")</f>
        <v>delay</v>
      </c>
      <c r="R9763" s="10">
        <f>DATEVALUE(Table1[[#This Row],[Delivery_Date]])</f>
        <v>44979</v>
      </c>
      <c r="S9763" s="10">
        <f>DATEVALUE(Table1[[#This Row],[Order_Date]])</f>
        <v>44970</v>
      </c>
      <c r="T9763" s="4" t="str" cm="1">
        <f t="array" ref="T9763">_xlfn.IFS(Table1[[#This Row],[Inventory_Level]]&lt;=200,"low",Table1[[#This Row],[Inventory_Level]]&gt;=700,"high",Table1[[#This Row],[Inventory_Level]]&gt;200,"medium")</f>
        <v>medium</v>
      </c>
    </row>
    <row r="9764" spans="1:20" x14ac:dyDescent="0.35">
      <c r="A9764" s="4">
        <v>9763</v>
      </c>
      <c r="B9764" s="4" t="s">
        <v>59</v>
      </c>
      <c r="C9764" s="4" t="s">
        <v>24</v>
      </c>
      <c r="D9764" s="4" t="s">
        <v>39</v>
      </c>
      <c r="E9764" s="4" t="s">
        <v>18</v>
      </c>
      <c r="F9764" s="10" t="s">
        <v>420</v>
      </c>
      <c r="G9764" s="11" t="s">
        <v>288</v>
      </c>
      <c r="H9764" s="4">
        <v>96</v>
      </c>
      <c r="I9764" s="12">
        <v>9198.7099999999991</v>
      </c>
      <c r="J9764" s="12">
        <v>883076.16</v>
      </c>
      <c r="K9764" s="12">
        <v>4685.28</v>
      </c>
      <c r="L9764" s="4">
        <v>220</v>
      </c>
      <c r="M9764" s="4" t="s">
        <v>42</v>
      </c>
      <c r="N9764" s="4" t="str" cm="1">
        <f t="array" ref="N9764">_xlfn.SWITCH(E9764,"Delhi","North","Chennai","South","Hyderabad","South","Mumbai","Central","Bangalore","South")</f>
        <v>North</v>
      </c>
      <c r="O9764" s="12">
        <v>204548.5</v>
      </c>
      <c r="P9764" s="4">
        <f>Table1[[#This Row],[Delivery_Date]]-Table1[[#This Row],[Order_Date]]</f>
        <v>8</v>
      </c>
      <c r="Q9764" s="4" t="str">
        <f>IF(Table1[[#This Row],[Delivery delay days]]&gt;5,"delay","on time")</f>
        <v>delay</v>
      </c>
      <c r="R9764" s="10">
        <f>DATEVALUE(Table1[[#This Row],[Delivery_Date]])</f>
        <v>45211</v>
      </c>
      <c r="S9764" s="10">
        <f>DATEVALUE(Table1[[#This Row],[Order_Date]])</f>
        <v>45203</v>
      </c>
      <c r="T9764" s="4" t="str" cm="1">
        <f t="array" ref="T9764">_xlfn.IFS(Table1[[#This Row],[Inventory_Level]]&lt;=200,"low",Table1[[#This Row],[Inventory_Level]]&gt;=700,"high",Table1[[#This Row],[Inventory_Level]]&gt;200,"medium")</f>
        <v>medium</v>
      </c>
    </row>
    <row r="9765" spans="1:20" x14ac:dyDescent="0.35">
      <c r="A9765" s="4">
        <v>9764</v>
      </c>
      <c r="B9765" s="4" t="s">
        <v>37</v>
      </c>
      <c r="C9765" s="4" t="s">
        <v>24</v>
      </c>
      <c r="D9765" s="4" t="s">
        <v>39</v>
      </c>
      <c r="E9765" s="4" t="s">
        <v>26</v>
      </c>
      <c r="F9765" s="10" t="s">
        <v>303</v>
      </c>
      <c r="G9765" s="11" t="s">
        <v>304</v>
      </c>
      <c r="H9765" s="4">
        <v>3</v>
      </c>
      <c r="I9765" s="12">
        <v>44017.69</v>
      </c>
      <c r="J9765" s="12">
        <v>132053.07</v>
      </c>
      <c r="K9765" s="12">
        <v>1055.28</v>
      </c>
      <c r="L9765" s="4">
        <v>469</v>
      </c>
      <c r="M9765" s="4" t="s">
        <v>21</v>
      </c>
      <c r="N9765" s="4" t="str" cm="1">
        <f t="array" ref="N9765">_xlfn.SWITCH(E9765,"Delhi","North","Chennai","South","Hyderabad","South","Mumbai","Central","Bangalore","South")</f>
        <v>South</v>
      </c>
      <c r="O9765" s="12">
        <v>32089.15</v>
      </c>
      <c r="P9765" s="4">
        <f>Table1[[#This Row],[Delivery_Date]]-Table1[[#This Row],[Order_Date]]</f>
        <v>8</v>
      </c>
      <c r="Q9765" s="4" t="str">
        <f>IF(Table1[[#This Row],[Delivery delay days]]&gt;5,"delay","on time")</f>
        <v>delay</v>
      </c>
      <c r="R9765" s="10">
        <f>DATEVALUE(Table1[[#This Row],[Delivery_Date]])</f>
        <v>45246</v>
      </c>
      <c r="S9765" s="10">
        <f>DATEVALUE(Table1[[#This Row],[Order_Date]])</f>
        <v>45238</v>
      </c>
      <c r="T9765" s="4" t="str" cm="1">
        <f t="array" ref="T9765">_xlfn.IFS(Table1[[#This Row],[Inventory_Level]]&lt;=200,"low",Table1[[#This Row],[Inventory_Level]]&gt;=700,"high",Table1[[#This Row],[Inventory_Level]]&gt;200,"medium")</f>
        <v>medium</v>
      </c>
    </row>
    <row r="9766" spans="1:20" x14ac:dyDescent="0.35">
      <c r="A9766" s="4">
        <v>9765</v>
      </c>
      <c r="B9766" s="4" t="s">
        <v>65</v>
      </c>
      <c r="C9766" s="4" t="s">
        <v>16</v>
      </c>
      <c r="D9766" s="4" t="s">
        <v>17</v>
      </c>
      <c r="E9766" s="4" t="s">
        <v>18</v>
      </c>
      <c r="F9766" s="10" t="s">
        <v>79</v>
      </c>
      <c r="G9766" s="11" t="s">
        <v>322</v>
      </c>
      <c r="H9766" s="4">
        <v>44</v>
      </c>
      <c r="I9766" s="12">
        <v>16697.27</v>
      </c>
      <c r="J9766" s="12">
        <v>734679.88</v>
      </c>
      <c r="K9766" s="12">
        <v>260.88</v>
      </c>
      <c r="L9766" s="4">
        <v>743</v>
      </c>
      <c r="M9766" s="4" t="s">
        <v>29</v>
      </c>
      <c r="N9766" s="4" t="str" cm="1">
        <f t="array" ref="N9766">_xlfn.SWITCH(E9766,"Delhi","North","Chennai","South","Hyderabad","South","Mumbai","Central","Bangalore","South")</f>
        <v>North</v>
      </c>
      <c r="O9766" s="12">
        <v>53005.78</v>
      </c>
      <c r="P9766" s="4">
        <f>Table1[[#This Row],[Delivery_Date]]-Table1[[#This Row],[Order_Date]]</f>
        <v>2</v>
      </c>
      <c r="Q9766" s="4" t="str">
        <f>IF(Table1[[#This Row],[Delivery delay days]]&gt;5,"delay","on time")</f>
        <v>on time</v>
      </c>
      <c r="R9766" s="10">
        <f>DATEVALUE(Table1[[#This Row],[Delivery_Date]])</f>
        <v>44994</v>
      </c>
      <c r="S9766" s="10">
        <f>DATEVALUE(Table1[[#This Row],[Order_Date]])</f>
        <v>44992</v>
      </c>
      <c r="T9766" s="4" t="str" cm="1">
        <f t="array" ref="T9766">_xlfn.IFS(Table1[[#This Row],[Inventory_Level]]&lt;=200,"low",Table1[[#This Row],[Inventory_Level]]&gt;=700,"high",Table1[[#This Row],[Inventory_Level]]&gt;200,"medium")</f>
        <v>high</v>
      </c>
    </row>
    <row r="9767" spans="1:20" x14ac:dyDescent="0.35">
      <c r="A9767" s="4">
        <v>9766</v>
      </c>
      <c r="B9767" s="4" t="s">
        <v>15</v>
      </c>
      <c r="C9767" s="4" t="s">
        <v>16</v>
      </c>
      <c r="D9767" s="4" t="s">
        <v>32</v>
      </c>
      <c r="E9767" s="4" t="s">
        <v>52</v>
      </c>
      <c r="F9767" s="10" t="s">
        <v>390</v>
      </c>
      <c r="G9767" s="11" t="s">
        <v>199</v>
      </c>
      <c r="H9767" s="4">
        <v>6</v>
      </c>
      <c r="I9767" s="12">
        <v>41140.199999999997</v>
      </c>
      <c r="J9767" s="12">
        <v>246841.2</v>
      </c>
      <c r="K9767" s="12">
        <v>1062</v>
      </c>
      <c r="L9767" s="4">
        <v>880</v>
      </c>
      <c r="M9767" s="4" t="s">
        <v>42</v>
      </c>
      <c r="N9767" s="4" t="str" cm="1">
        <f t="array" ref="N9767">_xlfn.SWITCH(E9767,"Delhi","North","Chennai","South","Hyderabad","South","Mumbai","Central","Bangalore","South")</f>
        <v>Central</v>
      </c>
      <c r="O9767" s="12">
        <v>34673.43</v>
      </c>
      <c r="P9767" s="4">
        <f>Table1[[#This Row],[Delivery_Date]]-Table1[[#This Row],[Order_Date]]</f>
        <v>10</v>
      </c>
      <c r="Q9767" s="4" t="str">
        <f>IF(Table1[[#This Row],[Delivery delay days]]&gt;5,"delay","on time")</f>
        <v>delay</v>
      </c>
      <c r="R9767" s="10">
        <f>DATEVALUE(Table1[[#This Row],[Delivery_Date]])</f>
        <v>45110</v>
      </c>
      <c r="S9767" s="10">
        <f>DATEVALUE(Table1[[#This Row],[Order_Date]])</f>
        <v>45100</v>
      </c>
      <c r="T9767" s="4" t="str" cm="1">
        <f t="array" ref="T9767">_xlfn.IFS(Table1[[#This Row],[Inventory_Level]]&lt;=200,"low",Table1[[#This Row],[Inventory_Level]]&gt;=700,"high",Table1[[#This Row],[Inventory_Level]]&gt;200,"medium")</f>
        <v>high</v>
      </c>
    </row>
    <row r="9768" spans="1:20" x14ac:dyDescent="0.35">
      <c r="A9768" s="4">
        <v>9767</v>
      </c>
      <c r="B9768" s="4" t="s">
        <v>31</v>
      </c>
      <c r="C9768" s="4" t="s">
        <v>24</v>
      </c>
      <c r="D9768" s="4" t="s">
        <v>32</v>
      </c>
      <c r="E9768" s="4" t="s">
        <v>46</v>
      </c>
      <c r="F9768" s="10" t="s">
        <v>259</v>
      </c>
      <c r="G9768" s="11" t="s">
        <v>182</v>
      </c>
      <c r="H9768" s="4">
        <v>43</v>
      </c>
      <c r="I9768" s="12">
        <v>17189.7</v>
      </c>
      <c r="J9768" s="12">
        <v>739157.1</v>
      </c>
      <c r="K9768" s="12">
        <v>4146.2299999999996</v>
      </c>
      <c r="L9768" s="4">
        <v>316</v>
      </c>
      <c r="M9768" s="4" t="s">
        <v>21</v>
      </c>
      <c r="N9768" s="4" t="str" cm="1">
        <f t="array" ref="N9768">_xlfn.SWITCH(E9768,"Delhi","North","Chennai","South","Hyderabad","South","Mumbai","Central","Bangalore","South")</f>
        <v>South</v>
      </c>
      <c r="O9768" s="12">
        <v>77932.429999999993</v>
      </c>
      <c r="P9768" s="4">
        <f>Table1[[#This Row],[Delivery_Date]]-Table1[[#This Row],[Order_Date]]</f>
        <v>10</v>
      </c>
      <c r="Q9768" s="4" t="str">
        <f>IF(Table1[[#This Row],[Delivery delay days]]&gt;5,"delay","on time")</f>
        <v>delay</v>
      </c>
      <c r="R9768" s="10">
        <f>DATEVALUE(Table1[[#This Row],[Delivery_Date]])</f>
        <v>45026</v>
      </c>
      <c r="S9768" s="10">
        <f>DATEVALUE(Table1[[#This Row],[Order_Date]])</f>
        <v>45016</v>
      </c>
      <c r="T9768" s="4" t="str" cm="1">
        <f t="array" ref="T9768">_xlfn.IFS(Table1[[#This Row],[Inventory_Level]]&lt;=200,"low",Table1[[#This Row],[Inventory_Level]]&gt;=700,"high",Table1[[#This Row],[Inventory_Level]]&gt;200,"medium")</f>
        <v>medium</v>
      </c>
    </row>
    <row r="9769" spans="1:20" x14ac:dyDescent="0.35">
      <c r="A9769" s="4">
        <v>9768</v>
      </c>
      <c r="B9769" s="4" t="s">
        <v>65</v>
      </c>
      <c r="C9769" s="4" t="s">
        <v>24</v>
      </c>
      <c r="D9769" s="4" t="s">
        <v>32</v>
      </c>
      <c r="E9769" s="4" t="s">
        <v>26</v>
      </c>
      <c r="F9769" s="10" t="s">
        <v>352</v>
      </c>
      <c r="G9769" s="11" t="s">
        <v>245</v>
      </c>
      <c r="H9769" s="4">
        <v>17</v>
      </c>
      <c r="I9769" s="12">
        <v>7041.42</v>
      </c>
      <c r="J9769" s="12">
        <v>119704.14</v>
      </c>
      <c r="K9769" s="12">
        <v>4082.25</v>
      </c>
      <c r="L9769" s="4">
        <v>391</v>
      </c>
      <c r="M9769" s="4" t="s">
        <v>35</v>
      </c>
      <c r="N9769" s="4" t="str" cm="1">
        <f t="array" ref="N9769">_xlfn.SWITCH(E9769,"Delhi","North","Chennai","South","Hyderabad","South","Mumbai","Central","Bangalore","South")</f>
        <v>South</v>
      </c>
      <c r="O9769" s="12">
        <v>8371.15</v>
      </c>
      <c r="P9769" s="4">
        <f>Table1[[#This Row],[Delivery_Date]]-Table1[[#This Row],[Order_Date]]</f>
        <v>8</v>
      </c>
      <c r="Q9769" s="4" t="str">
        <f>IF(Table1[[#This Row],[Delivery delay days]]&gt;5,"delay","on time")</f>
        <v>delay</v>
      </c>
      <c r="R9769" s="10">
        <f>DATEVALUE(Table1[[#This Row],[Delivery_Date]])</f>
        <v>44958</v>
      </c>
      <c r="S9769" s="10">
        <f>DATEVALUE(Table1[[#This Row],[Order_Date]])</f>
        <v>44950</v>
      </c>
      <c r="T9769" s="4" t="str" cm="1">
        <f t="array" ref="T9769">_xlfn.IFS(Table1[[#This Row],[Inventory_Level]]&lt;=200,"low",Table1[[#This Row],[Inventory_Level]]&gt;=700,"high",Table1[[#This Row],[Inventory_Level]]&gt;200,"medium")</f>
        <v>medium</v>
      </c>
    </row>
    <row r="9770" spans="1:20" x14ac:dyDescent="0.35">
      <c r="A9770" s="4">
        <v>9769</v>
      </c>
      <c r="B9770" s="4" t="s">
        <v>65</v>
      </c>
      <c r="C9770" s="4" t="s">
        <v>24</v>
      </c>
      <c r="D9770" s="4" t="s">
        <v>32</v>
      </c>
      <c r="E9770" s="4" t="s">
        <v>26</v>
      </c>
      <c r="F9770" s="10" t="s">
        <v>348</v>
      </c>
      <c r="G9770" s="11" t="s">
        <v>307</v>
      </c>
      <c r="H9770" s="4">
        <v>3</v>
      </c>
      <c r="I9770" s="12">
        <v>18430.54</v>
      </c>
      <c r="J9770" s="12">
        <v>55291.62</v>
      </c>
      <c r="K9770" s="12">
        <v>2348.4</v>
      </c>
      <c r="L9770" s="4">
        <v>226</v>
      </c>
      <c r="M9770" s="4" t="s">
        <v>35</v>
      </c>
      <c r="N9770" s="4" t="str" cm="1">
        <f t="array" ref="N9770">_xlfn.SWITCH(E9770,"Delhi","North","Chennai","South","Hyderabad","South","Mumbai","Central","Bangalore","South")</f>
        <v>South</v>
      </c>
      <c r="O9770" s="12">
        <v>11933.07</v>
      </c>
      <c r="P9770" s="4">
        <f>Table1[[#This Row],[Delivery_Date]]-Table1[[#This Row],[Order_Date]]</f>
        <v>4</v>
      </c>
      <c r="Q9770" s="4" t="str">
        <f>IF(Table1[[#This Row],[Delivery delay days]]&gt;5,"delay","on time")</f>
        <v>on time</v>
      </c>
      <c r="R9770" s="10">
        <f>DATEVALUE(Table1[[#This Row],[Delivery_Date]])</f>
        <v>45283</v>
      </c>
      <c r="S9770" s="10">
        <f>DATEVALUE(Table1[[#This Row],[Order_Date]])</f>
        <v>45279</v>
      </c>
      <c r="T9770" s="4" t="str" cm="1">
        <f t="array" ref="T9770">_xlfn.IFS(Table1[[#This Row],[Inventory_Level]]&lt;=200,"low",Table1[[#This Row],[Inventory_Level]]&gt;=700,"high",Table1[[#This Row],[Inventory_Level]]&gt;200,"medium")</f>
        <v>medium</v>
      </c>
    </row>
    <row r="9771" spans="1:20" x14ac:dyDescent="0.35">
      <c r="A9771" s="4">
        <v>9770</v>
      </c>
      <c r="B9771" s="4" t="s">
        <v>31</v>
      </c>
      <c r="C9771" s="4" t="s">
        <v>38</v>
      </c>
      <c r="D9771" s="4" t="s">
        <v>17</v>
      </c>
      <c r="E9771" s="4" t="s">
        <v>26</v>
      </c>
      <c r="F9771" s="10" t="s">
        <v>341</v>
      </c>
      <c r="G9771" s="11" t="s">
        <v>53</v>
      </c>
      <c r="H9771" s="4">
        <v>60</v>
      </c>
      <c r="I9771" s="12">
        <v>49613.78</v>
      </c>
      <c r="J9771" s="12">
        <v>2976826.8</v>
      </c>
      <c r="K9771" s="12">
        <v>3561.39</v>
      </c>
      <c r="L9771" s="4">
        <v>774</v>
      </c>
      <c r="M9771" s="4" t="s">
        <v>35</v>
      </c>
      <c r="N9771" s="4" t="str" cm="1">
        <f t="array" ref="N9771">_xlfn.SWITCH(E9771,"Delhi","North","Chennai","South","Hyderabad","South","Mumbai","Central","Bangalore","South")</f>
        <v>South</v>
      </c>
      <c r="O9771" s="12">
        <v>423153.38</v>
      </c>
      <c r="P9771" s="4">
        <f>Table1[[#This Row],[Delivery_Date]]-Table1[[#This Row],[Order_Date]]</f>
        <v>12</v>
      </c>
      <c r="Q9771" s="4" t="str">
        <f>IF(Table1[[#This Row],[Delivery delay days]]&gt;5,"delay","on time")</f>
        <v>delay</v>
      </c>
      <c r="R9771" s="10">
        <f>DATEVALUE(Table1[[#This Row],[Delivery_Date]])</f>
        <v>45205</v>
      </c>
      <c r="S9771" s="10">
        <f>DATEVALUE(Table1[[#This Row],[Order_Date]])</f>
        <v>45193</v>
      </c>
      <c r="T9771" s="4" t="str" cm="1">
        <f t="array" ref="T9771">_xlfn.IFS(Table1[[#This Row],[Inventory_Level]]&lt;=200,"low",Table1[[#This Row],[Inventory_Level]]&gt;=700,"high",Table1[[#This Row],[Inventory_Level]]&gt;200,"medium")</f>
        <v>high</v>
      </c>
    </row>
    <row r="9772" spans="1:20" x14ac:dyDescent="0.35">
      <c r="A9772" s="4">
        <v>9771</v>
      </c>
      <c r="B9772" s="4" t="s">
        <v>37</v>
      </c>
      <c r="C9772" s="4" t="s">
        <v>16</v>
      </c>
      <c r="D9772" s="4" t="s">
        <v>25</v>
      </c>
      <c r="E9772" s="4" t="s">
        <v>52</v>
      </c>
      <c r="F9772" s="10" t="s">
        <v>58</v>
      </c>
      <c r="G9772" s="11" t="s">
        <v>34</v>
      </c>
      <c r="H9772" s="4">
        <v>69</v>
      </c>
      <c r="I9772" s="12">
        <v>21480.32</v>
      </c>
      <c r="J9772" s="12">
        <v>1482142.08</v>
      </c>
      <c r="K9772" s="12">
        <v>2333.1799999999998</v>
      </c>
      <c r="L9772" s="4">
        <v>245</v>
      </c>
      <c r="M9772" s="4" t="s">
        <v>29</v>
      </c>
      <c r="N9772" s="4" t="str" cm="1">
        <f t="array" ref="N9772">_xlfn.SWITCH(E9772,"Delhi","North","Chennai","South","Hyderabad","South","Mumbai","Central","Bangalore","South")</f>
        <v>Central</v>
      </c>
      <c r="O9772" s="12">
        <v>255068.34</v>
      </c>
      <c r="P9772" s="4">
        <f>Table1[[#This Row],[Delivery_Date]]-Table1[[#This Row],[Order_Date]]</f>
        <v>13</v>
      </c>
      <c r="Q9772" s="4" t="str">
        <f>IF(Table1[[#This Row],[Delivery delay days]]&gt;5,"delay","on time")</f>
        <v>delay</v>
      </c>
      <c r="R9772" s="10">
        <f>DATEVALUE(Table1[[#This Row],[Delivery_Date]])</f>
        <v>45058</v>
      </c>
      <c r="S9772" s="10">
        <f>DATEVALUE(Table1[[#This Row],[Order_Date]])</f>
        <v>45045</v>
      </c>
      <c r="T9772" s="4" t="str" cm="1">
        <f t="array" ref="T9772">_xlfn.IFS(Table1[[#This Row],[Inventory_Level]]&lt;=200,"low",Table1[[#This Row],[Inventory_Level]]&gt;=700,"high",Table1[[#This Row],[Inventory_Level]]&gt;200,"medium")</f>
        <v>medium</v>
      </c>
    </row>
    <row r="9773" spans="1:20" x14ac:dyDescent="0.35">
      <c r="A9773" s="4">
        <v>9772</v>
      </c>
      <c r="B9773" s="4" t="s">
        <v>65</v>
      </c>
      <c r="C9773" s="4" t="s">
        <v>16</v>
      </c>
      <c r="D9773" s="4" t="s">
        <v>39</v>
      </c>
      <c r="E9773" s="4" t="s">
        <v>26</v>
      </c>
      <c r="F9773" s="10" t="s">
        <v>371</v>
      </c>
      <c r="G9773" s="11" t="s">
        <v>174</v>
      </c>
      <c r="H9773" s="4">
        <v>26</v>
      </c>
      <c r="I9773" s="12">
        <v>15066.05</v>
      </c>
      <c r="J9773" s="12">
        <v>391717.3</v>
      </c>
      <c r="K9773" s="12">
        <v>566</v>
      </c>
      <c r="L9773" s="4">
        <v>635</v>
      </c>
      <c r="M9773" s="4" t="s">
        <v>21</v>
      </c>
      <c r="N9773" s="4" t="str" cm="1">
        <f t="array" ref="N9773">_xlfn.SWITCH(E9773,"Delhi","North","Chennai","South","Hyderabad","South","Mumbai","Central","Bangalore","South")</f>
        <v>South</v>
      </c>
      <c r="O9773" s="12">
        <v>46163.55</v>
      </c>
      <c r="P9773" s="4">
        <f>Table1[[#This Row],[Delivery_Date]]-Table1[[#This Row],[Order_Date]]</f>
        <v>2</v>
      </c>
      <c r="Q9773" s="4" t="str">
        <f>IF(Table1[[#This Row],[Delivery delay days]]&gt;5,"delay","on time")</f>
        <v>on time</v>
      </c>
      <c r="R9773" s="10">
        <f>DATEVALUE(Table1[[#This Row],[Delivery_Date]])</f>
        <v>45066</v>
      </c>
      <c r="S9773" s="10">
        <f>DATEVALUE(Table1[[#This Row],[Order_Date]])</f>
        <v>45064</v>
      </c>
      <c r="T9773" s="4" t="str" cm="1">
        <f t="array" ref="T9773">_xlfn.IFS(Table1[[#This Row],[Inventory_Level]]&lt;=200,"low",Table1[[#This Row],[Inventory_Level]]&gt;=700,"high",Table1[[#This Row],[Inventory_Level]]&gt;200,"medium")</f>
        <v>medium</v>
      </c>
    </row>
    <row r="9774" spans="1:20" x14ac:dyDescent="0.35">
      <c r="A9774" s="4">
        <v>9773</v>
      </c>
      <c r="B9774" s="4" t="s">
        <v>37</v>
      </c>
      <c r="C9774" s="4" t="s">
        <v>38</v>
      </c>
      <c r="D9774" s="4" t="s">
        <v>45</v>
      </c>
      <c r="E9774" s="4" t="s">
        <v>18</v>
      </c>
      <c r="F9774" s="10" t="s">
        <v>222</v>
      </c>
      <c r="G9774" s="11" t="s">
        <v>366</v>
      </c>
      <c r="H9774" s="4">
        <v>89</v>
      </c>
      <c r="I9774" s="12">
        <v>15596.1</v>
      </c>
      <c r="J9774" s="12">
        <v>1388052.9</v>
      </c>
      <c r="K9774" s="12">
        <v>590.12</v>
      </c>
      <c r="L9774" s="4">
        <v>41</v>
      </c>
      <c r="M9774" s="4" t="s">
        <v>21</v>
      </c>
      <c r="N9774" s="4" t="str" cm="1">
        <f t="array" ref="N9774">_xlfn.SWITCH(E9774,"Delhi","North","Chennai","South","Hyderabad","South","Mumbai","Central","Bangalore","South")</f>
        <v>North</v>
      </c>
      <c r="O9774" s="12">
        <v>240055.8</v>
      </c>
      <c r="P9774" s="4">
        <f>Table1[[#This Row],[Delivery_Date]]-Table1[[#This Row],[Order_Date]]</f>
        <v>8</v>
      </c>
      <c r="Q9774" s="4" t="str">
        <f>IF(Table1[[#This Row],[Delivery delay days]]&gt;5,"delay","on time")</f>
        <v>delay</v>
      </c>
      <c r="R9774" s="10">
        <f>DATEVALUE(Table1[[#This Row],[Delivery_Date]])</f>
        <v>45233</v>
      </c>
      <c r="S9774" s="10">
        <f>DATEVALUE(Table1[[#This Row],[Order_Date]])</f>
        <v>45225</v>
      </c>
      <c r="T9774" s="4" t="str" cm="1">
        <f t="array" ref="T9774">_xlfn.IFS(Table1[[#This Row],[Inventory_Level]]&lt;=200,"low",Table1[[#This Row],[Inventory_Level]]&gt;=700,"high",Table1[[#This Row],[Inventory_Level]]&gt;200,"medium")</f>
        <v>low</v>
      </c>
    </row>
    <row r="9775" spans="1:20" x14ac:dyDescent="0.35">
      <c r="A9775" s="4">
        <v>9774</v>
      </c>
      <c r="B9775" s="4" t="s">
        <v>59</v>
      </c>
      <c r="C9775" s="4" t="s">
        <v>24</v>
      </c>
      <c r="D9775" s="4" t="s">
        <v>39</v>
      </c>
      <c r="E9775" s="4" t="s">
        <v>60</v>
      </c>
      <c r="F9775" s="10" t="s">
        <v>365</v>
      </c>
      <c r="G9775" s="11" t="s">
        <v>19</v>
      </c>
      <c r="H9775" s="4">
        <v>3</v>
      </c>
      <c r="I9775" s="12">
        <v>6692.53</v>
      </c>
      <c r="J9775" s="12">
        <v>20077.59</v>
      </c>
      <c r="K9775" s="12">
        <v>2748.43</v>
      </c>
      <c r="L9775" s="4">
        <v>650</v>
      </c>
      <c r="M9775" s="4" t="s">
        <v>21</v>
      </c>
      <c r="N9775" s="4" t="str" cm="1">
        <f t="array" ref="N9775">_xlfn.SWITCH(E9775,"Delhi","North","Chennai","South","Hyderabad","South","Mumbai","Central","Bangalore","South")</f>
        <v>South</v>
      </c>
      <c r="O9775" s="12">
        <v>3091.43</v>
      </c>
      <c r="P9775" s="4">
        <f>Table1[[#This Row],[Delivery_Date]]-Table1[[#This Row],[Order_Date]]</f>
        <v>4</v>
      </c>
      <c r="Q9775" s="4" t="str">
        <f>IF(Table1[[#This Row],[Delivery delay days]]&gt;5,"delay","on time")</f>
        <v>on time</v>
      </c>
      <c r="R9775" s="10">
        <f>DATEVALUE(Table1[[#This Row],[Delivery_Date]])</f>
        <v>45188</v>
      </c>
      <c r="S9775" s="10">
        <f>DATEVALUE(Table1[[#This Row],[Order_Date]])</f>
        <v>45184</v>
      </c>
      <c r="T9775" s="4" t="str" cm="1">
        <f t="array" ref="T9775">_xlfn.IFS(Table1[[#This Row],[Inventory_Level]]&lt;=200,"low",Table1[[#This Row],[Inventory_Level]]&gt;=700,"high",Table1[[#This Row],[Inventory_Level]]&gt;200,"medium")</f>
        <v>medium</v>
      </c>
    </row>
    <row r="9776" spans="1:20" x14ac:dyDescent="0.35">
      <c r="A9776" s="4">
        <v>9775</v>
      </c>
      <c r="B9776" s="4" t="s">
        <v>51</v>
      </c>
      <c r="C9776" s="4" t="s">
        <v>16</v>
      </c>
      <c r="D9776" s="4" t="s">
        <v>45</v>
      </c>
      <c r="E9776" s="4" t="s">
        <v>26</v>
      </c>
      <c r="F9776" s="10" t="s">
        <v>157</v>
      </c>
      <c r="G9776" s="11" t="s">
        <v>110</v>
      </c>
      <c r="H9776" s="4">
        <v>26</v>
      </c>
      <c r="I9776" s="12">
        <v>48129.09</v>
      </c>
      <c r="J9776" s="12">
        <v>1251356.3400000001</v>
      </c>
      <c r="K9776" s="12">
        <v>3482.22</v>
      </c>
      <c r="L9776" s="4">
        <v>13</v>
      </c>
      <c r="M9776" s="4" t="s">
        <v>35</v>
      </c>
      <c r="N9776" s="4" t="str" cm="1">
        <f t="array" ref="N9776">_xlfn.SWITCH(E9776,"Delhi","North","Chennai","South","Hyderabad","South","Mumbai","Central","Bangalore","South")</f>
        <v>South</v>
      </c>
      <c r="O9776" s="12">
        <v>105922.76</v>
      </c>
      <c r="P9776" s="4">
        <f>Table1[[#This Row],[Delivery_Date]]-Table1[[#This Row],[Order_Date]]</f>
        <v>9</v>
      </c>
      <c r="Q9776" s="4" t="str">
        <f>IF(Table1[[#This Row],[Delivery delay days]]&gt;5,"delay","on time")</f>
        <v>delay</v>
      </c>
      <c r="R9776" s="10">
        <f>DATEVALUE(Table1[[#This Row],[Delivery_Date]])</f>
        <v>44979</v>
      </c>
      <c r="S9776" s="10">
        <f>DATEVALUE(Table1[[#This Row],[Order_Date]])</f>
        <v>44970</v>
      </c>
      <c r="T9776" s="4" t="str" cm="1">
        <f t="array" ref="T9776">_xlfn.IFS(Table1[[#This Row],[Inventory_Level]]&lt;=200,"low",Table1[[#This Row],[Inventory_Level]]&gt;=700,"high",Table1[[#This Row],[Inventory_Level]]&gt;200,"medium")</f>
        <v>low</v>
      </c>
    </row>
    <row r="9777" spans="1:20" x14ac:dyDescent="0.35">
      <c r="A9777" s="4">
        <v>9776</v>
      </c>
      <c r="B9777" s="4" t="s">
        <v>59</v>
      </c>
      <c r="C9777" s="4" t="s">
        <v>38</v>
      </c>
      <c r="D9777" s="4" t="s">
        <v>45</v>
      </c>
      <c r="E9777" s="4" t="s">
        <v>52</v>
      </c>
      <c r="F9777" s="10" t="s">
        <v>62</v>
      </c>
      <c r="G9777" s="11" t="s">
        <v>225</v>
      </c>
      <c r="H9777" s="4">
        <v>52</v>
      </c>
      <c r="I9777" s="12">
        <v>12682.47</v>
      </c>
      <c r="J9777" s="12">
        <v>659488.43999999994</v>
      </c>
      <c r="K9777" s="12">
        <v>4096.5600000000004</v>
      </c>
      <c r="L9777" s="4">
        <v>828</v>
      </c>
      <c r="M9777" s="4" t="s">
        <v>42</v>
      </c>
      <c r="N9777" s="4" t="str" cm="1">
        <f t="array" ref="N9777">_xlfn.SWITCH(E9777,"Delhi","North","Chennai","South","Hyderabad","South","Mumbai","Central","Bangalore","South")</f>
        <v>Central</v>
      </c>
      <c r="O9777" s="12">
        <v>157218.9</v>
      </c>
      <c r="P9777" s="4">
        <f>Table1[[#This Row],[Delivery_Date]]-Table1[[#This Row],[Order_Date]]</f>
        <v>2</v>
      </c>
      <c r="Q9777" s="4" t="str">
        <f>IF(Table1[[#This Row],[Delivery delay days]]&gt;5,"delay","on time")</f>
        <v>on time</v>
      </c>
      <c r="R9777" s="10">
        <f>DATEVALUE(Table1[[#This Row],[Delivery_Date]])</f>
        <v>45039</v>
      </c>
      <c r="S9777" s="10">
        <f>DATEVALUE(Table1[[#This Row],[Order_Date]])</f>
        <v>45037</v>
      </c>
      <c r="T9777" s="4" t="str" cm="1">
        <f t="array" ref="T9777">_xlfn.IFS(Table1[[#This Row],[Inventory_Level]]&lt;=200,"low",Table1[[#This Row],[Inventory_Level]]&gt;=700,"high",Table1[[#This Row],[Inventory_Level]]&gt;200,"medium")</f>
        <v>high</v>
      </c>
    </row>
    <row r="9778" spans="1:20" x14ac:dyDescent="0.35">
      <c r="A9778" s="4">
        <v>9777</v>
      </c>
      <c r="B9778" s="4" t="s">
        <v>37</v>
      </c>
      <c r="C9778" s="4" t="s">
        <v>16</v>
      </c>
      <c r="D9778" s="4" t="s">
        <v>32</v>
      </c>
      <c r="E9778" s="4" t="s">
        <v>52</v>
      </c>
      <c r="F9778" s="10" t="s">
        <v>156</v>
      </c>
      <c r="G9778" s="11" t="s">
        <v>367</v>
      </c>
      <c r="H9778" s="4">
        <v>42</v>
      </c>
      <c r="I9778" s="12">
        <v>1543.92</v>
      </c>
      <c r="J9778" s="12">
        <v>64844.639999999999</v>
      </c>
      <c r="K9778" s="12">
        <v>4767.09</v>
      </c>
      <c r="L9778" s="4">
        <v>653</v>
      </c>
      <c r="M9778" s="4" t="s">
        <v>29</v>
      </c>
      <c r="N9778" s="4" t="str" cm="1">
        <f t="array" ref="N9778">_xlfn.SWITCH(E9778,"Delhi","North","Chennai","South","Hyderabad","South","Mumbai","Central","Bangalore","South")</f>
        <v>Central</v>
      </c>
      <c r="O9778" s="12">
        <v>7762.07</v>
      </c>
      <c r="P9778" s="4">
        <f>Table1[[#This Row],[Delivery_Date]]-Table1[[#This Row],[Order_Date]]</f>
        <v>1</v>
      </c>
      <c r="Q9778" s="4" t="str">
        <f>IF(Table1[[#This Row],[Delivery delay days]]&gt;5,"delay","on time")</f>
        <v>on time</v>
      </c>
      <c r="R9778" s="10">
        <f>DATEVALUE(Table1[[#This Row],[Delivery_Date]])</f>
        <v>45074</v>
      </c>
      <c r="S9778" s="10">
        <f>DATEVALUE(Table1[[#This Row],[Order_Date]])</f>
        <v>45073</v>
      </c>
      <c r="T9778" s="4" t="str" cm="1">
        <f t="array" ref="T9778">_xlfn.IFS(Table1[[#This Row],[Inventory_Level]]&lt;=200,"low",Table1[[#This Row],[Inventory_Level]]&gt;=700,"high",Table1[[#This Row],[Inventory_Level]]&gt;200,"medium")</f>
        <v>medium</v>
      </c>
    </row>
    <row r="9779" spans="1:20" x14ac:dyDescent="0.35">
      <c r="A9779" s="4">
        <v>9778</v>
      </c>
      <c r="B9779" s="4" t="s">
        <v>31</v>
      </c>
      <c r="C9779" s="4" t="s">
        <v>16</v>
      </c>
      <c r="D9779" s="4" t="s">
        <v>39</v>
      </c>
      <c r="E9779" s="4" t="s">
        <v>18</v>
      </c>
      <c r="F9779" s="10" t="s">
        <v>158</v>
      </c>
      <c r="G9779" s="11" t="s">
        <v>111</v>
      </c>
      <c r="H9779" s="4">
        <v>52</v>
      </c>
      <c r="I9779" s="12">
        <v>17272.900000000001</v>
      </c>
      <c r="J9779" s="12">
        <v>898190.8</v>
      </c>
      <c r="K9779" s="12">
        <v>4855.05</v>
      </c>
      <c r="L9779" s="4">
        <v>692</v>
      </c>
      <c r="M9779" s="4" t="s">
        <v>21</v>
      </c>
      <c r="N9779" s="4" t="str" cm="1">
        <f t="array" ref="N9779">_xlfn.SWITCH(E9779,"Delhi","North","Chennai","South","Hyderabad","South","Mumbai","Central","Bangalore","South")</f>
        <v>North</v>
      </c>
      <c r="O9779" s="12">
        <v>90195.86</v>
      </c>
      <c r="P9779" s="4">
        <f>Table1[[#This Row],[Delivery_Date]]-Table1[[#This Row],[Order_Date]]</f>
        <v>10</v>
      </c>
      <c r="Q9779" s="4" t="str">
        <f>IF(Table1[[#This Row],[Delivery delay days]]&gt;5,"delay","on time")</f>
        <v>delay</v>
      </c>
      <c r="R9779" s="10">
        <f>DATEVALUE(Table1[[#This Row],[Delivery_Date]])</f>
        <v>44988</v>
      </c>
      <c r="S9779" s="10">
        <f>DATEVALUE(Table1[[#This Row],[Order_Date]])</f>
        <v>44978</v>
      </c>
      <c r="T9779" s="4" t="str" cm="1">
        <f t="array" ref="T9779">_xlfn.IFS(Table1[[#This Row],[Inventory_Level]]&lt;=200,"low",Table1[[#This Row],[Inventory_Level]]&gt;=700,"high",Table1[[#This Row],[Inventory_Level]]&gt;200,"medium")</f>
        <v>medium</v>
      </c>
    </row>
    <row r="9780" spans="1:20" x14ac:dyDescent="0.35">
      <c r="A9780" s="4">
        <v>9779</v>
      </c>
      <c r="B9780" s="4" t="s">
        <v>51</v>
      </c>
      <c r="C9780" s="4" t="s">
        <v>38</v>
      </c>
      <c r="D9780" s="4" t="s">
        <v>32</v>
      </c>
      <c r="E9780" s="4" t="s">
        <v>26</v>
      </c>
      <c r="F9780" s="10" t="s">
        <v>304</v>
      </c>
      <c r="G9780" s="11" t="s">
        <v>95</v>
      </c>
      <c r="H9780" s="4">
        <v>15</v>
      </c>
      <c r="I9780" s="12">
        <v>18440.37</v>
      </c>
      <c r="J9780" s="12">
        <v>276605.55</v>
      </c>
      <c r="K9780" s="12">
        <v>722.23</v>
      </c>
      <c r="L9780" s="4">
        <v>752</v>
      </c>
      <c r="M9780" s="4" t="s">
        <v>29</v>
      </c>
      <c r="N9780" s="4" t="str" cm="1">
        <f t="array" ref="N9780">_xlfn.SWITCH(E9780,"Delhi","North","Chennai","South","Hyderabad","South","Mumbai","Central","Bangalore","South")</f>
        <v>South</v>
      </c>
      <c r="O9780" s="12">
        <v>47753.46</v>
      </c>
      <c r="P9780" s="4">
        <f>Table1[[#This Row],[Delivery_Date]]-Table1[[#This Row],[Order_Date]]</f>
        <v>4</v>
      </c>
      <c r="Q9780" s="4" t="str">
        <f>IF(Table1[[#This Row],[Delivery delay days]]&gt;5,"delay","on time")</f>
        <v>on time</v>
      </c>
      <c r="R9780" s="10">
        <f>DATEVALUE(Table1[[#This Row],[Delivery_Date]])</f>
        <v>45250</v>
      </c>
      <c r="S9780" s="10">
        <f>DATEVALUE(Table1[[#This Row],[Order_Date]])</f>
        <v>45246</v>
      </c>
      <c r="T9780" s="4" t="str" cm="1">
        <f t="array" ref="T9780">_xlfn.IFS(Table1[[#This Row],[Inventory_Level]]&lt;=200,"low",Table1[[#This Row],[Inventory_Level]]&gt;=700,"high",Table1[[#This Row],[Inventory_Level]]&gt;200,"medium")</f>
        <v>high</v>
      </c>
    </row>
    <row r="9781" spans="1:20" x14ac:dyDescent="0.35">
      <c r="A9781" s="4">
        <v>9780</v>
      </c>
      <c r="B9781" s="4" t="s">
        <v>37</v>
      </c>
      <c r="C9781" s="4" t="s">
        <v>24</v>
      </c>
      <c r="D9781" s="4" t="s">
        <v>25</v>
      </c>
      <c r="E9781" s="4" t="s">
        <v>60</v>
      </c>
      <c r="F9781" s="10" t="s">
        <v>221</v>
      </c>
      <c r="G9781" s="11" t="s">
        <v>342</v>
      </c>
      <c r="H9781" s="4">
        <v>27</v>
      </c>
      <c r="I9781" s="12">
        <v>48714.21</v>
      </c>
      <c r="J9781" s="12">
        <v>1315283.67</v>
      </c>
      <c r="K9781" s="12">
        <v>1753.05</v>
      </c>
      <c r="L9781" s="4">
        <v>425</v>
      </c>
      <c r="M9781" s="4" t="s">
        <v>42</v>
      </c>
      <c r="N9781" s="4" t="str" cm="1">
        <f t="array" ref="N9781">_xlfn.SWITCH(E9781,"Delhi","North","Chennai","South","Hyderabad","South","Mumbai","Central","Bangalore","South")</f>
        <v>South</v>
      </c>
      <c r="O9781" s="12">
        <v>221486.19</v>
      </c>
      <c r="P9781" s="4">
        <f>Table1[[#This Row],[Delivery_Date]]-Table1[[#This Row],[Order_Date]]</f>
        <v>7</v>
      </c>
      <c r="Q9781" s="4" t="str">
        <f>IF(Table1[[#This Row],[Delivery delay days]]&gt;5,"delay","on time")</f>
        <v>delay</v>
      </c>
      <c r="R9781" s="10">
        <f>DATEVALUE(Table1[[#This Row],[Delivery_Date]])</f>
        <v>45186</v>
      </c>
      <c r="S9781" s="10">
        <f>DATEVALUE(Table1[[#This Row],[Order_Date]])</f>
        <v>45179</v>
      </c>
      <c r="T9781" s="4" t="str" cm="1">
        <f t="array" ref="T9781">_xlfn.IFS(Table1[[#This Row],[Inventory_Level]]&lt;=200,"low",Table1[[#This Row],[Inventory_Level]]&gt;=700,"high",Table1[[#This Row],[Inventory_Level]]&gt;200,"medium")</f>
        <v>medium</v>
      </c>
    </row>
    <row r="9782" spans="1:20" x14ac:dyDescent="0.35">
      <c r="A9782" s="4">
        <v>9781</v>
      </c>
      <c r="B9782" s="4" t="s">
        <v>15</v>
      </c>
      <c r="C9782" s="4" t="s">
        <v>16</v>
      </c>
      <c r="D9782" s="4" t="s">
        <v>32</v>
      </c>
      <c r="E9782" s="4" t="s">
        <v>18</v>
      </c>
      <c r="F9782" s="10" t="s">
        <v>321</v>
      </c>
      <c r="G9782" s="11" t="s">
        <v>239</v>
      </c>
      <c r="H9782" s="4">
        <v>64</v>
      </c>
      <c r="I9782" s="12">
        <v>33202.97</v>
      </c>
      <c r="J9782" s="12">
        <v>2124990.08</v>
      </c>
      <c r="K9782" s="12">
        <v>2573.04</v>
      </c>
      <c r="L9782" s="4">
        <v>765</v>
      </c>
      <c r="M9782" s="4" t="s">
        <v>42</v>
      </c>
      <c r="N9782" s="4" t="str" cm="1">
        <f t="array" ref="N9782">_xlfn.SWITCH(E9782,"Delhi","North","Chennai","South","Hyderabad","South","Mumbai","Central","Bangalore","South")</f>
        <v>North</v>
      </c>
      <c r="O9782" s="12">
        <v>290309.03000000003</v>
      </c>
      <c r="P9782" s="4">
        <f>Table1[[#This Row],[Delivery_Date]]-Table1[[#This Row],[Order_Date]]</f>
        <v>2</v>
      </c>
      <c r="Q9782" s="4" t="str">
        <f>IF(Table1[[#This Row],[Delivery delay days]]&gt;5,"delay","on time")</f>
        <v>on time</v>
      </c>
      <c r="R9782" s="10">
        <f>DATEVALUE(Table1[[#This Row],[Delivery_Date]])</f>
        <v>45087</v>
      </c>
      <c r="S9782" s="10">
        <f>DATEVALUE(Table1[[#This Row],[Order_Date]])</f>
        <v>45085</v>
      </c>
      <c r="T9782" s="4" t="str" cm="1">
        <f t="array" ref="T9782">_xlfn.IFS(Table1[[#This Row],[Inventory_Level]]&lt;=200,"low",Table1[[#This Row],[Inventory_Level]]&gt;=700,"high",Table1[[#This Row],[Inventory_Level]]&gt;200,"medium")</f>
        <v>high</v>
      </c>
    </row>
    <row r="9783" spans="1:20" x14ac:dyDescent="0.35">
      <c r="A9783" s="4">
        <v>9782</v>
      </c>
      <c r="B9783" s="4" t="s">
        <v>31</v>
      </c>
      <c r="C9783" s="4" t="s">
        <v>38</v>
      </c>
      <c r="D9783" s="4" t="s">
        <v>25</v>
      </c>
      <c r="E9783" s="4" t="s">
        <v>46</v>
      </c>
      <c r="F9783" s="10" t="s">
        <v>280</v>
      </c>
      <c r="G9783" s="11" t="s">
        <v>251</v>
      </c>
      <c r="H9783" s="4">
        <v>13</v>
      </c>
      <c r="I9783" s="12">
        <v>47962.43</v>
      </c>
      <c r="J9783" s="12">
        <v>623511.59</v>
      </c>
      <c r="K9783" s="12">
        <v>1640.76</v>
      </c>
      <c r="L9783" s="4">
        <v>105</v>
      </c>
      <c r="M9783" s="4" t="s">
        <v>21</v>
      </c>
      <c r="N9783" s="4" t="str" cm="1">
        <f t="array" ref="N9783">_xlfn.SWITCH(E9783,"Delhi","North","Chennai","South","Hyderabad","South","Mumbai","Central","Bangalore","South")</f>
        <v>South</v>
      </c>
      <c r="O9783" s="12">
        <v>89637.16</v>
      </c>
      <c r="P9783" s="4">
        <f>Table1[[#This Row],[Delivery_Date]]-Table1[[#This Row],[Order_Date]]</f>
        <v>5</v>
      </c>
      <c r="Q9783" s="4" t="str">
        <f>IF(Table1[[#This Row],[Delivery delay days]]&gt;5,"delay","on time")</f>
        <v>on time</v>
      </c>
      <c r="R9783" s="10">
        <f>DATEVALUE(Table1[[#This Row],[Delivery_Date]])</f>
        <v>45272</v>
      </c>
      <c r="S9783" s="10">
        <f>DATEVALUE(Table1[[#This Row],[Order_Date]])</f>
        <v>45267</v>
      </c>
      <c r="T9783" s="4" t="str" cm="1">
        <f t="array" ref="T9783">_xlfn.IFS(Table1[[#This Row],[Inventory_Level]]&lt;=200,"low",Table1[[#This Row],[Inventory_Level]]&gt;=700,"high",Table1[[#This Row],[Inventory_Level]]&gt;200,"medium")</f>
        <v>low</v>
      </c>
    </row>
    <row r="9784" spans="1:20" x14ac:dyDescent="0.35">
      <c r="A9784" s="4">
        <v>9783</v>
      </c>
      <c r="B9784" s="4" t="s">
        <v>44</v>
      </c>
      <c r="C9784" s="4" t="s">
        <v>38</v>
      </c>
      <c r="D9784" s="4" t="s">
        <v>25</v>
      </c>
      <c r="E9784" s="4" t="s">
        <v>26</v>
      </c>
      <c r="F9784" s="10" t="s">
        <v>380</v>
      </c>
      <c r="G9784" s="11" t="s">
        <v>48</v>
      </c>
      <c r="H9784" s="4">
        <v>2</v>
      </c>
      <c r="I9784" s="12">
        <v>21119.89</v>
      </c>
      <c r="J9784" s="12">
        <v>42239.78</v>
      </c>
      <c r="K9784" s="12">
        <v>4014.68</v>
      </c>
      <c r="L9784" s="4">
        <v>570</v>
      </c>
      <c r="M9784" s="4" t="s">
        <v>21</v>
      </c>
      <c r="N9784" s="4" t="str" cm="1">
        <f t="array" ref="N9784">_xlfn.SWITCH(E9784,"Delhi","North","Chennai","South","Hyderabad","South","Mumbai","Central","Bangalore","South")</f>
        <v>South</v>
      </c>
      <c r="O9784" s="12">
        <v>3856.96</v>
      </c>
      <c r="P9784" s="4">
        <f>Table1[[#This Row],[Delivery_Date]]-Table1[[#This Row],[Order_Date]]</f>
        <v>1</v>
      </c>
      <c r="Q9784" s="4" t="str">
        <f>IF(Table1[[#This Row],[Delivery delay days]]&gt;5,"delay","on time")</f>
        <v>on time</v>
      </c>
      <c r="R9784" s="10">
        <f>DATEVALUE(Table1[[#This Row],[Delivery_Date]])</f>
        <v>45153</v>
      </c>
      <c r="S9784" s="10">
        <f>DATEVALUE(Table1[[#This Row],[Order_Date]])</f>
        <v>45152</v>
      </c>
      <c r="T9784" s="4" t="str" cm="1">
        <f t="array" ref="T9784">_xlfn.IFS(Table1[[#This Row],[Inventory_Level]]&lt;=200,"low",Table1[[#This Row],[Inventory_Level]]&gt;=700,"high",Table1[[#This Row],[Inventory_Level]]&gt;200,"medium")</f>
        <v>medium</v>
      </c>
    </row>
    <row r="9785" spans="1:20" x14ac:dyDescent="0.35">
      <c r="A9785" s="4">
        <v>9784</v>
      </c>
      <c r="B9785" s="4" t="s">
        <v>31</v>
      </c>
      <c r="C9785" s="4" t="s">
        <v>38</v>
      </c>
      <c r="D9785" s="4" t="s">
        <v>32</v>
      </c>
      <c r="E9785" s="4" t="s">
        <v>26</v>
      </c>
      <c r="F9785" s="10" t="s">
        <v>135</v>
      </c>
      <c r="G9785" s="11" t="s">
        <v>143</v>
      </c>
      <c r="H9785" s="4">
        <v>20</v>
      </c>
      <c r="I9785" s="12">
        <v>40813.01</v>
      </c>
      <c r="J9785" s="12">
        <v>816260.2</v>
      </c>
      <c r="K9785" s="12">
        <v>611.9</v>
      </c>
      <c r="L9785" s="4">
        <v>427</v>
      </c>
      <c r="M9785" s="4" t="s">
        <v>42</v>
      </c>
      <c r="N9785" s="4" t="str" cm="1">
        <f t="array" ref="N9785">_xlfn.SWITCH(E9785,"Delhi","North","Chennai","South","Hyderabad","South","Mumbai","Central","Bangalore","South")</f>
        <v>South</v>
      </c>
      <c r="O9785" s="12">
        <v>107811.87</v>
      </c>
      <c r="P9785" s="4">
        <f>Table1[[#This Row],[Delivery_Date]]-Table1[[#This Row],[Order_Date]]</f>
        <v>6</v>
      </c>
      <c r="Q9785" s="4" t="str">
        <f>IF(Table1[[#This Row],[Delivery delay days]]&gt;5,"delay","on time")</f>
        <v>delay</v>
      </c>
      <c r="R9785" s="10">
        <f>DATEVALUE(Table1[[#This Row],[Delivery_Date]])</f>
        <v>45202</v>
      </c>
      <c r="S9785" s="10">
        <f>DATEVALUE(Table1[[#This Row],[Order_Date]])</f>
        <v>45196</v>
      </c>
      <c r="T9785" s="4" t="str" cm="1">
        <f t="array" ref="T9785">_xlfn.IFS(Table1[[#This Row],[Inventory_Level]]&lt;=200,"low",Table1[[#This Row],[Inventory_Level]]&gt;=700,"high",Table1[[#This Row],[Inventory_Level]]&gt;200,"medium")</f>
        <v>medium</v>
      </c>
    </row>
    <row r="9786" spans="1:20" x14ac:dyDescent="0.35">
      <c r="A9786" s="4">
        <v>9785</v>
      </c>
      <c r="B9786" s="4" t="s">
        <v>31</v>
      </c>
      <c r="C9786" s="4" t="s">
        <v>16</v>
      </c>
      <c r="D9786" s="4" t="s">
        <v>17</v>
      </c>
      <c r="E9786" s="4" t="s">
        <v>46</v>
      </c>
      <c r="F9786" s="10" t="s">
        <v>272</v>
      </c>
      <c r="G9786" s="11" t="s">
        <v>384</v>
      </c>
      <c r="H9786" s="4">
        <v>94</v>
      </c>
      <c r="I9786" s="12">
        <v>36968.33</v>
      </c>
      <c r="J9786" s="12">
        <v>3475023.02</v>
      </c>
      <c r="K9786" s="12">
        <v>3347.13</v>
      </c>
      <c r="L9786" s="4">
        <v>155</v>
      </c>
      <c r="M9786" s="4" t="s">
        <v>21</v>
      </c>
      <c r="N9786" s="4" t="str" cm="1">
        <f t="array" ref="N9786">_xlfn.SWITCH(E9786,"Delhi","North","Chennai","South","Hyderabad","South","Mumbai","Central","Bangalore","South")</f>
        <v>South</v>
      </c>
      <c r="O9786" s="12">
        <v>394401.92</v>
      </c>
      <c r="P9786" s="4">
        <f>Table1[[#This Row],[Delivery_Date]]-Table1[[#This Row],[Order_Date]]</f>
        <v>9</v>
      </c>
      <c r="Q9786" s="4" t="str">
        <f>IF(Table1[[#This Row],[Delivery delay days]]&gt;5,"delay","on time")</f>
        <v>delay</v>
      </c>
      <c r="R9786" s="10">
        <f>DATEVALUE(Table1[[#This Row],[Delivery_Date]])</f>
        <v>45145</v>
      </c>
      <c r="S9786" s="10">
        <f>DATEVALUE(Table1[[#This Row],[Order_Date]])</f>
        <v>45136</v>
      </c>
      <c r="T9786" s="4" t="str" cm="1">
        <f t="array" ref="T9786">_xlfn.IFS(Table1[[#This Row],[Inventory_Level]]&lt;=200,"low",Table1[[#This Row],[Inventory_Level]]&gt;=700,"high",Table1[[#This Row],[Inventory_Level]]&gt;200,"medium")</f>
        <v>low</v>
      </c>
    </row>
    <row r="9787" spans="1:20" x14ac:dyDescent="0.35">
      <c r="A9787" s="4">
        <v>9786</v>
      </c>
      <c r="B9787" s="4" t="s">
        <v>15</v>
      </c>
      <c r="C9787" s="4" t="s">
        <v>38</v>
      </c>
      <c r="D9787" s="4" t="s">
        <v>39</v>
      </c>
      <c r="E9787" s="4" t="s">
        <v>26</v>
      </c>
      <c r="F9787" s="10" t="s">
        <v>354</v>
      </c>
      <c r="G9787" s="11" t="s">
        <v>306</v>
      </c>
      <c r="H9787" s="4">
        <v>53</v>
      </c>
      <c r="I9787" s="12">
        <v>12292.5</v>
      </c>
      <c r="J9787" s="12">
        <v>651502.5</v>
      </c>
      <c r="K9787" s="12">
        <v>1854.16</v>
      </c>
      <c r="L9787" s="4">
        <v>577</v>
      </c>
      <c r="M9787" s="4" t="s">
        <v>21</v>
      </c>
      <c r="N9787" s="4" t="str" cm="1">
        <f t="array" ref="N9787">_xlfn.SWITCH(E9787,"Delhi","North","Chennai","South","Hyderabad","South","Mumbai","Central","Bangalore","South")</f>
        <v>South</v>
      </c>
      <c r="O9787" s="12">
        <v>94887.98</v>
      </c>
      <c r="P9787" s="4">
        <f>Table1[[#This Row],[Delivery_Date]]-Table1[[#This Row],[Order_Date]]</f>
        <v>14</v>
      </c>
      <c r="Q9787" s="4" t="str">
        <f>IF(Table1[[#This Row],[Delivery delay days]]&gt;5,"delay","on time")</f>
        <v>delay</v>
      </c>
      <c r="R9787" s="10">
        <f>DATEVALUE(Table1[[#This Row],[Delivery_Date]])</f>
        <v>45282</v>
      </c>
      <c r="S9787" s="10">
        <f>DATEVALUE(Table1[[#This Row],[Order_Date]])</f>
        <v>45268</v>
      </c>
      <c r="T9787" s="4" t="str" cm="1">
        <f t="array" ref="T9787">_xlfn.IFS(Table1[[#This Row],[Inventory_Level]]&lt;=200,"low",Table1[[#This Row],[Inventory_Level]]&gt;=700,"high",Table1[[#This Row],[Inventory_Level]]&gt;200,"medium")</f>
        <v>medium</v>
      </c>
    </row>
    <row r="9788" spans="1:20" x14ac:dyDescent="0.35">
      <c r="A9788" s="4">
        <v>9787</v>
      </c>
      <c r="B9788" s="4" t="s">
        <v>15</v>
      </c>
      <c r="C9788" s="4" t="s">
        <v>16</v>
      </c>
      <c r="D9788" s="4" t="s">
        <v>39</v>
      </c>
      <c r="E9788" s="4" t="s">
        <v>60</v>
      </c>
      <c r="F9788" s="10" t="s">
        <v>179</v>
      </c>
      <c r="G9788" s="11" t="s">
        <v>149</v>
      </c>
      <c r="H9788" s="4">
        <v>25</v>
      </c>
      <c r="I9788" s="12">
        <v>43472.160000000003</v>
      </c>
      <c r="J9788" s="12">
        <v>1086804</v>
      </c>
      <c r="K9788" s="12">
        <v>4835.12</v>
      </c>
      <c r="L9788" s="4">
        <v>371</v>
      </c>
      <c r="M9788" s="4" t="s">
        <v>21</v>
      </c>
      <c r="N9788" s="4" t="str" cm="1">
        <f t="array" ref="N9788">_xlfn.SWITCH(E9788,"Delhi","North","Chennai","South","Hyderabad","South","Mumbai","Central","Bangalore","South")</f>
        <v>South</v>
      </c>
      <c r="O9788" s="12">
        <v>160019.75</v>
      </c>
      <c r="P9788" s="4">
        <f>Table1[[#This Row],[Delivery_Date]]-Table1[[#This Row],[Order_Date]]</f>
        <v>10</v>
      </c>
      <c r="Q9788" s="4" t="str">
        <f>IF(Table1[[#This Row],[Delivery delay days]]&gt;5,"delay","on time")</f>
        <v>delay</v>
      </c>
      <c r="R9788" s="10">
        <f>DATEVALUE(Table1[[#This Row],[Delivery_Date]])</f>
        <v>45285</v>
      </c>
      <c r="S9788" s="10">
        <f>DATEVALUE(Table1[[#This Row],[Order_Date]])</f>
        <v>45275</v>
      </c>
      <c r="T9788" s="4" t="str" cm="1">
        <f t="array" ref="T9788">_xlfn.IFS(Table1[[#This Row],[Inventory_Level]]&lt;=200,"low",Table1[[#This Row],[Inventory_Level]]&gt;=700,"high",Table1[[#This Row],[Inventory_Level]]&gt;200,"medium")</f>
        <v>medium</v>
      </c>
    </row>
    <row r="9789" spans="1:20" x14ac:dyDescent="0.35">
      <c r="A9789" s="4">
        <v>9788</v>
      </c>
      <c r="B9789" s="4" t="s">
        <v>37</v>
      </c>
      <c r="C9789" s="4" t="s">
        <v>16</v>
      </c>
      <c r="D9789" s="4" t="s">
        <v>17</v>
      </c>
      <c r="E9789" s="4" t="s">
        <v>46</v>
      </c>
      <c r="F9789" s="10" t="s">
        <v>334</v>
      </c>
      <c r="G9789" s="11" t="s">
        <v>116</v>
      </c>
      <c r="H9789" s="4">
        <v>25</v>
      </c>
      <c r="I9789" s="12">
        <v>33043.050000000003</v>
      </c>
      <c r="J9789" s="12">
        <v>826076.25</v>
      </c>
      <c r="K9789" s="12">
        <v>2480.61</v>
      </c>
      <c r="L9789" s="4">
        <v>611</v>
      </c>
      <c r="M9789" s="4" t="s">
        <v>35</v>
      </c>
      <c r="N9789" s="4" t="str" cm="1">
        <f t="array" ref="N9789">_xlfn.SWITCH(E9789,"Delhi","North","Chennai","South","Hyderabad","South","Mumbai","Central","Bangalore","South")</f>
        <v>South</v>
      </c>
      <c r="O9789" s="12">
        <v>51575.55</v>
      </c>
      <c r="P9789" s="4">
        <f>Table1[[#This Row],[Delivery_Date]]-Table1[[#This Row],[Order_Date]]</f>
        <v>4</v>
      </c>
      <c r="Q9789" s="4" t="str">
        <f>IF(Table1[[#This Row],[Delivery delay days]]&gt;5,"delay","on time")</f>
        <v>on time</v>
      </c>
      <c r="R9789" s="10">
        <f>DATEVALUE(Table1[[#This Row],[Delivery_Date]])</f>
        <v>45178</v>
      </c>
      <c r="S9789" s="10">
        <f>DATEVALUE(Table1[[#This Row],[Order_Date]])</f>
        <v>45174</v>
      </c>
      <c r="T9789" s="4" t="str" cm="1">
        <f t="array" ref="T9789">_xlfn.IFS(Table1[[#This Row],[Inventory_Level]]&lt;=200,"low",Table1[[#This Row],[Inventory_Level]]&gt;=700,"high",Table1[[#This Row],[Inventory_Level]]&gt;200,"medium")</f>
        <v>medium</v>
      </c>
    </row>
    <row r="9790" spans="1:20" x14ac:dyDescent="0.35">
      <c r="A9790" s="4">
        <v>9789</v>
      </c>
      <c r="B9790" s="4" t="s">
        <v>31</v>
      </c>
      <c r="C9790" s="4" t="s">
        <v>24</v>
      </c>
      <c r="D9790" s="4" t="s">
        <v>25</v>
      </c>
      <c r="E9790" s="4" t="s">
        <v>46</v>
      </c>
      <c r="F9790" s="10" t="s">
        <v>20</v>
      </c>
      <c r="G9790" s="11" t="s">
        <v>405</v>
      </c>
      <c r="H9790" s="4">
        <v>40</v>
      </c>
      <c r="I9790" s="12">
        <v>9144.32</v>
      </c>
      <c r="J9790" s="12">
        <v>365772.79999999999</v>
      </c>
      <c r="K9790" s="12">
        <v>4986.1400000000003</v>
      </c>
      <c r="L9790" s="4">
        <v>977</v>
      </c>
      <c r="M9790" s="4" t="s">
        <v>42</v>
      </c>
      <c r="N9790" s="4" t="str" cm="1">
        <f t="array" ref="N9790">_xlfn.SWITCH(E9790,"Delhi","North","Chennai","South","Hyderabad","South","Mumbai","Central","Bangalore","South")</f>
        <v>South</v>
      </c>
      <c r="O9790" s="12">
        <v>56916.21</v>
      </c>
      <c r="P9790" s="4">
        <f>Table1[[#This Row],[Delivery_Date]]-Table1[[#This Row],[Order_Date]]</f>
        <v>10</v>
      </c>
      <c r="Q9790" s="4" t="str">
        <f>IF(Table1[[#This Row],[Delivery delay days]]&gt;5,"delay","on time")</f>
        <v>delay</v>
      </c>
      <c r="R9790" s="10">
        <f>DATEVALUE(Table1[[#This Row],[Delivery_Date]])</f>
        <v>45208</v>
      </c>
      <c r="S9790" s="10">
        <f>DATEVALUE(Table1[[#This Row],[Order_Date]])</f>
        <v>45198</v>
      </c>
      <c r="T9790" s="4" t="str" cm="1">
        <f t="array" ref="T9790">_xlfn.IFS(Table1[[#This Row],[Inventory_Level]]&lt;=200,"low",Table1[[#This Row],[Inventory_Level]]&gt;=700,"high",Table1[[#This Row],[Inventory_Level]]&gt;200,"medium")</f>
        <v>high</v>
      </c>
    </row>
    <row r="9791" spans="1:20" x14ac:dyDescent="0.35">
      <c r="A9791" s="4">
        <v>9790</v>
      </c>
      <c r="B9791" s="4" t="s">
        <v>31</v>
      </c>
      <c r="C9791" s="4" t="s">
        <v>38</v>
      </c>
      <c r="D9791" s="4" t="s">
        <v>17</v>
      </c>
      <c r="E9791" s="4" t="s">
        <v>60</v>
      </c>
      <c r="F9791" s="10" t="s">
        <v>307</v>
      </c>
      <c r="G9791" s="11" t="s">
        <v>86</v>
      </c>
      <c r="H9791" s="4">
        <v>57</v>
      </c>
      <c r="I9791" s="12">
        <v>8434.11</v>
      </c>
      <c r="J9791" s="12">
        <v>480744.27</v>
      </c>
      <c r="K9791" s="12">
        <v>835.1</v>
      </c>
      <c r="L9791" s="4">
        <v>759</v>
      </c>
      <c r="M9791" s="4" t="s">
        <v>35</v>
      </c>
      <c r="N9791" s="4" t="str" cm="1">
        <f t="array" ref="N9791">_xlfn.SWITCH(E9791,"Delhi","North","Chennai","South","Hyderabad","South","Mumbai","Central","Bangalore","South")</f>
        <v>South</v>
      </c>
      <c r="O9791" s="12">
        <v>111607.39</v>
      </c>
      <c r="P9791" s="4">
        <f>Table1[[#This Row],[Delivery_Date]]-Table1[[#This Row],[Order_Date]]</f>
        <v>9</v>
      </c>
      <c r="Q9791" s="4" t="str">
        <f>IF(Table1[[#This Row],[Delivery delay days]]&gt;5,"delay","on time")</f>
        <v>delay</v>
      </c>
      <c r="R9791" s="10">
        <f>DATEVALUE(Table1[[#This Row],[Delivery_Date]])</f>
        <v>45292</v>
      </c>
      <c r="S9791" s="10">
        <f>DATEVALUE(Table1[[#This Row],[Order_Date]])</f>
        <v>45283</v>
      </c>
      <c r="T9791" s="4" t="str" cm="1">
        <f t="array" ref="T9791">_xlfn.IFS(Table1[[#This Row],[Inventory_Level]]&lt;=200,"low",Table1[[#This Row],[Inventory_Level]]&gt;=700,"high",Table1[[#This Row],[Inventory_Level]]&gt;200,"medium")</f>
        <v>high</v>
      </c>
    </row>
    <row r="9792" spans="1:20" x14ac:dyDescent="0.35">
      <c r="A9792" s="4">
        <v>9791</v>
      </c>
      <c r="B9792" s="4" t="s">
        <v>44</v>
      </c>
      <c r="C9792" s="4" t="s">
        <v>24</v>
      </c>
      <c r="D9792" s="4" t="s">
        <v>39</v>
      </c>
      <c r="E9792" s="4" t="s">
        <v>18</v>
      </c>
      <c r="F9792" s="10" t="s">
        <v>251</v>
      </c>
      <c r="G9792" s="11" t="s">
        <v>348</v>
      </c>
      <c r="H9792" s="4">
        <v>6</v>
      </c>
      <c r="I9792" s="12">
        <v>1470.67</v>
      </c>
      <c r="J9792" s="12">
        <v>8824.02</v>
      </c>
      <c r="K9792" s="12">
        <v>1398.06</v>
      </c>
      <c r="L9792" s="4">
        <v>397</v>
      </c>
      <c r="M9792" s="4" t="s">
        <v>21</v>
      </c>
      <c r="N9792" s="4" t="str" cm="1">
        <f t="array" ref="N9792">_xlfn.SWITCH(E9792,"Delhi","North","Chennai","South","Hyderabad","South","Mumbai","Central","Bangalore","South")</f>
        <v>North</v>
      </c>
      <c r="O9792" s="12">
        <v>1527.16</v>
      </c>
      <c r="P9792" s="4">
        <f>Table1[[#This Row],[Delivery_Date]]-Table1[[#This Row],[Order_Date]]</f>
        <v>7</v>
      </c>
      <c r="Q9792" s="4" t="str">
        <f>IF(Table1[[#This Row],[Delivery delay days]]&gt;5,"delay","on time")</f>
        <v>delay</v>
      </c>
      <c r="R9792" s="10">
        <f>DATEVALUE(Table1[[#This Row],[Delivery_Date]])</f>
        <v>45279</v>
      </c>
      <c r="S9792" s="10">
        <f>DATEVALUE(Table1[[#This Row],[Order_Date]])</f>
        <v>45272</v>
      </c>
      <c r="T9792" s="4" t="str" cm="1">
        <f t="array" ref="T9792">_xlfn.IFS(Table1[[#This Row],[Inventory_Level]]&lt;=200,"low",Table1[[#This Row],[Inventory_Level]]&gt;=700,"high",Table1[[#This Row],[Inventory_Level]]&gt;200,"medium")</f>
        <v>medium</v>
      </c>
    </row>
    <row r="9793" spans="1:20" x14ac:dyDescent="0.35">
      <c r="A9793" s="4">
        <v>9792</v>
      </c>
      <c r="B9793" s="4" t="s">
        <v>23</v>
      </c>
      <c r="C9793" s="4" t="s">
        <v>38</v>
      </c>
      <c r="D9793" s="4" t="s">
        <v>17</v>
      </c>
      <c r="E9793" s="4" t="s">
        <v>26</v>
      </c>
      <c r="F9793" s="10" t="s">
        <v>206</v>
      </c>
      <c r="G9793" s="11" t="s">
        <v>303</v>
      </c>
      <c r="H9793" s="4">
        <v>90</v>
      </c>
      <c r="I9793" s="12">
        <v>10971.53</v>
      </c>
      <c r="J9793" s="12">
        <v>987437.7</v>
      </c>
      <c r="K9793" s="12">
        <v>2139.63</v>
      </c>
      <c r="L9793" s="4">
        <v>575</v>
      </c>
      <c r="M9793" s="4" t="s">
        <v>42</v>
      </c>
      <c r="N9793" s="4" t="str" cm="1">
        <f t="array" ref="N9793">_xlfn.SWITCH(E9793,"Delhi","North","Chennai","South","Hyderabad","South","Mumbai","Central","Bangalore","South")</f>
        <v>South</v>
      </c>
      <c r="O9793" s="12">
        <v>109110.92</v>
      </c>
      <c r="P9793" s="4">
        <f>Table1[[#This Row],[Delivery_Date]]-Table1[[#This Row],[Order_Date]]</f>
        <v>8</v>
      </c>
      <c r="Q9793" s="4" t="str">
        <f>IF(Table1[[#This Row],[Delivery delay days]]&gt;5,"delay","on time")</f>
        <v>delay</v>
      </c>
      <c r="R9793" s="10">
        <f>DATEVALUE(Table1[[#This Row],[Delivery_Date]])</f>
        <v>45238</v>
      </c>
      <c r="S9793" s="10">
        <f>DATEVALUE(Table1[[#This Row],[Order_Date]])</f>
        <v>45230</v>
      </c>
      <c r="T9793" s="4" t="str" cm="1">
        <f t="array" ref="T9793">_xlfn.IFS(Table1[[#This Row],[Inventory_Level]]&lt;=200,"low",Table1[[#This Row],[Inventory_Level]]&gt;=700,"high",Table1[[#This Row],[Inventory_Level]]&gt;200,"medium")</f>
        <v>medium</v>
      </c>
    </row>
    <row r="9794" spans="1:20" x14ac:dyDescent="0.35">
      <c r="A9794" s="4">
        <v>9793</v>
      </c>
      <c r="B9794" s="4" t="s">
        <v>23</v>
      </c>
      <c r="C9794" s="4" t="s">
        <v>16</v>
      </c>
      <c r="D9794" s="4" t="s">
        <v>39</v>
      </c>
      <c r="E9794" s="4" t="s">
        <v>52</v>
      </c>
      <c r="F9794" s="10" t="s">
        <v>304</v>
      </c>
      <c r="G9794" s="11" t="s">
        <v>330</v>
      </c>
      <c r="H9794" s="4">
        <v>21</v>
      </c>
      <c r="I9794" s="12">
        <v>43821.17</v>
      </c>
      <c r="J9794" s="12">
        <v>920244.57</v>
      </c>
      <c r="K9794" s="12">
        <v>3755.84</v>
      </c>
      <c r="L9794" s="4">
        <v>237</v>
      </c>
      <c r="M9794" s="4" t="s">
        <v>29</v>
      </c>
      <c r="N9794" s="4" t="str" cm="1">
        <f t="array" ref="N9794">_xlfn.SWITCH(E9794,"Delhi","North","Chennai","South","Hyderabad","South","Mumbai","Central","Bangalore","South")</f>
        <v>Central</v>
      </c>
      <c r="O9794" s="12">
        <v>149861.93</v>
      </c>
      <c r="P9794" s="4">
        <f>Table1[[#This Row],[Delivery_Date]]-Table1[[#This Row],[Order_Date]]</f>
        <v>11</v>
      </c>
      <c r="Q9794" s="4" t="str">
        <f>IF(Table1[[#This Row],[Delivery delay days]]&gt;5,"delay","on time")</f>
        <v>delay</v>
      </c>
      <c r="R9794" s="10">
        <f>DATEVALUE(Table1[[#This Row],[Delivery_Date]])</f>
        <v>45257</v>
      </c>
      <c r="S9794" s="10">
        <f>DATEVALUE(Table1[[#This Row],[Order_Date]])</f>
        <v>45246</v>
      </c>
      <c r="T9794" s="4" t="str" cm="1">
        <f t="array" ref="T9794">_xlfn.IFS(Table1[[#This Row],[Inventory_Level]]&lt;=200,"low",Table1[[#This Row],[Inventory_Level]]&gt;=700,"high",Table1[[#This Row],[Inventory_Level]]&gt;200,"medium")</f>
        <v>medium</v>
      </c>
    </row>
    <row r="9795" spans="1:20" x14ac:dyDescent="0.35">
      <c r="A9795" s="4">
        <v>9794</v>
      </c>
      <c r="B9795" s="4" t="s">
        <v>59</v>
      </c>
      <c r="C9795" s="4" t="s">
        <v>16</v>
      </c>
      <c r="D9795" s="4" t="s">
        <v>32</v>
      </c>
      <c r="E9795" s="4" t="s">
        <v>52</v>
      </c>
      <c r="F9795" s="10" t="s">
        <v>82</v>
      </c>
      <c r="G9795" s="11" t="s">
        <v>124</v>
      </c>
      <c r="H9795" s="4">
        <v>10</v>
      </c>
      <c r="I9795" s="12">
        <v>5325.46</v>
      </c>
      <c r="J9795" s="12">
        <v>53254.6</v>
      </c>
      <c r="K9795" s="12">
        <v>4356.33</v>
      </c>
      <c r="L9795" s="4">
        <v>521</v>
      </c>
      <c r="M9795" s="4" t="s">
        <v>29</v>
      </c>
      <c r="N9795" s="4" t="str" cm="1">
        <f t="array" ref="N9795">_xlfn.SWITCH(E9795,"Delhi","North","Chennai","South","Hyderabad","South","Mumbai","Central","Bangalore","South")</f>
        <v>Central</v>
      </c>
      <c r="O9795" s="12">
        <v>13131.17</v>
      </c>
      <c r="P9795" s="4">
        <f>Table1[[#This Row],[Delivery_Date]]-Table1[[#This Row],[Order_Date]]</f>
        <v>11</v>
      </c>
      <c r="Q9795" s="4" t="str">
        <f>IF(Table1[[#This Row],[Delivery delay days]]&gt;5,"delay","on time")</f>
        <v>delay</v>
      </c>
      <c r="R9795" s="10">
        <f>DATEVALUE(Table1[[#This Row],[Delivery_Date]])</f>
        <v>45065</v>
      </c>
      <c r="S9795" s="10">
        <f>DATEVALUE(Table1[[#This Row],[Order_Date]])</f>
        <v>45054</v>
      </c>
      <c r="T9795" s="4" t="str" cm="1">
        <f t="array" ref="T9795">_xlfn.IFS(Table1[[#This Row],[Inventory_Level]]&lt;=200,"low",Table1[[#This Row],[Inventory_Level]]&gt;=700,"high",Table1[[#This Row],[Inventory_Level]]&gt;200,"medium")</f>
        <v>medium</v>
      </c>
    </row>
    <row r="9796" spans="1:20" x14ac:dyDescent="0.35">
      <c r="A9796" s="4">
        <v>9795</v>
      </c>
      <c r="B9796" s="4" t="s">
        <v>37</v>
      </c>
      <c r="C9796" s="4" t="s">
        <v>16</v>
      </c>
      <c r="D9796" s="4" t="s">
        <v>39</v>
      </c>
      <c r="E9796" s="4" t="s">
        <v>52</v>
      </c>
      <c r="F9796" s="10" t="s">
        <v>314</v>
      </c>
      <c r="G9796" s="11" t="s">
        <v>389</v>
      </c>
      <c r="H9796" s="4">
        <v>36</v>
      </c>
      <c r="I9796" s="12">
        <v>19131.61</v>
      </c>
      <c r="J9796" s="12">
        <v>688737.96</v>
      </c>
      <c r="K9796" s="12">
        <v>2507.83</v>
      </c>
      <c r="L9796" s="4">
        <v>836</v>
      </c>
      <c r="M9796" s="4" t="s">
        <v>42</v>
      </c>
      <c r="N9796" s="4" t="str" cm="1">
        <f t="array" ref="N9796">_xlfn.SWITCH(E9796,"Delhi","North","Chennai","South","Hyderabad","South","Mumbai","Central","Bangalore","South")</f>
        <v>Central</v>
      </c>
      <c r="O9796" s="12">
        <v>139525.07</v>
      </c>
      <c r="P9796" s="4">
        <f>Table1[[#This Row],[Delivery_Date]]-Table1[[#This Row],[Order_Date]]</f>
        <v>1</v>
      </c>
      <c r="Q9796" s="4" t="str">
        <f>IF(Table1[[#This Row],[Delivery delay days]]&gt;5,"delay","on time")</f>
        <v>on time</v>
      </c>
      <c r="R9796" s="10">
        <f>DATEVALUE(Table1[[#This Row],[Delivery_Date]])</f>
        <v>45109</v>
      </c>
      <c r="S9796" s="10">
        <f>DATEVALUE(Table1[[#This Row],[Order_Date]])</f>
        <v>45108</v>
      </c>
      <c r="T9796" s="4" t="str" cm="1">
        <f t="array" ref="T9796">_xlfn.IFS(Table1[[#This Row],[Inventory_Level]]&lt;=200,"low",Table1[[#This Row],[Inventory_Level]]&gt;=700,"high",Table1[[#This Row],[Inventory_Level]]&gt;200,"medium")</f>
        <v>high</v>
      </c>
    </row>
    <row r="9797" spans="1:20" x14ac:dyDescent="0.35">
      <c r="A9797" s="4">
        <v>9796</v>
      </c>
      <c r="B9797" s="4" t="s">
        <v>31</v>
      </c>
      <c r="C9797" s="4" t="s">
        <v>24</v>
      </c>
      <c r="D9797" s="4" t="s">
        <v>25</v>
      </c>
      <c r="E9797" s="4" t="s">
        <v>46</v>
      </c>
      <c r="F9797" s="10" t="s">
        <v>242</v>
      </c>
      <c r="G9797" s="11" t="s">
        <v>143</v>
      </c>
      <c r="H9797" s="4">
        <v>41</v>
      </c>
      <c r="I9797" s="12">
        <v>31309.54</v>
      </c>
      <c r="J9797" s="12">
        <v>1283691.1399999999</v>
      </c>
      <c r="K9797" s="12">
        <v>786.62</v>
      </c>
      <c r="L9797" s="4">
        <v>329</v>
      </c>
      <c r="M9797" s="4" t="s">
        <v>21</v>
      </c>
      <c r="N9797" s="4" t="str" cm="1">
        <f t="array" ref="N9797">_xlfn.SWITCH(E9797,"Delhi","North","Chennai","South","Hyderabad","South","Mumbai","Central","Bangalore","South")</f>
        <v>South</v>
      </c>
      <c r="O9797" s="12">
        <v>317364.69</v>
      </c>
      <c r="P9797" s="4">
        <f>Table1[[#This Row],[Delivery_Date]]-Table1[[#This Row],[Order_Date]]</f>
        <v>5</v>
      </c>
      <c r="Q9797" s="4" t="str">
        <f>IF(Table1[[#This Row],[Delivery delay days]]&gt;5,"delay","on time")</f>
        <v>on time</v>
      </c>
      <c r="R9797" s="10">
        <f>DATEVALUE(Table1[[#This Row],[Delivery_Date]])</f>
        <v>45202</v>
      </c>
      <c r="S9797" s="10">
        <f>DATEVALUE(Table1[[#This Row],[Order_Date]])</f>
        <v>45197</v>
      </c>
      <c r="T9797" s="4" t="str" cm="1">
        <f t="array" ref="T9797">_xlfn.IFS(Table1[[#This Row],[Inventory_Level]]&lt;=200,"low",Table1[[#This Row],[Inventory_Level]]&gt;=700,"high",Table1[[#This Row],[Inventory_Level]]&gt;200,"medium")</f>
        <v>medium</v>
      </c>
    </row>
    <row r="9798" spans="1:20" x14ac:dyDescent="0.35">
      <c r="A9798" s="4">
        <v>9797</v>
      </c>
      <c r="B9798" s="4" t="s">
        <v>31</v>
      </c>
      <c r="C9798" s="4" t="s">
        <v>24</v>
      </c>
      <c r="D9798" s="4" t="s">
        <v>17</v>
      </c>
      <c r="E9798" s="4" t="s">
        <v>52</v>
      </c>
      <c r="F9798" s="10" t="s">
        <v>259</v>
      </c>
      <c r="G9798" s="11" t="s">
        <v>91</v>
      </c>
      <c r="H9798" s="4">
        <v>98</v>
      </c>
      <c r="I9798" s="12">
        <v>5991.02</v>
      </c>
      <c r="J9798" s="12">
        <v>587119.96</v>
      </c>
      <c r="K9798" s="12">
        <v>2339.71</v>
      </c>
      <c r="L9798" s="4">
        <v>574</v>
      </c>
      <c r="M9798" s="4" t="s">
        <v>29</v>
      </c>
      <c r="N9798" s="4" t="str" cm="1">
        <f t="array" ref="N9798">_xlfn.SWITCH(E9798,"Delhi","North","Chennai","South","Hyderabad","South","Mumbai","Central","Bangalore","South")</f>
        <v>Central</v>
      </c>
      <c r="O9798" s="12">
        <v>50293.51</v>
      </c>
      <c r="P9798" s="4">
        <f>Table1[[#This Row],[Delivery_Date]]-Table1[[#This Row],[Order_Date]]</f>
        <v>11</v>
      </c>
      <c r="Q9798" s="4" t="str">
        <f>IF(Table1[[#This Row],[Delivery delay days]]&gt;5,"delay","on time")</f>
        <v>delay</v>
      </c>
      <c r="R9798" s="10">
        <f>DATEVALUE(Table1[[#This Row],[Delivery_Date]])</f>
        <v>45027</v>
      </c>
      <c r="S9798" s="10">
        <f>DATEVALUE(Table1[[#This Row],[Order_Date]])</f>
        <v>45016</v>
      </c>
      <c r="T9798" s="4" t="str" cm="1">
        <f t="array" ref="T9798">_xlfn.IFS(Table1[[#This Row],[Inventory_Level]]&lt;=200,"low",Table1[[#This Row],[Inventory_Level]]&gt;=700,"high",Table1[[#This Row],[Inventory_Level]]&gt;200,"medium")</f>
        <v>medium</v>
      </c>
    </row>
    <row r="9799" spans="1:20" x14ac:dyDescent="0.35">
      <c r="A9799" s="4">
        <v>9798</v>
      </c>
      <c r="B9799" s="4" t="s">
        <v>59</v>
      </c>
      <c r="C9799" s="4" t="s">
        <v>16</v>
      </c>
      <c r="D9799" s="4" t="s">
        <v>39</v>
      </c>
      <c r="E9799" s="4" t="s">
        <v>26</v>
      </c>
      <c r="F9799" s="10" t="s">
        <v>94</v>
      </c>
      <c r="G9799" s="11" t="s">
        <v>372</v>
      </c>
      <c r="H9799" s="4">
        <v>48</v>
      </c>
      <c r="I9799" s="12">
        <v>37929.21</v>
      </c>
      <c r="J9799" s="12">
        <v>1820602.08</v>
      </c>
      <c r="K9799" s="12">
        <v>2175.5</v>
      </c>
      <c r="L9799" s="4">
        <v>579</v>
      </c>
      <c r="M9799" s="4" t="s">
        <v>29</v>
      </c>
      <c r="N9799" s="4" t="str" cm="1">
        <f t="array" ref="N9799">_xlfn.SWITCH(E9799,"Delhi","North","Chennai","South","Hyderabad","South","Mumbai","Central","Bangalore","South")</f>
        <v>South</v>
      </c>
      <c r="O9799" s="12">
        <v>432928.78</v>
      </c>
      <c r="P9799" s="4">
        <f>Table1[[#This Row],[Delivery_Date]]-Table1[[#This Row],[Order_Date]]</f>
        <v>9</v>
      </c>
      <c r="Q9799" s="4" t="str">
        <f>IF(Table1[[#This Row],[Delivery delay days]]&gt;5,"delay","on time")</f>
        <v>delay</v>
      </c>
      <c r="R9799" s="10">
        <f>DATEVALUE(Table1[[#This Row],[Delivery_Date]])</f>
        <v>44956</v>
      </c>
      <c r="S9799" s="10">
        <f>DATEVALUE(Table1[[#This Row],[Order_Date]])</f>
        <v>44947</v>
      </c>
      <c r="T9799" s="4" t="str" cm="1">
        <f t="array" ref="T9799">_xlfn.IFS(Table1[[#This Row],[Inventory_Level]]&lt;=200,"low",Table1[[#This Row],[Inventory_Level]]&gt;=700,"high",Table1[[#This Row],[Inventory_Level]]&gt;200,"medium")</f>
        <v>medium</v>
      </c>
    </row>
    <row r="9800" spans="1:20" x14ac:dyDescent="0.35">
      <c r="A9800" s="4">
        <v>9799</v>
      </c>
      <c r="B9800" s="4" t="s">
        <v>44</v>
      </c>
      <c r="C9800" s="4" t="s">
        <v>24</v>
      </c>
      <c r="D9800" s="4" t="s">
        <v>17</v>
      </c>
      <c r="E9800" s="4" t="s">
        <v>18</v>
      </c>
      <c r="F9800" s="10" t="s">
        <v>382</v>
      </c>
      <c r="G9800" s="11" t="s">
        <v>273</v>
      </c>
      <c r="H9800" s="4">
        <v>11</v>
      </c>
      <c r="I9800" s="12">
        <v>21228.73</v>
      </c>
      <c r="J9800" s="12">
        <v>233516.03</v>
      </c>
      <c r="K9800" s="12">
        <v>2292.58</v>
      </c>
      <c r="L9800" s="4">
        <v>853</v>
      </c>
      <c r="M9800" s="4" t="s">
        <v>21</v>
      </c>
      <c r="N9800" s="4" t="str" cm="1">
        <f t="array" ref="N9800">_xlfn.SWITCH(E9800,"Delhi","North","Chennai","South","Hyderabad","South","Mumbai","Central","Bangalore","South")</f>
        <v>North</v>
      </c>
      <c r="O9800" s="12">
        <v>41495.07</v>
      </c>
      <c r="P9800" s="4">
        <f>Table1[[#This Row],[Delivery_Date]]-Table1[[#This Row],[Order_Date]]</f>
        <v>7</v>
      </c>
      <c r="Q9800" s="4" t="str">
        <f>IF(Table1[[#This Row],[Delivery delay days]]&gt;5,"delay","on time")</f>
        <v>delay</v>
      </c>
      <c r="R9800" s="10">
        <f>DATEVALUE(Table1[[#This Row],[Delivery_Date]])</f>
        <v>45261</v>
      </c>
      <c r="S9800" s="10">
        <f>DATEVALUE(Table1[[#This Row],[Order_Date]])</f>
        <v>45254</v>
      </c>
      <c r="T9800" s="4" t="str" cm="1">
        <f t="array" ref="T9800">_xlfn.IFS(Table1[[#This Row],[Inventory_Level]]&lt;=200,"low",Table1[[#This Row],[Inventory_Level]]&gt;=700,"high",Table1[[#This Row],[Inventory_Level]]&gt;200,"medium")</f>
        <v>high</v>
      </c>
    </row>
    <row r="9801" spans="1:20" x14ac:dyDescent="0.35">
      <c r="A9801" s="4">
        <v>9800</v>
      </c>
      <c r="B9801" s="4" t="s">
        <v>51</v>
      </c>
      <c r="C9801" s="4" t="s">
        <v>38</v>
      </c>
      <c r="D9801" s="4" t="s">
        <v>32</v>
      </c>
      <c r="E9801" s="4" t="s">
        <v>52</v>
      </c>
      <c r="F9801" s="10" t="s">
        <v>193</v>
      </c>
      <c r="G9801" s="11" t="s">
        <v>254</v>
      </c>
      <c r="H9801" s="4">
        <v>6</v>
      </c>
      <c r="I9801" s="12">
        <v>34552.089999999997</v>
      </c>
      <c r="J9801" s="12">
        <v>207312.54</v>
      </c>
      <c r="K9801" s="12">
        <v>4606.49</v>
      </c>
      <c r="L9801" s="4">
        <v>135</v>
      </c>
      <c r="M9801" s="4" t="s">
        <v>29</v>
      </c>
      <c r="N9801" s="4" t="str" cm="1">
        <f t="array" ref="N9801">_xlfn.SWITCH(E9801,"Delhi","North","Chennai","South","Hyderabad","South","Mumbai","Central","Bangalore","South")</f>
        <v>Central</v>
      </c>
      <c r="O9801" s="12">
        <v>49141.96</v>
      </c>
      <c r="P9801" s="4">
        <f>Table1[[#This Row],[Delivery_Date]]-Table1[[#This Row],[Order_Date]]</f>
        <v>8</v>
      </c>
      <c r="Q9801" s="4" t="str">
        <f>IF(Table1[[#This Row],[Delivery delay days]]&gt;5,"delay","on time")</f>
        <v>delay</v>
      </c>
      <c r="R9801" s="10">
        <f>DATEVALUE(Table1[[#This Row],[Delivery_Date]])</f>
        <v>45217</v>
      </c>
      <c r="S9801" s="10">
        <f>DATEVALUE(Table1[[#This Row],[Order_Date]])</f>
        <v>45209</v>
      </c>
      <c r="T9801" s="4" t="str" cm="1">
        <f t="array" ref="T9801">_xlfn.IFS(Table1[[#This Row],[Inventory_Level]]&lt;=200,"low",Table1[[#This Row],[Inventory_Level]]&gt;=700,"high",Table1[[#This Row],[Inventory_Level]]&gt;200,"medium")</f>
        <v>low</v>
      </c>
    </row>
    <row r="9802" spans="1:20" x14ac:dyDescent="0.35">
      <c r="A9802" s="4">
        <v>9801</v>
      </c>
      <c r="B9802" s="4" t="s">
        <v>23</v>
      </c>
      <c r="C9802" s="4" t="s">
        <v>24</v>
      </c>
      <c r="D9802" s="4" t="s">
        <v>45</v>
      </c>
      <c r="E9802" s="4" t="s">
        <v>18</v>
      </c>
      <c r="F9802" s="10" t="s">
        <v>298</v>
      </c>
      <c r="G9802" s="11" t="s">
        <v>145</v>
      </c>
      <c r="H9802" s="4">
        <v>32</v>
      </c>
      <c r="I9802" s="12">
        <v>17042.05</v>
      </c>
      <c r="J9802" s="12">
        <v>545345.6</v>
      </c>
      <c r="K9802" s="12">
        <v>2272.64</v>
      </c>
      <c r="L9802" s="4">
        <v>914</v>
      </c>
      <c r="M9802" s="4" t="s">
        <v>21</v>
      </c>
      <c r="N9802" s="4" t="str" cm="1">
        <f t="array" ref="N9802">_xlfn.SWITCH(E9802,"Delhi","North","Chennai","South","Hyderabad","South","Mumbai","Central","Bangalore","South")</f>
        <v>North</v>
      </c>
      <c r="O9802" s="12">
        <v>108659.84</v>
      </c>
      <c r="P9802" s="4">
        <f>Table1[[#This Row],[Delivery_Date]]-Table1[[#This Row],[Order_Date]]</f>
        <v>8</v>
      </c>
      <c r="Q9802" s="4" t="str">
        <f>IF(Table1[[#This Row],[Delivery delay days]]&gt;5,"delay","on time")</f>
        <v>delay</v>
      </c>
      <c r="R9802" s="10">
        <f>DATEVALUE(Table1[[#This Row],[Delivery_Date]])</f>
        <v>45080</v>
      </c>
      <c r="S9802" s="10">
        <f>DATEVALUE(Table1[[#This Row],[Order_Date]])</f>
        <v>45072</v>
      </c>
      <c r="T9802" s="4" t="str" cm="1">
        <f t="array" ref="T9802">_xlfn.IFS(Table1[[#This Row],[Inventory_Level]]&lt;=200,"low",Table1[[#This Row],[Inventory_Level]]&gt;=700,"high",Table1[[#This Row],[Inventory_Level]]&gt;200,"medium")</f>
        <v>high</v>
      </c>
    </row>
    <row r="9803" spans="1:20" x14ac:dyDescent="0.35">
      <c r="A9803" s="4">
        <v>9802</v>
      </c>
      <c r="B9803" s="4" t="s">
        <v>23</v>
      </c>
      <c r="C9803" s="4" t="s">
        <v>16</v>
      </c>
      <c r="D9803" s="4" t="s">
        <v>25</v>
      </c>
      <c r="E9803" s="4" t="s">
        <v>46</v>
      </c>
      <c r="F9803" s="10" t="s">
        <v>28</v>
      </c>
      <c r="G9803" s="11" t="s">
        <v>55</v>
      </c>
      <c r="H9803" s="4">
        <v>61</v>
      </c>
      <c r="I9803" s="12">
        <v>26252.97</v>
      </c>
      <c r="J9803" s="12">
        <v>1601431.17</v>
      </c>
      <c r="K9803" s="12">
        <v>1910.65</v>
      </c>
      <c r="L9803" s="4">
        <v>500</v>
      </c>
      <c r="M9803" s="4" t="s">
        <v>21</v>
      </c>
      <c r="N9803" s="4" t="str" cm="1">
        <f t="array" ref="N9803">_xlfn.SWITCH(E9803,"Delhi","North","Chennai","South","Hyderabad","South","Mumbai","Central","Bangalore","South")</f>
        <v>South</v>
      </c>
      <c r="O9803" s="12">
        <v>330879.01</v>
      </c>
      <c r="P9803" s="4">
        <f>Table1[[#This Row],[Delivery_Date]]-Table1[[#This Row],[Order_Date]]</f>
        <v>4</v>
      </c>
      <c r="Q9803" s="4" t="str">
        <f>IF(Table1[[#This Row],[Delivery delay days]]&gt;5,"delay","on time")</f>
        <v>on time</v>
      </c>
      <c r="R9803" s="10">
        <f>DATEVALUE(Table1[[#This Row],[Delivery_Date]])</f>
        <v>45141</v>
      </c>
      <c r="S9803" s="10">
        <f>DATEVALUE(Table1[[#This Row],[Order_Date]])</f>
        <v>45137</v>
      </c>
      <c r="T9803" s="4" t="str" cm="1">
        <f t="array" ref="T9803">_xlfn.IFS(Table1[[#This Row],[Inventory_Level]]&lt;=200,"low",Table1[[#This Row],[Inventory_Level]]&gt;=700,"high",Table1[[#This Row],[Inventory_Level]]&gt;200,"medium")</f>
        <v>medium</v>
      </c>
    </row>
    <row r="9804" spans="1:20" x14ac:dyDescent="0.35">
      <c r="A9804" s="4">
        <v>9803</v>
      </c>
      <c r="B9804" s="4" t="s">
        <v>59</v>
      </c>
      <c r="C9804" s="4" t="s">
        <v>38</v>
      </c>
      <c r="D9804" s="4" t="s">
        <v>39</v>
      </c>
      <c r="E9804" s="4" t="s">
        <v>52</v>
      </c>
      <c r="F9804" s="10" t="s">
        <v>282</v>
      </c>
      <c r="G9804" s="11" t="s">
        <v>321</v>
      </c>
      <c r="H9804" s="4">
        <v>2</v>
      </c>
      <c r="I9804" s="12">
        <v>25473.89</v>
      </c>
      <c r="J9804" s="12">
        <v>50947.78</v>
      </c>
      <c r="K9804" s="12">
        <v>1655.66</v>
      </c>
      <c r="L9804" s="4">
        <v>297</v>
      </c>
      <c r="M9804" s="4" t="s">
        <v>35</v>
      </c>
      <c r="N9804" s="4" t="str" cm="1">
        <f t="array" ref="N9804">_xlfn.SWITCH(E9804,"Delhi","North","Chennai","South","Hyderabad","South","Mumbai","Central","Bangalore","South")</f>
        <v>Central</v>
      </c>
      <c r="O9804" s="12">
        <v>5372.91</v>
      </c>
      <c r="P9804" s="4">
        <f>Table1[[#This Row],[Delivery_Date]]-Table1[[#This Row],[Order_Date]]</f>
        <v>7</v>
      </c>
      <c r="Q9804" s="4" t="str">
        <f>IF(Table1[[#This Row],[Delivery delay days]]&gt;5,"delay","on time")</f>
        <v>delay</v>
      </c>
      <c r="R9804" s="10">
        <f>DATEVALUE(Table1[[#This Row],[Delivery_Date]])</f>
        <v>45085</v>
      </c>
      <c r="S9804" s="10">
        <f>DATEVALUE(Table1[[#This Row],[Order_Date]])</f>
        <v>45078</v>
      </c>
      <c r="T9804" s="4" t="str" cm="1">
        <f t="array" ref="T9804">_xlfn.IFS(Table1[[#This Row],[Inventory_Level]]&lt;=200,"low",Table1[[#This Row],[Inventory_Level]]&gt;=700,"high",Table1[[#This Row],[Inventory_Level]]&gt;200,"medium")</f>
        <v>medium</v>
      </c>
    </row>
    <row r="9805" spans="1:20" x14ac:dyDescent="0.35">
      <c r="A9805" s="4">
        <v>9804</v>
      </c>
      <c r="B9805" s="4" t="s">
        <v>23</v>
      </c>
      <c r="C9805" s="4" t="s">
        <v>38</v>
      </c>
      <c r="D9805" s="4" t="s">
        <v>45</v>
      </c>
      <c r="E9805" s="4" t="s">
        <v>52</v>
      </c>
      <c r="F9805" s="10" t="s">
        <v>256</v>
      </c>
      <c r="G9805" s="11" t="s">
        <v>89</v>
      </c>
      <c r="H9805" s="4">
        <v>58</v>
      </c>
      <c r="I9805" s="12">
        <v>18588.52</v>
      </c>
      <c r="J9805" s="12">
        <v>1078134.1599999999</v>
      </c>
      <c r="K9805" s="12">
        <v>4262.32</v>
      </c>
      <c r="L9805" s="4">
        <v>368</v>
      </c>
      <c r="M9805" s="4" t="s">
        <v>42</v>
      </c>
      <c r="N9805" s="4" t="str" cm="1">
        <f t="array" ref="N9805">_xlfn.SWITCH(E9805,"Delhi","North","Chennai","South","Hyderabad","South","Mumbai","Central","Bangalore","South")</f>
        <v>Central</v>
      </c>
      <c r="O9805" s="12">
        <v>148379.22</v>
      </c>
      <c r="P9805" s="4">
        <f>Table1[[#This Row],[Delivery_Date]]-Table1[[#This Row],[Order_Date]]</f>
        <v>14</v>
      </c>
      <c r="Q9805" s="4" t="str">
        <f>IF(Table1[[#This Row],[Delivery delay days]]&gt;5,"delay","on time")</f>
        <v>delay</v>
      </c>
      <c r="R9805" s="10">
        <f>DATEVALUE(Table1[[#This Row],[Delivery_Date]])</f>
        <v>45116</v>
      </c>
      <c r="S9805" s="10">
        <f>DATEVALUE(Table1[[#This Row],[Order_Date]])</f>
        <v>45102</v>
      </c>
      <c r="T9805" s="4" t="str" cm="1">
        <f t="array" ref="T9805">_xlfn.IFS(Table1[[#This Row],[Inventory_Level]]&lt;=200,"low",Table1[[#This Row],[Inventory_Level]]&gt;=700,"high",Table1[[#This Row],[Inventory_Level]]&gt;200,"medium")</f>
        <v>medium</v>
      </c>
    </row>
    <row r="9806" spans="1:20" x14ac:dyDescent="0.35">
      <c r="A9806" s="4">
        <v>9805</v>
      </c>
      <c r="B9806" s="4" t="s">
        <v>23</v>
      </c>
      <c r="C9806" s="4" t="s">
        <v>16</v>
      </c>
      <c r="D9806" s="4" t="s">
        <v>32</v>
      </c>
      <c r="E9806" s="4" t="s">
        <v>60</v>
      </c>
      <c r="F9806" s="10" t="s">
        <v>236</v>
      </c>
      <c r="G9806" s="11" t="s">
        <v>340</v>
      </c>
      <c r="H9806" s="4">
        <v>96</v>
      </c>
      <c r="I9806" s="12">
        <v>34624.269999999997</v>
      </c>
      <c r="J9806" s="12">
        <v>3323929.92</v>
      </c>
      <c r="K9806" s="12">
        <v>2122.11</v>
      </c>
      <c r="L9806" s="4">
        <v>974</v>
      </c>
      <c r="M9806" s="4" t="s">
        <v>21</v>
      </c>
      <c r="N9806" s="4" t="str" cm="1">
        <f t="array" ref="N9806">_xlfn.SWITCH(E9806,"Delhi","North","Chennai","South","Hyderabad","South","Mumbai","Central","Bangalore","South")</f>
        <v>South</v>
      </c>
      <c r="O9806" s="12">
        <v>599171.04</v>
      </c>
      <c r="P9806" s="4">
        <f>Table1[[#This Row],[Delivery_Date]]-Table1[[#This Row],[Order_Date]]</f>
        <v>11</v>
      </c>
      <c r="Q9806" s="4" t="str">
        <f>IF(Table1[[#This Row],[Delivery delay days]]&gt;5,"delay","on time")</f>
        <v>delay</v>
      </c>
      <c r="R9806" s="10">
        <f>DATEVALUE(Table1[[#This Row],[Delivery_Date]])</f>
        <v>45301</v>
      </c>
      <c r="S9806" s="10">
        <f>DATEVALUE(Table1[[#This Row],[Order_Date]])</f>
        <v>45290</v>
      </c>
      <c r="T9806" s="4" t="str" cm="1">
        <f t="array" ref="T9806">_xlfn.IFS(Table1[[#This Row],[Inventory_Level]]&lt;=200,"low",Table1[[#This Row],[Inventory_Level]]&gt;=700,"high",Table1[[#This Row],[Inventory_Level]]&gt;200,"medium")</f>
        <v>high</v>
      </c>
    </row>
    <row r="9807" spans="1:20" x14ac:dyDescent="0.35">
      <c r="A9807" s="4">
        <v>9806</v>
      </c>
      <c r="B9807" s="4" t="s">
        <v>37</v>
      </c>
      <c r="C9807" s="4" t="s">
        <v>16</v>
      </c>
      <c r="D9807" s="4" t="s">
        <v>25</v>
      </c>
      <c r="E9807" s="4" t="s">
        <v>52</v>
      </c>
      <c r="F9807" s="10" t="s">
        <v>294</v>
      </c>
      <c r="G9807" s="11" t="s">
        <v>305</v>
      </c>
      <c r="H9807" s="4">
        <v>27</v>
      </c>
      <c r="I9807" s="12">
        <v>15668.78</v>
      </c>
      <c r="J9807" s="12">
        <v>423057.06</v>
      </c>
      <c r="K9807" s="12">
        <v>4585.6899999999996</v>
      </c>
      <c r="L9807" s="4">
        <v>284</v>
      </c>
      <c r="M9807" s="4" t="s">
        <v>42</v>
      </c>
      <c r="N9807" s="4" t="str" cm="1">
        <f t="array" ref="N9807">_xlfn.SWITCH(E9807,"Delhi","North","Chennai","South","Hyderabad","South","Mumbai","Central","Bangalore","South")</f>
        <v>Central</v>
      </c>
      <c r="O9807" s="12">
        <v>60695.08</v>
      </c>
      <c r="P9807" s="4">
        <f>Table1[[#This Row],[Delivery_Date]]-Table1[[#This Row],[Order_Date]]</f>
        <v>11</v>
      </c>
      <c r="Q9807" s="4" t="str">
        <f>IF(Table1[[#This Row],[Delivery delay days]]&gt;5,"delay","on time")</f>
        <v>delay</v>
      </c>
      <c r="R9807" s="10">
        <f>DATEVALUE(Table1[[#This Row],[Delivery_Date]])</f>
        <v>45291</v>
      </c>
      <c r="S9807" s="10">
        <f>DATEVALUE(Table1[[#This Row],[Order_Date]])</f>
        <v>45280</v>
      </c>
      <c r="T9807" s="4" t="str" cm="1">
        <f t="array" ref="T9807">_xlfn.IFS(Table1[[#This Row],[Inventory_Level]]&lt;=200,"low",Table1[[#This Row],[Inventory_Level]]&gt;=700,"high",Table1[[#This Row],[Inventory_Level]]&gt;200,"medium")</f>
        <v>medium</v>
      </c>
    </row>
    <row r="9808" spans="1:20" x14ac:dyDescent="0.35">
      <c r="A9808" s="4">
        <v>9807</v>
      </c>
      <c r="B9808" s="4" t="s">
        <v>59</v>
      </c>
      <c r="C9808" s="4" t="s">
        <v>24</v>
      </c>
      <c r="D9808" s="4" t="s">
        <v>25</v>
      </c>
      <c r="E9808" s="4" t="s">
        <v>18</v>
      </c>
      <c r="F9808" s="10" t="s">
        <v>323</v>
      </c>
      <c r="G9808" s="11" t="s">
        <v>181</v>
      </c>
      <c r="H9808" s="4">
        <v>75</v>
      </c>
      <c r="I9808" s="12">
        <v>38867.480000000003</v>
      </c>
      <c r="J9808" s="12">
        <v>2915061</v>
      </c>
      <c r="K9808" s="12">
        <v>1677.87</v>
      </c>
      <c r="L9808" s="4">
        <v>623</v>
      </c>
      <c r="M9808" s="4" t="s">
        <v>29</v>
      </c>
      <c r="N9808" s="4" t="str" cm="1">
        <f t="array" ref="N9808">_xlfn.SWITCH(E9808,"Delhi","North","Chennai","South","Hyderabad","South","Mumbai","Central","Bangalore","South")</f>
        <v>North</v>
      </c>
      <c r="O9808" s="12">
        <v>157639.56</v>
      </c>
      <c r="P9808" s="4">
        <f>Table1[[#This Row],[Delivery_Date]]-Table1[[#This Row],[Order_Date]]</f>
        <v>5</v>
      </c>
      <c r="Q9808" s="4" t="str">
        <f>IF(Table1[[#This Row],[Delivery delay days]]&gt;5,"delay","on time")</f>
        <v>on time</v>
      </c>
      <c r="R9808" s="10">
        <f>DATEVALUE(Table1[[#This Row],[Delivery_Date]])</f>
        <v>45278</v>
      </c>
      <c r="S9808" s="10">
        <f>DATEVALUE(Table1[[#This Row],[Order_Date]])</f>
        <v>45273</v>
      </c>
      <c r="T9808" s="4" t="str" cm="1">
        <f t="array" ref="T9808">_xlfn.IFS(Table1[[#This Row],[Inventory_Level]]&lt;=200,"low",Table1[[#This Row],[Inventory_Level]]&gt;=700,"high",Table1[[#This Row],[Inventory_Level]]&gt;200,"medium")</f>
        <v>medium</v>
      </c>
    </row>
    <row r="9809" spans="1:20" x14ac:dyDescent="0.35">
      <c r="A9809" s="4">
        <v>9808</v>
      </c>
      <c r="B9809" s="4" t="s">
        <v>31</v>
      </c>
      <c r="C9809" s="4" t="s">
        <v>16</v>
      </c>
      <c r="D9809" s="4" t="s">
        <v>45</v>
      </c>
      <c r="E9809" s="4" t="s">
        <v>60</v>
      </c>
      <c r="F9809" s="10" t="s">
        <v>40</v>
      </c>
      <c r="G9809" s="11" t="s">
        <v>349</v>
      </c>
      <c r="H9809" s="4">
        <v>68</v>
      </c>
      <c r="I9809" s="12">
        <v>49726.26</v>
      </c>
      <c r="J9809" s="12">
        <v>3381385.68</v>
      </c>
      <c r="K9809" s="12">
        <v>304.94</v>
      </c>
      <c r="L9809" s="4">
        <v>123</v>
      </c>
      <c r="M9809" s="4" t="s">
        <v>42</v>
      </c>
      <c r="N9809" s="4" t="str" cm="1">
        <f t="array" ref="N9809">_xlfn.SWITCH(E9809,"Delhi","North","Chennai","South","Hyderabad","South","Mumbai","Central","Bangalore","South")</f>
        <v>South</v>
      </c>
      <c r="O9809" s="12">
        <v>199804.5</v>
      </c>
      <c r="P9809" s="4">
        <f>Table1[[#This Row],[Delivery_Date]]-Table1[[#This Row],[Order_Date]]</f>
        <v>13</v>
      </c>
      <c r="Q9809" s="4" t="str">
        <f>IF(Table1[[#This Row],[Delivery delay days]]&gt;5,"delay","on time")</f>
        <v>delay</v>
      </c>
      <c r="R9809" s="10">
        <f>DATEVALUE(Table1[[#This Row],[Delivery_Date]])</f>
        <v>45046</v>
      </c>
      <c r="S9809" s="10">
        <f>DATEVALUE(Table1[[#This Row],[Order_Date]])</f>
        <v>45033</v>
      </c>
      <c r="T9809" s="4" t="str" cm="1">
        <f t="array" ref="T9809">_xlfn.IFS(Table1[[#This Row],[Inventory_Level]]&lt;=200,"low",Table1[[#This Row],[Inventory_Level]]&gt;=700,"high",Table1[[#This Row],[Inventory_Level]]&gt;200,"medium")</f>
        <v>low</v>
      </c>
    </row>
    <row r="9810" spans="1:20" x14ac:dyDescent="0.35">
      <c r="A9810" s="4">
        <v>9809</v>
      </c>
      <c r="B9810" s="4" t="s">
        <v>65</v>
      </c>
      <c r="C9810" s="4" t="s">
        <v>24</v>
      </c>
      <c r="D9810" s="4" t="s">
        <v>25</v>
      </c>
      <c r="E9810" s="4" t="s">
        <v>26</v>
      </c>
      <c r="F9810" s="10" t="s">
        <v>190</v>
      </c>
      <c r="G9810" s="11" t="s">
        <v>313</v>
      </c>
      <c r="H9810" s="4">
        <v>6</v>
      </c>
      <c r="I9810" s="12">
        <v>4046.49</v>
      </c>
      <c r="J9810" s="12">
        <v>24278.94</v>
      </c>
      <c r="K9810" s="12">
        <v>4330.2</v>
      </c>
      <c r="L9810" s="4">
        <v>332</v>
      </c>
      <c r="M9810" s="4" t="s">
        <v>42</v>
      </c>
      <c r="N9810" s="4" t="str" cm="1">
        <f t="array" ref="N9810">_xlfn.SWITCH(E9810,"Delhi","North","Chennai","South","Hyderabad","South","Mumbai","Central","Bangalore","South")</f>
        <v>South</v>
      </c>
      <c r="O9810" s="12">
        <v>2657.22</v>
      </c>
      <c r="P9810" s="4">
        <f>Table1[[#This Row],[Delivery_Date]]-Table1[[#This Row],[Order_Date]]</f>
        <v>14</v>
      </c>
      <c r="Q9810" s="4" t="str">
        <f>IF(Table1[[#This Row],[Delivery delay days]]&gt;5,"delay","on time")</f>
        <v>delay</v>
      </c>
      <c r="R9810" s="10">
        <f>DATEVALUE(Table1[[#This Row],[Delivery_Date]])</f>
        <v>45133</v>
      </c>
      <c r="S9810" s="10">
        <f>DATEVALUE(Table1[[#This Row],[Order_Date]])</f>
        <v>45119</v>
      </c>
      <c r="T9810" s="4" t="str" cm="1">
        <f t="array" ref="T9810">_xlfn.IFS(Table1[[#This Row],[Inventory_Level]]&lt;=200,"low",Table1[[#This Row],[Inventory_Level]]&gt;=700,"high",Table1[[#This Row],[Inventory_Level]]&gt;200,"medium")</f>
        <v>medium</v>
      </c>
    </row>
    <row r="9811" spans="1:20" x14ac:dyDescent="0.35">
      <c r="A9811" s="4">
        <v>9810</v>
      </c>
      <c r="B9811" s="4" t="s">
        <v>37</v>
      </c>
      <c r="C9811" s="4" t="s">
        <v>24</v>
      </c>
      <c r="D9811" s="4" t="s">
        <v>32</v>
      </c>
      <c r="E9811" s="4" t="s">
        <v>46</v>
      </c>
      <c r="F9811" s="10" t="s">
        <v>316</v>
      </c>
      <c r="G9811" s="11" t="s">
        <v>197</v>
      </c>
      <c r="H9811" s="4">
        <v>44</v>
      </c>
      <c r="I9811" s="12">
        <v>38096.199999999997</v>
      </c>
      <c r="J9811" s="12">
        <v>1676232.8</v>
      </c>
      <c r="K9811" s="12">
        <v>3115.42</v>
      </c>
      <c r="L9811" s="4">
        <v>301</v>
      </c>
      <c r="M9811" s="4" t="s">
        <v>29</v>
      </c>
      <c r="N9811" s="4" t="str" cm="1">
        <f t="array" ref="N9811">_xlfn.SWITCH(E9811,"Delhi","North","Chennai","South","Hyderabad","South","Mumbai","Central","Bangalore","South")</f>
        <v>South</v>
      </c>
      <c r="O9811" s="12">
        <v>128978.97</v>
      </c>
      <c r="P9811" s="4">
        <f>Table1[[#This Row],[Delivery_Date]]-Table1[[#This Row],[Order_Date]]</f>
        <v>6</v>
      </c>
      <c r="Q9811" s="4" t="str">
        <f>IF(Table1[[#This Row],[Delivery delay days]]&gt;5,"delay","on time")</f>
        <v>delay</v>
      </c>
      <c r="R9811" s="10">
        <f>DATEVALUE(Table1[[#This Row],[Delivery_Date]])</f>
        <v>44971</v>
      </c>
      <c r="S9811" s="10">
        <f>DATEVALUE(Table1[[#This Row],[Order_Date]])</f>
        <v>44965</v>
      </c>
      <c r="T9811" s="4" t="str" cm="1">
        <f t="array" ref="T9811">_xlfn.IFS(Table1[[#This Row],[Inventory_Level]]&lt;=200,"low",Table1[[#This Row],[Inventory_Level]]&gt;=700,"high",Table1[[#This Row],[Inventory_Level]]&gt;200,"medium")</f>
        <v>medium</v>
      </c>
    </row>
    <row r="9812" spans="1:20" x14ac:dyDescent="0.35">
      <c r="A9812" s="4">
        <v>9811</v>
      </c>
      <c r="B9812" s="4" t="s">
        <v>65</v>
      </c>
      <c r="C9812" s="4" t="s">
        <v>24</v>
      </c>
      <c r="D9812" s="4" t="s">
        <v>17</v>
      </c>
      <c r="E9812" s="4" t="s">
        <v>18</v>
      </c>
      <c r="F9812" s="10" t="s">
        <v>416</v>
      </c>
      <c r="G9812" s="11" t="s">
        <v>182</v>
      </c>
      <c r="H9812" s="4">
        <v>80</v>
      </c>
      <c r="I9812" s="12">
        <v>36193.82</v>
      </c>
      <c r="J9812" s="12">
        <v>2895505.6</v>
      </c>
      <c r="K9812" s="12">
        <v>338.54</v>
      </c>
      <c r="L9812" s="4">
        <v>942</v>
      </c>
      <c r="M9812" s="4" t="s">
        <v>29</v>
      </c>
      <c r="N9812" s="4" t="str" cm="1">
        <f t="array" ref="N9812">_xlfn.SWITCH(E9812,"Delhi","North","Chennai","South","Hyderabad","South","Mumbai","Central","Bangalore","South")</f>
        <v>North</v>
      </c>
      <c r="O9812" s="12">
        <v>442782.07</v>
      </c>
      <c r="P9812" s="4">
        <f>Table1[[#This Row],[Delivery_Date]]-Table1[[#This Row],[Order_Date]]</f>
        <v>1</v>
      </c>
      <c r="Q9812" s="4" t="str">
        <f>IF(Table1[[#This Row],[Delivery delay days]]&gt;5,"delay","on time")</f>
        <v>on time</v>
      </c>
      <c r="R9812" s="10">
        <f>DATEVALUE(Table1[[#This Row],[Delivery_Date]])</f>
        <v>45026</v>
      </c>
      <c r="S9812" s="10">
        <f>DATEVALUE(Table1[[#This Row],[Order_Date]])</f>
        <v>45025</v>
      </c>
      <c r="T9812" s="4" t="str" cm="1">
        <f t="array" ref="T9812">_xlfn.IFS(Table1[[#This Row],[Inventory_Level]]&lt;=200,"low",Table1[[#This Row],[Inventory_Level]]&gt;=700,"high",Table1[[#This Row],[Inventory_Level]]&gt;200,"medium")</f>
        <v>high</v>
      </c>
    </row>
    <row r="9813" spans="1:20" x14ac:dyDescent="0.35">
      <c r="A9813" s="4">
        <v>9812</v>
      </c>
      <c r="B9813" s="4" t="s">
        <v>44</v>
      </c>
      <c r="C9813" s="4" t="s">
        <v>16</v>
      </c>
      <c r="D9813" s="4" t="s">
        <v>39</v>
      </c>
      <c r="E9813" s="4" t="s">
        <v>26</v>
      </c>
      <c r="F9813" s="10" t="s">
        <v>380</v>
      </c>
      <c r="G9813" s="11" t="s">
        <v>109</v>
      </c>
      <c r="H9813" s="4">
        <v>93</v>
      </c>
      <c r="I9813" s="12">
        <v>37042.83</v>
      </c>
      <c r="J9813" s="12">
        <v>3444983.19</v>
      </c>
      <c r="K9813" s="12">
        <v>3606.01</v>
      </c>
      <c r="L9813" s="4">
        <v>860</v>
      </c>
      <c r="M9813" s="4" t="s">
        <v>21</v>
      </c>
      <c r="N9813" s="4" t="str" cm="1">
        <f t="array" ref="N9813">_xlfn.SWITCH(E9813,"Delhi","North","Chennai","South","Hyderabad","South","Mumbai","Central","Bangalore","South")</f>
        <v>South</v>
      </c>
      <c r="O9813" s="12">
        <v>232221.93</v>
      </c>
      <c r="P9813" s="4">
        <f>Table1[[#This Row],[Delivery_Date]]-Table1[[#This Row],[Order_Date]]</f>
        <v>11</v>
      </c>
      <c r="Q9813" s="4" t="str">
        <f>IF(Table1[[#This Row],[Delivery delay days]]&gt;5,"delay","on time")</f>
        <v>delay</v>
      </c>
      <c r="R9813" s="10">
        <f>DATEVALUE(Table1[[#This Row],[Delivery_Date]])</f>
        <v>45163</v>
      </c>
      <c r="S9813" s="10">
        <f>DATEVALUE(Table1[[#This Row],[Order_Date]])</f>
        <v>45152</v>
      </c>
      <c r="T9813" s="4" t="str" cm="1">
        <f t="array" ref="T9813">_xlfn.IFS(Table1[[#This Row],[Inventory_Level]]&lt;=200,"low",Table1[[#This Row],[Inventory_Level]]&gt;=700,"high",Table1[[#This Row],[Inventory_Level]]&gt;200,"medium")</f>
        <v>high</v>
      </c>
    </row>
    <row r="9814" spans="1:20" x14ac:dyDescent="0.35">
      <c r="A9814" s="4">
        <v>9813</v>
      </c>
      <c r="B9814" s="4" t="s">
        <v>44</v>
      </c>
      <c r="C9814" s="4" t="s">
        <v>38</v>
      </c>
      <c r="D9814" s="4" t="s">
        <v>39</v>
      </c>
      <c r="E9814" s="4" t="s">
        <v>26</v>
      </c>
      <c r="F9814" s="10" t="s">
        <v>205</v>
      </c>
      <c r="G9814" s="11" t="s">
        <v>245</v>
      </c>
      <c r="H9814" s="4">
        <v>96</v>
      </c>
      <c r="I9814" s="12">
        <v>17685.849999999999</v>
      </c>
      <c r="J9814" s="12">
        <v>1697841.6</v>
      </c>
      <c r="K9814" s="12">
        <v>3244.88</v>
      </c>
      <c r="L9814" s="4">
        <v>127</v>
      </c>
      <c r="M9814" s="4" t="s">
        <v>42</v>
      </c>
      <c r="N9814" s="4" t="str" cm="1">
        <f t="array" ref="N9814">_xlfn.SWITCH(E9814,"Delhi","North","Chennai","South","Hyderabad","South","Mumbai","Central","Bangalore","South")</f>
        <v>South</v>
      </c>
      <c r="O9814" s="12">
        <v>414863.54</v>
      </c>
      <c r="P9814" s="4">
        <f>Table1[[#This Row],[Delivery_Date]]-Table1[[#This Row],[Order_Date]]</f>
        <v>4</v>
      </c>
      <c r="Q9814" s="4" t="str">
        <f>IF(Table1[[#This Row],[Delivery delay days]]&gt;5,"delay","on time")</f>
        <v>on time</v>
      </c>
      <c r="R9814" s="10">
        <f>DATEVALUE(Table1[[#This Row],[Delivery_Date]])</f>
        <v>44958</v>
      </c>
      <c r="S9814" s="10">
        <f>DATEVALUE(Table1[[#This Row],[Order_Date]])</f>
        <v>44954</v>
      </c>
      <c r="T9814" s="4" t="str" cm="1">
        <f t="array" ref="T9814">_xlfn.IFS(Table1[[#This Row],[Inventory_Level]]&lt;=200,"low",Table1[[#This Row],[Inventory_Level]]&gt;=700,"high",Table1[[#This Row],[Inventory_Level]]&gt;200,"medium")</f>
        <v>low</v>
      </c>
    </row>
    <row r="9815" spans="1:20" x14ac:dyDescent="0.35">
      <c r="A9815" s="4">
        <v>9814</v>
      </c>
      <c r="B9815" s="4" t="s">
        <v>51</v>
      </c>
      <c r="C9815" s="4" t="s">
        <v>24</v>
      </c>
      <c r="D9815" s="4" t="s">
        <v>45</v>
      </c>
      <c r="E9815" s="4" t="s">
        <v>60</v>
      </c>
      <c r="F9815" s="10" t="s">
        <v>205</v>
      </c>
      <c r="G9815" s="11" t="s">
        <v>245</v>
      </c>
      <c r="H9815" s="4">
        <v>38</v>
      </c>
      <c r="I9815" s="12">
        <v>32216.98</v>
      </c>
      <c r="J9815" s="12">
        <v>1224245.24</v>
      </c>
      <c r="K9815" s="12">
        <v>986.47</v>
      </c>
      <c r="L9815" s="4">
        <v>231</v>
      </c>
      <c r="M9815" s="4" t="s">
        <v>29</v>
      </c>
      <c r="N9815" s="4" t="str" cm="1">
        <f t="array" ref="N9815">_xlfn.SWITCH(E9815,"Delhi","North","Chennai","South","Hyderabad","South","Mumbai","Central","Bangalore","South")</f>
        <v>South</v>
      </c>
      <c r="O9815" s="12">
        <v>270180.18</v>
      </c>
      <c r="P9815" s="4">
        <f>Table1[[#This Row],[Delivery_Date]]-Table1[[#This Row],[Order_Date]]</f>
        <v>4</v>
      </c>
      <c r="Q9815" s="4" t="str">
        <f>IF(Table1[[#This Row],[Delivery delay days]]&gt;5,"delay","on time")</f>
        <v>on time</v>
      </c>
      <c r="R9815" s="10">
        <f>DATEVALUE(Table1[[#This Row],[Delivery_Date]])</f>
        <v>44958</v>
      </c>
      <c r="S9815" s="10">
        <f>DATEVALUE(Table1[[#This Row],[Order_Date]])</f>
        <v>44954</v>
      </c>
      <c r="T9815" s="4" t="str" cm="1">
        <f t="array" ref="T9815">_xlfn.IFS(Table1[[#This Row],[Inventory_Level]]&lt;=200,"low",Table1[[#This Row],[Inventory_Level]]&gt;=700,"high",Table1[[#This Row],[Inventory_Level]]&gt;200,"medium")</f>
        <v>medium</v>
      </c>
    </row>
    <row r="9816" spans="1:20" x14ac:dyDescent="0.35">
      <c r="A9816" s="4">
        <v>9815</v>
      </c>
      <c r="B9816" s="4" t="s">
        <v>65</v>
      </c>
      <c r="C9816" s="4" t="s">
        <v>24</v>
      </c>
      <c r="D9816" s="4" t="s">
        <v>25</v>
      </c>
      <c r="E9816" s="4" t="s">
        <v>60</v>
      </c>
      <c r="F9816" s="10" t="s">
        <v>189</v>
      </c>
      <c r="G9816" s="11" t="s">
        <v>209</v>
      </c>
      <c r="H9816" s="4">
        <v>80</v>
      </c>
      <c r="I9816" s="12">
        <v>39027.29</v>
      </c>
      <c r="J9816" s="12">
        <v>3122183.2</v>
      </c>
      <c r="K9816" s="12">
        <v>4069.73</v>
      </c>
      <c r="L9816" s="4">
        <v>179</v>
      </c>
      <c r="M9816" s="4" t="s">
        <v>42</v>
      </c>
      <c r="N9816" s="4" t="str" cm="1">
        <f t="array" ref="N9816">_xlfn.SWITCH(E9816,"Delhi","North","Chennai","South","Hyderabad","South","Mumbai","Central","Bangalore","South")</f>
        <v>South</v>
      </c>
      <c r="O9816" s="12">
        <v>251933.18</v>
      </c>
      <c r="P9816" s="4">
        <f>Table1[[#This Row],[Delivery_Date]]-Table1[[#This Row],[Order_Date]]</f>
        <v>4</v>
      </c>
      <c r="Q9816" s="4" t="str">
        <f>IF(Table1[[#This Row],[Delivery delay days]]&gt;5,"delay","on time")</f>
        <v>on time</v>
      </c>
      <c r="R9816" s="10">
        <f>DATEVALUE(Table1[[#This Row],[Delivery_Date]])</f>
        <v>45117</v>
      </c>
      <c r="S9816" s="10">
        <f>DATEVALUE(Table1[[#This Row],[Order_Date]])</f>
        <v>45113</v>
      </c>
      <c r="T9816" s="4" t="str" cm="1">
        <f t="array" ref="T9816">_xlfn.IFS(Table1[[#This Row],[Inventory_Level]]&lt;=200,"low",Table1[[#This Row],[Inventory_Level]]&gt;=700,"high",Table1[[#This Row],[Inventory_Level]]&gt;200,"medium")</f>
        <v>low</v>
      </c>
    </row>
    <row r="9817" spans="1:20" x14ac:dyDescent="0.35">
      <c r="A9817" s="4">
        <v>9816</v>
      </c>
      <c r="B9817" s="4" t="s">
        <v>44</v>
      </c>
      <c r="C9817" s="4" t="s">
        <v>16</v>
      </c>
      <c r="D9817" s="4" t="s">
        <v>17</v>
      </c>
      <c r="E9817" s="4" t="s">
        <v>52</v>
      </c>
      <c r="F9817" s="10" t="s">
        <v>291</v>
      </c>
      <c r="G9817" s="11" t="s">
        <v>246</v>
      </c>
      <c r="H9817" s="4">
        <v>15</v>
      </c>
      <c r="I9817" s="12">
        <v>17827.12</v>
      </c>
      <c r="J9817" s="12">
        <v>267406.8</v>
      </c>
      <c r="K9817" s="12">
        <v>4243.5200000000004</v>
      </c>
      <c r="L9817" s="4">
        <v>768</v>
      </c>
      <c r="M9817" s="4" t="s">
        <v>21</v>
      </c>
      <c r="N9817" s="4" t="str" cm="1">
        <f t="array" ref="N9817">_xlfn.SWITCH(E9817,"Delhi","North","Chennai","South","Hyderabad","South","Mumbai","Central","Bangalore","South")</f>
        <v>Central</v>
      </c>
      <c r="O9817" s="12">
        <v>19460.96</v>
      </c>
      <c r="P9817" s="4">
        <f>Table1[[#This Row],[Delivery_Date]]-Table1[[#This Row],[Order_Date]]</f>
        <v>7</v>
      </c>
      <c r="Q9817" s="4" t="str">
        <f>IF(Table1[[#This Row],[Delivery delay days]]&gt;5,"delay","on time")</f>
        <v>delay</v>
      </c>
      <c r="R9817" s="10">
        <f>DATEVALUE(Table1[[#This Row],[Delivery_Date]])</f>
        <v>45103</v>
      </c>
      <c r="S9817" s="10">
        <f>DATEVALUE(Table1[[#This Row],[Order_Date]])</f>
        <v>45096</v>
      </c>
      <c r="T9817" s="4" t="str" cm="1">
        <f t="array" ref="T9817">_xlfn.IFS(Table1[[#This Row],[Inventory_Level]]&lt;=200,"low",Table1[[#This Row],[Inventory_Level]]&gt;=700,"high",Table1[[#This Row],[Inventory_Level]]&gt;200,"medium")</f>
        <v>high</v>
      </c>
    </row>
    <row r="9818" spans="1:20" x14ac:dyDescent="0.35">
      <c r="A9818" s="4">
        <v>9817</v>
      </c>
      <c r="B9818" s="4" t="s">
        <v>37</v>
      </c>
      <c r="C9818" s="4" t="s">
        <v>38</v>
      </c>
      <c r="D9818" s="4" t="s">
        <v>32</v>
      </c>
      <c r="E9818" s="4" t="s">
        <v>60</v>
      </c>
      <c r="F9818" s="10" t="s">
        <v>156</v>
      </c>
      <c r="G9818" s="11" t="s">
        <v>120</v>
      </c>
      <c r="H9818" s="4">
        <v>70</v>
      </c>
      <c r="I9818" s="12">
        <v>34007.269999999997</v>
      </c>
      <c r="J9818" s="12">
        <v>2380508.9</v>
      </c>
      <c r="K9818" s="12">
        <v>4337.24</v>
      </c>
      <c r="L9818" s="4">
        <v>846</v>
      </c>
      <c r="M9818" s="4" t="s">
        <v>42</v>
      </c>
      <c r="N9818" s="4" t="str" cm="1">
        <f t="array" ref="N9818">_xlfn.SWITCH(E9818,"Delhi","North","Chennai","South","Hyderabad","South","Mumbai","Central","Bangalore","South")</f>
        <v>South</v>
      </c>
      <c r="O9818" s="12">
        <v>417142.88</v>
      </c>
      <c r="P9818" s="4">
        <f>Table1[[#This Row],[Delivery_Date]]-Table1[[#This Row],[Order_Date]]</f>
        <v>3</v>
      </c>
      <c r="Q9818" s="4" t="str">
        <f>IF(Table1[[#This Row],[Delivery delay days]]&gt;5,"delay","on time")</f>
        <v>on time</v>
      </c>
      <c r="R9818" s="10">
        <f>DATEVALUE(Table1[[#This Row],[Delivery_Date]])</f>
        <v>45076</v>
      </c>
      <c r="S9818" s="10">
        <f>DATEVALUE(Table1[[#This Row],[Order_Date]])</f>
        <v>45073</v>
      </c>
      <c r="T9818" s="4" t="str" cm="1">
        <f t="array" ref="T9818">_xlfn.IFS(Table1[[#This Row],[Inventory_Level]]&lt;=200,"low",Table1[[#This Row],[Inventory_Level]]&gt;=700,"high",Table1[[#This Row],[Inventory_Level]]&gt;200,"medium")</f>
        <v>high</v>
      </c>
    </row>
    <row r="9819" spans="1:20" x14ac:dyDescent="0.35">
      <c r="A9819" s="4">
        <v>9818</v>
      </c>
      <c r="B9819" s="4" t="s">
        <v>15</v>
      </c>
      <c r="C9819" s="4" t="s">
        <v>24</v>
      </c>
      <c r="D9819" s="4" t="s">
        <v>32</v>
      </c>
      <c r="E9819" s="4" t="s">
        <v>60</v>
      </c>
      <c r="F9819" s="10" t="s">
        <v>132</v>
      </c>
      <c r="G9819" s="11" t="s">
        <v>374</v>
      </c>
      <c r="H9819" s="4">
        <v>47</v>
      </c>
      <c r="I9819" s="12">
        <v>49334.54</v>
      </c>
      <c r="J9819" s="12">
        <v>2318723.38</v>
      </c>
      <c r="K9819" s="12">
        <v>1972.81</v>
      </c>
      <c r="L9819" s="4">
        <v>426</v>
      </c>
      <c r="M9819" s="4" t="s">
        <v>29</v>
      </c>
      <c r="N9819" s="4" t="str" cm="1">
        <f t="array" ref="N9819">_xlfn.SWITCH(E9819,"Delhi","North","Chennai","South","Hyderabad","South","Mumbai","Central","Bangalore","South")</f>
        <v>South</v>
      </c>
      <c r="O9819" s="12">
        <v>131754.12</v>
      </c>
      <c r="P9819" s="4">
        <f>Table1[[#This Row],[Delivery_Date]]-Table1[[#This Row],[Order_Date]]</f>
        <v>5</v>
      </c>
      <c r="Q9819" s="4" t="str">
        <f>IF(Table1[[#This Row],[Delivery delay days]]&gt;5,"delay","on time")</f>
        <v>on time</v>
      </c>
      <c r="R9819" s="10">
        <f>DATEVALUE(Table1[[#This Row],[Delivery_Date]])</f>
        <v>45252</v>
      </c>
      <c r="S9819" s="10">
        <f>DATEVALUE(Table1[[#This Row],[Order_Date]])</f>
        <v>45247</v>
      </c>
      <c r="T9819" s="4" t="str" cm="1">
        <f t="array" ref="T9819">_xlfn.IFS(Table1[[#This Row],[Inventory_Level]]&lt;=200,"low",Table1[[#This Row],[Inventory_Level]]&gt;=700,"high",Table1[[#This Row],[Inventory_Level]]&gt;200,"medium")</f>
        <v>medium</v>
      </c>
    </row>
    <row r="9820" spans="1:20" x14ac:dyDescent="0.35">
      <c r="A9820" s="4">
        <v>9819</v>
      </c>
      <c r="B9820" s="4" t="s">
        <v>23</v>
      </c>
      <c r="C9820" s="4" t="s">
        <v>16</v>
      </c>
      <c r="D9820" s="4" t="s">
        <v>17</v>
      </c>
      <c r="E9820" s="4" t="s">
        <v>26</v>
      </c>
      <c r="F9820" s="10" t="s">
        <v>151</v>
      </c>
      <c r="G9820" s="11" t="s">
        <v>112</v>
      </c>
      <c r="H9820" s="4">
        <v>59</v>
      </c>
      <c r="I9820" s="12">
        <v>36516.089999999997</v>
      </c>
      <c r="J9820" s="12">
        <v>2154449.31</v>
      </c>
      <c r="K9820" s="12">
        <v>2425.7800000000002</v>
      </c>
      <c r="L9820" s="4">
        <v>97</v>
      </c>
      <c r="M9820" s="4" t="s">
        <v>42</v>
      </c>
      <c r="N9820" s="4" t="str" cm="1">
        <f t="array" ref="N9820">_xlfn.SWITCH(E9820,"Delhi","North","Chennai","South","Hyderabad","South","Mumbai","Central","Bangalore","South")</f>
        <v>South</v>
      </c>
      <c r="O9820" s="12">
        <v>423489.41</v>
      </c>
      <c r="P9820" s="4">
        <f>Table1[[#This Row],[Delivery_Date]]-Table1[[#This Row],[Order_Date]]</f>
        <v>4</v>
      </c>
      <c r="Q9820" s="4" t="str">
        <f>IF(Table1[[#This Row],[Delivery delay days]]&gt;5,"delay","on time")</f>
        <v>on time</v>
      </c>
      <c r="R9820" s="10">
        <f>DATEVALUE(Table1[[#This Row],[Delivery_Date]])</f>
        <v>45162</v>
      </c>
      <c r="S9820" s="10">
        <f>DATEVALUE(Table1[[#This Row],[Order_Date]])</f>
        <v>45158</v>
      </c>
      <c r="T9820" s="4" t="str" cm="1">
        <f t="array" ref="T9820">_xlfn.IFS(Table1[[#This Row],[Inventory_Level]]&lt;=200,"low",Table1[[#This Row],[Inventory_Level]]&gt;=700,"high",Table1[[#This Row],[Inventory_Level]]&gt;200,"medium")</f>
        <v>low</v>
      </c>
    </row>
    <row r="9821" spans="1:20" x14ac:dyDescent="0.35">
      <c r="A9821" s="4">
        <v>9820</v>
      </c>
      <c r="B9821" s="4" t="s">
        <v>31</v>
      </c>
      <c r="C9821" s="4" t="s">
        <v>24</v>
      </c>
      <c r="D9821" s="4" t="s">
        <v>25</v>
      </c>
      <c r="E9821" s="4" t="s">
        <v>18</v>
      </c>
      <c r="F9821" s="10" t="s">
        <v>104</v>
      </c>
      <c r="G9821" s="11" t="s">
        <v>210</v>
      </c>
      <c r="H9821" s="4">
        <v>43</v>
      </c>
      <c r="I9821" s="12">
        <v>11849.41</v>
      </c>
      <c r="J9821" s="12">
        <v>509524.63</v>
      </c>
      <c r="K9821" s="12">
        <v>602.42999999999995</v>
      </c>
      <c r="L9821" s="4">
        <v>12</v>
      </c>
      <c r="M9821" s="4" t="s">
        <v>21</v>
      </c>
      <c r="N9821" s="4" t="str" cm="1">
        <f t="array" ref="N9821">_xlfn.SWITCH(E9821,"Delhi","North","Chennai","South","Hyderabad","South","Mumbai","Central","Bangalore","South")</f>
        <v>North</v>
      </c>
      <c r="O9821" s="12">
        <v>36983.9</v>
      </c>
      <c r="P9821" s="4">
        <f>Table1[[#This Row],[Delivery_Date]]-Table1[[#This Row],[Order_Date]]</f>
        <v>1</v>
      </c>
      <c r="Q9821" s="4" t="str">
        <f>IF(Table1[[#This Row],[Delivery delay days]]&gt;5,"delay","on time")</f>
        <v>on time</v>
      </c>
      <c r="R9821" s="10">
        <f>DATEVALUE(Table1[[#This Row],[Delivery_Date]])</f>
        <v>45007</v>
      </c>
      <c r="S9821" s="10">
        <f>DATEVALUE(Table1[[#This Row],[Order_Date]])</f>
        <v>45006</v>
      </c>
      <c r="T9821" s="4" t="str" cm="1">
        <f t="array" ref="T9821">_xlfn.IFS(Table1[[#This Row],[Inventory_Level]]&lt;=200,"low",Table1[[#This Row],[Inventory_Level]]&gt;=700,"high",Table1[[#This Row],[Inventory_Level]]&gt;200,"medium")</f>
        <v>low</v>
      </c>
    </row>
    <row r="9822" spans="1:20" x14ac:dyDescent="0.35">
      <c r="A9822" s="4">
        <v>9821</v>
      </c>
      <c r="B9822" s="4" t="s">
        <v>65</v>
      </c>
      <c r="C9822" s="4" t="s">
        <v>38</v>
      </c>
      <c r="D9822" s="4" t="s">
        <v>25</v>
      </c>
      <c r="E9822" s="4" t="s">
        <v>26</v>
      </c>
      <c r="F9822" s="10" t="s">
        <v>203</v>
      </c>
      <c r="G9822" s="11" t="s">
        <v>259</v>
      </c>
      <c r="H9822" s="4">
        <v>90</v>
      </c>
      <c r="I9822" s="12">
        <v>14090.78</v>
      </c>
      <c r="J9822" s="12">
        <v>1268170.2</v>
      </c>
      <c r="K9822" s="12">
        <v>3096.42</v>
      </c>
      <c r="L9822" s="4">
        <v>997</v>
      </c>
      <c r="M9822" s="4" t="s">
        <v>29</v>
      </c>
      <c r="N9822" s="4" t="str" cm="1">
        <f t="array" ref="N9822">_xlfn.SWITCH(E9822,"Delhi","North","Chennai","South","Hyderabad","South","Mumbai","Central","Bangalore","South")</f>
        <v>South</v>
      </c>
      <c r="O9822" s="12">
        <v>114731.54</v>
      </c>
      <c r="P9822" s="4">
        <f>Table1[[#This Row],[Delivery_Date]]-Table1[[#This Row],[Order_Date]]</f>
        <v>2</v>
      </c>
      <c r="Q9822" s="4" t="str">
        <f>IF(Table1[[#This Row],[Delivery delay days]]&gt;5,"delay","on time")</f>
        <v>on time</v>
      </c>
      <c r="R9822" s="10">
        <f>DATEVALUE(Table1[[#This Row],[Delivery_Date]])</f>
        <v>45016</v>
      </c>
      <c r="S9822" s="10">
        <f>DATEVALUE(Table1[[#This Row],[Order_Date]])</f>
        <v>45014</v>
      </c>
      <c r="T9822" s="4" t="str" cm="1">
        <f t="array" ref="T9822">_xlfn.IFS(Table1[[#This Row],[Inventory_Level]]&lt;=200,"low",Table1[[#This Row],[Inventory_Level]]&gt;=700,"high",Table1[[#This Row],[Inventory_Level]]&gt;200,"medium")</f>
        <v>high</v>
      </c>
    </row>
    <row r="9823" spans="1:20" x14ac:dyDescent="0.35">
      <c r="A9823" s="4">
        <v>9822</v>
      </c>
      <c r="B9823" s="4" t="s">
        <v>44</v>
      </c>
      <c r="C9823" s="4" t="s">
        <v>16</v>
      </c>
      <c r="D9823" s="4" t="s">
        <v>17</v>
      </c>
      <c r="E9823" s="4" t="s">
        <v>60</v>
      </c>
      <c r="F9823" s="10" t="s">
        <v>85</v>
      </c>
      <c r="G9823" s="11" t="s">
        <v>33</v>
      </c>
      <c r="H9823" s="4">
        <v>90</v>
      </c>
      <c r="I9823" s="12">
        <v>3521.16</v>
      </c>
      <c r="J9823" s="12">
        <v>316904.40000000002</v>
      </c>
      <c r="K9823" s="12">
        <v>3239.13</v>
      </c>
      <c r="L9823" s="4">
        <v>333</v>
      </c>
      <c r="M9823" s="4" t="s">
        <v>29</v>
      </c>
      <c r="N9823" s="4" t="str" cm="1">
        <f t="array" ref="N9823">_xlfn.SWITCH(E9823,"Delhi","North","Chennai","South","Hyderabad","South","Mumbai","Central","Bangalore","South")</f>
        <v>South</v>
      </c>
      <c r="O9823" s="12">
        <v>54888.78</v>
      </c>
      <c r="P9823" s="4">
        <f>Table1[[#This Row],[Delivery_Date]]-Table1[[#This Row],[Order_Date]]</f>
        <v>13</v>
      </c>
      <c r="Q9823" s="4" t="str">
        <f>IF(Table1[[#This Row],[Delivery delay days]]&gt;5,"delay","on time")</f>
        <v>delay</v>
      </c>
      <c r="R9823" s="10">
        <f>DATEVALUE(Table1[[#This Row],[Delivery_Date]])</f>
        <v>45053</v>
      </c>
      <c r="S9823" s="10">
        <f>DATEVALUE(Table1[[#This Row],[Order_Date]])</f>
        <v>45040</v>
      </c>
      <c r="T9823" s="4" t="str" cm="1">
        <f t="array" ref="T9823">_xlfn.IFS(Table1[[#This Row],[Inventory_Level]]&lt;=200,"low",Table1[[#This Row],[Inventory_Level]]&gt;=700,"high",Table1[[#This Row],[Inventory_Level]]&gt;200,"medium")</f>
        <v>medium</v>
      </c>
    </row>
    <row r="9824" spans="1:20" x14ac:dyDescent="0.35">
      <c r="A9824" s="4">
        <v>9823</v>
      </c>
      <c r="B9824" s="4" t="s">
        <v>65</v>
      </c>
      <c r="C9824" s="4" t="s">
        <v>38</v>
      </c>
      <c r="D9824" s="4" t="s">
        <v>32</v>
      </c>
      <c r="E9824" s="4" t="s">
        <v>26</v>
      </c>
      <c r="F9824" s="10" t="s">
        <v>181</v>
      </c>
      <c r="G9824" s="11" t="s">
        <v>207</v>
      </c>
      <c r="H9824" s="4">
        <v>9</v>
      </c>
      <c r="I9824" s="12">
        <v>2309.6799999999998</v>
      </c>
      <c r="J9824" s="12">
        <v>20787.12</v>
      </c>
      <c r="K9824" s="12">
        <v>3734.85</v>
      </c>
      <c r="L9824" s="4">
        <v>101</v>
      </c>
      <c r="M9824" s="4" t="s">
        <v>21</v>
      </c>
      <c r="N9824" s="4" t="str" cm="1">
        <f t="array" ref="N9824">_xlfn.SWITCH(E9824,"Delhi","North","Chennai","South","Hyderabad","South","Mumbai","Central","Bangalore","South")</f>
        <v>South</v>
      </c>
      <c r="O9824" s="12">
        <v>2889.46</v>
      </c>
      <c r="P9824" s="4">
        <f>Table1[[#This Row],[Delivery_Date]]-Table1[[#This Row],[Order_Date]]</f>
        <v>8</v>
      </c>
      <c r="Q9824" s="4" t="str">
        <f>IF(Table1[[#This Row],[Delivery delay days]]&gt;5,"delay","on time")</f>
        <v>delay</v>
      </c>
      <c r="R9824" s="10">
        <f>DATEVALUE(Table1[[#This Row],[Delivery_Date]])</f>
        <v>45286</v>
      </c>
      <c r="S9824" s="10">
        <f>DATEVALUE(Table1[[#This Row],[Order_Date]])</f>
        <v>45278</v>
      </c>
      <c r="T9824" s="4" t="str" cm="1">
        <f t="array" ref="T9824">_xlfn.IFS(Table1[[#This Row],[Inventory_Level]]&lt;=200,"low",Table1[[#This Row],[Inventory_Level]]&gt;=700,"high",Table1[[#This Row],[Inventory_Level]]&gt;200,"medium")</f>
        <v>low</v>
      </c>
    </row>
    <row r="9825" spans="1:20" x14ac:dyDescent="0.35">
      <c r="A9825" s="4">
        <v>9824</v>
      </c>
      <c r="B9825" s="4" t="s">
        <v>15</v>
      </c>
      <c r="C9825" s="4" t="s">
        <v>24</v>
      </c>
      <c r="D9825" s="4" t="s">
        <v>45</v>
      </c>
      <c r="E9825" s="4" t="s">
        <v>26</v>
      </c>
      <c r="F9825" s="10" t="s">
        <v>258</v>
      </c>
      <c r="G9825" s="11" t="s">
        <v>144</v>
      </c>
      <c r="H9825" s="4">
        <v>24</v>
      </c>
      <c r="I9825" s="12">
        <v>16049.72</v>
      </c>
      <c r="J9825" s="12">
        <v>385193.28</v>
      </c>
      <c r="K9825" s="12">
        <v>276.33</v>
      </c>
      <c r="L9825" s="4">
        <v>471</v>
      </c>
      <c r="M9825" s="4" t="s">
        <v>42</v>
      </c>
      <c r="N9825" s="4" t="str" cm="1">
        <f t="array" ref="N9825">_xlfn.SWITCH(E9825,"Delhi","North","Chennai","South","Hyderabad","South","Mumbai","Central","Bangalore","South")</f>
        <v>South</v>
      </c>
      <c r="O9825" s="12">
        <v>75395.5</v>
      </c>
      <c r="P9825" s="4">
        <f>Table1[[#This Row],[Delivery_Date]]-Table1[[#This Row],[Order_Date]]</f>
        <v>7</v>
      </c>
      <c r="Q9825" s="4" t="str">
        <f>IF(Table1[[#This Row],[Delivery delay days]]&gt;5,"delay","on time")</f>
        <v>delay</v>
      </c>
      <c r="R9825" s="10">
        <f>DATEVALUE(Table1[[#This Row],[Delivery_Date]])</f>
        <v>45069</v>
      </c>
      <c r="S9825" s="10">
        <f>DATEVALUE(Table1[[#This Row],[Order_Date]])</f>
        <v>45062</v>
      </c>
      <c r="T9825" s="4" t="str" cm="1">
        <f t="array" ref="T9825">_xlfn.IFS(Table1[[#This Row],[Inventory_Level]]&lt;=200,"low",Table1[[#This Row],[Inventory_Level]]&gt;=700,"high",Table1[[#This Row],[Inventory_Level]]&gt;200,"medium")</f>
        <v>medium</v>
      </c>
    </row>
    <row r="9826" spans="1:20" x14ac:dyDescent="0.35">
      <c r="A9826" s="4">
        <v>9825</v>
      </c>
      <c r="B9826" s="4" t="s">
        <v>15</v>
      </c>
      <c r="C9826" s="4" t="s">
        <v>38</v>
      </c>
      <c r="D9826" s="4" t="s">
        <v>45</v>
      </c>
      <c r="E9826" s="4" t="s">
        <v>46</v>
      </c>
      <c r="F9826" s="10" t="s">
        <v>287</v>
      </c>
      <c r="G9826" s="11" t="s">
        <v>203</v>
      </c>
      <c r="H9826" s="4">
        <v>60</v>
      </c>
      <c r="I9826" s="12">
        <v>18558.78</v>
      </c>
      <c r="J9826" s="12">
        <v>1113526.8</v>
      </c>
      <c r="K9826" s="12">
        <v>4362.79</v>
      </c>
      <c r="L9826" s="4">
        <v>581</v>
      </c>
      <c r="M9826" s="4" t="s">
        <v>21</v>
      </c>
      <c r="N9826" s="4" t="str" cm="1">
        <f t="array" ref="N9826">_xlfn.SWITCH(E9826,"Delhi","North","Chennai","South","Hyderabad","South","Mumbai","Central","Bangalore","South")</f>
        <v>South</v>
      </c>
      <c r="O9826" s="12">
        <v>133076.57999999999</v>
      </c>
      <c r="P9826" s="4">
        <f>Table1[[#This Row],[Delivery_Date]]-Table1[[#This Row],[Order_Date]]</f>
        <v>12</v>
      </c>
      <c r="Q9826" s="4" t="str">
        <f>IF(Table1[[#This Row],[Delivery delay days]]&gt;5,"delay","on time")</f>
        <v>delay</v>
      </c>
      <c r="R9826" s="10">
        <f>DATEVALUE(Table1[[#This Row],[Delivery_Date]])</f>
        <v>45014</v>
      </c>
      <c r="S9826" s="10">
        <f>DATEVALUE(Table1[[#This Row],[Order_Date]])</f>
        <v>45002</v>
      </c>
      <c r="T9826" s="4" t="str" cm="1">
        <f t="array" ref="T9826">_xlfn.IFS(Table1[[#This Row],[Inventory_Level]]&lt;=200,"low",Table1[[#This Row],[Inventory_Level]]&gt;=700,"high",Table1[[#This Row],[Inventory_Level]]&gt;200,"medium")</f>
        <v>medium</v>
      </c>
    </row>
    <row r="9827" spans="1:20" x14ac:dyDescent="0.35">
      <c r="A9827" s="4">
        <v>9826</v>
      </c>
      <c r="B9827" s="4" t="s">
        <v>37</v>
      </c>
      <c r="C9827" s="4" t="s">
        <v>24</v>
      </c>
      <c r="D9827" s="4" t="s">
        <v>32</v>
      </c>
      <c r="E9827" s="4" t="s">
        <v>60</v>
      </c>
      <c r="F9827" s="10" t="s">
        <v>315</v>
      </c>
      <c r="G9827" s="11" t="s">
        <v>201</v>
      </c>
      <c r="H9827" s="4">
        <v>12</v>
      </c>
      <c r="I9827" s="12">
        <v>40114.61</v>
      </c>
      <c r="J9827" s="12">
        <v>481375.32</v>
      </c>
      <c r="K9827" s="12">
        <v>1009.82</v>
      </c>
      <c r="L9827" s="4">
        <v>943</v>
      </c>
      <c r="M9827" s="4" t="s">
        <v>29</v>
      </c>
      <c r="N9827" s="4" t="str" cm="1">
        <f t="array" ref="N9827">_xlfn.SWITCH(E9827,"Delhi","North","Chennai","South","Hyderabad","South","Mumbai","Central","Bangalore","South")</f>
        <v>South</v>
      </c>
      <c r="O9827" s="12">
        <v>77611.02</v>
      </c>
      <c r="P9827" s="4">
        <f>Table1[[#This Row],[Delivery_Date]]-Table1[[#This Row],[Order_Date]]</f>
        <v>13</v>
      </c>
      <c r="Q9827" s="4" t="str">
        <f>IF(Table1[[#This Row],[Delivery delay days]]&gt;5,"delay","on time")</f>
        <v>delay</v>
      </c>
      <c r="R9827" s="10">
        <f>DATEVALUE(Table1[[#This Row],[Delivery_Date]])</f>
        <v>45104</v>
      </c>
      <c r="S9827" s="10">
        <f>DATEVALUE(Table1[[#This Row],[Order_Date]])</f>
        <v>45091</v>
      </c>
      <c r="T9827" s="4" t="str" cm="1">
        <f t="array" ref="T9827">_xlfn.IFS(Table1[[#This Row],[Inventory_Level]]&lt;=200,"low",Table1[[#This Row],[Inventory_Level]]&gt;=700,"high",Table1[[#This Row],[Inventory_Level]]&gt;200,"medium")</f>
        <v>high</v>
      </c>
    </row>
    <row r="9828" spans="1:20" x14ac:dyDescent="0.35">
      <c r="A9828" s="4">
        <v>9827</v>
      </c>
      <c r="B9828" s="4" t="s">
        <v>44</v>
      </c>
      <c r="C9828" s="4" t="s">
        <v>24</v>
      </c>
      <c r="D9828" s="4" t="s">
        <v>25</v>
      </c>
      <c r="E9828" s="4" t="s">
        <v>46</v>
      </c>
      <c r="F9828" s="10" t="s">
        <v>255</v>
      </c>
      <c r="G9828" s="11" t="s">
        <v>409</v>
      </c>
      <c r="H9828" s="4">
        <v>5</v>
      </c>
      <c r="I9828" s="12">
        <v>5557.35</v>
      </c>
      <c r="J9828" s="12">
        <v>27786.75</v>
      </c>
      <c r="K9828" s="12">
        <v>3433.51</v>
      </c>
      <c r="L9828" s="4">
        <v>951</v>
      </c>
      <c r="M9828" s="4" t="s">
        <v>21</v>
      </c>
      <c r="N9828" s="4" t="str" cm="1">
        <f t="array" ref="N9828">_xlfn.SWITCH(E9828,"Delhi","North","Chennai","South","Hyderabad","South","Mumbai","Central","Bangalore","South")</f>
        <v>South</v>
      </c>
      <c r="O9828" s="12">
        <v>2320.21</v>
      </c>
      <c r="P9828" s="4">
        <f>Table1[[#This Row],[Delivery_Date]]-Table1[[#This Row],[Order_Date]]</f>
        <v>15</v>
      </c>
      <c r="Q9828" s="4" t="str">
        <f>IF(Table1[[#This Row],[Delivery delay days]]&gt;5,"delay","on time")</f>
        <v>delay</v>
      </c>
      <c r="R9828" s="10">
        <f>DATEVALUE(Table1[[#This Row],[Delivery_Date]])</f>
        <v>44949</v>
      </c>
      <c r="S9828" s="10">
        <f>DATEVALUE(Table1[[#This Row],[Order_Date]])</f>
        <v>44934</v>
      </c>
      <c r="T9828" s="4" t="str" cm="1">
        <f t="array" ref="T9828">_xlfn.IFS(Table1[[#This Row],[Inventory_Level]]&lt;=200,"low",Table1[[#This Row],[Inventory_Level]]&gt;=700,"high",Table1[[#This Row],[Inventory_Level]]&gt;200,"medium")</f>
        <v>high</v>
      </c>
    </row>
    <row r="9829" spans="1:20" x14ac:dyDescent="0.35">
      <c r="A9829" s="4">
        <v>9828</v>
      </c>
      <c r="B9829" s="4" t="s">
        <v>15</v>
      </c>
      <c r="C9829" s="4" t="s">
        <v>16</v>
      </c>
      <c r="D9829" s="4" t="s">
        <v>32</v>
      </c>
      <c r="E9829" s="4" t="s">
        <v>46</v>
      </c>
      <c r="F9829" s="10" t="s">
        <v>387</v>
      </c>
      <c r="G9829" s="11" t="s">
        <v>249</v>
      </c>
      <c r="H9829" s="4">
        <v>80</v>
      </c>
      <c r="I9829" s="12">
        <v>49307.94</v>
      </c>
      <c r="J9829" s="12">
        <v>3944635.2</v>
      </c>
      <c r="K9829" s="12">
        <v>4759.0200000000004</v>
      </c>
      <c r="L9829" s="4">
        <v>627</v>
      </c>
      <c r="M9829" s="4" t="s">
        <v>42</v>
      </c>
      <c r="N9829" s="4" t="str" cm="1">
        <f t="array" ref="N9829">_xlfn.SWITCH(E9829,"Delhi","North","Chennai","South","Hyderabad","South","Mumbai","Central","Bangalore","South")</f>
        <v>South</v>
      </c>
      <c r="O9829" s="12">
        <v>489650.46</v>
      </c>
      <c r="P9829" s="4">
        <f>Table1[[#This Row],[Delivery_Date]]-Table1[[#This Row],[Order_Date]]</f>
        <v>3</v>
      </c>
      <c r="Q9829" s="4" t="str">
        <f>IF(Table1[[#This Row],[Delivery delay days]]&gt;5,"delay","on time")</f>
        <v>on time</v>
      </c>
      <c r="R9829" s="10">
        <f>DATEVALUE(Table1[[#This Row],[Delivery_Date]])</f>
        <v>45021</v>
      </c>
      <c r="S9829" s="10">
        <f>DATEVALUE(Table1[[#This Row],[Order_Date]])</f>
        <v>45018</v>
      </c>
      <c r="T9829" s="4" t="str" cm="1">
        <f t="array" ref="T9829">_xlfn.IFS(Table1[[#This Row],[Inventory_Level]]&lt;=200,"low",Table1[[#This Row],[Inventory_Level]]&gt;=700,"high",Table1[[#This Row],[Inventory_Level]]&gt;200,"medium")</f>
        <v>medium</v>
      </c>
    </row>
    <row r="9830" spans="1:20" x14ac:dyDescent="0.35">
      <c r="A9830" s="4">
        <v>9829</v>
      </c>
      <c r="B9830" s="4" t="s">
        <v>15</v>
      </c>
      <c r="C9830" s="4" t="s">
        <v>38</v>
      </c>
      <c r="D9830" s="4" t="s">
        <v>17</v>
      </c>
      <c r="E9830" s="4" t="s">
        <v>18</v>
      </c>
      <c r="F9830" s="10" t="s">
        <v>379</v>
      </c>
      <c r="G9830" s="11" t="s">
        <v>198</v>
      </c>
      <c r="H9830" s="4">
        <v>92</v>
      </c>
      <c r="I9830" s="12">
        <v>32228.92</v>
      </c>
      <c r="J9830" s="12">
        <v>2965060.64</v>
      </c>
      <c r="K9830" s="12">
        <v>3009.14</v>
      </c>
      <c r="L9830" s="4">
        <v>809</v>
      </c>
      <c r="M9830" s="4" t="s">
        <v>21</v>
      </c>
      <c r="N9830" s="4" t="str" cm="1">
        <f t="array" ref="N9830">_xlfn.SWITCH(E9830,"Delhi","North","Chennai","South","Hyderabad","South","Mumbai","Central","Bangalore","South")</f>
        <v>North</v>
      </c>
      <c r="O9830" s="12">
        <v>539977.46</v>
      </c>
      <c r="P9830" s="4">
        <f>Table1[[#This Row],[Delivery_Date]]-Table1[[#This Row],[Order_Date]]</f>
        <v>8</v>
      </c>
      <c r="Q9830" s="4" t="str">
        <f>IF(Table1[[#This Row],[Delivery delay days]]&gt;5,"delay","on time")</f>
        <v>delay</v>
      </c>
      <c r="R9830" s="10">
        <f>DATEVALUE(Table1[[#This Row],[Delivery_Date]])</f>
        <v>45107</v>
      </c>
      <c r="S9830" s="10">
        <f>DATEVALUE(Table1[[#This Row],[Order_Date]])</f>
        <v>45099</v>
      </c>
      <c r="T9830" s="4" t="str" cm="1">
        <f t="array" ref="T9830">_xlfn.IFS(Table1[[#This Row],[Inventory_Level]]&lt;=200,"low",Table1[[#This Row],[Inventory_Level]]&gt;=700,"high",Table1[[#This Row],[Inventory_Level]]&gt;200,"medium")</f>
        <v>high</v>
      </c>
    </row>
    <row r="9831" spans="1:20" x14ac:dyDescent="0.35">
      <c r="A9831" s="4">
        <v>9830</v>
      </c>
      <c r="B9831" s="4" t="s">
        <v>59</v>
      </c>
      <c r="C9831" s="4" t="s">
        <v>16</v>
      </c>
      <c r="D9831" s="4" t="s">
        <v>17</v>
      </c>
      <c r="E9831" s="4" t="s">
        <v>60</v>
      </c>
      <c r="F9831" s="10" t="s">
        <v>249</v>
      </c>
      <c r="G9831" s="11" t="s">
        <v>178</v>
      </c>
      <c r="H9831" s="4">
        <v>14</v>
      </c>
      <c r="I9831" s="12">
        <v>29873.74</v>
      </c>
      <c r="J9831" s="12">
        <v>418232.36</v>
      </c>
      <c r="K9831" s="12">
        <v>1356.88</v>
      </c>
      <c r="L9831" s="4">
        <v>363</v>
      </c>
      <c r="M9831" s="4" t="s">
        <v>42</v>
      </c>
      <c r="N9831" s="4" t="str" cm="1">
        <f t="array" ref="N9831">_xlfn.SWITCH(E9831,"Delhi","North","Chennai","South","Hyderabad","South","Mumbai","Central","Bangalore","South")</f>
        <v>South</v>
      </c>
      <c r="O9831" s="12">
        <v>82426.720000000001</v>
      </c>
      <c r="P9831" s="4">
        <f>Table1[[#This Row],[Delivery_Date]]-Table1[[#This Row],[Order_Date]]</f>
        <v>2</v>
      </c>
      <c r="Q9831" s="4" t="str">
        <f>IF(Table1[[#This Row],[Delivery delay days]]&gt;5,"delay","on time")</f>
        <v>on time</v>
      </c>
      <c r="R9831" s="10">
        <f>DATEVALUE(Table1[[#This Row],[Delivery_Date]])</f>
        <v>45023</v>
      </c>
      <c r="S9831" s="10">
        <f>DATEVALUE(Table1[[#This Row],[Order_Date]])</f>
        <v>45021</v>
      </c>
      <c r="T9831" s="4" t="str" cm="1">
        <f t="array" ref="T9831">_xlfn.IFS(Table1[[#This Row],[Inventory_Level]]&lt;=200,"low",Table1[[#This Row],[Inventory_Level]]&gt;=700,"high",Table1[[#This Row],[Inventory_Level]]&gt;200,"medium")</f>
        <v>medium</v>
      </c>
    </row>
    <row r="9832" spans="1:20" x14ac:dyDescent="0.35">
      <c r="A9832" s="4">
        <v>9831</v>
      </c>
      <c r="B9832" s="4" t="s">
        <v>23</v>
      </c>
      <c r="C9832" s="4" t="s">
        <v>24</v>
      </c>
      <c r="D9832" s="4" t="s">
        <v>39</v>
      </c>
      <c r="E9832" s="4" t="s">
        <v>60</v>
      </c>
      <c r="F9832" s="10" t="s">
        <v>324</v>
      </c>
      <c r="G9832" s="11" t="s">
        <v>376</v>
      </c>
      <c r="H9832" s="4">
        <v>90</v>
      </c>
      <c r="I9832" s="12">
        <v>42478.3</v>
      </c>
      <c r="J9832" s="12">
        <v>3823047</v>
      </c>
      <c r="K9832" s="12">
        <v>955.74</v>
      </c>
      <c r="L9832" s="4">
        <v>392</v>
      </c>
      <c r="M9832" s="4" t="s">
        <v>42</v>
      </c>
      <c r="N9832" s="4" t="str" cm="1">
        <f t="array" ref="N9832">_xlfn.SWITCH(E9832,"Delhi","North","Chennai","South","Hyderabad","South","Mumbai","Central","Bangalore","South")</f>
        <v>South</v>
      </c>
      <c r="O9832" s="12">
        <v>770037.05</v>
      </c>
      <c r="P9832" s="4">
        <f>Table1[[#This Row],[Delivery_Date]]-Table1[[#This Row],[Order_Date]]</f>
        <v>10</v>
      </c>
      <c r="Q9832" s="4" t="str">
        <f>IF(Table1[[#This Row],[Delivery delay days]]&gt;5,"delay","on time")</f>
        <v>delay</v>
      </c>
      <c r="R9832" s="10">
        <f>DATEVALUE(Table1[[#This Row],[Delivery_Date]])</f>
        <v>44941</v>
      </c>
      <c r="S9832" s="10">
        <f>DATEVALUE(Table1[[#This Row],[Order_Date]])</f>
        <v>44931</v>
      </c>
      <c r="T9832" s="4" t="str" cm="1">
        <f t="array" ref="T9832">_xlfn.IFS(Table1[[#This Row],[Inventory_Level]]&lt;=200,"low",Table1[[#This Row],[Inventory_Level]]&gt;=700,"high",Table1[[#This Row],[Inventory_Level]]&gt;200,"medium")</f>
        <v>medium</v>
      </c>
    </row>
    <row r="9833" spans="1:20" x14ac:dyDescent="0.35">
      <c r="A9833" s="4">
        <v>9832</v>
      </c>
      <c r="B9833" s="4" t="s">
        <v>44</v>
      </c>
      <c r="C9833" s="4" t="s">
        <v>38</v>
      </c>
      <c r="D9833" s="4" t="s">
        <v>39</v>
      </c>
      <c r="E9833" s="4" t="s">
        <v>60</v>
      </c>
      <c r="F9833" s="10" t="s">
        <v>139</v>
      </c>
      <c r="G9833" s="11" t="s">
        <v>262</v>
      </c>
      <c r="H9833" s="4">
        <v>13</v>
      </c>
      <c r="I9833" s="12">
        <v>45492.01</v>
      </c>
      <c r="J9833" s="12">
        <v>591396.13</v>
      </c>
      <c r="K9833" s="12">
        <v>3139.7</v>
      </c>
      <c r="L9833" s="4">
        <v>493</v>
      </c>
      <c r="M9833" s="4" t="s">
        <v>21</v>
      </c>
      <c r="N9833" s="4" t="str" cm="1">
        <f t="array" ref="N9833">_xlfn.SWITCH(E9833,"Delhi","North","Chennai","South","Hyderabad","South","Mumbai","Central","Bangalore","South")</f>
        <v>South</v>
      </c>
      <c r="O9833" s="12">
        <v>36249.129999999997</v>
      </c>
      <c r="P9833" s="4">
        <f>Table1[[#This Row],[Delivery_Date]]-Table1[[#This Row],[Order_Date]]</f>
        <v>2</v>
      </c>
      <c r="Q9833" s="4" t="str">
        <f>IF(Table1[[#This Row],[Delivery delay days]]&gt;5,"delay","on time")</f>
        <v>on time</v>
      </c>
      <c r="R9833" s="10">
        <f>DATEVALUE(Table1[[#This Row],[Delivery_Date]])</f>
        <v>44953</v>
      </c>
      <c r="S9833" s="10">
        <f>DATEVALUE(Table1[[#This Row],[Order_Date]])</f>
        <v>44951</v>
      </c>
      <c r="T9833" s="4" t="str" cm="1">
        <f t="array" ref="T9833">_xlfn.IFS(Table1[[#This Row],[Inventory_Level]]&lt;=200,"low",Table1[[#This Row],[Inventory_Level]]&gt;=700,"high",Table1[[#This Row],[Inventory_Level]]&gt;200,"medium")</f>
        <v>medium</v>
      </c>
    </row>
    <row r="9834" spans="1:20" x14ac:dyDescent="0.35">
      <c r="A9834" s="4">
        <v>9833</v>
      </c>
      <c r="B9834" s="4" t="s">
        <v>59</v>
      </c>
      <c r="C9834" s="4" t="s">
        <v>24</v>
      </c>
      <c r="D9834" s="4" t="s">
        <v>25</v>
      </c>
      <c r="E9834" s="4" t="s">
        <v>18</v>
      </c>
      <c r="F9834" s="10" t="s">
        <v>401</v>
      </c>
      <c r="G9834" s="11" t="s">
        <v>244</v>
      </c>
      <c r="H9834" s="4">
        <v>94</v>
      </c>
      <c r="I9834" s="12">
        <v>11128.13</v>
      </c>
      <c r="J9834" s="12">
        <v>1046044.22</v>
      </c>
      <c r="K9834" s="12">
        <v>153.77000000000001</v>
      </c>
      <c r="L9834" s="4">
        <v>516</v>
      </c>
      <c r="M9834" s="4" t="s">
        <v>35</v>
      </c>
      <c r="N9834" s="4" t="str" cm="1">
        <f t="array" ref="N9834">_xlfn.SWITCH(E9834,"Delhi","North","Chennai","South","Hyderabad","South","Mumbai","Central","Bangalore","South")</f>
        <v>North</v>
      </c>
      <c r="O9834" s="12">
        <v>192491.81</v>
      </c>
      <c r="P9834" s="4">
        <f>Table1[[#This Row],[Delivery_Date]]-Table1[[#This Row],[Order_Date]]</f>
        <v>10</v>
      </c>
      <c r="Q9834" s="4" t="str">
        <f>IF(Table1[[#This Row],[Delivery delay days]]&gt;5,"delay","on time")</f>
        <v>delay</v>
      </c>
      <c r="R9834" s="10">
        <f>DATEVALUE(Table1[[#This Row],[Delivery_Date]])</f>
        <v>44948</v>
      </c>
      <c r="S9834" s="10">
        <f>DATEVALUE(Table1[[#This Row],[Order_Date]])</f>
        <v>44938</v>
      </c>
      <c r="T9834" s="4" t="str" cm="1">
        <f t="array" ref="T9834">_xlfn.IFS(Table1[[#This Row],[Inventory_Level]]&lt;=200,"low",Table1[[#This Row],[Inventory_Level]]&gt;=700,"high",Table1[[#This Row],[Inventory_Level]]&gt;200,"medium")</f>
        <v>medium</v>
      </c>
    </row>
    <row r="9835" spans="1:20" x14ac:dyDescent="0.35">
      <c r="A9835" s="4">
        <v>9834</v>
      </c>
      <c r="B9835" s="4" t="s">
        <v>23</v>
      </c>
      <c r="C9835" s="4" t="s">
        <v>38</v>
      </c>
      <c r="D9835" s="4" t="s">
        <v>32</v>
      </c>
      <c r="E9835" s="4" t="s">
        <v>52</v>
      </c>
      <c r="F9835" s="10" t="s">
        <v>189</v>
      </c>
      <c r="G9835" s="11" t="s">
        <v>170</v>
      </c>
      <c r="H9835" s="4">
        <v>71</v>
      </c>
      <c r="I9835" s="12">
        <v>11163.64</v>
      </c>
      <c r="J9835" s="12">
        <v>792618.44</v>
      </c>
      <c r="K9835" s="12">
        <v>1983.35</v>
      </c>
      <c r="L9835" s="4">
        <v>327</v>
      </c>
      <c r="M9835" s="4" t="s">
        <v>21</v>
      </c>
      <c r="N9835" s="4" t="str" cm="1">
        <f t="array" ref="N9835">_xlfn.SWITCH(E9835,"Delhi","North","Chennai","South","Hyderabad","South","Mumbai","Central","Bangalore","South")</f>
        <v>Central</v>
      </c>
      <c r="O9835" s="12">
        <v>96237.08</v>
      </c>
      <c r="P9835" s="4">
        <f>Table1[[#This Row],[Delivery_Date]]-Table1[[#This Row],[Order_Date]]</f>
        <v>15</v>
      </c>
      <c r="Q9835" s="4" t="str">
        <f>IF(Table1[[#This Row],[Delivery delay days]]&gt;5,"delay","on time")</f>
        <v>delay</v>
      </c>
      <c r="R9835" s="10">
        <f>DATEVALUE(Table1[[#This Row],[Delivery_Date]])</f>
        <v>45128</v>
      </c>
      <c r="S9835" s="10">
        <f>DATEVALUE(Table1[[#This Row],[Order_Date]])</f>
        <v>45113</v>
      </c>
      <c r="T9835" s="4" t="str" cm="1">
        <f t="array" ref="T9835">_xlfn.IFS(Table1[[#This Row],[Inventory_Level]]&lt;=200,"low",Table1[[#This Row],[Inventory_Level]]&gt;=700,"high",Table1[[#This Row],[Inventory_Level]]&gt;200,"medium")</f>
        <v>medium</v>
      </c>
    </row>
    <row r="9836" spans="1:20" x14ac:dyDescent="0.35">
      <c r="A9836" s="4">
        <v>9835</v>
      </c>
      <c r="B9836" s="4" t="s">
        <v>44</v>
      </c>
      <c r="C9836" s="4" t="s">
        <v>16</v>
      </c>
      <c r="D9836" s="4" t="s">
        <v>25</v>
      </c>
      <c r="E9836" s="4" t="s">
        <v>46</v>
      </c>
      <c r="F9836" s="10" t="s">
        <v>61</v>
      </c>
      <c r="G9836" s="11" t="s">
        <v>107</v>
      </c>
      <c r="H9836" s="4">
        <v>86</v>
      </c>
      <c r="I9836" s="12">
        <v>31291.47</v>
      </c>
      <c r="J9836" s="12">
        <v>2691066.42</v>
      </c>
      <c r="K9836" s="12">
        <v>1154.44</v>
      </c>
      <c r="L9836" s="4">
        <v>562</v>
      </c>
      <c r="M9836" s="4" t="s">
        <v>42</v>
      </c>
      <c r="N9836" s="4" t="str" cm="1">
        <f t="array" ref="N9836">_xlfn.SWITCH(E9836,"Delhi","North","Chennai","South","Hyderabad","South","Mumbai","Central","Bangalore","South")</f>
        <v>South</v>
      </c>
      <c r="O9836" s="12">
        <v>464953.28</v>
      </c>
      <c r="P9836" s="4">
        <f>Table1[[#This Row],[Delivery_Date]]-Table1[[#This Row],[Order_Date]]</f>
        <v>10</v>
      </c>
      <c r="Q9836" s="4" t="str">
        <f>IF(Table1[[#This Row],[Delivery delay days]]&gt;5,"delay","on time")</f>
        <v>delay</v>
      </c>
      <c r="R9836" s="10">
        <f>DATEVALUE(Table1[[#This Row],[Delivery_Date]])</f>
        <v>45044</v>
      </c>
      <c r="S9836" s="10">
        <f>DATEVALUE(Table1[[#This Row],[Order_Date]])</f>
        <v>45034</v>
      </c>
      <c r="T9836" s="4" t="str" cm="1">
        <f t="array" ref="T9836">_xlfn.IFS(Table1[[#This Row],[Inventory_Level]]&lt;=200,"low",Table1[[#This Row],[Inventory_Level]]&gt;=700,"high",Table1[[#This Row],[Inventory_Level]]&gt;200,"medium")</f>
        <v>medium</v>
      </c>
    </row>
    <row r="9837" spans="1:20" x14ac:dyDescent="0.35">
      <c r="A9837" s="4">
        <v>9836</v>
      </c>
      <c r="B9837" s="4" t="s">
        <v>23</v>
      </c>
      <c r="C9837" s="4" t="s">
        <v>16</v>
      </c>
      <c r="D9837" s="4" t="s">
        <v>32</v>
      </c>
      <c r="E9837" s="4" t="s">
        <v>60</v>
      </c>
      <c r="F9837" s="10" t="s">
        <v>363</v>
      </c>
      <c r="G9837" s="11" t="s">
        <v>33</v>
      </c>
      <c r="H9837" s="4">
        <v>30</v>
      </c>
      <c r="I9837" s="12">
        <v>23378.37</v>
      </c>
      <c r="J9837" s="12">
        <v>701351.1</v>
      </c>
      <c r="K9837" s="12">
        <v>464.39</v>
      </c>
      <c r="L9837" s="4">
        <v>920</v>
      </c>
      <c r="M9837" s="4" t="s">
        <v>29</v>
      </c>
      <c r="N9837" s="4" t="str" cm="1">
        <f t="array" ref="N9837">_xlfn.SWITCH(E9837,"Delhi","North","Chennai","South","Hyderabad","South","Mumbai","Central","Bangalore","South")</f>
        <v>South</v>
      </c>
      <c r="O9837" s="12">
        <v>142937.29999999999</v>
      </c>
      <c r="P9837" s="4">
        <f>Table1[[#This Row],[Delivery_Date]]-Table1[[#This Row],[Order_Date]]</f>
        <v>11</v>
      </c>
      <c r="Q9837" s="4" t="str">
        <f>IF(Table1[[#This Row],[Delivery delay days]]&gt;5,"delay","on time")</f>
        <v>delay</v>
      </c>
      <c r="R9837" s="10">
        <f>DATEVALUE(Table1[[#This Row],[Delivery_Date]])</f>
        <v>45053</v>
      </c>
      <c r="S9837" s="10">
        <f>DATEVALUE(Table1[[#This Row],[Order_Date]])</f>
        <v>45042</v>
      </c>
      <c r="T9837" s="4" t="str" cm="1">
        <f t="array" ref="T9837">_xlfn.IFS(Table1[[#This Row],[Inventory_Level]]&lt;=200,"low",Table1[[#This Row],[Inventory_Level]]&gt;=700,"high",Table1[[#This Row],[Inventory_Level]]&gt;200,"medium")</f>
        <v>high</v>
      </c>
    </row>
    <row r="9838" spans="1:20" x14ac:dyDescent="0.35">
      <c r="A9838" s="4">
        <v>9837</v>
      </c>
      <c r="B9838" s="4" t="s">
        <v>44</v>
      </c>
      <c r="C9838" s="4" t="s">
        <v>16</v>
      </c>
      <c r="D9838" s="4" t="s">
        <v>39</v>
      </c>
      <c r="E9838" s="4" t="s">
        <v>26</v>
      </c>
      <c r="F9838" s="10" t="s">
        <v>352</v>
      </c>
      <c r="G9838" s="11" t="s">
        <v>126</v>
      </c>
      <c r="H9838" s="4">
        <v>96</v>
      </c>
      <c r="I9838" s="12">
        <v>7109.87</v>
      </c>
      <c r="J9838" s="12">
        <v>682547.52</v>
      </c>
      <c r="K9838" s="12">
        <v>4575.55</v>
      </c>
      <c r="L9838" s="4">
        <v>869</v>
      </c>
      <c r="M9838" s="4" t="s">
        <v>21</v>
      </c>
      <c r="N9838" s="4" t="str" cm="1">
        <f t="array" ref="N9838">_xlfn.SWITCH(E9838,"Delhi","North","Chennai","South","Hyderabad","South","Mumbai","Central","Bangalore","South")</f>
        <v>South</v>
      </c>
      <c r="O9838" s="12">
        <v>99414.84</v>
      </c>
      <c r="P9838" s="4">
        <f>Table1[[#This Row],[Delivery_Date]]-Table1[[#This Row],[Order_Date]]</f>
        <v>12</v>
      </c>
      <c r="Q9838" s="4" t="str">
        <f>IF(Table1[[#This Row],[Delivery delay days]]&gt;5,"delay","on time")</f>
        <v>delay</v>
      </c>
      <c r="R9838" s="10">
        <f>DATEVALUE(Table1[[#This Row],[Delivery_Date]])</f>
        <v>44962</v>
      </c>
      <c r="S9838" s="10">
        <f>DATEVALUE(Table1[[#This Row],[Order_Date]])</f>
        <v>44950</v>
      </c>
      <c r="T9838" s="4" t="str" cm="1">
        <f t="array" ref="T9838">_xlfn.IFS(Table1[[#This Row],[Inventory_Level]]&lt;=200,"low",Table1[[#This Row],[Inventory_Level]]&gt;=700,"high",Table1[[#This Row],[Inventory_Level]]&gt;200,"medium")</f>
        <v>high</v>
      </c>
    </row>
    <row r="9839" spans="1:20" x14ac:dyDescent="0.35">
      <c r="A9839" s="4">
        <v>9838</v>
      </c>
      <c r="B9839" s="4" t="s">
        <v>59</v>
      </c>
      <c r="C9839" s="4" t="s">
        <v>16</v>
      </c>
      <c r="D9839" s="4" t="s">
        <v>39</v>
      </c>
      <c r="E9839" s="4" t="s">
        <v>18</v>
      </c>
      <c r="F9839" s="10" t="s">
        <v>331</v>
      </c>
      <c r="G9839" s="11" t="s">
        <v>325</v>
      </c>
      <c r="H9839" s="4">
        <v>2</v>
      </c>
      <c r="I9839" s="12">
        <v>33649.949999999997</v>
      </c>
      <c r="J9839" s="12">
        <v>67299.899999999994</v>
      </c>
      <c r="K9839" s="12">
        <v>2310.84</v>
      </c>
      <c r="L9839" s="4">
        <v>288</v>
      </c>
      <c r="M9839" s="4" t="s">
        <v>29</v>
      </c>
      <c r="N9839" s="4" t="str" cm="1">
        <f t="array" ref="N9839">_xlfn.SWITCH(E9839,"Delhi","North","Chennai","South","Hyderabad","South","Mumbai","Central","Bangalore","South")</f>
        <v>North</v>
      </c>
      <c r="O9839" s="12">
        <v>4764.1899999999996</v>
      </c>
      <c r="P9839" s="4">
        <f>Table1[[#This Row],[Delivery_Date]]-Table1[[#This Row],[Order_Date]]</f>
        <v>13</v>
      </c>
      <c r="Q9839" s="4" t="str">
        <f>IF(Table1[[#This Row],[Delivery delay days]]&gt;5,"delay","on time")</f>
        <v>delay</v>
      </c>
      <c r="R9839" s="10">
        <f>DATEVALUE(Table1[[#This Row],[Delivery_Date]])</f>
        <v>44945</v>
      </c>
      <c r="S9839" s="10">
        <f>DATEVALUE(Table1[[#This Row],[Order_Date]])</f>
        <v>44932</v>
      </c>
      <c r="T9839" s="4" t="str" cm="1">
        <f t="array" ref="T9839">_xlfn.IFS(Table1[[#This Row],[Inventory_Level]]&lt;=200,"low",Table1[[#This Row],[Inventory_Level]]&gt;=700,"high",Table1[[#This Row],[Inventory_Level]]&gt;200,"medium")</f>
        <v>medium</v>
      </c>
    </row>
    <row r="9840" spans="1:20" x14ac:dyDescent="0.35">
      <c r="A9840" s="4">
        <v>9839</v>
      </c>
      <c r="B9840" s="4" t="s">
        <v>23</v>
      </c>
      <c r="C9840" s="4" t="s">
        <v>16</v>
      </c>
      <c r="D9840" s="4" t="s">
        <v>45</v>
      </c>
      <c r="E9840" s="4" t="s">
        <v>18</v>
      </c>
      <c r="F9840" s="10" t="s">
        <v>99</v>
      </c>
      <c r="G9840" s="11" t="s">
        <v>239</v>
      </c>
      <c r="H9840" s="4">
        <v>86</v>
      </c>
      <c r="I9840" s="12">
        <v>33690.99</v>
      </c>
      <c r="J9840" s="12">
        <v>2897425.14</v>
      </c>
      <c r="K9840" s="12">
        <v>3554.28</v>
      </c>
      <c r="L9840" s="4">
        <v>166</v>
      </c>
      <c r="M9840" s="4" t="s">
        <v>29</v>
      </c>
      <c r="N9840" s="4" t="str" cm="1">
        <f t="array" ref="N9840">_xlfn.SWITCH(E9840,"Delhi","North","Chennai","South","Hyderabad","South","Mumbai","Central","Bangalore","South")</f>
        <v>North</v>
      </c>
      <c r="O9840" s="12">
        <v>312942.39</v>
      </c>
      <c r="P9840" s="4">
        <f>Table1[[#This Row],[Delivery_Date]]-Table1[[#This Row],[Order_Date]]</f>
        <v>6</v>
      </c>
      <c r="Q9840" s="4" t="str">
        <f>IF(Table1[[#This Row],[Delivery delay days]]&gt;5,"delay","on time")</f>
        <v>delay</v>
      </c>
      <c r="R9840" s="10">
        <f>DATEVALUE(Table1[[#This Row],[Delivery_Date]])</f>
        <v>45087</v>
      </c>
      <c r="S9840" s="10">
        <f>DATEVALUE(Table1[[#This Row],[Order_Date]])</f>
        <v>45081</v>
      </c>
      <c r="T9840" s="4" t="str" cm="1">
        <f t="array" ref="T9840">_xlfn.IFS(Table1[[#This Row],[Inventory_Level]]&lt;=200,"low",Table1[[#This Row],[Inventory_Level]]&gt;=700,"high",Table1[[#This Row],[Inventory_Level]]&gt;200,"medium")</f>
        <v>low</v>
      </c>
    </row>
    <row r="9841" spans="1:20" x14ac:dyDescent="0.35">
      <c r="A9841" s="4">
        <v>9840</v>
      </c>
      <c r="B9841" s="4" t="s">
        <v>23</v>
      </c>
      <c r="C9841" s="4" t="s">
        <v>38</v>
      </c>
      <c r="D9841" s="4" t="s">
        <v>32</v>
      </c>
      <c r="E9841" s="4" t="s">
        <v>46</v>
      </c>
      <c r="F9841" s="10" t="s">
        <v>194</v>
      </c>
      <c r="G9841" s="11" t="s">
        <v>267</v>
      </c>
      <c r="H9841" s="4">
        <v>10</v>
      </c>
      <c r="I9841" s="12">
        <v>7788.29</v>
      </c>
      <c r="J9841" s="12">
        <v>77882.899999999994</v>
      </c>
      <c r="K9841" s="12">
        <v>2168.25</v>
      </c>
      <c r="L9841" s="4">
        <v>735</v>
      </c>
      <c r="M9841" s="4" t="s">
        <v>21</v>
      </c>
      <c r="N9841" s="4" t="str" cm="1">
        <f t="array" ref="N9841">_xlfn.SWITCH(E9841,"Delhi","North","Chennai","South","Hyderabad","South","Mumbai","Central","Bangalore","South")</f>
        <v>South</v>
      </c>
      <c r="O9841" s="12">
        <v>8028.7</v>
      </c>
      <c r="P9841" s="4">
        <f>Table1[[#This Row],[Delivery_Date]]-Table1[[#This Row],[Order_Date]]</f>
        <v>4</v>
      </c>
      <c r="Q9841" s="4" t="str">
        <f>IF(Table1[[#This Row],[Delivery delay days]]&gt;5,"delay","on time")</f>
        <v>on time</v>
      </c>
      <c r="R9841" s="10">
        <f>DATEVALUE(Table1[[#This Row],[Delivery_Date]])</f>
        <v>45218</v>
      </c>
      <c r="S9841" s="10">
        <f>DATEVALUE(Table1[[#This Row],[Order_Date]])</f>
        <v>45214</v>
      </c>
      <c r="T9841" s="4" t="str" cm="1">
        <f t="array" ref="T9841">_xlfn.IFS(Table1[[#This Row],[Inventory_Level]]&lt;=200,"low",Table1[[#This Row],[Inventory_Level]]&gt;=700,"high",Table1[[#This Row],[Inventory_Level]]&gt;200,"medium")</f>
        <v>high</v>
      </c>
    </row>
    <row r="9842" spans="1:20" x14ac:dyDescent="0.35">
      <c r="A9842" s="4">
        <v>9841</v>
      </c>
      <c r="B9842" s="4" t="s">
        <v>23</v>
      </c>
      <c r="C9842" s="4" t="s">
        <v>24</v>
      </c>
      <c r="D9842" s="4" t="s">
        <v>45</v>
      </c>
      <c r="E9842" s="4" t="s">
        <v>46</v>
      </c>
      <c r="F9842" s="10" t="s">
        <v>67</v>
      </c>
      <c r="G9842" s="11" t="s">
        <v>160</v>
      </c>
      <c r="H9842" s="4">
        <v>96</v>
      </c>
      <c r="I9842" s="12">
        <v>43158.65</v>
      </c>
      <c r="J9842" s="12">
        <v>4143230.4</v>
      </c>
      <c r="K9842" s="12">
        <v>544.47</v>
      </c>
      <c r="L9842" s="4">
        <v>938</v>
      </c>
      <c r="M9842" s="4" t="s">
        <v>29</v>
      </c>
      <c r="N9842" s="4" t="str" cm="1">
        <f t="array" ref="N9842">_xlfn.SWITCH(E9842,"Delhi","North","Chennai","South","Hyderabad","South","Mumbai","Central","Bangalore","South")</f>
        <v>South</v>
      </c>
      <c r="O9842" s="12">
        <v>400061.47</v>
      </c>
      <c r="P9842" s="4">
        <f>Table1[[#This Row],[Delivery_Date]]-Table1[[#This Row],[Order_Date]]</f>
        <v>3</v>
      </c>
      <c r="Q9842" s="4" t="str">
        <f>IF(Table1[[#This Row],[Delivery delay days]]&gt;5,"delay","on time")</f>
        <v>on time</v>
      </c>
      <c r="R9842" s="10">
        <f>DATEVALUE(Table1[[#This Row],[Delivery_Date]])</f>
        <v>45173</v>
      </c>
      <c r="S9842" s="10">
        <f>DATEVALUE(Table1[[#This Row],[Order_Date]])</f>
        <v>45170</v>
      </c>
      <c r="T9842" s="4" t="str" cm="1">
        <f t="array" ref="T9842">_xlfn.IFS(Table1[[#This Row],[Inventory_Level]]&lt;=200,"low",Table1[[#This Row],[Inventory_Level]]&gt;=700,"high",Table1[[#This Row],[Inventory_Level]]&gt;200,"medium")</f>
        <v>high</v>
      </c>
    </row>
    <row r="9843" spans="1:20" x14ac:dyDescent="0.35">
      <c r="A9843" s="4">
        <v>9842</v>
      </c>
      <c r="B9843" s="4" t="s">
        <v>44</v>
      </c>
      <c r="C9843" s="4" t="s">
        <v>16</v>
      </c>
      <c r="D9843" s="4" t="s">
        <v>39</v>
      </c>
      <c r="E9843" s="4" t="s">
        <v>18</v>
      </c>
      <c r="F9843" s="10" t="s">
        <v>225</v>
      </c>
      <c r="G9843" s="11" t="s">
        <v>349</v>
      </c>
      <c r="H9843" s="4">
        <v>59</v>
      </c>
      <c r="I9843" s="12">
        <v>15716.69</v>
      </c>
      <c r="J9843" s="12">
        <v>927284.71</v>
      </c>
      <c r="K9843" s="12">
        <v>4998.08</v>
      </c>
      <c r="L9843" s="4">
        <v>18</v>
      </c>
      <c r="M9843" s="4" t="s">
        <v>42</v>
      </c>
      <c r="N9843" s="4" t="str" cm="1">
        <f t="array" ref="N9843">_xlfn.SWITCH(E9843,"Delhi","North","Chennai","South","Hyderabad","South","Mumbai","Central","Bangalore","South")</f>
        <v>North</v>
      </c>
      <c r="O9843" s="12">
        <v>190636.23</v>
      </c>
      <c r="P9843" s="4">
        <f>Table1[[#This Row],[Delivery_Date]]-Table1[[#This Row],[Order_Date]]</f>
        <v>7</v>
      </c>
      <c r="Q9843" s="4" t="str">
        <f>IF(Table1[[#This Row],[Delivery delay days]]&gt;5,"delay","on time")</f>
        <v>delay</v>
      </c>
      <c r="R9843" s="10">
        <f>DATEVALUE(Table1[[#This Row],[Delivery_Date]])</f>
        <v>45046</v>
      </c>
      <c r="S9843" s="10">
        <f>DATEVALUE(Table1[[#This Row],[Order_Date]])</f>
        <v>45039</v>
      </c>
      <c r="T9843" s="4" t="str" cm="1">
        <f t="array" ref="T9843">_xlfn.IFS(Table1[[#This Row],[Inventory_Level]]&lt;=200,"low",Table1[[#This Row],[Inventory_Level]]&gt;=700,"high",Table1[[#This Row],[Inventory_Level]]&gt;200,"medium")</f>
        <v>low</v>
      </c>
    </row>
    <row r="9844" spans="1:20" x14ac:dyDescent="0.35">
      <c r="A9844" s="4">
        <v>9843</v>
      </c>
      <c r="B9844" s="4" t="s">
        <v>15</v>
      </c>
      <c r="C9844" s="4" t="s">
        <v>16</v>
      </c>
      <c r="D9844" s="4" t="s">
        <v>39</v>
      </c>
      <c r="E9844" s="4" t="s">
        <v>18</v>
      </c>
      <c r="F9844" s="10" t="s">
        <v>116</v>
      </c>
      <c r="G9844" s="11" t="s">
        <v>342</v>
      </c>
      <c r="H9844" s="4">
        <v>69</v>
      </c>
      <c r="I9844" s="12">
        <v>15412.22</v>
      </c>
      <c r="J9844" s="12">
        <v>1063443.18</v>
      </c>
      <c r="K9844" s="12">
        <v>1393.63</v>
      </c>
      <c r="L9844" s="4">
        <v>102</v>
      </c>
      <c r="M9844" s="4" t="s">
        <v>35</v>
      </c>
      <c r="N9844" s="4" t="str" cm="1">
        <f t="array" ref="N9844">_xlfn.SWITCH(E9844,"Delhi","North","Chennai","South","Hyderabad","South","Mumbai","Central","Bangalore","South")</f>
        <v>North</v>
      </c>
      <c r="O9844" s="12">
        <v>170699.86</v>
      </c>
      <c r="P9844" s="4">
        <f>Table1[[#This Row],[Delivery_Date]]-Table1[[#This Row],[Order_Date]]</f>
        <v>8</v>
      </c>
      <c r="Q9844" s="4" t="str">
        <f>IF(Table1[[#This Row],[Delivery delay days]]&gt;5,"delay","on time")</f>
        <v>delay</v>
      </c>
      <c r="R9844" s="10">
        <f>DATEVALUE(Table1[[#This Row],[Delivery_Date]])</f>
        <v>45186</v>
      </c>
      <c r="S9844" s="10">
        <f>DATEVALUE(Table1[[#This Row],[Order_Date]])</f>
        <v>45178</v>
      </c>
      <c r="T9844" s="4" t="str" cm="1">
        <f t="array" ref="T9844">_xlfn.IFS(Table1[[#This Row],[Inventory_Level]]&lt;=200,"low",Table1[[#This Row],[Inventory_Level]]&gt;=700,"high",Table1[[#This Row],[Inventory_Level]]&gt;200,"medium")</f>
        <v>low</v>
      </c>
    </row>
    <row r="9845" spans="1:20" x14ac:dyDescent="0.35">
      <c r="A9845" s="4">
        <v>9844</v>
      </c>
      <c r="B9845" s="4" t="s">
        <v>31</v>
      </c>
      <c r="C9845" s="4" t="s">
        <v>38</v>
      </c>
      <c r="D9845" s="4" t="s">
        <v>32</v>
      </c>
      <c r="E9845" s="4" t="s">
        <v>18</v>
      </c>
      <c r="F9845" s="10" t="s">
        <v>88</v>
      </c>
      <c r="G9845" s="11" t="s">
        <v>170</v>
      </c>
      <c r="H9845" s="4">
        <v>46</v>
      </c>
      <c r="I9845" s="12">
        <v>20113.849999999999</v>
      </c>
      <c r="J9845" s="12">
        <v>925237.1</v>
      </c>
      <c r="K9845" s="12">
        <v>1636.54</v>
      </c>
      <c r="L9845" s="4">
        <v>656</v>
      </c>
      <c r="M9845" s="4" t="s">
        <v>42</v>
      </c>
      <c r="N9845" s="4" t="str" cm="1">
        <f t="array" ref="N9845">_xlfn.SWITCH(E9845,"Delhi","North","Chennai","South","Hyderabad","South","Mumbai","Central","Bangalore","South")</f>
        <v>North</v>
      </c>
      <c r="O9845" s="12">
        <v>138379.22</v>
      </c>
      <c r="P9845" s="4">
        <f>Table1[[#This Row],[Delivery_Date]]-Table1[[#This Row],[Order_Date]]</f>
        <v>14</v>
      </c>
      <c r="Q9845" s="4" t="str">
        <f>IF(Table1[[#This Row],[Delivery delay days]]&gt;5,"delay","on time")</f>
        <v>delay</v>
      </c>
      <c r="R9845" s="10">
        <f>DATEVALUE(Table1[[#This Row],[Delivery_Date]])</f>
        <v>45128</v>
      </c>
      <c r="S9845" s="10">
        <f>DATEVALUE(Table1[[#This Row],[Order_Date]])</f>
        <v>45114</v>
      </c>
      <c r="T9845" s="4" t="str" cm="1">
        <f t="array" ref="T9845">_xlfn.IFS(Table1[[#This Row],[Inventory_Level]]&lt;=200,"low",Table1[[#This Row],[Inventory_Level]]&gt;=700,"high",Table1[[#This Row],[Inventory_Level]]&gt;200,"medium")</f>
        <v>medium</v>
      </c>
    </row>
    <row r="9846" spans="1:20" x14ac:dyDescent="0.35">
      <c r="A9846" s="4">
        <v>9845</v>
      </c>
      <c r="B9846" s="4" t="s">
        <v>31</v>
      </c>
      <c r="C9846" s="4" t="s">
        <v>38</v>
      </c>
      <c r="D9846" s="4" t="s">
        <v>17</v>
      </c>
      <c r="E9846" s="4" t="s">
        <v>60</v>
      </c>
      <c r="F9846" s="10" t="s">
        <v>259</v>
      </c>
      <c r="G9846" s="11" t="s">
        <v>264</v>
      </c>
      <c r="H9846" s="4">
        <v>28</v>
      </c>
      <c r="I9846" s="12">
        <v>3769.04</v>
      </c>
      <c r="J9846" s="12">
        <v>105533.12</v>
      </c>
      <c r="K9846" s="12">
        <v>2003.61</v>
      </c>
      <c r="L9846" s="4">
        <v>861</v>
      </c>
      <c r="M9846" s="4" t="s">
        <v>42</v>
      </c>
      <c r="N9846" s="4" t="str" cm="1">
        <f t="array" ref="N9846">_xlfn.SWITCH(E9846,"Delhi","North","Chennai","South","Hyderabad","South","Mumbai","Central","Bangalore","South")</f>
        <v>South</v>
      </c>
      <c r="O9846" s="12">
        <v>11075.84</v>
      </c>
      <c r="P9846" s="4">
        <f>Table1[[#This Row],[Delivery_Date]]-Table1[[#This Row],[Order_Date]]</f>
        <v>12</v>
      </c>
      <c r="Q9846" s="4" t="str">
        <f>IF(Table1[[#This Row],[Delivery delay days]]&gt;5,"delay","on time")</f>
        <v>delay</v>
      </c>
      <c r="R9846" s="10">
        <f>DATEVALUE(Table1[[#This Row],[Delivery_Date]])</f>
        <v>45028</v>
      </c>
      <c r="S9846" s="10">
        <f>DATEVALUE(Table1[[#This Row],[Order_Date]])</f>
        <v>45016</v>
      </c>
      <c r="T9846" s="4" t="str" cm="1">
        <f t="array" ref="T9846">_xlfn.IFS(Table1[[#This Row],[Inventory_Level]]&lt;=200,"low",Table1[[#This Row],[Inventory_Level]]&gt;=700,"high",Table1[[#This Row],[Inventory_Level]]&gt;200,"medium")</f>
        <v>high</v>
      </c>
    </row>
    <row r="9847" spans="1:20" x14ac:dyDescent="0.35">
      <c r="A9847" s="4">
        <v>9846</v>
      </c>
      <c r="B9847" s="4" t="s">
        <v>23</v>
      </c>
      <c r="C9847" s="4" t="s">
        <v>16</v>
      </c>
      <c r="D9847" s="4" t="s">
        <v>39</v>
      </c>
      <c r="E9847" s="4" t="s">
        <v>46</v>
      </c>
      <c r="F9847" s="10" t="s">
        <v>384</v>
      </c>
      <c r="G9847" s="11" t="s">
        <v>56</v>
      </c>
      <c r="H9847" s="4">
        <v>61</v>
      </c>
      <c r="I9847" s="12">
        <v>22600.65</v>
      </c>
      <c r="J9847" s="12">
        <v>1378639.65</v>
      </c>
      <c r="K9847" s="12">
        <v>4776.46</v>
      </c>
      <c r="L9847" s="4">
        <v>941</v>
      </c>
      <c r="M9847" s="4" t="s">
        <v>35</v>
      </c>
      <c r="N9847" s="4" t="str" cm="1">
        <f t="array" ref="N9847">_xlfn.SWITCH(E9847,"Delhi","North","Chennai","South","Hyderabad","South","Mumbai","Central","Bangalore","South")</f>
        <v>South</v>
      </c>
      <c r="O9847" s="12">
        <v>128154.6</v>
      </c>
      <c r="P9847" s="4">
        <f>Table1[[#This Row],[Delivery_Date]]-Table1[[#This Row],[Order_Date]]</f>
        <v>5</v>
      </c>
      <c r="Q9847" s="4" t="str">
        <f>IF(Table1[[#This Row],[Delivery delay days]]&gt;5,"delay","on time")</f>
        <v>on time</v>
      </c>
      <c r="R9847" s="10">
        <f>DATEVALUE(Table1[[#This Row],[Delivery_Date]])</f>
        <v>45150</v>
      </c>
      <c r="S9847" s="10">
        <f>DATEVALUE(Table1[[#This Row],[Order_Date]])</f>
        <v>45145</v>
      </c>
      <c r="T9847" s="4" t="str" cm="1">
        <f t="array" ref="T9847">_xlfn.IFS(Table1[[#This Row],[Inventory_Level]]&lt;=200,"low",Table1[[#This Row],[Inventory_Level]]&gt;=700,"high",Table1[[#This Row],[Inventory_Level]]&gt;200,"medium")</f>
        <v>high</v>
      </c>
    </row>
    <row r="9848" spans="1:20" x14ac:dyDescent="0.35">
      <c r="A9848" s="4">
        <v>9847</v>
      </c>
      <c r="B9848" s="4" t="s">
        <v>15</v>
      </c>
      <c r="C9848" s="4" t="s">
        <v>38</v>
      </c>
      <c r="D9848" s="4" t="s">
        <v>45</v>
      </c>
      <c r="E9848" s="4" t="s">
        <v>18</v>
      </c>
      <c r="F9848" s="10" t="s">
        <v>34</v>
      </c>
      <c r="G9848" s="11" t="s">
        <v>174</v>
      </c>
      <c r="H9848" s="4">
        <v>4</v>
      </c>
      <c r="I9848" s="12">
        <v>16683.71</v>
      </c>
      <c r="J9848" s="12">
        <v>66734.84</v>
      </c>
      <c r="K9848" s="12">
        <v>4461.45</v>
      </c>
      <c r="L9848" s="4">
        <v>415</v>
      </c>
      <c r="M9848" s="4" t="s">
        <v>29</v>
      </c>
      <c r="N9848" s="4" t="str" cm="1">
        <f t="array" ref="N9848">_xlfn.SWITCH(E9848,"Delhi","North","Chennai","South","Hyderabad","South","Mumbai","Central","Bangalore","South")</f>
        <v>North</v>
      </c>
      <c r="O9848" s="12">
        <v>3571.82</v>
      </c>
      <c r="P9848" s="4">
        <f>Table1[[#This Row],[Delivery_Date]]-Table1[[#This Row],[Order_Date]]</f>
        <v>8</v>
      </c>
      <c r="Q9848" s="4" t="str">
        <f>IF(Table1[[#This Row],[Delivery delay days]]&gt;5,"delay","on time")</f>
        <v>delay</v>
      </c>
      <c r="R9848" s="10">
        <f>DATEVALUE(Table1[[#This Row],[Delivery_Date]])</f>
        <v>45066</v>
      </c>
      <c r="S9848" s="10">
        <f>DATEVALUE(Table1[[#This Row],[Order_Date]])</f>
        <v>45058</v>
      </c>
      <c r="T9848" s="4" t="str" cm="1">
        <f t="array" ref="T9848">_xlfn.IFS(Table1[[#This Row],[Inventory_Level]]&lt;=200,"low",Table1[[#This Row],[Inventory_Level]]&gt;=700,"high",Table1[[#This Row],[Inventory_Level]]&gt;200,"medium")</f>
        <v>medium</v>
      </c>
    </row>
    <row r="9849" spans="1:20" x14ac:dyDescent="0.35">
      <c r="A9849" s="4">
        <v>9848</v>
      </c>
      <c r="B9849" s="4" t="s">
        <v>65</v>
      </c>
      <c r="C9849" s="4" t="s">
        <v>24</v>
      </c>
      <c r="D9849" s="4" t="s">
        <v>39</v>
      </c>
      <c r="E9849" s="4" t="s">
        <v>46</v>
      </c>
      <c r="F9849" s="10" t="s">
        <v>20</v>
      </c>
      <c r="G9849" s="11" t="s">
        <v>77</v>
      </c>
      <c r="H9849" s="4">
        <v>42</v>
      </c>
      <c r="I9849" s="12">
        <v>8372.4</v>
      </c>
      <c r="J9849" s="12">
        <v>351640.8</v>
      </c>
      <c r="K9849" s="12">
        <v>567.12</v>
      </c>
      <c r="L9849" s="4">
        <v>11</v>
      </c>
      <c r="M9849" s="4" t="s">
        <v>29</v>
      </c>
      <c r="N9849" s="4" t="str" cm="1">
        <f t="array" ref="N9849">_xlfn.SWITCH(E9849,"Delhi","North","Chennai","South","Hyderabad","South","Mumbai","Central","Bangalore","South")</f>
        <v>South</v>
      </c>
      <c r="O9849" s="12">
        <v>22406.29</v>
      </c>
      <c r="P9849" s="4">
        <f>Table1[[#This Row],[Delivery_Date]]-Table1[[#This Row],[Order_Date]]</f>
        <v>6</v>
      </c>
      <c r="Q9849" s="4" t="str">
        <f>IF(Table1[[#This Row],[Delivery delay days]]&gt;5,"delay","on time")</f>
        <v>delay</v>
      </c>
      <c r="R9849" s="10">
        <f>DATEVALUE(Table1[[#This Row],[Delivery_Date]])</f>
        <v>45204</v>
      </c>
      <c r="S9849" s="10">
        <f>DATEVALUE(Table1[[#This Row],[Order_Date]])</f>
        <v>45198</v>
      </c>
      <c r="T9849" s="4" t="str" cm="1">
        <f t="array" ref="T9849">_xlfn.IFS(Table1[[#This Row],[Inventory_Level]]&lt;=200,"low",Table1[[#This Row],[Inventory_Level]]&gt;=700,"high",Table1[[#This Row],[Inventory_Level]]&gt;200,"medium")</f>
        <v>low</v>
      </c>
    </row>
    <row r="9850" spans="1:20" x14ac:dyDescent="0.35">
      <c r="A9850" s="4">
        <v>9849</v>
      </c>
      <c r="B9850" s="4" t="s">
        <v>15</v>
      </c>
      <c r="C9850" s="4" t="s">
        <v>24</v>
      </c>
      <c r="D9850" s="4" t="s">
        <v>32</v>
      </c>
      <c r="E9850" s="4" t="s">
        <v>52</v>
      </c>
      <c r="F9850" s="10" t="s">
        <v>242</v>
      </c>
      <c r="G9850" s="11" t="s">
        <v>299</v>
      </c>
      <c r="H9850" s="4">
        <v>48</v>
      </c>
      <c r="I9850" s="12">
        <v>20702.7</v>
      </c>
      <c r="J9850" s="12">
        <v>993729.6</v>
      </c>
      <c r="K9850" s="12">
        <v>116.55</v>
      </c>
      <c r="L9850" s="4">
        <v>439</v>
      </c>
      <c r="M9850" s="4" t="s">
        <v>35</v>
      </c>
      <c r="N9850" s="4" t="str" cm="1">
        <f t="array" ref="N9850">_xlfn.SWITCH(E9850,"Delhi","North","Chennai","South","Hyderabad","South","Mumbai","Central","Bangalore","South")</f>
        <v>Central</v>
      </c>
      <c r="O9850" s="12">
        <v>201654.32</v>
      </c>
      <c r="P9850" s="4">
        <f>Table1[[#This Row],[Delivery_Date]]-Table1[[#This Row],[Order_Date]]</f>
        <v>13</v>
      </c>
      <c r="Q9850" s="4" t="str">
        <f>IF(Table1[[#This Row],[Delivery delay days]]&gt;5,"delay","on time")</f>
        <v>delay</v>
      </c>
      <c r="R9850" s="10">
        <f>DATEVALUE(Table1[[#This Row],[Delivery_Date]])</f>
        <v>45210</v>
      </c>
      <c r="S9850" s="10">
        <f>DATEVALUE(Table1[[#This Row],[Order_Date]])</f>
        <v>45197</v>
      </c>
      <c r="T9850" s="4" t="str" cm="1">
        <f t="array" ref="T9850">_xlfn.IFS(Table1[[#This Row],[Inventory_Level]]&lt;=200,"low",Table1[[#This Row],[Inventory_Level]]&gt;=700,"high",Table1[[#This Row],[Inventory_Level]]&gt;200,"medium")</f>
        <v>medium</v>
      </c>
    </row>
    <row r="9851" spans="1:20" x14ac:dyDescent="0.35">
      <c r="A9851" s="4">
        <v>9850</v>
      </c>
      <c r="B9851" s="4" t="s">
        <v>23</v>
      </c>
      <c r="C9851" s="4" t="s">
        <v>38</v>
      </c>
      <c r="D9851" s="4" t="s">
        <v>17</v>
      </c>
      <c r="E9851" s="4" t="s">
        <v>26</v>
      </c>
      <c r="F9851" s="10" t="s">
        <v>335</v>
      </c>
      <c r="G9851" s="11" t="s">
        <v>134</v>
      </c>
      <c r="H9851" s="4">
        <v>49</v>
      </c>
      <c r="I9851" s="12">
        <v>27256.07</v>
      </c>
      <c r="J9851" s="12">
        <v>1335547.43</v>
      </c>
      <c r="K9851" s="12">
        <v>2894.02</v>
      </c>
      <c r="L9851" s="4">
        <v>337</v>
      </c>
      <c r="M9851" s="4" t="s">
        <v>42</v>
      </c>
      <c r="N9851" s="4" t="str" cm="1">
        <f t="array" ref="N9851">_xlfn.SWITCH(E9851,"Delhi","North","Chennai","South","Hyderabad","South","Mumbai","Central","Bangalore","South")</f>
        <v>South</v>
      </c>
      <c r="O9851" s="12">
        <v>328794.45</v>
      </c>
      <c r="P9851" s="4">
        <f>Table1[[#This Row],[Delivery_Date]]-Table1[[#This Row],[Order_Date]]</f>
        <v>1</v>
      </c>
      <c r="Q9851" s="4" t="str">
        <f>IF(Table1[[#This Row],[Delivery delay days]]&gt;5,"delay","on time")</f>
        <v>on time</v>
      </c>
      <c r="R9851" s="10">
        <f>DATEVALUE(Table1[[#This Row],[Delivery_Date]])</f>
        <v>45190</v>
      </c>
      <c r="S9851" s="10">
        <f>DATEVALUE(Table1[[#This Row],[Order_Date]])</f>
        <v>45189</v>
      </c>
      <c r="T9851" s="4" t="str" cm="1">
        <f t="array" ref="T9851">_xlfn.IFS(Table1[[#This Row],[Inventory_Level]]&lt;=200,"low",Table1[[#This Row],[Inventory_Level]]&gt;=700,"high",Table1[[#This Row],[Inventory_Level]]&gt;200,"medium")</f>
        <v>medium</v>
      </c>
    </row>
    <row r="9852" spans="1:20" x14ac:dyDescent="0.35">
      <c r="A9852" s="4">
        <v>9851</v>
      </c>
      <c r="B9852" s="4" t="s">
        <v>31</v>
      </c>
      <c r="C9852" s="4" t="s">
        <v>38</v>
      </c>
      <c r="D9852" s="4" t="s">
        <v>45</v>
      </c>
      <c r="E9852" s="4" t="s">
        <v>52</v>
      </c>
      <c r="F9852" s="10" t="s">
        <v>109</v>
      </c>
      <c r="G9852" s="11" t="s">
        <v>159</v>
      </c>
      <c r="H9852" s="4">
        <v>31</v>
      </c>
      <c r="I9852" s="12">
        <v>2230.94</v>
      </c>
      <c r="J9852" s="12">
        <v>69159.14</v>
      </c>
      <c r="K9852" s="12">
        <v>1777.32</v>
      </c>
      <c r="L9852" s="4">
        <v>55</v>
      </c>
      <c r="M9852" s="4" t="s">
        <v>29</v>
      </c>
      <c r="N9852" s="4" t="str" cm="1">
        <f t="array" ref="N9852">_xlfn.SWITCH(E9852,"Delhi","North","Chennai","South","Hyderabad","South","Mumbai","Central","Bangalore","South")</f>
        <v>Central</v>
      </c>
      <c r="O9852" s="12">
        <v>15909.55</v>
      </c>
      <c r="P9852" s="4">
        <f>Table1[[#This Row],[Delivery_Date]]-Table1[[#This Row],[Order_Date]]</f>
        <v>1</v>
      </c>
      <c r="Q9852" s="4" t="str">
        <f>IF(Table1[[#This Row],[Delivery delay days]]&gt;5,"delay","on time")</f>
        <v>on time</v>
      </c>
      <c r="R9852" s="10">
        <f>DATEVALUE(Table1[[#This Row],[Delivery_Date]])</f>
        <v>45164</v>
      </c>
      <c r="S9852" s="10">
        <f>DATEVALUE(Table1[[#This Row],[Order_Date]])</f>
        <v>45163</v>
      </c>
      <c r="T9852" s="4" t="str" cm="1">
        <f t="array" ref="T9852">_xlfn.IFS(Table1[[#This Row],[Inventory_Level]]&lt;=200,"low",Table1[[#This Row],[Inventory_Level]]&gt;=700,"high",Table1[[#This Row],[Inventory_Level]]&gt;200,"medium")</f>
        <v>low</v>
      </c>
    </row>
    <row r="9853" spans="1:20" x14ac:dyDescent="0.35">
      <c r="A9853" s="4">
        <v>9852</v>
      </c>
      <c r="B9853" s="4" t="s">
        <v>51</v>
      </c>
      <c r="C9853" s="4" t="s">
        <v>16</v>
      </c>
      <c r="D9853" s="4" t="s">
        <v>45</v>
      </c>
      <c r="E9853" s="4" t="s">
        <v>18</v>
      </c>
      <c r="F9853" s="10" t="s">
        <v>195</v>
      </c>
      <c r="G9853" s="11" t="s">
        <v>324</v>
      </c>
      <c r="H9853" s="4">
        <v>13</v>
      </c>
      <c r="I9853" s="12">
        <v>46151.48</v>
      </c>
      <c r="J9853" s="12">
        <v>599969.24</v>
      </c>
      <c r="K9853" s="12">
        <v>1020.47</v>
      </c>
      <c r="L9853" s="4">
        <v>961</v>
      </c>
      <c r="M9853" s="4" t="s">
        <v>29</v>
      </c>
      <c r="N9853" s="4" t="str" cm="1">
        <f t="array" ref="N9853">_xlfn.SWITCH(E9853,"Delhi","North","Chennai","South","Hyderabad","South","Mumbai","Central","Bangalore","South")</f>
        <v>North</v>
      </c>
      <c r="O9853" s="12">
        <v>127679.62</v>
      </c>
      <c r="P9853" s="4">
        <f>Table1[[#This Row],[Delivery_Date]]-Table1[[#This Row],[Order_Date]]</f>
        <v>1</v>
      </c>
      <c r="Q9853" s="4" t="str">
        <f>IF(Table1[[#This Row],[Delivery delay days]]&gt;5,"delay","on time")</f>
        <v>on time</v>
      </c>
      <c r="R9853" s="10">
        <f>DATEVALUE(Table1[[#This Row],[Delivery_Date]])</f>
        <v>44931</v>
      </c>
      <c r="S9853" s="10">
        <f>DATEVALUE(Table1[[#This Row],[Order_Date]])</f>
        <v>44930</v>
      </c>
      <c r="T9853" s="4" t="str" cm="1">
        <f t="array" ref="T9853">_xlfn.IFS(Table1[[#This Row],[Inventory_Level]]&lt;=200,"low",Table1[[#This Row],[Inventory_Level]]&gt;=700,"high",Table1[[#This Row],[Inventory_Level]]&gt;200,"medium")</f>
        <v>high</v>
      </c>
    </row>
    <row r="9854" spans="1:20" x14ac:dyDescent="0.35">
      <c r="A9854" s="4">
        <v>9853</v>
      </c>
      <c r="B9854" s="4" t="s">
        <v>59</v>
      </c>
      <c r="C9854" s="4" t="s">
        <v>38</v>
      </c>
      <c r="D9854" s="4" t="s">
        <v>17</v>
      </c>
      <c r="E9854" s="4" t="s">
        <v>52</v>
      </c>
      <c r="F9854" s="10" t="s">
        <v>301</v>
      </c>
      <c r="G9854" s="11" t="s">
        <v>351</v>
      </c>
      <c r="H9854" s="4">
        <v>42</v>
      </c>
      <c r="I9854" s="12">
        <v>22180.68</v>
      </c>
      <c r="J9854" s="12">
        <v>931588.56</v>
      </c>
      <c r="K9854" s="12">
        <v>3620.04</v>
      </c>
      <c r="L9854" s="4">
        <v>139</v>
      </c>
      <c r="M9854" s="4" t="s">
        <v>35</v>
      </c>
      <c r="N9854" s="4" t="str" cm="1">
        <f t="array" ref="N9854">_xlfn.SWITCH(E9854,"Delhi","North","Chennai","South","Hyderabad","South","Mumbai","Central","Bangalore","South")</f>
        <v>Central</v>
      </c>
      <c r="O9854" s="12">
        <v>124523.12</v>
      </c>
      <c r="P9854" s="4">
        <f>Table1[[#This Row],[Delivery_Date]]-Table1[[#This Row],[Order_Date]]</f>
        <v>15</v>
      </c>
      <c r="Q9854" s="4" t="str">
        <f>IF(Table1[[#This Row],[Delivery delay days]]&gt;5,"delay","on time")</f>
        <v>delay</v>
      </c>
      <c r="R9854" s="10">
        <f>DATEVALUE(Table1[[#This Row],[Delivery_Date]])</f>
        <v>45155</v>
      </c>
      <c r="S9854" s="10">
        <f>DATEVALUE(Table1[[#This Row],[Order_Date]])</f>
        <v>45140</v>
      </c>
      <c r="T9854" s="4" t="str" cm="1">
        <f t="array" ref="T9854">_xlfn.IFS(Table1[[#This Row],[Inventory_Level]]&lt;=200,"low",Table1[[#This Row],[Inventory_Level]]&gt;=700,"high",Table1[[#This Row],[Inventory_Level]]&gt;200,"medium")</f>
        <v>low</v>
      </c>
    </row>
    <row r="9855" spans="1:20" x14ac:dyDescent="0.35">
      <c r="A9855" s="4">
        <v>9854</v>
      </c>
      <c r="B9855" s="4" t="s">
        <v>44</v>
      </c>
      <c r="C9855" s="4" t="s">
        <v>38</v>
      </c>
      <c r="D9855" s="4" t="s">
        <v>17</v>
      </c>
      <c r="E9855" s="4" t="s">
        <v>26</v>
      </c>
      <c r="F9855" s="10" t="s">
        <v>226</v>
      </c>
      <c r="G9855" s="11" t="s">
        <v>281</v>
      </c>
      <c r="H9855" s="4">
        <v>40</v>
      </c>
      <c r="I9855" s="12">
        <v>27726.47</v>
      </c>
      <c r="J9855" s="12">
        <v>1109058.8</v>
      </c>
      <c r="K9855" s="12">
        <v>3633.95</v>
      </c>
      <c r="L9855" s="4">
        <v>75</v>
      </c>
      <c r="M9855" s="4" t="s">
        <v>42</v>
      </c>
      <c r="N9855" s="4" t="str" cm="1">
        <f t="array" ref="N9855">_xlfn.SWITCH(E9855,"Delhi","North","Chennai","South","Hyderabad","South","Mumbai","Central","Bangalore","South")</f>
        <v>South</v>
      </c>
      <c r="O9855" s="12">
        <v>194517.12</v>
      </c>
      <c r="P9855" s="4">
        <f>Table1[[#This Row],[Delivery_Date]]-Table1[[#This Row],[Order_Date]]</f>
        <v>12</v>
      </c>
      <c r="Q9855" s="4" t="str">
        <f>IF(Table1[[#This Row],[Delivery delay days]]&gt;5,"delay","on time")</f>
        <v>delay</v>
      </c>
      <c r="R9855" s="10">
        <f>DATEVALUE(Table1[[#This Row],[Delivery_Date]])</f>
        <v>45017</v>
      </c>
      <c r="S9855" s="10">
        <f>DATEVALUE(Table1[[#This Row],[Order_Date]])</f>
        <v>45005</v>
      </c>
      <c r="T9855" s="4" t="str" cm="1">
        <f t="array" ref="T9855">_xlfn.IFS(Table1[[#This Row],[Inventory_Level]]&lt;=200,"low",Table1[[#This Row],[Inventory_Level]]&gt;=700,"high",Table1[[#This Row],[Inventory_Level]]&gt;200,"medium")</f>
        <v>low</v>
      </c>
    </row>
    <row r="9856" spans="1:20" x14ac:dyDescent="0.35">
      <c r="A9856" s="4">
        <v>9855</v>
      </c>
      <c r="B9856" s="4" t="s">
        <v>37</v>
      </c>
      <c r="C9856" s="4" t="s">
        <v>24</v>
      </c>
      <c r="D9856" s="4" t="s">
        <v>39</v>
      </c>
      <c r="E9856" s="4" t="s">
        <v>52</v>
      </c>
      <c r="F9856" s="10" t="s">
        <v>183</v>
      </c>
      <c r="G9856" s="11" t="s">
        <v>349</v>
      </c>
      <c r="H9856" s="4">
        <v>11</v>
      </c>
      <c r="I9856" s="12">
        <v>35767.94</v>
      </c>
      <c r="J9856" s="12">
        <v>393447.34</v>
      </c>
      <c r="K9856" s="12">
        <v>1695.72</v>
      </c>
      <c r="L9856" s="4">
        <v>527</v>
      </c>
      <c r="M9856" s="4" t="s">
        <v>29</v>
      </c>
      <c r="N9856" s="4" t="str" cm="1">
        <f t="array" ref="N9856">_xlfn.SWITCH(E9856,"Delhi","North","Chennai","South","Hyderabad","South","Mumbai","Central","Bangalore","South")</f>
        <v>Central</v>
      </c>
      <c r="O9856" s="12">
        <v>20191.37</v>
      </c>
      <c r="P9856" s="4">
        <f>Table1[[#This Row],[Delivery_Date]]-Table1[[#This Row],[Order_Date]]</f>
        <v>15</v>
      </c>
      <c r="Q9856" s="4" t="str">
        <f>IF(Table1[[#This Row],[Delivery delay days]]&gt;5,"delay","on time")</f>
        <v>delay</v>
      </c>
      <c r="R9856" s="10">
        <f>DATEVALUE(Table1[[#This Row],[Delivery_Date]])</f>
        <v>45046</v>
      </c>
      <c r="S9856" s="10">
        <f>DATEVALUE(Table1[[#This Row],[Order_Date]])</f>
        <v>45031</v>
      </c>
      <c r="T9856" s="4" t="str" cm="1">
        <f t="array" ref="T9856">_xlfn.IFS(Table1[[#This Row],[Inventory_Level]]&lt;=200,"low",Table1[[#This Row],[Inventory_Level]]&gt;=700,"high",Table1[[#This Row],[Inventory_Level]]&gt;200,"medium")</f>
        <v>medium</v>
      </c>
    </row>
    <row r="9857" spans="1:20" x14ac:dyDescent="0.35">
      <c r="A9857" s="4">
        <v>9856</v>
      </c>
      <c r="B9857" s="4" t="s">
        <v>51</v>
      </c>
      <c r="C9857" s="4" t="s">
        <v>38</v>
      </c>
      <c r="D9857" s="4" t="s">
        <v>17</v>
      </c>
      <c r="E9857" s="4" t="s">
        <v>18</v>
      </c>
      <c r="F9857" s="10" t="s">
        <v>184</v>
      </c>
      <c r="G9857" s="11" t="s">
        <v>352</v>
      </c>
      <c r="H9857" s="4">
        <v>11</v>
      </c>
      <c r="I9857" s="12">
        <v>21861.7</v>
      </c>
      <c r="J9857" s="12">
        <v>240478.7</v>
      </c>
      <c r="K9857" s="12">
        <v>4326.3100000000004</v>
      </c>
      <c r="L9857" s="4">
        <v>881</v>
      </c>
      <c r="M9857" s="4" t="s">
        <v>29</v>
      </c>
      <c r="N9857" s="4" t="str" cm="1">
        <f t="array" ref="N9857">_xlfn.SWITCH(E9857,"Delhi","North","Chennai","South","Hyderabad","South","Mumbai","Central","Bangalore","South")</f>
        <v>North</v>
      </c>
      <c r="O9857" s="12">
        <v>33404.04</v>
      </c>
      <c r="P9857" s="4">
        <f>Table1[[#This Row],[Delivery_Date]]-Table1[[#This Row],[Order_Date]]</f>
        <v>6</v>
      </c>
      <c r="Q9857" s="4" t="str">
        <f>IF(Table1[[#This Row],[Delivery delay days]]&gt;5,"delay","on time")</f>
        <v>delay</v>
      </c>
      <c r="R9857" s="10">
        <f>DATEVALUE(Table1[[#This Row],[Delivery_Date]])</f>
        <v>44950</v>
      </c>
      <c r="S9857" s="10">
        <f>DATEVALUE(Table1[[#This Row],[Order_Date]])</f>
        <v>44944</v>
      </c>
      <c r="T9857" s="4" t="str" cm="1">
        <f t="array" ref="T9857">_xlfn.IFS(Table1[[#This Row],[Inventory_Level]]&lt;=200,"low",Table1[[#This Row],[Inventory_Level]]&gt;=700,"high",Table1[[#This Row],[Inventory_Level]]&gt;200,"medium")</f>
        <v>high</v>
      </c>
    </row>
    <row r="9858" spans="1:20" x14ac:dyDescent="0.35">
      <c r="A9858" s="4">
        <v>9857</v>
      </c>
      <c r="B9858" s="4" t="s">
        <v>51</v>
      </c>
      <c r="C9858" s="4" t="s">
        <v>16</v>
      </c>
      <c r="D9858" s="4" t="s">
        <v>45</v>
      </c>
      <c r="E9858" s="4" t="s">
        <v>52</v>
      </c>
      <c r="F9858" s="10" t="s">
        <v>74</v>
      </c>
      <c r="G9858" s="11" t="s">
        <v>76</v>
      </c>
      <c r="H9858" s="4">
        <v>32</v>
      </c>
      <c r="I9858" s="12">
        <v>18597.59</v>
      </c>
      <c r="J9858" s="12">
        <v>595122.88</v>
      </c>
      <c r="K9858" s="12">
        <v>4627.88</v>
      </c>
      <c r="L9858" s="4">
        <v>445</v>
      </c>
      <c r="M9858" s="4" t="s">
        <v>21</v>
      </c>
      <c r="N9858" s="4" t="str" cm="1">
        <f t="array" ref="N9858">_xlfn.SWITCH(E9858,"Delhi","North","Chennai","South","Hyderabad","South","Mumbai","Central","Bangalore","South")</f>
        <v>Central</v>
      </c>
      <c r="O9858" s="12">
        <v>99340.1</v>
      </c>
      <c r="P9858" s="4">
        <f>Table1[[#This Row],[Delivery_Date]]-Table1[[#This Row],[Order_Date]]</f>
        <v>8</v>
      </c>
      <c r="Q9858" s="4" t="str">
        <f>IF(Table1[[#This Row],[Delivery delay days]]&gt;5,"delay","on time")</f>
        <v>delay</v>
      </c>
      <c r="R9858" s="10">
        <f>DATEVALUE(Table1[[#This Row],[Delivery_Date]])</f>
        <v>45239</v>
      </c>
      <c r="S9858" s="10">
        <f>DATEVALUE(Table1[[#This Row],[Order_Date]])</f>
        <v>45231</v>
      </c>
      <c r="T9858" s="4" t="str" cm="1">
        <f t="array" ref="T9858">_xlfn.IFS(Table1[[#This Row],[Inventory_Level]]&lt;=200,"low",Table1[[#This Row],[Inventory_Level]]&gt;=700,"high",Table1[[#This Row],[Inventory_Level]]&gt;200,"medium")</f>
        <v>medium</v>
      </c>
    </row>
    <row r="9859" spans="1:20" x14ac:dyDescent="0.35">
      <c r="A9859" s="4">
        <v>9858</v>
      </c>
      <c r="B9859" s="4" t="s">
        <v>51</v>
      </c>
      <c r="C9859" s="4" t="s">
        <v>16</v>
      </c>
      <c r="D9859" s="4" t="s">
        <v>39</v>
      </c>
      <c r="E9859" s="4" t="s">
        <v>60</v>
      </c>
      <c r="F9859" s="10" t="s">
        <v>158</v>
      </c>
      <c r="G9859" s="11" t="s">
        <v>80</v>
      </c>
      <c r="H9859" s="4">
        <v>21</v>
      </c>
      <c r="I9859" s="12">
        <v>2942.21</v>
      </c>
      <c r="J9859" s="12">
        <v>61786.41</v>
      </c>
      <c r="K9859" s="12">
        <v>1940.47</v>
      </c>
      <c r="L9859" s="4">
        <v>329</v>
      </c>
      <c r="M9859" s="4" t="s">
        <v>35</v>
      </c>
      <c r="N9859" s="4" t="str" cm="1">
        <f t="array" ref="N9859">_xlfn.SWITCH(E9859,"Delhi","North","Chennai","South","Hyderabad","South","Mumbai","Central","Bangalore","South")</f>
        <v>South</v>
      </c>
      <c r="O9859" s="12">
        <v>12674.92</v>
      </c>
      <c r="P9859" s="4">
        <f>Table1[[#This Row],[Delivery_Date]]-Table1[[#This Row],[Order_Date]]</f>
        <v>15</v>
      </c>
      <c r="Q9859" s="4" t="str">
        <f>IF(Table1[[#This Row],[Delivery delay days]]&gt;5,"delay","on time")</f>
        <v>delay</v>
      </c>
      <c r="R9859" s="10">
        <f>DATEVALUE(Table1[[#This Row],[Delivery_Date]])</f>
        <v>44993</v>
      </c>
      <c r="S9859" s="10">
        <f>DATEVALUE(Table1[[#This Row],[Order_Date]])</f>
        <v>44978</v>
      </c>
      <c r="T9859" s="4" t="str" cm="1">
        <f t="array" ref="T9859">_xlfn.IFS(Table1[[#This Row],[Inventory_Level]]&lt;=200,"low",Table1[[#This Row],[Inventory_Level]]&gt;=700,"high",Table1[[#This Row],[Inventory_Level]]&gt;200,"medium")</f>
        <v>medium</v>
      </c>
    </row>
    <row r="9860" spans="1:20" x14ac:dyDescent="0.35">
      <c r="A9860" s="4">
        <v>9859</v>
      </c>
      <c r="B9860" s="4" t="s">
        <v>31</v>
      </c>
      <c r="C9860" s="4" t="s">
        <v>38</v>
      </c>
      <c r="D9860" s="4" t="s">
        <v>39</v>
      </c>
      <c r="E9860" s="4" t="s">
        <v>26</v>
      </c>
      <c r="F9860" s="10" t="s">
        <v>226</v>
      </c>
      <c r="G9860" s="11" t="s">
        <v>177</v>
      </c>
      <c r="H9860" s="4">
        <v>62</v>
      </c>
      <c r="I9860" s="12">
        <v>5802.21</v>
      </c>
      <c r="J9860" s="12">
        <v>359737.02</v>
      </c>
      <c r="K9860" s="12">
        <v>2916.08</v>
      </c>
      <c r="L9860" s="4">
        <v>74</v>
      </c>
      <c r="M9860" s="4" t="s">
        <v>35</v>
      </c>
      <c r="N9860" s="4" t="str" cm="1">
        <f t="array" ref="N9860">_xlfn.SWITCH(E9860,"Delhi","North","Chennai","South","Hyderabad","South","Mumbai","Central","Bangalore","South")</f>
        <v>South</v>
      </c>
      <c r="O9860" s="12">
        <v>53949.04</v>
      </c>
      <c r="P9860" s="4">
        <f>Table1[[#This Row],[Delivery_Date]]-Table1[[#This Row],[Order_Date]]</f>
        <v>3</v>
      </c>
      <c r="Q9860" s="4" t="str">
        <f>IF(Table1[[#This Row],[Delivery delay days]]&gt;5,"delay","on time")</f>
        <v>on time</v>
      </c>
      <c r="R9860" s="10">
        <f>DATEVALUE(Table1[[#This Row],[Delivery_Date]])</f>
        <v>45008</v>
      </c>
      <c r="S9860" s="10">
        <f>DATEVALUE(Table1[[#This Row],[Order_Date]])</f>
        <v>45005</v>
      </c>
      <c r="T9860" s="4" t="str" cm="1">
        <f t="array" ref="T9860">_xlfn.IFS(Table1[[#This Row],[Inventory_Level]]&lt;=200,"low",Table1[[#This Row],[Inventory_Level]]&gt;=700,"high",Table1[[#This Row],[Inventory_Level]]&gt;200,"medium")</f>
        <v>low</v>
      </c>
    </row>
    <row r="9861" spans="1:20" x14ac:dyDescent="0.35">
      <c r="A9861" s="4">
        <v>9860</v>
      </c>
      <c r="B9861" s="4" t="s">
        <v>15</v>
      </c>
      <c r="C9861" s="4" t="s">
        <v>16</v>
      </c>
      <c r="D9861" s="4" t="s">
        <v>45</v>
      </c>
      <c r="E9861" s="4" t="s">
        <v>18</v>
      </c>
      <c r="F9861" s="10" t="s">
        <v>308</v>
      </c>
      <c r="G9861" s="11" t="s">
        <v>388</v>
      </c>
      <c r="H9861" s="4">
        <v>41</v>
      </c>
      <c r="I9861" s="12">
        <v>25259.59</v>
      </c>
      <c r="J9861" s="12">
        <v>1035643.19</v>
      </c>
      <c r="K9861" s="12">
        <v>1787.59</v>
      </c>
      <c r="L9861" s="4">
        <v>781</v>
      </c>
      <c r="M9861" s="4" t="s">
        <v>35</v>
      </c>
      <c r="N9861" s="4" t="str" cm="1">
        <f t="array" ref="N9861">_xlfn.SWITCH(E9861,"Delhi","North","Chennai","South","Hyderabad","South","Mumbai","Central","Bangalore","South")</f>
        <v>North</v>
      </c>
      <c r="O9861" s="12">
        <v>232741.13</v>
      </c>
      <c r="P9861" s="4">
        <f>Table1[[#This Row],[Delivery_Date]]-Table1[[#This Row],[Order_Date]]</f>
        <v>15</v>
      </c>
      <c r="Q9861" s="4" t="str">
        <f>IF(Table1[[#This Row],[Delivery delay days]]&gt;5,"delay","on time")</f>
        <v>delay</v>
      </c>
      <c r="R9861" s="10">
        <f>DATEVALUE(Table1[[#This Row],[Delivery_Date]])</f>
        <v>45296</v>
      </c>
      <c r="S9861" s="10">
        <f>DATEVALUE(Table1[[#This Row],[Order_Date]])</f>
        <v>45281</v>
      </c>
      <c r="T9861" s="4" t="str" cm="1">
        <f t="array" ref="T9861">_xlfn.IFS(Table1[[#This Row],[Inventory_Level]]&lt;=200,"low",Table1[[#This Row],[Inventory_Level]]&gt;=700,"high",Table1[[#This Row],[Inventory_Level]]&gt;200,"medium")</f>
        <v>high</v>
      </c>
    </row>
    <row r="9862" spans="1:20" x14ac:dyDescent="0.35">
      <c r="A9862" s="4">
        <v>9861</v>
      </c>
      <c r="B9862" s="4" t="s">
        <v>15</v>
      </c>
      <c r="C9862" s="4" t="s">
        <v>16</v>
      </c>
      <c r="D9862" s="4" t="s">
        <v>32</v>
      </c>
      <c r="E9862" s="4" t="s">
        <v>52</v>
      </c>
      <c r="F9862" s="10" t="s">
        <v>343</v>
      </c>
      <c r="G9862" s="11" t="s">
        <v>216</v>
      </c>
      <c r="H9862" s="4">
        <v>32</v>
      </c>
      <c r="I9862" s="12">
        <v>25053.03</v>
      </c>
      <c r="J9862" s="12">
        <v>801696.96</v>
      </c>
      <c r="K9862" s="12">
        <v>2764.21</v>
      </c>
      <c r="L9862" s="4">
        <v>187</v>
      </c>
      <c r="M9862" s="4" t="s">
        <v>29</v>
      </c>
      <c r="N9862" s="4" t="str" cm="1">
        <f t="array" ref="N9862">_xlfn.SWITCH(E9862,"Delhi","North","Chennai","South","Hyderabad","South","Mumbai","Central","Bangalore","South")</f>
        <v>Central</v>
      </c>
      <c r="O9862" s="12">
        <v>145065.89000000001</v>
      </c>
      <c r="P9862" s="4">
        <f>Table1[[#This Row],[Delivery_Date]]-Table1[[#This Row],[Order_Date]]</f>
        <v>4</v>
      </c>
      <c r="Q9862" s="4" t="str">
        <f>IF(Table1[[#This Row],[Delivery delay days]]&gt;5,"delay","on time")</f>
        <v>on time</v>
      </c>
      <c r="R9862" s="10">
        <f>DATEVALUE(Table1[[#This Row],[Delivery_Date]])</f>
        <v>44973</v>
      </c>
      <c r="S9862" s="10">
        <f>DATEVALUE(Table1[[#This Row],[Order_Date]])</f>
        <v>44969</v>
      </c>
      <c r="T9862" s="4" t="str" cm="1">
        <f t="array" ref="T9862">_xlfn.IFS(Table1[[#This Row],[Inventory_Level]]&lt;=200,"low",Table1[[#This Row],[Inventory_Level]]&gt;=700,"high",Table1[[#This Row],[Inventory_Level]]&gt;200,"medium")</f>
        <v>low</v>
      </c>
    </row>
    <row r="9863" spans="1:20" x14ac:dyDescent="0.35">
      <c r="A9863" s="4">
        <v>9862</v>
      </c>
      <c r="B9863" s="4" t="s">
        <v>51</v>
      </c>
      <c r="C9863" s="4" t="s">
        <v>16</v>
      </c>
      <c r="D9863" s="4" t="s">
        <v>45</v>
      </c>
      <c r="E9863" s="4" t="s">
        <v>52</v>
      </c>
      <c r="F9863" s="10" t="s">
        <v>228</v>
      </c>
      <c r="G9863" s="11" t="s">
        <v>416</v>
      </c>
      <c r="H9863" s="4">
        <v>93</v>
      </c>
      <c r="I9863" s="12">
        <v>43038.96</v>
      </c>
      <c r="J9863" s="12">
        <v>4002623.28</v>
      </c>
      <c r="K9863" s="12">
        <v>2606.92</v>
      </c>
      <c r="L9863" s="4">
        <v>477</v>
      </c>
      <c r="M9863" s="4" t="s">
        <v>35</v>
      </c>
      <c r="N9863" s="4" t="str" cm="1">
        <f t="array" ref="N9863">_xlfn.SWITCH(E9863,"Delhi","North","Chennai","South","Hyderabad","South","Mumbai","Central","Bangalore","South")</f>
        <v>Central</v>
      </c>
      <c r="O9863" s="12">
        <v>388665.23</v>
      </c>
      <c r="P9863" s="4">
        <f>Table1[[#This Row],[Delivery_Date]]-Table1[[#This Row],[Order_Date]]</f>
        <v>1</v>
      </c>
      <c r="Q9863" s="4" t="str">
        <f>IF(Table1[[#This Row],[Delivery delay days]]&gt;5,"delay","on time")</f>
        <v>on time</v>
      </c>
      <c r="R9863" s="10">
        <f>DATEVALUE(Table1[[#This Row],[Delivery_Date]])</f>
        <v>45025</v>
      </c>
      <c r="S9863" s="10">
        <f>DATEVALUE(Table1[[#This Row],[Order_Date]])</f>
        <v>45024</v>
      </c>
      <c r="T9863" s="4" t="str" cm="1">
        <f t="array" ref="T9863">_xlfn.IFS(Table1[[#This Row],[Inventory_Level]]&lt;=200,"low",Table1[[#This Row],[Inventory_Level]]&gt;=700,"high",Table1[[#This Row],[Inventory_Level]]&gt;200,"medium")</f>
        <v>medium</v>
      </c>
    </row>
    <row r="9864" spans="1:20" x14ac:dyDescent="0.35">
      <c r="A9864" s="4">
        <v>9863</v>
      </c>
      <c r="B9864" s="4" t="s">
        <v>59</v>
      </c>
      <c r="C9864" s="4" t="s">
        <v>16</v>
      </c>
      <c r="D9864" s="4" t="s">
        <v>45</v>
      </c>
      <c r="E9864" s="4" t="s">
        <v>26</v>
      </c>
      <c r="F9864" s="10" t="s">
        <v>106</v>
      </c>
      <c r="G9864" s="11" t="s">
        <v>72</v>
      </c>
      <c r="H9864" s="4">
        <v>59</v>
      </c>
      <c r="I9864" s="12">
        <v>31681.96</v>
      </c>
      <c r="J9864" s="12">
        <v>1869235.64</v>
      </c>
      <c r="K9864" s="12">
        <v>3968.8</v>
      </c>
      <c r="L9864" s="4">
        <v>577</v>
      </c>
      <c r="M9864" s="4" t="s">
        <v>42</v>
      </c>
      <c r="N9864" s="4" t="str" cm="1">
        <f t="array" ref="N9864">_xlfn.SWITCH(E9864,"Delhi","North","Chennai","South","Hyderabad","South","Mumbai","Central","Bangalore","South")</f>
        <v>South</v>
      </c>
      <c r="O9864" s="12">
        <v>321758.51</v>
      </c>
      <c r="P9864" s="4">
        <f>Table1[[#This Row],[Delivery_Date]]-Table1[[#This Row],[Order_Date]]</f>
        <v>5</v>
      </c>
      <c r="Q9864" s="4" t="str">
        <f>IF(Table1[[#This Row],[Delivery delay days]]&gt;5,"delay","on time")</f>
        <v>on time</v>
      </c>
      <c r="R9864" s="10">
        <f>DATEVALUE(Table1[[#This Row],[Delivery_Date]])</f>
        <v>45271</v>
      </c>
      <c r="S9864" s="10">
        <f>DATEVALUE(Table1[[#This Row],[Order_Date]])</f>
        <v>45266</v>
      </c>
      <c r="T9864" s="4" t="str" cm="1">
        <f t="array" ref="T9864">_xlfn.IFS(Table1[[#This Row],[Inventory_Level]]&lt;=200,"low",Table1[[#This Row],[Inventory_Level]]&gt;=700,"high",Table1[[#This Row],[Inventory_Level]]&gt;200,"medium")</f>
        <v>medium</v>
      </c>
    </row>
    <row r="9865" spans="1:20" x14ac:dyDescent="0.35">
      <c r="A9865" s="4">
        <v>9864</v>
      </c>
      <c r="B9865" s="4" t="s">
        <v>51</v>
      </c>
      <c r="C9865" s="4" t="s">
        <v>38</v>
      </c>
      <c r="D9865" s="4" t="s">
        <v>17</v>
      </c>
      <c r="E9865" s="4" t="s">
        <v>60</v>
      </c>
      <c r="F9865" s="10" t="s">
        <v>53</v>
      </c>
      <c r="G9865" s="11" t="s">
        <v>193</v>
      </c>
      <c r="H9865" s="4">
        <v>35</v>
      </c>
      <c r="I9865" s="12">
        <v>12004.79</v>
      </c>
      <c r="J9865" s="12">
        <v>420167.65</v>
      </c>
      <c r="K9865" s="12">
        <v>963.28</v>
      </c>
      <c r="L9865" s="4">
        <v>553</v>
      </c>
      <c r="M9865" s="4" t="s">
        <v>21</v>
      </c>
      <c r="N9865" s="4" t="str" cm="1">
        <f t="array" ref="N9865">_xlfn.SWITCH(E9865,"Delhi","North","Chennai","South","Hyderabad","South","Mumbai","Central","Bangalore","South")</f>
        <v>South</v>
      </c>
      <c r="O9865" s="12">
        <v>52550.28</v>
      </c>
      <c r="P9865" s="4">
        <f>Table1[[#This Row],[Delivery_Date]]-Table1[[#This Row],[Order_Date]]</f>
        <v>4</v>
      </c>
      <c r="Q9865" s="4" t="str">
        <f>IF(Table1[[#This Row],[Delivery delay days]]&gt;5,"delay","on time")</f>
        <v>on time</v>
      </c>
      <c r="R9865" s="10">
        <f>DATEVALUE(Table1[[#This Row],[Delivery_Date]])</f>
        <v>45209</v>
      </c>
      <c r="S9865" s="10">
        <f>DATEVALUE(Table1[[#This Row],[Order_Date]])</f>
        <v>45205</v>
      </c>
      <c r="T9865" s="4" t="str" cm="1">
        <f t="array" ref="T9865">_xlfn.IFS(Table1[[#This Row],[Inventory_Level]]&lt;=200,"low",Table1[[#This Row],[Inventory_Level]]&gt;=700,"high",Table1[[#This Row],[Inventory_Level]]&gt;200,"medium")</f>
        <v>medium</v>
      </c>
    </row>
    <row r="9866" spans="1:20" x14ac:dyDescent="0.35">
      <c r="A9866" s="4">
        <v>9865</v>
      </c>
      <c r="B9866" s="4" t="s">
        <v>37</v>
      </c>
      <c r="C9866" s="4" t="s">
        <v>24</v>
      </c>
      <c r="D9866" s="4" t="s">
        <v>45</v>
      </c>
      <c r="E9866" s="4" t="s">
        <v>26</v>
      </c>
      <c r="F9866" s="10" t="s">
        <v>226</v>
      </c>
      <c r="G9866" s="11" t="s">
        <v>105</v>
      </c>
      <c r="H9866" s="4">
        <v>64</v>
      </c>
      <c r="I9866" s="12">
        <v>32666.54</v>
      </c>
      <c r="J9866" s="12">
        <v>2090658.56</v>
      </c>
      <c r="K9866" s="12">
        <v>168.17</v>
      </c>
      <c r="L9866" s="4">
        <v>640</v>
      </c>
      <c r="M9866" s="4" t="s">
        <v>35</v>
      </c>
      <c r="N9866" s="4" t="str" cm="1">
        <f t="array" ref="N9866">_xlfn.SWITCH(E9866,"Delhi","North","Chennai","South","Hyderabad","South","Mumbai","Central","Bangalore","South")</f>
        <v>South</v>
      </c>
      <c r="O9866" s="12">
        <v>134392.43</v>
      </c>
      <c r="P9866" s="4">
        <f>Table1[[#This Row],[Delivery_Date]]-Table1[[#This Row],[Order_Date]]</f>
        <v>6</v>
      </c>
      <c r="Q9866" s="4" t="str">
        <f>IF(Table1[[#This Row],[Delivery delay days]]&gt;5,"delay","on time")</f>
        <v>delay</v>
      </c>
      <c r="R9866" s="10">
        <f>DATEVALUE(Table1[[#This Row],[Delivery_Date]])</f>
        <v>45011</v>
      </c>
      <c r="S9866" s="10">
        <f>DATEVALUE(Table1[[#This Row],[Order_Date]])</f>
        <v>45005</v>
      </c>
      <c r="T9866" s="4" t="str" cm="1">
        <f t="array" ref="T9866">_xlfn.IFS(Table1[[#This Row],[Inventory_Level]]&lt;=200,"low",Table1[[#This Row],[Inventory_Level]]&gt;=700,"high",Table1[[#This Row],[Inventory_Level]]&gt;200,"medium")</f>
        <v>medium</v>
      </c>
    </row>
    <row r="9867" spans="1:20" x14ac:dyDescent="0.35">
      <c r="A9867" s="4">
        <v>9866</v>
      </c>
      <c r="B9867" s="4" t="s">
        <v>23</v>
      </c>
      <c r="C9867" s="4" t="s">
        <v>24</v>
      </c>
      <c r="D9867" s="4" t="s">
        <v>17</v>
      </c>
      <c r="E9867" s="4" t="s">
        <v>26</v>
      </c>
      <c r="F9867" s="10" t="s">
        <v>355</v>
      </c>
      <c r="G9867" s="11" t="s">
        <v>418</v>
      </c>
      <c r="H9867" s="4">
        <v>13</v>
      </c>
      <c r="I9867" s="12">
        <v>48975.61</v>
      </c>
      <c r="J9867" s="12">
        <v>636682.93000000005</v>
      </c>
      <c r="K9867" s="12">
        <v>3333.19</v>
      </c>
      <c r="L9867" s="4">
        <v>941</v>
      </c>
      <c r="M9867" s="4" t="s">
        <v>29</v>
      </c>
      <c r="N9867" s="4" t="str" cm="1">
        <f t="array" ref="N9867">_xlfn.SWITCH(E9867,"Delhi","North","Chennai","South","Hyderabad","South","Mumbai","Central","Bangalore","South")</f>
        <v>South</v>
      </c>
      <c r="O9867" s="12">
        <v>92272.17</v>
      </c>
      <c r="P9867" s="4">
        <f>Table1[[#This Row],[Delivery_Date]]-Table1[[#This Row],[Order_Date]]</f>
        <v>13</v>
      </c>
      <c r="Q9867" s="4" t="str">
        <f>IF(Table1[[#This Row],[Delivery delay days]]&gt;5,"delay","on time")</f>
        <v>delay</v>
      </c>
      <c r="R9867" s="10">
        <f>DATEVALUE(Table1[[#This Row],[Delivery_Date]])</f>
        <v>45300</v>
      </c>
      <c r="S9867" s="10">
        <f>DATEVALUE(Table1[[#This Row],[Order_Date]])</f>
        <v>45287</v>
      </c>
      <c r="T9867" s="4" t="str" cm="1">
        <f t="array" ref="T9867">_xlfn.IFS(Table1[[#This Row],[Inventory_Level]]&lt;=200,"low",Table1[[#This Row],[Inventory_Level]]&gt;=700,"high",Table1[[#This Row],[Inventory_Level]]&gt;200,"medium")</f>
        <v>high</v>
      </c>
    </row>
    <row r="9868" spans="1:20" x14ac:dyDescent="0.35">
      <c r="A9868" s="4">
        <v>9867</v>
      </c>
      <c r="B9868" s="4" t="s">
        <v>51</v>
      </c>
      <c r="C9868" s="4" t="s">
        <v>16</v>
      </c>
      <c r="D9868" s="4" t="s">
        <v>25</v>
      </c>
      <c r="E9868" s="4" t="s">
        <v>52</v>
      </c>
      <c r="F9868" s="10" t="s">
        <v>253</v>
      </c>
      <c r="G9868" s="11" t="s">
        <v>175</v>
      </c>
      <c r="H9868" s="4">
        <v>94</v>
      </c>
      <c r="I9868" s="12">
        <v>22822.1</v>
      </c>
      <c r="J9868" s="12">
        <v>2145277.4</v>
      </c>
      <c r="K9868" s="12">
        <v>655.92</v>
      </c>
      <c r="L9868" s="4">
        <v>418</v>
      </c>
      <c r="M9868" s="4" t="s">
        <v>42</v>
      </c>
      <c r="N9868" s="4" t="str" cm="1">
        <f t="array" ref="N9868">_xlfn.SWITCH(E9868,"Delhi","North","Chennai","South","Hyderabad","South","Mumbai","Central","Bangalore","South")</f>
        <v>Central</v>
      </c>
      <c r="O9868" s="12">
        <v>472231.99</v>
      </c>
      <c r="P9868" s="4">
        <f>Table1[[#This Row],[Delivery_Date]]-Table1[[#This Row],[Order_Date]]</f>
        <v>11</v>
      </c>
      <c r="Q9868" s="4" t="str">
        <f>IF(Table1[[#This Row],[Delivery delay days]]&gt;5,"delay","on time")</f>
        <v>delay</v>
      </c>
      <c r="R9868" s="10">
        <f>DATEVALUE(Table1[[#This Row],[Delivery_Date]])</f>
        <v>45105</v>
      </c>
      <c r="S9868" s="10">
        <f>DATEVALUE(Table1[[#This Row],[Order_Date]])</f>
        <v>45094</v>
      </c>
      <c r="T9868" s="4" t="str" cm="1">
        <f t="array" ref="T9868">_xlfn.IFS(Table1[[#This Row],[Inventory_Level]]&lt;=200,"low",Table1[[#This Row],[Inventory_Level]]&gt;=700,"high",Table1[[#This Row],[Inventory_Level]]&gt;200,"medium")</f>
        <v>medium</v>
      </c>
    </row>
    <row r="9869" spans="1:20" x14ac:dyDescent="0.35">
      <c r="A9869" s="4">
        <v>9868</v>
      </c>
      <c r="B9869" s="4" t="s">
        <v>23</v>
      </c>
      <c r="C9869" s="4" t="s">
        <v>38</v>
      </c>
      <c r="D9869" s="4" t="s">
        <v>39</v>
      </c>
      <c r="E9869" s="4" t="s">
        <v>52</v>
      </c>
      <c r="F9869" s="10" t="s">
        <v>155</v>
      </c>
      <c r="G9869" s="11" t="s">
        <v>317</v>
      </c>
      <c r="H9869" s="4">
        <v>20</v>
      </c>
      <c r="I9869" s="12">
        <v>11844.76</v>
      </c>
      <c r="J9869" s="12">
        <v>236895.2</v>
      </c>
      <c r="K9869" s="12">
        <v>1623.37</v>
      </c>
      <c r="L9869" s="4">
        <v>509</v>
      </c>
      <c r="M9869" s="4" t="s">
        <v>21</v>
      </c>
      <c r="N9869" s="4" t="str" cm="1">
        <f t="array" ref="N9869">_xlfn.SWITCH(E9869,"Delhi","North","Chennai","South","Hyderabad","South","Mumbai","Central","Bangalore","South")</f>
        <v>Central</v>
      </c>
      <c r="O9869" s="12">
        <v>40574.83</v>
      </c>
      <c r="P9869" s="4">
        <f>Table1[[#This Row],[Delivery_Date]]-Table1[[#This Row],[Order_Date]]</f>
        <v>4</v>
      </c>
      <c r="Q9869" s="4" t="str">
        <f>IF(Table1[[#This Row],[Delivery delay days]]&gt;5,"delay","on time")</f>
        <v>on time</v>
      </c>
      <c r="R9869" s="10">
        <f>DATEVALUE(Table1[[#This Row],[Delivery_Date]])</f>
        <v>44968</v>
      </c>
      <c r="S9869" s="10">
        <f>DATEVALUE(Table1[[#This Row],[Order_Date]])</f>
        <v>44964</v>
      </c>
      <c r="T9869" s="4" t="str" cm="1">
        <f t="array" ref="T9869">_xlfn.IFS(Table1[[#This Row],[Inventory_Level]]&lt;=200,"low",Table1[[#This Row],[Inventory_Level]]&gt;=700,"high",Table1[[#This Row],[Inventory_Level]]&gt;200,"medium")</f>
        <v>medium</v>
      </c>
    </row>
    <row r="9870" spans="1:20" x14ac:dyDescent="0.35">
      <c r="A9870" s="4">
        <v>9869</v>
      </c>
      <c r="B9870" s="4" t="s">
        <v>23</v>
      </c>
      <c r="C9870" s="4" t="s">
        <v>24</v>
      </c>
      <c r="D9870" s="4" t="s">
        <v>17</v>
      </c>
      <c r="E9870" s="4" t="s">
        <v>18</v>
      </c>
      <c r="F9870" s="10" t="s">
        <v>244</v>
      </c>
      <c r="G9870" s="11" t="s">
        <v>262</v>
      </c>
      <c r="H9870" s="4">
        <v>39</v>
      </c>
      <c r="I9870" s="12">
        <v>28850.04</v>
      </c>
      <c r="J9870" s="12">
        <v>1125151.56</v>
      </c>
      <c r="K9870" s="12">
        <v>1946.85</v>
      </c>
      <c r="L9870" s="4">
        <v>50</v>
      </c>
      <c r="M9870" s="4" t="s">
        <v>29</v>
      </c>
      <c r="N9870" s="4" t="str" cm="1">
        <f t="array" ref="N9870">_xlfn.SWITCH(E9870,"Delhi","North","Chennai","South","Hyderabad","South","Mumbai","Central","Bangalore","South")</f>
        <v>North</v>
      </c>
      <c r="O9870" s="12">
        <v>254233.5</v>
      </c>
      <c r="P9870" s="4">
        <f>Table1[[#This Row],[Delivery_Date]]-Table1[[#This Row],[Order_Date]]</f>
        <v>5</v>
      </c>
      <c r="Q9870" s="4" t="str">
        <f>IF(Table1[[#This Row],[Delivery delay days]]&gt;5,"delay","on time")</f>
        <v>on time</v>
      </c>
      <c r="R9870" s="10">
        <f>DATEVALUE(Table1[[#This Row],[Delivery_Date]])</f>
        <v>44953</v>
      </c>
      <c r="S9870" s="10">
        <f>DATEVALUE(Table1[[#This Row],[Order_Date]])</f>
        <v>44948</v>
      </c>
      <c r="T9870" s="4" t="str" cm="1">
        <f t="array" ref="T9870">_xlfn.IFS(Table1[[#This Row],[Inventory_Level]]&lt;=200,"low",Table1[[#This Row],[Inventory_Level]]&gt;=700,"high",Table1[[#This Row],[Inventory_Level]]&gt;200,"medium")</f>
        <v>low</v>
      </c>
    </row>
    <row r="9871" spans="1:20" x14ac:dyDescent="0.35">
      <c r="A9871" s="4">
        <v>9870</v>
      </c>
      <c r="B9871" s="4" t="s">
        <v>15</v>
      </c>
      <c r="C9871" s="4" t="s">
        <v>38</v>
      </c>
      <c r="D9871" s="4" t="s">
        <v>32</v>
      </c>
      <c r="E9871" s="4" t="s">
        <v>46</v>
      </c>
      <c r="F9871" s="10" t="s">
        <v>368</v>
      </c>
      <c r="G9871" s="11" t="s">
        <v>398</v>
      </c>
      <c r="H9871" s="4">
        <v>1</v>
      </c>
      <c r="I9871" s="12">
        <v>46878.86</v>
      </c>
      <c r="J9871" s="12">
        <v>46878.86</v>
      </c>
      <c r="K9871" s="12">
        <v>2480.21</v>
      </c>
      <c r="L9871" s="4">
        <v>659</v>
      </c>
      <c r="M9871" s="4" t="s">
        <v>35</v>
      </c>
      <c r="N9871" s="4" t="str" cm="1">
        <f t="array" ref="N9871">_xlfn.SWITCH(E9871,"Delhi","North","Chennai","South","Hyderabad","South","Mumbai","Central","Bangalore","South")</f>
        <v>South</v>
      </c>
      <c r="O9871" s="12">
        <v>8678.86</v>
      </c>
      <c r="P9871" s="4">
        <f>Table1[[#This Row],[Delivery_Date]]-Table1[[#This Row],[Order_Date]]</f>
        <v>1</v>
      </c>
      <c r="Q9871" s="4" t="str">
        <f>IF(Table1[[#This Row],[Delivery delay days]]&gt;5,"delay","on time")</f>
        <v>on time</v>
      </c>
      <c r="R9871" s="10">
        <f>DATEVALUE(Table1[[#This Row],[Delivery_Date]])</f>
        <v>44991</v>
      </c>
      <c r="S9871" s="10">
        <f>DATEVALUE(Table1[[#This Row],[Order_Date]])</f>
        <v>44990</v>
      </c>
      <c r="T9871" s="4" t="str" cm="1">
        <f t="array" ref="T9871">_xlfn.IFS(Table1[[#This Row],[Inventory_Level]]&lt;=200,"low",Table1[[#This Row],[Inventory_Level]]&gt;=700,"high",Table1[[#This Row],[Inventory_Level]]&gt;200,"medium")</f>
        <v>medium</v>
      </c>
    </row>
    <row r="9872" spans="1:20" x14ac:dyDescent="0.35">
      <c r="A9872" s="4">
        <v>9871</v>
      </c>
      <c r="B9872" s="4" t="s">
        <v>23</v>
      </c>
      <c r="C9872" s="4" t="s">
        <v>38</v>
      </c>
      <c r="D9872" s="4" t="s">
        <v>39</v>
      </c>
      <c r="E9872" s="4" t="s">
        <v>18</v>
      </c>
      <c r="F9872" s="10" t="s">
        <v>329</v>
      </c>
      <c r="G9872" s="11" t="s">
        <v>131</v>
      </c>
      <c r="H9872" s="4">
        <v>99</v>
      </c>
      <c r="I9872" s="12">
        <v>6294.12</v>
      </c>
      <c r="J9872" s="12">
        <v>623117.88</v>
      </c>
      <c r="K9872" s="12">
        <v>4984.08</v>
      </c>
      <c r="L9872" s="4">
        <v>122</v>
      </c>
      <c r="M9872" s="4" t="s">
        <v>42</v>
      </c>
      <c r="N9872" s="4" t="str" cm="1">
        <f t="array" ref="N9872">_xlfn.SWITCH(E9872,"Delhi","North","Chennai","South","Hyderabad","South","Mumbai","Central","Bangalore","South")</f>
        <v>North</v>
      </c>
      <c r="O9872" s="12">
        <v>32688.57</v>
      </c>
      <c r="P9872" s="4">
        <f>Table1[[#This Row],[Delivery_Date]]-Table1[[#This Row],[Order_Date]]</f>
        <v>1</v>
      </c>
      <c r="Q9872" s="4" t="str">
        <f>IF(Table1[[#This Row],[Delivery delay days]]&gt;5,"delay","on time")</f>
        <v>on time</v>
      </c>
      <c r="R9872" s="10">
        <f>DATEVALUE(Table1[[#This Row],[Delivery_Date]])</f>
        <v>45131</v>
      </c>
      <c r="S9872" s="10">
        <f>DATEVALUE(Table1[[#This Row],[Order_Date]])</f>
        <v>45130</v>
      </c>
      <c r="T9872" s="4" t="str" cm="1">
        <f t="array" ref="T9872">_xlfn.IFS(Table1[[#This Row],[Inventory_Level]]&lt;=200,"low",Table1[[#This Row],[Inventory_Level]]&gt;=700,"high",Table1[[#This Row],[Inventory_Level]]&gt;200,"medium")</f>
        <v>low</v>
      </c>
    </row>
    <row r="9873" spans="1:20" x14ac:dyDescent="0.35">
      <c r="A9873" s="4">
        <v>9872</v>
      </c>
      <c r="B9873" s="4" t="s">
        <v>15</v>
      </c>
      <c r="C9873" s="4" t="s">
        <v>24</v>
      </c>
      <c r="D9873" s="4" t="s">
        <v>32</v>
      </c>
      <c r="E9873" s="4" t="s">
        <v>46</v>
      </c>
      <c r="F9873" s="10" t="s">
        <v>211</v>
      </c>
      <c r="G9873" s="11" t="s">
        <v>40</v>
      </c>
      <c r="H9873" s="4">
        <v>12</v>
      </c>
      <c r="I9873" s="12">
        <v>29154.47</v>
      </c>
      <c r="J9873" s="12">
        <v>349853.64</v>
      </c>
      <c r="K9873" s="12">
        <v>4034.3</v>
      </c>
      <c r="L9873" s="4">
        <v>854</v>
      </c>
      <c r="M9873" s="4" t="s">
        <v>42</v>
      </c>
      <c r="N9873" s="4" t="str" cm="1">
        <f t="array" ref="N9873">_xlfn.SWITCH(E9873,"Delhi","North","Chennai","South","Hyderabad","South","Mumbai","Central","Bangalore","South")</f>
        <v>South</v>
      </c>
      <c r="O9873" s="12">
        <v>62896.39</v>
      </c>
      <c r="P9873" s="4">
        <f>Table1[[#This Row],[Delivery_Date]]-Table1[[#This Row],[Order_Date]]</f>
        <v>13</v>
      </c>
      <c r="Q9873" s="4" t="str">
        <f>IF(Table1[[#This Row],[Delivery delay days]]&gt;5,"delay","on time")</f>
        <v>delay</v>
      </c>
      <c r="R9873" s="10">
        <f>DATEVALUE(Table1[[#This Row],[Delivery_Date]])</f>
        <v>45033</v>
      </c>
      <c r="S9873" s="10">
        <f>DATEVALUE(Table1[[#This Row],[Order_Date]])</f>
        <v>45020</v>
      </c>
      <c r="T9873" s="4" t="str" cm="1">
        <f t="array" ref="T9873">_xlfn.IFS(Table1[[#This Row],[Inventory_Level]]&lt;=200,"low",Table1[[#This Row],[Inventory_Level]]&gt;=700,"high",Table1[[#This Row],[Inventory_Level]]&gt;200,"medium")</f>
        <v>high</v>
      </c>
    </row>
    <row r="9874" spans="1:20" x14ac:dyDescent="0.35">
      <c r="A9874" s="4">
        <v>9873</v>
      </c>
      <c r="B9874" s="4" t="s">
        <v>51</v>
      </c>
      <c r="C9874" s="4" t="s">
        <v>24</v>
      </c>
      <c r="D9874" s="4" t="s">
        <v>32</v>
      </c>
      <c r="E9874" s="4" t="s">
        <v>52</v>
      </c>
      <c r="F9874" s="10" t="s">
        <v>118</v>
      </c>
      <c r="G9874" s="11" t="s">
        <v>294</v>
      </c>
      <c r="H9874" s="4">
        <v>69</v>
      </c>
      <c r="I9874" s="12">
        <v>2408.02</v>
      </c>
      <c r="J9874" s="12">
        <v>166153.38</v>
      </c>
      <c r="K9874" s="12">
        <v>3671.49</v>
      </c>
      <c r="L9874" s="4">
        <v>184</v>
      </c>
      <c r="M9874" s="4" t="s">
        <v>21</v>
      </c>
      <c r="N9874" s="4" t="str" cm="1">
        <f t="array" ref="N9874">_xlfn.SWITCH(E9874,"Delhi","North","Chennai","South","Hyderabad","South","Mumbai","Central","Bangalore","South")</f>
        <v>Central</v>
      </c>
      <c r="O9874" s="12">
        <v>29288.53</v>
      </c>
      <c r="P9874" s="4">
        <f>Table1[[#This Row],[Delivery_Date]]-Table1[[#This Row],[Order_Date]]</f>
        <v>11</v>
      </c>
      <c r="Q9874" s="4" t="str">
        <f>IF(Table1[[#This Row],[Delivery delay days]]&gt;5,"delay","on time")</f>
        <v>delay</v>
      </c>
      <c r="R9874" s="10">
        <f>DATEVALUE(Table1[[#This Row],[Delivery_Date]])</f>
        <v>45280</v>
      </c>
      <c r="S9874" s="10">
        <f>DATEVALUE(Table1[[#This Row],[Order_Date]])</f>
        <v>45269</v>
      </c>
      <c r="T9874" s="4" t="str" cm="1">
        <f t="array" ref="T9874">_xlfn.IFS(Table1[[#This Row],[Inventory_Level]]&lt;=200,"low",Table1[[#This Row],[Inventory_Level]]&gt;=700,"high",Table1[[#This Row],[Inventory_Level]]&gt;200,"medium")</f>
        <v>low</v>
      </c>
    </row>
    <row r="9875" spans="1:20" x14ac:dyDescent="0.35">
      <c r="A9875" s="4">
        <v>9874</v>
      </c>
      <c r="B9875" s="4" t="s">
        <v>15</v>
      </c>
      <c r="C9875" s="4" t="s">
        <v>38</v>
      </c>
      <c r="D9875" s="4" t="s">
        <v>45</v>
      </c>
      <c r="E9875" s="4" t="s">
        <v>52</v>
      </c>
      <c r="F9875" s="10" t="s">
        <v>124</v>
      </c>
      <c r="G9875" s="11" t="s">
        <v>125</v>
      </c>
      <c r="H9875" s="4">
        <v>98</v>
      </c>
      <c r="I9875" s="12">
        <v>30115.360000000001</v>
      </c>
      <c r="J9875" s="12">
        <v>2951305.28</v>
      </c>
      <c r="K9875" s="12">
        <v>1513.99</v>
      </c>
      <c r="L9875" s="4">
        <v>455</v>
      </c>
      <c r="M9875" s="4" t="s">
        <v>29</v>
      </c>
      <c r="N9875" s="4" t="str" cm="1">
        <f t="array" ref="N9875">_xlfn.SWITCH(E9875,"Delhi","North","Chennai","South","Hyderabad","South","Mumbai","Central","Bangalore","South")</f>
        <v>Central</v>
      </c>
      <c r="O9875" s="12">
        <v>298011.77</v>
      </c>
      <c r="P9875" s="4">
        <f>Table1[[#This Row],[Delivery_Date]]-Table1[[#This Row],[Order_Date]]</f>
        <v>2</v>
      </c>
      <c r="Q9875" s="4" t="str">
        <f>IF(Table1[[#This Row],[Delivery delay days]]&gt;5,"delay","on time")</f>
        <v>on time</v>
      </c>
      <c r="R9875" s="10">
        <f>DATEVALUE(Table1[[#This Row],[Delivery_Date]])</f>
        <v>45067</v>
      </c>
      <c r="S9875" s="10">
        <f>DATEVALUE(Table1[[#This Row],[Order_Date]])</f>
        <v>45065</v>
      </c>
      <c r="T9875" s="4" t="str" cm="1">
        <f t="array" ref="T9875">_xlfn.IFS(Table1[[#This Row],[Inventory_Level]]&lt;=200,"low",Table1[[#This Row],[Inventory_Level]]&gt;=700,"high",Table1[[#This Row],[Inventory_Level]]&gt;200,"medium")</f>
        <v>medium</v>
      </c>
    </row>
    <row r="9876" spans="1:20" x14ac:dyDescent="0.35">
      <c r="A9876" s="4">
        <v>9875</v>
      </c>
      <c r="B9876" s="4" t="s">
        <v>44</v>
      </c>
      <c r="C9876" s="4" t="s">
        <v>38</v>
      </c>
      <c r="D9876" s="4" t="s">
        <v>32</v>
      </c>
      <c r="E9876" s="4" t="s">
        <v>60</v>
      </c>
      <c r="F9876" s="10" t="s">
        <v>353</v>
      </c>
      <c r="G9876" s="11" t="s">
        <v>314</v>
      </c>
      <c r="H9876" s="4">
        <v>73</v>
      </c>
      <c r="I9876" s="12">
        <v>30374.05</v>
      </c>
      <c r="J9876" s="12">
        <v>2217305.65</v>
      </c>
      <c r="K9876" s="12">
        <v>4636.28</v>
      </c>
      <c r="L9876" s="4">
        <v>704</v>
      </c>
      <c r="M9876" s="4" t="s">
        <v>35</v>
      </c>
      <c r="N9876" s="4" t="str" cm="1">
        <f t="array" ref="N9876">_xlfn.SWITCH(E9876,"Delhi","North","Chennai","South","Hyderabad","South","Mumbai","Central","Bangalore","South")</f>
        <v>South</v>
      </c>
      <c r="O9876" s="12">
        <v>408666.01</v>
      </c>
      <c r="P9876" s="4">
        <f>Table1[[#This Row],[Delivery_Date]]-Table1[[#This Row],[Order_Date]]</f>
        <v>2</v>
      </c>
      <c r="Q9876" s="4" t="str">
        <f>IF(Table1[[#This Row],[Delivery delay days]]&gt;5,"delay","on time")</f>
        <v>on time</v>
      </c>
      <c r="R9876" s="10">
        <f>DATEVALUE(Table1[[#This Row],[Delivery_Date]])</f>
        <v>45108</v>
      </c>
      <c r="S9876" s="10">
        <f>DATEVALUE(Table1[[#This Row],[Order_Date]])</f>
        <v>45106</v>
      </c>
      <c r="T9876" s="4" t="str" cm="1">
        <f t="array" ref="T9876">_xlfn.IFS(Table1[[#This Row],[Inventory_Level]]&lt;=200,"low",Table1[[#This Row],[Inventory_Level]]&gt;=700,"high",Table1[[#This Row],[Inventory_Level]]&gt;200,"medium")</f>
        <v>high</v>
      </c>
    </row>
    <row r="9877" spans="1:20" x14ac:dyDescent="0.35">
      <c r="A9877" s="4">
        <v>9876</v>
      </c>
      <c r="B9877" s="4" t="s">
        <v>59</v>
      </c>
      <c r="C9877" s="4" t="s">
        <v>16</v>
      </c>
      <c r="D9877" s="4" t="s">
        <v>45</v>
      </c>
      <c r="E9877" s="4" t="s">
        <v>52</v>
      </c>
      <c r="F9877" s="10" t="s">
        <v>252</v>
      </c>
      <c r="G9877" s="11" t="s">
        <v>100</v>
      </c>
      <c r="H9877" s="4">
        <v>100</v>
      </c>
      <c r="I9877" s="12">
        <v>36685.14</v>
      </c>
      <c r="J9877" s="12">
        <v>3668514</v>
      </c>
      <c r="K9877" s="12">
        <v>634.21</v>
      </c>
      <c r="L9877" s="4">
        <v>464</v>
      </c>
      <c r="M9877" s="4" t="s">
        <v>29</v>
      </c>
      <c r="N9877" s="4" t="str" cm="1">
        <f t="array" ref="N9877">_xlfn.SWITCH(E9877,"Delhi","North","Chennai","South","Hyderabad","South","Mumbai","Central","Bangalore","South")</f>
        <v>Central</v>
      </c>
      <c r="O9877" s="12">
        <v>870262.02</v>
      </c>
      <c r="P9877" s="4">
        <f>Table1[[#This Row],[Delivery_Date]]-Table1[[#This Row],[Order_Date]]</f>
        <v>1</v>
      </c>
      <c r="Q9877" s="4" t="str">
        <f>IF(Table1[[#This Row],[Delivery delay days]]&gt;5,"delay","on time")</f>
        <v>on time</v>
      </c>
      <c r="R9877" s="10">
        <f>DATEVALUE(Table1[[#This Row],[Delivery_Date]])</f>
        <v>45090</v>
      </c>
      <c r="S9877" s="10">
        <f>DATEVALUE(Table1[[#This Row],[Order_Date]])</f>
        <v>45089</v>
      </c>
      <c r="T9877" s="4" t="str" cm="1">
        <f t="array" ref="T9877">_xlfn.IFS(Table1[[#This Row],[Inventory_Level]]&lt;=200,"low",Table1[[#This Row],[Inventory_Level]]&gt;=700,"high",Table1[[#This Row],[Inventory_Level]]&gt;200,"medium")</f>
        <v>medium</v>
      </c>
    </row>
    <row r="9878" spans="1:20" x14ac:dyDescent="0.35">
      <c r="A9878" s="4">
        <v>9877</v>
      </c>
      <c r="B9878" s="4" t="s">
        <v>23</v>
      </c>
      <c r="C9878" s="4" t="s">
        <v>16</v>
      </c>
      <c r="D9878" s="4" t="s">
        <v>25</v>
      </c>
      <c r="E9878" s="4" t="s">
        <v>18</v>
      </c>
      <c r="F9878" s="10" t="s">
        <v>316</v>
      </c>
      <c r="G9878" s="11" t="s">
        <v>158</v>
      </c>
      <c r="H9878" s="4">
        <v>47</v>
      </c>
      <c r="I9878" s="12">
        <v>39725.81</v>
      </c>
      <c r="J9878" s="12">
        <v>1867113.07</v>
      </c>
      <c r="K9878" s="12">
        <v>1330.15</v>
      </c>
      <c r="L9878" s="4">
        <v>514</v>
      </c>
      <c r="M9878" s="4" t="s">
        <v>42</v>
      </c>
      <c r="N9878" s="4" t="str" cm="1">
        <f t="array" ref="N9878">_xlfn.SWITCH(E9878,"Delhi","North","Chennai","South","Hyderabad","South","Mumbai","Central","Bangalore","South")</f>
        <v>North</v>
      </c>
      <c r="O9878" s="12">
        <v>413894.75</v>
      </c>
      <c r="P9878" s="4">
        <f>Table1[[#This Row],[Delivery_Date]]-Table1[[#This Row],[Order_Date]]</f>
        <v>13</v>
      </c>
      <c r="Q9878" s="4" t="str">
        <f>IF(Table1[[#This Row],[Delivery delay days]]&gt;5,"delay","on time")</f>
        <v>delay</v>
      </c>
      <c r="R9878" s="10">
        <f>DATEVALUE(Table1[[#This Row],[Delivery_Date]])</f>
        <v>44978</v>
      </c>
      <c r="S9878" s="10">
        <f>DATEVALUE(Table1[[#This Row],[Order_Date]])</f>
        <v>44965</v>
      </c>
      <c r="T9878" s="4" t="str" cm="1">
        <f t="array" ref="T9878">_xlfn.IFS(Table1[[#This Row],[Inventory_Level]]&lt;=200,"low",Table1[[#This Row],[Inventory_Level]]&gt;=700,"high",Table1[[#This Row],[Inventory_Level]]&gt;200,"medium")</f>
        <v>medium</v>
      </c>
    </row>
    <row r="9879" spans="1:20" x14ac:dyDescent="0.35">
      <c r="A9879" s="4">
        <v>9878</v>
      </c>
      <c r="B9879" s="4" t="s">
        <v>51</v>
      </c>
      <c r="C9879" s="4" t="s">
        <v>16</v>
      </c>
      <c r="D9879" s="4" t="s">
        <v>39</v>
      </c>
      <c r="E9879" s="4" t="s">
        <v>26</v>
      </c>
      <c r="F9879" s="10" t="s">
        <v>376</v>
      </c>
      <c r="G9879" s="11" t="s">
        <v>352</v>
      </c>
      <c r="H9879" s="4">
        <v>62</v>
      </c>
      <c r="I9879" s="12">
        <v>17855.810000000001</v>
      </c>
      <c r="J9879" s="12">
        <v>1107060.22</v>
      </c>
      <c r="K9879" s="12">
        <v>1441.35</v>
      </c>
      <c r="L9879" s="4">
        <v>991</v>
      </c>
      <c r="M9879" s="4" t="s">
        <v>42</v>
      </c>
      <c r="N9879" s="4" t="str" cm="1">
        <f t="array" ref="N9879">_xlfn.SWITCH(E9879,"Delhi","North","Chennai","South","Hyderabad","South","Mumbai","Central","Bangalore","South")</f>
        <v>South</v>
      </c>
      <c r="O9879" s="12">
        <v>86218.18</v>
      </c>
      <c r="P9879" s="4">
        <f>Table1[[#This Row],[Delivery_Date]]-Table1[[#This Row],[Order_Date]]</f>
        <v>9</v>
      </c>
      <c r="Q9879" s="4" t="str">
        <f>IF(Table1[[#This Row],[Delivery delay days]]&gt;5,"delay","on time")</f>
        <v>delay</v>
      </c>
      <c r="R9879" s="10">
        <f>DATEVALUE(Table1[[#This Row],[Delivery_Date]])</f>
        <v>44950</v>
      </c>
      <c r="S9879" s="10">
        <f>DATEVALUE(Table1[[#This Row],[Order_Date]])</f>
        <v>44941</v>
      </c>
      <c r="T9879" s="4" t="str" cm="1">
        <f t="array" ref="T9879">_xlfn.IFS(Table1[[#This Row],[Inventory_Level]]&lt;=200,"low",Table1[[#This Row],[Inventory_Level]]&gt;=700,"high",Table1[[#This Row],[Inventory_Level]]&gt;200,"medium")</f>
        <v>high</v>
      </c>
    </row>
    <row r="9880" spans="1:20" x14ac:dyDescent="0.35">
      <c r="A9880" s="4">
        <v>9879</v>
      </c>
      <c r="B9880" s="4" t="s">
        <v>31</v>
      </c>
      <c r="C9880" s="4" t="s">
        <v>38</v>
      </c>
      <c r="D9880" s="4" t="s">
        <v>39</v>
      </c>
      <c r="E9880" s="4" t="s">
        <v>46</v>
      </c>
      <c r="F9880" s="10" t="s">
        <v>287</v>
      </c>
      <c r="G9880" s="11" t="s">
        <v>276</v>
      </c>
      <c r="H9880" s="4">
        <v>54</v>
      </c>
      <c r="I9880" s="12">
        <v>25741.7</v>
      </c>
      <c r="J9880" s="12">
        <v>1390051.8</v>
      </c>
      <c r="K9880" s="12">
        <v>2935.45</v>
      </c>
      <c r="L9880" s="4">
        <v>767</v>
      </c>
      <c r="M9880" s="4" t="s">
        <v>42</v>
      </c>
      <c r="N9880" s="4" t="str" cm="1">
        <f t="array" ref="N9880">_xlfn.SWITCH(E9880,"Delhi","North","Chennai","South","Hyderabad","South","Mumbai","Central","Bangalore","South")</f>
        <v>South</v>
      </c>
      <c r="O9880" s="12">
        <v>276246.61</v>
      </c>
      <c r="P9880" s="4">
        <f>Table1[[#This Row],[Delivery_Date]]-Table1[[#This Row],[Order_Date]]</f>
        <v>8</v>
      </c>
      <c r="Q9880" s="4" t="str">
        <f>IF(Table1[[#This Row],[Delivery delay days]]&gt;5,"delay","on time")</f>
        <v>delay</v>
      </c>
      <c r="R9880" s="10">
        <f>DATEVALUE(Table1[[#This Row],[Delivery_Date]])</f>
        <v>45010</v>
      </c>
      <c r="S9880" s="10">
        <f>DATEVALUE(Table1[[#This Row],[Order_Date]])</f>
        <v>45002</v>
      </c>
      <c r="T9880" s="4" t="str" cm="1">
        <f t="array" ref="T9880">_xlfn.IFS(Table1[[#This Row],[Inventory_Level]]&lt;=200,"low",Table1[[#This Row],[Inventory_Level]]&gt;=700,"high",Table1[[#This Row],[Inventory_Level]]&gt;200,"medium")</f>
        <v>high</v>
      </c>
    </row>
    <row r="9881" spans="1:20" x14ac:dyDescent="0.35">
      <c r="A9881" s="4">
        <v>9880</v>
      </c>
      <c r="B9881" s="4" t="s">
        <v>23</v>
      </c>
      <c r="C9881" s="4" t="s">
        <v>24</v>
      </c>
      <c r="D9881" s="4" t="s">
        <v>45</v>
      </c>
      <c r="E9881" s="4" t="s">
        <v>52</v>
      </c>
      <c r="F9881" s="10" t="s">
        <v>394</v>
      </c>
      <c r="G9881" s="11" t="s">
        <v>197</v>
      </c>
      <c r="H9881" s="4">
        <v>45</v>
      </c>
      <c r="I9881" s="12">
        <v>44166.39</v>
      </c>
      <c r="J9881" s="12">
        <v>1987487.55</v>
      </c>
      <c r="K9881" s="12">
        <v>3984.25</v>
      </c>
      <c r="L9881" s="4">
        <v>707</v>
      </c>
      <c r="M9881" s="4" t="s">
        <v>35</v>
      </c>
      <c r="N9881" s="4" t="str" cm="1">
        <f t="array" ref="N9881">_xlfn.SWITCH(E9881,"Delhi","North","Chennai","South","Hyderabad","South","Mumbai","Central","Bangalore","South")</f>
        <v>Central</v>
      </c>
      <c r="O9881" s="12">
        <v>308551.26</v>
      </c>
      <c r="P9881" s="4">
        <f>Table1[[#This Row],[Delivery_Date]]-Table1[[#This Row],[Order_Date]]</f>
        <v>4</v>
      </c>
      <c r="Q9881" s="4" t="str">
        <f>IF(Table1[[#This Row],[Delivery delay days]]&gt;5,"delay","on time")</f>
        <v>on time</v>
      </c>
      <c r="R9881" s="10">
        <f>DATEVALUE(Table1[[#This Row],[Delivery_Date]])</f>
        <v>44971</v>
      </c>
      <c r="S9881" s="10">
        <f>DATEVALUE(Table1[[#This Row],[Order_Date]])</f>
        <v>44967</v>
      </c>
      <c r="T9881" s="4" t="str" cm="1">
        <f t="array" ref="T9881">_xlfn.IFS(Table1[[#This Row],[Inventory_Level]]&lt;=200,"low",Table1[[#This Row],[Inventory_Level]]&gt;=700,"high",Table1[[#This Row],[Inventory_Level]]&gt;200,"medium")</f>
        <v>high</v>
      </c>
    </row>
    <row r="9882" spans="1:20" x14ac:dyDescent="0.35">
      <c r="A9882" s="4">
        <v>9881</v>
      </c>
      <c r="B9882" s="4" t="s">
        <v>15</v>
      </c>
      <c r="C9882" s="4" t="s">
        <v>38</v>
      </c>
      <c r="D9882" s="4" t="s">
        <v>25</v>
      </c>
      <c r="E9882" s="4" t="s">
        <v>52</v>
      </c>
      <c r="F9882" s="10" t="s">
        <v>207</v>
      </c>
      <c r="G9882" s="11" t="s">
        <v>208</v>
      </c>
      <c r="H9882" s="4">
        <v>49</v>
      </c>
      <c r="I9882" s="12">
        <v>44286.96</v>
      </c>
      <c r="J9882" s="12">
        <v>2170061.04</v>
      </c>
      <c r="K9882" s="12">
        <v>3392.86</v>
      </c>
      <c r="L9882" s="4">
        <v>207</v>
      </c>
      <c r="M9882" s="4" t="s">
        <v>21</v>
      </c>
      <c r="N9882" s="4" t="str" cm="1">
        <f t="array" ref="N9882">_xlfn.SWITCH(E9882,"Delhi","North","Chennai","South","Hyderabad","South","Mumbai","Central","Bangalore","South")</f>
        <v>Central</v>
      </c>
      <c r="O9882" s="12">
        <v>403407.9</v>
      </c>
      <c r="P9882" s="4">
        <f>Table1[[#This Row],[Delivery_Date]]-Table1[[#This Row],[Order_Date]]</f>
        <v>13</v>
      </c>
      <c r="Q9882" s="4" t="str">
        <f>IF(Table1[[#This Row],[Delivery delay days]]&gt;5,"delay","on time")</f>
        <v>delay</v>
      </c>
      <c r="R9882" s="10">
        <f>DATEVALUE(Table1[[#This Row],[Delivery_Date]])</f>
        <v>45299</v>
      </c>
      <c r="S9882" s="10">
        <f>DATEVALUE(Table1[[#This Row],[Order_Date]])</f>
        <v>45286</v>
      </c>
      <c r="T9882" s="4" t="str" cm="1">
        <f t="array" ref="T9882">_xlfn.IFS(Table1[[#This Row],[Inventory_Level]]&lt;=200,"low",Table1[[#This Row],[Inventory_Level]]&gt;=700,"high",Table1[[#This Row],[Inventory_Level]]&gt;200,"medium")</f>
        <v>medium</v>
      </c>
    </row>
    <row r="9883" spans="1:20" x14ac:dyDescent="0.35">
      <c r="A9883" s="4">
        <v>9882</v>
      </c>
      <c r="B9883" s="4" t="s">
        <v>23</v>
      </c>
      <c r="C9883" s="4" t="s">
        <v>16</v>
      </c>
      <c r="D9883" s="4" t="s">
        <v>39</v>
      </c>
      <c r="E9883" s="4" t="s">
        <v>60</v>
      </c>
      <c r="F9883" s="10" t="s">
        <v>323</v>
      </c>
      <c r="G9883" s="11" t="s">
        <v>306</v>
      </c>
      <c r="H9883" s="4">
        <v>92</v>
      </c>
      <c r="I9883" s="12">
        <v>10823.65</v>
      </c>
      <c r="J9883" s="12">
        <v>995775.8</v>
      </c>
      <c r="K9883" s="12">
        <v>4862.9799999999996</v>
      </c>
      <c r="L9883" s="4">
        <v>907</v>
      </c>
      <c r="M9883" s="4" t="s">
        <v>35</v>
      </c>
      <c r="N9883" s="4" t="str" cm="1">
        <f t="array" ref="N9883">_xlfn.SWITCH(E9883,"Delhi","North","Chennai","South","Hyderabad","South","Mumbai","Central","Bangalore","South")</f>
        <v>South</v>
      </c>
      <c r="O9883" s="12">
        <v>100770.7</v>
      </c>
      <c r="P9883" s="4">
        <f>Table1[[#This Row],[Delivery_Date]]-Table1[[#This Row],[Order_Date]]</f>
        <v>9</v>
      </c>
      <c r="Q9883" s="4" t="str">
        <f>IF(Table1[[#This Row],[Delivery delay days]]&gt;5,"delay","on time")</f>
        <v>delay</v>
      </c>
      <c r="R9883" s="10">
        <f>DATEVALUE(Table1[[#This Row],[Delivery_Date]])</f>
        <v>45282</v>
      </c>
      <c r="S9883" s="10">
        <f>DATEVALUE(Table1[[#This Row],[Order_Date]])</f>
        <v>45273</v>
      </c>
      <c r="T9883" s="4" t="str" cm="1">
        <f t="array" ref="T9883">_xlfn.IFS(Table1[[#This Row],[Inventory_Level]]&lt;=200,"low",Table1[[#This Row],[Inventory_Level]]&gt;=700,"high",Table1[[#This Row],[Inventory_Level]]&gt;200,"medium")</f>
        <v>high</v>
      </c>
    </row>
    <row r="9884" spans="1:20" x14ac:dyDescent="0.35">
      <c r="A9884" s="4">
        <v>9883</v>
      </c>
      <c r="B9884" s="4" t="s">
        <v>65</v>
      </c>
      <c r="C9884" s="4" t="s">
        <v>24</v>
      </c>
      <c r="D9884" s="4" t="s">
        <v>32</v>
      </c>
      <c r="E9884" s="4" t="s">
        <v>26</v>
      </c>
      <c r="F9884" s="10" t="s">
        <v>191</v>
      </c>
      <c r="G9884" s="11" t="s">
        <v>241</v>
      </c>
      <c r="H9884" s="4">
        <v>30</v>
      </c>
      <c r="I9884" s="12">
        <v>12528.57</v>
      </c>
      <c r="J9884" s="12">
        <v>375857.1</v>
      </c>
      <c r="K9884" s="12">
        <v>688.55</v>
      </c>
      <c r="L9884" s="4">
        <v>771</v>
      </c>
      <c r="M9884" s="4" t="s">
        <v>29</v>
      </c>
      <c r="N9884" s="4" t="str" cm="1">
        <f t="array" ref="N9884">_xlfn.SWITCH(E9884,"Delhi","North","Chennai","South","Hyderabad","South","Mumbai","Central","Bangalore","South")</f>
        <v>South</v>
      </c>
      <c r="O9884" s="12">
        <v>67458</v>
      </c>
      <c r="P9884" s="4">
        <f>Table1[[#This Row],[Delivery_Date]]-Table1[[#This Row],[Order_Date]]</f>
        <v>13</v>
      </c>
      <c r="Q9884" s="4" t="str">
        <f>IF(Table1[[#This Row],[Delivery delay days]]&gt;5,"delay","on time")</f>
        <v>delay</v>
      </c>
      <c r="R9884" s="10">
        <f>DATEVALUE(Table1[[#This Row],[Delivery_Date]])</f>
        <v>45000</v>
      </c>
      <c r="S9884" s="10">
        <f>DATEVALUE(Table1[[#This Row],[Order_Date]])</f>
        <v>44987</v>
      </c>
      <c r="T9884" s="4" t="str" cm="1">
        <f t="array" ref="T9884">_xlfn.IFS(Table1[[#This Row],[Inventory_Level]]&lt;=200,"low",Table1[[#This Row],[Inventory_Level]]&gt;=700,"high",Table1[[#This Row],[Inventory_Level]]&gt;200,"medium")</f>
        <v>high</v>
      </c>
    </row>
    <row r="9885" spans="1:20" x14ac:dyDescent="0.35">
      <c r="A9885" s="4">
        <v>9884</v>
      </c>
      <c r="B9885" s="4" t="s">
        <v>44</v>
      </c>
      <c r="C9885" s="4" t="s">
        <v>38</v>
      </c>
      <c r="D9885" s="4" t="s">
        <v>17</v>
      </c>
      <c r="E9885" s="4" t="s">
        <v>52</v>
      </c>
      <c r="F9885" s="10" t="s">
        <v>128</v>
      </c>
      <c r="G9885" s="11" t="s">
        <v>92</v>
      </c>
      <c r="H9885" s="4">
        <v>6</v>
      </c>
      <c r="I9885" s="12">
        <v>15077.79</v>
      </c>
      <c r="J9885" s="12">
        <v>90466.74</v>
      </c>
      <c r="K9885" s="12">
        <v>4404.22</v>
      </c>
      <c r="L9885" s="4">
        <v>63</v>
      </c>
      <c r="M9885" s="4" t="s">
        <v>35</v>
      </c>
      <c r="N9885" s="4" t="str" cm="1">
        <f t="array" ref="N9885">_xlfn.SWITCH(E9885,"Delhi","North","Chennai","South","Hyderabad","South","Mumbai","Central","Bangalore","South")</f>
        <v>Central</v>
      </c>
      <c r="O9885" s="12">
        <v>21182.98</v>
      </c>
      <c r="P9885" s="4">
        <f>Table1[[#This Row],[Delivery_Date]]-Table1[[#This Row],[Order_Date]]</f>
        <v>7</v>
      </c>
      <c r="Q9885" s="4" t="str">
        <f>IF(Table1[[#This Row],[Delivery delay days]]&gt;5,"delay","on time")</f>
        <v>delay</v>
      </c>
      <c r="R9885" s="10">
        <f>DATEVALUE(Table1[[#This Row],[Delivery_Date]])</f>
        <v>45167</v>
      </c>
      <c r="S9885" s="10">
        <f>DATEVALUE(Table1[[#This Row],[Order_Date]])</f>
        <v>45160</v>
      </c>
      <c r="T9885" s="4" t="str" cm="1">
        <f t="array" ref="T9885">_xlfn.IFS(Table1[[#This Row],[Inventory_Level]]&lt;=200,"low",Table1[[#This Row],[Inventory_Level]]&gt;=700,"high",Table1[[#This Row],[Inventory_Level]]&gt;200,"medium")</f>
        <v>low</v>
      </c>
    </row>
    <row r="9886" spans="1:20" x14ac:dyDescent="0.35">
      <c r="A9886" s="4">
        <v>9885</v>
      </c>
      <c r="B9886" s="4" t="s">
        <v>31</v>
      </c>
      <c r="C9886" s="4" t="s">
        <v>38</v>
      </c>
      <c r="D9886" s="4" t="s">
        <v>25</v>
      </c>
      <c r="E9886" s="4" t="s">
        <v>46</v>
      </c>
      <c r="F9886" s="10" t="s">
        <v>279</v>
      </c>
      <c r="G9886" s="11" t="s">
        <v>365</v>
      </c>
      <c r="H9886" s="4">
        <v>42</v>
      </c>
      <c r="I9886" s="12">
        <v>36014.18</v>
      </c>
      <c r="J9886" s="12">
        <v>1512595.56</v>
      </c>
      <c r="K9886" s="12">
        <v>4518.8999999999996</v>
      </c>
      <c r="L9886" s="4">
        <v>344</v>
      </c>
      <c r="M9886" s="4" t="s">
        <v>42</v>
      </c>
      <c r="N9886" s="4" t="str" cm="1">
        <f t="array" ref="N9886">_xlfn.SWITCH(E9886,"Delhi","North","Chennai","South","Hyderabad","South","Mumbai","Central","Bangalore","South")</f>
        <v>South</v>
      </c>
      <c r="O9886" s="12">
        <v>172393.3</v>
      </c>
      <c r="P9886" s="4">
        <f>Table1[[#This Row],[Delivery_Date]]-Table1[[#This Row],[Order_Date]]</f>
        <v>13</v>
      </c>
      <c r="Q9886" s="4" t="str">
        <f>IF(Table1[[#This Row],[Delivery delay days]]&gt;5,"delay","on time")</f>
        <v>delay</v>
      </c>
      <c r="R9886" s="10">
        <f>DATEVALUE(Table1[[#This Row],[Delivery_Date]])</f>
        <v>45184</v>
      </c>
      <c r="S9886" s="10">
        <f>DATEVALUE(Table1[[#This Row],[Order_Date]])</f>
        <v>45171</v>
      </c>
      <c r="T9886" s="4" t="str" cm="1">
        <f t="array" ref="T9886">_xlfn.IFS(Table1[[#This Row],[Inventory_Level]]&lt;=200,"low",Table1[[#This Row],[Inventory_Level]]&gt;=700,"high",Table1[[#This Row],[Inventory_Level]]&gt;200,"medium")</f>
        <v>medium</v>
      </c>
    </row>
    <row r="9887" spans="1:20" x14ac:dyDescent="0.35">
      <c r="A9887" s="4">
        <v>9886</v>
      </c>
      <c r="B9887" s="4" t="s">
        <v>15</v>
      </c>
      <c r="C9887" s="4" t="s">
        <v>16</v>
      </c>
      <c r="D9887" s="4" t="s">
        <v>25</v>
      </c>
      <c r="E9887" s="4" t="s">
        <v>52</v>
      </c>
      <c r="F9887" s="10" t="s">
        <v>227</v>
      </c>
      <c r="G9887" s="11" t="s">
        <v>391</v>
      </c>
      <c r="H9887" s="4">
        <v>9</v>
      </c>
      <c r="I9887" s="12">
        <v>6039.4</v>
      </c>
      <c r="J9887" s="12">
        <v>54354.6</v>
      </c>
      <c r="K9887" s="12">
        <v>3300.71</v>
      </c>
      <c r="L9887" s="4">
        <v>957</v>
      </c>
      <c r="M9887" s="4" t="s">
        <v>35</v>
      </c>
      <c r="N9887" s="4" t="str" cm="1">
        <f t="array" ref="N9887">_xlfn.SWITCH(E9887,"Delhi","North","Chennai","South","Hyderabad","South","Mumbai","Central","Bangalore","South")</f>
        <v>Central</v>
      </c>
      <c r="O9887" s="12">
        <v>8994.7000000000007</v>
      </c>
      <c r="P9887" s="4">
        <f>Table1[[#This Row],[Delivery_Date]]-Table1[[#This Row],[Order_Date]]</f>
        <v>10</v>
      </c>
      <c r="Q9887" s="4" t="str">
        <f>IF(Table1[[#This Row],[Delivery delay days]]&gt;5,"delay","on time")</f>
        <v>delay</v>
      </c>
      <c r="R9887" s="10">
        <f>DATEVALUE(Table1[[#This Row],[Delivery_Date]])</f>
        <v>45244</v>
      </c>
      <c r="S9887" s="10">
        <f>DATEVALUE(Table1[[#This Row],[Order_Date]])</f>
        <v>45234</v>
      </c>
      <c r="T9887" s="4" t="str" cm="1">
        <f t="array" ref="T9887">_xlfn.IFS(Table1[[#This Row],[Inventory_Level]]&lt;=200,"low",Table1[[#This Row],[Inventory_Level]]&gt;=700,"high",Table1[[#This Row],[Inventory_Level]]&gt;200,"medium")</f>
        <v>high</v>
      </c>
    </row>
    <row r="9888" spans="1:20" x14ac:dyDescent="0.35">
      <c r="A9888" s="4">
        <v>9887</v>
      </c>
      <c r="B9888" s="4" t="s">
        <v>23</v>
      </c>
      <c r="C9888" s="4" t="s">
        <v>38</v>
      </c>
      <c r="D9888" s="4" t="s">
        <v>25</v>
      </c>
      <c r="E9888" s="4" t="s">
        <v>18</v>
      </c>
      <c r="F9888" s="10" t="s">
        <v>80</v>
      </c>
      <c r="G9888" s="11" t="s">
        <v>103</v>
      </c>
      <c r="H9888" s="4">
        <v>39</v>
      </c>
      <c r="I9888" s="12">
        <v>44479.81</v>
      </c>
      <c r="J9888" s="12">
        <v>1734712.59</v>
      </c>
      <c r="K9888" s="12">
        <v>3034.33</v>
      </c>
      <c r="L9888" s="4">
        <v>416</v>
      </c>
      <c r="M9888" s="4" t="s">
        <v>29</v>
      </c>
      <c r="N9888" s="4" t="str" cm="1">
        <f t="array" ref="N9888">_xlfn.SWITCH(E9888,"Delhi","North","Chennai","South","Hyderabad","South","Mumbai","Central","Bangalore","South")</f>
        <v>North</v>
      </c>
      <c r="O9888" s="12">
        <v>116677.75</v>
      </c>
      <c r="P9888" s="4">
        <f>Table1[[#This Row],[Delivery_Date]]-Table1[[#This Row],[Order_Date]]</f>
        <v>11</v>
      </c>
      <c r="Q9888" s="4" t="str">
        <f>IF(Table1[[#This Row],[Delivery delay days]]&gt;5,"delay","on time")</f>
        <v>delay</v>
      </c>
      <c r="R9888" s="10">
        <f>DATEVALUE(Table1[[#This Row],[Delivery_Date]])</f>
        <v>45004</v>
      </c>
      <c r="S9888" s="10">
        <f>DATEVALUE(Table1[[#This Row],[Order_Date]])</f>
        <v>44993</v>
      </c>
      <c r="T9888" s="4" t="str" cm="1">
        <f t="array" ref="T9888">_xlfn.IFS(Table1[[#This Row],[Inventory_Level]]&lt;=200,"low",Table1[[#This Row],[Inventory_Level]]&gt;=700,"high",Table1[[#This Row],[Inventory_Level]]&gt;200,"medium")</f>
        <v>medium</v>
      </c>
    </row>
    <row r="9889" spans="1:20" x14ac:dyDescent="0.35">
      <c r="A9889" s="4">
        <v>9888</v>
      </c>
      <c r="B9889" s="4" t="s">
        <v>51</v>
      </c>
      <c r="C9889" s="4" t="s">
        <v>38</v>
      </c>
      <c r="D9889" s="4" t="s">
        <v>25</v>
      </c>
      <c r="E9889" s="4" t="s">
        <v>18</v>
      </c>
      <c r="F9889" s="10" t="s">
        <v>300</v>
      </c>
      <c r="G9889" s="11" t="s">
        <v>73</v>
      </c>
      <c r="H9889" s="4">
        <v>48</v>
      </c>
      <c r="I9889" s="12">
        <v>24716.87</v>
      </c>
      <c r="J9889" s="12">
        <v>1186409.76</v>
      </c>
      <c r="K9889" s="12">
        <v>2009.88</v>
      </c>
      <c r="L9889" s="4">
        <v>224</v>
      </c>
      <c r="M9889" s="4" t="s">
        <v>35</v>
      </c>
      <c r="N9889" s="4" t="str" cm="1">
        <f t="array" ref="N9889">_xlfn.SWITCH(E9889,"Delhi","North","Chennai","South","Hyderabad","South","Mumbai","Central","Bangalore","South")</f>
        <v>North</v>
      </c>
      <c r="O9889" s="12">
        <v>125741.97</v>
      </c>
      <c r="P9889" s="4">
        <f>Table1[[#This Row],[Delivery_Date]]-Table1[[#This Row],[Order_Date]]</f>
        <v>4</v>
      </c>
      <c r="Q9889" s="4" t="str">
        <f>IF(Table1[[#This Row],[Delivery delay days]]&gt;5,"delay","on time")</f>
        <v>on time</v>
      </c>
      <c r="R9889" s="10">
        <f>DATEVALUE(Table1[[#This Row],[Delivery_Date]])</f>
        <v>45220</v>
      </c>
      <c r="S9889" s="10">
        <f>DATEVALUE(Table1[[#This Row],[Order_Date]])</f>
        <v>45216</v>
      </c>
      <c r="T9889" s="4" t="str" cm="1">
        <f t="array" ref="T9889">_xlfn.IFS(Table1[[#This Row],[Inventory_Level]]&lt;=200,"low",Table1[[#This Row],[Inventory_Level]]&gt;=700,"high",Table1[[#This Row],[Inventory_Level]]&gt;200,"medium")</f>
        <v>medium</v>
      </c>
    </row>
    <row r="9890" spans="1:20" x14ac:dyDescent="0.35">
      <c r="A9890" s="4">
        <v>9889</v>
      </c>
      <c r="B9890" s="4" t="s">
        <v>23</v>
      </c>
      <c r="C9890" s="4" t="s">
        <v>38</v>
      </c>
      <c r="D9890" s="4" t="s">
        <v>32</v>
      </c>
      <c r="E9890" s="4" t="s">
        <v>52</v>
      </c>
      <c r="F9890" s="10" t="s">
        <v>343</v>
      </c>
      <c r="G9890" s="11" t="s">
        <v>360</v>
      </c>
      <c r="H9890" s="4">
        <v>67</v>
      </c>
      <c r="I9890" s="12">
        <v>34822.74</v>
      </c>
      <c r="J9890" s="12">
        <v>2333123.58</v>
      </c>
      <c r="K9890" s="12">
        <v>4644.99</v>
      </c>
      <c r="L9890" s="4">
        <v>420</v>
      </c>
      <c r="M9890" s="4" t="s">
        <v>35</v>
      </c>
      <c r="N9890" s="4" t="str" cm="1">
        <f t="array" ref="N9890">_xlfn.SWITCH(E9890,"Delhi","North","Chennai","South","Hyderabad","South","Mumbai","Central","Bangalore","South")</f>
        <v>Central</v>
      </c>
      <c r="O9890" s="12">
        <v>525300.41</v>
      </c>
      <c r="P9890" s="4">
        <f>Table1[[#This Row],[Delivery_Date]]-Table1[[#This Row],[Order_Date]]</f>
        <v>8</v>
      </c>
      <c r="Q9890" s="4" t="str">
        <f>IF(Table1[[#This Row],[Delivery delay days]]&gt;5,"delay","on time")</f>
        <v>delay</v>
      </c>
      <c r="R9890" s="10">
        <f>DATEVALUE(Table1[[#This Row],[Delivery_Date]])</f>
        <v>44977</v>
      </c>
      <c r="S9890" s="10">
        <f>DATEVALUE(Table1[[#This Row],[Order_Date]])</f>
        <v>44969</v>
      </c>
      <c r="T9890" s="4" t="str" cm="1">
        <f t="array" ref="T9890">_xlfn.IFS(Table1[[#This Row],[Inventory_Level]]&lt;=200,"low",Table1[[#This Row],[Inventory_Level]]&gt;=700,"high",Table1[[#This Row],[Inventory_Level]]&gt;200,"medium")</f>
        <v>medium</v>
      </c>
    </row>
    <row r="9891" spans="1:20" x14ac:dyDescent="0.35">
      <c r="A9891" s="4">
        <v>9890</v>
      </c>
      <c r="B9891" s="4" t="s">
        <v>51</v>
      </c>
      <c r="C9891" s="4" t="s">
        <v>38</v>
      </c>
      <c r="D9891" s="4" t="s">
        <v>25</v>
      </c>
      <c r="E9891" s="4" t="s">
        <v>26</v>
      </c>
      <c r="F9891" s="10" t="s">
        <v>348</v>
      </c>
      <c r="G9891" s="11" t="s">
        <v>308</v>
      </c>
      <c r="H9891" s="4">
        <v>43</v>
      </c>
      <c r="I9891" s="12">
        <v>12570.64</v>
      </c>
      <c r="J9891" s="12">
        <v>540537.52</v>
      </c>
      <c r="K9891" s="12">
        <v>2924.43</v>
      </c>
      <c r="L9891" s="4">
        <v>391</v>
      </c>
      <c r="M9891" s="4" t="s">
        <v>29</v>
      </c>
      <c r="N9891" s="4" t="str" cm="1">
        <f t="array" ref="N9891">_xlfn.SWITCH(E9891,"Delhi","North","Chennai","South","Hyderabad","South","Mumbai","Central","Bangalore","South")</f>
        <v>South</v>
      </c>
      <c r="O9891" s="12">
        <v>116463.25</v>
      </c>
      <c r="P9891" s="4">
        <f>Table1[[#This Row],[Delivery_Date]]-Table1[[#This Row],[Order_Date]]</f>
        <v>2</v>
      </c>
      <c r="Q9891" s="4" t="str">
        <f>IF(Table1[[#This Row],[Delivery delay days]]&gt;5,"delay","on time")</f>
        <v>on time</v>
      </c>
      <c r="R9891" s="10">
        <f>DATEVALUE(Table1[[#This Row],[Delivery_Date]])</f>
        <v>45281</v>
      </c>
      <c r="S9891" s="10">
        <f>DATEVALUE(Table1[[#This Row],[Order_Date]])</f>
        <v>45279</v>
      </c>
      <c r="T9891" s="4" t="str" cm="1">
        <f t="array" ref="T9891">_xlfn.IFS(Table1[[#This Row],[Inventory_Level]]&lt;=200,"low",Table1[[#This Row],[Inventory_Level]]&gt;=700,"high",Table1[[#This Row],[Inventory_Level]]&gt;200,"medium")</f>
        <v>medium</v>
      </c>
    </row>
    <row r="9892" spans="1:20" x14ac:dyDescent="0.35">
      <c r="A9892" s="4">
        <v>9891</v>
      </c>
      <c r="B9892" s="4" t="s">
        <v>59</v>
      </c>
      <c r="C9892" s="4" t="s">
        <v>24</v>
      </c>
      <c r="D9892" s="4" t="s">
        <v>25</v>
      </c>
      <c r="E9892" s="4" t="s">
        <v>60</v>
      </c>
      <c r="F9892" s="10" t="s">
        <v>183</v>
      </c>
      <c r="G9892" s="11" t="s">
        <v>57</v>
      </c>
      <c r="H9892" s="4">
        <v>16</v>
      </c>
      <c r="I9892" s="12">
        <v>49316.800000000003</v>
      </c>
      <c r="J9892" s="12">
        <v>789068.80000000005</v>
      </c>
      <c r="K9892" s="12">
        <v>4441.46</v>
      </c>
      <c r="L9892" s="4">
        <v>329</v>
      </c>
      <c r="M9892" s="4" t="s">
        <v>35</v>
      </c>
      <c r="N9892" s="4" t="str" cm="1">
        <f t="array" ref="N9892">_xlfn.SWITCH(E9892,"Delhi","North","Chennai","South","Hyderabad","South","Mumbai","Central","Bangalore","South")</f>
        <v>South</v>
      </c>
      <c r="O9892" s="12">
        <v>73404.38</v>
      </c>
      <c r="P9892" s="4">
        <f>Table1[[#This Row],[Delivery_Date]]-Table1[[#This Row],[Order_Date]]</f>
        <v>5</v>
      </c>
      <c r="Q9892" s="4" t="str">
        <f>IF(Table1[[#This Row],[Delivery delay days]]&gt;5,"delay","on time")</f>
        <v>on time</v>
      </c>
      <c r="R9892" s="10">
        <f>DATEVALUE(Table1[[#This Row],[Delivery_Date]])</f>
        <v>45036</v>
      </c>
      <c r="S9892" s="10">
        <f>DATEVALUE(Table1[[#This Row],[Order_Date]])</f>
        <v>45031</v>
      </c>
      <c r="T9892" s="4" t="str" cm="1">
        <f t="array" ref="T9892">_xlfn.IFS(Table1[[#This Row],[Inventory_Level]]&lt;=200,"low",Table1[[#This Row],[Inventory_Level]]&gt;=700,"high",Table1[[#This Row],[Inventory_Level]]&gt;200,"medium")</f>
        <v>medium</v>
      </c>
    </row>
    <row r="9893" spans="1:20" x14ac:dyDescent="0.35">
      <c r="A9893" s="4">
        <v>9892</v>
      </c>
      <c r="B9893" s="4" t="s">
        <v>59</v>
      </c>
      <c r="C9893" s="4" t="s">
        <v>16</v>
      </c>
      <c r="D9893" s="4" t="s">
        <v>25</v>
      </c>
      <c r="E9893" s="4" t="s">
        <v>46</v>
      </c>
      <c r="F9893" s="10" t="s">
        <v>401</v>
      </c>
      <c r="G9893" s="11" t="s">
        <v>184</v>
      </c>
      <c r="H9893" s="4">
        <v>67</v>
      </c>
      <c r="I9893" s="12">
        <v>10106.58</v>
      </c>
      <c r="J9893" s="12">
        <v>677140.86</v>
      </c>
      <c r="K9893" s="12">
        <v>3950.66</v>
      </c>
      <c r="L9893" s="4">
        <v>286</v>
      </c>
      <c r="M9893" s="4" t="s">
        <v>42</v>
      </c>
      <c r="N9893" s="4" t="str" cm="1">
        <f t="array" ref="N9893">_xlfn.SWITCH(E9893,"Delhi","North","Chennai","South","Hyderabad","South","Mumbai","Central","Bangalore","South")</f>
        <v>South</v>
      </c>
      <c r="O9893" s="12">
        <v>68876.87</v>
      </c>
      <c r="P9893" s="4">
        <f>Table1[[#This Row],[Delivery_Date]]-Table1[[#This Row],[Order_Date]]</f>
        <v>6</v>
      </c>
      <c r="Q9893" s="4" t="str">
        <f>IF(Table1[[#This Row],[Delivery delay days]]&gt;5,"delay","on time")</f>
        <v>delay</v>
      </c>
      <c r="R9893" s="10">
        <f>DATEVALUE(Table1[[#This Row],[Delivery_Date]])</f>
        <v>44944</v>
      </c>
      <c r="S9893" s="10">
        <f>DATEVALUE(Table1[[#This Row],[Order_Date]])</f>
        <v>44938</v>
      </c>
      <c r="T9893" s="4" t="str" cm="1">
        <f t="array" ref="T9893">_xlfn.IFS(Table1[[#This Row],[Inventory_Level]]&lt;=200,"low",Table1[[#This Row],[Inventory_Level]]&gt;=700,"high",Table1[[#This Row],[Inventory_Level]]&gt;200,"medium")</f>
        <v>medium</v>
      </c>
    </row>
    <row r="9894" spans="1:20" x14ac:dyDescent="0.35">
      <c r="A9894" s="4">
        <v>9893</v>
      </c>
      <c r="B9894" s="4" t="s">
        <v>65</v>
      </c>
      <c r="C9894" s="4" t="s">
        <v>16</v>
      </c>
      <c r="D9894" s="4" t="s">
        <v>32</v>
      </c>
      <c r="E9894" s="4" t="s">
        <v>18</v>
      </c>
      <c r="F9894" s="10" t="s">
        <v>345</v>
      </c>
      <c r="G9894" s="11" t="s">
        <v>110</v>
      </c>
      <c r="H9894" s="4">
        <v>94</v>
      </c>
      <c r="I9894" s="12">
        <v>49162.22</v>
      </c>
      <c r="J9894" s="12">
        <v>4621248.68</v>
      </c>
      <c r="K9894" s="12">
        <v>731.06</v>
      </c>
      <c r="L9894" s="4">
        <v>195</v>
      </c>
      <c r="M9894" s="4" t="s">
        <v>35</v>
      </c>
      <c r="N9894" s="4" t="str" cm="1">
        <f t="array" ref="N9894">_xlfn.SWITCH(E9894,"Delhi","North","Chennai","South","Hyderabad","South","Mumbai","Central","Bangalore","South")</f>
        <v>North</v>
      </c>
      <c r="O9894" s="12">
        <v>519852.34</v>
      </c>
      <c r="P9894" s="4">
        <f>Table1[[#This Row],[Delivery_Date]]-Table1[[#This Row],[Order_Date]]</f>
        <v>7</v>
      </c>
      <c r="Q9894" s="4" t="str">
        <f>IF(Table1[[#This Row],[Delivery delay days]]&gt;5,"delay","on time")</f>
        <v>delay</v>
      </c>
      <c r="R9894" s="10">
        <f>DATEVALUE(Table1[[#This Row],[Delivery_Date]])</f>
        <v>44979</v>
      </c>
      <c r="S9894" s="10">
        <f>DATEVALUE(Table1[[#This Row],[Order_Date]])</f>
        <v>44972</v>
      </c>
      <c r="T9894" s="4" t="str" cm="1">
        <f t="array" ref="T9894">_xlfn.IFS(Table1[[#This Row],[Inventory_Level]]&lt;=200,"low",Table1[[#This Row],[Inventory_Level]]&gt;=700,"high",Table1[[#This Row],[Inventory_Level]]&gt;200,"medium")</f>
        <v>low</v>
      </c>
    </row>
    <row r="9895" spans="1:20" x14ac:dyDescent="0.35">
      <c r="A9895" s="4">
        <v>9894</v>
      </c>
      <c r="B9895" s="4" t="s">
        <v>23</v>
      </c>
      <c r="C9895" s="4" t="s">
        <v>16</v>
      </c>
      <c r="D9895" s="4" t="s">
        <v>17</v>
      </c>
      <c r="E9895" s="4" t="s">
        <v>18</v>
      </c>
      <c r="F9895" s="10" t="s">
        <v>128</v>
      </c>
      <c r="G9895" s="11" t="s">
        <v>334</v>
      </c>
      <c r="H9895" s="4">
        <v>81</v>
      </c>
      <c r="I9895" s="12">
        <v>16242.82</v>
      </c>
      <c r="J9895" s="12">
        <v>1315668.42</v>
      </c>
      <c r="K9895" s="12">
        <v>2027.76</v>
      </c>
      <c r="L9895" s="4">
        <v>802</v>
      </c>
      <c r="M9895" s="4" t="s">
        <v>42</v>
      </c>
      <c r="N9895" s="4" t="str" cm="1">
        <f t="array" ref="N9895">_xlfn.SWITCH(E9895,"Delhi","North","Chennai","South","Hyderabad","South","Mumbai","Central","Bangalore","South")</f>
        <v>North</v>
      </c>
      <c r="O9895" s="12">
        <v>279362.62</v>
      </c>
      <c r="P9895" s="4">
        <f>Table1[[#This Row],[Delivery_Date]]-Table1[[#This Row],[Order_Date]]</f>
        <v>14</v>
      </c>
      <c r="Q9895" s="4" t="str">
        <f>IF(Table1[[#This Row],[Delivery delay days]]&gt;5,"delay","on time")</f>
        <v>delay</v>
      </c>
      <c r="R9895" s="10">
        <f>DATEVALUE(Table1[[#This Row],[Delivery_Date]])</f>
        <v>45174</v>
      </c>
      <c r="S9895" s="10">
        <f>DATEVALUE(Table1[[#This Row],[Order_Date]])</f>
        <v>45160</v>
      </c>
      <c r="T9895" s="4" t="str" cm="1">
        <f t="array" ref="T9895">_xlfn.IFS(Table1[[#This Row],[Inventory_Level]]&lt;=200,"low",Table1[[#This Row],[Inventory_Level]]&gt;=700,"high",Table1[[#This Row],[Inventory_Level]]&gt;200,"medium")</f>
        <v>high</v>
      </c>
    </row>
    <row r="9896" spans="1:20" x14ac:dyDescent="0.35">
      <c r="A9896" s="4">
        <v>9895</v>
      </c>
      <c r="B9896" s="4" t="s">
        <v>59</v>
      </c>
      <c r="C9896" s="4" t="s">
        <v>16</v>
      </c>
      <c r="D9896" s="4" t="s">
        <v>45</v>
      </c>
      <c r="E9896" s="4" t="s">
        <v>52</v>
      </c>
      <c r="F9896" s="10" t="s">
        <v>95</v>
      </c>
      <c r="G9896" s="11" t="s">
        <v>374</v>
      </c>
      <c r="H9896" s="4">
        <v>49</v>
      </c>
      <c r="I9896" s="12">
        <v>47725.07</v>
      </c>
      <c r="J9896" s="12">
        <v>2338528.4300000002</v>
      </c>
      <c r="K9896" s="12">
        <v>2641.72</v>
      </c>
      <c r="L9896" s="4">
        <v>353</v>
      </c>
      <c r="M9896" s="4" t="s">
        <v>42</v>
      </c>
      <c r="N9896" s="4" t="str" cm="1">
        <f t="array" ref="N9896">_xlfn.SWITCH(E9896,"Delhi","North","Chennai","South","Hyderabad","South","Mumbai","Central","Bangalore","South")</f>
        <v>Central</v>
      </c>
      <c r="O9896" s="12">
        <v>196972.79999999999</v>
      </c>
      <c r="P9896" s="4">
        <f>Table1[[#This Row],[Delivery_Date]]-Table1[[#This Row],[Order_Date]]</f>
        <v>2</v>
      </c>
      <c r="Q9896" s="4" t="str">
        <f>IF(Table1[[#This Row],[Delivery delay days]]&gt;5,"delay","on time")</f>
        <v>on time</v>
      </c>
      <c r="R9896" s="10">
        <f>DATEVALUE(Table1[[#This Row],[Delivery_Date]])</f>
        <v>45252</v>
      </c>
      <c r="S9896" s="10">
        <f>DATEVALUE(Table1[[#This Row],[Order_Date]])</f>
        <v>45250</v>
      </c>
      <c r="T9896" s="4" t="str" cm="1">
        <f t="array" ref="T9896">_xlfn.IFS(Table1[[#This Row],[Inventory_Level]]&lt;=200,"low",Table1[[#This Row],[Inventory_Level]]&gt;=700,"high",Table1[[#This Row],[Inventory_Level]]&gt;200,"medium")</f>
        <v>medium</v>
      </c>
    </row>
    <row r="9897" spans="1:20" x14ac:dyDescent="0.35">
      <c r="A9897" s="4">
        <v>9896</v>
      </c>
      <c r="B9897" s="4" t="s">
        <v>65</v>
      </c>
      <c r="C9897" s="4" t="s">
        <v>24</v>
      </c>
      <c r="D9897" s="4" t="s">
        <v>45</v>
      </c>
      <c r="E9897" s="4" t="s">
        <v>26</v>
      </c>
      <c r="F9897" s="10" t="s">
        <v>369</v>
      </c>
      <c r="G9897" s="11" t="s">
        <v>402</v>
      </c>
      <c r="H9897" s="4">
        <v>82</v>
      </c>
      <c r="I9897" s="12">
        <v>3907.3</v>
      </c>
      <c r="J9897" s="12">
        <v>320398.59999999998</v>
      </c>
      <c r="K9897" s="12">
        <v>4930.93</v>
      </c>
      <c r="L9897" s="4">
        <v>872</v>
      </c>
      <c r="M9897" s="4" t="s">
        <v>35</v>
      </c>
      <c r="N9897" s="4" t="str" cm="1">
        <f t="array" ref="N9897">_xlfn.SWITCH(E9897,"Delhi","North","Chennai","South","Hyderabad","South","Mumbai","Central","Bangalore","South")</f>
        <v>South</v>
      </c>
      <c r="O9897" s="12">
        <v>56261.38</v>
      </c>
      <c r="P9897" s="4">
        <f>Table1[[#This Row],[Delivery_Date]]-Table1[[#This Row],[Order_Date]]</f>
        <v>8</v>
      </c>
      <c r="Q9897" s="4" t="str">
        <f>IF(Table1[[#This Row],[Delivery delay days]]&gt;5,"delay","on time")</f>
        <v>delay</v>
      </c>
      <c r="R9897" s="10">
        <f>DATEVALUE(Table1[[#This Row],[Delivery_Date]])</f>
        <v>44989</v>
      </c>
      <c r="S9897" s="10">
        <f>DATEVALUE(Table1[[#This Row],[Order_Date]])</f>
        <v>44981</v>
      </c>
      <c r="T9897" s="4" t="str" cm="1">
        <f t="array" ref="T9897">_xlfn.IFS(Table1[[#This Row],[Inventory_Level]]&lt;=200,"low",Table1[[#This Row],[Inventory_Level]]&gt;=700,"high",Table1[[#This Row],[Inventory_Level]]&gt;200,"medium")</f>
        <v>high</v>
      </c>
    </row>
    <row r="9898" spans="1:20" x14ac:dyDescent="0.35">
      <c r="A9898" s="4">
        <v>9897</v>
      </c>
      <c r="B9898" s="4" t="s">
        <v>59</v>
      </c>
      <c r="C9898" s="4" t="s">
        <v>16</v>
      </c>
      <c r="D9898" s="4" t="s">
        <v>32</v>
      </c>
      <c r="E9898" s="4" t="s">
        <v>26</v>
      </c>
      <c r="F9898" s="10" t="s">
        <v>85</v>
      </c>
      <c r="G9898" s="11" t="s">
        <v>165</v>
      </c>
      <c r="H9898" s="4">
        <v>61</v>
      </c>
      <c r="I9898" s="12">
        <v>21722.1</v>
      </c>
      <c r="J9898" s="12">
        <v>1325048.1000000001</v>
      </c>
      <c r="K9898" s="12">
        <v>4573.03</v>
      </c>
      <c r="L9898" s="4">
        <v>321</v>
      </c>
      <c r="M9898" s="4" t="s">
        <v>29</v>
      </c>
      <c r="N9898" s="4" t="str" cm="1">
        <f t="array" ref="N9898">_xlfn.SWITCH(E9898,"Delhi","North","Chennai","South","Hyderabad","South","Mumbai","Central","Bangalore","South")</f>
        <v>South</v>
      </c>
      <c r="O9898" s="12">
        <v>204192.67</v>
      </c>
      <c r="P9898" s="4">
        <f>Table1[[#This Row],[Delivery_Date]]-Table1[[#This Row],[Order_Date]]</f>
        <v>12</v>
      </c>
      <c r="Q9898" s="4" t="str">
        <f>IF(Table1[[#This Row],[Delivery delay days]]&gt;5,"delay","on time")</f>
        <v>delay</v>
      </c>
      <c r="R9898" s="10">
        <f>DATEVALUE(Table1[[#This Row],[Delivery_Date]])</f>
        <v>45052</v>
      </c>
      <c r="S9898" s="10">
        <f>DATEVALUE(Table1[[#This Row],[Order_Date]])</f>
        <v>45040</v>
      </c>
      <c r="T9898" s="4" t="str" cm="1">
        <f t="array" ref="T9898">_xlfn.IFS(Table1[[#This Row],[Inventory_Level]]&lt;=200,"low",Table1[[#This Row],[Inventory_Level]]&gt;=700,"high",Table1[[#This Row],[Inventory_Level]]&gt;200,"medium")</f>
        <v>medium</v>
      </c>
    </row>
    <row r="9899" spans="1:20" x14ac:dyDescent="0.35">
      <c r="A9899" s="4">
        <v>9898</v>
      </c>
      <c r="B9899" s="4" t="s">
        <v>59</v>
      </c>
      <c r="C9899" s="4" t="s">
        <v>38</v>
      </c>
      <c r="D9899" s="4" t="s">
        <v>17</v>
      </c>
      <c r="E9899" s="4" t="s">
        <v>52</v>
      </c>
      <c r="F9899" s="10" t="s">
        <v>27</v>
      </c>
      <c r="G9899" s="11" t="s">
        <v>301</v>
      </c>
      <c r="H9899" s="4">
        <v>12</v>
      </c>
      <c r="I9899" s="12">
        <v>8245.9</v>
      </c>
      <c r="J9899" s="12">
        <v>98950.8</v>
      </c>
      <c r="K9899" s="12">
        <v>1258.6300000000001</v>
      </c>
      <c r="L9899" s="4">
        <v>422</v>
      </c>
      <c r="M9899" s="4" t="s">
        <v>35</v>
      </c>
      <c r="N9899" s="4" t="str" cm="1">
        <f t="array" ref="N9899">_xlfn.SWITCH(E9899,"Delhi","North","Chennai","South","Hyderabad","South","Mumbai","Central","Bangalore","South")</f>
        <v>Central</v>
      </c>
      <c r="O9899" s="12">
        <v>24715.07</v>
      </c>
      <c r="P9899" s="4">
        <f>Table1[[#This Row],[Delivery_Date]]-Table1[[#This Row],[Order_Date]]</f>
        <v>6</v>
      </c>
      <c r="Q9899" s="4" t="str">
        <f>IF(Table1[[#This Row],[Delivery delay days]]&gt;5,"delay","on time")</f>
        <v>delay</v>
      </c>
      <c r="R9899" s="10">
        <f>DATEVALUE(Table1[[#This Row],[Delivery_Date]])</f>
        <v>45140</v>
      </c>
      <c r="S9899" s="10">
        <f>DATEVALUE(Table1[[#This Row],[Order_Date]])</f>
        <v>45134</v>
      </c>
      <c r="T9899" s="4" t="str" cm="1">
        <f t="array" ref="T9899">_xlfn.IFS(Table1[[#This Row],[Inventory_Level]]&lt;=200,"low",Table1[[#This Row],[Inventory_Level]]&gt;=700,"high",Table1[[#This Row],[Inventory_Level]]&gt;200,"medium")</f>
        <v>medium</v>
      </c>
    </row>
    <row r="9900" spans="1:20" x14ac:dyDescent="0.35">
      <c r="A9900" s="4">
        <v>9899</v>
      </c>
      <c r="B9900" s="4" t="s">
        <v>23</v>
      </c>
      <c r="C9900" s="4" t="s">
        <v>38</v>
      </c>
      <c r="D9900" s="4" t="s">
        <v>17</v>
      </c>
      <c r="E9900" s="4" t="s">
        <v>46</v>
      </c>
      <c r="F9900" s="10" t="s">
        <v>310</v>
      </c>
      <c r="G9900" s="11" t="s">
        <v>356</v>
      </c>
      <c r="H9900" s="4">
        <v>24</v>
      </c>
      <c r="I9900" s="12">
        <v>17894.77</v>
      </c>
      <c r="J9900" s="12">
        <v>429474.48</v>
      </c>
      <c r="K9900" s="12">
        <v>1410.17</v>
      </c>
      <c r="L9900" s="4">
        <v>386</v>
      </c>
      <c r="M9900" s="4" t="s">
        <v>35</v>
      </c>
      <c r="N9900" s="4" t="str" cm="1">
        <f t="array" ref="N9900">_xlfn.SWITCH(E9900,"Delhi","North","Chennai","South","Hyderabad","South","Mumbai","Central","Bangalore","South")</f>
        <v>South</v>
      </c>
      <c r="O9900" s="12">
        <v>43345.1</v>
      </c>
      <c r="P9900" s="4">
        <f>Table1[[#This Row],[Delivery_Date]]-Table1[[#This Row],[Order_Date]]</f>
        <v>4</v>
      </c>
      <c r="Q9900" s="4" t="str">
        <f>IF(Table1[[#This Row],[Delivery delay days]]&gt;5,"delay","on time")</f>
        <v>on time</v>
      </c>
      <c r="R9900" s="10">
        <f>DATEVALUE(Table1[[#This Row],[Delivery_Date]])</f>
        <v>45126</v>
      </c>
      <c r="S9900" s="10">
        <f>DATEVALUE(Table1[[#This Row],[Order_Date]])</f>
        <v>45122</v>
      </c>
      <c r="T9900" s="4" t="str" cm="1">
        <f t="array" ref="T9900">_xlfn.IFS(Table1[[#This Row],[Inventory_Level]]&lt;=200,"low",Table1[[#This Row],[Inventory_Level]]&gt;=700,"high",Table1[[#This Row],[Inventory_Level]]&gt;200,"medium")</f>
        <v>medium</v>
      </c>
    </row>
    <row r="9901" spans="1:20" x14ac:dyDescent="0.35">
      <c r="A9901" s="4">
        <v>9900</v>
      </c>
      <c r="B9901" s="4" t="s">
        <v>15</v>
      </c>
      <c r="C9901" s="4" t="s">
        <v>38</v>
      </c>
      <c r="D9901" s="4" t="s">
        <v>17</v>
      </c>
      <c r="E9901" s="4" t="s">
        <v>26</v>
      </c>
      <c r="F9901" s="10" t="s">
        <v>219</v>
      </c>
      <c r="G9901" s="11" t="s">
        <v>142</v>
      </c>
      <c r="H9901" s="4">
        <v>93</v>
      </c>
      <c r="I9901" s="12">
        <v>25246.3</v>
      </c>
      <c r="J9901" s="12">
        <v>2347905.9</v>
      </c>
      <c r="K9901" s="12">
        <v>2270.64</v>
      </c>
      <c r="L9901" s="4">
        <v>5</v>
      </c>
      <c r="M9901" s="4" t="s">
        <v>21</v>
      </c>
      <c r="N9901" s="4" t="str" cm="1">
        <f t="array" ref="N9901">_xlfn.SWITCH(E9901,"Delhi","North","Chennai","South","Hyderabad","South","Mumbai","Central","Bangalore","South")</f>
        <v>South</v>
      </c>
      <c r="O9901" s="12">
        <v>434768.44</v>
      </c>
      <c r="P9901" s="4">
        <f>Table1[[#This Row],[Delivery_Date]]-Table1[[#This Row],[Order_Date]]</f>
        <v>10</v>
      </c>
      <c r="Q9901" s="4" t="str">
        <f>IF(Table1[[#This Row],[Delivery delay days]]&gt;5,"delay","on time")</f>
        <v>delay</v>
      </c>
      <c r="R9901" s="10">
        <f>DATEVALUE(Table1[[#This Row],[Delivery_Date]])</f>
        <v>45237</v>
      </c>
      <c r="S9901" s="10">
        <f>DATEVALUE(Table1[[#This Row],[Order_Date]])</f>
        <v>45227</v>
      </c>
      <c r="T9901" s="4" t="str" cm="1">
        <f t="array" ref="T9901">_xlfn.IFS(Table1[[#This Row],[Inventory_Level]]&lt;=200,"low",Table1[[#This Row],[Inventory_Level]]&gt;=700,"high",Table1[[#This Row],[Inventory_Level]]&gt;200,"medium")</f>
        <v>low</v>
      </c>
    </row>
    <row r="9902" spans="1:20" x14ac:dyDescent="0.35">
      <c r="A9902" s="4">
        <v>9901</v>
      </c>
      <c r="B9902" s="4" t="s">
        <v>15</v>
      </c>
      <c r="C9902" s="4" t="s">
        <v>16</v>
      </c>
      <c r="D9902" s="4" t="s">
        <v>17</v>
      </c>
      <c r="E9902" s="4" t="s">
        <v>26</v>
      </c>
      <c r="F9902" s="10" t="s">
        <v>235</v>
      </c>
      <c r="G9902" s="11" t="s">
        <v>63</v>
      </c>
      <c r="H9902" s="4">
        <v>35</v>
      </c>
      <c r="I9902" s="12">
        <v>23872.28</v>
      </c>
      <c r="J9902" s="12">
        <v>835529.8</v>
      </c>
      <c r="K9902" s="12">
        <v>3354.23</v>
      </c>
      <c r="L9902" s="4">
        <v>527</v>
      </c>
      <c r="M9902" s="4" t="s">
        <v>29</v>
      </c>
      <c r="N9902" s="4" t="str" cm="1">
        <f t="array" ref="N9902">_xlfn.SWITCH(E9902,"Delhi","North","Chennai","South","Hyderabad","South","Mumbai","Central","Bangalore","South")</f>
        <v>South</v>
      </c>
      <c r="O9902" s="12">
        <v>118926.74</v>
      </c>
      <c r="P9902" s="4">
        <f>Table1[[#This Row],[Delivery_Date]]-Table1[[#This Row],[Order_Date]]</f>
        <v>14</v>
      </c>
      <c r="Q9902" s="4" t="str">
        <f>IF(Table1[[#This Row],[Delivery delay days]]&gt;5,"delay","on time")</f>
        <v>delay</v>
      </c>
      <c r="R9902" s="10">
        <f>DATEVALUE(Table1[[#This Row],[Delivery_Date]])</f>
        <v>45082</v>
      </c>
      <c r="S9902" s="10">
        <f>DATEVALUE(Table1[[#This Row],[Order_Date]])</f>
        <v>45068</v>
      </c>
      <c r="T9902" s="4" t="str" cm="1">
        <f t="array" ref="T9902">_xlfn.IFS(Table1[[#This Row],[Inventory_Level]]&lt;=200,"low",Table1[[#This Row],[Inventory_Level]]&gt;=700,"high",Table1[[#This Row],[Inventory_Level]]&gt;200,"medium")</f>
        <v>medium</v>
      </c>
    </row>
    <row r="9903" spans="1:20" x14ac:dyDescent="0.35">
      <c r="A9903" s="4">
        <v>9902</v>
      </c>
      <c r="B9903" s="4" t="s">
        <v>51</v>
      </c>
      <c r="C9903" s="4" t="s">
        <v>16</v>
      </c>
      <c r="D9903" s="4" t="s">
        <v>39</v>
      </c>
      <c r="E9903" s="4" t="s">
        <v>60</v>
      </c>
      <c r="F9903" s="10" t="s">
        <v>106</v>
      </c>
      <c r="G9903" s="11" t="s">
        <v>230</v>
      </c>
      <c r="H9903" s="4">
        <v>92</v>
      </c>
      <c r="I9903" s="12">
        <v>4562.71</v>
      </c>
      <c r="J9903" s="12">
        <v>419769.32</v>
      </c>
      <c r="K9903" s="12">
        <v>4032.52</v>
      </c>
      <c r="L9903" s="4">
        <v>271</v>
      </c>
      <c r="M9903" s="4" t="s">
        <v>29</v>
      </c>
      <c r="N9903" s="4" t="str" cm="1">
        <f t="array" ref="N9903">_xlfn.SWITCH(E9903,"Delhi","North","Chennai","South","Hyderabad","South","Mumbai","Central","Bangalore","South")</f>
        <v>South</v>
      </c>
      <c r="O9903" s="12">
        <v>87866.76</v>
      </c>
      <c r="P9903" s="4">
        <f>Table1[[#This Row],[Delivery_Date]]-Table1[[#This Row],[Order_Date]]</f>
        <v>11</v>
      </c>
      <c r="Q9903" s="4" t="str">
        <f>IF(Table1[[#This Row],[Delivery delay days]]&gt;5,"delay","on time")</f>
        <v>delay</v>
      </c>
      <c r="R9903" s="10">
        <f>DATEVALUE(Table1[[#This Row],[Delivery_Date]])</f>
        <v>45277</v>
      </c>
      <c r="S9903" s="10">
        <f>DATEVALUE(Table1[[#This Row],[Order_Date]])</f>
        <v>45266</v>
      </c>
      <c r="T9903" s="4" t="str" cm="1">
        <f t="array" ref="T9903">_xlfn.IFS(Table1[[#This Row],[Inventory_Level]]&lt;=200,"low",Table1[[#This Row],[Inventory_Level]]&gt;=700,"high",Table1[[#This Row],[Inventory_Level]]&gt;200,"medium")</f>
        <v>medium</v>
      </c>
    </row>
    <row r="9904" spans="1:20" x14ac:dyDescent="0.35">
      <c r="A9904" s="4">
        <v>9903</v>
      </c>
      <c r="B9904" s="4" t="s">
        <v>51</v>
      </c>
      <c r="C9904" s="4" t="s">
        <v>38</v>
      </c>
      <c r="D9904" s="4" t="s">
        <v>32</v>
      </c>
      <c r="E9904" s="4" t="s">
        <v>60</v>
      </c>
      <c r="F9904" s="10" t="s">
        <v>266</v>
      </c>
      <c r="G9904" s="11" t="s">
        <v>252</v>
      </c>
      <c r="H9904" s="4">
        <v>53</v>
      </c>
      <c r="I9904" s="12">
        <v>46679.96</v>
      </c>
      <c r="J9904" s="12">
        <v>2474037.88</v>
      </c>
      <c r="K9904" s="12">
        <v>2004.36</v>
      </c>
      <c r="L9904" s="4">
        <v>836</v>
      </c>
      <c r="M9904" s="4" t="s">
        <v>21</v>
      </c>
      <c r="N9904" s="4" t="str" cm="1">
        <f t="array" ref="N9904">_xlfn.SWITCH(E9904,"Delhi","North","Chennai","South","Hyderabad","South","Mumbai","Central","Bangalore","South")</f>
        <v>South</v>
      </c>
      <c r="O9904" s="12">
        <v>561588.98</v>
      </c>
      <c r="P9904" s="4">
        <f>Table1[[#This Row],[Delivery_Date]]-Table1[[#This Row],[Order_Date]]</f>
        <v>10</v>
      </c>
      <c r="Q9904" s="4" t="str">
        <f>IF(Table1[[#This Row],[Delivery delay days]]&gt;5,"delay","on time")</f>
        <v>delay</v>
      </c>
      <c r="R9904" s="10">
        <f>DATEVALUE(Table1[[#This Row],[Delivery_Date]])</f>
        <v>45089</v>
      </c>
      <c r="S9904" s="10">
        <f>DATEVALUE(Table1[[#This Row],[Order_Date]])</f>
        <v>45079</v>
      </c>
      <c r="T9904" s="4" t="str" cm="1">
        <f t="array" ref="T9904">_xlfn.IFS(Table1[[#This Row],[Inventory_Level]]&lt;=200,"low",Table1[[#This Row],[Inventory_Level]]&gt;=700,"high",Table1[[#This Row],[Inventory_Level]]&gt;200,"medium")</f>
        <v>high</v>
      </c>
    </row>
    <row r="9905" spans="1:20" x14ac:dyDescent="0.35">
      <c r="A9905" s="4">
        <v>9904</v>
      </c>
      <c r="B9905" s="4" t="s">
        <v>31</v>
      </c>
      <c r="C9905" s="4" t="s">
        <v>16</v>
      </c>
      <c r="D9905" s="4" t="s">
        <v>39</v>
      </c>
      <c r="E9905" s="4" t="s">
        <v>60</v>
      </c>
      <c r="F9905" s="10" t="s">
        <v>338</v>
      </c>
      <c r="G9905" s="11" t="s">
        <v>296</v>
      </c>
      <c r="H9905" s="4">
        <v>30</v>
      </c>
      <c r="I9905" s="12">
        <v>15310.9</v>
      </c>
      <c r="J9905" s="12">
        <v>459327</v>
      </c>
      <c r="K9905" s="12">
        <v>4769.8500000000004</v>
      </c>
      <c r="L9905" s="4">
        <v>138</v>
      </c>
      <c r="M9905" s="4" t="s">
        <v>21</v>
      </c>
      <c r="N9905" s="4" t="str" cm="1">
        <f t="array" ref="N9905">_xlfn.SWITCH(E9905,"Delhi","North","Chennai","South","Hyderabad","South","Mumbai","Central","Bangalore","South")</f>
        <v>South</v>
      </c>
      <c r="O9905" s="12">
        <v>62439.74</v>
      </c>
      <c r="P9905" s="4">
        <f>Table1[[#This Row],[Delivery_Date]]-Table1[[#This Row],[Order_Date]]</f>
        <v>13</v>
      </c>
      <c r="Q9905" s="4" t="str">
        <f>IF(Table1[[#This Row],[Delivery delay days]]&gt;5,"delay","on time")</f>
        <v>delay</v>
      </c>
      <c r="R9905" s="10">
        <f>DATEVALUE(Table1[[#This Row],[Delivery_Date]])</f>
        <v>45084</v>
      </c>
      <c r="S9905" s="10">
        <f>DATEVALUE(Table1[[#This Row],[Order_Date]])</f>
        <v>45071</v>
      </c>
      <c r="T9905" s="4" t="str" cm="1">
        <f t="array" ref="T9905">_xlfn.IFS(Table1[[#This Row],[Inventory_Level]]&lt;=200,"low",Table1[[#This Row],[Inventory_Level]]&gt;=700,"high",Table1[[#This Row],[Inventory_Level]]&gt;200,"medium")</f>
        <v>low</v>
      </c>
    </row>
    <row r="9906" spans="1:20" x14ac:dyDescent="0.35">
      <c r="A9906" s="4">
        <v>9905</v>
      </c>
      <c r="B9906" s="4" t="s">
        <v>37</v>
      </c>
      <c r="C9906" s="4" t="s">
        <v>38</v>
      </c>
      <c r="D9906" s="4" t="s">
        <v>25</v>
      </c>
      <c r="E9906" s="4" t="s">
        <v>26</v>
      </c>
      <c r="F9906" s="10" t="s">
        <v>255</v>
      </c>
      <c r="G9906" s="11" t="s">
        <v>399</v>
      </c>
      <c r="H9906" s="4">
        <v>85</v>
      </c>
      <c r="I9906" s="12">
        <v>48232.97</v>
      </c>
      <c r="J9906" s="12">
        <v>4099802.45</v>
      </c>
      <c r="K9906" s="12">
        <v>2478.8200000000002</v>
      </c>
      <c r="L9906" s="4">
        <v>813</v>
      </c>
      <c r="M9906" s="4" t="s">
        <v>29</v>
      </c>
      <c r="N9906" s="4" t="str" cm="1">
        <f t="array" ref="N9906">_xlfn.SWITCH(E9906,"Delhi","North","Chennai","South","Hyderabad","South","Mumbai","Central","Bangalore","South")</f>
        <v>South</v>
      </c>
      <c r="O9906" s="12">
        <v>365404.25</v>
      </c>
      <c r="P9906" s="4">
        <f>Table1[[#This Row],[Delivery_Date]]-Table1[[#This Row],[Order_Date]]</f>
        <v>3</v>
      </c>
      <c r="Q9906" s="4" t="str">
        <f>IF(Table1[[#This Row],[Delivery delay days]]&gt;5,"delay","on time")</f>
        <v>on time</v>
      </c>
      <c r="R9906" s="10">
        <f>DATEVALUE(Table1[[#This Row],[Delivery_Date]])</f>
        <v>44937</v>
      </c>
      <c r="S9906" s="10">
        <f>DATEVALUE(Table1[[#This Row],[Order_Date]])</f>
        <v>44934</v>
      </c>
      <c r="T9906" s="4" t="str" cm="1">
        <f t="array" ref="T9906">_xlfn.IFS(Table1[[#This Row],[Inventory_Level]]&lt;=200,"low",Table1[[#This Row],[Inventory_Level]]&gt;=700,"high",Table1[[#This Row],[Inventory_Level]]&gt;200,"medium")</f>
        <v>high</v>
      </c>
    </row>
    <row r="9907" spans="1:20" x14ac:dyDescent="0.35">
      <c r="A9907" s="4">
        <v>9906</v>
      </c>
      <c r="B9907" s="4" t="s">
        <v>23</v>
      </c>
      <c r="C9907" s="4" t="s">
        <v>38</v>
      </c>
      <c r="D9907" s="4" t="s">
        <v>45</v>
      </c>
      <c r="E9907" s="4" t="s">
        <v>18</v>
      </c>
      <c r="F9907" s="10" t="s">
        <v>239</v>
      </c>
      <c r="G9907" s="11" t="s">
        <v>169</v>
      </c>
      <c r="H9907" s="4">
        <v>46</v>
      </c>
      <c r="I9907" s="12">
        <v>6582.84</v>
      </c>
      <c r="J9907" s="12">
        <v>302810.64</v>
      </c>
      <c r="K9907" s="12">
        <v>2951.43</v>
      </c>
      <c r="L9907" s="4">
        <v>258</v>
      </c>
      <c r="M9907" s="4" t="s">
        <v>42</v>
      </c>
      <c r="N9907" s="4" t="str" cm="1">
        <f t="array" ref="N9907">_xlfn.SWITCH(E9907,"Delhi","North","Chennai","South","Hyderabad","South","Mumbai","Central","Bangalore","South")</f>
        <v>North</v>
      </c>
      <c r="O9907" s="12">
        <v>51567.56</v>
      </c>
      <c r="P9907" s="4">
        <f>Table1[[#This Row],[Delivery_Date]]-Table1[[#This Row],[Order_Date]]</f>
        <v>1</v>
      </c>
      <c r="Q9907" s="4" t="str">
        <f>IF(Table1[[#This Row],[Delivery delay days]]&gt;5,"delay","on time")</f>
        <v>on time</v>
      </c>
      <c r="R9907" s="10">
        <f>DATEVALUE(Table1[[#This Row],[Delivery_Date]])</f>
        <v>45088</v>
      </c>
      <c r="S9907" s="10">
        <f>DATEVALUE(Table1[[#This Row],[Order_Date]])</f>
        <v>45087</v>
      </c>
      <c r="T9907" s="4" t="str" cm="1">
        <f t="array" ref="T9907">_xlfn.IFS(Table1[[#This Row],[Inventory_Level]]&lt;=200,"low",Table1[[#This Row],[Inventory_Level]]&gt;=700,"high",Table1[[#This Row],[Inventory_Level]]&gt;200,"medium")</f>
        <v>medium</v>
      </c>
    </row>
    <row r="9908" spans="1:20" x14ac:dyDescent="0.35">
      <c r="A9908" s="4">
        <v>9907</v>
      </c>
      <c r="B9908" s="4" t="s">
        <v>65</v>
      </c>
      <c r="C9908" s="4" t="s">
        <v>24</v>
      </c>
      <c r="D9908" s="4" t="s">
        <v>39</v>
      </c>
      <c r="E9908" s="4" t="s">
        <v>60</v>
      </c>
      <c r="F9908" s="10" t="s">
        <v>69</v>
      </c>
      <c r="G9908" s="11" t="s">
        <v>376</v>
      </c>
      <c r="H9908" s="4">
        <v>32</v>
      </c>
      <c r="I9908" s="12">
        <v>45995.9</v>
      </c>
      <c r="J9908" s="12">
        <v>1471868.8</v>
      </c>
      <c r="K9908" s="12">
        <v>2251.87</v>
      </c>
      <c r="L9908" s="4">
        <v>196</v>
      </c>
      <c r="M9908" s="4" t="s">
        <v>35</v>
      </c>
      <c r="N9908" s="4" t="str" cm="1">
        <f t="array" ref="N9908">_xlfn.SWITCH(E9908,"Delhi","North","Chennai","South","Hyderabad","South","Mumbai","Central","Bangalore","South")</f>
        <v>South</v>
      </c>
      <c r="O9908" s="12">
        <v>338938.29</v>
      </c>
      <c r="P9908" s="4">
        <f>Table1[[#This Row],[Delivery_Date]]-Table1[[#This Row],[Order_Date]]</f>
        <v>13</v>
      </c>
      <c r="Q9908" s="4" t="str">
        <f>IF(Table1[[#This Row],[Delivery delay days]]&gt;5,"delay","on time")</f>
        <v>delay</v>
      </c>
      <c r="R9908" s="10">
        <f>DATEVALUE(Table1[[#This Row],[Delivery_Date]])</f>
        <v>44941</v>
      </c>
      <c r="S9908" s="10">
        <f>DATEVALUE(Table1[[#This Row],[Order_Date]])</f>
        <v>44928</v>
      </c>
      <c r="T9908" s="4" t="str" cm="1">
        <f t="array" ref="T9908">_xlfn.IFS(Table1[[#This Row],[Inventory_Level]]&lt;=200,"low",Table1[[#This Row],[Inventory_Level]]&gt;=700,"high",Table1[[#This Row],[Inventory_Level]]&gt;200,"medium")</f>
        <v>low</v>
      </c>
    </row>
    <row r="9909" spans="1:20" x14ac:dyDescent="0.35">
      <c r="A9909" s="4">
        <v>9908</v>
      </c>
      <c r="B9909" s="4" t="s">
        <v>65</v>
      </c>
      <c r="C9909" s="4" t="s">
        <v>24</v>
      </c>
      <c r="D9909" s="4" t="s">
        <v>39</v>
      </c>
      <c r="E9909" s="4" t="s">
        <v>52</v>
      </c>
      <c r="F9909" s="10" t="s">
        <v>344</v>
      </c>
      <c r="G9909" s="11" t="s">
        <v>184</v>
      </c>
      <c r="H9909" s="4">
        <v>41</v>
      </c>
      <c r="I9909" s="12">
        <v>26347.98</v>
      </c>
      <c r="J9909" s="12">
        <v>1080267.18</v>
      </c>
      <c r="K9909" s="12">
        <v>1887.55</v>
      </c>
      <c r="L9909" s="4">
        <v>114</v>
      </c>
      <c r="M9909" s="4" t="s">
        <v>42</v>
      </c>
      <c r="N9909" s="4" t="str" cm="1">
        <f t="array" ref="N9909">_xlfn.SWITCH(E9909,"Delhi","North","Chennai","South","Hyderabad","South","Mumbai","Central","Bangalore","South")</f>
        <v>Central</v>
      </c>
      <c r="O9909" s="12">
        <v>134172.44</v>
      </c>
      <c r="P9909" s="4">
        <f>Table1[[#This Row],[Delivery_Date]]-Table1[[#This Row],[Order_Date]]</f>
        <v>8</v>
      </c>
      <c r="Q9909" s="4" t="str">
        <f>IF(Table1[[#This Row],[Delivery delay days]]&gt;5,"delay","on time")</f>
        <v>delay</v>
      </c>
      <c r="R9909" s="10">
        <f>DATEVALUE(Table1[[#This Row],[Delivery_Date]])</f>
        <v>44944</v>
      </c>
      <c r="S9909" s="10">
        <f>DATEVALUE(Table1[[#This Row],[Order_Date]])</f>
        <v>44936</v>
      </c>
      <c r="T9909" s="4" t="str" cm="1">
        <f t="array" ref="T9909">_xlfn.IFS(Table1[[#This Row],[Inventory_Level]]&lt;=200,"low",Table1[[#This Row],[Inventory_Level]]&gt;=700,"high",Table1[[#This Row],[Inventory_Level]]&gt;200,"medium")</f>
        <v>low</v>
      </c>
    </row>
    <row r="9910" spans="1:20" x14ac:dyDescent="0.35">
      <c r="A9910" s="4">
        <v>9909</v>
      </c>
      <c r="B9910" s="4" t="s">
        <v>65</v>
      </c>
      <c r="C9910" s="4" t="s">
        <v>24</v>
      </c>
      <c r="D9910" s="4" t="s">
        <v>17</v>
      </c>
      <c r="E9910" s="4" t="s">
        <v>18</v>
      </c>
      <c r="F9910" s="10" t="s">
        <v>391</v>
      </c>
      <c r="G9910" s="11" t="s">
        <v>95</v>
      </c>
      <c r="H9910" s="4">
        <v>64</v>
      </c>
      <c r="I9910" s="12">
        <v>25593.97</v>
      </c>
      <c r="J9910" s="12">
        <v>1638014.08</v>
      </c>
      <c r="K9910" s="12">
        <v>283.13</v>
      </c>
      <c r="L9910" s="4">
        <v>11</v>
      </c>
      <c r="M9910" s="4" t="s">
        <v>21</v>
      </c>
      <c r="N9910" s="4" t="str" cm="1">
        <f t="array" ref="N9910">_xlfn.SWITCH(E9910,"Delhi","North","Chennai","South","Hyderabad","South","Mumbai","Central","Bangalore","South")</f>
        <v>North</v>
      </c>
      <c r="O9910" s="12">
        <v>263641.33</v>
      </c>
      <c r="P9910" s="4">
        <f>Table1[[#This Row],[Delivery_Date]]-Table1[[#This Row],[Order_Date]]</f>
        <v>6</v>
      </c>
      <c r="Q9910" s="4" t="str">
        <f>IF(Table1[[#This Row],[Delivery delay days]]&gt;5,"delay","on time")</f>
        <v>delay</v>
      </c>
      <c r="R9910" s="10">
        <f>DATEVALUE(Table1[[#This Row],[Delivery_Date]])</f>
        <v>45250</v>
      </c>
      <c r="S9910" s="10">
        <f>DATEVALUE(Table1[[#This Row],[Order_Date]])</f>
        <v>45244</v>
      </c>
      <c r="T9910" s="4" t="str" cm="1">
        <f t="array" ref="T9910">_xlfn.IFS(Table1[[#This Row],[Inventory_Level]]&lt;=200,"low",Table1[[#This Row],[Inventory_Level]]&gt;=700,"high",Table1[[#This Row],[Inventory_Level]]&gt;200,"medium")</f>
        <v>low</v>
      </c>
    </row>
    <row r="9911" spans="1:20" x14ac:dyDescent="0.35">
      <c r="A9911" s="4">
        <v>9910</v>
      </c>
      <c r="B9911" s="4" t="s">
        <v>59</v>
      </c>
      <c r="C9911" s="4" t="s">
        <v>16</v>
      </c>
      <c r="D9911" s="4" t="s">
        <v>39</v>
      </c>
      <c r="E9911" s="4" t="s">
        <v>18</v>
      </c>
      <c r="F9911" s="10" t="s">
        <v>85</v>
      </c>
      <c r="G9911" s="11" t="s">
        <v>363</v>
      </c>
      <c r="H9911" s="4">
        <v>3</v>
      </c>
      <c r="I9911" s="12">
        <v>45034.45</v>
      </c>
      <c r="J9911" s="12">
        <v>135103.35</v>
      </c>
      <c r="K9911" s="12">
        <v>1297.71</v>
      </c>
      <c r="L9911" s="4">
        <v>381</v>
      </c>
      <c r="M9911" s="4" t="s">
        <v>42</v>
      </c>
      <c r="N9911" s="4" t="str" cm="1">
        <f t="array" ref="N9911">_xlfn.SWITCH(E9911,"Delhi","North","Chennai","South","Hyderabad","South","Mumbai","Central","Bangalore","South")</f>
        <v>North</v>
      </c>
      <c r="O9911" s="12">
        <v>31339.21</v>
      </c>
      <c r="P9911" s="4">
        <f>Table1[[#This Row],[Delivery_Date]]-Table1[[#This Row],[Order_Date]]</f>
        <v>2</v>
      </c>
      <c r="Q9911" s="4" t="str">
        <f>IF(Table1[[#This Row],[Delivery delay days]]&gt;5,"delay","on time")</f>
        <v>on time</v>
      </c>
      <c r="R9911" s="10">
        <f>DATEVALUE(Table1[[#This Row],[Delivery_Date]])</f>
        <v>45042</v>
      </c>
      <c r="S9911" s="10">
        <f>DATEVALUE(Table1[[#This Row],[Order_Date]])</f>
        <v>45040</v>
      </c>
      <c r="T9911" s="4" t="str" cm="1">
        <f t="array" ref="T9911">_xlfn.IFS(Table1[[#This Row],[Inventory_Level]]&lt;=200,"low",Table1[[#This Row],[Inventory_Level]]&gt;=700,"high",Table1[[#This Row],[Inventory_Level]]&gt;200,"medium")</f>
        <v>medium</v>
      </c>
    </row>
    <row r="9912" spans="1:20" x14ac:dyDescent="0.35">
      <c r="A9912" s="4">
        <v>9911</v>
      </c>
      <c r="B9912" s="4" t="s">
        <v>59</v>
      </c>
      <c r="C9912" s="4" t="s">
        <v>24</v>
      </c>
      <c r="D9912" s="4" t="s">
        <v>32</v>
      </c>
      <c r="E9912" s="4" t="s">
        <v>26</v>
      </c>
      <c r="F9912" s="10" t="s">
        <v>158</v>
      </c>
      <c r="G9912" s="11" t="s">
        <v>333</v>
      </c>
      <c r="H9912" s="4">
        <v>92</v>
      </c>
      <c r="I9912" s="12">
        <v>45550.29</v>
      </c>
      <c r="J9912" s="12">
        <v>4190626.68</v>
      </c>
      <c r="K9912" s="12">
        <v>701.99</v>
      </c>
      <c r="L9912" s="4">
        <v>97</v>
      </c>
      <c r="M9912" s="4" t="s">
        <v>35</v>
      </c>
      <c r="N9912" s="4" t="str" cm="1">
        <f t="array" ref="N9912">_xlfn.SWITCH(E9912,"Delhi","North","Chennai","South","Hyderabad","South","Mumbai","Central","Bangalore","South")</f>
        <v>South</v>
      </c>
      <c r="O9912" s="12">
        <v>231601.97</v>
      </c>
      <c r="P9912" s="4">
        <f>Table1[[#This Row],[Delivery_Date]]-Table1[[#This Row],[Order_Date]]</f>
        <v>8</v>
      </c>
      <c r="Q9912" s="4" t="str">
        <f>IF(Table1[[#This Row],[Delivery delay days]]&gt;5,"delay","on time")</f>
        <v>delay</v>
      </c>
      <c r="R9912" s="10">
        <f>DATEVALUE(Table1[[#This Row],[Delivery_Date]])</f>
        <v>44986</v>
      </c>
      <c r="S9912" s="10">
        <f>DATEVALUE(Table1[[#This Row],[Order_Date]])</f>
        <v>44978</v>
      </c>
      <c r="T9912" s="4" t="str" cm="1">
        <f t="array" ref="T9912">_xlfn.IFS(Table1[[#This Row],[Inventory_Level]]&lt;=200,"low",Table1[[#This Row],[Inventory_Level]]&gt;=700,"high",Table1[[#This Row],[Inventory_Level]]&gt;200,"medium")</f>
        <v>low</v>
      </c>
    </row>
    <row r="9913" spans="1:20" x14ac:dyDescent="0.35">
      <c r="A9913" s="4">
        <v>9912</v>
      </c>
      <c r="B9913" s="4" t="s">
        <v>51</v>
      </c>
      <c r="C9913" s="4" t="s">
        <v>38</v>
      </c>
      <c r="D9913" s="4" t="s">
        <v>39</v>
      </c>
      <c r="E9913" s="4" t="s">
        <v>60</v>
      </c>
      <c r="F9913" s="10" t="s">
        <v>342</v>
      </c>
      <c r="G9913" s="11" t="s">
        <v>403</v>
      </c>
      <c r="H9913" s="4">
        <v>83</v>
      </c>
      <c r="I9913" s="12">
        <v>26630.240000000002</v>
      </c>
      <c r="J9913" s="12">
        <v>2210309.92</v>
      </c>
      <c r="K9913" s="12">
        <v>3752.97</v>
      </c>
      <c r="L9913" s="4">
        <v>883</v>
      </c>
      <c r="M9913" s="4" t="s">
        <v>35</v>
      </c>
      <c r="N9913" s="4" t="str" cm="1">
        <f t="array" ref="N9913">_xlfn.SWITCH(E9913,"Delhi","North","Chennai","South","Hyderabad","South","Mumbai","Central","Bangalore","South")</f>
        <v>South</v>
      </c>
      <c r="O9913" s="12">
        <v>303941.27</v>
      </c>
      <c r="P9913" s="4">
        <f>Table1[[#This Row],[Delivery_Date]]-Table1[[#This Row],[Order_Date]]</f>
        <v>1</v>
      </c>
      <c r="Q9913" s="4" t="str">
        <f>IF(Table1[[#This Row],[Delivery delay days]]&gt;5,"delay","on time")</f>
        <v>on time</v>
      </c>
      <c r="R9913" s="10">
        <f>DATEVALUE(Table1[[#This Row],[Delivery_Date]])</f>
        <v>45187</v>
      </c>
      <c r="S9913" s="10">
        <f>DATEVALUE(Table1[[#This Row],[Order_Date]])</f>
        <v>45186</v>
      </c>
      <c r="T9913" s="4" t="str" cm="1">
        <f t="array" ref="T9913">_xlfn.IFS(Table1[[#This Row],[Inventory_Level]]&lt;=200,"low",Table1[[#This Row],[Inventory_Level]]&gt;=700,"high",Table1[[#This Row],[Inventory_Level]]&gt;200,"medium")</f>
        <v>high</v>
      </c>
    </row>
    <row r="9914" spans="1:20" x14ac:dyDescent="0.35">
      <c r="A9914" s="4">
        <v>9913</v>
      </c>
      <c r="B9914" s="4" t="s">
        <v>31</v>
      </c>
      <c r="C9914" s="4" t="s">
        <v>24</v>
      </c>
      <c r="D9914" s="4" t="s">
        <v>39</v>
      </c>
      <c r="E9914" s="4" t="s">
        <v>26</v>
      </c>
      <c r="F9914" s="10" t="s">
        <v>248</v>
      </c>
      <c r="G9914" s="11" t="s">
        <v>62</v>
      </c>
      <c r="H9914" s="4">
        <v>36</v>
      </c>
      <c r="I9914" s="12">
        <v>37508.949999999997</v>
      </c>
      <c r="J9914" s="12">
        <v>1350322.2</v>
      </c>
      <c r="K9914" s="12">
        <v>445.96</v>
      </c>
      <c r="L9914" s="4">
        <v>568</v>
      </c>
      <c r="M9914" s="4" t="s">
        <v>29</v>
      </c>
      <c r="N9914" s="4" t="str" cm="1">
        <f t="array" ref="N9914">_xlfn.SWITCH(E9914,"Delhi","North","Chennai","South","Hyderabad","South","Mumbai","Central","Bangalore","South")</f>
        <v>South</v>
      </c>
      <c r="O9914" s="12">
        <v>292460.65000000002</v>
      </c>
      <c r="P9914" s="4">
        <f>Table1[[#This Row],[Delivery_Date]]-Table1[[#This Row],[Order_Date]]</f>
        <v>8</v>
      </c>
      <c r="Q9914" s="4" t="str">
        <f>IF(Table1[[#This Row],[Delivery delay days]]&gt;5,"delay","on time")</f>
        <v>delay</v>
      </c>
      <c r="R9914" s="10">
        <f>DATEVALUE(Table1[[#This Row],[Delivery_Date]])</f>
        <v>45037</v>
      </c>
      <c r="S9914" s="10">
        <f>DATEVALUE(Table1[[#This Row],[Order_Date]])</f>
        <v>45029</v>
      </c>
      <c r="T9914" s="4" t="str" cm="1">
        <f t="array" ref="T9914">_xlfn.IFS(Table1[[#This Row],[Inventory_Level]]&lt;=200,"low",Table1[[#This Row],[Inventory_Level]]&gt;=700,"high",Table1[[#This Row],[Inventory_Level]]&gt;200,"medium")</f>
        <v>medium</v>
      </c>
    </row>
    <row r="9915" spans="1:20" x14ac:dyDescent="0.35">
      <c r="A9915" s="4">
        <v>9914</v>
      </c>
      <c r="B9915" s="4" t="s">
        <v>37</v>
      </c>
      <c r="C9915" s="4" t="s">
        <v>16</v>
      </c>
      <c r="D9915" s="4" t="s">
        <v>45</v>
      </c>
      <c r="E9915" s="4" t="s">
        <v>46</v>
      </c>
      <c r="F9915" s="10" t="s">
        <v>56</v>
      </c>
      <c r="G9915" s="11" t="s">
        <v>337</v>
      </c>
      <c r="H9915" s="4">
        <v>27</v>
      </c>
      <c r="I9915" s="12">
        <v>43784.71</v>
      </c>
      <c r="J9915" s="12">
        <v>1182187.17</v>
      </c>
      <c r="K9915" s="12">
        <v>4494.0600000000004</v>
      </c>
      <c r="L9915" s="4">
        <v>229</v>
      </c>
      <c r="M9915" s="4" t="s">
        <v>42</v>
      </c>
      <c r="N9915" s="4" t="str" cm="1">
        <f t="array" ref="N9915">_xlfn.SWITCH(E9915,"Delhi","North","Chennai","South","Hyderabad","South","Mumbai","Central","Bangalore","South")</f>
        <v>South</v>
      </c>
      <c r="O9915" s="12">
        <v>62202.04</v>
      </c>
      <c r="P9915" s="4">
        <f>Table1[[#This Row],[Delivery_Date]]-Table1[[#This Row],[Order_Date]]</f>
        <v>9</v>
      </c>
      <c r="Q9915" s="4" t="str">
        <f>IF(Table1[[#This Row],[Delivery delay days]]&gt;5,"delay","on time")</f>
        <v>delay</v>
      </c>
      <c r="R9915" s="10">
        <f>DATEVALUE(Table1[[#This Row],[Delivery_Date]])</f>
        <v>45159</v>
      </c>
      <c r="S9915" s="10">
        <f>DATEVALUE(Table1[[#This Row],[Order_Date]])</f>
        <v>45150</v>
      </c>
      <c r="T9915" s="4" t="str" cm="1">
        <f t="array" ref="T9915">_xlfn.IFS(Table1[[#This Row],[Inventory_Level]]&lt;=200,"low",Table1[[#This Row],[Inventory_Level]]&gt;=700,"high",Table1[[#This Row],[Inventory_Level]]&gt;200,"medium")</f>
        <v>medium</v>
      </c>
    </row>
    <row r="9916" spans="1:20" x14ac:dyDescent="0.35">
      <c r="A9916" s="4">
        <v>9915</v>
      </c>
      <c r="B9916" s="4" t="s">
        <v>31</v>
      </c>
      <c r="C9916" s="4" t="s">
        <v>16</v>
      </c>
      <c r="D9916" s="4" t="s">
        <v>45</v>
      </c>
      <c r="E9916" s="4" t="s">
        <v>60</v>
      </c>
      <c r="F9916" s="10" t="s">
        <v>352</v>
      </c>
      <c r="G9916" s="11" t="s">
        <v>245</v>
      </c>
      <c r="H9916" s="4">
        <v>28</v>
      </c>
      <c r="I9916" s="12">
        <v>10980.59</v>
      </c>
      <c r="J9916" s="12">
        <v>307456.52</v>
      </c>
      <c r="K9916" s="12">
        <v>2900.03</v>
      </c>
      <c r="L9916" s="4">
        <v>516</v>
      </c>
      <c r="M9916" s="4" t="s">
        <v>42</v>
      </c>
      <c r="N9916" s="4" t="str" cm="1">
        <f t="array" ref="N9916">_xlfn.SWITCH(E9916,"Delhi","North","Chennai","South","Hyderabad","South","Mumbai","Central","Bangalore","South")</f>
        <v>South</v>
      </c>
      <c r="O9916" s="12">
        <v>67301.52</v>
      </c>
      <c r="P9916" s="4">
        <f>Table1[[#This Row],[Delivery_Date]]-Table1[[#This Row],[Order_Date]]</f>
        <v>8</v>
      </c>
      <c r="Q9916" s="4" t="str">
        <f>IF(Table1[[#This Row],[Delivery delay days]]&gt;5,"delay","on time")</f>
        <v>delay</v>
      </c>
      <c r="R9916" s="10">
        <f>DATEVALUE(Table1[[#This Row],[Delivery_Date]])</f>
        <v>44958</v>
      </c>
      <c r="S9916" s="10">
        <f>DATEVALUE(Table1[[#This Row],[Order_Date]])</f>
        <v>44950</v>
      </c>
      <c r="T9916" s="4" t="str" cm="1">
        <f t="array" ref="T9916">_xlfn.IFS(Table1[[#This Row],[Inventory_Level]]&lt;=200,"low",Table1[[#This Row],[Inventory_Level]]&gt;=700,"high",Table1[[#This Row],[Inventory_Level]]&gt;200,"medium")</f>
        <v>medium</v>
      </c>
    </row>
    <row r="9917" spans="1:20" x14ac:dyDescent="0.35">
      <c r="A9917" s="4">
        <v>9916</v>
      </c>
      <c r="B9917" s="4" t="s">
        <v>65</v>
      </c>
      <c r="C9917" s="4" t="s">
        <v>24</v>
      </c>
      <c r="D9917" s="4" t="s">
        <v>25</v>
      </c>
      <c r="E9917" s="4" t="s">
        <v>52</v>
      </c>
      <c r="F9917" s="10" t="s">
        <v>324</v>
      </c>
      <c r="G9917" s="11" t="s">
        <v>255</v>
      </c>
      <c r="H9917" s="4">
        <v>20</v>
      </c>
      <c r="I9917" s="12">
        <v>2638.61</v>
      </c>
      <c r="J9917" s="12">
        <v>52772.2</v>
      </c>
      <c r="K9917" s="12">
        <v>3443.78</v>
      </c>
      <c r="L9917" s="4">
        <v>154</v>
      </c>
      <c r="M9917" s="4" t="s">
        <v>42</v>
      </c>
      <c r="N9917" s="4" t="str" cm="1">
        <f t="array" ref="N9917">_xlfn.SWITCH(E9917,"Delhi","North","Chennai","South","Hyderabad","South","Mumbai","Central","Bangalore","South")</f>
        <v>Central</v>
      </c>
      <c r="O9917" s="12">
        <v>10170.76</v>
      </c>
      <c r="P9917" s="4">
        <f>Table1[[#This Row],[Delivery_Date]]-Table1[[#This Row],[Order_Date]]</f>
        <v>3</v>
      </c>
      <c r="Q9917" s="4" t="str">
        <f>IF(Table1[[#This Row],[Delivery delay days]]&gt;5,"delay","on time")</f>
        <v>on time</v>
      </c>
      <c r="R9917" s="10">
        <f>DATEVALUE(Table1[[#This Row],[Delivery_Date]])</f>
        <v>44934</v>
      </c>
      <c r="S9917" s="10">
        <f>DATEVALUE(Table1[[#This Row],[Order_Date]])</f>
        <v>44931</v>
      </c>
      <c r="T9917" s="4" t="str" cm="1">
        <f t="array" ref="T9917">_xlfn.IFS(Table1[[#This Row],[Inventory_Level]]&lt;=200,"low",Table1[[#This Row],[Inventory_Level]]&gt;=700,"high",Table1[[#This Row],[Inventory_Level]]&gt;200,"medium")</f>
        <v>low</v>
      </c>
    </row>
    <row r="9918" spans="1:20" x14ac:dyDescent="0.35">
      <c r="A9918" s="4">
        <v>9917</v>
      </c>
      <c r="B9918" s="4" t="s">
        <v>15</v>
      </c>
      <c r="C9918" s="4" t="s">
        <v>38</v>
      </c>
      <c r="D9918" s="4" t="s">
        <v>39</v>
      </c>
      <c r="E9918" s="4" t="s">
        <v>46</v>
      </c>
      <c r="F9918" s="10" t="s">
        <v>212</v>
      </c>
      <c r="G9918" s="11" t="s">
        <v>132</v>
      </c>
      <c r="H9918" s="4">
        <v>75</v>
      </c>
      <c r="I9918" s="12">
        <v>42055.3</v>
      </c>
      <c r="J9918" s="12">
        <v>3154147.5</v>
      </c>
      <c r="K9918" s="12">
        <v>1182.3399999999999</v>
      </c>
      <c r="L9918" s="4">
        <v>279</v>
      </c>
      <c r="M9918" s="4" t="s">
        <v>29</v>
      </c>
      <c r="N9918" s="4" t="str" cm="1">
        <f t="array" ref="N9918">_xlfn.SWITCH(E9918,"Delhi","North","Chennai","South","Hyderabad","South","Mumbai","Central","Bangalore","South")</f>
        <v>South</v>
      </c>
      <c r="O9918" s="12">
        <v>515113.46</v>
      </c>
      <c r="P9918" s="4">
        <f>Table1[[#This Row],[Delivery_Date]]-Table1[[#This Row],[Order_Date]]</f>
        <v>6</v>
      </c>
      <c r="Q9918" s="4" t="str">
        <f>IF(Table1[[#This Row],[Delivery delay days]]&gt;5,"delay","on time")</f>
        <v>delay</v>
      </c>
      <c r="R9918" s="10">
        <f>DATEVALUE(Table1[[#This Row],[Delivery_Date]])</f>
        <v>45247</v>
      </c>
      <c r="S9918" s="10">
        <f>DATEVALUE(Table1[[#This Row],[Order_Date]])</f>
        <v>45241</v>
      </c>
      <c r="T9918" s="4" t="str" cm="1">
        <f t="array" ref="T9918">_xlfn.IFS(Table1[[#This Row],[Inventory_Level]]&lt;=200,"low",Table1[[#This Row],[Inventory_Level]]&gt;=700,"high",Table1[[#This Row],[Inventory_Level]]&gt;200,"medium")</f>
        <v>medium</v>
      </c>
    </row>
    <row r="9919" spans="1:20" x14ac:dyDescent="0.35">
      <c r="A9919" s="4">
        <v>9918</v>
      </c>
      <c r="B9919" s="4" t="s">
        <v>23</v>
      </c>
      <c r="C9919" s="4" t="s">
        <v>24</v>
      </c>
      <c r="D9919" s="4" t="s">
        <v>25</v>
      </c>
      <c r="E9919" s="4" t="s">
        <v>46</v>
      </c>
      <c r="F9919" s="10" t="s">
        <v>164</v>
      </c>
      <c r="G9919" s="11" t="s">
        <v>303</v>
      </c>
      <c r="H9919" s="4">
        <v>48</v>
      </c>
      <c r="I9919" s="12">
        <v>11887.22</v>
      </c>
      <c r="J9919" s="12">
        <v>570586.56000000006</v>
      </c>
      <c r="K9919" s="12">
        <v>4404.16</v>
      </c>
      <c r="L9919" s="4">
        <v>74</v>
      </c>
      <c r="M9919" s="4" t="s">
        <v>42</v>
      </c>
      <c r="N9919" s="4" t="str" cm="1">
        <f t="array" ref="N9919">_xlfn.SWITCH(E9919,"Delhi","North","Chennai","South","Hyderabad","South","Mumbai","Central","Bangalore","South")</f>
        <v>South</v>
      </c>
      <c r="O9919" s="12">
        <v>44258.76</v>
      </c>
      <c r="P9919" s="4">
        <f>Table1[[#This Row],[Delivery_Date]]-Table1[[#This Row],[Order_Date]]</f>
        <v>12</v>
      </c>
      <c r="Q9919" s="4" t="str">
        <f>IF(Table1[[#This Row],[Delivery delay days]]&gt;5,"delay","on time")</f>
        <v>delay</v>
      </c>
      <c r="R9919" s="10">
        <f>DATEVALUE(Table1[[#This Row],[Delivery_Date]])</f>
        <v>45238</v>
      </c>
      <c r="S9919" s="10">
        <f>DATEVALUE(Table1[[#This Row],[Order_Date]])</f>
        <v>45226</v>
      </c>
      <c r="T9919" s="4" t="str" cm="1">
        <f t="array" ref="T9919">_xlfn.IFS(Table1[[#This Row],[Inventory_Level]]&lt;=200,"low",Table1[[#This Row],[Inventory_Level]]&gt;=700,"high",Table1[[#This Row],[Inventory_Level]]&gt;200,"medium")</f>
        <v>low</v>
      </c>
    </row>
    <row r="9920" spans="1:20" x14ac:dyDescent="0.35">
      <c r="A9920" s="4">
        <v>9919</v>
      </c>
      <c r="B9920" s="4" t="s">
        <v>23</v>
      </c>
      <c r="C9920" s="4" t="s">
        <v>24</v>
      </c>
      <c r="D9920" s="4" t="s">
        <v>17</v>
      </c>
      <c r="E9920" s="4" t="s">
        <v>52</v>
      </c>
      <c r="F9920" s="10" t="s">
        <v>194</v>
      </c>
      <c r="G9920" s="11" t="s">
        <v>408</v>
      </c>
      <c r="H9920" s="4">
        <v>58</v>
      </c>
      <c r="I9920" s="12">
        <v>22398.27</v>
      </c>
      <c r="J9920" s="12">
        <v>1299099.6599999999</v>
      </c>
      <c r="K9920" s="12">
        <v>4547.1400000000003</v>
      </c>
      <c r="L9920" s="4">
        <v>435</v>
      </c>
      <c r="M9920" s="4" t="s">
        <v>42</v>
      </c>
      <c r="N9920" s="4" t="str" cm="1">
        <f t="array" ref="N9920">_xlfn.SWITCH(E9920,"Delhi","North","Chennai","South","Hyderabad","South","Mumbai","Central","Bangalore","South")</f>
        <v>Central</v>
      </c>
      <c r="O9920" s="12">
        <v>130972.67</v>
      </c>
      <c r="P9920" s="4">
        <f>Table1[[#This Row],[Delivery_Date]]-Table1[[#This Row],[Order_Date]]</f>
        <v>8</v>
      </c>
      <c r="Q9920" s="4" t="str">
        <f>IF(Table1[[#This Row],[Delivery delay days]]&gt;5,"delay","on time")</f>
        <v>delay</v>
      </c>
      <c r="R9920" s="10">
        <f>DATEVALUE(Table1[[#This Row],[Delivery_Date]])</f>
        <v>45222</v>
      </c>
      <c r="S9920" s="10">
        <f>DATEVALUE(Table1[[#This Row],[Order_Date]])</f>
        <v>45214</v>
      </c>
      <c r="T9920" s="4" t="str" cm="1">
        <f t="array" ref="T9920">_xlfn.IFS(Table1[[#This Row],[Inventory_Level]]&lt;=200,"low",Table1[[#This Row],[Inventory_Level]]&gt;=700,"high",Table1[[#This Row],[Inventory_Level]]&gt;200,"medium")</f>
        <v>medium</v>
      </c>
    </row>
    <row r="9921" spans="1:20" x14ac:dyDescent="0.35">
      <c r="A9921" s="4">
        <v>9920</v>
      </c>
      <c r="B9921" s="4" t="s">
        <v>23</v>
      </c>
      <c r="C9921" s="4" t="s">
        <v>24</v>
      </c>
      <c r="D9921" s="4" t="s">
        <v>25</v>
      </c>
      <c r="E9921" s="4" t="s">
        <v>46</v>
      </c>
      <c r="F9921" s="10" t="s">
        <v>241</v>
      </c>
      <c r="G9921" s="11" t="s">
        <v>177</v>
      </c>
      <c r="H9921" s="4">
        <v>39</v>
      </c>
      <c r="I9921" s="12">
        <v>24130.81</v>
      </c>
      <c r="J9921" s="12">
        <v>941101.59</v>
      </c>
      <c r="K9921" s="12">
        <v>3908.42</v>
      </c>
      <c r="L9921" s="4">
        <v>976</v>
      </c>
      <c r="M9921" s="4" t="s">
        <v>21</v>
      </c>
      <c r="N9921" s="4" t="str" cm="1">
        <f t="array" ref="N9921">_xlfn.SWITCH(E9921,"Delhi","North","Chennai","South","Hyderabad","South","Mumbai","Central","Bangalore","South")</f>
        <v>South</v>
      </c>
      <c r="O9921" s="12">
        <v>134919.88</v>
      </c>
      <c r="P9921" s="4">
        <f>Table1[[#This Row],[Delivery_Date]]-Table1[[#This Row],[Order_Date]]</f>
        <v>8</v>
      </c>
      <c r="Q9921" s="4" t="str">
        <f>IF(Table1[[#This Row],[Delivery delay days]]&gt;5,"delay","on time")</f>
        <v>delay</v>
      </c>
      <c r="R9921" s="10">
        <f>DATEVALUE(Table1[[#This Row],[Delivery_Date]])</f>
        <v>45008</v>
      </c>
      <c r="S9921" s="10">
        <f>DATEVALUE(Table1[[#This Row],[Order_Date]])</f>
        <v>45000</v>
      </c>
      <c r="T9921" s="4" t="str" cm="1">
        <f t="array" ref="T9921">_xlfn.IFS(Table1[[#This Row],[Inventory_Level]]&lt;=200,"low",Table1[[#This Row],[Inventory_Level]]&gt;=700,"high",Table1[[#This Row],[Inventory_Level]]&gt;200,"medium")</f>
        <v>high</v>
      </c>
    </row>
    <row r="9922" spans="1:20" x14ac:dyDescent="0.35">
      <c r="A9922" s="4">
        <v>9921</v>
      </c>
      <c r="B9922" s="4" t="s">
        <v>15</v>
      </c>
      <c r="C9922" s="4" t="s">
        <v>38</v>
      </c>
      <c r="D9922" s="4" t="s">
        <v>17</v>
      </c>
      <c r="E9922" s="4" t="s">
        <v>26</v>
      </c>
      <c r="F9922" s="10" t="s">
        <v>331</v>
      </c>
      <c r="G9922" s="11" t="s">
        <v>138</v>
      </c>
      <c r="H9922" s="4">
        <v>20</v>
      </c>
      <c r="I9922" s="12">
        <v>26468.73</v>
      </c>
      <c r="J9922" s="12">
        <v>529374.6</v>
      </c>
      <c r="K9922" s="12">
        <v>2824.51</v>
      </c>
      <c r="L9922" s="4">
        <v>599</v>
      </c>
      <c r="M9922" s="4" t="s">
        <v>35</v>
      </c>
      <c r="N9922" s="4" t="str" cm="1">
        <f t="array" ref="N9922">_xlfn.SWITCH(E9922,"Delhi","North","Chennai","South","Hyderabad","South","Mumbai","Central","Bangalore","South")</f>
        <v>South</v>
      </c>
      <c r="O9922" s="12">
        <v>28062.12</v>
      </c>
      <c r="P9922" s="4">
        <f>Table1[[#This Row],[Delivery_Date]]-Table1[[#This Row],[Order_Date]]</f>
        <v>14</v>
      </c>
      <c r="Q9922" s="4" t="str">
        <f>IF(Table1[[#This Row],[Delivery delay days]]&gt;5,"delay","on time")</f>
        <v>delay</v>
      </c>
      <c r="R9922" s="10">
        <f>DATEVALUE(Table1[[#This Row],[Delivery_Date]])</f>
        <v>44946</v>
      </c>
      <c r="S9922" s="10">
        <f>DATEVALUE(Table1[[#This Row],[Order_Date]])</f>
        <v>44932</v>
      </c>
      <c r="T9922" s="4" t="str" cm="1">
        <f t="array" ref="T9922">_xlfn.IFS(Table1[[#This Row],[Inventory_Level]]&lt;=200,"low",Table1[[#This Row],[Inventory_Level]]&gt;=700,"high",Table1[[#This Row],[Inventory_Level]]&gt;200,"medium")</f>
        <v>medium</v>
      </c>
    </row>
    <row r="9923" spans="1:20" x14ac:dyDescent="0.35">
      <c r="A9923" s="4">
        <v>9922</v>
      </c>
      <c r="B9923" s="4" t="s">
        <v>44</v>
      </c>
      <c r="C9923" s="4" t="s">
        <v>24</v>
      </c>
      <c r="D9923" s="4" t="s">
        <v>45</v>
      </c>
      <c r="E9923" s="4" t="s">
        <v>52</v>
      </c>
      <c r="F9923" s="10" t="s">
        <v>229</v>
      </c>
      <c r="G9923" s="11" t="s">
        <v>260</v>
      </c>
      <c r="H9923" s="4">
        <v>12</v>
      </c>
      <c r="I9923" s="12">
        <v>40768.239999999998</v>
      </c>
      <c r="J9923" s="12">
        <v>489218.88</v>
      </c>
      <c r="K9923" s="12">
        <v>732.24</v>
      </c>
      <c r="L9923" s="4">
        <v>934</v>
      </c>
      <c r="M9923" s="4" t="s">
        <v>29</v>
      </c>
      <c r="N9923" s="4" t="str" cm="1">
        <f t="array" ref="N9923">_xlfn.SWITCH(E9923,"Delhi","North","Chennai","South","Hyderabad","South","Mumbai","Central","Bangalore","South")</f>
        <v>Central</v>
      </c>
      <c r="O9923" s="12">
        <v>69471.5</v>
      </c>
      <c r="P9923" s="4">
        <f>Table1[[#This Row],[Delivery_Date]]-Table1[[#This Row],[Order_Date]]</f>
        <v>7</v>
      </c>
      <c r="Q9923" s="4" t="str">
        <f>IF(Table1[[#This Row],[Delivery delay days]]&gt;5,"delay","on time")</f>
        <v>delay</v>
      </c>
      <c r="R9923" s="10">
        <f>DATEVALUE(Table1[[#This Row],[Delivery_Date]])</f>
        <v>45270</v>
      </c>
      <c r="S9923" s="10">
        <f>DATEVALUE(Table1[[#This Row],[Order_Date]])</f>
        <v>45263</v>
      </c>
      <c r="T9923" s="4" t="str" cm="1">
        <f t="array" ref="T9923">_xlfn.IFS(Table1[[#This Row],[Inventory_Level]]&lt;=200,"low",Table1[[#This Row],[Inventory_Level]]&gt;=700,"high",Table1[[#This Row],[Inventory_Level]]&gt;200,"medium")</f>
        <v>high</v>
      </c>
    </row>
    <row r="9924" spans="1:20" x14ac:dyDescent="0.35">
      <c r="A9924" s="4">
        <v>9923</v>
      </c>
      <c r="B9924" s="4" t="s">
        <v>31</v>
      </c>
      <c r="C9924" s="4" t="s">
        <v>24</v>
      </c>
      <c r="D9924" s="4" t="s">
        <v>45</v>
      </c>
      <c r="E9924" s="4" t="s">
        <v>26</v>
      </c>
      <c r="F9924" s="10" t="s">
        <v>205</v>
      </c>
      <c r="G9924" s="11" t="s">
        <v>268</v>
      </c>
      <c r="H9924" s="4">
        <v>6</v>
      </c>
      <c r="I9924" s="12">
        <v>16198.91</v>
      </c>
      <c r="J9924" s="12">
        <v>97193.46</v>
      </c>
      <c r="K9924" s="12">
        <v>3322.88</v>
      </c>
      <c r="L9924" s="4">
        <v>259</v>
      </c>
      <c r="M9924" s="4" t="s">
        <v>42</v>
      </c>
      <c r="N9924" s="4" t="str" cm="1">
        <f t="array" ref="N9924">_xlfn.SWITCH(E9924,"Delhi","North","Chennai","South","Hyderabad","South","Mumbai","Central","Bangalore","South")</f>
        <v>South</v>
      </c>
      <c r="O9924" s="12">
        <v>14930.89</v>
      </c>
      <c r="P9924" s="4">
        <f>Table1[[#This Row],[Delivery_Date]]-Table1[[#This Row],[Order_Date]]</f>
        <v>6</v>
      </c>
      <c r="Q9924" s="4" t="str">
        <f>IF(Table1[[#This Row],[Delivery delay days]]&gt;5,"delay","on time")</f>
        <v>delay</v>
      </c>
      <c r="R9924" s="10">
        <f>DATEVALUE(Table1[[#This Row],[Delivery_Date]])</f>
        <v>44960</v>
      </c>
      <c r="S9924" s="10">
        <f>DATEVALUE(Table1[[#This Row],[Order_Date]])</f>
        <v>44954</v>
      </c>
      <c r="T9924" s="4" t="str" cm="1">
        <f t="array" ref="T9924">_xlfn.IFS(Table1[[#This Row],[Inventory_Level]]&lt;=200,"low",Table1[[#This Row],[Inventory_Level]]&gt;=700,"high",Table1[[#This Row],[Inventory_Level]]&gt;200,"medium")</f>
        <v>medium</v>
      </c>
    </row>
    <row r="9925" spans="1:20" x14ac:dyDescent="0.35">
      <c r="A9925" s="4">
        <v>9924</v>
      </c>
      <c r="B9925" s="4" t="s">
        <v>44</v>
      </c>
      <c r="C9925" s="4" t="s">
        <v>38</v>
      </c>
      <c r="D9925" s="4" t="s">
        <v>25</v>
      </c>
      <c r="E9925" s="4" t="s">
        <v>26</v>
      </c>
      <c r="F9925" s="10" t="s">
        <v>135</v>
      </c>
      <c r="G9925" s="11" t="s">
        <v>420</v>
      </c>
      <c r="H9925" s="4">
        <v>92</v>
      </c>
      <c r="I9925" s="12">
        <v>25406.74</v>
      </c>
      <c r="J9925" s="12">
        <v>2337420.08</v>
      </c>
      <c r="K9925" s="12">
        <v>2317.88</v>
      </c>
      <c r="L9925" s="4">
        <v>26</v>
      </c>
      <c r="M9925" s="4" t="s">
        <v>21</v>
      </c>
      <c r="N9925" s="4" t="str" cm="1">
        <f t="array" ref="N9925">_xlfn.SWITCH(E9925,"Delhi","North","Chennai","South","Hyderabad","South","Mumbai","Central","Bangalore","South")</f>
        <v>South</v>
      </c>
      <c r="O9925" s="12">
        <v>375252.85</v>
      </c>
      <c r="P9925" s="4">
        <f>Table1[[#This Row],[Delivery_Date]]-Table1[[#This Row],[Order_Date]]</f>
        <v>7</v>
      </c>
      <c r="Q9925" s="4" t="str">
        <f>IF(Table1[[#This Row],[Delivery delay days]]&gt;5,"delay","on time")</f>
        <v>delay</v>
      </c>
      <c r="R9925" s="10">
        <f>DATEVALUE(Table1[[#This Row],[Delivery_Date]])</f>
        <v>45203</v>
      </c>
      <c r="S9925" s="10">
        <f>DATEVALUE(Table1[[#This Row],[Order_Date]])</f>
        <v>45196</v>
      </c>
      <c r="T9925" s="4" t="str" cm="1">
        <f t="array" ref="T9925">_xlfn.IFS(Table1[[#This Row],[Inventory_Level]]&lt;=200,"low",Table1[[#This Row],[Inventory_Level]]&gt;=700,"high",Table1[[#This Row],[Inventory_Level]]&gt;200,"medium")</f>
        <v>low</v>
      </c>
    </row>
    <row r="9926" spans="1:20" x14ac:dyDescent="0.35">
      <c r="A9926" s="4">
        <v>9925</v>
      </c>
      <c r="B9926" s="4" t="s">
        <v>31</v>
      </c>
      <c r="C9926" s="4" t="s">
        <v>38</v>
      </c>
      <c r="D9926" s="4" t="s">
        <v>45</v>
      </c>
      <c r="E9926" s="4" t="s">
        <v>26</v>
      </c>
      <c r="F9926" s="10" t="s">
        <v>102</v>
      </c>
      <c r="G9926" s="11" t="s">
        <v>103</v>
      </c>
      <c r="H9926" s="4">
        <v>54</v>
      </c>
      <c r="I9926" s="12">
        <v>18960.43</v>
      </c>
      <c r="J9926" s="12">
        <v>1023863.22</v>
      </c>
      <c r="K9926" s="12">
        <v>2122.6</v>
      </c>
      <c r="L9926" s="4">
        <v>46</v>
      </c>
      <c r="M9926" s="4" t="s">
        <v>35</v>
      </c>
      <c r="N9926" s="4" t="str" cm="1">
        <f t="array" ref="N9926">_xlfn.SWITCH(E9926,"Delhi","North","Chennai","South","Hyderabad","South","Mumbai","Central","Bangalore","South")</f>
        <v>South</v>
      </c>
      <c r="O9926" s="12">
        <v>89567.76</v>
      </c>
      <c r="P9926" s="4">
        <f>Table1[[#This Row],[Delivery_Date]]-Table1[[#This Row],[Order_Date]]</f>
        <v>7</v>
      </c>
      <c r="Q9926" s="4" t="str">
        <f>IF(Table1[[#This Row],[Delivery delay days]]&gt;5,"delay","on time")</f>
        <v>delay</v>
      </c>
      <c r="R9926" s="10">
        <f>DATEVALUE(Table1[[#This Row],[Delivery_Date]])</f>
        <v>45004</v>
      </c>
      <c r="S9926" s="10">
        <f>DATEVALUE(Table1[[#This Row],[Order_Date]])</f>
        <v>44997</v>
      </c>
      <c r="T9926" s="4" t="str" cm="1">
        <f t="array" ref="T9926">_xlfn.IFS(Table1[[#This Row],[Inventory_Level]]&lt;=200,"low",Table1[[#This Row],[Inventory_Level]]&gt;=700,"high",Table1[[#This Row],[Inventory_Level]]&gt;200,"medium")</f>
        <v>low</v>
      </c>
    </row>
    <row r="9927" spans="1:20" x14ac:dyDescent="0.35">
      <c r="A9927" s="4">
        <v>9926</v>
      </c>
      <c r="B9927" s="4" t="s">
        <v>23</v>
      </c>
      <c r="C9927" s="4" t="s">
        <v>16</v>
      </c>
      <c r="D9927" s="4" t="s">
        <v>25</v>
      </c>
      <c r="E9927" s="4" t="s">
        <v>46</v>
      </c>
      <c r="F9927" s="10" t="s">
        <v>394</v>
      </c>
      <c r="G9927" s="11" t="s">
        <v>217</v>
      </c>
      <c r="H9927" s="4">
        <v>15</v>
      </c>
      <c r="I9927" s="12">
        <v>3634.98</v>
      </c>
      <c r="J9927" s="12">
        <v>54524.7</v>
      </c>
      <c r="K9927" s="12">
        <v>747.61</v>
      </c>
      <c r="L9927" s="4">
        <v>285</v>
      </c>
      <c r="M9927" s="4" t="s">
        <v>29</v>
      </c>
      <c r="N9927" s="4" t="str" cm="1">
        <f t="array" ref="N9927">_xlfn.SWITCH(E9927,"Delhi","North","Chennai","South","Hyderabad","South","Mumbai","Central","Bangalore","South")</f>
        <v>South</v>
      </c>
      <c r="O9927" s="12">
        <v>7619.57</v>
      </c>
      <c r="P9927" s="4">
        <f>Table1[[#This Row],[Delivery_Date]]-Table1[[#This Row],[Order_Date]]</f>
        <v>13</v>
      </c>
      <c r="Q9927" s="4" t="str">
        <f>IF(Table1[[#This Row],[Delivery delay days]]&gt;5,"delay","on time")</f>
        <v>delay</v>
      </c>
      <c r="R9927" s="10">
        <f>DATEVALUE(Table1[[#This Row],[Delivery_Date]])</f>
        <v>44980</v>
      </c>
      <c r="S9927" s="10">
        <f>DATEVALUE(Table1[[#This Row],[Order_Date]])</f>
        <v>44967</v>
      </c>
      <c r="T9927" s="4" t="str" cm="1">
        <f t="array" ref="T9927">_xlfn.IFS(Table1[[#This Row],[Inventory_Level]]&lt;=200,"low",Table1[[#This Row],[Inventory_Level]]&gt;=700,"high",Table1[[#This Row],[Inventory_Level]]&gt;200,"medium")</f>
        <v>medium</v>
      </c>
    </row>
    <row r="9928" spans="1:20" x14ac:dyDescent="0.35">
      <c r="A9928" s="4">
        <v>9927</v>
      </c>
      <c r="B9928" s="4" t="s">
        <v>23</v>
      </c>
      <c r="C9928" s="4" t="s">
        <v>16</v>
      </c>
      <c r="D9928" s="4" t="s">
        <v>25</v>
      </c>
      <c r="E9928" s="4" t="s">
        <v>60</v>
      </c>
      <c r="F9928" s="10" t="s">
        <v>55</v>
      </c>
      <c r="G9928" s="11" t="s">
        <v>293</v>
      </c>
      <c r="H9928" s="4">
        <v>26</v>
      </c>
      <c r="I9928" s="12">
        <v>37736.93</v>
      </c>
      <c r="J9928" s="12">
        <v>981160.18</v>
      </c>
      <c r="K9928" s="12">
        <v>3805.83</v>
      </c>
      <c r="L9928" s="4">
        <v>873</v>
      </c>
      <c r="M9928" s="4" t="s">
        <v>29</v>
      </c>
      <c r="N9928" s="4" t="str" cm="1">
        <f t="array" ref="N9928">_xlfn.SWITCH(E9928,"Delhi","North","Chennai","South","Hyderabad","South","Mumbai","Central","Bangalore","South")</f>
        <v>South</v>
      </c>
      <c r="O9928" s="12">
        <v>95932.84</v>
      </c>
      <c r="P9928" s="4">
        <f>Table1[[#This Row],[Delivery_Date]]-Table1[[#This Row],[Order_Date]]</f>
        <v>5</v>
      </c>
      <c r="Q9928" s="4" t="str">
        <f>IF(Table1[[#This Row],[Delivery delay days]]&gt;5,"delay","on time")</f>
        <v>on time</v>
      </c>
      <c r="R9928" s="10">
        <f>DATEVALUE(Table1[[#This Row],[Delivery_Date]])</f>
        <v>45146</v>
      </c>
      <c r="S9928" s="10">
        <f>DATEVALUE(Table1[[#This Row],[Order_Date]])</f>
        <v>45141</v>
      </c>
      <c r="T9928" s="4" t="str" cm="1">
        <f t="array" ref="T9928">_xlfn.IFS(Table1[[#This Row],[Inventory_Level]]&lt;=200,"low",Table1[[#This Row],[Inventory_Level]]&gt;=700,"high",Table1[[#This Row],[Inventory_Level]]&gt;200,"medium")</f>
        <v>high</v>
      </c>
    </row>
    <row r="9929" spans="1:20" x14ac:dyDescent="0.35">
      <c r="A9929" s="4">
        <v>9928</v>
      </c>
      <c r="B9929" s="4" t="s">
        <v>23</v>
      </c>
      <c r="C9929" s="4" t="s">
        <v>38</v>
      </c>
      <c r="D9929" s="4" t="s">
        <v>25</v>
      </c>
      <c r="E9929" s="4" t="s">
        <v>18</v>
      </c>
      <c r="F9929" s="10" t="s">
        <v>401</v>
      </c>
      <c r="G9929" s="11" t="s">
        <v>352</v>
      </c>
      <c r="H9929" s="4">
        <v>70</v>
      </c>
      <c r="I9929" s="12">
        <v>24435.99</v>
      </c>
      <c r="J9929" s="12">
        <v>1710519.3</v>
      </c>
      <c r="K9929" s="12">
        <v>2375.46</v>
      </c>
      <c r="L9929" s="4">
        <v>70</v>
      </c>
      <c r="M9929" s="4" t="s">
        <v>35</v>
      </c>
      <c r="N9929" s="4" t="str" cm="1">
        <f t="array" ref="N9929">_xlfn.SWITCH(E9929,"Delhi","North","Chennai","South","Hyderabad","South","Mumbai","Central","Bangalore","South")</f>
        <v>North</v>
      </c>
      <c r="O9929" s="12">
        <v>345416.96000000002</v>
      </c>
      <c r="P9929" s="4">
        <f>Table1[[#This Row],[Delivery_Date]]-Table1[[#This Row],[Order_Date]]</f>
        <v>12</v>
      </c>
      <c r="Q9929" s="4" t="str">
        <f>IF(Table1[[#This Row],[Delivery delay days]]&gt;5,"delay","on time")</f>
        <v>delay</v>
      </c>
      <c r="R9929" s="10">
        <f>DATEVALUE(Table1[[#This Row],[Delivery_Date]])</f>
        <v>44950</v>
      </c>
      <c r="S9929" s="10">
        <f>DATEVALUE(Table1[[#This Row],[Order_Date]])</f>
        <v>44938</v>
      </c>
      <c r="T9929" s="4" t="str" cm="1">
        <f t="array" ref="T9929">_xlfn.IFS(Table1[[#This Row],[Inventory_Level]]&lt;=200,"low",Table1[[#This Row],[Inventory_Level]]&gt;=700,"high",Table1[[#This Row],[Inventory_Level]]&gt;200,"medium")</f>
        <v>low</v>
      </c>
    </row>
    <row r="9930" spans="1:20" x14ac:dyDescent="0.35">
      <c r="A9930" s="4">
        <v>9929</v>
      </c>
      <c r="B9930" s="4" t="s">
        <v>31</v>
      </c>
      <c r="C9930" s="4" t="s">
        <v>38</v>
      </c>
      <c r="D9930" s="4" t="s">
        <v>17</v>
      </c>
      <c r="E9930" s="4" t="s">
        <v>52</v>
      </c>
      <c r="F9930" s="10" t="s">
        <v>202</v>
      </c>
      <c r="G9930" s="11" t="s">
        <v>395</v>
      </c>
      <c r="H9930" s="4">
        <v>33</v>
      </c>
      <c r="I9930" s="12">
        <v>36312.300000000003</v>
      </c>
      <c r="J9930" s="12">
        <v>1198305.8999999999</v>
      </c>
      <c r="K9930" s="12">
        <v>4911.08</v>
      </c>
      <c r="L9930" s="4">
        <v>703</v>
      </c>
      <c r="M9930" s="4" t="s">
        <v>35</v>
      </c>
      <c r="N9930" s="4" t="str" cm="1">
        <f t="array" ref="N9930">_xlfn.SWITCH(E9930,"Delhi","North","Chennai","South","Hyderabad","South","Mumbai","Central","Bangalore","South")</f>
        <v>Central</v>
      </c>
      <c r="O9930" s="12">
        <v>140761.63</v>
      </c>
      <c r="P9930" s="4">
        <f>Table1[[#This Row],[Delivery_Date]]-Table1[[#This Row],[Order_Date]]</f>
        <v>11</v>
      </c>
      <c r="Q9930" s="4" t="str">
        <f>IF(Table1[[#This Row],[Delivery delay days]]&gt;5,"delay","on time")</f>
        <v>delay</v>
      </c>
      <c r="R9930" s="10">
        <f>DATEVALUE(Table1[[#This Row],[Delivery_Date]])</f>
        <v>45012</v>
      </c>
      <c r="S9930" s="10">
        <f>DATEVALUE(Table1[[#This Row],[Order_Date]])</f>
        <v>45001</v>
      </c>
      <c r="T9930" s="4" t="str" cm="1">
        <f t="array" ref="T9930">_xlfn.IFS(Table1[[#This Row],[Inventory_Level]]&lt;=200,"low",Table1[[#This Row],[Inventory_Level]]&gt;=700,"high",Table1[[#This Row],[Inventory_Level]]&gt;200,"medium")</f>
        <v>high</v>
      </c>
    </row>
    <row r="9931" spans="1:20" x14ac:dyDescent="0.35">
      <c r="A9931" s="4">
        <v>9930</v>
      </c>
      <c r="B9931" s="4" t="s">
        <v>31</v>
      </c>
      <c r="C9931" s="4" t="s">
        <v>16</v>
      </c>
      <c r="D9931" s="4" t="s">
        <v>45</v>
      </c>
      <c r="E9931" s="4" t="s">
        <v>26</v>
      </c>
      <c r="F9931" s="10" t="s">
        <v>271</v>
      </c>
      <c r="G9931" s="11" t="s">
        <v>356</v>
      </c>
      <c r="H9931" s="4">
        <v>37</v>
      </c>
      <c r="I9931" s="12">
        <v>42369.04</v>
      </c>
      <c r="J9931" s="12">
        <v>1567654.48</v>
      </c>
      <c r="K9931" s="12">
        <v>3454.03</v>
      </c>
      <c r="L9931" s="4">
        <v>816</v>
      </c>
      <c r="M9931" s="4" t="s">
        <v>21</v>
      </c>
      <c r="N9931" s="4" t="str" cm="1">
        <f t="array" ref="N9931">_xlfn.SWITCH(E9931,"Delhi","North","Chennai","South","Hyderabad","South","Mumbai","Central","Bangalore","South")</f>
        <v>South</v>
      </c>
      <c r="O9931" s="12">
        <v>115492.18</v>
      </c>
      <c r="P9931" s="4">
        <f>Table1[[#This Row],[Delivery_Date]]-Table1[[#This Row],[Order_Date]]</f>
        <v>5</v>
      </c>
      <c r="Q9931" s="4" t="str">
        <f>IF(Table1[[#This Row],[Delivery delay days]]&gt;5,"delay","on time")</f>
        <v>on time</v>
      </c>
      <c r="R9931" s="10">
        <f>DATEVALUE(Table1[[#This Row],[Delivery_Date]])</f>
        <v>45126</v>
      </c>
      <c r="S9931" s="10">
        <f>DATEVALUE(Table1[[#This Row],[Order_Date]])</f>
        <v>45121</v>
      </c>
      <c r="T9931" s="4" t="str" cm="1">
        <f t="array" ref="T9931">_xlfn.IFS(Table1[[#This Row],[Inventory_Level]]&lt;=200,"low",Table1[[#This Row],[Inventory_Level]]&gt;=700,"high",Table1[[#This Row],[Inventory_Level]]&gt;200,"medium")</f>
        <v>high</v>
      </c>
    </row>
    <row r="9932" spans="1:20" x14ac:dyDescent="0.35">
      <c r="A9932" s="4">
        <v>9931</v>
      </c>
      <c r="B9932" s="4" t="s">
        <v>15</v>
      </c>
      <c r="C9932" s="4" t="s">
        <v>16</v>
      </c>
      <c r="D9932" s="4" t="s">
        <v>32</v>
      </c>
      <c r="E9932" s="4" t="s">
        <v>60</v>
      </c>
      <c r="F9932" s="10" t="s">
        <v>413</v>
      </c>
      <c r="G9932" s="11" t="s">
        <v>124</v>
      </c>
      <c r="H9932" s="4">
        <v>31</v>
      </c>
      <c r="I9932" s="12">
        <v>6627.01</v>
      </c>
      <c r="J9932" s="12">
        <v>205437.31</v>
      </c>
      <c r="K9932" s="12">
        <v>1245.95</v>
      </c>
      <c r="L9932" s="4">
        <v>178</v>
      </c>
      <c r="M9932" s="4" t="s">
        <v>42</v>
      </c>
      <c r="N9932" s="4" t="str" cm="1">
        <f t="array" ref="N9932">_xlfn.SWITCH(E9932,"Delhi","North","Chennai","South","Hyderabad","South","Mumbai","Central","Bangalore","South")</f>
        <v>South</v>
      </c>
      <c r="O9932" s="12">
        <v>31353.18</v>
      </c>
      <c r="P9932" s="4">
        <f>Table1[[#This Row],[Delivery_Date]]-Table1[[#This Row],[Order_Date]]</f>
        <v>14</v>
      </c>
      <c r="Q9932" s="4" t="str">
        <f>IF(Table1[[#This Row],[Delivery delay days]]&gt;5,"delay","on time")</f>
        <v>delay</v>
      </c>
      <c r="R9932" s="10">
        <f>DATEVALUE(Table1[[#This Row],[Delivery_Date]])</f>
        <v>45065</v>
      </c>
      <c r="S9932" s="10">
        <f>DATEVALUE(Table1[[#This Row],[Order_Date]])</f>
        <v>45051</v>
      </c>
      <c r="T9932" s="4" t="str" cm="1">
        <f t="array" ref="T9932">_xlfn.IFS(Table1[[#This Row],[Inventory_Level]]&lt;=200,"low",Table1[[#This Row],[Inventory_Level]]&gt;=700,"high",Table1[[#This Row],[Inventory_Level]]&gt;200,"medium")</f>
        <v>low</v>
      </c>
    </row>
    <row r="9933" spans="1:20" x14ac:dyDescent="0.35">
      <c r="A9933" s="4">
        <v>9932</v>
      </c>
      <c r="B9933" s="4" t="s">
        <v>15</v>
      </c>
      <c r="C9933" s="4" t="s">
        <v>38</v>
      </c>
      <c r="D9933" s="4" t="s">
        <v>45</v>
      </c>
      <c r="E9933" s="4" t="s">
        <v>60</v>
      </c>
      <c r="F9933" s="10" t="s">
        <v>392</v>
      </c>
      <c r="G9933" s="11" t="s">
        <v>278</v>
      </c>
      <c r="H9933" s="4">
        <v>24</v>
      </c>
      <c r="I9933" s="12">
        <v>4695.16</v>
      </c>
      <c r="J9933" s="12">
        <v>112683.84</v>
      </c>
      <c r="K9933" s="12">
        <v>3380.13</v>
      </c>
      <c r="L9933" s="4">
        <v>444</v>
      </c>
      <c r="M9933" s="4" t="s">
        <v>35</v>
      </c>
      <c r="N9933" s="4" t="str" cm="1">
        <f t="array" ref="N9933">_xlfn.SWITCH(E9933,"Delhi","North","Chennai","South","Hyderabad","South","Mumbai","Central","Bangalore","South")</f>
        <v>South</v>
      </c>
      <c r="O9933" s="12">
        <v>15156.25</v>
      </c>
      <c r="P9933" s="4">
        <f>Table1[[#This Row],[Delivery_Date]]-Table1[[#This Row],[Order_Date]]</f>
        <v>8</v>
      </c>
      <c r="Q9933" s="4" t="str">
        <f>IF(Table1[[#This Row],[Delivery delay days]]&gt;5,"delay","on time")</f>
        <v>delay</v>
      </c>
      <c r="R9933" s="10">
        <f>DATEVALUE(Table1[[#This Row],[Delivery_Date]])</f>
        <v>45157</v>
      </c>
      <c r="S9933" s="10">
        <f>DATEVALUE(Table1[[#This Row],[Order_Date]])</f>
        <v>45149</v>
      </c>
      <c r="T9933" s="4" t="str" cm="1">
        <f t="array" ref="T9933">_xlfn.IFS(Table1[[#This Row],[Inventory_Level]]&lt;=200,"low",Table1[[#This Row],[Inventory_Level]]&gt;=700,"high",Table1[[#This Row],[Inventory_Level]]&gt;200,"medium")</f>
        <v>medium</v>
      </c>
    </row>
    <row r="9934" spans="1:20" x14ac:dyDescent="0.35">
      <c r="A9934" s="4">
        <v>9933</v>
      </c>
      <c r="B9934" s="4" t="s">
        <v>15</v>
      </c>
      <c r="C9934" s="4" t="s">
        <v>38</v>
      </c>
      <c r="D9934" s="4" t="s">
        <v>39</v>
      </c>
      <c r="E9934" s="4" t="s">
        <v>18</v>
      </c>
      <c r="F9934" s="10" t="s">
        <v>329</v>
      </c>
      <c r="G9934" s="11" t="s">
        <v>131</v>
      </c>
      <c r="H9934" s="4">
        <v>58</v>
      </c>
      <c r="I9934" s="12">
        <v>27509.38</v>
      </c>
      <c r="J9934" s="12">
        <v>1595544.04</v>
      </c>
      <c r="K9934" s="12">
        <v>3471.28</v>
      </c>
      <c r="L9934" s="4">
        <v>663</v>
      </c>
      <c r="M9934" s="4" t="s">
        <v>35</v>
      </c>
      <c r="N9934" s="4" t="str" cm="1">
        <f t="array" ref="N9934">_xlfn.SWITCH(E9934,"Delhi","North","Chennai","South","Hyderabad","South","Mumbai","Central","Bangalore","South")</f>
        <v>North</v>
      </c>
      <c r="O9934" s="12">
        <v>205113.18</v>
      </c>
      <c r="P9934" s="4">
        <f>Table1[[#This Row],[Delivery_Date]]-Table1[[#This Row],[Order_Date]]</f>
        <v>1</v>
      </c>
      <c r="Q9934" s="4" t="str">
        <f>IF(Table1[[#This Row],[Delivery delay days]]&gt;5,"delay","on time")</f>
        <v>on time</v>
      </c>
      <c r="R9934" s="10">
        <f>DATEVALUE(Table1[[#This Row],[Delivery_Date]])</f>
        <v>45131</v>
      </c>
      <c r="S9934" s="10">
        <f>DATEVALUE(Table1[[#This Row],[Order_Date]])</f>
        <v>45130</v>
      </c>
      <c r="T9934" s="4" t="str" cm="1">
        <f t="array" ref="T9934">_xlfn.IFS(Table1[[#This Row],[Inventory_Level]]&lt;=200,"low",Table1[[#This Row],[Inventory_Level]]&gt;=700,"high",Table1[[#This Row],[Inventory_Level]]&gt;200,"medium")</f>
        <v>medium</v>
      </c>
    </row>
    <row r="9935" spans="1:20" x14ac:dyDescent="0.35">
      <c r="A9935" s="4">
        <v>9934</v>
      </c>
      <c r="B9935" s="4" t="s">
        <v>59</v>
      </c>
      <c r="C9935" s="4" t="s">
        <v>16</v>
      </c>
      <c r="D9935" s="4" t="s">
        <v>17</v>
      </c>
      <c r="E9935" s="4" t="s">
        <v>18</v>
      </c>
      <c r="F9935" s="10" t="s">
        <v>298</v>
      </c>
      <c r="G9935" s="11" t="s">
        <v>362</v>
      </c>
      <c r="H9935" s="4">
        <v>25</v>
      </c>
      <c r="I9935" s="12">
        <v>17452.38</v>
      </c>
      <c r="J9935" s="12">
        <v>436309.5</v>
      </c>
      <c r="K9935" s="12">
        <v>2368.54</v>
      </c>
      <c r="L9935" s="4">
        <v>844</v>
      </c>
      <c r="M9935" s="4" t="s">
        <v>29</v>
      </c>
      <c r="N9935" s="4" t="str" cm="1">
        <f t="array" ref="N9935">_xlfn.SWITCH(E9935,"Delhi","North","Chennai","South","Hyderabad","South","Mumbai","Central","Bangalore","South")</f>
        <v>North</v>
      </c>
      <c r="O9935" s="12">
        <v>58766.57</v>
      </c>
      <c r="P9935" s="4">
        <f>Table1[[#This Row],[Delivery_Date]]-Table1[[#This Row],[Order_Date]]</f>
        <v>3</v>
      </c>
      <c r="Q9935" s="4" t="str">
        <f>IF(Table1[[#This Row],[Delivery delay days]]&gt;5,"delay","on time")</f>
        <v>on time</v>
      </c>
      <c r="R9935" s="10">
        <f>DATEVALUE(Table1[[#This Row],[Delivery_Date]])</f>
        <v>45075</v>
      </c>
      <c r="S9935" s="10">
        <f>DATEVALUE(Table1[[#This Row],[Order_Date]])</f>
        <v>45072</v>
      </c>
      <c r="T9935" s="4" t="str" cm="1">
        <f t="array" ref="T9935">_xlfn.IFS(Table1[[#This Row],[Inventory_Level]]&lt;=200,"low",Table1[[#This Row],[Inventory_Level]]&gt;=700,"high",Table1[[#This Row],[Inventory_Level]]&gt;200,"medium")</f>
        <v>high</v>
      </c>
    </row>
    <row r="9936" spans="1:20" x14ac:dyDescent="0.35">
      <c r="A9936" s="4">
        <v>9935</v>
      </c>
      <c r="B9936" s="4" t="s">
        <v>44</v>
      </c>
      <c r="C9936" s="4" t="s">
        <v>24</v>
      </c>
      <c r="D9936" s="4" t="s">
        <v>25</v>
      </c>
      <c r="E9936" s="4" t="s">
        <v>60</v>
      </c>
      <c r="F9936" s="10" t="s">
        <v>238</v>
      </c>
      <c r="G9936" s="11" t="s">
        <v>222</v>
      </c>
      <c r="H9936" s="4">
        <v>11</v>
      </c>
      <c r="I9936" s="12">
        <v>24423.08</v>
      </c>
      <c r="J9936" s="12">
        <v>268653.88</v>
      </c>
      <c r="K9936" s="12">
        <v>2049.2600000000002</v>
      </c>
      <c r="L9936" s="4">
        <v>487</v>
      </c>
      <c r="M9936" s="4" t="s">
        <v>29</v>
      </c>
      <c r="N9936" s="4" t="str" cm="1">
        <f t="array" ref="N9936">_xlfn.SWITCH(E9936,"Delhi","North","Chennai","South","Hyderabad","South","Mumbai","Central","Bangalore","South")</f>
        <v>South</v>
      </c>
      <c r="O9936" s="12">
        <v>42973.15</v>
      </c>
      <c r="P9936" s="4">
        <f>Table1[[#This Row],[Delivery_Date]]-Table1[[#This Row],[Order_Date]]</f>
        <v>10</v>
      </c>
      <c r="Q9936" s="4" t="str">
        <f>IF(Table1[[#This Row],[Delivery delay days]]&gt;5,"delay","on time")</f>
        <v>delay</v>
      </c>
      <c r="R9936" s="10">
        <f>DATEVALUE(Table1[[#This Row],[Delivery_Date]])</f>
        <v>45225</v>
      </c>
      <c r="S9936" s="10">
        <f>DATEVALUE(Table1[[#This Row],[Order_Date]])</f>
        <v>45215</v>
      </c>
      <c r="T9936" s="4" t="str" cm="1">
        <f t="array" ref="T9936">_xlfn.IFS(Table1[[#This Row],[Inventory_Level]]&lt;=200,"low",Table1[[#This Row],[Inventory_Level]]&gt;=700,"high",Table1[[#This Row],[Inventory_Level]]&gt;200,"medium")</f>
        <v>medium</v>
      </c>
    </row>
    <row r="9937" spans="1:20" x14ac:dyDescent="0.35">
      <c r="A9937" s="4">
        <v>9936</v>
      </c>
      <c r="B9937" s="4" t="s">
        <v>44</v>
      </c>
      <c r="C9937" s="4" t="s">
        <v>24</v>
      </c>
      <c r="D9937" s="4" t="s">
        <v>45</v>
      </c>
      <c r="E9937" s="4" t="s">
        <v>46</v>
      </c>
      <c r="F9937" s="10" t="s">
        <v>296</v>
      </c>
      <c r="G9937" s="11" t="s">
        <v>346</v>
      </c>
      <c r="H9937" s="4">
        <v>54</v>
      </c>
      <c r="I9937" s="12">
        <v>29500.959999999999</v>
      </c>
      <c r="J9937" s="12">
        <v>1593051.84</v>
      </c>
      <c r="K9937" s="12">
        <v>639</v>
      </c>
      <c r="L9937" s="4">
        <v>657</v>
      </c>
      <c r="M9937" s="4" t="s">
        <v>42</v>
      </c>
      <c r="N9937" s="4" t="str" cm="1">
        <f t="array" ref="N9937">_xlfn.SWITCH(E9937,"Delhi","North","Chennai","South","Hyderabad","South","Mumbai","Central","Bangalore","South")</f>
        <v>South</v>
      </c>
      <c r="O9937" s="12">
        <v>389283.38</v>
      </c>
      <c r="P9937" s="4">
        <f>Table1[[#This Row],[Delivery_Date]]-Table1[[#This Row],[Order_Date]]</f>
        <v>2</v>
      </c>
      <c r="Q9937" s="4" t="str">
        <f>IF(Table1[[#This Row],[Delivery delay days]]&gt;5,"delay","on time")</f>
        <v>on time</v>
      </c>
      <c r="R9937" s="10">
        <f>DATEVALUE(Table1[[#This Row],[Delivery_Date]])</f>
        <v>45086</v>
      </c>
      <c r="S9937" s="10">
        <f>DATEVALUE(Table1[[#This Row],[Order_Date]])</f>
        <v>45084</v>
      </c>
      <c r="T9937" s="4" t="str" cm="1">
        <f t="array" ref="T9937">_xlfn.IFS(Table1[[#This Row],[Inventory_Level]]&lt;=200,"low",Table1[[#This Row],[Inventory_Level]]&gt;=700,"high",Table1[[#This Row],[Inventory_Level]]&gt;200,"medium")</f>
        <v>medium</v>
      </c>
    </row>
    <row r="9938" spans="1:20" x14ac:dyDescent="0.35">
      <c r="A9938" s="4">
        <v>9937</v>
      </c>
      <c r="B9938" s="4" t="s">
        <v>65</v>
      </c>
      <c r="C9938" s="4" t="s">
        <v>16</v>
      </c>
      <c r="D9938" s="4" t="s">
        <v>45</v>
      </c>
      <c r="E9938" s="4" t="s">
        <v>46</v>
      </c>
      <c r="F9938" s="10" t="s">
        <v>187</v>
      </c>
      <c r="G9938" s="11" t="s">
        <v>188</v>
      </c>
      <c r="H9938" s="4">
        <v>90</v>
      </c>
      <c r="I9938" s="12">
        <v>33537.199999999997</v>
      </c>
      <c r="J9938" s="12">
        <v>3018348</v>
      </c>
      <c r="K9938" s="12">
        <v>698.57</v>
      </c>
      <c r="L9938" s="4">
        <v>875</v>
      </c>
      <c r="M9938" s="4" t="s">
        <v>21</v>
      </c>
      <c r="N9938" s="4" t="str" cm="1">
        <f t="array" ref="N9938">_xlfn.SWITCH(E9938,"Delhi","North","Chennai","South","Hyderabad","South","Mumbai","Central","Bangalore","South")</f>
        <v>South</v>
      </c>
      <c r="O9938" s="12">
        <v>352998.16</v>
      </c>
      <c r="P9938" s="4">
        <f>Table1[[#This Row],[Delivery_Date]]-Table1[[#This Row],[Order_Date]]</f>
        <v>6</v>
      </c>
      <c r="Q9938" s="4" t="str">
        <f>IF(Table1[[#This Row],[Delivery delay days]]&gt;5,"delay","on time")</f>
        <v>delay</v>
      </c>
      <c r="R9938" s="10">
        <f>DATEVALUE(Table1[[#This Row],[Delivery_Date]])</f>
        <v>45009</v>
      </c>
      <c r="S9938" s="10">
        <f>DATEVALUE(Table1[[#This Row],[Order_Date]])</f>
        <v>45003</v>
      </c>
      <c r="T9938" s="4" t="str" cm="1">
        <f t="array" ref="T9938">_xlfn.IFS(Table1[[#This Row],[Inventory_Level]]&lt;=200,"low",Table1[[#This Row],[Inventory_Level]]&gt;=700,"high",Table1[[#This Row],[Inventory_Level]]&gt;200,"medium")</f>
        <v>high</v>
      </c>
    </row>
    <row r="9939" spans="1:20" x14ac:dyDescent="0.35">
      <c r="A9939" s="4">
        <v>9938</v>
      </c>
      <c r="B9939" s="4" t="s">
        <v>31</v>
      </c>
      <c r="C9939" s="4" t="s">
        <v>24</v>
      </c>
      <c r="D9939" s="4" t="s">
        <v>17</v>
      </c>
      <c r="E9939" s="4" t="s">
        <v>46</v>
      </c>
      <c r="F9939" s="10" t="s">
        <v>76</v>
      </c>
      <c r="G9939" s="11" t="s">
        <v>391</v>
      </c>
      <c r="H9939" s="4">
        <v>41</v>
      </c>
      <c r="I9939" s="12">
        <v>23047.16</v>
      </c>
      <c r="J9939" s="12">
        <v>944933.56</v>
      </c>
      <c r="K9939" s="12">
        <v>335.74</v>
      </c>
      <c r="L9939" s="4">
        <v>323</v>
      </c>
      <c r="M9939" s="4" t="s">
        <v>35</v>
      </c>
      <c r="N9939" s="4" t="str" cm="1">
        <f t="array" ref="N9939">_xlfn.SWITCH(E9939,"Delhi","North","Chennai","South","Hyderabad","South","Mumbai","Central","Bangalore","South")</f>
        <v>South</v>
      </c>
      <c r="O9939" s="12">
        <v>97150.28</v>
      </c>
      <c r="P9939" s="4">
        <f>Table1[[#This Row],[Delivery_Date]]-Table1[[#This Row],[Order_Date]]</f>
        <v>5</v>
      </c>
      <c r="Q9939" s="4" t="str">
        <f>IF(Table1[[#This Row],[Delivery delay days]]&gt;5,"delay","on time")</f>
        <v>on time</v>
      </c>
      <c r="R9939" s="10">
        <f>DATEVALUE(Table1[[#This Row],[Delivery_Date]])</f>
        <v>45244</v>
      </c>
      <c r="S9939" s="10">
        <f>DATEVALUE(Table1[[#This Row],[Order_Date]])</f>
        <v>45239</v>
      </c>
      <c r="T9939" s="4" t="str" cm="1">
        <f t="array" ref="T9939">_xlfn.IFS(Table1[[#This Row],[Inventory_Level]]&lt;=200,"low",Table1[[#This Row],[Inventory_Level]]&gt;=700,"high",Table1[[#This Row],[Inventory_Level]]&gt;200,"medium")</f>
        <v>medium</v>
      </c>
    </row>
    <row r="9940" spans="1:20" x14ac:dyDescent="0.35">
      <c r="A9940" s="4">
        <v>9939</v>
      </c>
      <c r="B9940" s="4" t="s">
        <v>23</v>
      </c>
      <c r="C9940" s="4" t="s">
        <v>38</v>
      </c>
      <c r="D9940" s="4" t="s">
        <v>45</v>
      </c>
      <c r="E9940" s="4" t="s">
        <v>26</v>
      </c>
      <c r="F9940" s="10" t="s">
        <v>55</v>
      </c>
      <c r="G9940" s="11" t="s">
        <v>384</v>
      </c>
      <c r="H9940" s="4">
        <v>47</v>
      </c>
      <c r="I9940" s="12">
        <v>9775.99</v>
      </c>
      <c r="J9940" s="12">
        <v>459471.53</v>
      </c>
      <c r="K9940" s="12">
        <v>1399.22</v>
      </c>
      <c r="L9940" s="4">
        <v>312</v>
      </c>
      <c r="M9940" s="4" t="s">
        <v>35</v>
      </c>
      <c r="N9940" s="4" t="str" cm="1">
        <f t="array" ref="N9940">_xlfn.SWITCH(E9940,"Delhi","North","Chennai","South","Hyderabad","South","Mumbai","Central","Bangalore","South")</f>
        <v>South</v>
      </c>
      <c r="O9940" s="12">
        <v>114163.45</v>
      </c>
      <c r="P9940" s="4">
        <f>Table1[[#This Row],[Delivery_Date]]-Table1[[#This Row],[Order_Date]]</f>
        <v>4</v>
      </c>
      <c r="Q9940" s="4" t="str">
        <f>IF(Table1[[#This Row],[Delivery delay days]]&gt;5,"delay","on time")</f>
        <v>on time</v>
      </c>
      <c r="R9940" s="10">
        <f>DATEVALUE(Table1[[#This Row],[Delivery_Date]])</f>
        <v>45145</v>
      </c>
      <c r="S9940" s="10">
        <f>DATEVALUE(Table1[[#This Row],[Order_Date]])</f>
        <v>45141</v>
      </c>
      <c r="T9940" s="4" t="str" cm="1">
        <f t="array" ref="T9940">_xlfn.IFS(Table1[[#This Row],[Inventory_Level]]&lt;=200,"low",Table1[[#This Row],[Inventory_Level]]&gt;=700,"high",Table1[[#This Row],[Inventory_Level]]&gt;200,"medium")</f>
        <v>medium</v>
      </c>
    </row>
    <row r="9941" spans="1:20" x14ac:dyDescent="0.35">
      <c r="A9941" s="4">
        <v>9940</v>
      </c>
      <c r="B9941" s="4" t="s">
        <v>51</v>
      </c>
      <c r="C9941" s="4" t="s">
        <v>16</v>
      </c>
      <c r="D9941" s="4" t="s">
        <v>25</v>
      </c>
      <c r="E9941" s="4" t="s">
        <v>26</v>
      </c>
      <c r="F9941" s="10" t="s">
        <v>361</v>
      </c>
      <c r="G9941" s="11" t="s">
        <v>234</v>
      </c>
      <c r="H9941" s="4">
        <v>100</v>
      </c>
      <c r="I9941" s="12">
        <v>15551.7</v>
      </c>
      <c r="J9941" s="12">
        <v>1555170</v>
      </c>
      <c r="K9941" s="12">
        <v>2585.29</v>
      </c>
      <c r="L9941" s="4">
        <v>166</v>
      </c>
      <c r="M9941" s="4" t="s">
        <v>29</v>
      </c>
      <c r="N9941" s="4" t="str" cm="1">
        <f t="array" ref="N9941">_xlfn.SWITCH(E9941,"Delhi","North","Chennai","South","Hyderabad","South","Mumbai","Central","Bangalore","South")</f>
        <v>South</v>
      </c>
      <c r="O9941" s="12">
        <v>385347.37</v>
      </c>
      <c r="P9941" s="4">
        <f>Table1[[#This Row],[Delivery_Date]]-Table1[[#This Row],[Order_Date]]</f>
        <v>12</v>
      </c>
      <c r="Q9941" s="4" t="str">
        <f>IF(Table1[[#This Row],[Delivery delay days]]&gt;5,"delay","on time")</f>
        <v>delay</v>
      </c>
      <c r="R9941" s="10">
        <f>DATEVALUE(Table1[[#This Row],[Delivery_Date]])</f>
        <v>45047</v>
      </c>
      <c r="S9941" s="10">
        <f>DATEVALUE(Table1[[#This Row],[Order_Date]])</f>
        <v>45035</v>
      </c>
      <c r="T9941" s="4" t="str" cm="1">
        <f t="array" ref="T9941">_xlfn.IFS(Table1[[#This Row],[Inventory_Level]]&lt;=200,"low",Table1[[#This Row],[Inventory_Level]]&gt;=700,"high",Table1[[#This Row],[Inventory_Level]]&gt;200,"medium")</f>
        <v>low</v>
      </c>
    </row>
    <row r="9942" spans="1:20" x14ac:dyDescent="0.35">
      <c r="A9942" s="4">
        <v>9941</v>
      </c>
      <c r="B9942" s="4" t="s">
        <v>44</v>
      </c>
      <c r="C9942" s="4" t="s">
        <v>38</v>
      </c>
      <c r="D9942" s="4" t="s">
        <v>17</v>
      </c>
      <c r="E9942" s="4" t="s">
        <v>60</v>
      </c>
      <c r="F9942" s="10" t="s">
        <v>103</v>
      </c>
      <c r="G9942" s="11" t="s">
        <v>104</v>
      </c>
      <c r="H9942" s="4">
        <v>62</v>
      </c>
      <c r="I9942" s="12">
        <v>39621.14</v>
      </c>
      <c r="J9942" s="12">
        <v>2456510.6800000002</v>
      </c>
      <c r="K9942" s="12">
        <v>2680.77</v>
      </c>
      <c r="L9942" s="4">
        <v>136</v>
      </c>
      <c r="M9942" s="4" t="s">
        <v>42</v>
      </c>
      <c r="N9942" s="4" t="str" cm="1">
        <f t="array" ref="N9942">_xlfn.SWITCH(E9942,"Delhi","North","Chennai","South","Hyderabad","South","Mumbai","Central","Bangalore","South")</f>
        <v>South</v>
      </c>
      <c r="O9942" s="12">
        <v>565677.99</v>
      </c>
      <c r="P9942" s="4">
        <f>Table1[[#This Row],[Delivery_Date]]-Table1[[#This Row],[Order_Date]]</f>
        <v>2</v>
      </c>
      <c r="Q9942" s="4" t="str">
        <f>IF(Table1[[#This Row],[Delivery delay days]]&gt;5,"delay","on time")</f>
        <v>on time</v>
      </c>
      <c r="R9942" s="10">
        <f>DATEVALUE(Table1[[#This Row],[Delivery_Date]])</f>
        <v>45006</v>
      </c>
      <c r="S9942" s="10">
        <f>DATEVALUE(Table1[[#This Row],[Order_Date]])</f>
        <v>45004</v>
      </c>
      <c r="T9942" s="4" t="str" cm="1">
        <f t="array" ref="T9942">_xlfn.IFS(Table1[[#This Row],[Inventory_Level]]&lt;=200,"low",Table1[[#This Row],[Inventory_Level]]&gt;=700,"high",Table1[[#This Row],[Inventory_Level]]&gt;200,"medium")</f>
        <v>low</v>
      </c>
    </row>
    <row r="9943" spans="1:20" x14ac:dyDescent="0.35">
      <c r="A9943" s="4">
        <v>9942</v>
      </c>
      <c r="B9943" s="4" t="s">
        <v>65</v>
      </c>
      <c r="C9943" s="4" t="s">
        <v>38</v>
      </c>
      <c r="D9943" s="4" t="s">
        <v>39</v>
      </c>
      <c r="E9943" s="4" t="s">
        <v>26</v>
      </c>
      <c r="F9943" s="10" t="s">
        <v>364</v>
      </c>
      <c r="G9943" s="11" t="s">
        <v>371</v>
      </c>
      <c r="H9943" s="4">
        <v>18</v>
      </c>
      <c r="I9943" s="12">
        <v>47756.57</v>
      </c>
      <c r="J9943" s="12">
        <v>859618.26</v>
      </c>
      <c r="K9943" s="12">
        <v>2906.02</v>
      </c>
      <c r="L9943" s="4">
        <v>376</v>
      </c>
      <c r="M9943" s="4" t="s">
        <v>21</v>
      </c>
      <c r="N9943" s="4" t="str" cm="1">
        <f t="array" ref="N9943">_xlfn.SWITCH(E9943,"Delhi","North","Chennai","South","Hyderabad","South","Mumbai","Central","Bangalore","South")</f>
        <v>South</v>
      </c>
      <c r="O9943" s="12">
        <v>108992.22</v>
      </c>
      <c r="P9943" s="4">
        <f>Table1[[#This Row],[Delivery_Date]]-Table1[[#This Row],[Order_Date]]</f>
        <v>15</v>
      </c>
      <c r="Q9943" s="4" t="str">
        <f>IF(Table1[[#This Row],[Delivery delay days]]&gt;5,"delay","on time")</f>
        <v>delay</v>
      </c>
      <c r="R9943" s="10">
        <f>DATEVALUE(Table1[[#This Row],[Delivery_Date]])</f>
        <v>45064</v>
      </c>
      <c r="S9943" s="10">
        <f>DATEVALUE(Table1[[#This Row],[Order_Date]])</f>
        <v>45049</v>
      </c>
      <c r="T9943" s="4" t="str" cm="1">
        <f t="array" ref="T9943">_xlfn.IFS(Table1[[#This Row],[Inventory_Level]]&lt;=200,"low",Table1[[#This Row],[Inventory_Level]]&gt;=700,"high",Table1[[#This Row],[Inventory_Level]]&gt;200,"medium")</f>
        <v>medium</v>
      </c>
    </row>
    <row r="9944" spans="1:20" x14ac:dyDescent="0.35">
      <c r="A9944" s="4">
        <v>9943</v>
      </c>
      <c r="B9944" s="4" t="s">
        <v>37</v>
      </c>
      <c r="C9944" s="4" t="s">
        <v>16</v>
      </c>
      <c r="D9944" s="4" t="s">
        <v>32</v>
      </c>
      <c r="E9944" s="4" t="s">
        <v>46</v>
      </c>
      <c r="F9944" s="10" t="s">
        <v>306</v>
      </c>
      <c r="G9944" s="11" t="s">
        <v>149</v>
      </c>
      <c r="H9944" s="4">
        <v>44</v>
      </c>
      <c r="I9944" s="12">
        <v>11968.07</v>
      </c>
      <c r="J9944" s="12">
        <v>526595.07999999996</v>
      </c>
      <c r="K9944" s="12">
        <v>4361.3599999999997</v>
      </c>
      <c r="L9944" s="4">
        <v>839</v>
      </c>
      <c r="M9944" s="4" t="s">
        <v>35</v>
      </c>
      <c r="N9944" s="4" t="str" cm="1">
        <f t="array" ref="N9944">_xlfn.SWITCH(E9944,"Delhi","North","Chennai","South","Hyderabad","South","Mumbai","Central","Bangalore","South")</f>
        <v>South</v>
      </c>
      <c r="O9944" s="12">
        <v>104871.31</v>
      </c>
      <c r="P9944" s="4">
        <f>Table1[[#This Row],[Delivery_Date]]-Table1[[#This Row],[Order_Date]]</f>
        <v>3</v>
      </c>
      <c r="Q9944" s="4" t="str">
        <f>IF(Table1[[#This Row],[Delivery delay days]]&gt;5,"delay","on time")</f>
        <v>on time</v>
      </c>
      <c r="R9944" s="10">
        <f>DATEVALUE(Table1[[#This Row],[Delivery_Date]])</f>
        <v>45285</v>
      </c>
      <c r="S9944" s="10">
        <f>DATEVALUE(Table1[[#This Row],[Order_Date]])</f>
        <v>45282</v>
      </c>
      <c r="T9944" s="4" t="str" cm="1">
        <f t="array" ref="T9944">_xlfn.IFS(Table1[[#This Row],[Inventory_Level]]&lt;=200,"low",Table1[[#This Row],[Inventory_Level]]&gt;=700,"high",Table1[[#This Row],[Inventory_Level]]&gt;200,"medium")</f>
        <v>high</v>
      </c>
    </row>
    <row r="9945" spans="1:20" x14ac:dyDescent="0.35">
      <c r="A9945" s="4">
        <v>9944</v>
      </c>
      <c r="B9945" s="4" t="s">
        <v>59</v>
      </c>
      <c r="C9945" s="4" t="s">
        <v>38</v>
      </c>
      <c r="D9945" s="4" t="s">
        <v>25</v>
      </c>
      <c r="E9945" s="4" t="s">
        <v>46</v>
      </c>
      <c r="F9945" s="10" t="s">
        <v>28</v>
      </c>
      <c r="G9945" s="11" t="s">
        <v>392</v>
      </c>
      <c r="H9945" s="4">
        <v>59</v>
      </c>
      <c r="I9945" s="12">
        <v>2728.93</v>
      </c>
      <c r="J9945" s="12">
        <v>161006.87</v>
      </c>
      <c r="K9945" s="12">
        <v>3648.79</v>
      </c>
      <c r="L9945" s="4">
        <v>797</v>
      </c>
      <c r="M9945" s="4" t="s">
        <v>29</v>
      </c>
      <c r="N9945" s="4" t="str" cm="1">
        <f t="array" ref="N9945">_xlfn.SWITCH(E9945,"Delhi","North","Chennai","South","Hyderabad","South","Mumbai","Central","Bangalore","South")</f>
        <v>South</v>
      </c>
      <c r="O9945" s="12">
        <v>21668.66</v>
      </c>
      <c r="P9945" s="4">
        <f>Table1[[#This Row],[Delivery_Date]]-Table1[[#This Row],[Order_Date]]</f>
        <v>12</v>
      </c>
      <c r="Q9945" s="4" t="str">
        <f>IF(Table1[[#This Row],[Delivery delay days]]&gt;5,"delay","on time")</f>
        <v>delay</v>
      </c>
      <c r="R9945" s="10">
        <f>DATEVALUE(Table1[[#This Row],[Delivery_Date]])</f>
        <v>45149</v>
      </c>
      <c r="S9945" s="10">
        <f>DATEVALUE(Table1[[#This Row],[Order_Date]])</f>
        <v>45137</v>
      </c>
      <c r="T9945" s="4" t="str" cm="1">
        <f t="array" ref="T9945">_xlfn.IFS(Table1[[#This Row],[Inventory_Level]]&lt;=200,"low",Table1[[#This Row],[Inventory_Level]]&gt;=700,"high",Table1[[#This Row],[Inventory_Level]]&gt;200,"medium")</f>
        <v>high</v>
      </c>
    </row>
    <row r="9946" spans="1:20" x14ac:dyDescent="0.35">
      <c r="A9946" s="4">
        <v>9945</v>
      </c>
      <c r="B9946" s="4" t="s">
        <v>15</v>
      </c>
      <c r="C9946" s="4" t="s">
        <v>24</v>
      </c>
      <c r="D9946" s="4" t="s">
        <v>25</v>
      </c>
      <c r="E9946" s="4" t="s">
        <v>46</v>
      </c>
      <c r="F9946" s="10" t="s">
        <v>300</v>
      </c>
      <c r="G9946" s="11" t="s">
        <v>267</v>
      </c>
      <c r="H9946" s="4">
        <v>34</v>
      </c>
      <c r="I9946" s="12">
        <v>35163.410000000003</v>
      </c>
      <c r="J9946" s="12">
        <v>1195555.94</v>
      </c>
      <c r="K9946" s="12">
        <v>1907.73</v>
      </c>
      <c r="L9946" s="4">
        <v>156</v>
      </c>
      <c r="M9946" s="4" t="s">
        <v>21</v>
      </c>
      <c r="N9946" s="4" t="str" cm="1">
        <f t="array" ref="N9946">_xlfn.SWITCH(E9946,"Delhi","North","Chennai","South","Hyderabad","South","Mumbai","Central","Bangalore","South")</f>
        <v>South</v>
      </c>
      <c r="O9946" s="12">
        <v>212970.15</v>
      </c>
      <c r="P9946" s="4">
        <f>Table1[[#This Row],[Delivery_Date]]-Table1[[#This Row],[Order_Date]]</f>
        <v>2</v>
      </c>
      <c r="Q9946" s="4" t="str">
        <f>IF(Table1[[#This Row],[Delivery delay days]]&gt;5,"delay","on time")</f>
        <v>on time</v>
      </c>
      <c r="R9946" s="10">
        <f>DATEVALUE(Table1[[#This Row],[Delivery_Date]])</f>
        <v>45218</v>
      </c>
      <c r="S9946" s="10">
        <f>DATEVALUE(Table1[[#This Row],[Order_Date]])</f>
        <v>45216</v>
      </c>
      <c r="T9946" s="4" t="str" cm="1">
        <f t="array" ref="T9946">_xlfn.IFS(Table1[[#This Row],[Inventory_Level]]&lt;=200,"low",Table1[[#This Row],[Inventory_Level]]&gt;=700,"high",Table1[[#This Row],[Inventory_Level]]&gt;200,"medium")</f>
        <v>low</v>
      </c>
    </row>
    <row r="9947" spans="1:20" x14ac:dyDescent="0.35">
      <c r="A9947" s="4">
        <v>9946</v>
      </c>
      <c r="B9947" s="4" t="s">
        <v>44</v>
      </c>
      <c r="C9947" s="4" t="s">
        <v>24</v>
      </c>
      <c r="D9947" s="4" t="s">
        <v>32</v>
      </c>
      <c r="E9947" s="4" t="s">
        <v>52</v>
      </c>
      <c r="F9947" s="10" t="s">
        <v>239</v>
      </c>
      <c r="G9947" s="11" t="s">
        <v>169</v>
      </c>
      <c r="H9947" s="4">
        <v>65</v>
      </c>
      <c r="I9947" s="12">
        <v>24946.959999999999</v>
      </c>
      <c r="J9947" s="12">
        <v>1621552.4</v>
      </c>
      <c r="K9947" s="12">
        <v>3009.28</v>
      </c>
      <c r="L9947" s="4">
        <v>48</v>
      </c>
      <c r="M9947" s="4" t="s">
        <v>35</v>
      </c>
      <c r="N9947" s="4" t="str" cm="1">
        <f t="array" ref="N9947">_xlfn.SWITCH(E9947,"Delhi","North","Chennai","South","Hyderabad","South","Mumbai","Central","Bangalore","South")</f>
        <v>Central</v>
      </c>
      <c r="O9947" s="12">
        <v>146546.87</v>
      </c>
      <c r="P9947" s="4">
        <f>Table1[[#This Row],[Delivery_Date]]-Table1[[#This Row],[Order_Date]]</f>
        <v>1</v>
      </c>
      <c r="Q9947" s="4" t="str">
        <f>IF(Table1[[#This Row],[Delivery delay days]]&gt;5,"delay","on time")</f>
        <v>on time</v>
      </c>
      <c r="R9947" s="10">
        <f>DATEVALUE(Table1[[#This Row],[Delivery_Date]])</f>
        <v>45088</v>
      </c>
      <c r="S9947" s="10">
        <f>DATEVALUE(Table1[[#This Row],[Order_Date]])</f>
        <v>45087</v>
      </c>
      <c r="T9947" s="4" t="str" cm="1">
        <f t="array" ref="T9947">_xlfn.IFS(Table1[[#This Row],[Inventory_Level]]&lt;=200,"low",Table1[[#This Row],[Inventory_Level]]&gt;=700,"high",Table1[[#This Row],[Inventory_Level]]&gt;200,"medium")</f>
        <v>low</v>
      </c>
    </row>
    <row r="9948" spans="1:20" x14ac:dyDescent="0.35">
      <c r="A9948" s="4">
        <v>9947</v>
      </c>
      <c r="B9948" s="4" t="s">
        <v>15</v>
      </c>
      <c r="C9948" s="4" t="s">
        <v>38</v>
      </c>
      <c r="D9948" s="4" t="s">
        <v>39</v>
      </c>
      <c r="E9948" s="4" t="s">
        <v>52</v>
      </c>
      <c r="F9948" s="10" t="s">
        <v>358</v>
      </c>
      <c r="G9948" s="11" t="s">
        <v>374</v>
      </c>
      <c r="H9948" s="4">
        <v>20</v>
      </c>
      <c r="I9948" s="12">
        <v>27900.57</v>
      </c>
      <c r="J9948" s="12">
        <v>558011.4</v>
      </c>
      <c r="K9948" s="12">
        <v>908.25</v>
      </c>
      <c r="L9948" s="4">
        <v>774</v>
      </c>
      <c r="M9948" s="4" t="s">
        <v>29</v>
      </c>
      <c r="N9948" s="4" t="str" cm="1">
        <f t="array" ref="N9948">_xlfn.SWITCH(E9948,"Delhi","North","Chennai","South","Hyderabad","South","Mumbai","Central","Bangalore","South")</f>
        <v>Central</v>
      </c>
      <c r="O9948" s="12">
        <v>112588</v>
      </c>
      <c r="P9948" s="4">
        <f>Table1[[#This Row],[Delivery_Date]]-Table1[[#This Row],[Order_Date]]</f>
        <v>12</v>
      </c>
      <c r="Q9948" s="4" t="str">
        <f>IF(Table1[[#This Row],[Delivery delay days]]&gt;5,"delay","on time")</f>
        <v>delay</v>
      </c>
      <c r="R9948" s="10">
        <f>DATEVALUE(Table1[[#This Row],[Delivery_Date]])</f>
        <v>45252</v>
      </c>
      <c r="S9948" s="10">
        <f>DATEVALUE(Table1[[#This Row],[Order_Date]])</f>
        <v>45240</v>
      </c>
      <c r="T9948" s="4" t="str" cm="1">
        <f t="array" ref="T9948">_xlfn.IFS(Table1[[#This Row],[Inventory_Level]]&lt;=200,"low",Table1[[#This Row],[Inventory_Level]]&gt;=700,"high",Table1[[#This Row],[Inventory_Level]]&gt;200,"medium")</f>
        <v>high</v>
      </c>
    </row>
    <row r="9949" spans="1:20" x14ac:dyDescent="0.35">
      <c r="A9949" s="4">
        <v>9948</v>
      </c>
      <c r="B9949" s="4" t="s">
        <v>65</v>
      </c>
      <c r="C9949" s="4" t="s">
        <v>38</v>
      </c>
      <c r="D9949" s="4" t="s">
        <v>17</v>
      </c>
      <c r="E9949" s="4" t="s">
        <v>46</v>
      </c>
      <c r="F9949" s="10" t="s">
        <v>278</v>
      </c>
      <c r="G9949" s="11" t="s">
        <v>279</v>
      </c>
      <c r="H9949" s="4">
        <v>46</v>
      </c>
      <c r="I9949" s="12">
        <v>12677.3</v>
      </c>
      <c r="J9949" s="12">
        <v>583155.80000000005</v>
      </c>
      <c r="K9949" s="12">
        <v>3955.8</v>
      </c>
      <c r="L9949" s="4">
        <v>471</v>
      </c>
      <c r="M9949" s="4" t="s">
        <v>42</v>
      </c>
      <c r="N9949" s="4" t="str" cm="1">
        <f t="array" ref="N9949">_xlfn.SWITCH(E9949,"Delhi","North","Chennai","South","Hyderabad","South","Mumbai","Central","Bangalore","South")</f>
        <v>South</v>
      </c>
      <c r="O9949" s="12">
        <v>117622.89</v>
      </c>
      <c r="P9949" s="4">
        <f>Table1[[#This Row],[Delivery_Date]]-Table1[[#This Row],[Order_Date]]</f>
        <v>14</v>
      </c>
      <c r="Q9949" s="4" t="str">
        <f>IF(Table1[[#This Row],[Delivery delay days]]&gt;5,"delay","on time")</f>
        <v>delay</v>
      </c>
      <c r="R9949" s="10">
        <f>DATEVALUE(Table1[[#This Row],[Delivery_Date]])</f>
        <v>45171</v>
      </c>
      <c r="S9949" s="10">
        <f>DATEVALUE(Table1[[#This Row],[Order_Date]])</f>
        <v>45157</v>
      </c>
      <c r="T9949" s="4" t="str" cm="1">
        <f t="array" ref="T9949">_xlfn.IFS(Table1[[#This Row],[Inventory_Level]]&lt;=200,"low",Table1[[#This Row],[Inventory_Level]]&gt;=700,"high",Table1[[#This Row],[Inventory_Level]]&gt;200,"medium")</f>
        <v>medium</v>
      </c>
    </row>
    <row r="9950" spans="1:20" x14ac:dyDescent="0.35">
      <c r="A9950" s="4">
        <v>9949</v>
      </c>
      <c r="B9950" s="4" t="s">
        <v>65</v>
      </c>
      <c r="C9950" s="4" t="s">
        <v>24</v>
      </c>
      <c r="D9950" s="4" t="s">
        <v>45</v>
      </c>
      <c r="E9950" s="4" t="s">
        <v>52</v>
      </c>
      <c r="F9950" s="10" t="s">
        <v>282</v>
      </c>
      <c r="G9950" s="11" t="s">
        <v>266</v>
      </c>
      <c r="H9950" s="4">
        <v>92</v>
      </c>
      <c r="I9950" s="12">
        <v>22249.58</v>
      </c>
      <c r="J9950" s="12">
        <v>2046961.36</v>
      </c>
      <c r="K9950" s="12">
        <v>4102.92</v>
      </c>
      <c r="L9950" s="4">
        <v>197</v>
      </c>
      <c r="M9950" s="4" t="s">
        <v>42</v>
      </c>
      <c r="N9950" s="4" t="str" cm="1">
        <f t="array" ref="N9950">_xlfn.SWITCH(E9950,"Delhi","North","Chennai","South","Hyderabad","South","Mumbai","Central","Bangalore","South")</f>
        <v>Central</v>
      </c>
      <c r="O9950" s="12">
        <v>234535.54</v>
      </c>
      <c r="P9950" s="4">
        <f>Table1[[#This Row],[Delivery_Date]]-Table1[[#This Row],[Order_Date]]</f>
        <v>1</v>
      </c>
      <c r="Q9950" s="4" t="str">
        <f>IF(Table1[[#This Row],[Delivery delay days]]&gt;5,"delay","on time")</f>
        <v>on time</v>
      </c>
      <c r="R9950" s="10">
        <f>DATEVALUE(Table1[[#This Row],[Delivery_Date]])</f>
        <v>45079</v>
      </c>
      <c r="S9950" s="10">
        <f>DATEVALUE(Table1[[#This Row],[Order_Date]])</f>
        <v>45078</v>
      </c>
      <c r="T9950" s="4" t="str" cm="1">
        <f t="array" ref="T9950">_xlfn.IFS(Table1[[#This Row],[Inventory_Level]]&lt;=200,"low",Table1[[#This Row],[Inventory_Level]]&gt;=700,"high",Table1[[#This Row],[Inventory_Level]]&gt;200,"medium")</f>
        <v>low</v>
      </c>
    </row>
    <row r="9951" spans="1:20" x14ac:dyDescent="0.35">
      <c r="A9951" s="4">
        <v>9950</v>
      </c>
      <c r="B9951" s="4" t="s">
        <v>15</v>
      </c>
      <c r="C9951" s="4" t="s">
        <v>38</v>
      </c>
      <c r="D9951" s="4" t="s">
        <v>45</v>
      </c>
      <c r="E9951" s="4" t="s">
        <v>18</v>
      </c>
      <c r="F9951" s="10" t="s">
        <v>298</v>
      </c>
      <c r="G9951" s="11" t="s">
        <v>99</v>
      </c>
      <c r="H9951" s="4">
        <v>52</v>
      </c>
      <c r="I9951" s="12">
        <v>13174.09</v>
      </c>
      <c r="J9951" s="12">
        <v>685052.68</v>
      </c>
      <c r="K9951" s="12">
        <v>2970.9</v>
      </c>
      <c r="L9951" s="4">
        <v>895</v>
      </c>
      <c r="M9951" s="4" t="s">
        <v>35</v>
      </c>
      <c r="N9951" s="4" t="str" cm="1">
        <f t="array" ref="N9951">_xlfn.SWITCH(E9951,"Delhi","North","Chennai","South","Hyderabad","South","Mumbai","Central","Bangalore","South")</f>
        <v>North</v>
      </c>
      <c r="O9951" s="12">
        <v>169064.63</v>
      </c>
      <c r="P9951" s="4">
        <f>Table1[[#This Row],[Delivery_Date]]-Table1[[#This Row],[Order_Date]]</f>
        <v>9</v>
      </c>
      <c r="Q9951" s="4" t="str">
        <f>IF(Table1[[#This Row],[Delivery delay days]]&gt;5,"delay","on time")</f>
        <v>delay</v>
      </c>
      <c r="R9951" s="10">
        <f>DATEVALUE(Table1[[#This Row],[Delivery_Date]])</f>
        <v>45081</v>
      </c>
      <c r="S9951" s="10">
        <f>DATEVALUE(Table1[[#This Row],[Order_Date]])</f>
        <v>45072</v>
      </c>
      <c r="T9951" s="4" t="str" cm="1">
        <f t="array" ref="T9951">_xlfn.IFS(Table1[[#This Row],[Inventory_Level]]&lt;=200,"low",Table1[[#This Row],[Inventory_Level]]&gt;=700,"high",Table1[[#This Row],[Inventory_Level]]&gt;200,"medium")</f>
        <v>high</v>
      </c>
    </row>
    <row r="9952" spans="1:20" x14ac:dyDescent="0.35">
      <c r="A9952" s="4">
        <v>9951</v>
      </c>
      <c r="B9952" s="4" t="s">
        <v>23</v>
      </c>
      <c r="C9952" s="4" t="s">
        <v>16</v>
      </c>
      <c r="D9952" s="4" t="s">
        <v>17</v>
      </c>
      <c r="E9952" s="4" t="s">
        <v>18</v>
      </c>
      <c r="F9952" s="10" t="s">
        <v>265</v>
      </c>
      <c r="G9952" s="11" t="s">
        <v>351</v>
      </c>
      <c r="H9952" s="4">
        <v>40</v>
      </c>
      <c r="I9952" s="12">
        <v>36992.870000000003</v>
      </c>
      <c r="J9952" s="12">
        <v>1479714.8</v>
      </c>
      <c r="K9952" s="12">
        <v>114.34</v>
      </c>
      <c r="L9952" s="4">
        <v>584</v>
      </c>
      <c r="M9952" s="4" t="s">
        <v>29</v>
      </c>
      <c r="N9952" s="4" t="str" cm="1">
        <f t="array" ref="N9952">_xlfn.SWITCH(E9952,"Delhi","North","Chennai","South","Hyderabad","South","Mumbai","Central","Bangalore","South")</f>
        <v>North</v>
      </c>
      <c r="O9952" s="12">
        <v>112283.7</v>
      </c>
      <c r="P9952" s="4">
        <f>Table1[[#This Row],[Delivery_Date]]-Table1[[#This Row],[Order_Date]]</f>
        <v>1</v>
      </c>
      <c r="Q9952" s="4" t="str">
        <f>IF(Table1[[#This Row],[Delivery delay days]]&gt;5,"delay","on time")</f>
        <v>on time</v>
      </c>
      <c r="R9952" s="10">
        <f>DATEVALUE(Table1[[#This Row],[Delivery_Date]])</f>
        <v>45155</v>
      </c>
      <c r="S9952" s="10">
        <f>DATEVALUE(Table1[[#This Row],[Order_Date]])</f>
        <v>45154</v>
      </c>
      <c r="T9952" s="4" t="str" cm="1">
        <f t="array" ref="T9952">_xlfn.IFS(Table1[[#This Row],[Inventory_Level]]&lt;=200,"low",Table1[[#This Row],[Inventory_Level]]&gt;=700,"high",Table1[[#This Row],[Inventory_Level]]&gt;200,"medium")</f>
        <v>medium</v>
      </c>
    </row>
    <row r="9953" spans="1:20" x14ac:dyDescent="0.35">
      <c r="A9953" s="4">
        <v>9952</v>
      </c>
      <c r="B9953" s="4" t="s">
        <v>59</v>
      </c>
      <c r="C9953" s="4" t="s">
        <v>24</v>
      </c>
      <c r="D9953" s="4" t="s">
        <v>17</v>
      </c>
      <c r="E9953" s="4" t="s">
        <v>26</v>
      </c>
      <c r="F9953" s="10" t="s">
        <v>306</v>
      </c>
      <c r="G9953" s="11" t="s">
        <v>150</v>
      </c>
      <c r="H9953" s="4">
        <v>66</v>
      </c>
      <c r="I9953" s="12">
        <v>49163.98</v>
      </c>
      <c r="J9953" s="12">
        <v>3244822.68</v>
      </c>
      <c r="K9953" s="12">
        <v>1617.51</v>
      </c>
      <c r="L9953" s="4">
        <v>8</v>
      </c>
      <c r="M9953" s="4" t="s">
        <v>42</v>
      </c>
      <c r="N9953" s="4" t="str" cm="1">
        <f t="array" ref="N9953">_xlfn.SWITCH(E9953,"Delhi","North","Chennai","South","Hyderabad","South","Mumbai","Central","Bangalore","South")</f>
        <v>South</v>
      </c>
      <c r="O9953" s="12">
        <v>521296.19</v>
      </c>
      <c r="P9953" s="4">
        <f>Table1[[#This Row],[Delivery_Date]]-Table1[[#This Row],[Order_Date]]</f>
        <v>6</v>
      </c>
      <c r="Q9953" s="4" t="str">
        <f>IF(Table1[[#This Row],[Delivery delay days]]&gt;5,"delay","on time")</f>
        <v>delay</v>
      </c>
      <c r="R9953" s="10">
        <f>DATEVALUE(Table1[[#This Row],[Delivery_Date]])</f>
        <v>45288</v>
      </c>
      <c r="S9953" s="10">
        <f>DATEVALUE(Table1[[#This Row],[Order_Date]])</f>
        <v>45282</v>
      </c>
      <c r="T9953" s="4" t="str" cm="1">
        <f t="array" ref="T9953">_xlfn.IFS(Table1[[#This Row],[Inventory_Level]]&lt;=200,"low",Table1[[#This Row],[Inventory_Level]]&gt;=700,"high",Table1[[#This Row],[Inventory_Level]]&gt;200,"medium")</f>
        <v>low</v>
      </c>
    </row>
    <row r="9954" spans="1:20" x14ac:dyDescent="0.35">
      <c r="A9954" s="4">
        <v>9953</v>
      </c>
      <c r="B9954" s="4" t="s">
        <v>44</v>
      </c>
      <c r="C9954" s="4" t="s">
        <v>16</v>
      </c>
      <c r="D9954" s="4" t="s">
        <v>45</v>
      </c>
      <c r="E9954" s="4" t="s">
        <v>26</v>
      </c>
      <c r="F9954" s="10" t="s">
        <v>345</v>
      </c>
      <c r="G9954" s="11" t="s">
        <v>216</v>
      </c>
      <c r="H9954" s="4">
        <v>16</v>
      </c>
      <c r="I9954" s="12">
        <v>35835.279999999999</v>
      </c>
      <c r="J9954" s="12">
        <v>573364.47999999998</v>
      </c>
      <c r="K9954" s="12">
        <v>1272.1199999999999</v>
      </c>
      <c r="L9954" s="4">
        <v>799</v>
      </c>
      <c r="M9954" s="4" t="s">
        <v>29</v>
      </c>
      <c r="N9954" s="4" t="str" cm="1">
        <f t="array" ref="N9954">_xlfn.SWITCH(E9954,"Delhi","North","Chennai","South","Hyderabad","South","Mumbai","Central","Bangalore","South")</f>
        <v>South</v>
      </c>
      <c r="O9954" s="12">
        <v>115562.95</v>
      </c>
      <c r="P9954" s="4">
        <f>Table1[[#This Row],[Delivery_Date]]-Table1[[#This Row],[Order_Date]]</f>
        <v>1</v>
      </c>
      <c r="Q9954" s="4" t="str">
        <f>IF(Table1[[#This Row],[Delivery delay days]]&gt;5,"delay","on time")</f>
        <v>on time</v>
      </c>
      <c r="R9954" s="10">
        <f>DATEVALUE(Table1[[#This Row],[Delivery_Date]])</f>
        <v>44973</v>
      </c>
      <c r="S9954" s="10">
        <f>DATEVALUE(Table1[[#This Row],[Order_Date]])</f>
        <v>44972</v>
      </c>
      <c r="T9954" s="4" t="str" cm="1">
        <f t="array" ref="T9954">_xlfn.IFS(Table1[[#This Row],[Inventory_Level]]&lt;=200,"low",Table1[[#This Row],[Inventory_Level]]&gt;=700,"high",Table1[[#This Row],[Inventory_Level]]&gt;200,"medium")</f>
        <v>high</v>
      </c>
    </row>
    <row r="9955" spans="1:20" x14ac:dyDescent="0.35">
      <c r="A9955" s="4">
        <v>9954</v>
      </c>
      <c r="B9955" s="4" t="s">
        <v>65</v>
      </c>
      <c r="C9955" s="4" t="s">
        <v>16</v>
      </c>
      <c r="D9955" s="4" t="s">
        <v>39</v>
      </c>
      <c r="E9955" s="4" t="s">
        <v>52</v>
      </c>
      <c r="F9955" s="10" t="s">
        <v>74</v>
      </c>
      <c r="G9955" s="11" t="s">
        <v>142</v>
      </c>
      <c r="H9955" s="4">
        <v>71</v>
      </c>
      <c r="I9955" s="12">
        <v>3484.46</v>
      </c>
      <c r="J9955" s="12">
        <v>247396.66</v>
      </c>
      <c r="K9955" s="12">
        <v>1465.06</v>
      </c>
      <c r="L9955" s="4">
        <v>403</v>
      </c>
      <c r="M9955" s="4" t="s">
        <v>35</v>
      </c>
      <c r="N9955" s="4" t="str" cm="1">
        <f t="array" ref="N9955">_xlfn.SWITCH(E9955,"Delhi","North","Chennai","South","Hyderabad","South","Mumbai","Central","Bangalore","South")</f>
        <v>Central</v>
      </c>
      <c r="O9955" s="12">
        <v>26970.720000000001</v>
      </c>
      <c r="P9955" s="4">
        <f>Table1[[#This Row],[Delivery_Date]]-Table1[[#This Row],[Order_Date]]</f>
        <v>6</v>
      </c>
      <c r="Q9955" s="4" t="str">
        <f>IF(Table1[[#This Row],[Delivery delay days]]&gt;5,"delay","on time")</f>
        <v>delay</v>
      </c>
      <c r="R9955" s="10">
        <f>DATEVALUE(Table1[[#This Row],[Delivery_Date]])</f>
        <v>45237</v>
      </c>
      <c r="S9955" s="10">
        <f>DATEVALUE(Table1[[#This Row],[Order_Date]])</f>
        <v>45231</v>
      </c>
      <c r="T9955" s="4" t="str" cm="1">
        <f t="array" ref="T9955">_xlfn.IFS(Table1[[#This Row],[Inventory_Level]]&lt;=200,"low",Table1[[#This Row],[Inventory_Level]]&gt;=700,"high",Table1[[#This Row],[Inventory_Level]]&gt;200,"medium")</f>
        <v>medium</v>
      </c>
    </row>
    <row r="9956" spans="1:20" x14ac:dyDescent="0.35">
      <c r="A9956" s="4">
        <v>9955</v>
      </c>
      <c r="B9956" s="4" t="s">
        <v>44</v>
      </c>
      <c r="C9956" s="4" t="s">
        <v>16</v>
      </c>
      <c r="D9956" s="4" t="s">
        <v>25</v>
      </c>
      <c r="E9956" s="4" t="s">
        <v>60</v>
      </c>
      <c r="F9956" s="10" t="s">
        <v>278</v>
      </c>
      <c r="G9956" s="11" t="s">
        <v>337</v>
      </c>
      <c r="H9956" s="4">
        <v>97</v>
      </c>
      <c r="I9956" s="12">
        <v>10109.620000000001</v>
      </c>
      <c r="J9956" s="12">
        <v>980633.14</v>
      </c>
      <c r="K9956" s="12">
        <v>3672.87</v>
      </c>
      <c r="L9956" s="4">
        <v>220</v>
      </c>
      <c r="M9956" s="4" t="s">
        <v>35</v>
      </c>
      <c r="N9956" s="4" t="str" cm="1">
        <f t="array" ref="N9956">_xlfn.SWITCH(E9956,"Delhi","North","Chennai","South","Hyderabad","South","Mumbai","Central","Bangalore","South")</f>
        <v>South</v>
      </c>
      <c r="O9956" s="12">
        <v>188808.33</v>
      </c>
      <c r="P9956" s="4">
        <f>Table1[[#This Row],[Delivery_Date]]-Table1[[#This Row],[Order_Date]]</f>
        <v>2</v>
      </c>
      <c r="Q9956" s="4" t="str">
        <f>IF(Table1[[#This Row],[Delivery delay days]]&gt;5,"delay","on time")</f>
        <v>on time</v>
      </c>
      <c r="R9956" s="10">
        <f>DATEVALUE(Table1[[#This Row],[Delivery_Date]])</f>
        <v>45159</v>
      </c>
      <c r="S9956" s="10">
        <f>DATEVALUE(Table1[[#This Row],[Order_Date]])</f>
        <v>45157</v>
      </c>
      <c r="T9956" s="4" t="str" cm="1">
        <f t="array" ref="T9956">_xlfn.IFS(Table1[[#This Row],[Inventory_Level]]&lt;=200,"low",Table1[[#This Row],[Inventory_Level]]&gt;=700,"high",Table1[[#This Row],[Inventory_Level]]&gt;200,"medium")</f>
        <v>medium</v>
      </c>
    </row>
    <row r="9957" spans="1:20" x14ac:dyDescent="0.35">
      <c r="A9957" s="4">
        <v>9956</v>
      </c>
      <c r="B9957" s="4" t="s">
        <v>15</v>
      </c>
      <c r="C9957" s="4" t="s">
        <v>24</v>
      </c>
      <c r="D9957" s="4" t="s">
        <v>45</v>
      </c>
      <c r="E9957" s="4" t="s">
        <v>60</v>
      </c>
      <c r="F9957" s="10" t="s">
        <v>322</v>
      </c>
      <c r="G9957" s="11" t="s">
        <v>104</v>
      </c>
      <c r="H9957" s="4">
        <v>19</v>
      </c>
      <c r="I9957" s="12">
        <v>22117.38</v>
      </c>
      <c r="J9957" s="12">
        <v>420230.22</v>
      </c>
      <c r="K9957" s="12">
        <v>3625.9</v>
      </c>
      <c r="L9957" s="4">
        <v>881</v>
      </c>
      <c r="M9957" s="4" t="s">
        <v>35</v>
      </c>
      <c r="N9957" s="4" t="str" cm="1">
        <f t="array" ref="N9957">_xlfn.SWITCH(E9957,"Delhi","North","Chennai","South","Hyderabad","South","Mumbai","Central","Bangalore","South")</f>
        <v>South</v>
      </c>
      <c r="O9957" s="12">
        <v>81547.539999999994</v>
      </c>
      <c r="P9957" s="4">
        <f>Table1[[#This Row],[Delivery_Date]]-Table1[[#This Row],[Order_Date]]</f>
        <v>12</v>
      </c>
      <c r="Q9957" s="4" t="str">
        <f>IF(Table1[[#This Row],[Delivery delay days]]&gt;5,"delay","on time")</f>
        <v>delay</v>
      </c>
      <c r="R9957" s="10">
        <f>DATEVALUE(Table1[[#This Row],[Delivery_Date]])</f>
        <v>45006</v>
      </c>
      <c r="S9957" s="10">
        <f>DATEVALUE(Table1[[#This Row],[Order_Date]])</f>
        <v>44994</v>
      </c>
      <c r="T9957" s="4" t="str" cm="1">
        <f t="array" ref="T9957">_xlfn.IFS(Table1[[#This Row],[Inventory_Level]]&lt;=200,"low",Table1[[#This Row],[Inventory_Level]]&gt;=700,"high",Table1[[#This Row],[Inventory_Level]]&gt;200,"medium")</f>
        <v>high</v>
      </c>
    </row>
    <row r="9958" spans="1:20" x14ac:dyDescent="0.35">
      <c r="A9958" s="4">
        <v>9957</v>
      </c>
      <c r="B9958" s="4" t="s">
        <v>44</v>
      </c>
      <c r="C9958" s="4" t="s">
        <v>38</v>
      </c>
      <c r="D9958" s="4" t="s">
        <v>45</v>
      </c>
      <c r="E9958" s="4" t="s">
        <v>52</v>
      </c>
      <c r="F9958" s="10" t="s">
        <v>264</v>
      </c>
      <c r="G9958" s="11" t="s">
        <v>225</v>
      </c>
      <c r="H9958" s="4">
        <v>83</v>
      </c>
      <c r="I9958" s="12">
        <v>13057.66</v>
      </c>
      <c r="J9958" s="12">
        <v>1083785.78</v>
      </c>
      <c r="K9958" s="12">
        <v>376.83</v>
      </c>
      <c r="L9958" s="4">
        <v>476</v>
      </c>
      <c r="M9958" s="4" t="s">
        <v>21</v>
      </c>
      <c r="N9958" s="4" t="str" cm="1">
        <f t="array" ref="N9958">_xlfn.SWITCH(E9958,"Delhi","North","Chennai","South","Hyderabad","South","Mumbai","Central","Bangalore","South")</f>
        <v>Central</v>
      </c>
      <c r="O9958" s="12">
        <v>198615.15</v>
      </c>
      <c r="P9958" s="4">
        <f>Table1[[#This Row],[Delivery_Date]]-Table1[[#This Row],[Order_Date]]</f>
        <v>11</v>
      </c>
      <c r="Q9958" s="4" t="str">
        <f>IF(Table1[[#This Row],[Delivery delay days]]&gt;5,"delay","on time")</f>
        <v>delay</v>
      </c>
      <c r="R9958" s="10">
        <f>DATEVALUE(Table1[[#This Row],[Delivery_Date]])</f>
        <v>45039</v>
      </c>
      <c r="S9958" s="10">
        <f>DATEVALUE(Table1[[#This Row],[Order_Date]])</f>
        <v>45028</v>
      </c>
      <c r="T9958" s="4" t="str" cm="1">
        <f t="array" ref="T9958">_xlfn.IFS(Table1[[#This Row],[Inventory_Level]]&lt;=200,"low",Table1[[#This Row],[Inventory_Level]]&gt;=700,"high",Table1[[#This Row],[Inventory_Level]]&gt;200,"medium")</f>
        <v>medium</v>
      </c>
    </row>
    <row r="9959" spans="1:20" x14ac:dyDescent="0.35">
      <c r="A9959" s="4">
        <v>9958</v>
      </c>
      <c r="B9959" s="4" t="s">
        <v>44</v>
      </c>
      <c r="C9959" s="4" t="s">
        <v>24</v>
      </c>
      <c r="D9959" s="4" t="s">
        <v>39</v>
      </c>
      <c r="E9959" s="4" t="s">
        <v>52</v>
      </c>
      <c r="F9959" s="10" t="s">
        <v>116</v>
      </c>
      <c r="G9959" s="11" t="s">
        <v>403</v>
      </c>
      <c r="H9959" s="4">
        <v>81</v>
      </c>
      <c r="I9959" s="12">
        <v>47571.93</v>
      </c>
      <c r="J9959" s="12">
        <v>3853326.33</v>
      </c>
      <c r="K9959" s="12">
        <v>500.35</v>
      </c>
      <c r="L9959" s="4">
        <v>123</v>
      </c>
      <c r="M9959" s="4" t="s">
        <v>42</v>
      </c>
      <c r="N9959" s="4" t="str" cm="1">
        <f t="array" ref="N9959">_xlfn.SWITCH(E9959,"Delhi","North","Chennai","South","Hyderabad","South","Mumbai","Central","Bangalore","South")</f>
        <v>Central</v>
      </c>
      <c r="O9959" s="12">
        <v>746320.71</v>
      </c>
      <c r="P9959" s="4">
        <f>Table1[[#This Row],[Delivery_Date]]-Table1[[#This Row],[Order_Date]]</f>
        <v>9</v>
      </c>
      <c r="Q9959" s="4" t="str">
        <f>IF(Table1[[#This Row],[Delivery delay days]]&gt;5,"delay","on time")</f>
        <v>delay</v>
      </c>
      <c r="R9959" s="10">
        <f>DATEVALUE(Table1[[#This Row],[Delivery_Date]])</f>
        <v>45187</v>
      </c>
      <c r="S9959" s="10">
        <f>DATEVALUE(Table1[[#This Row],[Order_Date]])</f>
        <v>45178</v>
      </c>
      <c r="T9959" s="4" t="str" cm="1">
        <f t="array" ref="T9959">_xlfn.IFS(Table1[[#This Row],[Inventory_Level]]&lt;=200,"low",Table1[[#This Row],[Inventory_Level]]&gt;=700,"high",Table1[[#This Row],[Inventory_Level]]&gt;200,"medium")</f>
        <v>low</v>
      </c>
    </row>
    <row r="9960" spans="1:20" x14ac:dyDescent="0.35">
      <c r="A9960" s="4">
        <v>9959</v>
      </c>
      <c r="B9960" s="4" t="s">
        <v>44</v>
      </c>
      <c r="C9960" s="4" t="s">
        <v>38</v>
      </c>
      <c r="D9960" s="4" t="s">
        <v>17</v>
      </c>
      <c r="E9960" s="4" t="s">
        <v>18</v>
      </c>
      <c r="F9960" s="10" t="s">
        <v>413</v>
      </c>
      <c r="G9960" s="11" t="s">
        <v>174</v>
      </c>
      <c r="H9960" s="4">
        <v>6</v>
      </c>
      <c r="I9960" s="12">
        <v>31460.28</v>
      </c>
      <c r="J9960" s="12">
        <v>188761.68</v>
      </c>
      <c r="K9960" s="12">
        <v>410.42</v>
      </c>
      <c r="L9960" s="4">
        <v>720</v>
      </c>
      <c r="M9960" s="4" t="s">
        <v>35</v>
      </c>
      <c r="N9960" s="4" t="str" cm="1">
        <f t="array" ref="N9960">_xlfn.SWITCH(E9960,"Delhi","North","Chennai","South","Hyderabad","South","Mumbai","Central","Bangalore","South")</f>
        <v>North</v>
      </c>
      <c r="O9960" s="12">
        <v>10349.290000000001</v>
      </c>
      <c r="P9960" s="4">
        <f>Table1[[#This Row],[Delivery_Date]]-Table1[[#This Row],[Order_Date]]</f>
        <v>15</v>
      </c>
      <c r="Q9960" s="4" t="str">
        <f>IF(Table1[[#This Row],[Delivery delay days]]&gt;5,"delay","on time")</f>
        <v>delay</v>
      </c>
      <c r="R9960" s="10">
        <f>DATEVALUE(Table1[[#This Row],[Delivery_Date]])</f>
        <v>45066</v>
      </c>
      <c r="S9960" s="10">
        <f>DATEVALUE(Table1[[#This Row],[Order_Date]])</f>
        <v>45051</v>
      </c>
      <c r="T9960" s="4" t="str" cm="1">
        <f t="array" ref="T9960">_xlfn.IFS(Table1[[#This Row],[Inventory_Level]]&lt;=200,"low",Table1[[#This Row],[Inventory_Level]]&gt;=700,"high",Table1[[#This Row],[Inventory_Level]]&gt;200,"medium")</f>
        <v>high</v>
      </c>
    </row>
    <row r="9961" spans="1:20" x14ac:dyDescent="0.35">
      <c r="A9961" s="4">
        <v>9960</v>
      </c>
      <c r="B9961" s="4" t="s">
        <v>51</v>
      </c>
      <c r="C9961" s="4" t="s">
        <v>38</v>
      </c>
      <c r="D9961" s="4" t="s">
        <v>45</v>
      </c>
      <c r="E9961" s="4" t="s">
        <v>26</v>
      </c>
      <c r="F9961" s="10" t="s">
        <v>234</v>
      </c>
      <c r="G9961" s="11" t="s">
        <v>258</v>
      </c>
      <c r="H9961" s="4">
        <v>43</v>
      </c>
      <c r="I9961" s="12">
        <v>18955.560000000001</v>
      </c>
      <c r="J9961" s="12">
        <v>815089.08</v>
      </c>
      <c r="K9961" s="12">
        <v>1417.63</v>
      </c>
      <c r="L9961" s="4">
        <v>281</v>
      </c>
      <c r="M9961" s="4" t="s">
        <v>35</v>
      </c>
      <c r="N9961" s="4" t="str" cm="1">
        <f t="array" ref="N9961">_xlfn.SWITCH(E9961,"Delhi","North","Chennai","South","Hyderabad","South","Mumbai","Central","Bangalore","South")</f>
        <v>South</v>
      </c>
      <c r="O9961" s="12">
        <v>41450.699999999997</v>
      </c>
      <c r="P9961" s="4">
        <f>Table1[[#This Row],[Delivery_Date]]-Table1[[#This Row],[Order_Date]]</f>
        <v>15</v>
      </c>
      <c r="Q9961" s="4" t="str">
        <f>IF(Table1[[#This Row],[Delivery delay days]]&gt;5,"delay","on time")</f>
        <v>delay</v>
      </c>
      <c r="R9961" s="10">
        <f>DATEVALUE(Table1[[#This Row],[Delivery_Date]])</f>
        <v>45062</v>
      </c>
      <c r="S9961" s="10">
        <f>DATEVALUE(Table1[[#This Row],[Order_Date]])</f>
        <v>45047</v>
      </c>
      <c r="T9961" s="4" t="str" cm="1">
        <f t="array" ref="T9961">_xlfn.IFS(Table1[[#This Row],[Inventory_Level]]&lt;=200,"low",Table1[[#This Row],[Inventory_Level]]&gt;=700,"high",Table1[[#This Row],[Inventory_Level]]&gt;200,"medium")</f>
        <v>medium</v>
      </c>
    </row>
    <row r="9962" spans="1:20" x14ac:dyDescent="0.35">
      <c r="A9962" s="4">
        <v>9961</v>
      </c>
      <c r="B9962" s="4" t="s">
        <v>23</v>
      </c>
      <c r="C9962" s="4" t="s">
        <v>16</v>
      </c>
      <c r="D9962" s="4" t="s">
        <v>25</v>
      </c>
      <c r="E9962" s="4" t="s">
        <v>52</v>
      </c>
      <c r="F9962" s="10" t="s">
        <v>74</v>
      </c>
      <c r="G9962" s="11" t="s">
        <v>123</v>
      </c>
      <c r="H9962" s="4">
        <v>34</v>
      </c>
      <c r="I9962" s="12">
        <v>37452.730000000003</v>
      </c>
      <c r="J9962" s="12">
        <v>1273392.82</v>
      </c>
      <c r="K9962" s="12">
        <v>4250.71</v>
      </c>
      <c r="L9962" s="4">
        <v>187</v>
      </c>
      <c r="M9962" s="4" t="s">
        <v>21</v>
      </c>
      <c r="N9962" s="4" t="str" cm="1">
        <f t="array" ref="N9962">_xlfn.SWITCH(E9962,"Delhi","North","Chennai","South","Hyderabad","South","Mumbai","Central","Bangalore","South")</f>
        <v>Central</v>
      </c>
      <c r="O9962" s="12">
        <v>195761.32</v>
      </c>
      <c r="P9962" s="4">
        <f>Table1[[#This Row],[Delivery_Date]]-Table1[[#This Row],[Order_Date]]</f>
        <v>11</v>
      </c>
      <c r="Q9962" s="4" t="str">
        <f>IF(Table1[[#This Row],[Delivery delay days]]&gt;5,"delay","on time")</f>
        <v>delay</v>
      </c>
      <c r="R9962" s="10">
        <f>DATEVALUE(Table1[[#This Row],[Delivery_Date]])</f>
        <v>45242</v>
      </c>
      <c r="S9962" s="10">
        <f>DATEVALUE(Table1[[#This Row],[Order_Date]])</f>
        <v>45231</v>
      </c>
      <c r="T9962" s="4" t="str" cm="1">
        <f t="array" ref="T9962">_xlfn.IFS(Table1[[#This Row],[Inventory_Level]]&lt;=200,"low",Table1[[#This Row],[Inventory_Level]]&gt;=700,"high",Table1[[#This Row],[Inventory_Level]]&gt;200,"medium")</f>
        <v>low</v>
      </c>
    </row>
    <row r="9963" spans="1:20" x14ac:dyDescent="0.35">
      <c r="A9963" s="4">
        <v>9962</v>
      </c>
      <c r="B9963" s="4" t="s">
        <v>23</v>
      </c>
      <c r="C9963" s="4" t="s">
        <v>38</v>
      </c>
      <c r="D9963" s="4" t="s">
        <v>39</v>
      </c>
      <c r="E9963" s="4" t="s">
        <v>26</v>
      </c>
      <c r="F9963" s="10" t="s">
        <v>197</v>
      </c>
      <c r="G9963" s="11" t="s">
        <v>406</v>
      </c>
      <c r="H9963" s="4">
        <v>36</v>
      </c>
      <c r="I9963" s="12">
        <v>9093.1</v>
      </c>
      <c r="J9963" s="12">
        <v>327351.59999999998</v>
      </c>
      <c r="K9963" s="12">
        <v>2375.5</v>
      </c>
      <c r="L9963" s="4">
        <v>858</v>
      </c>
      <c r="M9963" s="4" t="s">
        <v>42</v>
      </c>
      <c r="N9963" s="4" t="str" cm="1">
        <f t="array" ref="N9963">_xlfn.SWITCH(E9963,"Delhi","North","Chennai","South","Hyderabad","South","Mumbai","Central","Bangalore","South")</f>
        <v>South</v>
      </c>
      <c r="O9963" s="12">
        <v>62401.38</v>
      </c>
      <c r="P9963" s="4">
        <f>Table1[[#This Row],[Delivery_Date]]-Table1[[#This Row],[Order_Date]]</f>
        <v>5</v>
      </c>
      <c r="Q9963" s="4" t="str">
        <f>IF(Table1[[#This Row],[Delivery delay days]]&gt;5,"delay","on time")</f>
        <v>on time</v>
      </c>
      <c r="R9963" s="10">
        <f>DATEVALUE(Table1[[#This Row],[Delivery_Date]])</f>
        <v>44976</v>
      </c>
      <c r="S9963" s="10">
        <f>DATEVALUE(Table1[[#This Row],[Order_Date]])</f>
        <v>44971</v>
      </c>
      <c r="T9963" s="4" t="str" cm="1">
        <f t="array" ref="T9963">_xlfn.IFS(Table1[[#This Row],[Inventory_Level]]&lt;=200,"low",Table1[[#This Row],[Inventory_Level]]&gt;=700,"high",Table1[[#This Row],[Inventory_Level]]&gt;200,"medium")</f>
        <v>high</v>
      </c>
    </row>
    <row r="9964" spans="1:20" x14ac:dyDescent="0.35">
      <c r="A9964" s="4">
        <v>9963</v>
      </c>
      <c r="B9964" s="4" t="s">
        <v>23</v>
      </c>
      <c r="C9964" s="4" t="s">
        <v>38</v>
      </c>
      <c r="D9964" s="4" t="s">
        <v>25</v>
      </c>
      <c r="E9964" s="4" t="s">
        <v>60</v>
      </c>
      <c r="F9964" s="10" t="s">
        <v>310</v>
      </c>
      <c r="G9964" s="11" t="s">
        <v>356</v>
      </c>
      <c r="H9964" s="4">
        <v>55</v>
      </c>
      <c r="I9964" s="12">
        <v>31309.55</v>
      </c>
      <c r="J9964" s="12">
        <v>1722025.25</v>
      </c>
      <c r="K9964" s="12">
        <v>1947.62</v>
      </c>
      <c r="L9964" s="4">
        <v>201</v>
      </c>
      <c r="M9964" s="4" t="s">
        <v>29</v>
      </c>
      <c r="N9964" s="4" t="str" cm="1">
        <f t="array" ref="N9964">_xlfn.SWITCH(E9964,"Delhi","North","Chennai","South","Hyderabad","South","Mumbai","Central","Bangalore","South")</f>
        <v>South</v>
      </c>
      <c r="O9964" s="12">
        <v>247282.65</v>
      </c>
      <c r="P9964" s="4">
        <f>Table1[[#This Row],[Delivery_Date]]-Table1[[#This Row],[Order_Date]]</f>
        <v>4</v>
      </c>
      <c r="Q9964" s="4" t="str">
        <f>IF(Table1[[#This Row],[Delivery delay days]]&gt;5,"delay","on time")</f>
        <v>on time</v>
      </c>
      <c r="R9964" s="10">
        <f>DATEVALUE(Table1[[#This Row],[Delivery_Date]])</f>
        <v>45126</v>
      </c>
      <c r="S9964" s="10">
        <f>DATEVALUE(Table1[[#This Row],[Order_Date]])</f>
        <v>45122</v>
      </c>
      <c r="T9964" s="4" t="str" cm="1">
        <f t="array" ref="T9964">_xlfn.IFS(Table1[[#This Row],[Inventory_Level]]&lt;=200,"low",Table1[[#This Row],[Inventory_Level]]&gt;=700,"high",Table1[[#This Row],[Inventory_Level]]&gt;200,"medium")</f>
        <v>medium</v>
      </c>
    </row>
    <row r="9965" spans="1:20" x14ac:dyDescent="0.35">
      <c r="A9965" s="4">
        <v>9964</v>
      </c>
      <c r="B9965" s="4" t="s">
        <v>31</v>
      </c>
      <c r="C9965" s="4" t="s">
        <v>16</v>
      </c>
      <c r="D9965" s="4" t="s">
        <v>32</v>
      </c>
      <c r="E9965" s="4" t="s">
        <v>46</v>
      </c>
      <c r="F9965" s="10" t="s">
        <v>178</v>
      </c>
      <c r="G9965" s="11" t="s">
        <v>228</v>
      </c>
      <c r="H9965" s="4">
        <v>74</v>
      </c>
      <c r="I9965" s="12">
        <v>45056.29</v>
      </c>
      <c r="J9965" s="12">
        <v>3334165.46</v>
      </c>
      <c r="K9965" s="12">
        <v>1243.67</v>
      </c>
      <c r="L9965" s="4">
        <v>621</v>
      </c>
      <c r="M9965" s="4" t="s">
        <v>29</v>
      </c>
      <c r="N9965" s="4" t="str" cm="1">
        <f t="array" ref="N9965">_xlfn.SWITCH(E9965,"Delhi","North","Chennai","South","Hyderabad","South","Mumbai","Central","Bangalore","South")</f>
        <v>South</v>
      </c>
      <c r="O9965" s="12">
        <v>416637.97</v>
      </c>
      <c r="P9965" s="4">
        <f>Table1[[#This Row],[Delivery_Date]]-Table1[[#This Row],[Order_Date]]</f>
        <v>1</v>
      </c>
      <c r="Q9965" s="4" t="str">
        <f>IF(Table1[[#This Row],[Delivery delay days]]&gt;5,"delay","on time")</f>
        <v>on time</v>
      </c>
      <c r="R9965" s="10">
        <f>DATEVALUE(Table1[[#This Row],[Delivery_Date]])</f>
        <v>45024</v>
      </c>
      <c r="S9965" s="10">
        <f>DATEVALUE(Table1[[#This Row],[Order_Date]])</f>
        <v>45023</v>
      </c>
      <c r="T9965" s="4" t="str" cm="1">
        <f t="array" ref="T9965">_xlfn.IFS(Table1[[#This Row],[Inventory_Level]]&lt;=200,"low",Table1[[#This Row],[Inventory_Level]]&gt;=700,"high",Table1[[#This Row],[Inventory_Level]]&gt;200,"medium")</f>
        <v>medium</v>
      </c>
    </row>
    <row r="9966" spans="1:20" x14ac:dyDescent="0.35">
      <c r="A9966" s="4">
        <v>9965</v>
      </c>
      <c r="B9966" s="4" t="s">
        <v>23</v>
      </c>
      <c r="C9966" s="4" t="s">
        <v>16</v>
      </c>
      <c r="D9966" s="4" t="s">
        <v>17</v>
      </c>
      <c r="E9966" s="4" t="s">
        <v>26</v>
      </c>
      <c r="F9966" s="10" t="s">
        <v>75</v>
      </c>
      <c r="G9966" s="11" t="s">
        <v>391</v>
      </c>
      <c r="H9966" s="4">
        <v>87</v>
      </c>
      <c r="I9966" s="12">
        <v>23382.080000000002</v>
      </c>
      <c r="J9966" s="12">
        <v>2034240.96</v>
      </c>
      <c r="K9966" s="12">
        <v>575.85</v>
      </c>
      <c r="L9966" s="4">
        <v>252</v>
      </c>
      <c r="M9966" s="4" t="s">
        <v>21</v>
      </c>
      <c r="N9966" s="4" t="str" cm="1">
        <f t="array" ref="N9966">_xlfn.SWITCH(E9966,"Delhi","North","Chennai","South","Hyderabad","South","Mumbai","Central","Bangalore","South")</f>
        <v>South</v>
      </c>
      <c r="O9966" s="12">
        <v>147801.88</v>
      </c>
      <c r="P9966" s="4">
        <f>Table1[[#This Row],[Delivery_Date]]-Table1[[#This Row],[Order_Date]]</f>
        <v>15</v>
      </c>
      <c r="Q9966" s="4" t="str">
        <f>IF(Table1[[#This Row],[Delivery delay days]]&gt;5,"delay","on time")</f>
        <v>delay</v>
      </c>
      <c r="R9966" s="10">
        <f>DATEVALUE(Table1[[#This Row],[Delivery_Date]])</f>
        <v>45244</v>
      </c>
      <c r="S9966" s="10">
        <f>DATEVALUE(Table1[[#This Row],[Order_Date]])</f>
        <v>45229</v>
      </c>
      <c r="T9966" s="4" t="str" cm="1">
        <f t="array" ref="T9966">_xlfn.IFS(Table1[[#This Row],[Inventory_Level]]&lt;=200,"low",Table1[[#This Row],[Inventory_Level]]&gt;=700,"high",Table1[[#This Row],[Inventory_Level]]&gt;200,"medium")</f>
        <v>medium</v>
      </c>
    </row>
    <row r="9967" spans="1:20" x14ac:dyDescent="0.35">
      <c r="A9967" s="4">
        <v>9966</v>
      </c>
      <c r="B9967" s="4" t="s">
        <v>31</v>
      </c>
      <c r="C9967" s="4" t="s">
        <v>16</v>
      </c>
      <c r="D9967" s="4" t="s">
        <v>45</v>
      </c>
      <c r="E9967" s="4" t="s">
        <v>46</v>
      </c>
      <c r="F9967" s="10" t="s">
        <v>366</v>
      </c>
      <c r="G9967" s="11" t="s">
        <v>303</v>
      </c>
      <c r="H9967" s="4">
        <v>13</v>
      </c>
      <c r="I9967" s="12">
        <v>41793.54</v>
      </c>
      <c r="J9967" s="12">
        <v>543316.02</v>
      </c>
      <c r="K9967" s="12">
        <v>3033.03</v>
      </c>
      <c r="L9967" s="4">
        <v>498</v>
      </c>
      <c r="M9967" s="4" t="s">
        <v>29</v>
      </c>
      <c r="N9967" s="4" t="str" cm="1">
        <f t="array" ref="N9967">_xlfn.SWITCH(E9967,"Delhi","North","Chennai","South","Hyderabad","South","Mumbai","Central","Bangalore","South")</f>
        <v>South</v>
      </c>
      <c r="O9967" s="12">
        <v>38363.910000000003</v>
      </c>
      <c r="P9967" s="4">
        <f>Table1[[#This Row],[Delivery_Date]]-Table1[[#This Row],[Order_Date]]</f>
        <v>5</v>
      </c>
      <c r="Q9967" s="4" t="str">
        <f>IF(Table1[[#This Row],[Delivery delay days]]&gt;5,"delay","on time")</f>
        <v>on time</v>
      </c>
      <c r="R9967" s="10">
        <f>DATEVALUE(Table1[[#This Row],[Delivery_Date]])</f>
        <v>45238</v>
      </c>
      <c r="S9967" s="10">
        <f>DATEVALUE(Table1[[#This Row],[Order_Date]])</f>
        <v>45233</v>
      </c>
      <c r="T9967" s="4" t="str" cm="1">
        <f t="array" ref="T9967">_xlfn.IFS(Table1[[#This Row],[Inventory_Level]]&lt;=200,"low",Table1[[#This Row],[Inventory_Level]]&gt;=700,"high",Table1[[#This Row],[Inventory_Level]]&gt;200,"medium")</f>
        <v>medium</v>
      </c>
    </row>
    <row r="9968" spans="1:20" x14ac:dyDescent="0.35">
      <c r="A9968" s="4">
        <v>9967</v>
      </c>
      <c r="B9968" s="4" t="s">
        <v>51</v>
      </c>
      <c r="C9968" s="4" t="s">
        <v>38</v>
      </c>
      <c r="D9968" s="4" t="s">
        <v>32</v>
      </c>
      <c r="E9968" s="4" t="s">
        <v>60</v>
      </c>
      <c r="F9968" s="10" t="s">
        <v>109</v>
      </c>
      <c r="G9968" s="11" t="s">
        <v>302</v>
      </c>
      <c r="H9968" s="4">
        <v>64</v>
      </c>
      <c r="I9968" s="12">
        <v>20276.77</v>
      </c>
      <c r="J9968" s="12">
        <v>1297713.28</v>
      </c>
      <c r="K9968" s="12">
        <v>4001.57</v>
      </c>
      <c r="L9968" s="4">
        <v>861</v>
      </c>
      <c r="M9968" s="4" t="s">
        <v>21</v>
      </c>
      <c r="N9968" s="4" t="str" cm="1">
        <f t="array" ref="N9968">_xlfn.SWITCH(E9968,"Delhi","North","Chennai","South","Hyderabad","South","Mumbai","Central","Bangalore","South")</f>
        <v>South</v>
      </c>
      <c r="O9968" s="12">
        <v>263870.7</v>
      </c>
      <c r="P9968" s="4">
        <f>Table1[[#This Row],[Delivery_Date]]-Table1[[#This Row],[Order_Date]]</f>
        <v>3</v>
      </c>
      <c r="Q9968" s="4" t="str">
        <f>IF(Table1[[#This Row],[Delivery delay days]]&gt;5,"delay","on time")</f>
        <v>on time</v>
      </c>
      <c r="R9968" s="10">
        <f>DATEVALUE(Table1[[#This Row],[Delivery_Date]])</f>
        <v>45166</v>
      </c>
      <c r="S9968" s="10">
        <f>DATEVALUE(Table1[[#This Row],[Order_Date]])</f>
        <v>45163</v>
      </c>
      <c r="T9968" s="4" t="str" cm="1">
        <f t="array" ref="T9968">_xlfn.IFS(Table1[[#This Row],[Inventory_Level]]&lt;=200,"low",Table1[[#This Row],[Inventory_Level]]&gt;=700,"high",Table1[[#This Row],[Inventory_Level]]&gt;200,"medium")</f>
        <v>high</v>
      </c>
    </row>
    <row r="9969" spans="1:20" x14ac:dyDescent="0.35">
      <c r="A9969" s="4">
        <v>9968</v>
      </c>
      <c r="B9969" s="4" t="s">
        <v>59</v>
      </c>
      <c r="C9969" s="4" t="s">
        <v>24</v>
      </c>
      <c r="D9969" s="4" t="s">
        <v>25</v>
      </c>
      <c r="E9969" s="4" t="s">
        <v>60</v>
      </c>
      <c r="F9969" s="10" t="s">
        <v>413</v>
      </c>
      <c r="G9969" s="11" t="s">
        <v>258</v>
      </c>
      <c r="H9969" s="4">
        <v>67</v>
      </c>
      <c r="I9969" s="12">
        <v>25099.97</v>
      </c>
      <c r="J9969" s="12">
        <v>1681697.99</v>
      </c>
      <c r="K9969" s="12">
        <v>4053.63</v>
      </c>
      <c r="L9969" s="4">
        <v>1</v>
      </c>
      <c r="M9969" s="4" t="s">
        <v>35</v>
      </c>
      <c r="N9969" s="4" t="str" cm="1">
        <f t="array" ref="N9969">_xlfn.SWITCH(E9969,"Delhi","North","Chennai","South","Hyderabad","South","Mumbai","Central","Bangalore","South")</f>
        <v>South</v>
      </c>
      <c r="O9969" s="12">
        <v>340671.14</v>
      </c>
      <c r="P9969" s="4">
        <f>Table1[[#This Row],[Delivery_Date]]-Table1[[#This Row],[Order_Date]]</f>
        <v>11</v>
      </c>
      <c r="Q9969" s="4" t="str">
        <f>IF(Table1[[#This Row],[Delivery delay days]]&gt;5,"delay","on time")</f>
        <v>delay</v>
      </c>
      <c r="R9969" s="10">
        <f>DATEVALUE(Table1[[#This Row],[Delivery_Date]])</f>
        <v>45062</v>
      </c>
      <c r="S9969" s="10">
        <f>DATEVALUE(Table1[[#This Row],[Order_Date]])</f>
        <v>45051</v>
      </c>
      <c r="T9969" s="4" t="str" cm="1">
        <f t="array" ref="T9969">_xlfn.IFS(Table1[[#This Row],[Inventory_Level]]&lt;=200,"low",Table1[[#This Row],[Inventory_Level]]&gt;=700,"high",Table1[[#This Row],[Inventory_Level]]&gt;200,"medium")</f>
        <v>low</v>
      </c>
    </row>
    <row r="9970" spans="1:20" x14ac:dyDescent="0.35">
      <c r="A9970" s="4">
        <v>9969</v>
      </c>
      <c r="B9970" s="4" t="s">
        <v>37</v>
      </c>
      <c r="C9970" s="4" t="s">
        <v>24</v>
      </c>
      <c r="D9970" s="4" t="s">
        <v>45</v>
      </c>
      <c r="E9970" s="4" t="s">
        <v>46</v>
      </c>
      <c r="F9970" s="10" t="s">
        <v>331</v>
      </c>
      <c r="G9970" s="11" t="s">
        <v>138</v>
      </c>
      <c r="H9970" s="4">
        <v>48</v>
      </c>
      <c r="I9970" s="12">
        <v>5455.14</v>
      </c>
      <c r="J9970" s="12">
        <v>261846.72</v>
      </c>
      <c r="K9970" s="12">
        <v>2738.04</v>
      </c>
      <c r="L9970" s="4">
        <v>710</v>
      </c>
      <c r="M9970" s="4" t="s">
        <v>42</v>
      </c>
      <c r="N9970" s="4" t="str" cm="1">
        <f t="array" ref="N9970">_xlfn.SWITCH(E9970,"Delhi","North","Chennai","South","Hyderabad","South","Mumbai","Central","Bangalore","South")</f>
        <v>South</v>
      </c>
      <c r="O9970" s="12">
        <v>56976.7</v>
      </c>
      <c r="P9970" s="4">
        <f>Table1[[#This Row],[Delivery_Date]]-Table1[[#This Row],[Order_Date]]</f>
        <v>14</v>
      </c>
      <c r="Q9970" s="4" t="str">
        <f>IF(Table1[[#This Row],[Delivery delay days]]&gt;5,"delay","on time")</f>
        <v>delay</v>
      </c>
      <c r="R9970" s="10">
        <f>DATEVALUE(Table1[[#This Row],[Delivery_Date]])</f>
        <v>44946</v>
      </c>
      <c r="S9970" s="10">
        <f>DATEVALUE(Table1[[#This Row],[Order_Date]])</f>
        <v>44932</v>
      </c>
      <c r="T9970" s="4" t="str" cm="1">
        <f t="array" ref="T9970">_xlfn.IFS(Table1[[#This Row],[Inventory_Level]]&lt;=200,"low",Table1[[#This Row],[Inventory_Level]]&gt;=700,"high",Table1[[#This Row],[Inventory_Level]]&gt;200,"medium")</f>
        <v>high</v>
      </c>
    </row>
    <row r="9971" spans="1:20" x14ac:dyDescent="0.35">
      <c r="A9971" s="4">
        <v>9970</v>
      </c>
      <c r="B9971" s="4" t="s">
        <v>51</v>
      </c>
      <c r="C9971" s="4" t="s">
        <v>38</v>
      </c>
      <c r="D9971" s="4" t="s">
        <v>45</v>
      </c>
      <c r="E9971" s="4" t="s">
        <v>18</v>
      </c>
      <c r="F9971" s="10" t="s">
        <v>69</v>
      </c>
      <c r="G9971" s="11" t="s">
        <v>419</v>
      </c>
      <c r="H9971" s="4">
        <v>81</v>
      </c>
      <c r="I9971" s="12">
        <v>25958.13</v>
      </c>
      <c r="J9971" s="12">
        <v>2102608.5299999998</v>
      </c>
      <c r="K9971" s="12">
        <v>2252.83</v>
      </c>
      <c r="L9971" s="4">
        <v>592</v>
      </c>
      <c r="M9971" s="4" t="s">
        <v>21</v>
      </c>
      <c r="N9971" s="4" t="str" cm="1">
        <f t="array" ref="N9971">_xlfn.SWITCH(E9971,"Delhi","North","Chennai","South","Hyderabad","South","Mumbai","Central","Bangalore","South")</f>
        <v>North</v>
      </c>
      <c r="O9971" s="12">
        <v>467423.76</v>
      </c>
      <c r="P9971" s="4">
        <f>Table1[[#This Row],[Delivery_Date]]-Table1[[#This Row],[Order_Date]]</f>
        <v>1</v>
      </c>
      <c r="Q9971" s="4" t="str">
        <f>IF(Table1[[#This Row],[Delivery delay days]]&gt;5,"delay","on time")</f>
        <v>on time</v>
      </c>
      <c r="R9971" s="10">
        <f>DATEVALUE(Table1[[#This Row],[Delivery_Date]])</f>
        <v>44929</v>
      </c>
      <c r="S9971" s="10">
        <f>DATEVALUE(Table1[[#This Row],[Order_Date]])</f>
        <v>44928</v>
      </c>
      <c r="T9971" s="4" t="str" cm="1">
        <f t="array" ref="T9971">_xlfn.IFS(Table1[[#This Row],[Inventory_Level]]&lt;=200,"low",Table1[[#This Row],[Inventory_Level]]&gt;=700,"high",Table1[[#This Row],[Inventory_Level]]&gt;200,"medium")</f>
        <v>medium</v>
      </c>
    </row>
    <row r="9972" spans="1:20" x14ac:dyDescent="0.35">
      <c r="A9972" s="4">
        <v>9971</v>
      </c>
      <c r="B9972" s="4" t="s">
        <v>31</v>
      </c>
      <c r="C9972" s="4" t="s">
        <v>24</v>
      </c>
      <c r="D9972" s="4" t="s">
        <v>17</v>
      </c>
      <c r="E9972" s="4" t="s">
        <v>60</v>
      </c>
      <c r="F9972" s="10" t="s">
        <v>367</v>
      </c>
      <c r="G9972" s="11" t="s">
        <v>362</v>
      </c>
      <c r="H9972" s="4">
        <v>2</v>
      </c>
      <c r="I9972" s="12">
        <v>23619.71</v>
      </c>
      <c r="J9972" s="12">
        <v>47239.42</v>
      </c>
      <c r="K9972" s="12">
        <v>1145.8599999999999</v>
      </c>
      <c r="L9972" s="4">
        <v>275</v>
      </c>
      <c r="M9972" s="4" t="s">
        <v>42</v>
      </c>
      <c r="N9972" s="4" t="str" cm="1">
        <f t="array" ref="N9972">_xlfn.SWITCH(E9972,"Delhi","North","Chennai","South","Hyderabad","South","Mumbai","Central","Bangalore","South")</f>
        <v>South</v>
      </c>
      <c r="O9972" s="12">
        <v>9868.77</v>
      </c>
      <c r="P9972" s="4">
        <f>Table1[[#This Row],[Delivery_Date]]-Table1[[#This Row],[Order_Date]]</f>
        <v>1</v>
      </c>
      <c r="Q9972" s="4" t="str">
        <f>IF(Table1[[#This Row],[Delivery delay days]]&gt;5,"delay","on time")</f>
        <v>on time</v>
      </c>
      <c r="R9972" s="10">
        <f>DATEVALUE(Table1[[#This Row],[Delivery_Date]])</f>
        <v>45075</v>
      </c>
      <c r="S9972" s="10">
        <f>DATEVALUE(Table1[[#This Row],[Order_Date]])</f>
        <v>45074</v>
      </c>
      <c r="T9972" s="4" t="str" cm="1">
        <f t="array" ref="T9972">_xlfn.IFS(Table1[[#This Row],[Inventory_Level]]&lt;=200,"low",Table1[[#This Row],[Inventory_Level]]&gt;=700,"high",Table1[[#This Row],[Inventory_Level]]&gt;200,"medium")</f>
        <v>medium</v>
      </c>
    </row>
    <row r="9973" spans="1:20" x14ac:dyDescent="0.35">
      <c r="A9973" s="4">
        <v>9972</v>
      </c>
      <c r="B9973" s="4" t="s">
        <v>59</v>
      </c>
      <c r="C9973" s="4" t="s">
        <v>38</v>
      </c>
      <c r="D9973" s="4" t="s">
        <v>25</v>
      </c>
      <c r="E9973" s="4" t="s">
        <v>52</v>
      </c>
      <c r="F9973" s="10" t="s">
        <v>296</v>
      </c>
      <c r="G9973" s="11" t="s">
        <v>379</v>
      </c>
      <c r="H9973" s="4">
        <v>62</v>
      </c>
      <c r="I9973" s="12">
        <v>33021.67</v>
      </c>
      <c r="J9973" s="12">
        <v>2047343.54</v>
      </c>
      <c r="K9973" s="12">
        <v>2131.37</v>
      </c>
      <c r="L9973" s="4">
        <v>502</v>
      </c>
      <c r="M9973" s="4" t="s">
        <v>29</v>
      </c>
      <c r="N9973" s="4" t="str" cm="1">
        <f t="array" ref="N9973">_xlfn.SWITCH(E9973,"Delhi","North","Chennai","South","Hyderabad","South","Mumbai","Central","Bangalore","South")</f>
        <v>Central</v>
      </c>
      <c r="O9973" s="12">
        <v>334304.48</v>
      </c>
      <c r="P9973" s="4">
        <f>Table1[[#This Row],[Delivery_Date]]-Table1[[#This Row],[Order_Date]]</f>
        <v>15</v>
      </c>
      <c r="Q9973" s="4" t="str">
        <f>IF(Table1[[#This Row],[Delivery delay days]]&gt;5,"delay","on time")</f>
        <v>delay</v>
      </c>
      <c r="R9973" s="10">
        <f>DATEVALUE(Table1[[#This Row],[Delivery_Date]])</f>
        <v>45099</v>
      </c>
      <c r="S9973" s="10">
        <f>DATEVALUE(Table1[[#This Row],[Order_Date]])</f>
        <v>45084</v>
      </c>
      <c r="T9973" s="4" t="str" cm="1">
        <f t="array" ref="T9973">_xlfn.IFS(Table1[[#This Row],[Inventory_Level]]&lt;=200,"low",Table1[[#This Row],[Inventory_Level]]&gt;=700,"high",Table1[[#This Row],[Inventory_Level]]&gt;200,"medium")</f>
        <v>medium</v>
      </c>
    </row>
    <row r="9974" spans="1:20" x14ac:dyDescent="0.35">
      <c r="A9974" s="4">
        <v>9973</v>
      </c>
      <c r="B9974" s="4" t="s">
        <v>51</v>
      </c>
      <c r="C9974" s="4" t="s">
        <v>24</v>
      </c>
      <c r="D9974" s="4" t="s">
        <v>32</v>
      </c>
      <c r="E9974" s="4" t="s">
        <v>18</v>
      </c>
      <c r="F9974" s="10" t="s">
        <v>176</v>
      </c>
      <c r="G9974" s="11" t="s">
        <v>353</v>
      </c>
      <c r="H9974" s="4">
        <v>69</v>
      </c>
      <c r="I9974" s="12">
        <v>4979.43</v>
      </c>
      <c r="J9974" s="12">
        <v>343580.67</v>
      </c>
      <c r="K9974" s="12">
        <v>2099.2600000000002</v>
      </c>
      <c r="L9974" s="4">
        <v>901</v>
      </c>
      <c r="M9974" s="4" t="s">
        <v>29</v>
      </c>
      <c r="N9974" s="4" t="str" cm="1">
        <f t="array" ref="N9974">_xlfn.SWITCH(E9974,"Delhi","North","Chennai","South","Hyderabad","South","Mumbai","Central","Bangalore","South")</f>
        <v>North</v>
      </c>
      <c r="O9974" s="12">
        <v>59547.86</v>
      </c>
      <c r="P9974" s="4">
        <f>Table1[[#This Row],[Delivery_Date]]-Table1[[#This Row],[Order_Date]]</f>
        <v>5</v>
      </c>
      <c r="Q9974" s="4" t="str">
        <f>IF(Table1[[#This Row],[Delivery delay days]]&gt;5,"delay","on time")</f>
        <v>on time</v>
      </c>
      <c r="R9974" s="10">
        <f>DATEVALUE(Table1[[#This Row],[Delivery_Date]])</f>
        <v>45106</v>
      </c>
      <c r="S9974" s="10">
        <f>DATEVALUE(Table1[[#This Row],[Order_Date]])</f>
        <v>45101</v>
      </c>
      <c r="T9974" s="4" t="str" cm="1">
        <f t="array" ref="T9974">_xlfn.IFS(Table1[[#This Row],[Inventory_Level]]&lt;=200,"low",Table1[[#This Row],[Inventory_Level]]&gt;=700,"high",Table1[[#This Row],[Inventory_Level]]&gt;200,"medium")</f>
        <v>high</v>
      </c>
    </row>
    <row r="9975" spans="1:20" x14ac:dyDescent="0.35">
      <c r="A9975" s="4">
        <v>9974</v>
      </c>
      <c r="B9975" s="4" t="s">
        <v>51</v>
      </c>
      <c r="C9975" s="4" t="s">
        <v>24</v>
      </c>
      <c r="D9975" s="4" t="s">
        <v>32</v>
      </c>
      <c r="E9975" s="4" t="s">
        <v>26</v>
      </c>
      <c r="F9975" s="10" t="s">
        <v>71</v>
      </c>
      <c r="G9975" s="11" t="s">
        <v>350</v>
      </c>
      <c r="H9975" s="4">
        <v>53</v>
      </c>
      <c r="I9975" s="12">
        <v>49476.1</v>
      </c>
      <c r="J9975" s="12">
        <v>2622233.2999999998</v>
      </c>
      <c r="K9975" s="12">
        <v>4683.5200000000004</v>
      </c>
      <c r="L9975" s="4">
        <v>891</v>
      </c>
      <c r="M9975" s="4" t="s">
        <v>35</v>
      </c>
      <c r="N9975" s="4" t="str" cm="1">
        <f t="array" ref="N9975">_xlfn.SWITCH(E9975,"Delhi","North","Chennai","South","Hyderabad","South","Mumbai","Central","Bangalore","South")</f>
        <v>South</v>
      </c>
      <c r="O9975" s="12">
        <v>519400.12</v>
      </c>
      <c r="P9975" s="4">
        <f>Table1[[#This Row],[Delivery_Date]]-Table1[[#This Row],[Order_Date]]</f>
        <v>4</v>
      </c>
      <c r="Q9975" s="4" t="str">
        <f>IF(Table1[[#This Row],[Delivery delay days]]&gt;5,"delay","on time")</f>
        <v>on time</v>
      </c>
      <c r="R9975" s="10">
        <f>DATEVALUE(Table1[[#This Row],[Delivery_Date]])</f>
        <v>45264</v>
      </c>
      <c r="S9975" s="10">
        <f>DATEVALUE(Table1[[#This Row],[Order_Date]])</f>
        <v>45260</v>
      </c>
      <c r="T9975" s="4" t="str" cm="1">
        <f t="array" ref="T9975">_xlfn.IFS(Table1[[#This Row],[Inventory_Level]]&lt;=200,"low",Table1[[#This Row],[Inventory_Level]]&gt;=700,"high",Table1[[#This Row],[Inventory_Level]]&gt;200,"medium")</f>
        <v>high</v>
      </c>
    </row>
    <row r="9976" spans="1:20" x14ac:dyDescent="0.35">
      <c r="A9976" s="4">
        <v>9975</v>
      </c>
      <c r="B9976" s="4" t="s">
        <v>23</v>
      </c>
      <c r="C9976" s="4" t="s">
        <v>38</v>
      </c>
      <c r="D9976" s="4" t="s">
        <v>32</v>
      </c>
      <c r="E9976" s="4" t="s">
        <v>18</v>
      </c>
      <c r="F9976" s="10" t="s">
        <v>225</v>
      </c>
      <c r="G9976" s="11" t="s">
        <v>234</v>
      </c>
      <c r="H9976" s="4">
        <v>17</v>
      </c>
      <c r="I9976" s="12">
        <v>29015.75</v>
      </c>
      <c r="J9976" s="12">
        <v>493267.75</v>
      </c>
      <c r="K9976" s="12">
        <v>4545.22</v>
      </c>
      <c r="L9976" s="4">
        <v>278</v>
      </c>
      <c r="M9976" s="4" t="s">
        <v>42</v>
      </c>
      <c r="N9976" s="4" t="str" cm="1">
        <f t="array" ref="N9976">_xlfn.SWITCH(E9976,"Delhi","North","Chennai","South","Hyderabad","South","Mumbai","Central","Bangalore","South")</f>
        <v>North</v>
      </c>
      <c r="O9976" s="12">
        <v>25325.97</v>
      </c>
      <c r="P9976" s="4">
        <f>Table1[[#This Row],[Delivery_Date]]-Table1[[#This Row],[Order_Date]]</f>
        <v>8</v>
      </c>
      <c r="Q9976" s="4" t="str">
        <f>IF(Table1[[#This Row],[Delivery delay days]]&gt;5,"delay","on time")</f>
        <v>delay</v>
      </c>
      <c r="R9976" s="10">
        <f>DATEVALUE(Table1[[#This Row],[Delivery_Date]])</f>
        <v>45047</v>
      </c>
      <c r="S9976" s="10">
        <f>DATEVALUE(Table1[[#This Row],[Order_Date]])</f>
        <v>45039</v>
      </c>
      <c r="T9976" s="4" t="str" cm="1">
        <f t="array" ref="T9976">_xlfn.IFS(Table1[[#This Row],[Inventory_Level]]&lt;=200,"low",Table1[[#This Row],[Inventory_Level]]&gt;=700,"high",Table1[[#This Row],[Inventory_Level]]&gt;200,"medium")</f>
        <v>medium</v>
      </c>
    </row>
    <row r="9977" spans="1:20" x14ac:dyDescent="0.35">
      <c r="A9977" s="4">
        <v>9976</v>
      </c>
      <c r="B9977" s="4" t="s">
        <v>31</v>
      </c>
      <c r="C9977" s="4" t="s">
        <v>24</v>
      </c>
      <c r="D9977" s="4" t="s">
        <v>39</v>
      </c>
      <c r="E9977" s="4" t="s">
        <v>46</v>
      </c>
      <c r="F9977" s="10" t="s">
        <v>178</v>
      </c>
      <c r="G9977" s="11" t="s">
        <v>40</v>
      </c>
      <c r="H9977" s="4">
        <v>49</v>
      </c>
      <c r="I9977" s="12">
        <v>42720.03</v>
      </c>
      <c r="J9977" s="12">
        <v>2093281.47</v>
      </c>
      <c r="K9977" s="12">
        <v>2565.66</v>
      </c>
      <c r="L9977" s="4">
        <v>317</v>
      </c>
      <c r="M9977" s="4" t="s">
        <v>35</v>
      </c>
      <c r="N9977" s="4" t="str" cm="1">
        <f t="array" ref="N9977">_xlfn.SWITCH(E9977,"Delhi","North","Chennai","South","Hyderabad","South","Mumbai","Central","Bangalore","South")</f>
        <v>South</v>
      </c>
      <c r="O9977" s="12">
        <v>414607.83</v>
      </c>
      <c r="P9977" s="4">
        <f>Table1[[#This Row],[Delivery_Date]]-Table1[[#This Row],[Order_Date]]</f>
        <v>10</v>
      </c>
      <c r="Q9977" s="4" t="str">
        <f>IF(Table1[[#This Row],[Delivery delay days]]&gt;5,"delay","on time")</f>
        <v>delay</v>
      </c>
      <c r="R9977" s="10">
        <f>DATEVALUE(Table1[[#This Row],[Delivery_Date]])</f>
        <v>45033</v>
      </c>
      <c r="S9977" s="10">
        <f>DATEVALUE(Table1[[#This Row],[Order_Date]])</f>
        <v>45023</v>
      </c>
      <c r="T9977" s="4" t="str" cm="1">
        <f t="array" ref="T9977">_xlfn.IFS(Table1[[#This Row],[Inventory_Level]]&lt;=200,"low",Table1[[#This Row],[Inventory_Level]]&gt;=700,"high",Table1[[#This Row],[Inventory_Level]]&gt;200,"medium")</f>
        <v>medium</v>
      </c>
    </row>
    <row r="9978" spans="1:20" x14ac:dyDescent="0.35">
      <c r="A9978" s="4">
        <v>9977</v>
      </c>
      <c r="B9978" s="4" t="s">
        <v>23</v>
      </c>
      <c r="C9978" s="4" t="s">
        <v>24</v>
      </c>
      <c r="D9978" s="4" t="s">
        <v>17</v>
      </c>
      <c r="E9978" s="4" t="s">
        <v>46</v>
      </c>
      <c r="F9978" s="10" t="s">
        <v>184</v>
      </c>
      <c r="G9978" s="11" t="s">
        <v>325</v>
      </c>
      <c r="H9978" s="4">
        <v>92</v>
      </c>
      <c r="I9978" s="12">
        <v>36986.089999999997</v>
      </c>
      <c r="J9978" s="12">
        <v>3402720.28</v>
      </c>
      <c r="K9978" s="12">
        <v>4735.57</v>
      </c>
      <c r="L9978" s="4">
        <v>813</v>
      </c>
      <c r="M9978" s="4" t="s">
        <v>35</v>
      </c>
      <c r="N9978" s="4" t="str" cm="1">
        <f t="array" ref="N9978">_xlfn.SWITCH(E9978,"Delhi","North","Chennai","South","Hyderabad","South","Mumbai","Central","Bangalore","South")</f>
        <v>South</v>
      </c>
      <c r="O9978" s="12">
        <v>672779.85</v>
      </c>
      <c r="P9978" s="4">
        <f>Table1[[#This Row],[Delivery_Date]]-Table1[[#This Row],[Order_Date]]</f>
        <v>1</v>
      </c>
      <c r="Q9978" s="4" t="str">
        <f>IF(Table1[[#This Row],[Delivery delay days]]&gt;5,"delay","on time")</f>
        <v>on time</v>
      </c>
      <c r="R9978" s="10">
        <f>DATEVALUE(Table1[[#This Row],[Delivery_Date]])</f>
        <v>44945</v>
      </c>
      <c r="S9978" s="10">
        <f>DATEVALUE(Table1[[#This Row],[Order_Date]])</f>
        <v>44944</v>
      </c>
      <c r="T9978" s="4" t="str" cm="1">
        <f t="array" ref="T9978">_xlfn.IFS(Table1[[#This Row],[Inventory_Level]]&lt;=200,"low",Table1[[#This Row],[Inventory_Level]]&gt;=700,"high",Table1[[#This Row],[Inventory_Level]]&gt;200,"medium")</f>
        <v>high</v>
      </c>
    </row>
    <row r="9979" spans="1:20" x14ac:dyDescent="0.35">
      <c r="A9979" s="4">
        <v>9978</v>
      </c>
      <c r="B9979" s="4" t="s">
        <v>51</v>
      </c>
      <c r="C9979" s="4" t="s">
        <v>24</v>
      </c>
      <c r="D9979" s="4" t="s">
        <v>32</v>
      </c>
      <c r="E9979" s="4" t="s">
        <v>60</v>
      </c>
      <c r="F9979" s="10" t="s">
        <v>202</v>
      </c>
      <c r="G9979" s="11" t="s">
        <v>103</v>
      </c>
      <c r="H9979" s="4">
        <v>67</v>
      </c>
      <c r="I9979" s="12">
        <v>24853.19</v>
      </c>
      <c r="J9979" s="12">
        <v>1665163.73</v>
      </c>
      <c r="K9979" s="12">
        <v>317.91000000000003</v>
      </c>
      <c r="L9979" s="4">
        <v>717</v>
      </c>
      <c r="M9979" s="4" t="s">
        <v>21</v>
      </c>
      <c r="N9979" s="4" t="str" cm="1">
        <f t="array" ref="N9979">_xlfn.SWITCH(E9979,"Delhi","North","Chennai","South","Hyderabad","South","Mumbai","Central","Bangalore","South")</f>
        <v>South</v>
      </c>
      <c r="O9979" s="12">
        <v>291262.68</v>
      </c>
      <c r="P9979" s="4">
        <f>Table1[[#This Row],[Delivery_Date]]-Table1[[#This Row],[Order_Date]]</f>
        <v>3</v>
      </c>
      <c r="Q9979" s="4" t="str">
        <f>IF(Table1[[#This Row],[Delivery delay days]]&gt;5,"delay","on time")</f>
        <v>on time</v>
      </c>
      <c r="R9979" s="10">
        <f>DATEVALUE(Table1[[#This Row],[Delivery_Date]])</f>
        <v>45004</v>
      </c>
      <c r="S9979" s="10">
        <f>DATEVALUE(Table1[[#This Row],[Order_Date]])</f>
        <v>45001</v>
      </c>
      <c r="T9979" s="4" t="str" cm="1">
        <f t="array" ref="T9979">_xlfn.IFS(Table1[[#This Row],[Inventory_Level]]&lt;=200,"low",Table1[[#This Row],[Inventory_Level]]&gt;=700,"high",Table1[[#This Row],[Inventory_Level]]&gt;200,"medium")</f>
        <v>high</v>
      </c>
    </row>
    <row r="9980" spans="1:20" x14ac:dyDescent="0.35">
      <c r="A9980" s="4">
        <v>9979</v>
      </c>
      <c r="B9980" s="4" t="s">
        <v>51</v>
      </c>
      <c r="C9980" s="4" t="s">
        <v>16</v>
      </c>
      <c r="D9980" s="4" t="s">
        <v>25</v>
      </c>
      <c r="E9980" s="4" t="s">
        <v>60</v>
      </c>
      <c r="F9980" s="10" t="s">
        <v>279</v>
      </c>
      <c r="G9980" s="11" t="s">
        <v>342</v>
      </c>
      <c r="H9980" s="4">
        <v>55</v>
      </c>
      <c r="I9980" s="12">
        <v>48750.49</v>
      </c>
      <c r="J9980" s="12">
        <v>2681276.9500000002</v>
      </c>
      <c r="K9980" s="12">
        <v>2742.85</v>
      </c>
      <c r="L9980" s="4">
        <v>19</v>
      </c>
      <c r="M9980" s="4" t="s">
        <v>35</v>
      </c>
      <c r="N9980" s="4" t="str" cm="1">
        <f t="array" ref="N9980">_xlfn.SWITCH(E9980,"Delhi","North","Chennai","South","Hyderabad","South","Mumbai","Central","Bangalore","South")</f>
        <v>South</v>
      </c>
      <c r="O9980" s="12">
        <v>461278.77</v>
      </c>
      <c r="P9980" s="4">
        <f>Table1[[#This Row],[Delivery_Date]]-Table1[[#This Row],[Order_Date]]</f>
        <v>15</v>
      </c>
      <c r="Q9980" s="4" t="str">
        <f>IF(Table1[[#This Row],[Delivery delay days]]&gt;5,"delay","on time")</f>
        <v>delay</v>
      </c>
      <c r="R9980" s="10">
        <f>DATEVALUE(Table1[[#This Row],[Delivery_Date]])</f>
        <v>45186</v>
      </c>
      <c r="S9980" s="10">
        <f>DATEVALUE(Table1[[#This Row],[Order_Date]])</f>
        <v>45171</v>
      </c>
      <c r="T9980" s="4" t="str" cm="1">
        <f t="array" ref="T9980">_xlfn.IFS(Table1[[#This Row],[Inventory_Level]]&lt;=200,"low",Table1[[#This Row],[Inventory_Level]]&gt;=700,"high",Table1[[#This Row],[Inventory_Level]]&gt;200,"medium")</f>
        <v>low</v>
      </c>
    </row>
    <row r="9981" spans="1:20" x14ac:dyDescent="0.35">
      <c r="A9981" s="4">
        <v>9980</v>
      </c>
      <c r="B9981" s="4" t="s">
        <v>44</v>
      </c>
      <c r="C9981" s="4" t="s">
        <v>38</v>
      </c>
      <c r="D9981" s="4" t="s">
        <v>32</v>
      </c>
      <c r="E9981" s="4" t="s">
        <v>52</v>
      </c>
      <c r="F9981" s="10" t="s">
        <v>120</v>
      </c>
      <c r="G9981" s="11" t="s">
        <v>99</v>
      </c>
      <c r="H9981" s="4">
        <v>37</v>
      </c>
      <c r="I9981" s="12">
        <v>35192.660000000003</v>
      </c>
      <c r="J9981" s="12">
        <v>1302128.42</v>
      </c>
      <c r="K9981" s="12">
        <v>4495.49</v>
      </c>
      <c r="L9981" s="4">
        <v>663</v>
      </c>
      <c r="M9981" s="4" t="s">
        <v>29</v>
      </c>
      <c r="N9981" s="4" t="str" cm="1">
        <f t="array" ref="N9981">_xlfn.SWITCH(E9981,"Delhi","North","Chennai","South","Hyderabad","South","Mumbai","Central","Bangalore","South")</f>
        <v>Central</v>
      </c>
      <c r="O9981" s="12">
        <v>228445.12</v>
      </c>
      <c r="P9981" s="4">
        <f>Table1[[#This Row],[Delivery_Date]]-Table1[[#This Row],[Order_Date]]</f>
        <v>5</v>
      </c>
      <c r="Q9981" s="4" t="str">
        <f>IF(Table1[[#This Row],[Delivery delay days]]&gt;5,"delay","on time")</f>
        <v>on time</v>
      </c>
      <c r="R9981" s="10">
        <f>DATEVALUE(Table1[[#This Row],[Delivery_Date]])</f>
        <v>45081</v>
      </c>
      <c r="S9981" s="10">
        <f>DATEVALUE(Table1[[#This Row],[Order_Date]])</f>
        <v>45076</v>
      </c>
      <c r="T9981" s="4" t="str" cm="1">
        <f t="array" ref="T9981">_xlfn.IFS(Table1[[#This Row],[Inventory_Level]]&lt;=200,"low",Table1[[#This Row],[Inventory_Level]]&gt;=700,"high",Table1[[#This Row],[Inventory_Level]]&gt;200,"medium")</f>
        <v>medium</v>
      </c>
    </row>
    <row r="9982" spans="1:20" x14ac:dyDescent="0.35">
      <c r="A9982" s="4">
        <v>9981</v>
      </c>
      <c r="B9982" s="4" t="s">
        <v>23</v>
      </c>
      <c r="C9982" s="4" t="s">
        <v>24</v>
      </c>
      <c r="D9982" s="4" t="s">
        <v>25</v>
      </c>
      <c r="E9982" s="4" t="s">
        <v>60</v>
      </c>
      <c r="F9982" s="10" t="s">
        <v>373</v>
      </c>
      <c r="G9982" s="11" t="s">
        <v>322</v>
      </c>
      <c r="H9982" s="4">
        <v>13</v>
      </c>
      <c r="I9982" s="12">
        <v>47216.23</v>
      </c>
      <c r="J9982" s="12">
        <v>613810.99</v>
      </c>
      <c r="K9982" s="12">
        <v>4356.92</v>
      </c>
      <c r="L9982" s="4">
        <v>190</v>
      </c>
      <c r="M9982" s="4" t="s">
        <v>29</v>
      </c>
      <c r="N9982" s="4" t="str" cm="1">
        <f t="array" ref="N9982">_xlfn.SWITCH(E9982,"Delhi","North","Chennai","South","Hyderabad","South","Mumbai","Central","Bangalore","South")</f>
        <v>South</v>
      </c>
      <c r="O9982" s="12">
        <v>57646.65</v>
      </c>
      <c r="P9982" s="4">
        <f>Table1[[#This Row],[Delivery_Date]]-Table1[[#This Row],[Order_Date]]</f>
        <v>9</v>
      </c>
      <c r="Q9982" s="4" t="str">
        <f>IF(Table1[[#This Row],[Delivery delay days]]&gt;5,"delay","on time")</f>
        <v>delay</v>
      </c>
      <c r="R9982" s="10">
        <f>DATEVALUE(Table1[[#This Row],[Delivery_Date]])</f>
        <v>44994</v>
      </c>
      <c r="S9982" s="10">
        <f>DATEVALUE(Table1[[#This Row],[Order_Date]])</f>
        <v>44985</v>
      </c>
      <c r="T9982" s="4" t="str" cm="1">
        <f t="array" ref="T9982">_xlfn.IFS(Table1[[#This Row],[Inventory_Level]]&lt;=200,"low",Table1[[#This Row],[Inventory_Level]]&gt;=700,"high",Table1[[#This Row],[Inventory_Level]]&gt;200,"medium")</f>
        <v>low</v>
      </c>
    </row>
    <row r="9983" spans="1:20" x14ac:dyDescent="0.35">
      <c r="A9983" s="4">
        <v>9982</v>
      </c>
      <c r="B9983" s="4" t="s">
        <v>44</v>
      </c>
      <c r="C9983" s="4" t="s">
        <v>38</v>
      </c>
      <c r="D9983" s="4" t="s">
        <v>25</v>
      </c>
      <c r="E9983" s="4" t="s">
        <v>60</v>
      </c>
      <c r="F9983" s="10" t="s">
        <v>343</v>
      </c>
      <c r="G9983" s="11" t="s">
        <v>110</v>
      </c>
      <c r="H9983" s="4">
        <v>66</v>
      </c>
      <c r="I9983" s="12">
        <v>15364.79</v>
      </c>
      <c r="J9983" s="12">
        <v>1014076.14</v>
      </c>
      <c r="K9983" s="12">
        <v>1077.1300000000001</v>
      </c>
      <c r="L9983" s="4">
        <v>100</v>
      </c>
      <c r="M9983" s="4" t="s">
        <v>42</v>
      </c>
      <c r="N9983" s="4" t="str" cm="1">
        <f t="array" ref="N9983">_xlfn.SWITCH(E9983,"Delhi","North","Chennai","South","Hyderabad","South","Mumbai","Central","Bangalore","South")</f>
        <v>South</v>
      </c>
      <c r="O9983" s="12">
        <v>137498.49</v>
      </c>
      <c r="P9983" s="4">
        <f>Table1[[#This Row],[Delivery_Date]]-Table1[[#This Row],[Order_Date]]</f>
        <v>10</v>
      </c>
      <c r="Q9983" s="4" t="str">
        <f>IF(Table1[[#This Row],[Delivery delay days]]&gt;5,"delay","on time")</f>
        <v>delay</v>
      </c>
      <c r="R9983" s="10">
        <f>DATEVALUE(Table1[[#This Row],[Delivery_Date]])</f>
        <v>44979</v>
      </c>
      <c r="S9983" s="10">
        <f>DATEVALUE(Table1[[#This Row],[Order_Date]])</f>
        <v>44969</v>
      </c>
      <c r="T9983" s="4" t="str" cm="1">
        <f t="array" ref="T9983">_xlfn.IFS(Table1[[#This Row],[Inventory_Level]]&lt;=200,"low",Table1[[#This Row],[Inventory_Level]]&gt;=700,"high",Table1[[#This Row],[Inventory_Level]]&gt;200,"medium")</f>
        <v>low</v>
      </c>
    </row>
    <row r="9984" spans="1:20" x14ac:dyDescent="0.35">
      <c r="A9984" s="4">
        <v>9983</v>
      </c>
      <c r="B9984" s="4" t="s">
        <v>59</v>
      </c>
      <c r="C9984" s="4" t="s">
        <v>38</v>
      </c>
      <c r="D9984" s="4" t="s">
        <v>25</v>
      </c>
      <c r="E9984" s="4" t="s">
        <v>52</v>
      </c>
      <c r="F9984" s="10" t="s">
        <v>366</v>
      </c>
      <c r="G9984" s="11" t="s">
        <v>391</v>
      </c>
      <c r="H9984" s="4">
        <v>20</v>
      </c>
      <c r="I9984" s="12">
        <v>5819.98</v>
      </c>
      <c r="J9984" s="12">
        <v>116399.6</v>
      </c>
      <c r="K9984" s="12">
        <v>2522.0700000000002</v>
      </c>
      <c r="L9984" s="4">
        <v>461</v>
      </c>
      <c r="M9984" s="4" t="s">
        <v>42</v>
      </c>
      <c r="N9984" s="4" t="str" cm="1">
        <f t="array" ref="N9984">_xlfn.SWITCH(E9984,"Delhi","North","Chennai","South","Hyderabad","South","Mumbai","Central","Bangalore","South")</f>
        <v>Central</v>
      </c>
      <c r="O9984" s="12">
        <v>26881.53</v>
      </c>
      <c r="P9984" s="4">
        <f>Table1[[#This Row],[Delivery_Date]]-Table1[[#This Row],[Order_Date]]</f>
        <v>11</v>
      </c>
      <c r="Q9984" s="4" t="str">
        <f>IF(Table1[[#This Row],[Delivery delay days]]&gt;5,"delay","on time")</f>
        <v>delay</v>
      </c>
      <c r="R9984" s="10">
        <f>DATEVALUE(Table1[[#This Row],[Delivery_Date]])</f>
        <v>45244</v>
      </c>
      <c r="S9984" s="10">
        <f>DATEVALUE(Table1[[#This Row],[Order_Date]])</f>
        <v>45233</v>
      </c>
      <c r="T9984" s="4" t="str" cm="1">
        <f t="array" ref="T9984">_xlfn.IFS(Table1[[#This Row],[Inventory_Level]]&lt;=200,"low",Table1[[#This Row],[Inventory_Level]]&gt;=700,"high",Table1[[#This Row],[Inventory_Level]]&gt;200,"medium")</f>
        <v>medium</v>
      </c>
    </row>
    <row r="9985" spans="1:20" x14ac:dyDescent="0.35">
      <c r="A9985" s="4">
        <v>9984</v>
      </c>
      <c r="B9985" s="4" t="s">
        <v>51</v>
      </c>
      <c r="C9985" s="4" t="s">
        <v>38</v>
      </c>
      <c r="D9985" s="4" t="s">
        <v>32</v>
      </c>
      <c r="E9985" s="4" t="s">
        <v>26</v>
      </c>
      <c r="F9985" s="10" t="s">
        <v>410</v>
      </c>
      <c r="G9985" s="11" t="s">
        <v>168</v>
      </c>
      <c r="H9985" s="4">
        <v>80</v>
      </c>
      <c r="I9985" s="12">
        <v>30515.06</v>
      </c>
      <c r="J9985" s="12">
        <v>2441204.7999999998</v>
      </c>
      <c r="K9985" s="12">
        <v>1538.44</v>
      </c>
      <c r="L9985" s="4">
        <v>81</v>
      </c>
      <c r="M9985" s="4" t="s">
        <v>35</v>
      </c>
      <c r="N9985" s="4" t="str" cm="1">
        <f t="array" ref="N9985">_xlfn.SWITCH(E9985,"Delhi","North","Chennai","South","Hyderabad","South","Mumbai","Central","Bangalore","South")</f>
        <v>South</v>
      </c>
      <c r="O9985" s="12">
        <v>320730.65000000002</v>
      </c>
      <c r="P9985" s="4">
        <f>Table1[[#This Row],[Delivery_Date]]-Table1[[#This Row],[Order_Date]]</f>
        <v>7</v>
      </c>
      <c r="Q9985" s="4" t="str">
        <f>IF(Table1[[#This Row],[Delivery delay days]]&gt;5,"delay","on time")</f>
        <v>delay</v>
      </c>
      <c r="R9985" s="10">
        <f>DATEVALUE(Table1[[#This Row],[Delivery_Date]])</f>
        <v>45077</v>
      </c>
      <c r="S9985" s="10">
        <f>DATEVALUE(Table1[[#This Row],[Order_Date]])</f>
        <v>45070</v>
      </c>
      <c r="T9985" s="4" t="str" cm="1">
        <f t="array" ref="T9985">_xlfn.IFS(Table1[[#This Row],[Inventory_Level]]&lt;=200,"low",Table1[[#This Row],[Inventory_Level]]&gt;=700,"high",Table1[[#This Row],[Inventory_Level]]&gt;200,"medium")</f>
        <v>low</v>
      </c>
    </row>
    <row r="9986" spans="1:20" x14ac:dyDescent="0.35">
      <c r="A9986" s="4">
        <v>9985</v>
      </c>
      <c r="B9986" s="4" t="s">
        <v>51</v>
      </c>
      <c r="C9986" s="4" t="s">
        <v>24</v>
      </c>
      <c r="D9986" s="4" t="s">
        <v>25</v>
      </c>
      <c r="E9986" s="4" t="s">
        <v>52</v>
      </c>
      <c r="F9986" s="10" t="s">
        <v>106</v>
      </c>
      <c r="G9986" s="11" t="s">
        <v>354</v>
      </c>
      <c r="H9986" s="4">
        <v>12</v>
      </c>
      <c r="I9986" s="12">
        <v>23778.67</v>
      </c>
      <c r="J9986" s="12">
        <v>285344.03999999998</v>
      </c>
      <c r="K9986" s="12">
        <v>210.24</v>
      </c>
      <c r="L9986" s="4">
        <v>810</v>
      </c>
      <c r="M9986" s="4" t="s">
        <v>29</v>
      </c>
      <c r="N9986" s="4" t="str" cm="1">
        <f t="array" ref="N9986">_xlfn.SWITCH(E9986,"Delhi","North","Chennai","South","Hyderabad","South","Mumbai","Central","Bangalore","South")</f>
        <v>Central</v>
      </c>
      <c r="O9986" s="12">
        <v>24793.93</v>
      </c>
      <c r="P9986" s="4">
        <f>Table1[[#This Row],[Delivery_Date]]-Table1[[#This Row],[Order_Date]]</f>
        <v>2</v>
      </c>
      <c r="Q9986" s="4" t="str">
        <f>IF(Table1[[#This Row],[Delivery delay days]]&gt;5,"delay","on time")</f>
        <v>on time</v>
      </c>
      <c r="R9986" s="10">
        <f>DATEVALUE(Table1[[#This Row],[Delivery_Date]])</f>
        <v>45268</v>
      </c>
      <c r="S9986" s="10">
        <f>DATEVALUE(Table1[[#This Row],[Order_Date]])</f>
        <v>45266</v>
      </c>
      <c r="T9986" s="4" t="str" cm="1">
        <f t="array" ref="T9986">_xlfn.IFS(Table1[[#This Row],[Inventory_Level]]&lt;=200,"low",Table1[[#This Row],[Inventory_Level]]&gt;=700,"high",Table1[[#This Row],[Inventory_Level]]&gt;200,"medium")</f>
        <v>high</v>
      </c>
    </row>
    <row r="9987" spans="1:20" x14ac:dyDescent="0.35">
      <c r="A9987" s="4">
        <v>9986</v>
      </c>
      <c r="B9987" s="4" t="s">
        <v>59</v>
      </c>
      <c r="C9987" s="4" t="s">
        <v>24</v>
      </c>
      <c r="D9987" s="4" t="s">
        <v>32</v>
      </c>
      <c r="E9987" s="4" t="s">
        <v>26</v>
      </c>
      <c r="F9987" s="10" t="s">
        <v>116</v>
      </c>
      <c r="G9987" s="11" t="s">
        <v>192</v>
      </c>
      <c r="H9987" s="4">
        <v>10</v>
      </c>
      <c r="I9987" s="12">
        <v>12221.62</v>
      </c>
      <c r="J9987" s="12">
        <v>122216.2</v>
      </c>
      <c r="K9987" s="12">
        <v>4155.83</v>
      </c>
      <c r="L9987" s="4">
        <v>484</v>
      </c>
      <c r="M9987" s="4" t="s">
        <v>29</v>
      </c>
      <c r="N9987" s="4" t="str" cm="1">
        <f t="array" ref="N9987">_xlfn.SWITCH(E9987,"Delhi","North","Chennai","South","Hyderabad","South","Mumbai","Central","Bangalore","South")</f>
        <v>South</v>
      </c>
      <c r="O9987" s="12">
        <v>19911.32</v>
      </c>
      <c r="P9987" s="4">
        <f>Table1[[#This Row],[Delivery_Date]]-Table1[[#This Row],[Order_Date]]</f>
        <v>3</v>
      </c>
      <c r="Q9987" s="4" t="str">
        <f>IF(Table1[[#This Row],[Delivery delay days]]&gt;5,"delay","on time")</f>
        <v>on time</v>
      </c>
      <c r="R9987" s="10">
        <f>DATEVALUE(Table1[[#This Row],[Delivery_Date]])</f>
        <v>45181</v>
      </c>
      <c r="S9987" s="10">
        <f>DATEVALUE(Table1[[#This Row],[Order_Date]])</f>
        <v>45178</v>
      </c>
      <c r="T9987" s="4" t="str" cm="1">
        <f t="array" ref="T9987">_xlfn.IFS(Table1[[#This Row],[Inventory_Level]]&lt;=200,"low",Table1[[#This Row],[Inventory_Level]]&gt;=700,"high",Table1[[#This Row],[Inventory_Level]]&gt;200,"medium")</f>
        <v>medium</v>
      </c>
    </row>
    <row r="9988" spans="1:20" x14ac:dyDescent="0.35">
      <c r="A9988" s="4">
        <v>9987</v>
      </c>
      <c r="B9988" s="4" t="s">
        <v>37</v>
      </c>
      <c r="C9988" s="4" t="s">
        <v>24</v>
      </c>
      <c r="D9988" s="4" t="s">
        <v>17</v>
      </c>
      <c r="E9988" s="4" t="s">
        <v>46</v>
      </c>
      <c r="F9988" s="10" t="s">
        <v>370</v>
      </c>
      <c r="G9988" s="11" t="s">
        <v>233</v>
      </c>
      <c r="H9988" s="4">
        <v>84</v>
      </c>
      <c r="I9988" s="12">
        <v>26774.86</v>
      </c>
      <c r="J9988" s="12">
        <v>2249088.2400000002</v>
      </c>
      <c r="K9988" s="12">
        <v>141.09</v>
      </c>
      <c r="L9988" s="4">
        <v>858</v>
      </c>
      <c r="M9988" s="4" t="s">
        <v>42</v>
      </c>
      <c r="N9988" s="4" t="str" cm="1">
        <f t="array" ref="N9988">_xlfn.SWITCH(E9988,"Delhi","North","Chennai","South","Hyderabad","South","Mumbai","Central","Bangalore","South")</f>
        <v>South</v>
      </c>
      <c r="O9988" s="12">
        <v>133769.09</v>
      </c>
      <c r="P9988" s="4">
        <f>Table1[[#This Row],[Delivery_Date]]-Table1[[#This Row],[Order_Date]]</f>
        <v>15</v>
      </c>
      <c r="Q9988" s="4" t="str">
        <f>IF(Table1[[#This Row],[Delivery delay days]]&gt;5,"delay","on time")</f>
        <v>delay</v>
      </c>
      <c r="R9988" s="10">
        <f>DATEVALUE(Table1[[#This Row],[Delivery_Date]])</f>
        <v>45195</v>
      </c>
      <c r="S9988" s="10">
        <f>DATEVALUE(Table1[[#This Row],[Order_Date]])</f>
        <v>45180</v>
      </c>
      <c r="T9988" s="4" t="str" cm="1">
        <f t="array" ref="T9988">_xlfn.IFS(Table1[[#This Row],[Inventory_Level]]&lt;=200,"low",Table1[[#This Row],[Inventory_Level]]&gt;=700,"high",Table1[[#This Row],[Inventory_Level]]&gt;200,"medium")</f>
        <v>high</v>
      </c>
    </row>
    <row r="9989" spans="1:20" x14ac:dyDescent="0.35">
      <c r="A9989" s="4">
        <v>9988</v>
      </c>
      <c r="B9989" s="4" t="s">
        <v>44</v>
      </c>
      <c r="C9989" s="4" t="s">
        <v>16</v>
      </c>
      <c r="D9989" s="4" t="s">
        <v>32</v>
      </c>
      <c r="E9989" s="4" t="s">
        <v>18</v>
      </c>
      <c r="F9989" s="10" t="s">
        <v>293</v>
      </c>
      <c r="G9989" s="11" t="s">
        <v>147</v>
      </c>
      <c r="H9989" s="4">
        <v>66</v>
      </c>
      <c r="I9989" s="12">
        <v>23758.92</v>
      </c>
      <c r="J9989" s="12">
        <v>1568088.72</v>
      </c>
      <c r="K9989" s="12">
        <v>4137.3100000000004</v>
      </c>
      <c r="L9989" s="4">
        <v>123</v>
      </c>
      <c r="M9989" s="4" t="s">
        <v>21</v>
      </c>
      <c r="N9989" s="4" t="str" cm="1">
        <f t="array" ref="N9989">_xlfn.SWITCH(E9989,"Delhi","North","Chennai","South","Hyderabad","South","Mumbai","Central","Bangalore","South")</f>
        <v>North</v>
      </c>
      <c r="O9989" s="12">
        <v>180463.8</v>
      </c>
      <c r="P9989" s="4">
        <f>Table1[[#This Row],[Delivery_Date]]-Table1[[#This Row],[Order_Date]]</f>
        <v>1</v>
      </c>
      <c r="Q9989" s="4" t="str">
        <f>IF(Table1[[#This Row],[Delivery delay days]]&gt;5,"delay","on time")</f>
        <v>on time</v>
      </c>
      <c r="R9989" s="10">
        <f>DATEVALUE(Table1[[#This Row],[Delivery_Date]])</f>
        <v>45147</v>
      </c>
      <c r="S9989" s="10">
        <f>DATEVALUE(Table1[[#This Row],[Order_Date]])</f>
        <v>45146</v>
      </c>
      <c r="T9989" s="4" t="str" cm="1">
        <f t="array" ref="T9989">_xlfn.IFS(Table1[[#This Row],[Inventory_Level]]&lt;=200,"low",Table1[[#This Row],[Inventory_Level]]&gt;=700,"high",Table1[[#This Row],[Inventory_Level]]&gt;200,"medium")</f>
        <v>low</v>
      </c>
    </row>
    <row r="9990" spans="1:20" x14ac:dyDescent="0.35">
      <c r="A9990" s="4">
        <v>9989</v>
      </c>
      <c r="B9990" s="4" t="s">
        <v>65</v>
      </c>
      <c r="C9990" s="4" t="s">
        <v>38</v>
      </c>
      <c r="D9990" s="4" t="s">
        <v>25</v>
      </c>
      <c r="E9990" s="4" t="s">
        <v>18</v>
      </c>
      <c r="F9990" s="10" t="s">
        <v>326</v>
      </c>
      <c r="G9990" s="11" t="s">
        <v>209</v>
      </c>
      <c r="H9990" s="4">
        <v>20</v>
      </c>
      <c r="I9990" s="12">
        <v>33692.1</v>
      </c>
      <c r="J9990" s="12">
        <v>673842</v>
      </c>
      <c r="K9990" s="12">
        <v>4640.54</v>
      </c>
      <c r="L9990" s="4">
        <v>155</v>
      </c>
      <c r="M9990" s="4" t="s">
        <v>29</v>
      </c>
      <c r="N9990" s="4" t="str" cm="1">
        <f t="array" ref="N9990">_xlfn.SWITCH(E9990,"Delhi","North","Chennai","South","Hyderabad","South","Mumbai","Central","Bangalore","South")</f>
        <v>North</v>
      </c>
      <c r="O9990" s="12">
        <v>91562.9</v>
      </c>
      <c r="P9990" s="4">
        <f>Table1[[#This Row],[Delivery_Date]]-Table1[[#This Row],[Order_Date]]</f>
        <v>5</v>
      </c>
      <c r="Q9990" s="4" t="str">
        <f>IF(Table1[[#This Row],[Delivery delay days]]&gt;5,"delay","on time")</f>
        <v>on time</v>
      </c>
      <c r="R9990" s="10">
        <f>DATEVALUE(Table1[[#This Row],[Delivery_Date]])</f>
        <v>45117</v>
      </c>
      <c r="S9990" s="10">
        <f>DATEVALUE(Table1[[#This Row],[Order_Date]])</f>
        <v>45112</v>
      </c>
      <c r="T9990" s="4" t="str" cm="1">
        <f t="array" ref="T9990">_xlfn.IFS(Table1[[#This Row],[Inventory_Level]]&lt;=200,"low",Table1[[#This Row],[Inventory_Level]]&gt;=700,"high",Table1[[#This Row],[Inventory_Level]]&gt;200,"medium")</f>
        <v>low</v>
      </c>
    </row>
    <row r="9991" spans="1:20" x14ac:dyDescent="0.35">
      <c r="A9991" s="4">
        <v>9990</v>
      </c>
      <c r="B9991" s="4" t="s">
        <v>23</v>
      </c>
      <c r="C9991" s="4" t="s">
        <v>16</v>
      </c>
      <c r="D9991" s="4" t="s">
        <v>39</v>
      </c>
      <c r="E9991" s="4" t="s">
        <v>26</v>
      </c>
      <c r="F9991" s="10" t="s">
        <v>173</v>
      </c>
      <c r="G9991" s="11" t="s">
        <v>338</v>
      </c>
      <c r="H9991" s="4">
        <v>41</v>
      </c>
      <c r="I9991" s="12">
        <v>45573.62</v>
      </c>
      <c r="J9991" s="12">
        <v>1868518.42</v>
      </c>
      <c r="K9991" s="12">
        <v>575.48</v>
      </c>
      <c r="L9991" s="4">
        <v>233</v>
      </c>
      <c r="M9991" s="4" t="s">
        <v>29</v>
      </c>
      <c r="N9991" s="4" t="str" cm="1">
        <f t="array" ref="N9991">_xlfn.SWITCH(E9991,"Delhi","North","Chennai","South","Hyderabad","South","Mumbai","Central","Bangalore","South")</f>
        <v>South</v>
      </c>
      <c r="O9991" s="12">
        <v>131684.85999999999</v>
      </c>
      <c r="P9991" s="4">
        <f>Table1[[#This Row],[Delivery_Date]]-Table1[[#This Row],[Order_Date]]</f>
        <v>11</v>
      </c>
      <c r="Q9991" s="4" t="str">
        <f>IF(Table1[[#This Row],[Delivery delay days]]&gt;5,"delay","on time")</f>
        <v>delay</v>
      </c>
      <c r="R9991" s="10">
        <f>DATEVALUE(Table1[[#This Row],[Delivery_Date]])</f>
        <v>45071</v>
      </c>
      <c r="S9991" s="10">
        <f>DATEVALUE(Table1[[#This Row],[Order_Date]])</f>
        <v>45060</v>
      </c>
      <c r="T9991" s="4" t="str" cm="1">
        <f t="array" ref="T9991">_xlfn.IFS(Table1[[#This Row],[Inventory_Level]]&lt;=200,"low",Table1[[#This Row],[Inventory_Level]]&gt;=700,"high",Table1[[#This Row],[Inventory_Level]]&gt;200,"medium")</f>
        <v>medium</v>
      </c>
    </row>
    <row r="9992" spans="1:20" x14ac:dyDescent="0.35">
      <c r="A9992" s="4">
        <v>9991</v>
      </c>
      <c r="B9992" s="4" t="s">
        <v>15</v>
      </c>
      <c r="C9992" s="4" t="s">
        <v>16</v>
      </c>
      <c r="D9992" s="4" t="s">
        <v>25</v>
      </c>
      <c r="E9992" s="4" t="s">
        <v>60</v>
      </c>
      <c r="F9992" s="10" t="s">
        <v>144</v>
      </c>
      <c r="G9992" s="11" t="s">
        <v>145</v>
      </c>
      <c r="H9992" s="4">
        <v>24</v>
      </c>
      <c r="I9992" s="12">
        <v>25201.759999999998</v>
      </c>
      <c r="J9992" s="12">
        <v>604842.23999999999</v>
      </c>
      <c r="K9992" s="12">
        <v>4200.3999999999996</v>
      </c>
      <c r="L9992" s="4">
        <v>278</v>
      </c>
      <c r="M9992" s="4" t="s">
        <v>35</v>
      </c>
      <c r="N9992" s="4" t="str" cm="1">
        <f t="array" ref="N9992">_xlfn.SWITCH(E9992,"Delhi","North","Chennai","South","Hyderabad","South","Mumbai","Central","Bangalore","South")</f>
        <v>South</v>
      </c>
      <c r="O9992" s="12">
        <v>46724.61</v>
      </c>
      <c r="P9992" s="4">
        <f>Table1[[#This Row],[Delivery_Date]]-Table1[[#This Row],[Order_Date]]</f>
        <v>11</v>
      </c>
      <c r="Q9992" s="4" t="str">
        <f>IF(Table1[[#This Row],[Delivery delay days]]&gt;5,"delay","on time")</f>
        <v>delay</v>
      </c>
      <c r="R9992" s="10">
        <f>DATEVALUE(Table1[[#This Row],[Delivery_Date]])</f>
        <v>45080</v>
      </c>
      <c r="S9992" s="10">
        <f>DATEVALUE(Table1[[#This Row],[Order_Date]])</f>
        <v>45069</v>
      </c>
      <c r="T9992" s="4" t="str" cm="1">
        <f t="array" ref="T9992">_xlfn.IFS(Table1[[#This Row],[Inventory_Level]]&lt;=200,"low",Table1[[#This Row],[Inventory_Level]]&gt;=700,"high",Table1[[#This Row],[Inventory_Level]]&gt;200,"medium")</f>
        <v>medium</v>
      </c>
    </row>
    <row r="9993" spans="1:20" x14ac:dyDescent="0.35">
      <c r="A9993" s="4">
        <v>9992</v>
      </c>
      <c r="B9993" s="4" t="s">
        <v>59</v>
      </c>
      <c r="C9993" s="4" t="s">
        <v>16</v>
      </c>
      <c r="D9993" s="4" t="s">
        <v>25</v>
      </c>
      <c r="E9993" s="4" t="s">
        <v>52</v>
      </c>
      <c r="F9993" s="10" t="s">
        <v>159</v>
      </c>
      <c r="G9993" s="11" t="s">
        <v>221</v>
      </c>
      <c r="H9993" s="4">
        <v>83</v>
      </c>
      <c r="I9993" s="12">
        <v>45958.3</v>
      </c>
      <c r="J9993" s="12">
        <v>3814538.9</v>
      </c>
      <c r="K9993" s="12">
        <v>3439.66</v>
      </c>
      <c r="L9993" s="4">
        <v>613</v>
      </c>
      <c r="M9993" s="4" t="s">
        <v>29</v>
      </c>
      <c r="N9993" s="4" t="str" cm="1">
        <f t="array" ref="N9993">_xlfn.SWITCH(E9993,"Delhi","North","Chennai","South","Hyderabad","South","Mumbai","Central","Bangalore","South")</f>
        <v>Central</v>
      </c>
      <c r="O9993" s="12">
        <v>840351.45</v>
      </c>
      <c r="P9993" s="4">
        <f>Table1[[#This Row],[Delivery_Date]]-Table1[[#This Row],[Order_Date]]</f>
        <v>15</v>
      </c>
      <c r="Q9993" s="4" t="str">
        <f>IF(Table1[[#This Row],[Delivery delay days]]&gt;5,"delay","on time")</f>
        <v>delay</v>
      </c>
      <c r="R9993" s="10">
        <f>DATEVALUE(Table1[[#This Row],[Delivery_Date]])</f>
        <v>45179</v>
      </c>
      <c r="S9993" s="10">
        <f>DATEVALUE(Table1[[#This Row],[Order_Date]])</f>
        <v>45164</v>
      </c>
      <c r="T9993" s="4" t="str" cm="1">
        <f t="array" ref="T9993">_xlfn.IFS(Table1[[#This Row],[Inventory_Level]]&lt;=200,"low",Table1[[#This Row],[Inventory_Level]]&gt;=700,"high",Table1[[#This Row],[Inventory_Level]]&gt;200,"medium")</f>
        <v>medium</v>
      </c>
    </row>
    <row r="9994" spans="1:20" x14ac:dyDescent="0.35">
      <c r="A9994" s="4">
        <v>9993</v>
      </c>
      <c r="B9994" s="4" t="s">
        <v>51</v>
      </c>
      <c r="C9994" s="4" t="s">
        <v>24</v>
      </c>
      <c r="D9994" s="4" t="s">
        <v>45</v>
      </c>
      <c r="E9994" s="4" t="s">
        <v>46</v>
      </c>
      <c r="F9994" s="10" t="s">
        <v>79</v>
      </c>
      <c r="G9994" s="11" t="s">
        <v>210</v>
      </c>
      <c r="H9994" s="4">
        <v>15</v>
      </c>
      <c r="I9994" s="12">
        <v>35342.35</v>
      </c>
      <c r="J9994" s="12">
        <v>530135.25</v>
      </c>
      <c r="K9994" s="12">
        <v>1490.94</v>
      </c>
      <c r="L9994" s="4">
        <v>88</v>
      </c>
      <c r="M9994" s="4" t="s">
        <v>29</v>
      </c>
      <c r="N9994" s="4" t="str" cm="1">
        <f t="array" ref="N9994">_xlfn.SWITCH(E9994,"Delhi","North","Chennai","South","Hyderabad","South","Mumbai","Central","Bangalore","South")</f>
        <v>South</v>
      </c>
      <c r="O9994" s="12">
        <v>76440.460000000006</v>
      </c>
      <c r="P9994" s="4">
        <f>Table1[[#This Row],[Delivery_Date]]-Table1[[#This Row],[Order_Date]]</f>
        <v>15</v>
      </c>
      <c r="Q9994" s="4" t="str">
        <f>IF(Table1[[#This Row],[Delivery delay days]]&gt;5,"delay","on time")</f>
        <v>delay</v>
      </c>
      <c r="R9994" s="10">
        <f>DATEVALUE(Table1[[#This Row],[Delivery_Date]])</f>
        <v>45007</v>
      </c>
      <c r="S9994" s="10">
        <f>DATEVALUE(Table1[[#This Row],[Order_Date]])</f>
        <v>44992</v>
      </c>
      <c r="T9994" s="4" t="str" cm="1">
        <f t="array" ref="T9994">_xlfn.IFS(Table1[[#This Row],[Inventory_Level]]&lt;=200,"low",Table1[[#This Row],[Inventory_Level]]&gt;=700,"high",Table1[[#This Row],[Inventory_Level]]&gt;200,"medium")</f>
        <v>low</v>
      </c>
    </row>
    <row r="9995" spans="1:20" x14ac:dyDescent="0.35">
      <c r="A9995" s="4">
        <v>9994</v>
      </c>
      <c r="B9995" s="4" t="s">
        <v>15</v>
      </c>
      <c r="C9995" s="4" t="s">
        <v>16</v>
      </c>
      <c r="D9995" s="4" t="s">
        <v>32</v>
      </c>
      <c r="E9995" s="4" t="s">
        <v>60</v>
      </c>
      <c r="F9995" s="10" t="s">
        <v>173</v>
      </c>
      <c r="G9995" s="11" t="s">
        <v>235</v>
      </c>
      <c r="H9995" s="4">
        <v>41</v>
      </c>
      <c r="I9995" s="12">
        <v>32091.66</v>
      </c>
      <c r="J9995" s="12">
        <v>1315758.06</v>
      </c>
      <c r="K9995" s="12">
        <v>864.48</v>
      </c>
      <c r="L9995" s="4">
        <v>534</v>
      </c>
      <c r="M9995" s="4" t="s">
        <v>35</v>
      </c>
      <c r="N9995" s="4" t="str" cm="1">
        <f t="array" ref="N9995">_xlfn.SWITCH(E9995,"Delhi","North","Chennai","South","Hyderabad","South","Mumbai","Central","Bangalore","South")</f>
        <v>South</v>
      </c>
      <c r="O9995" s="12">
        <v>303922.77</v>
      </c>
      <c r="P9995" s="4">
        <f>Table1[[#This Row],[Delivery_Date]]-Table1[[#This Row],[Order_Date]]</f>
        <v>8</v>
      </c>
      <c r="Q9995" s="4" t="str">
        <f>IF(Table1[[#This Row],[Delivery delay days]]&gt;5,"delay","on time")</f>
        <v>delay</v>
      </c>
      <c r="R9995" s="10">
        <f>DATEVALUE(Table1[[#This Row],[Delivery_Date]])</f>
        <v>45068</v>
      </c>
      <c r="S9995" s="10">
        <f>DATEVALUE(Table1[[#This Row],[Order_Date]])</f>
        <v>45060</v>
      </c>
      <c r="T9995" s="4" t="str" cm="1">
        <f t="array" ref="T9995">_xlfn.IFS(Table1[[#This Row],[Inventory_Level]]&lt;=200,"low",Table1[[#This Row],[Inventory_Level]]&gt;=700,"high",Table1[[#This Row],[Inventory_Level]]&gt;200,"medium")</f>
        <v>medium</v>
      </c>
    </row>
    <row r="9996" spans="1:20" x14ac:dyDescent="0.35">
      <c r="A9996" s="4">
        <v>9995</v>
      </c>
      <c r="B9996" s="4" t="s">
        <v>51</v>
      </c>
      <c r="C9996" s="4" t="s">
        <v>38</v>
      </c>
      <c r="D9996" s="4" t="s">
        <v>45</v>
      </c>
      <c r="E9996" s="4" t="s">
        <v>60</v>
      </c>
      <c r="F9996" s="10" t="s">
        <v>336</v>
      </c>
      <c r="G9996" s="11" t="s">
        <v>199</v>
      </c>
      <c r="H9996" s="4">
        <v>76</v>
      </c>
      <c r="I9996" s="12">
        <v>14936.47</v>
      </c>
      <c r="J9996" s="12">
        <v>1135171.72</v>
      </c>
      <c r="K9996" s="12">
        <v>1961.95</v>
      </c>
      <c r="L9996" s="4">
        <v>635</v>
      </c>
      <c r="M9996" s="4" t="s">
        <v>35</v>
      </c>
      <c r="N9996" s="4" t="str" cm="1">
        <f t="array" ref="N9996">_xlfn.SWITCH(E9996,"Delhi","North","Chennai","South","Hyderabad","South","Mumbai","Central","Bangalore","South")</f>
        <v>South</v>
      </c>
      <c r="O9996" s="12">
        <v>265263.42</v>
      </c>
      <c r="P9996" s="4">
        <f>Table1[[#This Row],[Delivery_Date]]-Table1[[#This Row],[Order_Date]]</f>
        <v>15</v>
      </c>
      <c r="Q9996" s="4" t="str">
        <f>IF(Table1[[#This Row],[Delivery delay days]]&gt;5,"delay","on time")</f>
        <v>delay</v>
      </c>
      <c r="R9996" s="10">
        <f>DATEVALUE(Table1[[#This Row],[Delivery_Date]])</f>
        <v>45110</v>
      </c>
      <c r="S9996" s="10">
        <f>DATEVALUE(Table1[[#This Row],[Order_Date]])</f>
        <v>45095</v>
      </c>
      <c r="T9996" s="4" t="str" cm="1">
        <f t="array" ref="T9996">_xlfn.IFS(Table1[[#This Row],[Inventory_Level]]&lt;=200,"low",Table1[[#This Row],[Inventory_Level]]&gt;=700,"high",Table1[[#This Row],[Inventory_Level]]&gt;200,"medium")</f>
        <v>medium</v>
      </c>
    </row>
    <row r="9997" spans="1:20" x14ac:dyDescent="0.35">
      <c r="A9997" s="4">
        <v>9996</v>
      </c>
      <c r="B9997" s="4" t="s">
        <v>51</v>
      </c>
      <c r="C9997" s="4" t="s">
        <v>38</v>
      </c>
      <c r="D9997" s="4" t="s">
        <v>32</v>
      </c>
      <c r="E9997" s="4" t="s">
        <v>26</v>
      </c>
      <c r="F9997" s="10" t="s">
        <v>104</v>
      </c>
      <c r="G9997" s="11" t="s">
        <v>259</v>
      </c>
      <c r="H9997" s="4">
        <v>22</v>
      </c>
      <c r="I9997" s="12">
        <v>21993.72</v>
      </c>
      <c r="J9997" s="12">
        <v>483861.84</v>
      </c>
      <c r="K9997" s="12">
        <v>2726</v>
      </c>
      <c r="L9997" s="4">
        <v>479</v>
      </c>
      <c r="M9997" s="4" t="s">
        <v>35</v>
      </c>
      <c r="N9997" s="4" t="str" cm="1">
        <f t="array" ref="N9997">_xlfn.SWITCH(E9997,"Delhi","North","Chennai","South","Hyderabad","South","Mumbai","Central","Bangalore","South")</f>
        <v>South</v>
      </c>
      <c r="O9997" s="12">
        <v>81723.759999999995</v>
      </c>
      <c r="P9997" s="4">
        <f>Table1[[#This Row],[Delivery_Date]]-Table1[[#This Row],[Order_Date]]</f>
        <v>10</v>
      </c>
      <c r="Q9997" s="4" t="str">
        <f>IF(Table1[[#This Row],[Delivery delay days]]&gt;5,"delay","on time")</f>
        <v>delay</v>
      </c>
      <c r="R9997" s="10">
        <f>DATEVALUE(Table1[[#This Row],[Delivery_Date]])</f>
        <v>45016</v>
      </c>
      <c r="S9997" s="10">
        <f>DATEVALUE(Table1[[#This Row],[Order_Date]])</f>
        <v>45006</v>
      </c>
      <c r="T9997" s="4" t="str" cm="1">
        <f t="array" ref="T9997">_xlfn.IFS(Table1[[#This Row],[Inventory_Level]]&lt;=200,"low",Table1[[#This Row],[Inventory_Level]]&gt;=700,"high",Table1[[#This Row],[Inventory_Level]]&gt;200,"medium")</f>
        <v>medium</v>
      </c>
    </row>
    <row r="9998" spans="1:20" x14ac:dyDescent="0.35">
      <c r="A9998" s="4">
        <v>9997</v>
      </c>
      <c r="B9998" s="4" t="s">
        <v>23</v>
      </c>
      <c r="C9998" s="4" t="s">
        <v>24</v>
      </c>
      <c r="D9998" s="4" t="s">
        <v>25</v>
      </c>
      <c r="E9998" s="4" t="s">
        <v>18</v>
      </c>
      <c r="F9998" s="10" t="s">
        <v>271</v>
      </c>
      <c r="G9998" s="11" t="s">
        <v>167</v>
      </c>
      <c r="H9998" s="4">
        <v>89</v>
      </c>
      <c r="I9998" s="12">
        <v>12362.02</v>
      </c>
      <c r="J9998" s="12">
        <v>1100219.78</v>
      </c>
      <c r="K9998" s="12">
        <v>451.09</v>
      </c>
      <c r="L9998" s="4">
        <v>684</v>
      </c>
      <c r="M9998" s="4" t="s">
        <v>21</v>
      </c>
      <c r="N9998" s="4" t="str" cm="1">
        <f t="array" ref="N9998">_xlfn.SWITCH(E9998,"Delhi","North","Chennai","South","Hyderabad","South","Mumbai","Central","Bangalore","South")</f>
        <v>North</v>
      </c>
      <c r="O9998" s="12">
        <v>138630.04</v>
      </c>
      <c r="P9998" s="4">
        <f>Table1[[#This Row],[Delivery_Date]]-Table1[[#This Row],[Order_Date]]</f>
        <v>6</v>
      </c>
      <c r="Q9998" s="4" t="str">
        <f>IF(Table1[[#This Row],[Delivery delay days]]&gt;5,"delay","on time")</f>
        <v>delay</v>
      </c>
      <c r="R9998" s="10">
        <f>DATEVALUE(Table1[[#This Row],[Delivery_Date]])</f>
        <v>45127</v>
      </c>
      <c r="S9998" s="10">
        <f>DATEVALUE(Table1[[#This Row],[Order_Date]])</f>
        <v>45121</v>
      </c>
      <c r="T9998" s="4" t="str" cm="1">
        <f t="array" ref="T9998">_xlfn.IFS(Table1[[#This Row],[Inventory_Level]]&lt;=200,"low",Table1[[#This Row],[Inventory_Level]]&gt;=700,"high",Table1[[#This Row],[Inventory_Level]]&gt;200,"medium")</f>
        <v>medium</v>
      </c>
    </row>
    <row r="9999" spans="1:20" x14ac:dyDescent="0.35">
      <c r="A9999" s="4">
        <v>9998</v>
      </c>
      <c r="B9999" s="4" t="s">
        <v>59</v>
      </c>
      <c r="C9999" s="4" t="s">
        <v>24</v>
      </c>
      <c r="D9999" s="4" t="s">
        <v>45</v>
      </c>
      <c r="E9999" s="4" t="s">
        <v>18</v>
      </c>
      <c r="F9999" s="10" t="s">
        <v>356</v>
      </c>
      <c r="G9999" s="11" t="s">
        <v>27</v>
      </c>
      <c r="H9999" s="4">
        <v>92</v>
      </c>
      <c r="I9999" s="12">
        <v>15443.98</v>
      </c>
      <c r="J9999" s="12">
        <v>1420846.16</v>
      </c>
      <c r="K9999" s="12">
        <v>2770.7</v>
      </c>
      <c r="L9999" s="4">
        <v>310</v>
      </c>
      <c r="M9999" s="4" t="s">
        <v>42</v>
      </c>
      <c r="N9999" s="4" t="str" cm="1">
        <f t="array" ref="N9999">_xlfn.SWITCH(E9999,"Delhi","North","Chennai","South","Hyderabad","South","Mumbai","Central","Bangalore","South")</f>
        <v>North</v>
      </c>
      <c r="O9999" s="12">
        <v>196184.2</v>
      </c>
      <c r="P9999" s="4">
        <f>Table1[[#This Row],[Delivery_Date]]-Table1[[#This Row],[Order_Date]]</f>
        <v>8</v>
      </c>
      <c r="Q9999" s="4" t="str">
        <f>IF(Table1[[#This Row],[Delivery delay days]]&gt;5,"delay","on time")</f>
        <v>delay</v>
      </c>
      <c r="R9999" s="10">
        <f>DATEVALUE(Table1[[#This Row],[Delivery_Date]])</f>
        <v>45134</v>
      </c>
      <c r="S9999" s="10">
        <f>DATEVALUE(Table1[[#This Row],[Order_Date]])</f>
        <v>45126</v>
      </c>
      <c r="T9999" s="4" t="str" cm="1">
        <f t="array" ref="T9999">_xlfn.IFS(Table1[[#This Row],[Inventory_Level]]&lt;=200,"low",Table1[[#This Row],[Inventory_Level]]&gt;=700,"high",Table1[[#This Row],[Inventory_Level]]&gt;200,"medium")</f>
        <v>medium</v>
      </c>
    </row>
    <row r="10000" spans="1:20" x14ac:dyDescent="0.35">
      <c r="A10000" s="4">
        <v>9999</v>
      </c>
      <c r="B10000" s="4" t="s">
        <v>51</v>
      </c>
      <c r="C10000" s="4" t="s">
        <v>16</v>
      </c>
      <c r="D10000" s="4" t="s">
        <v>25</v>
      </c>
      <c r="E10000" s="4" t="s">
        <v>46</v>
      </c>
      <c r="F10000" s="10" t="s">
        <v>153</v>
      </c>
      <c r="G10000" s="11" t="s">
        <v>102</v>
      </c>
      <c r="H10000" s="4">
        <v>65</v>
      </c>
      <c r="I10000" s="12">
        <v>9742.84</v>
      </c>
      <c r="J10000" s="12">
        <v>633284.6</v>
      </c>
      <c r="K10000" s="12">
        <v>4333.3</v>
      </c>
      <c r="L10000" s="4">
        <v>496</v>
      </c>
      <c r="M10000" s="4" t="s">
        <v>35</v>
      </c>
      <c r="N10000" s="4" t="str" cm="1">
        <f t="array" ref="N10000">_xlfn.SWITCH(E10000,"Delhi","North","Chennai","South","Hyderabad","South","Mumbai","Central","Bangalore","South")</f>
        <v>South</v>
      </c>
      <c r="O10000" s="12">
        <v>134503.9</v>
      </c>
      <c r="P10000" s="4">
        <f>Table1[[#This Row],[Delivery_Date]]-Table1[[#This Row],[Order_Date]]</f>
        <v>15</v>
      </c>
      <c r="Q10000" s="4" t="str">
        <f>IF(Table1[[#This Row],[Delivery delay days]]&gt;5,"delay","on time")</f>
        <v>delay</v>
      </c>
      <c r="R10000" s="10">
        <f>DATEVALUE(Table1[[#This Row],[Delivery_Date]])</f>
        <v>44997</v>
      </c>
      <c r="S10000" s="10">
        <f>DATEVALUE(Table1[[#This Row],[Order_Date]])</f>
        <v>44982</v>
      </c>
      <c r="T10000" s="4" t="str" cm="1">
        <f t="array" ref="T10000">_xlfn.IFS(Table1[[#This Row],[Inventory_Level]]&lt;=200,"low",Table1[[#This Row],[Inventory_Level]]&gt;=700,"high",Table1[[#This Row],[Inventory_Level]]&gt;200,"medium")</f>
        <v>medium</v>
      </c>
    </row>
    <row r="10001" spans="1:20" x14ac:dyDescent="0.35">
      <c r="A10001" s="4">
        <v>10000</v>
      </c>
      <c r="B10001" s="4" t="s">
        <v>23</v>
      </c>
      <c r="C10001" s="4" t="s">
        <v>24</v>
      </c>
      <c r="D10001" s="4" t="s">
        <v>39</v>
      </c>
      <c r="E10001" s="4" t="s">
        <v>46</v>
      </c>
      <c r="F10001" s="10" t="s">
        <v>326</v>
      </c>
      <c r="G10001" s="11" t="s">
        <v>310</v>
      </c>
      <c r="H10001" s="4">
        <v>82</v>
      </c>
      <c r="I10001" s="12">
        <v>44453.11</v>
      </c>
      <c r="J10001" s="12">
        <v>3645155.02</v>
      </c>
      <c r="K10001" s="12">
        <v>1619.9</v>
      </c>
      <c r="L10001" s="4">
        <v>950</v>
      </c>
      <c r="M10001" s="4" t="s">
        <v>42</v>
      </c>
      <c r="N10001" s="4" t="str" cm="1">
        <f t="array" ref="N10001">_xlfn.SWITCH(E10001,"Delhi","North","Chennai","South","Hyderabad","South","Mumbai","Central","Bangalore","South")</f>
        <v>South</v>
      </c>
      <c r="O10001" s="12">
        <v>548132.30000000005</v>
      </c>
      <c r="P10001" s="4">
        <f>Table1[[#This Row],[Delivery_Date]]-Table1[[#This Row],[Order_Date]]</f>
        <v>10</v>
      </c>
      <c r="Q10001" s="4" t="str">
        <f>IF(Table1[[#This Row],[Delivery delay days]]&gt;5,"delay","on time")</f>
        <v>delay</v>
      </c>
      <c r="R10001" s="10">
        <f>DATEVALUE(Table1[[#This Row],[Delivery_Date]])</f>
        <v>45122</v>
      </c>
      <c r="S10001" s="10">
        <f>DATEVALUE(Table1[[#This Row],[Order_Date]])</f>
        <v>45112</v>
      </c>
      <c r="T10001" s="4" t="str" cm="1">
        <f t="array" ref="T10001">_xlfn.IFS(Table1[[#This Row],[Inventory_Level]]&lt;=200,"low",Table1[[#This Row],[Inventory_Level]]&gt;=700,"high",Table1[[#This Row],[Inventory_Level]]&gt;200,"medium")</f>
        <v>high</v>
      </c>
    </row>
  </sheetData>
  <phoneticPr fontId="2" type="noConversion"/>
  <conditionalFormatting sqref="T1:T1048576">
    <cfRule type="dataBar" priority="1">
      <dataBar>
        <cfvo type="min"/>
        <cfvo type="max"/>
        <color rgb="FF638EC6"/>
      </dataBar>
      <extLst>
        <ext xmlns:x14="http://schemas.microsoft.com/office/spreadsheetml/2009/9/main" uri="{B025F937-C7B1-47D3-B67F-A62EFF666E3E}">
          <x14:id>{4C6BB65A-2B18-4618-9ED4-60AF9EF2E977}</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C6BB65A-2B18-4618-9ED4-60AF9EF2E977}">
            <x14:dataBar minLength="0" maxLength="100" border="1" negativeBarBorderColorSameAsPositive="0">
              <x14:cfvo type="autoMin"/>
              <x14:cfvo type="autoMax"/>
              <x14:borderColor rgb="FF638EC6"/>
              <x14:negativeFillColor rgb="FFFF0000"/>
              <x14:negativeBorderColor rgb="FFFF0000"/>
              <x14:axisColor rgb="FF000000"/>
            </x14:dataBar>
          </x14:cfRule>
          <xm:sqref>T1:T1048576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30AE-B5CC-4E09-9D18-A5D785BCE523}">
  <dimension ref="A1:Q32"/>
  <sheetViews>
    <sheetView topLeftCell="A7" workbookViewId="0">
      <selection activeCell="J34" sqref="J34"/>
    </sheetView>
  </sheetViews>
  <sheetFormatPr defaultRowHeight="14.5" x14ac:dyDescent="0.35"/>
  <cols>
    <col min="1" max="1" width="12.54296875" bestFit="1" customWidth="1"/>
    <col min="2" max="2" width="23.36328125" bestFit="1" customWidth="1"/>
    <col min="3" max="3" width="18.453125" bestFit="1" customWidth="1"/>
    <col min="10" max="10" width="12.54296875" bestFit="1" customWidth="1"/>
    <col min="11" max="11" width="19.6328125" bestFit="1" customWidth="1"/>
    <col min="12" max="12" width="27.08984375" bestFit="1" customWidth="1"/>
    <col min="13" max="13" width="7.90625" bestFit="1" customWidth="1"/>
    <col min="14" max="14" width="22.6328125" bestFit="1" customWidth="1"/>
    <col min="15" max="15" width="15.54296875" bestFit="1" customWidth="1"/>
    <col min="16" max="16" width="10.81640625" bestFit="1" customWidth="1"/>
    <col min="17" max="17" width="8" bestFit="1" customWidth="1"/>
    <col min="18" max="18" width="10.81640625" bestFit="1" customWidth="1"/>
    <col min="19" max="19" width="23.90625" bestFit="1" customWidth="1"/>
    <col min="20" max="20" width="22.08984375" bestFit="1" customWidth="1"/>
    <col min="21" max="21" width="23.90625" bestFit="1" customWidth="1"/>
    <col min="22" max="22" width="26.90625" bestFit="1" customWidth="1"/>
    <col min="23" max="23" width="28.6328125" bestFit="1" customWidth="1"/>
  </cols>
  <sheetData>
    <row r="1" spans="1:17" x14ac:dyDescent="0.35">
      <c r="N1" s="2" t="s">
        <v>440</v>
      </c>
      <c r="O1" t="s">
        <v>450</v>
      </c>
    </row>
    <row r="2" spans="1:17" x14ac:dyDescent="0.35">
      <c r="K2" s="2" t="s">
        <v>440</v>
      </c>
      <c r="L2" t="s">
        <v>449</v>
      </c>
      <c r="N2" s="3" t="s">
        <v>38</v>
      </c>
      <c r="O2">
        <v>167263</v>
      </c>
      <c r="P2" s="2" t="s">
        <v>440</v>
      </c>
      <c r="Q2" t="s">
        <v>448</v>
      </c>
    </row>
    <row r="3" spans="1:17" x14ac:dyDescent="0.35">
      <c r="A3" s="2" t="s">
        <v>440</v>
      </c>
      <c r="B3" t="s">
        <v>443</v>
      </c>
      <c r="K3" s="3" t="s">
        <v>60</v>
      </c>
      <c r="L3">
        <v>8.0879795396419443</v>
      </c>
      <c r="N3" s="3" t="s">
        <v>16</v>
      </c>
      <c r="O3">
        <v>168596</v>
      </c>
      <c r="P3" s="3" t="s">
        <v>42</v>
      </c>
      <c r="Q3">
        <v>2571</v>
      </c>
    </row>
    <row r="4" spans="1:17" x14ac:dyDescent="0.35">
      <c r="A4" s="3" t="s">
        <v>30</v>
      </c>
      <c r="B4" s="1">
        <v>379109219.03000003</v>
      </c>
      <c r="K4" s="3" t="s">
        <v>26</v>
      </c>
      <c r="L4">
        <v>8.1825396825396819</v>
      </c>
      <c r="N4" s="3" t="s">
        <v>24</v>
      </c>
      <c r="O4">
        <v>165894</v>
      </c>
      <c r="P4" s="3" t="s">
        <v>35</v>
      </c>
      <c r="Q4">
        <v>2420</v>
      </c>
    </row>
    <row r="5" spans="1:17" x14ac:dyDescent="0.35">
      <c r="A5" s="3" t="s">
        <v>70</v>
      </c>
      <c r="B5" s="1">
        <v>379685821.62000006</v>
      </c>
      <c r="K5" s="3" t="s">
        <v>18</v>
      </c>
      <c r="L5">
        <v>7.8555885262116716</v>
      </c>
      <c r="N5" s="3" t="s">
        <v>441</v>
      </c>
      <c r="O5">
        <v>501753</v>
      </c>
      <c r="P5" s="3" t="s">
        <v>29</v>
      </c>
      <c r="Q5">
        <v>2560</v>
      </c>
    </row>
    <row r="6" spans="1:17" x14ac:dyDescent="0.35">
      <c r="A6" s="3" t="s">
        <v>22</v>
      </c>
      <c r="B6" s="1">
        <v>389865419.41999972</v>
      </c>
      <c r="K6" s="3" t="s">
        <v>46</v>
      </c>
      <c r="L6">
        <v>8.122983870967742</v>
      </c>
      <c r="P6" s="3" t="s">
        <v>21</v>
      </c>
      <c r="Q6">
        <v>2449</v>
      </c>
    </row>
    <row r="7" spans="1:17" x14ac:dyDescent="0.35">
      <c r="A7" s="3" t="s">
        <v>43</v>
      </c>
      <c r="B7" s="1">
        <v>384545238.45000011</v>
      </c>
      <c r="K7" s="3" t="s">
        <v>52</v>
      </c>
      <c r="L7">
        <v>7.8640632723677708</v>
      </c>
      <c r="P7" s="3" t="s">
        <v>441</v>
      </c>
      <c r="Q7">
        <v>10000</v>
      </c>
    </row>
    <row r="8" spans="1:17" x14ac:dyDescent="0.35">
      <c r="A8" s="3" t="s">
        <v>36</v>
      </c>
      <c r="B8" s="1">
        <v>369783161.72999918</v>
      </c>
      <c r="K8" s="3" t="s">
        <v>441</v>
      </c>
      <c r="L8">
        <v>8.0216999999999992</v>
      </c>
    </row>
    <row r="9" spans="1:17" x14ac:dyDescent="0.35">
      <c r="A9" s="3" t="s">
        <v>441</v>
      </c>
      <c r="B9" s="1">
        <v>1902988860.249999</v>
      </c>
    </row>
    <row r="20" spans="2:16" x14ac:dyDescent="0.35">
      <c r="B20" s="2" t="s">
        <v>440</v>
      </c>
      <c r="C20" t="s">
        <v>442</v>
      </c>
    </row>
    <row r="21" spans="2:16" x14ac:dyDescent="0.35">
      <c r="B21" s="3" t="s">
        <v>25</v>
      </c>
      <c r="C21" s="1">
        <v>2574025989.1599994</v>
      </c>
    </row>
    <row r="22" spans="2:16" x14ac:dyDescent="0.35">
      <c r="B22" s="3" t="s">
        <v>39</v>
      </c>
      <c r="C22" s="1">
        <v>2539808978.7700005</v>
      </c>
      <c r="J22" s="2" t="s">
        <v>440</v>
      </c>
      <c r="K22" t="s">
        <v>451</v>
      </c>
      <c r="N22" s="2" t="s">
        <v>452</v>
      </c>
      <c r="O22" s="2" t="s">
        <v>444</v>
      </c>
    </row>
    <row r="23" spans="2:16" x14ac:dyDescent="0.35">
      <c r="B23" s="3" t="s">
        <v>32</v>
      </c>
      <c r="C23" s="1">
        <v>2539059821.9199996</v>
      </c>
      <c r="J23" s="3" t="s">
        <v>25</v>
      </c>
      <c r="K23" s="1">
        <v>5240213.9999999925</v>
      </c>
      <c r="N23" s="2" t="s">
        <v>440</v>
      </c>
      <c r="O23" t="s">
        <v>445</v>
      </c>
      <c r="P23" t="s">
        <v>441</v>
      </c>
    </row>
    <row r="24" spans="2:16" x14ac:dyDescent="0.35">
      <c r="B24" s="3" t="s">
        <v>17</v>
      </c>
      <c r="C24" s="1">
        <v>2523020680.5799999</v>
      </c>
      <c r="J24" s="3" t="s">
        <v>39</v>
      </c>
      <c r="K24" s="1">
        <v>5123039.3400000054</v>
      </c>
      <c r="N24" s="3" t="s">
        <v>15</v>
      </c>
      <c r="O24">
        <v>251</v>
      </c>
      <c r="P24">
        <v>251</v>
      </c>
    </row>
    <row r="25" spans="2:16" x14ac:dyDescent="0.35">
      <c r="B25" s="3" t="s">
        <v>45</v>
      </c>
      <c r="C25" s="1">
        <v>2423194936.6400051</v>
      </c>
      <c r="J25" s="3" t="s">
        <v>32</v>
      </c>
      <c r="K25" s="1">
        <v>4938680.9499999965</v>
      </c>
      <c r="N25" s="3" t="s">
        <v>31</v>
      </c>
      <c r="O25">
        <v>248</v>
      </c>
      <c r="P25">
        <v>248</v>
      </c>
    </row>
    <row r="26" spans="2:16" x14ac:dyDescent="0.35">
      <c r="B26" s="3" t="s">
        <v>441</v>
      </c>
      <c r="C26" s="1">
        <v>12599110407.070005</v>
      </c>
      <c r="J26" s="3" t="s">
        <v>17</v>
      </c>
      <c r="K26" s="1">
        <v>5097103.4999999907</v>
      </c>
      <c r="N26" s="3" t="s">
        <v>37</v>
      </c>
      <c r="O26">
        <v>238</v>
      </c>
      <c r="P26">
        <v>238</v>
      </c>
    </row>
    <row r="27" spans="2:16" x14ac:dyDescent="0.35">
      <c r="J27" s="3" t="s">
        <v>45</v>
      </c>
      <c r="K27" s="1">
        <v>4980610.7200000016</v>
      </c>
      <c r="N27" s="3" t="s">
        <v>44</v>
      </c>
      <c r="O27">
        <v>252</v>
      </c>
      <c r="P27">
        <v>252</v>
      </c>
    </row>
    <row r="28" spans="2:16" x14ac:dyDescent="0.35">
      <c r="J28" s="3" t="s">
        <v>441</v>
      </c>
      <c r="K28" s="1">
        <v>25379648.509999987</v>
      </c>
      <c r="N28" s="3" t="s">
        <v>59</v>
      </c>
      <c r="O28">
        <v>232</v>
      </c>
      <c r="P28">
        <v>232</v>
      </c>
    </row>
    <row r="29" spans="2:16" x14ac:dyDescent="0.35">
      <c r="N29" s="3" t="s">
        <v>51</v>
      </c>
      <c r="O29">
        <v>261</v>
      </c>
      <c r="P29">
        <v>261</v>
      </c>
    </row>
    <row r="30" spans="2:16" x14ac:dyDescent="0.35">
      <c r="N30" s="3" t="s">
        <v>65</v>
      </c>
      <c r="O30">
        <v>265</v>
      </c>
      <c r="P30">
        <v>265</v>
      </c>
    </row>
    <row r="31" spans="2:16" x14ac:dyDescent="0.35">
      <c r="N31" s="3" t="s">
        <v>23</v>
      </c>
      <c r="O31">
        <v>262</v>
      </c>
      <c r="P31">
        <v>262</v>
      </c>
    </row>
    <row r="32" spans="2:16" x14ac:dyDescent="0.35">
      <c r="N32" s="3" t="s">
        <v>441</v>
      </c>
      <c r="O32">
        <v>2009</v>
      </c>
      <c r="P32">
        <v>2009</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72BE-CEB8-4E1E-8EBD-47CD8787785A}">
  <dimension ref="A1:AD40"/>
  <sheetViews>
    <sheetView tabSelected="1" zoomScale="78" workbookViewId="0">
      <selection activeCell="V4" sqref="V4"/>
    </sheetView>
  </sheetViews>
  <sheetFormatPr defaultRowHeight="14.5" x14ac:dyDescent="0.35"/>
  <cols>
    <col min="1" max="1" width="15" style="4" bestFit="1" customWidth="1"/>
    <col min="2" max="2" width="33.08984375" style="4" customWidth="1"/>
    <col min="3" max="3" width="13.7265625" customWidth="1"/>
  </cols>
  <sheetData>
    <row r="1" spans="1:30" ht="14.4" customHeight="1" x14ac:dyDescent="0.35">
      <c r="A1" s="24" t="s">
        <v>454</v>
      </c>
      <c r="B1" s="24" t="s">
        <v>453</v>
      </c>
      <c r="C1" s="29" t="s">
        <v>460</v>
      </c>
      <c r="D1" s="27"/>
      <c r="E1" s="27"/>
      <c r="F1" s="27"/>
      <c r="G1" s="27"/>
      <c r="H1" s="27"/>
      <c r="I1" s="27"/>
      <c r="J1" s="27"/>
      <c r="K1" s="27"/>
      <c r="L1" s="27"/>
      <c r="M1" s="27"/>
      <c r="N1" s="27"/>
      <c r="O1" s="27"/>
      <c r="P1" s="27"/>
      <c r="Q1" s="27"/>
      <c r="R1" s="27"/>
      <c r="S1" s="27"/>
      <c r="T1" s="27"/>
      <c r="U1" s="27"/>
      <c r="V1" s="22"/>
      <c r="W1" s="22"/>
      <c r="X1" s="22"/>
      <c r="Y1" s="22"/>
      <c r="Z1" s="22"/>
      <c r="AA1" s="22"/>
      <c r="AB1" s="22"/>
      <c r="AC1" s="22"/>
      <c r="AD1" s="22"/>
    </row>
    <row r="2" spans="1:30" x14ac:dyDescent="0.35">
      <c r="A2" s="24" t="s">
        <v>30</v>
      </c>
      <c r="B2" s="25">
        <v>1073597.3799999999</v>
      </c>
      <c r="C2" s="27"/>
      <c r="D2" s="27"/>
      <c r="E2" s="27"/>
      <c r="F2" s="27"/>
      <c r="G2" s="27"/>
      <c r="H2" s="27"/>
      <c r="I2" s="27"/>
      <c r="J2" s="27"/>
      <c r="K2" s="27"/>
      <c r="L2" s="27"/>
      <c r="M2" s="27"/>
      <c r="N2" s="27"/>
      <c r="O2" s="27"/>
      <c r="P2" s="27"/>
      <c r="Q2" s="27"/>
      <c r="R2" s="27"/>
      <c r="S2" s="27"/>
      <c r="T2" s="27"/>
      <c r="U2" s="27"/>
      <c r="V2" s="22"/>
      <c r="W2" s="22"/>
      <c r="X2" s="22"/>
      <c r="Y2" s="22"/>
      <c r="Z2" s="22"/>
      <c r="AA2" s="22"/>
      <c r="AB2" s="22"/>
      <c r="AC2" s="22"/>
      <c r="AD2" s="22"/>
    </row>
    <row r="3" spans="1:30" x14ac:dyDescent="0.35">
      <c r="A3" s="24" t="s">
        <v>70</v>
      </c>
      <c r="B3" s="25">
        <v>1112968.3700000001</v>
      </c>
      <c r="C3" s="27"/>
      <c r="D3" s="27"/>
      <c r="E3" s="27"/>
      <c r="F3" s="27"/>
      <c r="G3" s="27"/>
      <c r="H3" s="27"/>
      <c r="I3" s="27"/>
      <c r="J3" s="27"/>
      <c r="K3" s="27"/>
      <c r="L3" s="27"/>
      <c r="M3" s="27"/>
      <c r="N3" s="27"/>
      <c r="O3" s="27"/>
      <c r="P3" s="27"/>
      <c r="Q3" s="27"/>
      <c r="R3" s="27"/>
      <c r="S3" s="27"/>
      <c r="T3" s="27"/>
      <c r="U3" s="27"/>
      <c r="V3" s="22"/>
      <c r="W3" s="22"/>
      <c r="X3" s="22"/>
      <c r="Y3" s="22"/>
      <c r="Z3" s="22"/>
      <c r="AA3" s="22"/>
      <c r="AB3" s="22"/>
      <c r="AC3" s="22"/>
      <c r="AD3" s="22"/>
    </row>
    <row r="4" spans="1:30" x14ac:dyDescent="0.35">
      <c r="A4" s="24" t="s">
        <v>22</v>
      </c>
      <c r="B4" s="25">
        <v>1231797.78</v>
      </c>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row>
    <row r="5" spans="1:30" x14ac:dyDescent="0.35">
      <c r="A5" s="24" t="s">
        <v>43</v>
      </c>
      <c r="B5" s="25">
        <v>1083104.24</v>
      </c>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row>
    <row r="6" spans="1:30" x14ac:dyDescent="0.35">
      <c r="A6" s="24" t="s">
        <v>36</v>
      </c>
      <c r="B6" s="25">
        <v>1031397.74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row>
    <row r="7" spans="1:30" x14ac:dyDescent="0.35">
      <c r="A7" s="24" t="s">
        <v>441</v>
      </c>
      <c r="B7" s="25">
        <v>1231797.78</v>
      </c>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row>
    <row r="8" spans="1:30" x14ac:dyDescent="0.35">
      <c r="A8" s="23"/>
      <c r="B8" s="23"/>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row>
    <row r="9" spans="1:30" x14ac:dyDescent="0.35">
      <c r="A9" s="24" t="s">
        <v>455</v>
      </c>
      <c r="B9" s="24" t="s">
        <v>442</v>
      </c>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row>
    <row r="10" spans="1:30" x14ac:dyDescent="0.35">
      <c r="A10" s="24" t="s">
        <v>25</v>
      </c>
      <c r="B10" s="26">
        <v>0.20430220118680614</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row>
    <row r="11" spans="1:30" x14ac:dyDescent="0.35">
      <c r="A11" s="24" t="s">
        <v>39</v>
      </c>
      <c r="B11" s="26">
        <v>0.20158637369704957</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row>
    <row r="12" spans="1:30" x14ac:dyDescent="0.35">
      <c r="A12" s="24" t="s">
        <v>32</v>
      </c>
      <c r="B12" s="26">
        <v>0.20152691260608394</v>
      </c>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row>
    <row r="13" spans="1:30" x14ac:dyDescent="0.35">
      <c r="A13" s="24" t="s">
        <v>17</v>
      </c>
      <c r="B13" s="26">
        <v>0.20025387500090513</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row>
    <row r="14" spans="1:30" x14ac:dyDescent="0.35">
      <c r="A14" s="24" t="s">
        <v>45</v>
      </c>
      <c r="B14" s="26">
        <v>0.19233063750915513</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row>
    <row r="15" spans="1:30" x14ac:dyDescent="0.35">
      <c r="A15" s="24" t="s">
        <v>441</v>
      </c>
      <c r="B15" s="26">
        <v>1</v>
      </c>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row>
    <row r="16" spans="1:30" x14ac:dyDescent="0.35">
      <c r="A16" s="23"/>
      <c r="B16" s="23"/>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row>
    <row r="17" spans="1:30" x14ac:dyDescent="0.35">
      <c r="A17" s="24" t="s">
        <v>456</v>
      </c>
      <c r="B17" s="24" t="s">
        <v>449</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row>
    <row r="18" spans="1:30" x14ac:dyDescent="0.35">
      <c r="A18" s="24" t="s">
        <v>60</v>
      </c>
      <c r="B18" s="24">
        <v>8.0879795396419443</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row>
    <row r="19" spans="1:30" x14ac:dyDescent="0.35">
      <c r="A19" s="24" t="s">
        <v>26</v>
      </c>
      <c r="B19" s="24">
        <v>8.1825396825396819</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row>
    <row r="20" spans="1:30" x14ac:dyDescent="0.35">
      <c r="A20" s="24" t="s">
        <v>18</v>
      </c>
      <c r="B20" s="24">
        <v>7.8555885262116716</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row>
    <row r="21" spans="1:30" x14ac:dyDescent="0.35">
      <c r="A21" s="24" t="s">
        <v>46</v>
      </c>
      <c r="B21" s="24">
        <v>8.122983870967742</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row>
    <row r="22" spans="1:30" x14ac:dyDescent="0.35">
      <c r="A22" s="24" t="s">
        <v>52</v>
      </c>
      <c r="B22" s="24">
        <v>7.8640632723677708</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row>
    <row r="23" spans="1:30" x14ac:dyDescent="0.35">
      <c r="A23" s="24" t="s">
        <v>441</v>
      </c>
      <c r="B23" s="24">
        <v>8.0216999999999992</v>
      </c>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row>
    <row r="24" spans="1:30" x14ac:dyDescent="0.35">
      <c r="A24" s="23"/>
      <c r="B24" s="23"/>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row>
    <row r="25" spans="1:30" x14ac:dyDescent="0.35">
      <c r="A25" s="24" t="s">
        <v>457</v>
      </c>
      <c r="B25" s="24" t="s">
        <v>458</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row>
    <row r="26" spans="1:30" x14ac:dyDescent="0.35">
      <c r="A26" s="24" t="s">
        <v>15</v>
      </c>
      <c r="B26" s="24">
        <v>1300</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row>
    <row r="27" spans="1:30" x14ac:dyDescent="0.35">
      <c r="A27" s="24" t="s">
        <v>31</v>
      </c>
      <c r="B27" s="24">
        <v>1220</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row>
    <row r="28" spans="1:30" x14ac:dyDescent="0.35">
      <c r="A28" s="24" t="s">
        <v>37</v>
      </c>
      <c r="B28" s="24">
        <v>1232</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row>
    <row r="29" spans="1:30" x14ac:dyDescent="0.35">
      <c r="A29" s="24" t="s">
        <v>44</v>
      </c>
      <c r="B29" s="24">
        <v>1284</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spans="1:30" x14ac:dyDescent="0.35">
      <c r="A30" s="24" t="s">
        <v>59</v>
      </c>
      <c r="B30" s="24">
        <v>1198</v>
      </c>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spans="1:30" x14ac:dyDescent="0.35">
      <c r="A31" s="24" t="s">
        <v>51</v>
      </c>
      <c r="B31" s="24">
        <v>1253</v>
      </c>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row>
    <row r="32" spans="1:30" x14ac:dyDescent="0.35">
      <c r="A32" s="24" t="s">
        <v>65</v>
      </c>
      <c r="B32" s="24">
        <v>1286</v>
      </c>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spans="1:30" x14ac:dyDescent="0.35">
      <c r="A33" s="24" t="s">
        <v>23</v>
      </c>
      <c r="B33" s="24">
        <v>1227</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spans="1:30" x14ac:dyDescent="0.35">
      <c r="A34" s="24" t="s">
        <v>441</v>
      </c>
      <c r="B34" s="24">
        <v>10000</v>
      </c>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row>
    <row r="35" spans="1:30" x14ac:dyDescent="0.35">
      <c r="A35" s="23"/>
      <c r="B35" s="23"/>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row>
    <row r="36" spans="1:30" x14ac:dyDescent="0.35">
      <c r="A36" s="23"/>
      <c r="B36" s="23"/>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row>
    <row r="37" spans="1:30" x14ac:dyDescent="0.35">
      <c r="A37" s="23"/>
      <c r="B37" s="23"/>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row>
    <row r="38" spans="1:30" x14ac:dyDescent="0.35">
      <c r="A38" s="23"/>
      <c r="B38" s="23"/>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spans="1:30" x14ac:dyDescent="0.35">
      <c r="A39" s="23"/>
      <c r="B39" s="23"/>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spans="1:30" x14ac:dyDescent="0.35">
      <c r="A40" s="23"/>
      <c r="B40" s="23"/>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sheetData>
  <mergeCells count="1">
    <mergeCell ref="C1:U3"/>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D5CA7-CB8C-4D33-B5F6-211AA372D2C9}">
  <dimension ref="A1:T1393"/>
  <sheetViews>
    <sheetView topLeftCell="A63" zoomScale="86" zoomScaleNormal="86" workbookViewId="0">
      <selection sqref="A1:T1393"/>
    </sheetView>
  </sheetViews>
  <sheetFormatPr defaultRowHeight="14.5" x14ac:dyDescent="0.35"/>
  <sheetData>
    <row r="1" spans="1:20" x14ac:dyDescent="0.35">
      <c r="A1" s="28"/>
      <c r="B1" s="28"/>
      <c r="C1" s="28"/>
      <c r="D1" s="28"/>
      <c r="E1" s="28"/>
      <c r="F1" s="28"/>
      <c r="G1" s="28"/>
      <c r="H1" s="28"/>
      <c r="I1" s="28"/>
      <c r="J1" s="28"/>
      <c r="K1" s="28"/>
      <c r="L1" s="28"/>
      <c r="M1" s="28"/>
      <c r="N1" s="28"/>
      <c r="O1" s="28"/>
      <c r="P1" s="28"/>
      <c r="Q1" s="28"/>
      <c r="R1" s="28"/>
      <c r="S1" s="28"/>
      <c r="T1" s="28"/>
    </row>
    <row r="2" spans="1:20" x14ac:dyDescent="0.35">
      <c r="A2" s="28"/>
      <c r="B2" s="28"/>
      <c r="C2" s="28"/>
      <c r="D2" s="28"/>
      <c r="E2" s="28"/>
      <c r="F2" s="28"/>
      <c r="G2" s="28"/>
      <c r="H2" s="28"/>
      <c r="I2" s="28"/>
      <c r="J2" s="28"/>
      <c r="K2" s="28"/>
      <c r="L2" s="28"/>
      <c r="M2" s="28"/>
      <c r="N2" s="28"/>
      <c r="O2" s="28"/>
      <c r="P2" s="28"/>
      <c r="Q2" s="28"/>
      <c r="R2" s="28"/>
      <c r="S2" s="28"/>
      <c r="T2" s="28"/>
    </row>
    <row r="3" spans="1:20" x14ac:dyDescent="0.35">
      <c r="A3" s="28"/>
      <c r="B3" s="28"/>
      <c r="C3" s="28"/>
      <c r="D3" s="28"/>
      <c r="E3" s="28"/>
      <c r="F3" s="28"/>
      <c r="G3" s="28"/>
      <c r="H3" s="28"/>
      <c r="I3" s="28"/>
      <c r="J3" s="28"/>
      <c r="K3" s="28"/>
      <c r="L3" s="28"/>
      <c r="M3" s="28"/>
      <c r="N3" s="28"/>
      <c r="O3" s="28"/>
      <c r="P3" s="28"/>
      <c r="Q3" s="28"/>
      <c r="R3" s="28"/>
      <c r="S3" s="28"/>
      <c r="T3" s="28"/>
    </row>
    <row r="4" spans="1:20" x14ac:dyDescent="0.35">
      <c r="A4" s="28"/>
      <c r="B4" s="28"/>
      <c r="C4" s="28"/>
      <c r="D4" s="28"/>
      <c r="E4" s="28"/>
      <c r="F4" s="28"/>
      <c r="G4" s="28"/>
      <c r="H4" s="28"/>
      <c r="I4" s="28"/>
      <c r="J4" s="28"/>
      <c r="K4" s="28"/>
      <c r="L4" s="28"/>
      <c r="M4" s="28"/>
      <c r="N4" s="28"/>
      <c r="O4" s="28"/>
      <c r="P4" s="28"/>
      <c r="Q4" s="28"/>
      <c r="R4" s="28"/>
      <c r="S4" s="28"/>
      <c r="T4" s="28"/>
    </row>
    <row r="5" spans="1:20" x14ac:dyDescent="0.35">
      <c r="A5" s="28"/>
      <c r="B5" s="28"/>
      <c r="C5" s="28"/>
      <c r="D5" s="28"/>
      <c r="E5" s="28"/>
      <c r="F5" s="28"/>
      <c r="G5" s="28"/>
      <c r="H5" s="28"/>
      <c r="I5" s="28"/>
      <c r="J5" s="28"/>
      <c r="K5" s="28"/>
      <c r="L5" s="28"/>
      <c r="M5" s="28"/>
      <c r="N5" s="28"/>
      <c r="O5" s="28"/>
      <c r="P5" s="28"/>
      <c r="Q5" s="28"/>
      <c r="R5" s="28"/>
      <c r="S5" s="28"/>
      <c r="T5" s="28"/>
    </row>
    <row r="6" spans="1:20" x14ac:dyDescent="0.35">
      <c r="A6" s="28"/>
      <c r="B6" s="28"/>
      <c r="C6" s="28"/>
      <c r="D6" s="28"/>
      <c r="E6" s="28"/>
      <c r="F6" s="28"/>
      <c r="G6" s="28"/>
      <c r="H6" s="28"/>
      <c r="I6" s="28"/>
      <c r="J6" s="28"/>
      <c r="K6" s="28"/>
      <c r="L6" s="28"/>
      <c r="M6" s="28"/>
      <c r="N6" s="28"/>
      <c r="O6" s="28"/>
      <c r="P6" s="28"/>
      <c r="Q6" s="28"/>
      <c r="R6" s="28"/>
      <c r="S6" s="28"/>
      <c r="T6" s="28"/>
    </row>
    <row r="7" spans="1:20" x14ac:dyDescent="0.35">
      <c r="A7" s="28"/>
      <c r="B7" s="28"/>
      <c r="C7" s="28"/>
      <c r="D7" s="28"/>
      <c r="E7" s="28"/>
      <c r="F7" s="28"/>
      <c r="G7" s="28"/>
      <c r="H7" s="28"/>
      <c r="I7" s="28"/>
      <c r="J7" s="28"/>
      <c r="K7" s="28"/>
      <c r="L7" s="28"/>
      <c r="M7" s="28"/>
      <c r="N7" s="28"/>
      <c r="O7" s="28"/>
      <c r="P7" s="28"/>
      <c r="Q7" s="28"/>
      <c r="R7" s="28"/>
      <c r="S7" s="28"/>
      <c r="T7" s="28"/>
    </row>
    <row r="8" spans="1:20" x14ac:dyDescent="0.35">
      <c r="A8" s="28"/>
      <c r="B8" s="28"/>
      <c r="C8" s="28"/>
      <c r="D8" s="28"/>
      <c r="E8" s="28"/>
      <c r="F8" s="28"/>
      <c r="G8" s="28"/>
      <c r="H8" s="28"/>
      <c r="I8" s="28"/>
      <c r="J8" s="28"/>
      <c r="K8" s="28"/>
      <c r="L8" s="28"/>
      <c r="M8" s="28"/>
      <c r="N8" s="28"/>
      <c r="O8" s="28"/>
      <c r="P8" s="28"/>
      <c r="Q8" s="28"/>
      <c r="R8" s="28"/>
      <c r="S8" s="28"/>
      <c r="T8" s="28"/>
    </row>
    <row r="9" spans="1:20" x14ac:dyDescent="0.35">
      <c r="A9" s="28"/>
      <c r="B9" s="28"/>
      <c r="C9" s="28"/>
      <c r="D9" s="28"/>
      <c r="E9" s="28"/>
      <c r="F9" s="28"/>
      <c r="G9" s="28"/>
      <c r="H9" s="28"/>
      <c r="I9" s="28"/>
      <c r="J9" s="28"/>
      <c r="K9" s="28"/>
      <c r="L9" s="28"/>
      <c r="M9" s="28"/>
      <c r="N9" s="28"/>
      <c r="O9" s="28"/>
      <c r="P9" s="28"/>
      <c r="Q9" s="28"/>
      <c r="R9" s="28"/>
      <c r="S9" s="28"/>
      <c r="T9" s="28"/>
    </row>
    <row r="10" spans="1:20" x14ac:dyDescent="0.35">
      <c r="A10" s="28"/>
      <c r="B10" s="28"/>
      <c r="C10" s="28"/>
      <c r="D10" s="28"/>
      <c r="E10" s="28"/>
      <c r="F10" s="28"/>
      <c r="G10" s="28"/>
      <c r="H10" s="28"/>
      <c r="I10" s="28"/>
      <c r="J10" s="28"/>
      <c r="K10" s="28"/>
      <c r="L10" s="28"/>
      <c r="M10" s="28"/>
      <c r="N10" s="28"/>
      <c r="O10" s="28"/>
      <c r="P10" s="28"/>
      <c r="Q10" s="28"/>
      <c r="R10" s="28"/>
      <c r="S10" s="28"/>
      <c r="T10" s="28"/>
    </row>
    <row r="11" spans="1:20" x14ac:dyDescent="0.35">
      <c r="A11" s="28"/>
      <c r="B11" s="28"/>
      <c r="C11" s="28"/>
      <c r="D11" s="28"/>
      <c r="E11" s="28"/>
      <c r="F11" s="28"/>
      <c r="G11" s="28"/>
      <c r="H11" s="28"/>
      <c r="I11" s="28"/>
      <c r="J11" s="28"/>
      <c r="K11" s="28"/>
      <c r="L11" s="28"/>
      <c r="M11" s="28"/>
      <c r="N11" s="28"/>
      <c r="O11" s="28"/>
      <c r="P11" s="28"/>
      <c r="Q11" s="28"/>
      <c r="R11" s="28"/>
      <c r="S11" s="28"/>
      <c r="T11" s="28"/>
    </row>
    <row r="12" spans="1:20" x14ac:dyDescent="0.35">
      <c r="A12" s="28"/>
      <c r="B12" s="28"/>
      <c r="C12" s="28"/>
      <c r="D12" s="28"/>
      <c r="E12" s="28"/>
      <c r="F12" s="28"/>
      <c r="G12" s="28"/>
      <c r="H12" s="28"/>
      <c r="I12" s="28"/>
      <c r="J12" s="28"/>
      <c r="K12" s="28"/>
      <c r="L12" s="28"/>
      <c r="M12" s="28"/>
      <c r="N12" s="28"/>
      <c r="O12" s="28"/>
      <c r="P12" s="28"/>
      <c r="Q12" s="28"/>
      <c r="R12" s="28"/>
      <c r="S12" s="28"/>
      <c r="T12" s="28"/>
    </row>
    <row r="13" spans="1:20" x14ac:dyDescent="0.35">
      <c r="A13" s="28"/>
      <c r="B13" s="28"/>
      <c r="C13" s="28"/>
      <c r="D13" s="28"/>
      <c r="E13" s="28"/>
      <c r="F13" s="28"/>
      <c r="G13" s="28"/>
      <c r="H13" s="28"/>
      <c r="I13" s="28"/>
      <c r="J13" s="28"/>
      <c r="K13" s="28"/>
      <c r="L13" s="28"/>
      <c r="M13" s="28"/>
      <c r="N13" s="28"/>
      <c r="O13" s="28"/>
      <c r="P13" s="28"/>
      <c r="Q13" s="28"/>
      <c r="R13" s="28"/>
      <c r="S13" s="28"/>
      <c r="T13" s="28"/>
    </row>
    <row r="14" spans="1:20" x14ac:dyDescent="0.35">
      <c r="A14" s="28"/>
      <c r="B14" s="28"/>
      <c r="C14" s="28"/>
      <c r="D14" s="28"/>
      <c r="E14" s="28"/>
      <c r="F14" s="28"/>
      <c r="G14" s="28"/>
      <c r="H14" s="28"/>
      <c r="I14" s="28"/>
      <c r="J14" s="28"/>
      <c r="K14" s="28"/>
      <c r="L14" s="28"/>
      <c r="M14" s="28"/>
      <c r="N14" s="28"/>
      <c r="O14" s="28"/>
      <c r="P14" s="28"/>
      <c r="Q14" s="28"/>
      <c r="R14" s="28"/>
      <c r="S14" s="28"/>
      <c r="T14" s="28"/>
    </row>
    <row r="15" spans="1:20" x14ac:dyDescent="0.35">
      <c r="A15" s="28"/>
      <c r="B15" s="28"/>
      <c r="C15" s="28"/>
      <c r="D15" s="28"/>
      <c r="E15" s="28"/>
      <c r="F15" s="28"/>
      <c r="G15" s="28"/>
      <c r="H15" s="28"/>
      <c r="I15" s="28"/>
      <c r="J15" s="28"/>
      <c r="K15" s="28"/>
      <c r="L15" s="28"/>
      <c r="M15" s="28"/>
      <c r="N15" s="28"/>
      <c r="O15" s="28"/>
      <c r="P15" s="28"/>
      <c r="Q15" s="28"/>
      <c r="R15" s="28"/>
      <c r="S15" s="28"/>
      <c r="T15" s="28"/>
    </row>
    <row r="16" spans="1:20" x14ac:dyDescent="0.35">
      <c r="A16" s="28"/>
      <c r="B16" s="28"/>
      <c r="C16" s="28"/>
      <c r="D16" s="28"/>
      <c r="E16" s="28"/>
      <c r="F16" s="28"/>
      <c r="G16" s="28"/>
      <c r="H16" s="28"/>
      <c r="I16" s="28"/>
      <c r="J16" s="28"/>
      <c r="K16" s="28"/>
      <c r="L16" s="28"/>
      <c r="M16" s="28"/>
      <c r="N16" s="28"/>
      <c r="O16" s="28"/>
      <c r="P16" s="28"/>
      <c r="Q16" s="28"/>
      <c r="R16" s="28"/>
      <c r="S16" s="28"/>
      <c r="T16" s="28"/>
    </row>
    <row r="17" spans="1:20" x14ac:dyDescent="0.35">
      <c r="A17" s="28"/>
      <c r="B17" s="28"/>
      <c r="C17" s="28"/>
      <c r="D17" s="28"/>
      <c r="E17" s="28"/>
      <c r="F17" s="28"/>
      <c r="G17" s="28"/>
      <c r="H17" s="28"/>
      <c r="I17" s="28"/>
      <c r="J17" s="28"/>
      <c r="K17" s="28"/>
      <c r="L17" s="28"/>
      <c r="M17" s="28"/>
      <c r="N17" s="28"/>
      <c r="O17" s="28"/>
      <c r="P17" s="28"/>
      <c r="Q17" s="28"/>
      <c r="R17" s="28"/>
      <c r="S17" s="28"/>
      <c r="T17" s="28"/>
    </row>
    <row r="18" spans="1:20" x14ac:dyDescent="0.35">
      <c r="A18" s="28"/>
      <c r="B18" s="28"/>
      <c r="C18" s="28"/>
      <c r="D18" s="28"/>
      <c r="E18" s="28"/>
      <c r="F18" s="28"/>
      <c r="G18" s="28"/>
      <c r="H18" s="28"/>
      <c r="I18" s="28"/>
      <c r="J18" s="28"/>
      <c r="K18" s="28"/>
      <c r="L18" s="28"/>
      <c r="M18" s="28"/>
      <c r="N18" s="28"/>
      <c r="O18" s="28"/>
      <c r="P18" s="28"/>
      <c r="Q18" s="28"/>
      <c r="R18" s="28"/>
      <c r="S18" s="28"/>
      <c r="T18" s="28"/>
    </row>
    <row r="19" spans="1:20" x14ac:dyDescent="0.35">
      <c r="A19" s="28"/>
      <c r="B19" s="28"/>
      <c r="C19" s="28"/>
      <c r="D19" s="28"/>
      <c r="E19" s="28"/>
      <c r="F19" s="28"/>
      <c r="G19" s="28"/>
      <c r="H19" s="28"/>
      <c r="I19" s="28"/>
      <c r="J19" s="28"/>
      <c r="K19" s="28"/>
      <c r="L19" s="28"/>
      <c r="M19" s="28"/>
      <c r="N19" s="28"/>
      <c r="O19" s="28"/>
      <c r="P19" s="28"/>
      <c r="Q19" s="28"/>
      <c r="R19" s="28"/>
      <c r="S19" s="28"/>
      <c r="T19" s="28"/>
    </row>
    <row r="20" spans="1:20" x14ac:dyDescent="0.35">
      <c r="A20" s="28"/>
      <c r="B20" s="28"/>
      <c r="C20" s="28"/>
      <c r="D20" s="28"/>
      <c r="E20" s="28"/>
      <c r="F20" s="28"/>
      <c r="G20" s="28"/>
      <c r="H20" s="28"/>
      <c r="I20" s="28"/>
      <c r="J20" s="28"/>
      <c r="K20" s="28"/>
      <c r="L20" s="28"/>
      <c r="M20" s="28"/>
      <c r="N20" s="28"/>
      <c r="O20" s="28"/>
      <c r="P20" s="28"/>
      <c r="Q20" s="28"/>
      <c r="R20" s="28"/>
      <c r="S20" s="28"/>
      <c r="T20" s="28"/>
    </row>
    <row r="21" spans="1:20" x14ac:dyDescent="0.35">
      <c r="A21" s="28"/>
      <c r="B21" s="28"/>
      <c r="C21" s="28"/>
      <c r="D21" s="28"/>
      <c r="E21" s="28"/>
      <c r="F21" s="28"/>
      <c r="G21" s="28"/>
      <c r="H21" s="28"/>
      <c r="I21" s="28"/>
      <c r="J21" s="28"/>
      <c r="K21" s="28"/>
      <c r="L21" s="28"/>
      <c r="M21" s="28"/>
      <c r="N21" s="28"/>
      <c r="O21" s="28"/>
      <c r="P21" s="28"/>
      <c r="Q21" s="28"/>
      <c r="R21" s="28"/>
      <c r="S21" s="28"/>
      <c r="T21" s="28"/>
    </row>
    <row r="22" spans="1:20" x14ac:dyDescent="0.35">
      <c r="A22" s="28"/>
      <c r="B22" s="28"/>
      <c r="C22" s="28"/>
      <c r="D22" s="28"/>
      <c r="E22" s="28"/>
      <c r="F22" s="28"/>
      <c r="G22" s="28"/>
      <c r="H22" s="28"/>
      <c r="I22" s="28"/>
      <c r="J22" s="28"/>
      <c r="K22" s="28"/>
      <c r="L22" s="28"/>
      <c r="M22" s="28"/>
      <c r="N22" s="28"/>
      <c r="O22" s="28"/>
      <c r="P22" s="28"/>
      <c r="Q22" s="28"/>
      <c r="R22" s="28"/>
      <c r="S22" s="28"/>
      <c r="T22" s="28"/>
    </row>
    <row r="23" spans="1:20" x14ac:dyDescent="0.35">
      <c r="A23" s="28"/>
      <c r="B23" s="28"/>
      <c r="C23" s="28"/>
      <c r="D23" s="28"/>
      <c r="E23" s="28"/>
      <c r="F23" s="28"/>
      <c r="G23" s="28"/>
      <c r="H23" s="28"/>
      <c r="I23" s="28"/>
      <c r="J23" s="28"/>
      <c r="K23" s="28"/>
      <c r="L23" s="28"/>
      <c r="M23" s="28"/>
      <c r="N23" s="28"/>
      <c r="O23" s="28"/>
      <c r="P23" s="28"/>
      <c r="Q23" s="28"/>
      <c r="R23" s="28"/>
      <c r="S23" s="28"/>
      <c r="T23" s="28"/>
    </row>
    <row r="24" spans="1:20" x14ac:dyDescent="0.35">
      <c r="A24" s="28"/>
      <c r="B24" s="28"/>
      <c r="C24" s="28"/>
      <c r="D24" s="28"/>
      <c r="E24" s="28"/>
      <c r="F24" s="28"/>
      <c r="G24" s="28"/>
      <c r="H24" s="28"/>
      <c r="I24" s="28"/>
      <c r="J24" s="28"/>
      <c r="K24" s="28"/>
      <c r="L24" s="28"/>
      <c r="M24" s="28"/>
      <c r="N24" s="28"/>
      <c r="O24" s="28"/>
      <c r="P24" s="28"/>
      <c r="Q24" s="28"/>
      <c r="R24" s="28"/>
      <c r="S24" s="28"/>
      <c r="T24" s="28"/>
    </row>
    <row r="25" spans="1:20" x14ac:dyDescent="0.35">
      <c r="A25" s="28"/>
      <c r="B25" s="28"/>
      <c r="C25" s="28"/>
      <c r="D25" s="28"/>
      <c r="E25" s="28"/>
      <c r="F25" s="28"/>
      <c r="G25" s="28"/>
      <c r="H25" s="28"/>
      <c r="I25" s="28"/>
      <c r="J25" s="28"/>
      <c r="K25" s="28"/>
      <c r="L25" s="28"/>
      <c r="M25" s="28"/>
      <c r="N25" s="28"/>
      <c r="O25" s="28"/>
      <c r="P25" s="28"/>
      <c r="Q25" s="28"/>
      <c r="R25" s="28"/>
      <c r="S25" s="28"/>
      <c r="T25" s="28"/>
    </row>
    <row r="26" spans="1:20" x14ac:dyDescent="0.35">
      <c r="A26" s="28"/>
      <c r="B26" s="28"/>
      <c r="C26" s="28"/>
      <c r="D26" s="28"/>
      <c r="E26" s="28"/>
      <c r="F26" s="28"/>
      <c r="G26" s="28"/>
      <c r="H26" s="28"/>
      <c r="I26" s="28"/>
      <c r="J26" s="28"/>
      <c r="K26" s="28"/>
      <c r="L26" s="28"/>
      <c r="M26" s="28"/>
      <c r="N26" s="28"/>
      <c r="O26" s="28"/>
      <c r="P26" s="28"/>
      <c r="Q26" s="28"/>
      <c r="R26" s="28"/>
      <c r="S26" s="28"/>
      <c r="T26" s="28"/>
    </row>
    <row r="27" spans="1:20" x14ac:dyDescent="0.35">
      <c r="A27" s="28"/>
      <c r="B27" s="28"/>
      <c r="C27" s="28"/>
      <c r="D27" s="28"/>
      <c r="E27" s="28"/>
      <c r="F27" s="28"/>
      <c r="G27" s="28"/>
      <c r="H27" s="28"/>
      <c r="I27" s="28"/>
      <c r="J27" s="28"/>
      <c r="K27" s="28"/>
      <c r="L27" s="28"/>
      <c r="M27" s="28"/>
      <c r="N27" s="28"/>
      <c r="O27" s="28"/>
      <c r="P27" s="28"/>
      <c r="Q27" s="28"/>
      <c r="R27" s="28"/>
      <c r="S27" s="28"/>
      <c r="T27" s="28"/>
    </row>
    <row r="28" spans="1:20" x14ac:dyDescent="0.35">
      <c r="A28" s="28"/>
      <c r="B28" s="28"/>
      <c r="C28" s="28"/>
      <c r="D28" s="28"/>
      <c r="E28" s="28"/>
      <c r="F28" s="28"/>
      <c r="G28" s="28"/>
      <c r="H28" s="28"/>
      <c r="I28" s="28"/>
      <c r="J28" s="28"/>
      <c r="K28" s="28"/>
      <c r="L28" s="28"/>
      <c r="M28" s="28"/>
      <c r="N28" s="28"/>
      <c r="O28" s="28"/>
      <c r="P28" s="28"/>
      <c r="Q28" s="28"/>
      <c r="R28" s="28"/>
      <c r="S28" s="28"/>
      <c r="T28" s="28"/>
    </row>
    <row r="29" spans="1:20" x14ac:dyDescent="0.35">
      <c r="A29" s="28"/>
      <c r="B29" s="28"/>
      <c r="C29" s="28"/>
      <c r="D29" s="28"/>
      <c r="E29" s="28"/>
      <c r="F29" s="28"/>
      <c r="G29" s="28"/>
      <c r="H29" s="28"/>
      <c r="I29" s="28"/>
      <c r="J29" s="28"/>
      <c r="K29" s="28"/>
      <c r="L29" s="28"/>
      <c r="M29" s="28"/>
      <c r="N29" s="28"/>
      <c r="O29" s="28"/>
      <c r="P29" s="28"/>
      <c r="Q29" s="28"/>
      <c r="R29" s="28"/>
      <c r="S29" s="28"/>
      <c r="T29" s="28"/>
    </row>
    <row r="30" spans="1:20" x14ac:dyDescent="0.35">
      <c r="A30" s="28"/>
      <c r="B30" s="28"/>
      <c r="C30" s="28"/>
      <c r="D30" s="28"/>
      <c r="E30" s="28"/>
      <c r="F30" s="28"/>
      <c r="G30" s="28"/>
      <c r="H30" s="28"/>
      <c r="I30" s="28"/>
      <c r="J30" s="28"/>
      <c r="K30" s="28"/>
      <c r="L30" s="28"/>
      <c r="M30" s="28"/>
      <c r="N30" s="28"/>
      <c r="O30" s="28"/>
      <c r="P30" s="28"/>
      <c r="Q30" s="28"/>
      <c r="R30" s="28"/>
      <c r="S30" s="28"/>
      <c r="T30" s="28"/>
    </row>
    <row r="31" spans="1:20" x14ac:dyDescent="0.35">
      <c r="A31" s="28"/>
      <c r="B31" s="28"/>
      <c r="C31" s="28"/>
      <c r="D31" s="28"/>
      <c r="E31" s="28"/>
      <c r="F31" s="28"/>
      <c r="G31" s="28"/>
      <c r="H31" s="28"/>
      <c r="I31" s="28"/>
      <c r="J31" s="28"/>
      <c r="K31" s="28"/>
      <c r="L31" s="28"/>
      <c r="M31" s="28"/>
      <c r="N31" s="28"/>
      <c r="O31" s="28"/>
      <c r="P31" s="28"/>
      <c r="Q31" s="28"/>
      <c r="R31" s="28"/>
      <c r="S31" s="28"/>
      <c r="T31" s="28"/>
    </row>
    <row r="32" spans="1:20" x14ac:dyDescent="0.35">
      <c r="A32" s="28"/>
      <c r="B32" s="28"/>
      <c r="C32" s="28"/>
      <c r="D32" s="28"/>
      <c r="E32" s="28"/>
      <c r="F32" s="28"/>
      <c r="G32" s="28"/>
      <c r="H32" s="28"/>
      <c r="I32" s="28"/>
      <c r="J32" s="28"/>
      <c r="K32" s="28"/>
      <c r="L32" s="28"/>
      <c r="M32" s="28"/>
      <c r="N32" s="28"/>
      <c r="O32" s="28"/>
      <c r="P32" s="28"/>
      <c r="Q32" s="28"/>
      <c r="R32" s="28"/>
      <c r="S32" s="28"/>
      <c r="T32" s="28"/>
    </row>
    <row r="33" spans="1:20" x14ac:dyDescent="0.35">
      <c r="A33" s="28"/>
      <c r="B33" s="28"/>
      <c r="C33" s="28"/>
      <c r="D33" s="28"/>
      <c r="E33" s="28"/>
      <c r="F33" s="28"/>
      <c r="G33" s="28"/>
      <c r="H33" s="28"/>
      <c r="I33" s="28"/>
      <c r="J33" s="28"/>
      <c r="K33" s="28"/>
      <c r="L33" s="28"/>
      <c r="M33" s="28"/>
      <c r="N33" s="28"/>
      <c r="O33" s="28"/>
      <c r="P33" s="28"/>
      <c r="Q33" s="28"/>
      <c r="R33" s="28"/>
      <c r="S33" s="28"/>
      <c r="T33" s="28"/>
    </row>
    <row r="34" spans="1:20" x14ac:dyDescent="0.35">
      <c r="A34" s="28"/>
      <c r="B34" s="28"/>
      <c r="C34" s="28"/>
      <c r="D34" s="28"/>
      <c r="E34" s="28"/>
      <c r="F34" s="28"/>
      <c r="G34" s="28"/>
      <c r="H34" s="28"/>
      <c r="I34" s="28"/>
      <c r="J34" s="28"/>
      <c r="K34" s="28"/>
      <c r="L34" s="28"/>
      <c r="M34" s="28"/>
      <c r="N34" s="28"/>
      <c r="O34" s="28"/>
      <c r="P34" s="28"/>
      <c r="Q34" s="28"/>
      <c r="R34" s="28"/>
      <c r="S34" s="28"/>
      <c r="T34" s="28"/>
    </row>
    <row r="35" spans="1:20" x14ac:dyDescent="0.35">
      <c r="A35" s="28"/>
      <c r="B35" s="28"/>
      <c r="C35" s="28"/>
      <c r="D35" s="28"/>
      <c r="E35" s="28"/>
      <c r="F35" s="28"/>
      <c r="G35" s="28"/>
      <c r="H35" s="28"/>
      <c r="I35" s="28"/>
      <c r="J35" s="28"/>
      <c r="K35" s="28"/>
      <c r="L35" s="28"/>
      <c r="M35" s="28"/>
      <c r="N35" s="28"/>
      <c r="O35" s="28"/>
      <c r="P35" s="28"/>
      <c r="Q35" s="28"/>
      <c r="R35" s="28"/>
      <c r="S35" s="28"/>
      <c r="T35" s="28"/>
    </row>
    <row r="36" spans="1:20" x14ac:dyDescent="0.35">
      <c r="A36" s="28"/>
      <c r="B36" s="28"/>
      <c r="C36" s="28"/>
      <c r="D36" s="28"/>
      <c r="E36" s="28"/>
      <c r="F36" s="28"/>
      <c r="G36" s="28"/>
      <c r="H36" s="28"/>
      <c r="I36" s="28"/>
      <c r="J36" s="28"/>
      <c r="K36" s="28"/>
      <c r="L36" s="28"/>
      <c r="M36" s="28"/>
      <c r="N36" s="28"/>
      <c r="O36" s="28"/>
      <c r="P36" s="28"/>
      <c r="Q36" s="28"/>
      <c r="R36" s="28"/>
      <c r="S36" s="28"/>
      <c r="T36" s="28"/>
    </row>
    <row r="37" spans="1:20" x14ac:dyDescent="0.35">
      <c r="A37" s="28"/>
      <c r="B37" s="28"/>
      <c r="C37" s="28"/>
      <c r="D37" s="28"/>
      <c r="E37" s="28"/>
      <c r="F37" s="28"/>
      <c r="G37" s="28"/>
      <c r="H37" s="28"/>
      <c r="I37" s="28"/>
      <c r="J37" s="28"/>
      <c r="K37" s="28"/>
      <c r="L37" s="28"/>
      <c r="M37" s="28"/>
      <c r="N37" s="28"/>
      <c r="O37" s="28"/>
      <c r="P37" s="28"/>
      <c r="Q37" s="28"/>
      <c r="R37" s="28"/>
      <c r="S37" s="28"/>
      <c r="T37" s="28"/>
    </row>
    <row r="38" spans="1:20" x14ac:dyDescent="0.35">
      <c r="A38" s="28"/>
      <c r="B38" s="28"/>
      <c r="C38" s="28"/>
      <c r="D38" s="28"/>
      <c r="E38" s="28"/>
      <c r="F38" s="28"/>
      <c r="G38" s="28"/>
      <c r="H38" s="28"/>
      <c r="I38" s="28"/>
      <c r="J38" s="28"/>
      <c r="K38" s="28"/>
      <c r="L38" s="28"/>
      <c r="M38" s="28"/>
      <c r="N38" s="28"/>
      <c r="O38" s="28"/>
      <c r="P38" s="28"/>
      <c r="Q38" s="28"/>
      <c r="R38" s="28"/>
      <c r="S38" s="28"/>
      <c r="T38" s="28"/>
    </row>
    <row r="39" spans="1:20" x14ac:dyDescent="0.35">
      <c r="A39" s="28"/>
      <c r="B39" s="28"/>
      <c r="C39" s="28"/>
      <c r="D39" s="28"/>
      <c r="E39" s="28"/>
      <c r="F39" s="28"/>
      <c r="G39" s="28"/>
      <c r="H39" s="28"/>
      <c r="I39" s="28"/>
      <c r="J39" s="28"/>
      <c r="K39" s="28"/>
      <c r="L39" s="28"/>
      <c r="M39" s="28"/>
      <c r="N39" s="28"/>
      <c r="O39" s="28"/>
      <c r="P39" s="28"/>
      <c r="Q39" s="28"/>
      <c r="R39" s="28"/>
      <c r="S39" s="28"/>
      <c r="T39" s="28"/>
    </row>
    <row r="40" spans="1:20" x14ac:dyDescent="0.35">
      <c r="A40" s="28"/>
      <c r="B40" s="28"/>
      <c r="C40" s="28"/>
      <c r="D40" s="28"/>
      <c r="E40" s="28"/>
      <c r="F40" s="28"/>
      <c r="G40" s="28"/>
      <c r="H40" s="28"/>
      <c r="I40" s="28"/>
      <c r="J40" s="28"/>
      <c r="K40" s="28"/>
      <c r="L40" s="28"/>
      <c r="M40" s="28"/>
      <c r="N40" s="28"/>
      <c r="O40" s="28"/>
      <c r="P40" s="28"/>
      <c r="Q40" s="28"/>
      <c r="R40" s="28"/>
      <c r="S40" s="28"/>
      <c r="T40" s="28"/>
    </row>
    <row r="41" spans="1:20" x14ac:dyDescent="0.35">
      <c r="A41" s="28"/>
      <c r="B41" s="28"/>
      <c r="C41" s="28"/>
      <c r="D41" s="28"/>
      <c r="E41" s="28"/>
      <c r="F41" s="28"/>
      <c r="G41" s="28"/>
      <c r="H41" s="28"/>
      <c r="I41" s="28"/>
      <c r="J41" s="28"/>
      <c r="K41" s="28"/>
      <c r="L41" s="28"/>
      <c r="M41" s="28"/>
      <c r="N41" s="28"/>
      <c r="O41" s="28"/>
      <c r="P41" s="28"/>
      <c r="Q41" s="28"/>
      <c r="R41" s="28"/>
      <c r="S41" s="28"/>
      <c r="T41" s="28"/>
    </row>
    <row r="42" spans="1:20" x14ac:dyDescent="0.35">
      <c r="A42" s="28"/>
      <c r="B42" s="28"/>
      <c r="C42" s="28"/>
      <c r="D42" s="28"/>
      <c r="E42" s="28"/>
      <c r="F42" s="28"/>
      <c r="G42" s="28"/>
      <c r="H42" s="28"/>
      <c r="I42" s="28"/>
      <c r="J42" s="28"/>
      <c r="K42" s="28"/>
      <c r="L42" s="28"/>
      <c r="M42" s="28"/>
      <c r="N42" s="28"/>
      <c r="O42" s="28"/>
      <c r="P42" s="28"/>
      <c r="Q42" s="28"/>
      <c r="R42" s="28"/>
      <c r="S42" s="28"/>
      <c r="T42" s="28"/>
    </row>
    <row r="43" spans="1:20" x14ac:dyDescent="0.35">
      <c r="A43" s="28"/>
      <c r="B43" s="28"/>
      <c r="C43" s="28"/>
      <c r="D43" s="28"/>
      <c r="E43" s="28"/>
      <c r="F43" s="28"/>
      <c r="G43" s="28"/>
      <c r="H43" s="28"/>
      <c r="I43" s="28"/>
      <c r="J43" s="28"/>
      <c r="K43" s="28"/>
      <c r="L43" s="28"/>
      <c r="M43" s="28"/>
      <c r="N43" s="28"/>
      <c r="O43" s="28"/>
      <c r="P43" s="28"/>
      <c r="Q43" s="28"/>
      <c r="R43" s="28"/>
      <c r="S43" s="28"/>
      <c r="T43" s="28"/>
    </row>
    <row r="44" spans="1:20" x14ac:dyDescent="0.35">
      <c r="A44" s="28"/>
      <c r="B44" s="28"/>
      <c r="C44" s="28"/>
      <c r="D44" s="28"/>
      <c r="E44" s="28"/>
      <c r="F44" s="28"/>
      <c r="G44" s="28"/>
      <c r="H44" s="28"/>
      <c r="I44" s="28"/>
      <c r="J44" s="28"/>
      <c r="K44" s="28"/>
      <c r="L44" s="28"/>
      <c r="M44" s="28"/>
      <c r="N44" s="28"/>
      <c r="O44" s="28"/>
      <c r="P44" s="28"/>
      <c r="Q44" s="28"/>
      <c r="R44" s="28"/>
      <c r="S44" s="28"/>
      <c r="T44" s="28"/>
    </row>
    <row r="45" spans="1:20" x14ac:dyDescent="0.35">
      <c r="A45" s="28"/>
      <c r="B45" s="28"/>
      <c r="C45" s="28"/>
      <c r="D45" s="28"/>
      <c r="E45" s="28"/>
      <c r="F45" s="28"/>
      <c r="G45" s="28"/>
      <c r="H45" s="28"/>
      <c r="I45" s="28"/>
      <c r="J45" s="28"/>
      <c r="K45" s="28"/>
      <c r="L45" s="28"/>
      <c r="M45" s="28"/>
      <c r="N45" s="28"/>
      <c r="O45" s="28"/>
      <c r="P45" s="28"/>
      <c r="Q45" s="28"/>
      <c r="R45" s="28"/>
      <c r="S45" s="28"/>
      <c r="T45" s="28"/>
    </row>
    <row r="46" spans="1:20" x14ac:dyDescent="0.35">
      <c r="A46" s="28"/>
      <c r="B46" s="28"/>
      <c r="C46" s="28"/>
      <c r="D46" s="28"/>
      <c r="E46" s="28"/>
      <c r="F46" s="28"/>
      <c r="G46" s="28"/>
      <c r="H46" s="28"/>
      <c r="I46" s="28"/>
      <c r="J46" s="28"/>
      <c r="K46" s="28"/>
      <c r="L46" s="28"/>
      <c r="M46" s="28"/>
      <c r="N46" s="28"/>
      <c r="O46" s="28"/>
      <c r="P46" s="28"/>
      <c r="Q46" s="28"/>
      <c r="R46" s="28"/>
      <c r="S46" s="28"/>
      <c r="T46" s="28"/>
    </row>
    <row r="47" spans="1:20" x14ac:dyDescent="0.35">
      <c r="A47" s="28"/>
      <c r="B47" s="28"/>
      <c r="C47" s="28"/>
      <c r="D47" s="28"/>
      <c r="E47" s="28"/>
      <c r="F47" s="28"/>
      <c r="G47" s="28"/>
      <c r="H47" s="28"/>
      <c r="I47" s="28"/>
      <c r="J47" s="28"/>
      <c r="K47" s="28"/>
      <c r="L47" s="28"/>
      <c r="M47" s="28"/>
      <c r="N47" s="28"/>
      <c r="O47" s="28"/>
      <c r="P47" s="28"/>
      <c r="Q47" s="28"/>
      <c r="R47" s="28"/>
      <c r="S47" s="28"/>
      <c r="T47" s="28"/>
    </row>
    <row r="48" spans="1:20" x14ac:dyDescent="0.35">
      <c r="A48" s="28"/>
      <c r="B48" s="28"/>
      <c r="C48" s="28"/>
      <c r="D48" s="28"/>
      <c r="E48" s="28"/>
      <c r="F48" s="28"/>
      <c r="G48" s="28"/>
      <c r="H48" s="28"/>
      <c r="I48" s="28"/>
      <c r="J48" s="28"/>
      <c r="K48" s="28"/>
      <c r="L48" s="28"/>
      <c r="M48" s="28"/>
      <c r="N48" s="28"/>
      <c r="O48" s="28"/>
      <c r="P48" s="28"/>
      <c r="Q48" s="28"/>
      <c r="R48" s="28"/>
      <c r="S48" s="28"/>
      <c r="T48" s="28"/>
    </row>
    <row r="49" spans="1:20" x14ac:dyDescent="0.35">
      <c r="A49" s="28"/>
      <c r="B49" s="28"/>
      <c r="C49" s="28"/>
      <c r="D49" s="28"/>
      <c r="E49" s="28"/>
      <c r="F49" s="28"/>
      <c r="G49" s="28"/>
      <c r="H49" s="28"/>
      <c r="I49" s="28"/>
      <c r="J49" s="28"/>
      <c r="K49" s="28"/>
      <c r="L49" s="28"/>
      <c r="M49" s="28"/>
      <c r="N49" s="28"/>
      <c r="O49" s="28"/>
      <c r="P49" s="28"/>
      <c r="Q49" s="28"/>
      <c r="R49" s="28"/>
      <c r="S49" s="28"/>
      <c r="T49" s="28"/>
    </row>
    <row r="50" spans="1:20" x14ac:dyDescent="0.35">
      <c r="A50" s="28"/>
      <c r="B50" s="28"/>
      <c r="C50" s="28"/>
      <c r="D50" s="28"/>
      <c r="E50" s="28"/>
      <c r="F50" s="28"/>
      <c r="G50" s="28"/>
      <c r="H50" s="28"/>
      <c r="I50" s="28"/>
      <c r="J50" s="28"/>
      <c r="K50" s="28"/>
      <c r="L50" s="28"/>
      <c r="M50" s="28"/>
      <c r="N50" s="28"/>
      <c r="O50" s="28"/>
      <c r="P50" s="28"/>
      <c r="Q50" s="28"/>
      <c r="R50" s="28"/>
      <c r="S50" s="28"/>
      <c r="T50" s="28"/>
    </row>
    <row r="51" spans="1:20" x14ac:dyDescent="0.35">
      <c r="A51" s="28"/>
      <c r="B51" s="28"/>
      <c r="C51" s="28"/>
      <c r="D51" s="28"/>
      <c r="E51" s="28"/>
      <c r="F51" s="28"/>
      <c r="G51" s="28"/>
      <c r="H51" s="28"/>
      <c r="I51" s="28"/>
      <c r="J51" s="28"/>
      <c r="K51" s="28"/>
      <c r="L51" s="28"/>
      <c r="M51" s="28"/>
      <c r="N51" s="28"/>
      <c r="O51" s="28"/>
      <c r="P51" s="28"/>
      <c r="Q51" s="28"/>
      <c r="R51" s="28"/>
      <c r="S51" s="28"/>
      <c r="T51" s="28"/>
    </row>
    <row r="52" spans="1:20" x14ac:dyDescent="0.35">
      <c r="A52" s="28"/>
      <c r="B52" s="28"/>
      <c r="C52" s="28"/>
      <c r="D52" s="28"/>
      <c r="E52" s="28"/>
      <c r="F52" s="28"/>
      <c r="G52" s="28"/>
      <c r="H52" s="28"/>
      <c r="I52" s="28"/>
      <c r="J52" s="28"/>
      <c r="K52" s="28"/>
      <c r="L52" s="28"/>
      <c r="M52" s="28"/>
      <c r="N52" s="28"/>
      <c r="O52" s="28"/>
      <c r="P52" s="28"/>
      <c r="Q52" s="28"/>
      <c r="R52" s="28"/>
      <c r="S52" s="28"/>
      <c r="T52" s="28"/>
    </row>
    <row r="53" spans="1:20" x14ac:dyDescent="0.35">
      <c r="A53" s="28"/>
      <c r="B53" s="28"/>
      <c r="C53" s="28"/>
      <c r="D53" s="28"/>
      <c r="E53" s="28"/>
      <c r="F53" s="28"/>
      <c r="G53" s="28"/>
      <c r="H53" s="28"/>
      <c r="I53" s="28"/>
      <c r="J53" s="28"/>
      <c r="K53" s="28"/>
      <c r="L53" s="28"/>
      <c r="M53" s="28"/>
      <c r="N53" s="28"/>
      <c r="O53" s="28"/>
      <c r="P53" s="28"/>
      <c r="Q53" s="28"/>
      <c r="R53" s="28"/>
      <c r="S53" s="28"/>
      <c r="T53" s="28"/>
    </row>
    <row r="54" spans="1:20" x14ac:dyDescent="0.35">
      <c r="A54" s="28"/>
      <c r="B54" s="28"/>
      <c r="C54" s="28"/>
      <c r="D54" s="28"/>
      <c r="E54" s="28"/>
      <c r="F54" s="28"/>
      <c r="G54" s="28"/>
      <c r="H54" s="28"/>
      <c r="I54" s="28"/>
      <c r="J54" s="28"/>
      <c r="K54" s="28"/>
      <c r="L54" s="28"/>
      <c r="M54" s="28"/>
      <c r="N54" s="28"/>
      <c r="O54" s="28"/>
      <c r="P54" s="28"/>
      <c r="Q54" s="28"/>
      <c r="R54" s="28"/>
      <c r="S54" s="28"/>
      <c r="T54" s="28"/>
    </row>
    <row r="55" spans="1:20" x14ac:dyDescent="0.35">
      <c r="A55" s="28"/>
      <c r="B55" s="28"/>
      <c r="C55" s="28"/>
      <c r="D55" s="28"/>
      <c r="E55" s="28"/>
      <c r="F55" s="28"/>
      <c r="G55" s="28"/>
      <c r="H55" s="28"/>
      <c r="I55" s="28"/>
      <c r="J55" s="28"/>
      <c r="K55" s="28"/>
      <c r="L55" s="28"/>
      <c r="M55" s="28"/>
      <c r="N55" s="28"/>
      <c r="O55" s="28"/>
      <c r="P55" s="28"/>
      <c r="Q55" s="28"/>
      <c r="R55" s="28"/>
      <c r="S55" s="28"/>
      <c r="T55" s="28"/>
    </row>
    <row r="56" spans="1:20" x14ac:dyDescent="0.35">
      <c r="A56" s="28"/>
      <c r="B56" s="28"/>
      <c r="C56" s="28"/>
      <c r="D56" s="28"/>
      <c r="E56" s="28"/>
      <c r="F56" s="28"/>
      <c r="G56" s="28"/>
      <c r="H56" s="28"/>
      <c r="I56" s="28"/>
      <c r="J56" s="28"/>
      <c r="K56" s="28"/>
      <c r="L56" s="28"/>
      <c r="M56" s="28"/>
      <c r="N56" s="28"/>
      <c r="O56" s="28"/>
      <c r="P56" s="28"/>
      <c r="Q56" s="28"/>
      <c r="R56" s="28"/>
      <c r="S56" s="28"/>
      <c r="T56" s="28"/>
    </row>
    <row r="57" spans="1:20" x14ac:dyDescent="0.35">
      <c r="A57" s="28"/>
      <c r="B57" s="28"/>
      <c r="C57" s="28"/>
      <c r="D57" s="28"/>
      <c r="E57" s="28"/>
      <c r="F57" s="28"/>
      <c r="G57" s="28"/>
      <c r="H57" s="28"/>
      <c r="I57" s="28"/>
      <c r="J57" s="28"/>
      <c r="K57" s="28"/>
      <c r="L57" s="28"/>
      <c r="M57" s="28"/>
      <c r="N57" s="28"/>
      <c r="O57" s="28"/>
      <c r="P57" s="28"/>
      <c r="Q57" s="28"/>
      <c r="R57" s="28"/>
      <c r="S57" s="28"/>
      <c r="T57" s="28"/>
    </row>
    <row r="58" spans="1:20" x14ac:dyDescent="0.35">
      <c r="A58" s="28"/>
      <c r="B58" s="28"/>
      <c r="C58" s="28"/>
      <c r="D58" s="28"/>
      <c r="E58" s="28"/>
      <c r="F58" s="28"/>
      <c r="G58" s="28"/>
      <c r="H58" s="28"/>
      <c r="I58" s="28"/>
      <c r="J58" s="28"/>
      <c r="K58" s="28"/>
      <c r="L58" s="28"/>
      <c r="M58" s="28"/>
      <c r="N58" s="28"/>
      <c r="O58" s="28"/>
      <c r="P58" s="28"/>
      <c r="Q58" s="28"/>
      <c r="R58" s="28"/>
      <c r="S58" s="28"/>
      <c r="T58" s="28"/>
    </row>
    <row r="59" spans="1:20" x14ac:dyDescent="0.35">
      <c r="A59" s="28"/>
      <c r="B59" s="28"/>
      <c r="C59" s="28"/>
      <c r="D59" s="28"/>
      <c r="E59" s="28"/>
      <c r="F59" s="28"/>
      <c r="G59" s="28"/>
      <c r="H59" s="28"/>
      <c r="I59" s="28"/>
      <c r="J59" s="28"/>
      <c r="K59" s="28"/>
      <c r="L59" s="28"/>
      <c r="M59" s="28"/>
      <c r="N59" s="28"/>
      <c r="O59" s="28"/>
      <c r="P59" s="28"/>
      <c r="Q59" s="28"/>
      <c r="R59" s="28"/>
      <c r="S59" s="28"/>
      <c r="T59" s="28"/>
    </row>
    <row r="60" spans="1:20" x14ac:dyDescent="0.35">
      <c r="A60" s="28"/>
      <c r="B60" s="28"/>
      <c r="C60" s="28"/>
      <c r="D60" s="28"/>
      <c r="E60" s="28"/>
      <c r="F60" s="28"/>
      <c r="G60" s="28"/>
      <c r="H60" s="28"/>
      <c r="I60" s="28"/>
      <c r="J60" s="28"/>
      <c r="K60" s="28"/>
      <c r="L60" s="28"/>
      <c r="M60" s="28"/>
      <c r="N60" s="28"/>
      <c r="O60" s="28"/>
      <c r="P60" s="28"/>
      <c r="Q60" s="28"/>
      <c r="R60" s="28"/>
      <c r="S60" s="28"/>
      <c r="T60" s="28"/>
    </row>
    <row r="61" spans="1:20" x14ac:dyDescent="0.35">
      <c r="A61" s="28"/>
      <c r="B61" s="28"/>
      <c r="C61" s="28"/>
      <c r="D61" s="28"/>
      <c r="E61" s="28"/>
      <c r="F61" s="28"/>
      <c r="G61" s="28"/>
      <c r="H61" s="28"/>
      <c r="I61" s="28"/>
      <c r="J61" s="28"/>
      <c r="K61" s="28"/>
      <c r="L61" s="28"/>
      <c r="M61" s="28"/>
      <c r="N61" s="28"/>
      <c r="O61" s="28"/>
      <c r="P61" s="28"/>
      <c r="Q61" s="28"/>
      <c r="R61" s="28"/>
      <c r="S61" s="28"/>
      <c r="T61" s="28"/>
    </row>
    <row r="62" spans="1:20" x14ac:dyDescent="0.35">
      <c r="A62" s="28"/>
      <c r="B62" s="28"/>
      <c r="C62" s="28"/>
      <c r="D62" s="28"/>
      <c r="E62" s="28"/>
      <c r="F62" s="28"/>
      <c r="G62" s="28"/>
      <c r="H62" s="28"/>
      <c r="I62" s="28"/>
      <c r="J62" s="28"/>
      <c r="K62" s="28"/>
      <c r="L62" s="28"/>
      <c r="M62" s="28"/>
      <c r="N62" s="28"/>
      <c r="O62" s="28"/>
      <c r="P62" s="28"/>
      <c r="Q62" s="28"/>
      <c r="R62" s="28"/>
      <c r="S62" s="28"/>
      <c r="T62" s="28"/>
    </row>
    <row r="63" spans="1:20" x14ac:dyDescent="0.35">
      <c r="A63" s="28"/>
      <c r="B63" s="28"/>
      <c r="C63" s="28"/>
      <c r="D63" s="28"/>
      <c r="E63" s="28"/>
      <c r="F63" s="28"/>
      <c r="G63" s="28"/>
      <c r="H63" s="28"/>
      <c r="I63" s="28"/>
      <c r="J63" s="28"/>
      <c r="K63" s="28"/>
      <c r="L63" s="28"/>
      <c r="M63" s="28"/>
      <c r="N63" s="28"/>
      <c r="O63" s="28"/>
      <c r="P63" s="28"/>
      <c r="Q63" s="28"/>
      <c r="R63" s="28"/>
      <c r="S63" s="28"/>
      <c r="T63" s="28"/>
    </row>
    <row r="64" spans="1:20" x14ac:dyDescent="0.35">
      <c r="A64" s="28"/>
      <c r="B64" s="28"/>
      <c r="C64" s="28"/>
      <c r="D64" s="28"/>
      <c r="E64" s="28"/>
      <c r="F64" s="28"/>
      <c r="G64" s="28"/>
      <c r="H64" s="28"/>
      <c r="I64" s="28"/>
      <c r="J64" s="28"/>
      <c r="K64" s="28"/>
      <c r="L64" s="28"/>
      <c r="M64" s="28"/>
      <c r="N64" s="28"/>
      <c r="O64" s="28"/>
      <c r="P64" s="28"/>
      <c r="Q64" s="28"/>
      <c r="R64" s="28"/>
      <c r="S64" s="28"/>
      <c r="T64" s="28"/>
    </row>
    <row r="65" spans="1:20" x14ac:dyDescent="0.35">
      <c r="A65" s="28"/>
      <c r="B65" s="28"/>
      <c r="C65" s="28"/>
      <c r="D65" s="28"/>
      <c r="E65" s="28"/>
      <c r="F65" s="28"/>
      <c r="G65" s="28"/>
      <c r="H65" s="28"/>
      <c r="I65" s="28"/>
      <c r="J65" s="28"/>
      <c r="K65" s="28"/>
      <c r="L65" s="28"/>
      <c r="M65" s="28"/>
      <c r="N65" s="28"/>
      <c r="O65" s="28"/>
      <c r="P65" s="28"/>
      <c r="Q65" s="28"/>
      <c r="R65" s="28"/>
      <c r="S65" s="28"/>
      <c r="T65" s="28"/>
    </row>
    <row r="66" spans="1:20" x14ac:dyDescent="0.35">
      <c r="A66" s="28"/>
      <c r="B66" s="28"/>
      <c r="C66" s="28"/>
      <c r="D66" s="28"/>
      <c r="E66" s="28"/>
      <c r="F66" s="28"/>
      <c r="G66" s="28"/>
      <c r="H66" s="28"/>
      <c r="I66" s="28"/>
      <c r="J66" s="28"/>
      <c r="K66" s="28"/>
      <c r="L66" s="28"/>
      <c r="M66" s="28"/>
      <c r="N66" s="28"/>
      <c r="O66" s="28"/>
      <c r="P66" s="28"/>
      <c r="Q66" s="28"/>
      <c r="R66" s="28"/>
      <c r="S66" s="28"/>
      <c r="T66" s="28"/>
    </row>
    <row r="67" spans="1:20" x14ac:dyDescent="0.35">
      <c r="A67" s="28"/>
      <c r="B67" s="28"/>
      <c r="C67" s="28"/>
      <c r="D67" s="28"/>
      <c r="E67" s="28"/>
      <c r="F67" s="28"/>
      <c r="G67" s="28"/>
      <c r="H67" s="28"/>
      <c r="I67" s="28"/>
      <c r="J67" s="28"/>
      <c r="K67" s="28"/>
      <c r="L67" s="28"/>
      <c r="M67" s="28"/>
      <c r="N67" s="28"/>
      <c r="O67" s="28"/>
      <c r="P67" s="28"/>
      <c r="Q67" s="28"/>
      <c r="R67" s="28"/>
      <c r="S67" s="28"/>
      <c r="T67" s="28"/>
    </row>
    <row r="68" spans="1:20" x14ac:dyDescent="0.35">
      <c r="A68" s="28"/>
      <c r="B68" s="28"/>
      <c r="C68" s="28"/>
      <c r="D68" s="28"/>
      <c r="E68" s="28"/>
      <c r="F68" s="28"/>
      <c r="G68" s="28"/>
      <c r="H68" s="28"/>
      <c r="I68" s="28"/>
      <c r="J68" s="28"/>
      <c r="K68" s="28"/>
      <c r="L68" s="28"/>
      <c r="M68" s="28"/>
      <c r="N68" s="28"/>
      <c r="O68" s="28"/>
      <c r="P68" s="28"/>
      <c r="Q68" s="28"/>
      <c r="R68" s="28"/>
      <c r="S68" s="28"/>
      <c r="T68" s="28"/>
    </row>
    <row r="69" spans="1:20" x14ac:dyDescent="0.35">
      <c r="A69" s="28"/>
      <c r="B69" s="28"/>
      <c r="C69" s="28"/>
      <c r="D69" s="28"/>
      <c r="E69" s="28"/>
      <c r="F69" s="28"/>
      <c r="G69" s="28"/>
      <c r="H69" s="28"/>
      <c r="I69" s="28"/>
      <c r="J69" s="28"/>
      <c r="K69" s="28"/>
      <c r="L69" s="28"/>
      <c r="M69" s="28"/>
      <c r="N69" s="28"/>
      <c r="O69" s="28"/>
      <c r="P69" s="28"/>
      <c r="Q69" s="28"/>
      <c r="R69" s="28"/>
      <c r="S69" s="28"/>
      <c r="T69" s="28"/>
    </row>
    <row r="70" spans="1:20" x14ac:dyDescent="0.35">
      <c r="A70" s="28"/>
      <c r="B70" s="28"/>
      <c r="C70" s="28"/>
      <c r="D70" s="28"/>
      <c r="E70" s="28"/>
      <c r="F70" s="28"/>
      <c r="G70" s="28"/>
      <c r="H70" s="28"/>
      <c r="I70" s="28"/>
      <c r="J70" s="28"/>
      <c r="K70" s="28"/>
      <c r="L70" s="28"/>
      <c r="M70" s="28"/>
      <c r="N70" s="28"/>
      <c r="O70" s="28"/>
      <c r="P70" s="28"/>
      <c r="Q70" s="28"/>
      <c r="R70" s="28"/>
      <c r="S70" s="28"/>
      <c r="T70" s="28"/>
    </row>
    <row r="71" spans="1:20" x14ac:dyDescent="0.35">
      <c r="A71" s="28"/>
      <c r="B71" s="28"/>
      <c r="C71" s="28"/>
      <c r="D71" s="28"/>
      <c r="E71" s="28"/>
      <c r="F71" s="28"/>
      <c r="G71" s="28"/>
      <c r="H71" s="28"/>
      <c r="I71" s="28"/>
      <c r="J71" s="28"/>
      <c r="K71" s="28"/>
      <c r="L71" s="28"/>
      <c r="M71" s="28"/>
      <c r="N71" s="28"/>
      <c r="O71" s="28"/>
      <c r="P71" s="28"/>
      <c r="Q71" s="28"/>
      <c r="R71" s="28"/>
      <c r="S71" s="28"/>
      <c r="T71" s="28"/>
    </row>
    <row r="72" spans="1:20" x14ac:dyDescent="0.35">
      <c r="A72" s="28"/>
      <c r="B72" s="28"/>
      <c r="C72" s="28"/>
      <c r="D72" s="28"/>
      <c r="E72" s="28"/>
      <c r="F72" s="28"/>
      <c r="G72" s="28"/>
      <c r="H72" s="28"/>
      <c r="I72" s="28"/>
      <c r="J72" s="28"/>
      <c r="K72" s="28"/>
      <c r="L72" s="28"/>
      <c r="M72" s="28"/>
      <c r="N72" s="28"/>
      <c r="O72" s="28"/>
      <c r="P72" s="28"/>
      <c r="Q72" s="28"/>
      <c r="R72" s="28"/>
      <c r="S72" s="28"/>
      <c r="T72" s="28"/>
    </row>
    <row r="73" spans="1:20" x14ac:dyDescent="0.35">
      <c r="A73" s="28"/>
      <c r="B73" s="28"/>
      <c r="C73" s="28"/>
      <c r="D73" s="28"/>
      <c r="E73" s="28"/>
      <c r="F73" s="28"/>
      <c r="G73" s="28"/>
      <c r="H73" s="28"/>
      <c r="I73" s="28"/>
      <c r="J73" s="28"/>
      <c r="K73" s="28"/>
      <c r="L73" s="28"/>
      <c r="M73" s="28"/>
      <c r="N73" s="28"/>
      <c r="O73" s="28"/>
      <c r="P73" s="28"/>
      <c r="Q73" s="28"/>
      <c r="R73" s="28"/>
      <c r="S73" s="28"/>
      <c r="T73" s="28"/>
    </row>
    <row r="74" spans="1:20" x14ac:dyDescent="0.35">
      <c r="A74" s="28"/>
      <c r="B74" s="28"/>
      <c r="C74" s="28"/>
      <c r="D74" s="28"/>
      <c r="E74" s="28"/>
      <c r="F74" s="28"/>
      <c r="G74" s="28"/>
      <c r="H74" s="28"/>
      <c r="I74" s="28"/>
      <c r="J74" s="28"/>
      <c r="K74" s="28"/>
      <c r="L74" s="28"/>
      <c r="M74" s="28"/>
      <c r="N74" s="28"/>
      <c r="O74" s="28"/>
      <c r="P74" s="28"/>
      <c r="Q74" s="28"/>
      <c r="R74" s="28"/>
      <c r="S74" s="28"/>
      <c r="T74" s="28"/>
    </row>
    <row r="75" spans="1:20" x14ac:dyDescent="0.35">
      <c r="A75" s="28"/>
      <c r="B75" s="28"/>
      <c r="C75" s="28"/>
      <c r="D75" s="28"/>
      <c r="E75" s="28"/>
      <c r="F75" s="28"/>
      <c r="G75" s="28"/>
      <c r="H75" s="28"/>
      <c r="I75" s="28"/>
      <c r="J75" s="28"/>
      <c r="K75" s="28"/>
      <c r="L75" s="28"/>
      <c r="M75" s="28"/>
      <c r="N75" s="28"/>
      <c r="O75" s="28"/>
      <c r="P75" s="28"/>
      <c r="Q75" s="28"/>
      <c r="R75" s="28"/>
      <c r="S75" s="28"/>
      <c r="T75" s="28"/>
    </row>
    <row r="76" spans="1:20" x14ac:dyDescent="0.35">
      <c r="A76" s="28"/>
      <c r="B76" s="28"/>
      <c r="C76" s="28"/>
      <c r="D76" s="28"/>
      <c r="E76" s="28"/>
      <c r="F76" s="28"/>
      <c r="G76" s="28"/>
      <c r="H76" s="28"/>
      <c r="I76" s="28"/>
      <c r="J76" s="28"/>
      <c r="K76" s="28"/>
      <c r="L76" s="28"/>
      <c r="M76" s="28"/>
      <c r="N76" s="28"/>
      <c r="O76" s="28"/>
      <c r="P76" s="28"/>
      <c r="Q76" s="28"/>
      <c r="R76" s="28"/>
      <c r="S76" s="28"/>
      <c r="T76" s="28"/>
    </row>
    <row r="77" spans="1:20" x14ac:dyDescent="0.35">
      <c r="A77" s="28"/>
      <c r="B77" s="28"/>
      <c r="C77" s="28"/>
      <c r="D77" s="28"/>
      <c r="E77" s="28"/>
      <c r="F77" s="28"/>
      <c r="G77" s="28"/>
      <c r="H77" s="28"/>
      <c r="I77" s="28"/>
      <c r="J77" s="28"/>
      <c r="K77" s="28"/>
      <c r="L77" s="28"/>
      <c r="M77" s="28"/>
      <c r="N77" s="28"/>
      <c r="O77" s="28"/>
      <c r="P77" s="28"/>
      <c r="Q77" s="28"/>
      <c r="R77" s="28"/>
      <c r="S77" s="28"/>
      <c r="T77" s="28"/>
    </row>
    <row r="78" spans="1:20" x14ac:dyDescent="0.35">
      <c r="A78" s="28"/>
      <c r="B78" s="28"/>
      <c r="C78" s="28"/>
      <c r="D78" s="28"/>
      <c r="E78" s="28"/>
      <c r="F78" s="28"/>
      <c r="G78" s="28"/>
      <c r="H78" s="28"/>
      <c r="I78" s="28"/>
      <c r="J78" s="28"/>
      <c r="K78" s="28"/>
      <c r="L78" s="28"/>
      <c r="M78" s="28"/>
      <c r="N78" s="28"/>
      <c r="O78" s="28"/>
      <c r="P78" s="28"/>
      <c r="Q78" s="28"/>
      <c r="R78" s="28"/>
      <c r="S78" s="28"/>
      <c r="T78" s="28"/>
    </row>
    <row r="79" spans="1:20" x14ac:dyDescent="0.35">
      <c r="A79" s="28"/>
      <c r="B79" s="28"/>
      <c r="C79" s="28"/>
      <c r="D79" s="28"/>
      <c r="E79" s="28"/>
      <c r="F79" s="28"/>
      <c r="G79" s="28"/>
      <c r="H79" s="28"/>
      <c r="I79" s="28"/>
      <c r="J79" s="28"/>
      <c r="K79" s="28"/>
      <c r="L79" s="28"/>
      <c r="M79" s="28"/>
      <c r="N79" s="28"/>
      <c r="O79" s="28"/>
      <c r="P79" s="28"/>
      <c r="Q79" s="28"/>
      <c r="R79" s="28"/>
      <c r="S79" s="28"/>
      <c r="T79" s="28"/>
    </row>
    <row r="80" spans="1:20" x14ac:dyDescent="0.35">
      <c r="A80" s="28"/>
      <c r="B80" s="28"/>
      <c r="C80" s="28"/>
      <c r="D80" s="28"/>
      <c r="E80" s="28"/>
      <c r="F80" s="28"/>
      <c r="G80" s="28"/>
      <c r="H80" s="28"/>
      <c r="I80" s="28"/>
      <c r="J80" s="28"/>
      <c r="K80" s="28"/>
      <c r="L80" s="28"/>
      <c r="M80" s="28"/>
      <c r="N80" s="28"/>
      <c r="O80" s="28"/>
      <c r="P80" s="28"/>
      <c r="Q80" s="28"/>
      <c r="R80" s="28"/>
      <c r="S80" s="28"/>
      <c r="T80" s="28"/>
    </row>
    <row r="81" spans="1:20" x14ac:dyDescent="0.35">
      <c r="A81" s="28"/>
      <c r="B81" s="28"/>
      <c r="C81" s="28"/>
      <c r="D81" s="28"/>
      <c r="E81" s="28"/>
      <c r="F81" s="28"/>
      <c r="G81" s="28"/>
      <c r="H81" s="28"/>
      <c r="I81" s="28"/>
      <c r="J81" s="28"/>
      <c r="K81" s="28"/>
      <c r="L81" s="28"/>
      <c r="M81" s="28"/>
      <c r="N81" s="28"/>
      <c r="O81" s="28"/>
      <c r="P81" s="28"/>
      <c r="Q81" s="28"/>
      <c r="R81" s="28"/>
      <c r="S81" s="28"/>
      <c r="T81" s="28"/>
    </row>
    <row r="82" spans="1:20" x14ac:dyDescent="0.35">
      <c r="A82" s="28"/>
      <c r="B82" s="28"/>
      <c r="C82" s="28"/>
      <c r="D82" s="28"/>
      <c r="E82" s="28"/>
      <c r="F82" s="28"/>
      <c r="G82" s="28"/>
      <c r="H82" s="28"/>
      <c r="I82" s="28"/>
      <c r="J82" s="28"/>
      <c r="K82" s="28"/>
      <c r="L82" s="28"/>
      <c r="M82" s="28"/>
      <c r="N82" s="28"/>
      <c r="O82" s="28"/>
      <c r="P82" s="28"/>
      <c r="Q82" s="28"/>
      <c r="R82" s="28"/>
      <c r="S82" s="28"/>
      <c r="T82" s="28"/>
    </row>
    <row r="83" spans="1:20" x14ac:dyDescent="0.35">
      <c r="A83" s="28"/>
      <c r="B83" s="28"/>
      <c r="C83" s="28"/>
      <c r="D83" s="28"/>
      <c r="E83" s="28"/>
      <c r="F83" s="28"/>
      <c r="G83" s="28"/>
      <c r="H83" s="28"/>
      <c r="I83" s="28"/>
      <c r="J83" s="28"/>
      <c r="K83" s="28"/>
      <c r="L83" s="28"/>
      <c r="M83" s="28"/>
      <c r="N83" s="28"/>
      <c r="O83" s="28"/>
      <c r="P83" s="28"/>
      <c r="Q83" s="28"/>
      <c r="R83" s="28"/>
      <c r="S83" s="28"/>
      <c r="T83" s="28"/>
    </row>
    <row r="84" spans="1:20" x14ac:dyDescent="0.35">
      <c r="A84" s="28"/>
      <c r="B84" s="28"/>
      <c r="C84" s="28"/>
      <c r="D84" s="28"/>
      <c r="E84" s="28"/>
      <c r="F84" s="28"/>
      <c r="G84" s="28"/>
      <c r="H84" s="28"/>
      <c r="I84" s="28"/>
      <c r="J84" s="28"/>
      <c r="K84" s="28"/>
      <c r="L84" s="28"/>
      <c r="M84" s="28"/>
      <c r="N84" s="28"/>
      <c r="O84" s="28"/>
      <c r="P84" s="28"/>
      <c r="Q84" s="28"/>
      <c r="R84" s="28"/>
      <c r="S84" s="28"/>
      <c r="T84" s="28"/>
    </row>
    <row r="85" spans="1:20" x14ac:dyDescent="0.35">
      <c r="A85" s="28"/>
      <c r="B85" s="28"/>
      <c r="C85" s="28"/>
      <c r="D85" s="28"/>
      <c r="E85" s="28"/>
      <c r="F85" s="28"/>
      <c r="G85" s="28"/>
      <c r="H85" s="28"/>
      <c r="I85" s="28"/>
      <c r="J85" s="28"/>
      <c r="K85" s="28"/>
      <c r="L85" s="28"/>
      <c r="M85" s="28"/>
      <c r="N85" s="28"/>
      <c r="O85" s="28"/>
      <c r="P85" s="28"/>
      <c r="Q85" s="28"/>
      <c r="R85" s="28"/>
      <c r="S85" s="28"/>
      <c r="T85" s="28"/>
    </row>
    <row r="86" spans="1:20" x14ac:dyDescent="0.35">
      <c r="A86" s="28"/>
      <c r="B86" s="28"/>
      <c r="C86" s="28"/>
      <c r="D86" s="28"/>
      <c r="E86" s="28"/>
      <c r="F86" s="28"/>
      <c r="G86" s="28"/>
      <c r="H86" s="28"/>
      <c r="I86" s="28"/>
      <c r="J86" s="28"/>
      <c r="K86" s="28"/>
      <c r="L86" s="28"/>
      <c r="M86" s="28"/>
      <c r="N86" s="28"/>
      <c r="O86" s="28"/>
      <c r="P86" s="28"/>
      <c r="Q86" s="28"/>
      <c r="R86" s="28"/>
      <c r="S86" s="28"/>
      <c r="T86" s="28"/>
    </row>
    <row r="87" spans="1:20" x14ac:dyDescent="0.35">
      <c r="A87" s="28"/>
      <c r="B87" s="28"/>
      <c r="C87" s="28"/>
      <c r="D87" s="28"/>
      <c r="E87" s="28"/>
      <c r="F87" s="28"/>
      <c r="G87" s="28"/>
      <c r="H87" s="28"/>
      <c r="I87" s="28"/>
      <c r="J87" s="28"/>
      <c r="K87" s="28"/>
      <c r="L87" s="28"/>
      <c r="M87" s="28"/>
      <c r="N87" s="28"/>
      <c r="O87" s="28"/>
      <c r="P87" s="28"/>
      <c r="Q87" s="28"/>
      <c r="R87" s="28"/>
      <c r="S87" s="28"/>
      <c r="T87" s="28"/>
    </row>
    <row r="88" spans="1:20" x14ac:dyDescent="0.35">
      <c r="A88" s="28"/>
      <c r="B88" s="28"/>
      <c r="C88" s="28"/>
      <c r="D88" s="28"/>
      <c r="E88" s="28"/>
      <c r="F88" s="28"/>
      <c r="G88" s="28"/>
      <c r="H88" s="28"/>
      <c r="I88" s="28"/>
      <c r="J88" s="28"/>
      <c r="K88" s="28"/>
      <c r="L88" s="28"/>
      <c r="M88" s="28"/>
      <c r="N88" s="28"/>
      <c r="O88" s="28"/>
      <c r="P88" s="28"/>
      <c r="Q88" s="28"/>
      <c r="R88" s="28"/>
      <c r="S88" s="28"/>
      <c r="T88" s="28"/>
    </row>
    <row r="89" spans="1:20" x14ac:dyDescent="0.35">
      <c r="A89" s="28"/>
      <c r="B89" s="28"/>
      <c r="C89" s="28"/>
      <c r="D89" s="28"/>
      <c r="E89" s="28"/>
      <c r="F89" s="28"/>
      <c r="G89" s="28"/>
      <c r="H89" s="28"/>
      <c r="I89" s="28"/>
      <c r="J89" s="28"/>
      <c r="K89" s="28"/>
      <c r="L89" s="28"/>
      <c r="M89" s="28"/>
      <c r="N89" s="28"/>
      <c r="O89" s="28"/>
      <c r="P89" s="28"/>
      <c r="Q89" s="28"/>
      <c r="R89" s="28"/>
      <c r="S89" s="28"/>
      <c r="T89" s="28"/>
    </row>
    <row r="90" spans="1:20" x14ac:dyDescent="0.35">
      <c r="A90" s="28"/>
      <c r="B90" s="28"/>
      <c r="C90" s="28"/>
      <c r="D90" s="28"/>
      <c r="E90" s="28"/>
      <c r="F90" s="28"/>
      <c r="G90" s="28"/>
      <c r="H90" s="28"/>
      <c r="I90" s="28"/>
      <c r="J90" s="28"/>
      <c r="K90" s="28"/>
      <c r="L90" s="28"/>
      <c r="M90" s="28"/>
      <c r="N90" s="28"/>
      <c r="O90" s="28"/>
      <c r="P90" s="28"/>
      <c r="Q90" s="28"/>
      <c r="R90" s="28"/>
      <c r="S90" s="28"/>
      <c r="T90" s="28"/>
    </row>
    <row r="91" spans="1:20" x14ac:dyDescent="0.35">
      <c r="A91" s="28"/>
      <c r="B91" s="28"/>
      <c r="C91" s="28"/>
      <c r="D91" s="28"/>
      <c r="E91" s="28"/>
      <c r="F91" s="28"/>
      <c r="G91" s="28"/>
      <c r="H91" s="28"/>
      <c r="I91" s="28"/>
      <c r="J91" s="28"/>
      <c r="K91" s="28"/>
      <c r="L91" s="28"/>
      <c r="M91" s="28"/>
      <c r="N91" s="28"/>
      <c r="O91" s="28"/>
      <c r="P91" s="28"/>
      <c r="Q91" s="28"/>
      <c r="R91" s="28"/>
      <c r="S91" s="28"/>
      <c r="T91" s="28"/>
    </row>
    <row r="92" spans="1:20" x14ac:dyDescent="0.35">
      <c r="A92" s="28"/>
      <c r="B92" s="28"/>
      <c r="C92" s="28"/>
      <c r="D92" s="28"/>
      <c r="E92" s="28"/>
      <c r="F92" s="28"/>
      <c r="G92" s="28"/>
      <c r="H92" s="28"/>
      <c r="I92" s="28"/>
      <c r="J92" s="28"/>
      <c r="K92" s="28"/>
      <c r="L92" s="28"/>
      <c r="M92" s="28"/>
      <c r="N92" s="28"/>
      <c r="O92" s="28"/>
      <c r="P92" s="28"/>
      <c r="Q92" s="28"/>
      <c r="R92" s="28"/>
      <c r="S92" s="28"/>
      <c r="T92" s="28"/>
    </row>
    <row r="93" spans="1:20" x14ac:dyDescent="0.35">
      <c r="A93" s="28"/>
      <c r="B93" s="28"/>
      <c r="C93" s="28"/>
      <c r="D93" s="28"/>
      <c r="E93" s="28"/>
      <c r="F93" s="28"/>
      <c r="G93" s="28"/>
      <c r="H93" s="28"/>
      <c r="I93" s="28"/>
      <c r="J93" s="28"/>
      <c r="K93" s="28"/>
      <c r="L93" s="28"/>
      <c r="M93" s="28"/>
      <c r="N93" s="28"/>
      <c r="O93" s="28"/>
      <c r="P93" s="28"/>
      <c r="Q93" s="28"/>
      <c r="R93" s="28"/>
      <c r="S93" s="28"/>
      <c r="T93" s="28"/>
    </row>
    <row r="94" spans="1:20" x14ac:dyDescent="0.35">
      <c r="A94" s="28"/>
      <c r="B94" s="28"/>
      <c r="C94" s="28"/>
      <c r="D94" s="28"/>
      <c r="E94" s="28"/>
      <c r="F94" s="28"/>
      <c r="G94" s="28"/>
      <c r="H94" s="28"/>
      <c r="I94" s="28"/>
      <c r="J94" s="28"/>
      <c r="K94" s="28"/>
      <c r="L94" s="28"/>
      <c r="M94" s="28"/>
      <c r="N94" s="28"/>
      <c r="O94" s="28"/>
      <c r="P94" s="28"/>
      <c r="Q94" s="28"/>
      <c r="R94" s="28"/>
      <c r="S94" s="28"/>
      <c r="T94" s="28"/>
    </row>
    <row r="95" spans="1:20" x14ac:dyDescent="0.35">
      <c r="A95" s="28"/>
      <c r="B95" s="28"/>
      <c r="C95" s="28"/>
      <c r="D95" s="28"/>
      <c r="E95" s="28"/>
      <c r="F95" s="28"/>
      <c r="G95" s="28"/>
      <c r="H95" s="28"/>
      <c r="I95" s="28"/>
      <c r="J95" s="28"/>
      <c r="K95" s="28"/>
      <c r="L95" s="28"/>
      <c r="M95" s="28"/>
      <c r="N95" s="28"/>
      <c r="O95" s="28"/>
      <c r="P95" s="28"/>
      <c r="Q95" s="28"/>
      <c r="R95" s="28"/>
      <c r="S95" s="28"/>
      <c r="T95" s="28"/>
    </row>
    <row r="96" spans="1:20" x14ac:dyDescent="0.35">
      <c r="A96" s="28"/>
      <c r="B96" s="28"/>
      <c r="C96" s="28"/>
      <c r="D96" s="28"/>
      <c r="E96" s="28"/>
      <c r="F96" s="28"/>
      <c r="G96" s="28"/>
      <c r="H96" s="28"/>
      <c r="I96" s="28"/>
      <c r="J96" s="28"/>
      <c r="K96" s="28"/>
      <c r="L96" s="28"/>
      <c r="M96" s="28"/>
      <c r="N96" s="28"/>
      <c r="O96" s="28"/>
      <c r="P96" s="28"/>
      <c r="Q96" s="28"/>
      <c r="R96" s="28"/>
      <c r="S96" s="28"/>
      <c r="T96" s="28"/>
    </row>
    <row r="97" spans="1:20" x14ac:dyDescent="0.35">
      <c r="A97" s="28"/>
      <c r="B97" s="28"/>
      <c r="C97" s="28"/>
      <c r="D97" s="28"/>
      <c r="E97" s="28"/>
      <c r="F97" s="28"/>
      <c r="G97" s="28"/>
      <c r="H97" s="28"/>
      <c r="I97" s="28"/>
      <c r="J97" s="28"/>
      <c r="K97" s="28"/>
      <c r="L97" s="28"/>
      <c r="M97" s="28"/>
      <c r="N97" s="28"/>
      <c r="O97" s="28"/>
      <c r="P97" s="28"/>
      <c r="Q97" s="28"/>
      <c r="R97" s="28"/>
      <c r="S97" s="28"/>
      <c r="T97" s="28"/>
    </row>
    <row r="98" spans="1:20" x14ac:dyDescent="0.35">
      <c r="A98" s="28"/>
      <c r="B98" s="28"/>
      <c r="C98" s="28"/>
      <c r="D98" s="28"/>
      <c r="E98" s="28"/>
      <c r="F98" s="28"/>
      <c r="G98" s="28"/>
      <c r="H98" s="28"/>
      <c r="I98" s="28"/>
      <c r="J98" s="28"/>
      <c r="K98" s="28"/>
      <c r="L98" s="28"/>
      <c r="M98" s="28"/>
      <c r="N98" s="28"/>
      <c r="O98" s="28"/>
      <c r="P98" s="28"/>
      <c r="Q98" s="28"/>
      <c r="R98" s="28"/>
      <c r="S98" s="28"/>
      <c r="T98" s="28"/>
    </row>
    <row r="99" spans="1:20" x14ac:dyDescent="0.35">
      <c r="A99" s="28"/>
      <c r="B99" s="28"/>
      <c r="C99" s="28"/>
      <c r="D99" s="28"/>
      <c r="E99" s="28"/>
      <c r="F99" s="28"/>
      <c r="G99" s="28"/>
      <c r="H99" s="28"/>
      <c r="I99" s="28"/>
      <c r="J99" s="28"/>
      <c r="K99" s="28"/>
      <c r="L99" s="28"/>
      <c r="M99" s="28"/>
      <c r="N99" s="28"/>
      <c r="O99" s="28"/>
      <c r="P99" s="28"/>
      <c r="Q99" s="28"/>
      <c r="R99" s="28"/>
      <c r="S99" s="28"/>
      <c r="T99" s="28"/>
    </row>
    <row r="100" spans="1:20" x14ac:dyDescent="0.35">
      <c r="A100" s="28"/>
      <c r="B100" s="28"/>
      <c r="C100" s="28"/>
      <c r="D100" s="28"/>
      <c r="E100" s="28"/>
      <c r="F100" s="28"/>
      <c r="G100" s="28"/>
      <c r="H100" s="28"/>
      <c r="I100" s="28"/>
      <c r="J100" s="28"/>
      <c r="K100" s="28"/>
      <c r="L100" s="28"/>
      <c r="M100" s="28"/>
      <c r="N100" s="28"/>
      <c r="O100" s="28"/>
      <c r="P100" s="28"/>
      <c r="Q100" s="28"/>
      <c r="R100" s="28"/>
      <c r="S100" s="28"/>
      <c r="T100" s="28"/>
    </row>
    <row r="101" spans="1:20" x14ac:dyDescent="0.35">
      <c r="A101" s="28"/>
      <c r="B101" s="28"/>
      <c r="C101" s="28"/>
      <c r="D101" s="28"/>
      <c r="E101" s="28"/>
      <c r="F101" s="28"/>
      <c r="G101" s="28"/>
      <c r="H101" s="28"/>
      <c r="I101" s="28"/>
      <c r="J101" s="28"/>
      <c r="K101" s="28"/>
      <c r="L101" s="28"/>
      <c r="M101" s="28"/>
      <c r="N101" s="28"/>
      <c r="O101" s="28"/>
      <c r="P101" s="28"/>
      <c r="Q101" s="28"/>
      <c r="R101" s="28"/>
      <c r="S101" s="28"/>
      <c r="T101" s="28"/>
    </row>
    <row r="102" spans="1:20" x14ac:dyDescent="0.35">
      <c r="A102" s="28"/>
      <c r="B102" s="28"/>
      <c r="C102" s="28"/>
      <c r="D102" s="28"/>
      <c r="E102" s="28"/>
      <c r="F102" s="28"/>
      <c r="G102" s="28"/>
      <c r="H102" s="28"/>
      <c r="I102" s="28"/>
      <c r="J102" s="28"/>
      <c r="K102" s="28"/>
      <c r="L102" s="28"/>
      <c r="M102" s="28"/>
      <c r="N102" s="28"/>
      <c r="O102" s="28"/>
      <c r="P102" s="28"/>
      <c r="Q102" s="28"/>
      <c r="R102" s="28"/>
      <c r="S102" s="28"/>
      <c r="T102" s="28"/>
    </row>
    <row r="103" spans="1:20" x14ac:dyDescent="0.35">
      <c r="A103" s="28"/>
      <c r="B103" s="28"/>
      <c r="C103" s="28"/>
      <c r="D103" s="28"/>
      <c r="E103" s="28"/>
      <c r="F103" s="28"/>
      <c r="G103" s="28"/>
      <c r="H103" s="28"/>
      <c r="I103" s="28"/>
      <c r="J103" s="28"/>
      <c r="K103" s="28"/>
      <c r="L103" s="28"/>
      <c r="M103" s="28"/>
      <c r="N103" s="28"/>
      <c r="O103" s="28"/>
      <c r="P103" s="28"/>
      <c r="Q103" s="28"/>
      <c r="R103" s="28"/>
      <c r="S103" s="28"/>
      <c r="T103" s="28"/>
    </row>
    <row r="104" spans="1:20" x14ac:dyDescent="0.35">
      <c r="A104" s="28"/>
      <c r="B104" s="28"/>
      <c r="C104" s="28"/>
      <c r="D104" s="28"/>
      <c r="E104" s="28"/>
      <c r="F104" s="28"/>
      <c r="G104" s="28"/>
      <c r="H104" s="28"/>
      <c r="I104" s="28"/>
      <c r="J104" s="28"/>
      <c r="K104" s="28"/>
      <c r="L104" s="28"/>
      <c r="M104" s="28"/>
      <c r="N104" s="28"/>
      <c r="O104" s="28"/>
      <c r="P104" s="28"/>
      <c r="Q104" s="28"/>
      <c r="R104" s="28"/>
      <c r="S104" s="28"/>
      <c r="T104" s="28"/>
    </row>
    <row r="105" spans="1:20" x14ac:dyDescent="0.35">
      <c r="A105" s="28"/>
      <c r="B105" s="28"/>
      <c r="C105" s="28"/>
      <c r="D105" s="28"/>
      <c r="E105" s="28"/>
      <c r="F105" s="28"/>
      <c r="G105" s="28"/>
      <c r="H105" s="28"/>
      <c r="I105" s="28"/>
      <c r="J105" s="28"/>
      <c r="K105" s="28"/>
      <c r="L105" s="28"/>
      <c r="M105" s="28"/>
      <c r="N105" s="28"/>
      <c r="O105" s="28"/>
      <c r="P105" s="28"/>
      <c r="Q105" s="28"/>
      <c r="R105" s="28"/>
      <c r="S105" s="28"/>
      <c r="T105" s="28"/>
    </row>
    <row r="106" spans="1:20" x14ac:dyDescent="0.35">
      <c r="A106" s="28"/>
      <c r="B106" s="28"/>
      <c r="C106" s="28"/>
      <c r="D106" s="28"/>
      <c r="E106" s="28"/>
      <c r="F106" s="28"/>
      <c r="G106" s="28"/>
      <c r="H106" s="28"/>
      <c r="I106" s="28"/>
      <c r="J106" s="28"/>
      <c r="K106" s="28"/>
      <c r="L106" s="28"/>
      <c r="M106" s="28"/>
      <c r="N106" s="28"/>
      <c r="O106" s="28"/>
      <c r="P106" s="28"/>
      <c r="Q106" s="28"/>
      <c r="R106" s="28"/>
      <c r="S106" s="28"/>
      <c r="T106" s="28"/>
    </row>
    <row r="107" spans="1:20" x14ac:dyDescent="0.35">
      <c r="A107" s="28"/>
      <c r="B107" s="28"/>
      <c r="C107" s="28"/>
      <c r="D107" s="28"/>
      <c r="E107" s="28"/>
      <c r="F107" s="28"/>
      <c r="G107" s="28"/>
      <c r="H107" s="28"/>
      <c r="I107" s="28"/>
      <c r="J107" s="28"/>
      <c r="K107" s="28"/>
      <c r="L107" s="28"/>
      <c r="M107" s="28"/>
      <c r="N107" s="28"/>
      <c r="O107" s="28"/>
      <c r="P107" s="28"/>
      <c r="Q107" s="28"/>
      <c r="R107" s="28"/>
      <c r="S107" s="28"/>
      <c r="T107" s="28"/>
    </row>
    <row r="108" spans="1:20" x14ac:dyDescent="0.35">
      <c r="A108" s="28"/>
      <c r="B108" s="28"/>
      <c r="C108" s="28"/>
      <c r="D108" s="28"/>
      <c r="E108" s="28"/>
      <c r="F108" s="28"/>
      <c r="G108" s="28"/>
      <c r="H108" s="28"/>
      <c r="I108" s="28"/>
      <c r="J108" s="28"/>
      <c r="K108" s="28"/>
      <c r="L108" s="28"/>
      <c r="M108" s="28"/>
      <c r="N108" s="28"/>
      <c r="O108" s="28"/>
      <c r="P108" s="28"/>
      <c r="Q108" s="28"/>
      <c r="R108" s="28"/>
      <c r="S108" s="28"/>
      <c r="T108" s="28"/>
    </row>
    <row r="109" spans="1:20" x14ac:dyDescent="0.35">
      <c r="A109" s="28"/>
      <c r="B109" s="28"/>
      <c r="C109" s="28"/>
      <c r="D109" s="28"/>
      <c r="E109" s="28"/>
      <c r="F109" s="28"/>
      <c r="G109" s="28"/>
      <c r="H109" s="28"/>
      <c r="I109" s="28"/>
      <c r="J109" s="28"/>
      <c r="K109" s="28"/>
      <c r="L109" s="28"/>
      <c r="M109" s="28"/>
      <c r="N109" s="28"/>
      <c r="O109" s="28"/>
      <c r="P109" s="28"/>
      <c r="Q109" s="28"/>
      <c r="R109" s="28"/>
      <c r="S109" s="28"/>
      <c r="T109" s="28"/>
    </row>
    <row r="110" spans="1:20" x14ac:dyDescent="0.35">
      <c r="A110" s="28"/>
      <c r="B110" s="28"/>
      <c r="C110" s="28"/>
      <c r="D110" s="28"/>
      <c r="E110" s="28"/>
      <c r="F110" s="28"/>
      <c r="G110" s="28"/>
      <c r="H110" s="28"/>
      <c r="I110" s="28"/>
      <c r="J110" s="28"/>
      <c r="K110" s="28"/>
      <c r="L110" s="28"/>
      <c r="M110" s="28"/>
      <c r="N110" s="28"/>
      <c r="O110" s="28"/>
      <c r="P110" s="28"/>
      <c r="Q110" s="28"/>
      <c r="R110" s="28"/>
      <c r="S110" s="28"/>
      <c r="T110" s="28"/>
    </row>
    <row r="111" spans="1:20" x14ac:dyDescent="0.35">
      <c r="A111" s="28"/>
      <c r="B111" s="28"/>
      <c r="C111" s="28"/>
      <c r="D111" s="28"/>
      <c r="E111" s="28"/>
      <c r="F111" s="28"/>
      <c r="G111" s="28"/>
      <c r="H111" s="28"/>
      <c r="I111" s="28"/>
      <c r="J111" s="28"/>
      <c r="K111" s="28"/>
      <c r="L111" s="28"/>
      <c r="M111" s="28"/>
      <c r="N111" s="28"/>
      <c r="O111" s="28"/>
      <c r="P111" s="28"/>
      <c r="Q111" s="28"/>
      <c r="R111" s="28"/>
      <c r="S111" s="28"/>
      <c r="T111" s="28"/>
    </row>
    <row r="112" spans="1:20" x14ac:dyDescent="0.35">
      <c r="A112" s="28"/>
      <c r="B112" s="28"/>
      <c r="C112" s="28"/>
      <c r="D112" s="28"/>
      <c r="E112" s="28"/>
      <c r="F112" s="28"/>
      <c r="G112" s="28"/>
      <c r="H112" s="28"/>
      <c r="I112" s="28"/>
      <c r="J112" s="28"/>
      <c r="K112" s="28"/>
      <c r="L112" s="28"/>
      <c r="M112" s="28"/>
      <c r="N112" s="28"/>
      <c r="O112" s="28"/>
      <c r="P112" s="28"/>
      <c r="Q112" s="28"/>
      <c r="R112" s="28"/>
      <c r="S112" s="28"/>
      <c r="T112" s="28"/>
    </row>
    <row r="113" spans="1:20" x14ac:dyDescent="0.35">
      <c r="A113" s="28"/>
      <c r="B113" s="28"/>
      <c r="C113" s="28"/>
      <c r="D113" s="28"/>
      <c r="E113" s="28"/>
      <c r="F113" s="28"/>
      <c r="G113" s="28"/>
      <c r="H113" s="28"/>
      <c r="I113" s="28"/>
      <c r="J113" s="28"/>
      <c r="K113" s="28"/>
      <c r="L113" s="28"/>
      <c r="M113" s="28"/>
      <c r="N113" s="28"/>
      <c r="O113" s="28"/>
      <c r="P113" s="28"/>
      <c r="Q113" s="28"/>
      <c r="R113" s="28"/>
      <c r="S113" s="28"/>
      <c r="T113" s="28"/>
    </row>
    <row r="114" spans="1:20" x14ac:dyDescent="0.35">
      <c r="A114" s="28"/>
      <c r="B114" s="28"/>
      <c r="C114" s="28"/>
      <c r="D114" s="28"/>
      <c r="E114" s="28"/>
      <c r="F114" s="28"/>
      <c r="G114" s="28"/>
      <c r="H114" s="28"/>
      <c r="I114" s="28"/>
      <c r="J114" s="28"/>
      <c r="K114" s="28"/>
      <c r="L114" s="28"/>
      <c r="M114" s="28"/>
      <c r="N114" s="28"/>
      <c r="O114" s="28"/>
      <c r="P114" s="28"/>
      <c r="Q114" s="28"/>
      <c r="R114" s="28"/>
      <c r="S114" s="28"/>
      <c r="T114" s="28"/>
    </row>
    <row r="115" spans="1:20" x14ac:dyDescent="0.35">
      <c r="A115" s="28"/>
      <c r="B115" s="28"/>
      <c r="C115" s="28"/>
      <c r="D115" s="28"/>
      <c r="E115" s="28"/>
      <c r="F115" s="28"/>
      <c r="G115" s="28"/>
      <c r="H115" s="28"/>
      <c r="I115" s="28"/>
      <c r="J115" s="28"/>
      <c r="K115" s="28"/>
      <c r="L115" s="28"/>
      <c r="M115" s="28"/>
      <c r="N115" s="28"/>
      <c r="O115" s="28"/>
      <c r="P115" s="28"/>
      <c r="Q115" s="28"/>
      <c r="R115" s="28"/>
      <c r="S115" s="28"/>
      <c r="T115" s="28"/>
    </row>
    <row r="116" spans="1:20" x14ac:dyDescent="0.35">
      <c r="A116" s="28"/>
      <c r="B116" s="28"/>
      <c r="C116" s="28"/>
      <c r="D116" s="28"/>
      <c r="E116" s="28"/>
      <c r="F116" s="28"/>
      <c r="G116" s="28"/>
      <c r="H116" s="28"/>
      <c r="I116" s="28"/>
      <c r="J116" s="28"/>
      <c r="K116" s="28"/>
      <c r="L116" s="28"/>
      <c r="M116" s="28"/>
      <c r="N116" s="28"/>
      <c r="O116" s="28"/>
      <c r="P116" s="28"/>
      <c r="Q116" s="28"/>
      <c r="R116" s="28"/>
      <c r="S116" s="28"/>
      <c r="T116" s="28"/>
    </row>
    <row r="117" spans="1:20" x14ac:dyDescent="0.35">
      <c r="A117" s="28"/>
      <c r="B117" s="28"/>
      <c r="C117" s="28"/>
      <c r="D117" s="28"/>
      <c r="E117" s="28"/>
      <c r="F117" s="28"/>
      <c r="G117" s="28"/>
      <c r="H117" s="28"/>
      <c r="I117" s="28"/>
      <c r="J117" s="28"/>
      <c r="K117" s="28"/>
      <c r="L117" s="28"/>
      <c r="M117" s="28"/>
      <c r="N117" s="28"/>
      <c r="O117" s="28"/>
      <c r="P117" s="28"/>
      <c r="Q117" s="28"/>
      <c r="R117" s="28"/>
      <c r="S117" s="28"/>
      <c r="T117" s="28"/>
    </row>
    <row r="118" spans="1:20" x14ac:dyDescent="0.35">
      <c r="A118" s="28"/>
      <c r="B118" s="28"/>
      <c r="C118" s="28"/>
      <c r="D118" s="28"/>
      <c r="E118" s="28"/>
      <c r="F118" s="28"/>
      <c r="G118" s="28"/>
      <c r="H118" s="28"/>
      <c r="I118" s="28"/>
      <c r="J118" s="28"/>
      <c r="K118" s="28"/>
      <c r="L118" s="28"/>
      <c r="M118" s="28"/>
      <c r="N118" s="28"/>
      <c r="O118" s="28"/>
      <c r="P118" s="28"/>
      <c r="Q118" s="28"/>
      <c r="R118" s="28"/>
      <c r="S118" s="28"/>
      <c r="T118" s="28"/>
    </row>
    <row r="119" spans="1:20" x14ac:dyDescent="0.35">
      <c r="A119" s="28"/>
      <c r="B119" s="28"/>
      <c r="C119" s="28"/>
      <c r="D119" s="28"/>
      <c r="E119" s="28"/>
      <c r="F119" s="28"/>
      <c r="G119" s="28"/>
      <c r="H119" s="28"/>
      <c r="I119" s="28"/>
      <c r="J119" s="28"/>
      <c r="K119" s="28"/>
      <c r="L119" s="28"/>
      <c r="M119" s="28"/>
      <c r="N119" s="28"/>
      <c r="O119" s="28"/>
      <c r="P119" s="28"/>
      <c r="Q119" s="28"/>
      <c r="R119" s="28"/>
      <c r="S119" s="28"/>
      <c r="T119" s="28"/>
    </row>
    <row r="120" spans="1:20" x14ac:dyDescent="0.35">
      <c r="A120" s="28"/>
      <c r="B120" s="28"/>
      <c r="C120" s="28"/>
      <c r="D120" s="28"/>
      <c r="E120" s="28"/>
      <c r="F120" s="28"/>
      <c r="G120" s="28"/>
      <c r="H120" s="28"/>
      <c r="I120" s="28"/>
      <c r="J120" s="28"/>
      <c r="K120" s="28"/>
      <c r="L120" s="28"/>
      <c r="M120" s="28"/>
      <c r="N120" s="28"/>
      <c r="O120" s="28"/>
      <c r="P120" s="28"/>
      <c r="Q120" s="28"/>
      <c r="R120" s="28"/>
      <c r="S120" s="28"/>
      <c r="T120" s="28"/>
    </row>
    <row r="121" spans="1:20" x14ac:dyDescent="0.35">
      <c r="A121" s="28"/>
      <c r="B121" s="28"/>
      <c r="C121" s="28"/>
      <c r="D121" s="28"/>
      <c r="E121" s="28"/>
      <c r="F121" s="28"/>
      <c r="G121" s="28"/>
      <c r="H121" s="28"/>
      <c r="I121" s="28"/>
      <c r="J121" s="28"/>
      <c r="K121" s="28"/>
      <c r="L121" s="28"/>
      <c r="M121" s="28"/>
      <c r="N121" s="28"/>
      <c r="O121" s="28"/>
      <c r="P121" s="28"/>
      <c r="Q121" s="28"/>
      <c r="R121" s="28"/>
      <c r="S121" s="28"/>
      <c r="T121" s="28"/>
    </row>
    <row r="122" spans="1:20" x14ac:dyDescent="0.35">
      <c r="A122" s="28"/>
      <c r="B122" s="28"/>
      <c r="C122" s="28"/>
      <c r="D122" s="28"/>
      <c r="E122" s="28"/>
      <c r="F122" s="28"/>
      <c r="G122" s="28"/>
      <c r="H122" s="28"/>
      <c r="I122" s="28"/>
      <c r="J122" s="28"/>
      <c r="K122" s="28"/>
      <c r="L122" s="28"/>
      <c r="M122" s="28"/>
      <c r="N122" s="28"/>
      <c r="O122" s="28"/>
      <c r="P122" s="28"/>
      <c r="Q122" s="28"/>
      <c r="R122" s="28"/>
      <c r="S122" s="28"/>
      <c r="T122" s="28"/>
    </row>
    <row r="123" spans="1:20" x14ac:dyDescent="0.35">
      <c r="A123" s="28"/>
      <c r="B123" s="28"/>
      <c r="C123" s="28"/>
      <c r="D123" s="28"/>
      <c r="E123" s="28"/>
      <c r="F123" s="28"/>
      <c r="G123" s="28"/>
      <c r="H123" s="28"/>
      <c r="I123" s="28"/>
      <c r="J123" s="28"/>
      <c r="K123" s="28"/>
      <c r="L123" s="28"/>
      <c r="M123" s="28"/>
      <c r="N123" s="28"/>
      <c r="O123" s="28"/>
      <c r="P123" s="28"/>
      <c r="Q123" s="28"/>
      <c r="R123" s="28"/>
      <c r="S123" s="28"/>
      <c r="T123" s="28"/>
    </row>
    <row r="124" spans="1:20" x14ac:dyDescent="0.35">
      <c r="A124" s="28"/>
      <c r="B124" s="28"/>
      <c r="C124" s="28"/>
      <c r="D124" s="28"/>
      <c r="E124" s="28"/>
      <c r="F124" s="28"/>
      <c r="G124" s="28"/>
      <c r="H124" s="28"/>
      <c r="I124" s="28"/>
      <c r="J124" s="28"/>
      <c r="K124" s="28"/>
      <c r="L124" s="28"/>
      <c r="M124" s="28"/>
      <c r="N124" s="28"/>
      <c r="O124" s="28"/>
      <c r="P124" s="28"/>
      <c r="Q124" s="28"/>
      <c r="R124" s="28"/>
      <c r="S124" s="28"/>
      <c r="T124" s="28"/>
    </row>
    <row r="125" spans="1:20" x14ac:dyDescent="0.35">
      <c r="A125" s="28"/>
      <c r="B125" s="28"/>
      <c r="C125" s="28"/>
      <c r="D125" s="28"/>
      <c r="E125" s="28"/>
      <c r="F125" s="28"/>
      <c r="G125" s="28"/>
      <c r="H125" s="28"/>
      <c r="I125" s="28"/>
      <c r="J125" s="28"/>
      <c r="K125" s="28"/>
      <c r="L125" s="28"/>
      <c r="M125" s="28"/>
      <c r="N125" s="28"/>
      <c r="O125" s="28"/>
      <c r="P125" s="28"/>
      <c r="Q125" s="28"/>
      <c r="R125" s="28"/>
      <c r="S125" s="28"/>
      <c r="T125" s="28"/>
    </row>
    <row r="126" spans="1:20" x14ac:dyDescent="0.35">
      <c r="A126" s="28"/>
      <c r="B126" s="28"/>
      <c r="C126" s="28"/>
      <c r="D126" s="28"/>
      <c r="E126" s="28"/>
      <c r="F126" s="28"/>
      <c r="G126" s="28"/>
      <c r="H126" s="28"/>
      <c r="I126" s="28"/>
      <c r="J126" s="28"/>
      <c r="K126" s="28"/>
      <c r="L126" s="28"/>
      <c r="M126" s="28"/>
      <c r="N126" s="28"/>
      <c r="O126" s="28"/>
      <c r="P126" s="28"/>
      <c r="Q126" s="28"/>
      <c r="R126" s="28"/>
      <c r="S126" s="28"/>
      <c r="T126" s="28"/>
    </row>
    <row r="127" spans="1:20" x14ac:dyDescent="0.35">
      <c r="A127" s="28"/>
      <c r="B127" s="28"/>
      <c r="C127" s="28"/>
      <c r="D127" s="28"/>
      <c r="E127" s="28"/>
      <c r="F127" s="28"/>
      <c r="G127" s="28"/>
      <c r="H127" s="28"/>
      <c r="I127" s="28"/>
      <c r="J127" s="28"/>
      <c r="K127" s="28"/>
      <c r="L127" s="28"/>
      <c r="M127" s="28"/>
      <c r="N127" s="28"/>
      <c r="O127" s="28"/>
      <c r="P127" s="28"/>
      <c r="Q127" s="28"/>
      <c r="R127" s="28"/>
      <c r="S127" s="28"/>
      <c r="T127" s="28"/>
    </row>
    <row r="128" spans="1:20" x14ac:dyDescent="0.35">
      <c r="A128" s="28"/>
      <c r="B128" s="28"/>
      <c r="C128" s="28"/>
      <c r="D128" s="28"/>
      <c r="E128" s="28"/>
      <c r="F128" s="28"/>
      <c r="G128" s="28"/>
      <c r="H128" s="28"/>
      <c r="I128" s="28"/>
      <c r="J128" s="28"/>
      <c r="K128" s="28"/>
      <c r="L128" s="28"/>
      <c r="M128" s="28"/>
      <c r="N128" s="28"/>
      <c r="O128" s="28"/>
      <c r="P128" s="28"/>
      <c r="Q128" s="28"/>
      <c r="R128" s="28"/>
      <c r="S128" s="28"/>
      <c r="T128" s="28"/>
    </row>
    <row r="129" spans="1:20" x14ac:dyDescent="0.35">
      <c r="A129" s="28"/>
      <c r="B129" s="28"/>
      <c r="C129" s="28"/>
      <c r="D129" s="28"/>
      <c r="E129" s="28"/>
      <c r="F129" s="28"/>
      <c r="G129" s="28"/>
      <c r="H129" s="28"/>
      <c r="I129" s="28"/>
      <c r="J129" s="28"/>
      <c r="K129" s="28"/>
      <c r="L129" s="28"/>
      <c r="M129" s="28"/>
      <c r="N129" s="28"/>
      <c r="O129" s="28"/>
      <c r="P129" s="28"/>
      <c r="Q129" s="28"/>
      <c r="R129" s="28"/>
      <c r="S129" s="28"/>
      <c r="T129" s="28"/>
    </row>
    <row r="130" spans="1:20" x14ac:dyDescent="0.35">
      <c r="A130" s="28"/>
      <c r="B130" s="28"/>
      <c r="C130" s="28"/>
      <c r="D130" s="28"/>
      <c r="E130" s="28"/>
      <c r="F130" s="28"/>
      <c r="G130" s="28"/>
      <c r="H130" s="28"/>
      <c r="I130" s="28"/>
      <c r="J130" s="28"/>
      <c r="K130" s="28"/>
      <c r="L130" s="28"/>
      <c r="M130" s="28"/>
      <c r="N130" s="28"/>
      <c r="O130" s="28"/>
      <c r="P130" s="28"/>
      <c r="Q130" s="28"/>
      <c r="R130" s="28"/>
      <c r="S130" s="28"/>
      <c r="T130" s="28"/>
    </row>
    <row r="131" spans="1:20" x14ac:dyDescent="0.35">
      <c r="A131" s="28"/>
      <c r="B131" s="28"/>
      <c r="C131" s="28"/>
      <c r="D131" s="28"/>
      <c r="E131" s="28"/>
      <c r="F131" s="28"/>
      <c r="G131" s="28"/>
      <c r="H131" s="28"/>
      <c r="I131" s="28"/>
      <c r="J131" s="28"/>
      <c r="K131" s="28"/>
      <c r="L131" s="28"/>
      <c r="M131" s="28"/>
      <c r="N131" s="28"/>
      <c r="O131" s="28"/>
      <c r="P131" s="28"/>
      <c r="Q131" s="28"/>
      <c r="R131" s="28"/>
      <c r="S131" s="28"/>
      <c r="T131" s="28"/>
    </row>
    <row r="132" spans="1:20" x14ac:dyDescent="0.35">
      <c r="A132" s="28"/>
      <c r="B132" s="28"/>
      <c r="C132" s="28"/>
      <c r="D132" s="28"/>
      <c r="E132" s="28"/>
      <c r="F132" s="28"/>
      <c r="G132" s="28"/>
      <c r="H132" s="28"/>
      <c r="I132" s="28"/>
      <c r="J132" s="28"/>
      <c r="K132" s="28"/>
      <c r="L132" s="28"/>
      <c r="M132" s="28"/>
      <c r="N132" s="28"/>
      <c r="O132" s="28"/>
      <c r="P132" s="28"/>
      <c r="Q132" s="28"/>
      <c r="R132" s="28"/>
      <c r="S132" s="28"/>
      <c r="T132" s="28"/>
    </row>
    <row r="133" spans="1:20" x14ac:dyDescent="0.35">
      <c r="A133" s="28"/>
      <c r="B133" s="28"/>
      <c r="C133" s="28"/>
      <c r="D133" s="28"/>
      <c r="E133" s="28"/>
      <c r="F133" s="28"/>
      <c r="G133" s="28"/>
      <c r="H133" s="28"/>
      <c r="I133" s="28"/>
      <c r="J133" s="28"/>
      <c r="K133" s="28"/>
      <c r="L133" s="28"/>
      <c r="M133" s="28"/>
      <c r="N133" s="28"/>
      <c r="O133" s="28"/>
      <c r="P133" s="28"/>
      <c r="Q133" s="28"/>
      <c r="R133" s="28"/>
      <c r="S133" s="28"/>
      <c r="T133" s="28"/>
    </row>
    <row r="134" spans="1:20" x14ac:dyDescent="0.35">
      <c r="A134" s="28"/>
      <c r="B134" s="28"/>
      <c r="C134" s="28"/>
      <c r="D134" s="28"/>
      <c r="E134" s="28"/>
      <c r="F134" s="28"/>
      <c r="G134" s="28"/>
      <c r="H134" s="28"/>
      <c r="I134" s="28"/>
      <c r="J134" s="28"/>
      <c r="K134" s="28"/>
      <c r="L134" s="28"/>
      <c r="M134" s="28"/>
      <c r="N134" s="28"/>
      <c r="O134" s="28"/>
      <c r="P134" s="28"/>
      <c r="Q134" s="28"/>
      <c r="R134" s="28"/>
      <c r="S134" s="28"/>
      <c r="T134" s="28"/>
    </row>
    <row r="135" spans="1:20" x14ac:dyDescent="0.35">
      <c r="A135" s="28"/>
      <c r="B135" s="28"/>
      <c r="C135" s="28"/>
      <c r="D135" s="28"/>
      <c r="E135" s="28"/>
      <c r="F135" s="28"/>
      <c r="G135" s="28"/>
      <c r="H135" s="28"/>
      <c r="I135" s="28"/>
      <c r="J135" s="28"/>
      <c r="K135" s="28"/>
      <c r="L135" s="28"/>
      <c r="M135" s="28"/>
      <c r="N135" s="28"/>
      <c r="O135" s="28"/>
      <c r="P135" s="28"/>
      <c r="Q135" s="28"/>
      <c r="R135" s="28"/>
      <c r="S135" s="28"/>
      <c r="T135" s="28"/>
    </row>
    <row r="136" spans="1:20" x14ac:dyDescent="0.35">
      <c r="A136" s="28"/>
      <c r="B136" s="28"/>
      <c r="C136" s="28"/>
      <c r="D136" s="28"/>
      <c r="E136" s="28"/>
      <c r="F136" s="28"/>
      <c r="G136" s="28"/>
      <c r="H136" s="28"/>
      <c r="I136" s="28"/>
      <c r="J136" s="28"/>
      <c r="K136" s="28"/>
      <c r="L136" s="28"/>
      <c r="M136" s="28"/>
      <c r="N136" s="28"/>
      <c r="O136" s="28"/>
      <c r="P136" s="28"/>
      <c r="Q136" s="28"/>
      <c r="R136" s="28"/>
      <c r="S136" s="28"/>
      <c r="T136" s="28"/>
    </row>
    <row r="137" spans="1:20" x14ac:dyDescent="0.35">
      <c r="A137" s="28"/>
      <c r="B137" s="28"/>
      <c r="C137" s="28"/>
      <c r="D137" s="28"/>
      <c r="E137" s="28"/>
      <c r="F137" s="28"/>
      <c r="G137" s="28"/>
      <c r="H137" s="28"/>
      <c r="I137" s="28"/>
      <c r="J137" s="28"/>
      <c r="K137" s="28"/>
      <c r="L137" s="28"/>
      <c r="M137" s="28"/>
      <c r="N137" s="28"/>
      <c r="O137" s="28"/>
      <c r="P137" s="28"/>
      <c r="Q137" s="28"/>
      <c r="R137" s="28"/>
      <c r="S137" s="28"/>
      <c r="T137" s="28"/>
    </row>
    <row r="138" spans="1:20" x14ac:dyDescent="0.35">
      <c r="A138" s="28"/>
      <c r="B138" s="28"/>
      <c r="C138" s="28"/>
      <c r="D138" s="28"/>
      <c r="E138" s="28"/>
      <c r="F138" s="28"/>
      <c r="G138" s="28"/>
      <c r="H138" s="28"/>
      <c r="I138" s="28"/>
      <c r="J138" s="28"/>
      <c r="K138" s="28"/>
      <c r="L138" s="28"/>
      <c r="M138" s="28"/>
      <c r="N138" s="28"/>
      <c r="O138" s="28"/>
      <c r="P138" s="28"/>
      <c r="Q138" s="28"/>
      <c r="R138" s="28"/>
      <c r="S138" s="28"/>
      <c r="T138" s="28"/>
    </row>
    <row r="139" spans="1:20" x14ac:dyDescent="0.35">
      <c r="A139" s="28"/>
      <c r="B139" s="28"/>
      <c r="C139" s="28"/>
      <c r="D139" s="28"/>
      <c r="E139" s="28"/>
      <c r="F139" s="28"/>
      <c r="G139" s="28"/>
      <c r="H139" s="28"/>
      <c r="I139" s="28"/>
      <c r="J139" s="28"/>
      <c r="K139" s="28"/>
      <c r="L139" s="28"/>
      <c r="M139" s="28"/>
      <c r="N139" s="28"/>
      <c r="O139" s="28"/>
      <c r="P139" s="28"/>
      <c r="Q139" s="28"/>
      <c r="R139" s="28"/>
      <c r="S139" s="28"/>
      <c r="T139" s="28"/>
    </row>
    <row r="140" spans="1:20" x14ac:dyDescent="0.35">
      <c r="A140" s="28"/>
      <c r="B140" s="28"/>
      <c r="C140" s="28"/>
      <c r="D140" s="28"/>
      <c r="E140" s="28"/>
      <c r="F140" s="28"/>
      <c r="G140" s="28"/>
      <c r="H140" s="28"/>
      <c r="I140" s="28"/>
      <c r="J140" s="28"/>
      <c r="K140" s="28"/>
      <c r="L140" s="28"/>
      <c r="M140" s="28"/>
      <c r="N140" s="28"/>
      <c r="O140" s="28"/>
      <c r="P140" s="28"/>
      <c r="Q140" s="28"/>
      <c r="R140" s="28"/>
      <c r="S140" s="28"/>
      <c r="T140" s="28"/>
    </row>
    <row r="141" spans="1:20" x14ac:dyDescent="0.35">
      <c r="A141" s="28"/>
      <c r="B141" s="28"/>
      <c r="C141" s="28"/>
      <c r="D141" s="28"/>
      <c r="E141" s="28"/>
      <c r="F141" s="28"/>
      <c r="G141" s="28"/>
      <c r="H141" s="28"/>
      <c r="I141" s="28"/>
      <c r="J141" s="28"/>
      <c r="K141" s="28"/>
      <c r="L141" s="28"/>
      <c r="M141" s="28"/>
      <c r="N141" s="28"/>
      <c r="O141" s="28"/>
      <c r="P141" s="28"/>
      <c r="Q141" s="28"/>
      <c r="R141" s="28"/>
      <c r="S141" s="28"/>
      <c r="T141" s="28"/>
    </row>
    <row r="142" spans="1:20" x14ac:dyDescent="0.35">
      <c r="A142" s="28"/>
      <c r="B142" s="28"/>
      <c r="C142" s="28"/>
      <c r="D142" s="28"/>
      <c r="E142" s="28"/>
      <c r="F142" s="28"/>
      <c r="G142" s="28"/>
      <c r="H142" s="28"/>
      <c r="I142" s="28"/>
      <c r="J142" s="28"/>
      <c r="K142" s="28"/>
      <c r="L142" s="28"/>
      <c r="M142" s="28"/>
      <c r="N142" s="28"/>
      <c r="O142" s="28"/>
      <c r="P142" s="28"/>
      <c r="Q142" s="28"/>
      <c r="R142" s="28"/>
      <c r="S142" s="28"/>
      <c r="T142" s="28"/>
    </row>
    <row r="143" spans="1:20" x14ac:dyDescent="0.35">
      <c r="A143" s="28"/>
      <c r="B143" s="28"/>
      <c r="C143" s="28"/>
      <c r="D143" s="28"/>
      <c r="E143" s="28"/>
      <c r="F143" s="28"/>
      <c r="G143" s="28"/>
      <c r="H143" s="28"/>
      <c r="I143" s="28"/>
      <c r="J143" s="28"/>
      <c r="K143" s="28"/>
      <c r="L143" s="28"/>
      <c r="M143" s="28"/>
      <c r="N143" s="28"/>
      <c r="O143" s="28"/>
      <c r="P143" s="28"/>
      <c r="Q143" s="28"/>
      <c r="R143" s="28"/>
      <c r="S143" s="28"/>
      <c r="T143" s="28"/>
    </row>
    <row r="144" spans="1:20" x14ac:dyDescent="0.35">
      <c r="A144" s="28"/>
      <c r="B144" s="28"/>
      <c r="C144" s="28"/>
      <c r="D144" s="28"/>
      <c r="E144" s="28"/>
      <c r="F144" s="28"/>
      <c r="G144" s="28"/>
      <c r="H144" s="28"/>
      <c r="I144" s="28"/>
      <c r="J144" s="28"/>
      <c r="K144" s="28"/>
      <c r="L144" s="28"/>
      <c r="M144" s="28"/>
      <c r="N144" s="28"/>
      <c r="O144" s="28"/>
      <c r="P144" s="28"/>
      <c r="Q144" s="28"/>
      <c r="R144" s="28"/>
      <c r="S144" s="28"/>
      <c r="T144" s="28"/>
    </row>
    <row r="145" spans="1:20" x14ac:dyDescent="0.35">
      <c r="A145" s="28"/>
      <c r="B145" s="28"/>
      <c r="C145" s="28"/>
      <c r="D145" s="28"/>
      <c r="E145" s="28"/>
      <c r="F145" s="28"/>
      <c r="G145" s="28"/>
      <c r="H145" s="28"/>
      <c r="I145" s="28"/>
      <c r="J145" s="28"/>
      <c r="K145" s="28"/>
      <c r="L145" s="28"/>
      <c r="M145" s="28"/>
      <c r="N145" s="28"/>
      <c r="O145" s="28"/>
      <c r="P145" s="28"/>
      <c r="Q145" s="28"/>
      <c r="R145" s="28"/>
      <c r="S145" s="28"/>
      <c r="T145" s="28"/>
    </row>
    <row r="146" spans="1:20" x14ac:dyDescent="0.35">
      <c r="A146" s="28"/>
      <c r="B146" s="28"/>
      <c r="C146" s="28"/>
      <c r="D146" s="28"/>
      <c r="E146" s="28"/>
      <c r="F146" s="28"/>
      <c r="G146" s="28"/>
      <c r="H146" s="28"/>
      <c r="I146" s="28"/>
      <c r="J146" s="28"/>
      <c r="K146" s="28"/>
      <c r="L146" s="28"/>
      <c r="M146" s="28"/>
      <c r="N146" s="28"/>
      <c r="O146" s="28"/>
      <c r="P146" s="28"/>
      <c r="Q146" s="28"/>
      <c r="R146" s="28"/>
      <c r="S146" s="28"/>
      <c r="T146" s="28"/>
    </row>
    <row r="147" spans="1:20" x14ac:dyDescent="0.35">
      <c r="A147" s="28"/>
      <c r="B147" s="28"/>
      <c r="C147" s="28"/>
      <c r="D147" s="28"/>
      <c r="E147" s="28"/>
      <c r="F147" s="28"/>
      <c r="G147" s="28"/>
      <c r="H147" s="28"/>
      <c r="I147" s="28"/>
      <c r="J147" s="28"/>
      <c r="K147" s="28"/>
      <c r="L147" s="28"/>
      <c r="M147" s="28"/>
      <c r="N147" s="28"/>
      <c r="O147" s="28"/>
      <c r="P147" s="28"/>
      <c r="Q147" s="28"/>
      <c r="R147" s="28"/>
      <c r="S147" s="28"/>
      <c r="T147" s="28"/>
    </row>
    <row r="148" spans="1:20" x14ac:dyDescent="0.35">
      <c r="A148" s="28"/>
      <c r="B148" s="28"/>
      <c r="C148" s="28"/>
      <c r="D148" s="28"/>
      <c r="E148" s="28"/>
      <c r="F148" s="28"/>
      <c r="G148" s="28"/>
      <c r="H148" s="28"/>
      <c r="I148" s="28"/>
      <c r="J148" s="28"/>
      <c r="K148" s="28"/>
      <c r="L148" s="28"/>
      <c r="M148" s="28"/>
      <c r="N148" s="28"/>
      <c r="O148" s="28"/>
      <c r="P148" s="28"/>
      <c r="Q148" s="28"/>
      <c r="R148" s="28"/>
      <c r="S148" s="28"/>
      <c r="T148" s="28"/>
    </row>
    <row r="149" spans="1:20" x14ac:dyDescent="0.35">
      <c r="A149" s="28"/>
      <c r="B149" s="28"/>
      <c r="C149" s="28"/>
      <c r="D149" s="28"/>
      <c r="E149" s="28"/>
      <c r="F149" s="28"/>
      <c r="G149" s="28"/>
      <c r="H149" s="28"/>
      <c r="I149" s="28"/>
      <c r="J149" s="28"/>
      <c r="K149" s="28"/>
      <c r="L149" s="28"/>
      <c r="M149" s="28"/>
      <c r="N149" s="28"/>
      <c r="O149" s="28"/>
      <c r="P149" s="28"/>
      <c r="Q149" s="28"/>
      <c r="R149" s="28"/>
      <c r="S149" s="28"/>
      <c r="T149" s="28"/>
    </row>
    <row r="150" spans="1:20" x14ac:dyDescent="0.35">
      <c r="A150" s="28"/>
      <c r="B150" s="28"/>
      <c r="C150" s="28"/>
      <c r="D150" s="28"/>
      <c r="E150" s="28"/>
      <c r="F150" s="28"/>
      <c r="G150" s="28"/>
      <c r="H150" s="28"/>
      <c r="I150" s="28"/>
      <c r="J150" s="28"/>
      <c r="K150" s="28"/>
      <c r="L150" s="28"/>
      <c r="M150" s="28"/>
      <c r="N150" s="28"/>
      <c r="O150" s="28"/>
      <c r="P150" s="28"/>
      <c r="Q150" s="28"/>
      <c r="R150" s="28"/>
      <c r="S150" s="28"/>
      <c r="T150" s="28"/>
    </row>
    <row r="151" spans="1:20" x14ac:dyDescent="0.35">
      <c r="A151" s="28"/>
      <c r="B151" s="28"/>
      <c r="C151" s="28"/>
      <c r="D151" s="28"/>
      <c r="E151" s="28"/>
      <c r="F151" s="28"/>
      <c r="G151" s="28"/>
      <c r="H151" s="28"/>
      <c r="I151" s="28"/>
      <c r="J151" s="28"/>
      <c r="K151" s="28"/>
      <c r="L151" s="28"/>
      <c r="M151" s="28"/>
      <c r="N151" s="28"/>
      <c r="O151" s="28"/>
      <c r="P151" s="28"/>
      <c r="Q151" s="28"/>
      <c r="R151" s="28"/>
      <c r="S151" s="28"/>
      <c r="T151" s="28"/>
    </row>
    <row r="152" spans="1:20" x14ac:dyDescent="0.35">
      <c r="A152" s="28"/>
      <c r="B152" s="28"/>
      <c r="C152" s="28"/>
      <c r="D152" s="28"/>
      <c r="E152" s="28"/>
      <c r="F152" s="28"/>
      <c r="G152" s="28"/>
      <c r="H152" s="28"/>
      <c r="I152" s="28"/>
      <c r="J152" s="28"/>
      <c r="K152" s="28"/>
      <c r="L152" s="28"/>
      <c r="M152" s="28"/>
      <c r="N152" s="28"/>
      <c r="O152" s="28"/>
      <c r="P152" s="28"/>
      <c r="Q152" s="28"/>
      <c r="R152" s="28"/>
      <c r="S152" s="28"/>
      <c r="T152" s="28"/>
    </row>
    <row r="153" spans="1:20" x14ac:dyDescent="0.35">
      <c r="A153" s="28"/>
      <c r="B153" s="28"/>
      <c r="C153" s="28"/>
      <c r="D153" s="28"/>
      <c r="E153" s="28"/>
      <c r="F153" s="28"/>
      <c r="G153" s="28"/>
      <c r="H153" s="28"/>
      <c r="I153" s="28"/>
      <c r="J153" s="28"/>
      <c r="K153" s="28"/>
      <c r="L153" s="28"/>
      <c r="M153" s="28"/>
      <c r="N153" s="28"/>
      <c r="O153" s="28"/>
      <c r="P153" s="28"/>
      <c r="Q153" s="28"/>
      <c r="R153" s="28"/>
      <c r="S153" s="28"/>
      <c r="T153" s="28"/>
    </row>
    <row r="154" spans="1:20" x14ac:dyDescent="0.35">
      <c r="A154" s="28"/>
      <c r="B154" s="28"/>
      <c r="C154" s="28"/>
      <c r="D154" s="28"/>
      <c r="E154" s="28"/>
      <c r="F154" s="28"/>
      <c r="G154" s="28"/>
      <c r="H154" s="28"/>
      <c r="I154" s="28"/>
      <c r="J154" s="28"/>
      <c r="K154" s="28"/>
      <c r="L154" s="28"/>
      <c r="M154" s="28"/>
      <c r="N154" s="28"/>
      <c r="O154" s="28"/>
      <c r="P154" s="28"/>
      <c r="Q154" s="28"/>
      <c r="R154" s="28"/>
      <c r="S154" s="28"/>
      <c r="T154" s="28"/>
    </row>
    <row r="155" spans="1:20" x14ac:dyDescent="0.35">
      <c r="A155" s="28"/>
      <c r="B155" s="28"/>
      <c r="C155" s="28"/>
      <c r="D155" s="28"/>
      <c r="E155" s="28"/>
      <c r="F155" s="28"/>
      <c r="G155" s="28"/>
      <c r="H155" s="28"/>
      <c r="I155" s="28"/>
      <c r="J155" s="28"/>
      <c r="K155" s="28"/>
      <c r="L155" s="28"/>
      <c r="M155" s="28"/>
      <c r="N155" s="28"/>
      <c r="O155" s="28"/>
      <c r="P155" s="28"/>
      <c r="Q155" s="28"/>
      <c r="R155" s="28"/>
      <c r="S155" s="28"/>
      <c r="T155" s="28"/>
    </row>
    <row r="156" spans="1:20" x14ac:dyDescent="0.35">
      <c r="A156" s="28"/>
      <c r="B156" s="28"/>
      <c r="C156" s="28"/>
      <c r="D156" s="28"/>
      <c r="E156" s="28"/>
      <c r="F156" s="28"/>
      <c r="G156" s="28"/>
      <c r="H156" s="28"/>
      <c r="I156" s="28"/>
      <c r="J156" s="28"/>
      <c r="K156" s="28"/>
      <c r="L156" s="28"/>
      <c r="M156" s="28"/>
      <c r="N156" s="28"/>
      <c r="O156" s="28"/>
      <c r="P156" s="28"/>
      <c r="Q156" s="28"/>
      <c r="R156" s="28"/>
      <c r="S156" s="28"/>
      <c r="T156" s="28"/>
    </row>
    <row r="157" spans="1:20" x14ac:dyDescent="0.35">
      <c r="A157" s="28"/>
      <c r="B157" s="28"/>
      <c r="C157" s="28"/>
      <c r="D157" s="28"/>
      <c r="E157" s="28"/>
      <c r="F157" s="28"/>
      <c r="G157" s="28"/>
      <c r="H157" s="28"/>
      <c r="I157" s="28"/>
      <c r="J157" s="28"/>
      <c r="K157" s="28"/>
      <c r="L157" s="28"/>
      <c r="M157" s="28"/>
      <c r="N157" s="28"/>
      <c r="O157" s="28"/>
      <c r="P157" s="28"/>
      <c r="Q157" s="28"/>
      <c r="R157" s="28"/>
      <c r="S157" s="28"/>
      <c r="T157" s="28"/>
    </row>
    <row r="158" spans="1:20" x14ac:dyDescent="0.35">
      <c r="A158" s="28"/>
      <c r="B158" s="28"/>
      <c r="C158" s="28"/>
      <c r="D158" s="28"/>
      <c r="E158" s="28"/>
      <c r="F158" s="28"/>
      <c r="G158" s="28"/>
      <c r="H158" s="28"/>
      <c r="I158" s="28"/>
      <c r="J158" s="28"/>
      <c r="K158" s="28"/>
      <c r="L158" s="28"/>
      <c r="M158" s="28"/>
      <c r="N158" s="28"/>
      <c r="O158" s="28"/>
      <c r="P158" s="28"/>
      <c r="Q158" s="28"/>
      <c r="R158" s="28"/>
      <c r="S158" s="28"/>
      <c r="T158" s="28"/>
    </row>
    <row r="159" spans="1:20" x14ac:dyDescent="0.35">
      <c r="A159" s="28"/>
      <c r="B159" s="28"/>
      <c r="C159" s="28"/>
      <c r="D159" s="28"/>
      <c r="E159" s="28"/>
      <c r="F159" s="28"/>
      <c r="G159" s="28"/>
      <c r="H159" s="28"/>
      <c r="I159" s="28"/>
      <c r="J159" s="28"/>
      <c r="K159" s="28"/>
      <c r="L159" s="28"/>
      <c r="M159" s="28"/>
      <c r="N159" s="28"/>
      <c r="O159" s="28"/>
      <c r="P159" s="28"/>
      <c r="Q159" s="28"/>
      <c r="R159" s="28"/>
      <c r="S159" s="28"/>
      <c r="T159" s="28"/>
    </row>
    <row r="160" spans="1:20" x14ac:dyDescent="0.35">
      <c r="A160" s="28"/>
      <c r="B160" s="28"/>
      <c r="C160" s="28"/>
      <c r="D160" s="28"/>
      <c r="E160" s="28"/>
      <c r="F160" s="28"/>
      <c r="G160" s="28"/>
      <c r="H160" s="28"/>
      <c r="I160" s="28"/>
      <c r="J160" s="28"/>
      <c r="K160" s="28"/>
      <c r="L160" s="28"/>
      <c r="M160" s="28"/>
      <c r="N160" s="28"/>
      <c r="O160" s="28"/>
      <c r="P160" s="28"/>
      <c r="Q160" s="28"/>
      <c r="R160" s="28"/>
      <c r="S160" s="28"/>
      <c r="T160" s="28"/>
    </row>
    <row r="161" spans="1:20" x14ac:dyDescent="0.35">
      <c r="A161" s="28"/>
      <c r="B161" s="28"/>
      <c r="C161" s="28"/>
      <c r="D161" s="28"/>
      <c r="E161" s="28"/>
      <c r="F161" s="28"/>
      <c r="G161" s="28"/>
      <c r="H161" s="28"/>
      <c r="I161" s="28"/>
      <c r="J161" s="28"/>
      <c r="K161" s="28"/>
      <c r="L161" s="28"/>
      <c r="M161" s="28"/>
      <c r="N161" s="28"/>
      <c r="O161" s="28"/>
      <c r="P161" s="28"/>
      <c r="Q161" s="28"/>
      <c r="R161" s="28"/>
      <c r="S161" s="28"/>
      <c r="T161" s="28"/>
    </row>
    <row r="162" spans="1:20" x14ac:dyDescent="0.35">
      <c r="A162" s="28"/>
      <c r="B162" s="28"/>
      <c r="C162" s="28"/>
      <c r="D162" s="28"/>
      <c r="E162" s="28"/>
      <c r="F162" s="28"/>
      <c r="G162" s="28"/>
      <c r="H162" s="28"/>
      <c r="I162" s="28"/>
      <c r="J162" s="28"/>
      <c r="K162" s="28"/>
      <c r="L162" s="28"/>
      <c r="M162" s="28"/>
      <c r="N162" s="28"/>
      <c r="O162" s="28"/>
      <c r="P162" s="28"/>
      <c r="Q162" s="28"/>
      <c r="R162" s="28"/>
      <c r="S162" s="28"/>
      <c r="T162" s="28"/>
    </row>
    <row r="163" spans="1:20" x14ac:dyDescent="0.35">
      <c r="A163" s="28"/>
      <c r="B163" s="28"/>
      <c r="C163" s="28"/>
      <c r="D163" s="28"/>
      <c r="E163" s="28"/>
      <c r="F163" s="28"/>
      <c r="G163" s="28"/>
      <c r="H163" s="28"/>
      <c r="I163" s="28"/>
      <c r="J163" s="28"/>
      <c r="K163" s="28"/>
      <c r="L163" s="28"/>
      <c r="M163" s="28"/>
      <c r="N163" s="28"/>
      <c r="O163" s="28"/>
      <c r="P163" s="28"/>
      <c r="Q163" s="28"/>
      <c r="R163" s="28"/>
      <c r="S163" s="28"/>
      <c r="T163" s="28"/>
    </row>
    <row r="164" spans="1:20" x14ac:dyDescent="0.35">
      <c r="A164" s="28"/>
      <c r="B164" s="28"/>
      <c r="C164" s="28"/>
      <c r="D164" s="28"/>
      <c r="E164" s="28"/>
      <c r="F164" s="28"/>
      <c r="G164" s="28"/>
      <c r="H164" s="28"/>
      <c r="I164" s="28"/>
      <c r="J164" s="28"/>
      <c r="K164" s="28"/>
      <c r="L164" s="28"/>
      <c r="M164" s="28"/>
      <c r="N164" s="28"/>
      <c r="O164" s="28"/>
      <c r="P164" s="28"/>
      <c r="Q164" s="28"/>
      <c r="R164" s="28"/>
      <c r="S164" s="28"/>
      <c r="T164" s="28"/>
    </row>
    <row r="165" spans="1:20" x14ac:dyDescent="0.35">
      <c r="A165" s="28"/>
      <c r="B165" s="28"/>
      <c r="C165" s="28"/>
      <c r="D165" s="28"/>
      <c r="E165" s="28"/>
      <c r="F165" s="28"/>
      <c r="G165" s="28"/>
      <c r="H165" s="28"/>
      <c r="I165" s="28"/>
      <c r="J165" s="28"/>
      <c r="K165" s="28"/>
      <c r="L165" s="28"/>
      <c r="M165" s="28"/>
      <c r="N165" s="28"/>
      <c r="O165" s="28"/>
      <c r="P165" s="28"/>
      <c r="Q165" s="28"/>
      <c r="R165" s="28"/>
      <c r="S165" s="28"/>
      <c r="T165" s="28"/>
    </row>
    <row r="166" spans="1:20" x14ac:dyDescent="0.35">
      <c r="A166" s="28"/>
      <c r="B166" s="28"/>
      <c r="C166" s="28"/>
      <c r="D166" s="28"/>
      <c r="E166" s="28"/>
      <c r="F166" s="28"/>
      <c r="G166" s="28"/>
      <c r="H166" s="28"/>
      <c r="I166" s="28"/>
      <c r="J166" s="28"/>
      <c r="K166" s="28"/>
      <c r="L166" s="28"/>
      <c r="M166" s="28"/>
      <c r="N166" s="28"/>
      <c r="O166" s="28"/>
      <c r="P166" s="28"/>
      <c r="Q166" s="28"/>
      <c r="R166" s="28"/>
      <c r="S166" s="28"/>
      <c r="T166" s="28"/>
    </row>
    <row r="167" spans="1:20" x14ac:dyDescent="0.35">
      <c r="A167" s="28"/>
      <c r="B167" s="28"/>
      <c r="C167" s="28"/>
      <c r="D167" s="28"/>
      <c r="E167" s="28"/>
      <c r="F167" s="28"/>
      <c r="G167" s="28"/>
      <c r="H167" s="28"/>
      <c r="I167" s="28"/>
      <c r="J167" s="28"/>
      <c r="K167" s="28"/>
      <c r="L167" s="28"/>
      <c r="M167" s="28"/>
      <c r="N167" s="28"/>
      <c r="O167" s="28"/>
      <c r="P167" s="28"/>
      <c r="Q167" s="28"/>
      <c r="R167" s="28"/>
      <c r="S167" s="28"/>
      <c r="T167" s="28"/>
    </row>
    <row r="168" spans="1:20" x14ac:dyDescent="0.35">
      <c r="A168" s="28"/>
      <c r="B168" s="28"/>
      <c r="C168" s="28"/>
      <c r="D168" s="28"/>
      <c r="E168" s="28"/>
      <c r="F168" s="28"/>
      <c r="G168" s="28"/>
      <c r="H168" s="28"/>
      <c r="I168" s="28"/>
      <c r="J168" s="28"/>
      <c r="K168" s="28"/>
      <c r="L168" s="28"/>
      <c r="M168" s="28"/>
      <c r="N168" s="28"/>
      <c r="O168" s="28"/>
      <c r="P168" s="28"/>
      <c r="Q168" s="28"/>
      <c r="R168" s="28"/>
      <c r="S168" s="28"/>
      <c r="T168" s="28"/>
    </row>
    <row r="169" spans="1:20" x14ac:dyDescent="0.35">
      <c r="A169" s="28"/>
      <c r="B169" s="28"/>
      <c r="C169" s="28"/>
      <c r="D169" s="28"/>
      <c r="E169" s="28"/>
      <c r="F169" s="28"/>
      <c r="G169" s="28"/>
      <c r="H169" s="28"/>
      <c r="I169" s="28"/>
      <c r="J169" s="28"/>
      <c r="K169" s="28"/>
      <c r="L169" s="28"/>
      <c r="M169" s="28"/>
      <c r="N169" s="28"/>
      <c r="O169" s="28"/>
      <c r="P169" s="28"/>
      <c r="Q169" s="28"/>
      <c r="R169" s="28"/>
      <c r="S169" s="28"/>
      <c r="T169" s="28"/>
    </row>
    <row r="170" spans="1:20" x14ac:dyDescent="0.35">
      <c r="A170" s="28"/>
      <c r="B170" s="28"/>
      <c r="C170" s="28"/>
      <c r="D170" s="28"/>
      <c r="E170" s="28"/>
      <c r="F170" s="28"/>
      <c r="G170" s="28"/>
      <c r="H170" s="28"/>
      <c r="I170" s="28"/>
      <c r="J170" s="28"/>
      <c r="K170" s="28"/>
      <c r="L170" s="28"/>
      <c r="M170" s="28"/>
      <c r="N170" s="28"/>
      <c r="O170" s="28"/>
      <c r="P170" s="28"/>
      <c r="Q170" s="28"/>
      <c r="R170" s="28"/>
      <c r="S170" s="28"/>
      <c r="T170" s="28"/>
    </row>
    <row r="171" spans="1:20" x14ac:dyDescent="0.35">
      <c r="A171" s="28"/>
      <c r="B171" s="28"/>
      <c r="C171" s="28"/>
      <c r="D171" s="28"/>
      <c r="E171" s="28"/>
      <c r="F171" s="28"/>
      <c r="G171" s="28"/>
      <c r="H171" s="28"/>
      <c r="I171" s="28"/>
      <c r="J171" s="28"/>
      <c r="K171" s="28"/>
      <c r="L171" s="28"/>
      <c r="M171" s="28"/>
      <c r="N171" s="28"/>
      <c r="O171" s="28"/>
      <c r="P171" s="28"/>
      <c r="Q171" s="28"/>
      <c r="R171" s="28"/>
      <c r="S171" s="28"/>
      <c r="T171" s="28"/>
    </row>
    <row r="172" spans="1:20" x14ac:dyDescent="0.35">
      <c r="A172" s="28"/>
      <c r="B172" s="28"/>
      <c r="C172" s="28"/>
      <c r="D172" s="28"/>
      <c r="E172" s="28"/>
      <c r="F172" s="28"/>
      <c r="G172" s="28"/>
      <c r="H172" s="28"/>
      <c r="I172" s="28"/>
      <c r="J172" s="28"/>
      <c r="K172" s="28"/>
      <c r="L172" s="28"/>
      <c r="M172" s="28"/>
      <c r="N172" s="28"/>
      <c r="O172" s="28"/>
      <c r="P172" s="28"/>
      <c r="Q172" s="28"/>
      <c r="R172" s="28"/>
      <c r="S172" s="28"/>
      <c r="T172" s="28"/>
    </row>
    <row r="173" spans="1:20" x14ac:dyDescent="0.35">
      <c r="A173" s="28"/>
      <c r="B173" s="28"/>
      <c r="C173" s="28"/>
      <c r="D173" s="28"/>
      <c r="E173" s="28"/>
      <c r="F173" s="28"/>
      <c r="G173" s="28"/>
      <c r="H173" s="28"/>
      <c r="I173" s="28"/>
      <c r="J173" s="28"/>
      <c r="K173" s="28"/>
      <c r="L173" s="28"/>
      <c r="M173" s="28"/>
      <c r="N173" s="28"/>
      <c r="O173" s="28"/>
      <c r="P173" s="28"/>
      <c r="Q173" s="28"/>
      <c r="R173" s="28"/>
      <c r="S173" s="28"/>
      <c r="T173" s="28"/>
    </row>
    <row r="174" spans="1:20" x14ac:dyDescent="0.35">
      <c r="A174" s="28"/>
      <c r="B174" s="28"/>
      <c r="C174" s="28"/>
      <c r="D174" s="28"/>
      <c r="E174" s="28"/>
      <c r="F174" s="28"/>
      <c r="G174" s="28"/>
      <c r="H174" s="28"/>
      <c r="I174" s="28"/>
      <c r="J174" s="28"/>
      <c r="K174" s="28"/>
      <c r="L174" s="28"/>
      <c r="M174" s="28"/>
      <c r="N174" s="28"/>
      <c r="O174" s="28"/>
      <c r="P174" s="28"/>
      <c r="Q174" s="28"/>
      <c r="R174" s="28"/>
      <c r="S174" s="28"/>
      <c r="T174" s="28"/>
    </row>
    <row r="175" spans="1:20" x14ac:dyDescent="0.35">
      <c r="A175" s="28"/>
      <c r="B175" s="28"/>
      <c r="C175" s="28"/>
      <c r="D175" s="28"/>
      <c r="E175" s="28"/>
      <c r="F175" s="28"/>
      <c r="G175" s="28"/>
      <c r="H175" s="28"/>
      <c r="I175" s="28"/>
      <c r="J175" s="28"/>
      <c r="K175" s="28"/>
      <c r="L175" s="28"/>
      <c r="M175" s="28"/>
      <c r="N175" s="28"/>
      <c r="O175" s="28"/>
      <c r="P175" s="28"/>
      <c r="Q175" s="28"/>
      <c r="R175" s="28"/>
      <c r="S175" s="28"/>
      <c r="T175" s="28"/>
    </row>
    <row r="176" spans="1:20" x14ac:dyDescent="0.35">
      <c r="A176" s="28"/>
      <c r="B176" s="28"/>
      <c r="C176" s="28"/>
      <c r="D176" s="28"/>
      <c r="E176" s="28"/>
      <c r="F176" s="28"/>
      <c r="G176" s="28"/>
      <c r="H176" s="28"/>
      <c r="I176" s="28"/>
      <c r="J176" s="28"/>
      <c r="K176" s="28"/>
      <c r="L176" s="28"/>
      <c r="M176" s="28"/>
      <c r="N176" s="28"/>
      <c r="O176" s="28"/>
      <c r="P176" s="28"/>
      <c r="Q176" s="28"/>
      <c r="R176" s="28"/>
      <c r="S176" s="28"/>
      <c r="T176" s="28"/>
    </row>
    <row r="177" spans="1:20" x14ac:dyDescent="0.35">
      <c r="A177" s="28"/>
      <c r="B177" s="28"/>
      <c r="C177" s="28"/>
      <c r="D177" s="28"/>
      <c r="E177" s="28"/>
      <c r="F177" s="28"/>
      <c r="G177" s="28"/>
      <c r="H177" s="28"/>
      <c r="I177" s="28"/>
      <c r="J177" s="28"/>
      <c r="K177" s="28"/>
      <c r="L177" s="28"/>
      <c r="M177" s="28"/>
      <c r="N177" s="28"/>
      <c r="O177" s="28"/>
      <c r="P177" s="28"/>
      <c r="Q177" s="28"/>
      <c r="R177" s="28"/>
      <c r="S177" s="28"/>
      <c r="T177" s="28"/>
    </row>
    <row r="178" spans="1:20" x14ac:dyDescent="0.35">
      <c r="A178" s="28"/>
      <c r="B178" s="28"/>
      <c r="C178" s="28"/>
      <c r="D178" s="28"/>
      <c r="E178" s="28"/>
      <c r="F178" s="28"/>
      <c r="G178" s="28"/>
      <c r="H178" s="28"/>
      <c r="I178" s="28"/>
      <c r="J178" s="28"/>
      <c r="K178" s="28"/>
      <c r="L178" s="28"/>
      <c r="M178" s="28"/>
      <c r="N178" s="28"/>
      <c r="O178" s="28"/>
      <c r="P178" s="28"/>
      <c r="Q178" s="28"/>
      <c r="R178" s="28"/>
      <c r="S178" s="28"/>
      <c r="T178" s="28"/>
    </row>
    <row r="179" spans="1:20" x14ac:dyDescent="0.35">
      <c r="A179" s="28"/>
      <c r="B179" s="28"/>
      <c r="C179" s="28"/>
      <c r="D179" s="28"/>
      <c r="E179" s="28"/>
      <c r="F179" s="28"/>
      <c r="G179" s="28"/>
      <c r="H179" s="28"/>
      <c r="I179" s="28"/>
      <c r="J179" s="28"/>
      <c r="K179" s="28"/>
      <c r="L179" s="28"/>
      <c r="M179" s="28"/>
      <c r="N179" s="28"/>
      <c r="O179" s="28"/>
      <c r="P179" s="28"/>
      <c r="Q179" s="28"/>
      <c r="R179" s="28"/>
      <c r="S179" s="28"/>
      <c r="T179" s="28"/>
    </row>
    <row r="180" spans="1:20" x14ac:dyDescent="0.35">
      <c r="A180" s="28"/>
      <c r="B180" s="28"/>
      <c r="C180" s="28"/>
      <c r="D180" s="28"/>
      <c r="E180" s="28"/>
      <c r="F180" s="28"/>
      <c r="G180" s="28"/>
      <c r="H180" s="28"/>
      <c r="I180" s="28"/>
      <c r="J180" s="28"/>
      <c r="K180" s="28"/>
      <c r="L180" s="28"/>
      <c r="M180" s="28"/>
      <c r="N180" s="28"/>
      <c r="O180" s="28"/>
      <c r="P180" s="28"/>
      <c r="Q180" s="28"/>
      <c r="R180" s="28"/>
      <c r="S180" s="28"/>
      <c r="T180" s="28"/>
    </row>
    <row r="181" spans="1:20" x14ac:dyDescent="0.35">
      <c r="A181" s="28"/>
      <c r="B181" s="28"/>
      <c r="C181" s="28"/>
      <c r="D181" s="28"/>
      <c r="E181" s="28"/>
      <c r="F181" s="28"/>
      <c r="G181" s="28"/>
      <c r="H181" s="28"/>
      <c r="I181" s="28"/>
      <c r="J181" s="28"/>
      <c r="K181" s="28"/>
      <c r="L181" s="28"/>
      <c r="M181" s="28"/>
      <c r="N181" s="28"/>
      <c r="O181" s="28"/>
      <c r="P181" s="28"/>
      <c r="Q181" s="28"/>
      <c r="R181" s="28"/>
      <c r="S181" s="28"/>
      <c r="T181" s="28"/>
    </row>
    <row r="182" spans="1:20" x14ac:dyDescent="0.35">
      <c r="A182" s="28"/>
      <c r="B182" s="28"/>
      <c r="C182" s="28"/>
      <c r="D182" s="28"/>
      <c r="E182" s="28"/>
      <c r="F182" s="28"/>
      <c r="G182" s="28"/>
      <c r="H182" s="28"/>
      <c r="I182" s="28"/>
      <c r="J182" s="28"/>
      <c r="K182" s="28"/>
      <c r="L182" s="28"/>
      <c r="M182" s="28"/>
      <c r="N182" s="28"/>
      <c r="O182" s="28"/>
      <c r="P182" s="28"/>
      <c r="Q182" s="28"/>
      <c r="R182" s="28"/>
      <c r="S182" s="28"/>
      <c r="T182" s="28"/>
    </row>
    <row r="183" spans="1:20" x14ac:dyDescent="0.35">
      <c r="A183" s="28"/>
      <c r="B183" s="28"/>
      <c r="C183" s="28"/>
      <c r="D183" s="28"/>
      <c r="E183" s="28"/>
      <c r="F183" s="28"/>
      <c r="G183" s="28"/>
      <c r="H183" s="28"/>
      <c r="I183" s="28"/>
      <c r="J183" s="28"/>
      <c r="K183" s="28"/>
      <c r="L183" s="28"/>
      <c r="M183" s="28"/>
      <c r="N183" s="28"/>
      <c r="O183" s="28"/>
      <c r="P183" s="28"/>
      <c r="Q183" s="28"/>
      <c r="R183" s="28"/>
      <c r="S183" s="28"/>
      <c r="T183" s="28"/>
    </row>
    <row r="184" spans="1:20" x14ac:dyDescent="0.35">
      <c r="A184" s="28"/>
      <c r="B184" s="28"/>
      <c r="C184" s="28"/>
      <c r="D184" s="28"/>
      <c r="E184" s="28"/>
      <c r="F184" s="28"/>
      <c r="G184" s="28"/>
      <c r="H184" s="28"/>
      <c r="I184" s="28"/>
      <c r="J184" s="28"/>
      <c r="K184" s="28"/>
      <c r="L184" s="28"/>
      <c r="M184" s="28"/>
      <c r="N184" s="28"/>
      <c r="O184" s="28"/>
      <c r="P184" s="28"/>
      <c r="Q184" s="28"/>
      <c r="R184" s="28"/>
      <c r="S184" s="28"/>
      <c r="T184" s="28"/>
    </row>
    <row r="185" spans="1:20" x14ac:dyDescent="0.35">
      <c r="A185" s="28"/>
      <c r="B185" s="28"/>
      <c r="C185" s="28"/>
      <c r="D185" s="28"/>
      <c r="E185" s="28"/>
      <c r="F185" s="28"/>
      <c r="G185" s="28"/>
      <c r="H185" s="28"/>
      <c r="I185" s="28"/>
      <c r="J185" s="28"/>
      <c r="K185" s="28"/>
      <c r="L185" s="28"/>
      <c r="M185" s="28"/>
      <c r="N185" s="28"/>
      <c r="O185" s="28"/>
      <c r="P185" s="28"/>
      <c r="Q185" s="28"/>
      <c r="R185" s="28"/>
      <c r="S185" s="28"/>
      <c r="T185" s="28"/>
    </row>
    <row r="186" spans="1:20" x14ac:dyDescent="0.35">
      <c r="A186" s="28"/>
      <c r="B186" s="28"/>
      <c r="C186" s="28"/>
      <c r="D186" s="28"/>
      <c r="E186" s="28"/>
      <c r="F186" s="28"/>
      <c r="G186" s="28"/>
      <c r="H186" s="28"/>
      <c r="I186" s="28"/>
      <c r="J186" s="28"/>
      <c r="K186" s="28"/>
      <c r="L186" s="28"/>
      <c r="M186" s="28"/>
      <c r="N186" s="28"/>
      <c r="O186" s="28"/>
      <c r="P186" s="28"/>
      <c r="Q186" s="28"/>
      <c r="R186" s="28"/>
      <c r="S186" s="28"/>
      <c r="T186" s="28"/>
    </row>
    <row r="187" spans="1:20" x14ac:dyDescent="0.35">
      <c r="A187" s="28"/>
      <c r="B187" s="28"/>
      <c r="C187" s="28"/>
      <c r="D187" s="28"/>
      <c r="E187" s="28"/>
      <c r="F187" s="28"/>
      <c r="G187" s="28"/>
      <c r="H187" s="28"/>
      <c r="I187" s="28"/>
      <c r="J187" s="28"/>
      <c r="K187" s="28"/>
      <c r="L187" s="28"/>
      <c r="M187" s="28"/>
      <c r="N187" s="28"/>
      <c r="O187" s="28"/>
      <c r="P187" s="28"/>
      <c r="Q187" s="28"/>
      <c r="R187" s="28"/>
      <c r="S187" s="28"/>
      <c r="T187" s="28"/>
    </row>
    <row r="188" spans="1:20" x14ac:dyDescent="0.35">
      <c r="A188" s="28"/>
      <c r="B188" s="28"/>
      <c r="C188" s="28"/>
      <c r="D188" s="28"/>
      <c r="E188" s="28"/>
      <c r="F188" s="28"/>
      <c r="G188" s="28"/>
      <c r="H188" s="28"/>
      <c r="I188" s="28"/>
      <c r="J188" s="28"/>
      <c r="K188" s="28"/>
      <c r="L188" s="28"/>
      <c r="M188" s="28"/>
      <c r="N188" s="28"/>
      <c r="O188" s="28"/>
      <c r="P188" s="28"/>
      <c r="Q188" s="28"/>
      <c r="R188" s="28"/>
      <c r="S188" s="28"/>
      <c r="T188" s="28"/>
    </row>
    <row r="189" spans="1:20" x14ac:dyDescent="0.35">
      <c r="A189" s="28"/>
      <c r="B189" s="28"/>
      <c r="C189" s="28"/>
      <c r="D189" s="28"/>
      <c r="E189" s="28"/>
      <c r="F189" s="28"/>
      <c r="G189" s="28"/>
      <c r="H189" s="28"/>
      <c r="I189" s="28"/>
      <c r="J189" s="28"/>
      <c r="K189" s="28"/>
      <c r="L189" s="28"/>
      <c r="M189" s="28"/>
      <c r="N189" s="28"/>
      <c r="O189" s="28"/>
      <c r="P189" s="28"/>
      <c r="Q189" s="28"/>
      <c r="R189" s="28"/>
      <c r="S189" s="28"/>
      <c r="T189" s="28"/>
    </row>
    <row r="190" spans="1:20" x14ac:dyDescent="0.35">
      <c r="A190" s="28"/>
      <c r="B190" s="28"/>
      <c r="C190" s="28"/>
      <c r="D190" s="28"/>
      <c r="E190" s="28"/>
      <c r="F190" s="28"/>
      <c r="G190" s="28"/>
      <c r="H190" s="28"/>
      <c r="I190" s="28"/>
      <c r="J190" s="28"/>
      <c r="K190" s="28"/>
      <c r="L190" s="28"/>
      <c r="M190" s="28"/>
      <c r="N190" s="28"/>
      <c r="O190" s="28"/>
      <c r="P190" s="28"/>
      <c r="Q190" s="28"/>
      <c r="R190" s="28"/>
      <c r="S190" s="28"/>
      <c r="T190" s="28"/>
    </row>
    <row r="191" spans="1:20" x14ac:dyDescent="0.35">
      <c r="A191" s="28"/>
      <c r="B191" s="28"/>
      <c r="C191" s="28"/>
      <c r="D191" s="28"/>
      <c r="E191" s="28"/>
      <c r="F191" s="28"/>
      <c r="G191" s="28"/>
      <c r="H191" s="28"/>
      <c r="I191" s="28"/>
      <c r="J191" s="28"/>
      <c r="K191" s="28"/>
      <c r="L191" s="28"/>
      <c r="M191" s="28"/>
      <c r="N191" s="28"/>
      <c r="O191" s="28"/>
      <c r="P191" s="28"/>
      <c r="Q191" s="28"/>
      <c r="R191" s="28"/>
      <c r="S191" s="28"/>
      <c r="T191" s="28"/>
    </row>
    <row r="192" spans="1:20" x14ac:dyDescent="0.35">
      <c r="A192" s="28"/>
      <c r="B192" s="28"/>
      <c r="C192" s="28"/>
      <c r="D192" s="28"/>
      <c r="E192" s="28"/>
      <c r="F192" s="28"/>
      <c r="G192" s="28"/>
      <c r="H192" s="28"/>
      <c r="I192" s="28"/>
      <c r="J192" s="28"/>
      <c r="K192" s="28"/>
      <c r="L192" s="28"/>
      <c r="M192" s="28"/>
      <c r="N192" s="28"/>
      <c r="O192" s="28"/>
      <c r="P192" s="28"/>
      <c r="Q192" s="28"/>
      <c r="R192" s="28"/>
      <c r="S192" s="28"/>
      <c r="T192" s="28"/>
    </row>
    <row r="193" spans="1:20" x14ac:dyDescent="0.35">
      <c r="A193" s="28"/>
      <c r="B193" s="28"/>
      <c r="C193" s="28"/>
      <c r="D193" s="28"/>
      <c r="E193" s="28"/>
      <c r="F193" s="28"/>
      <c r="G193" s="28"/>
      <c r="H193" s="28"/>
      <c r="I193" s="28"/>
      <c r="J193" s="28"/>
      <c r="K193" s="28"/>
      <c r="L193" s="28"/>
      <c r="M193" s="28"/>
      <c r="N193" s="28"/>
      <c r="O193" s="28"/>
      <c r="P193" s="28"/>
      <c r="Q193" s="28"/>
      <c r="R193" s="28"/>
      <c r="S193" s="28"/>
      <c r="T193" s="28"/>
    </row>
    <row r="194" spans="1:20" x14ac:dyDescent="0.35">
      <c r="A194" s="28"/>
      <c r="B194" s="28"/>
      <c r="C194" s="28"/>
      <c r="D194" s="28"/>
      <c r="E194" s="28"/>
      <c r="F194" s="28"/>
      <c r="G194" s="28"/>
      <c r="H194" s="28"/>
      <c r="I194" s="28"/>
      <c r="J194" s="28"/>
      <c r="K194" s="28"/>
      <c r="L194" s="28"/>
      <c r="M194" s="28"/>
      <c r="N194" s="28"/>
      <c r="O194" s="28"/>
      <c r="P194" s="28"/>
      <c r="Q194" s="28"/>
      <c r="R194" s="28"/>
      <c r="S194" s="28"/>
      <c r="T194" s="28"/>
    </row>
    <row r="195" spans="1:20" x14ac:dyDescent="0.35">
      <c r="A195" s="28"/>
      <c r="B195" s="28"/>
      <c r="C195" s="28"/>
      <c r="D195" s="28"/>
      <c r="E195" s="28"/>
      <c r="F195" s="28"/>
      <c r="G195" s="28"/>
      <c r="H195" s="28"/>
      <c r="I195" s="28"/>
      <c r="J195" s="28"/>
      <c r="K195" s="28"/>
      <c r="L195" s="28"/>
      <c r="M195" s="28"/>
      <c r="N195" s="28"/>
      <c r="O195" s="28"/>
      <c r="P195" s="28"/>
      <c r="Q195" s="28"/>
      <c r="R195" s="28"/>
      <c r="S195" s="28"/>
      <c r="T195" s="28"/>
    </row>
    <row r="196" spans="1:20" x14ac:dyDescent="0.35">
      <c r="A196" s="28"/>
      <c r="B196" s="28"/>
      <c r="C196" s="28"/>
      <c r="D196" s="28"/>
      <c r="E196" s="28"/>
      <c r="F196" s="28"/>
      <c r="G196" s="28"/>
      <c r="H196" s="28"/>
      <c r="I196" s="28"/>
      <c r="J196" s="28"/>
      <c r="K196" s="28"/>
      <c r="L196" s="28"/>
      <c r="M196" s="28"/>
      <c r="N196" s="28"/>
      <c r="O196" s="28"/>
      <c r="P196" s="28"/>
      <c r="Q196" s="28"/>
      <c r="R196" s="28"/>
      <c r="S196" s="28"/>
      <c r="T196" s="28"/>
    </row>
    <row r="197" spans="1:20" x14ac:dyDescent="0.35">
      <c r="A197" s="28"/>
      <c r="B197" s="28"/>
      <c r="C197" s="28"/>
      <c r="D197" s="28"/>
      <c r="E197" s="28"/>
      <c r="F197" s="28"/>
      <c r="G197" s="28"/>
      <c r="H197" s="28"/>
      <c r="I197" s="28"/>
      <c r="J197" s="28"/>
      <c r="K197" s="28"/>
      <c r="L197" s="28"/>
      <c r="M197" s="28"/>
      <c r="N197" s="28"/>
      <c r="O197" s="28"/>
      <c r="P197" s="28"/>
      <c r="Q197" s="28"/>
      <c r="R197" s="28"/>
      <c r="S197" s="28"/>
      <c r="T197" s="28"/>
    </row>
    <row r="198" spans="1:20" x14ac:dyDescent="0.35">
      <c r="A198" s="28"/>
      <c r="B198" s="28"/>
      <c r="C198" s="28"/>
      <c r="D198" s="28"/>
      <c r="E198" s="28"/>
      <c r="F198" s="28"/>
      <c r="G198" s="28"/>
      <c r="H198" s="28"/>
      <c r="I198" s="28"/>
      <c r="J198" s="28"/>
      <c r="K198" s="28"/>
      <c r="L198" s="28"/>
      <c r="M198" s="28"/>
      <c r="N198" s="28"/>
      <c r="O198" s="28"/>
      <c r="P198" s="28"/>
      <c r="Q198" s="28"/>
      <c r="R198" s="28"/>
      <c r="S198" s="28"/>
      <c r="T198" s="28"/>
    </row>
    <row r="199" spans="1:20" x14ac:dyDescent="0.35">
      <c r="A199" s="28"/>
      <c r="B199" s="28"/>
      <c r="C199" s="28"/>
      <c r="D199" s="28"/>
      <c r="E199" s="28"/>
      <c r="F199" s="28"/>
      <c r="G199" s="28"/>
      <c r="H199" s="28"/>
      <c r="I199" s="28"/>
      <c r="J199" s="28"/>
      <c r="K199" s="28"/>
      <c r="L199" s="28"/>
      <c r="M199" s="28"/>
      <c r="N199" s="28"/>
      <c r="O199" s="28"/>
      <c r="P199" s="28"/>
      <c r="Q199" s="28"/>
      <c r="R199" s="28"/>
      <c r="S199" s="28"/>
      <c r="T199" s="28"/>
    </row>
    <row r="200" spans="1:20" x14ac:dyDescent="0.35">
      <c r="A200" s="28"/>
      <c r="B200" s="28"/>
      <c r="C200" s="28"/>
      <c r="D200" s="28"/>
      <c r="E200" s="28"/>
      <c r="F200" s="28"/>
      <c r="G200" s="28"/>
      <c r="H200" s="28"/>
      <c r="I200" s="28"/>
      <c r="J200" s="28"/>
      <c r="K200" s="28"/>
      <c r="L200" s="28"/>
      <c r="M200" s="28"/>
      <c r="N200" s="28"/>
      <c r="O200" s="28"/>
      <c r="P200" s="28"/>
      <c r="Q200" s="28"/>
      <c r="R200" s="28"/>
      <c r="S200" s="28"/>
      <c r="T200" s="28"/>
    </row>
    <row r="201" spans="1:20" x14ac:dyDescent="0.35">
      <c r="A201" s="28"/>
      <c r="B201" s="28"/>
      <c r="C201" s="28"/>
      <c r="D201" s="28"/>
      <c r="E201" s="28"/>
      <c r="F201" s="28"/>
      <c r="G201" s="28"/>
      <c r="H201" s="28"/>
      <c r="I201" s="28"/>
      <c r="J201" s="28"/>
      <c r="K201" s="28"/>
      <c r="L201" s="28"/>
      <c r="M201" s="28"/>
      <c r="N201" s="28"/>
      <c r="O201" s="28"/>
      <c r="P201" s="28"/>
      <c r="Q201" s="28"/>
      <c r="R201" s="28"/>
      <c r="S201" s="28"/>
      <c r="T201" s="28"/>
    </row>
    <row r="202" spans="1:20" x14ac:dyDescent="0.35">
      <c r="A202" s="28"/>
      <c r="B202" s="28"/>
      <c r="C202" s="28"/>
      <c r="D202" s="28"/>
      <c r="E202" s="28"/>
      <c r="F202" s="28"/>
      <c r="G202" s="28"/>
      <c r="H202" s="28"/>
      <c r="I202" s="28"/>
      <c r="J202" s="28"/>
      <c r="K202" s="28"/>
      <c r="L202" s="28"/>
      <c r="M202" s="28"/>
      <c r="N202" s="28"/>
      <c r="O202" s="28"/>
      <c r="P202" s="28"/>
      <c r="Q202" s="28"/>
      <c r="R202" s="28"/>
      <c r="S202" s="28"/>
      <c r="T202" s="28"/>
    </row>
    <row r="203" spans="1:20" x14ac:dyDescent="0.35">
      <c r="A203" s="28"/>
      <c r="B203" s="28"/>
      <c r="C203" s="28"/>
      <c r="D203" s="28"/>
      <c r="E203" s="28"/>
      <c r="F203" s="28"/>
      <c r="G203" s="28"/>
      <c r="H203" s="28"/>
      <c r="I203" s="28"/>
      <c r="J203" s="28"/>
      <c r="K203" s="28"/>
      <c r="L203" s="28"/>
      <c r="M203" s="28"/>
      <c r="N203" s="28"/>
      <c r="O203" s="28"/>
      <c r="P203" s="28"/>
      <c r="Q203" s="28"/>
      <c r="R203" s="28"/>
      <c r="S203" s="28"/>
      <c r="T203" s="28"/>
    </row>
    <row r="204" spans="1:20" x14ac:dyDescent="0.35">
      <c r="A204" s="28"/>
      <c r="B204" s="28"/>
      <c r="C204" s="28"/>
      <c r="D204" s="28"/>
      <c r="E204" s="28"/>
      <c r="F204" s="28"/>
      <c r="G204" s="28"/>
      <c r="H204" s="28"/>
      <c r="I204" s="28"/>
      <c r="J204" s="28"/>
      <c r="K204" s="28"/>
      <c r="L204" s="28"/>
      <c r="M204" s="28"/>
      <c r="N204" s="28"/>
      <c r="O204" s="28"/>
      <c r="P204" s="28"/>
      <c r="Q204" s="28"/>
      <c r="R204" s="28"/>
      <c r="S204" s="28"/>
      <c r="T204" s="28"/>
    </row>
    <row r="205" spans="1:20" x14ac:dyDescent="0.35">
      <c r="A205" s="28"/>
      <c r="B205" s="28"/>
      <c r="C205" s="28"/>
      <c r="D205" s="28"/>
      <c r="E205" s="28"/>
      <c r="F205" s="28"/>
      <c r="G205" s="28"/>
      <c r="H205" s="28"/>
      <c r="I205" s="28"/>
      <c r="J205" s="28"/>
      <c r="K205" s="28"/>
      <c r="L205" s="28"/>
      <c r="M205" s="28"/>
      <c r="N205" s="28"/>
      <c r="O205" s="28"/>
      <c r="P205" s="28"/>
      <c r="Q205" s="28"/>
      <c r="R205" s="28"/>
      <c r="S205" s="28"/>
      <c r="T205" s="28"/>
    </row>
    <row r="206" spans="1:20" x14ac:dyDescent="0.35">
      <c r="A206" s="28"/>
      <c r="B206" s="28"/>
      <c r="C206" s="28"/>
      <c r="D206" s="28"/>
      <c r="E206" s="28"/>
      <c r="F206" s="28"/>
      <c r="G206" s="28"/>
      <c r="H206" s="28"/>
      <c r="I206" s="28"/>
      <c r="J206" s="28"/>
      <c r="K206" s="28"/>
      <c r="L206" s="28"/>
      <c r="M206" s="28"/>
      <c r="N206" s="28"/>
      <c r="O206" s="28"/>
      <c r="P206" s="28"/>
      <c r="Q206" s="28"/>
      <c r="R206" s="28"/>
      <c r="S206" s="28"/>
      <c r="T206" s="28"/>
    </row>
    <row r="207" spans="1:20" x14ac:dyDescent="0.35">
      <c r="A207" s="28"/>
      <c r="B207" s="28"/>
      <c r="C207" s="28"/>
      <c r="D207" s="28"/>
      <c r="E207" s="28"/>
      <c r="F207" s="28"/>
      <c r="G207" s="28"/>
      <c r="H207" s="28"/>
      <c r="I207" s="28"/>
      <c r="J207" s="28"/>
      <c r="K207" s="28"/>
      <c r="L207" s="28"/>
      <c r="M207" s="28"/>
      <c r="N207" s="28"/>
      <c r="O207" s="28"/>
      <c r="P207" s="28"/>
      <c r="Q207" s="28"/>
      <c r="R207" s="28"/>
      <c r="S207" s="28"/>
      <c r="T207" s="28"/>
    </row>
    <row r="208" spans="1:20" x14ac:dyDescent="0.35">
      <c r="A208" s="28"/>
      <c r="B208" s="28"/>
      <c r="C208" s="28"/>
      <c r="D208" s="28"/>
      <c r="E208" s="28"/>
      <c r="F208" s="28"/>
      <c r="G208" s="28"/>
      <c r="H208" s="28"/>
      <c r="I208" s="28"/>
      <c r="J208" s="28"/>
      <c r="K208" s="28"/>
      <c r="L208" s="28"/>
      <c r="M208" s="28"/>
      <c r="N208" s="28"/>
      <c r="O208" s="28"/>
      <c r="P208" s="28"/>
      <c r="Q208" s="28"/>
      <c r="R208" s="28"/>
      <c r="S208" s="28"/>
      <c r="T208" s="28"/>
    </row>
    <row r="209" spans="1:20" x14ac:dyDescent="0.35">
      <c r="A209" s="28"/>
      <c r="B209" s="28"/>
      <c r="C209" s="28"/>
      <c r="D209" s="28"/>
      <c r="E209" s="28"/>
      <c r="F209" s="28"/>
      <c r="G209" s="28"/>
      <c r="H209" s="28"/>
      <c r="I209" s="28"/>
      <c r="J209" s="28"/>
      <c r="K209" s="28"/>
      <c r="L209" s="28"/>
      <c r="M209" s="28"/>
      <c r="N209" s="28"/>
      <c r="O209" s="28"/>
      <c r="P209" s="28"/>
      <c r="Q209" s="28"/>
      <c r="R209" s="28"/>
      <c r="S209" s="28"/>
      <c r="T209" s="28"/>
    </row>
    <row r="210" spans="1:20" x14ac:dyDescent="0.35">
      <c r="A210" s="28"/>
      <c r="B210" s="28"/>
      <c r="C210" s="28"/>
      <c r="D210" s="28"/>
      <c r="E210" s="28"/>
      <c r="F210" s="28"/>
      <c r="G210" s="28"/>
      <c r="H210" s="28"/>
      <c r="I210" s="28"/>
      <c r="J210" s="28"/>
      <c r="K210" s="28"/>
      <c r="L210" s="28"/>
      <c r="M210" s="28"/>
      <c r="N210" s="28"/>
      <c r="O210" s="28"/>
      <c r="P210" s="28"/>
      <c r="Q210" s="28"/>
      <c r="R210" s="28"/>
      <c r="S210" s="28"/>
      <c r="T210" s="28"/>
    </row>
    <row r="211" spans="1:20" x14ac:dyDescent="0.35">
      <c r="A211" s="28"/>
      <c r="B211" s="28"/>
      <c r="C211" s="28"/>
      <c r="D211" s="28"/>
      <c r="E211" s="28"/>
      <c r="F211" s="28"/>
      <c r="G211" s="28"/>
      <c r="H211" s="28"/>
      <c r="I211" s="28"/>
      <c r="J211" s="28"/>
      <c r="K211" s="28"/>
      <c r="L211" s="28"/>
      <c r="M211" s="28"/>
      <c r="N211" s="28"/>
      <c r="O211" s="28"/>
      <c r="P211" s="28"/>
      <c r="Q211" s="28"/>
      <c r="R211" s="28"/>
      <c r="S211" s="28"/>
      <c r="T211" s="28"/>
    </row>
    <row r="212" spans="1:20" x14ac:dyDescent="0.35">
      <c r="A212" s="28"/>
      <c r="B212" s="28"/>
      <c r="C212" s="28"/>
      <c r="D212" s="28"/>
      <c r="E212" s="28"/>
      <c r="F212" s="28"/>
      <c r="G212" s="28"/>
      <c r="H212" s="28"/>
      <c r="I212" s="28"/>
      <c r="J212" s="28"/>
      <c r="K212" s="28"/>
      <c r="L212" s="28"/>
      <c r="M212" s="28"/>
      <c r="N212" s="28"/>
      <c r="O212" s="28"/>
      <c r="P212" s="28"/>
      <c r="Q212" s="28"/>
      <c r="R212" s="28"/>
      <c r="S212" s="28"/>
      <c r="T212" s="28"/>
    </row>
    <row r="213" spans="1:20" x14ac:dyDescent="0.35">
      <c r="A213" s="28"/>
      <c r="B213" s="28"/>
      <c r="C213" s="28"/>
      <c r="D213" s="28"/>
      <c r="E213" s="28"/>
      <c r="F213" s="28"/>
      <c r="G213" s="28"/>
      <c r="H213" s="28"/>
      <c r="I213" s="28"/>
      <c r="J213" s="28"/>
      <c r="K213" s="28"/>
      <c r="L213" s="28"/>
      <c r="M213" s="28"/>
      <c r="N213" s="28"/>
      <c r="O213" s="28"/>
      <c r="P213" s="28"/>
      <c r="Q213" s="28"/>
      <c r="R213" s="28"/>
      <c r="S213" s="28"/>
      <c r="T213" s="28"/>
    </row>
    <row r="214" spans="1:20" x14ac:dyDescent="0.35">
      <c r="A214" s="28"/>
      <c r="B214" s="28"/>
      <c r="C214" s="28"/>
      <c r="D214" s="28"/>
      <c r="E214" s="28"/>
      <c r="F214" s="28"/>
      <c r="G214" s="28"/>
      <c r="H214" s="28"/>
      <c r="I214" s="28"/>
      <c r="J214" s="28"/>
      <c r="K214" s="28"/>
      <c r="L214" s="28"/>
      <c r="M214" s="28"/>
      <c r="N214" s="28"/>
      <c r="O214" s="28"/>
      <c r="P214" s="28"/>
      <c r="Q214" s="28"/>
      <c r="R214" s="28"/>
      <c r="S214" s="28"/>
      <c r="T214" s="28"/>
    </row>
    <row r="215" spans="1:20" x14ac:dyDescent="0.35">
      <c r="A215" s="28"/>
      <c r="B215" s="28"/>
      <c r="C215" s="28"/>
      <c r="D215" s="28"/>
      <c r="E215" s="28"/>
      <c r="F215" s="28"/>
      <c r="G215" s="28"/>
      <c r="H215" s="28"/>
      <c r="I215" s="28"/>
      <c r="J215" s="28"/>
      <c r="K215" s="28"/>
      <c r="L215" s="28"/>
      <c r="M215" s="28"/>
      <c r="N215" s="28"/>
      <c r="O215" s="28"/>
      <c r="P215" s="28"/>
      <c r="Q215" s="28"/>
      <c r="R215" s="28"/>
      <c r="S215" s="28"/>
      <c r="T215" s="28"/>
    </row>
    <row r="216" spans="1:20" x14ac:dyDescent="0.35">
      <c r="A216" s="28"/>
      <c r="B216" s="28"/>
      <c r="C216" s="28"/>
      <c r="D216" s="28"/>
      <c r="E216" s="28"/>
      <c r="F216" s="28"/>
      <c r="G216" s="28"/>
      <c r="H216" s="28"/>
      <c r="I216" s="28"/>
      <c r="J216" s="28"/>
      <c r="K216" s="28"/>
      <c r="L216" s="28"/>
      <c r="M216" s="28"/>
      <c r="N216" s="28"/>
      <c r="O216" s="28"/>
      <c r="P216" s="28"/>
      <c r="Q216" s="28"/>
      <c r="R216" s="28"/>
      <c r="S216" s="28"/>
      <c r="T216" s="28"/>
    </row>
    <row r="217" spans="1:20" x14ac:dyDescent="0.35">
      <c r="A217" s="28"/>
      <c r="B217" s="28"/>
      <c r="C217" s="28"/>
      <c r="D217" s="28"/>
      <c r="E217" s="28"/>
      <c r="F217" s="28"/>
      <c r="G217" s="28"/>
      <c r="H217" s="28"/>
      <c r="I217" s="28"/>
      <c r="J217" s="28"/>
      <c r="K217" s="28"/>
      <c r="L217" s="28"/>
      <c r="M217" s="28"/>
      <c r="N217" s="28"/>
      <c r="O217" s="28"/>
      <c r="P217" s="28"/>
      <c r="Q217" s="28"/>
      <c r="R217" s="28"/>
      <c r="S217" s="28"/>
      <c r="T217" s="28"/>
    </row>
    <row r="218" spans="1:20" x14ac:dyDescent="0.35">
      <c r="A218" s="28"/>
      <c r="B218" s="28"/>
      <c r="C218" s="28"/>
      <c r="D218" s="28"/>
      <c r="E218" s="28"/>
      <c r="F218" s="28"/>
      <c r="G218" s="28"/>
      <c r="H218" s="28"/>
      <c r="I218" s="28"/>
      <c r="J218" s="28"/>
      <c r="K218" s="28"/>
      <c r="L218" s="28"/>
      <c r="M218" s="28"/>
      <c r="N218" s="28"/>
      <c r="O218" s="28"/>
      <c r="P218" s="28"/>
      <c r="Q218" s="28"/>
      <c r="R218" s="28"/>
      <c r="S218" s="28"/>
      <c r="T218" s="28"/>
    </row>
    <row r="219" spans="1:20" x14ac:dyDescent="0.35">
      <c r="A219" s="28"/>
      <c r="B219" s="28"/>
      <c r="C219" s="28"/>
      <c r="D219" s="28"/>
      <c r="E219" s="28"/>
      <c r="F219" s="28"/>
      <c r="G219" s="28"/>
      <c r="H219" s="28"/>
      <c r="I219" s="28"/>
      <c r="J219" s="28"/>
      <c r="K219" s="28"/>
      <c r="L219" s="28"/>
      <c r="M219" s="28"/>
      <c r="N219" s="28"/>
      <c r="O219" s="28"/>
      <c r="P219" s="28"/>
      <c r="Q219" s="28"/>
      <c r="R219" s="28"/>
      <c r="S219" s="28"/>
      <c r="T219" s="28"/>
    </row>
    <row r="220" spans="1:20" x14ac:dyDescent="0.35">
      <c r="A220" s="28"/>
      <c r="B220" s="28"/>
      <c r="C220" s="28"/>
      <c r="D220" s="28"/>
      <c r="E220" s="28"/>
      <c r="F220" s="28"/>
      <c r="G220" s="28"/>
      <c r="H220" s="28"/>
      <c r="I220" s="28"/>
      <c r="J220" s="28"/>
      <c r="K220" s="28"/>
      <c r="L220" s="28"/>
      <c r="M220" s="28"/>
      <c r="N220" s="28"/>
      <c r="O220" s="28"/>
      <c r="P220" s="28"/>
      <c r="Q220" s="28"/>
      <c r="R220" s="28"/>
      <c r="S220" s="28"/>
      <c r="T220" s="28"/>
    </row>
    <row r="221" spans="1:20" x14ac:dyDescent="0.35">
      <c r="A221" s="28"/>
      <c r="B221" s="28"/>
      <c r="C221" s="28"/>
      <c r="D221" s="28"/>
      <c r="E221" s="28"/>
      <c r="F221" s="28"/>
      <c r="G221" s="28"/>
      <c r="H221" s="28"/>
      <c r="I221" s="28"/>
      <c r="J221" s="28"/>
      <c r="K221" s="28"/>
      <c r="L221" s="28"/>
      <c r="M221" s="28"/>
      <c r="N221" s="28"/>
      <c r="O221" s="28"/>
      <c r="P221" s="28"/>
      <c r="Q221" s="28"/>
      <c r="R221" s="28"/>
      <c r="S221" s="28"/>
      <c r="T221" s="28"/>
    </row>
    <row r="222" spans="1:20" x14ac:dyDescent="0.35">
      <c r="A222" s="28"/>
      <c r="B222" s="28"/>
      <c r="C222" s="28"/>
      <c r="D222" s="28"/>
      <c r="E222" s="28"/>
      <c r="F222" s="28"/>
      <c r="G222" s="28"/>
      <c r="H222" s="28"/>
      <c r="I222" s="28"/>
      <c r="J222" s="28"/>
      <c r="K222" s="28"/>
      <c r="L222" s="28"/>
      <c r="M222" s="28"/>
      <c r="N222" s="28"/>
      <c r="O222" s="28"/>
      <c r="P222" s="28"/>
      <c r="Q222" s="28"/>
      <c r="R222" s="28"/>
      <c r="S222" s="28"/>
      <c r="T222" s="28"/>
    </row>
    <row r="223" spans="1:20" x14ac:dyDescent="0.35">
      <c r="A223" s="28"/>
      <c r="B223" s="28"/>
      <c r="C223" s="28"/>
      <c r="D223" s="28"/>
      <c r="E223" s="28"/>
      <c r="F223" s="28"/>
      <c r="G223" s="28"/>
      <c r="H223" s="28"/>
      <c r="I223" s="28"/>
      <c r="J223" s="28"/>
      <c r="K223" s="28"/>
      <c r="L223" s="28"/>
      <c r="M223" s="28"/>
      <c r="N223" s="28"/>
      <c r="O223" s="28"/>
      <c r="P223" s="28"/>
      <c r="Q223" s="28"/>
      <c r="R223" s="28"/>
      <c r="S223" s="28"/>
      <c r="T223" s="28"/>
    </row>
    <row r="224" spans="1:20" x14ac:dyDescent="0.35">
      <c r="A224" s="28"/>
      <c r="B224" s="28"/>
      <c r="C224" s="28"/>
      <c r="D224" s="28"/>
      <c r="E224" s="28"/>
      <c r="F224" s="28"/>
      <c r="G224" s="28"/>
      <c r="H224" s="28"/>
      <c r="I224" s="28"/>
      <c r="J224" s="28"/>
      <c r="K224" s="28"/>
      <c r="L224" s="28"/>
      <c r="M224" s="28"/>
      <c r="N224" s="28"/>
      <c r="O224" s="28"/>
      <c r="P224" s="28"/>
      <c r="Q224" s="28"/>
      <c r="R224" s="28"/>
      <c r="S224" s="28"/>
      <c r="T224" s="28"/>
    </row>
    <row r="225" spans="1:20" x14ac:dyDescent="0.35">
      <c r="A225" s="28"/>
      <c r="B225" s="28"/>
      <c r="C225" s="28"/>
      <c r="D225" s="28"/>
      <c r="E225" s="28"/>
      <c r="F225" s="28"/>
      <c r="G225" s="28"/>
      <c r="H225" s="28"/>
      <c r="I225" s="28"/>
      <c r="J225" s="28"/>
      <c r="K225" s="28"/>
      <c r="L225" s="28"/>
      <c r="M225" s="28"/>
      <c r="N225" s="28"/>
      <c r="O225" s="28"/>
      <c r="P225" s="28"/>
      <c r="Q225" s="28"/>
      <c r="R225" s="28"/>
      <c r="S225" s="28"/>
      <c r="T225" s="28"/>
    </row>
    <row r="226" spans="1:20" x14ac:dyDescent="0.35">
      <c r="A226" s="28"/>
      <c r="B226" s="28"/>
      <c r="C226" s="28"/>
      <c r="D226" s="28"/>
      <c r="E226" s="28"/>
      <c r="F226" s="28"/>
      <c r="G226" s="28"/>
      <c r="H226" s="28"/>
      <c r="I226" s="28"/>
      <c r="J226" s="28"/>
      <c r="K226" s="28"/>
      <c r="L226" s="28"/>
      <c r="M226" s="28"/>
      <c r="N226" s="28"/>
      <c r="O226" s="28"/>
      <c r="P226" s="28"/>
      <c r="Q226" s="28"/>
      <c r="R226" s="28"/>
      <c r="S226" s="28"/>
      <c r="T226" s="28"/>
    </row>
    <row r="227" spans="1:20" x14ac:dyDescent="0.35">
      <c r="A227" s="28"/>
      <c r="B227" s="28"/>
      <c r="C227" s="28"/>
      <c r="D227" s="28"/>
      <c r="E227" s="28"/>
      <c r="F227" s="28"/>
      <c r="G227" s="28"/>
      <c r="H227" s="28"/>
      <c r="I227" s="28"/>
      <c r="J227" s="28"/>
      <c r="K227" s="28"/>
      <c r="L227" s="28"/>
      <c r="M227" s="28"/>
      <c r="N227" s="28"/>
      <c r="O227" s="28"/>
      <c r="P227" s="28"/>
      <c r="Q227" s="28"/>
      <c r="R227" s="28"/>
      <c r="S227" s="28"/>
      <c r="T227" s="28"/>
    </row>
    <row r="228" spans="1:20" x14ac:dyDescent="0.35">
      <c r="A228" s="28"/>
      <c r="B228" s="28"/>
      <c r="C228" s="28"/>
      <c r="D228" s="28"/>
      <c r="E228" s="28"/>
      <c r="F228" s="28"/>
      <c r="G228" s="28"/>
      <c r="H228" s="28"/>
      <c r="I228" s="28"/>
      <c r="J228" s="28"/>
      <c r="K228" s="28"/>
      <c r="L228" s="28"/>
      <c r="M228" s="28"/>
      <c r="N228" s="28"/>
      <c r="O228" s="28"/>
      <c r="P228" s="28"/>
      <c r="Q228" s="28"/>
      <c r="R228" s="28"/>
      <c r="S228" s="28"/>
      <c r="T228" s="28"/>
    </row>
    <row r="229" spans="1:20" x14ac:dyDescent="0.35">
      <c r="A229" s="28"/>
      <c r="B229" s="28"/>
      <c r="C229" s="28"/>
      <c r="D229" s="28"/>
      <c r="E229" s="28"/>
      <c r="F229" s="28"/>
      <c r="G229" s="28"/>
      <c r="H229" s="28"/>
      <c r="I229" s="28"/>
      <c r="J229" s="28"/>
      <c r="K229" s="28"/>
      <c r="L229" s="28"/>
      <c r="M229" s="28"/>
      <c r="N229" s="28"/>
      <c r="O229" s="28"/>
      <c r="P229" s="28"/>
      <c r="Q229" s="28"/>
      <c r="R229" s="28"/>
      <c r="S229" s="28"/>
      <c r="T229" s="28"/>
    </row>
    <row r="230" spans="1:20" x14ac:dyDescent="0.35">
      <c r="A230" s="28"/>
      <c r="B230" s="28"/>
      <c r="C230" s="28"/>
      <c r="D230" s="28"/>
      <c r="E230" s="28"/>
      <c r="F230" s="28"/>
      <c r="G230" s="28"/>
      <c r="H230" s="28"/>
      <c r="I230" s="28"/>
      <c r="J230" s="28"/>
      <c r="K230" s="28"/>
      <c r="L230" s="28"/>
      <c r="M230" s="28"/>
      <c r="N230" s="28"/>
      <c r="O230" s="28"/>
      <c r="P230" s="28"/>
      <c r="Q230" s="28"/>
      <c r="R230" s="28"/>
      <c r="S230" s="28"/>
      <c r="T230" s="28"/>
    </row>
    <row r="231" spans="1:20" x14ac:dyDescent="0.35">
      <c r="A231" s="28"/>
      <c r="B231" s="28"/>
      <c r="C231" s="28"/>
      <c r="D231" s="28"/>
      <c r="E231" s="28"/>
      <c r="F231" s="28"/>
      <c r="G231" s="28"/>
      <c r="H231" s="28"/>
      <c r="I231" s="28"/>
      <c r="J231" s="28"/>
      <c r="K231" s="28"/>
      <c r="L231" s="28"/>
      <c r="M231" s="28"/>
      <c r="N231" s="28"/>
      <c r="O231" s="28"/>
      <c r="P231" s="28"/>
      <c r="Q231" s="28"/>
      <c r="R231" s="28"/>
      <c r="S231" s="28"/>
      <c r="T231" s="28"/>
    </row>
    <row r="232" spans="1:20" x14ac:dyDescent="0.35">
      <c r="A232" s="28"/>
      <c r="B232" s="28"/>
      <c r="C232" s="28"/>
      <c r="D232" s="28"/>
      <c r="E232" s="28"/>
      <c r="F232" s="28"/>
      <c r="G232" s="28"/>
      <c r="H232" s="28"/>
      <c r="I232" s="28"/>
      <c r="J232" s="28"/>
      <c r="K232" s="28"/>
      <c r="L232" s="28"/>
      <c r="M232" s="28"/>
      <c r="N232" s="28"/>
      <c r="O232" s="28"/>
      <c r="P232" s="28"/>
      <c r="Q232" s="28"/>
      <c r="R232" s="28"/>
      <c r="S232" s="28"/>
      <c r="T232" s="28"/>
    </row>
    <row r="233" spans="1:20" x14ac:dyDescent="0.35">
      <c r="A233" s="28"/>
      <c r="B233" s="28"/>
      <c r="C233" s="28"/>
      <c r="D233" s="28"/>
      <c r="E233" s="28"/>
      <c r="F233" s="28"/>
      <c r="G233" s="28"/>
      <c r="H233" s="28"/>
      <c r="I233" s="28"/>
      <c r="J233" s="28"/>
      <c r="K233" s="28"/>
      <c r="L233" s="28"/>
      <c r="M233" s="28"/>
      <c r="N233" s="28"/>
      <c r="O233" s="28"/>
      <c r="P233" s="28"/>
      <c r="Q233" s="28"/>
      <c r="R233" s="28"/>
      <c r="S233" s="28"/>
      <c r="T233" s="28"/>
    </row>
    <row r="234" spans="1:20" x14ac:dyDescent="0.35">
      <c r="A234" s="28"/>
      <c r="B234" s="28"/>
      <c r="C234" s="28"/>
      <c r="D234" s="28"/>
      <c r="E234" s="28"/>
      <c r="F234" s="28"/>
      <c r="G234" s="28"/>
      <c r="H234" s="28"/>
      <c r="I234" s="28"/>
      <c r="J234" s="28"/>
      <c r="K234" s="28"/>
      <c r="L234" s="28"/>
      <c r="M234" s="28"/>
      <c r="N234" s="28"/>
      <c r="O234" s="28"/>
      <c r="P234" s="28"/>
      <c r="Q234" s="28"/>
      <c r="R234" s="28"/>
      <c r="S234" s="28"/>
      <c r="T234" s="28"/>
    </row>
    <row r="235" spans="1:20" x14ac:dyDescent="0.35">
      <c r="A235" s="28"/>
      <c r="B235" s="28"/>
      <c r="C235" s="28"/>
      <c r="D235" s="28"/>
      <c r="E235" s="28"/>
      <c r="F235" s="28"/>
      <c r="G235" s="28"/>
      <c r="H235" s="28"/>
      <c r="I235" s="28"/>
      <c r="J235" s="28"/>
      <c r="K235" s="28"/>
      <c r="L235" s="28"/>
      <c r="M235" s="28"/>
      <c r="N235" s="28"/>
      <c r="O235" s="28"/>
      <c r="P235" s="28"/>
      <c r="Q235" s="28"/>
      <c r="R235" s="28"/>
      <c r="S235" s="28"/>
      <c r="T235" s="28"/>
    </row>
    <row r="236" spans="1:20" x14ac:dyDescent="0.35">
      <c r="A236" s="28"/>
      <c r="B236" s="28"/>
      <c r="C236" s="28"/>
      <c r="D236" s="28"/>
      <c r="E236" s="28"/>
      <c r="F236" s="28"/>
      <c r="G236" s="28"/>
      <c r="H236" s="28"/>
      <c r="I236" s="28"/>
      <c r="J236" s="28"/>
      <c r="K236" s="28"/>
      <c r="L236" s="28"/>
      <c r="M236" s="28"/>
      <c r="N236" s="28"/>
      <c r="O236" s="28"/>
      <c r="P236" s="28"/>
      <c r="Q236" s="28"/>
      <c r="R236" s="28"/>
      <c r="S236" s="28"/>
      <c r="T236" s="28"/>
    </row>
    <row r="237" spans="1:20" x14ac:dyDescent="0.35">
      <c r="A237" s="28"/>
      <c r="B237" s="28"/>
      <c r="C237" s="28"/>
      <c r="D237" s="28"/>
      <c r="E237" s="28"/>
      <c r="F237" s="28"/>
      <c r="G237" s="28"/>
      <c r="H237" s="28"/>
      <c r="I237" s="28"/>
      <c r="J237" s="28"/>
      <c r="K237" s="28"/>
      <c r="L237" s="28"/>
      <c r="M237" s="28"/>
      <c r="N237" s="28"/>
      <c r="O237" s="28"/>
      <c r="P237" s="28"/>
      <c r="Q237" s="28"/>
      <c r="R237" s="28"/>
      <c r="S237" s="28"/>
      <c r="T237" s="28"/>
    </row>
    <row r="238" spans="1:20" x14ac:dyDescent="0.35">
      <c r="A238" s="28"/>
      <c r="B238" s="28"/>
      <c r="C238" s="28"/>
      <c r="D238" s="28"/>
      <c r="E238" s="28"/>
      <c r="F238" s="28"/>
      <c r="G238" s="28"/>
      <c r="H238" s="28"/>
      <c r="I238" s="28"/>
      <c r="J238" s="28"/>
      <c r="K238" s="28"/>
      <c r="L238" s="28"/>
      <c r="M238" s="28"/>
      <c r="N238" s="28"/>
      <c r="O238" s="28"/>
      <c r="P238" s="28"/>
      <c r="Q238" s="28"/>
      <c r="R238" s="28"/>
      <c r="S238" s="28"/>
      <c r="T238" s="28"/>
    </row>
    <row r="239" spans="1:20" x14ac:dyDescent="0.35">
      <c r="A239" s="28"/>
      <c r="B239" s="28"/>
      <c r="C239" s="28"/>
      <c r="D239" s="28"/>
      <c r="E239" s="28"/>
      <c r="F239" s="28"/>
      <c r="G239" s="28"/>
      <c r="H239" s="28"/>
      <c r="I239" s="28"/>
      <c r="J239" s="28"/>
      <c r="K239" s="28"/>
      <c r="L239" s="28"/>
      <c r="M239" s="28"/>
      <c r="N239" s="28"/>
      <c r="O239" s="28"/>
      <c r="P239" s="28"/>
      <c r="Q239" s="28"/>
      <c r="R239" s="28"/>
      <c r="S239" s="28"/>
      <c r="T239" s="28"/>
    </row>
    <row r="240" spans="1:20" x14ac:dyDescent="0.35">
      <c r="A240" s="28"/>
      <c r="B240" s="28"/>
      <c r="C240" s="28"/>
      <c r="D240" s="28"/>
      <c r="E240" s="28"/>
      <c r="F240" s="28"/>
      <c r="G240" s="28"/>
      <c r="H240" s="28"/>
      <c r="I240" s="28"/>
      <c r="J240" s="28"/>
      <c r="K240" s="28"/>
      <c r="L240" s="28"/>
      <c r="M240" s="28"/>
      <c r="N240" s="28"/>
      <c r="O240" s="28"/>
      <c r="P240" s="28"/>
      <c r="Q240" s="28"/>
      <c r="R240" s="28"/>
      <c r="S240" s="28"/>
      <c r="T240" s="28"/>
    </row>
    <row r="241" spans="1:20" x14ac:dyDescent="0.35">
      <c r="A241" s="28"/>
      <c r="B241" s="28"/>
      <c r="C241" s="28"/>
      <c r="D241" s="28"/>
      <c r="E241" s="28"/>
      <c r="F241" s="28"/>
      <c r="G241" s="28"/>
      <c r="H241" s="28"/>
      <c r="I241" s="28"/>
      <c r="J241" s="28"/>
      <c r="K241" s="28"/>
      <c r="L241" s="28"/>
      <c r="M241" s="28"/>
      <c r="N241" s="28"/>
      <c r="O241" s="28"/>
      <c r="P241" s="28"/>
      <c r="Q241" s="28"/>
      <c r="R241" s="28"/>
      <c r="S241" s="28"/>
      <c r="T241" s="28"/>
    </row>
    <row r="242" spans="1:20" x14ac:dyDescent="0.35">
      <c r="A242" s="28"/>
      <c r="B242" s="28"/>
      <c r="C242" s="28"/>
      <c r="D242" s="28"/>
      <c r="E242" s="28"/>
      <c r="F242" s="28"/>
      <c r="G242" s="28"/>
      <c r="H242" s="28"/>
      <c r="I242" s="28"/>
      <c r="J242" s="28"/>
      <c r="K242" s="28"/>
      <c r="L242" s="28"/>
      <c r="M242" s="28"/>
      <c r="N242" s="28"/>
      <c r="O242" s="28"/>
      <c r="P242" s="28"/>
      <c r="Q242" s="28"/>
      <c r="R242" s="28"/>
      <c r="S242" s="28"/>
      <c r="T242" s="28"/>
    </row>
    <row r="243" spans="1:20" x14ac:dyDescent="0.35">
      <c r="A243" s="28"/>
      <c r="B243" s="28"/>
      <c r="C243" s="28"/>
      <c r="D243" s="28"/>
      <c r="E243" s="28"/>
      <c r="F243" s="28"/>
      <c r="G243" s="28"/>
      <c r="H243" s="28"/>
      <c r="I243" s="28"/>
      <c r="J243" s="28"/>
      <c r="K243" s="28"/>
      <c r="L243" s="28"/>
      <c r="M243" s="28"/>
      <c r="N243" s="28"/>
      <c r="O243" s="28"/>
      <c r="P243" s="28"/>
      <c r="Q243" s="28"/>
      <c r="R243" s="28"/>
      <c r="S243" s="28"/>
      <c r="T243" s="28"/>
    </row>
    <row r="244" spans="1:20" x14ac:dyDescent="0.35">
      <c r="A244" s="28"/>
      <c r="B244" s="28"/>
      <c r="C244" s="28"/>
      <c r="D244" s="28"/>
      <c r="E244" s="28"/>
      <c r="F244" s="28"/>
      <c r="G244" s="28"/>
      <c r="H244" s="28"/>
      <c r="I244" s="28"/>
      <c r="J244" s="28"/>
      <c r="K244" s="28"/>
      <c r="L244" s="28"/>
      <c r="M244" s="28"/>
      <c r="N244" s="28"/>
      <c r="O244" s="28"/>
      <c r="P244" s="28"/>
      <c r="Q244" s="28"/>
      <c r="R244" s="28"/>
      <c r="S244" s="28"/>
      <c r="T244" s="28"/>
    </row>
    <row r="245" spans="1:20" x14ac:dyDescent="0.35">
      <c r="A245" s="28"/>
      <c r="B245" s="28"/>
      <c r="C245" s="28"/>
      <c r="D245" s="28"/>
      <c r="E245" s="28"/>
      <c r="F245" s="28"/>
      <c r="G245" s="28"/>
      <c r="H245" s="28"/>
      <c r="I245" s="28"/>
      <c r="J245" s="28"/>
      <c r="K245" s="28"/>
      <c r="L245" s="28"/>
      <c r="M245" s="28"/>
      <c r="N245" s="28"/>
      <c r="O245" s="28"/>
      <c r="P245" s="28"/>
      <c r="Q245" s="28"/>
      <c r="R245" s="28"/>
      <c r="S245" s="28"/>
      <c r="T245" s="28"/>
    </row>
    <row r="246" spans="1:20" x14ac:dyDescent="0.35">
      <c r="A246" s="28"/>
      <c r="B246" s="28"/>
      <c r="C246" s="28"/>
      <c r="D246" s="28"/>
      <c r="E246" s="28"/>
      <c r="F246" s="28"/>
      <c r="G246" s="28"/>
      <c r="H246" s="28"/>
      <c r="I246" s="28"/>
      <c r="J246" s="28"/>
      <c r="K246" s="28"/>
      <c r="L246" s="28"/>
      <c r="M246" s="28"/>
      <c r="N246" s="28"/>
      <c r="O246" s="28"/>
      <c r="P246" s="28"/>
      <c r="Q246" s="28"/>
      <c r="R246" s="28"/>
      <c r="S246" s="28"/>
      <c r="T246" s="28"/>
    </row>
    <row r="247" spans="1:20" x14ac:dyDescent="0.35">
      <c r="A247" s="28"/>
      <c r="B247" s="28"/>
      <c r="C247" s="28"/>
      <c r="D247" s="28"/>
      <c r="E247" s="28"/>
      <c r="F247" s="28"/>
      <c r="G247" s="28"/>
      <c r="H247" s="28"/>
      <c r="I247" s="28"/>
      <c r="J247" s="28"/>
      <c r="K247" s="28"/>
      <c r="L247" s="28"/>
      <c r="M247" s="28"/>
      <c r="N247" s="28"/>
      <c r="O247" s="28"/>
      <c r="P247" s="28"/>
      <c r="Q247" s="28"/>
      <c r="R247" s="28"/>
      <c r="S247" s="28"/>
      <c r="T247" s="28"/>
    </row>
    <row r="248" spans="1:20" x14ac:dyDescent="0.35">
      <c r="A248" s="28"/>
      <c r="B248" s="28"/>
      <c r="C248" s="28"/>
      <c r="D248" s="28"/>
      <c r="E248" s="28"/>
      <c r="F248" s="28"/>
      <c r="G248" s="28"/>
      <c r="H248" s="28"/>
      <c r="I248" s="28"/>
      <c r="J248" s="28"/>
      <c r="K248" s="28"/>
      <c r="L248" s="28"/>
      <c r="M248" s="28"/>
      <c r="N248" s="28"/>
      <c r="O248" s="28"/>
      <c r="P248" s="28"/>
      <c r="Q248" s="28"/>
      <c r="R248" s="28"/>
      <c r="S248" s="28"/>
      <c r="T248" s="28"/>
    </row>
    <row r="249" spans="1:20" x14ac:dyDescent="0.35">
      <c r="A249" s="28"/>
      <c r="B249" s="28"/>
      <c r="C249" s="28"/>
      <c r="D249" s="28"/>
      <c r="E249" s="28"/>
      <c r="F249" s="28"/>
      <c r="G249" s="28"/>
      <c r="H249" s="28"/>
      <c r="I249" s="28"/>
      <c r="J249" s="28"/>
      <c r="K249" s="28"/>
      <c r="L249" s="28"/>
      <c r="M249" s="28"/>
      <c r="N249" s="28"/>
      <c r="O249" s="28"/>
      <c r="P249" s="28"/>
      <c r="Q249" s="28"/>
      <c r="R249" s="28"/>
      <c r="S249" s="28"/>
      <c r="T249" s="28"/>
    </row>
    <row r="250" spans="1:20" x14ac:dyDescent="0.35">
      <c r="A250" s="28"/>
      <c r="B250" s="28"/>
      <c r="C250" s="28"/>
      <c r="D250" s="28"/>
      <c r="E250" s="28"/>
      <c r="F250" s="28"/>
      <c r="G250" s="28"/>
      <c r="H250" s="28"/>
      <c r="I250" s="28"/>
      <c r="J250" s="28"/>
      <c r="K250" s="28"/>
      <c r="L250" s="28"/>
      <c r="M250" s="28"/>
      <c r="N250" s="28"/>
      <c r="O250" s="28"/>
      <c r="P250" s="28"/>
      <c r="Q250" s="28"/>
      <c r="R250" s="28"/>
      <c r="S250" s="28"/>
      <c r="T250" s="28"/>
    </row>
    <row r="251" spans="1:20" x14ac:dyDescent="0.35">
      <c r="A251" s="28"/>
      <c r="B251" s="28"/>
      <c r="C251" s="28"/>
      <c r="D251" s="28"/>
      <c r="E251" s="28"/>
      <c r="F251" s="28"/>
      <c r="G251" s="28"/>
      <c r="H251" s="28"/>
      <c r="I251" s="28"/>
      <c r="J251" s="28"/>
      <c r="K251" s="28"/>
      <c r="L251" s="28"/>
      <c r="M251" s="28"/>
      <c r="N251" s="28"/>
      <c r="O251" s="28"/>
      <c r="P251" s="28"/>
      <c r="Q251" s="28"/>
      <c r="R251" s="28"/>
      <c r="S251" s="28"/>
      <c r="T251" s="28"/>
    </row>
    <row r="252" spans="1:20" x14ac:dyDescent="0.35">
      <c r="A252" s="28"/>
      <c r="B252" s="28"/>
      <c r="C252" s="28"/>
      <c r="D252" s="28"/>
      <c r="E252" s="28"/>
      <c r="F252" s="28"/>
      <c r="G252" s="28"/>
      <c r="H252" s="28"/>
      <c r="I252" s="28"/>
      <c r="J252" s="28"/>
      <c r="K252" s="28"/>
      <c r="L252" s="28"/>
      <c r="M252" s="28"/>
      <c r="N252" s="28"/>
      <c r="O252" s="28"/>
      <c r="P252" s="28"/>
      <c r="Q252" s="28"/>
      <c r="R252" s="28"/>
      <c r="S252" s="28"/>
      <c r="T252" s="28"/>
    </row>
    <row r="253" spans="1:20" x14ac:dyDescent="0.35">
      <c r="A253" s="28"/>
      <c r="B253" s="28"/>
      <c r="C253" s="28"/>
      <c r="D253" s="28"/>
      <c r="E253" s="28"/>
      <c r="F253" s="28"/>
      <c r="G253" s="28"/>
      <c r="H253" s="28"/>
      <c r="I253" s="28"/>
      <c r="J253" s="28"/>
      <c r="K253" s="28"/>
      <c r="L253" s="28"/>
      <c r="M253" s="28"/>
      <c r="N253" s="28"/>
      <c r="O253" s="28"/>
      <c r="P253" s="28"/>
      <c r="Q253" s="28"/>
      <c r="R253" s="28"/>
      <c r="S253" s="28"/>
      <c r="T253" s="28"/>
    </row>
    <row r="254" spans="1:20" x14ac:dyDescent="0.35">
      <c r="A254" s="28"/>
      <c r="B254" s="28"/>
      <c r="C254" s="28"/>
      <c r="D254" s="28"/>
      <c r="E254" s="28"/>
      <c r="F254" s="28"/>
      <c r="G254" s="28"/>
      <c r="H254" s="28"/>
      <c r="I254" s="28"/>
      <c r="J254" s="28"/>
      <c r="K254" s="28"/>
      <c r="L254" s="28"/>
      <c r="M254" s="28"/>
      <c r="N254" s="28"/>
      <c r="O254" s="28"/>
      <c r="P254" s="28"/>
      <c r="Q254" s="28"/>
      <c r="R254" s="28"/>
      <c r="S254" s="28"/>
      <c r="T254" s="28"/>
    </row>
    <row r="255" spans="1:20" x14ac:dyDescent="0.35">
      <c r="A255" s="28"/>
      <c r="B255" s="28"/>
      <c r="C255" s="28"/>
      <c r="D255" s="28"/>
      <c r="E255" s="28"/>
      <c r="F255" s="28"/>
      <c r="G255" s="28"/>
      <c r="H255" s="28"/>
      <c r="I255" s="28"/>
      <c r="J255" s="28"/>
      <c r="K255" s="28"/>
      <c r="L255" s="28"/>
      <c r="M255" s="28"/>
      <c r="N255" s="28"/>
      <c r="O255" s="28"/>
      <c r="P255" s="28"/>
      <c r="Q255" s="28"/>
      <c r="R255" s="28"/>
      <c r="S255" s="28"/>
      <c r="T255" s="28"/>
    </row>
    <row r="256" spans="1:20" x14ac:dyDescent="0.35">
      <c r="A256" s="28"/>
      <c r="B256" s="28"/>
      <c r="C256" s="28"/>
      <c r="D256" s="28"/>
      <c r="E256" s="28"/>
      <c r="F256" s="28"/>
      <c r="G256" s="28"/>
      <c r="H256" s="28"/>
      <c r="I256" s="28"/>
      <c r="J256" s="28"/>
      <c r="K256" s="28"/>
      <c r="L256" s="28"/>
      <c r="M256" s="28"/>
      <c r="N256" s="28"/>
      <c r="O256" s="28"/>
      <c r="P256" s="28"/>
      <c r="Q256" s="28"/>
      <c r="R256" s="28"/>
      <c r="S256" s="28"/>
      <c r="T256" s="28"/>
    </row>
    <row r="257" spans="1:20" x14ac:dyDescent="0.35">
      <c r="A257" s="28"/>
      <c r="B257" s="28"/>
      <c r="C257" s="28"/>
      <c r="D257" s="28"/>
      <c r="E257" s="28"/>
      <c r="F257" s="28"/>
      <c r="G257" s="28"/>
      <c r="H257" s="28"/>
      <c r="I257" s="28"/>
      <c r="J257" s="28"/>
      <c r="K257" s="28"/>
      <c r="L257" s="28"/>
      <c r="M257" s="28"/>
      <c r="N257" s="28"/>
      <c r="O257" s="28"/>
      <c r="P257" s="28"/>
      <c r="Q257" s="28"/>
      <c r="R257" s="28"/>
      <c r="S257" s="28"/>
      <c r="T257" s="28"/>
    </row>
    <row r="258" spans="1:20" x14ac:dyDescent="0.35">
      <c r="A258" s="28"/>
      <c r="B258" s="28"/>
      <c r="C258" s="28"/>
      <c r="D258" s="28"/>
      <c r="E258" s="28"/>
      <c r="F258" s="28"/>
      <c r="G258" s="28"/>
      <c r="H258" s="28"/>
      <c r="I258" s="28"/>
      <c r="J258" s="28"/>
      <c r="K258" s="28"/>
      <c r="L258" s="28"/>
      <c r="M258" s="28"/>
      <c r="N258" s="28"/>
      <c r="O258" s="28"/>
      <c r="P258" s="28"/>
      <c r="Q258" s="28"/>
      <c r="R258" s="28"/>
      <c r="S258" s="28"/>
      <c r="T258" s="28"/>
    </row>
    <row r="259" spans="1:20" x14ac:dyDescent="0.35">
      <c r="A259" s="28"/>
      <c r="B259" s="28"/>
      <c r="C259" s="28"/>
      <c r="D259" s="28"/>
      <c r="E259" s="28"/>
      <c r="F259" s="28"/>
      <c r="G259" s="28"/>
      <c r="H259" s="28"/>
      <c r="I259" s="28"/>
      <c r="J259" s="28"/>
      <c r="K259" s="28"/>
      <c r="L259" s="28"/>
      <c r="M259" s="28"/>
      <c r="N259" s="28"/>
      <c r="O259" s="28"/>
      <c r="P259" s="28"/>
      <c r="Q259" s="28"/>
      <c r="R259" s="28"/>
      <c r="S259" s="28"/>
      <c r="T259" s="28"/>
    </row>
    <row r="260" spans="1:20" x14ac:dyDescent="0.35">
      <c r="A260" s="28"/>
      <c r="B260" s="28"/>
      <c r="C260" s="28"/>
      <c r="D260" s="28"/>
      <c r="E260" s="28"/>
      <c r="F260" s="28"/>
      <c r="G260" s="28"/>
      <c r="H260" s="28"/>
      <c r="I260" s="28"/>
      <c r="J260" s="28"/>
      <c r="K260" s="28"/>
      <c r="L260" s="28"/>
      <c r="M260" s="28"/>
      <c r="N260" s="28"/>
      <c r="O260" s="28"/>
      <c r="P260" s="28"/>
      <c r="Q260" s="28"/>
      <c r="R260" s="28"/>
      <c r="S260" s="28"/>
      <c r="T260" s="28"/>
    </row>
    <row r="261" spans="1:20" x14ac:dyDescent="0.35">
      <c r="A261" s="28"/>
      <c r="B261" s="28"/>
      <c r="C261" s="28"/>
      <c r="D261" s="28"/>
      <c r="E261" s="28"/>
      <c r="F261" s="28"/>
      <c r="G261" s="28"/>
      <c r="H261" s="28"/>
      <c r="I261" s="28"/>
      <c r="J261" s="28"/>
      <c r="K261" s="28"/>
      <c r="L261" s="28"/>
      <c r="M261" s="28"/>
      <c r="N261" s="28"/>
      <c r="O261" s="28"/>
      <c r="P261" s="28"/>
      <c r="Q261" s="28"/>
      <c r="R261" s="28"/>
      <c r="S261" s="28"/>
      <c r="T261" s="28"/>
    </row>
    <row r="262" spans="1:20" x14ac:dyDescent="0.35">
      <c r="A262" s="28"/>
      <c r="B262" s="28"/>
      <c r="C262" s="28"/>
      <c r="D262" s="28"/>
      <c r="E262" s="28"/>
      <c r="F262" s="28"/>
      <c r="G262" s="28"/>
      <c r="H262" s="28"/>
      <c r="I262" s="28"/>
      <c r="J262" s="28"/>
      <c r="K262" s="28"/>
      <c r="L262" s="28"/>
      <c r="M262" s="28"/>
      <c r="N262" s="28"/>
      <c r="O262" s="28"/>
      <c r="P262" s="28"/>
      <c r="Q262" s="28"/>
      <c r="R262" s="28"/>
      <c r="S262" s="28"/>
      <c r="T262" s="28"/>
    </row>
    <row r="263" spans="1:20" x14ac:dyDescent="0.35">
      <c r="A263" s="28"/>
      <c r="B263" s="28"/>
      <c r="C263" s="28"/>
      <c r="D263" s="28"/>
      <c r="E263" s="28"/>
      <c r="F263" s="28"/>
      <c r="G263" s="28"/>
      <c r="H263" s="28"/>
      <c r="I263" s="28"/>
      <c r="J263" s="28"/>
      <c r="K263" s="28"/>
      <c r="L263" s="28"/>
      <c r="M263" s="28"/>
      <c r="N263" s="28"/>
      <c r="O263" s="28"/>
      <c r="P263" s="28"/>
      <c r="Q263" s="28"/>
      <c r="R263" s="28"/>
      <c r="S263" s="28"/>
      <c r="T263" s="28"/>
    </row>
    <row r="264" spans="1:20" x14ac:dyDescent="0.35">
      <c r="A264" s="28"/>
      <c r="B264" s="28"/>
      <c r="C264" s="28"/>
      <c r="D264" s="28"/>
      <c r="E264" s="28"/>
      <c r="F264" s="28"/>
      <c r="G264" s="28"/>
      <c r="H264" s="28"/>
      <c r="I264" s="28"/>
      <c r="J264" s="28"/>
      <c r="K264" s="28"/>
      <c r="L264" s="28"/>
      <c r="M264" s="28"/>
      <c r="N264" s="28"/>
      <c r="O264" s="28"/>
      <c r="P264" s="28"/>
      <c r="Q264" s="28"/>
      <c r="R264" s="28"/>
      <c r="S264" s="28"/>
      <c r="T264" s="28"/>
    </row>
    <row r="265" spans="1:20" x14ac:dyDescent="0.35">
      <c r="A265" s="28"/>
      <c r="B265" s="28"/>
      <c r="C265" s="28"/>
      <c r="D265" s="28"/>
      <c r="E265" s="28"/>
      <c r="F265" s="28"/>
      <c r="G265" s="28"/>
      <c r="H265" s="28"/>
      <c r="I265" s="28"/>
      <c r="J265" s="28"/>
      <c r="K265" s="28"/>
      <c r="L265" s="28"/>
      <c r="M265" s="28"/>
      <c r="N265" s="28"/>
      <c r="O265" s="28"/>
      <c r="P265" s="28"/>
      <c r="Q265" s="28"/>
      <c r="R265" s="28"/>
      <c r="S265" s="28"/>
      <c r="T265" s="28"/>
    </row>
    <row r="266" spans="1:20" x14ac:dyDescent="0.35">
      <c r="A266" s="28"/>
      <c r="B266" s="28"/>
      <c r="C266" s="28"/>
      <c r="D266" s="28"/>
      <c r="E266" s="28"/>
      <c r="F266" s="28"/>
      <c r="G266" s="28"/>
      <c r="H266" s="28"/>
      <c r="I266" s="28"/>
      <c r="J266" s="28"/>
      <c r="K266" s="28"/>
      <c r="L266" s="28"/>
      <c r="M266" s="28"/>
      <c r="N266" s="28"/>
      <c r="O266" s="28"/>
      <c r="P266" s="28"/>
      <c r="Q266" s="28"/>
      <c r="R266" s="28"/>
      <c r="S266" s="28"/>
      <c r="T266" s="28"/>
    </row>
    <row r="267" spans="1:20" x14ac:dyDescent="0.35">
      <c r="A267" s="28"/>
      <c r="B267" s="28"/>
      <c r="C267" s="28"/>
      <c r="D267" s="28"/>
      <c r="E267" s="28"/>
      <c r="F267" s="28"/>
      <c r="G267" s="28"/>
      <c r="H267" s="28"/>
      <c r="I267" s="28"/>
      <c r="J267" s="28"/>
      <c r="K267" s="28"/>
      <c r="L267" s="28"/>
      <c r="M267" s="28"/>
      <c r="N267" s="28"/>
      <c r="O267" s="28"/>
      <c r="P267" s="28"/>
      <c r="Q267" s="28"/>
      <c r="R267" s="28"/>
      <c r="S267" s="28"/>
      <c r="T267" s="28"/>
    </row>
    <row r="268" spans="1:20" x14ac:dyDescent="0.35">
      <c r="A268" s="28"/>
      <c r="B268" s="28"/>
      <c r="C268" s="28"/>
      <c r="D268" s="28"/>
      <c r="E268" s="28"/>
      <c r="F268" s="28"/>
      <c r="G268" s="28"/>
      <c r="H268" s="28"/>
      <c r="I268" s="28"/>
      <c r="J268" s="28"/>
      <c r="K268" s="28"/>
      <c r="L268" s="28"/>
      <c r="M268" s="28"/>
      <c r="N268" s="28"/>
      <c r="O268" s="28"/>
      <c r="P268" s="28"/>
      <c r="Q268" s="28"/>
      <c r="R268" s="28"/>
      <c r="S268" s="28"/>
      <c r="T268" s="28"/>
    </row>
    <row r="269" spans="1:20" x14ac:dyDescent="0.35">
      <c r="A269" s="28"/>
      <c r="B269" s="28"/>
      <c r="C269" s="28"/>
      <c r="D269" s="28"/>
      <c r="E269" s="28"/>
      <c r="F269" s="28"/>
      <c r="G269" s="28"/>
      <c r="H269" s="28"/>
      <c r="I269" s="28"/>
      <c r="J269" s="28"/>
      <c r="K269" s="28"/>
      <c r="L269" s="28"/>
      <c r="M269" s="28"/>
      <c r="N269" s="28"/>
      <c r="O269" s="28"/>
      <c r="P269" s="28"/>
      <c r="Q269" s="28"/>
      <c r="R269" s="28"/>
      <c r="S269" s="28"/>
      <c r="T269" s="28"/>
    </row>
    <row r="270" spans="1:20" x14ac:dyDescent="0.35">
      <c r="A270" s="28"/>
      <c r="B270" s="28"/>
      <c r="C270" s="28"/>
      <c r="D270" s="28"/>
      <c r="E270" s="28"/>
      <c r="F270" s="28"/>
      <c r="G270" s="28"/>
      <c r="H270" s="28"/>
      <c r="I270" s="28"/>
      <c r="J270" s="28"/>
      <c r="K270" s="28"/>
      <c r="L270" s="28"/>
      <c r="M270" s="28"/>
      <c r="N270" s="28"/>
      <c r="O270" s="28"/>
      <c r="P270" s="28"/>
      <c r="Q270" s="28"/>
      <c r="R270" s="28"/>
      <c r="S270" s="28"/>
      <c r="T270" s="28"/>
    </row>
    <row r="271" spans="1:20" x14ac:dyDescent="0.35">
      <c r="A271" s="28"/>
      <c r="B271" s="28"/>
      <c r="C271" s="28"/>
      <c r="D271" s="28"/>
      <c r="E271" s="28"/>
      <c r="F271" s="28"/>
      <c r="G271" s="28"/>
      <c r="H271" s="28"/>
      <c r="I271" s="28"/>
      <c r="J271" s="28"/>
      <c r="K271" s="28"/>
      <c r="L271" s="28"/>
      <c r="M271" s="28"/>
      <c r="N271" s="28"/>
      <c r="O271" s="28"/>
      <c r="P271" s="28"/>
      <c r="Q271" s="28"/>
      <c r="R271" s="28"/>
      <c r="S271" s="28"/>
      <c r="T271" s="28"/>
    </row>
    <row r="272" spans="1:20" x14ac:dyDescent="0.35">
      <c r="A272" s="28"/>
      <c r="B272" s="28"/>
      <c r="C272" s="28"/>
      <c r="D272" s="28"/>
      <c r="E272" s="28"/>
      <c r="F272" s="28"/>
      <c r="G272" s="28"/>
      <c r="H272" s="28"/>
      <c r="I272" s="28"/>
      <c r="J272" s="28"/>
      <c r="K272" s="28"/>
      <c r="L272" s="28"/>
      <c r="M272" s="28"/>
      <c r="N272" s="28"/>
      <c r="O272" s="28"/>
      <c r="P272" s="28"/>
      <c r="Q272" s="28"/>
      <c r="R272" s="28"/>
      <c r="S272" s="28"/>
      <c r="T272" s="28"/>
    </row>
    <row r="273" spans="1:20" x14ac:dyDescent="0.35">
      <c r="A273" s="28"/>
      <c r="B273" s="28"/>
      <c r="C273" s="28"/>
      <c r="D273" s="28"/>
      <c r="E273" s="28"/>
      <c r="F273" s="28"/>
      <c r="G273" s="28"/>
      <c r="H273" s="28"/>
      <c r="I273" s="28"/>
      <c r="J273" s="28"/>
      <c r="K273" s="28"/>
      <c r="L273" s="28"/>
      <c r="M273" s="28"/>
      <c r="N273" s="28"/>
      <c r="O273" s="28"/>
      <c r="P273" s="28"/>
      <c r="Q273" s="28"/>
      <c r="R273" s="28"/>
      <c r="S273" s="28"/>
      <c r="T273" s="28"/>
    </row>
    <row r="274" spans="1:20" x14ac:dyDescent="0.35">
      <c r="A274" s="28"/>
      <c r="B274" s="28"/>
      <c r="C274" s="28"/>
      <c r="D274" s="28"/>
      <c r="E274" s="28"/>
      <c r="F274" s="28"/>
      <c r="G274" s="28"/>
      <c r="H274" s="28"/>
      <c r="I274" s="28"/>
      <c r="J274" s="28"/>
      <c r="K274" s="28"/>
      <c r="L274" s="28"/>
      <c r="M274" s="28"/>
      <c r="N274" s="28"/>
      <c r="O274" s="28"/>
      <c r="P274" s="28"/>
      <c r="Q274" s="28"/>
      <c r="R274" s="28"/>
      <c r="S274" s="28"/>
      <c r="T274" s="28"/>
    </row>
    <row r="275" spans="1:20" x14ac:dyDescent="0.35">
      <c r="A275" s="28"/>
      <c r="B275" s="28"/>
      <c r="C275" s="28"/>
      <c r="D275" s="28"/>
      <c r="E275" s="28"/>
      <c r="F275" s="28"/>
      <c r="G275" s="28"/>
      <c r="H275" s="28"/>
      <c r="I275" s="28"/>
      <c r="J275" s="28"/>
      <c r="K275" s="28"/>
      <c r="L275" s="28"/>
      <c r="M275" s="28"/>
      <c r="N275" s="28"/>
      <c r="O275" s="28"/>
      <c r="P275" s="28"/>
      <c r="Q275" s="28"/>
      <c r="R275" s="28"/>
      <c r="S275" s="28"/>
      <c r="T275" s="28"/>
    </row>
    <row r="276" spans="1:20" x14ac:dyDescent="0.35">
      <c r="A276" s="28"/>
      <c r="B276" s="28"/>
      <c r="C276" s="28"/>
      <c r="D276" s="28"/>
      <c r="E276" s="28"/>
      <c r="F276" s="28"/>
      <c r="G276" s="28"/>
      <c r="H276" s="28"/>
      <c r="I276" s="28"/>
      <c r="J276" s="28"/>
      <c r="K276" s="28"/>
      <c r="L276" s="28"/>
      <c r="M276" s="28"/>
      <c r="N276" s="28"/>
      <c r="O276" s="28"/>
      <c r="P276" s="28"/>
      <c r="Q276" s="28"/>
      <c r="R276" s="28"/>
      <c r="S276" s="28"/>
      <c r="T276" s="28"/>
    </row>
    <row r="277" spans="1:20" x14ac:dyDescent="0.35">
      <c r="A277" s="28"/>
      <c r="B277" s="28"/>
      <c r="C277" s="28"/>
      <c r="D277" s="28"/>
      <c r="E277" s="28"/>
      <c r="F277" s="28"/>
      <c r="G277" s="28"/>
      <c r="H277" s="28"/>
      <c r="I277" s="28"/>
      <c r="J277" s="28"/>
      <c r="K277" s="28"/>
      <c r="L277" s="28"/>
      <c r="M277" s="28"/>
      <c r="N277" s="28"/>
      <c r="O277" s="28"/>
      <c r="P277" s="28"/>
      <c r="Q277" s="28"/>
      <c r="R277" s="28"/>
      <c r="S277" s="28"/>
      <c r="T277" s="28"/>
    </row>
    <row r="278" spans="1:20" x14ac:dyDescent="0.35">
      <c r="A278" s="28"/>
      <c r="B278" s="28"/>
      <c r="C278" s="28"/>
      <c r="D278" s="28"/>
      <c r="E278" s="28"/>
      <c r="F278" s="28"/>
      <c r="G278" s="28"/>
      <c r="H278" s="28"/>
      <c r="I278" s="28"/>
      <c r="J278" s="28"/>
      <c r="K278" s="28"/>
      <c r="L278" s="28"/>
      <c r="M278" s="28"/>
      <c r="N278" s="28"/>
      <c r="O278" s="28"/>
      <c r="P278" s="28"/>
      <c r="Q278" s="28"/>
      <c r="R278" s="28"/>
      <c r="S278" s="28"/>
      <c r="T278" s="28"/>
    </row>
    <row r="279" spans="1:20" x14ac:dyDescent="0.35">
      <c r="A279" s="28"/>
      <c r="B279" s="28"/>
      <c r="C279" s="28"/>
      <c r="D279" s="28"/>
      <c r="E279" s="28"/>
      <c r="F279" s="28"/>
      <c r="G279" s="28"/>
      <c r="H279" s="28"/>
      <c r="I279" s="28"/>
      <c r="J279" s="28"/>
      <c r="K279" s="28"/>
      <c r="L279" s="28"/>
      <c r="M279" s="28"/>
      <c r="N279" s="28"/>
      <c r="O279" s="28"/>
      <c r="P279" s="28"/>
      <c r="Q279" s="28"/>
      <c r="R279" s="28"/>
      <c r="S279" s="28"/>
      <c r="T279" s="28"/>
    </row>
    <row r="280" spans="1:20" x14ac:dyDescent="0.35">
      <c r="A280" s="28"/>
      <c r="B280" s="28"/>
      <c r="C280" s="28"/>
      <c r="D280" s="28"/>
      <c r="E280" s="28"/>
      <c r="F280" s="28"/>
      <c r="G280" s="28"/>
      <c r="H280" s="28"/>
      <c r="I280" s="28"/>
      <c r="J280" s="28"/>
      <c r="K280" s="28"/>
      <c r="L280" s="28"/>
      <c r="M280" s="28"/>
      <c r="N280" s="28"/>
      <c r="O280" s="28"/>
      <c r="P280" s="28"/>
      <c r="Q280" s="28"/>
      <c r="R280" s="28"/>
      <c r="S280" s="28"/>
      <c r="T280" s="28"/>
    </row>
    <row r="281" spans="1:20" x14ac:dyDescent="0.35">
      <c r="A281" s="28"/>
      <c r="B281" s="28"/>
      <c r="C281" s="28"/>
      <c r="D281" s="28"/>
      <c r="E281" s="28"/>
      <c r="F281" s="28"/>
      <c r="G281" s="28"/>
      <c r="H281" s="28"/>
      <c r="I281" s="28"/>
      <c r="J281" s="28"/>
      <c r="K281" s="28"/>
      <c r="L281" s="28"/>
      <c r="M281" s="28"/>
      <c r="N281" s="28"/>
      <c r="O281" s="28"/>
      <c r="P281" s="28"/>
      <c r="Q281" s="28"/>
      <c r="R281" s="28"/>
      <c r="S281" s="28"/>
      <c r="T281" s="28"/>
    </row>
    <row r="282" spans="1:20" x14ac:dyDescent="0.35">
      <c r="A282" s="28"/>
      <c r="B282" s="28"/>
      <c r="C282" s="28"/>
      <c r="D282" s="28"/>
      <c r="E282" s="28"/>
      <c r="F282" s="28"/>
      <c r="G282" s="28"/>
      <c r="H282" s="28"/>
      <c r="I282" s="28"/>
      <c r="J282" s="28"/>
      <c r="K282" s="28"/>
      <c r="L282" s="28"/>
      <c r="M282" s="28"/>
      <c r="N282" s="28"/>
      <c r="O282" s="28"/>
      <c r="P282" s="28"/>
      <c r="Q282" s="28"/>
      <c r="R282" s="28"/>
      <c r="S282" s="28"/>
      <c r="T282" s="28"/>
    </row>
    <row r="283" spans="1:20" x14ac:dyDescent="0.35">
      <c r="A283" s="28"/>
      <c r="B283" s="28"/>
      <c r="C283" s="28"/>
      <c r="D283" s="28"/>
      <c r="E283" s="28"/>
      <c r="F283" s="28"/>
      <c r="G283" s="28"/>
      <c r="H283" s="28"/>
      <c r="I283" s="28"/>
      <c r="J283" s="28"/>
      <c r="K283" s="28"/>
      <c r="L283" s="28"/>
      <c r="M283" s="28"/>
      <c r="N283" s="28"/>
      <c r="O283" s="28"/>
      <c r="P283" s="28"/>
      <c r="Q283" s="28"/>
      <c r="R283" s="28"/>
      <c r="S283" s="28"/>
      <c r="T283" s="28"/>
    </row>
    <row r="284" spans="1:20" x14ac:dyDescent="0.35">
      <c r="A284" s="28"/>
      <c r="B284" s="28"/>
      <c r="C284" s="28"/>
      <c r="D284" s="28"/>
      <c r="E284" s="28"/>
      <c r="F284" s="28"/>
      <c r="G284" s="28"/>
      <c r="H284" s="28"/>
      <c r="I284" s="28"/>
      <c r="J284" s="28"/>
      <c r="K284" s="28"/>
      <c r="L284" s="28"/>
      <c r="M284" s="28"/>
      <c r="N284" s="28"/>
      <c r="O284" s="28"/>
      <c r="P284" s="28"/>
      <c r="Q284" s="28"/>
      <c r="R284" s="28"/>
      <c r="S284" s="28"/>
      <c r="T284" s="28"/>
    </row>
    <row r="285" spans="1:20" x14ac:dyDescent="0.35">
      <c r="A285" s="28"/>
      <c r="B285" s="28"/>
      <c r="C285" s="28"/>
      <c r="D285" s="28"/>
      <c r="E285" s="28"/>
      <c r="F285" s="28"/>
      <c r="G285" s="28"/>
      <c r="H285" s="28"/>
      <c r="I285" s="28"/>
      <c r="J285" s="28"/>
      <c r="K285" s="28"/>
      <c r="L285" s="28"/>
      <c r="M285" s="28"/>
      <c r="N285" s="28"/>
      <c r="O285" s="28"/>
      <c r="P285" s="28"/>
      <c r="Q285" s="28"/>
      <c r="R285" s="28"/>
      <c r="S285" s="28"/>
      <c r="T285" s="28"/>
    </row>
    <row r="286" spans="1:20" x14ac:dyDescent="0.35">
      <c r="A286" s="28"/>
      <c r="B286" s="28"/>
      <c r="C286" s="28"/>
      <c r="D286" s="28"/>
      <c r="E286" s="28"/>
      <c r="F286" s="28"/>
      <c r="G286" s="28"/>
      <c r="H286" s="28"/>
      <c r="I286" s="28"/>
      <c r="J286" s="28"/>
      <c r="K286" s="28"/>
      <c r="L286" s="28"/>
      <c r="M286" s="28"/>
      <c r="N286" s="28"/>
      <c r="O286" s="28"/>
      <c r="P286" s="28"/>
      <c r="Q286" s="28"/>
      <c r="R286" s="28"/>
      <c r="S286" s="28"/>
      <c r="T286" s="28"/>
    </row>
    <row r="287" spans="1:20" x14ac:dyDescent="0.35">
      <c r="A287" s="28"/>
      <c r="B287" s="28"/>
      <c r="C287" s="28"/>
      <c r="D287" s="28"/>
      <c r="E287" s="28"/>
      <c r="F287" s="28"/>
      <c r="G287" s="28"/>
      <c r="H287" s="28"/>
      <c r="I287" s="28"/>
      <c r="J287" s="28"/>
      <c r="K287" s="28"/>
      <c r="L287" s="28"/>
      <c r="M287" s="28"/>
      <c r="N287" s="28"/>
      <c r="O287" s="28"/>
      <c r="P287" s="28"/>
      <c r="Q287" s="28"/>
      <c r="R287" s="28"/>
      <c r="S287" s="28"/>
      <c r="T287" s="28"/>
    </row>
    <row r="288" spans="1:20" x14ac:dyDescent="0.35">
      <c r="A288" s="28"/>
      <c r="B288" s="28"/>
      <c r="C288" s="28"/>
      <c r="D288" s="28"/>
      <c r="E288" s="28"/>
      <c r="F288" s="28"/>
      <c r="G288" s="28"/>
      <c r="H288" s="28"/>
      <c r="I288" s="28"/>
      <c r="J288" s="28"/>
      <c r="K288" s="28"/>
      <c r="L288" s="28"/>
      <c r="M288" s="28"/>
      <c r="N288" s="28"/>
      <c r="O288" s="28"/>
      <c r="P288" s="28"/>
      <c r="Q288" s="28"/>
      <c r="R288" s="28"/>
      <c r="S288" s="28"/>
      <c r="T288" s="28"/>
    </row>
    <row r="289" spans="1:20" x14ac:dyDescent="0.35">
      <c r="A289" s="28"/>
      <c r="B289" s="28"/>
      <c r="C289" s="28"/>
      <c r="D289" s="28"/>
      <c r="E289" s="28"/>
      <c r="F289" s="28"/>
      <c r="G289" s="28"/>
      <c r="H289" s="28"/>
      <c r="I289" s="28"/>
      <c r="J289" s="28"/>
      <c r="K289" s="28"/>
      <c r="L289" s="28"/>
      <c r="M289" s="28"/>
      <c r="N289" s="28"/>
      <c r="O289" s="28"/>
      <c r="P289" s="28"/>
      <c r="Q289" s="28"/>
      <c r="R289" s="28"/>
      <c r="S289" s="28"/>
      <c r="T289" s="28"/>
    </row>
    <row r="290" spans="1:20" x14ac:dyDescent="0.35">
      <c r="A290" s="28"/>
      <c r="B290" s="28"/>
      <c r="C290" s="28"/>
      <c r="D290" s="28"/>
      <c r="E290" s="28"/>
      <c r="F290" s="28"/>
      <c r="G290" s="28"/>
      <c r="H290" s="28"/>
      <c r="I290" s="28"/>
      <c r="J290" s="28"/>
      <c r="K290" s="28"/>
      <c r="L290" s="28"/>
      <c r="M290" s="28"/>
      <c r="N290" s="28"/>
      <c r="O290" s="28"/>
      <c r="P290" s="28"/>
      <c r="Q290" s="28"/>
      <c r="R290" s="28"/>
      <c r="S290" s="28"/>
      <c r="T290" s="28"/>
    </row>
    <row r="291" spans="1:20" x14ac:dyDescent="0.35">
      <c r="A291" s="28"/>
      <c r="B291" s="28"/>
      <c r="C291" s="28"/>
      <c r="D291" s="28"/>
      <c r="E291" s="28"/>
      <c r="F291" s="28"/>
      <c r="G291" s="28"/>
      <c r="H291" s="28"/>
      <c r="I291" s="28"/>
      <c r="J291" s="28"/>
      <c r="K291" s="28"/>
      <c r="L291" s="28"/>
      <c r="M291" s="28"/>
      <c r="N291" s="28"/>
      <c r="O291" s="28"/>
      <c r="P291" s="28"/>
      <c r="Q291" s="28"/>
      <c r="R291" s="28"/>
      <c r="S291" s="28"/>
      <c r="T291" s="28"/>
    </row>
    <row r="292" spans="1:20" x14ac:dyDescent="0.35">
      <c r="A292" s="28"/>
      <c r="B292" s="28"/>
      <c r="C292" s="28"/>
      <c r="D292" s="28"/>
      <c r="E292" s="28"/>
      <c r="F292" s="28"/>
      <c r="G292" s="28"/>
      <c r="H292" s="28"/>
      <c r="I292" s="28"/>
      <c r="J292" s="28"/>
      <c r="K292" s="28"/>
      <c r="L292" s="28"/>
      <c r="M292" s="28"/>
      <c r="N292" s="28"/>
      <c r="O292" s="28"/>
      <c r="P292" s="28"/>
      <c r="Q292" s="28"/>
      <c r="R292" s="28"/>
      <c r="S292" s="28"/>
      <c r="T292" s="28"/>
    </row>
    <row r="293" spans="1:20" x14ac:dyDescent="0.35">
      <c r="A293" s="28"/>
      <c r="B293" s="28"/>
      <c r="C293" s="28"/>
      <c r="D293" s="28"/>
      <c r="E293" s="28"/>
      <c r="F293" s="28"/>
      <c r="G293" s="28"/>
      <c r="H293" s="28"/>
      <c r="I293" s="28"/>
      <c r="J293" s="28"/>
      <c r="K293" s="28"/>
      <c r="L293" s="28"/>
      <c r="M293" s="28"/>
      <c r="N293" s="28"/>
      <c r="O293" s="28"/>
      <c r="P293" s="28"/>
      <c r="Q293" s="28"/>
      <c r="R293" s="28"/>
      <c r="S293" s="28"/>
      <c r="T293" s="28"/>
    </row>
    <row r="294" spans="1:20" x14ac:dyDescent="0.35">
      <c r="A294" s="28"/>
      <c r="B294" s="28"/>
      <c r="C294" s="28"/>
      <c r="D294" s="28"/>
      <c r="E294" s="28"/>
      <c r="F294" s="28"/>
      <c r="G294" s="28"/>
      <c r="H294" s="28"/>
      <c r="I294" s="28"/>
      <c r="J294" s="28"/>
      <c r="K294" s="28"/>
      <c r="L294" s="28"/>
      <c r="M294" s="28"/>
      <c r="N294" s="28"/>
      <c r="O294" s="28"/>
      <c r="P294" s="28"/>
      <c r="Q294" s="28"/>
      <c r="R294" s="28"/>
      <c r="S294" s="28"/>
      <c r="T294" s="28"/>
    </row>
    <row r="295" spans="1:20" x14ac:dyDescent="0.35">
      <c r="A295" s="28"/>
      <c r="B295" s="28"/>
      <c r="C295" s="28"/>
      <c r="D295" s="28"/>
      <c r="E295" s="28"/>
      <c r="F295" s="28"/>
      <c r="G295" s="28"/>
      <c r="H295" s="28"/>
      <c r="I295" s="28"/>
      <c r="J295" s="28"/>
      <c r="K295" s="28"/>
      <c r="L295" s="28"/>
      <c r="M295" s="28"/>
      <c r="N295" s="28"/>
      <c r="O295" s="28"/>
      <c r="P295" s="28"/>
      <c r="Q295" s="28"/>
      <c r="R295" s="28"/>
      <c r="S295" s="28"/>
      <c r="T295" s="28"/>
    </row>
    <row r="296" spans="1:20" x14ac:dyDescent="0.35">
      <c r="A296" s="28"/>
      <c r="B296" s="28"/>
      <c r="C296" s="28"/>
      <c r="D296" s="28"/>
      <c r="E296" s="28"/>
      <c r="F296" s="28"/>
      <c r="G296" s="28"/>
      <c r="H296" s="28"/>
      <c r="I296" s="28"/>
      <c r="J296" s="28"/>
      <c r="K296" s="28"/>
      <c r="L296" s="28"/>
      <c r="M296" s="28"/>
      <c r="N296" s="28"/>
      <c r="O296" s="28"/>
      <c r="P296" s="28"/>
      <c r="Q296" s="28"/>
      <c r="R296" s="28"/>
      <c r="S296" s="28"/>
      <c r="T296" s="28"/>
    </row>
    <row r="297" spans="1:20" x14ac:dyDescent="0.35">
      <c r="A297" s="28"/>
      <c r="B297" s="28"/>
      <c r="C297" s="28"/>
      <c r="D297" s="28"/>
      <c r="E297" s="28"/>
      <c r="F297" s="28"/>
      <c r="G297" s="28"/>
      <c r="H297" s="28"/>
      <c r="I297" s="28"/>
      <c r="J297" s="28"/>
      <c r="K297" s="28"/>
      <c r="L297" s="28"/>
      <c r="M297" s="28"/>
      <c r="N297" s="28"/>
      <c r="O297" s="28"/>
      <c r="P297" s="28"/>
      <c r="Q297" s="28"/>
      <c r="R297" s="28"/>
      <c r="S297" s="28"/>
      <c r="T297" s="28"/>
    </row>
    <row r="298" spans="1:20" x14ac:dyDescent="0.35">
      <c r="A298" s="28"/>
      <c r="B298" s="28"/>
      <c r="C298" s="28"/>
      <c r="D298" s="28"/>
      <c r="E298" s="28"/>
      <c r="F298" s="28"/>
      <c r="G298" s="28"/>
      <c r="H298" s="28"/>
      <c r="I298" s="28"/>
      <c r="J298" s="28"/>
      <c r="K298" s="28"/>
      <c r="L298" s="28"/>
      <c r="M298" s="28"/>
      <c r="N298" s="28"/>
      <c r="O298" s="28"/>
      <c r="P298" s="28"/>
      <c r="Q298" s="28"/>
      <c r="R298" s="28"/>
      <c r="S298" s="28"/>
      <c r="T298" s="28"/>
    </row>
    <row r="299" spans="1:20" x14ac:dyDescent="0.35">
      <c r="A299" s="28"/>
      <c r="B299" s="28"/>
      <c r="C299" s="28"/>
      <c r="D299" s="28"/>
      <c r="E299" s="28"/>
      <c r="F299" s="28"/>
      <c r="G299" s="28"/>
      <c r="H299" s="28"/>
      <c r="I299" s="28"/>
      <c r="J299" s="28"/>
      <c r="K299" s="28"/>
      <c r="L299" s="28"/>
      <c r="M299" s="28"/>
      <c r="N299" s="28"/>
      <c r="O299" s="28"/>
      <c r="P299" s="28"/>
      <c r="Q299" s="28"/>
      <c r="R299" s="28"/>
      <c r="S299" s="28"/>
      <c r="T299" s="28"/>
    </row>
    <row r="300" spans="1:20" x14ac:dyDescent="0.35">
      <c r="A300" s="28"/>
      <c r="B300" s="28"/>
      <c r="C300" s="28"/>
      <c r="D300" s="28"/>
      <c r="E300" s="28"/>
      <c r="F300" s="28"/>
      <c r="G300" s="28"/>
      <c r="H300" s="28"/>
      <c r="I300" s="28"/>
      <c r="J300" s="28"/>
      <c r="K300" s="28"/>
      <c r="L300" s="28"/>
      <c r="M300" s="28"/>
      <c r="N300" s="28"/>
      <c r="O300" s="28"/>
      <c r="P300" s="28"/>
      <c r="Q300" s="28"/>
      <c r="R300" s="28"/>
      <c r="S300" s="28"/>
      <c r="T300" s="28"/>
    </row>
    <row r="301" spans="1:20" x14ac:dyDescent="0.35">
      <c r="A301" s="28"/>
      <c r="B301" s="28"/>
      <c r="C301" s="28"/>
      <c r="D301" s="28"/>
      <c r="E301" s="28"/>
      <c r="F301" s="28"/>
      <c r="G301" s="28"/>
      <c r="H301" s="28"/>
      <c r="I301" s="28"/>
      <c r="J301" s="28"/>
      <c r="K301" s="28"/>
      <c r="L301" s="28"/>
      <c r="M301" s="28"/>
      <c r="N301" s="28"/>
      <c r="O301" s="28"/>
      <c r="P301" s="28"/>
      <c r="Q301" s="28"/>
      <c r="R301" s="28"/>
      <c r="S301" s="28"/>
      <c r="T301" s="28"/>
    </row>
    <row r="302" spans="1:20" x14ac:dyDescent="0.35">
      <c r="A302" s="28"/>
      <c r="B302" s="28"/>
      <c r="C302" s="28"/>
      <c r="D302" s="28"/>
      <c r="E302" s="28"/>
      <c r="F302" s="28"/>
      <c r="G302" s="28"/>
      <c r="H302" s="28"/>
      <c r="I302" s="28"/>
      <c r="J302" s="28"/>
      <c r="K302" s="28"/>
      <c r="L302" s="28"/>
      <c r="M302" s="28"/>
      <c r="N302" s="28"/>
      <c r="O302" s="28"/>
      <c r="P302" s="28"/>
      <c r="Q302" s="28"/>
      <c r="R302" s="28"/>
      <c r="S302" s="28"/>
      <c r="T302" s="28"/>
    </row>
    <row r="303" spans="1:20" x14ac:dyDescent="0.35">
      <c r="A303" s="28"/>
      <c r="B303" s="28"/>
      <c r="C303" s="28"/>
      <c r="D303" s="28"/>
      <c r="E303" s="28"/>
      <c r="F303" s="28"/>
      <c r="G303" s="28"/>
      <c r="H303" s="28"/>
      <c r="I303" s="28"/>
      <c r="J303" s="28"/>
      <c r="K303" s="28"/>
      <c r="L303" s="28"/>
      <c r="M303" s="28"/>
      <c r="N303" s="28"/>
      <c r="O303" s="28"/>
      <c r="P303" s="28"/>
      <c r="Q303" s="28"/>
      <c r="R303" s="28"/>
      <c r="S303" s="28"/>
      <c r="T303" s="28"/>
    </row>
    <row r="304" spans="1:20" x14ac:dyDescent="0.35">
      <c r="A304" s="28"/>
      <c r="B304" s="28"/>
      <c r="C304" s="28"/>
      <c r="D304" s="28"/>
      <c r="E304" s="28"/>
      <c r="F304" s="28"/>
      <c r="G304" s="28"/>
      <c r="H304" s="28"/>
      <c r="I304" s="28"/>
      <c r="J304" s="28"/>
      <c r="K304" s="28"/>
      <c r="L304" s="28"/>
      <c r="M304" s="28"/>
      <c r="N304" s="28"/>
      <c r="O304" s="28"/>
      <c r="P304" s="28"/>
      <c r="Q304" s="28"/>
      <c r="R304" s="28"/>
      <c r="S304" s="28"/>
      <c r="T304" s="28"/>
    </row>
    <row r="305" spans="1:20" x14ac:dyDescent="0.35">
      <c r="A305" s="28"/>
      <c r="B305" s="28"/>
      <c r="C305" s="28"/>
      <c r="D305" s="28"/>
      <c r="E305" s="28"/>
      <c r="F305" s="28"/>
      <c r="G305" s="28"/>
      <c r="H305" s="28"/>
      <c r="I305" s="28"/>
      <c r="J305" s="28"/>
      <c r="K305" s="28"/>
      <c r="L305" s="28"/>
      <c r="M305" s="28"/>
      <c r="N305" s="28"/>
      <c r="O305" s="28"/>
      <c r="P305" s="28"/>
      <c r="Q305" s="28"/>
      <c r="R305" s="28"/>
      <c r="S305" s="28"/>
      <c r="T305" s="28"/>
    </row>
    <row r="306" spans="1:20" x14ac:dyDescent="0.35">
      <c r="A306" s="28"/>
      <c r="B306" s="28"/>
      <c r="C306" s="28"/>
      <c r="D306" s="28"/>
      <c r="E306" s="28"/>
      <c r="F306" s="28"/>
      <c r="G306" s="28"/>
      <c r="H306" s="28"/>
      <c r="I306" s="28"/>
      <c r="J306" s="28"/>
      <c r="K306" s="28"/>
      <c r="L306" s="28"/>
      <c r="M306" s="28"/>
      <c r="N306" s="28"/>
      <c r="O306" s="28"/>
      <c r="P306" s="28"/>
      <c r="Q306" s="28"/>
      <c r="R306" s="28"/>
      <c r="S306" s="28"/>
      <c r="T306" s="28"/>
    </row>
    <row r="307" spans="1:20" x14ac:dyDescent="0.35">
      <c r="A307" s="28"/>
      <c r="B307" s="28"/>
      <c r="C307" s="28"/>
      <c r="D307" s="28"/>
      <c r="E307" s="28"/>
      <c r="F307" s="28"/>
      <c r="G307" s="28"/>
      <c r="H307" s="28"/>
      <c r="I307" s="28"/>
      <c r="J307" s="28"/>
      <c r="K307" s="28"/>
      <c r="L307" s="28"/>
      <c r="M307" s="28"/>
      <c r="N307" s="28"/>
      <c r="O307" s="28"/>
      <c r="P307" s="28"/>
      <c r="Q307" s="28"/>
      <c r="R307" s="28"/>
      <c r="S307" s="28"/>
      <c r="T307" s="28"/>
    </row>
    <row r="308" spans="1:20" x14ac:dyDescent="0.35">
      <c r="A308" s="28"/>
      <c r="B308" s="28"/>
      <c r="C308" s="28"/>
      <c r="D308" s="28"/>
      <c r="E308" s="28"/>
      <c r="F308" s="28"/>
      <c r="G308" s="28"/>
      <c r="H308" s="28"/>
      <c r="I308" s="28"/>
      <c r="J308" s="28"/>
      <c r="K308" s="28"/>
      <c r="L308" s="28"/>
      <c r="M308" s="28"/>
      <c r="N308" s="28"/>
      <c r="O308" s="28"/>
      <c r="P308" s="28"/>
      <c r="Q308" s="28"/>
      <c r="R308" s="28"/>
      <c r="S308" s="28"/>
      <c r="T308" s="28"/>
    </row>
    <row r="309" spans="1:20" x14ac:dyDescent="0.35">
      <c r="A309" s="28"/>
      <c r="B309" s="28"/>
      <c r="C309" s="28"/>
      <c r="D309" s="28"/>
      <c r="E309" s="28"/>
      <c r="F309" s="28"/>
      <c r="G309" s="28"/>
      <c r="H309" s="28"/>
      <c r="I309" s="28"/>
      <c r="J309" s="28"/>
      <c r="K309" s="28"/>
      <c r="L309" s="28"/>
      <c r="M309" s="28"/>
      <c r="N309" s="28"/>
      <c r="O309" s="28"/>
      <c r="P309" s="28"/>
      <c r="Q309" s="28"/>
      <c r="R309" s="28"/>
      <c r="S309" s="28"/>
      <c r="T309" s="28"/>
    </row>
    <row r="310" spans="1:20" x14ac:dyDescent="0.35">
      <c r="A310" s="28"/>
      <c r="B310" s="28"/>
      <c r="C310" s="28"/>
      <c r="D310" s="28"/>
      <c r="E310" s="28"/>
      <c r="F310" s="28"/>
      <c r="G310" s="28"/>
      <c r="H310" s="28"/>
      <c r="I310" s="28"/>
      <c r="J310" s="28"/>
      <c r="K310" s="28"/>
      <c r="L310" s="28"/>
      <c r="M310" s="28"/>
      <c r="N310" s="28"/>
      <c r="O310" s="28"/>
      <c r="P310" s="28"/>
      <c r="Q310" s="28"/>
      <c r="R310" s="28"/>
      <c r="S310" s="28"/>
      <c r="T310" s="28"/>
    </row>
    <row r="311" spans="1:20" x14ac:dyDescent="0.35">
      <c r="A311" s="28"/>
      <c r="B311" s="28"/>
      <c r="C311" s="28"/>
      <c r="D311" s="28"/>
      <c r="E311" s="28"/>
      <c r="F311" s="28"/>
      <c r="G311" s="28"/>
      <c r="H311" s="28"/>
      <c r="I311" s="28"/>
      <c r="J311" s="28"/>
      <c r="K311" s="28"/>
      <c r="L311" s="28"/>
      <c r="M311" s="28"/>
      <c r="N311" s="28"/>
      <c r="O311" s="28"/>
      <c r="P311" s="28"/>
      <c r="Q311" s="28"/>
      <c r="R311" s="28"/>
      <c r="S311" s="28"/>
      <c r="T311" s="28"/>
    </row>
    <row r="312" spans="1:20" x14ac:dyDescent="0.35">
      <c r="A312" s="28"/>
      <c r="B312" s="28"/>
      <c r="C312" s="28"/>
      <c r="D312" s="28"/>
      <c r="E312" s="28"/>
      <c r="F312" s="28"/>
      <c r="G312" s="28"/>
      <c r="H312" s="28"/>
      <c r="I312" s="28"/>
      <c r="J312" s="28"/>
      <c r="K312" s="28"/>
      <c r="L312" s="28"/>
      <c r="M312" s="28"/>
      <c r="N312" s="28"/>
      <c r="O312" s="28"/>
      <c r="P312" s="28"/>
      <c r="Q312" s="28"/>
      <c r="R312" s="28"/>
      <c r="S312" s="28"/>
      <c r="T312" s="28"/>
    </row>
    <row r="313" spans="1:20" x14ac:dyDescent="0.35">
      <c r="A313" s="28"/>
      <c r="B313" s="28"/>
      <c r="C313" s="28"/>
      <c r="D313" s="28"/>
      <c r="E313" s="28"/>
      <c r="F313" s="28"/>
      <c r="G313" s="28"/>
      <c r="H313" s="28"/>
      <c r="I313" s="28"/>
      <c r="J313" s="28"/>
      <c r="K313" s="28"/>
      <c r="L313" s="28"/>
      <c r="M313" s="28"/>
      <c r="N313" s="28"/>
      <c r="O313" s="28"/>
      <c r="P313" s="28"/>
      <c r="Q313" s="28"/>
      <c r="R313" s="28"/>
      <c r="S313" s="28"/>
      <c r="T313" s="28"/>
    </row>
    <row r="314" spans="1:20" x14ac:dyDescent="0.35">
      <c r="A314" s="28"/>
      <c r="B314" s="28"/>
      <c r="C314" s="28"/>
      <c r="D314" s="28"/>
      <c r="E314" s="28"/>
      <c r="F314" s="28"/>
      <c r="G314" s="28"/>
      <c r="H314" s="28"/>
      <c r="I314" s="28"/>
      <c r="J314" s="28"/>
      <c r="K314" s="28"/>
      <c r="L314" s="28"/>
      <c r="M314" s="28"/>
      <c r="N314" s="28"/>
      <c r="O314" s="28"/>
      <c r="P314" s="28"/>
      <c r="Q314" s="28"/>
      <c r="R314" s="28"/>
      <c r="S314" s="28"/>
      <c r="T314" s="28"/>
    </row>
    <row r="315" spans="1:20" x14ac:dyDescent="0.35">
      <c r="A315" s="28"/>
      <c r="B315" s="28"/>
      <c r="C315" s="28"/>
      <c r="D315" s="28"/>
      <c r="E315" s="28"/>
      <c r="F315" s="28"/>
      <c r="G315" s="28"/>
      <c r="H315" s="28"/>
      <c r="I315" s="28"/>
      <c r="J315" s="28"/>
      <c r="K315" s="28"/>
      <c r="L315" s="28"/>
      <c r="M315" s="28"/>
      <c r="N315" s="28"/>
      <c r="O315" s="28"/>
      <c r="P315" s="28"/>
      <c r="Q315" s="28"/>
      <c r="R315" s="28"/>
      <c r="S315" s="28"/>
      <c r="T315" s="28"/>
    </row>
    <row r="316" spans="1:20" x14ac:dyDescent="0.35">
      <c r="A316" s="28"/>
      <c r="B316" s="28"/>
      <c r="C316" s="28"/>
      <c r="D316" s="28"/>
      <c r="E316" s="28"/>
      <c r="F316" s="28"/>
      <c r="G316" s="28"/>
      <c r="H316" s="28"/>
      <c r="I316" s="28"/>
      <c r="J316" s="28"/>
      <c r="K316" s="28"/>
      <c r="L316" s="28"/>
      <c r="M316" s="28"/>
      <c r="N316" s="28"/>
      <c r="O316" s="28"/>
      <c r="P316" s="28"/>
      <c r="Q316" s="28"/>
      <c r="R316" s="28"/>
      <c r="S316" s="28"/>
      <c r="T316" s="28"/>
    </row>
    <row r="317" spans="1:20" x14ac:dyDescent="0.35">
      <c r="A317" s="28"/>
      <c r="B317" s="28"/>
      <c r="C317" s="28"/>
      <c r="D317" s="28"/>
      <c r="E317" s="28"/>
      <c r="F317" s="28"/>
      <c r="G317" s="28"/>
      <c r="H317" s="28"/>
      <c r="I317" s="28"/>
      <c r="J317" s="28"/>
      <c r="K317" s="28"/>
      <c r="L317" s="28"/>
      <c r="M317" s="28"/>
      <c r="N317" s="28"/>
      <c r="O317" s="28"/>
      <c r="P317" s="28"/>
      <c r="Q317" s="28"/>
      <c r="R317" s="28"/>
      <c r="S317" s="28"/>
      <c r="T317" s="28"/>
    </row>
    <row r="318" spans="1:20" x14ac:dyDescent="0.35">
      <c r="A318" s="28"/>
      <c r="B318" s="28"/>
      <c r="C318" s="28"/>
      <c r="D318" s="28"/>
      <c r="E318" s="28"/>
      <c r="F318" s="28"/>
      <c r="G318" s="28"/>
      <c r="H318" s="28"/>
      <c r="I318" s="28"/>
      <c r="J318" s="28"/>
      <c r="K318" s="28"/>
      <c r="L318" s="28"/>
      <c r="M318" s="28"/>
      <c r="N318" s="28"/>
      <c r="O318" s="28"/>
      <c r="P318" s="28"/>
      <c r="Q318" s="28"/>
      <c r="R318" s="28"/>
      <c r="S318" s="28"/>
      <c r="T318" s="28"/>
    </row>
    <row r="319" spans="1:20" x14ac:dyDescent="0.35">
      <c r="A319" s="28"/>
      <c r="B319" s="28"/>
      <c r="C319" s="28"/>
      <c r="D319" s="28"/>
      <c r="E319" s="28"/>
      <c r="F319" s="28"/>
      <c r="G319" s="28"/>
      <c r="H319" s="28"/>
      <c r="I319" s="28"/>
      <c r="J319" s="28"/>
      <c r="K319" s="28"/>
      <c r="L319" s="28"/>
      <c r="M319" s="28"/>
      <c r="N319" s="28"/>
      <c r="O319" s="28"/>
      <c r="P319" s="28"/>
      <c r="Q319" s="28"/>
      <c r="R319" s="28"/>
      <c r="S319" s="28"/>
      <c r="T319" s="28"/>
    </row>
    <row r="320" spans="1:20" x14ac:dyDescent="0.35">
      <c r="A320" s="28"/>
      <c r="B320" s="28"/>
      <c r="C320" s="28"/>
      <c r="D320" s="28"/>
      <c r="E320" s="28"/>
      <c r="F320" s="28"/>
      <c r="G320" s="28"/>
      <c r="H320" s="28"/>
      <c r="I320" s="28"/>
      <c r="J320" s="28"/>
      <c r="K320" s="28"/>
      <c r="L320" s="28"/>
      <c r="M320" s="28"/>
      <c r="N320" s="28"/>
      <c r="O320" s="28"/>
      <c r="P320" s="28"/>
      <c r="Q320" s="28"/>
      <c r="R320" s="28"/>
      <c r="S320" s="28"/>
      <c r="T320" s="28"/>
    </row>
    <row r="321" spans="1:20" x14ac:dyDescent="0.35">
      <c r="A321" s="28"/>
      <c r="B321" s="28"/>
      <c r="C321" s="28"/>
      <c r="D321" s="28"/>
      <c r="E321" s="28"/>
      <c r="F321" s="28"/>
      <c r="G321" s="28"/>
      <c r="H321" s="28"/>
      <c r="I321" s="28"/>
      <c r="J321" s="28"/>
      <c r="K321" s="28"/>
      <c r="L321" s="28"/>
      <c r="M321" s="28"/>
      <c r="N321" s="28"/>
      <c r="O321" s="28"/>
      <c r="P321" s="28"/>
      <c r="Q321" s="28"/>
      <c r="R321" s="28"/>
      <c r="S321" s="28"/>
      <c r="T321" s="28"/>
    </row>
    <row r="322" spans="1:20" x14ac:dyDescent="0.35">
      <c r="A322" s="28"/>
      <c r="B322" s="28"/>
      <c r="C322" s="28"/>
      <c r="D322" s="28"/>
      <c r="E322" s="28"/>
      <c r="F322" s="28"/>
      <c r="G322" s="28"/>
      <c r="H322" s="28"/>
      <c r="I322" s="28"/>
      <c r="J322" s="28"/>
      <c r="K322" s="28"/>
      <c r="L322" s="28"/>
      <c r="M322" s="28"/>
      <c r="N322" s="28"/>
      <c r="O322" s="28"/>
      <c r="P322" s="28"/>
      <c r="Q322" s="28"/>
      <c r="R322" s="28"/>
      <c r="S322" s="28"/>
      <c r="T322" s="28"/>
    </row>
    <row r="323" spans="1:20" x14ac:dyDescent="0.35">
      <c r="A323" s="28"/>
      <c r="B323" s="28"/>
      <c r="C323" s="28"/>
      <c r="D323" s="28"/>
      <c r="E323" s="28"/>
      <c r="F323" s="28"/>
      <c r="G323" s="28"/>
      <c r="H323" s="28"/>
      <c r="I323" s="28"/>
      <c r="J323" s="28"/>
      <c r="K323" s="28"/>
      <c r="L323" s="28"/>
      <c r="M323" s="28"/>
      <c r="N323" s="28"/>
      <c r="O323" s="28"/>
      <c r="P323" s="28"/>
      <c r="Q323" s="28"/>
      <c r="R323" s="28"/>
      <c r="S323" s="28"/>
      <c r="T323" s="28"/>
    </row>
    <row r="324" spans="1:20" x14ac:dyDescent="0.35">
      <c r="A324" s="28"/>
      <c r="B324" s="28"/>
      <c r="C324" s="28"/>
      <c r="D324" s="28"/>
      <c r="E324" s="28"/>
      <c r="F324" s="28"/>
      <c r="G324" s="28"/>
      <c r="H324" s="28"/>
      <c r="I324" s="28"/>
      <c r="J324" s="28"/>
      <c r="K324" s="28"/>
      <c r="L324" s="28"/>
      <c r="M324" s="28"/>
      <c r="N324" s="28"/>
      <c r="O324" s="28"/>
      <c r="P324" s="28"/>
      <c r="Q324" s="28"/>
      <c r="R324" s="28"/>
      <c r="S324" s="28"/>
      <c r="T324" s="28"/>
    </row>
    <row r="325" spans="1:20" x14ac:dyDescent="0.35">
      <c r="A325" s="28"/>
      <c r="B325" s="28"/>
      <c r="C325" s="28"/>
      <c r="D325" s="28"/>
      <c r="E325" s="28"/>
      <c r="F325" s="28"/>
      <c r="G325" s="28"/>
      <c r="H325" s="28"/>
      <c r="I325" s="28"/>
      <c r="J325" s="28"/>
      <c r="K325" s="28"/>
      <c r="L325" s="28"/>
      <c r="M325" s="28"/>
      <c r="N325" s="28"/>
      <c r="O325" s="28"/>
      <c r="P325" s="28"/>
      <c r="Q325" s="28"/>
      <c r="R325" s="28"/>
      <c r="S325" s="28"/>
      <c r="T325" s="28"/>
    </row>
    <row r="326" spans="1:20" x14ac:dyDescent="0.35">
      <c r="A326" s="28"/>
      <c r="B326" s="28"/>
      <c r="C326" s="28"/>
      <c r="D326" s="28"/>
      <c r="E326" s="28"/>
      <c r="F326" s="28"/>
      <c r="G326" s="28"/>
      <c r="H326" s="28"/>
      <c r="I326" s="28"/>
      <c r="J326" s="28"/>
      <c r="K326" s="28"/>
      <c r="L326" s="28"/>
      <c r="M326" s="28"/>
      <c r="N326" s="28"/>
      <c r="O326" s="28"/>
      <c r="P326" s="28"/>
      <c r="Q326" s="28"/>
      <c r="R326" s="28"/>
      <c r="S326" s="28"/>
      <c r="T326" s="28"/>
    </row>
    <row r="327" spans="1:20" x14ac:dyDescent="0.35">
      <c r="A327" s="28"/>
      <c r="B327" s="28"/>
      <c r="C327" s="28"/>
      <c r="D327" s="28"/>
      <c r="E327" s="28"/>
      <c r="F327" s="28"/>
      <c r="G327" s="28"/>
      <c r="H327" s="28"/>
      <c r="I327" s="28"/>
      <c r="J327" s="28"/>
      <c r="K327" s="28"/>
      <c r="L327" s="28"/>
      <c r="M327" s="28"/>
      <c r="N327" s="28"/>
      <c r="O327" s="28"/>
      <c r="P327" s="28"/>
      <c r="Q327" s="28"/>
      <c r="R327" s="28"/>
      <c r="S327" s="28"/>
      <c r="T327" s="28"/>
    </row>
    <row r="328" spans="1:20" x14ac:dyDescent="0.35">
      <c r="A328" s="28"/>
      <c r="B328" s="28"/>
      <c r="C328" s="28"/>
      <c r="D328" s="28"/>
      <c r="E328" s="28"/>
      <c r="F328" s="28"/>
      <c r="G328" s="28"/>
      <c r="H328" s="28"/>
      <c r="I328" s="28"/>
      <c r="J328" s="28"/>
      <c r="K328" s="28"/>
      <c r="L328" s="28"/>
      <c r="M328" s="28"/>
      <c r="N328" s="28"/>
      <c r="O328" s="28"/>
      <c r="P328" s="28"/>
      <c r="Q328" s="28"/>
      <c r="R328" s="28"/>
      <c r="S328" s="28"/>
      <c r="T328" s="28"/>
    </row>
    <row r="329" spans="1:20" x14ac:dyDescent="0.35">
      <c r="A329" s="28"/>
      <c r="B329" s="28"/>
      <c r="C329" s="28"/>
      <c r="D329" s="28"/>
      <c r="E329" s="28"/>
      <c r="F329" s="28"/>
      <c r="G329" s="28"/>
      <c r="H329" s="28"/>
      <c r="I329" s="28"/>
      <c r="J329" s="28"/>
      <c r="K329" s="28"/>
      <c r="L329" s="28"/>
      <c r="M329" s="28"/>
      <c r="N329" s="28"/>
      <c r="O329" s="28"/>
      <c r="P329" s="28"/>
      <c r="Q329" s="28"/>
      <c r="R329" s="28"/>
      <c r="S329" s="28"/>
      <c r="T329" s="28"/>
    </row>
    <row r="330" spans="1:20" x14ac:dyDescent="0.35">
      <c r="A330" s="28"/>
      <c r="B330" s="28"/>
      <c r="C330" s="28"/>
      <c r="D330" s="28"/>
      <c r="E330" s="28"/>
      <c r="F330" s="28"/>
      <c r="G330" s="28"/>
      <c r="H330" s="28"/>
      <c r="I330" s="28"/>
      <c r="J330" s="28"/>
      <c r="K330" s="28"/>
      <c r="L330" s="28"/>
      <c r="M330" s="28"/>
      <c r="N330" s="28"/>
      <c r="O330" s="28"/>
      <c r="P330" s="28"/>
      <c r="Q330" s="28"/>
      <c r="R330" s="28"/>
      <c r="S330" s="28"/>
      <c r="T330" s="28"/>
    </row>
    <row r="331" spans="1:20" x14ac:dyDescent="0.35">
      <c r="A331" s="28"/>
      <c r="B331" s="28"/>
      <c r="C331" s="28"/>
      <c r="D331" s="28"/>
      <c r="E331" s="28"/>
      <c r="F331" s="28"/>
      <c r="G331" s="28"/>
      <c r="H331" s="28"/>
      <c r="I331" s="28"/>
      <c r="J331" s="28"/>
      <c r="K331" s="28"/>
      <c r="L331" s="28"/>
      <c r="M331" s="28"/>
      <c r="N331" s="28"/>
      <c r="O331" s="28"/>
      <c r="P331" s="28"/>
      <c r="Q331" s="28"/>
      <c r="R331" s="28"/>
      <c r="S331" s="28"/>
      <c r="T331" s="28"/>
    </row>
    <row r="332" spans="1:20" x14ac:dyDescent="0.35">
      <c r="A332" s="28"/>
      <c r="B332" s="28"/>
      <c r="C332" s="28"/>
      <c r="D332" s="28"/>
      <c r="E332" s="28"/>
      <c r="F332" s="28"/>
      <c r="G332" s="28"/>
      <c r="H332" s="28"/>
      <c r="I332" s="28"/>
      <c r="J332" s="28"/>
      <c r="K332" s="28"/>
      <c r="L332" s="28"/>
      <c r="M332" s="28"/>
      <c r="N332" s="28"/>
      <c r="O332" s="28"/>
      <c r="P332" s="28"/>
      <c r="Q332" s="28"/>
      <c r="R332" s="28"/>
      <c r="S332" s="28"/>
      <c r="T332" s="28"/>
    </row>
    <row r="333" spans="1:20" x14ac:dyDescent="0.35">
      <c r="A333" s="28"/>
      <c r="B333" s="28"/>
      <c r="C333" s="28"/>
      <c r="D333" s="28"/>
      <c r="E333" s="28"/>
      <c r="F333" s="28"/>
      <c r="G333" s="28"/>
      <c r="H333" s="28"/>
      <c r="I333" s="28"/>
      <c r="J333" s="28"/>
      <c r="K333" s="28"/>
      <c r="L333" s="28"/>
      <c r="M333" s="28"/>
      <c r="N333" s="28"/>
      <c r="O333" s="28"/>
      <c r="P333" s="28"/>
      <c r="Q333" s="28"/>
      <c r="R333" s="28"/>
      <c r="S333" s="28"/>
      <c r="T333" s="28"/>
    </row>
    <row r="334" spans="1:20" x14ac:dyDescent="0.35">
      <c r="A334" s="28"/>
      <c r="B334" s="28"/>
      <c r="C334" s="28"/>
      <c r="D334" s="28"/>
      <c r="E334" s="28"/>
      <c r="F334" s="28"/>
      <c r="G334" s="28"/>
      <c r="H334" s="28"/>
      <c r="I334" s="28"/>
      <c r="J334" s="28"/>
      <c r="K334" s="28"/>
      <c r="L334" s="28"/>
      <c r="M334" s="28"/>
      <c r="N334" s="28"/>
      <c r="O334" s="28"/>
      <c r="P334" s="28"/>
      <c r="Q334" s="28"/>
      <c r="R334" s="28"/>
      <c r="S334" s="28"/>
      <c r="T334" s="28"/>
    </row>
    <row r="335" spans="1:20" x14ac:dyDescent="0.35">
      <c r="A335" s="28"/>
      <c r="B335" s="28"/>
      <c r="C335" s="28"/>
      <c r="D335" s="28"/>
      <c r="E335" s="28"/>
      <c r="F335" s="28"/>
      <c r="G335" s="28"/>
      <c r="H335" s="28"/>
      <c r="I335" s="28"/>
      <c r="J335" s="28"/>
      <c r="K335" s="28"/>
      <c r="L335" s="28"/>
      <c r="M335" s="28"/>
      <c r="N335" s="28"/>
      <c r="O335" s="28"/>
      <c r="P335" s="28"/>
      <c r="Q335" s="28"/>
      <c r="R335" s="28"/>
      <c r="S335" s="28"/>
      <c r="T335" s="28"/>
    </row>
    <row r="336" spans="1:20" x14ac:dyDescent="0.35">
      <c r="A336" s="28"/>
      <c r="B336" s="28"/>
      <c r="C336" s="28"/>
      <c r="D336" s="28"/>
      <c r="E336" s="28"/>
      <c r="F336" s="28"/>
      <c r="G336" s="28"/>
      <c r="H336" s="28"/>
      <c r="I336" s="28"/>
      <c r="J336" s="28"/>
      <c r="K336" s="28"/>
      <c r="L336" s="28"/>
      <c r="M336" s="28"/>
      <c r="N336" s="28"/>
      <c r="O336" s="28"/>
      <c r="P336" s="28"/>
      <c r="Q336" s="28"/>
      <c r="R336" s="28"/>
      <c r="S336" s="28"/>
      <c r="T336" s="28"/>
    </row>
    <row r="337" spans="1:20" x14ac:dyDescent="0.35">
      <c r="A337" s="28"/>
      <c r="B337" s="28"/>
      <c r="C337" s="28"/>
      <c r="D337" s="28"/>
      <c r="E337" s="28"/>
      <c r="F337" s="28"/>
      <c r="G337" s="28"/>
      <c r="H337" s="28"/>
      <c r="I337" s="28"/>
      <c r="J337" s="28"/>
      <c r="K337" s="28"/>
      <c r="L337" s="28"/>
      <c r="M337" s="28"/>
      <c r="N337" s="28"/>
      <c r="O337" s="28"/>
      <c r="P337" s="28"/>
      <c r="Q337" s="28"/>
      <c r="R337" s="28"/>
      <c r="S337" s="28"/>
      <c r="T337" s="28"/>
    </row>
    <row r="338" spans="1:20" x14ac:dyDescent="0.35">
      <c r="A338" s="28"/>
      <c r="B338" s="28"/>
      <c r="C338" s="28"/>
      <c r="D338" s="28"/>
      <c r="E338" s="28"/>
      <c r="F338" s="28"/>
      <c r="G338" s="28"/>
      <c r="H338" s="28"/>
      <c r="I338" s="28"/>
      <c r="J338" s="28"/>
      <c r="K338" s="28"/>
      <c r="L338" s="28"/>
      <c r="M338" s="28"/>
      <c r="N338" s="28"/>
      <c r="O338" s="28"/>
      <c r="P338" s="28"/>
      <c r="Q338" s="28"/>
      <c r="R338" s="28"/>
      <c r="S338" s="28"/>
      <c r="T338" s="28"/>
    </row>
    <row r="339" spans="1:20" x14ac:dyDescent="0.35">
      <c r="A339" s="28"/>
      <c r="B339" s="28"/>
      <c r="C339" s="28"/>
      <c r="D339" s="28"/>
      <c r="E339" s="28"/>
      <c r="F339" s="28"/>
      <c r="G339" s="28"/>
      <c r="H339" s="28"/>
      <c r="I339" s="28"/>
      <c r="J339" s="28"/>
      <c r="K339" s="28"/>
      <c r="L339" s="28"/>
      <c r="M339" s="28"/>
      <c r="N339" s="28"/>
      <c r="O339" s="28"/>
      <c r="P339" s="28"/>
      <c r="Q339" s="28"/>
      <c r="R339" s="28"/>
      <c r="S339" s="28"/>
      <c r="T339" s="28"/>
    </row>
    <row r="340" spans="1:20" x14ac:dyDescent="0.35">
      <c r="A340" s="28"/>
      <c r="B340" s="28"/>
      <c r="C340" s="28"/>
      <c r="D340" s="28"/>
      <c r="E340" s="28"/>
      <c r="F340" s="28"/>
      <c r="G340" s="28"/>
      <c r="H340" s="28"/>
      <c r="I340" s="28"/>
      <c r="J340" s="28"/>
      <c r="K340" s="28"/>
      <c r="L340" s="28"/>
      <c r="M340" s="28"/>
      <c r="N340" s="28"/>
      <c r="O340" s="28"/>
      <c r="P340" s="28"/>
      <c r="Q340" s="28"/>
      <c r="R340" s="28"/>
      <c r="S340" s="28"/>
      <c r="T340" s="28"/>
    </row>
    <row r="341" spans="1:20" x14ac:dyDescent="0.35">
      <c r="A341" s="28"/>
      <c r="B341" s="28"/>
      <c r="C341" s="28"/>
      <c r="D341" s="28"/>
      <c r="E341" s="28"/>
      <c r="F341" s="28"/>
      <c r="G341" s="28"/>
      <c r="H341" s="28"/>
      <c r="I341" s="28"/>
      <c r="J341" s="28"/>
      <c r="K341" s="28"/>
      <c r="L341" s="28"/>
      <c r="M341" s="28"/>
      <c r="N341" s="28"/>
      <c r="O341" s="28"/>
      <c r="P341" s="28"/>
      <c r="Q341" s="28"/>
      <c r="R341" s="28"/>
      <c r="S341" s="28"/>
      <c r="T341" s="28"/>
    </row>
    <row r="342" spans="1:20" x14ac:dyDescent="0.35">
      <c r="A342" s="28"/>
      <c r="B342" s="28"/>
      <c r="C342" s="28"/>
      <c r="D342" s="28"/>
      <c r="E342" s="28"/>
      <c r="F342" s="28"/>
      <c r="G342" s="28"/>
      <c r="H342" s="28"/>
      <c r="I342" s="28"/>
      <c r="J342" s="28"/>
      <c r="K342" s="28"/>
      <c r="L342" s="28"/>
      <c r="M342" s="28"/>
      <c r="N342" s="28"/>
      <c r="O342" s="28"/>
      <c r="P342" s="28"/>
      <c r="Q342" s="28"/>
      <c r="R342" s="28"/>
      <c r="S342" s="28"/>
      <c r="T342" s="28"/>
    </row>
    <row r="343" spans="1:20" x14ac:dyDescent="0.35">
      <c r="A343" s="28"/>
      <c r="B343" s="28"/>
      <c r="C343" s="28"/>
      <c r="D343" s="28"/>
      <c r="E343" s="28"/>
      <c r="F343" s="28"/>
      <c r="G343" s="28"/>
      <c r="H343" s="28"/>
      <c r="I343" s="28"/>
      <c r="J343" s="28"/>
      <c r="K343" s="28"/>
      <c r="L343" s="28"/>
      <c r="M343" s="28"/>
      <c r="N343" s="28"/>
      <c r="O343" s="28"/>
      <c r="P343" s="28"/>
      <c r="Q343" s="28"/>
      <c r="R343" s="28"/>
      <c r="S343" s="28"/>
      <c r="T343" s="28"/>
    </row>
    <row r="344" spans="1:20" x14ac:dyDescent="0.35">
      <c r="A344" s="28"/>
      <c r="B344" s="28"/>
      <c r="C344" s="28"/>
      <c r="D344" s="28"/>
      <c r="E344" s="28"/>
      <c r="F344" s="28"/>
      <c r="G344" s="28"/>
      <c r="H344" s="28"/>
      <c r="I344" s="28"/>
      <c r="J344" s="28"/>
      <c r="K344" s="28"/>
      <c r="L344" s="28"/>
      <c r="M344" s="28"/>
      <c r="N344" s="28"/>
      <c r="O344" s="28"/>
      <c r="P344" s="28"/>
      <c r="Q344" s="28"/>
      <c r="R344" s="28"/>
      <c r="S344" s="28"/>
      <c r="T344" s="28"/>
    </row>
    <row r="345" spans="1:20" x14ac:dyDescent="0.35">
      <c r="A345" s="28"/>
      <c r="B345" s="28"/>
      <c r="C345" s="28"/>
      <c r="D345" s="28"/>
      <c r="E345" s="28"/>
      <c r="F345" s="28"/>
      <c r="G345" s="28"/>
      <c r="H345" s="28"/>
      <c r="I345" s="28"/>
      <c r="J345" s="28"/>
      <c r="K345" s="28"/>
      <c r="L345" s="28"/>
      <c r="M345" s="28"/>
      <c r="N345" s="28"/>
      <c r="O345" s="28"/>
      <c r="P345" s="28"/>
      <c r="Q345" s="28"/>
      <c r="R345" s="28"/>
      <c r="S345" s="28"/>
      <c r="T345" s="28"/>
    </row>
    <row r="346" spans="1:20" x14ac:dyDescent="0.35">
      <c r="A346" s="28"/>
      <c r="B346" s="28"/>
      <c r="C346" s="28"/>
      <c r="D346" s="28"/>
      <c r="E346" s="28"/>
      <c r="F346" s="28"/>
      <c r="G346" s="28"/>
      <c r="H346" s="28"/>
      <c r="I346" s="28"/>
      <c r="J346" s="28"/>
      <c r="K346" s="28"/>
      <c r="L346" s="28"/>
      <c r="M346" s="28"/>
      <c r="N346" s="28"/>
      <c r="O346" s="28"/>
      <c r="P346" s="28"/>
      <c r="Q346" s="28"/>
      <c r="R346" s="28"/>
      <c r="S346" s="28"/>
      <c r="T346" s="28"/>
    </row>
    <row r="347" spans="1:20" x14ac:dyDescent="0.35">
      <c r="A347" s="28"/>
      <c r="B347" s="28"/>
      <c r="C347" s="28"/>
      <c r="D347" s="28"/>
      <c r="E347" s="28"/>
      <c r="F347" s="28"/>
      <c r="G347" s="28"/>
      <c r="H347" s="28"/>
      <c r="I347" s="28"/>
      <c r="J347" s="28"/>
      <c r="K347" s="28"/>
      <c r="L347" s="28"/>
      <c r="M347" s="28"/>
      <c r="N347" s="28"/>
      <c r="O347" s="28"/>
      <c r="P347" s="28"/>
      <c r="Q347" s="28"/>
      <c r="R347" s="28"/>
      <c r="S347" s="28"/>
      <c r="T347" s="28"/>
    </row>
    <row r="348" spans="1:20" x14ac:dyDescent="0.35">
      <c r="A348" s="28"/>
      <c r="B348" s="28"/>
      <c r="C348" s="28"/>
      <c r="D348" s="28"/>
      <c r="E348" s="28"/>
      <c r="F348" s="28"/>
      <c r="G348" s="28"/>
      <c r="H348" s="28"/>
      <c r="I348" s="28"/>
      <c r="J348" s="28"/>
      <c r="K348" s="28"/>
      <c r="L348" s="28"/>
      <c r="M348" s="28"/>
      <c r="N348" s="28"/>
      <c r="O348" s="28"/>
      <c r="P348" s="28"/>
      <c r="Q348" s="28"/>
      <c r="R348" s="28"/>
      <c r="S348" s="28"/>
      <c r="T348" s="28"/>
    </row>
    <row r="349" spans="1:20" x14ac:dyDescent="0.35">
      <c r="A349" s="28"/>
      <c r="B349" s="28"/>
      <c r="C349" s="28"/>
      <c r="D349" s="28"/>
      <c r="E349" s="28"/>
      <c r="F349" s="28"/>
      <c r="G349" s="28"/>
      <c r="H349" s="28"/>
      <c r="I349" s="28"/>
      <c r="J349" s="28"/>
      <c r="K349" s="28"/>
      <c r="L349" s="28"/>
      <c r="M349" s="28"/>
      <c r="N349" s="28"/>
      <c r="O349" s="28"/>
      <c r="P349" s="28"/>
      <c r="Q349" s="28"/>
      <c r="R349" s="28"/>
      <c r="S349" s="28"/>
      <c r="T349" s="28"/>
    </row>
    <row r="350" spans="1:20" x14ac:dyDescent="0.35">
      <c r="A350" s="28"/>
      <c r="B350" s="28"/>
      <c r="C350" s="28"/>
      <c r="D350" s="28"/>
      <c r="E350" s="28"/>
      <c r="F350" s="28"/>
      <c r="G350" s="28"/>
      <c r="H350" s="28"/>
      <c r="I350" s="28"/>
      <c r="J350" s="28"/>
      <c r="K350" s="28"/>
      <c r="L350" s="28"/>
      <c r="M350" s="28"/>
      <c r="N350" s="28"/>
      <c r="O350" s="28"/>
      <c r="P350" s="28"/>
      <c r="Q350" s="28"/>
      <c r="R350" s="28"/>
      <c r="S350" s="28"/>
      <c r="T350" s="28"/>
    </row>
    <row r="351" spans="1:20" x14ac:dyDescent="0.35">
      <c r="A351" s="28"/>
      <c r="B351" s="28"/>
      <c r="C351" s="28"/>
      <c r="D351" s="28"/>
      <c r="E351" s="28"/>
      <c r="F351" s="28"/>
      <c r="G351" s="28"/>
      <c r="H351" s="28"/>
      <c r="I351" s="28"/>
      <c r="J351" s="28"/>
      <c r="K351" s="28"/>
      <c r="L351" s="28"/>
      <c r="M351" s="28"/>
      <c r="N351" s="28"/>
      <c r="O351" s="28"/>
      <c r="P351" s="28"/>
      <c r="Q351" s="28"/>
      <c r="R351" s="28"/>
      <c r="S351" s="28"/>
      <c r="T351" s="28"/>
    </row>
    <row r="352" spans="1:20" x14ac:dyDescent="0.35">
      <c r="A352" s="28"/>
      <c r="B352" s="28"/>
      <c r="C352" s="28"/>
      <c r="D352" s="28"/>
      <c r="E352" s="28"/>
      <c r="F352" s="28"/>
      <c r="G352" s="28"/>
      <c r="H352" s="28"/>
      <c r="I352" s="28"/>
      <c r="J352" s="28"/>
      <c r="K352" s="28"/>
      <c r="L352" s="28"/>
      <c r="M352" s="28"/>
      <c r="N352" s="28"/>
      <c r="O352" s="28"/>
      <c r="P352" s="28"/>
      <c r="Q352" s="28"/>
      <c r="R352" s="28"/>
      <c r="S352" s="28"/>
      <c r="T352" s="28"/>
    </row>
    <row r="353" spans="1:20" x14ac:dyDescent="0.35">
      <c r="A353" s="28"/>
      <c r="B353" s="28"/>
      <c r="C353" s="28"/>
      <c r="D353" s="28"/>
      <c r="E353" s="28"/>
      <c r="F353" s="28"/>
      <c r="G353" s="28"/>
      <c r="H353" s="28"/>
      <c r="I353" s="28"/>
      <c r="J353" s="28"/>
      <c r="K353" s="28"/>
      <c r="L353" s="28"/>
      <c r="M353" s="28"/>
      <c r="N353" s="28"/>
      <c r="O353" s="28"/>
      <c r="P353" s="28"/>
      <c r="Q353" s="28"/>
      <c r="R353" s="28"/>
      <c r="S353" s="28"/>
      <c r="T353" s="28"/>
    </row>
    <row r="354" spans="1:20" x14ac:dyDescent="0.35">
      <c r="A354" s="28"/>
      <c r="B354" s="28"/>
      <c r="C354" s="28"/>
      <c r="D354" s="28"/>
      <c r="E354" s="28"/>
      <c r="F354" s="28"/>
      <c r="G354" s="28"/>
      <c r="H354" s="28"/>
      <c r="I354" s="28"/>
      <c r="J354" s="28"/>
      <c r="K354" s="28"/>
      <c r="L354" s="28"/>
      <c r="M354" s="28"/>
      <c r="N354" s="28"/>
      <c r="O354" s="28"/>
      <c r="P354" s="28"/>
      <c r="Q354" s="28"/>
      <c r="R354" s="28"/>
      <c r="S354" s="28"/>
      <c r="T354" s="28"/>
    </row>
    <row r="355" spans="1:20" x14ac:dyDescent="0.35">
      <c r="A355" s="28"/>
      <c r="B355" s="28"/>
      <c r="C355" s="28"/>
      <c r="D355" s="28"/>
      <c r="E355" s="28"/>
      <c r="F355" s="28"/>
      <c r="G355" s="28"/>
      <c r="H355" s="28"/>
      <c r="I355" s="28"/>
      <c r="J355" s="28"/>
      <c r="K355" s="28"/>
      <c r="L355" s="28"/>
      <c r="M355" s="28"/>
      <c r="N355" s="28"/>
      <c r="O355" s="28"/>
      <c r="P355" s="28"/>
      <c r="Q355" s="28"/>
      <c r="R355" s="28"/>
      <c r="S355" s="28"/>
      <c r="T355" s="28"/>
    </row>
    <row r="356" spans="1:20" x14ac:dyDescent="0.35">
      <c r="A356" s="28"/>
      <c r="B356" s="28"/>
      <c r="C356" s="28"/>
      <c r="D356" s="28"/>
      <c r="E356" s="28"/>
      <c r="F356" s="28"/>
      <c r="G356" s="28"/>
      <c r="H356" s="28"/>
      <c r="I356" s="28"/>
      <c r="J356" s="28"/>
      <c r="K356" s="28"/>
      <c r="L356" s="28"/>
      <c r="M356" s="28"/>
      <c r="N356" s="28"/>
      <c r="O356" s="28"/>
      <c r="P356" s="28"/>
      <c r="Q356" s="28"/>
      <c r="R356" s="28"/>
      <c r="S356" s="28"/>
      <c r="T356" s="28"/>
    </row>
    <row r="357" spans="1:20" x14ac:dyDescent="0.35">
      <c r="A357" s="28"/>
      <c r="B357" s="28"/>
      <c r="C357" s="28"/>
      <c r="D357" s="28"/>
      <c r="E357" s="28"/>
      <c r="F357" s="28"/>
      <c r="G357" s="28"/>
      <c r="H357" s="28"/>
      <c r="I357" s="28"/>
      <c r="J357" s="28"/>
      <c r="K357" s="28"/>
      <c r="L357" s="28"/>
      <c r="M357" s="28"/>
      <c r="N357" s="28"/>
      <c r="O357" s="28"/>
      <c r="P357" s="28"/>
      <c r="Q357" s="28"/>
      <c r="R357" s="28"/>
      <c r="S357" s="28"/>
      <c r="T357" s="28"/>
    </row>
    <row r="358" spans="1:20" x14ac:dyDescent="0.35">
      <c r="A358" s="28"/>
      <c r="B358" s="28"/>
      <c r="C358" s="28"/>
      <c r="D358" s="28"/>
      <c r="E358" s="28"/>
      <c r="F358" s="28"/>
      <c r="G358" s="28"/>
      <c r="H358" s="28"/>
      <c r="I358" s="28"/>
      <c r="J358" s="28"/>
      <c r="K358" s="28"/>
      <c r="L358" s="28"/>
      <c r="M358" s="28"/>
      <c r="N358" s="28"/>
      <c r="O358" s="28"/>
      <c r="P358" s="28"/>
      <c r="Q358" s="28"/>
      <c r="R358" s="28"/>
      <c r="S358" s="28"/>
      <c r="T358" s="28"/>
    </row>
    <row r="359" spans="1:20" x14ac:dyDescent="0.35">
      <c r="A359" s="28"/>
      <c r="B359" s="28"/>
      <c r="C359" s="28"/>
      <c r="D359" s="28"/>
      <c r="E359" s="28"/>
      <c r="F359" s="28"/>
      <c r="G359" s="28"/>
      <c r="H359" s="28"/>
      <c r="I359" s="28"/>
      <c r="J359" s="28"/>
      <c r="K359" s="28"/>
      <c r="L359" s="28"/>
      <c r="M359" s="28"/>
      <c r="N359" s="28"/>
      <c r="O359" s="28"/>
      <c r="P359" s="28"/>
      <c r="Q359" s="28"/>
      <c r="R359" s="28"/>
      <c r="S359" s="28"/>
      <c r="T359" s="28"/>
    </row>
    <row r="360" spans="1:20" x14ac:dyDescent="0.35">
      <c r="A360" s="28"/>
      <c r="B360" s="28"/>
      <c r="C360" s="28"/>
      <c r="D360" s="28"/>
      <c r="E360" s="28"/>
      <c r="F360" s="28"/>
      <c r="G360" s="28"/>
      <c r="H360" s="28"/>
      <c r="I360" s="28"/>
      <c r="J360" s="28"/>
      <c r="K360" s="28"/>
      <c r="L360" s="28"/>
      <c r="M360" s="28"/>
      <c r="N360" s="28"/>
      <c r="O360" s="28"/>
      <c r="P360" s="28"/>
      <c r="Q360" s="28"/>
      <c r="R360" s="28"/>
      <c r="S360" s="28"/>
      <c r="T360" s="28"/>
    </row>
    <row r="361" spans="1:20" x14ac:dyDescent="0.35">
      <c r="A361" s="28"/>
      <c r="B361" s="28"/>
      <c r="C361" s="28"/>
      <c r="D361" s="28"/>
      <c r="E361" s="28"/>
      <c r="F361" s="28"/>
      <c r="G361" s="28"/>
      <c r="H361" s="28"/>
      <c r="I361" s="28"/>
      <c r="J361" s="28"/>
      <c r="K361" s="28"/>
      <c r="L361" s="28"/>
      <c r="M361" s="28"/>
      <c r="N361" s="28"/>
      <c r="O361" s="28"/>
      <c r="P361" s="28"/>
      <c r="Q361" s="28"/>
      <c r="R361" s="28"/>
      <c r="S361" s="28"/>
      <c r="T361" s="28"/>
    </row>
    <row r="362" spans="1:20" x14ac:dyDescent="0.35">
      <c r="A362" s="28"/>
      <c r="B362" s="28"/>
      <c r="C362" s="28"/>
      <c r="D362" s="28"/>
      <c r="E362" s="28"/>
      <c r="F362" s="28"/>
      <c r="G362" s="28"/>
      <c r="H362" s="28"/>
      <c r="I362" s="28"/>
      <c r="J362" s="28"/>
      <c r="K362" s="28"/>
      <c r="L362" s="28"/>
      <c r="M362" s="28"/>
      <c r="N362" s="28"/>
      <c r="O362" s="28"/>
      <c r="P362" s="28"/>
      <c r="Q362" s="28"/>
      <c r="R362" s="28"/>
      <c r="S362" s="28"/>
      <c r="T362" s="28"/>
    </row>
    <row r="363" spans="1:20" x14ac:dyDescent="0.35">
      <c r="A363" s="28"/>
      <c r="B363" s="28"/>
      <c r="C363" s="28"/>
      <c r="D363" s="28"/>
      <c r="E363" s="28"/>
      <c r="F363" s="28"/>
      <c r="G363" s="28"/>
      <c r="H363" s="28"/>
      <c r="I363" s="28"/>
      <c r="J363" s="28"/>
      <c r="K363" s="28"/>
      <c r="L363" s="28"/>
      <c r="M363" s="28"/>
      <c r="N363" s="28"/>
      <c r="O363" s="28"/>
      <c r="P363" s="28"/>
      <c r="Q363" s="28"/>
      <c r="R363" s="28"/>
      <c r="S363" s="28"/>
      <c r="T363" s="28"/>
    </row>
    <row r="364" spans="1:20" x14ac:dyDescent="0.35">
      <c r="A364" s="28"/>
      <c r="B364" s="28"/>
      <c r="C364" s="28"/>
      <c r="D364" s="28"/>
      <c r="E364" s="28"/>
      <c r="F364" s="28"/>
      <c r="G364" s="28"/>
      <c r="H364" s="28"/>
      <c r="I364" s="28"/>
      <c r="J364" s="28"/>
      <c r="K364" s="28"/>
      <c r="L364" s="28"/>
      <c r="M364" s="28"/>
      <c r="N364" s="28"/>
      <c r="O364" s="28"/>
      <c r="P364" s="28"/>
      <c r="Q364" s="28"/>
      <c r="R364" s="28"/>
      <c r="S364" s="28"/>
      <c r="T364" s="28"/>
    </row>
    <row r="365" spans="1:20" x14ac:dyDescent="0.35">
      <c r="A365" s="28"/>
      <c r="B365" s="28"/>
      <c r="C365" s="28"/>
      <c r="D365" s="28"/>
      <c r="E365" s="28"/>
      <c r="F365" s="28"/>
      <c r="G365" s="28"/>
      <c r="H365" s="28"/>
      <c r="I365" s="28"/>
      <c r="J365" s="28"/>
      <c r="K365" s="28"/>
      <c r="L365" s="28"/>
      <c r="M365" s="28"/>
      <c r="N365" s="28"/>
      <c r="O365" s="28"/>
      <c r="P365" s="28"/>
      <c r="Q365" s="28"/>
      <c r="R365" s="28"/>
      <c r="S365" s="28"/>
      <c r="T365" s="28"/>
    </row>
    <row r="366" spans="1:20" x14ac:dyDescent="0.35">
      <c r="A366" s="28"/>
      <c r="B366" s="28"/>
      <c r="C366" s="28"/>
      <c r="D366" s="28"/>
      <c r="E366" s="28"/>
      <c r="F366" s="28"/>
      <c r="G366" s="28"/>
      <c r="H366" s="28"/>
      <c r="I366" s="28"/>
      <c r="J366" s="28"/>
      <c r="K366" s="28"/>
      <c r="L366" s="28"/>
      <c r="M366" s="28"/>
      <c r="N366" s="28"/>
      <c r="O366" s="28"/>
      <c r="P366" s="28"/>
      <c r="Q366" s="28"/>
      <c r="R366" s="28"/>
      <c r="S366" s="28"/>
      <c r="T366" s="28"/>
    </row>
    <row r="367" spans="1:20" x14ac:dyDescent="0.35">
      <c r="A367" s="28"/>
      <c r="B367" s="28"/>
      <c r="C367" s="28"/>
      <c r="D367" s="28"/>
      <c r="E367" s="28"/>
      <c r="F367" s="28"/>
      <c r="G367" s="28"/>
      <c r="H367" s="28"/>
      <c r="I367" s="28"/>
      <c r="J367" s="28"/>
      <c r="K367" s="28"/>
      <c r="L367" s="28"/>
      <c r="M367" s="28"/>
      <c r="N367" s="28"/>
      <c r="O367" s="28"/>
      <c r="P367" s="28"/>
      <c r="Q367" s="28"/>
      <c r="R367" s="28"/>
      <c r="S367" s="28"/>
      <c r="T367" s="28"/>
    </row>
    <row r="368" spans="1:20" x14ac:dyDescent="0.35">
      <c r="A368" s="28"/>
      <c r="B368" s="28"/>
      <c r="C368" s="28"/>
      <c r="D368" s="28"/>
      <c r="E368" s="28"/>
      <c r="F368" s="28"/>
      <c r="G368" s="28"/>
      <c r="H368" s="28"/>
      <c r="I368" s="28"/>
      <c r="J368" s="28"/>
      <c r="K368" s="28"/>
      <c r="L368" s="28"/>
      <c r="M368" s="28"/>
      <c r="N368" s="28"/>
      <c r="O368" s="28"/>
      <c r="P368" s="28"/>
      <c r="Q368" s="28"/>
      <c r="R368" s="28"/>
      <c r="S368" s="28"/>
      <c r="T368" s="28"/>
    </row>
    <row r="369" spans="1:20" x14ac:dyDescent="0.35">
      <c r="A369" s="28"/>
      <c r="B369" s="28"/>
      <c r="C369" s="28"/>
      <c r="D369" s="28"/>
      <c r="E369" s="28"/>
      <c r="F369" s="28"/>
      <c r="G369" s="28"/>
      <c r="H369" s="28"/>
      <c r="I369" s="28"/>
      <c r="J369" s="28"/>
      <c r="K369" s="28"/>
      <c r="L369" s="28"/>
      <c r="M369" s="28"/>
      <c r="N369" s="28"/>
      <c r="O369" s="28"/>
      <c r="P369" s="28"/>
      <c r="Q369" s="28"/>
      <c r="R369" s="28"/>
      <c r="S369" s="28"/>
      <c r="T369" s="28"/>
    </row>
    <row r="370" spans="1:20" x14ac:dyDescent="0.35">
      <c r="A370" s="28"/>
      <c r="B370" s="28"/>
      <c r="C370" s="28"/>
      <c r="D370" s="28"/>
      <c r="E370" s="28"/>
      <c r="F370" s="28"/>
      <c r="G370" s="28"/>
      <c r="H370" s="28"/>
      <c r="I370" s="28"/>
      <c r="J370" s="28"/>
      <c r="K370" s="28"/>
      <c r="L370" s="28"/>
      <c r="M370" s="28"/>
      <c r="N370" s="28"/>
      <c r="O370" s="28"/>
      <c r="P370" s="28"/>
      <c r="Q370" s="28"/>
      <c r="R370" s="28"/>
      <c r="S370" s="28"/>
      <c r="T370" s="28"/>
    </row>
    <row r="371" spans="1:20" x14ac:dyDescent="0.35">
      <c r="A371" s="28"/>
      <c r="B371" s="28"/>
      <c r="C371" s="28"/>
      <c r="D371" s="28"/>
      <c r="E371" s="28"/>
      <c r="F371" s="28"/>
      <c r="G371" s="28"/>
      <c r="H371" s="28"/>
      <c r="I371" s="28"/>
      <c r="J371" s="28"/>
      <c r="K371" s="28"/>
      <c r="L371" s="28"/>
      <c r="M371" s="28"/>
      <c r="N371" s="28"/>
      <c r="O371" s="28"/>
      <c r="P371" s="28"/>
      <c r="Q371" s="28"/>
      <c r="R371" s="28"/>
      <c r="S371" s="28"/>
      <c r="T371" s="28"/>
    </row>
    <row r="372" spans="1:20" x14ac:dyDescent="0.35">
      <c r="A372" s="28"/>
      <c r="B372" s="28"/>
      <c r="C372" s="28"/>
      <c r="D372" s="28"/>
      <c r="E372" s="28"/>
      <c r="F372" s="28"/>
      <c r="G372" s="28"/>
      <c r="H372" s="28"/>
      <c r="I372" s="28"/>
      <c r="J372" s="28"/>
      <c r="K372" s="28"/>
      <c r="L372" s="28"/>
      <c r="M372" s="28"/>
      <c r="N372" s="28"/>
      <c r="O372" s="28"/>
      <c r="P372" s="28"/>
      <c r="Q372" s="28"/>
      <c r="R372" s="28"/>
      <c r="S372" s="28"/>
      <c r="T372" s="28"/>
    </row>
    <row r="373" spans="1:20" x14ac:dyDescent="0.35">
      <c r="A373" s="28"/>
      <c r="B373" s="28"/>
      <c r="C373" s="28"/>
      <c r="D373" s="28"/>
      <c r="E373" s="28"/>
      <c r="F373" s="28"/>
      <c r="G373" s="28"/>
      <c r="H373" s="28"/>
      <c r="I373" s="28"/>
      <c r="J373" s="28"/>
      <c r="K373" s="28"/>
      <c r="L373" s="28"/>
      <c r="M373" s="28"/>
      <c r="N373" s="28"/>
      <c r="O373" s="28"/>
      <c r="P373" s="28"/>
      <c r="Q373" s="28"/>
      <c r="R373" s="28"/>
      <c r="S373" s="28"/>
      <c r="T373" s="28"/>
    </row>
    <row r="374" spans="1:20" x14ac:dyDescent="0.35">
      <c r="A374" s="28"/>
      <c r="B374" s="28"/>
      <c r="C374" s="28"/>
      <c r="D374" s="28"/>
      <c r="E374" s="28"/>
      <c r="F374" s="28"/>
      <c r="G374" s="28"/>
      <c r="H374" s="28"/>
      <c r="I374" s="28"/>
      <c r="J374" s="28"/>
      <c r="K374" s="28"/>
      <c r="L374" s="28"/>
      <c r="M374" s="28"/>
      <c r="N374" s="28"/>
      <c r="O374" s="28"/>
      <c r="P374" s="28"/>
      <c r="Q374" s="28"/>
      <c r="R374" s="28"/>
      <c r="S374" s="28"/>
      <c r="T374" s="28"/>
    </row>
    <row r="375" spans="1:20" x14ac:dyDescent="0.35">
      <c r="A375" s="28"/>
      <c r="B375" s="28"/>
      <c r="C375" s="28"/>
      <c r="D375" s="28"/>
      <c r="E375" s="28"/>
      <c r="F375" s="28"/>
      <c r="G375" s="28"/>
      <c r="H375" s="28"/>
      <c r="I375" s="28"/>
      <c r="J375" s="28"/>
      <c r="K375" s="28"/>
      <c r="L375" s="28"/>
      <c r="M375" s="28"/>
      <c r="N375" s="28"/>
      <c r="O375" s="28"/>
      <c r="P375" s="28"/>
      <c r="Q375" s="28"/>
      <c r="R375" s="28"/>
      <c r="S375" s="28"/>
      <c r="T375" s="28"/>
    </row>
    <row r="376" spans="1:20" x14ac:dyDescent="0.35">
      <c r="A376" s="28"/>
      <c r="B376" s="28"/>
      <c r="C376" s="28"/>
      <c r="D376" s="28"/>
      <c r="E376" s="28"/>
      <c r="F376" s="28"/>
      <c r="G376" s="28"/>
      <c r="H376" s="28"/>
      <c r="I376" s="28"/>
      <c r="J376" s="28"/>
      <c r="K376" s="28"/>
      <c r="L376" s="28"/>
      <c r="M376" s="28"/>
      <c r="N376" s="28"/>
      <c r="O376" s="28"/>
      <c r="P376" s="28"/>
      <c r="Q376" s="28"/>
      <c r="R376" s="28"/>
      <c r="S376" s="28"/>
      <c r="T376" s="28"/>
    </row>
    <row r="377" spans="1:20" x14ac:dyDescent="0.35">
      <c r="A377" s="28"/>
      <c r="B377" s="28"/>
      <c r="C377" s="28"/>
      <c r="D377" s="28"/>
      <c r="E377" s="28"/>
      <c r="F377" s="28"/>
      <c r="G377" s="28"/>
      <c r="H377" s="28"/>
      <c r="I377" s="28"/>
      <c r="J377" s="28"/>
      <c r="K377" s="28"/>
      <c r="L377" s="28"/>
      <c r="M377" s="28"/>
      <c r="N377" s="28"/>
      <c r="O377" s="28"/>
      <c r="P377" s="28"/>
      <c r="Q377" s="28"/>
      <c r="R377" s="28"/>
      <c r="S377" s="28"/>
      <c r="T377" s="28"/>
    </row>
    <row r="378" spans="1:20" x14ac:dyDescent="0.35">
      <c r="A378" s="28"/>
      <c r="B378" s="28"/>
      <c r="C378" s="28"/>
      <c r="D378" s="28"/>
      <c r="E378" s="28"/>
      <c r="F378" s="28"/>
      <c r="G378" s="28"/>
      <c r="H378" s="28"/>
      <c r="I378" s="28"/>
      <c r="J378" s="28"/>
      <c r="K378" s="28"/>
      <c r="L378" s="28"/>
      <c r="M378" s="28"/>
      <c r="N378" s="28"/>
      <c r="O378" s="28"/>
      <c r="P378" s="28"/>
      <c r="Q378" s="28"/>
      <c r="R378" s="28"/>
      <c r="S378" s="28"/>
      <c r="T378" s="28"/>
    </row>
    <row r="379" spans="1:20" x14ac:dyDescent="0.35">
      <c r="A379" s="28"/>
      <c r="B379" s="28"/>
      <c r="C379" s="28"/>
      <c r="D379" s="28"/>
      <c r="E379" s="28"/>
      <c r="F379" s="28"/>
      <c r="G379" s="28"/>
      <c r="H379" s="28"/>
      <c r="I379" s="28"/>
      <c r="J379" s="28"/>
      <c r="K379" s="28"/>
      <c r="L379" s="28"/>
      <c r="M379" s="28"/>
      <c r="N379" s="28"/>
      <c r="O379" s="28"/>
      <c r="P379" s="28"/>
      <c r="Q379" s="28"/>
      <c r="R379" s="28"/>
      <c r="S379" s="28"/>
      <c r="T379" s="28"/>
    </row>
    <row r="380" spans="1:20" x14ac:dyDescent="0.35">
      <c r="A380" s="28"/>
      <c r="B380" s="28"/>
      <c r="C380" s="28"/>
      <c r="D380" s="28"/>
      <c r="E380" s="28"/>
      <c r="F380" s="28"/>
      <c r="G380" s="28"/>
      <c r="H380" s="28"/>
      <c r="I380" s="28"/>
      <c r="J380" s="28"/>
      <c r="K380" s="28"/>
      <c r="L380" s="28"/>
      <c r="M380" s="28"/>
      <c r="N380" s="28"/>
      <c r="O380" s="28"/>
      <c r="P380" s="28"/>
      <c r="Q380" s="28"/>
      <c r="R380" s="28"/>
      <c r="S380" s="28"/>
      <c r="T380" s="28"/>
    </row>
    <row r="381" spans="1:20" x14ac:dyDescent="0.35">
      <c r="A381" s="28"/>
      <c r="B381" s="28"/>
      <c r="C381" s="28"/>
      <c r="D381" s="28"/>
      <c r="E381" s="28"/>
      <c r="F381" s="28"/>
      <c r="G381" s="28"/>
      <c r="H381" s="28"/>
      <c r="I381" s="28"/>
      <c r="J381" s="28"/>
      <c r="K381" s="28"/>
      <c r="L381" s="28"/>
      <c r="M381" s="28"/>
      <c r="N381" s="28"/>
      <c r="O381" s="28"/>
      <c r="P381" s="28"/>
      <c r="Q381" s="28"/>
      <c r="R381" s="28"/>
      <c r="S381" s="28"/>
      <c r="T381" s="28"/>
    </row>
    <row r="382" spans="1:20" x14ac:dyDescent="0.35">
      <c r="A382" s="28"/>
      <c r="B382" s="28"/>
      <c r="C382" s="28"/>
      <c r="D382" s="28"/>
      <c r="E382" s="28"/>
      <c r="F382" s="28"/>
      <c r="G382" s="28"/>
      <c r="H382" s="28"/>
      <c r="I382" s="28"/>
      <c r="J382" s="28"/>
      <c r="K382" s="28"/>
      <c r="L382" s="28"/>
      <c r="M382" s="28"/>
      <c r="N382" s="28"/>
      <c r="O382" s="28"/>
      <c r="P382" s="28"/>
      <c r="Q382" s="28"/>
      <c r="R382" s="28"/>
      <c r="S382" s="28"/>
      <c r="T382" s="28"/>
    </row>
    <row r="383" spans="1:20" x14ac:dyDescent="0.35">
      <c r="A383" s="28"/>
      <c r="B383" s="28"/>
      <c r="C383" s="28"/>
      <c r="D383" s="28"/>
      <c r="E383" s="28"/>
      <c r="F383" s="28"/>
      <c r="G383" s="28"/>
      <c r="H383" s="28"/>
      <c r="I383" s="28"/>
      <c r="J383" s="28"/>
      <c r="K383" s="28"/>
      <c r="L383" s="28"/>
      <c r="M383" s="28"/>
      <c r="N383" s="28"/>
      <c r="O383" s="28"/>
      <c r="P383" s="28"/>
      <c r="Q383" s="28"/>
      <c r="R383" s="28"/>
      <c r="S383" s="28"/>
      <c r="T383" s="28"/>
    </row>
    <row r="384" spans="1:20" x14ac:dyDescent="0.35">
      <c r="A384" s="28"/>
      <c r="B384" s="28"/>
      <c r="C384" s="28"/>
      <c r="D384" s="28"/>
      <c r="E384" s="28"/>
      <c r="F384" s="28"/>
      <c r="G384" s="28"/>
      <c r="H384" s="28"/>
      <c r="I384" s="28"/>
      <c r="J384" s="28"/>
      <c r="K384" s="28"/>
      <c r="L384" s="28"/>
      <c r="M384" s="28"/>
      <c r="N384" s="28"/>
      <c r="O384" s="28"/>
      <c r="P384" s="28"/>
      <c r="Q384" s="28"/>
      <c r="R384" s="28"/>
      <c r="S384" s="28"/>
      <c r="T384" s="28"/>
    </row>
    <row r="385" spans="1:20" x14ac:dyDescent="0.35">
      <c r="A385" s="28"/>
      <c r="B385" s="28"/>
      <c r="C385" s="28"/>
      <c r="D385" s="28"/>
      <c r="E385" s="28"/>
      <c r="F385" s="28"/>
      <c r="G385" s="28"/>
      <c r="H385" s="28"/>
      <c r="I385" s="28"/>
      <c r="J385" s="28"/>
      <c r="K385" s="28"/>
      <c r="L385" s="28"/>
      <c r="M385" s="28"/>
      <c r="N385" s="28"/>
      <c r="O385" s="28"/>
      <c r="P385" s="28"/>
      <c r="Q385" s="28"/>
      <c r="R385" s="28"/>
      <c r="S385" s="28"/>
      <c r="T385" s="28"/>
    </row>
    <row r="386" spans="1:20" x14ac:dyDescent="0.35">
      <c r="A386" s="28"/>
      <c r="B386" s="28"/>
      <c r="C386" s="28"/>
      <c r="D386" s="28"/>
      <c r="E386" s="28"/>
      <c r="F386" s="28"/>
      <c r="G386" s="28"/>
      <c r="H386" s="28"/>
      <c r="I386" s="28"/>
      <c r="J386" s="28"/>
      <c r="K386" s="28"/>
      <c r="L386" s="28"/>
      <c r="M386" s="28"/>
      <c r="N386" s="28"/>
      <c r="O386" s="28"/>
      <c r="P386" s="28"/>
      <c r="Q386" s="28"/>
      <c r="R386" s="28"/>
      <c r="S386" s="28"/>
      <c r="T386" s="28"/>
    </row>
    <row r="387" spans="1:20" x14ac:dyDescent="0.35">
      <c r="A387" s="28"/>
      <c r="B387" s="28"/>
      <c r="C387" s="28"/>
      <c r="D387" s="28"/>
      <c r="E387" s="28"/>
      <c r="F387" s="28"/>
      <c r="G387" s="28"/>
      <c r="H387" s="28"/>
      <c r="I387" s="28"/>
      <c r="J387" s="28"/>
      <c r="K387" s="28"/>
      <c r="L387" s="28"/>
      <c r="M387" s="28"/>
      <c r="N387" s="28"/>
      <c r="O387" s="28"/>
      <c r="P387" s="28"/>
      <c r="Q387" s="28"/>
      <c r="R387" s="28"/>
      <c r="S387" s="28"/>
      <c r="T387" s="28"/>
    </row>
    <row r="388" spans="1:20" x14ac:dyDescent="0.35">
      <c r="A388" s="28"/>
      <c r="B388" s="28"/>
      <c r="C388" s="28"/>
      <c r="D388" s="28"/>
      <c r="E388" s="28"/>
      <c r="F388" s="28"/>
      <c r="G388" s="28"/>
      <c r="H388" s="28"/>
      <c r="I388" s="28"/>
      <c r="J388" s="28"/>
      <c r="K388" s="28"/>
      <c r="L388" s="28"/>
      <c r="M388" s="28"/>
      <c r="N388" s="28"/>
      <c r="O388" s="28"/>
      <c r="P388" s="28"/>
      <c r="Q388" s="28"/>
      <c r="R388" s="28"/>
      <c r="S388" s="28"/>
      <c r="T388" s="28"/>
    </row>
    <row r="389" spans="1:20" x14ac:dyDescent="0.35">
      <c r="A389" s="28"/>
      <c r="B389" s="28"/>
      <c r="C389" s="28"/>
      <c r="D389" s="28"/>
      <c r="E389" s="28"/>
      <c r="F389" s="28"/>
      <c r="G389" s="28"/>
      <c r="H389" s="28"/>
      <c r="I389" s="28"/>
      <c r="J389" s="28"/>
      <c r="K389" s="28"/>
      <c r="L389" s="28"/>
      <c r="M389" s="28"/>
      <c r="N389" s="28"/>
      <c r="O389" s="28"/>
      <c r="P389" s="28"/>
      <c r="Q389" s="28"/>
      <c r="R389" s="28"/>
      <c r="S389" s="28"/>
      <c r="T389" s="28"/>
    </row>
    <row r="390" spans="1:20" x14ac:dyDescent="0.35">
      <c r="A390" s="28"/>
      <c r="B390" s="28"/>
      <c r="C390" s="28"/>
      <c r="D390" s="28"/>
      <c r="E390" s="28"/>
      <c r="F390" s="28"/>
      <c r="G390" s="28"/>
      <c r="H390" s="28"/>
      <c r="I390" s="28"/>
      <c r="J390" s="28"/>
      <c r="K390" s="28"/>
      <c r="L390" s="28"/>
      <c r="M390" s="28"/>
      <c r="N390" s="28"/>
      <c r="O390" s="28"/>
      <c r="P390" s="28"/>
      <c r="Q390" s="28"/>
      <c r="R390" s="28"/>
      <c r="S390" s="28"/>
      <c r="T390" s="28"/>
    </row>
    <row r="391" spans="1:20" x14ac:dyDescent="0.35">
      <c r="A391" s="28"/>
      <c r="B391" s="28"/>
      <c r="C391" s="28"/>
      <c r="D391" s="28"/>
      <c r="E391" s="28"/>
      <c r="F391" s="28"/>
      <c r="G391" s="28"/>
      <c r="H391" s="28"/>
      <c r="I391" s="28"/>
      <c r="J391" s="28"/>
      <c r="K391" s="28"/>
      <c r="L391" s="28"/>
      <c r="M391" s="28"/>
      <c r="N391" s="28"/>
      <c r="O391" s="28"/>
      <c r="P391" s="28"/>
      <c r="Q391" s="28"/>
      <c r="R391" s="28"/>
      <c r="S391" s="28"/>
      <c r="T391" s="28"/>
    </row>
    <row r="392" spans="1:20" x14ac:dyDescent="0.35">
      <c r="A392" s="28"/>
      <c r="B392" s="28"/>
      <c r="C392" s="28"/>
      <c r="D392" s="28"/>
      <c r="E392" s="28"/>
      <c r="F392" s="28"/>
      <c r="G392" s="28"/>
      <c r="H392" s="28"/>
      <c r="I392" s="28"/>
      <c r="J392" s="28"/>
      <c r="K392" s="28"/>
      <c r="L392" s="28"/>
      <c r="M392" s="28"/>
      <c r="N392" s="28"/>
      <c r="O392" s="28"/>
      <c r="P392" s="28"/>
      <c r="Q392" s="28"/>
      <c r="R392" s="28"/>
      <c r="S392" s="28"/>
      <c r="T392" s="28"/>
    </row>
    <row r="393" spans="1:20" x14ac:dyDescent="0.35">
      <c r="A393" s="28"/>
      <c r="B393" s="28"/>
      <c r="C393" s="28"/>
      <c r="D393" s="28"/>
      <c r="E393" s="28"/>
      <c r="F393" s="28"/>
      <c r="G393" s="28"/>
      <c r="H393" s="28"/>
      <c r="I393" s="28"/>
      <c r="J393" s="28"/>
      <c r="K393" s="28"/>
      <c r="L393" s="28"/>
      <c r="M393" s="28"/>
      <c r="N393" s="28"/>
      <c r="O393" s="28"/>
      <c r="P393" s="28"/>
      <c r="Q393" s="28"/>
      <c r="R393" s="28"/>
      <c r="S393" s="28"/>
      <c r="T393" s="28"/>
    </row>
    <row r="394" spans="1:20" x14ac:dyDescent="0.35">
      <c r="A394" s="28"/>
      <c r="B394" s="28"/>
      <c r="C394" s="28"/>
      <c r="D394" s="28"/>
      <c r="E394" s="28"/>
      <c r="F394" s="28"/>
      <c r="G394" s="28"/>
      <c r="H394" s="28"/>
      <c r="I394" s="28"/>
      <c r="J394" s="28"/>
      <c r="K394" s="28"/>
      <c r="L394" s="28"/>
      <c r="M394" s="28"/>
      <c r="N394" s="28"/>
      <c r="O394" s="28"/>
      <c r="P394" s="28"/>
      <c r="Q394" s="28"/>
      <c r="R394" s="28"/>
      <c r="S394" s="28"/>
      <c r="T394" s="28"/>
    </row>
    <row r="395" spans="1:20" x14ac:dyDescent="0.35">
      <c r="A395" s="28"/>
      <c r="B395" s="28"/>
      <c r="C395" s="28"/>
      <c r="D395" s="28"/>
      <c r="E395" s="28"/>
      <c r="F395" s="28"/>
      <c r="G395" s="28"/>
      <c r="H395" s="28"/>
      <c r="I395" s="28"/>
      <c r="J395" s="28"/>
      <c r="K395" s="28"/>
      <c r="L395" s="28"/>
      <c r="M395" s="28"/>
      <c r="N395" s="28"/>
      <c r="O395" s="28"/>
      <c r="P395" s="28"/>
      <c r="Q395" s="28"/>
      <c r="R395" s="28"/>
      <c r="S395" s="28"/>
      <c r="T395" s="28"/>
    </row>
    <row r="396" spans="1:20" x14ac:dyDescent="0.35">
      <c r="A396" s="28"/>
      <c r="B396" s="28"/>
      <c r="C396" s="28"/>
      <c r="D396" s="28"/>
      <c r="E396" s="28"/>
      <c r="F396" s="28"/>
      <c r="G396" s="28"/>
      <c r="H396" s="28"/>
      <c r="I396" s="28"/>
      <c r="J396" s="28"/>
      <c r="K396" s="28"/>
      <c r="L396" s="28"/>
      <c r="M396" s="28"/>
      <c r="N396" s="28"/>
      <c r="O396" s="28"/>
      <c r="P396" s="28"/>
      <c r="Q396" s="28"/>
      <c r="R396" s="28"/>
      <c r="S396" s="28"/>
      <c r="T396" s="28"/>
    </row>
    <row r="397" spans="1:20" x14ac:dyDescent="0.35">
      <c r="A397" s="28"/>
      <c r="B397" s="28"/>
      <c r="C397" s="28"/>
      <c r="D397" s="28"/>
      <c r="E397" s="28"/>
      <c r="F397" s="28"/>
      <c r="G397" s="28"/>
      <c r="H397" s="28"/>
      <c r="I397" s="28"/>
      <c r="J397" s="28"/>
      <c r="K397" s="28"/>
      <c r="L397" s="28"/>
      <c r="M397" s="28"/>
      <c r="N397" s="28"/>
      <c r="O397" s="28"/>
      <c r="P397" s="28"/>
      <c r="Q397" s="28"/>
      <c r="R397" s="28"/>
      <c r="S397" s="28"/>
      <c r="T397" s="28"/>
    </row>
    <row r="398" spans="1:20" x14ac:dyDescent="0.35">
      <c r="A398" s="28"/>
      <c r="B398" s="28"/>
      <c r="C398" s="28"/>
      <c r="D398" s="28"/>
      <c r="E398" s="28"/>
      <c r="F398" s="28"/>
      <c r="G398" s="28"/>
      <c r="H398" s="28"/>
      <c r="I398" s="28"/>
      <c r="J398" s="28"/>
      <c r="K398" s="28"/>
      <c r="L398" s="28"/>
      <c r="M398" s="28"/>
      <c r="N398" s="28"/>
      <c r="O398" s="28"/>
      <c r="P398" s="28"/>
      <c r="Q398" s="28"/>
      <c r="R398" s="28"/>
      <c r="S398" s="28"/>
      <c r="T398" s="28"/>
    </row>
    <row r="399" spans="1:20" x14ac:dyDescent="0.35">
      <c r="A399" s="28"/>
      <c r="B399" s="28"/>
      <c r="C399" s="28"/>
      <c r="D399" s="28"/>
      <c r="E399" s="28"/>
      <c r="F399" s="28"/>
      <c r="G399" s="28"/>
      <c r="H399" s="28"/>
      <c r="I399" s="28"/>
      <c r="J399" s="28"/>
      <c r="K399" s="28"/>
      <c r="L399" s="28"/>
      <c r="M399" s="28"/>
      <c r="N399" s="28"/>
      <c r="O399" s="28"/>
      <c r="P399" s="28"/>
      <c r="Q399" s="28"/>
      <c r="R399" s="28"/>
      <c r="S399" s="28"/>
      <c r="T399" s="28"/>
    </row>
    <row r="400" spans="1:20" x14ac:dyDescent="0.35">
      <c r="A400" s="28"/>
      <c r="B400" s="28"/>
      <c r="C400" s="28"/>
      <c r="D400" s="28"/>
      <c r="E400" s="28"/>
      <c r="F400" s="28"/>
      <c r="G400" s="28"/>
      <c r="H400" s="28"/>
      <c r="I400" s="28"/>
      <c r="J400" s="28"/>
      <c r="K400" s="28"/>
      <c r="L400" s="28"/>
      <c r="M400" s="28"/>
      <c r="N400" s="28"/>
      <c r="O400" s="28"/>
      <c r="P400" s="28"/>
      <c r="Q400" s="28"/>
      <c r="R400" s="28"/>
      <c r="S400" s="28"/>
      <c r="T400" s="28"/>
    </row>
    <row r="401" spans="1:20" x14ac:dyDescent="0.35">
      <c r="A401" s="28"/>
      <c r="B401" s="28"/>
      <c r="C401" s="28"/>
      <c r="D401" s="28"/>
      <c r="E401" s="28"/>
      <c r="F401" s="28"/>
      <c r="G401" s="28"/>
      <c r="H401" s="28"/>
      <c r="I401" s="28"/>
      <c r="J401" s="28"/>
      <c r="K401" s="28"/>
      <c r="L401" s="28"/>
      <c r="M401" s="28"/>
      <c r="N401" s="28"/>
      <c r="O401" s="28"/>
      <c r="P401" s="28"/>
      <c r="Q401" s="28"/>
      <c r="R401" s="28"/>
      <c r="S401" s="28"/>
      <c r="T401" s="28"/>
    </row>
    <row r="402" spans="1:20" x14ac:dyDescent="0.35">
      <c r="A402" s="28"/>
      <c r="B402" s="28"/>
      <c r="C402" s="28"/>
      <c r="D402" s="28"/>
      <c r="E402" s="28"/>
      <c r="F402" s="28"/>
      <c r="G402" s="28"/>
      <c r="H402" s="28"/>
      <c r="I402" s="28"/>
      <c r="J402" s="28"/>
      <c r="K402" s="28"/>
      <c r="L402" s="28"/>
      <c r="M402" s="28"/>
      <c r="N402" s="28"/>
      <c r="O402" s="28"/>
      <c r="P402" s="28"/>
      <c r="Q402" s="28"/>
      <c r="R402" s="28"/>
      <c r="S402" s="28"/>
      <c r="T402" s="28"/>
    </row>
    <row r="403" spans="1:20" x14ac:dyDescent="0.35">
      <c r="A403" s="28"/>
      <c r="B403" s="28"/>
      <c r="C403" s="28"/>
      <c r="D403" s="28"/>
      <c r="E403" s="28"/>
      <c r="F403" s="28"/>
      <c r="G403" s="28"/>
      <c r="H403" s="28"/>
      <c r="I403" s="28"/>
      <c r="J403" s="28"/>
      <c r="K403" s="28"/>
      <c r="L403" s="28"/>
      <c r="M403" s="28"/>
      <c r="N403" s="28"/>
      <c r="O403" s="28"/>
      <c r="P403" s="28"/>
      <c r="Q403" s="28"/>
      <c r="R403" s="28"/>
      <c r="S403" s="28"/>
      <c r="T403" s="28"/>
    </row>
    <row r="404" spans="1:20" x14ac:dyDescent="0.35">
      <c r="A404" s="28"/>
      <c r="B404" s="28"/>
      <c r="C404" s="28"/>
      <c r="D404" s="28"/>
      <c r="E404" s="28"/>
      <c r="F404" s="28"/>
      <c r="G404" s="28"/>
      <c r="H404" s="28"/>
      <c r="I404" s="28"/>
      <c r="J404" s="28"/>
      <c r="K404" s="28"/>
      <c r="L404" s="28"/>
      <c r="M404" s="28"/>
      <c r="N404" s="28"/>
      <c r="O404" s="28"/>
      <c r="P404" s="28"/>
      <c r="Q404" s="28"/>
      <c r="R404" s="28"/>
      <c r="S404" s="28"/>
      <c r="T404" s="28"/>
    </row>
    <row r="405" spans="1:20" x14ac:dyDescent="0.35">
      <c r="A405" s="28"/>
      <c r="B405" s="28"/>
      <c r="C405" s="28"/>
      <c r="D405" s="28"/>
      <c r="E405" s="28"/>
      <c r="F405" s="28"/>
      <c r="G405" s="28"/>
      <c r="H405" s="28"/>
      <c r="I405" s="28"/>
      <c r="J405" s="28"/>
      <c r="K405" s="28"/>
      <c r="L405" s="28"/>
      <c r="M405" s="28"/>
      <c r="N405" s="28"/>
      <c r="O405" s="28"/>
      <c r="P405" s="28"/>
      <c r="Q405" s="28"/>
      <c r="R405" s="28"/>
      <c r="S405" s="28"/>
      <c r="T405" s="28"/>
    </row>
    <row r="406" spans="1:20" x14ac:dyDescent="0.35">
      <c r="A406" s="28"/>
      <c r="B406" s="28"/>
      <c r="C406" s="28"/>
      <c r="D406" s="28"/>
      <c r="E406" s="28"/>
      <c r="F406" s="28"/>
      <c r="G406" s="28"/>
      <c r="H406" s="28"/>
      <c r="I406" s="28"/>
      <c r="J406" s="28"/>
      <c r="K406" s="28"/>
      <c r="L406" s="28"/>
      <c r="M406" s="28"/>
      <c r="N406" s="28"/>
      <c r="O406" s="28"/>
      <c r="P406" s="28"/>
      <c r="Q406" s="28"/>
      <c r="R406" s="28"/>
      <c r="S406" s="28"/>
      <c r="T406" s="28"/>
    </row>
    <row r="407" spans="1:20" x14ac:dyDescent="0.35">
      <c r="A407" s="28"/>
      <c r="B407" s="28"/>
      <c r="C407" s="28"/>
      <c r="D407" s="28"/>
      <c r="E407" s="28"/>
      <c r="F407" s="28"/>
      <c r="G407" s="28"/>
      <c r="H407" s="28"/>
      <c r="I407" s="28"/>
      <c r="J407" s="28"/>
      <c r="K407" s="28"/>
      <c r="L407" s="28"/>
      <c r="M407" s="28"/>
      <c r="N407" s="28"/>
      <c r="O407" s="28"/>
      <c r="P407" s="28"/>
      <c r="Q407" s="28"/>
      <c r="R407" s="28"/>
      <c r="S407" s="28"/>
      <c r="T407" s="28"/>
    </row>
    <row r="408" spans="1:20" x14ac:dyDescent="0.35">
      <c r="A408" s="28"/>
      <c r="B408" s="28"/>
      <c r="C408" s="28"/>
      <c r="D408" s="28"/>
      <c r="E408" s="28"/>
      <c r="F408" s="28"/>
      <c r="G408" s="28"/>
      <c r="H408" s="28"/>
      <c r="I408" s="28"/>
      <c r="J408" s="28"/>
      <c r="K408" s="28"/>
      <c r="L408" s="28"/>
      <c r="M408" s="28"/>
      <c r="N408" s="28"/>
      <c r="O408" s="28"/>
      <c r="P408" s="28"/>
      <c r="Q408" s="28"/>
      <c r="R408" s="28"/>
      <c r="S408" s="28"/>
      <c r="T408" s="28"/>
    </row>
    <row r="409" spans="1:20" x14ac:dyDescent="0.35">
      <c r="A409" s="28"/>
      <c r="B409" s="28"/>
      <c r="C409" s="28"/>
      <c r="D409" s="28"/>
      <c r="E409" s="28"/>
      <c r="F409" s="28"/>
      <c r="G409" s="28"/>
      <c r="H409" s="28"/>
      <c r="I409" s="28"/>
      <c r="J409" s="28"/>
      <c r="K409" s="28"/>
      <c r="L409" s="28"/>
      <c r="M409" s="28"/>
      <c r="N409" s="28"/>
      <c r="O409" s="28"/>
      <c r="P409" s="28"/>
      <c r="Q409" s="28"/>
      <c r="R409" s="28"/>
      <c r="S409" s="28"/>
      <c r="T409" s="28"/>
    </row>
    <row r="410" spans="1:20" x14ac:dyDescent="0.35">
      <c r="A410" s="28"/>
      <c r="B410" s="28"/>
      <c r="C410" s="28"/>
      <c r="D410" s="28"/>
      <c r="E410" s="28"/>
      <c r="F410" s="28"/>
      <c r="G410" s="28"/>
      <c r="H410" s="28"/>
      <c r="I410" s="28"/>
      <c r="J410" s="28"/>
      <c r="K410" s="28"/>
      <c r="L410" s="28"/>
      <c r="M410" s="28"/>
      <c r="N410" s="28"/>
      <c r="O410" s="28"/>
      <c r="P410" s="28"/>
      <c r="Q410" s="28"/>
      <c r="R410" s="28"/>
      <c r="S410" s="28"/>
      <c r="T410" s="28"/>
    </row>
    <row r="411" spans="1:20" x14ac:dyDescent="0.35">
      <c r="A411" s="28"/>
      <c r="B411" s="28"/>
      <c r="C411" s="28"/>
      <c r="D411" s="28"/>
      <c r="E411" s="28"/>
      <c r="F411" s="28"/>
      <c r="G411" s="28"/>
      <c r="H411" s="28"/>
      <c r="I411" s="28"/>
      <c r="J411" s="28"/>
      <c r="K411" s="28"/>
      <c r="L411" s="28"/>
      <c r="M411" s="28"/>
      <c r="N411" s="28"/>
      <c r="O411" s="28"/>
      <c r="P411" s="28"/>
      <c r="Q411" s="28"/>
      <c r="R411" s="28"/>
      <c r="S411" s="28"/>
      <c r="T411" s="28"/>
    </row>
    <row r="412" spans="1:20" x14ac:dyDescent="0.35">
      <c r="A412" s="28"/>
      <c r="B412" s="28"/>
      <c r="C412" s="28"/>
      <c r="D412" s="28"/>
      <c r="E412" s="28"/>
      <c r="F412" s="28"/>
      <c r="G412" s="28"/>
      <c r="H412" s="28"/>
      <c r="I412" s="28"/>
      <c r="J412" s="28"/>
      <c r="K412" s="28"/>
      <c r="L412" s="28"/>
      <c r="M412" s="28"/>
      <c r="N412" s="28"/>
      <c r="O412" s="28"/>
      <c r="P412" s="28"/>
      <c r="Q412" s="28"/>
      <c r="R412" s="28"/>
      <c r="S412" s="28"/>
      <c r="T412" s="28"/>
    </row>
    <row r="413" spans="1:20" x14ac:dyDescent="0.35">
      <c r="A413" s="28"/>
      <c r="B413" s="28"/>
      <c r="C413" s="28"/>
      <c r="D413" s="28"/>
      <c r="E413" s="28"/>
      <c r="F413" s="28"/>
      <c r="G413" s="28"/>
      <c r="H413" s="28"/>
      <c r="I413" s="28"/>
      <c r="J413" s="28"/>
      <c r="K413" s="28"/>
      <c r="L413" s="28"/>
      <c r="M413" s="28"/>
      <c r="N413" s="28"/>
      <c r="O413" s="28"/>
      <c r="P413" s="28"/>
      <c r="Q413" s="28"/>
      <c r="R413" s="28"/>
      <c r="S413" s="28"/>
      <c r="T413" s="28"/>
    </row>
    <row r="414" spans="1:20" x14ac:dyDescent="0.35">
      <c r="A414" s="28"/>
      <c r="B414" s="28"/>
      <c r="C414" s="28"/>
      <c r="D414" s="28"/>
      <c r="E414" s="28"/>
      <c r="F414" s="28"/>
      <c r="G414" s="28"/>
      <c r="H414" s="28"/>
      <c r="I414" s="28"/>
      <c r="J414" s="28"/>
      <c r="K414" s="28"/>
      <c r="L414" s="28"/>
      <c r="M414" s="28"/>
      <c r="N414" s="28"/>
      <c r="O414" s="28"/>
      <c r="P414" s="28"/>
      <c r="Q414" s="28"/>
      <c r="R414" s="28"/>
      <c r="S414" s="28"/>
      <c r="T414" s="28"/>
    </row>
    <row r="415" spans="1:20" x14ac:dyDescent="0.35">
      <c r="A415" s="28"/>
      <c r="B415" s="28"/>
      <c r="C415" s="28"/>
      <c r="D415" s="28"/>
      <c r="E415" s="28"/>
      <c r="F415" s="28"/>
      <c r="G415" s="28"/>
      <c r="H415" s="28"/>
      <c r="I415" s="28"/>
      <c r="J415" s="28"/>
      <c r="K415" s="28"/>
      <c r="L415" s="28"/>
      <c r="M415" s="28"/>
      <c r="N415" s="28"/>
      <c r="O415" s="28"/>
      <c r="P415" s="28"/>
      <c r="Q415" s="28"/>
      <c r="R415" s="28"/>
      <c r="S415" s="28"/>
      <c r="T415" s="28"/>
    </row>
    <row r="416" spans="1:20" x14ac:dyDescent="0.35">
      <c r="A416" s="28"/>
      <c r="B416" s="28"/>
      <c r="C416" s="28"/>
      <c r="D416" s="28"/>
      <c r="E416" s="28"/>
      <c r="F416" s="28"/>
      <c r="G416" s="28"/>
      <c r="H416" s="28"/>
      <c r="I416" s="28"/>
      <c r="J416" s="28"/>
      <c r="K416" s="28"/>
      <c r="L416" s="28"/>
      <c r="M416" s="28"/>
      <c r="N416" s="28"/>
      <c r="O416" s="28"/>
      <c r="P416" s="28"/>
      <c r="Q416" s="28"/>
      <c r="R416" s="28"/>
      <c r="S416" s="28"/>
      <c r="T416" s="28"/>
    </row>
    <row r="417" spans="1:20" x14ac:dyDescent="0.35">
      <c r="A417" s="28"/>
      <c r="B417" s="28"/>
      <c r="C417" s="28"/>
      <c r="D417" s="28"/>
      <c r="E417" s="28"/>
      <c r="F417" s="28"/>
      <c r="G417" s="28"/>
      <c r="H417" s="28"/>
      <c r="I417" s="28"/>
      <c r="J417" s="28"/>
      <c r="K417" s="28"/>
      <c r="L417" s="28"/>
      <c r="M417" s="28"/>
      <c r="N417" s="28"/>
      <c r="O417" s="28"/>
      <c r="P417" s="28"/>
      <c r="Q417" s="28"/>
      <c r="R417" s="28"/>
      <c r="S417" s="28"/>
      <c r="T417" s="28"/>
    </row>
    <row r="418" spans="1:20" x14ac:dyDescent="0.35">
      <c r="A418" s="28"/>
      <c r="B418" s="28"/>
      <c r="C418" s="28"/>
      <c r="D418" s="28"/>
      <c r="E418" s="28"/>
      <c r="F418" s="28"/>
      <c r="G418" s="28"/>
      <c r="H418" s="28"/>
      <c r="I418" s="28"/>
      <c r="J418" s="28"/>
      <c r="K418" s="28"/>
      <c r="L418" s="28"/>
      <c r="M418" s="28"/>
      <c r="N418" s="28"/>
      <c r="O418" s="28"/>
      <c r="P418" s="28"/>
      <c r="Q418" s="28"/>
      <c r="R418" s="28"/>
      <c r="S418" s="28"/>
      <c r="T418" s="28"/>
    </row>
    <row r="419" spans="1:20" x14ac:dyDescent="0.35">
      <c r="A419" s="28"/>
      <c r="B419" s="28"/>
      <c r="C419" s="28"/>
      <c r="D419" s="28"/>
      <c r="E419" s="28"/>
      <c r="F419" s="28"/>
      <c r="G419" s="28"/>
      <c r="H419" s="28"/>
      <c r="I419" s="28"/>
      <c r="J419" s="28"/>
      <c r="K419" s="28"/>
      <c r="L419" s="28"/>
      <c r="M419" s="28"/>
      <c r="N419" s="28"/>
      <c r="O419" s="28"/>
      <c r="P419" s="28"/>
      <c r="Q419" s="28"/>
      <c r="R419" s="28"/>
      <c r="S419" s="28"/>
      <c r="T419" s="28"/>
    </row>
    <row r="420" spans="1:20" x14ac:dyDescent="0.35">
      <c r="A420" s="28"/>
      <c r="B420" s="28"/>
      <c r="C420" s="28"/>
      <c r="D420" s="28"/>
      <c r="E420" s="28"/>
      <c r="F420" s="28"/>
      <c r="G420" s="28"/>
      <c r="H420" s="28"/>
      <c r="I420" s="28"/>
      <c r="J420" s="28"/>
      <c r="K420" s="28"/>
      <c r="L420" s="28"/>
      <c r="M420" s="28"/>
      <c r="N420" s="28"/>
      <c r="O420" s="28"/>
      <c r="P420" s="28"/>
      <c r="Q420" s="28"/>
      <c r="R420" s="28"/>
      <c r="S420" s="28"/>
      <c r="T420" s="28"/>
    </row>
    <row r="421" spans="1:20" x14ac:dyDescent="0.35">
      <c r="A421" s="28"/>
      <c r="B421" s="28"/>
      <c r="C421" s="28"/>
      <c r="D421" s="28"/>
      <c r="E421" s="28"/>
      <c r="F421" s="28"/>
      <c r="G421" s="28"/>
      <c r="H421" s="28"/>
      <c r="I421" s="28"/>
      <c r="J421" s="28"/>
      <c r="K421" s="28"/>
      <c r="L421" s="28"/>
      <c r="M421" s="28"/>
      <c r="N421" s="28"/>
      <c r="O421" s="28"/>
      <c r="P421" s="28"/>
      <c r="Q421" s="28"/>
      <c r="R421" s="28"/>
      <c r="S421" s="28"/>
      <c r="T421" s="28"/>
    </row>
    <row r="422" spans="1:20" x14ac:dyDescent="0.35">
      <c r="A422" s="28"/>
      <c r="B422" s="28"/>
      <c r="C422" s="28"/>
      <c r="D422" s="28"/>
      <c r="E422" s="28"/>
      <c r="F422" s="28"/>
      <c r="G422" s="28"/>
      <c r="H422" s="28"/>
      <c r="I422" s="28"/>
      <c r="J422" s="28"/>
      <c r="K422" s="28"/>
      <c r="L422" s="28"/>
      <c r="M422" s="28"/>
      <c r="N422" s="28"/>
      <c r="O422" s="28"/>
      <c r="P422" s="28"/>
      <c r="Q422" s="28"/>
      <c r="R422" s="28"/>
      <c r="S422" s="28"/>
      <c r="T422" s="28"/>
    </row>
    <row r="423" spans="1:20" x14ac:dyDescent="0.35">
      <c r="A423" s="28"/>
      <c r="B423" s="28"/>
      <c r="C423" s="28"/>
      <c r="D423" s="28"/>
      <c r="E423" s="28"/>
      <c r="F423" s="28"/>
      <c r="G423" s="28"/>
      <c r="H423" s="28"/>
      <c r="I423" s="28"/>
      <c r="J423" s="28"/>
      <c r="K423" s="28"/>
      <c r="L423" s="28"/>
      <c r="M423" s="28"/>
      <c r="N423" s="28"/>
      <c r="O423" s="28"/>
      <c r="P423" s="28"/>
      <c r="Q423" s="28"/>
      <c r="R423" s="28"/>
      <c r="S423" s="28"/>
      <c r="T423" s="28"/>
    </row>
    <row r="424" spans="1:20" x14ac:dyDescent="0.35">
      <c r="A424" s="28"/>
      <c r="B424" s="28"/>
      <c r="C424" s="28"/>
      <c r="D424" s="28"/>
      <c r="E424" s="28"/>
      <c r="F424" s="28"/>
      <c r="G424" s="28"/>
      <c r="H424" s="28"/>
      <c r="I424" s="28"/>
      <c r="J424" s="28"/>
      <c r="K424" s="28"/>
      <c r="L424" s="28"/>
      <c r="M424" s="28"/>
      <c r="N424" s="28"/>
      <c r="O424" s="28"/>
      <c r="P424" s="28"/>
      <c r="Q424" s="28"/>
      <c r="R424" s="28"/>
      <c r="S424" s="28"/>
      <c r="T424" s="28"/>
    </row>
    <row r="425" spans="1:20" x14ac:dyDescent="0.35">
      <c r="A425" s="28"/>
      <c r="B425" s="28"/>
      <c r="C425" s="28"/>
      <c r="D425" s="28"/>
      <c r="E425" s="28"/>
      <c r="F425" s="28"/>
      <c r="G425" s="28"/>
      <c r="H425" s="28"/>
      <c r="I425" s="28"/>
      <c r="J425" s="28"/>
      <c r="K425" s="28"/>
      <c r="L425" s="28"/>
      <c r="M425" s="28"/>
      <c r="N425" s="28"/>
      <c r="O425" s="28"/>
      <c r="P425" s="28"/>
      <c r="Q425" s="28"/>
      <c r="R425" s="28"/>
      <c r="S425" s="28"/>
      <c r="T425" s="28"/>
    </row>
    <row r="426" spans="1:20" x14ac:dyDescent="0.35">
      <c r="A426" s="28"/>
      <c r="B426" s="28"/>
      <c r="C426" s="28"/>
      <c r="D426" s="28"/>
      <c r="E426" s="28"/>
      <c r="F426" s="28"/>
      <c r="G426" s="28"/>
      <c r="H426" s="28"/>
      <c r="I426" s="28"/>
      <c r="J426" s="28"/>
      <c r="K426" s="28"/>
      <c r="L426" s="28"/>
      <c r="M426" s="28"/>
      <c r="N426" s="28"/>
      <c r="O426" s="28"/>
      <c r="P426" s="28"/>
      <c r="Q426" s="28"/>
      <c r="R426" s="28"/>
      <c r="S426" s="28"/>
      <c r="T426" s="28"/>
    </row>
    <row r="427" spans="1:20" x14ac:dyDescent="0.35">
      <c r="A427" s="28"/>
      <c r="B427" s="28"/>
      <c r="C427" s="28"/>
      <c r="D427" s="28"/>
      <c r="E427" s="28"/>
      <c r="F427" s="28"/>
      <c r="G427" s="28"/>
      <c r="H427" s="28"/>
      <c r="I427" s="28"/>
      <c r="J427" s="28"/>
      <c r="K427" s="28"/>
      <c r="L427" s="28"/>
      <c r="M427" s="28"/>
      <c r="N427" s="28"/>
      <c r="O427" s="28"/>
      <c r="P427" s="28"/>
      <c r="Q427" s="28"/>
      <c r="R427" s="28"/>
      <c r="S427" s="28"/>
      <c r="T427" s="28"/>
    </row>
    <row r="428" spans="1:20" x14ac:dyDescent="0.35">
      <c r="A428" s="28"/>
      <c r="B428" s="28"/>
      <c r="C428" s="28"/>
      <c r="D428" s="28"/>
      <c r="E428" s="28"/>
      <c r="F428" s="28"/>
      <c r="G428" s="28"/>
      <c r="H428" s="28"/>
      <c r="I428" s="28"/>
      <c r="J428" s="28"/>
      <c r="K428" s="28"/>
      <c r="L428" s="28"/>
      <c r="M428" s="28"/>
      <c r="N428" s="28"/>
      <c r="O428" s="28"/>
      <c r="P428" s="28"/>
      <c r="Q428" s="28"/>
      <c r="R428" s="28"/>
      <c r="S428" s="28"/>
      <c r="T428" s="28"/>
    </row>
    <row r="429" spans="1:20" x14ac:dyDescent="0.35">
      <c r="A429" s="28"/>
      <c r="B429" s="28"/>
      <c r="C429" s="28"/>
      <c r="D429" s="28"/>
      <c r="E429" s="28"/>
      <c r="F429" s="28"/>
      <c r="G429" s="28"/>
      <c r="H429" s="28"/>
      <c r="I429" s="28"/>
      <c r="J429" s="28"/>
      <c r="K429" s="28"/>
      <c r="L429" s="28"/>
      <c r="M429" s="28"/>
      <c r="N429" s="28"/>
      <c r="O429" s="28"/>
      <c r="P429" s="28"/>
      <c r="Q429" s="28"/>
      <c r="R429" s="28"/>
      <c r="S429" s="28"/>
      <c r="T429" s="28"/>
    </row>
    <row r="430" spans="1:20" x14ac:dyDescent="0.35">
      <c r="A430" s="28"/>
      <c r="B430" s="28"/>
      <c r="C430" s="28"/>
      <c r="D430" s="28"/>
      <c r="E430" s="28"/>
      <c r="F430" s="28"/>
      <c r="G430" s="28"/>
      <c r="H430" s="28"/>
      <c r="I430" s="28"/>
      <c r="J430" s="28"/>
      <c r="K430" s="28"/>
      <c r="L430" s="28"/>
      <c r="M430" s="28"/>
      <c r="N430" s="28"/>
      <c r="O430" s="28"/>
      <c r="P430" s="28"/>
      <c r="Q430" s="28"/>
      <c r="R430" s="28"/>
      <c r="S430" s="28"/>
      <c r="T430" s="28"/>
    </row>
    <row r="431" spans="1:20" x14ac:dyDescent="0.35">
      <c r="A431" s="28"/>
      <c r="B431" s="28"/>
      <c r="C431" s="28"/>
      <c r="D431" s="28"/>
      <c r="E431" s="28"/>
      <c r="F431" s="28"/>
      <c r="G431" s="28"/>
      <c r="H431" s="28"/>
      <c r="I431" s="28"/>
      <c r="J431" s="28"/>
      <c r="K431" s="28"/>
      <c r="L431" s="28"/>
      <c r="M431" s="28"/>
      <c r="N431" s="28"/>
      <c r="O431" s="28"/>
      <c r="P431" s="28"/>
      <c r="Q431" s="28"/>
      <c r="R431" s="28"/>
      <c r="S431" s="28"/>
      <c r="T431" s="28"/>
    </row>
    <row r="432" spans="1:20" x14ac:dyDescent="0.35">
      <c r="A432" s="28"/>
      <c r="B432" s="28"/>
      <c r="C432" s="28"/>
      <c r="D432" s="28"/>
      <c r="E432" s="28"/>
      <c r="F432" s="28"/>
      <c r="G432" s="28"/>
      <c r="H432" s="28"/>
      <c r="I432" s="28"/>
      <c r="J432" s="28"/>
      <c r="K432" s="28"/>
      <c r="L432" s="28"/>
      <c r="M432" s="28"/>
      <c r="N432" s="28"/>
      <c r="O432" s="28"/>
      <c r="P432" s="28"/>
      <c r="Q432" s="28"/>
      <c r="R432" s="28"/>
      <c r="S432" s="28"/>
      <c r="T432" s="28"/>
    </row>
    <row r="433" spans="1:20" x14ac:dyDescent="0.35">
      <c r="A433" s="28"/>
      <c r="B433" s="28"/>
      <c r="C433" s="28"/>
      <c r="D433" s="28"/>
      <c r="E433" s="28"/>
      <c r="F433" s="28"/>
      <c r="G433" s="28"/>
      <c r="H433" s="28"/>
      <c r="I433" s="28"/>
      <c r="J433" s="28"/>
      <c r="K433" s="28"/>
      <c r="L433" s="28"/>
      <c r="M433" s="28"/>
      <c r="N433" s="28"/>
      <c r="O433" s="28"/>
      <c r="P433" s="28"/>
      <c r="Q433" s="28"/>
      <c r="R433" s="28"/>
      <c r="S433" s="28"/>
      <c r="T433" s="28"/>
    </row>
    <row r="434" spans="1:20" x14ac:dyDescent="0.35">
      <c r="A434" s="28"/>
      <c r="B434" s="28"/>
      <c r="C434" s="28"/>
      <c r="D434" s="28"/>
      <c r="E434" s="28"/>
      <c r="F434" s="28"/>
      <c r="G434" s="28"/>
      <c r="H434" s="28"/>
      <c r="I434" s="28"/>
      <c r="J434" s="28"/>
      <c r="K434" s="28"/>
      <c r="L434" s="28"/>
      <c r="M434" s="28"/>
      <c r="N434" s="28"/>
      <c r="O434" s="28"/>
      <c r="P434" s="28"/>
      <c r="Q434" s="28"/>
      <c r="R434" s="28"/>
      <c r="S434" s="28"/>
      <c r="T434" s="28"/>
    </row>
    <row r="435" spans="1:20" x14ac:dyDescent="0.35">
      <c r="A435" s="28"/>
      <c r="B435" s="28"/>
      <c r="C435" s="28"/>
      <c r="D435" s="28"/>
      <c r="E435" s="28"/>
      <c r="F435" s="28"/>
      <c r="G435" s="28"/>
      <c r="H435" s="28"/>
      <c r="I435" s="28"/>
      <c r="J435" s="28"/>
      <c r="K435" s="28"/>
      <c r="L435" s="28"/>
      <c r="M435" s="28"/>
      <c r="N435" s="28"/>
      <c r="O435" s="28"/>
      <c r="P435" s="28"/>
      <c r="Q435" s="28"/>
      <c r="R435" s="28"/>
      <c r="S435" s="28"/>
      <c r="T435" s="28"/>
    </row>
    <row r="436" spans="1:20" x14ac:dyDescent="0.35">
      <c r="A436" s="28"/>
      <c r="B436" s="28"/>
      <c r="C436" s="28"/>
      <c r="D436" s="28"/>
      <c r="E436" s="28"/>
      <c r="F436" s="28"/>
      <c r="G436" s="28"/>
      <c r="H436" s="28"/>
      <c r="I436" s="28"/>
      <c r="J436" s="28"/>
      <c r="K436" s="28"/>
      <c r="L436" s="28"/>
      <c r="M436" s="28"/>
      <c r="N436" s="28"/>
      <c r="O436" s="28"/>
      <c r="P436" s="28"/>
      <c r="Q436" s="28"/>
      <c r="R436" s="28"/>
      <c r="S436" s="28"/>
      <c r="T436" s="28"/>
    </row>
    <row r="437" spans="1:20" x14ac:dyDescent="0.35">
      <c r="A437" s="28"/>
      <c r="B437" s="28"/>
      <c r="C437" s="28"/>
      <c r="D437" s="28"/>
      <c r="E437" s="28"/>
      <c r="F437" s="28"/>
      <c r="G437" s="28"/>
      <c r="H437" s="28"/>
      <c r="I437" s="28"/>
      <c r="J437" s="28"/>
      <c r="K437" s="28"/>
      <c r="L437" s="28"/>
      <c r="M437" s="28"/>
      <c r="N437" s="28"/>
      <c r="O437" s="28"/>
      <c r="P437" s="28"/>
      <c r="Q437" s="28"/>
      <c r="R437" s="28"/>
      <c r="S437" s="28"/>
      <c r="T437" s="28"/>
    </row>
    <row r="438" spans="1:20" x14ac:dyDescent="0.35">
      <c r="A438" s="28"/>
      <c r="B438" s="28"/>
      <c r="C438" s="28"/>
      <c r="D438" s="28"/>
      <c r="E438" s="28"/>
      <c r="F438" s="28"/>
      <c r="G438" s="28"/>
      <c r="H438" s="28"/>
      <c r="I438" s="28"/>
      <c r="J438" s="28"/>
      <c r="K438" s="28"/>
      <c r="L438" s="28"/>
      <c r="M438" s="28"/>
      <c r="N438" s="28"/>
      <c r="O438" s="28"/>
      <c r="P438" s="28"/>
      <c r="Q438" s="28"/>
      <c r="R438" s="28"/>
      <c r="S438" s="28"/>
      <c r="T438" s="28"/>
    </row>
    <row r="439" spans="1:20" x14ac:dyDescent="0.35">
      <c r="A439" s="28"/>
      <c r="B439" s="28"/>
      <c r="C439" s="28"/>
      <c r="D439" s="28"/>
      <c r="E439" s="28"/>
      <c r="F439" s="28"/>
      <c r="G439" s="28"/>
      <c r="H439" s="28"/>
      <c r="I439" s="28"/>
      <c r="J439" s="28"/>
      <c r="K439" s="28"/>
      <c r="L439" s="28"/>
      <c r="M439" s="28"/>
      <c r="N439" s="28"/>
      <c r="O439" s="28"/>
      <c r="P439" s="28"/>
      <c r="Q439" s="28"/>
      <c r="R439" s="28"/>
      <c r="S439" s="28"/>
      <c r="T439" s="28"/>
    </row>
    <row r="440" spans="1:20" x14ac:dyDescent="0.35">
      <c r="A440" s="28"/>
      <c r="B440" s="28"/>
      <c r="C440" s="28"/>
      <c r="D440" s="28"/>
      <c r="E440" s="28"/>
      <c r="F440" s="28"/>
      <c r="G440" s="28"/>
      <c r="H440" s="28"/>
      <c r="I440" s="28"/>
      <c r="J440" s="28"/>
      <c r="K440" s="28"/>
      <c r="L440" s="28"/>
      <c r="M440" s="28"/>
      <c r="N440" s="28"/>
      <c r="O440" s="28"/>
      <c r="P440" s="28"/>
      <c r="Q440" s="28"/>
      <c r="R440" s="28"/>
      <c r="S440" s="28"/>
      <c r="T440" s="28"/>
    </row>
    <row r="441" spans="1:20" x14ac:dyDescent="0.35">
      <c r="A441" s="28"/>
      <c r="B441" s="28"/>
      <c r="C441" s="28"/>
      <c r="D441" s="28"/>
      <c r="E441" s="28"/>
      <c r="F441" s="28"/>
      <c r="G441" s="28"/>
      <c r="H441" s="28"/>
      <c r="I441" s="28"/>
      <c r="J441" s="28"/>
      <c r="K441" s="28"/>
      <c r="L441" s="28"/>
      <c r="M441" s="28"/>
      <c r="N441" s="28"/>
      <c r="O441" s="28"/>
      <c r="P441" s="28"/>
      <c r="Q441" s="28"/>
      <c r="R441" s="28"/>
      <c r="S441" s="28"/>
      <c r="T441" s="28"/>
    </row>
    <row r="442" spans="1:20" x14ac:dyDescent="0.35">
      <c r="A442" s="28"/>
      <c r="B442" s="28"/>
      <c r="C442" s="28"/>
      <c r="D442" s="28"/>
      <c r="E442" s="28"/>
      <c r="F442" s="28"/>
      <c r="G442" s="28"/>
      <c r="H442" s="28"/>
      <c r="I442" s="28"/>
      <c r="J442" s="28"/>
      <c r="K442" s="28"/>
      <c r="L442" s="28"/>
      <c r="M442" s="28"/>
      <c r="N442" s="28"/>
      <c r="O442" s="28"/>
      <c r="P442" s="28"/>
      <c r="Q442" s="28"/>
      <c r="R442" s="28"/>
      <c r="S442" s="28"/>
      <c r="T442" s="28"/>
    </row>
    <row r="443" spans="1:20" x14ac:dyDescent="0.35">
      <c r="A443" s="28"/>
      <c r="B443" s="28"/>
      <c r="C443" s="28"/>
      <c r="D443" s="28"/>
      <c r="E443" s="28"/>
      <c r="F443" s="28"/>
      <c r="G443" s="28"/>
      <c r="H443" s="28"/>
      <c r="I443" s="28"/>
      <c r="J443" s="28"/>
      <c r="K443" s="28"/>
      <c r="L443" s="28"/>
      <c r="M443" s="28"/>
      <c r="N443" s="28"/>
      <c r="O443" s="28"/>
      <c r="P443" s="28"/>
      <c r="Q443" s="28"/>
      <c r="R443" s="28"/>
      <c r="S443" s="28"/>
      <c r="T443" s="28"/>
    </row>
    <row r="444" spans="1:20" x14ac:dyDescent="0.35">
      <c r="A444" s="28"/>
      <c r="B444" s="28"/>
      <c r="C444" s="28"/>
      <c r="D444" s="28"/>
      <c r="E444" s="28"/>
      <c r="F444" s="28"/>
      <c r="G444" s="28"/>
      <c r="H444" s="28"/>
      <c r="I444" s="28"/>
      <c r="J444" s="28"/>
      <c r="K444" s="28"/>
      <c r="L444" s="28"/>
      <c r="M444" s="28"/>
      <c r="N444" s="28"/>
      <c r="O444" s="28"/>
      <c r="P444" s="28"/>
      <c r="Q444" s="28"/>
      <c r="R444" s="28"/>
      <c r="S444" s="28"/>
      <c r="T444" s="28"/>
    </row>
    <row r="445" spans="1:20" x14ac:dyDescent="0.35">
      <c r="A445" s="28"/>
      <c r="B445" s="28"/>
      <c r="C445" s="28"/>
      <c r="D445" s="28"/>
      <c r="E445" s="28"/>
      <c r="F445" s="28"/>
      <c r="G445" s="28"/>
      <c r="H445" s="28"/>
      <c r="I445" s="28"/>
      <c r="J445" s="28"/>
      <c r="K445" s="28"/>
      <c r="L445" s="28"/>
      <c r="M445" s="28"/>
      <c r="N445" s="28"/>
      <c r="O445" s="28"/>
      <c r="P445" s="28"/>
      <c r="Q445" s="28"/>
      <c r="R445" s="28"/>
      <c r="S445" s="28"/>
      <c r="T445" s="28"/>
    </row>
    <row r="446" spans="1:20" x14ac:dyDescent="0.35">
      <c r="A446" s="28"/>
      <c r="B446" s="28"/>
      <c r="C446" s="28"/>
      <c r="D446" s="28"/>
      <c r="E446" s="28"/>
      <c r="F446" s="28"/>
      <c r="G446" s="28"/>
      <c r="H446" s="28"/>
      <c r="I446" s="28"/>
      <c r="J446" s="28"/>
      <c r="K446" s="28"/>
      <c r="L446" s="28"/>
      <c r="M446" s="28"/>
      <c r="N446" s="28"/>
      <c r="O446" s="28"/>
      <c r="P446" s="28"/>
      <c r="Q446" s="28"/>
      <c r="R446" s="28"/>
      <c r="S446" s="28"/>
      <c r="T446" s="28"/>
    </row>
    <row r="447" spans="1:20" x14ac:dyDescent="0.35">
      <c r="A447" s="28"/>
      <c r="B447" s="28"/>
      <c r="C447" s="28"/>
      <c r="D447" s="28"/>
      <c r="E447" s="28"/>
      <c r="F447" s="28"/>
      <c r="G447" s="28"/>
      <c r="H447" s="28"/>
      <c r="I447" s="28"/>
      <c r="J447" s="28"/>
      <c r="K447" s="28"/>
      <c r="L447" s="28"/>
      <c r="M447" s="28"/>
      <c r="N447" s="28"/>
      <c r="O447" s="28"/>
      <c r="P447" s="28"/>
      <c r="Q447" s="28"/>
      <c r="R447" s="28"/>
      <c r="S447" s="28"/>
      <c r="T447" s="28"/>
    </row>
    <row r="448" spans="1:20" x14ac:dyDescent="0.35">
      <c r="A448" s="28"/>
      <c r="B448" s="28"/>
      <c r="C448" s="28"/>
      <c r="D448" s="28"/>
      <c r="E448" s="28"/>
      <c r="F448" s="28"/>
      <c r="G448" s="28"/>
      <c r="H448" s="28"/>
      <c r="I448" s="28"/>
      <c r="J448" s="28"/>
      <c r="K448" s="28"/>
      <c r="L448" s="28"/>
      <c r="M448" s="28"/>
      <c r="N448" s="28"/>
      <c r="O448" s="28"/>
      <c r="P448" s="28"/>
      <c r="Q448" s="28"/>
      <c r="R448" s="28"/>
      <c r="S448" s="28"/>
      <c r="T448" s="28"/>
    </row>
    <row r="449" spans="1:20" x14ac:dyDescent="0.35">
      <c r="A449" s="28"/>
      <c r="B449" s="28"/>
      <c r="C449" s="28"/>
      <c r="D449" s="28"/>
      <c r="E449" s="28"/>
      <c r="F449" s="28"/>
      <c r="G449" s="28"/>
      <c r="H449" s="28"/>
      <c r="I449" s="28"/>
      <c r="J449" s="28"/>
      <c r="K449" s="28"/>
      <c r="L449" s="28"/>
      <c r="M449" s="28"/>
      <c r="N449" s="28"/>
      <c r="O449" s="28"/>
      <c r="P449" s="28"/>
      <c r="Q449" s="28"/>
      <c r="R449" s="28"/>
      <c r="S449" s="28"/>
      <c r="T449" s="28"/>
    </row>
    <row r="450" spans="1:20" x14ac:dyDescent="0.35">
      <c r="A450" s="28"/>
      <c r="B450" s="28"/>
      <c r="C450" s="28"/>
      <c r="D450" s="28"/>
      <c r="E450" s="28"/>
      <c r="F450" s="28"/>
      <c r="G450" s="28"/>
      <c r="H450" s="28"/>
      <c r="I450" s="28"/>
      <c r="J450" s="28"/>
      <c r="K450" s="28"/>
      <c r="L450" s="28"/>
      <c r="M450" s="28"/>
      <c r="N450" s="28"/>
      <c r="O450" s="28"/>
      <c r="P450" s="28"/>
      <c r="Q450" s="28"/>
      <c r="R450" s="28"/>
      <c r="S450" s="28"/>
      <c r="T450" s="28"/>
    </row>
    <row r="451" spans="1:20" x14ac:dyDescent="0.35">
      <c r="A451" s="28"/>
      <c r="B451" s="28"/>
      <c r="C451" s="28"/>
      <c r="D451" s="28"/>
      <c r="E451" s="28"/>
      <c r="F451" s="28"/>
      <c r="G451" s="28"/>
      <c r="H451" s="28"/>
      <c r="I451" s="28"/>
      <c r="J451" s="28"/>
      <c r="K451" s="28"/>
      <c r="L451" s="28"/>
      <c r="M451" s="28"/>
      <c r="N451" s="28"/>
      <c r="O451" s="28"/>
      <c r="P451" s="28"/>
      <c r="Q451" s="28"/>
      <c r="R451" s="28"/>
      <c r="S451" s="28"/>
      <c r="T451" s="28"/>
    </row>
    <row r="452" spans="1:20" x14ac:dyDescent="0.35">
      <c r="A452" s="28"/>
      <c r="B452" s="28"/>
      <c r="C452" s="28"/>
      <c r="D452" s="28"/>
      <c r="E452" s="28"/>
      <c r="F452" s="28"/>
      <c r="G452" s="28"/>
      <c r="H452" s="28"/>
      <c r="I452" s="28"/>
      <c r="J452" s="28"/>
      <c r="K452" s="28"/>
      <c r="L452" s="28"/>
      <c r="M452" s="28"/>
      <c r="N452" s="28"/>
      <c r="O452" s="28"/>
      <c r="P452" s="28"/>
      <c r="Q452" s="28"/>
      <c r="R452" s="28"/>
      <c r="S452" s="28"/>
      <c r="T452" s="28"/>
    </row>
    <row r="453" spans="1:20" x14ac:dyDescent="0.35">
      <c r="A453" s="28"/>
      <c r="B453" s="28"/>
      <c r="C453" s="28"/>
      <c r="D453" s="28"/>
      <c r="E453" s="28"/>
      <c r="F453" s="28"/>
      <c r="G453" s="28"/>
      <c r="H453" s="28"/>
      <c r="I453" s="28"/>
      <c r="J453" s="28"/>
      <c r="K453" s="28"/>
      <c r="L453" s="28"/>
      <c r="M453" s="28"/>
      <c r="N453" s="28"/>
      <c r="O453" s="28"/>
      <c r="P453" s="28"/>
      <c r="Q453" s="28"/>
      <c r="R453" s="28"/>
      <c r="S453" s="28"/>
      <c r="T453" s="28"/>
    </row>
    <row r="454" spans="1:20" x14ac:dyDescent="0.35">
      <c r="A454" s="28"/>
      <c r="B454" s="28"/>
      <c r="C454" s="28"/>
      <c r="D454" s="28"/>
      <c r="E454" s="28"/>
      <c r="F454" s="28"/>
      <c r="G454" s="28"/>
      <c r="H454" s="28"/>
      <c r="I454" s="28"/>
      <c r="J454" s="28"/>
      <c r="K454" s="28"/>
      <c r="L454" s="28"/>
      <c r="M454" s="28"/>
      <c r="N454" s="28"/>
      <c r="O454" s="28"/>
      <c r="P454" s="28"/>
      <c r="Q454" s="28"/>
      <c r="R454" s="28"/>
      <c r="S454" s="28"/>
      <c r="T454" s="28"/>
    </row>
    <row r="455" spans="1:20" x14ac:dyDescent="0.35">
      <c r="A455" s="28"/>
      <c r="B455" s="28"/>
      <c r="C455" s="28"/>
      <c r="D455" s="28"/>
      <c r="E455" s="28"/>
      <c r="F455" s="28"/>
      <c r="G455" s="28"/>
      <c r="H455" s="28"/>
      <c r="I455" s="28"/>
      <c r="J455" s="28"/>
      <c r="K455" s="28"/>
      <c r="L455" s="28"/>
      <c r="M455" s="28"/>
      <c r="N455" s="28"/>
      <c r="O455" s="28"/>
      <c r="P455" s="28"/>
      <c r="Q455" s="28"/>
      <c r="R455" s="28"/>
      <c r="S455" s="28"/>
      <c r="T455" s="28"/>
    </row>
    <row r="456" spans="1:20" x14ac:dyDescent="0.35">
      <c r="A456" s="28"/>
      <c r="B456" s="28"/>
      <c r="C456" s="28"/>
      <c r="D456" s="28"/>
      <c r="E456" s="28"/>
      <c r="F456" s="28"/>
      <c r="G456" s="28"/>
      <c r="H456" s="28"/>
      <c r="I456" s="28"/>
      <c r="J456" s="28"/>
      <c r="K456" s="28"/>
      <c r="L456" s="28"/>
      <c r="M456" s="28"/>
      <c r="N456" s="28"/>
      <c r="O456" s="28"/>
      <c r="P456" s="28"/>
      <c r="Q456" s="28"/>
      <c r="R456" s="28"/>
      <c r="S456" s="28"/>
      <c r="T456" s="28"/>
    </row>
    <row r="457" spans="1:20" x14ac:dyDescent="0.35">
      <c r="A457" s="28"/>
      <c r="B457" s="28"/>
      <c r="C457" s="28"/>
      <c r="D457" s="28"/>
      <c r="E457" s="28"/>
      <c r="F457" s="28"/>
      <c r="G457" s="28"/>
      <c r="H457" s="28"/>
      <c r="I457" s="28"/>
      <c r="J457" s="28"/>
      <c r="K457" s="28"/>
      <c r="L457" s="28"/>
      <c r="M457" s="28"/>
      <c r="N457" s="28"/>
      <c r="O457" s="28"/>
      <c r="P457" s="28"/>
      <c r="Q457" s="28"/>
      <c r="R457" s="28"/>
      <c r="S457" s="28"/>
      <c r="T457" s="28"/>
    </row>
    <row r="458" spans="1:20" x14ac:dyDescent="0.35">
      <c r="A458" s="28"/>
      <c r="B458" s="28"/>
      <c r="C458" s="28"/>
      <c r="D458" s="28"/>
      <c r="E458" s="28"/>
      <c r="F458" s="28"/>
      <c r="G458" s="28"/>
      <c r="H458" s="28"/>
      <c r="I458" s="28"/>
      <c r="J458" s="28"/>
      <c r="K458" s="28"/>
      <c r="L458" s="28"/>
      <c r="M458" s="28"/>
      <c r="N458" s="28"/>
      <c r="O458" s="28"/>
      <c r="P458" s="28"/>
      <c r="Q458" s="28"/>
      <c r="R458" s="28"/>
      <c r="S458" s="28"/>
      <c r="T458" s="28"/>
    </row>
    <row r="459" spans="1:20" x14ac:dyDescent="0.35">
      <c r="A459" s="28"/>
      <c r="B459" s="28"/>
      <c r="C459" s="28"/>
      <c r="D459" s="28"/>
      <c r="E459" s="28"/>
      <c r="F459" s="28"/>
      <c r="G459" s="28"/>
      <c r="H459" s="28"/>
      <c r="I459" s="28"/>
      <c r="J459" s="28"/>
      <c r="K459" s="28"/>
      <c r="L459" s="28"/>
      <c r="M459" s="28"/>
      <c r="N459" s="28"/>
      <c r="O459" s="28"/>
      <c r="P459" s="28"/>
      <c r="Q459" s="28"/>
      <c r="R459" s="28"/>
      <c r="S459" s="28"/>
      <c r="T459" s="28"/>
    </row>
    <row r="460" spans="1:20" x14ac:dyDescent="0.35">
      <c r="A460" s="28"/>
      <c r="B460" s="28"/>
      <c r="C460" s="28"/>
      <c r="D460" s="28"/>
      <c r="E460" s="28"/>
      <c r="F460" s="28"/>
      <c r="G460" s="28"/>
      <c r="H460" s="28"/>
      <c r="I460" s="28"/>
      <c r="J460" s="28"/>
      <c r="K460" s="28"/>
      <c r="L460" s="28"/>
      <c r="M460" s="28"/>
      <c r="N460" s="28"/>
      <c r="O460" s="28"/>
      <c r="P460" s="28"/>
      <c r="Q460" s="28"/>
      <c r="R460" s="28"/>
      <c r="S460" s="28"/>
      <c r="T460" s="28"/>
    </row>
    <row r="461" spans="1:20" x14ac:dyDescent="0.35">
      <c r="A461" s="28"/>
      <c r="B461" s="28"/>
      <c r="C461" s="28"/>
      <c r="D461" s="28"/>
      <c r="E461" s="28"/>
      <c r="F461" s="28"/>
      <c r="G461" s="28"/>
      <c r="H461" s="28"/>
      <c r="I461" s="28"/>
      <c r="J461" s="28"/>
      <c r="K461" s="28"/>
      <c r="L461" s="28"/>
      <c r="M461" s="28"/>
      <c r="N461" s="28"/>
      <c r="O461" s="28"/>
      <c r="P461" s="28"/>
      <c r="Q461" s="28"/>
      <c r="R461" s="28"/>
      <c r="S461" s="28"/>
      <c r="T461" s="28"/>
    </row>
    <row r="462" spans="1:20" x14ac:dyDescent="0.35">
      <c r="A462" s="28"/>
      <c r="B462" s="28"/>
      <c r="C462" s="28"/>
      <c r="D462" s="28"/>
      <c r="E462" s="28"/>
      <c r="F462" s="28"/>
      <c r="G462" s="28"/>
      <c r="H462" s="28"/>
      <c r="I462" s="28"/>
      <c r="J462" s="28"/>
      <c r="K462" s="28"/>
      <c r="L462" s="28"/>
      <c r="M462" s="28"/>
      <c r="N462" s="28"/>
      <c r="O462" s="28"/>
      <c r="P462" s="28"/>
      <c r="Q462" s="28"/>
      <c r="R462" s="28"/>
      <c r="S462" s="28"/>
      <c r="T462" s="28"/>
    </row>
    <row r="463" spans="1:20" x14ac:dyDescent="0.35">
      <c r="A463" s="28"/>
      <c r="B463" s="28"/>
      <c r="C463" s="28"/>
      <c r="D463" s="28"/>
      <c r="E463" s="28"/>
      <c r="F463" s="28"/>
      <c r="G463" s="28"/>
      <c r="H463" s="28"/>
      <c r="I463" s="28"/>
      <c r="J463" s="28"/>
      <c r="K463" s="28"/>
      <c r="L463" s="28"/>
      <c r="M463" s="28"/>
      <c r="N463" s="28"/>
      <c r="O463" s="28"/>
      <c r="P463" s="28"/>
      <c r="Q463" s="28"/>
      <c r="R463" s="28"/>
      <c r="S463" s="28"/>
      <c r="T463" s="28"/>
    </row>
    <row r="464" spans="1:20" x14ac:dyDescent="0.35">
      <c r="A464" s="28"/>
      <c r="B464" s="28"/>
      <c r="C464" s="28"/>
      <c r="D464" s="28"/>
      <c r="E464" s="28"/>
      <c r="F464" s="28"/>
      <c r="G464" s="28"/>
      <c r="H464" s="28"/>
      <c r="I464" s="28"/>
      <c r="J464" s="28"/>
      <c r="K464" s="28"/>
      <c r="L464" s="28"/>
      <c r="M464" s="28"/>
      <c r="N464" s="28"/>
      <c r="O464" s="28"/>
      <c r="P464" s="28"/>
      <c r="Q464" s="28"/>
      <c r="R464" s="28"/>
      <c r="S464" s="28"/>
      <c r="T464" s="28"/>
    </row>
    <row r="465" spans="1:20" x14ac:dyDescent="0.35">
      <c r="A465" s="28"/>
      <c r="B465" s="28"/>
      <c r="C465" s="28"/>
      <c r="D465" s="28"/>
      <c r="E465" s="28"/>
      <c r="F465" s="28"/>
      <c r="G465" s="28"/>
      <c r="H465" s="28"/>
      <c r="I465" s="28"/>
      <c r="J465" s="28"/>
      <c r="K465" s="28"/>
      <c r="L465" s="28"/>
      <c r="M465" s="28"/>
      <c r="N465" s="28"/>
      <c r="O465" s="28"/>
      <c r="P465" s="28"/>
      <c r="Q465" s="28"/>
      <c r="R465" s="28"/>
      <c r="S465" s="28"/>
      <c r="T465" s="28"/>
    </row>
    <row r="466" spans="1:20" x14ac:dyDescent="0.35">
      <c r="A466" s="28"/>
      <c r="B466" s="28"/>
      <c r="C466" s="28"/>
      <c r="D466" s="28"/>
      <c r="E466" s="28"/>
      <c r="F466" s="28"/>
      <c r="G466" s="28"/>
      <c r="H466" s="28"/>
      <c r="I466" s="28"/>
      <c r="J466" s="28"/>
      <c r="K466" s="28"/>
      <c r="L466" s="28"/>
      <c r="M466" s="28"/>
      <c r="N466" s="28"/>
      <c r="O466" s="28"/>
      <c r="P466" s="28"/>
      <c r="Q466" s="28"/>
      <c r="R466" s="28"/>
      <c r="S466" s="28"/>
      <c r="T466" s="28"/>
    </row>
    <row r="467" spans="1:20" x14ac:dyDescent="0.35">
      <c r="A467" s="28"/>
      <c r="B467" s="28"/>
      <c r="C467" s="28"/>
      <c r="D467" s="28"/>
      <c r="E467" s="28"/>
      <c r="F467" s="28"/>
      <c r="G467" s="28"/>
      <c r="H467" s="28"/>
      <c r="I467" s="28"/>
      <c r="J467" s="28"/>
      <c r="K467" s="28"/>
      <c r="L467" s="28"/>
      <c r="M467" s="28"/>
      <c r="N467" s="28"/>
      <c r="O467" s="28"/>
      <c r="P467" s="28"/>
      <c r="Q467" s="28"/>
      <c r="R467" s="28"/>
      <c r="S467" s="28"/>
      <c r="T467" s="28"/>
    </row>
    <row r="468" spans="1:20" x14ac:dyDescent="0.35">
      <c r="A468" s="28"/>
      <c r="B468" s="28"/>
      <c r="C468" s="28"/>
      <c r="D468" s="28"/>
      <c r="E468" s="28"/>
      <c r="F468" s="28"/>
      <c r="G468" s="28"/>
      <c r="H468" s="28"/>
      <c r="I468" s="28"/>
      <c r="J468" s="28"/>
      <c r="K468" s="28"/>
      <c r="L468" s="28"/>
      <c r="M468" s="28"/>
      <c r="N468" s="28"/>
      <c r="O468" s="28"/>
      <c r="P468" s="28"/>
      <c r="Q468" s="28"/>
      <c r="R468" s="28"/>
      <c r="S468" s="28"/>
      <c r="T468" s="28"/>
    </row>
    <row r="469" spans="1:20" x14ac:dyDescent="0.35">
      <c r="A469" s="28"/>
      <c r="B469" s="28"/>
      <c r="C469" s="28"/>
      <c r="D469" s="28"/>
      <c r="E469" s="28"/>
      <c r="F469" s="28"/>
      <c r="G469" s="28"/>
      <c r="H469" s="28"/>
      <c r="I469" s="28"/>
      <c r="J469" s="28"/>
      <c r="K469" s="28"/>
      <c r="L469" s="28"/>
      <c r="M469" s="28"/>
      <c r="N469" s="28"/>
      <c r="O469" s="28"/>
      <c r="P469" s="28"/>
      <c r="Q469" s="28"/>
      <c r="R469" s="28"/>
      <c r="S469" s="28"/>
      <c r="T469" s="28"/>
    </row>
    <row r="470" spans="1:20" x14ac:dyDescent="0.35">
      <c r="A470" s="28"/>
      <c r="B470" s="28"/>
      <c r="C470" s="28"/>
      <c r="D470" s="28"/>
      <c r="E470" s="28"/>
      <c r="F470" s="28"/>
      <c r="G470" s="28"/>
      <c r="H470" s="28"/>
      <c r="I470" s="28"/>
      <c r="J470" s="28"/>
      <c r="K470" s="28"/>
      <c r="L470" s="28"/>
      <c r="M470" s="28"/>
      <c r="N470" s="28"/>
      <c r="O470" s="28"/>
      <c r="P470" s="28"/>
      <c r="Q470" s="28"/>
      <c r="R470" s="28"/>
      <c r="S470" s="28"/>
      <c r="T470" s="28"/>
    </row>
    <row r="471" spans="1:20" x14ac:dyDescent="0.35">
      <c r="A471" s="28"/>
      <c r="B471" s="28"/>
      <c r="C471" s="28"/>
      <c r="D471" s="28"/>
      <c r="E471" s="28"/>
      <c r="F471" s="28"/>
      <c r="G471" s="28"/>
      <c r="H471" s="28"/>
      <c r="I471" s="28"/>
      <c r="J471" s="28"/>
      <c r="K471" s="28"/>
      <c r="L471" s="28"/>
      <c r="M471" s="28"/>
      <c r="N471" s="28"/>
      <c r="O471" s="28"/>
      <c r="P471" s="28"/>
      <c r="Q471" s="28"/>
      <c r="R471" s="28"/>
      <c r="S471" s="28"/>
      <c r="T471" s="28"/>
    </row>
    <row r="472" spans="1:20" x14ac:dyDescent="0.35">
      <c r="A472" s="28"/>
      <c r="B472" s="28"/>
      <c r="C472" s="28"/>
      <c r="D472" s="28"/>
      <c r="E472" s="28"/>
      <c r="F472" s="28"/>
      <c r="G472" s="28"/>
      <c r="H472" s="28"/>
      <c r="I472" s="28"/>
      <c r="J472" s="28"/>
      <c r="K472" s="28"/>
      <c r="L472" s="28"/>
      <c r="M472" s="28"/>
      <c r="N472" s="28"/>
      <c r="O472" s="28"/>
      <c r="P472" s="28"/>
      <c r="Q472" s="28"/>
      <c r="R472" s="28"/>
      <c r="S472" s="28"/>
      <c r="T472" s="28"/>
    </row>
    <row r="473" spans="1:20" x14ac:dyDescent="0.35">
      <c r="A473" s="28"/>
      <c r="B473" s="28"/>
      <c r="C473" s="28"/>
      <c r="D473" s="28"/>
      <c r="E473" s="28"/>
      <c r="F473" s="28"/>
      <c r="G473" s="28"/>
      <c r="H473" s="28"/>
      <c r="I473" s="28"/>
      <c r="J473" s="28"/>
      <c r="K473" s="28"/>
      <c r="L473" s="28"/>
      <c r="M473" s="28"/>
      <c r="N473" s="28"/>
      <c r="O473" s="28"/>
      <c r="P473" s="28"/>
      <c r="Q473" s="28"/>
      <c r="R473" s="28"/>
      <c r="S473" s="28"/>
      <c r="T473" s="28"/>
    </row>
    <row r="474" spans="1:20" x14ac:dyDescent="0.35">
      <c r="A474" s="28"/>
      <c r="B474" s="28"/>
      <c r="C474" s="28"/>
      <c r="D474" s="28"/>
      <c r="E474" s="28"/>
      <c r="F474" s="28"/>
      <c r="G474" s="28"/>
      <c r="H474" s="28"/>
      <c r="I474" s="28"/>
      <c r="J474" s="28"/>
      <c r="K474" s="28"/>
      <c r="L474" s="28"/>
      <c r="M474" s="28"/>
      <c r="N474" s="28"/>
      <c r="O474" s="28"/>
      <c r="P474" s="28"/>
      <c r="Q474" s="28"/>
      <c r="R474" s="28"/>
      <c r="S474" s="28"/>
      <c r="T474" s="28"/>
    </row>
    <row r="475" spans="1:20" x14ac:dyDescent="0.35">
      <c r="A475" s="28"/>
      <c r="B475" s="28"/>
      <c r="C475" s="28"/>
      <c r="D475" s="28"/>
      <c r="E475" s="28"/>
      <c r="F475" s="28"/>
      <c r="G475" s="28"/>
      <c r="H475" s="28"/>
      <c r="I475" s="28"/>
      <c r="J475" s="28"/>
      <c r="K475" s="28"/>
      <c r="L475" s="28"/>
      <c r="M475" s="28"/>
      <c r="N475" s="28"/>
      <c r="O475" s="28"/>
      <c r="P475" s="28"/>
      <c r="Q475" s="28"/>
      <c r="R475" s="28"/>
      <c r="S475" s="28"/>
      <c r="T475" s="28"/>
    </row>
    <row r="476" spans="1:20" x14ac:dyDescent="0.35">
      <c r="A476" s="28"/>
      <c r="B476" s="28"/>
      <c r="C476" s="28"/>
      <c r="D476" s="28"/>
      <c r="E476" s="28"/>
      <c r="F476" s="28"/>
      <c r="G476" s="28"/>
      <c r="H476" s="28"/>
      <c r="I476" s="28"/>
      <c r="J476" s="28"/>
      <c r="K476" s="28"/>
      <c r="L476" s="28"/>
      <c r="M476" s="28"/>
      <c r="N476" s="28"/>
      <c r="O476" s="28"/>
      <c r="P476" s="28"/>
      <c r="Q476" s="28"/>
      <c r="R476" s="28"/>
      <c r="S476" s="28"/>
      <c r="T476" s="28"/>
    </row>
    <row r="477" spans="1:20" x14ac:dyDescent="0.35">
      <c r="A477" s="28"/>
      <c r="B477" s="28"/>
      <c r="C477" s="28"/>
      <c r="D477" s="28"/>
      <c r="E477" s="28"/>
      <c r="F477" s="28"/>
      <c r="G477" s="28"/>
      <c r="H477" s="28"/>
      <c r="I477" s="28"/>
      <c r="J477" s="28"/>
      <c r="K477" s="28"/>
      <c r="L477" s="28"/>
      <c r="M477" s="28"/>
      <c r="N477" s="28"/>
      <c r="O477" s="28"/>
      <c r="P477" s="28"/>
      <c r="Q477" s="28"/>
      <c r="R477" s="28"/>
      <c r="S477" s="28"/>
      <c r="T477" s="28"/>
    </row>
    <row r="478" spans="1:20" x14ac:dyDescent="0.35">
      <c r="A478" s="28"/>
      <c r="B478" s="28"/>
      <c r="C478" s="28"/>
      <c r="D478" s="28"/>
      <c r="E478" s="28"/>
      <c r="F478" s="28"/>
      <c r="G478" s="28"/>
      <c r="H478" s="28"/>
      <c r="I478" s="28"/>
      <c r="J478" s="28"/>
      <c r="K478" s="28"/>
      <c r="L478" s="28"/>
      <c r="M478" s="28"/>
      <c r="N478" s="28"/>
      <c r="O478" s="28"/>
      <c r="P478" s="28"/>
      <c r="Q478" s="28"/>
      <c r="R478" s="28"/>
      <c r="S478" s="28"/>
      <c r="T478" s="28"/>
    </row>
    <row r="479" spans="1:20" x14ac:dyDescent="0.35">
      <c r="A479" s="28"/>
      <c r="B479" s="28"/>
      <c r="C479" s="28"/>
      <c r="D479" s="28"/>
      <c r="E479" s="28"/>
      <c r="F479" s="28"/>
      <c r="G479" s="28"/>
      <c r="H479" s="28"/>
      <c r="I479" s="28"/>
      <c r="J479" s="28"/>
      <c r="K479" s="28"/>
      <c r="L479" s="28"/>
      <c r="M479" s="28"/>
      <c r="N479" s="28"/>
      <c r="O479" s="28"/>
      <c r="P479" s="28"/>
      <c r="Q479" s="28"/>
      <c r="R479" s="28"/>
      <c r="S479" s="28"/>
      <c r="T479" s="28"/>
    </row>
    <row r="480" spans="1:20" x14ac:dyDescent="0.35">
      <c r="A480" s="28"/>
      <c r="B480" s="28"/>
      <c r="C480" s="28"/>
      <c r="D480" s="28"/>
      <c r="E480" s="28"/>
      <c r="F480" s="28"/>
      <c r="G480" s="28"/>
      <c r="H480" s="28"/>
      <c r="I480" s="28"/>
      <c r="J480" s="28"/>
      <c r="K480" s="28"/>
      <c r="L480" s="28"/>
      <c r="M480" s="28"/>
      <c r="N480" s="28"/>
      <c r="O480" s="28"/>
      <c r="P480" s="28"/>
      <c r="Q480" s="28"/>
      <c r="R480" s="28"/>
      <c r="S480" s="28"/>
      <c r="T480" s="28"/>
    </row>
    <row r="481" spans="1:20" x14ac:dyDescent="0.35">
      <c r="A481" s="28"/>
      <c r="B481" s="28"/>
      <c r="C481" s="28"/>
      <c r="D481" s="28"/>
      <c r="E481" s="28"/>
      <c r="F481" s="28"/>
      <c r="G481" s="28"/>
      <c r="H481" s="28"/>
      <c r="I481" s="28"/>
      <c r="J481" s="28"/>
      <c r="K481" s="28"/>
      <c r="L481" s="28"/>
      <c r="M481" s="28"/>
      <c r="N481" s="28"/>
      <c r="O481" s="28"/>
      <c r="P481" s="28"/>
      <c r="Q481" s="28"/>
      <c r="R481" s="28"/>
      <c r="S481" s="28"/>
      <c r="T481" s="28"/>
    </row>
    <row r="482" spans="1:20" x14ac:dyDescent="0.35">
      <c r="A482" s="28"/>
      <c r="B482" s="28"/>
      <c r="C482" s="28"/>
      <c r="D482" s="28"/>
      <c r="E482" s="28"/>
      <c r="F482" s="28"/>
      <c r="G482" s="28"/>
      <c r="H482" s="28"/>
      <c r="I482" s="28"/>
      <c r="J482" s="28"/>
      <c r="K482" s="28"/>
      <c r="L482" s="28"/>
      <c r="M482" s="28"/>
      <c r="N482" s="28"/>
      <c r="O482" s="28"/>
      <c r="P482" s="28"/>
      <c r="Q482" s="28"/>
      <c r="R482" s="28"/>
      <c r="S482" s="28"/>
      <c r="T482" s="28"/>
    </row>
    <row r="483" spans="1:20" x14ac:dyDescent="0.35">
      <c r="A483" s="28"/>
      <c r="B483" s="28"/>
      <c r="C483" s="28"/>
      <c r="D483" s="28"/>
      <c r="E483" s="28"/>
      <c r="F483" s="28"/>
      <c r="G483" s="28"/>
      <c r="H483" s="28"/>
      <c r="I483" s="28"/>
      <c r="J483" s="28"/>
      <c r="K483" s="28"/>
      <c r="L483" s="28"/>
      <c r="M483" s="28"/>
      <c r="N483" s="28"/>
      <c r="O483" s="28"/>
      <c r="P483" s="28"/>
      <c r="Q483" s="28"/>
      <c r="R483" s="28"/>
      <c r="S483" s="28"/>
      <c r="T483" s="28"/>
    </row>
    <row r="484" spans="1:20" x14ac:dyDescent="0.35">
      <c r="A484" s="28"/>
      <c r="B484" s="28"/>
      <c r="C484" s="28"/>
      <c r="D484" s="28"/>
      <c r="E484" s="28"/>
      <c r="F484" s="28"/>
      <c r="G484" s="28"/>
      <c r="H484" s="28"/>
      <c r="I484" s="28"/>
      <c r="J484" s="28"/>
      <c r="K484" s="28"/>
      <c r="L484" s="28"/>
      <c r="M484" s="28"/>
      <c r="N484" s="28"/>
      <c r="O484" s="28"/>
      <c r="P484" s="28"/>
      <c r="Q484" s="28"/>
      <c r="R484" s="28"/>
      <c r="S484" s="28"/>
      <c r="T484" s="28"/>
    </row>
    <row r="485" spans="1:20" x14ac:dyDescent="0.35">
      <c r="A485" s="28"/>
      <c r="B485" s="28"/>
      <c r="C485" s="28"/>
      <c r="D485" s="28"/>
      <c r="E485" s="28"/>
      <c r="F485" s="28"/>
      <c r="G485" s="28"/>
      <c r="H485" s="28"/>
      <c r="I485" s="28"/>
      <c r="J485" s="28"/>
      <c r="K485" s="28"/>
      <c r="L485" s="28"/>
      <c r="M485" s="28"/>
      <c r="N485" s="28"/>
      <c r="O485" s="28"/>
      <c r="P485" s="28"/>
      <c r="Q485" s="28"/>
      <c r="R485" s="28"/>
      <c r="S485" s="28"/>
      <c r="T485" s="28"/>
    </row>
    <row r="486" spans="1:20" x14ac:dyDescent="0.35">
      <c r="A486" s="28"/>
      <c r="B486" s="28"/>
      <c r="C486" s="28"/>
      <c r="D486" s="28"/>
      <c r="E486" s="28"/>
      <c r="F486" s="28"/>
      <c r="G486" s="28"/>
      <c r="H486" s="28"/>
      <c r="I486" s="28"/>
      <c r="J486" s="28"/>
      <c r="K486" s="28"/>
      <c r="L486" s="28"/>
      <c r="M486" s="28"/>
      <c r="N486" s="28"/>
      <c r="O486" s="28"/>
      <c r="P486" s="28"/>
      <c r="Q486" s="28"/>
      <c r="R486" s="28"/>
      <c r="S486" s="28"/>
      <c r="T486" s="28"/>
    </row>
    <row r="487" spans="1:20" x14ac:dyDescent="0.35">
      <c r="A487" s="28"/>
      <c r="B487" s="28"/>
      <c r="C487" s="28"/>
      <c r="D487" s="28"/>
      <c r="E487" s="28"/>
      <c r="F487" s="28"/>
      <c r="G487" s="28"/>
      <c r="H487" s="28"/>
      <c r="I487" s="28"/>
      <c r="J487" s="28"/>
      <c r="K487" s="28"/>
      <c r="L487" s="28"/>
      <c r="M487" s="28"/>
      <c r="N487" s="28"/>
      <c r="O487" s="28"/>
      <c r="P487" s="28"/>
      <c r="Q487" s="28"/>
      <c r="R487" s="28"/>
      <c r="S487" s="28"/>
      <c r="T487" s="28"/>
    </row>
    <row r="488" spans="1:20" x14ac:dyDescent="0.35">
      <c r="A488" s="28"/>
      <c r="B488" s="28"/>
      <c r="C488" s="28"/>
      <c r="D488" s="28"/>
      <c r="E488" s="28"/>
      <c r="F488" s="28"/>
      <c r="G488" s="28"/>
      <c r="H488" s="28"/>
      <c r="I488" s="28"/>
      <c r="J488" s="28"/>
      <c r="K488" s="28"/>
      <c r="L488" s="28"/>
      <c r="M488" s="28"/>
      <c r="N488" s="28"/>
      <c r="O488" s="28"/>
      <c r="P488" s="28"/>
      <c r="Q488" s="28"/>
      <c r="R488" s="28"/>
      <c r="S488" s="28"/>
      <c r="T488" s="28"/>
    </row>
    <row r="489" spans="1:20" x14ac:dyDescent="0.35">
      <c r="A489" s="28"/>
      <c r="B489" s="28"/>
      <c r="C489" s="28"/>
      <c r="D489" s="28"/>
      <c r="E489" s="28"/>
      <c r="F489" s="28"/>
      <c r="G489" s="28"/>
      <c r="H489" s="28"/>
      <c r="I489" s="28"/>
      <c r="J489" s="28"/>
      <c r="K489" s="28"/>
      <c r="L489" s="28"/>
      <c r="M489" s="28"/>
      <c r="N489" s="28"/>
      <c r="O489" s="28"/>
      <c r="P489" s="28"/>
      <c r="Q489" s="28"/>
      <c r="R489" s="28"/>
      <c r="S489" s="28"/>
      <c r="T489" s="28"/>
    </row>
    <row r="490" spans="1:20" x14ac:dyDescent="0.35">
      <c r="A490" s="28"/>
      <c r="B490" s="28"/>
      <c r="C490" s="28"/>
      <c r="D490" s="28"/>
      <c r="E490" s="28"/>
      <c r="F490" s="28"/>
      <c r="G490" s="28"/>
      <c r="H490" s="28"/>
      <c r="I490" s="28"/>
      <c r="J490" s="28"/>
      <c r="K490" s="28"/>
      <c r="L490" s="28"/>
      <c r="M490" s="28"/>
      <c r="N490" s="28"/>
      <c r="O490" s="28"/>
      <c r="P490" s="28"/>
      <c r="Q490" s="28"/>
      <c r="R490" s="28"/>
      <c r="S490" s="28"/>
      <c r="T490" s="28"/>
    </row>
    <row r="491" spans="1:20" x14ac:dyDescent="0.35">
      <c r="A491" s="28"/>
      <c r="B491" s="28"/>
      <c r="C491" s="28"/>
      <c r="D491" s="28"/>
      <c r="E491" s="28"/>
      <c r="F491" s="28"/>
      <c r="G491" s="28"/>
      <c r="H491" s="28"/>
      <c r="I491" s="28"/>
      <c r="J491" s="28"/>
      <c r="K491" s="28"/>
      <c r="L491" s="28"/>
      <c r="M491" s="28"/>
      <c r="N491" s="28"/>
      <c r="O491" s="28"/>
      <c r="P491" s="28"/>
      <c r="Q491" s="28"/>
      <c r="R491" s="28"/>
      <c r="S491" s="28"/>
      <c r="T491" s="28"/>
    </row>
    <row r="492" spans="1:20" x14ac:dyDescent="0.35">
      <c r="A492" s="28"/>
      <c r="B492" s="28"/>
      <c r="C492" s="28"/>
      <c r="D492" s="28"/>
      <c r="E492" s="28"/>
      <c r="F492" s="28"/>
      <c r="G492" s="28"/>
      <c r="H492" s="28"/>
      <c r="I492" s="28"/>
      <c r="J492" s="28"/>
      <c r="K492" s="28"/>
      <c r="L492" s="28"/>
      <c r="M492" s="28"/>
      <c r="N492" s="28"/>
      <c r="O492" s="28"/>
      <c r="P492" s="28"/>
      <c r="Q492" s="28"/>
      <c r="R492" s="28"/>
      <c r="S492" s="28"/>
      <c r="T492" s="28"/>
    </row>
    <row r="493" spans="1:20" x14ac:dyDescent="0.35">
      <c r="A493" s="28"/>
      <c r="B493" s="28"/>
      <c r="C493" s="28"/>
      <c r="D493" s="28"/>
      <c r="E493" s="28"/>
      <c r="F493" s="28"/>
      <c r="G493" s="28"/>
      <c r="H493" s="28"/>
      <c r="I493" s="28"/>
      <c r="J493" s="28"/>
      <c r="K493" s="28"/>
      <c r="L493" s="28"/>
      <c r="M493" s="28"/>
      <c r="N493" s="28"/>
      <c r="O493" s="28"/>
      <c r="P493" s="28"/>
      <c r="Q493" s="28"/>
      <c r="R493" s="28"/>
      <c r="S493" s="28"/>
      <c r="T493" s="28"/>
    </row>
    <row r="494" spans="1:20" x14ac:dyDescent="0.35">
      <c r="A494" s="28"/>
      <c r="B494" s="28"/>
      <c r="C494" s="28"/>
      <c r="D494" s="28"/>
      <c r="E494" s="28"/>
      <c r="F494" s="28"/>
      <c r="G494" s="28"/>
      <c r="H494" s="28"/>
      <c r="I494" s="28"/>
      <c r="J494" s="28"/>
      <c r="K494" s="28"/>
      <c r="L494" s="28"/>
      <c r="M494" s="28"/>
      <c r="N494" s="28"/>
      <c r="O494" s="28"/>
      <c r="P494" s="28"/>
      <c r="Q494" s="28"/>
      <c r="R494" s="28"/>
      <c r="S494" s="28"/>
      <c r="T494" s="28"/>
    </row>
    <row r="495" spans="1:20" x14ac:dyDescent="0.35">
      <c r="A495" s="28"/>
      <c r="B495" s="28"/>
      <c r="C495" s="28"/>
      <c r="D495" s="28"/>
      <c r="E495" s="28"/>
      <c r="F495" s="28"/>
      <c r="G495" s="28"/>
      <c r="H495" s="28"/>
      <c r="I495" s="28"/>
      <c r="J495" s="28"/>
      <c r="K495" s="28"/>
      <c r="L495" s="28"/>
      <c r="M495" s="28"/>
      <c r="N495" s="28"/>
      <c r="O495" s="28"/>
      <c r="P495" s="28"/>
      <c r="Q495" s="28"/>
      <c r="R495" s="28"/>
      <c r="S495" s="28"/>
      <c r="T495" s="28"/>
    </row>
    <row r="496" spans="1:20" x14ac:dyDescent="0.35">
      <c r="A496" s="28"/>
      <c r="B496" s="28"/>
      <c r="C496" s="28"/>
      <c r="D496" s="28"/>
      <c r="E496" s="28"/>
      <c r="F496" s="28"/>
      <c r="G496" s="28"/>
      <c r="H496" s="28"/>
      <c r="I496" s="28"/>
      <c r="J496" s="28"/>
      <c r="K496" s="28"/>
      <c r="L496" s="28"/>
      <c r="M496" s="28"/>
      <c r="N496" s="28"/>
      <c r="O496" s="28"/>
      <c r="P496" s="28"/>
      <c r="Q496" s="28"/>
      <c r="R496" s="28"/>
      <c r="S496" s="28"/>
      <c r="T496" s="28"/>
    </row>
    <row r="497" spans="1:20" x14ac:dyDescent="0.35">
      <c r="A497" s="28"/>
      <c r="B497" s="28"/>
      <c r="C497" s="28"/>
      <c r="D497" s="28"/>
      <c r="E497" s="28"/>
      <c r="F497" s="28"/>
      <c r="G497" s="28"/>
      <c r="H497" s="28"/>
      <c r="I497" s="28"/>
      <c r="J497" s="28"/>
      <c r="K497" s="28"/>
      <c r="L497" s="28"/>
      <c r="M497" s="28"/>
      <c r="N497" s="28"/>
      <c r="O497" s="28"/>
      <c r="P497" s="28"/>
      <c r="Q497" s="28"/>
      <c r="R497" s="28"/>
      <c r="S497" s="28"/>
      <c r="T497" s="28"/>
    </row>
    <row r="498" spans="1:20" x14ac:dyDescent="0.35">
      <c r="A498" s="28"/>
      <c r="B498" s="28"/>
      <c r="C498" s="28"/>
      <c r="D498" s="28"/>
      <c r="E498" s="28"/>
      <c r="F498" s="28"/>
      <c r="G498" s="28"/>
      <c r="H498" s="28"/>
      <c r="I498" s="28"/>
      <c r="J498" s="28"/>
      <c r="K498" s="28"/>
      <c r="L498" s="28"/>
      <c r="M498" s="28"/>
      <c r="N498" s="28"/>
      <c r="O498" s="28"/>
      <c r="P498" s="28"/>
      <c r="Q498" s="28"/>
      <c r="R498" s="28"/>
      <c r="S498" s="28"/>
      <c r="T498" s="28"/>
    </row>
    <row r="499" spans="1:20" x14ac:dyDescent="0.35">
      <c r="A499" s="28"/>
      <c r="B499" s="28"/>
      <c r="C499" s="28"/>
      <c r="D499" s="28"/>
      <c r="E499" s="28"/>
      <c r="F499" s="28"/>
      <c r="G499" s="28"/>
      <c r="H499" s="28"/>
      <c r="I499" s="28"/>
      <c r="J499" s="28"/>
      <c r="K499" s="28"/>
      <c r="L499" s="28"/>
      <c r="M499" s="28"/>
      <c r="N499" s="28"/>
      <c r="O499" s="28"/>
      <c r="P499" s="28"/>
      <c r="Q499" s="28"/>
      <c r="R499" s="28"/>
      <c r="S499" s="28"/>
      <c r="T499" s="28"/>
    </row>
    <row r="500" spans="1:20" x14ac:dyDescent="0.35">
      <c r="A500" s="28"/>
      <c r="B500" s="28"/>
      <c r="C500" s="28"/>
      <c r="D500" s="28"/>
      <c r="E500" s="28"/>
      <c r="F500" s="28"/>
      <c r="G500" s="28"/>
      <c r="H500" s="28"/>
      <c r="I500" s="28"/>
      <c r="J500" s="28"/>
      <c r="K500" s="28"/>
      <c r="L500" s="28"/>
      <c r="M500" s="28"/>
      <c r="N500" s="28"/>
      <c r="O500" s="28"/>
      <c r="P500" s="28"/>
      <c r="Q500" s="28"/>
      <c r="R500" s="28"/>
      <c r="S500" s="28"/>
      <c r="T500" s="28"/>
    </row>
    <row r="501" spans="1:20" x14ac:dyDescent="0.35">
      <c r="A501" s="28"/>
      <c r="B501" s="28"/>
      <c r="C501" s="28"/>
      <c r="D501" s="28"/>
      <c r="E501" s="28"/>
      <c r="F501" s="28"/>
      <c r="G501" s="28"/>
      <c r="H501" s="28"/>
      <c r="I501" s="28"/>
      <c r="J501" s="28"/>
      <c r="K501" s="28"/>
      <c r="L501" s="28"/>
      <c r="M501" s="28"/>
      <c r="N501" s="28"/>
      <c r="O501" s="28"/>
      <c r="P501" s="28"/>
      <c r="Q501" s="28"/>
      <c r="R501" s="28"/>
      <c r="S501" s="28"/>
      <c r="T501" s="28"/>
    </row>
    <row r="502" spans="1:20" x14ac:dyDescent="0.35">
      <c r="A502" s="28"/>
      <c r="B502" s="28"/>
      <c r="C502" s="28"/>
      <c r="D502" s="28"/>
      <c r="E502" s="28"/>
      <c r="F502" s="28"/>
      <c r="G502" s="28"/>
      <c r="H502" s="28"/>
      <c r="I502" s="28"/>
      <c r="J502" s="28"/>
      <c r="K502" s="28"/>
      <c r="L502" s="28"/>
      <c r="M502" s="28"/>
      <c r="N502" s="28"/>
      <c r="O502" s="28"/>
      <c r="P502" s="28"/>
      <c r="Q502" s="28"/>
      <c r="R502" s="28"/>
      <c r="S502" s="28"/>
      <c r="T502" s="28"/>
    </row>
    <row r="503" spans="1:20" x14ac:dyDescent="0.35">
      <c r="A503" s="28"/>
      <c r="B503" s="28"/>
      <c r="C503" s="28"/>
      <c r="D503" s="28"/>
      <c r="E503" s="28"/>
      <c r="F503" s="28"/>
      <c r="G503" s="28"/>
      <c r="H503" s="28"/>
      <c r="I503" s="28"/>
      <c r="J503" s="28"/>
      <c r="K503" s="28"/>
      <c r="L503" s="28"/>
      <c r="M503" s="28"/>
      <c r="N503" s="28"/>
      <c r="O503" s="28"/>
      <c r="P503" s="28"/>
      <c r="Q503" s="28"/>
      <c r="R503" s="28"/>
      <c r="S503" s="28"/>
      <c r="T503" s="28"/>
    </row>
    <row r="504" spans="1:20" x14ac:dyDescent="0.35">
      <c r="A504" s="28"/>
      <c r="B504" s="28"/>
      <c r="C504" s="28"/>
      <c r="D504" s="28"/>
      <c r="E504" s="28"/>
      <c r="F504" s="28"/>
      <c r="G504" s="28"/>
      <c r="H504" s="28"/>
      <c r="I504" s="28"/>
      <c r="J504" s="28"/>
      <c r="K504" s="28"/>
      <c r="L504" s="28"/>
      <c r="M504" s="28"/>
      <c r="N504" s="28"/>
      <c r="O504" s="28"/>
      <c r="P504" s="28"/>
      <c r="Q504" s="28"/>
      <c r="R504" s="28"/>
      <c r="S504" s="28"/>
      <c r="T504" s="28"/>
    </row>
    <row r="505" spans="1:20" x14ac:dyDescent="0.35">
      <c r="A505" s="28"/>
      <c r="B505" s="28"/>
      <c r="C505" s="28"/>
      <c r="D505" s="28"/>
      <c r="E505" s="28"/>
      <c r="F505" s="28"/>
      <c r="G505" s="28"/>
      <c r="H505" s="28"/>
      <c r="I505" s="28"/>
      <c r="J505" s="28"/>
      <c r="K505" s="28"/>
      <c r="L505" s="28"/>
      <c r="M505" s="28"/>
      <c r="N505" s="28"/>
      <c r="O505" s="28"/>
      <c r="P505" s="28"/>
      <c r="Q505" s="28"/>
      <c r="R505" s="28"/>
      <c r="S505" s="28"/>
      <c r="T505" s="28"/>
    </row>
    <row r="506" spans="1:20" x14ac:dyDescent="0.35">
      <c r="A506" s="28"/>
      <c r="B506" s="28"/>
      <c r="C506" s="28"/>
      <c r="D506" s="28"/>
      <c r="E506" s="28"/>
      <c r="F506" s="28"/>
      <c r="G506" s="28"/>
      <c r="H506" s="28"/>
      <c r="I506" s="28"/>
      <c r="J506" s="28"/>
      <c r="K506" s="28"/>
      <c r="L506" s="28"/>
      <c r="M506" s="28"/>
      <c r="N506" s="28"/>
      <c r="O506" s="28"/>
      <c r="P506" s="28"/>
      <c r="Q506" s="28"/>
      <c r="R506" s="28"/>
      <c r="S506" s="28"/>
      <c r="T506" s="28"/>
    </row>
    <row r="507" spans="1:20" x14ac:dyDescent="0.35">
      <c r="A507" s="28"/>
      <c r="B507" s="28"/>
      <c r="C507" s="28"/>
      <c r="D507" s="28"/>
      <c r="E507" s="28"/>
      <c r="F507" s="28"/>
      <c r="G507" s="28"/>
      <c r="H507" s="28"/>
      <c r="I507" s="28"/>
      <c r="J507" s="28"/>
      <c r="K507" s="28"/>
      <c r="L507" s="28"/>
      <c r="M507" s="28"/>
      <c r="N507" s="28"/>
      <c r="O507" s="28"/>
      <c r="P507" s="28"/>
      <c r="Q507" s="28"/>
      <c r="R507" s="28"/>
      <c r="S507" s="28"/>
      <c r="T507" s="28"/>
    </row>
    <row r="508" spans="1:20" x14ac:dyDescent="0.35">
      <c r="A508" s="28"/>
      <c r="B508" s="28"/>
      <c r="C508" s="28"/>
      <c r="D508" s="28"/>
      <c r="E508" s="28"/>
      <c r="F508" s="28"/>
      <c r="G508" s="28"/>
      <c r="H508" s="28"/>
      <c r="I508" s="28"/>
      <c r="J508" s="28"/>
      <c r="K508" s="28"/>
      <c r="L508" s="28"/>
      <c r="M508" s="28"/>
      <c r="N508" s="28"/>
      <c r="O508" s="28"/>
      <c r="P508" s="28"/>
      <c r="Q508" s="28"/>
      <c r="R508" s="28"/>
      <c r="S508" s="28"/>
      <c r="T508" s="28"/>
    </row>
    <row r="509" spans="1:20" x14ac:dyDescent="0.35">
      <c r="A509" s="28"/>
      <c r="B509" s="28"/>
      <c r="C509" s="28"/>
      <c r="D509" s="28"/>
      <c r="E509" s="28"/>
      <c r="F509" s="28"/>
      <c r="G509" s="28"/>
      <c r="H509" s="28"/>
      <c r="I509" s="28"/>
      <c r="J509" s="28"/>
      <c r="K509" s="28"/>
      <c r="L509" s="28"/>
      <c r="M509" s="28"/>
      <c r="N509" s="28"/>
      <c r="O509" s="28"/>
      <c r="P509" s="28"/>
      <c r="Q509" s="28"/>
      <c r="R509" s="28"/>
      <c r="S509" s="28"/>
      <c r="T509" s="28"/>
    </row>
    <row r="510" spans="1:20" x14ac:dyDescent="0.35">
      <c r="A510" s="28"/>
      <c r="B510" s="28"/>
      <c r="C510" s="28"/>
      <c r="D510" s="28"/>
      <c r="E510" s="28"/>
      <c r="F510" s="28"/>
      <c r="G510" s="28"/>
      <c r="H510" s="28"/>
      <c r="I510" s="28"/>
      <c r="J510" s="28"/>
      <c r="K510" s="28"/>
      <c r="L510" s="28"/>
      <c r="M510" s="28"/>
      <c r="N510" s="28"/>
      <c r="O510" s="28"/>
      <c r="P510" s="28"/>
      <c r="Q510" s="28"/>
      <c r="R510" s="28"/>
      <c r="S510" s="28"/>
      <c r="T510" s="28"/>
    </row>
    <row r="511" spans="1:20" x14ac:dyDescent="0.35">
      <c r="A511" s="28"/>
      <c r="B511" s="28"/>
      <c r="C511" s="28"/>
      <c r="D511" s="28"/>
      <c r="E511" s="28"/>
      <c r="F511" s="28"/>
      <c r="G511" s="28"/>
      <c r="H511" s="28"/>
      <c r="I511" s="28"/>
      <c r="J511" s="28"/>
      <c r="K511" s="28"/>
      <c r="L511" s="28"/>
      <c r="M511" s="28"/>
      <c r="N511" s="28"/>
      <c r="O511" s="28"/>
      <c r="P511" s="28"/>
      <c r="Q511" s="28"/>
      <c r="R511" s="28"/>
      <c r="S511" s="28"/>
      <c r="T511" s="28"/>
    </row>
    <row r="512" spans="1:20" x14ac:dyDescent="0.35">
      <c r="A512" s="28"/>
      <c r="B512" s="28"/>
      <c r="C512" s="28"/>
      <c r="D512" s="28"/>
      <c r="E512" s="28"/>
      <c r="F512" s="28"/>
      <c r="G512" s="28"/>
      <c r="H512" s="28"/>
      <c r="I512" s="28"/>
      <c r="J512" s="28"/>
      <c r="K512" s="28"/>
      <c r="L512" s="28"/>
      <c r="M512" s="28"/>
      <c r="N512" s="28"/>
      <c r="O512" s="28"/>
      <c r="P512" s="28"/>
      <c r="Q512" s="28"/>
      <c r="R512" s="28"/>
      <c r="S512" s="28"/>
      <c r="T512" s="28"/>
    </row>
    <row r="513" spans="1:20" x14ac:dyDescent="0.35">
      <c r="A513" s="28"/>
      <c r="B513" s="28"/>
      <c r="C513" s="28"/>
      <c r="D513" s="28"/>
      <c r="E513" s="28"/>
      <c r="F513" s="28"/>
      <c r="G513" s="28"/>
      <c r="H513" s="28"/>
      <c r="I513" s="28"/>
      <c r="J513" s="28"/>
      <c r="K513" s="28"/>
      <c r="L513" s="28"/>
      <c r="M513" s="28"/>
      <c r="N513" s="28"/>
      <c r="O513" s="28"/>
      <c r="P513" s="28"/>
      <c r="Q513" s="28"/>
      <c r="R513" s="28"/>
      <c r="S513" s="28"/>
      <c r="T513" s="28"/>
    </row>
    <row r="514" spans="1:20" x14ac:dyDescent="0.35">
      <c r="A514" s="28"/>
      <c r="B514" s="28"/>
      <c r="C514" s="28"/>
      <c r="D514" s="28"/>
      <c r="E514" s="28"/>
      <c r="F514" s="28"/>
      <c r="G514" s="28"/>
      <c r="H514" s="28"/>
      <c r="I514" s="28"/>
      <c r="J514" s="28"/>
      <c r="K514" s="28"/>
      <c r="L514" s="28"/>
      <c r="M514" s="28"/>
      <c r="N514" s="28"/>
      <c r="O514" s="28"/>
      <c r="P514" s="28"/>
      <c r="Q514" s="28"/>
      <c r="R514" s="28"/>
      <c r="S514" s="28"/>
      <c r="T514" s="28"/>
    </row>
    <row r="515" spans="1:20" x14ac:dyDescent="0.35">
      <c r="A515" s="28"/>
      <c r="B515" s="28"/>
      <c r="C515" s="28"/>
      <c r="D515" s="28"/>
      <c r="E515" s="28"/>
      <c r="F515" s="28"/>
      <c r="G515" s="28"/>
      <c r="H515" s="28"/>
      <c r="I515" s="28"/>
      <c r="J515" s="28"/>
      <c r="K515" s="28"/>
      <c r="L515" s="28"/>
      <c r="M515" s="28"/>
      <c r="N515" s="28"/>
      <c r="O515" s="28"/>
      <c r="P515" s="28"/>
      <c r="Q515" s="28"/>
      <c r="R515" s="28"/>
      <c r="S515" s="28"/>
      <c r="T515" s="28"/>
    </row>
    <row r="516" spans="1:20" x14ac:dyDescent="0.35">
      <c r="A516" s="28"/>
      <c r="B516" s="28"/>
      <c r="C516" s="28"/>
      <c r="D516" s="28"/>
      <c r="E516" s="28"/>
      <c r="F516" s="28"/>
      <c r="G516" s="28"/>
      <c r="H516" s="28"/>
      <c r="I516" s="28"/>
      <c r="J516" s="28"/>
      <c r="K516" s="28"/>
      <c r="L516" s="28"/>
      <c r="M516" s="28"/>
      <c r="N516" s="28"/>
      <c r="O516" s="28"/>
      <c r="P516" s="28"/>
      <c r="Q516" s="28"/>
      <c r="R516" s="28"/>
      <c r="S516" s="28"/>
      <c r="T516" s="28"/>
    </row>
    <row r="517" spans="1:20" x14ac:dyDescent="0.35">
      <c r="A517" s="28"/>
      <c r="B517" s="28"/>
      <c r="C517" s="28"/>
      <c r="D517" s="28"/>
      <c r="E517" s="28"/>
      <c r="F517" s="28"/>
      <c r="G517" s="28"/>
      <c r="H517" s="28"/>
      <c r="I517" s="28"/>
      <c r="J517" s="28"/>
      <c r="K517" s="28"/>
      <c r="L517" s="28"/>
      <c r="M517" s="28"/>
      <c r="N517" s="28"/>
      <c r="O517" s="28"/>
      <c r="P517" s="28"/>
      <c r="Q517" s="28"/>
      <c r="R517" s="28"/>
      <c r="S517" s="28"/>
      <c r="T517" s="28"/>
    </row>
    <row r="518" spans="1:20" x14ac:dyDescent="0.35">
      <c r="A518" s="28"/>
      <c r="B518" s="28"/>
      <c r="C518" s="28"/>
      <c r="D518" s="28"/>
      <c r="E518" s="28"/>
      <c r="F518" s="28"/>
      <c r="G518" s="28"/>
      <c r="H518" s="28"/>
      <c r="I518" s="28"/>
      <c r="J518" s="28"/>
      <c r="K518" s="28"/>
      <c r="L518" s="28"/>
      <c r="M518" s="28"/>
      <c r="N518" s="28"/>
      <c r="O518" s="28"/>
      <c r="P518" s="28"/>
      <c r="Q518" s="28"/>
      <c r="R518" s="28"/>
      <c r="S518" s="28"/>
      <c r="T518" s="28"/>
    </row>
    <row r="519" spans="1:20" x14ac:dyDescent="0.35">
      <c r="A519" s="28"/>
      <c r="B519" s="28"/>
      <c r="C519" s="28"/>
      <c r="D519" s="28"/>
      <c r="E519" s="28"/>
      <c r="F519" s="28"/>
      <c r="G519" s="28"/>
      <c r="H519" s="28"/>
      <c r="I519" s="28"/>
      <c r="J519" s="28"/>
      <c r="K519" s="28"/>
      <c r="L519" s="28"/>
      <c r="M519" s="28"/>
      <c r="N519" s="28"/>
      <c r="O519" s="28"/>
      <c r="P519" s="28"/>
      <c r="Q519" s="28"/>
      <c r="R519" s="28"/>
      <c r="S519" s="28"/>
      <c r="T519" s="28"/>
    </row>
    <row r="520" spans="1:20" x14ac:dyDescent="0.35">
      <c r="A520" s="28"/>
      <c r="B520" s="28"/>
      <c r="C520" s="28"/>
      <c r="D520" s="28"/>
      <c r="E520" s="28"/>
      <c r="F520" s="28"/>
      <c r="G520" s="28"/>
      <c r="H520" s="28"/>
      <c r="I520" s="28"/>
      <c r="J520" s="28"/>
      <c r="K520" s="28"/>
      <c r="L520" s="28"/>
      <c r="M520" s="28"/>
      <c r="N520" s="28"/>
      <c r="O520" s="28"/>
      <c r="P520" s="28"/>
      <c r="Q520" s="28"/>
      <c r="R520" s="28"/>
      <c r="S520" s="28"/>
      <c r="T520" s="28"/>
    </row>
    <row r="521" spans="1:20" x14ac:dyDescent="0.35">
      <c r="A521" s="28"/>
      <c r="B521" s="28"/>
      <c r="C521" s="28"/>
      <c r="D521" s="28"/>
      <c r="E521" s="28"/>
      <c r="F521" s="28"/>
      <c r="G521" s="28"/>
      <c r="H521" s="28"/>
      <c r="I521" s="28"/>
      <c r="J521" s="28"/>
      <c r="K521" s="28"/>
      <c r="L521" s="28"/>
      <c r="M521" s="28"/>
      <c r="N521" s="28"/>
      <c r="O521" s="28"/>
      <c r="P521" s="28"/>
      <c r="Q521" s="28"/>
      <c r="R521" s="28"/>
      <c r="S521" s="28"/>
      <c r="T521" s="28"/>
    </row>
    <row r="522" spans="1:20" x14ac:dyDescent="0.35">
      <c r="A522" s="28"/>
      <c r="B522" s="28"/>
      <c r="C522" s="28"/>
      <c r="D522" s="28"/>
      <c r="E522" s="28"/>
      <c r="F522" s="28"/>
      <c r="G522" s="28"/>
      <c r="H522" s="28"/>
      <c r="I522" s="28"/>
      <c r="J522" s="28"/>
      <c r="K522" s="28"/>
      <c r="L522" s="28"/>
      <c r="M522" s="28"/>
      <c r="N522" s="28"/>
      <c r="O522" s="28"/>
      <c r="P522" s="28"/>
      <c r="Q522" s="28"/>
      <c r="R522" s="28"/>
      <c r="S522" s="28"/>
      <c r="T522" s="28"/>
    </row>
    <row r="523" spans="1:20" x14ac:dyDescent="0.35">
      <c r="A523" s="28"/>
      <c r="B523" s="28"/>
      <c r="C523" s="28"/>
      <c r="D523" s="28"/>
      <c r="E523" s="28"/>
      <c r="F523" s="28"/>
      <c r="G523" s="28"/>
      <c r="H523" s="28"/>
      <c r="I523" s="28"/>
      <c r="J523" s="28"/>
      <c r="K523" s="28"/>
      <c r="L523" s="28"/>
      <c r="M523" s="28"/>
      <c r="N523" s="28"/>
      <c r="O523" s="28"/>
      <c r="P523" s="28"/>
      <c r="Q523" s="28"/>
      <c r="R523" s="28"/>
      <c r="S523" s="28"/>
      <c r="T523" s="28"/>
    </row>
    <row r="524" spans="1:20" x14ac:dyDescent="0.35">
      <c r="A524" s="28"/>
      <c r="B524" s="28"/>
      <c r="C524" s="28"/>
      <c r="D524" s="28"/>
      <c r="E524" s="28"/>
      <c r="F524" s="28"/>
      <c r="G524" s="28"/>
      <c r="H524" s="28"/>
      <c r="I524" s="28"/>
      <c r="J524" s="28"/>
      <c r="K524" s="28"/>
      <c r="L524" s="28"/>
      <c r="M524" s="28"/>
      <c r="N524" s="28"/>
      <c r="O524" s="28"/>
      <c r="P524" s="28"/>
      <c r="Q524" s="28"/>
      <c r="R524" s="28"/>
      <c r="S524" s="28"/>
      <c r="T524" s="28"/>
    </row>
    <row r="525" spans="1:20" x14ac:dyDescent="0.35">
      <c r="A525" s="28"/>
      <c r="B525" s="28"/>
      <c r="C525" s="28"/>
      <c r="D525" s="28"/>
      <c r="E525" s="28"/>
      <c r="F525" s="28"/>
      <c r="G525" s="28"/>
      <c r="H525" s="28"/>
      <c r="I525" s="28"/>
      <c r="J525" s="28"/>
      <c r="K525" s="28"/>
      <c r="L525" s="28"/>
      <c r="M525" s="28"/>
      <c r="N525" s="28"/>
      <c r="O525" s="28"/>
      <c r="P525" s="28"/>
      <c r="Q525" s="28"/>
      <c r="R525" s="28"/>
      <c r="S525" s="28"/>
      <c r="T525" s="28"/>
    </row>
    <row r="526" spans="1:20" x14ac:dyDescent="0.35">
      <c r="A526" s="28"/>
      <c r="B526" s="28"/>
      <c r="C526" s="28"/>
      <c r="D526" s="28"/>
      <c r="E526" s="28"/>
      <c r="F526" s="28"/>
      <c r="G526" s="28"/>
      <c r="H526" s="28"/>
      <c r="I526" s="28"/>
      <c r="J526" s="28"/>
      <c r="K526" s="28"/>
      <c r="L526" s="28"/>
      <c r="M526" s="28"/>
      <c r="N526" s="28"/>
      <c r="O526" s="28"/>
      <c r="P526" s="28"/>
      <c r="Q526" s="28"/>
      <c r="R526" s="28"/>
      <c r="S526" s="28"/>
      <c r="T526" s="28"/>
    </row>
    <row r="527" spans="1:20" x14ac:dyDescent="0.35">
      <c r="A527" s="28"/>
      <c r="B527" s="28"/>
      <c r="C527" s="28"/>
      <c r="D527" s="28"/>
      <c r="E527" s="28"/>
      <c r="F527" s="28"/>
      <c r="G527" s="28"/>
      <c r="H527" s="28"/>
      <c r="I527" s="28"/>
      <c r="J527" s="28"/>
      <c r="K527" s="28"/>
      <c r="L527" s="28"/>
      <c r="M527" s="28"/>
      <c r="N527" s="28"/>
      <c r="O527" s="28"/>
      <c r="P527" s="28"/>
      <c r="Q527" s="28"/>
      <c r="R527" s="28"/>
      <c r="S527" s="28"/>
      <c r="T527" s="28"/>
    </row>
    <row r="528" spans="1:20" x14ac:dyDescent="0.35">
      <c r="A528" s="28"/>
      <c r="B528" s="28"/>
      <c r="C528" s="28"/>
      <c r="D528" s="28"/>
      <c r="E528" s="28"/>
      <c r="F528" s="28"/>
      <c r="G528" s="28"/>
      <c r="H528" s="28"/>
      <c r="I528" s="28"/>
      <c r="J528" s="28"/>
      <c r="K528" s="28"/>
      <c r="L528" s="28"/>
      <c r="M528" s="28"/>
      <c r="N528" s="28"/>
      <c r="O528" s="28"/>
      <c r="P528" s="28"/>
      <c r="Q528" s="28"/>
      <c r="R528" s="28"/>
      <c r="S528" s="28"/>
      <c r="T528" s="28"/>
    </row>
    <row r="529" spans="1:20" x14ac:dyDescent="0.35">
      <c r="A529" s="28"/>
      <c r="B529" s="28"/>
      <c r="C529" s="28"/>
      <c r="D529" s="28"/>
      <c r="E529" s="28"/>
      <c r="F529" s="28"/>
      <c r="G529" s="28"/>
      <c r="H529" s="28"/>
      <c r="I529" s="28"/>
      <c r="J529" s="28"/>
      <c r="K529" s="28"/>
      <c r="L529" s="28"/>
      <c r="M529" s="28"/>
      <c r="N529" s="28"/>
      <c r="O529" s="28"/>
      <c r="P529" s="28"/>
      <c r="Q529" s="28"/>
      <c r="R529" s="28"/>
      <c r="S529" s="28"/>
      <c r="T529" s="28"/>
    </row>
    <row r="530" spans="1:20" x14ac:dyDescent="0.35">
      <c r="A530" s="28"/>
      <c r="B530" s="28"/>
      <c r="C530" s="28"/>
      <c r="D530" s="28"/>
      <c r="E530" s="28"/>
      <c r="F530" s="28"/>
      <c r="G530" s="28"/>
      <c r="H530" s="28"/>
      <c r="I530" s="28"/>
      <c r="J530" s="28"/>
      <c r="K530" s="28"/>
      <c r="L530" s="28"/>
      <c r="M530" s="28"/>
      <c r="N530" s="28"/>
      <c r="O530" s="28"/>
      <c r="P530" s="28"/>
      <c r="Q530" s="28"/>
      <c r="R530" s="28"/>
      <c r="S530" s="28"/>
      <c r="T530" s="28"/>
    </row>
    <row r="531" spans="1:20" x14ac:dyDescent="0.35">
      <c r="A531" s="28"/>
      <c r="B531" s="28"/>
      <c r="C531" s="28"/>
      <c r="D531" s="28"/>
      <c r="E531" s="28"/>
      <c r="F531" s="28"/>
      <c r="G531" s="28"/>
      <c r="H531" s="28"/>
      <c r="I531" s="28"/>
      <c r="J531" s="28"/>
      <c r="K531" s="28"/>
      <c r="L531" s="28"/>
      <c r="M531" s="28"/>
      <c r="N531" s="28"/>
      <c r="O531" s="28"/>
      <c r="P531" s="28"/>
      <c r="Q531" s="28"/>
      <c r="R531" s="28"/>
      <c r="S531" s="28"/>
      <c r="T531" s="28"/>
    </row>
    <row r="532" spans="1:20" x14ac:dyDescent="0.35">
      <c r="A532" s="28"/>
      <c r="B532" s="28"/>
      <c r="C532" s="28"/>
      <c r="D532" s="28"/>
      <c r="E532" s="28"/>
      <c r="F532" s="28"/>
      <c r="G532" s="28"/>
      <c r="H532" s="28"/>
      <c r="I532" s="28"/>
      <c r="J532" s="28"/>
      <c r="K532" s="28"/>
      <c r="L532" s="28"/>
      <c r="M532" s="28"/>
      <c r="N532" s="28"/>
      <c r="O532" s="28"/>
      <c r="P532" s="28"/>
      <c r="Q532" s="28"/>
      <c r="R532" s="28"/>
      <c r="S532" s="28"/>
      <c r="T532" s="28"/>
    </row>
    <row r="533" spans="1:20" x14ac:dyDescent="0.35">
      <c r="A533" s="28"/>
      <c r="B533" s="28"/>
      <c r="C533" s="28"/>
      <c r="D533" s="28"/>
      <c r="E533" s="28"/>
      <c r="F533" s="28"/>
      <c r="G533" s="28"/>
      <c r="H533" s="28"/>
      <c r="I533" s="28"/>
      <c r="J533" s="28"/>
      <c r="K533" s="28"/>
      <c r="L533" s="28"/>
      <c r="M533" s="28"/>
      <c r="N533" s="28"/>
      <c r="O533" s="28"/>
      <c r="P533" s="28"/>
      <c r="Q533" s="28"/>
      <c r="R533" s="28"/>
      <c r="S533" s="28"/>
      <c r="T533" s="28"/>
    </row>
    <row r="534" spans="1:20" x14ac:dyDescent="0.35">
      <c r="A534" s="28"/>
      <c r="B534" s="28"/>
      <c r="C534" s="28"/>
      <c r="D534" s="28"/>
      <c r="E534" s="28"/>
      <c r="F534" s="28"/>
      <c r="G534" s="28"/>
      <c r="H534" s="28"/>
      <c r="I534" s="28"/>
      <c r="J534" s="28"/>
      <c r="K534" s="28"/>
      <c r="L534" s="28"/>
      <c r="M534" s="28"/>
      <c r="N534" s="28"/>
      <c r="O534" s="28"/>
      <c r="P534" s="28"/>
      <c r="Q534" s="28"/>
      <c r="R534" s="28"/>
      <c r="S534" s="28"/>
      <c r="T534" s="28"/>
    </row>
    <row r="535" spans="1:20" x14ac:dyDescent="0.35">
      <c r="A535" s="28"/>
      <c r="B535" s="28"/>
      <c r="C535" s="28"/>
      <c r="D535" s="28"/>
      <c r="E535" s="28"/>
      <c r="F535" s="28"/>
      <c r="G535" s="28"/>
      <c r="H535" s="28"/>
      <c r="I535" s="28"/>
      <c r="J535" s="28"/>
      <c r="K535" s="28"/>
      <c r="L535" s="28"/>
      <c r="M535" s="28"/>
      <c r="N535" s="28"/>
      <c r="O535" s="28"/>
      <c r="P535" s="28"/>
      <c r="Q535" s="28"/>
      <c r="R535" s="28"/>
      <c r="S535" s="28"/>
      <c r="T535" s="28"/>
    </row>
    <row r="536" spans="1:20" x14ac:dyDescent="0.35">
      <c r="A536" s="28"/>
      <c r="B536" s="28"/>
      <c r="C536" s="28"/>
      <c r="D536" s="28"/>
      <c r="E536" s="28"/>
      <c r="F536" s="28"/>
      <c r="G536" s="28"/>
      <c r="H536" s="28"/>
      <c r="I536" s="28"/>
      <c r="J536" s="28"/>
      <c r="K536" s="28"/>
      <c r="L536" s="28"/>
      <c r="M536" s="28"/>
      <c r="N536" s="28"/>
      <c r="O536" s="28"/>
      <c r="P536" s="28"/>
      <c r="Q536" s="28"/>
      <c r="R536" s="28"/>
      <c r="S536" s="28"/>
      <c r="T536" s="28"/>
    </row>
    <row r="537" spans="1:20" x14ac:dyDescent="0.35">
      <c r="A537" s="28"/>
      <c r="B537" s="28"/>
      <c r="C537" s="28"/>
      <c r="D537" s="28"/>
      <c r="E537" s="28"/>
      <c r="F537" s="28"/>
      <c r="G537" s="28"/>
      <c r="H537" s="28"/>
      <c r="I537" s="28"/>
      <c r="J537" s="28"/>
      <c r="K537" s="28"/>
      <c r="L537" s="28"/>
      <c r="M537" s="28"/>
      <c r="N537" s="28"/>
      <c r="O537" s="28"/>
      <c r="P537" s="28"/>
      <c r="Q537" s="28"/>
      <c r="R537" s="28"/>
      <c r="S537" s="28"/>
      <c r="T537" s="28"/>
    </row>
    <row r="538" spans="1:20" x14ac:dyDescent="0.35">
      <c r="A538" s="28"/>
      <c r="B538" s="28"/>
      <c r="C538" s="28"/>
      <c r="D538" s="28"/>
      <c r="E538" s="28"/>
      <c r="F538" s="28"/>
      <c r="G538" s="28"/>
      <c r="H538" s="28"/>
      <c r="I538" s="28"/>
      <c r="J538" s="28"/>
      <c r="K538" s="28"/>
      <c r="L538" s="28"/>
      <c r="M538" s="28"/>
      <c r="N538" s="28"/>
      <c r="O538" s="28"/>
      <c r="P538" s="28"/>
      <c r="Q538" s="28"/>
      <c r="R538" s="28"/>
      <c r="S538" s="28"/>
      <c r="T538" s="28"/>
    </row>
    <row r="539" spans="1:20" x14ac:dyDescent="0.35">
      <c r="A539" s="28"/>
      <c r="B539" s="28"/>
      <c r="C539" s="28"/>
      <c r="D539" s="28"/>
      <c r="E539" s="28"/>
      <c r="F539" s="28"/>
      <c r="G539" s="28"/>
      <c r="H539" s="28"/>
      <c r="I539" s="28"/>
      <c r="J539" s="28"/>
      <c r="K539" s="28"/>
      <c r="L539" s="28"/>
      <c r="M539" s="28"/>
      <c r="N539" s="28"/>
      <c r="O539" s="28"/>
      <c r="P539" s="28"/>
      <c r="Q539" s="28"/>
      <c r="R539" s="28"/>
      <c r="S539" s="28"/>
      <c r="T539" s="28"/>
    </row>
    <row r="540" spans="1:20" x14ac:dyDescent="0.35">
      <c r="A540" s="28"/>
      <c r="B540" s="28"/>
      <c r="C540" s="28"/>
      <c r="D540" s="28"/>
      <c r="E540" s="28"/>
      <c r="F540" s="28"/>
      <c r="G540" s="28"/>
      <c r="H540" s="28"/>
      <c r="I540" s="28"/>
      <c r="J540" s="28"/>
      <c r="K540" s="28"/>
      <c r="L540" s="28"/>
      <c r="M540" s="28"/>
      <c r="N540" s="28"/>
      <c r="O540" s="28"/>
      <c r="P540" s="28"/>
      <c r="Q540" s="28"/>
      <c r="R540" s="28"/>
      <c r="S540" s="28"/>
      <c r="T540" s="28"/>
    </row>
    <row r="541" spans="1:20" x14ac:dyDescent="0.35">
      <c r="A541" s="28"/>
      <c r="B541" s="28"/>
      <c r="C541" s="28"/>
      <c r="D541" s="28"/>
      <c r="E541" s="28"/>
      <c r="F541" s="28"/>
      <c r="G541" s="28"/>
      <c r="H541" s="28"/>
      <c r="I541" s="28"/>
      <c r="J541" s="28"/>
      <c r="K541" s="28"/>
      <c r="L541" s="28"/>
      <c r="M541" s="28"/>
      <c r="N541" s="28"/>
      <c r="O541" s="28"/>
      <c r="P541" s="28"/>
      <c r="Q541" s="28"/>
      <c r="R541" s="28"/>
      <c r="S541" s="28"/>
      <c r="T541" s="28"/>
    </row>
    <row r="542" spans="1:20" x14ac:dyDescent="0.35">
      <c r="A542" s="28"/>
      <c r="B542" s="28"/>
      <c r="C542" s="28"/>
      <c r="D542" s="28"/>
      <c r="E542" s="28"/>
      <c r="F542" s="28"/>
      <c r="G542" s="28"/>
      <c r="H542" s="28"/>
      <c r="I542" s="28"/>
      <c r="J542" s="28"/>
      <c r="K542" s="28"/>
      <c r="L542" s="28"/>
      <c r="M542" s="28"/>
      <c r="N542" s="28"/>
      <c r="O542" s="28"/>
      <c r="P542" s="28"/>
      <c r="Q542" s="28"/>
      <c r="R542" s="28"/>
      <c r="S542" s="28"/>
      <c r="T542" s="28"/>
    </row>
    <row r="543" spans="1:20" x14ac:dyDescent="0.35">
      <c r="A543" s="28"/>
      <c r="B543" s="28"/>
      <c r="C543" s="28"/>
      <c r="D543" s="28"/>
      <c r="E543" s="28"/>
      <c r="F543" s="28"/>
      <c r="G543" s="28"/>
      <c r="H543" s="28"/>
      <c r="I543" s="28"/>
      <c r="J543" s="28"/>
      <c r="K543" s="28"/>
      <c r="L543" s="28"/>
      <c r="M543" s="28"/>
      <c r="N543" s="28"/>
      <c r="O543" s="28"/>
      <c r="P543" s="28"/>
      <c r="Q543" s="28"/>
      <c r="R543" s="28"/>
      <c r="S543" s="28"/>
      <c r="T543" s="28"/>
    </row>
    <row r="544" spans="1:20" x14ac:dyDescent="0.35">
      <c r="A544" s="28"/>
      <c r="B544" s="28"/>
      <c r="C544" s="28"/>
      <c r="D544" s="28"/>
      <c r="E544" s="28"/>
      <c r="F544" s="28"/>
      <c r="G544" s="28"/>
      <c r="H544" s="28"/>
      <c r="I544" s="28"/>
      <c r="J544" s="28"/>
      <c r="K544" s="28"/>
      <c r="L544" s="28"/>
      <c r="M544" s="28"/>
      <c r="N544" s="28"/>
      <c r="O544" s="28"/>
      <c r="P544" s="28"/>
      <c r="Q544" s="28"/>
      <c r="R544" s="28"/>
      <c r="S544" s="28"/>
      <c r="T544" s="28"/>
    </row>
    <row r="545" spans="1:20" x14ac:dyDescent="0.35">
      <c r="A545" s="28"/>
      <c r="B545" s="28"/>
      <c r="C545" s="28"/>
      <c r="D545" s="28"/>
      <c r="E545" s="28"/>
      <c r="F545" s="28"/>
      <c r="G545" s="28"/>
      <c r="H545" s="28"/>
      <c r="I545" s="28"/>
      <c r="J545" s="28"/>
      <c r="K545" s="28"/>
      <c r="L545" s="28"/>
      <c r="M545" s="28"/>
      <c r="N545" s="28"/>
      <c r="O545" s="28"/>
      <c r="P545" s="28"/>
      <c r="Q545" s="28"/>
      <c r="R545" s="28"/>
      <c r="S545" s="28"/>
      <c r="T545" s="28"/>
    </row>
    <row r="546" spans="1:20" x14ac:dyDescent="0.35">
      <c r="A546" s="28"/>
      <c r="B546" s="28"/>
      <c r="C546" s="28"/>
      <c r="D546" s="28"/>
      <c r="E546" s="28"/>
      <c r="F546" s="28"/>
      <c r="G546" s="28"/>
      <c r="H546" s="28"/>
      <c r="I546" s="28"/>
      <c r="J546" s="28"/>
      <c r="K546" s="28"/>
      <c r="L546" s="28"/>
      <c r="M546" s="28"/>
      <c r="N546" s="28"/>
      <c r="O546" s="28"/>
      <c r="P546" s="28"/>
      <c r="Q546" s="28"/>
      <c r="R546" s="28"/>
      <c r="S546" s="28"/>
      <c r="T546" s="28"/>
    </row>
    <row r="547" spans="1:20" x14ac:dyDescent="0.35">
      <c r="A547" s="28"/>
      <c r="B547" s="28"/>
      <c r="C547" s="28"/>
      <c r="D547" s="28"/>
      <c r="E547" s="28"/>
      <c r="F547" s="28"/>
      <c r="G547" s="28"/>
      <c r="H547" s="28"/>
      <c r="I547" s="28"/>
      <c r="J547" s="28"/>
      <c r="K547" s="28"/>
      <c r="L547" s="28"/>
      <c r="M547" s="28"/>
      <c r="N547" s="28"/>
      <c r="O547" s="28"/>
      <c r="P547" s="28"/>
      <c r="Q547" s="28"/>
      <c r="R547" s="28"/>
      <c r="S547" s="28"/>
      <c r="T547" s="28"/>
    </row>
    <row r="548" spans="1:20" x14ac:dyDescent="0.35">
      <c r="A548" s="28"/>
      <c r="B548" s="28"/>
      <c r="C548" s="28"/>
      <c r="D548" s="28"/>
      <c r="E548" s="28"/>
      <c r="F548" s="28"/>
      <c r="G548" s="28"/>
      <c r="H548" s="28"/>
      <c r="I548" s="28"/>
      <c r="J548" s="28"/>
      <c r="K548" s="28"/>
      <c r="L548" s="28"/>
      <c r="M548" s="28"/>
      <c r="N548" s="28"/>
      <c r="O548" s="28"/>
      <c r="P548" s="28"/>
      <c r="Q548" s="28"/>
      <c r="R548" s="28"/>
      <c r="S548" s="28"/>
      <c r="T548" s="28"/>
    </row>
    <row r="549" spans="1:20" x14ac:dyDescent="0.35">
      <c r="A549" s="28"/>
      <c r="B549" s="28"/>
      <c r="C549" s="28"/>
      <c r="D549" s="28"/>
      <c r="E549" s="28"/>
      <c r="F549" s="28"/>
      <c r="G549" s="28"/>
      <c r="H549" s="28"/>
      <c r="I549" s="28"/>
      <c r="J549" s="28"/>
      <c r="K549" s="28"/>
      <c r="L549" s="28"/>
      <c r="M549" s="28"/>
      <c r="N549" s="28"/>
      <c r="O549" s="28"/>
      <c r="P549" s="28"/>
      <c r="Q549" s="28"/>
      <c r="R549" s="28"/>
      <c r="S549" s="28"/>
      <c r="T549" s="28"/>
    </row>
    <row r="550" spans="1:20" x14ac:dyDescent="0.35">
      <c r="A550" s="28"/>
      <c r="B550" s="28"/>
      <c r="C550" s="28"/>
      <c r="D550" s="28"/>
      <c r="E550" s="28"/>
      <c r="F550" s="28"/>
      <c r="G550" s="28"/>
      <c r="H550" s="28"/>
      <c r="I550" s="28"/>
      <c r="J550" s="28"/>
      <c r="K550" s="28"/>
      <c r="L550" s="28"/>
      <c r="M550" s="28"/>
      <c r="N550" s="28"/>
      <c r="O550" s="28"/>
      <c r="P550" s="28"/>
      <c r="Q550" s="28"/>
      <c r="R550" s="28"/>
      <c r="S550" s="28"/>
      <c r="T550" s="28"/>
    </row>
    <row r="551" spans="1:20" x14ac:dyDescent="0.35">
      <c r="A551" s="28"/>
      <c r="B551" s="28"/>
      <c r="C551" s="28"/>
      <c r="D551" s="28"/>
      <c r="E551" s="28"/>
      <c r="F551" s="28"/>
      <c r="G551" s="28"/>
      <c r="H551" s="28"/>
      <c r="I551" s="28"/>
      <c r="J551" s="28"/>
      <c r="K551" s="28"/>
      <c r="L551" s="28"/>
      <c r="M551" s="28"/>
      <c r="N551" s="28"/>
      <c r="O551" s="28"/>
      <c r="P551" s="28"/>
      <c r="Q551" s="28"/>
      <c r="R551" s="28"/>
      <c r="S551" s="28"/>
      <c r="T551" s="28"/>
    </row>
    <row r="552" spans="1:20" x14ac:dyDescent="0.35">
      <c r="A552" s="28"/>
      <c r="B552" s="28"/>
      <c r="C552" s="28"/>
      <c r="D552" s="28"/>
      <c r="E552" s="28"/>
      <c r="F552" s="28"/>
      <c r="G552" s="28"/>
      <c r="H552" s="28"/>
      <c r="I552" s="28"/>
      <c r="J552" s="28"/>
      <c r="K552" s="28"/>
      <c r="L552" s="28"/>
      <c r="M552" s="28"/>
      <c r="N552" s="28"/>
      <c r="O552" s="28"/>
      <c r="P552" s="28"/>
      <c r="Q552" s="28"/>
      <c r="R552" s="28"/>
      <c r="S552" s="28"/>
      <c r="T552" s="28"/>
    </row>
    <row r="553" spans="1:20" x14ac:dyDescent="0.35">
      <c r="A553" s="28"/>
      <c r="B553" s="28"/>
      <c r="C553" s="28"/>
      <c r="D553" s="28"/>
      <c r="E553" s="28"/>
      <c r="F553" s="28"/>
      <c r="G553" s="28"/>
      <c r="H553" s="28"/>
      <c r="I553" s="28"/>
      <c r="J553" s="28"/>
      <c r="K553" s="28"/>
      <c r="L553" s="28"/>
      <c r="M553" s="28"/>
      <c r="N553" s="28"/>
      <c r="O553" s="28"/>
      <c r="P553" s="28"/>
      <c r="Q553" s="28"/>
      <c r="R553" s="28"/>
      <c r="S553" s="28"/>
      <c r="T553" s="28"/>
    </row>
    <row r="554" spans="1:20" x14ac:dyDescent="0.35">
      <c r="A554" s="28"/>
      <c r="B554" s="28"/>
      <c r="C554" s="28"/>
      <c r="D554" s="28"/>
      <c r="E554" s="28"/>
      <c r="F554" s="28"/>
      <c r="G554" s="28"/>
      <c r="H554" s="28"/>
      <c r="I554" s="28"/>
      <c r="J554" s="28"/>
      <c r="K554" s="28"/>
      <c r="L554" s="28"/>
      <c r="M554" s="28"/>
      <c r="N554" s="28"/>
      <c r="O554" s="28"/>
      <c r="P554" s="28"/>
      <c r="Q554" s="28"/>
      <c r="R554" s="28"/>
      <c r="S554" s="28"/>
      <c r="T554" s="28"/>
    </row>
    <row r="555" spans="1:20" x14ac:dyDescent="0.35">
      <c r="A555" s="28"/>
      <c r="B555" s="28"/>
      <c r="C555" s="28"/>
      <c r="D555" s="28"/>
      <c r="E555" s="28"/>
      <c r="F555" s="28"/>
      <c r="G555" s="28"/>
      <c r="H555" s="28"/>
      <c r="I555" s="28"/>
      <c r="J555" s="28"/>
      <c r="K555" s="28"/>
      <c r="L555" s="28"/>
      <c r="M555" s="28"/>
      <c r="N555" s="28"/>
      <c r="O555" s="28"/>
      <c r="P555" s="28"/>
      <c r="Q555" s="28"/>
      <c r="R555" s="28"/>
      <c r="S555" s="28"/>
      <c r="T555" s="28"/>
    </row>
    <row r="556" spans="1:20" x14ac:dyDescent="0.35">
      <c r="A556" s="28"/>
      <c r="B556" s="28"/>
      <c r="C556" s="28"/>
      <c r="D556" s="28"/>
      <c r="E556" s="28"/>
      <c r="F556" s="28"/>
      <c r="G556" s="28"/>
      <c r="H556" s="28"/>
      <c r="I556" s="28"/>
      <c r="J556" s="28"/>
      <c r="K556" s="28"/>
      <c r="L556" s="28"/>
      <c r="M556" s="28"/>
      <c r="N556" s="28"/>
      <c r="O556" s="28"/>
      <c r="P556" s="28"/>
      <c r="Q556" s="28"/>
      <c r="R556" s="28"/>
      <c r="S556" s="28"/>
      <c r="T556" s="28"/>
    </row>
    <row r="557" spans="1:20" x14ac:dyDescent="0.35">
      <c r="A557" s="28"/>
      <c r="B557" s="28"/>
      <c r="C557" s="28"/>
      <c r="D557" s="28"/>
      <c r="E557" s="28"/>
      <c r="F557" s="28"/>
      <c r="G557" s="28"/>
      <c r="H557" s="28"/>
      <c r="I557" s="28"/>
      <c r="J557" s="28"/>
      <c r="K557" s="28"/>
      <c r="L557" s="28"/>
      <c r="M557" s="28"/>
      <c r="N557" s="28"/>
      <c r="O557" s="28"/>
      <c r="P557" s="28"/>
      <c r="Q557" s="28"/>
      <c r="R557" s="28"/>
      <c r="S557" s="28"/>
      <c r="T557" s="28"/>
    </row>
    <row r="558" spans="1:20" x14ac:dyDescent="0.35">
      <c r="A558" s="28"/>
      <c r="B558" s="28"/>
      <c r="C558" s="28"/>
      <c r="D558" s="28"/>
      <c r="E558" s="28"/>
      <c r="F558" s="28"/>
      <c r="G558" s="28"/>
      <c r="H558" s="28"/>
      <c r="I558" s="28"/>
      <c r="J558" s="28"/>
      <c r="K558" s="28"/>
      <c r="L558" s="28"/>
      <c r="M558" s="28"/>
      <c r="N558" s="28"/>
      <c r="O558" s="28"/>
      <c r="P558" s="28"/>
      <c r="Q558" s="28"/>
      <c r="R558" s="28"/>
      <c r="S558" s="28"/>
      <c r="T558" s="28"/>
    </row>
    <row r="559" spans="1:20" x14ac:dyDescent="0.35">
      <c r="A559" s="28"/>
      <c r="B559" s="28"/>
      <c r="C559" s="28"/>
      <c r="D559" s="28"/>
      <c r="E559" s="28"/>
      <c r="F559" s="28"/>
      <c r="G559" s="28"/>
      <c r="H559" s="28"/>
      <c r="I559" s="28"/>
      <c r="J559" s="28"/>
      <c r="K559" s="28"/>
      <c r="L559" s="28"/>
      <c r="M559" s="28"/>
      <c r="N559" s="28"/>
      <c r="O559" s="28"/>
      <c r="P559" s="28"/>
      <c r="Q559" s="28"/>
      <c r="R559" s="28"/>
      <c r="S559" s="28"/>
      <c r="T559" s="28"/>
    </row>
    <row r="560" spans="1:20" x14ac:dyDescent="0.35">
      <c r="A560" s="28"/>
      <c r="B560" s="28"/>
      <c r="C560" s="28"/>
      <c r="D560" s="28"/>
      <c r="E560" s="28"/>
      <c r="F560" s="28"/>
      <c r="G560" s="28"/>
      <c r="H560" s="28"/>
      <c r="I560" s="28"/>
      <c r="J560" s="28"/>
      <c r="K560" s="28"/>
      <c r="L560" s="28"/>
      <c r="M560" s="28"/>
      <c r="N560" s="28"/>
      <c r="O560" s="28"/>
      <c r="P560" s="28"/>
      <c r="Q560" s="28"/>
      <c r="R560" s="28"/>
      <c r="S560" s="28"/>
      <c r="T560" s="28"/>
    </row>
    <row r="561" spans="1:20" x14ac:dyDescent="0.35">
      <c r="A561" s="28"/>
      <c r="B561" s="28"/>
      <c r="C561" s="28"/>
      <c r="D561" s="28"/>
      <c r="E561" s="28"/>
      <c r="F561" s="28"/>
      <c r="G561" s="28"/>
      <c r="H561" s="28"/>
      <c r="I561" s="28"/>
      <c r="J561" s="28"/>
      <c r="K561" s="28"/>
      <c r="L561" s="28"/>
      <c r="M561" s="28"/>
      <c r="N561" s="28"/>
      <c r="O561" s="28"/>
      <c r="P561" s="28"/>
      <c r="Q561" s="28"/>
      <c r="R561" s="28"/>
      <c r="S561" s="28"/>
      <c r="T561" s="28"/>
    </row>
    <row r="562" spans="1:20" x14ac:dyDescent="0.35">
      <c r="A562" s="28"/>
      <c r="B562" s="28"/>
      <c r="C562" s="28"/>
      <c r="D562" s="28"/>
      <c r="E562" s="28"/>
      <c r="F562" s="28"/>
      <c r="G562" s="28"/>
      <c r="H562" s="28"/>
      <c r="I562" s="28"/>
      <c r="J562" s="28"/>
      <c r="K562" s="28"/>
      <c r="L562" s="28"/>
      <c r="M562" s="28"/>
      <c r="N562" s="28"/>
      <c r="O562" s="28"/>
      <c r="P562" s="28"/>
      <c r="Q562" s="28"/>
      <c r="R562" s="28"/>
      <c r="S562" s="28"/>
      <c r="T562" s="28"/>
    </row>
    <row r="563" spans="1:20" x14ac:dyDescent="0.35">
      <c r="A563" s="28"/>
      <c r="B563" s="28"/>
      <c r="C563" s="28"/>
      <c r="D563" s="28"/>
      <c r="E563" s="28"/>
      <c r="F563" s="28"/>
      <c r="G563" s="28"/>
      <c r="H563" s="28"/>
      <c r="I563" s="28"/>
      <c r="J563" s="28"/>
      <c r="K563" s="28"/>
      <c r="L563" s="28"/>
      <c r="M563" s="28"/>
      <c r="N563" s="28"/>
      <c r="O563" s="28"/>
      <c r="P563" s="28"/>
      <c r="Q563" s="28"/>
      <c r="R563" s="28"/>
      <c r="S563" s="28"/>
      <c r="T563" s="28"/>
    </row>
    <row r="564" spans="1:20" x14ac:dyDescent="0.35">
      <c r="A564" s="28"/>
      <c r="B564" s="28"/>
      <c r="C564" s="28"/>
      <c r="D564" s="28"/>
      <c r="E564" s="28"/>
      <c r="F564" s="28"/>
      <c r="G564" s="28"/>
      <c r="H564" s="28"/>
      <c r="I564" s="28"/>
      <c r="J564" s="28"/>
      <c r="K564" s="28"/>
      <c r="L564" s="28"/>
      <c r="M564" s="28"/>
      <c r="N564" s="28"/>
      <c r="O564" s="28"/>
      <c r="P564" s="28"/>
      <c r="Q564" s="28"/>
      <c r="R564" s="28"/>
      <c r="S564" s="28"/>
      <c r="T564" s="28"/>
    </row>
    <row r="565" spans="1:20" x14ac:dyDescent="0.35">
      <c r="A565" s="28"/>
      <c r="B565" s="28"/>
      <c r="C565" s="28"/>
      <c r="D565" s="28"/>
      <c r="E565" s="28"/>
      <c r="F565" s="28"/>
      <c r="G565" s="28"/>
      <c r="H565" s="28"/>
      <c r="I565" s="28"/>
      <c r="J565" s="28"/>
      <c r="K565" s="28"/>
      <c r="L565" s="28"/>
      <c r="M565" s="28"/>
      <c r="N565" s="28"/>
      <c r="O565" s="28"/>
      <c r="P565" s="28"/>
      <c r="Q565" s="28"/>
      <c r="R565" s="28"/>
      <c r="S565" s="28"/>
      <c r="T565" s="28"/>
    </row>
    <row r="566" spans="1:20" x14ac:dyDescent="0.35">
      <c r="A566" s="28"/>
      <c r="B566" s="28"/>
      <c r="C566" s="28"/>
      <c r="D566" s="28"/>
      <c r="E566" s="28"/>
      <c r="F566" s="28"/>
      <c r="G566" s="28"/>
      <c r="H566" s="28"/>
      <c r="I566" s="28"/>
      <c r="J566" s="28"/>
      <c r="K566" s="28"/>
      <c r="L566" s="28"/>
      <c r="M566" s="28"/>
      <c r="N566" s="28"/>
      <c r="O566" s="28"/>
      <c r="P566" s="28"/>
      <c r="Q566" s="28"/>
      <c r="R566" s="28"/>
      <c r="S566" s="28"/>
      <c r="T566" s="28"/>
    </row>
    <row r="567" spans="1:20" x14ac:dyDescent="0.35">
      <c r="A567" s="28"/>
      <c r="B567" s="28"/>
      <c r="C567" s="28"/>
      <c r="D567" s="28"/>
      <c r="E567" s="28"/>
      <c r="F567" s="28"/>
      <c r="G567" s="28"/>
      <c r="H567" s="28"/>
      <c r="I567" s="28"/>
      <c r="J567" s="28"/>
      <c r="K567" s="28"/>
      <c r="L567" s="28"/>
      <c r="M567" s="28"/>
      <c r="N567" s="28"/>
      <c r="O567" s="28"/>
      <c r="P567" s="28"/>
      <c r="Q567" s="28"/>
      <c r="R567" s="28"/>
      <c r="S567" s="28"/>
      <c r="T567" s="28"/>
    </row>
    <row r="568" spans="1:20" x14ac:dyDescent="0.35">
      <c r="A568" s="28"/>
      <c r="B568" s="28"/>
      <c r="C568" s="28"/>
      <c r="D568" s="28"/>
      <c r="E568" s="28"/>
      <c r="F568" s="28"/>
      <c r="G568" s="28"/>
      <c r="H568" s="28"/>
      <c r="I568" s="28"/>
      <c r="J568" s="28"/>
      <c r="K568" s="28"/>
      <c r="L568" s="28"/>
      <c r="M568" s="28"/>
      <c r="N568" s="28"/>
      <c r="O568" s="28"/>
      <c r="P568" s="28"/>
      <c r="Q568" s="28"/>
      <c r="R568" s="28"/>
      <c r="S568" s="28"/>
      <c r="T568" s="28"/>
    </row>
    <row r="569" spans="1:20" x14ac:dyDescent="0.35">
      <c r="A569" s="28"/>
      <c r="B569" s="28"/>
      <c r="C569" s="28"/>
      <c r="D569" s="28"/>
      <c r="E569" s="28"/>
      <c r="F569" s="28"/>
      <c r="G569" s="28"/>
      <c r="H569" s="28"/>
      <c r="I569" s="28"/>
      <c r="J569" s="28"/>
      <c r="K569" s="28"/>
      <c r="L569" s="28"/>
      <c r="M569" s="28"/>
      <c r="N569" s="28"/>
      <c r="O569" s="28"/>
      <c r="P569" s="28"/>
      <c r="Q569" s="28"/>
      <c r="R569" s="28"/>
      <c r="S569" s="28"/>
      <c r="T569" s="28"/>
    </row>
    <row r="570" spans="1:20" x14ac:dyDescent="0.35">
      <c r="A570" s="28"/>
      <c r="B570" s="28"/>
      <c r="C570" s="28"/>
      <c r="D570" s="28"/>
      <c r="E570" s="28"/>
      <c r="F570" s="28"/>
      <c r="G570" s="28"/>
      <c r="H570" s="28"/>
      <c r="I570" s="28"/>
      <c r="J570" s="28"/>
      <c r="K570" s="28"/>
      <c r="L570" s="28"/>
      <c r="M570" s="28"/>
      <c r="N570" s="28"/>
      <c r="O570" s="28"/>
      <c r="P570" s="28"/>
      <c r="Q570" s="28"/>
      <c r="R570" s="28"/>
      <c r="S570" s="28"/>
      <c r="T570" s="28"/>
    </row>
    <row r="571" spans="1:20" x14ac:dyDescent="0.35">
      <c r="A571" s="28"/>
      <c r="B571" s="28"/>
      <c r="C571" s="28"/>
      <c r="D571" s="28"/>
      <c r="E571" s="28"/>
      <c r="F571" s="28"/>
      <c r="G571" s="28"/>
      <c r="H571" s="28"/>
      <c r="I571" s="28"/>
      <c r="J571" s="28"/>
      <c r="K571" s="28"/>
      <c r="L571" s="28"/>
      <c r="M571" s="28"/>
      <c r="N571" s="28"/>
      <c r="O571" s="28"/>
      <c r="P571" s="28"/>
      <c r="Q571" s="28"/>
      <c r="R571" s="28"/>
      <c r="S571" s="28"/>
      <c r="T571" s="28"/>
    </row>
    <row r="572" spans="1:20" x14ac:dyDescent="0.35">
      <c r="A572" s="28"/>
      <c r="B572" s="28"/>
      <c r="C572" s="28"/>
      <c r="D572" s="28"/>
      <c r="E572" s="28"/>
      <c r="F572" s="28"/>
      <c r="G572" s="28"/>
      <c r="H572" s="28"/>
      <c r="I572" s="28"/>
      <c r="J572" s="28"/>
      <c r="K572" s="28"/>
      <c r="L572" s="28"/>
      <c r="M572" s="28"/>
      <c r="N572" s="28"/>
      <c r="O572" s="28"/>
      <c r="P572" s="28"/>
      <c r="Q572" s="28"/>
      <c r="R572" s="28"/>
      <c r="S572" s="28"/>
      <c r="T572" s="28"/>
    </row>
    <row r="573" spans="1:20" x14ac:dyDescent="0.35">
      <c r="A573" s="28"/>
      <c r="B573" s="28"/>
      <c r="C573" s="28"/>
      <c r="D573" s="28"/>
      <c r="E573" s="28"/>
      <c r="F573" s="28"/>
      <c r="G573" s="28"/>
      <c r="H573" s="28"/>
      <c r="I573" s="28"/>
      <c r="J573" s="28"/>
      <c r="K573" s="28"/>
      <c r="L573" s="28"/>
      <c r="M573" s="28"/>
      <c r="N573" s="28"/>
      <c r="O573" s="28"/>
      <c r="P573" s="28"/>
      <c r="Q573" s="28"/>
      <c r="R573" s="28"/>
      <c r="S573" s="28"/>
      <c r="T573" s="28"/>
    </row>
    <row r="574" spans="1:20" x14ac:dyDescent="0.35">
      <c r="A574" s="28"/>
      <c r="B574" s="28"/>
      <c r="C574" s="28"/>
      <c r="D574" s="28"/>
      <c r="E574" s="28"/>
      <c r="F574" s="28"/>
      <c r="G574" s="28"/>
      <c r="H574" s="28"/>
      <c r="I574" s="28"/>
      <c r="J574" s="28"/>
      <c r="K574" s="28"/>
      <c r="L574" s="28"/>
      <c r="M574" s="28"/>
      <c r="N574" s="28"/>
      <c r="O574" s="28"/>
      <c r="P574" s="28"/>
      <c r="Q574" s="28"/>
      <c r="R574" s="28"/>
      <c r="S574" s="28"/>
      <c r="T574" s="28"/>
    </row>
    <row r="575" spans="1:20" x14ac:dyDescent="0.35">
      <c r="A575" s="28"/>
      <c r="B575" s="28"/>
      <c r="C575" s="28"/>
      <c r="D575" s="28"/>
      <c r="E575" s="28"/>
      <c r="F575" s="28"/>
      <c r="G575" s="28"/>
      <c r="H575" s="28"/>
      <c r="I575" s="28"/>
      <c r="J575" s="28"/>
      <c r="K575" s="28"/>
      <c r="L575" s="28"/>
      <c r="M575" s="28"/>
      <c r="N575" s="28"/>
      <c r="O575" s="28"/>
      <c r="P575" s="28"/>
      <c r="Q575" s="28"/>
      <c r="R575" s="28"/>
      <c r="S575" s="28"/>
      <c r="T575" s="28"/>
    </row>
    <row r="576" spans="1:20" x14ac:dyDescent="0.35">
      <c r="A576" s="28"/>
      <c r="B576" s="28"/>
      <c r="C576" s="28"/>
      <c r="D576" s="28"/>
      <c r="E576" s="28"/>
      <c r="F576" s="28"/>
      <c r="G576" s="28"/>
      <c r="H576" s="28"/>
      <c r="I576" s="28"/>
      <c r="J576" s="28"/>
      <c r="K576" s="28"/>
      <c r="L576" s="28"/>
      <c r="M576" s="28"/>
      <c r="N576" s="28"/>
      <c r="O576" s="28"/>
      <c r="P576" s="28"/>
      <c r="Q576" s="28"/>
      <c r="R576" s="28"/>
      <c r="S576" s="28"/>
      <c r="T576" s="28"/>
    </row>
    <row r="577" spans="1:20" x14ac:dyDescent="0.35">
      <c r="A577" s="28"/>
      <c r="B577" s="28"/>
      <c r="C577" s="28"/>
      <c r="D577" s="28"/>
      <c r="E577" s="28"/>
      <c r="F577" s="28"/>
      <c r="G577" s="28"/>
      <c r="H577" s="28"/>
      <c r="I577" s="28"/>
      <c r="J577" s="28"/>
      <c r="K577" s="28"/>
      <c r="L577" s="28"/>
      <c r="M577" s="28"/>
      <c r="N577" s="28"/>
      <c r="O577" s="28"/>
      <c r="P577" s="28"/>
      <c r="Q577" s="28"/>
      <c r="R577" s="28"/>
      <c r="S577" s="28"/>
      <c r="T577" s="28"/>
    </row>
    <row r="578" spans="1:20" x14ac:dyDescent="0.35">
      <c r="A578" s="28"/>
      <c r="B578" s="28"/>
      <c r="C578" s="28"/>
      <c r="D578" s="28"/>
      <c r="E578" s="28"/>
      <c r="F578" s="28"/>
      <c r="G578" s="28"/>
      <c r="H578" s="28"/>
      <c r="I578" s="28"/>
      <c r="J578" s="28"/>
      <c r="K578" s="28"/>
      <c r="L578" s="28"/>
      <c r="M578" s="28"/>
      <c r="N578" s="28"/>
      <c r="O578" s="28"/>
      <c r="P578" s="28"/>
      <c r="Q578" s="28"/>
      <c r="R578" s="28"/>
      <c r="S578" s="28"/>
      <c r="T578" s="28"/>
    </row>
    <row r="579" spans="1:20" x14ac:dyDescent="0.35">
      <c r="A579" s="28"/>
      <c r="B579" s="28"/>
      <c r="C579" s="28"/>
      <c r="D579" s="28"/>
      <c r="E579" s="28"/>
      <c r="F579" s="28"/>
      <c r="G579" s="28"/>
      <c r="H579" s="28"/>
      <c r="I579" s="28"/>
      <c r="J579" s="28"/>
      <c r="K579" s="28"/>
      <c r="L579" s="28"/>
      <c r="M579" s="28"/>
      <c r="N579" s="28"/>
      <c r="O579" s="28"/>
      <c r="P579" s="28"/>
      <c r="Q579" s="28"/>
      <c r="R579" s="28"/>
      <c r="S579" s="28"/>
      <c r="T579" s="28"/>
    </row>
    <row r="580" spans="1:20" x14ac:dyDescent="0.35">
      <c r="A580" s="28"/>
      <c r="B580" s="28"/>
      <c r="C580" s="28"/>
      <c r="D580" s="28"/>
      <c r="E580" s="28"/>
      <c r="F580" s="28"/>
      <c r="G580" s="28"/>
      <c r="H580" s="28"/>
      <c r="I580" s="28"/>
      <c r="J580" s="28"/>
      <c r="K580" s="28"/>
      <c r="L580" s="28"/>
      <c r="M580" s="28"/>
      <c r="N580" s="28"/>
      <c r="O580" s="28"/>
      <c r="P580" s="28"/>
      <c r="Q580" s="28"/>
      <c r="R580" s="28"/>
      <c r="S580" s="28"/>
      <c r="T580" s="28"/>
    </row>
    <row r="581" spans="1:20" x14ac:dyDescent="0.35">
      <c r="A581" s="28"/>
      <c r="B581" s="28"/>
      <c r="C581" s="28"/>
      <c r="D581" s="28"/>
      <c r="E581" s="28"/>
      <c r="F581" s="28"/>
      <c r="G581" s="28"/>
      <c r="H581" s="28"/>
      <c r="I581" s="28"/>
      <c r="J581" s="28"/>
      <c r="K581" s="28"/>
      <c r="L581" s="28"/>
      <c r="M581" s="28"/>
      <c r="N581" s="28"/>
      <c r="O581" s="28"/>
      <c r="P581" s="28"/>
      <c r="Q581" s="28"/>
      <c r="R581" s="28"/>
      <c r="S581" s="28"/>
      <c r="T581" s="28"/>
    </row>
    <row r="582" spans="1:20" x14ac:dyDescent="0.35">
      <c r="A582" s="28"/>
      <c r="B582" s="28"/>
      <c r="C582" s="28"/>
      <c r="D582" s="28"/>
      <c r="E582" s="28"/>
      <c r="F582" s="28"/>
      <c r="G582" s="28"/>
      <c r="H582" s="28"/>
      <c r="I582" s="28"/>
      <c r="J582" s="28"/>
      <c r="K582" s="28"/>
      <c r="L582" s="28"/>
      <c r="M582" s="28"/>
      <c r="N582" s="28"/>
      <c r="O582" s="28"/>
      <c r="P582" s="28"/>
      <c r="Q582" s="28"/>
      <c r="R582" s="28"/>
      <c r="S582" s="28"/>
      <c r="T582" s="28"/>
    </row>
    <row r="583" spans="1:20" x14ac:dyDescent="0.35">
      <c r="A583" s="28"/>
      <c r="B583" s="28"/>
      <c r="C583" s="28"/>
      <c r="D583" s="28"/>
      <c r="E583" s="28"/>
      <c r="F583" s="28"/>
      <c r="G583" s="28"/>
      <c r="H583" s="28"/>
      <c r="I583" s="28"/>
      <c r="J583" s="28"/>
      <c r="K583" s="28"/>
      <c r="L583" s="28"/>
      <c r="M583" s="28"/>
      <c r="N583" s="28"/>
      <c r="O583" s="28"/>
      <c r="P583" s="28"/>
      <c r="Q583" s="28"/>
      <c r="R583" s="28"/>
      <c r="S583" s="28"/>
      <c r="T583" s="28"/>
    </row>
    <row r="584" spans="1:20" x14ac:dyDescent="0.35">
      <c r="A584" s="28"/>
      <c r="B584" s="28"/>
      <c r="C584" s="28"/>
      <c r="D584" s="28"/>
      <c r="E584" s="28"/>
      <c r="F584" s="28"/>
      <c r="G584" s="28"/>
      <c r="H584" s="28"/>
      <c r="I584" s="28"/>
      <c r="J584" s="28"/>
      <c r="K584" s="28"/>
      <c r="L584" s="28"/>
      <c r="M584" s="28"/>
      <c r="N584" s="28"/>
      <c r="O584" s="28"/>
      <c r="P584" s="28"/>
      <c r="Q584" s="28"/>
      <c r="R584" s="28"/>
      <c r="S584" s="28"/>
      <c r="T584" s="28"/>
    </row>
    <row r="585" spans="1:20" x14ac:dyDescent="0.35">
      <c r="A585" s="28"/>
      <c r="B585" s="28"/>
      <c r="C585" s="28"/>
      <c r="D585" s="28"/>
      <c r="E585" s="28"/>
      <c r="F585" s="28"/>
      <c r="G585" s="28"/>
      <c r="H585" s="28"/>
      <c r="I585" s="28"/>
      <c r="J585" s="28"/>
      <c r="K585" s="28"/>
      <c r="L585" s="28"/>
      <c r="M585" s="28"/>
      <c r="N585" s="28"/>
      <c r="O585" s="28"/>
      <c r="P585" s="28"/>
      <c r="Q585" s="28"/>
      <c r="R585" s="28"/>
      <c r="S585" s="28"/>
      <c r="T585" s="28"/>
    </row>
    <row r="586" spans="1:20" x14ac:dyDescent="0.35">
      <c r="A586" s="28"/>
      <c r="B586" s="28"/>
      <c r="C586" s="28"/>
      <c r="D586" s="28"/>
      <c r="E586" s="28"/>
      <c r="F586" s="28"/>
      <c r="G586" s="28"/>
      <c r="H586" s="28"/>
      <c r="I586" s="28"/>
      <c r="J586" s="28"/>
      <c r="K586" s="28"/>
      <c r="L586" s="28"/>
      <c r="M586" s="28"/>
      <c r="N586" s="28"/>
      <c r="O586" s="28"/>
      <c r="P586" s="28"/>
      <c r="Q586" s="28"/>
      <c r="R586" s="28"/>
      <c r="S586" s="28"/>
      <c r="T586" s="28"/>
    </row>
    <row r="587" spans="1:20" x14ac:dyDescent="0.35">
      <c r="A587" s="28"/>
      <c r="B587" s="28"/>
      <c r="C587" s="28"/>
      <c r="D587" s="28"/>
      <c r="E587" s="28"/>
      <c r="F587" s="28"/>
      <c r="G587" s="28"/>
      <c r="H587" s="28"/>
      <c r="I587" s="28"/>
      <c r="J587" s="28"/>
      <c r="K587" s="28"/>
      <c r="L587" s="28"/>
      <c r="M587" s="28"/>
      <c r="N587" s="28"/>
      <c r="O587" s="28"/>
      <c r="P587" s="28"/>
      <c r="Q587" s="28"/>
      <c r="R587" s="28"/>
      <c r="S587" s="28"/>
      <c r="T587" s="28"/>
    </row>
    <row r="588" spans="1:20" x14ac:dyDescent="0.35">
      <c r="A588" s="28"/>
      <c r="B588" s="28"/>
      <c r="C588" s="28"/>
      <c r="D588" s="28"/>
      <c r="E588" s="28"/>
      <c r="F588" s="28"/>
      <c r="G588" s="28"/>
      <c r="H588" s="28"/>
      <c r="I588" s="28"/>
      <c r="J588" s="28"/>
      <c r="K588" s="28"/>
      <c r="L588" s="28"/>
      <c r="M588" s="28"/>
      <c r="N588" s="28"/>
      <c r="O588" s="28"/>
      <c r="P588" s="28"/>
      <c r="Q588" s="28"/>
      <c r="R588" s="28"/>
      <c r="S588" s="28"/>
      <c r="T588" s="28"/>
    </row>
    <row r="589" spans="1:20" x14ac:dyDescent="0.35">
      <c r="A589" s="28"/>
      <c r="B589" s="28"/>
      <c r="C589" s="28"/>
      <c r="D589" s="28"/>
      <c r="E589" s="28"/>
      <c r="F589" s="28"/>
      <c r="G589" s="28"/>
      <c r="H589" s="28"/>
      <c r="I589" s="28"/>
      <c r="J589" s="28"/>
      <c r="K589" s="28"/>
      <c r="L589" s="28"/>
      <c r="M589" s="28"/>
      <c r="N589" s="28"/>
      <c r="O589" s="28"/>
      <c r="P589" s="28"/>
      <c r="Q589" s="28"/>
      <c r="R589" s="28"/>
      <c r="S589" s="28"/>
      <c r="T589" s="28"/>
    </row>
    <row r="590" spans="1:20" x14ac:dyDescent="0.35">
      <c r="A590" s="28"/>
      <c r="B590" s="28"/>
      <c r="C590" s="28"/>
      <c r="D590" s="28"/>
      <c r="E590" s="28"/>
      <c r="F590" s="28"/>
      <c r="G590" s="28"/>
      <c r="H590" s="28"/>
      <c r="I590" s="28"/>
      <c r="J590" s="28"/>
      <c r="K590" s="28"/>
      <c r="L590" s="28"/>
      <c r="M590" s="28"/>
      <c r="N590" s="28"/>
      <c r="O590" s="28"/>
      <c r="P590" s="28"/>
      <c r="Q590" s="28"/>
      <c r="R590" s="28"/>
      <c r="S590" s="28"/>
      <c r="T590" s="28"/>
    </row>
    <row r="591" spans="1:20" x14ac:dyDescent="0.35">
      <c r="A591" s="28"/>
      <c r="B591" s="28"/>
      <c r="C591" s="28"/>
      <c r="D591" s="28"/>
      <c r="E591" s="28"/>
      <c r="F591" s="28"/>
      <c r="G591" s="28"/>
      <c r="H591" s="28"/>
      <c r="I591" s="28"/>
      <c r="J591" s="28"/>
      <c r="K591" s="28"/>
      <c r="L591" s="28"/>
      <c r="M591" s="28"/>
      <c r="N591" s="28"/>
      <c r="O591" s="28"/>
      <c r="P591" s="28"/>
      <c r="Q591" s="28"/>
      <c r="R591" s="28"/>
      <c r="S591" s="28"/>
      <c r="T591" s="28"/>
    </row>
    <row r="592" spans="1:20" x14ac:dyDescent="0.35">
      <c r="A592" s="28"/>
      <c r="B592" s="28"/>
      <c r="C592" s="28"/>
      <c r="D592" s="28"/>
      <c r="E592" s="28"/>
      <c r="F592" s="28"/>
      <c r="G592" s="28"/>
      <c r="H592" s="28"/>
      <c r="I592" s="28"/>
      <c r="J592" s="28"/>
      <c r="K592" s="28"/>
      <c r="L592" s="28"/>
      <c r="M592" s="28"/>
      <c r="N592" s="28"/>
      <c r="O592" s="28"/>
      <c r="P592" s="28"/>
      <c r="Q592" s="28"/>
      <c r="R592" s="28"/>
      <c r="S592" s="28"/>
      <c r="T592" s="28"/>
    </row>
    <row r="593" spans="1:20" x14ac:dyDescent="0.35">
      <c r="A593" s="28"/>
      <c r="B593" s="28"/>
      <c r="C593" s="28"/>
      <c r="D593" s="28"/>
      <c r="E593" s="28"/>
      <c r="F593" s="28"/>
      <c r="G593" s="28"/>
      <c r="H593" s="28"/>
      <c r="I593" s="28"/>
      <c r="J593" s="28"/>
      <c r="K593" s="28"/>
      <c r="L593" s="28"/>
      <c r="M593" s="28"/>
      <c r="N593" s="28"/>
      <c r="O593" s="28"/>
      <c r="P593" s="28"/>
      <c r="Q593" s="28"/>
      <c r="R593" s="28"/>
      <c r="S593" s="28"/>
      <c r="T593" s="28"/>
    </row>
    <row r="594" spans="1:20" x14ac:dyDescent="0.35">
      <c r="A594" s="28"/>
      <c r="B594" s="28"/>
      <c r="C594" s="28"/>
      <c r="D594" s="28"/>
      <c r="E594" s="28"/>
      <c r="F594" s="28"/>
      <c r="G594" s="28"/>
      <c r="H594" s="28"/>
      <c r="I594" s="28"/>
      <c r="J594" s="28"/>
      <c r="K594" s="28"/>
      <c r="L594" s="28"/>
      <c r="M594" s="28"/>
      <c r="N594" s="28"/>
      <c r="O594" s="28"/>
      <c r="P594" s="28"/>
      <c r="Q594" s="28"/>
      <c r="R594" s="28"/>
      <c r="S594" s="28"/>
      <c r="T594" s="28"/>
    </row>
    <row r="595" spans="1:20" x14ac:dyDescent="0.35">
      <c r="A595" s="28"/>
      <c r="B595" s="28"/>
      <c r="C595" s="28"/>
      <c r="D595" s="28"/>
      <c r="E595" s="28"/>
      <c r="F595" s="28"/>
      <c r="G595" s="28"/>
      <c r="H595" s="28"/>
      <c r="I595" s="28"/>
      <c r="J595" s="28"/>
      <c r="K595" s="28"/>
      <c r="L595" s="28"/>
      <c r="M595" s="28"/>
      <c r="N595" s="28"/>
      <c r="O595" s="28"/>
      <c r="P595" s="28"/>
      <c r="Q595" s="28"/>
      <c r="R595" s="28"/>
      <c r="S595" s="28"/>
      <c r="T595" s="28"/>
    </row>
    <row r="596" spans="1:20" x14ac:dyDescent="0.35">
      <c r="A596" s="28"/>
      <c r="B596" s="28"/>
      <c r="C596" s="28"/>
      <c r="D596" s="28"/>
      <c r="E596" s="28"/>
      <c r="F596" s="28"/>
      <c r="G596" s="28"/>
      <c r="H596" s="28"/>
      <c r="I596" s="28"/>
      <c r="J596" s="28"/>
      <c r="K596" s="28"/>
      <c r="L596" s="28"/>
      <c r="M596" s="28"/>
      <c r="N596" s="28"/>
      <c r="O596" s="28"/>
      <c r="P596" s="28"/>
      <c r="Q596" s="28"/>
      <c r="R596" s="28"/>
      <c r="S596" s="28"/>
      <c r="T596" s="28"/>
    </row>
    <row r="597" spans="1:20" x14ac:dyDescent="0.35">
      <c r="A597" s="28"/>
      <c r="B597" s="28"/>
      <c r="C597" s="28"/>
      <c r="D597" s="28"/>
      <c r="E597" s="28"/>
      <c r="F597" s="28"/>
      <c r="G597" s="28"/>
      <c r="H597" s="28"/>
      <c r="I597" s="28"/>
      <c r="J597" s="28"/>
      <c r="K597" s="28"/>
      <c r="L597" s="28"/>
      <c r="M597" s="28"/>
      <c r="N597" s="28"/>
      <c r="O597" s="28"/>
      <c r="P597" s="28"/>
      <c r="Q597" s="28"/>
      <c r="R597" s="28"/>
      <c r="S597" s="28"/>
      <c r="T597" s="28"/>
    </row>
    <row r="598" spans="1:20" x14ac:dyDescent="0.35">
      <c r="A598" s="28"/>
      <c r="B598" s="28"/>
      <c r="C598" s="28"/>
      <c r="D598" s="28"/>
      <c r="E598" s="28"/>
      <c r="F598" s="28"/>
      <c r="G598" s="28"/>
      <c r="H598" s="28"/>
      <c r="I598" s="28"/>
      <c r="J598" s="28"/>
      <c r="K598" s="28"/>
      <c r="L598" s="28"/>
      <c r="M598" s="28"/>
      <c r="N598" s="28"/>
      <c r="O598" s="28"/>
      <c r="P598" s="28"/>
      <c r="Q598" s="28"/>
      <c r="R598" s="28"/>
      <c r="S598" s="28"/>
      <c r="T598" s="28"/>
    </row>
    <row r="599" spans="1:20" x14ac:dyDescent="0.35">
      <c r="A599" s="28"/>
      <c r="B599" s="28"/>
      <c r="C599" s="28"/>
      <c r="D599" s="28"/>
      <c r="E599" s="28"/>
      <c r="F599" s="28"/>
      <c r="G599" s="28"/>
      <c r="H599" s="28"/>
      <c r="I599" s="28"/>
      <c r="J599" s="28"/>
      <c r="K599" s="28"/>
      <c r="L599" s="28"/>
      <c r="M599" s="28"/>
      <c r="N599" s="28"/>
      <c r="O599" s="28"/>
      <c r="P599" s="28"/>
      <c r="Q599" s="28"/>
      <c r="R599" s="28"/>
      <c r="S599" s="28"/>
      <c r="T599" s="28"/>
    </row>
    <row r="600" spans="1:20" x14ac:dyDescent="0.35">
      <c r="A600" s="28"/>
      <c r="B600" s="28"/>
      <c r="C600" s="28"/>
      <c r="D600" s="28"/>
      <c r="E600" s="28"/>
      <c r="F600" s="28"/>
      <c r="G600" s="28"/>
      <c r="H600" s="28"/>
      <c r="I600" s="28"/>
      <c r="J600" s="28"/>
      <c r="K600" s="28"/>
      <c r="L600" s="28"/>
      <c r="M600" s="28"/>
      <c r="N600" s="28"/>
      <c r="O600" s="28"/>
      <c r="P600" s="28"/>
      <c r="Q600" s="28"/>
      <c r="R600" s="28"/>
      <c r="S600" s="28"/>
      <c r="T600" s="28"/>
    </row>
    <row r="601" spans="1:20" x14ac:dyDescent="0.35">
      <c r="A601" s="28"/>
      <c r="B601" s="28"/>
      <c r="C601" s="28"/>
      <c r="D601" s="28"/>
      <c r="E601" s="28"/>
      <c r="F601" s="28"/>
      <c r="G601" s="28"/>
      <c r="H601" s="28"/>
      <c r="I601" s="28"/>
      <c r="J601" s="28"/>
      <c r="K601" s="28"/>
      <c r="L601" s="28"/>
      <c r="M601" s="28"/>
      <c r="N601" s="28"/>
      <c r="O601" s="28"/>
      <c r="P601" s="28"/>
      <c r="Q601" s="28"/>
      <c r="R601" s="28"/>
      <c r="S601" s="28"/>
      <c r="T601" s="28"/>
    </row>
    <row r="602" spans="1:20" x14ac:dyDescent="0.35">
      <c r="A602" s="28"/>
      <c r="B602" s="28"/>
      <c r="C602" s="28"/>
      <c r="D602" s="28"/>
      <c r="E602" s="28"/>
      <c r="F602" s="28"/>
      <c r="G602" s="28"/>
      <c r="H602" s="28"/>
      <c r="I602" s="28"/>
      <c r="J602" s="28"/>
      <c r="K602" s="28"/>
      <c r="L602" s="28"/>
      <c r="M602" s="28"/>
      <c r="N602" s="28"/>
      <c r="O602" s="28"/>
      <c r="P602" s="28"/>
      <c r="Q602" s="28"/>
      <c r="R602" s="28"/>
      <c r="S602" s="28"/>
      <c r="T602" s="28"/>
    </row>
    <row r="603" spans="1:20" x14ac:dyDescent="0.35">
      <c r="A603" s="28"/>
      <c r="B603" s="28"/>
      <c r="C603" s="28"/>
      <c r="D603" s="28"/>
      <c r="E603" s="28"/>
      <c r="F603" s="28"/>
      <c r="G603" s="28"/>
      <c r="H603" s="28"/>
      <c r="I603" s="28"/>
      <c r="J603" s="28"/>
      <c r="K603" s="28"/>
      <c r="L603" s="28"/>
      <c r="M603" s="28"/>
      <c r="N603" s="28"/>
      <c r="O603" s="28"/>
      <c r="P603" s="28"/>
      <c r="Q603" s="28"/>
      <c r="R603" s="28"/>
      <c r="S603" s="28"/>
      <c r="T603" s="28"/>
    </row>
    <row r="604" spans="1:20" x14ac:dyDescent="0.35">
      <c r="A604" s="28"/>
      <c r="B604" s="28"/>
      <c r="C604" s="28"/>
      <c r="D604" s="28"/>
      <c r="E604" s="28"/>
      <c r="F604" s="28"/>
      <c r="G604" s="28"/>
      <c r="H604" s="28"/>
      <c r="I604" s="28"/>
      <c r="J604" s="28"/>
      <c r="K604" s="28"/>
      <c r="L604" s="28"/>
      <c r="M604" s="28"/>
      <c r="N604" s="28"/>
      <c r="O604" s="28"/>
      <c r="P604" s="28"/>
      <c r="Q604" s="28"/>
      <c r="R604" s="28"/>
      <c r="S604" s="28"/>
      <c r="T604" s="28"/>
    </row>
    <row r="605" spans="1:20" x14ac:dyDescent="0.35">
      <c r="A605" s="28"/>
      <c r="B605" s="28"/>
      <c r="C605" s="28"/>
      <c r="D605" s="28"/>
      <c r="E605" s="28"/>
      <c r="F605" s="28"/>
      <c r="G605" s="28"/>
      <c r="H605" s="28"/>
      <c r="I605" s="28"/>
      <c r="J605" s="28"/>
      <c r="K605" s="28"/>
      <c r="L605" s="28"/>
      <c r="M605" s="28"/>
      <c r="N605" s="28"/>
      <c r="O605" s="28"/>
      <c r="P605" s="28"/>
      <c r="Q605" s="28"/>
      <c r="R605" s="28"/>
      <c r="S605" s="28"/>
      <c r="T605" s="28"/>
    </row>
    <row r="606" spans="1:20" x14ac:dyDescent="0.35">
      <c r="A606" s="28"/>
      <c r="B606" s="28"/>
      <c r="C606" s="28"/>
      <c r="D606" s="28"/>
      <c r="E606" s="28"/>
      <c r="F606" s="28"/>
      <c r="G606" s="28"/>
      <c r="H606" s="28"/>
      <c r="I606" s="28"/>
      <c r="J606" s="28"/>
      <c r="K606" s="28"/>
      <c r="L606" s="28"/>
      <c r="M606" s="28"/>
      <c r="N606" s="28"/>
      <c r="O606" s="28"/>
      <c r="P606" s="28"/>
      <c r="Q606" s="28"/>
      <c r="R606" s="28"/>
      <c r="S606" s="28"/>
      <c r="T606" s="28"/>
    </row>
    <row r="607" spans="1:20" x14ac:dyDescent="0.35">
      <c r="A607" s="28"/>
      <c r="B607" s="28"/>
      <c r="C607" s="28"/>
      <c r="D607" s="28"/>
      <c r="E607" s="28"/>
      <c r="F607" s="28"/>
      <c r="G607" s="28"/>
      <c r="H607" s="28"/>
      <c r="I607" s="28"/>
      <c r="J607" s="28"/>
      <c r="K607" s="28"/>
      <c r="L607" s="28"/>
      <c r="M607" s="28"/>
      <c r="N607" s="28"/>
      <c r="O607" s="28"/>
      <c r="P607" s="28"/>
      <c r="Q607" s="28"/>
      <c r="R607" s="28"/>
      <c r="S607" s="28"/>
      <c r="T607" s="28"/>
    </row>
    <row r="608" spans="1:20" x14ac:dyDescent="0.35">
      <c r="A608" s="28"/>
      <c r="B608" s="28"/>
      <c r="C608" s="28"/>
      <c r="D608" s="28"/>
      <c r="E608" s="28"/>
      <c r="F608" s="28"/>
      <c r="G608" s="28"/>
      <c r="H608" s="28"/>
      <c r="I608" s="28"/>
      <c r="J608" s="28"/>
      <c r="K608" s="28"/>
      <c r="L608" s="28"/>
      <c r="M608" s="28"/>
      <c r="N608" s="28"/>
      <c r="O608" s="28"/>
      <c r="P608" s="28"/>
      <c r="Q608" s="28"/>
      <c r="R608" s="28"/>
      <c r="S608" s="28"/>
      <c r="T608" s="28"/>
    </row>
    <row r="609" spans="1:20" x14ac:dyDescent="0.35">
      <c r="A609" s="28"/>
      <c r="B609" s="28"/>
      <c r="C609" s="28"/>
      <c r="D609" s="28"/>
      <c r="E609" s="28"/>
      <c r="F609" s="28"/>
      <c r="G609" s="28"/>
      <c r="H609" s="28"/>
      <c r="I609" s="28"/>
      <c r="J609" s="28"/>
      <c r="K609" s="28"/>
      <c r="L609" s="28"/>
      <c r="M609" s="28"/>
      <c r="N609" s="28"/>
      <c r="O609" s="28"/>
      <c r="P609" s="28"/>
      <c r="Q609" s="28"/>
      <c r="R609" s="28"/>
      <c r="S609" s="28"/>
      <c r="T609" s="28"/>
    </row>
    <row r="610" spans="1:20" x14ac:dyDescent="0.35">
      <c r="A610" s="28"/>
      <c r="B610" s="28"/>
      <c r="C610" s="28"/>
      <c r="D610" s="28"/>
      <c r="E610" s="28"/>
      <c r="F610" s="28"/>
      <c r="G610" s="28"/>
      <c r="H610" s="28"/>
      <c r="I610" s="28"/>
      <c r="J610" s="28"/>
      <c r="K610" s="28"/>
      <c r="L610" s="28"/>
      <c r="M610" s="28"/>
      <c r="N610" s="28"/>
      <c r="O610" s="28"/>
      <c r="P610" s="28"/>
      <c r="Q610" s="28"/>
      <c r="R610" s="28"/>
      <c r="S610" s="28"/>
      <c r="T610" s="28"/>
    </row>
    <row r="611" spans="1:20" x14ac:dyDescent="0.35">
      <c r="A611" s="28"/>
      <c r="B611" s="28"/>
      <c r="C611" s="28"/>
      <c r="D611" s="28"/>
      <c r="E611" s="28"/>
      <c r="F611" s="28"/>
      <c r="G611" s="28"/>
      <c r="H611" s="28"/>
      <c r="I611" s="28"/>
      <c r="J611" s="28"/>
      <c r="K611" s="28"/>
      <c r="L611" s="28"/>
      <c r="M611" s="28"/>
      <c r="N611" s="28"/>
      <c r="O611" s="28"/>
      <c r="P611" s="28"/>
      <c r="Q611" s="28"/>
      <c r="R611" s="28"/>
      <c r="S611" s="28"/>
      <c r="T611" s="28"/>
    </row>
    <row r="612" spans="1:20" x14ac:dyDescent="0.35">
      <c r="A612" s="28"/>
      <c r="B612" s="28"/>
      <c r="C612" s="28"/>
      <c r="D612" s="28"/>
      <c r="E612" s="28"/>
      <c r="F612" s="28"/>
      <c r="G612" s="28"/>
      <c r="H612" s="28"/>
      <c r="I612" s="28"/>
      <c r="J612" s="28"/>
      <c r="K612" s="28"/>
      <c r="L612" s="28"/>
      <c r="M612" s="28"/>
      <c r="N612" s="28"/>
      <c r="O612" s="28"/>
      <c r="P612" s="28"/>
      <c r="Q612" s="28"/>
      <c r="R612" s="28"/>
      <c r="S612" s="28"/>
      <c r="T612" s="28"/>
    </row>
    <row r="613" spans="1:20" x14ac:dyDescent="0.35">
      <c r="A613" s="28"/>
      <c r="B613" s="28"/>
      <c r="C613" s="28"/>
      <c r="D613" s="28"/>
      <c r="E613" s="28"/>
      <c r="F613" s="28"/>
      <c r="G613" s="28"/>
      <c r="H613" s="28"/>
      <c r="I613" s="28"/>
      <c r="J613" s="28"/>
      <c r="K613" s="28"/>
      <c r="L613" s="28"/>
      <c r="M613" s="28"/>
      <c r="N613" s="28"/>
      <c r="O613" s="28"/>
      <c r="P613" s="28"/>
      <c r="Q613" s="28"/>
      <c r="R613" s="28"/>
      <c r="S613" s="28"/>
      <c r="T613" s="28"/>
    </row>
    <row r="614" spans="1:20" x14ac:dyDescent="0.35">
      <c r="A614" s="28"/>
      <c r="B614" s="28"/>
      <c r="C614" s="28"/>
      <c r="D614" s="28"/>
      <c r="E614" s="28"/>
      <c r="F614" s="28"/>
      <c r="G614" s="28"/>
      <c r="H614" s="28"/>
      <c r="I614" s="28"/>
      <c r="J614" s="28"/>
      <c r="K614" s="28"/>
      <c r="L614" s="28"/>
      <c r="M614" s="28"/>
      <c r="N614" s="28"/>
      <c r="O614" s="28"/>
      <c r="P614" s="28"/>
      <c r="Q614" s="28"/>
      <c r="R614" s="28"/>
      <c r="S614" s="28"/>
      <c r="T614" s="28"/>
    </row>
    <row r="615" spans="1:20" x14ac:dyDescent="0.35">
      <c r="A615" s="28"/>
      <c r="B615" s="28"/>
      <c r="C615" s="28"/>
      <c r="D615" s="28"/>
      <c r="E615" s="28"/>
      <c r="F615" s="28"/>
      <c r="G615" s="28"/>
      <c r="H615" s="28"/>
      <c r="I615" s="28"/>
      <c r="J615" s="28"/>
      <c r="K615" s="28"/>
      <c r="L615" s="28"/>
      <c r="M615" s="28"/>
      <c r="N615" s="28"/>
      <c r="O615" s="28"/>
      <c r="P615" s="28"/>
      <c r="Q615" s="28"/>
      <c r="R615" s="28"/>
      <c r="S615" s="28"/>
      <c r="T615" s="28"/>
    </row>
    <row r="616" spans="1:20" x14ac:dyDescent="0.35">
      <c r="A616" s="28"/>
      <c r="B616" s="28"/>
      <c r="C616" s="28"/>
      <c r="D616" s="28"/>
      <c r="E616" s="28"/>
      <c r="F616" s="28"/>
      <c r="G616" s="28"/>
      <c r="H616" s="28"/>
      <c r="I616" s="28"/>
      <c r="J616" s="28"/>
      <c r="K616" s="28"/>
      <c r="L616" s="28"/>
      <c r="M616" s="28"/>
      <c r="N616" s="28"/>
      <c r="O616" s="28"/>
      <c r="P616" s="28"/>
      <c r="Q616" s="28"/>
      <c r="R616" s="28"/>
      <c r="S616" s="28"/>
      <c r="T616" s="28"/>
    </row>
    <row r="617" spans="1:20" x14ac:dyDescent="0.35">
      <c r="A617" s="28"/>
      <c r="B617" s="28"/>
      <c r="C617" s="28"/>
      <c r="D617" s="28"/>
      <c r="E617" s="28"/>
      <c r="F617" s="28"/>
      <c r="G617" s="28"/>
      <c r="H617" s="28"/>
      <c r="I617" s="28"/>
      <c r="J617" s="28"/>
      <c r="K617" s="28"/>
      <c r="L617" s="28"/>
      <c r="M617" s="28"/>
      <c r="N617" s="28"/>
      <c r="O617" s="28"/>
      <c r="P617" s="28"/>
      <c r="Q617" s="28"/>
      <c r="R617" s="28"/>
      <c r="S617" s="28"/>
      <c r="T617" s="28"/>
    </row>
    <row r="618" spans="1:20" x14ac:dyDescent="0.35">
      <c r="A618" s="28"/>
      <c r="B618" s="28"/>
      <c r="C618" s="28"/>
      <c r="D618" s="28"/>
      <c r="E618" s="28"/>
      <c r="F618" s="28"/>
      <c r="G618" s="28"/>
      <c r="H618" s="28"/>
      <c r="I618" s="28"/>
      <c r="J618" s="28"/>
      <c r="K618" s="28"/>
      <c r="L618" s="28"/>
      <c r="M618" s="28"/>
      <c r="N618" s="28"/>
      <c r="O618" s="28"/>
      <c r="P618" s="28"/>
      <c r="Q618" s="28"/>
      <c r="R618" s="28"/>
      <c r="S618" s="28"/>
      <c r="T618" s="28"/>
    </row>
    <row r="619" spans="1:20" x14ac:dyDescent="0.35">
      <c r="A619" s="28"/>
      <c r="B619" s="28"/>
      <c r="C619" s="28"/>
      <c r="D619" s="28"/>
      <c r="E619" s="28"/>
      <c r="F619" s="28"/>
      <c r="G619" s="28"/>
      <c r="H619" s="28"/>
      <c r="I619" s="28"/>
      <c r="J619" s="28"/>
      <c r="K619" s="28"/>
      <c r="L619" s="28"/>
      <c r="M619" s="28"/>
      <c r="N619" s="28"/>
      <c r="O619" s="28"/>
      <c r="P619" s="28"/>
      <c r="Q619" s="28"/>
      <c r="R619" s="28"/>
      <c r="S619" s="28"/>
      <c r="T619" s="28"/>
    </row>
    <row r="620" spans="1:20" x14ac:dyDescent="0.35">
      <c r="A620" s="28"/>
      <c r="B620" s="28"/>
      <c r="C620" s="28"/>
      <c r="D620" s="28"/>
      <c r="E620" s="28"/>
      <c r="F620" s="28"/>
      <c r="G620" s="28"/>
      <c r="H620" s="28"/>
      <c r="I620" s="28"/>
      <c r="J620" s="28"/>
      <c r="K620" s="28"/>
      <c r="L620" s="28"/>
      <c r="M620" s="28"/>
      <c r="N620" s="28"/>
      <c r="O620" s="28"/>
      <c r="P620" s="28"/>
      <c r="Q620" s="28"/>
      <c r="R620" s="28"/>
      <c r="S620" s="28"/>
      <c r="T620" s="28"/>
    </row>
    <row r="621" spans="1:20" x14ac:dyDescent="0.35">
      <c r="A621" s="28"/>
      <c r="B621" s="28"/>
      <c r="C621" s="28"/>
      <c r="D621" s="28"/>
      <c r="E621" s="28"/>
      <c r="F621" s="28"/>
      <c r="G621" s="28"/>
      <c r="H621" s="28"/>
      <c r="I621" s="28"/>
      <c r="J621" s="28"/>
      <c r="K621" s="28"/>
      <c r="L621" s="28"/>
      <c r="M621" s="28"/>
      <c r="N621" s="28"/>
      <c r="O621" s="28"/>
      <c r="P621" s="28"/>
      <c r="Q621" s="28"/>
      <c r="R621" s="28"/>
      <c r="S621" s="28"/>
      <c r="T621" s="28"/>
    </row>
    <row r="622" spans="1:20" x14ac:dyDescent="0.35">
      <c r="A622" s="28"/>
      <c r="B622" s="28"/>
      <c r="C622" s="28"/>
      <c r="D622" s="28"/>
      <c r="E622" s="28"/>
      <c r="F622" s="28"/>
      <c r="G622" s="28"/>
      <c r="H622" s="28"/>
      <c r="I622" s="28"/>
      <c r="J622" s="28"/>
      <c r="K622" s="28"/>
      <c r="L622" s="28"/>
      <c r="M622" s="28"/>
      <c r="N622" s="28"/>
      <c r="O622" s="28"/>
      <c r="P622" s="28"/>
      <c r="Q622" s="28"/>
      <c r="R622" s="28"/>
      <c r="S622" s="28"/>
      <c r="T622" s="28"/>
    </row>
    <row r="623" spans="1:20" x14ac:dyDescent="0.35">
      <c r="A623" s="28"/>
      <c r="B623" s="28"/>
      <c r="C623" s="28"/>
      <c r="D623" s="28"/>
      <c r="E623" s="28"/>
      <c r="F623" s="28"/>
      <c r="G623" s="28"/>
      <c r="H623" s="28"/>
      <c r="I623" s="28"/>
      <c r="J623" s="28"/>
      <c r="K623" s="28"/>
      <c r="L623" s="28"/>
      <c r="M623" s="28"/>
      <c r="N623" s="28"/>
      <c r="O623" s="28"/>
      <c r="P623" s="28"/>
      <c r="Q623" s="28"/>
      <c r="R623" s="28"/>
      <c r="S623" s="28"/>
      <c r="T623" s="28"/>
    </row>
    <row r="624" spans="1:20" x14ac:dyDescent="0.35">
      <c r="A624" s="28"/>
      <c r="B624" s="28"/>
      <c r="C624" s="28"/>
      <c r="D624" s="28"/>
      <c r="E624" s="28"/>
      <c r="F624" s="28"/>
      <c r="G624" s="28"/>
      <c r="H624" s="28"/>
      <c r="I624" s="28"/>
      <c r="J624" s="28"/>
      <c r="K624" s="28"/>
      <c r="L624" s="28"/>
      <c r="M624" s="28"/>
      <c r="N624" s="28"/>
      <c r="O624" s="28"/>
      <c r="P624" s="28"/>
      <c r="Q624" s="28"/>
      <c r="R624" s="28"/>
      <c r="S624" s="28"/>
      <c r="T624" s="28"/>
    </row>
    <row r="625" spans="1:20" x14ac:dyDescent="0.35">
      <c r="A625" s="28"/>
      <c r="B625" s="28"/>
      <c r="C625" s="28"/>
      <c r="D625" s="28"/>
      <c r="E625" s="28"/>
      <c r="F625" s="28"/>
      <c r="G625" s="28"/>
      <c r="H625" s="28"/>
      <c r="I625" s="28"/>
      <c r="J625" s="28"/>
      <c r="K625" s="28"/>
      <c r="L625" s="28"/>
      <c r="M625" s="28"/>
      <c r="N625" s="28"/>
      <c r="O625" s="28"/>
      <c r="P625" s="28"/>
      <c r="Q625" s="28"/>
      <c r="R625" s="28"/>
      <c r="S625" s="28"/>
      <c r="T625" s="28"/>
    </row>
    <row r="626" spans="1:20" x14ac:dyDescent="0.35">
      <c r="A626" s="28"/>
      <c r="B626" s="28"/>
      <c r="C626" s="28"/>
      <c r="D626" s="28"/>
      <c r="E626" s="28"/>
      <c r="F626" s="28"/>
      <c r="G626" s="28"/>
      <c r="H626" s="28"/>
      <c r="I626" s="28"/>
      <c r="J626" s="28"/>
      <c r="K626" s="28"/>
      <c r="L626" s="28"/>
      <c r="M626" s="28"/>
      <c r="N626" s="28"/>
      <c r="O626" s="28"/>
      <c r="P626" s="28"/>
      <c r="Q626" s="28"/>
      <c r="R626" s="28"/>
      <c r="S626" s="28"/>
      <c r="T626" s="28"/>
    </row>
    <row r="627" spans="1:20" x14ac:dyDescent="0.35">
      <c r="A627" s="28"/>
      <c r="B627" s="28"/>
      <c r="C627" s="28"/>
      <c r="D627" s="28"/>
      <c r="E627" s="28"/>
      <c r="F627" s="28"/>
      <c r="G627" s="28"/>
      <c r="H627" s="28"/>
      <c r="I627" s="28"/>
      <c r="J627" s="28"/>
      <c r="K627" s="28"/>
      <c r="L627" s="28"/>
      <c r="M627" s="28"/>
      <c r="N627" s="28"/>
      <c r="O627" s="28"/>
      <c r="P627" s="28"/>
      <c r="Q627" s="28"/>
      <c r="R627" s="28"/>
      <c r="S627" s="28"/>
      <c r="T627" s="28"/>
    </row>
    <row r="628" spans="1:20" x14ac:dyDescent="0.35">
      <c r="A628" s="28"/>
      <c r="B628" s="28"/>
      <c r="C628" s="28"/>
      <c r="D628" s="28"/>
      <c r="E628" s="28"/>
      <c r="F628" s="28"/>
      <c r="G628" s="28"/>
      <c r="H628" s="28"/>
      <c r="I628" s="28"/>
      <c r="J628" s="28"/>
      <c r="K628" s="28"/>
      <c r="L628" s="28"/>
      <c r="M628" s="28"/>
      <c r="N628" s="28"/>
      <c r="O628" s="28"/>
      <c r="P628" s="28"/>
      <c r="Q628" s="28"/>
      <c r="R628" s="28"/>
      <c r="S628" s="28"/>
      <c r="T628" s="28"/>
    </row>
    <row r="629" spans="1:20" x14ac:dyDescent="0.35">
      <c r="A629" s="28"/>
      <c r="B629" s="28"/>
      <c r="C629" s="28"/>
      <c r="D629" s="28"/>
      <c r="E629" s="28"/>
      <c r="F629" s="28"/>
      <c r="G629" s="28"/>
      <c r="H629" s="28"/>
      <c r="I629" s="28"/>
      <c r="J629" s="28"/>
      <c r="K629" s="28"/>
      <c r="L629" s="28"/>
      <c r="M629" s="28"/>
      <c r="N629" s="28"/>
      <c r="O629" s="28"/>
      <c r="P629" s="28"/>
      <c r="Q629" s="28"/>
      <c r="R629" s="28"/>
      <c r="S629" s="28"/>
      <c r="T629" s="28"/>
    </row>
    <row r="630" spans="1:20" x14ac:dyDescent="0.35">
      <c r="A630" s="28"/>
      <c r="B630" s="28"/>
      <c r="C630" s="28"/>
      <c r="D630" s="28"/>
      <c r="E630" s="28"/>
      <c r="F630" s="28"/>
      <c r="G630" s="28"/>
      <c r="H630" s="28"/>
      <c r="I630" s="28"/>
      <c r="J630" s="28"/>
      <c r="K630" s="28"/>
      <c r="L630" s="28"/>
      <c r="M630" s="28"/>
      <c r="N630" s="28"/>
      <c r="O630" s="28"/>
      <c r="P630" s="28"/>
      <c r="Q630" s="28"/>
      <c r="R630" s="28"/>
      <c r="S630" s="28"/>
      <c r="T630" s="28"/>
    </row>
    <row r="631" spans="1:20" x14ac:dyDescent="0.35">
      <c r="A631" s="28"/>
      <c r="B631" s="28"/>
      <c r="C631" s="28"/>
      <c r="D631" s="28"/>
      <c r="E631" s="28"/>
      <c r="F631" s="28"/>
      <c r="G631" s="28"/>
      <c r="H631" s="28"/>
      <c r="I631" s="28"/>
      <c r="J631" s="28"/>
      <c r="K631" s="28"/>
      <c r="L631" s="28"/>
      <c r="M631" s="28"/>
      <c r="N631" s="28"/>
      <c r="O631" s="28"/>
      <c r="P631" s="28"/>
      <c r="Q631" s="28"/>
      <c r="R631" s="28"/>
      <c r="S631" s="28"/>
      <c r="T631" s="28"/>
    </row>
    <row r="632" spans="1:20" x14ac:dyDescent="0.35">
      <c r="A632" s="28"/>
      <c r="B632" s="28"/>
      <c r="C632" s="28"/>
      <c r="D632" s="28"/>
      <c r="E632" s="28"/>
      <c r="F632" s="28"/>
      <c r="G632" s="28"/>
      <c r="H632" s="28"/>
      <c r="I632" s="28"/>
      <c r="J632" s="28"/>
      <c r="K632" s="28"/>
      <c r="L632" s="28"/>
      <c r="M632" s="28"/>
      <c r="N632" s="28"/>
      <c r="O632" s="28"/>
      <c r="P632" s="28"/>
      <c r="Q632" s="28"/>
      <c r="R632" s="28"/>
      <c r="S632" s="28"/>
      <c r="T632" s="28"/>
    </row>
    <row r="633" spans="1:20" x14ac:dyDescent="0.35">
      <c r="A633" s="28"/>
      <c r="B633" s="28"/>
      <c r="C633" s="28"/>
      <c r="D633" s="28"/>
      <c r="E633" s="28"/>
      <c r="F633" s="28"/>
      <c r="G633" s="28"/>
      <c r="H633" s="28"/>
      <c r="I633" s="28"/>
      <c r="J633" s="28"/>
      <c r="K633" s="28"/>
      <c r="L633" s="28"/>
      <c r="M633" s="28"/>
      <c r="N633" s="28"/>
      <c r="O633" s="28"/>
      <c r="P633" s="28"/>
      <c r="Q633" s="28"/>
      <c r="R633" s="28"/>
      <c r="S633" s="28"/>
      <c r="T633" s="28"/>
    </row>
    <row r="634" spans="1:20" x14ac:dyDescent="0.35">
      <c r="A634" s="28"/>
      <c r="B634" s="28"/>
      <c r="C634" s="28"/>
      <c r="D634" s="28"/>
      <c r="E634" s="28"/>
      <c r="F634" s="28"/>
      <c r="G634" s="28"/>
      <c r="H634" s="28"/>
      <c r="I634" s="28"/>
      <c r="J634" s="28"/>
      <c r="K634" s="28"/>
      <c r="L634" s="28"/>
      <c r="M634" s="28"/>
      <c r="N634" s="28"/>
      <c r="O634" s="28"/>
      <c r="P634" s="28"/>
      <c r="Q634" s="28"/>
      <c r="R634" s="28"/>
      <c r="S634" s="28"/>
      <c r="T634" s="28"/>
    </row>
    <row r="635" spans="1:20" x14ac:dyDescent="0.35">
      <c r="A635" s="28"/>
      <c r="B635" s="28"/>
      <c r="C635" s="28"/>
      <c r="D635" s="28"/>
      <c r="E635" s="28"/>
      <c r="F635" s="28"/>
      <c r="G635" s="28"/>
      <c r="H635" s="28"/>
      <c r="I635" s="28"/>
      <c r="J635" s="28"/>
      <c r="K635" s="28"/>
      <c r="L635" s="28"/>
      <c r="M635" s="28"/>
      <c r="N635" s="28"/>
      <c r="O635" s="28"/>
      <c r="P635" s="28"/>
      <c r="Q635" s="28"/>
      <c r="R635" s="28"/>
      <c r="S635" s="28"/>
      <c r="T635" s="28"/>
    </row>
    <row r="636" spans="1:20" x14ac:dyDescent="0.35">
      <c r="A636" s="28"/>
      <c r="B636" s="28"/>
      <c r="C636" s="28"/>
      <c r="D636" s="28"/>
      <c r="E636" s="28"/>
      <c r="F636" s="28"/>
      <c r="G636" s="28"/>
      <c r="H636" s="28"/>
      <c r="I636" s="28"/>
      <c r="J636" s="28"/>
      <c r="K636" s="28"/>
      <c r="L636" s="28"/>
      <c r="M636" s="28"/>
      <c r="N636" s="28"/>
      <c r="O636" s="28"/>
      <c r="P636" s="28"/>
      <c r="Q636" s="28"/>
      <c r="R636" s="28"/>
      <c r="S636" s="28"/>
      <c r="T636" s="28"/>
    </row>
    <row r="637" spans="1:20" x14ac:dyDescent="0.35">
      <c r="A637" s="28"/>
      <c r="B637" s="28"/>
      <c r="C637" s="28"/>
      <c r="D637" s="28"/>
      <c r="E637" s="28"/>
      <c r="F637" s="28"/>
      <c r="G637" s="28"/>
      <c r="H637" s="28"/>
      <c r="I637" s="28"/>
      <c r="J637" s="28"/>
      <c r="K637" s="28"/>
      <c r="L637" s="28"/>
      <c r="M637" s="28"/>
      <c r="N637" s="28"/>
      <c r="O637" s="28"/>
      <c r="P637" s="28"/>
      <c r="Q637" s="28"/>
      <c r="R637" s="28"/>
      <c r="S637" s="28"/>
      <c r="T637" s="28"/>
    </row>
    <row r="638" spans="1:20" x14ac:dyDescent="0.35">
      <c r="A638" s="28"/>
      <c r="B638" s="28"/>
      <c r="C638" s="28"/>
      <c r="D638" s="28"/>
      <c r="E638" s="28"/>
      <c r="F638" s="28"/>
      <c r="G638" s="28"/>
      <c r="H638" s="28"/>
      <c r="I638" s="28"/>
      <c r="J638" s="28"/>
      <c r="K638" s="28"/>
      <c r="L638" s="28"/>
      <c r="M638" s="28"/>
      <c r="N638" s="28"/>
      <c r="O638" s="28"/>
      <c r="P638" s="28"/>
      <c r="Q638" s="28"/>
      <c r="R638" s="28"/>
      <c r="S638" s="28"/>
      <c r="T638" s="28"/>
    </row>
    <row r="639" spans="1:20" x14ac:dyDescent="0.35">
      <c r="A639" s="28"/>
      <c r="B639" s="28"/>
      <c r="C639" s="28"/>
      <c r="D639" s="28"/>
      <c r="E639" s="28"/>
      <c r="F639" s="28"/>
      <c r="G639" s="28"/>
      <c r="H639" s="28"/>
      <c r="I639" s="28"/>
      <c r="J639" s="28"/>
      <c r="K639" s="28"/>
      <c r="L639" s="28"/>
      <c r="M639" s="28"/>
      <c r="N639" s="28"/>
      <c r="O639" s="28"/>
      <c r="P639" s="28"/>
      <c r="Q639" s="28"/>
      <c r="R639" s="28"/>
      <c r="S639" s="28"/>
      <c r="T639" s="28"/>
    </row>
    <row r="640" spans="1:20" x14ac:dyDescent="0.35">
      <c r="A640" s="28"/>
      <c r="B640" s="28"/>
      <c r="C640" s="28"/>
      <c r="D640" s="28"/>
      <c r="E640" s="28"/>
      <c r="F640" s="28"/>
      <c r="G640" s="28"/>
      <c r="H640" s="28"/>
      <c r="I640" s="28"/>
      <c r="J640" s="28"/>
      <c r="K640" s="28"/>
      <c r="L640" s="28"/>
      <c r="M640" s="28"/>
      <c r="N640" s="28"/>
      <c r="O640" s="28"/>
      <c r="P640" s="28"/>
      <c r="Q640" s="28"/>
      <c r="R640" s="28"/>
      <c r="S640" s="28"/>
      <c r="T640" s="28"/>
    </row>
    <row r="641" spans="1:20" x14ac:dyDescent="0.35">
      <c r="A641" s="28"/>
      <c r="B641" s="28"/>
      <c r="C641" s="28"/>
      <c r="D641" s="28"/>
      <c r="E641" s="28"/>
      <c r="F641" s="28"/>
      <c r="G641" s="28"/>
      <c r="H641" s="28"/>
      <c r="I641" s="28"/>
      <c r="J641" s="28"/>
      <c r="K641" s="28"/>
      <c r="L641" s="28"/>
      <c r="M641" s="28"/>
      <c r="N641" s="28"/>
      <c r="O641" s="28"/>
      <c r="P641" s="28"/>
      <c r="Q641" s="28"/>
      <c r="R641" s="28"/>
      <c r="S641" s="28"/>
      <c r="T641" s="28"/>
    </row>
    <row r="642" spans="1:20" x14ac:dyDescent="0.35">
      <c r="A642" s="28"/>
      <c r="B642" s="28"/>
      <c r="C642" s="28"/>
      <c r="D642" s="28"/>
      <c r="E642" s="28"/>
      <c r="F642" s="28"/>
      <c r="G642" s="28"/>
      <c r="H642" s="28"/>
      <c r="I642" s="28"/>
      <c r="J642" s="28"/>
      <c r="K642" s="28"/>
      <c r="L642" s="28"/>
      <c r="M642" s="28"/>
      <c r="N642" s="28"/>
      <c r="O642" s="28"/>
      <c r="P642" s="28"/>
      <c r="Q642" s="28"/>
      <c r="R642" s="28"/>
      <c r="S642" s="28"/>
      <c r="T642" s="28"/>
    </row>
    <row r="643" spans="1:20" x14ac:dyDescent="0.35">
      <c r="A643" s="28"/>
      <c r="B643" s="28"/>
      <c r="C643" s="28"/>
      <c r="D643" s="28"/>
      <c r="E643" s="28"/>
      <c r="F643" s="28"/>
      <c r="G643" s="28"/>
      <c r="H643" s="28"/>
      <c r="I643" s="28"/>
      <c r="J643" s="28"/>
      <c r="K643" s="28"/>
      <c r="L643" s="28"/>
      <c r="M643" s="28"/>
      <c r="N643" s="28"/>
      <c r="O643" s="28"/>
      <c r="P643" s="28"/>
      <c r="Q643" s="28"/>
      <c r="R643" s="28"/>
      <c r="S643" s="28"/>
      <c r="T643" s="28"/>
    </row>
    <row r="644" spans="1:20" x14ac:dyDescent="0.35">
      <c r="A644" s="28"/>
      <c r="B644" s="28"/>
      <c r="C644" s="28"/>
      <c r="D644" s="28"/>
      <c r="E644" s="28"/>
      <c r="F644" s="28"/>
      <c r="G644" s="28"/>
      <c r="H644" s="28"/>
      <c r="I644" s="28"/>
      <c r="J644" s="28"/>
      <c r="K644" s="28"/>
      <c r="L644" s="28"/>
      <c r="M644" s="28"/>
      <c r="N644" s="28"/>
      <c r="O644" s="28"/>
      <c r="P644" s="28"/>
      <c r="Q644" s="28"/>
      <c r="R644" s="28"/>
      <c r="S644" s="28"/>
      <c r="T644" s="28"/>
    </row>
    <row r="645" spans="1:20" x14ac:dyDescent="0.35">
      <c r="A645" s="28"/>
      <c r="B645" s="28"/>
      <c r="C645" s="28"/>
      <c r="D645" s="28"/>
      <c r="E645" s="28"/>
      <c r="F645" s="28"/>
      <c r="G645" s="28"/>
      <c r="H645" s="28"/>
      <c r="I645" s="28"/>
      <c r="J645" s="28"/>
      <c r="K645" s="28"/>
      <c r="L645" s="28"/>
      <c r="M645" s="28"/>
      <c r="N645" s="28"/>
      <c r="O645" s="28"/>
      <c r="P645" s="28"/>
      <c r="Q645" s="28"/>
      <c r="R645" s="28"/>
      <c r="S645" s="28"/>
      <c r="T645" s="28"/>
    </row>
    <row r="646" spans="1:20" x14ac:dyDescent="0.35">
      <c r="A646" s="28"/>
      <c r="B646" s="28"/>
      <c r="C646" s="28"/>
      <c r="D646" s="28"/>
      <c r="E646" s="28"/>
      <c r="F646" s="28"/>
      <c r="G646" s="28"/>
      <c r="H646" s="28"/>
      <c r="I646" s="28"/>
      <c r="J646" s="28"/>
      <c r="K646" s="28"/>
      <c r="L646" s="28"/>
      <c r="M646" s="28"/>
      <c r="N646" s="28"/>
      <c r="O646" s="28"/>
      <c r="P646" s="28"/>
      <c r="Q646" s="28"/>
      <c r="R646" s="28"/>
      <c r="S646" s="28"/>
      <c r="T646" s="28"/>
    </row>
    <row r="647" spans="1:20" x14ac:dyDescent="0.35">
      <c r="A647" s="28"/>
      <c r="B647" s="28"/>
      <c r="C647" s="28"/>
      <c r="D647" s="28"/>
      <c r="E647" s="28"/>
      <c r="F647" s="28"/>
      <c r="G647" s="28"/>
      <c r="H647" s="28"/>
      <c r="I647" s="28"/>
      <c r="J647" s="28"/>
      <c r="K647" s="28"/>
      <c r="L647" s="28"/>
      <c r="M647" s="28"/>
      <c r="N647" s="28"/>
      <c r="O647" s="28"/>
      <c r="P647" s="28"/>
      <c r="Q647" s="28"/>
      <c r="R647" s="28"/>
      <c r="S647" s="28"/>
      <c r="T647" s="28"/>
    </row>
    <row r="648" spans="1:20" x14ac:dyDescent="0.35">
      <c r="A648" s="28"/>
      <c r="B648" s="28"/>
      <c r="C648" s="28"/>
      <c r="D648" s="28"/>
      <c r="E648" s="28"/>
      <c r="F648" s="28"/>
      <c r="G648" s="28"/>
      <c r="H648" s="28"/>
      <c r="I648" s="28"/>
      <c r="J648" s="28"/>
      <c r="K648" s="28"/>
      <c r="L648" s="28"/>
      <c r="M648" s="28"/>
      <c r="N648" s="28"/>
      <c r="O648" s="28"/>
      <c r="P648" s="28"/>
      <c r="Q648" s="28"/>
      <c r="R648" s="28"/>
      <c r="S648" s="28"/>
      <c r="T648" s="28"/>
    </row>
    <row r="649" spans="1:20" x14ac:dyDescent="0.35">
      <c r="A649" s="28"/>
      <c r="B649" s="28"/>
      <c r="C649" s="28"/>
      <c r="D649" s="28"/>
      <c r="E649" s="28"/>
      <c r="F649" s="28"/>
      <c r="G649" s="28"/>
      <c r="H649" s="28"/>
      <c r="I649" s="28"/>
      <c r="J649" s="28"/>
      <c r="K649" s="28"/>
      <c r="L649" s="28"/>
      <c r="M649" s="28"/>
      <c r="N649" s="28"/>
      <c r="O649" s="28"/>
      <c r="P649" s="28"/>
      <c r="Q649" s="28"/>
      <c r="R649" s="28"/>
      <c r="S649" s="28"/>
      <c r="T649" s="28"/>
    </row>
    <row r="650" spans="1:20" x14ac:dyDescent="0.35">
      <c r="A650" s="28"/>
      <c r="B650" s="28"/>
      <c r="C650" s="28"/>
      <c r="D650" s="28"/>
      <c r="E650" s="28"/>
      <c r="F650" s="28"/>
      <c r="G650" s="28"/>
      <c r="H650" s="28"/>
      <c r="I650" s="28"/>
      <c r="J650" s="28"/>
      <c r="K650" s="28"/>
      <c r="L650" s="28"/>
      <c r="M650" s="28"/>
      <c r="N650" s="28"/>
      <c r="O650" s="28"/>
      <c r="P650" s="28"/>
      <c r="Q650" s="28"/>
      <c r="R650" s="28"/>
      <c r="S650" s="28"/>
      <c r="T650" s="28"/>
    </row>
    <row r="651" spans="1:20" x14ac:dyDescent="0.35">
      <c r="A651" s="28"/>
      <c r="B651" s="28"/>
      <c r="C651" s="28"/>
      <c r="D651" s="28"/>
      <c r="E651" s="28"/>
      <c r="F651" s="28"/>
      <c r="G651" s="28"/>
      <c r="H651" s="28"/>
      <c r="I651" s="28"/>
      <c r="J651" s="28"/>
      <c r="K651" s="28"/>
      <c r="L651" s="28"/>
      <c r="M651" s="28"/>
      <c r="N651" s="28"/>
      <c r="O651" s="28"/>
      <c r="P651" s="28"/>
      <c r="Q651" s="28"/>
      <c r="R651" s="28"/>
      <c r="S651" s="28"/>
      <c r="T651" s="28"/>
    </row>
    <row r="652" spans="1:20" x14ac:dyDescent="0.35">
      <c r="A652" s="28"/>
      <c r="B652" s="28"/>
      <c r="C652" s="28"/>
      <c r="D652" s="28"/>
      <c r="E652" s="28"/>
      <c r="F652" s="28"/>
      <c r="G652" s="28"/>
      <c r="H652" s="28"/>
      <c r="I652" s="28"/>
      <c r="J652" s="28"/>
      <c r="K652" s="28"/>
      <c r="L652" s="28"/>
      <c r="M652" s="28"/>
      <c r="N652" s="28"/>
      <c r="O652" s="28"/>
      <c r="P652" s="28"/>
      <c r="Q652" s="28"/>
      <c r="R652" s="28"/>
      <c r="S652" s="28"/>
      <c r="T652" s="28"/>
    </row>
    <row r="653" spans="1:20" x14ac:dyDescent="0.35">
      <c r="A653" s="28"/>
      <c r="B653" s="28"/>
      <c r="C653" s="28"/>
      <c r="D653" s="28"/>
      <c r="E653" s="28"/>
      <c r="F653" s="28"/>
      <c r="G653" s="28"/>
      <c r="H653" s="28"/>
      <c r="I653" s="28"/>
      <c r="J653" s="28"/>
      <c r="K653" s="28"/>
      <c r="L653" s="28"/>
      <c r="M653" s="28"/>
      <c r="N653" s="28"/>
      <c r="O653" s="28"/>
      <c r="P653" s="28"/>
      <c r="Q653" s="28"/>
      <c r="R653" s="28"/>
      <c r="S653" s="28"/>
      <c r="T653" s="28"/>
    </row>
    <row r="654" spans="1:20" x14ac:dyDescent="0.35">
      <c r="A654" s="28"/>
      <c r="B654" s="28"/>
      <c r="C654" s="28"/>
      <c r="D654" s="28"/>
      <c r="E654" s="28"/>
      <c r="F654" s="28"/>
      <c r="G654" s="28"/>
      <c r="H654" s="28"/>
      <c r="I654" s="28"/>
      <c r="J654" s="28"/>
      <c r="K654" s="28"/>
      <c r="L654" s="28"/>
      <c r="M654" s="28"/>
      <c r="N654" s="28"/>
      <c r="O654" s="28"/>
      <c r="P654" s="28"/>
      <c r="Q654" s="28"/>
      <c r="R654" s="28"/>
      <c r="S654" s="28"/>
      <c r="T654" s="28"/>
    </row>
    <row r="655" spans="1:20" x14ac:dyDescent="0.35">
      <c r="A655" s="28"/>
      <c r="B655" s="28"/>
      <c r="C655" s="28"/>
      <c r="D655" s="28"/>
      <c r="E655" s="28"/>
      <c r="F655" s="28"/>
      <c r="G655" s="28"/>
      <c r="H655" s="28"/>
      <c r="I655" s="28"/>
      <c r="J655" s="28"/>
      <c r="K655" s="28"/>
      <c r="L655" s="28"/>
      <c r="M655" s="28"/>
      <c r="N655" s="28"/>
      <c r="O655" s="28"/>
      <c r="P655" s="28"/>
      <c r="Q655" s="28"/>
      <c r="R655" s="28"/>
      <c r="S655" s="28"/>
      <c r="T655" s="28"/>
    </row>
    <row r="656" spans="1:20" x14ac:dyDescent="0.35">
      <c r="A656" s="28"/>
      <c r="B656" s="28"/>
      <c r="C656" s="28"/>
      <c r="D656" s="28"/>
      <c r="E656" s="28"/>
      <c r="F656" s="28"/>
      <c r="G656" s="28"/>
      <c r="H656" s="28"/>
      <c r="I656" s="28"/>
      <c r="J656" s="28"/>
      <c r="K656" s="28"/>
      <c r="L656" s="28"/>
      <c r="M656" s="28"/>
      <c r="N656" s="28"/>
      <c r="O656" s="28"/>
      <c r="P656" s="28"/>
      <c r="Q656" s="28"/>
      <c r="R656" s="28"/>
      <c r="S656" s="28"/>
      <c r="T656" s="28"/>
    </row>
    <row r="657" spans="1:20" x14ac:dyDescent="0.35">
      <c r="A657" s="28"/>
      <c r="B657" s="28"/>
      <c r="C657" s="28"/>
      <c r="D657" s="28"/>
      <c r="E657" s="28"/>
      <c r="F657" s="28"/>
      <c r="G657" s="28"/>
      <c r="H657" s="28"/>
      <c r="I657" s="28"/>
      <c r="J657" s="28"/>
      <c r="K657" s="28"/>
      <c r="L657" s="28"/>
      <c r="M657" s="28"/>
      <c r="N657" s="28"/>
      <c r="O657" s="28"/>
      <c r="P657" s="28"/>
      <c r="Q657" s="28"/>
      <c r="R657" s="28"/>
      <c r="S657" s="28"/>
      <c r="T657" s="28"/>
    </row>
    <row r="658" spans="1:20" x14ac:dyDescent="0.35">
      <c r="A658" s="28"/>
      <c r="B658" s="28"/>
      <c r="C658" s="28"/>
      <c r="D658" s="28"/>
      <c r="E658" s="28"/>
      <c r="F658" s="28"/>
      <c r="G658" s="28"/>
      <c r="H658" s="28"/>
      <c r="I658" s="28"/>
      <c r="J658" s="28"/>
      <c r="K658" s="28"/>
      <c r="L658" s="28"/>
      <c r="M658" s="28"/>
      <c r="N658" s="28"/>
      <c r="O658" s="28"/>
      <c r="P658" s="28"/>
      <c r="Q658" s="28"/>
      <c r="R658" s="28"/>
      <c r="S658" s="28"/>
      <c r="T658" s="28"/>
    </row>
    <row r="659" spans="1:20" x14ac:dyDescent="0.35">
      <c r="A659" s="28"/>
      <c r="B659" s="28"/>
      <c r="C659" s="28"/>
      <c r="D659" s="28"/>
      <c r="E659" s="28"/>
      <c r="F659" s="28"/>
      <c r="G659" s="28"/>
      <c r="H659" s="28"/>
      <c r="I659" s="28"/>
      <c r="J659" s="28"/>
      <c r="K659" s="28"/>
      <c r="L659" s="28"/>
      <c r="M659" s="28"/>
      <c r="N659" s="28"/>
      <c r="O659" s="28"/>
      <c r="P659" s="28"/>
      <c r="Q659" s="28"/>
      <c r="R659" s="28"/>
      <c r="S659" s="28"/>
      <c r="T659" s="28"/>
    </row>
    <row r="660" spans="1:20" x14ac:dyDescent="0.35">
      <c r="A660" s="28"/>
      <c r="B660" s="28"/>
      <c r="C660" s="28"/>
      <c r="D660" s="28"/>
      <c r="E660" s="28"/>
      <c r="F660" s="28"/>
      <c r="G660" s="28"/>
      <c r="H660" s="28"/>
      <c r="I660" s="28"/>
      <c r="J660" s="28"/>
      <c r="K660" s="28"/>
      <c r="L660" s="28"/>
      <c r="M660" s="28"/>
      <c r="N660" s="28"/>
      <c r="O660" s="28"/>
      <c r="P660" s="28"/>
      <c r="Q660" s="28"/>
      <c r="R660" s="28"/>
      <c r="S660" s="28"/>
      <c r="T660" s="28"/>
    </row>
    <row r="661" spans="1:20" x14ac:dyDescent="0.35">
      <c r="A661" s="28"/>
      <c r="B661" s="28"/>
      <c r="C661" s="28"/>
      <c r="D661" s="28"/>
      <c r="E661" s="28"/>
      <c r="F661" s="28"/>
      <c r="G661" s="28"/>
      <c r="H661" s="28"/>
      <c r="I661" s="28"/>
      <c r="J661" s="28"/>
      <c r="K661" s="28"/>
      <c r="L661" s="28"/>
      <c r="M661" s="28"/>
      <c r="N661" s="28"/>
      <c r="O661" s="28"/>
      <c r="P661" s="28"/>
      <c r="Q661" s="28"/>
      <c r="R661" s="28"/>
      <c r="S661" s="28"/>
      <c r="T661" s="28"/>
    </row>
    <row r="662" spans="1:20" x14ac:dyDescent="0.35">
      <c r="A662" s="28"/>
      <c r="B662" s="28"/>
      <c r="C662" s="28"/>
      <c r="D662" s="28"/>
      <c r="E662" s="28"/>
      <c r="F662" s="28"/>
      <c r="G662" s="28"/>
      <c r="H662" s="28"/>
      <c r="I662" s="28"/>
      <c r="J662" s="28"/>
      <c r="K662" s="28"/>
      <c r="L662" s="28"/>
      <c r="M662" s="28"/>
      <c r="N662" s="28"/>
      <c r="O662" s="28"/>
      <c r="P662" s="28"/>
      <c r="Q662" s="28"/>
      <c r="R662" s="28"/>
      <c r="S662" s="28"/>
      <c r="T662" s="28"/>
    </row>
    <row r="663" spans="1:20" x14ac:dyDescent="0.35">
      <c r="A663" s="28"/>
      <c r="B663" s="28"/>
      <c r="C663" s="28"/>
      <c r="D663" s="28"/>
      <c r="E663" s="28"/>
      <c r="F663" s="28"/>
      <c r="G663" s="28"/>
      <c r="H663" s="28"/>
      <c r="I663" s="28"/>
      <c r="J663" s="28"/>
      <c r="K663" s="28"/>
      <c r="L663" s="28"/>
      <c r="M663" s="28"/>
      <c r="N663" s="28"/>
      <c r="O663" s="28"/>
      <c r="P663" s="28"/>
      <c r="Q663" s="28"/>
      <c r="R663" s="28"/>
      <c r="S663" s="28"/>
      <c r="T663" s="28"/>
    </row>
    <row r="664" spans="1:20" x14ac:dyDescent="0.35">
      <c r="A664" s="28"/>
      <c r="B664" s="28"/>
      <c r="C664" s="28"/>
      <c r="D664" s="28"/>
      <c r="E664" s="28"/>
      <c r="F664" s="28"/>
      <c r="G664" s="28"/>
      <c r="H664" s="28"/>
      <c r="I664" s="28"/>
      <c r="J664" s="28"/>
      <c r="K664" s="28"/>
      <c r="L664" s="28"/>
      <c r="M664" s="28"/>
      <c r="N664" s="28"/>
      <c r="O664" s="28"/>
      <c r="P664" s="28"/>
      <c r="Q664" s="28"/>
      <c r="R664" s="28"/>
      <c r="S664" s="28"/>
      <c r="T664" s="28"/>
    </row>
    <row r="665" spans="1:20" x14ac:dyDescent="0.35">
      <c r="A665" s="28"/>
      <c r="B665" s="28"/>
      <c r="C665" s="28"/>
      <c r="D665" s="28"/>
      <c r="E665" s="28"/>
      <c r="F665" s="28"/>
      <c r="G665" s="28"/>
      <c r="H665" s="28"/>
      <c r="I665" s="28"/>
      <c r="J665" s="28"/>
      <c r="K665" s="28"/>
      <c r="L665" s="28"/>
      <c r="M665" s="28"/>
      <c r="N665" s="28"/>
      <c r="O665" s="28"/>
      <c r="P665" s="28"/>
      <c r="Q665" s="28"/>
      <c r="R665" s="28"/>
      <c r="S665" s="28"/>
      <c r="T665" s="28"/>
    </row>
    <row r="666" spans="1:20" x14ac:dyDescent="0.35">
      <c r="A666" s="28"/>
      <c r="B666" s="28"/>
      <c r="C666" s="28"/>
      <c r="D666" s="28"/>
      <c r="E666" s="28"/>
      <c r="F666" s="28"/>
      <c r="G666" s="28"/>
      <c r="H666" s="28"/>
      <c r="I666" s="28"/>
      <c r="J666" s="28"/>
      <c r="K666" s="28"/>
      <c r="L666" s="28"/>
      <c r="M666" s="28"/>
      <c r="N666" s="28"/>
      <c r="O666" s="28"/>
      <c r="P666" s="28"/>
      <c r="Q666" s="28"/>
      <c r="R666" s="28"/>
      <c r="S666" s="28"/>
      <c r="T666" s="28"/>
    </row>
    <row r="667" spans="1:20" x14ac:dyDescent="0.35">
      <c r="A667" s="28"/>
      <c r="B667" s="28"/>
      <c r="C667" s="28"/>
      <c r="D667" s="28"/>
      <c r="E667" s="28"/>
      <c r="F667" s="28"/>
      <c r="G667" s="28"/>
      <c r="H667" s="28"/>
      <c r="I667" s="28"/>
      <c r="J667" s="28"/>
      <c r="K667" s="28"/>
      <c r="L667" s="28"/>
      <c r="M667" s="28"/>
      <c r="N667" s="28"/>
      <c r="O667" s="28"/>
      <c r="P667" s="28"/>
      <c r="Q667" s="28"/>
      <c r="R667" s="28"/>
      <c r="S667" s="28"/>
      <c r="T667" s="28"/>
    </row>
    <row r="668" spans="1:20" x14ac:dyDescent="0.35">
      <c r="A668" s="28"/>
      <c r="B668" s="28"/>
      <c r="C668" s="28"/>
      <c r="D668" s="28"/>
      <c r="E668" s="28"/>
      <c r="F668" s="28"/>
      <c r="G668" s="28"/>
      <c r="H668" s="28"/>
      <c r="I668" s="28"/>
      <c r="J668" s="28"/>
      <c r="K668" s="28"/>
      <c r="L668" s="28"/>
      <c r="M668" s="28"/>
      <c r="N668" s="28"/>
      <c r="O668" s="28"/>
      <c r="P668" s="28"/>
      <c r="Q668" s="28"/>
      <c r="R668" s="28"/>
      <c r="S668" s="28"/>
      <c r="T668" s="28"/>
    </row>
    <row r="669" spans="1:20" x14ac:dyDescent="0.35">
      <c r="A669" s="28"/>
      <c r="B669" s="28"/>
      <c r="C669" s="28"/>
      <c r="D669" s="28"/>
      <c r="E669" s="28"/>
      <c r="F669" s="28"/>
      <c r="G669" s="28"/>
      <c r="H669" s="28"/>
      <c r="I669" s="28"/>
      <c r="J669" s="28"/>
      <c r="K669" s="28"/>
      <c r="L669" s="28"/>
      <c r="M669" s="28"/>
      <c r="N669" s="28"/>
      <c r="O669" s="28"/>
      <c r="P669" s="28"/>
      <c r="Q669" s="28"/>
      <c r="R669" s="28"/>
      <c r="S669" s="28"/>
      <c r="T669" s="28"/>
    </row>
    <row r="670" spans="1:20" x14ac:dyDescent="0.35">
      <c r="A670" s="28"/>
      <c r="B670" s="28"/>
      <c r="C670" s="28"/>
      <c r="D670" s="28"/>
      <c r="E670" s="28"/>
      <c r="F670" s="28"/>
      <c r="G670" s="28"/>
      <c r="H670" s="28"/>
      <c r="I670" s="28"/>
      <c r="J670" s="28"/>
      <c r="K670" s="28"/>
      <c r="L670" s="28"/>
      <c r="M670" s="28"/>
      <c r="N670" s="28"/>
      <c r="O670" s="28"/>
      <c r="P670" s="28"/>
      <c r="Q670" s="28"/>
      <c r="R670" s="28"/>
      <c r="S670" s="28"/>
      <c r="T670" s="28"/>
    </row>
    <row r="671" spans="1:20" x14ac:dyDescent="0.35">
      <c r="A671" s="28"/>
      <c r="B671" s="28"/>
      <c r="C671" s="28"/>
      <c r="D671" s="28"/>
      <c r="E671" s="28"/>
      <c r="F671" s="28"/>
      <c r="G671" s="28"/>
      <c r="H671" s="28"/>
      <c r="I671" s="28"/>
      <c r="J671" s="28"/>
      <c r="K671" s="28"/>
      <c r="L671" s="28"/>
      <c r="M671" s="28"/>
      <c r="N671" s="28"/>
      <c r="O671" s="28"/>
      <c r="P671" s="28"/>
      <c r="Q671" s="28"/>
      <c r="R671" s="28"/>
      <c r="S671" s="28"/>
      <c r="T671" s="28"/>
    </row>
    <row r="672" spans="1:20" x14ac:dyDescent="0.35">
      <c r="A672" s="28"/>
      <c r="B672" s="28"/>
      <c r="C672" s="28"/>
      <c r="D672" s="28"/>
      <c r="E672" s="28"/>
      <c r="F672" s="28"/>
      <c r="G672" s="28"/>
      <c r="H672" s="28"/>
      <c r="I672" s="28"/>
      <c r="J672" s="28"/>
      <c r="K672" s="28"/>
      <c r="L672" s="28"/>
      <c r="M672" s="28"/>
      <c r="N672" s="28"/>
      <c r="O672" s="28"/>
      <c r="P672" s="28"/>
      <c r="Q672" s="28"/>
      <c r="R672" s="28"/>
      <c r="S672" s="28"/>
      <c r="T672" s="28"/>
    </row>
    <row r="673" spans="1:20" x14ac:dyDescent="0.35">
      <c r="A673" s="28"/>
      <c r="B673" s="28"/>
      <c r="C673" s="28"/>
      <c r="D673" s="28"/>
      <c r="E673" s="28"/>
      <c r="F673" s="28"/>
      <c r="G673" s="28"/>
      <c r="H673" s="28"/>
      <c r="I673" s="28"/>
      <c r="J673" s="28"/>
      <c r="K673" s="28"/>
      <c r="L673" s="28"/>
      <c r="M673" s="28"/>
      <c r="N673" s="28"/>
      <c r="O673" s="28"/>
      <c r="P673" s="28"/>
      <c r="Q673" s="28"/>
      <c r="R673" s="28"/>
      <c r="S673" s="28"/>
      <c r="T673" s="28"/>
    </row>
    <row r="674" spans="1:20" x14ac:dyDescent="0.35">
      <c r="A674" s="28"/>
      <c r="B674" s="28"/>
      <c r="C674" s="28"/>
      <c r="D674" s="28"/>
      <c r="E674" s="28"/>
      <c r="F674" s="28"/>
      <c r="G674" s="28"/>
      <c r="H674" s="28"/>
      <c r="I674" s="28"/>
      <c r="J674" s="28"/>
      <c r="K674" s="28"/>
      <c r="L674" s="28"/>
      <c r="M674" s="28"/>
      <c r="N674" s="28"/>
      <c r="O674" s="28"/>
      <c r="P674" s="28"/>
      <c r="Q674" s="28"/>
      <c r="R674" s="28"/>
      <c r="S674" s="28"/>
      <c r="T674" s="28"/>
    </row>
    <row r="675" spans="1:20" x14ac:dyDescent="0.35">
      <c r="A675" s="28"/>
      <c r="B675" s="28"/>
      <c r="C675" s="28"/>
      <c r="D675" s="28"/>
      <c r="E675" s="28"/>
      <c r="F675" s="28"/>
      <c r="G675" s="28"/>
      <c r="H675" s="28"/>
      <c r="I675" s="28"/>
      <c r="J675" s="28"/>
      <c r="K675" s="28"/>
      <c r="L675" s="28"/>
      <c r="M675" s="28"/>
      <c r="N675" s="28"/>
      <c r="O675" s="28"/>
      <c r="P675" s="28"/>
      <c r="Q675" s="28"/>
      <c r="R675" s="28"/>
      <c r="S675" s="28"/>
      <c r="T675" s="28"/>
    </row>
    <row r="676" spans="1:20" x14ac:dyDescent="0.35">
      <c r="A676" s="28"/>
      <c r="B676" s="28"/>
      <c r="C676" s="28"/>
      <c r="D676" s="28"/>
      <c r="E676" s="28"/>
      <c r="F676" s="28"/>
      <c r="G676" s="28"/>
      <c r="H676" s="28"/>
      <c r="I676" s="28"/>
      <c r="J676" s="28"/>
      <c r="K676" s="28"/>
      <c r="L676" s="28"/>
      <c r="M676" s="28"/>
      <c r="N676" s="28"/>
      <c r="O676" s="28"/>
      <c r="P676" s="28"/>
      <c r="Q676" s="28"/>
      <c r="R676" s="28"/>
      <c r="S676" s="28"/>
      <c r="T676" s="28"/>
    </row>
    <row r="677" spans="1:20" x14ac:dyDescent="0.35">
      <c r="A677" s="28"/>
      <c r="B677" s="28"/>
      <c r="C677" s="28"/>
      <c r="D677" s="28"/>
      <c r="E677" s="28"/>
      <c r="F677" s="28"/>
      <c r="G677" s="28"/>
      <c r="H677" s="28"/>
      <c r="I677" s="28"/>
      <c r="J677" s="28"/>
      <c r="K677" s="28"/>
      <c r="L677" s="28"/>
      <c r="M677" s="28"/>
      <c r="N677" s="28"/>
      <c r="O677" s="28"/>
      <c r="P677" s="28"/>
      <c r="Q677" s="28"/>
      <c r="R677" s="28"/>
      <c r="S677" s="28"/>
      <c r="T677" s="28"/>
    </row>
    <row r="678" spans="1:20" x14ac:dyDescent="0.35">
      <c r="A678" s="28"/>
      <c r="B678" s="28"/>
      <c r="C678" s="28"/>
      <c r="D678" s="28"/>
      <c r="E678" s="28"/>
      <c r="F678" s="28"/>
      <c r="G678" s="28"/>
      <c r="H678" s="28"/>
      <c r="I678" s="28"/>
      <c r="J678" s="28"/>
      <c r="K678" s="28"/>
      <c r="L678" s="28"/>
      <c r="M678" s="28"/>
      <c r="N678" s="28"/>
      <c r="O678" s="28"/>
      <c r="P678" s="28"/>
      <c r="Q678" s="28"/>
      <c r="R678" s="28"/>
      <c r="S678" s="28"/>
      <c r="T678" s="28"/>
    </row>
    <row r="679" spans="1:20" x14ac:dyDescent="0.35">
      <c r="A679" s="28"/>
      <c r="B679" s="28"/>
      <c r="C679" s="28"/>
      <c r="D679" s="28"/>
      <c r="E679" s="28"/>
      <c r="F679" s="28"/>
      <c r="G679" s="28"/>
      <c r="H679" s="28"/>
      <c r="I679" s="28"/>
      <c r="J679" s="28"/>
      <c r="K679" s="28"/>
      <c r="L679" s="28"/>
      <c r="M679" s="28"/>
      <c r="N679" s="28"/>
      <c r="O679" s="28"/>
      <c r="P679" s="28"/>
      <c r="Q679" s="28"/>
      <c r="R679" s="28"/>
      <c r="S679" s="28"/>
      <c r="T679" s="28"/>
    </row>
    <row r="680" spans="1:20" x14ac:dyDescent="0.35">
      <c r="A680" s="28"/>
      <c r="B680" s="28"/>
      <c r="C680" s="28"/>
      <c r="D680" s="28"/>
      <c r="E680" s="28"/>
      <c r="F680" s="28"/>
      <c r="G680" s="28"/>
      <c r="H680" s="28"/>
      <c r="I680" s="28"/>
      <c r="J680" s="28"/>
      <c r="K680" s="28"/>
      <c r="L680" s="28"/>
      <c r="M680" s="28"/>
      <c r="N680" s="28"/>
      <c r="O680" s="28"/>
      <c r="P680" s="28"/>
      <c r="Q680" s="28"/>
      <c r="R680" s="28"/>
      <c r="S680" s="28"/>
      <c r="T680" s="28"/>
    </row>
    <row r="681" spans="1:20" x14ac:dyDescent="0.35">
      <c r="A681" s="28"/>
      <c r="B681" s="28"/>
      <c r="C681" s="28"/>
      <c r="D681" s="28"/>
      <c r="E681" s="28"/>
      <c r="F681" s="28"/>
      <c r="G681" s="28"/>
      <c r="H681" s="28"/>
      <c r="I681" s="28"/>
      <c r="J681" s="28"/>
      <c r="K681" s="28"/>
      <c r="L681" s="28"/>
      <c r="M681" s="28"/>
      <c r="N681" s="28"/>
      <c r="O681" s="28"/>
      <c r="P681" s="28"/>
      <c r="Q681" s="28"/>
      <c r="R681" s="28"/>
      <c r="S681" s="28"/>
      <c r="T681" s="28"/>
    </row>
    <row r="682" spans="1:20" x14ac:dyDescent="0.35">
      <c r="A682" s="28"/>
      <c r="B682" s="28"/>
      <c r="C682" s="28"/>
      <c r="D682" s="28"/>
      <c r="E682" s="28"/>
      <c r="F682" s="28"/>
      <c r="G682" s="28"/>
      <c r="H682" s="28"/>
      <c r="I682" s="28"/>
      <c r="J682" s="28"/>
      <c r="K682" s="28"/>
      <c r="L682" s="28"/>
      <c r="M682" s="28"/>
      <c r="N682" s="28"/>
      <c r="O682" s="28"/>
      <c r="P682" s="28"/>
      <c r="Q682" s="28"/>
      <c r="R682" s="28"/>
      <c r="S682" s="28"/>
      <c r="T682" s="28"/>
    </row>
    <row r="683" spans="1:20" x14ac:dyDescent="0.35">
      <c r="A683" s="28"/>
      <c r="B683" s="28"/>
      <c r="C683" s="28"/>
      <c r="D683" s="28"/>
      <c r="E683" s="28"/>
      <c r="F683" s="28"/>
      <c r="G683" s="28"/>
      <c r="H683" s="28"/>
      <c r="I683" s="28"/>
      <c r="J683" s="28"/>
      <c r="K683" s="28"/>
      <c r="L683" s="28"/>
      <c r="M683" s="28"/>
      <c r="N683" s="28"/>
      <c r="O683" s="28"/>
      <c r="P683" s="28"/>
      <c r="Q683" s="28"/>
      <c r="R683" s="28"/>
      <c r="S683" s="28"/>
      <c r="T683" s="28"/>
    </row>
    <row r="684" spans="1:20" x14ac:dyDescent="0.35">
      <c r="A684" s="28"/>
      <c r="B684" s="28"/>
      <c r="C684" s="28"/>
      <c r="D684" s="28"/>
      <c r="E684" s="28"/>
      <c r="F684" s="28"/>
      <c r="G684" s="28"/>
      <c r="H684" s="28"/>
      <c r="I684" s="28"/>
      <c r="J684" s="28"/>
      <c r="K684" s="28"/>
      <c r="L684" s="28"/>
      <c r="M684" s="28"/>
      <c r="N684" s="28"/>
      <c r="O684" s="28"/>
      <c r="P684" s="28"/>
      <c r="Q684" s="28"/>
      <c r="R684" s="28"/>
      <c r="S684" s="28"/>
      <c r="T684" s="28"/>
    </row>
    <row r="685" spans="1:20" x14ac:dyDescent="0.35">
      <c r="A685" s="28"/>
      <c r="B685" s="28"/>
      <c r="C685" s="28"/>
      <c r="D685" s="28"/>
      <c r="E685" s="28"/>
      <c r="F685" s="28"/>
      <c r="G685" s="28"/>
      <c r="H685" s="28"/>
      <c r="I685" s="28"/>
      <c r="J685" s="28"/>
      <c r="K685" s="28"/>
      <c r="L685" s="28"/>
      <c r="M685" s="28"/>
      <c r="N685" s="28"/>
      <c r="O685" s="28"/>
      <c r="P685" s="28"/>
      <c r="Q685" s="28"/>
      <c r="R685" s="28"/>
      <c r="S685" s="28"/>
      <c r="T685" s="28"/>
    </row>
    <row r="686" spans="1:20" x14ac:dyDescent="0.35">
      <c r="A686" s="28"/>
      <c r="B686" s="28"/>
      <c r="C686" s="28"/>
      <c r="D686" s="28"/>
      <c r="E686" s="28"/>
      <c r="F686" s="28"/>
      <c r="G686" s="28"/>
      <c r="H686" s="28"/>
      <c r="I686" s="28"/>
      <c r="J686" s="28"/>
      <c r="K686" s="28"/>
      <c r="L686" s="28"/>
      <c r="M686" s="28"/>
      <c r="N686" s="28"/>
      <c r="O686" s="28"/>
      <c r="P686" s="28"/>
      <c r="Q686" s="28"/>
      <c r="R686" s="28"/>
      <c r="S686" s="28"/>
      <c r="T686" s="28"/>
    </row>
    <row r="687" spans="1:20" x14ac:dyDescent="0.35">
      <c r="A687" s="28"/>
      <c r="B687" s="28"/>
      <c r="C687" s="28"/>
      <c r="D687" s="28"/>
      <c r="E687" s="28"/>
      <c r="F687" s="28"/>
      <c r="G687" s="28"/>
      <c r="H687" s="28"/>
      <c r="I687" s="28"/>
      <c r="J687" s="28"/>
      <c r="K687" s="28"/>
      <c r="L687" s="28"/>
      <c r="M687" s="28"/>
      <c r="N687" s="28"/>
      <c r="O687" s="28"/>
      <c r="P687" s="28"/>
      <c r="Q687" s="28"/>
      <c r="R687" s="28"/>
      <c r="S687" s="28"/>
      <c r="T687" s="28"/>
    </row>
    <row r="688" spans="1:20" x14ac:dyDescent="0.35">
      <c r="A688" s="28"/>
      <c r="B688" s="28"/>
      <c r="C688" s="28"/>
      <c r="D688" s="28"/>
      <c r="E688" s="28"/>
      <c r="F688" s="28"/>
      <c r="G688" s="28"/>
      <c r="H688" s="28"/>
      <c r="I688" s="28"/>
      <c r="J688" s="28"/>
      <c r="K688" s="28"/>
      <c r="L688" s="28"/>
      <c r="M688" s="28"/>
      <c r="N688" s="28"/>
      <c r="O688" s="28"/>
      <c r="P688" s="28"/>
      <c r="Q688" s="28"/>
      <c r="R688" s="28"/>
      <c r="S688" s="28"/>
      <c r="T688" s="28"/>
    </row>
    <row r="689" spans="1:20" x14ac:dyDescent="0.35">
      <c r="A689" s="28"/>
      <c r="B689" s="28"/>
      <c r="C689" s="28"/>
      <c r="D689" s="28"/>
      <c r="E689" s="28"/>
      <c r="F689" s="28"/>
      <c r="G689" s="28"/>
      <c r="H689" s="28"/>
      <c r="I689" s="28"/>
      <c r="J689" s="28"/>
      <c r="K689" s="28"/>
      <c r="L689" s="28"/>
      <c r="M689" s="28"/>
      <c r="N689" s="28"/>
      <c r="O689" s="28"/>
      <c r="P689" s="28"/>
      <c r="Q689" s="28"/>
      <c r="R689" s="28"/>
      <c r="S689" s="28"/>
      <c r="T689" s="28"/>
    </row>
    <row r="690" spans="1:20" x14ac:dyDescent="0.35">
      <c r="A690" s="28"/>
      <c r="B690" s="28"/>
      <c r="C690" s="28"/>
      <c r="D690" s="28"/>
      <c r="E690" s="28"/>
      <c r="F690" s="28"/>
      <c r="G690" s="28"/>
      <c r="H690" s="28"/>
      <c r="I690" s="28"/>
      <c r="J690" s="28"/>
      <c r="K690" s="28"/>
      <c r="L690" s="28"/>
      <c r="M690" s="28"/>
      <c r="N690" s="28"/>
      <c r="O690" s="28"/>
      <c r="P690" s="28"/>
      <c r="Q690" s="28"/>
      <c r="R690" s="28"/>
      <c r="S690" s="28"/>
      <c r="T690" s="28"/>
    </row>
    <row r="691" spans="1:20" x14ac:dyDescent="0.35">
      <c r="A691" s="28"/>
      <c r="B691" s="28"/>
      <c r="C691" s="28"/>
      <c r="D691" s="28"/>
      <c r="E691" s="28"/>
      <c r="F691" s="28"/>
      <c r="G691" s="28"/>
      <c r="H691" s="28"/>
      <c r="I691" s="28"/>
      <c r="J691" s="28"/>
      <c r="K691" s="28"/>
      <c r="L691" s="28"/>
      <c r="M691" s="28"/>
      <c r="N691" s="28"/>
      <c r="O691" s="28"/>
      <c r="P691" s="28"/>
      <c r="Q691" s="28"/>
      <c r="R691" s="28"/>
      <c r="S691" s="28"/>
      <c r="T691" s="28"/>
    </row>
    <row r="692" spans="1:20" x14ac:dyDescent="0.35">
      <c r="A692" s="28"/>
      <c r="B692" s="28"/>
      <c r="C692" s="28"/>
      <c r="D692" s="28"/>
      <c r="E692" s="28"/>
      <c r="F692" s="28"/>
      <c r="G692" s="28"/>
      <c r="H692" s="28"/>
      <c r="I692" s="28"/>
      <c r="J692" s="28"/>
      <c r="K692" s="28"/>
      <c r="L692" s="28"/>
      <c r="M692" s="28"/>
      <c r="N692" s="28"/>
      <c r="O692" s="28"/>
      <c r="P692" s="28"/>
      <c r="Q692" s="28"/>
      <c r="R692" s="28"/>
      <c r="S692" s="28"/>
      <c r="T692" s="28"/>
    </row>
    <row r="693" spans="1:20" x14ac:dyDescent="0.35">
      <c r="A693" s="28"/>
      <c r="B693" s="28"/>
      <c r="C693" s="28"/>
      <c r="D693" s="28"/>
      <c r="E693" s="28"/>
      <c r="F693" s="28"/>
      <c r="G693" s="28"/>
      <c r="H693" s="28"/>
      <c r="I693" s="28"/>
      <c r="J693" s="28"/>
      <c r="K693" s="28"/>
      <c r="L693" s="28"/>
      <c r="M693" s="28"/>
      <c r="N693" s="28"/>
      <c r="O693" s="28"/>
      <c r="P693" s="28"/>
      <c r="Q693" s="28"/>
      <c r="R693" s="28"/>
      <c r="S693" s="28"/>
      <c r="T693" s="28"/>
    </row>
    <row r="694" spans="1:20" x14ac:dyDescent="0.35">
      <c r="A694" s="28"/>
      <c r="B694" s="28"/>
      <c r="C694" s="28"/>
      <c r="D694" s="28"/>
      <c r="E694" s="28"/>
      <c r="F694" s="28"/>
      <c r="G694" s="28"/>
      <c r="H694" s="28"/>
      <c r="I694" s="28"/>
      <c r="J694" s="28"/>
      <c r="K694" s="28"/>
      <c r="L694" s="28"/>
      <c r="M694" s="28"/>
      <c r="N694" s="28"/>
      <c r="O694" s="28"/>
      <c r="P694" s="28"/>
      <c r="Q694" s="28"/>
      <c r="R694" s="28"/>
      <c r="S694" s="28"/>
      <c r="T694" s="28"/>
    </row>
    <row r="695" spans="1:20" x14ac:dyDescent="0.35">
      <c r="A695" s="28"/>
      <c r="B695" s="28"/>
      <c r="C695" s="28"/>
      <c r="D695" s="28"/>
      <c r="E695" s="28"/>
      <c r="F695" s="28"/>
      <c r="G695" s="28"/>
      <c r="H695" s="28"/>
      <c r="I695" s="28"/>
      <c r="J695" s="28"/>
      <c r="K695" s="28"/>
      <c r="L695" s="28"/>
      <c r="M695" s="28"/>
      <c r="N695" s="28"/>
      <c r="O695" s="28"/>
      <c r="P695" s="28"/>
      <c r="Q695" s="28"/>
      <c r="R695" s="28"/>
      <c r="S695" s="28"/>
      <c r="T695" s="28"/>
    </row>
    <row r="696" spans="1:20" x14ac:dyDescent="0.35">
      <c r="A696" s="28"/>
      <c r="B696" s="28"/>
      <c r="C696" s="28"/>
      <c r="D696" s="28"/>
      <c r="E696" s="28"/>
      <c r="F696" s="28"/>
      <c r="G696" s="28"/>
      <c r="H696" s="28"/>
      <c r="I696" s="28"/>
      <c r="J696" s="28"/>
      <c r="K696" s="28"/>
      <c r="L696" s="28"/>
      <c r="M696" s="28"/>
      <c r="N696" s="28"/>
      <c r="O696" s="28"/>
      <c r="P696" s="28"/>
      <c r="Q696" s="28"/>
      <c r="R696" s="28"/>
      <c r="S696" s="28"/>
      <c r="T696" s="28"/>
    </row>
    <row r="697" spans="1:20" x14ac:dyDescent="0.35">
      <c r="A697" s="28"/>
      <c r="B697" s="28"/>
      <c r="C697" s="28"/>
      <c r="D697" s="28"/>
      <c r="E697" s="28"/>
      <c r="F697" s="28"/>
      <c r="G697" s="28"/>
      <c r="H697" s="28"/>
      <c r="I697" s="28"/>
      <c r="J697" s="28"/>
      <c r="K697" s="28"/>
      <c r="L697" s="28"/>
      <c r="M697" s="28"/>
      <c r="N697" s="28"/>
      <c r="O697" s="28"/>
      <c r="P697" s="28"/>
      <c r="Q697" s="28"/>
      <c r="R697" s="28"/>
      <c r="S697" s="28"/>
      <c r="T697" s="28"/>
    </row>
    <row r="698" spans="1:20" x14ac:dyDescent="0.35">
      <c r="A698" s="28"/>
      <c r="B698" s="28"/>
      <c r="C698" s="28"/>
      <c r="D698" s="28"/>
      <c r="E698" s="28"/>
      <c r="F698" s="28"/>
      <c r="G698" s="28"/>
      <c r="H698" s="28"/>
      <c r="I698" s="28"/>
      <c r="J698" s="28"/>
      <c r="K698" s="28"/>
      <c r="L698" s="28"/>
      <c r="M698" s="28"/>
      <c r="N698" s="28"/>
      <c r="O698" s="28"/>
      <c r="P698" s="28"/>
      <c r="Q698" s="28"/>
      <c r="R698" s="28"/>
      <c r="S698" s="28"/>
      <c r="T698" s="28"/>
    </row>
    <row r="699" spans="1:20" x14ac:dyDescent="0.35">
      <c r="A699" s="28"/>
      <c r="B699" s="28"/>
      <c r="C699" s="28"/>
      <c r="D699" s="28"/>
      <c r="E699" s="28"/>
      <c r="F699" s="28"/>
      <c r="G699" s="28"/>
      <c r="H699" s="28"/>
      <c r="I699" s="28"/>
      <c r="J699" s="28"/>
      <c r="K699" s="28"/>
      <c r="L699" s="28"/>
      <c r="M699" s="28"/>
      <c r="N699" s="28"/>
      <c r="O699" s="28"/>
      <c r="P699" s="28"/>
      <c r="Q699" s="28"/>
      <c r="R699" s="28"/>
      <c r="S699" s="28"/>
      <c r="T699" s="28"/>
    </row>
    <row r="700" spans="1:20" x14ac:dyDescent="0.35">
      <c r="A700" s="28"/>
      <c r="B700" s="28"/>
      <c r="C700" s="28"/>
      <c r="D700" s="28"/>
      <c r="E700" s="28"/>
      <c r="F700" s="28"/>
      <c r="G700" s="28"/>
      <c r="H700" s="28"/>
      <c r="I700" s="28"/>
      <c r="J700" s="28"/>
      <c r="K700" s="28"/>
      <c r="L700" s="28"/>
      <c r="M700" s="28"/>
      <c r="N700" s="28"/>
      <c r="O700" s="28"/>
      <c r="P700" s="28"/>
      <c r="Q700" s="28"/>
      <c r="R700" s="28"/>
      <c r="S700" s="28"/>
      <c r="T700" s="28"/>
    </row>
    <row r="701" spans="1:20" x14ac:dyDescent="0.35">
      <c r="A701" s="28"/>
      <c r="B701" s="28"/>
      <c r="C701" s="28"/>
      <c r="D701" s="28"/>
      <c r="E701" s="28"/>
      <c r="F701" s="28"/>
      <c r="G701" s="28"/>
      <c r="H701" s="28"/>
      <c r="I701" s="28"/>
      <c r="J701" s="28"/>
      <c r="K701" s="28"/>
      <c r="L701" s="28"/>
      <c r="M701" s="28"/>
      <c r="N701" s="28"/>
      <c r="O701" s="28"/>
      <c r="P701" s="28"/>
      <c r="Q701" s="28"/>
      <c r="R701" s="28"/>
      <c r="S701" s="28"/>
      <c r="T701" s="28"/>
    </row>
    <row r="702" spans="1:20" x14ac:dyDescent="0.35">
      <c r="A702" s="28"/>
      <c r="B702" s="28"/>
      <c r="C702" s="28"/>
      <c r="D702" s="28"/>
      <c r="E702" s="28"/>
      <c r="F702" s="28"/>
      <c r="G702" s="28"/>
      <c r="H702" s="28"/>
      <c r="I702" s="28"/>
      <c r="J702" s="28"/>
      <c r="K702" s="28"/>
      <c r="L702" s="28"/>
      <c r="M702" s="28"/>
      <c r="N702" s="28"/>
      <c r="O702" s="28"/>
      <c r="P702" s="28"/>
      <c r="Q702" s="28"/>
      <c r="R702" s="28"/>
      <c r="S702" s="28"/>
      <c r="T702" s="28"/>
    </row>
    <row r="703" spans="1:20" x14ac:dyDescent="0.35">
      <c r="A703" s="28"/>
      <c r="B703" s="28"/>
      <c r="C703" s="28"/>
      <c r="D703" s="28"/>
      <c r="E703" s="28"/>
      <c r="F703" s="28"/>
      <c r="G703" s="28"/>
      <c r="H703" s="28"/>
      <c r="I703" s="28"/>
      <c r="J703" s="28"/>
      <c r="K703" s="28"/>
      <c r="L703" s="28"/>
      <c r="M703" s="28"/>
      <c r="N703" s="28"/>
      <c r="O703" s="28"/>
      <c r="P703" s="28"/>
      <c r="Q703" s="28"/>
      <c r="R703" s="28"/>
      <c r="S703" s="28"/>
      <c r="T703" s="28"/>
    </row>
    <row r="704" spans="1:20" x14ac:dyDescent="0.35">
      <c r="A704" s="28"/>
      <c r="B704" s="28"/>
      <c r="C704" s="28"/>
      <c r="D704" s="28"/>
      <c r="E704" s="28"/>
      <c r="F704" s="28"/>
      <c r="G704" s="28"/>
      <c r="H704" s="28"/>
      <c r="I704" s="28"/>
      <c r="J704" s="28"/>
      <c r="K704" s="28"/>
      <c r="L704" s="28"/>
      <c r="M704" s="28"/>
      <c r="N704" s="28"/>
      <c r="O704" s="28"/>
      <c r="P704" s="28"/>
      <c r="Q704" s="28"/>
      <c r="R704" s="28"/>
      <c r="S704" s="28"/>
      <c r="T704" s="28"/>
    </row>
    <row r="705" spans="1:20" x14ac:dyDescent="0.35">
      <c r="A705" s="28"/>
      <c r="B705" s="28"/>
      <c r="C705" s="28"/>
      <c r="D705" s="28"/>
      <c r="E705" s="28"/>
      <c r="F705" s="28"/>
      <c r="G705" s="28"/>
      <c r="H705" s="28"/>
      <c r="I705" s="28"/>
      <c r="J705" s="28"/>
      <c r="K705" s="28"/>
      <c r="L705" s="28"/>
      <c r="M705" s="28"/>
      <c r="N705" s="28"/>
      <c r="O705" s="28"/>
      <c r="P705" s="28"/>
      <c r="Q705" s="28"/>
      <c r="R705" s="28"/>
      <c r="S705" s="28"/>
      <c r="T705" s="28"/>
    </row>
    <row r="706" spans="1:20" x14ac:dyDescent="0.35">
      <c r="A706" s="28"/>
      <c r="B706" s="28"/>
      <c r="C706" s="28"/>
      <c r="D706" s="28"/>
      <c r="E706" s="28"/>
      <c r="F706" s="28"/>
      <c r="G706" s="28"/>
      <c r="H706" s="28"/>
      <c r="I706" s="28"/>
      <c r="J706" s="28"/>
      <c r="K706" s="28"/>
      <c r="L706" s="28"/>
      <c r="M706" s="28"/>
      <c r="N706" s="28"/>
      <c r="O706" s="28"/>
      <c r="P706" s="28"/>
      <c r="Q706" s="28"/>
      <c r="R706" s="28"/>
      <c r="S706" s="28"/>
      <c r="T706" s="28"/>
    </row>
    <row r="707" spans="1:20" x14ac:dyDescent="0.35">
      <c r="A707" s="28"/>
      <c r="B707" s="28"/>
      <c r="C707" s="28"/>
      <c r="D707" s="28"/>
      <c r="E707" s="28"/>
      <c r="F707" s="28"/>
      <c r="G707" s="28"/>
      <c r="H707" s="28"/>
      <c r="I707" s="28"/>
      <c r="J707" s="28"/>
      <c r="K707" s="28"/>
      <c r="L707" s="28"/>
      <c r="M707" s="28"/>
      <c r="N707" s="28"/>
      <c r="O707" s="28"/>
      <c r="P707" s="28"/>
      <c r="Q707" s="28"/>
      <c r="R707" s="28"/>
      <c r="S707" s="28"/>
      <c r="T707" s="28"/>
    </row>
    <row r="708" spans="1:20" x14ac:dyDescent="0.35">
      <c r="A708" s="28"/>
      <c r="B708" s="28"/>
      <c r="C708" s="28"/>
      <c r="D708" s="28"/>
      <c r="E708" s="28"/>
      <c r="F708" s="28"/>
      <c r="G708" s="28"/>
      <c r="H708" s="28"/>
      <c r="I708" s="28"/>
      <c r="J708" s="28"/>
      <c r="K708" s="28"/>
      <c r="L708" s="28"/>
      <c r="M708" s="28"/>
      <c r="N708" s="28"/>
      <c r="O708" s="28"/>
      <c r="P708" s="28"/>
      <c r="Q708" s="28"/>
      <c r="R708" s="28"/>
      <c r="S708" s="28"/>
      <c r="T708" s="28"/>
    </row>
    <row r="709" spans="1:20" x14ac:dyDescent="0.35">
      <c r="A709" s="28"/>
      <c r="B709" s="28"/>
      <c r="C709" s="28"/>
      <c r="D709" s="28"/>
      <c r="E709" s="28"/>
      <c r="F709" s="28"/>
      <c r="G709" s="28"/>
      <c r="H709" s="28"/>
      <c r="I709" s="28"/>
      <c r="J709" s="28"/>
      <c r="K709" s="28"/>
      <c r="L709" s="28"/>
      <c r="M709" s="28"/>
      <c r="N709" s="28"/>
      <c r="O709" s="28"/>
      <c r="P709" s="28"/>
      <c r="Q709" s="28"/>
      <c r="R709" s="28"/>
      <c r="S709" s="28"/>
      <c r="T709" s="28"/>
    </row>
    <row r="710" spans="1:20" x14ac:dyDescent="0.35">
      <c r="A710" s="28"/>
      <c r="B710" s="28"/>
      <c r="C710" s="28"/>
      <c r="D710" s="28"/>
      <c r="E710" s="28"/>
      <c r="F710" s="28"/>
      <c r="G710" s="28"/>
      <c r="H710" s="28"/>
      <c r="I710" s="28"/>
      <c r="J710" s="28"/>
      <c r="K710" s="28"/>
      <c r="L710" s="28"/>
      <c r="M710" s="28"/>
      <c r="N710" s="28"/>
      <c r="O710" s="28"/>
      <c r="P710" s="28"/>
      <c r="Q710" s="28"/>
      <c r="R710" s="28"/>
      <c r="S710" s="28"/>
      <c r="T710" s="28"/>
    </row>
    <row r="711" spans="1:20" x14ac:dyDescent="0.35">
      <c r="A711" s="28"/>
      <c r="B711" s="28"/>
      <c r="C711" s="28"/>
      <c r="D711" s="28"/>
      <c r="E711" s="28"/>
      <c r="F711" s="28"/>
      <c r="G711" s="28"/>
      <c r="H711" s="28"/>
      <c r="I711" s="28"/>
      <c r="J711" s="28"/>
      <c r="K711" s="28"/>
      <c r="L711" s="28"/>
      <c r="M711" s="28"/>
      <c r="N711" s="28"/>
      <c r="O711" s="28"/>
      <c r="P711" s="28"/>
      <c r="Q711" s="28"/>
      <c r="R711" s="28"/>
      <c r="S711" s="28"/>
      <c r="T711" s="28"/>
    </row>
    <row r="712" spans="1:20" x14ac:dyDescent="0.35">
      <c r="A712" s="28"/>
      <c r="B712" s="28"/>
      <c r="C712" s="28"/>
      <c r="D712" s="28"/>
      <c r="E712" s="28"/>
      <c r="F712" s="28"/>
      <c r="G712" s="28"/>
      <c r="H712" s="28"/>
      <c r="I712" s="28"/>
      <c r="J712" s="28"/>
      <c r="K712" s="28"/>
      <c r="L712" s="28"/>
      <c r="M712" s="28"/>
      <c r="N712" s="28"/>
      <c r="O712" s="28"/>
      <c r="P712" s="28"/>
      <c r="Q712" s="28"/>
      <c r="R712" s="28"/>
      <c r="S712" s="28"/>
      <c r="T712" s="28"/>
    </row>
    <row r="713" spans="1:20" x14ac:dyDescent="0.35">
      <c r="A713" s="28"/>
      <c r="B713" s="28"/>
      <c r="C713" s="28"/>
      <c r="D713" s="28"/>
      <c r="E713" s="28"/>
      <c r="F713" s="28"/>
      <c r="G713" s="28"/>
      <c r="H713" s="28"/>
      <c r="I713" s="28"/>
      <c r="J713" s="28"/>
      <c r="K713" s="28"/>
      <c r="L713" s="28"/>
      <c r="M713" s="28"/>
      <c r="N713" s="28"/>
      <c r="O713" s="28"/>
      <c r="P713" s="28"/>
      <c r="Q713" s="28"/>
      <c r="R713" s="28"/>
      <c r="S713" s="28"/>
      <c r="T713" s="28"/>
    </row>
    <row r="714" spans="1:20" x14ac:dyDescent="0.35">
      <c r="A714" s="28"/>
      <c r="B714" s="28"/>
      <c r="C714" s="28"/>
      <c r="D714" s="28"/>
      <c r="E714" s="28"/>
      <c r="F714" s="28"/>
      <c r="G714" s="28"/>
      <c r="H714" s="28"/>
      <c r="I714" s="28"/>
      <c r="J714" s="28"/>
      <c r="K714" s="28"/>
      <c r="L714" s="28"/>
      <c r="M714" s="28"/>
      <c r="N714" s="28"/>
      <c r="O714" s="28"/>
      <c r="P714" s="28"/>
      <c r="Q714" s="28"/>
      <c r="R714" s="28"/>
      <c r="S714" s="28"/>
      <c r="T714" s="28"/>
    </row>
    <row r="715" spans="1:20" x14ac:dyDescent="0.35">
      <c r="A715" s="28"/>
      <c r="B715" s="28"/>
      <c r="C715" s="28"/>
      <c r="D715" s="28"/>
      <c r="E715" s="28"/>
      <c r="F715" s="28"/>
      <c r="G715" s="28"/>
      <c r="H715" s="28"/>
      <c r="I715" s="28"/>
      <c r="J715" s="28"/>
      <c r="K715" s="28"/>
      <c r="L715" s="28"/>
      <c r="M715" s="28"/>
      <c r="N715" s="28"/>
      <c r="O715" s="28"/>
      <c r="P715" s="28"/>
      <c r="Q715" s="28"/>
      <c r="R715" s="28"/>
      <c r="S715" s="28"/>
      <c r="T715" s="28"/>
    </row>
    <row r="716" spans="1:20" x14ac:dyDescent="0.35">
      <c r="A716" s="28"/>
      <c r="B716" s="28"/>
      <c r="C716" s="28"/>
      <c r="D716" s="28"/>
      <c r="E716" s="28"/>
      <c r="F716" s="28"/>
      <c r="G716" s="28"/>
      <c r="H716" s="28"/>
      <c r="I716" s="28"/>
      <c r="J716" s="28"/>
      <c r="K716" s="28"/>
      <c r="L716" s="28"/>
      <c r="M716" s="28"/>
      <c r="N716" s="28"/>
      <c r="O716" s="28"/>
      <c r="P716" s="28"/>
      <c r="Q716" s="28"/>
      <c r="R716" s="28"/>
      <c r="S716" s="28"/>
      <c r="T716" s="28"/>
    </row>
    <row r="717" spans="1:20" x14ac:dyDescent="0.35">
      <c r="A717" s="28"/>
      <c r="B717" s="28"/>
      <c r="C717" s="28"/>
      <c r="D717" s="28"/>
      <c r="E717" s="28"/>
      <c r="F717" s="28"/>
      <c r="G717" s="28"/>
      <c r="H717" s="28"/>
      <c r="I717" s="28"/>
      <c r="J717" s="28"/>
      <c r="K717" s="28"/>
      <c r="L717" s="28"/>
      <c r="M717" s="28"/>
      <c r="N717" s="28"/>
      <c r="O717" s="28"/>
      <c r="P717" s="28"/>
      <c r="Q717" s="28"/>
      <c r="R717" s="28"/>
      <c r="S717" s="28"/>
      <c r="T717" s="28"/>
    </row>
    <row r="718" spans="1:20" x14ac:dyDescent="0.35">
      <c r="A718" s="28"/>
      <c r="B718" s="28"/>
      <c r="C718" s="28"/>
      <c r="D718" s="28"/>
      <c r="E718" s="28"/>
      <c r="F718" s="28"/>
      <c r="G718" s="28"/>
      <c r="H718" s="28"/>
      <c r="I718" s="28"/>
      <c r="J718" s="28"/>
      <c r="K718" s="28"/>
      <c r="L718" s="28"/>
      <c r="M718" s="28"/>
      <c r="N718" s="28"/>
      <c r="O718" s="28"/>
      <c r="P718" s="28"/>
      <c r="Q718" s="28"/>
      <c r="R718" s="28"/>
      <c r="S718" s="28"/>
      <c r="T718" s="28"/>
    </row>
    <row r="719" spans="1:20" x14ac:dyDescent="0.35">
      <c r="A719" s="28"/>
      <c r="B719" s="28"/>
      <c r="C719" s="28"/>
      <c r="D719" s="28"/>
      <c r="E719" s="28"/>
      <c r="F719" s="28"/>
      <c r="G719" s="28"/>
      <c r="H719" s="28"/>
      <c r="I719" s="28"/>
      <c r="J719" s="28"/>
      <c r="K719" s="28"/>
      <c r="L719" s="28"/>
      <c r="M719" s="28"/>
      <c r="N719" s="28"/>
      <c r="O719" s="28"/>
      <c r="P719" s="28"/>
      <c r="Q719" s="28"/>
      <c r="R719" s="28"/>
      <c r="S719" s="28"/>
      <c r="T719" s="28"/>
    </row>
    <row r="720" spans="1:20" x14ac:dyDescent="0.35">
      <c r="A720" s="28"/>
      <c r="B720" s="28"/>
      <c r="C720" s="28"/>
      <c r="D720" s="28"/>
      <c r="E720" s="28"/>
      <c r="F720" s="28"/>
      <c r="G720" s="28"/>
      <c r="H720" s="28"/>
      <c r="I720" s="28"/>
      <c r="J720" s="28"/>
      <c r="K720" s="28"/>
      <c r="L720" s="28"/>
      <c r="M720" s="28"/>
      <c r="N720" s="28"/>
      <c r="O720" s="28"/>
      <c r="P720" s="28"/>
      <c r="Q720" s="28"/>
      <c r="R720" s="28"/>
      <c r="S720" s="28"/>
      <c r="T720" s="28"/>
    </row>
    <row r="721" spans="1:20" x14ac:dyDescent="0.35">
      <c r="A721" s="28"/>
      <c r="B721" s="28"/>
      <c r="C721" s="28"/>
      <c r="D721" s="28"/>
      <c r="E721" s="28"/>
      <c r="F721" s="28"/>
      <c r="G721" s="28"/>
      <c r="H721" s="28"/>
      <c r="I721" s="28"/>
      <c r="J721" s="28"/>
      <c r="K721" s="28"/>
      <c r="L721" s="28"/>
      <c r="M721" s="28"/>
      <c r="N721" s="28"/>
      <c r="O721" s="28"/>
      <c r="P721" s="28"/>
      <c r="Q721" s="28"/>
      <c r="R721" s="28"/>
      <c r="S721" s="28"/>
      <c r="T721" s="28"/>
    </row>
    <row r="722" spans="1:20" x14ac:dyDescent="0.35">
      <c r="A722" s="28"/>
      <c r="B722" s="28"/>
      <c r="C722" s="28"/>
      <c r="D722" s="28"/>
      <c r="E722" s="28"/>
      <c r="F722" s="28"/>
      <c r="G722" s="28"/>
      <c r="H722" s="28"/>
      <c r="I722" s="28"/>
      <c r="J722" s="28"/>
      <c r="K722" s="28"/>
      <c r="L722" s="28"/>
      <c r="M722" s="28"/>
      <c r="N722" s="28"/>
      <c r="O722" s="28"/>
      <c r="P722" s="28"/>
      <c r="Q722" s="28"/>
      <c r="R722" s="28"/>
      <c r="S722" s="28"/>
      <c r="T722" s="28"/>
    </row>
    <row r="723" spans="1:20" x14ac:dyDescent="0.35">
      <c r="A723" s="28"/>
      <c r="B723" s="28"/>
      <c r="C723" s="28"/>
      <c r="D723" s="28"/>
      <c r="E723" s="28"/>
      <c r="F723" s="28"/>
      <c r="G723" s="28"/>
      <c r="H723" s="28"/>
      <c r="I723" s="28"/>
      <c r="J723" s="28"/>
      <c r="K723" s="28"/>
      <c r="L723" s="28"/>
      <c r="M723" s="28"/>
      <c r="N723" s="28"/>
      <c r="O723" s="28"/>
      <c r="P723" s="28"/>
      <c r="Q723" s="28"/>
      <c r="R723" s="28"/>
      <c r="S723" s="28"/>
      <c r="T723" s="28"/>
    </row>
    <row r="724" spans="1:20" x14ac:dyDescent="0.35">
      <c r="A724" s="28"/>
      <c r="B724" s="28"/>
      <c r="C724" s="28"/>
      <c r="D724" s="28"/>
      <c r="E724" s="28"/>
      <c r="F724" s="28"/>
      <c r="G724" s="28"/>
      <c r="H724" s="28"/>
      <c r="I724" s="28"/>
      <c r="J724" s="28"/>
      <c r="K724" s="28"/>
      <c r="L724" s="28"/>
      <c r="M724" s="28"/>
      <c r="N724" s="28"/>
      <c r="O724" s="28"/>
      <c r="P724" s="28"/>
      <c r="Q724" s="28"/>
      <c r="R724" s="28"/>
      <c r="S724" s="28"/>
      <c r="T724" s="28"/>
    </row>
    <row r="725" spans="1:20" x14ac:dyDescent="0.35">
      <c r="A725" s="28"/>
      <c r="B725" s="28"/>
      <c r="C725" s="28"/>
      <c r="D725" s="28"/>
      <c r="E725" s="28"/>
      <c r="F725" s="28"/>
      <c r="G725" s="28"/>
      <c r="H725" s="28"/>
      <c r="I725" s="28"/>
      <c r="J725" s="28"/>
      <c r="K725" s="28"/>
      <c r="L725" s="28"/>
      <c r="M725" s="28"/>
      <c r="N725" s="28"/>
      <c r="O725" s="28"/>
      <c r="P725" s="28"/>
      <c r="Q725" s="28"/>
      <c r="R725" s="28"/>
      <c r="S725" s="28"/>
      <c r="T725" s="28"/>
    </row>
    <row r="726" spans="1:20" x14ac:dyDescent="0.35">
      <c r="A726" s="28"/>
      <c r="B726" s="28"/>
      <c r="C726" s="28"/>
      <c r="D726" s="28"/>
      <c r="E726" s="28"/>
      <c r="F726" s="28"/>
      <c r="G726" s="28"/>
      <c r="H726" s="28"/>
      <c r="I726" s="28"/>
      <c r="J726" s="28"/>
      <c r="K726" s="28"/>
      <c r="L726" s="28"/>
      <c r="M726" s="28"/>
      <c r="N726" s="28"/>
      <c r="O726" s="28"/>
      <c r="P726" s="28"/>
      <c r="Q726" s="28"/>
      <c r="R726" s="28"/>
      <c r="S726" s="28"/>
      <c r="T726" s="28"/>
    </row>
    <row r="727" spans="1:20" x14ac:dyDescent="0.35">
      <c r="A727" s="28"/>
      <c r="B727" s="28"/>
      <c r="C727" s="28"/>
      <c r="D727" s="28"/>
      <c r="E727" s="28"/>
      <c r="F727" s="28"/>
      <c r="G727" s="28"/>
      <c r="H727" s="28"/>
      <c r="I727" s="28"/>
      <c r="J727" s="28"/>
      <c r="K727" s="28"/>
      <c r="L727" s="28"/>
      <c r="M727" s="28"/>
      <c r="N727" s="28"/>
      <c r="O727" s="28"/>
      <c r="P727" s="28"/>
      <c r="Q727" s="28"/>
      <c r="R727" s="28"/>
      <c r="S727" s="28"/>
      <c r="T727" s="28"/>
    </row>
    <row r="728" spans="1:20" x14ac:dyDescent="0.35">
      <c r="A728" s="28"/>
      <c r="B728" s="28"/>
      <c r="C728" s="28"/>
      <c r="D728" s="28"/>
      <c r="E728" s="28"/>
      <c r="F728" s="28"/>
      <c r="G728" s="28"/>
      <c r="H728" s="28"/>
      <c r="I728" s="28"/>
      <c r="J728" s="28"/>
      <c r="K728" s="28"/>
      <c r="L728" s="28"/>
      <c r="M728" s="28"/>
      <c r="N728" s="28"/>
      <c r="O728" s="28"/>
      <c r="P728" s="28"/>
      <c r="Q728" s="28"/>
      <c r="R728" s="28"/>
      <c r="S728" s="28"/>
      <c r="T728" s="28"/>
    </row>
    <row r="729" spans="1:20" x14ac:dyDescent="0.35">
      <c r="A729" s="28"/>
      <c r="B729" s="28"/>
      <c r="C729" s="28"/>
      <c r="D729" s="28"/>
      <c r="E729" s="28"/>
      <c r="F729" s="28"/>
      <c r="G729" s="28"/>
      <c r="H729" s="28"/>
      <c r="I729" s="28"/>
      <c r="J729" s="28"/>
      <c r="K729" s="28"/>
      <c r="L729" s="28"/>
      <c r="M729" s="28"/>
      <c r="N729" s="28"/>
      <c r="O729" s="28"/>
      <c r="P729" s="28"/>
      <c r="Q729" s="28"/>
      <c r="R729" s="28"/>
      <c r="S729" s="28"/>
      <c r="T729" s="28"/>
    </row>
    <row r="730" spans="1:20" x14ac:dyDescent="0.35">
      <c r="A730" s="28"/>
      <c r="B730" s="28"/>
      <c r="C730" s="28"/>
      <c r="D730" s="28"/>
      <c r="E730" s="28"/>
      <c r="F730" s="28"/>
      <c r="G730" s="28"/>
      <c r="H730" s="28"/>
      <c r="I730" s="28"/>
      <c r="J730" s="28"/>
      <c r="K730" s="28"/>
      <c r="L730" s="28"/>
      <c r="M730" s="28"/>
      <c r="N730" s="28"/>
      <c r="O730" s="28"/>
      <c r="P730" s="28"/>
      <c r="Q730" s="28"/>
      <c r="R730" s="28"/>
      <c r="S730" s="28"/>
      <c r="T730" s="28"/>
    </row>
    <row r="731" spans="1:20" x14ac:dyDescent="0.35">
      <c r="A731" s="28"/>
      <c r="B731" s="28"/>
      <c r="C731" s="28"/>
      <c r="D731" s="28"/>
      <c r="E731" s="28"/>
      <c r="F731" s="28"/>
      <c r="G731" s="28"/>
      <c r="H731" s="28"/>
      <c r="I731" s="28"/>
      <c r="J731" s="28"/>
      <c r="K731" s="28"/>
      <c r="L731" s="28"/>
      <c r="M731" s="28"/>
      <c r="N731" s="28"/>
      <c r="O731" s="28"/>
      <c r="P731" s="28"/>
      <c r="Q731" s="28"/>
      <c r="R731" s="28"/>
      <c r="S731" s="28"/>
      <c r="T731" s="28"/>
    </row>
    <row r="732" spans="1:20" x14ac:dyDescent="0.35">
      <c r="A732" s="28"/>
      <c r="B732" s="28"/>
      <c r="C732" s="28"/>
      <c r="D732" s="28"/>
      <c r="E732" s="28"/>
      <c r="F732" s="28"/>
      <c r="G732" s="28"/>
      <c r="H732" s="28"/>
      <c r="I732" s="28"/>
      <c r="J732" s="28"/>
      <c r="K732" s="28"/>
      <c r="L732" s="28"/>
      <c r="M732" s="28"/>
      <c r="N732" s="28"/>
      <c r="O732" s="28"/>
      <c r="P732" s="28"/>
      <c r="Q732" s="28"/>
      <c r="R732" s="28"/>
      <c r="S732" s="28"/>
      <c r="T732" s="28"/>
    </row>
    <row r="733" spans="1:20" x14ac:dyDescent="0.35">
      <c r="A733" s="28"/>
      <c r="B733" s="28"/>
      <c r="C733" s="28"/>
      <c r="D733" s="28"/>
      <c r="E733" s="28"/>
      <c r="F733" s="28"/>
      <c r="G733" s="28"/>
      <c r="H733" s="28"/>
      <c r="I733" s="28"/>
      <c r="J733" s="28"/>
      <c r="K733" s="28"/>
      <c r="L733" s="28"/>
      <c r="M733" s="28"/>
      <c r="N733" s="28"/>
      <c r="O733" s="28"/>
      <c r="P733" s="28"/>
      <c r="Q733" s="28"/>
      <c r="R733" s="28"/>
      <c r="S733" s="28"/>
      <c r="T733" s="28"/>
    </row>
    <row r="734" spans="1:20" x14ac:dyDescent="0.35">
      <c r="A734" s="28"/>
      <c r="B734" s="28"/>
      <c r="C734" s="28"/>
      <c r="D734" s="28"/>
      <c r="E734" s="28"/>
      <c r="F734" s="28"/>
      <c r="G734" s="28"/>
      <c r="H734" s="28"/>
      <c r="I734" s="28"/>
      <c r="J734" s="28"/>
      <c r="K734" s="28"/>
      <c r="L734" s="28"/>
      <c r="M734" s="28"/>
      <c r="N734" s="28"/>
      <c r="O734" s="28"/>
      <c r="P734" s="28"/>
      <c r="Q734" s="28"/>
      <c r="R734" s="28"/>
      <c r="S734" s="28"/>
      <c r="T734" s="28"/>
    </row>
    <row r="735" spans="1:20" x14ac:dyDescent="0.35">
      <c r="A735" s="28"/>
      <c r="B735" s="28"/>
      <c r="C735" s="28"/>
      <c r="D735" s="28"/>
      <c r="E735" s="28"/>
      <c r="F735" s="28"/>
      <c r="G735" s="28"/>
      <c r="H735" s="28"/>
      <c r="I735" s="28"/>
      <c r="J735" s="28"/>
      <c r="K735" s="28"/>
      <c r="L735" s="28"/>
      <c r="M735" s="28"/>
      <c r="N735" s="28"/>
      <c r="O735" s="28"/>
      <c r="P735" s="28"/>
      <c r="Q735" s="28"/>
      <c r="R735" s="28"/>
      <c r="S735" s="28"/>
      <c r="T735" s="28"/>
    </row>
    <row r="736" spans="1:20" x14ac:dyDescent="0.35">
      <c r="A736" s="28"/>
      <c r="B736" s="28"/>
      <c r="C736" s="28"/>
      <c r="D736" s="28"/>
      <c r="E736" s="28"/>
      <c r="F736" s="28"/>
      <c r="G736" s="28"/>
      <c r="H736" s="28"/>
      <c r="I736" s="28"/>
      <c r="J736" s="28"/>
      <c r="K736" s="28"/>
      <c r="L736" s="28"/>
      <c r="M736" s="28"/>
      <c r="N736" s="28"/>
      <c r="O736" s="28"/>
      <c r="P736" s="28"/>
      <c r="Q736" s="28"/>
      <c r="R736" s="28"/>
      <c r="S736" s="28"/>
      <c r="T736" s="28"/>
    </row>
    <row r="737" spans="1:20" x14ac:dyDescent="0.35">
      <c r="A737" s="28"/>
      <c r="B737" s="28"/>
      <c r="C737" s="28"/>
      <c r="D737" s="28"/>
      <c r="E737" s="28"/>
      <c r="F737" s="28"/>
      <c r="G737" s="28"/>
      <c r="H737" s="28"/>
      <c r="I737" s="28"/>
      <c r="J737" s="28"/>
      <c r="K737" s="28"/>
      <c r="L737" s="28"/>
      <c r="M737" s="28"/>
      <c r="N737" s="28"/>
      <c r="O737" s="28"/>
      <c r="P737" s="28"/>
      <c r="Q737" s="28"/>
      <c r="R737" s="28"/>
      <c r="S737" s="28"/>
      <c r="T737" s="28"/>
    </row>
    <row r="738" spans="1:20" x14ac:dyDescent="0.35">
      <c r="A738" s="28"/>
      <c r="B738" s="28"/>
      <c r="C738" s="28"/>
      <c r="D738" s="28"/>
      <c r="E738" s="28"/>
      <c r="F738" s="28"/>
      <c r="G738" s="28"/>
      <c r="H738" s="28"/>
      <c r="I738" s="28"/>
      <c r="J738" s="28"/>
      <c r="K738" s="28"/>
      <c r="L738" s="28"/>
      <c r="M738" s="28"/>
      <c r="N738" s="28"/>
      <c r="O738" s="28"/>
      <c r="P738" s="28"/>
      <c r="Q738" s="28"/>
      <c r="R738" s="28"/>
      <c r="S738" s="28"/>
      <c r="T738" s="28"/>
    </row>
    <row r="739" spans="1:20" x14ac:dyDescent="0.35">
      <c r="A739" s="28"/>
      <c r="B739" s="28"/>
      <c r="C739" s="28"/>
      <c r="D739" s="28"/>
      <c r="E739" s="28"/>
      <c r="F739" s="28"/>
      <c r="G739" s="28"/>
      <c r="H739" s="28"/>
      <c r="I739" s="28"/>
      <c r="J739" s="28"/>
      <c r="K739" s="28"/>
      <c r="L739" s="28"/>
      <c r="M739" s="28"/>
      <c r="N739" s="28"/>
      <c r="O739" s="28"/>
      <c r="P739" s="28"/>
      <c r="Q739" s="28"/>
      <c r="R739" s="28"/>
      <c r="S739" s="28"/>
      <c r="T739" s="28"/>
    </row>
    <row r="740" spans="1:20" x14ac:dyDescent="0.35">
      <c r="A740" s="28"/>
      <c r="B740" s="28"/>
      <c r="C740" s="28"/>
      <c r="D740" s="28"/>
      <c r="E740" s="28"/>
      <c r="F740" s="28"/>
      <c r="G740" s="28"/>
      <c r="H740" s="28"/>
      <c r="I740" s="28"/>
      <c r="J740" s="28"/>
      <c r="K740" s="28"/>
      <c r="L740" s="28"/>
      <c r="M740" s="28"/>
      <c r="N740" s="28"/>
      <c r="O740" s="28"/>
      <c r="P740" s="28"/>
      <c r="Q740" s="28"/>
      <c r="R740" s="28"/>
      <c r="S740" s="28"/>
      <c r="T740" s="28"/>
    </row>
    <row r="741" spans="1:20" x14ac:dyDescent="0.35">
      <c r="A741" s="28"/>
      <c r="B741" s="28"/>
      <c r="C741" s="28"/>
      <c r="D741" s="28"/>
      <c r="E741" s="28"/>
      <c r="F741" s="28"/>
      <c r="G741" s="28"/>
      <c r="H741" s="28"/>
      <c r="I741" s="28"/>
      <c r="J741" s="28"/>
      <c r="K741" s="28"/>
      <c r="L741" s="28"/>
      <c r="M741" s="28"/>
      <c r="N741" s="28"/>
      <c r="O741" s="28"/>
      <c r="P741" s="28"/>
      <c r="Q741" s="28"/>
      <c r="R741" s="28"/>
      <c r="S741" s="28"/>
      <c r="T741" s="28"/>
    </row>
    <row r="742" spans="1:20" x14ac:dyDescent="0.35">
      <c r="A742" s="28"/>
      <c r="B742" s="28"/>
      <c r="C742" s="28"/>
      <c r="D742" s="28"/>
      <c r="E742" s="28"/>
      <c r="F742" s="28"/>
      <c r="G742" s="28"/>
      <c r="H742" s="28"/>
      <c r="I742" s="28"/>
      <c r="J742" s="28"/>
      <c r="K742" s="28"/>
      <c r="L742" s="28"/>
      <c r="M742" s="28"/>
      <c r="N742" s="28"/>
      <c r="O742" s="28"/>
      <c r="P742" s="28"/>
      <c r="Q742" s="28"/>
      <c r="R742" s="28"/>
      <c r="S742" s="28"/>
      <c r="T742" s="28"/>
    </row>
    <row r="743" spans="1:20" x14ac:dyDescent="0.35">
      <c r="A743" s="28"/>
      <c r="B743" s="28"/>
      <c r="C743" s="28"/>
      <c r="D743" s="28"/>
      <c r="E743" s="28"/>
      <c r="F743" s="28"/>
      <c r="G743" s="28"/>
      <c r="H743" s="28"/>
      <c r="I743" s="28"/>
      <c r="J743" s="28"/>
      <c r="K743" s="28"/>
      <c r="L743" s="28"/>
      <c r="M743" s="28"/>
      <c r="N743" s="28"/>
      <c r="O743" s="28"/>
      <c r="P743" s="28"/>
      <c r="Q743" s="28"/>
      <c r="R743" s="28"/>
      <c r="S743" s="28"/>
      <c r="T743" s="28"/>
    </row>
    <row r="744" spans="1:20" x14ac:dyDescent="0.35">
      <c r="A744" s="28"/>
      <c r="B744" s="28"/>
      <c r="C744" s="28"/>
      <c r="D744" s="28"/>
      <c r="E744" s="28"/>
      <c r="F744" s="28"/>
      <c r="G744" s="28"/>
      <c r="H744" s="28"/>
      <c r="I744" s="28"/>
      <c r="J744" s="28"/>
      <c r="K744" s="28"/>
      <c r="L744" s="28"/>
      <c r="M744" s="28"/>
      <c r="N744" s="28"/>
      <c r="O744" s="28"/>
      <c r="P744" s="28"/>
      <c r="Q744" s="28"/>
      <c r="R744" s="28"/>
      <c r="S744" s="28"/>
      <c r="T744" s="28"/>
    </row>
    <row r="745" spans="1:20" x14ac:dyDescent="0.35">
      <c r="A745" s="28"/>
      <c r="B745" s="28"/>
      <c r="C745" s="28"/>
      <c r="D745" s="28"/>
      <c r="E745" s="28"/>
      <c r="F745" s="28"/>
      <c r="G745" s="28"/>
      <c r="H745" s="28"/>
      <c r="I745" s="28"/>
      <c r="J745" s="28"/>
      <c r="K745" s="28"/>
      <c r="L745" s="28"/>
      <c r="M745" s="28"/>
      <c r="N745" s="28"/>
      <c r="O745" s="28"/>
      <c r="P745" s="28"/>
      <c r="Q745" s="28"/>
      <c r="R745" s="28"/>
      <c r="S745" s="28"/>
      <c r="T745" s="28"/>
    </row>
    <row r="746" spans="1:20" x14ac:dyDescent="0.35">
      <c r="A746" s="28"/>
      <c r="B746" s="28"/>
      <c r="C746" s="28"/>
      <c r="D746" s="28"/>
      <c r="E746" s="28"/>
      <c r="F746" s="28"/>
      <c r="G746" s="28"/>
      <c r="H746" s="28"/>
      <c r="I746" s="28"/>
      <c r="J746" s="28"/>
      <c r="K746" s="28"/>
      <c r="L746" s="28"/>
      <c r="M746" s="28"/>
      <c r="N746" s="28"/>
      <c r="O746" s="28"/>
      <c r="P746" s="28"/>
      <c r="Q746" s="28"/>
      <c r="R746" s="28"/>
      <c r="S746" s="28"/>
      <c r="T746" s="28"/>
    </row>
    <row r="747" spans="1:20" x14ac:dyDescent="0.35">
      <c r="A747" s="28"/>
      <c r="B747" s="28"/>
      <c r="C747" s="28"/>
      <c r="D747" s="28"/>
      <c r="E747" s="28"/>
      <c r="F747" s="28"/>
      <c r="G747" s="28"/>
      <c r="H747" s="28"/>
      <c r="I747" s="28"/>
      <c r="J747" s="28"/>
      <c r="K747" s="28"/>
      <c r="L747" s="28"/>
      <c r="M747" s="28"/>
      <c r="N747" s="28"/>
      <c r="O747" s="28"/>
      <c r="P747" s="28"/>
      <c r="Q747" s="28"/>
      <c r="R747" s="28"/>
      <c r="S747" s="28"/>
      <c r="T747" s="28"/>
    </row>
    <row r="748" spans="1:20" x14ac:dyDescent="0.35">
      <c r="A748" s="28"/>
      <c r="B748" s="28"/>
      <c r="C748" s="28"/>
      <c r="D748" s="28"/>
      <c r="E748" s="28"/>
      <c r="F748" s="28"/>
      <c r="G748" s="28"/>
      <c r="H748" s="28"/>
      <c r="I748" s="28"/>
      <c r="J748" s="28"/>
      <c r="K748" s="28"/>
      <c r="L748" s="28"/>
      <c r="M748" s="28"/>
      <c r="N748" s="28"/>
      <c r="O748" s="28"/>
      <c r="P748" s="28"/>
      <c r="Q748" s="28"/>
      <c r="R748" s="28"/>
      <c r="S748" s="28"/>
      <c r="T748" s="28"/>
    </row>
    <row r="749" spans="1:20" x14ac:dyDescent="0.35">
      <c r="A749" s="28"/>
      <c r="B749" s="28"/>
      <c r="C749" s="28"/>
      <c r="D749" s="28"/>
      <c r="E749" s="28"/>
      <c r="F749" s="28"/>
      <c r="G749" s="28"/>
      <c r="H749" s="28"/>
      <c r="I749" s="28"/>
      <c r="J749" s="28"/>
      <c r="K749" s="28"/>
      <c r="L749" s="28"/>
      <c r="M749" s="28"/>
      <c r="N749" s="28"/>
      <c r="O749" s="28"/>
      <c r="P749" s="28"/>
      <c r="Q749" s="28"/>
      <c r="R749" s="28"/>
      <c r="S749" s="28"/>
      <c r="T749" s="28"/>
    </row>
    <row r="750" spans="1:20" x14ac:dyDescent="0.35">
      <c r="A750" s="28"/>
      <c r="B750" s="28"/>
      <c r="C750" s="28"/>
      <c r="D750" s="28"/>
      <c r="E750" s="28"/>
      <c r="F750" s="28"/>
      <c r="G750" s="28"/>
      <c r="H750" s="28"/>
      <c r="I750" s="28"/>
      <c r="J750" s="28"/>
      <c r="K750" s="28"/>
      <c r="L750" s="28"/>
      <c r="M750" s="28"/>
      <c r="N750" s="28"/>
      <c r="O750" s="28"/>
      <c r="P750" s="28"/>
      <c r="Q750" s="28"/>
      <c r="R750" s="28"/>
      <c r="S750" s="28"/>
      <c r="T750" s="28"/>
    </row>
    <row r="751" spans="1:20" x14ac:dyDescent="0.35">
      <c r="A751" s="28"/>
      <c r="B751" s="28"/>
      <c r="C751" s="28"/>
      <c r="D751" s="28"/>
      <c r="E751" s="28"/>
      <c r="F751" s="28"/>
      <c r="G751" s="28"/>
      <c r="H751" s="28"/>
      <c r="I751" s="28"/>
      <c r="J751" s="28"/>
      <c r="K751" s="28"/>
      <c r="L751" s="28"/>
      <c r="M751" s="28"/>
      <c r="N751" s="28"/>
      <c r="O751" s="28"/>
      <c r="P751" s="28"/>
      <c r="Q751" s="28"/>
      <c r="R751" s="28"/>
      <c r="S751" s="28"/>
      <c r="T751" s="28"/>
    </row>
    <row r="752" spans="1:20" x14ac:dyDescent="0.35">
      <c r="A752" s="28"/>
      <c r="B752" s="28"/>
      <c r="C752" s="28"/>
      <c r="D752" s="28"/>
      <c r="E752" s="28"/>
      <c r="F752" s="28"/>
      <c r="G752" s="28"/>
      <c r="H752" s="28"/>
      <c r="I752" s="28"/>
      <c r="J752" s="28"/>
      <c r="K752" s="28"/>
      <c r="L752" s="28"/>
      <c r="M752" s="28"/>
      <c r="N752" s="28"/>
      <c r="O752" s="28"/>
      <c r="P752" s="28"/>
      <c r="Q752" s="28"/>
      <c r="R752" s="28"/>
      <c r="S752" s="28"/>
      <c r="T752" s="28"/>
    </row>
    <row r="753" spans="1:20" x14ac:dyDescent="0.35">
      <c r="A753" s="28"/>
      <c r="B753" s="28"/>
      <c r="C753" s="28"/>
      <c r="D753" s="28"/>
      <c r="E753" s="28"/>
      <c r="F753" s="28"/>
      <c r="G753" s="28"/>
      <c r="H753" s="28"/>
      <c r="I753" s="28"/>
      <c r="J753" s="28"/>
      <c r="K753" s="28"/>
      <c r="L753" s="28"/>
      <c r="M753" s="28"/>
      <c r="N753" s="28"/>
      <c r="O753" s="28"/>
      <c r="P753" s="28"/>
      <c r="Q753" s="28"/>
      <c r="R753" s="28"/>
      <c r="S753" s="28"/>
      <c r="T753" s="28"/>
    </row>
    <row r="754" spans="1:20" x14ac:dyDescent="0.35">
      <c r="A754" s="28"/>
      <c r="B754" s="28"/>
      <c r="C754" s="28"/>
      <c r="D754" s="28"/>
      <c r="E754" s="28"/>
      <c r="F754" s="28"/>
      <c r="G754" s="28"/>
      <c r="H754" s="28"/>
      <c r="I754" s="28"/>
      <c r="J754" s="28"/>
      <c r="K754" s="28"/>
      <c r="L754" s="28"/>
      <c r="M754" s="28"/>
      <c r="N754" s="28"/>
      <c r="O754" s="28"/>
      <c r="P754" s="28"/>
      <c r="Q754" s="28"/>
      <c r="R754" s="28"/>
      <c r="S754" s="28"/>
      <c r="T754" s="28"/>
    </row>
    <row r="755" spans="1:20" x14ac:dyDescent="0.35">
      <c r="A755" s="28"/>
      <c r="B755" s="28"/>
      <c r="C755" s="28"/>
      <c r="D755" s="28"/>
      <c r="E755" s="28"/>
      <c r="F755" s="28"/>
      <c r="G755" s="28"/>
      <c r="H755" s="28"/>
      <c r="I755" s="28"/>
      <c r="J755" s="28"/>
      <c r="K755" s="28"/>
      <c r="L755" s="28"/>
      <c r="M755" s="28"/>
      <c r="N755" s="28"/>
      <c r="O755" s="28"/>
      <c r="P755" s="28"/>
      <c r="Q755" s="28"/>
      <c r="R755" s="28"/>
      <c r="S755" s="28"/>
      <c r="T755" s="28"/>
    </row>
    <row r="756" spans="1:20" x14ac:dyDescent="0.35">
      <c r="A756" s="28"/>
      <c r="B756" s="28"/>
      <c r="C756" s="28"/>
      <c r="D756" s="28"/>
      <c r="E756" s="28"/>
      <c r="F756" s="28"/>
      <c r="G756" s="28"/>
      <c r="H756" s="28"/>
      <c r="I756" s="28"/>
      <c r="J756" s="28"/>
      <c r="K756" s="28"/>
      <c r="L756" s="28"/>
      <c r="M756" s="28"/>
      <c r="N756" s="28"/>
      <c r="O756" s="28"/>
      <c r="P756" s="28"/>
      <c r="Q756" s="28"/>
      <c r="R756" s="28"/>
      <c r="S756" s="28"/>
      <c r="T756" s="28"/>
    </row>
    <row r="757" spans="1:20" x14ac:dyDescent="0.35">
      <c r="A757" s="28"/>
      <c r="B757" s="28"/>
      <c r="C757" s="28"/>
      <c r="D757" s="28"/>
      <c r="E757" s="28"/>
      <c r="F757" s="28"/>
      <c r="G757" s="28"/>
      <c r="H757" s="28"/>
      <c r="I757" s="28"/>
      <c r="J757" s="28"/>
      <c r="K757" s="28"/>
      <c r="L757" s="28"/>
      <c r="M757" s="28"/>
      <c r="N757" s="28"/>
      <c r="O757" s="28"/>
      <c r="P757" s="28"/>
      <c r="Q757" s="28"/>
      <c r="R757" s="28"/>
      <c r="S757" s="28"/>
      <c r="T757" s="28"/>
    </row>
    <row r="758" spans="1:20" x14ac:dyDescent="0.35">
      <c r="A758" s="28"/>
      <c r="B758" s="28"/>
      <c r="C758" s="28"/>
      <c r="D758" s="28"/>
      <c r="E758" s="28"/>
      <c r="F758" s="28"/>
      <c r="G758" s="28"/>
      <c r="H758" s="28"/>
      <c r="I758" s="28"/>
      <c r="J758" s="28"/>
      <c r="K758" s="28"/>
      <c r="L758" s="28"/>
      <c r="M758" s="28"/>
      <c r="N758" s="28"/>
      <c r="O758" s="28"/>
      <c r="P758" s="28"/>
      <c r="Q758" s="28"/>
      <c r="R758" s="28"/>
      <c r="S758" s="28"/>
      <c r="T758" s="28"/>
    </row>
    <row r="759" spans="1:20" x14ac:dyDescent="0.35">
      <c r="A759" s="28"/>
      <c r="B759" s="28"/>
      <c r="C759" s="28"/>
      <c r="D759" s="28"/>
      <c r="E759" s="28"/>
      <c r="F759" s="28"/>
      <c r="G759" s="28"/>
      <c r="H759" s="28"/>
      <c r="I759" s="28"/>
      <c r="J759" s="28"/>
      <c r="K759" s="28"/>
      <c r="L759" s="28"/>
      <c r="M759" s="28"/>
      <c r="N759" s="28"/>
      <c r="O759" s="28"/>
      <c r="P759" s="28"/>
      <c r="Q759" s="28"/>
      <c r="R759" s="28"/>
      <c r="S759" s="28"/>
      <c r="T759" s="28"/>
    </row>
    <row r="760" spans="1:20" x14ac:dyDescent="0.35">
      <c r="A760" s="28"/>
      <c r="B760" s="28"/>
      <c r="C760" s="28"/>
      <c r="D760" s="28"/>
      <c r="E760" s="28"/>
      <c r="F760" s="28"/>
      <c r="G760" s="28"/>
      <c r="H760" s="28"/>
      <c r="I760" s="28"/>
      <c r="J760" s="28"/>
      <c r="K760" s="28"/>
      <c r="L760" s="28"/>
      <c r="M760" s="28"/>
      <c r="N760" s="28"/>
      <c r="O760" s="28"/>
      <c r="P760" s="28"/>
      <c r="Q760" s="28"/>
      <c r="R760" s="28"/>
      <c r="S760" s="28"/>
      <c r="T760" s="28"/>
    </row>
    <row r="761" spans="1:20" x14ac:dyDescent="0.35">
      <c r="A761" s="28"/>
      <c r="B761" s="28"/>
      <c r="C761" s="28"/>
      <c r="D761" s="28"/>
      <c r="E761" s="28"/>
      <c r="F761" s="28"/>
      <c r="G761" s="28"/>
      <c r="H761" s="28"/>
      <c r="I761" s="28"/>
      <c r="J761" s="28"/>
      <c r="K761" s="28"/>
      <c r="L761" s="28"/>
      <c r="M761" s="28"/>
      <c r="N761" s="28"/>
      <c r="O761" s="28"/>
      <c r="P761" s="28"/>
      <c r="Q761" s="28"/>
      <c r="R761" s="28"/>
      <c r="S761" s="28"/>
      <c r="T761" s="28"/>
    </row>
    <row r="762" spans="1:20" x14ac:dyDescent="0.35">
      <c r="A762" s="28"/>
      <c r="B762" s="28"/>
      <c r="C762" s="28"/>
      <c r="D762" s="28"/>
      <c r="E762" s="28"/>
      <c r="F762" s="28"/>
      <c r="G762" s="28"/>
      <c r="H762" s="28"/>
      <c r="I762" s="28"/>
      <c r="J762" s="28"/>
      <c r="K762" s="28"/>
      <c r="L762" s="28"/>
      <c r="M762" s="28"/>
      <c r="N762" s="28"/>
      <c r="O762" s="28"/>
      <c r="P762" s="28"/>
      <c r="Q762" s="28"/>
      <c r="R762" s="28"/>
      <c r="S762" s="28"/>
      <c r="T762" s="28"/>
    </row>
    <row r="763" spans="1:20" x14ac:dyDescent="0.35">
      <c r="A763" s="28"/>
      <c r="B763" s="28"/>
      <c r="C763" s="28"/>
      <c r="D763" s="28"/>
      <c r="E763" s="28"/>
      <c r="F763" s="28"/>
      <c r="G763" s="28"/>
      <c r="H763" s="28"/>
      <c r="I763" s="28"/>
      <c r="J763" s="28"/>
      <c r="K763" s="28"/>
      <c r="L763" s="28"/>
      <c r="M763" s="28"/>
      <c r="N763" s="28"/>
      <c r="O763" s="28"/>
      <c r="P763" s="28"/>
      <c r="Q763" s="28"/>
      <c r="R763" s="28"/>
      <c r="S763" s="28"/>
      <c r="T763" s="28"/>
    </row>
    <row r="764" spans="1:20" x14ac:dyDescent="0.35">
      <c r="A764" s="28"/>
      <c r="B764" s="28"/>
      <c r="C764" s="28"/>
      <c r="D764" s="28"/>
      <c r="E764" s="28"/>
      <c r="F764" s="28"/>
      <c r="G764" s="28"/>
      <c r="H764" s="28"/>
      <c r="I764" s="28"/>
      <c r="J764" s="28"/>
      <c r="K764" s="28"/>
      <c r="L764" s="28"/>
      <c r="M764" s="28"/>
      <c r="N764" s="28"/>
      <c r="O764" s="28"/>
      <c r="P764" s="28"/>
      <c r="Q764" s="28"/>
      <c r="R764" s="28"/>
      <c r="S764" s="28"/>
      <c r="T764" s="28"/>
    </row>
    <row r="765" spans="1:20" x14ac:dyDescent="0.35">
      <c r="A765" s="28"/>
      <c r="B765" s="28"/>
      <c r="C765" s="28"/>
      <c r="D765" s="28"/>
      <c r="E765" s="28"/>
      <c r="F765" s="28"/>
      <c r="G765" s="28"/>
      <c r="H765" s="28"/>
      <c r="I765" s="28"/>
      <c r="J765" s="28"/>
      <c r="K765" s="28"/>
      <c r="L765" s="28"/>
      <c r="M765" s="28"/>
      <c r="N765" s="28"/>
      <c r="O765" s="28"/>
      <c r="P765" s="28"/>
      <c r="Q765" s="28"/>
      <c r="R765" s="28"/>
      <c r="S765" s="28"/>
      <c r="T765" s="28"/>
    </row>
    <row r="766" spans="1:20" x14ac:dyDescent="0.35">
      <c r="A766" s="28"/>
      <c r="B766" s="28"/>
      <c r="C766" s="28"/>
      <c r="D766" s="28"/>
      <c r="E766" s="28"/>
      <c r="F766" s="28"/>
      <c r="G766" s="28"/>
      <c r="H766" s="28"/>
      <c r="I766" s="28"/>
      <c r="J766" s="28"/>
      <c r="K766" s="28"/>
      <c r="L766" s="28"/>
      <c r="M766" s="28"/>
      <c r="N766" s="28"/>
      <c r="O766" s="28"/>
      <c r="P766" s="28"/>
      <c r="Q766" s="28"/>
      <c r="R766" s="28"/>
      <c r="S766" s="28"/>
      <c r="T766" s="28"/>
    </row>
    <row r="767" spans="1:20" x14ac:dyDescent="0.35">
      <c r="A767" s="28"/>
      <c r="B767" s="28"/>
      <c r="C767" s="28"/>
      <c r="D767" s="28"/>
      <c r="E767" s="28"/>
      <c r="F767" s="28"/>
      <c r="G767" s="28"/>
      <c r="H767" s="28"/>
      <c r="I767" s="28"/>
      <c r="J767" s="28"/>
      <c r="K767" s="28"/>
      <c r="L767" s="28"/>
      <c r="M767" s="28"/>
      <c r="N767" s="28"/>
      <c r="O767" s="28"/>
      <c r="P767" s="28"/>
      <c r="Q767" s="28"/>
      <c r="R767" s="28"/>
      <c r="S767" s="28"/>
      <c r="T767" s="28"/>
    </row>
    <row r="768" spans="1:20" x14ac:dyDescent="0.35">
      <c r="A768" s="28"/>
      <c r="B768" s="28"/>
      <c r="C768" s="28"/>
      <c r="D768" s="28"/>
      <c r="E768" s="28"/>
      <c r="F768" s="28"/>
      <c r="G768" s="28"/>
      <c r="H768" s="28"/>
      <c r="I768" s="28"/>
      <c r="J768" s="28"/>
      <c r="K768" s="28"/>
      <c r="L768" s="28"/>
      <c r="M768" s="28"/>
      <c r="N768" s="28"/>
      <c r="O768" s="28"/>
      <c r="P768" s="28"/>
      <c r="Q768" s="28"/>
      <c r="R768" s="28"/>
      <c r="S768" s="28"/>
      <c r="T768" s="28"/>
    </row>
    <row r="769" spans="1:20" x14ac:dyDescent="0.35">
      <c r="A769" s="28"/>
      <c r="B769" s="28"/>
      <c r="C769" s="28"/>
      <c r="D769" s="28"/>
      <c r="E769" s="28"/>
      <c r="F769" s="28"/>
      <c r="G769" s="28"/>
      <c r="H769" s="28"/>
      <c r="I769" s="28"/>
      <c r="J769" s="28"/>
      <c r="K769" s="28"/>
      <c r="L769" s="28"/>
      <c r="M769" s="28"/>
      <c r="N769" s="28"/>
      <c r="O769" s="28"/>
      <c r="P769" s="28"/>
      <c r="Q769" s="28"/>
      <c r="R769" s="28"/>
      <c r="S769" s="28"/>
      <c r="T769" s="28"/>
    </row>
    <row r="770" spans="1:20" x14ac:dyDescent="0.35">
      <c r="A770" s="28"/>
      <c r="B770" s="28"/>
      <c r="C770" s="28"/>
      <c r="D770" s="28"/>
      <c r="E770" s="28"/>
      <c r="F770" s="28"/>
      <c r="G770" s="28"/>
      <c r="H770" s="28"/>
      <c r="I770" s="28"/>
      <c r="J770" s="28"/>
      <c r="K770" s="28"/>
      <c r="L770" s="28"/>
      <c r="M770" s="28"/>
      <c r="N770" s="28"/>
      <c r="O770" s="28"/>
      <c r="P770" s="28"/>
      <c r="Q770" s="28"/>
      <c r="R770" s="28"/>
      <c r="S770" s="28"/>
      <c r="T770" s="28"/>
    </row>
    <row r="771" spans="1:20" x14ac:dyDescent="0.35">
      <c r="A771" s="28"/>
      <c r="B771" s="28"/>
      <c r="C771" s="28"/>
      <c r="D771" s="28"/>
      <c r="E771" s="28"/>
      <c r="F771" s="28"/>
      <c r="G771" s="28"/>
      <c r="H771" s="28"/>
      <c r="I771" s="28"/>
      <c r="J771" s="28"/>
      <c r="K771" s="28"/>
      <c r="L771" s="28"/>
      <c r="M771" s="28"/>
      <c r="N771" s="28"/>
      <c r="O771" s="28"/>
      <c r="P771" s="28"/>
      <c r="Q771" s="28"/>
      <c r="R771" s="28"/>
      <c r="S771" s="28"/>
      <c r="T771" s="28"/>
    </row>
    <row r="772" spans="1:20" x14ac:dyDescent="0.35">
      <c r="A772" s="28"/>
      <c r="B772" s="28"/>
      <c r="C772" s="28"/>
      <c r="D772" s="28"/>
      <c r="E772" s="28"/>
      <c r="F772" s="28"/>
      <c r="G772" s="28"/>
      <c r="H772" s="28"/>
      <c r="I772" s="28"/>
      <c r="J772" s="28"/>
      <c r="K772" s="28"/>
      <c r="L772" s="28"/>
      <c r="M772" s="28"/>
      <c r="N772" s="28"/>
      <c r="O772" s="28"/>
      <c r="P772" s="28"/>
      <c r="Q772" s="28"/>
      <c r="R772" s="28"/>
      <c r="S772" s="28"/>
      <c r="T772" s="28"/>
    </row>
    <row r="773" spans="1:20" x14ac:dyDescent="0.35">
      <c r="A773" s="28"/>
      <c r="B773" s="28"/>
      <c r="C773" s="28"/>
      <c r="D773" s="28"/>
      <c r="E773" s="28"/>
      <c r="F773" s="28"/>
      <c r="G773" s="28"/>
      <c r="H773" s="28"/>
      <c r="I773" s="28"/>
      <c r="J773" s="28"/>
      <c r="K773" s="28"/>
      <c r="L773" s="28"/>
      <c r="M773" s="28"/>
      <c r="N773" s="28"/>
      <c r="O773" s="28"/>
      <c r="P773" s="28"/>
      <c r="Q773" s="28"/>
      <c r="R773" s="28"/>
      <c r="S773" s="28"/>
      <c r="T773" s="28"/>
    </row>
    <row r="774" spans="1:20" x14ac:dyDescent="0.35">
      <c r="A774" s="28"/>
      <c r="B774" s="28"/>
      <c r="C774" s="28"/>
      <c r="D774" s="28"/>
      <c r="E774" s="28"/>
      <c r="F774" s="28"/>
      <c r="G774" s="28"/>
      <c r="H774" s="28"/>
      <c r="I774" s="28"/>
      <c r="J774" s="28"/>
      <c r="K774" s="28"/>
      <c r="L774" s="28"/>
      <c r="M774" s="28"/>
      <c r="N774" s="28"/>
      <c r="O774" s="28"/>
      <c r="P774" s="28"/>
      <c r="Q774" s="28"/>
      <c r="R774" s="28"/>
      <c r="S774" s="28"/>
      <c r="T774" s="28"/>
    </row>
    <row r="775" spans="1:20" x14ac:dyDescent="0.35">
      <c r="A775" s="28"/>
      <c r="B775" s="28"/>
      <c r="C775" s="28"/>
      <c r="D775" s="28"/>
      <c r="E775" s="28"/>
      <c r="F775" s="28"/>
      <c r="G775" s="28"/>
      <c r="H775" s="28"/>
      <c r="I775" s="28"/>
      <c r="J775" s="28"/>
      <c r="K775" s="28"/>
      <c r="L775" s="28"/>
      <c r="M775" s="28"/>
      <c r="N775" s="28"/>
      <c r="O775" s="28"/>
      <c r="P775" s="28"/>
      <c r="Q775" s="28"/>
      <c r="R775" s="28"/>
      <c r="S775" s="28"/>
      <c r="T775" s="28"/>
    </row>
    <row r="776" spans="1:20" x14ac:dyDescent="0.35">
      <c r="A776" s="28"/>
      <c r="B776" s="28"/>
      <c r="C776" s="28"/>
      <c r="D776" s="28"/>
      <c r="E776" s="28"/>
      <c r="F776" s="28"/>
      <c r="G776" s="28"/>
      <c r="H776" s="28"/>
      <c r="I776" s="28"/>
      <c r="J776" s="28"/>
      <c r="K776" s="28"/>
      <c r="L776" s="28"/>
      <c r="M776" s="28"/>
      <c r="N776" s="28"/>
      <c r="O776" s="28"/>
      <c r="P776" s="28"/>
      <c r="Q776" s="28"/>
      <c r="R776" s="28"/>
      <c r="S776" s="28"/>
      <c r="T776" s="28"/>
    </row>
    <row r="777" spans="1:20" x14ac:dyDescent="0.35">
      <c r="A777" s="28"/>
      <c r="B777" s="28"/>
      <c r="C777" s="28"/>
      <c r="D777" s="28"/>
      <c r="E777" s="28"/>
      <c r="F777" s="28"/>
      <c r="G777" s="28"/>
      <c r="H777" s="28"/>
      <c r="I777" s="28"/>
      <c r="J777" s="28"/>
      <c r="K777" s="28"/>
      <c r="L777" s="28"/>
      <c r="M777" s="28"/>
      <c r="N777" s="28"/>
      <c r="O777" s="28"/>
      <c r="P777" s="28"/>
      <c r="Q777" s="28"/>
      <c r="R777" s="28"/>
      <c r="S777" s="28"/>
      <c r="T777" s="28"/>
    </row>
    <row r="778" spans="1:20" x14ac:dyDescent="0.35">
      <c r="A778" s="28"/>
      <c r="B778" s="28"/>
      <c r="C778" s="28"/>
      <c r="D778" s="28"/>
      <c r="E778" s="28"/>
      <c r="F778" s="28"/>
      <c r="G778" s="28"/>
      <c r="H778" s="28"/>
      <c r="I778" s="28"/>
      <c r="J778" s="28"/>
      <c r="K778" s="28"/>
      <c r="L778" s="28"/>
      <c r="M778" s="28"/>
      <c r="N778" s="28"/>
      <c r="O778" s="28"/>
      <c r="P778" s="28"/>
      <c r="Q778" s="28"/>
      <c r="R778" s="28"/>
      <c r="S778" s="28"/>
      <c r="T778" s="28"/>
    </row>
    <row r="779" spans="1:20" x14ac:dyDescent="0.35">
      <c r="A779" s="28"/>
      <c r="B779" s="28"/>
      <c r="C779" s="28"/>
      <c r="D779" s="28"/>
      <c r="E779" s="28"/>
      <c r="F779" s="28"/>
      <c r="G779" s="28"/>
      <c r="H779" s="28"/>
      <c r="I779" s="28"/>
      <c r="J779" s="28"/>
      <c r="K779" s="28"/>
      <c r="L779" s="28"/>
      <c r="M779" s="28"/>
      <c r="N779" s="28"/>
      <c r="O779" s="28"/>
      <c r="P779" s="28"/>
      <c r="Q779" s="28"/>
      <c r="R779" s="28"/>
      <c r="S779" s="28"/>
      <c r="T779" s="28"/>
    </row>
    <row r="780" spans="1:20" x14ac:dyDescent="0.35">
      <c r="A780" s="28"/>
      <c r="B780" s="28"/>
      <c r="C780" s="28"/>
      <c r="D780" s="28"/>
      <c r="E780" s="28"/>
      <c r="F780" s="28"/>
      <c r="G780" s="28"/>
      <c r="H780" s="28"/>
      <c r="I780" s="28"/>
      <c r="J780" s="28"/>
      <c r="K780" s="28"/>
      <c r="L780" s="28"/>
      <c r="M780" s="28"/>
      <c r="N780" s="28"/>
      <c r="O780" s="28"/>
      <c r="P780" s="28"/>
      <c r="Q780" s="28"/>
      <c r="R780" s="28"/>
      <c r="S780" s="28"/>
      <c r="T780" s="28"/>
    </row>
    <row r="781" spans="1:20" x14ac:dyDescent="0.35">
      <c r="A781" s="28"/>
      <c r="B781" s="28"/>
      <c r="C781" s="28"/>
      <c r="D781" s="28"/>
      <c r="E781" s="28"/>
      <c r="F781" s="28"/>
      <c r="G781" s="28"/>
      <c r="H781" s="28"/>
      <c r="I781" s="28"/>
      <c r="J781" s="28"/>
      <c r="K781" s="28"/>
      <c r="L781" s="28"/>
      <c r="M781" s="28"/>
      <c r="N781" s="28"/>
      <c r="O781" s="28"/>
      <c r="P781" s="28"/>
      <c r="Q781" s="28"/>
      <c r="R781" s="28"/>
      <c r="S781" s="28"/>
      <c r="T781" s="28"/>
    </row>
    <row r="782" spans="1:20" x14ac:dyDescent="0.35">
      <c r="A782" s="28"/>
      <c r="B782" s="28"/>
      <c r="C782" s="28"/>
      <c r="D782" s="28"/>
      <c r="E782" s="28"/>
      <c r="F782" s="28"/>
      <c r="G782" s="28"/>
      <c r="H782" s="28"/>
      <c r="I782" s="28"/>
      <c r="J782" s="28"/>
      <c r="K782" s="28"/>
      <c r="L782" s="28"/>
      <c r="M782" s="28"/>
      <c r="N782" s="28"/>
      <c r="O782" s="28"/>
      <c r="P782" s="28"/>
      <c r="Q782" s="28"/>
      <c r="R782" s="28"/>
      <c r="S782" s="28"/>
      <c r="T782" s="28"/>
    </row>
    <row r="783" spans="1:20" x14ac:dyDescent="0.35">
      <c r="A783" s="28"/>
      <c r="B783" s="28"/>
      <c r="C783" s="28"/>
      <c r="D783" s="28"/>
      <c r="E783" s="28"/>
      <c r="F783" s="28"/>
      <c r="G783" s="28"/>
      <c r="H783" s="28"/>
      <c r="I783" s="28"/>
      <c r="J783" s="28"/>
      <c r="K783" s="28"/>
      <c r="L783" s="28"/>
      <c r="M783" s="28"/>
      <c r="N783" s="28"/>
      <c r="O783" s="28"/>
      <c r="P783" s="28"/>
      <c r="Q783" s="28"/>
      <c r="R783" s="28"/>
      <c r="S783" s="28"/>
      <c r="T783" s="28"/>
    </row>
    <row r="784" spans="1:20" x14ac:dyDescent="0.35">
      <c r="A784" s="28"/>
      <c r="B784" s="28"/>
      <c r="C784" s="28"/>
      <c r="D784" s="28"/>
      <c r="E784" s="28"/>
      <c r="F784" s="28"/>
      <c r="G784" s="28"/>
      <c r="H784" s="28"/>
      <c r="I784" s="28"/>
      <c r="J784" s="28"/>
      <c r="K784" s="28"/>
      <c r="L784" s="28"/>
      <c r="M784" s="28"/>
      <c r="N784" s="28"/>
      <c r="O784" s="28"/>
      <c r="P784" s="28"/>
      <c r="Q784" s="28"/>
      <c r="R784" s="28"/>
      <c r="S784" s="28"/>
      <c r="T784" s="28"/>
    </row>
    <row r="785" spans="1:20" x14ac:dyDescent="0.35">
      <c r="A785" s="28"/>
      <c r="B785" s="28"/>
      <c r="C785" s="28"/>
      <c r="D785" s="28"/>
      <c r="E785" s="28"/>
      <c r="F785" s="28"/>
      <c r="G785" s="28"/>
      <c r="H785" s="28"/>
      <c r="I785" s="28"/>
      <c r="J785" s="28"/>
      <c r="K785" s="28"/>
      <c r="L785" s="28"/>
      <c r="M785" s="28"/>
      <c r="N785" s="28"/>
      <c r="O785" s="28"/>
      <c r="P785" s="28"/>
      <c r="Q785" s="28"/>
      <c r="R785" s="28"/>
      <c r="S785" s="28"/>
      <c r="T785" s="28"/>
    </row>
    <row r="786" spans="1:20" x14ac:dyDescent="0.35">
      <c r="A786" s="28"/>
      <c r="B786" s="28"/>
      <c r="C786" s="28"/>
      <c r="D786" s="28"/>
      <c r="E786" s="28"/>
      <c r="F786" s="28"/>
      <c r="G786" s="28"/>
      <c r="H786" s="28"/>
      <c r="I786" s="28"/>
      <c r="J786" s="28"/>
      <c r="K786" s="28"/>
      <c r="L786" s="28"/>
      <c r="M786" s="28"/>
      <c r="N786" s="28"/>
      <c r="O786" s="28"/>
      <c r="P786" s="28"/>
      <c r="Q786" s="28"/>
      <c r="R786" s="28"/>
      <c r="S786" s="28"/>
      <c r="T786" s="28"/>
    </row>
    <row r="787" spans="1:20" x14ac:dyDescent="0.35">
      <c r="A787" s="28"/>
      <c r="B787" s="28"/>
      <c r="C787" s="28"/>
      <c r="D787" s="28"/>
      <c r="E787" s="28"/>
      <c r="F787" s="28"/>
      <c r="G787" s="28"/>
      <c r="H787" s="28"/>
      <c r="I787" s="28"/>
      <c r="J787" s="28"/>
      <c r="K787" s="28"/>
      <c r="L787" s="28"/>
      <c r="M787" s="28"/>
      <c r="N787" s="28"/>
      <c r="O787" s="28"/>
      <c r="P787" s="28"/>
      <c r="Q787" s="28"/>
      <c r="R787" s="28"/>
      <c r="S787" s="28"/>
      <c r="T787" s="28"/>
    </row>
    <row r="788" spans="1:20" x14ac:dyDescent="0.35">
      <c r="A788" s="28"/>
      <c r="B788" s="28"/>
      <c r="C788" s="28"/>
      <c r="D788" s="28"/>
      <c r="E788" s="28"/>
      <c r="F788" s="28"/>
      <c r="G788" s="28"/>
      <c r="H788" s="28"/>
      <c r="I788" s="28"/>
      <c r="J788" s="28"/>
      <c r="K788" s="28"/>
      <c r="L788" s="28"/>
      <c r="M788" s="28"/>
      <c r="N788" s="28"/>
      <c r="O788" s="28"/>
      <c r="P788" s="28"/>
      <c r="Q788" s="28"/>
      <c r="R788" s="28"/>
      <c r="S788" s="28"/>
      <c r="T788" s="28"/>
    </row>
    <row r="789" spans="1:20" x14ac:dyDescent="0.35">
      <c r="A789" s="28"/>
      <c r="B789" s="28"/>
      <c r="C789" s="28"/>
      <c r="D789" s="28"/>
      <c r="E789" s="28"/>
      <c r="F789" s="28"/>
      <c r="G789" s="28"/>
      <c r="H789" s="28"/>
      <c r="I789" s="28"/>
      <c r="J789" s="28"/>
      <c r="K789" s="28"/>
      <c r="L789" s="28"/>
      <c r="M789" s="28"/>
      <c r="N789" s="28"/>
      <c r="O789" s="28"/>
      <c r="P789" s="28"/>
      <c r="Q789" s="28"/>
      <c r="R789" s="28"/>
      <c r="S789" s="28"/>
      <c r="T789" s="28"/>
    </row>
    <row r="790" spans="1:20" x14ac:dyDescent="0.35">
      <c r="A790" s="28"/>
      <c r="B790" s="28"/>
      <c r="C790" s="28"/>
      <c r="D790" s="28"/>
      <c r="E790" s="28"/>
      <c r="F790" s="28"/>
      <c r="G790" s="28"/>
      <c r="H790" s="28"/>
      <c r="I790" s="28"/>
      <c r="J790" s="28"/>
      <c r="K790" s="28"/>
      <c r="L790" s="28"/>
      <c r="M790" s="28"/>
      <c r="N790" s="28"/>
      <c r="O790" s="28"/>
      <c r="P790" s="28"/>
      <c r="Q790" s="28"/>
      <c r="R790" s="28"/>
      <c r="S790" s="28"/>
      <c r="T790" s="28"/>
    </row>
    <row r="791" spans="1:20" x14ac:dyDescent="0.35">
      <c r="A791" s="28"/>
      <c r="B791" s="28"/>
      <c r="C791" s="28"/>
      <c r="D791" s="28"/>
      <c r="E791" s="28"/>
      <c r="F791" s="28"/>
      <c r="G791" s="28"/>
      <c r="H791" s="28"/>
      <c r="I791" s="28"/>
      <c r="J791" s="28"/>
      <c r="K791" s="28"/>
      <c r="L791" s="28"/>
      <c r="M791" s="28"/>
      <c r="N791" s="28"/>
      <c r="O791" s="28"/>
      <c r="P791" s="28"/>
      <c r="Q791" s="28"/>
      <c r="R791" s="28"/>
      <c r="S791" s="28"/>
      <c r="T791" s="28"/>
    </row>
    <row r="792" spans="1:20" x14ac:dyDescent="0.35">
      <c r="A792" s="28"/>
      <c r="B792" s="28"/>
      <c r="C792" s="28"/>
      <c r="D792" s="28"/>
      <c r="E792" s="28"/>
      <c r="F792" s="28"/>
      <c r="G792" s="28"/>
      <c r="H792" s="28"/>
      <c r="I792" s="28"/>
      <c r="J792" s="28"/>
      <c r="K792" s="28"/>
      <c r="L792" s="28"/>
      <c r="M792" s="28"/>
      <c r="N792" s="28"/>
      <c r="O792" s="28"/>
      <c r="P792" s="28"/>
      <c r="Q792" s="28"/>
      <c r="R792" s="28"/>
      <c r="S792" s="28"/>
      <c r="T792" s="28"/>
    </row>
    <row r="793" spans="1:20" x14ac:dyDescent="0.35">
      <c r="A793" s="28"/>
      <c r="B793" s="28"/>
      <c r="C793" s="28"/>
      <c r="D793" s="28"/>
      <c r="E793" s="28"/>
      <c r="F793" s="28"/>
      <c r="G793" s="28"/>
      <c r="H793" s="28"/>
      <c r="I793" s="28"/>
      <c r="J793" s="28"/>
      <c r="K793" s="28"/>
      <c r="L793" s="28"/>
      <c r="M793" s="28"/>
      <c r="N793" s="28"/>
      <c r="O793" s="28"/>
      <c r="P793" s="28"/>
      <c r="Q793" s="28"/>
      <c r="R793" s="28"/>
      <c r="S793" s="28"/>
      <c r="T793" s="28"/>
    </row>
    <row r="794" spans="1:20" x14ac:dyDescent="0.35">
      <c r="A794" s="28"/>
      <c r="B794" s="28"/>
      <c r="C794" s="28"/>
      <c r="D794" s="28"/>
      <c r="E794" s="28"/>
      <c r="F794" s="28"/>
      <c r="G794" s="28"/>
      <c r="H794" s="28"/>
      <c r="I794" s="28"/>
      <c r="J794" s="28"/>
      <c r="K794" s="28"/>
      <c r="L794" s="28"/>
      <c r="M794" s="28"/>
      <c r="N794" s="28"/>
      <c r="O794" s="28"/>
      <c r="P794" s="28"/>
      <c r="Q794" s="28"/>
      <c r="R794" s="28"/>
      <c r="S794" s="28"/>
      <c r="T794" s="28"/>
    </row>
    <row r="795" spans="1:20" x14ac:dyDescent="0.35">
      <c r="A795" s="28"/>
      <c r="B795" s="28"/>
      <c r="C795" s="28"/>
      <c r="D795" s="28"/>
      <c r="E795" s="28"/>
      <c r="F795" s="28"/>
      <c r="G795" s="28"/>
      <c r="H795" s="28"/>
      <c r="I795" s="28"/>
      <c r="J795" s="28"/>
      <c r="K795" s="28"/>
      <c r="L795" s="28"/>
      <c r="M795" s="28"/>
      <c r="N795" s="28"/>
      <c r="O795" s="28"/>
      <c r="P795" s="28"/>
      <c r="Q795" s="28"/>
      <c r="R795" s="28"/>
      <c r="S795" s="28"/>
      <c r="T795" s="28"/>
    </row>
    <row r="796" spans="1:20" x14ac:dyDescent="0.35">
      <c r="A796" s="28"/>
      <c r="B796" s="28"/>
      <c r="C796" s="28"/>
      <c r="D796" s="28"/>
      <c r="E796" s="28"/>
      <c r="F796" s="28"/>
      <c r="G796" s="28"/>
      <c r="H796" s="28"/>
      <c r="I796" s="28"/>
      <c r="J796" s="28"/>
      <c r="K796" s="28"/>
      <c r="L796" s="28"/>
      <c r="M796" s="28"/>
      <c r="N796" s="28"/>
      <c r="O796" s="28"/>
      <c r="P796" s="28"/>
      <c r="Q796" s="28"/>
      <c r="R796" s="28"/>
      <c r="S796" s="28"/>
      <c r="T796" s="28"/>
    </row>
    <row r="797" spans="1:20" x14ac:dyDescent="0.35">
      <c r="A797" s="28"/>
      <c r="B797" s="28"/>
      <c r="C797" s="28"/>
      <c r="D797" s="28"/>
      <c r="E797" s="28"/>
      <c r="F797" s="28"/>
      <c r="G797" s="28"/>
      <c r="H797" s="28"/>
      <c r="I797" s="28"/>
      <c r="J797" s="28"/>
      <c r="K797" s="28"/>
      <c r="L797" s="28"/>
      <c r="M797" s="28"/>
      <c r="N797" s="28"/>
      <c r="O797" s="28"/>
      <c r="P797" s="28"/>
      <c r="Q797" s="28"/>
      <c r="R797" s="28"/>
      <c r="S797" s="28"/>
      <c r="T797" s="28"/>
    </row>
    <row r="798" spans="1:20" x14ac:dyDescent="0.35">
      <c r="A798" s="28"/>
      <c r="B798" s="28"/>
      <c r="C798" s="28"/>
      <c r="D798" s="28"/>
      <c r="E798" s="28"/>
      <c r="F798" s="28"/>
      <c r="G798" s="28"/>
      <c r="H798" s="28"/>
      <c r="I798" s="28"/>
      <c r="J798" s="28"/>
      <c r="K798" s="28"/>
      <c r="L798" s="28"/>
      <c r="M798" s="28"/>
      <c r="N798" s="28"/>
      <c r="O798" s="28"/>
      <c r="P798" s="28"/>
      <c r="Q798" s="28"/>
      <c r="R798" s="28"/>
      <c r="S798" s="28"/>
      <c r="T798" s="28"/>
    </row>
    <row r="799" spans="1:20" x14ac:dyDescent="0.35">
      <c r="A799" s="28"/>
      <c r="B799" s="28"/>
      <c r="C799" s="28"/>
      <c r="D799" s="28"/>
      <c r="E799" s="28"/>
      <c r="F799" s="28"/>
      <c r="G799" s="28"/>
      <c r="H799" s="28"/>
      <c r="I799" s="28"/>
      <c r="J799" s="28"/>
      <c r="K799" s="28"/>
      <c r="L799" s="28"/>
      <c r="M799" s="28"/>
      <c r="N799" s="28"/>
      <c r="O799" s="28"/>
      <c r="P799" s="28"/>
      <c r="Q799" s="28"/>
      <c r="R799" s="28"/>
      <c r="S799" s="28"/>
      <c r="T799" s="28"/>
    </row>
    <row r="800" spans="1:20" x14ac:dyDescent="0.35">
      <c r="A800" s="28"/>
      <c r="B800" s="28"/>
      <c r="C800" s="28"/>
      <c r="D800" s="28"/>
      <c r="E800" s="28"/>
      <c r="F800" s="28"/>
      <c r="G800" s="28"/>
      <c r="H800" s="28"/>
      <c r="I800" s="28"/>
      <c r="J800" s="28"/>
      <c r="K800" s="28"/>
      <c r="L800" s="28"/>
      <c r="M800" s="28"/>
      <c r="N800" s="28"/>
      <c r="O800" s="28"/>
      <c r="P800" s="28"/>
      <c r="Q800" s="28"/>
      <c r="R800" s="28"/>
      <c r="S800" s="28"/>
      <c r="T800" s="28"/>
    </row>
    <row r="801" spans="1:20" x14ac:dyDescent="0.35">
      <c r="A801" s="28"/>
      <c r="B801" s="28"/>
      <c r="C801" s="28"/>
      <c r="D801" s="28"/>
      <c r="E801" s="28"/>
      <c r="F801" s="28"/>
      <c r="G801" s="28"/>
      <c r="H801" s="28"/>
      <c r="I801" s="28"/>
      <c r="J801" s="28"/>
      <c r="K801" s="28"/>
      <c r="L801" s="28"/>
      <c r="M801" s="28"/>
      <c r="N801" s="28"/>
      <c r="O801" s="28"/>
      <c r="P801" s="28"/>
      <c r="Q801" s="28"/>
      <c r="R801" s="28"/>
      <c r="S801" s="28"/>
      <c r="T801" s="28"/>
    </row>
    <row r="802" spans="1:20" x14ac:dyDescent="0.35">
      <c r="A802" s="28"/>
      <c r="B802" s="28"/>
      <c r="C802" s="28"/>
      <c r="D802" s="28"/>
      <c r="E802" s="28"/>
      <c r="F802" s="28"/>
      <c r="G802" s="28"/>
      <c r="H802" s="28"/>
      <c r="I802" s="28"/>
      <c r="J802" s="28"/>
      <c r="K802" s="28"/>
      <c r="L802" s="28"/>
      <c r="M802" s="28"/>
      <c r="N802" s="28"/>
      <c r="O802" s="28"/>
      <c r="P802" s="28"/>
      <c r="Q802" s="28"/>
      <c r="R802" s="28"/>
      <c r="S802" s="28"/>
      <c r="T802" s="28"/>
    </row>
    <row r="803" spans="1:20" x14ac:dyDescent="0.35">
      <c r="A803" s="28"/>
      <c r="B803" s="28"/>
      <c r="C803" s="28"/>
      <c r="D803" s="28"/>
      <c r="E803" s="28"/>
      <c r="F803" s="28"/>
      <c r="G803" s="28"/>
      <c r="H803" s="28"/>
      <c r="I803" s="28"/>
      <c r="J803" s="28"/>
      <c r="K803" s="28"/>
      <c r="L803" s="28"/>
      <c r="M803" s="28"/>
      <c r="N803" s="28"/>
      <c r="O803" s="28"/>
      <c r="P803" s="28"/>
      <c r="Q803" s="28"/>
      <c r="R803" s="28"/>
      <c r="S803" s="28"/>
      <c r="T803" s="28"/>
    </row>
    <row r="804" spans="1:20" x14ac:dyDescent="0.35">
      <c r="A804" s="28"/>
      <c r="B804" s="28"/>
      <c r="C804" s="28"/>
      <c r="D804" s="28"/>
      <c r="E804" s="28"/>
      <c r="F804" s="28"/>
      <c r="G804" s="28"/>
      <c r="H804" s="28"/>
      <c r="I804" s="28"/>
      <c r="J804" s="28"/>
      <c r="K804" s="28"/>
      <c r="L804" s="28"/>
      <c r="M804" s="28"/>
      <c r="N804" s="28"/>
      <c r="O804" s="28"/>
      <c r="P804" s="28"/>
      <c r="Q804" s="28"/>
      <c r="R804" s="28"/>
      <c r="S804" s="28"/>
      <c r="T804" s="28"/>
    </row>
    <row r="805" spans="1:20" x14ac:dyDescent="0.35">
      <c r="A805" s="28"/>
      <c r="B805" s="28"/>
      <c r="C805" s="28"/>
      <c r="D805" s="28"/>
      <c r="E805" s="28"/>
      <c r="F805" s="28"/>
      <c r="G805" s="28"/>
      <c r="H805" s="28"/>
      <c r="I805" s="28"/>
      <c r="J805" s="28"/>
      <c r="K805" s="28"/>
      <c r="L805" s="28"/>
      <c r="M805" s="28"/>
      <c r="N805" s="28"/>
      <c r="O805" s="28"/>
      <c r="P805" s="28"/>
      <c r="Q805" s="28"/>
      <c r="R805" s="28"/>
      <c r="S805" s="28"/>
      <c r="T805" s="28"/>
    </row>
    <row r="806" spans="1:20" x14ac:dyDescent="0.35">
      <c r="A806" s="28"/>
      <c r="B806" s="28"/>
      <c r="C806" s="28"/>
      <c r="D806" s="28"/>
      <c r="E806" s="28"/>
      <c r="F806" s="28"/>
      <c r="G806" s="28"/>
      <c r="H806" s="28"/>
      <c r="I806" s="28"/>
      <c r="J806" s="28"/>
      <c r="K806" s="28"/>
      <c r="L806" s="28"/>
      <c r="M806" s="28"/>
      <c r="N806" s="28"/>
      <c r="O806" s="28"/>
      <c r="P806" s="28"/>
      <c r="Q806" s="28"/>
      <c r="R806" s="28"/>
      <c r="S806" s="28"/>
      <c r="T806" s="28"/>
    </row>
    <row r="807" spans="1:20" x14ac:dyDescent="0.35">
      <c r="A807" s="28"/>
      <c r="B807" s="28"/>
      <c r="C807" s="28"/>
      <c r="D807" s="28"/>
      <c r="E807" s="28"/>
      <c r="F807" s="28"/>
      <c r="G807" s="28"/>
      <c r="H807" s="28"/>
      <c r="I807" s="28"/>
      <c r="J807" s="28"/>
      <c r="K807" s="28"/>
      <c r="L807" s="28"/>
      <c r="M807" s="28"/>
      <c r="N807" s="28"/>
      <c r="O807" s="28"/>
      <c r="P807" s="28"/>
      <c r="Q807" s="28"/>
      <c r="R807" s="28"/>
      <c r="S807" s="28"/>
      <c r="T807" s="28"/>
    </row>
    <row r="808" spans="1:20" x14ac:dyDescent="0.35">
      <c r="A808" s="28"/>
      <c r="B808" s="28"/>
      <c r="C808" s="28"/>
      <c r="D808" s="28"/>
      <c r="E808" s="28"/>
      <c r="F808" s="28"/>
      <c r="G808" s="28"/>
      <c r="H808" s="28"/>
      <c r="I808" s="28"/>
      <c r="J808" s="28"/>
      <c r="K808" s="28"/>
      <c r="L808" s="28"/>
      <c r="M808" s="28"/>
      <c r="N808" s="28"/>
      <c r="O808" s="28"/>
      <c r="P808" s="28"/>
      <c r="Q808" s="28"/>
      <c r="R808" s="28"/>
      <c r="S808" s="28"/>
      <c r="T808" s="28"/>
    </row>
    <row r="809" spans="1:20" x14ac:dyDescent="0.35">
      <c r="A809" s="28"/>
      <c r="B809" s="28"/>
      <c r="C809" s="28"/>
      <c r="D809" s="28"/>
      <c r="E809" s="28"/>
      <c r="F809" s="28"/>
      <c r="G809" s="28"/>
      <c r="H809" s="28"/>
      <c r="I809" s="28"/>
      <c r="J809" s="28"/>
      <c r="K809" s="28"/>
      <c r="L809" s="28"/>
      <c r="M809" s="28"/>
      <c r="N809" s="28"/>
      <c r="O809" s="28"/>
      <c r="P809" s="28"/>
      <c r="Q809" s="28"/>
      <c r="R809" s="28"/>
      <c r="S809" s="28"/>
      <c r="T809" s="28"/>
    </row>
    <row r="810" spans="1:20" x14ac:dyDescent="0.35">
      <c r="A810" s="28"/>
      <c r="B810" s="28"/>
      <c r="C810" s="28"/>
      <c r="D810" s="28"/>
      <c r="E810" s="28"/>
      <c r="F810" s="28"/>
      <c r="G810" s="28"/>
      <c r="H810" s="28"/>
      <c r="I810" s="28"/>
      <c r="J810" s="28"/>
      <c r="K810" s="28"/>
      <c r="L810" s="28"/>
      <c r="M810" s="28"/>
      <c r="N810" s="28"/>
      <c r="O810" s="28"/>
      <c r="P810" s="28"/>
      <c r="Q810" s="28"/>
      <c r="R810" s="28"/>
      <c r="S810" s="28"/>
      <c r="T810" s="28"/>
    </row>
    <row r="811" spans="1:20" x14ac:dyDescent="0.35">
      <c r="A811" s="28"/>
      <c r="B811" s="28"/>
      <c r="C811" s="28"/>
      <c r="D811" s="28"/>
      <c r="E811" s="28"/>
      <c r="F811" s="28"/>
      <c r="G811" s="28"/>
      <c r="H811" s="28"/>
      <c r="I811" s="28"/>
      <c r="J811" s="28"/>
      <c r="K811" s="28"/>
      <c r="L811" s="28"/>
      <c r="M811" s="28"/>
      <c r="N811" s="28"/>
      <c r="O811" s="28"/>
      <c r="P811" s="28"/>
      <c r="Q811" s="28"/>
      <c r="R811" s="28"/>
      <c r="S811" s="28"/>
      <c r="T811" s="28"/>
    </row>
    <row r="812" spans="1:20" x14ac:dyDescent="0.35">
      <c r="A812" s="28"/>
      <c r="B812" s="28"/>
      <c r="C812" s="28"/>
      <c r="D812" s="28"/>
      <c r="E812" s="28"/>
      <c r="F812" s="28"/>
      <c r="G812" s="28"/>
      <c r="H812" s="28"/>
      <c r="I812" s="28"/>
      <c r="J812" s="28"/>
      <c r="K812" s="28"/>
      <c r="L812" s="28"/>
      <c r="M812" s="28"/>
      <c r="N812" s="28"/>
      <c r="O812" s="28"/>
      <c r="P812" s="28"/>
      <c r="Q812" s="28"/>
      <c r="R812" s="28"/>
      <c r="S812" s="28"/>
      <c r="T812" s="28"/>
    </row>
    <row r="813" spans="1:20" x14ac:dyDescent="0.35">
      <c r="A813" s="28"/>
      <c r="B813" s="28"/>
      <c r="C813" s="28"/>
      <c r="D813" s="28"/>
      <c r="E813" s="28"/>
      <c r="F813" s="28"/>
      <c r="G813" s="28"/>
      <c r="H813" s="28"/>
      <c r="I813" s="28"/>
      <c r="J813" s="28"/>
      <c r="K813" s="28"/>
      <c r="L813" s="28"/>
      <c r="M813" s="28"/>
      <c r="N813" s="28"/>
      <c r="O813" s="28"/>
      <c r="P813" s="28"/>
      <c r="Q813" s="28"/>
      <c r="R813" s="28"/>
      <c r="S813" s="28"/>
      <c r="T813" s="28"/>
    </row>
    <row r="814" spans="1:20" x14ac:dyDescent="0.35">
      <c r="A814" s="28"/>
      <c r="B814" s="28"/>
      <c r="C814" s="28"/>
      <c r="D814" s="28"/>
      <c r="E814" s="28"/>
      <c r="F814" s="28"/>
      <c r="G814" s="28"/>
      <c r="H814" s="28"/>
      <c r="I814" s="28"/>
      <c r="J814" s="28"/>
      <c r="K814" s="28"/>
      <c r="L814" s="28"/>
      <c r="M814" s="28"/>
      <c r="N814" s="28"/>
      <c r="O814" s="28"/>
      <c r="P814" s="28"/>
      <c r="Q814" s="28"/>
      <c r="R814" s="28"/>
      <c r="S814" s="28"/>
      <c r="T814" s="28"/>
    </row>
    <row r="815" spans="1:20" x14ac:dyDescent="0.35">
      <c r="A815" s="28"/>
      <c r="B815" s="28"/>
      <c r="C815" s="28"/>
      <c r="D815" s="28"/>
      <c r="E815" s="28"/>
      <c r="F815" s="28"/>
      <c r="G815" s="28"/>
      <c r="H815" s="28"/>
      <c r="I815" s="28"/>
      <c r="J815" s="28"/>
      <c r="K815" s="28"/>
      <c r="L815" s="28"/>
      <c r="M815" s="28"/>
      <c r="N815" s="28"/>
      <c r="O815" s="28"/>
      <c r="P815" s="28"/>
      <c r="Q815" s="28"/>
      <c r="R815" s="28"/>
      <c r="S815" s="28"/>
      <c r="T815" s="28"/>
    </row>
    <row r="816" spans="1:20" x14ac:dyDescent="0.35">
      <c r="A816" s="28"/>
      <c r="B816" s="28"/>
      <c r="C816" s="28"/>
      <c r="D816" s="28"/>
      <c r="E816" s="28"/>
      <c r="F816" s="28"/>
      <c r="G816" s="28"/>
      <c r="H816" s="28"/>
      <c r="I816" s="28"/>
      <c r="J816" s="28"/>
      <c r="K816" s="28"/>
      <c r="L816" s="28"/>
      <c r="M816" s="28"/>
      <c r="N816" s="28"/>
      <c r="O816" s="28"/>
      <c r="P816" s="28"/>
      <c r="Q816" s="28"/>
      <c r="R816" s="28"/>
      <c r="S816" s="28"/>
      <c r="T816" s="28"/>
    </row>
    <row r="817" spans="1:20" x14ac:dyDescent="0.35">
      <c r="A817" s="28"/>
      <c r="B817" s="28"/>
      <c r="C817" s="28"/>
      <c r="D817" s="28"/>
      <c r="E817" s="28"/>
      <c r="F817" s="28"/>
      <c r="G817" s="28"/>
      <c r="H817" s="28"/>
      <c r="I817" s="28"/>
      <c r="J817" s="28"/>
      <c r="K817" s="28"/>
      <c r="L817" s="28"/>
      <c r="M817" s="28"/>
      <c r="N817" s="28"/>
      <c r="O817" s="28"/>
      <c r="P817" s="28"/>
      <c r="Q817" s="28"/>
      <c r="R817" s="28"/>
      <c r="S817" s="28"/>
      <c r="T817" s="28"/>
    </row>
    <row r="818" spans="1:20" x14ac:dyDescent="0.35">
      <c r="A818" s="28"/>
      <c r="B818" s="28"/>
      <c r="C818" s="28"/>
      <c r="D818" s="28"/>
      <c r="E818" s="28"/>
      <c r="F818" s="28"/>
      <c r="G818" s="28"/>
      <c r="H818" s="28"/>
      <c r="I818" s="28"/>
      <c r="J818" s="28"/>
      <c r="K818" s="28"/>
      <c r="L818" s="28"/>
      <c r="M818" s="28"/>
      <c r="N818" s="28"/>
      <c r="O818" s="28"/>
      <c r="P818" s="28"/>
      <c r="Q818" s="28"/>
      <c r="R818" s="28"/>
      <c r="S818" s="28"/>
      <c r="T818" s="28"/>
    </row>
    <row r="819" spans="1:20" x14ac:dyDescent="0.35">
      <c r="A819" s="28"/>
      <c r="B819" s="28"/>
      <c r="C819" s="28"/>
      <c r="D819" s="28"/>
      <c r="E819" s="28"/>
      <c r="F819" s="28"/>
      <c r="G819" s="28"/>
      <c r="H819" s="28"/>
      <c r="I819" s="28"/>
      <c r="J819" s="28"/>
      <c r="K819" s="28"/>
      <c r="L819" s="28"/>
      <c r="M819" s="28"/>
      <c r="N819" s="28"/>
      <c r="O819" s="28"/>
      <c r="P819" s="28"/>
      <c r="Q819" s="28"/>
      <c r="R819" s="28"/>
      <c r="S819" s="28"/>
      <c r="T819" s="28"/>
    </row>
    <row r="820" spans="1:20" x14ac:dyDescent="0.35">
      <c r="A820" s="28"/>
      <c r="B820" s="28"/>
      <c r="C820" s="28"/>
      <c r="D820" s="28"/>
      <c r="E820" s="28"/>
      <c r="F820" s="28"/>
      <c r="G820" s="28"/>
      <c r="H820" s="28"/>
      <c r="I820" s="28"/>
      <c r="J820" s="28"/>
      <c r="K820" s="28"/>
      <c r="L820" s="28"/>
      <c r="M820" s="28"/>
      <c r="N820" s="28"/>
      <c r="O820" s="28"/>
      <c r="P820" s="28"/>
      <c r="Q820" s="28"/>
      <c r="R820" s="28"/>
      <c r="S820" s="28"/>
      <c r="T820" s="28"/>
    </row>
    <row r="821" spans="1:20" x14ac:dyDescent="0.35">
      <c r="A821" s="28"/>
      <c r="B821" s="28"/>
      <c r="C821" s="28"/>
      <c r="D821" s="28"/>
      <c r="E821" s="28"/>
      <c r="F821" s="28"/>
      <c r="G821" s="28"/>
      <c r="H821" s="28"/>
      <c r="I821" s="28"/>
      <c r="J821" s="28"/>
      <c r="K821" s="28"/>
      <c r="L821" s="28"/>
      <c r="M821" s="28"/>
      <c r="N821" s="28"/>
      <c r="O821" s="28"/>
      <c r="P821" s="28"/>
      <c r="Q821" s="28"/>
      <c r="R821" s="28"/>
      <c r="S821" s="28"/>
      <c r="T821" s="28"/>
    </row>
    <row r="822" spans="1:20" x14ac:dyDescent="0.35">
      <c r="A822" s="28"/>
      <c r="B822" s="28"/>
      <c r="C822" s="28"/>
      <c r="D822" s="28"/>
      <c r="E822" s="28"/>
      <c r="F822" s="28"/>
      <c r="G822" s="28"/>
      <c r="H822" s="28"/>
      <c r="I822" s="28"/>
      <c r="J822" s="28"/>
      <c r="K822" s="28"/>
      <c r="L822" s="28"/>
      <c r="M822" s="28"/>
      <c r="N822" s="28"/>
      <c r="O822" s="28"/>
      <c r="P822" s="28"/>
      <c r="Q822" s="28"/>
      <c r="R822" s="28"/>
      <c r="S822" s="28"/>
      <c r="T822" s="28"/>
    </row>
    <row r="823" spans="1:20" x14ac:dyDescent="0.35">
      <c r="A823" s="28"/>
      <c r="B823" s="28"/>
      <c r="C823" s="28"/>
      <c r="D823" s="28"/>
      <c r="E823" s="28"/>
      <c r="F823" s="28"/>
      <c r="G823" s="28"/>
      <c r="H823" s="28"/>
      <c r="I823" s="28"/>
      <c r="J823" s="28"/>
      <c r="K823" s="28"/>
      <c r="L823" s="28"/>
      <c r="M823" s="28"/>
      <c r="N823" s="28"/>
      <c r="O823" s="28"/>
      <c r="P823" s="28"/>
      <c r="Q823" s="28"/>
      <c r="R823" s="28"/>
      <c r="S823" s="28"/>
      <c r="T823" s="28"/>
    </row>
    <row r="824" spans="1:20" x14ac:dyDescent="0.35">
      <c r="A824" s="28"/>
      <c r="B824" s="28"/>
      <c r="C824" s="28"/>
      <c r="D824" s="28"/>
      <c r="E824" s="28"/>
      <c r="F824" s="28"/>
      <c r="G824" s="28"/>
      <c r="H824" s="28"/>
      <c r="I824" s="28"/>
      <c r="J824" s="28"/>
      <c r="K824" s="28"/>
      <c r="L824" s="28"/>
      <c r="M824" s="28"/>
      <c r="N824" s="28"/>
      <c r="O824" s="28"/>
      <c r="P824" s="28"/>
      <c r="Q824" s="28"/>
      <c r="R824" s="28"/>
      <c r="S824" s="28"/>
      <c r="T824" s="28"/>
    </row>
    <row r="825" spans="1:20" x14ac:dyDescent="0.35">
      <c r="A825" s="28"/>
      <c r="B825" s="28"/>
      <c r="C825" s="28"/>
      <c r="D825" s="28"/>
      <c r="E825" s="28"/>
      <c r="F825" s="28"/>
      <c r="G825" s="28"/>
      <c r="H825" s="28"/>
      <c r="I825" s="28"/>
      <c r="J825" s="28"/>
      <c r="K825" s="28"/>
      <c r="L825" s="28"/>
      <c r="M825" s="28"/>
      <c r="N825" s="28"/>
      <c r="O825" s="28"/>
      <c r="P825" s="28"/>
      <c r="Q825" s="28"/>
      <c r="R825" s="28"/>
      <c r="S825" s="28"/>
      <c r="T825" s="28"/>
    </row>
    <row r="826" spans="1:20" x14ac:dyDescent="0.35">
      <c r="A826" s="28"/>
      <c r="B826" s="28"/>
      <c r="C826" s="28"/>
      <c r="D826" s="28"/>
      <c r="E826" s="28"/>
      <c r="F826" s="28"/>
      <c r="G826" s="28"/>
      <c r="H826" s="28"/>
      <c r="I826" s="28"/>
      <c r="J826" s="28"/>
      <c r="K826" s="28"/>
      <c r="L826" s="28"/>
      <c r="M826" s="28"/>
      <c r="N826" s="28"/>
      <c r="O826" s="28"/>
      <c r="P826" s="28"/>
      <c r="Q826" s="28"/>
      <c r="R826" s="28"/>
      <c r="S826" s="28"/>
      <c r="T826" s="28"/>
    </row>
    <row r="827" spans="1:20" x14ac:dyDescent="0.35">
      <c r="A827" s="28"/>
      <c r="B827" s="28"/>
      <c r="C827" s="28"/>
      <c r="D827" s="28"/>
      <c r="E827" s="28"/>
      <c r="F827" s="28"/>
      <c r="G827" s="28"/>
      <c r="H827" s="28"/>
      <c r="I827" s="28"/>
      <c r="J827" s="28"/>
      <c r="K827" s="28"/>
      <c r="L827" s="28"/>
      <c r="M827" s="28"/>
      <c r="N827" s="28"/>
      <c r="O827" s="28"/>
      <c r="P827" s="28"/>
      <c r="Q827" s="28"/>
      <c r="R827" s="28"/>
      <c r="S827" s="28"/>
      <c r="T827" s="28"/>
    </row>
    <row r="828" spans="1:20" x14ac:dyDescent="0.35">
      <c r="A828" s="28"/>
      <c r="B828" s="28"/>
      <c r="C828" s="28"/>
      <c r="D828" s="28"/>
      <c r="E828" s="28"/>
      <c r="F828" s="28"/>
      <c r="G828" s="28"/>
      <c r="H828" s="28"/>
      <c r="I828" s="28"/>
      <c r="J828" s="28"/>
      <c r="K828" s="28"/>
      <c r="L828" s="28"/>
      <c r="M828" s="28"/>
      <c r="N828" s="28"/>
      <c r="O828" s="28"/>
      <c r="P828" s="28"/>
      <c r="Q828" s="28"/>
      <c r="R828" s="28"/>
      <c r="S828" s="28"/>
      <c r="T828" s="28"/>
    </row>
    <row r="829" spans="1:20" x14ac:dyDescent="0.35">
      <c r="A829" s="28"/>
      <c r="B829" s="28"/>
      <c r="C829" s="28"/>
      <c r="D829" s="28"/>
      <c r="E829" s="28"/>
      <c r="F829" s="28"/>
      <c r="G829" s="28"/>
      <c r="H829" s="28"/>
      <c r="I829" s="28"/>
      <c r="J829" s="28"/>
      <c r="K829" s="28"/>
      <c r="L829" s="28"/>
      <c r="M829" s="28"/>
      <c r="N829" s="28"/>
      <c r="O829" s="28"/>
      <c r="P829" s="28"/>
      <c r="Q829" s="28"/>
      <c r="R829" s="28"/>
      <c r="S829" s="28"/>
      <c r="T829" s="28"/>
    </row>
    <row r="830" spans="1:20" x14ac:dyDescent="0.35">
      <c r="A830" s="28"/>
      <c r="B830" s="28"/>
      <c r="C830" s="28"/>
      <c r="D830" s="28"/>
      <c r="E830" s="28"/>
      <c r="F830" s="28"/>
      <c r="G830" s="28"/>
      <c r="H830" s="28"/>
      <c r="I830" s="28"/>
      <c r="J830" s="28"/>
      <c r="K830" s="28"/>
      <c r="L830" s="28"/>
      <c r="M830" s="28"/>
      <c r="N830" s="28"/>
      <c r="O830" s="28"/>
      <c r="P830" s="28"/>
      <c r="Q830" s="28"/>
      <c r="R830" s="28"/>
      <c r="S830" s="28"/>
      <c r="T830" s="28"/>
    </row>
    <row r="831" spans="1:20" x14ac:dyDescent="0.35">
      <c r="A831" s="28"/>
      <c r="B831" s="28"/>
      <c r="C831" s="28"/>
      <c r="D831" s="28"/>
      <c r="E831" s="28"/>
      <c r="F831" s="28"/>
      <c r="G831" s="28"/>
      <c r="H831" s="28"/>
      <c r="I831" s="28"/>
      <c r="J831" s="28"/>
      <c r="K831" s="28"/>
      <c r="L831" s="28"/>
      <c r="M831" s="28"/>
      <c r="N831" s="28"/>
      <c r="O831" s="28"/>
      <c r="P831" s="28"/>
      <c r="Q831" s="28"/>
      <c r="R831" s="28"/>
      <c r="S831" s="28"/>
      <c r="T831" s="28"/>
    </row>
    <row r="832" spans="1:20" x14ac:dyDescent="0.35">
      <c r="A832" s="28"/>
      <c r="B832" s="28"/>
      <c r="C832" s="28"/>
      <c r="D832" s="28"/>
      <c r="E832" s="28"/>
      <c r="F832" s="28"/>
      <c r="G832" s="28"/>
      <c r="H832" s="28"/>
      <c r="I832" s="28"/>
      <c r="J832" s="28"/>
      <c r="K832" s="28"/>
      <c r="L832" s="28"/>
      <c r="M832" s="28"/>
      <c r="N832" s="28"/>
      <c r="O832" s="28"/>
      <c r="P832" s="28"/>
      <c r="Q832" s="28"/>
      <c r="R832" s="28"/>
      <c r="S832" s="28"/>
      <c r="T832" s="28"/>
    </row>
    <row r="833" spans="1:20" x14ac:dyDescent="0.35">
      <c r="A833" s="28"/>
      <c r="B833" s="28"/>
      <c r="C833" s="28"/>
      <c r="D833" s="28"/>
      <c r="E833" s="28"/>
      <c r="F833" s="28"/>
      <c r="G833" s="28"/>
      <c r="H833" s="28"/>
      <c r="I833" s="28"/>
      <c r="J833" s="28"/>
      <c r="K833" s="28"/>
      <c r="L833" s="28"/>
      <c r="M833" s="28"/>
      <c r="N833" s="28"/>
      <c r="O833" s="28"/>
      <c r="P833" s="28"/>
      <c r="Q833" s="28"/>
      <c r="R833" s="28"/>
      <c r="S833" s="28"/>
      <c r="T833" s="28"/>
    </row>
    <row r="834" spans="1:20" x14ac:dyDescent="0.35">
      <c r="A834" s="28"/>
      <c r="B834" s="28"/>
      <c r="C834" s="28"/>
      <c r="D834" s="28"/>
      <c r="E834" s="28"/>
      <c r="F834" s="28"/>
      <c r="G834" s="28"/>
      <c r="H834" s="28"/>
      <c r="I834" s="28"/>
      <c r="J834" s="28"/>
      <c r="K834" s="28"/>
      <c r="L834" s="28"/>
      <c r="M834" s="28"/>
      <c r="N834" s="28"/>
      <c r="O834" s="28"/>
      <c r="P834" s="28"/>
      <c r="Q834" s="28"/>
      <c r="R834" s="28"/>
      <c r="S834" s="28"/>
      <c r="T834" s="28"/>
    </row>
    <row r="835" spans="1:20" x14ac:dyDescent="0.35">
      <c r="A835" s="28"/>
      <c r="B835" s="28"/>
      <c r="C835" s="28"/>
      <c r="D835" s="28"/>
      <c r="E835" s="28"/>
      <c r="F835" s="28"/>
      <c r="G835" s="28"/>
      <c r="H835" s="28"/>
      <c r="I835" s="28"/>
      <c r="J835" s="28"/>
      <c r="K835" s="28"/>
      <c r="L835" s="28"/>
      <c r="M835" s="28"/>
      <c r="N835" s="28"/>
      <c r="O835" s="28"/>
      <c r="P835" s="28"/>
      <c r="Q835" s="28"/>
      <c r="R835" s="28"/>
      <c r="S835" s="28"/>
      <c r="T835" s="28"/>
    </row>
    <row r="836" spans="1:20" x14ac:dyDescent="0.35">
      <c r="A836" s="28"/>
      <c r="B836" s="28"/>
      <c r="C836" s="28"/>
      <c r="D836" s="28"/>
      <c r="E836" s="28"/>
      <c r="F836" s="28"/>
      <c r="G836" s="28"/>
      <c r="H836" s="28"/>
      <c r="I836" s="28"/>
      <c r="J836" s="28"/>
      <c r="K836" s="28"/>
      <c r="L836" s="28"/>
      <c r="M836" s="28"/>
      <c r="N836" s="28"/>
      <c r="O836" s="28"/>
      <c r="P836" s="28"/>
      <c r="Q836" s="28"/>
      <c r="R836" s="28"/>
      <c r="S836" s="28"/>
      <c r="T836" s="28"/>
    </row>
    <row r="837" spans="1:20" x14ac:dyDescent="0.35">
      <c r="A837" s="28"/>
      <c r="B837" s="28"/>
      <c r="C837" s="28"/>
      <c r="D837" s="28"/>
      <c r="E837" s="28"/>
      <c r="F837" s="28"/>
      <c r="G837" s="28"/>
      <c r="H837" s="28"/>
      <c r="I837" s="28"/>
      <c r="J837" s="28"/>
      <c r="K837" s="28"/>
      <c r="L837" s="28"/>
      <c r="M837" s="28"/>
      <c r="N837" s="28"/>
      <c r="O837" s="28"/>
      <c r="P837" s="28"/>
      <c r="Q837" s="28"/>
      <c r="R837" s="28"/>
      <c r="S837" s="28"/>
      <c r="T837" s="28"/>
    </row>
    <row r="838" spans="1:20" x14ac:dyDescent="0.35">
      <c r="A838" s="28"/>
      <c r="B838" s="28"/>
      <c r="C838" s="28"/>
      <c r="D838" s="28"/>
      <c r="E838" s="28"/>
      <c r="F838" s="28"/>
      <c r="G838" s="28"/>
      <c r="H838" s="28"/>
      <c r="I838" s="28"/>
      <c r="J838" s="28"/>
      <c r="K838" s="28"/>
      <c r="L838" s="28"/>
      <c r="M838" s="28"/>
      <c r="N838" s="28"/>
      <c r="O838" s="28"/>
      <c r="P838" s="28"/>
      <c r="Q838" s="28"/>
      <c r="R838" s="28"/>
      <c r="S838" s="28"/>
      <c r="T838" s="28"/>
    </row>
    <row r="839" spans="1:20" x14ac:dyDescent="0.35">
      <c r="A839" s="28"/>
      <c r="B839" s="28"/>
      <c r="C839" s="28"/>
      <c r="D839" s="28"/>
      <c r="E839" s="28"/>
      <c r="F839" s="28"/>
      <c r="G839" s="28"/>
      <c r="H839" s="28"/>
      <c r="I839" s="28"/>
      <c r="J839" s="28"/>
      <c r="K839" s="28"/>
      <c r="L839" s="28"/>
      <c r="M839" s="28"/>
      <c r="N839" s="28"/>
      <c r="O839" s="28"/>
      <c r="P839" s="28"/>
      <c r="Q839" s="28"/>
      <c r="R839" s="28"/>
      <c r="S839" s="28"/>
      <c r="T839" s="28"/>
    </row>
    <row r="840" spans="1:20" x14ac:dyDescent="0.35">
      <c r="A840" s="28"/>
      <c r="B840" s="28"/>
      <c r="C840" s="28"/>
      <c r="D840" s="28"/>
      <c r="E840" s="28"/>
      <c r="F840" s="28"/>
      <c r="G840" s="28"/>
      <c r="H840" s="28"/>
      <c r="I840" s="28"/>
      <c r="J840" s="28"/>
      <c r="K840" s="28"/>
      <c r="L840" s="28"/>
      <c r="M840" s="28"/>
      <c r="N840" s="28"/>
      <c r="O840" s="28"/>
      <c r="P840" s="28"/>
      <c r="Q840" s="28"/>
      <c r="R840" s="28"/>
      <c r="S840" s="28"/>
      <c r="T840" s="28"/>
    </row>
    <row r="841" spans="1:20" x14ac:dyDescent="0.35">
      <c r="A841" s="28"/>
      <c r="B841" s="28"/>
      <c r="C841" s="28"/>
      <c r="D841" s="28"/>
      <c r="E841" s="28"/>
      <c r="F841" s="28"/>
      <c r="G841" s="28"/>
      <c r="H841" s="28"/>
      <c r="I841" s="28"/>
      <c r="J841" s="28"/>
      <c r="K841" s="28"/>
      <c r="L841" s="28"/>
      <c r="M841" s="28"/>
      <c r="N841" s="28"/>
      <c r="O841" s="28"/>
      <c r="P841" s="28"/>
      <c r="Q841" s="28"/>
      <c r="R841" s="28"/>
      <c r="S841" s="28"/>
      <c r="T841" s="28"/>
    </row>
    <row r="842" spans="1:20" x14ac:dyDescent="0.35">
      <c r="A842" s="28"/>
      <c r="B842" s="28"/>
      <c r="C842" s="28"/>
      <c r="D842" s="28"/>
      <c r="E842" s="28"/>
      <c r="F842" s="28"/>
      <c r="G842" s="28"/>
      <c r="H842" s="28"/>
      <c r="I842" s="28"/>
      <c r="J842" s="28"/>
      <c r="K842" s="28"/>
      <c r="L842" s="28"/>
      <c r="M842" s="28"/>
      <c r="N842" s="28"/>
      <c r="O842" s="28"/>
      <c r="P842" s="28"/>
      <c r="Q842" s="28"/>
      <c r="R842" s="28"/>
      <c r="S842" s="28"/>
      <c r="T842" s="28"/>
    </row>
    <row r="843" spans="1:20" x14ac:dyDescent="0.35">
      <c r="A843" s="28"/>
      <c r="B843" s="28"/>
      <c r="C843" s="28"/>
      <c r="D843" s="28"/>
      <c r="E843" s="28"/>
      <c r="F843" s="28"/>
      <c r="G843" s="28"/>
      <c r="H843" s="28"/>
      <c r="I843" s="28"/>
      <c r="J843" s="28"/>
      <c r="K843" s="28"/>
      <c r="L843" s="28"/>
      <c r="M843" s="28"/>
      <c r="N843" s="28"/>
      <c r="O843" s="28"/>
      <c r="P843" s="28"/>
      <c r="Q843" s="28"/>
      <c r="R843" s="28"/>
      <c r="S843" s="28"/>
      <c r="T843" s="28"/>
    </row>
    <row r="844" spans="1:20" x14ac:dyDescent="0.35">
      <c r="A844" s="28"/>
      <c r="B844" s="28"/>
      <c r="C844" s="28"/>
      <c r="D844" s="28"/>
      <c r="E844" s="28"/>
      <c r="F844" s="28"/>
      <c r="G844" s="28"/>
      <c r="H844" s="28"/>
      <c r="I844" s="28"/>
      <c r="J844" s="28"/>
      <c r="K844" s="28"/>
      <c r="L844" s="28"/>
      <c r="M844" s="28"/>
      <c r="N844" s="28"/>
      <c r="O844" s="28"/>
      <c r="P844" s="28"/>
      <c r="Q844" s="28"/>
      <c r="R844" s="28"/>
      <c r="S844" s="28"/>
      <c r="T844" s="28"/>
    </row>
    <row r="845" spans="1:20" x14ac:dyDescent="0.35">
      <c r="A845" s="28"/>
      <c r="B845" s="28"/>
      <c r="C845" s="28"/>
      <c r="D845" s="28"/>
      <c r="E845" s="28"/>
      <c r="F845" s="28"/>
      <c r="G845" s="28"/>
      <c r="H845" s="28"/>
      <c r="I845" s="28"/>
      <c r="J845" s="28"/>
      <c r="K845" s="28"/>
      <c r="L845" s="28"/>
      <c r="M845" s="28"/>
      <c r="N845" s="28"/>
      <c r="O845" s="28"/>
      <c r="P845" s="28"/>
      <c r="Q845" s="28"/>
      <c r="R845" s="28"/>
      <c r="S845" s="28"/>
      <c r="T845" s="28"/>
    </row>
    <row r="846" spans="1:20" x14ac:dyDescent="0.35">
      <c r="A846" s="28"/>
      <c r="B846" s="28"/>
      <c r="C846" s="28"/>
      <c r="D846" s="28"/>
      <c r="E846" s="28"/>
      <c r="F846" s="28"/>
      <c r="G846" s="28"/>
      <c r="H846" s="28"/>
      <c r="I846" s="28"/>
      <c r="J846" s="28"/>
      <c r="K846" s="28"/>
      <c r="L846" s="28"/>
      <c r="M846" s="28"/>
      <c r="N846" s="28"/>
      <c r="O846" s="28"/>
      <c r="P846" s="28"/>
      <c r="Q846" s="28"/>
      <c r="R846" s="28"/>
      <c r="S846" s="28"/>
      <c r="T846" s="28"/>
    </row>
    <row r="847" spans="1:20" x14ac:dyDescent="0.35">
      <c r="A847" s="28"/>
      <c r="B847" s="28"/>
      <c r="C847" s="28"/>
      <c r="D847" s="28"/>
      <c r="E847" s="28"/>
      <c r="F847" s="28"/>
      <c r="G847" s="28"/>
      <c r="H847" s="28"/>
      <c r="I847" s="28"/>
      <c r="J847" s="28"/>
      <c r="K847" s="28"/>
      <c r="L847" s="28"/>
      <c r="M847" s="28"/>
      <c r="N847" s="28"/>
      <c r="O847" s="28"/>
      <c r="P847" s="28"/>
      <c r="Q847" s="28"/>
      <c r="R847" s="28"/>
      <c r="S847" s="28"/>
      <c r="T847" s="28"/>
    </row>
    <row r="848" spans="1:20" x14ac:dyDescent="0.35">
      <c r="A848" s="28"/>
      <c r="B848" s="28"/>
      <c r="C848" s="28"/>
      <c r="D848" s="28"/>
      <c r="E848" s="28"/>
      <c r="F848" s="28"/>
      <c r="G848" s="28"/>
      <c r="H848" s="28"/>
      <c r="I848" s="28"/>
      <c r="J848" s="28"/>
      <c r="K848" s="28"/>
      <c r="L848" s="28"/>
      <c r="M848" s="28"/>
      <c r="N848" s="28"/>
      <c r="O848" s="28"/>
      <c r="P848" s="28"/>
      <c r="Q848" s="28"/>
      <c r="R848" s="28"/>
      <c r="S848" s="28"/>
      <c r="T848" s="28"/>
    </row>
    <row r="849" spans="1:20" x14ac:dyDescent="0.35">
      <c r="A849" s="28"/>
      <c r="B849" s="28"/>
      <c r="C849" s="28"/>
      <c r="D849" s="28"/>
      <c r="E849" s="28"/>
      <c r="F849" s="28"/>
      <c r="G849" s="28"/>
      <c r="H849" s="28"/>
      <c r="I849" s="28"/>
      <c r="J849" s="28"/>
      <c r="K849" s="28"/>
      <c r="L849" s="28"/>
      <c r="M849" s="28"/>
      <c r="N849" s="28"/>
      <c r="O849" s="28"/>
      <c r="P849" s="28"/>
      <c r="Q849" s="28"/>
      <c r="R849" s="28"/>
      <c r="S849" s="28"/>
      <c r="T849" s="28"/>
    </row>
    <row r="850" spans="1:20" x14ac:dyDescent="0.35">
      <c r="A850" s="28"/>
      <c r="B850" s="28"/>
      <c r="C850" s="28"/>
      <c r="D850" s="28"/>
      <c r="E850" s="28"/>
      <c r="F850" s="28"/>
      <c r="G850" s="28"/>
      <c r="H850" s="28"/>
      <c r="I850" s="28"/>
      <c r="J850" s="28"/>
      <c r="K850" s="28"/>
      <c r="L850" s="28"/>
      <c r="M850" s="28"/>
      <c r="N850" s="28"/>
      <c r="O850" s="28"/>
      <c r="P850" s="28"/>
      <c r="Q850" s="28"/>
      <c r="R850" s="28"/>
      <c r="S850" s="28"/>
      <c r="T850" s="28"/>
    </row>
    <row r="851" spans="1:20" x14ac:dyDescent="0.35">
      <c r="A851" s="28"/>
      <c r="B851" s="28"/>
      <c r="C851" s="28"/>
      <c r="D851" s="28"/>
      <c r="E851" s="28"/>
      <c r="F851" s="28"/>
      <c r="G851" s="28"/>
      <c r="H851" s="28"/>
      <c r="I851" s="28"/>
      <c r="J851" s="28"/>
      <c r="K851" s="28"/>
      <c r="L851" s="28"/>
      <c r="M851" s="28"/>
      <c r="N851" s="28"/>
      <c r="O851" s="28"/>
      <c r="P851" s="28"/>
      <c r="Q851" s="28"/>
      <c r="R851" s="28"/>
      <c r="S851" s="28"/>
      <c r="T851" s="28"/>
    </row>
    <row r="852" spans="1:20" x14ac:dyDescent="0.35">
      <c r="A852" s="28"/>
      <c r="B852" s="28"/>
      <c r="C852" s="28"/>
      <c r="D852" s="28"/>
      <c r="E852" s="28"/>
      <c r="F852" s="28"/>
      <c r="G852" s="28"/>
      <c r="H852" s="28"/>
      <c r="I852" s="28"/>
      <c r="J852" s="28"/>
      <c r="K852" s="28"/>
      <c r="L852" s="28"/>
      <c r="M852" s="28"/>
      <c r="N852" s="28"/>
      <c r="O852" s="28"/>
      <c r="P852" s="28"/>
      <c r="Q852" s="28"/>
      <c r="R852" s="28"/>
      <c r="S852" s="28"/>
      <c r="T852" s="28"/>
    </row>
    <row r="853" spans="1:20" x14ac:dyDescent="0.35">
      <c r="A853" s="28"/>
      <c r="B853" s="28"/>
      <c r="C853" s="28"/>
      <c r="D853" s="28"/>
      <c r="E853" s="28"/>
      <c r="F853" s="28"/>
      <c r="G853" s="28"/>
      <c r="H853" s="28"/>
      <c r="I853" s="28"/>
      <c r="J853" s="28"/>
      <c r="K853" s="28"/>
      <c r="L853" s="28"/>
      <c r="M853" s="28"/>
      <c r="N853" s="28"/>
      <c r="O853" s="28"/>
      <c r="P853" s="28"/>
      <c r="Q853" s="28"/>
      <c r="R853" s="28"/>
      <c r="S853" s="28"/>
      <c r="T853" s="28"/>
    </row>
    <row r="854" spans="1:20" x14ac:dyDescent="0.35">
      <c r="A854" s="28"/>
      <c r="B854" s="28"/>
      <c r="C854" s="28"/>
      <c r="D854" s="28"/>
      <c r="E854" s="28"/>
      <c r="F854" s="28"/>
      <c r="G854" s="28"/>
      <c r="H854" s="28"/>
      <c r="I854" s="28"/>
      <c r="J854" s="28"/>
      <c r="K854" s="28"/>
      <c r="L854" s="28"/>
      <c r="M854" s="28"/>
      <c r="N854" s="28"/>
      <c r="O854" s="28"/>
      <c r="P854" s="28"/>
      <c r="Q854" s="28"/>
      <c r="R854" s="28"/>
      <c r="S854" s="28"/>
      <c r="T854" s="28"/>
    </row>
    <row r="855" spans="1:20" x14ac:dyDescent="0.35">
      <c r="A855" s="28"/>
      <c r="B855" s="28"/>
      <c r="C855" s="28"/>
      <c r="D855" s="28"/>
      <c r="E855" s="28"/>
      <c r="F855" s="28"/>
      <c r="G855" s="28"/>
      <c r="H855" s="28"/>
      <c r="I855" s="28"/>
      <c r="J855" s="28"/>
      <c r="K855" s="28"/>
      <c r="L855" s="28"/>
      <c r="M855" s="28"/>
      <c r="N855" s="28"/>
      <c r="O855" s="28"/>
      <c r="P855" s="28"/>
      <c r="Q855" s="28"/>
      <c r="R855" s="28"/>
      <c r="S855" s="28"/>
      <c r="T855" s="28"/>
    </row>
    <row r="856" spans="1:20" x14ac:dyDescent="0.35">
      <c r="A856" s="28"/>
      <c r="B856" s="28"/>
      <c r="C856" s="28"/>
      <c r="D856" s="28"/>
      <c r="E856" s="28"/>
      <c r="F856" s="28"/>
      <c r="G856" s="28"/>
      <c r="H856" s="28"/>
      <c r="I856" s="28"/>
      <c r="J856" s="28"/>
      <c r="K856" s="28"/>
      <c r="L856" s="28"/>
      <c r="M856" s="28"/>
      <c r="N856" s="28"/>
      <c r="O856" s="28"/>
      <c r="P856" s="28"/>
      <c r="Q856" s="28"/>
      <c r="R856" s="28"/>
      <c r="S856" s="28"/>
      <c r="T856" s="28"/>
    </row>
    <row r="857" spans="1:20" x14ac:dyDescent="0.35">
      <c r="A857" s="28"/>
      <c r="B857" s="28"/>
      <c r="C857" s="28"/>
      <c r="D857" s="28"/>
      <c r="E857" s="28"/>
      <c r="F857" s="28"/>
      <c r="G857" s="28"/>
      <c r="H857" s="28"/>
      <c r="I857" s="28"/>
      <c r="J857" s="28"/>
      <c r="K857" s="28"/>
      <c r="L857" s="28"/>
      <c r="M857" s="28"/>
      <c r="N857" s="28"/>
      <c r="O857" s="28"/>
      <c r="P857" s="28"/>
      <c r="Q857" s="28"/>
      <c r="R857" s="28"/>
      <c r="S857" s="28"/>
      <c r="T857" s="28"/>
    </row>
    <row r="858" spans="1:20" x14ac:dyDescent="0.35">
      <c r="A858" s="28"/>
      <c r="B858" s="28"/>
      <c r="C858" s="28"/>
      <c r="D858" s="28"/>
      <c r="E858" s="28"/>
      <c r="F858" s="28"/>
      <c r="G858" s="28"/>
      <c r="H858" s="28"/>
      <c r="I858" s="28"/>
      <c r="J858" s="28"/>
      <c r="K858" s="28"/>
      <c r="L858" s="28"/>
      <c r="M858" s="28"/>
      <c r="N858" s="28"/>
      <c r="O858" s="28"/>
      <c r="P858" s="28"/>
      <c r="Q858" s="28"/>
      <c r="R858" s="28"/>
      <c r="S858" s="28"/>
      <c r="T858" s="28"/>
    </row>
    <row r="859" spans="1:20" x14ac:dyDescent="0.35">
      <c r="A859" s="28"/>
      <c r="B859" s="28"/>
      <c r="C859" s="28"/>
      <c r="D859" s="28"/>
      <c r="E859" s="28"/>
      <c r="F859" s="28"/>
      <c r="G859" s="28"/>
      <c r="H859" s="28"/>
      <c r="I859" s="28"/>
      <c r="J859" s="28"/>
      <c r="K859" s="28"/>
      <c r="L859" s="28"/>
      <c r="M859" s="28"/>
      <c r="N859" s="28"/>
      <c r="O859" s="28"/>
      <c r="P859" s="28"/>
      <c r="Q859" s="28"/>
      <c r="R859" s="28"/>
      <c r="S859" s="28"/>
      <c r="T859" s="28"/>
    </row>
    <row r="860" spans="1:20" x14ac:dyDescent="0.35">
      <c r="A860" s="28"/>
      <c r="B860" s="28"/>
      <c r="C860" s="28"/>
      <c r="D860" s="28"/>
      <c r="E860" s="28"/>
      <c r="F860" s="28"/>
      <c r="G860" s="28"/>
      <c r="H860" s="28"/>
      <c r="I860" s="28"/>
      <c r="J860" s="28"/>
      <c r="K860" s="28"/>
      <c r="L860" s="28"/>
      <c r="M860" s="28"/>
      <c r="N860" s="28"/>
      <c r="O860" s="28"/>
      <c r="P860" s="28"/>
      <c r="Q860" s="28"/>
      <c r="R860" s="28"/>
      <c r="S860" s="28"/>
      <c r="T860" s="28"/>
    </row>
    <row r="861" spans="1:20" x14ac:dyDescent="0.35">
      <c r="A861" s="28"/>
      <c r="B861" s="28"/>
      <c r="C861" s="28"/>
      <c r="D861" s="28"/>
      <c r="E861" s="28"/>
      <c r="F861" s="28"/>
      <c r="G861" s="28"/>
      <c r="H861" s="28"/>
      <c r="I861" s="28"/>
      <c r="J861" s="28"/>
      <c r="K861" s="28"/>
      <c r="L861" s="28"/>
      <c r="M861" s="28"/>
      <c r="N861" s="28"/>
      <c r="O861" s="28"/>
      <c r="P861" s="28"/>
      <c r="Q861" s="28"/>
      <c r="R861" s="28"/>
      <c r="S861" s="28"/>
      <c r="T861" s="28"/>
    </row>
    <row r="862" spans="1:20" x14ac:dyDescent="0.35">
      <c r="A862" s="28"/>
      <c r="B862" s="28"/>
      <c r="C862" s="28"/>
      <c r="D862" s="28"/>
      <c r="E862" s="28"/>
      <c r="F862" s="28"/>
      <c r="G862" s="28"/>
      <c r="H862" s="28"/>
      <c r="I862" s="28"/>
      <c r="J862" s="28"/>
      <c r="K862" s="28"/>
      <c r="L862" s="28"/>
      <c r="M862" s="28"/>
      <c r="N862" s="28"/>
      <c r="O862" s="28"/>
      <c r="P862" s="28"/>
      <c r="Q862" s="28"/>
      <c r="R862" s="28"/>
      <c r="S862" s="28"/>
      <c r="T862" s="28"/>
    </row>
    <row r="863" spans="1:20" x14ac:dyDescent="0.35">
      <c r="A863" s="28"/>
      <c r="B863" s="28"/>
      <c r="C863" s="28"/>
      <c r="D863" s="28"/>
      <c r="E863" s="28"/>
      <c r="F863" s="28"/>
      <c r="G863" s="28"/>
      <c r="H863" s="28"/>
      <c r="I863" s="28"/>
      <c r="J863" s="28"/>
      <c r="K863" s="28"/>
      <c r="L863" s="28"/>
      <c r="M863" s="28"/>
      <c r="N863" s="28"/>
      <c r="O863" s="28"/>
      <c r="P863" s="28"/>
      <c r="Q863" s="28"/>
      <c r="R863" s="28"/>
      <c r="S863" s="28"/>
      <c r="T863" s="28"/>
    </row>
    <row r="864" spans="1:20" x14ac:dyDescent="0.35">
      <c r="A864" s="28"/>
      <c r="B864" s="28"/>
      <c r="C864" s="28"/>
      <c r="D864" s="28"/>
      <c r="E864" s="28"/>
      <c r="F864" s="28"/>
      <c r="G864" s="28"/>
      <c r="H864" s="28"/>
      <c r="I864" s="28"/>
      <c r="J864" s="28"/>
      <c r="K864" s="28"/>
      <c r="L864" s="28"/>
      <c r="M864" s="28"/>
      <c r="N864" s="28"/>
      <c r="O864" s="28"/>
      <c r="P864" s="28"/>
      <c r="Q864" s="28"/>
      <c r="R864" s="28"/>
      <c r="S864" s="28"/>
      <c r="T864" s="28"/>
    </row>
    <row r="865" spans="1:20" x14ac:dyDescent="0.35">
      <c r="A865" s="28"/>
      <c r="B865" s="28"/>
      <c r="C865" s="28"/>
      <c r="D865" s="28"/>
      <c r="E865" s="28"/>
      <c r="F865" s="28"/>
      <c r="G865" s="28"/>
      <c r="H865" s="28"/>
      <c r="I865" s="28"/>
      <c r="J865" s="28"/>
      <c r="K865" s="28"/>
      <c r="L865" s="28"/>
      <c r="M865" s="28"/>
      <c r="N865" s="28"/>
      <c r="O865" s="28"/>
      <c r="P865" s="28"/>
      <c r="Q865" s="28"/>
      <c r="R865" s="28"/>
      <c r="S865" s="28"/>
      <c r="T865" s="28"/>
    </row>
    <row r="866" spans="1:20" x14ac:dyDescent="0.35">
      <c r="A866" s="28"/>
      <c r="B866" s="28"/>
      <c r="C866" s="28"/>
      <c r="D866" s="28"/>
      <c r="E866" s="28"/>
      <c r="F866" s="28"/>
      <c r="G866" s="28"/>
      <c r="H866" s="28"/>
      <c r="I866" s="28"/>
      <c r="J866" s="28"/>
      <c r="K866" s="28"/>
      <c r="L866" s="28"/>
      <c r="M866" s="28"/>
      <c r="N866" s="28"/>
      <c r="O866" s="28"/>
      <c r="P866" s="28"/>
      <c r="Q866" s="28"/>
      <c r="R866" s="28"/>
      <c r="S866" s="28"/>
      <c r="T866" s="28"/>
    </row>
    <row r="867" spans="1:20" x14ac:dyDescent="0.35">
      <c r="A867" s="28"/>
      <c r="B867" s="28"/>
      <c r="C867" s="28"/>
      <c r="D867" s="28"/>
      <c r="E867" s="28"/>
      <c r="F867" s="28"/>
      <c r="G867" s="28"/>
      <c r="H867" s="28"/>
      <c r="I867" s="28"/>
      <c r="J867" s="28"/>
      <c r="K867" s="28"/>
      <c r="L867" s="28"/>
      <c r="M867" s="28"/>
      <c r="N867" s="28"/>
      <c r="O867" s="28"/>
      <c r="P867" s="28"/>
      <c r="Q867" s="28"/>
      <c r="R867" s="28"/>
      <c r="S867" s="28"/>
      <c r="T867" s="28"/>
    </row>
    <row r="868" spans="1:20" x14ac:dyDescent="0.35">
      <c r="A868" s="28"/>
      <c r="B868" s="28"/>
      <c r="C868" s="28"/>
      <c r="D868" s="28"/>
      <c r="E868" s="28"/>
      <c r="F868" s="28"/>
      <c r="G868" s="28"/>
      <c r="H868" s="28"/>
      <c r="I868" s="28"/>
      <c r="J868" s="28"/>
      <c r="K868" s="28"/>
      <c r="L868" s="28"/>
      <c r="M868" s="28"/>
      <c r="N868" s="28"/>
      <c r="O868" s="28"/>
      <c r="P868" s="28"/>
      <c r="Q868" s="28"/>
      <c r="R868" s="28"/>
      <c r="S868" s="28"/>
      <c r="T868" s="28"/>
    </row>
    <row r="869" spans="1:20" x14ac:dyDescent="0.35">
      <c r="A869" s="28"/>
      <c r="B869" s="28"/>
      <c r="C869" s="28"/>
      <c r="D869" s="28"/>
      <c r="E869" s="28"/>
      <c r="F869" s="28"/>
      <c r="G869" s="28"/>
      <c r="H869" s="28"/>
      <c r="I869" s="28"/>
      <c r="J869" s="28"/>
      <c r="K869" s="28"/>
      <c r="L869" s="28"/>
      <c r="M869" s="28"/>
      <c r="N869" s="28"/>
      <c r="O869" s="28"/>
      <c r="P869" s="28"/>
      <c r="Q869" s="28"/>
      <c r="R869" s="28"/>
      <c r="S869" s="28"/>
      <c r="T869" s="28"/>
    </row>
    <row r="870" spans="1:20" x14ac:dyDescent="0.35">
      <c r="A870" s="28"/>
      <c r="B870" s="28"/>
      <c r="C870" s="28"/>
      <c r="D870" s="28"/>
      <c r="E870" s="28"/>
      <c r="F870" s="28"/>
      <c r="G870" s="28"/>
      <c r="H870" s="28"/>
      <c r="I870" s="28"/>
      <c r="J870" s="28"/>
      <c r="K870" s="28"/>
      <c r="L870" s="28"/>
      <c r="M870" s="28"/>
      <c r="N870" s="28"/>
      <c r="O870" s="28"/>
      <c r="P870" s="28"/>
      <c r="Q870" s="28"/>
      <c r="R870" s="28"/>
      <c r="S870" s="28"/>
      <c r="T870" s="28"/>
    </row>
    <row r="871" spans="1:20" x14ac:dyDescent="0.35">
      <c r="A871" s="28"/>
      <c r="B871" s="28"/>
      <c r="C871" s="28"/>
      <c r="D871" s="28"/>
      <c r="E871" s="28"/>
      <c r="F871" s="28"/>
      <c r="G871" s="28"/>
      <c r="H871" s="28"/>
      <c r="I871" s="28"/>
      <c r="J871" s="28"/>
      <c r="K871" s="28"/>
      <c r="L871" s="28"/>
      <c r="M871" s="28"/>
      <c r="N871" s="28"/>
      <c r="O871" s="28"/>
      <c r="P871" s="28"/>
      <c r="Q871" s="28"/>
      <c r="R871" s="28"/>
      <c r="S871" s="28"/>
      <c r="T871" s="28"/>
    </row>
    <row r="872" spans="1:20" x14ac:dyDescent="0.35">
      <c r="A872" s="28"/>
      <c r="B872" s="28"/>
      <c r="C872" s="28"/>
      <c r="D872" s="28"/>
      <c r="E872" s="28"/>
      <c r="F872" s="28"/>
      <c r="G872" s="28"/>
      <c r="H872" s="28"/>
      <c r="I872" s="28"/>
      <c r="J872" s="28"/>
      <c r="K872" s="28"/>
      <c r="L872" s="28"/>
      <c r="M872" s="28"/>
      <c r="N872" s="28"/>
      <c r="O872" s="28"/>
      <c r="P872" s="28"/>
      <c r="Q872" s="28"/>
      <c r="R872" s="28"/>
      <c r="S872" s="28"/>
      <c r="T872" s="28"/>
    </row>
    <row r="873" spans="1:20" x14ac:dyDescent="0.35">
      <c r="A873" s="28"/>
      <c r="B873" s="28"/>
      <c r="C873" s="28"/>
      <c r="D873" s="28"/>
      <c r="E873" s="28"/>
      <c r="F873" s="28"/>
      <c r="G873" s="28"/>
      <c r="H873" s="28"/>
      <c r="I873" s="28"/>
      <c r="J873" s="28"/>
      <c r="K873" s="28"/>
      <c r="L873" s="28"/>
      <c r="M873" s="28"/>
      <c r="N873" s="28"/>
      <c r="O873" s="28"/>
      <c r="P873" s="28"/>
      <c r="Q873" s="28"/>
      <c r="R873" s="28"/>
      <c r="S873" s="28"/>
      <c r="T873" s="28"/>
    </row>
    <row r="874" spans="1:20" x14ac:dyDescent="0.35">
      <c r="A874" s="28"/>
      <c r="B874" s="28"/>
      <c r="C874" s="28"/>
      <c r="D874" s="28"/>
      <c r="E874" s="28"/>
      <c r="F874" s="28"/>
      <c r="G874" s="28"/>
      <c r="H874" s="28"/>
      <c r="I874" s="28"/>
      <c r="J874" s="28"/>
      <c r="K874" s="28"/>
      <c r="L874" s="28"/>
      <c r="M874" s="28"/>
      <c r="N874" s="28"/>
      <c r="O874" s="28"/>
      <c r="P874" s="28"/>
      <c r="Q874" s="28"/>
      <c r="R874" s="28"/>
      <c r="S874" s="28"/>
      <c r="T874" s="28"/>
    </row>
    <row r="875" spans="1:20" x14ac:dyDescent="0.35">
      <c r="A875" s="28"/>
      <c r="B875" s="28"/>
      <c r="C875" s="28"/>
      <c r="D875" s="28"/>
      <c r="E875" s="28"/>
      <c r="F875" s="28"/>
      <c r="G875" s="28"/>
      <c r="H875" s="28"/>
      <c r="I875" s="28"/>
      <c r="J875" s="28"/>
      <c r="K875" s="28"/>
      <c r="L875" s="28"/>
      <c r="M875" s="28"/>
      <c r="N875" s="28"/>
      <c r="O875" s="28"/>
      <c r="P875" s="28"/>
      <c r="Q875" s="28"/>
      <c r="R875" s="28"/>
      <c r="S875" s="28"/>
      <c r="T875" s="28"/>
    </row>
    <row r="876" spans="1:20" x14ac:dyDescent="0.35">
      <c r="A876" s="28"/>
      <c r="B876" s="28"/>
      <c r="C876" s="28"/>
      <c r="D876" s="28"/>
      <c r="E876" s="28"/>
      <c r="F876" s="28"/>
      <c r="G876" s="28"/>
      <c r="H876" s="28"/>
      <c r="I876" s="28"/>
      <c r="J876" s="28"/>
      <c r="K876" s="28"/>
      <c r="L876" s="28"/>
      <c r="M876" s="28"/>
      <c r="N876" s="28"/>
      <c r="O876" s="28"/>
      <c r="P876" s="28"/>
      <c r="Q876" s="28"/>
      <c r="R876" s="28"/>
      <c r="S876" s="28"/>
      <c r="T876" s="28"/>
    </row>
    <row r="877" spans="1:20" x14ac:dyDescent="0.35">
      <c r="A877" s="28"/>
      <c r="B877" s="28"/>
      <c r="C877" s="28"/>
      <c r="D877" s="28"/>
      <c r="E877" s="28"/>
      <c r="F877" s="28"/>
      <c r="G877" s="28"/>
      <c r="H877" s="28"/>
      <c r="I877" s="28"/>
      <c r="J877" s="28"/>
      <c r="K877" s="28"/>
      <c r="L877" s="28"/>
      <c r="M877" s="28"/>
      <c r="N877" s="28"/>
      <c r="O877" s="28"/>
      <c r="P877" s="28"/>
      <c r="Q877" s="28"/>
      <c r="R877" s="28"/>
      <c r="S877" s="28"/>
      <c r="T877" s="28"/>
    </row>
    <row r="878" spans="1:20" x14ac:dyDescent="0.35">
      <c r="A878" s="28"/>
      <c r="B878" s="28"/>
      <c r="C878" s="28"/>
      <c r="D878" s="28"/>
      <c r="E878" s="28"/>
      <c r="F878" s="28"/>
      <c r="G878" s="28"/>
      <c r="H878" s="28"/>
      <c r="I878" s="28"/>
      <c r="J878" s="28"/>
      <c r="K878" s="28"/>
      <c r="L878" s="28"/>
      <c r="M878" s="28"/>
      <c r="N878" s="28"/>
      <c r="O878" s="28"/>
      <c r="P878" s="28"/>
      <c r="Q878" s="28"/>
      <c r="R878" s="28"/>
      <c r="S878" s="28"/>
      <c r="T878" s="28"/>
    </row>
    <row r="879" spans="1:20" x14ac:dyDescent="0.35">
      <c r="A879" s="28"/>
      <c r="B879" s="28"/>
      <c r="C879" s="28"/>
      <c r="D879" s="28"/>
      <c r="E879" s="28"/>
      <c r="F879" s="28"/>
      <c r="G879" s="28"/>
      <c r="H879" s="28"/>
      <c r="I879" s="28"/>
      <c r="J879" s="28"/>
      <c r="K879" s="28"/>
      <c r="L879" s="28"/>
      <c r="M879" s="28"/>
      <c r="N879" s="28"/>
      <c r="O879" s="28"/>
      <c r="P879" s="28"/>
      <c r="Q879" s="28"/>
      <c r="R879" s="28"/>
      <c r="S879" s="28"/>
      <c r="T879" s="28"/>
    </row>
    <row r="880" spans="1:20" x14ac:dyDescent="0.35">
      <c r="A880" s="28"/>
      <c r="B880" s="28"/>
      <c r="C880" s="28"/>
      <c r="D880" s="28"/>
      <c r="E880" s="28"/>
      <c r="F880" s="28"/>
      <c r="G880" s="28"/>
      <c r="H880" s="28"/>
      <c r="I880" s="28"/>
      <c r="J880" s="28"/>
      <c r="K880" s="28"/>
      <c r="L880" s="28"/>
      <c r="M880" s="28"/>
      <c r="N880" s="28"/>
      <c r="O880" s="28"/>
      <c r="P880" s="28"/>
      <c r="Q880" s="28"/>
      <c r="R880" s="28"/>
      <c r="S880" s="28"/>
      <c r="T880" s="28"/>
    </row>
    <row r="881" spans="1:20" x14ac:dyDescent="0.35">
      <c r="A881" s="28"/>
      <c r="B881" s="28"/>
      <c r="C881" s="28"/>
      <c r="D881" s="28"/>
      <c r="E881" s="28"/>
      <c r="F881" s="28"/>
      <c r="G881" s="28"/>
      <c r="H881" s="28"/>
      <c r="I881" s="28"/>
      <c r="J881" s="28"/>
      <c r="K881" s="28"/>
      <c r="L881" s="28"/>
      <c r="M881" s="28"/>
      <c r="N881" s="28"/>
      <c r="O881" s="28"/>
      <c r="P881" s="28"/>
      <c r="Q881" s="28"/>
      <c r="R881" s="28"/>
      <c r="S881" s="28"/>
      <c r="T881" s="28"/>
    </row>
    <row r="882" spans="1:20" x14ac:dyDescent="0.35">
      <c r="A882" s="28"/>
      <c r="B882" s="28"/>
      <c r="C882" s="28"/>
      <c r="D882" s="28"/>
      <c r="E882" s="28"/>
      <c r="F882" s="28"/>
      <c r="G882" s="28"/>
      <c r="H882" s="28"/>
      <c r="I882" s="28"/>
      <c r="J882" s="28"/>
      <c r="K882" s="28"/>
      <c r="L882" s="28"/>
      <c r="M882" s="28"/>
      <c r="N882" s="28"/>
      <c r="O882" s="28"/>
      <c r="P882" s="28"/>
      <c r="Q882" s="28"/>
      <c r="R882" s="28"/>
      <c r="S882" s="28"/>
      <c r="T882" s="28"/>
    </row>
    <row r="883" spans="1:20" x14ac:dyDescent="0.35">
      <c r="A883" s="28"/>
      <c r="B883" s="28"/>
      <c r="C883" s="28"/>
      <c r="D883" s="28"/>
      <c r="E883" s="28"/>
      <c r="F883" s="28"/>
      <c r="G883" s="28"/>
      <c r="H883" s="28"/>
      <c r="I883" s="28"/>
      <c r="J883" s="28"/>
      <c r="K883" s="28"/>
      <c r="L883" s="28"/>
      <c r="M883" s="28"/>
      <c r="N883" s="28"/>
      <c r="O883" s="28"/>
      <c r="P883" s="28"/>
      <c r="Q883" s="28"/>
      <c r="R883" s="28"/>
      <c r="S883" s="28"/>
      <c r="T883" s="28"/>
    </row>
    <row r="884" spans="1:20" x14ac:dyDescent="0.35">
      <c r="A884" s="28"/>
      <c r="B884" s="28"/>
      <c r="C884" s="28"/>
      <c r="D884" s="28"/>
      <c r="E884" s="28"/>
      <c r="F884" s="28"/>
      <c r="G884" s="28"/>
      <c r="H884" s="28"/>
      <c r="I884" s="28"/>
      <c r="J884" s="28"/>
      <c r="K884" s="28"/>
      <c r="L884" s="28"/>
      <c r="M884" s="28"/>
      <c r="N884" s="28"/>
      <c r="O884" s="28"/>
      <c r="P884" s="28"/>
      <c r="Q884" s="28"/>
      <c r="R884" s="28"/>
      <c r="S884" s="28"/>
      <c r="T884" s="28"/>
    </row>
    <row r="885" spans="1:20" x14ac:dyDescent="0.35">
      <c r="A885" s="28"/>
      <c r="B885" s="28"/>
      <c r="C885" s="28"/>
      <c r="D885" s="28"/>
      <c r="E885" s="28"/>
      <c r="F885" s="28"/>
      <c r="G885" s="28"/>
      <c r="H885" s="28"/>
      <c r="I885" s="28"/>
      <c r="J885" s="28"/>
      <c r="K885" s="28"/>
      <c r="L885" s="28"/>
      <c r="M885" s="28"/>
      <c r="N885" s="28"/>
      <c r="O885" s="28"/>
      <c r="P885" s="28"/>
      <c r="Q885" s="28"/>
      <c r="R885" s="28"/>
      <c r="S885" s="28"/>
      <c r="T885" s="28"/>
    </row>
    <row r="886" spans="1:20" x14ac:dyDescent="0.35">
      <c r="A886" s="28"/>
      <c r="B886" s="28"/>
      <c r="C886" s="28"/>
      <c r="D886" s="28"/>
      <c r="E886" s="28"/>
      <c r="F886" s="28"/>
      <c r="G886" s="28"/>
      <c r="H886" s="28"/>
      <c r="I886" s="28"/>
      <c r="J886" s="28"/>
      <c r="K886" s="28"/>
      <c r="L886" s="28"/>
      <c r="M886" s="28"/>
      <c r="N886" s="28"/>
      <c r="O886" s="28"/>
      <c r="P886" s="28"/>
      <c r="Q886" s="28"/>
      <c r="R886" s="28"/>
      <c r="S886" s="28"/>
      <c r="T886" s="28"/>
    </row>
    <row r="887" spans="1:20" x14ac:dyDescent="0.35">
      <c r="A887" s="28"/>
      <c r="B887" s="28"/>
      <c r="C887" s="28"/>
      <c r="D887" s="28"/>
      <c r="E887" s="28"/>
      <c r="F887" s="28"/>
      <c r="G887" s="28"/>
      <c r="H887" s="28"/>
      <c r="I887" s="28"/>
      <c r="J887" s="28"/>
      <c r="K887" s="28"/>
      <c r="L887" s="28"/>
      <c r="M887" s="28"/>
      <c r="N887" s="28"/>
      <c r="O887" s="28"/>
      <c r="P887" s="28"/>
      <c r="Q887" s="28"/>
      <c r="R887" s="28"/>
      <c r="S887" s="28"/>
      <c r="T887" s="28"/>
    </row>
    <row r="888" spans="1:20" x14ac:dyDescent="0.35">
      <c r="A888" s="28"/>
      <c r="B888" s="28"/>
      <c r="C888" s="28"/>
      <c r="D888" s="28"/>
      <c r="E888" s="28"/>
      <c r="F888" s="28"/>
      <c r="G888" s="28"/>
      <c r="H888" s="28"/>
      <c r="I888" s="28"/>
      <c r="J888" s="28"/>
      <c r="K888" s="28"/>
      <c r="L888" s="28"/>
      <c r="M888" s="28"/>
      <c r="N888" s="28"/>
      <c r="O888" s="28"/>
      <c r="P888" s="28"/>
      <c r="Q888" s="28"/>
      <c r="R888" s="28"/>
      <c r="S888" s="28"/>
      <c r="T888" s="28"/>
    </row>
    <row r="889" spans="1:20" x14ac:dyDescent="0.35">
      <c r="A889" s="28"/>
      <c r="B889" s="28"/>
      <c r="C889" s="28"/>
      <c r="D889" s="28"/>
      <c r="E889" s="28"/>
      <c r="F889" s="28"/>
      <c r="G889" s="28"/>
      <c r="H889" s="28"/>
      <c r="I889" s="28"/>
      <c r="J889" s="28"/>
      <c r="K889" s="28"/>
      <c r="L889" s="28"/>
      <c r="M889" s="28"/>
      <c r="N889" s="28"/>
      <c r="O889" s="28"/>
      <c r="P889" s="28"/>
      <c r="Q889" s="28"/>
      <c r="R889" s="28"/>
      <c r="S889" s="28"/>
      <c r="T889" s="28"/>
    </row>
    <row r="890" spans="1:20" x14ac:dyDescent="0.35">
      <c r="A890" s="28"/>
      <c r="B890" s="28"/>
      <c r="C890" s="28"/>
      <c r="D890" s="28"/>
      <c r="E890" s="28"/>
      <c r="F890" s="28"/>
      <c r="G890" s="28"/>
      <c r="H890" s="28"/>
      <c r="I890" s="28"/>
      <c r="J890" s="28"/>
      <c r="K890" s="28"/>
      <c r="L890" s="28"/>
      <c r="M890" s="28"/>
      <c r="N890" s="28"/>
      <c r="O890" s="28"/>
      <c r="P890" s="28"/>
      <c r="Q890" s="28"/>
      <c r="R890" s="28"/>
      <c r="S890" s="28"/>
      <c r="T890" s="28"/>
    </row>
    <row r="891" spans="1:20" x14ac:dyDescent="0.35">
      <c r="A891" s="28"/>
      <c r="B891" s="28"/>
      <c r="C891" s="28"/>
      <c r="D891" s="28"/>
      <c r="E891" s="28"/>
      <c r="F891" s="28"/>
      <c r="G891" s="28"/>
      <c r="H891" s="28"/>
      <c r="I891" s="28"/>
      <c r="J891" s="28"/>
      <c r="K891" s="28"/>
      <c r="L891" s="28"/>
      <c r="M891" s="28"/>
      <c r="N891" s="28"/>
      <c r="O891" s="28"/>
      <c r="P891" s="28"/>
      <c r="Q891" s="28"/>
      <c r="R891" s="28"/>
      <c r="S891" s="28"/>
      <c r="T891" s="28"/>
    </row>
    <row r="892" spans="1:20" x14ac:dyDescent="0.35">
      <c r="A892" s="28"/>
      <c r="B892" s="28"/>
      <c r="C892" s="28"/>
      <c r="D892" s="28"/>
      <c r="E892" s="28"/>
      <c r="F892" s="28"/>
      <c r="G892" s="28"/>
      <c r="H892" s="28"/>
      <c r="I892" s="28"/>
      <c r="J892" s="28"/>
      <c r="K892" s="28"/>
      <c r="L892" s="28"/>
      <c r="M892" s="28"/>
      <c r="N892" s="28"/>
      <c r="O892" s="28"/>
      <c r="P892" s="28"/>
      <c r="Q892" s="28"/>
      <c r="R892" s="28"/>
      <c r="S892" s="28"/>
      <c r="T892" s="28"/>
    </row>
    <row r="893" spans="1:20" x14ac:dyDescent="0.35">
      <c r="A893" s="28"/>
      <c r="B893" s="28"/>
      <c r="C893" s="28"/>
      <c r="D893" s="28"/>
      <c r="E893" s="28"/>
      <c r="F893" s="28"/>
      <c r="G893" s="28"/>
      <c r="H893" s="28"/>
      <c r="I893" s="28"/>
      <c r="J893" s="28"/>
      <c r="K893" s="28"/>
      <c r="L893" s="28"/>
      <c r="M893" s="28"/>
      <c r="N893" s="28"/>
      <c r="O893" s="28"/>
      <c r="P893" s="28"/>
      <c r="Q893" s="28"/>
      <c r="R893" s="28"/>
      <c r="S893" s="28"/>
      <c r="T893" s="28"/>
    </row>
    <row r="894" spans="1:20" x14ac:dyDescent="0.35">
      <c r="A894" s="28"/>
      <c r="B894" s="28"/>
      <c r="C894" s="28"/>
      <c r="D894" s="28"/>
      <c r="E894" s="28"/>
      <c r="F894" s="28"/>
      <c r="G894" s="28"/>
      <c r="H894" s="28"/>
      <c r="I894" s="28"/>
      <c r="J894" s="28"/>
      <c r="K894" s="28"/>
      <c r="L894" s="28"/>
      <c r="M894" s="28"/>
      <c r="N894" s="28"/>
      <c r="O894" s="28"/>
      <c r="P894" s="28"/>
      <c r="Q894" s="28"/>
      <c r="R894" s="28"/>
      <c r="S894" s="28"/>
      <c r="T894" s="28"/>
    </row>
    <row r="895" spans="1:20" x14ac:dyDescent="0.35">
      <c r="A895" s="28"/>
      <c r="B895" s="28"/>
      <c r="C895" s="28"/>
      <c r="D895" s="28"/>
      <c r="E895" s="28"/>
      <c r="F895" s="28"/>
      <c r="G895" s="28"/>
      <c r="H895" s="28"/>
      <c r="I895" s="28"/>
      <c r="J895" s="28"/>
      <c r="K895" s="28"/>
      <c r="L895" s="28"/>
      <c r="M895" s="28"/>
      <c r="N895" s="28"/>
      <c r="O895" s="28"/>
      <c r="P895" s="28"/>
      <c r="Q895" s="28"/>
      <c r="R895" s="28"/>
      <c r="S895" s="28"/>
      <c r="T895" s="28"/>
    </row>
    <row r="896" spans="1:20" x14ac:dyDescent="0.35">
      <c r="A896" s="28"/>
      <c r="B896" s="28"/>
      <c r="C896" s="28"/>
      <c r="D896" s="28"/>
      <c r="E896" s="28"/>
      <c r="F896" s="28"/>
      <c r="G896" s="28"/>
      <c r="H896" s="28"/>
      <c r="I896" s="28"/>
      <c r="J896" s="28"/>
      <c r="K896" s="28"/>
      <c r="L896" s="28"/>
      <c r="M896" s="28"/>
      <c r="N896" s="28"/>
      <c r="O896" s="28"/>
      <c r="P896" s="28"/>
      <c r="Q896" s="28"/>
      <c r="R896" s="28"/>
      <c r="S896" s="28"/>
      <c r="T896" s="28"/>
    </row>
    <row r="897" spans="1:20" x14ac:dyDescent="0.35">
      <c r="A897" s="28"/>
      <c r="B897" s="28"/>
      <c r="C897" s="28"/>
      <c r="D897" s="28"/>
      <c r="E897" s="28"/>
      <c r="F897" s="28"/>
      <c r="G897" s="28"/>
      <c r="H897" s="28"/>
      <c r="I897" s="28"/>
      <c r="J897" s="28"/>
      <c r="K897" s="28"/>
      <c r="L897" s="28"/>
      <c r="M897" s="28"/>
      <c r="N897" s="28"/>
      <c r="O897" s="28"/>
      <c r="P897" s="28"/>
      <c r="Q897" s="28"/>
      <c r="R897" s="28"/>
      <c r="S897" s="28"/>
      <c r="T897" s="28"/>
    </row>
    <row r="898" spans="1:20" x14ac:dyDescent="0.35">
      <c r="A898" s="28"/>
      <c r="B898" s="28"/>
      <c r="C898" s="28"/>
      <c r="D898" s="28"/>
      <c r="E898" s="28"/>
      <c r="F898" s="28"/>
      <c r="G898" s="28"/>
      <c r="H898" s="28"/>
      <c r="I898" s="28"/>
      <c r="J898" s="28"/>
      <c r="K898" s="28"/>
      <c r="L898" s="28"/>
      <c r="M898" s="28"/>
      <c r="N898" s="28"/>
      <c r="O898" s="28"/>
      <c r="P898" s="28"/>
      <c r="Q898" s="28"/>
      <c r="R898" s="28"/>
      <c r="S898" s="28"/>
      <c r="T898" s="28"/>
    </row>
    <row r="899" spans="1:20" x14ac:dyDescent="0.35">
      <c r="A899" s="28"/>
      <c r="B899" s="28"/>
      <c r="C899" s="28"/>
      <c r="D899" s="28"/>
      <c r="E899" s="28"/>
      <c r="F899" s="28"/>
      <c r="G899" s="28"/>
      <c r="H899" s="28"/>
      <c r="I899" s="28"/>
      <c r="J899" s="28"/>
      <c r="K899" s="28"/>
      <c r="L899" s="28"/>
      <c r="M899" s="28"/>
      <c r="N899" s="28"/>
      <c r="O899" s="28"/>
      <c r="P899" s="28"/>
      <c r="Q899" s="28"/>
      <c r="R899" s="28"/>
      <c r="S899" s="28"/>
      <c r="T899" s="28"/>
    </row>
    <row r="900" spans="1:20" x14ac:dyDescent="0.35">
      <c r="A900" s="28"/>
      <c r="B900" s="28"/>
      <c r="C900" s="28"/>
      <c r="D900" s="28"/>
      <c r="E900" s="28"/>
      <c r="F900" s="28"/>
      <c r="G900" s="28"/>
      <c r="H900" s="28"/>
      <c r="I900" s="28"/>
      <c r="J900" s="28"/>
      <c r="K900" s="28"/>
      <c r="L900" s="28"/>
      <c r="M900" s="28"/>
      <c r="N900" s="28"/>
      <c r="O900" s="28"/>
      <c r="P900" s="28"/>
      <c r="Q900" s="28"/>
      <c r="R900" s="28"/>
      <c r="S900" s="28"/>
      <c r="T900" s="28"/>
    </row>
    <row r="901" spans="1:20" x14ac:dyDescent="0.35">
      <c r="A901" s="28"/>
      <c r="B901" s="28"/>
      <c r="C901" s="28"/>
      <c r="D901" s="28"/>
      <c r="E901" s="28"/>
      <c r="F901" s="28"/>
      <c r="G901" s="28"/>
      <c r="H901" s="28"/>
      <c r="I901" s="28"/>
      <c r="J901" s="28"/>
      <c r="K901" s="28"/>
      <c r="L901" s="28"/>
      <c r="M901" s="28"/>
      <c r="N901" s="28"/>
      <c r="O901" s="28"/>
      <c r="P901" s="28"/>
      <c r="Q901" s="28"/>
      <c r="R901" s="28"/>
      <c r="S901" s="28"/>
      <c r="T901" s="28"/>
    </row>
    <row r="902" spans="1:20" x14ac:dyDescent="0.35">
      <c r="A902" s="28"/>
      <c r="B902" s="28"/>
      <c r="C902" s="28"/>
      <c r="D902" s="28"/>
      <c r="E902" s="28"/>
      <c r="F902" s="28"/>
      <c r="G902" s="28"/>
      <c r="H902" s="28"/>
      <c r="I902" s="28"/>
      <c r="J902" s="28"/>
      <c r="K902" s="28"/>
      <c r="L902" s="28"/>
      <c r="M902" s="28"/>
      <c r="N902" s="28"/>
      <c r="O902" s="28"/>
      <c r="P902" s="28"/>
      <c r="Q902" s="28"/>
      <c r="R902" s="28"/>
      <c r="S902" s="28"/>
      <c r="T902" s="28"/>
    </row>
    <row r="903" spans="1:20" x14ac:dyDescent="0.35">
      <c r="A903" s="28"/>
      <c r="B903" s="28"/>
      <c r="C903" s="28"/>
      <c r="D903" s="28"/>
      <c r="E903" s="28"/>
      <c r="F903" s="28"/>
      <c r="G903" s="28"/>
      <c r="H903" s="28"/>
      <c r="I903" s="28"/>
      <c r="J903" s="28"/>
      <c r="K903" s="28"/>
      <c r="L903" s="28"/>
      <c r="M903" s="28"/>
      <c r="N903" s="28"/>
      <c r="O903" s="28"/>
      <c r="P903" s="28"/>
      <c r="Q903" s="28"/>
      <c r="R903" s="28"/>
      <c r="S903" s="28"/>
      <c r="T903" s="28"/>
    </row>
    <row r="904" spans="1:20" x14ac:dyDescent="0.35">
      <c r="A904" s="28"/>
      <c r="B904" s="28"/>
      <c r="C904" s="28"/>
      <c r="D904" s="28"/>
      <c r="E904" s="28"/>
      <c r="F904" s="28"/>
      <c r="G904" s="28"/>
      <c r="H904" s="28"/>
      <c r="I904" s="28"/>
      <c r="J904" s="28"/>
      <c r="K904" s="28"/>
      <c r="L904" s="28"/>
      <c r="M904" s="28"/>
      <c r="N904" s="28"/>
      <c r="O904" s="28"/>
      <c r="P904" s="28"/>
      <c r="Q904" s="28"/>
      <c r="R904" s="28"/>
      <c r="S904" s="28"/>
      <c r="T904" s="28"/>
    </row>
    <row r="905" spans="1:20" x14ac:dyDescent="0.35">
      <c r="A905" s="28"/>
      <c r="B905" s="28"/>
      <c r="C905" s="28"/>
      <c r="D905" s="28"/>
      <c r="E905" s="28"/>
      <c r="F905" s="28"/>
      <c r="G905" s="28"/>
      <c r="H905" s="28"/>
      <c r="I905" s="28"/>
      <c r="J905" s="28"/>
      <c r="K905" s="28"/>
      <c r="L905" s="28"/>
      <c r="M905" s="28"/>
      <c r="N905" s="28"/>
      <c r="O905" s="28"/>
      <c r="P905" s="28"/>
      <c r="Q905" s="28"/>
      <c r="R905" s="28"/>
      <c r="S905" s="28"/>
      <c r="T905" s="28"/>
    </row>
    <row r="906" spans="1:20" x14ac:dyDescent="0.35">
      <c r="A906" s="28"/>
      <c r="B906" s="28"/>
      <c r="C906" s="28"/>
      <c r="D906" s="28"/>
      <c r="E906" s="28"/>
      <c r="F906" s="28"/>
      <c r="G906" s="28"/>
      <c r="H906" s="28"/>
      <c r="I906" s="28"/>
      <c r="J906" s="28"/>
      <c r="K906" s="28"/>
      <c r="L906" s="28"/>
      <c r="M906" s="28"/>
      <c r="N906" s="28"/>
      <c r="O906" s="28"/>
      <c r="P906" s="28"/>
      <c r="Q906" s="28"/>
      <c r="R906" s="28"/>
      <c r="S906" s="28"/>
      <c r="T906" s="28"/>
    </row>
    <row r="907" spans="1:20" x14ac:dyDescent="0.35">
      <c r="A907" s="28"/>
      <c r="B907" s="28"/>
      <c r="C907" s="28"/>
      <c r="D907" s="28"/>
      <c r="E907" s="28"/>
      <c r="F907" s="28"/>
      <c r="G907" s="28"/>
      <c r="H907" s="28"/>
      <c r="I907" s="28"/>
      <c r="J907" s="28"/>
      <c r="K907" s="28"/>
      <c r="L907" s="28"/>
      <c r="M907" s="28"/>
      <c r="N907" s="28"/>
      <c r="O907" s="28"/>
      <c r="P907" s="28"/>
      <c r="Q907" s="28"/>
      <c r="R907" s="28"/>
      <c r="S907" s="28"/>
      <c r="T907" s="28"/>
    </row>
    <row r="908" spans="1:20" x14ac:dyDescent="0.35">
      <c r="A908" s="28"/>
      <c r="B908" s="28"/>
      <c r="C908" s="28"/>
      <c r="D908" s="28"/>
      <c r="E908" s="28"/>
      <c r="F908" s="28"/>
      <c r="G908" s="28"/>
      <c r="H908" s="28"/>
      <c r="I908" s="28"/>
      <c r="J908" s="28"/>
      <c r="K908" s="28"/>
      <c r="L908" s="28"/>
      <c r="M908" s="28"/>
      <c r="N908" s="28"/>
      <c r="O908" s="28"/>
      <c r="P908" s="28"/>
      <c r="Q908" s="28"/>
      <c r="R908" s="28"/>
      <c r="S908" s="28"/>
      <c r="T908" s="28"/>
    </row>
    <row r="909" spans="1:20" x14ac:dyDescent="0.35">
      <c r="A909" s="28"/>
      <c r="B909" s="28"/>
      <c r="C909" s="28"/>
      <c r="D909" s="28"/>
      <c r="E909" s="28"/>
      <c r="F909" s="28"/>
      <c r="G909" s="28"/>
      <c r="H909" s="28"/>
      <c r="I909" s="28"/>
      <c r="J909" s="28"/>
      <c r="K909" s="28"/>
      <c r="L909" s="28"/>
      <c r="M909" s="28"/>
      <c r="N909" s="28"/>
      <c r="O909" s="28"/>
      <c r="P909" s="28"/>
      <c r="Q909" s="28"/>
      <c r="R909" s="28"/>
      <c r="S909" s="28"/>
      <c r="T909" s="28"/>
    </row>
    <row r="910" spans="1:20" x14ac:dyDescent="0.35">
      <c r="A910" s="28"/>
      <c r="B910" s="28"/>
      <c r="C910" s="28"/>
      <c r="D910" s="28"/>
      <c r="E910" s="28"/>
      <c r="F910" s="28"/>
      <c r="G910" s="28"/>
      <c r="H910" s="28"/>
      <c r="I910" s="28"/>
      <c r="J910" s="28"/>
      <c r="K910" s="28"/>
      <c r="L910" s="28"/>
      <c r="M910" s="28"/>
      <c r="N910" s="28"/>
      <c r="O910" s="28"/>
      <c r="P910" s="28"/>
      <c r="Q910" s="28"/>
      <c r="R910" s="28"/>
      <c r="S910" s="28"/>
      <c r="T910" s="28"/>
    </row>
    <row r="911" spans="1:20" x14ac:dyDescent="0.35">
      <c r="A911" s="28"/>
      <c r="B911" s="28"/>
      <c r="C911" s="28"/>
      <c r="D911" s="28"/>
      <c r="E911" s="28"/>
      <c r="F911" s="28"/>
      <c r="G911" s="28"/>
      <c r="H911" s="28"/>
      <c r="I911" s="28"/>
      <c r="J911" s="28"/>
      <c r="K911" s="28"/>
      <c r="L911" s="28"/>
      <c r="M911" s="28"/>
      <c r="N911" s="28"/>
      <c r="O911" s="28"/>
      <c r="P911" s="28"/>
      <c r="Q911" s="28"/>
      <c r="R911" s="28"/>
      <c r="S911" s="28"/>
      <c r="T911" s="28"/>
    </row>
    <row r="912" spans="1:20" x14ac:dyDescent="0.35">
      <c r="A912" s="28"/>
      <c r="B912" s="28"/>
      <c r="C912" s="28"/>
      <c r="D912" s="28"/>
      <c r="E912" s="28"/>
      <c r="F912" s="28"/>
      <c r="G912" s="28"/>
      <c r="H912" s="28"/>
      <c r="I912" s="28"/>
      <c r="J912" s="28"/>
      <c r="K912" s="28"/>
      <c r="L912" s="28"/>
      <c r="M912" s="28"/>
      <c r="N912" s="28"/>
      <c r="O912" s="28"/>
      <c r="P912" s="28"/>
      <c r="Q912" s="28"/>
      <c r="R912" s="28"/>
      <c r="S912" s="28"/>
      <c r="T912" s="28"/>
    </row>
    <row r="913" spans="1:20" x14ac:dyDescent="0.35">
      <c r="A913" s="28"/>
      <c r="B913" s="28"/>
      <c r="C913" s="28"/>
      <c r="D913" s="28"/>
      <c r="E913" s="28"/>
      <c r="F913" s="28"/>
      <c r="G913" s="28"/>
      <c r="H913" s="28"/>
      <c r="I913" s="28"/>
      <c r="J913" s="28"/>
      <c r="K913" s="28"/>
      <c r="L913" s="28"/>
      <c r="M913" s="28"/>
      <c r="N913" s="28"/>
      <c r="O913" s="28"/>
      <c r="P913" s="28"/>
      <c r="Q913" s="28"/>
      <c r="R913" s="28"/>
      <c r="S913" s="28"/>
      <c r="T913" s="28"/>
    </row>
    <row r="914" spans="1:20" x14ac:dyDescent="0.35">
      <c r="A914" s="28"/>
      <c r="B914" s="28"/>
      <c r="C914" s="28"/>
      <c r="D914" s="28"/>
      <c r="E914" s="28"/>
      <c r="F914" s="28"/>
      <c r="G914" s="28"/>
      <c r="H914" s="28"/>
      <c r="I914" s="28"/>
      <c r="J914" s="28"/>
      <c r="K914" s="28"/>
      <c r="L914" s="28"/>
      <c r="M914" s="28"/>
      <c r="N914" s="28"/>
      <c r="O914" s="28"/>
      <c r="P914" s="28"/>
      <c r="Q914" s="28"/>
      <c r="R914" s="28"/>
      <c r="S914" s="28"/>
      <c r="T914" s="28"/>
    </row>
    <row r="915" spans="1:20" x14ac:dyDescent="0.35">
      <c r="A915" s="28"/>
      <c r="B915" s="28"/>
      <c r="C915" s="28"/>
      <c r="D915" s="28"/>
      <c r="E915" s="28"/>
      <c r="F915" s="28"/>
      <c r="G915" s="28"/>
      <c r="H915" s="28"/>
      <c r="I915" s="28"/>
      <c r="J915" s="28"/>
      <c r="K915" s="28"/>
      <c r="L915" s="28"/>
      <c r="M915" s="28"/>
      <c r="N915" s="28"/>
      <c r="O915" s="28"/>
      <c r="P915" s="28"/>
      <c r="Q915" s="28"/>
      <c r="R915" s="28"/>
      <c r="S915" s="28"/>
      <c r="T915" s="28"/>
    </row>
    <row r="916" spans="1:20" x14ac:dyDescent="0.35">
      <c r="A916" s="28"/>
      <c r="B916" s="28"/>
      <c r="C916" s="28"/>
      <c r="D916" s="28"/>
      <c r="E916" s="28"/>
      <c r="F916" s="28"/>
      <c r="G916" s="28"/>
      <c r="H916" s="28"/>
      <c r="I916" s="28"/>
      <c r="J916" s="28"/>
      <c r="K916" s="28"/>
      <c r="L916" s="28"/>
      <c r="M916" s="28"/>
      <c r="N916" s="28"/>
      <c r="O916" s="28"/>
      <c r="P916" s="28"/>
      <c r="Q916" s="28"/>
      <c r="R916" s="28"/>
      <c r="S916" s="28"/>
      <c r="T916" s="28"/>
    </row>
    <row r="917" spans="1:20" x14ac:dyDescent="0.35">
      <c r="A917" s="28"/>
      <c r="B917" s="28"/>
      <c r="C917" s="28"/>
      <c r="D917" s="28"/>
      <c r="E917" s="28"/>
      <c r="F917" s="28"/>
      <c r="G917" s="28"/>
      <c r="H917" s="28"/>
      <c r="I917" s="28"/>
      <c r="J917" s="28"/>
      <c r="K917" s="28"/>
      <c r="L917" s="28"/>
      <c r="M917" s="28"/>
      <c r="N917" s="28"/>
      <c r="O917" s="28"/>
      <c r="P917" s="28"/>
      <c r="Q917" s="28"/>
      <c r="R917" s="28"/>
      <c r="S917" s="28"/>
      <c r="T917" s="28"/>
    </row>
    <row r="918" spans="1:20" x14ac:dyDescent="0.35">
      <c r="A918" s="28"/>
      <c r="B918" s="28"/>
      <c r="C918" s="28"/>
      <c r="D918" s="28"/>
      <c r="E918" s="28"/>
      <c r="F918" s="28"/>
      <c r="G918" s="28"/>
      <c r="H918" s="28"/>
      <c r="I918" s="28"/>
      <c r="J918" s="28"/>
      <c r="K918" s="28"/>
      <c r="L918" s="28"/>
      <c r="M918" s="28"/>
      <c r="N918" s="28"/>
      <c r="O918" s="28"/>
      <c r="P918" s="28"/>
      <c r="Q918" s="28"/>
      <c r="R918" s="28"/>
      <c r="S918" s="28"/>
      <c r="T918" s="28"/>
    </row>
    <row r="919" spans="1:20" x14ac:dyDescent="0.35">
      <c r="A919" s="28"/>
      <c r="B919" s="28"/>
      <c r="C919" s="28"/>
      <c r="D919" s="28"/>
      <c r="E919" s="28"/>
      <c r="F919" s="28"/>
      <c r="G919" s="28"/>
      <c r="H919" s="28"/>
      <c r="I919" s="28"/>
      <c r="J919" s="28"/>
      <c r="K919" s="28"/>
      <c r="L919" s="28"/>
      <c r="M919" s="28"/>
      <c r="N919" s="28"/>
      <c r="O919" s="28"/>
      <c r="P919" s="28"/>
      <c r="Q919" s="28"/>
      <c r="R919" s="28"/>
      <c r="S919" s="28"/>
      <c r="T919" s="28"/>
    </row>
    <row r="920" spans="1:20" x14ac:dyDescent="0.35">
      <c r="A920" s="28"/>
      <c r="B920" s="28"/>
      <c r="C920" s="28"/>
      <c r="D920" s="28"/>
      <c r="E920" s="28"/>
      <c r="F920" s="28"/>
      <c r="G920" s="28"/>
      <c r="H920" s="28"/>
      <c r="I920" s="28"/>
      <c r="J920" s="28"/>
      <c r="K920" s="28"/>
      <c r="L920" s="28"/>
      <c r="M920" s="28"/>
      <c r="N920" s="28"/>
      <c r="O920" s="28"/>
      <c r="P920" s="28"/>
      <c r="Q920" s="28"/>
      <c r="R920" s="28"/>
      <c r="S920" s="28"/>
      <c r="T920" s="28"/>
    </row>
    <row r="921" spans="1:20" x14ac:dyDescent="0.35">
      <c r="A921" s="28"/>
      <c r="B921" s="28"/>
      <c r="C921" s="28"/>
      <c r="D921" s="28"/>
      <c r="E921" s="28"/>
      <c r="F921" s="28"/>
      <c r="G921" s="28"/>
      <c r="H921" s="28"/>
      <c r="I921" s="28"/>
      <c r="J921" s="28"/>
      <c r="K921" s="28"/>
      <c r="L921" s="28"/>
      <c r="M921" s="28"/>
      <c r="N921" s="28"/>
      <c r="O921" s="28"/>
      <c r="P921" s="28"/>
      <c r="Q921" s="28"/>
      <c r="R921" s="28"/>
      <c r="S921" s="28"/>
      <c r="T921" s="28"/>
    </row>
    <row r="922" spans="1:20" x14ac:dyDescent="0.35">
      <c r="A922" s="28"/>
      <c r="B922" s="28"/>
      <c r="C922" s="28"/>
      <c r="D922" s="28"/>
      <c r="E922" s="28"/>
      <c r="F922" s="28"/>
      <c r="G922" s="28"/>
      <c r="H922" s="28"/>
      <c r="I922" s="28"/>
      <c r="J922" s="28"/>
      <c r="K922" s="28"/>
      <c r="L922" s="28"/>
      <c r="M922" s="28"/>
      <c r="N922" s="28"/>
      <c r="O922" s="28"/>
      <c r="P922" s="28"/>
      <c r="Q922" s="28"/>
      <c r="R922" s="28"/>
      <c r="S922" s="28"/>
      <c r="T922" s="28"/>
    </row>
    <row r="923" spans="1:20" x14ac:dyDescent="0.35">
      <c r="A923" s="28"/>
      <c r="B923" s="28"/>
      <c r="C923" s="28"/>
      <c r="D923" s="28"/>
      <c r="E923" s="28"/>
      <c r="F923" s="28"/>
      <c r="G923" s="28"/>
      <c r="H923" s="28"/>
      <c r="I923" s="28"/>
      <c r="J923" s="28"/>
      <c r="K923" s="28"/>
      <c r="L923" s="28"/>
      <c r="M923" s="28"/>
      <c r="N923" s="28"/>
      <c r="O923" s="28"/>
      <c r="P923" s="28"/>
      <c r="Q923" s="28"/>
      <c r="R923" s="28"/>
      <c r="S923" s="28"/>
      <c r="T923" s="28"/>
    </row>
    <row r="924" spans="1:20" x14ac:dyDescent="0.35">
      <c r="A924" s="28"/>
      <c r="B924" s="28"/>
      <c r="C924" s="28"/>
      <c r="D924" s="28"/>
      <c r="E924" s="28"/>
      <c r="F924" s="28"/>
      <c r="G924" s="28"/>
      <c r="H924" s="28"/>
      <c r="I924" s="28"/>
      <c r="J924" s="28"/>
      <c r="K924" s="28"/>
      <c r="L924" s="28"/>
      <c r="M924" s="28"/>
      <c r="N924" s="28"/>
      <c r="O924" s="28"/>
      <c r="P924" s="28"/>
      <c r="Q924" s="28"/>
      <c r="R924" s="28"/>
      <c r="S924" s="28"/>
      <c r="T924" s="28"/>
    </row>
    <row r="925" spans="1:20" x14ac:dyDescent="0.35">
      <c r="A925" s="28"/>
      <c r="B925" s="28"/>
      <c r="C925" s="28"/>
      <c r="D925" s="28"/>
      <c r="E925" s="28"/>
      <c r="F925" s="28"/>
      <c r="G925" s="28"/>
      <c r="H925" s="28"/>
      <c r="I925" s="28"/>
      <c r="J925" s="28"/>
      <c r="K925" s="28"/>
      <c r="L925" s="28"/>
      <c r="M925" s="28"/>
      <c r="N925" s="28"/>
      <c r="O925" s="28"/>
      <c r="P925" s="28"/>
      <c r="Q925" s="28"/>
      <c r="R925" s="28"/>
      <c r="S925" s="28"/>
      <c r="T925" s="28"/>
    </row>
    <row r="926" spans="1:20" x14ac:dyDescent="0.35">
      <c r="A926" s="28"/>
      <c r="B926" s="28"/>
      <c r="C926" s="28"/>
      <c r="D926" s="28"/>
      <c r="E926" s="28"/>
      <c r="F926" s="28"/>
      <c r="G926" s="28"/>
      <c r="H926" s="28"/>
      <c r="I926" s="28"/>
      <c r="J926" s="28"/>
      <c r="K926" s="28"/>
      <c r="L926" s="28"/>
      <c r="M926" s="28"/>
      <c r="N926" s="28"/>
      <c r="O926" s="28"/>
      <c r="P926" s="28"/>
      <c r="Q926" s="28"/>
      <c r="R926" s="28"/>
      <c r="S926" s="28"/>
      <c r="T926" s="28"/>
    </row>
    <row r="927" spans="1:20" x14ac:dyDescent="0.35">
      <c r="A927" s="28"/>
      <c r="B927" s="28"/>
      <c r="C927" s="28"/>
      <c r="D927" s="28"/>
      <c r="E927" s="28"/>
      <c r="F927" s="28"/>
      <c r="G927" s="28"/>
      <c r="H927" s="28"/>
      <c r="I927" s="28"/>
      <c r="J927" s="28"/>
      <c r="K927" s="28"/>
      <c r="L927" s="28"/>
      <c r="M927" s="28"/>
      <c r="N927" s="28"/>
      <c r="O927" s="28"/>
      <c r="P927" s="28"/>
      <c r="Q927" s="28"/>
      <c r="R927" s="28"/>
      <c r="S927" s="28"/>
      <c r="T927" s="28"/>
    </row>
    <row r="928" spans="1:20" x14ac:dyDescent="0.35">
      <c r="A928" s="28"/>
      <c r="B928" s="28"/>
      <c r="C928" s="28"/>
      <c r="D928" s="28"/>
      <c r="E928" s="28"/>
      <c r="F928" s="28"/>
      <c r="G928" s="28"/>
      <c r="H928" s="28"/>
      <c r="I928" s="28"/>
      <c r="J928" s="28"/>
      <c r="K928" s="28"/>
      <c r="L928" s="28"/>
      <c r="M928" s="28"/>
      <c r="N928" s="28"/>
      <c r="O928" s="28"/>
      <c r="P928" s="28"/>
      <c r="Q928" s="28"/>
      <c r="R928" s="28"/>
      <c r="S928" s="28"/>
      <c r="T928" s="28"/>
    </row>
    <row r="929" spans="1:20" x14ac:dyDescent="0.35">
      <c r="A929" s="28"/>
      <c r="B929" s="28"/>
      <c r="C929" s="28"/>
      <c r="D929" s="28"/>
      <c r="E929" s="28"/>
      <c r="F929" s="28"/>
      <c r="G929" s="28"/>
      <c r="H929" s="28"/>
      <c r="I929" s="28"/>
      <c r="J929" s="28"/>
      <c r="K929" s="28"/>
      <c r="L929" s="28"/>
      <c r="M929" s="28"/>
      <c r="N929" s="28"/>
      <c r="O929" s="28"/>
      <c r="P929" s="28"/>
      <c r="Q929" s="28"/>
      <c r="R929" s="28"/>
      <c r="S929" s="28"/>
      <c r="T929" s="28"/>
    </row>
    <row r="930" spans="1:20" x14ac:dyDescent="0.35">
      <c r="A930" s="28"/>
      <c r="B930" s="28"/>
      <c r="C930" s="28"/>
      <c r="D930" s="28"/>
      <c r="E930" s="28"/>
      <c r="F930" s="28"/>
      <c r="G930" s="28"/>
      <c r="H930" s="28"/>
      <c r="I930" s="28"/>
      <c r="J930" s="28"/>
      <c r="K930" s="28"/>
      <c r="L930" s="28"/>
      <c r="M930" s="28"/>
      <c r="N930" s="28"/>
      <c r="O930" s="28"/>
      <c r="P930" s="28"/>
      <c r="Q930" s="28"/>
      <c r="R930" s="28"/>
      <c r="S930" s="28"/>
      <c r="T930" s="28"/>
    </row>
    <row r="931" spans="1:20" x14ac:dyDescent="0.35">
      <c r="A931" s="28"/>
      <c r="B931" s="28"/>
      <c r="C931" s="28"/>
      <c r="D931" s="28"/>
      <c r="E931" s="28"/>
      <c r="F931" s="28"/>
      <c r="G931" s="28"/>
      <c r="H931" s="28"/>
      <c r="I931" s="28"/>
      <c r="J931" s="28"/>
      <c r="K931" s="28"/>
      <c r="L931" s="28"/>
      <c r="M931" s="28"/>
      <c r="N931" s="28"/>
      <c r="O931" s="28"/>
      <c r="P931" s="28"/>
      <c r="Q931" s="28"/>
      <c r="R931" s="28"/>
      <c r="S931" s="28"/>
      <c r="T931" s="28"/>
    </row>
    <row r="932" spans="1:20" x14ac:dyDescent="0.35">
      <c r="A932" s="28"/>
      <c r="B932" s="28"/>
      <c r="C932" s="28"/>
      <c r="D932" s="28"/>
      <c r="E932" s="28"/>
      <c r="F932" s="28"/>
      <c r="G932" s="28"/>
      <c r="H932" s="28"/>
      <c r="I932" s="28"/>
      <c r="J932" s="28"/>
      <c r="K932" s="28"/>
      <c r="L932" s="28"/>
      <c r="M932" s="28"/>
      <c r="N932" s="28"/>
      <c r="O932" s="28"/>
      <c r="P932" s="28"/>
      <c r="Q932" s="28"/>
      <c r="R932" s="28"/>
      <c r="S932" s="28"/>
      <c r="T932" s="28"/>
    </row>
    <row r="933" spans="1:20" x14ac:dyDescent="0.35">
      <c r="A933" s="28"/>
      <c r="B933" s="28"/>
      <c r="C933" s="28"/>
      <c r="D933" s="28"/>
      <c r="E933" s="28"/>
      <c r="F933" s="28"/>
      <c r="G933" s="28"/>
      <c r="H933" s="28"/>
      <c r="I933" s="28"/>
      <c r="J933" s="28"/>
      <c r="K933" s="28"/>
      <c r="L933" s="28"/>
      <c r="M933" s="28"/>
      <c r="N933" s="28"/>
      <c r="O933" s="28"/>
      <c r="P933" s="28"/>
      <c r="Q933" s="28"/>
      <c r="R933" s="28"/>
      <c r="S933" s="28"/>
      <c r="T933" s="28"/>
    </row>
    <row r="934" spans="1:20" x14ac:dyDescent="0.35">
      <c r="A934" s="28"/>
      <c r="B934" s="28"/>
      <c r="C934" s="28"/>
      <c r="D934" s="28"/>
      <c r="E934" s="28"/>
      <c r="F934" s="28"/>
      <c r="G934" s="28"/>
      <c r="H934" s="28"/>
      <c r="I934" s="28"/>
      <c r="J934" s="28"/>
      <c r="K934" s="28"/>
      <c r="L934" s="28"/>
      <c r="M934" s="28"/>
      <c r="N934" s="28"/>
      <c r="O934" s="28"/>
      <c r="P934" s="28"/>
      <c r="Q934" s="28"/>
      <c r="R934" s="28"/>
      <c r="S934" s="28"/>
      <c r="T934" s="28"/>
    </row>
    <row r="935" spans="1:20" x14ac:dyDescent="0.35">
      <c r="A935" s="28"/>
      <c r="B935" s="28"/>
      <c r="C935" s="28"/>
      <c r="D935" s="28"/>
      <c r="E935" s="28"/>
      <c r="F935" s="28"/>
      <c r="G935" s="28"/>
      <c r="H935" s="28"/>
      <c r="I935" s="28"/>
      <c r="J935" s="28"/>
      <c r="K935" s="28"/>
      <c r="L935" s="28"/>
      <c r="M935" s="28"/>
      <c r="N935" s="28"/>
      <c r="O935" s="28"/>
      <c r="P935" s="28"/>
      <c r="Q935" s="28"/>
      <c r="R935" s="28"/>
      <c r="S935" s="28"/>
      <c r="T935" s="28"/>
    </row>
    <row r="936" spans="1:20" x14ac:dyDescent="0.35">
      <c r="A936" s="28"/>
      <c r="B936" s="28"/>
      <c r="C936" s="28"/>
      <c r="D936" s="28"/>
      <c r="E936" s="28"/>
      <c r="F936" s="28"/>
      <c r="G936" s="28"/>
      <c r="H936" s="28"/>
      <c r="I936" s="28"/>
      <c r="J936" s="28"/>
      <c r="K936" s="28"/>
      <c r="L936" s="28"/>
      <c r="M936" s="28"/>
      <c r="N936" s="28"/>
      <c r="O936" s="28"/>
      <c r="P936" s="28"/>
      <c r="Q936" s="28"/>
      <c r="R936" s="28"/>
      <c r="S936" s="28"/>
      <c r="T936" s="28"/>
    </row>
    <row r="937" spans="1:20" x14ac:dyDescent="0.35">
      <c r="A937" s="28"/>
      <c r="B937" s="28"/>
      <c r="C937" s="28"/>
      <c r="D937" s="28"/>
      <c r="E937" s="28"/>
      <c r="F937" s="28"/>
      <c r="G937" s="28"/>
      <c r="H937" s="28"/>
      <c r="I937" s="28"/>
      <c r="J937" s="28"/>
      <c r="K937" s="28"/>
      <c r="L937" s="28"/>
      <c r="M937" s="28"/>
      <c r="N937" s="28"/>
      <c r="O937" s="28"/>
      <c r="P937" s="28"/>
      <c r="Q937" s="28"/>
      <c r="R937" s="28"/>
      <c r="S937" s="28"/>
      <c r="T937" s="28"/>
    </row>
    <row r="938" spans="1:20" x14ac:dyDescent="0.35">
      <c r="A938" s="28"/>
      <c r="B938" s="28"/>
      <c r="C938" s="28"/>
      <c r="D938" s="28"/>
      <c r="E938" s="28"/>
      <c r="F938" s="28"/>
      <c r="G938" s="28"/>
      <c r="H938" s="28"/>
      <c r="I938" s="28"/>
      <c r="J938" s="28"/>
      <c r="K938" s="28"/>
      <c r="L938" s="28"/>
      <c r="M938" s="28"/>
      <c r="N938" s="28"/>
      <c r="O938" s="28"/>
      <c r="P938" s="28"/>
      <c r="Q938" s="28"/>
      <c r="R938" s="28"/>
      <c r="S938" s="28"/>
      <c r="T938" s="28"/>
    </row>
    <row r="939" spans="1:20" x14ac:dyDescent="0.35">
      <c r="A939" s="28"/>
      <c r="B939" s="28"/>
      <c r="C939" s="28"/>
      <c r="D939" s="28"/>
      <c r="E939" s="28"/>
      <c r="F939" s="28"/>
      <c r="G939" s="28"/>
      <c r="H939" s="28"/>
      <c r="I939" s="28"/>
      <c r="J939" s="28"/>
      <c r="K939" s="28"/>
      <c r="L939" s="28"/>
      <c r="M939" s="28"/>
      <c r="N939" s="28"/>
      <c r="O939" s="28"/>
      <c r="P939" s="28"/>
      <c r="Q939" s="28"/>
      <c r="R939" s="28"/>
      <c r="S939" s="28"/>
      <c r="T939" s="28"/>
    </row>
    <row r="940" spans="1:20" x14ac:dyDescent="0.35">
      <c r="A940" s="28"/>
      <c r="B940" s="28"/>
      <c r="C940" s="28"/>
      <c r="D940" s="28"/>
      <c r="E940" s="28"/>
      <c r="F940" s="28"/>
      <c r="G940" s="28"/>
      <c r="H940" s="28"/>
      <c r="I940" s="28"/>
      <c r="J940" s="28"/>
      <c r="K940" s="28"/>
      <c r="L940" s="28"/>
      <c r="M940" s="28"/>
      <c r="N940" s="28"/>
      <c r="O940" s="28"/>
      <c r="P940" s="28"/>
      <c r="Q940" s="28"/>
      <c r="R940" s="28"/>
      <c r="S940" s="28"/>
      <c r="T940" s="28"/>
    </row>
    <row r="941" spans="1:20" x14ac:dyDescent="0.35">
      <c r="A941" s="28"/>
      <c r="B941" s="28"/>
      <c r="C941" s="28"/>
      <c r="D941" s="28"/>
      <c r="E941" s="28"/>
      <c r="F941" s="28"/>
      <c r="G941" s="28"/>
      <c r="H941" s="28"/>
      <c r="I941" s="28"/>
      <c r="J941" s="28"/>
      <c r="K941" s="28"/>
      <c r="L941" s="28"/>
      <c r="M941" s="28"/>
      <c r="N941" s="28"/>
      <c r="O941" s="28"/>
      <c r="P941" s="28"/>
      <c r="Q941" s="28"/>
      <c r="R941" s="28"/>
      <c r="S941" s="28"/>
      <c r="T941" s="28"/>
    </row>
    <row r="942" spans="1:20" x14ac:dyDescent="0.35">
      <c r="A942" s="28"/>
      <c r="B942" s="28"/>
      <c r="C942" s="28"/>
      <c r="D942" s="28"/>
      <c r="E942" s="28"/>
      <c r="F942" s="28"/>
      <c r="G942" s="28"/>
      <c r="H942" s="28"/>
      <c r="I942" s="28"/>
      <c r="J942" s="28"/>
      <c r="K942" s="28"/>
      <c r="L942" s="28"/>
      <c r="M942" s="28"/>
      <c r="N942" s="28"/>
      <c r="O942" s="28"/>
      <c r="P942" s="28"/>
      <c r="Q942" s="28"/>
      <c r="R942" s="28"/>
      <c r="S942" s="28"/>
      <c r="T942" s="28"/>
    </row>
    <row r="943" spans="1:20" x14ac:dyDescent="0.35">
      <c r="A943" s="28"/>
      <c r="B943" s="28"/>
      <c r="C943" s="28"/>
      <c r="D943" s="28"/>
      <c r="E943" s="28"/>
      <c r="F943" s="28"/>
      <c r="G943" s="28"/>
      <c r="H943" s="28"/>
      <c r="I943" s="28"/>
      <c r="J943" s="28"/>
      <c r="K943" s="28"/>
      <c r="L943" s="28"/>
      <c r="M943" s="28"/>
      <c r="N943" s="28"/>
      <c r="O943" s="28"/>
      <c r="P943" s="28"/>
      <c r="Q943" s="28"/>
      <c r="R943" s="28"/>
      <c r="S943" s="28"/>
      <c r="T943" s="28"/>
    </row>
    <row r="944" spans="1:20" x14ac:dyDescent="0.35">
      <c r="A944" s="28"/>
      <c r="B944" s="28"/>
      <c r="C944" s="28"/>
      <c r="D944" s="28"/>
      <c r="E944" s="28"/>
      <c r="F944" s="28"/>
      <c r="G944" s="28"/>
      <c r="H944" s="28"/>
      <c r="I944" s="28"/>
      <c r="J944" s="28"/>
      <c r="K944" s="28"/>
      <c r="L944" s="28"/>
      <c r="M944" s="28"/>
      <c r="N944" s="28"/>
      <c r="O944" s="28"/>
      <c r="P944" s="28"/>
      <c r="Q944" s="28"/>
      <c r="R944" s="28"/>
      <c r="S944" s="28"/>
      <c r="T944" s="28"/>
    </row>
    <row r="945" spans="1:20" x14ac:dyDescent="0.35">
      <c r="A945" s="28"/>
      <c r="B945" s="28"/>
      <c r="C945" s="28"/>
      <c r="D945" s="28"/>
      <c r="E945" s="28"/>
      <c r="F945" s="28"/>
      <c r="G945" s="28"/>
      <c r="H945" s="28"/>
      <c r="I945" s="28"/>
      <c r="J945" s="28"/>
      <c r="K945" s="28"/>
      <c r="L945" s="28"/>
      <c r="M945" s="28"/>
      <c r="N945" s="28"/>
      <c r="O945" s="28"/>
      <c r="P945" s="28"/>
      <c r="Q945" s="28"/>
      <c r="R945" s="28"/>
      <c r="S945" s="28"/>
      <c r="T945" s="28"/>
    </row>
    <row r="946" spans="1:20" x14ac:dyDescent="0.35">
      <c r="A946" s="28"/>
      <c r="B946" s="28"/>
      <c r="C946" s="28"/>
      <c r="D946" s="28"/>
      <c r="E946" s="28"/>
      <c r="F946" s="28"/>
      <c r="G946" s="28"/>
      <c r="H946" s="28"/>
      <c r="I946" s="28"/>
      <c r="J946" s="28"/>
      <c r="K946" s="28"/>
      <c r="L946" s="28"/>
      <c r="M946" s="28"/>
      <c r="N946" s="28"/>
      <c r="O946" s="28"/>
      <c r="P946" s="28"/>
      <c r="Q946" s="28"/>
      <c r="R946" s="28"/>
      <c r="S946" s="28"/>
      <c r="T946" s="28"/>
    </row>
    <row r="947" spans="1:20" x14ac:dyDescent="0.35">
      <c r="A947" s="28"/>
      <c r="B947" s="28"/>
      <c r="C947" s="28"/>
      <c r="D947" s="28"/>
      <c r="E947" s="28"/>
      <c r="F947" s="28"/>
      <c r="G947" s="28"/>
      <c r="H947" s="28"/>
      <c r="I947" s="28"/>
      <c r="J947" s="28"/>
      <c r="K947" s="28"/>
      <c r="L947" s="28"/>
      <c r="M947" s="28"/>
      <c r="N947" s="28"/>
      <c r="O947" s="28"/>
      <c r="P947" s="28"/>
      <c r="Q947" s="28"/>
      <c r="R947" s="28"/>
      <c r="S947" s="28"/>
      <c r="T947" s="28"/>
    </row>
    <row r="948" spans="1:20" x14ac:dyDescent="0.35">
      <c r="A948" s="28"/>
      <c r="B948" s="28"/>
      <c r="C948" s="28"/>
      <c r="D948" s="28"/>
      <c r="E948" s="28"/>
      <c r="F948" s="28"/>
      <c r="G948" s="28"/>
      <c r="H948" s="28"/>
      <c r="I948" s="28"/>
      <c r="J948" s="28"/>
      <c r="K948" s="28"/>
      <c r="L948" s="28"/>
      <c r="M948" s="28"/>
      <c r="N948" s="28"/>
      <c r="O948" s="28"/>
      <c r="P948" s="28"/>
      <c r="Q948" s="28"/>
      <c r="R948" s="28"/>
      <c r="S948" s="28"/>
      <c r="T948" s="28"/>
    </row>
    <row r="949" spans="1:20" x14ac:dyDescent="0.35">
      <c r="A949" s="28"/>
      <c r="B949" s="28"/>
      <c r="C949" s="28"/>
      <c r="D949" s="28"/>
      <c r="E949" s="28"/>
      <c r="F949" s="28"/>
      <c r="G949" s="28"/>
      <c r="H949" s="28"/>
      <c r="I949" s="28"/>
      <c r="J949" s="28"/>
      <c r="K949" s="28"/>
      <c r="L949" s="28"/>
      <c r="M949" s="28"/>
      <c r="N949" s="28"/>
      <c r="O949" s="28"/>
      <c r="P949" s="28"/>
      <c r="Q949" s="28"/>
      <c r="R949" s="28"/>
      <c r="S949" s="28"/>
      <c r="T949" s="28"/>
    </row>
    <row r="950" spans="1:20" x14ac:dyDescent="0.35">
      <c r="A950" s="28"/>
      <c r="B950" s="28"/>
      <c r="C950" s="28"/>
      <c r="D950" s="28"/>
      <c r="E950" s="28"/>
      <c r="F950" s="28"/>
      <c r="G950" s="28"/>
      <c r="H950" s="28"/>
      <c r="I950" s="28"/>
      <c r="J950" s="28"/>
      <c r="K950" s="28"/>
      <c r="L950" s="28"/>
      <c r="M950" s="28"/>
      <c r="N950" s="28"/>
      <c r="O950" s="28"/>
      <c r="P950" s="28"/>
      <c r="Q950" s="28"/>
      <c r="R950" s="28"/>
      <c r="S950" s="28"/>
      <c r="T950" s="28"/>
    </row>
    <row r="951" spans="1:20" x14ac:dyDescent="0.35">
      <c r="A951" s="28"/>
      <c r="B951" s="28"/>
      <c r="C951" s="28"/>
      <c r="D951" s="28"/>
      <c r="E951" s="28"/>
      <c r="F951" s="28"/>
      <c r="G951" s="28"/>
      <c r="H951" s="28"/>
      <c r="I951" s="28"/>
      <c r="J951" s="28"/>
      <c r="K951" s="28"/>
      <c r="L951" s="28"/>
      <c r="M951" s="28"/>
      <c r="N951" s="28"/>
      <c r="O951" s="28"/>
      <c r="P951" s="28"/>
      <c r="Q951" s="28"/>
      <c r="R951" s="28"/>
      <c r="S951" s="28"/>
      <c r="T951" s="28"/>
    </row>
    <row r="952" spans="1:20" x14ac:dyDescent="0.35">
      <c r="A952" s="28"/>
      <c r="B952" s="28"/>
      <c r="C952" s="28"/>
      <c r="D952" s="28"/>
      <c r="E952" s="28"/>
      <c r="F952" s="28"/>
      <c r="G952" s="28"/>
      <c r="H952" s="28"/>
      <c r="I952" s="28"/>
      <c r="J952" s="28"/>
      <c r="K952" s="28"/>
      <c r="L952" s="28"/>
      <c r="M952" s="28"/>
      <c r="N952" s="28"/>
      <c r="O952" s="28"/>
      <c r="P952" s="28"/>
      <c r="Q952" s="28"/>
      <c r="R952" s="28"/>
      <c r="S952" s="28"/>
      <c r="T952" s="28"/>
    </row>
    <row r="953" spans="1:20" x14ac:dyDescent="0.35">
      <c r="A953" s="28"/>
      <c r="B953" s="28"/>
      <c r="C953" s="28"/>
      <c r="D953" s="28"/>
      <c r="E953" s="28"/>
      <c r="F953" s="28"/>
      <c r="G953" s="28"/>
      <c r="H953" s="28"/>
      <c r="I953" s="28"/>
      <c r="J953" s="28"/>
      <c r="K953" s="28"/>
      <c r="L953" s="28"/>
      <c r="M953" s="28"/>
      <c r="N953" s="28"/>
      <c r="O953" s="28"/>
      <c r="P953" s="28"/>
      <c r="Q953" s="28"/>
      <c r="R953" s="28"/>
      <c r="S953" s="28"/>
      <c r="T953" s="28"/>
    </row>
    <row r="954" spans="1:20" x14ac:dyDescent="0.35">
      <c r="A954" s="28"/>
      <c r="B954" s="28"/>
      <c r="C954" s="28"/>
      <c r="D954" s="28"/>
      <c r="E954" s="28"/>
      <c r="F954" s="28"/>
      <c r="G954" s="28"/>
      <c r="H954" s="28"/>
      <c r="I954" s="28"/>
      <c r="J954" s="28"/>
      <c r="K954" s="28"/>
      <c r="L954" s="28"/>
      <c r="M954" s="28"/>
      <c r="N954" s="28"/>
      <c r="O954" s="28"/>
      <c r="P954" s="28"/>
      <c r="Q954" s="28"/>
      <c r="R954" s="28"/>
      <c r="S954" s="28"/>
      <c r="T954" s="28"/>
    </row>
    <row r="955" spans="1:20" x14ac:dyDescent="0.35">
      <c r="A955" s="28"/>
      <c r="B955" s="28"/>
      <c r="C955" s="28"/>
      <c r="D955" s="28"/>
      <c r="E955" s="28"/>
      <c r="F955" s="28"/>
      <c r="G955" s="28"/>
      <c r="H955" s="28"/>
      <c r="I955" s="28"/>
      <c r="J955" s="28"/>
      <c r="K955" s="28"/>
      <c r="L955" s="28"/>
      <c r="M955" s="28"/>
      <c r="N955" s="28"/>
      <c r="O955" s="28"/>
      <c r="P955" s="28"/>
      <c r="Q955" s="28"/>
      <c r="R955" s="28"/>
      <c r="S955" s="28"/>
      <c r="T955" s="28"/>
    </row>
    <row r="956" spans="1:20" x14ac:dyDescent="0.35">
      <c r="A956" s="28"/>
      <c r="B956" s="28"/>
      <c r="C956" s="28"/>
      <c r="D956" s="28"/>
      <c r="E956" s="28"/>
      <c r="F956" s="28"/>
      <c r="G956" s="28"/>
      <c r="H956" s="28"/>
      <c r="I956" s="28"/>
      <c r="J956" s="28"/>
      <c r="K956" s="28"/>
      <c r="L956" s="28"/>
      <c r="M956" s="28"/>
      <c r="N956" s="28"/>
      <c r="O956" s="28"/>
      <c r="P956" s="28"/>
      <c r="Q956" s="28"/>
      <c r="R956" s="28"/>
      <c r="S956" s="28"/>
      <c r="T956" s="28"/>
    </row>
    <row r="957" spans="1:20" x14ac:dyDescent="0.35">
      <c r="A957" s="28"/>
      <c r="B957" s="28"/>
      <c r="C957" s="28"/>
      <c r="D957" s="28"/>
      <c r="E957" s="28"/>
      <c r="F957" s="28"/>
      <c r="G957" s="28"/>
      <c r="H957" s="28"/>
      <c r="I957" s="28"/>
      <c r="J957" s="28"/>
      <c r="K957" s="28"/>
      <c r="L957" s="28"/>
      <c r="M957" s="28"/>
      <c r="N957" s="28"/>
      <c r="O957" s="28"/>
      <c r="P957" s="28"/>
      <c r="Q957" s="28"/>
      <c r="R957" s="28"/>
      <c r="S957" s="28"/>
      <c r="T957" s="28"/>
    </row>
    <row r="958" spans="1:20" x14ac:dyDescent="0.35">
      <c r="A958" s="28"/>
      <c r="B958" s="28"/>
      <c r="C958" s="28"/>
      <c r="D958" s="28"/>
      <c r="E958" s="28"/>
      <c r="F958" s="28"/>
      <c r="G958" s="28"/>
      <c r="H958" s="28"/>
      <c r="I958" s="28"/>
      <c r="J958" s="28"/>
      <c r="K958" s="28"/>
      <c r="L958" s="28"/>
      <c r="M958" s="28"/>
      <c r="N958" s="28"/>
      <c r="O958" s="28"/>
      <c r="P958" s="28"/>
      <c r="Q958" s="28"/>
      <c r="R958" s="28"/>
      <c r="S958" s="28"/>
      <c r="T958" s="28"/>
    </row>
    <row r="959" spans="1:20" x14ac:dyDescent="0.35">
      <c r="A959" s="28"/>
      <c r="B959" s="28"/>
      <c r="C959" s="28"/>
      <c r="D959" s="28"/>
      <c r="E959" s="28"/>
      <c r="F959" s="28"/>
      <c r="G959" s="28"/>
      <c r="H959" s="28"/>
      <c r="I959" s="28"/>
      <c r="J959" s="28"/>
      <c r="K959" s="28"/>
      <c r="L959" s="28"/>
      <c r="M959" s="28"/>
      <c r="N959" s="28"/>
      <c r="O959" s="28"/>
      <c r="P959" s="28"/>
      <c r="Q959" s="28"/>
      <c r="R959" s="28"/>
      <c r="S959" s="28"/>
      <c r="T959" s="28"/>
    </row>
    <row r="960" spans="1:20" x14ac:dyDescent="0.35">
      <c r="A960" s="28"/>
      <c r="B960" s="28"/>
      <c r="C960" s="28"/>
      <c r="D960" s="28"/>
      <c r="E960" s="28"/>
      <c r="F960" s="28"/>
      <c r="G960" s="28"/>
      <c r="H960" s="28"/>
      <c r="I960" s="28"/>
      <c r="J960" s="28"/>
      <c r="K960" s="28"/>
      <c r="L960" s="28"/>
      <c r="M960" s="28"/>
      <c r="N960" s="28"/>
      <c r="O960" s="28"/>
      <c r="P960" s="28"/>
      <c r="Q960" s="28"/>
      <c r="R960" s="28"/>
      <c r="S960" s="28"/>
      <c r="T960" s="28"/>
    </row>
    <row r="961" spans="1:20" x14ac:dyDescent="0.35">
      <c r="A961" s="28"/>
      <c r="B961" s="28"/>
      <c r="C961" s="28"/>
      <c r="D961" s="28"/>
      <c r="E961" s="28"/>
      <c r="F961" s="28"/>
      <c r="G961" s="28"/>
      <c r="H961" s="28"/>
      <c r="I961" s="28"/>
      <c r="J961" s="28"/>
      <c r="K961" s="28"/>
      <c r="L961" s="28"/>
      <c r="M961" s="28"/>
      <c r="N961" s="28"/>
      <c r="O961" s="28"/>
      <c r="P961" s="28"/>
      <c r="Q961" s="28"/>
      <c r="R961" s="28"/>
      <c r="S961" s="28"/>
      <c r="T961" s="28"/>
    </row>
    <row r="962" spans="1:20" x14ac:dyDescent="0.35">
      <c r="A962" s="28"/>
      <c r="B962" s="28"/>
      <c r="C962" s="28"/>
      <c r="D962" s="28"/>
      <c r="E962" s="28"/>
      <c r="F962" s="28"/>
      <c r="G962" s="28"/>
      <c r="H962" s="28"/>
      <c r="I962" s="28"/>
      <c r="J962" s="28"/>
      <c r="K962" s="28"/>
      <c r="L962" s="28"/>
      <c r="M962" s="28"/>
      <c r="N962" s="28"/>
      <c r="O962" s="28"/>
      <c r="P962" s="28"/>
      <c r="Q962" s="28"/>
      <c r="R962" s="28"/>
      <c r="S962" s="28"/>
      <c r="T962" s="28"/>
    </row>
    <row r="963" spans="1:20" x14ac:dyDescent="0.35">
      <c r="A963" s="28"/>
      <c r="B963" s="28"/>
      <c r="C963" s="28"/>
      <c r="D963" s="28"/>
      <c r="E963" s="28"/>
      <c r="F963" s="28"/>
      <c r="G963" s="28"/>
      <c r="H963" s="28"/>
      <c r="I963" s="28"/>
      <c r="J963" s="28"/>
      <c r="K963" s="28"/>
      <c r="L963" s="28"/>
      <c r="M963" s="28"/>
      <c r="N963" s="28"/>
      <c r="O963" s="28"/>
      <c r="P963" s="28"/>
      <c r="Q963" s="28"/>
      <c r="R963" s="28"/>
      <c r="S963" s="28"/>
      <c r="T963" s="28"/>
    </row>
    <row r="964" spans="1:20" x14ac:dyDescent="0.35">
      <c r="A964" s="28"/>
      <c r="B964" s="28"/>
      <c r="C964" s="28"/>
      <c r="D964" s="28"/>
      <c r="E964" s="28"/>
      <c r="F964" s="28"/>
      <c r="G964" s="28"/>
      <c r="H964" s="28"/>
      <c r="I964" s="28"/>
      <c r="J964" s="28"/>
      <c r="K964" s="28"/>
      <c r="L964" s="28"/>
      <c r="M964" s="28"/>
      <c r="N964" s="28"/>
      <c r="O964" s="28"/>
      <c r="P964" s="28"/>
      <c r="Q964" s="28"/>
      <c r="R964" s="28"/>
      <c r="S964" s="28"/>
      <c r="T964" s="28"/>
    </row>
    <row r="965" spans="1:20" x14ac:dyDescent="0.35">
      <c r="A965" s="28"/>
      <c r="B965" s="28"/>
      <c r="C965" s="28"/>
      <c r="D965" s="28"/>
      <c r="E965" s="28"/>
      <c r="F965" s="28"/>
      <c r="G965" s="28"/>
      <c r="H965" s="28"/>
      <c r="I965" s="28"/>
      <c r="J965" s="28"/>
      <c r="K965" s="28"/>
      <c r="L965" s="28"/>
      <c r="M965" s="28"/>
      <c r="N965" s="28"/>
      <c r="O965" s="28"/>
      <c r="P965" s="28"/>
      <c r="Q965" s="28"/>
      <c r="R965" s="28"/>
      <c r="S965" s="28"/>
      <c r="T965" s="28"/>
    </row>
    <row r="966" spans="1:20" x14ac:dyDescent="0.35">
      <c r="A966" s="28"/>
      <c r="B966" s="28"/>
      <c r="C966" s="28"/>
      <c r="D966" s="28"/>
      <c r="E966" s="28"/>
      <c r="F966" s="28"/>
      <c r="G966" s="28"/>
      <c r="H966" s="28"/>
      <c r="I966" s="28"/>
      <c r="J966" s="28"/>
      <c r="K966" s="28"/>
      <c r="L966" s="28"/>
      <c r="M966" s="28"/>
      <c r="N966" s="28"/>
      <c r="O966" s="28"/>
      <c r="P966" s="28"/>
      <c r="Q966" s="28"/>
      <c r="R966" s="28"/>
      <c r="S966" s="28"/>
      <c r="T966" s="28"/>
    </row>
    <row r="967" spans="1:20" x14ac:dyDescent="0.35">
      <c r="A967" s="28"/>
      <c r="B967" s="28"/>
      <c r="C967" s="28"/>
      <c r="D967" s="28"/>
      <c r="E967" s="28"/>
      <c r="F967" s="28"/>
      <c r="G967" s="28"/>
      <c r="H967" s="28"/>
      <c r="I967" s="28"/>
      <c r="J967" s="28"/>
      <c r="K967" s="28"/>
      <c r="L967" s="28"/>
      <c r="M967" s="28"/>
      <c r="N967" s="28"/>
      <c r="O967" s="28"/>
      <c r="P967" s="28"/>
      <c r="Q967" s="28"/>
      <c r="R967" s="28"/>
      <c r="S967" s="28"/>
      <c r="T967" s="28"/>
    </row>
    <row r="968" spans="1:20" x14ac:dyDescent="0.35">
      <c r="A968" s="28"/>
      <c r="B968" s="28"/>
      <c r="C968" s="28"/>
      <c r="D968" s="28"/>
      <c r="E968" s="28"/>
      <c r="F968" s="28"/>
      <c r="G968" s="28"/>
      <c r="H968" s="28"/>
      <c r="I968" s="28"/>
      <c r="J968" s="28"/>
      <c r="K968" s="28"/>
      <c r="L968" s="28"/>
      <c r="M968" s="28"/>
      <c r="N968" s="28"/>
      <c r="O968" s="28"/>
      <c r="P968" s="28"/>
      <c r="Q968" s="28"/>
      <c r="R968" s="28"/>
      <c r="S968" s="28"/>
      <c r="T968" s="28"/>
    </row>
    <row r="969" spans="1:20" x14ac:dyDescent="0.35">
      <c r="A969" s="28"/>
      <c r="B969" s="28"/>
      <c r="C969" s="28"/>
      <c r="D969" s="28"/>
      <c r="E969" s="28"/>
      <c r="F969" s="28"/>
      <c r="G969" s="28"/>
      <c r="H969" s="28"/>
      <c r="I969" s="28"/>
      <c r="J969" s="28"/>
      <c r="K969" s="28"/>
      <c r="L969" s="28"/>
      <c r="M969" s="28"/>
      <c r="N969" s="28"/>
      <c r="O969" s="28"/>
      <c r="P969" s="28"/>
      <c r="Q969" s="28"/>
      <c r="R969" s="28"/>
      <c r="S969" s="28"/>
      <c r="T969" s="28"/>
    </row>
    <row r="970" spans="1:20" x14ac:dyDescent="0.35">
      <c r="A970" s="28"/>
      <c r="B970" s="28"/>
      <c r="C970" s="28"/>
      <c r="D970" s="28"/>
      <c r="E970" s="28"/>
      <c r="F970" s="28"/>
      <c r="G970" s="28"/>
      <c r="H970" s="28"/>
      <c r="I970" s="28"/>
      <c r="J970" s="28"/>
      <c r="K970" s="28"/>
      <c r="L970" s="28"/>
      <c r="M970" s="28"/>
      <c r="N970" s="28"/>
      <c r="O970" s="28"/>
      <c r="P970" s="28"/>
      <c r="Q970" s="28"/>
      <c r="R970" s="28"/>
      <c r="S970" s="28"/>
      <c r="T970" s="28"/>
    </row>
    <row r="971" spans="1:20" x14ac:dyDescent="0.35">
      <c r="A971" s="28"/>
      <c r="B971" s="28"/>
      <c r="C971" s="28"/>
      <c r="D971" s="28"/>
      <c r="E971" s="28"/>
      <c r="F971" s="28"/>
      <c r="G971" s="28"/>
      <c r="H971" s="28"/>
      <c r="I971" s="28"/>
      <c r="J971" s="28"/>
      <c r="K971" s="28"/>
      <c r="L971" s="28"/>
      <c r="M971" s="28"/>
      <c r="N971" s="28"/>
      <c r="O971" s="28"/>
      <c r="P971" s="28"/>
      <c r="Q971" s="28"/>
      <c r="R971" s="28"/>
      <c r="S971" s="28"/>
      <c r="T971" s="28"/>
    </row>
    <row r="972" spans="1:20" x14ac:dyDescent="0.35">
      <c r="A972" s="28"/>
      <c r="B972" s="28"/>
      <c r="C972" s="28"/>
      <c r="D972" s="28"/>
      <c r="E972" s="28"/>
      <c r="F972" s="28"/>
      <c r="G972" s="28"/>
      <c r="H972" s="28"/>
      <c r="I972" s="28"/>
      <c r="J972" s="28"/>
      <c r="K972" s="28"/>
      <c r="L972" s="28"/>
      <c r="M972" s="28"/>
      <c r="N972" s="28"/>
      <c r="O972" s="28"/>
      <c r="P972" s="28"/>
      <c r="Q972" s="28"/>
      <c r="R972" s="28"/>
      <c r="S972" s="28"/>
      <c r="T972" s="28"/>
    </row>
    <row r="973" spans="1:20" x14ac:dyDescent="0.35">
      <c r="A973" s="28"/>
      <c r="B973" s="28"/>
      <c r="C973" s="28"/>
      <c r="D973" s="28"/>
      <c r="E973" s="28"/>
      <c r="F973" s="28"/>
      <c r="G973" s="28"/>
      <c r="H973" s="28"/>
      <c r="I973" s="28"/>
      <c r="J973" s="28"/>
      <c r="K973" s="28"/>
      <c r="L973" s="28"/>
      <c r="M973" s="28"/>
      <c r="N973" s="28"/>
      <c r="O973" s="28"/>
      <c r="P973" s="28"/>
      <c r="Q973" s="28"/>
      <c r="R973" s="28"/>
      <c r="S973" s="28"/>
      <c r="T973" s="28"/>
    </row>
    <row r="974" spans="1:20" x14ac:dyDescent="0.35">
      <c r="A974" s="28"/>
      <c r="B974" s="28"/>
      <c r="C974" s="28"/>
      <c r="D974" s="28"/>
      <c r="E974" s="28"/>
      <c r="F974" s="28"/>
      <c r="G974" s="28"/>
      <c r="H974" s="28"/>
      <c r="I974" s="28"/>
      <c r="J974" s="28"/>
      <c r="K974" s="28"/>
      <c r="L974" s="28"/>
      <c r="M974" s="28"/>
      <c r="N974" s="28"/>
      <c r="O974" s="28"/>
      <c r="P974" s="28"/>
      <c r="Q974" s="28"/>
      <c r="R974" s="28"/>
      <c r="S974" s="28"/>
      <c r="T974" s="28"/>
    </row>
    <row r="975" spans="1:20" x14ac:dyDescent="0.35">
      <c r="A975" s="28"/>
      <c r="B975" s="28"/>
      <c r="C975" s="28"/>
      <c r="D975" s="28"/>
      <c r="E975" s="28"/>
      <c r="F975" s="28"/>
      <c r="G975" s="28"/>
      <c r="H975" s="28"/>
      <c r="I975" s="28"/>
      <c r="J975" s="28"/>
      <c r="K975" s="28"/>
      <c r="L975" s="28"/>
      <c r="M975" s="28"/>
      <c r="N975" s="28"/>
      <c r="O975" s="28"/>
      <c r="P975" s="28"/>
      <c r="Q975" s="28"/>
      <c r="R975" s="28"/>
      <c r="S975" s="28"/>
      <c r="T975" s="28"/>
    </row>
    <row r="976" spans="1:20" x14ac:dyDescent="0.35">
      <c r="A976" s="28"/>
      <c r="B976" s="28"/>
      <c r="C976" s="28"/>
      <c r="D976" s="28"/>
      <c r="E976" s="28"/>
      <c r="F976" s="28"/>
      <c r="G976" s="28"/>
      <c r="H976" s="28"/>
      <c r="I976" s="28"/>
      <c r="J976" s="28"/>
      <c r="K976" s="28"/>
      <c r="L976" s="28"/>
      <c r="M976" s="28"/>
      <c r="N976" s="28"/>
      <c r="O976" s="28"/>
      <c r="P976" s="28"/>
      <c r="Q976" s="28"/>
      <c r="R976" s="28"/>
      <c r="S976" s="28"/>
      <c r="T976" s="28"/>
    </row>
    <row r="977" spans="1:20" x14ac:dyDescent="0.35">
      <c r="A977" s="28"/>
      <c r="B977" s="28"/>
      <c r="C977" s="28"/>
      <c r="D977" s="28"/>
      <c r="E977" s="28"/>
      <c r="F977" s="28"/>
      <c r="G977" s="28"/>
      <c r="H977" s="28"/>
      <c r="I977" s="28"/>
      <c r="J977" s="28"/>
      <c r="K977" s="28"/>
      <c r="L977" s="28"/>
      <c r="M977" s="28"/>
      <c r="N977" s="28"/>
      <c r="O977" s="28"/>
      <c r="P977" s="28"/>
      <c r="Q977" s="28"/>
      <c r="R977" s="28"/>
      <c r="S977" s="28"/>
      <c r="T977" s="28"/>
    </row>
    <row r="978" spans="1:20" x14ac:dyDescent="0.35">
      <c r="A978" s="28"/>
      <c r="B978" s="28"/>
      <c r="C978" s="28"/>
      <c r="D978" s="28"/>
      <c r="E978" s="28"/>
      <c r="F978" s="28"/>
      <c r="G978" s="28"/>
      <c r="H978" s="28"/>
      <c r="I978" s="28"/>
      <c r="J978" s="28"/>
      <c r="K978" s="28"/>
      <c r="L978" s="28"/>
      <c r="M978" s="28"/>
      <c r="N978" s="28"/>
      <c r="O978" s="28"/>
      <c r="P978" s="28"/>
      <c r="Q978" s="28"/>
      <c r="R978" s="28"/>
      <c r="S978" s="28"/>
      <c r="T978" s="28"/>
    </row>
    <row r="979" spans="1:20" x14ac:dyDescent="0.35">
      <c r="A979" s="28"/>
      <c r="B979" s="28"/>
      <c r="C979" s="28"/>
      <c r="D979" s="28"/>
      <c r="E979" s="28"/>
      <c r="F979" s="28"/>
      <c r="G979" s="28"/>
      <c r="H979" s="28"/>
      <c r="I979" s="28"/>
      <c r="J979" s="28"/>
      <c r="K979" s="28"/>
      <c r="L979" s="28"/>
      <c r="M979" s="28"/>
      <c r="N979" s="28"/>
      <c r="O979" s="28"/>
      <c r="P979" s="28"/>
      <c r="Q979" s="28"/>
      <c r="R979" s="28"/>
      <c r="S979" s="28"/>
      <c r="T979" s="28"/>
    </row>
    <row r="980" spans="1:20" x14ac:dyDescent="0.35">
      <c r="A980" s="28"/>
      <c r="B980" s="28"/>
      <c r="C980" s="28"/>
      <c r="D980" s="28"/>
      <c r="E980" s="28"/>
      <c r="F980" s="28"/>
      <c r="G980" s="28"/>
      <c r="H980" s="28"/>
      <c r="I980" s="28"/>
      <c r="J980" s="28"/>
      <c r="K980" s="28"/>
      <c r="L980" s="28"/>
      <c r="M980" s="28"/>
      <c r="N980" s="28"/>
      <c r="O980" s="28"/>
      <c r="P980" s="28"/>
      <c r="Q980" s="28"/>
      <c r="R980" s="28"/>
      <c r="S980" s="28"/>
      <c r="T980" s="28"/>
    </row>
    <row r="981" spans="1:20" x14ac:dyDescent="0.35">
      <c r="A981" s="28"/>
      <c r="B981" s="28"/>
      <c r="C981" s="28"/>
      <c r="D981" s="28"/>
      <c r="E981" s="28"/>
      <c r="F981" s="28"/>
      <c r="G981" s="28"/>
      <c r="H981" s="28"/>
      <c r="I981" s="28"/>
      <c r="J981" s="28"/>
      <c r="K981" s="28"/>
      <c r="L981" s="28"/>
      <c r="M981" s="28"/>
      <c r="N981" s="28"/>
      <c r="O981" s="28"/>
      <c r="P981" s="28"/>
      <c r="Q981" s="28"/>
      <c r="R981" s="28"/>
      <c r="S981" s="28"/>
      <c r="T981" s="28"/>
    </row>
    <row r="982" spans="1:20" x14ac:dyDescent="0.35">
      <c r="A982" s="28"/>
      <c r="B982" s="28"/>
      <c r="C982" s="28"/>
      <c r="D982" s="28"/>
      <c r="E982" s="28"/>
      <c r="F982" s="28"/>
      <c r="G982" s="28"/>
      <c r="H982" s="28"/>
      <c r="I982" s="28"/>
      <c r="J982" s="28"/>
      <c r="K982" s="28"/>
      <c r="L982" s="28"/>
      <c r="M982" s="28"/>
      <c r="N982" s="28"/>
      <c r="O982" s="28"/>
      <c r="P982" s="28"/>
      <c r="Q982" s="28"/>
      <c r="R982" s="28"/>
      <c r="S982" s="28"/>
      <c r="T982" s="28"/>
    </row>
    <row r="983" spans="1:20" x14ac:dyDescent="0.35">
      <c r="A983" s="28"/>
      <c r="B983" s="28"/>
      <c r="C983" s="28"/>
      <c r="D983" s="28"/>
      <c r="E983" s="28"/>
      <c r="F983" s="28"/>
      <c r="G983" s="28"/>
      <c r="H983" s="28"/>
      <c r="I983" s="28"/>
      <c r="J983" s="28"/>
      <c r="K983" s="28"/>
      <c r="L983" s="28"/>
      <c r="M983" s="28"/>
      <c r="N983" s="28"/>
      <c r="O983" s="28"/>
      <c r="P983" s="28"/>
      <c r="Q983" s="28"/>
      <c r="R983" s="28"/>
      <c r="S983" s="28"/>
      <c r="T983" s="28"/>
    </row>
    <row r="984" spans="1:20" x14ac:dyDescent="0.35">
      <c r="A984" s="28"/>
      <c r="B984" s="28"/>
      <c r="C984" s="28"/>
      <c r="D984" s="28"/>
      <c r="E984" s="28"/>
      <c r="F984" s="28"/>
      <c r="G984" s="28"/>
      <c r="H984" s="28"/>
      <c r="I984" s="28"/>
      <c r="J984" s="28"/>
      <c r="K984" s="28"/>
      <c r="L984" s="28"/>
      <c r="M984" s="28"/>
      <c r="N984" s="28"/>
      <c r="O984" s="28"/>
      <c r="P984" s="28"/>
      <c r="Q984" s="28"/>
      <c r="R984" s="28"/>
      <c r="S984" s="28"/>
      <c r="T984" s="28"/>
    </row>
    <row r="985" spans="1:20" x14ac:dyDescent="0.35">
      <c r="A985" s="28"/>
      <c r="B985" s="28"/>
      <c r="C985" s="28"/>
      <c r="D985" s="28"/>
      <c r="E985" s="28"/>
      <c r="F985" s="28"/>
      <c r="G985" s="28"/>
      <c r="H985" s="28"/>
      <c r="I985" s="28"/>
      <c r="J985" s="28"/>
      <c r="K985" s="28"/>
      <c r="L985" s="28"/>
      <c r="M985" s="28"/>
      <c r="N985" s="28"/>
      <c r="O985" s="28"/>
      <c r="P985" s="28"/>
      <c r="Q985" s="28"/>
      <c r="R985" s="28"/>
      <c r="S985" s="28"/>
      <c r="T985" s="28"/>
    </row>
    <row r="986" spans="1:20" x14ac:dyDescent="0.35">
      <c r="A986" s="28"/>
      <c r="B986" s="28"/>
      <c r="C986" s="28"/>
      <c r="D986" s="28"/>
      <c r="E986" s="28"/>
      <c r="F986" s="28"/>
      <c r="G986" s="28"/>
      <c r="H986" s="28"/>
      <c r="I986" s="28"/>
      <c r="J986" s="28"/>
      <c r="K986" s="28"/>
      <c r="L986" s="28"/>
      <c r="M986" s="28"/>
      <c r="N986" s="28"/>
      <c r="O986" s="28"/>
      <c r="P986" s="28"/>
      <c r="Q986" s="28"/>
      <c r="R986" s="28"/>
      <c r="S986" s="28"/>
      <c r="T986" s="28"/>
    </row>
    <row r="987" spans="1:20" x14ac:dyDescent="0.35">
      <c r="A987" s="28"/>
      <c r="B987" s="28"/>
      <c r="C987" s="28"/>
      <c r="D987" s="28"/>
      <c r="E987" s="28"/>
      <c r="F987" s="28"/>
      <c r="G987" s="28"/>
      <c r="H987" s="28"/>
      <c r="I987" s="28"/>
      <c r="J987" s="28"/>
      <c r="K987" s="28"/>
      <c r="L987" s="28"/>
      <c r="M987" s="28"/>
      <c r="N987" s="28"/>
      <c r="O987" s="28"/>
      <c r="P987" s="28"/>
      <c r="Q987" s="28"/>
      <c r="R987" s="28"/>
      <c r="S987" s="28"/>
      <c r="T987" s="28"/>
    </row>
    <row r="988" spans="1:20" x14ac:dyDescent="0.35">
      <c r="A988" s="28"/>
      <c r="B988" s="28"/>
      <c r="C988" s="28"/>
      <c r="D988" s="28"/>
      <c r="E988" s="28"/>
      <c r="F988" s="28"/>
      <c r="G988" s="28"/>
      <c r="H988" s="28"/>
      <c r="I988" s="28"/>
      <c r="J988" s="28"/>
      <c r="K988" s="28"/>
      <c r="L988" s="28"/>
      <c r="M988" s="28"/>
      <c r="N988" s="28"/>
      <c r="O988" s="28"/>
      <c r="P988" s="28"/>
      <c r="Q988" s="28"/>
      <c r="R988" s="28"/>
      <c r="S988" s="28"/>
      <c r="T988" s="28"/>
    </row>
    <row r="989" spans="1:20" x14ac:dyDescent="0.35">
      <c r="A989" s="28"/>
      <c r="B989" s="28"/>
      <c r="C989" s="28"/>
      <c r="D989" s="28"/>
      <c r="E989" s="28"/>
      <c r="F989" s="28"/>
      <c r="G989" s="28"/>
      <c r="H989" s="28"/>
      <c r="I989" s="28"/>
      <c r="J989" s="28"/>
      <c r="K989" s="28"/>
      <c r="L989" s="28"/>
      <c r="M989" s="28"/>
      <c r="N989" s="28"/>
      <c r="O989" s="28"/>
      <c r="P989" s="28"/>
      <c r="Q989" s="28"/>
      <c r="R989" s="28"/>
      <c r="S989" s="28"/>
      <c r="T989" s="28"/>
    </row>
    <row r="990" spans="1:20" x14ac:dyDescent="0.35">
      <c r="A990" s="28"/>
      <c r="B990" s="28"/>
      <c r="C990" s="28"/>
      <c r="D990" s="28"/>
      <c r="E990" s="28"/>
      <c r="F990" s="28"/>
      <c r="G990" s="28"/>
      <c r="H990" s="28"/>
      <c r="I990" s="28"/>
      <c r="J990" s="28"/>
      <c r="K990" s="28"/>
      <c r="L990" s="28"/>
      <c r="M990" s="28"/>
      <c r="N990" s="28"/>
      <c r="O990" s="28"/>
      <c r="P990" s="28"/>
      <c r="Q990" s="28"/>
      <c r="R990" s="28"/>
      <c r="S990" s="28"/>
      <c r="T990" s="28"/>
    </row>
    <row r="991" spans="1:20" x14ac:dyDescent="0.35">
      <c r="A991" s="28"/>
      <c r="B991" s="28"/>
      <c r="C991" s="28"/>
      <c r="D991" s="28"/>
      <c r="E991" s="28"/>
      <c r="F991" s="28"/>
      <c r="G991" s="28"/>
      <c r="H991" s="28"/>
      <c r="I991" s="28"/>
      <c r="J991" s="28"/>
      <c r="K991" s="28"/>
      <c r="L991" s="28"/>
      <c r="M991" s="28"/>
      <c r="N991" s="28"/>
      <c r="O991" s="28"/>
      <c r="P991" s="28"/>
      <c r="Q991" s="28"/>
      <c r="R991" s="28"/>
      <c r="S991" s="28"/>
      <c r="T991" s="28"/>
    </row>
    <row r="992" spans="1:20" x14ac:dyDescent="0.35">
      <c r="A992" s="28"/>
      <c r="B992" s="28"/>
      <c r="C992" s="28"/>
      <c r="D992" s="28"/>
      <c r="E992" s="28"/>
      <c r="F992" s="28"/>
      <c r="G992" s="28"/>
      <c r="H992" s="28"/>
      <c r="I992" s="28"/>
      <c r="J992" s="28"/>
      <c r="K992" s="28"/>
      <c r="L992" s="28"/>
      <c r="M992" s="28"/>
      <c r="N992" s="28"/>
      <c r="O992" s="28"/>
      <c r="P992" s="28"/>
      <c r="Q992" s="28"/>
      <c r="R992" s="28"/>
      <c r="S992" s="28"/>
      <c r="T992" s="28"/>
    </row>
    <row r="993" spans="1:20" x14ac:dyDescent="0.35">
      <c r="A993" s="28"/>
      <c r="B993" s="28"/>
      <c r="C993" s="28"/>
      <c r="D993" s="28"/>
      <c r="E993" s="28"/>
      <c r="F993" s="28"/>
      <c r="G993" s="28"/>
      <c r="H993" s="28"/>
      <c r="I993" s="28"/>
      <c r="J993" s="28"/>
      <c r="K993" s="28"/>
      <c r="L993" s="28"/>
      <c r="M993" s="28"/>
      <c r="N993" s="28"/>
      <c r="O993" s="28"/>
      <c r="P993" s="28"/>
      <c r="Q993" s="28"/>
      <c r="R993" s="28"/>
      <c r="S993" s="28"/>
      <c r="T993" s="28"/>
    </row>
    <row r="994" spans="1:20" x14ac:dyDescent="0.35">
      <c r="A994" s="28"/>
      <c r="B994" s="28"/>
      <c r="C994" s="28"/>
      <c r="D994" s="28"/>
      <c r="E994" s="28"/>
      <c r="F994" s="28"/>
      <c r="G994" s="28"/>
      <c r="H994" s="28"/>
      <c r="I994" s="28"/>
      <c r="J994" s="28"/>
      <c r="K994" s="28"/>
      <c r="L994" s="28"/>
      <c r="M994" s="28"/>
      <c r="N994" s="28"/>
      <c r="O994" s="28"/>
      <c r="P994" s="28"/>
      <c r="Q994" s="28"/>
      <c r="R994" s="28"/>
      <c r="S994" s="28"/>
      <c r="T994" s="28"/>
    </row>
    <row r="995" spans="1:20" x14ac:dyDescent="0.35">
      <c r="A995" s="28"/>
      <c r="B995" s="28"/>
      <c r="C995" s="28"/>
      <c r="D995" s="28"/>
      <c r="E995" s="28"/>
      <c r="F995" s="28"/>
      <c r="G995" s="28"/>
      <c r="H995" s="28"/>
      <c r="I995" s="28"/>
      <c r="J995" s="28"/>
      <c r="K995" s="28"/>
      <c r="L995" s="28"/>
      <c r="M995" s="28"/>
      <c r="N995" s="28"/>
      <c r="O995" s="28"/>
      <c r="P995" s="28"/>
      <c r="Q995" s="28"/>
      <c r="R995" s="28"/>
      <c r="S995" s="28"/>
      <c r="T995" s="28"/>
    </row>
    <row r="996" spans="1:20" x14ac:dyDescent="0.35">
      <c r="A996" s="28"/>
      <c r="B996" s="28"/>
      <c r="C996" s="28"/>
      <c r="D996" s="28"/>
      <c r="E996" s="28"/>
      <c r="F996" s="28"/>
      <c r="G996" s="28"/>
      <c r="H996" s="28"/>
      <c r="I996" s="28"/>
      <c r="J996" s="28"/>
      <c r="K996" s="28"/>
      <c r="L996" s="28"/>
      <c r="M996" s="28"/>
      <c r="N996" s="28"/>
      <c r="O996" s="28"/>
      <c r="P996" s="28"/>
      <c r="Q996" s="28"/>
      <c r="R996" s="28"/>
      <c r="S996" s="28"/>
      <c r="T996" s="28"/>
    </row>
    <row r="997" spans="1:20" x14ac:dyDescent="0.35">
      <c r="A997" s="28"/>
      <c r="B997" s="28"/>
      <c r="C997" s="28"/>
      <c r="D997" s="28"/>
      <c r="E997" s="28"/>
      <c r="F997" s="28"/>
      <c r="G997" s="28"/>
      <c r="H997" s="28"/>
      <c r="I997" s="28"/>
      <c r="J997" s="28"/>
      <c r="K997" s="28"/>
      <c r="L997" s="28"/>
      <c r="M997" s="28"/>
      <c r="N997" s="28"/>
      <c r="O997" s="28"/>
      <c r="P997" s="28"/>
      <c r="Q997" s="28"/>
      <c r="R997" s="28"/>
      <c r="S997" s="28"/>
      <c r="T997" s="28"/>
    </row>
    <row r="998" spans="1:20" x14ac:dyDescent="0.35">
      <c r="A998" s="28"/>
      <c r="B998" s="28"/>
      <c r="C998" s="28"/>
      <c r="D998" s="28"/>
      <c r="E998" s="28"/>
      <c r="F998" s="28"/>
      <c r="G998" s="28"/>
      <c r="H998" s="28"/>
      <c r="I998" s="28"/>
      <c r="J998" s="28"/>
      <c r="K998" s="28"/>
      <c r="L998" s="28"/>
      <c r="M998" s="28"/>
      <c r="N998" s="28"/>
      <c r="O998" s="28"/>
      <c r="P998" s="28"/>
      <c r="Q998" s="28"/>
      <c r="R998" s="28"/>
      <c r="S998" s="28"/>
      <c r="T998" s="28"/>
    </row>
    <row r="999" spans="1:20" x14ac:dyDescent="0.35">
      <c r="A999" s="28"/>
      <c r="B999" s="28"/>
      <c r="C999" s="28"/>
      <c r="D999" s="28"/>
      <c r="E999" s="28"/>
      <c r="F999" s="28"/>
      <c r="G999" s="28"/>
      <c r="H999" s="28"/>
      <c r="I999" s="28"/>
      <c r="J999" s="28"/>
      <c r="K999" s="28"/>
      <c r="L999" s="28"/>
      <c r="M999" s="28"/>
      <c r="N999" s="28"/>
      <c r="O999" s="28"/>
      <c r="P999" s="28"/>
      <c r="Q999" s="28"/>
      <c r="R999" s="28"/>
      <c r="S999" s="28"/>
      <c r="T999" s="28"/>
    </row>
    <row r="1000" spans="1:20" x14ac:dyDescent="0.35">
      <c r="A1000" s="28"/>
      <c r="B1000" s="28"/>
      <c r="C1000" s="28"/>
      <c r="D1000" s="28"/>
      <c r="E1000" s="28"/>
      <c r="F1000" s="28"/>
      <c r="G1000" s="28"/>
      <c r="H1000" s="28"/>
      <c r="I1000" s="28"/>
      <c r="J1000" s="28"/>
      <c r="K1000" s="28"/>
      <c r="L1000" s="28"/>
      <c r="M1000" s="28"/>
      <c r="N1000" s="28"/>
      <c r="O1000" s="28"/>
      <c r="P1000" s="28"/>
      <c r="Q1000" s="28"/>
      <c r="R1000" s="28"/>
      <c r="S1000" s="28"/>
      <c r="T1000" s="28"/>
    </row>
    <row r="1001" spans="1:20" x14ac:dyDescent="0.35">
      <c r="A1001" s="28"/>
      <c r="B1001" s="28"/>
      <c r="C1001" s="28"/>
      <c r="D1001" s="28"/>
      <c r="E1001" s="28"/>
      <c r="F1001" s="28"/>
      <c r="G1001" s="28"/>
      <c r="H1001" s="28"/>
      <c r="I1001" s="28"/>
      <c r="J1001" s="28"/>
      <c r="K1001" s="28"/>
      <c r="L1001" s="28"/>
      <c r="M1001" s="28"/>
      <c r="N1001" s="28"/>
      <c r="O1001" s="28"/>
      <c r="P1001" s="28"/>
      <c r="Q1001" s="28"/>
      <c r="R1001" s="28"/>
      <c r="S1001" s="28"/>
      <c r="T1001" s="28"/>
    </row>
    <row r="1002" spans="1:20" x14ac:dyDescent="0.35">
      <c r="A1002" s="28"/>
      <c r="B1002" s="28"/>
      <c r="C1002" s="28"/>
      <c r="D1002" s="28"/>
      <c r="E1002" s="28"/>
      <c r="F1002" s="28"/>
      <c r="G1002" s="28"/>
      <c r="H1002" s="28"/>
      <c r="I1002" s="28"/>
      <c r="J1002" s="28"/>
      <c r="K1002" s="28"/>
      <c r="L1002" s="28"/>
      <c r="M1002" s="28"/>
      <c r="N1002" s="28"/>
      <c r="O1002" s="28"/>
      <c r="P1002" s="28"/>
      <c r="Q1002" s="28"/>
      <c r="R1002" s="28"/>
      <c r="S1002" s="28"/>
      <c r="T1002" s="28"/>
    </row>
    <row r="1003" spans="1:20" x14ac:dyDescent="0.35">
      <c r="A1003" s="28"/>
      <c r="B1003" s="28"/>
      <c r="C1003" s="28"/>
      <c r="D1003" s="28"/>
      <c r="E1003" s="28"/>
      <c r="F1003" s="28"/>
      <c r="G1003" s="28"/>
      <c r="H1003" s="28"/>
      <c r="I1003" s="28"/>
      <c r="J1003" s="28"/>
      <c r="K1003" s="28"/>
      <c r="L1003" s="28"/>
      <c r="M1003" s="28"/>
      <c r="N1003" s="28"/>
      <c r="O1003" s="28"/>
      <c r="P1003" s="28"/>
      <c r="Q1003" s="28"/>
      <c r="R1003" s="28"/>
      <c r="S1003" s="28"/>
      <c r="T1003" s="28"/>
    </row>
    <row r="1004" spans="1:20" x14ac:dyDescent="0.35">
      <c r="A1004" s="28"/>
      <c r="B1004" s="28"/>
      <c r="C1004" s="28"/>
      <c r="D1004" s="28"/>
      <c r="E1004" s="28"/>
      <c r="F1004" s="28"/>
      <c r="G1004" s="28"/>
      <c r="H1004" s="28"/>
      <c r="I1004" s="28"/>
      <c r="J1004" s="28"/>
      <c r="K1004" s="28"/>
      <c r="L1004" s="28"/>
      <c r="M1004" s="28"/>
      <c r="N1004" s="28"/>
      <c r="O1004" s="28"/>
      <c r="P1004" s="28"/>
      <c r="Q1004" s="28"/>
      <c r="R1004" s="28"/>
      <c r="S1004" s="28"/>
      <c r="T1004" s="28"/>
    </row>
    <row r="1005" spans="1:20" x14ac:dyDescent="0.35">
      <c r="A1005" s="28"/>
      <c r="B1005" s="28"/>
      <c r="C1005" s="28"/>
      <c r="D1005" s="28"/>
      <c r="E1005" s="28"/>
      <c r="F1005" s="28"/>
      <c r="G1005" s="28"/>
      <c r="H1005" s="28"/>
      <c r="I1005" s="28"/>
      <c r="J1005" s="28"/>
      <c r="K1005" s="28"/>
      <c r="L1005" s="28"/>
      <c r="M1005" s="28"/>
      <c r="N1005" s="28"/>
      <c r="O1005" s="28"/>
      <c r="P1005" s="28"/>
      <c r="Q1005" s="28"/>
      <c r="R1005" s="28"/>
      <c r="S1005" s="28"/>
      <c r="T1005" s="28"/>
    </row>
    <row r="1006" spans="1:20" x14ac:dyDescent="0.35">
      <c r="A1006" s="28"/>
      <c r="B1006" s="28"/>
      <c r="C1006" s="28"/>
      <c r="D1006" s="28"/>
      <c r="E1006" s="28"/>
      <c r="F1006" s="28"/>
      <c r="G1006" s="28"/>
      <c r="H1006" s="28"/>
      <c r="I1006" s="28"/>
      <c r="J1006" s="28"/>
      <c r="K1006" s="28"/>
      <c r="L1006" s="28"/>
      <c r="M1006" s="28"/>
      <c r="N1006" s="28"/>
      <c r="O1006" s="28"/>
      <c r="P1006" s="28"/>
      <c r="Q1006" s="28"/>
      <c r="R1006" s="28"/>
      <c r="S1006" s="28"/>
      <c r="T1006" s="28"/>
    </row>
    <row r="1007" spans="1:20" x14ac:dyDescent="0.35">
      <c r="A1007" s="28"/>
      <c r="B1007" s="28"/>
      <c r="C1007" s="28"/>
      <c r="D1007" s="28"/>
      <c r="E1007" s="28"/>
      <c r="F1007" s="28"/>
      <c r="G1007" s="28"/>
      <c r="H1007" s="28"/>
      <c r="I1007" s="28"/>
      <c r="J1007" s="28"/>
      <c r="K1007" s="28"/>
      <c r="L1007" s="28"/>
      <c r="M1007" s="28"/>
      <c r="N1007" s="28"/>
      <c r="O1007" s="28"/>
      <c r="P1007" s="28"/>
      <c r="Q1007" s="28"/>
      <c r="R1007" s="28"/>
      <c r="S1007" s="28"/>
      <c r="T1007" s="28"/>
    </row>
    <row r="1008" spans="1:20" x14ac:dyDescent="0.35">
      <c r="A1008" s="28"/>
      <c r="B1008" s="28"/>
      <c r="C1008" s="28"/>
      <c r="D1008" s="28"/>
      <c r="E1008" s="28"/>
      <c r="F1008" s="28"/>
      <c r="G1008" s="28"/>
      <c r="H1008" s="28"/>
      <c r="I1008" s="28"/>
      <c r="J1008" s="28"/>
      <c r="K1008" s="28"/>
      <c r="L1008" s="28"/>
      <c r="M1008" s="28"/>
      <c r="N1008" s="28"/>
      <c r="O1008" s="28"/>
      <c r="P1008" s="28"/>
      <c r="Q1008" s="28"/>
      <c r="R1008" s="28"/>
      <c r="S1008" s="28"/>
      <c r="T1008" s="28"/>
    </row>
    <row r="1009" spans="1:20" x14ac:dyDescent="0.35">
      <c r="A1009" s="28"/>
      <c r="B1009" s="28"/>
      <c r="C1009" s="28"/>
      <c r="D1009" s="28"/>
      <c r="E1009" s="28"/>
      <c r="F1009" s="28"/>
      <c r="G1009" s="28"/>
      <c r="H1009" s="28"/>
      <c r="I1009" s="28"/>
      <c r="J1009" s="28"/>
      <c r="K1009" s="28"/>
      <c r="L1009" s="28"/>
      <c r="M1009" s="28"/>
      <c r="N1009" s="28"/>
      <c r="O1009" s="28"/>
      <c r="P1009" s="28"/>
      <c r="Q1009" s="28"/>
      <c r="R1009" s="28"/>
      <c r="S1009" s="28"/>
      <c r="T1009" s="28"/>
    </row>
    <row r="1010" spans="1:20" x14ac:dyDescent="0.35">
      <c r="A1010" s="28"/>
      <c r="B1010" s="28"/>
      <c r="C1010" s="28"/>
      <c r="D1010" s="28"/>
      <c r="E1010" s="28"/>
      <c r="F1010" s="28"/>
      <c r="G1010" s="28"/>
      <c r="H1010" s="28"/>
      <c r="I1010" s="28"/>
      <c r="J1010" s="28"/>
      <c r="K1010" s="28"/>
      <c r="L1010" s="28"/>
      <c r="M1010" s="28"/>
      <c r="N1010" s="28"/>
      <c r="O1010" s="28"/>
      <c r="P1010" s="28"/>
      <c r="Q1010" s="28"/>
      <c r="R1010" s="28"/>
      <c r="S1010" s="28"/>
      <c r="T1010" s="28"/>
    </row>
    <row r="1011" spans="1:20" x14ac:dyDescent="0.35">
      <c r="A1011" s="28"/>
      <c r="B1011" s="28"/>
      <c r="C1011" s="28"/>
      <c r="D1011" s="28"/>
      <c r="E1011" s="28"/>
      <c r="F1011" s="28"/>
      <c r="G1011" s="28"/>
      <c r="H1011" s="28"/>
      <c r="I1011" s="28"/>
      <c r="J1011" s="28"/>
      <c r="K1011" s="28"/>
      <c r="L1011" s="28"/>
      <c r="M1011" s="28"/>
      <c r="N1011" s="28"/>
      <c r="O1011" s="28"/>
      <c r="P1011" s="28"/>
      <c r="Q1011" s="28"/>
      <c r="R1011" s="28"/>
      <c r="S1011" s="28"/>
      <c r="T1011" s="28"/>
    </row>
    <row r="1012" spans="1:20" x14ac:dyDescent="0.35">
      <c r="A1012" s="28"/>
      <c r="B1012" s="28"/>
      <c r="C1012" s="28"/>
      <c r="D1012" s="28"/>
      <c r="E1012" s="28"/>
      <c r="F1012" s="28"/>
      <c r="G1012" s="28"/>
      <c r="H1012" s="28"/>
      <c r="I1012" s="28"/>
      <c r="J1012" s="28"/>
      <c r="K1012" s="28"/>
      <c r="L1012" s="28"/>
      <c r="M1012" s="28"/>
      <c r="N1012" s="28"/>
      <c r="O1012" s="28"/>
      <c r="P1012" s="28"/>
      <c r="Q1012" s="28"/>
      <c r="R1012" s="28"/>
      <c r="S1012" s="28"/>
      <c r="T1012" s="28"/>
    </row>
    <row r="1013" spans="1:20" x14ac:dyDescent="0.35">
      <c r="A1013" s="28"/>
      <c r="B1013" s="28"/>
      <c r="C1013" s="28"/>
      <c r="D1013" s="28"/>
      <c r="E1013" s="28"/>
      <c r="F1013" s="28"/>
      <c r="G1013" s="28"/>
      <c r="H1013" s="28"/>
      <c r="I1013" s="28"/>
      <c r="J1013" s="28"/>
      <c r="K1013" s="28"/>
      <c r="L1013" s="28"/>
      <c r="M1013" s="28"/>
      <c r="N1013" s="28"/>
      <c r="O1013" s="28"/>
      <c r="P1013" s="28"/>
      <c r="Q1013" s="28"/>
      <c r="R1013" s="28"/>
      <c r="S1013" s="28"/>
      <c r="T1013" s="28"/>
    </row>
    <row r="1014" spans="1:20" x14ac:dyDescent="0.35">
      <c r="A1014" s="28"/>
      <c r="B1014" s="28"/>
      <c r="C1014" s="28"/>
      <c r="D1014" s="28"/>
      <c r="E1014" s="28"/>
      <c r="F1014" s="28"/>
      <c r="G1014" s="28"/>
      <c r="H1014" s="28"/>
      <c r="I1014" s="28"/>
      <c r="J1014" s="28"/>
      <c r="K1014" s="28"/>
      <c r="L1014" s="28"/>
      <c r="M1014" s="28"/>
      <c r="N1014" s="28"/>
      <c r="O1014" s="28"/>
      <c r="P1014" s="28"/>
      <c r="Q1014" s="28"/>
      <c r="R1014" s="28"/>
      <c r="S1014" s="28"/>
      <c r="T1014" s="28"/>
    </row>
    <row r="1015" spans="1:20" x14ac:dyDescent="0.35">
      <c r="A1015" s="28"/>
      <c r="B1015" s="28"/>
      <c r="C1015" s="28"/>
      <c r="D1015" s="28"/>
      <c r="E1015" s="28"/>
      <c r="F1015" s="28"/>
      <c r="G1015" s="28"/>
      <c r="H1015" s="28"/>
      <c r="I1015" s="28"/>
      <c r="J1015" s="28"/>
      <c r="K1015" s="28"/>
      <c r="L1015" s="28"/>
      <c r="M1015" s="28"/>
      <c r="N1015" s="28"/>
      <c r="O1015" s="28"/>
      <c r="P1015" s="28"/>
      <c r="Q1015" s="28"/>
      <c r="R1015" s="28"/>
      <c r="S1015" s="28"/>
      <c r="T1015" s="28"/>
    </row>
    <row r="1016" spans="1:20" x14ac:dyDescent="0.35">
      <c r="A1016" s="28"/>
      <c r="B1016" s="28"/>
      <c r="C1016" s="28"/>
      <c r="D1016" s="28"/>
      <c r="E1016" s="28"/>
      <c r="F1016" s="28"/>
      <c r="G1016" s="28"/>
      <c r="H1016" s="28"/>
      <c r="I1016" s="28"/>
      <c r="J1016" s="28"/>
      <c r="K1016" s="28"/>
      <c r="L1016" s="28"/>
      <c r="M1016" s="28"/>
      <c r="N1016" s="28"/>
      <c r="O1016" s="28"/>
      <c r="P1016" s="28"/>
      <c r="Q1016" s="28"/>
      <c r="R1016" s="28"/>
      <c r="S1016" s="28"/>
      <c r="T1016" s="28"/>
    </row>
    <row r="1017" spans="1:20" x14ac:dyDescent="0.35">
      <c r="A1017" s="28"/>
      <c r="B1017" s="28"/>
      <c r="C1017" s="28"/>
      <c r="D1017" s="28"/>
      <c r="E1017" s="28"/>
      <c r="F1017" s="28"/>
      <c r="G1017" s="28"/>
      <c r="H1017" s="28"/>
      <c r="I1017" s="28"/>
      <c r="J1017" s="28"/>
      <c r="K1017" s="28"/>
      <c r="L1017" s="28"/>
      <c r="M1017" s="28"/>
      <c r="N1017" s="28"/>
      <c r="O1017" s="28"/>
      <c r="P1017" s="28"/>
      <c r="Q1017" s="28"/>
      <c r="R1017" s="28"/>
      <c r="S1017" s="28"/>
      <c r="T1017" s="28"/>
    </row>
    <row r="1018" spans="1:20" x14ac:dyDescent="0.35">
      <c r="A1018" s="28"/>
      <c r="B1018" s="28"/>
      <c r="C1018" s="28"/>
      <c r="D1018" s="28"/>
      <c r="E1018" s="28"/>
      <c r="F1018" s="28"/>
      <c r="G1018" s="28"/>
      <c r="H1018" s="28"/>
      <c r="I1018" s="28"/>
      <c r="J1018" s="28"/>
      <c r="K1018" s="28"/>
      <c r="L1018" s="28"/>
      <c r="M1018" s="28"/>
      <c r="N1018" s="28"/>
      <c r="O1018" s="28"/>
      <c r="P1018" s="28"/>
      <c r="Q1018" s="28"/>
      <c r="R1018" s="28"/>
      <c r="S1018" s="28"/>
      <c r="T1018" s="28"/>
    </row>
    <row r="1019" spans="1:20" x14ac:dyDescent="0.35">
      <c r="A1019" s="28"/>
      <c r="B1019" s="28"/>
      <c r="C1019" s="28"/>
      <c r="D1019" s="28"/>
      <c r="E1019" s="28"/>
      <c r="F1019" s="28"/>
      <c r="G1019" s="28"/>
      <c r="H1019" s="28"/>
      <c r="I1019" s="28"/>
      <c r="J1019" s="28"/>
      <c r="K1019" s="28"/>
      <c r="L1019" s="28"/>
      <c r="M1019" s="28"/>
      <c r="N1019" s="28"/>
      <c r="O1019" s="28"/>
      <c r="P1019" s="28"/>
      <c r="Q1019" s="28"/>
      <c r="R1019" s="28"/>
      <c r="S1019" s="28"/>
      <c r="T1019" s="28"/>
    </row>
    <row r="1020" spans="1:20" x14ac:dyDescent="0.35">
      <c r="A1020" s="28"/>
      <c r="B1020" s="28"/>
      <c r="C1020" s="28"/>
      <c r="D1020" s="28"/>
      <c r="E1020" s="28"/>
      <c r="F1020" s="28"/>
      <c r="G1020" s="28"/>
      <c r="H1020" s="28"/>
      <c r="I1020" s="28"/>
      <c r="J1020" s="28"/>
      <c r="K1020" s="28"/>
      <c r="L1020" s="28"/>
      <c r="M1020" s="28"/>
      <c r="N1020" s="28"/>
      <c r="O1020" s="28"/>
      <c r="P1020" s="28"/>
      <c r="Q1020" s="28"/>
      <c r="R1020" s="28"/>
      <c r="S1020" s="28"/>
      <c r="T1020" s="28"/>
    </row>
    <row r="1021" spans="1:20" x14ac:dyDescent="0.35">
      <c r="A1021" s="28"/>
      <c r="B1021" s="28"/>
      <c r="C1021" s="28"/>
      <c r="D1021" s="28"/>
      <c r="E1021" s="28"/>
      <c r="F1021" s="28"/>
      <c r="G1021" s="28"/>
      <c r="H1021" s="28"/>
      <c r="I1021" s="28"/>
      <c r="J1021" s="28"/>
      <c r="K1021" s="28"/>
      <c r="L1021" s="28"/>
      <c r="M1021" s="28"/>
      <c r="N1021" s="28"/>
      <c r="O1021" s="28"/>
      <c r="P1021" s="28"/>
      <c r="Q1021" s="28"/>
      <c r="R1021" s="28"/>
      <c r="S1021" s="28"/>
      <c r="T1021" s="28"/>
    </row>
    <row r="1022" spans="1:20" x14ac:dyDescent="0.35">
      <c r="A1022" s="28"/>
      <c r="B1022" s="28"/>
      <c r="C1022" s="28"/>
      <c r="D1022" s="28"/>
      <c r="E1022" s="28"/>
      <c r="F1022" s="28"/>
      <c r="G1022" s="28"/>
      <c r="H1022" s="28"/>
      <c r="I1022" s="28"/>
      <c r="J1022" s="28"/>
      <c r="K1022" s="28"/>
      <c r="L1022" s="28"/>
      <c r="M1022" s="28"/>
      <c r="N1022" s="28"/>
      <c r="O1022" s="28"/>
      <c r="P1022" s="28"/>
      <c r="Q1022" s="28"/>
      <c r="R1022" s="28"/>
      <c r="S1022" s="28"/>
      <c r="T1022" s="28"/>
    </row>
    <row r="1023" spans="1:20" x14ac:dyDescent="0.35">
      <c r="A1023" s="28"/>
      <c r="B1023" s="28"/>
      <c r="C1023" s="28"/>
      <c r="D1023" s="28"/>
      <c r="E1023" s="28"/>
      <c r="F1023" s="28"/>
      <c r="G1023" s="28"/>
      <c r="H1023" s="28"/>
      <c r="I1023" s="28"/>
      <c r="J1023" s="28"/>
      <c r="K1023" s="28"/>
      <c r="L1023" s="28"/>
      <c r="M1023" s="28"/>
      <c r="N1023" s="28"/>
      <c r="O1023" s="28"/>
      <c r="P1023" s="28"/>
      <c r="Q1023" s="28"/>
      <c r="R1023" s="28"/>
      <c r="S1023" s="28"/>
      <c r="T1023" s="28"/>
    </row>
    <row r="1024" spans="1:20" x14ac:dyDescent="0.35">
      <c r="A1024" s="28"/>
      <c r="B1024" s="28"/>
      <c r="C1024" s="28"/>
      <c r="D1024" s="28"/>
      <c r="E1024" s="28"/>
      <c r="F1024" s="28"/>
      <c r="G1024" s="28"/>
      <c r="H1024" s="28"/>
      <c r="I1024" s="28"/>
      <c r="J1024" s="28"/>
      <c r="K1024" s="28"/>
      <c r="L1024" s="28"/>
      <c r="M1024" s="28"/>
      <c r="N1024" s="28"/>
      <c r="O1024" s="28"/>
      <c r="P1024" s="28"/>
      <c r="Q1024" s="28"/>
      <c r="R1024" s="28"/>
      <c r="S1024" s="28"/>
      <c r="T1024" s="28"/>
    </row>
    <row r="1025" spans="1:20" x14ac:dyDescent="0.35">
      <c r="A1025" s="28"/>
      <c r="B1025" s="28"/>
      <c r="C1025" s="28"/>
      <c r="D1025" s="28"/>
      <c r="E1025" s="28"/>
      <c r="F1025" s="28"/>
      <c r="G1025" s="28"/>
      <c r="H1025" s="28"/>
      <c r="I1025" s="28"/>
      <c r="J1025" s="28"/>
      <c r="K1025" s="28"/>
      <c r="L1025" s="28"/>
      <c r="M1025" s="28"/>
      <c r="N1025" s="28"/>
      <c r="O1025" s="28"/>
      <c r="P1025" s="28"/>
      <c r="Q1025" s="28"/>
      <c r="R1025" s="28"/>
      <c r="S1025" s="28"/>
      <c r="T1025" s="28"/>
    </row>
    <row r="1026" spans="1:20" x14ac:dyDescent="0.35">
      <c r="A1026" s="28"/>
      <c r="B1026" s="28"/>
      <c r="C1026" s="28"/>
      <c r="D1026" s="28"/>
      <c r="E1026" s="28"/>
      <c r="F1026" s="28"/>
      <c r="G1026" s="28"/>
      <c r="H1026" s="28"/>
      <c r="I1026" s="28"/>
      <c r="J1026" s="28"/>
      <c r="K1026" s="28"/>
      <c r="L1026" s="28"/>
      <c r="M1026" s="28"/>
      <c r="N1026" s="28"/>
      <c r="O1026" s="28"/>
      <c r="P1026" s="28"/>
      <c r="Q1026" s="28"/>
      <c r="R1026" s="28"/>
      <c r="S1026" s="28"/>
      <c r="T1026" s="28"/>
    </row>
    <row r="1027" spans="1:20" x14ac:dyDescent="0.35">
      <c r="A1027" s="28"/>
      <c r="B1027" s="28"/>
      <c r="C1027" s="28"/>
      <c r="D1027" s="28"/>
      <c r="E1027" s="28"/>
      <c r="F1027" s="28"/>
      <c r="G1027" s="28"/>
      <c r="H1027" s="28"/>
      <c r="I1027" s="28"/>
      <c r="J1027" s="28"/>
      <c r="K1027" s="28"/>
      <c r="L1027" s="28"/>
      <c r="M1027" s="28"/>
      <c r="N1027" s="28"/>
      <c r="O1027" s="28"/>
      <c r="P1027" s="28"/>
      <c r="Q1027" s="28"/>
      <c r="R1027" s="28"/>
      <c r="S1027" s="28"/>
      <c r="T1027" s="28"/>
    </row>
    <row r="1028" spans="1:20" x14ac:dyDescent="0.35">
      <c r="A1028" s="28"/>
      <c r="B1028" s="28"/>
      <c r="C1028" s="28"/>
      <c r="D1028" s="28"/>
      <c r="E1028" s="28"/>
      <c r="F1028" s="28"/>
      <c r="G1028" s="28"/>
      <c r="H1028" s="28"/>
      <c r="I1028" s="28"/>
      <c r="J1028" s="28"/>
      <c r="K1028" s="28"/>
      <c r="L1028" s="28"/>
      <c r="M1028" s="28"/>
      <c r="N1028" s="28"/>
      <c r="O1028" s="28"/>
      <c r="P1028" s="28"/>
      <c r="Q1028" s="28"/>
      <c r="R1028" s="28"/>
      <c r="S1028" s="28"/>
      <c r="T1028" s="28"/>
    </row>
    <row r="1029" spans="1:20" x14ac:dyDescent="0.35">
      <c r="A1029" s="28"/>
      <c r="B1029" s="28"/>
      <c r="C1029" s="28"/>
      <c r="D1029" s="28"/>
      <c r="E1029" s="28"/>
      <c r="F1029" s="28"/>
      <c r="G1029" s="28"/>
      <c r="H1029" s="28"/>
      <c r="I1029" s="28"/>
      <c r="J1029" s="28"/>
      <c r="K1029" s="28"/>
      <c r="L1029" s="28"/>
      <c r="M1029" s="28"/>
      <c r="N1029" s="28"/>
      <c r="O1029" s="28"/>
      <c r="P1029" s="28"/>
      <c r="Q1029" s="28"/>
      <c r="R1029" s="28"/>
      <c r="S1029" s="28"/>
      <c r="T1029" s="28"/>
    </row>
    <row r="1030" spans="1:20" x14ac:dyDescent="0.35">
      <c r="A1030" s="28"/>
      <c r="B1030" s="28"/>
      <c r="C1030" s="28"/>
      <c r="D1030" s="28"/>
      <c r="E1030" s="28"/>
      <c r="F1030" s="28"/>
      <c r="G1030" s="28"/>
      <c r="H1030" s="28"/>
      <c r="I1030" s="28"/>
      <c r="J1030" s="28"/>
      <c r="K1030" s="28"/>
      <c r="L1030" s="28"/>
      <c r="M1030" s="28"/>
      <c r="N1030" s="28"/>
      <c r="O1030" s="28"/>
      <c r="P1030" s="28"/>
      <c r="Q1030" s="28"/>
      <c r="R1030" s="28"/>
      <c r="S1030" s="28"/>
      <c r="T1030" s="28"/>
    </row>
    <row r="1031" spans="1:20" x14ac:dyDescent="0.35">
      <c r="A1031" s="28"/>
      <c r="B1031" s="28"/>
      <c r="C1031" s="28"/>
      <c r="D1031" s="28"/>
      <c r="E1031" s="28"/>
      <c r="F1031" s="28"/>
      <c r="G1031" s="28"/>
      <c r="H1031" s="28"/>
      <c r="I1031" s="28"/>
      <c r="J1031" s="28"/>
      <c r="K1031" s="28"/>
      <c r="L1031" s="28"/>
      <c r="M1031" s="28"/>
      <c r="N1031" s="28"/>
      <c r="O1031" s="28"/>
      <c r="P1031" s="28"/>
      <c r="Q1031" s="28"/>
      <c r="R1031" s="28"/>
      <c r="S1031" s="28"/>
      <c r="T1031" s="28"/>
    </row>
    <row r="1032" spans="1:20" x14ac:dyDescent="0.35">
      <c r="A1032" s="28"/>
      <c r="B1032" s="28"/>
      <c r="C1032" s="28"/>
      <c r="D1032" s="28"/>
      <c r="E1032" s="28"/>
      <c r="F1032" s="28"/>
      <c r="G1032" s="28"/>
      <c r="H1032" s="28"/>
      <c r="I1032" s="28"/>
      <c r="J1032" s="28"/>
      <c r="K1032" s="28"/>
      <c r="L1032" s="28"/>
      <c r="M1032" s="28"/>
      <c r="N1032" s="28"/>
      <c r="O1032" s="28"/>
      <c r="P1032" s="28"/>
      <c r="Q1032" s="28"/>
      <c r="R1032" s="28"/>
      <c r="S1032" s="28"/>
      <c r="T1032" s="28"/>
    </row>
    <row r="1033" spans="1:20" x14ac:dyDescent="0.35">
      <c r="A1033" s="28"/>
      <c r="B1033" s="28"/>
      <c r="C1033" s="28"/>
      <c r="D1033" s="28"/>
      <c r="E1033" s="28"/>
      <c r="F1033" s="28"/>
      <c r="G1033" s="28"/>
      <c r="H1033" s="28"/>
      <c r="I1033" s="28"/>
      <c r="J1033" s="28"/>
      <c r="K1033" s="28"/>
      <c r="L1033" s="28"/>
      <c r="M1033" s="28"/>
      <c r="N1033" s="28"/>
      <c r="O1033" s="28"/>
      <c r="P1033" s="28"/>
      <c r="Q1033" s="28"/>
      <c r="R1033" s="28"/>
      <c r="S1033" s="28"/>
      <c r="T1033" s="28"/>
    </row>
    <row r="1034" spans="1:20" x14ac:dyDescent="0.35">
      <c r="A1034" s="28"/>
      <c r="B1034" s="28"/>
      <c r="C1034" s="28"/>
      <c r="D1034" s="28"/>
      <c r="E1034" s="28"/>
      <c r="F1034" s="28"/>
      <c r="G1034" s="28"/>
      <c r="H1034" s="28"/>
      <c r="I1034" s="28"/>
      <c r="J1034" s="28"/>
      <c r="K1034" s="28"/>
      <c r="L1034" s="28"/>
      <c r="M1034" s="28"/>
      <c r="N1034" s="28"/>
      <c r="O1034" s="28"/>
      <c r="P1034" s="28"/>
      <c r="Q1034" s="28"/>
      <c r="R1034" s="28"/>
      <c r="S1034" s="28"/>
      <c r="T1034" s="28"/>
    </row>
    <row r="1035" spans="1:20" x14ac:dyDescent="0.35">
      <c r="A1035" s="28"/>
      <c r="B1035" s="28"/>
      <c r="C1035" s="28"/>
      <c r="D1035" s="28"/>
      <c r="E1035" s="28"/>
      <c r="F1035" s="28"/>
      <c r="G1035" s="28"/>
      <c r="H1035" s="28"/>
      <c r="I1035" s="28"/>
      <c r="J1035" s="28"/>
      <c r="K1035" s="28"/>
      <c r="L1035" s="28"/>
      <c r="M1035" s="28"/>
      <c r="N1035" s="28"/>
      <c r="O1035" s="28"/>
      <c r="P1035" s="28"/>
      <c r="Q1035" s="28"/>
      <c r="R1035" s="28"/>
      <c r="S1035" s="28"/>
      <c r="T1035" s="28"/>
    </row>
    <row r="1036" spans="1:20" x14ac:dyDescent="0.35">
      <c r="A1036" s="28"/>
      <c r="B1036" s="28"/>
      <c r="C1036" s="28"/>
      <c r="D1036" s="28"/>
      <c r="E1036" s="28"/>
      <c r="F1036" s="28"/>
      <c r="G1036" s="28"/>
      <c r="H1036" s="28"/>
      <c r="I1036" s="28"/>
      <c r="J1036" s="28"/>
      <c r="K1036" s="28"/>
      <c r="L1036" s="28"/>
      <c r="M1036" s="28"/>
      <c r="N1036" s="28"/>
      <c r="O1036" s="28"/>
      <c r="P1036" s="28"/>
      <c r="Q1036" s="28"/>
      <c r="R1036" s="28"/>
      <c r="S1036" s="28"/>
      <c r="T1036" s="28"/>
    </row>
    <row r="1037" spans="1:20" x14ac:dyDescent="0.35">
      <c r="A1037" s="28"/>
      <c r="B1037" s="28"/>
      <c r="C1037" s="28"/>
      <c r="D1037" s="28"/>
      <c r="E1037" s="28"/>
      <c r="F1037" s="28"/>
      <c r="G1037" s="28"/>
      <c r="H1037" s="28"/>
      <c r="I1037" s="28"/>
      <c r="J1037" s="28"/>
      <c r="K1037" s="28"/>
      <c r="L1037" s="28"/>
      <c r="M1037" s="28"/>
      <c r="N1037" s="28"/>
      <c r="O1037" s="28"/>
      <c r="P1037" s="28"/>
      <c r="Q1037" s="28"/>
      <c r="R1037" s="28"/>
      <c r="S1037" s="28"/>
      <c r="T1037" s="28"/>
    </row>
    <row r="1038" spans="1:20" x14ac:dyDescent="0.35">
      <c r="A1038" s="28"/>
      <c r="B1038" s="28"/>
      <c r="C1038" s="28"/>
      <c r="D1038" s="28"/>
      <c r="E1038" s="28"/>
      <c r="F1038" s="28"/>
      <c r="G1038" s="28"/>
      <c r="H1038" s="28"/>
      <c r="I1038" s="28"/>
      <c r="J1038" s="28"/>
      <c r="K1038" s="28"/>
      <c r="L1038" s="28"/>
      <c r="M1038" s="28"/>
      <c r="N1038" s="28"/>
      <c r="O1038" s="28"/>
      <c r="P1038" s="28"/>
      <c r="Q1038" s="28"/>
      <c r="R1038" s="28"/>
      <c r="S1038" s="28"/>
      <c r="T1038" s="28"/>
    </row>
    <row r="1039" spans="1:20" x14ac:dyDescent="0.35">
      <c r="A1039" s="28"/>
      <c r="B1039" s="28"/>
      <c r="C1039" s="28"/>
      <c r="D1039" s="28"/>
      <c r="E1039" s="28"/>
      <c r="F1039" s="28"/>
      <c r="G1039" s="28"/>
      <c r="H1039" s="28"/>
      <c r="I1039" s="28"/>
      <c r="J1039" s="28"/>
      <c r="K1039" s="28"/>
      <c r="L1039" s="28"/>
      <c r="M1039" s="28"/>
      <c r="N1039" s="28"/>
      <c r="O1039" s="28"/>
      <c r="P1039" s="28"/>
      <c r="Q1039" s="28"/>
      <c r="R1039" s="28"/>
      <c r="S1039" s="28"/>
      <c r="T1039" s="28"/>
    </row>
    <row r="1040" spans="1:20" x14ac:dyDescent="0.35">
      <c r="A1040" s="28"/>
      <c r="B1040" s="28"/>
      <c r="C1040" s="28"/>
      <c r="D1040" s="28"/>
      <c r="E1040" s="28"/>
      <c r="F1040" s="28"/>
      <c r="G1040" s="28"/>
      <c r="H1040" s="28"/>
      <c r="I1040" s="28"/>
      <c r="J1040" s="28"/>
      <c r="K1040" s="28"/>
      <c r="L1040" s="28"/>
      <c r="M1040" s="28"/>
      <c r="N1040" s="28"/>
      <c r="O1040" s="28"/>
      <c r="P1040" s="28"/>
      <c r="Q1040" s="28"/>
      <c r="R1040" s="28"/>
      <c r="S1040" s="28"/>
      <c r="T1040" s="28"/>
    </row>
    <row r="1041" spans="1:20" x14ac:dyDescent="0.35">
      <c r="A1041" s="28"/>
      <c r="B1041" s="28"/>
      <c r="C1041" s="28"/>
      <c r="D1041" s="28"/>
      <c r="E1041" s="28"/>
      <c r="F1041" s="28"/>
      <c r="G1041" s="28"/>
      <c r="H1041" s="28"/>
      <c r="I1041" s="28"/>
      <c r="J1041" s="28"/>
      <c r="K1041" s="28"/>
      <c r="L1041" s="28"/>
      <c r="M1041" s="28"/>
      <c r="N1041" s="28"/>
      <c r="O1041" s="28"/>
      <c r="P1041" s="28"/>
      <c r="Q1041" s="28"/>
      <c r="R1041" s="28"/>
      <c r="S1041" s="28"/>
      <c r="T1041" s="28"/>
    </row>
    <row r="1042" spans="1:20" x14ac:dyDescent="0.35">
      <c r="A1042" s="28"/>
      <c r="B1042" s="28"/>
      <c r="C1042" s="28"/>
      <c r="D1042" s="28"/>
      <c r="E1042" s="28"/>
      <c r="F1042" s="28"/>
      <c r="G1042" s="28"/>
      <c r="H1042" s="28"/>
      <c r="I1042" s="28"/>
      <c r="J1042" s="28"/>
      <c r="K1042" s="28"/>
      <c r="L1042" s="28"/>
      <c r="M1042" s="28"/>
      <c r="N1042" s="28"/>
      <c r="O1042" s="28"/>
      <c r="P1042" s="28"/>
      <c r="Q1042" s="28"/>
      <c r="R1042" s="28"/>
      <c r="S1042" s="28"/>
      <c r="T1042" s="28"/>
    </row>
    <row r="1043" spans="1:20" x14ac:dyDescent="0.35">
      <c r="A1043" s="28"/>
      <c r="B1043" s="28"/>
      <c r="C1043" s="28"/>
      <c r="D1043" s="28"/>
      <c r="E1043" s="28"/>
      <c r="F1043" s="28"/>
      <c r="G1043" s="28"/>
      <c r="H1043" s="28"/>
      <c r="I1043" s="28"/>
      <c r="J1043" s="28"/>
      <c r="K1043" s="28"/>
      <c r="L1043" s="28"/>
      <c r="M1043" s="28"/>
      <c r="N1043" s="28"/>
      <c r="O1043" s="28"/>
      <c r="P1043" s="28"/>
      <c r="Q1043" s="28"/>
      <c r="R1043" s="28"/>
      <c r="S1043" s="28"/>
      <c r="T1043" s="28"/>
    </row>
    <row r="1044" spans="1:20" x14ac:dyDescent="0.35">
      <c r="A1044" s="28"/>
      <c r="B1044" s="28"/>
      <c r="C1044" s="28"/>
      <c r="D1044" s="28"/>
      <c r="E1044" s="28"/>
      <c r="F1044" s="28"/>
      <c r="G1044" s="28"/>
      <c r="H1044" s="28"/>
      <c r="I1044" s="28"/>
      <c r="J1044" s="28"/>
      <c r="K1044" s="28"/>
      <c r="L1044" s="28"/>
      <c r="M1044" s="28"/>
      <c r="N1044" s="28"/>
      <c r="O1044" s="28"/>
      <c r="P1044" s="28"/>
      <c r="Q1044" s="28"/>
      <c r="R1044" s="28"/>
      <c r="S1044" s="28"/>
      <c r="T1044" s="28"/>
    </row>
    <row r="1045" spans="1:20" x14ac:dyDescent="0.35">
      <c r="A1045" s="28"/>
      <c r="B1045" s="28"/>
      <c r="C1045" s="28"/>
      <c r="D1045" s="28"/>
      <c r="E1045" s="28"/>
      <c r="F1045" s="28"/>
      <c r="G1045" s="28"/>
      <c r="H1045" s="28"/>
      <c r="I1045" s="28"/>
      <c r="J1045" s="28"/>
      <c r="K1045" s="28"/>
      <c r="L1045" s="28"/>
      <c r="M1045" s="28"/>
      <c r="N1045" s="28"/>
      <c r="O1045" s="28"/>
      <c r="P1045" s="28"/>
      <c r="Q1045" s="28"/>
      <c r="R1045" s="28"/>
      <c r="S1045" s="28"/>
      <c r="T1045" s="28"/>
    </row>
    <row r="1046" spans="1:20" x14ac:dyDescent="0.35">
      <c r="A1046" s="28"/>
      <c r="B1046" s="28"/>
      <c r="C1046" s="28"/>
      <c r="D1046" s="28"/>
      <c r="E1046" s="28"/>
      <c r="F1046" s="28"/>
      <c r="G1046" s="28"/>
      <c r="H1046" s="28"/>
      <c r="I1046" s="28"/>
      <c r="J1046" s="28"/>
      <c r="K1046" s="28"/>
      <c r="L1046" s="28"/>
      <c r="M1046" s="28"/>
      <c r="N1046" s="28"/>
      <c r="O1046" s="28"/>
      <c r="P1046" s="28"/>
      <c r="Q1046" s="28"/>
      <c r="R1046" s="28"/>
      <c r="S1046" s="28"/>
      <c r="T1046" s="28"/>
    </row>
    <row r="1047" spans="1:20" x14ac:dyDescent="0.35">
      <c r="A1047" s="28"/>
      <c r="B1047" s="28"/>
      <c r="C1047" s="28"/>
      <c r="D1047" s="28"/>
      <c r="E1047" s="28"/>
      <c r="F1047" s="28"/>
      <c r="G1047" s="28"/>
      <c r="H1047" s="28"/>
      <c r="I1047" s="28"/>
      <c r="J1047" s="28"/>
      <c r="K1047" s="28"/>
      <c r="L1047" s="28"/>
      <c r="M1047" s="28"/>
      <c r="N1047" s="28"/>
      <c r="O1047" s="28"/>
      <c r="P1047" s="28"/>
      <c r="Q1047" s="28"/>
      <c r="R1047" s="28"/>
      <c r="S1047" s="28"/>
      <c r="T1047" s="28"/>
    </row>
    <row r="1048" spans="1:20" x14ac:dyDescent="0.35">
      <c r="A1048" s="28"/>
      <c r="B1048" s="28"/>
      <c r="C1048" s="28"/>
      <c r="D1048" s="28"/>
      <c r="E1048" s="28"/>
      <c r="F1048" s="28"/>
      <c r="G1048" s="28"/>
      <c r="H1048" s="28"/>
      <c r="I1048" s="28"/>
      <c r="J1048" s="28"/>
      <c r="K1048" s="28"/>
      <c r="L1048" s="28"/>
      <c r="M1048" s="28"/>
      <c r="N1048" s="28"/>
      <c r="O1048" s="28"/>
      <c r="P1048" s="28"/>
      <c r="Q1048" s="28"/>
      <c r="R1048" s="28"/>
      <c r="S1048" s="28"/>
      <c r="T1048" s="28"/>
    </row>
    <row r="1049" spans="1:20" x14ac:dyDescent="0.35">
      <c r="A1049" s="28"/>
      <c r="B1049" s="28"/>
      <c r="C1049" s="28"/>
      <c r="D1049" s="28"/>
      <c r="E1049" s="28"/>
      <c r="F1049" s="28"/>
      <c r="G1049" s="28"/>
      <c r="H1049" s="28"/>
      <c r="I1049" s="28"/>
      <c r="J1049" s="28"/>
      <c r="K1049" s="28"/>
      <c r="L1049" s="28"/>
      <c r="M1049" s="28"/>
      <c r="N1049" s="28"/>
      <c r="O1049" s="28"/>
      <c r="P1049" s="28"/>
      <c r="Q1049" s="28"/>
      <c r="R1049" s="28"/>
      <c r="S1049" s="28"/>
      <c r="T1049" s="28"/>
    </row>
    <row r="1050" spans="1:20" x14ac:dyDescent="0.35">
      <c r="A1050" s="28"/>
      <c r="B1050" s="28"/>
      <c r="C1050" s="28"/>
      <c r="D1050" s="28"/>
      <c r="E1050" s="28"/>
      <c r="F1050" s="28"/>
      <c r="G1050" s="28"/>
      <c r="H1050" s="28"/>
      <c r="I1050" s="28"/>
      <c r="J1050" s="28"/>
      <c r="K1050" s="28"/>
      <c r="L1050" s="28"/>
      <c r="M1050" s="28"/>
      <c r="N1050" s="28"/>
      <c r="O1050" s="28"/>
      <c r="P1050" s="28"/>
      <c r="Q1050" s="28"/>
      <c r="R1050" s="28"/>
      <c r="S1050" s="28"/>
      <c r="T1050" s="28"/>
    </row>
    <row r="1051" spans="1:20" x14ac:dyDescent="0.35">
      <c r="A1051" s="28"/>
      <c r="B1051" s="28"/>
      <c r="C1051" s="28"/>
      <c r="D1051" s="28"/>
      <c r="E1051" s="28"/>
      <c r="F1051" s="28"/>
      <c r="G1051" s="28"/>
      <c r="H1051" s="28"/>
      <c r="I1051" s="28"/>
      <c r="J1051" s="28"/>
      <c r="K1051" s="28"/>
      <c r="L1051" s="28"/>
      <c r="M1051" s="28"/>
      <c r="N1051" s="28"/>
      <c r="O1051" s="28"/>
      <c r="P1051" s="28"/>
      <c r="Q1051" s="28"/>
      <c r="R1051" s="28"/>
      <c r="S1051" s="28"/>
      <c r="T1051" s="28"/>
    </row>
    <row r="1052" spans="1:20" x14ac:dyDescent="0.35">
      <c r="A1052" s="28"/>
      <c r="B1052" s="28"/>
      <c r="C1052" s="28"/>
      <c r="D1052" s="28"/>
      <c r="E1052" s="28"/>
      <c r="F1052" s="28"/>
      <c r="G1052" s="28"/>
      <c r="H1052" s="28"/>
      <c r="I1052" s="28"/>
      <c r="J1052" s="28"/>
      <c r="K1052" s="28"/>
      <c r="L1052" s="28"/>
      <c r="M1052" s="28"/>
      <c r="N1052" s="28"/>
      <c r="O1052" s="28"/>
      <c r="P1052" s="28"/>
      <c r="Q1052" s="28"/>
      <c r="R1052" s="28"/>
      <c r="S1052" s="28"/>
      <c r="T1052" s="28"/>
    </row>
    <row r="1053" spans="1:20" x14ac:dyDescent="0.35">
      <c r="A1053" s="28"/>
      <c r="B1053" s="28"/>
      <c r="C1053" s="28"/>
      <c r="D1053" s="28"/>
      <c r="E1053" s="28"/>
      <c r="F1053" s="28"/>
      <c r="G1053" s="28"/>
      <c r="H1053" s="28"/>
      <c r="I1053" s="28"/>
      <c r="J1053" s="28"/>
      <c r="K1053" s="28"/>
      <c r="L1053" s="28"/>
      <c r="M1053" s="28"/>
      <c r="N1053" s="28"/>
      <c r="O1053" s="28"/>
      <c r="P1053" s="28"/>
      <c r="Q1053" s="28"/>
      <c r="R1053" s="28"/>
      <c r="S1053" s="28"/>
      <c r="T1053" s="28"/>
    </row>
    <row r="1054" spans="1:20" x14ac:dyDescent="0.35">
      <c r="A1054" s="28"/>
      <c r="B1054" s="28"/>
      <c r="C1054" s="28"/>
      <c r="D1054" s="28"/>
      <c r="E1054" s="28"/>
      <c r="F1054" s="28"/>
      <c r="G1054" s="28"/>
      <c r="H1054" s="28"/>
      <c r="I1054" s="28"/>
      <c r="J1054" s="28"/>
      <c r="K1054" s="28"/>
      <c r="L1054" s="28"/>
      <c r="M1054" s="28"/>
      <c r="N1054" s="28"/>
      <c r="O1054" s="28"/>
      <c r="P1054" s="28"/>
      <c r="Q1054" s="28"/>
      <c r="R1054" s="28"/>
      <c r="S1054" s="28"/>
      <c r="T1054" s="28"/>
    </row>
    <row r="1055" spans="1:20" x14ac:dyDescent="0.35">
      <c r="A1055" s="28"/>
      <c r="B1055" s="28"/>
      <c r="C1055" s="28"/>
      <c r="D1055" s="28"/>
      <c r="E1055" s="28"/>
      <c r="F1055" s="28"/>
      <c r="G1055" s="28"/>
      <c r="H1055" s="28"/>
      <c r="I1055" s="28"/>
      <c r="J1055" s="28"/>
      <c r="K1055" s="28"/>
      <c r="L1055" s="28"/>
      <c r="M1055" s="28"/>
      <c r="N1055" s="28"/>
      <c r="O1055" s="28"/>
      <c r="P1055" s="28"/>
      <c r="Q1055" s="28"/>
      <c r="R1055" s="28"/>
      <c r="S1055" s="28"/>
      <c r="T1055" s="28"/>
    </row>
    <row r="1056" spans="1:20" x14ac:dyDescent="0.35">
      <c r="A1056" s="28"/>
      <c r="B1056" s="28"/>
      <c r="C1056" s="28"/>
      <c r="D1056" s="28"/>
      <c r="E1056" s="28"/>
      <c r="F1056" s="28"/>
      <c r="G1056" s="28"/>
      <c r="H1056" s="28"/>
      <c r="I1056" s="28"/>
      <c r="J1056" s="28"/>
      <c r="K1056" s="28"/>
      <c r="L1056" s="28"/>
      <c r="M1056" s="28"/>
      <c r="N1056" s="28"/>
      <c r="O1056" s="28"/>
      <c r="P1056" s="28"/>
      <c r="Q1056" s="28"/>
      <c r="R1056" s="28"/>
      <c r="S1056" s="28"/>
      <c r="T1056" s="28"/>
    </row>
    <row r="1057" spans="1:20" x14ac:dyDescent="0.35">
      <c r="A1057" s="28"/>
      <c r="B1057" s="28"/>
      <c r="C1057" s="28"/>
      <c r="D1057" s="28"/>
      <c r="E1057" s="28"/>
      <c r="F1057" s="28"/>
      <c r="G1057" s="28"/>
      <c r="H1057" s="28"/>
      <c r="I1057" s="28"/>
      <c r="J1057" s="28"/>
      <c r="K1057" s="28"/>
      <c r="L1057" s="28"/>
      <c r="M1057" s="28"/>
      <c r="N1057" s="28"/>
      <c r="O1057" s="28"/>
      <c r="P1057" s="28"/>
      <c r="Q1057" s="28"/>
      <c r="R1057" s="28"/>
      <c r="S1057" s="28"/>
      <c r="T1057" s="28"/>
    </row>
    <row r="1058" spans="1:20" x14ac:dyDescent="0.35">
      <c r="A1058" s="28"/>
      <c r="B1058" s="28"/>
      <c r="C1058" s="28"/>
      <c r="D1058" s="28"/>
      <c r="E1058" s="28"/>
      <c r="F1058" s="28"/>
      <c r="G1058" s="28"/>
      <c r="H1058" s="28"/>
      <c r="I1058" s="28"/>
      <c r="J1058" s="28"/>
      <c r="K1058" s="28"/>
      <c r="L1058" s="28"/>
      <c r="M1058" s="28"/>
      <c r="N1058" s="28"/>
      <c r="O1058" s="28"/>
      <c r="P1058" s="28"/>
      <c r="Q1058" s="28"/>
      <c r="R1058" s="28"/>
      <c r="S1058" s="28"/>
      <c r="T1058" s="28"/>
    </row>
    <row r="1059" spans="1:20" x14ac:dyDescent="0.35">
      <c r="A1059" s="28"/>
      <c r="B1059" s="28"/>
      <c r="C1059" s="28"/>
      <c r="D1059" s="28"/>
      <c r="E1059" s="28"/>
      <c r="F1059" s="28"/>
      <c r="G1059" s="28"/>
      <c r="H1059" s="28"/>
      <c r="I1059" s="28"/>
      <c r="J1059" s="28"/>
      <c r="K1059" s="28"/>
      <c r="L1059" s="28"/>
      <c r="M1059" s="28"/>
      <c r="N1059" s="28"/>
      <c r="O1059" s="28"/>
      <c r="P1059" s="28"/>
      <c r="Q1059" s="28"/>
      <c r="R1059" s="28"/>
      <c r="S1059" s="28"/>
      <c r="T1059" s="28"/>
    </row>
    <row r="1060" spans="1:20" x14ac:dyDescent="0.35">
      <c r="A1060" s="28"/>
      <c r="B1060" s="28"/>
      <c r="C1060" s="28"/>
      <c r="D1060" s="28"/>
      <c r="E1060" s="28"/>
      <c r="F1060" s="28"/>
      <c r="G1060" s="28"/>
      <c r="H1060" s="28"/>
      <c r="I1060" s="28"/>
      <c r="J1060" s="28"/>
      <c r="K1060" s="28"/>
      <c r="L1060" s="28"/>
      <c r="M1060" s="28"/>
      <c r="N1060" s="28"/>
      <c r="O1060" s="28"/>
      <c r="P1060" s="28"/>
      <c r="Q1060" s="28"/>
      <c r="R1060" s="28"/>
      <c r="S1060" s="28"/>
      <c r="T1060" s="28"/>
    </row>
    <row r="1061" spans="1:20" x14ac:dyDescent="0.35">
      <c r="A1061" s="28"/>
      <c r="B1061" s="28"/>
      <c r="C1061" s="28"/>
      <c r="D1061" s="28"/>
      <c r="E1061" s="28"/>
      <c r="F1061" s="28"/>
      <c r="G1061" s="28"/>
      <c r="H1061" s="28"/>
      <c r="I1061" s="28"/>
      <c r="J1061" s="28"/>
      <c r="K1061" s="28"/>
      <c r="L1061" s="28"/>
      <c r="M1061" s="28"/>
      <c r="N1061" s="28"/>
      <c r="O1061" s="28"/>
      <c r="P1061" s="28"/>
      <c r="Q1061" s="28"/>
      <c r="R1061" s="28"/>
      <c r="S1061" s="28"/>
      <c r="T1061" s="28"/>
    </row>
    <row r="1062" spans="1:20" x14ac:dyDescent="0.35">
      <c r="A1062" s="28"/>
      <c r="B1062" s="28"/>
      <c r="C1062" s="28"/>
      <c r="D1062" s="28"/>
      <c r="E1062" s="28"/>
      <c r="F1062" s="28"/>
      <c r="G1062" s="28"/>
      <c r="H1062" s="28"/>
      <c r="I1062" s="28"/>
      <c r="J1062" s="28"/>
      <c r="K1062" s="28"/>
      <c r="L1062" s="28"/>
      <c r="M1062" s="28"/>
      <c r="N1062" s="28"/>
      <c r="O1062" s="28"/>
      <c r="P1062" s="28"/>
      <c r="Q1062" s="28"/>
      <c r="R1062" s="28"/>
      <c r="S1062" s="28"/>
      <c r="T1062" s="28"/>
    </row>
    <row r="1063" spans="1:20" x14ac:dyDescent="0.35">
      <c r="A1063" s="28"/>
      <c r="B1063" s="28"/>
      <c r="C1063" s="28"/>
      <c r="D1063" s="28"/>
      <c r="E1063" s="28"/>
      <c r="F1063" s="28"/>
      <c r="G1063" s="28"/>
      <c r="H1063" s="28"/>
      <c r="I1063" s="28"/>
      <c r="J1063" s="28"/>
      <c r="K1063" s="28"/>
      <c r="L1063" s="28"/>
      <c r="M1063" s="28"/>
      <c r="N1063" s="28"/>
      <c r="O1063" s="28"/>
      <c r="P1063" s="28"/>
      <c r="Q1063" s="28"/>
      <c r="R1063" s="28"/>
      <c r="S1063" s="28"/>
      <c r="T1063" s="28"/>
    </row>
    <row r="1064" spans="1:20" x14ac:dyDescent="0.35">
      <c r="A1064" s="28"/>
      <c r="B1064" s="28"/>
      <c r="C1064" s="28"/>
      <c r="D1064" s="28"/>
      <c r="E1064" s="28"/>
      <c r="F1064" s="28"/>
      <c r="G1064" s="28"/>
      <c r="H1064" s="28"/>
      <c r="I1064" s="28"/>
      <c r="J1064" s="28"/>
      <c r="K1064" s="28"/>
      <c r="L1064" s="28"/>
      <c r="M1064" s="28"/>
      <c r="N1064" s="28"/>
      <c r="O1064" s="28"/>
      <c r="P1064" s="28"/>
      <c r="Q1064" s="28"/>
      <c r="R1064" s="28"/>
      <c r="S1064" s="28"/>
      <c r="T1064" s="28"/>
    </row>
    <row r="1065" spans="1:20" x14ac:dyDescent="0.35">
      <c r="A1065" s="28"/>
      <c r="B1065" s="28"/>
      <c r="C1065" s="28"/>
      <c r="D1065" s="28"/>
      <c r="E1065" s="28"/>
      <c r="F1065" s="28"/>
      <c r="G1065" s="28"/>
      <c r="H1065" s="28"/>
      <c r="I1065" s="28"/>
      <c r="J1065" s="28"/>
      <c r="K1065" s="28"/>
      <c r="L1065" s="28"/>
      <c r="M1065" s="28"/>
      <c r="N1065" s="28"/>
      <c r="O1065" s="28"/>
      <c r="P1065" s="28"/>
      <c r="Q1065" s="28"/>
      <c r="R1065" s="28"/>
      <c r="S1065" s="28"/>
      <c r="T1065" s="28"/>
    </row>
    <row r="1066" spans="1:20" x14ac:dyDescent="0.35">
      <c r="A1066" s="28"/>
      <c r="B1066" s="28"/>
      <c r="C1066" s="28"/>
      <c r="D1066" s="28"/>
      <c r="E1066" s="28"/>
      <c r="F1066" s="28"/>
      <c r="G1066" s="28"/>
      <c r="H1066" s="28"/>
      <c r="I1066" s="28"/>
      <c r="J1066" s="28"/>
      <c r="K1066" s="28"/>
      <c r="L1066" s="28"/>
      <c r="M1066" s="28"/>
      <c r="N1066" s="28"/>
      <c r="O1066" s="28"/>
      <c r="P1066" s="28"/>
      <c r="Q1066" s="28"/>
      <c r="R1066" s="28"/>
      <c r="S1066" s="28"/>
      <c r="T1066" s="28"/>
    </row>
    <row r="1067" spans="1:20" x14ac:dyDescent="0.35">
      <c r="A1067" s="28"/>
      <c r="B1067" s="28"/>
      <c r="C1067" s="28"/>
      <c r="D1067" s="28"/>
      <c r="E1067" s="28"/>
      <c r="F1067" s="28"/>
      <c r="G1067" s="28"/>
      <c r="H1067" s="28"/>
      <c r="I1067" s="28"/>
      <c r="J1067" s="28"/>
      <c r="K1067" s="28"/>
      <c r="L1067" s="28"/>
      <c r="M1067" s="28"/>
      <c r="N1067" s="28"/>
      <c r="O1067" s="28"/>
      <c r="P1067" s="28"/>
      <c r="Q1067" s="28"/>
      <c r="R1067" s="28"/>
      <c r="S1067" s="28"/>
      <c r="T1067" s="28"/>
    </row>
    <row r="1068" spans="1:20" x14ac:dyDescent="0.35">
      <c r="A1068" s="28"/>
      <c r="B1068" s="28"/>
      <c r="C1068" s="28"/>
      <c r="D1068" s="28"/>
      <c r="E1068" s="28"/>
      <c r="F1068" s="28"/>
      <c r="G1068" s="28"/>
      <c r="H1068" s="28"/>
      <c r="I1068" s="28"/>
      <c r="J1068" s="28"/>
      <c r="K1068" s="28"/>
      <c r="L1068" s="28"/>
      <c r="M1068" s="28"/>
      <c r="N1068" s="28"/>
      <c r="O1068" s="28"/>
      <c r="P1068" s="28"/>
      <c r="Q1068" s="28"/>
      <c r="R1068" s="28"/>
      <c r="S1068" s="28"/>
      <c r="T1068" s="28"/>
    </row>
    <row r="1069" spans="1:20" x14ac:dyDescent="0.35">
      <c r="A1069" s="28"/>
      <c r="B1069" s="28"/>
      <c r="C1069" s="28"/>
      <c r="D1069" s="28"/>
      <c r="E1069" s="28"/>
      <c r="F1069" s="28"/>
      <c r="G1069" s="28"/>
      <c r="H1069" s="28"/>
      <c r="I1069" s="28"/>
      <c r="J1069" s="28"/>
      <c r="K1069" s="28"/>
      <c r="L1069" s="28"/>
      <c r="M1069" s="28"/>
      <c r="N1069" s="28"/>
      <c r="O1069" s="28"/>
      <c r="P1069" s="28"/>
      <c r="Q1069" s="28"/>
      <c r="R1069" s="28"/>
      <c r="S1069" s="28"/>
      <c r="T1069" s="28"/>
    </row>
    <row r="1070" spans="1:20" x14ac:dyDescent="0.35">
      <c r="A1070" s="28"/>
      <c r="B1070" s="28"/>
      <c r="C1070" s="28"/>
      <c r="D1070" s="28"/>
      <c r="E1070" s="28"/>
      <c r="F1070" s="28"/>
      <c r="G1070" s="28"/>
      <c r="H1070" s="28"/>
      <c r="I1070" s="28"/>
      <c r="J1070" s="28"/>
      <c r="K1070" s="28"/>
      <c r="L1070" s="28"/>
      <c r="M1070" s="28"/>
      <c r="N1070" s="28"/>
      <c r="O1070" s="28"/>
      <c r="P1070" s="28"/>
      <c r="Q1070" s="28"/>
      <c r="R1070" s="28"/>
      <c r="S1070" s="28"/>
      <c r="T1070" s="28"/>
    </row>
    <row r="1071" spans="1:20" x14ac:dyDescent="0.35">
      <c r="A1071" s="28"/>
      <c r="B1071" s="28"/>
      <c r="C1071" s="28"/>
      <c r="D1071" s="28"/>
      <c r="E1071" s="28"/>
      <c r="F1071" s="28"/>
      <c r="G1071" s="28"/>
      <c r="H1071" s="28"/>
      <c r="I1071" s="28"/>
      <c r="J1071" s="28"/>
      <c r="K1071" s="28"/>
      <c r="L1071" s="28"/>
      <c r="M1071" s="28"/>
      <c r="N1071" s="28"/>
      <c r="O1071" s="28"/>
      <c r="P1071" s="28"/>
      <c r="Q1071" s="28"/>
      <c r="R1071" s="28"/>
      <c r="S1071" s="28"/>
      <c r="T1071" s="28"/>
    </row>
    <row r="1072" spans="1:20" x14ac:dyDescent="0.35">
      <c r="A1072" s="28"/>
      <c r="B1072" s="28"/>
      <c r="C1072" s="28"/>
      <c r="D1072" s="28"/>
      <c r="E1072" s="28"/>
      <c r="F1072" s="28"/>
      <c r="G1072" s="28"/>
      <c r="H1072" s="28"/>
      <c r="I1072" s="28"/>
      <c r="J1072" s="28"/>
      <c r="K1072" s="28"/>
      <c r="L1072" s="28"/>
      <c r="M1072" s="28"/>
      <c r="N1072" s="28"/>
      <c r="O1072" s="28"/>
      <c r="P1072" s="28"/>
      <c r="Q1072" s="28"/>
      <c r="R1072" s="28"/>
      <c r="S1072" s="28"/>
      <c r="T1072" s="28"/>
    </row>
    <row r="1073" spans="1:20" x14ac:dyDescent="0.35">
      <c r="A1073" s="28"/>
      <c r="B1073" s="28"/>
      <c r="C1073" s="28"/>
      <c r="D1073" s="28"/>
      <c r="E1073" s="28"/>
      <c r="F1073" s="28"/>
      <c r="G1073" s="28"/>
      <c r="H1073" s="28"/>
      <c r="I1073" s="28"/>
      <c r="J1073" s="28"/>
      <c r="K1073" s="28"/>
      <c r="L1073" s="28"/>
      <c r="M1073" s="28"/>
      <c r="N1073" s="28"/>
      <c r="O1073" s="28"/>
      <c r="P1073" s="28"/>
      <c r="Q1073" s="28"/>
      <c r="R1073" s="28"/>
      <c r="S1073" s="28"/>
      <c r="T1073" s="28"/>
    </row>
    <row r="1074" spans="1:20" x14ac:dyDescent="0.35">
      <c r="A1074" s="28"/>
      <c r="B1074" s="28"/>
      <c r="C1074" s="28"/>
      <c r="D1074" s="28"/>
      <c r="E1074" s="28"/>
      <c r="F1074" s="28"/>
      <c r="G1074" s="28"/>
      <c r="H1074" s="28"/>
      <c r="I1074" s="28"/>
      <c r="J1074" s="28"/>
      <c r="K1074" s="28"/>
      <c r="L1074" s="28"/>
      <c r="M1074" s="28"/>
      <c r="N1074" s="28"/>
      <c r="O1074" s="28"/>
      <c r="P1074" s="28"/>
      <c r="Q1074" s="28"/>
      <c r="R1074" s="28"/>
      <c r="S1074" s="28"/>
      <c r="T1074" s="28"/>
    </row>
    <row r="1075" spans="1:20" x14ac:dyDescent="0.35">
      <c r="A1075" s="28"/>
      <c r="B1075" s="28"/>
      <c r="C1075" s="28"/>
      <c r="D1075" s="28"/>
      <c r="E1075" s="28"/>
      <c r="F1075" s="28"/>
      <c r="G1075" s="28"/>
      <c r="H1075" s="28"/>
      <c r="I1075" s="28"/>
      <c r="J1075" s="28"/>
      <c r="K1075" s="28"/>
      <c r="L1075" s="28"/>
      <c r="M1075" s="28"/>
      <c r="N1075" s="28"/>
      <c r="O1075" s="28"/>
      <c r="P1075" s="28"/>
      <c r="Q1075" s="28"/>
      <c r="R1075" s="28"/>
      <c r="S1075" s="28"/>
      <c r="T1075" s="28"/>
    </row>
    <row r="1076" spans="1:20" x14ac:dyDescent="0.35">
      <c r="A1076" s="28"/>
      <c r="B1076" s="28"/>
      <c r="C1076" s="28"/>
      <c r="D1076" s="28"/>
      <c r="E1076" s="28"/>
      <c r="F1076" s="28"/>
      <c r="G1076" s="28"/>
      <c r="H1076" s="28"/>
      <c r="I1076" s="28"/>
      <c r="J1076" s="28"/>
      <c r="K1076" s="28"/>
      <c r="L1076" s="28"/>
      <c r="M1076" s="28"/>
      <c r="N1076" s="28"/>
      <c r="O1076" s="28"/>
      <c r="P1076" s="28"/>
      <c r="Q1076" s="28"/>
      <c r="R1076" s="28"/>
      <c r="S1076" s="28"/>
      <c r="T1076" s="28"/>
    </row>
    <row r="1077" spans="1:20" x14ac:dyDescent="0.35">
      <c r="A1077" s="28"/>
      <c r="B1077" s="28"/>
      <c r="C1077" s="28"/>
      <c r="D1077" s="28"/>
      <c r="E1077" s="28"/>
      <c r="F1077" s="28"/>
      <c r="G1077" s="28"/>
      <c r="H1077" s="28"/>
      <c r="I1077" s="28"/>
      <c r="J1077" s="28"/>
      <c r="K1077" s="28"/>
      <c r="L1077" s="28"/>
      <c r="M1077" s="28"/>
      <c r="N1077" s="28"/>
      <c r="O1077" s="28"/>
      <c r="P1077" s="28"/>
      <c r="Q1077" s="28"/>
      <c r="R1077" s="28"/>
      <c r="S1077" s="28"/>
      <c r="T1077" s="28"/>
    </row>
    <row r="1078" spans="1:20" x14ac:dyDescent="0.35">
      <c r="A1078" s="28"/>
      <c r="B1078" s="28"/>
      <c r="C1078" s="28"/>
      <c r="D1078" s="28"/>
      <c r="E1078" s="28"/>
      <c r="F1078" s="28"/>
      <c r="G1078" s="28"/>
      <c r="H1078" s="28"/>
      <c r="I1078" s="28"/>
      <c r="J1078" s="28"/>
      <c r="K1078" s="28"/>
      <c r="L1078" s="28"/>
      <c r="M1078" s="28"/>
      <c r="N1078" s="28"/>
      <c r="O1078" s="28"/>
      <c r="P1078" s="28"/>
      <c r="Q1078" s="28"/>
      <c r="R1078" s="28"/>
      <c r="S1078" s="28"/>
      <c r="T1078" s="28"/>
    </row>
    <row r="1079" spans="1:20" x14ac:dyDescent="0.35">
      <c r="A1079" s="28"/>
      <c r="B1079" s="28"/>
      <c r="C1079" s="28"/>
      <c r="D1079" s="28"/>
      <c r="E1079" s="28"/>
      <c r="F1079" s="28"/>
      <c r="G1079" s="28"/>
      <c r="H1079" s="28"/>
      <c r="I1079" s="28"/>
      <c r="J1079" s="28"/>
      <c r="K1079" s="28"/>
      <c r="L1079" s="28"/>
      <c r="M1079" s="28"/>
      <c r="N1079" s="28"/>
      <c r="O1079" s="28"/>
      <c r="P1079" s="28"/>
      <c r="Q1079" s="28"/>
      <c r="R1079" s="28"/>
      <c r="S1079" s="28"/>
      <c r="T1079" s="28"/>
    </row>
    <row r="1080" spans="1:20" x14ac:dyDescent="0.35">
      <c r="A1080" s="28"/>
      <c r="B1080" s="28"/>
      <c r="C1080" s="28"/>
      <c r="D1080" s="28"/>
      <c r="E1080" s="28"/>
      <c r="F1080" s="28"/>
      <c r="G1080" s="28"/>
      <c r="H1080" s="28"/>
      <c r="I1080" s="28"/>
      <c r="J1080" s="28"/>
      <c r="K1080" s="28"/>
      <c r="L1080" s="28"/>
      <c r="M1080" s="28"/>
      <c r="N1080" s="28"/>
      <c r="O1080" s="28"/>
      <c r="P1080" s="28"/>
      <c r="Q1080" s="28"/>
      <c r="R1080" s="28"/>
      <c r="S1080" s="28"/>
      <c r="T1080" s="28"/>
    </row>
    <row r="1081" spans="1:20" x14ac:dyDescent="0.35">
      <c r="A1081" s="28"/>
      <c r="B1081" s="28"/>
      <c r="C1081" s="28"/>
      <c r="D1081" s="28"/>
      <c r="E1081" s="28"/>
      <c r="F1081" s="28"/>
      <c r="G1081" s="28"/>
      <c r="H1081" s="28"/>
      <c r="I1081" s="28"/>
      <c r="J1081" s="28"/>
      <c r="K1081" s="28"/>
      <c r="L1081" s="28"/>
      <c r="M1081" s="28"/>
      <c r="N1081" s="28"/>
      <c r="O1081" s="28"/>
      <c r="P1081" s="28"/>
      <c r="Q1081" s="28"/>
      <c r="R1081" s="28"/>
      <c r="S1081" s="28"/>
      <c r="T1081" s="28"/>
    </row>
    <row r="1082" spans="1:20" x14ac:dyDescent="0.35">
      <c r="A1082" s="28"/>
      <c r="B1082" s="28"/>
      <c r="C1082" s="28"/>
      <c r="D1082" s="28"/>
      <c r="E1082" s="28"/>
      <c r="F1082" s="28"/>
      <c r="G1082" s="28"/>
      <c r="H1082" s="28"/>
      <c r="I1082" s="28"/>
      <c r="J1082" s="28"/>
      <c r="K1082" s="28"/>
      <c r="L1082" s="28"/>
      <c r="M1082" s="28"/>
      <c r="N1082" s="28"/>
      <c r="O1082" s="28"/>
      <c r="P1082" s="28"/>
      <c r="Q1082" s="28"/>
      <c r="R1082" s="28"/>
      <c r="S1082" s="28"/>
      <c r="T1082" s="28"/>
    </row>
    <row r="1083" spans="1:20" x14ac:dyDescent="0.35">
      <c r="A1083" s="28"/>
      <c r="B1083" s="28"/>
      <c r="C1083" s="28"/>
      <c r="D1083" s="28"/>
      <c r="E1083" s="28"/>
      <c r="F1083" s="28"/>
      <c r="G1083" s="28"/>
      <c r="H1083" s="28"/>
      <c r="I1083" s="28"/>
      <c r="J1083" s="28"/>
      <c r="K1083" s="28"/>
      <c r="L1083" s="28"/>
      <c r="M1083" s="28"/>
      <c r="N1083" s="28"/>
      <c r="O1083" s="28"/>
      <c r="P1083" s="28"/>
      <c r="Q1083" s="28"/>
      <c r="R1083" s="28"/>
      <c r="S1083" s="28"/>
      <c r="T1083" s="28"/>
    </row>
    <row r="1084" spans="1:20" x14ac:dyDescent="0.35">
      <c r="A1084" s="28"/>
      <c r="B1084" s="28"/>
      <c r="C1084" s="28"/>
      <c r="D1084" s="28"/>
      <c r="E1084" s="28"/>
      <c r="F1084" s="28"/>
      <c r="G1084" s="28"/>
      <c r="H1084" s="28"/>
      <c r="I1084" s="28"/>
      <c r="J1084" s="28"/>
      <c r="K1084" s="28"/>
      <c r="L1084" s="28"/>
      <c r="M1084" s="28"/>
      <c r="N1084" s="28"/>
      <c r="O1084" s="28"/>
      <c r="P1084" s="28"/>
      <c r="Q1084" s="28"/>
      <c r="R1084" s="28"/>
      <c r="S1084" s="28"/>
      <c r="T1084" s="28"/>
    </row>
    <row r="1085" spans="1:20" x14ac:dyDescent="0.35">
      <c r="A1085" s="28"/>
      <c r="B1085" s="28"/>
      <c r="C1085" s="28"/>
      <c r="D1085" s="28"/>
      <c r="E1085" s="28"/>
      <c r="F1085" s="28"/>
      <c r="G1085" s="28"/>
      <c r="H1085" s="28"/>
      <c r="I1085" s="28"/>
      <c r="J1085" s="28"/>
      <c r="K1085" s="28"/>
      <c r="L1085" s="28"/>
      <c r="M1085" s="28"/>
      <c r="N1085" s="28"/>
      <c r="O1085" s="28"/>
      <c r="P1085" s="28"/>
      <c r="Q1085" s="28"/>
      <c r="R1085" s="28"/>
      <c r="S1085" s="28"/>
      <c r="T1085" s="28"/>
    </row>
    <row r="1086" spans="1:20" x14ac:dyDescent="0.35">
      <c r="A1086" s="28"/>
      <c r="B1086" s="28"/>
      <c r="C1086" s="28"/>
      <c r="D1086" s="28"/>
      <c r="E1086" s="28"/>
      <c r="F1086" s="28"/>
      <c r="G1086" s="28"/>
      <c r="H1086" s="28"/>
      <c r="I1086" s="28"/>
      <c r="J1086" s="28"/>
      <c r="K1086" s="28"/>
      <c r="L1086" s="28"/>
      <c r="M1086" s="28"/>
      <c r="N1086" s="28"/>
      <c r="O1086" s="28"/>
      <c r="P1086" s="28"/>
      <c r="Q1086" s="28"/>
      <c r="R1086" s="28"/>
      <c r="S1086" s="28"/>
      <c r="T1086" s="28"/>
    </row>
    <row r="1087" spans="1:20" x14ac:dyDescent="0.35">
      <c r="A1087" s="28"/>
      <c r="B1087" s="28"/>
      <c r="C1087" s="28"/>
      <c r="D1087" s="28"/>
      <c r="E1087" s="28"/>
      <c r="F1087" s="28"/>
      <c r="G1087" s="28"/>
      <c r="H1087" s="28"/>
      <c r="I1087" s="28"/>
      <c r="J1087" s="28"/>
      <c r="K1087" s="28"/>
      <c r="L1087" s="28"/>
      <c r="M1087" s="28"/>
      <c r="N1087" s="28"/>
      <c r="O1087" s="28"/>
      <c r="P1087" s="28"/>
      <c r="Q1087" s="28"/>
      <c r="R1087" s="28"/>
      <c r="S1087" s="28"/>
      <c r="T1087" s="28"/>
    </row>
    <row r="1088" spans="1:20" x14ac:dyDescent="0.35">
      <c r="A1088" s="28"/>
      <c r="B1088" s="28"/>
      <c r="C1088" s="28"/>
      <c r="D1088" s="28"/>
      <c r="E1088" s="28"/>
      <c r="F1088" s="28"/>
      <c r="G1088" s="28"/>
      <c r="H1088" s="28"/>
      <c r="I1088" s="28"/>
      <c r="J1088" s="28"/>
      <c r="K1088" s="28"/>
      <c r="L1088" s="28"/>
      <c r="M1088" s="28"/>
      <c r="N1088" s="28"/>
      <c r="O1088" s="28"/>
      <c r="P1088" s="28"/>
      <c r="Q1088" s="28"/>
      <c r="R1088" s="28"/>
      <c r="S1088" s="28"/>
      <c r="T1088" s="28"/>
    </row>
    <row r="1089" spans="1:20" x14ac:dyDescent="0.35">
      <c r="A1089" s="28"/>
      <c r="B1089" s="28"/>
      <c r="C1089" s="28"/>
      <c r="D1089" s="28"/>
      <c r="E1089" s="28"/>
      <c r="F1089" s="28"/>
      <c r="G1089" s="28"/>
      <c r="H1089" s="28"/>
      <c r="I1089" s="28"/>
      <c r="J1089" s="28"/>
      <c r="K1089" s="28"/>
      <c r="L1089" s="28"/>
      <c r="M1089" s="28"/>
      <c r="N1089" s="28"/>
      <c r="O1089" s="28"/>
      <c r="P1089" s="28"/>
      <c r="Q1089" s="28"/>
      <c r="R1089" s="28"/>
      <c r="S1089" s="28"/>
      <c r="T1089" s="28"/>
    </row>
    <row r="1090" spans="1:20" x14ac:dyDescent="0.35">
      <c r="A1090" s="28"/>
      <c r="B1090" s="28"/>
      <c r="C1090" s="28"/>
      <c r="D1090" s="28"/>
      <c r="E1090" s="28"/>
      <c r="F1090" s="28"/>
      <c r="G1090" s="28"/>
      <c r="H1090" s="28"/>
      <c r="I1090" s="28"/>
      <c r="J1090" s="28"/>
      <c r="K1090" s="28"/>
      <c r="L1090" s="28"/>
      <c r="M1090" s="28"/>
      <c r="N1090" s="28"/>
      <c r="O1090" s="28"/>
      <c r="P1090" s="28"/>
      <c r="Q1090" s="28"/>
      <c r="R1090" s="28"/>
      <c r="S1090" s="28"/>
      <c r="T1090" s="28"/>
    </row>
    <row r="1091" spans="1:20" x14ac:dyDescent="0.35">
      <c r="A1091" s="28"/>
      <c r="B1091" s="28"/>
      <c r="C1091" s="28"/>
      <c r="D1091" s="28"/>
      <c r="E1091" s="28"/>
      <c r="F1091" s="28"/>
      <c r="G1091" s="28"/>
      <c r="H1091" s="28"/>
      <c r="I1091" s="28"/>
      <c r="J1091" s="28"/>
      <c r="K1091" s="28"/>
      <c r="L1091" s="28"/>
      <c r="M1091" s="28"/>
      <c r="N1091" s="28"/>
      <c r="O1091" s="28"/>
      <c r="P1091" s="28"/>
      <c r="Q1091" s="28"/>
      <c r="R1091" s="28"/>
      <c r="S1091" s="28"/>
      <c r="T1091" s="28"/>
    </row>
    <row r="1092" spans="1:20" x14ac:dyDescent="0.35">
      <c r="A1092" s="28"/>
      <c r="B1092" s="28"/>
      <c r="C1092" s="28"/>
      <c r="D1092" s="28"/>
      <c r="E1092" s="28"/>
      <c r="F1092" s="28"/>
      <c r="G1092" s="28"/>
      <c r="H1092" s="28"/>
      <c r="I1092" s="28"/>
      <c r="J1092" s="28"/>
      <c r="K1092" s="28"/>
      <c r="L1092" s="28"/>
      <c r="M1092" s="28"/>
      <c r="N1092" s="28"/>
      <c r="O1092" s="28"/>
      <c r="P1092" s="28"/>
      <c r="Q1092" s="28"/>
      <c r="R1092" s="28"/>
      <c r="S1092" s="28"/>
      <c r="T1092" s="28"/>
    </row>
    <row r="1093" spans="1:20" x14ac:dyDescent="0.35">
      <c r="A1093" s="28"/>
      <c r="B1093" s="28"/>
      <c r="C1093" s="28"/>
      <c r="D1093" s="28"/>
      <c r="E1093" s="28"/>
      <c r="F1093" s="28"/>
      <c r="G1093" s="28"/>
      <c r="H1093" s="28"/>
      <c r="I1093" s="28"/>
      <c r="J1093" s="28"/>
      <c r="K1093" s="28"/>
      <c r="L1093" s="28"/>
      <c r="M1093" s="28"/>
      <c r="N1093" s="28"/>
      <c r="O1093" s="28"/>
      <c r="P1093" s="28"/>
      <c r="Q1093" s="28"/>
      <c r="R1093" s="28"/>
      <c r="S1093" s="28"/>
      <c r="T1093" s="28"/>
    </row>
    <row r="1094" spans="1:20" x14ac:dyDescent="0.35">
      <c r="A1094" s="28"/>
      <c r="B1094" s="28"/>
      <c r="C1094" s="28"/>
      <c r="D1094" s="28"/>
      <c r="E1094" s="28"/>
      <c r="F1094" s="28"/>
      <c r="G1094" s="28"/>
      <c r="H1094" s="28"/>
      <c r="I1094" s="28"/>
      <c r="J1094" s="28"/>
      <c r="K1094" s="28"/>
      <c r="L1094" s="28"/>
      <c r="M1094" s="28"/>
      <c r="N1094" s="28"/>
      <c r="O1094" s="28"/>
      <c r="P1094" s="28"/>
      <c r="Q1094" s="28"/>
      <c r="R1094" s="28"/>
      <c r="S1094" s="28"/>
      <c r="T1094" s="28"/>
    </row>
    <row r="1095" spans="1:20" x14ac:dyDescent="0.35">
      <c r="A1095" s="28"/>
      <c r="B1095" s="28"/>
      <c r="C1095" s="28"/>
      <c r="D1095" s="28"/>
      <c r="E1095" s="28"/>
      <c r="F1095" s="28"/>
      <c r="G1095" s="28"/>
      <c r="H1095" s="28"/>
      <c r="I1095" s="28"/>
      <c r="J1095" s="28"/>
      <c r="K1095" s="28"/>
      <c r="L1095" s="28"/>
      <c r="M1095" s="28"/>
      <c r="N1095" s="28"/>
      <c r="O1095" s="28"/>
      <c r="P1095" s="28"/>
      <c r="Q1095" s="28"/>
      <c r="R1095" s="28"/>
      <c r="S1095" s="28"/>
      <c r="T1095" s="28"/>
    </row>
    <row r="1096" spans="1:20" x14ac:dyDescent="0.35">
      <c r="A1096" s="28"/>
      <c r="B1096" s="28"/>
      <c r="C1096" s="28"/>
      <c r="D1096" s="28"/>
      <c r="E1096" s="28"/>
      <c r="F1096" s="28"/>
      <c r="G1096" s="28"/>
      <c r="H1096" s="28"/>
      <c r="I1096" s="28"/>
      <c r="J1096" s="28"/>
      <c r="K1096" s="28"/>
      <c r="L1096" s="28"/>
      <c r="M1096" s="28"/>
      <c r="N1096" s="28"/>
      <c r="O1096" s="28"/>
      <c r="P1096" s="28"/>
      <c r="Q1096" s="28"/>
      <c r="R1096" s="28"/>
      <c r="S1096" s="28"/>
      <c r="T1096" s="28"/>
    </row>
    <row r="1097" spans="1:20" x14ac:dyDescent="0.35">
      <c r="A1097" s="28"/>
      <c r="B1097" s="28"/>
      <c r="C1097" s="28"/>
      <c r="D1097" s="28"/>
      <c r="E1097" s="28"/>
      <c r="F1097" s="28"/>
      <c r="G1097" s="28"/>
      <c r="H1097" s="28"/>
      <c r="I1097" s="28"/>
      <c r="J1097" s="28"/>
      <c r="K1097" s="28"/>
      <c r="L1097" s="28"/>
      <c r="M1097" s="28"/>
      <c r="N1097" s="28"/>
      <c r="O1097" s="28"/>
      <c r="P1097" s="28"/>
      <c r="Q1097" s="28"/>
      <c r="R1097" s="28"/>
      <c r="S1097" s="28"/>
      <c r="T1097" s="28"/>
    </row>
    <row r="1098" spans="1:20" x14ac:dyDescent="0.35">
      <c r="A1098" s="28"/>
      <c r="B1098" s="28"/>
      <c r="C1098" s="28"/>
      <c r="D1098" s="28"/>
      <c r="E1098" s="28"/>
      <c r="F1098" s="28"/>
      <c r="G1098" s="28"/>
      <c r="H1098" s="28"/>
      <c r="I1098" s="28"/>
      <c r="J1098" s="28"/>
      <c r="K1098" s="28"/>
      <c r="L1098" s="28"/>
      <c r="M1098" s="28"/>
      <c r="N1098" s="28"/>
      <c r="O1098" s="28"/>
      <c r="P1098" s="28"/>
      <c r="Q1098" s="28"/>
      <c r="R1098" s="28"/>
      <c r="S1098" s="28"/>
      <c r="T1098" s="28"/>
    </row>
    <row r="1099" spans="1:20" x14ac:dyDescent="0.35">
      <c r="A1099" s="28"/>
      <c r="B1099" s="28"/>
      <c r="C1099" s="28"/>
      <c r="D1099" s="28"/>
      <c r="E1099" s="28"/>
      <c r="F1099" s="28"/>
      <c r="G1099" s="28"/>
      <c r="H1099" s="28"/>
      <c r="I1099" s="28"/>
      <c r="J1099" s="28"/>
      <c r="K1099" s="28"/>
      <c r="L1099" s="28"/>
      <c r="M1099" s="28"/>
      <c r="N1099" s="28"/>
      <c r="O1099" s="28"/>
      <c r="P1099" s="28"/>
      <c r="Q1099" s="28"/>
      <c r="R1099" s="28"/>
      <c r="S1099" s="28"/>
      <c r="T1099" s="28"/>
    </row>
    <row r="1100" spans="1:20" x14ac:dyDescent="0.35">
      <c r="A1100" s="28"/>
      <c r="B1100" s="28"/>
      <c r="C1100" s="28"/>
      <c r="D1100" s="28"/>
      <c r="E1100" s="28"/>
      <c r="F1100" s="28"/>
      <c r="G1100" s="28"/>
      <c r="H1100" s="28"/>
      <c r="I1100" s="28"/>
      <c r="J1100" s="28"/>
      <c r="K1100" s="28"/>
      <c r="L1100" s="28"/>
      <c r="M1100" s="28"/>
      <c r="N1100" s="28"/>
      <c r="O1100" s="28"/>
      <c r="P1100" s="28"/>
      <c r="Q1100" s="28"/>
      <c r="R1100" s="28"/>
      <c r="S1100" s="28"/>
      <c r="T1100" s="28"/>
    </row>
    <row r="1101" spans="1:20" x14ac:dyDescent="0.35">
      <c r="A1101" s="28"/>
      <c r="B1101" s="28"/>
      <c r="C1101" s="28"/>
      <c r="D1101" s="28"/>
      <c r="E1101" s="28"/>
      <c r="F1101" s="28"/>
      <c r="G1101" s="28"/>
      <c r="H1101" s="28"/>
      <c r="I1101" s="28"/>
      <c r="J1101" s="28"/>
      <c r="K1101" s="28"/>
      <c r="L1101" s="28"/>
      <c r="M1101" s="28"/>
      <c r="N1101" s="28"/>
      <c r="O1101" s="28"/>
      <c r="P1101" s="28"/>
      <c r="Q1101" s="28"/>
      <c r="R1101" s="28"/>
      <c r="S1101" s="28"/>
      <c r="T1101" s="28"/>
    </row>
    <row r="1102" spans="1:20" x14ac:dyDescent="0.35">
      <c r="A1102" s="28"/>
      <c r="B1102" s="28"/>
      <c r="C1102" s="28"/>
      <c r="D1102" s="28"/>
      <c r="E1102" s="28"/>
      <c r="F1102" s="28"/>
      <c r="G1102" s="28"/>
      <c r="H1102" s="28"/>
      <c r="I1102" s="28"/>
      <c r="J1102" s="28"/>
      <c r="K1102" s="28"/>
      <c r="L1102" s="28"/>
      <c r="M1102" s="28"/>
      <c r="N1102" s="28"/>
      <c r="O1102" s="28"/>
      <c r="P1102" s="28"/>
      <c r="Q1102" s="28"/>
      <c r="R1102" s="28"/>
      <c r="S1102" s="28"/>
      <c r="T1102" s="28"/>
    </row>
    <row r="1103" spans="1:20" x14ac:dyDescent="0.35">
      <c r="A1103" s="28"/>
      <c r="B1103" s="28"/>
      <c r="C1103" s="28"/>
      <c r="D1103" s="28"/>
      <c r="E1103" s="28"/>
      <c r="F1103" s="28"/>
      <c r="G1103" s="28"/>
      <c r="H1103" s="28"/>
      <c r="I1103" s="28"/>
      <c r="J1103" s="28"/>
      <c r="K1103" s="28"/>
      <c r="L1103" s="28"/>
      <c r="M1103" s="28"/>
      <c r="N1103" s="28"/>
      <c r="O1103" s="28"/>
      <c r="P1103" s="28"/>
      <c r="Q1103" s="28"/>
      <c r="R1103" s="28"/>
      <c r="S1103" s="28"/>
      <c r="T1103" s="28"/>
    </row>
    <row r="1104" spans="1:20" x14ac:dyDescent="0.35">
      <c r="A1104" s="28"/>
      <c r="B1104" s="28"/>
      <c r="C1104" s="28"/>
      <c r="D1104" s="28"/>
      <c r="E1104" s="28"/>
      <c r="F1104" s="28"/>
      <c r="G1104" s="28"/>
      <c r="H1104" s="28"/>
      <c r="I1104" s="28"/>
      <c r="J1104" s="28"/>
      <c r="K1104" s="28"/>
      <c r="L1104" s="28"/>
      <c r="M1104" s="28"/>
      <c r="N1104" s="28"/>
      <c r="O1104" s="28"/>
      <c r="P1104" s="28"/>
      <c r="Q1104" s="28"/>
      <c r="R1104" s="28"/>
      <c r="S1104" s="28"/>
      <c r="T1104" s="28"/>
    </row>
    <row r="1105" spans="1:20" x14ac:dyDescent="0.35">
      <c r="A1105" s="28"/>
      <c r="B1105" s="28"/>
      <c r="C1105" s="28"/>
      <c r="D1105" s="28"/>
      <c r="E1105" s="28"/>
      <c r="F1105" s="28"/>
      <c r="G1105" s="28"/>
      <c r="H1105" s="28"/>
      <c r="I1105" s="28"/>
      <c r="J1105" s="28"/>
      <c r="K1105" s="28"/>
      <c r="L1105" s="28"/>
      <c r="M1105" s="28"/>
      <c r="N1105" s="28"/>
      <c r="O1105" s="28"/>
      <c r="P1105" s="28"/>
      <c r="Q1105" s="28"/>
      <c r="R1105" s="28"/>
      <c r="S1105" s="28"/>
      <c r="T1105" s="28"/>
    </row>
    <row r="1106" spans="1:20" x14ac:dyDescent="0.35">
      <c r="A1106" s="28"/>
      <c r="B1106" s="28"/>
      <c r="C1106" s="28"/>
      <c r="D1106" s="28"/>
      <c r="E1106" s="28"/>
      <c r="F1106" s="28"/>
      <c r="G1106" s="28"/>
      <c r="H1106" s="28"/>
      <c r="I1106" s="28"/>
      <c r="J1106" s="28"/>
      <c r="K1106" s="28"/>
      <c r="L1106" s="28"/>
      <c r="M1106" s="28"/>
      <c r="N1106" s="28"/>
      <c r="O1106" s="28"/>
      <c r="P1106" s="28"/>
      <c r="Q1106" s="28"/>
      <c r="R1106" s="28"/>
      <c r="S1106" s="28"/>
      <c r="T1106" s="28"/>
    </row>
    <row r="1107" spans="1:20" x14ac:dyDescent="0.35">
      <c r="A1107" s="28"/>
      <c r="B1107" s="28"/>
      <c r="C1107" s="28"/>
      <c r="D1107" s="28"/>
      <c r="E1107" s="28"/>
      <c r="F1107" s="28"/>
      <c r="G1107" s="28"/>
      <c r="H1107" s="28"/>
      <c r="I1107" s="28"/>
      <c r="J1107" s="28"/>
      <c r="K1107" s="28"/>
      <c r="L1107" s="28"/>
      <c r="M1107" s="28"/>
      <c r="N1107" s="28"/>
      <c r="O1107" s="28"/>
      <c r="P1107" s="28"/>
      <c r="Q1107" s="28"/>
      <c r="R1107" s="28"/>
      <c r="S1107" s="28"/>
      <c r="T1107" s="28"/>
    </row>
    <row r="1108" spans="1:20" x14ac:dyDescent="0.35">
      <c r="A1108" s="28"/>
      <c r="B1108" s="28"/>
      <c r="C1108" s="28"/>
      <c r="D1108" s="28"/>
      <c r="E1108" s="28"/>
      <c r="F1108" s="28"/>
      <c r="G1108" s="28"/>
      <c r="H1108" s="28"/>
      <c r="I1108" s="28"/>
      <c r="J1108" s="28"/>
      <c r="K1108" s="28"/>
      <c r="L1108" s="28"/>
      <c r="M1108" s="28"/>
      <c r="N1108" s="28"/>
      <c r="O1108" s="28"/>
      <c r="P1108" s="28"/>
      <c r="Q1108" s="28"/>
      <c r="R1108" s="28"/>
      <c r="S1108" s="28"/>
      <c r="T1108" s="28"/>
    </row>
    <row r="1109" spans="1:20" x14ac:dyDescent="0.35">
      <c r="A1109" s="28"/>
      <c r="B1109" s="28"/>
      <c r="C1109" s="28"/>
      <c r="D1109" s="28"/>
      <c r="E1109" s="28"/>
      <c r="F1109" s="28"/>
      <c r="G1109" s="28"/>
      <c r="H1109" s="28"/>
      <c r="I1109" s="28"/>
      <c r="J1109" s="28"/>
      <c r="K1109" s="28"/>
      <c r="L1109" s="28"/>
      <c r="M1109" s="28"/>
      <c r="N1109" s="28"/>
      <c r="O1109" s="28"/>
      <c r="P1109" s="28"/>
      <c r="Q1109" s="28"/>
      <c r="R1109" s="28"/>
      <c r="S1109" s="28"/>
      <c r="T1109" s="28"/>
    </row>
    <row r="1110" spans="1:20" x14ac:dyDescent="0.35">
      <c r="A1110" s="28"/>
      <c r="B1110" s="28"/>
      <c r="C1110" s="28"/>
      <c r="D1110" s="28"/>
      <c r="E1110" s="28"/>
      <c r="F1110" s="28"/>
      <c r="G1110" s="28"/>
      <c r="H1110" s="28"/>
      <c r="I1110" s="28"/>
      <c r="J1110" s="28"/>
      <c r="K1110" s="28"/>
      <c r="L1110" s="28"/>
      <c r="M1110" s="28"/>
      <c r="N1110" s="28"/>
      <c r="O1110" s="28"/>
      <c r="P1110" s="28"/>
      <c r="Q1110" s="28"/>
      <c r="R1110" s="28"/>
      <c r="S1110" s="28"/>
      <c r="T1110" s="28"/>
    </row>
    <row r="1111" spans="1:20" x14ac:dyDescent="0.35">
      <c r="A1111" s="28"/>
      <c r="B1111" s="28"/>
      <c r="C1111" s="28"/>
      <c r="D1111" s="28"/>
      <c r="E1111" s="28"/>
      <c r="F1111" s="28"/>
      <c r="G1111" s="28"/>
      <c r="H1111" s="28"/>
      <c r="I1111" s="28"/>
      <c r="J1111" s="28"/>
      <c r="K1111" s="28"/>
      <c r="L1111" s="28"/>
      <c r="M1111" s="28"/>
      <c r="N1111" s="28"/>
      <c r="O1111" s="28"/>
      <c r="P1111" s="28"/>
      <c r="Q1111" s="28"/>
      <c r="R1111" s="28"/>
      <c r="S1111" s="28"/>
      <c r="T1111" s="28"/>
    </row>
    <row r="1112" spans="1:20" x14ac:dyDescent="0.35">
      <c r="A1112" s="28"/>
      <c r="B1112" s="28"/>
      <c r="C1112" s="28"/>
      <c r="D1112" s="28"/>
      <c r="E1112" s="28"/>
      <c r="F1112" s="28"/>
      <c r="G1112" s="28"/>
      <c r="H1112" s="28"/>
      <c r="I1112" s="28"/>
      <c r="J1112" s="28"/>
      <c r="K1112" s="28"/>
      <c r="L1112" s="28"/>
      <c r="M1112" s="28"/>
      <c r="N1112" s="28"/>
      <c r="O1112" s="28"/>
      <c r="P1112" s="28"/>
      <c r="Q1112" s="28"/>
      <c r="R1112" s="28"/>
      <c r="S1112" s="28"/>
      <c r="T1112" s="28"/>
    </row>
    <row r="1113" spans="1:20" x14ac:dyDescent="0.35">
      <c r="A1113" s="28"/>
      <c r="B1113" s="28"/>
      <c r="C1113" s="28"/>
      <c r="D1113" s="28"/>
      <c r="E1113" s="28"/>
      <c r="F1113" s="28"/>
      <c r="G1113" s="28"/>
      <c r="H1113" s="28"/>
      <c r="I1113" s="28"/>
      <c r="J1113" s="28"/>
      <c r="K1113" s="28"/>
      <c r="L1113" s="28"/>
      <c r="M1113" s="28"/>
      <c r="N1113" s="28"/>
      <c r="O1113" s="28"/>
      <c r="P1113" s="28"/>
      <c r="Q1113" s="28"/>
      <c r="R1113" s="28"/>
      <c r="S1113" s="28"/>
      <c r="T1113" s="28"/>
    </row>
    <row r="1114" spans="1:20" x14ac:dyDescent="0.35">
      <c r="A1114" s="28"/>
      <c r="B1114" s="28"/>
      <c r="C1114" s="28"/>
      <c r="D1114" s="28"/>
      <c r="E1114" s="28"/>
      <c r="F1114" s="28"/>
      <c r="G1114" s="28"/>
      <c r="H1114" s="28"/>
      <c r="I1114" s="28"/>
      <c r="J1114" s="28"/>
      <c r="K1114" s="28"/>
      <c r="L1114" s="28"/>
      <c r="M1114" s="28"/>
      <c r="N1114" s="28"/>
      <c r="O1114" s="28"/>
      <c r="P1114" s="28"/>
      <c r="Q1114" s="28"/>
      <c r="R1114" s="28"/>
      <c r="S1114" s="28"/>
      <c r="T1114" s="28"/>
    </row>
    <row r="1115" spans="1:20" x14ac:dyDescent="0.35">
      <c r="A1115" s="28"/>
      <c r="B1115" s="28"/>
      <c r="C1115" s="28"/>
      <c r="D1115" s="28"/>
      <c r="E1115" s="28"/>
      <c r="F1115" s="28"/>
      <c r="G1115" s="28"/>
      <c r="H1115" s="28"/>
      <c r="I1115" s="28"/>
      <c r="J1115" s="28"/>
      <c r="K1115" s="28"/>
      <c r="L1115" s="28"/>
      <c r="M1115" s="28"/>
      <c r="N1115" s="28"/>
      <c r="O1115" s="28"/>
      <c r="P1115" s="28"/>
      <c r="Q1115" s="28"/>
      <c r="R1115" s="28"/>
      <c r="S1115" s="28"/>
      <c r="T1115" s="28"/>
    </row>
    <row r="1116" spans="1:20" x14ac:dyDescent="0.35">
      <c r="A1116" s="28"/>
      <c r="B1116" s="28"/>
      <c r="C1116" s="28"/>
      <c r="D1116" s="28"/>
      <c r="E1116" s="28"/>
      <c r="F1116" s="28"/>
      <c r="G1116" s="28"/>
      <c r="H1116" s="28"/>
      <c r="I1116" s="28"/>
      <c r="J1116" s="28"/>
      <c r="K1116" s="28"/>
      <c r="L1116" s="28"/>
      <c r="M1116" s="28"/>
      <c r="N1116" s="28"/>
      <c r="O1116" s="28"/>
      <c r="P1116" s="28"/>
      <c r="Q1116" s="28"/>
      <c r="R1116" s="28"/>
      <c r="S1116" s="28"/>
      <c r="T1116" s="28"/>
    </row>
    <row r="1117" spans="1:20" x14ac:dyDescent="0.35">
      <c r="A1117" s="28"/>
      <c r="B1117" s="28"/>
      <c r="C1117" s="28"/>
      <c r="D1117" s="28"/>
      <c r="E1117" s="28"/>
      <c r="F1117" s="28"/>
      <c r="G1117" s="28"/>
      <c r="H1117" s="28"/>
      <c r="I1117" s="28"/>
      <c r="J1117" s="28"/>
      <c r="K1117" s="28"/>
      <c r="L1117" s="28"/>
      <c r="M1117" s="28"/>
      <c r="N1117" s="28"/>
      <c r="O1117" s="28"/>
      <c r="P1117" s="28"/>
      <c r="Q1117" s="28"/>
      <c r="R1117" s="28"/>
      <c r="S1117" s="28"/>
      <c r="T1117" s="28"/>
    </row>
    <row r="1118" spans="1:20" x14ac:dyDescent="0.35">
      <c r="A1118" s="28"/>
      <c r="B1118" s="28"/>
      <c r="C1118" s="28"/>
      <c r="D1118" s="28"/>
      <c r="E1118" s="28"/>
      <c r="F1118" s="28"/>
      <c r="G1118" s="28"/>
      <c r="H1118" s="28"/>
      <c r="I1118" s="28"/>
      <c r="J1118" s="28"/>
      <c r="K1118" s="28"/>
      <c r="L1118" s="28"/>
      <c r="M1118" s="28"/>
      <c r="N1118" s="28"/>
      <c r="O1118" s="28"/>
      <c r="P1118" s="28"/>
      <c r="Q1118" s="28"/>
      <c r="R1118" s="28"/>
      <c r="S1118" s="28"/>
      <c r="T1118" s="28"/>
    </row>
    <row r="1119" spans="1:20" x14ac:dyDescent="0.35">
      <c r="A1119" s="28"/>
      <c r="B1119" s="28"/>
      <c r="C1119" s="28"/>
      <c r="D1119" s="28"/>
      <c r="E1119" s="28"/>
      <c r="F1119" s="28"/>
      <c r="G1119" s="28"/>
      <c r="H1119" s="28"/>
      <c r="I1119" s="28"/>
      <c r="J1119" s="28"/>
      <c r="K1119" s="28"/>
      <c r="L1119" s="28"/>
      <c r="M1119" s="28"/>
      <c r="N1119" s="28"/>
      <c r="O1119" s="28"/>
      <c r="P1119" s="28"/>
      <c r="Q1119" s="28"/>
      <c r="R1119" s="28"/>
      <c r="S1119" s="28"/>
      <c r="T1119" s="28"/>
    </row>
    <row r="1120" spans="1:20" x14ac:dyDescent="0.35">
      <c r="A1120" s="28"/>
      <c r="B1120" s="28"/>
      <c r="C1120" s="28"/>
      <c r="D1120" s="28"/>
      <c r="E1120" s="28"/>
      <c r="F1120" s="28"/>
      <c r="G1120" s="28"/>
      <c r="H1120" s="28"/>
      <c r="I1120" s="28"/>
      <c r="J1120" s="28"/>
      <c r="K1120" s="28"/>
      <c r="L1120" s="28"/>
      <c r="M1120" s="28"/>
      <c r="N1120" s="28"/>
      <c r="O1120" s="28"/>
      <c r="P1120" s="28"/>
      <c r="Q1120" s="28"/>
      <c r="R1120" s="28"/>
      <c r="S1120" s="28"/>
      <c r="T1120" s="28"/>
    </row>
    <row r="1121" spans="1:20" x14ac:dyDescent="0.35">
      <c r="A1121" s="28"/>
      <c r="B1121" s="28"/>
      <c r="C1121" s="28"/>
      <c r="D1121" s="28"/>
      <c r="E1121" s="28"/>
      <c r="F1121" s="28"/>
      <c r="G1121" s="28"/>
      <c r="H1121" s="28"/>
      <c r="I1121" s="28"/>
      <c r="J1121" s="28"/>
      <c r="K1121" s="28"/>
      <c r="L1121" s="28"/>
      <c r="M1121" s="28"/>
      <c r="N1121" s="28"/>
      <c r="O1121" s="28"/>
      <c r="P1121" s="28"/>
      <c r="Q1121" s="28"/>
      <c r="R1121" s="28"/>
      <c r="S1121" s="28"/>
      <c r="T1121" s="28"/>
    </row>
    <row r="1122" spans="1:20" x14ac:dyDescent="0.35">
      <c r="A1122" s="28"/>
      <c r="B1122" s="28"/>
      <c r="C1122" s="28"/>
      <c r="D1122" s="28"/>
      <c r="E1122" s="28"/>
      <c r="F1122" s="28"/>
      <c r="G1122" s="28"/>
      <c r="H1122" s="28"/>
      <c r="I1122" s="28"/>
      <c r="J1122" s="28"/>
      <c r="K1122" s="28"/>
      <c r="L1122" s="28"/>
      <c r="M1122" s="28"/>
      <c r="N1122" s="28"/>
      <c r="O1122" s="28"/>
      <c r="P1122" s="28"/>
      <c r="Q1122" s="28"/>
      <c r="R1122" s="28"/>
      <c r="S1122" s="28"/>
      <c r="T1122" s="28"/>
    </row>
    <row r="1123" spans="1:20" x14ac:dyDescent="0.35">
      <c r="A1123" s="28"/>
      <c r="B1123" s="28"/>
      <c r="C1123" s="28"/>
      <c r="D1123" s="28"/>
      <c r="E1123" s="28"/>
      <c r="F1123" s="28"/>
      <c r="G1123" s="28"/>
      <c r="H1123" s="28"/>
      <c r="I1123" s="28"/>
      <c r="J1123" s="28"/>
      <c r="K1123" s="28"/>
      <c r="L1123" s="28"/>
      <c r="M1123" s="28"/>
      <c r="N1123" s="28"/>
      <c r="O1123" s="28"/>
      <c r="P1123" s="28"/>
      <c r="Q1123" s="28"/>
      <c r="R1123" s="28"/>
      <c r="S1123" s="28"/>
      <c r="T1123" s="28"/>
    </row>
    <row r="1124" spans="1:20" x14ac:dyDescent="0.35">
      <c r="A1124" s="28"/>
      <c r="B1124" s="28"/>
      <c r="C1124" s="28"/>
      <c r="D1124" s="28"/>
      <c r="E1124" s="28"/>
      <c r="F1124" s="28"/>
      <c r="G1124" s="28"/>
      <c r="H1124" s="28"/>
      <c r="I1124" s="28"/>
      <c r="J1124" s="28"/>
      <c r="K1124" s="28"/>
      <c r="L1124" s="28"/>
      <c r="M1124" s="28"/>
      <c r="N1124" s="28"/>
      <c r="O1124" s="28"/>
      <c r="P1124" s="28"/>
      <c r="Q1124" s="28"/>
      <c r="R1124" s="28"/>
      <c r="S1124" s="28"/>
      <c r="T1124" s="28"/>
    </row>
    <row r="1125" spans="1:20" x14ac:dyDescent="0.35">
      <c r="A1125" s="28"/>
      <c r="B1125" s="28"/>
      <c r="C1125" s="28"/>
      <c r="D1125" s="28"/>
      <c r="E1125" s="28"/>
      <c r="F1125" s="28"/>
      <c r="G1125" s="28"/>
      <c r="H1125" s="28"/>
      <c r="I1125" s="28"/>
      <c r="J1125" s="28"/>
      <c r="K1125" s="28"/>
      <c r="L1125" s="28"/>
      <c r="M1125" s="28"/>
      <c r="N1125" s="28"/>
      <c r="O1125" s="28"/>
      <c r="P1125" s="28"/>
      <c r="Q1125" s="28"/>
      <c r="R1125" s="28"/>
      <c r="S1125" s="28"/>
      <c r="T1125" s="28"/>
    </row>
    <row r="1126" spans="1:20" x14ac:dyDescent="0.35">
      <c r="A1126" s="28"/>
      <c r="B1126" s="28"/>
      <c r="C1126" s="28"/>
      <c r="D1126" s="28"/>
      <c r="E1126" s="28"/>
      <c r="F1126" s="28"/>
      <c r="G1126" s="28"/>
      <c r="H1126" s="28"/>
      <c r="I1126" s="28"/>
      <c r="J1126" s="28"/>
      <c r="K1126" s="28"/>
      <c r="L1126" s="28"/>
      <c r="M1126" s="28"/>
      <c r="N1126" s="28"/>
      <c r="O1126" s="28"/>
      <c r="P1126" s="28"/>
      <c r="Q1126" s="28"/>
      <c r="R1126" s="28"/>
      <c r="S1126" s="28"/>
      <c r="T1126" s="28"/>
    </row>
    <row r="1127" spans="1:20" x14ac:dyDescent="0.35">
      <c r="A1127" s="28"/>
      <c r="B1127" s="28"/>
      <c r="C1127" s="28"/>
      <c r="D1127" s="28"/>
      <c r="E1127" s="28"/>
      <c r="F1127" s="28"/>
      <c r="G1127" s="28"/>
      <c r="H1127" s="28"/>
      <c r="I1127" s="28"/>
      <c r="J1127" s="28"/>
      <c r="K1127" s="28"/>
      <c r="L1127" s="28"/>
      <c r="M1127" s="28"/>
      <c r="N1127" s="28"/>
      <c r="O1127" s="28"/>
      <c r="P1127" s="28"/>
      <c r="Q1127" s="28"/>
      <c r="R1127" s="28"/>
      <c r="S1127" s="28"/>
      <c r="T1127" s="28"/>
    </row>
    <row r="1128" spans="1:20" x14ac:dyDescent="0.35">
      <c r="A1128" s="28"/>
      <c r="B1128" s="28"/>
      <c r="C1128" s="28"/>
      <c r="D1128" s="28"/>
      <c r="E1128" s="28"/>
      <c r="F1128" s="28"/>
      <c r="G1128" s="28"/>
      <c r="H1128" s="28"/>
      <c r="I1128" s="28"/>
      <c r="J1128" s="28"/>
      <c r="K1128" s="28"/>
      <c r="L1128" s="28"/>
      <c r="M1128" s="28"/>
      <c r="N1128" s="28"/>
      <c r="O1128" s="28"/>
      <c r="P1128" s="28"/>
      <c r="Q1128" s="28"/>
      <c r="R1128" s="28"/>
      <c r="S1128" s="28"/>
      <c r="T1128" s="28"/>
    </row>
    <row r="1129" spans="1:20" x14ac:dyDescent="0.35">
      <c r="A1129" s="28"/>
      <c r="B1129" s="28"/>
      <c r="C1129" s="28"/>
      <c r="D1129" s="28"/>
      <c r="E1129" s="28"/>
      <c r="F1129" s="28"/>
      <c r="G1129" s="28"/>
      <c r="H1129" s="28"/>
      <c r="I1129" s="28"/>
      <c r="J1129" s="28"/>
      <c r="K1129" s="28"/>
      <c r="L1129" s="28"/>
      <c r="M1129" s="28"/>
      <c r="N1129" s="28"/>
      <c r="O1129" s="28"/>
      <c r="P1129" s="28"/>
      <c r="Q1129" s="28"/>
      <c r="R1129" s="28"/>
      <c r="S1129" s="28"/>
      <c r="T1129" s="28"/>
    </row>
    <row r="1130" spans="1:20" x14ac:dyDescent="0.35">
      <c r="A1130" s="28"/>
      <c r="B1130" s="28"/>
      <c r="C1130" s="28"/>
      <c r="D1130" s="28"/>
      <c r="E1130" s="28"/>
      <c r="F1130" s="28"/>
      <c r="G1130" s="28"/>
      <c r="H1130" s="28"/>
      <c r="I1130" s="28"/>
      <c r="J1130" s="28"/>
      <c r="K1130" s="28"/>
      <c r="L1130" s="28"/>
      <c r="M1130" s="28"/>
      <c r="N1130" s="28"/>
      <c r="O1130" s="28"/>
      <c r="P1130" s="28"/>
      <c r="Q1130" s="28"/>
      <c r="R1130" s="28"/>
      <c r="S1130" s="28"/>
      <c r="T1130" s="28"/>
    </row>
    <row r="1131" spans="1:20" x14ac:dyDescent="0.35">
      <c r="A1131" s="28"/>
      <c r="B1131" s="28"/>
      <c r="C1131" s="28"/>
      <c r="D1131" s="28"/>
      <c r="E1131" s="28"/>
      <c r="F1131" s="28"/>
      <c r="G1131" s="28"/>
      <c r="H1131" s="28"/>
      <c r="I1131" s="28"/>
      <c r="J1131" s="28"/>
      <c r="K1131" s="28"/>
      <c r="L1131" s="28"/>
      <c r="M1131" s="28"/>
      <c r="N1131" s="28"/>
      <c r="O1131" s="28"/>
      <c r="P1131" s="28"/>
      <c r="Q1131" s="28"/>
      <c r="R1131" s="28"/>
      <c r="S1131" s="28"/>
      <c r="T1131" s="28"/>
    </row>
    <row r="1132" spans="1:20" x14ac:dyDescent="0.35">
      <c r="A1132" s="28"/>
      <c r="B1132" s="28"/>
      <c r="C1132" s="28"/>
      <c r="D1132" s="28"/>
      <c r="E1132" s="28"/>
      <c r="F1132" s="28"/>
      <c r="G1132" s="28"/>
      <c r="H1132" s="28"/>
      <c r="I1132" s="28"/>
      <c r="J1132" s="28"/>
      <c r="K1132" s="28"/>
      <c r="L1132" s="28"/>
      <c r="M1132" s="28"/>
      <c r="N1132" s="28"/>
      <c r="O1132" s="28"/>
      <c r="P1132" s="28"/>
      <c r="Q1132" s="28"/>
      <c r="R1132" s="28"/>
      <c r="S1132" s="28"/>
      <c r="T1132" s="28"/>
    </row>
    <row r="1133" spans="1:20" x14ac:dyDescent="0.35">
      <c r="A1133" s="28"/>
      <c r="B1133" s="28"/>
      <c r="C1133" s="28"/>
      <c r="D1133" s="28"/>
      <c r="E1133" s="28"/>
      <c r="F1133" s="28"/>
      <c r="G1133" s="28"/>
      <c r="H1133" s="28"/>
      <c r="I1133" s="28"/>
      <c r="J1133" s="28"/>
      <c r="K1133" s="28"/>
      <c r="L1133" s="28"/>
      <c r="M1133" s="28"/>
      <c r="N1133" s="28"/>
      <c r="O1133" s="28"/>
      <c r="P1133" s="28"/>
      <c r="Q1133" s="28"/>
      <c r="R1133" s="28"/>
      <c r="S1133" s="28"/>
      <c r="T1133" s="28"/>
    </row>
    <row r="1134" spans="1:20" x14ac:dyDescent="0.35">
      <c r="A1134" s="28"/>
      <c r="B1134" s="28"/>
      <c r="C1134" s="28"/>
      <c r="D1134" s="28"/>
      <c r="E1134" s="28"/>
      <c r="F1134" s="28"/>
      <c r="G1134" s="28"/>
      <c r="H1134" s="28"/>
      <c r="I1134" s="28"/>
      <c r="J1134" s="28"/>
      <c r="K1134" s="28"/>
      <c r="L1134" s="28"/>
      <c r="M1134" s="28"/>
      <c r="N1134" s="28"/>
      <c r="O1134" s="28"/>
      <c r="P1134" s="28"/>
      <c r="Q1134" s="28"/>
      <c r="R1134" s="28"/>
      <c r="S1134" s="28"/>
      <c r="T1134" s="28"/>
    </row>
    <row r="1135" spans="1:20" x14ac:dyDescent="0.35">
      <c r="A1135" s="28"/>
      <c r="B1135" s="28"/>
      <c r="C1135" s="28"/>
      <c r="D1135" s="28"/>
      <c r="E1135" s="28"/>
      <c r="F1135" s="28"/>
      <c r="G1135" s="28"/>
      <c r="H1135" s="28"/>
      <c r="I1135" s="28"/>
      <c r="J1135" s="28"/>
      <c r="K1135" s="28"/>
      <c r="L1135" s="28"/>
      <c r="M1135" s="28"/>
      <c r="N1135" s="28"/>
      <c r="O1135" s="28"/>
      <c r="P1135" s="28"/>
      <c r="Q1135" s="28"/>
      <c r="R1135" s="28"/>
      <c r="S1135" s="28"/>
      <c r="T1135" s="28"/>
    </row>
    <row r="1136" spans="1:20" x14ac:dyDescent="0.35">
      <c r="A1136" s="28"/>
      <c r="B1136" s="28"/>
      <c r="C1136" s="28"/>
      <c r="D1136" s="28"/>
      <c r="E1136" s="28"/>
      <c r="F1136" s="28"/>
      <c r="G1136" s="28"/>
      <c r="H1136" s="28"/>
      <c r="I1136" s="28"/>
      <c r="J1136" s="28"/>
      <c r="K1136" s="28"/>
      <c r="L1136" s="28"/>
      <c r="M1136" s="28"/>
      <c r="N1136" s="28"/>
      <c r="O1136" s="28"/>
      <c r="P1136" s="28"/>
      <c r="Q1136" s="28"/>
      <c r="R1136" s="28"/>
      <c r="S1136" s="28"/>
      <c r="T1136" s="28"/>
    </row>
    <row r="1137" spans="1:20" x14ac:dyDescent="0.35">
      <c r="A1137" s="28"/>
      <c r="B1137" s="28"/>
      <c r="C1137" s="28"/>
      <c r="D1137" s="28"/>
      <c r="E1137" s="28"/>
      <c r="F1137" s="28"/>
      <c r="G1137" s="28"/>
      <c r="H1137" s="28"/>
      <c r="I1137" s="28"/>
      <c r="J1137" s="28"/>
      <c r="K1137" s="28"/>
      <c r="L1137" s="28"/>
      <c r="M1137" s="28"/>
      <c r="N1137" s="28"/>
      <c r="O1137" s="28"/>
      <c r="P1137" s="28"/>
      <c r="Q1137" s="28"/>
      <c r="R1137" s="28"/>
      <c r="S1137" s="28"/>
      <c r="T1137" s="28"/>
    </row>
    <row r="1138" spans="1:20" x14ac:dyDescent="0.35">
      <c r="A1138" s="28"/>
      <c r="B1138" s="28"/>
      <c r="C1138" s="28"/>
      <c r="D1138" s="28"/>
      <c r="E1138" s="28"/>
      <c r="F1138" s="28"/>
      <c r="G1138" s="28"/>
      <c r="H1138" s="28"/>
      <c r="I1138" s="28"/>
      <c r="J1138" s="28"/>
      <c r="K1138" s="28"/>
      <c r="L1138" s="28"/>
      <c r="M1138" s="28"/>
      <c r="N1138" s="28"/>
      <c r="O1138" s="28"/>
      <c r="P1138" s="28"/>
      <c r="Q1138" s="28"/>
      <c r="R1138" s="28"/>
      <c r="S1138" s="28"/>
      <c r="T1138" s="28"/>
    </row>
    <row r="1139" spans="1:20" x14ac:dyDescent="0.35">
      <c r="A1139" s="28"/>
      <c r="B1139" s="28"/>
      <c r="C1139" s="28"/>
      <c r="D1139" s="28"/>
      <c r="E1139" s="28"/>
      <c r="F1139" s="28"/>
      <c r="G1139" s="28"/>
      <c r="H1139" s="28"/>
      <c r="I1139" s="28"/>
      <c r="J1139" s="28"/>
      <c r="K1139" s="28"/>
      <c r="L1139" s="28"/>
      <c r="M1139" s="28"/>
      <c r="N1139" s="28"/>
      <c r="O1139" s="28"/>
      <c r="P1139" s="28"/>
      <c r="Q1139" s="28"/>
      <c r="R1139" s="28"/>
      <c r="S1139" s="28"/>
      <c r="T1139" s="28"/>
    </row>
    <row r="1140" spans="1:20" x14ac:dyDescent="0.35">
      <c r="A1140" s="28"/>
      <c r="B1140" s="28"/>
      <c r="C1140" s="28"/>
      <c r="D1140" s="28"/>
      <c r="E1140" s="28"/>
      <c r="F1140" s="28"/>
      <c r="G1140" s="28"/>
      <c r="H1140" s="28"/>
      <c r="I1140" s="28"/>
      <c r="J1140" s="28"/>
      <c r="K1140" s="28"/>
      <c r="L1140" s="28"/>
      <c r="M1140" s="28"/>
      <c r="N1140" s="28"/>
      <c r="O1140" s="28"/>
      <c r="P1140" s="28"/>
      <c r="Q1140" s="28"/>
      <c r="R1140" s="28"/>
      <c r="S1140" s="28"/>
      <c r="T1140" s="28"/>
    </row>
    <row r="1141" spans="1:20" x14ac:dyDescent="0.35">
      <c r="A1141" s="28"/>
      <c r="B1141" s="28"/>
      <c r="C1141" s="28"/>
      <c r="D1141" s="28"/>
      <c r="E1141" s="28"/>
      <c r="F1141" s="28"/>
      <c r="G1141" s="28"/>
      <c r="H1141" s="28"/>
      <c r="I1141" s="28"/>
      <c r="J1141" s="28"/>
      <c r="K1141" s="28"/>
      <c r="L1141" s="28"/>
      <c r="M1141" s="28"/>
      <c r="N1141" s="28"/>
      <c r="O1141" s="28"/>
      <c r="P1141" s="28"/>
      <c r="Q1141" s="28"/>
      <c r="R1141" s="28"/>
      <c r="S1141" s="28"/>
      <c r="T1141" s="28"/>
    </row>
    <row r="1142" spans="1:20" x14ac:dyDescent="0.35">
      <c r="A1142" s="28"/>
      <c r="B1142" s="28"/>
      <c r="C1142" s="28"/>
      <c r="D1142" s="28"/>
      <c r="E1142" s="28"/>
      <c r="F1142" s="28"/>
      <c r="G1142" s="28"/>
      <c r="H1142" s="28"/>
      <c r="I1142" s="28"/>
      <c r="J1142" s="28"/>
      <c r="K1142" s="28"/>
      <c r="L1142" s="28"/>
      <c r="M1142" s="28"/>
      <c r="N1142" s="28"/>
      <c r="O1142" s="28"/>
      <c r="P1142" s="28"/>
      <c r="Q1142" s="28"/>
      <c r="R1142" s="28"/>
      <c r="S1142" s="28"/>
      <c r="T1142" s="28"/>
    </row>
    <row r="1143" spans="1:20" x14ac:dyDescent="0.35">
      <c r="A1143" s="28"/>
      <c r="B1143" s="28"/>
      <c r="C1143" s="28"/>
      <c r="D1143" s="28"/>
      <c r="E1143" s="28"/>
      <c r="F1143" s="28"/>
      <c r="G1143" s="28"/>
      <c r="H1143" s="28"/>
      <c r="I1143" s="28"/>
      <c r="J1143" s="28"/>
      <c r="K1143" s="28"/>
      <c r="L1143" s="28"/>
      <c r="M1143" s="28"/>
      <c r="N1143" s="28"/>
      <c r="O1143" s="28"/>
      <c r="P1143" s="28"/>
      <c r="Q1143" s="28"/>
      <c r="R1143" s="28"/>
      <c r="S1143" s="28"/>
      <c r="T1143" s="28"/>
    </row>
    <row r="1144" spans="1:20" x14ac:dyDescent="0.35">
      <c r="A1144" s="28"/>
      <c r="B1144" s="28"/>
      <c r="C1144" s="28"/>
      <c r="D1144" s="28"/>
      <c r="E1144" s="28"/>
      <c r="F1144" s="28"/>
      <c r="G1144" s="28"/>
      <c r="H1144" s="28"/>
      <c r="I1144" s="28"/>
      <c r="J1144" s="28"/>
      <c r="K1144" s="28"/>
      <c r="L1144" s="28"/>
      <c r="M1144" s="28"/>
      <c r="N1144" s="28"/>
      <c r="O1144" s="28"/>
      <c r="P1144" s="28"/>
      <c r="Q1144" s="28"/>
      <c r="R1144" s="28"/>
      <c r="S1144" s="28"/>
      <c r="T1144" s="28"/>
    </row>
    <row r="1145" spans="1:20" x14ac:dyDescent="0.35">
      <c r="A1145" s="28"/>
      <c r="B1145" s="28"/>
      <c r="C1145" s="28"/>
      <c r="D1145" s="28"/>
      <c r="E1145" s="28"/>
      <c r="F1145" s="28"/>
      <c r="G1145" s="28"/>
      <c r="H1145" s="28"/>
      <c r="I1145" s="28"/>
      <c r="J1145" s="28"/>
      <c r="K1145" s="28"/>
      <c r="L1145" s="28"/>
      <c r="M1145" s="28"/>
      <c r="N1145" s="28"/>
      <c r="O1145" s="28"/>
      <c r="P1145" s="28"/>
      <c r="Q1145" s="28"/>
      <c r="R1145" s="28"/>
      <c r="S1145" s="28"/>
      <c r="T1145" s="28"/>
    </row>
    <row r="1146" spans="1:20" x14ac:dyDescent="0.35">
      <c r="A1146" s="28"/>
      <c r="B1146" s="28"/>
      <c r="C1146" s="28"/>
      <c r="D1146" s="28"/>
      <c r="E1146" s="28"/>
      <c r="F1146" s="28"/>
      <c r="G1146" s="28"/>
      <c r="H1146" s="28"/>
      <c r="I1146" s="28"/>
      <c r="J1146" s="28"/>
      <c r="K1146" s="28"/>
      <c r="L1146" s="28"/>
      <c r="M1146" s="28"/>
      <c r="N1146" s="28"/>
      <c r="O1146" s="28"/>
      <c r="P1146" s="28"/>
      <c r="Q1146" s="28"/>
      <c r="R1146" s="28"/>
      <c r="S1146" s="28"/>
      <c r="T1146" s="28"/>
    </row>
    <row r="1147" spans="1:20" x14ac:dyDescent="0.35">
      <c r="A1147" s="28"/>
      <c r="B1147" s="28"/>
      <c r="C1147" s="28"/>
      <c r="D1147" s="28"/>
      <c r="E1147" s="28"/>
      <c r="F1147" s="28"/>
      <c r="G1147" s="28"/>
      <c r="H1147" s="28"/>
      <c r="I1147" s="28"/>
      <c r="J1147" s="28"/>
      <c r="K1147" s="28"/>
      <c r="L1147" s="28"/>
      <c r="M1147" s="28"/>
      <c r="N1147" s="28"/>
      <c r="O1147" s="28"/>
      <c r="P1147" s="28"/>
      <c r="Q1147" s="28"/>
      <c r="R1147" s="28"/>
      <c r="S1147" s="28"/>
      <c r="T1147" s="28"/>
    </row>
    <row r="1148" spans="1:20" x14ac:dyDescent="0.35">
      <c r="A1148" s="28"/>
      <c r="B1148" s="28"/>
      <c r="C1148" s="28"/>
      <c r="D1148" s="28"/>
      <c r="E1148" s="28"/>
      <c r="F1148" s="28"/>
      <c r="G1148" s="28"/>
      <c r="H1148" s="28"/>
      <c r="I1148" s="28"/>
      <c r="J1148" s="28"/>
      <c r="K1148" s="28"/>
      <c r="L1148" s="28"/>
      <c r="M1148" s="28"/>
      <c r="N1148" s="28"/>
      <c r="O1148" s="28"/>
      <c r="P1148" s="28"/>
      <c r="Q1148" s="28"/>
      <c r="R1148" s="28"/>
      <c r="S1148" s="28"/>
      <c r="T1148" s="28"/>
    </row>
    <row r="1149" spans="1:20" x14ac:dyDescent="0.35">
      <c r="A1149" s="28"/>
      <c r="B1149" s="28"/>
      <c r="C1149" s="28"/>
      <c r="D1149" s="28"/>
      <c r="E1149" s="28"/>
      <c r="F1149" s="28"/>
      <c r="G1149" s="28"/>
      <c r="H1149" s="28"/>
      <c r="I1149" s="28"/>
      <c r="J1149" s="28"/>
      <c r="K1149" s="28"/>
      <c r="L1149" s="28"/>
      <c r="M1149" s="28"/>
      <c r="N1149" s="28"/>
      <c r="O1149" s="28"/>
      <c r="P1149" s="28"/>
      <c r="Q1149" s="28"/>
      <c r="R1149" s="28"/>
      <c r="S1149" s="28"/>
      <c r="T1149" s="28"/>
    </row>
    <row r="1150" spans="1:20" x14ac:dyDescent="0.35">
      <c r="A1150" s="28"/>
      <c r="B1150" s="28"/>
      <c r="C1150" s="28"/>
      <c r="D1150" s="28"/>
      <c r="E1150" s="28"/>
      <c r="F1150" s="28"/>
      <c r="G1150" s="28"/>
      <c r="H1150" s="28"/>
      <c r="I1150" s="28"/>
      <c r="J1150" s="28"/>
      <c r="K1150" s="28"/>
      <c r="L1150" s="28"/>
      <c r="M1150" s="28"/>
      <c r="N1150" s="28"/>
      <c r="O1150" s="28"/>
      <c r="P1150" s="28"/>
      <c r="Q1150" s="28"/>
      <c r="R1150" s="28"/>
      <c r="S1150" s="28"/>
      <c r="T1150" s="28"/>
    </row>
    <row r="1151" spans="1:20" x14ac:dyDescent="0.35">
      <c r="A1151" s="28"/>
      <c r="B1151" s="28"/>
      <c r="C1151" s="28"/>
      <c r="D1151" s="28"/>
      <c r="E1151" s="28"/>
      <c r="F1151" s="28"/>
      <c r="G1151" s="28"/>
      <c r="H1151" s="28"/>
      <c r="I1151" s="28"/>
      <c r="J1151" s="28"/>
      <c r="K1151" s="28"/>
      <c r="L1151" s="28"/>
      <c r="M1151" s="28"/>
      <c r="N1151" s="28"/>
      <c r="O1151" s="28"/>
      <c r="P1151" s="28"/>
      <c r="Q1151" s="28"/>
      <c r="R1151" s="28"/>
      <c r="S1151" s="28"/>
      <c r="T1151" s="28"/>
    </row>
    <row r="1152" spans="1:20" x14ac:dyDescent="0.35">
      <c r="A1152" s="28"/>
      <c r="B1152" s="28"/>
      <c r="C1152" s="28"/>
      <c r="D1152" s="28"/>
      <c r="E1152" s="28"/>
      <c r="F1152" s="28"/>
      <c r="G1152" s="28"/>
      <c r="H1152" s="28"/>
      <c r="I1152" s="28"/>
      <c r="J1152" s="28"/>
      <c r="K1152" s="28"/>
      <c r="L1152" s="28"/>
      <c r="M1152" s="28"/>
      <c r="N1152" s="28"/>
      <c r="O1152" s="28"/>
      <c r="P1152" s="28"/>
      <c r="Q1152" s="28"/>
      <c r="R1152" s="28"/>
      <c r="S1152" s="28"/>
      <c r="T1152" s="28"/>
    </row>
    <row r="1153" spans="1:20" x14ac:dyDescent="0.35">
      <c r="A1153" s="28"/>
      <c r="B1153" s="28"/>
      <c r="C1153" s="28"/>
      <c r="D1153" s="28"/>
      <c r="E1153" s="28"/>
      <c r="F1153" s="28"/>
      <c r="G1153" s="28"/>
      <c r="H1153" s="28"/>
      <c r="I1153" s="28"/>
      <c r="J1153" s="28"/>
      <c r="K1153" s="28"/>
      <c r="L1153" s="28"/>
      <c r="M1153" s="28"/>
      <c r="N1153" s="28"/>
      <c r="O1153" s="28"/>
      <c r="P1153" s="28"/>
      <c r="Q1153" s="28"/>
      <c r="R1153" s="28"/>
      <c r="S1153" s="28"/>
      <c r="T1153" s="28"/>
    </row>
    <row r="1154" spans="1:20" x14ac:dyDescent="0.35">
      <c r="A1154" s="28"/>
      <c r="B1154" s="28"/>
      <c r="C1154" s="28"/>
      <c r="D1154" s="28"/>
      <c r="E1154" s="28"/>
      <c r="F1154" s="28"/>
      <c r="G1154" s="28"/>
      <c r="H1154" s="28"/>
      <c r="I1154" s="28"/>
      <c r="J1154" s="28"/>
      <c r="K1154" s="28"/>
      <c r="L1154" s="28"/>
      <c r="M1154" s="28"/>
      <c r="N1154" s="28"/>
      <c r="O1154" s="28"/>
      <c r="P1154" s="28"/>
      <c r="Q1154" s="28"/>
      <c r="R1154" s="28"/>
      <c r="S1154" s="28"/>
      <c r="T1154" s="28"/>
    </row>
    <row r="1155" spans="1:20" x14ac:dyDescent="0.35">
      <c r="A1155" s="28"/>
      <c r="B1155" s="28"/>
      <c r="C1155" s="28"/>
      <c r="D1155" s="28"/>
      <c r="E1155" s="28"/>
      <c r="F1155" s="28"/>
      <c r="G1155" s="28"/>
      <c r="H1155" s="28"/>
      <c r="I1155" s="28"/>
      <c r="J1155" s="28"/>
      <c r="K1155" s="28"/>
      <c r="L1155" s="28"/>
      <c r="M1155" s="28"/>
      <c r="N1155" s="28"/>
      <c r="O1155" s="28"/>
      <c r="P1155" s="28"/>
      <c r="Q1155" s="28"/>
      <c r="R1155" s="28"/>
      <c r="S1155" s="28"/>
      <c r="T1155" s="28"/>
    </row>
    <row r="1156" spans="1:20" x14ac:dyDescent="0.35">
      <c r="A1156" s="28"/>
      <c r="B1156" s="28"/>
      <c r="C1156" s="28"/>
      <c r="D1156" s="28"/>
      <c r="E1156" s="28"/>
      <c r="F1156" s="28"/>
      <c r="G1156" s="28"/>
      <c r="H1156" s="28"/>
      <c r="I1156" s="28"/>
      <c r="J1156" s="28"/>
      <c r="K1156" s="28"/>
      <c r="L1156" s="28"/>
      <c r="M1156" s="28"/>
      <c r="N1156" s="28"/>
      <c r="O1156" s="28"/>
      <c r="P1156" s="28"/>
      <c r="Q1156" s="28"/>
      <c r="R1156" s="28"/>
      <c r="S1156" s="28"/>
      <c r="T1156" s="28"/>
    </row>
    <row r="1157" spans="1:20" x14ac:dyDescent="0.35">
      <c r="A1157" s="28"/>
      <c r="B1157" s="28"/>
      <c r="C1157" s="28"/>
      <c r="D1157" s="28"/>
      <c r="E1157" s="28"/>
      <c r="F1157" s="28"/>
      <c r="G1157" s="28"/>
      <c r="H1157" s="28"/>
      <c r="I1157" s="28"/>
      <c r="J1157" s="28"/>
      <c r="K1157" s="28"/>
      <c r="L1157" s="28"/>
      <c r="M1157" s="28"/>
      <c r="N1157" s="28"/>
      <c r="O1157" s="28"/>
      <c r="P1157" s="28"/>
      <c r="Q1157" s="28"/>
      <c r="R1157" s="28"/>
      <c r="S1157" s="28"/>
      <c r="T1157" s="28"/>
    </row>
    <row r="1158" spans="1:20" x14ac:dyDescent="0.35">
      <c r="A1158" s="28"/>
      <c r="B1158" s="28"/>
      <c r="C1158" s="28"/>
      <c r="D1158" s="28"/>
      <c r="E1158" s="28"/>
      <c r="F1158" s="28"/>
      <c r="G1158" s="28"/>
      <c r="H1158" s="28"/>
      <c r="I1158" s="28"/>
      <c r="J1158" s="28"/>
      <c r="K1158" s="28"/>
      <c r="L1158" s="28"/>
      <c r="M1158" s="28"/>
      <c r="N1158" s="28"/>
      <c r="O1158" s="28"/>
      <c r="P1158" s="28"/>
      <c r="Q1158" s="28"/>
      <c r="R1158" s="28"/>
      <c r="S1158" s="28"/>
      <c r="T1158" s="28"/>
    </row>
    <row r="1159" spans="1:20" x14ac:dyDescent="0.35">
      <c r="A1159" s="28"/>
      <c r="B1159" s="28"/>
      <c r="C1159" s="28"/>
      <c r="D1159" s="28"/>
      <c r="E1159" s="28"/>
      <c r="F1159" s="28"/>
      <c r="G1159" s="28"/>
      <c r="H1159" s="28"/>
      <c r="I1159" s="28"/>
      <c r="J1159" s="28"/>
      <c r="K1159" s="28"/>
      <c r="L1159" s="28"/>
      <c r="M1159" s="28"/>
      <c r="N1159" s="28"/>
      <c r="O1159" s="28"/>
      <c r="P1159" s="28"/>
      <c r="Q1159" s="28"/>
      <c r="R1159" s="28"/>
      <c r="S1159" s="28"/>
      <c r="T1159" s="28"/>
    </row>
    <row r="1160" spans="1:20" x14ac:dyDescent="0.35">
      <c r="A1160" s="28"/>
      <c r="B1160" s="28"/>
      <c r="C1160" s="28"/>
      <c r="D1160" s="28"/>
      <c r="E1160" s="28"/>
      <c r="F1160" s="28"/>
      <c r="G1160" s="28"/>
      <c r="H1160" s="28"/>
      <c r="I1160" s="28"/>
      <c r="J1160" s="28"/>
      <c r="K1160" s="28"/>
      <c r="L1160" s="28"/>
      <c r="M1160" s="28"/>
      <c r="N1160" s="28"/>
      <c r="O1160" s="28"/>
      <c r="P1160" s="28"/>
      <c r="Q1160" s="28"/>
      <c r="R1160" s="28"/>
      <c r="S1160" s="28"/>
      <c r="T1160" s="28"/>
    </row>
    <row r="1161" spans="1:20" x14ac:dyDescent="0.35">
      <c r="A1161" s="28"/>
      <c r="B1161" s="28"/>
      <c r="C1161" s="28"/>
      <c r="D1161" s="28"/>
      <c r="E1161" s="28"/>
      <c r="F1161" s="28"/>
      <c r="G1161" s="28"/>
      <c r="H1161" s="28"/>
      <c r="I1161" s="28"/>
      <c r="J1161" s="28"/>
      <c r="K1161" s="28"/>
      <c r="L1161" s="28"/>
      <c r="M1161" s="28"/>
      <c r="N1161" s="28"/>
      <c r="O1161" s="28"/>
      <c r="P1161" s="28"/>
      <c r="Q1161" s="28"/>
      <c r="R1161" s="28"/>
      <c r="S1161" s="28"/>
      <c r="T1161" s="28"/>
    </row>
    <row r="1162" spans="1:20" x14ac:dyDescent="0.35">
      <c r="A1162" s="28"/>
      <c r="B1162" s="28"/>
      <c r="C1162" s="28"/>
      <c r="D1162" s="28"/>
      <c r="E1162" s="28"/>
      <c r="F1162" s="28"/>
      <c r="G1162" s="28"/>
      <c r="H1162" s="28"/>
      <c r="I1162" s="28"/>
      <c r="J1162" s="28"/>
      <c r="K1162" s="28"/>
      <c r="L1162" s="28"/>
      <c r="M1162" s="28"/>
      <c r="N1162" s="28"/>
      <c r="O1162" s="28"/>
      <c r="P1162" s="28"/>
      <c r="Q1162" s="28"/>
      <c r="R1162" s="28"/>
      <c r="S1162" s="28"/>
      <c r="T1162" s="28"/>
    </row>
    <row r="1163" spans="1:20" x14ac:dyDescent="0.35">
      <c r="A1163" s="28"/>
      <c r="B1163" s="28"/>
      <c r="C1163" s="28"/>
      <c r="D1163" s="28"/>
      <c r="E1163" s="28"/>
      <c r="F1163" s="28"/>
      <c r="G1163" s="28"/>
      <c r="H1163" s="28"/>
      <c r="I1163" s="28"/>
      <c r="J1163" s="28"/>
      <c r="K1163" s="28"/>
      <c r="L1163" s="28"/>
      <c r="M1163" s="28"/>
      <c r="N1163" s="28"/>
      <c r="O1163" s="28"/>
      <c r="P1163" s="28"/>
      <c r="Q1163" s="28"/>
      <c r="R1163" s="28"/>
      <c r="S1163" s="28"/>
      <c r="T1163" s="28"/>
    </row>
    <row r="1164" spans="1:20" x14ac:dyDescent="0.35">
      <c r="A1164" s="28"/>
      <c r="B1164" s="28"/>
      <c r="C1164" s="28"/>
      <c r="D1164" s="28"/>
      <c r="E1164" s="28"/>
      <c r="F1164" s="28"/>
      <c r="G1164" s="28"/>
      <c r="H1164" s="28"/>
      <c r="I1164" s="28"/>
      <c r="J1164" s="28"/>
      <c r="K1164" s="28"/>
      <c r="L1164" s="28"/>
      <c r="M1164" s="28"/>
      <c r="N1164" s="28"/>
      <c r="O1164" s="28"/>
      <c r="P1164" s="28"/>
      <c r="Q1164" s="28"/>
      <c r="R1164" s="28"/>
      <c r="S1164" s="28"/>
      <c r="T1164" s="28"/>
    </row>
    <row r="1165" spans="1:20" x14ac:dyDescent="0.35">
      <c r="A1165" s="28"/>
      <c r="B1165" s="28"/>
      <c r="C1165" s="28"/>
      <c r="D1165" s="28"/>
      <c r="E1165" s="28"/>
      <c r="F1165" s="28"/>
      <c r="G1165" s="28"/>
      <c r="H1165" s="28"/>
      <c r="I1165" s="28"/>
      <c r="J1165" s="28"/>
      <c r="K1165" s="28"/>
      <c r="L1165" s="28"/>
      <c r="M1165" s="28"/>
      <c r="N1165" s="28"/>
      <c r="O1165" s="28"/>
      <c r="P1165" s="28"/>
      <c r="Q1165" s="28"/>
      <c r="R1165" s="28"/>
      <c r="S1165" s="28"/>
      <c r="T1165" s="28"/>
    </row>
    <row r="1166" spans="1:20" x14ac:dyDescent="0.35">
      <c r="A1166" s="28"/>
      <c r="B1166" s="28"/>
      <c r="C1166" s="28"/>
      <c r="D1166" s="28"/>
      <c r="E1166" s="28"/>
      <c r="F1166" s="28"/>
      <c r="G1166" s="28"/>
      <c r="H1166" s="28"/>
      <c r="I1166" s="28"/>
      <c r="J1166" s="28"/>
      <c r="K1166" s="28"/>
      <c r="L1166" s="28"/>
      <c r="M1166" s="28"/>
      <c r="N1166" s="28"/>
      <c r="O1166" s="28"/>
      <c r="P1166" s="28"/>
      <c r="Q1166" s="28"/>
      <c r="R1166" s="28"/>
      <c r="S1166" s="28"/>
      <c r="T1166" s="28"/>
    </row>
    <row r="1167" spans="1:20" x14ac:dyDescent="0.35">
      <c r="A1167" s="28"/>
      <c r="B1167" s="28"/>
      <c r="C1167" s="28"/>
      <c r="D1167" s="28"/>
      <c r="E1167" s="28"/>
      <c r="F1167" s="28"/>
      <c r="G1167" s="28"/>
      <c r="H1167" s="28"/>
      <c r="I1167" s="28"/>
      <c r="J1167" s="28"/>
      <c r="K1167" s="28"/>
      <c r="L1167" s="28"/>
      <c r="M1167" s="28"/>
      <c r="N1167" s="28"/>
      <c r="O1167" s="28"/>
      <c r="P1167" s="28"/>
      <c r="Q1167" s="28"/>
      <c r="R1167" s="28"/>
      <c r="S1167" s="28"/>
      <c r="T1167" s="28"/>
    </row>
    <row r="1168" spans="1:20" x14ac:dyDescent="0.35">
      <c r="A1168" s="28"/>
      <c r="B1168" s="28"/>
      <c r="C1168" s="28"/>
      <c r="D1168" s="28"/>
      <c r="E1168" s="28"/>
      <c r="F1168" s="28"/>
      <c r="G1168" s="28"/>
      <c r="H1168" s="28"/>
      <c r="I1168" s="28"/>
      <c r="J1168" s="28"/>
      <c r="K1168" s="28"/>
      <c r="L1168" s="28"/>
      <c r="M1168" s="28"/>
      <c r="N1168" s="28"/>
      <c r="O1168" s="28"/>
      <c r="P1168" s="28"/>
      <c r="Q1168" s="28"/>
      <c r="R1168" s="28"/>
      <c r="S1168" s="28"/>
      <c r="T1168" s="28"/>
    </row>
    <row r="1169" spans="1:20" x14ac:dyDescent="0.35">
      <c r="A1169" s="28"/>
      <c r="B1169" s="28"/>
      <c r="C1169" s="28"/>
      <c r="D1169" s="28"/>
      <c r="E1169" s="28"/>
      <c r="F1169" s="28"/>
      <c r="G1169" s="28"/>
      <c r="H1169" s="28"/>
      <c r="I1169" s="28"/>
      <c r="J1169" s="28"/>
      <c r="K1169" s="28"/>
      <c r="L1169" s="28"/>
      <c r="M1169" s="28"/>
      <c r="N1169" s="28"/>
      <c r="O1169" s="28"/>
      <c r="P1169" s="28"/>
      <c r="Q1169" s="28"/>
      <c r="R1169" s="28"/>
      <c r="S1169" s="28"/>
      <c r="T1169" s="28"/>
    </row>
    <row r="1170" spans="1:20" x14ac:dyDescent="0.35">
      <c r="A1170" s="28"/>
      <c r="B1170" s="28"/>
      <c r="C1170" s="28"/>
      <c r="D1170" s="28"/>
      <c r="E1170" s="28"/>
      <c r="F1170" s="28"/>
      <c r="G1170" s="28"/>
      <c r="H1170" s="28"/>
      <c r="I1170" s="28"/>
      <c r="J1170" s="28"/>
      <c r="K1170" s="28"/>
      <c r="L1170" s="28"/>
      <c r="M1170" s="28"/>
      <c r="N1170" s="28"/>
      <c r="O1170" s="28"/>
      <c r="P1170" s="28"/>
      <c r="Q1170" s="28"/>
      <c r="R1170" s="28"/>
      <c r="S1170" s="28"/>
      <c r="T1170" s="28"/>
    </row>
    <row r="1171" spans="1:20" x14ac:dyDescent="0.35">
      <c r="A1171" s="28"/>
      <c r="B1171" s="28"/>
      <c r="C1171" s="28"/>
      <c r="D1171" s="28"/>
      <c r="E1171" s="28"/>
      <c r="F1171" s="28"/>
      <c r="G1171" s="28"/>
      <c r="H1171" s="28"/>
      <c r="I1171" s="28"/>
      <c r="J1171" s="28"/>
      <c r="K1171" s="28"/>
      <c r="L1171" s="28"/>
      <c r="M1171" s="28"/>
      <c r="N1171" s="28"/>
      <c r="O1171" s="28"/>
      <c r="P1171" s="28"/>
      <c r="Q1171" s="28"/>
      <c r="R1171" s="28"/>
      <c r="S1171" s="28"/>
      <c r="T1171" s="28"/>
    </row>
    <row r="1172" spans="1:20" x14ac:dyDescent="0.35">
      <c r="A1172" s="28"/>
      <c r="B1172" s="28"/>
      <c r="C1172" s="28"/>
      <c r="D1172" s="28"/>
      <c r="E1172" s="28"/>
      <c r="F1172" s="28"/>
      <c r="G1172" s="28"/>
      <c r="H1172" s="28"/>
      <c r="I1172" s="28"/>
      <c r="J1172" s="28"/>
      <c r="K1172" s="28"/>
      <c r="L1172" s="28"/>
      <c r="M1172" s="28"/>
      <c r="N1172" s="28"/>
      <c r="O1172" s="28"/>
      <c r="P1172" s="28"/>
      <c r="Q1172" s="28"/>
      <c r="R1172" s="28"/>
      <c r="S1172" s="28"/>
      <c r="T1172" s="28"/>
    </row>
    <row r="1173" spans="1:20" x14ac:dyDescent="0.35">
      <c r="A1173" s="28"/>
      <c r="B1173" s="28"/>
      <c r="C1173" s="28"/>
      <c r="D1173" s="28"/>
      <c r="E1173" s="28"/>
      <c r="F1173" s="28"/>
      <c r="G1173" s="28"/>
      <c r="H1173" s="28"/>
      <c r="I1173" s="28"/>
      <c r="J1173" s="28"/>
      <c r="K1173" s="28"/>
      <c r="L1173" s="28"/>
      <c r="M1173" s="28"/>
      <c r="N1173" s="28"/>
      <c r="O1173" s="28"/>
      <c r="P1173" s="28"/>
      <c r="Q1173" s="28"/>
      <c r="R1173" s="28"/>
      <c r="S1173" s="28"/>
      <c r="T1173" s="28"/>
    </row>
    <row r="1174" spans="1:20" x14ac:dyDescent="0.35">
      <c r="A1174" s="28"/>
      <c r="B1174" s="28"/>
      <c r="C1174" s="28"/>
      <c r="D1174" s="28"/>
      <c r="E1174" s="28"/>
      <c r="F1174" s="28"/>
      <c r="G1174" s="28"/>
      <c r="H1174" s="28"/>
      <c r="I1174" s="28"/>
      <c r="J1174" s="28"/>
      <c r="K1174" s="28"/>
      <c r="L1174" s="28"/>
      <c r="M1174" s="28"/>
      <c r="N1174" s="28"/>
      <c r="O1174" s="28"/>
      <c r="P1174" s="28"/>
      <c r="Q1174" s="28"/>
      <c r="R1174" s="28"/>
      <c r="S1174" s="28"/>
      <c r="T1174" s="28"/>
    </row>
    <row r="1175" spans="1:20" x14ac:dyDescent="0.35">
      <c r="A1175" s="28"/>
      <c r="B1175" s="28"/>
      <c r="C1175" s="28"/>
      <c r="D1175" s="28"/>
      <c r="E1175" s="28"/>
      <c r="F1175" s="28"/>
      <c r="G1175" s="28"/>
      <c r="H1175" s="28"/>
      <c r="I1175" s="28"/>
      <c r="J1175" s="28"/>
      <c r="K1175" s="28"/>
      <c r="L1175" s="28"/>
      <c r="M1175" s="28"/>
      <c r="N1175" s="28"/>
      <c r="O1175" s="28"/>
      <c r="P1175" s="28"/>
      <c r="Q1175" s="28"/>
      <c r="R1175" s="28"/>
      <c r="S1175" s="28"/>
      <c r="T1175" s="28"/>
    </row>
    <row r="1176" spans="1:20" x14ac:dyDescent="0.35">
      <c r="A1176" s="28"/>
      <c r="B1176" s="28"/>
      <c r="C1176" s="28"/>
      <c r="D1176" s="28"/>
      <c r="E1176" s="28"/>
      <c r="F1176" s="28"/>
      <c r="G1176" s="28"/>
      <c r="H1176" s="28"/>
      <c r="I1176" s="28"/>
      <c r="J1176" s="28"/>
      <c r="K1176" s="28"/>
      <c r="L1176" s="28"/>
      <c r="M1176" s="28"/>
      <c r="N1176" s="28"/>
      <c r="O1176" s="28"/>
      <c r="P1176" s="28"/>
      <c r="Q1176" s="28"/>
      <c r="R1176" s="28"/>
      <c r="S1176" s="28"/>
      <c r="T1176" s="28"/>
    </row>
    <row r="1177" spans="1:20" x14ac:dyDescent="0.35">
      <c r="A1177" s="28"/>
      <c r="B1177" s="28"/>
      <c r="C1177" s="28"/>
      <c r="D1177" s="28"/>
      <c r="E1177" s="28"/>
      <c r="F1177" s="28"/>
      <c r="G1177" s="28"/>
      <c r="H1177" s="28"/>
      <c r="I1177" s="28"/>
      <c r="J1177" s="28"/>
      <c r="K1177" s="28"/>
      <c r="L1177" s="28"/>
      <c r="M1177" s="28"/>
      <c r="N1177" s="28"/>
      <c r="O1177" s="28"/>
      <c r="P1177" s="28"/>
      <c r="Q1177" s="28"/>
      <c r="R1177" s="28"/>
      <c r="S1177" s="28"/>
      <c r="T1177" s="28"/>
    </row>
    <row r="1178" spans="1:20" x14ac:dyDescent="0.35">
      <c r="A1178" s="28"/>
      <c r="B1178" s="28"/>
      <c r="C1178" s="28"/>
      <c r="D1178" s="28"/>
      <c r="E1178" s="28"/>
      <c r="F1178" s="28"/>
      <c r="G1178" s="28"/>
      <c r="H1178" s="28"/>
      <c r="I1178" s="28"/>
      <c r="J1178" s="28"/>
      <c r="K1178" s="28"/>
      <c r="L1178" s="28"/>
      <c r="M1178" s="28"/>
      <c r="N1178" s="28"/>
      <c r="O1178" s="28"/>
      <c r="P1178" s="28"/>
      <c r="Q1178" s="28"/>
      <c r="R1178" s="28"/>
      <c r="S1178" s="28"/>
      <c r="T1178" s="28"/>
    </row>
    <row r="1179" spans="1:20" x14ac:dyDescent="0.35">
      <c r="A1179" s="28"/>
      <c r="B1179" s="28"/>
      <c r="C1179" s="28"/>
      <c r="D1179" s="28"/>
      <c r="E1179" s="28"/>
      <c r="F1179" s="28"/>
      <c r="G1179" s="28"/>
      <c r="H1179" s="28"/>
      <c r="I1179" s="28"/>
      <c r="J1179" s="28"/>
      <c r="K1179" s="28"/>
      <c r="L1179" s="28"/>
      <c r="M1179" s="28"/>
      <c r="N1179" s="28"/>
      <c r="O1179" s="28"/>
      <c r="P1179" s="28"/>
      <c r="Q1179" s="28"/>
      <c r="R1179" s="28"/>
      <c r="S1179" s="28"/>
      <c r="T1179" s="28"/>
    </row>
    <row r="1180" spans="1:20" x14ac:dyDescent="0.35">
      <c r="A1180" s="28"/>
      <c r="B1180" s="28"/>
      <c r="C1180" s="28"/>
      <c r="D1180" s="28"/>
      <c r="E1180" s="28"/>
      <c r="F1180" s="28"/>
      <c r="G1180" s="28"/>
      <c r="H1180" s="28"/>
      <c r="I1180" s="28"/>
      <c r="J1180" s="28"/>
      <c r="K1180" s="28"/>
      <c r="L1180" s="28"/>
      <c r="M1180" s="28"/>
      <c r="N1180" s="28"/>
      <c r="O1180" s="28"/>
      <c r="P1180" s="28"/>
      <c r="Q1180" s="28"/>
      <c r="R1180" s="28"/>
      <c r="S1180" s="28"/>
      <c r="T1180" s="28"/>
    </row>
    <row r="1181" spans="1:20" x14ac:dyDescent="0.35">
      <c r="A1181" s="28"/>
      <c r="B1181" s="28"/>
      <c r="C1181" s="28"/>
      <c r="D1181" s="28"/>
      <c r="E1181" s="28"/>
      <c r="F1181" s="28"/>
      <c r="G1181" s="28"/>
      <c r="H1181" s="28"/>
      <c r="I1181" s="28"/>
      <c r="J1181" s="28"/>
      <c r="K1181" s="28"/>
      <c r="L1181" s="28"/>
      <c r="M1181" s="28"/>
      <c r="N1181" s="28"/>
      <c r="O1181" s="28"/>
      <c r="P1181" s="28"/>
      <c r="Q1181" s="28"/>
      <c r="R1181" s="28"/>
      <c r="S1181" s="28"/>
      <c r="T1181" s="28"/>
    </row>
    <row r="1182" spans="1:20" x14ac:dyDescent="0.35">
      <c r="A1182" s="28"/>
      <c r="B1182" s="28"/>
      <c r="C1182" s="28"/>
      <c r="D1182" s="28"/>
      <c r="E1182" s="28"/>
      <c r="F1182" s="28"/>
      <c r="G1182" s="28"/>
      <c r="H1182" s="28"/>
      <c r="I1182" s="28"/>
      <c r="J1182" s="28"/>
      <c r="K1182" s="28"/>
      <c r="L1182" s="28"/>
      <c r="M1182" s="28"/>
      <c r="N1182" s="28"/>
      <c r="O1182" s="28"/>
      <c r="P1182" s="28"/>
      <c r="Q1182" s="28"/>
      <c r="R1182" s="28"/>
      <c r="S1182" s="28"/>
      <c r="T1182" s="28"/>
    </row>
    <row r="1183" spans="1:20" x14ac:dyDescent="0.35">
      <c r="A1183" s="28"/>
      <c r="B1183" s="28"/>
      <c r="C1183" s="28"/>
      <c r="D1183" s="28"/>
      <c r="E1183" s="28"/>
      <c r="F1183" s="28"/>
      <c r="G1183" s="28"/>
      <c r="H1183" s="28"/>
      <c r="I1183" s="28"/>
      <c r="J1183" s="28"/>
      <c r="K1183" s="28"/>
      <c r="L1183" s="28"/>
      <c r="M1183" s="28"/>
      <c r="N1183" s="28"/>
      <c r="O1183" s="28"/>
      <c r="P1183" s="28"/>
      <c r="Q1183" s="28"/>
      <c r="R1183" s="28"/>
      <c r="S1183" s="28"/>
      <c r="T1183" s="28"/>
    </row>
    <row r="1184" spans="1:20" x14ac:dyDescent="0.35">
      <c r="A1184" s="28"/>
      <c r="B1184" s="28"/>
      <c r="C1184" s="28"/>
      <c r="D1184" s="28"/>
      <c r="E1184" s="28"/>
      <c r="F1184" s="28"/>
      <c r="G1184" s="28"/>
      <c r="H1184" s="28"/>
      <c r="I1184" s="28"/>
      <c r="J1184" s="28"/>
      <c r="K1184" s="28"/>
      <c r="L1184" s="28"/>
      <c r="M1184" s="28"/>
      <c r="N1184" s="28"/>
      <c r="O1184" s="28"/>
      <c r="P1184" s="28"/>
      <c r="Q1184" s="28"/>
      <c r="R1184" s="28"/>
      <c r="S1184" s="28"/>
      <c r="T1184" s="28"/>
    </row>
    <row r="1185" spans="1:20" x14ac:dyDescent="0.35">
      <c r="A1185" s="28"/>
      <c r="B1185" s="28"/>
      <c r="C1185" s="28"/>
      <c r="D1185" s="28"/>
      <c r="E1185" s="28"/>
      <c r="F1185" s="28"/>
      <c r="G1185" s="28"/>
      <c r="H1185" s="28"/>
      <c r="I1185" s="28"/>
      <c r="J1185" s="28"/>
      <c r="K1185" s="28"/>
      <c r="L1185" s="28"/>
      <c r="M1185" s="28"/>
      <c r="N1185" s="28"/>
      <c r="O1185" s="28"/>
      <c r="P1185" s="28"/>
      <c r="Q1185" s="28"/>
      <c r="R1185" s="28"/>
      <c r="S1185" s="28"/>
      <c r="T1185" s="28"/>
    </row>
    <row r="1186" spans="1:20" x14ac:dyDescent="0.35">
      <c r="A1186" s="28"/>
      <c r="B1186" s="28"/>
      <c r="C1186" s="28"/>
      <c r="D1186" s="28"/>
      <c r="E1186" s="28"/>
      <c r="F1186" s="28"/>
      <c r="G1186" s="28"/>
      <c r="H1186" s="28"/>
      <c r="I1186" s="28"/>
      <c r="J1186" s="28"/>
      <c r="K1186" s="28"/>
      <c r="L1186" s="28"/>
      <c r="M1186" s="28"/>
      <c r="N1186" s="28"/>
      <c r="O1186" s="28"/>
      <c r="P1186" s="28"/>
      <c r="Q1186" s="28"/>
      <c r="R1186" s="28"/>
      <c r="S1186" s="28"/>
      <c r="T1186" s="28"/>
    </row>
    <row r="1187" spans="1:20" x14ac:dyDescent="0.35">
      <c r="A1187" s="28"/>
      <c r="B1187" s="28"/>
      <c r="C1187" s="28"/>
      <c r="D1187" s="28"/>
      <c r="E1187" s="28"/>
      <c r="F1187" s="28"/>
      <c r="G1187" s="28"/>
      <c r="H1187" s="28"/>
      <c r="I1187" s="28"/>
      <c r="J1187" s="28"/>
      <c r="K1187" s="28"/>
      <c r="L1187" s="28"/>
      <c r="M1187" s="28"/>
      <c r="N1187" s="28"/>
      <c r="O1187" s="28"/>
      <c r="P1187" s="28"/>
      <c r="Q1187" s="28"/>
      <c r="R1187" s="28"/>
      <c r="S1187" s="28"/>
      <c r="T1187" s="28"/>
    </row>
    <row r="1188" spans="1:20" x14ac:dyDescent="0.35">
      <c r="A1188" s="28"/>
      <c r="B1188" s="28"/>
      <c r="C1188" s="28"/>
      <c r="D1188" s="28"/>
      <c r="E1188" s="28"/>
      <c r="F1188" s="28"/>
      <c r="G1188" s="28"/>
      <c r="H1188" s="28"/>
      <c r="I1188" s="28"/>
      <c r="J1188" s="28"/>
      <c r="K1188" s="28"/>
      <c r="L1188" s="28"/>
      <c r="M1188" s="28"/>
      <c r="N1188" s="28"/>
      <c r="O1188" s="28"/>
      <c r="P1188" s="28"/>
      <c r="Q1188" s="28"/>
      <c r="R1188" s="28"/>
      <c r="S1188" s="28"/>
      <c r="T1188" s="28"/>
    </row>
    <row r="1189" spans="1:20" x14ac:dyDescent="0.35">
      <c r="A1189" s="28"/>
      <c r="B1189" s="28"/>
      <c r="C1189" s="28"/>
      <c r="D1189" s="28"/>
      <c r="E1189" s="28"/>
      <c r="F1189" s="28"/>
      <c r="G1189" s="28"/>
      <c r="H1189" s="28"/>
      <c r="I1189" s="28"/>
      <c r="J1189" s="28"/>
      <c r="K1189" s="28"/>
      <c r="L1189" s="28"/>
      <c r="M1189" s="28"/>
      <c r="N1189" s="28"/>
      <c r="O1189" s="28"/>
      <c r="P1189" s="28"/>
      <c r="Q1189" s="28"/>
      <c r="R1189" s="28"/>
      <c r="S1189" s="28"/>
      <c r="T1189" s="28"/>
    </row>
    <row r="1190" spans="1:20" x14ac:dyDescent="0.35">
      <c r="A1190" s="28"/>
      <c r="B1190" s="28"/>
      <c r="C1190" s="28"/>
      <c r="D1190" s="28"/>
      <c r="E1190" s="28"/>
      <c r="F1190" s="28"/>
      <c r="G1190" s="28"/>
      <c r="H1190" s="28"/>
      <c r="I1190" s="28"/>
      <c r="J1190" s="28"/>
      <c r="K1190" s="28"/>
      <c r="L1190" s="28"/>
      <c r="M1190" s="28"/>
      <c r="N1190" s="28"/>
      <c r="O1190" s="28"/>
      <c r="P1190" s="28"/>
      <c r="Q1190" s="28"/>
      <c r="R1190" s="28"/>
      <c r="S1190" s="28"/>
      <c r="T1190" s="28"/>
    </row>
    <row r="1191" spans="1:20" x14ac:dyDescent="0.35">
      <c r="A1191" s="28"/>
      <c r="B1191" s="28"/>
      <c r="C1191" s="28"/>
      <c r="D1191" s="28"/>
      <c r="E1191" s="28"/>
      <c r="F1191" s="28"/>
      <c r="G1191" s="28"/>
      <c r="H1191" s="28"/>
      <c r="I1191" s="28"/>
      <c r="J1191" s="28"/>
      <c r="K1191" s="28"/>
      <c r="L1191" s="28"/>
      <c r="M1191" s="28"/>
      <c r="N1191" s="28"/>
      <c r="O1191" s="28"/>
      <c r="P1191" s="28"/>
      <c r="Q1191" s="28"/>
      <c r="R1191" s="28"/>
      <c r="S1191" s="28"/>
      <c r="T1191" s="28"/>
    </row>
    <row r="1192" spans="1:20" x14ac:dyDescent="0.35">
      <c r="A1192" s="28"/>
      <c r="B1192" s="28"/>
      <c r="C1192" s="28"/>
      <c r="D1192" s="28"/>
      <c r="E1192" s="28"/>
      <c r="F1192" s="28"/>
      <c r="G1192" s="28"/>
      <c r="H1192" s="28"/>
      <c r="I1192" s="28"/>
      <c r="J1192" s="28"/>
      <c r="K1192" s="28"/>
      <c r="L1192" s="28"/>
      <c r="M1192" s="28"/>
      <c r="N1192" s="28"/>
      <c r="O1192" s="28"/>
      <c r="P1192" s="28"/>
      <c r="Q1192" s="28"/>
      <c r="R1192" s="28"/>
      <c r="S1192" s="28"/>
      <c r="T1192" s="28"/>
    </row>
    <row r="1193" spans="1:20" x14ac:dyDescent="0.35">
      <c r="A1193" s="28"/>
      <c r="B1193" s="28"/>
      <c r="C1193" s="28"/>
      <c r="D1193" s="28"/>
      <c r="E1193" s="28"/>
      <c r="F1193" s="28"/>
      <c r="G1193" s="28"/>
      <c r="H1193" s="28"/>
      <c r="I1193" s="28"/>
      <c r="J1193" s="28"/>
      <c r="K1193" s="28"/>
      <c r="L1193" s="28"/>
      <c r="M1193" s="28"/>
      <c r="N1193" s="28"/>
      <c r="O1193" s="28"/>
      <c r="P1193" s="28"/>
      <c r="Q1193" s="28"/>
      <c r="R1193" s="28"/>
      <c r="S1193" s="28"/>
      <c r="T1193" s="28"/>
    </row>
    <row r="1194" spans="1:20" x14ac:dyDescent="0.35">
      <c r="A1194" s="28"/>
      <c r="B1194" s="28"/>
      <c r="C1194" s="28"/>
      <c r="D1194" s="28"/>
      <c r="E1194" s="28"/>
      <c r="F1194" s="28"/>
      <c r="G1194" s="28"/>
      <c r="H1194" s="28"/>
      <c r="I1194" s="28"/>
      <c r="J1194" s="28"/>
      <c r="K1194" s="28"/>
      <c r="L1194" s="28"/>
      <c r="M1194" s="28"/>
      <c r="N1194" s="28"/>
      <c r="O1194" s="28"/>
      <c r="P1194" s="28"/>
      <c r="Q1194" s="28"/>
      <c r="R1194" s="28"/>
      <c r="S1194" s="28"/>
      <c r="T1194" s="28"/>
    </row>
    <row r="1195" spans="1:20" x14ac:dyDescent="0.35">
      <c r="A1195" s="28"/>
      <c r="B1195" s="28"/>
      <c r="C1195" s="28"/>
      <c r="D1195" s="28"/>
      <c r="E1195" s="28"/>
      <c r="F1195" s="28"/>
      <c r="G1195" s="28"/>
      <c r="H1195" s="28"/>
      <c r="I1195" s="28"/>
      <c r="J1195" s="28"/>
      <c r="K1195" s="28"/>
      <c r="L1195" s="28"/>
      <c r="M1195" s="28"/>
      <c r="N1195" s="28"/>
      <c r="O1195" s="28"/>
      <c r="P1195" s="28"/>
      <c r="Q1195" s="28"/>
      <c r="R1195" s="28"/>
      <c r="S1195" s="28"/>
      <c r="T1195" s="28"/>
    </row>
    <row r="1196" spans="1:20" x14ac:dyDescent="0.35">
      <c r="A1196" s="28"/>
      <c r="B1196" s="28"/>
      <c r="C1196" s="28"/>
      <c r="D1196" s="28"/>
      <c r="E1196" s="28"/>
      <c r="F1196" s="28"/>
      <c r="G1196" s="28"/>
      <c r="H1196" s="28"/>
      <c r="I1196" s="28"/>
      <c r="J1196" s="28"/>
      <c r="K1196" s="28"/>
      <c r="L1196" s="28"/>
      <c r="M1196" s="28"/>
      <c r="N1196" s="28"/>
      <c r="O1196" s="28"/>
      <c r="P1196" s="28"/>
      <c r="Q1196" s="28"/>
      <c r="R1196" s="28"/>
      <c r="S1196" s="28"/>
      <c r="T1196" s="28"/>
    </row>
    <row r="1197" spans="1:20" x14ac:dyDescent="0.35">
      <c r="A1197" s="28"/>
      <c r="B1197" s="28"/>
      <c r="C1197" s="28"/>
      <c r="D1197" s="28"/>
      <c r="E1197" s="28"/>
      <c r="F1197" s="28"/>
      <c r="G1197" s="28"/>
      <c r="H1197" s="28"/>
      <c r="I1197" s="28"/>
      <c r="J1197" s="28"/>
      <c r="K1197" s="28"/>
      <c r="L1197" s="28"/>
      <c r="M1197" s="28"/>
      <c r="N1197" s="28"/>
      <c r="O1197" s="28"/>
      <c r="P1197" s="28"/>
      <c r="Q1197" s="28"/>
      <c r="R1197" s="28"/>
      <c r="S1197" s="28"/>
      <c r="T1197" s="28"/>
    </row>
    <row r="1198" spans="1:20" x14ac:dyDescent="0.35">
      <c r="A1198" s="28"/>
      <c r="B1198" s="28"/>
      <c r="C1198" s="28"/>
      <c r="D1198" s="28"/>
      <c r="E1198" s="28"/>
      <c r="F1198" s="28"/>
      <c r="G1198" s="28"/>
      <c r="H1198" s="28"/>
      <c r="I1198" s="28"/>
      <c r="J1198" s="28"/>
      <c r="K1198" s="28"/>
      <c r="L1198" s="28"/>
      <c r="M1198" s="28"/>
      <c r="N1198" s="28"/>
      <c r="O1198" s="28"/>
      <c r="P1198" s="28"/>
      <c r="Q1198" s="28"/>
      <c r="R1198" s="28"/>
      <c r="S1198" s="28"/>
      <c r="T1198" s="28"/>
    </row>
    <row r="1199" spans="1:20" x14ac:dyDescent="0.35">
      <c r="A1199" s="28"/>
      <c r="B1199" s="28"/>
      <c r="C1199" s="28"/>
      <c r="D1199" s="28"/>
      <c r="E1199" s="28"/>
      <c r="F1199" s="28"/>
      <c r="G1199" s="28"/>
      <c r="H1199" s="28"/>
      <c r="I1199" s="28"/>
      <c r="J1199" s="28"/>
      <c r="K1199" s="28"/>
      <c r="L1199" s="28"/>
      <c r="M1199" s="28"/>
      <c r="N1199" s="28"/>
      <c r="O1199" s="28"/>
      <c r="P1199" s="28"/>
      <c r="Q1199" s="28"/>
      <c r="R1199" s="28"/>
      <c r="S1199" s="28"/>
      <c r="T1199" s="28"/>
    </row>
    <row r="1200" spans="1:20" x14ac:dyDescent="0.35">
      <c r="A1200" s="28"/>
      <c r="B1200" s="28"/>
      <c r="C1200" s="28"/>
      <c r="D1200" s="28"/>
      <c r="E1200" s="28"/>
      <c r="F1200" s="28"/>
      <c r="G1200" s="28"/>
      <c r="H1200" s="28"/>
      <c r="I1200" s="28"/>
      <c r="J1200" s="28"/>
      <c r="K1200" s="28"/>
      <c r="L1200" s="28"/>
      <c r="M1200" s="28"/>
      <c r="N1200" s="28"/>
      <c r="O1200" s="28"/>
      <c r="P1200" s="28"/>
      <c r="Q1200" s="28"/>
      <c r="R1200" s="28"/>
      <c r="S1200" s="28"/>
      <c r="T1200" s="28"/>
    </row>
    <row r="1201" spans="1:20" x14ac:dyDescent="0.35">
      <c r="A1201" s="28"/>
      <c r="B1201" s="28"/>
      <c r="C1201" s="28"/>
      <c r="D1201" s="28"/>
      <c r="E1201" s="28"/>
      <c r="F1201" s="28"/>
      <c r="G1201" s="28"/>
      <c r="H1201" s="28"/>
      <c r="I1201" s="28"/>
      <c r="J1201" s="28"/>
      <c r="K1201" s="28"/>
      <c r="L1201" s="28"/>
      <c r="M1201" s="28"/>
      <c r="N1201" s="28"/>
      <c r="O1201" s="28"/>
      <c r="P1201" s="28"/>
      <c r="Q1201" s="28"/>
      <c r="R1201" s="28"/>
      <c r="S1201" s="28"/>
      <c r="T1201" s="28"/>
    </row>
    <row r="1202" spans="1:20" x14ac:dyDescent="0.35">
      <c r="A1202" s="28"/>
      <c r="B1202" s="28"/>
      <c r="C1202" s="28"/>
      <c r="D1202" s="28"/>
      <c r="E1202" s="28"/>
      <c r="F1202" s="28"/>
      <c r="G1202" s="28"/>
      <c r="H1202" s="28"/>
      <c r="I1202" s="28"/>
      <c r="J1202" s="28"/>
      <c r="K1202" s="28"/>
      <c r="L1202" s="28"/>
      <c r="M1202" s="28"/>
      <c r="N1202" s="28"/>
      <c r="O1202" s="28"/>
      <c r="P1202" s="28"/>
      <c r="Q1202" s="28"/>
      <c r="R1202" s="28"/>
      <c r="S1202" s="28"/>
      <c r="T1202" s="28"/>
    </row>
    <row r="1203" spans="1:20" x14ac:dyDescent="0.35">
      <c r="A1203" s="28"/>
      <c r="B1203" s="28"/>
      <c r="C1203" s="28"/>
      <c r="D1203" s="28"/>
      <c r="E1203" s="28"/>
      <c r="F1203" s="28"/>
      <c r="G1203" s="28"/>
      <c r="H1203" s="28"/>
      <c r="I1203" s="28"/>
      <c r="J1203" s="28"/>
      <c r="K1203" s="28"/>
      <c r="L1203" s="28"/>
      <c r="M1203" s="28"/>
      <c r="N1203" s="28"/>
      <c r="O1203" s="28"/>
      <c r="P1203" s="28"/>
      <c r="Q1203" s="28"/>
      <c r="R1203" s="28"/>
      <c r="S1203" s="28"/>
      <c r="T1203" s="28"/>
    </row>
    <row r="1204" spans="1:20" x14ac:dyDescent="0.35">
      <c r="A1204" s="28"/>
      <c r="B1204" s="28"/>
      <c r="C1204" s="28"/>
      <c r="D1204" s="28"/>
      <c r="E1204" s="28"/>
      <c r="F1204" s="28"/>
      <c r="G1204" s="28"/>
      <c r="H1204" s="28"/>
      <c r="I1204" s="28"/>
      <c r="J1204" s="28"/>
      <c r="K1204" s="28"/>
      <c r="L1204" s="28"/>
      <c r="M1204" s="28"/>
      <c r="N1204" s="28"/>
      <c r="O1204" s="28"/>
      <c r="P1204" s="28"/>
      <c r="Q1204" s="28"/>
      <c r="R1204" s="28"/>
      <c r="S1204" s="28"/>
      <c r="T1204" s="28"/>
    </row>
    <row r="1205" spans="1:20" x14ac:dyDescent="0.35">
      <c r="A1205" s="28"/>
      <c r="B1205" s="28"/>
      <c r="C1205" s="28"/>
      <c r="D1205" s="28"/>
      <c r="E1205" s="28"/>
      <c r="F1205" s="28"/>
      <c r="G1205" s="28"/>
      <c r="H1205" s="28"/>
      <c r="I1205" s="28"/>
      <c r="J1205" s="28"/>
      <c r="K1205" s="28"/>
      <c r="L1205" s="28"/>
      <c r="M1205" s="28"/>
      <c r="N1205" s="28"/>
      <c r="O1205" s="28"/>
      <c r="P1205" s="28"/>
      <c r="Q1205" s="28"/>
      <c r="R1205" s="28"/>
      <c r="S1205" s="28"/>
      <c r="T1205" s="28"/>
    </row>
    <row r="1206" spans="1:20" x14ac:dyDescent="0.35">
      <c r="A1206" s="28"/>
      <c r="B1206" s="28"/>
      <c r="C1206" s="28"/>
      <c r="D1206" s="28"/>
      <c r="E1206" s="28"/>
      <c r="F1206" s="28"/>
      <c r="G1206" s="28"/>
      <c r="H1206" s="28"/>
      <c r="I1206" s="28"/>
      <c r="J1206" s="28"/>
      <c r="K1206" s="28"/>
      <c r="L1206" s="28"/>
      <c r="M1206" s="28"/>
      <c r="N1206" s="28"/>
      <c r="O1206" s="28"/>
      <c r="P1206" s="28"/>
      <c r="Q1206" s="28"/>
      <c r="R1206" s="28"/>
      <c r="S1206" s="28"/>
      <c r="T1206" s="28"/>
    </row>
    <row r="1207" spans="1:20" x14ac:dyDescent="0.35">
      <c r="A1207" s="28"/>
      <c r="B1207" s="28"/>
      <c r="C1207" s="28"/>
      <c r="D1207" s="28"/>
      <c r="E1207" s="28"/>
      <c r="F1207" s="28"/>
      <c r="G1207" s="28"/>
      <c r="H1207" s="28"/>
      <c r="I1207" s="28"/>
      <c r="J1207" s="28"/>
      <c r="K1207" s="28"/>
      <c r="L1207" s="28"/>
      <c r="M1207" s="28"/>
      <c r="N1207" s="28"/>
      <c r="O1207" s="28"/>
      <c r="P1207" s="28"/>
      <c r="Q1207" s="28"/>
      <c r="R1207" s="28"/>
      <c r="S1207" s="28"/>
      <c r="T1207" s="28"/>
    </row>
    <row r="1208" spans="1:20" x14ac:dyDescent="0.35">
      <c r="A1208" s="28"/>
      <c r="B1208" s="28"/>
      <c r="C1208" s="28"/>
      <c r="D1208" s="28"/>
      <c r="E1208" s="28"/>
      <c r="F1208" s="28"/>
      <c r="G1208" s="28"/>
      <c r="H1208" s="28"/>
      <c r="I1208" s="28"/>
      <c r="J1208" s="28"/>
      <c r="K1208" s="28"/>
      <c r="L1208" s="28"/>
      <c r="M1208" s="28"/>
      <c r="N1208" s="28"/>
      <c r="O1208" s="28"/>
      <c r="P1208" s="28"/>
      <c r="Q1208" s="28"/>
      <c r="R1208" s="28"/>
      <c r="S1208" s="28"/>
      <c r="T1208" s="28"/>
    </row>
    <row r="1209" spans="1:20" x14ac:dyDescent="0.35">
      <c r="A1209" s="28"/>
      <c r="B1209" s="28"/>
      <c r="C1209" s="28"/>
      <c r="D1209" s="28"/>
      <c r="E1209" s="28"/>
      <c r="F1209" s="28"/>
      <c r="G1209" s="28"/>
      <c r="H1209" s="28"/>
      <c r="I1209" s="28"/>
      <c r="J1209" s="28"/>
      <c r="K1209" s="28"/>
      <c r="L1209" s="28"/>
      <c r="M1209" s="28"/>
      <c r="N1209" s="28"/>
      <c r="O1209" s="28"/>
      <c r="P1209" s="28"/>
      <c r="Q1209" s="28"/>
      <c r="R1209" s="28"/>
      <c r="S1209" s="28"/>
      <c r="T1209" s="28"/>
    </row>
    <row r="1210" spans="1:20" x14ac:dyDescent="0.35">
      <c r="A1210" s="28"/>
      <c r="B1210" s="28"/>
      <c r="C1210" s="28"/>
      <c r="D1210" s="28"/>
      <c r="E1210" s="28"/>
      <c r="F1210" s="28"/>
      <c r="G1210" s="28"/>
      <c r="H1210" s="28"/>
      <c r="I1210" s="28"/>
      <c r="J1210" s="28"/>
      <c r="K1210" s="28"/>
      <c r="L1210" s="28"/>
      <c r="M1210" s="28"/>
      <c r="N1210" s="28"/>
      <c r="O1210" s="28"/>
      <c r="P1210" s="28"/>
      <c r="Q1210" s="28"/>
      <c r="R1210" s="28"/>
      <c r="S1210" s="28"/>
      <c r="T1210" s="28"/>
    </row>
    <row r="1211" spans="1:20" x14ac:dyDescent="0.35">
      <c r="A1211" s="28"/>
      <c r="B1211" s="28"/>
      <c r="C1211" s="28"/>
      <c r="D1211" s="28"/>
      <c r="E1211" s="28"/>
      <c r="F1211" s="28"/>
      <c r="G1211" s="28"/>
      <c r="H1211" s="28"/>
      <c r="I1211" s="28"/>
      <c r="J1211" s="28"/>
      <c r="K1211" s="28"/>
      <c r="L1211" s="28"/>
      <c r="M1211" s="28"/>
      <c r="N1211" s="28"/>
      <c r="O1211" s="28"/>
      <c r="P1211" s="28"/>
      <c r="Q1211" s="28"/>
      <c r="R1211" s="28"/>
      <c r="S1211" s="28"/>
      <c r="T1211" s="28"/>
    </row>
    <row r="1212" spans="1:20" x14ac:dyDescent="0.35">
      <c r="A1212" s="28"/>
      <c r="B1212" s="28"/>
      <c r="C1212" s="28"/>
      <c r="D1212" s="28"/>
      <c r="E1212" s="28"/>
      <c r="F1212" s="28"/>
      <c r="G1212" s="28"/>
      <c r="H1212" s="28"/>
      <c r="I1212" s="28"/>
      <c r="J1212" s="28"/>
      <c r="K1212" s="28"/>
      <c r="L1212" s="28"/>
      <c r="M1212" s="28"/>
      <c r="N1212" s="28"/>
      <c r="O1212" s="28"/>
      <c r="P1212" s="28"/>
      <c r="Q1212" s="28"/>
      <c r="R1212" s="28"/>
      <c r="S1212" s="28"/>
      <c r="T1212" s="28"/>
    </row>
    <row r="1213" spans="1:20" x14ac:dyDescent="0.35">
      <c r="A1213" s="28"/>
      <c r="B1213" s="28"/>
      <c r="C1213" s="28"/>
      <c r="D1213" s="28"/>
      <c r="E1213" s="28"/>
      <c r="F1213" s="28"/>
      <c r="G1213" s="28"/>
      <c r="H1213" s="28"/>
      <c r="I1213" s="28"/>
      <c r="J1213" s="28"/>
      <c r="K1213" s="28"/>
      <c r="L1213" s="28"/>
      <c r="M1213" s="28"/>
      <c r="N1213" s="28"/>
      <c r="O1213" s="28"/>
      <c r="P1213" s="28"/>
      <c r="Q1213" s="28"/>
      <c r="R1213" s="28"/>
      <c r="S1213" s="28"/>
      <c r="T1213" s="28"/>
    </row>
    <row r="1214" spans="1:20" x14ac:dyDescent="0.35">
      <c r="A1214" s="28"/>
      <c r="B1214" s="28"/>
      <c r="C1214" s="28"/>
      <c r="D1214" s="28"/>
      <c r="E1214" s="28"/>
      <c r="F1214" s="28"/>
      <c r="G1214" s="28"/>
      <c r="H1214" s="28"/>
      <c r="I1214" s="28"/>
      <c r="J1214" s="28"/>
      <c r="K1214" s="28"/>
      <c r="L1214" s="28"/>
      <c r="M1214" s="28"/>
      <c r="N1214" s="28"/>
      <c r="O1214" s="28"/>
      <c r="P1214" s="28"/>
      <c r="Q1214" s="28"/>
      <c r="R1214" s="28"/>
      <c r="S1214" s="28"/>
      <c r="T1214" s="28"/>
    </row>
    <row r="1215" spans="1:20" x14ac:dyDescent="0.35">
      <c r="A1215" s="28"/>
      <c r="B1215" s="28"/>
      <c r="C1215" s="28"/>
      <c r="D1215" s="28"/>
      <c r="E1215" s="28"/>
      <c r="F1215" s="28"/>
      <c r="G1215" s="28"/>
      <c r="H1215" s="28"/>
      <c r="I1215" s="28"/>
      <c r="J1215" s="28"/>
      <c r="K1215" s="28"/>
      <c r="L1215" s="28"/>
      <c r="M1215" s="28"/>
      <c r="N1215" s="28"/>
      <c r="O1215" s="28"/>
      <c r="P1215" s="28"/>
      <c r="Q1215" s="28"/>
      <c r="R1215" s="28"/>
      <c r="S1215" s="28"/>
      <c r="T1215" s="28"/>
    </row>
    <row r="1216" spans="1:20" x14ac:dyDescent="0.35">
      <c r="A1216" s="28"/>
      <c r="B1216" s="28"/>
      <c r="C1216" s="28"/>
      <c r="D1216" s="28"/>
      <c r="E1216" s="28"/>
      <c r="F1216" s="28"/>
      <c r="G1216" s="28"/>
      <c r="H1216" s="28"/>
      <c r="I1216" s="28"/>
      <c r="J1216" s="28"/>
      <c r="K1216" s="28"/>
      <c r="L1216" s="28"/>
      <c r="M1216" s="28"/>
      <c r="N1216" s="28"/>
      <c r="O1216" s="28"/>
      <c r="P1216" s="28"/>
      <c r="Q1216" s="28"/>
      <c r="R1216" s="28"/>
      <c r="S1216" s="28"/>
      <c r="T1216" s="28"/>
    </row>
    <row r="1217" spans="1:20" x14ac:dyDescent="0.35">
      <c r="A1217" s="28"/>
      <c r="B1217" s="28"/>
      <c r="C1217" s="28"/>
      <c r="D1217" s="28"/>
      <c r="E1217" s="28"/>
      <c r="F1217" s="28"/>
      <c r="G1217" s="28"/>
      <c r="H1217" s="28"/>
      <c r="I1217" s="28"/>
      <c r="J1217" s="28"/>
      <c r="K1217" s="28"/>
      <c r="L1217" s="28"/>
      <c r="M1217" s="28"/>
      <c r="N1217" s="28"/>
      <c r="O1217" s="28"/>
      <c r="P1217" s="28"/>
      <c r="Q1217" s="28"/>
      <c r="R1217" s="28"/>
      <c r="S1217" s="28"/>
      <c r="T1217" s="28"/>
    </row>
    <row r="1218" spans="1:20" x14ac:dyDescent="0.35">
      <c r="A1218" s="28"/>
      <c r="B1218" s="28"/>
      <c r="C1218" s="28"/>
      <c r="D1218" s="28"/>
      <c r="E1218" s="28"/>
      <c r="F1218" s="28"/>
      <c r="G1218" s="28"/>
      <c r="H1218" s="28"/>
      <c r="I1218" s="28"/>
      <c r="J1218" s="28"/>
      <c r="K1218" s="28"/>
      <c r="L1218" s="28"/>
      <c r="M1218" s="28"/>
      <c r="N1218" s="28"/>
      <c r="O1218" s="28"/>
      <c r="P1218" s="28"/>
      <c r="Q1218" s="28"/>
      <c r="R1218" s="28"/>
      <c r="S1218" s="28"/>
      <c r="T1218" s="28"/>
    </row>
    <row r="1219" spans="1:20" x14ac:dyDescent="0.35">
      <c r="A1219" s="28"/>
      <c r="B1219" s="28"/>
      <c r="C1219" s="28"/>
      <c r="D1219" s="28"/>
      <c r="E1219" s="28"/>
      <c r="F1219" s="28"/>
      <c r="G1219" s="28"/>
      <c r="H1219" s="28"/>
      <c r="I1219" s="28"/>
      <c r="J1219" s="28"/>
      <c r="K1219" s="28"/>
      <c r="L1219" s="28"/>
      <c r="M1219" s="28"/>
      <c r="N1219" s="28"/>
      <c r="O1219" s="28"/>
      <c r="P1219" s="28"/>
      <c r="Q1219" s="28"/>
      <c r="R1219" s="28"/>
      <c r="S1219" s="28"/>
      <c r="T1219" s="28"/>
    </row>
    <row r="1220" spans="1:20" x14ac:dyDescent="0.35">
      <c r="A1220" s="28"/>
      <c r="B1220" s="28"/>
      <c r="C1220" s="28"/>
      <c r="D1220" s="28"/>
      <c r="E1220" s="28"/>
      <c r="F1220" s="28"/>
      <c r="G1220" s="28"/>
      <c r="H1220" s="28"/>
      <c r="I1220" s="28"/>
      <c r="J1220" s="28"/>
      <c r="K1220" s="28"/>
      <c r="L1220" s="28"/>
      <c r="M1220" s="28"/>
      <c r="N1220" s="28"/>
      <c r="O1220" s="28"/>
      <c r="P1220" s="28"/>
      <c r="Q1220" s="28"/>
      <c r="R1220" s="28"/>
      <c r="S1220" s="28"/>
      <c r="T1220" s="28"/>
    </row>
    <row r="1221" spans="1:20" x14ac:dyDescent="0.35">
      <c r="A1221" s="28"/>
      <c r="B1221" s="28"/>
      <c r="C1221" s="28"/>
      <c r="D1221" s="28"/>
      <c r="E1221" s="28"/>
      <c r="F1221" s="28"/>
      <c r="G1221" s="28"/>
      <c r="H1221" s="28"/>
      <c r="I1221" s="28"/>
      <c r="J1221" s="28"/>
      <c r="K1221" s="28"/>
      <c r="L1221" s="28"/>
      <c r="M1221" s="28"/>
      <c r="N1221" s="28"/>
      <c r="O1221" s="28"/>
      <c r="P1221" s="28"/>
      <c r="Q1221" s="28"/>
      <c r="R1221" s="28"/>
      <c r="S1221" s="28"/>
      <c r="T1221" s="28"/>
    </row>
    <row r="1222" spans="1:20" x14ac:dyDescent="0.35">
      <c r="A1222" s="28"/>
      <c r="B1222" s="28"/>
      <c r="C1222" s="28"/>
      <c r="D1222" s="28"/>
      <c r="E1222" s="28"/>
      <c r="F1222" s="28"/>
      <c r="G1222" s="28"/>
      <c r="H1222" s="28"/>
      <c r="I1222" s="28"/>
      <c r="J1222" s="28"/>
      <c r="K1222" s="28"/>
      <c r="L1222" s="28"/>
      <c r="M1222" s="28"/>
      <c r="N1222" s="28"/>
      <c r="O1222" s="28"/>
      <c r="P1222" s="28"/>
      <c r="Q1222" s="28"/>
      <c r="R1222" s="28"/>
      <c r="S1222" s="28"/>
      <c r="T1222" s="28"/>
    </row>
    <row r="1223" spans="1:20" x14ac:dyDescent="0.35">
      <c r="A1223" s="28"/>
      <c r="B1223" s="28"/>
      <c r="C1223" s="28"/>
      <c r="D1223" s="28"/>
      <c r="E1223" s="28"/>
      <c r="F1223" s="28"/>
      <c r="G1223" s="28"/>
      <c r="H1223" s="28"/>
      <c r="I1223" s="28"/>
      <c r="J1223" s="28"/>
      <c r="K1223" s="28"/>
      <c r="L1223" s="28"/>
      <c r="M1223" s="28"/>
      <c r="N1223" s="28"/>
      <c r="O1223" s="28"/>
      <c r="P1223" s="28"/>
      <c r="Q1223" s="28"/>
      <c r="R1223" s="28"/>
      <c r="S1223" s="28"/>
      <c r="T1223" s="28"/>
    </row>
    <row r="1224" spans="1:20" x14ac:dyDescent="0.35">
      <c r="A1224" s="28"/>
      <c r="B1224" s="28"/>
      <c r="C1224" s="28"/>
      <c r="D1224" s="28"/>
      <c r="E1224" s="28"/>
      <c r="F1224" s="28"/>
      <c r="G1224" s="28"/>
      <c r="H1224" s="28"/>
      <c r="I1224" s="28"/>
      <c r="J1224" s="28"/>
      <c r="K1224" s="28"/>
      <c r="L1224" s="28"/>
      <c r="M1224" s="28"/>
      <c r="N1224" s="28"/>
      <c r="O1224" s="28"/>
      <c r="P1224" s="28"/>
      <c r="Q1224" s="28"/>
      <c r="R1224" s="28"/>
      <c r="S1224" s="28"/>
      <c r="T1224" s="28"/>
    </row>
    <row r="1225" spans="1:20" x14ac:dyDescent="0.35">
      <c r="A1225" s="28"/>
      <c r="B1225" s="28"/>
      <c r="C1225" s="28"/>
      <c r="D1225" s="28"/>
      <c r="E1225" s="28"/>
      <c r="F1225" s="28"/>
      <c r="G1225" s="28"/>
      <c r="H1225" s="28"/>
      <c r="I1225" s="28"/>
      <c r="J1225" s="28"/>
      <c r="K1225" s="28"/>
      <c r="L1225" s="28"/>
      <c r="M1225" s="28"/>
      <c r="N1225" s="28"/>
      <c r="O1225" s="28"/>
      <c r="P1225" s="28"/>
      <c r="Q1225" s="28"/>
      <c r="R1225" s="28"/>
      <c r="S1225" s="28"/>
      <c r="T1225" s="28"/>
    </row>
    <row r="1226" spans="1:20" x14ac:dyDescent="0.35">
      <c r="A1226" s="28"/>
      <c r="B1226" s="28"/>
      <c r="C1226" s="28"/>
      <c r="D1226" s="28"/>
      <c r="E1226" s="28"/>
      <c r="F1226" s="28"/>
      <c r="G1226" s="28"/>
      <c r="H1226" s="28"/>
      <c r="I1226" s="28"/>
      <c r="J1226" s="28"/>
      <c r="K1226" s="28"/>
      <c r="L1226" s="28"/>
      <c r="M1226" s="28"/>
      <c r="N1226" s="28"/>
      <c r="O1226" s="28"/>
      <c r="P1226" s="28"/>
      <c r="Q1226" s="28"/>
      <c r="R1226" s="28"/>
      <c r="S1226" s="28"/>
      <c r="T1226" s="28"/>
    </row>
    <row r="1227" spans="1:20" x14ac:dyDescent="0.35">
      <c r="A1227" s="28"/>
      <c r="B1227" s="28"/>
      <c r="C1227" s="28"/>
      <c r="D1227" s="28"/>
      <c r="E1227" s="28"/>
      <c r="F1227" s="28"/>
      <c r="G1227" s="28"/>
      <c r="H1227" s="28"/>
      <c r="I1227" s="28"/>
      <c r="J1227" s="28"/>
      <c r="K1227" s="28"/>
      <c r="L1227" s="28"/>
      <c r="M1227" s="28"/>
      <c r="N1227" s="28"/>
      <c r="O1227" s="28"/>
      <c r="P1227" s="28"/>
      <c r="Q1227" s="28"/>
      <c r="R1227" s="28"/>
      <c r="S1227" s="28"/>
      <c r="T1227" s="28"/>
    </row>
    <row r="1228" spans="1:20" x14ac:dyDescent="0.35">
      <c r="A1228" s="28"/>
      <c r="B1228" s="28"/>
      <c r="C1228" s="28"/>
      <c r="D1228" s="28"/>
      <c r="E1228" s="28"/>
      <c r="F1228" s="28"/>
      <c r="G1228" s="28"/>
      <c r="H1228" s="28"/>
      <c r="I1228" s="28"/>
      <c r="J1228" s="28"/>
      <c r="K1228" s="28"/>
      <c r="L1228" s="28"/>
      <c r="M1228" s="28"/>
      <c r="N1228" s="28"/>
      <c r="O1228" s="28"/>
      <c r="P1228" s="28"/>
      <c r="Q1228" s="28"/>
      <c r="R1228" s="28"/>
      <c r="S1228" s="28"/>
      <c r="T1228" s="28"/>
    </row>
    <row r="1229" spans="1:20" x14ac:dyDescent="0.35">
      <c r="A1229" s="28"/>
      <c r="B1229" s="28"/>
      <c r="C1229" s="28"/>
      <c r="D1229" s="28"/>
      <c r="E1229" s="28"/>
      <c r="F1229" s="28"/>
      <c r="G1229" s="28"/>
      <c r="H1229" s="28"/>
      <c r="I1229" s="28"/>
      <c r="J1229" s="28"/>
      <c r="K1229" s="28"/>
      <c r="L1229" s="28"/>
      <c r="M1229" s="28"/>
      <c r="N1229" s="28"/>
      <c r="O1229" s="28"/>
      <c r="P1229" s="28"/>
      <c r="Q1229" s="28"/>
      <c r="R1229" s="28"/>
      <c r="S1229" s="28"/>
      <c r="T1229" s="28"/>
    </row>
    <row r="1230" spans="1:20" x14ac:dyDescent="0.35">
      <c r="A1230" s="28"/>
      <c r="B1230" s="28"/>
      <c r="C1230" s="28"/>
      <c r="D1230" s="28"/>
      <c r="E1230" s="28"/>
      <c r="F1230" s="28"/>
      <c r="G1230" s="28"/>
      <c r="H1230" s="28"/>
      <c r="I1230" s="28"/>
      <c r="J1230" s="28"/>
      <c r="K1230" s="28"/>
      <c r="L1230" s="28"/>
      <c r="M1230" s="28"/>
      <c r="N1230" s="28"/>
      <c r="O1230" s="28"/>
      <c r="P1230" s="28"/>
      <c r="Q1230" s="28"/>
      <c r="R1230" s="28"/>
      <c r="S1230" s="28"/>
      <c r="T1230" s="28"/>
    </row>
    <row r="1231" spans="1:20" x14ac:dyDescent="0.35">
      <c r="A1231" s="28"/>
      <c r="B1231" s="28"/>
      <c r="C1231" s="28"/>
      <c r="D1231" s="28"/>
      <c r="E1231" s="28"/>
      <c r="F1231" s="28"/>
      <c r="G1231" s="28"/>
      <c r="H1231" s="28"/>
      <c r="I1231" s="28"/>
      <c r="J1231" s="28"/>
      <c r="K1231" s="28"/>
      <c r="L1231" s="28"/>
      <c r="M1231" s="28"/>
      <c r="N1231" s="28"/>
      <c r="O1231" s="28"/>
      <c r="P1231" s="28"/>
      <c r="Q1231" s="28"/>
      <c r="R1231" s="28"/>
      <c r="S1231" s="28"/>
      <c r="T1231" s="28"/>
    </row>
    <row r="1232" spans="1:20" x14ac:dyDescent="0.35">
      <c r="A1232" s="28"/>
      <c r="B1232" s="28"/>
      <c r="C1232" s="28"/>
      <c r="D1232" s="28"/>
      <c r="E1232" s="28"/>
      <c r="F1232" s="28"/>
      <c r="G1232" s="28"/>
      <c r="H1232" s="28"/>
      <c r="I1232" s="28"/>
      <c r="J1232" s="28"/>
      <c r="K1232" s="28"/>
      <c r="L1232" s="28"/>
      <c r="M1232" s="28"/>
      <c r="N1232" s="28"/>
      <c r="O1232" s="28"/>
      <c r="P1232" s="28"/>
      <c r="Q1232" s="28"/>
      <c r="R1232" s="28"/>
      <c r="S1232" s="28"/>
      <c r="T1232" s="28"/>
    </row>
    <row r="1233" spans="1:20" x14ac:dyDescent="0.35">
      <c r="A1233" s="28"/>
      <c r="B1233" s="28"/>
      <c r="C1233" s="28"/>
      <c r="D1233" s="28"/>
      <c r="E1233" s="28"/>
      <c r="F1233" s="28"/>
      <c r="G1233" s="28"/>
      <c r="H1233" s="28"/>
      <c r="I1233" s="28"/>
      <c r="J1233" s="28"/>
      <c r="K1233" s="28"/>
      <c r="L1233" s="28"/>
      <c r="M1233" s="28"/>
      <c r="N1233" s="28"/>
      <c r="O1233" s="28"/>
      <c r="P1233" s="28"/>
      <c r="Q1233" s="28"/>
      <c r="R1233" s="28"/>
      <c r="S1233" s="28"/>
      <c r="T1233" s="28"/>
    </row>
    <row r="1234" spans="1:20" x14ac:dyDescent="0.35">
      <c r="A1234" s="28"/>
      <c r="B1234" s="28"/>
      <c r="C1234" s="28"/>
      <c r="D1234" s="28"/>
      <c r="E1234" s="28"/>
      <c r="F1234" s="28"/>
      <c r="G1234" s="28"/>
      <c r="H1234" s="28"/>
      <c r="I1234" s="28"/>
      <c r="J1234" s="28"/>
      <c r="K1234" s="28"/>
      <c r="L1234" s="28"/>
      <c r="M1234" s="28"/>
      <c r="N1234" s="28"/>
      <c r="O1234" s="28"/>
      <c r="P1234" s="28"/>
      <c r="Q1234" s="28"/>
      <c r="R1234" s="28"/>
      <c r="S1234" s="28"/>
      <c r="T1234" s="28"/>
    </row>
    <row r="1235" spans="1:20" x14ac:dyDescent="0.35">
      <c r="A1235" s="28"/>
      <c r="B1235" s="28"/>
      <c r="C1235" s="28"/>
      <c r="D1235" s="28"/>
      <c r="E1235" s="28"/>
      <c r="F1235" s="28"/>
      <c r="G1235" s="28"/>
      <c r="H1235" s="28"/>
      <c r="I1235" s="28"/>
      <c r="J1235" s="28"/>
      <c r="K1235" s="28"/>
      <c r="L1235" s="28"/>
      <c r="M1235" s="28"/>
      <c r="N1235" s="28"/>
      <c r="O1235" s="28"/>
      <c r="P1235" s="28"/>
      <c r="Q1235" s="28"/>
      <c r="R1235" s="28"/>
      <c r="S1235" s="28"/>
      <c r="T1235" s="28"/>
    </row>
    <row r="1236" spans="1:20" x14ac:dyDescent="0.35">
      <c r="A1236" s="28"/>
      <c r="B1236" s="28"/>
      <c r="C1236" s="28"/>
      <c r="D1236" s="28"/>
      <c r="E1236" s="28"/>
      <c r="F1236" s="28"/>
      <c r="G1236" s="28"/>
      <c r="H1236" s="28"/>
      <c r="I1236" s="28"/>
      <c r="J1236" s="28"/>
      <c r="K1236" s="28"/>
      <c r="L1236" s="28"/>
      <c r="M1236" s="28"/>
      <c r="N1236" s="28"/>
      <c r="O1236" s="28"/>
      <c r="P1236" s="28"/>
      <c r="Q1236" s="28"/>
      <c r="R1236" s="28"/>
      <c r="S1236" s="28"/>
      <c r="T1236" s="28"/>
    </row>
    <row r="1237" spans="1:20" x14ac:dyDescent="0.35">
      <c r="A1237" s="28"/>
      <c r="B1237" s="28"/>
      <c r="C1237" s="28"/>
      <c r="D1237" s="28"/>
      <c r="E1237" s="28"/>
      <c r="F1237" s="28"/>
      <c r="G1237" s="28"/>
      <c r="H1237" s="28"/>
      <c r="I1237" s="28"/>
      <c r="J1237" s="28"/>
      <c r="K1237" s="28"/>
      <c r="L1237" s="28"/>
      <c r="M1237" s="28"/>
      <c r="N1237" s="28"/>
      <c r="O1237" s="28"/>
      <c r="P1237" s="28"/>
      <c r="Q1237" s="28"/>
      <c r="R1237" s="28"/>
      <c r="S1237" s="28"/>
      <c r="T1237" s="28"/>
    </row>
    <row r="1238" spans="1:20" x14ac:dyDescent="0.35">
      <c r="A1238" s="28"/>
      <c r="B1238" s="28"/>
      <c r="C1238" s="28"/>
      <c r="D1238" s="28"/>
      <c r="E1238" s="28"/>
      <c r="F1238" s="28"/>
      <c r="G1238" s="28"/>
      <c r="H1238" s="28"/>
      <c r="I1238" s="28"/>
      <c r="J1238" s="28"/>
      <c r="K1238" s="28"/>
      <c r="L1238" s="28"/>
      <c r="M1238" s="28"/>
      <c r="N1238" s="28"/>
      <c r="O1238" s="28"/>
      <c r="P1238" s="28"/>
      <c r="Q1238" s="28"/>
      <c r="R1238" s="28"/>
      <c r="S1238" s="28"/>
      <c r="T1238" s="28"/>
    </row>
    <row r="1239" spans="1:20" x14ac:dyDescent="0.35">
      <c r="A1239" s="28"/>
      <c r="B1239" s="28"/>
      <c r="C1239" s="28"/>
      <c r="D1239" s="28"/>
      <c r="E1239" s="28"/>
      <c r="F1239" s="28"/>
      <c r="G1239" s="28"/>
      <c r="H1239" s="28"/>
      <c r="I1239" s="28"/>
      <c r="J1239" s="28"/>
      <c r="K1239" s="28"/>
      <c r="L1239" s="28"/>
      <c r="M1239" s="28"/>
      <c r="N1239" s="28"/>
      <c r="O1239" s="28"/>
      <c r="P1239" s="28"/>
      <c r="Q1239" s="28"/>
      <c r="R1239" s="28"/>
      <c r="S1239" s="28"/>
      <c r="T1239" s="28"/>
    </row>
    <row r="1240" spans="1:20" x14ac:dyDescent="0.35">
      <c r="A1240" s="28"/>
      <c r="B1240" s="28"/>
      <c r="C1240" s="28"/>
      <c r="D1240" s="28"/>
      <c r="E1240" s="28"/>
      <c r="F1240" s="28"/>
      <c r="G1240" s="28"/>
      <c r="H1240" s="28"/>
      <c r="I1240" s="28"/>
      <c r="J1240" s="28"/>
      <c r="K1240" s="28"/>
      <c r="L1240" s="28"/>
      <c r="M1240" s="28"/>
      <c r="N1240" s="28"/>
      <c r="O1240" s="28"/>
      <c r="P1240" s="28"/>
      <c r="Q1240" s="28"/>
      <c r="R1240" s="28"/>
      <c r="S1240" s="28"/>
      <c r="T1240" s="28"/>
    </row>
    <row r="1241" spans="1:20" x14ac:dyDescent="0.35">
      <c r="A1241" s="28"/>
      <c r="B1241" s="28"/>
      <c r="C1241" s="28"/>
      <c r="D1241" s="28"/>
      <c r="E1241" s="28"/>
      <c r="F1241" s="28"/>
      <c r="G1241" s="28"/>
      <c r="H1241" s="28"/>
      <c r="I1241" s="28"/>
      <c r="J1241" s="28"/>
      <c r="K1241" s="28"/>
      <c r="L1241" s="28"/>
      <c r="M1241" s="28"/>
      <c r="N1241" s="28"/>
      <c r="O1241" s="28"/>
      <c r="P1241" s="28"/>
      <c r="Q1241" s="28"/>
      <c r="R1241" s="28"/>
      <c r="S1241" s="28"/>
      <c r="T1241" s="28"/>
    </row>
    <row r="1242" spans="1:20" x14ac:dyDescent="0.35">
      <c r="A1242" s="28"/>
      <c r="B1242" s="28"/>
      <c r="C1242" s="28"/>
      <c r="D1242" s="28"/>
      <c r="E1242" s="28"/>
      <c r="F1242" s="28"/>
      <c r="G1242" s="28"/>
      <c r="H1242" s="28"/>
      <c r="I1242" s="28"/>
      <c r="J1242" s="28"/>
      <c r="K1242" s="28"/>
      <c r="L1242" s="28"/>
      <c r="M1242" s="28"/>
      <c r="N1242" s="28"/>
      <c r="O1242" s="28"/>
      <c r="P1242" s="28"/>
      <c r="Q1242" s="28"/>
      <c r="R1242" s="28"/>
      <c r="S1242" s="28"/>
      <c r="T1242" s="28"/>
    </row>
    <row r="1243" spans="1:20" x14ac:dyDescent="0.35">
      <c r="A1243" s="28"/>
      <c r="B1243" s="28"/>
      <c r="C1243" s="28"/>
      <c r="D1243" s="28"/>
      <c r="E1243" s="28"/>
      <c r="F1243" s="28"/>
      <c r="G1243" s="28"/>
      <c r="H1243" s="28"/>
      <c r="I1243" s="28"/>
      <c r="J1243" s="28"/>
      <c r="K1243" s="28"/>
      <c r="L1243" s="28"/>
      <c r="M1243" s="28"/>
      <c r="N1243" s="28"/>
      <c r="O1243" s="28"/>
      <c r="P1243" s="28"/>
      <c r="Q1243" s="28"/>
      <c r="R1243" s="28"/>
      <c r="S1243" s="28"/>
      <c r="T1243" s="28"/>
    </row>
    <row r="1244" spans="1:20" x14ac:dyDescent="0.35">
      <c r="A1244" s="28"/>
      <c r="B1244" s="28"/>
      <c r="C1244" s="28"/>
      <c r="D1244" s="28"/>
      <c r="E1244" s="28"/>
      <c r="F1244" s="28"/>
      <c r="G1244" s="28"/>
      <c r="H1244" s="28"/>
      <c r="I1244" s="28"/>
      <c r="J1244" s="28"/>
      <c r="K1244" s="28"/>
      <c r="L1244" s="28"/>
      <c r="M1244" s="28"/>
      <c r="N1244" s="28"/>
      <c r="O1244" s="28"/>
      <c r="P1244" s="28"/>
      <c r="Q1244" s="28"/>
      <c r="R1244" s="28"/>
      <c r="S1244" s="28"/>
      <c r="T1244" s="28"/>
    </row>
    <row r="1245" spans="1:20" x14ac:dyDescent="0.35">
      <c r="A1245" s="28"/>
      <c r="B1245" s="28"/>
      <c r="C1245" s="28"/>
      <c r="D1245" s="28"/>
      <c r="E1245" s="28"/>
      <c r="F1245" s="28"/>
      <c r="G1245" s="28"/>
      <c r="H1245" s="28"/>
      <c r="I1245" s="28"/>
      <c r="J1245" s="28"/>
      <c r="K1245" s="28"/>
      <c r="L1245" s="28"/>
      <c r="M1245" s="28"/>
      <c r="N1245" s="28"/>
      <c r="O1245" s="28"/>
      <c r="P1245" s="28"/>
      <c r="Q1245" s="28"/>
      <c r="R1245" s="28"/>
      <c r="S1245" s="28"/>
      <c r="T1245" s="28"/>
    </row>
    <row r="1246" spans="1:20" x14ac:dyDescent="0.35">
      <c r="A1246" s="28"/>
      <c r="B1246" s="28"/>
      <c r="C1246" s="28"/>
      <c r="D1246" s="28"/>
      <c r="E1246" s="28"/>
      <c r="F1246" s="28"/>
      <c r="G1246" s="28"/>
      <c r="H1246" s="28"/>
      <c r="I1246" s="28"/>
      <c r="J1246" s="28"/>
      <c r="K1246" s="28"/>
      <c r="L1246" s="28"/>
      <c r="M1246" s="28"/>
      <c r="N1246" s="28"/>
      <c r="O1246" s="28"/>
      <c r="P1246" s="28"/>
      <c r="Q1246" s="28"/>
      <c r="R1246" s="28"/>
      <c r="S1246" s="28"/>
      <c r="T1246" s="28"/>
    </row>
    <row r="1247" spans="1:20" x14ac:dyDescent="0.35">
      <c r="A1247" s="28"/>
      <c r="B1247" s="28"/>
      <c r="C1247" s="28"/>
      <c r="D1247" s="28"/>
      <c r="E1247" s="28"/>
      <c r="F1247" s="28"/>
      <c r="G1247" s="28"/>
      <c r="H1247" s="28"/>
      <c r="I1247" s="28"/>
      <c r="J1247" s="28"/>
      <c r="K1247" s="28"/>
      <c r="L1247" s="28"/>
      <c r="M1247" s="28"/>
      <c r="N1247" s="28"/>
      <c r="O1247" s="28"/>
      <c r="P1247" s="28"/>
      <c r="Q1247" s="28"/>
      <c r="R1247" s="28"/>
      <c r="S1247" s="28"/>
      <c r="T1247" s="28"/>
    </row>
    <row r="1248" spans="1:20" x14ac:dyDescent="0.35">
      <c r="A1248" s="28"/>
      <c r="B1248" s="28"/>
      <c r="C1248" s="28"/>
      <c r="D1248" s="28"/>
      <c r="E1248" s="28"/>
      <c r="F1248" s="28"/>
      <c r="G1248" s="28"/>
      <c r="H1248" s="28"/>
      <c r="I1248" s="28"/>
      <c r="J1248" s="28"/>
      <c r="K1248" s="28"/>
      <c r="L1248" s="28"/>
      <c r="M1248" s="28"/>
      <c r="N1248" s="28"/>
      <c r="O1248" s="28"/>
      <c r="P1248" s="28"/>
      <c r="Q1248" s="28"/>
      <c r="R1248" s="28"/>
      <c r="S1248" s="28"/>
      <c r="T1248" s="28"/>
    </row>
    <row r="1249" spans="1:20" x14ac:dyDescent="0.35">
      <c r="A1249" s="28"/>
      <c r="B1249" s="28"/>
      <c r="C1249" s="28"/>
      <c r="D1249" s="28"/>
      <c r="E1249" s="28"/>
      <c r="F1249" s="28"/>
      <c r="G1249" s="28"/>
      <c r="H1249" s="28"/>
      <c r="I1249" s="28"/>
      <c r="J1249" s="28"/>
      <c r="K1249" s="28"/>
      <c r="L1249" s="28"/>
      <c r="M1249" s="28"/>
      <c r="N1249" s="28"/>
      <c r="O1249" s="28"/>
      <c r="P1249" s="28"/>
      <c r="Q1249" s="28"/>
      <c r="R1249" s="28"/>
      <c r="S1249" s="28"/>
      <c r="T1249" s="28"/>
    </row>
    <row r="1250" spans="1:20" x14ac:dyDescent="0.35">
      <c r="A1250" s="28"/>
      <c r="B1250" s="28"/>
      <c r="C1250" s="28"/>
      <c r="D1250" s="28"/>
      <c r="E1250" s="28"/>
      <c r="F1250" s="28"/>
      <c r="G1250" s="28"/>
      <c r="H1250" s="28"/>
      <c r="I1250" s="28"/>
      <c r="J1250" s="28"/>
      <c r="K1250" s="28"/>
      <c r="L1250" s="28"/>
      <c r="M1250" s="28"/>
      <c r="N1250" s="28"/>
      <c r="O1250" s="28"/>
      <c r="P1250" s="28"/>
      <c r="Q1250" s="28"/>
      <c r="R1250" s="28"/>
      <c r="S1250" s="28"/>
      <c r="T1250" s="28"/>
    </row>
    <row r="1251" spans="1:20" x14ac:dyDescent="0.35">
      <c r="A1251" s="28"/>
      <c r="B1251" s="28"/>
      <c r="C1251" s="28"/>
      <c r="D1251" s="28"/>
      <c r="E1251" s="28"/>
      <c r="F1251" s="28"/>
      <c r="G1251" s="28"/>
      <c r="H1251" s="28"/>
      <c r="I1251" s="28"/>
      <c r="J1251" s="28"/>
      <c r="K1251" s="28"/>
      <c r="L1251" s="28"/>
      <c r="M1251" s="28"/>
      <c r="N1251" s="28"/>
      <c r="O1251" s="28"/>
      <c r="P1251" s="28"/>
      <c r="Q1251" s="28"/>
      <c r="R1251" s="28"/>
      <c r="S1251" s="28"/>
      <c r="T1251" s="28"/>
    </row>
    <row r="1252" spans="1:20" x14ac:dyDescent="0.35">
      <c r="A1252" s="28"/>
      <c r="B1252" s="28"/>
      <c r="C1252" s="28"/>
      <c r="D1252" s="28"/>
      <c r="E1252" s="28"/>
      <c r="F1252" s="28"/>
      <c r="G1252" s="28"/>
      <c r="H1252" s="28"/>
      <c r="I1252" s="28"/>
      <c r="J1252" s="28"/>
      <c r="K1252" s="28"/>
      <c r="L1252" s="28"/>
      <c r="M1252" s="28"/>
      <c r="N1252" s="28"/>
      <c r="O1252" s="28"/>
      <c r="P1252" s="28"/>
      <c r="Q1252" s="28"/>
      <c r="R1252" s="28"/>
      <c r="S1252" s="28"/>
      <c r="T1252" s="28"/>
    </row>
    <row r="1253" spans="1:20" x14ac:dyDescent="0.35">
      <c r="A1253" s="28"/>
      <c r="B1253" s="28"/>
      <c r="C1253" s="28"/>
      <c r="D1253" s="28"/>
      <c r="E1253" s="28"/>
      <c r="F1253" s="28"/>
      <c r="G1253" s="28"/>
      <c r="H1253" s="28"/>
      <c r="I1253" s="28"/>
      <c r="J1253" s="28"/>
      <c r="K1253" s="28"/>
      <c r="L1253" s="28"/>
      <c r="M1253" s="28"/>
      <c r="N1253" s="28"/>
      <c r="O1253" s="28"/>
      <c r="P1253" s="28"/>
      <c r="Q1253" s="28"/>
      <c r="R1253" s="28"/>
      <c r="S1253" s="28"/>
      <c r="T1253" s="28"/>
    </row>
    <row r="1254" spans="1:20" x14ac:dyDescent="0.35">
      <c r="A1254" s="28"/>
      <c r="B1254" s="28"/>
      <c r="C1254" s="28"/>
      <c r="D1254" s="28"/>
      <c r="E1254" s="28"/>
      <c r="F1254" s="28"/>
      <c r="G1254" s="28"/>
      <c r="H1254" s="28"/>
      <c r="I1254" s="28"/>
      <c r="J1254" s="28"/>
      <c r="K1254" s="28"/>
      <c r="L1254" s="28"/>
      <c r="M1254" s="28"/>
      <c r="N1254" s="28"/>
      <c r="O1254" s="28"/>
      <c r="P1254" s="28"/>
      <c r="Q1254" s="28"/>
      <c r="R1254" s="28"/>
      <c r="S1254" s="28"/>
      <c r="T1254" s="28"/>
    </row>
    <row r="1255" spans="1:20" x14ac:dyDescent="0.35">
      <c r="A1255" s="28"/>
      <c r="B1255" s="28"/>
      <c r="C1255" s="28"/>
      <c r="D1255" s="28"/>
      <c r="E1255" s="28"/>
      <c r="F1255" s="28"/>
      <c r="G1255" s="28"/>
      <c r="H1255" s="28"/>
      <c r="I1255" s="28"/>
      <c r="J1255" s="28"/>
      <c r="K1255" s="28"/>
      <c r="L1255" s="28"/>
      <c r="M1255" s="28"/>
      <c r="N1255" s="28"/>
      <c r="O1255" s="28"/>
      <c r="P1255" s="28"/>
      <c r="Q1255" s="28"/>
      <c r="R1255" s="28"/>
      <c r="S1255" s="28"/>
      <c r="T1255" s="28"/>
    </row>
    <row r="1256" spans="1:20" x14ac:dyDescent="0.35">
      <c r="A1256" s="28"/>
      <c r="B1256" s="28"/>
      <c r="C1256" s="28"/>
      <c r="D1256" s="28"/>
      <c r="E1256" s="28"/>
      <c r="F1256" s="28"/>
      <c r="G1256" s="28"/>
      <c r="H1256" s="28"/>
      <c r="I1256" s="28"/>
      <c r="J1256" s="28"/>
      <c r="K1256" s="28"/>
      <c r="L1256" s="28"/>
      <c r="M1256" s="28"/>
      <c r="N1256" s="28"/>
      <c r="O1256" s="28"/>
      <c r="P1256" s="28"/>
      <c r="Q1256" s="28"/>
      <c r="R1256" s="28"/>
      <c r="S1256" s="28"/>
      <c r="T1256" s="28"/>
    </row>
    <row r="1257" spans="1:20" x14ac:dyDescent="0.35">
      <c r="A1257" s="28"/>
      <c r="B1257" s="28"/>
      <c r="C1257" s="28"/>
      <c r="D1257" s="28"/>
      <c r="E1257" s="28"/>
      <c r="F1257" s="28"/>
      <c r="G1257" s="28"/>
      <c r="H1257" s="28"/>
      <c r="I1257" s="28"/>
      <c r="J1257" s="28"/>
      <c r="K1257" s="28"/>
      <c r="L1257" s="28"/>
      <c r="M1257" s="28"/>
      <c r="N1257" s="28"/>
      <c r="O1257" s="28"/>
      <c r="P1257" s="28"/>
      <c r="Q1257" s="28"/>
      <c r="R1257" s="28"/>
      <c r="S1257" s="28"/>
      <c r="T1257" s="28"/>
    </row>
    <row r="1258" spans="1:20" x14ac:dyDescent="0.35">
      <c r="A1258" s="28"/>
      <c r="B1258" s="28"/>
      <c r="C1258" s="28"/>
      <c r="D1258" s="28"/>
      <c r="E1258" s="28"/>
      <c r="F1258" s="28"/>
      <c r="G1258" s="28"/>
      <c r="H1258" s="28"/>
      <c r="I1258" s="28"/>
      <c r="J1258" s="28"/>
      <c r="K1258" s="28"/>
      <c r="L1258" s="28"/>
      <c r="M1258" s="28"/>
      <c r="N1258" s="28"/>
      <c r="O1258" s="28"/>
      <c r="P1258" s="28"/>
      <c r="Q1258" s="28"/>
      <c r="R1258" s="28"/>
      <c r="S1258" s="28"/>
      <c r="T1258" s="28"/>
    </row>
    <row r="1259" spans="1:20" x14ac:dyDescent="0.35">
      <c r="A1259" s="28"/>
      <c r="B1259" s="28"/>
      <c r="C1259" s="28"/>
      <c r="D1259" s="28"/>
      <c r="E1259" s="28"/>
      <c r="F1259" s="28"/>
      <c r="G1259" s="28"/>
      <c r="H1259" s="28"/>
      <c r="I1259" s="28"/>
      <c r="J1259" s="28"/>
      <c r="K1259" s="28"/>
      <c r="L1259" s="28"/>
      <c r="M1259" s="28"/>
      <c r="N1259" s="28"/>
      <c r="O1259" s="28"/>
      <c r="P1259" s="28"/>
      <c r="Q1259" s="28"/>
      <c r="R1259" s="28"/>
      <c r="S1259" s="28"/>
      <c r="T1259" s="28"/>
    </row>
    <row r="1260" spans="1:20" x14ac:dyDescent="0.35">
      <c r="A1260" s="28"/>
      <c r="B1260" s="28"/>
      <c r="C1260" s="28"/>
      <c r="D1260" s="28"/>
      <c r="E1260" s="28"/>
      <c r="F1260" s="28"/>
      <c r="G1260" s="28"/>
      <c r="H1260" s="28"/>
      <c r="I1260" s="28"/>
      <c r="J1260" s="28"/>
      <c r="K1260" s="28"/>
      <c r="L1260" s="28"/>
      <c r="M1260" s="28"/>
      <c r="N1260" s="28"/>
      <c r="O1260" s="28"/>
      <c r="P1260" s="28"/>
      <c r="Q1260" s="28"/>
      <c r="R1260" s="28"/>
      <c r="S1260" s="28"/>
      <c r="T1260" s="28"/>
    </row>
    <row r="1261" spans="1:20" x14ac:dyDescent="0.35">
      <c r="A1261" s="28"/>
      <c r="B1261" s="28"/>
      <c r="C1261" s="28"/>
      <c r="D1261" s="28"/>
      <c r="E1261" s="28"/>
      <c r="F1261" s="28"/>
      <c r="G1261" s="28"/>
      <c r="H1261" s="28"/>
      <c r="I1261" s="28"/>
      <c r="J1261" s="28"/>
      <c r="K1261" s="28"/>
      <c r="L1261" s="28"/>
      <c r="M1261" s="28"/>
      <c r="N1261" s="28"/>
      <c r="O1261" s="28"/>
      <c r="P1261" s="28"/>
      <c r="Q1261" s="28"/>
      <c r="R1261" s="28"/>
      <c r="S1261" s="28"/>
      <c r="T1261" s="28"/>
    </row>
    <row r="1262" spans="1:20" x14ac:dyDescent="0.35">
      <c r="A1262" s="28"/>
      <c r="B1262" s="28"/>
      <c r="C1262" s="28"/>
      <c r="D1262" s="28"/>
      <c r="E1262" s="28"/>
      <c r="F1262" s="28"/>
      <c r="G1262" s="28"/>
      <c r="H1262" s="28"/>
      <c r="I1262" s="28"/>
      <c r="J1262" s="28"/>
      <c r="K1262" s="28"/>
      <c r="L1262" s="28"/>
      <c r="M1262" s="28"/>
      <c r="N1262" s="28"/>
      <c r="O1262" s="28"/>
      <c r="P1262" s="28"/>
      <c r="Q1262" s="28"/>
      <c r="R1262" s="28"/>
      <c r="S1262" s="28"/>
      <c r="T1262" s="28"/>
    </row>
    <row r="1263" spans="1:20" x14ac:dyDescent="0.35">
      <c r="A1263" s="28"/>
      <c r="B1263" s="28"/>
      <c r="C1263" s="28"/>
      <c r="D1263" s="28"/>
      <c r="E1263" s="28"/>
      <c r="F1263" s="28"/>
      <c r="G1263" s="28"/>
      <c r="H1263" s="28"/>
      <c r="I1263" s="28"/>
      <c r="J1263" s="28"/>
      <c r="K1263" s="28"/>
      <c r="L1263" s="28"/>
      <c r="M1263" s="28"/>
      <c r="N1263" s="28"/>
      <c r="O1263" s="28"/>
      <c r="P1263" s="28"/>
      <c r="Q1263" s="28"/>
      <c r="R1263" s="28"/>
      <c r="S1263" s="28"/>
      <c r="T1263" s="28"/>
    </row>
    <row r="1264" spans="1:20" x14ac:dyDescent="0.35">
      <c r="A1264" s="28"/>
      <c r="B1264" s="28"/>
      <c r="C1264" s="28"/>
      <c r="D1264" s="28"/>
      <c r="E1264" s="28"/>
      <c r="F1264" s="28"/>
      <c r="G1264" s="28"/>
      <c r="H1264" s="28"/>
      <c r="I1264" s="28"/>
      <c r="J1264" s="28"/>
      <c r="K1264" s="28"/>
      <c r="L1264" s="28"/>
      <c r="M1264" s="28"/>
      <c r="N1264" s="28"/>
      <c r="O1264" s="28"/>
      <c r="P1264" s="28"/>
      <c r="Q1264" s="28"/>
      <c r="R1264" s="28"/>
      <c r="S1264" s="28"/>
      <c r="T1264" s="28"/>
    </row>
    <row r="1265" spans="1:20" x14ac:dyDescent="0.35">
      <c r="A1265" s="28"/>
      <c r="B1265" s="28"/>
      <c r="C1265" s="28"/>
      <c r="D1265" s="28"/>
      <c r="E1265" s="28"/>
      <c r="F1265" s="28"/>
      <c r="G1265" s="28"/>
      <c r="H1265" s="28"/>
      <c r="I1265" s="28"/>
      <c r="J1265" s="28"/>
      <c r="K1265" s="28"/>
      <c r="L1265" s="28"/>
      <c r="M1265" s="28"/>
      <c r="N1265" s="28"/>
      <c r="O1265" s="28"/>
      <c r="P1265" s="28"/>
      <c r="Q1265" s="28"/>
      <c r="R1265" s="28"/>
      <c r="S1265" s="28"/>
      <c r="T1265" s="28"/>
    </row>
    <row r="1266" spans="1:20" x14ac:dyDescent="0.35">
      <c r="A1266" s="28"/>
      <c r="B1266" s="28"/>
      <c r="C1266" s="28"/>
      <c r="D1266" s="28"/>
      <c r="E1266" s="28"/>
      <c r="F1266" s="28"/>
      <c r="G1266" s="28"/>
      <c r="H1266" s="28"/>
      <c r="I1266" s="28"/>
      <c r="J1266" s="28"/>
      <c r="K1266" s="28"/>
      <c r="L1266" s="28"/>
      <c r="M1266" s="28"/>
      <c r="N1266" s="28"/>
      <c r="O1266" s="28"/>
      <c r="P1266" s="28"/>
      <c r="Q1266" s="28"/>
      <c r="R1266" s="28"/>
      <c r="S1266" s="28"/>
      <c r="T1266" s="28"/>
    </row>
    <row r="1267" spans="1:20" x14ac:dyDescent="0.35">
      <c r="A1267" s="28"/>
      <c r="B1267" s="28"/>
      <c r="C1267" s="28"/>
      <c r="D1267" s="28"/>
      <c r="E1267" s="28"/>
      <c r="F1267" s="28"/>
      <c r="G1267" s="28"/>
      <c r="H1267" s="28"/>
      <c r="I1267" s="28"/>
      <c r="J1267" s="28"/>
      <c r="K1267" s="28"/>
      <c r="L1267" s="28"/>
      <c r="M1267" s="28"/>
      <c r="N1267" s="28"/>
      <c r="O1267" s="28"/>
      <c r="P1267" s="28"/>
      <c r="Q1267" s="28"/>
      <c r="R1267" s="28"/>
      <c r="S1267" s="28"/>
      <c r="T1267" s="28"/>
    </row>
    <row r="1268" spans="1:20" x14ac:dyDescent="0.35">
      <c r="A1268" s="28"/>
      <c r="B1268" s="28"/>
      <c r="C1268" s="28"/>
      <c r="D1268" s="28"/>
      <c r="E1268" s="28"/>
      <c r="F1268" s="28"/>
      <c r="G1268" s="28"/>
      <c r="H1268" s="28"/>
      <c r="I1268" s="28"/>
      <c r="J1268" s="28"/>
      <c r="K1268" s="28"/>
      <c r="L1268" s="28"/>
      <c r="M1268" s="28"/>
      <c r="N1268" s="28"/>
      <c r="O1268" s="28"/>
      <c r="P1268" s="28"/>
      <c r="Q1268" s="28"/>
      <c r="R1268" s="28"/>
      <c r="S1268" s="28"/>
      <c r="T1268" s="28"/>
    </row>
    <row r="1269" spans="1:20" x14ac:dyDescent="0.35">
      <c r="A1269" s="28"/>
      <c r="B1269" s="28"/>
      <c r="C1269" s="28"/>
      <c r="D1269" s="28"/>
      <c r="E1269" s="28"/>
      <c r="F1269" s="28"/>
      <c r="G1269" s="28"/>
      <c r="H1269" s="28"/>
      <c r="I1269" s="28"/>
      <c r="J1269" s="28"/>
      <c r="K1269" s="28"/>
      <c r="L1269" s="28"/>
      <c r="M1269" s="28"/>
      <c r="N1269" s="28"/>
      <c r="O1269" s="28"/>
      <c r="P1269" s="28"/>
      <c r="Q1269" s="28"/>
      <c r="R1269" s="28"/>
      <c r="S1269" s="28"/>
      <c r="T1269" s="28"/>
    </row>
    <row r="1270" spans="1:20" x14ac:dyDescent="0.35">
      <c r="A1270" s="28"/>
      <c r="B1270" s="28"/>
      <c r="C1270" s="28"/>
      <c r="D1270" s="28"/>
      <c r="E1270" s="28"/>
      <c r="F1270" s="28"/>
      <c r="G1270" s="28"/>
      <c r="H1270" s="28"/>
      <c r="I1270" s="28"/>
      <c r="J1270" s="28"/>
      <c r="K1270" s="28"/>
      <c r="L1270" s="28"/>
      <c r="M1270" s="28"/>
      <c r="N1270" s="28"/>
      <c r="O1270" s="28"/>
      <c r="P1270" s="28"/>
      <c r="Q1270" s="28"/>
      <c r="R1270" s="28"/>
      <c r="S1270" s="28"/>
      <c r="T1270" s="28"/>
    </row>
    <row r="1271" spans="1:20" x14ac:dyDescent="0.35">
      <c r="A1271" s="28"/>
      <c r="B1271" s="28"/>
      <c r="C1271" s="28"/>
      <c r="D1271" s="28"/>
      <c r="E1271" s="28"/>
      <c r="F1271" s="28"/>
      <c r="G1271" s="28"/>
      <c r="H1271" s="28"/>
      <c r="I1271" s="28"/>
      <c r="J1271" s="28"/>
      <c r="K1271" s="28"/>
      <c r="L1271" s="28"/>
      <c r="M1271" s="28"/>
      <c r="N1271" s="28"/>
      <c r="O1271" s="28"/>
      <c r="P1271" s="28"/>
      <c r="Q1271" s="28"/>
      <c r="R1271" s="28"/>
      <c r="S1271" s="28"/>
      <c r="T1271" s="28"/>
    </row>
    <row r="1272" spans="1:20" x14ac:dyDescent="0.35">
      <c r="A1272" s="28"/>
      <c r="B1272" s="28"/>
      <c r="C1272" s="28"/>
      <c r="D1272" s="28"/>
      <c r="E1272" s="28"/>
      <c r="F1272" s="28"/>
      <c r="G1272" s="28"/>
      <c r="H1272" s="28"/>
      <c r="I1272" s="28"/>
      <c r="J1272" s="28"/>
      <c r="K1272" s="28"/>
      <c r="L1272" s="28"/>
      <c r="M1272" s="28"/>
      <c r="N1272" s="28"/>
      <c r="O1272" s="28"/>
      <c r="P1272" s="28"/>
      <c r="Q1272" s="28"/>
      <c r="R1272" s="28"/>
      <c r="S1272" s="28"/>
      <c r="T1272" s="28"/>
    </row>
    <row r="1273" spans="1:20" x14ac:dyDescent="0.35">
      <c r="A1273" s="28"/>
      <c r="B1273" s="28"/>
      <c r="C1273" s="28"/>
      <c r="D1273" s="28"/>
      <c r="E1273" s="28"/>
      <c r="F1273" s="28"/>
      <c r="G1273" s="28"/>
      <c r="H1273" s="28"/>
      <c r="I1273" s="28"/>
      <c r="J1273" s="28"/>
      <c r="K1273" s="28"/>
      <c r="L1273" s="28"/>
      <c r="M1273" s="28"/>
      <c r="N1273" s="28"/>
      <c r="O1273" s="28"/>
      <c r="P1273" s="28"/>
      <c r="Q1273" s="28"/>
      <c r="R1273" s="28"/>
      <c r="S1273" s="28"/>
      <c r="T1273" s="28"/>
    </row>
    <row r="1274" spans="1:20" x14ac:dyDescent="0.35">
      <c r="A1274" s="28"/>
      <c r="B1274" s="28"/>
      <c r="C1274" s="28"/>
      <c r="D1274" s="28"/>
      <c r="E1274" s="28"/>
      <c r="F1274" s="28"/>
      <c r="G1274" s="28"/>
      <c r="H1274" s="28"/>
      <c r="I1274" s="28"/>
      <c r="J1274" s="28"/>
      <c r="K1274" s="28"/>
      <c r="L1274" s="28"/>
      <c r="M1274" s="28"/>
      <c r="N1274" s="28"/>
      <c r="O1274" s="28"/>
      <c r="P1274" s="28"/>
      <c r="Q1274" s="28"/>
      <c r="R1274" s="28"/>
      <c r="S1274" s="28"/>
      <c r="T1274" s="28"/>
    </row>
    <row r="1275" spans="1:20" x14ac:dyDescent="0.35">
      <c r="A1275" s="28"/>
      <c r="B1275" s="28"/>
      <c r="C1275" s="28"/>
      <c r="D1275" s="28"/>
      <c r="E1275" s="28"/>
      <c r="F1275" s="28"/>
      <c r="G1275" s="28"/>
      <c r="H1275" s="28"/>
      <c r="I1275" s="28"/>
      <c r="J1275" s="28"/>
      <c r="K1275" s="28"/>
      <c r="L1275" s="28"/>
      <c r="M1275" s="28"/>
      <c r="N1275" s="28"/>
      <c r="O1275" s="28"/>
      <c r="P1275" s="28"/>
      <c r="Q1275" s="28"/>
      <c r="R1275" s="28"/>
      <c r="S1275" s="28"/>
      <c r="T1275" s="28"/>
    </row>
    <row r="1276" spans="1:20" x14ac:dyDescent="0.35">
      <c r="A1276" s="28"/>
      <c r="B1276" s="28"/>
      <c r="C1276" s="28"/>
      <c r="D1276" s="28"/>
      <c r="E1276" s="28"/>
      <c r="F1276" s="28"/>
      <c r="G1276" s="28"/>
      <c r="H1276" s="28"/>
      <c r="I1276" s="28"/>
      <c r="J1276" s="28"/>
      <c r="K1276" s="28"/>
      <c r="L1276" s="28"/>
      <c r="M1276" s="28"/>
      <c r="N1276" s="28"/>
      <c r="O1276" s="28"/>
      <c r="P1276" s="28"/>
      <c r="Q1276" s="28"/>
      <c r="R1276" s="28"/>
      <c r="S1276" s="28"/>
      <c r="T1276" s="28"/>
    </row>
    <row r="1277" spans="1:20" x14ac:dyDescent="0.35">
      <c r="A1277" s="28"/>
      <c r="B1277" s="28"/>
      <c r="C1277" s="28"/>
      <c r="D1277" s="28"/>
      <c r="E1277" s="28"/>
      <c r="F1277" s="28"/>
      <c r="G1277" s="28"/>
      <c r="H1277" s="28"/>
      <c r="I1277" s="28"/>
      <c r="J1277" s="28"/>
      <c r="K1277" s="28"/>
      <c r="L1277" s="28"/>
      <c r="M1277" s="28"/>
      <c r="N1277" s="28"/>
      <c r="O1277" s="28"/>
      <c r="P1277" s="28"/>
      <c r="Q1277" s="28"/>
      <c r="R1277" s="28"/>
      <c r="S1277" s="28"/>
      <c r="T1277" s="28"/>
    </row>
    <row r="1278" spans="1:20" x14ac:dyDescent="0.35">
      <c r="A1278" s="28"/>
      <c r="B1278" s="28"/>
      <c r="C1278" s="28"/>
      <c r="D1278" s="28"/>
      <c r="E1278" s="28"/>
      <c r="F1278" s="28"/>
      <c r="G1278" s="28"/>
      <c r="H1278" s="28"/>
      <c r="I1278" s="28"/>
      <c r="J1278" s="28"/>
      <c r="K1278" s="28"/>
      <c r="L1278" s="28"/>
      <c r="M1278" s="28"/>
      <c r="N1278" s="28"/>
      <c r="O1278" s="28"/>
      <c r="P1278" s="28"/>
      <c r="Q1278" s="28"/>
      <c r="R1278" s="28"/>
      <c r="S1278" s="28"/>
      <c r="T1278" s="28"/>
    </row>
    <row r="1279" spans="1:20" x14ac:dyDescent="0.35">
      <c r="A1279" s="28"/>
      <c r="B1279" s="28"/>
      <c r="C1279" s="28"/>
      <c r="D1279" s="28"/>
      <c r="E1279" s="28"/>
      <c r="F1279" s="28"/>
      <c r="G1279" s="28"/>
      <c r="H1279" s="28"/>
      <c r="I1279" s="28"/>
      <c r="J1279" s="28"/>
      <c r="K1279" s="28"/>
      <c r="L1279" s="28"/>
      <c r="M1279" s="28"/>
      <c r="N1279" s="28"/>
      <c r="O1279" s="28"/>
      <c r="P1279" s="28"/>
      <c r="Q1279" s="28"/>
      <c r="R1279" s="28"/>
      <c r="S1279" s="28"/>
      <c r="T1279" s="28"/>
    </row>
    <row r="1280" spans="1:20" x14ac:dyDescent="0.35">
      <c r="A1280" s="28"/>
      <c r="B1280" s="28"/>
      <c r="C1280" s="28"/>
      <c r="D1280" s="28"/>
      <c r="E1280" s="28"/>
      <c r="F1280" s="28"/>
      <c r="G1280" s="28"/>
      <c r="H1280" s="28"/>
      <c r="I1280" s="28"/>
      <c r="J1280" s="28"/>
      <c r="K1280" s="28"/>
      <c r="L1280" s="28"/>
      <c r="M1280" s="28"/>
      <c r="N1280" s="28"/>
      <c r="O1280" s="28"/>
      <c r="P1280" s="28"/>
      <c r="Q1280" s="28"/>
      <c r="R1280" s="28"/>
      <c r="S1280" s="28"/>
      <c r="T1280" s="28"/>
    </row>
    <row r="1281" spans="1:20" x14ac:dyDescent="0.35">
      <c r="A1281" s="28"/>
      <c r="B1281" s="28"/>
      <c r="C1281" s="28"/>
      <c r="D1281" s="28"/>
      <c r="E1281" s="28"/>
      <c r="F1281" s="28"/>
      <c r="G1281" s="28"/>
      <c r="H1281" s="28"/>
      <c r="I1281" s="28"/>
      <c r="J1281" s="28"/>
      <c r="K1281" s="28"/>
      <c r="L1281" s="28"/>
      <c r="M1281" s="28"/>
      <c r="N1281" s="28"/>
      <c r="O1281" s="28"/>
      <c r="P1281" s="28"/>
      <c r="Q1281" s="28"/>
      <c r="R1281" s="28"/>
      <c r="S1281" s="28"/>
      <c r="T1281" s="28"/>
    </row>
    <row r="1282" spans="1:20" x14ac:dyDescent="0.35">
      <c r="A1282" s="28"/>
      <c r="B1282" s="28"/>
      <c r="C1282" s="28"/>
      <c r="D1282" s="28"/>
      <c r="E1282" s="28"/>
      <c r="F1282" s="28"/>
      <c r="G1282" s="28"/>
      <c r="H1282" s="28"/>
      <c r="I1282" s="28"/>
      <c r="J1282" s="28"/>
      <c r="K1282" s="28"/>
      <c r="L1282" s="28"/>
      <c r="M1282" s="28"/>
      <c r="N1282" s="28"/>
      <c r="O1282" s="28"/>
      <c r="P1282" s="28"/>
      <c r="Q1282" s="28"/>
      <c r="R1282" s="28"/>
      <c r="S1282" s="28"/>
      <c r="T1282" s="28"/>
    </row>
    <row r="1283" spans="1:20" x14ac:dyDescent="0.35">
      <c r="A1283" s="28"/>
      <c r="B1283" s="28"/>
      <c r="C1283" s="28"/>
      <c r="D1283" s="28"/>
      <c r="E1283" s="28"/>
      <c r="F1283" s="28"/>
      <c r="G1283" s="28"/>
      <c r="H1283" s="28"/>
      <c r="I1283" s="28"/>
      <c r="J1283" s="28"/>
      <c r="K1283" s="28"/>
      <c r="L1283" s="28"/>
      <c r="M1283" s="28"/>
      <c r="N1283" s="28"/>
      <c r="O1283" s="28"/>
      <c r="P1283" s="28"/>
      <c r="Q1283" s="28"/>
      <c r="R1283" s="28"/>
      <c r="S1283" s="28"/>
      <c r="T1283" s="28"/>
    </row>
    <row r="1284" spans="1:20" x14ac:dyDescent="0.35">
      <c r="A1284" s="28"/>
      <c r="B1284" s="28"/>
      <c r="C1284" s="28"/>
      <c r="D1284" s="28"/>
      <c r="E1284" s="28"/>
      <c r="F1284" s="28"/>
      <c r="G1284" s="28"/>
      <c r="H1284" s="28"/>
      <c r="I1284" s="28"/>
      <c r="J1284" s="28"/>
      <c r="K1284" s="28"/>
      <c r="L1284" s="28"/>
      <c r="M1284" s="28"/>
      <c r="N1284" s="28"/>
      <c r="O1284" s="28"/>
      <c r="P1284" s="28"/>
      <c r="Q1284" s="28"/>
      <c r="R1284" s="28"/>
      <c r="S1284" s="28"/>
      <c r="T1284" s="28"/>
    </row>
    <row r="1285" spans="1:20" x14ac:dyDescent="0.35">
      <c r="A1285" s="28"/>
      <c r="B1285" s="28"/>
      <c r="C1285" s="28"/>
      <c r="D1285" s="28"/>
      <c r="E1285" s="28"/>
      <c r="F1285" s="28"/>
      <c r="G1285" s="28"/>
      <c r="H1285" s="28"/>
      <c r="I1285" s="28"/>
      <c r="J1285" s="28"/>
      <c r="K1285" s="28"/>
      <c r="L1285" s="28"/>
      <c r="M1285" s="28"/>
      <c r="N1285" s="28"/>
      <c r="O1285" s="28"/>
      <c r="P1285" s="28"/>
      <c r="Q1285" s="28"/>
      <c r="R1285" s="28"/>
      <c r="S1285" s="28"/>
      <c r="T1285" s="28"/>
    </row>
    <row r="1286" spans="1:20" x14ac:dyDescent="0.35">
      <c r="A1286" s="28"/>
      <c r="B1286" s="28"/>
      <c r="C1286" s="28"/>
      <c r="D1286" s="28"/>
      <c r="E1286" s="28"/>
      <c r="F1286" s="28"/>
      <c r="G1286" s="28"/>
      <c r="H1286" s="28"/>
      <c r="I1286" s="28"/>
      <c r="J1286" s="28"/>
      <c r="K1286" s="28"/>
      <c r="L1286" s="28"/>
      <c r="M1286" s="28"/>
      <c r="N1286" s="28"/>
      <c r="O1286" s="28"/>
      <c r="P1286" s="28"/>
      <c r="Q1286" s="28"/>
      <c r="R1286" s="28"/>
      <c r="S1286" s="28"/>
      <c r="T1286" s="28"/>
    </row>
    <row r="1287" spans="1:20" x14ac:dyDescent="0.35">
      <c r="A1287" s="28"/>
      <c r="B1287" s="28"/>
      <c r="C1287" s="28"/>
      <c r="D1287" s="28"/>
      <c r="E1287" s="28"/>
      <c r="F1287" s="28"/>
      <c r="G1287" s="28"/>
      <c r="H1287" s="28"/>
      <c r="I1287" s="28"/>
      <c r="J1287" s="28"/>
      <c r="K1287" s="28"/>
      <c r="L1287" s="28"/>
      <c r="M1287" s="28"/>
      <c r="N1287" s="28"/>
      <c r="O1287" s="28"/>
      <c r="P1287" s="28"/>
      <c r="Q1287" s="28"/>
      <c r="R1287" s="28"/>
      <c r="S1287" s="28"/>
      <c r="T1287" s="28"/>
    </row>
    <row r="1288" spans="1:20" x14ac:dyDescent="0.35">
      <c r="A1288" s="28"/>
      <c r="B1288" s="28"/>
      <c r="C1288" s="28"/>
      <c r="D1288" s="28"/>
      <c r="E1288" s="28"/>
      <c r="F1288" s="28"/>
      <c r="G1288" s="28"/>
      <c r="H1288" s="28"/>
      <c r="I1288" s="28"/>
      <c r="J1288" s="28"/>
      <c r="K1288" s="28"/>
      <c r="L1288" s="28"/>
      <c r="M1288" s="28"/>
      <c r="N1288" s="28"/>
      <c r="O1288" s="28"/>
      <c r="P1288" s="28"/>
      <c r="Q1288" s="28"/>
      <c r="R1288" s="28"/>
      <c r="S1288" s="28"/>
      <c r="T1288" s="28"/>
    </row>
    <row r="1289" spans="1:20" x14ac:dyDescent="0.35">
      <c r="A1289" s="28"/>
      <c r="B1289" s="28"/>
      <c r="C1289" s="28"/>
      <c r="D1289" s="28"/>
      <c r="E1289" s="28"/>
      <c r="F1289" s="28"/>
      <c r="G1289" s="28"/>
      <c r="H1289" s="28"/>
      <c r="I1289" s="28"/>
      <c r="J1289" s="28"/>
      <c r="K1289" s="28"/>
      <c r="L1289" s="28"/>
      <c r="M1289" s="28"/>
      <c r="N1289" s="28"/>
      <c r="O1289" s="28"/>
      <c r="P1289" s="28"/>
      <c r="Q1289" s="28"/>
      <c r="R1289" s="28"/>
      <c r="S1289" s="28"/>
      <c r="T1289" s="28"/>
    </row>
    <row r="1290" spans="1:20" x14ac:dyDescent="0.35">
      <c r="A1290" s="28"/>
      <c r="B1290" s="28"/>
      <c r="C1290" s="28"/>
      <c r="D1290" s="28"/>
      <c r="E1290" s="28"/>
      <c r="F1290" s="28"/>
      <c r="G1290" s="28"/>
      <c r="H1290" s="28"/>
      <c r="I1290" s="28"/>
      <c r="J1290" s="28"/>
      <c r="K1290" s="28"/>
      <c r="L1290" s="28"/>
      <c r="M1290" s="28"/>
      <c r="N1290" s="28"/>
      <c r="O1290" s="28"/>
      <c r="P1290" s="28"/>
      <c r="Q1290" s="28"/>
      <c r="R1290" s="28"/>
      <c r="S1290" s="28"/>
      <c r="T1290" s="28"/>
    </row>
    <row r="1291" spans="1:20" x14ac:dyDescent="0.35">
      <c r="A1291" s="28"/>
      <c r="B1291" s="28"/>
      <c r="C1291" s="28"/>
      <c r="D1291" s="28"/>
      <c r="E1291" s="28"/>
      <c r="F1291" s="28"/>
      <c r="G1291" s="28"/>
      <c r="H1291" s="28"/>
      <c r="I1291" s="28"/>
      <c r="J1291" s="28"/>
      <c r="K1291" s="28"/>
      <c r="L1291" s="28"/>
      <c r="M1291" s="28"/>
      <c r="N1291" s="28"/>
      <c r="O1291" s="28"/>
      <c r="P1291" s="28"/>
      <c r="Q1291" s="28"/>
      <c r="R1291" s="28"/>
      <c r="S1291" s="28"/>
      <c r="T1291" s="28"/>
    </row>
    <row r="1292" spans="1:20" x14ac:dyDescent="0.35">
      <c r="A1292" s="28"/>
      <c r="B1292" s="28"/>
      <c r="C1292" s="28"/>
      <c r="D1292" s="28"/>
      <c r="E1292" s="28"/>
      <c r="F1292" s="28"/>
      <c r="G1292" s="28"/>
      <c r="H1292" s="28"/>
      <c r="I1292" s="28"/>
      <c r="J1292" s="28"/>
      <c r="K1292" s="28"/>
      <c r="L1292" s="28"/>
      <c r="M1292" s="28"/>
      <c r="N1292" s="28"/>
      <c r="O1292" s="28"/>
      <c r="P1292" s="28"/>
      <c r="Q1292" s="28"/>
      <c r="R1292" s="28"/>
      <c r="S1292" s="28"/>
      <c r="T1292" s="28"/>
    </row>
    <row r="1293" spans="1:20" x14ac:dyDescent="0.35">
      <c r="A1293" s="28"/>
      <c r="B1293" s="28"/>
      <c r="C1293" s="28"/>
      <c r="D1293" s="28"/>
      <c r="E1293" s="28"/>
      <c r="F1293" s="28"/>
      <c r="G1293" s="28"/>
      <c r="H1293" s="28"/>
      <c r="I1293" s="28"/>
      <c r="J1293" s="28"/>
      <c r="K1293" s="28"/>
      <c r="L1293" s="28"/>
      <c r="M1293" s="28"/>
      <c r="N1293" s="28"/>
      <c r="O1293" s="28"/>
      <c r="P1293" s="28"/>
      <c r="Q1293" s="28"/>
      <c r="R1293" s="28"/>
      <c r="S1293" s="28"/>
      <c r="T1293" s="28"/>
    </row>
    <row r="1294" spans="1:20" x14ac:dyDescent="0.35">
      <c r="A1294" s="28"/>
      <c r="B1294" s="28"/>
      <c r="C1294" s="28"/>
      <c r="D1294" s="28"/>
      <c r="E1294" s="28"/>
      <c r="F1294" s="28"/>
      <c r="G1294" s="28"/>
      <c r="H1294" s="28"/>
      <c r="I1294" s="28"/>
      <c r="J1294" s="28"/>
      <c r="K1294" s="28"/>
      <c r="L1294" s="28"/>
      <c r="M1294" s="28"/>
      <c r="N1294" s="28"/>
      <c r="O1294" s="28"/>
      <c r="P1294" s="28"/>
      <c r="Q1294" s="28"/>
      <c r="R1294" s="28"/>
      <c r="S1294" s="28"/>
      <c r="T1294" s="28"/>
    </row>
    <row r="1295" spans="1:20" x14ac:dyDescent="0.35">
      <c r="A1295" s="28"/>
      <c r="B1295" s="28"/>
      <c r="C1295" s="28"/>
      <c r="D1295" s="28"/>
      <c r="E1295" s="28"/>
      <c r="F1295" s="28"/>
      <c r="G1295" s="28"/>
      <c r="H1295" s="28"/>
      <c r="I1295" s="28"/>
      <c r="J1295" s="28"/>
      <c r="K1295" s="28"/>
      <c r="L1295" s="28"/>
      <c r="M1295" s="28"/>
      <c r="N1295" s="28"/>
      <c r="O1295" s="28"/>
      <c r="P1295" s="28"/>
      <c r="Q1295" s="28"/>
      <c r="R1295" s="28"/>
      <c r="S1295" s="28"/>
      <c r="T1295" s="28"/>
    </row>
    <row r="1296" spans="1:20" x14ac:dyDescent="0.35">
      <c r="A1296" s="28"/>
      <c r="B1296" s="28"/>
      <c r="C1296" s="28"/>
      <c r="D1296" s="28"/>
      <c r="E1296" s="28"/>
      <c r="F1296" s="28"/>
      <c r="G1296" s="28"/>
      <c r="H1296" s="28"/>
      <c r="I1296" s="28"/>
      <c r="J1296" s="28"/>
      <c r="K1296" s="28"/>
      <c r="L1296" s="28"/>
      <c r="M1296" s="28"/>
      <c r="N1296" s="28"/>
      <c r="O1296" s="28"/>
      <c r="P1296" s="28"/>
      <c r="Q1296" s="28"/>
      <c r="R1296" s="28"/>
      <c r="S1296" s="28"/>
      <c r="T1296" s="28"/>
    </row>
    <row r="1297" spans="1:20" x14ac:dyDescent="0.35">
      <c r="A1297" s="28"/>
      <c r="B1297" s="28"/>
      <c r="C1297" s="28"/>
      <c r="D1297" s="28"/>
      <c r="E1297" s="28"/>
      <c r="F1297" s="28"/>
      <c r="G1297" s="28"/>
      <c r="H1297" s="28"/>
      <c r="I1297" s="28"/>
      <c r="J1297" s="28"/>
      <c r="K1297" s="28"/>
      <c r="L1297" s="28"/>
      <c r="M1297" s="28"/>
      <c r="N1297" s="28"/>
      <c r="O1297" s="28"/>
      <c r="P1297" s="28"/>
      <c r="Q1297" s="28"/>
      <c r="R1297" s="28"/>
      <c r="S1297" s="28"/>
      <c r="T1297" s="28"/>
    </row>
    <row r="1298" spans="1:20" x14ac:dyDescent="0.35">
      <c r="A1298" s="28"/>
      <c r="B1298" s="28"/>
      <c r="C1298" s="28"/>
      <c r="D1298" s="28"/>
      <c r="E1298" s="28"/>
      <c r="F1298" s="28"/>
      <c r="G1298" s="28"/>
      <c r="H1298" s="28"/>
      <c r="I1298" s="28"/>
      <c r="J1298" s="28"/>
      <c r="K1298" s="28"/>
      <c r="L1298" s="28"/>
      <c r="M1298" s="28"/>
      <c r="N1298" s="28"/>
      <c r="O1298" s="28"/>
      <c r="P1298" s="28"/>
      <c r="Q1298" s="28"/>
      <c r="R1298" s="28"/>
      <c r="S1298" s="28"/>
      <c r="T1298" s="28"/>
    </row>
    <row r="1299" spans="1:20" x14ac:dyDescent="0.35">
      <c r="A1299" s="28"/>
      <c r="B1299" s="28"/>
      <c r="C1299" s="28"/>
      <c r="D1299" s="28"/>
      <c r="E1299" s="28"/>
      <c r="F1299" s="28"/>
      <c r="G1299" s="28"/>
      <c r="H1299" s="28"/>
      <c r="I1299" s="28"/>
      <c r="J1299" s="28"/>
      <c r="K1299" s="28"/>
      <c r="L1299" s="28"/>
      <c r="M1299" s="28"/>
      <c r="N1299" s="28"/>
      <c r="O1299" s="28"/>
      <c r="P1299" s="28"/>
      <c r="Q1299" s="28"/>
      <c r="R1299" s="28"/>
      <c r="S1299" s="28"/>
      <c r="T1299" s="28"/>
    </row>
    <row r="1300" spans="1:20" x14ac:dyDescent="0.35">
      <c r="A1300" s="28"/>
      <c r="B1300" s="28"/>
      <c r="C1300" s="28"/>
      <c r="D1300" s="28"/>
      <c r="E1300" s="28"/>
      <c r="F1300" s="28"/>
      <c r="G1300" s="28"/>
      <c r="H1300" s="28"/>
      <c r="I1300" s="28"/>
      <c r="J1300" s="28"/>
      <c r="K1300" s="28"/>
      <c r="L1300" s="28"/>
      <c r="M1300" s="28"/>
      <c r="N1300" s="28"/>
      <c r="O1300" s="28"/>
      <c r="P1300" s="28"/>
      <c r="Q1300" s="28"/>
      <c r="R1300" s="28"/>
      <c r="S1300" s="28"/>
      <c r="T1300" s="28"/>
    </row>
    <row r="1301" spans="1:20" x14ac:dyDescent="0.35">
      <c r="A1301" s="28"/>
      <c r="B1301" s="28"/>
      <c r="C1301" s="28"/>
      <c r="D1301" s="28"/>
      <c r="E1301" s="28"/>
      <c r="F1301" s="28"/>
      <c r="G1301" s="28"/>
      <c r="H1301" s="28"/>
      <c r="I1301" s="28"/>
      <c r="J1301" s="28"/>
      <c r="K1301" s="28"/>
      <c r="L1301" s="28"/>
      <c r="M1301" s="28"/>
      <c r="N1301" s="28"/>
      <c r="O1301" s="28"/>
      <c r="P1301" s="28"/>
      <c r="Q1301" s="28"/>
      <c r="R1301" s="28"/>
      <c r="S1301" s="28"/>
      <c r="T1301" s="28"/>
    </row>
    <row r="1302" spans="1:20" x14ac:dyDescent="0.35">
      <c r="A1302" s="28"/>
      <c r="B1302" s="28"/>
      <c r="C1302" s="28"/>
      <c r="D1302" s="28"/>
      <c r="E1302" s="28"/>
      <c r="F1302" s="28"/>
      <c r="G1302" s="28"/>
      <c r="H1302" s="28"/>
      <c r="I1302" s="28"/>
      <c r="J1302" s="28"/>
      <c r="K1302" s="28"/>
      <c r="L1302" s="28"/>
      <c r="M1302" s="28"/>
      <c r="N1302" s="28"/>
      <c r="O1302" s="28"/>
      <c r="P1302" s="28"/>
      <c r="Q1302" s="28"/>
      <c r="R1302" s="28"/>
      <c r="S1302" s="28"/>
      <c r="T1302" s="28"/>
    </row>
    <row r="1303" spans="1:20" x14ac:dyDescent="0.35">
      <c r="A1303" s="28"/>
      <c r="B1303" s="28"/>
      <c r="C1303" s="28"/>
      <c r="D1303" s="28"/>
      <c r="E1303" s="28"/>
      <c r="F1303" s="28"/>
      <c r="G1303" s="28"/>
      <c r="H1303" s="28"/>
      <c r="I1303" s="28"/>
      <c r="J1303" s="28"/>
      <c r="K1303" s="28"/>
      <c r="L1303" s="28"/>
      <c r="M1303" s="28"/>
      <c r="N1303" s="28"/>
      <c r="O1303" s="28"/>
      <c r="P1303" s="28"/>
      <c r="Q1303" s="28"/>
      <c r="R1303" s="28"/>
      <c r="S1303" s="28"/>
      <c r="T1303" s="28"/>
    </row>
    <row r="1304" spans="1:20" x14ac:dyDescent="0.35">
      <c r="A1304" s="28"/>
      <c r="B1304" s="28"/>
      <c r="C1304" s="28"/>
      <c r="D1304" s="28"/>
      <c r="E1304" s="28"/>
      <c r="F1304" s="28"/>
      <c r="G1304" s="28"/>
      <c r="H1304" s="28"/>
      <c r="I1304" s="28"/>
      <c r="J1304" s="28"/>
      <c r="K1304" s="28"/>
      <c r="L1304" s="28"/>
      <c r="M1304" s="28"/>
      <c r="N1304" s="28"/>
      <c r="O1304" s="28"/>
      <c r="P1304" s="28"/>
      <c r="Q1304" s="28"/>
      <c r="R1304" s="28"/>
      <c r="S1304" s="28"/>
      <c r="T1304" s="28"/>
    </row>
    <row r="1305" spans="1:20" x14ac:dyDescent="0.35">
      <c r="A1305" s="28"/>
      <c r="B1305" s="28"/>
      <c r="C1305" s="28"/>
      <c r="D1305" s="28"/>
      <c r="E1305" s="28"/>
      <c r="F1305" s="28"/>
      <c r="G1305" s="28"/>
      <c r="H1305" s="28"/>
      <c r="I1305" s="28"/>
      <c r="J1305" s="28"/>
      <c r="K1305" s="28"/>
      <c r="L1305" s="28"/>
      <c r="M1305" s="28"/>
      <c r="N1305" s="28"/>
      <c r="O1305" s="28"/>
      <c r="P1305" s="28"/>
      <c r="Q1305" s="28"/>
      <c r="R1305" s="28"/>
      <c r="S1305" s="28"/>
      <c r="T1305" s="28"/>
    </row>
    <row r="1306" spans="1:20" x14ac:dyDescent="0.35">
      <c r="A1306" s="28"/>
      <c r="B1306" s="28"/>
      <c r="C1306" s="28"/>
      <c r="D1306" s="28"/>
      <c r="E1306" s="28"/>
      <c r="F1306" s="28"/>
      <c r="G1306" s="28"/>
      <c r="H1306" s="28"/>
      <c r="I1306" s="28"/>
      <c r="J1306" s="28"/>
      <c r="K1306" s="28"/>
      <c r="L1306" s="28"/>
      <c r="M1306" s="28"/>
      <c r="N1306" s="28"/>
      <c r="O1306" s="28"/>
      <c r="P1306" s="28"/>
      <c r="Q1306" s="28"/>
      <c r="R1306" s="28"/>
      <c r="S1306" s="28"/>
      <c r="T1306" s="28"/>
    </row>
    <row r="1307" spans="1:20" x14ac:dyDescent="0.35">
      <c r="A1307" s="28"/>
      <c r="B1307" s="28"/>
      <c r="C1307" s="28"/>
      <c r="D1307" s="28"/>
      <c r="E1307" s="28"/>
      <c r="F1307" s="28"/>
      <c r="G1307" s="28"/>
      <c r="H1307" s="28"/>
      <c r="I1307" s="28"/>
      <c r="J1307" s="28"/>
      <c r="K1307" s="28"/>
      <c r="L1307" s="28"/>
      <c r="M1307" s="28"/>
      <c r="N1307" s="28"/>
      <c r="O1307" s="28"/>
      <c r="P1307" s="28"/>
      <c r="Q1307" s="28"/>
      <c r="R1307" s="28"/>
      <c r="S1307" s="28"/>
      <c r="T1307" s="28"/>
    </row>
    <row r="1308" spans="1:20" x14ac:dyDescent="0.35">
      <c r="A1308" s="28"/>
      <c r="B1308" s="28"/>
      <c r="C1308" s="28"/>
      <c r="D1308" s="28"/>
      <c r="E1308" s="28"/>
      <c r="F1308" s="28"/>
      <c r="G1308" s="28"/>
      <c r="H1308" s="28"/>
      <c r="I1308" s="28"/>
      <c r="J1308" s="28"/>
      <c r="K1308" s="28"/>
      <c r="L1308" s="28"/>
      <c r="M1308" s="28"/>
      <c r="N1308" s="28"/>
      <c r="O1308" s="28"/>
      <c r="P1308" s="28"/>
      <c r="Q1308" s="28"/>
      <c r="R1308" s="28"/>
      <c r="S1308" s="28"/>
      <c r="T1308" s="28"/>
    </row>
    <row r="1309" spans="1:20" x14ac:dyDescent="0.35">
      <c r="A1309" s="28"/>
      <c r="B1309" s="28"/>
      <c r="C1309" s="28"/>
      <c r="D1309" s="28"/>
      <c r="E1309" s="28"/>
      <c r="F1309" s="28"/>
      <c r="G1309" s="28"/>
      <c r="H1309" s="28"/>
      <c r="I1309" s="28"/>
      <c r="J1309" s="28"/>
      <c r="K1309" s="28"/>
      <c r="L1309" s="28"/>
      <c r="M1309" s="28"/>
      <c r="N1309" s="28"/>
      <c r="O1309" s="28"/>
      <c r="P1309" s="28"/>
      <c r="Q1309" s="28"/>
      <c r="R1309" s="28"/>
      <c r="S1309" s="28"/>
      <c r="T1309" s="28"/>
    </row>
    <row r="1310" spans="1:20" x14ac:dyDescent="0.35">
      <c r="A1310" s="28"/>
      <c r="B1310" s="28"/>
      <c r="C1310" s="28"/>
      <c r="D1310" s="28"/>
      <c r="E1310" s="28"/>
      <c r="F1310" s="28"/>
      <c r="G1310" s="28"/>
      <c r="H1310" s="28"/>
      <c r="I1310" s="28"/>
      <c r="J1310" s="28"/>
      <c r="K1310" s="28"/>
      <c r="L1310" s="28"/>
      <c r="M1310" s="28"/>
      <c r="N1310" s="28"/>
      <c r="O1310" s="28"/>
      <c r="P1310" s="28"/>
      <c r="Q1310" s="28"/>
      <c r="R1310" s="28"/>
      <c r="S1310" s="28"/>
      <c r="T1310" s="28"/>
    </row>
    <row r="1311" spans="1:20" x14ac:dyDescent="0.35">
      <c r="A1311" s="28"/>
      <c r="B1311" s="28"/>
      <c r="C1311" s="28"/>
      <c r="D1311" s="28"/>
      <c r="E1311" s="28"/>
      <c r="F1311" s="28"/>
      <c r="G1311" s="28"/>
      <c r="H1311" s="28"/>
      <c r="I1311" s="28"/>
      <c r="J1311" s="28"/>
      <c r="K1311" s="28"/>
      <c r="L1311" s="28"/>
      <c r="M1311" s="28"/>
      <c r="N1311" s="28"/>
      <c r="O1311" s="28"/>
      <c r="P1311" s="28"/>
      <c r="Q1311" s="28"/>
      <c r="R1311" s="28"/>
      <c r="S1311" s="28"/>
      <c r="T1311" s="28"/>
    </row>
    <row r="1312" spans="1:20" x14ac:dyDescent="0.35">
      <c r="A1312" s="28"/>
      <c r="B1312" s="28"/>
      <c r="C1312" s="28"/>
      <c r="D1312" s="28"/>
      <c r="E1312" s="28"/>
      <c r="F1312" s="28"/>
      <c r="G1312" s="28"/>
      <c r="H1312" s="28"/>
      <c r="I1312" s="28"/>
      <c r="J1312" s="28"/>
      <c r="K1312" s="28"/>
      <c r="L1312" s="28"/>
      <c r="M1312" s="28"/>
      <c r="N1312" s="28"/>
      <c r="O1312" s="28"/>
      <c r="P1312" s="28"/>
      <c r="Q1312" s="28"/>
      <c r="R1312" s="28"/>
      <c r="S1312" s="28"/>
      <c r="T1312" s="28"/>
    </row>
    <row r="1313" spans="1:20" x14ac:dyDescent="0.35">
      <c r="A1313" s="28"/>
      <c r="B1313" s="28"/>
      <c r="C1313" s="28"/>
      <c r="D1313" s="28"/>
      <c r="E1313" s="28"/>
      <c r="F1313" s="28"/>
      <c r="G1313" s="28"/>
      <c r="H1313" s="28"/>
      <c r="I1313" s="28"/>
      <c r="J1313" s="28"/>
      <c r="K1313" s="28"/>
      <c r="L1313" s="28"/>
      <c r="M1313" s="28"/>
      <c r="N1313" s="28"/>
      <c r="O1313" s="28"/>
      <c r="P1313" s="28"/>
      <c r="Q1313" s="28"/>
      <c r="R1313" s="28"/>
      <c r="S1313" s="28"/>
      <c r="T1313" s="28"/>
    </row>
    <row r="1314" spans="1:20" x14ac:dyDescent="0.35">
      <c r="A1314" s="28"/>
      <c r="B1314" s="28"/>
      <c r="C1314" s="28"/>
      <c r="D1314" s="28"/>
      <c r="E1314" s="28"/>
      <c r="F1314" s="28"/>
      <c r="G1314" s="28"/>
      <c r="H1314" s="28"/>
      <c r="I1314" s="28"/>
      <c r="J1314" s="28"/>
      <c r="K1314" s="28"/>
      <c r="L1314" s="28"/>
      <c r="M1314" s="28"/>
      <c r="N1314" s="28"/>
      <c r="O1314" s="28"/>
      <c r="P1314" s="28"/>
      <c r="Q1314" s="28"/>
      <c r="R1314" s="28"/>
      <c r="S1314" s="28"/>
      <c r="T1314" s="28"/>
    </row>
    <row r="1315" spans="1:20" x14ac:dyDescent="0.35">
      <c r="A1315" s="28"/>
      <c r="B1315" s="28"/>
      <c r="C1315" s="28"/>
      <c r="D1315" s="28"/>
      <c r="E1315" s="28"/>
      <c r="F1315" s="28"/>
      <c r="G1315" s="28"/>
      <c r="H1315" s="28"/>
      <c r="I1315" s="28"/>
      <c r="J1315" s="28"/>
      <c r="K1315" s="28"/>
      <c r="L1315" s="28"/>
      <c r="M1315" s="28"/>
      <c r="N1315" s="28"/>
      <c r="O1315" s="28"/>
      <c r="P1315" s="28"/>
      <c r="Q1315" s="28"/>
      <c r="R1315" s="28"/>
      <c r="S1315" s="28"/>
      <c r="T1315" s="28"/>
    </row>
    <row r="1316" spans="1:20" x14ac:dyDescent="0.35">
      <c r="A1316" s="28"/>
      <c r="B1316" s="28"/>
      <c r="C1316" s="28"/>
      <c r="D1316" s="28"/>
      <c r="E1316" s="28"/>
      <c r="F1316" s="28"/>
      <c r="G1316" s="28"/>
      <c r="H1316" s="28"/>
      <c r="I1316" s="28"/>
      <c r="J1316" s="28"/>
      <c r="K1316" s="28"/>
      <c r="L1316" s="28"/>
      <c r="M1316" s="28"/>
      <c r="N1316" s="28"/>
      <c r="O1316" s="28"/>
      <c r="P1316" s="28"/>
      <c r="Q1316" s="28"/>
      <c r="R1316" s="28"/>
      <c r="S1316" s="28"/>
      <c r="T1316" s="28"/>
    </row>
    <row r="1317" spans="1:20" x14ac:dyDescent="0.35">
      <c r="A1317" s="28"/>
      <c r="B1317" s="28"/>
      <c r="C1317" s="28"/>
      <c r="D1317" s="28"/>
      <c r="E1317" s="28"/>
      <c r="F1317" s="28"/>
      <c r="G1317" s="28"/>
      <c r="H1317" s="28"/>
      <c r="I1317" s="28"/>
      <c r="J1317" s="28"/>
      <c r="K1317" s="28"/>
      <c r="L1317" s="28"/>
      <c r="M1317" s="28"/>
      <c r="N1317" s="28"/>
      <c r="O1317" s="28"/>
      <c r="P1317" s="28"/>
      <c r="Q1317" s="28"/>
      <c r="R1317" s="28"/>
      <c r="S1317" s="28"/>
      <c r="T1317" s="28"/>
    </row>
    <row r="1318" spans="1:20" x14ac:dyDescent="0.35">
      <c r="A1318" s="28"/>
      <c r="B1318" s="28"/>
      <c r="C1318" s="28"/>
      <c r="D1318" s="28"/>
      <c r="E1318" s="28"/>
      <c r="F1318" s="28"/>
      <c r="G1318" s="28"/>
      <c r="H1318" s="28"/>
      <c r="I1318" s="28"/>
      <c r="J1318" s="28"/>
      <c r="K1318" s="28"/>
      <c r="L1318" s="28"/>
      <c r="M1318" s="28"/>
      <c r="N1318" s="28"/>
      <c r="O1318" s="28"/>
      <c r="P1318" s="28"/>
      <c r="Q1318" s="28"/>
      <c r="R1318" s="28"/>
      <c r="S1318" s="28"/>
      <c r="T1318" s="28"/>
    </row>
    <row r="1319" spans="1:20" x14ac:dyDescent="0.35">
      <c r="A1319" s="28"/>
      <c r="B1319" s="28"/>
      <c r="C1319" s="28"/>
      <c r="D1319" s="28"/>
      <c r="E1319" s="28"/>
      <c r="F1319" s="28"/>
      <c r="G1319" s="28"/>
      <c r="H1319" s="28"/>
      <c r="I1319" s="28"/>
      <c r="J1319" s="28"/>
      <c r="K1319" s="28"/>
      <c r="L1319" s="28"/>
      <c r="M1319" s="28"/>
      <c r="N1319" s="28"/>
      <c r="O1319" s="28"/>
      <c r="P1319" s="28"/>
      <c r="Q1319" s="28"/>
      <c r="R1319" s="28"/>
      <c r="S1319" s="28"/>
      <c r="T1319" s="28"/>
    </row>
    <row r="1320" spans="1:20" x14ac:dyDescent="0.35">
      <c r="A1320" s="28"/>
      <c r="B1320" s="28"/>
      <c r="C1320" s="28"/>
      <c r="D1320" s="28"/>
      <c r="E1320" s="28"/>
      <c r="F1320" s="28"/>
      <c r="G1320" s="28"/>
      <c r="H1320" s="28"/>
      <c r="I1320" s="28"/>
      <c r="J1320" s="28"/>
      <c r="K1320" s="28"/>
      <c r="L1320" s="28"/>
      <c r="M1320" s="28"/>
      <c r="N1320" s="28"/>
      <c r="O1320" s="28"/>
      <c r="P1320" s="28"/>
      <c r="Q1320" s="28"/>
      <c r="R1320" s="28"/>
      <c r="S1320" s="28"/>
      <c r="T1320" s="28"/>
    </row>
    <row r="1321" spans="1:20" x14ac:dyDescent="0.35">
      <c r="A1321" s="28"/>
      <c r="B1321" s="28"/>
      <c r="C1321" s="28"/>
      <c r="D1321" s="28"/>
      <c r="E1321" s="28"/>
      <c r="F1321" s="28"/>
      <c r="G1321" s="28"/>
      <c r="H1321" s="28"/>
      <c r="I1321" s="28"/>
      <c r="J1321" s="28"/>
      <c r="K1321" s="28"/>
      <c r="L1321" s="28"/>
      <c r="M1321" s="28"/>
      <c r="N1321" s="28"/>
      <c r="O1321" s="28"/>
      <c r="P1321" s="28"/>
      <c r="Q1321" s="28"/>
      <c r="R1321" s="28"/>
      <c r="S1321" s="28"/>
      <c r="T1321" s="28"/>
    </row>
    <row r="1322" spans="1:20" x14ac:dyDescent="0.35">
      <c r="A1322" s="28"/>
      <c r="B1322" s="28"/>
      <c r="C1322" s="28"/>
      <c r="D1322" s="28"/>
      <c r="E1322" s="28"/>
      <c r="F1322" s="28"/>
      <c r="G1322" s="28"/>
      <c r="H1322" s="28"/>
      <c r="I1322" s="28"/>
      <c r="J1322" s="28"/>
      <c r="K1322" s="28"/>
      <c r="L1322" s="28"/>
      <c r="M1322" s="28"/>
      <c r="N1322" s="28"/>
      <c r="O1322" s="28"/>
      <c r="P1322" s="28"/>
      <c r="Q1322" s="28"/>
      <c r="R1322" s="28"/>
      <c r="S1322" s="28"/>
      <c r="T1322" s="28"/>
    </row>
    <row r="1323" spans="1:20" x14ac:dyDescent="0.35">
      <c r="A1323" s="28"/>
      <c r="B1323" s="28"/>
      <c r="C1323" s="28"/>
      <c r="D1323" s="28"/>
      <c r="E1323" s="28"/>
      <c r="F1323" s="28"/>
      <c r="G1323" s="28"/>
      <c r="H1323" s="28"/>
      <c r="I1323" s="28"/>
      <c r="J1323" s="28"/>
      <c r="K1323" s="28"/>
      <c r="L1323" s="28"/>
      <c r="M1323" s="28"/>
      <c r="N1323" s="28"/>
      <c r="O1323" s="28"/>
      <c r="P1323" s="28"/>
      <c r="Q1323" s="28"/>
      <c r="R1323" s="28"/>
      <c r="S1323" s="28"/>
      <c r="T1323" s="28"/>
    </row>
    <row r="1324" spans="1:20" x14ac:dyDescent="0.35">
      <c r="A1324" s="28"/>
      <c r="B1324" s="28"/>
      <c r="C1324" s="28"/>
      <c r="D1324" s="28"/>
      <c r="E1324" s="28"/>
      <c r="F1324" s="28"/>
      <c r="G1324" s="28"/>
      <c r="H1324" s="28"/>
      <c r="I1324" s="28"/>
      <c r="J1324" s="28"/>
      <c r="K1324" s="28"/>
      <c r="L1324" s="28"/>
      <c r="M1324" s="28"/>
      <c r="N1324" s="28"/>
      <c r="O1324" s="28"/>
      <c r="P1324" s="28"/>
      <c r="Q1324" s="28"/>
      <c r="R1324" s="28"/>
      <c r="S1324" s="28"/>
      <c r="T1324" s="28"/>
    </row>
    <row r="1325" spans="1:20" x14ac:dyDescent="0.35">
      <c r="A1325" s="28"/>
      <c r="B1325" s="28"/>
      <c r="C1325" s="28"/>
      <c r="D1325" s="28"/>
      <c r="E1325" s="28"/>
      <c r="F1325" s="28"/>
      <c r="G1325" s="28"/>
      <c r="H1325" s="28"/>
      <c r="I1325" s="28"/>
      <c r="J1325" s="28"/>
      <c r="K1325" s="28"/>
      <c r="L1325" s="28"/>
      <c r="M1325" s="28"/>
      <c r="N1325" s="28"/>
      <c r="O1325" s="28"/>
      <c r="P1325" s="28"/>
      <c r="Q1325" s="28"/>
      <c r="R1325" s="28"/>
      <c r="S1325" s="28"/>
      <c r="T1325" s="28"/>
    </row>
    <row r="1326" spans="1:20" x14ac:dyDescent="0.35">
      <c r="A1326" s="28"/>
      <c r="B1326" s="28"/>
      <c r="C1326" s="28"/>
      <c r="D1326" s="28"/>
      <c r="E1326" s="28"/>
      <c r="F1326" s="28"/>
      <c r="G1326" s="28"/>
      <c r="H1326" s="28"/>
      <c r="I1326" s="28"/>
      <c r="J1326" s="28"/>
      <c r="K1326" s="28"/>
      <c r="L1326" s="28"/>
      <c r="M1326" s="28"/>
      <c r="N1326" s="28"/>
      <c r="O1326" s="28"/>
      <c r="P1326" s="28"/>
      <c r="Q1326" s="28"/>
      <c r="R1326" s="28"/>
      <c r="S1326" s="28"/>
      <c r="T1326" s="28"/>
    </row>
    <row r="1327" spans="1:20" x14ac:dyDescent="0.35">
      <c r="A1327" s="28"/>
      <c r="B1327" s="28"/>
      <c r="C1327" s="28"/>
      <c r="D1327" s="28"/>
      <c r="E1327" s="28"/>
      <c r="F1327" s="28"/>
      <c r="G1327" s="28"/>
      <c r="H1327" s="28"/>
      <c r="I1327" s="28"/>
      <c r="J1327" s="28"/>
      <c r="K1327" s="28"/>
      <c r="L1327" s="28"/>
      <c r="M1327" s="28"/>
      <c r="N1327" s="28"/>
      <c r="O1327" s="28"/>
      <c r="P1327" s="28"/>
      <c r="Q1327" s="28"/>
      <c r="R1327" s="28"/>
      <c r="S1327" s="28"/>
      <c r="T1327" s="28"/>
    </row>
    <row r="1328" spans="1:20" x14ac:dyDescent="0.35">
      <c r="A1328" s="28"/>
      <c r="B1328" s="28"/>
      <c r="C1328" s="28"/>
      <c r="D1328" s="28"/>
      <c r="E1328" s="28"/>
      <c r="F1328" s="28"/>
      <c r="G1328" s="28"/>
      <c r="H1328" s="28"/>
      <c r="I1328" s="28"/>
      <c r="J1328" s="28"/>
      <c r="K1328" s="28"/>
      <c r="L1328" s="28"/>
      <c r="M1328" s="28"/>
      <c r="N1328" s="28"/>
      <c r="O1328" s="28"/>
      <c r="P1328" s="28"/>
      <c r="Q1328" s="28"/>
      <c r="R1328" s="28"/>
      <c r="S1328" s="28"/>
      <c r="T1328" s="28"/>
    </row>
    <row r="1329" spans="1:20" x14ac:dyDescent="0.35">
      <c r="A1329" s="28"/>
      <c r="B1329" s="28"/>
      <c r="C1329" s="28"/>
      <c r="D1329" s="28"/>
      <c r="E1329" s="28"/>
      <c r="F1329" s="28"/>
      <c r="G1329" s="28"/>
      <c r="H1329" s="28"/>
      <c r="I1329" s="28"/>
      <c r="J1329" s="28"/>
      <c r="K1329" s="28"/>
      <c r="L1329" s="28"/>
      <c r="M1329" s="28"/>
      <c r="N1329" s="28"/>
      <c r="O1329" s="28"/>
      <c r="P1329" s="28"/>
      <c r="Q1329" s="28"/>
      <c r="R1329" s="28"/>
      <c r="S1329" s="28"/>
      <c r="T1329" s="28"/>
    </row>
    <row r="1330" spans="1:20" x14ac:dyDescent="0.35">
      <c r="A1330" s="28"/>
      <c r="B1330" s="28"/>
      <c r="C1330" s="28"/>
      <c r="D1330" s="28"/>
      <c r="E1330" s="28"/>
      <c r="F1330" s="28"/>
      <c r="G1330" s="28"/>
      <c r="H1330" s="28"/>
      <c r="I1330" s="28"/>
      <c r="J1330" s="28"/>
      <c r="K1330" s="28"/>
      <c r="L1330" s="28"/>
      <c r="M1330" s="28"/>
      <c r="N1330" s="28"/>
      <c r="O1330" s="28"/>
      <c r="P1330" s="28"/>
      <c r="Q1330" s="28"/>
      <c r="R1330" s="28"/>
      <c r="S1330" s="28"/>
      <c r="T1330" s="28"/>
    </row>
    <row r="1331" spans="1:20" x14ac:dyDescent="0.35">
      <c r="A1331" s="28"/>
      <c r="B1331" s="28"/>
      <c r="C1331" s="28"/>
      <c r="D1331" s="28"/>
      <c r="E1331" s="28"/>
      <c r="F1331" s="28"/>
      <c r="G1331" s="28"/>
      <c r="H1331" s="28"/>
      <c r="I1331" s="28"/>
      <c r="J1331" s="28"/>
      <c r="K1331" s="28"/>
      <c r="L1331" s="28"/>
      <c r="M1331" s="28"/>
      <c r="N1331" s="28"/>
      <c r="O1331" s="28"/>
      <c r="P1331" s="28"/>
      <c r="Q1331" s="28"/>
      <c r="R1331" s="28"/>
      <c r="S1331" s="28"/>
      <c r="T1331" s="28"/>
    </row>
    <row r="1332" spans="1:20" x14ac:dyDescent="0.35">
      <c r="A1332" s="28"/>
      <c r="B1332" s="28"/>
      <c r="C1332" s="28"/>
      <c r="D1332" s="28"/>
      <c r="E1332" s="28"/>
      <c r="F1332" s="28"/>
      <c r="G1332" s="28"/>
      <c r="H1332" s="28"/>
      <c r="I1332" s="28"/>
      <c r="J1332" s="28"/>
      <c r="K1332" s="28"/>
      <c r="L1332" s="28"/>
      <c r="M1332" s="28"/>
      <c r="N1332" s="28"/>
      <c r="O1332" s="28"/>
      <c r="P1332" s="28"/>
      <c r="Q1332" s="28"/>
      <c r="R1332" s="28"/>
      <c r="S1332" s="28"/>
      <c r="T1332" s="28"/>
    </row>
    <row r="1333" spans="1:20" x14ac:dyDescent="0.35">
      <c r="A1333" s="28"/>
      <c r="B1333" s="28"/>
      <c r="C1333" s="28"/>
      <c r="D1333" s="28"/>
      <c r="E1333" s="28"/>
      <c r="F1333" s="28"/>
      <c r="G1333" s="28"/>
      <c r="H1333" s="28"/>
      <c r="I1333" s="28"/>
      <c r="J1333" s="28"/>
      <c r="K1333" s="28"/>
      <c r="L1333" s="28"/>
      <c r="M1333" s="28"/>
      <c r="N1333" s="28"/>
      <c r="O1333" s="28"/>
      <c r="P1333" s="28"/>
      <c r="Q1333" s="28"/>
      <c r="R1333" s="28"/>
      <c r="S1333" s="28"/>
      <c r="T1333" s="28"/>
    </row>
    <row r="1334" spans="1:20" x14ac:dyDescent="0.35">
      <c r="A1334" s="28"/>
      <c r="B1334" s="28"/>
      <c r="C1334" s="28"/>
      <c r="D1334" s="28"/>
      <c r="E1334" s="28"/>
      <c r="F1334" s="28"/>
      <c r="G1334" s="28"/>
      <c r="H1334" s="28"/>
      <c r="I1334" s="28"/>
      <c r="J1334" s="28"/>
      <c r="K1334" s="28"/>
      <c r="L1334" s="28"/>
      <c r="M1334" s="28"/>
      <c r="N1334" s="28"/>
      <c r="O1334" s="28"/>
      <c r="P1334" s="28"/>
      <c r="Q1334" s="28"/>
      <c r="R1334" s="28"/>
      <c r="S1334" s="28"/>
      <c r="T1334" s="28"/>
    </row>
    <row r="1335" spans="1:20" x14ac:dyDescent="0.35">
      <c r="A1335" s="28"/>
      <c r="B1335" s="28"/>
      <c r="C1335" s="28"/>
      <c r="D1335" s="28"/>
      <c r="E1335" s="28"/>
      <c r="F1335" s="28"/>
      <c r="G1335" s="28"/>
      <c r="H1335" s="28"/>
      <c r="I1335" s="28"/>
      <c r="J1335" s="28"/>
      <c r="K1335" s="28"/>
      <c r="L1335" s="28"/>
      <c r="M1335" s="28"/>
      <c r="N1335" s="28"/>
      <c r="O1335" s="28"/>
      <c r="P1335" s="28"/>
      <c r="Q1335" s="28"/>
      <c r="R1335" s="28"/>
      <c r="S1335" s="28"/>
      <c r="T1335" s="28"/>
    </row>
    <row r="1336" spans="1:20" x14ac:dyDescent="0.35">
      <c r="A1336" s="28"/>
      <c r="B1336" s="28"/>
      <c r="C1336" s="28"/>
      <c r="D1336" s="28"/>
      <c r="E1336" s="28"/>
      <c r="F1336" s="28"/>
      <c r="G1336" s="28"/>
      <c r="H1336" s="28"/>
      <c r="I1336" s="28"/>
      <c r="J1336" s="28"/>
      <c r="K1336" s="28"/>
      <c r="L1336" s="28"/>
      <c r="M1336" s="28"/>
      <c r="N1336" s="28"/>
      <c r="O1336" s="28"/>
      <c r="P1336" s="28"/>
      <c r="Q1336" s="28"/>
      <c r="R1336" s="28"/>
      <c r="S1336" s="28"/>
      <c r="T1336" s="28"/>
    </row>
    <row r="1337" spans="1:20" x14ac:dyDescent="0.35">
      <c r="A1337" s="28"/>
      <c r="B1337" s="28"/>
      <c r="C1337" s="28"/>
      <c r="D1337" s="28"/>
      <c r="E1337" s="28"/>
      <c r="F1337" s="28"/>
      <c r="G1337" s="28"/>
      <c r="H1337" s="28"/>
      <c r="I1337" s="28"/>
      <c r="J1337" s="28"/>
      <c r="K1337" s="28"/>
      <c r="L1337" s="28"/>
      <c r="M1337" s="28"/>
      <c r="N1337" s="28"/>
      <c r="O1337" s="28"/>
      <c r="P1337" s="28"/>
      <c r="Q1337" s="28"/>
      <c r="R1337" s="28"/>
      <c r="S1337" s="28"/>
      <c r="T1337" s="28"/>
    </row>
    <row r="1338" spans="1:20" x14ac:dyDescent="0.35">
      <c r="A1338" s="28"/>
      <c r="B1338" s="28"/>
      <c r="C1338" s="28"/>
      <c r="D1338" s="28"/>
      <c r="E1338" s="28"/>
      <c r="F1338" s="28"/>
      <c r="G1338" s="28"/>
      <c r="H1338" s="28"/>
      <c r="I1338" s="28"/>
      <c r="J1338" s="28"/>
      <c r="K1338" s="28"/>
      <c r="L1338" s="28"/>
      <c r="M1338" s="28"/>
      <c r="N1338" s="28"/>
      <c r="O1338" s="28"/>
      <c r="P1338" s="28"/>
      <c r="Q1338" s="28"/>
      <c r="R1338" s="28"/>
      <c r="S1338" s="28"/>
      <c r="T1338" s="28"/>
    </row>
    <row r="1339" spans="1:20" x14ac:dyDescent="0.35">
      <c r="A1339" s="28"/>
      <c r="B1339" s="28"/>
      <c r="C1339" s="28"/>
      <c r="D1339" s="28"/>
      <c r="E1339" s="28"/>
      <c r="F1339" s="28"/>
      <c r="G1339" s="28"/>
      <c r="H1339" s="28"/>
      <c r="I1339" s="28"/>
      <c r="J1339" s="28"/>
      <c r="K1339" s="28"/>
      <c r="L1339" s="28"/>
      <c r="M1339" s="28"/>
      <c r="N1339" s="28"/>
      <c r="O1339" s="28"/>
      <c r="P1339" s="28"/>
      <c r="Q1339" s="28"/>
      <c r="R1339" s="28"/>
      <c r="S1339" s="28"/>
      <c r="T1339" s="28"/>
    </row>
    <row r="1340" spans="1:20" x14ac:dyDescent="0.35">
      <c r="A1340" s="28"/>
      <c r="B1340" s="28"/>
      <c r="C1340" s="28"/>
      <c r="D1340" s="28"/>
      <c r="E1340" s="28"/>
      <c r="F1340" s="28"/>
      <c r="G1340" s="28"/>
      <c r="H1340" s="28"/>
      <c r="I1340" s="28"/>
      <c r="J1340" s="28"/>
      <c r="K1340" s="28"/>
      <c r="L1340" s="28"/>
      <c r="M1340" s="28"/>
      <c r="N1340" s="28"/>
      <c r="O1340" s="28"/>
      <c r="P1340" s="28"/>
      <c r="Q1340" s="28"/>
      <c r="R1340" s="28"/>
      <c r="S1340" s="28"/>
      <c r="T1340" s="28"/>
    </row>
    <row r="1341" spans="1:20" x14ac:dyDescent="0.35">
      <c r="A1341" s="28"/>
      <c r="B1341" s="28"/>
      <c r="C1341" s="28"/>
      <c r="D1341" s="28"/>
      <c r="E1341" s="28"/>
      <c r="F1341" s="28"/>
      <c r="G1341" s="28"/>
      <c r="H1341" s="28"/>
      <c r="I1341" s="28"/>
      <c r="J1341" s="28"/>
      <c r="K1341" s="28"/>
      <c r="L1341" s="28"/>
      <c r="M1341" s="28"/>
      <c r="N1341" s="28"/>
      <c r="O1341" s="28"/>
      <c r="P1341" s="28"/>
      <c r="Q1341" s="28"/>
      <c r="R1341" s="28"/>
      <c r="S1341" s="28"/>
      <c r="T1341" s="28"/>
    </row>
    <row r="1342" spans="1:20" x14ac:dyDescent="0.35">
      <c r="A1342" s="28"/>
      <c r="B1342" s="28"/>
      <c r="C1342" s="28"/>
      <c r="D1342" s="28"/>
      <c r="E1342" s="28"/>
      <c r="F1342" s="28"/>
      <c r="G1342" s="28"/>
      <c r="H1342" s="28"/>
      <c r="I1342" s="28"/>
      <c r="J1342" s="28"/>
      <c r="K1342" s="28"/>
      <c r="L1342" s="28"/>
      <c r="M1342" s="28"/>
      <c r="N1342" s="28"/>
      <c r="O1342" s="28"/>
      <c r="P1342" s="28"/>
      <c r="Q1342" s="28"/>
      <c r="R1342" s="28"/>
      <c r="S1342" s="28"/>
      <c r="T1342" s="28"/>
    </row>
    <row r="1343" spans="1:20" x14ac:dyDescent="0.35">
      <c r="A1343" s="28"/>
      <c r="B1343" s="28"/>
      <c r="C1343" s="28"/>
      <c r="D1343" s="28"/>
      <c r="E1343" s="28"/>
      <c r="F1343" s="28"/>
      <c r="G1343" s="28"/>
      <c r="H1343" s="28"/>
      <c r="I1343" s="28"/>
      <c r="J1343" s="28"/>
      <c r="K1343" s="28"/>
      <c r="L1343" s="28"/>
      <c r="M1343" s="28"/>
      <c r="N1343" s="28"/>
      <c r="O1343" s="28"/>
      <c r="P1343" s="28"/>
      <c r="Q1343" s="28"/>
      <c r="R1343" s="28"/>
      <c r="S1343" s="28"/>
      <c r="T1343" s="28"/>
    </row>
    <row r="1344" spans="1:20" x14ac:dyDescent="0.35">
      <c r="A1344" s="28"/>
      <c r="B1344" s="28"/>
      <c r="C1344" s="28"/>
      <c r="D1344" s="28"/>
      <c r="E1344" s="28"/>
      <c r="F1344" s="28"/>
      <c r="G1344" s="28"/>
      <c r="H1344" s="28"/>
      <c r="I1344" s="28"/>
      <c r="J1344" s="28"/>
      <c r="K1344" s="28"/>
      <c r="L1344" s="28"/>
      <c r="M1344" s="28"/>
      <c r="N1344" s="28"/>
      <c r="O1344" s="28"/>
      <c r="P1344" s="28"/>
      <c r="Q1344" s="28"/>
      <c r="R1344" s="28"/>
      <c r="S1344" s="28"/>
      <c r="T1344" s="28"/>
    </row>
    <row r="1345" spans="1:20" x14ac:dyDescent="0.35">
      <c r="A1345" s="28"/>
      <c r="B1345" s="28"/>
      <c r="C1345" s="28"/>
      <c r="D1345" s="28"/>
      <c r="E1345" s="28"/>
      <c r="F1345" s="28"/>
      <c r="G1345" s="28"/>
      <c r="H1345" s="28"/>
      <c r="I1345" s="28"/>
      <c r="J1345" s="28"/>
      <c r="K1345" s="28"/>
      <c r="L1345" s="28"/>
      <c r="M1345" s="28"/>
      <c r="N1345" s="28"/>
      <c r="O1345" s="28"/>
      <c r="P1345" s="28"/>
      <c r="Q1345" s="28"/>
      <c r="R1345" s="28"/>
      <c r="S1345" s="28"/>
      <c r="T1345" s="28"/>
    </row>
    <row r="1346" spans="1:20" x14ac:dyDescent="0.35">
      <c r="A1346" s="28"/>
      <c r="B1346" s="28"/>
      <c r="C1346" s="28"/>
      <c r="D1346" s="28"/>
      <c r="E1346" s="28"/>
      <c r="F1346" s="28"/>
      <c r="G1346" s="28"/>
      <c r="H1346" s="28"/>
      <c r="I1346" s="28"/>
      <c r="J1346" s="28"/>
      <c r="K1346" s="28"/>
      <c r="L1346" s="28"/>
      <c r="M1346" s="28"/>
      <c r="N1346" s="28"/>
      <c r="O1346" s="28"/>
      <c r="P1346" s="28"/>
      <c r="Q1346" s="28"/>
      <c r="R1346" s="28"/>
      <c r="S1346" s="28"/>
      <c r="T1346" s="28"/>
    </row>
    <row r="1347" spans="1:20" x14ac:dyDescent="0.35">
      <c r="A1347" s="28"/>
      <c r="B1347" s="28"/>
      <c r="C1347" s="28"/>
      <c r="D1347" s="28"/>
      <c r="E1347" s="28"/>
      <c r="F1347" s="28"/>
      <c r="G1347" s="28"/>
      <c r="H1347" s="28"/>
      <c r="I1347" s="28"/>
      <c r="J1347" s="28"/>
      <c r="K1347" s="28"/>
      <c r="L1347" s="28"/>
      <c r="M1347" s="28"/>
      <c r="N1347" s="28"/>
      <c r="O1347" s="28"/>
      <c r="P1347" s="28"/>
      <c r="Q1347" s="28"/>
      <c r="R1347" s="28"/>
      <c r="S1347" s="28"/>
      <c r="T1347" s="28"/>
    </row>
    <row r="1348" spans="1:20" x14ac:dyDescent="0.35">
      <c r="A1348" s="28"/>
      <c r="B1348" s="28"/>
      <c r="C1348" s="28"/>
      <c r="D1348" s="28"/>
      <c r="E1348" s="28"/>
      <c r="F1348" s="28"/>
      <c r="G1348" s="28"/>
      <c r="H1348" s="28"/>
      <c r="I1348" s="28"/>
      <c r="J1348" s="28"/>
      <c r="K1348" s="28"/>
      <c r="L1348" s="28"/>
      <c r="M1348" s="28"/>
      <c r="N1348" s="28"/>
      <c r="O1348" s="28"/>
      <c r="P1348" s="28"/>
      <c r="Q1348" s="28"/>
      <c r="R1348" s="28"/>
      <c r="S1348" s="28"/>
      <c r="T1348" s="28"/>
    </row>
    <row r="1349" spans="1:20" x14ac:dyDescent="0.35">
      <c r="A1349" s="28"/>
      <c r="B1349" s="28"/>
      <c r="C1349" s="28"/>
      <c r="D1349" s="28"/>
      <c r="E1349" s="28"/>
      <c r="F1349" s="28"/>
      <c r="G1349" s="28"/>
      <c r="H1349" s="28"/>
      <c r="I1349" s="28"/>
      <c r="J1349" s="28"/>
      <c r="K1349" s="28"/>
      <c r="L1349" s="28"/>
      <c r="M1349" s="28"/>
      <c r="N1349" s="28"/>
      <c r="O1349" s="28"/>
      <c r="P1349" s="28"/>
      <c r="Q1349" s="28"/>
      <c r="R1349" s="28"/>
      <c r="S1349" s="28"/>
      <c r="T1349" s="28"/>
    </row>
    <row r="1350" spans="1:20" x14ac:dyDescent="0.35">
      <c r="A1350" s="28"/>
      <c r="B1350" s="28"/>
      <c r="C1350" s="28"/>
      <c r="D1350" s="28"/>
      <c r="E1350" s="28"/>
      <c r="F1350" s="28"/>
      <c r="G1350" s="28"/>
      <c r="H1350" s="28"/>
      <c r="I1350" s="28"/>
      <c r="J1350" s="28"/>
      <c r="K1350" s="28"/>
      <c r="L1350" s="28"/>
      <c r="M1350" s="28"/>
      <c r="N1350" s="28"/>
      <c r="O1350" s="28"/>
      <c r="P1350" s="28"/>
      <c r="Q1350" s="28"/>
      <c r="R1350" s="28"/>
      <c r="S1350" s="28"/>
      <c r="T1350" s="28"/>
    </row>
    <row r="1351" spans="1:20" x14ac:dyDescent="0.35">
      <c r="A1351" s="28"/>
      <c r="B1351" s="28"/>
      <c r="C1351" s="28"/>
      <c r="D1351" s="28"/>
      <c r="E1351" s="28"/>
      <c r="F1351" s="28"/>
      <c r="G1351" s="28"/>
      <c r="H1351" s="28"/>
      <c r="I1351" s="28"/>
      <c r="J1351" s="28"/>
      <c r="K1351" s="28"/>
      <c r="L1351" s="28"/>
      <c r="M1351" s="28"/>
      <c r="N1351" s="28"/>
      <c r="O1351" s="28"/>
      <c r="P1351" s="28"/>
      <c r="Q1351" s="28"/>
      <c r="R1351" s="28"/>
      <c r="S1351" s="28"/>
      <c r="T1351" s="28"/>
    </row>
    <row r="1352" spans="1:20" x14ac:dyDescent="0.35">
      <c r="A1352" s="28"/>
      <c r="B1352" s="28"/>
      <c r="C1352" s="28"/>
      <c r="D1352" s="28"/>
      <c r="E1352" s="28"/>
      <c r="F1352" s="28"/>
      <c r="G1352" s="28"/>
      <c r="H1352" s="28"/>
      <c r="I1352" s="28"/>
      <c r="J1352" s="28"/>
      <c r="K1352" s="28"/>
      <c r="L1352" s="28"/>
      <c r="M1352" s="28"/>
      <c r="N1352" s="28"/>
      <c r="O1352" s="28"/>
      <c r="P1352" s="28"/>
      <c r="Q1352" s="28"/>
      <c r="R1352" s="28"/>
      <c r="S1352" s="28"/>
      <c r="T1352" s="28"/>
    </row>
    <row r="1353" spans="1:20" x14ac:dyDescent="0.35">
      <c r="A1353" s="28"/>
      <c r="B1353" s="28"/>
      <c r="C1353" s="28"/>
      <c r="D1353" s="28"/>
      <c r="E1353" s="28"/>
      <c r="F1353" s="28"/>
      <c r="G1353" s="28"/>
      <c r="H1353" s="28"/>
      <c r="I1353" s="28"/>
      <c r="J1353" s="28"/>
      <c r="K1353" s="28"/>
      <c r="L1353" s="28"/>
      <c r="M1353" s="28"/>
      <c r="N1353" s="28"/>
      <c r="O1353" s="28"/>
      <c r="P1353" s="28"/>
      <c r="Q1353" s="28"/>
      <c r="R1353" s="28"/>
      <c r="S1353" s="28"/>
      <c r="T1353" s="28"/>
    </row>
    <row r="1354" spans="1:20" x14ac:dyDescent="0.35">
      <c r="A1354" s="28"/>
      <c r="B1354" s="28"/>
      <c r="C1354" s="28"/>
      <c r="D1354" s="28"/>
      <c r="E1354" s="28"/>
      <c r="F1354" s="28"/>
      <c r="G1354" s="28"/>
      <c r="H1354" s="28"/>
      <c r="I1354" s="28"/>
      <c r="J1354" s="28"/>
      <c r="K1354" s="28"/>
      <c r="L1354" s="28"/>
      <c r="M1354" s="28"/>
      <c r="N1354" s="28"/>
      <c r="O1354" s="28"/>
      <c r="P1354" s="28"/>
      <c r="Q1354" s="28"/>
      <c r="R1354" s="28"/>
      <c r="S1354" s="28"/>
      <c r="T1354" s="28"/>
    </row>
    <row r="1355" spans="1:20" x14ac:dyDescent="0.35">
      <c r="A1355" s="28"/>
      <c r="B1355" s="28"/>
      <c r="C1355" s="28"/>
      <c r="D1355" s="28"/>
      <c r="E1355" s="28"/>
      <c r="F1355" s="28"/>
      <c r="G1355" s="28"/>
      <c r="H1355" s="28"/>
      <c r="I1355" s="28"/>
      <c r="J1355" s="28"/>
      <c r="K1355" s="28"/>
      <c r="L1355" s="28"/>
      <c r="M1355" s="28"/>
      <c r="N1355" s="28"/>
      <c r="O1355" s="28"/>
      <c r="P1355" s="28"/>
      <c r="Q1355" s="28"/>
      <c r="R1355" s="28"/>
      <c r="S1355" s="28"/>
      <c r="T1355" s="28"/>
    </row>
    <row r="1356" spans="1:20" x14ac:dyDescent="0.35">
      <c r="A1356" s="28"/>
      <c r="B1356" s="28"/>
      <c r="C1356" s="28"/>
      <c r="D1356" s="28"/>
      <c r="E1356" s="28"/>
      <c r="F1356" s="28"/>
      <c r="G1356" s="28"/>
      <c r="H1356" s="28"/>
      <c r="I1356" s="28"/>
      <c r="J1356" s="28"/>
      <c r="K1356" s="28"/>
      <c r="L1356" s="28"/>
      <c r="M1356" s="28"/>
      <c r="N1356" s="28"/>
      <c r="O1356" s="28"/>
      <c r="P1356" s="28"/>
      <c r="Q1356" s="28"/>
      <c r="R1356" s="28"/>
      <c r="S1356" s="28"/>
      <c r="T1356" s="28"/>
    </row>
    <row r="1357" spans="1:20" x14ac:dyDescent="0.35">
      <c r="A1357" s="28"/>
      <c r="B1357" s="28"/>
      <c r="C1357" s="28"/>
      <c r="D1357" s="28"/>
      <c r="E1357" s="28"/>
      <c r="F1357" s="28"/>
      <c r="G1357" s="28"/>
      <c r="H1357" s="28"/>
      <c r="I1357" s="28"/>
      <c r="J1357" s="28"/>
      <c r="K1357" s="28"/>
      <c r="L1357" s="28"/>
      <c r="M1357" s="28"/>
      <c r="N1357" s="28"/>
      <c r="O1357" s="28"/>
      <c r="P1357" s="28"/>
      <c r="Q1357" s="28"/>
      <c r="R1357" s="28"/>
      <c r="S1357" s="28"/>
      <c r="T1357" s="28"/>
    </row>
    <row r="1358" spans="1:20" x14ac:dyDescent="0.35">
      <c r="A1358" s="28"/>
      <c r="B1358" s="28"/>
      <c r="C1358" s="28"/>
      <c r="D1358" s="28"/>
      <c r="E1358" s="28"/>
      <c r="F1358" s="28"/>
      <c r="G1358" s="28"/>
      <c r="H1358" s="28"/>
      <c r="I1358" s="28"/>
      <c r="J1358" s="28"/>
      <c r="K1358" s="28"/>
      <c r="L1358" s="28"/>
      <c r="M1358" s="28"/>
      <c r="N1358" s="28"/>
      <c r="O1358" s="28"/>
      <c r="P1358" s="28"/>
      <c r="Q1358" s="28"/>
      <c r="R1358" s="28"/>
      <c r="S1358" s="28"/>
      <c r="T1358" s="28"/>
    </row>
    <row r="1359" spans="1:20" x14ac:dyDescent="0.35">
      <c r="A1359" s="28"/>
      <c r="B1359" s="28"/>
      <c r="C1359" s="28"/>
      <c r="D1359" s="28"/>
      <c r="E1359" s="28"/>
      <c r="F1359" s="28"/>
      <c r="G1359" s="28"/>
      <c r="H1359" s="28"/>
      <c r="I1359" s="28"/>
      <c r="J1359" s="28"/>
      <c r="K1359" s="28"/>
      <c r="L1359" s="28"/>
      <c r="M1359" s="28"/>
      <c r="N1359" s="28"/>
      <c r="O1359" s="28"/>
      <c r="P1359" s="28"/>
      <c r="Q1359" s="28"/>
      <c r="R1359" s="28"/>
      <c r="S1359" s="28"/>
      <c r="T1359" s="28"/>
    </row>
    <row r="1360" spans="1:20" x14ac:dyDescent="0.35">
      <c r="A1360" s="28"/>
      <c r="B1360" s="28"/>
      <c r="C1360" s="28"/>
      <c r="D1360" s="28"/>
      <c r="E1360" s="28"/>
      <c r="F1360" s="28"/>
      <c r="G1360" s="28"/>
      <c r="H1360" s="28"/>
      <c r="I1360" s="28"/>
      <c r="J1360" s="28"/>
      <c r="K1360" s="28"/>
      <c r="L1360" s="28"/>
      <c r="M1360" s="28"/>
      <c r="N1360" s="28"/>
      <c r="O1360" s="28"/>
      <c r="P1360" s="28"/>
      <c r="Q1360" s="28"/>
      <c r="R1360" s="28"/>
      <c r="S1360" s="28"/>
      <c r="T1360" s="28"/>
    </row>
    <row r="1361" spans="1:20" x14ac:dyDescent="0.35">
      <c r="A1361" s="28"/>
      <c r="B1361" s="28"/>
      <c r="C1361" s="28"/>
      <c r="D1361" s="28"/>
      <c r="E1361" s="28"/>
      <c r="F1361" s="28"/>
      <c r="G1361" s="28"/>
      <c r="H1361" s="28"/>
      <c r="I1361" s="28"/>
      <c r="J1361" s="28"/>
      <c r="K1361" s="28"/>
      <c r="L1361" s="28"/>
      <c r="M1361" s="28"/>
      <c r="N1361" s="28"/>
      <c r="O1361" s="28"/>
      <c r="P1361" s="28"/>
      <c r="Q1361" s="28"/>
      <c r="R1361" s="28"/>
      <c r="S1361" s="28"/>
      <c r="T1361" s="28"/>
    </row>
    <row r="1362" spans="1:20" x14ac:dyDescent="0.35">
      <c r="A1362" s="28"/>
      <c r="B1362" s="28"/>
      <c r="C1362" s="28"/>
      <c r="D1362" s="28"/>
      <c r="E1362" s="28"/>
      <c r="F1362" s="28"/>
      <c r="G1362" s="28"/>
      <c r="H1362" s="28"/>
      <c r="I1362" s="28"/>
      <c r="J1362" s="28"/>
      <c r="K1362" s="28"/>
      <c r="L1362" s="28"/>
      <c r="M1362" s="28"/>
      <c r="N1362" s="28"/>
      <c r="O1362" s="28"/>
      <c r="P1362" s="28"/>
      <c r="Q1362" s="28"/>
      <c r="R1362" s="28"/>
      <c r="S1362" s="28"/>
      <c r="T1362" s="28"/>
    </row>
    <row r="1363" spans="1:20" x14ac:dyDescent="0.35">
      <c r="A1363" s="28"/>
      <c r="B1363" s="28"/>
      <c r="C1363" s="28"/>
      <c r="D1363" s="28"/>
      <c r="E1363" s="28"/>
      <c r="F1363" s="28"/>
      <c r="G1363" s="28"/>
      <c r="H1363" s="28"/>
      <c r="I1363" s="28"/>
      <c r="J1363" s="28"/>
      <c r="K1363" s="28"/>
      <c r="L1363" s="28"/>
      <c r="M1363" s="28"/>
      <c r="N1363" s="28"/>
      <c r="O1363" s="28"/>
      <c r="P1363" s="28"/>
      <c r="Q1363" s="28"/>
      <c r="R1363" s="28"/>
      <c r="S1363" s="28"/>
      <c r="T1363" s="28"/>
    </row>
    <row r="1364" spans="1:20" x14ac:dyDescent="0.35">
      <c r="A1364" s="28"/>
      <c r="B1364" s="28"/>
      <c r="C1364" s="28"/>
      <c r="D1364" s="28"/>
      <c r="E1364" s="28"/>
      <c r="F1364" s="28"/>
      <c r="G1364" s="28"/>
      <c r="H1364" s="28"/>
      <c r="I1364" s="28"/>
      <c r="J1364" s="28"/>
      <c r="K1364" s="28"/>
      <c r="L1364" s="28"/>
      <c r="M1364" s="28"/>
      <c r="N1364" s="28"/>
      <c r="O1364" s="28"/>
      <c r="P1364" s="28"/>
      <c r="Q1364" s="28"/>
      <c r="R1364" s="28"/>
      <c r="S1364" s="28"/>
      <c r="T1364" s="28"/>
    </row>
    <row r="1365" spans="1:20" x14ac:dyDescent="0.35">
      <c r="A1365" s="28"/>
      <c r="B1365" s="28"/>
      <c r="C1365" s="28"/>
      <c r="D1365" s="28"/>
      <c r="E1365" s="28"/>
      <c r="F1365" s="28"/>
      <c r="G1365" s="28"/>
      <c r="H1365" s="28"/>
      <c r="I1365" s="28"/>
      <c r="J1365" s="28"/>
      <c r="K1365" s="28"/>
      <c r="L1365" s="28"/>
      <c r="M1365" s="28"/>
      <c r="N1365" s="28"/>
      <c r="O1365" s="28"/>
      <c r="P1365" s="28"/>
      <c r="Q1365" s="28"/>
      <c r="R1365" s="28"/>
      <c r="S1365" s="28"/>
      <c r="T1365" s="28"/>
    </row>
    <row r="1366" spans="1:20" x14ac:dyDescent="0.35">
      <c r="A1366" s="28"/>
      <c r="B1366" s="28"/>
      <c r="C1366" s="28"/>
      <c r="D1366" s="28"/>
      <c r="E1366" s="28"/>
      <c r="F1366" s="28"/>
      <c r="G1366" s="28"/>
      <c r="H1366" s="28"/>
      <c r="I1366" s="28"/>
      <c r="J1366" s="28"/>
      <c r="K1366" s="28"/>
      <c r="L1366" s="28"/>
      <c r="M1366" s="28"/>
      <c r="N1366" s="28"/>
      <c r="O1366" s="28"/>
      <c r="P1366" s="28"/>
      <c r="Q1366" s="28"/>
      <c r="R1366" s="28"/>
      <c r="S1366" s="28"/>
      <c r="T1366" s="28"/>
    </row>
    <row r="1367" spans="1:20" x14ac:dyDescent="0.35">
      <c r="A1367" s="28"/>
      <c r="B1367" s="28"/>
      <c r="C1367" s="28"/>
      <c r="D1367" s="28"/>
      <c r="E1367" s="28"/>
      <c r="F1367" s="28"/>
      <c r="G1367" s="28"/>
      <c r="H1367" s="28"/>
      <c r="I1367" s="28"/>
      <c r="J1367" s="28"/>
      <c r="K1367" s="28"/>
      <c r="L1367" s="28"/>
      <c r="M1367" s="28"/>
      <c r="N1367" s="28"/>
      <c r="O1367" s="28"/>
      <c r="P1367" s="28"/>
      <c r="Q1367" s="28"/>
      <c r="R1367" s="28"/>
      <c r="S1367" s="28"/>
      <c r="T1367" s="28"/>
    </row>
    <row r="1368" spans="1:20" x14ac:dyDescent="0.35">
      <c r="A1368" s="28"/>
      <c r="B1368" s="28"/>
      <c r="C1368" s="28"/>
      <c r="D1368" s="28"/>
      <c r="E1368" s="28"/>
      <c r="F1368" s="28"/>
      <c r="G1368" s="28"/>
      <c r="H1368" s="28"/>
      <c r="I1368" s="28"/>
      <c r="J1368" s="28"/>
      <c r="K1368" s="28"/>
      <c r="L1368" s="28"/>
      <c r="M1368" s="28"/>
      <c r="N1368" s="28"/>
      <c r="O1368" s="28"/>
      <c r="P1368" s="28"/>
      <c r="Q1368" s="28"/>
      <c r="R1368" s="28"/>
      <c r="S1368" s="28"/>
      <c r="T1368" s="28"/>
    </row>
    <row r="1369" spans="1:20" x14ac:dyDescent="0.35">
      <c r="A1369" s="28"/>
      <c r="B1369" s="28"/>
      <c r="C1369" s="28"/>
      <c r="D1369" s="28"/>
      <c r="E1369" s="28"/>
      <c r="F1369" s="28"/>
      <c r="G1369" s="28"/>
      <c r="H1369" s="28"/>
      <c r="I1369" s="28"/>
      <c r="J1369" s="28"/>
      <c r="K1369" s="28"/>
      <c r="L1369" s="28"/>
      <c r="M1369" s="28"/>
      <c r="N1369" s="28"/>
      <c r="O1369" s="28"/>
      <c r="P1369" s="28"/>
      <c r="Q1369" s="28"/>
      <c r="R1369" s="28"/>
      <c r="S1369" s="28"/>
      <c r="T1369" s="28"/>
    </row>
    <row r="1370" spans="1:20" x14ac:dyDescent="0.35">
      <c r="A1370" s="28"/>
      <c r="B1370" s="28"/>
      <c r="C1370" s="28"/>
      <c r="D1370" s="28"/>
      <c r="E1370" s="28"/>
      <c r="F1370" s="28"/>
      <c r="G1370" s="28"/>
      <c r="H1370" s="28"/>
      <c r="I1370" s="28"/>
      <c r="J1370" s="28"/>
      <c r="K1370" s="28"/>
      <c r="L1370" s="28"/>
      <c r="M1370" s="28"/>
      <c r="N1370" s="28"/>
      <c r="O1370" s="28"/>
      <c r="P1370" s="28"/>
      <c r="Q1370" s="28"/>
      <c r="R1370" s="28"/>
      <c r="S1370" s="28"/>
      <c r="T1370" s="28"/>
    </row>
    <row r="1371" spans="1:20" x14ac:dyDescent="0.35">
      <c r="A1371" s="28"/>
      <c r="B1371" s="28"/>
      <c r="C1371" s="28"/>
      <c r="D1371" s="28"/>
      <c r="E1371" s="28"/>
      <c r="F1371" s="28"/>
      <c r="G1371" s="28"/>
      <c r="H1371" s="28"/>
      <c r="I1371" s="28"/>
      <c r="J1371" s="28"/>
      <c r="K1371" s="28"/>
      <c r="L1371" s="28"/>
      <c r="M1371" s="28"/>
      <c r="N1371" s="28"/>
      <c r="O1371" s="28"/>
      <c r="P1371" s="28"/>
      <c r="Q1371" s="28"/>
      <c r="R1371" s="28"/>
      <c r="S1371" s="28"/>
      <c r="T1371" s="28"/>
    </row>
    <row r="1372" spans="1:20" x14ac:dyDescent="0.35">
      <c r="A1372" s="28"/>
      <c r="B1372" s="28"/>
      <c r="C1372" s="28"/>
      <c r="D1372" s="28"/>
      <c r="E1372" s="28"/>
      <c r="F1372" s="28"/>
      <c r="G1372" s="28"/>
      <c r="H1372" s="28"/>
      <c r="I1372" s="28"/>
      <c r="J1372" s="28"/>
      <c r="K1372" s="28"/>
      <c r="L1372" s="28"/>
      <c r="M1372" s="28"/>
      <c r="N1372" s="28"/>
      <c r="O1372" s="28"/>
      <c r="P1372" s="28"/>
      <c r="Q1372" s="28"/>
      <c r="R1372" s="28"/>
      <c r="S1372" s="28"/>
      <c r="T1372" s="28"/>
    </row>
    <row r="1373" spans="1:20" x14ac:dyDescent="0.35">
      <c r="A1373" s="28"/>
      <c r="B1373" s="28"/>
      <c r="C1373" s="28"/>
      <c r="D1373" s="28"/>
      <c r="E1373" s="28"/>
      <c r="F1373" s="28"/>
      <c r="G1373" s="28"/>
      <c r="H1373" s="28"/>
      <c r="I1373" s="28"/>
      <c r="J1373" s="28"/>
      <c r="K1373" s="28"/>
      <c r="L1373" s="28"/>
      <c r="M1373" s="28"/>
      <c r="N1373" s="28"/>
      <c r="O1373" s="28"/>
      <c r="P1373" s="28"/>
      <c r="Q1373" s="28"/>
      <c r="R1373" s="28"/>
      <c r="S1373" s="28"/>
      <c r="T1373" s="28"/>
    </row>
    <row r="1374" spans="1:20" x14ac:dyDescent="0.35">
      <c r="A1374" s="28"/>
      <c r="B1374" s="28"/>
      <c r="C1374" s="28"/>
      <c r="D1374" s="28"/>
      <c r="E1374" s="28"/>
      <c r="F1374" s="28"/>
      <c r="G1374" s="28"/>
      <c r="H1374" s="28"/>
      <c r="I1374" s="28"/>
      <c r="J1374" s="28"/>
      <c r="K1374" s="28"/>
      <c r="L1374" s="28"/>
      <c r="M1374" s="28"/>
      <c r="N1374" s="28"/>
      <c r="O1374" s="28"/>
      <c r="P1374" s="28"/>
      <c r="Q1374" s="28"/>
      <c r="R1374" s="28"/>
      <c r="S1374" s="28"/>
      <c r="T1374" s="28"/>
    </row>
    <row r="1375" spans="1:20" x14ac:dyDescent="0.35">
      <c r="A1375" s="28"/>
      <c r="B1375" s="28"/>
      <c r="C1375" s="28"/>
      <c r="D1375" s="28"/>
      <c r="E1375" s="28"/>
      <c r="F1375" s="28"/>
      <c r="G1375" s="28"/>
      <c r="H1375" s="28"/>
      <c r="I1375" s="28"/>
      <c r="J1375" s="28"/>
      <c r="K1375" s="28"/>
      <c r="L1375" s="28"/>
      <c r="M1375" s="28"/>
      <c r="N1375" s="28"/>
      <c r="O1375" s="28"/>
      <c r="P1375" s="28"/>
      <c r="Q1375" s="28"/>
      <c r="R1375" s="28"/>
      <c r="S1375" s="28"/>
      <c r="T1375" s="28"/>
    </row>
    <row r="1376" spans="1:20" x14ac:dyDescent="0.35">
      <c r="A1376" s="28"/>
      <c r="B1376" s="28"/>
      <c r="C1376" s="28"/>
      <c r="D1376" s="28"/>
      <c r="E1376" s="28"/>
      <c r="F1376" s="28"/>
      <c r="G1376" s="28"/>
      <c r="H1376" s="28"/>
      <c r="I1376" s="28"/>
      <c r="J1376" s="28"/>
      <c r="K1376" s="28"/>
      <c r="L1376" s="28"/>
      <c r="M1376" s="28"/>
      <c r="N1376" s="28"/>
      <c r="O1376" s="28"/>
      <c r="P1376" s="28"/>
      <c r="Q1376" s="28"/>
      <c r="R1376" s="28"/>
      <c r="S1376" s="28"/>
      <c r="T1376" s="28"/>
    </row>
    <row r="1377" spans="1:20" x14ac:dyDescent="0.35">
      <c r="A1377" s="28"/>
      <c r="B1377" s="28"/>
      <c r="C1377" s="28"/>
      <c r="D1377" s="28"/>
      <c r="E1377" s="28"/>
      <c r="F1377" s="28"/>
      <c r="G1377" s="28"/>
      <c r="H1377" s="28"/>
      <c r="I1377" s="28"/>
      <c r="J1377" s="28"/>
      <c r="K1377" s="28"/>
      <c r="L1377" s="28"/>
      <c r="M1377" s="28"/>
      <c r="N1377" s="28"/>
      <c r="O1377" s="28"/>
      <c r="P1377" s="28"/>
      <c r="Q1377" s="28"/>
      <c r="R1377" s="28"/>
      <c r="S1377" s="28"/>
      <c r="T1377" s="28"/>
    </row>
    <row r="1378" spans="1:20" x14ac:dyDescent="0.35">
      <c r="A1378" s="28"/>
      <c r="B1378" s="28"/>
      <c r="C1378" s="28"/>
      <c r="D1378" s="28"/>
      <c r="E1378" s="28"/>
      <c r="F1378" s="28"/>
      <c r="G1378" s="28"/>
      <c r="H1378" s="28"/>
      <c r="I1378" s="28"/>
      <c r="J1378" s="28"/>
      <c r="K1378" s="28"/>
      <c r="L1378" s="28"/>
      <c r="M1378" s="28"/>
      <c r="N1378" s="28"/>
      <c r="O1378" s="28"/>
      <c r="P1378" s="28"/>
      <c r="Q1378" s="28"/>
      <c r="R1378" s="28"/>
      <c r="S1378" s="28"/>
      <c r="T1378" s="28"/>
    </row>
    <row r="1379" spans="1:20" x14ac:dyDescent="0.35">
      <c r="A1379" s="28"/>
      <c r="B1379" s="28"/>
      <c r="C1379" s="28"/>
      <c r="D1379" s="28"/>
      <c r="E1379" s="28"/>
      <c r="F1379" s="28"/>
      <c r="G1379" s="28"/>
      <c r="H1379" s="28"/>
      <c r="I1379" s="28"/>
      <c r="J1379" s="28"/>
      <c r="K1379" s="28"/>
      <c r="L1379" s="28"/>
      <c r="M1379" s="28"/>
      <c r="N1379" s="28"/>
      <c r="O1379" s="28"/>
      <c r="P1379" s="28"/>
      <c r="Q1379" s="28"/>
      <c r="R1379" s="28"/>
      <c r="S1379" s="28"/>
      <c r="T1379" s="28"/>
    </row>
    <row r="1380" spans="1:20" x14ac:dyDescent="0.35">
      <c r="A1380" s="28"/>
      <c r="B1380" s="28"/>
      <c r="C1380" s="28"/>
      <c r="D1380" s="28"/>
      <c r="E1380" s="28"/>
      <c r="F1380" s="28"/>
      <c r="G1380" s="28"/>
      <c r="H1380" s="28"/>
      <c r="I1380" s="28"/>
      <c r="J1380" s="28"/>
      <c r="K1380" s="28"/>
      <c r="L1380" s="28"/>
      <c r="M1380" s="28"/>
      <c r="N1380" s="28"/>
      <c r="O1380" s="28"/>
      <c r="P1380" s="28"/>
      <c r="Q1380" s="28"/>
      <c r="R1380" s="28"/>
      <c r="S1380" s="28"/>
      <c r="T1380" s="28"/>
    </row>
    <row r="1381" spans="1:20" x14ac:dyDescent="0.35">
      <c r="A1381" s="28"/>
      <c r="B1381" s="28"/>
      <c r="C1381" s="28"/>
      <c r="D1381" s="28"/>
      <c r="E1381" s="28"/>
      <c r="F1381" s="28"/>
      <c r="G1381" s="28"/>
      <c r="H1381" s="28"/>
      <c r="I1381" s="28"/>
      <c r="J1381" s="28"/>
      <c r="K1381" s="28"/>
      <c r="L1381" s="28"/>
      <c r="M1381" s="28"/>
      <c r="N1381" s="28"/>
      <c r="O1381" s="28"/>
      <c r="P1381" s="28"/>
      <c r="Q1381" s="28"/>
      <c r="R1381" s="28"/>
      <c r="S1381" s="28"/>
      <c r="T1381" s="28"/>
    </row>
    <row r="1382" spans="1:20" x14ac:dyDescent="0.35">
      <c r="A1382" s="28"/>
      <c r="B1382" s="28"/>
      <c r="C1382" s="28"/>
      <c r="D1382" s="28"/>
      <c r="E1382" s="28"/>
      <c r="F1382" s="28"/>
      <c r="G1382" s="28"/>
      <c r="H1382" s="28"/>
      <c r="I1382" s="28"/>
      <c r="J1382" s="28"/>
      <c r="K1382" s="28"/>
      <c r="L1382" s="28"/>
      <c r="M1382" s="28"/>
      <c r="N1382" s="28"/>
      <c r="O1382" s="28"/>
      <c r="P1382" s="28"/>
      <c r="Q1382" s="28"/>
      <c r="R1382" s="28"/>
      <c r="S1382" s="28"/>
      <c r="T1382" s="28"/>
    </row>
    <row r="1383" spans="1:20" x14ac:dyDescent="0.35">
      <c r="A1383" s="28"/>
      <c r="B1383" s="28"/>
      <c r="C1383" s="28"/>
      <c r="D1383" s="28"/>
      <c r="E1383" s="28"/>
      <c r="F1383" s="28"/>
      <c r="G1383" s="28"/>
      <c r="H1383" s="28"/>
      <c r="I1383" s="28"/>
      <c r="J1383" s="28"/>
      <c r="K1383" s="28"/>
      <c r="L1383" s="28"/>
      <c r="M1383" s="28"/>
      <c r="N1383" s="28"/>
      <c r="O1383" s="28"/>
      <c r="P1383" s="28"/>
      <c r="Q1383" s="28"/>
      <c r="R1383" s="28"/>
      <c r="S1383" s="28"/>
      <c r="T1383" s="28"/>
    </row>
    <row r="1384" spans="1:20" x14ac:dyDescent="0.35">
      <c r="A1384" s="28"/>
      <c r="B1384" s="28"/>
      <c r="C1384" s="28"/>
      <c r="D1384" s="28"/>
      <c r="E1384" s="28"/>
      <c r="F1384" s="28"/>
      <c r="G1384" s="28"/>
      <c r="H1384" s="28"/>
      <c r="I1384" s="28"/>
      <c r="J1384" s="28"/>
      <c r="K1384" s="28"/>
      <c r="L1384" s="28"/>
      <c r="M1384" s="28"/>
      <c r="N1384" s="28"/>
      <c r="O1384" s="28"/>
      <c r="P1384" s="28"/>
      <c r="Q1384" s="28"/>
      <c r="R1384" s="28"/>
      <c r="S1384" s="28"/>
      <c r="T1384" s="28"/>
    </row>
    <row r="1385" spans="1:20" x14ac:dyDescent="0.35">
      <c r="A1385" s="28"/>
      <c r="B1385" s="28"/>
      <c r="C1385" s="28"/>
      <c r="D1385" s="28"/>
      <c r="E1385" s="28"/>
      <c r="F1385" s="28"/>
      <c r="G1385" s="28"/>
      <c r="H1385" s="28"/>
      <c r="I1385" s="28"/>
      <c r="J1385" s="28"/>
      <c r="K1385" s="28"/>
      <c r="L1385" s="28"/>
      <c r="M1385" s="28"/>
      <c r="N1385" s="28"/>
      <c r="O1385" s="28"/>
      <c r="P1385" s="28"/>
      <c r="Q1385" s="28"/>
      <c r="R1385" s="28"/>
      <c r="S1385" s="28"/>
      <c r="T1385" s="28"/>
    </row>
    <row r="1386" spans="1:20" x14ac:dyDescent="0.35">
      <c r="A1386" s="28"/>
      <c r="B1386" s="28"/>
      <c r="C1386" s="28"/>
      <c r="D1386" s="28"/>
      <c r="E1386" s="28"/>
      <c r="F1386" s="28"/>
      <c r="G1386" s="28"/>
      <c r="H1386" s="28"/>
      <c r="I1386" s="28"/>
      <c r="J1386" s="28"/>
      <c r="K1386" s="28"/>
      <c r="L1386" s="28"/>
      <c r="M1386" s="28"/>
      <c r="N1386" s="28"/>
      <c r="O1386" s="28"/>
      <c r="P1386" s="28"/>
      <c r="Q1386" s="28"/>
      <c r="R1386" s="28"/>
      <c r="S1386" s="28"/>
      <c r="T1386" s="28"/>
    </row>
    <row r="1387" spans="1:20" x14ac:dyDescent="0.35">
      <c r="A1387" s="28"/>
      <c r="B1387" s="28"/>
      <c r="C1387" s="28"/>
      <c r="D1387" s="28"/>
      <c r="E1387" s="28"/>
      <c r="F1387" s="28"/>
      <c r="G1387" s="28"/>
      <c r="H1387" s="28"/>
      <c r="I1387" s="28"/>
      <c r="J1387" s="28"/>
      <c r="K1387" s="28"/>
      <c r="L1387" s="28"/>
      <c r="M1387" s="28"/>
      <c r="N1387" s="28"/>
      <c r="O1387" s="28"/>
      <c r="P1387" s="28"/>
      <c r="Q1387" s="28"/>
      <c r="R1387" s="28"/>
      <c r="S1387" s="28"/>
      <c r="T1387" s="28"/>
    </row>
    <row r="1388" spans="1:20" x14ac:dyDescent="0.35">
      <c r="A1388" s="28"/>
      <c r="B1388" s="28"/>
      <c r="C1388" s="28"/>
      <c r="D1388" s="28"/>
      <c r="E1388" s="28"/>
      <c r="F1388" s="28"/>
      <c r="G1388" s="28"/>
      <c r="H1388" s="28"/>
      <c r="I1388" s="28"/>
      <c r="J1388" s="28"/>
      <c r="K1388" s="28"/>
      <c r="L1388" s="28"/>
      <c r="M1388" s="28"/>
      <c r="N1388" s="28"/>
      <c r="O1388" s="28"/>
      <c r="P1388" s="28"/>
      <c r="Q1388" s="28"/>
      <c r="R1388" s="28"/>
      <c r="S1388" s="28"/>
      <c r="T1388" s="28"/>
    </row>
    <row r="1389" spans="1:20" x14ac:dyDescent="0.35">
      <c r="A1389" s="28"/>
      <c r="B1389" s="28"/>
      <c r="C1389" s="28"/>
      <c r="D1389" s="28"/>
      <c r="E1389" s="28"/>
      <c r="F1389" s="28"/>
      <c r="G1389" s="28"/>
      <c r="H1389" s="28"/>
      <c r="I1389" s="28"/>
      <c r="J1389" s="28"/>
      <c r="K1389" s="28"/>
      <c r="L1389" s="28"/>
      <c r="M1389" s="28"/>
      <c r="N1389" s="28"/>
      <c r="O1389" s="28"/>
      <c r="P1389" s="28"/>
      <c r="Q1389" s="28"/>
      <c r="R1389" s="28"/>
      <c r="S1389" s="28"/>
      <c r="T1389" s="28"/>
    </row>
    <row r="1390" spans="1:20" x14ac:dyDescent="0.35">
      <c r="A1390" s="28"/>
      <c r="B1390" s="28"/>
      <c r="C1390" s="28"/>
      <c r="D1390" s="28"/>
      <c r="E1390" s="28"/>
      <c r="F1390" s="28"/>
      <c r="G1390" s="28"/>
      <c r="H1390" s="28"/>
      <c r="I1390" s="28"/>
      <c r="J1390" s="28"/>
      <c r="K1390" s="28"/>
      <c r="L1390" s="28"/>
      <c r="M1390" s="28"/>
      <c r="N1390" s="28"/>
      <c r="O1390" s="28"/>
      <c r="P1390" s="28"/>
      <c r="Q1390" s="28"/>
      <c r="R1390" s="28"/>
      <c r="S1390" s="28"/>
      <c r="T1390" s="28"/>
    </row>
    <row r="1391" spans="1:20" x14ac:dyDescent="0.35">
      <c r="A1391" s="28"/>
      <c r="B1391" s="28"/>
      <c r="C1391" s="28"/>
      <c r="D1391" s="28"/>
      <c r="E1391" s="28"/>
      <c r="F1391" s="28"/>
      <c r="G1391" s="28"/>
      <c r="H1391" s="28"/>
      <c r="I1391" s="28"/>
      <c r="J1391" s="28"/>
      <c r="K1391" s="28"/>
      <c r="L1391" s="28"/>
      <c r="M1391" s="28"/>
      <c r="N1391" s="28"/>
      <c r="O1391" s="28"/>
      <c r="P1391" s="28"/>
      <c r="Q1391" s="28"/>
      <c r="R1391" s="28"/>
      <c r="S1391" s="28"/>
      <c r="T1391" s="28"/>
    </row>
    <row r="1392" spans="1:20" x14ac:dyDescent="0.35">
      <c r="A1392" s="28"/>
      <c r="B1392" s="28"/>
      <c r="C1392" s="28"/>
      <c r="D1392" s="28"/>
      <c r="E1392" s="28"/>
      <c r="F1392" s="28"/>
      <c r="G1392" s="28"/>
      <c r="H1392" s="28"/>
      <c r="I1392" s="28"/>
      <c r="J1392" s="28"/>
      <c r="K1392" s="28"/>
      <c r="L1392" s="28"/>
      <c r="M1392" s="28"/>
      <c r="N1392" s="28"/>
      <c r="O1392" s="28"/>
      <c r="P1392" s="28"/>
      <c r="Q1392" s="28"/>
      <c r="R1392" s="28"/>
      <c r="S1392" s="28"/>
      <c r="T1392" s="28"/>
    </row>
    <row r="1393" spans="1:20" x14ac:dyDescent="0.35">
      <c r="A1393" s="28"/>
      <c r="B1393" s="28"/>
      <c r="C1393" s="28"/>
      <c r="D1393" s="28"/>
      <c r="E1393" s="28"/>
      <c r="F1393" s="28"/>
      <c r="G1393" s="28"/>
      <c r="H1393" s="28"/>
      <c r="I1393" s="28"/>
      <c r="J1393" s="28"/>
      <c r="K1393" s="28"/>
      <c r="L1393" s="28"/>
      <c r="M1393" s="28"/>
      <c r="N1393" s="28"/>
      <c r="O1393" s="28"/>
      <c r="P1393" s="28"/>
      <c r="Q1393" s="28"/>
      <c r="R1393" s="28"/>
      <c r="S1393" s="28"/>
      <c r="T1393" s="28"/>
    </row>
  </sheetData>
  <mergeCells count="1">
    <mergeCell ref="A1:T139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Operations_Data</vt:lpstr>
      <vt:lpstr>Raw Calculation Data</vt:lpstr>
      <vt:lpstr>Dashboard</vt:lpstr>
      <vt:lpstr>Business 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Jagadish2003</cp:lastModifiedBy>
  <dcterms:created xsi:type="dcterms:W3CDTF">2026-04-07T15:36:15Z</dcterms:created>
  <dcterms:modified xsi:type="dcterms:W3CDTF">2026-04-09T02:42:38Z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2026-04-08T19:21:22Z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d889c5a6-15a4-4d08-b4f2-4ea6a19467e5</vt:lpwstr>
  </property>
  <property fmtid="{D5CDD505-2E9C-101B-9397-08002B2CF9AE}" pid="7" name="MSIP_Label_defa4170-0d19-0005-0004-bc88714345d2_ActionId">
    <vt:lpwstr>47757e00-4676-4163-927c-09225dd895b9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